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garamirez_mineducacion_gov_co/Documents/02 GRATUIDAD/GRATUIDAD 2026/"/>
    </mc:Choice>
  </mc:AlternateContent>
  <xr:revisionPtr revIDLastSave="291" documentId="13_ncr:1_{F3B68119-B791-4C5C-93C3-5ED41FDAFB55}" xr6:coauthVersionLast="47" xr6:coauthVersionMax="47" xr10:uidLastSave="{ADFD1913-FE02-4879-9A55-67FCEA6C79A7}"/>
  <bookViews>
    <workbookView xWindow="-28920" yWindow="-120" windowWidth="29040" windowHeight="15840" tabRatio="856" firstSheet="3" activeTab="3" xr2:uid="{00000000-000D-0000-FFFF-FFFF00000000}"/>
  </bookViews>
  <sheets>
    <sheet name="Per Cápita" sheetId="2" state="hidden" r:id="rId1"/>
    <sheet name="DINAMICA" sheetId="6" state="hidden" r:id="rId2"/>
    <sheet name="Hoja4" sheetId="7" state="hidden" r:id="rId3"/>
    <sheet name="GRATUIDAD DD-SGP-109-111-2026" sheetId="1" r:id="rId4"/>
  </sheets>
  <definedNames>
    <definedName name="_xlnm._FilterDatabase" localSheetId="3" hidden="1">'GRATUIDAD DD-SGP-109-111-2026'!$A$2:$U$8084</definedName>
    <definedName name="_xlnm._FilterDatabase" localSheetId="2" hidden="1">Hoja4!$A$2:$I$1103</definedName>
    <definedName name="CANASTA">#REF!</definedName>
    <definedName name="concatenar">#REF!</definedName>
    <definedName name="CONTRATO">#REF!</definedName>
    <definedName name="ET">#REF!</definedName>
    <definedName name="INFRAESTRUCTURA">#REF!</definedName>
    <definedName name="INTERVENTORIA">#REF!</definedName>
    <definedName name="jurídica">#REF!</definedName>
    <definedName name="NOMBRE_ESTABLECIMIENTO">#REF!</definedName>
    <definedName name="PRESTADOR">#REF!</definedName>
    <definedName name="solver_adj" localSheetId="0" hidden="1">'Per Cápita'!$K$3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'Per Cápita'!$K$9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573167156566</definedName>
    <definedName name="solver_ver" localSheetId="0" hidden="1">3</definedName>
    <definedName name="TARIFAS">#REF!</definedName>
  </definedNames>
  <calcPr calcId="191028"/>
  <pivotCaches>
    <pivotCache cacheId="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086" i="1" l="1"/>
  <c r="N8086" i="1"/>
  <c r="O8086" i="1"/>
  <c r="P8086" i="1"/>
  <c r="Q8086" i="1"/>
  <c r="R8086" i="1"/>
  <c r="S8086" i="1"/>
  <c r="U859" i="7" l="1"/>
  <c r="T808" i="7"/>
  <c r="X757" i="7"/>
  <c r="T745" i="7"/>
  <c r="U732" i="7"/>
  <c r="V719" i="7"/>
  <c r="X693" i="7"/>
  <c r="T681" i="7"/>
  <c r="U668" i="7"/>
  <c r="V655" i="7"/>
  <c r="X629" i="7"/>
  <c r="T617" i="7"/>
  <c r="U604" i="7"/>
  <c r="V591" i="7"/>
  <c r="T585" i="7"/>
  <c r="U572" i="7"/>
  <c r="X565" i="7"/>
  <c r="V559" i="7"/>
  <c r="T553" i="7"/>
  <c r="U540" i="7"/>
  <c r="T535" i="7"/>
  <c r="X531" i="7"/>
  <c r="V525" i="7"/>
  <c r="U522" i="7"/>
  <c r="T519" i="7"/>
  <c r="X515" i="7"/>
  <c r="V509" i="7"/>
  <c r="U506" i="7"/>
  <c r="T503" i="7"/>
  <c r="X499" i="7"/>
  <c r="V493" i="7"/>
  <c r="U490" i="7"/>
  <c r="T487" i="7"/>
  <c r="X483" i="7"/>
  <c r="V477" i="7"/>
  <c r="U474" i="7"/>
  <c r="T471" i="7"/>
  <c r="X467" i="7"/>
  <c r="V461" i="7"/>
  <c r="U458" i="7"/>
  <c r="T455" i="7"/>
  <c r="X451" i="7"/>
  <c r="V445" i="7"/>
  <c r="U442" i="7"/>
  <c r="T439" i="7"/>
  <c r="X435" i="7"/>
  <c r="U426" i="7"/>
  <c r="T423" i="7"/>
  <c r="X419" i="7"/>
  <c r="U410" i="7"/>
  <c r="T407" i="7"/>
  <c r="X403" i="7"/>
  <c r="U394" i="7"/>
  <c r="T391" i="7"/>
  <c r="X387" i="7"/>
  <c r="U378" i="7"/>
  <c r="T375" i="7"/>
  <c r="X371" i="7"/>
  <c r="U362" i="7"/>
  <c r="T359" i="7"/>
  <c r="X355" i="7"/>
  <c r="U346" i="7"/>
  <c r="U344" i="7"/>
  <c r="T341" i="7"/>
  <c r="X337" i="7"/>
  <c r="U336" i="7"/>
  <c r="T333" i="7"/>
  <c r="X329" i="7"/>
  <c r="U328" i="7"/>
  <c r="T325" i="7"/>
  <c r="X321" i="7"/>
  <c r="U320" i="7"/>
  <c r="T317" i="7"/>
  <c r="X313" i="7"/>
  <c r="U312" i="7"/>
  <c r="T309" i="7"/>
  <c r="X305" i="7"/>
  <c r="U304" i="7"/>
  <c r="T301" i="7"/>
  <c r="X297" i="7"/>
  <c r="U296" i="7"/>
  <c r="T293" i="7"/>
  <c r="X289" i="7"/>
  <c r="U288" i="7"/>
  <c r="T285" i="7"/>
  <c r="X281" i="7"/>
  <c r="U280" i="7"/>
  <c r="T277" i="7"/>
  <c r="X273" i="7"/>
  <c r="U272" i="7"/>
  <c r="T269" i="7"/>
  <c r="X265" i="7"/>
  <c r="U264" i="7"/>
  <c r="T261" i="7"/>
  <c r="U258" i="7"/>
  <c r="U257" i="7"/>
  <c r="U256" i="7"/>
  <c r="T255" i="7"/>
  <c r="T254" i="7"/>
  <c r="T253" i="7"/>
  <c r="X251" i="7"/>
  <c r="X250" i="7"/>
  <c r="X249" i="7"/>
  <c r="U242" i="7"/>
  <c r="U241" i="7"/>
  <c r="U240" i="7"/>
  <c r="T239" i="7"/>
  <c r="T238" i="7"/>
  <c r="T237" i="7"/>
  <c r="T236" i="7"/>
  <c r="U235" i="7"/>
  <c r="X232" i="7"/>
  <c r="T232" i="7"/>
  <c r="U231" i="7"/>
  <c r="X228" i="7"/>
  <c r="T228" i="7"/>
  <c r="U227" i="7"/>
  <c r="X224" i="7"/>
  <c r="T224" i="7"/>
  <c r="U223" i="7"/>
  <c r="X220" i="7"/>
  <c r="T220" i="7"/>
  <c r="U219" i="7"/>
  <c r="X216" i="7"/>
  <c r="T216" i="7"/>
  <c r="U215" i="7"/>
  <c r="X212" i="7"/>
  <c r="T212" i="7"/>
  <c r="U211" i="7"/>
  <c r="X208" i="7"/>
  <c r="T208" i="7"/>
  <c r="U207" i="7"/>
  <c r="X204" i="7"/>
  <c r="T204" i="7"/>
  <c r="U203" i="7"/>
  <c r="X200" i="7"/>
  <c r="T200" i="7"/>
  <c r="U199" i="7"/>
  <c r="X196" i="7"/>
  <c r="T196" i="7"/>
  <c r="U195" i="7"/>
  <c r="X192" i="7"/>
  <c r="T192" i="7"/>
  <c r="U191" i="7"/>
  <c r="X188" i="7"/>
  <c r="T188" i="7"/>
  <c r="U187" i="7"/>
  <c r="X184" i="7"/>
  <c r="T184" i="7"/>
  <c r="U183" i="7"/>
  <c r="X180" i="7"/>
  <c r="T180" i="7"/>
  <c r="U179" i="7"/>
  <c r="X176" i="7"/>
  <c r="T176" i="7"/>
  <c r="U175" i="7"/>
  <c r="X172" i="7"/>
  <c r="T172" i="7"/>
  <c r="U171" i="7"/>
  <c r="X168" i="7"/>
  <c r="T168" i="7"/>
  <c r="U167" i="7"/>
  <c r="X164" i="7"/>
  <c r="T164" i="7"/>
  <c r="U163" i="7"/>
  <c r="X160" i="7"/>
  <c r="T160" i="7"/>
  <c r="U159" i="7"/>
  <c r="X156" i="7"/>
  <c r="T156" i="7"/>
  <c r="U155" i="7"/>
  <c r="X152" i="7"/>
  <c r="T152" i="7"/>
  <c r="U151" i="7"/>
  <c r="X148" i="7"/>
  <c r="T148" i="7"/>
  <c r="U147" i="7"/>
  <c r="X144" i="7"/>
  <c r="T144" i="7"/>
  <c r="U143" i="7"/>
  <c r="X140" i="7"/>
  <c r="T140" i="7"/>
  <c r="U139" i="7"/>
  <c r="X136" i="7"/>
  <c r="T136" i="7"/>
  <c r="U135" i="7"/>
  <c r="X132" i="7"/>
  <c r="T132" i="7"/>
  <c r="U131" i="7"/>
  <c r="X128" i="7"/>
  <c r="T128" i="7"/>
  <c r="U127" i="7"/>
  <c r="X124" i="7"/>
  <c r="T124" i="7"/>
  <c r="U123" i="7"/>
  <c r="X120" i="7"/>
  <c r="T120" i="7"/>
  <c r="U119" i="7"/>
  <c r="X116" i="7"/>
  <c r="T116" i="7"/>
  <c r="U115" i="7"/>
  <c r="X112" i="7"/>
  <c r="T112" i="7"/>
  <c r="U111" i="7"/>
  <c r="X108" i="7"/>
  <c r="T108" i="7"/>
  <c r="U107" i="7"/>
  <c r="X104" i="7"/>
  <c r="T104" i="7"/>
  <c r="U103" i="7"/>
  <c r="X100" i="7"/>
  <c r="T100" i="7"/>
  <c r="U99" i="7"/>
  <c r="X96" i="7"/>
  <c r="T96" i="7"/>
  <c r="U95" i="7"/>
  <c r="X92" i="7"/>
  <c r="T92" i="7"/>
  <c r="U91" i="7"/>
  <c r="X88" i="7"/>
  <c r="T88" i="7"/>
  <c r="U87" i="7"/>
  <c r="X84" i="7"/>
  <c r="T84" i="7"/>
  <c r="U83" i="7"/>
  <c r="X80" i="7"/>
  <c r="T80" i="7"/>
  <c r="U79" i="7"/>
  <c r="X76" i="7"/>
  <c r="T76" i="7"/>
  <c r="U75" i="7"/>
  <c r="X72" i="7"/>
  <c r="T72" i="7"/>
  <c r="U71" i="7"/>
  <c r="X68" i="7"/>
  <c r="T68" i="7"/>
  <c r="U67" i="7"/>
  <c r="X64" i="7"/>
  <c r="T64" i="7"/>
  <c r="U63" i="7"/>
  <c r="X60" i="7"/>
  <c r="T60" i="7"/>
  <c r="U59" i="7"/>
  <c r="X56" i="7"/>
  <c r="T56" i="7"/>
  <c r="U55" i="7"/>
  <c r="X52" i="7"/>
  <c r="T52" i="7"/>
  <c r="U51" i="7"/>
  <c r="X48" i="7"/>
  <c r="T48" i="7"/>
  <c r="U47" i="7"/>
  <c r="X44" i="7"/>
  <c r="T44" i="7"/>
  <c r="U43" i="7"/>
  <c r="X40" i="7"/>
  <c r="T40" i="7"/>
  <c r="U39" i="7"/>
  <c r="X36" i="7"/>
  <c r="T36" i="7"/>
  <c r="U35" i="7"/>
  <c r="X32" i="7"/>
  <c r="T32" i="7"/>
  <c r="U31" i="7"/>
  <c r="X28" i="7"/>
  <c r="T28" i="7"/>
  <c r="U27" i="7"/>
  <c r="X24" i="7"/>
  <c r="T24" i="7"/>
  <c r="U23" i="7"/>
  <c r="X20" i="7"/>
  <c r="T20" i="7"/>
  <c r="U19" i="7"/>
  <c r="X16" i="7"/>
  <c r="T16" i="7"/>
  <c r="U15" i="7"/>
  <c r="X12" i="7"/>
  <c r="T12" i="7"/>
  <c r="U11" i="7"/>
  <c r="X8" i="7"/>
  <c r="T8" i="7"/>
  <c r="U7" i="7"/>
  <c r="X4" i="7"/>
  <c r="T4" i="7"/>
  <c r="X3" i="7"/>
  <c r="X1108" i="7" s="1"/>
  <c r="X1106" i="7"/>
  <c r="W1106" i="7"/>
  <c r="V1106" i="7"/>
  <c r="U1106" i="7"/>
  <c r="T1106" i="7"/>
  <c r="X1105" i="7"/>
  <c r="W1105" i="7"/>
  <c r="V1105" i="7"/>
  <c r="U1105" i="7"/>
  <c r="T1105" i="7"/>
  <c r="X1104" i="7"/>
  <c r="W1104" i="7"/>
  <c r="V1104" i="7"/>
  <c r="U1104" i="7"/>
  <c r="T1104" i="7"/>
  <c r="X1103" i="7"/>
  <c r="W1103" i="7"/>
  <c r="V1103" i="7"/>
  <c r="U1103" i="7"/>
  <c r="T1103" i="7"/>
  <c r="X1102" i="7"/>
  <c r="W1102" i="7"/>
  <c r="V1102" i="7"/>
  <c r="U1102" i="7"/>
  <c r="T1102" i="7"/>
  <c r="X1101" i="7"/>
  <c r="W1101" i="7"/>
  <c r="V1101" i="7"/>
  <c r="U1101" i="7"/>
  <c r="T1101" i="7"/>
  <c r="X1100" i="7"/>
  <c r="W1100" i="7"/>
  <c r="V1100" i="7"/>
  <c r="U1100" i="7"/>
  <c r="T1100" i="7"/>
  <c r="X1099" i="7"/>
  <c r="W1099" i="7"/>
  <c r="V1099" i="7"/>
  <c r="U1099" i="7"/>
  <c r="T1099" i="7"/>
  <c r="X1098" i="7"/>
  <c r="W1098" i="7"/>
  <c r="V1098" i="7"/>
  <c r="U1098" i="7"/>
  <c r="T1098" i="7"/>
  <c r="X1097" i="7"/>
  <c r="W1097" i="7"/>
  <c r="V1097" i="7"/>
  <c r="U1097" i="7"/>
  <c r="T1097" i="7"/>
  <c r="X1096" i="7"/>
  <c r="W1096" i="7"/>
  <c r="V1096" i="7"/>
  <c r="U1096" i="7"/>
  <c r="T1096" i="7"/>
  <c r="X1095" i="7"/>
  <c r="W1095" i="7"/>
  <c r="V1095" i="7"/>
  <c r="U1095" i="7"/>
  <c r="T1095" i="7"/>
  <c r="X1094" i="7"/>
  <c r="W1094" i="7"/>
  <c r="V1094" i="7"/>
  <c r="U1094" i="7"/>
  <c r="T1094" i="7"/>
  <c r="X1093" i="7"/>
  <c r="W1093" i="7"/>
  <c r="V1093" i="7"/>
  <c r="U1093" i="7"/>
  <c r="T1093" i="7"/>
  <c r="X1092" i="7"/>
  <c r="W1092" i="7"/>
  <c r="V1092" i="7"/>
  <c r="U1092" i="7"/>
  <c r="T1092" i="7"/>
  <c r="X1091" i="7"/>
  <c r="W1091" i="7"/>
  <c r="V1091" i="7"/>
  <c r="U1091" i="7"/>
  <c r="T1091" i="7"/>
  <c r="X1090" i="7"/>
  <c r="W1090" i="7"/>
  <c r="V1090" i="7"/>
  <c r="U1090" i="7"/>
  <c r="T1090" i="7"/>
  <c r="X1089" i="7"/>
  <c r="W1089" i="7"/>
  <c r="V1089" i="7"/>
  <c r="U1089" i="7"/>
  <c r="T1089" i="7"/>
  <c r="X1088" i="7"/>
  <c r="W1088" i="7"/>
  <c r="V1088" i="7"/>
  <c r="U1088" i="7"/>
  <c r="T1088" i="7"/>
  <c r="X1087" i="7"/>
  <c r="W1087" i="7"/>
  <c r="V1087" i="7"/>
  <c r="U1087" i="7"/>
  <c r="T1087" i="7"/>
  <c r="X1086" i="7"/>
  <c r="W1086" i="7"/>
  <c r="V1086" i="7"/>
  <c r="U1086" i="7"/>
  <c r="T1086" i="7"/>
  <c r="X1085" i="7"/>
  <c r="W1085" i="7"/>
  <c r="V1085" i="7"/>
  <c r="U1085" i="7"/>
  <c r="T1085" i="7"/>
  <c r="X1084" i="7"/>
  <c r="W1084" i="7"/>
  <c r="V1084" i="7"/>
  <c r="U1084" i="7"/>
  <c r="T1084" i="7"/>
  <c r="X1083" i="7"/>
  <c r="W1083" i="7"/>
  <c r="V1083" i="7"/>
  <c r="U1083" i="7"/>
  <c r="T1083" i="7"/>
  <c r="X1082" i="7"/>
  <c r="W1082" i="7"/>
  <c r="V1082" i="7"/>
  <c r="U1082" i="7"/>
  <c r="T1082" i="7"/>
  <c r="X1081" i="7"/>
  <c r="W1081" i="7"/>
  <c r="V1081" i="7"/>
  <c r="U1081" i="7"/>
  <c r="T1081" i="7"/>
  <c r="X1080" i="7"/>
  <c r="W1080" i="7"/>
  <c r="V1080" i="7"/>
  <c r="U1080" i="7"/>
  <c r="T1080" i="7"/>
  <c r="X1079" i="7"/>
  <c r="W1079" i="7"/>
  <c r="V1079" i="7"/>
  <c r="U1079" i="7"/>
  <c r="T1079" i="7"/>
  <c r="X1078" i="7"/>
  <c r="W1078" i="7"/>
  <c r="V1078" i="7"/>
  <c r="U1078" i="7"/>
  <c r="T1078" i="7"/>
  <c r="X1077" i="7"/>
  <c r="W1077" i="7"/>
  <c r="V1077" i="7"/>
  <c r="U1077" i="7"/>
  <c r="T1077" i="7"/>
  <c r="X1076" i="7"/>
  <c r="W1076" i="7"/>
  <c r="V1076" i="7"/>
  <c r="U1076" i="7"/>
  <c r="T1076" i="7"/>
  <c r="X1075" i="7"/>
  <c r="W1075" i="7"/>
  <c r="V1075" i="7"/>
  <c r="U1075" i="7"/>
  <c r="T1075" i="7"/>
  <c r="X1074" i="7"/>
  <c r="W1074" i="7"/>
  <c r="V1074" i="7"/>
  <c r="U1074" i="7"/>
  <c r="T1074" i="7"/>
  <c r="X1073" i="7"/>
  <c r="W1073" i="7"/>
  <c r="V1073" i="7"/>
  <c r="U1073" i="7"/>
  <c r="T1073" i="7"/>
  <c r="X1072" i="7"/>
  <c r="W1072" i="7"/>
  <c r="V1072" i="7"/>
  <c r="U1072" i="7"/>
  <c r="T1072" i="7"/>
  <c r="X1071" i="7"/>
  <c r="W1071" i="7"/>
  <c r="V1071" i="7"/>
  <c r="U1071" i="7"/>
  <c r="T1071" i="7"/>
  <c r="X1070" i="7"/>
  <c r="W1070" i="7"/>
  <c r="V1070" i="7"/>
  <c r="U1070" i="7"/>
  <c r="T1070" i="7"/>
  <c r="X1069" i="7"/>
  <c r="W1069" i="7"/>
  <c r="V1069" i="7"/>
  <c r="U1069" i="7"/>
  <c r="T1069" i="7"/>
  <c r="X1068" i="7"/>
  <c r="W1068" i="7"/>
  <c r="V1068" i="7"/>
  <c r="U1068" i="7"/>
  <c r="T1068" i="7"/>
  <c r="X1067" i="7"/>
  <c r="W1067" i="7"/>
  <c r="V1067" i="7"/>
  <c r="U1067" i="7"/>
  <c r="T1067" i="7"/>
  <c r="X1066" i="7"/>
  <c r="W1066" i="7"/>
  <c r="V1066" i="7"/>
  <c r="U1066" i="7"/>
  <c r="T1066" i="7"/>
  <c r="X1065" i="7"/>
  <c r="W1065" i="7"/>
  <c r="V1065" i="7"/>
  <c r="U1065" i="7"/>
  <c r="T1065" i="7"/>
  <c r="X1064" i="7"/>
  <c r="W1064" i="7"/>
  <c r="V1064" i="7"/>
  <c r="U1064" i="7"/>
  <c r="T1064" i="7"/>
  <c r="X1063" i="7"/>
  <c r="W1063" i="7"/>
  <c r="V1063" i="7"/>
  <c r="U1063" i="7"/>
  <c r="T1063" i="7"/>
  <c r="X1062" i="7"/>
  <c r="W1062" i="7"/>
  <c r="V1062" i="7"/>
  <c r="U1062" i="7"/>
  <c r="T1062" i="7"/>
  <c r="X1061" i="7"/>
  <c r="W1061" i="7"/>
  <c r="V1061" i="7"/>
  <c r="U1061" i="7"/>
  <c r="T1061" i="7"/>
  <c r="X1060" i="7"/>
  <c r="W1060" i="7"/>
  <c r="V1060" i="7"/>
  <c r="U1060" i="7"/>
  <c r="T1060" i="7"/>
  <c r="X1059" i="7"/>
  <c r="W1059" i="7"/>
  <c r="V1059" i="7"/>
  <c r="U1059" i="7"/>
  <c r="T1059" i="7"/>
  <c r="X1058" i="7"/>
  <c r="W1058" i="7"/>
  <c r="V1058" i="7"/>
  <c r="U1058" i="7"/>
  <c r="T1058" i="7"/>
  <c r="X1057" i="7"/>
  <c r="W1057" i="7"/>
  <c r="V1057" i="7"/>
  <c r="U1057" i="7"/>
  <c r="T1057" i="7"/>
  <c r="X1056" i="7"/>
  <c r="W1056" i="7"/>
  <c r="V1056" i="7"/>
  <c r="U1056" i="7"/>
  <c r="T1056" i="7"/>
  <c r="X1055" i="7"/>
  <c r="W1055" i="7"/>
  <c r="V1055" i="7"/>
  <c r="U1055" i="7"/>
  <c r="T1055" i="7"/>
  <c r="X1054" i="7"/>
  <c r="W1054" i="7"/>
  <c r="V1054" i="7"/>
  <c r="U1054" i="7"/>
  <c r="T1054" i="7"/>
  <c r="X1053" i="7"/>
  <c r="W1053" i="7"/>
  <c r="V1053" i="7"/>
  <c r="U1053" i="7"/>
  <c r="T1053" i="7"/>
  <c r="X1052" i="7"/>
  <c r="W1052" i="7"/>
  <c r="V1052" i="7"/>
  <c r="U1052" i="7"/>
  <c r="T1052" i="7"/>
  <c r="X1051" i="7"/>
  <c r="W1051" i="7"/>
  <c r="V1051" i="7"/>
  <c r="U1051" i="7"/>
  <c r="T1051" i="7"/>
  <c r="X1050" i="7"/>
  <c r="W1050" i="7"/>
  <c r="V1050" i="7"/>
  <c r="U1050" i="7"/>
  <c r="T1050" i="7"/>
  <c r="X1049" i="7"/>
  <c r="W1049" i="7"/>
  <c r="V1049" i="7"/>
  <c r="U1049" i="7"/>
  <c r="T1049" i="7"/>
  <c r="X1048" i="7"/>
  <c r="W1048" i="7"/>
  <c r="V1048" i="7"/>
  <c r="U1048" i="7"/>
  <c r="T1048" i="7"/>
  <c r="X1047" i="7"/>
  <c r="W1047" i="7"/>
  <c r="V1047" i="7"/>
  <c r="U1047" i="7"/>
  <c r="T1047" i="7"/>
  <c r="X1046" i="7"/>
  <c r="W1046" i="7"/>
  <c r="V1046" i="7"/>
  <c r="U1046" i="7"/>
  <c r="T1046" i="7"/>
  <c r="X1045" i="7"/>
  <c r="W1045" i="7"/>
  <c r="V1045" i="7"/>
  <c r="U1045" i="7"/>
  <c r="T1045" i="7"/>
  <c r="X1044" i="7"/>
  <c r="W1044" i="7"/>
  <c r="V1044" i="7"/>
  <c r="U1044" i="7"/>
  <c r="T1044" i="7"/>
  <c r="X1043" i="7"/>
  <c r="W1043" i="7"/>
  <c r="V1043" i="7"/>
  <c r="U1043" i="7"/>
  <c r="T1043" i="7"/>
  <c r="X1042" i="7"/>
  <c r="W1042" i="7"/>
  <c r="V1042" i="7"/>
  <c r="U1042" i="7"/>
  <c r="T1042" i="7"/>
  <c r="X1041" i="7"/>
  <c r="W1041" i="7"/>
  <c r="V1041" i="7"/>
  <c r="U1041" i="7"/>
  <c r="T1041" i="7"/>
  <c r="X1040" i="7"/>
  <c r="W1040" i="7"/>
  <c r="V1040" i="7"/>
  <c r="U1040" i="7"/>
  <c r="T1040" i="7"/>
  <c r="X1039" i="7"/>
  <c r="W1039" i="7"/>
  <c r="V1039" i="7"/>
  <c r="U1039" i="7"/>
  <c r="T1039" i="7"/>
  <c r="X1038" i="7"/>
  <c r="W1038" i="7"/>
  <c r="V1038" i="7"/>
  <c r="U1038" i="7"/>
  <c r="T1038" i="7"/>
  <c r="X1037" i="7"/>
  <c r="W1037" i="7"/>
  <c r="V1037" i="7"/>
  <c r="U1037" i="7"/>
  <c r="T1037" i="7"/>
  <c r="X1036" i="7"/>
  <c r="W1036" i="7"/>
  <c r="V1036" i="7"/>
  <c r="U1036" i="7"/>
  <c r="T1036" i="7"/>
  <c r="X1035" i="7"/>
  <c r="W1035" i="7"/>
  <c r="V1035" i="7"/>
  <c r="U1035" i="7"/>
  <c r="T1035" i="7"/>
  <c r="X1034" i="7"/>
  <c r="W1034" i="7"/>
  <c r="V1034" i="7"/>
  <c r="U1034" i="7"/>
  <c r="T1034" i="7"/>
  <c r="X1033" i="7"/>
  <c r="W1033" i="7"/>
  <c r="V1033" i="7"/>
  <c r="U1033" i="7"/>
  <c r="T1033" i="7"/>
  <c r="X1032" i="7"/>
  <c r="W1032" i="7"/>
  <c r="V1032" i="7"/>
  <c r="U1032" i="7"/>
  <c r="T1032" i="7"/>
  <c r="X1031" i="7"/>
  <c r="W1031" i="7"/>
  <c r="V1031" i="7"/>
  <c r="U1031" i="7"/>
  <c r="T1031" i="7"/>
  <c r="X1030" i="7"/>
  <c r="W1030" i="7"/>
  <c r="V1030" i="7"/>
  <c r="U1030" i="7"/>
  <c r="T1030" i="7"/>
  <c r="X1029" i="7"/>
  <c r="W1029" i="7"/>
  <c r="V1029" i="7"/>
  <c r="U1029" i="7"/>
  <c r="T1029" i="7"/>
  <c r="X1028" i="7"/>
  <c r="W1028" i="7"/>
  <c r="V1028" i="7"/>
  <c r="U1028" i="7"/>
  <c r="T1028" i="7"/>
  <c r="X1027" i="7"/>
  <c r="W1027" i="7"/>
  <c r="V1027" i="7"/>
  <c r="U1027" i="7"/>
  <c r="T1027" i="7"/>
  <c r="X1026" i="7"/>
  <c r="W1026" i="7"/>
  <c r="V1026" i="7"/>
  <c r="U1026" i="7"/>
  <c r="T1026" i="7"/>
  <c r="X1025" i="7"/>
  <c r="W1025" i="7"/>
  <c r="V1025" i="7"/>
  <c r="U1025" i="7"/>
  <c r="T1025" i="7"/>
  <c r="X1024" i="7"/>
  <c r="W1024" i="7"/>
  <c r="V1024" i="7"/>
  <c r="U1024" i="7"/>
  <c r="T1024" i="7"/>
  <c r="X1023" i="7"/>
  <c r="W1023" i="7"/>
  <c r="V1023" i="7"/>
  <c r="U1023" i="7"/>
  <c r="T1023" i="7"/>
  <c r="X1022" i="7"/>
  <c r="W1022" i="7"/>
  <c r="V1022" i="7"/>
  <c r="U1022" i="7"/>
  <c r="T1022" i="7"/>
  <c r="X1021" i="7"/>
  <c r="W1021" i="7"/>
  <c r="V1021" i="7"/>
  <c r="U1021" i="7"/>
  <c r="T1021" i="7"/>
  <c r="X1020" i="7"/>
  <c r="W1020" i="7"/>
  <c r="V1020" i="7"/>
  <c r="U1020" i="7"/>
  <c r="T1020" i="7"/>
  <c r="X1019" i="7"/>
  <c r="W1019" i="7"/>
  <c r="V1019" i="7"/>
  <c r="U1019" i="7"/>
  <c r="T1019" i="7"/>
  <c r="X1018" i="7"/>
  <c r="W1018" i="7"/>
  <c r="V1018" i="7"/>
  <c r="U1018" i="7"/>
  <c r="T1018" i="7"/>
  <c r="X1017" i="7"/>
  <c r="W1017" i="7"/>
  <c r="V1017" i="7"/>
  <c r="U1017" i="7"/>
  <c r="T1017" i="7"/>
  <c r="X1016" i="7"/>
  <c r="W1016" i="7"/>
  <c r="V1016" i="7"/>
  <c r="U1016" i="7"/>
  <c r="T1016" i="7"/>
  <c r="X1015" i="7"/>
  <c r="W1015" i="7"/>
  <c r="V1015" i="7"/>
  <c r="U1015" i="7"/>
  <c r="T1015" i="7"/>
  <c r="X1014" i="7"/>
  <c r="W1014" i="7"/>
  <c r="V1014" i="7"/>
  <c r="U1014" i="7"/>
  <c r="T1014" i="7"/>
  <c r="X1013" i="7"/>
  <c r="W1013" i="7"/>
  <c r="V1013" i="7"/>
  <c r="U1013" i="7"/>
  <c r="T1013" i="7"/>
  <c r="X1012" i="7"/>
  <c r="W1012" i="7"/>
  <c r="V1012" i="7"/>
  <c r="U1012" i="7"/>
  <c r="T1012" i="7"/>
  <c r="X1011" i="7"/>
  <c r="W1011" i="7"/>
  <c r="V1011" i="7"/>
  <c r="U1011" i="7"/>
  <c r="T1011" i="7"/>
  <c r="X1010" i="7"/>
  <c r="W1010" i="7"/>
  <c r="V1010" i="7"/>
  <c r="U1010" i="7"/>
  <c r="T1010" i="7"/>
  <c r="X1009" i="7"/>
  <c r="W1009" i="7"/>
  <c r="V1009" i="7"/>
  <c r="U1009" i="7"/>
  <c r="T1009" i="7"/>
  <c r="X1008" i="7"/>
  <c r="W1008" i="7"/>
  <c r="V1008" i="7"/>
  <c r="U1008" i="7"/>
  <c r="T1008" i="7"/>
  <c r="X1007" i="7"/>
  <c r="W1007" i="7"/>
  <c r="V1007" i="7"/>
  <c r="U1007" i="7"/>
  <c r="T1007" i="7"/>
  <c r="X1006" i="7"/>
  <c r="W1006" i="7"/>
  <c r="V1006" i="7"/>
  <c r="U1006" i="7"/>
  <c r="T1006" i="7"/>
  <c r="X1005" i="7"/>
  <c r="W1005" i="7"/>
  <c r="V1005" i="7"/>
  <c r="U1005" i="7"/>
  <c r="T1005" i="7"/>
  <c r="X1004" i="7"/>
  <c r="W1004" i="7"/>
  <c r="V1004" i="7"/>
  <c r="U1004" i="7"/>
  <c r="T1004" i="7"/>
  <c r="X1003" i="7"/>
  <c r="W1003" i="7"/>
  <c r="V1003" i="7"/>
  <c r="U1003" i="7"/>
  <c r="T1003" i="7"/>
  <c r="X1002" i="7"/>
  <c r="W1002" i="7"/>
  <c r="V1002" i="7"/>
  <c r="U1002" i="7"/>
  <c r="T1002" i="7"/>
  <c r="X1001" i="7"/>
  <c r="W1001" i="7"/>
  <c r="V1001" i="7"/>
  <c r="U1001" i="7"/>
  <c r="T1001" i="7"/>
  <c r="X1000" i="7"/>
  <c r="W1000" i="7"/>
  <c r="V1000" i="7"/>
  <c r="U1000" i="7"/>
  <c r="T1000" i="7"/>
  <c r="X999" i="7"/>
  <c r="W999" i="7"/>
  <c r="V999" i="7"/>
  <c r="U999" i="7"/>
  <c r="T999" i="7"/>
  <c r="X998" i="7"/>
  <c r="W998" i="7"/>
  <c r="V998" i="7"/>
  <c r="U998" i="7"/>
  <c r="T998" i="7"/>
  <c r="X997" i="7"/>
  <c r="W997" i="7"/>
  <c r="V997" i="7"/>
  <c r="U997" i="7"/>
  <c r="T997" i="7"/>
  <c r="X996" i="7"/>
  <c r="W996" i="7"/>
  <c r="V996" i="7"/>
  <c r="U996" i="7"/>
  <c r="T996" i="7"/>
  <c r="X995" i="7"/>
  <c r="W995" i="7"/>
  <c r="V995" i="7"/>
  <c r="U995" i="7"/>
  <c r="T995" i="7"/>
  <c r="X994" i="7"/>
  <c r="W994" i="7"/>
  <c r="V994" i="7"/>
  <c r="U994" i="7"/>
  <c r="T994" i="7"/>
  <c r="X993" i="7"/>
  <c r="W993" i="7"/>
  <c r="V993" i="7"/>
  <c r="U993" i="7"/>
  <c r="T993" i="7"/>
  <c r="X992" i="7"/>
  <c r="W992" i="7"/>
  <c r="V992" i="7"/>
  <c r="U992" i="7"/>
  <c r="T992" i="7"/>
  <c r="X991" i="7"/>
  <c r="W991" i="7"/>
  <c r="V991" i="7"/>
  <c r="U991" i="7"/>
  <c r="T991" i="7"/>
  <c r="X990" i="7"/>
  <c r="W990" i="7"/>
  <c r="V990" i="7"/>
  <c r="U990" i="7"/>
  <c r="T990" i="7"/>
  <c r="X989" i="7"/>
  <c r="W989" i="7"/>
  <c r="V989" i="7"/>
  <c r="U989" i="7"/>
  <c r="T989" i="7"/>
  <c r="X988" i="7"/>
  <c r="W988" i="7"/>
  <c r="V988" i="7"/>
  <c r="U988" i="7"/>
  <c r="T988" i="7"/>
  <c r="X987" i="7"/>
  <c r="W987" i="7"/>
  <c r="V987" i="7"/>
  <c r="U987" i="7"/>
  <c r="T987" i="7"/>
  <c r="X986" i="7"/>
  <c r="W986" i="7"/>
  <c r="V986" i="7"/>
  <c r="U986" i="7"/>
  <c r="T986" i="7"/>
  <c r="X985" i="7"/>
  <c r="W985" i="7"/>
  <c r="V985" i="7"/>
  <c r="U985" i="7"/>
  <c r="T985" i="7"/>
  <c r="X984" i="7"/>
  <c r="W984" i="7"/>
  <c r="V984" i="7"/>
  <c r="U984" i="7"/>
  <c r="T984" i="7"/>
  <c r="X983" i="7"/>
  <c r="W983" i="7"/>
  <c r="V983" i="7"/>
  <c r="U983" i="7"/>
  <c r="T983" i="7"/>
  <c r="X982" i="7"/>
  <c r="W982" i="7"/>
  <c r="V982" i="7"/>
  <c r="U982" i="7"/>
  <c r="T982" i="7"/>
  <c r="X981" i="7"/>
  <c r="W981" i="7"/>
  <c r="V981" i="7"/>
  <c r="U981" i="7"/>
  <c r="T981" i="7"/>
  <c r="X980" i="7"/>
  <c r="W980" i="7"/>
  <c r="V980" i="7"/>
  <c r="U980" i="7"/>
  <c r="T980" i="7"/>
  <c r="X979" i="7"/>
  <c r="W979" i="7"/>
  <c r="V979" i="7"/>
  <c r="U979" i="7"/>
  <c r="T979" i="7"/>
  <c r="X978" i="7"/>
  <c r="W978" i="7"/>
  <c r="V978" i="7"/>
  <c r="U978" i="7"/>
  <c r="T978" i="7"/>
  <c r="X977" i="7"/>
  <c r="W977" i="7"/>
  <c r="V977" i="7"/>
  <c r="U977" i="7"/>
  <c r="T977" i="7"/>
  <c r="X976" i="7"/>
  <c r="W976" i="7"/>
  <c r="V976" i="7"/>
  <c r="U976" i="7"/>
  <c r="T976" i="7"/>
  <c r="X975" i="7"/>
  <c r="W975" i="7"/>
  <c r="V975" i="7"/>
  <c r="U975" i="7"/>
  <c r="T975" i="7"/>
  <c r="X974" i="7"/>
  <c r="W974" i="7"/>
  <c r="V974" i="7"/>
  <c r="U974" i="7"/>
  <c r="T974" i="7"/>
  <c r="X973" i="7"/>
  <c r="W973" i="7"/>
  <c r="V973" i="7"/>
  <c r="U973" i="7"/>
  <c r="T973" i="7"/>
  <c r="X972" i="7"/>
  <c r="W972" i="7"/>
  <c r="V972" i="7"/>
  <c r="U972" i="7"/>
  <c r="T972" i="7"/>
  <c r="X971" i="7"/>
  <c r="W971" i="7"/>
  <c r="V971" i="7"/>
  <c r="U971" i="7"/>
  <c r="T971" i="7"/>
  <c r="X970" i="7"/>
  <c r="W970" i="7"/>
  <c r="V970" i="7"/>
  <c r="U970" i="7"/>
  <c r="T970" i="7"/>
  <c r="X969" i="7"/>
  <c r="W969" i="7"/>
  <c r="V969" i="7"/>
  <c r="U969" i="7"/>
  <c r="T969" i="7"/>
  <c r="X968" i="7"/>
  <c r="W968" i="7"/>
  <c r="V968" i="7"/>
  <c r="U968" i="7"/>
  <c r="T968" i="7"/>
  <c r="X967" i="7"/>
  <c r="W967" i="7"/>
  <c r="V967" i="7"/>
  <c r="U967" i="7"/>
  <c r="T967" i="7"/>
  <c r="X966" i="7"/>
  <c r="W966" i="7"/>
  <c r="V966" i="7"/>
  <c r="U966" i="7"/>
  <c r="T966" i="7"/>
  <c r="X965" i="7"/>
  <c r="W965" i="7"/>
  <c r="V965" i="7"/>
  <c r="U965" i="7"/>
  <c r="T965" i="7"/>
  <c r="X964" i="7"/>
  <c r="W964" i="7"/>
  <c r="V964" i="7"/>
  <c r="U964" i="7"/>
  <c r="T964" i="7"/>
  <c r="X963" i="7"/>
  <c r="W963" i="7"/>
  <c r="V963" i="7"/>
  <c r="U963" i="7"/>
  <c r="T963" i="7"/>
  <c r="X962" i="7"/>
  <c r="W962" i="7"/>
  <c r="V962" i="7"/>
  <c r="U962" i="7"/>
  <c r="T962" i="7"/>
  <c r="X961" i="7"/>
  <c r="W961" i="7"/>
  <c r="V961" i="7"/>
  <c r="U961" i="7"/>
  <c r="T961" i="7"/>
  <c r="X960" i="7"/>
  <c r="W960" i="7"/>
  <c r="V960" i="7"/>
  <c r="U960" i="7"/>
  <c r="T960" i="7"/>
  <c r="X959" i="7"/>
  <c r="W959" i="7"/>
  <c r="V959" i="7"/>
  <c r="U959" i="7"/>
  <c r="T959" i="7"/>
  <c r="X958" i="7"/>
  <c r="W958" i="7"/>
  <c r="V958" i="7"/>
  <c r="U958" i="7"/>
  <c r="T958" i="7"/>
  <c r="X957" i="7"/>
  <c r="W957" i="7"/>
  <c r="V957" i="7"/>
  <c r="U957" i="7"/>
  <c r="T957" i="7"/>
  <c r="X956" i="7"/>
  <c r="W956" i="7"/>
  <c r="V956" i="7"/>
  <c r="U956" i="7"/>
  <c r="T956" i="7"/>
  <c r="X955" i="7"/>
  <c r="W955" i="7"/>
  <c r="V955" i="7"/>
  <c r="U955" i="7"/>
  <c r="T955" i="7"/>
  <c r="X954" i="7"/>
  <c r="W954" i="7"/>
  <c r="V954" i="7"/>
  <c r="U954" i="7"/>
  <c r="T954" i="7"/>
  <c r="X953" i="7"/>
  <c r="W953" i="7"/>
  <c r="V953" i="7"/>
  <c r="U953" i="7"/>
  <c r="T953" i="7"/>
  <c r="X952" i="7"/>
  <c r="W952" i="7"/>
  <c r="V952" i="7"/>
  <c r="U952" i="7"/>
  <c r="T952" i="7"/>
  <c r="X951" i="7"/>
  <c r="W951" i="7"/>
  <c r="V951" i="7"/>
  <c r="U951" i="7"/>
  <c r="T951" i="7"/>
  <c r="X950" i="7"/>
  <c r="W950" i="7"/>
  <c r="V950" i="7"/>
  <c r="U950" i="7"/>
  <c r="T950" i="7"/>
  <c r="X949" i="7"/>
  <c r="W949" i="7"/>
  <c r="V949" i="7"/>
  <c r="U949" i="7"/>
  <c r="T949" i="7"/>
  <c r="X948" i="7"/>
  <c r="W948" i="7"/>
  <c r="V948" i="7"/>
  <c r="U948" i="7"/>
  <c r="T948" i="7"/>
  <c r="X947" i="7"/>
  <c r="W947" i="7"/>
  <c r="V947" i="7"/>
  <c r="U947" i="7"/>
  <c r="T947" i="7"/>
  <c r="X946" i="7"/>
  <c r="W946" i="7"/>
  <c r="V946" i="7"/>
  <c r="U946" i="7"/>
  <c r="T946" i="7"/>
  <c r="X945" i="7"/>
  <c r="W945" i="7"/>
  <c r="V945" i="7"/>
  <c r="U945" i="7"/>
  <c r="T945" i="7"/>
  <c r="X944" i="7"/>
  <c r="W944" i="7"/>
  <c r="V944" i="7"/>
  <c r="U944" i="7"/>
  <c r="T944" i="7"/>
  <c r="X943" i="7"/>
  <c r="W943" i="7"/>
  <c r="V943" i="7"/>
  <c r="U943" i="7"/>
  <c r="T943" i="7"/>
  <c r="X942" i="7"/>
  <c r="W942" i="7"/>
  <c r="V942" i="7"/>
  <c r="U942" i="7"/>
  <c r="T942" i="7"/>
  <c r="X941" i="7"/>
  <c r="W941" i="7"/>
  <c r="V941" i="7"/>
  <c r="U941" i="7"/>
  <c r="T941" i="7"/>
  <c r="X940" i="7"/>
  <c r="W940" i="7"/>
  <c r="V940" i="7"/>
  <c r="U940" i="7"/>
  <c r="T940" i="7"/>
  <c r="X939" i="7"/>
  <c r="W939" i="7"/>
  <c r="V939" i="7"/>
  <c r="U939" i="7"/>
  <c r="T939" i="7"/>
  <c r="X938" i="7"/>
  <c r="W938" i="7"/>
  <c r="V938" i="7"/>
  <c r="U938" i="7"/>
  <c r="T938" i="7"/>
  <c r="X937" i="7"/>
  <c r="W937" i="7"/>
  <c r="V937" i="7"/>
  <c r="U937" i="7"/>
  <c r="T937" i="7"/>
  <c r="X936" i="7"/>
  <c r="W936" i="7"/>
  <c r="V936" i="7"/>
  <c r="U936" i="7"/>
  <c r="T936" i="7"/>
  <c r="X935" i="7"/>
  <c r="W935" i="7"/>
  <c r="V935" i="7"/>
  <c r="U935" i="7"/>
  <c r="T935" i="7"/>
  <c r="X934" i="7"/>
  <c r="W934" i="7"/>
  <c r="V934" i="7"/>
  <c r="U934" i="7"/>
  <c r="T934" i="7"/>
  <c r="X933" i="7"/>
  <c r="W933" i="7"/>
  <c r="V933" i="7"/>
  <c r="U933" i="7"/>
  <c r="T933" i="7"/>
  <c r="X932" i="7"/>
  <c r="W932" i="7"/>
  <c r="V932" i="7"/>
  <c r="U932" i="7"/>
  <c r="T932" i="7"/>
  <c r="X931" i="7"/>
  <c r="W931" i="7"/>
  <c r="V931" i="7"/>
  <c r="U931" i="7"/>
  <c r="T931" i="7"/>
  <c r="X930" i="7"/>
  <c r="W930" i="7"/>
  <c r="V930" i="7"/>
  <c r="U930" i="7"/>
  <c r="T930" i="7"/>
  <c r="X929" i="7"/>
  <c r="W929" i="7"/>
  <c r="V929" i="7"/>
  <c r="U929" i="7"/>
  <c r="T929" i="7"/>
  <c r="X928" i="7"/>
  <c r="W928" i="7"/>
  <c r="V928" i="7"/>
  <c r="U928" i="7"/>
  <c r="T928" i="7"/>
  <c r="X927" i="7"/>
  <c r="W927" i="7"/>
  <c r="V927" i="7"/>
  <c r="U927" i="7"/>
  <c r="T927" i="7"/>
  <c r="X926" i="7"/>
  <c r="W926" i="7"/>
  <c r="V926" i="7"/>
  <c r="U926" i="7"/>
  <c r="T926" i="7"/>
  <c r="X925" i="7"/>
  <c r="W925" i="7"/>
  <c r="V925" i="7"/>
  <c r="U925" i="7"/>
  <c r="T925" i="7"/>
  <c r="X924" i="7"/>
  <c r="W924" i="7"/>
  <c r="V924" i="7"/>
  <c r="U924" i="7"/>
  <c r="T924" i="7"/>
  <c r="X923" i="7"/>
  <c r="W923" i="7"/>
  <c r="V923" i="7"/>
  <c r="U923" i="7"/>
  <c r="T923" i="7"/>
  <c r="X922" i="7"/>
  <c r="W922" i="7"/>
  <c r="V922" i="7"/>
  <c r="U922" i="7"/>
  <c r="T922" i="7"/>
  <c r="X921" i="7"/>
  <c r="W921" i="7"/>
  <c r="V921" i="7"/>
  <c r="U921" i="7"/>
  <c r="T921" i="7"/>
  <c r="X920" i="7"/>
  <c r="W920" i="7"/>
  <c r="V920" i="7"/>
  <c r="U920" i="7"/>
  <c r="T920" i="7"/>
  <c r="X919" i="7"/>
  <c r="W919" i="7"/>
  <c r="V919" i="7"/>
  <c r="U919" i="7"/>
  <c r="T919" i="7"/>
  <c r="X918" i="7"/>
  <c r="W918" i="7"/>
  <c r="V918" i="7"/>
  <c r="U918" i="7"/>
  <c r="T918" i="7"/>
  <c r="X917" i="7"/>
  <c r="W917" i="7"/>
  <c r="V917" i="7"/>
  <c r="U917" i="7"/>
  <c r="T917" i="7"/>
  <c r="X916" i="7"/>
  <c r="W916" i="7"/>
  <c r="V916" i="7"/>
  <c r="U916" i="7"/>
  <c r="T916" i="7"/>
  <c r="X915" i="7"/>
  <c r="W915" i="7"/>
  <c r="V915" i="7"/>
  <c r="U915" i="7"/>
  <c r="T915" i="7"/>
  <c r="X914" i="7"/>
  <c r="W914" i="7"/>
  <c r="V914" i="7"/>
  <c r="U914" i="7"/>
  <c r="T914" i="7"/>
  <c r="X913" i="7"/>
  <c r="W913" i="7"/>
  <c r="V913" i="7"/>
  <c r="U913" i="7"/>
  <c r="T913" i="7"/>
  <c r="X912" i="7"/>
  <c r="W912" i="7"/>
  <c r="V912" i="7"/>
  <c r="U912" i="7"/>
  <c r="T912" i="7"/>
  <c r="X911" i="7"/>
  <c r="W911" i="7"/>
  <c r="V911" i="7"/>
  <c r="U911" i="7"/>
  <c r="T911" i="7"/>
  <c r="X910" i="7"/>
  <c r="W910" i="7"/>
  <c r="V910" i="7"/>
  <c r="U910" i="7"/>
  <c r="T910" i="7"/>
  <c r="X909" i="7"/>
  <c r="W909" i="7"/>
  <c r="V909" i="7"/>
  <c r="U909" i="7"/>
  <c r="T909" i="7"/>
  <c r="X908" i="7"/>
  <c r="W908" i="7"/>
  <c r="V908" i="7"/>
  <c r="U908" i="7"/>
  <c r="T908" i="7"/>
  <c r="X907" i="7"/>
  <c r="W907" i="7"/>
  <c r="V907" i="7"/>
  <c r="U907" i="7"/>
  <c r="T907" i="7"/>
  <c r="X906" i="7"/>
  <c r="W906" i="7"/>
  <c r="V906" i="7"/>
  <c r="U906" i="7"/>
  <c r="T906" i="7"/>
  <c r="X905" i="7"/>
  <c r="W905" i="7"/>
  <c r="V905" i="7"/>
  <c r="U905" i="7"/>
  <c r="T905" i="7"/>
  <c r="X904" i="7"/>
  <c r="W904" i="7"/>
  <c r="V904" i="7"/>
  <c r="U904" i="7"/>
  <c r="T904" i="7"/>
  <c r="X903" i="7"/>
  <c r="W903" i="7"/>
  <c r="V903" i="7"/>
  <c r="U903" i="7"/>
  <c r="T903" i="7"/>
  <c r="X902" i="7"/>
  <c r="W902" i="7"/>
  <c r="V902" i="7"/>
  <c r="U902" i="7"/>
  <c r="T902" i="7"/>
  <c r="X901" i="7"/>
  <c r="W901" i="7"/>
  <c r="V901" i="7"/>
  <c r="U901" i="7"/>
  <c r="T901" i="7"/>
  <c r="X900" i="7"/>
  <c r="W900" i="7"/>
  <c r="V900" i="7"/>
  <c r="U900" i="7"/>
  <c r="T900" i="7"/>
  <c r="X899" i="7"/>
  <c r="W899" i="7"/>
  <c r="V899" i="7"/>
  <c r="U899" i="7"/>
  <c r="T899" i="7"/>
  <c r="X898" i="7"/>
  <c r="W898" i="7"/>
  <c r="V898" i="7"/>
  <c r="U898" i="7"/>
  <c r="T898" i="7"/>
  <c r="X897" i="7"/>
  <c r="W897" i="7"/>
  <c r="V897" i="7"/>
  <c r="U897" i="7"/>
  <c r="T897" i="7"/>
  <c r="X896" i="7"/>
  <c r="W896" i="7"/>
  <c r="V896" i="7"/>
  <c r="U896" i="7"/>
  <c r="T896" i="7"/>
  <c r="X895" i="7"/>
  <c r="W895" i="7"/>
  <c r="V895" i="7"/>
  <c r="U895" i="7"/>
  <c r="T895" i="7"/>
  <c r="X894" i="7"/>
  <c r="W894" i="7"/>
  <c r="V894" i="7"/>
  <c r="U894" i="7"/>
  <c r="T894" i="7"/>
  <c r="X893" i="7"/>
  <c r="W893" i="7"/>
  <c r="V893" i="7"/>
  <c r="U893" i="7"/>
  <c r="T893" i="7"/>
  <c r="X892" i="7"/>
  <c r="W892" i="7"/>
  <c r="V892" i="7"/>
  <c r="U892" i="7"/>
  <c r="T892" i="7"/>
  <c r="X891" i="7"/>
  <c r="W891" i="7"/>
  <c r="V891" i="7"/>
  <c r="U891" i="7"/>
  <c r="T891" i="7"/>
  <c r="X890" i="7"/>
  <c r="W890" i="7"/>
  <c r="V890" i="7"/>
  <c r="U890" i="7"/>
  <c r="T890" i="7"/>
  <c r="X889" i="7"/>
  <c r="W889" i="7"/>
  <c r="V889" i="7"/>
  <c r="U889" i="7"/>
  <c r="T889" i="7"/>
  <c r="X888" i="7"/>
  <c r="W888" i="7"/>
  <c r="V888" i="7"/>
  <c r="U888" i="7"/>
  <c r="T888" i="7"/>
  <c r="X887" i="7"/>
  <c r="W887" i="7"/>
  <c r="V887" i="7"/>
  <c r="U887" i="7"/>
  <c r="T887" i="7"/>
  <c r="X886" i="7"/>
  <c r="W886" i="7"/>
  <c r="V886" i="7"/>
  <c r="U886" i="7"/>
  <c r="T886" i="7"/>
  <c r="X885" i="7"/>
  <c r="W885" i="7"/>
  <c r="V885" i="7"/>
  <c r="U885" i="7"/>
  <c r="T885" i="7"/>
  <c r="X884" i="7"/>
  <c r="W884" i="7"/>
  <c r="V884" i="7"/>
  <c r="U884" i="7"/>
  <c r="T884" i="7"/>
  <c r="X883" i="7"/>
  <c r="W883" i="7"/>
  <c r="V883" i="7"/>
  <c r="U883" i="7"/>
  <c r="T883" i="7"/>
  <c r="X882" i="7"/>
  <c r="W882" i="7"/>
  <c r="V882" i="7"/>
  <c r="U882" i="7"/>
  <c r="T882" i="7"/>
  <c r="X881" i="7"/>
  <c r="W881" i="7"/>
  <c r="V881" i="7"/>
  <c r="U881" i="7"/>
  <c r="T881" i="7"/>
  <c r="X880" i="7"/>
  <c r="W880" i="7"/>
  <c r="V880" i="7"/>
  <c r="U880" i="7"/>
  <c r="T880" i="7"/>
  <c r="X879" i="7"/>
  <c r="W879" i="7"/>
  <c r="V879" i="7"/>
  <c r="U879" i="7"/>
  <c r="T879" i="7"/>
  <c r="X878" i="7"/>
  <c r="W878" i="7"/>
  <c r="V878" i="7"/>
  <c r="U878" i="7"/>
  <c r="T878" i="7"/>
  <c r="X877" i="7"/>
  <c r="W877" i="7"/>
  <c r="V877" i="7"/>
  <c r="U877" i="7"/>
  <c r="T877" i="7"/>
  <c r="X876" i="7"/>
  <c r="W876" i="7"/>
  <c r="V876" i="7"/>
  <c r="U876" i="7"/>
  <c r="T876" i="7"/>
  <c r="X875" i="7"/>
  <c r="W875" i="7"/>
  <c r="V875" i="7"/>
  <c r="U875" i="7"/>
  <c r="T875" i="7"/>
  <c r="X874" i="7"/>
  <c r="W874" i="7"/>
  <c r="V874" i="7"/>
  <c r="U874" i="7"/>
  <c r="T874" i="7"/>
  <c r="X873" i="7"/>
  <c r="W873" i="7"/>
  <c r="V873" i="7"/>
  <c r="U873" i="7"/>
  <c r="T873" i="7"/>
  <c r="X872" i="7"/>
  <c r="W872" i="7"/>
  <c r="V872" i="7"/>
  <c r="U872" i="7"/>
  <c r="T872" i="7"/>
  <c r="X871" i="7"/>
  <c r="W871" i="7"/>
  <c r="V871" i="7"/>
  <c r="U871" i="7"/>
  <c r="T871" i="7"/>
  <c r="X870" i="7"/>
  <c r="W870" i="7"/>
  <c r="V870" i="7"/>
  <c r="U870" i="7"/>
  <c r="T870" i="7"/>
  <c r="X869" i="7"/>
  <c r="W869" i="7"/>
  <c r="V869" i="7"/>
  <c r="U869" i="7"/>
  <c r="T869" i="7"/>
  <c r="X868" i="7"/>
  <c r="W868" i="7"/>
  <c r="V868" i="7"/>
  <c r="U868" i="7"/>
  <c r="T868" i="7"/>
  <c r="X867" i="7"/>
  <c r="W867" i="7"/>
  <c r="V867" i="7"/>
  <c r="U867" i="7"/>
  <c r="T867" i="7"/>
  <c r="X866" i="7"/>
  <c r="W866" i="7"/>
  <c r="V866" i="7"/>
  <c r="U866" i="7"/>
  <c r="T866" i="7"/>
  <c r="X865" i="7"/>
  <c r="W865" i="7"/>
  <c r="V865" i="7"/>
  <c r="U865" i="7"/>
  <c r="T865" i="7"/>
  <c r="X864" i="7"/>
  <c r="W864" i="7"/>
  <c r="V864" i="7"/>
  <c r="U864" i="7"/>
  <c r="T864" i="7"/>
  <c r="X863" i="7"/>
  <c r="W863" i="7"/>
  <c r="V863" i="7"/>
  <c r="U863" i="7"/>
  <c r="T863" i="7"/>
  <c r="X862" i="7"/>
  <c r="W862" i="7"/>
  <c r="V862" i="7"/>
  <c r="U862" i="7"/>
  <c r="T862" i="7"/>
  <c r="X861" i="7"/>
  <c r="W861" i="7"/>
  <c r="V861" i="7"/>
  <c r="U861" i="7"/>
  <c r="T861" i="7"/>
  <c r="X860" i="7"/>
  <c r="W860" i="7"/>
  <c r="V860" i="7"/>
  <c r="U860" i="7"/>
  <c r="T860" i="7"/>
  <c r="X859" i="7"/>
  <c r="W859" i="7"/>
  <c r="V859" i="7"/>
  <c r="T859" i="7"/>
  <c r="X858" i="7"/>
  <c r="W858" i="7"/>
  <c r="V858" i="7"/>
  <c r="U858" i="7"/>
  <c r="T858" i="7"/>
  <c r="X857" i="7"/>
  <c r="W857" i="7"/>
  <c r="V857" i="7"/>
  <c r="U857" i="7"/>
  <c r="T857" i="7"/>
  <c r="X856" i="7"/>
  <c r="W856" i="7"/>
  <c r="V856" i="7"/>
  <c r="U856" i="7"/>
  <c r="T856" i="7"/>
  <c r="X855" i="7"/>
  <c r="W855" i="7"/>
  <c r="V855" i="7"/>
  <c r="U855" i="7"/>
  <c r="T855" i="7"/>
  <c r="X854" i="7"/>
  <c r="W854" i="7"/>
  <c r="V854" i="7"/>
  <c r="U854" i="7"/>
  <c r="T854" i="7"/>
  <c r="X853" i="7"/>
  <c r="W853" i="7"/>
  <c r="V853" i="7"/>
  <c r="U853" i="7"/>
  <c r="T853" i="7"/>
  <c r="X852" i="7"/>
  <c r="W852" i="7"/>
  <c r="V852" i="7"/>
  <c r="U852" i="7"/>
  <c r="T852" i="7"/>
  <c r="X851" i="7"/>
  <c r="W851" i="7"/>
  <c r="V851" i="7"/>
  <c r="U851" i="7"/>
  <c r="T851" i="7"/>
  <c r="X850" i="7"/>
  <c r="W850" i="7"/>
  <c r="V850" i="7"/>
  <c r="U850" i="7"/>
  <c r="T850" i="7"/>
  <c r="X849" i="7"/>
  <c r="W849" i="7"/>
  <c r="V849" i="7"/>
  <c r="U849" i="7"/>
  <c r="T849" i="7"/>
  <c r="X848" i="7"/>
  <c r="W848" i="7"/>
  <c r="V848" i="7"/>
  <c r="U848" i="7"/>
  <c r="T848" i="7"/>
  <c r="X847" i="7"/>
  <c r="W847" i="7"/>
  <c r="V847" i="7"/>
  <c r="U847" i="7"/>
  <c r="T847" i="7"/>
  <c r="X846" i="7"/>
  <c r="W846" i="7"/>
  <c r="V846" i="7"/>
  <c r="U846" i="7"/>
  <c r="T846" i="7"/>
  <c r="X845" i="7"/>
  <c r="W845" i="7"/>
  <c r="V845" i="7"/>
  <c r="U845" i="7"/>
  <c r="T845" i="7"/>
  <c r="X844" i="7"/>
  <c r="W844" i="7"/>
  <c r="V844" i="7"/>
  <c r="U844" i="7"/>
  <c r="T844" i="7"/>
  <c r="X843" i="7"/>
  <c r="W843" i="7"/>
  <c r="V843" i="7"/>
  <c r="U843" i="7"/>
  <c r="T843" i="7"/>
  <c r="X842" i="7"/>
  <c r="W842" i="7"/>
  <c r="V842" i="7"/>
  <c r="U842" i="7"/>
  <c r="T842" i="7"/>
  <c r="X841" i="7"/>
  <c r="W841" i="7"/>
  <c r="V841" i="7"/>
  <c r="U841" i="7"/>
  <c r="T841" i="7"/>
  <c r="X840" i="7"/>
  <c r="W840" i="7"/>
  <c r="V840" i="7"/>
  <c r="U840" i="7"/>
  <c r="T840" i="7"/>
  <c r="X839" i="7"/>
  <c r="W839" i="7"/>
  <c r="V839" i="7"/>
  <c r="U839" i="7"/>
  <c r="T839" i="7"/>
  <c r="X838" i="7"/>
  <c r="W838" i="7"/>
  <c r="V838" i="7"/>
  <c r="U838" i="7"/>
  <c r="T838" i="7"/>
  <c r="X837" i="7"/>
  <c r="W837" i="7"/>
  <c r="V837" i="7"/>
  <c r="U837" i="7"/>
  <c r="T837" i="7"/>
  <c r="X836" i="7"/>
  <c r="W836" i="7"/>
  <c r="V836" i="7"/>
  <c r="U836" i="7"/>
  <c r="T836" i="7"/>
  <c r="X835" i="7"/>
  <c r="W835" i="7"/>
  <c r="V835" i="7"/>
  <c r="U835" i="7"/>
  <c r="T835" i="7"/>
  <c r="X834" i="7"/>
  <c r="W834" i="7"/>
  <c r="V834" i="7"/>
  <c r="U834" i="7"/>
  <c r="T834" i="7"/>
  <c r="X833" i="7"/>
  <c r="W833" i="7"/>
  <c r="V833" i="7"/>
  <c r="U833" i="7"/>
  <c r="T833" i="7"/>
  <c r="X832" i="7"/>
  <c r="W832" i="7"/>
  <c r="V832" i="7"/>
  <c r="U832" i="7"/>
  <c r="T832" i="7"/>
  <c r="X831" i="7"/>
  <c r="W831" i="7"/>
  <c r="V831" i="7"/>
  <c r="U831" i="7"/>
  <c r="T831" i="7"/>
  <c r="X830" i="7"/>
  <c r="W830" i="7"/>
  <c r="V830" i="7"/>
  <c r="U830" i="7"/>
  <c r="T830" i="7"/>
  <c r="X829" i="7"/>
  <c r="W829" i="7"/>
  <c r="V829" i="7"/>
  <c r="U829" i="7"/>
  <c r="T829" i="7"/>
  <c r="X828" i="7"/>
  <c r="W828" i="7"/>
  <c r="V828" i="7"/>
  <c r="U828" i="7"/>
  <c r="T828" i="7"/>
  <c r="X827" i="7"/>
  <c r="W827" i="7"/>
  <c r="V827" i="7"/>
  <c r="U827" i="7"/>
  <c r="T827" i="7"/>
  <c r="X826" i="7"/>
  <c r="W826" i="7"/>
  <c r="V826" i="7"/>
  <c r="U826" i="7"/>
  <c r="T826" i="7"/>
  <c r="X825" i="7"/>
  <c r="W825" i="7"/>
  <c r="V825" i="7"/>
  <c r="U825" i="7"/>
  <c r="T825" i="7"/>
  <c r="X824" i="7"/>
  <c r="W824" i="7"/>
  <c r="V824" i="7"/>
  <c r="U824" i="7"/>
  <c r="T824" i="7"/>
  <c r="X823" i="7"/>
  <c r="W823" i="7"/>
  <c r="V823" i="7"/>
  <c r="U823" i="7"/>
  <c r="T823" i="7"/>
  <c r="X822" i="7"/>
  <c r="W822" i="7"/>
  <c r="V822" i="7"/>
  <c r="U822" i="7"/>
  <c r="T822" i="7"/>
  <c r="X821" i="7"/>
  <c r="W821" i="7"/>
  <c r="V821" i="7"/>
  <c r="U821" i="7"/>
  <c r="T821" i="7"/>
  <c r="X820" i="7"/>
  <c r="W820" i="7"/>
  <c r="V820" i="7"/>
  <c r="U820" i="7"/>
  <c r="T820" i="7"/>
  <c r="X819" i="7"/>
  <c r="W819" i="7"/>
  <c r="V819" i="7"/>
  <c r="U819" i="7"/>
  <c r="T819" i="7"/>
  <c r="X818" i="7"/>
  <c r="W818" i="7"/>
  <c r="V818" i="7"/>
  <c r="U818" i="7"/>
  <c r="T818" i="7"/>
  <c r="X817" i="7"/>
  <c r="W817" i="7"/>
  <c r="V817" i="7"/>
  <c r="U817" i="7"/>
  <c r="T817" i="7"/>
  <c r="X816" i="7"/>
  <c r="W816" i="7"/>
  <c r="V816" i="7"/>
  <c r="U816" i="7"/>
  <c r="T816" i="7"/>
  <c r="X815" i="7"/>
  <c r="W815" i="7"/>
  <c r="V815" i="7"/>
  <c r="U815" i="7"/>
  <c r="T815" i="7"/>
  <c r="X814" i="7"/>
  <c r="W814" i="7"/>
  <c r="V814" i="7"/>
  <c r="U814" i="7"/>
  <c r="T814" i="7"/>
  <c r="X813" i="7"/>
  <c r="W813" i="7"/>
  <c r="V813" i="7"/>
  <c r="U813" i="7"/>
  <c r="T813" i="7"/>
  <c r="X812" i="7"/>
  <c r="W812" i="7"/>
  <c r="V812" i="7"/>
  <c r="U812" i="7"/>
  <c r="T812" i="7"/>
  <c r="X811" i="7"/>
  <c r="W811" i="7"/>
  <c r="V811" i="7"/>
  <c r="U811" i="7"/>
  <c r="T811" i="7"/>
  <c r="X810" i="7"/>
  <c r="W810" i="7"/>
  <c r="V810" i="7"/>
  <c r="U810" i="7"/>
  <c r="T810" i="7"/>
  <c r="X809" i="7"/>
  <c r="W809" i="7"/>
  <c r="V809" i="7"/>
  <c r="U809" i="7"/>
  <c r="T809" i="7"/>
  <c r="X808" i="7"/>
  <c r="W808" i="7"/>
  <c r="V808" i="7"/>
  <c r="U808" i="7"/>
  <c r="X807" i="7"/>
  <c r="W807" i="7"/>
  <c r="V807" i="7"/>
  <c r="U807" i="7"/>
  <c r="T807" i="7"/>
  <c r="X806" i="7"/>
  <c r="W806" i="7"/>
  <c r="V806" i="7"/>
  <c r="U806" i="7"/>
  <c r="T806" i="7"/>
  <c r="X805" i="7"/>
  <c r="W805" i="7"/>
  <c r="V805" i="7"/>
  <c r="U805" i="7"/>
  <c r="T805" i="7"/>
  <c r="X804" i="7"/>
  <c r="W804" i="7"/>
  <c r="V804" i="7"/>
  <c r="U804" i="7"/>
  <c r="T804" i="7"/>
  <c r="X803" i="7"/>
  <c r="W803" i="7"/>
  <c r="V803" i="7"/>
  <c r="U803" i="7"/>
  <c r="T803" i="7"/>
  <c r="X802" i="7"/>
  <c r="W802" i="7"/>
  <c r="V802" i="7"/>
  <c r="U802" i="7"/>
  <c r="T802" i="7"/>
  <c r="X801" i="7"/>
  <c r="W801" i="7"/>
  <c r="V801" i="7"/>
  <c r="U801" i="7"/>
  <c r="T801" i="7"/>
  <c r="X800" i="7"/>
  <c r="W800" i="7"/>
  <c r="V800" i="7"/>
  <c r="U800" i="7"/>
  <c r="T800" i="7"/>
  <c r="X799" i="7"/>
  <c r="W799" i="7"/>
  <c r="V799" i="7"/>
  <c r="U799" i="7"/>
  <c r="T799" i="7"/>
  <c r="X798" i="7"/>
  <c r="W798" i="7"/>
  <c r="V798" i="7"/>
  <c r="U798" i="7"/>
  <c r="T798" i="7"/>
  <c r="X797" i="7"/>
  <c r="W797" i="7"/>
  <c r="V797" i="7"/>
  <c r="U797" i="7"/>
  <c r="T797" i="7"/>
  <c r="X796" i="7"/>
  <c r="W796" i="7"/>
  <c r="V796" i="7"/>
  <c r="U796" i="7"/>
  <c r="T796" i="7"/>
  <c r="X795" i="7"/>
  <c r="W795" i="7"/>
  <c r="V795" i="7"/>
  <c r="U795" i="7"/>
  <c r="T795" i="7"/>
  <c r="X794" i="7"/>
  <c r="W794" i="7"/>
  <c r="V794" i="7"/>
  <c r="U794" i="7"/>
  <c r="T794" i="7"/>
  <c r="X793" i="7"/>
  <c r="W793" i="7"/>
  <c r="V793" i="7"/>
  <c r="U793" i="7"/>
  <c r="T793" i="7"/>
  <c r="X792" i="7"/>
  <c r="W792" i="7"/>
  <c r="V792" i="7"/>
  <c r="U792" i="7"/>
  <c r="T792" i="7"/>
  <c r="X791" i="7"/>
  <c r="W791" i="7"/>
  <c r="V791" i="7"/>
  <c r="U791" i="7"/>
  <c r="T791" i="7"/>
  <c r="X790" i="7"/>
  <c r="W790" i="7"/>
  <c r="V790" i="7"/>
  <c r="U790" i="7"/>
  <c r="T790" i="7"/>
  <c r="X789" i="7"/>
  <c r="W789" i="7"/>
  <c r="V789" i="7"/>
  <c r="U789" i="7"/>
  <c r="T789" i="7"/>
  <c r="X788" i="7"/>
  <c r="W788" i="7"/>
  <c r="V788" i="7"/>
  <c r="U788" i="7"/>
  <c r="T788" i="7"/>
  <c r="X787" i="7"/>
  <c r="W787" i="7"/>
  <c r="V787" i="7"/>
  <c r="U787" i="7"/>
  <c r="T787" i="7"/>
  <c r="X786" i="7"/>
  <c r="W786" i="7"/>
  <c r="V786" i="7"/>
  <c r="U786" i="7"/>
  <c r="T786" i="7"/>
  <c r="X785" i="7"/>
  <c r="W785" i="7"/>
  <c r="V785" i="7"/>
  <c r="U785" i="7"/>
  <c r="T785" i="7"/>
  <c r="X784" i="7"/>
  <c r="W784" i="7"/>
  <c r="V784" i="7"/>
  <c r="U784" i="7"/>
  <c r="T784" i="7"/>
  <c r="X783" i="7"/>
  <c r="W783" i="7"/>
  <c r="V783" i="7"/>
  <c r="U783" i="7"/>
  <c r="T783" i="7"/>
  <c r="X782" i="7"/>
  <c r="W782" i="7"/>
  <c r="V782" i="7"/>
  <c r="U782" i="7"/>
  <c r="T782" i="7"/>
  <c r="X781" i="7"/>
  <c r="W781" i="7"/>
  <c r="V781" i="7"/>
  <c r="U781" i="7"/>
  <c r="T781" i="7"/>
  <c r="X780" i="7"/>
  <c r="W780" i="7"/>
  <c r="V780" i="7"/>
  <c r="U780" i="7"/>
  <c r="T780" i="7"/>
  <c r="X779" i="7"/>
  <c r="W779" i="7"/>
  <c r="V779" i="7"/>
  <c r="U779" i="7"/>
  <c r="T779" i="7"/>
  <c r="X778" i="7"/>
  <c r="W778" i="7"/>
  <c r="V778" i="7"/>
  <c r="U778" i="7"/>
  <c r="T778" i="7"/>
  <c r="X777" i="7"/>
  <c r="W777" i="7"/>
  <c r="V777" i="7"/>
  <c r="U777" i="7"/>
  <c r="T777" i="7"/>
  <c r="X776" i="7"/>
  <c r="W776" i="7"/>
  <c r="V776" i="7"/>
  <c r="U776" i="7"/>
  <c r="T776" i="7"/>
  <c r="X775" i="7"/>
  <c r="W775" i="7"/>
  <c r="V775" i="7"/>
  <c r="U775" i="7"/>
  <c r="T775" i="7"/>
  <c r="X774" i="7"/>
  <c r="W774" i="7"/>
  <c r="V774" i="7"/>
  <c r="U774" i="7"/>
  <c r="T774" i="7"/>
  <c r="X773" i="7"/>
  <c r="W773" i="7"/>
  <c r="V773" i="7"/>
  <c r="U773" i="7"/>
  <c r="T773" i="7"/>
  <c r="X772" i="7"/>
  <c r="W772" i="7"/>
  <c r="V772" i="7"/>
  <c r="U772" i="7"/>
  <c r="T772" i="7"/>
  <c r="X771" i="7"/>
  <c r="W771" i="7"/>
  <c r="V771" i="7"/>
  <c r="U771" i="7"/>
  <c r="T771" i="7"/>
  <c r="X770" i="7"/>
  <c r="W770" i="7"/>
  <c r="V770" i="7"/>
  <c r="U770" i="7"/>
  <c r="T770" i="7"/>
  <c r="X769" i="7"/>
  <c r="W769" i="7"/>
  <c r="V769" i="7"/>
  <c r="U769" i="7"/>
  <c r="T769" i="7"/>
  <c r="X768" i="7"/>
  <c r="W768" i="7"/>
  <c r="V768" i="7"/>
  <c r="U768" i="7"/>
  <c r="T768" i="7"/>
  <c r="X767" i="7"/>
  <c r="W767" i="7"/>
  <c r="V767" i="7"/>
  <c r="U767" i="7"/>
  <c r="T767" i="7"/>
  <c r="X766" i="7"/>
  <c r="W766" i="7"/>
  <c r="V766" i="7"/>
  <c r="U766" i="7"/>
  <c r="T766" i="7"/>
  <c r="X765" i="7"/>
  <c r="W765" i="7"/>
  <c r="V765" i="7"/>
  <c r="U765" i="7"/>
  <c r="T765" i="7"/>
  <c r="X764" i="7"/>
  <c r="W764" i="7"/>
  <c r="V764" i="7"/>
  <c r="U764" i="7"/>
  <c r="T764" i="7"/>
  <c r="X763" i="7"/>
  <c r="W763" i="7"/>
  <c r="V763" i="7"/>
  <c r="U763" i="7"/>
  <c r="T763" i="7"/>
  <c r="X762" i="7"/>
  <c r="W762" i="7"/>
  <c r="V762" i="7"/>
  <c r="U762" i="7"/>
  <c r="T762" i="7"/>
  <c r="X761" i="7"/>
  <c r="W761" i="7"/>
  <c r="V761" i="7"/>
  <c r="U761" i="7"/>
  <c r="T761" i="7"/>
  <c r="X760" i="7"/>
  <c r="W760" i="7"/>
  <c r="V760" i="7"/>
  <c r="U760" i="7"/>
  <c r="T760" i="7"/>
  <c r="X759" i="7"/>
  <c r="W759" i="7"/>
  <c r="V759" i="7"/>
  <c r="U759" i="7"/>
  <c r="T759" i="7"/>
  <c r="X758" i="7"/>
  <c r="W758" i="7"/>
  <c r="V758" i="7"/>
  <c r="U758" i="7"/>
  <c r="T758" i="7"/>
  <c r="W757" i="7"/>
  <c r="V757" i="7"/>
  <c r="U757" i="7"/>
  <c r="T757" i="7"/>
  <c r="X756" i="7"/>
  <c r="W756" i="7"/>
  <c r="V756" i="7"/>
  <c r="U756" i="7"/>
  <c r="T756" i="7"/>
  <c r="X755" i="7"/>
  <c r="W755" i="7"/>
  <c r="V755" i="7"/>
  <c r="U755" i="7"/>
  <c r="T755" i="7"/>
  <c r="X754" i="7"/>
  <c r="W754" i="7"/>
  <c r="V754" i="7"/>
  <c r="U754" i="7"/>
  <c r="T754" i="7"/>
  <c r="X753" i="7"/>
  <c r="W753" i="7"/>
  <c r="V753" i="7"/>
  <c r="U753" i="7"/>
  <c r="T753" i="7"/>
  <c r="X752" i="7"/>
  <c r="W752" i="7"/>
  <c r="V752" i="7"/>
  <c r="U752" i="7"/>
  <c r="T752" i="7"/>
  <c r="X751" i="7"/>
  <c r="W751" i="7"/>
  <c r="V751" i="7"/>
  <c r="U751" i="7"/>
  <c r="T751" i="7"/>
  <c r="X750" i="7"/>
  <c r="W750" i="7"/>
  <c r="V750" i="7"/>
  <c r="U750" i="7"/>
  <c r="T750" i="7"/>
  <c r="X749" i="7"/>
  <c r="W749" i="7"/>
  <c r="V749" i="7"/>
  <c r="U749" i="7"/>
  <c r="T749" i="7"/>
  <c r="X748" i="7"/>
  <c r="W748" i="7"/>
  <c r="V748" i="7"/>
  <c r="U748" i="7"/>
  <c r="T748" i="7"/>
  <c r="X747" i="7"/>
  <c r="W747" i="7"/>
  <c r="V747" i="7"/>
  <c r="U747" i="7"/>
  <c r="T747" i="7"/>
  <c r="X746" i="7"/>
  <c r="W746" i="7"/>
  <c r="V746" i="7"/>
  <c r="U746" i="7"/>
  <c r="T746" i="7"/>
  <c r="X745" i="7"/>
  <c r="W745" i="7"/>
  <c r="V745" i="7"/>
  <c r="U745" i="7"/>
  <c r="X744" i="7"/>
  <c r="W744" i="7"/>
  <c r="V744" i="7"/>
  <c r="U744" i="7"/>
  <c r="T744" i="7"/>
  <c r="X743" i="7"/>
  <c r="W743" i="7"/>
  <c r="V743" i="7"/>
  <c r="U743" i="7"/>
  <c r="T743" i="7"/>
  <c r="X742" i="7"/>
  <c r="W742" i="7"/>
  <c r="V742" i="7"/>
  <c r="U742" i="7"/>
  <c r="T742" i="7"/>
  <c r="X741" i="7"/>
  <c r="W741" i="7"/>
  <c r="V741" i="7"/>
  <c r="U741" i="7"/>
  <c r="T741" i="7"/>
  <c r="X740" i="7"/>
  <c r="W740" i="7"/>
  <c r="V740" i="7"/>
  <c r="U740" i="7"/>
  <c r="T740" i="7"/>
  <c r="X739" i="7"/>
  <c r="W739" i="7"/>
  <c r="V739" i="7"/>
  <c r="U739" i="7"/>
  <c r="T739" i="7"/>
  <c r="X738" i="7"/>
  <c r="W738" i="7"/>
  <c r="V738" i="7"/>
  <c r="U738" i="7"/>
  <c r="T738" i="7"/>
  <c r="X737" i="7"/>
  <c r="W737" i="7"/>
  <c r="V737" i="7"/>
  <c r="U737" i="7"/>
  <c r="T737" i="7"/>
  <c r="X736" i="7"/>
  <c r="W736" i="7"/>
  <c r="V736" i="7"/>
  <c r="U736" i="7"/>
  <c r="T736" i="7"/>
  <c r="X735" i="7"/>
  <c r="W735" i="7"/>
  <c r="V735" i="7"/>
  <c r="U735" i="7"/>
  <c r="T735" i="7"/>
  <c r="X734" i="7"/>
  <c r="W734" i="7"/>
  <c r="V734" i="7"/>
  <c r="U734" i="7"/>
  <c r="T734" i="7"/>
  <c r="X733" i="7"/>
  <c r="W733" i="7"/>
  <c r="V733" i="7"/>
  <c r="U733" i="7"/>
  <c r="T733" i="7"/>
  <c r="X732" i="7"/>
  <c r="W732" i="7"/>
  <c r="V732" i="7"/>
  <c r="T732" i="7"/>
  <c r="X731" i="7"/>
  <c r="W731" i="7"/>
  <c r="V731" i="7"/>
  <c r="U731" i="7"/>
  <c r="T731" i="7"/>
  <c r="X730" i="7"/>
  <c r="W730" i="7"/>
  <c r="V730" i="7"/>
  <c r="U730" i="7"/>
  <c r="T730" i="7"/>
  <c r="X729" i="7"/>
  <c r="W729" i="7"/>
  <c r="V729" i="7"/>
  <c r="U729" i="7"/>
  <c r="T729" i="7"/>
  <c r="X728" i="7"/>
  <c r="W728" i="7"/>
  <c r="V728" i="7"/>
  <c r="U728" i="7"/>
  <c r="T728" i="7"/>
  <c r="X727" i="7"/>
  <c r="W727" i="7"/>
  <c r="V727" i="7"/>
  <c r="U727" i="7"/>
  <c r="T727" i="7"/>
  <c r="X726" i="7"/>
  <c r="W726" i="7"/>
  <c r="V726" i="7"/>
  <c r="U726" i="7"/>
  <c r="T726" i="7"/>
  <c r="X725" i="7"/>
  <c r="W725" i="7"/>
  <c r="V725" i="7"/>
  <c r="U725" i="7"/>
  <c r="T725" i="7"/>
  <c r="X724" i="7"/>
  <c r="W724" i="7"/>
  <c r="V724" i="7"/>
  <c r="U724" i="7"/>
  <c r="T724" i="7"/>
  <c r="X723" i="7"/>
  <c r="W723" i="7"/>
  <c r="V723" i="7"/>
  <c r="U723" i="7"/>
  <c r="T723" i="7"/>
  <c r="X722" i="7"/>
  <c r="W722" i="7"/>
  <c r="V722" i="7"/>
  <c r="U722" i="7"/>
  <c r="T722" i="7"/>
  <c r="X721" i="7"/>
  <c r="W721" i="7"/>
  <c r="V721" i="7"/>
  <c r="U721" i="7"/>
  <c r="T721" i="7"/>
  <c r="X720" i="7"/>
  <c r="W720" i="7"/>
  <c r="V720" i="7"/>
  <c r="U720" i="7"/>
  <c r="T720" i="7"/>
  <c r="X719" i="7"/>
  <c r="W719" i="7"/>
  <c r="U719" i="7"/>
  <c r="T719" i="7"/>
  <c r="X718" i="7"/>
  <c r="W718" i="7"/>
  <c r="V718" i="7"/>
  <c r="U718" i="7"/>
  <c r="T718" i="7"/>
  <c r="X717" i="7"/>
  <c r="W717" i="7"/>
  <c r="V717" i="7"/>
  <c r="U717" i="7"/>
  <c r="T717" i="7"/>
  <c r="X716" i="7"/>
  <c r="W716" i="7"/>
  <c r="V716" i="7"/>
  <c r="U716" i="7"/>
  <c r="T716" i="7"/>
  <c r="X715" i="7"/>
  <c r="W715" i="7"/>
  <c r="V715" i="7"/>
  <c r="U715" i="7"/>
  <c r="T715" i="7"/>
  <c r="X714" i="7"/>
  <c r="W714" i="7"/>
  <c r="V714" i="7"/>
  <c r="U714" i="7"/>
  <c r="T714" i="7"/>
  <c r="X713" i="7"/>
  <c r="W713" i="7"/>
  <c r="V713" i="7"/>
  <c r="U713" i="7"/>
  <c r="T713" i="7"/>
  <c r="X712" i="7"/>
  <c r="W712" i="7"/>
  <c r="V712" i="7"/>
  <c r="U712" i="7"/>
  <c r="T712" i="7"/>
  <c r="X711" i="7"/>
  <c r="W711" i="7"/>
  <c r="V711" i="7"/>
  <c r="U711" i="7"/>
  <c r="T711" i="7"/>
  <c r="X710" i="7"/>
  <c r="W710" i="7"/>
  <c r="V710" i="7"/>
  <c r="U710" i="7"/>
  <c r="T710" i="7"/>
  <c r="X709" i="7"/>
  <c r="W709" i="7"/>
  <c r="V709" i="7"/>
  <c r="U709" i="7"/>
  <c r="T709" i="7"/>
  <c r="X708" i="7"/>
  <c r="W708" i="7"/>
  <c r="V708" i="7"/>
  <c r="U708" i="7"/>
  <c r="T708" i="7"/>
  <c r="X707" i="7"/>
  <c r="W707" i="7"/>
  <c r="V707" i="7"/>
  <c r="U707" i="7"/>
  <c r="T707" i="7"/>
  <c r="X706" i="7"/>
  <c r="W706" i="7"/>
  <c r="V706" i="7"/>
  <c r="U706" i="7"/>
  <c r="T706" i="7"/>
  <c r="X705" i="7"/>
  <c r="W705" i="7"/>
  <c r="V705" i="7"/>
  <c r="U705" i="7"/>
  <c r="T705" i="7"/>
  <c r="X704" i="7"/>
  <c r="W704" i="7"/>
  <c r="V704" i="7"/>
  <c r="U704" i="7"/>
  <c r="T704" i="7"/>
  <c r="X703" i="7"/>
  <c r="W703" i="7"/>
  <c r="V703" i="7"/>
  <c r="U703" i="7"/>
  <c r="T703" i="7"/>
  <c r="X702" i="7"/>
  <c r="W702" i="7"/>
  <c r="V702" i="7"/>
  <c r="U702" i="7"/>
  <c r="T702" i="7"/>
  <c r="X701" i="7"/>
  <c r="W701" i="7"/>
  <c r="V701" i="7"/>
  <c r="U701" i="7"/>
  <c r="T701" i="7"/>
  <c r="X700" i="7"/>
  <c r="W700" i="7"/>
  <c r="V700" i="7"/>
  <c r="U700" i="7"/>
  <c r="T700" i="7"/>
  <c r="X699" i="7"/>
  <c r="W699" i="7"/>
  <c r="V699" i="7"/>
  <c r="U699" i="7"/>
  <c r="T699" i="7"/>
  <c r="X698" i="7"/>
  <c r="W698" i="7"/>
  <c r="V698" i="7"/>
  <c r="U698" i="7"/>
  <c r="T698" i="7"/>
  <c r="X697" i="7"/>
  <c r="W697" i="7"/>
  <c r="V697" i="7"/>
  <c r="U697" i="7"/>
  <c r="T697" i="7"/>
  <c r="X696" i="7"/>
  <c r="W696" i="7"/>
  <c r="V696" i="7"/>
  <c r="U696" i="7"/>
  <c r="T696" i="7"/>
  <c r="X695" i="7"/>
  <c r="W695" i="7"/>
  <c r="V695" i="7"/>
  <c r="U695" i="7"/>
  <c r="T695" i="7"/>
  <c r="X694" i="7"/>
  <c r="W694" i="7"/>
  <c r="V694" i="7"/>
  <c r="U694" i="7"/>
  <c r="T694" i="7"/>
  <c r="W693" i="7"/>
  <c r="V693" i="7"/>
  <c r="U693" i="7"/>
  <c r="T693" i="7"/>
  <c r="X692" i="7"/>
  <c r="W692" i="7"/>
  <c r="V692" i="7"/>
  <c r="U692" i="7"/>
  <c r="T692" i="7"/>
  <c r="X691" i="7"/>
  <c r="W691" i="7"/>
  <c r="V691" i="7"/>
  <c r="U691" i="7"/>
  <c r="T691" i="7"/>
  <c r="X690" i="7"/>
  <c r="W690" i="7"/>
  <c r="V690" i="7"/>
  <c r="U690" i="7"/>
  <c r="T690" i="7"/>
  <c r="X689" i="7"/>
  <c r="W689" i="7"/>
  <c r="V689" i="7"/>
  <c r="U689" i="7"/>
  <c r="T689" i="7"/>
  <c r="X688" i="7"/>
  <c r="W688" i="7"/>
  <c r="V688" i="7"/>
  <c r="U688" i="7"/>
  <c r="T688" i="7"/>
  <c r="X687" i="7"/>
  <c r="W687" i="7"/>
  <c r="V687" i="7"/>
  <c r="U687" i="7"/>
  <c r="T687" i="7"/>
  <c r="X686" i="7"/>
  <c r="W686" i="7"/>
  <c r="V686" i="7"/>
  <c r="U686" i="7"/>
  <c r="T686" i="7"/>
  <c r="X685" i="7"/>
  <c r="W685" i="7"/>
  <c r="V685" i="7"/>
  <c r="U685" i="7"/>
  <c r="T685" i="7"/>
  <c r="X684" i="7"/>
  <c r="W684" i="7"/>
  <c r="V684" i="7"/>
  <c r="U684" i="7"/>
  <c r="T684" i="7"/>
  <c r="X683" i="7"/>
  <c r="W683" i="7"/>
  <c r="V683" i="7"/>
  <c r="U683" i="7"/>
  <c r="T683" i="7"/>
  <c r="X682" i="7"/>
  <c r="W682" i="7"/>
  <c r="V682" i="7"/>
  <c r="U682" i="7"/>
  <c r="T682" i="7"/>
  <c r="X681" i="7"/>
  <c r="W681" i="7"/>
  <c r="V681" i="7"/>
  <c r="U681" i="7"/>
  <c r="X680" i="7"/>
  <c r="W680" i="7"/>
  <c r="V680" i="7"/>
  <c r="U680" i="7"/>
  <c r="T680" i="7"/>
  <c r="X679" i="7"/>
  <c r="W679" i="7"/>
  <c r="V679" i="7"/>
  <c r="U679" i="7"/>
  <c r="T679" i="7"/>
  <c r="X678" i="7"/>
  <c r="W678" i="7"/>
  <c r="V678" i="7"/>
  <c r="U678" i="7"/>
  <c r="T678" i="7"/>
  <c r="X677" i="7"/>
  <c r="W677" i="7"/>
  <c r="V677" i="7"/>
  <c r="U677" i="7"/>
  <c r="T677" i="7"/>
  <c r="X676" i="7"/>
  <c r="W676" i="7"/>
  <c r="V676" i="7"/>
  <c r="U676" i="7"/>
  <c r="T676" i="7"/>
  <c r="X675" i="7"/>
  <c r="W675" i="7"/>
  <c r="V675" i="7"/>
  <c r="U675" i="7"/>
  <c r="T675" i="7"/>
  <c r="X674" i="7"/>
  <c r="W674" i="7"/>
  <c r="V674" i="7"/>
  <c r="U674" i="7"/>
  <c r="T674" i="7"/>
  <c r="X673" i="7"/>
  <c r="W673" i="7"/>
  <c r="V673" i="7"/>
  <c r="U673" i="7"/>
  <c r="T673" i="7"/>
  <c r="X672" i="7"/>
  <c r="W672" i="7"/>
  <c r="V672" i="7"/>
  <c r="U672" i="7"/>
  <c r="T672" i="7"/>
  <c r="X671" i="7"/>
  <c r="W671" i="7"/>
  <c r="V671" i="7"/>
  <c r="U671" i="7"/>
  <c r="T671" i="7"/>
  <c r="X670" i="7"/>
  <c r="W670" i="7"/>
  <c r="V670" i="7"/>
  <c r="U670" i="7"/>
  <c r="T670" i="7"/>
  <c r="X669" i="7"/>
  <c r="W669" i="7"/>
  <c r="V669" i="7"/>
  <c r="U669" i="7"/>
  <c r="T669" i="7"/>
  <c r="X668" i="7"/>
  <c r="W668" i="7"/>
  <c r="V668" i="7"/>
  <c r="T668" i="7"/>
  <c r="X667" i="7"/>
  <c r="W667" i="7"/>
  <c r="V667" i="7"/>
  <c r="U667" i="7"/>
  <c r="T667" i="7"/>
  <c r="X666" i="7"/>
  <c r="W666" i="7"/>
  <c r="V666" i="7"/>
  <c r="U666" i="7"/>
  <c r="T666" i="7"/>
  <c r="X665" i="7"/>
  <c r="W665" i="7"/>
  <c r="V665" i="7"/>
  <c r="U665" i="7"/>
  <c r="T665" i="7"/>
  <c r="X664" i="7"/>
  <c r="W664" i="7"/>
  <c r="V664" i="7"/>
  <c r="U664" i="7"/>
  <c r="T664" i="7"/>
  <c r="X663" i="7"/>
  <c r="W663" i="7"/>
  <c r="V663" i="7"/>
  <c r="U663" i="7"/>
  <c r="T663" i="7"/>
  <c r="X662" i="7"/>
  <c r="W662" i="7"/>
  <c r="V662" i="7"/>
  <c r="U662" i="7"/>
  <c r="T662" i="7"/>
  <c r="X661" i="7"/>
  <c r="W661" i="7"/>
  <c r="V661" i="7"/>
  <c r="U661" i="7"/>
  <c r="T661" i="7"/>
  <c r="X660" i="7"/>
  <c r="W660" i="7"/>
  <c r="V660" i="7"/>
  <c r="U660" i="7"/>
  <c r="T660" i="7"/>
  <c r="X659" i="7"/>
  <c r="W659" i="7"/>
  <c r="V659" i="7"/>
  <c r="U659" i="7"/>
  <c r="T659" i="7"/>
  <c r="X658" i="7"/>
  <c r="W658" i="7"/>
  <c r="V658" i="7"/>
  <c r="U658" i="7"/>
  <c r="T658" i="7"/>
  <c r="X657" i="7"/>
  <c r="W657" i="7"/>
  <c r="V657" i="7"/>
  <c r="U657" i="7"/>
  <c r="T657" i="7"/>
  <c r="X656" i="7"/>
  <c r="W656" i="7"/>
  <c r="V656" i="7"/>
  <c r="U656" i="7"/>
  <c r="T656" i="7"/>
  <c r="X655" i="7"/>
  <c r="W655" i="7"/>
  <c r="U655" i="7"/>
  <c r="T655" i="7"/>
  <c r="X654" i="7"/>
  <c r="W654" i="7"/>
  <c r="V654" i="7"/>
  <c r="U654" i="7"/>
  <c r="T654" i="7"/>
  <c r="X653" i="7"/>
  <c r="W653" i="7"/>
  <c r="V653" i="7"/>
  <c r="U653" i="7"/>
  <c r="T653" i="7"/>
  <c r="X652" i="7"/>
  <c r="W652" i="7"/>
  <c r="V652" i="7"/>
  <c r="U652" i="7"/>
  <c r="T652" i="7"/>
  <c r="X651" i="7"/>
  <c r="W651" i="7"/>
  <c r="V651" i="7"/>
  <c r="U651" i="7"/>
  <c r="T651" i="7"/>
  <c r="X650" i="7"/>
  <c r="W650" i="7"/>
  <c r="V650" i="7"/>
  <c r="U650" i="7"/>
  <c r="T650" i="7"/>
  <c r="X649" i="7"/>
  <c r="W649" i="7"/>
  <c r="V649" i="7"/>
  <c r="U649" i="7"/>
  <c r="T649" i="7"/>
  <c r="X648" i="7"/>
  <c r="W648" i="7"/>
  <c r="V648" i="7"/>
  <c r="U648" i="7"/>
  <c r="T648" i="7"/>
  <c r="X647" i="7"/>
  <c r="W647" i="7"/>
  <c r="V647" i="7"/>
  <c r="U647" i="7"/>
  <c r="T647" i="7"/>
  <c r="X646" i="7"/>
  <c r="W646" i="7"/>
  <c r="V646" i="7"/>
  <c r="U646" i="7"/>
  <c r="T646" i="7"/>
  <c r="X645" i="7"/>
  <c r="W645" i="7"/>
  <c r="V645" i="7"/>
  <c r="U645" i="7"/>
  <c r="T645" i="7"/>
  <c r="X644" i="7"/>
  <c r="W644" i="7"/>
  <c r="V644" i="7"/>
  <c r="U644" i="7"/>
  <c r="T644" i="7"/>
  <c r="X643" i="7"/>
  <c r="W643" i="7"/>
  <c r="V643" i="7"/>
  <c r="U643" i="7"/>
  <c r="T643" i="7"/>
  <c r="X642" i="7"/>
  <c r="W642" i="7"/>
  <c r="V642" i="7"/>
  <c r="U642" i="7"/>
  <c r="T642" i="7"/>
  <c r="X641" i="7"/>
  <c r="W641" i="7"/>
  <c r="V641" i="7"/>
  <c r="U641" i="7"/>
  <c r="T641" i="7"/>
  <c r="X640" i="7"/>
  <c r="W640" i="7"/>
  <c r="V640" i="7"/>
  <c r="U640" i="7"/>
  <c r="T640" i="7"/>
  <c r="X639" i="7"/>
  <c r="W639" i="7"/>
  <c r="V639" i="7"/>
  <c r="U639" i="7"/>
  <c r="T639" i="7"/>
  <c r="X638" i="7"/>
  <c r="W638" i="7"/>
  <c r="V638" i="7"/>
  <c r="U638" i="7"/>
  <c r="T638" i="7"/>
  <c r="X637" i="7"/>
  <c r="W637" i="7"/>
  <c r="V637" i="7"/>
  <c r="U637" i="7"/>
  <c r="T637" i="7"/>
  <c r="X636" i="7"/>
  <c r="W636" i="7"/>
  <c r="V636" i="7"/>
  <c r="U636" i="7"/>
  <c r="T636" i="7"/>
  <c r="X635" i="7"/>
  <c r="W635" i="7"/>
  <c r="V635" i="7"/>
  <c r="U635" i="7"/>
  <c r="T635" i="7"/>
  <c r="X634" i="7"/>
  <c r="W634" i="7"/>
  <c r="V634" i="7"/>
  <c r="U634" i="7"/>
  <c r="T634" i="7"/>
  <c r="X633" i="7"/>
  <c r="W633" i="7"/>
  <c r="V633" i="7"/>
  <c r="U633" i="7"/>
  <c r="T633" i="7"/>
  <c r="X632" i="7"/>
  <c r="W632" i="7"/>
  <c r="V632" i="7"/>
  <c r="U632" i="7"/>
  <c r="T632" i="7"/>
  <c r="X631" i="7"/>
  <c r="W631" i="7"/>
  <c r="V631" i="7"/>
  <c r="U631" i="7"/>
  <c r="T631" i="7"/>
  <c r="X630" i="7"/>
  <c r="W630" i="7"/>
  <c r="V630" i="7"/>
  <c r="U630" i="7"/>
  <c r="T630" i="7"/>
  <c r="W629" i="7"/>
  <c r="V629" i="7"/>
  <c r="U629" i="7"/>
  <c r="T629" i="7"/>
  <c r="X628" i="7"/>
  <c r="W628" i="7"/>
  <c r="V628" i="7"/>
  <c r="U628" i="7"/>
  <c r="T628" i="7"/>
  <c r="X627" i="7"/>
  <c r="W627" i="7"/>
  <c r="V627" i="7"/>
  <c r="U627" i="7"/>
  <c r="T627" i="7"/>
  <c r="X626" i="7"/>
  <c r="W626" i="7"/>
  <c r="V626" i="7"/>
  <c r="U626" i="7"/>
  <c r="T626" i="7"/>
  <c r="X625" i="7"/>
  <c r="W625" i="7"/>
  <c r="V625" i="7"/>
  <c r="U625" i="7"/>
  <c r="T625" i="7"/>
  <c r="X624" i="7"/>
  <c r="W624" i="7"/>
  <c r="V624" i="7"/>
  <c r="U624" i="7"/>
  <c r="T624" i="7"/>
  <c r="X623" i="7"/>
  <c r="W623" i="7"/>
  <c r="V623" i="7"/>
  <c r="U623" i="7"/>
  <c r="T623" i="7"/>
  <c r="X622" i="7"/>
  <c r="W622" i="7"/>
  <c r="V622" i="7"/>
  <c r="U622" i="7"/>
  <c r="T622" i="7"/>
  <c r="X621" i="7"/>
  <c r="W621" i="7"/>
  <c r="V621" i="7"/>
  <c r="U621" i="7"/>
  <c r="T621" i="7"/>
  <c r="X620" i="7"/>
  <c r="W620" i="7"/>
  <c r="V620" i="7"/>
  <c r="U620" i="7"/>
  <c r="T620" i="7"/>
  <c r="X619" i="7"/>
  <c r="W619" i="7"/>
  <c r="V619" i="7"/>
  <c r="U619" i="7"/>
  <c r="T619" i="7"/>
  <c r="X618" i="7"/>
  <c r="W618" i="7"/>
  <c r="V618" i="7"/>
  <c r="U618" i="7"/>
  <c r="T618" i="7"/>
  <c r="X617" i="7"/>
  <c r="W617" i="7"/>
  <c r="V617" i="7"/>
  <c r="U617" i="7"/>
  <c r="X616" i="7"/>
  <c r="W616" i="7"/>
  <c r="V616" i="7"/>
  <c r="U616" i="7"/>
  <c r="T616" i="7"/>
  <c r="X615" i="7"/>
  <c r="W615" i="7"/>
  <c r="V615" i="7"/>
  <c r="U615" i="7"/>
  <c r="T615" i="7"/>
  <c r="X614" i="7"/>
  <c r="W614" i="7"/>
  <c r="V614" i="7"/>
  <c r="U614" i="7"/>
  <c r="T614" i="7"/>
  <c r="X613" i="7"/>
  <c r="W613" i="7"/>
  <c r="V613" i="7"/>
  <c r="U613" i="7"/>
  <c r="T613" i="7"/>
  <c r="X612" i="7"/>
  <c r="W612" i="7"/>
  <c r="V612" i="7"/>
  <c r="U612" i="7"/>
  <c r="T612" i="7"/>
  <c r="X611" i="7"/>
  <c r="W611" i="7"/>
  <c r="V611" i="7"/>
  <c r="U611" i="7"/>
  <c r="T611" i="7"/>
  <c r="X610" i="7"/>
  <c r="W610" i="7"/>
  <c r="V610" i="7"/>
  <c r="U610" i="7"/>
  <c r="T610" i="7"/>
  <c r="X609" i="7"/>
  <c r="W609" i="7"/>
  <c r="V609" i="7"/>
  <c r="U609" i="7"/>
  <c r="T609" i="7"/>
  <c r="X608" i="7"/>
  <c r="W608" i="7"/>
  <c r="V608" i="7"/>
  <c r="U608" i="7"/>
  <c r="T608" i="7"/>
  <c r="X607" i="7"/>
  <c r="W607" i="7"/>
  <c r="V607" i="7"/>
  <c r="U607" i="7"/>
  <c r="T607" i="7"/>
  <c r="X606" i="7"/>
  <c r="W606" i="7"/>
  <c r="V606" i="7"/>
  <c r="U606" i="7"/>
  <c r="T606" i="7"/>
  <c r="X605" i="7"/>
  <c r="W605" i="7"/>
  <c r="V605" i="7"/>
  <c r="U605" i="7"/>
  <c r="T605" i="7"/>
  <c r="X604" i="7"/>
  <c r="W604" i="7"/>
  <c r="V604" i="7"/>
  <c r="T604" i="7"/>
  <c r="X603" i="7"/>
  <c r="W603" i="7"/>
  <c r="V603" i="7"/>
  <c r="U603" i="7"/>
  <c r="T603" i="7"/>
  <c r="X602" i="7"/>
  <c r="W602" i="7"/>
  <c r="V602" i="7"/>
  <c r="U602" i="7"/>
  <c r="T602" i="7"/>
  <c r="X601" i="7"/>
  <c r="W601" i="7"/>
  <c r="V601" i="7"/>
  <c r="U601" i="7"/>
  <c r="T601" i="7"/>
  <c r="X600" i="7"/>
  <c r="W600" i="7"/>
  <c r="V600" i="7"/>
  <c r="U600" i="7"/>
  <c r="T600" i="7"/>
  <c r="X599" i="7"/>
  <c r="W599" i="7"/>
  <c r="V599" i="7"/>
  <c r="U599" i="7"/>
  <c r="T599" i="7"/>
  <c r="X598" i="7"/>
  <c r="W598" i="7"/>
  <c r="V598" i="7"/>
  <c r="U598" i="7"/>
  <c r="T598" i="7"/>
  <c r="X597" i="7"/>
  <c r="W597" i="7"/>
  <c r="V597" i="7"/>
  <c r="U597" i="7"/>
  <c r="T597" i="7"/>
  <c r="X596" i="7"/>
  <c r="W596" i="7"/>
  <c r="V596" i="7"/>
  <c r="U596" i="7"/>
  <c r="T596" i="7"/>
  <c r="X595" i="7"/>
  <c r="W595" i="7"/>
  <c r="V595" i="7"/>
  <c r="U595" i="7"/>
  <c r="T595" i="7"/>
  <c r="X594" i="7"/>
  <c r="W594" i="7"/>
  <c r="V594" i="7"/>
  <c r="U594" i="7"/>
  <c r="T594" i="7"/>
  <c r="X593" i="7"/>
  <c r="W593" i="7"/>
  <c r="V593" i="7"/>
  <c r="U593" i="7"/>
  <c r="T593" i="7"/>
  <c r="X592" i="7"/>
  <c r="W592" i="7"/>
  <c r="V592" i="7"/>
  <c r="U592" i="7"/>
  <c r="T592" i="7"/>
  <c r="X591" i="7"/>
  <c r="W591" i="7"/>
  <c r="U591" i="7"/>
  <c r="T591" i="7"/>
  <c r="X590" i="7"/>
  <c r="W590" i="7"/>
  <c r="V590" i="7"/>
  <c r="U590" i="7"/>
  <c r="T590" i="7"/>
  <c r="X589" i="7"/>
  <c r="W589" i="7"/>
  <c r="V589" i="7"/>
  <c r="U589" i="7"/>
  <c r="T589" i="7"/>
  <c r="X588" i="7"/>
  <c r="W588" i="7"/>
  <c r="V588" i="7"/>
  <c r="U588" i="7"/>
  <c r="T588" i="7"/>
  <c r="X587" i="7"/>
  <c r="W587" i="7"/>
  <c r="V587" i="7"/>
  <c r="U587" i="7"/>
  <c r="T587" i="7"/>
  <c r="X586" i="7"/>
  <c r="W586" i="7"/>
  <c r="V586" i="7"/>
  <c r="U586" i="7"/>
  <c r="T586" i="7"/>
  <c r="X585" i="7"/>
  <c r="W585" i="7"/>
  <c r="V585" i="7"/>
  <c r="U585" i="7"/>
  <c r="X584" i="7"/>
  <c r="W584" i="7"/>
  <c r="V584" i="7"/>
  <c r="U584" i="7"/>
  <c r="T584" i="7"/>
  <c r="X583" i="7"/>
  <c r="W583" i="7"/>
  <c r="V583" i="7"/>
  <c r="U583" i="7"/>
  <c r="T583" i="7"/>
  <c r="X582" i="7"/>
  <c r="W582" i="7"/>
  <c r="V582" i="7"/>
  <c r="U582" i="7"/>
  <c r="T582" i="7"/>
  <c r="X581" i="7"/>
  <c r="W581" i="7"/>
  <c r="V581" i="7"/>
  <c r="U581" i="7"/>
  <c r="T581" i="7"/>
  <c r="X580" i="7"/>
  <c r="W580" i="7"/>
  <c r="V580" i="7"/>
  <c r="U580" i="7"/>
  <c r="T580" i="7"/>
  <c r="X579" i="7"/>
  <c r="W579" i="7"/>
  <c r="V579" i="7"/>
  <c r="U579" i="7"/>
  <c r="T579" i="7"/>
  <c r="X578" i="7"/>
  <c r="W578" i="7"/>
  <c r="V578" i="7"/>
  <c r="U578" i="7"/>
  <c r="T578" i="7"/>
  <c r="X577" i="7"/>
  <c r="W577" i="7"/>
  <c r="V577" i="7"/>
  <c r="U577" i="7"/>
  <c r="T577" i="7"/>
  <c r="X576" i="7"/>
  <c r="W576" i="7"/>
  <c r="V576" i="7"/>
  <c r="U576" i="7"/>
  <c r="T576" i="7"/>
  <c r="X575" i="7"/>
  <c r="W575" i="7"/>
  <c r="V575" i="7"/>
  <c r="U575" i="7"/>
  <c r="T575" i="7"/>
  <c r="X574" i="7"/>
  <c r="W574" i="7"/>
  <c r="V574" i="7"/>
  <c r="U574" i="7"/>
  <c r="T574" i="7"/>
  <c r="X573" i="7"/>
  <c r="W573" i="7"/>
  <c r="V573" i="7"/>
  <c r="U573" i="7"/>
  <c r="T573" i="7"/>
  <c r="X572" i="7"/>
  <c r="W572" i="7"/>
  <c r="V572" i="7"/>
  <c r="T572" i="7"/>
  <c r="X571" i="7"/>
  <c r="W571" i="7"/>
  <c r="V571" i="7"/>
  <c r="U571" i="7"/>
  <c r="T571" i="7"/>
  <c r="X570" i="7"/>
  <c r="W570" i="7"/>
  <c r="V570" i="7"/>
  <c r="U570" i="7"/>
  <c r="T570" i="7"/>
  <c r="X569" i="7"/>
  <c r="W569" i="7"/>
  <c r="V569" i="7"/>
  <c r="U569" i="7"/>
  <c r="T569" i="7"/>
  <c r="X568" i="7"/>
  <c r="W568" i="7"/>
  <c r="V568" i="7"/>
  <c r="U568" i="7"/>
  <c r="T568" i="7"/>
  <c r="X567" i="7"/>
  <c r="W567" i="7"/>
  <c r="V567" i="7"/>
  <c r="U567" i="7"/>
  <c r="T567" i="7"/>
  <c r="X566" i="7"/>
  <c r="W566" i="7"/>
  <c r="V566" i="7"/>
  <c r="U566" i="7"/>
  <c r="T566" i="7"/>
  <c r="W565" i="7"/>
  <c r="V565" i="7"/>
  <c r="U565" i="7"/>
  <c r="T565" i="7"/>
  <c r="X564" i="7"/>
  <c r="W564" i="7"/>
  <c r="V564" i="7"/>
  <c r="U564" i="7"/>
  <c r="T564" i="7"/>
  <c r="X563" i="7"/>
  <c r="W563" i="7"/>
  <c r="V563" i="7"/>
  <c r="U563" i="7"/>
  <c r="T563" i="7"/>
  <c r="X562" i="7"/>
  <c r="W562" i="7"/>
  <c r="V562" i="7"/>
  <c r="U562" i="7"/>
  <c r="T562" i="7"/>
  <c r="X561" i="7"/>
  <c r="W561" i="7"/>
  <c r="V561" i="7"/>
  <c r="U561" i="7"/>
  <c r="T561" i="7"/>
  <c r="X560" i="7"/>
  <c r="W560" i="7"/>
  <c r="V560" i="7"/>
  <c r="U560" i="7"/>
  <c r="T560" i="7"/>
  <c r="X559" i="7"/>
  <c r="W559" i="7"/>
  <c r="U559" i="7"/>
  <c r="T559" i="7"/>
  <c r="X558" i="7"/>
  <c r="W558" i="7"/>
  <c r="V558" i="7"/>
  <c r="U558" i="7"/>
  <c r="T558" i="7"/>
  <c r="X557" i="7"/>
  <c r="W557" i="7"/>
  <c r="V557" i="7"/>
  <c r="U557" i="7"/>
  <c r="T557" i="7"/>
  <c r="X556" i="7"/>
  <c r="W556" i="7"/>
  <c r="V556" i="7"/>
  <c r="U556" i="7"/>
  <c r="T556" i="7"/>
  <c r="X555" i="7"/>
  <c r="W555" i="7"/>
  <c r="V555" i="7"/>
  <c r="U555" i="7"/>
  <c r="T555" i="7"/>
  <c r="X554" i="7"/>
  <c r="W554" i="7"/>
  <c r="V554" i="7"/>
  <c r="U554" i="7"/>
  <c r="T554" i="7"/>
  <c r="X553" i="7"/>
  <c r="W553" i="7"/>
  <c r="V553" i="7"/>
  <c r="U553" i="7"/>
  <c r="X552" i="7"/>
  <c r="W552" i="7"/>
  <c r="V552" i="7"/>
  <c r="U552" i="7"/>
  <c r="T552" i="7"/>
  <c r="X551" i="7"/>
  <c r="W551" i="7"/>
  <c r="V551" i="7"/>
  <c r="U551" i="7"/>
  <c r="T551" i="7"/>
  <c r="X550" i="7"/>
  <c r="W550" i="7"/>
  <c r="V550" i="7"/>
  <c r="U550" i="7"/>
  <c r="T550" i="7"/>
  <c r="X549" i="7"/>
  <c r="W549" i="7"/>
  <c r="V549" i="7"/>
  <c r="U549" i="7"/>
  <c r="T549" i="7"/>
  <c r="X548" i="7"/>
  <c r="W548" i="7"/>
  <c r="V548" i="7"/>
  <c r="U548" i="7"/>
  <c r="T548" i="7"/>
  <c r="X547" i="7"/>
  <c r="W547" i="7"/>
  <c r="V547" i="7"/>
  <c r="U547" i="7"/>
  <c r="T547" i="7"/>
  <c r="X546" i="7"/>
  <c r="W546" i="7"/>
  <c r="V546" i="7"/>
  <c r="U546" i="7"/>
  <c r="T546" i="7"/>
  <c r="X545" i="7"/>
  <c r="W545" i="7"/>
  <c r="V545" i="7"/>
  <c r="U545" i="7"/>
  <c r="T545" i="7"/>
  <c r="X544" i="7"/>
  <c r="W544" i="7"/>
  <c r="V544" i="7"/>
  <c r="U544" i="7"/>
  <c r="T544" i="7"/>
  <c r="X543" i="7"/>
  <c r="W543" i="7"/>
  <c r="V543" i="7"/>
  <c r="U543" i="7"/>
  <c r="T543" i="7"/>
  <c r="X542" i="7"/>
  <c r="W542" i="7"/>
  <c r="V542" i="7"/>
  <c r="U542" i="7"/>
  <c r="T542" i="7"/>
  <c r="X541" i="7"/>
  <c r="W541" i="7"/>
  <c r="V541" i="7"/>
  <c r="U541" i="7"/>
  <c r="T541" i="7"/>
  <c r="X540" i="7"/>
  <c r="W540" i="7"/>
  <c r="V540" i="7"/>
  <c r="T540" i="7"/>
  <c r="X539" i="7"/>
  <c r="W539" i="7"/>
  <c r="V539" i="7"/>
  <c r="U539" i="7"/>
  <c r="T539" i="7"/>
  <c r="X538" i="7"/>
  <c r="W538" i="7"/>
  <c r="V538" i="7"/>
  <c r="U538" i="7"/>
  <c r="T538" i="7"/>
  <c r="X537" i="7"/>
  <c r="W537" i="7"/>
  <c r="V537" i="7"/>
  <c r="U537" i="7"/>
  <c r="T537" i="7"/>
  <c r="X536" i="7"/>
  <c r="W536" i="7"/>
  <c r="V536" i="7"/>
  <c r="U536" i="7"/>
  <c r="T536" i="7"/>
  <c r="X535" i="7"/>
  <c r="W535" i="7"/>
  <c r="V535" i="7"/>
  <c r="U535" i="7"/>
  <c r="X534" i="7"/>
  <c r="W534" i="7"/>
  <c r="V534" i="7"/>
  <c r="U534" i="7"/>
  <c r="T534" i="7"/>
  <c r="X533" i="7"/>
  <c r="W533" i="7"/>
  <c r="V533" i="7"/>
  <c r="U533" i="7"/>
  <c r="T533" i="7"/>
  <c r="X532" i="7"/>
  <c r="W532" i="7"/>
  <c r="V532" i="7"/>
  <c r="U532" i="7"/>
  <c r="T532" i="7"/>
  <c r="W531" i="7"/>
  <c r="V531" i="7"/>
  <c r="U531" i="7"/>
  <c r="T531" i="7"/>
  <c r="X530" i="7"/>
  <c r="W530" i="7"/>
  <c r="V530" i="7"/>
  <c r="U530" i="7"/>
  <c r="T530" i="7"/>
  <c r="X529" i="7"/>
  <c r="W529" i="7"/>
  <c r="V529" i="7"/>
  <c r="U529" i="7"/>
  <c r="T529" i="7"/>
  <c r="X528" i="7"/>
  <c r="W528" i="7"/>
  <c r="V528" i="7"/>
  <c r="U528" i="7"/>
  <c r="T528" i="7"/>
  <c r="X527" i="7"/>
  <c r="W527" i="7"/>
  <c r="V527" i="7"/>
  <c r="U527" i="7"/>
  <c r="T527" i="7"/>
  <c r="X526" i="7"/>
  <c r="W526" i="7"/>
  <c r="V526" i="7"/>
  <c r="U526" i="7"/>
  <c r="T526" i="7"/>
  <c r="X525" i="7"/>
  <c r="W525" i="7"/>
  <c r="U525" i="7"/>
  <c r="T525" i="7"/>
  <c r="X524" i="7"/>
  <c r="W524" i="7"/>
  <c r="V524" i="7"/>
  <c r="U524" i="7"/>
  <c r="T524" i="7"/>
  <c r="X523" i="7"/>
  <c r="W523" i="7"/>
  <c r="V523" i="7"/>
  <c r="U523" i="7"/>
  <c r="T523" i="7"/>
  <c r="X522" i="7"/>
  <c r="W522" i="7"/>
  <c r="V522" i="7"/>
  <c r="T522" i="7"/>
  <c r="X521" i="7"/>
  <c r="W521" i="7"/>
  <c r="V521" i="7"/>
  <c r="U521" i="7"/>
  <c r="T521" i="7"/>
  <c r="X520" i="7"/>
  <c r="W520" i="7"/>
  <c r="V520" i="7"/>
  <c r="U520" i="7"/>
  <c r="T520" i="7"/>
  <c r="X519" i="7"/>
  <c r="W519" i="7"/>
  <c r="V519" i="7"/>
  <c r="U519" i="7"/>
  <c r="X518" i="7"/>
  <c r="W518" i="7"/>
  <c r="V518" i="7"/>
  <c r="U518" i="7"/>
  <c r="T518" i="7"/>
  <c r="X517" i="7"/>
  <c r="W517" i="7"/>
  <c r="V517" i="7"/>
  <c r="U517" i="7"/>
  <c r="T517" i="7"/>
  <c r="X516" i="7"/>
  <c r="W516" i="7"/>
  <c r="V516" i="7"/>
  <c r="U516" i="7"/>
  <c r="T516" i="7"/>
  <c r="W515" i="7"/>
  <c r="V515" i="7"/>
  <c r="U515" i="7"/>
  <c r="T515" i="7"/>
  <c r="X514" i="7"/>
  <c r="W514" i="7"/>
  <c r="V514" i="7"/>
  <c r="U514" i="7"/>
  <c r="T514" i="7"/>
  <c r="X513" i="7"/>
  <c r="W513" i="7"/>
  <c r="V513" i="7"/>
  <c r="U513" i="7"/>
  <c r="T513" i="7"/>
  <c r="X512" i="7"/>
  <c r="W512" i="7"/>
  <c r="V512" i="7"/>
  <c r="U512" i="7"/>
  <c r="T512" i="7"/>
  <c r="X511" i="7"/>
  <c r="W511" i="7"/>
  <c r="V511" i="7"/>
  <c r="U511" i="7"/>
  <c r="T511" i="7"/>
  <c r="X510" i="7"/>
  <c r="W510" i="7"/>
  <c r="V510" i="7"/>
  <c r="U510" i="7"/>
  <c r="T510" i="7"/>
  <c r="X509" i="7"/>
  <c r="W509" i="7"/>
  <c r="U509" i="7"/>
  <c r="T509" i="7"/>
  <c r="X508" i="7"/>
  <c r="W508" i="7"/>
  <c r="V508" i="7"/>
  <c r="U508" i="7"/>
  <c r="T508" i="7"/>
  <c r="X507" i="7"/>
  <c r="W507" i="7"/>
  <c r="V507" i="7"/>
  <c r="U507" i="7"/>
  <c r="T507" i="7"/>
  <c r="X506" i="7"/>
  <c r="W506" i="7"/>
  <c r="V506" i="7"/>
  <c r="T506" i="7"/>
  <c r="X505" i="7"/>
  <c r="W505" i="7"/>
  <c r="V505" i="7"/>
  <c r="U505" i="7"/>
  <c r="T505" i="7"/>
  <c r="X504" i="7"/>
  <c r="W504" i="7"/>
  <c r="V504" i="7"/>
  <c r="U504" i="7"/>
  <c r="T504" i="7"/>
  <c r="X503" i="7"/>
  <c r="W503" i="7"/>
  <c r="V503" i="7"/>
  <c r="U503" i="7"/>
  <c r="X502" i="7"/>
  <c r="W502" i="7"/>
  <c r="V502" i="7"/>
  <c r="U502" i="7"/>
  <c r="T502" i="7"/>
  <c r="X501" i="7"/>
  <c r="W501" i="7"/>
  <c r="V501" i="7"/>
  <c r="U501" i="7"/>
  <c r="T501" i="7"/>
  <c r="X500" i="7"/>
  <c r="W500" i="7"/>
  <c r="V500" i="7"/>
  <c r="U500" i="7"/>
  <c r="T500" i="7"/>
  <c r="W499" i="7"/>
  <c r="V499" i="7"/>
  <c r="U499" i="7"/>
  <c r="T499" i="7"/>
  <c r="X498" i="7"/>
  <c r="W498" i="7"/>
  <c r="V498" i="7"/>
  <c r="U498" i="7"/>
  <c r="T498" i="7"/>
  <c r="X497" i="7"/>
  <c r="W497" i="7"/>
  <c r="V497" i="7"/>
  <c r="U497" i="7"/>
  <c r="T497" i="7"/>
  <c r="X496" i="7"/>
  <c r="W496" i="7"/>
  <c r="V496" i="7"/>
  <c r="U496" i="7"/>
  <c r="T496" i="7"/>
  <c r="X495" i="7"/>
  <c r="W495" i="7"/>
  <c r="V495" i="7"/>
  <c r="U495" i="7"/>
  <c r="T495" i="7"/>
  <c r="X494" i="7"/>
  <c r="W494" i="7"/>
  <c r="V494" i="7"/>
  <c r="U494" i="7"/>
  <c r="T494" i="7"/>
  <c r="X493" i="7"/>
  <c r="W493" i="7"/>
  <c r="U493" i="7"/>
  <c r="T493" i="7"/>
  <c r="X492" i="7"/>
  <c r="W492" i="7"/>
  <c r="V492" i="7"/>
  <c r="U492" i="7"/>
  <c r="T492" i="7"/>
  <c r="X491" i="7"/>
  <c r="W491" i="7"/>
  <c r="V491" i="7"/>
  <c r="U491" i="7"/>
  <c r="T491" i="7"/>
  <c r="X490" i="7"/>
  <c r="W490" i="7"/>
  <c r="V490" i="7"/>
  <c r="T490" i="7"/>
  <c r="X489" i="7"/>
  <c r="W489" i="7"/>
  <c r="V489" i="7"/>
  <c r="U489" i="7"/>
  <c r="T489" i="7"/>
  <c r="X488" i="7"/>
  <c r="W488" i="7"/>
  <c r="V488" i="7"/>
  <c r="U488" i="7"/>
  <c r="T488" i="7"/>
  <c r="X487" i="7"/>
  <c r="W487" i="7"/>
  <c r="V487" i="7"/>
  <c r="U487" i="7"/>
  <c r="X486" i="7"/>
  <c r="W486" i="7"/>
  <c r="V486" i="7"/>
  <c r="U486" i="7"/>
  <c r="T486" i="7"/>
  <c r="X485" i="7"/>
  <c r="W485" i="7"/>
  <c r="V485" i="7"/>
  <c r="U485" i="7"/>
  <c r="T485" i="7"/>
  <c r="X484" i="7"/>
  <c r="W484" i="7"/>
  <c r="V484" i="7"/>
  <c r="U484" i="7"/>
  <c r="T484" i="7"/>
  <c r="W483" i="7"/>
  <c r="V483" i="7"/>
  <c r="U483" i="7"/>
  <c r="T483" i="7"/>
  <c r="X482" i="7"/>
  <c r="W482" i="7"/>
  <c r="V482" i="7"/>
  <c r="U482" i="7"/>
  <c r="T482" i="7"/>
  <c r="X481" i="7"/>
  <c r="W481" i="7"/>
  <c r="V481" i="7"/>
  <c r="U481" i="7"/>
  <c r="T481" i="7"/>
  <c r="X480" i="7"/>
  <c r="W480" i="7"/>
  <c r="V480" i="7"/>
  <c r="U480" i="7"/>
  <c r="T480" i="7"/>
  <c r="X479" i="7"/>
  <c r="W479" i="7"/>
  <c r="V479" i="7"/>
  <c r="U479" i="7"/>
  <c r="T479" i="7"/>
  <c r="X478" i="7"/>
  <c r="W478" i="7"/>
  <c r="V478" i="7"/>
  <c r="U478" i="7"/>
  <c r="T478" i="7"/>
  <c r="X477" i="7"/>
  <c r="W477" i="7"/>
  <c r="U477" i="7"/>
  <c r="T477" i="7"/>
  <c r="X476" i="7"/>
  <c r="W476" i="7"/>
  <c r="V476" i="7"/>
  <c r="U476" i="7"/>
  <c r="T476" i="7"/>
  <c r="X475" i="7"/>
  <c r="W475" i="7"/>
  <c r="V475" i="7"/>
  <c r="U475" i="7"/>
  <c r="T475" i="7"/>
  <c r="X474" i="7"/>
  <c r="W474" i="7"/>
  <c r="V474" i="7"/>
  <c r="T474" i="7"/>
  <c r="X473" i="7"/>
  <c r="W473" i="7"/>
  <c r="V473" i="7"/>
  <c r="U473" i="7"/>
  <c r="T473" i="7"/>
  <c r="X472" i="7"/>
  <c r="W472" i="7"/>
  <c r="V472" i="7"/>
  <c r="U472" i="7"/>
  <c r="T472" i="7"/>
  <c r="X471" i="7"/>
  <c r="W471" i="7"/>
  <c r="V471" i="7"/>
  <c r="U471" i="7"/>
  <c r="X470" i="7"/>
  <c r="W470" i="7"/>
  <c r="V470" i="7"/>
  <c r="U470" i="7"/>
  <c r="T470" i="7"/>
  <c r="X469" i="7"/>
  <c r="W469" i="7"/>
  <c r="V469" i="7"/>
  <c r="U469" i="7"/>
  <c r="T469" i="7"/>
  <c r="X468" i="7"/>
  <c r="W468" i="7"/>
  <c r="V468" i="7"/>
  <c r="U468" i="7"/>
  <c r="T468" i="7"/>
  <c r="W467" i="7"/>
  <c r="V467" i="7"/>
  <c r="U467" i="7"/>
  <c r="T467" i="7"/>
  <c r="X466" i="7"/>
  <c r="W466" i="7"/>
  <c r="V466" i="7"/>
  <c r="U466" i="7"/>
  <c r="T466" i="7"/>
  <c r="X465" i="7"/>
  <c r="W465" i="7"/>
  <c r="V465" i="7"/>
  <c r="U465" i="7"/>
  <c r="T465" i="7"/>
  <c r="X464" i="7"/>
  <c r="W464" i="7"/>
  <c r="V464" i="7"/>
  <c r="U464" i="7"/>
  <c r="T464" i="7"/>
  <c r="X463" i="7"/>
  <c r="W463" i="7"/>
  <c r="V463" i="7"/>
  <c r="U463" i="7"/>
  <c r="T463" i="7"/>
  <c r="X462" i="7"/>
  <c r="W462" i="7"/>
  <c r="V462" i="7"/>
  <c r="U462" i="7"/>
  <c r="T462" i="7"/>
  <c r="X461" i="7"/>
  <c r="W461" i="7"/>
  <c r="U461" i="7"/>
  <c r="T461" i="7"/>
  <c r="X460" i="7"/>
  <c r="W460" i="7"/>
  <c r="V460" i="7"/>
  <c r="U460" i="7"/>
  <c r="T460" i="7"/>
  <c r="X459" i="7"/>
  <c r="W459" i="7"/>
  <c r="V459" i="7"/>
  <c r="U459" i="7"/>
  <c r="T459" i="7"/>
  <c r="X458" i="7"/>
  <c r="W458" i="7"/>
  <c r="V458" i="7"/>
  <c r="T458" i="7"/>
  <c r="X457" i="7"/>
  <c r="W457" i="7"/>
  <c r="V457" i="7"/>
  <c r="U457" i="7"/>
  <c r="T457" i="7"/>
  <c r="X456" i="7"/>
  <c r="W456" i="7"/>
  <c r="V456" i="7"/>
  <c r="U456" i="7"/>
  <c r="T456" i="7"/>
  <c r="X455" i="7"/>
  <c r="W455" i="7"/>
  <c r="V455" i="7"/>
  <c r="U455" i="7"/>
  <c r="X454" i="7"/>
  <c r="W454" i="7"/>
  <c r="V454" i="7"/>
  <c r="U454" i="7"/>
  <c r="T454" i="7"/>
  <c r="X453" i="7"/>
  <c r="W453" i="7"/>
  <c r="V453" i="7"/>
  <c r="U453" i="7"/>
  <c r="T453" i="7"/>
  <c r="X452" i="7"/>
  <c r="W452" i="7"/>
  <c r="V452" i="7"/>
  <c r="U452" i="7"/>
  <c r="T452" i="7"/>
  <c r="W451" i="7"/>
  <c r="V451" i="7"/>
  <c r="U451" i="7"/>
  <c r="T451" i="7"/>
  <c r="X450" i="7"/>
  <c r="W450" i="7"/>
  <c r="V450" i="7"/>
  <c r="U450" i="7"/>
  <c r="T450" i="7"/>
  <c r="X449" i="7"/>
  <c r="W449" i="7"/>
  <c r="V449" i="7"/>
  <c r="U449" i="7"/>
  <c r="T449" i="7"/>
  <c r="X448" i="7"/>
  <c r="W448" i="7"/>
  <c r="V448" i="7"/>
  <c r="U448" i="7"/>
  <c r="T448" i="7"/>
  <c r="X447" i="7"/>
  <c r="W447" i="7"/>
  <c r="V447" i="7"/>
  <c r="U447" i="7"/>
  <c r="T447" i="7"/>
  <c r="X446" i="7"/>
  <c r="W446" i="7"/>
  <c r="V446" i="7"/>
  <c r="U446" i="7"/>
  <c r="T446" i="7"/>
  <c r="X445" i="7"/>
  <c r="W445" i="7"/>
  <c r="U445" i="7"/>
  <c r="T445" i="7"/>
  <c r="X444" i="7"/>
  <c r="W444" i="7"/>
  <c r="V444" i="7"/>
  <c r="U444" i="7"/>
  <c r="T444" i="7"/>
  <c r="X443" i="7"/>
  <c r="W443" i="7"/>
  <c r="V443" i="7"/>
  <c r="U443" i="7"/>
  <c r="T443" i="7"/>
  <c r="X442" i="7"/>
  <c r="W442" i="7"/>
  <c r="V442" i="7"/>
  <c r="T442" i="7"/>
  <c r="X441" i="7"/>
  <c r="W441" i="7"/>
  <c r="V441" i="7"/>
  <c r="U441" i="7"/>
  <c r="T441" i="7"/>
  <c r="X440" i="7"/>
  <c r="W440" i="7"/>
  <c r="V440" i="7"/>
  <c r="U440" i="7"/>
  <c r="T440" i="7"/>
  <c r="X439" i="7"/>
  <c r="W439" i="7"/>
  <c r="V439" i="7"/>
  <c r="U439" i="7"/>
  <c r="X438" i="7"/>
  <c r="W438" i="7"/>
  <c r="V438" i="7"/>
  <c r="U438" i="7"/>
  <c r="T438" i="7"/>
  <c r="X437" i="7"/>
  <c r="W437" i="7"/>
  <c r="V437" i="7"/>
  <c r="U437" i="7"/>
  <c r="T437" i="7"/>
  <c r="X436" i="7"/>
  <c r="W436" i="7"/>
  <c r="V436" i="7"/>
  <c r="U436" i="7"/>
  <c r="T436" i="7"/>
  <c r="W435" i="7"/>
  <c r="V435" i="7"/>
  <c r="U435" i="7"/>
  <c r="T435" i="7"/>
  <c r="X434" i="7"/>
  <c r="W434" i="7"/>
  <c r="V434" i="7"/>
  <c r="U434" i="7"/>
  <c r="T434" i="7"/>
  <c r="X433" i="7"/>
  <c r="W433" i="7"/>
  <c r="V433" i="7"/>
  <c r="U433" i="7"/>
  <c r="T433" i="7"/>
  <c r="X432" i="7"/>
  <c r="W432" i="7"/>
  <c r="V432" i="7"/>
  <c r="U432" i="7"/>
  <c r="T432" i="7"/>
  <c r="X431" i="7"/>
  <c r="W431" i="7"/>
  <c r="V431" i="7"/>
  <c r="U431" i="7"/>
  <c r="T431" i="7"/>
  <c r="X430" i="7"/>
  <c r="W430" i="7"/>
  <c r="V430" i="7"/>
  <c r="U430" i="7"/>
  <c r="T430" i="7"/>
  <c r="X429" i="7"/>
  <c r="W429" i="7"/>
  <c r="V429" i="7"/>
  <c r="U429" i="7"/>
  <c r="T429" i="7"/>
  <c r="X428" i="7"/>
  <c r="W428" i="7"/>
  <c r="V428" i="7"/>
  <c r="U428" i="7"/>
  <c r="T428" i="7"/>
  <c r="X427" i="7"/>
  <c r="W427" i="7"/>
  <c r="V427" i="7"/>
  <c r="U427" i="7"/>
  <c r="T427" i="7"/>
  <c r="X426" i="7"/>
  <c r="W426" i="7"/>
  <c r="V426" i="7"/>
  <c r="T426" i="7"/>
  <c r="X425" i="7"/>
  <c r="W425" i="7"/>
  <c r="V425" i="7"/>
  <c r="U425" i="7"/>
  <c r="T425" i="7"/>
  <c r="X424" i="7"/>
  <c r="W424" i="7"/>
  <c r="V424" i="7"/>
  <c r="U424" i="7"/>
  <c r="T424" i="7"/>
  <c r="X423" i="7"/>
  <c r="W423" i="7"/>
  <c r="V423" i="7"/>
  <c r="U423" i="7"/>
  <c r="X422" i="7"/>
  <c r="W422" i="7"/>
  <c r="V422" i="7"/>
  <c r="U422" i="7"/>
  <c r="T422" i="7"/>
  <c r="X421" i="7"/>
  <c r="W421" i="7"/>
  <c r="V421" i="7"/>
  <c r="U421" i="7"/>
  <c r="T421" i="7"/>
  <c r="X420" i="7"/>
  <c r="W420" i="7"/>
  <c r="V420" i="7"/>
  <c r="U420" i="7"/>
  <c r="T420" i="7"/>
  <c r="W419" i="7"/>
  <c r="V419" i="7"/>
  <c r="U419" i="7"/>
  <c r="T419" i="7"/>
  <c r="X418" i="7"/>
  <c r="W418" i="7"/>
  <c r="V418" i="7"/>
  <c r="U418" i="7"/>
  <c r="T418" i="7"/>
  <c r="X417" i="7"/>
  <c r="W417" i="7"/>
  <c r="V417" i="7"/>
  <c r="U417" i="7"/>
  <c r="T417" i="7"/>
  <c r="X416" i="7"/>
  <c r="W416" i="7"/>
  <c r="V416" i="7"/>
  <c r="U416" i="7"/>
  <c r="T416" i="7"/>
  <c r="X415" i="7"/>
  <c r="W415" i="7"/>
  <c r="V415" i="7"/>
  <c r="U415" i="7"/>
  <c r="T415" i="7"/>
  <c r="X414" i="7"/>
  <c r="W414" i="7"/>
  <c r="V414" i="7"/>
  <c r="U414" i="7"/>
  <c r="T414" i="7"/>
  <c r="X413" i="7"/>
  <c r="W413" i="7"/>
  <c r="V413" i="7"/>
  <c r="U413" i="7"/>
  <c r="T413" i="7"/>
  <c r="X412" i="7"/>
  <c r="W412" i="7"/>
  <c r="V412" i="7"/>
  <c r="U412" i="7"/>
  <c r="T412" i="7"/>
  <c r="X411" i="7"/>
  <c r="W411" i="7"/>
  <c r="V411" i="7"/>
  <c r="U411" i="7"/>
  <c r="T411" i="7"/>
  <c r="X410" i="7"/>
  <c r="W410" i="7"/>
  <c r="V410" i="7"/>
  <c r="T410" i="7"/>
  <c r="X409" i="7"/>
  <c r="W409" i="7"/>
  <c r="V409" i="7"/>
  <c r="U409" i="7"/>
  <c r="T409" i="7"/>
  <c r="X408" i="7"/>
  <c r="W408" i="7"/>
  <c r="V408" i="7"/>
  <c r="U408" i="7"/>
  <c r="T408" i="7"/>
  <c r="X407" i="7"/>
  <c r="W407" i="7"/>
  <c r="V407" i="7"/>
  <c r="U407" i="7"/>
  <c r="X406" i="7"/>
  <c r="W406" i="7"/>
  <c r="V406" i="7"/>
  <c r="U406" i="7"/>
  <c r="T406" i="7"/>
  <c r="X405" i="7"/>
  <c r="W405" i="7"/>
  <c r="V405" i="7"/>
  <c r="U405" i="7"/>
  <c r="T405" i="7"/>
  <c r="X404" i="7"/>
  <c r="W404" i="7"/>
  <c r="V404" i="7"/>
  <c r="U404" i="7"/>
  <c r="T404" i="7"/>
  <c r="W403" i="7"/>
  <c r="V403" i="7"/>
  <c r="U403" i="7"/>
  <c r="T403" i="7"/>
  <c r="X402" i="7"/>
  <c r="W402" i="7"/>
  <c r="V402" i="7"/>
  <c r="U402" i="7"/>
  <c r="T402" i="7"/>
  <c r="X401" i="7"/>
  <c r="W401" i="7"/>
  <c r="V401" i="7"/>
  <c r="U401" i="7"/>
  <c r="T401" i="7"/>
  <c r="X400" i="7"/>
  <c r="W400" i="7"/>
  <c r="V400" i="7"/>
  <c r="U400" i="7"/>
  <c r="T400" i="7"/>
  <c r="X399" i="7"/>
  <c r="W399" i="7"/>
  <c r="V399" i="7"/>
  <c r="U399" i="7"/>
  <c r="T399" i="7"/>
  <c r="X398" i="7"/>
  <c r="W398" i="7"/>
  <c r="V398" i="7"/>
  <c r="U398" i="7"/>
  <c r="T398" i="7"/>
  <c r="X397" i="7"/>
  <c r="W397" i="7"/>
  <c r="V397" i="7"/>
  <c r="U397" i="7"/>
  <c r="T397" i="7"/>
  <c r="X396" i="7"/>
  <c r="W396" i="7"/>
  <c r="V396" i="7"/>
  <c r="U396" i="7"/>
  <c r="T396" i="7"/>
  <c r="X395" i="7"/>
  <c r="W395" i="7"/>
  <c r="V395" i="7"/>
  <c r="U395" i="7"/>
  <c r="T395" i="7"/>
  <c r="X394" i="7"/>
  <c r="W394" i="7"/>
  <c r="V394" i="7"/>
  <c r="T394" i="7"/>
  <c r="X393" i="7"/>
  <c r="W393" i="7"/>
  <c r="V393" i="7"/>
  <c r="U393" i="7"/>
  <c r="T393" i="7"/>
  <c r="X392" i="7"/>
  <c r="W392" i="7"/>
  <c r="V392" i="7"/>
  <c r="U392" i="7"/>
  <c r="T392" i="7"/>
  <c r="X391" i="7"/>
  <c r="W391" i="7"/>
  <c r="V391" i="7"/>
  <c r="U391" i="7"/>
  <c r="X390" i="7"/>
  <c r="W390" i="7"/>
  <c r="V390" i="7"/>
  <c r="U390" i="7"/>
  <c r="T390" i="7"/>
  <c r="X389" i="7"/>
  <c r="W389" i="7"/>
  <c r="V389" i="7"/>
  <c r="U389" i="7"/>
  <c r="T389" i="7"/>
  <c r="X388" i="7"/>
  <c r="W388" i="7"/>
  <c r="V388" i="7"/>
  <c r="U388" i="7"/>
  <c r="T388" i="7"/>
  <c r="W387" i="7"/>
  <c r="V387" i="7"/>
  <c r="U387" i="7"/>
  <c r="T387" i="7"/>
  <c r="X386" i="7"/>
  <c r="W386" i="7"/>
  <c r="V386" i="7"/>
  <c r="U386" i="7"/>
  <c r="T386" i="7"/>
  <c r="X385" i="7"/>
  <c r="W385" i="7"/>
  <c r="V385" i="7"/>
  <c r="U385" i="7"/>
  <c r="T385" i="7"/>
  <c r="X384" i="7"/>
  <c r="W384" i="7"/>
  <c r="V384" i="7"/>
  <c r="U384" i="7"/>
  <c r="T384" i="7"/>
  <c r="X383" i="7"/>
  <c r="W383" i="7"/>
  <c r="V383" i="7"/>
  <c r="U383" i="7"/>
  <c r="T383" i="7"/>
  <c r="X382" i="7"/>
  <c r="W382" i="7"/>
  <c r="V382" i="7"/>
  <c r="U382" i="7"/>
  <c r="T382" i="7"/>
  <c r="X381" i="7"/>
  <c r="W381" i="7"/>
  <c r="V381" i="7"/>
  <c r="U381" i="7"/>
  <c r="T381" i="7"/>
  <c r="X380" i="7"/>
  <c r="W380" i="7"/>
  <c r="V380" i="7"/>
  <c r="U380" i="7"/>
  <c r="T380" i="7"/>
  <c r="X379" i="7"/>
  <c r="W379" i="7"/>
  <c r="V379" i="7"/>
  <c r="U379" i="7"/>
  <c r="T379" i="7"/>
  <c r="X378" i="7"/>
  <c r="W378" i="7"/>
  <c r="V378" i="7"/>
  <c r="T378" i="7"/>
  <c r="X377" i="7"/>
  <c r="W377" i="7"/>
  <c r="V377" i="7"/>
  <c r="U377" i="7"/>
  <c r="T377" i="7"/>
  <c r="X376" i="7"/>
  <c r="W376" i="7"/>
  <c r="V376" i="7"/>
  <c r="U376" i="7"/>
  <c r="T376" i="7"/>
  <c r="X375" i="7"/>
  <c r="W375" i="7"/>
  <c r="V375" i="7"/>
  <c r="U375" i="7"/>
  <c r="X374" i="7"/>
  <c r="W374" i="7"/>
  <c r="V374" i="7"/>
  <c r="U374" i="7"/>
  <c r="T374" i="7"/>
  <c r="X373" i="7"/>
  <c r="W373" i="7"/>
  <c r="V373" i="7"/>
  <c r="U373" i="7"/>
  <c r="T373" i="7"/>
  <c r="X372" i="7"/>
  <c r="W372" i="7"/>
  <c r="V372" i="7"/>
  <c r="U372" i="7"/>
  <c r="T372" i="7"/>
  <c r="W371" i="7"/>
  <c r="V371" i="7"/>
  <c r="U371" i="7"/>
  <c r="T371" i="7"/>
  <c r="X370" i="7"/>
  <c r="W370" i="7"/>
  <c r="V370" i="7"/>
  <c r="U370" i="7"/>
  <c r="T370" i="7"/>
  <c r="X369" i="7"/>
  <c r="W369" i="7"/>
  <c r="V369" i="7"/>
  <c r="U369" i="7"/>
  <c r="T369" i="7"/>
  <c r="X368" i="7"/>
  <c r="W368" i="7"/>
  <c r="V368" i="7"/>
  <c r="U368" i="7"/>
  <c r="T368" i="7"/>
  <c r="X367" i="7"/>
  <c r="W367" i="7"/>
  <c r="V367" i="7"/>
  <c r="U367" i="7"/>
  <c r="T367" i="7"/>
  <c r="X366" i="7"/>
  <c r="W366" i="7"/>
  <c r="V366" i="7"/>
  <c r="U366" i="7"/>
  <c r="T366" i="7"/>
  <c r="X365" i="7"/>
  <c r="W365" i="7"/>
  <c r="V365" i="7"/>
  <c r="U365" i="7"/>
  <c r="T365" i="7"/>
  <c r="X364" i="7"/>
  <c r="W364" i="7"/>
  <c r="V364" i="7"/>
  <c r="U364" i="7"/>
  <c r="T364" i="7"/>
  <c r="X363" i="7"/>
  <c r="W363" i="7"/>
  <c r="V363" i="7"/>
  <c r="U363" i="7"/>
  <c r="T363" i="7"/>
  <c r="X362" i="7"/>
  <c r="W362" i="7"/>
  <c r="V362" i="7"/>
  <c r="T362" i="7"/>
  <c r="X361" i="7"/>
  <c r="W361" i="7"/>
  <c r="V361" i="7"/>
  <c r="U361" i="7"/>
  <c r="T361" i="7"/>
  <c r="X360" i="7"/>
  <c r="W360" i="7"/>
  <c r="V360" i="7"/>
  <c r="U360" i="7"/>
  <c r="T360" i="7"/>
  <c r="X359" i="7"/>
  <c r="W359" i="7"/>
  <c r="V359" i="7"/>
  <c r="U359" i="7"/>
  <c r="X358" i="7"/>
  <c r="W358" i="7"/>
  <c r="V358" i="7"/>
  <c r="U358" i="7"/>
  <c r="T358" i="7"/>
  <c r="X357" i="7"/>
  <c r="W357" i="7"/>
  <c r="V357" i="7"/>
  <c r="U357" i="7"/>
  <c r="T357" i="7"/>
  <c r="X356" i="7"/>
  <c r="W356" i="7"/>
  <c r="V356" i="7"/>
  <c r="U356" i="7"/>
  <c r="T356" i="7"/>
  <c r="W355" i="7"/>
  <c r="V355" i="7"/>
  <c r="U355" i="7"/>
  <c r="T355" i="7"/>
  <c r="X354" i="7"/>
  <c r="W354" i="7"/>
  <c r="V354" i="7"/>
  <c r="U354" i="7"/>
  <c r="T354" i="7"/>
  <c r="X353" i="7"/>
  <c r="W353" i="7"/>
  <c r="V353" i="7"/>
  <c r="U353" i="7"/>
  <c r="T353" i="7"/>
  <c r="X352" i="7"/>
  <c r="W352" i="7"/>
  <c r="V352" i="7"/>
  <c r="U352" i="7"/>
  <c r="T352" i="7"/>
  <c r="X351" i="7"/>
  <c r="W351" i="7"/>
  <c r="V351" i="7"/>
  <c r="U351" i="7"/>
  <c r="T351" i="7"/>
  <c r="X350" i="7"/>
  <c r="W350" i="7"/>
  <c r="V350" i="7"/>
  <c r="U350" i="7"/>
  <c r="T350" i="7"/>
  <c r="X349" i="7"/>
  <c r="W349" i="7"/>
  <c r="V349" i="7"/>
  <c r="U349" i="7"/>
  <c r="T349" i="7"/>
  <c r="X348" i="7"/>
  <c r="W348" i="7"/>
  <c r="V348" i="7"/>
  <c r="U348" i="7"/>
  <c r="T348" i="7"/>
  <c r="X347" i="7"/>
  <c r="W347" i="7"/>
  <c r="V347" i="7"/>
  <c r="U347" i="7"/>
  <c r="T347" i="7"/>
  <c r="X346" i="7"/>
  <c r="W346" i="7"/>
  <c r="V346" i="7"/>
  <c r="T346" i="7"/>
  <c r="X345" i="7"/>
  <c r="W345" i="7"/>
  <c r="V345" i="7"/>
  <c r="U345" i="7"/>
  <c r="T345" i="7"/>
  <c r="X344" i="7"/>
  <c r="W344" i="7"/>
  <c r="V344" i="7"/>
  <c r="T344" i="7"/>
  <c r="X343" i="7"/>
  <c r="W343" i="7"/>
  <c r="V343" i="7"/>
  <c r="U343" i="7"/>
  <c r="T343" i="7"/>
  <c r="X342" i="7"/>
  <c r="W342" i="7"/>
  <c r="V342" i="7"/>
  <c r="U342" i="7"/>
  <c r="T342" i="7"/>
  <c r="X341" i="7"/>
  <c r="W341" i="7"/>
  <c r="V341" i="7"/>
  <c r="U341" i="7"/>
  <c r="X340" i="7"/>
  <c r="W340" i="7"/>
  <c r="V340" i="7"/>
  <c r="U340" i="7"/>
  <c r="T340" i="7"/>
  <c r="X339" i="7"/>
  <c r="W339" i="7"/>
  <c r="V339" i="7"/>
  <c r="U339" i="7"/>
  <c r="T339" i="7"/>
  <c r="X338" i="7"/>
  <c r="W338" i="7"/>
  <c r="V338" i="7"/>
  <c r="U338" i="7"/>
  <c r="T338" i="7"/>
  <c r="W337" i="7"/>
  <c r="V337" i="7"/>
  <c r="U337" i="7"/>
  <c r="T337" i="7"/>
  <c r="X336" i="7"/>
  <c r="W336" i="7"/>
  <c r="V336" i="7"/>
  <c r="T336" i="7"/>
  <c r="X335" i="7"/>
  <c r="W335" i="7"/>
  <c r="V335" i="7"/>
  <c r="U335" i="7"/>
  <c r="T335" i="7"/>
  <c r="X334" i="7"/>
  <c r="W334" i="7"/>
  <c r="V334" i="7"/>
  <c r="U334" i="7"/>
  <c r="T334" i="7"/>
  <c r="X333" i="7"/>
  <c r="W333" i="7"/>
  <c r="V333" i="7"/>
  <c r="U333" i="7"/>
  <c r="X332" i="7"/>
  <c r="W332" i="7"/>
  <c r="V332" i="7"/>
  <c r="U332" i="7"/>
  <c r="T332" i="7"/>
  <c r="X331" i="7"/>
  <c r="W331" i="7"/>
  <c r="V331" i="7"/>
  <c r="U331" i="7"/>
  <c r="T331" i="7"/>
  <c r="X330" i="7"/>
  <c r="W330" i="7"/>
  <c r="V330" i="7"/>
  <c r="U330" i="7"/>
  <c r="T330" i="7"/>
  <c r="W329" i="7"/>
  <c r="V329" i="7"/>
  <c r="U329" i="7"/>
  <c r="T329" i="7"/>
  <c r="X328" i="7"/>
  <c r="W328" i="7"/>
  <c r="V328" i="7"/>
  <c r="T328" i="7"/>
  <c r="X327" i="7"/>
  <c r="W327" i="7"/>
  <c r="V327" i="7"/>
  <c r="U327" i="7"/>
  <c r="T327" i="7"/>
  <c r="X326" i="7"/>
  <c r="W326" i="7"/>
  <c r="V326" i="7"/>
  <c r="U326" i="7"/>
  <c r="T326" i="7"/>
  <c r="X325" i="7"/>
  <c r="W325" i="7"/>
  <c r="V325" i="7"/>
  <c r="U325" i="7"/>
  <c r="X324" i="7"/>
  <c r="W324" i="7"/>
  <c r="V324" i="7"/>
  <c r="U324" i="7"/>
  <c r="T324" i="7"/>
  <c r="X323" i="7"/>
  <c r="W323" i="7"/>
  <c r="V323" i="7"/>
  <c r="U323" i="7"/>
  <c r="T323" i="7"/>
  <c r="X322" i="7"/>
  <c r="W322" i="7"/>
  <c r="V322" i="7"/>
  <c r="U322" i="7"/>
  <c r="T322" i="7"/>
  <c r="W321" i="7"/>
  <c r="V321" i="7"/>
  <c r="U321" i="7"/>
  <c r="T321" i="7"/>
  <c r="X320" i="7"/>
  <c r="W320" i="7"/>
  <c r="V320" i="7"/>
  <c r="T320" i="7"/>
  <c r="X319" i="7"/>
  <c r="W319" i="7"/>
  <c r="V319" i="7"/>
  <c r="U319" i="7"/>
  <c r="T319" i="7"/>
  <c r="X318" i="7"/>
  <c r="W318" i="7"/>
  <c r="V318" i="7"/>
  <c r="U318" i="7"/>
  <c r="T318" i="7"/>
  <c r="X317" i="7"/>
  <c r="W317" i="7"/>
  <c r="V317" i="7"/>
  <c r="U317" i="7"/>
  <c r="X316" i="7"/>
  <c r="W316" i="7"/>
  <c r="V316" i="7"/>
  <c r="U316" i="7"/>
  <c r="T316" i="7"/>
  <c r="X315" i="7"/>
  <c r="W315" i="7"/>
  <c r="V315" i="7"/>
  <c r="U315" i="7"/>
  <c r="T315" i="7"/>
  <c r="X314" i="7"/>
  <c r="W314" i="7"/>
  <c r="V314" i="7"/>
  <c r="U314" i="7"/>
  <c r="T314" i="7"/>
  <c r="W313" i="7"/>
  <c r="V313" i="7"/>
  <c r="U313" i="7"/>
  <c r="T313" i="7"/>
  <c r="X312" i="7"/>
  <c r="W312" i="7"/>
  <c r="V312" i="7"/>
  <c r="T312" i="7"/>
  <c r="X311" i="7"/>
  <c r="W311" i="7"/>
  <c r="V311" i="7"/>
  <c r="U311" i="7"/>
  <c r="T311" i="7"/>
  <c r="X310" i="7"/>
  <c r="W310" i="7"/>
  <c r="V310" i="7"/>
  <c r="U310" i="7"/>
  <c r="T310" i="7"/>
  <c r="X309" i="7"/>
  <c r="W309" i="7"/>
  <c r="V309" i="7"/>
  <c r="U309" i="7"/>
  <c r="X308" i="7"/>
  <c r="W308" i="7"/>
  <c r="V308" i="7"/>
  <c r="U308" i="7"/>
  <c r="T308" i="7"/>
  <c r="X307" i="7"/>
  <c r="W307" i="7"/>
  <c r="V307" i="7"/>
  <c r="U307" i="7"/>
  <c r="T307" i="7"/>
  <c r="X306" i="7"/>
  <c r="W306" i="7"/>
  <c r="V306" i="7"/>
  <c r="U306" i="7"/>
  <c r="T306" i="7"/>
  <c r="W305" i="7"/>
  <c r="V305" i="7"/>
  <c r="U305" i="7"/>
  <c r="T305" i="7"/>
  <c r="X304" i="7"/>
  <c r="W304" i="7"/>
  <c r="V304" i="7"/>
  <c r="T304" i="7"/>
  <c r="X303" i="7"/>
  <c r="W303" i="7"/>
  <c r="V303" i="7"/>
  <c r="U303" i="7"/>
  <c r="T303" i="7"/>
  <c r="X302" i="7"/>
  <c r="W302" i="7"/>
  <c r="V302" i="7"/>
  <c r="U302" i="7"/>
  <c r="T302" i="7"/>
  <c r="X301" i="7"/>
  <c r="W301" i="7"/>
  <c r="V301" i="7"/>
  <c r="U301" i="7"/>
  <c r="X300" i="7"/>
  <c r="W300" i="7"/>
  <c r="V300" i="7"/>
  <c r="U300" i="7"/>
  <c r="T300" i="7"/>
  <c r="X299" i="7"/>
  <c r="W299" i="7"/>
  <c r="V299" i="7"/>
  <c r="U299" i="7"/>
  <c r="T299" i="7"/>
  <c r="X298" i="7"/>
  <c r="W298" i="7"/>
  <c r="V298" i="7"/>
  <c r="U298" i="7"/>
  <c r="T298" i="7"/>
  <c r="W297" i="7"/>
  <c r="V297" i="7"/>
  <c r="U297" i="7"/>
  <c r="T297" i="7"/>
  <c r="X296" i="7"/>
  <c r="W296" i="7"/>
  <c r="V296" i="7"/>
  <c r="T296" i="7"/>
  <c r="X295" i="7"/>
  <c r="W295" i="7"/>
  <c r="V295" i="7"/>
  <c r="U295" i="7"/>
  <c r="T295" i="7"/>
  <c r="X294" i="7"/>
  <c r="W294" i="7"/>
  <c r="V294" i="7"/>
  <c r="U294" i="7"/>
  <c r="T294" i="7"/>
  <c r="X293" i="7"/>
  <c r="W293" i="7"/>
  <c r="V293" i="7"/>
  <c r="U293" i="7"/>
  <c r="X292" i="7"/>
  <c r="W292" i="7"/>
  <c r="V292" i="7"/>
  <c r="U292" i="7"/>
  <c r="T292" i="7"/>
  <c r="X291" i="7"/>
  <c r="W291" i="7"/>
  <c r="V291" i="7"/>
  <c r="U291" i="7"/>
  <c r="T291" i="7"/>
  <c r="X290" i="7"/>
  <c r="W290" i="7"/>
  <c r="V290" i="7"/>
  <c r="U290" i="7"/>
  <c r="T290" i="7"/>
  <c r="W289" i="7"/>
  <c r="V289" i="7"/>
  <c r="U289" i="7"/>
  <c r="T289" i="7"/>
  <c r="X288" i="7"/>
  <c r="W288" i="7"/>
  <c r="V288" i="7"/>
  <c r="T288" i="7"/>
  <c r="X287" i="7"/>
  <c r="W287" i="7"/>
  <c r="V287" i="7"/>
  <c r="U287" i="7"/>
  <c r="T287" i="7"/>
  <c r="X286" i="7"/>
  <c r="W286" i="7"/>
  <c r="V286" i="7"/>
  <c r="U286" i="7"/>
  <c r="T286" i="7"/>
  <c r="X285" i="7"/>
  <c r="W285" i="7"/>
  <c r="V285" i="7"/>
  <c r="U285" i="7"/>
  <c r="X284" i="7"/>
  <c r="W284" i="7"/>
  <c r="V284" i="7"/>
  <c r="U284" i="7"/>
  <c r="T284" i="7"/>
  <c r="X283" i="7"/>
  <c r="W283" i="7"/>
  <c r="V283" i="7"/>
  <c r="U283" i="7"/>
  <c r="T283" i="7"/>
  <c r="X282" i="7"/>
  <c r="W282" i="7"/>
  <c r="V282" i="7"/>
  <c r="U282" i="7"/>
  <c r="T282" i="7"/>
  <c r="W281" i="7"/>
  <c r="V281" i="7"/>
  <c r="U281" i="7"/>
  <c r="T281" i="7"/>
  <c r="X280" i="7"/>
  <c r="W280" i="7"/>
  <c r="V280" i="7"/>
  <c r="T280" i="7"/>
  <c r="X279" i="7"/>
  <c r="W279" i="7"/>
  <c r="V279" i="7"/>
  <c r="U279" i="7"/>
  <c r="T279" i="7"/>
  <c r="X278" i="7"/>
  <c r="W278" i="7"/>
  <c r="V278" i="7"/>
  <c r="U278" i="7"/>
  <c r="T278" i="7"/>
  <c r="X277" i="7"/>
  <c r="W277" i="7"/>
  <c r="V277" i="7"/>
  <c r="U277" i="7"/>
  <c r="X276" i="7"/>
  <c r="W276" i="7"/>
  <c r="V276" i="7"/>
  <c r="U276" i="7"/>
  <c r="T276" i="7"/>
  <c r="X275" i="7"/>
  <c r="W275" i="7"/>
  <c r="V275" i="7"/>
  <c r="U275" i="7"/>
  <c r="T275" i="7"/>
  <c r="X274" i="7"/>
  <c r="W274" i="7"/>
  <c r="V274" i="7"/>
  <c r="U274" i="7"/>
  <c r="T274" i="7"/>
  <c r="W273" i="7"/>
  <c r="V273" i="7"/>
  <c r="U273" i="7"/>
  <c r="T273" i="7"/>
  <c r="X272" i="7"/>
  <c r="W272" i="7"/>
  <c r="V272" i="7"/>
  <c r="T272" i="7"/>
  <c r="X271" i="7"/>
  <c r="W271" i="7"/>
  <c r="V271" i="7"/>
  <c r="U271" i="7"/>
  <c r="T271" i="7"/>
  <c r="X270" i="7"/>
  <c r="W270" i="7"/>
  <c r="V270" i="7"/>
  <c r="U270" i="7"/>
  <c r="T270" i="7"/>
  <c r="X269" i="7"/>
  <c r="W269" i="7"/>
  <c r="V269" i="7"/>
  <c r="U269" i="7"/>
  <c r="X268" i="7"/>
  <c r="W268" i="7"/>
  <c r="V268" i="7"/>
  <c r="U268" i="7"/>
  <c r="T268" i="7"/>
  <c r="X267" i="7"/>
  <c r="W267" i="7"/>
  <c r="V267" i="7"/>
  <c r="U267" i="7"/>
  <c r="T267" i="7"/>
  <c r="X266" i="7"/>
  <c r="W266" i="7"/>
  <c r="V266" i="7"/>
  <c r="U266" i="7"/>
  <c r="T266" i="7"/>
  <c r="W265" i="7"/>
  <c r="V265" i="7"/>
  <c r="U265" i="7"/>
  <c r="T265" i="7"/>
  <c r="X264" i="7"/>
  <c r="W264" i="7"/>
  <c r="V264" i="7"/>
  <c r="T264" i="7"/>
  <c r="X263" i="7"/>
  <c r="W263" i="7"/>
  <c r="V263" i="7"/>
  <c r="U263" i="7"/>
  <c r="T263" i="7"/>
  <c r="X262" i="7"/>
  <c r="W262" i="7"/>
  <c r="V262" i="7"/>
  <c r="U262" i="7"/>
  <c r="T262" i="7"/>
  <c r="X261" i="7"/>
  <c r="W261" i="7"/>
  <c r="V261" i="7"/>
  <c r="U261" i="7"/>
  <c r="X260" i="7"/>
  <c r="W260" i="7"/>
  <c r="V260" i="7"/>
  <c r="U260" i="7"/>
  <c r="T260" i="7"/>
  <c r="X259" i="7"/>
  <c r="W259" i="7"/>
  <c r="V259" i="7"/>
  <c r="U259" i="7"/>
  <c r="T259" i="7"/>
  <c r="X258" i="7"/>
  <c r="W258" i="7"/>
  <c r="V258" i="7"/>
  <c r="T258" i="7"/>
  <c r="X257" i="7"/>
  <c r="W257" i="7"/>
  <c r="V257" i="7"/>
  <c r="T257" i="7"/>
  <c r="X256" i="7"/>
  <c r="W256" i="7"/>
  <c r="V256" i="7"/>
  <c r="T256" i="7"/>
  <c r="X255" i="7"/>
  <c r="W255" i="7"/>
  <c r="V255" i="7"/>
  <c r="U255" i="7"/>
  <c r="X254" i="7"/>
  <c r="W254" i="7"/>
  <c r="V254" i="7"/>
  <c r="U254" i="7"/>
  <c r="X253" i="7"/>
  <c r="W253" i="7"/>
  <c r="V253" i="7"/>
  <c r="U253" i="7"/>
  <c r="X252" i="7"/>
  <c r="W252" i="7"/>
  <c r="V252" i="7"/>
  <c r="U252" i="7"/>
  <c r="T252" i="7"/>
  <c r="W251" i="7"/>
  <c r="V251" i="7"/>
  <c r="U251" i="7"/>
  <c r="T251" i="7"/>
  <c r="W250" i="7"/>
  <c r="V250" i="7"/>
  <c r="U250" i="7"/>
  <c r="T250" i="7"/>
  <c r="W249" i="7"/>
  <c r="V249" i="7"/>
  <c r="U249" i="7"/>
  <c r="T249" i="7"/>
  <c r="X248" i="7"/>
  <c r="W248" i="7"/>
  <c r="V248" i="7"/>
  <c r="U248" i="7"/>
  <c r="T248" i="7"/>
  <c r="X247" i="7"/>
  <c r="W247" i="7"/>
  <c r="V247" i="7"/>
  <c r="U247" i="7"/>
  <c r="T247" i="7"/>
  <c r="X246" i="7"/>
  <c r="W246" i="7"/>
  <c r="V246" i="7"/>
  <c r="U246" i="7"/>
  <c r="T246" i="7"/>
  <c r="X245" i="7"/>
  <c r="W245" i="7"/>
  <c r="V245" i="7"/>
  <c r="U245" i="7"/>
  <c r="T245" i="7"/>
  <c r="X244" i="7"/>
  <c r="W244" i="7"/>
  <c r="V244" i="7"/>
  <c r="U244" i="7"/>
  <c r="T244" i="7"/>
  <c r="X243" i="7"/>
  <c r="W243" i="7"/>
  <c r="V243" i="7"/>
  <c r="U243" i="7"/>
  <c r="T243" i="7"/>
  <c r="X242" i="7"/>
  <c r="W242" i="7"/>
  <c r="V242" i="7"/>
  <c r="T242" i="7"/>
  <c r="X241" i="7"/>
  <c r="W241" i="7"/>
  <c r="V241" i="7"/>
  <c r="T241" i="7"/>
  <c r="X240" i="7"/>
  <c r="W240" i="7"/>
  <c r="V240" i="7"/>
  <c r="T240" i="7"/>
  <c r="X239" i="7"/>
  <c r="W239" i="7"/>
  <c r="V239" i="7"/>
  <c r="U239" i="7"/>
  <c r="X238" i="7"/>
  <c r="W238" i="7"/>
  <c r="V238" i="7"/>
  <c r="U238" i="7"/>
  <c r="X237" i="7"/>
  <c r="W237" i="7"/>
  <c r="V237" i="7"/>
  <c r="U237" i="7"/>
  <c r="X236" i="7"/>
  <c r="W236" i="7"/>
  <c r="V236" i="7"/>
  <c r="U236" i="7"/>
  <c r="X235" i="7"/>
  <c r="W235" i="7"/>
  <c r="V235" i="7"/>
  <c r="T235" i="7"/>
  <c r="X234" i="7"/>
  <c r="W234" i="7"/>
  <c r="V234" i="7"/>
  <c r="U234" i="7"/>
  <c r="T234" i="7"/>
  <c r="X233" i="7"/>
  <c r="W233" i="7"/>
  <c r="V233" i="7"/>
  <c r="U233" i="7"/>
  <c r="T233" i="7"/>
  <c r="W232" i="7"/>
  <c r="V232" i="7"/>
  <c r="U232" i="7"/>
  <c r="X231" i="7"/>
  <c r="W231" i="7"/>
  <c r="V231" i="7"/>
  <c r="T231" i="7"/>
  <c r="X230" i="7"/>
  <c r="W230" i="7"/>
  <c r="V230" i="7"/>
  <c r="U230" i="7"/>
  <c r="T230" i="7"/>
  <c r="X229" i="7"/>
  <c r="W229" i="7"/>
  <c r="V229" i="7"/>
  <c r="U229" i="7"/>
  <c r="T229" i="7"/>
  <c r="W228" i="7"/>
  <c r="V228" i="7"/>
  <c r="U228" i="7"/>
  <c r="X227" i="7"/>
  <c r="W227" i="7"/>
  <c r="V227" i="7"/>
  <c r="T227" i="7"/>
  <c r="X226" i="7"/>
  <c r="W226" i="7"/>
  <c r="V226" i="7"/>
  <c r="U226" i="7"/>
  <c r="T226" i="7"/>
  <c r="X225" i="7"/>
  <c r="W225" i="7"/>
  <c r="V225" i="7"/>
  <c r="U225" i="7"/>
  <c r="T225" i="7"/>
  <c r="W224" i="7"/>
  <c r="V224" i="7"/>
  <c r="U224" i="7"/>
  <c r="X223" i="7"/>
  <c r="W223" i="7"/>
  <c r="V223" i="7"/>
  <c r="T223" i="7"/>
  <c r="X222" i="7"/>
  <c r="W222" i="7"/>
  <c r="V222" i="7"/>
  <c r="U222" i="7"/>
  <c r="T222" i="7"/>
  <c r="X221" i="7"/>
  <c r="W221" i="7"/>
  <c r="V221" i="7"/>
  <c r="U221" i="7"/>
  <c r="T221" i="7"/>
  <c r="W220" i="7"/>
  <c r="V220" i="7"/>
  <c r="U220" i="7"/>
  <c r="X219" i="7"/>
  <c r="W219" i="7"/>
  <c r="V219" i="7"/>
  <c r="T219" i="7"/>
  <c r="X218" i="7"/>
  <c r="W218" i="7"/>
  <c r="V218" i="7"/>
  <c r="U218" i="7"/>
  <c r="T218" i="7"/>
  <c r="X217" i="7"/>
  <c r="W217" i="7"/>
  <c r="V217" i="7"/>
  <c r="U217" i="7"/>
  <c r="T217" i="7"/>
  <c r="W216" i="7"/>
  <c r="V216" i="7"/>
  <c r="U216" i="7"/>
  <c r="X215" i="7"/>
  <c r="W215" i="7"/>
  <c r="V215" i="7"/>
  <c r="T215" i="7"/>
  <c r="X214" i="7"/>
  <c r="W214" i="7"/>
  <c r="V214" i="7"/>
  <c r="U214" i="7"/>
  <c r="T214" i="7"/>
  <c r="X213" i="7"/>
  <c r="W213" i="7"/>
  <c r="V213" i="7"/>
  <c r="U213" i="7"/>
  <c r="T213" i="7"/>
  <c r="W212" i="7"/>
  <c r="V212" i="7"/>
  <c r="U212" i="7"/>
  <c r="X211" i="7"/>
  <c r="W211" i="7"/>
  <c r="V211" i="7"/>
  <c r="T211" i="7"/>
  <c r="X210" i="7"/>
  <c r="W210" i="7"/>
  <c r="V210" i="7"/>
  <c r="U210" i="7"/>
  <c r="T210" i="7"/>
  <c r="X209" i="7"/>
  <c r="W209" i="7"/>
  <c r="V209" i="7"/>
  <c r="U209" i="7"/>
  <c r="T209" i="7"/>
  <c r="W208" i="7"/>
  <c r="V208" i="7"/>
  <c r="U208" i="7"/>
  <c r="X207" i="7"/>
  <c r="W207" i="7"/>
  <c r="V207" i="7"/>
  <c r="T207" i="7"/>
  <c r="X206" i="7"/>
  <c r="W206" i="7"/>
  <c r="V206" i="7"/>
  <c r="U206" i="7"/>
  <c r="T206" i="7"/>
  <c r="X205" i="7"/>
  <c r="W205" i="7"/>
  <c r="V205" i="7"/>
  <c r="U205" i="7"/>
  <c r="T205" i="7"/>
  <c r="W204" i="7"/>
  <c r="V204" i="7"/>
  <c r="U204" i="7"/>
  <c r="X203" i="7"/>
  <c r="W203" i="7"/>
  <c r="V203" i="7"/>
  <c r="T203" i="7"/>
  <c r="X202" i="7"/>
  <c r="W202" i="7"/>
  <c r="V202" i="7"/>
  <c r="U202" i="7"/>
  <c r="T202" i="7"/>
  <c r="X201" i="7"/>
  <c r="W201" i="7"/>
  <c r="V201" i="7"/>
  <c r="U201" i="7"/>
  <c r="T201" i="7"/>
  <c r="W200" i="7"/>
  <c r="V200" i="7"/>
  <c r="U200" i="7"/>
  <c r="X199" i="7"/>
  <c r="W199" i="7"/>
  <c r="V199" i="7"/>
  <c r="T199" i="7"/>
  <c r="X198" i="7"/>
  <c r="W198" i="7"/>
  <c r="V198" i="7"/>
  <c r="U198" i="7"/>
  <c r="T198" i="7"/>
  <c r="X197" i="7"/>
  <c r="W197" i="7"/>
  <c r="V197" i="7"/>
  <c r="U197" i="7"/>
  <c r="T197" i="7"/>
  <c r="W196" i="7"/>
  <c r="V196" i="7"/>
  <c r="U196" i="7"/>
  <c r="X195" i="7"/>
  <c r="W195" i="7"/>
  <c r="V195" i="7"/>
  <c r="T195" i="7"/>
  <c r="X194" i="7"/>
  <c r="W194" i="7"/>
  <c r="V194" i="7"/>
  <c r="U194" i="7"/>
  <c r="T194" i="7"/>
  <c r="X193" i="7"/>
  <c r="W193" i="7"/>
  <c r="V193" i="7"/>
  <c r="U193" i="7"/>
  <c r="T193" i="7"/>
  <c r="W192" i="7"/>
  <c r="V192" i="7"/>
  <c r="U192" i="7"/>
  <c r="X191" i="7"/>
  <c r="W191" i="7"/>
  <c r="V191" i="7"/>
  <c r="T191" i="7"/>
  <c r="X190" i="7"/>
  <c r="W190" i="7"/>
  <c r="V190" i="7"/>
  <c r="U190" i="7"/>
  <c r="T190" i="7"/>
  <c r="X189" i="7"/>
  <c r="W189" i="7"/>
  <c r="V189" i="7"/>
  <c r="U189" i="7"/>
  <c r="T189" i="7"/>
  <c r="W188" i="7"/>
  <c r="V188" i="7"/>
  <c r="U188" i="7"/>
  <c r="X187" i="7"/>
  <c r="W187" i="7"/>
  <c r="V187" i="7"/>
  <c r="T187" i="7"/>
  <c r="X186" i="7"/>
  <c r="W186" i="7"/>
  <c r="V186" i="7"/>
  <c r="U186" i="7"/>
  <c r="T186" i="7"/>
  <c r="X185" i="7"/>
  <c r="W185" i="7"/>
  <c r="V185" i="7"/>
  <c r="U185" i="7"/>
  <c r="T185" i="7"/>
  <c r="W184" i="7"/>
  <c r="V184" i="7"/>
  <c r="U184" i="7"/>
  <c r="X183" i="7"/>
  <c r="W183" i="7"/>
  <c r="V183" i="7"/>
  <c r="T183" i="7"/>
  <c r="X182" i="7"/>
  <c r="W182" i="7"/>
  <c r="V182" i="7"/>
  <c r="U182" i="7"/>
  <c r="T182" i="7"/>
  <c r="X181" i="7"/>
  <c r="W181" i="7"/>
  <c r="V181" i="7"/>
  <c r="U181" i="7"/>
  <c r="T181" i="7"/>
  <c r="W180" i="7"/>
  <c r="V180" i="7"/>
  <c r="U180" i="7"/>
  <c r="X179" i="7"/>
  <c r="W179" i="7"/>
  <c r="V179" i="7"/>
  <c r="T179" i="7"/>
  <c r="X178" i="7"/>
  <c r="W178" i="7"/>
  <c r="V178" i="7"/>
  <c r="U178" i="7"/>
  <c r="T178" i="7"/>
  <c r="X177" i="7"/>
  <c r="W177" i="7"/>
  <c r="V177" i="7"/>
  <c r="U177" i="7"/>
  <c r="T177" i="7"/>
  <c r="W176" i="7"/>
  <c r="V176" i="7"/>
  <c r="U176" i="7"/>
  <c r="X175" i="7"/>
  <c r="W175" i="7"/>
  <c r="V175" i="7"/>
  <c r="T175" i="7"/>
  <c r="X174" i="7"/>
  <c r="W174" i="7"/>
  <c r="V174" i="7"/>
  <c r="U174" i="7"/>
  <c r="T174" i="7"/>
  <c r="X173" i="7"/>
  <c r="W173" i="7"/>
  <c r="V173" i="7"/>
  <c r="U173" i="7"/>
  <c r="T173" i="7"/>
  <c r="W172" i="7"/>
  <c r="V172" i="7"/>
  <c r="U172" i="7"/>
  <c r="X171" i="7"/>
  <c r="W171" i="7"/>
  <c r="V171" i="7"/>
  <c r="T171" i="7"/>
  <c r="X170" i="7"/>
  <c r="W170" i="7"/>
  <c r="V170" i="7"/>
  <c r="U170" i="7"/>
  <c r="T170" i="7"/>
  <c r="X169" i="7"/>
  <c r="W169" i="7"/>
  <c r="V169" i="7"/>
  <c r="U169" i="7"/>
  <c r="T169" i="7"/>
  <c r="W168" i="7"/>
  <c r="V168" i="7"/>
  <c r="U168" i="7"/>
  <c r="X167" i="7"/>
  <c r="W167" i="7"/>
  <c r="V167" i="7"/>
  <c r="T167" i="7"/>
  <c r="X166" i="7"/>
  <c r="W166" i="7"/>
  <c r="V166" i="7"/>
  <c r="U166" i="7"/>
  <c r="T166" i="7"/>
  <c r="X165" i="7"/>
  <c r="W165" i="7"/>
  <c r="V165" i="7"/>
  <c r="U165" i="7"/>
  <c r="T165" i="7"/>
  <c r="W164" i="7"/>
  <c r="V164" i="7"/>
  <c r="U164" i="7"/>
  <c r="X163" i="7"/>
  <c r="W163" i="7"/>
  <c r="V163" i="7"/>
  <c r="T163" i="7"/>
  <c r="X162" i="7"/>
  <c r="W162" i="7"/>
  <c r="V162" i="7"/>
  <c r="U162" i="7"/>
  <c r="T162" i="7"/>
  <c r="X161" i="7"/>
  <c r="W161" i="7"/>
  <c r="V161" i="7"/>
  <c r="U161" i="7"/>
  <c r="T161" i="7"/>
  <c r="W160" i="7"/>
  <c r="V160" i="7"/>
  <c r="U160" i="7"/>
  <c r="X159" i="7"/>
  <c r="W159" i="7"/>
  <c r="V159" i="7"/>
  <c r="T159" i="7"/>
  <c r="X158" i="7"/>
  <c r="W158" i="7"/>
  <c r="V158" i="7"/>
  <c r="U158" i="7"/>
  <c r="T158" i="7"/>
  <c r="X157" i="7"/>
  <c r="W157" i="7"/>
  <c r="V157" i="7"/>
  <c r="U157" i="7"/>
  <c r="T157" i="7"/>
  <c r="W156" i="7"/>
  <c r="V156" i="7"/>
  <c r="U156" i="7"/>
  <c r="X155" i="7"/>
  <c r="W155" i="7"/>
  <c r="V155" i="7"/>
  <c r="T155" i="7"/>
  <c r="X154" i="7"/>
  <c r="W154" i="7"/>
  <c r="V154" i="7"/>
  <c r="U154" i="7"/>
  <c r="T154" i="7"/>
  <c r="X153" i="7"/>
  <c r="W153" i="7"/>
  <c r="V153" i="7"/>
  <c r="U153" i="7"/>
  <c r="T153" i="7"/>
  <c r="W152" i="7"/>
  <c r="V152" i="7"/>
  <c r="U152" i="7"/>
  <c r="X151" i="7"/>
  <c r="W151" i="7"/>
  <c r="V151" i="7"/>
  <c r="T151" i="7"/>
  <c r="X150" i="7"/>
  <c r="W150" i="7"/>
  <c r="V150" i="7"/>
  <c r="U150" i="7"/>
  <c r="T150" i="7"/>
  <c r="X149" i="7"/>
  <c r="W149" i="7"/>
  <c r="V149" i="7"/>
  <c r="U149" i="7"/>
  <c r="T149" i="7"/>
  <c r="W148" i="7"/>
  <c r="V148" i="7"/>
  <c r="U148" i="7"/>
  <c r="X147" i="7"/>
  <c r="W147" i="7"/>
  <c r="V147" i="7"/>
  <c r="T147" i="7"/>
  <c r="X146" i="7"/>
  <c r="W146" i="7"/>
  <c r="V146" i="7"/>
  <c r="U146" i="7"/>
  <c r="T146" i="7"/>
  <c r="X145" i="7"/>
  <c r="W145" i="7"/>
  <c r="V145" i="7"/>
  <c r="U145" i="7"/>
  <c r="T145" i="7"/>
  <c r="W144" i="7"/>
  <c r="V144" i="7"/>
  <c r="U144" i="7"/>
  <c r="X143" i="7"/>
  <c r="W143" i="7"/>
  <c r="V143" i="7"/>
  <c r="T143" i="7"/>
  <c r="X142" i="7"/>
  <c r="W142" i="7"/>
  <c r="V142" i="7"/>
  <c r="U142" i="7"/>
  <c r="T142" i="7"/>
  <c r="X141" i="7"/>
  <c r="W141" i="7"/>
  <c r="V141" i="7"/>
  <c r="U141" i="7"/>
  <c r="T141" i="7"/>
  <c r="W140" i="7"/>
  <c r="V140" i="7"/>
  <c r="U140" i="7"/>
  <c r="X139" i="7"/>
  <c r="W139" i="7"/>
  <c r="V139" i="7"/>
  <c r="T139" i="7"/>
  <c r="X138" i="7"/>
  <c r="W138" i="7"/>
  <c r="V138" i="7"/>
  <c r="U138" i="7"/>
  <c r="T138" i="7"/>
  <c r="X137" i="7"/>
  <c r="W137" i="7"/>
  <c r="V137" i="7"/>
  <c r="U137" i="7"/>
  <c r="T137" i="7"/>
  <c r="W136" i="7"/>
  <c r="V136" i="7"/>
  <c r="U136" i="7"/>
  <c r="X135" i="7"/>
  <c r="W135" i="7"/>
  <c r="V135" i="7"/>
  <c r="T135" i="7"/>
  <c r="X134" i="7"/>
  <c r="W134" i="7"/>
  <c r="V134" i="7"/>
  <c r="U134" i="7"/>
  <c r="T134" i="7"/>
  <c r="X133" i="7"/>
  <c r="W133" i="7"/>
  <c r="V133" i="7"/>
  <c r="U133" i="7"/>
  <c r="T133" i="7"/>
  <c r="W132" i="7"/>
  <c r="V132" i="7"/>
  <c r="U132" i="7"/>
  <c r="X131" i="7"/>
  <c r="W131" i="7"/>
  <c r="V131" i="7"/>
  <c r="T131" i="7"/>
  <c r="X130" i="7"/>
  <c r="W130" i="7"/>
  <c r="V130" i="7"/>
  <c r="U130" i="7"/>
  <c r="T130" i="7"/>
  <c r="X129" i="7"/>
  <c r="W129" i="7"/>
  <c r="V129" i="7"/>
  <c r="U129" i="7"/>
  <c r="T129" i="7"/>
  <c r="W128" i="7"/>
  <c r="V128" i="7"/>
  <c r="U128" i="7"/>
  <c r="X127" i="7"/>
  <c r="W127" i="7"/>
  <c r="V127" i="7"/>
  <c r="T127" i="7"/>
  <c r="X126" i="7"/>
  <c r="W126" i="7"/>
  <c r="V126" i="7"/>
  <c r="U126" i="7"/>
  <c r="T126" i="7"/>
  <c r="X125" i="7"/>
  <c r="W125" i="7"/>
  <c r="V125" i="7"/>
  <c r="U125" i="7"/>
  <c r="T125" i="7"/>
  <c r="W124" i="7"/>
  <c r="V124" i="7"/>
  <c r="U124" i="7"/>
  <c r="X123" i="7"/>
  <c r="W123" i="7"/>
  <c r="V123" i="7"/>
  <c r="T123" i="7"/>
  <c r="X122" i="7"/>
  <c r="W122" i="7"/>
  <c r="V122" i="7"/>
  <c r="U122" i="7"/>
  <c r="T122" i="7"/>
  <c r="X121" i="7"/>
  <c r="W121" i="7"/>
  <c r="V121" i="7"/>
  <c r="U121" i="7"/>
  <c r="T121" i="7"/>
  <c r="W120" i="7"/>
  <c r="V120" i="7"/>
  <c r="U120" i="7"/>
  <c r="X119" i="7"/>
  <c r="W119" i="7"/>
  <c r="V119" i="7"/>
  <c r="T119" i="7"/>
  <c r="X118" i="7"/>
  <c r="W118" i="7"/>
  <c r="V118" i="7"/>
  <c r="U118" i="7"/>
  <c r="T118" i="7"/>
  <c r="X117" i="7"/>
  <c r="W117" i="7"/>
  <c r="V117" i="7"/>
  <c r="U117" i="7"/>
  <c r="T117" i="7"/>
  <c r="W116" i="7"/>
  <c r="V116" i="7"/>
  <c r="U116" i="7"/>
  <c r="X115" i="7"/>
  <c r="W115" i="7"/>
  <c r="V115" i="7"/>
  <c r="T115" i="7"/>
  <c r="X114" i="7"/>
  <c r="W114" i="7"/>
  <c r="V114" i="7"/>
  <c r="U114" i="7"/>
  <c r="T114" i="7"/>
  <c r="X113" i="7"/>
  <c r="W113" i="7"/>
  <c r="V113" i="7"/>
  <c r="U113" i="7"/>
  <c r="T113" i="7"/>
  <c r="W112" i="7"/>
  <c r="V112" i="7"/>
  <c r="U112" i="7"/>
  <c r="X111" i="7"/>
  <c r="W111" i="7"/>
  <c r="V111" i="7"/>
  <c r="T111" i="7"/>
  <c r="X110" i="7"/>
  <c r="W110" i="7"/>
  <c r="V110" i="7"/>
  <c r="U110" i="7"/>
  <c r="T110" i="7"/>
  <c r="X109" i="7"/>
  <c r="W109" i="7"/>
  <c r="V109" i="7"/>
  <c r="U109" i="7"/>
  <c r="T109" i="7"/>
  <c r="W108" i="7"/>
  <c r="V108" i="7"/>
  <c r="U108" i="7"/>
  <c r="X107" i="7"/>
  <c r="W107" i="7"/>
  <c r="V107" i="7"/>
  <c r="T107" i="7"/>
  <c r="X106" i="7"/>
  <c r="W106" i="7"/>
  <c r="V106" i="7"/>
  <c r="U106" i="7"/>
  <c r="T106" i="7"/>
  <c r="X105" i="7"/>
  <c r="W105" i="7"/>
  <c r="V105" i="7"/>
  <c r="U105" i="7"/>
  <c r="T105" i="7"/>
  <c r="W104" i="7"/>
  <c r="V104" i="7"/>
  <c r="U104" i="7"/>
  <c r="X103" i="7"/>
  <c r="W103" i="7"/>
  <c r="V103" i="7"/>
  <c r="T103" i="7"/>
  <c r="X102" i="7"/>
  <c r="W102" i="7"/>
  <c r="V102" i="7"/>
  <c r="U102" i="7"/>
  <c r="T102" i="7"/>
  <c r="X101" i="7"/>
  <c r="W101" i="7"/>
  <c r="V101" i="7"/>
  <c r="U101" i="7"/>
  <c r="T101" i="7"/>
  <c r="W100" i="7"/>
  <c r="V100" i="7"/>
  <c r="U100" i="7"/>
  <c r="X99" i="7"/>
  <c r="W99" i="7"/>
  <c r="V99" i="7"/>
  <c r="T99" i="7"/>
  <c r="X98" i="7"/>
  <c r="W98" i="7"/>
  <c r="V98" i="7"/>
  <c r="U98" i="7"/>
  <c r="T98" i="7"/>
  <c r="X97" i="7"/>
  <c r="W97" i="7"/>
  <c r="V97" i="7"/>
  <c r="U97" i="7"/>
  <c r="T97" i="7"/>
  <c r="W96" i="7"/>
  <c r="V96" i="7"/>
  <c r="U96" i="7"/>
  <c r="X95" i="7"/>
  <c r="W95" i="7"/>
  <c r="V95" i="7"/>
  <c r="T95" i="7"/>
  <c r="X94" i="7"/>
  <c r="W94" i="7"/>
  <c r="V94" i="7"/>
  <c r="U94" i="7"/>
  <c r="T94" i="7"/>
  <c r="X93" i="7"/>
  <c r="W93" i="7"/>
  <c r="V93" i="7"/>
  <c r="U93" i="7"/>
  <c r="T93" i="7"/>
  <c r="W92" i="7"/>
  <c r="V92" i="7"/>
  <c r="U92" i="7"/>
  <c r="X91" i="7"/>
  <c r="W91" i="7"/>
  <c r="V91" i="7"/>
  <c r="T91" i="7"/>
  <c r="X90" i="7"/>
  <c r="W90" i="7"/>
  <c r="V90" i="7"/>
  <c r="U90" i="7"/>
  <c r="T90" i="7"/>
  <c r="X89" i="7"/>
  <c r="W89" i="7"/>
  <c r="V89" i="7"/>
  <c r="U89" i="7"/>
  <c r="T89" i="7"/>
  <c r="W88" i="7"/>
  <c r="V88" i="7"/>
  <c r="U88" i="7"/>
  <c r="X87" i="7"/>
  <c r="W87" i="7"/>
  <c r="V87" i="7"/>
  <c r="T87" i="7"/>
  <c r="X86" i="7"/>
  <c r="W86" i="7"/>
  <c r="V86" i="7"/>
  <c r="U86" i="7"/>
  <c r="T86" i="7"/>
  <c r="X85" i="7"/>
  <c r="W85" i="7"/>
  <c r="V85" i="7"/>
  <c r="U85" i="7"/>
  <c r="T85" i="7"/>
  <c r="W84" i="7"/>
  <c r="V84" i="7"/>
  <c r="U84" i="7"/>
  <c r="X83" i="7"/>
  <c r="W83" i="7"/>
  <c r="V83" i="7"/>
  <c r="T83" i="7"/>
  <c r="X82" i="7"/>
  <c r="W82" i="7"/>
  <c r="V82" i="7"/>
  <c r="U82" i="7"/>
  <c r="T82" i="7"/>
  <c r="X81" i="7"/>
  <c r="W81" i="7"/>
  <c r="V81" i="7"/>
  <c r="U81" i="7"/>
  <c r="T81" i="7"/>
  <c r="W80" i="7"/>
  <c r="V80" i="7"/>
  <c r="U80" i="7"/>
  <c r="X79" i="7"/>
  <c r="W79" i="7"/>
  <c r="V79" i="7"/>
  <c r="T79" i="7"/>
  <c r="X78" i="7"/>
  <c r="W78" i="7"/>
  <c r="V78" i="7"/>
  <c r="U78" i="7"/>
  <c r="T78" i="7"/>
  <c r="X77" i="7"/>
  <c r="W77" i="7"/>
  <c r="V77" i="7"/>
  <c r="U77" i="7"/>
  <c r="T77" i="7"/>
  <c r="W76" i="7"/>
  <c r="V76" i="7"/>
  <c r="U76" i="7"/>
  <c r="X75" i="7"/>
  <c r="W75" i="7"/>
  <c r="V75" i="7"/>
  <c r="T75" i="7"/>
  <c r="X74" i="7"/>
  <c r="W74" i="7"/>
  <c r="V74" i="7"/>
  <c r="U74" i="7"/>
  <c r="T74" i="7"/>
  <c r="X73" i="7"/>
  <c r="W73" i="7"/>
  <c r="V73" i="7"/>
  <c r="U73" i="7"/>
  <c r="T73" i="7"/>
  <c r="W72" i="7"/>
  <c r="V72" i="7"/>
  <c r="U72" i="7"/>
  <c r="X71" i="7"/>
  <c r="W71" i="7"/>
  <c r="V71" i="7"/>
  <c r="T71" i="7"/>
  <c r="X70" i="7"/>
  <c r="W70" i="7"/>
  <c r="V70" i="7"/>
  <c r="U70" i="7"/>
  <c r="T70" i="7"/>
  <c r="X69" i="7"/>
  <c r="W69" i="7"/>
  <c r="V69" i="7"/>
  <c r="U69" i="7"/>
  <c r="T69" i="7"/>
  <c r="W68" i="7"/>
  <c r="V68" i="7"/>
  <c r="U68" i="7"/>
  <c r="X67" i="7"/>
  <c r="W67" i="7"/>
  <c r="V67" i="7"/>
  <c r="T67" i="7"/>
  <c r="X66" i="7"/>
  <c r="W66" i="7"/>
  <c r="V66" i="7"/>
  <c r="U66" i="7"/>
  <c r="T66" i="7"/>
  <c r="X65" i="7"/>
  <c r="W65" i="7"/>
  <c r="V65" i="7"/>
  <c r="U65" i="7"/>
  <c r="T65" i="7"/>
  <c r="W64" i="7"/>
  <c r="V64" i="7"/>
  <c r="U64" i="7"/>
  <c r="X63" i="7"/>
  <c r="W63" i="7"/>
  <c r="V63" i="7"/>
  <c r="T63" i="7"/>
  <c r="X62" i="7"/>
  <c r="W62" i="7"/>
  <c r="V62" i="7"/>
  <c r="U62" i="7"/>
  <c r="T62" i="7"/>
  <c r="X61" i="7"/>
  <c r="W61" i="7"/>
  <c r="V61" i="7"/>
  <c r="U61" i="7"/>
  <c r="T61" i="7"/>
  <c r="W60" i="7"/>
  <c r="V60" i="7"/>
  <c r="U60" i="7"/>
  <c r="X59" i="7"/>
  <c r="W59" i="7"/>
  <c r="V59" i="7"/>
  <c r="T59" i="7"/>
  <c r="X58" i="7"/>
  <c r="W58" i="7"/>
  <c r="V58" i="7"/>
  <c r="U58" i="7"/>
  <c r="T58" i="7"/>
  <c r="X57" i="7"/>
  <c r="W57" i="7"/>
  <c r="V57" i="7"/>
  <c r="U57" i="7"/>
  <c r="T57" i="7"/>
  <c r="W56" i="7"/>
  <c r="V56" i="7"/>
  <c r="U56" i="7"/>
  <c r="X55" i="7"/>
  <c r="W55" i="7"/>
  <c r="V55" i="7"/>
  <c r="T55" i="7"/>
  <c r="X54" i="7"/>
  <c r="W54" i="7"/>
  <c r="V54" i="7"/>
  <c r="U54" i="7"/>
  <c r="T54" i="7"/>
  <c r="X53" i="7"/>
  <c r="W53" i="7"/>
  <c r="V53" i="7"/>
  <c r="U53" i="7"/>
  <c r="T53" i="7"/>
  <c r="W52" i="7"/>
  <c r="V52" i="7"/>
  <c r="U52" i="7"/>
  <c r="X51" i="7"/>
  <c r="W51" i="7"/>
  <c r="V51" i="7"/>
  <c r="T51" i="7"/>
  <c r="X50" i="7"/>
  <c r="W50" i="7"/>
  <c r="V50" i="7"/>
  <c r="U50" i="7"/>
  <c r="T50" i="7"/>
  <c r="X49" i="7"/>
  <c r="W49" i="7"/>
  <c r="V49" i="7"/>
  <c r="U49" i="7"/>
  <c r="T49" i="7"/>
  <c r="W48" i="7"/>
  <c r="V48" i="7"/>
  <c r="U48" i="7"/>
  <c r="X47" i="7"/>
  <c r="W47" i="7"/>
  <c r="V47" i="7"/>
  <c r="T47" i="7"/>
  <c r="X46" i="7"/>
  <c r="W46" i="7"/>
  <c r="V46" i="7"/>
  <c r="U46" i="7"/>
  <c r="T46" i="7"/>
  <c r="X45" i="7"/>
  <c r="W45" i="7"/>
  <c r="V45" i="7"/>
  <c r="U45" i="7"/>
  <c r="T45" i="7"/>
  <c r="W44" i="7"/>
  <c r="V44" i="7"/>
  <c r="U44" i="7"/>
  <c r="X43" i="7"/>
  <c r="W43" i="7"/>
  <c r="V43" i="7"/>
  <c r="T43" i="7"/>
  <c r="X42" i="7"/>
  <c r="W42" i="7"/>
  <c r="V42" i="7"/>
  <c r="U42" i="7"/>
  <c r="T42" i="7"/>
  <c r="X41" i="7"/>
  <c r="W41" i="7"/>
  <c r="V41" i="7"/>
  <c r="U41" i="7"/>
  <c r="T41" i="7"/>
  <c r="W40" i="7"/>
  <c r="V40" i="7"/>
  <c r="U40" i="7"/>
  <c r="X39" i="7"/>
  <c r="W39" i="7"/>
  <c r="V39" i="7"/>
  <c r="T39" i="7"/>
  <c r="X38" i="7"/>
  <c r="W38" i="7"/>
  <c r="V38" i="7"/>
  <c r="U38" i="7"/>
  <c r="T38" i="7"/>
  <c r="X37" i="7"/>
  <c r="W37" i="7"/>
  <c r="V37" i="7"/>
  <c r="U37" i="7"/>
  <c r="T37" i="7"/>
  <c r="W36" i="7"/>
  <c r="V36" i="7"/>
  <c r="U36" i="7"/>
  <c r="X35" i="7"/>
  <c r="W35" i="7"/>
  <c r="V35" i="7"/>
  <c r="T35" i="7"/>
  <c r="X34" i="7"/>
  <c r="W34" i="7"/>
  <c r="V34" i="7"/>
  <c r="U34" i="7"/>
  <c r="T34" i="7"/>
  <c r="X33" i="7"/>
  <c r="W33" i="7"/>
  <c r="V33" i="7"/>
  <c r="U33" i="7"/>
  <c r="T33" i="7"/>
  <c r="W32" i="7"/>
  <c r="V32" i="7"/>
  <c r="U32" i="7"/>
  <c r="X31" i="7"/>
  <c r="W31" i="7"/>
  <c r="V31" i="7"/>
  <c r="T31" i="7"/>
  <c r="X30" i="7"/>
  <c r="W30" i="7"/>
  <c r="V30" i="7"/>
  <c r="U30" i="7"/>
  <c r="T30" i="7"/>
  <c r="X29" i="7"/>
  <c r="W29" i="7"/>
  <c r="V29" i="7"/>
  <c r="U29" i="7"/>
  <c r="T29" i="7"/>
  <c r="W28" i="7"/>
  <c r="V28" i="7"/>
  <c r="U28" i="7"/>
  <c r="X27" i="7"/>
  <c r="W27" i="7"/>
  <c r="V27" i="7"/>
  <c r="T27" i="7"/>
  <c r="X26" i="7"/>
  <c r="W26" i="7"/>
  <c r="V26" i="7"/>
  <c r="U26" i="7"/>
  <c r="T26" i="7"/>
  <c r="X25" i="7"/>
  <c r="W25" i="7"/>
  <c r="V25" i="7"/>
  <c r="U25" i="7"/>
  <c r="T25" i="7"/>
  <c r="W24" i="7"/>
  <c r="V24" i="7"/>
  <c r="U24" i="7"/>
  <c r="X23" i="7"/>
  <c r="W23" i="7"/>
  <c r="V23" i="7"/>
  <c r="T23" i="7"/>
  <c r="X22" i="7"/>
  <c r="W22" i="7"/>
  <c r="V22" i="7"/>
  <c r="U22" i="7"/>
  <c r="T22" i="7"/>
  <c r="X21" i="7"/>
  <c r="W21" i="7"/>
  <c r="V21" i="7"/>
  <c r="U21" i="7"/>
  <c r="T21" i="7"/>
  <c r="W20" i="7"/>
  <c r="V20" i="7"/>
  <c r="U20" i="7"/>
  <c r="X19" i="7"/>
  <c r="W19" i="7"/>
  <c r="V19" i="7"/>
  <c r="T19" i="7"/>
  <c r="X18" i="7"/>
  <c r="W18" i="7"/>
  <c r="V18" i="7"/>
  <c r="U18" i="7"/>
  <c r="T18" i="7"/>
  <c r="X17" i="7"/>
  <c r="W17" i="7"/>
  <c r="V17" i="7"/>
  <c r="U17" i="7"/>
  <c r="T17" i="7"/>
  <c r="W16" i="7"/>
  <c r="V16" i="7"/>
  <c r="U16" i="7"/>
  <c r="X15" i="7"/>
  <c r="W15" i="7"/>
  <c r="V15" i="7"/>
  <c r="T15" i="7"/>
  <c r="X14" i="7"/>
  <c r="W14" i="7"/>
  <c r="V14" i="7"/>
  <c r="U14" i="7"/>
  <c r="T14" i="7"/>
  <c r="X13" i="7"/>
  <c r="W13" i="7"/>
  <c r="V13" i="7"/>
  <c r="U13" i="7"/>
  <c r="T13" i="7"/>
  <c r="W12" i="7"/>
  <c r="V12" i="7"/>
  <c r="U12" i="7"/>
  <c r="X11" i="7"/>
  <c r="W11" i="7"/>
  <c r="V11" i="7"/>
  <c r="T11" i="7"/>
  <c r="X10" i="7"/>
  <c r="W10" i="7"/>
  <c r="V10" i="7"/>
  <c r="U10" i="7"/>
  <c r="T10" i="7"/>
  <c r="X9" i="7"/>
  <c r="W9" i="7"/>
  <c r="V9" i="7"/>
  <c r="U9" i="7"/>
  <c r="T9" i="7"/>
  <c r="W8" i="7"/>
  <c r="V8" i="7"/>
  <c r="U8" i="7"/>
  <c r="X7" i="7"/>
  <c r="W7" i="7"/>
  <c r="V7" i="7"/>
  <c r="T7" i="7"/>
  <c r="X6" i="7"/>
  <c r="W6" i="7"/>
  <c r="V6" i="7"/>
  <c r="U6" i="7"/>
  <c r="T6" i="7"/>
  <c r="X5" i="7"/>
  <c r="W5" i="7"/>
  <c r="V5" i="7"/>
  <c r="U5" i="7"/>
  <c r="T5" i="7"/>
  <c r="W4" i="7"/>
  <c r="V4" i="7"/>
  <c r="U4" i="7"/>
  <c r="R1108" i="7"/>
  <c r="W3" i="7"/>
  <c r="W1108" i="7" s="1"/>
  <c r="V3" i="7"/>
  <c r="V1108" i="7" s="1"/>
  <c r="U3" i="7"/>
  <c r="U1108" i="7" s="1"/>
  <c r="T3" i="7"/>
  <c r="T1108" i="7" s="1"/>
  <c r="I1108" i="7"/>
  <c r="H1108" i="7"/>
  <c r="G1108" i="7"/>
  <c r="F1108" i="7"/>
  <c r="E1108" i="7"/>
  <c r="D14" i="2"/>
  <c r="D15" i="2"/>
  <c r="D16" i="2"/>
  <c r="D17" i="2"/>
  <c r="D13" i="2"/>
  <c r="P1108" i="7" l="1"/>
  <c r="Q1108" i="7"/>
  <c r="N1108" i="7"/>
  <c r="O1108" i="7"/>
  <c r="D25" i="2"/>
  <c r="D31" i="2"/>
  <c r="E31" i="2" s="1"/>
  <c r="E25" i="2"/>
  <c r="F25" i="2" s="1"/>
  <c r="C14" i="2" l="1"/>
  <c r="C13" i="2"/>
  <c r="L24" i="2" l="1"/>
  <c r="C19" i="2"/>
  <c r="F16" i="2"/>
  <c r="E16" i="2"/>
  <c r="O16" i="2" s="1"/>
  <c r="F7" i="2"/>
  <c r="E7" i="2"/>
  <c r="G7" i="2" s="1"/>
  <c r="I7" i="2" s="1"/>
  <c r="F6" i="2"/>
  <c r="H6" i="2" s="1"/>
  <c r="J6" i="2" s="1"/>
  <c r="E6" i="2"/>
  <c r="G6" i="2" s="1"/>
  <c r="I6" i="2" s="1"/>
  <c r="F5" i="2"/>
  <c r="E5" i="2"/>
  <c r="G5" i="2" s="1"/>
  <c r="I5" i="2" s="1"/>
  <c r="F4" i="2"/>
  <c r="H4" i="2" s="1"/>
  <c r="J4" i="2" s="1"/>
  <c r="E4" i="2"/>
  <c r="G4" i="2" s="1"/>
  <c r="I4" i="2" s="1"/>
  <c r="K5" i="2" l="1"/>
  <c r="H5" i="2"/>
  <c r="J5" i="2" s="1"/>
  <c r="K7" i="2"/>
  <c r="H7" i="2"/>
  <c r="J7" i="2" s="1"/>
  <c r="K4" i="2"/>
  <c r="K6" i="2"/>
  <c r="E23" i="2"/>
  <c r="K16" i="2"/>
  <c r="L7" i="2" l="1"/>
  <c r="C17" i="2"/>
  <c r="E17" i="2" l="1"/>
  <c r="K17" i="2" s="1"/>
  <c r="O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Alfonso Ramirez Gomez</author>
  </authors>
  <commentList>
    <comment ref="J36" authorId="0" shapeId="0" xr:uid="{CAAD0F2E-680D-4119-9794-2CB3793DC0D9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Informamos que el Centro Educativo funcionó en la I.E. Sagrados Corazones del municipio de Puerto Rico</t>
        </r>
      </text>
    </comment>
    <comment ref="J38" authorId="0" shapeId="0" xr:uid="{F8B0CA69-B9FD-4CC4-A5EC-C6FB4614A610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SE UNIO A LA INSTITUCION EDUCATIVA MISAK MAMA MANUELA 219743000520 </t>
        </r>
      </text>
    </comment>
    <comment ref="J39" authorId="0" shapeId="0" xr:uid="{521CA6C6-2AD8-4C9F-A0A0-D31E4C69FC31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219256003718 ESTE ESTABLECIMIENTO NO RECIBE GRATUIDAD PORQUE FUE FUSIONADO CON EL C.E. PALMICHAL DEL MUNICIPIO DEL TAMBO, ADMINISTRADO POR EL FSE DE LA I.E. LAS BOTAS.</t>
        </r>
      </text>
    </comment>
    <comment ref="J40" authorId="0" shapeId="0" xr:uid="{43824521-F662-4965-9035-2054DFBDB278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SE UNIO A LA INSTITUCION EDUCATIVA MISAK MAMA MANUELA 219743000520 </t>
        </r>
      </text>
    </comment>
    <comment ref="J57" authorId="0" shapeId="0" xr:uid="{5E3357E9-3D72-48F9-9DA5-575D25384E41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Aparece como sede de Kuna Manoye y es a Kuna Manoye a donde se le han enviado siempre los recursos. Tampoco está constituida como FSE. 220621013238
</t>
        </r>
      </text>
    </comment>
    <comment ref="J61" authorId="0" shapeId="0" xr:uid="{B7DF6BE9-9D0F-4607-9455-DB55EFA745BB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EL ESTABLECIMIENTO EDUCATIVOSE FUSIONO CON LA INSTITUCION EDUCATIVA BETANIA 123570000882</t>
        </r>
      </text>
    </comment>
    <comment ref="J63" authorId="0" shapeId="0" xr:uid="{A1E3240C-21C8-4563-B133-0401DF078848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CAMBIO DE DANE LA ETC NOS INFORMO EL 23 ABR 2026
</t>
        </r>
      </text>
    </comment>
    <comment ref="J74" authorId="0" shapeId="0" xr:uid="{09759705-9F43-43F1-8692-98DE893F0246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ASOCIADO CON CENTRO EDUCATIVO SAN MIGUEL 250568000061 CORREO DEL 14 ABRIL 2026</t>
        </r>
      </text>
    </comment>
    <comment ref="J81" authorId="0" shapeId="0" xr:uid="{773C6959-75B3-4E87-82BA-7DF354875788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Asociado al C.E.I. Alfonso Dumasa de Caimanero, pero al 15 abril 2026, en SIFSE no esta la novedad.</t>
        </r>
      </text>
    </comment>
    <comment ref="J90" authorId="0" shapeId="0" xr:uid="{4F30930C-EAB6-45D9-84B3-03C2497161D8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2026-ER-0154079 Mediante el radicado la ETC de Sahagun informo que la matricula se traslado al INSTITUCIÓN  EDUCATIVA EL CRUCERO 223660000444</t>
        </r>
      </text>
    </comment>
    <comment ref="J110" authorId="0" shapeId="0" xr:uid="{54C2C0E9-0C2D-470D-B06E-694D272E0289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ASOCIADO A I.E CAMILO 
TORRES 299496000132
</t>
        </r>
      </text>
    </comment>
    <comment ref="J111" authorId="0" shapeId="0" xr:uid="{B947EB42-D3F7-41A0-AC08-DFBF71EDC3DE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ASOCIADO A SILVINO CARO 299001001855</t>
        </r>
      </text>
    </comment>
    <comment ref="J112" authorId="0" shapeId="0" xr:uid="{2C0C7899-EA66-4994-955A-188E124A0147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ASOCIADO A SAGRADO CORAZON DE JESUS 299572000244</t>
        </r>
      </text>
    </comment>
    <comment ref="J113" authorId="0" shapeId="0" xr:uid="{68CD27F6-7134-4E42-A14D-448DA347FD2B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ASOCIADO A SAGRADO CORAZON DE JESUS 299572000244</t>
        </r>
      </text>
    </comment>
    <comment ref="J114" authorId="0" shapeId="0" xr:uid="{FC0E00F0-8BEA-426B-B90A-7ED250866E98}">
      <text>
        <r>
          <rPr>
            <b/>
            <sz val="9"/>
            <color indexed="81"/>
            <rFont val="Tahoma"/>
            <family val="2"/>
          </rPr>
          <t>Gilberto Alfonso Ramirez Gomez:</t>
        </r>
        <r>
          <rPr>
            <sz val="9"/>
            <color indexed="81"/>
            <rFont val="Tahoma"/>
            <family val="2"/>
          </rPr>
          <t xml:space="preserve">
ASOCIADO A SAGRADO CORAZON DE JESUS 299572000244</t>
        </r>
      </text>
    </comment>
  </commentList>
</comments>
</file>

<file path=xl/sharedStrings.xml><?xml version="1.0" encoding="utf-8"?>
<sst xmlns="http://schemas.openxmlformats.org/spreadsheetml/2006/main" count="81689" uniqueCount="10561">
  <si>
    <t>Inflación 2024</t>
  </si>
  <si>
    <t>URBANA</t>
  </si>
  <si>
    <t>RURAL</t>
  </si>
  <si>
    <t>Inflación 2025</t>
  </si>
  <si>
    <t>Nivel</t>
  </si>
  <si>
    <t>Per capitas gratuidad</t>
  </si>
  <si>
    <t>PREESCOLAR</t>
  </si>
  <si>
    <t>BÁSICA</t>
  </si>
  <si>
    <t>MEDIA</t>
  </si>
  <si>
    <t>MEDIA TÉCNICA</t>
  </si>
  <si>
    <t>Formación integral</t>
  </si>
  <si>
    <t>Costo dotación - Urbana</t>
  </si>
  <si>
    <t>Costo dotación - Rural</t>
  </si>
  <si>
    <t>estudiantes x CI</t>
  </si>
  <si>
    <t>Costo estudiante año Urbano (56 días)</t>
  </si>
  <si>
    <t>Costo estudiante año Rural (56 días)</t>
  </si>
  <si>
    <t># CI</t>
  </si>
  <si>
    <t>Total Matrícula CI</t>
  </si>
  <si>
    <t>Primera infancia</t>
  </si>
  <si>
    <t>Tamaño grupos</t>
  </si>
  <si>
    <t>Percápita urb</t>
  </si>
  <si>
    <t>Percápita rural</t>
  </si>
  <si>
    <t>Valor dotación PI</t>
  </si>
  <si>
    <t># dotaciones por EE</t>
  </si>
  <si>
    <t>Valores</t>
  </si>
  <si>
    <t>COD_MPIO_NUM</t>
  </si>
  <si>
    <t>CODIGO_SED</t>
  </si>
  <si>
    <t>Divipola_MUNICIPIO</t>
  </si>
  <si>
    <t>DPTO_CARGA</t>
  </si>
  <si>
    <t>Suma de ASIGNACIÓN MATRÍCULA</t>
  </si>
  <si>
    <t>Suma de ASIGNACIÓN JORNADA ÚNICA</t>
  </si>
  <si>
    <t>Suma de Asignación total Formación Integral</t>
  </si>
  <si>
    <t>Suma de Asignación dotación primera infancia</t>
  </si>
  <si>
    <t>Suma de Asignación total por gratuidad</t>
  </si>
  <si>
    <t>MEDELLIN</t>
  </si>
  <si>
    <t>Medellín</t>
  </si>
  <si>
    <t>Antioquia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</si>
  <si>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</si>
  <si>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</si>
  <si>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</si>
  <si>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</si>
  <si>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</si>
  <si>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</si>
  <si>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</si>
  <si>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</si>
  <si>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</si>
  <si>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</si>
  <si>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</si>
  <si>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APARTADO</t>
  </si>
  <si>
    <t>Apartadó</t>
  </si>
  <si>
    <t>Arboletes</t>
  </si>
  <si>
    <t>Argelia</t>
  </si>
  <si>
    <t>Armenia</t>
  </si>
  <si>
    <t>Barbosa</t>
  </si>
  <si>
    <t>Belmira</t>
  </si>
  <si>
    <t>BELLO</t>
  </si>
  <si>
    <t>Bello</t>
  </si>
  <si>
    <t>Betania</t>
  </si>
  <si>
    <t>Betulia</t>
  </si>
  <si>
    <t>Bolívar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</si>
  <si>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</si>
  <si>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</si>
  <si>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</si>
  <si>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</si>
  <si>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</si>
  <si>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</si>
  <si>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</si>
  <si>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</si>
  <si>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</si>
  <si>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</si>
  <si>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Carmen de Viboral</t>
  </si>
  <si>
    <t>Carolina</t>
  </si>
  <si>
    <t>Caucasia</t>
  </si>
  <si>
    <t>Chigorodó</t>
  </si>
  <si>
    <t>Cisneros</t>
  </si>
  <si>
    <t>Cocorná</t>
  </si>
  <si>
    <t>Concepción</t>
  </si>
  <si>
    <t>Concordia</t>
  </si>
  <si>
    <t>Copacabana</t>
  </si>
  <si>
    <t>Dabeiba</t>
  </si>
  <si>
    <t>Don Matías</t>
  </si>
  <si>
    <t>Ebéjico</t>
  </si>
  <si>
    <t>El Bagre</t>
  </si>
  <si>
    <t>Entrerríos</t>
  </si>
  <si>
    <t>ENVIGADO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</si>
  <si>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</si>
  <si>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</si>
  <si>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</si>
  <si>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</si>
  <si>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</si>
  <si>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</si>
  <si>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</si>
  <si>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Guadalupé</t>
  </si>
  <si>
    <t>Guarne</t>
  </si>
  <si>
    <t>Guatape</t>
  </si>
  <si>
    <t>Heliconia</t>
  </si>
  <si>
    <t>Hispania</t>
  </si>
  <si>
    <t>ITAGUI</t>
  </si>
  <si>
    <t>Itagüí</t>
  </si>
  <si>
    <t>Ituango</t>
  </si>
  <si>
    <t>Jardín</t>
  </si>
  <si>
    <t>Jericó</t>
  </si>
  <si>
    <t>La Ceja</t>
  </si>
  <si>
    <t>LA ESTRELLA (ETC)</t>
  </si>
  <si>
    <t>La Estrella</t>
  </si>
  <si>
    <t>La Pintada</t>
  </si>
  <si>
    <t>La Unión</t>
  </si>
  <si>
    <t>Liborina</t>
  </si>
  <si>
    <t>Maceo</t>
  </si>
  <si>
    <t>Marinilla</t>
  </si>
  <si>
    <t>Montebello</t>
  </si>
  <si>
    <t>Murindó</t>
  </si>
  <si>
    <t>Mutatá</t>
  </si>
  <si>
    <t>Nariño</t>
  </si>
  <si>
    <t>Necoclí</t>
  </si>
  <si>
    <t>Nechí</t>
  </si>
  <si>
    <t>Olaya</t>
  </si>
  <si>
    <t>Peñol</t>
  </si>
  <si>
    <t>Peque</t>
  </si>
  <si>
    <t>Pueblorrico</t>
  </si>
  <si>
    <t>Puerto Berrío</t>
  </si>
  <si>
    <t>Pto Nare(La Magdalena)</t>
  </si>
  <si>
    <t>Puerto Triunfo</t>
  </si>
  <si>
    <t>Remedios</t>
  </si>
  <si>
    <t>Retiro</t>
  </si>
  <si>
    <t>RIONEGRO</t>
  </si>
  <si>
    <t>Rionegro</t>
  </si>
  <si>
    <t>Sabanalarga</t>
  </si>
  <si>
    <t>SABANETA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</si>
  <si>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</si>
  <si>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</si>
  <si>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</si>
  <si>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</si>
  <si>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</si>
  <si>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</si>
  <si>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</si>
  <si>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</si>
  <si>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</si>
  <si>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</si>
  <si>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</si>
  <si>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</si>
  <si>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</si>
  <si>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</si>
  <si>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</si>
  <si>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Rosa de Osos</t>
  </si>
  <si>
    <t>Santo Domingo</t>
  </si>
  <si>
    <t>Santuario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</si>
  <si>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</si>
  <si>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</si>
  <si>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</si>
  <si>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</si>
  <si>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</si>
  <si>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</si>
  <si>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</si>
  <si>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</si>
  <si>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</si>
  <si>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Turbo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</si>
  <si>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</si>
  <si>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</si>
  <si>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</si>
  <si>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</si>
  <si>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</si>
  <si>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</si>
  <si>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</si>
  <si>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</si>
  <si>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</si>
  <si>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</si>
  <si>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Yondó(Casabe)</t>
  </si>
  <si>
    <t>Zaragoza</t>
  </si>
  <si>
    <t>BARRANQUILLA</t>
  </si>
  <si>
    <t>Barranquilla</t>
  </si>
  <si>
    <t>Atlántico</t>
  </si>
  <si>
    <t>ATLANTICO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</si>
  <si>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</si>
  <si>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</si>
  <si>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</si>
  <si>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</si>
  <si>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</si>
  <si>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</si>
  <si>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</si>
  <si>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</si>
  <si>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</si>
  <si>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</si>
  <si>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</si>
  <si>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</si>
  <si>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</si>
  <si>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</si>
  <si>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</si>
  <si>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</si>
  <si>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</si>
  <si>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</si>
  <si>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</si>
  <si>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Soledad</t>
  </si>
  <si>
    <t>Suan</t>
  </si>
  <si>
    <t>Tubará</t>
  </si>
  <si>
    <t>Usiacurí</t>
  </si>
  <si>
    <t>BOGOTA</t>
  </si>
  <si>
    <t>Bogotá, D.C.</t>
  </si>
  <si>
    <t>Capital Bogotá, D.C.</t>
  </si>
  <si>
    <t>CARTAGENA</t>
  </si>
  <si>
    <t>Cartagena</t>
  </si>
  <si>
    <t>BOLIVAR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</si>
  <si>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</si>
  <si>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</si>
  <si>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</si>
  <si>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</si>
  <si>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</si>
  <si>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</si>
  <si>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</si>
  <si>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</si>
  <si>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</si>
  <si>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Córdoba</t>
  </si>
  <si>
    <t>Clemencia</t>
  </si>
  <si>
    <t>El Carmen de Bolívar</t>
  </si>
  <si>
    <t>El Guamo</t>
  </si>
  <si>
    <t>EL Peñón</t>
  </si>
  <si>
    <t>Hatillo de Loba</t>
  </si>
  <si>
    <t>MAGANGUE</t>
  </si>
  <si>
    <t>Magangué</t>
  </si>
  <si>
    <t>Mahates</t>
  </si>
  <si>
    <t>Margarita</t>
  </si>
  <si>
    <t>María la Baja</t>
  </si>
  <si>
    <t>Montecristo</t>
  </si>
  <si>
    <t>Mompós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</si>
  <si>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</si>
  <si>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</si>
  <si>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</si>
  <si>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</si>
  <si>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</si>
  <si>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</si>
  <si>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</si>
  <si>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</si>
  <si>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</si>
  <si>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</si>
  <si>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</si>
  <si>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</si>
  <si>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</si>
  <si>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</si>
  <si>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</si>
  <si>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</si>
  <si>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</si>
  <si>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</si>
  <si>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</si>
  <si>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Tiquisio(Puerto Rico)</t>
  </si>
  <si>
    <t>Turbaco</t>
  </si>
  <si>
    <t>Turbaná</t>
  </si>
  <si>
    <t>Villanueva</t>
  </si>
  <si>
    <t>Zambrano</t>
  </si>
  <si>
    <t>TUNJA</t>
  </si>
  <si>
    <t>Tunja</t>
  </si>
  <si>
    <t>Boyacá</t>
  </si>
  <si>
    <t>BOYACA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</si>
  <si>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</si>
  <si>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</si>
  <si>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</si>
  <si>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</si>
  <si>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</si>
  <si>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</si>
  <si>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</si>
  <si>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</si>
  <si>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</si>
  <si>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</si>
  <si>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</si>
  <si>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</si>
  <si>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</si>
  <si>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Chiscas</t>
  </si>
  <si>
    <t>Chita</t>
  </si>
  <si>
    <t>Chitaraque</t>
  </si>
  <si>
    <t>Chivatá</t>
  </si>
  <si>
    <t>Ciénega</t>
  </si>
  <si>
    <t>Cómbita</t>
  </si>
  <si>
    <t>Coper</t>
  </si>
  <si>
    <t>Corrales</t>
  </si>
  <si>
    <t>Covarachia</t>
  </si>
  <si>
    <t>Cubará</t>
  </si>
  <si>
    <t>Cucaita</t>
  </si>
  <si>
    <t>Cuítiva</t>
  </si>
  <si>
    <t>Chiquiza</t>
  </si>
  <si>
    <t>Chivor</t>
  </si>
  <si>
    <t>DUITAMA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</si>
  <si>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</si>
  <si>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</si>
  <si>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</si>
  <si>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</si>
  <si>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</si>
  <si>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</si>
  <si>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</si>
  <si>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</si>
  <si>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</si>
  <si>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</si>
  <si>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</si>
  <si>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</si>
  <si>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</si>
  <si>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</si>
  <si>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</si>
  <si>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</si>
  <si>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</si>
  <si>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</si>
  <si>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</si>
  <si>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</si>
  <si>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</si>
  <si>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</si>
  <si>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</si>
  <si>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</si>
  <si>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</si>
  <si>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</si>
  <si>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</si>
  <si>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</si>
  <si>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</si>
  <si>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</si>
  <si>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</si>
  <si>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</si>
  <si>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</si>
  <si>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</si>
  <si>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</si>
  <si>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</si>
  <si>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</si>
  <si>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</si>
  <si>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</si>
  <si>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</si>
  <si>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</si>
  <si>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</si>
  <si>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</si>
  <si>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</si>
  <si>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</si>
  <si>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</si>
  <si>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</si>
  <si>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</si>
  <si>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</si>
  <si>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</si>
  <si>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</si>
  <si>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</si>
  <si>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</si>
  <si>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</si>
  <si>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</si>
  <si>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Santana</t>
  </si>
  <si>
    <t>Santa María</t>
  </si>
  <si>
    <t>Santa Rosa de Viterbo</t>
  </si>
  <si>
    <t>Santa Sofía</t>
  </si>
  <si>
    <t>Sativanorte</t>
  </si>
  <si>
    <t>Sativasur</t>
  </si>
  <si>
    <t>Siachoque</t>
  </si>
  <si>
    <t>Soatá</t>
  </si>
  <si>
    <t>Socotá</t>
  </si>
  <si>
    <t>Socha</t>
  </si>
  <si>
    <t>SOGAMOSO</t>
  </si>
  <si>
    <t>Sogamoso</t>
  </si>
  <si>
    <t>Somondoco</t>
  </si>
  <si>
    <t>Sora</t>
  </si>
  <si>
    <t>Sotaquirá</t>
  </si>
  <si>
    <t>Soracá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</si>
  <si>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</si>
  <si>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</si>
  <si>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</si>
  <si>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</si>
  <si>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</si>
  <si>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</si>
  <si>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</si>
  <si>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</si>
  <si>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</si>
  <si>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</si>
  <si>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</si>
  <si>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</si>
  <si>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</si>
  <si>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Tununguá</t>
  </si>
  <si>
    <t>Turmequé</t>
  </si>
  <si>
    <t>Tuta</t>
  </si>
  <si>
    <t>Tutazá</t>
  </si>
  <si>
    <t>Umbita</t>
  </si>
  <si>
    <t>Ventaquemada</t>
  </si>
  <si>
    <t>Viracachá</t>
  </si>
  <si>
    <t>Zetaquira</t>
  </si>
  <si>
    <t>MANIZALES</t>
  </si>
  <si>
    <t>Manizales</t>
  </si>
  <si>
    <t>CALDAS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</si>
  <si>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</si>
  <si>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</si>
  <si>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</si>
  <si>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</si>
  <si>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</si>
  <si>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</si>
  <si>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</si>
  <si>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</si>
  <si>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</si>
  <si>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</si>
  <si>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</si>
  <si>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</si>
  <si>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</si>
  <si>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</si>
  <si>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</si>
  <si>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</si>
  <si>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</si>
  <si>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</si>
  <si>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</si>
  <si>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</si>
  <si>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</si>
  <si>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</si>
  <si>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</si>
  <si>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</si>
  <si>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</si>
  <si>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</si>
  <si>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FLORENCIA</t>
  </si>
  <si>
    <t>Florencia</t>
  </si>
  <si>
    <t>Caquetá</t>
  </si>
  <si>
    <t>CAQUETA</t>
  </si>
  <si>
    <t>Albania</t>
  </si>
  <si>
    <t>Belén de Los Andaquíes</t>
  </si>
  <si>
    <t>Cartagena del Chairá</t>
  </si>
  <si>
    <t>Curillo</t>
  </si>
  <si>
    <t>El Doncello</t>
  </si>
  <si>
    <t>El Paujil</t>
  </si>
  <si>
    <t>LA Montañita</t>
  </si>
  <si>
    <t>Milán</t>
  </si>
  <si>
    <t>Morelia</t>
  </si>
  <si>
    <t>Puerto Rico</t>
  </si>
  <si>
    <t>San José de Fragua</t>
  </si>
  <si>
    <t>San Vicente del Caguán</t>
  </si>
  <si>
    <t>Solano</t>
  </si>
  <si>
    <t>Solita</t>
  </si>
  <si>
    <t>POPAYAN</t>
  </si>
  <si>
    <t>Popayán</t>
  </si>
  <si>
    <t>Cauca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</si>
  <si>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</si>
  <si>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</si>
  <si>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</si>
  <si>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</si>
  <si>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</si>
  <si>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</si>
  <si>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</si>
  <si>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</si>
  <si>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</si>
  <si>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</si>
  <si>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Guapi</t>
  </si>
  <si>
    <t>Inzá</t>
  </si>
  <si>
    <t>Jambaló</t>
  </si>
  <si>
    <t>La Sierra</t>
  </si>
  <si>
    <t>La Vega</t>
  </si>
  <si>
    <t>López(Micay)</t>
  </si>
  <si>
    <t>Mercaderes</t>
  </si>
  <si>
    <t>Miranda</t>
  </si>
  <si>
    <t>Padilla</t>
  </si>
  <si>
    <t>Páez(Belalcazar)</t>
  </si>
  <si>
    <t>Patía(El Bordo)</t>
  </si>
  <si>
    <t>Piamonte</t>
  </si>
  <si>
    <t>Piendamó</t>
  </si>
  <si>
    <t>Puerto Tejada</t>
  </si>
  <si>
    <t>Puracé(Coconuco)</t>
  </si>
  <si>
    <t>Rosas</t>
  </si>
  <si>
    <t>San Sebastián</t>
  </si>
  <si>
    <t>Santander de Quilichao</t>
  </si>
  <si>
    <t>Silvia</t>
  </si>
  <si>
    <t>Sotará(Paispamba)</t>
  </si>
  <si>
    <t>Suárez</t>
  </si>
  <si>
    <t>Sucre</t>
  </si>
  <si>
    <t>Timbío</t>
  </si>
  <si>
    <t>Timbiquí</t>
  </si>
  <si>
    <t>Toribío</t>
  </si>
  <si>
    <t>Totoró</t>
  </si>
  <si>
    <t>Villa Rica</t>
  </si>
  <si>
    <t>VALLEDUPAR</t>
  </si>
  <si>
    <t>Valledupar</t>
  </si>
  <si>
    <t>Cesar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</si>
  <si>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</si>
  <si>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</si>
  <si>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</si>
  <si>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</si>
  <si>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</si>
  <si>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</si>
  <si>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</si>
  <si>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</si>
  <si>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</si>
  <si>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</si>
  <si>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</si>
  <si>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</si>
  <si>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</si>
  <si>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</si>
  <si>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</si>
  <si>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Manaure Balcon Dl Cesar</t>
  </si>
  <si>
    <t>Pailitas</t>
  </si>
  <si>
    <t>Pelaya</t>
  </si>
  <si>
    <t>Pueblo Bello</t>
  </si>
  <si>
    <t>Río de Oro</t>
  </si>
  <si>
    <t>La Paz(Robles)</t>
  </si>
  <si>
    <t>San Alberto</t>
  </si>
  <si>
    <t>San Diego</t>
  </si>
  <si>
    <t>San Martín</t>
  </si>
  <si>
    <t>Tamalameque</t>
  </si>
  <si>
    <t>MONTERIA</t>
  </si>
  <si>
    <t>Montería</t>
  </si>
  <si>
    <t>CORDOBA</t>
  </si>
  <si>
    <t>Ayapel</t>
  </si>
  <si>
    <t>Canalete</t>
  </si>
  <si>
    <t>Cerete</t>
  </si>
  <si>
    <t>Chimá</t>
  </si>
  <si>
    <t>Chinu</t>
  </si>
  <si>
    <t>Cienaga De Oro</t>
  </si>
  <si>
    <t>Cotorra</t>
  </si>
  <si>
    <t>La Apartada</t>
  </si>
  <si>
    <t>LORICA</t>
  </si>
  <si>
    <t>Lorica</t>
  </si>
  <si>
    <t>Los Córdobas</t>
  </si>
  <si>
    <t>Momil</t>
  </si>
  <si>
    <t>Montelíbano</t>
  </si>
  <si>
    <t>Moñitos</t>
  </si>
  <si>
    <t>Planeta Rica</t>
  </si>
  <si>
    <t>Pueblo Nuevo</t>
  </si>
  <si>
    <t>Puerto Escondido</t>
  </si>
  <si>
    <t>Puerto Libertador</t>
  </si>
  <si>
    <t>Purísima</t>
  </si>
  <si>
    <t>SAHAGUN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</si>
  <si>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</si>
  <si>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</si>
  <si>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</si>
  <si>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</si>
  <si>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</si>
  <si>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</si>
  <si>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</si>
  <si>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</si>
  <si>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</si>
  <si>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</si>
  <si>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Albán</t>
  </si>
  <si>
    <t>Cundinamarca</t>
  </si>
  <si>
    <t>Anapoima</t>
  </si>
  <si>
    <t>Anolaima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</si>
  <si>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</si>
  <si>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</si>
  <si>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</si>
  <si>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</si>
  <si>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</si>
  <si>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</si>
  <si>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</si>
  <si>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</si>
  <si>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</si>
  <si>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</si>
  <si>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</si>
  <si>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</si>
  <si>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</si>
  <si>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</si>
  <si>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</si>
  <si>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</si>
  <si>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</si>
  <si>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</si>
  <si>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</si>
  <si>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</si>
  <si>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</si>
  <si>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FACATATIVA</t>
  </si>
  <si>
    <t>Facatativá</t>
  </si>
  <si>
    <t>Fómeque</t>
  </si>
  <si>
    <t>Fosca</t>
  </si>
  <si>
    <t>FUNZA</t>
  </si>
  <si>
    <t>Funza</t>
  </si>
  <si>
    <t>Fúquene</t>
  </si>
  <si>
    <t>FUSAGASUGA</t>
  </si>
  <si>
    <t>Fusagasugá</t>
  </si>
  <si>
    <t>Gachalá</t>
  </si>
  <si>
    <t>Gachancipá</t>
  </si>
  <si>
    <t>Gachetá</t>
  </si>
  <si>
    <t>Gama</t>
  </si>
  <si>
    <t>GIRARDOT</t>
  </si>
  <si>
    <t>Girardot</t>
  </si>
  <si>
    <t>Guachetá</t>
  </si>
  <si>
    <t>Guaduas</t>
  </si>
  <si>
    <t>Guasca</t>
  </si>
  <si>
    <t>Guataquí</t>
  </si>
  <si>
    <t>Guatavita</t>
  </si>
  <si>
    <t>Guayabal de Siquima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</si>
  <si>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</si>
  <si>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</si>
  <si>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</si>
  <si>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</si>
  <si>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</si>
  <si>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</si>
  <si>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</si>
  <si>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</si>
  <si>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</si>
  <si>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</si>
  <si>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</si>
  <si>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</si>
  <si>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</si>
  <si>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</si>
  <si>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Mosquera</t>
  </si>
  <si>
    <t>Nemocón</t>
  </si>
  <si>
    <t>Nilo</t>
  </si>
  <si>
    <t>Nimaima</t>
  </si>
  <si>
    <t>Nocaima</t>
  </si>
  <si>
    <t>Venecia(Ospina Perez)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</si>
  <si>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</si>
  <si>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</si>
  <si>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</si>
  <si>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</si>
  <si>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</si>
  <si>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</si>
  <si>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</si>
  <si>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</si>
  <si>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</si>
  <si>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</si>
  <si>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Apulo - Rafael Reyes</t>
  </si>
  <si>
    <t>Ricaurte</t>
  </si>
  <si>
    <t>S.Antonio De Tequendama</t>
  </si>
  <si>
    <t>San Bernardo</t>
  </si>
  <si>
    <t>San Cayetano</t>
  </si>
  <si>
    <t>San Juan de Río Seco</t>
  </si>
  <si>
    <t>Sasaima</t>
  </si>
  <si>
    <t>Sesquilé</t>
  </si>
  <si>
    <t>Sibaté</t>
  </si>
  <si>
    <t>Silvania</t>
  </si>
  <si>
    <t>Simijaca</t>
  </si>
  <si>
    <t>SOACHA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</si>
  <si>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</si>
  <si>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</si>
  <si>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</si>
  <si>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</si>
  <si>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</si>
  <si>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</si>
  <si>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</si>
  <si>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</si>
  <si>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</si>
  <si>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</si>
  <si>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</si>
  <si>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</si>
  <si>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</si>
  <si>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</si>
  <si>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</si>
  <si>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</si>
  <si>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</si>
  <si>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</si>
  <si>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Ubate</t>
  </si>
  <si>
    <t>Une</t>
  </si>
  <si>
    <t>Útica</t>
  </si>
  <si>
    <t>Vergara</t>
  </si>
  <si>
    <t>Vianí</t>
  </si>
  <si>
    <t>Villagómez</t>
  </si>
  <si>
    <t>Villapinzón</t>
  </si>
  <si>
    <t>Villeta</t>
  </si>
  <si>
    <t>Viotá</t>
  </si>
  <si>
    <t>Yacopí</t>
  </si>
  <si>
    <t>Zipacón</t>
  </si>
  <si>
    <t>ZIPAQUIRA</t>
  </si>
  <si>
    <t>Zipaquirá</t>
  </si>
  <si>
    <t>QUIBDÓ</t>
  </si>
  <si>
    <t>Quibdó</t>
  </si>
  <si>
    <t>Chocó</t>
  </si>
  <si>
    <t>CHOCO</t>
  </si>
  <si>
    <t>Acandí</t>
  </si>
  <si>
    <t>Alto Baudó</t>
  </si>
  <si>
    <t>Atrato</t>
  </si>
  <si>
    <t>Bagadó</t>
  </si>
  <si>
    <t>Bahía Solano(Mutis)</t>
  </si>
  <si>
    <t>Bajo Baudó(Pizarro)</t>
  </si>
  <si>
    <t>Bojayá(Bellavista)</t>
  </si>
  <si>
    <t>Cantón del San Pablo</t>
  </si>
  <si>
    <t>Carmen del Darién</t>
  </si>
  <si>
    <t>Certegüi</t>
  </si>
  <si>
    <t>Condoto</t>
  </si>
  <si>
    <t>El Carmen de Atrato</t>
  </si>
  <si>
    <t>Litoral de San Juan</t>
  </si>
  <si>
    <t>Itsmina</t>
  </si>
  <si>
    <t>Juradó</t>
  </si>
  <si>
    <t>Lloró</t>
  </si>
  <si>
    <t>Medio Atrato</t>
  </si>
  <si>
    <t>Medio Baudó</t>
  </si>
  <si>
    <t>Medio San Juan</t>
  </si>
  <si>
    <t>Nóvita</t>
  </si>
  <si>
    <t>Nuevo Belén de Bajirá</t>
  </si>
  <si>
    <t>Nuquí</t>
  </si>
  <si>
    <t>Río Iró</t>
  </si>
  <si>
    <t>Río Quito</t>
  </si>
  <si>
    <t>San José del Palmar</t>
  </si>
  <si>
    <t>Sipí</t>
  </si>
  <si>
    <t>Tadó</t>
  </si>
  <si>
    <t>Unguía</t>
  </si>
  <si>
    <t>Unión Panamericana</t>
  </si>
  <si>
    <t>NEIVA</t>
  </si>
  <si>
    <t>Neiva</t>
  </si>
  <si>
    <t>Huila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</si>
  <si>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</si>
  <si>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</si>
  <si>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</si>
  <si>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</si>
  <si>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</si>
  <si>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</si>
  <si>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</si>
  <si>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</si>
  <si>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</si>
  <si>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</si>
  <si>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</si>
  <si>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</si>
  <si>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</si>
  <si>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</si>
  <si>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</si>
  <si>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</si>
  <si>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</si>
  <si>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</si>
  <si>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</si>
  <si>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</si>
  <si>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</si>
  <si>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</si>
  <si>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</si>
  <si>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PITALITO</t>
  </si>
  <si>
    <t>Pitalito</t>
  </si>
  <si>
    <t>Rivera</t>
  </si>
  <si>
    <t>Saladoblanco</t>
  </si>
  <si>
    <t>San Agustín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</si>
  <si>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</si>
  <si>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</si>
  <si>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</si>
  <si>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</si>
  <si>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</si>
  <si>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</si>
  <si>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</si>
  <si>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</si>
  <si>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t>RIOHACHA</t>
  </si>
  <si>
    <t>Riohacha</t>
  </si>
  <si>
    <t>Guajira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</si>
  <si>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</si>
  <si>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</si>
  <si>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</si>
  <si>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</si>
  <si>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</si>
  <si>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</si>
  <si>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</si>
  <si>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</si>
  <si>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</si>
  <si>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Maicao</t>
  </si>
  <si>
    <t>Manaure</t>
  </si>
  <si>
    <t>San Juan Del Cesar</t>
  </si>
  <si>
    <t>URIBIA</t>
  </si>
  <si>
    <t>Uribia</t>
  </si>
  <si>
    <t>Urumita</t>
  </si>
  <si>
    <t>SANTA MARTA</t>
  </si>
  <si>
    <t>Santa Marta</t>
  </si>
  <si>
    <t>Magdalena</t>
  </si>
  <si>
    <t>MAGDALENA</t>
  </si>
  <si>
    <t>Algarrobo</t>
  </si>
  <si>
    <t>Aracataca</t>
  </si>
  <si>
    <t>Ariguaní(El Dificil)</t>
  </si>
  <si>
    <t>Cerro de San Antonio</t>
  </si>
  <si>
    <t>Chibolo</t>
  </si>
  <si>
    <t>CIENAGA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</si>
  <si>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</si>
  <si>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</si>
  <si>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</si>
  <si>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</si>
  <si>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</si>
  <si>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</si>
  <si>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</si>
  <si>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</si>
  <si>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</si>
  <si>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</si>
  <si>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</si>
  <si>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</si>
  <si>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</si>
  <si>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</si>
  <si>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Sebastían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</si>
  <si>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</si>
  <si>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</si>
  <si>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</si>
  <si>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</si>
  <si>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</si>
  <si>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</si>
  <si>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</si>
  <si>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VILLAVICENCIO</t>
  </si>
  <si>
    <t>Villavicencio</t>
  </si>
  <si>
    <t>Meta</t>
  </si>
  <si>
    <t>META</t>
  </si>
  <si>
    <t>Acacías</t>
  </si>
  <si>
    <t>Barranca De Upía</t>
  </si>
  <si>
    <t>Cabuyaro</t>
  </si>
  <si>
    <t>Castilla La Nueva</t>
  </si>
  <si>
    <t>San Luis De Cubarral</t>
  </si>
  <si>
    <t>Cumaral</t>
  </si>
  <si>
    <t>El Calvario</t>
  </si>
  <si>
    <t>El Castillo</t>
  </si>
  <si>
    <t>El Dorado</t>
  </si>
  <si>
    <t>Fuente De Oro</t>
  </si>
  <si>
    <t>Mapiripán</t>
  </si>
  <si>
    <t>Mesetas</t>
  </si>
  <si>
    <t>La Macarena</t>
  </si>
  <si>
    <t>La Uribe</t>
  </si>
  <si>
    <t>Lejanías</t>
  </si>
  <si>
    <t>Puerto Concordia</t>
  </si>
  <si>
    <t>Puerto Gaitán</t>
  </si>
  <si>
    <t>Puerto López</t>
  </si>
  <si>
    <t>Puerto Lleras</t>
  </si>
  <si>
    <t>Restrepo</t>
  </si>
  <si>
    <t>San Carlos De Guaroa</t>
  </si>
  <si>
    <t>San Juan De Arama</t>
  </si>
  <si>
    <t>San Juanito</t>
  </si>
  <si>
    <t>Vista Hermosa</t>
  </si>
  <si>
    <t>PASTO</t>
  </si>
  <si>
    <t>Pasto</t>
  </si>
  <si>
    <t>NARIÑO</t>
  </si>
  <si>
    <t>Albán(San Jose)</t>
  </si>
  <si>
    <t>Aldana</t>
  </si>
  <si>
    <t>Ancuyá</t>
  </si>
  <si>
    <t>Arboleda(Berruecos)</t>
  </si>
  <si>
    <t>Barbacoas</t>
  </si>
  <si>
    <t>Buesaco</t>
  </si>
  <si>
    <t>Colón(Genova)</t>
  </si>
  <si>
    <t>Consacá</t>
  </si>
  <si>
    <t>Contadero</t>
  </si>
  <si>
    <t>Cuaspud(Carlosama)</t>
  </si>
  <si>
    <t>Cumbal</t>
  </si>
  <si>
    <t>Cumbitara</t>
  </si>
  <si>
    <t>Chachagüí</t>
  </si>
  <si>
    <t>El Charco</t>
  </si>
  <si>
    <t>El Peñol</t>
  </si>
  <si>
    <t>El Rosario</t>
  </si>
  <si>
    <t>El Tablon</t>
  </si>
  <si>
    <t>Funes</t>
  </si>
  <si>
    <t>Guachucal</t>
  </si>
  <si>
    <t>Guaitarilla</t>
  </si>
  <si>
    <t>Gualmatán</t>
  </si>
  <si>
    <t>Iles</t>
  </si>
  <si>
    <t>Imués</t>
  </si>
  <si>
    <t>IPIALES</t>
  </si>
  <si>
    <t>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</si>
  <si>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</si>
  <si>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</si>
  <si>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</si>
  <si>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</si>
  <si>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</si>
  <si>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</si>
  <si>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</si>
  <si>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Andes(Sotomayor)</t>
  </si>
  <si>
    <t>Magüí(Payan)</t>
  </si>
  <si>
    <t>Mallama(Piedrancha)</t>
  </si>
  <si>
    <t>Olaya Herrera</t>
  </si>
  <si>
    <t>Ospina</t>
  </si>
  <si>
    <t>Francisco Pizarro</t>
  </si>
  <si>
    <t>Policarpa</t>
  </si>
  <si>
    <t>Potosí</t>
  </si>
  <si>
    <t>Providencia</t>
  </si>
  <si>
    <t>Puerres</t>
  </si>
  <si>
    <t>Pupiales</t>
  </si>
  <si>
    <t>Roberto Payán(San José)</t>
  </si>
  <si>
    <t>Samaniego</t>
  </si>
  <si>
    <t>Sandoná</t>
  </si>
  <si>
    <t>San Lorenzo</t>
  </si>
  <si>
    <t>San Pedro De Cartago</t>
  </si>
  <si>
    <t>Santa Bárbara(Iscuande)</t>
  </si>
  <si>
    <t>Santacruz(Guachaves)</t>
  </si>
  <si>
    <t>Sapuyes</t>
  </si>
  <si>
    <t>Taminango</t>
  </si>
  <si>
    <t>Tangua</t>
  </si>
  <si>
    <t>TUMACO</t>
  </si>
  <si>
    <t>San Andres De Tumaco</t>
  </si>
  <si>
    <t>Túquerres</t>
  </si>
  <si>
    <t>Yacuanquer</t>
  </si>
  <si>
    <t>CUCUTA</t>
  </si>
  <si>
    <t>Cucuta</t>
  </si>
  <si>
    <t>Norte de Santander</t>
  </si>
  <si>
    <t>NORTE SANTANDER</t>
  </si>
  <si>
    <t>Ábrego</t>
  </si>
  <si>
    <t>Arboledas</t>
  </si>
  <si>
    <t>Bochalema</t>
  </si>
  <si>
    <t>Bucarasica</t>
  </si>
  <si>
    <t>Cácota</t>
  </si>
  <si>
    <t>Cáchira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</si>
  <si>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</si>
  <si>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</si>
  <si>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</si>
  <si>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</si>
  <si>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</si>
  <si>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</si>
  <si>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</si>
  <si>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</si>
  <si>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</si>
  <si>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</si>
  <si>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</si>
  <si>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</si>
  <si>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</si>
  <si>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</si>
  <si>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</si>
  <si>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</si>
  <si>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</si>
  <si>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</si>
  <si>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</si>
  <si>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</si>
  <si>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</si>
  <si>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</si>
  <si>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</si>
  <si>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</si>
  <si>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</si>
  <si>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</si>
  <si>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</si>
  <si>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</si>
  <si>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</si>
  <si>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</si>
  <si>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</si>
  <si>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ARMENIA</t>
  </si>
  <si>
    <t>Quindio</t>
  </si>
  <si>
    <t>QUINDIO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</si>
  <si>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</si>
  <si>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</si>
  <si>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</si>
  <si>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</si>
  <si>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</si>
  <si>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</si>
  <si>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</si>
  <si>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</si>
  <si>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</si>
  <si>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PEREIRA</t>
  </si>
  <si>
    <t>Pereira</t>
  </si>
  <si>
    <t>RISARALDA</t>
  </si>
  <si>
    <t>Apía</t>
  </si>
  <si>
    <t>Belén de Umbría</t>
  </si>
  <si>
    <t>DOSQUEBRADAS</t>
  </si>
  <si>
    <t>Dos Quebradas</t>
  </si>
  <si>
    <t>Guática</t>
  </si>
  <si>
    <t>La Celia</t>
  </si>
  <si>
    <t>La Virginia</t>
  </si>
  <si>
    <t>Marsella</t>
  </si>
  <si>
    <t>Mistrató</t>
  </si>
  <si>
    <t>Pueblo Rico</t>
  </si>
  <si>
    <t>Quinchía</t>
  </si>
  <si>
    <t>Santa Rosa de Cabal</t>
  </si>
  <si>
    <t>BUCARAMANGA</t>
  </si>
  <si>
    <t>Bucaramanga</t>
  </si>
  <si>
    <t>Santander</t>
  </si>
  <si>
    <t>SANTANDER</t>
  </si>
  <si>
    <t>Aguada</t>
  </si>
  <si>
    <t>Aratoca</t>
  </si>
  <si>
    <t>Barichara</t>
  </si>
  <si>
    <t>BARRANCABERMEJA</t>
  </si>
  <si>
    <t>Barrancabermeja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</si>
  <si>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</si>
  <si>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</si>
  <si>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</si>
  <si>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</si>
  <si>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</si>
  <si>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</si>
  <si>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</si>
  <si>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</si>
  <si>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</si>
  <si>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</si>
  <si>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</si>
  <si>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Coromoro</t>
  </si>
  <si>
    <t>Curití</t>
  </si>
  <si>
    <t>El Carmen de  Chucirí</t>
  </si>
  <si>
    <t>El Guacamayo</t>
  </si>
  <si>
    <t>El Playón</t>
  </si>
  <si>
    <t>Encino</t>
  </si>
  <si>
    <t>Enciso</t>
  </si>
  <si>
    <t>Florián</t>
  </si>
  <si>
    <t>FLORIDABLANCA</t>
  </si>
  <si>
    <t>Floridablanca</t>
  </si>
  <si>
    <t>Galán</t>
  </si>
  <si>
    <t>Gambita</t>
  </si>
  <si>
    <t>GIRON</t>
  </si>
  <si>
    <t>Girón</t>
  </si>
  <si>
    <t>Guaca</t>
  </si>
  <si>
    <t>Guapotá</t>
  </si>
  <si>
    <t>Guavatá</t>
  </si>
  <si>
    <t>Güepsa</t>
  </si>
  <si>
    <t>Hato</t>
  </si>
  <si>
    <t>Jesús María</t>
  </si>
  <si>
    <t>Jordan</t>
  </si>
  <si>
    <t>La Belleza</t>
  </si>
  <si>
    <t>Landázuri</t>
  </si>
  <si>
    <t>La Paz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</si>
  <si>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</si>
  <si>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</si>
  <si>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</si>
  <si>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</si>
  <si>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</si>
  <si>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</si>
  <si>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</si>
  <si>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</si>
  <si>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</si>
  <si>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</si>
  <si>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</si>
  <si>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</si>
  <si>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</si>
  <si>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</si>
  <si>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</si>
  <si>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</si>
  <si>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</si>
  <si>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</si>
  <si>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</si>
  <si>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</si>
  <si>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</si>
  <si>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</si>
  <si>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</si>
  <si>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</si>
  <si>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Jose de Miranda</t>
  </si>
  <si>
    <t>San Miguel</t>
  </si>
  <si>
    <t>San Vicente de Chucuri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</si>
  <si>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</si>
  <si>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</si>
  <si>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</si>
  <si>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</si>
  <si>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</si>
  <si>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</si>
  <si>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</si>
  <si>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</si>
  <si>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</si>
  <si>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</si>
  <si>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SINCELEJO</t>
  </si>
  <si>
    <t>Sincelejo</t>
  </si>
  <si>
    <t>SUCRE</t>
  </si>
  <si>
    <t>Caimito</t>
  </si>
  <si>
    <t>Coloso</t>
  </si>
  <si>
    <t>Corozal</t>
  </si>
  <si>
    <t>Coveñas</t>
  </si>
  <si>
    <t>Chalán</t>
  </si>
  <si>
    <t>El Roble</t>
  </si>
  <si>
    <t>Galeras(Nueva Granada)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</si>
  <si>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</si>
  <si>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</si>
  <si>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</si>
  <si>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</si>
  <si>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</si>
  <si>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</si>
  <si>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</si>
  <si>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</si>
  <si>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</si>
  <si>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</si>
  <si>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</si>
  <si>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San Pedro</t>
  </si>
  <si>
    <t>San Luis De Sincé</t>
  </si>
  <si>
    <t>Tolú</t>
  </si>
  <si>
    <t>Tolu Viejo</t>
  </si>
  <si>
    <t>IBAGUE</t>
  </si>
  <si>
    <t>Ibagué</t>
  </si>
  <si>
    <t>Tolima</t>
  </si>
  <si>
    <t>TOLIMA</t>
  </si>
  <si>
    <t>Alpujarra</t>
  </si>
  <si>
    <t>Alvarado</t>
  </si>
  <si>
    <t>Ambalema</t>
  </si>
  <si>
    <t>Anzoátegui</t>
  </si>
  <si>
    <t>Armero(Guayabal)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</si>
  <si>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</si>
  <si>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</si>
  <si>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</si>
  <si>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</si>
  <si>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</si>
  <si>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</si>
  <si>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</si>
  <si>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</si>
  <si>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</si>
  <si>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</si>
  <si>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</si>
  <si>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</si>
  <si>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</si>
  <si>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</si>
  <si>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</si>
  <si>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</si>
  <si>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</si>
  <si>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Lérida</t>
  </si>
  <si>
    <t>Líbano</t>
  </si>
  <si>
    <t>San Sebastián De 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</si>
  <si>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</si>
  <si>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</si>
  <si>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</si>
  <si>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</si>
  <si>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</si>
  <si>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</si>
  <si>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</si>
  <si>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</si>
  <si>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</si>
  <si>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</si>
  <si>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</si>
  <si>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</si>
  <si>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</si>
  <si>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</si>
  <si>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</si>
  <si>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</si>
  <si>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</si>
  <si>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</si>
  <si>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</si>
  <si>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CALI</t>
  </si>
  <si>
    <t>Cali</t>
  </si>
  <si>
    <t>Valle del Cauca</t>
  </si>
  <si>
    <t>VALLE</t>
  </si>
  <si>
    <t>Alcala</t>
  </si>
  <si>
    <t>Andalucía</t>
  </si>
  <si>
    <t>Ansermanuevo</t>
  </si>
  <si>
    <t>BUENAVENTURA</t>
  </si>
  <si>
    <t>Buenaventura</t>
  </si>
  <si>
    <t>BUGA</t>
  </si>
  <si>
    <t>Buga</t>
  </si>
  <si>
    <t>Bugalagrande</t>
  </si>
  <si>
    <t>Caicedonia</t>
  </si>
  <si>
    <t>El Darien Calima</t>
  </si>
  <si>
    <t>CARTAGO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</si>
  <si>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</si>
  <si>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</si>
  <si>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</si>
  <si>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</si>
  <si>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</si>
  <si>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</si>
  <si>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</si>
  <si>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</si>
  <si>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</si>
  <si>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JAMUNDÍ</t>
  </si>
  <si>
    <t>Jamundí</t>
  </si>
  <si>
    <t>La Cumbre</t>
  </si>
  <si>
    <t>Obando</t>
  </si>
  <si>
    <t>PALMIRA</t>
  </si>
  <si>
    <t>Palmira</t>
  </si>
  <si>
    <t>Pradera</t>
  </si>
  <si>
    <t>Riofrío</t>
  </si>
  <si>
    <t>Roldanillo</t>
  </si>
  <si>
    <t>Sevilla</t>
  </si>
  <si>
    <t>Toro</t>
  </si>
  <si>
    <t>Trujillo</t>
  </si>
  <si>
    <t>TULUA</t>
  </si>
  <si>
    <t>Tuluá</t>
  </si>
  <si>
    <t>Ulloa</t>
  </si>
  <si>
    <t>Versalles</t>
  </si>
  <si>
    <t>Vijes</t>
  </si>
  <si>
    <t>Yotoco</t>
  </si>
  <si>
    <t>YUMBO</t>
  </si>
  <si>
    <t>Yumbo</t>
  </si>
  <si>
    <t>Zarzal</t>
  </si>
  <si>
    <t>ARAUCA</t>
  </si>
  <si>
    <t>Arauca</t>
  </si>
  <si>
    <t>Arauquita</t>
  </si>
  <si>
    <t>Cravo Norte</t>
  </si>
  <si>
    <t>Fortul</t>
  </si>
  <si>
    <t>Puerto Rondón</t>
  </si>
  <si>
    <t>Saravena</t>
  </si>
  <si>
    <t>Tame</t>
  </si>
  <si>
    <t>YOPAL</t>
  </si>
  <si>
    <t>Yopal</t>
  </si>
  <si>
    <t>Casanare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</si>
  <si>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</si>
  <si>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</si>
  <si>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</si>
  <si>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</si>
  <si>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</si>
  <si>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</si>
  <si>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</si>
  <si>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</si>
  <si>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</si>
  <si>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</si>
  <si>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</si>
  <si>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</si>
  <si>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</si>
  <si>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</si>
  <si>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</si>
  <si>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</si>
  <si>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</si>
  <si>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PUTUMAYO</t>
  </si>
  <si>
    <t>Mocoa</t>
  </si>
  <si>
    <t>Putumayo</t>
  </si>
  <si>
    <t>Colón</t>
  </si>
  <si>
    <t>Orito</t>
  </si>
  <si>
    <t>Puerto Asís</t>
  </si>
  <si>
    <t>Puerto Caicedo</t>
  </si>
  <si>
    <t>Puerto Guzmán</t>
  </si>
  <si>
    <t>Puerto Leguízamo</t>
  </si>
  <si>
    <t>Sibundoy</t>
  </si>
  <si>
    <t>Valle Guamuez-Lahormiga</t>
  </si>
  <si>
    <t>Villagarzón</t>
  </si>
  <si>
    <t>SAN ANDRES</t>
  </si>
  <si>
    <t>Archipiélago De San Andres,Providencia Y Santa Catalina</t>
  </si>
  <si>
    <t>AMAZONAS</t>
  </si>
  <si>
    <t>Leticia</t>
  </si>
  <si>
    <t>Amazonas</t>
  </si>
  <si>
    <t>El Encanto</t>
  </si>
  <si>
    <t>La Chorrera</t>
  </si>
  <si>
    <t>La Pedrera</t>
  </si>
  <si>
    <t>Mirití-Paraná</t>
  </si>
  <si>
    <t>Puerto Alegría</t>
  </si>
  <si>
    <t>Puerto Arica</t>
  </si>
  <si>
    <t>Puerto Nariño</t>
  </si>
  <si>
    <t>Tarapacá</t>
  </si>
  <si>
    <t>GUAINIA</t>
  </si>
  <si>
    <t>Inírida</t>
  </si>
  <si>
    <t>Guainía</t>
  </si>
  <si>
    <t>San Felipe Obando</t>
  </si>
  <si>
    <t>La Guadalupe</t>
  </si>
  <si>
    <t>Cacahual</t>
  </si>
  <si>
    <t>GUAVIARE</t>
  </si>
  <si>
    <t>San José Del Guaviare</t>
  </si>
  <si>
    <t>Guaviare</t>
  </si>
  <si>
    <t>El Retorno</t>
  </si>
  <si>
    <t>VAUPES</t>
  </si>
  <si>
    <t>Mitú</t>
  </si>
  <si>
    <t>Vaupés</t>
  </si>
  <si>
    <t>Caruru</t>
  </si>
  <si>
    <t>Pacoa</t>
  </si>
  <si>
    <t>Taraira</t>
  </si>
  <si>
    <t>Yavaraté</t>
  </si>
  <si>
    <t>VICHADA</t>
  </si>
  <si>
    <t>Puerto Carreño</t>
  </si>
  <si>
    <t>Vichada</t>
  </si>
  <si>
    <t>La Primavera</t>
  </si>
  <si>
    <t>Santa Rosalía</t>
  </si>
  <si>
    <t>Cumaribo</t>
  </si>
  <si>
    <t>Total general</t>
  </si>
  <si>
    <t>CÓDIGO</t>
  </si>
  <si>
    <t>DEPARTAMENTO</t>
  </si>
  <si>
    <t>MUNICIPIO</t>
  </si>
  <si>
    <t>MATRÍCULA</t>
  </si>
  <si>
    <t>JORNADA ÚNICA</t>
  </si>
  <si>
    <t>FORMACIÓN INTEGRAL</t>
  </si>
  <si>
    <t>PRIMERA INFANCIA</t>
  </si>
  <si>
    <t>GRATUIDAD EDUCATIVA
ESTE DOCUMENTO</t>
  </si>
  <si>
    <t>5 = suma 1 a 4</t>
  </si>
  <si>
    <t>MEDELLÍN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</si>
  <si>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</si>
  <si>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</si>
  <si>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</si>
  <si>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</si>
  <si>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</si>
  <si>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</si>
  <si>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</si>
  <si>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</si>
  <si>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</si>
  <si>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SANTAFÉ DE ANTIOQUIA</t>
  </si>
  <si>
    <t>ANZÁ</t>
  </si>
  <si>
    <t>APARTADÓ</t>
  </si>
  <si>
    <t>ARBOLETES</t>
  </si>
  <si>
    <t>ARGELIA</t>
  </si>
  <si>
    <t>BARBOSA</t>
  </si>
  <si>
    <t>BELMIRA</t>
  </si>
  <si>
    <t>BETANIA</t>
  </si>
  <si>
    <t>BETULIA</t>
  </si>
  <si>
    <t>CIUDAD BOLÍVAR</t>
  </si>
  <si>
    <t>BRICEÑO</t>
  </si>
  <si>
    <t>BURITICÁ</t>
  </si>
  <si>
    <t>CÁCERES</t>
  </si>
  <si>
    <t>CAICEDO</t>
  </si>
  <si>
    <t>CAMPAMENTO</t>
  </si>
  <si>
    <t>CAÑASGORDAS</t>
  </si>
  <si>
    <t>CARACOLÍ</t>
  </si>
  <si>
    <t>CARAMANTA</t>
  </si>
  <si>
    <t>CAREPA</t>
  </si>
  <si>
    <t>EL CARMEN DE VIBORAL</t>
  </si>
  <si>
    <t>CAROLINA</t>
  </si>
  <si>
    <t>CAUCASIA</t>
  </si>
  <si>
    <t>CHIGORODÓ</t>
  </si>
  <si>
    <t>CISNEROS</t>
  </si>
  <si>
    <t>COCORNÁ</t>
  </si>
  <si>
    <t>CONCEPCIÓN</t>
  </si>
  <si>
    <t>CONCORDIA</t>
  </si>
  <si>
    <t>COPACABANA</t>
  </si>
  <si>
    <t>DABEIBA</t>
  </si>
  <si>
    <t>DON MATÍAS</t>
  </si>
  <si>
    <t>EBÉJICO</t>
  </si>
  <si>
    <t>EL BAGRE</t>
  </si>
  <si>
    <t>ENTRERRÍOS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</si>
  <si>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</si>
  <si>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</si>
  <si>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</si>
  <si>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</si>
  <si>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</si>
  <si>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</si>
  <si>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</si>
  <si>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</si>
  <si>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</si>
  <si>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</si>
  <si>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</si>
  <si>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ITAGUÍ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</si>
  <si>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</si>
  <si>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</si>
  <si>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</si>
  <si>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</si>
  <si>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</si>
  <si>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</si>
  <si>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</si>
  <si>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</si>
  <si>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</si>
  <si>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</si>
  <si>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MONTEBELLO</t>
  </si>
  <si>
    <t>MURINDÓ</t>
  </si>
  <si>
    <t>MUTATÁ</t>
  </si>
  <si>
    <t>NECOCLÍ</t>
  </si>
  <si>
    <t>NECHÍ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</si>
  <si>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</si>
  <si>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</si>
  <si>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</si>
  <si>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</si>
  <si>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</si>
  <si>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</si>
  <si>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</si>
  <si>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</si>
  <si>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</si>
  <si>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SABANALARGA</t>
  </si>
  <si>
    <t>SALGAR</t>
  </si>
  <si>
    <t>SAN ANDRÉS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</si>
  <si>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</si>
  <si>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</si>
  <si>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</si>
  <si>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</si>
  <si>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</si>
  <si>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</si>
  <si>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</t>
  </si>
  <si>
    <t>SAN PEDRO DE URABÁ</t>
  </si>
  <si>
    <t>SAN RAFAEL</t>
  </si>
  <si>
    <t>SAN ROQUE</t>
  </si>
  <si>
    <t>SAN VICENTE</t>
  </si>
  <si>
    <t>SANTA BÁRBARA</t>
  </si>
  <si>
    <t>SANTA ROSA DE OSOS</t>
  </si>
  <si>
    <t>SANTO DOMINGO</t>
  </si>
  <si>
    <t>EL SANTUARIO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</si>
  <si>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</si>
  <si>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</si>
  <si>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</si>
  <si>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</si>
  <si>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</si>
  <si>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</si>
  <si>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</si>
  <si>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</si>
  <si>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</si>
  <si>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</si>
  <si>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</si>
  <si>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</si>
  <si>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</si>
  <si>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</si>
  <si>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</si>
  <si>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</si>
  <si>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</si>
  <si>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</si>
  <si>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</si>
  <si>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</si>
  <si>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BARANOA</t>
  </si>
  <si>
    <t>CAMPO DE LA CRUZ</t>
  </si>
  <si>
    <t>CANDELARIA</t>
  </si>
  <si>
    <t>GALAPA</t>
  </si>
  <si>
    <t>JUAN DE ACOSTA</t>
  </si>
  <si>
    <t>LURUACO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</si>
  <si>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</si>
  <si>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</si>
  <si>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</si>
  <si>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</si>
  <si>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</si>
  <si>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</si>
  <si>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</si>
  <si>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</si>
  <si>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</si>
  <si>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</si>
  <si>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SUAN</t>
  </si>
  <si>
    <t>TUBARÁ</t>
  </si>
  <si>
    <t>USIACURÍ</t>
  </si>
  <si>
    <t>BOGOTA D.C.</t>
  </si>
  <si>
    <t>BOGOTÁ D.C.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</si>
  <si>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</si>
  <si>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</si>
  <si>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</si>
  <si>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</si>
  <si>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</si>
  <si>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</si>
  <si>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</si>
  <si>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</si>
  <si>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</si>
  <si>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CÓRDOBA</t>
  </si>
  <si>
    <t>CLEMENCIA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</si>
  <si>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</si>
  <si>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</si>
  <si>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</si>
  <si>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</si>
  <si>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</si>
  <si>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</si>
  <si>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</si>
  <si>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</si>
  <si>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</si>
  <si>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MOMPÓS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</si>
  <si>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</si>
  <si>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</si>
  <si>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</si>
  <si>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</si>
  <si>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</si>
  <si>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</si>
  <si>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</si>
  <si>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</si>
  <si>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</si>
  <si>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</si>
  <si>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</si>
  <si>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</si>
  <si>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</si>
  <si>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</si>
  <si>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</si>
  <si>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</si>
  <si>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</si>
  <si>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</si>
  <si>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</si>
  <si>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</si>
  <si>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</si>
  <si>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</si>
  <si>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</si>
  <si>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</si>
  <si>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ALMEIDA</t>
  </si>
  <si>
    <t>AQUITANIA</t>
  </si>
  <si>
    <t>ARCABUCO</t>
  </si>
  <si>
    <t>BELÉN</t>
  </si>
  <si>
    <t>BERBEO</t>
  </si>
  <si>
    <t>BETEITIVA</t>
  </si>
  <si>
    <t>BOAVITA</t>
  </si>
  <si>
    <t>BOYACÁ</t>
  </si>
  <si>
    <t>BUENAVISTA</t>
  </si>
  <si>
    <t>BUSBANZA</t>
  </si>
  <si>
    <t>CAMPOHERMOSO</t>
  </si>
  <si>
    <t>CERINZA</t>
  </si>
  <si>
    <t>CHINAVITA</t>
  </si>
  <si>
    <t>CHIQUINQUIRÁ</t>
  </si>
  <si>
    <t>CHISCAS</t>
  </si>
  <si>
    <t>CHITA</t>
  </si>
  <si>
    <t>CHITARAQUE</t>
  </si>
  <si>
    <t>CHIVATÁ</t>
  </si>
  <si>
    <t>CIÉNEGA</t>
  </si>
  <si>
    <t>COMBITA</t>
  </si>
  <si>
    <t>COPER</t>
  </si>
  <si>
    <t>CORRALES</t>
  </si>
  <si>
    <t>COVARACHÍA</t>
  </si>
  <si>
    <t>CUBARÁ</t>
  </si>
  <si>
    <t>CUCAITA</t>
  </si>
  <si>
    <t>CUÍTIVA</t>
  </si>
  <si>
    <t>CHIQUIZA</t>
  </si>
  <si>
    <t>CHIVOR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</si>
  <si>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</si>
  <si>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</si>
  <si>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</si>
  <si>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</si>
  <si>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</si>
  <si>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</si>
  <si>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</si>
  <si>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</si>
  <si>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</si>
  <si>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</si>
  <si>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GUICÁN</t>
  </si>
  <si>
    <t>IZA</t>
  </si>
  <si>
    <t>JENESANO</t>
  </si>
  <si>
    <t>LABRANZAGRANDE</t>
  </si>
  <si>
    <t>LA CAPILLA</t>
  </si>
  <si>
    <t>LA VICTORIA</t>
  </si>
  <si>
    <t>LA UVITA</t>
  </si>
  <si>
    <t>VILLA DE LEIVA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</si>
  <si>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</si>
  <si>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</si>
  <si>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</si>
  <si>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</si>
  <si>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</si>
  <si>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</si>
  <si>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</si>
  <si>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</si>
  <si>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</si>
  <si>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</si>
  <si>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</si>
  <si>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</si>
  <si>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</si>
  <si>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</si>
  <si>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</si>
  <si>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</si>
  <si>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</si>
  <si>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</si>
  <si>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</si>
  <si>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DEL RÍO</t>
  </si>
  <si>
    <t>PESCA</t>
  </si>
  <si>
    <t>PISBA</t>
  </si>
  <si>
    <t>PUERTO BOYACÁ</t>
  </si>
  <si>
    <t>QUIPAMA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</si>
  <si>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</si>
  <si>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</si>
  <si>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</si>
  <si>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</si>
  <si>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</si>
  <si>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</si>
  <si>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</si>
  <si>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</si>
  <si>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</si>
  <si>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</si>
  <si>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</si>
  <si>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</si>
  <si>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SANTANA</t>
  </si>
  <si>
    <t>SANTA MARÍA</t>
  </si>
  <si>
    <t>SANTA ROSA DE VITERBO</t>
  </si>
  <si>
    <t>SANTA SOFÍA</t>
  </si>
  <si>
    <t>SATIVANORTE</t>
  </si>
  <si>
    <t>SATIVASUR</t>
  </si>
  <si>
    <t>SIACHOQUE</t>
  </si>
  <si>
    <t>SOATÁ</t>
  </si>
  <si>
    <t>SOCOTÁ</t>
  </si>
  <si>
    <t>SOCHA</t>
  </si>
  <si>
    <t>SOMONDOCO</t>
  </si>
  <si>
    <t>SORA</t>
  </si>
  <si>
    <t>SOTAQUIRÁ</t>
  </si>
  <si>
    <t>SORACÁ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</si>
  <si>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</si>
  <si>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</si>
  <si>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</si>
  <si>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</si>
  <si>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</si>
  <si>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</si>
  <si>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</si>
  <si>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</si>
  <si>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</si>
  <si>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</si>
  <si>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TOGUÍ</t>
  </si>
  <si>
    <t>TÓPAGA</t>
  </si>
  <si>
    <t>TOTA</t>
  </si>
  <si>
    <t>TUNUNGUÁ</t>
  </si>
  <si>
    <t>TURMEQUÉ</t>
  </si>
  <si>
    <t>TUTA</t>
  </si>
  <si>
    <t>TUTAZÁ</t>
  </si>
  <si>
    <t>UMBITA</t>
  </si>
  <si>
    <t>VENTAQUEMADA</t>
  </si>
  <si>
    <t>VIRACACHÁ</t>
  </si>
  <si>
    <t>ZETAQUIRÁ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</si>
  <si>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</si>
  <si>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</si>
  <si>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</si>
  <si>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</si>
  <si>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</si>
  <si>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</si>
  <si>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</si>
  <si>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</si>
  <si>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</si>
  <si>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</si>
  <si>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</si>
  <si>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</si>
  <si>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</si>
  <si>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</si>
  <si>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</si>
  <si>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</si>
  <si>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</si>
  <si>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</si>
  <si>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SALAMINA</t>
  </si>
  <si>
    <t>SAMANÁ</t>
  </si>
  <si>
    <t>SAN JOSÉ DE FRAGUA</t>
  </si>
  <si>
    <t>SUPÍA</t>
  </si>
  <si>
    <t>VICTORIA</t>
  </si>
  <si>
    <t>VILLAMARÍA</t>
  </si>
  <si>
    <t>VITERBO</t>
  </si>
  <si>
    <t>ALBANIA</t>
  </si>
  <si>
    <t>BELÉN DE LOS ANDAQUÍES</t>
  </si>
  <si>
    <t>CARTAGENA DEL CHAIRÁ</t>
  </si>
  <si>
    <t>CURILLO</t>
  </si>
  <si>
    <t>EL DONCELLO</t>
  </si>
  <si>
    <t>EL PAUJIL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</si>
  <si>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</si>
  <si>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</si>
  <si>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</si>
  <si>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</si>
  <si>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</si>
  <si>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</si>
  <si>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</si>
  <si>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</si>
  <si>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POPAYÁN</t>
  </si>
  <si>
    <t>ALMAGUER</t>
  </si>
  <si>
    <t>BALBOA</t>
  </si>
  <si>
    <t>BOLÍVAR</t>
  </si>
  <si>
    <t>BUENOS AIRES</t>
  </si>
  <si>
    <t>CAJIBÍO</t>
  </si>
  <si>
    <t>CALDONO</t>
  </si>
  <si>
    <t>CALOTO</t>
  </si>
  <si>
    <t>CORINTO</t>
  </si>
  <si>
    <t>EL TAMBO</t>
  </si>
  <si>
    <t>GUACHENE</t>
  </si>
  <si>
    <t>GUAPI</t>
  </si>
  <si>
    <t>INZA</t>
  </si>
  <si>
    <t>JAMBALÓ</t>
  </si>
  <si>
    <t>LA SIERRA</t>
  </si>
  <si>
    <t>LA VEGA</t>
  </si>
  <si>
    <t>LÓPEZ</t>
  </si>
  <si>
    <t>MERCADERES</t>
  </si>
  <si>
    <t>MIRANDA</t>
  </si>
  <si>
    <t>PADILLA</t>
  </si>
  <si>
    <t>PATÍA (EL BORDO)</t>
  </si>
  <si>
    <t>PIAMONTE</t>
  </si>
  <si>
    <t>PIENDAMÓ</t>
  </si>
  <si>
    <t>PUERTO TEJADA</t>
  </si>
  <si>
    <t>PURACÉ</t>
  </si>
  <si>
    <t>ROSAS</t>
  </si>
  <si>
    <t>SAN SEBASTIÁN</t>
  </si>
  <si>
    <t>SANTANDER DE QUILICHAO</t>
  </si>
  <si>
    <t>SILVIA</t>
  </si>
  <si>
    <t>SOTARÁ</t>
  </si>
  <si>
    <t>SUÁREZ</t>
  </si>
  <si>
    <t>TIMBÍO</t>
  </si>
  <si>
    <t>TIMBIQUÍ</t>
  </si>
  <si>
    <t>TORIBIO</t>
  </si>
  <si>
    <t>TOTORÓ</t>
  </si>
  <si>
    <t>VILLA RICA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</si>
  <si>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</si>
  <si>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</si>
  <si>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</si>
  <si>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</si>
  <si>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</si>
  <si>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</si>
  <si>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</si>
  <si>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</si>
  <si>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</si>
  <si>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</si>
  <si>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</si>
  <si>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</si>
  <si>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</si>
  <si>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</si>
  <si>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MANAURE BALCÓN DEL CESAR</t>
  </si>
  <si>
    <t>PAILITAS</t>
  </si>
  <si>
    <t>PELAYA</t>
  </si>
  <si>
    <t>PUEBLO BELLO</t>
  </si>
  <si>
    <t>RÍO DE ORO</t>
  </si>
  <si>
    <t>ROBLES (LA PAZ)</t>
  </si>
  <si>
    <t>SAN ALBERTO</t>
  </si>
  <si>
    <t>SAN DIEGO</t>
  </si>
  <si>
    <t>SAN MARTÍN</t>
  </si>
  <si>
    <t>TAMALAMEQUE</t>
  </si>
  <si>
    <t>MONTERÍA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</si>
  <si>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</si>
  <si>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</si>
  <si>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</si>
  <si>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</si>
  <si>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</si>
  <si>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</si>
  <si>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</si>
  <si>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</si>
  <si>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LOS CÓRDOBAS</t>
  </si>
  <si>
    <t>MOMIL</t>
  </si>
  <si>
    <t>MONTELÍBANO</t>
  </si>
  <si>
    <t>MOÑITOS</t>
  </si>
  <si>
    <t>PLANETA RICA</t>
  </si>
  <si>
    <t>PUEBLO NUEVO</t>
  </si>
  <si>
    <t>PUERTO ESCONDIDO</t>
  </si>
  <si>
    <t>PUERTO LIBERTADOR</t>
  </si>
  <si>
    <t>PURÍSIMA</t>
  </si>
  <si>
    <t>SAHAGÚN</t>
  </si>
  <si>
    <t>SAN ANDRÉS DE SOTAVENTO</t>
  </si>
  <si>
    <t>SAN ANTERO</t>
  </si>
  <si>
    <t>SAN BERNARDO DEL VIENTO</t>
  </si>
  <si>
    <t>SAN JOSÉ DE URE</t>
  </si>
  <si>
    <t>SAN PELAYO</t>
  </si>
  <si>
    <t>TIERRALTA</t>
  </si>
  <si>
    <t>TUCHÍN</t>
  </si>
  <si>
    <t>VALENCIA</t>
  </si>
  <si>
    <t>ALBÁN</t>
  </si>
  <si>
    <t>ANAPOIMA</t>
  </si>
  <si>
    <t>ANOLAIMA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</si>
  <si>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</si>
  <si>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</si>
  <si>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</si>
  <si>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</si>
  <si>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</si>
  <si>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</si>
  <si>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</si>
  <si>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</si>
  <si>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CAQUEZA</t>
  </si>
  <si>
    <t>CARMEN DE CARUPA</t>
  </si>
  <si>
    <t>CHAGUANÍ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</si>
  <si>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</si>
  <si>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</si>
  <si>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</si>
  <si>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</si>
  <si>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</si>
  <si>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</si>
  <si>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</si>
  <si>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</si>
  <si>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FÓMEQUE</t>
  </si>
  <si>
    <t>FOSCA</t>
  </si>
  <si>
    <t>FÚQUENE</t>
  </si>
  <si>
    <t>FUSAGASUGÁ</t>
  </si>
  <si>
    <t>GACHALÁ</t>
  </si>
  <si>
    <t>GACHANCIPÁ</t>
  </si>
  <si>
    <t>GACHETÁ</t>
  </si>
  <si>
    <t>GAMA</t>
  </si>
  <si>
    <t>GUACHETÁ</t>
  </si>
  <si>
    <t>GUADUAS</t>
  </si>
  <si>
    <t>GUASCA</t>
  </si>
  <si>
    <t>GUATAQUÍ</t>
  </si>
  <si>
    <t>GUATAVITA</t>
  </si>
  <si>
    <t>GUAYABAL DE SIQUIMA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</si>
  <si>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</si>
  <si>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</si>
  <si>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</si>
  <si>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</si>
  <si>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</si>
  <si>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</si>
  <si>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</si>
  <si>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</si>
  <si>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</si>
  <si>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</si>
  <si>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</si>
  <si>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</si>
  <si>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</si>
  <si>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NEMOCÓN</t>
  </si>
  <si>
    <t>NILO</t>
  </si>
  <si>
    <t>NIMAIMA</t>
  </si>
  <si>
    <t>NOCAIMA</t>
  </si>
  <si>
    <t>VENECIA (OSPINA PÉREZ)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</si>
  <si>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</si>
  <si>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</si>
  <si>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</si>
  <si>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</si>
  <si>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</si>
  <si>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</si>
  <si>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</si>
  <si>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</si>
  <si>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</si>
  <si>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</si>
  <si>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</si>
  <si>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</si>
  <si>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</si>
  <si>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</si>
  <si>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</si>
  <si>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</si>
  <si>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</si>
  <si>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</si>
  <si>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</si>
  <si>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</si>
  <si>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</si>
  <si>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</si>
  <si>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</si>
  <si>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</si>
  <si>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</si>
  <si>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</si>
  <si>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</si>
  <si>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</si>
  <si>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</si>
  <si>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</si>
  <si>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</si>
  <si>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</si>
  <si>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</si>
  <si>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</si>
  <si>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</si>
  <si>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</si>
  <si>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</si>
  <si>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</si>
  <si>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UBATÉ</t>
  </si>
  <si>
    <t>UNE</t>
  </si>
  <si>
    <t>UTICA</t>
  </si>
  <si>
    <t>VERGARA</t>
  </si>
  <si>
    <t>VIANÍ</t>
  </si>
  <si>
    <t>VILLAGÓMEZ</t>
  </si>
  <si>
    <t>VILLAPINZÓN</t>
  </si>
  <si>
    <t>VILLETA</t>
  </si>
  <si>
    <t>VIOTÁ</t>
  </si>
  <si>
    <t>YACOPÍ</t>
  </si>
  <si>
    <t>ZIPACÓN</t>
  </si>
  <si>
    <t>ZIPAQUIRÁ</t>
  </si>
  <si>
    <t>ACANDÍ</t>
  </si>
  <si>
    <t>ALTO BAUDÓ (PIE DE PATO)</t>
  </si>
  <si>
    <t>ATRATO</t>
  </si>
  <si>
    <t>BAGADÓ</t>
  </si>
  <si>
    <t>BAHÍA SOLANO (MUTIS)</t>
  </si>
  <si>
    <t>BAJO BAUDÓ (PIZARRO)</t>
  </si>
  <si>
    <t>BOJAYÁ (BELLAVISTA)</t>
  </si>
  <si>
    <t>EL CANTÓN DE SAN PABLO</t>
  </si>
  <si>
    <t>CARMEN DEL DARIÉN</t>
  </si>
  <si>
    <t>CERTEGUI</t>
  </si>
  <si>
    <t>CONDOTO</t>
  </si>
  <si>
    <t>EL CARMEN DE ATRATO</t>
  </si>
  <si>
    <t>EL LITORAL DEL SAN JUAN</t>
  </si>
  <si>
    <t>ISTMINA</t>
  </si>
  <si>
    <t>JURADÓ</t>
  </si>
  <si>
    <t>LLORÓ</t>
  </si>
  <si>
    <t>MEDIO ATRATO</t>
  </si>
  <si>
    <t>MEDIO BAUDÓ (BOCA DE PEPE)</t>
  </si>
  <si>
    <t>MEDIO SAN JUAN</t>
  </si>
  <si>
    <t>NÓVITA</t>
  </si>
  <si>
    <t>NUEVO BELÉN DE BAJIRA</t>
  </si>
  <si>
    <t>NUQUÍ</t>
  </si>
  <si>
    <t>RÍO IRO</t>
  </si>
  <si>
    <t>RÍO QUITO</t>
  </si>
  <si>
    <t>SAN JOSÉ DEL PALMAR</t>
  </si>
  <si>
    <t>SIPÍ</t>
  </si>
  <si>
    <t>TADÓ</t>
  </si>
  <si>
    <t>UNGUÍA</t>
  </si>
  <si>
    <t>UNIÓN PANAMERICANA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</si>
  <si>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</si>
  <si>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</si>
  <si>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</si>
  <si>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</si>
  <si>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</si>
  <si>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</si>
  <si>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</si>
  <si>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</si>
  <si>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</si>
  <si>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</si>
  <si>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</si>
  <si>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</si>
  <si>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</si>
  <si>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</si>
  <si>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</si>
  <si>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</si>
  <si>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</si>
  <si>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</si>
  <si>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</si>
  <si>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</si>
  <si>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</si>
  <si>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RIVERA</t>
  </si>
  <si>
    <t>SALADOBLANCO</t>
  </si>
  <si>
    <t>SAN AGUSTÍN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</si>
  <si>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</si>
  <si>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</si>
  <si>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</si>
  <si>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</si>
  <si>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</si>
  <si>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</si>
  <si>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</si>
  <si>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</si>
  <si>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</si>
  <si>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</si>
  <si>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</si>
  <si>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</si>
  <si>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</si>
  <si>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</si>
  <si>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</si>
  <si>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MANAURE</t>
  </si>
  <si>
    <t>SAN JUAN DEL CESAR</t>
  </si>
  <si>
    <t>URUMITA</t>
  </si>
  <si>
    <t>ALGARROBO</t>
  </si>
  <si>
    <t>ARACATACA</t>
  </si>
  <si>
    <t>ARIGUANÍ</t>
  </si>
  <si>
    <t>CERRO SAN ANTONIO</t>
  </si>
  <si>
    <t>CHIVOLO</t>
  </si>
  <si>
    <t>CIÉNAGA</t>
  </si>
  <si>
    <t>EL BANCO</t>
  </si>
  <si>
    <t>EL PIÑON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</si>
  <si>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</si>
  <si>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</si>
  <si>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</si>
  <si>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</si>
  <si>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</si>
  <si>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</si>
  <si>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</si>
  <si>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</si>
  <si>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</si>
  <si>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</si>
  <si>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</si>
  <si>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SEBASTIÁN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</si>
  <si>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</si>
  <si>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</si>
  <si>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</si>
  <si>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</si>
  <si>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</si>
  <si>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</si>
  <si>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</si>
  <si>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</si>
  <si>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</si>
  <si>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</si>
  <si>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</si>
  <si>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</si>
  <si>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</si>
  <si>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</si>
  <si>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</si>
  <si>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</si>
  <si>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</si>
  <si>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MAPIRIPÁN</t>
  </si>
  <si>
    <t>MESETAS</t>
  </si>
  <si>
    <t>LA MACARENA</t>
  </si>
  <si>
    <t>LA URIBE</t>
  </si>
  <si>
    <t>LEJANÍAS</t>
  </si>
  <si>
    <t>PUERTO CONCORDIA</t>
  </si>
  <si>
    <t>PUERTO GAITÁN</t>
  </si>
  <si>
    <t>PUERTO LÓPEZ</t>
  </si>
  <si>
    <t>PUERTO LLERAS</t>
  </si>
  <si>
    <t>RESTREPO</t>
  </si>
  <si>
    <t>SAN CARLOS DE GUAROA</t>
  </si>
  <si>
    <t>SAN JUAN DE ARAMA</t>
  </si>
  <si>
    <t>SAN JUANITO</t>
  </si>
  <si>
    <t>VISTAHERMOSA</t>
  </si>
  <si>
    <t>NARINO</t>
  </si>
  <si>
    <t>ALDANA</t>
  </si>
  <si>
    <t>ANCUYÁ</t>
  </si>
  <si>
    <t>ARBOLEDA</t>
  </si>
  <si>
    <t>BARBACOAS</t>
  </si>
  <si>
    <t>BUESACO</t>
  </si>
  <si>
    <t>COLÓN (GÉNOVA)</t>
  </si>
  <si>
    <t>CONSACÁ</t>
  </si>
  <si>
    <t>CONTADERO</t>
  </si>
  <si>
    <t>CUASPUD</t>
  </si>
  <si>
    <t>CUMBAL</t>
  </si>
  <si>
    <t>CUMBITARA</t>
  </si>
  <si>
    <t>CHACHAGUÍ</t>
  </si>
  <si>
    <t>EL CHARCO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</si>
  <si>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</si>
  <si>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</si>
  <si>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</si>
  <si>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</si>
  <si>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</si>
  <si>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</si>
  <si>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</si>
  <si>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</si>
  <si>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</si>
  <si>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LA CRUZ</t>
  </si>
  <si>
    <t>LA FLORIDA</t>
  </si>
  <si>
    <t>LA LLANADA</t>
  </si>
  <si>
    <t>LA TOLA</t>
  </si>
  <si>
    <t>LEIVA</t>
  </si>
  <si>
    <t>LINARES</t>
  </si>
  <si>
    <t>LOS ANDES</t>
  </si>
  <si>
    <t>MAGUI</t>
  </si>
  <si>
    <t>MALLAMA</t>
  </si>
  <si>
    <t>OLAYA HERRERA</t>
  </si>
  <si>
    <t>OSPINA</t>
  </si>
  <si>
    <t>FRANCISCO PIZARRO</t>
  </si>
  <si>
    <t>POLICARPA</t>
  </si>
  <si>
    <t>POTOSÍ</t>
  </si>
  <si>
    <t>PROVIDENCIA</t>
  </si>
  <si>
    <t>PUERRÉS</t>
  </si>
  <si>
    <t>PUPIALES</t>
  </si>
  <si>
    <t>ROBERTO PAYÁN</t>
  </si>
  <si>
    <t>SAMANIEGO</t>
  </si>
  <si>
    <t>SANDONÁ</t>
  </si>
  <si>
    <t>SAN LORENZO</t>
  </si>
  <si>
    <t>SAN PEDRO DE CARTAGO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</si>
  <si>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</si>
  <si>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</si>
  <si>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</si>
  <si>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</si>
  <si>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</si>
  <si>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</si>
  <si>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</si>
  <si>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CÚCUTA</t>
  </si>
  <si>
    <t>ABREGO</t>
  </si>
  <si>
    <t>ARBOLEDAS</t>
  </si>
  <si>
    <t>BOCHALEMA</t>
  </si>
  <si>
    <t>BUCARASICA</t>
  </si>
  <si>
    <t>CÁCOTA</t>
  </si>
  <si>
    <t>CÁCHIRA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</si>
  <si>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</si>
  <si>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</si>
  <si>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</si>
  <si>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</si>
  <si>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</si>
  <si>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</si>
  <si>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</si>
  <si>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</si>
  <si>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</si>
  <si>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</si>
  <si>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</si>
  <si>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</si>
  <si>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</si>
  <si>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</si>
  <si>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</si>
  <si>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</si>
  <si>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</si>
  <si>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</si>
  <si>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</si>
  <si>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</si>
  <si>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</si>
  <si>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</si>
  <si>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</si>
  <si>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</si>
  <si>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</si>
  <si>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</si>
  <si>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</si>
  <si>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</si>
  <si>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</si>
  <si>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</si>
  <si>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</si>
  <si>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</si>
  <si>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</si>
  <si>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</si>
  <si>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</si>
  <si>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</si>
  <si>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</si>
  <si>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</si>
  <si>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</si>
  <si>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</si>
  <si>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</si>
  <si>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</si>
  <si>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GUÁTICA</t>
  </si>
  <si>
    <t>LA CELIA</t>
  </si>
  <si>
    <t>LA VIRGINIA</t>
  </si>
  <si>
    <t>MARSELLA</t>
  </si>
  <si>
    <t>MISTRATÓ</t>
  </si>
  <si>
    <t>PUEBLO RICO</t>
  </si>
  <si>
    <t>QUINCHÍA</t>
  </si>
  <si>
    <t>SANTA ROSA DE CABAL</t>
  </si>
  <si>
    <t>SANTUARIO</t>
  </si>
  <si>
    <t>AGUADA</t>
  </si>
  <si>
    <t>ARATOCA</t>
  </si>
  <si>
    <t>BARICHARA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</si>
  <si>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</si>
  <si>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</si>
  <si>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</si>
  <si>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</si>
  <si>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</si>
  <si>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</si>
  <si>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</si>
  <si>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</si>
  <si>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</si>
  <si>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</si>
  <si>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</si>
  <si>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</si>
  <si>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</si>
  <si>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</si>
  <si>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</si>
  <si>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</si>
  <si>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</si>
  <si>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</si>
  <si>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</si>
  <si>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GALÁN</t>
  </si>
  <si>
    <t>GAMBITA</t>
  </si>
  <si>
    <t>GIRÓN</t>
  </si>
  <si>
    <t>GUACA</t>
  </si>
  <si>
    <t>GUAPOTÁ</t>
  </si>
  <si>
    <t>GUAVATÁ</t>
  </si>
  <si>
    <t>GUEPSA</t>
  </si>
  <si>
    <t>HATO</t>
  </si>
  <si>
    <t>JESÚS MARÍA</t>
  </si>
  <si>
    <t>JORDÁN</t>
  </si>
  <si>
    <t>LA BELLEZA</t>
  </si>
  <si>
    <t>LANDÁZURI</t>
  </si>
  <si>
    <t>LA PAZ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</si>
  <si>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</si>
  <si>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</si>
  <si>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</si>
  <si>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</si>
  <si>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</si>
  <si>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</si>
  <si>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</si>
  <si>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</si>
  <si>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</si>
  <si>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</si>
  <si>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</si>
  <si>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</si>
  <si>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</si>
  <si>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</si>
  <si>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</si>
  <si>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</si>
  <si>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</si>
  <si>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</si>
  <si>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</si>
  <si>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</si>
  <si>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JOAQUÍN</t>
  </si>
  <si>
    <t>SAN JOSÉ DE MIRANDA</t>
  </si>
  <si>
    <t>SAN MIGUEL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</si>
  <si>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</si>
  <si>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</si>
  <si>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</si>
  <si>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</si>
  <si>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</si>
  <si>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</si>
  <si>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</si>
  <si>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</si>
  <si>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</si>
  <si>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</si>
  <si>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</si>
  <si>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</si>
  <si>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COLOSÓ</t>
  </si>
  <si>
    <t>COROZAL</t>
  </si>
  <si>
    <t>COVEÑAS</t>
  </si>
  <si>
    <t>CHALÁN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</si>
  <si>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</si>
  <si>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</si>
  <si>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</si>
  <si>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</si>
  <si>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</si>
  <si>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</si>
  <si>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</si>
  <si>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</si>
  <si>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</si>
  <si>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</si>
  <si>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</si>
  <si>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MARCOS</t>
  </si>
  <si>
    <t>SAN ONOFRE</t>
  </si>
  <si>
    <t>SINCÉ</t>
  </si>
  <si>
    <t>TOLÚ</t>
  </si>
  <si>
    <t>TOLUVIEJO</t>
  </si>
  <si>
    <t>IBAGUÉ</t>
  </si>
  <si>
    <t>ALPUJARRA</t>
  </si>
  <si>
    <t>ALVARADO</t>
  </si>
  <si>
    <t>AMBALEMA</t>
  </si>
  <si>
    <t>ANZÓATEGUI</t>
  </si>
  <si>
    <t>ARMERO (GUAYABAL)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</si>
  <si>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</si>
  <si>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</si>
  <si>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</si>
  <si>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</si>
  <si>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</si>
  <si>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</si>
  <si>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</si>
  <si>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</si>
  <si>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</si>
  <si>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</si>
  <si>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FALÁN</t>
  </si>
  <si>
    <t>FLANDES</t>
  </si>
  <si>
    <t>FRESNO</t>
  </si>
  <si>
    <t>GUAMO</t>
  </si>
  <si>
    <t>HERVEO</t>
  </si>
  <si>
    <t>HONDA</t>
  </si>
  <si>
    <t>ICONONZO</t>
  </si>
  <si>
    <t>LÉRIDA</t>
  </si>
  <si>
    <t>LÍBANO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</si>
  <si>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</si>
  <si>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</si>
  <si>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</si>
  <si>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</si>
  <si>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</si>
  <si>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</si>
  <si>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</si>
  <si>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</si>
  <si>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</si>
  <si>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</si>
  <si>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</si>
  <si>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</si>
  <si>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</si>
  <si>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</si>
  <si>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</si>
  <si>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</si>
  <si>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</si>
  <si>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</si>
  <si>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</si>
  <si>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</si>
  <si>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ALCALÁ</t>
  </si>
  <si>
    <t>ANDALUCÍA</t>
  </si>
  <si>
    <t>ANSERMANUEVO</t>
  </si>
  <si>
    <t>BUGALAGRANDE</t>
  </si>
  <si>
    <t>CAICEDONIA</t>
  </si>
  <si>
    <t>CALIMA (DARIÉN)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</si>
  <si>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</si>
  <si>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</si>
  <si>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</si>
  <si>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</si>
  <si>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</si>
  <si>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</si>
  <si>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</si>
  <si>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</si>
  <si>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LA CUMBRE</t>
  </si>
  <si>
    <t>OBANDO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</si>
  <si>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</si>
  <si>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</si>
  <si>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</si>
  <si>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</si>
  <si>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</si>
  <si>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</si>
  <si>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</si>
  <si>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</si>
  <si>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</si>
  <si>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</si>
  <si>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</si>
  <si>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ZARZAL</t>
  </si>
  <si>
    <t>ARAUQUITA</t>
  </si>
  <si>
    <t>CRAVO NORTE</t>
  </si>
  <si>
    <t>FORTUL</t>
  </si>
  <si>
    <t>PUERTO RONDÓN</t>
  </si>
  <si>
    <t>SARAVENA</t>
  </si>
  <si>
    <t>TAME</t>
  </si>
  <si>
    <t>AGUAZUL</t>
  </si>
  <si>
    <t>CHAMEZA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</si>
  <si>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</si>
  <si>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</si>
  <si>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</si>
  <si>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</si>
  <si>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</si>
  <si>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</si>
  <si>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</si>
  <si>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</si>
  <si>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</si>
  <si>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</si>
  <si>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</si>
  <si>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</si>
  <si>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</si>
  <si>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</si>
  <si>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MOCOA</t>
  </si>
  <si>
    <t>COLÓN</t>
  </si>
  <si>
    <t>ORITO</t>
  </si>
  <si>
    <t>PUERTO ASÍS</t>
  </si>
  <si>
    <t>PUERTO CAICEDO</t>
  </si>
  <si>
    <t>PUERTO GUZMÁN</t>
  </si>
  <si>
    <t>PUERTO LEGUÍZAMO</t>
  </si>
  <si>
    <t>SIBUNDOY</t>
  </si>
  <si>
    <t>VALLE DEL GUAMUEZ</t>
  </si>
  <si>
    <t>VILLAGARZÓN</t>
  </si>
  <si>
    <t>LETICIA</t>
  </si>
  <si>
    <t>PUERTO NARIÑO</t>
  </si>
  <si>
    <t>PUERTO INÍRIDA</t>
  </si>
  <si>
    <t>SAN JOSÉ DEL GUAVIARE</t>
  </si>
  <si>
    <t>EL RETORNO</t>
  </si>
  <si>
    <t>MITÚ</t>
  </si>
  <si>
    <t>CARURÚ</t>
  </si>
  <si>
    <t>TARAIRA</t>
  </si>
  <si>
    <t>PUERTO CARREÑO</t>
  </si>
  <si>
    <t>LA PRIMAVERA</t>
  </si>
  <si>
    <t>SANTA ROSALÍA</t>
  </si>
  <si>
    <t>CUMARIBO</t>
  </si>
  <si>
    <t>ANM Amazonas</t>
  </si>
  <si>
    <t>ÁREAS NO MUNICIPALIZADAS</t>
  </si>
  <si>
    <t>ANM Guainia</t>
  </si>
  <si>
    <t>ANM Vaupes</t>
  </si>
  <si>
    <t>COD DPTO</t>
  </si>
  <si>
    <t>ENTIDAD TERRITORIAL</t>
  </si>
  <si>
    <t>ASIGNACIÓN MATRÍCULA</t>
  </si>
  <si>
    <t>ASIGNACIÓN JORNADA ÚNICA</t>
  </si>
  <si>
    <t>88</t>
  </si>
  <si>
    <t>91001</t>
  </si>
  <si>
    <t>I.E. ESCUELA NORMAL SUPERIOR MARCELIANO EDUARDO CANYES SANTACANA</t>
  </si>
  <si>
    <t>91</t>
  </si>
  <si>
    <t>I.E. FRANCISCO DE ORELLANA</t>
  </si>
  <si>
    <t>I.E. FRANCISCO DEL ROSARIO VELA</t>
  </si>
  <si>
    <t>I.E FRANCISCO JOSE DE CALDAS</t>
  </si>
  <si>
    <t>INSTITUCION EDUCATIVA FRANCISCO JOSE DE CALDAS</t>
  </si>
  <si>
    <t>I.E INDÍGENA MARÍA AUXILIADORA</t>
  </si>
  <si>
    <t>I.E. INEM JOSE EUSTASIO RIVERA</t>
  </si>
  <si>
    <t>INSTITUCION EDUCATIVA SAGRADO CORAZON DE JESUS</t>
  </si>
  <si>
    <t>I.E. INDIGENA SAN JUAN BOSCO</t>
  </si>
  <si>
    <t>INSTITUCION EDUCATIVA SAN JUAN BOSCO</t>
  </si>
  <si>
    <t>91540</t>
  </si>
  <si>
    <t>I.E. COLEGIO TECNICO AGROPECUARIO JOSE CELESTINO MUTIS</t>
  </si>
  <si>
    <t>I.E. INTERNADO SAN FRANCISCO DE LORETOYACO</t>
  </si>
  <si>
    <t>91263</t>
  </si>
  <si>
    <t>AMAZONAS ANM</t>
  </si>
  <si>
    <t>I.E INTERNADO SAN RAFAEL DEL CARAPARANA</t>
  </si>
  <si>
    <t>91405</t>
  </si>
  <si>
    <t>I.E. COLEGIO INDIGENA CASA DEL CONOCIMIENTO</t>
  </si>
  <si>
    <t>91407</t>
  </si>
  <si>
    <t>CENTRO DE FORMACION YUWINATA</t>
  </si>
  <si>
    <t>IMARIYA</t>
  </si>
  <si>
    <t>PUERTO GUAYABO</t>
  </si>
  <si>
    <t>YURERITA</t>
  </si>
  <si>
    <t>AMERU</t>
  </si>
  <si>
    <t>BACURI</t>
  </si>
  <si>
    <t>BELLAVISTA</t>
  </si>
  <si>
    <t>BORICADA</t>
  </si>
  <si>
    <t>CAIPULAKENA</t>
  </si>
  <si>
    <t>CURARE</t>
  </si>
  <si>
    <t>ESC CENTRO PROVIDENCIA</t>
  </si>
  <si>
    <t>ESC JOSE CELESTINO MUTIS</t>
  </si>
  <si>
    <t>HUMAWA</t>
  </si>
  <si>
    <t>I.E. INTERNADO INDIGENA SAN JOSE</t>
  </si>
  <si>
    <t>PAROMENA</t>
  </si>
  <si>
    <t>PTO CEDRO</t>
  </si>
  <si>
    <t>YIVA</t>
  </si>
  <si>
    <t>91430</t>
  </si>
  <si>
    <t>91460</t>
  </si>
  <si>
    <t>AWARITA</t>
  </si>
  <si>
    <t>I.E INTERNADO SAN ANTONIO DE PADUA</t>
  </si>
  <si>
    <t>IMARI</t>
  </si>
  <si>
    <t>MARCELINO DE CASTELVI</t>
  </si>
  <si>
    <t>PAREKIATA</t>
  </si>
  <si>
    <t>SANTA TERESITA</t>
  </si>
  <si>
    <t>PUKUMI</t>
  </si>
  <si>
    <t>91530</t>
  </si>
  <si>
    <t>I.E. LAS AMERICAS</t>
  </si>
  <si>
    <t>91536</t>
  </si>
  <si>
    <t>INSTITUCION EDUCATIVA INDÍGENA VILLA FÁTIMA</t>
  </si>
  <si>
    <t>91669</t>
  </si>
  <si>
    <t>I.E. INTERNADO FRAY JAVIER DE BARCELONA</t>
  </si>
  <si>
    <t>91798</t>
  </si>
  <si>
    <t>ESC EL GUAYABAL</t>
  </si>
  <si>
    <t>86</t>
  </si>
  <si>
    <t>ESC EMANUEL</t>
  </si>
  <si>
    <t>ESC FILIAL WONE</t>
  </si>
  <si>
    <t>ESC LUIS ALFONSO YEPES ROJO</t>
  </si>
  <si>
    <t>ESC PUERTO NUEVO</t>
  </si>
  <si>
    <t>ESC SANTA TERESITA</t>
  </si>
  <si>
    <t>I.E. COLEGIO VILLA CARMEN</t>
  </si>
  <si>
    <t>JOSE MARIA CARBONELL</t>
  </si>
  <si>
    <t>MADRE LAURA</t>
  </si>
  <si>
    <t>SANTA TRINIDAD</t>
  </si>
  <si>
    <t>05</t>
  </si>
  <si>
    <t>05002</t>
  </si>
  <si>
    <t>I. E. MANUEL CANUTO RESTREPO</t>
  </si>
  <si>
    <t>INSTITUCION EDUCATIVA ESCUELA NORMAL SUPERIOR DE ABEJORRAL</t>
  </si>
  <si>
    <t>INSTITUCION EDUCATIVA FUNDACION CELIA DUQUE DE DUQUE</t>
  </si>
  <si>
    <t>INSTITUCIÓN EDUCATIVA RURAL PANTANILLO</t>
  </si>
  <si>
    <t>I. E. R. ZOILA DUQUE BAENA</t>
  </si>
  <si>
    <t>05004</t>
  </si>
  <si>
    <t>INSTITUCION EDUCATIVA LA MILAGROSA</t>
  </si>
  <si>
    <t>05021</t>
  </si>
  <si>
    <t>I. E. PROCESA DELGADO</t>
  </si>
  <si>
    <t>05030</t>
  </si>
  <si>
    <t>I.E.R URBANO RUIZ</t>
  </si>
  <si>
    <t>I. E. ESCUELA NORMAL SUPERIOR AMAGA</t>
  </si>
  <si>
    <t>I. E. PASCUAL CORREA FLOREZ</t>
  </si>
  <si>
    <t>INSTITUCION EDUCATIVA RURAL BELISARIO BETANCUR CUARTAS</t>
  </si>
  <si>
    <t>I. E. SAN FERNANDO</t>
  </si>
  <si>
    <t>05031</t>
  </si>
  <si>
    <t>I. E. EDUARDO FERNANDEZ BOTERO</t>
  </si>
  <si>
    <t>INSTITUCIÓN EDUCATIVA PRESBITERO GERARDO MONTOYA</t>
  </si>
  <si>
    <t>I. E. PUEBLO NUEVO</t>
  </si>
  <si>
    <t>C. E. R. LA GURRIA</t>
  </si>
  <si>
    <t>I. E. R. PORTACHUELO</t>
  </si>
  <si>
    <t>C. E. R. TINITACITA</t>
  </si>
  <si>
    <t>05034</t>
  </si>
  <si>
    <t>I. E. R. SANTA INES</t>
  </si>
  <si>
    <t>INSTITUCION EDUCATIVA TAPARTO</t>
  </si>
  <si>
    <t>INSTITUCIÓN EDUCATIVA RURAL CARBONERA</t>
  </si>
  <si>
    <t>INSTITUCION EDUCATIVA RURAL FELIPE HENAO JARAMILLO</t>
  </si>
  <si>
    <t>I. E. MARCO FIDEL SUAREZ</t>
  </si>
  <si>
    <t>INSTITUCION EDUCATIVA MARIA AUXILIADORA</t>
  </si>
  <si>
    <t>I. E. SAN PERUCHITO</t>
  </si>
  <si>
    <t>INSTITUCION EDUCATIVA SANTA RITA</t>
  </si>
  <si>
    <t>INSTITUCION EDUCATIVA JUAN DE DIOS URIBE</t>
  </si>
  <si>
    <t>INSTITUCION EDUCATIVA SAN JUAN DE LOS ANDES</t>
  </si>
  <si>
    <t>05036</t>
  </si>
  <si>
    <t>INSTITUCION EDUCATIVA LOS ANGELES</t>
  </si>
  <si>
    <t>INSTITUCION EDUCATIVA SAN JOSE</t>
  </si>
  <si>
    <t>05038</t>
  </si>
  <si>
    <t>C. E. R. LA QUINTA</t>
  </si>
  <si>
    <t>I. E. MARIANO DE JESUS EUSSE</t>
  </si>
  <si>
    <t>C. E. R. SAN FERNANDO</t>
  </si>
  <si>
    <t>C. E. R. SANTA ANA</t>
  </si>
  <si>
    <t>05040</t>
  </si>
  <si>
    <t>C. E. R. EL CARMIN</t>
  </si>
  <si>
    <t>I.E R.MADRESECA</t>
  </si>
  <si>
    <t>I. E. ANORI</t>
  </si>
  <si>
    <t>05042</t>
  </si>
  <si>
    <t>I. E. R. EL PESCADO</t>
  </si>
  <si>
    <t>I. E. ARTURO VELASQUEZ ORTIZ</t>
  </si>
  <si>
    <t>I. E. SAN LUIS GONZAGA</t>
  </si>
  <si>
    <t>I. E. R. NURQUI</t>
  </si>
  <si>
    <t>05044</t>
  </si>
  <si>
    <t>C. E. R. LA CEJITA</t>
  </si>
  <si>
    <t>I. E. ANZA</t>
  </si>
  <si>
    <t>I. E. R. ASCENSION MONTOYA DE TORRES</t>
  </si>
  <si>
    <t>05051</t>
  </si>
  <si>
    <t>C. E. R. SAN JUDAS TADEO</t>
  </si>
  <si>
    <t>INSTITUCION EDUCATIVA MIGUEL VICENTE GARRIDO ORTIZ</t>
  </si>
  <si>
    <t>I. E. R. EL CARMELO</t>
  </si>
  <si>
    <t>I. E. JOSE MANUEL RESTREPO</t>
  </si>
  <si>
    <t>INSTITUCION EDUCATIVA RURAL BUENOS AIRES</t>
  </si>
  <si>
    <t>I. E. R. GUADUAL ARRIBA</t>
  </si>
  <si>
    <t>INSTITUCION EDUCATIVA RURAL LA CANDELARIA</t>
  </si>
  <si>
    <t>INSTITUCION EDUCATIVA RURAL LA TRINIDAD</t>
  </si>
  <si>
    <t>I. E. R. PAJILLAL</t>
  </si>
  <si>
    <t>INSTITUCION EDUCATIVA RURAL SANTA FE DE LAS PLATAS</t>
  </si>
  <si>
    <t>05055</t>
  </si>
  <si>
    <t>I. E. SANTA TERESA</t>
  </si>
  <si>
    <t>I. E. R. PRESBITERO MARIO ANGEL</t>
  </si>
  <si>
    <t>05059</t>
  </si>
  <si>
    <t>INSTITUCION EDUCATIVA ROSA MESA DE MEJIA</t>
  </si>
  <si>
    <t>05079</t>
  </si>
  <si>
    <t>I. E. MANUEL JOSE CAICEDO</t>
  </si>
  <si>
    <t>INSTITUCIÓN EDUCATIVA RURAL YARUMITO</t>
  </si>
  <si>
    <t>INSTITUCION EDUCATIVA LUIS EDUARDO ARIAS REINEL</t>
  </si>
  <si>
    <t>I. E. PRESBITERO LUIS EDUARDO PEREZ MOLINA</t>
  </si>
  <si>
    <t>INSTITUCIÓN EDUCATIVA RURAL EL HATILLO</t>
  </si>
  <si>
    <t>INSTITUCIÓN EDUCATIVA RURAL EL TABLAZO</t>
  </si>
  <si>
    <t>05086</t>
  </si>
  <si>
    <t>INSTITUCION EDUCATIVA PRESBITERO RICARDO LUIS GUTIERREZ TOBON</t>
  </si>
  <si>
    <t>I. E. R. CARLOS GONZALEZ</t>
  </si>
  <si>
    <t>I. E. R. LABORES</t>
  </si>
  <si>
    <t>05091</t>
  </si>
  <si>
    <t>C. E. R. LA MERCED</t>
  </si>
  <si>
    <t>INSTITUCION EDUCATIVA PERLA DEL CITARA</t>
  </si>
  <si>
    <t>05093</t>
  </si>
  <si>
    <t>C. E. R. LA VARGAS</t>
  </si>
  <si>
    <t>C. E. R. LA GUAMALA</t>
  </si>
  <si>
    <t>I. E. SAN JOSE</t>
  </si>
  <si>
    <t>I E FRANCISCO CESAR</t>
  </si>
  <si>
    <t>05101</t>
  </si>
  <si>
    <t>I. E. JOSE MARIA HERRAN</t>
  </si>
  <si>
    <t>I. E. SAN JOSE DEL CITARA</t>
  </si>
  <si>
    <t>INSTITUCIÓN EDUCATIVA RURAL FARALLONES</t>
  </si>
  <si>
    <t>I. E. MARIA AUXILIADORA</t>
  </si>
  <si>
    <t>I. E. R. JUAN TAMAYO</t>
  </si>
  <si>
    <t>05107</t>
  </si>
  <si>
    <t>C. E. R. MORRON</t>
  </si>
  <si>
    <t>INSTITUCION EDUCATIVA ANTONIO ROLDAN BETANCUR</t>
  </si>
  <si>
    <t>05113</t>
  </si>
  <si>
    <t>I. E. SANTA GEMA</t>
  </si>
  <si>
    <t>I. E. R. ADOLFO MORENO USUGA</t>
  </si>
  <si>
    <t>05120</t>
  </si>
  <si>
    <t>I.E.R. EL TIGRE</t>
  </si>
  <si>
    <t>CENTRO EDUCATIVO RURAL SANTA INES DEL MONTE</t>
  </si>
  <si>
    <t>I. E. AURELIO MEJIA</t>
  </si>
  <si>
    <t>I. E. GASPAR DE RODAS</t>
  </si>
  <si>
    <t>I. E. GUARUMO</t>
  </si>
  <si>
    <t>I. E. MANIZALES</t>
  </si>
  <si>
    <t>INSTITUCION EDUCATIVA MONSEÑOR GERARDO PATIÑO</t>
  </si>
  <si>
    <t>I. E. PIAMONTE</t>
  </si>
  <si>
    <t>05125</t>
  </si>
  <si>
    <t>I. E. R. EL HATO</t>
  </si>
  <si>
    <t>I. E. SAN JUAN BOSCO</t>
  </si>
  <si>
    <t>05129</t>
  </si>
  <si>
    <t>INSTITUCION EDUCATIVA GABRIEL ECHAVARRIA</t>
  </si>
  <si>
    <t>CENTRO EDUCATIVO RURAL CLAUDINA MUNERA</t>
  </si>
  <si>
    <t>INSTITUCION EDUCATIVA JOSE MARIA BERNAL</t>
  </si>
  <si>
    <t>CENTRO EDUCATIVO RURAL EL CANO</t>
  </si>
  <si>
    <t>INSTITUCIÓN EDUCATIVA PEDRO LUIS ALVAREZ CORREA</t>
  </si>
  <si>
    <t>INSTITUCION EDUCATIVA FEDERICO ANGEL</t>
  </si>
  <si>
    <t>INSTITUCIÓN EDUCATIVA SALINAS</t>
  </si>
  <si>
    <t>I. E. R. DARIO GUTIERREZ RAVE</t>
  </si>
  <si>
    <t>05134</t>
  </si>
  <si>
    <t>C. E. R. LA CHIQUITA</t>
  </si>
  <si>
    <t>C. E. R. LA SOLITA</t>
  </si>
  <si>
    <t>I. E. NUESTRA SEÑORA DEL ROSARIO</t>
  </si>
  <si>
    <t>05138</t>
  </si>
  <si>
    <t>I. E. NICOLAS GAVIRIA</t>
  </si>
  <si>
    <t>I. E. R. BERNARDO SIERRA</t>
  </si>
  <si>
    <t>I. E. R. JUNTAS DE URAMITA</t>
  </si>
  <si>
    <t>INSTITUCION EDUCATIVA RURAL SAN PASCUAL</t>
  </si>
  <si>
    <t>INSTITUCION EDUCATIVA SAN PIO X</t>
  </si>
  <si>
    <t>I. E. R. BUENOS AIRES</t>
  </si>
  <si>
    <t>05142</t>
  </si>
  <si>
    <t>I. E. GABRIEL CORREA VELEZ</t>
  </si>
  <si>
    <t>05145</t>
  </si>
  <si>
    <t>I. E. JUAN PABLO GOMEZ OCHOA</t>
  </si>
  <si>
    <t>05147</t>
  </si>
  <si>
    <t>C. E. R. 25 DE AGOSTO</t>
  </si>
  <si>
    <t>CENTRO EDUCATIVO RURAL VIJAGUAL</t>
  </si>
  <si>
    <t>CENTRO EDUCATIVA RURAL UNION QUINCE</t>
  </si>
  <si>
    <t>INSTITUCION EDUCATIVA COLOMBIA</t>
  </si>
  <si>
    <t>INSTITUCION EDUCATIVA JOSE MARIA MUÑOZ FLOREZ</t>
  </si>
  <si>
    <t>I. E. LUIS CARLOS GALAN SARMIENTO</t>
  </si>
  <si>
    <t>INSTITUCION EDUCATIVA RURAL ZUNGO EMBARCADERO</t>
  </si>
  <si>
    <t>INSTITUCION EDUCATIVA RURAL VILLA NELLY</t>
  </si>
  <si>
    <t>05148</t>
  </si>
  <si>
    <t>INSTITUCIÓN EDUCATIVA RURAL CAMPESTRE NUEVO HORIZONTE</t>
  </si>
  <si>
    <t>I.E. EL PROGRESO</t>
  </si>
  <si>
    <t>I. E. FRAY JULIO TOBON B.</t>
  </si>
  <si>
    <t>I. E. SANTA MARIA</t>
  </si>
  <si>
    <t>I. E. TECNICO INDUSTRIAL JORGE ELIECER GAITAN</t>
  </si>
  <si>
    <t>INSTITUCION EDUCATIVA RURAL LA AURORA</t>
  </si>
  <si>
    <t>05150</t>
  </si>
  <si>
    <t>I. E. PBRO JULIO TAMAYO</t>
  </si>
  <si>
    <t>05154</t>
  </si>
  <si>
    <t>C. E. R. KILOMETRO 18</t>
  </si>
  <si>
    <t>E R VILLA FATIMA</t>
  </si>
  <si>
    <t>I. E. R. NO HAY COMO DIOS</t>
  </si>
  <si>
    <t>CENTRO EDUCATIVO RURAL RIVERAS DEL CAUCA</t>
  </si>
  <si>
    <t>C. E. R. SANTA ROSITA</t>
  </si>
  <si>
    <t>I.E.R. LAS MALVINAS</t>
  </si>
  <si>
    <t>INSTITUCION EDUCATIVA DIVINO NIÑO</t>
  </si>
  <si>
    <t>INSTITUCION EDUCATIVA LICEO CAUCASIA</t>
  </si>
  <si>
    <t>I. E. LICEO CONCEJO MUNICIPAL</t>
  </si>
  <si>
    <t>INSTITUCIÓN EDUCATIVA RURAL CUTURU</t>
  </si>
  <si>
    <t>I. E. ESCUELA NORMAL SUPERIOR DEL BAJO CAUCA</t>
  </si>
  <si>
    <t>I. E. LA MISERICORDIA</t>
  </si>
  <si>
    <t>INSTITUCION EDUCATIVA SANTA TERESITA</t>
  </si>
  <si>
    <t>INSTITUCION EDUCATIVA SANTO DOMINGO</t>
  </si>
  <si>
    <t>INSTITUCIÓN EDUCATIVA RURAL CACERI</t>
  </si>
  <si>
    <t>INSTITUCION EDUCATIVA MARCO FIDEL SUAREZ</t>
  </si>
  <si>
    <t>INSTITUCION EDUCATIVA RURAL MARGENTO</t>
  </si>
  <si>
    <t>05172</t>
  </si>
  <si>
    <t>C. E. R. EL BIJAO</t>
  </si>
  <si>
    <t>I. E. AGRICOLA DE URABA</t>
  </si>
  <si>
    <t>I. E. CHIGORODO</t>
  </si>
  <si>
    <t>I.E. GONZALO MEJIA</t>
  </si>
  <si>
    <t>I. E. JUAN EVANGELISTA BERRIO</t>
  </si>
  <si>
    <t>INSTITUCION EDUCATIVA LOS ANDES</t>
  </si>
  <si>
    <t>INSTITUCIÓN EDUCATIVA MUNICIPAL JOSE DE LOS SANTOS ZUÑIGA</t>
  </si>
  <si>
    <t>I. E. R. BARRANQUILLITA</t>
  </si>
  <si>
    <t>05190</t>
  </si>
  <si>
    <t>I. E. CISNEROS</t>
  </si>
  <si>
    <t>05197</t>
  </si>
  <si>
    <t>C. E. R. LA MILAGROSA</t>
  </si>
  <si>
    <t>I. E. COCORNA</t>
  </si>
  <si>
    <t>C. E. R. PAILANIA</t>
  </si>
  <si>
    <t>I. E. EVA TULIA QUINTERO DE TORO</t>
  </si>
  <si>
    <t>05206</t>
  </si>
  <si>
    <t>I. E. PRESBITERO LIBARDO AGUIRRE DELGADO</t>
  </si>
  <si>
    <t>05209</t>
  </si>
  <si>
    <t>CENTRO EDUCATIVO RURAL YARUMAL</t>
  </si>
  <si>
    <t>INSTITUCION EDUCATIVA DE JESUS</t>
  </si>
  <si>
    <t>I. E. R. CASA GRANDE</t>
  </si>
  <si>
    <t>C. E. R. LAS ANIMAS</t>
  </si>
  <si>
    <t>I. E. R. MORELIA</t>
  </si>
  <si>
    <t>05212</t>
  </si>
  <si>
    <t>I. E. LA TRINIDAD</t>
  </si>
  <si>
    <t>I. E. GABRIELA MISTRAL</t>
  </si>
  <si>
    <t>INSTITUCION EDUCATIVA RURAL GRANJAS INFANTILES</t>
  </si>
  <si>
    <t>INSTITUCION EDUCATIVA JOSE MIGUEL DE RESTREPO Y PUERTA</t>
  </si>
  <si>
    <t>INSTITUCIÓN EDUCATIVA PRESBITERO BERNARDO MONTOYA</t>
  </si>
  <si>
    <t>I. E. VILLANUEVA</t>
  </si>
  <si>
    <t>I. E. R. GRANIZADA</t>
  </si>
  <si>
    <t>I. E. ESCUELA NORMAL SUPERIOR MARIA AUXILIADORA</t>
  </si>
  <si>
    <t>05234</t>
  </si>
  <si>
    <t>C. E. R. JOSEFA ROMERO</t>
  </si>
  <si>
    <t>I. E. JUAN HENRIQUE WHITE</t>
  </si>
  <si>
    <t>I. E. MADRE LAURA MONTOYA</t>
  </si>
  <si>
    <t>I. E. R. INDIGENISTA LLANO GORDO</t>
  </si>
  <si>
    <t>I. E. R. URAMA</t>
  </si>
  <si>
    <t>I. E. R. SAN RAFAEL</t>
  </si>
  <si>
    <t>05237</t>
  </si>
  <si>
    <t>CENTRO EDUCATIVO RURAL RIOGRANDE</t>
  </si>
  <si>
    <t>INSTITUCION EDUCATIVA DONMATIAS</t>
  </si>
  <si>
    <t>I. E. R. PBRO ANTONIO JOSE CADAVID</t>
  </si>
  <si>
    <t>I. E. R. BENILDA VALENCIA</t>
  </si>
  <si>
    <t>05240</t>
  </si>
  <si>
    <t>INSTITUCION EDUCATIVA RURAL PRESBITERO GABRIEL YEPES YEPES</t>
  </si>
  <si>
    <t>INSTITUCION EDUCATIVA URBANA SAN JOSE</t>
  </si>
  <si>
    <t>I. E. R. BOYACA</t>
  </si>
  <si>
    <t>05250</t>
  </si>
  <si>
    <t>I. E. R. PUERTO CLAVER</t>
  </si>
  <si>
    <t>I. E. R. PUERTO LOPEZ</t>
  </si>
  <si>
    <t>I. E. 20 DE JULIO</t>
  </si>
  <si>
    <t>I. E. BIJAO</t>
  </si>
  <si>
    <t>I. E. EL BAGRE</t>
  </si>
  <si>
    <t>C. E. R. EL REAL</t>
  </si>
  <si>
    <t>I. E. LA ESMERALDA</t>
  </si>
  <si>
    <t>I. E. LAS DELICIAS</t>
  </si>
  <si>
    <t>05264</t>
  </si>
  <si>
    <t>C. E. R. YERBABUENAL</t>
  </si>
  <si>
    <t>I. E. ENTRERRIOS</t>
  </si>
  <si>
    <t>05282</t>
  </si>
  <si>
    <t>I. E. EFE GOMEZ</t>
  </si>
  <si>
    <t>I. E. LLANO GRANDE</t>
  </si>
  <si>
    <t>I. E. ESCUELA NORMAL SUPERIOR MARIANO OSPINA RODRIGUEZ</t>
  </si>
  <si>
    <t>I. E. R. JOSE MARIA OBANDO</t>
  </si>
  <si>
    <t>I. E. DE MINAS</t>
  </si>
  <si>
    <t>05284</t>
  </si>
  <si>
    <t>I.E.R INDIGENISTA JAICHINIDAU</t>
  </si>
  <si>
    <t>I. E. R. GABRIELA WHITE DE VELEZ</t>
  </si>
  <si>
    <t>I. E. R. LA BLANQUITA DEL MURRI</t>
  </si>
  <si>
    <t>I. E.  MANUEL ANTONIO TORO</t>
  </si>
  <si>
    <t>I. E. AGROPECUARIA PEDRO ANTONIO ELEJALDE</t>
  </si>
  <si>
    <t>I. E. R. NOBOGACITA</t>
  </si>
  <si>
    <t>INSTITUCION EDUCATIVA ESCUELA NORMAL SUPERIOR MIGUEL ANGEL ALVAREZ</t>
  </si>
  <si>
    <t>05306</t>
  </si>
  <si>
    <t>I.E.R. SANTA ROSA DE LIMA</t>
  </si>
  <si>
    <t>I. E. LUIS ANDRADE VALDERRAMA</t>
  </si>
  <si>
    <t>05308</t>
  </si>
  <si>
    <t>I. E. EMILIANO GARCIA</t>
  </si>
  <si>
    <t>I. E. MANUEL JOSE SIERRA</t>
  </si>
  <si>
    <t>I.E.R. NUESTRA SEÑORA DEL CARMEN</t>
  </si>
  <si>
    <t>I. E. ATANASIO GIRARDOT</t>
  </si>
  <si>
    <t>INSTITUCION EDUCATIVA RURAL SAN ANDRES</t>
  </si>
  <si>
    <t>05310</t>
  </si>
  <si>
    <t>I. E. GOMEZ PLATA</t>
  </si>
  <si>
    <t>INSTITUCION EDUCATIVA RURAL EL SALTO</t>
  </si>
  <si>
    <t>05313</t>
  </si>
  <si>
    <t>I. E. JORGE ALBERTO GOMEZ GOMEZ</t>
  </si>
  <si>
    <t>I. E.R SANTA ANA</t>
  </si>
  <si>
    <t>05315</t>
  </si>
  <si>
    <t>I. E.  LUIS LOPEZ DE MESA</t>
  </si>
  <si>
    <t>05318</t>
  </si>
  <si>
    <t>I. E. R. CHAPARRAL</t>
  </si>
  <si>
    <t>INSTITUCION EDUCATIVA INMACULADA CONCEPCION</t>
  </si>
  <si>
    <t>I. E. ROMERAL</t>
  </si>
  <si>
    <t>I. E. SANTO TOMAS DE AQUINO</t>
  </si>
  <si>
    <t>I.E.R. EZEQUIEL SIERRA</t>
  </si>
  <si>
    <t>I.E.R. HOJAS ANCHAS</t>
  </si>
  <si>
    <t>INSTITUCION EDUCATIVA RURAL PIEDRAS BLANCAS</t>
  </si>
  <si>
    <t>05321</t>
  </si>
  <si>
    <t>I. E. NUESTRA SEÑORA DEL PILAR</t>
  </si>
  <si>
    <t>05347</t>
  </si>
  <si>
    <t>I. E. R. HECTOR HIGINIO BEDOYA VARGAS</t>
  </si>
  <si>
    <t>I. E. SAN RAFAEL</t>
  </si>
  <si>
    <t>05353</t>
  </si>
  <si>
    <t>INSTITUCION EDUCATIVA AURA MARIA VALENCIA</t>
  </si>
  <si>
    <t>05361</t>
  </si>
  <si>
    <t>C. E. R. PALOBLANCO</t>
  </si>
  <si>
    <t>I. E. R. JOSE FELIX DE RESTREPO</t>
  </si>
  <si>
    <t>I.E.R. JESUS MARIA VALLE JARAMILLO</t>
  </si>
  <si>
    <t>INSTITUCIÓN EDUCATIVA LUIS MARIA PRECIADO ECHAVARRIA</t>
  </si>
  <si>
    <t>I. E. PEDRO NEL OSPINA</t>
  </si>
  <si>
    <t>I. E. R. LA PEREZ</t>
  </si>
  <si>
    <t>05364</t>
  </si>
  <si>
    <t>I. E. R. JUAN DE DIOS CARVAJAL</t>
  </si>
  <si>
    <t>I. E. SAN ANTONIO</t>
  </si>
  <si>
    <t>INSTITUCION EDUCATIVA DE DESARROLLO RURAL MIGUEL VALENCIA</t>
  </si>
  <si>
    <t>INSTITUCIÓN EDUCATIVA RURAL EMBERÁ KARMATARÚA</t>
  </si>
  <si>
    <t>05368</t>
  </si>
  <si>
    <t>I. E. R. SAN FRANCISCO DE ASIS</t>
  </si>
  <si>
    <t>I. E. ESCUELA NORMAL SUPERIOR DE JERICO</t>
  </si>
  <si>
    <t>05376</t>
  </si>
  <si>
    <t>C. E. R. EL TAMBO</t>
  </si>
  <si>
    <t>C. E. R. MARIA ESTEVEZ</t>
  </si>
  <si>
    <t>I. E. BERNARDO URIBE LONDOÑO</t>
  </si>
  <si>
    <t>I. E. CONCEJO MUNICIPAL</t>
  </si>
  <si>
    <t>INSTITUCION EDUCATIVA FRANCISCO MARIA CARDONA</t>
  </si>
  <si>
    <t>I. E. LA PAZ</t>
  </si>
  <si>
    <t>I. E. MARIA JOSEFA MARULANDA</t>
  </si>
  <si>
    <t>I. E. MONSEÑOR ALFONSO URIBE JARAMILLO</t>
  </si>
  <si>
    <t>05390</t>
  </si>
  <si>
    <t>I. E. LA PINTADA</t>
  </si>
  <si>
    <t>I. E. RAFAEL URIBE URIBE</t>
  </si>
  <si>
    <t>05400</t>
  </si>
  <si>
    <t>CENTRO EDUCATIVO RURAL LA ALMERIA</t>
  </si>
  <si>
    <t>INSTITUCION EDUCATIVA FELIX MARIA RESTREPO LONDOÑO</t>
  </si>
  <si>
    <t>INSTITUCION EDUCATIVA RURAL MARCO EMILIO LOPEZ GALLEGO</t>
  </si>
  <si>
    <t>I. E. PIO XI</t>
  </si>
  <si>
    <t>I. E. R. SAN JUAN</t>
  </si>
  <si>
    <t>05411</t>
  </si>
  <si>
    <t>INSTITUCION EDUCATIVA SAN DIEGO</t>
  </si>
  <si>
    <t>INSTITUCION EDUCATIVA SAN FRANCISCO DE ASIS</t>
  </si>
  <si>
    <t>05425</t>
  </si>
  <si>
    <t>INSTITUCION EDUCATIVA RURAL CRISTO REY</t>
  </si>
  <si>
    <t>INSTITUCION EDUCATIVA RURAL LA FLORESTA</t>
  </si>
  <si>
    <t>INSTITUCION EDUCATIVA FILIBERTO RESTREPO SIERRA</t>
  </si>
  <si>
    <t>05440</t>
  </si>
  <si>
    <t>I. E. R. OBISPO EMILIO BOTERO GONZALEZ</t>
  </si>
  <si>
    <t>I. E. NORMAL SUPERIOR RAFAEL MARIA GIRALDO</t>
  </si>
  <si>
    <t>I. E. TECNICO INDUSTRIAL SIMONA DUQUE</t>
  </si>
  <si>
    <t>I. E. ROMAN GOMEZ</t>
  </si>
  <si>
    <t>I E R ROSALIA HOYOS</t>
  </si>
  <si>
    <t>I. E. R. TECNICO DE MARINILLA</t>
  </si>
  <si>
    <t>I. E. R. FRANCISCO MANZUETO GIRALDO</t>
  </si>
  <si>
    <t>05467</t>
  </si>
  <si>
    <t>I. E. MARIANO J. VILLEGAS</t>
  </si>
  <si>
    <t>I. E. R. SABANITAS</t>
  </si>
  <si>
    <t>05475</t>
  </si>
  <si>
    <t>C. E. R. INDIGENISTA CHAGERADO</t>
  </si>
  <si>
    <t>I. E. MURINDO</t>
  </si>
  <si>
    <t>05480</t>
  </si>
  <si>
    <t>INSTITUCION EDUCATIVA RURAL LA INMACULADA CAUCHERAS</t>
  </si>
  <si>
    <t>C. E. R. INDIGENA JAIQUERAZABI</t>
  </si>
  <si>
    <t>I. E. MUTATA</t>
  </si>
  <si>
    <t>05483</t>
  </si>
  <si>
    <t>C. E. R. EL CARMELO</t>
  </si>
  <si>
    <t>I. E. INMACULADA CONCEPCION</t>
  </si>
  <si>
    <t>C. E. R. UVITAL</t>
  </si>
  <si>
    <t>INSTITUCIÓN EDUCATIVA RURAL PUERTO VENUS</t>
  </si>
  <si>
    <t>05495</t>
  </si>
  <si>
    <t>I.E.R TRINIDAD ARRIBA</t>
  </si>
  <si>
    <t>I. E. COLORADO</t>
  </si>
  <si>
    <t>I. E. NECHI</t>
  </si>
  <si>
    <t>INSTITUCION EDUCATIVA RURAL JORGE ELIECER GAITAN</t>
  </si>
  <si>
    <t>INSTITUCIÓN EDUCATIVA RURAL LA CONCHA</t>
  </si>
  <si>
    <t>05490</t>
  </si>
  <si>
    <t>C. E. R. VALE PAVAS</t>
  </si>
  <si>
    <t>C. E. R. MELLITO ARRIBA</t>
  </si>
  <si>
    <t>INSTITUCION EDUCATIVA EDUARDO ESPITIA ROMERO</t>
  </si>
  <si>
    <t>I E R CARIBIA</t>
  </si>
  <si>
    <t>I. E. R. EL TOTUMO</t>
  </si>
  <si>
    <t>INSTITUCION EDUCATIVA RURAL LA COMARCA</t>
  </si>
  <si>
    <t>INSTITUCION EDUCATIVA RURAL MELLO VILLAVICENCIO</t>
  </si>
  <si>
    <t>I. E. R. MULATOS</t>
  </si>
  <si>
    <t>INSTITUCION EDUCATIVA RURAL PUEBLO NUEVO</t>
  </si>
  <si>
    <t>C. E. R. BOBAL LA PLAYA</t>
  </si>
  <si>
    <t>I. E. R. SAN SEBASTIAN DE URABA</t>
  </si>
  <si>
    <t>I. E. R. TULAPITA</t>
  </si>
  <si>
    <t>I. E. R. ZAPATA</t>
  </si>
  <si>
    <t>C. E. R. EL PARAISO</t>
  </si>
  <si>
    <t>I. E. ANTONIO ROLDAN BETANCUR</t>
  </si>
  <si>
    <t>INSTITUCION EDUCATIVA RURAL LAS CHANGAS</t>
  </si>
  <si>
    <t>I. E. R. MELLITO</t>
  </si>
  <si>
    <t>05501</t>
  </si>
  <si>
    <t>I. E. OLAYA</t>
  </si>
  <si>
    <t>05541</t>
  </si>
  <si>
    <t>C. E. R. GUAMITO</t>
  </si>
  <si>
    <t>I. E. LEON XIII</t>
  </si>
  <si>
    <t>05543</t>
  </si>
  <si>
    <t>INSTITUCION EDUCATIVA PRESBITERO RODRIGO LOPERA GIL</t>
  </si>
  <si>
    <t>INSTITUCION EDUCATIVA RURAL FLORENCIO SALAS TUBERQUIA</t>
  </si>
  <si>
    <t>05585</t>
  </si>
  <si>
    <t>I. E. CARLOS ARTURO DUQUE RAMIREZ</t>
  </si>
  <si>
    <t>INSTITUCION EDUCATIVA RURAL JORGE ENRIQUE VILLEGAS</t>
  </si>
  <si>
    <t>I. E. R. LA SIERRA</t>
  </si>
  <si>
    <t>I. E. R. LA UNION</t>
  </si>
  <si>
    <t>05576</t>
  </si>
  <si>
    <t>C. E. R. LUIS FELIPE RESTREPO HERRERA</t>
  </si>
  <si>
    <t>I. E. EL SALVADOR</t>
  </si>
  <si>
    <t>05579</t>
  </si>
  <si>
    <t>I. E. AMERICA</t>
  </si>
  <si>
    <t>I. E. ANTONIO NARIÑO</t>
  </si>
  <si>
    <t>I. E. ALFONSO LOPEZ PUMAREJO</t>
  </si>
  <si>
    <t>I. E. R. LA CARLOTA</t>
  </si>
  <si>
    <t>INSTITUCION EDUCATIVA BOMBONA</t>
  </si>
  <si>
    <t>INSTITUCION EDUCATIVA ESCUELA NORMAL SUPERIOR DEL MAGDALENA MEDIO</t>
  </si>
  <si>
    <t>05591</t>
  </si>
  <si>
    <t>I. E. R. DORADAL</t>
  </si>
  <si>
    <t>I. E. R. ESTACION COCORNA</t>
  </si>
  <si>
    <t>I. E. R. HERMANO DANIEL</t>
  </si>
  <si>
    <t>I. E. R. PUERTO PERALES</t>
  </si>
  <si>
    <t>I. E. PABLO VI</t>
  </si>
  <si>
    <t>I. E. R. ENRIQUE DURAN</t>
  </si>
  <si>
    <t>05604</t>
  </si>
  <si>
    <t>I.E. IGNACIO YEPES YEPES</t>
  </si>
  <si>
    <t>I. E. LLANO DE CORDOBA</t>
  </si>
  <si>
    <t>INSTITUCION EDUCATIVA RURAL PABLO VI</t>
  </si>
  <si>
    <t>INSTITUCION EDUCATIVA RURAL LA CRUZADA</t>
  </si>
  <si>
    <t>05607</t>
  </si>
  <si>
    <t>INSTITUCION EDUCATIVA RURAL LUIS EDUARDO POSADA RESTREPO</t>
  </si>
  <si>
    <t>C. E. R. LEJOS DEL NIDO</t>
  </si>
  <si>
    <t>INSTITUCION EDUCATIVA RURAL DOLORES E ISMAEL RESTREPO</t>
  </si>
  <si>
    <t>I. E. IGNACIO BOTERO VALLEJO</t>
  </si>
  <si>
    <t>05628</t>
  </si>
  <si>
    <t>C. E. R. EL LLANO</t>
  </si>
  <si>
    <t>I. E. R. EL JUNCO</t>
  </si>
  <si>
    <t>05642</t>
  </si>
  <si>
    <t>CENTRO EDUCATIVO RURAL PEÑALISA</t>
  </si>
  <si>
    <t>I. E. JULIO RESTREPO</t>
  </si>
  <si>
    <t>INSTITUCION EDUCATIVA RURAL ABELARDO OCHOA</t>
  </si>
  <si>
    <t>I.E.R.  EL CONCILIO</t>
  </si>
  <si>
    <t>05647</t>
  </si>
  <si>
    <t>INSTITUCION EDUCATIVA RURAL LAS CRUCES</t>
  </si>
  <si>
    <t>I. E. SAN ANDRES</t>
  </si>
  <si>
    <t>05649</t>
  </si>
  <si>
    <t>INSTITUCION EDUCATIVA RURAL EL JORDAN</t>
  </si>
  <si>
    <t>I. E. JOAQUIN CARDENAS GOMEZ</t>
  </si>
  <si>
    <t>I.E.R. PALMICHAL</t>
  </si>
  <si>
    <t>I. E.  RURAL PUERTO GARZA</t>
  </si>
  <si>
    <t>05652</t>
  </si>
  <si>
    <t>C. E. R. SAN JUAN DE AQUITANIA</t>
  </si>
  <si>
    <t>INSTITUCION EDUCATIVA SAN FRANCISCO</t>
  </si>
  <si>
    <t>05656</t>
  </si>
  <si>
    <t>I. E.  AGRICOLA DE SAN JERONIMO</t>
  </si>
  <si>
    <t>C. E. R. EL ALTICO</t>
  </si>
  <si>
    <t>I. E. ESCUELA NORMAL SUPERIOR GENOVEVA DIAZ</t>
  </si>
  <si>
    <t>I. E. R. BENIGNO MENA GONZALEZ</t>
  </si>
  <si>
    <t>05658</t>
  </si>
  <si>
    <t>INSTITUCION EDUCATIVA FRANCISCO ABEL GALLEGO</t>
  </si>
  <si>
    <t>05659</t>
  </si>
  <si>
    <t>C. E. R. SAN JUAN ORIENTAL</t>
  </si>
  <si>
    <t>INSTITUCIÓN EDUCATIVA RURAL MONSEÑOR ESCOBAR VELEZ</t>
  </si>
  <si>
    <t>C. E. R. MONTECRISTO</t>
  </si>
  <si>
    <t>INSTITUCION EDUCATIVA SAN JUAN DE URABA</t>
  </si>
  <si>
    <t>INSTITUCION EDUCATIVA RURAL UVEROS</t>
  </si>
  <si>
    <t>I. E. R. EL FILO DE DAMAQUIEL</t>
  </si>
  <si>
    <t>I.E.R. SIETE VUELTAS</t>
  </si>
  <si>
    <t>05660</t>
  </si>
  <si>
    <t>I.E.R. EL PRODIGIO</t>
  </si>
  <si>
    <t>INSTITUCION EDUCATIVA SAN LUIS</t>
  </si>
  <si>
    <t>I. E. R. LA JOSEFINA</t>
  </si>
  <si>
    <t>I.E.R. ALTAVISTA</t>
  </si>
  <si>
    <t>05664</t>
  </si>
  <si>
    <t>I.E.R. EL TAMBO</t>
  </si>
  <si>
    <t>I. E. ESCUELA NORMAL SUPERIOR SEÑOR DE LOS MILAGROS</t>
  </si>
  <si>
    <t>I.E. PADRE ROBERTO ARROYAVE VELEZ</t>
  </si>
  <si>
    <t>C. E. R. EL ESPINAL</t>
  </si>
  <si>
    <t>I. E. PIO XII</t>
  </si>
  <si>
    <t>I. E. R. OVEJAS</t>
  </si>
  <si>
    <t>05665</t>
  </si>
  <si>
    <t>I. E. CAMILO TORRES</t>
  </si>
  <si>
    <t>I. E. R. ANTONIO NARIÑO</t>
  </si>
  <si>
    <t>I. E. SAN PEDRO DE URABA</t>
  </si>
  <si>
    <t>I. E. R. SANTA CATALINA</t>
  </si>
  <si>
    <t>INSTITUCION EDUCATIVA RURAL BUCHADO MEDIO</t>
  </si>
  <si>
    <t>CENTRO EDUCATIVA RURAL SAN PABLO APOSTOL</t>
  </si>
  <si>
    <t>I. E. R. ARENAS MONAS</t>
  </si>
  <si>
    <t>CENTRO EDUCATIVO RURAL LOS ALMAGROS</t>
  </si>
  <si>
    <t>C. E. R. EL ZUMBIDO</t>
  </si>
  <si>
    <t>05667</t>
  </si>
  <si>
    <t>C. E. R. EL TOPACIO</t>
  </si>
  <si>
    <t>CENTRO EDUCATIVO RURAL EL OSO</t>
  </si>
  <si>
    <t>05670</t>
  </si>
  <si>
    <t>I.E.R. SAN JUAN</t>
  </si>
  <si>
    <t>I. E. R. SAN JOSE DEL NUS</t>
  </si>
  <si>
    <t>INSTITUCION EDUCATIVA NORMAL SUPERIOR DE SAN ROQUE</t>
  </si>
  <si>
    <t>I. E. PRESBITERO ABRAHAN JARAMILLO</t>
  </si>
  <si>
    <t>I. E. R. PROVIDENCIA</t>
  </si>
  <si>
    <t>I. E. R. CRISTALES</t>
  </si>
  <si>
    <t>05674</t>
  </si>
  <si>
    <t>C. E. R. PIEDRAGORDA</t>
  </si>
  <si>
    <t>INSTITUCION EDUCATIVA SAN VICENTE FERRER</t>
  </si>
  <si>
    <t>INSTITUCION EDUCATIVA RURAL LA MAGDALENA</t>
  </si>
  <si>
    <t>I. E. R CHAPARRAL</t>
  </si>
  <si>
    <t>I.E.R. SANTA RITA</t>
  </si>
  <si>
    <t>05679</t>
  </si>
  <si>
    <t>I. E. EL GUAYABO</t>
  </si>
  <si>
    <t>I. E. JESUS MARIA ROJAS PAGOLA</t>
  </si>
  <si>
    <t>I. E. VERSALLES</t>
  </si>
  <si>
    <t>I. E. DAMASCO</t>
  </si>
  <si>
    <t>I. E. TOMAS EASTMAN</t>
  </si>
  <si>
    <t>05686</t>
  </si>
  <si>
    <t>INSTITUCION EDUCATIVA CARDENAL ANIBAL MUÑOZ DUQUE</t>
  </si>
  <si>
    <t>INSTITUCION EDUCATIVA ESCUELA NORMAL SUPERIOR PEDRO JUSTO BERRIO</t>
  </si>
  <si>
    <t>INSTITUCION EDUCATIVA MARCO TOBON MEJIA</t>
  </si>
  <si>
    <t>INSTITUCION EDUCATIVA RURAL SAN ISIDRO</t>
  </si>
  <si>
    <t>INSTITUCIÓN EDUCATIVA RURAL HOYORRICO</t>
  </si>
  <si>
    <t>INSTITUCION EDUCATIVA RURAL PORFIRIO BARBA JACOB</t>
  </si>
  <si>
    <t>INSTITUCION EDUCATIVA RURAL BOCA DEL MONTE</t>
  </si>
  <si>
    <t>INSTITUCION EDUCATIVA RURAL MONSEÑOR MIGUEL ANGEL BUILES</t>
  </si>
  <si>
    <t>05690</t>
  </si>
  <si>
    <t>INSTITUCION EDUCATIVA RURAL ROBERTO LOPEZ GOMEZ</t>
  </si>
  <si>
    <t>INSTITUCION EDUCATIVA TECNICO INDUSTRIAL TOMAS CARRASQUILLA</t>
  </si>
  <si>
    <t>INSTITUCION EDUCATIVA RURAL BOTERO</t>
  </si>
  <si>
    <t>INSTITUCION EDUCATIVA RURAL PEDRO PABLO CASTRILLON</t>
  </si>
  <si>
    <t>INSTITUCION EDUCATIVA RURAL PORCESITO</t>
  </si>
  <si>
    <t>05697</t>
  </si>
  <si>
    <t>CENTRO EDUCATIVO RURAL JOSE IGNACIO BOTERO PALACIO</t>
  </si>
  <si>
    <t>I. E. TECNICO INDUSTRIAL JOSE MARIA CORDOBA</t>
  </si>
  <si>
    <t>INSTITUCIÓN EDUCATIVA PBRO. LUIS RODOLFO GOMEZ</t>
  </si>
  <si>
    <t>C. E. R. MONSEÑOR FRANCISCO LUIS GOMEZ GOMEZ</t>
  </si>
  <si>
    <t>INSTITUCIÓN EDUCATIVA PBRO. JESUS ANTONIO GOMEZ</t>
  </si>
  <si>
    <t>05736</t>
  </si>
  <si>
    <t>I. E. LIBORIO BATALLER</t>
  </si>
  <si>
    <t>I. E. R. FRAY MARTIN DE PORRES</t>
  </si>
  <si>
    <t>I. E. SANTO DOMINGO SAVIO</t>
  </si>
  <si>
    <t>05756</t>
  </si>
  <si>
    <t>INSTITUCION EDUCATIVA ESCUELA NORMAL SUPERIOR PRESBITERO JOSE GOMEZ ISAZA</t>
  </si>
  <si>
    <t>I. E. BRAULIO MEJIA</t>
  </si>
  <si>
    <t>I. E. ROSA MARIA HENAO PAVAS</t>
  </si>
  <si>
    <t>I. E. TECNICO AGROPECUARIO Y EN SALUD DE SONSÓN</t>
  </si>
  <si>
    <t>I. E. R. LA DANTA</t>
  </si>
  <si>
    <t>I. E. R. SAN MIGUEL</t>
  </si>
  <si>
    <t>I. E. TECNICO INDUSTRIAL ANTONIO ALVAREZ RESTREPO</t>
  </si>
  <si>
    <t>05761</t>
  </si>
  <si>
    <t>I. E. ESCUELA NORMAL SUPERIOR SANTA TERESITA</t>
  </si>
  <si>
    <t>I. E. JOSE MARIA VILLA</t>
  </si>
  <si>
    <t>05789</t>
  </si>
  <si>
    <t>I. E. SAN ANTONIO DE PADUA</t>
  </si>
  <si>
    <t>I. E.  RURAL SANTIAGO ANGEL SANTAMARIA</t>
  </si>
  <si>
    <t>I. E. R. SAN PABLO</t>
  </si>
  <si>
    <t>INSTITUCION EDUCATIVA INSTITUTO TECNICO AGROPECUARIO- ITA</t>
  </si>
  <si>
    <t>05790</t>
  </si>
  <si>
    <t>INTITUCION EDUCATIVA ANTONIO ROLDAN BETANCUR</t>
  </si>
  <si>
    <t>INSTITUCION EDUCATIVA RURAL LA CAUCANA</t>
  </si>
  <si>
    <t>INSTITUCION EDUCATIVA LA INMACULADA</t>
  </si>
  <si>
    <t>INSTITUCION EDUCATIVA RAFAEL NUÑEZ</t>
  </si>
  <si>
    <t>I.E.R. MONTENEGRO</t>
  </si>
  <si>
    <t>C. E. R. CARLOS ARTURO QUINTERO</t>
  </si>
  <si>
    <t>05792</t>
  </si>
  <si>
    <t>I. E. JOSE PRIETO ARANGO</t>
  </si>
  <si>
    <t>I.E.R. JESUS ANIBAL GOMEZ</t>
  </si>
  <si>
    <t>05809</t>
  </si>
  <si>
    <t>I. E. BENJAMIN CORREA ALVAREZ</t>
  </si>
  <si>
    <t>C. E. R. LOS MICOS</t>
  </si>
  <si>
    <t>05819</t>
  </si>
  <si>
    <t>C. E. R. LA LINDA</t>
  </si>
  <si>
    <t>INSTITUCIÓN EDUCATIVA J. EMILIO VALDERRAMA AGUDELO</t>
  </si>
  <si>
    <t>05842</t>
  </si>
  <si>
    <t>C. E. R. AURELIANO HURTADO</t>
  </si>
  <si>
    <t>05847</t>
  </si>
  <si>
    <t>I.E.R. VASQUEZ</t>
  </si>
  <si>
    <t>I. E. R. LA CALDASIA</t>
  </si>
  <si>
    <t>I. E. ESCUELA NORMAL SUPERIOR SAGRADA FAMILIA</t>
  </si>
  <si>
    <t>I. E. R. LA VENTA</t>
  </si>
  <si>
    <t>INSTITUCIÓN EDUCATIVA RURAL JAIPERA</t>
  </si>
  <si>
    <t>I. E. MONSEÑOR J. IVAN CADAVID GUTIERREZ</t>
  </si>
  <si>
    <t>I. E. R. VALENTINA FIGUEROA</t>
  </si>
  <si>
    <t>05854</t>
  </si>
  <si>
    <t>C. E. R. LA PAULINA</t>
  </si>
  <si>
    <t>I. E. VALDIVIA</t>
  </si>
  <si>
    <t>I. E. R. MARCO A ROJO</t>
  </si>
  <si>
    <t>05856</t>
  </si>
  <si>
    <t>05858</t>
  </si>
  <si>
    <t>I. E. JHON F. KENNEDY</t>
  </si>
  <si>
    <t>05861</t>
  </si>
  <si>
    <t>I. E. URIBE GAVIRIA</t>
  </si>
  <si>
    <t>I. E. SAN JOSE DE VENECIA</t>
  </si>
  <si>
    <t>INSTITUCION EDUCATIVA ORLANDO VELASQUEZ ARANGO</t>
  </si>
  <si>
    <t>05873</t>
  </si>
  <si>
    <t>I.E.R INDIGENISTA EMBERA ATRATO MEDIO</t>
  </si>
  <si>
    <t>I. E. VIGIA DEL FUERTE</t>
  </si>
  <si>
    <t>INSTITUCION EDUCATIVA RURAL ALIANZA PARA EL PROGRESO</t>
  </si>
  <si>
    <t>I.E.R BUCHADÓ FERNANDO BOTERO ANGULO</t>
  </si>
  <si>
    <t>05885</t>
  </si>
  <si>
    <t>INSTITUCION EDUCATIVA LORENZO YALI</t>
  </si>
  <si>
    <t>05887</t>
  </si>
  <si>
    <t>C. E. R. MINA VIEJA</t>
  </si>
  <si>
    <t>I. E. CEDEÑO</t>
  </si>
  <si>
    <t>INSTITUCION EDUCATIVA DE MARIA</t>
  </si>
  <si>
    <t>I. E. LLANOS DE CUIVA</t>
  </si>
  <si>
    <t>I. E. OCHALI</t>
  </si>
  <si>
    <t>I. E. EL CEDRO</t>
  </si>
  <si>
    <t>INSTITUCION EDUCATIVA EL CEDRO</t>
  </si>
  <si>
    <t>05890</t>
  </si>
  <si>
    <t>I. E. R. PRESBITERO EDUARDO ZULUAGA</t>
  </si>
  <si>
    <t>I. E. EDUARDO AGUILAR</t>
  </si>
  <si>
    <t>I. E. ESCUELA NORMAL SUPERIOR DEL NORDESTE</t>
  </si>
  <si>
    <t>I. E. R. LA FLORESTA</t>
  </si>
  <si>
    <t>C. E. R. CACHUMBAL</t>
  </si>
  <si>
    <t>I. E. R. GUILLERMO AGUILAR</t>
  </si>
  <si>
    <t>I. E. R. VILLANUEVA</t>
  </si>
  <si>
    <t>05893</t>
  </si>
  <si>
    <t>C. E. R. LA PRIMAVERA</t>
  </si>
  <si>
    <t>CENTRO EDUCATIVO RURAL LA PRIMAVERA</t>
  </si>
  <si>
    <t>INTSTITUCION EDUCATIVA LUIS EDUARDO DIAZ</t>
  </si>
  <si>
    <t>C. E. R. CAÑO BLANCO</t>
  </si>
  <si>
    <t>I. E. R. SAN MIGUEL DEL TIGRE</t>
  </si>
  <si>
    <t>05895</t>
  </si>
  <si>
    <t>I. E. FRANCISCO DE PAULA SANTANDER</t>
  </si>
  <si>
    <t>I. E. LUIS FERNANDO RESTREPO RESTREPO</t>
  </si>
  <si>
    <t>I. E. SANTO CRISTO DE ZARAGOZA</t>
  </si>
  <si>
    <t>INSTITUCION EDUCATIVA RURAL SIMON BOLIVAR</t>
  </si>
  <si>
    <t>C. E. R. CORDERO ICACAL</t>
  </si>
  <si>
    <t>C. E. R. EL SALTILLO</t>
  </si>
  <si>
    <t>I.E.R. LA PAJUILA</t>
  </si>
  <si>
    <t>I. E.R.  NANCY ROCIO GARCIA</t>
  </si>
  <si>
    <t>C. E. R. VEGAS DE SEGOVIA</t>
  </si>
  <si>
    <t>05045</t>
  </si>
  <si>
    <t>INSTITUCIÓN EDUCATIVA RURAL BARTOLOMÉ CATAÑO VALLEJO</t>
  </si>
  <si>
    <t>INSTITUCIÓN ETNOEDUCATIVA RURAL PUERTO GIRÓN</t>
  </si>
  <si>
    <t>INSTITUCIÓN EDUCATIVA SAN PEDRO CLAVER</t>
  </si>
  <si>
    <t>INSTITUCIÓN EDUCATIVA POLICARPA SALAVARRIETA</t>
  </si>
  <si>
    <t>INSTITUCIÓN EDUCATIVA SAN FRANCISCO DE ASÍS</t>
  </si>
  <si>
    <t>I.E.R. EL GUINEO</t>
  </si>
  <si>
    <t>INSTITUCIÓN EDUCATIVA JOSÉ CELESTINO MUTIS</t>
  </si>
  <si>
    <t>INSTITUCIÓN EDUCATIVA CADENA LAS PLAYAS</t>
  </si>
  <si>
    <t>INSTITUCIÓN EDUCATIVA ALFONSO LOPEZ</t>
  </si>
  <si>
    <t>INSTITUCIÓN EDUCATIVA MADRE LAURA</t>
  </si>
  <si>
    <t>99</t>
  </si>
  <si>
    <t>INSTITUCIÓN EDUCATIVA CAMPO ALEGRE</t>
  </si>
  <si>
    <t>INSTITUCIÓN EDUCATIVA RURAL EL REPOSO</t>
  </si>
  <si>
    <t>INSTITUCIÓN ETNOEDUCATIVA RURAL INDIGENISTA BAGARÁ</t>
  </si>
  <si>
    <t>INSTITUCIÓN EDUCATIVA RURAL CHURIDÓ PUEBLO</t>
  </si>
  <si>
    <t>INSTITUCIÓN EDUCATIVA JOSÉ JOAQUÍN VÉLEZ</t>
  </si>
  <si>
    <t>INSTITUCIÓN EDUCATIVA RURAL PEDRONEL DURANGO</t>
  </si>
  <si>
    <t>INSTITUCIÓN EDUCATIVA LA PAZ</t>
  </si>
  <si>
    <t>INSTITUCIÓN EDUCATIVA SAN JUAN BOSCO</t>
  </si>
  <si>
    <t>INSTITUCIÓN EDUCATIVA SANTA MARÍA DE LA ANTIGUA</t>
  </si>
  <si>
    <t>INSTITUCIÓN EDUCATIVA HERACLIO MENA PADILLA</t>
  </si>
  <si>
    <t>INSTITUCIÓN EDUCATIVA SAN JOSÉ OBRERO</t>
  </si>
  <si>
    <t>76</t>
  </si>
  <si>
    <t>81001</t>
  </si>
  <si>
    <t>INSTITUCION EDUCATIVA SANTO ANGEL</t>
  </si>
  <si>
    <t>81</t>
  </si>
  <si>
    <t>CENTRO EDUCATIVO MONSERRATE</t>
  </si>
  <si>
    <t>CENTRO EDUCATIVO INDIGENA HITNU LAS VEGAS</t>
  </si>
  <si>
    <t>CENTRO EDUCATIVO EL VIGIA</t>
  </si>
  <si>
    <t>CENTRO EDUCATIVO EL TRANSITO</t>
  </si>
  <si>
    <t>I.E. MATECANDELA</t>
  </si>
  <si>
    <t>INSTITUCION EDUCATIVA SIMON BOLIVAR</t>
  </si>
  <si>
    <t>I.E. JOSE ASUNCION SILVA</t>
  </si>
  <si>
    <t>INSTITUCION EDUCATIVA GUSTAVO VILLA DIAZ</t>
  </si>
  <si>
    <t>70</t>
  </si>
  <si>
    <t>INSTITUCION EDUCATIVA AGROPECUARIO MUNICIPAL</t>
  </si>
  <si>
    <t>INSTITUCION EDUCATIVA GUAHIBO SIKUANI PLAYEROS</t>
  </si>
  <si>
    <t>INSTITUCION EDUCATIVA TECNICO CRISTO REY</t>
  </si>
  <si>
    <t>INSTITUCION EDUCATIVA GENERAL  SANTANDER</t>
  </si>
  <si>
    <t>INSTITUCION EDUCATIVA NORMAL MARIA INMACULADA</t>
  </si>
  <si>
    <t>81065</t>
  </si>
  <si>
    <t>CENTRO EDUCATIVO OASIS BAJO</t>
  </si>
  <si>
    <t>CENTRO EDUCATIVO PANAMA</t>
  </si>
  <si>
    <t>CENTRO EDUCATIVO ROMULO GALLEGOS</t>
  </si>
  <si>
    <t>CENTRO EDUCATIVO SAN JUAN BOSCO</t>
  </si>
  <si>
    <t>INSTITUCION EDUCATIVA GABRIEL GARCIA MARQUEZ</t>
  </si>
  <si>
    <t>INSTITUCION EDUCATIVA PEDRO NEL JIMENEZ</t>
  </si>
  <si>
    <t>I.E. ANDRES BELLO</t>
  </si>
  <si>
    <t>INSTITUCION EDUCATIVA JOSE MARIA CARBONELL</t>
  </si>
  <si>
    <t>I.E. AGUACHICA</t>
  </si>
  <si>
    <t>INSTITUCION EDUCATIVA JOSE ACEVEDO Y GOMEZ</t>
  </si>
  <si>
    <t>INSTITUCION EDUCATIVA LICEO DEL LLANO</t>
  </si>
  <si>
    <t>INSTITUCION EDUCATIVA JUAN JACOBO ROUSSEAU</t>
  </si>
  <si>
    <t>I.E. SAN JOSE DE LA PESQUERA</t>
  </si>
  <si>
    <t>INSTITUCION EDUCATIVA SIMON RODRIGUEZ - BAYONEROS</t>
  </si>
  <si>
    <t>81220</t>
  </si>
  <si>
    <t>IE JOSE ANTONIO GALAN</t>
  </si>
  <si>
    <t>81300</t>
  </si>
  <si>
    <t>INSTITUCION EDUCATIVA INOCENCIO CHINCA</t>
  </si>
  <si>
    <t>I.E. TIERRA SECA</t>
  </si>
  <si>
    <t>INSTITUCION EDUCATIVA INDIGENA MAKAGUAN</t>
  </si>
  <si>
    <t>CENTRO EDUCATIVO PALMARITO</t>
  </si>
  <si>
    <t>INSTITUCION EDUCATIVA U´WA TUTUKANA SINAIAKA</t>
  </si>
  <si>
    <t>INSTITUCION EDUCATIVA ALEJANDRO HUMBOLDT</t>
  </si>
  <si>
    <t>I.E. PAZ Y ESPERANZA</t>
  </si>
  <si>
    <t>I.E. PABLO VI</t>
  </si>
  <si>
    <t>INSTITUCION EDUCATIVA PABLO VI</t>
  </si>
  <si>
    <t>81591</t>
  </si>
  <si>
    <t>81736</t>
  </si>
  <si>
    <t>CENTRO EDUCATIVO MARCO ANTONIO MANCERA.</t>
  </si>
  <si>
    <t>INSTITUCION EDUCATIVA ALTO CITACA.</t>
  </si>
  <si>
    <t>CENTRO EDUCATIVO ATANASIO GIRARDOT</t>
  </si>
  <si>
    <t>CENTRO EDUCATIVO RICARDO NIETO CABALLERO</t>
  </si>
  <si>
    <t>CENTRO EDUCATIVO LA PAVA.</t>
  </si>
  <si>
    <t>IE CONCENTRACION DE DESARROLLO RURAL</t>
  </si>
  <si>
    <t>INSTITUCION EDUCATIVA TECNICO INDUSTRIAL RAFAEL POMBO</t>
  </si>
  <si>
    <t>INSTITUCION EDUCATIVA JOSE ODEL LIZARAZO  VILLAMAGA</t>
  </si>
  <si>
    <t>INSTITUCION EDUCATIVA ANTONIO NARIÑO</t>
  </si>
  <si>
    <t>INSTITUCION EDUCATIVA LA FRONTERA</t>
  </si>
  <si>
    <t>INSTITUCION EDUCATIVA JOSE EUSTASIO RIVERA</t>
  </si>
  <si>
    <t>INSTITUCION EDUCATIVA VILLA CECILIA</t>
  </si>
  <si>
    <t>81794</t>
  </si>
  <si>
    <t>INSTITUCION EDUCATIVA INDIGENA GUAHIBO BETOY</t>
  </si>
  <si>
    <t>INSTITUCION EDUCATIVA DE PROMOCION AGROPECUARIA</t>
  </si>
  <si>
    <t>CENTRO EDUCATIVO LA PALESTINA</t>
  </si>
  <si>
    <t>INSTITUCION EDUCATIVA AGUSTIN NIETO CABALLERO</t>
  </si>
  <si>
    <t>INSTITUCION EDUCATIVA ERNESTO RINCON DUCON</t>
  </si>
  <si>
    <t>INSTITUCION EDUCATIVA LICEO TAME</t>
  </si>
  <si>
    <t>I.E. ANTONIO RICAURTE</t>
  </si>
  <si>
    <t>CENTRO EDUCATIVO BENITO JUAREZ</t>
  </si>
  <si>
    <t>INSTITUCION EDUCATIVA TECNICO INDUSTRIAL FROILAN FARIAS</t>
  </si>
  <si>
    <t>INSTITUCION EDUCATIVA FILIPINAS</t>
  </si>
  <si>
    <t>INSTITUCION EDUCATIVA JOEL SIERRA GONZALEZ</t>
  </si>
  <si>
    <t>INSTITUCION EDUCATIVA ORIENTAL FEMENINO</t>
  </si>
  <si>
    <t>INSTITUCION EDUCATIVA PARMENIO BONILLA PAREDES</t>
  </si>
  <si>
    <t>63</t>
  </si>
  <si>
    <t>63001</t>
  </si>
  <si>
    <t>INSTITUCION EDUCATIVA ESCUELA NORMAL SUPERIOR DEL QUINDIO</t>
  </si>
  <si>
    <t>INSTITUCION EDUCATIVA LOS QUINDOS</t>
  </si>
  <si>
    <t>54</t>
  </si>
  <si>
    <t>INSTITUCION EDUCATIVA TERESITA MONTES</t>
  </si>
  <si>
    <t>INSTITUCION EDUCATIVA CAMILO TORRES</t>
  </si>
  <si>
    <t>INSTITUCION EDUCATIVA CIUDADELA DE OCCIDENTE</t>
  </si>
  <si>
    <t>INSTITUCION EDUCATIVA CRISTOBAL COLON</t>
  </si>
  <si>
    <t>INSTITUCION EDUCATIVA INSTITUTO TECNICO INDUSTRIAL</t>
  </si>
  <si>
    <t>INSTITUCION EDUCATIVA LA ADIELA</t>
  </si>
  <si>
    <t>INSTITUCION EDUCATIVA LAS COLINAS</t>
  </si>
  <si>
    <t>INSTITUCION EDUCATIVA NACIONAL JESUS MARIA OCAMPO</t>
  </si>
  <si>
    <t>INSTITUCION EDUCATIVA NUESTRA SEÑORA DE BELEN</t>
  </si>
  <si>
    <t>INSTITUCION EDUCATIVA REPUBLICA DE FRANCIA</t>
  </si>
  <si>
    <t>INSTITUCION EDUCATIVA RUFINO JOSE CUERVO CENTRO</t>
  </si>
  <si>
    <t>INSTITUCION EDUCATIVA SANTA TERESA DE JESUS</t>
  </si>
  <si>
    <t>INSTITUCION EDUCATIVA CIUDADELA CUYABRA</t>
  </si>
  <si>
    <t>INSTITUCION EDUCATIVA INEM JOSE CELESTINO MUTIS</t>
  </si>
  <si>
    <t>INSTITUCION EDUCATIVA BOSQUES DE PINARES</t>
  </si>
  <si>
    <t>INSTITUCION EDUCATIVA CAMARA JUNIOR</t>
  </si>
  <si>
    <t>INSTITUCION EDUCATIVA CASD HERMOGENES MAZA</t>
  </si>
  <si>
    <t>INSTITUCION EDUCATIVA CIUDADELA DEL SUR</t>
  </si>
  <si>
    <t>INSTITUCION EDUCATIVA DEL SUR</t>
  </si>
  <si>
    <t>INSTITUCION EDUCATIVA ENRIQUE OLAYA HERRERA</t>
  </si>
  <si>
    <t>INSTITUCION EDUCATIVA EUDORO GRANADA</t>
  </si>
  <si>
    <t>INSTITUCION EDUCATIVA GUSTAVO MATAMOROS D´COSTA</t>
  </si>
  <si>
    <t>INSTITUCION EDUCATIVA MARCELINO CHAMPAGÑAT</t>
  </si>
  <si>
    <t>INSTITUCION EDUCATIVA RUFINO JOSE CUERVO SUR</t>
  </si>
  <si>
    <t>INSTITUCION EDUCATIVA CIUDAD DORADA</t>
  </si>
  <si>
    <t>INSTITUCION EDUCATIVA EL CAIMO</t>
  </si>
  <si>
    <t>08</t>
  </si>
  <si>
    <t>08078</t>
  </si>
  <si>
    <t>INSTITUCION EDUCATIVA ESCUELA NORMAL SUPERIOR SANTA ANA DE BARANOA</t>
  </si>
  <si>
    <t>INSTITUCION EDUCATIVA DE BARANOA JULIO PANTOJA MALDONADO</t>
  </si>
  <si>
    <t>INSTITUCION EDUCATIVA DE SIBARCO</t>
  </si>
  <si>
    <t>INSTITUCION EDUCATIVA TECNICA JUAN JOSE NIETO</t>
  </si>
  <si>
    <t>INSTITUCION EDUCATIVA TECNICA MARIA INMACULADA DE PITAL DE MEGUA</t>
  </si>
  <si>
    <t>INSTITUCION EDUCATIVA TECNICA AGROPECUARIO DE CAMPECHE</t>
  </si>
  <si>
    <t>INSTITUCION EDUCATIVA TECNICO INDUSTRIAL PEDRO A OÑORO DE BARANOA</t>
  </si>
  <si>
    <t>08137</t>
  </si>
  <si>
    <t>INSTITUCION EDUCATIVA CAMPO DE LA CRUZ</t>
  </si>
  <si>
    <t>INSTITUCION EDUCATIVA BOHORQUEZ</t>
  </si>
  <si>
    <t>INSTITUCION EDUCATIVA TECNICA COMERCIAL LA INMACULADA</t>
  </si>
  <si>
    <t>INSTITUCION EDUCATIVA PANFILO CANTILLO MENDOZA</t>
  </si>
  <si>
    <t>08141</t>
  </si>
  <si>
    <t>INSTITUCION EDUCATIVA DE CARRETO</t>
  </si>
  <si>
    <t>INSTITUCION EDUCATIVA DE LEÑA</t>
  </si>
  <si>
    <t>INSTITUCION EDUCATIVA NUESTRA SEÑORA DE LA CANDELARIA</t>
  </si>
  <si>
    <t>08296</t>
  </si>
  <si>
    <t>INSTITUCION EDUCATIVA ALPES DE SEVILLA</t>
  </si>
  <si>
    <t>INSTITUCION EDUCATIVA ANTONIO NARIÑO DE PALUATO</t>
  </si>
  <si>
    <t>INSTITUCION EDUCATIVA FRUTO DE LA ESPERANZA</t>
  </si>
  <si>
    <t>INSTITUCION EDUCATIVA ROQUE ACOSTA ECHEVERRIA</t>
  </si>
  <si>
    <t>INSTITUCION EDUCATIVA TECNICA FRANCISCO DE PAULA SANTANDER</t>
  </si>
  <si>
    <t>INSTITUCIÓN EDUCATIVA TECNICA VILLA OLIMPICA DE GALAPA</t>
  </si>
  <si>
    <t>08372</t>
  </si>
  <si>
    <t>INSTITUCION EDUCATIVA TECNICA-ACADEMICA Y TURISTICA DE SANTA VERONICA</t>
  </si>
  <si>
    <t>INSTITUCION EDUCATIVA FERMIN TILANO</t>
  </si>
  <si>
    <t>INSTITUCION EDUCATIVA SAN JOSE DE SACO</t>
  </si>
  <si>
    <t>INSTITUCION EDUCATIVA JUAN V PADILLA</t>
  </si>
  <si>
    <t>08421</t>
  </si>
  <si>
    <t>INSTITUCION EDUCATIVA SAN JUAN DE TOCAGUA</t>
  </si>
  <si>
    <t>INSTITUCION EDUCATIVA SAN JOSE DE LURUACO</t>
  </si>
  <si>
    <t>INSTITUCION EDUCATIVA TECNICA AGROPECUARIA DE LURUACO</t>
  </si>
  <si>
    <t>INSTITUCION EDUCATIVA TECNICA AGROPECUARIA DE SANTA CRUZ</t>
  </si>
  <si>
    <t>INSTITUCION EDUCATIVA ARROYO DE PIEDRA EL BUEN PASTOR</t>
  </si>
  <si>
    <t>INSTITUCION EDUCATIVA PALMAR DE CANDELARIA</t>
  </si>
  <si>
    <t>INSTITUCION EDUCATIVA TECNICA AGROPECUARIA NUESTRA SEÑORA DEL CARMEN DE PENDALES</t>
  </si>
  <si>
    <t>08436</t>
  </si>
  <si>
    <t>INSTITUCION EDUCATIVA LAS COMPUERTAS</t>
  </si>
  <si>
    <t>INSTITUCION EDUCATIVA SAN LUIS BELTRAN</t>
  </si>
  <si>
    <t>INSTITUCION EDUCATIVA NORMAL SUPERIOR DE MANATI</t>
  </si>
  <si>
    <t>08520</t>
  </si>
  <si>
    <t>INSTITUCION EDUCATIVA TECNICA COMERCIAL E INDUSTRIAL DE PALMAR DE VARELA</t>
  </si>
  <si>
    <t>INSTITUCION EDUCATIVA TECNICA AGROPECUARIA DE PALMAR DE VARELA</t>
  </si>
  <si>
    <t>08549</t>
  </si>
  <si>
    <t>INSTITUCION EDUCATIVA NIÑO JESUS DE PRAGA DE HIBACHARO PIOJO</t>
  </si>
  <si>
    <t>INSTITUCION EDUCATIVA SAN ANTONIO</t>
  </si>
  <si>
    <t>08558</t>
  </si>
  <si>
    <t>INSTITUCION EDUCATIVA TECNICA SAN PABLO DE POLONUEVO</t>
  </si>
  <si>
    <t>INSTITUCION EDUCATIVA TECNICA INDUSTRIAL NUESTRA SEÑORA DEL ROSARIO DE PITALITO</t>
  </si>
  <si>
    <t>08560</t>
  </si>
  <si>
    <t>INSTITUCION EDUCATIVA LA RETIRADA</t>
  </si>
  <si>
    <t>INSTITUCION EDUCATIVA MARTILLO</t>
  </si>
  <si>
    <t>INSTITUCION EDUCATIVA TECNICA AGROPECUARIA DE PUERTO GIRALDO</t>
  </si>
  <si>
    <t>INSTITUCION EDUCATIVA TECNICA AGROPECUARIA LA CANDELARIA</t>
  </si>
  <si>
    <t>INSTITUCION EDUCATIVA TECNICA COMERCIAL DE PONEDERA</t>
  </si>
  <si>
    <t>08573</t>
  </si>
  <si>
    <t>INSTITUCION EDUCATIVA TECNICA COMERCIAL FRANCISCO JAVIER CISNEROS</t>
  </si>
  <si>
    <t>INSTITUCION EDUCATIVA EUSTORGIO SALGAR</t>
  </si>
  <si>
    <t>INSTITUCION EDUCATIVA MARIA MANCILLA SANCHEZ</t>
  </si>
  <si>
    <t>INSTITUCION EDUCATIVA SAN NICOLAS DE TOLENTINO</t>
  </si>
  <si>
    <t>INSTITUCION EDUCATIVA TECNICA TURISTICA SIMON BOLIVAR</t>
  </si>
  <si>
    <t>08606</t>
  </si>
  <si>
    <t>INSTITUCION EDUCATIVA MARIA INMACULADA</t>
  </si>
  <si>
    <t>INSTITUCION EDUCATIVA TECNICA AGROPISCICOLA DE ROTINET</t>
  </si>
  <si>
    <t>INSTITUCION EDUCATIVA CIEN PESOS Y LAS TABLAS</t>
  </si>
  <si>
    <t>INSTITUCION EDUCATIVA DEPARTAMENTAL ARROYO NEGRO</t>
  </si>
  <si>
    <t>INSTITUCION EDUCATIVA JOHN F. KENNEDY</t>
  </si>
  <si>
    <t>INSTITUCION EDUCATIVA TECNICA AGROPECUARIA DE VILLA ROSA</t>
  </si>
  <si>
    <t>INSTITUCION EDUCATIVA JOSE DAVID MONTEZUMA RECUERO</t>
  </si>
  <si>
    <t>08634</t>
  </si>
  <si>
    <t>INSTITUCION EDUCATIVA TECNICA COMERCIAL DE SABANAGRANDE</t>
  </si>
  <si>
    <t>08638</t>
  </si>
  <si>
    <t>INSTITUCIÓN EDUCATIVA  SIMON BOLIVAR DE COLOMBIA</t>
  </si>
  <si>
    <t>INSTITUCION EDUCATIVA DE SABANALARGA</t>
  </si>
  <si>
    <t>INSTITUCION EDUCATIVA ANTONIA SANTOS DE MOLINERO</t>
  </si>
  <si>
    <t>INSTITUCION EDUCATIVA DE SABANALARGA FERNANDO HOYOS RIPOLL</t>
  </si>
  <si>
    <t>INSTITUCION EDUCATIVA MAXIMO MERCADO</t>
  </si>
  <si>
    <t>INSTITUCION EDUCATIVA SAN JOSE DE AGUADA DE PABLO</t>
  </si>
  <si>
    <t>INSTITUCION EDUCATIVA SAN PEDRO CLAVER DE CASCAJAL</t>
  </si>
  <si>
    <t>INSTITUCION EDUCATIVA TECNICA AGROPECUARIA SAN CAYETANO DE GALLEGO</t>
  </si>
  <si>
    <t>INSTITUCION EDUCATIVA TECNICA JOSÉ AGUSTIN BLANCO BARROS</t>
  </si>
  <si>
    <t>INSTITUCION EDUCATIVA TECNICO COMERCIAL DE SABANALARGA</t>
  </si>
  <si>
    <t>INSTITUCION EDUCATIVA TECNICA DE LA PEÑA</t>
  </si>
  <si>
    <t>INSTITUCION EDUCATIVA JOSE CONSUEGRA HIGGINS</t>
  </si>
  <si>
    <t>INSTITUCION EDUCATIVA TECNICA INDUSTRIAL DE SABANALARGA</t>
  </si>
  <si>
    <t>08675</t>
  </si>
  <si>
    <t>INSTITUCION EDUCATIVA SANTA LUCIA</t>
  </si>
  <si>
    <t>INSTITUCION EDUCATIVA DE ALGODONAL</t>
  </si>
  <si>
    <t>08685</t>
  </si>
  <si>
    <t>INSTITUCIÓN EDUCATIVA DIVERSIFICADA ORIENTAL DE SANTO TOMAS</t>
  </si>
  <si>
    <t>INSTITUCION EDUCATIVA TECNICA  COMERCIAL DE SANTO TOMAS</t>
  </si>
  <si>
    <t>08770</t>
  </si>
  <si>
    <t>INSTITUCION EDUCATIVA ADOLFO LEÓN BOLIVAR MARENCO DE SUAN</t>
  </si>
  <si>
    <t>08832</t>
  </si>
  <si>
    <t>INSTITUCION EDUCATIVA DEPARTAMENTA DE JUARUCO</t>
  </si>
  <si>
    <t>INSTITUCION EDUCATIVA GUAIMARAL</t>
  </si>
  <si>
    <t>INSTITUCION EDUCATIVA PLAYA MENDOZA</t>
  </si>
  <si>
    <t>INSTITUCION EDUCATIVA TECNICA AGROPECUARIA</t>
  </si>
  <si>
    <t>08849</t>
  </si>
  <si>
    <t>INSTITUCION EDUCATIVA NUESTRA SEÑORA DEL TRANSITO DE USIACURI</t>
  </si>
  <si>
    <t>68</t>
  </si>
  <si>
    <t>68081</t>
  </si>
  <si>
    <t>INSTITUCION EDUCATIVA LOS LAURELES</t>
  </si>
  <si>
    <t>INSTITUCION EDUCATIVA PUEBLO REGAO</t>
  </si>
  <si>
    <t>INSTITUCION EDUCATIVA CIUDADELA EDUCATIVA DEL MAGDALENA MEDIO</t>
  </si>
  <si>
    <t>INSTITUCION EDUCATIVA AGROPECUARIO LA FORTUNA</t>
  </si>
  <si>
    <t>INSTITUCION EDUCTIVA CAMILO TORRES RESTREPO</t>
  </si>
  <si>
    <t>INSTITUCION EDUCATIVA BLANCA DURAN DE PADILLA</t>
  </si>
  <si>
    <t>INSTITUCION EDUCATIVA TECNICO JOHN  F KENNEDY</t>
  </si>
  <si>
    <t>INSTITUCION EDUCATIVA JOSE ANTONIO GALAN</t>
  </si>
  <si>
    <t>INSTITUCION EDUCATIVA REAL DE MARES</t>
  </si>
  <si>
    <t>INSTITUCION EDUCATIVA ESCUELA NORMAL SUPERIOR CRISTO REY</t>
  </si>
  <si>
    <t>INSTITUCION EDUCATIVA SAN MARCOS</t>
  </si>
  <si>
    <t>INSTITUCION EDUCATIVA TECNICO SUPERIOR DE COMERCIO</t>
  </si>
  <si>
    <t>INSTITUCION EDUCATIVA CASD JOSE PRUDENCIO PADILLA</t>
  </si>
  <si>
    <t>INSTITUCION EDUCATIVA DIEGO HERNANDEZ DE GALLEGO</t>
  </si>
  <si>
    <t>INSTITUCION EDUCATIVA  EL  CASTILLO</t>
  </si>
  <si>
    <t>INSTITUCION EDUCATIVA SAN RAFAEL DE CHUCURI</t>
  </si>
  <si>
    <t>INSTITUCION EDUCATIVA INSTITUTO TECNICO EN COMUNICACION DE BARRANCABERMEJA</t>
  </si>
  <si>
    <t>INSTITUCION EDUCATIVA TECNICO SUPERIOR INDUSTRIAL</t>
  </si>
  <si>
    <t>INSTITUCION EDUCATIVA VEINTISEIS DE MARZO</t>
  </si>
  <si>
    <t>08001</t>
  </si>
  <si>
    <t>INSTITUCION EDUCATIVA DISTRITAL SONIA AHUMADA</t>
  </si>
  <si>
    <t>INSTITUCION EDUCATIVA DISTRITAL CIVICA 7 DE ABRIL</t>
  </si>
  <si>
    <t>INSTITUCION EDUCATIVA DISTRITAL NIÑOS JESUS</t>
  </si>
  <si>
    <t>INSTITUCION EDUCATIVA DISTRITAL NO. 176</t>
  </si>
  <si>
    <t>INSTITUCION EDUCATIVA DISTRITAL UNIVERSAL</t>
  </si>
  <si>
    <t>INSTITUCION EDUCATIVA DISTRITAL PARA EL DESARROLLO DE LAS CIENCIAS ARTES Y HUMANIDADES   IEDCAH</t>
  </si>
  <si>
    <t>INSTITUCION EDUCATIVA DISTRITAL ETNOEDUCATIVO PAULINO SALGADO  BATATA</t>
  </si>
  <si>
    <t>INSTITUCIÓN EDUCATIVA DISTRITAL DAVID SANCHEZ JULIAO</t>
  </si>
  <si>
    <t>INSTITUCION EDUCATIVA DISTRITAL TECNICA PABLO NERUDA</t>
  </si>
  <si>
    <t>INSTITUCION EDUCATIVA DISTRITAL ALFONSO LOPEZ</t>
  </si>
  <si>
    <t>COLEGIO ALFONSO LOPEZ</t>
  </si>
  <si>
    <t>INSTITUCION EDUCATIVA DISTRITAL VILLA DEL CARMEN</t>
  </si>
  <si>
    <t>INSTITUCION EDUCATIVA DISTRITAL TECNICA HELENA DE CHAUVIN</t>
  </si>
  <si>
    <t>INSTITUCION EDUCATIVA DISTRITAL MARIE POUSSEPIN</t>
  </si>
  <si>
    <t>INSTITUCION EDUCATIVA DISTRITAL BOSTON</t>
  </si>
  <si>
    <t>INSTITUCION EDUCATIVA DISTRITAL BUENOS AIRES</t>
  </si>
  <si>
    <t>INSTITUCION EDUCATIVA DISTRITAL CAMILO TORRES TENORIO</t>
  </si>
  <si>
    <t>INSTITUCION EDUCATIVA DISTRITAL COSTA CARIBE</t>
  </si>
  <si>
    <t>INSTITUCION EDUCATIVA DISTRITAL SAN LUIS</t>
  </si>
  <si>
    <t>INSTITUCION EDUCATIVA DISTRITAL GABRIEL GARCIA MARQUEZ</t>
  </si>
  <si>
    <t>INSTITUCION EDUCATIVA DISTRITAL JOSE CONSUEGRA HIGGINS</t>
  </si>
  <si>
    <t>INSTITUCION EDUCATIVA DISTRITAL EL CAÑAHUATE</t>
  </si>
  <si>
    <t>INSTITUCION EDUCATIVA DISTRITAL EL SILENCIO</t>
  </si>
  <si>
    <t>INSTITUCION EDUCATIVA DISTRITAL HOGAR MARIANO</t>
  </si>
  <si>
    <t>INSTITUCION EDUCATIVA DISTRITAL ISAAC NEWTON</t>
  </si>
  <si>
    <t>INSTITUCION EDUCATIVA DISTRITAL JORGE ISAAC</t>
  </si>
  <si>
    <t>INSTITUCION EDUCATIVA DISTRITAL JOSE EUSEBIO CARO  COLCARO</t>
  </si>
  <si>
    <t>INSTITUCION EDUCATIVA DISTRITAL JUAN JOSE RONDON</t>
  </si>
  <si>
    <t>INSTITUCION EDUCATIVA DISTRITAL LA SALLE</t>
  </si>
  <si>
    <t>INSTITUCION EDUCATIVA DISTRITAL LOS ROSALES</t>
  </si>
  <si>
    <t>INSTITUCION EDUCATIVA DISTRITAL MARIA AUXILIADORA</t>
  </si>
  <si>
    <t>INSTITUCION EDUCATIVA DISTRITAL MARIA INMACULADA</t>
  </si>
  <si>
    <t>INSTITUCION EDUCATIVA DISTRITAL MURILLO</t>
  </si>
  <si>
    <t>INSTITUCION EDUCATIVA DISTRITAL SANTO DOMINGO DE GUZMAN</t>
  </si>
  <si>
    <t>INSTITUCION EDUCATIVA DISTRITAL NUEVO BOSQUE PIES DESCALZOS</t>
  </si>
  <si>
    <t>INSTITUCION EDUCATIVA DISTRITAL OLAYA</t>
  </si>
  <si>
    <t>INSTITUCION EDUCATIVA DISTRITAL SAGRADO CORAZON DE JESUS</t>
  </si>
  <si>
    <t>INSTITUCION EDUCATIVA DISTRITAL SAN GABRIEL</t>
  </si>
  <si>
    <t>INSTITUCION EDUCATIVA DISTRITAL SAN VICENTE DE PAUL</t>
  </si>
  <si>
    <t>INSTITUCION EDUCATIVA DISTRITAL SANTA MAGDALENA SOFIA</t>
  </si>
  <si>
    <t>INSTITUCION EDUCATIVA DISTRITAL SARID ARTETA DE VASQUEZ</t>
  </si>
  <si>
    <t>INSTITUCION EDUCATIVA DISTRITAL MARCO FIDEL SUAREZ</t>
  </si>
  <si>
    <t>INSTITUCION EDUCATIVA DISTRITAL TECNICA METROPOLITANO DE BARRANQUILLA PARQUE EDUCATIVO</t>
  </si>
  <si>
    <t>INSTITUCION EDUCATIVA DISTRITAL TECNICA DE REBOLO</t>
  </si>
  <si>
    <t>INSTITUCION EDUCATIVA DISTRITAL TECNICA DIVERSIFICADA DE BARRANQUILLA  COTEDIBA</t>
  </si>
  <si>
    <t>ESCUELA NORMAL SUPERIOR DEL DISTRITO DE BARRANQUILLA</t>
  </si>
  <si>
    <t>ESCUELA NORMAL SUPERIOR LA HACIENDA</t>
  </si>
  <si>
    <t>INSTITUCION EDUCATIVA DISTRITAL MAYOR DE BARRANQUILLA Y DEL CARIBE</t>
  </si>
  <si>
    <t>INSTITUCION EDUCATIVA DISTRITAL LA CONCEPCION</t>
  </si>
  <si>
    <t>INSTITUCION EDUCATIVA DISTRITAL INMACULADA CONCEPCION</t>
  </si>
  <si>
    <t>INSTITUCION EDUCATIVA DISTRITAL JESUS DE NAZARETH</t>
  </si>
  <si>
    <t>INSTITUCION EDUCATIVA DISTRITAL ALFREDO CORREA DE ANDREIS</t>
  </si>
  <si>
    <t>INSTITUCION EDUCATIVA DISTRITAL COMUNITARIA METROPOLITANA</t>
  </si>
  <si>
    <t>INSTITUCION EDUCATIVA DISTRITAL DEL DESARROLLO HUMANO Y CULTURAL DEL CARIBE</t>
  </si>
  <si>
    <t>INSTITUCION EDUCATIVA DISTRITAL COMUNITARIA SIETE DE ABRIL</t>
  </si>
  <si>
    <t>INSTITUCION EDUCATIVA DISTRITAL ESTER FORERO</t>
  </si>
  <si>
    <t>INSTITUCION EDUCATIVA DISTRITAL EL VALLE</t>
  </si>
  <si>
    <t>INSTITUCION EDUCATIVA DISTRITAL DE ARTE Y CULTURA ALEJANDRO OBREGON</t>
  </si>
  <si>
    <t>INSTITUCION EDUCATIVA DISTRITAL BETANIA NORTE</t>
  </si>
  <si>
    <t>INSTITUCION EDUCATIVA COMUNITARIA DISTRITAL MANUEL ELKIN PATARROYO</t>
  </si>
  <si>
    <t>INSTITUCION EDUCATIVA DISTRITAL COMUNITARIA OCTAVIO PAZ</t>
  </si>
  <si>
    <t>INSTITUCION EDUCATIVA DISTRITAL DE FORMACION INTEGRAL</t>
  </si>
  <si>
    <t>INSTITUCION EDUCATIVA DISTRITAL SALVADOR SUAREZ SUAREZ</t>
  </si>
  <si>
    <t>INSTITUCIÓN EDUCATIVA DISTRITAL ANTONIO JOSE DE SUCRE</t>
  </si>
  <si>
    <t>INSTITUCION EDUCATIVA DISTRITAL BETSABE ESPINOZA</t>
  </si>
  <si>
    <t>INSTITUCION EDUCATIVA DISTRITAL BRISAS DEL RIO</t>
  </si>
  <si>
    <t>INSTITUCION EDUCATIVA DISTRITAL CALIXTO ALVAREZ</t>
  </si>
  <si>
    <t>INSTITUCION EDUCATIVA DISTRITAL CARLOS MEISEL</t>
  </si>
  <si>
    <t>INSTITUCION EDUCATIVA DISTRITAL CIUDADELA ESTUDIANTIL</t>
  </si>
  <si>
    <t>INSTITUCION EDUCATIVA DISTRITAL CONCENTRACION CEVILLAR</t>
  </si>
  <si>
    <t>INSTITUCION EDUCATIVA DISTRITAL DE BARRANQUILLA  CODEBA</t>
  </si>
  <si>
    <t>INSTITUCION EDUCATIVA DISTRITAL TECNICA DE CARRIZAL</t>
  </si>
  <si>
    <t>INSTITUCION EDUCATIVA DISTRITAL DE LAS NIEVES</t>
  </si>
  <si>
    <t>INSTITUCION EDUCATIVA DISTRITAL DEL CARIBE</t>
  </si>
  <si>
    <t>INSTITUCION EDUCATIVA DISTRITAL DENIS HERRERA DE VILLA</t>
  </si>
  <si>
    <t>INSTITUCION EDUCATIVA DISTRITAL DESPERTAR DEL SUR</t>
  </si>
  <si>
    <t>INSTITUCION EDUCATIVA DISTRITAL EL CORAZON DEL SANTUARIO</t>
  </si>
  <si>
    <t>INSTITUCION EDUCATIVA DISTRITAL EL PARAISO</t>
  </si>
  <si>
    <t>INSTITUCION EDUCATIVA DISTRITAL EL PUEBLO</t>
  </si>
  <si>
    <t>INSTITUCION EDUCATIVA DISTRITAL EVARDO TURIZO PALENCIA</t>
  </si>
  <si>
    <t>INSTITUCION EDUCATIVA DISTRITAL EVARISTO SOURDIS</t>
  </si>
  <si>
    <t>INSTITUCION EDUCATIVA DISTRITAL FUNDACION PIES DESCALZOS</t>
  </si>
  <si>
    <t>INSTITUCION EDUCATIVA DISTRITAL GOLDA MEIR</t>
  </si>
  <si>
    <t>INSTITUCION EDUCATIVA DISTRITAL HILDA MUÑOZ</t>
  </si>
  <si>
    <t>INSTITUCION EDUCATIVA DISTRITAL INOCENCIO CHINCA</t>
  </si>
  <si>
    <t>INSTITUCION EDUCATIVA DISTRITAL JAVIER SANCHEZ</t>
  </si>
  <si>
    <t>INSTITUCION EDUCATIVA DISTRITAL TECNICA  BILINGUE JORGE NICOLAS ABELLO</t>
  </si>
  <si>
    <t>INSTITUCION EDUCATIVA DISTRITAL JORGE ROBLEDO ORTIZ</t>
  </si>
  <si>
    <t>INSTITUCION EDUCATIVA DISTRITAL JOSE ANTONIO GALAN</t>
  </si>
  <si>
    <t>INSTITUCION EDUCATIVA DISTRITAL JOSE MARIA VELAZ</t>
  </si>
  <si>
    <t>INSTITUCION EDUCATIVA DISTRITAL JOSE MARTI</t>
  </si>
  <si>
    <t>INSTITUCION EDUCATIVA DISTRITAL JUAN ACOSTA SOLERA</t>
  </si>
  <si>
    <t>INSTITUCION EDUCATIVA DISTRITAL KARL PARRISH</t>
  </si>
  <si>
    <t>INSTITUCION EDUCATIVA DISTRITAL LA ESMERALDA</t>
  </si>
  <si>
    <t>INSTITUCION EDUCATIVA DISTRITAL LA ESPERANZA DEL SUR</t>
  </si>
  <si>
    <t>INSTITUCION EDUCATIVA DISTRITAL LA LIBERTAD</t>
  </si>
  <si>
    <t>INSTITUCION EDUCATIVA DISTRITAL LA LUZ</t>
  </si>
  <si>
    <t>INSTITUCION EDUCATIVA DISTRITAL LA MAGDALENA</t>
  </si>
  <si>
    <t>INSTITUCION EDUCATIVA DISTRITAL LA MERCED</t>
  </si>
  <si>
    <t>INSTITUCION EDUCATIVA DISTRITAL LA MILAGROSA FE Y ALEGRIA</t>
  </si>
  <si>
    <t>INSTITUCION EDUCATIVA DISTRITAL LA PRESENTACION</t>
  </si>
  <si>
    <t>INSTITUCION EDUCATIVA DISTRITAL LA UNION</t>
  </si>
  <si>
    <t>INSTITUCION EDUCATIVA DISTRITAL LA VICTORIA</t>
  </si>
  <si>
    <t>INSTITUCION EDUCATIVA DISTRITAL LAS FLORES</t>
  </si>
  <si>
    <t>INSTITUCION EDUCATIVA DISTRITAL LAS GARDENIAS</t>
  </si>
  <si>
    <t>INSTITUCION EDUCATIVA DISTRITAL LAS GRANJAS</t>
  </si>
  <si>
    <t>INSTITUCION EDUCATIVA DISTRITAL LAS MERCEDES SAN PABLO</t>
  </si>
  <si>
    <t>INSTITUCION EDUCATIVA DISTRITAL LESTONNAC</t>
  </si>
  <si>
    <t>INSTITUCION EDUCATIVA DISTRITAL LOS LAURELES</t>
  </si>
  <si>
    <t>INSTITUCION EDUCATIVA DISTRITAL LUIS CARLOS GALAN SARMIENTO</t>
  </si>
  <si>
    <t>INSTITUCION EDUCATIVA DISTRITAL LUZ DEL CARIBE</t>
  </si>
  <si>
    <t>INSTITUCION EDUCATIVA DISTRITAL MADRE MARCELINA</t>
  </si>
  <si>
    <t>INSTITUCION EDUCATIVA DISTRITAL MANUEL ZAPATA OLIVELLA</t>
  </si>
  <si>
    <t>INSTITUCION EDUCATIVA DISTRITAL TECNICA MIGUEL ANGEL BUILES</t>
  </si>
  <si>
    <t>INSTITUCION EDUCATIVA DISTRITAL MUNDO BOLIVARIANO</t>
  </si>
  <si>
    <t>INSTITUCION EDUCATIVA DISTRITAL NUESTRA SEÑORA DE  LAS NIEVES</t>
  </si>
  <si>
    <t>INSTITUCION EDUCATIVA DISTRITAL NUESTRA SEÑORA DEL ROSARIO</t>
  </si>
  <si>
    <t>INSTITUCION EDUCATIVA DISTRITAL DEL BARRIO MONTES</t>
  </si>
  <si>
    <t>INSTITUCION EDUCATIVA DISTRITAL TECNICA PARA EL DESARROLLO DEL TALENTO HUMANO</t>
  </si>
  <si>
    <t>INSTITUCION EDUCATIVA DISTRITAL BILINGÜE MARIA CANO</t>
  </si>
  <si>
    <t>INSTITUCION EDUCATIVA DISTRITAL PESTALOZZI</t>
  </si>
  <si>
    <t>INSTITUCION EDUCATIVA DISTRITAL REUVEN FEUERSTEN</t>
  </si>
  <si>
    <t>INSTITUCIÓN EDUCATIVA DISTRITAL SALVADOR ENTREGAS</t>
  </si>
  <si>
    <t>INSTITUCION EDUCATIVA DISTRITAL SAN JOSE</t>
  </si>
  <si>
    <t>INSTITUCION EDUCATIVA DISTRITAL SAN SALVADOR</t>
  </si>
  <si>
    <t>INSTITUCION EDUCATIVA DISTRITAL SANTA BERNARDITA</t>
  </si>
  <si>
    <t>INSTITUCION EDUCATIVA DISTRITAL SANTA MARIA</t>
  </si>
  <si>
    <t>INSTITUCION EDUCATIVA DISTRITAL SIMON BOLIVAR</t>
  </si>
  <si>
    <t>INSTITUCION EDUCATIVA DISTRITAL JESUS MISERICORDIOSO</t>
  </si>
  <si>
    <t>INSTITUCION EDUCATIVA DISTRITAL TIERRA SANTA</t>
  </si>
  <si>
    <t>INSTITUCION EDUCATIVA DISTRITAL VILLANUEVA</t>
  </si>
  <si>
    <t>INSTITUCION EDUCATIVA DISTRITAL VILLAS DE SAN PABLO</t>
  </si>
  <si>
    <t>INSTITUCION EDUCATIVA DISTRITAL EDUARDO SANTOS</t>
  </si>
  <si>
    <t>INSTITUCION EDUCATIVA EDUARDO SANTOS</t>
  </si>
  <si>
    <t>INSTITUCION EDUCATIVA DISTRITAL EL CAMPITO</t>
  </si>
  <si>
    <t>INSTITUCION EDUCATIVA DISTRITAL RODOLFO LLINAS RIASCOS</t>
  </si>
  <si>
    <t>INSTITUCION EDUCATIVA DISTRITAL SAN MIGUEL ARCANGEL</t>
  </si>
  <si>
    <t>INSTITUCION EDUCATIVA DISTRITAL MADRES CATOLICAS</t>
  </si>
  <si>
    <t>INSTITUCION EDUCATIVA DISTRITAL ALEXANDER VON HUMBOLDT</t>
  </si>
  <si>
    <t>INSTITUCION EDUCATIVA DISTRITAL CULTURAL LAS MALVINAS</t>
  </si>
  <si>
    <t>INSTITUCION EDUCATIVA DISTRITAL BILINGÜE NUEVA GRANADA</t>
  </si>
  <si>
    <t>INSTITUCION EDUCATIVA DISTRITAL EL CASTILLO DE LA ALBORAYA</t>
  </si>
  <si>
    <t>INSTITUCION EDUCATIVA DISTRITAL DE EXPERIENCIAS PEDAGOGICAS</t>
  </si>
  <si>
    <t>INSTITUCION EDUCATIVA DISTRITAL DE FORMACION TECNICA DIVERSIFICADA ALBERTO ASSA</t>
  </si>
  <si>
    <t>INSTITUCION EDUCATIVA DISTRITAL TECNICA MEIRA DEL MAR</t>
  </si>
  <si>
    <t>INSTITUCION EDUCATIVA DISTRITAL DEL BARRIO SIMON BOLIVAR</t>
  </si>
  <si>
    <t>INSTITUCION EDUCATIVA DISTRITAL CIUDADELA 20 DE JULIO</t>
  </si>
  <si>
    <t>INSTITUCION EDUCATIVA DISTRITAL SOFIA CAMARGO DE LLERAS</t>
  </si>
  <si>
    <t>INSTITUCION EDUCATIVA DISTRITAL INSTITUTO TECNICO DE COMERCIO BARRANQUILLA</t>
  </si>
  <si>
    <t>INSTITUCION EDUCATIVA DISTRITAL TECNICA CRUZADA SOCIAL</t>
  </si>
  <si>
    <t>INSTITUCION EDUCATIVA DISTRITAL LAS AMERICAS</t>
  </si>
  <si>
    <t>INSTITUCION EDUCATIVA DISTRITAL TÉCNICA NACIONAL DE COMERCIO</t>
  </si>
  <si>
    <t>INSTITUCION EDUCATIVA DISTRITAL TECNICO EL SANTUARIO</t>
  </si>
  <si>
    <t>05088</t>
  </si>
  <si>
    <t>INSTITUCION EDUCATIVA SAN FELIX</t>
  </si>
  <si>
    <t>INSTITUCION EDUCATIVA HERNAN VILLA BAENA</t>
  </si>
  <si>
    <t>INSTITUCION EDUCATIVA LICEO ANTIOQUEÑO</t>
  </si>
  <si>
    <t>INSTITUCION EDUCATIVA CARLOS PEREZ MEJIA</t>
  </si>
  <si>
    <t>INSTITUCION EDUCATIVA FERNANDO VELEZ</t>
  </si>
  <si>
    <t>INSTITUCION EDUCATIVA ATANASIO GIRARDOT</t>
  </si>
  <si>
    <t>INSTITUCION EDUCATIVA JOSEFA CAMPOS</t>
  </si>
  <si>
    <t>INSTITUCION EDUCATIVA LA CAMILA</t>
  </si>
  <si>
    <t>INSTITUCION EDUCATIVA ALBERTO LEBRUN MUNERA</t>
  </si>
  <si>
    <t>INSTITUCION EDUCATIVA BETSABÉ ESPINAL</t>
  </si>
  <si>
    <t>INSTITUCION EDUCATIVA GILBERTO ECHEVERRI MEJIA</t>
  </si>
  <si>
    <t>INSTITUCIÓN EDUCATIVA LA MILAGROSA</t>
  </si>
  <si>
    <t>INSTITUCION EDUCATIVA LA PRIMAVERA</t>
  </si>
  <si>
    <t>INSTITUCION EDUCATIVA NAVARRA</t>
  </si>
  <si>
    <t>INSTITUCION EDUCATIVA SANTA CATALINA</t>
  </si>
  <si>
    <t>INSTITUCION EDUCATIVA CENTENARIO DE BELLO</t>
  </si>
  <si>
    <t>INSTITUCION EDUCATIVA COMERCIAL ANTONIO ROLDAN BETANCUR</t>
  </si>
  <si>
    <t>INSTITUCION EDUCATIVA FEDERICO SIERRA ARANGO</t>
  </si>
  <si>
    <t>IE LA GABRIELA</t>
  </si>
  <si>
    <t>INSTITUCION EDUCATIVA ABRAHAM REYES</t>
  </si>
  <si>
    <t>INSTITUCION EDUCATIVA ALBERTO DIAZ MUÑOZ</t>
  </si>
  <si>
    <t>INSTITUCION EDUCATIVA CONCEJO DE BELLO</t>
  </si>
  <si>
    <t>INSTITUCION EDUCATIVA FONTIDUEÑO JAIME ARANGO ROJAS</t>
  </si>
  <si>
    <t>INSTITUCIÓN EDUCATIVA LA UNION</t>
  </si>
  <si>
    <t>INSTITUCION EDUCATIVA ANDRES BELLO</t>
  </si>
  <si>
    <t>INSTITUCION EDUCATIVA CINCUENTENARIO DE FABRICATO</t>
  </si>
  <si>
    <t>INSTITUCION EDUCATIVA JORGE ELIECER GAITAN AYALA</t>
  </si>
  <si>
    <t>INSTITUCION EDUCATIVA RAQUEL JARAMILLO</t>
  </si>
  <si>
    <t>INSTITUCION EDUCATIVA VILLA DEL SOL</t>
  </si>
  <si>
    <t>11</t>
  </si>
  <si>
    <t>11001</t>
  </si>
  <si>
    <t>COLEGIO AGUAS CLARAS (CED)</t>
  </si>
  <si>
    <t>COLEGIO GRAN COLOMBIA (CED)</t>
  </si>
  <si>
    <t>COLEGIO LUIS LOPEZ DE MESA (IED)</t>
  </si>
  <si>
    <t>COLEGIO SAN JOSE (IED)</t>
  </si>
  <si>
    <t>COLEGIO DARIO ECHANDIA (IED)</t>
  </si>
  <si>
    <t>COLEGIO EL SALITRE - SUBA (IED)</t>
  </si>
  <si>
    <t>COLEGIO PALERMO SUR (CED)</t>
  </si>
  <si>
    <t>COLEGIO CEDID CIUDAD BOLIVAR (IED)</t>
  </si>
  <si>
    <t>COLEGIO HERNANDO DURAN DUSSAN (IED)</t>
  </si>
  <si>
    <t>COLEGIO LA CONCEPCION (IED)</t>
  </si>
  <si>
    <t>COLEGIO ANTONIO JOSE DE SUCRE (IED)</t>
  </si>
  <si>
    <t>COLEGIO BERNARDO JARAMILLO (IED)</t>
  </si>
  <si>
    <t>COLEGIO BRASILIA - USME (IED)</t>
  </si>
  <si>
    <t>COLEGIO CASTILLA (IED)</t>
  </si>
  <si>
    <t>COLEGIO MARSELLA (IED)</t>
  </si>
  <si>
    <t>COLEGIO GRAN YOMASA (IED)</t>
  </si>
  <si>
    <t>COLEGIO GUILLERMO LEON VALENCIA  (IED)</t>
  </si>
  <si>
    <t>COLEGIO LLANO ORIENTAL (IED)</t>
  </si>
  <si>
    <t>COLEGIO LOS PINOS (IED)</t>
  </si>
  <si>
    <t>COLEGIO MANUEL ELKIN PATARROYO (IED)</t>
  </si>
  <si>
    <t>COLEGIO MOCHUELO ALTO (CED)</t>
  </si>
  <si>
    <t>COLEGIO PABLO DE TARSO (IED)</t>
  </si>
  <si>
    <t>COLEGIO PANAMERICANO (IED)</t>
  </si>
  <si>
    <t>COLEGIO VILLA ELISA (IED)</t>
  </si>
  <si>
    <t>COLEGIO VILLAS DEL PROGRESO (IED)</t>
  </si>
  <si>
    <t>COLEGIO EL PORVENIR (IED)</t>
  </si>
  <si>
    <t>CENTRO EDUCATIVO EL PORVENIR</t>
  </si>
  <si>
    <t>COLEGIO ESCUELA NORMAL SUPERIOR DISTRITAL MARIA MONTESSORI (IED)</t>
  </si>
  <si>
    <t>COLEGIO ALVARO GOMEZ HURTADO (IED)</t>
  </si>
  <si>
    <t>COLEGIO PORFIRIO BARBA JACOB (IED)</t>
  </si>
  <si>
    <t>COLEGIO ABEL RODRIGUEZ CESPEDES (IED)</t>
  </si>
  <si>
    <t>COLEGIO AGUDELO RESTREPO (IED)</t>
  </si>
  <si>
    <t>COLEGIO AGUSTIN FERNANDEZ (IED)</t>
  </si>
  <si>
    <t>COLEGIO TECNICO ALDEMAR ROJAS PLAZAS (IED)</t>
  </si>
  <si>
    <t>COLEGIO ALFONSO LOPEZ MICHELSEN (IED)</t>
  </si>
  <si>
    <t>COLEGIO ALFONSO REYES ECHANDIA (IED)</t>
  </si>
  <si>
    <t>COLEGIO ANTONIO GARCIA (IED)</t>
  </si>
  <si>
    <t>COLEGIO ATABANZHA (IED)</t>
  </si>
  <si>
    <t>COLEGIO CARLOS PIZARRO LEON GOMEZ (IED)</t>
  </si>
  <si>
    <t>COLEGIO CEDID SAN PABLO (IED)</t>
  </si>
  <si>
    <t>COLEGIO CIUDAD DE VILLAVICENCIO (IED)</t>
  </si>
  <si>
    <t>COLEGIO CIUDADELA EL RECREO SONIA OSORIO DE SAINT-MALO (IED)</t>
  </si>
  <si>
    <t>COLEGIO CODEMA (IED)</t>
  </si>
  <si>
    <t>COLEGIO COMPARTIR SUBA (IED)</t>
  </si>
  <si>
    <t>COLEGIO DE CULTURA POPULAR (IED)</t>
  </si>
  <si>
    <t>COLEGIO DE LA BICI (IED)</t>
  </si>
  <si>
    <t>COLEGIO DEBORA ARANGO PEREZ (IED)</t>
  </si>
  <si>
    <t>COLEGIO DIANA TURBAY (IED)</t>
  </si>
  <si>
    <t>COLEGIO ALBERTO LLERAS CAMARGO (IED)</t>
  </si>
  <si>
    <t>COLEGIO ALMIRANTE PADILLA (IED)</t>
  </si>
  <si>
    <t>COLEGIO CARLOS ARANGO VELEZ (IED)</t>
  </si>
  <si>
    <t>COLEGIO CHARRY (IED)</t>
  </si>
  <si>
    <t>COLEGIO DELIA ZAPATA OLIVELLA (IED)</t>
  </si>
  <si>
    <t>COLEGIO ESTRELLA DEL SUR (IED)</t>
  </si>
  <si>
    <t>COLEGIO GERARDO PAREDES (IED)</t>
  </si>
  <si>
    <t>COLEGIO HUNZA (IED)</t>
  </si>
  <si>
    <t>COLEGIO JORGE SOTO DEL CORRAL (IED)</t>
  </si>
  <si>
    <t>COLEGIO KENNEDY (IED)</t>
  </si>
  <si>
    <t>COLEGIO NUEVO HORIZONTE (IED)</t>
  </si>
  <si>
    <t>COLEGIO REPUBLICA DE COLOMBIA (IED)</t>
  </si>
  <si>
    <t>COLEGIO VILLEMAR EL CARMEN  (IED)</t>
  </si>
  <si>
    <t>COLEGIO EDUARDO UMAÑA LUNA (IED)</t>
  </si>
  <si>
    <t>COLEGIO RAMON DE ZUBIRIA (IED)</t>
  </si>
  <si>
    <t>COLEGIO EL CORTIJO - VIANEY (IED)</t>
  </si>
  <si>
    <t>COLEGIO ELISA MUJICA VELASQUEZ (IED)</t>
  </si>
  <si>
    <t>COLEGIO ESMERALDA ARBOLEDA CADAVID (IED)</t>
  </si>
  <si>
    <t>COLEGIO FANNY MIKEY (IED)</t>
  </si>
  <si>
    <t>COLEGIO FELIZA BURSZTYN (IED)</t>
  </si>
  <si>
    <t>COLEGIO FERNANDO SOTO APARICIO (IED)</t>
  </si>
  <si>
    <t>COLEGIO FILARMONICO JORGE MARIO BERGOGLIO (IED)</t>
  </si>
  <si>
    <t>COLEGIO FRANCISCO JAVIER MATIZ (IED)</t>
  </si>
  <si>
    <t>COLEGIO FRANCISCO PRIMERO S.S. (IED)</t>
  </si>
  <si>
    <t>COLEGIO GABRIEL GARCIA MARQUEZ (IED)</t>
  </si>
  <si>
    <t>COLEGIO GENERAL GUSTAVO ROJAS PINILLA (IED)</t>
  </si>
  <si>
    <t>COLEGIO GERARDO MOLINA RAMIREZ (IED)</t>
  </si>
  <si>
    <t>COLEGIO GERMAN ARCINIEGAS (IED)</t>
  </si>
  <si>
    <t>COLEGIO GLORIA VALENCIA DE CASTAÑO (IED)</t>
  </si>
  <si>
    <t>COLEGIO GONZALO ARANGO (IED)</t>
  </si>
  <si>
    <t>COLEGIO AULAS COLOMBIANAS SAN LUIS (IED)</t>
  </si>
  <si>
    <t>COLEGIO INEM FRANCISCO DE PAULA SANTANDER (IED)</t>
  </si>
  <si>
    <t>COLEGIO INSTITUTO TECNICO RODRIGO DE TRIANA (IED)</t>
  </si>
  <si>
    <t>COLEGIO ISLA DEL SOL (IED)</t>
  </si>
  <si>
    <t>COLEGIO INSTITUTO TECNICO DISTRITAL JULIO FLOREZ (IED)</t>
  </si>
  <si>
    <t>COLEGIO JAIME NIÑO DIEZ (IED)</t>
  </si>
  <si>
    <t>COLEGIO JOHN F. KENNEDY (IED)</t>
  </si>
  <si>
    <t>COLEGIO JOSE JAIME ROJAS (IED)</t>
  </si>
  <si>
    <t>COLEGIO JOSE JOAQUIN CASAS (IED)</t>
  </si>
  <si>
    <t>COLEGIO JOSE MANUEL RESTREPO (IED)</t>
  </si>
  <si>
    <t>COLEGIO JOSE MARIA VARGAS VILA (IED)</t>
  </si>
  <si>
    <t>COLEGIO KIMI PERNIA DOMICO (IED)</t>
  </si>
  <si>
    <t>COLEGIO LA BELLEZA LOS LIBERTADORES (IED)</t>
  </si>
  <si>
    <t>COLEGIO LA FELICIDAD (IED)</t>
  </si>
  <si>
    <t>COLEGIO LA JOYA (IED)</t>
  </si>
  <si>
    <t>COLEGIO LAS AMERICAS (IED)</t>
  </si>
  <si>
    <t>COLEGIO LAURA HERRERA DE VARELA (IED)</t>
  </si>
  <si>
    <t>COLEGIO LEONARDO POSADA PEDRAZA (IED)</t>
  </si>
  <si>
    <t>COLEGIO LICEO FEMENINO DE CUNDINAMARCA MERCEDES NARIÑO (IED)</t>
  </si>
  <si>
    <t>COLEGIO LUCILA RUBIO DE LAVERDE (IED)</t>
  </si>
  <si>
    <t>COLEGIO LUIS CARLOS GALAN SARMIENTO (IED)</t>
  </si>
  <si>
    <t>COLEGIO MANUEL ZAPATA OLIVELLA (IED)</t>
  </si>
  <si>
    <t>COLEGIO MANUELITA SAENZ  (IED)</t>
  </si>
  <si>
    <t>COLEGIO MARIA CURREA MANRIQUE (IED)</t>
  </si>
  <si>
    <t>COLEGIO MARIA JOSEFA CANELONES (IED)</t>
  </si>
  <si>
    <t>COLEGIO MARRUECOS Y MOLINOS (IED)</t>
  </si>
  <si>
    <t>COLEGIO MISAEL PASTRANA BORRERO (IED)</t>
  </si>
  <si>
    <t>COLEGIO NELSON MANDELA (IED)</t>
  </si>
  <si>
    <t>COLEGIO QUIROGA ALIANZA (IED)</t>
  </si>
  <si>
    <t>COLEGIO REPUBLICA DOMINICANA (IED)</t>
  </si>
  <si>
    <t>COLEGIO REPUBLICA FEDERAL DE ALEMANIA (IED)</t>
  </si>
  <si>
    <t>COLEGIO RODOLFO LLINAS (IED)</t>
  </si>
  <si>
    <t>COLEGIO RURAL JOSE CELESTINO MUTIS (IED)</t>
  </si>
  <si>
    <t>COLEGIO ALAMEDA NORTE (IED)</t>
  </si>
  <si>
    <t>COLEGIO CALANDAIMA (IED)</t>
  </si>
  <si>
    <t>COLEGIO SAN BERNARDINO (IED)</t>
  </si>
  <si>
    <t>COLEGIO SAN CAYETANO (IED)</t>
  </si>
  <si>
    <t>COLEGIO SAN PEDRO CLAVER (IED)</t>
  </si>
  <si>
    <t>COLEGIO SIERRA MORENA (IED)</t>
  </si>
  <si>
    <t>COLEGIO SILVERIA ESPINOSA DE RENDON (IED)</t>
  </si>
  <si>
    <t>COLEGIO TECNICO BENJAMIN HERRERA (IED)</t>
  </si>
  <si>
    <t>COLEGIO TERESA MARTINEZ DE VARELA (IED)</t>
  </si>
  <si>
    <t>COLEGIO TOMAS CIPRIANO DE MOSQUERA (IED)</t>
  </si>
  <si>
    <t>COLEGIO VEINTIUN ANGELES (IED)</t>
  </si>
  <si>
    <t>COLEGIO VIRGINIA GUTIERREZ DE PINEDA (IED)</t>
  </si>
  <si>
    <t>COLEGIO VISTA BELLA (IED)</t>
  </si>
  <si>
    <t>COLEGIO ESCUELA NACIONAL DE COMERCIO (IED)</t>
  </si>
  <si>
    <t>COLEGIO TECNICO JAIME PARDO LEAL (IED)</t>
  </si>
  <si>
    <t>COLEGIO EL PARAISO DE MANUELA BELTRAN (IED)</t>
  </si>
  <si>
    <t>COLEGIO ARBORIZADORA BAJA (IED)</t>
  </si>
  <si>
    <t>COLEGIO SAN JOSE SUR ORIENTAL (IED)</t>
  </si>
  <si>
    <t>COLEGIO ANTONIO VILLAVICENCIO (IED)</t>
  </si>
  <si>
    <t>COLEGIO EL UVAL (IED)</t>
  </si>
  <si>
    <t>COLEGIO ANTONIO BARAYA (IED)</t>
  </si>
  <si>
    <t>COLEGIO TENERIFE - GRANADA SUR (IED)</t>
  </si>
  <si>
    <t>COLEGIO EL DESTINO (IED)</t>
  </si>
  <si>
    <t>COLEGIO RURAL CHIZACA (CED)</t>
  </si>
  <si>
    <t>COLEGIO RURAL EL CURUBITAL (CED)</t>
  </si>
  <si>
    <t>COLEGIO RURAL EL HATO (CED)</t>
  </si>
  <si>
    <t>COLEGIO RURAL LA ARGENTINA (CED)</t>
  </si>
  <si>
    <t>COLEGIO RURAL LA MAYORIA (CED)</t>
  </si>
  <si>
    <t>COLEGIO RURAL LA UNION USME (CED)</t>
  </si>
  <si>
    <t>COLEGIO RURAL LAS MERCEDES (CED)</t>
  </si>
  <si>
    <t>COLEGIO RURAL LOS ANDES (CED)</t>
  </si>
  <si>
    <t>COLEGIO RURAL LOS ARRAYANES  (CED)</t>
  </si>
  <si>
    <t>COLEGIO RURAL OLARTE (CED)</t>
  </si>
  <si>
    <t>COLEGIO MOTORISTA (CED)</t>
  </si>
  <si>
    <t>COLEGIO BRAZUELOS (IED)</t>
  </si>
  <si>
    <t>COLEGIO DIEGO MONTAÑA CUELLAR (IED)</t>
  </si>
  <si>
    <t>COLEGIO NUEVA CONSTITUCION (IED)</t>
  </si>
  <si>
    <t>COLEGIO ROBERT F. KENNEDY (IED)</t>
  </si>
  <si>
    <t>COLEGIO ARBORIZADORA ALTA (IED)</t>
  </si>
  <si>
    <t>COLEGIO SAN CARLOS (IED)</t>
  </si>
  <si>
    <t>COLEGIO ORLANDO FALS BORDA (IED)</t>
  </si>
  <si>
    <t>COLEGIO JACKELINE (IED)</t>
  </si>
  <si>
    <t>COLEGIO REPUBLICA DE MEXICO (IED)</t>
  </si>
  <si>
    <t>COLEGIO TECNICO MENORAH (IED)</t>
  </si>
  <si>
    <t>COLEGIO LA FLORESTA SUR (IED)</t>
  </si>
  <si>
    <t>COLEGIO LA PAZ (IED)</t>
  </si>
  <si>
    <t>COLEGIO USMINIA  (IED)</t>
  </si>
  <si>
    <t>COLEGIO CAMPESTRE JAIME GARZON (IED)</t>
  </si>
  <si>
    <t>COLEGIO MANUEL CEPEDA VARGAS (IED)</t>
  </si>
  <si>
    <t>COLEGIO MARIA CANO (IED)</t>
  </si>
  <si>
    <t>COLEGIO ORLANDO HIGUITA ROJAS (IED)</t>
  </si>
  <si>
    <t>COLEGIO SIMON RODRIGUEZ (IED)</t>
  </si>
  <si>
    <t>COLEGIO GABRIEL BETANCOURT MEJIA (IED)</t>
  </si>
  <si>
    <t>COLEGIO JAIRO ANIBAL NIÑO (CED)</t>
  </si>
  <si>
    <t>COLEGIO NUEVO CHILE (IED)</t>
  </si>
  <si>
    <t>COLEGIO FABIO LOZANO SIMONELLI (IED)</t>
  </si>
  <si>
    <t>COLEGIO VILLAMAR (IED)</t>
  </si>
  <si>
    <t>COLEGIO FLORENTINO GONZALEZ (IED)</t>
  </si>
  <si>
    <t>COLEGIO LEON DE GREIFF (IED)</t>
  </si>
  <si>
    <t>COLEGIO REINO DE HOLANDA (IED)</t>
  </si>
  <si>
    <t>COLEGIO SANTA LIBRADA (IED)</t>
  </si>
  <si>
    <t>COLEGIO CHUNIZA (IED)</t>
  </si>
  <si>
    <t>COLEGIO CIUDAD DE BOGOTA (IED)</t>
  </si>
  <si>
    <t>COLEGIO DIVINO MAESTRO (IED)</t>
  </si>
  <si>
    <t>COLEGIO EL MINUTO DE  BUENOS AIRES (IED)</t>
  </si>
  <si>
    <t>COLEGIO GENERAL SANTANDER (IED)</t>
  </si>
  <si>
    <t>COLEGIO JOSE MARTI (IED)</t>
  </si>
  <si>
    <t>COLEGIO LUIS EDUARDO MORA OSEJO (IED)</t>
  </si>
  <si>
    <t>COLEGIO RICAURTE (IED)</t>
  </si>
  <si>
    <t>COLEGIO SOTAVENTO (IED)</t>
  </si>
  <si>
    <t>COLEGIO TECNICO TOMAS RUEDA VARGAS  (IED)</t>
  </si>
  <si>
    <t>COLEGIO JUANA ESCOBAR (IED)</t>
  </si>
  <si>
    <t>COLEGIO VEINTE DE JULIO  (IED)</t>
  </si>
  <si>
    <t>COLEGIO EXTERNADO NACIONAL CAMILO TORRES (IED)</t>
  </si>
  <si>
    <t>COLEGIO JOSE ANTONIO GALAN (IED)</t>
  </si>
  <si>
    <t>COLEGIO SANTA MARTHA (IED)</t>
  </si>
  <si>
    <t>COLEGIO TECNICO SAN CRISTOBAL SUR (IED)</t>
  </si>
  <si>
    <t>COLEGIO TECNICO JOSE FELIX RESTREPO (IED)</t>
  </si>
  <si>
    <t>COLEGIO PANTALEON GAITAN PEREZ (CED)</t>
  </si>
  <si>
    <t>COLEGIO SAN AGUSTIN (IED)</t>
  </si>
  <si>
    <t>COLEGIO BOSANOVA (IED)</t>
  </si>
  <si>
    <t>COLEGIO CARLO FEDERICI (IED)</t>
  </si>
  <si>
    <t>COLEGIO CIUDADELA EDUCATIVA DE BOSA (IED)</t>
  </si>
  <si>
    <t>COLEGIO CUNDINAMARCA (IED)</t>
  </si>
  <si>
    <t>COLEGIO FERNANDO GONZALEZ OCHOA (IED)</t>
  </si>
  <si>
    <t>COLEGIO MARIA MERCEDES CARRANZA (IED)</t>
  </si>
  <si>
    <t>COLEGIO PAULO FREIRE (IED)</t>
  </si>
  <si>
    <t>COLEGIO SAN FRANCISCO DE ASIS (IED)</t>
  </si>
  <si>
    <t>COLEGIO EDUARDO UMAÑA MENDOZA (IED)</t>
  </si>
  <si>
    <t>COLEGIO EL VIRREY JOSE SOLIS (IED)</t>
  </si>
  <si>
    <t>COLEGIO INSTITUTO TECNICO INDUSTRIAL FRANCISCO JOSE DE CALDAS  (IED)</t>
  </si>
  <si>
    <t>COLEGIO GIMNASIO DEL CAMPO JUAN DE LA CRUZ VARELA (IED)</t>
  </si>
  <si>
    <t>COLEGIO CENTRO INTEGRAL  JOSE MARIA CORDOBA (IED)</t>
  </si>
  <si>
    <t>COLEGIO CLEMENCIA HOLGUIN DE URDANETA (IED)</t>
  </si>
  <si>
    <t>COLEGIO JOSE ACEVEDO Y GOMEZ (IED)</t>
  </si>
  <si>
    <t>COLEGIO JUAN REY (IED)</t>
  </si>
  <si>
    <t>COLEGIO LA PALESTINA (IED)</t>
  </si>
  <si>
    <t>COLEGIO LUIS VARGAS TEJADA (IED)</t>
  </si>
  <si>
    <t>COLEGIO RAFAEL URIBE URIBE (IED)</t>
  </si>
  <si>
    <t>COLEGIO NICOLAS GOMEZ DAVILA (IED)</t>
  </si>
  <si>
    <t>COLEGIO CONFEDERACION BRISAS DEL DIAMANTE (IED)</t>
  </si>
  <si>
    <t>COLEGIO EDUARDO SANTOS (IED)</t>
  </si>
  <si>
    <t>COLEGIO GUILLERMO LEON VALENCIA (IED)</t>
  </si>
  <si>
    <t>COLEGIO LICEO NACIONAL ANTONIA SANTOS (IED)</t>
  </si>
  <si>
    <t>COLEGIO MANUEL DEL SOCORRO RODRIGUEZ (IED)</t>
  </si>
  <si>
    <t>COLEGIO MARCO ANTONIO CARREÑO SILVA (IED)</t>
  </si>
  <si>
    <t>COLEGIO MIGUEL DE CERVANTES SAAVEDRA (IED)</t>
  </si>
  <si>
    <t>COLEGIO REPUBLICA EE.UU. DE AMERICA (IED)</t>
  </si>
  <si>
    <t>COLEGIO SAN ISIDRO SUR ORIENTAL (IED)</t>
  </si>
  <si>
    <t>COLEGIO EL VERJON (IED)</t>
  </si>
  <si>
    <t>COLEGIO JOSE FRANCISCO SOCARRAS (IED)</t>
  </si>
  <si>
    <t>COLEGIO MAGDALENA ORTEGA DE NARIÑO (IED)</t>
  </si>
  <si>
    <t>COLEGIO SAN JOSE DE CASTILLA (IED)</t>
  </si>
  <si>
    <t>COLEGIO NUEVA DELHI (IED)</t>
  </si>
  <si>
    <t>COLEGIO ALEXANDER FLEMING (IED)</t>
  </si>
  <si>
    <t>COLEGIO ALTAMIRA SUR ORIENTAL (IED)</t>
  </si>
  <si>
    <t>COLEGIO MORALBA SURORIENTAL (IED)</t>
  </si>
  <si>
    <t>COLEGIO CLEMENCIA DE CAYCEDO (IED)</t>
  </si>
  <si>
    <t>COLEGIO TECNICO CEDID GUILLERMO CANO ISAZA (IED)</t>
  </si>
  <si>
    <t>COLEGIO NACIONAL NICOLAS ESGUERRA (IED)</t>
  </si>
  <si>
    <t>COLEGIO ENTRE NUBES SUR ORIENTAL (IED)</t>
  </si>
  <si>
    <t>COLEGIO INSTITUTO TECNICO INTERNACIONAL  (IED)</t>
  </si>
  <si>
    <t>COLEGIO INSTITUTO TECNICO  JUAN DEL CORRAL (IED)</t>
  </si>
  <si>
    <t>COLEGIO ISMAEL PERDOMO (IED)</t>
  </si>
  <si>
    <t>COLEGIO JULIO GARAVITO ARMERO (IED)</t>
  </si>
  <si>
    <t>COLEGIO NUEVA ESPERANZA (IED)</t>
  </si>
  <si>
    <t>COLEGIO PROVINCIA DE QUEBEC (IED)</t>
  </si>
  <si>
    <t>COLEGIO REPUBLICA BOLIVARIANA  DE VENEZUELA (IED)</t>
  </si>
  <si>
    <t>COLEGIO TIBABUYES UNIVERSAL (IED)</t>
  </si>
  <si>
    <t>COLEGIO MARCO FIDEL SUAREZ (IED)</t>
  </si>
  <si>
    <t>COLEGIO TECNICO DOMINGO FAUSTINO SARMIENTO  (IED)</t>
  </si>
  <si>
    <t>COLEGIO ATAHUALPA (IED)</t>
  </si>
  <si>
    <t>COLEGIO FRIEDRICH NAUMANN (IED)</t>
  </si>
  <si>
    <t>COLEGIO CIUDAD BOLIVAR - ARGENTINA (IED)</t>
  </si>
  <si>
    <t>COLEGIO USAQUEN (IED)</t>
  </si>
  <si>
    <t>COLEGIO EL JAPON (IED)</t>
  </si>
  <si>
    <t>COLEGIO EL RODEO (IED)</t>
  </si>
  <si>
    <t>COLEGIO ALFREDO IRIARTE (IED)</t>
  </si>
  <si>
    <t>COLEGIO CLASS (IED)</t>
  </si>
  <si>
    <t>COLEGIO COLOMBIA VIVA (IED)</t>
  </si>
  <si>
    <t>COLEGIO EL JAZMIN (IED)</t>
  </si>
  <si>
    <t>COLEGIO EL LIBERTADOR (IED)</t>
  </si>
  <si>
    <t>COLEGIO GARCES NAVAS  (IED)</t>
  </si>
  <si>
    <t>COLEGIO JORGE GAITAN CORTES (IED)</t>
  </si>
  <si>
    <t>COLEGIO JOSE MARIA CARBONELL (IED)</t>
  </si>
  <si>
    <t>COLEGIO LA CHUCUA (IED)</t>
  </si>
  <si>
    <t>COLEGIO REPUBLICA DEL ECUADOR (IED)</t>
  </si>
  <si>
    <t>COLEGIO TABORA  (IED)</t>
  </si>
  <si>
    <t>COLEGIO ACACIA II (IED)</t>
  </si>
  <si>
    <t>COLEGIO ALEJANDRO OBREGON (IED)</t>
  </si>
  <si>
    <t>COLEGIO ALEMANIA UNIFICADA (IED)</t>
  </si>
  <si>
    <t>COLEGIO ALQUERIA DE LA FRAGUA (IED)</t>
  </si>
  <si>
    <t>COLEGIO ANDRES BELLO (IED)</t>
  </si>
  <si>
    <t>COLEGIO ANIBAL FERNANDEZ DE SOTO (IED)</t>
  </si>
  <si>
    <t>COLEGIO ANTONIO JOSE URIBE (IED)</t>
  </si>
  <si>
    <t>COLEGIO ANTONIO NARIÑO (IED)</t>
  </si>
  <si>
    <t>COLEGIO ANTONIO VAN UDEN  (IED)</t>
  </si>
  <si>
    <t>COLEGIO AQUILEO PARRA (IED)</t>
  </si>
  <si>
    <t>COLEGIO ATANASIO GIRARDOT (IED)</t>
  </si>
  <si>
    <t>COLEGIO ATENAS (IED)</t>
  </si>
  <si>
    <t>COLEGIO BRASILIA - BOSA (IED)</t>
  </si>
  <si>
    <t>COLEGIO BRAVO PAEZ (IED)</t>
  </si>
  <si>
    <t>COLEGIO CAMPESTRE MONTE VERDE (IED)</t>
  </si>
  <si>
    <t>COLEGIO CANADA (IED)</t>
  </si>
  <si>
    <t>COLEGIO CARLOS ALBAN HOLGUIN (IED)</t>
  </si>
  <si>
    <t>COLEGIO CARLOS ARTURO TORRES (IED)</t>
  </si>
  <si>
    <t>COLEGIO CIUDAD DE MONTREAL (IED)</t>
  </si>
  <si>
    <t>COLEGIO COMPARTIR RECUERDO (IED)</t>
  </si>
  <si>
    <t>COLEGIO LOS COMUNEROS - OSWALDO GUAYASAMIN (IED)</t>
  </si>
  <si>
    <t>COLEGIO COSTA RICA  (IED)</t>
  </si>
  <si>
    <t>COLEGIO CRISTOBAL COLON (IED)</t>
  </si>
  <si>
    <t>COLEGIO OFELIA URIBE DE ACOSTA (IED)</t>
  </si>
  <si>
    <t>COLEGIO EL TESORO DE LA CUMBRE (IED)</t>
  </si>
  <si>
    <t>COLEGIO ENRIQUE OLAYA HERRERA (IED)</t>
  </si>
  <si>
    <t>COLEGIO ESPAÑA (IED)</t>
  </si>
  <si>
    <t>COLEGIO ESTANISLAO ZULETA (IED)</t>
  </si>
  <si>
    <t>COLEGIO FERNANDO MAZUERA VILLEGAS (IED)</t>
  </si>
  <si>
    <t>COLEGIO FLORIDABLANCA (IED)</t>
  </si>
  <si>
    <t>COLEGIO FRANCISCO ANTONIO ZEA DE USME (IED)</t>
  </si>
  <si>
    <t>COLEGIO FRANCISCO DE MIRANDA (IED)</t>
  </si>
  <si>
    <t>COLEGIO FRANCISCO DE PAULA SANTANDER (IED)</t>
  </si>
  <si>
    <t>COLEGIO GRANCOLOMBIANO (IED)</t>
  </si>
  <si>
    <t>COLEGIO GUSTAVO MORALES MORALES (IED)</t>
  </si>
  <si>
    <t>COLEGIO GUSTAVO RESTREPO (IED)</t>
  </si>
  <si>
    <t>COLEGIO HELADIA MEJIA  (IED)</t>
  </si>
  <si>
    <t>COLEGIO INEM SANTIAGO PEREZ (IED)</t>
  </si>
  <si>
    <t>COLEGIO INTEGRADO DE FONTIBON IBEP  (IED)</t>
  </si>
  <si>
    <t>COLEGIO ISABEL II (IED)</t>
  </si>
  <si>
    <t>COLEGIO JORGE ELIECER GAITAN  (IED)</t>
  </si>
  <si>
    <t>COLEGIO JOSE ASUNCION SILVA (IED)</t>
  </si>
  <si>
    <t>COLEGIO JOSE JOAQUIN CASTRO MARTINEZ (IED)</t>
  </si>
  <si>
    <t>COLEGIO JUAN EVANGELISTA GOMEZ (IED)</t>
  </si>
  <si>
    <t>COLEGIO JUAN FRANCISCO BERBEO (IED)</t>
  </si>
  <si>
    <t>COLEGIO JUAN LOZANO Y LOZANO (IED)</t>
  </si>
  <si>
    <t>COLEGIO LA AMISTAD (IED)</t>
  </si>
  <si>
    <t>COLEGIO LA ARABIA (IED)</t>
  </si>
  <si>
    <t>COLEGIO LA AURORA (IED)</t>
  </si>
  <si>
    <t>COLEGIO INTEGRADA LA CANDELARIA (IED)</t>
  </si>
  <si>
    <t>COLEGIO LA GAITANA (IED)</t>
  </si>
  <si>
    <t>COLEGIO LA MERCED (IED)</t>
  </si>
  <si>
    <t>COLEGIO LA TOSCANA - LISBOA (IED)</t>
  </si>
  <si>
    <t>COLEGIO LA VICTORIA (IED)</t>
  </si>
  <si>
    <t>COLEGIO INSTITUTO TECNICO  LAUREANO GOMEZ  (IED)</t>
  </si>
  <si>
    <t>COLEGIO LOS TEJARES (IED)</t>
  </si>
  <si>
    <t>COLEGIO LUIS ANGEL ARANGO  (IED)</t>
  </si>
  <si>
    <t>COLEGIO MANUELA AYALA DE GAITAN (IED)</t>
  </si>
  <si>
    <t>COLEGIO MANUELA BELTRAN (IED)</t>
  </si>
  <si>
    <t>COLEGIO MARCO TULIO FERNANDEZ (IED)</t>
  </si>
  <si>
    <t>COLEGIO MIGUEL ANTONIO CARO (IED)</t>
  </si>
  <si>
    <t>COLEGIO MONTEBELLO (IED)</t>
  </si>
  <si>
    <t>COLEGIO NACIONES UNIDAS (IED)</t>
  </si>
  <si>
    <t>COLEGIO NIDIA QUINTERO DE TURBAY (IED)</t>
  </si>
  <si>
    <t>COLEGIO NUEVA COLOMBIA (IED)</t>
  </si>
  <si>
    <t>COLEGIO NUEVO SAN ANDRES DE LOS ALTOS (IED)</t>
  </si>
  <si>
    <t>COLEGIO O.E.A. (IED)</t>
  </si>
  <si>
    <t>COLEGIO PABLO NERUDA  (IED)</t>
  </si>
  <si>
    <t>COLEGIO TECNICO PALERMO (IED)</t>
  </si>
  <si>
    <t>COLEGIO PARAISO MIRADOR (IED)</t>
  </si>
  <si>
    <t>COLEGIO RURAL PASQUILLA (IED)</t>
  </si>
  <si>
    <t>COLEGIO PAULO VI (IED)</t>
  </si>
  <si>
    <t>COLEGIO POLICARPA SALAVARRIETA (IED)</t>
  </si>
  <si>
    <t>COLEGIO PRADO VERANIEGO (IED)</t>
  </si>
  <si>
    <t>COLEGIO PROSPERO PINZON (IED)</t>
  </si>
  <si>
    <t>COLEGIO RURAL QUIBA ALTA (IED)</t>
  </si>
  <si>
    <t>COLEGIO RAFAEL BERNAL JIMENEZ (IED)</t>
  </si>
  <si>
    <t>COLEGIO BOLIVIA (IED)</t>
  </si>
  <si>
    <t>COLEGIO REPUBLICA DE CHINA (IED)</t>
  </si>
  <si>
    <t>COLEGIO REPUBLICA DE PANAMA (IED)</t>
  </si>
  <si>
    <t>COLEGIO RESTREPO MILLAN (IED)</t>
  </si>
  <si>
    <t>COLEGIO RODRIGO ARENAS BETANCOURT  (IED)</t>
  </si>
  <si>
    <t>COLEGIO RODRIGO LARA BONILLA (IED)</t>
  </si>
  <si>
    <t>COLEGIO RUFINO JOSE CUERVO (IED)</t>
  </si>
  <si>
    <t>COLEGIO NICOLAS BUENAVENTURA (IED)</t>
  </si>
  <si>
    <t>COLEGIO SAN BENITO ABAD (IED)</t>
  </si>
  <si>
    <t>COLEGIO SAN FRANCISCO (IED)</t>
  </si>
  <si>
    <t>COLEGIO SAN JOSE NORTE (IED)</t>
  </si>
  <si>
    <t>COLEGIO SAN MARTIN DE PORRES (IED)</t>
  </si>
  <si>
    <t>COLEGIO SAN RAFAEL (IED)</t>
  </si>
  <si>
    <t>COLEGIO SANTA BARBARA (IED)</t>
  </si>
  <si>
    <t>COLEGIO FILARMONICO SIMON BOLIVAR (IED)</t>
  </si>
  <si>
    <t>COLEGIO SIMON BOLIVAR  (IED)</t>
  </si>
  <si>
    <t>COLEGIO SORRENTO (IED)</t>
  </si>
  <si>
    <t>COLEGIO TOBERIN (IED)</t>
  </si>
  <si>
    <t>COLEGIO TOM ADAMS (IED)</t>
  </si>
  <si>
    <t>COLEGIO TOMAS CARRASQUILLA (IED)</t>
  </si>
  <si>
    <t>COLEGIO UNION COLOMBIA (IED)</t>
  </si>
  <si>
    <t>COLEGIO VENECIA (IED)</t>
  </si>
  <si>
    <t>COLEGIO VILLA AMALIA (IED)</t>
  </si>
  <si>
    <t>COLEGIO VILLA RICA  (IED)</t>
  </si>
  <si>
    <t>COLEGIO LA ESTANCIA -  SAN ISIDRO LABRADOR (IED)</t>
  </si>
  <si>
    <t>INSTITUCION EDUCATIVA FRANCISCO DE PAULA SANTANDER</t>
  </si>
  <si>
    <t>COLEGIO NESTOR FORERO ALCALA  (IED)</t>
  </si>
  <si>
    <t>COLEGIO LOS ALPES (IED)</t>
  </si>
  <si>
    <t>COLEGIO NUEVA ZELANDIA (IED)</t>
  </si>
  <si>
    <t>COLEGIO ALFONSO LOPEZ PUMAREJO (IED)</t>
  </si>
  <si>
    <t>COLEGIO MORISCO (IED)</t>
  </si>
  <si>
    <t>COLEGIO RAFAEL DELGADO SALGUERO (IED)</t>
  </si>
  <si>
    <t>COLEGIO FEDERICO GARCIA LORCA (IED)</t>
  </si>
  <si>
    <t>COLEGIO FEMENINO LORENCITA VILLEGAS DE SANTOS (IED)</t>
  </si>
  <si>
    <t>COLEGIO INSTITUTO TECNICO DISTRITAL REPUBLICA DE GUATEMALA (IED)</t>
  </si>
  <si>
    <t>COLEGIO INSTITUTO TECNICO INDUSTRIAL PILOTO (IED)</t>
  </si>
  <si>
    <t>COLEGIO LICEO NACIONAL AGUSTIN NIETO CABALLERO (IED)</t>
  </si>
  <si>
    <t>COLEGIO RAFAEL NUÑEZ  (IED)</t>
  </si>
  <si>
    <t>COLEGIO UNION EUROPEA (IED)</t>
  </si>
  <si>
    <t>13</t>
  </si>
  <si>
    <t>13006</t>
  </si>
  <si>
    <t>INSTITUCIÓN EDUCATIVA DE GALLEGO</t>
  </si>
  <si>
    <t>INSTITUCIÓN EDUCATIVA TECNICA AGROPECUARIA RICARDO CASTELLAR BARRIOS</t>
  </si>
  <si>
    <t>INSTITUCIÓN EDUCATIVA SAN JOSÉ DE ACHI</t>
  </si>
  <si>
    <t>INSTITUCIÓN EDUCATIVA DE BUENAVISTA</t>
  </si>
  <si>
    <t>INSTITUCIÓN EDUCATIVA DE GUACAMAYO</t>
  </si>
  <si>
    <t>INSTITUCIÓN EDUCATIVA DE RIO NUEVO</t>
  </si>
  <si>
    <t>INSTITUCIÓN EDUCATIVA SAN MIGUEL DE TRES CRUCES</t>
  </si>
  <si>
    <t>INSTITUCIÓN EDUCATIVA TÉCNICA AGROPECUARIA DE PLAYA ALTA</t>
  </si>
  <si>
    <t>INSTITUCIÓN EDUCATIVA TÉCNICA  AGROPECUARIA DE  PUERTO VENECIA</t>
  </si>
  <si>
    <t>INSTITUCIÓN EDUCATIVA TÉCNICA AGROPECUARIA LOS NISPEROS</t>
  </si>
  <si>
    <t>13030</t>
  </si>
  <si>
    <t>INSTITUCIÓN EDUCATIVA ALEJANDRO DURAN DIAZ</t>
  </si>
  <si>
    <t>INSTITUCIÓN EDUCATIVA  SAGRADO CORAZÓN DE JESÚS</t>
  </si>
  <si>
    <t>INSTITUCIÓN EDUCATIVA DE SAN ISIDRO</t>
  </si>
  <si>
    <t>I.E. SAN ISIDRO</t>
  </si>
  <si>
    <t>13042</t>
  </si>
  <si>
    <t>INSTITUCIÓN EDUCATIVA TÉCNICA AGROPECUARIA EFIGENIO MENDOZA SIERRA</t>
  </si>
  <si>
    <t>INSTITUCIÓN EDUCATIVA EMA TRONCOSO RABELO</t>
  </si>
  <si>
    <t>13052</t>
  </si>
  <si>
    <t>INSTITUCIÓN EDUCATIVA TÉCNICA INDUSTRIAL DON BOSCO MEGACOLEGIO</t>
  </si>
  <si>
    <t>INSTITUCIÓN EDUCATIVA CATALINA HERRERA</t>
  </si>
  <si>
    <t>INSTITUCIÓN EDUCATIVA DE GAMBOTE</t>
  </si>
  <si>
    <t>INSTITUCIÓN EDUCATIVA TÉCNICA AGROPECUARIA  DE SINCERIN</t>
  </si>
  <si>
    <t>INSTITUCIÓN EDUCATIVA DOMINGO TARRA GUARDO</t>
  </si>
  <si>
    <t>INSTITUCIÓN EDUCATIVA TÉCNICA EN INFORMATICA FRANCISCO DE PAULA SANTANDER</t>
  </si>
  <si>
    <t>INSTITUCIÓN EDUCATIVA TÉCNICA EN ARTES Y OFICIOS MARIA MICHELSEN DE LOPEZ</t>
  </si>
  <si>
    <t>INSTITUCIÓN EDUCATIVA TÉCNICA ACUÍCOLA DE ROCHA</t>
  </si>
  <si>
    <t>INSTITUCIÓN EDUCATIVA TÉCNICA  AGROINDUSTRIAL REPUBLICA DE COLOMBIA</t>
  </si>
  <si>
    <t>INSTITUCIÓN EDUCATIVA TÉCNICA AGROPECUARIA Y ACUÍCOLA DE PUERTO BADEL</t>
  </si>
  <si>
    <t>INSTITUCIÓN EDUCATIVA BENJAMIN HERRERA</t>
  </si>
  <si>
    <t>13062</t>
  </si>
  <si>
    <t>INSTITUCIÓN EDUCATIVA TÉCNICA DE ARROYO HONDO ROBERTO BOTERO MORALES</t>
  </si>
  <si>
    <t>INSTITUCIÓN EDUCATIVA DE MACHADO</t>
  </si>
  <si>
    <t>13074</t>
  </si>
  <si>
    <t>INSTITUCIÓN EDUCATIVA LAS DELICIAS MINAS DE SANTA CRUZ</t>
  </si>
  <si>
    <t>INSTITUCIÓN EDUCATIVA TECNICA AGROPECUARIA Y PESQUERA SEGUNDO AMARIS MATUTE</t>
  </si>
  <si>
    <t>INSTITUCIÓN EDUCATIVA DE PUEBLITO MEJIA</t>
  </si>
  <si>
    <t>INSTITUCIÓN EDUCATIVA TÉCNICA AGROPECUARIA JORGE ELIECER GAITAN</t>
  </si>
  <si>
    <t>INSTITUCIÓN EDUCATIVA TÉCNICA AGROPECUARIA JULIO RAMÓN FACIOLINCE</t>
  </si>
  <si>
    <t>INSTITUCIÓN EDUCATIVA TÉCNICA AGROPECUARIA Y ACUÍCOLA LUIS GUILLERMO VIDES ESCOBAR</t>
  </si>
  <si>
    <t>13140</t>
  </si>
  <si>
    <t>INSTITUCIÓN EDUCATIVA TÉCNICA AGROPECUARIA DE EL YUCAL</t>
  </si>
  <si>
    <t>INSTITUCIÓN EDUCATIVA FRANCISCO DE PAULA SANTANDER</t>
  </si>
  <si>
    <t>INSTITUCIÓN EDUCATIVA GUSTAVO SALOM DE BARRANCA NUEVA</t>
  </si>
  <si>
    <t>INSTITUCIÓN EDUCATIVA TÉCNICA  AGROINDUSTRIAL DE CALAMAR</t>
  </si>
  <si>
    <t>INSTITUCIÓN EDUCATIVA TÉCNICA AGROPECUARIA JÓSE ANTONIO GALÁN</t>
  </si>
  <si>
    <t>13160</t>
  </si>
  <si>
    <t>INSTITUCIÓN EDUCATIVA LA VICTORIA</t>
  </si>
  <si>
    <t>INSTITUCIÓN EDUCATIVA TÉCNICA INDUSTRIAL Y AGROPECUARIA JOSE MARIA CUELLAR DIAZ</t>
  </si>
  <si>
    <t>13188</t>
  </si>
  <si>
    <t>INSTITUCIÓN EDUCATIVA LA PEÑA</t>
  </si>
  <si>
    <t>INSTITUCIÓN EDUCATIVA SAN FRANCISCO DE LOBA</t>
  </si>
  <si>
    <t>INSTITUCIÓN EDUCATIVA TÉCNICA ACUÍCOLA NUESTRA SEÑORA DE MONTECLARO</t>
  </si>
  <si>
    <t>INSTITUCIÓN EDUCATIVA TÉCNICA AGROAMBIENTAL SANTA ROSA DE LIMA</t>
  </si>
  <si>
    <t>13222</t>
  </si>
  <si>
    <t>INSTITUCIÓN EDUCATIVA NUESTRA SEÑORA DEL CARMEN DE LAS CARAS</t>
  </si>
  <si>
    <t>INSTITUCIÓN EDUCATIVA TÉCNICA AGROPECUARIA SAN JOSÉ DE CLEMENCIA</t>
  </si>
  <si>
    <t>13212</t>
  </si>
  <si>
    <t>INSTITUCIÓN EDUCATIVA SANTA LUCIA</t>
  </si>
  <si>
    <t>INSTITUCIÓN EDUCATIVA TÉCNICA   AGROPECUARIA DE TACAMOCHO</t>
  </si>
  <si>
    <t>INSTITUCIÓN EDUCATIVA TÉCNICA  AGROPECUARIA  LUIS VILLAFAÑE PAREJA</t>
  </si>
  <si>
    <t>INSTITUCIÓN EDUCATIVA OSWALDO OCHOA BECERRA</t>
  </si>
  <si>
    <t>INSTITUCIÓN EDUCATIVA TÉCNICA  AGROPECUARIA  ECOLÓGICA E INFORMÁTICA RAFAEL NUÑEZ</t>
  </si>
  <si>
    <t>INSTITUCIÓN EDUCATIVA TÉCNICA AGROINDUSTRIAL DE GUAYMARAL</t>
  </si>
  <si>
    <t>INSTITUCIÓN EDUCATIVA TÉCNICA  EN INFORMÀTICA DE SINCELEJITO</t>
  </si>
  <si>
    <t>13244</t>
  </si>
  <si>
    <t>INSTITUCIÓN EDUCATIVA ALTA MONTAÑA</t>
  </si>
  <si>
    <t>INSTITUCIÓN EDUCATIVA DE CARACOLÍ</t>
  </si>
  <si>
    <t>INSTITUCIÓN EDUCATIVA TÉCNICA MAMON DE MARÍA</t>
  </si>
  <si>
    <t>INSTITUCIÓN EDUCATIVA MARIA INMACULADA</t>
  </si>
  <si>
    <t>INSTITUCIÓN EDUCATIVA TÉCNICA EN EXPLOTACIONES AGROPECUARIAS ECOLOGICAS Y EN SISTEMAS DE  SAN ISIDRO</t>
  </si>
  <si>
    <t>CENTRO EDUCATIVO SAN ISIDRO</t>
  </si>
  <si>
    <t>INSTITUCIÒN EDUCATIVA GABRIEL GARCÌA TABOADA</t>
  </si>
  <si>
    <t>INSTITUCIÓN EDUCATIVA TÉCNICA  GABRIELA MISTRAL</t>
  </si>
  <si>
    <t>INSTITUCIÓN EDUCATIVA TÉCNICA Y DE PARTICIPACION COMUNITARIA JULIO CESAR TURBAY</t>
  </si>
  <si>
    <t>INSTITUCIÓN EDUCATIVA MANUEL EDMUNDO MENDOZA</t>
  </si>
  <si>
    <t>INSTITUCIÓN EDUCATIVA EL HOBO</t>
  </si>
  <si>
    <t>INSTITUCIÓN EDUCATIVA TÉCNICA AGROPECUARIA EL SALADO</t>
  </si>
  <si>
    <t>INSTITUCIÓN EDUCATIVA ESPIRITU SANTO</t>
  </si>
  <si>
    <t>INSTITUCIÓN EDUCATIVA TÉCNICA  AGROPECUARIA GEOVANNY CRISTINI CRISTINI</t>
  </si>
  <si>
    <t>INSTITUCIÓN EDUCATIVA TÉCNICA AGROPECUARIA DE MACAYEPOS</t>
  </si>
  <si>
    <t>INSTITUCIÓN EDUCATIVA TÉCNICA DE AGROPECUARIA GUAMANGA</t>
  </si>
  <si>
    <t>INSTITUCIÓN EDUCATIVA TÉCNICA DE PROMOCIÓN SOCIAL</t>
  </si>
  <si>
    <t>INSTITUCIÓN EDUCATIVA TÉCNICA INDUSTRIAL JUAN FEDERICO HOLLMAN</t>
  </si>
  <si>
    <t>13248</t>
  </si>
  <si>
    <t>INSTITUCIÓN EDUCATIVA TÉCNICA AGROPECUARIAL DE EL GUAMO</t>
  </si>
  <si>
    <t>INSTITUCION EDUCATIVA TÉCNICA AGROPESQUERA MANUEL PADILLA POLO DE ROBLES</t>
  </si>
  <si>
    <t>13268</t>
  </si>
  <si>
    <t>INSTITUCIÓN EDUCATIVA LA CHAPETONA</t>
  </si>
  <si>
    <t>INSTITUCIÓN EDUCATIVA TÉCNICA AGROPECUARIA DE BUENOS AIRES</t>
  </si>
  <si>
    <t>INSTITUCIÓN EDUCATIVA TÉCNICA AGROINDUSTRIAL DE EL PEÑON</t>
  </si>
  <si>
    <t>INSTITUCIÓN EDUCATIVA TÉCNICA  AGROINDUSTRIAL DE CASTAÑAL</t>
  </si>
  <si>
    <t>INSTITUCIÓN EDUCATIVA DE PEÑONCITO</t>
  </si>
  <si>
    <t>CENTRO EDUCATIVO LA HUMAREDA</t>
  </si>
  <si>
    <t>13300</t>
  </si>
  <si>
    <t>INSTITUCIÓN EDUCATIVA DEL VIOLO</t>
  </si>
  <si>
    <t>INSTITUCIÓN EDUCATIVA TÉCNICA AGROPECUARIA Y ACUÍCOLA  DE LA VICTORIA</t>
  </si>
  <si>
    <t>INSTITUCIÓN EDUCATIVA DE JUANA SÁNCHEZ</t>
  </si>
  <si>
    <t>INSTITUCIÓN EDUCATIVA DE HATILLO DE LOBA</t>
  </si>
  <si>
    <t>INSTITUCIÓN EDUCATIVA DE SAN MIGUEL</t>
  </si>
  <si>
    <t>INSTITUCION EDUCATIVA SAN MIGUEL</t>
  </si>
  <si>
    <t>INSTITUCIÓN EDUCATIVA DE LA RIBONA</t>
  </si>
  <si>
    <t>13433</t>
  </si>
  <si>
    <t>INSTITUCIÓN EDUCATIVA TÉCNICA  AGROPECUARIA EZEQUIEL MARTELO PIMIENTA DE SAN JOAQUIN</t>
  </si>
  <si>
    <t>INSTITUCIÓN EDUCATIVA CAMILO TORRES DE MAHATES</t>
  </si>
  <si>
    <t>INSTITUCION EDUCATIVA DE EVITAR</t>
  </si>
  <si>
    <t>INSTITUCIÓN EDUCATIVA TÉCNICA  AGROINDUSTRIAL DE MALAGANA</t>
  </si>
  <si>
    <t>INSTITUCIÓN EDUCATIVA TÉCNICA AGROPECUARIA BENKOS BIOHO DE SAN BASILIO DE PALENQUE</t>
  </si>
  <si>
    <t>INSTITUCIÓN EDUCATIVA TÉCNICA AGROPECUARIA  LAZARO MARTINEZ OLIER</t>
  </si>
  <si>
    <t>13440</t>
  </si>
  <si>
    <t>INSTITUCIÓN EDUCATIVA DE CHILLOA</t>
  </si>
  <si>
    <t>INSTITUCIÓN EDUCATIVA DE GUATACA SUR</t>
  </si>
  <si>
    <t>INSTITUCIÓN EDUCATIVA TÉCNICA EN SISTEMAS DE MARGARITA</t>
  </si>
  <si>
    <t>INSTITUCIÓN EDUCATIVA DE MAMONCITO</t>
  </si>
  <si>
    <t>13442</t>
  </si>
  <si>
    <t>INSTITUCIÓN EDUCATIVA DE RETIRO NUEVO</t>
  </si>
  <si>
    <t>INSTITUCION EDUCATIVA SANTA FE DE ICOTEA</t>
  </si>
  <si>
    <t>INSTITUCIÓN EDUCATIVA TÉCNICA ACUICOLA SAN FRANCISCO DE ASIS</t>
  </si>
  <si>
    <t>INSTITUCIÓN EDUCATIVA RAFAEL URIBE URIBE</t>
  </si>
  <si>
    <t>INSTITUCION EDUCATIVA RAFAEL URIBE URIBE</t>
  </si>
  <si>
    <t>INSTITUCIÓN EDUCATIVA SAN LUIS BELTRAN</t>
  </si>
  <si>
    <t>INSTITUCIÓN EDUCATIVA TÉCNICA AGROINDUSTRIAL DE SAN PABLO</t>
  </si>
  <si>
    <t>INSTITUCIÓN EDUCATIVA TÉCNICA AGROPECUARIA DE DESARROLLO RURAL DE MARIALABAJA</t>
  </si>
  <si>
    <t>INSTITUCIÓN EDUCATIVA TÉCNICA AGROPECUARIA NUEVA FLORIDA</t>
  </si>
  <si>
    <t>INSTITUCIÓN EDUCATIVA TÉCNICA AGROPECUARIA SAN JOSE DE PLAYON</t>
  </si>
  <si>
    <t>INSTITUCIÓN EDUCATIVA TÉCNICA AGROINDUSTRIAL DE FLAMENCO</t>
  </si>
  <si>
    <t>INSTITUCION EDUCATIVA DE CORREA</t>
  </si>
  <si>
    <t>13468</t>
  </si>
  <si>
    <t>INSTITUCIÓN EDUCATIVA TÉCNICA AGROPECUARIA DE LA RINCONADA</t>
  </si>
  <si>
    <t>INSTITUCION EDUCATIVA LA TRAVESIA</t>
  </si>
  <si>
    <t>INSTITUCIÓN EDUCATIVA DE LAS BOQUILLAS</t>
  </si>
  <si>
    <t>INSTITUCIÓN EDUCATIVA NORMAL SUPERIOR DE MOMPOX</t>
  </si>
  <si>
    <t>INSTITUCION EDUCATIVA NORMAL SUPERIOR</t>
  </si>
  <si>
    <t>INSTITUCIÓN EDUCATIVA RIO GRANDE DE LA MAGDALENA</t>
  </si>
  <si>
    <t>INSTITUCIÓN EDUCATIVA TÉCNICA AGROPECUARIA DE GUATACA</t>
  </si>
  <si>
    <t>INSTITUCIÓN EDUCATIVA TÉCNICA AGROPECUARIA DEL CHICAGUA</t>
  </si>
  <si>
    <t>INSTITUCIÒN EDUCATIVA TÈCNICA AMBIENTAL DE TIERRA FIRME</t>
  </si>
  <si>
    <t>INSTITUCIÓN EDUCATIVA TÉCNICA AGROPECUARIA Y ORFEBRERIA TOMASA NAJERA</t>
  </si>
  <si>
    <t>INSTITUCIÓN EDUCATIVA TÉCNICA COLEGIO NACIONAL PINILLOS</t>
  </si>
  <si>
    <t>13458</t>
  </si>
  <si>
    <t>INSTITUCIÓN EDUCATIVA DE REGENCIA</t>
  </si>
  <si>
    <t>INSTITUCIÓN EDUCATIVA TÉCNICA AGROPECUARIA Y MINERA DE MONTECRISTO</t>
  </si>
  <si>
    <t>13473</t>
  </si>
  <si>
    <t>INSTITUCIÓN EDUCATIVA CORCOVADO</t>
  </si>
  <si>
    <t>INSTITUCIÓN EDUCATIVA DE BODEGA CENTRAL</t>
  </si>
  <si>
    <t>INSTITUCIÓN EDUCATIVA DEL DIQUE</t>
  </si>
  <si>
    <t>INSTITUCIÓN EDUCATIVA DE MICOAHUMADO</t>
  </si>
  <si>
    <t>INSTITUCIÓN EDUCATIVA TÉCNICA AGROPECUARIA VICENTE HONDARZA</t>
  </si>
  <si>
    <t>INSTITUCIÓN EDUCATIVA LA PALMA</t>
  </si>
  <si>
    <t>13490</t>
  </si>
  <si>
    <t>INSTITUCIÓN EDUCATIVA  ACADÉMICA Y TÉCNICA AGROINDUSTRIAL DE NOROSI</t>
  </si>
  <si>
    <t>13549</t>
  </si>
  <si>
    <t>INSTITUCIÓN EDUCATIVA DE LAS FLORES</t>
  </si>
  <si>
    <t>INSTITUCIÓN EDUCATIVA  RUFINA VIEJA</t>
  </si>
  <si>
    <t>INSTITUCIÓN EDUCATIVA DE SANTA COA</t>
  </si>
  <si>
    <t>INSTITUCIÓN EDUCATIVA DE ARMENIA</t>
  </si>
  <si>
    <t>INSTITUCIÓN EDUCATIVA DE PALENQUITO</t>
  </si>
  <si>
    <t>INSTITUCIÓN EDUCATIVA DE PALOMINO</t>
  </si>
  <si>
    <t>INSTITUCIÓN EDUCATIVA DE PUERTO LOPEZ</t>
  </si>
  <si>
    <t>INSTITUCIÓN EDUCATIVA MANUEL FRANCISCO OBREGON</t>
  </si>
  <si>
    <t>INSTITUCIÓN EDUCATIVA TÉCNICA AGROPECUARIA DE LAS CONCHITAS</t>
  </si>
  <si>
    <t>13580</t>
  </si>
  <si>
    <t>INSTITUCIÓN EDUCATIVA TÉCNICA  AGROPECUARIA  SAN ANTONIO</t>
  </si>
  <si>
    <t>INSTITUCIÓN EDUCATIVA TÉCNICA AGROPECUARIA HÉCTOR MANUEL VIDES BALLESTEROS</t>
  </si>
  <si>
    <t>INSTITUCIÓN EDUCATIVA TÉCNICA AGROPECUARIA SANTA TERESA</t>
  </si>
  <si>
    <t>13600</t>
  </si>
  <si>
    <t>INSTITUCIÓN EDUCATIVA COBADILLO</t>
  </si>
  <si>
    <t>INSTITUCIÓN EDUCATIVA DE RIO VIEJO</t>
  </si>
  <si>
    <t>13620</t>
  </si>
  <si>
    <t>INSTITUCIÓN EDUCATIVA TÉCNICA ACUICOLA DE SAN CRISTOBAL</t>
  </si>
  <si>
    <t>INSTITUCIÓN EDUCATIVA TÉCNICA AGROPECUARIA FRANCISCO DE PAULA SANTANDER HIGUERETAL</t>
  </si>
  <si>
    <t>13647</t>
  </si>
  <si>
    <t>INSTITUCIÓN EDUCATIVA FRANCISCO  DE PAULA SANTANDER</t>
  </si>
  <si>
    <t>INSTITUCIÓN EDUCATIVA MAURICIO NELSON VISBAL</t>
  </si>
  <si>
    <t>INSTITUCIÓN EDUCATIVA TÉCNICA AGROPECUARIA DE LAS PIEDRAS</t>
  </si>
  <si>
    <t>13650</t>
  </si>
  <si>
    <t>INSTITUCIÓN EDUCATIVA DE SANTA ROSA</t>
  </si>
  <si>
    <t>INSTITUCIÓN EDUCATIVA TÉCNICA AGROPECUARIA DE SAN FERNANDO</t>
  </si>
  <si>
    <t>13654</t>
  </si>
  <si>
    <t>INSTITUCIÓN EDUCATIVA EL PARAISO</t>
  </si>
  <si>
    <t>CENTRO EDUCATIVO EL PARAISO</t>
  </si>
  <si>
    <t>INSTITUCIÓN EDUCATIVA LEON XIII</t>
  </si>
  <si>
    <t>INSTITUCION EDUCATIVA LEON XIII</t>
  </si>
  <si>
    <t>INSTITUCIÓN EDUCATIVA PIO XII</t>
  </si>
  <si>
    <t>INSTITUCION EDUCATIVA PIO XII</t>
  </si>
  <si>
    <t>INSTITUCIÓN EDUCATIVA TÉCNICA AGRÍCOLA DE SAN JACINTO</t>
  </si>
  <si>
    <t>13655</t>
  </si>
  <si>
    <t>INSTITUCIÓN EDUCATIVA TÉCNICA AGROPECUARIA DE GALINDO</t>
  </si>
  <si>
    <t>INSTITUCIÓN EDUCATIVA PLACIDO RETAMOZA</t>
  </si>
  <si>
    <t>INSTITUCIÓN EDUCATIVA TÉCNICA AGROINDUSTRIAL NUEVA GENERACIÓN DE ASTILLEROS</t>
  </si>
  <si>
    <t>INSTITUCIÓN EDUCATIVA DE TENCHE</t>
  </si>
  <si>
    <t>13657</t>
  </si>
  <si>
    <t>CENTRO EDUCATIVO SAN AGUSTIN</t>
  </si>
  <si>
    <t>INSTITUCIÓN EDUCATIVA ACADÉMICA Y TÉCNICA EN GESTIÓN EMPRESARIAL DIÓGENES A. ARRIETA</t>
  </si>
  <si>
    <t>INSTITUCIÓN EDUCATIVA TÉCNICA EN SISTEMAS LA FLORESTA</t>
  </si>
  <si>
    <t>INSTITUCIÓN EDUCATIVA  NORMAL SUPERIOR MONTES DE MARÍA</t>
  </si>
  <si>
    <t>INSTITUCIÓN EDUCATIVA TÉCNICA RODOLFO BARRIOS CABRERA</t>
  </si>
  <si>
    <t>INSTITUCIÓN EDUCATIVA SAN CAYETANO</t>
  </si>
  <si>
    <t>INSTITUCIÓN EDUCATIVA SAN PEDRO CONSOLADO</t>
  </si>
  <si>
    <t>13667</t>
  </si>
  <si>
    <t>INSTITUCIÓN EDUCATIVA TÉCNICA AGROPECUARIA ELVIRA LÓPEZ DE FACIOLINCE</t>
  </si>
  <si>
    <t>INSTITUCIÓN EDUCATIVA CERROS DE JULIO</t>
  </si>
  <si>
    <t>INSTITUCIÓN EDUCATIVA DE PLAYITAS</t>
  </si>
  <si>
    <t>INSTITUCIÓN EDUCATIVA TÉCNICA PESQUERA LEONIDAS ORTIZ ALVEAR DE CHIMÍ</t>
  </si>
  <si>
    <t>INSTITUCIÓN EDUCATIVA TÉCNICA AGROPECUARIA Y MINERA DE SAN MARTÍN DE LOBA</t>
  </si>
  <si>
    <t>INSTITUCIÓN EDUCATIVA TÉCNICA COMERCIAL DE SAN MARTÍN DE LOBA</t>
  </si>
  <si>
    <t>13670</t>
  </si>
  <si>
    <t>INSTITUCIÓN EDUCATIVA DE CANALETAL</t>
  </si>
  <si>
    <t>INSTITUCIÓN EDUCATIVA TÉCNICA LA INTEGRADA</t>
  </si>
  <si>
    <t>INSTITUCIÓN EDUCATIVA TÉCNICA AGROPECUARIA Y COMERCIAL DE SAN PABLO</t>
  </si>
  <si>
    <t>INSTITUCIÓN EDUCATIVA TÉCNICA AGROPECUARIA Y EMPRESARIAL POZO AZUL</t>
  </si>
  <si>
    <t>13673</t>
  </si>
  <si>
    <t>INSTITUCIÓN EDUCATIVA ACADÉMICA Y TÉCNICA DE LOMA ARENA</t>
  </si>
  <si>
    <t>INSTITUCIÓN EDUCATIVA TÉCNICA AGROPECUARIA SOSTENIBLE Y AMBIENTAL  FELIPE SANTIAGO ESCOBAR</t>
  </si>
  <si>
    <t>INSTITUCIÓN EDUCATIVA TÉCNICA ACUÍCOLA MIGUEL NEVADO NEVADO DE GALERAZAMBA</t>
  </si>
  <si>
    <t>13683</t>
  </si>
  <si>
    <t>CENTRO EDUCATIVO DE CHIRICOCO</t>
  </si>
  <si>
    <t>INSTITUCIÓN EDUCATIVA TÉCNICA AGROPECUARIA Y EN SISTEMAS NUESTRA SEÑORA DEL CARMEN</t>
  </si>
  <si>
    <t>INSTITUCIÓN EDUCATIVA SANTA ROSA DE LIMA</t>
  </si>
  <si>
    <t>13688</t>
  </si>
  <si>
    <t>INSTITUCIÓN EDUCATIVA TÉCNICA EMPRESARIAL BUENA VISTA</t>
  </si>
  <si>
    <t>CENTRO EDUCATIVO BUENAVISTA</t>
  </si>
  <si>
    <t>CENTRO EDUCATIVO DE FATIMA</t>
  </si>
  <si>
    <t>INSTITUCIÓN EDUCATIVA TÉCNICA COMERCIAL MARIA INMACULADA</t>
  </si>
  <si>
    <t>INSTITUCIÓN EDUCATIVA TÉCNICA  AGROINDUSTRIAL SAN BENITO</t>
  </si>
  <si>
    <t>INSTITUCIÓN EDUCATIVA SAN LUCAS</t>
  </si>
  <si>
    <t>INSTITUCIÓN EDUCATIVA VILLA FLOR</t>
  </si>
  <si>
    <t>INSTITUCIÓN EDUCATIVA ACADÉMICA Y TÉCNICA AGROPECUARIA LOS CANELOS</t>
  </si>
  <si>
    <t>INSTITUCIÓN EDUCATIVA SAN FRANCISCO</t>
  </si>
  <si>
    <t>INSTITUCIÓN EDUCATIVA TÉCNICA AGROPECUARIA ALFREDO NOBEL</t>
  </si>
  <si>
    <t>INSTITUCIÓN EDUCATIVA TÉCNICA EN INFORMÁTICA MARÍA MONTESSORI</t>
  </si>
  <si>
    <t>13744</t>
  </si>
  <si>
    <t>INSTITUCIÓN EDUCATIVA TÉCNICA DE SAN BLAS</t>
  </si>
  <si>
    <t>INSTITUCIÓN EDUCATIVA  DE SAN JOAQUIN</t>
  </si>
  <si>
    <t>INSTITUCIÓN EDUCATIVA AGROPECUARIA ORIGINAL DE LAS BRISAS</t>
  </si>
  <si>
    <t>INSTITUCIÓN EDUCATIVA 27 DE OCTUBRE DE ANIMAS ALTA</t>
  </si>
  <si>
    <t>INSTITUCIÓN EDUCATIVA DEL CERRO DE VERACRUZ</t>
  </si>
  <si>
    <t>INSTITUCIÓN EDUCATIVA TÉCNICA AGROPECUARIA Y COMERCIAL EUTIMIO GUTIERREZ MANJON</t>
  </si>
  <si>
    <t>INSTITUCIÓN EDUCATIVA TÉCNICA AGROPECUARIA Y EMPRESARIAL  DE MONTERREY</t>
  </si>
  <si>
    <t>13760</t>
  </si>
  <si>
    <t>INSTITUCIÓN EDUCATIVA TECNICA AGROPISCICOLA LICEO DEL DIQUE ENRIQUE CASTILLO JIMENEZ</t>
  </si>
  <si>
    <t>INSTITUCIÓN EDUCATIVA SIMON ALMANZA JULIO</t>
  </si>
  <si>
    <t>13780</t>
  </si>
  <si>
    <t>INSTITUCIÓN EDUCATIVA TÉCNICA AGROPECUARIA TÓMAS DANIELS DE PATICO</t>
  </si>
  <si>
    <t>INSTITUCIÓN EDUCATIVA DE TALAIGUA NUEVO</t>
  </si>
  <si>
    <t>INSTITUCIÓN EDUCATIVA TÉCNICA AGROPECUARIA  EL VESUBIO</t>
  </si>
  <si>
    <t>INSTITUCIÓN EDUCATIVA TÉCNICA AGROPECUARIA DE TALAIGUA VIEJO</t>
  </si>
  <si>
    <t>13810</t>
  </si>
  <si>
    <t>INSTITUCIÓN EDUCATIVA DE AGUAS NEGRAS</t>
  </si>
  <si>
    <t>INSTITUCIÓN EDUCATIVA DE COLORADO</t>
  </si>
  <si>
    <t>INSTITUCIÓN EDUCATIVA  DE MINA SECA</t>
  </si>
  <si>
    <t>INSTITUCIÓN EDUCATIVA DE LA VENTURA</t>
  </si>
  <si>
    <t>INSTITUCIÓN EDUCATIVA DE PUERTO RICO</t>
  </si>
  <si>
    <t>INSTITUCIÓN EDUCATIVA DE TIQUISIO NUEVO</t>
  </si>
  <si>
    <t>INSTITUCIÓN EDUCATIVA RAFAEL SEGUNDO TURIZO MARTINEZ</t>
  </si>
  <si>
    <t>13836</t>
  </si>
  <si>
    <t>INSTITUCIÓN EDUCATIVA TÉCNICA ALFONSO LÓPEZ PUMAREJO</t>
  </si>
  <si>
    <t>CENTRO EDUCATIVO DE AGUAS PRIETAS</t>
  </si>
  <si>
    <t>INSTITUCIÓN EDUCATIVA DE CAÑAVERAL</t>
  </si>
  <si>
    <t>INSTITUCIÓN EDUCATIVA CUARTA POZA DE MANGA</t>
  </si>
  <si>
    <t>INSTITUCIÓN EDUCATIVA  DOCENTE DE TURBACO</t>
  </si>
  <si>
    <t>INSTITUCIÓN EDUCATIVA FELIPE SANTIAGO ESCOBAR</t>
  </si>
  <si>
    <t>INSTITUCIÓN EDUCATIVA TÉCNICA AGROPECUARIA LA BUENA ESPERANZA</t>
  </si>
  <si>
    <t>INSTITUCIÓN EDUCATIVA TÉCNICA CRISANTO LUQUE</t>
  </si>
  <si>
    <t>13838</t>
  </si>
  <si>
    <t>INSTITUCIÓN EDUCATIVA DE BALLESTAS</t>
  </si>
  <si>
    <t>INSTITUCION EDUCATIVA TECNICA AGROINDUSTRIAL MARCOS FIDEL SUAREZ</t>
  </si>
  <si>
    <t>INSTITUCIÓN EDUCATIVA TÉCNICA INDUSTRIAL DE TURBANA</t>
  </si>
  <si>
    <t>13873</t>
  </si>
  <si>
    <t>INSTITUCIÓN EDUCATIVA DE ZIPACOA</t>
  </si>
  <si>
    <t>INSTITUCIÓN EDUCATIVA TÉCNICA AGROPECUARIA DE VILLANUEVA</t>
  </si>
  <si>
    <t>INSTITUCIÓN EDUCATIVA TÉCNICA INDUSTRIAL MOISES CABEZA JUNCO</t>
  </si>
  <si>
    <t>13894</t>
  </si>
  <si>
    <t>INSTITUCIÓN EDUCATIIVA TÉCNICA AGROPECUARIA ERASMO DONADO LLANOS</t>
  </si>
  <si>
    <t>INSTITUCIÓN EDUCATIVA TÉCNICA ACUÍCOLA SAGRADO CORAZON DE JESÚS</t>
  </si>
  <si>
    <t>INSTITUCIÓN EDUCATIVA TÉCNICA EN INFORMATICA ANIBAL NOGUERA MENDOZA</t>
  </si>
  <si>
    <t>15</t>
  </si>
  <si>
    <t>15022</t>
  </si>
  <si>
    <t>I.E. ENRIQUE SUAREZ</t>
  </si>
  <si>
    <t>15047</t>
  </si>
  <si>
    <t>I.E. REGION SUR DE AQUITANIA</t>
  </si>
  <si>
    <t>I.E. SUSE</t>
  </si>
  <si>
    <t>I.E. TECNICA RAMON IGNACIO AVELLA</t>
  </si>
  <si>
    <t>I.E. TOQUILLA</t>
  </si>
  <si>
    <t>15051</t>
  </si>
  <si>
    <t>I.E. TECNICO ALEJANDRO DE HUMBOLDT</t>
  </si>
  <si>
    <t>15087</t>
  </si>
  <si>
    <t>I.E. TECNICA SUSANA GUILLEMIN</t>
  </si>
  <si>
    <t>I.E. TECNICA CARLOS ALBERTO OLANO VALDERRAMA</t>
  </si>
  <si>
    <t>15090</t>
  </si>
  <si>
    <t>I.E. CAMPO ELIAS CORTES</t>
  </si>
  <si>
    <t>15092</t>
  </si>
  <si>
    <t>I.E. TECNICO AGROPECUARIO SANTA RITA DE CASIA</t>
  </si>
  <si>
    <t>I.E. TECNICA NUESTRA SEÑORA DE LA O</t>
  </si>
  <si>
    <t>15097</t>
  </si>
  <si>
    <t>I.E. TECNICO INDUSTRIAL MARISCAL SUCRE</t>
  </si>
  <si>
    <t>I.E. TECNICA Y ACADEMICA NUESTRA SEÑORA DEL ROSARIO</t>
  </si>
  <si>
    <t>I.E. TECNICO AGRICOLA</t>
  </si>
  <si>
    <t>15104</t>
  </si>
  <si>
    <t>I.E. DE BOYACA</t>
  </si>
  <si>
    <t>I.E. TECNICA AGROPECUARIA SAN ISIDRO</t>
  </si>
  <si>
    <t>15106</t>
  </si>
  <si>
    <t>I.E. TECNICA MANUEL BRICEÑO</t>
  </si>
  <si>
    <t>15109</t>
  </si>
  <si>
    <t>I.E. JOSE MARIA SILVA SALAZAR</t>
  </si>
  <si>
    <t>I.E. TECNICA AGROPECUARIA LA GRANJA</t>
  </si>
  <si>
    <t>15114</t>
  </si>
  <si>
    <t>I.E. ECOLOGICO DE BUSBANZA</t>
  </si>
  <si>
    <t>15131</t>
  </si>
  <si>
    <t>I.E. FRANCISCO JOSE DE CALDAS</t>
  </si>
  <si>
    <t>I.E. TECNICA AGRICOLA ANTONIO NARIÑO</t>
  </si>
  <si>
    <t>15135</t>
  </si>
  <si>
    <t>I.E. NACIONALIZADA TECNICA AGROPECUARIA CAMPOHERMOSO</t>
  </si>
  <si>
    <t>I.E. TECNICA MARIA AUXILIADORA</t>
  </si>
  <si>
    <t>15162</t>
  </si>
  <si>
    <t>I.E. DE CERINZA</t>
  </si>
  <si>
    <t>15172</t>
  </si>
  <si>
    <t>I.E. JUAN DE JESUS ACEVEDO</t>
  </si>
  <si>
    <t>I.E. TECNICA NUESTRA SEÑORA DE NAZARETH</t>
  </si>
  <si>
    <t>15176</t>
  </si>
  <si>
    <t>I.E. TECNICO COMERCIAL SAGRADO CORAZON DE JESUS</t>
  </si>
  <si>
    <t>I.E. NORMAL SUPERIOR SOR JOSEFA DEL CASTILLO Y GUEVARA</t>
  </si>
  <si>
    <t>I.E. TECNICA LOS COMUNEROS</t>
  </si>
  <si>
    <t>I.E. LICEO NACIONAL JOSE JOAQUIN CASAS</t>
  </si>
  <si>
    <t>I.E. TECNICA PIO ALBERTO FERRO PEÑA</t>
  </si>
  <si>
    <t>I.E. TECNICO INDUSTRIAL JULIO FLOREZ</t>
  </si>
  <si>
    <t>15232</t>
  </si>
  <si>
    <t>I.E. TECNICA EL CERRO</t>
  </si>
  <si>
    <t>I.E. TECNICA SAN PEDRO DE IGUAQUE</t>
  </si>
  <si>
    <t>15180</t>
  </si>
  <si>
    <t>I.E. JAIME RUIZ CARRILLO</t>
  </si>
  <si>
    <t>I.E. LAS CAÑAS</t>
  </si>
  <si>
    <t>I.E. LAS MERCEDES</t>
  </si>
  <si>
    <t>INSTITUCION EDUCATIVA LAS MERCEDES</t>
  </si>
  <si>
    <t>I.E. TECNICO AGROPECUARIO</t>
  </si>
  <si>
    <t>15183</t>
  </si>
  <si>
    <t>I.E. EL MORAL</t>
  </si>
  <si>
    <t>I.E. JOSE MARIA POTIER</t>
  </si>
  <si>
    <t>I.E. NORMAL SUPERIOR SAGRADO CORAZON</t>
  </si>
  <si>
    <t>I.E. JESUS EMILIO JARAMILLO MONSALVE</t>
  </si>
  <si>
    <t>15185</t>
  </si>
  <si>
    <t>I.E. SAN PEDRO CLAVER</t>
  </si>
  <si>
    <t>15187</t>
  </si>
  <si>
    <t>I.E. AGROPECUARIO</t>
  </si>
  <si>
    <t>15236</t>
  </si>
  <si>
    <t>I.E. LA ESMERALDA</t>
  </si>
  <si>
    <t>15189</t>
  </si>
  <si>
    <t>I.E. TECNICA JOSE CAYETANO VASQUEZ</t>
  </si>
  <si>
    <t>I.E. SANTO DOMINGO SAVIO</t>
  </si>
  <si>
    <t>INSTITUCION EDUCATIVA SANTO DOMINGO SAVIO</t>
  </si>
  <si>
    <t>15204</t>
  </si>
  <si>
    <t>I.E. SANTA BARBARA</t>
  </si>
  <si>
    <t>I.E. SAN FRANCISCO</t>
  </si>
  <si>
    <t>I.E. INTEGRADO</t>
  </si>
  <si>
    <t>15212</t>
  </si>
  <si>
    <t>I.E. JUANA CAPORAL</t>
  </si>
  <si>
    <t>I.E. SAN MIGUEL</t>
  </si>
  <si>
    <t>15215</t>
  </si>
  <si>
    <t>I.E. TECNICA JUAN JOSE SAMANIEGO</t>
  </si>
  <si>
    <t>15218</t>
  </si>
  <si>
    <t>I.E. SAN LUIS BELTRAN</t>
  </si>
  <si>
    <t>15223</t>
  </si>
  <si>
    <t>I.E. TECNICA NACIONALIZADA PABLO VI</t>
  </si>
  <si>
    <t>INSTITUCION EDUCATIVA KERÁ SHIKARÁ</t>
  </si>
  <si>
    <t>15224</t>
  </si>
  <si>
    <t>I.E. TECNICA PIJAOS</t>
  </si>
  <si>
    <t>I.E. SAN FELIPE</t>
  </si>
  <si>
    <t>15226</t>
  </si>
  <si>
    <t>15244</t>
  </si>
  <si>
    <t>I.E. EL CARDON</t>
  </si>
  <si>
    <t>I.E. JOSE SANTOS GUTIERREZ</t>
  </si>
  <si>
    <t>15248</t>
  </si>
  <si>
    <t>I.E. TECNICA HECTOR JULIO RANGEL</t>
  </si>
  <si>
    <t>I.E. CASCAJAL</t>
  </si>
  <si>
    <t>INSTITUCION EDUCATIVA CASCAJAL</t>
  </si>
  <si>
    <t>15272</t>
  </si>
  <si>
    <t>I.E. TECNICA DE FIRAVITOBA</t>
  </si>
  <si>
    <t>I.E. TECNICA AGROPECUARIA SAN ANTONIO</t>
  </si>
  <si>
    <t>15276</t>
  </si>
  <si>
    <t>I.E. HECTOR JULIO RANGEL QUINTERO</t>
  </si>
  <si>
    <t>15293</t>
  </si>
  <si>
    <t>I.E. GUITOQUE</t>
  </si>
  <si>
    <t>I.E. JUAN JOSE NEIRA</t>
  </si>
  <si>
    <t>15296</t>
  </si>
  <si>
    <t>I.E. JUAN JOSE REYES PATRIA</t>
  </si>
  <si>
    <t>I.E. SAZA</t>
  </si>
  <si>
    <t>15299</t>
  </si>
  <si>
    <t>I.E. TECNICO INDUSTRIAL MARCO AURELIO BERNAL</t>
  </si>
  <si>
    <t>I.E. TECNICA SAN LUIS</t>
  </si>
  <si>
    <t>15317</t>
  </si>
  <si>
    <t>I.E. TECNICA SAN DIEGO DE ALCALA</t>
  </si>
  <si>
    <t>15322</t>
  </si>
  <si>
    <t>I.E. TECNICA VALLE DE TENZA</t>
  </si>
  <si>
    <t>I.E. TECNICA ENRIQUE OLAYA HERRERA</t>
  </si>
  <si>
    <t>15325</t>
  </si>
  <si>
    <t>I.E. TECNICA LAS MERCEDES</t>
  </si>
  <si>
    <t>I.E. SOCHAQUIRA ABAJO</t>
  </si>
  <si>
    <t>15332</t>
  </si>
  <si>
    <t>I.E. NORMAL SUPERIOR NUESTRA SEÑORA DEL ROSARIO</t>
  </si>
  <si>
    <t>15362</t>
  </si>
  <si>
    <t>I.E. TECNICA SERGIO CAMARGO</t>
  </si>
  <si>
    <t>15367</t>
  </si>
  <si>
    <t>I.E. TECNICO COMERCIAL</t>
  </si>
  <si>
    <t>15368</t>
  </si>
  <si>
    <t>I.E. TECNICA LOPEZ QUEVEDO</t>
  </si>
  <si>
    <t>15380</t>
  </si>
  <si>
    <t>I.E. LA CANDELARIA</t>
  </si>
  <si>
    <t>15403</t>
  </si>
  <si>
    <t>I.E. TECNICA AGROINDUSTRIAL CUSAGUI</t>
  </si>
  <si>
    <t>I.E. TECNICA NUESTRA SEÑORA DE LAS MERCEDES</t>
  </si>
  <si>
    <t>15401</t>
  </si>
  <si>
    <t>I.E. ALFONSO LOPEZ PUMAREJO</t>
  </si>
  <si>
    <t>15377</t>
  </si>
  <si>
    <t>I.E. TECNICA VALENTIN GARCIA</t>
  </si>
  <si>
    <t>15425</t>
  </si>
  <si>
    <t>I.E. TECNICA JAIME CAMPOS JACOME DE MACANAL</t>
  </si>
  <si>
    <t>15442</t>
  </si>
  <si>
    <t>I.E. TECNICA ZULIA DE MARIPI</t>
  </si>
  <si>
    <t>I.E. JORGE ELIECER GAITAN</t>
  </si>
  <si>
    <t>I.E. LA CABAÑA</t>
  </si>
  <si>
    <t>15455</t>
  </si>
  <si>
    <t>I.E. SERGIO CAMARGO</t>
  </si>
  <si>
    <t>I.E. TECNICA MIRAFLORES</t>
  </si>
  <si>
    <t>15464</t>
  </si>
  <si>
    <t>I.E. TUNJUELO</t>
  </si>
  <si>
    <t>I.E. TECNICA LISANDRO CELY</t>
  </si>
  <si>
    <t>15466</t>
  </si>
  <si>
    <t>I.E. TECNICA JOSE ACEVEDO Y GOMEZ</t>
  </si>
  <si>
    <t>I.E. TECNICA DE MONGUI</t>
  </si>
  <si>
    <t>15469</t>
  </si>
  <si>
    <t>I.E. HERNANDO GELVEZ SUAREZ</t>
  </si>
  <si>
    <t>I.E. MARCO FIDEL SUAREZ</t>
  </si>
  <si>
    <t>I.E. SAN ALBERTO MAGNO</t>
  </si>
  <si>
    <t>I.E. SERAFIN LUENGAS CHACON</t>
  </si>
  <si>
    <t>I.E. TECNICA ANTONIO NARIÑO</t>
  </si>
  <si>
    <t>I.E. TECNICA LA LAJA</t>
  </si>
  <si>
    <t>I.E. TECNICA JORDAN</t>
  </si>
  <si>
    <t>15476</t>
  </si>
  <si>
    <t>I.E. TECNICA AMBIENTAL SOTE PANELAS</t>
  </si>
  <si>
    <t>I.E. TECNICA SANTA CRUZ DE MOTAVITA</t>
  </si>
  <si>
    <t>15480</t>
  </si>
  <si>
    <t>I.E. CONCHA MEDINA DE SILVA</t>
  </si>
  <si>
    <t>I.E. NUESTRA SEÑORA DE LA NAVAL</t>
  </si>
  <si>
    <t>I.E. SAN MARCOS</t>
  </si>
  <si>
    <t>15491</t>
  </si>
  <si>
    <t>I.E. TECNICA DE NAZARETH</t>
  </si>
  <si>
    <t>I.E. TECNICA DE NOBSA</t>
  </si>
  <si>
    <t>15494</t>
  </si>
  <si>
    <t>I.E. LLANO GRANDE</t>
  </si>
  <si>
    <t>I.E. NUESTRA SEÑORA DE LA ANTIGUA</t>
  </si>
  <si>
    <t>15500</t>
  </si>
  <si>
    <t>I.E. NICOLAS CUERVO Y ROJAS</t>
  </si>
  <si>
    <t>15507</t>
  </si>
  <si>
    <t>I.E. SAN IGNACIO DE LOYOLA</t>
  </si>
  <si>
    <t>I.E. TECNICA SAMUEL IGNACIO SANTAMARIA</t>
  </si>
  <si>
    <t>I.E. SAN JOSE DE NAZARETH</t>
  </si>
  <si>
    <t>15511</t>
  </si>
  <si>
    <t>I.E. TECNICA HONORIO ANGEL Y OLARTE</t>
  </si>
  <si>
    <t>15514</t>
  </si>
  <si>
    <t>I.E. TECNICA JOSE ANTONIO PAEZ</t>
  </si>
  <si>
    <t>15516</t>
  </si>
  <si>
    <t>I.E. ARMANDO SOLANO</t>
  </si>
  <si>
    <t>I.E. EL ROSARIO</t>
  </si>
  <si>
    <t>I.E. TOMAS VASQUEZ RODRIGUEZ</t>
  </si>
  <si>
    <t>I.E. TECNICA AGRICOLA</t>
  </si>
  <si>
    <t>I.E. RAFAEL BAYONA NIÑO</t>
  </si>
  <si>
    <t>I.E. TECNICA AGROPECUARIA DE PALERMO</t>
  </si>
  <si>
    <t>I.E. TECNICA PANTANO DE VARGAS</t>
  </si>
  <si>
    <t>15518</t>
  </si>
  <si>
    <t>I.E. AGROPECUARIA</t>
  </si>
  <si>
    <t>15522</t>
  </si>
  <si>
    <t>I.E. TECNICA DE PANQUEBA</t>
  </si>
  <si>
    <t>15531</t>
  </si>
  <si>
    <t>I.E. TECNICA AGROPECUARIA DE DESARROLLO RURAL</t>
  </si>
  <si>
    <t>I.E. TECNICO NACIONALIZADO DE PAUNA</t>
  </si>
  <si>
    <t>I.E. SANTA ROSA</t>
  </si>
  <si>
    <t>15533</t>
  </si>
  <si>
    <t>I.E. TECNICO SIMONA AMAYA</t>
  </si>
  <si>
    <t>15537</t>
  </si>
  <si>
    <t>I.E. TECNICA INDUSTRIAL Y MINERA</t>
  </si>
  <si>
    <t>15542</t>
  </si>
  <si>
    <t>I.E. INDALECIO VASQUEZ</t>
  </si>
  <si>
    <t>I.E. EL HATO</t>
  </si>
  <si>
    <t>INSTITUCION EDUCATIVA EL HATO</t>
  </si>
  <si>
    <t>15550</t>
  </si>
  <si>
    <t>I.E. RAMON BARRANTES</t>
  </si>
  <si>
    <t>15572</t>
  </si>
  <si>
    <t>I.E. TECNICA AGROPECUARIA EL MARFIL</t>
  </si>
  <si>
    <t>I.E. JOHN F. KENNEDY</t>
  </si>
  <si>
    <t>I.E. EL PRADO</t>
  </si>
  <si>
    <t>I.E. PUERTO PINZON</t>
  </si>
  <si>
    <t>I.E. TECNICA PUERTO SERVIEZ</t>
  </si>
  <si>
    <t>I.E. TECNICA JOSE JOAQUIN ORTIZ</t>
  </si>
  <si>
    <t>I.E. ANTONIA SANTOS</t>
  </si>
  <si>
    <t>INSTITUCION EDUCATIVA ANTONIA SANTOS</t>
  </si>
  <si>
    <t>I.E. GUANEGRO</t>
  </si>
  <si>
    <t>I.E. JOSE ANTONIO GALAN</t>
  </si>
  <si>
    <t>15580</t>
  </si>
  <si>
    <t>I.E. DIVINO NIÑO CORMAL</t>
  </si>
  <si>
    <t>I.E. TECNICA NUESTRA SEÑORA DE LA PAZ</t>
  </si>
  <si>
    <t>INSTITUCION EDUCATIVA NUESTRA SEÑORA DE LA PAZ</t>
  </si>
  <si>
    <t>I.E. LA FLORESTA</t>
  </si>
  <si>
    <t>15599</t>
  </si>
  <si>
    <t>I.E. TECNICA JOSE IGNACIO DE MARQUEZ</t>
  </si>
  <si>
    <t>I.E. AGROPECUARIA EL ESCOBAL</t>
  </si>
  <si>
    <t>I.E. NAGUATA</t>
  </si>
  <si>
    <t>15600</t>
  </si>
  <si>
    <t>I.E. NUESTRA SEÑORA DE LA CANDELARIA</t>
  </si>
  <si>
    <t>COLEGIO NUESTRA SEÑORA DE LA CANDELARIA</t>
  </si>
  <si>
    <t>I.E. SAN ANTONIO</t>
  </si>
  <si>
    <t>15621</t>
  </si>
  <si>
    <t>I.E. TECNICA AGROPECUARIA SAN RAFAEL</t>
  </si>
  <si>
    <t>I.E. RANCHO GRANDE</t>
  </si>
  <si>
    <t>15632</t>
  </si>
  <si>
    <t>I.E. JUAN PABLO II</t>
  </si>
  <si>
    <t>I.E. GARAVITO</t>
  </si>
  <si>
    <t>I.E. NORMAL SUPERIOR</t>
  </si>
  <si>
    <t>I.E. JOSE MARIA CORDOBA</t>
  </si>
  <si>
    <t>15638</t>
  </si>
  <si>
    <t>I.E. NUEVA GENERACION</t>
  </si>
  <si>
    <t>INSTITUCION EDUCATIVA NUEVA GENERACION</t>
  </si>
  <si>
    <t>15646</t>
  </si>
  <si>
    <t>I.E. TECNICA NACIONALIZADA DE SAMACA</t>
  </si>
  <si>
    <t>I.E. TECNICA LA LIBERTAD</t>
  </si>
  <si>
    <t>I.E. TECNICA SALAMANCA</t>
  </si>
  <si>
    <t>15660</t>
  </si>
  <si>
    <t>15664</t>
  </si>
  <si>
    <t>I.E. HORIZONTES</t>
  </si>
  <si>
    <t>I.E. TECNICA LA AMISTAD</t>
  </si>
  <si>
    <t>15667</t>
  </si>
  <si>
    <t>I.E. NUEVA ESPERANZA</t>
  </si>
  <si>
    <t>INSTITUCION EDUCATIVA NUEVA ESPERANZA</t>
  </si>
  <si>
    <t>I.E. TELEPALMERITAS</t>
  </si>
  <si>
    <t>I.E. SAN LUIS DE GACENO</t>
  </si>
  <si>
    <t>15673</t>
  </si>
  <si>
    <t>I.E. PAZ Y LIBERTAD</t>
  </si>
  <si>
    <t>I.E. EL CHAPETON</t>
  </si>
  <si>
    <t>15676</t>
  </si>
  <si>
    <t>I.E. EL CHARCO</t>
  </si>
  <si>
    <t>I.E. HATOVIEJO</t>
  </si>
  <si>
    <t>I.E. TECNICA ALFONSO VANEGAS SIERRA</t>
  </si>
  <si>
    <t>15681</t>
  </si>
  <si>
    <t>I.E. TECNICA PABLO VALETTE</t>
  </si>
  <si>
    <t>15690</t>
  </si>
  <si>
    <t>I.E. TECNICO JACINTO VEGA</t>
  </si>
  <si>
    <t>15693</t>
  </si>
  <si>
    <t>I.E. CASILDA ZAFRA</t>
  </si>
  <si>
    <t>I.E. CARLOS ARTURO TORRES PEÑA</t>
  </si>
  <si>
    <t>I.E. TECNICA EL PORTACHUELO</t>
  </si>
  <si>
    <t>15696</t>
  </si>
  <si>
    <t>15686</t>
  </si>
  <si>
    <t>I.E. TECNICA ANTONIO RICAURTE</t>
  </si>
  <si>
    <t>15720</t>
  </si>
  <si>
    <t>I.E. LUIS MANUEL PARRA CARO</t>
  </si>
  <si>
    <t>I.E. TECNICA NUESTRA SEÑORA DEL ROSARIO</t>
  </si>
  <si>
    <t>15723</t>
  </si>
  <si>
    <t>I.E. TECNICA SEÑOR DE LOS MILAGROS</t>
  </si>
  <si>
    <t>15740</t>
  </si>
  <si>
    <t>I.E. SANTO DOMINGO SAVIO GAIATO</t>
  </si>
  <si>
    <t>I.E. IGNACIO GIL SANABRIA</t>
  </si>
  <si>
    <t>I.E. JURUVITA</t>
  </si>
  <si>
    <t>15753</t>
  </si>
  <si>
    <t>I.E. ESCUELA NORMAL SUPERIOR LA PRESENTACION</t>
  </si>
  <si>
    <t>I.E. JUAN JOSE RONDON</t>
  </si>
  <si>
    <t>15757</t>
  </si>
  <si>
    <t>I.E. TECNICA PEDRO JOSE SARMIENTO</t>
  </si>
  <si>
    <t>I.E. ESCUELA NORMAL SUPERIOR DE SOCHA</t>
  </si>
  <si>
    <t>I.E. MATILDE ANARAY</t>
  </si>
  <si>
    <t>I.E. LOS LIBERTADORES</t>
  </si>
  <si>
    <t>15755</t>
  </si>
  <si>
    <t>I.E. TECNICO FRANCISCO JOSE DE CALDAS</t>
  </si>
  <si>
    <t>I.E. TECNICA JAIRO ALBARRACIN BARRERA</t>
  </si>
  <si>
    <t>15761</t>
  </si>
  <si>
    <t>I.E. NORMAL SUPERIOR VALLE DE TENZA</t>
  </si>
  <si>
    <t>I.E. TECNICA JOSE BENIGNO PERILLA</t>
  </si>
  <si>
    <t>15762</t>
  </si>
  <si>
    <t>I.E. DE SORA</t>
  </si>
  <si>
    <t>15764</t>
  </si>
  <si>
    <t>I.E. SIMON BOLIVAR</t>
  </si>
  <si>
    <t>15763</t>
  </si>
  <si>
    <t>I.E. ADOLFO MARIA JIMENEZ</t>
  </si>
  <si>
    <t>I.E. TECNICA PABLO VI</t>
  </si>
  <si>
    <t>15774</t>
  </si>
  <si>
    <t>I.E. NUESTRA SEÑORA DEL CARMEN</t>
  </si>
  <si>
    <t>15776</t>
  </si>
  <si>
    <t>I.E. PEDREGAL ALTO</t>
  </si>
  <si>
    <t>I.E. HECTOR JULIO GOMEZ</t>
  </si>
  <si>
    <t>15778</t>
  </si>
  <si>
    <t>I.E. LOS NARANJOS</t>
  </si>
  <si>
    <t>I.E. TECNICA SAN BARTOLOME</t>
  </si>
  <si>
    <t>15790</t>
  </si>
  <si>
    <t>I.E. JORGE GUILLERMO MOJICA MARQUEZ</t>
  </si>
  <si>
    <t>15798</t>
  </si>
  <si>
    <t>I.E. TECNICA JOSE GABRIEL CARVAJAL GARCIA</t>
  </si>
  <si>
    <t>15804</t>
  </si>
  <si>
    <t>I.E. SUPANECA</t>
  </si>
  <si>
    <t>I.E. ANDRES ROMERO AREVALO</t>
  </si>
  <si>
    <t>I.E. GUSTAVO ROMERO HERNANDEZ</t>
  </si>
  <si>
    <t>15806</t>
  </si>
  <si>
    <t>I.E. ROBERTO FRANCO IZASA</t>
  </si>
  <si>
    <t>I.E. JORGE CLEMENTE PALACIOS</t>
  </si>
  <si>
    <t>I.E. TECNICO INDUSTRIAL</t>
  </si>
  <si>
    <t>15808</t>
  </si>
  <si>
    <t>I.E. MARIANO OSPINA PEREZ</t>
  </si>
  <si>
    <t>15810</t>
  </si>
  <si>
    <t>I.E. TECNICA LUCAS CABALLERO CALDERON</t>
  </si>
  <si>
    <t>15814</t>
  </si>
  <si>
    <t>I.E. CAMILO TORRES DE TOCA</t>
  </si>
  <si>
    <t>I.E. TECNICA PLINIO MENDOZA NEIRA</t>
  </si>
  <si>
    <t>I.E. TECNICA RAFAEL URIBE</t>
  </si>
  <si>
    <t>15816</t>
  </si>
  <si>
    <t>I.E. HAYDEE CAMACHO SAAVEDRA</t>
  </si>
  <si>
    <t>15820</t>
  </si>
  <si>
    <t>I.E. TECNICA CARLOS JULIO UMAÑA TORRES</t>
  </si>
  <si>
    <t>I.E. VADO CASTRO</t>
  </si>
  <si>
    <t>15822</t>
  </si>
  <si>
    <t>INSTITUCION EDUCATIVA JORGE ELIECER GAITAN</t>
  </si>
  <si>
    <t>15832</t>
  </si>
  <si>
    <t>I.E. LUIS GUILLERMO ROJAS BARRERA</t>
  </si>
  <si>
    <t>15835</t>
  </si>
  <si>
    <t>I.E. TECNICA INDUSTRIAL</t>
  </si>
  <si>
    <t>I.E. DIEGO DE TORRES</t>
  </si>
  <si>
    <t>I.E. TEGUANEQUE</t>
  </si>
  <si>
    <t>15837</t>
  </si>
  <si>
    <t>I.E. RIO DE PIEDRAS</t>
  </si>
  <si>
    <t>I.E. EL CRUCE</t>
  </si>
  <si>
    <t>I.E. SAN NICOLAS</t>
  </si>
  <si>
    <t>I.E. TECNICA CHICAMOCHA</t>
  </si>
  <si>
    <t>15839</t>
  </si>
  <si>
    <t>I.E. TECNICA PIO MORANTES</t>
  </si>
  <si>
    <t>15842</t>
  </si>
  <si>
    <t>I.E. TECNICA SAN IGNACIO</t>
  </si>
  <si>
    <t>I.E. DIVINO NIÑO</t>
  </si>
  <si>
    <t>I.E. TECNICA AGROPECUARIA</t>
  </si>
  <si>
    <t>15861</t>
  </si>
  <si>
    <t>I.E. PUENTE DE PIEDRA</t>
  </si>
  <si>
    <t>I.E. FRANCISCO DE PAULA SANTANDER</t>
  </si>
  <si>
    <t>I.E. PANAMERICANO PUENTE BOYACA</t>
  </si>
  <si>
    <t>I.E. SAN ANTONIO DE PADUA</t>
  </si>
  <si>
    <t>INSTITUCION EDUCATIVA SAN ANTONIO DE PADUA</t>
  </si>
  <si>
    <t>15407</t>
  </si>
  <si>
    <t>I.E. TECNICA INDUSTRIAL ANTONIO RICAURTE</t>
  </si>
  <si>
    <t>I.E. TECNICA Y ACADEMICA ANTONIO NARIÑO</t>
  </si>
  <si>
    <t>I.E. LUIS CARLOS GALAN SARMIENTO</t>
  </si>
  <si>
    <t>15879</t>
  </si>
  <si>
    <t>15897</t>
  </si>
  <si>
    <t>I.E. SAN JOSE DE LA FLORIDA</t>
  </si>
  <si>
    <t>I.E. LIBARDO CUERVO PATARROYO</t>
  </si>
  <si>
    <t>68001</t>
  </si>
  <si>
    <t>INSTITUCIÓN EDUCATIVA BICENTENARIO DE LA INDEPENDENCIA DE LA REPUBLICA DE COLOMBIA</t>
  </si>
  <si>
    <t>66</t>
  </si>
  <si>
    <t>INSTITUCIÓN EDUCATIVA RURAL  BOSCONIA</t>
  </si>
  <si>
    <t>CENTRO EDUCATIVO RURAL EL PAULON</t>
  </si>
  <si>
    <t>CENTRO EDUCATIVO RURAL LA MALAÑA</t>
  </si>
  <si>
    <t>INSTITUCIÓN EDUCATIVA CENTRO PILOTO SIMÓN BOLÍVAR</t>
  </si>
  <si>
    <t>INSTITUCIÓN EDUCATIVA AURELIO MARTÍNEZ MUTIS</t>
  </si>
  <si>
    <t>COLEGIO AURELIO MARTINEZ MUTIS</t>
  </si>
  <si>
    <t>INSTITUCIÓN EDUCATIVA CAMPO HERMOSO</t>
  </si>
  <si>
    <t>INSTITUCIÓN EDUCATIVA JORGE ARDILA DUARTE</t>
  </si>
  <si>
    <t>INSTITUCIÓN EDUCATIVA MAIPORE</t>
  </si>
  <si>
    <t>INSTITUCIÓN EDUCATIVA RURAL VIJAGUAL</t>
  </si>
  <si>
    <t>INSTITUCIÓN EDUCATIVA DE SANTANDER</t>
  </si>
  <si>
    <t>INSTITUCIÓN EDUCATIVA TÉCNICO EMPRESARIAL JOSÉ MARÍA ESTÉVEZ</t>
  </si>
  <si>
    <t>INSTITUCIÓN EDUCATIVA COMUNEROS</t>
  </si>
  <si>
    <t>INSTITUCIÓN EDUCATIVA ESCUELA NORMAL SUPERIOR</t>
  </si>
  <si>
    <t>INSTITUCIÓN EDUCATIVA LA MEDALLA MILAGROSA</t>
  </si>
  <si>
    <t>INSTITUCIÓN EDUCATIVA INEM CUSTODIO GARCÍA ROVIRA</t>
  </si>
  <si>
    <t>INSTITUCIÓN EDUCATIVA ANDRÉS PÁEZ DE SOTOMAYOR</t>
  </si>
  <si>
    <t>INSTITUCIÓN EDUCATIVA GUSTAVO COTE URIBE</t>
  </si>
  <si>
    <t>INSTITUCIÓN EDUCATIVA LA JUVENTUD</t>
  </si>
  <si>
    <t>INSTITUCIÓN EDUCATIVA NUESTRA SEÑORA DEL PILAR</t>
  </si>
  <si>
    <t>INSTITUCIÓN EDUCATIVA ORIENTE MIRAFLORES</t>
  </si>
  <si>
    <t>INSTITUCIÓN EDUCATIVA CLUB UNIÓN</t>
  </si>
  <si>
    <t>INSTITUCIÓN EDUCATIVA JORGE ELIECER GAITÁN</t>
  </si>
  <si>
    <t>INSTITUCIÓN EDUCATIVA SANTA MARÍA GORETTI</t>
  </si>
  <si>
    <t>INSTITUCIÓN EDUCATIVA CAMACHO CARREÑO</t>
  </si>
  <si>
    <t>INSTITUCIÓN EDUCATIVA LAS AMÉRICAS</t>
  </si>
  <si>
    <t>INSTITUCION EDUCATIVA LAS AMERICAS</t>
  </si>
  <si>
    <t>INSTITUCIÓN EDUCATIVA LUIS CARLOS GALÁN SARMIENTO</t>
  </si>
  <si>
    <t>INSTITUCION EDUCATIVA LUIS CARLOS GALAN SARMIENTO</t>
  </si>
  <si>
    <t>INSTITUCIÓN EDUCATIVA PROVENZA</t>
  </si>
  <si>
    <t>INSTITUCIÓN EDUCATIVA VILLAS DE SAN IGNACIO</t>
  </si>
  <si>
    <t>INSTITUCIÓN EDUCATIVA PROMOCIÓN SOCIAL DEL NORTE</t>
  </si>
  <si>
    <t>INSTITUCIÓN EDUCATIVA LA LIBERTAD</t>
  </si>
  <si>
    <t>INSTITUCIÓN EDUCATIVA POLITÉCNICO</t>
  </si>
  <si>
    <t>INSTITUCIÓN EDUCATIVA SANTO ÁNGEL</t>
  </si>
  <si>
    <t>INSTITUCIÓN EDUCATIVA TÉCNICO NACIONAL DE COMERCIO</t>
  </si>
  <si>
    <t>INSTITUCIÓN EDUCATIVA TÉCNICO DÁMASO ZAPATA</t>
  </si>
  <si>
    <t>INSTITUCIÓN EDUCATIVA LICEO PATRIA</t>
  </si>
  <si>
    <t>76109</t>
  </si>
  <si>
    <t>SANTA TERESITA DEL NIÑO JESUS</t>
  </si>
  <si>
    <t>ALFREDO VASQUEZ COBO</t>
  </si>
  <si>
    <t>ANTONIO JOSE DE SUCRE</t>
  </si>
  <si>
    <t>INSTITUCION EDUCATIVA ANTONIO JOSE DE SUCRE</t>
  </si>
  <si>
    <t>ANTONIO NARIÑO</t>
  </si>
  <si>
    <t>ATANASIO GIRARDOT</t>
  </si>
  <si>
    <t>ESTHER ETELVINA ARAMBURO</t>
  </si>
  <si>
    <t>I.E. FRANCISCO JAVIER CISNEROS</t>
  </si>
  <si>
    <t>FRANCISCO JOSE DE CALDAS</t>
  </si>
  <si>
    <t>JAIME ROOCK</t>
  </si>
  <si>
    <t>JOSE ACEVEDO Y GOMEZ</t>
  </si>
  <si>
    <t>JOSE MARIA  CABAL</t>
  </si>
  <si>
    <t>INSTITUCIÓN AGROPECUARIA JOSÉ MARÍA CÓRDOBA</t>
  </si>
  <si>
    <t>INSTITUCION EDUCATIVA JOSE MARIA CORDOBA</t>
  </si>
  <si>
    <t>JOSE RAMON BEJARANO</t>
  </si>
  <si>
    <t>JUAN JOSE RONDON</t>
  </si>
  <si>
    <t>INSTITUCION EDUCATIVA JUAN JOSE RONDON</t>
  </si>
  <si>
    <t>JUANCHACO</t>
  </si>
  <si>
    <t>LA ANUNCIACION</t>
  </si>
  <si>
    <t>INSTITUCION EDUCATIVA LA ANUNCIACION</t>
  </si>
  <si>
    <t>LICEO DEL PACIFICO</t>
  </si>
  <si>
    <t>INSTITUCION EDUCATIVA LICEO DEL PACIFICO</t>
  </si>
  <si>
    <t>INSTITUCIÓN EDUCATIVA TÉCNICO AGROPECUARIO NACHASIN</t>
  </si>
  <si>
    <t>NESTOR URBANO TENORIO</t>
  </si>
  <si>
    <t>NIÑO JESUS DE PRAGA</t>
  </si>
  <si>
    <t>INSTITUCIÓN EDUCATIVA TÉCNICA AGROECOLÓGICO NONAM</t>
  </si>
  <si>
    <t>NORMAL SUPERIOR JUAN LADRILLEROS</t>
  </si>
  <si>
    <t>NUESTRA SEÑORA DEL PERPETUO SOCORRO</t>
  </si>
  <si>
    <t>PASCUAL DE ANDAGOYA</t>
  </si>
  <si>
    <t>REPUBLICA DE VENEZUELA</t>
  </si>
  <si>
    <t>INSTITUCION EDUCATIVA REPUBLICA DE VENEZUELA</t>
  </si>
  <si>
    <t>ROSA ZARATE DE PEÑA</t>
  </si>
  <si>
    <t>SAN PEDRO CLAVER</t>
  </si>
  <si>
    <t>INSTITUCION EDUCATIVA SAN PEDRO CLAVER</t>
  </si>
  <si>
    <t>INSTITUCION EDUCATIVA SAN RAFAEL</t>
  </si>
  <si>
    <t>INSTITUCION EDUCATIVA SAN VICENTE</t>
  </si>
  <si>
    <t>SANTA CECILIA</t>
  </si>
  <si>
    <t>SILVANO CAICEDO GIRON</t>
  </si>
  <si>
    <t>SIMON BOLIVAR</t>
  </si>
  <si>
    <t>TEOFILO ROBERTO POTES</t>
  </si>
  <si>
    <t>INSTITUCION ETNOEDUCATIVA TÉCNICO INDUSTRIAL GERARDO VALENCIA CANO</t>
  </si>
  <si>
    <t>PATRICIO OLAVE ANGULO</t>
  </si>
  <si>
    <t>RAUL OREJUELA BUENO</t>
  </si>
  <si>
    <t>TERMARIT</t>
  </si>
  <si>
    <t>LAS AMERICAS</t>
  </si>
  <si>
    <t>PABLO EMILIO CARVAJAL</t>
  </si>
  <si>
    <t>INSTITUCION EDUCATIVA VASCO NUÑEZ DE BALBOA</t>
  </si>
  <si>
    <t>76111</t>
  </si>
  <si>
    <t>INSTITUCION EDUCATIVA ACADEMICO</t>
  </si>
  <si>
    <t>INSTITUCION EDUCATIVA MANUEL ANTONIO SANCLEMENTE</t>
  </si>
  <si>
    <t>INSTITUCION EDUCATIVA TULIO ENRIQUE TASCON</t>
  </si>
  <si>
    <t>INSTITUCION EDUCATIVA AGROPECUARIO MONTERREY</t>
  </si>
  <si>
    <t>INSTITUCION EDUCATIVA AGRICOLA DE GUADALAJARA DE BUGA</t>
  </si>
  <si>
    <t>INSTITUCION EDUCATIVA ANGEL CUADROS</t>
  </si>
  <si>
    <t>INSTITUCION EDUCATIVA EL PLACER</t>
  </si>
  <si>
    <t>INSTITUCION EDUCATIVA GRAN COLOMBIA</t>
  </si>
  <si>
    <t>INSTITUCION EDUCATIVA JOSE MARIA VILLEGAS</t>
  </si>
  <si>
    <t>INSTITUCION EDUCATIVA LA MAGDALENA</t>
  </si>
  <si>
    <t>INSTITUCION EDUCATIVA NARCISO CABAL SALCEDO</t>
  </si>
  <si>
    <t>INSTITUCION EDUCATIVA NUESTRA SEÑORA DE FATIMA</t>
  </si>
  <si>
    <t>INSTITUCION EDUCATIVA TULIO ENRIQUE TASCON CHAMBIMBAL</t>
  </si>
  <si>
    <t>17</t>
  </si>
  <si>
    <t>17013</t>
  </si>
  <si>
    <t>INSTITUCION EDUCATIVA EL EDEN</t>
  </si>
  <si>
    <t>INSTITUCION EDUCATIVA RIOARRIBA</t>
  </si>
  <si>
    <t>INSTITUCION EDUCATIVA MARINO GOMEZ ESTRADA</t>
  </si>
  <si>
    <t>INSTITUCION EDUCATIVA ROBERTO PELAEZ</t>
  </si>
  <si>
    <t>INSTITUCION EDUCATIVA LICEO CLAUDINA MUNERA</t>
  </si>
  <si>
    <t>INSTITUCION EDUCATIVA ENCIMADAS</t>
  </si>
  <si>
    <t>INSTITUCION EDUCATIVA ESCUELA  NORMAL SUPERIOR CLAUDINA MUNERA</t>
  </si>
  <si>
    <t>INSTITUCION EDUCATIVA LA MERMITA</t>
  </si>
  <si>
    <t>INSTITUCION EDUCATIVA SAN ANTONIO DE ARMA</t>
  </si>
  <si>
    <t>INSTITUCION EDUCATIVA VIBORAL</t>
  </si>
  <si>
    <t>17042</t>
  </si>
  <si>
    <t>INSTITUCION EDUCATIVA ALTO NUBIA</t>
  </si>
  <si>
    <t>INSTITUCION EDUCATIVA OCUZCA</t>
  </si>
  <si>
    <t>INSTITUCION EDUCATIVA SAN PEDRO</t>
  </si>
  <si>
    <t>INSTITUCION EDUCATIVA AURELIANO FLOREZ CARDONA</t>
  </si>
  <si>
    <t>INSTITUCION EDUCATIVA DE OCCIDENTE</t>
  </si>
  <si>
    <t>INSTITUCION EDUCATIVA EL HORRO</t>
  </si>
  <si>
    <t>INSTITUCION EDUCATIVA ESCUELA NORMAL SUPERIOR REBECA SIERRA CARDONA</t>
  </si>
  <si>
    <t>INSTITUCION EDUCATIVA GOMEZ FERNANDEZ</t>
  </si>
  <si>
    <t>INSTITUCION EDUCATIVA JERONIMO DE TEJELO</t>
  </si>
  <si>
    <t>INSTITUCION EDUCATIVA JUAN XXIII</t>
  </si>
  <si>
    <t>17050</t>
  </si>
  <si>
    <t>INSTITUCION EDUCATIVA PIO XI</t>
  </si>
  <si>
    <t>INSTITUCION EDUCATIVA ALEGRIAS</t>
  </si>
  <si>
    <t>INSTITUCION EDUCATIVA ESCUELA NORMAL SUPERIOR SAGRADO CORAZON</t>
  </si>
  <si>
    <t>INSTITUCION EDUCATIVA JUAN CRISOSTOMO OSORIO</t>
  </si>
  <si>
    <t>17088</t>
  </si>
  <si>
    <t>INSTITUCION EDUCATIVA EL AGUILA</t>
  </si>
  <si>
    <t>INSTITUCION EDUCATIVA EL MADROÑO</t>
  </si>
  <si>
    <t>INSTITUCION EDUCATIVA CRISTO REY</t>
  </si>
  <si>
    <t>INSTITUCION EDUCATIVA SAN ISIDRO</t>
  </si>
  <si>
    <t>17174</t>
  </si>
  <si>
    <t>INSTITUCION EDUCATIVA EDUARDO GOMEZ ARRUBLA</t>
  </si>
  <si>
    <t>INSTITUCION EDUCATIVA BARTOLOME MITRE</t>
  </si>
  <si>
    <t>INSTITUCION EDUCATIVA EL TREBOL</t>
  </si>
  <si>
    <t>INSTITUCION EDUCATIVA NARANJAL</t>
  </si>
  <si>
    <t>INSTITUCION EDUCATIVA SAN FRANCISCO DE PAULA</t>
  </si>
  <si>
    <t>17272</t>
  </si>
  <si>
    <t>INSTITUCION EDUCATIVA CRISANTO LUQUE</t>
  </si>
  <si>
    <t>INSTITUCION EDUCATIVA FILADELFIA</t>
  </si>
  <si>
    <t>17380</t>
  </si>
  <si>
    <t>INSTITUCION EDUCATIVA EL JAPON</t>
  </si>
  <si>
    <t>INSTITUCION EDUCATIVA PURNIO</t>
  </si>
  <si>
    <t>INSTITUCION EDUCATIVA DORADA</t>
  </si>
  <si>
    <t>INSTITUCION EDUCATIVA BUENAVISTA</t>
  </si>
  <si>
    <t>INSTITUCION EDUCATIVA GUARINOCITO</t>
  </si>
  <si>
    <t>INSTITUCION EDUCATIVA NUESTRA SEÑORA DEL CARMEN</t>
  </si>
  <si>
    <t>INSTITUCIÓN EDUCATIVA RENÁN BARCO - JUAN PABLO II- SEDE PRINCIPAL</t>
  </si>
  <si>
    <t>INSTITUCION EDUCATIVA TÉCNICA ALFONSO LOPEZ</t>
  </si>
  <si>
    <t>17388</t>
  </si>
  <si>
    <t>INSTITUCION EDUCATIVA LA FELISA</t>
  </si>
  <si>
    <t>INSTITUCION EDUCATIVA LLANADAS</t>
  </si>
  <si>
    <t>INSTITUCION EDUCATIVA MONSEÑOR ANTONIO JOSE GIRALDO GOMEZ</t>
  </si>
  <si>
    <t>17433</t>
  </si>
  <si>
    <t>INSTITUCION EDUCATIVA AGUABONITA</t>
  </si>
  <si>
    <t>INSTITUCION EDUCATIVA ROMERAL</t>
  </si>
  <si>
    <t>INSTITUCION EDUCATIVA NUESTRA SEÑORA DEL ROSARIO</t>
  </si>
  <si>
    <t>INSTITUCION EDUCATIVA GREGORIO GUTIERREZ GONZALEZ</t>
  </si>
  <si>
    <t>INSTITUCION EDUCATIVA MANZANARES</t>
  </si>
  <si>
    <t>17442</t>
  </si>
  <si>
    <t>INSTITUCION EDUCATIVA GENERAL RAMON MARIN</t>
  </si>
  <si>
    <t>INSTITUCION EDUCATIVA CABRAS</t>
  </si>
  <si>
    <t>INSTITUCION EDUCATIVA EL LLANO</t>
  </si>
  <si>
    <t>INSTITUCION EDUCATIVA MARMATO</t>
  </si>
  <si>
    <t>INSTITUCION EDUCATIVA RAFAEL POMBO</t>
  </si>
  <si>
    <t>17444</t>
  </si>
  <si>
    <t>INSTITUCION EDUCATIVA LA QUIEBRA</t>
  </si>
  <si>
    <t>INSTITUCION EDUCATIVA PATIO BONITO</t>
  </si>
  <si>
    <t>INSTITUCION EDUCATIVA ESCUELA NORMAL SUPERIOR NUESTRA SENORA DE LA CANDELARIA</t>
  </si>
  <si>
    <t>INSTITUCION EDUCATIVA ANTONIO MARIA HINCAPIE</t>
  </si>
  <si>
    <t>17446</t>
  </si>
  <si>
    <t>INSTITUCION EDUCATIVA EFREN CARDONA CHICA</t>
  </si>
  <si>
    <t>INSTITUCION EDUCATIVA MONTEBONITO</t>
  </si>
  <si>
    <t>17486</t>
  </si>
  <si>
    <t>INSTITUCION EDUCATIVA AGUACATAL</t>
  </si>
  <si>
    <t>INSTITUCION EDUCATIVA EL ROBLE</t>
  </si>
  <si>
    <t>INSTITUCION EDUCATIVA LLANOGRANDE</t>
  </si>
  <si>
    <t>INSTITUCION EDUCATIVA NEIRA</t>
  </si>
  <si>
    <t>INSTITUCION EDUCATVA NUESTRA SENORA DEL ROSARIO</t>
  </si>
  <si>
    <t>INSTITUCION EDUCATIVA PUEBLO RICO</t>
  </si>
  <si>
    <t>17495</t>
  </si>
  <si>
    <t>INSTITUCION EDUCATIVA LA ESTRELLA</t>
  </si>
  <si>
    <t>INSTITUCION EDUCATIVA SAN GERARDO MARIA MAYELA</t>
  </si>
  <si>
    <t>17513</t>
  </si>
  <si>
    <t>INSTITUCION EDUCATIVA ELIAS MEJIA ANGEL</t>
  </si>
  <si>
    <t>INSTITUCION EDUCATIVA ESCUELA NORMAL SUPERIOR SAN JOSE</t>
  </si>
  <si>
    <t>INSTITUCION EDUCATIVA LAS COLES</t>
  </si>
  <si>
    <t>INSTITUCION EDUCATIVA MARISCAL ROBLEDO</t>
  </si>
  <si>
    <t>17524</t>
  </si>
  <si>
    <t>INSTITUCION EDUCATIVA CARTAGENA</t>
  </si>
  <si>
    <t>INSTITUCION EDUCATIVA LA SAGRADA FAMILIA</t>
  </si>
  <si>
    <t>INSTITUCION EDUCATIVA SANTAGUEDA</t>
  </si>
  <si>
    <t>INSTITUCION EDUCATIVA MONSEÑOR ALFONSO DE LOS RIOS</t>
  </si>
  <si>
    <t>17541</t>
  </si>
  <si>
    <t>INSTITUCION EDUCATIVA DANIEL MARIA LOPEZ RODRIGUEZ</t>
  </si>
  <si>
    <t>INSTITUCION EDUCATIVA CAMILO OLIMPO CARDONA</t>
  </si>
  <si>
    <t>INSTITUCION EDUCATIVA ESCUELA NORMAL SUPERIOR DE LA PRESENTACION</t>
  </si>
  <si>
    <t>INSTITUCION EDUCATIVA FRANCISCO JULIAN OLAYA</t>
  </si>
  <si>
    <t>INSTITUCION EDUCATIVA GUACAS</t>
  </si>
  <si>
    <t>INSTITUCION EDUCATIVA LA RIOJA</t>
  </si>
  <si>
    <t>INSTITUCION EDUCATIVA PENSILVANIA</t>
  </si>
  <si>
    <t>17614</t>
  </si>
  <si>
    <t>INSTITUCION EDUCATIVA FLORENCIA</t>
  </si>
  <si>
    <t>INSTITUCION EDUCATIVA LOS CHANCOS</t>
  </si>
  <si>
    <t>INSTITUCION EDUCATIVA MARIA FABIOLA LARGO CANO</t>
  </si>
  <si>
    <t>INSTITUCION EDUCATIVA QUIEBRALOMO</t>
  </si>
  <si>
    <t>INSTITUCION EDUCATIVA SIPIRRA</t>
  </si>
  <si>
    <t>INSTITUCION EDUCATIVA RIOSUCIO</t>
  </si>
  <si>
    <t>INSTITUCION EDUCATIVA BONAFONT</t>
  </si>
  <si>
    <t>INSTITUCION EDUCATIVA LA IBERIA</t>
  </si>
  <si>
    <t>INSTITUCION EDUCATIVA LOS FUNDADORES</t>
  </si>
  <si>
    <t>INSTITUCION EDUCATIVA SAN JERONIMO</t>
  </si>
  <si>
    <t>INSTITUCION EDUCATIVA SAN LORENZO</t>
  </si>
  <si>
    <t>17616</t>
  </si>
  <si>
    <t>INSTITUCION EDUCATIVA QUIEBRA DE SANTA BARBARA</t>
  </si>
  <si>
    <t>17653</t>
  </si>
  <si>
    <t>INSTITUCION EDUCATIVA EL PERRO</t>
  </si>
  <si>
    <t>INSTITUCION EDUCATIVA SARA OSPINA GRISALES</t>
  </si>
  <si>
    <t>INSTITUCION EDUCATIVA DE LA PRESENTACION</t>
  </si>
  <si>
    <t>INSTITUCION EDUCATIVA LUIS FELIPE GUTIERREZ LOAIZA</t>
  </si>
  <si>
    <t>INSTITUCION EDUCATIVA ESCUELA NORMAL SUPERIOR MARIA ESCOLASTICA</t>
  </si>
  <si>
    <t>17662</t>
  </si>
  <si>
    <t>INSTITUCION EDUCATIVA EL BOSQUE</t>
  </si>
  <si>
    <t>INSTITUCION EDUCATIVA RANCHO LARGO</t>
  </si>
  <si>
    <t>INSTITUCION EDUCATIVA EL SILENCIO</t>
  </si>
  <si>
    <t>INSTITUCION EDUCATIVA BERLIN</t>
  </si>
  <si>
    <t>INSTITUCION EDUCATIVA DULCE NOMBRE</t>
  </si>
  <si>
    <t>INSTITUCION EDUCATIVA SAN AGUSTIN</t>
  </si>
  <si>
    <t>INSTITUCION EDUCATIVA FELIX NARANJO</t>
  </si>
  <si>
    <t>17665</t>
  </si>
  <si>
    <t>INSTITUCION EDUCATIVA LA LIBERTAD</t>
  </si>
  <si>
    <t>17777</t>
  </si>
  <si>
    <t>INSTITUCION EDUCATIVA SAN VICTOR</t>
  </si>
  <si>
    <t>INSTITUCION EDUCATIVA CAÑAMOMO Y LOMAPRIETA</t>
  </si>
  <si>
    <t>INSTITUCION EDUCATIVA HOJAS ANCHAS</t>
  </si>
  <si>
    <t>INSTITUCION EDUCATIVA OBISPO</t>
  </si>
  <si>
    <t>INSTITUCION EDUCATIVA SUPIA</t>
  </si>
  <si>
    <t>17867</t>
  </si>
  <si>
    <t>INSTITUCION EDUCATIVA CAÑAVERAL</t>
  </si>
  <si>
    <t>INSTITUCION EDUCATIVA SAN PABLO</t>
  </si>
  <si>
    <t>INSTITUCION EDUCATIVA ISAZA</t>
  </si>
  <si>
    <t>17873</t>
  </si>
  <si>
    <t>INSTITUCION EDUCATIVA GERARDO ARIAS RAMIREZ</t>
  </si>
  <si>
    <t>INSTITUCION EDUCATIVA FORTUNATO GAVIRIA BOTERO</t>
  </si>
  <si>
    <t>INSTITUCION EDUCATIVA PARTIDAS</t>
  </si>
  <si>
    <t>INSTITUCION EDUCATIVA SANTA LUISA DE MARILLAC</t>
  </si>
  <si>
    <t>INSTITUCION EDUCATIVA JAIME DUQUE GRISALES</t>
  </si>
  <si>
    <t>17877</t>
  </si>
  <si>
    <t>INSTITUCION EDUCATIVA EL SOCORRO</t>
  </si>
  <si>
    <t>INSTITUCION EDUCATIVA NAZARIO RESTREPO</t>
  </si>
  <si>
    <t>76001</t>
  </si>
  <si>
    <t>INSTITUCION EDUCATIVA CARLOS HOLGUIN LLOREDA</t>
  </si>
  <si>
    <t>INSTITUCION EDUCATIVA GABRIELA MISTRAL</t>
  </si>
  <si>
    <t>INSTITUCION EDUCATIVA GENERAL ALFREDO VASQUEZ COBO</t>
  </si>
  <si>
    <t>INSTITUCION EDUCATIVA HUMBERTO JORDAN MAZUERA</t>
  </si>
  <si>
    <t>INSTITUCION EDUCATIVA JOAQUIN DE CAYCEDO Y CUERO</t>
  </si>
  <si>
    <t>INSTITUCION EDUCATIVA ISAIAS GAMBOA - EL AGUACATAL</t>
  </si>
  <si>
    <t>INSTITUCION EDUCATIVA TECNICO INDUSTRIAL VEINTE DE JULIO</t>
  </si>
  <si>
    <t>INSTITUCION EDUCATIVA BARTOLOMÉ LOBOGUERRERO</t>
  </si>
  <si>
    <t>INSTITUCION EDUCATIVA CIUDAD CORDOBA</t>
  </si>
  <si>
    <t>INSTITUCION EDUCATIVA CIUDAD MODELO</t>
  </si>
  <si>
    <t>INSTITUCION EDUCATIVA TECNICO INDUSTRIAL DONALD RODRIGO TAFUR</t>
  </si>
  <si>
    <t>INSTITUCION EDUCATIVA EL HORMIGUERO</t>
  </si>
  <si>
    <t>INSTITUCION EDUCATIVA EVARISTO GARCIA</t>
  </si>
  <si>
    <t>INSTITUCION EDUCATIVA FELIDIA</t>
  </si>
  <si>
    <t>INSTITUCION EDUCATIVA GENERAL FRANCISCO DE PAULA SANTANDER</t>
  </si>
  <si>
    <t>73</t>
  </si>
  <si>
    <t>INSTITUCION EDUCATIVA GUILLERMO VALENCIA</t>
  </si>
  <si>
    <t>INSTITUCION EDUCATIVA TECNICO COMERCIAL JOSE MARIA VIVAS BALCAZAR</t>
  </si>
  <si>
    <t>INSTITUCION EDUCATIVA JUAN DE AMPUDIA</t>
  </si>
  <si>
    <t>INSTITUCION EDUCATIVA JUAN PABLO II</t>
  </si>
  <si>
    <t>INSTITUCION EDUCATIVA LA BUITRERA</t>
  </si>
  <si>
    <t>INSTITUCIÓN ETNOEDUCATIVA TÉCNICO INDUSTRIAL LUZ HAYDEE GUERRERO MOLINA</t>
  </si>
  <si>
    <t>INSTITUCION ETNOEDUCATIVA MANUEL MARIA MALLARINO</t>
  </si>
  <si>
    <t>INSTITUCION EDUCATIVA NAVARRO</t>
  </si>
  <si>
    <t>INSTITUCION EDUCATIVA DE SANTA LIBRADA</t>
  </si>
  <si>
    <t>INSTITUCION EDUCATIVA SANTA ROSA</t>
  </si>
  <si>
    <t>INSTITUCION EDUCATIVA SANTO TOMAS</t>
  </si>
  <si>
    <t>INSTITUCION EDUCATIVA SIETE DE AGOSTO</t>
  </si>
  <si>
    <t>INSTITUCION EDUCATIVA GOLONDRINAS</t>
  </si>
  <si>
    <t>INSTITUCION EDUCATIVA ALBERTO CARVAJAL BORRERO</t>
  </si>
  <si>
    <t>INSTITUCION EDUCATIVA TECNICO INDUSTRIAL ANTONIO JOSE CAMACHO</t>
  </si>
  <si>
    <t>INSTITUCION EDUCATIVA BOYACA</t>
  </si>
  <si>
    <t>INSTITUCION EDUCATIVA CARLOS HOLMES TRUJILLO</t>
  </si>
  <si>
    <t>INSTITUCION EDUCATIVA TECNICA CIUDADELA DESEPAZ</t>
  </si>
  <si>
    <t>INSTITUCION EDUCATIVA EVA RIASCOS PLATA</t>
  </si>
  <si>
    <t>INSTITUCION EDUCATIVA FRANCISCO JOSE LLOREDA MERA</t>
  </si>
  <si>
    <t>INSTITUCION EDUCATIVA TECNICA GABRIEL GARCIA MARQUEZ</t>
  </si>
  <si>
    <t>INSTITUCION EDUCATIVA TECNICO INDUSTRIAL COMUNA 17</t>
  </si>
  <si>
    <t>INSTITUCION EDUCATIVA  JESUS VILLAFANE FRANCO</t>
  </si>
  <si>
    <t>INSTITUCION EDUCATIVA JOSE HOLGUIN GARCES</t>
  </si>
  <si>
    <t>INSTITUCION EDUCATIVA TECNICO INDUSTRIAL JOSE MARIA CARBONELL</t>
  </si>
  <si>
    <t>INSTITUCION EDUCATIVA JUANA DE CAICEDO Y CUERO</t>
  </si>
  <si>
    <t>INSTITUCION EDUCATIVA JULIO CAICEDO Y TELLEZ</t>
  </si>
  <si>
    <t>INSTITUCION EDUCATIVA LA ESPERANZA</t>
  </si>
  <si>
    <t>INSTITUCION EDUCATIVA LA LEONERA</t>
  </si>
  <si>
    <t>INSTITUCION EDUCATIVA LA MERCED</t>
  </si>
  <si>
    <t>INSTITUCION EDUCATIVA TECNICA COMERCIAL LAS AMERICAS</t>
  </si>
  <si>
    <t>INSTITUCION EDUCATIVA LUIS FERNANDO CAICEDO</t>
  </si>
  <si>
    <t>INSTITUCION EDUCATIVA INDUSTRIAL MARICE SINISTERRA</t>
  </si>
  <si>
    <t>INSTITUCION EDUCATIVA  MONSEÑOR RAMON ARCILA</t>
  </si>
  <si>
    <t>INSTITUCION EDUCATIVA MONTEBELLO</t>
  </si>
  <si>
    <t>INSTITUCION EDUCATIVA NORMAL SUPERIOR LOS FARALLONES</t>
  </si>
  <si>
    <t>ESCUELA NORMAL SUPERIOR SANTIAGO DE CALI</t>
  </si>
  <si>
    <t>INSTITUCION EDUCATIVA NUEVO LATIR</t>
  </si>
  <si>
    <t>INSTITUCION EDUCATIVA PANCE</t>
  </si>
  <si>
    <t>INSTITUCION EDUCATIVA PICHINDE</t>
  </si>
  <si>
    <t>INSTITUCION EDUCATIVA POLITECNICO MUNICIPAL DE CALI</t>
  </si>
  <si>
    <t>INSTITUCION EDUCATIVA RAFAEL NAVIA VARON</t>
  </si>
  <si>
    <t>INSTITUCION EDUCATIVA REPUBLICA DE ISRAEL</t>
  </si>
  <si>
    <t>INSTITUCION EDUCATIVA RODRIGO LLOREDA CAICEDO</t>
  </si>
  <si>
    <t>INSTITUCION EDUCATIVA SAN JUAN BAUTISTA DE LA SALLE</t>
  </si>
  <si>
    <t>INSTITUCION EDUCATIVA SANTA FE</t>
  </si>
  <si>
    <t>INSTITUCION EDUCATIVA TECNICA DE COMERCIO SIMON RODRIGUEZ</t>
  </si>
  <si>
    <t>INSTITUCION EDUCATIVA TECNICO DE COMERCIO SANTA CECILIA</t>
  </si>
  <si>
    <t>INSTITUCION EDUCATIVA  VICENTE BORRERO COSTA</t>
  </si>
  <si>
    <t>INSTITUCION EDUCATIVA TECNICO COMERCIAL VILLA DEL SUR</t>
  </si>
  <si>
    <t>INSTITUCION EDUCATIVA VILLACARMELO</t>
  </si>
  <si>
    <t>INSTITUCION EDUCATIVA VILLACOLOMBIA</t>
  </si>
  <si>
    <t>INSTITUCION EDUCATIVA TECNICO INDUSTRIAL CARLOS HOLGUIN MALLARINO</t>
  </si>
  <si>
    <t>INSTITUCION EDUCATIVA CELMIRA BUENO DE OREJUELA</t>
  </si>
  <si>
    <t>INSTITUCION EDUCATIVA TECNICO INDUSTRIAL DIEZ DE  MAYO</t>
  </si>
  <si>
    <t>INSTITUCION EDUCATIVA  LIBARDO MADRID VALDERRAMA</t>
  </si>
  <si>
    <t>INSTITUCION EDUCATIVA TECNICO INDUSTRIAL  MULTIPROPOSITO</t>
  </si>
  <si>
    <t>INSTITUCION EDUCATIVA ALVARO ECHEVERRY PEREA</t>
  </si>
  <si>
    <t>INSTITUCION EDUCATIVA GENERAL JOSE MARIA CABAL</t>
  </si>
  <si>
    <t>INSTITUCION EDUCATIVA INEM JORGE ISAACS</t>
  </si>
  <si>
    <t>INSTITUCION EDUCATIVA  ALFONSO LOPEZ PUMAREJO</t>
  </si>
  <si>
    <t>INSTITUCION EDUCATIVA ALFONSO LOPEZ PUMAREJO</t>
  </si>
  <si>
    <t>INSTITUCION EDUCATIVA TECNICA CIUDAD DE CALI</t>
  </si>
  <si>
    <t>INSTITUCION EDUCATIVA  EL DIAMANTE</t>
  </si>
  <si>
    <t>INSTITUCION EDUCATIVA EL DIAMANTE</t>
  </si>
  <si>
    <t>INSTITUCION EDUCATIVA EUSTAQUIO PALACIOS</t>
  </si>
  <si>
    <t>INSTITUCION EDUCATIVA JOSE MANUEL SAAVEDRA GALINDO</t>
  </si>
  <si>
    <t>INSTITUCION EDUCATIVA LA PAZ</t>
  </si>
  <si>
    <t>INSTITUCION EDUCATIVA REPUBLICA DE ARGENTINA</t>
  </si>
  <si>
    <t>INSTITUCION EDUCATIVA TECNICA COMERCIAL HERNANDO NAVIA VARON</t>
  </si>
  <si>
    <t>INSTITUCION EDUCATIVA TECNICO INDUSTRIAL PEDRO ANTONIO MOLINA</t>
  </si>
  <si>
    <t>INSTITUCION EDUCATIVA TECNICA DE BALLET CLASICO INCOLBALLET</t>
  </si>
  <si>
    <t>INSTITUCION EDUCATIVA  LICEO DEPARTAMENTAL</t>
  </si>
  <si>
    <t>INSTITUCION EDUCATIVA TECNICO COMERCIAL JUAN XXIII</t>
  </si>
  <si>
    <t>18</t>
  </si>
  <si>
    <t>18029</t>
  </si>
  <si>
    <t>C.E LA CHORROSA</t>
  </si>
  <si>
    <t>I.E ALBANIA</t>
  </si>
  <si>
    <t>I.E EL DORADO</t>
  </si>
  <si>
    <t>I.E.R. INDIGENA ESPECIAL YACHAICURY</t>
  </si>
  <si>
    <t>18094</t>
  </si>
  <si>
    <t>I. E. R. PUEBLO NUEVO</t>
  </si>
  <si>
    <t>I.E GABRIELA MISTRAL</t>
  </si>
  <si>
    <t>I.E SAN LUIS</t>
  </si>
  <si>
    <t>I.E AGROTECNICO MIXTO</t>
  </si>
  <si>
    <t>I.E RURAL EL PORTAL LA MONO</t>
  </si>
  <si>
    <t>I.E ALTO SARABANDO</t>
  </si>
  <si>
    <t>18150</t>
  </si>
  <si>
    <t>I. E. R. PEÑAS COLORADAS</t>
  </si>
  <si>
    <t>I.E. R. SAN PEDRO CLAVER</t>
  </si>
  <si>
    <t>I.E. R. DIVINO NIÑO</t>
  </si>
  <si>
    <t>I.E. R. EL EDEN</t>
  </si>
  <si>
    <t>CENTRO EDUCATIVO EL EDEN</t>
  </si>
  <si>
    <t>I. E. R. LOS CRISTALES</t>
  </si>
  <si>
    <t>I. E. R. MONSERRATE</t>
  </si>
  <si>
    <t>I. E. R. SANTA CRUZ DEL AGUILA</t>
  </si>
  <si>
    <t>I.E. R. LA SARDINATA</t>
  </si>
  <si>
    <t>I.E.R TEUSAQUILLO</t>
  </si>
  <si>
    <t>I.E.R JOSE ANTONIO GALAN</t>
  </si>
  <si>
    <t>I. E. R. LA ESMERALDA</t>
  </si>
  <si>
    <t>I.E. R. MIXTA MARIA LUISA DE MORENO</t>
  </si>
  <si>
    <t>I. E. R. SANTAFE DEL CAGUAN</t>
  </si>
  <si>
    <t>18205</t>
  </si>
  <si>
    <t>INSTITUCION EDUCATIVA RURAL EL LIBERTADOR</t>
  </si>
  <si>
    <t>I.E.R. LA NOVIA</t>
  </si>
  <si>
    <t>I.E. R. SALAMINA</t>
  </si>
  <si>
    <t>I.E ANGEL CUNIBERTI</t>
  </si>
  <si>
    <t>I.E. R.  HORIZONTE</t>
  </si>
  <si>
    <t>18247</t>
  </si>
  <si>
    <t>I.E. R.  BERLIN</t>
  </si>
  <si>
    <t>I.E. R. LA CEIBA</t>
  </si>
  <si>
    <t>CENTRO EDUCATIVO LA CEIBA</t>
  </si>
  <si>
    <t>I.E. R. SAN JUDAS TADEO</t>
  </si>
  <si>
    <t>I.E CORAZON INMACULADO DE MARIA</t>
  </si>
  <si>
    <t>I.E JORGE ABEL MOLINA</t>
  </si>
  <si>
    <t>I.E R. PUERTO MANRIQUE</t>
  </si>
  <si>
    <t>I.E RUFINO QUICHOYA</t>
  </si>
  <si>
    <t>I.E R. SIMON BOLIVAR</t>
  </si>
  <si>
    <t>18256</t>
  </si>
  <si>
    <t>I.E R. RAFAEL URIBE URIBE</t>
  </si>
  <si>
    <t>I.E R. LA CONCORDIA</t>
  </si>
  <si>
    <t>I.E AGROECOLOGICO AMAZONICO</t>
  </si>
  <si>
    <t>I.E NUESTRA SEÑORA DE LAS MERCEDES</t>
  </si>
  <si>
    <t>INSTITUCION EDUCATIVA NUESTRA SEÑORA DE LAS MERCEDES</t>
  </si>
  <si>
    <t>I.E. R. BOLIVIA</t>
  </si>
  <si>
    <t>I.E NIÑA DEL CARMEN</t>
  </si>
  <si>
    <t>I.E.R. SANTA TERESA</t>
  </si>
  <si>
    <t>18410</t>
  </si>
  <si>
    <t>I.E.R. EL CEDRO</t>
  </si>
  <si>
    <t>C.E. EL JARDIN</t>
  </si>
  <si>
    <t>C.E LA ARGENTINA</t>
  </si>
  <si>
    <t>I.E R. MATEGUADUA</t>
  </si>
  <si>
    <t>I.E. R. PALMA ARRIBA</t>
  </si>
  <si>
    <t>I.E.R. EL DIVISO</t>
  </si>
  <si>
    <t>I.E NUESTRA SEÑORA DEL PERPETUO SOCORRO</t>
  </si>
  <si>
    <t>INSTITUCION EDUCATIVA NUESTRA SEÑORA DEL PERPETUO SOCORRO</t>
  </si>
  <si>
    <t>I.E. R. AGRO NUÑEZ</t>
  </si>
  <si>
    <t>I.E. R. BRISAS DE SAN ISIDRO</t>
  </si>
  <si>
    <t>I.E. R. JOSE HILARIO LOPEZ</t>
  </si>
  <si>
    <t>I.E. R. REINA BAJA</t>
  </si>
  <si>
    <t>I.E.R SIMON BOLIVAR</t>
  </si>
  <si>
    <t>I.E RURAL SABIO CALDAS</t>
  </si>
  <si>
    <t>18460</t>
  </si>
  <si>
    <t>C.E EL DIAMANTE (MIRAVALLE)</t>
  </si>
  <si>
    <t>CENTRO EDUCATIVO EL DIAMANTE</t>
  </si>
  <si>
    <t>I.E.R. ILUSION MATICURU</t>
  </si>
  <si>
    <t>I.E.R. LA ANGUILLA</t>
  </si>
  <si>
    <t>I.E. R. LA FLORIDA</t>
  </si>
  <si>
    <t>CENTRO EDUCATIVO LA FLORIDA</t>
  </si>
  <si>
    <t>C.E. GRANARIO</t>
  </si>
  <si>
    <t>I.E.R ANGEL RICARDO ACOSTA</t>
  </si>
  <si>
    <t>I.E MARCO FIDEL SUAREZ</t>
  </si>
  <si>
    <t>I.E.R.INDIGENA MAMA BWE REOJACHE</t>
  </si>
  <si>
    <t>I.E.R LA RASTRA</t>
  </si>
  <si>
    <t>18479</t>
  </si>
  <si>
    <t>C.E PALMARITO</t>
  </si>
  <si>
    <t>I.E CERVANTES</t>
  </si>
  <si>
    <t>I.E R. JUAN XXIII</t>
  </si>
  <si>
    <t>18592</t>
  </si>
  <si>
    <t>C.E LA FLORESTA # 5</t>
  </si>
  <si>
    <t>I.E.R. CAMPO HERMOSO</t>
  </si>
  <si>
    <t>I.E R. CENTRO INDIGENA</t>
  </si>
  <si>
    <t>C.E EL AGUILA</t>
  </si>
  <si>
    <t>I.E. R. EL LOBO</t>
  </si>
  <si>
    <t>I.E. R. LA AGUILILLA</t>
  </si>
  <si>
    <t>I.E.R. LOMA ALTA</t>
  </si>
  <si>
    <t>I.E. R. SANTANA RAMOS</t>
  </si>
  <si>
    <t>I.E. R.  VILLA DEL RIO</t>
  </si>
  <si>
    <t>I.E SAGRADOS CORAZONES</t>
  </si>
  <si>
    <t>I.E ACEVEDO Y GOMEZ</t>
  </si>
  <si>
    <t>I.E. R. LA ESMERALDA</t>
  </si>
  <si>
    <t>INSTITUCION EDUCATIVA LA ESMERALDA</t>
  </si>
  <si>
    <t>I.E. R. JORGE ELIECER GAITAN</t>
  </si>
  <si>
    <t>I.E RURAL RIO NEGRO</t>
  </si>
  <si>
    <t>18610</t>
  </si>
  <si>
    <t>I.E.R. DIVINO NIÑO</t>
  </si>
  <si>
    <t>I.E. R. LA GALLINETA</t>
  </si>
  <si>
    <t>I.E. R. MARIA AUXILIADORA</t>
  </si>
  <si>
    <t>I.E. R. PLATANILLO</t>
  </si>
  <si>
    <t>I.E DON QUIJOTE</t>
  </si>
  <si>
    <t>I.E. RURAL LAS LAJAS</t>
  </si>
  <si>
    <t>I.E PARROQUIAL</t>
  </si>
  <si>
    <t>18753</t>
  </si>
  <si>
    <t>C.E. INTERCULTURAL INDIGENA SAN VICENTE DEL CAGUAN</t>
  </si>
  <si>
    <t>I.E. R. ALTO QUEBRADON</t>
  </si>
  <si>
    <t>I.E.R. ARENOSO</t>
  </si>
  <si>
    <t>I.E.R. BOCANA POSETAS</t>
  </si>
  <si>
    <t>I.E. R. BRISAS DEL LOSADA</t>
  </si>
  <si>
    <t>I.E DOMINGO SAVIO</t>
  </si>
  <si>
    <t>I.E.R. LA SAMARIA</t>
  </si>
  <si>
    <t>I.E. R. LA SOMBRA</t>
  </si>
  <si>
    <t>I.E.R. LOS ANDES</t>
  </si>
  <si>
    <t>CENTRO EDUCATIVO LOS ANDES</t>
  </si>
  <si>
    <t>I. E. R. LOS FUNDADORES</t>
  </si>
  <si>
    <t>I.E. R. LOS POZOS</t>
  </si>
  <si>
    <t>I. E. R. NUEVO HORIZONTE</t>
  </si>
  <si>
    <t>I.E.R. PUERTO AMOR</t>
  </si>
  <si>
    <t>I.E.R. SAN JOSE DE CAQUETANIA</t>
  </si>
  <si>
    <t>I.E.R. VILLA CARMONA</t>
  </si>
  <si>
    <t>I.E. R. LA UNION</t>
  </si>
  <si>
    <t>I.E.R. CRISTALINA DEL LOSADA</t>
  </si>
  <si>
    <t>I.E DANTE ALIGHIERI</t>
  </si>
  <si>
    <t>INSTITUCION EDUCATIVA BELLAVISTA</t>
  </si>
  <si>
    <t>I.E. R. CRISTALINA TRONCALES</t>
  </si>
  <si>
    <t>I.E.R. CRISTO REY (ANTONIO NARIÑO)</t>
  </si>
  <si>
    <t>I.E.R. GUAYABAL</t>
  </si>
  <si>
    <t>I.E.R GUILLERMO RIOS MEJIA</t>
  </si>
  <si>
    <t>I.E.R. LA INMACULADA</t>
  </si>
  <si>
    <t>I.E. R. SAN JUAN DEL LOSADA</t>
  </si>
  <si>
    <t>I.E. R. SANTO DOMINGO SAVIO</t>
  </si>
  <si>
    <t>I.E VERDE AMAZONICO</t>
  </si>
  <si>
    <t>I.E INSTITUTO NACIONAL DE PROMOCION SOCIAL</t>
  </si>
  <si>
    <t>18756</t>
  </si>
  <si>
    <t>C.E. EL DANUBIO</t>
  </si>
  <si>
    <t>I.E.R. LA CABAÑITA</t>
  </si>
  <si>
    <t>C.E. PEÑAS BLANCAS</t>
  </si>
  <si>
    <t>I.E.R. PUERTO TEJADA</t>
  </si>
  <si>
    <t>I.E.R. INDIGENA COREGUAJE</t>
  </si>
  <si>
    <t>I.E CAMPO ELIAS MARULANDA</t>
  </si>
  <si>
    <t>I.E.R. MONONGUETE</t>
  </si>
  <si>
    <t>I.E.R. LAS MERCEDES</t>
  </si>
  <si>
    <t>I.E.R. CAMPOALEGRE</t>
  </si>
  <si>
    <t>I.E.R. INDIGENA COEMANI FORTUNATO REALLY</t>
  </si>
  <si>
    <t>18785</t>
  </si>
  <si>
    <t>I.E.R. CHONTILLOSA MEDIO</t>
  </si>
  <si>
    <t>I.E.R. CAMPOLEJANO</t>
  </si>
  <si>
    <t>INSTITUCION EDUCATIVA RURAL JOSE CELESTINO MUTIS</t>
  </si>
  <si>
    <t>I.E INTERNADO RURAL SOLITA</t>
  </si>
  <si>
    <t>18860</t>
  </si>
  <si>
    <t>I.E.R. LA MUÑOZ</t>
  </si>
  <si>
    <t>I.E.R. LA RICO KM 30</t>
  </si>
  <si>
    <t>I.E.R. MIRAVALLE SANTROPEL</t>
  </si>
  <si>
    <t>I.E.R. NIEVES ARRIBA</t>
  </si>
  <si>
    <t>I.E.R. PLAYA RICA</t>
  </si>
  <si>
    <t>I.E.R. SANTIAGO DE LA SELVA</t>
  </si>
  <si>
    <t>I.E VALPARAISO</t>
  </si>
  <si>
    <t>INSTITUCION EDUCATIVA VALPARAISO</t>
  </si>
  <si>
    <t>13001</t>
  </si>
  <si>
    <t>INSTITUCION EDUCATIVA VILLA ESTRELLA</t>
  </si>
  <si>
    <t>INSTITUCION EDUCATIVA DE ARARCA</t>
  </si>
  <si>
    <t>INSTITUCION EDUCATIVA DE FREDONIA</t>
  </si>
  <si>
    <t>INSTITUCION EDUCATIVA MADRE LAURA</t>
  </si>
  <si>
    <t>CENTRO EDUCATIVO MADRE LAURA</t>
  </si>
  <si>
    <t>INSTITUCION EDUCATIVA MANZANILLO DEL MAR</t>
  </si>
  <si>
    <t>INSTITUCION EDUCATIVA NUESTRA SEÑORA DEL BUEN AIRE</t>
  </si>
  <si>
    <t>INSTITUCION ETNOEDUCATIVA DE PONTEZUELA</t>
  </si>
  <si>
    <t>INSTITUCION EDUCATIVA PUERTO REY</t>
  </si>
  <si>
    <t>INSTITUCION ETNOEDUCATIVA DEL ARCHIPIELAGO DE SAN BERNARDO</t>
  </si>
  <si>
    <t>INSTITUCION ETNODUCATIVA TIERRA BAJA</t>
  </si>
  <si>
    <t>INSTITUCION EDUCATIVA REPUBLICA DEL LIBANO</t>
  </si>
  <si>
    <t>ESCUELA NORMAL SUPERIOR DE CARTAGENA DE INDIAS</t>
  </si>
  <si>
    <t>INSTITUCION EDUCATIVA CASD MANUELA BELTRAN</t>
  </si>
  <si>
    <t>INSTITUCION EDUCATIVA SAN FELIPE NERI</t>
  </si>
  <si>
    <t>INSTITUCION EDUCATIVA TECNICA DE PASACABALLOS</t>
  </si>
  <si>
    <t>INSTITUCION EDUCATIVA NUEVA ESPERANZA ARROYO GRANDE</t>
  </si>
  <si>
    <t>INSTITUCION EDUCATIVA DE ISLA FUERTE</t>
  </si>
  <si>
    <t>INSTITUCION EDUCATIVA JORGE ARTEL</t>
  </si>
  <si>
    <t>INSTITUCION EDUCATIVA 20 DE JULIO</t>
  </si>
  <si>
    <t>INSTITUCION EDUCATIVA ALBERTO ELIAS FERNANDEZ BAENA.</t>
  </si>
  <si>
    <t>INSTITUCION EDUCATIVA AMBIENTALISTA DE CARTAGENA DE INDIAS</t>
  </si>
  <si>
    <t>INSTITUCION EDUCATIVA ANA MARIA VELEZ DE TRUJILLO</t>
  </si>
  <si>
    <t>INSTITUCION EDUCATIVA ARROYO DE PIEDRA</t>
  </si>
  <si>
    <t>INSTITUCION EDUCATIVA DE BAYUNCA</t>
  </si>
  <si>
    <t>INSTITUCION EDUCATIVA BERTHA GEDEON DE BALADI</t>
  </si>
  <si>
    <t>INSTITUCION EDUCATIVA CAMILO TORRES DEL POZON</t>
  </si>
  <si>
    <t>INSTITUCION EDUCATIVA CIUDAD DE TUNJA</t>
  </si>
  <si>
    <t>INSTITUCION EDUCATIVA CLEMENTE MANUEL ZABALA</t>
  </si>
  <si>
    <t>INSTITUCION EDUCATIVA CORAZON DE MARIA</t>
  </si>
  <si>
    <t>INSTITUCION EDUCATIVA DE LETICIA</t>
  </si>
  <si>
    <t>INSTITUCIÓN ETNOEDUCATIVA ACISCLO DE AVILA TORRES</t>
  </si>
  <si>
    <t>INSTITUCION EDUCATIVA FE Y ALEGRIA EL PROGRESO</t>
  </si>
  <si>
    <t>INSTITUCION EDUCATIVA FE Y ALEGRIA LAS AMERICAS</t>
  </si>
  <si>
    <t>INSTITUCION EDUCATIVA LAS GAVIOTAS</t>
  </si>
  <si>
    <t>INSTITUCION EDUCATIVA FERNANDO DE LA VEGA</t>
  </si>
  <si>
    <t>INSTITUCION EDUCATIVA FOCO ROJO</t>
  </si>
  <si>
    <t>INSTITUCION EDUCATIVA FULGENCIO LEQUERICA  VELEZ</t>
  </si>
  <si>
    <t>INSTITUCION EDUCATIVA FUNDACION PIES DESCALZOS</t>
  </si>
  <si>
    <t>INSTITUCION EDUCATIVA FUNDACION PIES DESCALZOS VILLAS DE ARANJUEZ</t>
  </si>
  <si>
    <t>INSTITUCION EDUCATIVA HIJOS DE MARIA</t>
  </si>
  <si>
    <t>INSTITUCION EDUCATIVA ISLAS DEL ROSARIO</t>
  </si>
  <si>
    <t>INSTITUCION EDUCATIVA JOHN F KENNEDY</t>
  </si>
  <si>
    <t>INSTITUCION EDUCATIVA JOSE DE LA VEGA</t>
  </si>
  <si>
    <t>INSTITUCION EDUCATIVA JOSE MANUEL RODRIGUEZ TORICES</t>
  </si>
  <si>
    <t>INSTITUCION EDUCATIVA JOSE MARIA CORDOBA DE PASACABALLOS.</t>
  </si>
  <si>
    <t>INSTITUCION EDUCATIVA JUAN JOSE NIETO</t>
  </si>
  <si>
    <t>INSTITUCION EDUCATIVA LICEO DE BOLIVAR</t>
  </si>
  <si>
    <t>INSTITUCION EDUCATIVA LUIS CARLOS LOPEZ</t>
  </si>
  <si>
    <t>INSTITUCION EDUCATIVA MADRE GABRIELA DE SAN MARTIN</t>
  </si>
  <si>
    <t>INSTITUCION EDUCATIVA MANUELA BELTRAN</t>
  </si>
  <si>
    <t>INSTITUCION EDUCATIVA MANUELA VERGARA DE CURI</t>
  </si>
  <si>
    <t>INSTITUCION EDUCATIVA MARIA CANO</t>
  </si>
  <si>
    <t>INSTITUCION EDUCATIVA MARIA REINA</t>
  </si>
  <si>
    <t>INSTITUCION EDUCATIVA MERCEDES ABREGO</t>
  </si>
  <si>
    <t>INSTITUCION EDUCATIVA NUESTRO ESFUERZO</t>
  </si>
  <si>
    <t>INSTITUCION EDUCATIVA NUEVO BOSQUE</t>
  </si>
  <si>
    <t>INSTITUCION EDUCATIVA OLGA GONZALEZ ARRAUT</t>
  </si>
  <si>
    <t>INSTITUCION EDUCATIVA OMAIRA SANCHEZ GARZON</t>
  </si>
  <si>
    <t>INSTITUCION ETNOEDUCATIVA PEDRO ROMERO</t>
  </si>
  <si>
    <t>INSTITUCION EDUCATIVA PLAYAS DE ACAPULCO</t>
  </si>
  <si>
    <t>INSTITUCION EDUCATIVA POLITECNICO DEL POZON</t>
  </si>
  <si>
    <t>INSTITUCION EDUCATIVA PROMOCION SOCIAL DE CARTAGENA</t>
  </si>
  <si>
    <t>INSTITUCION EDUCATIVA PROMOCION SOCIAL</t>
  </si>
  <si>
    <t>INSTITUCION EDUCATIVA SALIM BECHARA</t>
  </si>
  <si>
    <t>INSTITUCION EDUCATIVA SAN JOSE CAÑO DEL ORO</t>
  </si>
  <si>
    <t>INSTITUCION EDUCATIVA SAN JUAN DE DAMASCO</t>
  </si>
  <si>
    <t>INSTITUCION EDUCATIVA SAN LUCAS</t>
  </si>
  <si>
    <t>INSTITUCION ETNOEDUCATIVA DE SANTA ANA</t>
  </si>
  <si>
    <t>INSTITUCION EDUCATIVA SANTA ANA</t>
  </si>
  <si>
    <t>INSTITUCION EDUCATIVA SANTA MARIA</t>
  </si>
  <si>
    <t>INSTITUCION EDUCATIVA SOLEDAD ACOSTA DE SAMPER</t>
  </si>
  <si>
    <t>INSTITUCION EDUCATIVA SOLEDAD ROMAN DE NUÑEZ</t>
  </si>
  <si>
    <t>INSTITUCION ETNODUCATIVA DE LA BOQUILLA</t>
  </si>
  <si>
    <t>INSTITUCION EDUCATIVA DE TERNERA</t>
  </si>
  <si>
    <t>INSTITUCION EDUCATIVA DE TIERRA BOMBA</t>
  </si>
  <si>
    <t>INSTITUCIÓN EDUCATIVA VALORES UNIDOS</t>
  </si>
  <si>
    <t>76147</t>
  </si>
  <si>
    <t>ESCUELA NORMAL SUPERIOR REGIONAL CIUDAD CARTAGO</t>
  </si>
  <si>
    <t>ACADEMICO</t>
  </si>
  <si>
    <t>ALFONSO LOPEZ PUMAREJO</t>
  </si>
  <si>
    <t>ANTONIO HOLGUIN GARCES</t>
  </si>
  <si>
    <t>GABO</t>
  </si>
  <si>
    <t>INDALECIO PENILLA</t>
  </si>
  <si>
    <t>LAZARO DE GARDEA</t>
  </si>
  <si>
    <t>MANUEL QUINTERO PENILLA</t>
  </si>
  <si>
    <t>MARIA AUXILIADORA</t>
  </si>
  <si>
    <t>RAMON MARTINEZ BENITEZ</t>
  </si>
  <si>
    <t>SOR MARIA JULIANA</t>
  </si>
  <si>
    <t>85</t>
  </si>
  <si>
    <t>85010</t>
  </si>
  <si>
    <t>INSTITUCION EDUCATIVA LUIS MARIA JIMENEZ</t>
  </si>
  <si>
    <t>INSTITUCION EDUCATIVA LEON DE GREIFF</t>
  </si>
  <si>
    <t>INSTITUCION EDUCATIVA CUPIAGUA</t>
  </si>
  <si>
    <t>INSTITUCION EDUCATIVA LA TURUA</t>
  </si>
  <si>
    <t>INSTITUCION EDUCATIVA CAMILO TORRES RESTREPO</t>
  </si>
  <si>
    <t>85015</t>
  </si>
  <si>
    <t>85125</t>
  </si>
  <si>
    <t>CENTRO EDUCATIVO RURAL CARLOS LLERAS RESTREPO</t>
  </si>
  <si>
    <t>INSTITUCION EDUCATIVA CARLOS LLERAS RESTREPO</t>
  </si>
  <si>
    <t>INSTITUCION EDUCATIVA INDIGENA LISA MANENI</t>
  </si>
  <si>
    <t>INSTITUCION EDUCATIVA INDIGENA ALEGAXU</t>
  </si>
  <si>
    <t>INSTITUCION EDUCATIVA LUIS HERNANDEZ VARGAS</t>
  </si>
  <si>
    <t>IE LUIS HERNANDEZ VARGAS</t>
  </si>
  <si>
    <t>INSTITUCION EDUCATIVA ANTONIO MARTINEZ DELGADO</t>
  </si>
  <si>
    <t>INSTITUCION EDUCATIVA PUERTO COLOMBIA</t>
  </si>
  <si>
    <t>INSTITUCION EDUCATIVA BONIFACIO GUTIERREZ</t>
  </si>
  <si>
    <t>INSTITUCION EDUCATIVA HORACIO PERDOMO</t>
  </si>
  <si>
    <t>INSTITUCION EDUCATIVA INDIGENA MUREWOM WAYURI</t>
  </si>
  <si>
    <t>85136</t>
  </si>
  <si>
    <t>85139</t>
  </si>
  <si>
    <t>CENTRO EDUCATIVO SAN JOSE DE LA POYATA</t>
  </si>
  <si>
    <t>INSTITUCION EDUCATIVA GAVIOTAS</t>
  </si>
  <si>
    <t>INSTITUCION EDUCATIVA JESUS BERNAL PINZON</t>
  </si>
  <si>
    <t>INSTITUCION EDUCATIVA LUIS ENRIQUE BARON LEAL</t>
  </si>
  <si>
    <t>85162</t>
  </si>
  <si>
    <t>INSTITUCION EDUCATIVA ESCUELA NORMAL SUPERIOR DE MONTERREY</t>
  </si>
  <si>
    <t>INSTITUCION EDUCATIVA TECNICO DIVERSIFICADO</t>
  </si>
  <si>
    <t>85225</t>
  </si>
  <si>
    <t>INSTITUCION EDUCATIVA SALVADOR CAMACHO ROLDAN</t>
  </si>
  <si>
    <t>INSTITUCION EDUCATIVA EL PRETEXTO</t>
  </si>
  <si>
    <t>85230</t>
  </si>
  <si>
    <t>CENTRO EDUCATIVO MIRALINDO</t>
  </si>
  <si>
    <t>INSTITUCION EDUCATIVA EL ALGARROBO</t>
  </si>
  <si>
    <t>INSTITUCION EDUCATIVA INDIGENA IEA PUDI</t>
  </si>
  <si>
    <t>85250</t>
  </si>
  <si>
    <t>INSTITUCION EDUCATIVA SAGRADO CORAZON</t>
  </si>
  <si>
    <t>INSTITUCION EDUCATIVA TECNICO INDUSTRIAL EL PALMAR</t>
  </si>
  <si>
    <t>INSTITUCION EDUCATIVA SAN JUAN DE LOS LLANOS</t>
  </si>
  <si>
    <t>IE FRANCISCO JOSE DE CALDAS</t>
  </si>
  <si>
    <t>INSTITUCION EDUCATIVA NUESTRA SEÑORA DE MANARE</t>
  </si>
  <si>
    <t>INSTITUCION EDUCATIVA INDIGENA KALIWIRNAE</t>
  </si>
  <si>
    <t>INSTITUCION EDUCATIVA TECNICO EMPRESARIAL DEL NORTE DE CASANARE</t>
  </si>
  <si>
    <t>INSTITUCION EDUCATIVA INDIGENA YAMOTSINÉMÜ</t>
  </si>
  <si>
    <t>85263</t>
  </si>
  <si>
    <t>INSTITUCION EDUCATIVA EL BANCO</t>
  </si>
  <si>
    <t>85279</t>
  </si>
  <si>
    <t>INSTITUCION EDUCATIVA FERNANDO RODRIGUEZ</t>
  </si>
  <si>
    <t>85300</t>
  </si>
  <si>
    <t>INSTITUCION EDUCATIVA MANUEL ELKIN PATARROYO</t>
  </si>
  <si>
    <t>85315</t>
  </si>
  <si>
    <t>85325</t>
  </si>
  <si>
    <t>INSTITUCION EDUCATIVA TECNICO FRANCISCO LUCEA</t>
  </si>
  <si>
    <t>85400</t>
  </si>
  <si>
    <t>CENTRO EDUCATIVO RURAL INDIGENA SIUKARO</t>
  </si>
  <si>
    <t>INSTITUCION EDUCATIVA ARTURO SALAZAR MEJIA</t>
  </si>
  <si>
    <t>INSTITUCION EDUCATIVA VICTOR GOMEZ CORREDOR</t>
  </si>
  <si>
    <t>85410</t>
  </si>
  <si>
    <t>INSTITUCION EDUCATIVA TECNICA EMPRESARIAL DEL LLANO</t>
  </si>
  <si>
    <t>INSTITUCION EDUCATIVA CENTRO REGIONAL DE INVESTIGACION EDUCACION Y EXTENSION DE TAURAMENA  CRIET</t>
  </si>
  <si>
    <t>INSTITUCION EDUCATIVA EL CUSIANA</t>
  </si>
  <si>
    <t>INSTITUCION EDUCATIVA SIGLO XXI</t>
  </si>
  <si>
    <t>85430</t>
  </si>
  <si>
    <t>INSTITUCION EDUCATIVA RAFAEL GARCIA HERREROS</t>
  </si>
  <si>
    <t>INSTITUCION EDUCATIVA CAMPESTRE BRISAS DEL PAUTO</t>
  </si>
  <si>
    <t>INSTITUCION EDUCATIVA SANTA IRENE</t>
  </si>
  <si>
    <t>INSTITUCION EDUCATIVA POZO PETROLERO</t>
  </si>
  <si>
    <t>INSTITUCION EDUCATIVA TECNICO INTEGRADO DE TRINIDAD</t>
  </si>
  <si>
    <t>85440</t>
  </si>
  <si>
    <t>INSTITUCION EDUCATIVA EZEQUIEL MORENO Y DIAZ</t>
  </si>
  <si>
    <t>INSTITUCION EDUCATIVA FABIO RIVEROS</t>
  </si>
  <si>
    <t>INSTITUCION EDUCATIVA NUESTRA SEÑORA DE LOS DOLORES MANARE</t>
  </si>
  <si>
    <t>19</t>
  </si>
  <si>
    <t>19022</t>
  </si>
  <si>
    <t>INSTITUCION EDUCATIVA LA HERRADURA</t>
  </si>
  <si>
    <t>INSTITUCION EDUCATIVA SANTA MARIA DE CAQUIONA</t>
  </si>
  <si>
    <t>CENTRO EDUCATIVO CORTADERAS</t>
  </si>
  <si>
    <t>INSTITUCION EDUCATIVA EL TABLON</t>
  </si>
  <si>
    <t>CENTRO EDUCATIVO LA HONDA</t>
  </si>
  <si>
    <t>CENTRO EDUCATIVO LA TARABITA</t>
  </si>
  <si>
    <t>INSTITUCION EDUCATIVA LLACUANAS</t>
  </si>
  <si>
    <t>INSTITUCION EDUCATIVA NORMAL SUPERIOR SANTA CLARA</t>
  </si>
  <si>
    <t>19050</t>
  </si>
  <si>
    <t>CENTRO EDUCATIVO JOSE MARIA CORDOBA</t>
  </si>
  <si>
    <t>INSTITUCION EDUCATIVA SINAI</t>
  </si>
  <si>
    <t>CENTRO EDUCATIVO LA PRIMAVERA</t>
  </si>
  <si>
    <t>INSTITUCION EDUCATIVA EL DIVISO</t>
  </si>
  <si>
    <t>CENTRO EDUCATIVO SAN JUAN DE LA FLORIDA</t>
  </si>
  <si>
    <t>INSTITUCION EDUCATIVA AGRICOLA DE ARGELIA</t>
  </si>
  <si>
    <t>CENTRO EDUCATIVO LA PLAYA</t>
  </si>
  <si>
    <t>INSTITUCION EDUCATIVA LA BELLEZA</t>
  </si>
  <si>
    <t>CENTRO EDUCATIVO SAN JUAN DE LA GUADUA</t>
  </si>
  <si>
    <t>CENTRO EDUCATIVO LA LEONA</t>
  </si>
  <si>
    <t>INSTITUCION EDUCATIVA MARCO FIDEL NARVAEZ</t>
  </si>
  <si>
    <t>INSTITUCION EDUCATIVA BOTAFOGO</t>
  </si>
  <si>
    <t>CENTRO EDUCATIVO BETANIA</t>
  </si>
  <si>
    <t>INSTITUCION EDUCATIVA PUERTO RICO</t>
  </si>
  <si>
    <t>CENTRO EDUCATIVO LOS PICOS</t>
  </si>
  <si>
    <t>INSTITUCION EDUCATIVA TECNICA MIGUEL ZAPATA</t>
  </si>
  <si>
    <t>CENTRO EDUCATIVO MIROLINDO</t>
  </si>
  <si>
    <t>19075</t>
  </si>
  <si>
    <t>CENTRO EDUCATIVO LA LOMITA</t>
  </si>
  <si>
    <t>INSTITUCION EDUCATIVA OLAYA</t>
  </si>
  <si>
    <t>CENTRO EDUCATIVO CAMPO BELLO BAJO</t>
  </si>
  <si>
    <t>INSTITUCION EDUCATIVA AGRICOLA SAN ALFONSO</t>
  </si>
  <si>
    <t>INSTITUCION EDUCATIVA LA PLANADA</t>
  </si>
  <si>
    <t>INSTITUCION EDUCATIVA TECNICA EN SISTEMAS LA BERMEJA</t>
  </si>
  <si>
    <t>CENTRO EDUCATIVO CABUYO BAJO</t>
  </si>
  <si>
    <t>CENTRO EDUCATIVO CAMPO BELLO ALTO</t>
  </si>
  <si>
    <t>CENTRO EDUCATIVO SANABRIA</t>
  </si>
  <si>
    <t>19100</t>
  </si>
  <si>
    <t>CENTRO EDUCATIVO ALTO LLANO</t>
  </si>
  <si>
    <t>CENTRO EDUCATIVO LA MEDINA</t>
  </si>
  <si>
    <t>CENTRO EDUCATIVO LOS RASTROJOS</t>
  </si>
  <si>
    <t>INSTITUCION EDUCATIVA AGROPECUARIA ALEJANDRO GOMEZ MUÑOZ</t>
  </si>
  <si>
    <t>CENTRO EDUCATIVO EL TAMBO</t>
  </si>
  <si>
    <t>INSTITUCION EDUCATIVA AGROPECUARIA JOSE DOLORES DAZA</t>
  </si>
  <si>
    <t>CENTRO EDUCATIVO LAS DANTAS</t>
  </si>
  <si>
    <t>CENTRO EDUCATIVO YUNGUILLAS</t>
  </si>
  <si>
    <t>INSTITUCION EDUCATIVA AGROPECUARIO NUESTRA SEÑORA DEL CARMEN</t>
  </si>
  <si>
    <t>CENTRO EDUCATIVO LA CUEVA</t>
  </si>
  <si>
    <t>INSTITUCION EDUCATIVA ANDINO SAN LORENZO</t>
  </si>
  <si>
    <t>CENTRO EDUCATIVO SAN ANTONIO DEL SILENCIO</t>
  </si>
  <si>
    <t>CENTRO EDUCATIVO SANTA ANA</t>
  </si>
  <si>
    <t>INSTITUCION EDUCATIVA EL CARMEN</t>
  </si>
  <si>
    <t>CENTRO EDUCATIVO EL GUADUAL</t>
  </si>
  <si>
    <t>INSTITUCION EDUCATIVA EL RODEO</t>
  </si>
  <si>
    <t>INSTITUCION EDUCATIVA LA CARBONERA</t>
  </si>
  <si>
    <t>INSTITUCION EDUCATIVA SAN FERNANDO DE MELCHOR</t>
  </si>
  <si>
    <t>INSTITUCION EDUCATIVA SAN JOSE DEL MORRO</t>
  </si>
  <si>
    <t>INSTITUCION EDUCATIVA SANTA CATALINA DE LABOURE</t>
  </si>
  <si>
    <t>CENTRO EDUCATIVO PLACETILLAS</t>
  </si>
  <si>
    <t>INSTITUCION EDUCATIVA TECNICA AGROPECUARIA NUESTRA SEÑORA DE LOS REMEDIOS</t>
  </si>
  <si>
    <t>CENTRO EDUCATIVO PLAYA DE SAN JUAN</t>
  </si>
  <si>
    <t>CENTRO EDUCATIVO EL SESTEADERO</t>
  </si>
  <si>
    <t>INSTITUCION EDUCATIVA TECNICO DOMINGO BELISARIO GOMEZ</t>
  </si>
  <si>
    <t>CENTRO EDUCATIVO SAN MIGUEL</t>
  </si>
  <si>
    <t>19110</t>
  </si>
  <si>
    <t>CENTRO EDUCATIVO CASCAJERO</t>
  </si>
  <si>
    <t>INSTITUCION EDUCATIVA AGROINDUSTRIAL VALENTIN CARABALI</t>
  </si>
  <si>
    <t>CENTRO EDUCATIVO DOS RIOS</t>
  </si>
  <si>
    <t>INSTITUCION EDUCATIVA AGROPECUARIA BRISAS DE MARY LOPEZ</t>
  </si>
  <si>
    <t>INSTITUCION EDUCATIVA AGROAMBIENTAL LA NUEVA ESPERANZA</t>
  </si>
  <si>
    <t>CENTRO EDUCATIVO LA UNION - LLANITO</t>
  </si>
  <si>
    <t>INSTITUCION EDUCATIVA MAZAMORRERO</t>
  </si>
  <si>
    <t>CENTRO EDUCATIVO PISAPASITO</t>
  </si>
  <si>
    <t>INSTITUCION EDUCATIVA EL PORVENIR</t>
  </si>
  <si>
    <t>INSTITUCION EDUCATIVA PARA EL DESARROLLO INTERCULTURAL DE LAS COMUNIDADES INEDIC</t>
  </si>
  <si>
    <t>CENTRO EDUCATIVO LA ESMERALDA</t>
  </si>
  <si>
    <t>INSTITUCION EDUCATIVA AGROPECUARIO PALO BLANCO</t>
  </si>
  <si>
    <t>CENTRO EDUCATIVO SANTA CLARA</t>
  </si>
  <si>
    <t>INSTITUCION EDUCATIVA CERRO CATALINA</t>
  </si>
  <si>
    <t>INSTITUCION EDUCATIVA AGROAMBIENTAL NUEVA VISION ALTO NAYA</t>
  </si>
  <si>
    <t>INSTITUCION EDUCATIVA TIMBA</t>
  </si>
  <si>
    <t>INSTITUCION EDUCATIVA MUNCHIQUE</t>
  </si>
  <si>
    <t>INSTITUCION EDUCATIVA NUEVA VISION DE HONDURAS</t>
  </si>
  <si>
    <t>19130</t>
  </si>
  <si>
    <t>CENTRO EDUCATIVO LA AURELIA</t>
  </si>
  <si>
    <t>INSTITUCION EDUCATIVA CARMEN DE QUINTANA</t>
  </si>
  <si>
    <t>CENTRO EDUCATIVO CACAHUAL</t>
  </si>
  <si>
    <t>INSTITUCION EDUCATIVA AGROPECUARIA NUESTRA SEÑORA DEL CARMEN</t>
  </si>
  <si>
    <t>CENTRO EDUCATIVO CENEGUETA</t>
  </si>
  <si>
    <t>CENTRO EDUCATIVO LA ARROYUELA</t>
  </si>
  <si>
    <t>CENTRO EDUCATIVO PUENTE ALTO</t>
  </si>
  <si>
    <t>CENTRO EDUCATIVO SAN GABRIEL</t>
  </si>
  <si>
    <t>INSTITUCION EDUCATIVA AGROPECUARIO LA CAPILLA</t>
  </si>
  <si>
    <t>CENTRO EDUCATIVO CHAUX</t>
  </si>
  <si>
    <t>INSTITUCION EDUCATIVA AGROPECUARIA NUESTRA SEÑORA DEL ROSARIO</t>
  </si>
  <si>
    <t>INSTITUCION EDUCATIVA ALTO MOJIBIO</t>
  </si>
  <si>
    <t>INSTITUCION EDUCATIVA CASAS BAJAS</t>
  </si>
  <si>
    <t>INSTITUCION EDUCATIVA DINDE</t>
  </si>
  <si>
    <t>INSTITUCION EDUCATIVA EFRAIN OROZCO</t>
  </si>
  <si>
    <t>INSTITUCION EDUCATIVA EL RECUERDO BAJO</t>
  </si>
  <si>
    <t>CENTRO EDUCATIVO LA SELVA</t>
  </si>
  <si>
    <t>INSTITUCION EDUCATIVA EL TUNEL</t>
  </si>
  <si>
    <t>INSTITUCION EDUCATIVA LA VIUDA</t>
  </si>
  <si>
    <t>I.E DE LOS REASENTAMIENTOS DEL CAUCA KWE´SX KSXA´W ÜUSA´S FXITXSA YAT (DESPERTAR DE NUESTROS SUEÑOS)</t>
  </si>
  <si>
    <t>INSTITUCION EDUCATIVA INTERCULTURAL BILINGUE AGUA NEGRA</t>
  </si>
  <si>
    <t>INSTITUCION EDUCATIVA LA LAGUNA DINDE</t>
  </si>
  <si>
    <t>INSTITUCION EDUCATIVA LA MESETA</t>
  </si>
  <si>
    <t>I.E.DPTAL INDG MISAK MISAK ALA KUSREINUK MINGA EDUCATIVA INTERCULTURAL KURAK CHAK</t>
  </si>
  <si>
    <t>INSTITUCION EDUCATIVA MISAK MAMA MANUELA</t>
  </si>
  <si>
    <t>CENTRO EDUCATIVO LA COHETERA</t>
  </si>
  <si>
    <t>INSTITUCION EDUCATIVA ORTEGA</t>
  </si>
  <si>
    <t>19137</t>
  </si>
  <si>
    <t>INSTITUCION EDUCATIVA EMPRESARIAL CERRO ALTO</t>
  </si>
  <si>
    <t>INSTITUCION EDUCATIVA EL ROSARIO</t>
  </si>
  <si>
    <t>INSTITUCION EDUCATIVA GUILLERMO LEON VALENCIA</t>
  </si>
  <si>
    <t>CENTRO EDUCATIVO CAMPO ALEGRE</t>
  </si>
  <si>
    <t>INSTITUCION EDUCATIVA LOS COMUNEROS</t>
  </si>
  <si>
    <t>CENTRO EDUCATIVO EL CABUYAL</t>
  </si>
  <si>
    <t>CENTRO EDUCATIVO EL PITAL</t>
  </si>
  <si>
    <t>INSTITUCION EDUCATIVA AGROINDUSTRIAL MONTERILLA</t>
  </si>
  <si>
    <t>CENTRO EDUCATIVO LA LAGUNA</t>
  </si>
  <si>
    <t>INSTITUCION EDUCATIVA SUSANA TROCHEZ DE VIVAS</t>
  </si>
  <si>
    <t>I.E. INSTITUTO EDUCATIVO DE FORMACION INTERCULTURAL COMUNITARIO KWESX UMA KIWE - INFIKUK</t>
  </si>
  <si>
    <t>19142</t>
  </si>
  <si>
    <t>CENTRO EDUCATIVO RURAL MIXTA INTEGRADA ARRAYAN CHOCHO</t>
  </si>
  <si>
    <t>INSTITUCION EDUCATIVA AGRO EMPRESARIAL HUASANO</t>
  </si>
  <si>
    <t>INSTITUCION EDUCATIVA TECNICA AGROPECUARIA  LA HUELLA</t>
  </si>
  <si>
    <t>INSTITUCION EDUCATIVA BILINGUE DXI PADEN</t>
  </si>
  <si>
    <t>INSTITUCION EDUCATIVA COMERCIAL EL PALO</t>
  </si>
  <si>
    <t>INSTITUCION EDUCATIVA ESCIPION JARAMILLO</t>
  </si>
  <si>
    <t>INSTITUCION EDUCATIVA ETNOEDUCATIVO DE TOEZ</t>
  </si>
  <si>
    <t>INSTITUCION ETNOEDUCATIVA TECNICA AGROAMBIENTAL EL CAMPO ALEGRE</t>
  </si>
  <si>
    <t>INSTITUCION EDUCATIVA LA NIÑA MARIA - CRUCERO DE GUALI</t>
  </si>
  <si>
    <t>INSTITUCION EDUCATIVA RURAL INTEGRADA QUINTERO</t>
  </si>
  <si>
    <t>INSTITUCION EDUCATIVA SAGRADA FAMILIA</t>
  </si>
  <si>
    <t>INSTITUCION EDUCATIVA NUCLEO ESCOLAR RURAL CALOTO</t>
  </si>
  <si>
    <t>INSTITUCION EDUCATIVA AGROPECUARIA ETNOEDUCATIVA EL CREDO</t>
  </si>
  <si>
    <t>INSTITUCION EDUCATIVA AGROPECUARIA LAS AVES</t>
  </si>
  <si>
    <t>INSTITUCION EDUCATIVA TECNICA LA PALOMERA</t>
  </si>
  <si>
    <t>19212</t>
  </si>
  <si>
    <t>INSTITUCION EDUCATIVA INCODELCA</t>
  </si>
  <si>
    <t>INSTITUCION EDUCATIVA CARMENCITA CARDONA DE GUTIERREZ</t>
  </si>
  <si>
    <t>INSTITUCION EDUCATIVA JOSE MARIA OBANDO</t>
  </si>
  <si>
    <t>INSTITUCION EDUCATIVA AGROPECUARIA CARRIZALES</t>
  </si>
  <si>
    <t>INSTITUCION EDUCATIVA LAS GUACAS</t>
  </si>
  <si>
    <t>CENTRO EDUCATIVO EL BARRANCO</t>
  </si>
  <si>
    <t>INSTITUCION EDUCATIVA NUCLEO TECNICO AGROPECUARIO</t>
  </si>
  <si>
    <t>19256</t>
  </si>
  <si>
    <t>INSTITUCION EDUCATIVA PANDIGUANDO</t>
  </si>
  <si>
    <t>INSTITUCION EDUCATIVA POLITECNICO FRANCISCO DE PAULA SANTANDER</t>
  </si>
  <si>
    <t>INSTITUCION EDUCATIVA CUATRO ESQUINAS</t>
  </si>
  <si>
    <t>CENTRO EDUCATIVO CERRITO</t>
  </si>
  <si>
    <t>INSTITUCION EDUCATIVA SAN CARLOS</t>
  </si>
  <si>
    <t>CENTRO EDUCATIVO CHAPA</t>
  </si>
  <si>
    <t>INSTITUCION EDUCATIVA FUNDACION PARA LA EDUCACION AGROPECUARIA JOSE MARIA OBANDO</t>
  </si>
  <si>
    <t>INSTITUCION EDUCATIVA AGROINDUSTRIAL DE QUILCACE</t>
  </si>
  <si>
    <t>INSTITUCION EDUCATIVA LA ALIANZA</t>
  </si>
  <si>
    <t>INSTITUCION EDUCATIVA LOS ANAYES</t>
  </si>
  <si>
    <t>INSTITUCION EDUCATIVA LIBORIO MEJIA</t>
  </si>
  <si>
    <t>CENTRO EDUCATIVO LA CHICUENA</t>
  </si>
  <si>
    <t>INSTITUCION EDUCATIVA AGROECOLOGICO DE SEVILLA</t>
  </si>
  <si>
    <t>INSTITUCION EDUCATIVA EL ZARZAL</t>
  </si>
  <si>
    <t>INSTITUCION EDUCATIVA AGROPECUARIA ALTO DEL REY</t>
  </si>
  <si>
    <t>CENTRO EDUCATIVO RIO SUCIO</t>
  </si>
  <si>
    <t>INSTITUCION EDUCATIVA DE CHISQUIO</t>
  </si>
  <si>
    <t>INSTITUCION EDUCATIVA INDIGENA BUSCANDO HORIZONTES DE TIERRADENTRO</t>
  </si>
  <si>
    <t>CENTRO EDUCATIVO PALMICHAL</t>
  </si>
  <si>
    <t>INSTITUCION EDUCATIVA LAS BOTAS</t>
  </si>
  <si>
    <t>INSTITUCION EDUCATIVA BELEN</t>
  </si>
  <si>
    <t>INSTITUCION EDUCATIVA PIAGUA</t>
  </si>
  <si>
    <t>INSTITUCION EDUCATIVA SEGUENGUE</t>
  </si>
  <si>
    <t>INSTITUCION EDUCATIVA AGROPECUARIA URIBE</t>
  </si>
  <si>
    <t>INSTITUCION EDUCATIVA EL RAMAL</t>
  </si>
  <si>
    <t>INSTITUCION EDUCATIVA PUEBLO NUEVO CIPRES</t>
  </si>
  <si>
    <t>19290</t>
  </si>
  <si>
    <t>CENTRO EDUCATIVO LOS ARBOLES</t>
  </si>
  <si>
    <t>INSTITUCION EDUCATIVA TORIBIO PAZ MONCAYO</t>
  </si>
  <si>
    <t>CENTRO EDUCATIVO MARSELLA</t>
  </si>
  <si>
    <t>19300</t>
  </si>
  <si>
    <t>INSTITUCION EDUCATIVA ECOLOGICA VEREDAS UNIDAS BARRAGAN</t>
  </si>
  <si>
    <t>INSTITUCION EDUCATIVA INTEGRADO OBANDO</t>
  </si>
  <si>
    <t>INSTITUCION EDUCATIVA LA CABAÑA</t>
  </si>
  <si>
    <t>19318</t>
  </si>
  <si>
    <t>C.E. EL FIRME</t>
  </si>
  <si>
    <t>I.E. TEMUEY</t>
  </si>
  <si>
    <t>I.E. CHUARE NAPI</t>
  </si>
  <si>
    <t>INSTITUCION EDUCATIVA TECNICA AGROAMBIENTAL AKORE NAWE KISIA - SIA TODE - ANKSIT</t>
  </si>
  <si>
    <t>INSTITUCION EDUCATIVA COMERCIAL SANTA CLARA DE ASIS</t>
  </si>
  <si>
    <t>INSTITUCION EDUCATIVA EL CARMELO</t>
  </si>
  <si>
    <t>INSTITUCION EDUCATIVA NORMAL SUPERIOR LA INMACULADA</t>
  </si>
  <si>
    <t>INSTITUCION EDUCATIVA SAN AGUSTIN DEL NAPI</t>
  </si>
  <si>
    <t>C.E. LA SABANA</t>
  </si>
  <si>
    <t>I.E. SAN PEDRO Y SAN PABLO</t>
  </si>
  <si>
    <t>C.E. SAN VICENTE</t>
  </si>
  <si>
    <t>CENTRO EDUCATIVO BALSITAS</t>
  </si>
  <si>
    <t>I.E. FRAY LUIS AMIGO</t>
  </si>
  <si>
    <t>19355</t>
  </si>
  <si>
    <t>INSTITUCION EDUCATIVA AGRICOLA NUESTRA SENORA DE LA CANDELARIA</t>
  </si>
  <si>
    <t>INSTITUCION EDUCATIVA SANTA TERESITA DEL NIÑO JESUS</t>
  </si>
  <si>
    <t>I.E. AGROPECUARIA KPI SX ZUN CALDERAS</t>
  </si>
  <si>
    <t>INSTITUCION EDUCATIVA ISXIWE´SX YAAKNXI</t>
  </si>
  <si>
    <t>INSTITUCION EDUCATIVA TUMBICHUCUE</t>
  </si>
  <si>
    <t>INSTITUCION EDUCATIVA INZA</t>
  </si>
  <si>
    <t>I.E. AGROAMBIENTAL A´KWE ÜUS YAT</t>
  </si>
  <si>
    <t>INSTITUCION EDUCATIVA JIISA FXIW</t>
  </si>
  <si>
    <t>INSTITUCION EDUCATIVA AGROINDUSTRIAL Y TURISTICA DEL CAMPESINADO AGROINTUR - SAN ANDRES</t>
  </si>
  <si>
    <t>I.E. PROMOCION SOCIAL GUANACAS</t>
  </si>
  <si>
    <t>INSTITUCION EDUCATIVA SAGRADA FAMILIA DE NAZARETH</t>
  </si>
  <si>
    <t>I.E. EMPRESARIAL SAN JOSÉ</t>
  </si>
  <si>
    <t>INSTITUCIÓN EDUCATIVA YUC KWET ZUUN</t>
  </si>
  <si>
    <t>CENTRO EDUCATIVO LA PALMERA</t>
  </si>
  <si>
    <t>INSTITUCION EDUCATIVA AGRICOLA LUIS NELSON CUELLAR</t>
  </si>
  <si>
    <t>19364</t>
  </si>
  <si>
    <t>I.E. BACHILLERATO TECNICO AGRICOLA DE JAMBALO</t>
  </si>
  <si>
    <t>INSTITUCION EDUCATIVA UUS KI´PNXI KIWE</t>
  </si>
  <si>
    <t>INSTITUCION EDUCATIVA WILDER FABIAN HURTADO(ANTES KWESX U´JHTHESX UUS YATXNXI WILDER FABIAN HURTADO</t>
  </si>
  <si>
    <t>INSTITUCION EDUCATIVA CHIMICUETO</t>
  </si>
  <si>
    <t>INSTITUCION EDUCATIVA DE FORMACION INTEGRAL MARDEN ARNULFO BETANCUR ZONA BAJA</t>
  </si>
  <si>
    <t>INSTITUCION EDUCATIVA MARINO MESTIZO</t>
  </si>
  <si>
    <t>INSTITUCIÓN EDUCATIVA TÉCNICA KWE´SX PIYA YAT (NUESTROS SITIOS DE APRENDIZAJE)</t>
  </si>
  <si>
    <t>19392</t>
  </si>
  <si>
    <t>INSTITUCION EDUCATIVA PALO GRANDE BAJO</t>
  </si>
  <si>
    <t>CENTRO EDUCATIVO EL LAMEDERO</t>
  </si>
  <si>
    <t>CENTRO EDUCATIVO EL TUNEL</t>
  </si>
  <si>
    <t>INSTITUCION EDUCATIVA TECNICO AGROAMBIENTAL EL MORAL</t>
  </si>
  <si>
    <t>INSTITUCION EDUCATIVA LA DEPRESION (ANTES CENTRO EDUCATIVO LA DEPRESION)</t>
  </si>
  <si>
    <t>CENTRO EDUCATIVO FRONTINO ALTO</t>
  </si>
  <si>
    <t>CENTRO EDUCATIVO FRONTINO BAJO</t>
  </si>
  <si>
    <t>19397</t>
  </si>
  <si>
    <t>INSTITUCION EDUCATIVA AGROPECUARIO SAN FRANCISCO JAVIER</t>
  </si>
  <si>
    <t>CENTRO EDUCATIVO YACHAY CHURIKUNA</t>
  </si>
  <si>
    <t>INSTITUCION EDUCATIVA NUESTRA SENORA DE LA CANDELARIA</t>
  </si>
  <si>
    <t>INSTITUCION EDUCATIVA AGROPECUARIA SANTA RITA</t>
  </si>
  <si>
    <t>INSTITUCION EDUCATIVA AGROPECUARIO YANACONAS</t>
  </si>
  <si>
    <t>I.E. NORMAL SUPERIOR LOS ANDES</t>
  </si>
  <si>
    <t>INSTITUCION EDUCATIVA LOS UVOS</t>
  </si>
  <si>
    <t>INSTITUCION EDUCATIVA SAN JOSE DE ALTAMIRA</t>
  </si>
  <si>
    <t>INSTITUCION EDUCATIVA SANTA JUANA DE ARCO</t>
  </si>
  <si>
    <t>INSTITUCION EDUCATIVA SANTA ROSA DE LIMA</t>
  </si>
  <si>
    <t>19418</t>
  </si>
  <si>
    <t>INSTITUCION EDUCATIVA ASNAZU</t>
  </si>
  <si>
    <t>C.E. CACAHUAL</t>
  </si>
  <si>
    <t>I.E. NOANAMITO</t>
  </si>
  <si>
    <t>INSTITUCION EDUCATIVA JARATEEPATA TE WARRAARADE  CASA DEL PENSAMIENTO</t>
  </si>
  <si>
    <t>I.E. SAN ANTONIO DE CHUARE</t>
  </si>
  <si>
    <t>INSTITUCION EDUCATIVA SANTA CRUZ ALTO SIGUI</t>
  </si>
  <si>
    <t>I.E. ZARAGOZA</t>
  </si>
  <si>
    <t>INSTITUCION EDUCATIVA LA ROTURA</t>
  </si>
  <si>
    <t>19450</t>
  </si>
  <si>
    <t>CENTRO EDUCATIVO ESMERALDAS</t>
  </si>
  <si>
    <t>I.E.A. ISRAEL MARÍA NARVÁEZ</t>
  </si>
  <si>
    <t>INSTITUCIÓN EDUCATIVA AGROPECUARIA ARBOLEDA</t>
  </si>
  <si>
    <t>INSTITUCION EDUCATIVA CAJAMARCA</t>
  </si>
  <si>
    <t>I.E. LOS SOMBRERILLOS</t>
  </si>
  <si>
    <t>INSTITUCION EDUCATIVA CURACAS</t>
  </si>
  <si>
    <t>INSTITUCION EDUCATIVA SAN JUANITO</t>
  </si>
  <si>
    <t>I.E. MOJARRAS</t>
  </si>
  <si>
    <t>19455</t>
  </si>
  <si>
    <t>INSTITUCION EDUCATIVA AGROPECUARIO MONTERREDONDO</t>
  </si>
  <si>
    <t>INSTITUCION EDUCATIVA LEOPOLDO PIZARRO GONZALEZ</t>
  </si>
  <si>
    <t>INST EDUC SANTA ANA</t>
  </si>
  <si>
    <t>INSTITUCION EDUCATIVA EL CABILDO (ANTES CENTRO EDUCATIVO EL CABILDO)</t>
  </si>
  <si>
    <t>INSTITUCIÓN EDUCATIVA TÉCNICO MARISCAL SUCRE</t>
  </si>
  <si>
    <t>INSTITUCION EDUCATIVA TECNICO EL ORTIGAL</t>
  </si>
  <si>
    <t>19473</t>
  </si>
  <si>
    <t>INSTITUCION EDUCATIVA AGROPECUARIA HERMES MARTINEZ</t>
  </si>
  <si>
    <t>INSTITUCION EDUCATIVA EL MANGO</t>
  </si>
  <si>
    <t>CENTRO EDUCATIVO SAN RAFAEL</t>
  </si>
  <si>
    <t>INSTITUCION EDUCATIVA AGROPECUARIA SIGIFREDO GUTIERREZ ANTES ( I.E.A. MAXIMO GOMEZ)</t>
  </si>
  <si>
    <t>CENTRO EDUCATIVO CANAVERAL</t>
  </si>
  <si>
    <t>INSTITUCION EDUCATIVA FRANCISCO ANTONIO RADA</t>
  </si>
  <si>
    <t>INSTITUCION EDUCATIVA RENACER AFRO</t>
  </si>
  <si>
    <t>INSTITUCION EDUCATIVA INTERCULTURAL SEK WALAC A  (SOL CRECIENTE)</t>
  </si>
  <si>
    <t>INSTITUCION EDUCATIVA INDIGENA CHIMBORAZO</t>
  </si>
  <si>
    <t>INSTITUCION EDUCATIVA INDIGENA EL MESON</t>
  </si>
  <si>
    <t>CENTRO INTEGRAL DE FORMACIÓN E INVESTIGACIÓN WAMPIANO</t>
  </si>
  <si>
    <t>19513</t>
  </si>
  <si>
    <t>C.E. RIO NEGRO</t>
  </si>
  <si>
    <t>INSTITUCION EDUCATIVA ALMIRANTE PADILLA</t>
  </si>
  <si>
    <t>C.E. YARUMALES</t>
  </si>
  <si>
    <t>CENTRO EDUCATIVO LA PAILA</t>
  </si>
  <si>
    <t>I.E. HOLANDA</t>
  </si>
  <si>
    <t>19517</t>
  </si>
  <si>
    <t>I.E. TÉCNICA AGROPECUARIA DE RICAURTE</t>
  </si>
  <si>
    <t>I.E. AGROEMPRESARIAL SAN MIGUEL DE AVIRAMA</t>
  </si>
  <si>
    <t>INSTITUCION EDUCATIVA CHINAS</t>
  </si>
  <si>
    <t>INSTITUCIÓN EDUCATIVA AGROPECUARIA FELIX MARIA ORTIZ</t>
  </si>
  <si>
    <t>INSTITUCION EDUCATIVA AGROAMBIENTAL LA CEJA</t>
  </si>
  <si>
    <t>INSTITUCION TECNICA AGROPECUARIA FELIX MARIA PENNA</t>
  </si>
  <si>
    <t>I.E. SABAS BELTRAN</t>
  </si>
  <si>
    <t>I.E. BENJAMIN DINDICUE NASNASANA W ÜUSYAHYCX PIIYNXI YAT</t>
  </si>
  <si>
    <t>INSTITUCIÓN EDUCATIVA JUAN TAMA</t>
  </si>
  <si>
    <t>INSTITUCIÓN EDUCATIVA LA MURALLA</t>
  </si>
  <si>
    <t>INSTITUCION EDUCATIVA GAITANA FXIW</t>
  </si>
  <si>
    <t>INSTITUCION EDUCATIVA NORMAL SUPERIOR ENRIQUE VALLEJO DE TIERRADENTRO</t>
  </si>
  <si>
    <t>INSTITUCION EDUCATIVA AGROFORESTAL SA´T WESX ZUUN</t>
  </si>
  <si>
    <t>INSTITUCION EDUCATIVA TECNICO AGROINDUSTRIAL SANTO DOMINGO SAVIO DE COHETANDO</t>
  </si>
  <si>
    <t>C.E. ACESI (ASOCIACION DE CENTROS EDUCATIVOS DEL SIMBOLA)</t>
  </si>
  <si>
    <t>I.E. TÉCNICO EMPRESARIAL MONTE CRUZ</t>
  </si>
  <si>
    <t>CENTRO EDUCATIVO EL CARMEN DEL SALADO</t>
  </si>
  <si>
    <t>I.E. TECNICO AGROPECUARIA ANGELINA GULLUMUZ</t>
  </si>
  <si>
    <t>INSTITUCION EDUCATIVA EL CANELO</t>
  </si>
  <si>
    <t>INSTITUCION EDUCATIVA EL CUARTEL</t>
  </si>
  <si>
    <t>INSTITUCION EDUCATIVA TECNICO ETNOECOLOGICO CXHAB WALA DE VITONCO</t>
  </si>
  <si>
    <t>19532</t>
  </si>
  <si>
    <t>I.E. DE DESARROLLO RURAL EL ESTRECHO</t>
  </si>
  <si>
    <t>INSTITUCION EDUCATIVA CAPITÁN BERMÚDEZ</t>
  </si>
  <si>
    <t>I.E. LA FONDA</t>
  </si>
  <si>
    <t>I.E. DOS RIOS</t>
  </si>
  <si>
    <t>I.E.A. CAMILO TORRES</t>
  </si>
  <si>
    <t>INSTITUCION EDUCATIVA BACHILLERATO PATIA</t>
  </si>
  <si>
    <t>I.E. DON ALONSO</t>
  </si>
  <si>
    <t>I.E. EL TREBOL</t>
  </si>
  <si>
    <t>INSTITUCION EDUCATIVA JUAN BAUTISTA BOLAÑOS</t>
  </si>
  <si>
    <t>INSTITUCION EDUCATIVA LA MESA</t>
  </si>
  <si>
    <t>INSTITUCION EDUCATIVA LAS BRISAS</t>
  </si>
  <si>
    <t>INSTITUCION EDUCATIVA SANTA ROSA BAJA</t>
  </si>
  <si>
    <t>C.E. PUERTO NUEVO</t>
  </si>
  <si>
    <t>19533</t>
  </si>
  <si>
    <t>INSTITUCION EDUCATIVA AGRICOLA PIAMONTE</t>
  </si>
  <si>
    <t>19548</t>
  </si>
  <si>
    <t>INSTITUCION EDUCATIVA SANTA ELENA</t>
  </si>
  <si>
    <t>INSTITUCION EDUCATIVA AGROINDUSTRIAL LA MARIA</t>
  </si>
  <si>
    <t>INSTITUCION EDUCATIVA CAÑA DULCE</t>
  </si>
  <si>
    <t>INSTITUCION EDUCATIVA EL OASIS</t>
  </si>
  <si>
    <t>CENTRO EDUCATIVO CORRALES</t>
  </si>
  <si>
    <t>CENTRO EDUCATIVO MELCHO</t>
  </si>
  <si>
    <t>CENTRO EDUCATIVO POLICARPA SALAVARRIETA</t>
  </si>
  <si>
    <t>INSTITUCION EDUCATIVA INSTITUTO NACIONAL MIXTO</t>
  </si>
  <si>
    <t>INSTITUCIÓN EDUCATIVA LOS UVALES</t>
  </si>
  <si>
    <t>CENTRO EDUCATIVO EL MANGO</t>
  </si>
  <si>
    <t>INSTITUCION EDUCATIVA MADRE DE DIOS</t>
  </si>
  <si>
    <t>CENTRO EDUCATIVO MATARREDONDA</t>
  </si>
  <si>
    <t>INSTITUCIÓN EDUCATIVA PISITAO GRANDE SAN MIGUEL</t>
  </si>
  <si>
    <t>INSTITUCION EDUCATIVA SAN ISIDRO PIENDAMO</t>
  </si>
  <si>
    <t>CENTRO EDUCATIVO EL HOGAR</t>
  </si>
  <si>
    <t>INSTITUCION EDUCATIVA TECNICO TUNIA</t>
  </si>
  <si>
    <t>19573</t>
  </si>
  <si>
    <t>INSTITUCION EDUCATIVA POLITECNICO LA MILAGROSA</t>
  </si>
  <si>
    <t>I.E. ANA SILENA ARROYAVE</t>
  </si>
  <si>
    <t>C.E. PERICO NEGRO</t>
  </si>
  <si>
    <t>I.E. FIDELINA ECHEVERRY</t>
  </si>
  <si>
    <t>I.E. JOSE HILARIO LOPEZ</t>
  </si>
  <si>
    <t>C.E. LAS BRISAS</t>
  </si>
  <si>
    <t>C.E. SAN CARLOS</t>
  </si>
  <si>
    <t>C.E. ZANJON RICO</t>
  </si>
  <si>
    <t>INSTITUCION EDUCATIVA  SAN PEDRO CLAVER</t>
  </si>
  <si>
    <t>19585</t>
  </si>
  <si>
    <t>C.E. PISANRABO</t>
  </si>
  <si>
    <t>I.E.A. GUILLERMO LEON VALENCIA</t>
  </si>
  <si>
    <t>CENTRO EDUCATIVO SAN BARTOLO</t>
  </si>
  <si>
    <t>C.E. CHICHIGUARA</t>
  </si>
  <si>
    <t>I.E.A. PALETARA</t>
  </si>
  <si>
    <t>C.E. PULULO</t>
  </si>
  <si>
    <t>C.E. VUELTAS DE PATICO</t>
  </si>
  <si>
    <t>CENTRO EDUCATIVO EL EMPALIZADO</t>
  </si>
  <si>
    <t>I.E. COLONIA ESCOLAR COCONUCO</t>
  </si>
  <si>
    <t>I.E. MANUEL MARÍA MOSQUERA</t>
  </si>
  <si>
    <t>C.E. KILÓMETRO 48</t>
  </si>
  <si>
    <t>INSTITUCION EDUCATIVA TECNICA AGROPECUARIA MARGARITA LEGARDA</t>
  </si>
  <si>
    <t>INSTITUCION EDUCATIVA LA PLAYA</t>
  </si>
  <si>
    <t>19622</t>
  </si>
  <si>
    <t>CENTRO EDUCATIVO GUILLERMO LEON VALENCIA</t>
  </si>
  <si>
    <t>INSTITUCION EDUCATIVA MADRE CARIDAD BRADER</t>
  </si>
  <si>
    <t>INSTITUCION EDUCATIVA AGROPECUARIO DE PARRAGA</t>
  </si>
  <si>
    <t>INSTITUCIÓN EDUCATIVA ALFONSO CORDOBA</t>
  </si>
  <si>
    <t>I.E. EL MARQUEZ</t>
  </si>
  <si>
    <t>INSTITUCIÓN EDUCATIVA LOMA BAJO</t>
  </si>
  <si>
    <t>INSTITUCION EDUCATIVA NUESTRA SENORA DEL CARMEN</t>
  </si>
  <si>
    <t>19693</t>
  </si>
  <si>
    <t>CENTRO EDUCATIVO EL RODEO</t>
  </si>
  <si>
    <t>I.E.A. NUESTRA SEÑORA DEL ROSARIO</t>
  </si>
  <si>
    <t>C.E. PARAMILLOS</t>
  </si>
  <si>
    <t>INSTITUCION EDUCATIVA TECNICA EN SISTEMAS SANTIAGO</t>
  </si>
  <si>
    <t>CENTRO EDUCATIVO EL TRILLADERO</t>
  </si>
  <si>
    <t>INSTITUCION EDUCATIVA AGROPECUARIA SAN SEBASTIAN</t>
  </si>
  <si>
    <t>I.E.T. VENECIA (ANTES INST EDUC VENECIA)</t>
  </si>
  <si>
    <t>INSTITUCION EDUCATIVA AGROPECUARIA VALENCIA</t>
  </si>
  <si>
    <t>19701</t>
  </si>
  <si>
    <t>I.E.A. FRAY ISIDORO DE MONTCLAR</t>
  </si>
  <si>
    <t>INSTITUCIÓN EDUCATIVA SUMAK KAWSAY</t>
  </si>
  <si>
    <t>C.E. LA AGENCIA</t>
  </si>
  <si>
    <t>I.E.A. JOSÉ ACEVEDO Y GÓMEZ</t>
  </si>
  <si>
    <t>C.E. VILLA NARCISO CARMELO</t>
  </si>
  <si>
    <t>C.E. SANTA CLARA</t>
  </si>
  <si>
    <t>INSTITUCION EDUCATIVA AGROPECUARIA VILLALOBOS</t>
  </si>
  <si>
    <t>INSTITUCION EDUCATIVA SANTA MARTA</t>
  </si>
  <si>
    <t>19698</t>
  </si>
  <si>
    <t>INSTITUCIÓN EDUCATIVA KLIICHAW SEK</t>
  </si>
  <si>
    <t>INSTITUCION EDUCATIVA INSTITUTO TECNICO DE SANTANDER DE QUILICHAO</t>
  </si>
  <si>
    <t>CENTRO EDUCATIVO LA AGUSTINA</t>
  </si>
  <si>
    <t>INSTITUCION EDUCATIVA  SAN ANTONIO</t>
  </si>
  <si>
    <t>INSTITUCIÓN EDUCATIVA SAN ANTONIO (ANTES CENTRO EDUCATIVO SAN ANTONIO)</t>
  </si>
  <si>
    <t>I.E. TECNICO AMBIENTAL FERNANDEZ GUERRA</t>
  </si>
  <si>
    <t>CENTRO EDUCATIVO LOMITAS</t>
  </si>
  <si>
    <t>INSTITUCION EDUCATIVA ANA JOSEFA MORALES DUQUE</t>
  </si>
  <si>
    <t>CENTRO EDUCATIVO TAMINANGO</t>
  </si>
  <si>
    <t>INSTITUCION EDUCATIVA LA ARROBLEDA</t>
  </si>
  <si>
    <t>I. E. BAJO SAN FRANCISCO</t>
  </si>
  <si>
    <t>INSTITUCIÓN EDUCATIVA CAUCA</t>
  </si>
  <si>
    <t>INSTITUCION EDUCATIVA DOMINGUILLO</t>
  </si>
  <si>
    <t>INSTITUCION ETNOEDUCATIVA EL PALMAR(ANTES INSTITUCION EDUCATIVA EL PALMAR)</t>
  </si>
  <si>
    <t>INSTITUCION EDUCATIVA EL PALMAR</t>
  </si>
  <si>
    <t>INSTITUCION EDUCATIVA LA CONCEPCION</t>
  </si>
  <si>
    <t>INSTITUCIÓN EDUCATIVA LA ESPERANZA</t>
  </si>
  <si>
    <t>INSTITUCION EDUCATIVA POLICARPA FERNANDEZ</t>
  </si>
  <si>
    <t>INSTITUCION EDUCATIVA AGROPECUARIA SAN ISIDRO</t>
  </si>
  <si>
    <t>INST EDUC AGROP SA T WE SX YAT</t>
  </si>
  <si>
    <t>CENTRO EDUCATIVO QUINAMAYO</t>
  </si>
  <si>
    <t>INSTITUCION EDUCATIVA LIMBANIA VELASCO</t>
  </si>
  <si>
    <t>CENTRO EDUCATIVO CHAYUCE YAT</t>
  </si>
  <si>
    <t>INST TEC AGROP E INDUST JUAN TAMA</t>
  </si>
  <si>
    <t>INSTITUCION EDUCATIVA AGROPECUARIA BENJAMIN DINDICUE</t>
  </si>
  <si>
    <t>19743</t>
  </si>
  <si>
    <t>INSTITUCION EDUCATIVA CENTRO INTEGRADO DE SERVICIOS</t>
  </si>
  <si>
    <t>C.E. LA OVEJERA</t>
  </si>
  <si>
    <t>INSTITUCION EDUCATIVA RENACER PAEZ</t>
  </si>
  <si>
    <t>C.E. NAZARETH</t>
  </si>
  <si>
    <t>CENTRO EDUCATIVO TUMBURAO</t>
  </si>
  <si>
    <t>I.E. DE USENDA</t>
  </si>
  <si>
    <t>I.E.T. AGROAMBIENTAL SEK BUVX FXIW LA GAITANA</t>
  </si>
  <si>
    <t>INSTITUCION EDUCATIVA EZEQUIEL HURTADO</t>
  </si>
  <si>
    <t>INSTITUCION EDUCATIVA NUESTRA SENORA DEL PERPETUO SOCORRO</t>
  </si>
  <si>
    <t>INSTITUCION EDUCATIVA TECNICA AMBALO</t>
  </si>
  <si>
    <t>INST EDUC EL TRANAL ANTES CENTRO EDUCATIVO EL TRANAL</t>
  </si>
  <si>
    <t>INSTITUCION EDUCATIVA LA CAMPANA</t>
  </si>
  <si>
    <t>I.E. QUICHAYA</t>
  </si>
  <si>
    <t>INSTITUCION EDUCATIVA TECNICA KISGO</t>
  </si>
  <si>
    <t>INSTITUCION EDUCATIVA TECNICO AGROPECUARIO FRANCISCO JOSE DE CALDAS</t>
  </si>
  <si>
    <t>19760</t>
  </si>
  <si>
    <t>I.E.  PUEBLOQUEMADO</t>
  </si>
  <si>
    <t>I.E. AGROPECUARIA  LOS  ROBLES</t>
  </si>
  <si>
    <t>I.E. AGROPECUARIA INTEGRADO SOTARA</t>
  </si>
  <si>
    <t>INST EDUC AGROP CHAPA</t>
  </si>
  <si>
    <t>I.E.A. LOS COMUNEROS</t>
  </si>
  <si>
    <t>INSTITUCIÓN EDUCATIVA EL CRUCERO</t>
  </si>
  <si>
    <t>INSTITUCION EDUCATIVA EL CRUCERO</t>
  </si>
  <si>
    <t>INSTITUCION EDUCATIVA PIEDRA DE LEON</t>
  </si>
  <si>
    <t>I.E. LA PAZ</t>
  </si>
  <si>
    <t>19780</t>
  </si>
  <si>
    <t>INSTITUCION EDUCATIVA LA BETULIA</t>
  </si>
  <si>
    <t>I.E. DE PROMOCION VOCACIONAL DE ALTAMIRA</t>
  </si>
  <si>
    <t>INSTITUCION EDUCATIVA LA MESETA (ANTES CENTRO EDUCATIVO LA MESETA)</t>
  </si>
  <si>
    <t>INSTITUCION EDUCATIVA MARILOPEZ BELLAVISTA (ANTES CENTRO EDUCATIVO MARILOPEZ BELLAVISTA)</t>
  </si>
  <si>
    <t>INSTITUCION EDUCATIVA MINDALA (ANTES CENTRO EDUCATIVO MINDALA)</t>
  </si>
  <si>
    <t>INSTITUCION EDUCATIVA INTERCULTURAL TECNICO AGROPECUARIO SATH FXINXI DXI´J  CAMINO DE LA SABIDURIA</t>
  </si>
  <si>
    <t>I.E. AGROAMBIENTAL  AGUA CLARA</t>
  </si>
  <si>
    <t>I.E. SANTA ROSA DE LIMA</t>
  </si>
  <si>
    <t>INSTITUCION EDUCATIVA SANTA MARTA (ANTES CENTRO EDUCATIVO SANTA MARTA)</t>
  </si>
  <si>
    <t>I.E.T.A. DE SUAREZ</t>
  </si>
  <si>
    <t>19785</t>
  </si>
  <si>
    <t>C.E. TEQUENDAMA</t>
  </si>
  <si>
    <t>INSTITUCION EDUCATIVA AGROPECUARIA MARISCAL SUCRE</t>
  </si>
  <si>
    <t>CENT EDUC CRUCERO BELLO</t>
  </si>
  <si>
    <t>CENT EDUC EL RETIRO</t>
  </si>
  <si>
    <t>CENTRO EDUCATIVO CASCADAS</t>
  </si>
  <si>
    <t>19807</t>
  </si>
  <si>
    <t>I.E. PROMOCION SOCIAL</t>
  </si>
  <si>
    <t>C.E. CAMPOSANO</t>
  </si>
  <si>
    <t>INSTITUCION EDUCATIVA ELIAS TROCHEZ</t>
  </si>
  <si>
    <t>I.E. AGROP SANTA MARIA</t>
  </si>
  <si>
    <t>CENTRO EDUCATIVO SAN JOSE</t>
  </si>
  <si>
    <t>INSTITUCION EDUCATIVA AGROPECUARIA CINCO DIAS</t>
  </si>
  <si>
    <t>C.E. BARRO BLANCO</t>
  </si>
  <si>
    <t>I.E. CARLOS ALBAN</t>
  </si>
  <si>
    <t>C.E. CUCHICAMA</t>
  </si>
  <si>
    <t>C.E. LA CHORRERA</t>
  </si>
  <si>
    <t>C.E. LA HONDA</t>
  </si>
  <si>
    <t>C.E. LAS CRUCES</t>
  </si>
  <si>
    <t>C.E. SAMBONI ALTO</t>
  </si>
  <si>
    <t>INST EDUC CONC ESC GUILLERMO VALENCIA</t>
  </si>
  <si>
    <t>I.E. EL BOQUERON (ANTES CENT EDUC EL BOQUERON)</t>
  </si>
  <si>
    <t>19809</t>
  </si>
  <si>
    <t>CENTRO EDUCATIVO BRAZO CORTO</t>
  </si>
  <si>
    <t>INSTITUCION EDUCATIVA AGRICOLA JUSTINIANO OCORO</t>
  </si>
  <si>
    <t>INSTITUCION EDUCATIVA AGRICOLA SANTA MARIA</t>
  </si>
  <si>
    <t>INSTITUCION EDUCATIVA AK´ORE K´LSIA ATABEIDA JARATEEDAIT´EE</t>
  </si>
  <si>
    <t>CENTRO EDUCATIVO CULTURAL SAN FRANCISCO DE GUANGUI</t>
  </si>
  <si>
    <t>INSTITUCION EDUCATIVA DE DESARROLLO COMUNITARIO ACIESCA</t>
  </si>
  <si>
    <t>CENTRO EDUCATIVO KAWAAPATATE PENATIGRE GUANGUI</t>
  </si>
  <si>
    <t>INSTITUCION EDUCATIVA INTEGRADA AGRICOLA SAN BERNARDO</t>
  </si>
  <si>
    <t>19821</t>
  </si>
  <si>
    <t>C.E. EL DAMIAN</t>
  </si>
  <si>
    <t>I.E.A. INDIGENA QUINTIN LAME</t>
  </si>
  <si>
    <t>C.E. EL TRAPICHE</t>
  </si>
  <si>
    <t>C.E. LA FONDA</t>
  </si>
  <si>
    <t>C.E. LA GRANJA</t>
  </si>
  <si>
    <t>C.E. SAN DIEGO</t>
  </si>
  <si>
    <t>C.E. SOTO</t>
  </si>
  <si>
    <t>INSTITUCIÓN EDUCATIVA LA PLAYA</t>
  </si>
  <si>
    <t>INSTITUCIÓN EDUCATIVA LA TOLDA</t>
  </si>
  <si>
    <t>C.E. EL TABLAZO</t>
  </si>
  <si>
    <t>INSTITUCION EDUCATIVA TECNICA EDUARDO SANTOS</t>
  </si>
  <si>
    <t>C.E. LA PILA</t>
  </si>
  <si>
    <t>C.E. SAN FRANCISCO</t>
  </si>
  <si>
    <t>I.E. EL CONGO</t>
  </si>
  <si>
    <t>INSTITUCION EDUCATIVA EL SESTEADERO</t>
  </si>
  <si>
    <t>INSTITUCION EDUCATIVA LAPRIMICIA</t>
  </si>
  <si>
    <t>INSTITUCIÓN EDUCATIVA TÉCNICA AGROINDUSTRIAL NATALÁ</t>
  </si>
  <si>
    <t>19824</t>
  </si>
  <si>
    <t>INSTITUCIÓN EDUCATIVA PALACE</t>
  </si>
  <si>
    <t>INSTITUCION EDUCATIVA AGROINDUSTRIAL VICTOR MANUEL CHAUX VILLAMIL</t>
  </si>
  <si>
    <t>INSTITUCION EDUCATIVA AGROFORESTAL SAN JUAN DE QUINTANA</t>
  </si>
  <si>
    <t>INST EDUC AGROP PUEBLO TOTORO</t>
  </si>
  <si>
    <t>C.E. FLORENCIA</t>
  </si>
  <si>
    <t>CENTRO EDUCATIVO AGUAS VIVAS</t>
  </si>
  <si>
    <t>INSTITUCION EDUCATIVA TECNICA EMPRESARIAL FRANCISCO JOSE DE CALDAS</t>
  </si>
  <si>
    <t>INSTITUCION EDUCATIVA JEBALA</t>
  </si>
  <si>
    <t>INSTITUCION EDUCATIVA TATAWALA LA ESTELA (ANTES CENTRO EDUCATIVO LA ESTELA)</t>
  </si>
  <si>
    <t>INSTITUCION EDUCATIVA AGROPECUARIA MANUEL JOSE MOSQUERA VIDAL</t>
  </si>
  <si>
    <t>INSTITUCION EDUCATIVA POLINDARA</t>
  </si>
  <si>
    <t>INSTITUCION EDUCATIVA NOVIRAO</t>
  </si>
  <si>
    <t>19845</t>
  </si>
  <si>
    <t>INST EDUC TEC CCIAL SIMON BOLIVAR  ANTES INST EDUC SIMON BOLIVAR</t>
  </si>
  <si>
    <t>INST EDUC LA PRIMAVERA ANTES (CENT EDUC LA PRIMAVERA)</t>
  </si>
  <si>
    <t>CENTRO EDUCATIVO EL CHALO</t>
  </si>
  <si>
    <t>I.E. JUAN IGNACIO</t>
  </si>
  <si>
    <t>I.E.T. SENON FABIO VILLEGAS</t>
  </si>
  <si>
    <t>20</t>
  </si>
  <si>
    <t>20011</t>
  </si>
  <si>
    <t>CENTRO EDUCATIVO NOREAN</t>
  </si>
  <si>
    <t>CENTRO EDUCATIVO SANTA ROSA DE LIMA</t>
  </si>
  <si>
    <t>INSTITUCION EDUCATIVA SANTA TERESA</t>
  </si>
  <si>
    <t>INSTITUCION EDUCATIVA JOSE MARIA CAMPO SERRANO</t>
  </si>
  <si>
    <t>INSTITUCION EDUCATIVA GUILLERMO LEON VALENCIA DE BARRANCALEBRIJA</t>
  </si>
  <si>
    <t>INSTITUCION EDUCATIVA VILLA DE SAN ANDRES</t>
  </si>
  <si>
    <t>INSTITUCION EDUCATIVA LA UNION</t>
  </si>
  <si>
    <t>INSTITUCION EDUCATIVA LAUREANO GOMEZ CASTRO</t>
  </si>
  <si>
    <t>20013</t>
  </si>
  <si>
    <t>CENTRO EDUCATIVO INDIGENA ECHOKA</t>
  </si>
  <si>
    <t>INSTITUCION EDUCATIVA SAN RAMON</t>
  </si>
  <si>
    <t>INSTITUCION EDUCATIVA NACIONAL AGUSTIN CODAZZI</t>
  </si>
  <si>
    <t>INSTITUCION EDUCATIVA LUIS GIRALDO</t>
  </si>
  <si>
    <t>INSTITUCION EDUCATIVA LAS FLORES</t>
  </si>
  <si>
    <t>INSTITUCION EDUCATIVA ANTONIO GALO LAFAURIE CELEDON</t>
  </si>
  <si>
    <t>CENTRO EDUCATIVO INDIGENA LA PISTA</t>
  </si>
  <si>
    <t>20032</t>
  </si>
  <si>
    <t>CENTRO EDUCATIVO CAYETANO MORA</t>
  </si>
  <si>
    <t>INSTITUCION EDUCATIVA LA CANDELARIA</t>
  </si>
  <si>
    <t>CENTRO EDUCATIVO NUESTRA SEÑORA DEL CARMEN</t>
  </si>
  <si>
    <t>CENTRO EDUCATIVO SAN JOSE (SANTA CECILIA)</t>
  </si>
  <si>
    <t>INSTITUCION EDUCATIVA ALVARO ARAUJO NOGUERA</t>
  </si>
  <si>
    <t>INSTITUCION EDUCATIVA EZEQUIEL MONTERO</t>
  </si>
  <si>
    <t>20045</t>
  </si>
  <si>
    <t>INSTITUCION EDUCATIVA ESTADOS UNIDOS</t>
  </si>
  <si>
    <t>CENTRO EDUCATIVO VILLA MATILDE</t>
  </si>
  <si>
    <t>CENTRO EDUCATIVO INDIGENA SAN GENARO</t>
  </si>
  <si>
    <t>CENTRO EDUCATIVO INDIGENA SOCOMBA</t>
  </si>
  <si>
    <t>CENTRO EDUCATIVO LA GUAJIRITA</t>
  </si>
  <si>
    <t>INSTITUCION EDUCATIVA ANGELA MARIA TORRES SUAREZ</t>
  </si>
  <si>
    <t>INSTITUCION EDUCATIVA TRUJILLO</t>
  </si>
  <si>
    <t>20060</t>
  </si>
  <si>
    <t>INSTITUCION EDUCATIVA CARLOS RESTREPO ARAUJO</t>
  </si>
  <si>
    <t>INSTITUCION EDUCATIVA ELOY QUINTERO ARAUJO</t>
  </si>
  <si>
    <t>20175</t>
  </si>
  <si>
    <t>CENTRO EDUCATIVO DIOS ME VE</t>
  </si>
  <si>
    <t>INSTITUCION EDUCATIVA LA MATA</t>
  </si>
  <si>
    <t>INSTITUCION EDUCATIVA PALMAR CAÑO HONDO</t>
  </si>
  <si>
    <t>CENTRO EDUCATIVO EL PUEBLITO</t>
  </si>
  <si>
    <t>INSTITUCION EDUCATIVA BUENOS AIRES</t>
  </si>
  <si>
    <t>INSTITUCION EDUCATIVA CERVELEON PADILLA</t>
  </si>
  <si>
    <t>INSTITUCION EDUCATIVA LAS VEGAS</t>
  </si>
  <si>
    <t>INSTITUCION EDUCATIVA BET-EL</t>
  </si>
  <si>
    <t>INSTITUCION EDUCATIVA CAMILO NAMEN FRAYJA</t>
  </si>
  <si>
    <t>INSTITUCION EDUCATIVA LORENZA BUSTAMANTE</t>
  </si>
  <si>
    <t>INSTITUCION EDUCATIVA SAMUEL ARRIETA MOLINA</t>
  </si>
  <si>
    <t>20178</t>
  </si>
  <si>
    <t>INSTITUCION EDUCATIVA LA AURORA</t>
  </si>
  <si>
    <t>INSTITUCION EDUCATIVA JUAN MEJIA GOMEZ</t>
  </si>
  <si>
    <t>INSTITUCION EDUCATIVA AGROPECUARIO LUIS FELIPE CENTENO</t>
  </si>
  <si>
    <t>INSTITUCION EDUCATIVA MANUEL GERMAN CUELLO</t>
  </si>
  <si>
    <t>INSTITUCION EDUCATIVA RAFAEL ARGOTE VEGA</t>
  </si>
  <si>
    <t>20228</t>
  </si>
  <si>
    <t>INSTITUCION EDUCATIVA EL MAMEY</t>
  </si>
  <si>
    <t>INSTITUCION EDUCATIVA SANTA ISABEL</t>
  </si>
  <si>
    <t>INSTITUCION EDUCATIVA AGUSTIN RANGEL</t>
  </si>
  <si>
    <t>INSTITUCION EDUCATIVA SAN SEBASTIAN</t>
  </si>
  <si>
    <t>INSTITUCION EDUCATIVA CRISTIAN MORENO PALLARES</t>
  </si>
  <si>
    <t>20238</t>
  </si>
  <si>
    <t>INSTITUCION EDUCATIVA DELICIAS SAN CARLOS</t>
  </si>
  <si>
    <t>INSTITUCION EDUCATIVA INSTITUTO AGRICOLA</t>
  </si>
  <si>
    <t>INSTITUCION EDUCATIVA INTEGRADA MONTELIBANO</t>
  </si>
  <si>
    <t>INSTITUCION EDUCATIVA JOSE AGUSTIN MACKENCIE</t>
  </si>
  <si>
    <t>INSTITUCION EDUCATIVA RAFAEL SOTO FUENTES</t>
  </si>
  <si>
    <t>20250</t>
  </si>
  <si>
    <t>INSTITUCION EDUCATIVA POTRERILLO</t>
  </si>
  <si>
    <t>INSTITUCION EDUCATIVA BENITO RAMOS TRESPALACIOS</t>
  </si>
  <si>
    <t>INSTITUCION EDUCATIVA NACIONALIZADO EL PASO</t>
  </si>
  <si>
    <t>INSTITUCION EDUCATIVA OCTAVIO MENDOZA DURAN</t>
  </si>
  <si>
    <t>INSTITUCION EDUCATIVA VALENTIN MANJARREZ</t>
  </si>
  <si>
    <t>20295</t>
  </si>
  <si>
    <t>INSTITUCION EDUCATIVA RAFAEL SALAZAR</t>
  </si>
  <si>
    <t>20310</t>
  </si>
  <si>
    <t>CENTRO EDUCATIVO BURBURA</t>
  </si>
  <si>
    <t>20383</t>
  </si>
  <si>
    <t>CENTRO EDUCATIVO LUIS ALBERTO BADILLO</t>
  </si>
  <si>
    <t>INSTITUCION EDUCATIVA AYACUCHO</t>
  </si>
  <si>
    <t>INSTITUCION EDUCATIVA INTEGRADO</t>
  </si>
  <si>
    <t>INSTITUCION EDUCATIVA JOSE MEJIA URIBE</t>
  </si>
  <si>
    <t>INSTITUCION EDUCATIVA SAN JUAN BAUTISTA</t>
  </si>
  <si>
    <t>20400</t>
  </si>
  <si>
    <t>INSTITUCION EDUCATIVA AGROPECUARIO LA VICTORIA DE SAN ISIDRO</t>
  </si>
  <si>
    <t>INSTITUCION EDUCATIVA LA PALMITA</t>
  </si>
  <si>
    <t>INSTITUCION EDUCATIVA HILDA AGUILAR MENESES</t>
  </si>
  <si>
    <t>INSTITUCION EDUCATIVA JOSE GUILLERMO CASTRO CASTRO</t>
  </si>
  <si>
    <t>20621</t>
  </si>
  <si>
    <t>CENTRO EDUCATIVO KUNA MANOYE</t>
  </si>
  <si>
    <t>INSTITUCION EDUCATIVA LOS ENCANTOS GUAIMARAL</t>
  </si>
  <si>
    <t>INSTITUCION EDUCATIVA CIRO PUPO MARTINEZ</t>
  </si>
  <si>
    <t>CENTRO EDUCATIVO LA BODEGA</t>
  </si>
  <si>
    <t>CENTRO EDUCATIVO MINGUILLO</t>
  </si>
  <si>
    <t>INSTITUCION EDUCATIVA TECNICA AGROPECUARIA DE SAN JOSE DE ORIENTE</t>
  </si>
  <si>
    <t>20443</t>
  </si>
  <si>
    <t>INSTITUCION EDUCATIVA CONCENTRACION DE DESARROLLO RURAL</t>
  </si>
  <si>
    <t>INSTITUCION EDUCATIVA NORMAL SUPERIOR MARIA INMACULADA</t>
  </si>
  <si>
    <t>20517</t>
  </si>
  <si>
    <t>CENTRO EDUCATIVO ANTONIO NARIÑO</t>
  </si>
  <si>
    <t>CENTRO EDUCATIVO SANTA RITA DE RIVERA</t>
  </si>
  <si>
    <t>INSTITUCION EDUCATIVA AGROPECUARIO ROSA JAIMES BARRERA</t>
  </si>
  <si>
    <t>20550</t>
  </si>
  <si>
    <t>CENTRO EDUCATIVO CINCO DE FEBRERO</t>
  </si>
  <si>
    <t>INSTITUCION EDUCATIVA FRANCISCO RINALDY MORATO</t>
  </si>
  <si>
    <t>INSTITUCION EDUCATIVA JOSE MARIA TORTI SORIANO</t>
  </si>
  <si>
    <t>INSTITUCION EDUCATIVA ERNESTINA CASTRO DE AGUILAR</t>
  </si>
  <si>
    <t>INSTITUCION EDUCATIVA NACIONALIZADA INTEGRADA</t>
  </si>
  <si>
    <t>20570</t>
  </si>
  <si>
    <t>CENTRO EDUCATIVO INDIGENA GUNCHUKWA</t>
  </si>
  <si>
    <t>CENTRO EDUCATIVO DIONISIA ALFARO</t>
  </si>
  <si>
    <t>CENTRO EDUCATIVO EL DIVISO</t>
  </si>
  <si>
    <t>INSTITUCION EDUCATIVA LAUREANO MARTINEZ</t>
  </si>
  <si>
    <t>INSTITUCION EDUCATIVA MINAS DE IRACAL</t>
  </si>
  <si>
    <t>CENTRO EDUCATIVO INDIGENA SEYKUTUN</t>
  </si>
  <si>
    <t>INSTITUCION EDUCATIVA CENTRO INDIGENA DE EDUCACION DIVERSIFICADA</t>
  </si>
  <si>
    <t>CENTRO EDUCATIVO INDIGENA SIMUNURWA</t>
  </si>
  <si>
    <t>INSTITUCION EDUCATIVA TECNICA MAGOLA HERNANDEZ PARDO</t>
  </si>
  <si>
    <t>20614</t>
  </si>
  <si>
    <t>CENTRO EDUCATIVO MONTECITOS</t>
  </si>
  <si>
    <t>INSTITUCION EDUCATIVA EL CAMPAMENTO</t>
  </si>
  <si>
    <t>INSTITUCION EDUCATIVA EL MARQUEZ</t>
  </si>
  <si>
    <t>CENTRO EDUCATIVO EL SALOBRE</t>
  </si>
  <si>
    <t>CENTRO EDUCATIVO VENADILLO</t>
  </si>
  <si>
    <t>INSTITUCION EDUCATIVA AGROPECUARIA LOS ANGELES</t>
  </si>
  <si>
    <t>INSTITUCION EDUCATIVA ALFONSO LOPEZ</t>
  </si>
  <si>
    <t>20710</t>
  </si>
  <si>
    <t>INSTITUCION EDUCATIVA LA LLANA</t>
  </si>
  <si>
    <t>INSTITUCION EDUCATIVA LIBANO</t>
  </si>
  <si>
    <t>INSTITUCION EDUCATIVA SAN ALBERTO MAGNO</t>
  </si>
  <si>
    <t>20750</t>
  </si>
  <si>
    <t>INSTITUCION EDUCATIVA MANUEL RODRIGUEZ TORICES DE SAN DIEGO</t>
  </si>
  <si>
    <t>INSTITUCION EDUCATIVA NUEVAS FLORES</t>
  </si>
  <si>
    <t>20770</t>
  </si>
  <si>
    <t>INSTITUCION EDUCATIVA EL CAIRO</t>
  </si>
  <si>
    <t>INSTITUCION EDUCATIVA CUATRO BOCAS</t>
  </si>
  <si>
    <t>INSTITUCION EDUCATIVA MINAS</t>
  </si>
  <si>
    <t>INSTITUCION EDUCATIVA LA CURVA</t>
  </si>
  <si>
    <t>INSTITUCION EDUCATIVA TERRAPLEN</t>
  </si>
  <si>
    <t>INSTITUCION EDUCATIVA SAN MARTIN DE TOURS</t>
  </si>
  <si>
    <t>INSTITUCION EDUCATIVA SOR MATILDE SASTOQUE</t>
  </si>
  <si>
    <t>20787</t>
  </si>
  <si>
    <t>INSTITUCION EDUCATIVA ANTEQUERA</t>
  </si>
  <si>
    <t>INSTITUCION EDUCATIVA PASACORRIENDO</t>
  </si>
  <si>
    <t>INSTITUCION EDUCATIVA SITIO NUEVO</t>
  </si>
  <si>
    <t>INSTITUCION EDUCATIVA AGROPECUARIO</t>
  </si>
  <si>
    <t>INSTITUCION EDUCATIVA ANIBAL MARTINEZ ZULETA</t>
  </si>
  <si>
    <t>INSTITUCION EDUCATIVA ARSENIO GUTIERREZ BARBOSA</t>
  </si>
  <si>
    <t>INSTITUCION EDUCATIVA ERNESTINA PANTOJA</t>
  </si>
  <si>
    <t>INSTITUCION EDUCATIVA PUERTO BOCAS</t>
  </si>
  <si>
    <t>25</t>
  </si>
  <si>
    <t>25175</t>
  </si>
  <si>
    <t>CHIA</t>
  </si>
  <si>
    <t>INSTITUCION EDUCATIVA DIVERSIFICADO</t>
  </si>
  <si>
    <t>INSTITUCION EDUCATIVA OFICIAL LA BALSA</t>
  </si>
  <si>
    <t>INSTITUCION EDUCATIVA CERCA DE PIEDRA</t>
  </si>
  <si>
    <t>INSTITUCION EDUCATIVA BOJACA</t>
  </si>
  <si>
    <t>INSTITUCION EDUCATIVA JOSE JOAQUIN CASAS</t>
  </si>
  <si>
    <t>INSTITUCION EDUCATIVA SAN JOSEMARIA ESCRIVA DE BALAGUER</t>
  </si>
  <si>
    <t>INSTITUCION EDUCATIVA DIOSA CHIA</t>
  </si>
  <si>
    <t>INSTITUCION EDUCATIVA FAGUA</t>
  </si>
  <si>
    <t>INSTITUCION EDUCATIVA FONQUETA</t>
  </si>
  <si>
    <t>INSTITUCION EDUCATIVA LAURA VICUÑA</t>
  </si>
  <si>
    <t>INSTITUCION EDUCATIVA FUSCA</t>
  </si>
  <si>
    <t>INSTITUCION EDUCATIVA  SANTA MARIA DEL RIO</t>
  </si>
  <si>
    <t>27</t>
  </si>
  <si>
    <t>27006</t>
  </si>
  <si>
    <t>IE CHUGANDI</t>
  </si>
  <si>
    <t>CE INDÍGENA DESAIRI</t>
  </si>
  <si>
    <t>CE INDÍGENA CARECUY</t>
  </si>
  <si>
    <t>IE SAN FRANCISCO</t>
  </si>
  <si>
    <t>IE SAGRADO CORAZON JESUS</t>
  </si>
  <si>
    <t>IE DIEGO LUIS CORDOBA</t>
  </si>
  <si>
    <t>27025</t>
  </si>
  <si>
    <t>CE INDIGENA CARLOS QUEGARAMA</t>
  </si>
  <si>
    <t>CE INDÍGENA EMBERA JOSELITO AMAGARA</t>
  </si>
  <si>
    <t>IE INDÍGENA CHIMÍA DE MIACORA</t>
  </si>
  <si>
    <t>IE INDÍGENA EUCICIO ISARAMA</t>
  </si>
  <si>
    <t>IE INDÍGENA JUAN ANTONIO CHAMORRO</t>
  </si>
  <si>
    <t>IE INDÍGENA NUNCIDÓ</t>
  </si>
  <si>
    <t>CE INDIGENA DE BELLA LUZ</t>
  </si>
  <si>
    <t>CE INDÍGENA MAXIMILIANO ROJAS ISARAMA</t>
  </si>
  <si>
    <t>IE INDÍGENA DE PUERTO ALEGRE NAUCA</t>
  </si>
  <si>
    <t>IE INDÍGENA DE VACAL</t>
  </si>
  <si>
    <t>IE INDÍGENA KATIO BERNARDO ARCE - CEIKABAL</t>
  </si>
  <si>
    <t>CE INDÍGENA PARECITO</t>
  </si>
  <si>
    <t>IE INDÍGENA PATRICIO MECHA</t>
  </si>
  <si>
    <t>CE INDÍGENA PHUSABIDARA</t>
  </si>
  <si>
    <t>IE INDÍGENA LA PLAYITA</t>
  </si>
  <si>
    <t>IE INDÍGENA TRAPICHE DEL RIO PEPE</t>
  </si>
  <si>
    <t>CE HERMANO ANSELMO MOLANO</t>
  </si>
  <si>
    <t>CE INDÍGENA ROBUSTIANO HÁCHITO PEDROZA</t>
  </si>
  <si>
    <t>IE FELIPE ABADIA MORENO</t>
  </si>
  <si>
    <t>IE JULIO MEJIA VELEZ</t>
  </si>
  <si>
    <t>IE MISAEL SOTO CORDOBA</t>
  </si>
  <si>
    <t>27050</t>
  </si>
  <si>
    <t>IE DE SAMURINDO</t>
  </si>
  <si>
    <t>IE ANTONIO ABAD HINESTROZA</t>
  </si>
  <si>
    <t>27073</t>
  </si>
  <si>
    <t>CE INDÍGENA DE CASCAJERO</t>
  </si>
  <si>
    <t>CE INDÍGENA HIPOLITO BITUCAY</t>
  </si>
  <si>
    <t>CE INDÍGENA MINDALECIO CAMPAÑA</t>
  </si>
  <si>
    <t>IE INDÍGENA DE PESCADITO</t>
  </si>
  <si>
    <t>IE INDÍGENA LUIS ENRIQUE ARCE DE AGUASAL</t>
  </si>
  <si>
    <t>IE INDÍGENA VIVICORA</t>
  </si>
  <si>
    <t>IE NUESTRA SEÑORA DE LA CANDELARIA</t>
  </si>
  <si>
    <t>IE CORAZON DE MARIA</t>
  </si>
  <si>
    <t>IE SAN ISIDRO</t>
  </si>
  <si>
    <t>27075</t>
  </si>
  <si>
    <t>CE INDÍGENA SAN JUAN BAUTISTA DE POZAMANSA</t>
  </si>
  <si>
    <t>CE INDÍGENA MARIA AUXILIADORA DEL BRAZO</t>
  </si>
  <si>
    <t>IE INMACULADO CORAZON DE MARIA</t>
  </si>
  <si>
    <t>IE LUIS LOPEZ DE MESA</t>
  </si>
  <si>
    <t>IE NORMAL SUPERIOR SANTA TERESITA</t>
  </si>
  <si>
    <t>IE DEL VALLE</t>
  </si>
  <si>
    <t>27077</t>
  </si>
  <si>
    <t>CE INDÍGENA SANTA MARIA BIRRINCHAO</t>
  </si>
  <si>
    <t>IE INDÍGENA EMBERA DE PIZARRO</t>
  </si>
  <si>
    <t>CE SAN PEDRO CLAVER</t>
  </si>
  <si>
    <t>CE INDÍGENA ERIS PAPELITO</t>
  </si>
  <si>
    <t>CE INDÍGENA RAMIRO AMAGARA DE PUERTO SAMARIA</t>
  </si>
  <si>
    <t>IE INDÍGENA DE BUENA VISTA</t>
  </si>
  <si>
    <t>IE INDÍGENA WOUNAAN JOOIN GAYAM</t>
  </si>
  <si>
    <t>IE INDÍGENA LEOVIGILDO CARPIO TEGAIZA</t>
  </si>
  <si>
    <t>IE NUESTRA SEÑORA DEL CARMEN</t>
  </si>
  <si>
    <t>IE FRANCISCO DE PAULA SANTANDER</t>
  </si>
  <si>
    <t>CE SAN LORENZO DE ORPUA</t>
  </si>
  <si>
    <t>IE SAGRADO CORAZON DE JESUS DE VIRUDO</t>
  </si>
  <si>
    <t>IE HERNANDO PALACIOS</t>
  </si>
  <si>
    <t>CE SIVIRU</t>
  </si>
  <si>
    <t>IE FRANCISCO PIZARRO</t>
  </si>
  <si>
    <t>27099</t>
  </si>
  <si>
    <t>CE INDÍGENA EMBERA DELMIRO PALACIOS ORTEGA DE MOJAUDÓ</t>
  </si>
  <si>
    <t>CE INDÍGENA GUADUALITO DE TORREIDO</t>
  </si>
  <si>
    <t>IE INDÍGENA BIAKIRU DE PUNTO ALEGRE - RIO CUIA</t>
  </si>
  <si>
    <t>IE INDÍGENA DE CHANO</t>
  </si>
  <si>
    <t>IE INDÍGENA DE SALINAS</t>
  </si>
  <si>
    <t>CE INDIGENA DE UNIÓN CUITY CENTRAL</t>
  </si>
  <si>
    <t>IE INDÍGENA CHOGOROKUARA</t>
  </si>
  <si>
    <t>IE INDÍGENA DE UNION CUITY</t>
  </si>
  <si>
    <t>CE INDÍGENA UNION BAQUIAZA</t>
  </si>
  <si>
    <t>IE CESAR CONTO</t>
  </si>
  <si>
    <t>IE LA LOMA DE BOJAYA</t>
  </si>
  <si>
    <t>IE ROBINSON PALACIOS DE NAPIPI</t>
  </si>
  <si>
    <t>27135</t>
  </si>
  <si>
    <t>CE INDÍGENA CAMPO BONITO DE TARIDO</t>
  </si>
  <si>
    <t>IE PUERTO PERVEL</t>
  </si>
  <si>
    <t>IE DE TARIDO</t>
  </si>
  <si>
    <t>IE JOSE MANUEL PALACIOS PALACIOS</t>
  </si>
  <si>
    <t>27150</t>
  </si>
  <si>
    <t>CE INDÍGENA OIBIDA KUVAMIANDÓ - SEDE PRINCIPAL</t>
  </si>
  <si>
    <t>IE INDÍGENA UNION CHOGORODO</t>
  </si>
  <si>
    <t>IE JORGE VALENCIA LOZANO</t>
  </si>
  <si>
    <t>IE PRIMITIVO PALACIOS</t>
  </si>
  <si>
    <t>CE PUEBLO NUEVO</t>
  </si>
  <si>
    <t>IE HERACLIO LARA ARROYO</t>
  </si>
  <si>
    <t>27160</t>
  </si>
  <si>
    <t>IE MATIAS TRES PALACIOS</t>
  </si>
  <si>
    <t>27205</t>
  </si>
  <si>
    <t>IE JOSE EULISES MOSQUERA PEREA</t>
  </si>
  <si>
    <t>IE LUIS LOZANO SCIPION</t>
  </si>
  <si>
    <t>IE MARIA AUXILIADORA</t>
  </si>
  <si>
    <t>IE MANUEL MOSQUERA MORENO</t>
  </si>
  <si>
    <t>IE TECNICO COMERCIAL</t>
  </si>
  <si>
    <t>27245</t>
  </si>
  <si>
    <t>CE INDÍGENA ALBERTO QUERAGAMA</t>
  </si>
  <si>
    <t>IE INDÍGENA AMADO ARCE</t>
  </si>
  <si>
    <t>IE INDÍGENA KATIO CHAMI - SABALETA</t>
  </si>
  <si>
    <t>IE INDÍGENA TOBIAS QUERAGAMA</t>
  </si>
  <si>
    <t>IE MARCO FIDEL SUAREZ</t>
  </si>
  <si>
    <t>27361</t>
  </si>
  <si>
    <t>CE DE POTEDO</t>
  </si>
  <si>
    <t>IE INDÍGENA PITULO CHIVIRICO</t>
  </si>
  <si>
    <t>IE NORMAL SUP NTRA SRA DE LAS MERCEDES</t>
  </si>
  <si>
    <t>IE NORMAL SUP SAN PIO X</t>
  </si>
  <si>
    <t>IE DE PRIMAVERA</t>
  </si>
  <si>
    <t>IE ANDRES BELLO</t>
  </si>
  <si>
    <t>IE SAGRADA FAMILIA</t>
  </si>
  <si>
    <t>IE PUERTO SALAZAR</t>
  </si>
  <si>
    <t>IE GUSTAVO POSADA</t>
  </si>
  <si>
    <t>IE INSTITUTO INTEGRADO SAN PABLO INDUSTRIAL</t>
  </si>
  <si>
    <t>IE MIGUEL ANGEL GUERRERO</t>
  </si>
  <si>
    <t>27372</t>
  </si>
  <si>
    <t>IE INDÍGENA ARMANDO ACHITO LUBIASA DE NUSSI PURRÚ</t>
  </si>
  <si>
    <t>CE INDÍGENA OGO PURU</t>
  </si>
  <si>
    <t>IE INDÍGENA ULDARICO CHIRIPUA</t>
  </si>
  <si>
    <t>IE SAN ROQUE DE LA FRONTERA</t>
  </si>
  <si>
    <t>27250</t>
  </si>
  <si>
    <t>IE INDÍGENA SANTA MARIA DE PANGALA</t>
  </si>
  <si>
    <t>IE INDÍGENA LA UNION</t>
  </si>
  <si>
    <t>CE MARIA AUXILIADORA DE CUCURRUPI</t>
  </si>
  <si>
    <t>CE INDÍGENA CHIRIVICO OSORIO</t>
  </si>
  <si>
    <t>IE INDÍGENA GERARDO CHIRIPUA VALENCIA</t>
  </si>
  <si>
    <t>IE INDÍGENA LA TASCONA TAPARALITO</t>
  </si>
  <si>
    <t>IE MARIA AUXILIADORA DE ISLA MONO</t>
  </si>
  <si>
    <t>IE RAMON LOZANO GARCES</t>
  </si>
  <si>
    <t>IE INDÍGENA WOUNAAN DAVID GREGORIO</t>
  </si>
  <si>
    <t>27413</t>
  </si>
  <si>
    <t>IE INDÍGENA DE ALTO CHITRÉ</t>
  </si>
  <si>
    <t>IE INDÍGENA DE PLAYON</t>
  </si>
  <si>
    <t>CE INDÍGENA DE HURTADO</t>
  </si>
  <si>
    <t>CE INDÍGENA DE LANA</t>
  </si>
  <si>
    <t>IE MANUEL RODRIGUEZ</t>
  </si>
  <si>
    <t>IE BORAUDO</t>
  </si>
  <si>
    <t>IE ATRATO DE LLORO</t>
  </si>
  <si>
    <t>27425</t>
  </si>
  <si>
    <t>IE INDÍGENA EMBERA AME DE CHIRRINCHAO</t>
  </si>
  <si>
    <t>IE BOCA DE BEBARA</t>
  </si>
  <si>
    <t>CE BEBARAMA</t>
  </si>
  <si>
    <t>CE INDÍGENA EMBERA MIGUEL IZARAMA</t>
  </si>
  <si>
    <t>IE SAN JOSE DE BUEY</t>
  </si>
  <si>
    <t>IE DIEGO LUIS CORDOBA PINO</t>
  </si>
  <si>
    <t>27430</t>
  </si>
  <si>
    <t>CE INDÍGENA SANTA CECILIA</t>
  </si>
  <si>
    <t>IE INDÍGENA CAIMITAL</t>
  </si>
  <si>
    <t>CE BELLAVISTA BERREBERRE</t>
  </si>
  <si>
    <t>IE FRANCISCO EUGENIO MOSQUERA</t>
  </si>
  <si>
    <t>IE NUESTRA SEÑORA DE LA POBREZA</t>
  </si>
  <si>
    <t>IE NUESTRA SEÑORA DEL CARMEN- PUERTO MELUK</t>
  </si>
  <si>
    <t>27450</t>
  </si>
  <si>
    <t>IE CACIQUE - NOANAMA</t>
  </si>
  <si>
    <t>CE INDÍGENA INELITO VALENCIA</t>
  </si>
  <si>
    <t>IE INDÍGENA GENARO OPUA QUIRO</t>
  </si>
  <si>
    <t>IE MANUEL E RIVAS LOBON</t>
  </si>
  <si>
    <t>IE FRANCISCO EUTIMIO MUNERA</t>
  </si>
  <si>
    <t>IE JOAQUIN URRUTIA</t>
  </si>
  <si>
    <t>27491</t>
  </si>
  <si>
    <t>CE INDÍGENA DE SABALETERA</t>
  </si>
  <si>
    <t>CE SAN ONOFRE</t>
  </si>
  <si>
    <t>IE CARLOS HOLGUIN MALLARINO</t>
  </si>
  <si>
    <t>27493</t>
  </si>
  <si>
    <t>IE CUCHILLO BLANCO</t>
  </si>
  <si>
    <t>IE NUEVO ORIENTE</t>
  </si>
  <si>
    <t>IE SIMON BOLIVAR</t>
  </si>
  <si>
    <t>IE SANTA MARIA DE BELEN DE BAJIRA</t>
  </si>
  <si>
    <t>IE LA UNION DE BAJIRA</t>
  </si>
  <si>
    <t>IE BELEN DE BAJIRA</t>
  </si>
  <si>
    <t>IE BLANQUICET</t>
  </si>
  <si>
    <t>27495</t>
  </si>
  <si>
    <t>IE INDÍGENA DE PUERTO INDIO (RIO CHORI)</t>
  </si>
  <si>
    <t>CE INDÍGENA THEARATE</t>
  </si>
  <si>
    <t>IE PUNTA DE ARUSI</t>
  </si>
  <si>
    <t>CE PASCUAL SANTANDER</t>
  </si>
  <si>
    <t>IE LITORAL PACIFICO DE NUQUI</t>
  </si>
  <si>
    <t>27580</t>
  </si>
  <si>
    <t>CE INDÍGENA DE ALTO BONITO</t>
  </si>
  <si>
    <t>IE SANTA BARBARA</t>
  </si>
  <si>
    <t>IE SAN JOSE DE VIRO VIRO</t>
  </si>
  <si>
    <t>IE JESUS ANTONIO RIVAS</t>
  </si>
  <si>
    <t>27600</t>
  </si>
  <si>
    <t>IE NUESTRA SEÑORA DE LAS MERCEDES</t>
  </si>
  <si>
    <t>IE ANTONIO ANGLES DE SAN ISIDRO</t>
  </si>
  <si>
    <t>IE BERNARDINO BECERRA RODRIGUEZ</t>
  </si>
  <si>
    <t>27615</t>
  </si>
  <si>
    <t>IE INDÍGENA AGROP DE ISLETA</t>
  </si>
  <si>
    <t>IE INDÍGENA DE JAGUAL</t>
  </si>
  <si>
    <t>IE CARACOLI ALTO</t>
  </si>
  <si>
    <t>CE INDÍGENA BILINGUE VEQUERA DE PERANCHO CACARICA</t>
  </si>
  <si>
    <t>IE INDÍGENA WOUNAAN KHIRJUG</t>
  </si>
  <si>
    <t>CE TAMBORAL</t>
  </si>
  <si>
    <t>IE NUESTROS ESFUERZOS</t>
  </si>
  <si>
    <t>IE SAULO SANCHEZ CORDOBA</t>
  </si>
  <si>
    <t>IE LA PRESENTACION</t>
  </si>
  <si>
    <t>CE BOCAS DEL LIMON</t>
  </si>
  <si>
    <t>IE ANTONIO RICAURTE</t>
  </si>
  <si>
    <t>27660</t>
  </si>
  <si>
    <t>CE INDÍGENA NUESTRA SEÑORA DEL CARMEN</t>
  </si>
  <si>
    <t>IE NORMAL SUPERIOR LA INMACULADA DE LA ITALIA</t>
  </si>
  <si>
    <t>IE SAN JOSE</t>
  </si>
  <si>
    <t>27745</t>
  </si>
  <si>
    <t>CE INDÍGENA LA MILAGROSA DE SANDOSITO</t>
  </si>
  <si>
    <t>IE UNION CHARCO LARGO</t>
  </si>
  <si>
    <t>IE SANTA TERESITA</t>
  </si>
  <si>
    <t>IE SAN AGUSTIN</t>
  </si>
  <si>
    <t>27787</t>
  </si>
  <si>
    <t>CE INDÍGENA CAÑAVERAL DE BOCHOROMA</t>
  </si>
  <si>
    <t>IE INDÍGENA DE MONDO</t>
  </si>
  <si>
    <t>IE INDÍGENA DE TARENA</t>
  </si>
  <si>
    <t>IE NORMAL SUPERIOR DEMETRIO SALAZAR CASTILLO</t>
  </si>
  <si>
    <t>IE TECNICO AGROAMBIENTAL</t>
  </si>
  <si>
    <t>IE NUESTRA SEÑORA DE FATIMA</t>
  </si>
  <si>
    <t>IE NUESTRA SEÑORA DE LA POBREZA DE TADO</t>
  </si>
  <si>
    <t>27800</t>
  </si>
  <si>
    <t>IE BERNARDO MORENO</t>
  </si>
  <si>
    <t>CE INDÍGENA CUNA YALA DE ARQUIA</t>
  </si>
  <si>
    <t>IE SANTA MARIA LA NUEVA DEL DARIEN</t>
  </si>
  <si>
    <t>IE DE UNGUIA</t>
  </si>
  <si>
    <t>IE ALCIDES FERNANDEZ</t>
  </si>
  <si>
    <t>IE DESARROLLO DE BALBOA</t>
  </si>
  <si>
    <t>27810</t>
  </si>
  <si>
    <t>CE INDÍGENA DE PICHINDE</t>
  </si>
  <si>
    <t>IE SAN RAFAEL EL DOS</t>
  </si>
  <si>
    <t>IE SANTO ECCEHOMO</t>
  </si>
  <si>
    <t>IE SAN JOAQUIN</t>
  </si>
  <si>
    <t>47</t>
  </si>
  <si>
    <t>47189</t>
  </si>
  <si>
    <t>INSTITUCION EDUCATIVA CARLOS GARCIA MAYORCA</t>
  </si>
  <si>
    <t>CENTRO EDUCATIVO RURAL KENNEDY</t>
  </si>
  <si>
    <t>CENTRO EDUCATIVO RURAL  BODEGA PALESTINA</t>
  </si>
  <si>
    <t>CENTRO EDUCATIVO RURAL CHERUA</t>
  </si>
  <si>
    <t>CENTRO EDUCATIVO RURAL SIERRA MORENA</t>
  </si>
  <si>
    <t>CENTRO EDUCATIVO RURAL PARAMO INTERMEDIO</t>
  </si>
  <si>
    <t>INSTITUCION EDUCATIVA  SIBERIA</t>
  </si>
  <si>
    <t>INSTITUCION EDUCATIVA SAN PEDRO DE LA SIERRA</t>
  </si>
  <si>
    <t>INSTITUCION EDUCATIVA TECNICA AGROPECUARIA SEVILLANO</t>
  </si>
  <si>
    <t>INSTITUCION EDUCATIVA TECNICA EN TURISMO 12 DE OCTUBRE</t>
  </si>
  <si>
    <t>CENTRO EDUCATIVO RURAL AGUA LINDA</t>
  </si>
  <si>
    <t>INSTITUCION EDUCATIVA RURAL TECNICA AGROTURISTICA SAN JAVIER</t>
  </si>
  <si>
    <t>INSTITUCION EDUCATIVA DARIO TORREGROZA PEREZ</t>
  </si>
  <si>
    <t>INSTITUCION EDUCATIVA  EL CARMEN</t>
  </si>
  <si>
    <t>INSTITUCION EDUCATIVA ENOC MENDOZA RIASCOS</t>
  </si>
  <si>
    <t>INSTITUCION EDUCATIVA RURAL ISABEL DE LA TRINIDAD</t>
  </si>
  <si>
    <t>INSTITUCION EDUCATIVA TECNICA EN TURISMO ALIANZA PARA EL PROGRESO</t>
  </si>
  <si>
    <t>INSTITUCION EDUCATIVA LA MARIA</t>
  </si>
  <si>
    <t>INSTITUCION EDUCATIVA LICEO MODERNO DEL SUR</t>
  </si>
  <si>
    <t>INSTITUCION EDUCATIVA MANUEL J. DEL CASTILLO</t>
  </si>
  <si>
    <t>INSTITUCION EDUCATIVA MUNICIPAL ALFREDO CORREA DE ANDREIS</t>
  </si>
  <si>
    <t>INSTITUCION EDUCATIVA SAN JUAN DEL CORDOBA</t>
  </si>
  <si>
    <t>INSTITUCION EDUCATIVA TECNICA DE COMERCIO VIRGINIA GOMEZ</t>
  </si>
  <si>
    <t>INSTITUCION EDUCATIVA ISAAC J. PEREIRA</t>
  </si>
  <si>
    <t>INSTITUCION ETNOEDUCATIVA RURAL RESIDENCIA ESCOLAR KOGUI SEBANZHI</t>
  </si>
  <si>
    <t>23</t>
  </si>
  <si>
    <t>23068</t>
  </si>
  <si>
    <t>INSTITUCION EDUCATIVA SANTO TOMAS DE AQUINO</t>
  </si>
  <si>
    <t>CENTRO EDUCATIVO EL CEDRO</t>
  </si>
  <si>
    <t>INSTITUCION EDUCATIVA CAÑO HONDO</t>
  </si>
  <si>
    <t>INSTITUCION EDUCATIVA MONTERREY</t>
  </si>
  <si>
    <t>INSTITUCION EDUCATIVA CAÑO PRIETO</t>
  </si>
  <si>
    <t>INSTITUCION EDUCATIVA CARLOS ADOLFO URUETA</t>
  </si>
  <si>
    <t>INSTITUCION EDUCATIVA CECILIA</t>
  </si>
  <si>
    <t>INSTITUCION EDUCATIVA PLAYA BLANCA</t>
  </si>
  <si>
    <t>INSTITUCION EDUCATIVA POPALES</t>
  </si>
  <si>
    <t>INSTITUCION EDUCATIVA SINCELEJITO</t>
  </si>
  <si>
    <t>23079</t>
  </si>
  <si>
    <t>INSTITUCION EDUCATIVA SANTAFE DEL ARCIAL</t>
  </si>
  <si>
    <t>INSTITUCION EDUCATIVA TIERRA SANTA</t>
  </si>
  <si>
    <t>INSTITUCION EDUCATIVA MARISCAL SUCRE</t>
  </si>
  <si>
    <t>INSTITUCION EDUCATIVA MEJOR ESQUINA</t>
  </si>
  <si>
    <t>23090</t>
  </si>
  <si>
    <t>INSTITUCION EDUCATIVA MATA DE PLATANO</t>
  </si>
  <si>
    <t>INSTITUCION EDUCATIVA BUENOS AIRES LAS PAVAS</t>
  </si>
  <si>
    <t>INSTITUCION EDUCATIVA CADILLO</t>
  </si>
  <si>
    <t>INSTITUCION EDUCATIVA EL GUINEO</t>
  </si>
  <si>
    <t>INSTITUCION EDUCATIVA EL LIMON</t>
  </si>
  <si>
    <t>INSTITUCION EDUCATIVA NUESTRA SEÑORA  DEL CARMEN DE POPAYAN</t>
  </si>
  <si>
    <t>INSTITUCION EDUCATIVA SAN JOSE DE CANALETE</t>
  </si>
  <si>
    <t>23162</t>
  </si>
  <si>
    <t>INSTITUCION EDUCATIVA COROZA LAS CAÑAS</t>
  </si>
  <si>
    <t>CENTRO EDUCATIVO SAN ANTONIO</t>
  </si>
  <si>
    <t>INSTITUCION EDUCATIVA GERMAN VARGAS CANTILLO</t>
  </si>
  <si>
    <t>INSTITUCION EDUCATIVA JULIAN PINTO BUENDIA</t>
  </si>
  <si>
    <t>INSTITUCION EDUCATIVA DE SEVERA</t>
  </si>
  <si>
    <t>INSTITUCION EDUCATIVA 24 DE MAYO</t>
  </si>
  <si>
    <t>INSTITUCION EDUCATIVA ALFONSO SPATH SPATH</t>
  </si>
  <si>
    <t>INSTITUCION EDUCATIVA EL CAÑITO DE LOS SABALOS</t>
  </si>
  <si>
    <t>INSTITUCION EDUCATIVA CRISTOBAL COLON  CAMPANITO</t>
  </si>
  <si>
    <t>INSTITUCION EDUCATIVA DOLORES GARRIDO DE GONZALEZ</t>
  </si>
  <si>
    <t>INSTITUCION EDUCATIVA MARCELIANO POLO</t>
  </si>
  <si>
    <t>INSTITUCION EDUCATIVA EL RETIRO DE LOS INDIOS</t>
  </si>
  <si>
    <t>INSTITUCION EDUCATIVA SAN JOSE DEL QUEMADO</t>
  </si>
  <si>
    <t>INSTITUCION EDUCATIVA TRES MARIAS</t>
  </si>
  <si>
    <t>23168</t>
  </si>
  <si>
    <t>CENTRO EDUCATIVO CAMPO BELLO</t>
  </si>
  <si>
    <t>INSTITUCION EDUCATIVA SANTO DOMINGO VIDAL</t>
  </si>
  <si>
    <t>INSTITUCION EDUCATIVA SEBASTIAN SANCHEZ</t>
  </si>
  <si>
    <t>23182</t>
  </si>
  <si>
    <t>INSTITUCION EDUCATIVA CACAOTAL</t>
  </si>
  <si>
    <t>INSTITUCION EDUCATIVA DIVINO NIÑO DE TIERRA GRATA</t>
  </si>
  <si>
    <t>INSTITUCION EDUCATIVA EL DESEO</t>
  </si>
  <si>
    <t>INSTITUCION EDUCATIVA HEREDIA</t>
  </si>
  <si>
    <t>INSTITUCION EDUCATIVA JOSE YANCES MUTIS</t>
  </si>
  <si>
    <t>INSTITUCION EDUCATIVA SAN JUAN BAUTISTA DE FLECHA DE SEVILLA</t>
  </si>
  <si>
    <t>INSTITUCION EDUCATIVA SAN JUAN DEL CHORRILLO</t>
  </si>
  <si>
    <t>INSTITUCIÓN EDUCATIVA SAN MARTIN DE CARBONERO</t>
  </si>
  <si>
    <t>INSTITUCION EDUCATIVA VILLA FATIMA</t>
  </si>
  <si>
    <t>23189</t>
  </si>
  <si>
    <t>INSTITUCION EDUCATIVA ALIANZA PARA EL PROGRESO</t>
  </si>
  <si>
    <t>INSTITUCION EDUCATIVA LA DRAGA</t>
  </si>
  <si>
    <t>INSTITUCION EDUCATIVA LAS PALMITAS</t>
  </si>
  <si>
    <t>INSTITUCION EDUCATIVA SAN ANTONIO DE TACHIRA</t>
  </si>
  <si>
    <t>INSTITUCION EDUCATIVA SANTIAGO POBRE</t>
  </si>
  <si>
    <t>INSTITUCION EDUCATIVA PIJIGUAYAL</t>
  </si>
  <si>
    <t>INSTITUCION EDUCATIVA BARRO PRIETO</t>
  </si>
  <si>
    <t>INSTITUCION EDUCATIVA EL SIGLO</t>
  </si>
  <si>
    <t>INSTITUCION EDUCATIVA JOSE MARIA BERASTEGUI</t>
  </si>
  <si>
    <t>INSTITUCION EDUCATIVA MADRE BERNARDA</t>
  </si>
  <si>
    <t>INSTITUCION EDUCATIVA LOS MIMBRES CENTRO</t>
  </si>
  <si>
    <t>INSTITUCION EDUCATIVA PUNTA DE YANEZ</t>
  </si>
  <si>
    <t>INSTITUCION EDUCATIVA SAN JOSE DE LAGUNETA</t>
  </si>
  <si>
    <t>INSTITUCION EDUCATIVA  SAN FRANCISCO DE ASIS DE FE Y ALEGRIA</t>
  </si>
  <si>
    <t>23300</t>
  </si>
  <si>
    <t>INSTITUCION EDUCATIVA MORALITO</t>
  </si>
  <si>
    <t>INSTITUCION EDUCATIVA EL PASO DE LAS FLORES</t>
  </si>
  <si>
    <t>INSTITUCION EDUCATIVA CULEBRA ARRIBA</t>
  </si>
  <si>
    <t>INSTITUCION EDUCATIVA LAS AREPAS</t>
  </si>
  <si>
    <t>INSTITUCION EDUCATIVA LOS AGUACATES</t>
  </si>
  <si>
    <t>23350</t>
  </si>
  <si>
    <t>INSTITUCION EDUCATIVA LA BALSA</t>
  </si>
  <si>
    <t>INSTITUCION EDUCATIVA DANIEL ALFONSO PAZ</t>
  </si>
  <si>
    <t>INSTITUCION EDUCATIVA LUIS FERNANDO GONZALEZ BOTERO</t>
  </si>
  <si>
    <t>23419</t>
  </si>
  <si>
    <t>INSTITUCION EDUCATIVA LA APONDERANCIA</t>
  </si>
  <si>
    <t>INSTITUCION EDUCATIVA NUEVO NARIÑO</t>
  </si>
  <si>
    <t>INSTITUCION EDUCATIVA SANTA ROSA DE LA CAÑA</t>
  </si>
  <si>
    <t>INSTITUCION EDUCATIVA LOS CORDOBAS</t>
  </si>
  <si>
    <t>INSTITUCION EDUCATIVA EL MINUTO DE DIOS</t>
  </si>
  <si>
    <t>INSTITUCION EDUCATIVA LA SALADA</t>
  </si>
  <si>
    <t>INSTITUCION EDUCATIVA EL EBANO</t>
  </si>
  <si>
    <t>23464</t>
  </si>
  <si>
    <t>INSTITUCION EDUCATIVA BETULIA</t>
  </si>
  <si>
    <t>23466</t>
  </si>
  <si>
    <t>INSTITUCION EDUCATIVA DULCE NOMBRE DE JESUS</t>
  </si>
  <si>
    <t>CENTRO EDUCATIVO ESPIRITU SANTO</t>
  </si>
  <si>
    <t>INSTITUCION EDUCATIVA MARIA GORETTI</t>
  </si>
  <si>
    <t>INSTITUCION EDUCATIVA SAN JORGE</t>
  </si>
  <si>
    <t>INSTITUCION EDUCATIVA SAN BERNARDO</t>
  </si>
  <si>
    <t>INSTITUCION EDUCATIVA SAN ANTONIO MARÍA CLARET</t>
  </si>
  <si>
    <t>INSTITUCION EDUCATIVA  BELEN</t>
  </si>
  <si>
    <t>INSTITUCION EDUCATIVA  ANTONIO NARIÑO</t>
  </si>
  <si>
    <t>INSTITUCION EDUCATIVA CONCENTRACION EDUCATIVA DEL SUR DE MONTELIBANO</t>
  </si>
  <si>
    <t>INSTITUCION EDUCATIVA  SAN FRANCISCO DEL RAYO</t>
  </si>
  <si>
    <t>INSTITUCION EDUCATIVA TECNICO AGROPECUARIO CLARET</t>
  </si>
  <si>
    <t>23500</t>
  </si>
  <si>
    <t>INSTITUCION EDUCATIVA BROQUELES</t>
  </si>
  <si>
    <t>INSTITUCION  EDUCATIVA LAS MUJERES</t>
  </si>
  <si>
    <t>INSTITUCIÓN EDUCATIVA PUEBLITO</t>
  </si>
  <si>
    <t>INSTITUCION EDUCATIVA  NARANJAL</t>
  </si>
  <si>
    <t>INSTITUCION EDUCATIVA BAJO BLANCO</t>
  </si>
  <si>
    <t>INSTITUCION EDUCATIVA LORGIA DE ARCO</t>
  </si>
  <si>
    <t>INSTITUCION EDUCATIVA OBDULIO MAYO SCARPETA</t>
  </si>
  <si>
    <t>INSTITUCION EDUCATIVA PERPETUO SOCORRO</t>
  </si>
  <si>
    <t>INSTITUCION EDUCATIVA RIO CEDRO</t>
  </si>
  <si>
    <t>INSTITUCION EDUCATIVA SAN JOSE DE BELLACOHITA</t>
  </si>
  <si>
    <t>23555</t>
  </si>
  <si>
    <t>INSTITUCION EDUCATIVA CAROLINA</t>
  </si>
  <si>
    <t>INSTITUCION EDUCATIVA LA FORTUNA</t>
  </si>
  <si>
    <t>INSTITUCION EDUCATIVA LOMA AZUL</t>
  </si>
  <si>
    <t>INSTITUCION EDUCATIVA PROVIDENCIA</t>
  </si>
  <si>
    <t>INSTITUCION EDUCATIVA EL REPARO</t>
  </si>
  <si>
    <t>INSTITUCION EDUCATIVA ALBERTO ALZATE PATIÑO</t>
  </si>
  <si>
    <t>INSTITUCION EDUCATIVA ANTONIO RICAURTE</t>
  </si>
  <si>
    <t>INSTITUCION EDUCATIVA SERGIO MARTINEZ</t>
  </si>
  <si>
    <t>INSTITUCION EDUCATIVA ALFONSO BUILES CORREA</t>
  </si>
  <si>
    <t>INSTITUCION EDUCATIVA ARENOSO</t>
  </si>
  <si>
    <t>INSTITUCION EDUCATIVA JUAN DE JESÚS NARVÁEZ GIRALDO</t>
  </si>
  <si>
    <t>INSTITUCION EDUCATIVA NUEVO PARAISO</t>
  </si>
  <si>
    <t>INSTITUCION EDUCATIVA PALMASORIANA</t>
  </si>
  <si>
    <t>INSTITUCION EDUCATIVA PLAZA BONITA</t>
  </si>
  <si>
    <t>23570</t>
  </si>
  <si>
    <t>INSTITUCION EDUCATIVA LA GRANJITA</t>
  </si>
  <si>
    <t>INSTITUCION EDUCATIVA PRIMAVERA</t>
  </si>
  <si>
    <t>INSTITUCION EDUCATIVA CINTURA</t>
  </si>
  <si>
    <t>INSTITUCION EDUCATIVA EL CONTENTO</t>
  </si>
  <si>
    <t>INSTITUCION EDUCATIVA PIÑALITO</t>
  </si>
  <si>
    <t>INSTITUCION EDUCATIVA PUERTO SANTO</t>
  </si>
  <si>
    <t>INSTITUCION EDUCATIVA JOSE CELESTINO MUTIS</t>
  </si>
  <si>
    <t>INSTITUCION EDUCATIVA SAN JOSE DE PALMIRA</t>
  </si>
  <si>
    <t>INSTITUCION EDUCATIVA BETANIA</t>
  </si>
  <si>
    <t>INSTITUCION EDUCATIVA CERROS DE COSTA RICA.</t>
  </si>
  <si>
    <t>INSTITUCION EDUCATIVA EL CAMPANO</t>
  </si>
  <si>
    <t>INSTITUCION EDUCATIVA TECNICA PROMOCION SOCIAL  EL ROSARIO</t>
  </si>
  <si>
    <t>INSTITUCION EDUCATIVA EL POBLADO</t>
  </si>
  <si>
    <t>23574</t>
  </si>
  <si>
    <t>INSTITUCION EDUCATIVA ARIZAL</t>
  </si>
  <si>
    <t>INSTITUCION EDUCATIVA EL CONTENTO ARRIBA</t>
  </si>
  <si>
    <t>INSTITUCION EDUCATIVA MORINDO FLORIDA</t>
  </si>
  <si>
    <t>INSTITUCION EDUCATIVA SABALITO ARRIBA</t>
  </si>
  <si>
    <t>INSTITUCION  EDUCATIVA PUERTO ESCONDIDO</t>
  </si>
  <si>
    <t>INSTITUCION EDUCATIVA SAN LUIS DE SEVILLA</t>
  </si>
  <si>
    <t>INSTITUCION EDUCATIVA  EL PLANCHÓN</t>
  </si>
  <si>
    <t>INSTITUCION EDUCATIVA SAN JOSE DEL PANTANO</t>
  </si>
  <si>
    <t>INSTITUCION EDUCATIVA VICENTE DIAZ</t>
  </si>
  <si>
    <t>INSTITUCION EDUCATIVA VILLA ESTHER</t>
  </si>
  <si>
    <t>23580</t>
  </si>
  <si>
    <t>CENTRO EDUCATIVO FRANCISCO JOSE DE CALDAS</t>
  </si>
  <si>
    <t>INSTITUCION EDUCATIVA GERMAN GOMEZ PELAEZ</t>
  </si>
  <si>
    <t>INSTITUCION EDUCATIVA LUCILA GODOY</t>
  </si>
  <si>
    <t>INSTITUCION EDUCATIVA PICA PICA VIEJO</t>
  </si>
  <si>
    <t>INSTITUCION EDUCATIVA VILLANUEVA</t>
  </si>
  <si>
    <t>23586</t>
  </si>
  <si>
    <t>CENTRO EDUCATIVO COMEJEN</t>
  </si>
  <si>
    <t>INSTITUCION EDUCATIVA LOS CORRALES</t>
  </si>
  <si>
    <t>INSTITUCION EDUCATIVA PEDRO CASTELLANOS</t>
  </si>
  <si>
    <t>INSTITUCION EDUCATIVA ASERRADERO</t>
  </si>
  <si>
    <t>23670</t>
  </si>
  <si>
    <t>CENTRO EDUCATIVO GARDENIA</t>
  </si>
  <si>
    <t>INSTITUCION EDUCATIVA CALLE LARGA</t>
  </si>
  <si>
    <t>INSTITUCION EDUCATIVA LOS CASTILLOS</t>
  </si>
  <si>
    <t>CENTRO EDUCATIVO PALMAS VERDES</t>
  </si>
  <si>
    <t>INSTITUCION EDUCATIVA PUEBLECITO SUR</t>
  </si>
  <si>
    <t>INSTITUCION EDUCATIVA ALIANZA</t>
  </si>
  <si>
    <t>INSTITUCION EDUCATIVA PATIO BONITO NORTE</t>
  </si>
  <si>
    <t>INSTITUCION EDUCATIVA SAN SIMON</t>
  </si>
  <si>
    <t>INSTITUCION EDUCATIVA TECNICO AGROPECUARIA DORIBEL TARRA</t>
  </si>
  <si>
    <t>23672</t>
  </si>
  <si>
    <t>CENTRO EDUCATIVO LAS NUBES</t>
  </si>
  <si>
    <t>CENTRO EDUCATIVO SANTA ROSA</t>
  </si>
  <si>
    <t>INSTITUCION EDUCATIVA JULIO C. MIRANDA</t>
  </si>
  <si>
    <t>INSTITUCION EDUCATIVA TOMAS SANTO</t>
  </si>
  <si>
    <t>INSTITUCION EDUCATIVA  JOSE ANTONIO GALAN</t>
  </si>
  <si>
    <t>23675</t>
  </si>
  <si>
    <t>INSTITUCION EDUCATIVA EL CHIQUI</t>
  </si>
  <si>
    <t>INSTITUCION EDUCATIVA VILLA CLARA</t>
  </si>
  <si>
    <t>INSTITUCION EDUCATIVA CAMINO REAL</t>
  </si>
  <si>
    <t>INSTITUCION EDUCATIVA JOSE MANUEL DE ALTAMIRA</t>
  </si>
  <si>
    <t>INSTITUCION EDUCATIVA EL CASTILLO</t>
  </si>
  <si>
    <t>INSTITUCION EDUCATIVA ISLA DE LOS MILAGROS</t>
  </si>
  <si>
    <t>INSTITUCION EDUCATIVA JUNIN</t>
  </si>
  <si>
    <t>INSTITUCION EDUCATIVA PASO NUEVO</t>
  </si>
  <si>
    <t>INSTITUCION EDUCATIVA PLAYAS DEL VIENTO</t>
  </si>
  <si>
    <t>INSTITUCION EDUCATIVA TREMENTINO</t>
  </si>
  <si>
    <t>INSTITUCION EDUCATIVA SICARA LIMON</t>
  </si>
  <si>
    <t>23678</t>
  </si>
  <si>
    <t>INSTITUCION EDUCATIVA ARROYO GRANDE ABAJO</t>
  </si>
  <si>
    <t>INSTITUCION EDUCATIVA ARROYO GRANDE ARRIBA</t>
  </si>
  <si>
    <t>CENTRO EDUCATIVO CABUYA</t>
  </si>
  <si>
    <t>CENTRO EDUCATIVO EL HATO</t>
  </si>
  <si>
    <t>INSTITUCION EDUCATIVA TREMENTINO ARRIBA</t>
  </si>
  <si>
    <t>INSTITUCION  EDUCATIVA GUACHARACAL</t>
  </si>
  <si>
    <t>INSTITUCION EDUCATIVA SAN JOSE DE CARRIZAL</t>
  </si>
  <si>
    <t>INSTITUCION EDUCATIVA SAN MIGUEL ABAJO</t>
  </si>
  <si>
    <t>23682</t>
  </si>
  <si>
    <t>CENTRO ETNOEDUCATIVO EMBERA KATÍO NARIKIAMA</t>
  </si>
  <si>
    <t>INSTITUCION EDUCATIVA CORAZÓN DE MARÍA</t>
  </si>
  <si>
    <t>INSTITUCION EDUCATIVA  SAN JOSÉ</t>
  </si>
  <si>
    <t>23686</t>
  </si>
  <si>
    <t>INSTITUCION EDUCATIVA MORROCOY</t>
  </si>
  <si>
    <t>INSTITUCION EDUCATIVA AMAURY GARCIA BURGOS</t>
  </si>
  <si>
    <t>INSTITUCION EDUCATIVA DIVINO NIÑO LA MADERA</t>
  </si>
  <si>
    <t>INSTITUCION EDUCATIVA  EL GAS</t>
  </si>
  <si>
    <t>INSTITUCION EDUCATIVA MIGUEL ANTONIO LENGUA NAVAS</t>
  </si>
  <si>
    <t>INSTITUCION EDUCATIVA SIMON BOLIVAR SABANA NUEVA</t>
  </si>
  <si>
    <t>23807</t>
  </si>
  <si>
    <t>CENTRO EDUCATIVO KANYIDO</t>
  </si>
  <si>
    <t>INSTITUCION EDUCATIVA NUEVA UNION</t>
  </si>
  <si>
    <t>CENTRO EDUCATIVO PORREMIA</t>
  </si>
  <si>
    <t>CENTRO EDUCATIVO ANTILLANA</t>
  </si>
  <si>
    <t>INSTITUCION EDUCATIVA BATATA</t>
  </si>
  <si>
    <t>INSTITUCION EDUCATIVA NUEVA PLATANERA</t>
  </si>
  <si>
    <t>INSTITUCION EDUCATIVA PUEBLO NUEVO</t>
  </si>
  <si>
    <t>CENTRO EDUCATIVO RURAL PUEBLO NUEVO</t>
  </si>
  <si>
    <t>INSTITUCION EDUCATIVA SAN FELIPE DE CADILLO</t>
  </si>
  <si>
    <t>INSTITUCION EDUCATIVA INMACULADA CARRIZOLA</t>
  </si>
  <si>
    <t>INSTITUCION EDUCATIVA BENICIO AGUDELO</t>
  </si>
  <si>
    <t>INSTITUCION EDUCATIVA PRIMERO DE MAYO</t>
  </si>
  <si>
    <t>INSTITUCION EDUCATIVA  19 DE MARZO</t>
  </si>
  <si>
    <t>INSTITUCION EDUCATIVA CAMPOBELLO</t>
  </si>
  <si>
    <t>INSTITUCION EDUCATIVA  EL PARAISO</t>
  </si>
  <si>
    <t>INSTITUCION EDUCATIVA ESTEFANIA MARIMON</t>
  </si>
  <si>
    <t>INSTITUCION EDUCATIVA  FE Y ALEGRIA SANTIAGO CANABAL</t>
  </si>
  <si>
    <t>INSTITUCION EDUCATIVA LAS DELICIAS</t>
  </si>
  <si>
    <t>INSTITUCION EDUCATIVA LOS MORALES</t>
  </si>
  <si>
    <t>INSTITUCION EDUCATIVA LOS VOLCANES</t>
  </si>
  <si>
    <t>CENTRO EDUCATIVO INDIGENA SAMBUDO</t>
  </si>
  <si>
    <t>ESCUELA NORMAL SUPERIOR DEL ALTO SINU</t>
  </si>
  <si>
    <t>INSTITUCION EDUCATIVA PALMIRA</t>
  </si>
  <si>
    <t>INSTITUCION EDUCATIVA SAN CLEMENTE</t>
  </si>
  <si>
    <t>INSTITUCION EDUCATIVA  SANTA FE DE RALITO</t>
  </si>
  <si>
    <t>23815</t>
  </si>
  <si>
    <t>INSTITUCION EDUCATIVA CRUZ CHIQUITA</t>
  </si>
  <si>
    <t>CENTRO EDUCATIVO FLECHA</t>
  </si>
  <si>
    <t>CENTRO EDUCATIVO LAS CRUCES</t>
  </si>
  <si>
    <t>CENTRO EDUCATIVO NUEVA ESPERANZA</t>
  </si>
  <si>
    <t>CENTRO EDUCATIVO NUEVA ESTRELLA</t>
  </si>
  <si>
    <t>CENTRO EDUCATIVO LOS VIDALES</t>
  </si>
  <si>
    <t>INSTITUCION EDUCATIVA SAN JUAN DE LA CRUZ</t>
  </si>
  <si>
    <t>INSTITUCION EDUCATIVA TECNICA ALVARO ULCUE CHOCUE</t>
  </si>
  <si>
    <t>INSTITUCION EDUCATIVA BARBACOA</t>
  </si>
  <si>
    <t>INSTITUCION EDUCATIVA SANTANDER</t>
  </si>
  <si>
    <t>INSTITUCION EDUCATIVA TECNICO AGROPECUARIO DE CERRO VIDALES</t>
  </si>
  <si>
    <t>23855</t>
  </si>
  <si>
    <t>CENTRO EDUCATIVO ANTONIA SANTOS</t>
  </si>
  <si>
    <t>INSTITUCION EDUCATIVA EL REPOSO</t>
  </si>
  <si>
    <t>INSTITUCION EDUCATIVA LAS NUBES</t>
  </si>
  <si>
    <t>INSTITUCIÓN EDUCATIVA VILLANUEVA</t>
  </si>
  <si>
    <t>INSTITUCION EDUCATIVA CATALINO GULFO</t>
  </si>
  <si>
    <t>INSTITUCION EDUCATIVA MATA DE MAIZ</t>
  </si>
  <si>
    <t>INSTITUCION EDUCATIVA SAN RAFAEL DEL PIRU</t>
  </si>
  <si>
    <t>54001</t>
  </si>
  <si>
    <t>INSTITUTO TÉCNICO ALEJANDRO GUTIÉRREZ CALDERÓN</t>
  </si>
  <si>
    <t>CENTRO EDUCATIVO AGUALASAL</t>
  </si>
  <si>
    <t>52</t>
  </si>
  <si>
    <t>CENTRO EDUCATIVO ESCUELA RURAL CARMEN DE TONCHALA</t>
  </si>
  <si>
    <t>INSTITUCIÓN EDUCATIVA JULIO PÉREZ FERRERO</t>
  </si>
  <si>
    <t>COLEGIO RAFAEL URIBE URIBE</t>
  </si>
  <si>
    <t>COLEGIO ANTONIO NARIÑO</t>
  </si>
  <si>
    <t>COLEGIO BUENOS AIRES</t>
  </si>
  <si>
    <t>COLEGIO CAMILO TORRES</t>
  </si>
  <si>
    <t>COLEGIO CARLOS PEREZ ESCALANTE</t>
  </si>
  <si>
    <t>COL TOLEDO PLATA</t>
  </si>
  <si>
    <t>COLEGIO CLAUDIA MARIA PRADA</t>
  </si>
  <si>
    <t>COL CLUB DE LEONES</t>
  </si>
  <si>
    <t>COL FRANCISCO JOSE DE CALDAS</t>
  </si>
  <si>
    <t>COLEGIO FRAY MANUEL ALVAREZ</t>
  </si>
  <si>
    <t>COLEGIO GONZALO RIVERA LAGUADO</t>
  </si>
  <si>
    <t>COL MUNICIPAL GREMIOS UNIDOS</t>
  </si>
  <si>
    <t>COLEGIO INTEGRADO JUAN ATALAYA</t>
  </si>
  <si>
    <t>COLEGIO JAIME GARZON</t>
  </si>
  <si>
    <t>COLEGIO JOSÉ AQUILINO DURAN</t>
  </si>
  <si>
    <t>COLEGIO JUANA RANGEL DE CUELLAR</t>
  </si>
  <si>
    <t>COL LOS SANTOS APOSTOLES</t>
  </si>
  <si>
    <t>COLEGIO MANUEL FERNÁNDEZ DE NOVOA</t>
  </si>
  <si>
    <t>INSTITUCIÓN EDUCATIVA PRESBITERO JUAN CARLOS CALDERON QUINTERO</t>
  </si>
  <si>
    <t>COLEGIO NUESTRA SEÑORA DE BELEN</t>
  </si>
  <si>
    <t>COL ORIENTAL NO 26</t>
  </si>
  <si>
    <t>COLEGIO PABLO CORREA LEON</t>
  </si>
  <si>
    <t>COL PABLO NERUDA</t>
  </si>
  <si>
    <t>COL PADRE RAFAEL GARCIA HERREROS</t>
  </si>
  <si>
    <t>COL PBRO DANIEL JORDAN</t>
  </si>
  <si>
    <t>COL PUERTO NUEVO</t>
  </si>
  <si>
    <t>INSTITUCIÓN EDUCATIVA SAN BARTOLOMÉ</t>
  </si>
  <si>
    <t>COL SAN JOSE DE CUCUTA</t>
  </si>
  <si>
    <t>COLEGIO MUNICIPAL AEROPUERTO</t>
  </si>
  <si>
    <t>INST NAL DE ENSEÑANZA MEDIA DIVERSIFICADA INEM JOSE EUSEBIO CARO</t>
  </si>
  <si>
    <t>INST TEC BUENA ESPERANZA</t>
  </si>
  <si>
    <t>INSTITUCIÓN EDUCATIVA CARLOS RAMIREZ PARIS</t>
  </si>
  <si>
    <t>I.E. CRISTO OBRERO</t>
  </si>
  <si>
    <t>INST TEC GUAIMARAL</t>
  </si>
  <si>
    <t>INSTITUCIÓN EDUCATIVA SAN FRANCISCO DE SALES</t>
  </si>
  <si>
    <t>INST TEC JORGE GAITAN DURAN</t>
  </si>
  <si>
    <t>I.E. JUAN PABLO I</t>
  </si>
  <si>
    <t>I.E. MISAEL PASTRANA BORRERO</t>
  </si>
  <si>
    <t>INSTITUTO TÉCNICO NACIONAL DE COMERCIO</t>
  </si>
  <si>
    <t>INSTITUTO TÉCNICO PADRE MANUEL BRICEÑO JAUREGUI FE Y ALEGRÍA</t>
  </si>
  <si>
    <t>INSTITUTO TÉCNICO RAFAEL GARCIA HERREROS</t>
  </si>
  <si>
    <t>COLEGIO SAN JOSÉ</t>
  </si>
  <si>
    <t>COLEGIO ANDRES BELLO</t>
  </si>
  <si>
    <t>COLEGIO MUNICIPAL MARIA CONCEPCION LOPERENA</t>
  </si>
  <si>
    <t>COLEGIO EUSTORGIO COLMENARES BAPTISTA</t>
  </si>
  <si>
    <t>COLEGIO LUIS CARLOS GALÁN SARMIENTO</t>
  </si>
  <si>
    <t>INSTITUTO TECNICO MERCEDES ABREGO</t>
  </si>
  <si>
    <t>25019</t>
  </si>
  <si>
    <t>INSTITUCION EDUCATIVA RURAL DEPARTAMENTAL CHIMBE</t>
  </si>
  <si>
    <t>INSTITUCION EDUCATIVA DEPARTAMENTAL GENERAL CARLOS ALBAN</t>
  </si>
  <si>
    <t>25035</t>
  </si>
  <si>
    <t>INSTITUCIÓN EDUCATIVA RURAL DEPARTAMENTAL PATIO BONITO</t>
  </si>
  <si>
    <t>INSTITUCIÓN EDUCATIVA DEPARTAMENTAL JULIO CESAR SANCHEZ</t>
  </si>
  <si>
    <t>INSTITUCION EDUCATIVA RURAL DEPARTAMENTAL SAN ANTONIO</t>
  </si>
  <si>
    <t>25040</t>
  </si>
  <si>
    <t>INSTITUCIÓN EDUCATIVA DEPARTAMENTAL INSTITUTO TECNICO OLGA SANTA MARIA</t>
  </si>
  <si>
    <t>INSTITUCION EDUCATIVA DEPARTAMENTAL CARLOS GIRALDO</t>
  </si>
  <si>
    <t>INSTITUCION EDUCATIVA DEPARTAMENTAL JOSE HUGO ENCISO</t>
  </si>
  <si>
    <t>INSTITUCIÓN EDUCATIVA DEPARTAMENTAL LA FLORIDA</t>
  </si>
  <si>
    <t>25599</t>
  </si>
  <si>
    <t>INSTITUCION EDUCATIVA DEPARTAMENTAL ANTONIO NARIÑO</t>
  </si>
  <si>
    <t>25053</t>
  </si>
  <si>
    <t>INSTITUCION EDUCATIVA DEPARTAMENTAL RURAL ZARAGOZA</t>
  </si>
  <si>
    <t>INSTITUCIÓN EDUCATIVA DEPARTAMENTAL KIRPALAMAR</t>
  </si>
  <si>
    <t>INSTITUCION EDUCATIVA DEPARTAMENTAL JOHN F. KENNEDY</t>
  </si>
  <si>
    <t>25086</t>
  </si>
  <si>
    <t>INSTITUCION EDUCATIVA DEPARTAMENTAL TECNICO AGROPECUARIO JAIME DE NARVAEZ BELTRAN</t>
  </si>
  <si>
    <t>INSTITUCION EDUCATIVA RURAL DEPARTAMENTAL TECNICO AGROPECUARIO JAIME DE NARVAEZ PAQUILÓ</t>
  </si>
  <si>
    <t>25095</t>
  </si>
  <si>
    <t>INSTITUCION EDUCATIVA DEPARTAMENTAL JOSE MARIA VERGARA Y VERGARA</t>
  </si>
  <si>
    <t>25099</t>
  </si>
  <si>
    <t>INSTITUCION EDUCATIVA DEPARTAMENTAL NUESTRA SEÑORA DE LA GRACIA</t>
  </si>
  <si>
    <t>INSTITUCIÓN EDUCATIVA RURAL DEPARTAMENTAL BARROBLANCO</t>
  </si>
  <si>
    <t>25120</t>
  </si>
  <si>
    <t>INSTITUCION EDUCATIVA DEPARTAMENTAL INTEGRADA DE CABRERA</t>
  </si>
  <si>
    <t>25123</t>
  </si>
  <si>
    <t>INSTITUCIÓN EDUCATIVA DEPARTAMENTAL ALFONSO LÓPEZ PUMAREJO</t>
  </si>
  <si>
    <t>INSTITUCION EDUCATIVA DEPARTAMENTAL INSTITUTO AGRICOLA</t>
  </si>
  <si>
    <t>25126</t>
  </si>
  <si>
    <t>INSTITUCION EDUCATIVA DEPARTAMENTAL RURAL SAN GABRIEL</t>
  </si>
  <si>
    <t>INSTITUCION EDUCATIVA DEPARTAMENTAL POMPILIO MARTINEZ</t>
  </si>
  <si>
    <t>INSTITUCION EDUCATIVA DEPARTAMENTAL RURAL ANTONIO NARIÑO</t>
  </si>
  <si>
    <t>IED ANTONIO NARIÑO</t>
  </si>
  <si>
    <t>INSTITUCION EDUCATIVA DEPARTAMENTAL CAPELLANIA</t>
  </si>
  <si>
    <t>INSTITUCION EDUCATIVA DEPARTAMENTAL RURAL RINCON SANTO</t>
  </si>
  <si>
    <t>INSTITUCION EDUCATIVA DEPARTAMENTAL PABLO HERRERA</t>
  </si>
  <si>
    <t>25148</t>
  </si>
  <si>
    <t>INSTITUCION EDUCATIVA DEPARTAMENTAL NOVILLEROS</t>
  </si>
  <si>
    <t>INSTITUCIÓN EDUCATIVA DEPARTAMENTAL SAN CARLOS</t>
  </si>
  <si>
    <t>INSTITUCION EDUCATIVA DEPARTAMENTAL DINDAL</t>
  </si>
  <si>
    <t>INSTITUCION EDUCATIVA DEPARTAMENTAL SANTA GEMMA DE GALGANI</t>
  </si>
  <si>
    <t>INSTITUCION EDUCATIVA DEPARTAMENTAL SAN PEDRO</t>
  </si>
  <si>
    <t>25151</t>
  </si>
  <si>
    <t>INSTITUCION EDUCATIVA  DEPARTAMENTAL URBANA</t>
  </si>
  <si>
    <t>INSTITUCION EDUCATIVA RURAL DEPARTAMENTAL GIRON DE BLANCOS</t>
  </si>
  <si>
    <t>INSTITUCIÓN EDUCATIVA RURAL DEPARTAMENTAL MERCADILLO PRIMERO</t>
  </si>
  <si>
    <t>INSTITUCION EDUCATIVA  DEPARTAMENTAL RURAL RINCON GRANDE</t>
  </si>
  <si>
    <t>INSTITUCION EDUCATIVA RURAL DEPARTAMENTAL RIONEGRO SUR</t>
  </si>
  <si>
    <t>25154</t>
  </si>
  <si>
    <t>INSTITUCION EDUCATIVA DEPARTAMENTAL CARMEN DE CARUPA</t>
  </si>
  <si>
    <t>INSTITUCIÓN EDUCATIVA RURAL DEPARTAMENTAL EL HATO</t>
  </si>
  <si>
    <t>INSTITUCIÓN EDUCATIVA RURAL DEPARTAMENTAL SAN JOSE</t>
  </si>
  <si>
    <t>25168</t>
  </si>
  <si>
    <t>INSTITUCION EDUCATIVA DEPARTAMENTAL FRAY JOSE LEDO</t>
  </si>
  <si>
    <t>25178</t>
  </si>
  <si>
    <t>INSTITUCIÓN EDUCATIVA DEPARTAMENTAL PIO X</t>
  </si>
  <si>
    <t>INSTITUCIÓN EDUCATIVA DEPARTAMENTAL RURAL CEREZOS GRANDES</t>
  </si>
  <si>
    <t>25181</t>
  </si>
  <si>
    <t>INSTITUCIÓN EDUCATIVA DEPARTAMENTAL EL HATO</t>
  </si>
  <si>
    <t>INSTITUCION EDUCATIVA DEPARTAMENTAL FERRALARADA</t>
  </si>
  <si>
    <t>INSTITUCION EDUCATIVA DEPARTAMENTAL IGNACIO PESCADOR</t>
  </si>
  <si>
    <t>25183</t>
  </si>
  <si>
    <t>INSTITUCION EDUCATIVA DEPARTAMENTAL RUFINO CUERVO</t>
  </si>
  <si>
    <t>INSTITUCION EDUCATIVA DEPARTAMENTAL AGROINDUSTRIAL SANTIAGO DE CHOCONTA</t>
  </si>
  <si>
    <t>25200</t>
  </si>
  <si>
    <t>INSTITUCIÓN EDUCATIVA DEPARTAMENTAL POSTPRIMARIA RURAL EL MORTIÑO</t>
  </si>
  <si>
    <t>INSTITUCION EDUCATIVA DEPARTAMENTAL LA PLAZUELA</t>
  </si>
  <si>
    <t>INSTITUCIÓN EDUCATIVA DEPARTAMENTAL POSTPRIMARIA RURAL EL ALTICO</t>
  </si>
  <si>
    <t>INSTITUCIÓN EDUCATIVA DEPARTAMENTAL POSTPRIMARIA RURAL LAS MARGARITAS</t>
  </si>
  <si>
    <t>INSTITUCION EDUCATIVA DEPARTAMENTAL LAS VILLAS</t>
  </si>
  <si>
    <t>25214</t>
  </si>
  <si>
    <t>INSTITUCION EDUCATIVA DEPARTAMENTAL ENRIQUE PARDO PARRA</t>
  </si>
  <si>
    <t>INSTITUCION EDUCATIVA DEPARTAMENTAL INSTITUTO  PARCELAS</t>
  </si>
  <si>
    <t>25224</t>
  </si>
  <si>
    <t>INSTITUCION EDUCATIVA DEPARTAMENTAL DIVINO SALVADOR</t>
  </si>
  <si>
    <t>INSTITUCIÓN EDUCATIVA RURAL DEPARTAMENTAL PEÑAS</t>
  </si>
  <si>
    <t>25245</t>
  </si>
  <si>
    <t>INSTITUCIÓN EDUCATIVA DEPARTAMENTAL LA VICTORIA</t>
  </si>
  <si>
    <t>INSTITUCIÓN EDUCATIVA DEPARTAMENTAL  EL TEQUENDAMA</t>
  </si>
  <si>
    <t>INSTITUCIÓN EDUCATIVA DEPARTAMENTAL EL TRIUNFO</t>
  </si>
  <si>
    <t>INSTITUCION EDUCATIVA DEPARTAMENTAL PRADILLA</t>
  </si>
  <si>
    <t>25258</t>
  </si>
  <si>
    <t>INSTITUCION EDUCATIVA DEPARTAMENTAL TALAUTA</t>
  </si>
  <si>
    <t>25260</t>
  </si>
  <si>
    <t>INSTITUCION EDUCATIVA DEPARTAMENTAL JOSE MARIA OBANDO</t>
  </si>
  <si>
    <t>INSTITUCIÓN EDUCATIVA DEPARTAMENTAL  CAMPO ALEGRE</t>
  </si>
  <si>
    <t>25279</t>
  </si>
  <si>
    <t>INSTITUCION EDUCATIVA DEPARTAMENTAL MONSEÑOR AGUSTIN GUTIERREZ</t>
  </si>
  <si>
    <t>INSTITUCIÓN EDUCATIVA RURAL DEPARTAMENTAL SAN LORENZO</t>
  </si>
  <si>
    <t>INSTITUCION EDUCATIVA DEPARTAMENTAL I.P.E.B.I.</t>
  </si>
  <si>
    <t>25281</t>
  </si>
  <si>
    <t>INSTITUCION EDUCATIVA RURAL DEPARTAMENTAL  ALFONSO PABON PABON</t>
  </si>
  <si>
    <t>INSTITUCION EDUCATIVA DEPARTAMENTAL DE DESARROLLO RURAL</t>
  </si>
  <si>
    <t>INSTITUCION EDUCATIVA DEPARTAMENTAL MARIA MEDINA</t>
  </si>
  <si>
    <t>25288</t>
  </si>
  <si>
    <t>INSTITUCION EDUCATIVA DEPARTAMENTAL NACIONALIZADO</t>
  </si>
  <si>
    <t>INSTITUCION EDUCATIVA DEPARTAMENTAL INSTITUTO TECNICO COMERCIAL DE CAPELLANIA</t>
  </si>
  <si>
    <t>25293</t>
  </si>
  <si>
    <t>INSTITUCION EDUCATIVA DEPARTAMENTAL BALDOMERO SANIN CANO</t>
  </si>
  <si>
    <t>INSTITUCION EDUCATIVA RURAL DEPARTAMENTAL BOCADEMONTE</t>
  </si>
  <si>
    <t>INSTITUCIÓN EDUCATIVA RURAL DEPARTAMENTAL MURCA</t>
  </si>
  <si>
    <t>25295</t>
  </si>
  <si>
    <t>INSTITUCION EDUCATIVA DEPARTAMENTAL PBRO. CARLOS GARAVITO A.</t>
  </si>
  <si>
    <t>25297</t>
  </si>
  <si>
    <t>INSTITUCION EDUCATIVA DEPARTAMENTAL ESCUELA NORMAL SUPERIOR</t>
  </si>
  <si>
    <t>INSTITUCION EDUCATIVA DEPARTAMENTAL MONSEÑOR ABDON LOPEZ</t>
  </si>
  <si>
    <t>INSTITUCIÓN EDUCATIVA DEPARTAMENTAL AGROPECUARIO PILOTO</t>
  </si>
  <si>
    <t>25299</t>
  </si>
  <si>
    <t>INSTITUCION EDUCATIVA DEPARTAMENTAL TECNICA AGROPECUARIA MARTIN ROMERO</t>
  </si>
  <si>
    <t>25312</t>
  </si>
  <si>
    <t>INSTITUCIÓN EDUCATIVA DEPARTAMENTAL GUSTAVO URIBE RAMIREZ</t>
  </si>
  <si>
    <t>25317</t>
  </si>
  <si>
    <t>INSTITUCION EDUCATIVA DEPARTAMENTAL NUESTRA SEÑORA DEL TRANSITO</t>
  </si>
  <si>
    <t>INSTITUCION EDUCATIVA DEPARTAMENTAL EL CARMEN</t>
  </si>
  <si>
    <t>IED EL CARMEN</t>
  </si>
  <si>
    <t>INSTITUCION EDUCATIVA RURAL DEPARTAMENTAL MIÑA Y TICHA</t>
  </si>
  <si>
    <t>25320</t>
  </si>
  <si>
    <t>INSTITUCION EDUCATIVA DEPARTAMENTAL LA PAZ</t>
  </si>
  <si>
    <t>INSTITUCION EDUCATIVA DEPARTAMENTAL PUERTO BOGOTA</t>
  </si>
  <si>
    <t>INSTITUCION EDUCATIVA DEPARTAMENTAL MIGUEL SAMPER AGUDELO</t>
  </si>
  <si>
    <t>25322</t>
  </si>
  <si>
    <t>INSTITUCION EDUCATIVA DEPARTAMENTAL DOMINGO SAVIO</t>
  </si>
  <si>
    <t>INSTITUCION EDUCATIVA DEPARTAMENTAL TECNICO COMERCIAL MARIANO OSPINA RODRIGUEZ</t>
  </si>
  <si>
    <t>25324</t>
  </si>
  <si>
    <t>INSTITUCION EDUCATIVA DEPARTAMENTAL BUSCAVIDA</t>
  </si>
  <si>
    <t>INSTITUCION EDUCATIVA DEPARTAMENTAL NICOLAS DE FEDERMAN</t>
  </si>
  <si>
    <t>25326</t>
  </si>
  <si>
    <t>INSTITUCION EDUCATIVA DEPARTAMENTAL PIO XII</t>
  </si>
  <si>
    <t>INSTITUCION EDUCATIVA RURAL DEPARTAMENTAL JOSE GREGORIO SALAS</t>
  </si>
  <si>
    <t>25328</t>
  </si>
  <si>
    <t>INSTITUCION EDUCATIVA DEPARTAMENTAL MARCO FIDEL SUAREZ</t>
  </si>
  <si>
    <t>INSTITUCION EDUCATIVA DEPARTAMENTAL EL TRIGO</t>
  </si>
  <si>
    <t>25335</t>
  </si>
  <si>
    <t>INSTITUCION EDUCATIVA DEPARTAMENTAL MONSEÑOR ALBERTO REYES FONSECA</t>
  </si>
  <si>
    <t>25339</t>
  </si>
  <si>
    <t>INSTITUCION EDUCATIVA DEPARTAMENTAL GUTIERREZ</t>
  </si>
  <si>
    <t>25368</t>
  </si>
  <si>
    <t>25372</t>
  </si>
  <si>
    <t>INSTITUCION EDUCTIVA DEPARTAMENTAL ESCUELA NORMAL SUPERIOR DE JUNIN</t>
  </si>
  <si>
    <t>INSTITUCION EDUCATIVA DEPARTAMENTAL NUESTRA SEÑORA DEL CARMEN</t>
  </si>
  <si>
    <t>INSTITUCION EDUCATIVA DEPARTAMENTAL CLARAVAL Y CHUSCALES</t>
  </si>
  <si>
    <t>25377</t>
  </si>
  <si>
    <t>INSTITUCION EDUCATIVA DEPARTAMENTAL LA AURORA</t>
  </si>
  <si>
    <t>INSTITUCION EDUCATIVA DEPARTAMENTAL EL SALITRE</t>
  </si>
  <si>
    <t>INSTITUCION EDUCATIVA DEPARTAMENTAL INTEGRADO LA CALERA</t>
  </si>
  <si>
    <t>INSTITUCIÓN EDUCATIVA DEPARTAMENTAL RURAL INTEGRADO</t>
  </si>
  <si>
    <t>25386</t>
  </si>
  <si>
    <t>INSTITUCION EDUCATIVA RURAL DEPARTAMENTAL SAN JOAQUIN</t>
  </si>
  <si>
    <t>INSTITUCION EDUCATIVA DEPARTAMENTAL FRANCISCO JULIAN OLAYA</t>
  </si>
  <si>
    <t>INSTITUCION EDUCATIVA DEPARTAMENTAL SABIO MUTIS</t>
  </si>
  <si>
    <t>INSTITUCION EDUCATIVA RURAL DEPARTAMENTAL SAN JAVIER</t>
  </si>
  <si>
    <t>INSTITUCIÓN  EDUCATIVA RURAL DEPARTAMENTAL ANATOLI</t>
  </si>
  <si>
    <t>INSTITUCION EDUCATIVA RURAL DEPARTAMENTAL ERNESTO APARICIO JARAMILLO</t>
  </si>
  <si>
    <t>25394</t>
  </si>
  <si>
    <t>INSTITUCION EDUCATIVA DEPARTAMENTAL CALIXTO GAITAN</t>
  </si>
  <si>
    <t>ESCUELA NORMAL SUPERIOR DIVINA PROVIDENCIA</t>
  </si>
  <si>
    <t>INSTITUCION EDUCATIVA DEPARTAMENTAL MINIPI DE QUIJANO</t>
  </si>
  <si>
    <t>INSTITUCIÓN EDUCATIVA DEPARTAMENTAL COLEGIO BÁSICO POSTPRIMARIA RURAL EL HORTIGAL</t>
  </si>
  <si>
    <t>25398</t>
  </si>
  <si>
    <t>INSTITUCION EDUCATIVA DEPARTAMENTAL REPUBLICA DE COREA</t>
  </si>
  <si>
    <t>INSTITUCION EDUCATIVA RURAL DEPARTAMENTAL AGUABLANCA</t>
  </si>
  <si>
    <t>25402</t>
  </si>
  <si>
    <t>INSTITUCION EDUCATIVA DEPARTAMENTAL LUIS ALFONSO VALBUENA ULLOA</t>
  </si>
  <si>
    <t>INSTITUCION EDUCATIVA DEPARTAMENTAL RICARDO HINESTROSA</t>
  </si>
  <si>
    <t>INSTITUCION EDUCATIVA DEPARTAMENTAL EL VINO</t>
  </si>
  <si>
    <t>25407</t>
  </si>
  <si>
    <t>INSTITUCIÓN EDUCATIVA DEPARTAMENTAL NUESTRA SEÑORA DEL CARMEN</t>
  </si>
  <si>
    <t>INSTITUCIÓN EDUCATIVA RURAL DEPARTAMENTAL SIMÓN BOLIVAR</t>
  </si>
  <si>
    <t>25426</t>
  </si>
  <si>
    <t>INSTITUCION EDUCATIVA DEPARTAMENTAL JUAN JOSÉ NEIRA</t>
  </si>
  <si>
    <t>25430</t>
  </si>
  <si>
    <t>INSTITUCION EDUCATIVA DEPARTAMENTAL SAN PATRICIO PUENTE DE PIEDRA</t>
  </si>
  <si>
    <t>INSTITUCION EDUCATIVA DEPARTAMENTAL SERREZUELA</t>
  </si>
  <si>
    <t>INSTITUCION EDUCATIVA DEPARTAMENTAL TECNOLOGICO DE MADRID</t>
  </si>
  <si>
    <t>INSTITUCION EDUCATIVA DEPARTAMENTAL MARIA TERESA ORTIZ NUEVA</t>
  </si>
  <si>
    <t>INSTITUCION EDUCATIVA DEPARTAMENTAL TIBAITATA</t>
  </si>
  <si>
    <t>25436</t>
  </si>
  <si>
    <t>INSTITUCION EDUCATIVA DEPARTAMENTAL DE MANTA</t>
  </si>
  <si>
    <t>25438</t>
  </si>
  <si>
    <t>INSTITUCION EDUCATIVA ALONSO RONQUILLO</t>
  </si>
  <si>
    <t>INSTITUCION EDUCATIVA RURAL DEPARTAMENTAL GAZATAVENA</t>
  </si>
  <si>
    <t>INSTITUCIÓN EDUCATIVA RURAL DEPARTAMENTAL SAN PEDRO DE GUAJARAY</t>
  </si>
  <si>
    <t>25483</t>
  </si>
  <si>
    <t>INSTITUCIÓN EDUCATIVA  DEPARTAMENTAL ANTONIO NARIÑO</t>
  </si>
  <si>
    <t>INSTITUCION EDUCATIVA DEPARTAMENTAL</t>
  </si>
  <si>
    <t>25486</t>
  </si>
  <si>
    <t>INSTITUCION  EDUCATIVA DPTAL INTEGRADA ALFONSO LOPEZ PUMAREJO</t>
  </si>
  <si>
    <t>INSTITUCION EDUCATIVA RURAL DEPARTAMENTAL PATIO BONITO</t>
  </si>
  <si>
    <t>25488</t>
  </si>
  <si>
    <t>INSTITUCION EDUCATIVA DEPARTAMENTAL LA ESMERALDA</t>
  </si>
  <si>
    <t>INSTITUCION EDUCATIVA DEPARTAMENTAL ORESTE SINDICI</t>
  </si>
  <si>
    <t>INSTITUCION EDUCATIVA DEPARTAMENTAL PUEBLO NUEVO</t>
  </si>
  <si>
    <t>25489</t>
  </si>
  <si>
    <t>INSTITUCIÓN EDUCATIVA DEPARTAMENTAL MISAEL PASTRANA BORRERO</t>
  </si>
  <si>
    <t>INSTITUCION EDUCATIVA DEPARTAMENTAL CACIQUE ANAMAY</t>
  </si>
  <si>
    <t>25491</t>
  </si>
  <si>
    <t>INSTITUCIÓN EDUCATIVA DEPARTAMENTAL NORMAL SUPERIOR</t>
  </si>
  <si>
    <t>25513</t>
  </si>
  <si>
    <t>INSTITUCIÓN EDUCATIVA DEPARTAMENTAL TÉCNICO COMERCIAL ANA FRANCISCA LARA</t>
  </si>
  <si>
    <t>INSTITUCION EDUCATIVA RURAL DEPARTAMENTAL LIMONCITOS</t>
  </si>
  <si>
    <t>INSTITUCION EDUCATIVA DEPARTAMENTAL INSTITUTO TECNICO AGRICOLA</t>
  </si>
  <si>
    <t>INSTITUTO TECNICO AGRICOLA</t>
  </si>
  <si>
    <t>INSTITUCIÓN EDUCATIVA DEPARTAMENTAL AQUILEO PARRA</t>
  </si>
  <si>
    <t>INSTITUCIÓN EDUCATIVA DEPARTAMENTAL SANTA INES DE PASUNCHA</t>
  </si>
  <si>
    <t>25518</t>
  </si>
  <si>
    <t>INSTITUCION EDUCATIVA RURAL DEPARTAMENTAL NACIONALIZADO DE TUDELA</t>
  </si>
  <si>
    <t>INSTITUCION EDUCATIVA DEPARTAMENTAL NACIONALIZADO DE PAIME</t>
  </si>
  <si>
    <t>25524</t>
  </si>
  <si>
    <t>INSTITUCION EDUCATIVA DEPARTAMENTAL FRANCISCO JOSE DE CALDAS</t>
  </si>
  <si>
    <t>INSTITUCION EDUCATIVA DEPARTAMENTAL SANTA HELENA</t>
  </si>
  <si>
    <t>25530</t>
  </si>
  <si>
    <t>I.E.D. AGRICOLA PARATEBUENO</t>
  </si>
  <si>
    <t>INSTITUCIÓN EDUCATIVA RURAL DEPARTAMENTAL SANTA CECILIA</t>
  </si>
  <si>
    <t>INSTITUCIÓN EDUCATIVA DEPARTAMENTAL JOSUÉ MANRIQUE</t>
  </si>
  <si>
    <t>25535</t>
  </si>
  <si>
    <t>INSTITUCION EDUCATIVA RURAL DEPARTAMENTAL ADOLFO LEON GOMEZ</t>
  </si>
  <si>
    <t>INSTITUCIÓN EDUCATIVA NORMAL SUPERIOR NUESTRA SEÑORA DE LA ENCARNACION</t>
  </si>
  <si>
    <t>25572</t>
  </si>
  <si>
    <t>INSTITUCION EDUCATIVA DEPARTAMENTAL  MIXTO</t>
  </si>
  <si>
    <t>INSTITUCION EDUCATIVA DEPARTAMENTAL MIXTO ANTONIO RICAURTE</t>
  </si>
  <si>
    <t>INSTITUCION EDUCATIVA DEPARTAMENTAL POLICARPA SALAVARRIETA</t>
  </si>
  <si>
    <t>INSTITUCION EDUCATIVA DEPARTAMENTAL PUERTO LIBRE</t>
  </si>
  <si>
    <t>25580</t>
  </si>
  <si>
    <t>INSTITUCION EDUCATIVA DEPARTAMENTAL INTEGRADO</t>
  </si>
  <si>
    <t>25592</t>
  </si>
  <si>
    <t>INSTITUCION EDUCATIVA DEPARTAMENTAL ALFREDO VASQUEZ COBO</t>
  </si>
  <si>
    <t>INSTITUCION EDUCATIVA DEPARTAMENTAL LA MAGDALENA</t>
  </si>
  <si>
    <t>25594</t>
  </si>
  <si>
    <t>INSTITUCION EDUCATIVA RURAL DEPARTAMENTAL TECNICO COMERCIAL PUENTE QUETAME</t>
  </si>
  <si>
    <t>INSTITUCIÓN EDUCATIVA DEPARTAMENTAL ESCUELA NORMAL SUPERIOR SANTA TERESITA</t>
  </si>
  <si>
    <t>25596</t>
  </si>
  <si>
    <t>INSTITUCIÓN EDUCATIVA DEPARTAMENTAL AGROPECUARIO  LA SIERRA</t>
  </si>
  <si>
    <t>INSTITUCIÓN EDUCATIVA DEPARTAMENTAL JOAQUIN A. MEDINA</t>
  </si>
  <si>
    <t>INSTITUCIÓN EDUCATIVA DEPARTAMENTAL JOAQUIN SABOGAL</t>
  </si>
  <si>
    <t>INSTITUCION EDUCATIVA DEPARTAMENTAL JOSE MANUEL DUARTE</t>
  </si>
  <si>
    <t>25612</t>
  </si>
  <si>
    <t>INSTITUCION EDUCATIVA DEPARTAMENTAL ANTONIO RICAURTE</t>
  </si>
  <si>
    <t>25645</t>
  </si>
  <si>
    <t>INSTITUCION EDUCATIVA DEPARTAMENTAL MARIANO SANTAMARIA</t>
  </si>
  <si>
    <t>INSTITUCION EDUCATIVA DEPARTAMENTAL SAN ANTONIO DEL  TEQUENDAMA</t>
  </si>
  <si>
    <t>25649</t>
  </si>
  <si>
    <t>INSTITUCION EDUCATIVA DEPARTAMENTAL SAN BERNARDO</t>
  </si>
  <si>
    <t>INTITUCION EDUCATIVA RURAL DEPARTAMENTAL ANDES</t>
  </si>
  <si>
    <t>25653</t>
  </si>
  <si>
    <t>INSTITUCION EDUCATIVA RURAL DEPARTAMENTAL  CAMANCHA</t>
  </si>
  <si>
    <t>INSTITUCIÓN EDUCATIVA RURAL DEPARTAMENTAL CUIBUCO</t>
  </si>
  <si>
    <t>INSTITUCIÓN EDUCATIVA DEPARTAMENTAL INTEGRADO SAN CAYETANO</t>
  </si>
  <si>
    <t>25658</t>
  </si>
  <si>
    <t>INSTITUCION EDUCATIVA DEPARTAMENTAL REPUBLICA DE FRANCIA</t>
  </si>
  <si>
    <t>25662</t>
  </si>
  <si>
    <t>INSTITUCION EDUCATIVA DEPARTAMENTAL SAN JUAN DE RIOSECO</t>
  </si>
  <si>
    <t>INSTITUCION EDUCATIVA RURAL DEPARTAMENTAL DIEGO URIBE VARGAS</t>
  </si>
  <si>
    <t>INSTITUCION EDUCATIVA RURAL DEPARTAMENTAL SANTA TERESA</t>
  </si>
  <si>
    <t>INSTITUCION EDUCATIVA RURAL DEPARTAMENTAL SAN NICOLAS</t>
  </si>
  <si>
    <t>25718</t>
  </si>
  <si>
    <t>INSTITUCION EDUCATIVA DEPARTAMENTAL NUESTRA SEÑORA DE FATIMA</t>
  </si>
  <si>
    <t>INSTITUCION EDUCATIVA DEPARTAMENTAL SAN NICOLAS</t>
  </si>
  <si>
    <t>INSTITUCIÓN EDUCATIVA RURAL DEPARTAMENTAL SAN BERNARDO</t>
  </si>
  <si>
    <t>25736</t>
  </si>
  <si>
    <t>INSTITUCION ED. DEPTAL CARLOS ABONDANO GONZALEZ</t>
  </si>
  <si>
    <t>INSTITUCION EDUCATIVA DEPARTAMENTAL MENDEZ ROZO</t>
  </si>
  <si>
    <t>INSTITUCIÓN EDUCATIVA RURAL DEPARTAMENTAL EL DORADO</t>
  </si>
  <si>
    <t>25740</t>
  </si>
  <si>
    <t>INSTITUCIÓN EDUCATIVA DEPARTAMENTAL GENERAL SANTANDER</t>
  </si>
  <si>
    <t>INSTITUCION EDUCATIVA DEPARTAMENTAL SAN BENITO</t>
  </si>
  <si>
    <t>INSTITUCION EDUCATIVA DEPARTAMENTAL PABLO NERUDA</t>
  </si>
  <si>
    <t>INSTITUCION EDUCATIVA DEPARTAMENTAL SAN MIGUEL</t>
  </si>
  <si>
    <t>INSTITUCION EDUCATIVA DEPARTAMENTAL ROMERAL</t>
  </si>
  <si>
    <t>25743</t>
  </si>
  <si>
    <t>INSTITUCIÓN EDUCATIVA RURAL DEPARTAMENTAL DE SUBIA</t>
  </si>
  <si>
    <t>INSTITUCIÓN EDUCATIVA RURAL DEPARTAMENTAL AGUABONITA</t>
  </si>
  <si>
    <t>INSTITUCION EDUCATIVA DEPARTAMENTAL SANTA INES</t>
  </si>
  <si>
    <t>25745</t>
  </si>
  <si>
    <t>INSTITUCION EDUCATIVA DEPARTAMENTAL AGUSTIN PARRA</t>
  </si>
  <si>
    <t>25758</t>
  </si>
  <si>
    <t>INSTITUCIÓN EDUCATIVA DPTAL LA VIOLETA   SEDE PRINCIPAL</t>
  </si>
  <si>
    <t>INSTITUCION EDUCATIVA DEPARTAMENTAL PABLO VI</t>
  </si>
  <si>
    <t>INSTITUCION EDUCATIVA DEPARTAMENTAL RAFAEL POMBO</t>
  </si>
  <si>
    <t>INSTITUCIÓN EDUCATIVA COMPLEJO EDUCATIVO INTEGRAL SOPO</t>
  </si>
  <si>
    <t>25769</t>
  </si>
  <si>
    <t>INSTITUCION EDUCATIVA DEPARTAMENTAL LA PRADERA</t>
  </si>
  <si>
    <t>INSTITUCIO EDUCATIVA DEPARTAMENTAL  RICARDO GONZALEZ</t>
  </si>
  <si>
    <t>25772</t>
  </si>
  <si>
    <t>INSTITUCION EDUCATIVA DEPARTAMENTAL GONZALO JIMENEZ DE QUESADA</t>
  </si>
  <si>
    <t>INSTITUCIÓN EDUCATIVA DEPARTAMENTAL SAN JUAN BOSCO</t>
  </si>
  <si>
    <t>INSTITUCIÓN EDUCATIVA RURAL DEPARTAMENTAL CACICAZGO</t>
  </si>
  <si>
    <t>25777</t>
  </si>
  <si>
    <t>INSTITUCIÓN EDUCATIVA RURAL DEPARTAMENTAL EL IMPARAL</t>
  </si>
  <si>
    <t>INSTITUCION EDUCATIVA DEPARTAMENTAL NUESTRA SEÑORA DE LA SALUD</t>
  </si>
  <si>
    <t>25779</t>
  </si>
  <si>
    <t>INSTITUCION EDUCATIVA DEPARTAMENTAL TISQUESUSA</t>
  </si>
  <si>
    <t>25781</t>
  </si>
  <si>
    <t>INSTITUCION EDUCATIVA DEPARTAMENTAL INTEGRADA DE SUTATAUSA</t>
  </si>
  <si>
    <t>25785</t>
  </si>
  <si>
    <t>INSTITUCION EDUCATIVA RURAL DEPARTAMENTAL DIEGO GÓMEZ DE MENA</t>
  </si>
  <si>
    <t>INSTITUCIÓN EDUCATIVA DEPARTAMENTAL INSTITUTO TÉCNICO COMERCIAL JOSÉ DE SAN MARTIN</t>
  </si>
  <si>
    <t>25793</t>
  </si>
  <si>
    <t>I.E.D. INTEGRADA DE TAUSA</t>
  </si>
  <si>
    <t>INSTITUCIÓN EDUCATIVA DEPARTAMENTAL SAN ANTONIO</t>
  </si>
  <si>
    <t>25797</t>
  </si>
  <si>
    <t>INSTITUCION EDUCATIVA DEPARTAMENTAL FIDEL CANO</t>
  </si>
  <si>
    <t>INSTITUCION EDUCATIVA DEPARTAMENTAL BETULIA</t>
  </si>
  <si>
    <t>25799</t>
  </si>
  <si>
    <t>INSTITUCION EDUCATIVA RURAL DEPARTAMENTAL INTEGRADA VALLE DE TENJO</t>
  </si>
  <si>
    <t>I.E.D. ENRIQUE SANTOS MONTEJO</t>
  </si>
  <si>
    <t>INSTITUCION EDUCATIVA DEPARTAMENTAL CARRASQUILLA</t>
  </si>
  <si>
    <t>25805</t>
  </si>
  <si>
    <t>INSTITUCIÓN EDUCATIVA DEPARTAMENTAL TÉCNICO AGROPECUARIO CALANDAIMA</t>
  </si>
  <si>
    <t>INSTITUCION EDUCATIVA DEPARTAMENTAL TECNICO COMERCIAL DE TIBACUY</t>
  </si>
  <si>
    <t>INSTITUCION EDUCATIVA DEPARTAMENTAL BATEAS</t>
  </si>
  <si>
    <t>25807</t>
  </si>
  <si>
    <t>25815</t>
  </si>
  <si>
    <t>INSTITUCION EDUCATIVA DEPARTAMENTAL RURAL PUBENZA</t>
  </si>
  <si>
    <t>INSTITUCION EDUCATIVA  DEPARTAMENTAL HERNAN VENEGAS CARRILLO</t>
  </si>
  <si>
    <t>25817</t>
  </si>
  <si>
    <t>INSTITUCION EDUCATIVA DEPARTAMENTAL DE BACHILLERATO TECNICO COMERCIA</t>
  </si>
  <si>
    <t>INSTITUCION EDUCATIVA DEPARTAMENTAL TECNICO INDUSTRIAL</t>
  </si>
  <si>
    <t>INSTITUCION EDUCATIVA RURAL DEPARTAMENTAL LA FUENTE</t>
  </si>
  <si>
    <t>25823</t>
  </si>
  <si>
    <t>INSTITUCION EDUCATIVA DEPARTAMENTAL DE TOPAIPI</t>
  </si>
  <si>
    <t>INSTITUCIÓN EDUCATIVA RURAL DEPARTAMENTAL EL NARANJAL</t>
  </si>
  <si>
    <t>INSTITUCION EDUCATIVARURAL DPTAL SAN ANTONIO DE AGUILERA</t>
  </si>
  <si>
    <t>25839</t>
  </si>
  <si>
    <t>INSTITUCIÓN EDUCATIVA RURAL DEPARTAMENTAL MAMBITA</t>
  </si>
  <si>
    <t>INSTITUCIÓN EDUCATIVA DEPARTAMENTAL INTEGRADO SANTA ROSA</t>
  </si>
  <si>
    <t>INSTITUCIÓN EDUCATIVA DEPARTAMENTAL DE UBALA</t>
  </si>
  <si>
    <t>INSTITUCION EDUCATIVA DEPARTAMENTAL KENNEDY</t>
  </si>
  <si>
    <t>INSTITUCION EDUCATIVA RURAL DEPARTAMENTAL MARCO FIDEL SUAREZ</t>
  </si>
  <si>
    <t>INSTITUTO NACIONAL DE PROMOCION SOCIAL DE UBALA</t>
  </si>
  <si>
    <t>25841</t>
  </si>
  <si>
    <t>INSTITUCION EDUCATIVA DEPARTAMENTAL INSTITUTO TECNICO DE ORIENTE</t>
  </si>
  <si>
    <t>25843</t>
  </si>
  <si>
    <t>INSTITUCIÒN EDUCATIVA DEPARTAMENTAL BRUSELAS</t>
  </si>
  <si>
    <t>INSTITUCION EDUCATIVA DEPARTAMENTAL EL VOLCAN</t>
  </si>
  <si>
    <t>INSTITUCION EDUCATIVA DEPARTAMENTAL BOLIVAR</t>
  </si>
  <si>
    <t>INSTITUCION EDUCATIVA DEPARTAMENTAL SANTA MARIA</t>
  </si>
  <si>
    <t>25845</t>
  </si>
  <si>
    <t>INSTITUCION EDUCATIVA DEPARTAMENTAL FIDEL LEAL Y BERNABE RIVEROS</t>
  </si>
  <si>
    <t>25851</t>
  </si>
  <si>
    <t>INSTITUCION EDUCATIVA DEPARTAMENTAL MANUEL MURILLO TORO</t>
  </si>
  <si>
    <t>25506</t>
  </si>
  <si>
    <t>INSTITUCION EDUCATIVA DEPARTAMENTAL VENECIA</t>
  </si>
  <si>
    <t>25862</t>
  </si>
  <si>
    <t>INSTITUCIÓN EDUCATIVA RURAL DEPARTAMENTAL LA ESPERANZA</t>
  </si>
  <si>
    <t>INSTITUCION EDUCATIVA DEPARTAMENTAL  FIDEL LEON TRIANA</t>
  </si>
  <si>
    <t>25867</t>
  </si>
  <si>
    <t>I.E.D. VICTOR MANUEL LONDOÑO</t>
  </si>
  <si>
    <t>25871</t>
  </si>
  <si>
    <t>INSTITUCIÓN EDUCATIVA DEPARTAMENTAL MISAEL GOMEZ</t>
  </si>
  <si>
    <t>25873</t>
  </si>
  <si>
    <t>INSTITUCIÓN EDUCATIVA DEPARTAMENTAL TECNICA LUIS ANTONIO ESCOBAR</t>
  </si>
  <si>
    <t>INSTITUCION EDUCATIVA DEPARTAMENTAL ESCUELA NORMAL SUPERIOR MARIA AUXILIADORA</t>
  </si>
  <si>
    <t>25875</t>
  </si>
  <si>
    <t>INSTITUCION EDUCATIVA DEPARTAMENTAL ALONSO DE OLALLA</t>
  </si>
  <si>
    <t>INSTITUCION EDUCATIVA DEPARTAMENTAL INSTITUTO NACIONAL DE PROMOCION SOCIAL</t>
  </si>
  <si>
    <t>INSTITUCIÓN  EDUCATIVA DEPARTAMENTAL BAGAZAL</t>
  </si>
  <si>
    <t>IED RURAL CUNE</t>
  </si>
  <si>
    <t>25878</t>
  </si>
  <si>
    <t>INSTITUCION EDUCATIVA DEPARTAMENTAL SAN GABRIEL</t>
  </si>
  <si>
    <t>INSTITUCION EDUCATIVA DEPARTAMENTAL BAJO PALMAR</t>
  </si>
  <si>
    <t>INSTITUCIÓN EDUCATIVA DEPARTAMENTAL FRANCISCO JOSE DE CALDAS</t>
  </si>
  <si>
    <t>INSTITUTO DE PROMOCION SOCIAL LIBERIA VIOTA</t>
  </si>
  <si>
    <t>25885</t>
  </si>
  <si>
    <t>INSTITUCION EDUCATIVA DEPARTAMENTAL EDUARDO SANTOS</t>
  </si>
  <si>
    <t>INSTITUCION EDUCATIVA DEPARTAMENTAL  LUIS CARLOS GALAN</t>
  </si>
  <si>
    <t>INSTITUCION EDUCATIVA DEPARTAMENTAL SAN RAFAEL</t>
  </si>
  <si>
    <t>INSTITUCION EDUCATIVA RURAL DEPARTAMENTAL URIEL MURCIA</t>
  </si>
  <si>
    <t>INSTITUCION EDUCATIVA DEPARTAMENTAL GERARDO BILBAO IBAMA YAC</t>
  </si>
  <si>
    <t>INSTITUCIÓN EDUCATIVA RURAL DEPARTAMENTAL TÉCNICO AGROPECUARIO</t>
  </si>
  <si>
    <t>INSTITUTO AGRICOLA</t>
  </si>
  <si>
    <t>25898</t>
  </si>
  <si>
    <t>INSTITUCIÓN EDUCATIVA RURAL DEPARTAMENTAL CARTAGENA</t>
  </si>
  <si>
    <t>INSTITUCION EDUCATIVA DEPARTAMENTAL ZIPACON</t>
  </si>
  <si>
    <t>66170</t>
  </si>
  <si>
    <t>INSTITUCION EDUCATIVA BOSQUES DE LA ACUARELA</t>
  </si>
  <si>
    <t>INSTITUCIÓN EDUCATIVA EDUARDO CORREA URIBE</t>
  </si>
  <si>
    <t>INSTITUCIÓN EDUCATIVA ENRIQUE MILLAN RUBIO</t>
  </si>
  <si>
    <t>INSTITUCIÓN EDUCATIVA LOS ANDES</t>
  </si>
  <si>
    <t>INSTITUCION EDUCATIVA EMPRESARIAL</t>
  </si>
  <si>
    <t>INSTITUCION EDUCATIVA FABIO VASQUEZ BOTERO</t>
  </si>
  <si>
    <t>INSTITUCION EDUCATIVA JUAN MANUEL GONZALEZ</t>
  </si>
  <si>
    <t>INSTITUCIÓN EDUCATIVA MEGACOLEGIO BERNARDO LOPEZ PEREZ</t>
  </si>
  <si>
    <t>INSTITUCION EDUCATIVA POPULAR DIOCESANO</t>
  </si>
  <si>
    <t>INSTITUCION EDUCATIVA SANTA JUANA DE LESTONNAC</t>
  </si>
  <si>
    <t>INSTITUCION EDUCATIVA SANTA SOFIA</t>
  </si>
  <si>
    <t>INSTITUCION EDUCATIVA NUEVA GRANADA</t>
  </si>
  <si>
    <t>INSTITUCION EDUCATIVA NUESTRA SENORA DE GUADALUPE</t>
  </si>
  <si>
    <t>15238</t>
  </si>
  <si>
    <t>INSTITUCION EDUCATIVA JAIME GARZON QUEBEC</t>
  </si>
  <si>
    <t>COLEGIO GUILLERMO LEON VALENCIA</t>
  </si>
  <si>
    <t>COLEGIO NACIONALIZADO LA PRESENTACION</t>
  </si>
  <si>
    <t>COLEGIO TECNICO MUNICIPAL FRANCISCO DE PAULA SANTANDER</t>
  </si>
  <si>
    <t>COLEGIO TECNICO MUNICIPAL SIMON BOLIVAR</t>
  </si>
  <si>
    <t>COLEGIO BOYACA DE DUITAMA</t>
  </si>
  <si>
    <t>INSTITUCION EDUCATIVA AGROINDUSTRIAL FRANCISCO MEDRANO</t>
  </si>
  <si>
    <t>I.E. AGROINDUSTRIAL LA PRADERA</t>
  </si>
  <si>
    <t>INSTITUTO TECNICO NUEVA FAMILIA.</t>
  </si>
  <si>
    <t>INSTITUTO TECNICO SAN ANTONIO DE PADUA</t>
  </si>
  <si>
    <t>INSTITUTO TECNICO INDUSTRIAL RAFAEL REYES-DUITAMA</t>
  </si>
  <si>
    <t>INSTITUTO TECNICO JOSE MIGUEL SILVA PLAZAS</t>
  </si>
  <si>
    <t>INSTITUTO TECNICO SANTO TOMAS DE AQUINO</t>
  </si>
  <si>
    <t>05266</t>
  </si>
  <si>
    <t>INSTITUCION EDUCATIVA MANUEL URIBE ANGEL</t>
  </si>
  <si>
    <t>INSTITUCION EDUCATIVA ALEJANDRO VELEZ BARRIENTOS</t>
  </si>
  <si>
    <t>I.E. JOSE MANUEL RESTREPO VELEZ</t>
  </si>
  <si>
    <t>INSTITUCION EDUCATIVA COMERCIAL DE ENVIGADO</t>
  </si>
  <si>
    <t>INSTITUCI¿N EDUCATIVA EL SALADO</t>
  </si>
  <si>
    <t>INSTITUCION EDUCATIVA LAS PALMAS</t>
  </si>
  <si>
    <t>I.E. NORMAL SUPERIOR DE ENVIGADO</t>
  </si>
  <si>
    <t>INSTITUCION EDUCATIVA  MARTIN EDUARDO RIOS LLANOS</t>
  </si>
  <si>
    <t>INSTITUCION EDUCATIVA LETICIA ARANGO DE AVENDAÑO</t>
  </si>
  <si>
    <t>INSTITUCION EDUCATIVA MARIA POUSSEPIN</t>
  </si>
  <si>
    <t>INSTITUCION EDUCATIVA SAN VICENTE ALTO DE LAS FLORES</t>
  </si>
  <si>
    <t>INSTITUCION EDUCATIVA JOSE MIGUEL DE LA CALLE</t>
  </si>
  <si>
    <t>INSTITUCION EDUCATIVA DARIO DE BEDOUT</t>
  </si>
  <si>
    <t>25269</t>
  </si>
  <si>
    <t>INSTITUCION EDUCATIVA MUNICIPAL EMILIO CIFUENTES</t>
  </si>
  <si>
    <t>I.E.M. JUAN XXIII TÉCNICA EN ADMINISTRACIÓN AGROPECUARIA Y PROCESOS INDUSTRIALES</t>
  </si>
  <si>
    <t>INSTITUCIÓN EDUCATIVA MUNICIPAL INSTITUTO TÉCNICO INDUSTRIAL</t>
  </si>
  <si>
    <t>INSTITUCION EDUCATIVA MUNICIPAL MANABLANCA</t>
  </si>
  <si>
    <t>INSTITUCION EDUCATIVA MUNICIPAL JOHN FITZGERALD KENNEDY</t>
  </si>
  <si>
    <t>INSTITUCION EDUCATIVA MUNICIPAL LA ARBOLEDA</t>
  </si>
  <si>
    <t>INSTITUCION EDUCATIVA MUNICIPAL MANUELA AYALA DE GAITAN</t>
  </si>
  <si>
    <t>INSTITUCIÓN EDUCATIVA MUNICIPAL SILVERIA ESPINOSA DE RENDON</t>
  </si>
  <si>
    <t>INSTITUCION EDUCATIVA MUNICIPAL TÉCNICA AGROPECUARIA POLICARPA SALAVARRIETA</t>
  </si>
  <si>
    <t>INSTITUCION EDUCATIVA MUNICIPAL TÉCNICA COMERCIAL SANTA RITA</t>
  </si>
  <si>
    <t>INSTITUCION EDUCATIVA MUNICIPAL TÉCNICO EMPRESARIAL CARTAGENA</t>
  </si>
  <si>
    <t>18001</t>
  </si>
  <si>
    <t>INSTITUCION EDUCATIVA RURAL NUEVA JERUSALEM</t>
  </si>
  <si>
    <t>INSTITUCION EDUCATIVA RURAL AVENIDA EL CARAÑO</t>
  </si>
  <si>
    <t>INSTITUCION EDUCATIVA RURAL BAJO CALDAS</t>
  </si>
  <si>
    <t>INSTITUCION EDUCTIVA RURAL SANTANDER</t>
  </si>
  <si>
    <t>INSTITUCION EDUCATIVA CIUDADELA SIGLO XXI</t>
  </si>
  <si>
    <t>INSTITUCION EDUCATIVA EL SALITRE</t>
  </si>
  <si>
    <t>INSTITUCION EDUCATIVA SAGRADOS CORAZONES</t>
  </si>
  <si>
    <t>INSTITUCION EDUCATIVA AGROECOLOGICO AMAZONICO BUINAIMA</t>
  </si>
  <si>
    <t>INSTITUCION EDUCATIVA BARRIOS UNIDOS DEL SUR</t>
  </si>
  <si>
    <t>INSTITUCION EDUCATIVA BELLO HORIZONTE</t>
  </si>
  <si>
    <t>INSITUCION EDUCATIVA JOSE ANTONIO GALAN</t>
  </si>
  <si>
    <t>INSTITUCION EDUCATIVA JUAN BAUSTISTA LA SALLE</t>
  </si>
  <si>
    <t>INSTITUCION EDUCATIVA JUAN BAUTISTA MIGANI</t>
  </si>
  <si>
    <t>INSTITUCION EDUCATIVA LA SALLE</t>
  </si>
  <si>
    <t>INSTITUCION EDUCATIVA LOS PINOS</t>
  </si>
  <si>
    <t>INSTITUCION EDUCATIVA RURAL PUERTO ARANGO</t>
  </si>
  <si>
    <t>INSTITUCION EDUCATIVA RURAL VILLA HERMOSA 2</t>
  </si>
  <si>
    <t>INSTITUTO TECNICO AGROINDUSTRIAL DE LA AMAZONIA</t>
  </si>
  <si>
    <t>INSTITUCION EDUCATIVA TECNICO INDUSTRIAL</t>
  </si>
  <si>
    <t>68276</t>
  </si>
  <si>
    <t>COLEGIO ISIDRO CABALLERO DELGADO</t>
  </si>
  <si>
    <t>COLEGIO METROPOLITANO DEL SUR</t>
  </si>
  <si>
    <t>COLEGIO TECNICO INDUSTRIAL JOSE ELIAS PUYANA</t>
  </si>
  <si>
    <t>COLEGIO TECNICO VICENTE AZUERO</t>
  </si>
  <si>
    <t>COLEGIO TECNICO MICROEMPRESARIAL EL CARMEN</t>
  </si>
  <si>
    <t>INSTITUTO COMUNITARIO MINCA</t>
  </si>
  <si>
    <t>INSTITUTO GABRIEL GARCIA MARQUEZ</t>
  </si>
  <si>
    <t>INSTITUTO INTEGRADO SAN BERNARDO</t>
  </si>
  <si>
    <t>INSTITUTO RAFAEL POMBO</t>
  </si>
  <si>
    <t>COLEGIO ECOLOGICO DE FLORIDABLANCA</t>
  </si>
  <si>
    <t>COLEGIO GONZALO JIMENEZ NAVAS</t>
  </si>
  <si>
    <t>INSTITUTO MADRE DEL BUEN CONSEJO</t>
  </si>
  <si>
    <t>INSTITUTO AGROPECUARIO GUSTAVO DUARTE ALEMAN</t>
  </si>
  <si>
    <t>INSTITUTO EMPRESARIAL GABRIELA MISTRAL</t>
  </si>
  <si>
    <t>INSTITUTO JOSE ANTONIO GALAN</t>
  </si>
  <si>
    <t>INSTITUTO TECNICO LA CUMBRE</t>
  </si>
  <si>
    <t>25286</t>
  </si>
  <si>
    <t>INSTITUCION EDUCATIVA DEPARTAMENTAL DE  FUNZA</t>
  </si>
  <si>
    <t>INSTITUCION EDUCATIVA TECNICA BICENTENARIO</t>
  </si>
  <si>
    <t>INSTITUCIÓN EDUCATIVA DEPARTAMENTAL MIGUEL ANTONIO CARO</t>
  </si>
  <si>
    <t>INSTITUCION EDUCATIVA DEPARTAMENTAL TECNICO AGROPECUARIA SAN RAMON</t>
  </si>
  <si>
    <t>25290</t>
  </si>
  <si>
    <t>INSTITUCION EDUCATIVA MUNICIPAL INTEGRAL DEL SUMAPAZ</t>
  </si>
  <si>
    <t>INSTITUCION EDUCATIVA MUNICIPAL INST. TECNICO INDUSTRIAL</t>
  </si>
  <si>
    <t>INSTITUCION EDUCATIVA MUNICIPAL CAMPESTRE NUEVO HORIZONTE</t>
  </si>
  <si>
    <t>INSTITUCION EDUCATIVA MUNICIPAL CARLOS LOZANO Y LOZANO</t>
  </si>
  <si>
    <t>INSTITUCION EDUCATIVA MUNICIPAL CIUDAD EBEN EZER</t>
  </si>
  <si>
    <t>INSTITUCION EDUCATIVA MUNICIPAL FRANCISCO JOSE DE CALDAS</t>
  </si>
  <si>
    <t>INSTITUCION EDUCATIVA MUNICIPAL GUAVIO BAJO</t>
  </si>
  <si>
    <t>INSTITUCION EDUCATIVA MUNICIPAL LUIS CARLOS  GALAN SARMIENTO</t>
  </si>
  <si>
    <t>INSTITUCION EDUCATIVA MUNICIPAL MANUEL HUMBERTO CARDENAS VELEZ</t>
  </si>
  <si>
    <t>INSTITUCION EDUCATIVA MUNICIPAL TECNICO DE  ACCION COMUNAL</t>
  </si>
  <si>
    <t>INSTITUCION EDUCATIVA MUNICIPAL TECNICO TEODORO AYA VILLAVECES</t>
  </si>
  <si>
    <t>INSTITUCION EDUCATIVA MUNICIPAL JOSE CELESTINO MUTIS</t>
  </si>
  <si>
    <t>25307</t>
  </si>
  <si>
    <t>INSTITUCIÓN EDUCATIVA TECNICA FRANCISCO MANZANERA HENRIQUEZ</t>
  </si>
  <si>
    <t>INSTITUCIÓN EDUCATIVA NUEVO HORIZONTE</t>
  </si>
  <si>
    <t>INSTITUCION EDUCATIVA ESCUELA NORMAL SUPERIOR MARIA AUXILIADORA GIRARDOT</t>
  </si>
  <si>
    <t>INSTITUCION EDUCATIVA ESCUELA NORMAL SUPERIOR</t>
  </si>
  <si>
    <t>INSTITUCIÓN EDUCATIVA FUNDADORES RAMON BUENO Y JOSE TRIANA</t>
  </si>
  <si>
    <t>INSTITUCIÓN EDUCATIVA RURAL LUIS ANTONIO DUQUE PEÑA</t>
  </si>
  <si>
    <t>INSTITUCIÓN EDUCATIVA MANUEL ELKIN PATARROYO</t>
  </si>
  <si>
    <t>INSTITUCIÓN EDUCATIVA TECNICA ATANASIO GIRARDOT</t>
  </si>
  <si>
    <t>68307</t>
  </si>
  <si>
    <t>COLEGIO ANGULO</t>
  </si>
  <si>
    <t>COLEGIO  AGUADA DE CEFERINO</t>
  </si>
  <si>
    <t>COLEGIO DEPARTAMENTAL LUIS CARLOS GALAN SARMIENTO</t>
  </si>
  <si>
    <t>COLEGIO DIANA TURBAY QUINTERO</t>
  </si>
  <si>
    <t>COLEGIO FACUNDO NAVAS MANTILLA</t>
  </si>
  <si>
    <t>COLEGIO INTEGRADO LLANO GRANDE</t>
  </si>
  <si>
    <t>COLEGIO JUAN CRISTOBAL  MARTINEZ</t>
  </si>
  <si>
    <t>INSTITUCION EDUCATIVA COLEGIO MARTA</t>
  </si>
  <si>
    <t>COLEGIO NIEVES CORTES PICON</t>
  </si>
  <si>
    <t>COLEGIO ROBERTO GARCIA PEÑA</t>
  </si>
  <si>
    <t>COLEGIO SAN JOSÉ DE MOTOSO</t>
  </si>
  <si>
    <t>COLEGIO SAN JUAN DE GIRON</t>
  </si>
  <si>
    <t>INSTITUCION EDUCATIVA COLEGIO PORTAL CAMPESTRE NORTE</t>
  </si>
  <si>
    <t>INSTITUCION EDUCATIVA COLEGIO SANTA CRUZ</t>
  </si>
  <si>
    <t>INSTITUCION EDUCATIVA COLEGIO VILLAS DE SAN JUAN</t>
  </si>
  <si>
    <t>INSTITUTO INTEGRADO FRANCISCO SERRANO MUÑOZ</t>
  </si>
  <si>
    <t>INSTITUTO MIGUEL SANCHEZ HINESTROZA</t>
  </si>
  <si>
    <t>94</t>
  </si>
  <si>
    <t>94001</t>
  </si>
  <si>
    <t>C.E.  LA LIBERTAD</t>
  </si>
  <si>
    <t>I.E.  LUIS CARLOS GALAN SARMIENTO</t>
  </si>
  <si>
    <t>COLEGIO LUIS CARLOS GALAN SARMIENTO</t>
  </si>
  <si>
    <t>C.E. ENRIQUE OLAYA HERERA</t>
  </si>
  <si>
    <t>I.E. FRANCISCO MIRANDA</t>
  </si>
  <si>
    <t>I.E. JOSE EUSTACIO  RIVERA</t>
  </si>
  <si>
    <t>I.E. PORFIRIO BARBA JACOB</t>
  </si>
  <si>
    <t>I.E.  JUAN FRANCISCO LARA</t>
  </si>
  <si>
    <t>I.E. CUSTODIO GARCIA ROVIRA</t>
  </si>
  <si>
    <t>I.E. LA PRIMAVERA</t>
  </si>
  <si>
    <t>I.E. LIBERTADORES</t>
  </si>
  <si>
    <t>94886</t>
  </si>
  <si>
    <t>GUAINIA ANM</t>
  </si>
  <si>
    <t>C.E.  JOSE ANTONIO GALAN</t>
  </si>
  <si>
    <t>I.E RAFAEL NUÑEZ - SEDE PRINCIPAL</t>
  </si>
  <si>
    <t>94885</t>
  </si>
  <si>
    <t>I.E. BAS SAN PEDRO CLAVER</t>
  </si>
  <si>
    <t>94884</t>
  </si>
  <si>
    <t>C.E. LOS LIBERTADORES</t>
  </si>
  <si>
    <t>I.E. LEON DE GREIFF</t>
  </si>
  <si>
    <t>94883</t>
  </si>
  <si>
    <t>95</t>
  </si>
  <si>
    <t>95015</t>
  </si>
  <si>
    <t>INSTITUCION EDUCATIVA LA CRISTALINA</t>
  </si>
  <si>
    <t>INSTITUCION EDUCATIVA LAS DAMAS</t>
  </si>
  <si>
    <t>I.E. CARLOS MAURO HOYOS</t>
  </si>
  <si>
    <t>95025</t>
  </si>
  <si>
    <t>INSTITUCIÓN EDUCATIVA EL RECREO</t>
  </si>
  <si>
    <t>INSTITUCION EDUCATIVA CERRITOS</t>
  </si>
  <si>
    <t>INSTITUCION EDUCATIVA ANTONIO NARIÑO EL UNILLA</t>
  </si>
  <si>
    <t>INSTITUCION EDUCATIVA LATORRE GOMEZ</t>
  </si>
  <si>
    <t>NSTITUCION EDUCATIVA SAN ISIDRO I</t>
  </si>
  <si>
    <t>95200</t>
  </si>
  <si>
    <t>95001</t>
  </si>
  <si>
    <t>I.E. CHARRAS</t>
  </si>
  <si>
    <t>I.E. MANUELA BELTRAN</t>
  </si>
  <si>
    <t>INSTITUCION EDUCATIVA JOSE MIGUEL LOPEZ CALLE</t>
  </si>
  <si>
    <t>INSTITUCION EDUCATIVA TOMACHIPAN</t>
  </si>
  <si>
    <t>I.E. AGUA BONITA - RAFAEL POMBO</t>
  </si>
  <si>
    <t>INSTITUCION EDUCATIVA CAÑO BLANCO II</t>
  </si>
  <si>
    <t>INSTITUCION EDUCATIVA CERRO AZUL</t>
  </si>
  <si>
    <t>I.E. CONCENTRACIÓN DESARROLLO RURAL</t>
  </si>
  <si>
    <t>NSTITUCION EDUCATIVA COROCORO</t>
  </si>
  <si>
    <t>INSTITUCION EDUCATIVA EL CRISTAL</t>
  </si>
  <si>
    <t>INSTITUCION EDUCATIVA EL RESBALON</t>
  </si>
  <si>
    <t>NSTITUCION EDUCATIVA EL RETIRO</t>
  </si>
  <si>
    <t>INSTITUCIÓN EDUCATIVA GUACAMAYAS</t>
  </si>
  <si>
    <t>INSTITUCION EDUCATIVA INDIGENA DE PANURE</t>
  </si>
  <si>
    <t>INST. EDUCATIVA JOSE CELESTINO MUTIS</t>
  </si>
  <si>
    <t>INSTITUCION EDUCATIVA LA CARPA</t>
  </si>
  <si>
    <t>INSTITUCION EDUCATIVA LAS ACACIAS</t>
  </si>
  <si>
    <t>INSTITUCION EDUCATIVA MOCUARE</t>
  </si>
  <si>
    <t>INSTITUCION EDUCATIVA TRIUNFO II</t>
  </si>
  <si>
    <t>41</t>
  </si>
  <si>
    <t>41006</t>
  </si>
  <si>
    <t>INSTITUCION EDUCATIVA BATEAS</t>
  </si>
  <si>
    <t>INSTITUCION EDUCATIVA LA VICTORIA</t>
  </si>
  <si>
    <t>INSTITUCION EDUCATIVA MARTICAS</t>
  </si>
  <si>
    <t>INSTITUCION EDUCATIVA SAN ADOLFO</t>
  </si>
  <si>
    <t>INSTITUCION EDUCATIVA SAN JOSE DE LLANITOS</t>
  </si>
  <si>
    <t>INSTITUCION EDUCATIVA SAN JOSE DE RIECITO</t>
  </si>
  <si>
    <t>INSTITUCION EDUCATIVA YU LUUCX PISHAU</t>
  </si>
  <si>
    <t>41013</t>
  </si>
  <si>
    <t>INSTITUCION EDUCATIVA MONTESITOS</t>
  </si>
  <si>
    <t>41016</t>
  </si>
  <si>
    <t>INSTITUCION EDUCATIVA LA CEJA MESITAS</t>
  </si>
  <si>
    <t>INSTITUCION EDUCATIVA JESUS MARIA AGUIRRE CHARRY</t>
  </si>
  <si>
    <t>INSTITUCION EDUCATIVA AGROPECUARIA DE AIPE</t>
  </si>
  <si>
    <t>41020</t>
  </si>
  <si>
    <t>INSTITUCION EDUCATIVA LA ARCADIA</t>
  </si>
  <si>
    <t>INSTITUCION EDUCATIVA LA PERDIZ</t>
  </si>
  <si>
    <t>INSTITUCION EDUCATIVA LOS NEGROS</t>
  </si>
  <si>
    <t>INSTITUCION EDUCATIVA QUEBRADON SUR</t>
  </si>
  <si>
    <t>41026</t>
  </si>
  <si>
    <t>INSTITUCION EDUCATIVA  DIVINO SALVADOR</t>
  </si>
  <si>
    <t>41078</t>
  </si>
  <si>
    <t>CENTRO EDUCATIVO LA UNION</t>
  </si>
  <si>
    <t>INSTITUCION EDUCATIVA ANTONIO BARAYA</t>
  </si>
  <si>
    <t>INSTITUCION EDUCATIVA JOAQUIN GARCIA BORRERO</t>
  </si>
  <si>
    <t>INSTITUCION EDUCATIVA LA TROJA</t>
  </si>
  <si>
    <t>41132</t>
  </si>
  <si>
    <t>INSTITUCION EDUCATIVA  JOSE HILARIO LOPEZ</t>
  </si>
  <si>
    <t>INSTITUCION EDUCATIVA  LA VEGA</t>
  </si>
  <si>
    <t>INSTITUCION EDUCATIVA ECOPETROL</t>
  </si>
  <si>
    <t>INSTITUCION EDUCATIVA  EUGENIO FERRO FALLA</t>
  </si>
  <si>
    <t>41206</t>
  </si>
  <si>
    <t>INSTITUCION EDUCATIVA LA LEGIOSA</t>
  </si>
  <si>
    <t>INSTITUCION EDUCATIVA POTRERO GRANDE</t>
  </si>
  <si>
    <t>INSTITUCION EDUCATIVA PAULO VI</t>
  </si>
  <si>
    <t>41244</t>
  </si>
  <si>
    <t>41298</t>
  </si>
  <si>
    <t>CENTRO EDUCATIVO RURAL MAJO</t>
  </si>
  <si>
    <t>INSTITUCION EDUCATIVA BARRIOS UNIDOS</t>
  </si>
  <si>
    <t>INSTITUCION EDUCATIVA CAGUANCITO</t>
  </si>
  <si>
    <t>INSTITUCION EDUCATIVA EL RECREO</t>
  </si>
  <si>
    <t>INSTITUCION EDUCATIVA JENARO DIAZ JORDAN</t>
  </si>
  <si>
    <t>INSTITUCION EDUCATIVA LUIS CALIXTO LEIVA</t>
  </si>
  <si>
    <t>INSTITUCION EDUCATIVA SAN ANTONIO DEL PESCADO</t>
  </si>
  <si>
    <t>INSTITUCION EDUCATIVA SAN GERARDO</t>
  </si>
  <si>
    <t>INSTITUCION EDUCATIVA  TULIO ARBELAEZ</t>
  </si>
  <si>
    <t>INSTITUCION EDUCATIVA AGROPECUARIO DEL HUILA</t>
  </si>
  <si>
    <t>INSTITUCION EDUCATIVA EL DESCANSO</t>
  </si>
  <si>
    <t>INSTITUCION EDUCATIVA RAMON ALVARADO SANCHEZ</t>
  </si>
  <si>
    <t>41306</t>
  </si>
  <si>
    <t>INSTITUCION EDUCATIVA NICOLAS MANRIQUE</t>
  </si>
  <si>
    <t>INSTITUCION EDUCATIVA ISMAEL PERDOMO BORRERO</t>
  </si>
  <si>
    <t>INSTITUCION EDUCATIVA JORGE VILLAMIL ORTEGA</t>
  </si>
  <si>
    <t>INSTITUCION EDUCATIVA SILVANIA</t>
  </si>
  <si>
    <t>INSTITUCION EDUCATIVA SOSIMO SUAREZ</t>
  </si>
  <si>
    <t>INSTITUCION EDUCATIVA  JOSE MIGUEL MONTALVO</t>
  </si>
  <si>
    <t>41319</t>
  </si>
  <si>
    <t>INSTITUCION EDUCATIVA LA PLANTA</t>
  </si>
  <si>
    <t>41349</t>
  </si>
  <si>
    <t>INSTITUCION EDUCATIVA ROBERTO SUAZA MARQUINEZ</t>
  </si>
  <si>
    <t>41357</t>
  </si>
  <si>
    <t>INSTITUCION EDUCATIVA KUE DSI J</t>
  </si>
  <si>
    <t>INSTITUCION EDUCATIVA VALENCIA DE LA PAZ</t>
  </si>
  <si>
    <t>41359</t>
  </si>
  <si>
    <t>INSTITUCION EDUCATIVA BORDONES</t>
  </si>
  <si>
    <t>INSTITUCION EDUCATIVA JOSE EUSTACIO RIVERA</t>
  </si>
  <si>
    <t>INSTITUCION EDUCATIVA MORTIÑO</t>
  </si>
  <si>
    <t>INSTITUCION EDUCATIVA SALEN</t>
  </si>
  <si>
    <t>INSTITUCION EDUCATIVA MONDEYAL</t>
  </si>
  <si>
    <t>INSTITUCION ETNOEDUCATIVA YACHAY WASI RUNA YANAKUNA</t>
  </si>
  <si>
    <t>41378</t>
  </si>
  <si>
    <t>CENTRO EDUCATIVO NAMUI NU MAI</t>
  </si>
  <si>
    <t>INSTITUCION EDUCATIVA EL PENSIL</t>
  </si>
  <si>
    <t>INSTITUCION EDUCATIVA EL PESCADOR</t>
  </si>
  <si>
    <t>INSTITUCION EDUCATIVA ELISA BORRERO DE PASTRANA</t>
  </si>
  <si>
    <t>INSTITUCION EDUCATIVA LAS TOLDAS</t>
  </si>
  <si>
    <t>41396</t>
  </si>
  <si>
    <t>INSTITUCION EDUCATIVA GALLEGO</t>
  </si>
  <si>
    <t>INSTITUCION EDUCATIVA LUIS  CARLOS TRUJILLO POLANCO</t>
  </si>
  <si>
    <t>INSTITUCION EDUCATIVA  CANSARROCINES</t>
  </si>
  <si>
    <t>INSTITUCION EDUCATIVA CAMPESTRE SAN JOSE</t>
  </si>
  <si>
    <t>INSTITUCION EDUCATIVA MONSERRATE</t>
  </si>
  <si>
    <t>INSTITUCION EDUCATIVA VILLA DE LOS ANDES</t>
  </si>
  <si>
    <t>INSTITUCION EDUCATIVA VILLALOSADA</t>
  </si>
  <si>
    <t>INSTITUCION EDUCATIVA SEGOVIANAS</t>
  </si>
  <si>
    <t>INSTITUCION EDUCATIVA MARILLAC</t>
  </si>
  <si>
    <t>INSTITUCION EDUCATIVA MISAEL PASTRANA BORRERO</t>
  </si>
  <si>
    <t>INSTITUCION EDUCATIVA TECNICO AGRICOLA</t>
  </si>
  <si>
    <t>41483</t>
  </si>
  <si>
    <t>INSTITUCION EDUCATIVA MARIA MANDIGUAGUA</t>
  </si>
  <si>
    <t>41503</t>
  </si>
  <si>
    <t>INSTITUCION EDUCATIVA SAN  ROQUE</t>
  </si>
  <si>
    <t>41518</t>
  </si>
  <si>
    <t>INSTITUCION EDUCATIVA LUIS EDGAR DURAN RAMIREZ</t>
  </si>
  <si>
    <t>41524</t>
  </si>
  <si>
    <t>INSTITUCION EDUCATIVA EL JUNCAL</t>
  </si>
  <si>
    <t>INSTITUCION EDUCATIVA JOSE REINEL CERQUERA</t>
  </si>
  <si>
    <t>INSTITUCION EDUCATIVA NILO</t>
  </si>
  <si>
    <t>INSTITUCION EDUCATIVA OSPINA PEREZ</t>
  </si>
  <si>
    <t>INSTITUCION EDUCATIVA SANTA ROSALIA</t>
  </si>
  <si>
    <t>41530</t>
  </si>
  <si>
    <t>INSTITUCION EDUCATIVA ESPERANZA</t>
  </si>
  <si>
    <t>INSTITUCION EDUCATIVA LUIS ONOFRE ACOSTA</t>
  </si>
  <si>
    <t>INSTITUCION EDUCATIVA PALESTINA</t>
  </si>
  <si>
    <t>41548</t>
  </si>
  <si>
    <t>INSTITUCION EDUCATIVA EL CAUCHAL</t>
  </si>
  <si>
    <t>INSTITUCION EDUCATIVA NUESTRA SEÑORA DEL SOCORRO</t>
  </si>
  <si>
    <t>INSTITUCION EDUCATIVA RICABRISA</t>
  </si>
  <si>
    <t>41615</t>
  </si>
  <si>
    <t>INSTITUCION EDUCATIVA RIVERITA</t>
  </si>
  <si>
    <t>INSTITUCION EDUCATIVA LA ULLOA</t>
  </si>
  <si>
    <t>INSTITUCION EDUCATIVA NUCLEO ESCOLAR EL GUADUAL</t>
  </si>
  <si>
    <t>41660</t>
  </si>
  <si>
    <t>41668</t>
  </si>
  <si>
    <t>INSTITUCION EDUCATIVA ALTO DEL OBISPO</t>
  </si>
  <si>
    <t>INSTITUCION EDUCATIVA CARLOS RAMON REPIZO</t>
  </si>
  <si>
    <t>INSTITUCION EDUCATIVA LA ARGENTINA</t>
  </si>
  <si>
    <t>INSTITUCION EDUCATIVA LAUREANO GOMEZ</t>
  </si>
  <si>
    <t>INSTITUCION EDUCATIVA OBANDO</t>
  </si>
  <si>
    <t>INSTITUCION EDUCATIVA PUERTO QUINCHANA</t>
  </si>
  <si>
    <t>INSTITUCION EDUCATIVA LOS CAUCHOS</t>
  </si>
  <si>
    <t>41676</t>
  </si>
  <si>
    <t>INSTITUCION EDUCATIVA EL CISNE</t>
  </si>
  <si>
    <t>INSTITUCION EDUCATIVA LAS JUNTAS</t>
  </si>
  <si>
    <t>INSTITUCION EDUCATIVA SAN JOAQUIN</t>
  </si>
  <si>
    <t>41770</t>
  </si>
  <si>
    <t>INSTITUCION EDUCATIVA ALTO HORIZONTE</t>
  </si>
  <si>
    <t>INSTITUCION EDUCATIVA BRASIL</t>
  </si>
  <si>
    <t>INSTITUCION EDUCATIVA GALLARDO</t>
  </si>
  <si>
    <t>INSTITUCION EDUCATIVA GUAYABAL</t>
  </si>
  <si>
    <t>I.E. GUAYABAL</t>
  </si>
  <si>
    <t>I.E. LA UNION</t>
  </si>
  <si>
    <t>INSTITUCION EDUCATIVA SAN CALIXTO</t>
  </si>
  <si>
    <t>41791</t>
  </si>
  <si>
    <t>INSTITUCION EDUCATIVA  EL VERGEL</t>
  </si>
  <si>
    <t>INSTITUCION EDUCATIVA  ESTEBAN ROJAS TOVAR</t>
  </si>
  <si>
    <t>INSTITUCION EDUCATIVA QUITURO</t>
  </si>
  <si>
    <t>INSTITUCION EDUCATIVA  SAN JUAN BOSCO</t>
  </si>
  <si>
    <t>41799</t>
  </si>
  <si>
    <t>INSTITUCION EDUCATIVA NICOLAS GARCIA BAHAMON</t>
  </si>
  <si>
    <t>INSTITUCION EDUCATIVA ANACLETO GARCIA</t>
  </si>
  <si>
    <t>INSTITUCION EDUCATIVA LA ASUNCION</t>
  </si>
  <si>
    <t>INSTITUCION EDUCATIVA  SAN ANDRES</t>
  </si>
  <si>
    <t>41801</t>
  </si>
  <si>
    <t>INSTITUCION EDUCATIVA LA MINA</t>
  </si>
  <si>
    <t>41797</t>
  </si>
  <si>
    <t>INSTITUCION EDUCATIVA OTONIEL ROJAS CORREA</t>
  </si>
  <si>
    <t>INSTITUCION EDUCATIVA PACARNI</t>
  </si>
  <si>
    <t>41807</t>
  </si>
  <si>
    <t>INSTITUCION EDUCATIVA COSANZA</t>
  </si>
  <si>
    <t>INSTITUCION EDUCATIVA LA GAITANA</t>
  </si>
  <si>
    <t>INSTITUCION EDUCATIVA PANTANOS</t>
  </si>
  <si>
    <t>INSTITUCION EDUCATIVA EL TEJAR</t>
  </si>
  <si>
    <t>41872</t>
  </si>
  <si>
    <t>CENTRO EDUCATIVO POLONIA</t>
  </si>
  <si>
    <t>INSTITUCION EDUCATIVA GABRIEL PLAZAS</t>
  </si>
  <si>
    <t>INSTITUCION EDUCATIVA SAN ALFONSO</t>
  </si>
  <si>
    <t>41885</t>
  </si>
  <si>
    <t>INSTITUCION EDUCATIVA ANA ELISA CUENCA LARA</t>
  </si>
  <si>
    <t>73001</t>
  </si>
  <si>
    <t>INST EDUC LAURELES</t>
  </si>
  <si>
    <t>INST EDUC MUS AMINA MELENDRO  DE PULECIO</t>
  </si>
  <si>
    <t>INST EDUC MIGUEL DE CERVANTES SAAVEDRA</t>
  </si>
  <si>
    <t>INST EDUC JOSE CELESTINO MUTIS</t>
  </si>
  <si>
    <t>INST EDUC CIUDAD ARKALA</t>
  </si>
  <si>
    <t>INST EDUC ANTONIO NARIÑO</t>
  </si>
  <si>
    <t>INST EDUC FE Y ALEGRIA</t>
  </si>
  <si>
    <t>INST EDUC JOSE JOAQUIN FORERO</t>
  </si>
  <si>
    <t>INST EDUC  BOYACA</t>
  </si>
  <si>
    <t>INST EDUC RAICES DEL FUTURO</t>
  </si>
  <si>
    <t>INST EDUC FRANCISCO DE PAULA SANTANDER</t>
  </si>
  <si>
    <t>INSTITUCION EDUC NUEVA ESPERANZA LA PALMA</t>
  </si>
  <si>
    <t>INST EDUC TEC AGROP MARIANO MELENDRO</t>
  </si>
  <si>
    <t>INST EDUC FERNANDO VILLALOBOS ARANGO</t>
  </si>
  <si>
    <t>INST EDUC INEM MANUEL MURILLO TORO</t>
  </si>
  <si>
    <t>INST EDUC JOSE JOAQUIN FLOREZ HERNANDEZ</t>
  </si>
  <si>
    <t>INST EDUC LUIS CARLOS GALAN SARMIENTO</t>
  </si>
  <si>
    <t>INST EDUC MODELIA</t>
  </si>
  <si>
    <t>INSTITUCIÓN EDUCATIVA NELSY GARCÍA OCAMPO</t>
  </si>
  <si>
    <t>INST EDUC NIÑO JESUS DE PRAGA</t>
  </si>
  <si>
    <t>INST EDUC SAN FRANCISCO</t>
  </si>
  <si>
    <t>I.E. SAN JOSÉ</t>
  </si>
  <si>
    <t>INST EDUC TEC AMBIENTAL COMBEIMA</t>
  </si>
  <si>
    <t>INST EDUC TEC CIUDAD DE IBAGUE</t>
  </si>
  <si>
    <t>INST EDUC DIEGO FALLON</t>
  </si>
  <si>
    <t>INST EDUC JOSE ANTONIO RICAURTE</t>
  </si>
  <si>
    <t>INST EDUC TEC SAGRADA FAMILIA</t>
  </si>
  <si>
    <t>INST EDUC ANTONIO REYES UMAÑA</t>
  </si>
  <si>
    <t>INST EDUC CIUDAD LUZ</t>
  </si>
  <si>
    <t>INST EDUC GUILLERMO ANGULO GOMEZ</t>
  </si>
  <si>
    <t>INST EDUC SAN JUAN DE LA CHINA</t>
  </si>
  <si>
    <t>INST EDUC CARLOS LLERAS RESTREPO</t>
  </si>
  <si>
    <t>INST EDUC JORGE ELIECER GAITAN</t>
  </si>
  <si>
    <t>INST EDUC MPAL. ALBERTO SANTOFIMIO CAICEDO</t>
  </si>
  <si>
    <t>INST EDUC TEC DARIO ECHANDIA</t>
  </si>
  <si>
    <t>INST EDUC EXALUMNAS DE LA PRESENTACION</t>
  </si>
  <si>
    <t>INST EDUC GERMAN PARDO GARCIA</t>
  </si>
  <si>
    <t>INST EDUC ISMAEL SANTOFIMIO TRUJILLO</t>
  </si>
  <si>
    <t>INST EDUC LEONIDAS RUBIO VILLEGAS</t>
  </si>
  <si>
    <t>INST EDUC LICEO NACIONAL</t>
  </si>
  <si>
    <t>INST EDUC MAXIMILIANO NEIRA LAMUS</t>
  </si>
  <si>
    <t>INST EDUC NORMAL SUPERIOR</t>
  </si>
  <si>
    <t>INST  EDUC SAN BERNARDO</t>
  </si>
  <si>
    <t>INST EDUC SAN ISIDRO</t>
  </si>
  <si>
    <t>INST EDUC SAN LUIS GONZAGA</t>
  </si>
  <si>
    <t>INST EDUC SAN PEDRO ALEJANDRINO</t>
  </si>
  <si>
    <t>INST EDUC SAN SIMON</t>
  </si>
  <si>
    <t>INST EDUC SANTIAGO VILA ESCOBAR</t>
  </si>
  <si>
    <t>INST EDUC SIMON BOLIVAR</t>
  </si>
  <si>
    <t>INST EDUC TAPIAS</t>
  </si>
  <si>
    <t>INST EDUC TEC ALFONSO PALACIO RUDAS</t>
  </si>
  <si>
    <t>INSTITUCION EDUCATIVA TECNICA ALFONSO PALACIO RUDAS</t>
  </si>
  <si>
    <t>INST EDUC TEC EMPRESARIAL EL JARDIN</t>
  </si>
  <si>
    <t>INST EDUC TEC JOAQUIN PARIS</t>
  </si>
  <si>
    <t>INST EDUC JUAN LOZANO Y LOZANO</t>
  </si>
  <si>
    <t>INST EDUC TEC ALBERTO CASTILLA</t>
  </si>
  <si>
    <t>INST EDUC TEC CIAL CELMIRA HUERTAS</t>
  </si>
  <si>
    <t>52356</t>
  </si>
  <si>
    <t>CENTRO ETNO EDUCATIVO INTERCULTURAL BILINGUE TAITA</t>
  </si>
  <si>
    <t>INSTITUCION EDUCATIVA TECNICA AGROPECUARIA EL EMPALME</t>
  </si>
  <si>
    <t>INSTITUCION EDUCATIVA SEMINARIO</t>
  </si>
  <si>
    <t>CENTRO EDUCATIVO EL CHARCO</t>
  </si>
  <si>
    <t>INSTITUCION EDUCATIVA LAS LAJAS</t>
  </si>
  <si>
    <t>INSTITUCION EDUCATIVA PEREZ PALLARES</t>
  </si>
  <si>
    <t>INSTITUCION EDUCATIVA TOMAS ARTURO SANCHEZ</t>
  </si>
  <si>
    <t>INSTITUCION EDUCATIVA MUNICIPAL GABRIEL GARCIA MARQUEZ</t>
  </si>
  <si>
    <t>INSTITUCION EDUCATIVA CIUDAD DE IPIALES</t>
  </si>
  <si>
    <t>INSTITUCION EDUCATIVA AGROINDUSTRIAL LOS PASTOS</t>
  </si>
  <si>
    <t>I.E. MUNICIPAL MICROEMPRESARIAL LOS ANDES</t>
  </si>
  <si>
    <t>INSTITUCION EDUCATIVA NAZARET</t>
  </si>
  <si>
    <t>INSTITUCION EDUCATIVA POLITECNICO MARCELO MIRANDA</t>
  </si>
  <si>
    <t>INSTITUCION EDUCATIVA PUENES</t>
  </si>
  <si>
    <t>INSTITUCION EDUCATIVA SAN JUAN</t>
  </si>
  <si>
    <t>INSTITUCION EDUCATIVA SAN LORENZO DE YARAMAL</t>
  </si>
  <si>
    <t>INSTITUCION EDUCATIVA SUCRE</t>
  </si>
  <si>
    <t>05360</t>
  </si>
  <si>
    <t>INSTITUCION EDUCATIVA ISOLDA ECHAVARRIA</t>
  </si>
  <si>
    <t>INSTITUCION EDUCATIVA CONCEJO MUNICIPAL DE ITAGUI</t>
  </si>
  <si>
    <t>INSTITUCION EDUCATIVA ENRIQUE VELEZ ESCOBAR</t>
  </si>
  <si>
    <t>INSTITUCION EDUCATIVA AVELINO SALDARRIAGA</t>
  </si>
  <si>
    <t>INSTITUCION EDUCATIVA BENEDIKTA ZUR NIEDEN</t>
  </si>
  <si>
    <t>INSTITUCION EDUCATIVA CARLOS ENRIQUE CORTES HERRERA</t>
  </si>
  <si>
    <t>INSTITUCION EDUCATIVA CIUDAD ITAGUI</t>
  </si>
  <si>
    <t>INSTITUCION EDUCATIVA DIEGO ECHAVARRIA MISAS</t>
  </si>
  <si>
    <t>INSTITUCION EDUCATIVA ESTEBAN OCHOA</t>
  </si>
  <si>
    <t>INSTITUCION EDUCATIVA FELIPE DE RESTREPO</t>
  </si>
  <si>
    <t>INSTITUCION EDUCATIVA JHON F. KENNEDY</t>
  </si>
  <si>
    <t>INSTITUCIÓN EDUCATIVA JUAN NEPOMUCENO CADAVID</t>
  </si>
  <si>
    <t>INSTITUCION EDUCATIVA LOMA LINDA</t>
  </si>
  <si>
    <t>INSTITUCION EDUCATIVA LOS GOMEZ</t>
  </si>
  <si>
    <t>INSTITUCION EDUCATIVA MARCELIANA SALDARRIAGA</t>
  </si>
  <si>
    <t>INSTITUCION EDUCATIVA MARIA JESUS MEJIA</t>
  </si>
  <si>
    <t>INSTITUCION EDUCATIVA MARIA JOSEFA ESCOBAR</t>
  </si>
  <si>
    <t>INSTITUCIÓN EDUCATIVA ORESTE SINDICI</t>
  </si>
  <si>
    <t>INSTITUCION EDUCATIVA PEDRO ESTRADA</t>
  </si>
  <si>
    <t>76364</t>
  </si>
  <si>
    <t>JAMUNDI</t>
  </si>
  <si>
    <t>INSTITUCION EDUCATIVA ROSA LIA MAFLA</t>
  </si>
  <si>
    <t>INSTITUCION EDUCATIVA GENERAL PADILLA</t>
  </si>
  <si>
    <t>INSTITUCION EDUCATIVA ALFREDO BONILLA MONTAÑO</t>
  </si>
  <si>
    <t>INSTITUCION EDUCATIVA CENTRAL DE BACHILLERATO INTEGRADO</t>
  </si>
  <si>
    <t>INSTITUCION EDUCATIVA TÉCNICA INDUSTRIAL ESPAÑA</t>
  </si>
  <si>
    <t>INSTITUCION EDUCATIVA GENERAL SANTANDER</t>
  </si>
  <si>
    <t>INSTITUCION EDUCATIVA  KWE SX NASA KXSA WNXI IDEBIC</t>
  </si>
  <si>
    <t>INSTITUCION EDUCATIVA FARALLONES</t>
  </si>
  <si>
    <t>INSTITUCION EDUCATIVA COMUNITARIA LUIS CARLOS VALENCIA</t>
  </si>
  <si>
    <t>INSTITUCION EDUCATIVA PRESBITERO HORACIO GOMEZ GALLO</t>
  </si>
  <si>
    <t>INSTITUCION EDUCATIVA SIXTO MARIA ROJAS</t>
  </si>
  <si>
    <t>INSTITUCION EDUCATIVA TECNICA COMERCIAL LITECOM</t>
  </si>
  <si>
    <t>05380</t>
  </si>
  <si>
    <t>I. E. BERNARDO ARANGO MACIAS</t>
  </si>
  <si>
    <t>I. E. JOSE ANTONIO GALAN</t>
  </si>
  <si>
    <t>I. E. ANA EVA ESCOBAR GONZALEZ</t>
  </si>
  <si>
    <t>44</t>
  </si>
  <si>
    <t>44035</t>
  </si>
  <si>
    <t>INSTITUCION  EDUCATIVA EDUARDO PINTO ARAGON DE PORCIOSA</t>
  </si>
  <si>
    <t>CENTRO EDUCATIVO LOS REMEDIOS</t>
  </si>
  <si>
    <t>CENTRO ETNOEDUCATIOA RURAL UTPURAI</t>
  </si>
  <si>
    <t>INSTITUCION  ETNOEDUCATIVA WARE WAREN</t>
  </si>
  <si>
    <t>INSTITUCION EDUCATIVA SAN RAFAEL DE ALBANIA</t>
  </si>
  <si>
    <t>INSTITUCION EDUCATIVA RURAL MARIA AUXILIADORA DE CUESTECITAS</t>
  </si>
  <si>
    <t>INSTITUCION ETNOEDUCATIVA INTERNADO RURAL AKUAIPA</t>
  </si>
  <si>
    <t>44078</t>
  </si>
  <si>
    <t>CENTRO ETNOEDUCATIVO RURAL BALLENAS</t>
  </si>
  <si>
    <t>CENTRO ETNOEDUCATIVO RURAL PROVINCIAL</t>
  </si>
  <si>
    <t>CENTRO EDUCATIVO LUIS A. BRITO</t>
  </si>
  <si>
    <t>INSTITUCION EDUCATIVA RURAL  ELOY HERNANDEZ DIAZ</t>
  </si>
  <si>
    <t>INSTITUCION EDUCATIVA JOSE AGUSTIN SOLANO</t>
  </si>
  <si>
    <t>INSTITUCION EDUCATIVA TÉCNICA REMEDIOS SOLANO</t>
  </si>
  <si>
    <t>CENTRO ETNOEDUCATIVO WOTKASAINRU TAMAQUITO II</t>
  </si>
  <si>
    <t>INSTITUCION ETNOEDUCATIVA MONTE ALVERNIA</t>
  </si>
  <si>
    <t>44090</t>
  </si>
  <si>
    <t>CENTRO EDUCATIVO RURAL  BUENOS AIRES</t>
  </si>
  <si>
    <t>CENTRO EDUCATIVO  DE RIO ANCHO</t>
  </si>
  <si>
    <t>INSTITUCION  ETNOEDUCATIVO INTERNADO  RURAL KOGUI</t>
  </si>
  <si>
    <t>INSTITUCION ETNOEDUCATIVA  INTERNADO RURAL DUMINGUEKA</t>
  </si>
  <si>
    <t>INSTITUCION EDUCATIVA RURAL MIGUEL PINEDO BARROS</t>
  </si>
  <si>
    <t>INSTITUCION EDUCATIVA RURAL SAN ANTONIO DE PALOMINO</t>
  </si>
  <si>
    <t>INSTITUCION EDUCATIVA TECNICA RURAL AGROPECUARIA DE MINGUEO</t>
  </si>
  <si>
    <t>INSTITUCION EDUCATIVA NUESTRA SEÑORA DEL PILAR</t>
  </si>
  <si>
    <t>INSTITUCION EDUCATIVA RURAL ADOLFO ANTONIO MINDIOLA ROBLES</t>
  </si>
  <si>
    <t>44098</t>
  </si>
  <si>
    <t>CENTRO ETNOEDUCATIVO RURAL CAICEMAPA</t>
  </si>
  <si>
    <t>CENTRO EDUCATIVO DE DISTRACCION</t>
  </si>
  <si>
    <t>INSTITUCION EDUCATIVA MARGOTH MAESTRE DE ARIZA</t>
  </si>
  <si>
    <t>INSTITUCION EDUCATIVA RURAL DE BUENAVISTA</t>
  </si>
  <si>
    <t>INSTITUCION EDUCATIVA RURAL GLADIS BONILLA DE GIL</t>
  </si>
  <si>
    <t>44110</t>
  </si>
  <si>
    <t>CENTRO ETNOEDUCATIVO RURAL ABU SEYUMUN ZHIWA</t>
  </si>
  <si>
    <t>INSTITUCION EDUCATIVA HELIODORO ALFREDO MONTERO DUARTE</t>
  </si>
  <si>
    <t>INSTITUCION EDUCATIVA TECNICA AGROPECUARIA ISMAEL RODRIGUEZ FUENTES</t>
  </si>
  <si>
    <t>44279</t>
  </si>
  <si>
    <t>INSTITUCION EDUCATIVA TECNICA AMBIENTAL JOSE LUIS GAMEZ(SITIO NUEVO)</t>
  </si>
  <si>
    <t>INSTITUCION  EDUCATIVA TECNICA  AGROAMBIENTAL JOSE PEREZ</t>
  </si>
  <si>
    <t>INSTITUCIÓN ETNOEDUCATIVA RURAL MAYABANGLOMA</t>
  </si>
  <si>
    <t>INSTITUCION EDUCATIVA TECNICA AGROPECUARIA DE FONSECA</t>
  </si>
  <si>
    <t>INSTITUCION EDUCATIVA TÉCNICA AGROPECUARIA DE CONEJO</t>
  </si>
  <si>
    <t>INSTITUCION EDUCATIVA ERNESTO PARODI MEDINA</t>
  </si>
  <si>
    <t>INSTITUCION EDUCATIVA JUAN JACOBO ARAGON</t>
  </si>
  <si>
    <t>INSTITUCION EDUCATIVA TÉCNICA MARIA INMACULADA.</t>
  </si>
  <si>
    <t>INSTITUCION EDUCATIVA TECNICA ROIG Y VILLALBA</t>
  </si>
  <si>
    <t>44378</t>
  </si>
  <si>
    <t>INSTITUCIÓN ETNOEDUCATIVA RURAL GUAMACHITO</t>
  </si>
  <si>
    <t>INSTITUCION EDUCATIVA  CARLOS ALBERTO CAMARGO MENDEZ</t>
  </si>
  <si>
    <t>CENTRO ETNOEDUCATIVO EL CERRO (YELETSHIMANA)</t>
  </si>
  <si>
    <t>CENTRO ETNOEDUCATIVO RURAL LA CRUZ (IPUNASHI)</t>
  </si>
  <si>
    <t>44420</t>
  </si>
  <si>
    <t>CENTRO EDUCATIVO EL PLAN</t>
  </si>
  <si>
    <t>INSTITUCION EDUCATIVA TECNICA AGROPECUARIA ANAURIO MANJARREZ</t>
  </si>
  <si>
    <t>44560</t>
  </si>
  <si>
    <t>INSTITUCION  ETNOEDUCATIVA LA GLORIA</t>
  </si>
  <si>
    <t>INSTITUCION  ETNOEDUCATIVA RURAL  INTERNADO  LAACHON MAYAPO</t>
  </si>
  <si>
    <t>INSTITUCION  ETNOEDUCATIVA RURAL DE  MARACARI</t>
  </si>
  <si>
    <t>INSTITUCION  ETNOEDUCATIVA RURAL PRESIARU</t>
  </si>
  <si>
    <t>INSTITUCION ETNOEDUCATIVA NUESTRA SEÑORA DE FATIMA</t>
  </si>
  <si>
    <t>INSTITUCION  ETNOEDUCATIVA RURAL ANOUI</t>
  </si>
  <si>
    <t>INSTITUCION  ETNOEDUCATIVA RURAL ASHAJAA DE JAMUCHECHON</t>
  </si>
  <si>
    <t>INSTITUCION ETNOEDUCATIVA  INDÍGENA MALAWAISAO</t>
  </si>
  <si>
    <t>INSTITUCION ETNOEDUCATIVA RURAL CLAUDIO VANGRIEKEN DE SICHICHON</t>
  </si>
  <si>
    <t>INSTITUCION ETNOEDUCATIVO RURAL ISHASHIMANA</t>
  </si>
  <si>
    <t>INSTITUCION  ETNOEDUCATIVA RURAL KANAAN</t>
  </si>
  <si>
    <t>CENTRO ETNOEDUCATIVO RURAL MAACHON REMEDIOS FAJARDO-GUAIMARAL</t>
  </si>
  <si>
    <t>INSTITUCION  ETNOEDUCATIVA RURAL SAN LORENZO DE SHIRURIA</t>
  </si>
  <si>
    <t>INSTITUCION  ETNOEDUCATIVA RURAL LA PAZ</t>
  </si>
  <si>
    <t>INSTITUCIÓN ETNOEDUCATIVA SAN RAFAEL DEL PAJARO</t>
  </si>
  <si>
    <t>INSTITUCION EDUCATIVA URBANA MIXTA N°.1</t>
  </si>
  <si>
    <t>CENTRO ETNOEDUCATIVO POOLOSHI</t>
  </si>
  <si>
    <t>INSTITUCION ETNOEDUCATIVA TECNICA EUSEBIO SEPTIMIO MARI</t>
  </si>
  <si>
    <t>CENTRO ETNOEDUCATIVO RURAL JULIO ROSADO  PORQUI</t>
  </si>
  <si>
    <t>INSTITUCION  ETNOEDUCATIVA RICARDO GÓMEZ MENGUAL</t>
  </si>
  <si>
    <t>INSTITUCION ETNOEDUCATIVA RURAL NO 2 ULIYUNAKAT</t>
  </si>
  <si>
    <t>INSTITUCIÓN  ETNOEDUCATIVA RURAL  NAZARETH</t>
  </si>
  <si>
    <t>INSTITUCION  ETNOEDUCATIVA RURAL NO 1 CARACAS RULEYA</t>
  </si>
  <si>
    <t>44650</t>
  </si>
  <si>
    <t>CENTRO ETNOEDUCATIVO LA LAGUNA</t>
  </si>
  <si>
    <t>INSTITUCION ETNOEDUCATIVA E  INTERNADO ZHARNEKA.</t>
  </si>
  <si>
    <t>INSTITUCIÓN EDUCATIVA RURAL CARACOLI</t>
  </si>
  <si>
    <t>CENTRO EDUCATIVO DE EL TABLAZO</t>
  </si>
  <si>
    <t>CENTRO EDUCATIVO DE LOS HATICOS</t>
  </si>
  <si>
    <t>CENTRO EDUCATIVO LOS PONDORES</t>
  </si>
  <si>
    <t>CENTRO EDUCATIVO CORRAL DE PIEDRAS</t>
  </si>
  <si>
    <t>INSTITUCION EDUCATIVA LA NORMAL SUPERIOR</t>
  </si>
  <si>
    <t>INSTITUCION EDUCATIVA JOSE EDUARDO GUERRA</t>
  </si>
  <si>
    <t>INSTITUCION EDUCATIVA  MANUEL ANTONIO DAVILA</t>
  </si>
  <si>
    <t>INSTITUCION EDUCATIVA MARIA EMMA MENDOZA</t>
  </si>
  <si>
    <t>INSTITUCIÓN EDUCATIVA RURAL ANA JOAQUINA RODRIGUEZ</t>
  </si>
  <si>
    <t>INSTITUCION EDUCATIVA  RURAL MERCEDES ROMERO DE QUINTERO</t>
  </si>
  <si>
    <t>INSTITUCION EDUCATIVA RURAL HUGUES MANUEL LACOUTURE</t>
  </si>
  <si>
    <t>44855</t>
  </si>
  <si>
    <t>CENTRO EDUCATIVO RURAL  LA ESPERANZA</t>
  </si>
  <si>
    <t>CENTRO EDUCATIVO LA ESPERANZA</t>
  </si>
  <si>
    <t>INSTITUCIÓN EDUCATIVA TECNICA AGROPECUARIA DE URUMITA</t>
  </si>
  <si>
    <t>INSTITUCIÓN EDUCATIVA TECNICA INMACULADA LIÑAN</t>
  </si>
  <si>
    <t>44874</t>
  </si>
  <si>
    <t>INSTITUCION EDUCATIVA EL GOOL</t>
  </si>
  <si>
    <t>INSTITUCION EDUCATIVA ESTEBAN BENDECK OLIVELLA</t>
  </si>
  <si>
    <t>INSTITUCION EDUCATIVA ROQUE DE ALBA</t>
  </si>
  <si>
    <t>INSTITUCION EDUCATIVA SILVESTRE DANGOND DAZA</t>
  </si>
  <si>
    <t>INSTITUCION EDUCATIVA TÉCNICA PROMOCION SOCIAL</t>
  </si>
  <si>
    <t>23417</t>
  </si>
  <si>
    <t>CENTRO EDUCATIVO LA PEINADA</t>
  </si>
  <si>
    <t>INSTITUCIÓN EDUCATIVA ANTONIO SÁNCHEZ GUTIÉRREZ</t>
  </si>
  <si>
    <t>INSTITUCIÓN EDUCATIVA CASTILLERAL</t>
  </si>
  <si>
    <t>CENTRO EDUCATIVO COTOCÁ ABAJO</t>
  </si>
  <si>
    <t>CENTRO EDUCATIVO COTOCÁ ARRIBA</t>
  </si>
  <si>
    <t>INSTITUCIÓN EDUCATIVA EL LAZO</t>
  </si>
  <si>
    <t>CENTRO EDUCATIVO LAS CAMORRAS</t>
  </si>
  <si>
    <t>INSTITUCIÓN EDUCATIVA LAS CRUCES</t>
  </si>
  <si>
    <t>CENTRO EDUCATIVO MATA DE CAÑA</t>
  </si>
  <si>
    <t>INSTITUCIÓN EDUCATIVA VILLA CONCEPCIÓN</t>
  </si>
  <si>
    <t>INSTITUCION EDUCATIVA ROMÁN CHICA OLAYA</t>
  </si>
  <si>
    <t>INSTITUCIÓN EDUCATIVA EL CAMPANO DE LOS INDIOS</t>
  </si>
  <si>
    <t>INSTITUCIÓN EDUCATIVA ANTONIO DE LA TORRE Y MIRANDA</t>
  </si>
  <si>
    <t>INSTITUCIÓN EDUCATIVA CANDELARIA HACIENDA</t>
  </si>
  <si>
    <t>INSTITUCIÓN EDUCATIVA DAVID SÁNCHEZ JULIAO</t>
  </si>
  <si>
    <t>INSTITUCION EDUCATIVA EL REMOLINO</t>
  </si>
  <si>
    <t>INSTITUCIÓN EDUCATIVA EL RODEO</t>
  </si>
  <si>
    <t>INSTITUCIÓN EDUCATIVA EUGENIO SÁNCHEZ CÁRDENAS</t>
  </si>
  <si>
    <t>INSTITUCIÓN EDUCATIVA INSTITUTO TÉCNICO AGRÍCOLA</t>
  </si>
  <si>
    <t>INSTITUCIÓN EDUCATIVA JESÚS DE NAZARETH</t>
  </si>
  <si>
    <t>INSTITUCIÓN EDUCATIVA JOSÉ ISABEL GONZÁLEZ</t>
  </si>
  <si>
    <t>INSTITUCIÓN EDUCATIVA LA UNIÓN</t>
  </si>
  <si>
    <t>INSTITUCIÓN EDUCATIVA LACIDES C. BERSAL</t>
  </si>
  <si>
    <t>INSTITUCIÓN EDUCATIVA LOS GÓMEZ</t>
  </si>
  <si>
    <t>INSTITUCIÓN EDUCATIVA PAULO VI</t>
  </si>
  <si>
    <t>INSTITUCIÓN EDUCATIVA RAFAEL NÚÑEZ</t>
  </si>
  <si>
    <t>INSTITUCION EDUCATIVA SAN ANTERITO</t>
  </si>
  <si>
    <t>INSTITUCIÓN EDUCATIVA SAN LUIS CAMPO ALEGRE</t>
  </si>
  <si>
    <t>INSTITUCIÓN EDUCATIVA SANTA CRUZ</t>
  </si>
  <si>
    <t>INSTITUCIÓN EDUCATIVA COLEGIO EL CARITO</t>
  </si>
  <si>
    <t>13430</t>
  </si>
  <si>
    <t>INST EDUC TECNICA AGROPECUARIA SANTA BARBARA</t>
  </si>
  <si>
    <t>INST EDUC COMUNAL DE VERSALLES</t>
  </si>
  <si>
    <t>INST EDUC DE JUAN ARIAS</t>
  </si>
  <si>
    <t>INST EDUC DE CEIBAL</t>
  </si>
  <si>
    <t>I.E. DE COYONGAL</t>
  </si>
  <si>
    <t>I.E. DE YATI</t>
  </si>
  <si>
    <t>INST EDUC DE ISLA GRANDE</t>
  </si>
  <si>
    <t>INSTITUCION EDUCATIVA LA PASCUALA</t>
  </si>
  <si>
    <t>INST EDUC LICEO JOAQUIN F. VELEZ</t>
  </si>
  <si>
    <t>INST EDUC LICEO MODERNO MAGANGUE</t>
  </si>
  <si>
    <t>INST EDUC MANUEL ATENCIA ORDOÑEZ</t>
  </si>
  <si>
    <t>INST EDUC NSTRA SRA DE FATIMA</t>
  </si>
  <si>
    <t>NUESTRA SEÑORA DEL CARMEN DE BARBOSA</t>
  </si>
  <si>
    <t>SAN JOSE NO 2</t>
  </si>
  <si>
    <t>I.E. SAN JOSE NO 1</t>
  </si>
  <si>
    <t>INST EDUC SAN JUAN BAUTISTA DE EL RETIRO</t>
  </si>
  <si>
    <t>INST EDUC SAN MATEO</t>
  </si>
  <si>
    <t>INSTITUCION EDUCATIVA SAN MATEO</t>
  </si>
  <si>
    <t>INST EDUC SAN SEBASTIAN DE MADRID</t>
  </si>
  <si>
    <t>INST EDUC TECNICO ACUICOLA DE CASCAJAL</t>
  </si>
  <si>
    <t>INST EDUC TEC AGROP CALIXTO DIAZ PALENCIA</t>
  </si>
  <si>
    <t>47030</t>
  </si>
  <si>
    <t>INSTITUCION EDUCATIVA DEPARTAMENTAL RAFAEL NUÑEZ</t>
  </si>
  <si>
    <t>INSTITUCION EDUCATIVA DEPARTAMENTAL ALGARROBO</t>
  </si>
  <si>
    <t>INSTITUCION EDUCATIVA DEPARTAMENTAL LOMA DEL BALSAMO</t>
  </si>
  <si>
    <t>47053</t>
  </si>
  <si>
    <t>INSTITUCION EDUCATIVA DEPARTAMENTAL ETNOEDUCATIVO Y PLURICULTURAL GUMMAKU</t>
  </si>
  <si>
    <t>INSTITUCION EDUCATIVA DEPARTAMENTAL FOSSY MARCOS MARIA</t>
  </si>
  <si>
    <t>INSTITUCION EDUCATIVA DEPARTAMENTAL GABRIEL GARCIA MARQUEZ DE ARACATACA</t>
  </si>
  <si>
    <t>INSTITUCION EDUCATIVA DEPARTAMENTAL RURAL DE BUENOS AIRES</t>
  </si>
  <si>
    <t>INSTITUCION EDUCATIVA DEPARTAMENTAL ELVIA VIZCAINO DE TODARO</t>
  </si>
  <si>
    <t>47058</t>
  </si>
  <si>
    <t>INSTITUCION EDUCATIVA DEPARTAMENTAL TECNICA AGROPECUARIA CARMEN DE ARIGUANI</t>
  </si>
  <si>
    <t>INSTITUCION EDUCATIVA DEPARTAMENTAL LICEO ARIGUANI</t>
  </si>
  <si>
    <t>INSTITUCION EDUCATIVA DEPARTAMENTAL SIMON BOLIVAR</t>
  </si>
  <si>
    <t>INSTITUCION EDUCATIVA DEPARTAMENTAL TECNICA AGROPECUARIA BENJAMIN HERRERA</t>
  </si>
  <si>
    <t>47161</t>
  </si>
  <si>
    <t>CENTRO EDUCATIVO DEPARTAMENTAL SAN ANTONIO</t>
  </si>
  <si>
    <t>INSTITUCION EDUCATIVA DEPARTAMENTAL DE BASICA Y MEDIA SAN ANTONIO</t>
  </si>
  <si>
    <t>47170</t>
  </si>
  <si>
    <t>INSTITUCION EDUCATIVA DEPARTAMENTAL TECNICA FRANCISCO JOSE DE CALDAS</t>
  </si>
  <si>
    <t>INSTITUCION EDUCATIVA TECNICA DEPARTAMENTAL LICEO SANTANDER</t>
  </si>
  <si>
    <t>INSTITUCION EDUCATIVA TECNICA DEPARTAMENTAL SAN JUDAS TADEO</t>
  </si>
  <si>
    <t>INSTITUCION EDUCATIVA DEPARTAMENTAL SANTA ROSA DE LIMA</t>
  </si>
  <si>
    <t>47205</t>
  </si>
  <si>
    <t>INSTITUCION EDUCATIVA DEPARTAMENTAL LUZ MARINA CABALLERO</t>
  </si>
  <si>
    <t>INSTITUCION EDUCATIVA DEPARTAMENTAL DE BASICA Y MEDIA DE CONCORDIA</t>
  </si>
  <si>
    <t>INSTITUCION EDUCATIVA DEPARTAMENTAL DE BASICA Y MEDIA SANTA CRUZ DE BALSAMO</t>
  </si>
  <si>
    <t>INSTITUCION EDUCATIVA DEPARTAMENTAL JOSEFA MARIA ROMERO DE LA CRUZ</t>
  </si>
  <si>
    <t>47245</t>
  </si>
  <si>
    <t>INSTITUCION EDUCATIVA DEPARTAMENTAL RURAL ENRIQUE QUINTERO JAIMES</t>
  </si>
  <si>
    <t>INSTITUCION EDUCATIVA DEPARTAMENTAL RURAL RITA CUELLO DE VANEGAS</t>
  </si>
  <si>
    <t>INSTITUCION EDUCATIVA DEPARTAMENTAL ELECTO CALIZ MARTINEZ</t>
  </si>
  <si>
    <t>INSTITUCION EDUCATIVA DEPARTAMENTAL OSCAR PISCIOTTI NUMA</t>
  </si>
  <si>
    <t>INSTITUCION EDUCATIVA DEPARTAMENTAL JOSE DE LA PAZ VANEGAS ORTIZ</t>
  </si>
  <si>
    <t>INSTITUCION EDUCATIVA TECNICA DEPARTAMENTAL LORENCITA VILLEGAS DE SANTOS</t>
  </si>
  <si>
    <t>INSTITUCION EDUCATIVA DEPARTAMENTAL SANTA TERESA DE JESUS</t>
  </si>
  <si>
    <t>INSTITUCION EDUCATIVA DEPARTAMENTAL ARCESIO CALIZ AMADOR</t>
  </si>
  <si>
    <t>INSTITUCION EDUCATIVA DEPARTAMENTAL JOSE BENITO BARROS PALOMINO</t>
  </si>
  <si>
    <t>INSTITUCION EDUCATIVA DEPARTAMENTAL FRANCISCO DE PAULA SANTANDER</t>
  </si>
  <si>
    <t>INSTITUCION EDUCATIVA DEPARTAMENTAL GILBERTO ACUÑA RANGEL</t>
  </si>
  <si>
    <t>INSTITUCION EDUCATIVA DEPARTAMENTAL ANAXIMENES TORRES OSPINO</t>
  </si>
  <si>
    <t>INSTITUCION ETNOEDUCATIVA DEPARTAMENTAL MITSILOU CAMPBELL</t>
  </si>
  <si>
    <t>INSTITUCION EDUCATIVA DEPARTAMENTAL PABLO NIEBLES DE GUAYABAL</t>
  </si>
  <si>
    <t>INSTITUCION EDUCATIVA DEPARTAMENTAL ROBERTO ROBLES DE ALGARROBAL</t>
  </si>
  <si>
    <t>INSTITUCION EDUCATIVA DEPARTAMENTAL RURAL SILVIA COTES DE BISWELL</t>
  </si>
  <si>
    <t>47258</t>
  </si>
  <si>
    <t>INSTITUCION EDUCATIVA DEPARTAMENTAL AGRICOLA DEL PIÑON</t>
  </si>
  <si>
    <t>INSTITUCION EDUCATIVA DEPARTAMENTAL DE CARRETO</t>
  </si>
  <si>
    <t>INSTITUCION EDUCATIVA DEPARTAMENTAL SABANAS</t>
  </si>
  <si>
    <t>INSTITUCION EDUCATIVA DEPARTAMENTAL RURAL CANTAGALLAR</t>
  </si>
  <si>
    <t>47268</t>
  </si>
  <si>
    <t>INSTITUCION EDUCATIVA DEPARTAMENTAL EUCLIDES LIZARAZO</t>
  </si>
  <si>
    <t>INSTITUCION EDUCATIVA DEPARTAMENTAL ROQUE DE LOS RIOS VALLE</t>
  </si>
  <si>
    <t>INSTITUCION EDUCATIVA DEPARTAMENTAL SAN JUAN  BAUTISTA</t>
  </si>
  <si>
    <t>47288</t>
  </si>
  <si>
    <t>INSTITUCION EDUCATIVA DEPARTAMENTAL 23 DE FEBRERO</t>
  </si>
  <si>
    <t>INSTITUCION EDUCATIVA DEPARTAMENTAL JHON F. KENNEDY</t>
  </si>
  <si>
    <t>INSTITUCION EDUCATIVA DEPARTAMENTAL SIERRA NEVADA DE SANTA MARTA</t>
  </si>
  <si>
    <t>INSTITUCION EDUCATIVA DEPARTAMENTAL COLOMBIA</t>
  </si>
  <si>
    <t>INSTITUCION EDUCATIVA DEPARTAMENTAL FUNDACION</t>
  </si>
  <si>
    <t>INSTITUCION EDUCATIVA DEPARTAMENTAL TECNICA AGROAMBIENTAL JUAN FRANCISCO OSPINA</t>
  </si>
  <si>
    <t>INSTITUCION EDUCATIVA DEPARTAMENTAL TERCERA MIXTA</t>
  </si>
  <si>
    <t>47318</t>
  </si>
  <si>
    <t>INSTITUCION EDUCATIVA DEPARTAMENTAL BIENVENIDO RODRIGUEZ</t>
  </si>
  <si>
    <t>INSTITUCION EDUCATIVA DEPARTAMENTAL DE RICAURTE</t>
  </si>
  <si>
    <t>INSTITUCION EDUCATIVA DEPARTAMENTAL NESTOR RANGEL ALFARO</t>
  </si>
  <si>
    <t>INSTITUCION EDUCATIVA DEPARTAMENTAL NICOLAS MEJIA MENDEZ</t>
  </si>
  <si>
    <t>INSTITUCION EDUCATIVA DEPARTAMENTAL RURAL LA RINCONADA</t>
  </si>
  <si>
    <t>INSTITUCION EDUCATIVA DEPARTAMENTAL RURAL MARIA AUXILIADORA</t>
  </si>
  <si>
    <t>INSTITUCION EDUCATIVA DEPARTAMENTAL RURAL SAN PEDRO APOSTOL LAS FLORES</t>
  </si>
  <si>
    <t>INSTITUCION EDUCATIVA DEPARTAMENTAL RURAL SAGRADO CORAZON DE JESUS</t>
  </si>
  <si>
    <t>47460</t>
  </si>
  <si>
    <t>INSTITUCION EDUCATIVA DEPARTAMENTAL AGROPECUARIA URBANO MOLINA CASTRO</t>
  </si>
  <si>
    <t>INSTITUCION EDUCATIVA DEPARTAMENTAL TECNICA NUEVA GRANADA</t>
  </si>
  <si>
    <t>INSTITUCION EDUCATIVA DEPARTAMENTAL PESTALOZZI</t>
  </si>
  <si>
    <t>47541</t>
  </si>
  <si>
    <t>INSTITUCION EDUCATIVA DEPARTAMENTAL DE BOMBA</t>
  </si>
  <si>
    <t>INSTITUCION EDUCATIVA DEPARTAMENTAL PEDRO DE HEREDIA</t>
  </si>
  <si>
    <t>INSTITUCION EDUCATIVA DEPARTAMENTAL SAN PABLO</t>
  </si>
  <si>
    <t>INSTITUCION ETNOEDUCATIVA DEPARTAMENTAL TECNICA AGROECOLOGICA JOSE DADUL</t>
  </si>
  <si>
    <t>47545</t>
  </si>
  <si>
    <t>INSTITUCION EDUCATIVA DEPARTAMENTAL PIJIÑO DEL CARMEN</t>
  </si>
  <si>
    <t>INSTITUCION EDUCATIVA DEPARTAMENTAL TÉCNICA AGROPECUARIA EL BRILLANTE</t>
  </si>
  <si>
    <t>INSTITUCION EDUCATIVA TECNICA DEPARTAMENTAL AGROAMBIENTAL SAN JOSE</t>
  </si>
  <si>
    <t>INSTITUCION EDUCATIVA TECNICO DEPARTAMENTAL DE CABRERA</t>
  </si>
  <si>
    <t>INSTITUCION EDUCATIVA DEPARTAMENTAL RURAL SANTA MARIA</t>
  </si>
  <si>
    <t>47551</t>
  </si>
  <si>
    <t>INSTITUCION EDUCATIVA DEPARTAMENTAL LICEO PIVIJAY</t>
  </si>
  <si>
    <t>INSTITUCION EDUCATIVA DEPARTAMENTAL AGROPECUARIA JOSE MARIA HERRERA</t>
  </si>
  <si>
    <t>INSTITUCION EDUCATIVA DEPARTAMENTAL AGROPECUARIA NUESTRA SEÑORA DE LAS MERCEDES</t>
  </si>
  <si>
    <t>INSTITUCION EDUCATIVA DEPARTAMENTAL AGROPECUARIA OTILIA MENA ALVAREZ</t>
  </si>
  <si>
    <t>INSTITUCION EDUCATIVA DEPARTAMENTAL MARIA INMACULADA</t>
  </si>
  <si>
    <t>INSTITUCION EDUCATIVA DEPARTAMENTAL RURAL DE MEDIA LUNA</t>
  </si>
  <si>
    <t>INSTITUCION EDUCATIVA DEPARTAMENTAL SAGRADO CORAZON DE JESUS</t>
  </si>
  <si>
    <t>INSTITUCION EDUCATIVA DEPARTAMENTAL RURAL SAN MARTIN DE LOBA</t>
  </si>
  <si>
    <t>47555</t>
  </si>
  <si>
    <t>INSTITUCION EDUCATIVA DEPARTAMENTAL LUIS CARLOS GALAN SARMIENTO</t>
  </si>
  <si>
    <t>INSTITUCION ETNOEDUCATIVA DEPARTAMENTAL AGROPECUARIA ROSA CORTINA HERNANDEZ</t>
  </si>
  <si>
    <t>INSTITUCION EDUCATIVA DEPARTAMENTAL VICTOR CAMARGO ALVAREZ</t>
  </si>
  <si>
    <t>INSTITUCION EDUCATIVA TECNICO DEPARTAMENTAL GABRIEL ESCOBAR BALLESTAS</t>
  </si>
  <si>
    <t>INSTITUCION EDUCATIVA TECNICA DEPARTAMENTAL JUANA ARIAS DE BENAVIDES</t>
  </si>
  <si>
    <t>INSTITUCION EDUCATIVA TECNICA DEPARTAMENTAL MARIA ALFARO DE OSPINO</t>
  </si>
  <si>
    <t>47570</t>
  </si>
  <si>
    <t>INSTITUCION EDUCATIVA DEPARTAMENTAL RURAL DE PALMIRA</t>
  </si>
  <si>
    <t>INSTITUCION EDUCATIVA DEPARTAMENTAL RURAL DE NIÑAS ISLA DEL ROSARIO</t>
  </si>
  <si>
    <t>INSTITUCION EDUCATIVA DEPARTAMENTAL RURAL TASAJERA</t>
  </si>
  <si>
    <t>INSTITUCION EDUCATIVA DEPARTAMENTAL SAN JOSE DE PUEBLO VIEJO</t>
  </si>
  <si>
    <t>INSTITUCION ETNOEDUCATIVA DEPARTAMENTAL RURAL SAN JUAN DE PALOS PRIETOS</t>
  </si>
  <si>
    <t>47605</t>
  </si>
  <si>
    <t>INSTITUCION EDUCATIVA DEPARTAMENTAL JUAN MANUEL RUDAS</t>
  </si>
  <si>
    <t>INSTITUCION EDUCATIVA DEPARTAMENTAL  BALDOMERO SANIN CANO</t>
  </si>
  <si>
    <t>47660</t>
  </si>
  <si>
    <t>INSTITUCION EDUCATIVA DEPARTAMENTAL FLORES DE MARIA</t>
  </si>
  <si>
    <t>INSTITUCION EDUCATIVA DEPARTAMENTAL ALBERTO CABALLERO DE MONTE RUBIO</t>
  </si>
  <si>
    <t>INSTITUCION EDUCATIVA DEPARTAMENTAL LA CANDELARIA</t>
  </si>
  <si>
    <t>INSTITUCION EDUCATIVA DEPARTAMENTAL MANUEL SALVADOR MEZA CAMARGO</t>
  </si>
  <si>
    <t>INSTITUCION ETNOEDUCATIVA DEPARTAMENTAL ETTE ENNAKA</t>
  </si>
  <si>
    <t>47675</t>
  </si>
  <si>
    <t>INSTITUCION EDUCATIVA DEPARTAMENTAL DE SALAMINA</t>
  </si>
  <si>
    <t>INSTITUCION EDUCATIVA TÉCNICA DEPARTAMENTAL DE GUAIMARO</t>
  </si>
  <si>
    <t>47692</t>
  </si>
  <si>
    <t>INSTITUCION EDUCATIVA DEPARTAMENTAL ANDRES DIAZ VENERO DE LEIVA</t>
  </si>
  <si>
    <t>INSTITUCION EDUCATIVA DEPARTAMENTAL DE LA PACHA</t>
  </si>
  <si>
    <t>INSTITUCION EDUCATIVA DEPARTAMENTAL ALFONSO LOPEZ</t>
  </si>
  <si>
    <t>INSTITUCION EDUCATIVA DEPARTAMENTAL LAS MERCEDES</t>
  </si>
  <si>
    <t>INSTITUCION EDUCATIVA DEPARTAMENTAL RURAL LUIS MILLAN VARGAS</t>
  </si>
  <si>
    <t>INSTITUCION EDUCATIVA DEPARTAMENTAL RURAL SAN VALENTIN</t>
  </si>
  <si>
    <t>INSTITUCION EDUCATIVA DEPARTAMENTAL DE TRONCOSO</t>
  </si>
  <si>
    <t>INSTITUCION EDUCATIVA DEPARTAMENTAL EXTERNADO MIXTO</t>
  </si>
  <si>
    <t>47703</t>
  </si>
  <si>
    <t>INSTITUCION EDUCATIVA DEPARTAMENTAL RURAL DE JANEIRO</t>
  </si>
  <si>
    <t>INSTITUCION EDUCATIVA DEPARTAMENTAL EL HORNO</t>
  </si>
  <si>
    <t>INSTITUCION EDUCATIVA DEPARTAMENTAL TOMAS HERRERA CANTILLO</t>
  </si>
  <si>
    <t>INSTITUCION EDUCATIVA DEPARTAMENTAL GERARDO VALENCIA CANO</t>
  </si>
  <si>
    <t>INSTITUCION EDUCATIVA DEPARTAMENTAL JOSE DE LA LUZ MARTINEZ</t>
  </si>
  <si>
    <t>47707</t>
  </si>
  <si>
    <t>INSTITUCION EDUCATIVA DEPARTAMENTAL ANTONIO BRUJES CARMONA</t>
  </si>
  <si>
    <t>INSTITUCION EDUCATIVA DEPARTAMENTAL CELINDA MEJIA LOPEZ</t>
  </si>
  <si>
    <t>INSTITUCION EDUCATIVA DEPARTAMENTAL MARIA AUXILIADORA</t>
  </si>
  <si>
    <t>INSTITUCION EDUCATIVA TECNICA DEPARTAMENTAL RAFAEL JIMENEZ ALTAHONA</t>
  </si>
  <si>
    <t>INSTITUCION EDUCATIVA TECNICA DEPARTAMENTAL DE GERMANIA</t>
  </si>
  <si>
    <t>INSTITUCION EDUCATIVA DEPARTAMENTAL SAN JOSE DE SAN FERNANDO</t>
  </si>
  <si>
    <t>47720</t>
  </si>
  <si>
    <t>INSTITUCION EDUCATIVA DEPARTAMENTAL RURAL NUESTRA SEÑORA DEL ROSARIO</t>
  </si>
  <si>
    <t>INSTITUCION EDUCATIVA TECNICA DEPARTAMENTAL DE PINTO GILMA ROYERO SOLANO</t>
  </si>
  <si>
    <t>INSTITUCION EDUCATIVA DEPARTAMENTAL CIENAGUETA</t>
  </si>
  <si>
    <t>47745</t>
  </si>
  <si>
    <t>INSTITUCION EDUCATIVA DEPARTAMENTAL RURAL DE PALERMO</t>
  </si>
  <si>
    <t>INSTITUCION EDUCATIVA TÉCNICA DEPARTAMENTAL SAN JOSE</t>
  </si>
  <si>
    <t>47798</t>
  </si>
  <si>
    <t>INSTITUCION EDUCATIVA DEPARTAMENTAL REAL DEL OBISPO</t>
  </si>
  <si>
    <t>INSTITUCION EDUCATIVA DEPARTAMENTAL ANUAR RIVERA JATTAR</t>
  </si>
  <si>
    <t>INSTITUCION EDUCATIVA DEPARTAMENTAL EL CONSUELO</t>
  </si>
  <si>
    <t>INSTITUCION EDUCATIVA SANTA INES</t>
  </si>
  <si>
    <t>INSTITUCION EDUCATIVA TECNICA DEPARTAMENTAL SIMON BOLIVAR</t>
  </si>
  <si>
    <t>47960</t>
  </si>
  <si>
    <t>INSTITUCION EDUCATIVA DEPARTAMENTAL CAÑO DE AGUAS</t>
  </si>
  <si>
    <t>INSTITUCION EDUCATIVA DEPARTAMENTAL DAGOBERTO OROZCO BORJA</t>
  </si>
  <si>
    <t>INSTITUCION EDUCATIVA DEPARTAMENTAL LICEO ZAPAYAN</t>
  </si>
  <si>
    <t>47980</t>
  </si>
  <si>
    <t>INSTITUCION ETNOEDUCATIVA DEPARTAMENTAL DE SOPLADOR</t>
  </si>
  <si>
    <t>INSTITUCION EDUCATIVA DEPARTAMENTAL ETNOEDUCATIVA SANTA ROSALIA</t>
  </si>
  <si>
    <t>INSTITUCION EDUCATIVA ETNOEDUCATIVA DEPARTAMENTAL TUCURINCA</t>
  </si>
  <si>
    <t>INSTITUCION EDUCATIVA DEPARTAMENTAL ARMANDO ESTRADA FLOREZ</t>
  </si>
  <si>
    <t>INSTITUCION EDUCATIVA DEPARTAMENTAL CANDELARIA</t>
  </si>
  <si>
    <t>INSTITUCION EDUCATIVA DEPARTAMENTAL CERRO BLANCO</t>
  </si>
  <si>
    <t>INSTITUCION ETNOEDUCATIVA DEPARTAMENTAL CIUDAD PERDIDA</t>
  </si>
  <si>
    <t>INSTITUCION ETNOEDUCATIVA DEPARTAMENTAL HUMBERTO VELAZQUEZ GARCIA</t>
  </si>
  <si>
    <t>INSTITUCION ETNOEDUCATIVA DEPARTAMENTAL JOSE BENITO VIVES DE ANDREIS</t>
  </si>
  <si>
    <t>INSTITUCION EDUCATIVA ETNOEDUCATIVA  DEPARTAMENTAL MACONDO</t>
  </si>
  <si>
    <t>INSTITUCION EDUCATIVA DEPARTAMENTAL RODRIGO VIVES DE ANDREIS</t>
  </si>
  <si>
    <t>INSTITUCION EDUCATIVA DEPARTAMENTAL SAN JOSE DE KENNEDY</t>
  </si>
  <si>
    <t>INSTITUCION EDUCATIVA DEPARTAMENTAL THELMA ROSA AREVALO</t>
  </si>
  <si>
    <t>INSTITUCION ETNOEDUCATIVA DEPARTAMENTAL RURAL GUILLERMO ALVAREZ</t>
  </si>
  <si>
    <t>44430</t>
  </si>
  <si>
    <t>INSTITUCION EDUCATIVA INDIGENA NO. 5</t>
  </si>
  <si>
    <t>INSTITUCION EDUCATIVA INDIGENA NO. 11</t>
  </si>
  <si>
    <t>INSTITUCION EDUCATIVA INDIGENA NO. 4</t>
  </si>
  <si>
    <t>INSTITUCION EDUCATIVA INDIGENA NO. 3</t>
  </si>
  <si>
    <t>INSTITUCION EDUCATIVA INDIGENA NO. 6</t>
  </si>
  <si>
    <t>INSTITUCION EDUCATIVA INDIGENA NO. 13</t>
  </si>
  <si>
    <t>INSTITUCION EDUCATIVA INDIGENA NO. 8</t>
  </si>
  <si>
    <t>INSTITUCION EDUCATIVA INDIGENA NO. 2</t>
  </si>
  <si>
    <t>INSTITUCION EDUCATIVA INDIGENA NO. 7</t>
  </si>
  <si>
    <t>INSTITUCION EDUCATIVA INDIGENA NO. 10</t>
  </si>
  <si>
    <t>INSTITUCION EDUCATIVA INDIGENA NO. 9</t>
  </si>
  <si>
    <t>INSTITUCION EDUCATIVA INDIGENA NO. 12</t>
  </si>
  <si>
    <t>INSTITUCION EDUCATIVA NO. 9</t>
  </si>
  <si>
    <t>INSTITUCION EDUCATIVA NO. 12</t>
  </si>
  <si>
    <t>INSTITUCION EDUCATIVA NO. 10</t>
  </si>
  <si>
    <t>INSTITUCION EDUCATIVA NO. 11</t>
  </si>
  <si>
    <t>INSTITUCION EDUCATIVA NO. 13</t>
  </si>
  <si>
    <t>INSTITUCION EDUCATIVA NO. 14</t>
  </si>
  <si>
    <t>INSTITUCION EDUCATIVA NO. 3</t>
  </si>
  <si>
    <t>INSTITUCION EDUCATIVA NO. 4</t>
  </si>
  <si>
    <t>INSTITUCION EDUCATIVA NO. 5</t>
  </si>
  <si>
    <t>INSTITUCION EDUCATIVA NO. 15</t>
  </si>
  <si>
    <t>INSTITUCION EDUCATIVA NO. 8</t>
  </si>
  <si>
    <t>INSTITUCION EDUCATIVA NO. 2</t>
  </si>
  <si>
    <t>INSTITUCION EDUCATIVA NO. 6</t>
  </si>
  <si>
    <t>INSTITUCION EDUCATIVA NO. 7</t>
  </si>
  <si>
    <t>INSTITUCION EDUCATIVA NO. 1</t>
  </si>
  <si>
    <t>INSTITUCION EDUCATIVA INDIGENA NO. 1</t>
  </si>
  <si>
    <t>08433</t>
  </si>
  <si>
    <t>INSTITUCION EDUCATIVA TECNICO AGRICOLA JUAN DOMINGUEZ ROMERO</t>
  </si>
  <si>
    <t>INSTITUCION EDUCATIVA VILLA CAMPO</t>
  </si>
  <si>
    <t>INSTITUCION EDUCATIVA EL CONCORDE</t>
  </si>
  <si>
    <t>INSTITUCION EDUCATIVA EVA RODRIGUEZ</t>
  </si>
  <si>
    <t>INSTITUCIÓN EDUCATIVA LA AGUADA</t>
  </si>
  <si>
    <t>INSTITUCION EDUCATIVA TECNICO COMERCIAL ALBERTO PUMAREJO DE MALAMBO</t>
  </si>
  <si>
    <t>INSTITUCION EDUCATIVA DE MESOLANDIA</t>
  </si>
  <si>
    <t>INSTITUCION EDUCATIVA TECNICA JUAN XXIII</t>
  </si>
  <si>
    <t>17001</t>
  </si>
  <si>
    <t>INSTITUCIÓN EDUCATIVA LA VIOLETA</t>
  </si>
  <si>
    <t>CENTRO EDUCATIVO RURAL LA PALMA</t>
  </si>
  <si>
    <t>INSTITUCIÓN EDUCATIVA ADOLFO HOYOS OCAMPO</t>
  </si>
  <si>
    <t>INSTITUCIÓN EDUCATIVA COLEGIO ANDRES BELLO</t>
  </si>
  <si>
    <t>INSTITUCIÓN EDUCATIVA FE Y ALEGRIA LA PAZ</t>
  </si>
  <si>
    <t>INSTITUCIÓN EDUCATIVA RURAL GRANADA</t>
  </si>
  <si>
    <t>INSTITUCIÓN EDUCATIVA INEM BALDOMERO SANIN CANO</t>
  </si>
  <si>
    <t>INSTITUCIÓN EDUCATIVA LICEO ISABEL LA CATOLICA</t>
  </si>
  <si>
    <t>INSTITUCIÓN EDUCATIVA RURAL MARIA GORETTI.</t>
  </si>
  <si>
    <t>INSTITUCIÓN EDUCATIVA RURAL MIGUEL ANTONIO CARO</t>
  </si>
  <si>
    <t>INSTITUCIÓN EDUCATIVA SAN PIO X</t>
  </si>
  <si>
    <t>INSTITUCIÓN EDUCATIVA ESCUELA NACIONAL AUXILIARES DE ENFERMERIA</t>
  </si>
  <si>
    <t>INSTITUCIÓN EDUCATIVA ESCUELA NORMAL SUPERIOR DE CALDAS</t>
  </si>
  <si>
    <t>INSTITUCIÓN EDUCATIVA ESCUELA NORMAL SUPERIOR DE MANIZALES</t>
  </si>
  <si>
    <t>INSTITUCIÓN EDUCATIVA RURAL GIOVANNI MONTINI</t>
  </si>
  <si>
    <t>INSTITUCIÓN EDUCATIVA ATANASIO GIRARDOT</t>
  </si>
  <si>
    <t>INSTITUCIÓN EDUCATIVA SANTO DOMINGO SAVIO</t>
  </si>
  <si>
    <t>INSTITUCIÓN EDUCATIVA BOSQUES DEL NORTE</t>
  </si>
  <si>
    <t>INSTITUCIÓN EDUCATIVA LA ASUNCION</t>
  </si>
  <si>
    <t>INSTITUCIÓN EDUCATIVA ESTAMBUL</t>
  </si>
  <si>
    <t>INSTITUCIÓN EDUCATIVA EUGENIO PACELLI</t>
  </si>
  <si>
    <t>INSTITUCIÓN EDUCATIVA GRAN COLOMBIA</t>
  </si>
  <si>
    <t>INSTITUCIÓN EDUCATIVA INSTITUTO LATINOAMERICANO</t>
  </si>
  <si>
    <t>INSTITUCIÓN EDUCATIVA INSTITUTO TÉCNICO MARCO FIDEL SUAREZ</t>
  </si>
  <si>
    <t>INSTITUCIÓN EDUCATIVA VILLA DEL PILAR</t>
  </si>
  <si>
    <t>INSTITUCIÓN EDUCATIVA LA LINDA</t>
  </si>
  <si>
    <t>INSTITUCIÓN EDUCATIVA LEONARDO DA VINCI</t>
  </si>
  <si>
    <t>INSTITUCIÓN EDUCATIVA MALTERIA</t>
  </si>
  <si>
    <t>INSTITUCIÓN EDUCATIVA RURAL JOSE ANTONIO GALAN</t>
  </si>
  <si>
    <t>INSTITUCIÓN EDUCATIVA RURAL LA CABAÑA</t>
  </si>
  <si>
    <t>INSTITUCIÓN EDUCATIVA RURAL LA TRINIDAD</t>
  </si>
  <si>
    <t>INSTITUCIÓN EDUCATIVA RURAL RAFAEL POMBO</t>
  </si>
  <si>
    <t>INSTITUCIÓN EDUCATIVA RURAL SERAFICO SAN ANTONIO DE PADUA</t>
  </si>
  <si>
    <t>INSTITUCIÓN EDUCATIVA COLEGIO SAN JORGE</t>
  </si>
  <si>
    <t>INSTITUCIÓN EDUCATIVA SAN SEBASTIAN</t>
  </si>
  <si>
    <t>INSTITUCIÓN EDUCATIVA SIETE DE AGOSTO</t>
  </si>
  <si>
    <t>INSTITUCIÓN EDUCATIVA INSTITUTO CHIPRE</t>
  </si>
  <si>
    <t>INSTITUCIÓN EDUCATIVA LA SULTANA</t>
  </si>
  <si>
    <t>INSTITUCIÓN EDUCATIVA INSTITUTO MANIZALES</t>
  </si>
  <si>
    <t>INSTITUCIÓN EDUCATIVA MARISCAL SUCRE</t>
  </si>
  <si>
    <t>INSTITUCIÓN EDUCATIVA RURAL SAN PEREGRINO</t>
  </si>
  <si>
    <t>INSTITUCIÓN EDUCATIVA INSTITUTO PABLO VI</t>
  </si>
  <si>
    <t>INSTITUCIÓN EDUCATIVA INSTITUTO TECNICO FRANCISCO JOSE DE CALDAS</t>
  </si>
  <si>
    <t>INSTITUCIÓN EDUCATIVA INSTITUTO UNIVERSITARIO DE CALDAS</t>
  </si>
  <si>
    <t>INSTITUCIÓN EDUCATIVA LICEO LEON DE GREIFF</t>
  </si>
  <si>
    <t>INSTITUCIÓN EDUCATIVA MALABAR</t>
  </si>
  <si>
    <t>INSTITUCIÓN EDUCATIVA LICEO MIXTO SINAI</t>
  </si>
  <si>
    <t>05001</t>
  </si>
  <si>
    <t>CENTRO EDUCATIVO JUAN ANDRES PATIÑO</t>
  </si>
  <si>
    <t>CENTRO EDUCATIVO TRAVESIAS EL MORRO</t>
  </si>
  <si>
    <t>INSTITUCION EDUCATIVA FE Y ALEGRIA SANTO DOMINGO SAVIO</t>
  </si>
  <si>
    <t>CENTRO EDUCATIVO EL SALADO</t>
  </si>
  <si>
    <t>CENTRO EDUCATIVO EL MANZANILLO</t>
  </si>
  <si>
    <t>CENTRO EDUCATIVO PEDREGAL ALTO</t>
  </si>
  <si>
    <t>CENTRO EDUCATIVO LAS PLAYAS</t>
  </si>
  <si>
    <t>CENTRO EDUCATIVO PERMANENTE MAZO</t>
  </si>
  <si>
    <t>INSTITUCION EDUCATIVA FEDERICO OZANAM</t>
  </si>
  <si>
    <t>INSTITUCION EDUCATIVA FE Y ALEGRIA LUIS AMIGO</t>
  </si>
  <si>
    <t>INSTITUCION EDUCATIVA JOSE EUSEBIO CARO</t>
  </si>
  <si>
    <t>INSTITUCION EDUCATIVA BARRIO SANTA MARGARITA</t>
  </si>
  <si>
    <t>INSTITUCION EDUCATIVA JOSE ASUNCION SILVA</t>
  </si>
  <si>
    <t>INSTITUCION EDUCATIVA EL TRIUNFO SANTA TERESA</t>
  </si>
  <si>
    <t>CENTRO EDUCATIVO LA ALDEA</t>
  </si>
  <si>
    <t>INSTITUCION EDUCATIVA ANTONIO DERKA - SANTO DOMINGO</t>
  </si>
  <si>
    <t>INSTITUCION EDUCATIVA CARLOS VIECO ORTIZ</t>
  </si>
  <si>
    <t>INSTITUCION EDUCATIVA CIUDADELA NUEVO OCCIDENTE</t>
  </si>
  <si>
    <t>INSTITUCION EDUCATIVA EL PINAL</t>
  </si>
  <si>
    <t>INSTITUCION EDUCATIVA NICANOR RESTREPO SANTAMARIA</t>
  </si>
  <si>
    <t>INSTITUCION EDUCATIVA SANTA CATALINA DE SIENA</t>
  </si>
  <si>
    <t>INSTITUTO TECNICO INDUSTRIAL PASCUAL BRAVO</t>
  </si>
  <si>
    <t>INSTITUCION EDUCATIVA ALCALDIA DE MEDELLIN</t>
  </si>
  <si>
    <t>INSTITUCION EDUCATIVA ALFONSO MORA NARANJO</t>
  </si>
  <si>
    <t>INSTITUCION EDUCATIVA ALFONSO UPEGUI OROZCO</t>
  </si>
  <si>
    <t>INSTITUCION EDUCATIVA ALFREDO COCK ARANGO</t>
  </si>
  <si>
    <t>INSTITUCION EDUCATIVA REPUBLICA DE BRASIL</t>
  </si>
  <si>
    <t>INSTITUCION EDUCATIVA ALVERNIA</t>
  </si>
  <si>
    <t>INSTITUCION EDUCATIVA AMERICA</t>
  </si>
  <si>
    <t>INSTITUCION EDUCATIVA  ANA DE CASTRILLON</t>
  </si>
  <si>
    <t>INSTITUCION EDUCATIVA ANGELA RESTREPO MORENO</t>
  </si>
  <si>
    <t>INSTITUCION EDUCATIVA ARZOBISPO TULIO BOTERO SALAZAR</t>
  </si>
  <si>
    <t>INSTITUCION EDUCATIVA ASAMBLEA DEPARTAMENTAL</t>
  </si>
  <si>
    <t>INSTITUCION EDUCATIVA ASIA IGNACIANA</t>
  </si>
  <si>
    <t>INSTITUCION EDUCATIVA AURES</t>
  </si>
  <si>
    <t>INSTITUCION EDUCATIVA  BARRIO OLAYA HERRERA</t>
  </si>
  <si>
    <t>INSTITUCION EDUCATIVA BARRIO SAN NICOLAS</t>
  </si>
  <si>
    <t>INSTITUCION EDUCATIVA BARRIO SANTA CRUZ</t>
  </si>
  <si>
    <t>INSTITUCION EDUCATIVA BARRIO SANTANDER</t>
  </si>
  <si>
    <t>INSTITUCION EDUCATIVA BELLO ORIENTE</t>
  </si>
  <si>
    <t>INSTITUCION EDUCATIVA BENJAMIN HERRERA</t>
  </si>
  <si>
    <t>INSTITUCION EDUCATIVA CAMILO MORA CARRASQUILLA</t>
  </si>
  <si>
    <t>INSTITUCION EDUCATIVA PRESBITERO CAMILO TORRES RESTREPO</t>
  </si>
  <si>
    <t>INSTITUCION EDUCATIVA CAMPO VALDES</t>
  </si>
  <si>
    <t>INSTITUCION EDUCATIVA CAPILLA DEL ROSARIO</t>
  </si>
  <si>
    <t>INSTITUCION EDUCATIVA CARACAS</t>
  </si>
  <si>
    <t>INSTITUCION EDUCATIVA PRESBITERO CARLOS ALBERTO CALDERON</t>
  </si>
  <si>
    <t>INSTITUCION EDUCATIVA JOSE MARIA ESPINOSA PRIETO - CASD</t>
  </si>
  <si>
    <t>INSTITUCION EDUCATIVA CENTRO FORMATIVO DE ANTIOQUIA -CEFA</t>
  </si>
  <si>
    <t>INSTITUCION EDUCATIVA CIRO MENDIA</t>
  </si>
  <si>
    <t>INSTITUCION EDUCATIVA CIUDAD DON BOSCO</t>
  </si>
  <si>
    <t>INSTITUCION EDUCATIVA CIUDADELA LAS AMERICAS</t>
  </si>
  <si>
    <t>INSTITUCION EDUCATIVA CONCEJO DE MEDELLIN</t>
  </si>
  <si>
    <t>INST EDUC CRISTOBAL COLON</t>
  </si>
  <si>
    <t>INSTITUCION EDUCATIVA DEBORA ARANGO PEREZ</t>
  </si>
  <si>
    <t>INSTITUCION EDUCATIVA DINAMARCA</t>
  </si>
  <si>
    <t>INSTITUCION EDUCATIVA DOCE DE OCTUBRE</t>
  </si>
  <si>
    <t>INSTITUCION EDUCATIVA EL LIMONAR</t>
  </si>
  <si>
    <t>INSTITUCION EDUCATIVA EL PEDREGAL</t>
  </si>
  <si>
    <t>INSTITUCION EDUCATIVA EL SALVADOR</t>
  </si>
  <si>
    <t>INSTITUCION EDUCATIVA ESCUELA NORMAL SUPERIOR DE MEDELLIN</t>
  </si>
  <si>
    <t>INSTITUCION EDUCATIVA FATIMA NUTIBARA</t>
  </si>
  <si>
    <t>INSTITUCION EDUCATIVA FE Y ALEGRIA AURES</t>
  </si>
  <si>
    <t>INSTITUCION EDUCATIVA FE Y ALEGRIA GRANIZAL</t>
  </si>
  <si>
    <t>INSTITUCION EDUCATIVA FE Y ALEGRIA LA CIMA</t>
  </si>
  <si>
    <t>INSTITUCION EDUCATIVA FE Y ALEGRIA POPULAR NO. 1</t>
  </si>
  <si>
    <t>INSTITUCION EDUCATIVA FE Y ALEGRIA SAN JOSE</t>
  </si>
  <si>
    <t>INSTITUCION EDUCATIVA VILLA DE LA CANDELARIA</t>
  </si>
  <si>
    <t>INSTITUCION EDUCATIVA FEDERICO CARRASQUILLA</t>
  </si>
  <si>
    <t>INSTITUCION EDUCATIVA FELIX DE BEDOUT MORENO</t>
  </si>
  <si>
    <t>INSTITUCION EDUCATIVA FELIX HENAO BOTERO</t>
  </si>
  <si>
    <t>INSTITUCION EDUCATIVA FINCA LA MESA</t>
  </si>
  <si>
    <t>INSTITUCION EDUCATIVA FRANCISCO ANTONIO ZEA</t>
  </si>
  <si>
    <t>INSTITUCION EDUCATIVA FRANCISCO LUIS HERNANDEZ BETANCUR</t>
  </si>
  <si>
    <t>INSTITUCION EDUCATIVA FRANCISCO MIRANDA</t>
  </si>
  <si>
    <t>INSTITUCION EDUCATIVA GABRIEL RESTREPO MORENO</t>
  </si>
  <si>
    <t>INSTITUCION EDUCATIVA MONSEÑOR GERARDO VALENCIA CANO</t>
  </si>
  <si>
    <t>INSTITUCION EDUCATIVA GILBERTO ALZATE AVENDAÑO</t>
  </si>
  <si>
    <t>INSTITUCION EDUCATIVA GONZALO RESTREPO JARAMILLO</t>
  </si>
  <si>
    <t>INSTITUCION EDUCATIVA HECTOR ABAD GOMEZ</t>
  </si>
  <si>
    <t>INSTITUCION EDUCATIVA HECTOR ROGELIO MONTOYA</t>
  </si>
  <si>
    <t>INSTITUCION EDUCATIVA HERNAN TORO AGUDELO</t>
  </si>
  <si>
    <t>INSTITUCION EDUCATIVA HORACIO MUÑOZ SUESCUN</t>
  </si>
  <si>
    <t>INSTITUCION EDUCATIVA INEM JOSE FELIX DE RESTREPO</t>
  </si>
  <si>
    <t>INSTITUCION EDUCATIVA JAVIERA LONDOÑO</t>
  </si>
  <si>
    <t>INSTITUCION EDUCATIVA JAVIERA LONDOÑO SEVILLA</t>
  </si>
  <si>
    <t>INSTITUCION EDUCATIVA JESUS MARIA VALLE</t>
  </si>
  <si>
    <t>INSTITUCION EDUCATIVA JESUS REY</t>
  </si>
  <si>
    <t>INSTITUCION EDUCATIVA JOAQUIN VALLEJO ARBELAEZ</t>
  </si>
  <si>
    <t>INSTITUCION EDUCATIVA JORGE ROBLEDO</t>
  </si>
  <si>
    <t>INSTITUCION EDUCATIVA JOSE HORACIO BETANCUR</t>
  </si>
  <si>
    <t>INSTITUCION EDUCATIVA JOSE MARIA BRAVO MARQUEZ</t>
  </si>
  <si>
    <t>INSTITUCION EDUCATIVA FE Y ALEGRIA JOSE MARIA VELAZ</t>
  </si>
  <si>
    <t>INSTITUCION EDUCATIVA JOSE ROBERTO VASQUEZ BARRIO MANRIQUE</t>
  </si>
  <si>
    <t>INSTITUCION EDUCATIVA JUAN DE DIOS CARVAJAL</t>
  </si>
  <si>
    <t>INSTITUCION EDUCATIVA JUAN DE DIOS COCK</t>
  </si>
  <si>
    <t>INSTITUCION EDUCATIVA JUAN DE LA CRUZ POSADA</t>
  </si>
  <si>
    <t>INSTITUCION EDUCATIVA JUAN MARIA CESPEDES</t>
  </si>
  <si>
    <t>INSTITUCION EDUCATIVA JULIO CESAR GARCIA</t>
  </si>
  <si>
    <t>INSTITUCION EDUCATIVA JUVENIL NUEVO FUTURO</t>
  </si>
  <si>
    <t>INSTITUCION EDUCATIVA KENNEDY</t>
  </si>
  <si>
    <t>INSTITUCION EDUCATIVA LA INDEPENDENCIA</t>
  </si>
  <si>
    <t>INSTITUCION EDUCATIVA LA PIEDAD</t>
  </si>
  <si>
    <t>INSTITUCION EDUCATIVA LA PRESENTACION</t>
  </si>
  <si>
    <t>INSTITUCION EDUCATIVA LA SALLE DE CAMPOAMOR</t>
  </si>
  <si>
    <t>INSTITUCION EDUCATIVA LA SIERRA</t>
  </si>
  <si>
    <t>INSTITUCION EDUCATIVA LAS NIEVES</t>
  </si>
  <si>
    <t>INSTITUCION EDUCATIVA LOLA GONZALEZ</t>
  </si>
  <si>
    <t>INSTITUCION EDUCATIVA LOMA HERMOSA</t>
  </si>
  <si>
    <t>INSTITUCION EDUCATIVA LORENZA VILLEGAS DE SANTOS</t>
  </si>
  <si>
    <t>INSTITUCION EDUCATIVA GABRIELA GOMEZ CARVAJAL</t>
  </si>
  <si>
    <t>INSTITUCION EDUCATIVA LUCRECIO JARAMILLO VELEZ</t>
  </si>
  <si>
    <t>INSTITUCION EDUCATIVA LUIS LOPEZ DE MESA</t>
  </si>
  <si>
    <t>INSTITUCION EDUCATIVA MAESTRO ARENAS BETANCUR</t>
  </si>
  <si>
    <t>INSTITUCION EDUCATIVA MAESTRO FERNANDO BOTERO</t>
  </si>
  <si>
    <t>INSTITUCION EDUCATIVA MAESTRO PEDRO NEL GOMEZ</t>
  </si>
  <si>
    <t>INSTITUCION EDUCATIVA MANUEL J. BETANCUR</t>
  </si>
  <si>
    <t>INSTITUCION EDUCATIVA MANUEL JOSE GOMEZ SERNA</t>
  </si>
  <si>
    <t>INSTITUCION EDUCATIVA MARIA DE LOS ANGELES CANO MARQUEZ</t>
  </si>
  <si>
    <t>INSTITUCION EDUCATIVA MARIA MONTESSORI</t>
  </si>
  <si>
    <t>INSTITUCION EDUCATIVA MARINA ORTH</t>
  </si>
  <si>
    <t>INSTITUCION EDUCATIVA MATER DEI</t>
  </si>
  <si>
    <t>INSTITUCION EDUCATIVA MERCEDITAS GOMEZ MARTINEZ</t>
  </si>
  <si>
    <t>INSTITUCION EDUCATIVA MIRAFLORES - LUIS EDUARDO VALENCIA GARCIA</t>
  </si>
  <si>
    <t>INSTITUCION EDUCATIVA MONSEÑOR FRANCISCO CRISTOBAL TORO</t>
  </si>
  <si>
    <t>INSTITUCION EDUCATIVA MONSEÑOR VICTOR WIEDEMANN</t>
  </si>
  <si>
    <t>INSTITUCION EDUCATIVA NUEVO HORIZONTE - PAULO VI</t>
  </si>
  <si>
    <t>INSTITUCION EDUCATIVA PABLO NERUDA</t>
  </si>
  <si>
    <t>INSTITUCION EDUCATIVA PBRO ANTONIO JOSE BERNAL LONDOÑO SJ</t>
  </si>
  <si>
    <t>INSTITUCION EDUCATIVA PEDRO CLAVER AGUIRRE</t>
  </si>
  <si>
    <t>INSTITUCION EDUCATIVA PEDRO LUIS VILLA</t>
  </si>
  <si>
    <t>INSTITUCION EDUCATIVA PEDRO OCTAVIO AMADO</t>
  </si>
  <si>
    <t>INSTITUCION EDUCATIVA EL PICACHITO</t>
  </si>
  <si>
    <t>INSTITUCION EDUCATIVA PRESBITERO JUAN J. ESCOBAR</t>
  </si>
  <si>
    <t>INSTITUCION EDUCATIVA RAMON GIRALDO CEBALLOS</t>
  </si>
  <si>
    <t>INSTITUCION EDUCATIVA RAMON MUNERA LOPERA</t>
  </si>
  <si>
    <t>INSTITUCION EDUCATIVA REPUBLICA DE HONDURAS</t>
  </si>
  <si>
    <t>INSTITUCION EDUCATIVA REPUBLICA DE URUGUAY</t>
  </si>
  <si>
    <t>INSTITUCION EDUCATIVA RODRIGO CORREA PALACIO</t>
  </si>
  <si>
    <t>INSTITUCION EDUCATIVA RODRIGO LARA BONILLA</t>
  </si>
  <si>
    <t>INSTITUCION EDUCATIVA ROSALIA SUAREZ</t>
  </si>
  <si>
    <t>INSTITUCION EDUCATIVA SAMUEL BARRIENTOS</t>
  </si>
  <si>
    <t>INSTITUCION EDUCATIVA SAN ANTONIO DE PRADO</t>
  </si>
  <si>
    <t>INSTITUCION EDUCATIVA SAN BENITO</t>
  </si>
  <si>
    <t>INSTITUCION EDUCATIVA SAN CRISTOBAL</t>
  </si>
  <si>
    <t>INSTITUCION EDUCATIVA SAN JOSE OBRERO</t>
  </si>
  <si>
    <t>INST EDUC SAN JUAN BAUTISTA DE LA SALLE</t>
  </si>
  <si>
    <t>INST EDUC SAN JUAN BOSCO</t>
  </si>
  <si>
    <t>INSTITUCION EDUCATIVA SAN LORENZO DE ABURRA</t>
  </si>
  <si>
    <t>INSTITUCION EDUCATIVA SAN ROBERTO BELARMINO</t>
  </si>
  <si>
    <t>INSTITUCION EDUCATIVA SAN VICENTE DE PAUL</t>
  </si>
  <si>
    <t>INSTITUCION EDUCATIVA SANTOS ANGELES CUSTODIOS</t>
  </si>
  <si>
    <t>INSTITUCION EDUCATIVA SEBASTIAN DE BELALCAZAR</t>
  </si>
  <si>
    <t>INSTITUCION EDUCATIVA SOL DE ORIENTE</t>
  </si>
  <si>
    <t>INSTITUCION EDUCATIVA SOR JUANA INES DE LA CRUZ</t>
  </si>
  <si>
    <t>INSTITUCION EDUCATIVA TRICENTENARIO</t>
  </si>
  <si>
    <t>INSTITUCION EDUCATIVA TULIO OSPINA</t>
  </si>
  <si>
    <t>INSTITUCION EDUCATIVA VALLEJUELOS</t>
  </si>
  <si>
    <t>INSTITUCION EDUCATIVA VIDA PARA TODOS</t>
  </si>
  <si>
    <t>INSTITUCION EDUCATIVA VILLA DEL SOCORRO</t>
  </si>
  <si>
    <t>INSTITUCION EDUCATIVA VILLA FLORA</t>
  </si>
  <si>
    <t>INSTITUCION EDUCATIVA GUADALUPE</t>
  </si>
  <si>
    <t>INSTITUCION EDUCATIVA YERMO Y PARRES</t>
  </si>
  <si>
    <t>INSTITUCION EDUCATIVA LA PASTORA</t>
  </si>
  <si>
    <t>INSTITUCION EDUCATIVA PRADITO</t>
  </si>
  <si>
    <t>INSTITUCION EDUCATIVA ALTAVISTA</t>
  </si>
  <si>
    <t>INSTITUCION EDUCATIVA BLANQUIZAL</t>
  </si>
  <si>
    <t>INSTITUCION EDUCATIVA COMPARTIR</t>
  </si>
  <si>
    <t>INSTITUCION EDUCATIVA CORVIDE</t>
  </si>
  <si>
    <t>INSTITUCION EDUCATIVA EL CORAZON</t>
  </si>
  <si>
    <t>INSTITUCION EDUCATIVA EL PLAYON</t>
  </si>
  <si>
    <t>INSTITUCION EDUCATIVA FUNDADORES</t>
  </si>
  <si>
    <t>INSTITUCION EDUCATIVA LA AVANZADA</t>
  </si>
  <si>
    <t>INSTITUCION EDUCATIVA COLEGIO LOYOLA PARA LA CIENCIA Y LA INNOVACION</t>
  </si>
  <si>
    <t>INSTITUCION EDUCATIVA LUSITANIA- PAZ DE COLOMBIA</t>
  </si>
  <si>
    <t>INSTITUCION EDUCATIVA MANUEL JOSE CAYZEDO</t>
  </si>
  <si>
    <t>CENTRO EDUCATIVO MEDIA LUNA</t>
  </si>
  <si>
    <t>INSTITUCION EDUCATIVA MONTECARLO GUILLERMO GAVIRIA CORREA</t>
  </si>
  <si>
    <t>INSTITUCION EDUCATIVA OCTAVIO CALDERON MEJIA</t>
  </si>
  <si>
    <t>INSTITUCION EDUCATIVA OCTAVIO HARRY - JACQUELINE KENNEDY</t>
  </si>
  <si>
    <t>INSTITUCION EDUCATIVA PROGRESAR</t>
  </si>
  <si>
    <t>INSTITUCION EDUCATIVA REINO DE BELGICA</t>
  </si>
  <si>
    <t>INSTITUCION EDUCATIVA RODRIGO ARENAS BETANCUR</t>
  </si>
  <si>
    <t>INSTITUCION EDUCATIVA STELLA VELEZ LONDOÑO</t>
  </si>
  <si>
    <t>50</t>
  </si>
  <si>
    <t>50006</t>
  </si>
  <si>
    <t>CENTRO EDUCATIVO BRISAS DEL GUAYURIBA</t>
  </si>
  <si>
    <t>INSTITUCION EDUCATIVA ESCUELA NORMAL SUPERIOR DE ACACIAS</t>
  </si>
  <si>
    <t>INSTITUCION EDUCATIVA JUAN ROZO</t>
  </si>
  <si>
    <t>INSTITUCION EDUCATIVA VEINTE DE JULIO</t>
  </si>
  <si>
    <t>INSTITUCION EDUCATIVA JUAN HUMBERTO BAQUERO SOLER</t>
  </si>
  <si>
    <t>IE PABLO EMILIO RIVEROS</t>
  </si>
  <si>
    <t>INSTITUCION EDUCATIVA SAN ISIDRO DE CHICHIMENE</t>
  </si>
  <si>
    <t>50110</t>
  </si>
  <si>
    <t>INSTITUCION EDUCATIVA FRANCISCO WALTER</t>
  </si>
  <si>
    <t>50124</t>
  </si>
  <si>
    <t>CENTRO EDUCATIVO SAN FELIPE</t>
  </si>
  <si>
    <t>INSTITUCION EDUCATIVA CABUYARO</t>
  </si>
  <si>
    <t>CENTRO EDUCATIVO YARICO</t>
  </si>
  <si>
    <t>50150</t>
  </si>
  <si>
    <t>CENTRO EDUCATIVO CASTILLA LA NUEVA</t>
  </si>
  <si>
    <t>INSTITUCION EDUCATIVA HENRY DANIELS</t>
  </si>
  <si>
    <t>50226</t>
  </si>
  <si>
    <t>CENTRO EDUCATIVO JOSE MARIA GUIOTH</t>
  </si>
  <si>
    <t>INSTITUCION EDUCATIVA TENIENTE CRUZ PAREDES</t>
  </si>
  <si>
    <t>INSTITUCION EDUCATIVA AGRICOLA DE GUACAVIA</t>
  </si>
  <si>
    <t>INSTITUCION EDUCATIVA SAN ISIDRO DE VERACRUZ</t>
  </si>
  <si>
    <t>50245</t>
  </si>
  <si>
    <t>INSTITUCION EDUCATIVA JUAN BAUTISTA ARNAUD</t>
  </si>
  <si>
    <t>50251</t>
  </si>
  <si>
    <t>CENTRO EDUCATIVO MALAVAR</t>
  </si>
  <si>
    <t>CENTRO EDUCATIVO EL ENCANTO</t>
  </si>
  <si>
    <t>INSTITUCION EDUCATIVA OVIDIO DECROLY</t>
  </si>
  <si>
    <t>50270</t>
  </si>
  <si>
    <t>INSTITUCION EDUCATIVA EL DORADO</t>
  </si>
  <si>
    <t>50287</t>
  </si>
  <si>
    <t>CENTRO EDUCATIVO GENERAL SANTANDER</t>
  </si>
  <si>
    <t>INSTITUCION EDUCATIVA SAN ANTONIO DEL ARIARI</t>
  </si>
  <si>
    <t>INSTITUCION EDUCATIVA EL PROGRESO</t>
  </si>
  <si>
    <t>50313</t>
  </si>
  <si>
    <t>CENTRO EDUCATIVO LUIS LOPEZ DE MESA</t>
  </si>
  <si>
    <t>INSTITUCION EDUCATIVA BRISAS DE IRIQUE</t>
  </si>
  <si>
    <t>INSTITUCION EDUCATIVA DOS QUEBRADAS</t>
  </si>
  <si>
    <t>INSTITUCION EDUCATIVA VALENTIN GARCIA</t>
  </si>
  <si>
    <t>50318</t>
  </si>
  <si>
    <t>CENTRO EDUCATIVO NICOLAS DE FEDERMAN</t>
  </si>
  <si>
    <t>50350</t>
  </si>
  <si>
    <t>IE NUESTRA SEÑORA DE LA MACARENA</t>
  </si>
  <si>
    <t>INSTITUCION EDUCATIVA NUEVO HORIZONTE</t>
  </si>
  <si>
    <t>INSTITUCION EDUCATIVA TERCER MILENIO</t>
  </si>
  <si>
    <t>INSTITUCION EDUCATIVA BOCAS DEL PERDIDO</t>
  </si>
  <si>
    <t>INSTITUCION EDUCATIVA HECTOR IVAN HERNANDEZ</t>
  </si>
  <si>
    <t>INSTITUCIÓN EDUCATIVA EL RUBI</t>
  </si>
  <si>
    <t>50370</t>
  </si>
  <si>
    <t>50400</t>
  </si>
  <si>
    <t>CENTRO EDUCATIVO BARCELONA</t>
  </si>
  <si>
    <t>CENTRO EDUCATIVO EL CONVENIO</t>
  </si>
  <si>
    <t>INSTITUCION EDUCATIVA DE LEJANIAS</t>
  </si>
  <si>
    <t>50325</t>
  </si>
  <si>
    <t>50330</t>
  </si>
  <si>
    <t>INSTITUCION EDUCATIVA JARDIN DE LAS PEÑAS</t>
  </si>
  <si>
    <t>CENTRO EDUCATIVO RIO CAFRE</t>
  </si>
  <si>
    <t>CENTRO EDUCATIVO RIO GUEJAR</t>
  </si>
  <si>
    <t>50450</t>
  </si>
  <si>
    <t>CENTRO EDUCATIVO MI LLANURA</t>
  </si>
  <si>
    <t>CENTRO EDUCATIVO LA VEGA</t>
  </si>
  <si>
    <t>INSTITUCION EDUCATIVA PUERTO IRIS</t>
  </si>
  <si>
    <t>50568</t>
  </si>
  <si>
    <t>CE INDIGENA UNUMA</t>
  </si>
  <si>
    <t>INSTITUCION EDUCATIVA HORIZONTES</t>
  </si>
  <si>
    <t>CENTRO EDUCATIVO INDIGENA ALTO TSOCOBO</t>
  </si>
  <si>
    <t>INSTITUCIÒN EDUCATIVA  KAYUWINAE</t>
  </si>
  <si>
    <t>INSTITUCION EDUCATIVA ESCUELA NORMAL SUPERIOR LUIS CARLOS GALAN SARMIENTO</t>
  </si>
  <si>
    <t>IE LUIS CARLOS GALAN SARMIENTO</t>
  </si>
  <si>
    <t>IE KUWEI</t>
  </si>
  <si>
    <t>INSTITUCION EDUCATIVA RUBIALES</t>
  </si>
  <si>
    <t>50577</t>
  </si>
  <si>
    <t>CENTRO EDUCATIVO TIERRA GRATA</t>
  </si>
  <si>
    <t>INSTITUCION EDUCATIVA HECTOR JARAMILLO DUQUE</t>
  </si>
  <si>
    <t>INSTITUCION EDUCATIVA CHARCO TRECE</t>
  </si>
  <si>
    <t>INSTITUCION EDUCATIVA MAJESTUOSO ARIARI  INEMA</t>
  </si>
  <si>
    <t>50573</t>
  </si>
  <si>
    <t>CENTRO EDUCATIVO PONTON DE RIO NEGRO</t>
  </si>
  <si>
    <t>CENTRO EDUCATIVO SERRANIA DEL MELUA</t>
  </si>
  <si>
    <t>INSTITUCION EDUCATIVA PUERTO GUADALUPE</t>
  </si>
  <si>
    <t>INSTITUCION EDUCATIVA YAALIAKEISY</t>
  </si>
  <si>
    <t>INSTITUCION EDUCATIVA REMOLINO</t>
  </si>
  <si>
    <t>INSTITUCION EDUCATIVA SANTA TERESA DE PACHAQUIARO</t>
  </si>
  <si>
    <t>CENTRO EDUCATIVO NUESTRA SEÑORA DE FATIMA</t>
  </si>
  <si>
    <t>INSTITUCION EDUCATIVA  AGROPECUARIO DE PUERTO LOPEZ</t>
  </si>
  <si>
    <t>INSTITUCION EDUCATIVA CAPITAN MIGUEL LARA</t>
  </si>
  <si>
    <t>50590</t>
  </si>
  <si>
    <t>CE LA SABANA</t>
  </si>
  <si>
    <t>CENTRO EDUCATIVO LAS PALMAS</t>
  </si>
  <si>
    <t>IE ALICIO AMADOR ELVIRA</t>
  </si>
  <si>
    <t>50606</t>
  </si>
  <si>
    <t>CENTRO EDUCATIVO RURAL DE RESTREPO</t>
  </si>
  <si>
    <t>INSTITUCION EDUCATIVA EMILIANO RESTREPO ECHAVARRIA</t>
  </si>
  <si>
    <t>IE FRANCISCO TORRES LEON</t>
  </si>
  <si>
    <t>50680</t>
  </si>
  <si>
    <t>INSTITUCION EDUCATIVA ISABEL LA CATOLICA</t>
  </si>
  <si>
    <t>50683</t>
  </si>
  <si>
    <t>CENTRO EDUCATIVO FRANCISCO DE PAULA SANTANDER</t>
  </si>
  <si>
    <t>INSTITUCION EDUCATIVA MANACAL</t>
  </si>
  <si>
    <t>INSTITUCION EDUCATIVA SAN JUAN DE ARAMA</t>
  </si>
  <si>
    <t>50686</t>
  </si>
  <si>
    <t>50223</t>
  </si>
  <si>
    <t>CENTRO EDUCATIVO DE CUBARRAL</t>
  </si>
  <si>
    <t>50689</t>
  </si>
  <si>
    <t>CENTRO EDUCATIVO CAMOITA</t>
  </si>
  <si>
    <t>IE INTEGRADO DE SAN MARTIN</t>
  </si>
  <si>
    <t>INSTITUCION EDUCATIVA IRACA</t>
  </si>
  <si>
    <t>50711</t>
  </si>
  <si>
    <t>INSTITUCION EDUCATIVA LOS CENTAUROS</t>
  </si>
  <si>
    <t>CENTRO EDUCATIVO PUERTO LUCAS MARGEN DERECHA</t>
  </si>
  <si>
    <t>INSTITUCION EDUCATIVA RAMÓN ARROYAVE</t>
  </si>
  <si>
    <t>INSTITUCION EDUCATIVA PEDRO NEL JIMENEZ OBANDO</t>
  </si>
  <si>
    <t>23001</t>
  </si>
  <si>
    <t>IE TIGRE VILLA CLARETH</t>
  </si>
  <si>
    <t>IE LA POZA</t>
  </si>
  <si>
    <t>IE LA VICTORIA</t>
  </si>
  <si>
    <t>IE GUATEQUE</t>
  </si>
  <si>
    <t>IE LA MANTA</t>
  </si>
  <si>
    <t>IE NUEVA LUCIA</t>
  </si>
  <si>
    <t>IE NUEVA ESPERANZA</t>
  </si>
  <si>
    <t>IE SAN JOSE DE LOMA VERDE</t>
  </si>
  <si>
    <t>IE TRES PALMAS</t>
  </si>
  <si>
    <t>IE ISABEL LA CATOLICA</t>
  </si>
  <si>
    <t>IE JOSE MARIA CORDOBA</t>
  </si>
  <si>
    <t>IE CAMILO TORRES MOCARI</t>
  </si>
  <si>
    <t>IE LICEO MIGUEL ANTONIO CARO</t>
  </si>
  <si>
    <t>IE ANTONIO NARIÑO</t>
  </si>
  <si>
    <t>IE PUEBLO BUJO</t>
  </si>
  <si>
    <t>IE LA PRADERA</t>
  </si>
  <si>
    <t>IE AGUAS NEGRAS</t>
  </si>
  <si>
    <t>IE ANTONIA SANTOS</t>
  </si>
  <si>
    <t>IE SAN JOSE JARAQUIEL</t>
  </si>
  <si>
    <t>IE BESITO VOLAO</t>
  </si>
  <si>
    <t>IE BUENOS AIRES</t>
  </si>
  <si>
    <t>IE CAÑO VIEJO PALOTAL</t>
  </si>
  <si>
    <t>IE CECILIA DE LLERAS</t>
  </si>
  <si>
    <t>IE CRISTOBAL COLON</t>
  </si>
  <si>
    <t>IE EL CERRITO</t>
  </si>
  <si>
    <t>IE EL RECUERDO</t>
  </si>
  <si>
    <t>IE EL SABANAL</t>
  </si>
  <si>
    <t>IE GENERAL SANTANDER</t>
  </si>
  <si>
    <t>IE GUASIMAL</t>
  </si>
  <si>
    <t>IE INEM LORENZO MARIA LLERAS</t>
  </si>
  <si>
    <t>IE KM 12</t>
  </si>
  <si>
    <t>IE LA INMACULADA</t>
  </si>
  <si>
    <t>IE LA RIBERA</t>
  </si>
  <si>
    <t>IE LETICIA</t>
  </si>
  <si>
    <t>IE LICEO GUILLERMO VALENCIA</t>
  </si>
  <si>
    <t>IE LOS GARZONES</t>
  </si>
  <si>
    <t>IE MANUEL RUIZ ALVAREZ</t>
  </si>
  <si>
    <t>IE MERCEDES ABREGO</t>
  </si>
  <si>
    <t>IE MOGAMBO</t>
  </si>
  <si>
    <t>IE MORINDO SANTA FE</t>
  </si>
  <si>
    <t>IE NORMAL SUPERIOR</t>
  </si>
  <si>
    <t>IE PATIO BONITO</t>
  </si>
  <si>
    <t>IE POLICARPA SALAVARRIETA</t>
  </si>
  <si>
    <t>INSTITUCION EDUCATIVA POLICARPA SALAVARRIETA</t>
  </si>
  <si>
    <t>IE RAFAEL NUÑEZ</t>
  </si>
  <si>
    <t>IE RANCHO GRANDE</t>
  </si>
  <si>
    <t>IE SAN ANTERITO</t>
  </si>
  <si>
    <t>IE SANTA CLARA DE ASIS</t>
  </si>
  <si>
    <t>IE SANTA ISABEL</t>
  </si>
  <si>
    <t>IE SANTA MARIA</t>
  </si>
  <si>
    <t>IE SANTA MARIA GORETTI</t>
  </si>
  <si>
    <t>IE SANTA ROSA DE LIMA</t>
  </si>
  <si>
    <t>IE SANTAFE</t>
  </si>
  <si>
    <t>IE VICTORIA MANZUR</t>
  </si>
  <si>
    <t>IE VILLA CIELO</t>
  </si>
  <si>
    <t>IE VILLA MARGARITA</t>
  </si>
  <si>
    <t>IE EL DORADO</t>
  </si>
  <si>
    <t>IE JUAN XXIII</t>
  </si>
  <si>
    <t>IE ROBINSON PITALUA</t>
  </si>
  <si>
    <t>25473</t>
  </si>
  <si>
    <t>INSTITUCION EDUCATIVA MAYOR DE MOSQUERA</t>
  </si>
  <si>
    <t>INSTITUCION EDUCATIVA  JUAN LUIS LONDOÑO DE LA CUESTA</t>
  </si>
  <si>
    <t>INSTITUCION EDUCATIVA LA ARMONIA</t>
  </si>
  <si>
    <t>INSTITUCION EDUCATIVA ROBERTO VELANDIA</t>
  </si>
  <si>
    <t>52019</t>
  </si>
  <si>
    <t>INSTITUCION EDUCATIVA JUAN IGNACIO ORTIZ</t>
  </si>
  <si>
    <t>INSTITUCIÓN EDUCATIVA CHAPIURCO</t>
  </si>
  <si>
    <t>INSTITUCION EDUCATIVA POLITECNICO JUAN BOLAÑOS</t>
  </si>
  <si>
    <t>52022</t>
  </si>
  <si>
    <t>INSTITUCION EDUCATIVA COMERCIAL SAN LUIS</t>
  </si>
  <si>
    <t>52036</t>
  </si>
  <si>
    <t>INSTITUCION EDUCATIVA CARLOS ALBORNOZ ROSAS</t>
  </si>
  <si>
    <t>INSTITUCION EDUCATIVA NUESTRA SEÑORA DE LAS LAJAS</t>
  </si>
  <si>
    <t>INSTITUCION EDUCATIVA TECNICA SAN FRANCISCO DE ASIS</t>
  </si>
  <si>
    <t>52051</t>
  </si>
  <si>
    <t>INSTITUCION EDUCATIVA DE DESARROLLO RURAL DE BERRUECOS</t>
  </si>
  <si>
    <t>INSTITUCION EDUCATIVA ECOLOGICA LA COCHA</t>
  </si>
  <si>
    <t>INSTITUCION  EDUCATIVA ROSAFLORIDA</t>
  </si>
  <si>
    <t>52079</t>
  </si>
  <si>
    <t>CENTRO EDUCATIVO DE VEGAS</t>
  </si>
  <si>
    <t>INSTITUCIÓN EDUCATIVA BILINGÜE AGROINDUSTRIAL SINDAGUA - I.E.B.A.S</t>
  </si>
  <si>
    <t>CENTRO EDUCATIVO INDÍGENA AWA EL GRAN SABALO</t>
  </si>
  <si>
    <t>INSTITUCION EDUCATIVA INDIGENA TECNICA AGROAMBIENTAL BILINGÜE AWA</t>
  </si>
  <si>
    <t>CENTRO EDUCATIVO INDIGENA AWA LISANDRO NASTACUAS</t>
  </si>
  <si>
    <t>CENTRO EDUCATIVO INDIGENA AWÁ LOS TELEMBIES</t>
  </si>
  <si>
    <t>INSTITUCION EDUCATIVA LA HUMILDAD</t>
  </si>
  <si>
    <t>INSTITUCION EDUCATIVA LUIS IRIZAR SALAZAR</t>
  </si>
  <si>
    <t>INSTITUCION EDUCATIVA ESCUELA NORMAL SUPERIOR LA INMACULADA</t>
  </si>
  <si>
    <t>INSTITUCION EDUCATIVA SAN MIGUEL DE ÑAMBI</t>
  </si>
  <si>
    <t>INSTITUCION EDUCATIVA TERAIMBE</t>
  </si>
  <si>
    <t>INSTITUCION EDUCATIVA SANTA TERESITA DE ALTAQUER</t>
  </si>
  <si>
    <t>52083</t>
  </si>
  <si>
    <t>INSTITUCION EDUCATIVA AGROAMBIENTAL SANTA ROSA</t>
  </si>
  <si>
    <t>INSTITUCION EDUCATIVA AGROPECUARIA LA ESPERANZA</t>
  </si>
  <si>
    <t>52110</t>
  </si>
  <si>
    <t>INSTITUCION EDUCATIVA AGROPECUARIA VERACRUZ</t>
  </si>
  <si>
    <t>INSTITUCION EDUCATIVA SAN IGNACIO</t>
  </si>
  <si>
    <t>INSTITUCION EDUCATIVA TECNICA AGROPECUARIA JUBANGUANA</t>
  </si>
  <si>
    <t>INSTITUCION EDUCATIVA VILLAMORENO</t>
  </si>
  <si>
    <t>52240</t>
  </si>
  <si>
    <t>INSTITUCION EDUCATIVA CHACHAGUI</t>
  </si>
  <si>
    <t>52203</t>
  </si>
  <si>
    <t>INSTITUCION EDUCATIVA AGROPECUARIA SAN CARLOS</t>
  </si>
  <si>
    <t>INSTITUCION EDUCATIVA LEOPOLDO LOPEZ ALVAREZ</t>
  </si>
  <si>
    <t>INSTITUCION EDUCATIVA DIVINO NI¿O GENOVA</t>
  </si>
  <si>
    <t>52207</t>
  </si>
  <si>
    <t>INSTITUCION EDUCATIVA AGROTURISTICA BOMBONA</t>
  </si>
  <si>
    <t>INSTITUCION EDUCATIVA DE DESARROLLO RURAL</t>
  </si>
  <si>
    <t>INSTITUCION EDUCATIVA LOS LIBERTADORES</t>
  </si>
  <si>
    <t>52210</t>
  </si>
  <si>
    <t>CENTRO EDUCATIVO LA PROVIDENCIA</t>
  </si>
  <si>
    <t>CENTRO EDUCATIVO SAGRADO CORAZON DE JESUS EL JUNCAL</t>
  </si>
  <si>
    <t>52215</t>
  </si>
  <si>
    <t>CENTRO EDUCATIVO CHAIR</t>
  </si>
  <si>
    <t>INSTITUCION EDUCATIVA LOS ARRAYANES</t>
  </si>
  <si>
    <t>CENTRO EDUCATIVO GUITUNGAL</t>
  </si>
  <si>
    <t>CENTRO EDUCATIVO MIRADOR</t>
  </si>
  <si>
    <t>CENTRO EDUCATIVO EL PULIS</t>
  </si>
  <si>
    <t>INSTITUCION EDUCATIVA NUESTRA SRA. DE FATIMA</t>
  </si>
  <si>
    <t>CENTRO EDUCATIVO MUESMUERAN BAJO</t>
  </si>
  <si>
    <t>CENTRO EDUCATIVO TANDAUD</t>
  </si>
  <si>
    <t>CENTRO EUDCATIVO SAN PABLO DE PAYAN</t>
  </si>
  <si>
    <t>CENTRO EDUCATIVO PUEBLO BAJO</t>
  </si>
  <si>
    <t>INSTITUCION EDUCATIVA SAN BARTOLOME</t>
  </si>
  <si>
    <t>CENTRO EDUCATIVO LA ENSILLADA</t>
  </si>
  <si>
    <t>CENTRO EDUCATIVO MUESMUERAN ALTO</t>
  </si>
  <si>
    <t>CENTRO EDUCATIVO SAN FRANCISCO DE YUNGACHALA</t>
  </si>
  <si>
    <t>CENTRO EDUCATIVO EL PALMAR</t>
  </si>
  <si>
    <t>INSTITUCION EDUCATIVA TECNICA AGROECOLOGICA DE MALES</t>
  </si>
  <si>
    <t>CENTRO EDUCATIVO EL PLACER</t>
  </si>
  <si>
    <t>CENTRO EDUCATIVO LA CUMBRE</t>
  </si>
  <si>
    <t>CENTRO EDUCATIVO LLORENTE</t>
  </si>
  <si>
    <t>CENTRO EDUCATIVO QUEBRADA BLANCA</t>
  </si>
  <si>
    <t>INSTITUCION EDUCATIVA TECNICA AGROPECUARIA INDIGENA DEL RESGUARDO DE MALES.</t>
  </si>
  <si>
    <t>CENTRO EDUCATIVO SANTA BRIGIDA</t>
  </si>
  <si>
    <t>52224</t>
  </si>
  <si>
    <t>CENTRO EDUCATIVO INDIGENA CHUNGANA</t>
  </si>
  <si>
    <t>INSTITUCION EDUCATIVA AGROPECUARIA INDÍGENA SEBASTIAN GARCIA CARLOSAMA</t>
  </si>
  <si>
    <t>CENTRO EDUCATIVO MACAS DE CHAUTALA</t>
  </si>
  <si>
    <t>CENTRO EDUCATIVO CHAVISNAN</t>
  </si>
  <si>
    <t>CENTRO EDUCATIVO EL CARCHI</t>
  </si>
  <si>
    <t>CENTRO EDUCATIVO PUENTE DE TIERRA</t>
  </si>
  <si>
    <t>CENTRO EDUCATIVO SAN FRANCISCO DE ARELLANOS</t>
  </si>
  <si>
    <t>CENTRO EDUCATIVO SAN FRANCISCO DE MONTENEGRO</t>
  </si>
  <si>
    <t>CENTRO EDUCATIVO SAN FRANCISCO DEL SOCORRO</t>
  </si>
  <si>
    <t>52227</t>
  </si>
  <si>
    <t>CENTRO EDUCATIVO CHILES</t>
  </si>
  <si>
    <t>INSTITUCION EDUCATIVA NUESTRO SEÑOR DEL RIO DE CHILES</t>
  </si>
  <si>
    <t>CENTRO EDUCATIVO CRISTO REY</t>
  </si>
  <si>
    <t>CENTRO EDUCATIVO NAZATE</t>
  </si>
  <si>
    <t>INSTITUCIÓN EDUCATIVA LA CALERA</t>
  </si>
  <si>
    <t>CENTRO EDUCATIVO LA PALMA</t>
  </si>
  <si>
    <t>I.E. INDÍGENA AGROAMBIENTAL MAYKER</t>
  </si>
  <si>
    <t>CENTRO EDUCATIVO MAYASQUER</t>
  </si>
  <si>
    <t>CENTRO EDUCATIVO TIERRAS DE COLOMBIA (GUAPA)</t>
  </si>
  <si>
    <t>CENTRO EDUCATIVO CHITA LLANO LARGO</t>
  </si>
  <si>
    <t>INSTITUCION EDUCATIVA COLEGIO AGROECOLOGICO SAGRADO CORAZON DE JESUS DE CUETIAL</t>
  </si>
  <si>
    <t>CENTRO EDUCATIVO SAN IGNACIO</t>
  </si>
  <si>
    <t>INSTITUCION EDUCATIVA DIVINO NIÑO JESUS</t>
  </si>
  <si>
    <t>INSTITUCION EDUCATIVA INMACULADA CONCEPCION DE TALLAMBI</t>
  </si>
  <si>
    <t>CENTRO EDUCATIVO NUMBI</t>
  </si>
  <si>
    <t>CENTRO EDUCATIVO PUEBLO VIEJO</t>
  </si>
  <si>
    <t>INSTITUCION EDUCATIVA JOSE ANTONIO LLORENTE</t>
  </si>
  <si>
    <t>CENTRO EDUCATIVO CUALPALA</t>
  </si>
  <si>
    <t>INSTITUCION EDUCATIVA LOS ANDES DE CUAICAL</t>
  </si>
  <si>
    <t>CENTRO EDUCATIVO EL CHILCO</t>
  </si>
  <si>
    <t>CENTRO EDUCATIVO EL TAMBILLO</t>
  </si>
  <si>
    <t>CENTRO EDUCATIVO GUAN CENTRO</t>
  </si>
  <si>
    <t>CENTRO EDUCATIVO GUAPUL</t>
  </si>
  <si>
    <t>CENTRO EDUCATIVO JORGE ELIECER GAITAN</t>
  </si>
  <si>
    <t>CENTRO EDUCATIVO LA ORTIGA</t>
  </si>
  <si>
    <t>CENTRO EDUCATIVO MACHINES</t>
  </si>
  <si>
    <t>CENTRO EDUCATIVO MIRAFLORES</t>
  </si>
  <si>
    <t>CENTRO EDUCATIVO ROMERILLO</t>
  </si>
  <si>
    <t>CENTRO EDUCATIVO SAN JUDAS</t>
  </si>
  <si>
    <t>CENTRO EDUCATIVO EL DORADO</t>
  </si>
  <si>
    <t>INSTITUCION EDUCATIVA SAN JUAN DE MAYASQUER</t>
  </si>
  <si>
    <t>CENTRO EDUCATIVO GOLONDRINAS</t>
  </si>
  <si>
    <t>CENTRO EDUCATIVO MARPI</t>
  </si>
  <si>
    <t>CENTRO EDUCATIVIO SAN MARTIN</t>
  </si>
  <si>
    <t>INSTITUCION EDUCATIVA TECNICA AGROPECUARIA INDIGENA CUMBE</t>
  </si>
  <si>
    <t>CENTRO EDUCATIVO EL ESPINO</t>
  </si>
  <si>
    <t>CENTRO EDUCATIVO EL MORTIÑO</t>
  </si>
  <si>
    <t>CENTRO EDUCATIVO LA BALSA</t>
  </si>
  <si>
    <t>CENTRO EDUCATIVO MARINO</t>
  </si>
  <si>
    <t>CENTRO EDUCATIVO RIO BLANCO</t>
  </si>
  <si>
    <t>CENTRO EDUCATIVO SAN VICENTE DE MULAS</t>
  </si>
  <si>
    <t>CENTRO EDUCATIVO BELLAVISTA</t>
  </si>
  <si>
    <t>INSTITUCION EDUCATIVA AGROPECUARIA INDIGENA DE PANAN</t>
  </si>
  <si>
    <t>CENTRO EDUCATIVO EL LAUREL</t>
  </si>
  <si>
    <t>CENTRO EDUCATIVO LA LIBERTAD</t>
  </si>
  <si>
    <t>CENTRO EDUCATIVO LA POMA</t>
  </si>
  <si>
    <t>CENTRO EDUCATIVO PANAN</t>
  </si>
  <si>
    <t>CENTRO EDUCATIVO CUASPUD GRANDE</t>
  </si>
  <si>
    <t>INSTITUCION EDUCATIVA YO REINARE</t>
  </si>
  <si>
    <t>CENTRO EDUCATIVO EL ROSAL</t>
  </si>
  <si>
    <t>CENTRO EDUCATIVO LOS PINOS</t>
  </si>
  <si>
    <t>52233</t>
  </si>
  <si>
    <t>INSTITUCION EDUCATIVA AGROPECUARIA SANTA ROSA</t>
  </si>
  <si>
    <t>INSTITUCIÓN EDUCATIVA PIZANDA</t>
  </si>
  <si>
    <t>INSTITUCIÓN EDUCATIVA SIDON</t>
  </si>
  <si>
    <t>52250</t>
  </si>
  <si>
    <t>INSTITUCION  EDUCATIVA EL HORMIGUERO</t>
  </si>
  <si>
    <t>INSTITUCION EDUCATIVA EL CANAL NOCTURNO MARIANO OSPINA PEREZ</t>
  </si>
  <si>
    <t>INSTITUCION EDUCATIVA SAN JOSE DEL TAPAJE</t>
  </si>
  <si>
    <t>CENTRO EDUCATIVO RURAL SAN PEDRO BOLIVAR</t>
  </si>
  <si>
    <t>INSTITUCION EDUCATIVA BAZAN</t>
  </si>
  <si>
    <t>CENTRO EDUCATIVO EL ROSARIO</t>
  </si>
  <si>
    <t>INSTITUCION  EDUCATIVA LA TRIBUNA</t>
  </si>
  <si>
    <t>CENTRO EDUCATIVO RURAL MAIZ BLANCO</t>
  </si>
  <si>
    <t>CENTRO EDUCATIVO RURAL SAN FRANCISCO DE TAIJA</t>
  </si>
  <si>
    <t>INSTITUCIÓN EDUCATIVA NUESTRA SEÑORA DEL CARMEN</t>
  </si>
  <si>
    <t>INSTITUCION EDUCATIVA RIO TAPAJE</t>
  </si>
  <si>
    <t>INSTITUCION EDUCATIVA TECNICA COMERCIAL SAN JUAN BAUTISTA</t>
  </si>
  <si>
    <t>52254</t>
  </si>
  <si>
    <t>52256</t>
  </si>
  <si>
    <t>52258</t>
  </si>
  <si>
    <t>INSTITUCION EDUCATIVO  AGROPECUARIA INGA DE APONTE</t>
  </si>
  <si>
    <t>INSTITUCIÓN EDUCATIVA FATIMA</t>
  </si>
  <si>
    <t>INSTITUCION  EDUCATIVA  LAS MESAS  INSEM</t>
  </si>
  <si>
    <t>INSTITUCIÓN EDUCATIVA NUESTRA SEÑORA DE LAS MERCEDES</t>
  </si>
  <si>
    <t>INSTITUCIÓN EDUCATIVA POMPEYA</t>
  </si>
  <si>
    <t>INSTITUCIÓN EDUCATIVA AGROINDUSTRIAL LA VICTORIA CON ÉNFASIS EN LA PRODUCCIÓN DE CAFÉS ESPECIALES</t>
  </si>
  <si>
    <t>52260</t>
  </si>
  <si>
    <t>52520</t>
  </si>
  <si>
    <t>INSTITUCIÓN EDUCATIVA AGROECOLÓGICA LA PLAYA</t>
  </si>
  <si>
    <t>INSTITUCIÓN EDUCATIVA SAN PEDRO DEL VINO</t>
  </si>
  <si>
    <t>INSTITUCION EDUCATIVA SEÑOR DEL MAR</t>
  </si>
  <si>
    <t>52287</t>
  </si>
  <si>
    <t>INSTITUCIÓN EDUCATIVA GUAPUSCAL ALTO</t>
  </si>
  <si>
    <t>INSTITUCION EDUCATIVA MUNICIPIO DE FUNES</t>
  </si>
  <si>
    <t>52317</t>
  </si>
  <si>
    <t>CENTRO EDUCATIVO CUALAPUD</t>
  </si>
  <si>
    <t>INSTITUCION EDUCATIVA GENARO LEON</t>
  </si>
  <si>
    <t>CENTRO EDUCATIVO GUANCHA</t>
  </si>
  <si>
    <t>CENTRO EDUCATIVO IPIALPUD</t>
  </si>
  <si>
    <t>CENTRO EDUCATIVO LA VICTORIA.</t>
  </si>
  <si>
    <t>CENTRO EDUCATIVO SAN RAMON</t>
  </si>
  <si>
    <t>CENTRO EDUCATIVO SOL DE LOS PASTOS</t>
  </si>
  <si>
    <t>CENTRO EDUCATIVO ARVELA</t>
  </si>
  <si>
    <t>INSTITUCION EDUCATIVA SAN JOSE DE CHILLANQUER</t>
  </si>
  <si>
    <t>CENTRO EDUCATIVO EL CONSUELO</t>
  </si>
  <si>
    <t>CENTRO EDUCATIVO CHAPUD</t>
  </si>
  <si>
    <t>INSTITUCION EDUCATIVA TECNICA AGROPECUARIA SAN DIEGO</t>
  </si>
  <si>
    <t>CENTRO EDUCATIVO COMUNIDAD</t>
  </si>
  <si>
    <t>CENTRO EDUCATIVO CRISTO ALTO</t>
  </si>
  <si>
    <t>CENTRO EDUCATIVO CRISTO BAJO</t>
  </si>
  <si>
    <t>CENTRO EDUCATIVO GUAN</t>
  </si>
  <si>
    <t>CENTRO EDUCATIVO GUAN PUENTE ALTO.</t>
  </si>
  <si>
    <t>CENTRO EDUCATIVO RIVERAS</t>
  </si>
  <si>
    <t>CENTRO EDUCATIVO CHIMANGUAL</t>
  </si>
  <si>
    <t>INSTITUCION EDUCATIVA TECNICA AGROPECUARIA INDIGENA LIBARDO RAMIRO MUÑOZ</t>
  </si>
  <si>
    <t>CENTRO EDUCATIVO INTEGD DE COLIMBA</t>
  </si>
  <si>
    <t>52320</t>
  </si>
  <si>
    <t>INSTITUCION EDUCATIVA SAN ALEJANDRO</t>
  </si>
  <si>
    <t>INSTITUCION EDUCATIVA TECNICA MARIA AUXILIADORA</t>
  </si>
  <si>
    <t>INSTITUCION EDUCATIVA NUESTRA SEÑORA DE LAS NIEVES</t>
  </si>
  <si>
    <t>52323</t>
  </si>
  <si>
    <t>INSTITUCION EDUCATIVA TECNICA SANTO TOMAS</t>
  </si>
  <si>
    <t>INSTITUCION EDUCATIVA TECNICA PROMOCION SOCIAL</t>
  </si>
  <si>
    <t>52352</t>
  </si>
  <si>
    <t>INSTITUCION EDUCATIVA DEL NORTE MUNICIPIO DE ILES</t>
  </si>
  <si>
    <t>52354</t>
  </si>
  <si>
    <t>INSTITUCION EDUCATIVA JESUS DEL GRAN PODER</t>
  </si>
  <si>
    <t>INSTITUCION EDUCATIVA  AGROPECUARIA SANTA ANA</t>
  </si>
  <si>
    <t>INSTITUCION EDUCATIVA MARIA LUZ</t>
  </si>
  <si>
    <t>52378</t>
  </si>
  <si>
    <t>INSTITUCION EDUCATIVA  MICROEMPRESARIAL DE CABUYALES</t>
  </si>
  <si>
    <t>INSTITUCION EDUCATIVA  AGROPECUARIA MIGUEL ANGEL RANGEL</t>
  </si>
  <si>
    <t>INSTITUCION EDUCATIVA DE BACHILLERATO</t>
  </si>
  <si>
    <t>INSTITUCION EDUCATIVA ESCUELA NORMAL SUPERIOR DEL MAYO</t>
  </si>
  <si>
    <t>INSTITUCION EDUCATIVA TECNICA AGROINDUSTRIAL SAN GERARDO</t>
  </si>
  <si>
    <t>52381</t>
  </si>
  <si>
    <t>INSTITUCION EDUCATIVA SAN BARTOLOME DE LA FLORIDA</t>
  </si>
  <si>
    <t>INSTITUCION EDUCATIVA TÉCNICA AGROPECUARIA GUSTIN SANTACRUZ</t>
  </si>
  <si>
    <t>INSTITUCION EDUCATIVA LA INMACULADA DE ROBLES</t>
  </si>
  <si>
    <t>INSTITUCION EDUCATIVA NUESTRA SEÑORA DELCARMEN</t>
  </si>
  <si>
    <t>INSTITUCION EDUCATIVA SAN JOSE DE MATITUY</t>
  </si>
  <si>
    <t>52385</t>
  </si>
  <si>
    <t>INSTITUCION EDUCATIVA JUAN PABLO I</t>
  </si>
  <si>
    <t>INSTITUCION EDUCATIVA TÉCNICO AGROPECUARIA RODRIGO LARA BONILLA</t>
  </si>
  <si>
    <t>52390</t>
  </si>
  <si>
    <t>INSTITUCION EDUCATIVA SOFONIAS YACUP</t>
  </si>
  <si>
    <t>INSTITUCION EDUCATIVA AGROPECUARIA Y AMBIENTAL ARCA DE NOE</t>
  </si>
  <si>
    <t>INSTITUCIÓN EDUCATIVA SAN PABLO DE LA MAR</t>
  </si>
  <si>
    <t>52399</t>
  </si>
  <si>
    <t>INSTITUCION EDUCATIVA ESCUELA NORMAL SUPERIOR SAN CARLOS</t>
  </si>
  <si>
    <t>INSTITUCION EDUCATIVA JUANAMBU</t>
  </si>
  <si>
    <t>INSTITUCIÓN EDUCATIVA PALO VERDE</t>
  </si>
  <si>
    <t>52405</t>
  </si>
  <si>
    <t>52411</t>
  </si>
  <si>
    <t>INSTITUCION EDUCATIVA DIEGO LUIS CORDOBA</t>
  </si>
  <si>
    <t>INSTITUCION EDUCATIVA LUIS CARLOS GALAN</t>
  </si>
  <si>
    <t>52418</t>
  </si>
  <si>
    <t>INSTITUCION EDUCATIVA AGROPECUARIO LA PLANADA</t>
  </si>
  <si>
    <t>INSTITUCION EDUCATIVA TÉCNICA COMERCIAL PANGÚS</t>
  </si>
  <si>
    <t>INSTITUCION EDUCATIVA TECNICO SAN JUAN BAUTISTA</t>
  </si>
  <si>
    <t>52427</t>
  </si>
  <si>
    <t>INSTITUCION EDUCATIVA ELISEO PAYAN</t>
  </si>
  <si>
    <t>INSTITUCIÓN EDUCATIVA LAS LAJAS</t>
  </si>
  <si>
    <t>52435</t>
  </si>
  <si>
    <t>CENTRO EDUCATIVO CHUCUNES</t>
  </si>
  <si>
    <t>INSTITUCION EDUCATIVA TÉCNICA SAN JUAN BAUTISTA DE LA SALLE</t>
  </si>
  <si>
    <t>CENTRO EDUCATIVO CURCUEL</t>
  </si>
  <si>
    <t>CENTRO EDUCATIVO LA ALEGRIA</t>
  </si>
  <si>
    <t>CENTRO EDUCATIVO PROVIDENCIA</t>
  </si>
  <si>
    <t>CENTRO EDUCATIVO PUSUSQUER</t>
  </si>
  <si>
    <t>INSTITUCIÓN EDUCATIVA INDIGENA AGROAMBIENTAL PUSPUED</t>
  </si>
  <si>
    <t>CENTRO EDUCATIVO CHAMBU</t>
  </si>
  <si>
    <t>INSTITUCION EDUCATIVA MUNICIPIO DE MALLAMA</t>
  </si>
  <si>
    <t>CENTRO EDUCATIVO COATAQUER</t>
  </si>
  <si>
    <t>CENTRO EDUCATIVO EL ARCO</t>
  </si>
  <si>
    <t>CENTRO EDUCATIVO EL GUABO</t>
  </si>
  <si>
    <t>CENTRO EDUCATIVO EL VERDE</t>
  </si>
  <si>
    <t>CENTRO EDUCATIVO LA OSCURANA</t>
  </si>
  <si>
    <t>CENTRO EDUCATIVO MALLAMA</t>
  </si>
  <si>
    <t>CENTRO EDUCATIVO PUERAN</t>
  </si>
  <si>
    <t>CENTRO EDUCATIVO SAN JORGE</t>
  </si>
  <si>
    <t>CENTRO EDUCATIVO TERCAN</t>
  </si>
  <si>
    <t>52473</t>
  </si>
  <si>
    <t>CENTRO EDUCATIVO FIRME CIFUENTES</t>
  </si>
  <si>
    <t>CENTRO EDUCATIVO MIEL DE ABEJA</t>
  </si>
  <si>
    <t>INSTITUCION EDUCATIVA AGROPECUARIA COCAL DE LOS PAYANES</t>
  </si>
  <si>
    <t>52480</t>
  </si>
  <si>
    <t>52490</t>
  </si>
  <si>
    <t>INSTITUCION EDUCATIVA AGROPECUARIO DEL RIO SANQUIANGA</t>
  </si>
  <si>
    <t>INSTITUCION EDUCATIVA LITORAL PACIFICO</t>
  </si>
  <si>
    <t>INSTITUCION EDUCATIVA LAS MARIAS</t>
  </si>
  <si>
    <t>INSTITUCION EDUCATIVA MERIZALDE PORVENIR</t>
  </si>
  <si>
    <t>INSTITUCION EDUCATIVA SAN JOSE CALABAZAL</t>
  </si>
  <si>
    <t>52506</t>
  </si>
  <si>
    <t>INSTITUCION EDUCATIVA CUNCHILA</t>
  </si>
  <si>
    <t>52540</t>
  </si>
  <si>
    <t>INSTITUCION EDUCATIVA MADRIGAL SAN FRANCISCO DE ASIS</t>
  </si>
  <si>
    <t>INSTITUCION EDUCATIVA AGROPECUARIA ALTAMIRA</t>
  </si>
  <si>
    <t>INSTITUCION EDUCATIVA AGROPECUARIA EL EJIDO</t>
  </si>
  <si>
    <t>INSTITUCION EDUCATIVA  POLICARPA</t>
  </si>
  <si>
    <t>INSTITUCIÓN EDUCATIVA RESTREPO</t>
  </si>
  <si>
    <t>INSTITUCIÓN EDUCATIVA SANCHEZ</t>
  </si>
  <si>
    <t>52560</t>
  </si>
  <si>
    <t>INSTITUCION EDUCATIVA AGROPECUARIA LUIS ANTONIO MONTERO</t>
  </si>
  <si>
    <t>CENTRO EDUCATIVO CERRO GORDO</t>
  </si>
  <si>
    <t>INSTITUCION EDUCATIVA INDIGENA AGROINDUSTRIAL SANTA TERESITA</t>
  </si>
  <si>
    <t>INSTITUCION EDUCATIVA BAJO SINAI</t>
  </si>
  <si>
    <t>INSTITUCION EDUCATIVA NUESTRA SEÑORA DE LOURDES</t>
  </si>
  <si>
    <t>52565</t>
  </si>
  <si>
    <t>52573</t>
  </si>
  <si>
    <t>INSTITUCION EDUCATIVA MONOPAMBA</t>
  </si>
  <si>
    <t>52585</t>
  </si>
  <si>
    <t>INSTITUCION EDUCATIVA DE COMERCIO</t>
  </si>
  <si>
    <t>INSTITUCION EDUCATIVA LOS HEROES</t>
  </si>
  <si>
    <t>INSTITUCION EDUCATIVA ESCUELA NORMAL SUPERIOR PIO XII</t>
  </si>
  <si>
    <t>INSTITUCION EDUCATIVA TECNICA AGROPECUARIA JOSE MARIA HERNANDEZ</t>
  </si>
  <si>
    <t>52612</t>
  </si>
  <si>
    <t>CENTRO EDUCATIVO CHICANDINA</t>
  </si>
  <si>
    <t>CENTRO EDUCATIVO CUESBI MONTAÑA</t>
  </si>
  <si>
    <t>CENTRO EDUCATIVO SAN LUIS NULPE MEDIO</t>
  </si>
  <si>
    <t>INSTITUCION  AGROPECUARIA COMUNIDAD  INDIGENA  INKAI -AWA</t>
  </si>
  <si>
    <t>INSTITUCION EDUCATIVA RICAURTE</t>
  </si>
  <si>
    <t>52621</t>
  </si>
  <si>
    <t>INSTITUCION EDUCATIVA POLICARPA BOCA DE TELEMBI</t>
  </si>
  <si>
    <t>INSTITUCION EDUCATIVA TECNICA AGROPECUARIA PUMBI LAS LAJAS</t>
  </si>
  <si>
    <t>CENTRO EDUCATIVO LA CONQUISTA</t>
  </si>
  <si>
    <t>INSTITUCION EDUCATIVA SAN JOSE DEL TELEMBI</t>
  </si>
  <si>
    <t>52678</t>
  </si>
  <si>
    <t>INSTITUCION EDUCATIVA AGROPECUARIA SAN MARTIN DE PORRES</t>
  </si>
  <si>
    <t>INSTITUCIÓN EDUCATIVA BETANIA</t>
  </si>
  <si>
    <t>INSTITUCION EDUCATIVA TECNICO AGROECOLOGICO EL MOTILON</t>
  </si>
  <si>
    <t>INSTITUCION EDUCATIVA TÉCNICA AGROPECUARIA Y DE SISTEMAS SIMON ALVAREZ</t>
  </si>
  <si>
    <t>52685</t>
  </si>
  <si>
    <t>INSTITUCION EDUCATIVA AGROPECUARIA LA VEGA</t>
  </si>
  <si>
    <t>52687</t>
  </si>
  <si>
    <t>INSTITUCION EDUCATIVA TECNICA AGROPECUARIA SAN GERARDO</t>
  </si>
  <si>
    <t>INSTITUCION EDUCATIVA SANTA MARTHA</t>
  </si>
  <si>
    <t>INSTITUCION EDUCATIVA TECNICA AGROPECUARIA SALINAS</t>
  </si>
  <si>
    <t>INSTITUCIÓN EDUCATIVA MEDIA ACADÉMICA SAGRADO CORAZÓN DE JESÚS</t>
  </si>
  <si>
    <t>INSTITUCION EDUCATIVA VALPARAISO BAJO</t>
  </si>
  <si>
    <t>INSTITUCION EDUCATIVA TECNICA AGROPECUARIA SANTA CECILIA</t>
  </si>
  <si>
    <t>52693</t>
  </si>
  <si>
    <t>INSTITUCION EDUCATIVA ESCUELA NORMAL SUPERIOR SAGRADO CORAZON DE JESUS</t>
  </si>
  <si>
    <t>INSTITUCION EDUCATIVA TECNICA MANUEL BRICEÑO</t>
  </si>
  <si>
    <t>52694</t>
  </si>
  <si>
    <t>INSTITUCIÓN EDUCATIVA LA ESTANCIA</t>
  </si>
  <si>
    <t>INSTITUCION EDUCATIVA SAN PEDRO DE CARTAGO</t>
  </si>
  <si>
    <t>52683</t>
  </si>
  <si>
    <t>INSTITUCION EDUCATIVA  JESUS DE PRAGA</t>
  </si>
  <si>
    <t>INSTITUCION EDUCATIVA  AGROPECUARIA SIMON BOLIVAR</t>
  </si>
  <si>
    <t>52696</t>
  </si>
  <si>
    <t>INSTITUCION EDUCATIVA POLITECNICA SANTA BARBARA</t>
  </si>
  <si>
    <t>INSTITUCIÓN EDUCATIVA SANTA RITA</t>
  </si>
  <si>
    <t>INSTITUCIÓN EDUCATIVA SOLEDAD PUEBLITO</t>
  </si>
  <si>
    <t>52699</t>
  </si>
  <si>
    <t>CENTRO EDUCATIVO CAMPOALEGRE</t>
  </si>
  <si>
    <t>INSTITUCION EDUCATIVA TECNICA  NUESTRA SEÑORA DE LOURDES</t>
  </si>
  <si>
    <t>CENTRO EDUCATIVO CANDAGAN</t>
  </si>
  <si>
    <t>CENTRO EDUCATIVO CHAGUEZ</t>
  </si>
  <si>
    <t>CENTRO EDUCATIVO CIRO AGUSTIN</t>
  </si>
  <si>
    <t>CENTRO EDUCATIVO CUALCHAG</t>
  </si>
  <si>
    <t>CENTRO EDUCATIVO EL CLARAVAL</t>
  </si>
  <si>
    <t>CENTRO EDUCATIVO EL GUARANGO</t>
  </si>
  <si>
    <t>CENTRO EDUCATIVO EL PEDREGAL</t>
  </si>
  <si>
    <t>CENTRO EDUCATIVO EL SANDE</t>
  </si>
  <si>
    <t>CENTRO EDUCATIVO GUADUALITO</t>
  </si>
  <si>
    <t>CENTRO EDUCATIVO LA TOLA</t>
  </si>
  <si>
    <t>CENTRO EDUCATIVO LOS PASTOS</t>
  </si>
  <si>
    <t>CENTRO EDUCATIVO NUESTRA SEÑORA DE LAS LAJAS</t>
  </si>
  <si>
    <t>CENTRO EDUCATIVO PIARAMAG</t>
  </si>
  <si>
    <t>CENTRO EDUCATIVO PIPALA</t>
  </si>
  <si>
    <t>CENTRO EDUCATIVO SANTA MARIA</t>
  </si>
  <si>
    <t>CENTRO EDUCATIVO ARRAYAN</t>
  </si>
  <si>
    <t>CENTRO EDUCATIVO CHAGUI</t>
  </si>
  <si>
    <t>CENTRO EDUCATIVO CHAPILAL</t>
  </si>
  <si>
    <t>CENTRO EDUCATIVO CHAPUESQUER</t>
  </si>
  <si>
    <t>CENTRO EDUCATIVO CHIPACUED</t>
  </si>
  <si>
    <t>CENTRO EDUCATIVO EL CARMEN VARGAS DOS</t>
  </si>
  <si>
    <t>CENTRO EDUCATIVO EL MADROÑO</t>
  </si>
  <si>
    <t>CENTRO EDUCATIVO GUAMANCHAG</t>
  </si>
  <si>
    <t>CENTRO EDUCATIVO LA INGA</t>
  </si>
  <si>
    <t>CENTRO EDUCATIVO LA ZABALETA</t>
  </si>
  <si>
    <t>CENTRO EDUCATIVO MANCHAG</t>
  </si>
  <si>
    <t>CENTRO EDUCATIVO PISILTES</t>
  </si>
  <si>
    <t>CENTRO EDUCATIVO SAN JOSE VARGAS UNO</t>
  </si>
  <si>
    <t>CENTRO EDUCATIVO SAN MARTIN</t>
  </si>
  <si>
    <t>CENTRO EDUCATIVO TAQUELAN</t>
  </si>
  <si>
    <t>52720</t>
  </si>
  <si>
    <t>INSTITUCION EDUCATIVA TECNICA EL ESPINO</t>
  </si>
  <si>
    <t>INSTITUCION EDUCATIVA AGROPECUARIA LA FLORESTA</t>
  </si>
  <si>
    <t>52786</t>
  </si>
  <si>
    <t>INSTITUCIÓN EDUCATIVA CURIACO</t>
  </si>
  <si>
    <t>INSTITUCION EDUCATIVA EL PARAMO</t>
  </si>
  <si>
    <t>INSTITUCION EDUCATIVA  EL MANZANO</t>
  </si>
  <si>
    <t>INSTITUCION EDUCATIVA ECOTURISTICA PUERTO REMOLINO</t>
  </si>
  <si>
    <t>INSTITUCION EDUCATIVA PEDRO DE ADRADA</t>
  </si>
  <si>
    <t>INSTITUCION EDUCATIVA  EL TABLON</t>
  </si>
  <si>
    <t>52788</t>
  </si>
  <si>
    <t>INSTITUCION EDUCATIVA ALBERTO QUIJANO GUERRERO</t>
  </si>
  <si>
    <t>INSTITUCION EDUCATIVA JOSE MARIA NAVARRETE</t>
  </si>
  <si>
    <t>52838</t>
  </si>
  <si>
    <t>INSTITUCION EDUCATIVA AGRICOLA DE LA SABANA</t>
  </si>
  <si>
    <t>INSTITUCION EDUCATIVA AGROPECUARIA CUATRO ESQUINAS</t>
  </si>
  <si>
    <t>INSTITUCION EDUCATIVA AGROPECUARIA POLACHAYAN</t>
  </si>
  <si>
    <t>INSTITUCION EDUCATIVA INSTITUTO TERESIANO</t>
  </si>
  <si>
    <t>INSTITUCION EDUCATIVA MUNICIPAL DE OLAYA</t>
  </si>
  <si>
    <t>INSTITUCION EDUCATIVA SAN LUIS GONZAGA</t>
  </si>
  <si>
    <t>INSTITUCION EDUCATIVA SAN SEBASTIAN DE YASCUAL</t>
  </si>
  <si>
    <t>CENTRO EDUCATIVO CUETAMPE</t>
  </si>
  <si>
    <t>CENTRO EDUCATIVO EL ARRAYAN DE YASCUAL</t>
  </si>
  <si>
    <t>CENTRO EDUCATIVO EL PESCADILLO</t>
  </si>
  <si>
    <t>CENTRO EDUCATIVO GUANGUEZAN</t>
  </si>
  <si>
    <t>CENTRO EDUCATIVO LA ACEQUIA</t>
  </si>
  <si>
    <t>CENTRO EDUCATIVO LAS MINAS</t>
  </si>
  <si>
    <t>CENTRO EDUCATIVO PUERANQUER</t>
  </si>
  <si>
    <t>CENTRO EDUCATIVO QUEBRADA OSCURA</t>
  </si>
  <si>
    <t>CENTRO EDUCATIVO ROSARIO PAMBA</t>
  </si>
  <si>
    <t>CENTRO EDUCATIVO SAN JOSE PARTIDERO</t>
  </si>
  <si>
    <t>CENTRO EDUCATIVO SANTA CECILIA PANAMAL</t>
  </si>
  <si>
    <t>INSTITUCION EDUCATIVA INSTITUTO TECNICO GIRARDOT</t>
  </si>
  <si>
    <t>CENTRO EDUCATIVO EL MANZANO</t>
  </si>
  <si>
    <t>I.E. SANTANDER</t>
  </si>
  <si>
    <t>CENTRO EDUCATIVO LA CIENAGA</t>
  </si>
  <si>
    <t>52885</t>
  </si>
  <si>
    <t>INSTITUCION EDUCATIVA CHAPACUAL</t>
  </si>
  <si>
    <t>INSTITUCION EDUCATIVA PEDRO LEON TORRES</t>
  </si>
  <si>
    <t>41001</t>
  </si>
  <si>
    <t>INSTITUCION EDUCATIVA CHAPINERO</t>
  </si>
  <si>
    <t>INSTITUCION EDUCATIVA JAIRO MORERA LIZCANO</t>
  </si>
  <si>
    <t>INSTITUCION EDUCATIVA AIPECITO</t>
  </si>
  <si>
    <t>INSTITUCION EDUCATIVA CEINAR</t>
  </si>
  <si>
    <t>INSTITUCION EDUCATIVA OLIVERIO LARA BORRERO</t>
  </si>
  <si>
    <t>INSTITUCION EDUCATIVA AGUSTIN CODAZZI</t>
  </si>
  <si>
    <t>INSTITUCION EDUCATIVA ANGEL MARIA PAREDES</t>
  </si>
  <si>
    <t>INSTITUCION EDUCATIVA CLARETIANO GUSTAVO TORRES PARRA</t>
  </si>
  <si>
    <t>INSTITUCION EDUCATIVA MARIA AUXILIADORA FORTALECILLAS</t>
  </si>
  <si>
    <t>INSTITUCION EDUCATIVA DEPARTAMENTAL TIERRA DE PROMISIÓN</t>
  </si>
  <si>
    <t>INSTITUCION EDUCATIVA EL CAGUAN</t>
  </si>
  <si>
    <t>INSTITUCION EDUCATIVA JAIRO MOSQUERA MORENO</t>
  </si>
  <si>
    <t>INSTITUCION EDUCATIVA HUMBERTO TAFUR CHARRY</t>
  </si>
  <si>
    <t>INSTITUCION EDUCATIVA INEM JULIAN MOTTA SALAS</t>
  </si>
  <si>
    <t>INSTITUCION EDUCATIVA JUAN DE CABRERA</t>
  </si>
  <si>
    <t>INSTITUCION EDUCATIVA LICEO DE SANTA LIBRADA</t>
  </si>
  <si>
    <t>INSTITUCION EDUCATIVA LUIS IGNACIO ANDRADE</t>
  </si>
  <si>
    <t>INSTITUCION EDUCATIVA MARIA CRISTINA ARANGO DE PASTRANA</t>
  </si>
  <si>
    <t>INSTITUCION EDUCATIVA RICARDO BORRERO ALVAREZ</t>
  </si>
  <si>
    <t>INSTITUCION EDUCATIVA ROBERTO DURAN ALVIRA</t>
  </si>
  <si>
    <t>INSTITUCION EDUCATIVA SAN ANTONIO DE ANACONIA</t>
  </si>
  <si>
    <t>INSTITUCION EDUCATIVA SANTA LIBRADA</t>
  </si>
  <si>
    <t>INSTITUCION EDUCATIVA TECNICO SUPERIOR</t>
  </si>
  <si>
    <t>INSTITUCION EDUCATIVA TECNICO IPC ANDRES ROSA</t>
  </si>
  <si>
    <t>54003</t>
  </si>
  <si>
    <t>CENTRO EDUCATIVO RURAL PLAYONCITOS</t>
  </si>
  <si>
    <t>INSTITUCION EDUCATIVA RURAL EL TARRA.</t>
  </si>
  <si>
    <t>CENTRO EDUCATIVO RURAL LLANO ALTO</t>
  </si>
  <si>
    <t>INSTITUCION EDUCATIVA RURAL SAN JAVIER</t>
  </si>
  <si>
    <t>CENTRO EDUCATIVO RURAL CASITAS</t>
  </si>
  <si>
    <t>CENTRO EDUCATIVO RURAL CHAPINERO</t>
  </si>
  <si>
    <t>INSTITUCION EDUCATIVA RURAL CAPITANLARGO</t>
  </si>
  <si>
    <t>CENTRO EDUCATIVO RURAL CAMPANARIO</t>
  </si>
  <si>
    <t>CENTRO EDUCATIVO RURAL LA MARIA</t>
  </si>
  <si>
    <t>CENTRO EDUCATIVO RURAL LA SIERRA</t>
  </si>
  <si>
    <t>COL SANTA BARBARA</t>
  </si>
  <si>
    <t>INSTITUCION EDUCATIVA RURAL LA VEGA DEL TIGRE</t>
  </si>
  <si>
    <t>54051</t>
  </si>
  <si>
    <t>INSTITUCIÓN EDUCATIVA ANTONIO JOSE DE SUCRE</t>
  </si>
  <si>
    <t>INSTITUCION EDUCATIVA RURAL SAN JOSE DE CASTRO</t>
  </si>
  <si>
    <t>CENTRO EDUCATIVO RURAL SIRAVITA</t>
  </si>
  <si>
    <t>54099</t>
  </si>
  <si>
    <t>CENTRO EDUCATIVO RURAL LA COLONIA</t>
  </si>
  <si>
    <t>INST EDUCATIVA  MARCOS GARCIA CARRILLO</t>
  </si>
  <si>
    <t>INST EDUCATIVA ANDRES BELLO</t>
  </si>
  <si>
    <t>54109</t>
  </si>
  <si>
    <t>CENTRO EDUCATIVO RURAL AGUA BLANCA</t>
  </si>
  <si>
    <t>CENTRO EDUCATIVO RURAL LA CURVA</t>
  </si>
  <si>
    <t>INSTITUCIÓN EDUCATIVA COLEGIO RAFAEL CELEDON</t>
  </si>
  <si>
    <t>INSTITUCIÓN EDUCATIVA LA SANJUANA</t>
  </si>
  <si>
    <t>54128</t>
  </si>
  <si>
    <t>INSTITUCION EDUCATIVA RURAL LA CARRERA</t>
  </si>
  <si>
    <t>INST EDUCATIVA COL NUESTRA SEÑORA DEL ROSARIO</t>
  </si>
  <si>
    <t>COLEGIO INTEGRADO REYES ARAQUE</t>
  </si>
  <si>
    <t>54125</t>
  </si>
  <si>
    <t>CENTRO EDUCATIVO RURAL LA FENICIA</t>
  </si>
  <si>
    <t>COLEGIO ORTUN VELASCO</t>
  </si>
  <si>
    <t>54172</t>
  </si>
  <si>
    <t>CENTRO EDUCATIVO RURAL ISCALA SUR</t>
  </si>
  <si>
    <t>CENTRO EDUCATIVO RURAL PALO COLORADO</t>
  </si>
  <si>
    <t>CENTRO EDUCATIVO RURAL LA VICTORIA</t>
  </si>
  <si>
    <t>COLEGIO NACIONAL SAN LUIS GONZAGA</t>
  </si>
  <si>
    <t>INSTITUCION EDUCATIVA TECNICA NUESTRA SEÑORA DE LA PRESENTACION</t>
  </si>
  <si>
    <t>INSTITUTO TÉCNICO AGROPECUARIO</t>
  </si>
  <si>
    <t>54174</t>
  </si>
  <si>
    <t>INSTITUCION EDUCATIVA RURAL PRESIDENTE.</t>
  </si>
  <si>
    <t>CENTRO EDUCATIVO RURAL PUENTE REAL</t>
  </si>
  <si>
    <t>CENTRO EDUCATIVO RURAL SAN LUIS DE CHUCARIMA</t>
  </si>
  <si>
    <t>CENTRO EDUCATIVO RURAL TANE</t>
  </si>
  <si>
    <t>INST EDUCATIVA ALONSO CARVAJAL PERALTA</t>
  </si>
  <si>
    <t>I.E. INSTITUCIÓN ETNOEDUCATIVA U WA IZQUETA (SEGOVIA)</t>
  </si>
  <si>
    <t>54206</t>
  </si>
  <si>
    <t>CENTRO EDUCATIVO RURAL LLANO GRANDE</t>
  </si>
  <si>
    <t>INSTITUCION EDUCATIVA RURAL EL GUAMAL</t>
  </si>
  <si>
    <t>INSTITUCION EDUCATIVA RURAL HONDURAS MOTILONIA</t>
  </si>
  <si>
    <t>INSTITUCION EDUCATIVA RURAL LUIS EDUARDO PEREZ</t>
  </si>
  <si>
    <t>INSTITUCION EDUCATIVA PEDRO CARREÑO LEMUS</t>
  </si>
  <si>
    <t>INSTITUCION ETNOEDUCATIVA RURAL YERARO MIMAY SASHIYI.</t>
  </si>
  <si>
    <t>INSTITUCION EDUCATIVA COLEGIO GUILLERMO QUINTERO CALDERON</t>
  </si>
  <si>
    <t>INSTITUCIÓN EDUCATIVA NORMAL SUPERIOR</t>
  </si>
  <si>
    <t>54223</t>
  </si>
  <si>
    <t>CENTRO EDUCATIVO RURAL AGUADAS BAJO</t>
  </si>
  <si>
    <t>CENTRO EDUCATIVO RURAL CUCUTILLITA</t>
  </si>
  <si>
    <t>INSTITUCION EDUCATIVA RURAL ROMAN.</t>
  </si>
  <si>
    <t>INSTITUCION EDUCATIVA RURAL MARIA AUXILIADORA.</t>
  </si>
  <si>
    <t>COL MONSEÑOR RICARDO TRUJILLO</t>
  </si>
  <si>
    <t>54239</t>
  </si>
  <si>
    <t>CENTRO EDUCATIVO RURAL JUANA BERBESI</t>
  </si>
  <si>
    <t>INSTITUCIÓN EDUCATIVA COLEGIO JOSE MARIA CORDOBA</t>
  </si>
  <si>
    <t>54245</t>
  </si>
  <si>
    <t>CENTRO EDUCATIVO RURAL EL CHAMIZON</t>
  </si>
  <si>
    <t>INSTITUCION EDUCATIVA RURAL SANTA INÉS</t>
  </si>
  <si>
    <t>CENTRO EDUCATIVO RURAL EL SUL</t>
  </si>
  <si>
    <t>CENTRO EDUCATIVO RURAL LA BOGOTANA</t>
  </si>
  <si>
    <t>CENTRO EDUCATIVA RURAL PLAYAS LINDAS</t>
  </si>
  <si>
    <t>INSTITUCION ETNOEDUCATIVA RURAL IKI BOGYIRA MIMAY.</t>
  </si>
  <si>
    <t>COL ENRIQUE PARDO FARELO</t>
  </si>
  <si>
    <t>INST EDUCATIVA COLEGIO SANTO ANGEL</t>
  </si>
  <si>
    <t>54250</t>
  </si>
  <si>
    <t>INSTITUCION EDUCATIVA RURAL BELLAVISTA</t>
  </si>
  <si>
    <t>INSTITUCION EDUCATIVA RURAL DOMINGO SAVIO</t>
  </si>
  <si>
    <t>INSTITUCION EDUCATIVA RURAL BRACITOS</t>
  </si>
  <si>
    <t>INSTITUCIÓN EDUCATIVA COLEGIO MONSEÑOR DIAZ PLATA</t>
  </si>
  <si>
    <t>INSTITUCION EDUCATIVA FILO EL GRINGO</t>
  </si>
  <si>
    <t>INSTITUCION EDUCATIVA ORU BAJO</t>
  </si>
  <si>
    <t>54261</t>
  </si>
  <si>
    <t>INSTITUCION EDUCATIVA RURAL FLORENTINO BLANCO.</t>
  </si>
  <si>
    <t>INSTITUCION EDUCATIVA RURAL SAN JOSE DE CALASANZ</t>
  </si>
  <si>
    <t>INSTITUCION EDUCATIVA RURAL LA ANGELITA.</t>
  </si>
  <si>
    <t>INSTITUCIÓN EDUCATIVA COLEGIO INTEGRADO MARCO FIDEL SUAREZ</t>
  </si>
  <si>
    <t>INST AGRICOLA RISARALDA</t>
  </si>
  <si>
    <t>INSTITUCIÓN EDUCATIVA COLEGIO INTEGRADO FRANCISCO DE PAULA SANTANDER</t>
  </si>
  <si>
    <t>54313</t>
  </si>
  <si>
    <t>CENTRO EDUCATIVO RURAL SAN ISIDRO</t>
  </si>
  <si>
    <t>INSTITUCIÓN EDUCATIVA COLEGIO SAGRADO CORAZON DE JESUS</t>
  </si>
  <si>
    <t>54344</t>
  </si>
  <si>
    <t>INSTITUCION EDUCATIVA RURAL EL TARRA</t>
  </si>
  <si>
    <t>INSTITUCION EDUCATIVA RURAL MESITAS</t>
  </si>
  <si>
    <t>INSTITUCION EDUCATIVA RURAL SAN SEBASTIAN</t>
  </si>
  <si>
    <t>INSTITUCION EDUCATIVA COLEGIO SAN MIGUEL</t>
  </si>
  <si>
    <t>54347</t>
  </si>
  <si>
    <t>INSTITUCION EDUCATIVA COLEGIO PERPETUO SOCORRO</t>
  </si>
  <si>
    <t>54385</t>
  </si>
  <si>
    <t>COL EDUARDO COTE LAMUS</t>
  </si>
  <si>
    <t>INSTITUCION EDUCATIVA RURAL EL TROPEZON</t>
  </si>
  <si>
    <t>INSTITUCION EDUCATIVA RURAL LEON XIII</t>
  </si>
  <si>
    <t>CENTRO EDUCATIVO RURAL CRISTO REY</t>
  </si>
  <si>
    <t>INST EDUCATIVA COL CONDE SAN GERMAN</t>
  </si>
  <si>
    <t>INSTITUCION EDUCATIVA RURAL LOS CEDROS</t>
  </si>
  <si>
    <t>INST EDUCATIVA JESUS ANTONIO RAMIREZ</t>
  </si>
  <si>
    <t>54398</t>
  </si>
  <si>
    <t>CENTRO EDUCATIVO RURAL MESA RICA</t>
  </si>
  <si>
    <t>CENTRO EDUCATIVO RURAL SAN PEDRO</t>
  </si>
  <si>
    <t>CENTRO EDUCATIVO RURAL CERRO VIEJO</t>
  </si>
  <si>
    <t>INST EDUCATIVA COL FRAY JOSE MARIA AREVALO</t>
  </si>
  <si>
    <t>INST EDUCATIVA COL INTEGRADO GILBERTO CLARO LOZANO</t>
  </si>
  <si>
    <t>INSTITUCION EDUCATIVA RURAL BENJAMIN QUINTERO ALVAREZ</t>
  </si>
  <si>
    <t>54377</t>
  </si>
  <si>
    <t>CENTRO EDUCATIVO RURAL CHONA</t>
  </si>
  <si>
    <t>INSTITUCION EDUCATIVA RURAL SAN BERNARDO DE BALSA</t>
  </si>
  <si>
    <t>COL INTEGRADO NUESTRA SE¿ORA DE LAS ANGUSTIAS</t>
  </si>
  <si>
    <t>54405</t>
  </si>
  <si>
    <t>INST EDUCATIVA INTEGRADO FE Y ALEGRIA</t>
  </si>
  <si>
    <t>INST EDUCATIVA COLEGIO ONCE DE NOVIEMBRE</t>
  </si>
  <si>
    <t>INST TECNICO MARIO PEZZOTTI LEMUS</t>
  </si>
  <si>
    <t>INST EDUCATIVA LA GARITA</t>
  </si>
  <si>
    <t>INSTITUTO TECNICO PATIOS CENTRO 2</t>
  </si>
  <si>
    <t>54418</t>
  </si>
  <si>
    <t>COL RAIMUNDO ORDO¿EZ YA¿EZ</t>
  </si>
  <si>
    <t>54480</t>
  </si>
  <si>
    <t>CENTRO EDUCATIVO RURAL SUCRE</t>
  </si>
  <si>
    <t>CENT EDUC RUR LA SAGRADA FAMILIA</t>
  </si>
  <si>
    <t>COL NUESTRA SEÑORA DE LA MERCED.</t>
  </si>
  <si>
    <t>54498</t>
  </si>
  <si>
    <t>INSTITUCIÓN EDUCATIVA AGUAS CLARAS</t>
  </si>
  <si>
    <t>INSTITUCION EDUCATIVA RURAL BUENAVISTA</t>
  </si>
  <si>
    <t>CENTRO EDUCATIVO RURAL LLANO DE LOS ALCALDES</t>
  </si>
  <si>
    <t>COL EDMUNDO VELASQUEZ</t>
  </si>
  <si>
    <t>COL LA PRESENTACION</t>
  </si>
  <si>
    <t>COL LA SALLE</t>
  </si>
  <si>
    <t>COL RAFAEL CONTRERAS NAVARRO</t>
  </si>
  <si>
    <t>INST TECNICO ALFONSO LOPEZ</t>
  </si>
  <si>
    <t>NORMAL SUPERIOR</t>
  </si>
  <si>
    <t>ESCUELA NORMAL SUPERIOR</t>
  </si>
  <si>
    <t>COL FRANCISCO FERNANDEZ DE CONTRERAS</t>
  </si>
  <si>
    <t>INST TECNICO CARLOS HERNANDEZ YARURO</t>
  </si>
  <si>
    <t>INST TECNICO INDUSTRIAL LUCIO PABON NUÑEZ</t>
  </si>
  <si>
    <t>COL JOSE EUSEBIO CARO</t>
  </si>
  <si>
    <t>54518</t>
  </si>
  <si>
    <t>INSTITUCION EDUCATIVA RURAL SAN MIGUEL</t>
  </si>
  <si>
    <t>COL PROVINCIAL SAN JOSE</t>
  </si>
  <si>
    <t>INST ARQUIDIOCESANO SAN FRANCISCO DE ASIS</t>
  </si>
  <si>
    <t>INSTITUCIÓN EDUCATIVA BRIGHTON PAMPLONA</t>
  </si>
  <si>
    <t>COL AGUEDA GALLARDO DE VILLAMIZAR</t>
  </si>
  <si>
    <t>54520</t>
  </si>
  <si>
    <t>INSTITUCION EDUCATIVA RURAL GUAYABALES</t>
  </si>
  <si>
    <t>COL NUESTRA SEÑORA DEL PILAR</t>
  </si>
  <si>
    <t>INSTITUCIÓN EDUCATIVA EL DIAMANTE</t>
  </si>
  <si>
    <t>CENTRO EDUCATIVO RURAL CHICHIRA</t>
  </si>
  <si>
    <t>54553</t>
  </si>
  <si>
    <t>COL PUERTO SANTANDER</t>
  </si>
  <si>
    <t>54599</t>
  </si>
  <si>
    <t>CENT EDUC RUR BUENOS AIRES</t>
  </si>
  <si>
    <t>CENTRO EDUCATIVO RURAL LA UNION</t>
  </si>
  <si>
    <t>COL NUESTRA SE¿ORA DE LA MERCED</t>
  </si>
  <si>
    <t>54660</t>
  </si>
  <si>
    <t>CENTRO EDUCATIVO RURAL FILO REAL</t>
  </si>
  <si>
    <t>CENTRO EDUCATIVO RURAL MONTECRISTO</t>
  </si>
  <si>
    <t>COL INTEGRADO NUESTRA SE¿ORA DEL CARMEN</t>
  </si>
  <si>
    <t>INST TECNICO NUESTRA SEÑORA DE BELEN</t>
  </si>
  <si>
    <t>54670</t>
  </si>
  <si>
    <t>INSTITUCION EDUCATIVA RURAL SAN JUAN</t>
  </si>
  <si>
    <t>INSTITUCION EDUCATIVA RURAL SANTA CATALINA</t>
  </si>
  <si>
    <t>INSTITUCION EDUCATIVA RURAL LA QUINA</t>
  </si>
  <si>
    <t>INSTITUCION EDUCATIVA RURAL LA FORTUNA</t>
  </si>
  <si>
    <t>INSTITUCION EDUCATIVA RURAL BALSAMINA</t>
  </si>
  <si>
    <t>COL CAYETANO FRANCO PINZON</t>
  </si>
  <si>
    <t>54673</t>
  </si>
  <si>
    <t>COL TEODORO GUTIERREZ CALDERON</t>
  </si>
  <si>
    <t>INSTITUCIÓN EDUCATIVA CORNEJO</t>
  </si>
  <si>
    <t>54680</t>
  </si>
  <si>
    <t>CENTRO EDUCATIVO RURAL EL PARAMO</t>
  </si>
  <si>
    <t>SANTIAGO APOSTOL</t>
  </si>
  <si>
    <t>54720</t>
  </si>
  <si>
    <t>CENTRO EDUCATIVO RURAL LAS MESAS</t>
  </si>
  <si>
    <t>INSTITUCION EDUCATIVA RURAL NUESTRA SEÑORA DEL CARMEN</t>
  </si>
  <si>
    <t>INSTITUCION EDUCATIVA RURAL SAN ROQUE</t>
  </si>
  <si>
    <t>COL ALIRIO VERGEL PACHECO</t>
  </si>
  <si>
    <t>INSTITUCION EDUCATIVA RURAL SAN GIL</t>
  </si>
  <si>
    <t>INSTITUCION EDUCATIVA RURAL EL RECREO</t>
  </si>
  <si>
    <t>INSTITUCION EDUCATIVA RURAL LA DIVINA ESPERANZA</t>
  </si>
  <si>
    <t>INST. EDUCATIVA ARGELINO DURAN QUINTERO</t>
  </si>
  <si>
    <t>INST. EDUCATIVA MONSE¿OR SARMIENTO PERALTA</t>
  </si>
  <si>
    <t>54743</t>
  </si>
  <si>
    <t>CENTRO EDUCATIVO RURAL LA LAGUNA</t>
  </si>
  <si>
    <t>INSTITUCION EDUCATIVA RURAL BABEGA</t>
  </si>
  <si>
    <t>INSTITUCION EDUCATIVA LUIS ERNESTO PUYANA</t>
  </si>
  <si>
    <t>54800</t>
  </si>
  <si>
    <t>INSTITUCION EDUCATIVA RURAL LA CECILIA</t>
  </si>
  <si>
    <t>INSTITUCION EDUCATIVA RURAL LOS MESONES</t>
  </si>
  <si>
    <t>INSTITUCION ETNOEDUCATIVA RURAL CAMARIGCAYNA BARI.</t>
  </si>
  <si>
    <t>CENTRO EDUCATIVO RURAL EL FARACHE</t>
  </si>
  <si>
    <t>INSTITUCION EDUCATIVA INSTITUTO AGRICOLA REGION DEL CATATUMBO</t>
  </si>
  <si>
    <t>INSTITUCION EDUCATIVA EL ASERRIO</t>
  </si>
  <si>
    <t>COL EMILIANO SANTIAGO QUINTERO</t>
  </si>
  <si>
    <t>INSTITUCION EDUCATIVA SAN JUANCITO</t>
  </si>
  <si>
    <t>54810</t>
  </si>
  <si>
    <t>INSTITUCION EDUCATIVA RURAL PUERTO BARCO</t>
  </si>
  <si>
    <t>INSTITUCION EDUCATIVA RURAL BERTRANIA</t>
  </si>
  <si>
    <t>INSTITUCION EDUCATIVA RURAL KILOMETRO 15</t>
  </si>
  <si>
    <t>INSTITUCION EDUCATIVA RURAL LA SERPENTINA</t>
  </si>
  <si>
    <t>CENTRO EDUCATIVO RURAL LA LIBERTAD</t>
  </si>
  <si>
    <t>INSTITUCION EDUCATIVA RURAL TRES BOCAS</t>
  </si>
  <si>
    <t>I.E. COL INTEG FRANCISCO JOSE DE CALDAS</t>
  </si>
  <si>
    <t>INST EDUCATIVA INTEGRADO CAMPO DOS</t>
  </si>
  <si>
    <t>INST EDUCATIVA CONCENTRACION DE DESARROLLO RUR LA GABARRA</t>
  </si>
  <si>
    <t>INST EDUCATIVA INTEGRADO LA LLANA</t>
  </si>
  <si>
    <t>INST EDUCATIVA INTEGRADO PETROLEA</t>
  </si>
  <si>
    <t>INSTITUCION EDUCATIVA HORACIO OLAVE</t>
  </si>
  <si>
    <t>INSTITUCION EDUCATIVA RURAL LA ANGALIA</t>
  </si>
  <si>
    <t>54820</t>
  </si>
  <si>
    <t>CENTRO EDUCATIVO RURAL PADRE LUIS ANTONIO ROJAS</t>
  </si>
  <si>
    <t>INSTITUCION EDUCATIVA RURAL LA CAPILLA</t>
  </si>
  <si>
    <t>CENTRO EDUCATIVO RURAL LA MESA</t>
  </si>
  <si>
    <t>INSTITUCION EDUCATIVA RURAL SANTA BARBARA.</t>
  </si>
  <si>
    <t>COL GUILLERMO COTE BAUTISTA</t>
  </si>
  <si>
    <t>INSTITUCION EDUCATIVA COLEGIO GIBRALTAR</t>
  </si>
  <si>
    <t>COL SAN BERNARDO</t>
  </si>
  <si>
    <t>I.E. SAMORE</t>
  </si>
  <si>
    <t>54871</t>
  </si>
  <si>
    <t>COL NUESTRA SE¿ORA DEL ROSARIO</t>
  </si>
  <si>
    <t>INSTITUCION EDUCATIVA SAN PEDRO APOSTOL</t>
  </si>
  <si>
    <t>54874</t>
  </si>
  <si>
    <t>INSTITUCIÓN EDUCATIVA COLEGIO GENERAL SANTANDER</t>
  </si>
  <si>
    <t>COL LUIS GABRIEL CASTRO</t>
  </si>
  <si>
    <t>COL PRESBITERO ALVARO SUAREZ</t>
  </si>
  <si>
    <t>COL SAN ANTONIO</t>
  </si>
  <si>
    <t>INST TECNICO MARIA INMACULADA</t>
  </si>
  <si>
    <t>INST. EDUCATIVA MANUEL ANTONIO RUEDA JARA</t>
  </si>
  <si>
    <t>INST EDUCATIVA LA FRONTERA</t>
  </si>
  <si>
    <t>INST TECNICO AGROP JUAN FRIO</t>
  </si>
  <si>
    <t>76520</t>
  </si>
  <si>
    <t>INSTITUCION EDUCATIVA TABLONES</t>
  </si>
  <si>
    <t>INSTITUCION EDUCATIVA ANTONIO LIZARAZO</t>
  </si>
  <si>
    <t>INSTITUCION EDUCATIVA CARDENAS CENTRO</t>
  </si>
  <si>
    <t>INSTITUCION EDUCATIVA CARDENAS MIRRIÑAO</t>
  </si>
  <si>
    <t>INSTITUCION EDUCATIVA DE ROZO</t>
  </si>
  <si>
    <t>INSTITUCION EDUCATIVA DOMINGO IRURITA</t>
  </si>
  <si>
    <t>INSTITUCION EDUCATIVA HAROLD EDER</t>
  </si>
  <si>
    <t>INSTITUCION EDUCATIVA MARIA ANTONIA PENAGOS</t>
  </si>
  <si>
    <t>INSTITUCION EDUCATIVA MONSEÑOR JOSE MANUEL SALCEDO</t>
  </si>
  <si>
    <t>INSTITUCION EDUCATIVA NUESTRA SEÑORA DEL PALMAR</t>
  </si>
  <si>
    <t>INSTITUCION EDUCATIVA SAGRADA FAMILIA POTRERILLO</t>
  </si>
  <si>
    <t>INSTITUCION EDUCATIVA SANTA BARBARA</t>
  </si>
  <si>
    <t>INSTITUCION EDUCATIVA SEMILLA DE LA ESPERANZA</t>
  </si>
  <si>
    <t>INSTITUCION EDUCATIVA TECNICA COMERCIAL DEL VALLE</t>
  </si>
  <si>
    <t>INSTITUCION EDUCATIVA TECNICA INDUSTRIAL HUMBERTO RAFFO RIVERA</t>
  </si>
  <si>
    <t>INSTITUCION EDUCATIVA TERESA CALDERON DE LASSO</t>
  </si>
  <si>
    <t>52001</t>
  </si>
  <si>
    <t>I.E.M SAN FRANCISCO DE ASIS</t>
  </si>
  <si>
    <t>INSTITUCIÓN EDUCATIVA MUNICIPAL EL CAMPANERO</t>
  </si>
  <si>
    <t>I.E.M. EL SOCORRO</t>
  </si>
  <si>
    <t>C.E.M. JAMONDINO</t>
  </si>
  <si>
    <t>I.E.M. LA CALDERA</t>
  </si>
  <si>
    <t>C.E.M. LOS ANGELES</t>
  </si>
  <si>
    <t>C.E.M. SANTA TERESITA</t>
  </si>
  <si>
    <t>I.E.M. CIUDAD DE PASTO</t>
  </si>
  <si>
    <t>INSTITUCIÓN EDUCATIVA MUNICIPAL INEM - LUIS DELFIN INSUASTY RODRIGUEZ</t>
  </si>
  <si>
    <t>I.E.M. NORMAL SUPERIOR DE PASTO</t>
  </si>
  <si>
    <t>I.E.M. GUALMATAN</t>
  </si>
  <si>
    <t>I.E.M. MARCO FIDEL SUÁREZ</t>
  </si>
  <si>
    <t>I.E.M. AGUSTIN AGUALONGO</t>
  </si>
  <si>
    <t>I.E.M. FRANCISCO JOSE DE CALDAS</t>
  </si>
  <si>
    <t>INSTITUCION EDUCATIVA  MUNICIPAL EL ENCANO</t>
  </si>
  <si>
    <t>I.E.M. ANTONIO NARIÑO</t>
  </si>
  <si>
    <t>I.E.M. ARTEMIO MENDOZA CARVAJAL</t>
  </si>
  <si>
    <t>I.E.M. AURELIO ARTURO MARTINEZ</t>
  </si>
  <si>
    <t>I.E.M. CABRERA</t>
  </si>
  <si>
    <t>I.E.M. LICEO CENTRAL DE NARIÑO</t>
  </si>
  <si>
    <t>I.E.M. CENT DE INTEGRACION POPULAR</t>
  </si>
  <si>
    <t>I.E.M. CHAMBU</t>
  </si>
  <si>
    <t>I.E.M. CIUDADELA DE PAZ</t>
  </si>
  <si>
    <t>INSTITUCIÓN EDUCATIVA MUNICIPAL  CIUDADELA EDUCATIVA DE PASTO</t>
  </si>
  <si>
    <t>I.E.M. CRISTO REY</t>
  </si>
  <si>
    <t>I.E.M. EDUARDO ROMO ROSERO</t>
  </si>
  <si>
    <t>I.E.M. FRANCISCO DE LA VILLOTA</t>
  </si>
  <si>
    <t>I.E.M. HERALDO ROMERO SANCHEZ</t>
  </si>
  <si>
    <t>I.E.M. JOSE ANTONIO GALAN</t>
  </si>
  <si>
    <t>I.E.M. LA VICTORIA</t>
  </si>
  <si>
    <t>I.E.M. LIBERTAD</t>
  </si>
  <si>
    <t>I.E.M. LUIS EDUARDO MORA OSEJO</t>
  </si>
  <si>
    <t>I.E.M. MERCEDARIO</t>
  </si>
  <si>
    <t>I.E.M. NUESTRA SEÑORA DE LA VISITACION</t>
  </si>
  <si>
    <t>I.E.M. MORASURCO</t>
  </si>
  <si>
    <t>I.E.M. NUESTRA SEÑORA DE GUADALUPE</t>
  </si>
  <si>
    <t>I.E.M. PEDAGOGICO</t>
  </si>
  <si>
    <t>I.E.M. SANTA BÁRBARA</t>
  </si>
  <si>
    <t>I.E.M. SANTA TERESITA</t>
  </si>
  <si>
    <t>I.E.M. TECNICO INDUSTRIAL</t>
  </si>
  <si>
    <t>I.E.M. OBONUCO</t>
  </si>
  <si>
    <t>66001</t>
  </si>
  <si>
    <t>CENTRO EDUCATIVO SAN ANTONIO DE PADUA</t>
  </si>
  <si>
    <t>INSTITUCION EDUCATIVA BYRON GAVIRIA</t>
  </si>
  <si>
    <t>INSTITUCION EDUCATIVA MANOS UNIDAS</t>
  </si>
  <si>
    <t>CENTRO EDUCATIVO MARIA CRISTINA GOMEZ</t>
  </si>
  <si>
    <t>INSTITUCION EDUCATIVA MATECAÑA</t>
  </si>
  <si>
    <t>CENTRO EDUCATIVO PUERTO CALDAS</t>
  </si>
  <si>
    <t>INSTITUCION EDUCATIVA COMPARTIR LAS BRISAS</t>
  </si>
  <si>
    <t>INSTITUCION EDUCATIVA CARLOTA SANCHEZ</t>
  </si>
  <si>
    <t>INSTITUCION EDUCATIVA MUNDO NUEVO</t>
  </si>
  <si>
    <t>INSTITUCION EDUCATIVA SURORIENTAL</t>
  </si>
  <si>
    <t>ESCUELA NORMAL SUPERIOR EL JARDIN - DE RISARALDA</t>
  </si>
  <si>
    <t>INSTITUCION EDUCATIVA INSTITUTO KENNEDY</t>
  </si>
  <si>
    <t>INSTITUCION EDUCATIVA AUGUSTO ZULUAGA PATIÑO</t>
  </si>
  <si>
    <t>COMPLEJO EDUCATIVO LA JULITA</t>
  </si>
  <si>
    <t>INSTITUCION EDUCATIVA COMUNITARIO CERRITOS</t>
  </si>
  <si>
    <t>INSTITUCION EDUCATIVA HANS DREWS ARANGO</t>
  </si>
  <si>
    <t>INSTITUCION EDUCATIVA INEM FELIPE PEREZ</t>
  </si>
  <si>
    <t>INSTITUCION EDUCATIVA SALAMANCA</t>
  </si>
  <si>
    <t>INSTITUCION EDUCATIVA ALFONSO JARAMILLO GUTIERREZ</t>
  </si>
  <si>
    <t>INSTITUCION EDUCATIVA ALFREDO GARCIA PABLO EMILIO CARDONA</t>
  </si>
  <si>
    <t>INSTITUCION EDUCATIVA CARLOS CASTRO SAAVEDRA</t>
  </si>
  <si>
    <t>INSTITUCION EDUCATIVA CARLOS EDUARDO VASCO URIBE</t>
  </si>
  <si>
    <t>INSTITUCION EDUCATIVA CENTENARIO</t>
  </si>
  <si>
    <t>INSTITUCION EDUCATIVA CIUDAD BOQUIA</t>
  </si>
  <si>
    <t>INSTITUCION EDUCATIVA CIUDADELA CUBA</t>
  </si>
  <si>
    <t>INSTITUCION EDUCATIVA COMBIA</t>
  </si>
  <si>
    <t>INSTITUCION EDUCATIVA DEOGRACIAS CARDONA</t>
  </si>
  <si>
    <t>INSTITUCION EDUCATIVA EL PITAL</t>
  </si>
  <si>
    <t>INSTITUCION EDUCATIVA EL RETIRO</t>
  </si>
  <si>
    <t>INSTITUCION EDUCATIVA ESCUELA DE LA PALABRA</t>
  </si>
  <si>
    <t>INSTITUCION EDUCATIVA GABRIEL TRUJILLO</t>
  </si>
  <si>
    <t>INSTITUCION EDUCATIVA GONZALO MEJIA ECHEVERRY</t>
  </si>
  <si>
    <t>INSTITUCION EDUCATIVA HECTOR ANGEL ARCILA</t>
  </si>
  <si>
    <t>INSTITUCION EDUCATIVA HERNANDO VELEZ MARULANDA</t>
  </si>
  <si>
    <t>INSTITUCION EDUCATIVA INSTITUTO TECNICO SUPERIOR</t>
  </si>
  <si>
    <t>INSTITUCION EDUCATIVA JESUS DE LA BUENA ESPERANZA</t>
  </si>
  <si>
    <t>INSTITUCION EDUCATIVA LA BELLA</t>
  </si>
  <si>
    <t>INSTITUCION EDUCATIVA LA PALMILLA</t>
  </si>
  <si>
    <t>INSTITUCION EDUCATIVA LA VILLA</t>
  </si>
  <si>
    <t>INSTITUCION EDUCATIVA LENINGRADO</t>
  </si>
  <si>
    <t>INSTITUCION EDUCATIVA LUIS CARLOS GONZALEZ MEJIA</t>
  </si>
  <si>
    <t>INSTITUCION EDUCATIVA MARIA DOLOROSA - FRANCISCO JAVIER</t>
  </si>
  <si>
    <t>INSTITUCION EDUCATIVA JESUS MARIA ORMAZA</t>
  </si>
  <si>
    <t>INSTITUCION EDUCATIVA SAN FERNANDO</t>
  </si>
  <si>
    <t>INSTITUCION EDUCATIVA REMIGIO ANTONIO CAÑARTE</t>
  </si>
  <si>
    <t>INSTITUCION EDUCATIVA RODRIGO ARENAS BETANCURT</t>
  </si>
  <si>
    <t>INSTITUCION EDUCATIVA SAN NICOLAS  INESAN</t>
  </si>
  <si>
    <t>INSTITUCION EDUCATIVA SAN VICENTE HOGAR</t>
  </si>
  <si>
    <t>INSTITUCION EDUCATIVA SOFIA HERNANDEZ MARIN</t>
  </si>
  <si>
    <t>INSTITUCION EDUCATIVA VILLA SANTANA</t>
  </si>
  <si>
    <t>CENTRO EDUCATIVO TREINTA DE AGOSTO</t>
  </si>
  <si>
    <t>INSTITUCION EDUCATIVA LESTONNAC</t>
  </si>
  <si>
    <t>INSTITUCION EDUCATIVA AQUILINO BEDOYA</t>
  </si>
  <si>
    <t>68547</t>
  </si>
  <si>
    <t>INSTITUCIÓN EDUCATIVA CENTRO DE COMERCIO</t>
  </si>
  <si>
    <t>INSTITUCION EDUCATIVA FALTRIQUERA</t>
  </si>
  <si>
    <t>INSTITUCION EDUCATIVA LA VEGA</t>
  </si>
  <si>
    <t>INSTITUCION EDUCATIVALOS CUROS</t>
  </si>
  <si>
    <t>COLEGIO AGROECOLOGICO HOLANDA FUNDACION ALEJANDRO GALVIS GALVIS</t>
  </si>
  <si>
    <t>COLEGIO    CABECERA DEL LLANO</t>
  </si>
  <si>
    <t>COLEGIO CARLOS VICENTE REY</t>
  </si>
  <si>
    <t>COLEGIO HUMBERTO GOMEZ NIGRINIS</t>
  </si>
  <si>
    <t>COLEGIO NUESTRO SEÑOR DE LA BUENA ESPERANZA</t>
  </si>
  <si>
    <t>COLEGIO VICTOR FELIX GOMEZ NOVA</t>
  </si>
  <si>
    <t>ESCUELA NORMAL SUPERIOR DE PIEDECUESTA</t>
  </si>
  <si>
    <t>COLEGIO BALBINO GARCIA</t>
  </si>
  <si>
    <t>INSTITUTO DEL ORIENTE</t>
  </si>
  <si>
    <t>INSTITUTO DE PROMOCION SOCIAL</t>
  </si>
  <si>
    <t>INSTITUTO VALLE DEL RIO DE ORO</t>
  </si>
  <si>
    <t>INSTITUTO LUIS CARLOS GALAN SARMIENTO</t>
  </si>
  <si>
    <t>41551</t>
  </si>
  <si>
    <t>INSTITUCION EDUCATIVA MUNICIPAL JORGE VILLAMIL CORDOVEZ</t>
  </si>
  <si>
    <t>INSTITUCION EDUCATIVA MUNICIPAL WINNIPEG</t>
  </si>
  <si>
    <t>INSTITUCION EDUCATIVA MUNICIPAL PALMARITO</t>
  </si>
  <si>
    <t>INSTITUCION EDUCATIVA MUNICIPAL GUACACALLO</t>
  </si>
  <si>
    <t>INSTITUCION EDUCATIVA MUNICIPAL CHILLURCO</t>
  </si>
  <si>
    <t>INSTITUCION EDUCATIVA MUNICIPAL CRIOLLO</t>
  </si>
  <si>
    <t>INSTITUCION EDUCATIVA MUNICIPAL LICEO SUR ANDINO</t>
  </si>
  <si>
    <t>INSTITUCION EDUCATIVA MUNICIPAL JOSE EUSTASIO RIVERA</t>
  </si>
  <si>
    <t>INSTITUCION EDUCATIVA MUNICIPAL LA LAGUNA</t>
  </si>
  <si>
    <t>INSTITUCION EDUCATIVA MUNICIPAL NACIONAL</t>
  </si>
  <si>
    <t>INSTITUCION EDUCATIVA MUNICIPAL ESCUELA NORMAL SUPERIOR DE PITALITO</t>
  </si>
  <si>
    <t>INSTITUCION EDUCATIVA MUNICIPAL PACHAKUTI</t>
  </si>
  <si>
    <t>INSTITUCION EDUCATIVA MUNICIPAL HUMBERTO MUÑOZ ORDOÑEZ</t>
  </si>
  <si>
    <t>INSTITUCION EDUCATIVA MUNICIPAL DOMINGO SAVIO</t>
  </si>
  <si>
    <t>INSTITUCION EDUCATIVA MUNICIPAL VILLA FATIMA</t>
  </si>
  <si>
    <t>INSTITUCION EDUCATIVA MUNICIPAL MONTESSORI</t>
  </si>
  <si>
    <t>19001</t>
  </si>
  <si>
    <t>INSTITUCIÓN EDUCATIVA EL MIRADOR</t>
  </si>
  <si>
    <t>INSTITUCIÓN EDUCATIVA FRANCISCO JOSE DE CALDAS - CALICANTO</t>
  </si>
  <si>
    <t>INSTITUCIÓN EDUCATIVA LAS MERCEDES</t>
  </si>
  <si>
    <t>INSTITUCIÓN EDUCATIVA METROPOLITANO MARIA OCCIDENTE</t>
  </si>
  <si>
    <t>INSTITUCIÓN EDUCATIVA SANTA ROSA</t>
  </si>
  <si>
    <t>INSTITUCIÓN EDUCATIVA ALEJANDRO DE HUMBOLDT</t>
  </si>
  <si>
    <t>INSTITUCIÓN EDUCATIVA ALFEREZ REAL</t>
  </si>
  <si>
    <t>INSTITUCIÓN EDUCATIVA ANTONIO GARCIA PAREDES</t>
  </si>
  <si>
    <t>INSTITUCIÓN EDUCATIVA CAJETE</t>
  </si>
  <si>
    <t>INSTITUCIÓN EDUCATIVA CALIBIO</t>
  </si>
  <si>
    <t>INSTITUCIÓN EDUCATIVA CARLOS M SIMMONDS</t>
  </si>
  <si>
    <t>INSTITUCIÓN EDUCATIVA COMERCIAL DEL NORTE</t>
  </si>
  <si>
    <t>INSTITUCIÓN EDUCATIVA GABRIELA MISTRAL</t>
  </si>
  <si>
    <t>INSTITUCIÓN EDUCATIVA INDIGENA DEL RESGUARDO DE QUINTANA</t>
  </si>
  <si>
    <t>INSTITUCIÓN EDUCATIVA INEM FCO JOSE DE CALDAS</t>
  </si>
  <si>
    <t>INSTITUCIÓN EDUCATIVA JOHN F. KENNEDY</t>
  </si>
  <si>
    <t>INSTITUCIÓN EDUCATIVA JOSE EUSEBIO CARO</t>
  </si>
  <si>
    <t>INSTITUCIÓN EDUCATIVA JULUMITO</t>
  </si>
  <si>
    <t>ESCUELA NORMAL SUPERIOR DE POPAYAN</t>
  </si>
  <si>
    <t>INSTITUCIÓN EDUCATIVA LA PAMBA</t>
  </si>
  <si>
    <t>INSTITUCIÓN EDUCATIVA LOS COMUNEROS</t>
  </si>
  <si>
    <t>INSTITUCIÓN EDUCATIVA CESAR NEGRET VELASCO</t>
  </si>
  <si>
    <t>INSTITUCIÓN EDUCATIVA NIÑO JESUS DE PRAGA</t>
  </si>
  <si>
    <t>INSTITUCIÓN EDUCATIVA NOR- OCCIDENTE -  LA TETILLA</t>
  </si>
  <si>
    <t>INSTITUCIÓN EDUCATIVA FRANCISCO ANTONIO DE ULLOA</t>
  </si>
  <si>
    <t>INSTITUCIÓN EDUCATIVA RAFAEL POMBO</t>
  </si>
  <si>
    <t>INSTITUCIÓN EDUCATIVA REPUBLICA SUIZA</t>
  </si>
  <si>
    <t>INSTITUCIÓN EDUCATIVA SANTA ELENA LA CABRERA</t>
  </si>
  <si>
    <t>INSTITUCIÓN EDUCATIVA TECNICO INDUSTRIAL</t>
  </si>
  <si>
    <t>INSTITUCIÓN EDUCATIVA TOMAS CIPRIANO DE MOSQUERA</t>
  </si>
  <si>
    <t>INSTITUCION EDUCATIVA VALLE DEL ORTIGAL</t>
  </si>
  <si>
    <t>INSTITUCIÓN EDUCATIVA LAS HUACAS</t>
  </si>
  <si>
    <t>27001</t>
  </si>
  <si>
    <t>QUIBDO</t>
  </si>
  <si>
    <t>C.E. INDIGENA EMBERA ALFONSO DUMASA DE CAIMANERO JAMPAPA</t>
  </si>
  <si>
    <t>CENTRO EDUCATIVO INDIGENA JOSE MELANIO TUNAY DEL 21</t>
  </si>
  <si>
    <t>CENTRO EDUCATIVO MUNGUIDO</t>
  </si>
  <si>
    <t>CENTRO EDUCATIVO DIEGO LUIS CORDOBA</t>
  </si>
  <si>
    <t>IE AGROPECUARIA DE TAGACHI</t>
  </si>
  <si>
    <t>IE NORMAL SUPERIOR DE QUIBDO</t>
  </si>
  <si>
    <t>IE TECNICA INTEGRADO CARRASQUILLA INDUSTRIAL</t>
  </si>
  <si>
    <t>IE ANTONIO MARIA CLARET</t>
  </si>
  <si>
    <t>IE MIA JORGE VALENCIA LOZANO</t>
  </si>
  <si>
    <t>IE FEMENINA DE ENSEÑANZA MEDIA</t>
  </si>
  <si>
    <t>IE ISAAC RODRIGUEZ MARTINEZ</t>
  </si>
  <si>
    <t>IE JOSE DEL CARMEN CUESTA RENTERIA</t>
  </si>
  <si>
    <t>IE  MIGUEL ANTONIO CAICEDO MENA - OBAPO</t>
  </si>
  <si>
    <t>IE MIA ROGERIO VELASQUEZ MURILLO</t>
  </si>
  <si>
    <t>IE AGROPECUARIA CRISTO REY DE TUTUNENDO</t>
  </si>
  <si>
    <t>IE ARMANDO LUNA ROA</t>
  </si>
  <si>
    <t>IE NORMAL SUPERIOR MANUEL CAÑIZALEZ</t>
  </si>
  <si>
    <t>IE GIMNASIO DE QUIBDO</t>
  </si>
  <si>
    <t>IE MANUEL AGUSTIN SANTACOLOMA VILLA</t>
  </si>
  <si>
    <t>IE SANTO DOMINGO DE GUZMAN</t>
  </si>
  <si>
    <t>IE SANTO DOMINGO SAVIO</t>
  </si>
  <si>
    <t>IE DIOCESANO PEDRO GRAU Y AROLA</t>
  </si>
  <si>
    <t>63111</t>
  </si>
  <si>
    <t>INSTITUCION EDUCATIVA INSTITUTO  BUENAVISTA</t>
  </si>
  <si>
    <t>INSTITUCION EDUCATIVA RIO VERDE BAJO</t>
  </si>
  <si>
    <t>63130</t>
  </si>
  <si>
    <t>INSTITUCION EDUCATIVA SEGUNDO HENAO</t>
  </si>
  <si>
    <t>INSTITUCION EDUCATIVA ROMAN MARIA VALENCIA</t>
  </si>
  <si>
    <t>INSTITUCION EDUCATIVA INSTITUTO CALARCA</t>
  </si>
  <si>
    <t>INSTITUCION EDUCATIVA BAUDILIO MONTOYA</t>
  </si>
  <si>
    <t>INSTITUCION EDUCATIVA CIUDADELA SAN BERNARDO</t>
  </si>
  <si>
    <t>INSTITUCION EDUCATIVA JHON F. KENEDY</t>
  </si>
  <si>
    <t>INSTITUCION EDUCATIVA ROBLEDO</t>
  </si>
  <si>
    <t>INSTITUCION EDUCATIVA RURAL JESUS MARIA MORALES</t>
  </si>
  <si>
    <t>INSTITUCION EDUCATIVA INSTITUTO TECNOLOGICO</t>
  </si>
  <si>
    <t>63190</t>
  </si>
  <si>
    <t>INSTITUCION EDUCATIVA LIBRE</t>
  </si>
  <si>
    <t>INSTITUCION EDUCATIVA LUIS EDUARDO CALVO CANO</t>
  </si>
  <si>
    <t>INSTITUCION EDUCATIVA CIUDADELA HENRY MARIN GRANADA</t>
  </si>
  <si>
    <t>63212</t>
  </si>
  <si>
    <t>INSTITUCION EDUCATIVA CIUDADELA EDUCATIVA JOSE MARIA CORDOBA</t>
  </si>
  <si>
    <t>63272</t>
  </si>
  <si>
    <t>INSTITUCION EDUCATIVA LICEO ANDINO DE LA SANTISIMA TRINIDAD</t>
  </si>
  <si>
    <t>63302</t>
  </si>
  <si>
    <t>INSTITUCION EDUCATIVA INSTITUTO GENOVA</t>
  </si>
  <si>
    <t>63401</t>
  </si>
  <si>
    <t>INSTITUCION EDUCATIVA INSTITUTO TEBAIDA</t>
  </si>
  <si>
    <t>IE GABRIELA MISTRAL</t>
  </si>
  <si>
    <t>INSTITUCION EDUCATIVA LA POPA</t>
  </si>
  <si>
    <t>INSTITUCION EDUCATIVA LUIS ARANGO CARDONA</t>
  </si>
  <si>
    <t>INSTITUCION EDUCATIVA PEDACITO DE CIELO ALVARO URIBE VELEZ</t>
  </si>
  <si>
    <t>63470</t>
  </si>
  <si>
    <t>INSTITUCION EDUCATIVA JESUS MAESTRO</t>
  </si>
  <si>
    <t>INSTITUCION EDUCATIVA SANTA MARIA GORETTI</t>
  </si>
  <si>
    <t>INSTITUCION EDUCATIVA INSTITUTO  MONTENEGRO</t>
  </si>
  <si>
    <t>63548</t>
  </si>
  <si>
    <t>INSTITUCION EDUCATIVA LA MARIELA</t>
  </si>
  <si>
    <t>INSTITUCION EDUCATIVA LUIS GRANADA MEJIA</t>
  </si>
  <si>
    <t>INSTITUCION EDUCATIVA INSTITUTO PIJAO</t>
  </si>
  <si>
    <t>63594</t>
  </si>
  <si>
    <t>INSTITUCION EDUCATIVA DE MERCADOTECNIA MARIA INMACULADA</t>
  </si>
  <si>
    <t>INSTITUCION EDUCATIVA INSTITUTO QUIMBAYA</t>
  </si>
  <si>
    <t>INSTITUCION EDUCATIVA RAMON MESSA LONDOÑO</t>
  </si>
  <si>
    <t>INSTITUCION EDUCATIVA LAUREL</t>
  </si>
  <si>
    <t>63690</t>
  </si>
  <si>
    <t>INSTITUCION EDUCATIVA BOQUIA</t>
  </si>
  <si>
    <t>INSTITUCION EDUCATIVA LICEO QUINDIO</t>
  </si>
  <si>
    <t>44001</t>
  </si>
  <si>
    <t>INSTITUCION ETNOEDUCATIVA  DEL CARIBE</t>
  </si>
  <si>
    <t>INSTITUCION ETNOEDUCATIVA JOSE CHOLES</t>
  </si>
  <si>
    <t>INSTITUCION ETNOEDUCATIVA #10</t>
  </si>
  <si>
    <t>CENTRO ETNOEDUCATIVO NO 25 URRAICHI</t>
  </si>
  <si>
    <t>INSTITUCION ETNOEDUCATIVO #12</t>
  </si>
  <si>
    <t>CENTRO ETNOEDUCATIVO NO 27 PARULUAIN</t>
  </si>
  <si>
    <t>INSTITUCION ETNOEDUCATIVO NO 26 WAYENETAMANA</t>
  </si>
  <si>
    <t>INSTITUCION ETNOEDUCATIVA #13</t>
  </si>
  <si>
    <t>INSTITUCION ETNOEDUCATIVA #15</t>
  </si>
  <si>
    <t>INSTITUCION ETNOEDUCATIVA #1</t>
  </si>
  <si>
    <t>CENTRO ETNOEDUCATIVO #4</t>
  </si>
  <si>
    <t>INSTITUCION ETNOEDUCATIVO #2</t>
  </si>
  <si>
    <t>CENTRO ETNOEDUCATIVO #16</t>
  </si>
  <si>
    <t>INSTITUCION ETNOEDUCATIVA #17</t>
  </si>
  <si>
    <t>INSTITUCION ETNOEDUCATIVO # 5 ANARALITO NUEVO</t>
  </si>
  <si>
    <t>CENTRO ETNOEDUCATIVO NO.23  MARIA LUISA MORENO</t>
  </si>
  <si>
    <t>INSTITUCION ETNOEDUCATIVA #7</t>
  </si>
  <si>
    <t>CENTRO ETNOEDUCATIVO #8</t>
  </si>
  <si>
    <t>CENTRO ETNOEDUCATIVO N°28 PUNTA SIERRA</t>
  </si>
  <si>
    <t>INSTITUCION ETNOEDUCATIVA #14</t>
  </si>
  <si>
    <t>INSTITUCION ETNOEDUCATIVA #11</t>
  </si>
  <si>
    <t>INSTITUCION ETNOEDUCATIVA #3</t>
  </si>
  <si>
    <t>INSTITUCION ETNOEDUCATIVA  SIERRA NEVADA</t>
  </si>
  <si>
    <t>INSTITUCION ETNOEDUCATIVO #6 GUACHAQUERO</t>
  </si>
  <si>
    <t>INSTITUCION ETNOEDUCATIVO #9 MAÑATURE</t>
  </si>
  <si>
    <t>INSTITUCION EDUCATIVA EVARISTO ACOSTA DE MONGUI</t>
  </si>
  <si>
    <t>INSTITUCION EDUCATIVA MARIA DORALIZA</t>
  </si>
  <si>
    <t>INSTITUCION EDUCATIVA CHON-KAY</t>
  </si>
  <si>
    <t>INSTITUCION EDUCATIVA DENZIL ESCOLAR</t>
  </si>
  <si>
    <t>INSTITUCION EDUCATIVA ECOLOGICA EL CARMEN</t>
  </si>
  <si>
    <t>INSTITUCION EDUCATIVA HELION PINEDO RIOS</t>
  </si>
  <si>
    <t>INSTITUCION EDUCATIVA LUIS ANTONIO ROBLES</t>
  </si>
  <si>
    <t>INSTITUCION EDUCATIVA FAMILIA DE NAZARET</t>
  </si>
  <si>
    <t>INSTITUCION EDUCATIVA TECNICA AGROPECUARIA DE TOMARRAZON</t>
  </si>
  <si>
    <t>INSTITUCION EDUCATIVA CENTRO DE INTEGRACION POPULAR</t>
  </si>
  <si>
    <t>INSTITUCION EDUCATIVA LIVIO REGINALDO FISCHIONE</t>
  </si>
  <si>
    <t>INSTITUCION ETNODUCATIVA RURAL  EUGENIA HERRERA DE MATITAS</t>
  </si>
  <si>
    <t>INSTITUCION EDUCATIVA ISABEL MARIA CUESTA</t>
  </si>
  <si>
    <t>05615</t>
  </si>
  <si>
    <t>INSTITUCION EDUCATIVA TECNICO INDUSTRIAL SANTIAGO DE ARMA</t>
  </si>
  <si>
    <t>INSTITUCION EDUCATIVA ANA GOMEZ DE SIERRA</t>
  </si>
  <si>
    <t>INSTITUCION EDUCATIVA  ANTONIO DONADO CAMACHO</t>
  </si>
  <si>
    <t>INSTITUCION EDUCATIVA  BALTAZAR SALAZAR</t>
  </si>
  <si>
    <t>INSTITUCION EDUCATIVA  BARRO BLANCO</t>
  </si>
  <si>
    <t>INSTITUCION EDUCATIVA CONCEJO MUNICIPAL EL PORVENIR</t>
  </si>
  <si>
    <t>INSTITUCION EDUCATIVA DOMINGO SAVIO</t>
  </si>
  <si>
    <t>INSTITUCION EDUCATIVA  ESCUELA NORMAL SUPERIOR DE MARIA</t>
  </si>
  <si>
    <t>INSTITUCION EDUCATIVA GUILLERMO GAVIRIA CORREA</t>
  </si>
  <si>
    <t>INSTITUCION EDUCATIVA JOSEFINA MUÑOZ GONZALEZ</t>
  </si>
  <si>
    <t>INSTITUCION EDUCATIVA LA MOSQUITA</t>
  </si>
  <si>
    <t>INSTITUCION EDUCATIVA SAN JOSE DE LAS CUCHILLAS</t>
  </si>
  <si>
    <t>INSTITUCION EDUCATIVA  SANTA BARBARA</t>
  </si>
  <si>
    <t>66045</t>
  </si>
  <si>
    <t>CE BACHILLERATO EN BIENESTAR RURAL -APIA-</t>
  </si>
  <si>
    <t>CE BACHILLERATO EN BIENESTAR RURAL -SANTA ROSA DE CABAL-</t>
  </si>
  <si>
    <t>CE JORDANIA</t>
  </si>
  <si>
    <t>IE LA FLORESTA</t>
  </si>
  <si>
    <t>IE TECNICO INDUSTRIAL SANTO TOMAS DE AQUINO</t>
  </si>
  <si>
    <t>66075</t>
  </si>
  <si>
    <t>CE BACHILLERATO EN BIENESTAR RURAL -BALBOA-</t>
  </si>
  <si>
    <t>IE TAMBORES</t>
  </si>
  <si>
    <t>66088</t>
  </si>
  <si>
    <t>CE BACHILLERATO EN BIENESTAR RURAL -BELEN DE UMBRIA-</t>
  </si>
  <si>
    <t>IE SANTA EMILIA</t>
  </si>
  <si>
    <t>IE JUAN HURTADO</t>
  </si>
  <si>
    <t>IE NUESTRA SEÑORA DEL ROSARIO</t>
  </si>
  <si>
    <t>IE COLEGIO TECNICO AGROPECUARIO TAPARCAL</t>
  </si>
  <si>
    <t>66318</t>
  </si>
  <si>
    <t>CE BACHILLERATO EN BIENESTAR RURAL -GUATICA-</t>
  </si>
  <si>
    <t>IE SANTA ANA</t>
  </si>
  <si>
    <t>IE INSTITUTO GUATICA</t>
  </si>
  <si>
    <t>IE MARIA REINA</t>
  </si>
  <si>
    <t>IE SAN CLEMENTE</t>
  </si>
  <si>
    <t>66383</t>
  </si>
  <si>
    <t>CE BACHILLERATO EN BIENESTAR RURAL -LA CELIA-</t>
  </si>
  <si>
    <t>IE LICEO DE OCCIDENTE</t>
  </si>
  <si>
    <t>66400</t>
  </si>
  <si>
    <t>CE BACHILLERATO EN BIENESTAR RURAL -LA VIRGINIA-</t>
  </si>
  <si>
    <t>IE ALFONSO LOPEZ PUMAREJO</t>
  </si>
  <si>
    <t>IE BERNARDO ARIAS TRUJILLO</t>
  </si>
  <si>
    <t>IE NUESTRA SEÑORA DE LA PRESENTACION</t>
  </si>
  <si>
    <t>IE PEDRO PABLO BELLO</t>
  </si>
  <si>
    <t>IE LICEO GABRIELA MISTRAL</t>
  </si>
  <si>
    <t>66440</t>
  </si>
  <si>
    <t>CE BACHILLERATO EN BIENESTAR RURAL -MARSELLA-</t>
  </si>
  <si>
    <t>IE ETNOEDUCATIVO AGRICOLA WAARRARA DEE</t>
  </si>
  <si>
    <t>IE INSTITUTO AGRICOLA ALTO CAUCA</t>
  </si>
  <si>
    <t>IE AGRICOLA MARSELLA</t>
  </si>
  <si>
    <t>IE INSTITUTO ESTRADA</t>
  </si>
  <si>
    <t>66456</t>
  </si>
  <si>
    <t>CE BACHILLERATO EN BIENESTAR RURAL -MISTRATO-</t>
  </si>
  <si>
    <t>IE LA MARIA</t>
  </si>
  <si>
    <t>IE RIO MISTRATO</t>
  </si>
  <si>
    <t>IE INSTITUTO INDIGENA PUREMBARA</t>
  </si>
  <si>
    <t>IE INSTITUTO MISTRATO</t>
  </si>
  <si>
    <t>66572</t>
  </si>
  <si>
    <t>CE BACHILLERATO EN BIENESTAR RURAL -PUEBLO RICO-</t>
  </si>
  <si>
    <t>IE INDIGENA TECNICA AGROPECUARIA DACHI DADA KERA</t>
  </si>
  <si>
    <t>IE COLEGIO ETNOEDUCATIVO EMBERA CHAMI</t>
  </si>
  <si>
    <t>IE AGROAMBIENTAL PIO XII</t>
  </si>
  <si>
    <t>IE INDIGENA DACHI DRUA</t>
  </si>
  <si>
    <t>IE INTERCULTURAL DOKABU</t>
  </si>
  <si>
    <t>IE SAN PABLO</t>
  </si>
  <si>
    <t>66594</t>
  </si>
  <si>
    <t>CE BACHILLERATO EN BIENESTAR RURAL -QUINCHIA-</t>
  </si>
  <si>
    <t>IE INSTITUTO INTEGRADO IRRA</t>
  </si>
  <si>
    <t>IE MIRACAMPOS</t>
  </si>
  <si>
    <t>IE NUCLEO ESCOLAR RURAL</t>
  </si>
  <si>
    <t>IE NUESTRA SEÑORA DE LOS DOLORES</t>
  </si>
  <si>
    <t>IE SAN ANDRES</t>
  </si>
  <si>
    <t>INSTITUCION EDUCATIVA SAN ANDRES</t>
  </si>
  <si>
    <t>IE SANTA ELENA</t>
  </si>
  <si>
    <t>IE SAUSAGUA</t>
  </si>
  <si>
    <t>IE AGROPECUARIO NARANJAL</t>
  </si>
  <si>
    <t>66682</t>
  </si>
  <si>
    <t>IE LABOURE</t>
  </si>
  <si>
    <t>IE INSTITUTO TECNICO MARILLAC</t>
  </si>
  <si>
    <t>IE LORENCITA VILLEGAS DE SANTOS</t>
  </si>
  <si>
    <t>IE INSTITUTO AGRICOLA PEDRO URIBE MEJIA</t>
  </si>
  <si>
    <t>IE INSTITUTO TECNOLOGICO SANTA ROSA DE CABAL</t>
  </si>
  <si>
    <t>IE INSTITUTO AGROPECUARIO VERACRUZ</t>
  </si>
  <si>
    <t>IE INSTITUTO AGRICOLA LA FLORIDA</t>
  </si>
  <si>
    <t>66687</t>
  </si>
  <si>
    <t>CE BACHILLERATO EN BIENESTAR RURAL -SANTUARIO-</t>
  </si>
  <si>
    <t>IE LA MARINA</t>
  </si>
  <si>
    <t>INSTITUCIÓN EDUCATIVA INSTITUTO SANTUARIO</t>
  </si>
  <si>
    <t>05631</t>
  </si>
  <si>
    <t>I. E. ADELAIDA CORREA ESTRADA</t>
  </si>
  <si>
    <t>I. E. CONCEJO DE SABANETA JOSE MARIA CEBALLOS BOTERO</t>
  </si>
  <si>
    <t>I. E. JOSE FELIX DE RESTREPO VELEZ</t>
  </si>
  <si>
    <t>I. E. RAFAEL J. MEJIA</t>
  </si>
  <si>
    <t>I. E. PRIMITIVO LEAL LA DOCTORA</t>
  </si>
  <si>
    <t>I. E.  MARIA MEDIADORA</t>
  </si>
  <si>
    <t>I. E. PRESBITERO ANTONIO BAENA SALAZAR</t>
  </si>
  <si>
    <t>23660</t>
  </si>
  <si>
    <t>INSTITUCI¿N EDUCATIVA EL DIVIDIVI</t>
  </si>
  <si>
    <t>INSTITUCIÓN  EDUCATIVA EL CRUCERO</t>
  </si>
  <si>
    <t>CENTRO EDUCATIVO EL ESCOBAR</t>
  </si>
  <si>
    <t>CENTRO EDUCATIVO DE GUAIMARO</t>
  </si>
  <si>
    <t>CENTRO EDUCATIVO LOS AMARILLOS</t>
  </si>
  <si>
    <t>INSTITUCIÓN EDUCATIVA LOS GALANES</t>
  </si>
  <si>
    <t>INSTITUCION EDUCATIVA EL NACIONAL</t>
  </si>
  <si>
    <t>ESCUELA NORMAL SUPERIOR LACIDES IRIARTE</t>
  </si>
  <si>
    <t>INSTITUCION EDUCATIVA ANDRES RODRIGUEZ B.</t>
  </si>
  <si>
    <t>INSTITUCION EDUCATIVA BAJO GRANDE</t>
  </si>
  <si>
    <t>INSTITUCION EDUCATIVA CLOMBOY</t>
  </si>
  <si>
    <t>INSTITUCION EDUCATIVA EL VIAJANO</t>
  </si>
  <si>
    <t>INSTITUCI¿N EDUCATIVA LA YE</t>
  </si>
  <si>
    <t>INSTITUCION EDUCATIVA LAS LLANADAS</t>
  </si>
  <si>
    <t>INSTITUCION EDUCATIVA RANCHERIA</t>
  </si>
  <si>
    <t>INSTITUCION EDUCATIVA ARENAS DEL NORTE</t>
  </si>
  <si>
    <t>INSTITUCION EDUCATIVA RODANIA</t>
  </si>
  <si>
    <t>88564</t>
  </si>
  <si>
    <t>CENTRO EDUCATIVO BOMBONA</t>
  </si>
  <si>
    <t>I.E. JUNIN</t>
  </si>
  <si>
    <t>88001</t>
  </si>
  <si>
    <t>I.E. BROOKS HILL BILINGUAL SCHOOL</t>
  </si>
  <si>
    <t>FLOWERS HILL BILINGUAL SCHOOL</t>
  </si>
  <si>
    <t>INSTITUTO BOLIVARIANO</t>
  </si>
  <si>
    <t>I.E DEPARTAMENTAL NATANIA</t>
  </si>
  <si>
    <t>47001</t>
  </si>
  <si>
    <t>CENTRO EDUCATIVO DISTRITAL LA HERMOSA</t>
  </si>
  <si>
    <t>CENTRO EDUCATIVO DISTRITAL INTERCULTURAL  ORINOCO</t>
  </si>
  <si>
    <t>IED JOSE LABORDE GNECCO</t>
  </si>
  <si>
    <t>INSTITUCION EDUCATIVA DISTRITAL INTERCULTURAL  BELLAVISTA</t>
  </si>
  <si>
    <t>INSTITUCION ETNOEDUCATIVA DISTRITAL INTERCULTURAL EL MAMEY</t>
  </si>
  <si>
    <t>INSTITUCION EDUCATIVA DISTRITAL INTERCULTURAL NUEVA COLOMBIA</t>
  </si>
  <si>
    <t>INSTITUCION EDUCATIVA DISTRITAL ONCE DE NOVIEMBRE</t>
  </si>
  <si>
    <t>INSTITUCION EDUCATIVA DISTRITAL BEATRIZ GUTIERREZ DE VIVES</t>
  </si>
  <si>
    <t>IED CAMILO TORRES</t>
  </si>
  <si>
    <t>INSTITUCION EDUCATIVA DISTRITAL POZOS COLORADOS</t>
  </si>
  <si>
    <t>INSTITUCION EDUCATIVA DISTRITAL SIMON RODRIGUEZ</t>
  </si>
  <si>
    <t>CENTRO EDUCATIVO DISTRITAL AEROMAR</t>
  </si>
  <si>
    <t>INSTITUCION EDUCATIVA  DISTRITAL ANTONIO ESCOBAR CAMARGO</t>
  </si>
  <si>
    <t>IED  DON JACA</t>
  </si>
  <si>
    <t>I.E.D. LA QUININA</t>
  </si>
  <si>
    <t>CENTRO ETNOEDUCATIVO DISTRITAL NARAKAJMANTA</t>
  </si>
  <si>
    <t>I.E.D. MOSQUITO</t>
  </si>
  <si>
    <t>IED 20 DE OCTUBRE</t>
  </si>
  <si>
    <t>IED DE BONDA</t>
  </si>
  <si>
    <t>INSTITUCION ETNOEDUCATIVA DISTRITAL BUNKWIMAKE</t>
  </si>
  <si>
    <t>IED CRISTO REY</t>
  </si>
  <si>
    <t>IED EL PARQUE</t>
  </si>
  <si>
    <t>INSTITUCION EDUCATIVA DISTRITAL GABRIELA MISTRAL</t>
  </si>
  <si>
    <t>IED HUGO J. BERMUDEZ</t>
  </si>
  <si>
    <t>IED JACQUELINE KENNEDY</t>
  </si>
  <si>
    <t>IED JESUS ESPELETA FAJARDO</t>
  </si>
  <si>
    <t>IED JULIO JOSE CEBALLOS OSPINO</t>
  </si>
  <si>
    <t>IED LAURA VICUNA</t>
  </si>
  <si>
    <t>IED LICEO DEL SUR VICTOR DE LIMA</t>
  </si>
  <si>
    <t>IED LICEO EL SABER</t>
  </si>
  <si>
    <t>INSTITUCION EDUCATIVA DISTRITAL NICOLAS BUENAVENTURA</t>
  </si>
  <si>
    <t>IED NUEVO AMANECER CON DIOS</t>
  </si>
  <si>
    <t>IED ONDAS DEL CARIBE</t>
  </si>
  <si>
    <t>INSTITUCION EDUCATIVO DISTRITAL DE PALOMINITO</t>
  </si>
  <si>
    <t>IED EL PANDO</t>
  </si>
  <si>
    <t>IED PANTANO</t>
  </si>
  <si>
    <t>IED SAN FERNANDO</t>
  </si>
  <si>
    <t>INSTITUCION EDUCATIVA DISTRITAL SIMON BOLIVAR DE GAIRA</t>
  </si>
  <si>
    <t>IED TAGANGA</t>
  </si>
  <si>
    <t>INSTITUCION ETNOEDUCATIVA DISTRITAL INTERCULTURAL LA REVUELTA</t>
  </si>
  <si>
    <t>INSTITUCION ETNOEDUCATIVA DISTRITAL ZALEMAKU SERTUGA</t>
  </si>
  <si>
    <t>INSTITUCION EDUCATIVA DISTRITAL OLIVOS</t>
  </si>
  <si>
    <t>INSTITUCION EDUCATIVA DISTRITAL TÉCNICA DE MINCA</t>
  </si>
  <si>
    <t>IED MADRE LAURA</t>
  </si>
  <si>
    <t>IED 20 DE JULIO</t>
  </si>
  <si>
    <t>IED ALFONSO LOPEZ</t>
  </si>
  <si>
    <t>IED EDGARDO VIVES CAMPO</t>
  </si>
  <si>
    <t>IED FRANCISCO DE PAULA SANTANDER</t>
  </si>
  <si>
    <t>IED LICEO DEL NORTE</t>
  </si>
  <si>
    <t>IED RODRIGO DE BASTIDAS</t>
  </si>
  <si>
    <t>IED MAGDALENA</t>
  </si>
  <si>
    <t>INSTITUCION EDUCATIVO DISTRITAL JHON F KENNEDY</t>
  </si>
  <si>
    <t>INSTITUCION EDUCATIVA DISTRITAL LA TAGUA</t>
  </si>
  <si>
    <t>IED LIBANO</t>
  </si>
  <si>
    <t>I.E.D. PEDAGÓGICO DEL CARIBE</t>
  </si>
  <si>
    <t>IED TECNICO INDUSTRIAL</t>
  </si>
  <si>
    <t>IETD KOGI DE MULKWAKUNGUI</t>
  </si>
  <si>
    <t>I  E  D  AGROECOLOGICA  SAGRADO CORAZON DE JESUS</t>
  </si>
  <si>
    <t>IED DE LA PAZ</t>
  </si>
  <si>
    <t>IED ESCUELA NORMAL SUPERIOR MARÍA AUXILIADORA</t>
  </si>
  <si>
    <t>IED ESCUELA NORMAL SUPERIOR SAN PEDRO ALEJANDRINO</t>
  </si>
  <si>
    <t>IED TÉCNICA INEM SIMON BOLIVAR</t>
  </si>
  <si>
    <t>INSTITUCION EDUCATIVA DISTRITAL JUAN MAIGUEL DE OSUNA</t>
  </si>
  <si>
    <t>INSTITUCION EDUCATIVA DISTRITAL LICEO CELEDON</t>
  </si>
  <si>
    <t>IED LICEO SAMARIO</t>
  </si>
  <si>
    <t>IED RODRIGO GALVAN DE BASTIDAS</t>
  </si>
  <si>
    <t>INSTITUCION EDUCATIVA DISTRITAL GUACHACA</t>
  </si>
  <si>
    <t>68013</t>
  </si>
  <si>
    <t>COLEGIO INTEGRADO ROEL Y VELASCO</t>
  </si>
  <si>
    <t>68020</t>
  </si>
  <si>
    <t>COLEGIO DEPARTAMENTAL INTEGRADO SAGRADO CORAZON DE JESUS</t>
  </si>
  <si>
    <t>INSTITUTO INTEGRADO DE COMERCIO EL HATILLO</t>
  </si>
  <si>
    <t>68051</t>
  </si>
  <si>
    <t>COLEGIO SAN LUIS</t>
  </si>
  <si>
    <t>INSTITUCIÓN EDUCATIVA CLAVELLINAS</t>
  </si>
  <si>
    <t>INSTITUCION EDUCATIVA EL PORTICO</t>
  </si>
  <si>
    <t>68077</t>
  </si>
  <si>
    <t>COLEGIO TRINIDAD CAMACHO PINZON</t>
  </si>
  <si>
    <t>INSTITUTO INTEGRADO DE COMERCIO</t>
  </si>
  <si>
    <t>68079</t>
  </si>
  <si>
    <t>INSTITUCION EDUCATIVA GUANE</t>
  </si>
  <si>
    <t>INSTITUCION EDUCATIVA PARAMITO</t>
  </si>
  <si>
    <t>INSTITUTO TECNICO AQUILEO PARRA</t>
  </si>
  <si>
    <t>68092</t>
  </si>
  <si>
    <t>COLEGIO DEPARTAMENTAL INTEGRADO NUESTRA SEÑORA DE LOURDES</t>
  </si>
  <si>
    <t>COLEGIO INTEGRADO NUESTRA SEÑORA DE LA PAZ</t>
  </si>
  <si>
    <t>INSTITUCION EDUCATIVA EL RAMO</t>
  </si>
  <si>
    <t>68101</t>
  </si>
  <si>
    <t>COLEGIO AGROPECUARIO SAN ANTONIO DE PADUA</t>
  </si>
  <si>
    <t>COLEGIO AGROPECUARIO SILVANO VELASCO</t>
  </si>
  <si>
    <t>COLEGIO INTEGRADO SIMON BOLIVAR</t>
  </si>
  <si>
    <t>CONCENTRACION DE DESARROLLO RURAL</t>
  </si>
  <si>
    <t>INSTITUCION EDUCATIVA GALLEGOS</t>
  </si>
  <si>
    <t>INSTITUCIÓN EDUCATIVA HORTA MEDIO</t>
  </si>
  <si>
    <t>INSTITUTO AGROPECUARIO SANTA ROSA</t>
  </si>
  <si>
    <t>68121</t>
  </si>
  <si>
    <t>COLEGIO  INTEGRADO DE CABRERA</t>
  </si>
  <si>
    <t>68132</t>
  </si>
  <si>
    <t>COLEGIO INTEGRADO SAN ANTONIO</t>
  </si>
  <si>
    <t>68147</t>
  </si>
  <si>
    <t>COLEGIO INTEGRADO DIVINO NIÑO</t>
  </si>
  <si>
    <t>INSTITUCION EDUCATIVA  LOS MOLINOS</t>
  </si>
  <si>
    <t>68152</t>
  </si>
  <si>
    <t>INSTITUCION EDUCATIVA  AGUATENDIDA</t>
  </si>
  <si>
    <t>INSTITUCIÓN EDUCATIVA EL TOBAL</t>
  </si>
  <si>
    <t>68160</t>
  </si>
  <si>
    <t>COLEGIO PEDRO FERMIN DE VARGAS</t>
  </si>
  <si>
    <t>INSTITUCION EDUCATIVA LA AGUADA</t>
  </si>
  <si>
    <t>68162</t>
  </si>
  <si>
    <t>ESCUELA NORMAL SUPERIOR SADY TOBON CALLE</t>
  </si>
  <si>
    <t>INSTITUCION EDUCATIVA JURADO</t>
  </si>
  <si>
    <t>INSTITUCION EDUCATIVA SIUYASKUBA</t>
  </si>
  <si>
    <t>68167</t>
  </si>
  <si>
    <t>COLEGIO INTEGRADO HELENA SANTOS ROSILLO</t>
  </si>
  <si>
    <t>COLEGIO EL SANTUARIO</t>
  </si>
  <si>
    <t>COLEGIO NACIONAL JOSE ANTONIO GALAN</t>
  </si>
  <si>
    <t>COLEGIO NUESTRA SEÑORA DEL ROSARIO</t>
  </si>
  <si>
    <t>INSTITUCION EDUCATIVA EL RESGUARDO</t>
  </si>
  <si>
    <t>INSTITUCIÓN EDUCATIVA SAN FRANCISCO DE ASIS</t>
  </si>
  <si>
    <t>68169</t>
  </si>
  <si>
    <t>68176</t>
  </si>
  <si>
    <t>COLEGIO INTEGRADO INMACULADA CONCEPCION</t>
  </si>
  <si>
    <t>68179</t>
  </si>
  <si>
    <t>INSTITUCION EDUCATIVA TIERRA NEGRA</t>
  </si>
  <si>
    <t>INSTITUTO TECNICO AGROPECUARIO AGATA</t>
  </si>
  <si>
    <t>68190</t>
  </si>
  <si>
    <t>CENTRO EDUCATIVO  PUERTO ZAMBITO</t>
  </si>
  <si>
    <t>COLEGIO AGROPECUARIO TIERRA ADENTRO</t>
  </si>
  <si>
    <t>COLEGIO INTEGRADO DEL CARARE</t>
  </si>
  <si>
    <t>COLEGIO INTEGRADO SAN JOSE</t>
  </si>
  <si>
    <t>INSTITUCION EDUCATIVA   PUERTO OLAYA</t>
  </si>
  <si>
    <t>INSTITUCIÓN EDUCATIVA  LA VERDE</t>
  </si>
  <si>
    <t>INSTITUCION EDUCATIVA EL CRUCE DE SANTA ROSA</t>
  </si>
  <si>
    <t>INSTITUCIÓN EDUCATIVA LA PERDIDA ALTA</t>
  </si>
  <si>
    <t>INSTITUCIÓN EDUCATIVA LOS GUAYABALES</t>
  </si>
  <si>
    <t>INSTITUCIÓN EDUCATIVA SAN FERNANDO</t>
  </si>
  <si>
    <t>68207</t>
  </si>
  <si>
    <t>COLEGIO NUESTRA SEÑORA DE LA CONCEPCION</t>
  </si>
  <si>
    <t>INSTITUTO TECNICO AGROPECUARIO FELIPE CORDERO</t>
  </si>
  <si>
    <t>68209</t>
  </si>
  <si>
    <t>COLEGIO TECNICO LUIS CARLOS GALAN SARMIENTO</t>
  </si>
  <si>
    <t>68217</t>
  </si>
  <si>
    <t>COLEGIO FLORENTINO GONZALEZ</t>
  </si>
  <si>
    <t>COLEGIO TECNICO AGROPECUARIO RAFAEL LEON AMAYA</t>
  </si>
  <si>
    <t>INSTITUCIÓN EDUCATIVA JESÚS LEÓN GUERRERO</t>
  </si>
  <si>
    <t>68229</t>
  </si>
  <si>
    <t>COLEGIO INTEGRADO EDUARDO CAMACHO GAMBA</t>
  </si>
  <si>
    <t>INSTITUCION EDUCATIVA CANTABARA MANCHADORES</t>
  </si>
  <si>
    <t>INSTITUCIÓN EDUCATIVA LAS VUELTAS</t>
  </si>
  <si>
    <t>68235</t>
  </si>
  <si>
    <t>COLEGIO SAN LUIS GONZAGA</t>
  </si>
  <si>
    <t>INSTITUCION EDUCATIVA CIRALES</t>
  </si>
  <si>
    <t>INSTITUCION EDUCATIVA EL CENTENARIO</t>
  </si>
  <si>
    <t>INSTITUCIÓN EDUCATIVA FORJADORES DE UN MUNDO NUEVO</t>
  </si>
  <si>
    <t>INSTITUCION EDUCATIVA ISLANDA</t>
  </si>
  <si>
    <t>INSTITUCION EDUCATIVA LA SALINA</t>
  </si>
  <si>
    <t>INSTITUCION EDUCATIVA SANTO DOMINGO DEL RAMO</t>
  </si>
  <si>
    <t>68245</t>
  </si>
  <si>
    <t>COLEGIO INTEGRADO AGROPECUARIO SANTA RITA</t>
  </si>
  <si>
    <t>INSTITUTO TECNICO AGROPECUARIO</t>
  </si>
  <si>
    <t>68250</t>
  </si>
  <si>
    <t>COLEGIO INTEGRADO ANTONIO RICAURTE</t>
  </si>
  <si>
    <t>INSTITUCION EDUCATIVA RIO BLANCO</t>
  </si>
  <si>
    <t>68255</t>
  </si>
  <si>
    <t>COLEGIO SAN FRANCISCO DE ASIS</t>
  </si>
  <si>
    <t>INSTITUTO INTEGRADO DE COMERCIO CAMILO TORRES</t>
  </si>
  <si>
    <t>INSTITUCION EDUCATIVA SAN PEDRO DE LA TIGRA</t>
  </si>
  <si>
    <t>68264</t>
  </si>
  <si>
    <t>COLEGIO TECNICO AGROPECUARIO</t>
  </si>
  <si>
    <t>68266</t>
  </si>
  <si>
    <t>COLEGIO JOSE DE FERRO</t>
  </si>
  <si>
    <t>COLEGIO TECNICO AGROINDUSTRIAL PEÑACOLORADA</t>
  </si>
  <si>
    <t>68271</t>
  </si>
  <si>
    <t>COLEGIO INTEGRADO EZEQUIEL FLORIAN</t>
  </si>
  <si>
    <t>INSTITUCION EDUCATIVA LEONES</t>
  </si>
  <si>
    <t>INSTITUCIÓN EDUCATIVA SANTA HELENA</t>
  </si>
  <si>
    <t>68296</t>
  </si>
  <si>
    <t>COLEGIO INTEGRADO ALFONSO GOMEZ GOMEZ</t>
  </si>
  <si>
    <t>68298</t>
  </si>
  <si>
    <t>COLEGIO LUIS A. CALVO</t>
  </si>
  <si>
    <t>INSTITUCION EDUCATIVA LA PALMA</t>
  </si>
  <si>
    <t>68318</t>
  </si>
  <si>
    <t>INSTITUCION EDUCATIVA BARAYA</t>
  </si>
  <si>
    <t>INSTITUCIÓN EDUCATIVA QUEBRADAS</t>
  </si>
  <si>
    <t>INSTITUTO  TÉCNICO AGROPECUARIO NUESTRA SEÑORA DEL SOCORRO</t>
  </si>
  <si>
    <t>68320</t>
  </si>
  <si>
    <t>68322</t>
  </si>
  <si>
    <t>CENTRO EDUCATIVO MORARIO</t>
  </si>
  <si>
    <t>COLEGIO MANUELA BELTRAN</t>
  </si>
  <si>
    <t>68324</t>
  </si>
  <si>
    <t>INSTITUTO TECNICO AGROPECUARIO DE GUAVATA</t>
  </si>
  <si>
    <t>INSTITUCION EDUCATIVA TRES ESQUINAS LOS PATIOS</t>
  </si>
  <si>
    <t>68327</t>
  </si>
  <si>
    <t>COLEGIO SANTO DOMINGO SAVIO</t>
  </si>
  <si>
    <t>68344</t>
  </si>
  <si>
    <t>68368</t>
  </si>
  <si>
    <t>CENTRO EDUCATIVO  AGUA FRIA</t>
  </si>
  <si>
    <t>COLEGIO TÉCNICO LORENZO DE SALAZAR</t>
  </si>
  <si>
    <t>68370</t>
  </si>
  <si>
    <t>COLEGIO NUESTRA SEÑORA DE FATIMA</t>
  </si>
  <si>
    <t>68377</t>
  </si>
  <si>
    <t>COLEGIO INTEGRADO DON BOSCO</t>
  </si>
  <si>
    <t>COLEGIO JOSE ANTONIO BELTRAN</t>
  </si>
  <si>
    <t>INSTITUCION EDUCATIVA EL RUBI</t>
  </si>
  <si>
    <t>68397</t>
  </si>
  <si>
    <t>COLEGIO INTEGRADO PABLO VI</t>
  </si>
  <si>
    <t>INSTITUCIÓN  EDUCATIVA  TROCHAS</t>
  </si>
  <si>
    <t>INSTITUCION EDUCATIVA LA LOMA</t>
  </si>
  <si>
    <t>68385</t>
  </si>
  <si>
    <t>COLEGIO JOSE MARIA LANDAZURI</t>
  </si>
  <si>
    <t>COLEGIO LAS FLORES</t>
  </si>
  <si>
    <t>COLEGIO MIRALINDO</t>
  </si>
  <si>
    <t>INSTITUTO AGRICOLA LA INDIA</t>
  </si>
  <si>
    <t>68406</t>
  </si>
  <si>
    <t>COLEGIO PORTUGAL</t>
  </si>
  <si>
    <t>COLEGIO INTEGRADO NUESTRA SEÑORA DE LAS MERCEDES</t>
  </si>
  <si>
    <t>INSTITUCION EDUCATIVA LA ESTACION</t>
  </si>
  <si>
    <t>INSTITUCION EDUCATIVA VANEGAS</t>
  </si>
  <si>
    <t>68418</t>
  </si>
  <si>
    <t>COLEGIO INTEGRADO LOS SANTOS</t>
  </si>
  <si>
    <t>INSTITUCION EDUCATIVA LA FUENTE</t>
  </si>
  <si>
    <t>COLEGIO INTEGRADO MESA DE JERIDAS</t>
  </si>
  <si>
    <t>INSTITUCION EDUCATIVA LA LAGUNA</t>
  </si>
  <si>
    <t>68425</t>
  </si>
  <si>
    <t>COLEGIO JUAN XXIII</t>
  </si>
  <si>
    <t>68432</t>
  </si>
  <si>
    <t>ESCUELA NORMAL SUPERIOR FRANCISCO DE PAULA SANTANDER</t>
  </si>
  <si>
    <t>COLEGIO CUSTODIO GARCIA ROVIRA</t>
  </si>
  <si>
    <t>COLEGIO OFICIAL NUESTRA SEÑORA DEL ROSARIO</t>
  </si>
  <si>
    <t>INSTITUTO TECNICO INDUSTRIAL EMETERIO DUARTE SUAREZ</t>
  </si>
  <si>
    <t>INSTITUTO POLITECNICO MONSEÑOR MANUEL SORZANO GONZALEZ</t>
  </si>
  <si>
    <t>68444</t>
  </si>
  <si>
    <t>COLEGIO   LIZCANO FLOREZ</t>
  </si>
  <si>
    <t>COLEGIO INTEGRADO LAS MERCEDES</t>
  </si>
  <si>
    <t>COLEGIO TECNICO AGROPECUARIO NUESTRA SEÑORA DE LA PAZ</t>
  </si>
  <si>
    <t>68464</t>
  </si>
  <si>
    <t>INSTITUCION EDUCATIVA CAUCHOS</t>
  </si>
  <si>
    <t>INSTITUCIÓN EDUCATIVA PITIGUAO</t>
  </si>
  <si>
    <t>CENTRO EDUCATIVO EL OASIS</t>
  </si>
  <si>
    <t>INSTITUCION EDUCATIVA GUAURE</t>
  </si>
  <si>
    <t>INSTITUCION EDUCATIVA RURAL EL HOYO</t>
  </si>
  <si>
    <t>INSTITUTO TECNICO ISAIAS ARDILA DIAZ</t>
  </si>
  <si>
    <t>68468</t>
  </si>
  <si>
    <t>INSTITUCION EDUCATIVA LLANO DE MOLAGAVITA</t>
  </si>
  <si>
    <t>INSTITUTO TECNICO AGRICOLA LUIS MARIA CARVAJAL</t>
  </si>
  <si>
    <t>INSTITUCION EDUCATIVA LAGUNITAS</t>
  </si>
  <si>
    <t>68498</t>
  </si>
  <si>
    <t>COLEGIO TECNICO AGROPECUARIO SAN JOSE</t>
  </si>
  <si>
    <t>INSTITUCION EDUCATIVA AGUAFRIA</t>
  </si>
  <si>
    <t>68500</t>
  </si>
  <si>
    <t>ESCUELA NORMAL SUPERIOR OIBA</t>
  </si>
  <si>
    <t>INSTITUCION EDUCATIVA EDUARDO RUEDA BARRERA</t>
  </si>
  <si>
    <t>INSTITUCIÓN EDUCATIVA SAN PEDRO</t>
  </si>
  <si>
    <t>ESCUELA INDUSTRIAL</t>
  </si>
  <si>
    <t>68502</t>
  </si>
  <si>
    <t>INSTITUCIÓN EDUCATIVA PADUA</t>
  </si>
  <si>
    <t>68522</t>
  </si>
  <si>
    <t>INSTITUTO TECNICO JOSE RUEDA</t>
  </si>
  <si>
    <t>68524</t>
  </si>
  <si>
    <t>CENTRO EDUCATIVO POZO AZUL</t>
  </si>
  <si>
    <t>COLEGIO DEPARTAMENTAL LA INMACULADA</t>
  </si>
  <si>
    <t>68533</t>
  </si>
  <si>
    <t>INSTITUCION EDUCATIVA PEDREGAL</t>
  </si>
  <si>
    <t>COLEGIO NUESTRA SEÑORA DE LA SALUD</t>
  </si>
  <si>
    <t>68549</t>
  </si>
  <si>
    <t>COLEGIO INTEGRADO PEDRO SANTOS</t>
  </si>
  <si>
    <t>68572</t>
  </si>
  <si>
    <t>COLEGIO DELICIAS</t>
  </si>
  <si>
    <t>INSTITUCIÓN EDUCATIVA PEÑA BLANCA</t>
  </si>
  <si>
    <t>INSTITUTO TECNICO INDUSTRIAL FRANCISCO DE PAULA SANTANDER</t>
  </si>
  <si>
    <t>68573</t>
  </si>
  <si>
    <t>COLEGIO  LAS MONTOYAS</t>
  </si>
  <si>
    <t>COLEGIO INTEGRADO PUERTO PARRA</t>
  </si>
  <si>
    <t>68575</t>
  </si>
  <si>
    <t>COLEGIO INTEGRADO</t>
  </si>
  <si>
    <t>COLEGIO AGROPECUARIO PUENTE SOGAMOSO</t>
  </si>
  <si>
    <t>ESCUELA INDUSTRIAL 20 DE JULIO</t>
  </si>
  <si>
    <t>INSTITUCIÓN EDUCATIVA SAN PEDRO CLAVER KM. 16</t>
  </si>
  <si>
    <t>INSTITUTO AGROPECUARIO SAN PEDRO DE VIJAGUAL</t>
  </si>
  <si>
    <t>INSTITUCION EDUCATIVA BADILLO</t>
  </si>
  <si>
    <t>INSTITUCION EDUCATIVA BOCA DONCELLA</t>
  </si>
  <si>
    <t>INSTITUCION EDUCATIVA EL PEDRAL</t>
  </si>
  <si>
    <t>68615</t>
  </si>
  <si>
    <t>INSTITUCION EDUCATIVA  EL PORTICO</t>
  </si>
  <si>
    <t>INSTITUCION EDUCATIVA GALAPAGOS</t>
  </si>
  <si>
    <t>COLEGIO CARLOS JULIO GARCIA</t>
  </si>
  <si>
    <t>COLEGIO LLANO DE PALMAS</t>
  </si>
  <si>
    <t>COLEGIO INTEGRADO FRAY NEPOMUCENO RAMOS</t>
  </si>
  <si>
    <t>COLEGIO JUAN PABLO II</t>
  </si>
  <si>
    <t>INSTITUCION EDUCATIVA CAÑA BRAVA</t>
  </si>
  <si>
    <t>INSTITUCION EDUCATIVA CUESTA RICA</t>
  </si>
  <si>
    <t>INSTITUCION EDUCATIVA LA CEIBA</t>
  </si>
  <si>
    <t>INSTITUCION EDUCATIVA LLANA DE LA TIGRA</t>
  </si>
  <si>
    <t>68655</t>
  </si>
  <si>
    <t>COLEGIO INTEGRADO MADRE DE LA ESPERANZA</t>
  </si>
  <si>
    <t>COLEGIO  POZO CUATRO</t>
  </si>
  <si>
    <t>INSTITUCION EDUCATIVA EL TAGUI</t>
  </si>
  <si>
    <t>INSTITUTO TECNICO DE SABANA DE TORRES I.T.E.S.</t>
  </si>
  <si>
    <t>68669</t>
  </si>
  <si>
    <t>COLEGIO ANTONIO MARIA GUARIN</t>
  </si>
  <si>
    <t>COLEGIO FRAY JOSE DE LAS CASAS NOVAS</t>
  </si>
  <si>
    <t>INSTITUTO TECNICO LAGUNA DE ORTICES</t>
  </si>
  <si>
    <t>68673</t>
  </si>
  <si>
    <t>INSTITUCION EDUCATIVA  LA CARRERA</t>
  </si>
  <si>
    <t>COLEGIO SAN BENITO DE PALERMO</t>
  </si>
  <si>
    <t>68679</t>
  </si>
  <si>
    <t>COLEGIO LUIS CAMACHO RUEDA</t>
  </si>
  <si>
    <t>COLEGIO TECNICO SAN CARLOS</t>
  </si>
  <si>
    <t>COLEGIO SAN JOSÉ DE GUANENTA</t>
  </si>
  <si>
    <t>INSTITUCIÓN EDUCATIVA CHAPALA</t>
  </si>
  <si>
    <t>INSTITUCIÓN EDUCATIVA SAN JUAN BOSCO CAÑAVERAL</t>
  </si>
  <si>
    <t>INSTITUCION EDUCATIVA VERSALLES</t>
  </si>
  <si>
    <t>INSTITUTO SAN VICENTE DE PAUL</t>
  </si>
  <si>
    <t>COLEGIO TECNICO NUESTRA SEÑORA DE LA PRESENTACION</t>
  </si>
  <si>
    <t>68682</t>
  </si>
  <si>
    <t>COLEGIO INTEGRADO  MARIA AUXILIADORA</t>
  </si>
  <si>
    <t>68684</t>
  </si>
  <si>
    <t>INSTITUCION EDUCATIVA CABRERITA</t>
  </si>
  <si>
    <t>INSTITUCION EDUCATIVA EL ESPINAL</t>
  </si>
  <si>
    <t>INSTITUTO ISIDORO MIRANDA MORANTES</t>
  </si>
  <si>
    <t>68686</t>
  </si>
  <si>
    <t>COLEGIO INTEGRADO MONSEÑOR EVARISTO BLANCO</t>
  </si>
  <si>
    <t>68689</t>
  </si>
  <si>
    <t>INSTITUCION EDUCATIVA GUAMALES</t>
  </si>
  <si>
    <t>INSTITUCION EDUCATIVA POZO NUTRIAS DOS</t>
  </si>
  <si>
    <t>COLEGIO INTEGRADO YARIMA</t>
  </si>
  <si>
    <t>COLEGIO INTEGRADO CAMILO TORRES</t>
  </si>
  <si>
    <t>COLEGIO NUESTRA SEÑORA DE LA PAZ</t>
  </si>
  <si>
    <t>CONCENTRACION DESARROLLO RURAL JOSE ANTONIO GALAN</t>
  </si>
  <si>
    <t>INSTITUCIÓN EDUCATIVA CANTAGALLOS</t>
  </si>
  <si>
    <t>INSTITUCION EDUCATIVA  EL RUBI</t>
  </si>
  <si>
    <t>INSTITUCIÓN EDUCATIVA  LA COLORADA</t>
  </si>
  <si>
    <t>INSTITUCION EDUCATIVA MIRABEL</t>
  </si>
  <si>
    <t>INSTITUCION EDUCATIVA MIRADORES DE LLANA CALIENTE</t>
  </si>
  <si>
    <t>68705</t>
  </si>
  <si>
    <t>INSTITUTO TECNICO AGRICOLA RAFAEL ORTIZ GONZALEZ</t>
  </si>
  <si>
    <t>68720</t>
  </si>
  <si>
    <t>68745</t>
  </si>
  <si>
    <t>INSTITUCION EDUCATIVA EL GUAYABAL</t>
  </si>
  <si>
    <t>COLEGIO AGROINDUSTRIAL DE PUERTO NUEVO</t>
  </si>
  <si>
    <t>COLEGIO INTEGRADO GENERAL PABLO ANTONIO OBANDO</t>
  </si>
  <si>
    <t>COLEGIO LA LLANITA</t>
  </si>
  <si>
    <t>COLEGIO MARIA AUXILIADORA</t>
  </si>
  <si>
    <t>COLEGIO SANTA ANA DE FLORES</t>
  </si>
  <si>
    <t>INSTITUCIÓN EDUCATIVA EL GUAMO</t>
  </si>
  <si>
    <t>68755</t>
  </si>
  <si>
    <t>CENTRO EDUCATIVO LUCHADERO</t>
  </si>
  <si>
    <t>CENTRO EDUCATIVO VERDIN</t>
  </si>
  <si>
    <t>COLEGIO ALBERTO SANTOS BUITRAGO</t>
  </si>
  <si>
    <t>COLEGIO GUILLERMO SUÁREZ DÍAZ</t>
  </si>
  <si>
    <t>COLEGIO AVELINA MORENO</t>
  </si>
  <si>
    <t>COLEGIO UNIVERSITARIO</t>
  </si>
  <si>
    <t>INSTITUTO TECNICO INDUSTRIAL MONSEÑOR CARLOS ARDILA GARCIA</t>
  </si>
  <si>
    <t>68770</t>
  </si>
  <si>
    <t>COLEGIO INTEGRADO LUCAS CABALLERO</t>
  </si>
  <si>
    <t>COLEGIO LUIS ALBERTO ACUÑA</t>
  </si>
  <si>
    <t>INSTITUTO INTEGRADO DE ENSEÑANZA MEDIA COMERCIAL SAN JOSE</t>
  </si>
  <si>
    <t>68773</t>
  </si>
  <si>
    <t>COLEGIO BERNORAMA</t>
  </si>
  <si>
    <t>INSTITUCION EDUCATIVA ARALES</t>
  </si>
  <si>
    <t>COLEGIO GRAN MARISCAL DE AYACUCHO</t>
  </si>
  <si>
    <t>COLEGIO INTEGRADO LA GRANJA</t>
  </si>
  <si>
    <t>COLEGIO SERGIO ARIZA</t>
  </si>
  <si>
    <t>68780</t>
  </si>
  <si>
    <t>COLEGIO FRANCISCO SAN JUAN</t>
  </si>
  <si>
    <t>COLEGIO INTEGRADO CAMACHO CARREÑO</t>
  </si>
  <si>
    <t>INSTITUTO SAN ISIDRO DE CACHIRI</t>
  </si>
  <si>
    <t>68820</t>
  </si>
  <si>
    <t>COLEGIO INTEGRADO RAFAEL URIBE URIBE</t>
  </si>
  <si>
    <t>COLEGIO LUZ DE LA ESPERANZA</t>
  </si>
  <si>
    <t>68855</t>
  </si>
  <si>
    <t>INSTITUCION EDUCATIVA EL CERRO</t>
  </si>
  <si>
    <t>INSTITUCION EDUCATIVA EL MORRO</t>
  </si>
  <si>
    <t>68861</t>
  </si>
  <si>
    <t>INSTITUCION EDUCATIVA CAÑO BONITO</t>
  </si>
  <si>
    <t>INSTITUCION EDUCATIVA EL GAITAL</t>
  </si>
  <si>
    <t>CENTRO EDUCATIVO LOS GUAYABOS</t>
  </si>
  <si>
    <t>COLEGIO ISABEL VALBUENA CIFUENTES</t>
  </si>
  <si>
    <t>INSTITUCION EDUCATIVA LOMALTA</t>
  </si>
  <si>
    <t>INSTITUTO AGRICOLA  DE ALTO JORDAN</t>
  </si>
  <si>
    <t>68867</t>
  </si>
  <si>
    <t>COLEGIO SAN JUAN NEPOMUCENO</t>
  </si>
  <si>
    <t>68872</t>
  </si>
  <si>
    <t>COLEGIO ELISEO PINILLA RUEDA</t>
  </si>
  <si>
    <t>68895</t>
  </si>
  <si>
    <t>INSTITUCION EDUCATIVA LA PLAZUELA</t>
  </si>
  <si>
    <t>INSTITUCION EDUCATIVA LAS PUENTES</t>
  </si>
  <si>
    <t>INSTITUCION EDUCATIVA PALO BLANCO</t>
  </si>
  <si>
    <t>INSTITUTO TECNICO SANTO TOMAS</t>
  </si>
  <si>
    <t>70001</t>
  </si>
  <si>
    <t>INSTITUCION EDUCATIVA RURAL LA PEÑATA</t>
  </si>
  <si>
    <t>CENTRO EDUCATIVO RURAL SAN JACINTO</t>
  </si>
  <si>
    <t>CENTRO EDUCATIVO RURAL SAN MIGUEL</t>
  </si>
  <si>
    <t>INSTITUCION EDUCATIVA 20 DE ENERO</t>
  </si>
  <si>
    <t>INSTITUCION EDUCATIVA ALTOS DE LA SABANA</t>
  </si>
  <si>
    <t>INSTITUCION EDUCATIVA ALTOS DEL ROSARIO</t>
  </si>
  <si>
    <t>INSTITUCION EDUCATIVA ANTONIO LENIS</t>
  </si>
  <si>
    <t>INSTITUCION EDUCATIVA CONCENTRACION SIMON ARAUJO</t>
  </si>
  <si>
    <t>INSTITUCION EDUCATIVA JOSE IGNACIO LOPEZ</t>
  </si>
  <si>
    <t>INSTITUCION EDUCATIVA JUANITA GARCIA MANJARREZ</t>
  </si>
  <si>
    <t>INSTITUCION EDUCATIVA MADRE AMALIA</t>
  </si>
  <si>
    <t>INSTITUCION EDUCATIVA NORMAL SUPERIOR DE SINCELEJO</t>
  </si>
  <si>
    <t>INSTITUCION EDUCATIVA TECNICO AGROPECUARIO CERRITO DE LA PALMA</t>
  </si>
  <si>
    <t>INSTITUCION EDUCATIVA PARA POBLACIONES ESPECIALES</t>
  </si>
  <si>
    <t>INSTITUCION EDUCATIVA ROGELIO RODRIGUEZ SEVERICHE</t>
  </si>
  <si>
    <t>INSTITUCION EDUCATIVA RURAL SAN ANTONIO</t>
  </si>
  <si>
    <t>INSTITUCION EDUCATIVA RURAL SAN RAFAEL</t>
  </si>
  <si>
    <t>INSTITUCION EDUCATIVA SAN ISIDRO DE CHOCHO</t>
  </si>
  <si>
    <t>INSTITUCION EDUCATIVA SAN JOSE C.I.P</t>
  </si>
  <si>
    <t>INSTITUCION EDUCATIVA SAN MARTIN</t>
  </si>
  <si>
    <t>INSTITUCION EDUCATIVA SIMON ARAUJO</t>
  </si>
  <si>
    <t>INSTITUCION EDUCATIVA TECNICO AGROPECUARIO DE LA GALLERA</t>
  </si>
  <si>
    <t>INSTITUCION EDUCATIVA TECNICO AGROPECUARIO LA ARENA</t>
  </si>
  <si>
    <t>INSTITUCION EDUCATIVA TECNICO INDUSTRIAL ANTONIO PRIETO</t>
  </si>
  <si>
    <t>25754</t>
  </si>
  <si>
    <t>INSTITUCION EDUCATIVA INTEGRADO DE SOACHA</t>
  </si>
  <si>
    <t>INSTITUCION EDUCATIVA CAZUCA</t>
  </si>
  <si>
    <t>INSTITUCION EDUCATIVA EUGENIO DIAZ CASTRO</t>
  </si>
  <si>
    <t>INSTITUCIÒN EDUCATIVA JULIO CÉSAR TURBAY AYALA</t>
  </si>
  <si>
    <t>INSTITUCION EDUCATIVA LA DESPENSA</t>
  </si>
  <si>
    <t>INSTITUCION EDUCATIVA LAS VILLAS</t>
  </si>
  <si>
    <t>INSTITUCION EDUCATIVA MANUELA BELTRÀN</t>
  </si>
  <si>
    <t>INSTITUCION EDUCATIVA NUEVO COMPARTIR</t>
  </si>
  <si>
    <t>INSTITUCION EDUCATIVA CHILOÉ</t>
  </si>
  <si>
    <t>INSTITUCION EDUCATIVA CIUDAD LATINA</t>
  </si>
  <si>
    <t>INSTITUCION EDUCATIVA CIUDAD VERDE</t>
  </si>
  <si>
    <t>INSTITUCION EDUCATIVA CIUDADELA SUCRE</t>
  </si>
  <si>
    <t>INSTITUCION EDUCATIVA LUIS HENRIQUEZ</t>
  </si>
  <si>
    <t>INSTITUCION EDUCATIVA PAZ Y ESPERANZA</t>
  </si>
  <si>
    <t>INSTITUCION EDUCATIVA SOACHA AVANZA LA UNIDAD</t>
  </si>
  <si>
    <t>15759</t>
  </si>
  <si>
    <t>INSTITUCION EDUCATIVA TECNICO SAN MARTIN DE TOURS</t>
  </si>
  <si>
    <t>INSTITUCION EDUCATIVA TECNICA INDUSTRIAL GUSTAVO JIMENEZ</t>
  </si>
  <si>
    <t>INSTITUCION EDUCATIVA MAGDALENA</t>
  </si>
  <si>
    <t>INSTITUCION EDUCATIVA COLEGIO DE SUGAMUXI</t>
  </si>
  <si>
    <t>INSTITUCION EDUCATIVA EMPRESARIAL Y AGROINDUSTRIAL LOS ANDES</t>
  </si>
  <si>
    <t>INSTITUCION EDUCATIVA INTEGRADA MARCO ANTONIO QUIJANO RICO</t>
  </si>
  <si>
    <t>INSTITUCION EDUCATIVA INTEGRADO JOAQUIN GONZALEZ CAMARGO</t>
  </si>
  <si>
    <t>INSTIUCION EDUCATIVA NUESTRA SEÑORA DE MORCA</t>
  </si>
  <si>
    <t>INSTITUCION EDUCATIVA POLITECNICO ALVARO GONZALEZ SANTANA</t>
  </si>
  <si>
    <t>INSTITUCION EDUCATIVA RAFAEL GUTIERREZ GIRARDOT</t>
  </si>
  <si>
    <t>INSTITUCION EDUCATIVA SILVESTRE ARENAS</t>
  </si>
  <si>
    <t>INSTITUCION EDUCATIVA TECNICA BELLAS ARTES</t>
  </si>
  <si>
    <t>08758</t>
  </si>
  <si>
    <t>INSTITUCION EDUCATIVA JESUS MAESTRO F.M.S.D.</t>
  </si>
  <si>
    <t>INSTITUCION EDUCATIVA INEM MIGUEL ANTONIO CARO</t>
  </si>
  <si>
    <t>INSTITUCION EDUCATIVA JOHN F KENNEDY DE SOLEDAD</t>
  </si>
  <si>
    <t>INSTITUCION EDUCATIVA TÉCNICA FRANCISCO JOSE DE CALDAS</t>
  </si>
  <si>
    <t>INSTITUCION EDUCATIVA NOROCCIDENTAL DE SOLEDAD</t>
  </si>
  <si>
    <t>INSTITUCION EDUCATIVA ALBERTO PUMAREJO</t>
  </si>
  <si>
    <t>INSTITUCION EDUCATIVA ANTONIO RAMON MORENO</t>
  </si>
  <si>
    <t>INSTITUCION EDUCATIVA COMERCIAL NTRA SRA DE LAS MISERICORDIAS</t>
  </si>
  <si>
    <t>INSTITUCION EDUCATIVA DOLORES MARIA UCROS</t>
  </si>
  <si>
    <t>INSTITUCION EDUCATIVA GABRIEL ESCORCIA GRAVINI DE SOLEDAD</t>
  </si>
  <si>
    <t>INSTITUCION EDUCATIVA DE SOLEDAD - INOBASOL</t>
  </si>
  <si>
    <t>INSTITUCION EDUCATIVA JOSEFA DONADO</t>
  </si>
  <si>
    <t>INSTITUCION EDUCATIVA LUIS R. CAPARROSO</t>
  </si>
  <si>
    <t>INSTITUCION EDUCATIVA NOBEL JUAN MANUEL SANTOS</t>
  </si>
  <si>
    <t>INSTITUCION EDUCATIVA POLITECNICO DE SOLEDAD</t>
  </si>
  <si>
    <t>INSTITUCION EDUCATIVA TÉCNICA SAGRADO CORAZON</t>
  </si>
  <si>
    <t>INSTITUCION EDUCATIVA TAJAMAR</t>
  </si>
  <si>
    <t>INSTITUCION EDUCATIVA TECNICO INDUSTRIAL DE SOLEDAD MARIA AUXILIADORA</t>
  </si>
  <si>
    <t>INSTITUCION EDUCATIVA TECNICA INDUSTRIAL JOSE CASTILLO BOLIVAR</t>
  </si>
  <si>
    <t>INSTITUCION EDUCATIVA TÉCNICA INDUSTRIAL VILLA MARIA</t>
  </si>
  <si>
    <t>INSTITUCION EDUCATIVA TECNICA INDUSTRIAL Y COMERCIAL DE SOLEDAD</t>
  </si>
  <si>
    <t>INSTITUCION EDUCATIVA TECNICA MANUELA BELTRAN</t>
  </si>
  <si>
    <t>INSTITUCION EDUCATIVA TECNICA MICROEMPRESARIAL DE SOLEDAD</t>
  </si>
  <si>
    <t>INSTITUCION EDUCATIVA TECNICO INDUSTRIAL BLAS TORRES DE LA TORRE</t>
  </si>
  <si>
    <t>INSTITUCION EDUCATIVA VILLA ESTADIO</t>
  </si>
  <si>
    <t>INSTITUCION EDUCATIVA VISTA HERMOSA DE SOLEDAD</t>
  </si>
  <si>
    <t>INSTITUCION EDUCATIVA TECNICA INDUSTRIAL SAN ANTONIO DE PADUA</t>
  </si>
  <si>
    <t>70110</t>
  </si>
  <si>
    <t>INST EDUC BUENAVISTA</t>
  </si>
  <si>
    <t>I.E. COSTA RICA</t>
  </si>
  <si>
    <t>70124</t>
  </si>
  <si>
    <t>C.E. CEDEÑO</t>
  </si>
  <si>
    <t>I.E. EL MAMON</t>
  </si>
  <si>
    <t>CENTRO EDUCATIVO LA MEJIA</t>
  </si>
  <si>
    <t>CENTRO EDUCATIVO NUEVA ESTACION</t>
  </si>
  <si>
    <t>I.E. SIETE PALMAS</t>
  </si>
  <si>
    <t>C.E. TOFEME</t>
  </si>
  <si>
    <t>I.E. NUEVA ESTRELLA</t>
  </si>
  <si>
    <t>INST EDUC SAN JUAN BAUTISTA</t>
  </si>
  <si>
    <t>I.E. AGRO ARTESANAL LOS CAYITOS</t>
  </si>
  <si>
    <t>70230</t>
  </si>
  <si>
    <t>C.E. EL CIELO</t>
  </si>
  <si>
    <t>I.E. CHALAN</t>
  </si>
  <si>
    <t>70204</t>
  </si>
  <si>
    <t>C.E. BAJO DON JUAN</t>
  </si>
  <si>
    <t>C.E. LA ESMERALDA</t>
  </si>
  <si>
    <t>INSTITUCION EDUCATIVA TECNICA AGROPECUARIA CHINULITO</t>
  </si>
  <si>
    <t>I.E. VICTOR ZUBIRIA</t>
  </si>
  <si>
    <t>70215</t>
  </si>
  <si>
    <t>CENTRO EDUCATIVO CHAPINERO</t>
  </si>
  <si>
    <t>CENTRO EDUCATIVO DE PILETA</t>
  </si>
  <si>
    <t>INST EDUC PIO XII</t>
  </si>
  <si>
    <t>I.E. NORMAL SUPERIOR DE COROZAL</t>
  </si>
  <si>
    <t>I.E. GABRIEL GARCIA MARQUEZ</t>
  </si>
  <si>
    <t>INST EDUC LAS PEÑAS</t>
  </si>
  <si>
    <t>I.E. LICEO CARMELO PERCY VERGARA</t>
  </si>
  <si>
    <t>I.E TÉCNICO AGROPECUARIO GUILLERMO PATRON</t>
  </si>
  <si>
    <t>I.E. TÉCNICO AGROPECUARIA O DE HATO NUEVO</t>
  </si>
  <si>
    <t>70221</t>
  </si>
  <si>
    <t>C.E. ISLA DEL GALLINAZO</t>
  </si>
  <si>
    <t>C.E. LA MARTA</t>
  </si>
  <si>
    <t>C.E. EL MAMEY</t>
  </si>
  <si>
    <t>I.E. ISMAEL CONTRERAS MENESES</t>
  </si>
  <si>
    <t>INSTITUCION  EDUCATIVA TECNICA PIO XII</t>
  </si>
  <si>
    <t>70233</t>
  </si>
  <si>
    <t>CENTRO EDUCATIVO CORNETA</t>
  </si>
  <si>
    <t>I.E.T. AGRO ANIBAL GANDARA CAMPO</t>
  </si>
  <si>
    <t>I.E. CALLEJON</t>
  </si>
  <si>
    <t>70235</t>
  </si>
  <si>
    <t>I.E. BARAYA</t>
  </si>
  <si>
    <t>C.E. PANTANITO</t>
  </si>
  <si>
    <t>INST EDUC PUERTO FRANCO</t>
  </si>
  <si>
    <t>INST EDUC SAGRADO CORAZON DE JESUS</t>
  </si>
  <si>
    <t>INST EDUC SAN ROQUE</t>
  </si>
  <si>
    <t>I.E.  DE GALERAS</t>
  </si>
  <si>
    <t>INST EDUC SAN ANDRES</t>
  </si>
  <si>
    <t>I.E. SAN JOSE DE RIVERA</t>
  </si>
  <si>
    <t>70265</t>
  </si>
  <si>
    <t>C.E. QUEBRADA SECA UNIDA</t>
  </si>
  <si>
    <t>C.E. TIERRA SANTA</t>
  </si>
  <si>
    <t>I.E. LA CONCORDIA</t>
  </si>
  <si>
    <t>C.E. LAS PAVAS</t>
  </si>
  <si>
    <t>C.E. MATA DE PITA</t>
  </si>
  <si>
    <t>C.E. NUEVO SUCRE</t>
  </si>
  <si>
    <t>I.E. PUERTO LOPEZ</t>
  </si>
  <si>
    <t>INSTITUCION EDUCATIVA SAN JOSE DE PALMARITICO</t>
  </si>
  <si>
    <t>C.E. DIAZGRANADOS</t>
  </si>
  <si>
    <t>I.E. DE GUARANDA</t>
  </si>
  <si>
    <t>I.E. GAVALDÁ</t>
  </si>
  <si>
    <t>70400</t>
  </si>
  <si>
    <t>I.E. BOCA NEGRA</t>
  </si>
  <si>
    <t>CENTRO EDUCATIVO CAYO DELGADO</t>
  </si>
  <si>
    <t>C.E. VILLA FATIMA</t>
  </si>
  <si>
    <t>I.E. PAJARITO</t>
  </si>
  <si>
    <t>70418</t>
  </si>
  <si>
    <t>INSTITUCION EDUCATIVA JESUS MARIA DE PALMITO - HATILLO</t>
  </si>
  <si>
    <t>I.E.TA.. AGRO EL PIÑAL</t>
  </si>
  <si>
    <t>I.E. CONCENTRACION DE DESARROLLO RURAL</t>
  </si>
  <si>
    <t>I.E. LOS PALMITOS</t>
  </si>
  <si>
    <t>I.E. PALMAS DE VINO</t>
  </si>
  <si>
    <t>I.E. SABANAS DE PEDRO</t>
  </si>
  <si>
    <t>70429</t>
  </si>
  <si>
    <t>C.E. EL MILAGROSO DEL COCO</t>
  </si>
  <si>
    <t>C.E. SITIO NUEVO</t>
  </si>
  <si>
    <t>CENTRO EDUCATIVO BOCA DE LAS MUJERES</t>
  </si>
  <si>
    <t>C.E. LAS CANDELARIAS</t>
  </si>
  <si>
    <t>CENTRO EDUCATIVO EDUARDO SANTOS</t>
  </si>
  <si>
    <t>INSTITUCION EDUCATIVA EL COROZAL</t>
  </si>
  <si>
    <t>CENTRO EDUCATIVO EL PORVENIR NO TE PASES</t>
  </si>
  <si>
    <t>CENTRO EDUCATIVO LOS COROZOS</t>
  </si>
  <si>
    <t>CENTRO EDUCATIVO VENTANILLA ARRIBA</t>
  </si>
  <si>
    <t>I.E. ESCUELA NORMAL SUPERIOR DE LA MOJANA</t>
  </si>
  <si>
    <t>I.E. ZAPATA</t>
  </si>
  <si>
    <t>INSTITUCION EDUCATIVA EL NARANJO</t>
  </si>
  <si>
    <t>I.E. LAS PALMITAS</t>
  </si>
  <si>
    <t>INST EDUC LOS PATOS</t>
  </si>
  <si>
    <t>I.E. MIRAFLORES</t>
  </si>
  <si>
    <t>I.E. SAN JOSE</t>
  </si>
  <si>
    <t>INST EDUC SAN JOSE</t>
  </si>
  <si>
    <t>I.E. SAN JUAN BAUTISTA DE PIZA</t>
  </si>
  <si>
    <t>I.E. SAN JUAN BAUTISTA DE PUEBLO NUEVO</t>
  </si>
  <si>
    <t>INST EDUC SANTANDER</t>
  </si>
  <si>
    <t>INST EDUC EL PALOMAR</t>
  </si>
  <si>
    <t>I.E. LA SIERPITA</t>
  </si>
  <si>
    <t>INST EDUC PALMARITO</t>
  </si>
  <si>
    <t>I.E. SAN ROQUE</t>
  </si>
  <si>
    <t>I.E. SINCELEJITO</t>
  </si>
  <si>
    <t>I.E.T. AGRO DE TOMALA</t>
  </si>
  <si>
    <t>70473</t>
  </si>
  <si>
    <t>INSTITUCION EDUCATIVA BRISAS DEL MAR</t>
  </si>
  <si>
    <t>C.E. EL YESO</t>
  </si>
  <si>
    <t>CENTRO EDUCATIVO SABANAS DE CALI</t>
  </si>
  <si>
    <t>CENTRO EDUCATIVO BREMEN</t>
  </si>
  <si>
    <t>CENTRO EDUCATIVO LAS FLORES</t>
  </si>
  <si>
    <t>70508</t>
  </si>
  <si>
    <t>I.E. SAN JOSE DE ALMAGRA</t>
  </si>
  <si>
    <t>CENTRO EDUCATIVO PIJIGUAY</t>
  </si>
  <si>
    <t>C.E. NUESTRA SEÑORA DE LAS MERCEDES</t>
  </si>
  <si>
    <t>I.E.T.A. FLOR DEL MONTE</t>
  </si>
  <si>
    <t>INST EDUC CANUTALITO</t>
  </si>
  <si>
    <t>I.E. GABRIEL TABOADA SANTODOMINGO</t>
  </si>
  <si>
    <t>INST EDUC CANUTAL</t>
  </si>
  <si>
    <t>INSTITUCION EDUCATIVA LA PEÑA</t>
  </si>
  <si>
    <t>INSTITUCION EDUCATIVA TECNICO AGROPECUARIA DON GABRIEL</t>
  </si>
  <si>
    <t>70523</t>
  </si>
  <si>
    <t>C.E. INDÍGENA CHUPUNDUN SEDE PRINCIPAL</t>
  </si>
  <si>
    <t>INSTITUCION EDUCATIVA INDÍGENA SAN MARTIN DE LOBA SEDE PRINCIPAL</t>
  </si>
  <si>
    <t>C.E. INDÍGENA ALGODONCILLO</t>
  </si>
  <si>
    <t>INSTITUCION EDUCATIVA INDÍGENA PUEBLECITO</t>
  </si>
  <si>
    <t>C.E. INDÍGENA EL MINUTO DE DIOS SEDE PRINCIPAL</t>
  </si>
  <si>
    <t>I.E. INDÍGENA EL MARTILLO</t>
  </si>
  <si>
    <t>I.E. INDÍGENA SAN ANTONIO ABAD</t>
  </si>
  <si>
    <t>I.E. INDÍGENA GUAIMI</t>
  </si>
  <si>
    <t>70670</t>
  </si>
  <si>
    <t>CENTRO EDUCATIVO INDIGENA ACHIOTE</t>
  </si>
  <si>
    <t>C.E. INDÍGENA ESCOBAR ARRIBA</t>
  </si>
  <si>
    <t>CENTRO EDUCATIVO INDIGENA MATA DE CAÑA</t>
  </si>
  <si>
    <t>CENTRO EDUCATIVO INDIGENA MEJOR ESQUINA</t>
  </si>
  <si>
    <t>I.E. INDIGENA SAGRADO CORAZON DE JESUS</t>
  </si>
  <si>
    <t>I.E. SEGOVIA</t>
  </si>
  <si>
    <t>CENTRO EDUCATIVO INDIGENA CALLE LARGA</t>
  </si>
  <si>
    <t>C.E. INDÍGENA LOMA DE PIEDRA</t>
  </si>
  <si>
    <t>CENTRO EDUCATIVO SABANALARGA</t>
  </si>
  <si>
    <t>INSTITUCION EDUCATIVA INDIGENA LA LUCHA</t>
  </si>
  <si>
    <t>CENTRO EDUCATIVO INDIGENA SILOE</t>
  </si>
  <si>
    <t>INST EDUC MARISCAL SUCRE</t>
  </si>
  <si>
    <t>INST EDUC MATEO PEREZ</t>
  </si>
  <si>
    <t>I.E. INDIGENA SABANAS DE LA NEGRA</t>
  </si>
  <si>
    <t>INSTITUCION EDUCATIVA INDIGENA BOSSA NAVARRO</t>
  </si>
  <si>
    <t>I.E. INDIGENA SAN FRANCISCO EL PAKY</t>
  </si>
  <si>
    <t>INST EDUC INDIGENA TEC AGRO DE ESCOBAR ARRIBA</t>
  </si>
  <si>
    <t>I.E. MILLAN VARGAS</t>
  </si>
  <si>
    <t>INST EDUC SAN LUIS BELTRAN</t>
  </si>
  <si>
    <t>70678</t>
  </si>
  <si>
    <t>I.E. CISPATACA</t>
  </si>
  <si>
    <t>C.E. CUIVA</t>
  </si>
  <si>
    <t>CENTRO EDUCATIVO LOS ANGELES</t>
  </si>
  <si>
    <t>CENTRO EDUCATIVO LAS CHISPAS</t>
  </si>
  <si>
    <t>C.E. DELICIAS ABAJO</t>
  </si>
  <si>
    <t>CENTRO EDUCATIVO LAS POZAS</t>
  </si>
  <si>
    <t>CENTRO EDUCATIVO SAN ROQUE</t>
  </si>
  <si>
    <t>INST EDUC MARIA INMACULADA</t>
  </si>
  <si>
    <t>I.E.T.A. OPCION PESCA</t>
  </si>
  <si>
    <t>INST EDUC SANTIAGO APOSTOL</t>
  </si>
  <si>
    <t>I.E. EL CAUCHAL</t>
  </si>
  <si>
    <t>INST EDUC LA VENTURA</t>
  </si>
  <si>
    <t>70702</t>
  </si>
  <si>
    <t>INSTITUCION EDUCATIVA LOMA ALTA</t>
  </si>
  <si>
    <t>INST EDUC CONCENTRACION ESCOLAR SAN JUAN</t>
  </si>
  <si>
    <t>I.E. SAN JUAN BAUTISTA</t>
  </si>
  <si>
    <t>INST EDUC TEC AGRO DE ALBANIA</t>
  </si>
  <si>
    <t>I.E.  SABANETA</t>
  </si>
  <si>
    <t>70742</t>
  </si>
  <si>
    <t>I.E. BAZAN</t>
  </si>
  <si>
    <t>I.E.  COCOROTE</t>
  </si>
  <si>
    <t>I.E. DE GRANADA</t>
  </si>
  <si>
    <t>INST EDUC ANTONIA SANTOS</t>
  </si>
  <si>
    <t>I.E. DE VALENCIA</t>
  </si>
  <si>
    <t>I.E. MORALITO</t>
  </si>
  <si>
    <t>70708</t>
  </si>
  <si>
    <t>CENTRO EDUCATIVO BOCA PUERTA</t>
  </si>
  <si>
    <t>I.E. CANDELARIA</t>
  </si>
  <si>
    <t>CENTRO EDUCATIVO EL LLANO</t>
  </si>
  <si>
    <t>CENTRO EDUCATIVO EL TORNO</t>
  </si>
  <si>
    <t>CENTRO EDUCATIVO LA QUEBRADA</t>
  </si>
  <si>
    <t>CENTRO EDUCATIVO SANTA INES</t>
  </si>
  <si>
    <t>I.E. TÉCNICO AGROPECUARIO EL LIMON</t>
  </si>
  <si>
    <t>INST EDUC CAÑO PRIETO</t>
  </si>
  <si>
    <t>CENTRO EDUCATIVO BELEN</t>
  </si>
  <si>
    <t>CENTRO EDUCATIVO CAYO DE LA CRUZ</t>
  </si>
  <si>
    <t>I.E. CUENCA</t>
  </si>
  <si>
    <t>INST EDUC JOHN F KENNEDY</t>
  </si>
  <si>
    <t>INST EDUC PALO ALTO</t>
  </si>
  <si>
    <t>INST EDUC TEC DIVERSIFICADO LAS FLORES</t>
  </si>
  <si>
    <t>I.E.T. DIVERSIFICADO DE BUENAVISTA</t>
  </si>
  <si>
    <t>INST EDUC SAN MARCOS</t>
  </si>
  <si>
    <t>70713</t>
  </si>
  <si>
    <t>CENTRO EDUCATIVO PALACIO</t>
  </si>
  <si>
    <t>C.E. AGUACATE</t>
  </si>
  <si>
    <t>I.E.  AGUAS NEGRAS</t>
  </si>
  <si>
    <t>CENTRO EDUCATIVO ALTO DE JULIO</t>
  </si>
  <si>
    <t>CENTRO EDUCATIVO BARRANCA</t>
  </si>
  <si>
    <t>CENTRO EDUCATIVO BERLIN</t>
  </si>
  <si>
    <t>CENTRO EDUCATIVO BOCA DE LOS DIAZ</t>
  </si>
  <si>
    <t>CENTRO EDUCATIVO BOCA CERRADA</t>
  </si>
  <si>
    <t>CENTRO EDUCATIVO EL CERRO</t>
  </si>
  <si>
    <t>CENTRO EDUCATIVO EL CHICHO</t>
  </si>
  <si>
    <t>I.E. HIGUERON</t>
  </si>
  <si>
    <t>INSTITUCION EDUCATIVA LABARCE</t>
  </si>
  <si>
    <t>C.E. PALMIRA</t>
  </si>
  <si>
    <t>INST ETNOEDUCATIVA PAJONAL</t>
  </si>
  <si>
    <t>INST EDUC SABAS EDMUNDO BALSEIRO BLANCO</t>
  </si>
  <si>
    <t>INSTITUCION EDUCATIVA MANUEL ANGEL ANACHURY</t>
  </si>
  <si>
    <t>I.E. PLAN PAREJO</t>
  </si>
  <si>
    <t>CENTRO EDUCATIVO SABANETICA</t>
  </si>
  <si>
    <t>INST EDUC LIBERTAD</t>
  </si>
  <si>
    <t>INST EDUC RAFAEL NUÑEZ</t>
  </si>
  <si>
    <t>I.E. NUEVA VISTA HERMOSA</t>
  </si>
  <si>
    <t>I.E. PALO ALTO</t>
  </si>
  <si>
    <t>I.E. EL RINCON</t>
  </si>
  <si>
    <t>INST EDUC SAN ANTONIO</t>
  </si>
  <si>
    <t>INST EDUC SANTA CLARA</t>
  </si>
  <si>
    <t>INST EDUC TEC AGRO SAN ONOFRE DE TOROBE</t>
  </si>
  <si>
    <t>70717</t>
  </si>
  <si>
    <t>CENTRO EDUCATIVO RANCHO LARGO</t>
  </si>
  <si>
    <t>CENTRO EDUCATIVO LOS CAMAJONES</t>
  </si>
  <si>
    <t>INST EDUC SAN PEDRO CLAVER</t>
  </si>
  <si>
    <t>70771</t>
  </si>
  <si>
    <t>CENTRO EDUCATIVO EL CONGRESO</t>
  </si>
  <si>
    <t>CENTRO EDUCATIVO LA VENTURA</t>
  </si>
  <si>
    <t>CENTRO EDUCATIVO MALAMBO</t>
  </si>
  <si>
    <t>I.E. PUEBLO NUEVO</t>
  </si>
  <si>
    <t>CENTRO EDUCATIVO SAN NICOLAS DE CHAPARRAL</t>
  </si>
  <si>
    <t>CENTRO EDUCATIVO LA SOLERA ARRIBA</t>
  </si>
  <si>
    <t>INST EDUC ANIBAL OJEDA</t>
  </si>
  <si>
    <t>INST EDUC ELIECER ULLOA</t>
  </si>
  <si>
    <t>INST EDUC ISLA GRANDE</t>
  </si>
  <si>
    <t>I.E. JORGE MENDOZA LLAMA</t>
  </si>
  <si>
    <t>INST EDUC JOSE MARIA CORDOBA</t>
  </si>
  <si>
    <t>INST EDUC NUESTRA SEÑORA DE LAS MERCEDES</t>
  </si>
  <si>
    <t>I.E. SAN IGNACIO</t>
  </si>
  <si>
    <t>INST EDUC SIMON BOLIVAR DE OREJERO</t>
  </si>
  <si>
    <t>I.E. TÉCNICO AGROPECUARIO MANUEL ALVAREZ SAMPAYO</t>
  </si>
  <si>
    <t>70820</t>
  </si>
  <si>
    <t>C.E. PITA EN MEDIO</t>
  </si>
  <si>
    <t>INSTITUCIÓN EDUCATIVA PUERTO VIEJO</t>
  </si>
  <si>
    <t>I.E. JOSE YEMAIL TOUS</t>
  </si>
  <si>
    <t>INST EDUC LAS PALMAS</t>
  </si>
  <si>
    <t>INST EDUC LUIS PATRON ROSANO</t>
  </si>
  <si>
    <t>CENTRO EDUCATIVO NUEVA ERA</t>
  </si>
  <si>
    <t>I.E. SANTA TERESITA</t>
  </si>
  <si>
    <t>70823</t>
  </si>
  <si>
    <t>CENTRO EDUCATIVO MANICA</t>
  </si>
  <si>
    <t>CENTRO EDUCATIVO EL CAÑITO</t>
  </si>
  <si>
    <t>CENTRO EDUCATIVO LA PICHE</t>
  </si>
  <si>
    <t>I.E. LA  INMACULADA CONCEPCION</t>
  </si>
  <si>
    <t>I.E. HERIBERTO GARCIA GARRIDO</t>
  </si>
  <si>
    <t>I.E.  TÉCNICO AGROPECUARIO DE LAS PIEDRAS</t>
  </si>
  <si>
    <t>INSTITUCION EDUCATIVA MACAJAN</t>
  </si>
  <si>
    <t>I.E. TÉCNICO AGROPECUARIO CARLOS ARTURO VERBEL VERGARA</t>
  </si>
  <si>
    <t>73024</t>
  </si>
  <si>
    <t>INSTITUCION EDUCATIVA TECNICA FELISA SUAREZ DE ORTIZ</t>
  </si>
  <si>
    <t>INSTITUCION EDUCATIVA TECNICA LA ARADA</t>
  </si>
  <si>
    <t>73026</t>
  </si>
  <si>
    <t>INSTITUCION EDUCATIVA GENERAL ENRIQUE CAICEDO</t>
  </si>
  <si>
    <t>INSTITUCION EDUCATIVA LA TIGRERA</t>
  </si>
  <si>
    <t>73030</t>
  </si>
  <si>
    <t>INSTITUCION EDUCATIVA NICANOR VELASQUEZ ORTIZ</t>
  </si>
  <si>
    <t>INSTITUCION EDUCATIVA TECNICA EL DANUBIO</t>
  </si>
  <si>
    <t>73043</t>
  </si>
  <si>
    <t>INSTITUCION EDUCATIVA GENERAL ANZOATEGUI</t>
  </si>
  <si>
    <t>INSTITUCION EDUCATIVA TECNICA JUAN CARLOS BARRAGAN TRONCOSO</t>
  </si>
  <si>
    <t>INSTITUCION EDUCATIVA TECNICA CARLOS BLANCO NASSAR</t>
  </si>
  <si>
    <t>73055</t>
  </si>
  <si>
    <t>INSTITUCION EDUCATIVA FE Y ALEGRIA</t>
  </si>
  <si>
    <t>INSTITUCION EDUCATIVA TECNICA INSTITUTO ARMERO</t>
  </si>
  <si>
    <t>INSTITUCION EDUCATIVA TECNICA JIMENEZ DE QUESADA</t>
  </si>
  <si>
    <t>73067</t>
  </si>
  <si>
    <t>INSTITUCION EDUCATIVA TECNICA MARTIN POMALA</t>
  </si>
  <si>
    <t>INSTITUCION EDUCATIVA SANTIAGO PEREZ</t>
  </si>
  <si>
    <t>73124</t>
  </si>
  <si>
    <t>INSTITUCION EDUCATIVA LA LEONA</t>
  </si>
  <si>
    <t>INSTITUCION EDUCATIVA ANAIME</t>
  </si>
  <si>
    <t>INSTITUCION EDUCATIVA ISMAEL PERDOMO</t>
  </si>
  <si>
    <t>INSTITUCION EDUCATIVA TECNICA AGROINDUSTRIAL CAJAMARCA</t>
  </si>
  <si>
    <t>INSTITUCION EDUCATIVA TECNICA NUESTRA SEÑORA DEL ROSARIO</t>
  </si>
  <si>
    <t>73148</t>
  </si>
  <si>
    <t>INSTITUCION EDUCATIVA TECNICA PEDRO PABON PARGA</t>
  </si>
  <si>
    <t>73152</t>
  </si>
  <si>
    <t>INSTITUCION EDUCATIVA  TECNICA GENERAL JOSE JOAQUIN GARCIA</t>
  </si>
  <si>
    <t>73168</t>
  </si>
  <si>
    <t>CENTRO EDUCATIVO SIMON BOLIVAR</t>
  </si>
  <si>
    <t>INSTITUCION EDUCATIVA TECNICA ALVARO MOLINA</t>
  </si>
  <si>
    <t>INSTITUCION EDUCATIVA LA RISALDA</t>
  </si>
  <si>
    <t>INSTITUCION EDUCATIVA LAGUNILLA</t>
  </si>
  <si>
    <t>INSTITUCION EDUCATIVA MANUEL MURILLO TORO</t>
  </si>
  <si>
    <t>INSTITUCION EDUCATIVA TECNICA MEDALLA MILAGROSA</t>
  </si>
  <si>
    <t>INSTITUCION EDUCATIVA TECNICA SOLEDAD MEDINA</t>
  </si>
  <si>
    <t>INSTITUCION EDUCATIVA TECNICA CAMACHO ANGARITA</t>
  </si>
  <si>
    <t>73200</t>
  </si>
  <si>
    <t>INSTITUCION EDUCATIVA TECNICA SIMON BOLIVAR</t>
  </si>
  <si>
    <t>INSTITUCION EDUCATIVA TECNICA LA VEGA DE LOS PADRES</t>
  </si>
  <si>
    <t>73217</t>
  </si>
  <si>
    <t>INSTITUCION EDUCATIVA ZARAGOZA TAMARINDO</t>
  </si>
  <si>
    <t>INSTITUCION EDUCATIVA CHENCHE BALSILLAS</t>
  </si>
  <si>
    <t>INSTITUCION EDUCATIVA COYARCO</t>
  </si>
  <si>
    <t>INSTITUCION EDUCATIVA TECNICA SAN MIGUEL</t>
  </si>
  <si>
    <t>INSTITUCION EDUCATIVA TOTARCO DINDE</t>
  </si>
  <si>
    <t>INSTITUCION EDUCATIVA GUILLERMO ANGULO GOMEZ</t>
  </si>
  <si>
    <t>INSTITUCION EDUCATIVA TECNICA JUAN LOZANO SANCHEZ</t>
  </si>
  <si>
    <t>73226</t>
  </si>
  <si>
    <t>INSTITUCION EDUCATIVA TECNICA LA AURORA</t>
  </si>
  <si>
    <t>INSTITUCION EDUCATIVA VARSOVIA LA FLORIDA</t>
  </si>
  <si>
    <t>73236</t>
  </si>
  <si>
    <t>INSTITUCION EDUCATIVA TECNICA SAN JOSE</t>
  </si>
  <si>
    <t>73268</t>
  </si>
  <si>
    <t>INSTITUCION EDUCATIVA SAN ISIDORO</t>
  </si>
  <si>
    <t>INSTITUCION EDUCATIVA DINDALITO CENTRO</t>
  </si>
  <si>
    <t>INSTITUCION EDUCATIVA TECNICA SAN LUIS GONZAGA</t>
  </si>
  <si>
    <t>INSTITUCION EDUCATIVA TECNICA FELIX TIBERIO GUZMAN</t>
  </si>
  <si>
    <t>INSTITUCION EDUCATIVA TECNICA COMERCIAL GUASIMAL</t>
  </si>
  <si>
    <t>INSTITUCION EDUCATIVA TECNICA MARIANO SANCHEZ ANDRADE</t>
  </si>
  <si>
    <t>INSTITUCION EDUCATIVA TECNICA NUESTRA SEÑORA DE FATIMA</t>
  </si>
  <si>
    <t>73270</t>
  </si>
  <si>
    <t>INSTITUCION EDUCATIVA DIEGO FALLON</t>
  </si>
  <si>
    <t>INSTITUCION EDUCATIVA ALTO DEL ROMPE</t>
  </si>
  <si>
    <t>INSTITUCION EDUCATIVA NORMAL SUPERIOR FABIO LOZANO TORRIJOS</t>
  </si>
  <si>
    <t>73275</t>
  </si>
  <si>
    <t>INSTITUCION EDUCATIVA LA PAZ NO 1</t>
  </si>
  <si>
    <t>INSTITUCION EDUCATIVA MANUELA OMAÑA</t>
  </si>
  <si>
    <t>73283</t>
  </si>
  <si>
    <t>INSTITUCION EDUCATIVA TECNICA NUESTRA SEÑORA DE LA ASUNCION</t>
  </si>
  <si>
    <t>INSTITUCION EDUCATIVA REAL CAMPESTRE LA SAGRADA FAMILIA</t>
  </si>
  <si>
    <t>INSTITUCION EDUCATIVA FERNANDO GONZALEZ MESA</t>
  </si>
  <si>
    <t>INSTITUCION EDUCATIVA LA AGUADITA</t>
  </si>
  <si>
    <t>INSTITUCION EDUCATIVA TECNICA AGROPECUARIA EL GUAYABO</t>
  </si>
  <si>
    <t>INSTITUCION EDUCATIVA TECNICA NIÑA MARIA</t>
  </si>
  <si>
    <t>73319</t>
  </si>
  <si>
    <t>INSTITUCION EDUCATIVA TECNICA ALBERTO CASTILLA</t>
  </si>
  <si>
    <t>INSTITUCION EDUCATIVA TECNICA INDUSTRIAL SIMON BOLIVAR</t>
  </si>
  <si>
    <t>INSTITUCION EDUCATIVA TECNICA COMERCIAL CALDAS</t>
  </si>
  <si>
    <t>INSTITUCION EDUCATIVA TECNICA LA CHAMBA</t>
  </si>
  <si>
    <t>INSTITUCION EDUCATIVA TECNICA CAÑADA RODEO</t>
  </si>
  <si>
    <t>INSTITUCION EDUCATIVA LAS MERCEDES CAPILLA</t>
  </si>
  <si>
    <t>INSTITUCION EDUCATIVA SOR JOSEFA DEL CASTILLO</t>
  </si>
  <si>
    <t>73347</t>
  </si>
  <si>
    <t>INSTITUCION EDUCATIVA TECNICA MARCO FIDEL SUAREZ</t>
  </si>
  <si>
    <t>INSTITUCION EDUCATIVA ALFONSO DAZA AGUIRRE</t>
  </si>
  <si>
    <t>73349</t>
  </si>
  <si>
    <t>INSTITUCION EDUCATIVA TECNICA JUAN MANUEL RUDAS</t>
  </si>
  <si>
    <t>INSTITUCION EDUCATIVA TECNICA GENERAL SANTANDER</t>
  </si>
  <si>
    <t>INSTITUCION EDUCATIVA ANTONIO HERRAN ZALDUA</t>
  </si>
  <si>
    <t>73352</t>
  </si>
  <si>
    <t>INSTITUCION EDUCATIVA PANAMERICANA</t>
  </si>
  <si>
    <t>INSTITUCION EDUCATIVA LA FILA</t>
  </si>
  <si>
    <t>INSTITUCION EDUCATIVA EL TRIUNFO</t>
  </si>
  <si>
    <t>INSTITUCION EDUCATIVA FRANCISCO SAENZ</t>
  </si>
  <si>
    <t>INSTITUCION EDUCATIVA TECNICA NUESTRA SEÑORA DE LAS MERCEDES</t>
  </si>
  <si>
    <t>73408</t>
  </si>
  <si>
    <t>INSTITUCION EDUCATIVA TECNICA MINUTO DE DIOS FE Y ALEGRIA</t>
  </si>
  <si>
    <t>INSTITUCION EDUCATIVA TECNICA COLOMBO ALEMAN SCALAS</t>
  </si>
  <si>
    <t>INSTITUCION EDUCATIVA SAN FRANCISCO DE LA SIERRA</t>
  </si>
  <si>
    <t>INSTITUCION EDUCATIVA ARTURO MEJIA JARAMILLO</t>
  </si>
  <si>
    <t>73411</t>
  </si>
  <si>
    <t>INSTITUCION EDUCATIVA CAMPOALEGRE  EUCLIDES BARRAGAN MENDEZ</t>
  </si>
  <si>
    <t>INSTITUCION EDUCATIVA TECNICA NUESTRA SEÑORA DEL CARMEN</t>
  </si>
  <si>
    <t>INSTITUCION EDUCATIVA EL TESORO</t>
  </si>
  <si>
    <t>INSTITUCION EDUCATIVA LUIS FLOREZ</t>
  </si>
  <si>
    <t>INSTITUCION EDUCATIVA TECNICA NUESTRA SEÑORA DE LOURDES</t>
  </si>
  <si>
    <t>INSTITUCION EDUCATIVA TECNICA ALFONSO ARANGO TORO</t>
  </si>
  <si>
    <t>INSTITUCION EDUCATIVA TECNICA ISIDRO PARRA</t>
  </si>
  <si>
    <t>INSTITUCION EDUCATIVA TECNICA JORGE ELIECER GAITAN AYALA</t>
  </si>
  <si>
    <t>73449</t>
  </si>
  <si>
    <t>INSTITUCION EDUCATIVA TECNICA CUALAMANA</t>
  </si>
  <si>
    <t>INSTITUCION EDUCATIVA TECNICA GABRIELA MISTRAL</t>
  </si>
  <si>
    <t>INSTITUCION EDUCATIVA TECNICA SUMAPAZ</t>
  </si>
  <si>
    <t>73461</t>
  </si>
  <si>
    <t>INSTITUCION EDUCATIVA TECNICA LEPANTO</t>
  </si>
  <si>
    <t>73483</t>
  </si>
  <si>
    <t>INSTITUCION EDUCATIVA MARIANO OSPINA PEREZ</t>
  </si>
  <si>
    <t>INSTITUCION EDUCATIVA GUSTAVO PERDOMO AVILA</t>
  </si>
  <si>
    <t>INSTITUCION EDUCATIVA ANCHIQUE</t>
  </si>
  <si>
    <t>INSTITUCION EDUCATIVA TECNICA FRANCISCO JOSE DE CALDAS</t>
  </si>
  <si>
    <t>73504</t>
  </si>
  <si>
    <t>INSTITUCION EDUCATIVA EL VERGEL</t>
  </si>
  <si>
    <t>INSTITUCION EDUCATIVA GUATAVITA TUA</t>
  </si>
  <si>
    <t>INSTITUCION EDUCATIVA ALTOZANO</t>
  </si>
  <si>
    <t>INSTITUCION EDUCATIVA PUENTE CUCUANA</t>
  </si>
  <si>
    <t>INSTITUCION EDUCATIVA SAMARIA</t>
  </si>
  <si>
    <t>INSTITUCION EDUCATIVA TECNICA NICOLAS RAMIREZ</t>
  </si>
  <si>
    <t>INSTITUCION EDUCATIVA TECNICA OLAYA HERRERA</t>
  </si>
  <si>
    <t>73520</t>
  </si>
  <si>
    <t>INSTITUCION EDUCATIVA PLAYA RICA</t>
  </si>
  <si>
    <t>INSTITUCION EDUCATIVA TECNICA AGROINDUSTRIAL LEOPOLDO GARCIA</t>
  </si>
  <si>
    <t>73547</t>
  </si>
  <si>
    <t>INSTITUCION EDUCATIVA DOIMA</t>
  </si>
  <si>
    <t>INSTITUCION EDUCATIVA TECNICA FABIO LOZANO Y LOZANO</t>
  </si>
  <si>
    <t>73555</t>
  </si>
  <si>
    <t>INSTITUCION EDUCATIVA TECNICA PABLO SEXTO</t>
  </si>
  <si>
    <t>INSTITUCION EDNOEDUCATIVA TECNICA NASAWE´SX FI´ZÑI</t>
  </si>
  <si>
    <t>INSTITUCION EDUCATIVA TECNICA LOS ANDES</t>
  </si>
  <si>
    <t>INSTITUCION EDUCATIVA BILBAO</t>
  </si>
  <si>
    <t>73563</t>
  </si>
  <si>
    <t>INSTITUCION EDUCATIVA ISLA DEL SOL</t>
  </si>
  <si>
    <t>INSTITUCION EDUCATIVA LUIS FELIPE PINTO</t>
  </si>
  <si>
    <t>73585</t>
  </si>
  <si>
    <t>INSTITUCION EDUCATIVA CAIRO SOCORRO</t>
  </si>
  <si>
    <t>INSTITUCION EDUCATIVA TECNICA SANTA LUCIA</t>
  </si>
  <si>
    <t>INSTITUCION EDUCATIVA TECNICA PEREZ Y ALDANA</t>
  </si>
  <si>
    <t>INSTITUCION EDUCATIVA TECNICA TULIO VARON</t>
  </si>
  <si>
    <t>73616</t>
  </si>
  <si>
    <t>CENTRO EDUCATIVO INTERCULTURAL NASA ÜUS MANUEL QUINTÍN LAME</t>
  </si>
  <si>
    <t>INSTITUCION EDUCATIVA EL QUEBRADON</t>
  </si>
  <si>
    <t>INSTITUCION EDUCATIVA JESUS ANTONIO AMEZQUITA</t>
  </si>
  <si>
    <t>INSTITUCION EDUCATIVA TECNICA AGROPECUARIA SAN RAFAEL</t>
  </si>
  <si>
    <t>INSTITUCION EDUCATIVA TECNICA FRANCISCO JULIAN OLAYA</t>
  </si>
  <si>
    <t>INSTITUCION EDUCATIVA LUIS ERNESTO VANEGAS NEIRA</t>
  </si>
  <si>
    <t>73622</t>
  </si>
  <si>
    <t>INSTITUCION EDUCATIVA TECNICA LA VOZ DE LA TIERRA</t>
  </si>
  <si>
    <t>73624</t>
  </si>
  <si>
    <t>INSTITUCION EDUCATIVA FRANCISCO DE MIRANDA</t>
  </si>
  <si>
    <t>INSTITUCION EDUCATIVA LA LUISA</t>
  </si>
  <si>
    <t>INSTITUCION EDUCATIVA TECNICA LA CEIBA</t>
  </si>
  <si>
    <t>INSTITUCION EDUCATIVA LA REFORMA</t>
  </si>
  <si>
    <t>INSTITUCION EDUCATIVA TECNICA FELIPE SALAME</t>
  </si>
  <si>
    <t>INSTITUCION EDUCATIVA JULIO ERNESTO ANDRADE</t>
  </si>
  <si>
    <t>INSTITUCION EDUCATIVA LA FLORIDA</t>
  </si>
  <si>
    <t>INSTITUCION EDUCATIVA RIOMANSO</t>
  </si>
  <si>
    <t>73671</t>
  </si>
  <si>
    <t>INSTITUCION EDUCATIVA TECNICA GENERAL ROBERTO LEYVA SEDE CAMPESTRE</t>
  </si>
  <si>
    <t>INSTITUCION EDUCATIVA CENTRAL</t>
  </si>
  <si>
    <t>INSTITUCION EDUCATIVA PAPAGALA</t>
  </si>
  <si>
    <t>73675</t>
  </si>
  <si>
    <t>INSTITUCION EDUCATIVA SAN JOSE DE TETUAN</t>
  </si>
  <si>
    <t>73678</t>
  </si>
  <si>
    <t>INSTITUCION EDUCATIVA CARACOLI</t>
  </si>
  <si>
    <t>INSTITUCION EDUCATIVA TECNICA COMERCIAL SAN JUAN BOSCO</t>
  </si>
  <si>
    <t>73443</t>
  </si>
  <si>
    <t>INSTITUCION EDUCATIVA LAS CAMELIAS</t>
  </si>
  <si>
    <t>INSTITUCION EDUCATIVA TECNICA MORENO Y ESCANDON</t>
  </si>
  <si>
    <t>73686</t>
  </si>
  <si>
    <t>INSTITUCION EDUCATIVA TECNICA BOLIVAR</t>
  </si>
  <si>
    <t>INSTITUCION EDUCATIVA TECNICA SANTA ISABEL</t>
  </si>
  <si>
    <t>73770</t>
  </si>
  <si>
    <t>73854</t>
  </si>
  <si>
    <t>INSTITUCION EDUCATIVA VALLECITOS</t>
  </si>
  <si>
    <t>INSTITUCION EDUCATIVA JUAN LASSO DE LA VEGA</t>
  </si>
  <si>
    <t>73861</t>
  </si>
  <si>
    <t>INSTITUCION EDUCATIVA OTONIEL GUZMAN</t>
  </si>
  <si>
    <t>INSTITUCION EDUCATIVA FRANCISCO HURTADO</t>
  </si>
  <si>
    <t>INSTITUCION EDUCATIVA TECNICA CAMILA MOLANO</t>
  </si>
  <si>
    <t>INSTITUCION EDUCATIVA TERESA CAMACHO DE SUAREZ</t>
  </si>
  <si>
    <t>73870</t>
  </si>
  <si>
    <t>INSTITUCION EDUCATIVA LAS PAVAS</t>
  </si>
  <si>
    <t>INSTITUCION EDUCATIVA ESCUELA NORMAL SUPERIOR DE VILLAHERMOSA</t>
  </si>
  <si>
    <t>INSTITUCION EDUCATIVA YARUMAL</t>
  </si>
  <si>
    <t>73873</t>
  </si>
  <si>
    <t>INSTITUCION EDUCATIVA TECNICA FRANCISCO PINEDA LOPEZ</t>
  </si>
  <si>
    <t>INSTITUCION EDUCATIVA TECNICA LOS ALPES</t>
  </si>
  <si>
    <t>76834</t>
  </si>
  <si>
    <t>INSTITUCION EDUCATIVA TECNICA OCCIDENTE</t>
  </si>
  <si>
    <t>INSTITUCION EDUCATIVA MARIA ANTONIA RUIZ</t>
  </si>
  <si>
    <t>INSTITUCION EDUCATIVA AGUACLARA</t>
  </si>
  <si>
    <t>INSTITUCION EDUCATIVA ALTO ROCIO</t>
  </si>
  <si>
    <t>INSTITUCION EDUCATIVA CORAZON DEL VALLE</t>
  </si>
  <si>
    <t>INSTITUCION EDUCATIVA  GIMNASIO DEL PACIFICO</t>
  </si>
  <si>
    <t>INSTITUCION EDUCATIVA JOVITA SANTA COLOMA</t>
  </si>
  <si>
    <t>INSTITUCION EDUCATIVA JULIA RESTREPO</t>
  </si>
  <si>
    <t>INSTITUCION EDUCATIVA JULIO CESAR ZULUAGA</t>
  </si>
  <si>
    <t>INSTITUCION EDUCATIVA TECNICA LA MARINA</t>
  </si>
  <si>
    <t>INSTITUCION EDUCATIVA LA MORALIA</t>
  </si>
  <si>
    <t>INSTITUCION EDUCATIVA MODERNA DE TULUA</t>
  </si>
  <si>
    <t>INSTITUCION EDUCATIVA  MONTELORO</t>
  </si>
  <si>
    <t>INSTITUCION EDUCATIVA TECNICA SAN JUAN DE BARRAGAN</t>
  </si>
  <si>
    <t>INSTITUCION EDUCATIVA  SAN RAFAEL</t>
  </si>
  <si>
    <t>INSTITUCION EDUCATIVA TECNICO INDUSTRIAL CARLOS SARMIENTO LORA</t>
  </si>
  <si>
    <t>52835</t>
  </si>
  <si>
    <t>IE. NUESTRA SEÑORA DE FATIMA</t>
  </si>
  <si>
    <t>IE. CIUDADELA MIXTA COLOMBIA</t>
  </si>
  <si>
    <t>IE. LICEO NACIONAL MAX SEIDEL</t>
  </si>
  <si>
    <t>CE. LA BRAVA</t>
  </si>
  <si>
    <t>IE. TÉCNICO AGROPECUARIO TANGAREAL CARRETERA</t>
  </si>
  <si>
    <t>IE. SANTA TERESITA</t>
  </si>
  <si>
    <t>C. E. PINDALES</t>
  </si>
  <si>
    <t>I. E.  PEÑA COLORADA</t>
  </si>
  <si>
    <t>I. E. CIUDADELA EDUCATIVA TUMAC</t>
  </si>
  <si>
    <t>CE. INDIGENA AWA INDA GUACARAY</t>
  </si>
  <si>
    <t>I.E. LLORENTE</t>
  </si>
  <si>
    <t>CE. KM 89</t>
  </si>
  <si>
    <t>IE. FAUSTINO ARIAS REINEL</t>
  </si>
  <si>
    <t>IE. GENERAL SANTANDER</t>
  </si>
  <si>
    <t>CE. CANDELILLA DE LA MAR</t>
  </si>
  <si>
    <t>IE. IMBILI CARRETERA</t>
  </si>
  <si>
    <t>CE. IMBILI LA VEGA</t>
  </si>
  <si>
    <t>CE. SAN AGUSTIN EL GUABO</t>
  </si>
  <si>
    <t>IE. INMACULADA CONCEPCION</t>
  </si>
  <si>
    <t>CE. LA PIÑUELA</t>
  </si>
  <si>
    <t>IE. INST. TEC. AGROPECUARIO DE CANDELILLAS CARRETERA</t>
  </si>
  <si>
    <t>IE .INST. TEC. POPULAR DE LA COSTA</t>
  </si>
  <si>
    <t>IE. INTEGRADA DE CHILVI</t>
  </si>
  <si>
    <t>IE. MANUEL BENITEZ DUCLERG</t>
  </si>
  <si>
    <t>IE. MISIONAL SANTA TERESITA</t>
  </si>
  <si>
    <t>IE. TECNICA AGROPECUARIA NUESTRA SEÑORA DEL CARMEN DE ESPRIELLA</t>
  </si>
  <si>
    <t>IE. NUEVA FLORIDA</t>
  </si>
  <si>
    <t>CE. BAJITO VAQUERIA</t>
  </si>
  <si>
    <t>I. E. ROBERTO MARIO BISCHOFF</t>
  </si>
  <si>
    <t>CE. LA VARIANTE</t>
  </si>
  <si>
    <t>IE. SAN JOSE DE CAUNAPI</t>
  </si>
  <si>
    <t>IE. SAN JUAN EVANGELISTA</t>
  </si>
  <si>
    <t>CE. NERETE</t>
  </si>
  <si>
    <t>IE. AGROINDUSTRIAL SAN LUIS ROBLES</t>
  </si>
  <si>
    <t>CE. PIÑAL DULCE</t>
  </si>
  <si>
    <t>CE. PIÑAL SALADO-ROBLES</t>
  </si>
  <si>
    <t>CE. PUEBLO NUEVO ISLA GRANDE</t>
  </si>
  <si>
    <t>CE. PALAMBI</t>
  </si>
  <si>
    <t>I.E. UNION RIO CHAGUI</t>
  </si>
  <si>
    <t>IE ALTO MIRA FRONTERA</t>
  </si>
  <si>
    <t>IE. DOS QUEBRADAS</t>
  </si>
  <si>
    <t>CE. CHORRERA CURAY</t>
  </si>
  <si>
    <t>I.E. CHAJAL</t>
  </si>
  <si>
    <t>CE. CORRIENTE GRANDE</t>
  </si>
  <si>
    <t>CE. ISLA GRANDE RIO ROSARIO</t>
  </si>
  <si>
    <t>CE. SAN AGUSTIN GUALAJO</t>
  </si>
  <si>
    <t>CE. SAN JOSE DEL GUAYABO</t>
  </si>
  <si>
    <t>IE. IBERIA</t>
  </si>
  <si>
    <t>I.E. BAJO MIRA Y FRONTERA</t>
  </si>
  <si>
    <t>CE. BAJO JAGUA</t>
  </si>
  <si>
    <t>CE. CAJAPI CARRETERA</t>
  </si>
  <si>
    <t>CE. MILAGROS</t>
  </si>
  <si>
    <t>CE. EL COCO RIO ROSARIO</t>
  </si>
  <si>
    <t>I.E. LA ENSENADA</t>
  </si>
  <si>
    <t>CE. TABLON DULCE</t>
  </si>
  <si>
    <t>C. E. INDIGENA AWA CALVI</t>
  </si>
  <si>
    <t>I.E.T. AGROP-AMBIENTAL BILINGUE INDA SABALETA</t>
  </si>
  <si>
    <t>C.E. INDIG AWA EL HOJAL</t>
  </si>
  <si>
    <t>C.E. INDIG AWA EL VERDE</t>
  </si>
  <si>
    <t>CENTRO EDUCATIVO  INDIGENA AWA  QUEJUAMBI</t>
  </si>
  <si>
    <t>I.E. BILINGÜE AWA TECNICO AGROINDUSTRIAL PIANULPI</t>
  </si>
  <si>
    <t>IE. VALLENATO</t>
  </si>
  <si>
    <t>IE. INST. TEC. INDUSTRIAL NAL.</t>
  </si>
  <si>
    <t>15001</t>
  </si>
  <si>
    <t>GUSTAVO ROJAS PINILLA.</t>
  </si>
  <si>
    <t>ESCUELA NORMAL SUPERIOR LEONOR ALVAREZ PINZON</t>
  </si>
  <si>
    <t>INSTITUTO DE EDUCACION MEDIA DIVERSIFICADA INEM CARLOS ARTURO TORRES</t>
  </si>
  <si>
    <t>I.E ANTONIO JOSE SANDOVAL GOMEZ</t>
  </si>
  <si>
    <t>GIMNASIO GRAN COLOMBIANO</t>
  </si>
  <si>
    <t>INSTITUCION EDUCATIVA JULIUS SIEBER</t>
  </si>
  <si>
    <t>INSTITUCIÓN EDUCATIVA LIBERTADOR SIMON BOLIVAR</t>
  </si>
  <si>
    <t>INSTITUCION EDUCATIVA RURAL DEL SUR</t>
  </si>
  <si>
    <t>I.E. SILVINO RODRIGUEZ</t>
  </si>
  <si>
    <t>INSTITUTO TECNICO GONZALO SUAREZ RENDON</t>
  </si>
  <si>
    <t>ESCUELA NORMAL SUPERIOR SANTIAGO DE TUNJA</t>
  </si>
  <si>
    <t>05837</t>
  </si>
  <si>
    <t>INSTITUCION ETNOEDUCATIVA BOCAS DEL ATRATO</t>
  </si>
  <si>
    <t>I.E. LA GALLETA</t>
  </si>
  <si>
    <t>CENTRO EDUCATIVO KILOMETRO 25</t>
  </si>
  <si>
    <t>I.E. MONTE VERDE</t>
  </si>
  <si>
    <t>I.E. PUERTO CESAR</t>
  </si>
  <si>
    <t>CENTRO EDUCATIVO PUYA DEL MEDIO</t>
  </si>
  <si>
    <t>INSTITUCION EDUCATIVA INDIGENA EL MANGO</t>
  </si>
  <si>
    <t>I.E NUEVO ANTIOQUIA</t>
  </si>
  <si>
    <t>CENTRO EDUCATIVO SANTIAGO DE URABA</t>
  </si>
  <si>
    <t>CENTRO EDUCATIVO LA PITA</t>
  </si>
  <si>
    <t>INSTITUCION EDUCATIVA CURRULAO</t>
  </si>
  <si>
    <t>I.E. SAGRADO CORAZÓN DE JESÚS</t>
  </si>
  <si>
    <t>INSTITUCION EDUCATIVA PUNTA DE PIEDRA</t>
  </si>
  <si>
    <t>INSTITUCION ETNOEDUCATIVA 29 DE NOVIEMBRE</t>
  </si>
  <si>
    <t>I.E. ALTO DE MULATOS</t>
  </si>
  <si>
    <t>INSTITUCION EDUCATIVA ANGEL MILAN PEREA</t>
  </si>
  <si>
    <t>I.E. COLDESA AMSTERCOL</t>
  </si>
  <si>
    <t>INSTITUCION EDUCATIVA COMUNAL SAN JORGE</t>
  </si>
  <si>
    <t>I.E. DE DESARROLLO RURAL DE TURBO</t>
  </si>
  <si>
    <t>I.E. EL DOS</t>
  </si>
  <si>
    <t>I.E. EL TRES</t>
  </si>
  <si>
    <t>I.E. FRANCISCO LUIS VALDERRAMA VALDERRAMA</t>
  </si>
  <si>
    <t>I.E. ESCUELA NORMAL SUPERIOR DE URABA</t>
  </si>
  <si>
    <t>INSTITUCION ETNOEDUCATIVA NUEVA COLONIA</t>
  </si>
  <si>
    <t>I.E. NUEVA GRANADA</t>
  </si>
  <si>
    <t>INSTITUCION EDUCATIVA PIEDRECITAS</t>
  </si>
  <si>
    <t>I.E. PUEBLO BELLO</t>
  </si>
  <si>
    <t>I.E. RIO GRANDE</t>
  </si>
  <si>
    <t>I.E. SAN JOSE DE MULATOS</t>
  </si>
  <si>
    <t>I.E. SAN MARTIN DE PORRES</t>
  </si>
  <si>
    <t>I.E. SAN VICENTE DEL CONGO</t>
  </si>
  <si>
    <t>I.E. TURBO</t>
  </si>
  <si>
    <t>I.E. VEINTICUATRO DE DICIEMBRE</t>
  </si>
  <si>
    <t>INSTITUCION EDUCATIVA VILLA MARIA</t>
  </si>
  <si>
    <t>44847</t>
  </si>
  <si>
    <t>INSTITUCION ETNOEDUCATIVA TECNICA AGROPECUARIA MARCO TULIO MONTIEL URIANA DE NORTECHON</t>
  </si>
  <si>
    <t>INSTITUCION ETNOEDUCATIVA INTEGRAL RURAL INTERNADO INDIGENA ANA FLOR FERNANDEZ BRUGÉS</t>
  </si>
  <si>
    <t>INSTITUCIÓN ETNOEDUCATIVA INTEGRAL RURAL BAHIA HONDITA</t>
  </si>
  <si>
    <t>INSTITUCION ETNOEDUCATIVA INTEGRAL RURAL  INTERNADO INDIGENA DEL CERRO DE LA TETA</t>
  </si>
  <si>
    <t>INSTITUCION ETNOEDUCATIVA INTEGRAL RURAL LUCINDA URIANA.</t>
  </si>
  <si>
    <t>CENTRO ETNOEDUCATIVO INTEGRAL RURAL ANAS WAKUAIPA</t>
  </si>
  <si>
    <t>INSTITUCIÓN ETNOEDUCATIVA INTEGRAL RURAL INTERNADO INDIGENA CARASUA MADRE LAURA</t>
  </si>
  <si>
    <t>INSTITUCION ETNOEDUCATIVA  INTEGRAL RURAL VILLA FÁTIMA</t>
  </si>
  <si>
    <t>INSTITUCIÓN ETNOEDUCATIVA INTEGRAL RURAL JACOBO ARENDS GOURIYU</t>
  </si>
  <si>
    <t>INSTITUCIÓN ETNOEDUCATIVA INTEGRAL RURAL WEPIAPA&gt;A</t>
  </si>
  <si>
    <t>INSTITUCIÓN ETNOEDUCATIVA INTEGRAL RURAL JALALA DE JONJOCITO</t>
  </si>
  <si>
    <t>INSTITUCION ETNOEDUCATIVA INTEGRAL RURAL YERICA GUTIERREZ FAJARDO</t>
  </si>
  <si>
    <t>CENTRO ETNOEDUCATIVO INTEGRAL RURAL SUTCHIIN WAYUU.</t>
  </si>
  <si>
    <t>INSTITUCION ETNOEDUCATIVA TECNICA AGROPECUARIA INTERNADO INDIGENA JUYASIRAIN</t>
  </si>
  <si>
    <t>INSTITUCION ETNOEDUCATIVA INTEGRAL RURAL KUTPION</t>
  </si>
  <si>
    <t>INSTITUCION ETNOEDUCATIVA INTEGRAL RURAL DE KASUTALAIN</t>
  </si>
  <si>
    <t>INSTITUCIÓN ETNOEDUCATIVA INTEGRAL RURAL KATANAMANA</t>
  </si>
  <si>
    <t>CENTRO ETNOEDUCATIVO INTEGRAL RURAL WOTOINCHON.</t>
  </si>
  <si>
    <t>INSTITUCION ETNOEDUCATIVA TECNICA EMPRESARIAL INTERNADO INDIGENA DE MAPUAIN</t>
  </si>
  <si>
    <t>INSTITUCIÓN ETNOEDUCATIVA INTEGRAL RURAL DE MEDIA LUNA JAWAO</t>
  </si>
  <si>
    <t>INSTITUCION ETNOEDUCATIVA INTEGRAL RURAL NUESTRA SEÑORA DEL CARMEN DE KUISA</t>
  </si>
  <si>
    <t>INSTITUCION ETNOEDUCATIVA INTEGRAL RURAL DE NUESTRA SEÑORA DE FÁTIMA DE NAZARETH</t>
  </si>
  <si>
    <t>INSTITUCIÓN ETNOEDUCATIVA INTEGRAL RURAL NUMAINA MALEIWA</t>
  </si>
  <si>
    <t>INSTITUCIÓN ETNOEDUCATIVA INTEGRAL RURAL INDIGENA PUAY</t>
  </si>
  <si>
    <t>INSTITUCION  ETNOEDUCATIVA INTEGRAL RURAL PUERTO NUEVO</t>
  </si>
  <si>
    <t>INSTITUCIÓN ETNOEDUCATIVA INTEGRAL RURAL TEJIENDO SABERES</t>
  </si>
  <si>
    <t>CENTRO ETNOEDUCATIVO INTEGRAL RURAL UCHITU</t>
  </si>
  <si>
    <t>INSTITUCION ETNOEDUCATIVA INTEGRAL RURAL DE URU</t>
  </si>
  <si>
    <t>INSTITUCIÓN ETNOEDUCATIVA INTEGRAL RURAL VALLE DE PARASHI</t>
  </si>
  <si>
    <t>INSTITUCION ETNOEDUCATIVA INTEGRAL RURAL INTERNADO INDÍGENA EL EDÉN</t>
  </si>
  <si>
    <t>INSTITUCION EDUCATIVA JULIA SIERRA IGUARAN</t>
  </si>
  <si>
    <t>INSTITUCION ETNOEDUCTIVA INTEGRAL RURAL ISABEL JUSAYU</t>
  </si>
  <si>
    <t>INSTITUCION ETNOEDUCATIVA INTEGRAL RURAL ISIDRO IBARRA FERNANDEZ</t>
  </si>
  <si>
    <t>INSTITUCION ETNOEDUCATIVA INTEGRAL RURAL INDIGENA MALEIWAMANA</t>
  </si>
  <si>
    <t>INSTITUCION ETNOEDUCATIVA INTEGRAN RURAL INTERNADO INDIGENA DE CAMINO VERDE</t>
  </si>
  <si>
    <t>INSTITUCION ETNOEDUCATIVA INTEGRAL RURAL INTERNADO INDIGENA DE SIAPANA MARIA COLOMBIA</t>
  </si>
  <si>
    <t>INSTITUCION ETNOEDUCATIVA INTEGRAL RURAL INTERNADO INDIGENA DEL CABO DE LA VELA</t>
  </si>
  <si>
    <t>INSTITUCIÓN ETNOEDUCATIVA INTEGRAL RURAL PUERTO ESTRELLA</t>
  </si>
  <si>
    <t>76020</t>
  </si>
  <si>
    <t>INSTITUCION EDUCATIVA ARTURO GOMEZ JARAMILLO</t>
  </si>
  <si>
    <t>INSTITUCION EDUCATIVA SANTA ROSALIA DE PALERMO</t>
  </si>
  <si>
    <t>76036</t>
  </si>
  <si>
    <t>INSTITUCION EDUCATIVA ELEAZAR LIBREROS SALAMANCA</t>
  </si>
  <si>
    <t>INSTITUCION EDUCATIVA AGRICOLA CAMPOALEGRE</t>
  </si>
  <si>
    <t>76041</t>
  </si>
  <si>
    <t>INSTITUCION EDUCATIVA  EL PLACER</t>
  </si>
  <si>
    <t>INSTITUCION EDUCATIVA SANTA ANA DE LOS CABALLEROS</t>
  </si>
  <si>
    <t>INSTITUCION EDUCATIVA JORGE ISAACS</t>
  </si>
  <si>
    <t>76054</t>
  </si>
  <si>
    <t>INSTITUCION EDUCATIVA SANTIAGO GUTIERREZ ANGEL</t>
  </si>
  <si>
    <t>76100</t>
  </si>
  <si>
    <t>INSTITUCION EDUCATIVA  LA TULIA</t>
  </si>
  <si>
    <t>INSTITUCION EDUCATIVA MANUEL DOLORES MONDRAGON</t>
  </si>
  <si>
    <t>76113</t>
  </si>
  <si>
    <t>INSTITUCION EDUCATIVA MARIANO GONZALEZ</t>
  </si>
  <si>
    <t>INSTITUCION EDUCATIVA DIEGO RENGIFO SALAZAR</t>
  </si>
  <si>
    <t>INSTITUCION EDUCATIVA CEILAN</t>
  </si>
  <si>
    <t>76122</t>
  </si>
  <si>
    <t>INSTITUCION EDUCATIVA BOLIVARIANO</t>
  </si>
  <si>
    <t>INSTITUCION EDUCATIVA RURAL CAICEDONIA</t>
  </si>
  <si>
    <t>INSTITUCION EDUCATIVA LA CONSOLITA</t>
  </si>
  <si>
    <t>INSTITUCION EDUCATIVA  SAGRADO CORAZON DE JESUS</t>
  </si>
  <si>
    <t>76130</t>
  </si>
  <si>
    <t>INSTITUCION EDUCATIVA PANEBIANCO AMERICANO</t>
  </si>
  <si>
    <t>INSTITUCION EDUCATIVA  MARINO RENGIFO SALCEDO</t>
  </si>
  <si>
    <t>INSTITUCION EDUCATIVA NUESTRA SEÑORA DE  LA CANDELARIA</t>
  </si>
  <si>
    <t>INSTITUCION EDUCATIVA ROSENDO MONDRAGON FEIJOO</t>
  </si>
  <si>
    <t>INSTITUCION EDUCATIVA SANTA RITA DE CASSIA</t>
  </si>
  <si>
    <t>76233</t>
  </si>
  <si>
    <t>INSTITUCION ETNOEDUCATIVA PEDRO FERMIN DE VARGAS</t>
  </si>
  <si>
    <t>INSTITUCION ETNOEDUCATIVA SAN PEDRO CLAVER</t>
  </si>
  <si>
    <t>INSTITUCION EDUCATIVA EL QUEREMAL</t>
  </si>
  <si>
    <t>INSTITUCION EDUCATIVA GUILLERMO VALENCIA.</t>
  </si>
  <si>
    <t>INSTITUCION EDUCATIVA BORRERO AYERBE</t>
  </si>
  <si>
    <t>INSTITUCION ETNOEDUCATIVA GIMNASIO DEL DAGUA</t>
  </si>
  <si>
    <t>INSTITUCION EDUCATIVA MIGUEL ANTONIO CARO</t>
  </si>
  <si>
    <t>76243</t>
  </si>
  <si>
    <t>INSTITUCION EDUCATIVA JUSTINIANO ECHAVARRIA</t>
  </si>
  <si>
    <t>76246</t>
  </si>
  <si>
    <t>INSTITUCION EDUCATIVA  GILBERTO ALZATE AVENDAÑO</t>
  </si>
  <si>
    <t>76248</t>
  </si>
  <si>
    <t>INSTITUCION EDUCATIVA HERNANDO BORRERO CUADROS</t>
  </si>
  <si>
    <t>INSTITUCION EDUCATIVA JORGE  ISAACS</t>
  </si>
  <si>
    <t>INSTITUCION EDUCATIVA JORGE  ISAACS DE EL PLACER</t>
  </si>
  <si>
    <t>INSTITUCION EDUCATIVA SAGRADO CORAZÓN</t>
  </si>
  <si>
    <t>76126</t>
  </si>
  <si>
    <t>CENTRO EDUCATIVO JOHN F. KENNEDY</t>
  </si>
  <si>
    <t>INSTITUCION EDUCATIVA  PABLO  SEXTO</t>
  </si>
  <si>
    <t>INSTITUCION EDUCATIVA GIMNASIO DEL CALIMA</t>
  </si>
  <si>
    <t>76250</t>
  </si>
  <si>
    <t>INSTITUCION EDUCATIVA ACERG  ASOCIACION DE CENTROS EDUCATIVOS DEL CAÑON DEL RIO GARRAPATAS</t>
  </si>
  <si>
    <t>INSTITUCION EDUCATIVA JOSE MARIA FALLA</t>
  </si>
  <si>
    <t>76275</t>
  </si>
  <si>
    <t>INSTITUCION EDUCATIVA ABSALON TORRES CAMACHO</t>
  </si>
  <si>
    <t>INSTITUCION ETNOEDUCATIVA ATANASIO GIRARDOT</t>
  </si>
  <si>
    <t>INSTITUCION EDUCATIVA CIUDAD FLORIDA</t>
  </si>
  <si>
    <t>INSTITUCION EDUCATIVA REGIONAL SIMON BOLIVAR</t>
  </si>
  <si>
    <t>76306</t>
  </si>
  <si>
    <t>INSTITUCION EDUCATIVA DE DESARROLLO RURAL LA SELVA</t>
  </si>
  <si>
    <t>INSTITUCION EDUCATIVA GINEBRA LA SALLE</t>
  </si>
  <si>
    <t>INSTITUCION EDUCATIVA  MANUELA BELTRAN</t>
  </si>
  <si>
    <t>76318</t>
  </si>
  <si>
    <t>INSTITUCION EDUCATIVA PEDRO VICENTE ABADIA</t>
  </si>
  <si>
    <t>INSTITUCION EDUCATIVA  NORMAL SUPERIOR MIGUEL DE CERVANTES SAAVEDRA GALINDO</t>
  </si>
  <si>
    <t>INSTITUCION EDUCATIVA JOSE IGNACIO OSPINA</t>
  </si>
  <si>
    <t>76377</t>
  </si>
  <si>
    <t>INSTITUCION EDUCATIVA MARÍA AUXILIADORA</t>
  </si>
  <si>
    <t>INSTITUCION EDUCATIVA  SAN PIO X</t>
  </si>
  <si>
    <t>76400</t>
  </si>
  <si>
    <t>INSTITUCION EDUCATIVA JUAN DE DIOS GIRON</t>
  </si>
  <si>
    <t>INSTITUCION EDUCATIVA MAGDALENA ORTEGA</t>
  </si>
  <si>
    <t>INSTITUCION EDUCATIVA ARGEMIRO ESCOBAR CARDONA</t>
  </si>
  <si>
    <t>INSTITUCION EDUCATIVA QUEBRADAGRANDE</t>
  </si>
  <si>
    <t>76403</t>
  </si>
  <si>
    <t>INSTITUCION EDUCATIVA MANUEL ANTONIO BONILLA</t>
  </si>
  <si>
    <t>76497</t>
  </si>
  <si>
    <t>INSTITUCION EDUCATIVA MARIA ANALIA ORTIZ HORMAZA</t>
  </si>
  <si>
    <t>76563</t>
  </si>
  <si>
    <t>INSTITUCION EDUCATIVA ALFREDO POSADA CORREA</t>
  </si>
  <si>
    <t>INSTITUCION EDUCATIVA ATENEO</t>
  </si>
  <si>
    <t>76606</t>
  </si>
  <si>
    <t>INSTITUCION EDUCATIVA  JORGE ELIECER GAITAN</t>
  </si>
  <si>
    <t>INSTITUCION EDUCATIVA JOSE FELIX RESTREPO</t>
  </si>
  <si>
    <t>INSTITUCION EDUCATIVA JULIO FERNANDEZ MEDINA</t>
  </si>
  <si>
    <t>INSTITUCION EDUCATIVA TEODORO MUNERA HINCAPIE</t>
  </si>
  <si>
    <t>76616</t>
  </si>
  <si>
    <t>INSTITUCION EDUCATIVA PRIMITIVO CRESPO</t>
  </si>
  <si>
    <t>INSTITUCION EDUCATIVA HERNANDO LLORENTE ARROYO</t>
  </si>
  <si>
    <t>INSTITUCION EDUCATIVA ALFREDO GARRIDO TOVAR</t>
  </si>
  <si>
    <t>INSTITUCION EDUCATIVA NEMESIO RODRIGUEZ ESCOBAR</t>
  </si>
  <si>
    <t>76622</t>
  </si>
  <si>
    <t>INSTITUCION EDUCATIVA BELISARIO PEÑA PIÑEIRO</t>
  </si>
  <si>
    <t>INSTITUCION EDUCATIVA NUESTRA SEÑORA DE CHIQUINQUIRA</t>
  </si>
  <si>
    <t>INSTITUCION EDUCACION NORMAL SUPERIOR JORGE ISAACS</t>
  </si>
  <si>
    <t>CENTRO EDUCATIVO RODRIGO LLOREDA CAICEDO</t>
  </si>
  <si>
    <t>76670</t>
  </si>
  <si>
    <t>INSTITUCION EDUCATIVA JULIO CAICEDO TELLEZ</t>
  </si>
  <si>
    <t>INSTITUCION EDUCATIVA JOSE ANTONIO AGUILERA</t>
  </si>
  <si>
    <t>76736</t>
  </si>
  <si>
    <t>INSTITUCION EDUCATIVA  GENERAL SANTANDER</t>
  </si>
  <si>
    <t>INSTITUCION EDUCATIVA SEVILLA</t>
  </si>
  <si>
    <t>INSTITUCION EDUCATIVA HERACLIO URIBE URIBE</t>
  </si>
  <si>
    <t>INSTITUCION EDUCATIVA MARIA AUXILIADORA.</t>
  </si>
  <si>
    <t>76823</t>
  </si>
  <si>
    <t>INSTITUCION EDUCATIVA FRAY JOSE JOAQUIN ESCOBAR</t>
  </si>
  <si>
    <t>INSTITUCION EDUCATIVA NUESTRA SEÑORA DE LA CONSOLACION</t>
  </si>
  <si>
    <t>INSTITUCION EDUCATIVA  TECNICA AGROPECUARIA TORO</t>
  </si>
  <si>
    <t>76828</t>
  </si>
  <si>
    <t>INSTITUCION EDUCATIVA INTEGRADA DE TRUJILLO</t>
  </si>
  <si>
    <t>INSTITUCION EDUCATIVA MANUEL MARIA MALLARINO</t>
  </si>
  <si>
    <t>76845</t>
  </si>
  <si>
    <t>INSTITUCION EDUCATIVA LEOCADIO SALAZAR</t>
  </si>
  <si>
    <t>76863</t>
  </si>
  <si>
    <t>INSTITUCION EDUCATIVA CARLOS HOLGUIN SARDI</t>
  </si>
  <si>
    <t>76869</t>
  </si>
  <si>
    <t>INSTITUCION EDUCATIVA  ANTONIO JOSE DE SUCRE</t>
  </si>
  <si>
    <t>76890</t>
  </si>
  <si>
    <t>INSTITUCION EDUCATIVA ALFONSO ZAWADZKY</t>
  </si>
  <si>
    <t>76895</t>
  </si>
  <si>
    <t>INSTITUCION EDUCATIVA EFRAIN VARELA VACA</t>
  </si>
  <si>
    <t>INSTIUCION EDUCATIVA LUIS GABRIEL UMAÑA MORALES</t>
  </si>
  <si>
    <t>INSTITUCION EDUCATIVA NORMAL SUPERIOR NUESTRA SEÑORA DE LAS MERCEDES</t>
  </si>
  <si>
    <t>20001</t>
  </si>
  <si>
    <t>CENTRO ETNOEDUCATIVO KAGGABA MATSHUKUMAKE</t>
  </si>
  <si>
    <t>INSTITUCION EDUCATIVA LOPERENA</t>
  </si>
  <si>
    <t>INSTITUCION EDUCATIVA EDUARDO SUAREZ ORCASITA</t>
  </si>
  <si>
    <t>INSTITUCION EDUCATIVA LEONIDAS ACUÑA</t>
  </si>
  <si>
    <t>INSTITUCION EDUCATIVA MANUEL GERMAN CUELLO GUTIERREZ</t>
  </si>
  <si>
    <t>INSTITUCION EDUCATIVA LUIS OVIDIO RINCON LOBO</t>
  </si>
  <si>
    <t>INSTITUCION EDUCATIVA DE PROMOCIÓN SOCIAL DE GUATAPURÍ - CHEMESQUEMENA</t>
  </si>
  <si>
    <t>INSTITUCION ETNOEDUCATIVA TECNICO JOSE CELESTINO MUTIS</t>
  </si>
  <si>
    <t>INSTITUCION EDUCATIVA LOPERENA GARUPAL</t>
  </si>
  <si>
    <t>INSTITUCION EDUCATIVA SAN ISIDRO LABRADOR</t>
  </si>
  <si>
    <t>INSTITUCION EDUCATIVA FRANCISCO MOLINA SANCHEZ</t>
  </si>
  <si>
    <t>INSTITUCION EDUCATIVA INDIGENA GUN-ARUWAN</t>
  </si>
  <si>
    <t>INSTITUCION EDUCATIVA  ALFONSO ARAUJO COTES</t>
  </si>
  <si>
    <t>INSTITUCION EDUCATIVA CASD SIMON BOLIVAR</t>
  </si>
  <si>
    <t>INSTITUCION EDUCATIVA DE PATILLAL</t>
  </si>
  <si>
    <t>INSTITUCION EDUCATIVA PRUDENCIA DAZA</t>
  </si>
  <si>
    <t>INSTITUCION EDUCATIVA CONSUELO ARAUJO NOGUERA</t>
  </si>
  <si>
    <t>INSTITUCION EDUCATIVA JOAQUIN OCHOA MAESTRE</t>
  </si>
  <si>
    <t>INSTITUCION EDUCATIVA LUIS RODRIGUEZ VALERA</t>
  </si>
  <si>
    <t>INSTITUCION EDUCATIVA DE AGUAS BLANCAS</t>
  </si>
  <si>
    <t>INSTITUCION EDUCATIVA PEDRO CASTRO MONSALVO</t>
  </si>
  <si>
    <t>INSTITUCION EDUCATIVA RAFAEL VALLE MEZA</t>
  </si>
  <si>
    <t>INSTITUCION EDUCATIVA RODOLFO CASTRO CASTRO</t>
  </si>
  <si>
    <t>INSTITUCION EDUCATIVA TECNICO UPAR</t>
  </si>
  <si>
    <t>INSTITUCION EDUCATIVA VILLA CORELCA</t>
  </si>
  <si>
    <t>INSTITUCION EDUCATIVA VIRGEN DEL CARMEN</t>
  </si>
  <si>
    <t>INSTITUCION ETNOEDUCATIVA ANTONIO ENRIQUE DIAZ MARTINEZ</t>
  </si>
  <si>
    <t>INSTITUCION EDUCATIVA NELSON MANDELA</t>
  </si>
  <si>
    <t>INSTITUCION EDUCATIVA OSWALDO QUINTANA QUINTANA</t>
  </si>
  <si>
    <t>INSTITUCION EDUCATIVA TECNICO MILCIADES CANTILLO COSTA</t>
  </si>
  <si>
    <t>INSTITUCION ETNOEDUCATIVA MAKUMAKE</t>
  </si>
  <si>
    <t>INSTITUCIÓN ETNOEDUCATIVA TECNICA KANZASINAMKE.</t>
  </si>
  <si>
    <t>INSTITUCION EDUCATIVA AGRICOLA LA MINA</t>
  </si>
  <si>
    <t>INSTITUCION EDUCATIVA TECNICO JOSE EUGENIO MARTINEZ</t>
  </si>
  <si>
    <t>INSTITUCION EDUCATIVA ENRIQUE PUPO MARTINEZ</t>
  </si>
  <si>
    <t>INSTITUCION EDUCATIVA CASIMIRO RAUL MAESTRE</t>
  </si>
  <si>
    <t>97</t>
  </si>
  <si>
    <t>97161</t>
  </si>
  <si>
    <t>I.E.D. DE CARURU</t>
  </si>
  <si>
    <t>97001</t>
  </si>
  <si>
    <t>I.E.D. DE TAPURUCUARA</t>
  </si>
  <si>
    <t>I.E.D. DE BOCAS DEL YI</t>
  </si>
  <si>
    <t>I.E.D. DE MANDI</t>
  </si>
  <si>
    <t>CENTRO EDUCATIVO DE PUEBLO NUEVO</t>
  </si>
  <si>
    <t>I.E.D.  DE YAPÚ</t>
  </si>
  <si>
    <t>I.E.D. DE  VILLAFÁTIMA</t>
  </si>
  <si>
    <t>I.E.D. DE TRINIDAD TIQUIÉ</t>
  </si>
  <si>
    <t>I.E.D. DE TARAIRA</t>
  </si>
  <si>
    <t>I.E.D. INAYÁ</t>
  </si>
  <si>
    <t>I.E.D. DE ACARICUARA</t>
  </si>
  <si>
    <t>I.E. ESCUELA NORMAL SUPERIOR MARIA REINA</t>
  </si>
  <si>
    <t>I.E.I.J.E.R</t>
  </si>
  <si>
    <t>97666</t>
  </si>
  <si>
    <t>97511</t>
  </si>
  <si>
    <t>VAUPES ANM</t>
  </si>
  <si>
    <t>I.E.D. DE BUENOS AIRES</t>
  </si>
  <si>
    <t>I.E.D. DE PIEDRA ÑI</t>
  </si>
  <si>
    <t>97889</t>
  </si>
  <si>
    <t>I.E.D. DE MONFORTH</t>
  </si>
  <si>
    <t>99773</t>
  </si>
  <si>
    <t>INSTITUCIÓN EDUCATIVA SILVINO CARO HEREDIA</t>
  </si>
  <si>
    <t>CENTRO EDUCATIVO SENDERO DE PAZ</t>
  </si>
  <si>
    <t>INSTITUCIÓN EDUCATIVA JOSE EUSTASIO RIVERA</t>
  </si>
  <si>
    <t>INSTITUCIÓN EDUCATIVA KUAWAI</t>
  </si>
  <si>
    <t>INSTITUCIÓN EDUCATIVA EDUARDO CARRANZA</t>
  </si>
  <si>
    <t>INSTITUCION EDUCATIVA EDUARDO CARRANZA</t>
  </si>
  <si>
    <t>INSTITUCIÓN EDUCATIVA JUAN JOSE RONDON</t>
  </si>
  <si>
    <t>INSTITUCION EDUCATIVA SANTA TERESITA DEL TUPARRO</t>
  </si>
  <si>
    <t>CENTRO EDUCATIVO CANAAN CENTRAL</t>
  </si>
  <si>
    <t>INSTITUCIÓN EDUCATIVA SAGRADO CORAZON DE JESUS</t>
  </si>
  <si>
    <t>CENTRO EDUCATIVO CORDERO DE DIOS</t>
  </si>
  <si>
    <t>CENTRO EDUCATIVO LA CATORCE</t>
  </si>
  <si>
    <t>CENTRO EDUCATIVO RINCON</t>
  </si>
  <si>
    <t>CENTRO EDUCATIVO SAN LUIS DEL TOMO</t>
  </si>
  <si>
    <t>INSTITUCION EDUCATIVA ANTONIO VILLAVICENCIO</t>
  </si>
  <si>
    <t>INSTITUCIÓN EDUCATIVA CADANAPAY</t>
  </si>
  <si>
    <t>INSTITUCIÓN EDUCATIVA INTERCULTURAL KOTSALANAI</t>
  </si>
  <si>
    <t>INSTITUCIÓN EDUCATIVA NUESTRA SEÑORA DE FATIMA</t>
  </si>
  <si>
    <t>INSTITUCION EDUCATIVA PIRAMIRI</t>
  </si>
  <si>
    <t>INSTITUCIÓN EDUCATIVA RAYA BAKATSOLOWA</t>
  </si>
  <si>
    <t>INSTITUCIÓN EDUCATIVA VILLALUZ</t>
  </si>
  <si>
    <t>99524</t>
  </si>
  <si>
    <t>INSTITUCIÓN EDUCATIVA VICTOR SAMUEL ANDRADE</t>
  </si>
  <si>
    <t>INSTITUCIÓN EDUCATIVA NORMAL SUPERIOR FEDERICO LLERAS ACOSTA</t>
  </si>
  <si>
    <t>INSTITUCIÓN EDUCATIVA LUIS CARLOS GALAN SARMIENTO</t>
  </si>
  <si>
    <t>INSTITUCIÓN EDUCATIVA EL TROMPILLO</t>
  </si>
  <si>
    <t>INSTITUCIÓN EDUCATIVA SOLMERIDA BUILES</t>
  </si>
  <si>
    <t>INSTITUCIÓN EDUCATIVA THEODORO WEIJNEN</t>
  </si>
  <si>
    <t>99001</t>
  </si>
  <si>
    <t>INSTITUCIÓN EDUCATIVA ANTONIA SANTOS</t>
  </si>
  <si>
    <t>INSTITUCIÓN EDUCATIVA ACEITICO</t>
  </si>
  <si>
    <t>INSTITUCIÓN EDUCATIVA LA ESMERALDA</t>
  </si>
  <si>
    <t>INSTITUCIÓN EDUCATIVA INTERCULTURAL JORGE ELIECER GAITAN</t>
  </si>
  <si>
    <t>99624</t>
  </si>
  <si>
    <t>INSTITUCIÓN EDUCATIVA CAMILO TORRES</t>
  </si>
  <si>
    <t>INSTITUCIÓN EDUCATIVA SAN BARTOLOME</t>
  </si>
  <si>
    <t>50001</t>
  </si>
  <si>
    <t>INSTITUCION EDUCATIVA ANTONIO RICAURTE CASD</t>
  </si>
  <si>
    <t>COLEGIO DEPARTAMENTAL CATUMARE</t>
  </si>
  <si>
    <t>COLEGIO NACIONALIZADO FEMENINO DE VILLAVICENCIO</t>
  </si>
  <si>
    <t>COLEGIO ABRAHAM LINCOLN</t>
  </si>
  <si>
    <t>COLEGIO AGROPECUARIO LAS MERCEDES</t>
  </si>
  <si>
    <t>INSTITUCIÓN EDUCATIVA COLEGIO DEPARTAMENTAL JUAN B CABALLERO MEDINA</t>
  </si>
  <si>
    <t>GIMNASIO MILITAR FUERZA AEREA LUIS F. GOMEZ NIÑO</t>
  </si>
  <si>
    <t>COLEGIO SILVIA APONTE RODRIGUEZ</t>
  </si>
  <si>
    <t>ESCUELA NORMAL SUPERIOR DE VILLAVICENCIO</t>
  </si>
  <si>
    <t>IE INST TEC INDUSTRIAL</t>
  </si>
  <si>
    <t>COLEGIO DEPARTAMENTAL GILBERTO ALZATE AVENDAÑO</t>
  </si>
  <si>
    <t>INSTITUCION EDUCATIVA COLEGIO TECNICO FRANCISCO DE PAULA SANTANDER</t>
  </si>
  <si>
    <t>INSTITUCION EDUCATIVA RURAL VANGUARDIA</t>
  </si>
  <si>
    <t>INSTITUCION EDUCATIVA UNIDAD EDUCATIVA ARNULFO BRICEÑO CONTRERAS</t>
  </si>
  <si>
    <t>INSTITUCION EDUCATIVA ALBERTO LLERAS CAMARGO</t>
  </si>
  <si>
    <t>INSTITUCION EDUCATIVA ALFREDO MOLANO BRAVO</t>
  </si>
  <si>
    <t>INSTITUCION EDUCATIVA UNIDAD EDUCATIVA APIAY</t>
  </si>
  <si>
    <t>COLEGIO CENTAUROS</t>
  </si>
  <si>
    <t>INSTITUCION EDUCATIVA COLEGIO BUENOS AIRES</t>
  </si>
  <si>
    <t>LA UNIDAD EDUCATIVA COLEGIO DEPARTAMENTAL ALFONSO LOPEZ PUMAREJO</t>
  </si>
  <si>
    <t>COLEGIO DEPARTAMENTAL LA ESPERANZA</t>
  </si>
  <si>
    <t>INSTITUCION EDUCATIVA COLEGIO DEPARTAMENTAL SAN FRANCISCO DE ASIS</t>
  </si>
  <si>
    <t>INSTITUCION EDUCATIVA COLEGIO FRANCISCO ARANGO</t>
  </si>
  <si>
    <t>INSTITUCION EDUCATIVA COLEGIO GUATIQUIA</t>
  </si>
  <si>
    <t>INSTITUCION EDUCATIVA COLEGIO GUILLERMO CANO ISAZA</t>
  </si>
  <si>
    <t>INSTITUCION EDUCATIVA COLEGIO GUILLERMO NIÑO MEDINA</t>
  </si>
  <si>
    <t>INSTITUCION EDUCATIVA COLEGIO JHON F. KENNEDY</t>
  </si>
  <si>
    <t>INSTITUCIÓN EDUCATIVA JUAN PABLO II</t>
  </si>
  <si>
    <t>INSTITUCION EDUCATIVA COLEGIO MIGUEL ANGEL MARTIN</t>
  </si>
  <si>
    <t>INSTITUCION EDUCATIVA GENERAL CARLOS ALBAN</t>
  </si>
  <si>
    <t>INSTITUCION EDUCATIVA GERMAN ARCINIEGAS</t>
  </si>
  <si>
    <t>INSTITUCION EDUCATIVA ISAAC TACHA NIÑO</t>
  </si>
  <si>
    <t>INSTITUCION EDUCATIVA COLEGIO DEPARTAMENTAL JORGE ELIECER GAITAN AYALA</t>
  </si>
  <si>
    <t>INSTITUCION EDUCATIVA LA MADRID</t>
  </si>
  <si>
    <t>I.E. LAS PALMAS</t>
  </si>
  <si>
    <t>INSTITUCION EDUCATIVA MALALA YOUSAFZAI</t>
  </si>
  <si>
    <t>I. E. MANUELA BELTRAN</t>
  </si>
  <si>
    <t>INSTITUCIÓN EDUCATIVA MARCO ANTONIO FRANCO RODRIGUEZ</t>
  </si>
  <si>
    <t>INSTITUCION EDUCATIVA MARIA MERCEDES MENDEZ DE GARCÍA</t>
  </si>
  <si>
    <t>INSTITUCION EDUCATIVA COLEGIO DEPARTAMENTAL NARCISO JOSE MATUS TORRES</t>
  </si>
  <si>
    <t>INSTITUCION EDUCATIVA  SIMON BOLIVAR</t>
  </si>
  <si>
    <t>INSTITUCION EDUCATIVA INEM  LUIS LOPEZ DE MESA</t>
  </si>
  <si>
    <t>INSTITUTO NACIONAL FRANCISCO JOSE DE CALDAS</t>
  </si>
  <si>
    <t>INSTITUCION EDUCATIVA UNIDAD EDUCATIVA FELICIDAD BARRIOS HERNANDEZ</t>
  </si>
  <si>
    <t>UNIDAD EDUCATIVA PLAYA RICA</t>
  </si>
  <si>
    <t>INSTITUCIÓN EDUCATIVA SEIS DE ABRIL</t>
  </si>
  <si>
    <t>85001</t>
  </si>
  <si>
    <t>CE LA ESMERALDA</t>
  </si>
  <si>
    <t>I.E. SANTA TERESA</t>
  </si>
  <si>
    <t>I.E. TERESA DE CALCUTA</t>
  </si>
  <si>
    <t>IE LA CAMPIÑA</t>
  </si>
  <si>
    <t>IE CENTRO SOCIAL</t>
  </si>
  <si>
    <t>INSTITUCIÓN EDUCATIVA TÉCNICA EMPRESARIAL LLANO LINDO ITELL</t>
  </si>
  <si>
    <t>IE BRAULIO GONZALEZ</t>
  </si>
  <si>
    <t>IE EL TRIUNFO</t>
  </si>
  <si>
    <t>INSTITUCION EDUCATIVA TECNICA AGROPECUARIA LA INMACULADA</t>
  </si>
  <si>
    <t>IE LUCILA PIRAGAUTA</t>
  </si>
  <si>
    <t>INSTITUCIÓN EDUCATIVA TÉCNICA AGROPECUARIA LORGIO RODRÍGUEZ</t>
  </si>
  <si>
    <t>IE MANUELA BELTRAN</t>
  </si>
  <si>
    <t>IE CARLOS LLERAS RESTREPO</t>
  </si>
  <si>
    <t>IE EL PARAISO</t>
  </si>
  <si>
    <t>IE JORGE ELIECER GAITAN</t>
  </si>
  <si>
    <t>IE DIVINO SALVADOR</t>
  </si>
  <si>
    <t>INSTITUTO TECNICO AMBIENTAL SAN MATEO</t>
  </si>
  <si>
    <t>INSTITUTO TECNICO EMPRESARIAL EL YOPAL ITEY</t>
  </si>
  <si>
    <t>INSTITUCION EDUCATIVA MEGACOLEGIO EL PROGRESO</t>
  </si>
  <si>
    <t>76892</t>
  </si>
  <si>
    <t>IE ROSA ZARATE DE PEÑA</t>
  </si>
  <si>
    <t>IE LEONOR LOURIDO DE VELASCO</t>
  </si>
  <si>
    <t>IE ALBERTO MENDOZA MAYOR</t>
  </si>
  <si>
    <t>IE CEAT GENERAL PIERO MARIOTTI</t>
  </si>
  <si>
    <t>IE MAYOR DE YUMBO</t>
  </si>
  <si>
    <t>IE TITAN</t>
  </si>
  <si>
    <t>25899</t>
  </si>
  <si>
    <t>I.E.M.R. LUIS EDUARDO GUTIERREZ MENDEZ</t>
  </si>
  <si>
    <t>I.E.M. INSTITUTO TECNICO INDUSTRIAL</t>
  </si>
  <si>
    <t>I.E.M. SAN JUAN BAUTISTA DE LA SALLE</t>
  </si>
  <si>
    <t>I.E.M. LICEO INTEGRADO</t>
  </si>
  <si>
    <t>I.E.M.R. LA GRANJA</t>
  </si>
  <si>
    <t>I.E.M.R. SAN JORGE</t>
  </si>
  <si>
    <t>I.E.M. CUNDINAMARCA</t>
  </si>
  <si>
    <t>I.E.M. GUILLERMO QUEVEDO ZORNOZA</t>
  </si>
  <si>
    <t>I.E.M. INSTITUTO TÉCNICO LUIS ORJUELA</t>
  </si>
  <si>
    <t>I.E.M. SANTIAGO PEREZ</t>
  </si>
  <si>
    <t>86219</t>
  </si>
  <si>
    <t>CENT ETNOEDUCATIVO BILING INGA</t>
  </si>
  <si>
    <t>IE SUCRE</t>
  </si>
  <si>
    <t>IER ALBERTO LEON ROJAS</t>
  </si>
  <si>
    <t>86001</t>
  </si>
  <si>
    <t>CENT EDUC RUR CALIYACO</t>
  </si>
  <si>
    <t>CENT ETNOEDUCATIVO RURAL BILING CAMENTSA</t>
  </si>
  <si>
    <t>CER CONDAGUA</t>
  </si>
  <si>
    <t>CER PUEBLO VIEJO</t>
  </si>
  <si>
    <t>IE CIUDAD MOCOA</t>
  </si>
  <si>
    <t>IE FIDEL DE MONTCLAR</t>
  </si>
  <si>
    <t>IE FRAY PLACIDO</t>
  </si>
  <si>
    <t>IE PIO XII</t>
  </si>
  <si>
    <t>IE RUR ALTO AFAN</t>
  </si>
  <si>
    <t>IER ABORIGENES DE COLOMBIA</t>
  </si>
  <si>
    <t>IER CIUDAD PUERTO LIMON</t>
  </si>
  <si>
    <t>IER SIMON BOLIVAR</t>
  </si>
  <si>
    <t>INS ETNOEDUCATIVA RUR BILINGUE INGA</t>
  </si>
  <si>
    <t>86320</t>
  </si>
  <si>
    <t>CENT ETNOEDUCATIVO RURAL BOCANAS DEL LUZON</t>
  </si>
  <si>
    <t>CER ALTAMIRA</t>
  </si>
  <si>
    <t>CER LUCITANIA</t>
  </si>
  <si>
    <t>IE RUR ANTONIO NARIÑO</t>
  </si>
  <si>
    <t>IE RUR NUEVA BENGALA</t>
  </si>
  <si>
    <t>IE RUR NUEVA SILVANIA</t>
  </si>
  <si>
    <t>IE RUR SAN JUAN VIDES</t>
  </si>
  <si>
    <t>IE RUR TESALIA</t>
  </si>
  <si>
    <t>IE SAN JOSE DE ORITO</t>
  </si>
  <si>
    <t>IER EL YARUMO</t>
  </si>
  <si>
    <t>IER FRANCISCO JOSE DE CALDAS</t>
  </si>
  <si>
    <t>IER SINAI</t>
  </si>
  <si>
    <t>INS ETNOEDUCATIVA RUR PUERTO RICO</t>
  </si>
  <si>
    <t>INSTITUCION ETNOEDUCATIVA RURAL UMADA WUARRARA</t>
  </si>
  <si>
    <t>86568</t>
  </si>
  <si>
    <t>C.E.R. ALTO LORENZO</t>
  </si>
  <si>
    <t>CER TETEYE</t>
  </si>
  <si>
    <t>I ETNOEDUCATIVA AFROANCESTRALES DE PUERTO ASIS</t>
  </si>
  <si>
    <t>IE ALVERNIA</t>
  </si>
  <si>
    <t>IE CIUDAD DE ASIS</t>
  </si>
  <si>
    <t>IE RUR CAUCACIA</t>
  </si>
  <si>
    <t>IE RUR ECOLOGICO EL CUEMBI</t>
  </si>
  <si>
    <t>IE RUR LA PAILA</t>
  </si>
  <si>
    <t>IE RUR NUEVA GRANADA</t>
  </si>
  <si>
    <t>IE RUR SANTANA</t>
  </si>
  <si>
    <t>IE SAN FRANCISCO DE ASIS</t>
  </si>
  <si>
    <t>IE SANTA TERESA</t>
  </si>
  <si>
    <t>IEPBIN MANUEL QUINTIN LAME CHANTRE</t>
  </si>
  <si>
    <t>IER BAJO LORENZO</t>
  </si>
  <si>
    <t>IER COCAYÁ</t>
  </si>
  <si>
    <t>IER EL DANUBIO</t>
  </si>
  <si>
    <t>IER LA LIBERTAD</t>
  </si>
  <si>
    <t>IER PUERTO BELLO</t>
  </si>
  <si>
    <t>IER PUERTO VEGA</t>
  </si>
  <si>
    <t>IER SANTA ISABEL</t>
  </si>
  <si>
    <t>IER VILLA VICTORIA</t>
  </si>
  <si>
    <t>INS ETNO EDUC RUR BUENAVISTA</t>
  </si>
  <si>
    <t>86569</t>
  </si>
  <si>
    <t>CENT EDUC RUR LA ISLA</t>
  </si>
  <si>
    <t>CENT EDUC RUR MARACAIBO</t>
  </si>
  <si>
    <t>CER LA INDEPENDENCIA</t>
  </si>
  <si>
    <t>CER VILLAFLOR</t>
  </si>
  <si>
    <t>IEPBIN KWE SX UMA KIWE</t>
  </si>
  <si>
    <t>IER ARIZONA</t>
  </si>
  <si>
    <t>IER DIVINO NIÑO</t>
  </si>
  <si>
    <t>86571</t>
  </si>
  <si>
    <t>CENT EDUC RUR SAUDITA</t>
  </si>
  <si>
    <t>IE AMAZONICA</t>
  </si>
  <si>
    <t>IE RUR JOSE MARIA</t>
  </si>
  <si>
    <t>IE RUR LA CEIBA</t>
  </si>
  <si>
    <t>IEPBIN KWE SX IPX KWETH DXI J</t>
  </si>
  <si>
    <t>IEPBIN KWE SX SEK LUUCXWE SX</t>
  </si>
  <si>
    <t>IER EL CEDRO</t>
  </si>
  <si>
    <t>IER GALLINAZO</t>
  </si>
  <si>
    <t>IER LA BARRIALOSA</t>
  </si>
  <si>
    <t>IER LA BRASILERA</t>
  </si>
  <si>
    <t>IER LAS PERLAS</t>
  </si>
  <si>
    <t>IER MAYOYOQUE</t>
  </si>
  <si>
    <t>IER PUERTO ROSARIO</t>
  </si>
  <si>
    <t>IER QUINAPEJO</t>
  </si>
  <si>
    <t>IER RAFAEL REYES</t>
  </si>
  <si>
    <t>INSTITUCIÓN ETNOEDUCATIVA RURAL  BILINGÜE INGA ATUN IACHAI</t>
  </si>
  <si>
    <t>86573</t>
  </si>
  <si>
    <t>CENT EDUC RUR YURIYA</t>
  </si>
  <si>
    <t>CENTRO ETNOEDUCATIVO RURAL MONA TO+</t>
  </si>
  <si>
    <t>CER SANTA MARIA</t>
  </si>
  <si>
    <t>IE CANDIDO LEGUIZAMO</t>
  </si>
  <si>
    <t>IE JOSE MARIA HERNANDEZ</t>
  </si>
  <si>
    <t>IE RUR ANDINO</t>
  </si>
  <si>
    <t>IE RUR LEONIDAS NORZAGARAY</t>
  </si>
  <si>
    <t>IE RUR LUIS VIDALES DEL PIÑUÑA NEGRO</t>
  </si>
  <si>
    <t>IE RUR SAN LUIS GONZAGA</t>
  </si>
  <si>
    <t>IE RUR SAN PEDRO</t>
  </si>
  <si>
    <t>IER JORGE ELIECER GAITAN</t>
  </si>
  <si>
    <t>IER NUEVA APAYA</t>
  </si>
  <si>
    <t>IER OVER ANTONIO MORALES</t>
  </si>
  <si>
    <t>INS ETNO EDUC RUR INDIGENA EÑO MONAYA JITO</t>
  </si>
  <si>
    <t>INST ETNOEDUCATIVA RUR INDIGENA KICHWA LLAKTAMANDA</t>
  </si>
  <si>
    <t>INST ETNOEDUCATIVA RUR INDIGENA KICHWA SANTA CECILIA</t>
  </si>
  <si>
    <t>INSTITUCION ETNOEDUCATIVA RURAL INDIGENA D+ONA SAFIA</t>
  </si>
  <si>
    <t>86755</t>
  </si>
  <si>
    <t>CENT EDUC RUR SAN ANTONIO DEL POROTOYACO</t>
  </si>
  <si>
    <t>CENT ETNOEDUCATIVO RURAL SAN SILVESTRE</t>
  </si>
  <si>
    <t>IE ALMIRANTE PADILLA</t>
  </si>
  <si>
    <t>86757</t>
  </si>
  <si>
    <t>I.E.R. EL SÁBALO</t>
  </si>
  <si>
    <t>IE RUR EL AFILADOR</t>
  </si>
  <si>
    <t>IE RUR PUERTO COLON SAN MIGUEL</t>
  </si>
  <si>
    <t>IE RUR PUERTO EL SOL</t>
  </si>
  <si>
    <t>IE RUR SAN CARLOS</t>
  </si>
  <si>
    <t>IER AGUA CLARA</t>
  </si>
  <si>
    <t>IER JORDAN ORTIZ</t>
  </si>
  <si>
    <t>IER SAN JOSÉ</t>
  </si>
  <si>
    <t>IER SAN MARCELINO</t>
  </si>
  <si>
    <t>IET COMERCIAL LA DORADA</t>
  </si>
  <si>
    <t>INST ETNOEDUCATIVA TNKAT AWA KAMTATKIT KAMNA KAN TATKIT</t>
  </si>
  <si>
    <t>86760</t>
  </si>
  <si>
    <t>IE RUR INTERCULTURAL MADRE LAURA</t>
  </si>
  <si>
    <t>INS EDUC TEC CIUDAD SANTIAGO</t>
  </si>
  <si>
    <t>INST ETN RURAL  BIL INGA IACHAI WASI CARLOS TAMABIOY</t>
  </si>
  <si>
    <t>86749</t>
  </si>
  <si>
    <t>CENT EDUC RUR JUAN XXIII</t>
  </si>
  <si>
    <t>IE CHAMPAGNAT</t>
  </si>
  <si>
    <t>IE FRAY BARTOLOME DE IGUALADA</t>
  </si>
  <si>
    <t>IE NORMAL SUPERIOR DEL PUTUMAYO</t>
  </si>
  <si>
    <t>IE SEMINARIO MISIONAL</t>
  </si>
  <si>
    <t>IER BILINGUE ARTESANAL CAMENTSA</t>
  </si>
  <si>
    <t>86865</t>
  </si>
  <si>
    <t>I.E.R. MARAVELEZ</t>
  </si>
  <si>
    <t>IE CIUDAD LA HORMIGA</t>
  </si>
  <si>
    <t>IE LA LIBERTAD</t>
  </si>
  <si>
    <t>IE RUR EL CAIRO</t>
  </si>
  <si>
    <t>IE RUR EL TIGRE</t>
  </si>
  <si>
    <t>IE RUR JORDAN GUISIA</t>
  </si>
  <si>
    <t>IE VALLE DEL GUAMUEZ</t>
  </si>
  <si>
    <t>IER EL ROSAL</t>
  </si>
  <si>
    <t>IER EL VENADO</t>
  </si>
  <si>
    <t>IER JOSE ASUNCION SILVA</t>
  </si>
  <si>
    <t>IER LA CONCORDIA</t>
  </si>
  <si>
    <t>IER LAS MALVINAS</t>
  </si>
  <si>
    <t>IER LAS PALMERAS</t>
  </si>
  <si>
    <t>IER MIRAVALLE</t>
  </si>
  <si>
    <t>INS ETNO RUR SANTA ROSA DEL GUAMUEZ</t>
  </si>
  <si>
    <t>86885</t>
  </si>
  <si>
    <t>IE GUILLERMO VALENCIA</t>
  </si>
  <si>
    <t>IE LUIS CARLOS GALAN</t>
  </si>
  <si>
    <t>IE NUESTRA SEÑORA DEL PILAR</t>
  </si>
  <si>
    <t>IE RUR SANTA JULIANA</t>
  </si>
  <si>
    <t>IEPBIN KWE SX KSXA W WALA</t>
  </si>
  <si>
    <t>IER AGROPECUARIA CIUDAD DE VILLAGARZON</t>
  </si>
  <si>
    <t>IER ALBANIA</t>
  </si>
  <si>
    <t>IER PUERTO UMBRIA</t>
  </si>
  <si>
    <t>IER RIO BLANCO</t>
  </si>
  <si>
    <t>IER VILLA AMAZÓNICA</t>
  </si>
  <si>
    <t>INS ETNOEDUCATIVA RURAL BILINGUE INGA ATÚN ÑAMBI</t>
  </si>
  <si>
    <t>INSTITUCION EDUCATIVA BARRIO PARIS</t>
  </si>
  <si>
    <t>INSTITUCION EDUCATIVA TOMAS CADAVID RESTREPO</t>
  </si>
  <si>
    <t>INSTITUCION EDUCATIVA  TOMAS CARRASQUILLA</t>
  </si>
  <si>
    <t>INSTITUCION EDUCATIVA FE Y ALEGRIA EL LIMONAR</t>
  </si>
  <si>
    <t>INSTITUCIÓN EDUCATIVA BALDOMERO SANÍN CANO</t>
  </si>
  <si>
    <t>INSTITUCION EDUCATIVA RURAL PALMIRA</t>
  </si>
  <si>
    <t>INSTITUCION EDUCATIVA DISTRITAL OLGA EMILIANI</t>
  </si>
  <si>
    <t>COLEGIO LOS PERIODISTAS (IED)</t>
  </si>
  <si>
    <t>INSTITUCION EDUCATVA BONANZA</t>
  </si>
  <si>
    <t>I.E. BUTAGA</t>
  </si>
  <si>
    <t>I.E EL CHAIRA JOSE MARIA CORDOBA</t>
  </si>
  <si>
    <t>C.E. EL CARMELO</t>
  </si>
  <si>
    <t>CENTRO EDUCATIVO GUANGUBIO</t>
  </si>
  <si>
    <t>INSTITUCION EDUCATIVA TECNICA AGROAMBIENTAL INTERCULTURAL MISAK SHUR PUPEN</t>
  </si>
  <si>
    <t>INSTITUCION EDUCATIVA TECNICA AGROAMBIENTAL ALA KUSREI YA MISAK PISCITAU</t>
  </si>
  <si>
    <t>INSTITUCION EDUCATIVA SAN JACINTO</t>
  </si>
  <si>
    <t>I.E. MANUEL DE VALVERDE</t>
  </si>
  <si>
    <t>C.E. SANTA ANA</t>
  </si>
  <si>
    <t>C.E. CALLE HONDA</t>
  </si>
  <si>
    <t>INSTITUCION EDUCATIVA SAN JOSE DE GUARE</t>
  </si>
  <si>
    <t>I.E.A. MAXIMINO GARABATO ANTES(I.E. INDIG MAXIMINO GARABATO)</t>
  </si>
  <si>
    <t>INSTITUCION EDUCATIVA DIVINO NINO DE YAPURA</t>
  </si>
  <si>
    <t>INSTITUCION EDUCATIVA SANTO DOMINGO SABIO</t>
  </si>
  <si>
    <t>CENTRO EDUCATIVO EL REMANSO</t>
  </si>
  <si>
    <t>CENTRO EDUCATIVO PUERTO GUAYUYACO</t>
  </si>
  <si>
    <t>CENTRO EDUCATIVO BOCA DE PETE</t>
  </si>
  <si>
    <t>INSTITUCION EDUCATIVA AGRICOLA SANTA ROSA</t>
  </si>
  <si>
    <t>I.E. TORIBIO</t>
  </si>
  <si>
    <t>C.E. LA DESPENSA</t>
  </si>
  <si>
    <t>INSTITUCIÓN EDUCATIVA INDIGENA DEL RESGUARDO DE POBLAZÓN</t>
  </si>
  <si>
    <t>INSTITUCIÓN EDUCATIVA INDIGENA INTERCULTURAL PACHA MAMA</t>
  </si>
  <si>
    <t>CENTRO EDUCATIVO KUNA PEJUPA</t>
  </si>
  <si>
    <t>INSTITUCION EDUCATIVA LOS LIMONES</t>
  </si>
  <si>
    <t>CENTRO EDUCATIVO SANTIAGO ABAJO</t>
  </si>
  <si>
    <t>CENTRO EDUCATIVO RURAL ETNOEDUCATIVO INDIGENA ZENU ALTO SAN JORGE - CEIZASAJ</t>
  </si>
  <si>
    <t>INSTITUCION EDUCATIVA RURAL DEPARTAMENTAL GAZADUJE</t>
  </si>
  <si>
    <t>IE INDÍGENA FLORESMIRO DOGIRAMA</t>
  </si>
  <si>
    <t>IE INDÍGENA ISAAC LANA NARAMPIA</t>
  </si>
  <si>
    <t>CENTRO EDUCATIVO INDÍGENA JESUS ANTONIO VELASQUEZ EL 20</t>
  </si>
  <si>
    <t>CENTRO ETNOEDUCATIVO #19</t>
  </si>
  <si>
    <t>CENTRO ETNOEDUCATIVO NO. 22 ALIJOTE</t>
  </si>
  <si>
    <t>INSTITUCION ETNOEDUCATIVO NO. 24</t>
  </si>
  <si>
    <t>INSTITUCION ETNOEDUCATIVO WIWA SHENZHUWIMAKU</t>
  </si>
  <si>
    <t>CENTRO ETNOEDUCATIVO NO. 21 ARALIA</t>
  </si>
  <si>
    <t>INSTITUCION ETNOEDUCATIVA # 20</t>
  </si>
  <si>
    <t>INSTITUCION EDUCATIVA INDIGENA Y PLURICULTURAL KANKAWARWA</t>
  </si>
  <si>
    <t>IE SAN RAFAEL DE DOMO PLANAS</t>
  </si>
  <si>
    <t>CE VENCEDOR PIRIRI</t>
  </si>
  <si>
    <t>INSTITUCION EDUCATIVA LA DIVINA PASTORA</t>
  </si>
  <si>
    <t>CENTRO EDUCATIVO RURAL BAJO PAVEZ</t>
  </si>
  <si>
    <t>COL CARLOS JULIO TORRADO PE¿ARANDA</t>
  </si>
  <si>
    <t>COL AGUSTINA FERRO</t>
  </si>
  <si>
    <t>INSTITUCION EDUCATIVA PABLO SEXTO</t>
  </si>
  <si>
    <t>INSTITUCIÓN EDUCATIVA CARTAGENA</t>
  </si>
  <si>
    <t>IE INDIGENA EBERA KIRISIA DEE</t>
  </si>
  <si>
    <t>INSTITUCION EDUCATIVA GONZALO JIMENEZ DE QUESADA</t>
  </si>
  <si>
    <t>INSTITUCION EDUCATIVA TECNICA FRANCISCO NUÑEZ PEDROSO</t>
  </si>
  <si>
    <t>INSTITUCION ETNOEDUCATIVA SAN ANTONIO</t>
  </si>
  <si>
    <t>INSTITUCIÓN EDUCATIVA WASPIEN.</t>
  </si>
  <si>
    <t>INSTITUCION EDUCATIVA  DE LA NACIÓN EMBERA DEL VALLE DEL CAUCA IENEV.</t>
  </si>
  <si>
    <t>I.E.D. DE SAN JAVIER</t>
  </si>
  <si>
    <t>CENTRO EDUCATIVO DOCE DE OCTUBRE</t>
  </si>
  <si>
    <t>CENTRO EDUCATIVO ASOCORTOMO</t>
  </si>
  <si>
    <t>INSTITUCIÓN EDUCATIVA EL TUPARRO</t>
  </si>
  <si>
    <t>Asignación total Formación Integral</t>
  </si>
  <si>
    <t>Asignación dotación primera infancia</t>
  </si>
  <si>
    <t>ASIGNACIÓN GRATUIDAD
DD-109-2026</t>
  </si>
  <si>
    <t>ASIGNACIÓN FORMACIÓN INTEGRAL Y PRIMERA INFANCIA  
DD-111-2026</t>
  </si>
  <si>
    <t>TOTAL GRATUIDAD 2026</t>
  </si>
  <si>
    <t>DPTO CARGA</t>
  </si>
  <si>
    <t>COD ETC</t>
  </si>
  <si>
    <t>COD MPIO</t>
  </si>
  <si>
    <t>COD MPIO NUM</t>
  </si>
  <si>
    <t>Divipola MUNICIPIO</t>
  </si>
  <si>
    <t>EST ID</t>
  </si>
  <si>
    <t>CODIGO DANE</t>
  </si>
  <si>
    <t>NOMBRE ESTABLECIMIENTO</t>
  </si>
  <si>
    <t>TOTAL MATRICULA OFICIAL GRATUIDAD</t>
  </si>
  <si>
    <t>RESOLUCIÓN
DD-109-2026</t>
  </si>
  <si>
    <t>Resolución 018261 del 16 julio 2026</t>
  </si>
  <si>
    <t>Resolución 008289 del 25 marzo 2026</t>
  </si>
  <si>
    <t>SED</t>
  </si>
  <si>
    <t>Resolución 008266 del 24 marzo 2026</t>
  </si>
  <si>
    <t>Resolución 021812 del 06 agosto 2026</t>
  </si>
  <si>
    <t>Resolución 021033 del 05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</si>
</sst>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0.0000000000"/>
    <numFmt numFmtId="166" formatCode="_-* #,##0_-;\-* #,##0_-;_-* &quot;-&quot;??_-;_-@_-"/>
    <numFmt numFmtId="167" formatCode="_-* #,##0.00000000000000_-;\-* #,##0.00000000000000_-;_-* &quot;-&quot;_-;_-@_-"/>
    <numFmt numFmtId="168" formatCode="_-* #,##0.000000_-;\-* #,##0.000000_-;_-* &quot;-&quot;??_-;_-@_-"/>
    <numFmt numFmtId="169" formatCode="_-&quot;$&quot;\ * #,##0_-;\-&quot;$&quot;\ * #,##0_-;_-&quot;$&quot;\ * &quot;-&quot;??_-;_-@_-"/>
    <numFmt numFmtId="170" formatCode="0.0000000%"/>
    <numFmt numFmtId="171" formatCode="0.0%"/>
    <numFmt numFmtId="172" formatCode="0.00000000000000000%"/>
    <numFmt numFmtId="173" formatCode="_(* #,##0.00_);_(* \(#,##0.00\);_(* &quot;-&quot;??_);_(@_)"/>
    <numFmt numFmtId="174" formatCode="_(* #,##0_);_(* \(#,##0\);_(* &quot;-&quot;??_);_(@_)"/>
    <numFmt numFmtId="175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i/>
      <sz val="10"/>
      <name val="Calibri"/>
      <family val="2"/>
      <scheme val="minor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ptos Display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0" fillId="0" borderId="0"/>
    <xf numFmtId="173" fontId="10" fillId="0" borderId="0" applyFont="0" applyFill="0" applyBorder="0" applyAlignment="0" applyProtection="0"/>
    <xf numFmtId="175" fontId="10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 wrapText="1"/>
    </xf>
    <xf numFmtId="166" fontId="0" fillId="0" borderId="0" xfId="1" applyNumberFormat="1" applyFont="1"/>
    <xf numFmtId="41" fontId="0" fillId="0" borderId="0" xfId="0" applyNumberFormat="1"/>
    <xf numFmtId="166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41" fontId="0" fillId="0" borderId="1" xfId="2" applyFont="1" applyBorder="1"/>
    <xf numFmtId="0" fontId="0" fillId="0" borderId="0" xfId="0" applyAlignment="1">
      <alignment horizontal="center"/>
    </xf>
    <xf numFmtId="41" fontId="3" fillId="0" borderId="0" xfId="2" applyFont="1" applyFill="1"/>
    <xf numFmtId="166" fontId="3" fillId="0" borderId="0" xfId="1" applyNumberFormat="1" applyFont="1"/>
    <xf numFmtId="166" fontId="3" fillId="0" borderId="0" xfId="1" applyNumberFormat="1" applyFont="1" applyFill="1"/>
    <xf numFmtId="168" fontId="3" fillId="0" borderId="0" xfId="1" applyNumberFormat="1" applyFont="1"/>
    <xf numFmtId="169" fontId="0" fillId="0" borderId="1" xfId="3" applyNumberFormat="1" applyFont="1" applyFill="1" applyBorder="1"/>
    <xf numFmtId="166" fontId="3" fillId="0" borderId="0" xfId="0" applyNumberFormat="1" applyFont="1"/>
    <xf numFmtId="170" fontId="0" fillId="0" borderId="0" xfId="4" applyNumberFormat="1" applyFont="1"/>
    <xf numFmtId="170" fontId="3" fillId="0" borderId="0" xfId="4" applyNumberFormat="1" applyFont="1" applyFill="1"/>
    <xf numFmtId="169" fontId="0" fillId="0" borderId="0" xfId="3" applyNumberFormat="1" applyFont="1"/>
    <xf numFmtId="43" fontId="0" fillId="0" borderId="0" xfId="1" applyFont="1"/>
    <xf numFmtId="171" fontId="3" fillId="0" borderId="0" xfId="4" applyNumberFormat="1" applyFont="1" applyFill="1"/>
    <xf numFmtId="10" fontId="3" fillId="0" borderId="0" xfId="1" applyNumberFormat="1" applyFont="1" applyFill="1"/>
    <xf numFmtId="10" fontId="3" fillId="0" borderId="0" xfId="4" applyNumberFormat="1" applyFont="1"/>
    <xf numFmtId="0" fontId="0" fillId="4" borderId="0" xfId="0" applyFill="1"/>
    <xf numFmtId="43" fontId="3" fillId="0" borderId="0" xfId="0" applyNumberFormat="1" applyFont="1"/>
    <xf numFmtId="43" fontId="3" fillId="0" borderId="0" xfId="1" applyFont="1"/>
    <xf numFmtId="164" fontId="3" fillId="0" borderId="0" xfId="3" applyFont="1"/>
    <xf numFmtId="166" fontId="0" fillId="0" borderId="0" xfId="1" applyNumberFormat="1" applyFont="1" applyFill="1"/>
    <xf numFmtId="166" fontId="4" fillId="0" borderId="0" xfId="0" applyNumberFormat="1" applyFont="1"/>
    <xf numFmtId="0" fontId="1" fillId="0" borderId="0" xfId="0" applyFont="1"/>
    <xf numFmtId="10" fontId="0" fillId="0" borderId="0" xfId="0" applyNumberFormat="1"/>
    <xf numFmtId="167" fontId="5" fillId="0" borderId="0" xfId="2" applyNumberFormat="1" applyFont="1" applyFill="1"/>
    <xf numFmtId="43" fontId="6" fillId="0" borderId="0" xfId="1" applyFont="1" applyFill="1"/>
    <xf numFmtId="0" fontId="4" fillId="0" borderId="0" xfId="0" applyFont="1"/>
    <xf numFmtId="1" fontId="0" fillId="0" borderId="1" xfId="0" applyNumberFormat="1" applyBorder="1"/>
    <xf numFmtId="43" fontId="7" fillId="0" borderId="0" xfId="0" applyNumberFormat="1" applyFont="1"/>
    <xf numFmtId="43" fontId="0" fillId="0" borderId="0" xfId="0" applyNumberFormat="1"/>
    <xf numFmtId="172" fontId="0" fillId="0" borderId="0" xfId="0" applyNumberFormat="1"/>
    <xf numFmtId="166" fontId="2" fillId="0" borderId="0" xfId="1" applyNumberFormat="1" applyFont="1"/>
    <xf numFmtId="0" fontId="0" fillId="4" borderId="1" xfId="0" applyFill="1" applyBorder="1" applyAlignment="1">
      <alignment horizontal="center"/>
    </xf>
    <xf numFmtId="0" fontId="0" fillId="0" borderId="0" xfId="0" pivotButton="1"/>
    <xf numFmtId="41" fontId="0" fillId="0" borderId="0" xfId="2" applyFont="1"/>
    <xf numFmtId="41" fontId="0" fillId="0" borderId="0" xfId="2" applyFont="1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41" fontId="9" fillId="6" borderId="1" xfId="2" quotePrefix="1" applyFont="1" applyFill="1" applyBorder="1" applyAlignment="1">
      <alignment horizontal="center" vertical="center" wrapText="1"/>
    </xf>
    <xf numFmtId="41" fontId="8" fillId="5" borderId="1" xfId="2" quotePrefix="1" applyFont="1" applyFill="1" applyBorder="1" applyAlignment="1">
      <alignment horizontal="center" vertical="center" wrapText="1"/>
    </xf>
    <xf numFmtId="41" fontId="11" fillId="7" borderId="1" xfId="2" quotePrefix="1" applyFont="1" applyFill="1" applyBorder="1" applyAlignment="1">
      <alignment horizontal="center" vertical="center" wrapText="1"/>
    </xf>
    <xf numFmtId="41" fontId="11" fillId="7" borderId="1" xfId="2" applyFont="1" applyFill="1" applyBorder="1" applyAlignment="1">
      <alignment horizontal="center" vertical="center" wrapText="1"/>
    </xf>
    <xf numFmtId="0" fontId="12" fillId="0" borderId="0" xfId="0" applyFont="1"/>
    <xf numFmtId="1" fontId="12" fillId="0" borderId="0" xfId="0" applyNumberFormat="1" applyFont="1"/>
    <xf numFmtId="3" fontId="12" fillId="3" borderId="0" xfId="0" applyNumberFormat="1" applyFont="1" applyFill="1"/>
    <xf numFmtId="166" fontId="12" fillId="0" borderId="0" xfId="0" applyNumberFormat="1" applyFont="1"/>
    <xf numFmtId="0" fontId="15" fillId="0" borderId="0" xfId="0" applyFont="1"/>
    <xf numFmtId="0" fontId="15" fillId="3" borderId="0" xfId="0" applyFont="1" applyFill="1"/>
    <xf numFmtId="0" fontId="16" fillId="8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3" fontId="12" fillId="0" borderId="0" xfId="0" applyNumberFormat="1" applyFont="1"/>
    <xf numFmtId="166" fontId="17" fillId="0" borderId="0" xfId="0" applyNumberFormat="1" applyFont="1"/>
    <xf numFmtId="0" fontId="12" fillId="3" borderId="0" xfId="0" applyFont="1" applyFill="1"/>
    <xf numFmtId="0" fontId="16" fillId="2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74" fontId="8" fillId="5" borderId="2" xfId="5" quotePrefix="1" applyNumberFormat="1" applyFont="1" applyFill="1" applyBorder="1" applyAlignment="1">
      <alignment horizontal="center" vertical="center"/>
    </xf>
    <xf numFmtId="174" fontId="8" fillId="5" borderId="3" xfId="5" quotePrefix="1" applyNumberFormat="1" applyFont="1" applyFill="1" applyBorder="1" applyAlignment="1">
      <alignment horizontal="center" vertical="center"/>
    </xf>
    <xf numFmtId="174" fontId="8" fillId="5" borderId="2" xfId="5" quotePrefix="1" applyNumberFormat="1" applyFont="1" applyFill="1" applyBorder="1" applyAlignment="1">
      <alignment horizontal="center" vertical="center" wrapText="1"/>
    </xf>
    <xf numFmtId="174" fontId="8" fillId="5" borderId="3" xfId="5" quotePrefix="1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</cellXfs>
  <cellStyles count="9">
    <cellStyle name="Millares" xfId="1" builtinId="3"/>
    <cellStyle name="Millares [0]" xfId="2" builtinId="6"/>
    <cellStyle name="Millares 10 3" xfId="7" xr:uid="{0233A0C9-D783-471D-8868-2B17A71FBE69}"/>
    <cellStyle name="Millares 12 2" xfId="5" xr:uid="{9810677D-FF55-4F11-A834-EC14E8BA7819}"/>
    <cellStyle name="Millares 2" xfId="8" xr:uid="{F4077A5C-5801-45A0-A1E4-0C387FC567A4}"/>
    <cellStyle name="Moneda" xfId="3" builtinId="4"/>
    <cellStyle name="Normal" xfId="0" builtinId="0"/>
    <cellStyle name="Normal 2 2" xfId="6" xr:uid="{1948E824-E10D-4A71-A30D-344F56CE140B}"/>
    <cellStyle name="Porcentaje" xfId="4" builtinId="5"/>
  </cellStyles>
  <dxfs count="15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ilberto" refreshedDate="46078.935361689815" createdVersion="8" refreshedVersion="8" minRefreshableVersion="3" recordCount="8109" xr:uid="{6DD2E36F-555C-411E-9F6A-10C00A835465}">
  <cacheSource type="worksheet">
    <worksheetSource ref="B2:Q8090" sheet="GRATUIDAD DD-SGP-109-111-2026"/>
  </cacheSource>
  <cacheFields count="87">
    <cacheField name="DPTO_CARGA" numFmtId="0">
      <sharedItems count="33">
        <s v="Antioquia"/>
        <s v="Atlántico"/>
        <s v="Capital Bogotá, D.C."/>
        <s v="Bolívar"/>
        <s v="Boyacá"/>
        <s v="Caldas"/>
        <s v="Caquetá"/>
        <s v="Cauca"/>
        <s v="Cesar"/>
        <s v="Córdoba"/>
        <s v="Cundinamarca"/>
        <s v="Chocó"/>
        <s v="Huila"/>
        <s v="Guajira"/>
        <s v="Magdalena"/>
        <s v="Meta"/>
        <s v="Nariño"/>
        <s v="Norte de Santander"/>
        <s v="Quindio"/>
        <s v="Risaralda"/>
        <s v="Santander"/>
        <s v="Sucre"/>
        <s v="Tolima"/>
        <s v="Valle del Cauca"/>
        <s v="Arauca"/>
        <s v="Casanare"/>
        <s v="Putumayo"/>
        <s v="Archipiélago De San Andres,Providencia Y Santa Catalina"/>
        <s v="Amazonas"/>
        <s v="Guainía"/>
        <s v="Guaviare"/>
        <s v="Vaupés"/>
        <s v="Vichada"/>
      </sharedItems>
    </cacheField>
    <cacheField name="COD_ETC" numFmtId="1">
      <sharedItems containsSemiMixedTypes="0" containsString="0" containsNumber="1" containsInteger="1" minValue="3758" maxValue="10930"/>
    </cacheField>
    <cacheField name="CODIGO_SED" numFmtId="0">
      <sharedItems count="97">
        <s v="MEDELLIN"/>
        <s v="ANTIOQUIA"/>
        <s v="APARTADO"/>
        <s v="BELLO"/>
        <s v="ENVIGADO"/>
        <s v="ITAGUI"/>
        <s v="LA ESTRELLA (ETC)"/>
        <s v="RIONEGRO"/>
        <s v="SABANETA"/>
        <s v="TURBO"/>
        <s v="BARRANQUILLA"/>
        <s v="ATLANTICO"/>
        <s v="MALAMBO"/>
        <s v="SOLEDAD"/>
        <s v="BOGOTA"/>
        <s v="CARTAGENA"/>
        <s v="BOLIVAR"/>
        <s v="MAGANGUE"/>
        <s v="TUNJA"/>
        <s v="BOYACA"/>
        <s v="DUITAMA"/>
        <s v="SOGAMOSO"/>
        <s v="MANIZALES"/>
        <s v="CALDAS"/>
        <s v="FLORENCIA"/>
        <s v="CAQUETA"/>
        <s v="POPAYAN"/>
        <s v="CAUCA"/>
        <s v="VALLEDUPAR"/>
        <s v="CESAR"/>
        <s v="MONTERIA"/>
        <s v="CORDOBA"/>
        <s v="LORICA"/>
        <s v="SAHAGUN"/>
        <s v="CUNDINAMARCA"/>
        <s v="CHÍA"/>
        <s v="FACATATIVA"/>
        <s v="FUNZA"/>
        <s v="FUSAGASUGA"/>
        <s v="GIRARDOT"/>
        <s v="MOSQUERA"/>
        <s v="SOACHA"/>
        <s v="ZIPAQUIRA"/>
        <s v="QUIBDÓ"/>
        <s v="CHOCO"/>
        <s v="NEIVA"/>
        <s v="HUILA"/>
        <s v="PITALITO"/>
        <s v="RIOHACHA"/>
        <s v="LA GUAJIRA"/>
        <s v="MAICAO"/>
        <s v="URIBIA"/>
        <s v="SANTA MARTA"/>
        <s v="MAGDALENA"/>
        <s v="CIENAGA"/>
        <s v="VILLAVICENCIO"/>
        <s v="META"/>
        <s v="PASTO"/>
        <s v="NARIÑO"/>
        <s v="IPIALES"/>
        <s v="TUMACO"/>
        <s v="CUCUTA"/>
        <s v="NORTE SANTANDER"/>
        <s v="ARMENIA"/>
        <s v="QUINDIO"/>
        <s v="PEREIRA"/>
        <s v="RISARALDA"/>
        <s v="DOSQUEBRADAS"/>
        <s v="BUCARAMANGA"/>
        <s v="SANTANDER"/>
        <s v="BARRANCABERMEJA"/>
        <s v="FLORIDABLANCA"/>
        <s v="GIRON"/>
        <s v="PIEDECUESTA"/>
        <s v="SINCELEJO"/>
        <s v="SUCRE"/>
        <s v="IBAGUE"/>
        <s v="TOLIMA"/>
        <s v="CALI"/>
        <s v="VALLE"/>
        <s v="BUENAVENTURA"/>
        <s v="BUGA"/>
        <s v="CARTAGO"/>
        <s v="JAMUNDÍ"/>
        <s v="PALMIRA"/>
        <s v="TULUA"/>
        <s v="YUMBO"/>
        <s v="ARAUCA"/>
        <s v="YOPAL"/>
        <s v="CASANARE"/>
        <s v="PUTUMAYO"/>
        <s v="SAN ANDRES"/>
        <s v="AMAZONAS"/>
        <s v="GUAINIA"/>
        <s v="GUAVIARE"/>
        <s v="VAUPES"/>
        <s v="VICHADA"/>
      </sharedItems>
    </cacheField>
    <cacheField name="COD_MPIO" numFmtId="0">
      <sharedItems count="1116">
        <s v="05001"/>
        <s v="05002"/>
        <s v="05004"/>
        <s v="05021"/>
        <s v="05030"/>
        <s v="05031"/>
        <s v="05034"/>
        <s v="05036"/>
        <s v="05038"/>
        <s v="05040"/>
        <s v="05042"/>
        <s v="05044"/>
        <s v="05045"/>
        <s v="05051"/>
        <s v="05055"/>
        <s v="05059"/>
        <s v="05079"/>
        <s v="05086"/>
        <s v="05088"/>
        <s v="05091"/>
        <s v="05093"/>
        <s v="05101"/>
        <s v="05107"/>
        <s v="05113"/>
        <s v="05120"/>
        <s v="05125"/>
        <s v="05129"/>
        <s v="05134"/>
        <s v="05138"/>
        <s v="05142"/>
        <s v="05145"/>
        <s v="05147"/>
        <s v="05148"/>
        <s v="05150"/>
        <s v="05154"/>
        <s v="05172"/>
        <s v="05190"/>
        <s v="05197"/>
        <s v="05206"/>
        <s v="05209"/>
        <s v="05212"/>
        <s v="05234"/>
        <s v="05237"/>
        <s v="05240"/>
        <s v="05250"/>
        <s v="05264"/>
        <s v="05266"/>
        <s v="05282"/>
        <s v="05284"/>
        <s v="05306"/>
        <s v="05308"/>
        <s v="05310"/>
        <s v="05313"/>
        <s v="05315"/>
        <s v="05318"/>
        <s v="05321"/>
        <s v="05347"/>
        <s v="05353"/>
        <s v="05360"/>
        <s v="05361"/>
        <s v="05364"/>
        <s v="05368"/>
        <s v="05376"/>
        <s v="05380"/>
        <s v="05585"/>
        <s v="05400"/>
        <s v="05411"/>
        <s v="05425"/>
        <s v="05440"/>
        <s v="05467"/>
        <s v="05475"/>
        <s v="05480"/>
        <s v="05483"/>
        <s v="05490"/>
        <s v="05495"/>
        <s v="05501"/>
        <s v="05541"/>
        <s v="05543"/>
        <s v="05576"/>
        <s v="05579"/>
        <s v="05591"/>
        <s v="05604"/>
        <s v="05607"/>
        <s v="05615"/>
        <s v="05628"/>
        <s v="05631"/>
        <s v="05642"/>
        <s v="05647"/>
        <s v="05649"/>
        <s v="05656"/>
        <s v="05658"/>
        <s v="05660"/>
        <s v="05664"/>
        <s v="05665"/>
        <s v="05667"/>
        <s v="05670"/>
        <s v="05674"/>
        <s v="05679"/>
        <s v="05686"/>
        <s v="05690"/>
        <s v="05697"/>
        <s v="05736"/>
        <s v="05756"/>
        <s v="05761"/>
        <s v="05789"/>
        <s v="05790"/>
        <s v="05792"/>
        <s v="05809"/>
        <s v="05819"/>
        <s v="05837"/>
        <s v="05842"/>
        <s v="05847"/>
        <s v="05854"/>
        <s v="05856"/>
        <s v="05858"/>
        <s v="05861"/>
        <s v="05873"/>
        <s v="05885"/>
        <s v="05887"/>
        <s v="05890"/>
        <s v="05893"/>
        <s v="05895"/>
        <s v="08001"/>
        <s v="08078"/>
        <s v="08137"/>
        <s v="08141"/>
        <s v="08296"/>
        <s v="08372"/>
        <s v="08421"/>
        <s v="08433"/>
        <s v="08436"/>
        <s v="08520"/>
        <s v="08549"/>
        <s v="08558"/>
        <s v="08560"/>
        <s v="08573"/>
        <s v="08606"/>
        <s v="08634"/>
        <s v="08638"/>
        <s v="08675"/>
        <s v="08685"/>
        <s v="08758"/>
        <s v="08770"/>
        <s v="08832"/>
        <s v="08849"/>
        <s v="11001"/>
        <s v="13001"/>
        <s v="13006"/>
        <s v="13042"/>
        <s v="13052"/>
        <s v="13140"/>
        <s v="13188"/>
        <s v="13244"/>
        <s v="13248"/>
        <s v="13430"/>
        <s v="13433"/>
        <s v="13442"/>
        <s v="13468"/>
        <s v="13549"/>
        <s v="13580"/>
        <s v="13600"/>
        <s v="13647"/>
        <s v="13650"/>
        <s v="13654"/>
        <s v="13657"/>
        <s v="13667"/>
        <s v="13670"/>
        <s v="13673"/>
        <s v="13683"/>
        <s v="13688"/>
        <s v="13744"/>
        <s v="13760"/>
        <s v="13836"/>
        <s v="13838"/>
        <s v="13873"/>
        <s v="13894"/>
        <s v="15001"/>
        <s v="15236"/>
        <s v="15047"/>
        <s v="15051"/>
        <s v="15087"/>
        <s v="15097"/>
        <s v="15104"/>
        <s v="15109"/>
        <s v="15114"/>
        <s v="15131"/>
        <s v="15162"/>
        <s v="15176"/>
        <s v="15180"/>
        <s v="15183"/>
        <s v="15189"/>
        <s v="15204"/>
        <s v="15212"/>
        <s v="15218"/>
        <s v="15224"/>
        <s v="15226"/>
        <s v="15238"/>
        <s v="15244"/>
        <s v="15248"/>
        <s v="15272"/>
        <s v="15276"/>
        <s v="15296"/>
        <s v="15299"/>
        <s v="15317"/>
        <s v="15322"/>
        <s v="15332"/>
        <s v="15367"/>
        <s v="15368"/>
        <s v="15377"/>
        <s v="15403"/>
        <s v="15407"/>
        <s v="15425"/>
        <s v="15455"/>
        <s v="15464"/>
        <s v="15466"/>
        <s v="15469"/>
        <s v="15476"/>
        <s v="15491"/>
        <s v="15494"/>
        <s v="15500"/>
        <s v="15507"/>
        <s v="15514"/>
        <s v="15516"/>
        <s v="15518"/>
        <s v="15522"/>
        <s v="15531"/>
        <s v="15533"/>
        <s v="15537"/>
        <s v="15542"/>
        <s v="15550"/>
        <s v="15572"/>
        <s v="15599"/>
        <s v="15600"/>
        <s v="15646"/>
        <s v="15664"/>
        <s v="15667"/>
        <s v="15673"/>
        <s v="15676"/>
        <s v="15686"/>
        <s v="15693"/>
        <s v="15696"/>
        <s v="15720"/>
        <s v="15723"/>
        <s v="15740"/>
        <s v="15753"/>
        <s v="15755"/>
        <s v="15757"/>
        <s v="15759"/>
        <s v="15763"/>
        <s v="15764"/>
        <s v="15774"/>
        <s v="15790"/>
        <s v="15798"/>
        <s v="15804"/>
        <s v="15808"/>
        <s v="15810"/>
        <s v="15814"/>
        <s v="15820"/>
        <s v="15822"/>
        <s v="15832"/>
        <s v="15835"/>
        <s v="15837"/>
        <s v="15839"/>
        <s v="15842"/>
        <s v="15861"/>
        <s v="15879"/>
        <s v="15897"/>
        <s v="17001"/>
        <s v="17013"/>
        <s v="17042"/>
        <s v="17050"/>
        <s v="17088"/>
        <s v="17174"/>
        <s v="17272"/>
        <s v="17380"/>
        <s v="17388"/>
        <s v="17433"/>
        <s v="17442"/>
        <s v="17444"/>
        <s v="17446"/>
        <s v="17486"/>
        <s v="17495"/>
        <s v="17513"/>
        <s v="17524"/>
        <s v="17541"/>
        <s v="17614"/>
        <s v="17616"/>
        <s v="17653"/>
        <s v="17662"/>
        <s v="17777"/>
        <s v="17867"/>
        <s v="17873"/>
        <s v="17877"/>
        <s v="18001"/>
        <s v="18150"/>
        <s v="18205"/>
        <s v="18247"/>
        <s v="18753"/>
        <s v="18860"/>
        <s v="19001"/>
        <s v="19022"/>
        <s v="19050"/>
        <s v="19075"/>
        <s v="19100"/>
        <s v="19110"/>
        <s v="19130"/>
        <s v="19137"/>
        <s v="19142"/>
        <s v="19212"/>
        <s v="19256"/>
        <s v="19318"/>
        <s v="19364"/>
        <s v="19392"/>
        <s v="19397"/>
        <s v="19450"/>
        <s v="19455"/>
        <s v="19473"/>
        <s v="19513"/>
        <s v="19517"/>
        <s v="19532"/>
        <s v="19548"/>
        <s v="19573"/>
        <s v="19622"/>
        <s v="19693"/>
        <s v="19698"/>
        <s v="19701"/>
        <s v="19743"/>
        <s v="19760"/>
        <s v="19780"/>
        <s v="19807"/>
        <s v="19809"/>
        <s v="19821"/>
        <s v="19824"/>
        <s v="20001"/>
        <s v="20570"/>
        <s v="20011"/>
        <s v="20013"/>
        <s v="20032"/>
        <s v="20045"/>
        <s v="20060"/>
        <s v="20175"/>
        <s v="20178"/>
        <s v="20228"/>
        <s v="20238"/>
        <s v="20250"/>
        <s v="20295"/>
        <s v="20310"/>
        <s v="20383"/>
        <s v="20400"/>
        <s v="20443"/>
        <s v="20517"/>
        <s v="20550"/>
        <s v="20614"/>
        <s v="20621"/>
        <s v="20710"/>
        <s v="20750"/>
        <s v="20770"/>
        <s v="20787"/>
        <s v="23001"/>
        <s v="23068"/>
        <s v="23079"/>
        <s v="23090"/>
        <s v="23162"/>
        <s v="23168"/>
        <s v="23182"/>
        <s v="23189"/>
        <s v="23417"/>
        <s v="23419"/>
        <s v="23464"/>
        <s v="23466"/>
        <s v="23500"/>
        <s v="23555"/>
        <s v="23570"/>
        <s v="23574"/>
        <s v="23580"/>
        <s v="23586"/>
        <s v="23660"/>
        <s v="23670"/>
        <s v="23672"/>
        <s v="23675"/>
        <s v="23678"/>
        <s v="23686"/>
        <s v="23807"/>
        <s v="23855"/>
        <s v="25019"/>
        <s v="25035"/>
        <s v="25040"/>
        <s v="25053"/>
        <s v="25086"/>
        <s v="25095"/>
        <s v="25099"/>
        <s v="25120"/>
        <s v="25123"/>
        <s v="25126"/>
        <s v="25148"/>
        <s v="25151"/>
        <s v="25154"/>
        <s v="25168"/>
        <s v="25175"/>
        <s v="25178"/>
        <s v="25181"/>
        <s v="25183"/>
        <s v="25200"/>
        <s v="25214"/>
        <s v="25224"/>
        <s v="25245"/>
        <s v="25258"/>
        <s v="25269"/>
        <s v="25281"/>
        <s v="25286"/>
        <s v="25288"/>
        <s v="25290"/>
        <s v="25293"/>
        <s v="25295"/>
        <s v="25297"/>
        <s v="25299"/>
        <s v="25307"/>
        <s v="25317"/>
        <s v="25320"/>
        <s v="25322"/>
        <s v="25324"/>
        <s v="25326"/>
        <s v="25328"/>
        <s v="25335"/>
        <s v="25339"/>
        <s v="25368"/>
        <s v="25372"/>
        <s v="25377"/>
        <s v="25386"/>
        <s v="25394"/>
        <s v="25398"/>
        <s v="25402"/>
        <s v="25407"/>
        <s v="25426"/>
        <s v="25430"/>
        <s v="25436"/>
        <s v="25438"/>
        <s v="25473"/>
        <s v="25483"/>
        <s v="25486"/>
        <s v="25488"/>
        <s v="25489"/>
        <s v="25491"/>
        <s v="25506"/>
        <s v="25513"/>
        <s v="25518"/>
        <s v="25524"/>
        <s v="25535"/>
        <s v="25572"/>
        <s v="25580"/>
        <s v="25594"/>
        <s v="25596"/>
        <s v="25599"/>
        <s v="25612"/>
        <s v="25645"/>
        <s v="25649"/>
        <s v="25653"/>
        <s v="25658"/>
        <s v="25662"/>
        <s v="25718"/>
        <s v="25736"/>
        <s v="25740"/>
        <s v="25743"/>
        <s v="25745"/>
        <s v="25754"/>
        <s v="25758"/>
        <s v="25769"/>
        <s v="25772"/>
        <s v="25777"/>
        <s v="25779"/>
        <s v="25781"/>
        <s v="25785"/>
        <s v="25793"/>
        <s v="25797"/>
        <s v="25799"/>
        <s v="25805"/>
        <s v="25807"/>
        <s v="25815"/>
        <s v="25817"/>
        <s v="25823"/>
        <s v="25839"/>
        <s v="25841"/>
        <s v="25843"/>
        <s v="25845"/>
        <s v="25851"/>
        <s v="25862"/>
        <s v="25867"/>
        <s v="25871"/>
        <s v="25873"/>
        <s v="25875"/>
        <s v="25878"/>
        <s v="25885"/>
        <s v="25898"/>
        <s v="25899"/>
        <s v="27001"/>
        <s v="27600"/>
        <s v="27006"/>
        <s v="27025"/>
        <s v="27073"/>
        <s v="27075"/>
        <s v="27077"/>
        <s v="27099"/>
        <s v="27135"/>
        <s v="27205"/>
        <s v="27245"/>
        <s v="27361"/>
        <s v="27430"/>
        <s v="27495"/>
        <s v="27150"/>
        <s v="27615"/>
        <s v="27493"/>
        <s v="27660"/>
        <s v="27745"/>
        <s v="27787"/>
        <s v="27800"/>
        <s v="41001"/>
        <s v="41016"/>
        <s v="41020"/>
        <s v="41078"/>
        <s v="41132"/>
        <s v="41206"/>
        <s v="41244"/>
        <s v="41298"/>
        <s v="41306"/>
        <s v="41319"/>
        <s v="41349"/>
        <s v="41357"/>
        <s v="41396"/>
        <s v="41518"/>
        <s v="41524"/>
        <s v="41530"/>
        <s v="41548"/>
        <s v="41551"/>
        <s v="41615"/>
        <s v="41668"/>
        <s v="41791"/>
        <s v="41797"/>
        <s v="41799"/>
        <s v="41801"/>
        <s v="41807"/>
        <s v="41872"/>
        <s v="41885"/>
        <s v="44001"/>
        <s v="44078"/>
        <s v="44110"/>
        <s v="44279"/>
        <s v="44430"/>
        <s v="44560"/>
        <s v="44650"/>
        <s v="44847"/>
        <s v="44855"/>
        <s v="44874"/>
        <s v="47001"/>
        <s v="47053"/>
        <s v="47058"/>
        <s v="47161"/>
        <s v="47170"/>
        <s v="47189"/>
        <s v="47245"/>
        <s v="47258"/>
        <s v="47268"/>
        <s v="47288"/>
        <s v="47318"/>
        <s v="47545"/>
        <s v="47551"/>
        <s v="47555"/>
        <s v="47570"/>
        <s v="47605"/>
        <s v="47675"/>
        <s v="47692"/>
        <s v="47707"/>
        <s v="47745"/>
        <s v="47798"/>
        <s v="50001"/>
        <s v="50006"/>
        <s v="50124"/>
        <s v="50150"/>
        <s v="50223"/>
        <s v="50226"/>
        <s v="50245"/>
        <s v="50251"/>
        <s v="50287"/>
        <s v="50313"/>
        <s v="50318"/>
        <s v="50325"/>
        <s v="50330"/>
        <s v="50350"/>
        <s v="50370"/>
        <s v="50400"/>
        <s v="50450"/>
        <s v="50568"/>
        <s v="50573"/>
        <s v="50577"/>
        <s v="50590"/>
        <s v="50606"/>
        <s v="50680"/>
        <s v="50683"/>
        <s v="50686"/>
        <s v="50689"/>
        <s v="50711"/>
        <s v="52001"/>
        <s v="52019"/>
        <s v="52022"/>
        <s v="52036"/>
        <s v="52051"/>
        <s v="52079"/>
        <s v="52083"/>
        <s v="52110"/>
        <s v="52203"/>
        <s v="52210"/>
        <s v="52215"/>
        <s v="52224"/>
        <s v="52227"/>
        <s v="52233"/>
        <s v="52250"/>
        <s v="52258"/>
        <s v="52260"/>
        <s v="52317"/>
        <s v="52320"/>
        <s v="52323"/>
        <s v="52354"/>
        <s v="52356"/>
        <s v="52378"/>
        <s v="52381"/>
        <s v="52399"/>
        <s v="52405"/>
        <s v="52411"/>
        <s v="52418"/>
        <s v="52427"/>
        <s v="52473"/>
        <s v="52490"/>
        <s v="52506"/>
        <s v="52520"/>
        <s v="52540"/>
        <s v="52560"/>
        <s v="52573"/>
        <s v="52585"/>
        <s v="52612"/>
        <s v="52678"/>
        <s v="52683"/>
        <s v="52687"/>
        <s v="52693"/>
        <s v="52696"/>
        <s v="52699"/>
        <s v="52720"/>
        <s v="52786"/>
        <s v="52788"/>
        <s v="52835"/>
        <s v="52838"/>
        <s v="52885"/>
        <s v="54001"/>
        <s v="54003"/>
        <s v="54051"/>
        <s v="54099"/>
        <s v="54109"/>
        <s v="54125"/>
        <s v="54128"/>
        <s v="54172"/>
        <s v="54174"/>
        <s v="54206"/>
        <s v="54223"/>
        <s v="54239"/>
        <s v="54245"/>
        <s v="54261"/>
        <s v="54313"/>
        <s v="54344"/>
        <s v="54347"/>
        <s v="54377"/>
        <s v="54398"/>
        <s v="54405"/>
        <s v="54418"/>
        <s v="54480"/>
        <s v="54498"/>
        <s v="54518"/>
        <s v="54520"/>
        <s v="54599"/>
        <s v="54660"/>
        <s v="54670"/>
        <s v="54250"/>
        <s v="54673"/>
        <s v="54680"/>
        <s v="54720"/>
        <s v="54743"/>
        <s v="54800"/>
        <s v="54810"/>
        <s v="54820"/>
        <s v="54871"/>
        <s v="54874"/>
        <s v="63001"/>
        <s v="63111"/>
        <s v="63130"/>
        <s v="63190"/>
        <s v="63212"/>
        <s v="63272"/>
        <s v="63302"/>
        <s v="63401"/>
        <s v="63470"/>
        <s v="63548"/>
        <s v="63594"/>
        <s v="63690"/>
        <s v="66001"/>
        <s v="66045"/>
        <s v="66075"/>
        <s v="66088"/>
        <s v="66170"/>
        <s v="66318"/>
        <s v="66383"/>
        <s v="66400"/>
        <s v="66440"/>
        <s v="66456"/>
        <s v="66572"/>
        <s v="66594"/>
        <s v="66682"/>
        <s v="66687"/>
        <s v="68001"/>
        <s v="68013"/>
        <s v="68020"/>
        <s v="68051"/>
        <s v="68077"/>
        <s v="68079"/>
        <s v="68081"/>
        <s v="68092"/>
        <s v="68101"/>
        <s v="68121"/>
        <s v="68132"/>
        <s v="68147"/>
        <s v="68152"/>
        <s v="68160"/>
        <s v="68162"/>
        <s v="68167"/>
        <s v="68169"/>
        <s v="68176"/>
        <s v="68179"/>
        <s v="68190"/>
        <s v="68207"/>
        <s v="68209"/>
        <s v="68217"/>
        <s v="68229"/>
        <s v="68235"/>
        <s v="68245"/>
        <s v="68255"/>
        <s v="68264"/>
        <s v="68266"/>
        <s v="68271"/>
        <s v="68276"/>
        <s v="68296"/>
        <s v="68298"/>
        <s v="68307"/>
        <s v="68320"/>
        <s v="68322"/>
        <s v="68327"/>
        <s v="68344"/>
        <s v="68368"/>
        <s v="68377"/>
        <s v="68385"/>
        <s v="68397"/>
        <s v="68406"/>
        <s v="68418"/>
        <s v="68425"/>
        <s v="68432"/>
        <s v="68444"/>
        <s v="68464"/>
        <s v="68468"/>
        <s v="68498"/>
        <s v="68500"/>
        <s v="68502"/>
        <s v="68522"/>
        <s v="68524"/>
        <s v="68533"/>
        <s v="68547"/>
        <s v="68549"/>
        <s v="68572"/>
        <s v="68573"/>
        <s v="68575"/>
        <s v="68615"/>
        <s v="68655"/>
        <s v="68669"/>
        <s v="68673"/>
        <s v="68679"/>
        <s v="68682"/>
        <s v="68684"/>
        <s v="68686"/>
        <s v="68689"/>
        <s v="68705"/>
        <s v="68720"/>
        <s v="68745"/>
        <s v="68755"/>
        <s v="68770"/>
        <s v="68773"/>
        <s v="68780"/>
        <s v="68820"/>
        <s v="68855"/>
        <s v="68861"/>
        <s v="68867"/>
        <s v="68895"/>
        <s v="70001"/>
        <s v="70110"/>
        <s v="70124"/>
        <s v="70204"/>
        <s v="70215"/>
        <s v="70230"/>
        <s v="70235"/>
        <s v="70265"/>
        <s v="70400"/>
        <s v="70418"/>
        <s v="70429"/>
        <s v="70473"/>
        <s v="70508"/>
        <s v="70523"/>
        <s v="70670"/>
        <s v="70678"/>
        <s v="70702"/>
        <s v="70708"/>
        <s v="70713"/>
        <s v="70717"/>
        <s v="70742"/>
        <s v="70771"/>
        <s v="70820"/>
        <s v="70221"/>
        <s v="70823"/>
        <s v="73001"/>
        <s v="73024"/>
        <s v="73026"/>
        <s v="73030"/>
        <s v="73043"/>
        <s v="73055"/>
        <s v="73067"/>
        <s v="73124"/>
        <s v="73148"/>
        <s v="73152"/>
        <s v="73168"/>
        <s v="73200"/>
        <s v="73217"/>
        <s v="73226"/>
        <s v="73236"/>
        <s v="73268"/>
        <s v="73275"/>
        <s v="73283"/>
        <s v="73319"/>
        <s v="73347"/>
        <s v="73349"/>
        <s v="73352"/>
        <s v="73408"/>
        <s v="73411"/>
        <s v="73443"/>
        <s v="73449"/>
        <s v="73483"/>
        <s v="73504"/>
        <s v="73547"/>
        <s v="73555"/>
        <s v="73563"/>
        <s v="73585"/>
        <s v="73616"/>
        <s v="73624"/>
        <s v="73671"/>
        <s v="73675"/>
        <s v="73678"/>
        <s v="73686"/>
        <s v="73770"/>
        <s v="73854"/>
        <s v="73861"/>
        <s v="73870"/>
        <s v="73873"/>
        <s v="76001"/>
        <s v="76020"/>
        <s v="76036"/>
        <s v="76041"/>
        <s v="76054"/>
        <s v="76100"/>
        <s v="76109"/>
        <s v="76111"/>
        <s v="76113"/>
        <s v="76122"/>
        <s v="76126"/>
        <s v="76130"/>
        <s v="76147"/>
        <s v="76233"/>
        <s v="76243"/>
        <s v="76246"/>
        <s v="76248"/>
        <s v="76250"/>
        <s v="76275"/>
        <s v="76306"/>
        <s v="76318"/>
        <s v="76364"/>
        <s v="76377"/>
        <s v="76400"/>
        <s v="76403"/>
        <s v="76497"/>
        <s v="76520"/>
        <s v="76563"/>
        <s v="76606"/>
        <s v="76616"/>
        <s v="76622"/>
        <s v="76670"/>
        <s v="76736"/>
        <s v="76823"/>
        <s v="76828"/>
        <s v="76834"/>
        <s v="76845"/>
        <s v="76863"/>
        <s v="76869"/>
        <s v="76890"/>
        <s v="76892"/>
        <s v="76895"/>
        <s v="81001"/>
        <s v="81065"/>
        <s v="81220"/>
        <s v="81736"/>
        <s v="81300"/>
        <s v="81794"/>
        <s v="18029"/>
        <s v="18094"/>
        <s v="18256"/>
        <s v="18410"/>
        <s v="18460"/>
        <s v="18479"/>
        <s v="18592"/>
        <s v="18756"/>
        <s v="85001"/>
        <s v="85010"/>
        <s v="85015"/>
        <s v="85125"/>
        <s v="85136"/>
        <s v="85139"/>
        <s v="85162"/>
        <s v="85225"/>
        <s v="85230"/>
        <s v="85250"/>
        <s v="85263"/>
        <s v="85279"/>
        <s v="85300"/>
        <s v="85315"/>
        <s v="85325"/>
        <s v="85400"/>
        <s v="85410"/>
        <s v="85430"/>
        <s v="85440"/>
        <s v="86001"/>
        <s v="86219"/>
        <s v="86320"/>
        <s v="86568"/>
        <s v="86573"/>
        <s v="86749"/>
        <s v="86755"/>
        <s v="86760"/>
        <s v="86865"/>
        <s v="86885"/>
        <s v="88001"/>
        <s v="91001"/>
        <s v="91669"/>
        <s v="91407"/>
        <s v="91430"/>
        <s v="91460"/>
        <s v="91540"/>
        <s v="94001"/>
        <s v="95001"/>
        <s v="95025"/>
        <s v="95200"/>
        <s v="97001"/>
        <s v="97161"/>
        <s v="99001"/>
        <s v="99524"/>
        <s v="05659"/>
        <s v="05652"/>
        <s v="05390"/>
        <s v="13655"/>
        <s v="13458"/>
        <s v="13074"/>
        <s v="13030"/>
        <s v="13062"/>
        <s v="13160"/>
        <s v="13212"/>
        <s v="13268"/>
        <s v="13440"/>
        <s v="13473"/>
        <s v="13810"/>
        <s v="13490"/>
        <s v="13300"/>
        <s v="13222"/>
        <s v="13620"/>
        <s v="13780"/>
        <s v="15092"/>
        <s v="15135"/>
        <s v="15172"/>
        <s v="15223"/>
        <s v="15232"/>
        <s v="15293"/>
        <s v="15325"/>
        <s v="15442"/>
        <s v="15480"/>
        <s v="15580"/>
        <s v="15621"/>
        <s v="15632"/>
        <s v="15681"/>
        <s v="15761"/>
        <s v="15776"/>
        <s v="15778"/>
        <s v="15806"/>
        <s v="17665"/>
        <s v="18610"/>
        <s v="18785"/>
        <s v="19785"/>
        <s v="19300"/>
        <s v="19355"/>
        <s v="19418"/>
        <s v="19290"/>
        <s v="19533"/>
        <s v="19585"/>
        <s v="19845"/>
        <s v="23350"/>
        <s v="23300"/>
        <s v="23682"/>
        <s v="23815"/>
        <s v="25279"/>
        <s v="25530"/>
        <s v="25592"/>
        <s v="25312"/>
        <s v="25260"/>
        <s v="27050"/>
        <s v="27425"/>
        <s v="27160"/>
        <s v="27580"/>
        <s v="27250"/>
        <s v="27450"/>
        <s v="27372"/>
        <s v="27413"/>
        <s v="27491"/>
        <s v="27810"/>
        <s v="41006"/>
        <s v="41013"/>
        <s v="41359"/>
        <s v="41378"/>
        <s v="41483"/>
        <s v="41503"/>
        <s v="41660"/>
        <s v="41676"/>
        <s v="41770"/>
        <s v="44090"/>
        <s v="44035"/>
        <s v="44378"/>
        <s v="44098"/>
        <s v="44420"/>
        <s v="47660"/>
        <s v="47205"/>
        <s v="47980"/>
        <s v="47030"/>
        <s v="47460"/>
        <s v="47960"/>
        <s v="47541"/>
        <s v="47703"/>
        <s v="47720"/>
        <s v="50270"/>
        <s v="50110"/>
        <s v="52240"/>
        <s v="52480"/>
        <s v="52685"/>
        <s v="52694"/>
        <s v="52207"/>
        <s v="52390"/>
        <s v="52256"/>
        <s v="52254"/>
        <s v="52287"/>
        <s v="52352"/>
        <s v="52385"/>
        <s v="52435"/>
        <s v="52621"/>
        <s v="52565"/>
        <s v="54553"/>
        <s v="54385"/>
        <s v="68250"/>
        <s v="68318"/>
        <s v="68324"/>
        <s v="68370"/>
        <s v="70233"/>
        <s v="73520"/>
        <s v="73270"/>
        <s v="73461"/>
        <s v="73622"/>
        <s v="86571"/>
        <s v="86569"/>
        <s v="86757"/>
        <s v="88564"/>
        <s v="91536"/>
        <s v="91263"/>
        <s v="91530"/>
        <s v="91405"/>
        <s v="91798"/>
        <s v="94886"/>
        <s v="94883"/>
        <s v="94885"/>
        <s v="94884"/>
        <s v="95015"/>
        <s v="97511"/>
        <s v="97666"/>
        <s v="97889"/>
        <s v="99773"/>
        <s v="99624"/>
        <s v="15022"/>
        <s v="15090"/>
        <s v="15106"/>
        <s v="15185"/>
        <s v="15187"/>
        <s v="15215"/>
        <s v="15362"/>
        <s v="15380"/>
        <s v="15401"/>
        <s v="15511"/>
        <s v="15638"/>
        <s v="15660"/>
        <s v="15690"/>
        <s v="15762"/>
        <s v="15816"/>
        <s v="41026"/>
        <s v="68872"/>
        <s v="81591"/>
      </sharedItems>
    </cacheField>
    <cacheField name="COD_MPIO_NUM" numFmtId="0">
      <sharedItems containsSemiMixedTypes="0" containsString="0" containsNumber="1" containsInteger="1" minValue="5001" maxValue="99773" count="1116">
        <n v="5001"/>
        <n v="5002"/>
        <n v="5004"/>
        <n v="5021"/>
        <n v="5030"/>
        <n v="5031"/>
        <n v="5034"/>
        <n v="5036"/>
        <n v="5038"/>
        <n v="5040"/>
        <n v="5042"/>
        <n v="5044"/>
        <n v="5045"/>
        <n v="5051"/>
        <n v="5055"/>
        <n v="5059"/>
        <n v="5079"/>
        <n v="5086"/>
        <n v="5088"/>
        <n v="5091"/>
        <n v="5093"/>
        <n v="5101"/>
        <n v="5107"/>
        <n v="5113"/>
        <n v="5120"/>
        <n v="5125"/>
        <n v="5129"/>
        <n v="5134"/>
        <n v="5138"/>
        <n v="5142"/>
        <n v="5145"/>
        <n v="5147"/>
        <n v="5148"/>
        <n v="5150"/>
        <n v="5154"/>
        <n v="5172"/>
        <n v="5190"/>
        <n v="5197"/>
        <n v="5206"/>
        <n v="5209"/>
        <n v="5212"/>
        <n v="5234"/>
        <n v="5237"/>
        <n v="5240"/>
        <n v="5250"/>
        <n v="5264"/>
        <n v="5266"/>
        <n v="5282"/>
        <n v="5284"/>
        <n v="5306"/>
        <n v="5308"/>
        <n v="5310"/>
        <n v="5313"/>
        <n v="5315"/>
        <n v="5318"/>
        <n v="5321"/>
        <n v="5347"/>
        <n v="5353"/>
        <n v="5360"/>
        <n v="5361"/>
        <n v="5364"/>
        <n v="5368"/>
        <n v="5376"/>
        <n v="5380"/>
        <n v="5585"/>
        <n v="5400"/>
        <n v="5411"/>
        <n v="5425"/>
        <n v="5440"/>
        <n v="5467"/>
        <n v="5475"/>
        <n v="5480"/>
        <n v="5483"/>
        <n v="5490"/>
        <n v="5495"/>
        <n v="5501"/>
        <n v="5541"/>
        <n v="5543"/>
        <n v="5576"/>
        <n v="5579"/>
        <n v="5591"/>
        <n v="5604"/>
        <n v="5607"/>
        <n v="5615"/>
        <n v="5628"/>
        <n v="5631"/>
        <n v="5642"/>
        <n v="5647"/>
        <n v="5649"/>
        <n v="5656"/>
        <n v="5658"/>
        <n v="5660"/>
        <n v="5664"/>
        <n v="5665"/>
        <n v="5667"/>
        <n v="5670"/>
        <n v="5674"/>
        <n v="5679"/>
        <n v="5686"/>
        <n v="5690"/>
        <n v="5697"/>
        <n v="5736"/>
        <n v="5756"/>
        <n v="5761"/>
        <n v="5789"/>
        <n v="5790"/>
        <n v="5792"/>
        <n v="5809"/>
        <n v="5819"/>
        <n v="5837"/>
        <n v="5842"/>
        <n v="5847"/>
        <n v="5854"/>
        <n v="5856"/>
        <n v="5858"/>
        <n v="5861"/>
        <n v="5873"/>
        <n v="5885"/>
        <n v="5887"/>
        <n v="5890"/>
        <n v="5893"/>
        <n v="5895"/>
        <n v="8001"/>
        <n v="8078"/>
        <n v="8137"/>
        <n v="8141"/>
        <n v="8296"/>
        <n v="8372"/>
        <n v="8421"/>
        <n v="8433"/>
        <n v="8436"/>
        <n v="8520"/>
        <n v="8549"/>
        <n v="8558"/>
        <n v="8560"/>
        <n v="8573"/>
        <n v="8606"/>
        <n v="8634"/>
        <n v="8638"/>
        <n v="8675"/>
        <n v="8685"/>
        <n v="8758"/>
        <n v="8770"/>
        <n v="8832"/>
        <n v="8849"/>
        <n v="11001"/>
        <n v="13001"/>
        <n v="13006"/>
        <n v="13042"/>
        <n v="13052"/>
        <n v="13140"/>
        <n v="13188"/>
        <n v="13244"/>
        <n v="13248"/>
        <n v="13430"/>
        <n v="13433"/>
        <n v="13442"/>
        <n v="13468"/>
        <n v="13549"/>
        <n v="13580"/>
        <n v="13600"/>
        <n v="13647"/>
        <n v="13650"/>
        <n v="13654"/>
        <n v="13657"/>
        <n v="13667"/>
        <n v="13670"/>
        <n v="13673"/>
        <n v="13683"/>
        <n v="13688"/>
        <n v="13744"/>
        <n v="13760"/>
        <n v="13836"/>
        <n v="13838"/>
        <n v="13873"/>
        <n v="13894"/>
        <n v="15001"/>
        <n v="15236"/>
        <n v="15047"/>
        <n v="15051"/>
        <n v="15087"/>
        <n v="15097"/>
        <n v="15104"/>
        <n v="15109"/>
        <n v="15114"/>
        <n v="15131"/>
        <n v="15162"/>
        <n v="15176"/>
        <n v="15180"/>
        <n v="15183"/>
        <n v="15189"/>
        <n v="15204"/>
        <n v="15212"/>
        <n v="15218"/>
        <n v="15224"/>
        <n v="15226"/>
        <n v="15238"/>
        <n v="15244"/>
        <n v="15248"/>
        <n v="15272"/>
        <n v="15276"/>
        <n v="15296"/>
        <n v="15299"/>
        <n v="15317"/>
        <n v="15322"/>
        <n v="15332"/>
        <n v="15367"/>
        <n v="15368"/>
        <n v="15377"/>
        <n v="15403"/>
        <n v="15407"/>
        <n v="15425"/>
        <n v="15455"/>
        <n v="15464"/>
        <n v="15466"/>
        <n v="15469"/>
        <n v="15476"/>
        <n v="15491"/>
        <n v="15494"/>
        <n v="15500"/>
        <n v="15507"/>
        <n v="15514"/>
        <n v="15516"/>
        <n v="15518"/>
        <n v="15522"/>
        <n v="15531"/>
        <n v="15533"/>
        <n v="15537"/>
        <n v="15542"/>
        <n v="15550"/>
        <n v="15572"/>
        <n v="15599"/>
        <n v="15600"/>
        <n v="15646"/>
        <n v="15664"/>
        <n v="15667"/>
        <n v="15673"/>
        <n v="15676"/>
        <n v="15686"/>
        <n v="15693"/>
        <n v="15696"/>
        <n v="15720"/>
        <n v="15723"/>
        <n v="15740"/>
        <n v="15753"/>
        <n v="15755"/>
        <n v="15757"/>
        <n v="15759"/>
        <n v="15763"/>
        <n v="15764"/>
        <n v="15774"/>
        <n v="15790"/>
        <n v="15798"/>
        <n v="15804"/>
        <n v="15808"/>
        <n v="15810"/>
        <n v="15814"/>
        <n v="15820"/>
        <n v="15822"/>
        <n v="15832"/>
        <n v="15835"/>
        <n v="15837"/>
        <n v="15839"/>
        <n v="15842"/>
        <n v="15861"/>
        <n v="15879"/>
        <n v="15897"/>
        <n v="17001"/>
        <n v="17013"/>
        <n v="17042"/>
        <n v="17050"/>
        <n v="17088"/>
        <n v="17174"/>
        <n v="17272"/>
        <n v="17380"/>
        <n v="17388"/>
        <n v="17433"/>
        <n v="17442"/>
        <n v="17444"/>
        <n v="17446"/>
        <n v="17486"/>
        <n v="17495"/>
        <n v="17513"/>
        <n v="17524"/>
        <n v="17541"/>
        <n v="17614"/>
        <n v="17616"/>
        <n v="17653"/>
        <n v="17662"/>
        <n v="17777"/>
        <n v="17867"/>
        <n v="17873"/>
        <n v="17877"/>
        <n v="18001"/>
        <n v="18150"/>
        <n v="18205"/>
        <n v="18247"/>
        <n v="18753"/>
        <n v="18860"/>
        <n v="19001"/>
        <n v="19022"/>
        <n v="19050"/>
        <n v="19075"/>
        <n v="19100"/>
        <n v="19110"/>
        <n v="19130"/>
        <n v="19137"/>
        <n v="19142"/>
        <n v="19212"/>
        <n v="19256"/>
        <n v="19318"/>
        <n v="19364"/>
        <n v="19392"/>
        <n v="19397"/>
        <n v="19450"/>
        <n v="19455"/>
        <n v="19473"/>
        <n v="19513"/>
        <n v="19517"/>
        <n v="19532"/>
        <n v="19548"/>
        <n v="19573"/>
        <n v="19622"/>
        <n v="19693"/>
        <n v="19698"/>
        <n v="19701"/>
        <n v="19743"/>
        <n v="19760"/>
        <n v="19780"/>
        <n v="19807"/>
        <n v="19809"/>
        <n v="19821"/>
        <n v="19824"/>
        <n v="20001"/>
        <n v="20570"/>
        <n v="20011"/>
        <n v="20013"/>
        <n v="20032"/>
        <n v="20045"/>
        <n v="20060"/>
        <n v="20175"/>
        <n v="20178"/>
        <n v="20228"/>
        <n v="20238"/>
        <n v="20250"/>
        <n v="20295"/>
        <n v="20310"/>
        <n v="20383"/>
        <n v="20400"/>
        <n v="20443"/>
        <n v="20517"/>
        <n v="20550"/>
        <n v="20614"/>
        <n v="20621"/>
        <n v="20710"/>
        <n v="20750"/>
        <n v="20770"/>
        <n v="20787"/>
        <n v="23001"/>
        <n v="23068"/>
        <n v="23079"/>
        <n v="23090"/>
        <n v="23162"/>
        <n v="23168"/>
        <n v="23182"/>
        <n v="23189"/>
        <n v="23417"/>
        <n v="23419"/>
        <n v="23464"/>
        <n v="23466"/>
        <n v="23500"/>
        <n v="23555"/>
        <n v="23570"/>
        <n v="23574"/>
        <n v="23580"/>
        <n v="23586"/>
        <n v="23660"/>
        <n v="23670"/>
        <n v="23672"/>
        <n v="23675"/>
        <n v="23678"/>
        <n v="23686"/>
        <n v="23807"/>
        <n v="23855"/>
        <n v="25019"/>
        <n v="25035"/>
        <n v="25040"/>
        <n v="25053"/>
        <n v="25086"/>
        <n v="25095"/>
        <n v="25099"/>
        <n v="25120"/>
        <n v="25123"/>
        <n v="25126"/>
        <n v="25148"/>
        <n v="25151"/>
        <n v="25154"/>
        <n v="25168"/>
        <n v="25175"/>
        <n v="25178"/>
        <n v="25181"/>
        <n v="25183"/>
        <n v="25200"/>
        <n v="25214"/>
        <n v="25224"/>
        <n v="25245"/>
        <n v="25258"/>
        <n v="25269"/>
        <n v="25281"/>
        <n v="25286"/>
        <n v="25288"/>
        <n v="25290"/>
        <n v="25293"/>
        <n v="25295"/>
        <n v="25297"/>
        <n v="25299"/>
        <n v="25307"/>
        <n v="25317"/>
        <n v="25320"/>
        <n v="25322"/>
        <n v="25324"/>
        <n v="25326"/>
        <n v="25328"/>
        <n v="25335"/>
        <n v="25339"/>
        <n v="25368"/>
        <n v="25372"/>
        <n v="25377"/>
        <n v="25386"/>
        <n v="25394"/>
        <n v="25398"/>
        <n v="25402"/>
        <n v="25407"/>
        <n v="25426"/>
        <n v="25430"/>
        <n v="25436"/>
        <n v="25438"/>
        <n v="25473"/>
        <n v="25483"/>
        <n v="25486"/>
        <n v="25488"/>
        <n v="25489"/>
        <n v="25491"/>
        <n v="25506"/>
        <n v="25513"/>
        <n v="25518"/>
        <n v="25524"/>
        <n v="25535"/>
        <n v="25572"/>
        <n v="25580"/>
        <n v="25594"/>
        <n v="25596"/>
        <n v="25599"/>
        <n v="25612"/>
        <n v="25645"/>
        <n v="25649"/>
        <n v="25653"/>
        <n v="25658"/>
        <n v="25662"/>
        <n v="25718"/>
        <n v="25736"/>
        <n v="25740"/>
        <n v="25743"/>
        <n v="25745"/>
        <n v="25754"/>
        <n v="25758"/>
        <n v="25769"/>
        <n v="25772"/>
        <n v="25777"/>
        <n v="25779"/>
        <n v="25781"/>
        <n v="25785"/>
        <n v="25793"/>
        <n v="25797"/>
        <n v="25799"/>
        <n v="25805"/>
        <n v="25807"/>
        <n v="25815"/>
        <n v="25817"/>
        <n v="25823"/>
        <n v="25839"/>
        <n v="25841"/>
        <n v="25843"/>
        <n v="25845"/>
        <n v="25851"/>
        <n v="25862"/>
        <n v="25867"/>
        <n v="25871"/>
        <n v="25873"/>
        <n v="25875"/>
        <n v="25878"/>
        <n v="25885"/>
        <n v="25898"/>
        <n v="25899"/>
        <n v="27001"/>
        <n v="27600"/>
        <n v="27006"/>
        <n v="27025"/>
        <n v="27073"/>
        <n v="27075"/>
        <n v="27077"/>
        <n v="27099"/>
        <n v="27135"/>
        <n v="27205"/>
        <n v="27245"/>
        <n v="27361"/>
        <n v="27430"/>
        <n v="27495"/>
        <n v="27150"/>
        <n v="27615"/>
        <n v="27493"/>
        <n v="27660"/>
        <n v="27745"/>
        <n v="27787"/>
        <n v="27800"/>
        <n v="41001"/>
        <n v="41016"/>
        <n v="41020"/>
        <n v="41078"/>
        <n v="41132"/>
        <n v="41206"/>
        <n v="41244"/>
        <n v="41298"/>
        <n v="41306"/>
        <n v="41319"/>
        <n v="41349"/>
        <n v="41357"/>
        <n v="41396"/>
        <n v="41518"/>
        <n v="41524"/>
        <n v="41530"/>
        <n v="41548"/>
        <n v="41551"/>
        <n v="41615"/>
        <n v="41668"/>
        <n v="41791"/>
        <n v="41797"/>
        <n v="41799"/>
        <n v="41801"/>
        <n v="41807"/>
        <n v="41872"/>
        <n v="41885"/>
        <n v="44001"/>
        <n v="44078"/>
        <n v="44110"/>
        <n v="44279"/>
        <n v="44430"/>
        <n v="44560"/>
        <n v="44650"/>
        <n v="44847"/>
        <n v="44855"/>
        <n v="44874"/>
        <n v="47001"/>
        <n v="47053"/>
        <n v="47058"/>
        <n v="47161"/>
        <n v="47170"/>
        <n v="47189"/>
        <n v="47245"/>
        <n v="47258"/>
        <n v="47268"/>
        <n v="47288"/>
        <n v="47318"/>
        <n v="47545"/>
        <n v="47551"/>
        <n v="47555"/>
        <n v="47570"/>
        <n v="47605"/>
        <n v="47675"/>
        <n v="47692"/>
        <n v="47707"/>
        <n v="47745"/>
        <n v="47798"/>
        <n v="50001"/>
        <n v="50006"/>
        <n v="50124"/>
        <n v="50150"/>
        <n v="50223"/>
        <n v="50226"/>
        <n v="50245"/>
        <n v="50251"/>
        <n v="50287"/>
        <n v="50313"/>
        <n v="50318"/>
        <n v="50325"/>
        <n v="50330"/>
        <n v="50350"/>
        <n v="50370"/>
        <n v="50400"/>
        <n v="50450"/>
        <n v="50568"/>
        <n v="50573"/>
        <n v="50577"/>
        <n v="50590"/>
        <n v="50606"/>
        <n v="50680"/>
        <n v="50683"/>
        <n v="50686"/>
        <n v="50689"/>
        <n v="50711"/>
        <n v="52001"/>
        <n v="52019"/>
        <n v="52022"/>
        <n v="52036"/>
        <n v="52051"/>
        <n v="52079"/>
        <n v="52083"/>
        <n v="52110"/>
        <n v="52203"/>
        <n v="52210"/>
        <n v="52215"/>
        <n v="52224"/>
        <n v="52227"/>
        <n v="52233"/>
        <n v="52250"/>
        <n v="52258"/>
        <n v="52260"/>
        <n v="52317"/>
        <n v="52320"/>
        <n v="52323"/>
        <n v="52354"/>
        <n v="52356"/>
        <n v="52378"/>
        <n v="52381"/>
        <n v="52399"/>
        <n v="52405"/>
        <n v="52411"/>
        <n v="52418"/>
        <n v="52427"/>
        <n v="52473"/>
        <n v="52490"/>
        <n v="52506"/>
        <n v="52520"/>
        <n v="52540"/>
        <n v="52560"/>
        <n v="52573"/>
        <n v="52585"/>
        <n v="52612"/>
        <n v="52678"/>
        <n v="52683"/>
        <n v="52687"/>
        <n v="52693"/>
        <n v="52696"/>
        <n v="52699"/>
        <n v="52720"/>
        <n v="52786"/>
        <n v="52788"/>
        <n v="52835"/>
        <n v="52838"/>
        <n v="52885"/>
        <n v="54001"/>
        <n v="54003"/>
        <n v="54051"/>
        <n v="54099"/>
        <n v="54109"/>
        <n v="54125"/>
        <n v="54128"/>
        <n v="54172"/>
        <n v="54174"/>
        <n v="54206"/>
        <n v="54223"/>
        <n v="54239"/>
        <n v="54245"/>
        <n v="54261"/>
        <n v="54313"/>
        <n v="54344"/>
        <n v="54347"/>
        <n v="54377"/>
        <n v="54398"/>
        <n v="54405"/>
        <n v="54418"/>
        <n v="54480"/>
        <n v="54498"/>
        <n v="54518"/>
        <n v="54520"/>
        <n v="54599"/>
        <n v="54660"/>
        <n v="54670"/>
        <n v="54250"/>
        <n v="54673"/>
        <n v="54680"/>
        <n v="54720"/>
        <n v="54743"/>
        <n v="54800"/>
        <n v="54810"/>
        <n v="54820"/>
        <n v="54871"/>
        <n v="54874"/>
        <n v="63001"/>
        <n v="63111"/>
        <n v="63130"/>
        <n v="63190"/>
        <n v="63212"/>
        <n v="63272"/>
        <n v="63302"/>
        <n v="63401"/>
        <n v="63470"/>
        <n v="63548"/>
        <n v="63594"/>
        <n v="63690"/>
        <n v="66001"/>
        <n v="66045"/>
        <n v="66075"/>
        <n v="66088"/>
        <n v="66170"/>
        <n v="66318"/>
        <n v="66383"/>
        <n v="66400"/>
        <n v="66440"/>
        <n v="66456"/>
        <n v="66572"/>
        <n v="66594"/>
        <n v="66682"/>
        <n v="66687"/>
        <n v="68001"/>
        <n v="68013"/>
        <n v="68020"/>
        <n v="68051"/>
        <n v="68077"/>
        <n v="68079"/>
        <n v="68081"/>
        <n v="68092"/>
        <n v="68101"/>
        <n v="68121"/>
        <n v="68132"/>
        <n v="68147"/>
        <n v="68152"/>
        <n v="68160"/>
        <n v="68162"/>
        <n v="68167"/>
        <n v="68169"/>
        <n v="68176"/>
        <n v="68179"/>
        <n v="68190"/>
        <n v="68207"/>
        <n v="68209"/>
        <n v="68217"/>
        <n v="68229"/>
        <n v="68235"/>
        <n v="68245"/>
        <n v="68255"/>
        <n v="68264"/>
        <n v="68266"/>
        <n v="68271"/>
        <n v="68276"/>
        <n v="68296"/>
        <n v="68298"/>
        <n v="68307"/>
        <n v="68320"/>
        <n v="68322"/>
        <n v="68327"/>
        <n v="68344"/>
        <n v="68368"/>
        <n v="68377"/>
        <n v="68385"/>
        <n v="68397"/>
        <n v="68406"/>
        <n v="68418"/>
        <n v="68425"/>
        <n v="68432"/>
        <n v="68444"/>
        <n v="68464"/>
        <n v="68468"/>
        <n v="68498"/>
        <n v="68500"/>
        <n v="68502"/>
        <n v="68522"/>
        <n v="68524"/>
        <n v="68533"/>
        <n v="68547"/>
        <n v="68549"/>
        <n v="68572"/>
        <n v="68573"/>
        <n v="68575"/>
        <n v="68615"/>
        <n v="68655"/>
        <n v="68669"/>
        <n v="68673"/>
        <n v="68679"/>
        <n v="68682"/>
        <n v="68684"/>
        <n v="68686"/>
        <n v="68689"/>
        <n v="68705"/>
        <n v="68720"/>
        <n v="68745"/>
        <n v="68755"/>
        <n v="68770"/>
        <n v="68773"/>
        <n v="68780"/>
        <n v="68820"/>
        <n v="68855"/>
        <n v="68861"/>
        <n v="68867"/>
        <n v="68895"/>
        <n v="70001"/>
        <n v="70110"/>
        <n v="70124"/>
        <n v="70204"/>
        <n v="70215"/>
        <n v="70230"/>
        <n v="70235"/>
        <n v="70265"/>
        <n v="70400"/>
        <n v="70418"/>
        <n v="70429"/>
        <n v="70473"/>
        <n v="70508"/>
        <n v="70523"/>
        <n v="70670"/>
        <n v="70678"/>
        <n v="70702"/>
        <n v="70708"/>
        <n v="70713"/>
        <n v="70717"/>
        <n v="70742"/>
        <n v="70771"/>
        <n v="70820"/>
        <n v="70221"/>
        <n v="70823"/>
        <n v="73001"/>
        <n v="73024"/>
        <n v="73026"/>
        <n v="73030"/>
        <n v="73043"/>
        <n v="73055"/>
        <n v="73067"/>
        <n v="73124"/>
        <n v="73148"/>
        <n v="73152"/>
        <n v="73168"/>
        <n v="73200"/>
        <n v="73217"/>
        <n v="73226"/>
        <n v="73236"/>
        <n v="73268"/>
        <n v="73275"/>
        <n v="73283"/>
        <n v="73319"/>
        <n v="73347"/>
        <n v="73349"/>
        <n v="73352"/>
        <n v="73408"/>
        <n v="73411"/>
        <n v="73443"/>
        <n v="73449"/>
        <n v="73483"/>
        <n v="73504"/>
        <n v="73547"/>
        <n v="73555"/>
        <n v="73563"/>
        <n v="73585"/>
        <n v="73616"/>
        <n v="73624"/>
        <n v="73671"/>
        <n v="73675"/>
        <n v="73678"/>
        <n v="73686"/>
        <n v="73770"/>
        <n v="73854"/>
        <n v="73861"/>
        <n v="73870"/>
        <n v="73873"/>
        <n v="76001"/>
        <n v="76020"/>
        <n v="76036"/>
        <n v="76041"/>
        <n v="76054"/>
        <n v="76100"/>
        <n v="76109"/>
        <n v="76111"/>
        <n v="76113"/>
        <n v="76122"/>
        <n v="76126"/>
        <n v="76130"/>
        <n v="76147"/>
        <n v="76233"/>
        <n v="76243"/>
        <n v="76246"/>
        <n v="76248"/>
        <n v="76250"/>
        <n v="76275"/>
        <n v="76306"/>
        <n v="76318"/>
        <n v="76364"/>
        <n v="76377"/>
        <n v="76400"/>
        <n v="76403"/>
        <n v="76497"/>
        <n v="76520"/>
        <n v="76563"/>
        <n v="76606"/>
        <n v="76616"/>
        <n v="76622"/>
        <n v="76670"/>
        <n v="76736"/>
        <n v="76823"/>
        <n v="76828"/>
        <n v="76834"/>
        <n v="76845"/>
        <n v="76863"/>
        <n v="76869"/>
        <n v="76890"/>
        <n v="76892"/>
        <n v="76895"/>
        <n v="81001"/>
        <n v="81065"/>
        <n v="81220"/>
        <n v="81736"/>
        <n v="81300"/>
        <n v="81794"/>
        <n v="18029"/>
        <n v="18094"/>
        <n v="18256"/>
        <n v="18410"/>
        <n v="18460"/>
        <n v="18479"/>
        <n v="18592"/>
        <n v="18756"/>
        <n v="85001"/>
        <n v="85010"/>
        <n v="85015"/>
        <n v="85125"/>
        <n v="85136"/>
        <n v="85139"/>
        <n v="85162"/>
        <n v="85225"/>
        <n v="85230"/>
        <n v="85250"/>
        <n v="85263"/>
        <n v="85279"/>
        <n v="85300"/>
        <n v="85315"/>
        <n v="85325"/>
        <n v="85400"/>
        <n v="85410"/>
        <n v="85430"/>
        <n v="85440"/>
        <n v="86001"/>
        <n v="86219"/>
        <n v="86320"/>
        <n v="86568"/>
        <n v="86573"/>
        <n v="86749"/>
        <n v="86755"/>
        <n v="86760"/>
        <n v="86865"/>
        <n v="86885"/>
        <n v="88001"/>
        <n v="91001"/>
        <n v="91669"/>
        <n v="91407"/>
        <n v="91430"/>
        <n v="91460"/>
        <n v="91540"/>
        <n v="94001"/>
        <n v="95001"/>
        <n v="95025"/>
        <n v="95200"/>
        <n v="97001"/>
        <n v="97161"/>
        <n v="99001"/>
        <n v="99524"/>
        <n v="5659"/>
        <n v="5652"/>
        <n v="5390"/>
        <n v="13655"/>
        <n v="13458"/>
        <n v="13074"/>
        <n v="13030"/>
        <n v="13062"/>
        <n v="13160"/>
        <n v="13212"/>
        <n v="13268"/>
        <n v="13440"/>
        <n v="13473"/>
        <n v="13810"/>
        <n v="13490"/>
        <n v="13300"/>
        <n v="13222"/>
        <n v="13620"/>
        <n v="13780"/>
        <n v="15092"/>
        <n v="15135"/>
        <n v="15172"/>
        <n v="15223"/>
        <n v="15232"/>
        <n v="15293"/>
        <n v="15325"/>
        <n v="15442"/>
        <n v="15480"/>
        <n v="15580"/>
        <n v="15621"/>
        <n v="15632"/>
        <n v="15681"/>
        <n v="15761"/>
        <n v="15776"/>
        <n v="15778"/>
        <n v="15806"/>
        <n v="17665"/>
        <n v="18610"/>
        <n v="18785"/>
        <n v="19785"/>
        <n v="19300"/>
        <n v="19355"/>
        <n v="19418"/>
        <n v="19290"/>
        <n v="19533"/>
        <n v="19585"/>
        <n v="19845"/>
        <n v="23350"/>
        <n v="23300"/>
        <n v="23682"/>
        <n v="23815"/>
        <n v="25279"/>
        <n v="25530"/>
        <n v="25592"/>
        <n v="25312"/>
        <n v="25260"/>
        <n v="27050"/>
        <n v="27425"/>
        <n v="27160"/>
        <n v="27580"/>
        <n v="27250"/>
        <n v="27450"/>
        <n v="27372"/>
        <n v="27413"/>
        <n v="27491"/>
        <n v="27810"/>
        <n v="41006"/>
        <n v="41013"/>
        <n v="41359"/>
        <n v="41378"/>
        <n v="41483"/>
        <n v="41503"/>
        <n v="41660"/>
        <n v="41676"/>
        <n v="41770"/>
        <n v="44090"/>
        <n v="44035"/>
        <n v="44378"/>
        <n v="44098"/>
        <n v="44420"/>
        <n v="47660"/>
        <n v="47205"/>
        <n v="47980"/>
        <n v="47030"/>
        <n v="47460"/>
        <n v="47960"/>
        <n v="47541"/>
        <n v="47703"/>
        <n v="47720"/>
        <n v="50270"/>
        <n v="50110"/>
        <n v="52240"/>
        <n v="52480"/>
        <n v="52685"/>
        <n v="52694"/>
        <n v="52207"/>
        <n v="52390"/>
        <n v="52256"/>
        <n v="52254"/>
        <n v="52287"/>
        <n v="52352"/>
        <n v="52385"/>
        <n v="52435"/>
        <n v="52621"/>
        <n v="52565"/>
        <n v="54553"/>
        <n v="54385"/>
        <n v="68250"/>
        <n v="68318"/>
        <n v="68324"/>
        <n v="68370"/>
        <n v="70233"/>
        <n v="73520"/>
        <n v="73270"/>
        <n v="73461"/>
        <n v="73622"/>
        <n v="86571"/>
        <n v="86569"/>
        <n v="86757"/>
        <n v="88564"/>
        <n v="91536"/>
        <n v="91263"/>
        <n v="91530"/>
        <n v="91405"/>
        <n v="91798"/>
        <n v="94886"/>
        <n v="94883"/>
        <n v="94885"/>
        <n v="94884"/>
        <n v="95015"/>
        <n v="97511"/>
        <n v="97666"/>
        <n v="97889"/>
        <n v="99773"/>
        <n v="99624"/>
        <n v="15022"/>
        <n v="15090"/>
        <n v="15106"/>
        <n v="15185"/>
        <n v="15187"/>
        <n v="15215"/>
        <n v="15362"/>
        <n v="15380"/>
        <n v="15401"/>
        <n v="15511"/>
        <n v="15638"/>
        <n v="15660"/>
        <n v="15690"/>
        <n v="15762"/>
        <n v="15816"/>
        <n v="41026"/>
        <n v="68872"/>
        <n v="81591"/>
      </sharedItems>
    </cacheField>
    <cacheField name="Divipola_MUNICIPIO" numFmtId="0">
      <sharedItems count="1037">
        <s v="Medellín"/>
        <s v="Abejorral"/>
        <s v="Abriaquí"/>
        <s v="Alejandría"/>
        <s v="Amagá"/>
        <s v="Amalfi"/>
        <s v="Andes"/>
        <s v="Angelópolis"/>
        <s v="Angostura"/>
        <s v="Anorí"/>
        <s v="Antioquia"/>
        <s v="Anzá"/>
        <s v="Apartadó"/>
        <s v="Arboletes"/>
        <s v="Argelia"/>
        <s v="Armenia"/>
        <s v="Barbosa"/>
        <s v="Belmira"/>
        <s v="Bello"/>
        <s v="Betania"/>
        <s v="Betulia"/>
        <s v="Bolívar"/>
        <s v="Briceño"/>
        <s v="Buriticá"/>
        <s v="Cáceres"/>
        <s v="Caicedo"/>
        <s v="Caldas"/>
        <s v="Campamento"/>
        <s v="Cañasgordas"/>
        <s v="Caracolí"/>
        <s v="Caramanta"/>
        <s v="Carepa"/>
        <s v="Carmen de Viboral"/>
        <s v="Carolina"/>
        <s v="Caucasia"/>
        <s v="Chigorodó"/>
        <s v="Cisneros"/>
        <s v="Cocorná"/>
        <s v="Concepción"/>
        <s v="Concordia"/>
        <s v="Copacabana"/>
        <s v="Dabeiba"/>
        <s v="Don Matías"/>
        <s v="Ebéjico"/>
        <s v="El Bagre"/>
        <s v="Entrerríos"/>
        <s v="Envigado"/>
        <s v="Fredonia"/>
        <s v="Frontino"/>
        <s v="Giraldo"/>
        <s v="Girardota"/>
        <s v="Gómez Plata"/>
        <s v="Granada"/>
        <s v="Guadalupé"/>
        <s v="Guarne"/>
        <s v="Guatape"/>
        <s v="Heliconia"/>
        <s v="Hispania"/>
        <s v="Itagüí"/>
        <s v="Ituango"/>
        <s v="Jardín"/>
        <s v="Jericó"/>
        <s v="La Ceja"/>
        <s v="La Estrella"/>
        <s v="Pto Nare(La Magdalena)"/>
        <s v="La Unión"/>
        <s v="Liborina"/>
        <s v="Maceo"/>
        <s v="Marinilla"/>
        <s v="Montebello"/>
        <s v="Murindó"/>
        <s v="Mutatá"/>
        <s v="Nariño"/>
        <s v="Necoclí"/>
        <s v="Nechí"/>
        <s v="Olaya"/>
        <s v="Peñol"/>
        <s v="Peque"/>
        <s v="Pueblorrico"/>
        <s v="Puerto Berrío"/>
        <s v="Puerto Triunfo"/>
        <s v="Remedios"/>
        <s v="Retiro"/>
        <s v="Rionegro"/>
        <s v="Sabanalarga"/>
        <s v="Sabaneta"/>
        <s v="Salgar"/>
        <s v="San Andrés de Cuerquía"/>
        <s v="San Carlos"/>
        <s v="San Jerónimo"/>
        <s v="San José de la Montaña"/>
        <s v="San Luis"/>
        <s v="San Pedro De Los Milagros"/>
        <s v="San Pedro de Urabá"/>
        <s v="San Rafael"/>
        <s v="San Roque"/>
        <s v="San Vicente Ferrer"/>
        <s v="Santa Bárbara"/>
        <s v="Santa Rosa de Osos"/>
        <s v="Santo Domingo"/>
        <s v="Santuario"/>
        <s v="Segovia"/>
        <s v="Sonsón"/>
        <s v="Sopetrán"/>
        <s v="Támesis"/>
        <s v="Tarazá"/>
        <s v="Tarso"/>
        <s v="Titiribí"/>
        <s v="Toledo"/>
        <s v="Turbo"/>
        <s v="Uramita"/>
        <s v="Urrao"/>
        <s v="Valdivia"/>
        <s v="Valparaíso"/>
        <s v="Vegachí"/>
        <s v="Venecia"/>
        <s v="Vigía del Fuerte"/>
        <s v="Yalí"/>
        <s v="Yarumal"/>
        <s v="Yolombó"/>
        <s v="Yondó(Casabe)"/>
        <s v="Zaragoza"/>
        <s v="Barranquilla"/>
        <s v="Baranoa"/>
        <s v="Campo de La Cruz"/>
        <s v="Candelaria"/>
        <s v="Galapa"/>
        <s v="Juan de Acosta"/>
        <s v="Luruaco"/>
        <s v="Malambo"/>
        <s v="Manatí"/>
        <s v="Palmar de Varela"/>
        <s v="Piojó"/>
        <s v="Polonuevo"/>
        <s v="Ponedera"/>
        <s v="Puerto Colombia"/>
        <s v="Repelón"/>
        <s v="Sabanagrande"/>
        <s v="Santa Lucía"/>
        <s v="Santo Tomás"/>
        <s v="Soledad"/>
        <s v="Suan"/>
        <s v="Tubará"/>
        <s v="Usiacurí"/>
        <s v="Bogotá, D.C."/>
        <s v="Cartagena"/>
        <s v="Achí"/>
        <s v="Arenal"/>
        <s v="Arjona"/>
        <s v="Calamar"/>
        <s v="Cicuco"/>
        <s v="El Carmen de Bolívar"/>
        <s v="El Guamo"/>
        <s v="Magangué"/>
        <s v="Mahates"/>
        <s v="María la Baja"/>
        <s v="Mompós"/>
        <s v="Pinillos"/>
        <s v="Regidor"/>
        <s v="Río Viejo"/>
        <s v="San Estanislao"/>
        <s v="San Fernando"/>
        <s v="San Jacinto"/>
        <s v="San Juan Nepomuceno"/>
        <s v="San Martín de Loba"/>
        <s v="San Pablo"/>
        <s v="Santa Catalina"/>
        <s v="Santa Rosa"/>
        <s v="Santa Rosa Del Sur"/>
        <s v="Simití"/>
        <s v="Soplaviento"/>
        <s v="Turbaco"/>
        <s v="Turbaná"/>
        <s v="Villanueva"/>
        <s v="Zambrano"/>
        <s v="Tunja"/>
        <s v="Chivor"/>
        <s v="Aquitania"/>
        <s v="Arcabuco"/>
        <s v="Belén"/>
        <s v="Boavita"/>
        <s v="Boyacá"/>
        <s v="Buenavista"/>
        <s v="Busbanzá"/>
        <s v="Cerinza"/>
        <s v="Chiquinquirá"/>
        <s v="Chiscas"/>
        <s v="Chita"/>
        <s v="Ciénega"/>
        <s v="Cómbita"/>
        <s v="Coper"/>
        <s v="Covarachia"/>
        <s v="Cucaita"/>
        <s v="Cuítiva"/>
        <s v="Duitama"/>
        <s v="El Cocuy"/>
        <s v="El Espino"/>
        <s v="Firavitoba"/>
        <s v="Floresta"/>
        <s v="Gámeza"/>
        <s v="Garagoa"/>
        <s v="Guacamayas"/>
        <s v="Guateque"/>
        <s v="Güicán"/>
        <s v="Jenesano"/>
        <s v="Labranzagrande"/>
        <s v="La Uvita"/>
        <s v="Villa de Leyva"/>
        <s v="Macanal"/>
        <s v="Miraflores"/>
        <s v="Mongua"/>
        <s v="Monguí"/>
        <s v="Moniquirá"/>
        <s v="Motavita"/>
        <s v="Nobsa"/>
        <s v="Nuevo Colón"/>
        <s v="Oicatá"/>
        <s v="Otanche"/>
        <s v="Páez"/>
        <s v="Paipa"/>
        <s v="Pajarito"/>
        <s v="Panqueba"/>
        <s v="Pauna"/>
        <s v="Paya"/>
        <s v="Paz de Río"/>
        <s v="Pesca"/>
        <s v="Pisba"/>
        <s v="Puerto Boyacá"/>
        <s v="Ramiriquí"/>
        <s v="Ráquira"/>
        <s v="Samacá"/>
        <s v="San José de Pare"/>
        <s v="San Luis de Gaceno"/>
        <s v="San Mateo"/>
        <s v="San Miguel de Sema"/>
        <s v="Santana"/>
        <s v="Santa Rosa de Viterbo"/>
        <s v="Santa Sofía"/>
        <s v="Sativanorte"/>
        <s v="Sativasur"/>
        <s v="Siachoque"/>
        <s v="Soatá"/>
        <s v="Socotá"/>
        <s v="Socha"/>
        <s v="Sogamoso"/>
        <s v="Sotaquirá"/>
        <s v="Soracá"/>
        <s v="Susacón"/>
        <s v="Tasco"/>
        <s v="Tenza"/>
        <s v="Tibaná"/>
        <s v="Tinjacá"/>
        <s v="Tipacoque"/>
        <s v="Toca"/>
        <s v="Tópaga"/>
        <s v="Tota"/>
        <s v="Tununguá"/>
        <s v="Turmequé"/>
        <s v="Tuta"/>
        <s v="Tutazá"/>
        <s v="Umbita"/>
        <s v="Ventaquemada"/>
        <s v="Viracachá"/>
        <s v="Zetaquira"/>
        <s v="Manizales"/>
        <s v="Aguadas"/>
        <s v="Anserma"/>
        <s v="Aranzazu"/>
        <s v="Belalcázar"/>
        <s v="Chinchiná"/>
        <s v="Filadelfia"/>
        <s v="La Dorada"/>
        <s v="La Merced"/>
        <s v="Manzanares"/>
        <s v="Marmato"/>
        <s v="Marquetalia"/>
        <s v="Marulanda"/>
        <s v="Neira"/>
        <s v="Norcasia"/>
        <s v="Pácora"/>
        <s v="Palestina"/>
        <s v="Pensilvania"/>
        <s v="Riosucio"/>
        <s v="Risaralda"/>
        <s v="Salamina"/>
        <s v="Samaná"/>
        <s v="Supía"/>
        <s v="Victoria"/>
        <s v="Villamaría"/>
        <s v="Viterbo"/>
        <s v="Florencia"/>
        <s v="Cartagena del Chairá"/>
        <s v="Curillo"/>
        <s v="El Doncello"/>
        <s v="San Vicente del Caguán"/>
        <s v="Popayán"/>
        <s v="Almaguer"/>
        <s v="Balboa"/>
        <s v="Buenos Aires"/>
        <s v="Cajibío"/>
        <s v="Caldono"/>
        <s v="Caloto"/>
        <s v="Corinto"/>
        <s v="El Tambo"/>
        <s v="Guapi"/>
        <s v="Jambaló"/>
        <s v="La Sierra"/>
        <s v="La Vega"/>
        <s v="Mercaderes"/>
        <s v="Miranda"/>
        <s v="Morales"/>
        <s v="Padilla"/>
        <s v="Páez(Belalcazar)"/>
        <s v="Patía(El Bordo)"/>
        <s v="Piendamó"/>
        <s v="Puerto Tejada"/>
        <s v="Rosas"/>
        <s v="San Sebastián"/>
        <s v="Santander de Quilichao"/>
        <s v="Silvia"/>
        <s v="Sotará(Paispamba)"/>
        <s v="Suárez"/>
        <s v="Timbío"/>
        <s v="Timbiquí"/>
        <s v="Toribío"/>
        <s v="Totoró"/>
        <s v="Valledupar"/>
        <s v="Pueblo Bello"/>
        <s v="Aguachica"/>
        <s v="Agustín Codazzi"/>
        <s v="Astrea"/>
        <s v="Becerril"/>
        <s v="Bosconia"/>
        <s v="Chimichagua"/>
        <s v="Chiriguaná"/>
        <s v="Curumaní"/>
        <s v="El Copey"/>
        <s v="El Paso"/>
        <s v="Gamarra"/>
        <s v="González"/>
        <s v="La Gloria"/>
        <s v="La Jagua De Ibirico"/>
        <s v="Manaure Balcon Dl Cesar"/>
        <s v="Pailitas"/>
        <s v="Pelaya"/>
        <s v="Río de Oro"/>
        <s v="La Paz(Robles)"/>
        <s v="San Alberto"/>
        <s v="San Diego"/>
        <s v="San Martín"/>
        <s v="Tamalameque"/>
        <s v="Montería"/>
        <s v="Ayapel"/>
        <s v="Canalete"/>
        <s v="Cerete"/>
        <s v="Chimá"/>
        <s v="Chinu"/>
        <s v="Cienaga De Oro"/>
        <s v="Lorica"/>
        <s v="Los Córdobas"/>
        <s v="Momil"/>
        <s v="Montelíbano"/>
        <s v="Moñitos"/>
        <s v="Planeta Rica"/>
        <s v="Pueblo Nuevo"/>
        <s v="Puerto Escondido"/>
        <s v="Puerto Libertador"/>
        <s v="Purísima"/>
        <s v="Sahagún"/>
        <s v="San Andrés de Sotavento"/>
        <s v="San Antero"/>
        <s v="San Bernardo Del Viento"/>
        <s v="San Pelayo"/>
        <s v="Tierralta"/>
        <s v="Valencia"/>
        <s v="Albán"/>
        <s v="Anapoima"/>
        <s v="Anolaima"/>
        <s v="Arbeláez"/>
        <s v="Beltrán"/>
        <s v="Bituima"/>
        <s v="Bojacá"/>
        <s v="Cabrera"/>
        <s v="Cachipay"/>
        <s v="Cajicá"/>
        <s v="Caparrapí"/>
        <s v="Cáqueza"/>
        <s v="Carmen De Carupa"/>
        <s v="Chaguaní"/>
        <s v="Chía"/>
        <s v="Chipaque"/>
        <s v="Choachí"/>
        <s v="Chocontá"/>
        <s v="Cogua"/>
        <s v="Cota"/>
        <s v="Cucunubá"/>
        <s v="El Colegio"/>
        <s v="EL Peñón"/>
        <s v="Facatativá"/>
        <s v="Fosca"/>
        <s v="Funza"/>
        <s v="Fúquene"/>
        <s v="Fusagasugá"/>
        <s v="Gachalá"/>
        <s v="Gachancipá"/>
        <s v="Gachetá"/>
        <s v="Gama"/>
        <s v="Girardot"/>
        <s v="Guachetá"/>
        <s v="Guaduas"/>
        <s v="Guasca"/>
        <s v="Guataquí"/>
        <s v="Guatavita"/>
        <s v="Guayabal de Siquima"/>
        <s v="Guayabetal"/>
        <s v="Gutiérrez"/>
        <s v="Jerusalén"/>
        <s v="Junín"/>
        <s v="La Calera"/>
        <s v="La Mesa"/>
        <s v="La Palma"/>
        <s v="LA Peña"/>
        <s v="Lenguazaque"/>
        <s v="Machetá"/>
        <s v="Madrid"/>
        <s v="Manta"/>
        <s v="Medina"/>
        <s v="Mosquera"/>
        <s v="Nemocón"/>
        <s v="Nilo"/>
        <s v="Nimaima"/>
        <s v="Nocaima"/>
        <s v="Venecia(Ospina Perez)"/>
        <s v="Pacho"/>
        <s v="Paime"/>
        <s v="Pandi"/>
        <s v="Pasca"/>
        <s v="Puerto Salgar"/>
        <s v="Pulí"/>
        <s v="Quetame"/>
        <s v="Quipile"/>
        <s v="Apulo - Rafael Reyes"/>
        <s v="Ricaurte"/>
        <s v="S.Antonio De Tequendama"/>
        <s v="San Bernardo"/>
        <s v="San Cayetano"/>
        <s v="San Francisco"/>
        <s v="San Juan de Río Seco"/>
        <s v="Sasaima"/>
        <s v="Sesquilé"/>
        <s v="Sibaté"/>
        <s v="Silvania"/>
        <s v="Simijaca"/>
        <s v="Soacha"/>
        <s v="Sopó"/>
        <s v="Subachoque"/>
        <s v="Suesca"/>
        <s v="Supatá"/>
        <s v="Susa"/>
        <s v="Sutatausa"/>
        <s v="Tabio"/>
        <s v="Tausa"/>
        <s v="Tena"/>
        <s v="Tenjo"/>
        <s v="Tibacuy"/>
        <s v="Tibirita"/>
        <s v="Tocaima"/>
        <s v="Tocancipá"/>
        <s v="Topaipí"/>
        <s v="Ubalá"/>
        <s v="Ubaque"/>
        <s v="Ubate"/>
        <s v="Une"/>
        <s v="Útica"/>
        <s v="Vergara"/>
        <s v="Vianí"/>
        <s v="Villagómez"/>
        <s v="Villapinzón"/>
        <s v="Villeta"/>
        <s v="Viotá"/>
        <s v="Yacopí"/>
        <s v="Zipacón"/>
        <s v="Zipaquirá"/>
        <s v="Quibdó"/>
        <s v="Río Quito"/>
        <s v="Acandí"/>
        <s v="Alto Baudó"/>
        <s v="Bagadó"/>
        <s v="Bahía Solano(Mutis)"/>
        <s v="Bajo Baudó(Pizarro)"/>
        <s v="Bojayá(Bellavista)"/>
        <s v="Cantón del San Pablo"/>
        <s v="Condoto"/>
        <s v="El Carmen de Atrato"/>
        <s v="Itsmina"/>
        <s v="Medio Baudó"/>
        <s v="Nuquí"/>
        <s v="Carmen del Darién"/>
        <s v="Nuevo Belén de Bajirá"/>
        <s v="San José del Palmar"/>
        <s v="Sipí"/>
        <s v="Tadó"/>
        <s v="Unguía"/>
        <s v="Neiva"/>
        <s v="Aipe"/>
        <s v="Algeciras"/>
        <s v="Baraya"/>
        <s v="Campoalegre"/>
        <s v="Colombia"/>
        <s v="Elías"/>
        <s v="Garzón"/>
        <s v="Gigante"/>
        <s v="Guadalupe"/>
        <s v="Hobo"/>
        <s v="Iquira"/>
        <s v="La Plata"/>
        <s v="Paicol"/>
        <s v="Palermo"/>
        <s v="Pital"/>
        <s v="Pitalito"/>
        <s v="Rivera"/>
        <s v="San Agustín"/>
        <s v="Tarqui"/>
        <s v="Tesalia"/>
        <s v="Tello"/>
        <s v="Teruel"/>
        <s v="Timaná"/>
        <s v="Villavieja"/>
        <s v="Yaguará"/>
        <s v="Riohacha"/>
        <s v="Barrancas"/>
        <s v="El Molino"/>
        <s v="Fonseca"/>
        <s v="Maicao"/>
        <s v="Manaure"/>
        <s v="San Juan Del Cesar"/>
        <s v="Uribia"/>
        <s v="Urumita"/>
        <s v="Santa Marta"/>
        <s v="Aracataca"/>
        <s v="Ariguaní(El Dificil)"/>
        <s v="Cerro de San Antonio"/>
        <s v="Chibolo"/>
        <s v="Ciénaga"/>
        <s v="El Banco"/>
        <s v="EL Piñón"/>
        <s v="El Retén"/>
        <s v="Fundación"/>
        <s v="Guamal"/>
        <s v="Pijiño del Carmen"/>
        <s v="Pivijay"/>
        <s v="Plato"/>
        <s v="Puebloviejo"/>
        <s v="Remolino"/>
        <s v="San Sebastían de Buenavista"/>
        <s v="Santa Ana"/>
        <s v="Sitionuevo"/>
        <s v="Tenerife"/>
        <s v="Villavicencio"/>
        <s v="Acacías"/>
        <s v="Cabuyaro"/>
        <s v="Castilla La Nueva"/>
        <s v="San Luis De Cubarral"/>
        <s v="Cumaral"/>
        <s v="El Calvario"/>
        <s v="El Castillo"/>
        <s v="Fuente De Oro"/>
        <s v="Mapiripán"/>
        <s v="Mesetas"/>
        <s v="La Macarena"/>
        <s v="La Uribe"/>
        <s v="Lejanías"/>
        <s v="Puerto Concordia"/>
        <s v="Puerto Gaitán"/>
        <s v="Puerto López"/>
        <s v="Puerto Lleras"/>
        <s v="Puerto Rico"/>
        <s v="Restrepo"/>
        <s v="San Carlos De Guaroa"/>
        <s v="San Juan De Arama"/>
        <s v="San Juanito"/>
        <s v="Vista Hermosa"/>
        <s v="Pasto"/>
        <s v="Albán(San Jose)"/>
        <s v="Aldana"/>
        <s v="Ancuyá"/>
        <s v="Arboleda(Berruecos)"/>
        <s v="Barbacoas"/>
        <s v="Buesaco"/>
        <s v="Colón(Genova)"/>
        <s v="Contadero"/>
        <s v="Córdoba"/>
        <s v="Cuaspud(Carlosama)"/>
        <s v="Cumbal"/>
        <s v="Cumbitara"/>
        <s v="El Charco"/>
        <s v="El Tablon"/>
        <s v="Guachucal"/>
        <s v="Guaitarilla"/>
        <s v="Gualmatán"/>
        <s v="Imués"/>
        <s v="Ipiales"/>
        <s v="La Cruz"/>
        <s v="La Florida"/>
        <s v="La Union"/>
        <s v="Leiva"/>
        <s v="Linares"/>
        <s v="Los Andes(Sotomayor)"/>
        <s v="Magüí(Payan)"/>
        <s v="Olaya Herrera"/>
        <s v="Ospina"/>
        <s v="Francisco Pizarro"/>
        <s v="Policarpa"/>
        <s v="Potosí"/>
        <s v="Puerres"/>
        <s v="Pupiales"/>
        <s v="Samaniego"/>
        <s v="Sandoná"/>
        <s v="San Lorenzo"/>
        <s v="Santa Bárbara(Iscuande)"/>
        <s v="Santacruz(Guachaves)"/>
        <s v="Sapuyes"/>
        <s v="Taminango"/>
        <s v="Tangua"/>
        <s v="San Andres De Tumaco"/>
        <s v="Túquerres"/>
        <s v="Yacuanquer"/>
        <s v="Cucuta"/>
        <s v="Ábrego"/>
        <s v="Arboledas"/>
        <s v="Bochalema"/>
        <s v="Bucarasica"/>
        <s v="Cácota"/>
        <s v="Cáchira"/>
        <s v="Chinácota"/>
        <s v="Chitagá"/>
        <s v="Convención"/>
        <s v="Cucutilla"/>
        <s v="Durania"/>
        <s v="El Carmen"/>
        <s v="El Zulia"/>
        <s v="Gramalote"/>
        <s v="Hacarí"/>
        <s v="Herrán"/>
        <s v="Labateca"/>
        <s v="La Playa"/>
        <s v="Los Patios"/>
        <s v="Lourdes"/>
        <s v="Mutiscua"/>
        <s v="Ocaña"/>
        <s v="Pamplona"/>
        <s v="Pamplonita"/>
        <s v="Ragonvalia"/>
        <s v="Salazar"/>
        <s v="San Calixto"/>
        <s v="El Tarra"/>
        <s v="Santiago"/>
        <s v="Sardinata"/>
        <s v="Silos"/>
        <s v="Teorama"/>
        <s v="Tibú"/>
        <s v="Villa Caro"/>
        <s v="Villa del Rosario"/>
        <s v="Calarcá"/>
        <s v="Circasia"/>
        <s v="Filandia"/>
        <s v="Génova"/>
        <s v="La Tebaida"/>
        <s v="Montenegro"/>
        <s v="Pijao"/>
        <s v="Quimbaya"/>
        <s v="Salento"/>
        <s v="Pereira"/>
        <s v="Apía"/>
        <s v="Belén de Umbría"/>
        <s v="Dos Quebradas"/>
        <s v="Guática"/>
        <s v="La Celia"/>
        <s v="La Virginia"/>
        <s v="Marsella"/>
        <s v="Mistrató"/>
        <s v="Pueblo Rico"/>
        <s v="Quinchía"/>
        <s v="Santa Rosa de Cabal"/>
        <s v="Bucaramanga"/>
        <s v="Aguada"/>
        <s v="Albania"/>
        <s v="Aratoca"/>
        <s v="Barichara"/>
        <s v="Barrancabermeja"/>
        <s v="California"/>
        <s v="Capitanejo"/>
        <s v="Carcasí"/>
        <s v="Cepitá"/>
        <s v="Cerrito"/>
        <s v="Charalá"/>
        <s v="Charta"/>
        <s v="Chima"/>
        <s v="Chipatá"/>
        <s v="Cimitarra"/>
        <s v="Confines"/>
        <s v="Coromoro"/>
        <s v="Curití"/>
        <s v="El Carmen de  Chucirí"/>
        <s v="El Guacamayo"/>
        <s v="El Playón"/>
        <s v="Encino"/>
        <s v="Enciso"/>
        <s v="Florián"/>
        <s v="Floridablanca"/>
        <s v="Galán"/>
        <s v="Gambita"/>
        <s v="Girón"/>
        <s v="Guapotá"/>
        <s v="Güepsa"/>
        <s v="Hato"/>
        <s v="Jesús María"/>
        <s v="La Belleza"/>
        <s v="Landázuri"/>
        <s v="La Paz"/>
        <s v="Lebrija"/>
        <s v="Los Santos"/>
        <s v="Macaravita"/>
        <s v="Málaga"/>
        <s v="Matanza"/>
        <s v="Mogotes"/>
        <s v="Molagavita"/>
        <s v="Ocamonte"/>
        <s v="Oiba"/>
        <s v="Onzaga"/>
        <s v="Palmar"/>
        <s v="Palmas del Socorro"/>
        <s v="Páramo"/>
        <s v="Piedecuesta"/>
        <s v="Pinchote"/>
        <s v="Puente Nacional"/>
        <s v="Puerto Parra"/>
        <s v="Puerto Wilches"/>
        <s v="Sabana de Torres"/>
        <s v="San Andrés"/>
        <s v="San Benito"/>
        <s v="San Gil"/>
        <s v="San Joaquín"/>
        <s v="San Jose de Miranda"/>
        <s v="San Miguel"/>
        <s v="San Vicente de Chucuri"/>
        <s v="Santa Helena del Opón"/>
        <s v="Simacota"/>
        <s v="Socorro"/>
        <s v="Suaita"/>
        <s v="Sucre"/>
        <s v="Suratá"/>
        <s v="Tona"/>
        <s v="Valle de San José"/>
        <s v="Vélez"/>
        <s v="Vetas"/>
        <s v="Zapatoca"/>
        <s v="Sincelejo"/>
        <s v="Caimito"/>
        <s v="Coloso"/>
        <s v="Corozal"/>
        <s v="Chalán"/>
        <s v="Galeras(Nueva Granada)"/>
        <s v="Guaranda"/>
        <s v="Los Palmitos"/>
        <s v="Majagual"/>
        <s v="Morroa"/>
        <s v="Ovejas"/>
        <s v="Palmito"/>
        <s v="Sampues"/>
        <s v="San Benito Abad"/>
        <s v="San Juan de Betulia"/>
        <s v="San Marcos"/>
        <s v="San Onofre"/>
        <s v="San Pedro"/>
        <s v="San Luis De Sincé"/>
        <s v="Tolú"/>
        <s v="Coveñas"/>
        <s v="Tolu Viejo"/>
        <s v="Ibagué"/>
        <s v="Alpujarra"/>
        <s v="Alvarado"/>
        <s v="Ambalema"/>
        <s v="Anzoátegui"/>
        <s v="Armero(Guayabal)"/>
        <s v="Ataco"/>
        <s v="Cajamarca"/>
        <s v="Carmen de Apicala"/>
        <s v="Casabianca"/>
        <s v="Chaparral"/>
        <s v="Coello"/>
        <s v="Coyaima"/>
        <s v="Cunday"/>
        <s v="Dolores"/>
        <s v="Espinal"/>
        <s v="Flandes"/>
        <s v="Fresno"/>
        <s v="Guamo"/>
        <s v="Herveo"/>
        <s v="Honda"/>
        <s v="Icononzo"/>
        <s v="Lérida"/>
        <s v="Líbano"/>
        <s v="San Sebastián De Mariquita"/>
        <s v="Melgar"/>
        <s v="Natagaima"/>
        <s v="Ortega"/>
        <s v="Piedras"/>
        <s v="Planadas"/>
        <s v="Prado"/>
        <s v="Purificación"/>
        <s v="Rioblanco"/>
        <s v="Rovira"/>
        <s v="Saldaña"/>
        <s v="San Antonio"/>
        <s v="Santa Isabel"/>
        <s v="Valle De San Juan"/>
        <s v="Venadillo"/>
        <s v="Villahermosa"/>
        <s v="Villarrica"/>
        <s v="Cali"/>
        <s v="Alcala"/>
        <s v="Andalucía"/>
        <s v="Ansermanuevo"/>
        <s v="Buenaventura"/>
        <s v="Buga"/>
        <s v="Bugalagrande"/>
        <s v="Caicedonia"/>
        <s v="El Darien Calima"/>
        <s v="Cartago"/>
        <s v="Dagua"/>
        <s v="El Águila"/>
        <s v="El Cairo"/>
        <s v="El Cerrito"/>
        <s v="El Dovio"/>
        <s v="Florida"/>
        <s v="Ginebra"/>
        <s v="Guacarí"/>
        <s v="Jamundí"/>
        <s v="La Cumbre"/>
        <s v="La Victoria"/>
        <s v="Obando"/>
        <s v="Palmira"/>
        <s v="Pradera"/>
        <s v="Riofrío"/>
        <s v="Roldanillo"/>
        <s v="Sevilla"/>
        <s v="Toro"/>
        <s v="Trujillo"/>
        <s v="Tuluá"/>
        <s v="Ulloa"/>
        <s v="Versalles"/>
        <s v="Vijes"/>
        <s v="Yotoco"/>
        <s v="Yumbo"/>
        <s v="Zarzal"/>
        <s v="Arauca"/>
        <s v="Arauquita"/>
        <s v="Cravo Norte"/>
        <s v="Saravena"/>
        <s v="Fortul"/>
        <s v="Tame"/>
        <s v="Belén de Los Andaquíes"/>
        <s v="El Paujil"/>
        <s v="LA Montañita"/>
        <s v="Milán"/>
        <s v="Morelia"/>
        <s v="Solano"/>
        <s v="Yopal"/>
        <s v="Aguazul"/>
        <s v="Chámeza"/>
        <s v="Hato Corozal"/>
        <s v="La Salina"/>
        <s v="Maní"/>
        <s v="Monterrey"/>
        <s v="Nunchía"/>
        <s v="Orocué"/>
        <s v="Paz de Ariporo"/>
        <s v="Pore"/>
        <s v="Recetor"/>
        <s v="Sácama"/>
        <s v="San Luis de Palenque"/>
        <s v="Támara"/>
        <s v="Tauramena"/>
        <s v="Trinidad"/>
        <s v="Mocoa"/>
        <s v="Colón"/>
        <s v="Orito"/>
        <s v="Puerto Asís"/>
        <s v="Puerto Leguízamo"/>
        <s v="Sibundoy"/>
        <s v="Valle Guamuez-Lahormiga"/>
        <s v="Villagarzón"/>
        <s v="Leticia"/>
        <s v="Puerto Santander"/>
        <s v="La Pedrera"/>
        <s v="Mirití-Paraná"/>
        <s v="Puerto Nariño"/>
        <s v="Inírida"/>
        <s v="San José Del Guaviare"/>
        <s v="El Retorno"/>
        <s v="Mitú"/>
        <s v="Caruru"/>
        <s v="Puerto Carreño"/>
        <s v="La Primavera"/>
        <s v="San Juan de Urabá"/>
        <s v="La Pintada"/>
        <s v="San Jacinto del Cauca"/>
        <s v="Montecristo"/>
        <s v="Barranco de Loba"/>
        <s v="Altos del Rosario"/>
        <s v="Arroyohondo"/>
        <s v="Cantagallo"/>
        <s v="Margarita"/>
        <s v="Tiquisio(Puerto Rico)"/>
        <s v="Norosí"/>
        <s v="Hatillo de Loba"/>
        <s v="Clemencia"/>
        <s v="San Cristóbal"/>
        <s v="Talaigua Nuevo"/>
        <s v="Betéitiva"/>
        <s v="Campohermoso"/>
        <s v="Chinavita"/>
        <s v="Cubará"/>
        <s v="Chiquiza"/>
        <s v="Gachantivá"/>
        <s v="Guayatá"/>
        <s v="Maripí"/>
        <s v="Muzo"/>
        <s v="Quípama"/>
        <s v="Rondón"/>
        <s v="Saboyá"/>
        <s v="San Pablo de Borbur"/>
        <s v="Somondoco"/>
        <s v="Sutamarchán"/>
        <s v="Sutatenza"/>
        <s v="Tibasosa"/>
        <s v="San José"/>
        <s v="San José de Fragua"/>
        <s v="Solita"/>
        <s v="Guachené"/>
        <s v="Inzá"/>
        <s v="López(Micay)"/>
        <s v="Piamonte"/>
        <s v="Puracé(Coconuco)"/>
        <s v="Villa Rica"/>
        <s v="La Apartada"/>
        <s v="Cotorra"/>
        <s v="San José de Uré"/>
        <s v="Tuchín"/>
        <s v="Fómeque"/>
        <s v="Paratebueno"/>
        <s v="Quebradanegra"/>
        <s v="El Rosal"/>
        <s v="Atrato"/>
        <s v="Medio Atrato"/>
        <s v="Certegüi"/>
        <s v="Río Iró"/>
        <s v="Litoral de San Juan"/>
        <s v="Medio San Juan"/>
        <s v="Juradó"/>
        <s v="Lloró"/>
        <s v="Nóvita"/>
        <s v="Unión Panamericana"/>
        <s v="Acevedo"/>
        <s v="Agrado"/>
        <s v="Isnos"/>
        <s v="La Argentina"/>
        <s v="Nátaga"/>
        <s v="Oporapa"/>
        <s v="Saladoblanco"/>
        <s v="Santa María"/>
        <s v="Suaza"/>
        <s v="Dibulla"/>
        <s v="Hatonuevo"/>
        <s v="Distracción"/>
        <s v="La Jagua del Pilar"/>
        <s v="Sabanas de San Ángel"/>
        <s v="Zona Bananera"/>
        <s v="Algarrobo"/>
        <s v="Nueva Granada"/>
        <s v="Zapayán"/>
        <s v="Pedraza"/>
        <s v="San Zenón"/>
        <s v="Santa Bárbara de Pinto"/>
        <s v="El Dorado"/>
        <s v="Barranca De Upía"/>
        <s v="Chachagüí"/>
        <s v="San Pedro De Cartago"/>
        <s v="Consacá"/>
        <s v="La Tola"/>
        <s v="El Rosario"/>
        <s v="El Peñol"/>
        <s v="Funes"/>
        <s v="Iles"/>
        <s v="La Llanada"/>
        <s v="Mallama(Piedrancha)"/>
        <s v="Roberto Payán(San José)"/>
        <s v="Providencia"/>
        <s v="La Esperanza"/>
        <s v="Guaca"/>
        <s v="Guavatá"/>
        <s v="Jordan"/>
        <s v="El Roble"/>
        <s v="Palocabildo"/>
        <s v="Falan"/>
        <s v="Murillo"/>
        <s v="Roncesvalles"/>
        <s v="Puerto Guzmán"/>
        <s v="Puerto Caicedo"/>
        <s v="Puerto Arica"/>
        <s v="El Encanto"/>
        <s v="Puerto Alegría"/>
        <s v="La Chorrera"/>
        <s v="Tarapacá"/>
        <s v="Cacahual"/>
        <s v="San Felipe Obando"/>
        <s v="La Guadalupe"/>
        <s v="Pacoa"/>
        <s v="Taraira"/>
        <s v="Yavaraté"/>
        <s v="Cumaribo"/>
        <s v="Santa Rosalía"/>
        <s v="Almeida"/>
        <s v="Berbeo"/>
        <s v="Chitaraque"/>
        <s v="Chivatá"/>
        <s v="Corrales"/>
        <s v="Iza"/>
        <s v="La Capilla"/>
        <s v="Pachavita"/>
        <s v="Sáchica"/>
        <s v="San Eduardo"/>
        <s v="Sora"/>
        <s v="Togüí"/>
        <s v="Altamira"/>
        <s v="Puerto Rondón"/>
      </sharedItems>
    </cacheField>
    <cacheField name="EST_ID" numFmtId="1">
      <sharedItems containsSemiMixedTypes="0" containsString="0" containsNumber="1" containsInteger="1" minValue="191" maxValue="171977"/>
    </cacheField>
    <cacheField name="CODIGO_DANE" numFmtId="1">
      <sharedItems containsSemiMixedTypes="0" containsString="0" containsNumber="1" containsInteger="1" minValue="105001000001" maxValue="525843000017"/>
    </cacheField>
    <cacheField name="LLAVE" numFmtId="1">
      <sharedItems/>
    </cacheField>
    <cacheField name="NOMBRE_ESTABLECIMIENTO" numFmtId="0">
      <sharedItems/>
    </cacheField>
    <cacheField name="EE DUPLICADOS" numFmtId="0">
      <sharedItems containsSemiMixedTypes="0" containsString="0" containsNumber="1" containsInteger="1" minValue="1" maxValue="15"/>
    </cacheField>
    <cacheField name="NBI Municipal" numFmtId="0">
      <sharedItems containsSemiMixedTypes="0" containsString="0" containsNumber="1" minValue="1.5913267181183388" maxValue="95.963756177924211"/>
    </cacheField>
    <cacheField name="Brecha NBI" numFmtId="0">
      <sharedItems containsSemiMixedTypes="0" containsString="0" containsNumber="1" minValue="0.11145001992110219" maxValue="6.7209092991160997"/>
    </cacheField>
    <cacheField name="Fn Max - Min" numFmtId="0">
      <sharedItems containsSemiMixedTypes="0" containsString="0" containsNumber="1" minValue="0" maxValue="1"/>
    </cacheField>
    <cacheField name="indicador ajuste por equidad" numFmtId="165">
      <sharedItems containsSemiMixedTypes="0" containsString="0" containsNumber="1" minValue="1" maxValue="2"/>
    </cacheField>
    <cacheField name="TOTAL_MATRICULA_OFICIAL_GRATUIDAD" numFmtId="3">
      <sharedItems containsSemiMixedTypes="0" containsString="0" containsNumber="1" containsInteger="1" minValue="1" maxValue="6327"/>
    </cacheField>
    <cacheField name="TOTAL_RURAL_PREJ_JARDIN" numFmtId="1">
      <sharedItems containsSemiMixedTypes="0" containsString="0" containsNumber="1" containsInteger="1" minValue="0" maxValue="335"/>
    </cacheField>
    <cacheField name="TOTAL_URBANO_PREJ_JARDIN" numFmtId="1">
      <sharedItems containsSemiMixedTypes="0" containsString="0" containsNumber="1" containsInteger="1" minValue="0" maxValue="237"/>
    </cacheField>
    <cacheField name="TOTAL_RURAL_TRANSICION" numFmtId="1">
      <sharedItems containsSemiMixedTypes="0" containsString="0" containsNumber="1" containsInteger="1" minValue="0" maxValue="574"/>
    </cacheField>
    <cacheField name="TOTAL_URBANO_TRANSICION" numFmtId="1">
      <sharedItems containsSemiMixedTypes="0" containsString="0" containsNumber="1" containsInteger="1" minValue="0" maxValue="415"/>
    </cacheField>
    <cacheField name="PRIMARIA_RURAL" numFmtId="1">
      <sharedItems containsSemiMixedTypes="0" containsString="0" containsNumber="1" containsInteger="1" minValue="0" maxValue="4236"/>
    </cacheField>
    <cacheField name="PRIMARIA_URBANO" numFmtId="1">
      <sharedItems containsSemiMixedTypes="0" containsString="0" containsNumber="1" containsInteger="1" minValue="0" maxValue="2453"/>
    </cacheField>
    <cacheField name="SECUNDARIA_RURAL" numFmtId="1">
      <sharedItems containsSemiMixedTypes="0" containsString="0" containsNumber="1" containsInteger="1" minValue="0" maxValue="1590"/>
    </cacheField>
    <cacheField name="SECUNDARIA_URBANO" numFmtId="1">
      <sharedItems containsSemiMixedTypes="0" containsString="0" containsNumber="1" containsInteger="1" minValue="0" maxValue="2080"/>
    </cacheField>
    <cacheField name="MEDIA_ACADEMICA_RURAL" numFmtId="1">
      <sharedItems containsSemiMixedTypes="0" containsString="0" containsNumber="1" containsInteger="1" minValue="0" maxValue="461"/>
    </cacheField>
    <cacheField name="MEDIA_ACADEMICA_URBANO" numFmtId="1">
      <sharedItems containsSemiMixedTypes="0" containsString="0" containsNumber="1" containsInteger="1" minValue="0" maxValue="1021"/>
    </cacheField>
    <cacheField name="MEDIA_TECNICA_RURAL" numFmtId="1">
      <sharedItems containsSemiMixedTypes="0" containsString="0" containsNumber="1" containsInteger="1" minValue="0" maxValue="493"/>
    </cacheField>
    <cacheField name="MEDIA_TECNICA_URBANO" numFmtId="1">
      <sharedItems containsSemiMixedTypes="0" containsString="0" containsNumber="1" containsInteger="1" minValue="0" maxValue="732"/>
    </cacheField>
    <cacheField name="MATRICULA_OFICIAL_JU" numFmtId="1">
      <sharedItems containsSemiMixedTypes="0" containsString="0" containsNumber="1" containsInteger="1" minValue="0" maxValue="3352"/>
    </cacheField>
    <cacheField name="JU_PREJ_JARDIN_RURAL" numFmtId="1">
      <sharedItems containsSemiMixedTypes="0" containsString="0" containsNumber="1" containsInteger="1" minValue="0" maxValue="127"/>
    </cacheField>
    <cacheField name="JU_PREJ_JARDIN_URBANO" numFmtId="1">
      <sharedItems containsSemiMixedTypes="0" containsString="0" containsNumber="1" containsInteger="1" minValue="0" maxValue="175"/>
    </cacheField>
    <cacheField name="TRANSICION_RURAL_JU" numFmtId="1">
      <sharedItems containsSemiMixedTypes="0" containsString="0" containsNumber="1" containsInteger="1" minValue="0" maxValue="208"/>
    </cacheField>
    <cacheField name="TRANSICION_URBANO_JU" numFmtId="1">
      <sharedItems containsSemiMixedTypes="0" containsString="0" containsNumber="1" containsInteger="1" minValue="0" maxValue="244"/>
    </cacheField>
    <cacheField name="PRIMARIA_RURAL_JU" numFmtId="1">
      <sharedItems containsSemiMixedTypes="0" containsString="0" containsNumber="1" containsInteger="1" minValue="0" maxValue="1002"/>
    </cacheField>
    <cacheField name="PRIMARIA_URBANO_JU" numFmtId="1">
      <sharedItems containsSemiMixedTypes="0" containsString="0" containsNumber="1" containsInteger="1" minValue="0" maxValue="1473"/>
    </cacheField>
    <cacheField name="SECUNDARIA_RURAL_JU" numFmtId="1">
      <sharedItems containsSemiMixedTypes="0" containsString="0" containsNumber="1" containsInteger="1" minValue="0" maxValue="836"/>
    </cacheField>
    <cacheField name="SECUNDARIA_URBANO_JU" numFmtId="1">
      <sharedItems containsSemiMixedTypes="0" containsString="0" containsNumber="1" containsInteger="1" minValue="0" maxValue="1263"/>
    </cacheField>
    <cacheField name="MEDIA_ACADEMICA_RURAL_JU" numFmtId="1">
      <sharedItems containsSemiMixedTypes="0" containsString="0" containsNumber="1" containsInteger="1" minValue="0" maxValue="461"/>
    </cacheField>
    <cacheField name="MEDIA_ACADEMICA_URBANO_JU" numFmtId="1">
      <sharedItems containsSemiMixedTypes="0" containsString="0" containsNumber="1" containsInteger="1" minValue="0" maxValue="594"/>
    </cacheField>
    <cacheField name="MEDIA_TECNICA_RURAL_JU" numFmtId="1">
      <sharedItems containsSemiMixedTypes="0" containsString="0" containsNumber="1" containsInteger="1" minValue="0" maxValue="493"/>
    </cacheField>
    <cacheField name="MEDIA_TECNICA_URBANO_JU" numFmtId="1">
      <sharedItems containsSemiMixedTypes="0" containsString="0" containsNumber="1" containsInteger="1" minValue="0" maxValue="699"/>
    </cacheField>
    <cacheField name="PC urbanaPrees" numFmtId="166">
      <sharedItems containsSemiMixedTypes="0" containsString="0" containsNumber="1" containsInteger="1" minValue="92671" maxValue="92671"/>
    </cacheField>
    <cacheField name="PC urbanaBA" numFmtId="41">
      <sharedItems containsSemiMixedTypes="0" containsString="0" containsNumber="1" containsInteger="1" minValue="81839" maxValue="81839"/>
    </cacheField>
    <cacheField name="PC urbanaME" numFmtId="41">
      <sharedItems containsSemiMixedTypes="0" containsString="0" containsNumber="1" containsInteger="1" minValue="122758" maxValue="122758"/>
    </cacheField>
    <cacheField name="PC urbanaMET" numFmtId="41">
      <sharedItems containsSemiMixedTypes="0" containsString="0" containsNumber="1" containsInteger="1" minValue="150439" maxValue="150439"/>
    </cacheField>
    <cacheField name="PC ruralPrees" numFmtId="41">
      <sharedItems containsSemiMixedTypes="0" containsString="0" containsNumber="1" containsInteger="1" minValue="114333" maxValue="114333"/>
    </cacheField>
    <cacheField name="PC ruralBA" numFmtId="41">
      <sharedItems containsSemiMixedTypes="0" containsString="0" containsNumber="1" containsInteger="1" minValue="99892" maxValue="99892"/>
    </cacheField>
    <cacheField name="PC ruralME" numFmtId="41">
      <sharedItems containsSemiMixedTypes="0" containsString="0" containsNumber="1" containsInteger="1" minValue="152848" maxValue="152848"/>
    </cacheField>
    <cacheField name="PC ruralMET" numFmtId="41">
      <sharedItems containsSemiMixedTypes="0" containsString="0" containsNumber="1" containsInteger="1" minValue="184139" maxValue="184139"/>
    </cacheField>
    <cacheField name="Prees" numFmtId="166">
      <sharedItems containsSemiMixedTypes="0" containsString="0" containsNumber="1" minValue="0" maxValue="63584590.120486304"/>
    </cacheField>
    <cacheField name="BA" numFmtId="41">
      <sharedItems containsSemiMixedTypes="0" containsString="0" containsNumber="1" minValue="0" maxValue="456689859.23763394"/>
    </cacheField>
    <cacheField name="ME" numFmtId="41">
      <sharedItems containsSemiMixedTypes="0" containsString="0" containsNumber="1" minValue="0" maxValue="127832560.13867714"/>
    </cacheField>
    <cacheField name="MET" numFmtId="41">
      <sharedItems containsSemiMixedTypes="0" containsString="0" containsNumber="1" minValue="0" maxValue="135557198.10976577"/>
    </cacheField>
    <cacheField name="Prees2" numFmtId="41">
      <sharedItems containsSemiMixedTypes="0" containsString="0" containsNumber="1" minValue="0" maxValue="131031325.45980878"/>
    </cacheField>
    <cacheField name="BA2" numFmtId="41">
      <sharedItems containsSemiMixedTypes="0" containsString="0" containsNumber="1" minValue="0" maxValue="944020399.03720951"/>
    </cacheField>
    <cacheField name="ME2" numFmtId="41">
      <sharedItems containsSemiMixedTypes="0" containsString="0" containsNumber="1" minValue="0" maxValue="86286768.640201092"/>
    </cacheField>
    <cacheField name="MET2" numFmtId="41">
      <sharedItems containsSemiMixedTypes="0" containsString="0" containsNumber="1" minValue="0" maxValue="99470292.988900244"/>
    </cacheField>
    <cacheField name="ASIGNACIÓN MATRÍCULA" numFmtId="166">
      <sharedItems containsSemiMixedTypes="0" containsString="0" containsNumber="1" containsInteger="1" minValue="110702" maxValue="1085840198"/>
    </cacheField>
    <cacheField name="Prees3" numFmtId="166">
      <sharedItems containsSemiMixedTypes="0" containsString="0" containsNumber="1" minValue="0" maxValue="8911667.1972851027"/>
    </cacheField>
    <cacheField name="BA3" numFmtId="41">
      <sharedItems containsSemiMixedTypes="0" containsString="0" containsNumber="1" minValue="0" maxValue="76222438.106634036"/>
    </cacheField>
    <cacheField name="ME3" numFmtId="41">
      <sharedItems containsSemiMixedTypes="0" containsString="0" containsNumber="1" minValue="0" maxValue="16727020.715499565"/>
    </cacheField>
    <cacheField name="MET3" numFmtId="41">
      <sharedItems containsSemiMixedTypes="0" containsString="0" containsNumber="1" minValue="0" maxValue="22465355.550943896"/>
    </cacheField>
    <cacheField name="Prees4" numFmtId="41">
      <sharedItems containsSemiMixedTypes="0" containsString="0" containsNumber="1" minValue="0" maxValue="10364535.711611886"/>
    </cacheField>
    <cacheField name="BA4" numFmtId="41">
      <sharedItems containsSemiMixedTypes="0" containsString="0" containsNumber="1" minValue="0" maxValue="48663720.562803671"/>
    </cacheField>
    <cacheField name="ME4" numFmtId="41">
      <sharedItems containsSemiMixedTypes="0" containsString="0" containsNumber="1" minValue="0" maxValue="17257353.728040218"/>
    </cacheField>
    <cacheField name="MET4" numFmtId="41">
      <sharedItems containsSemiMixedTypes="0" containsString="0" containsNumber="1" minValue="0" maxValue="18949720.373201884"/>
    </cacheField>
    <cacheField name="ASIGNACIÓN JORNADA ÚNICA" numFmtId="166">
      <sharedItems containsSemiMixedTypes="0" containsString="0" containsNumber="1" containsInteger="1" minValue="0" maxValue="105421176"/>
    </cacheField>
    <cacheField name="ASIGNACIÓN MODELO" numFmtId="166">
      <sharedItems containsSemiMixedTypes="0" containsString="0" containsNumber="1" containsInteger="1" minValue="110702" maxValue="1085840198"/>
    </cacheField>
    <cacheField name="ASIGNACIÓN PER CÁPITA" numFmtId="166">
      <sharedItems containsSemiMixedTypes="0" containsString="0" containsNumber="1" minValue="84311.552785923748" maxValue="240799.24260355029"/>
    </cacheField>
    <cacheField name="MATRÍCULA RURAL" numFmtId="0">
      <sharedItems containsSemiMixedTypes="0" containsString="0" containsNumber="1" containsInteger="1" minValue="0" maxValue="1"/>
    </cacheField>
    <cacheField name="PDET" numFmtId="0">
      <sharedItems containsSemiMixedTypes="0" containsString="0" containsNumber="1" containsInteger="1" minValue="0" maxValue="1"/>
    </cacheField>
    <cacheField name="ZOMAC" numFmtId="0">
      <sharedItems containsSemiMixedTypes="0" containsString="0" containsNumber="1" containsInteger="1" minValue="0" maxValue="1"/>
    </cacheField>
    <cacheField name="CRITERIO ASIGNACIÓN FI" numFmtId="0">
      <sharedItems containsSemiMixedTypes="0" containsString="0" containsNumber="1" containsInteger="1" minValue="0" maxValue="1"/>
    </cacheField>
    <cacheField name="ASIGNACIÓN FI CON CRITERIO" numFmtId="166">
      <sharedItems containsSemiMixedTypes="0" containsString="0" containsNumber="1" containsInteger="1" minValue="19701352" maxValue="24249724"/>
    </cacheField>
    <cacheField name="AFIE" numFmtId="166">
      <sharedItems containsSemiMixedTypes="0" containsString="0" containsNumber="1" minValue="1688906.8048280065" maxValue="48499448"/>
    </cacheField>
    <cacheField name="Asignación total Formación Integral" numFmtId="166">
      <sharedItems containsSemiMixedTypes="0" containsString="0" containsNumber="1" containsInteger="1" minValue="1688907" maxValue="48499448"/>
    </cacheField>
    <cacheField name="Matrícula PI" numFmtId="41">
      <sharedItems containsSemiMixedTypes="0" containsString="0" containsNumber="1" containsInteger="1" minValue="0" maxValue="693"/>
    </cacheField>
    <cacheField name="Identificación EE que recibieron dotación en 2025" numFmtId="0">
      <sharedItems containsSemiMixedTypes="0" containsString="0" containsNumber="1" containsInteger="1" minValue="0" maxValue="1"/>
    </cacheField>
    <cacheField name="focalización 2026" numFmtId="0">
      <sharedItems containsSemiMixedTypes="0" containsString="0" containsNumber="1" containsInteger="1" minValue="0" maxValue="1"/>
    </cacheField>
    <cacheField name="Mat rural /13" numFmtId="43">
      <sharedItems containsSemiMixedTypes="0" containsString="0" containsNumber="1" minValue="0" maxValue="53.307692307692307"/>
    </cacheField>
    <cacheField name="Mat urb /22,5" numFmtId="43">
      <sharedItems containsSemiMixedTypes="0" containsString="0" containsNumber="1" minValue="0" maxValue="23.955555555555556"/>
    </cacheField>
    <cacheField name="Total" numFmtId="43">
      <sharedItems containsSemiMixedTypes="0" containsString="0" containsNumber="1" minValue="0" maxValue="53.307692307692307"/>
    </cacheField>
    <cacheField name="Acotado por Max" numFmtId="166">
      <sharedItems containsSemiMixedTypes="0" containsString="0" containsNumber="1" minValue="0" maxValue="4"/>
    </cacheField>
    <cacheField name="Redondear" numFmtId="43">
      <sharedItems containsSemiMixedTypes="0" containsString="0" containsNumber="1" containsInteger="1" minValue="0" maxValue="4"/>
    </cacheField>
    <cacheField name="Asignación dotación primera infancia" numFmtId="166">
      <sharedItems containsSemiMixedTypes="0" containsString="0" containsNumber="1" containsInteger="1" minValue="0" maxValue="26641753"/>
    </cacheField>
    <cacheField name="Total Formación Integral y Primera Infancia" numFmtId="166">
      <sharedItems containsSemiMixedTypes="0" containsString="0" containsNumber="1" containsInteger="1" minValue="1739023" maxValue="74493734"/>
    </cacheField>
    <cacheField name="Asignación total por gratuidad" numFmtId="166">
      <sharedItems containsSemiMixedTypes="0" containsString="0" containsNumber="1" containsInteger="1" minValue="3028465" maxValue="11391462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09">
  <r>
    <x v="0"/>
    <n v="3759"/>
    <x v="0"/>
    <x v="0"/>
    <x v="0"/>
    <x v="0"/>
    <n v="9802"/>
    <n v="105001000001"/>
    <s v="05001105001000001"/>
    <s v="INSTITUCION EDUCATIVA FE Y ALEGRIA JOSE MARIA VELAZ"/>
    <n v="1"/>
    <n v="5.2303986649721734"/>
    <n v="0.3663157469609617"/>
    <n v="3.8560753047093589E-2"/>
    <n v="1.0385607530470935"/>
    <n v="1029"/>
    <n v="0"/>
    <n v="0"/>
    <n v="0"/>
    <n v="59"/>
    <n v="0"/>
    <n v="552"/>
    <n v="0"/>
    <n v="348"/>
    <n v="0"/>
    <n v="2"/>
    <n v="0"/>
    <n v="68"/>
    <n v="70"/>
    <n v="0"/>
    <n v="0"/>
    <n v="0"/>
    <n v="0"/>
    <n v="0"/>
    <n v="0"/>
    <n v="0"/>
    <n v="0"/>
    <n v="0"/>
    <n v="2"/>
    <n v="0"/>
    <n v="68"/>
    <n v="92671"/>
    <n v="81839"/>
    <n v="122758"/>
    <n v="150439"/>
    <n v="114333"/>
    <n v="99892"/>
    <n v="152848"/>
    <n v="184139"/>
    <n v="5678423.3491920047"/>
    <n v="76495296.121758983"/>
    <n v="254983.28184511021"/>
    <n v="10624322.796680316"/>
    <n v="0"/>
    <n v="0"/>
    <n v="0"/>
    <n v="0"/>
    <n v="93053026"/>
    <n v="0"/>
    <n v="0"/>
    <n v="50996.656369022043"/>
    <n v="2124864.5593360635"/>
    <n v="0"/>
    <n v="0"/>
    <n v="0"/>
    <n v="0"/>
    <n v="2175861"/>
    <n v="95228887"/>
    <n v="92545.079689018457"/>
    <n v="0"/>
    <n v="0"/>
    <n v="0"/>
    <n v="0"/>
    <n v="19701352"/>
    <n v="20461050.969165862"/>
    <n v="20461051"/>
    <n v="59"/>
    <n v="1"/>
    <n v="0"/>
    <n v="0"/>
    <n v="2.6222222222222222"/>
    <n v="2.6222222222222222"/>
    <n v="2.6222222222222222"/>
    <n v="3"/>
    <n v="6660438"/>
    <n v="27121489"/>
    <n v="122350376"/>
  </r>
  <r>
    <x v="0"/>
    <n v="3759"/>
    <x v="0"/>
    <x v="0"/>
    <x v="0"/>
    <x v="0"/>
    <n v="9731"/>
    <n v="105001000043"/>
    <s v="05001105001000043"/>
    <s v="INSTITUCION EDUCATIVA BARRIO SANTA CRUZ"/>
    <n v="1"/>
    <n v="5.2303986649721734"/>
    <n v="0.3663157469609617"/>
    <n v="3.8560753047093589E-2"/>
    <n v="1.0385607530470935"/>
    <n v="931"/>
    <n v="0"/>
    <n v="0"/>
    <n v="0"/>
    <n v="80"/>
    <n v="0"/>
    <n v="439"/>
    <n v="0"/>
    <n v="306"/>
    <n v="0"/>
    <n v="58"/>
    <n v="0"/>
    <n v="48"/>
    <n v="133"/>
    <n v="0"/>
    <n v="0"/>
    <n v="0"/>
    <n v="80"/>
    <n v="0"/>
    <n v="0"/>
    <n v="0"/>
    <n v="0"/>
    <n v="0"/>
    <n v="9"/>
    <n v="0"/>
    <n v="44"/>
    <n v="92671"/>
    <n v="81839"/>
    <n v="122758"/>
    <n v="150439"/>
    <n v="114333"/>
    <n v="99892"/>
    <n v="152848"/>
    <n v="184139"/>
    <n v="7699557.0836501764"/>
    <n v="63321106.234122708"/>
    <n v="7394515.1735081961"/>
    <n v="7499521.9741272815"/>
    <n v="0"/>
    <n v="0"/>
    <n v="0"/>
    <n v="0"/>
    <n v="85914700"/>
    <n v="1539911.4167300353"/>
    <n v="0"/>
    <n v="229484.95366059922"/>
    <n v="1374912.3619233351"/>
    <n v="0"/>
    <n v="0"/>
    <n v="0"/>
    <n v="0"/>
    <n v="3144309"/>
    <n v="89059009"/>
    <n v="95659.515574650912"/>
    <n v="0"/>
    <n v="0"/>
    <n v="0"/>
    <n v="0"/>
    <n v="19701352"/>
    <n v="20461050.969165862"/>
    <n v="20461051"/>
    <n v="80"/>
    <n v="1"/>
    <n v="0"/>
    <n v="0"/>
    <n v="3.5555555555555554"/>
    <n v="3.5555555555555554"/>
    <n v="3.5555555555555554"/>
    <n v="4"/>
    <n v="6660438"/>
    <n v="27121489"/>
    <n v="116180498"/>
  </r>
  <r>
    <x v="0"/>
    <n v="3759"/>
    <x v="0"/>
    <x v="0"/>
    <x v="0"/>
    <x v="0"/>
    <n v="9789"/>
    <n v="105001000108"/>
    <s v="05001105001000108"/>
    <s v="INSTITUCION EDUCATIVA CENTRO FORMATIVO DE ANTIOQUIA -CEFA"/>
    <n v="1"/>
    <n v="5.2303986649721734"/>
    <n v="0.3663157469609617"/>
    <n v="3.8560753047093589E-2"/>
    <n v="1.0385607530470935"/>
    <n v="1538"/>
    <n v="0"/>
    <n v="0"/>
    <n v="0"/>
    <n v="0"/>
    <n v="0"/>
    <n v="0"/>
    <n v="0"/>
    <n v="866"/>
    <n v="0"/>
    <n v="139"/>
    <n v="0"/>
    <n v="533"/>
    <n v="672"/>
    <n v="0"/>
    <n v="0"/>
    <n v="0"/>
    <n v="0"/>
    <n v="0"/>
    <n v="0"/>
    <n v="0"/>
    <n v="0"/>
    <n v="0"/>
    <n v="139"/>
    <n v="0"/>
    <n v="533"/>
    <n v="92671"/>
    <n v="81839"/>
    <n v="122758"/>
    <n v="150439"/>
    <n v="114333"/>
    <n v="99892"/>
    <n v="152848"/>
    <n v="184139"/>
    <n v="0"/>
    <n v="73605473.823825866"/>
    <n v="17721338.088235158"/>
    <n v="83275941.921038359"/>
    <n v="0"/>
    <n v="0"/>
    <n v="0"/>
    <n v="0"/>
    <n v="174602754"/>
    <n v="0"/>
    <n v="0"/>
    <n v="3544267.6176470323"/>
    <n v="16655188.384207672"/>
    <n v="0"/>
    <n v="0"/>
    <n v="0"/>
    <n v="0"/>
    <n v="20199456"/>
    <n v="194802210"/>
    <n v="126659.43433029909"/>
    <n v="0"/>
    <n v="0"/>
    <n v="0"/>
    <n v="0"/>
    <n v="19701352"/>
    <n v="20461050.969165862"/>
    <n v="20461051"/>
    <n v="0"/>
    <n v="1"/>
    <n v="0"/>
    <n v="0"/>
    <n v="0"/>
    <n v="0"/>
    <n v="0"/>
    <n v="0"/>
    <n v="0"/>
    <n v="20461051"/>
    <n v="215263261"/>
  </r>
  <r>
    <x v="0"/>
    <n v="3759"/>
    <x v="0"/>
    <x v="0"/>
    <x v="0"/>
    <x v="0"/>
    <n v="9327"/>
    <n v="105001000132"/>
    <s v="05001105001000132"/>
    <s v="INSTITUCION EDUCATIVA JOSE MARIA BERNAL"/>
    <n v="1"/>
    <n v="5.2303986649721734"/>
    <n v="0.3663157469609617"/>
    <n v="3.8560753047093589E-2"/>
    <n v="1.0385607530470935"/>
    <n v="867"/>
    <n v="0"/>
    <n v="0"/>
    <n v="0"/>
    <n v="53"/>
    <n v="0"/>
    <n v="359"/>
    <n v="0"/>
    <n v="309"/>
    <n v="0"/>
    <n v="101"/>
    <n v="0"/>
    <n v="45"/>
    <n v="199"/>
    <n v="0"/>
    <n v="0"/>
    <n v="0"/>
    <n v="53"/>
    <n v="0"/>
    <n v="72"/>
    <n v="0"/>
    <n v="0"/>
    <n v="0"/>
    <n v="54"/>
    <n v="0"/>
    <n v="20"/>
    <n v="92671"/>
    <n v="81839"/>
    <n v="122758"/>
    <n v="150439"/>
    <n v="114333"/>
    <n v="99892"/>
    <n v="152848"/>
    <n v="184139"/>
    <n v="5100956.567918242"/>
    <n v="56776508.677038886"/>
    <n v="12876655.733178066"/>
    <n v="7030801.8507443266"/>
    <n v="0"/>
    <n v="0"/>
    <n v="0"/>
    <n v="0"/>
    <n v="81784923"/>
    <n v="1020191.3135836484"/>
    <n v="1223924.7379481436"/>
    <n v="1376909.7219635954"/>
    <n v="624960.16451060679"/>
    <n v="0"/>
    <n v="0"/>
    <n v="0"/>
    <n v="0"/>
    <n v="4245986"/>
    <n v="86030909"/>
    <n v="99228.268742791231"/>
    <n v="0"/>
    <n v="0"/>
    <n v="0"/>
    <n v="0"/>
    <n v="19701352"/>
    <n v="20461050.969165862"/>
    <n v="20461051"/>
    <n v="53"/>
    <n v="1"/>
    <n v="0"/>
    <n v="0"/>
    <n v="2.3555555555555556"/>
    <n v="2.3555555555555556"/>
    <n v="2.3555555555555556"/>
    <n v="3"/>
    <n v="6660438"/>
    <n v="27121489"/>
    <n v="113152398"/>
  </r>
  <r>
    <x v="0"/>
    <n v="3759"/>
    <x v="0"/>
    <x v="0"/>
    <x v="0"/>
    <x v="0"/>
    <n v="9772"/>
    <n v="105001000141"/>
    <s v="05001105001000141"/>
    <s v="INSTITUCION EDUCATIVA PRESBITERO CAMILO TORRES RESTREPO"/>
    <n v="1"/>
    <n v="5.2303986649721734"/>
    <n v="0.3663157469609617"/>
    <n v="3.8560753047093589E-2"/>
    <n v="1.0385607530470935"/>
    <n v="448"/>
    <n v="0"/>
    <n v="0"/>
    <n v="0"/>
    <n v="22"/>
    <n v="0"/>
    <n v="164"/>
    <n v="0"/>
    <n v="192"/>
    <n v="0"/>
    <n v="0"/>
    <n v="0"/>
    <n v="7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17378.1980037983"/>
    <n v="30258139.354829106"/>
    <n v="0"/>
    <n v="10936802.878935618"/>
    <n v="0"/>
    <n v="0"/>
    <n v="0"/>
    <n v="0"/>
    <n v="43312320"/>
    <n v="0"/>
    <n v="0"/>
    <n v="0"/>
    <n v="0"/>
    <n v="0"/>
    <n v="0"/>
    <n v="0"/>
    <n v="0"/>
    <n v="0"/>
    <n v="43312320"/>
    <n v="96679.28571428571"/>
    <n v="0"/>
    <n v="0"/>
    <n v="0"/>
    <n v="0"/>
    <n v="19701352"/>
    <n v="20461050.969165862"/>
    <n v="20461051"/>
    <n v="22"/>
    <n v="0"/>
    <n v="1"/>
    <n v="0"/>
    <n v="0.97777777777777775"/>
    <n v="0.97777777777777775"/>
    <n v="0.97777777777777775"/>
    <n v="1"/>
    <n v="6660438"/>
    <n v="27121489"/>
    <n v="70433809"/>
  </r>
  <r>
    <x v="0"/>
    <n v="3759"/>
    <x v="0"/>
    <x v="0"/>
    <x v="0"/>
    <x v="0"/>
    <n v="9322"/>
    <n v="105001000175"/>
    <s v="05001105001000175"/>
    <s v="INSTITUCION EDUCATIVA GABRIEL RESTREPO MORENO"/>
    <n v="1"/>
    <n v="5.2303986649721734"/>
    <n v="0.3663157469609617"/>
    <n v="3.8560753047093589E-2"/>
    <n v="1.0385607530470935"/>
    <n v="777"/>
    <n v="0"/>
    <n v="0"/>
    <n v="0"/>
    <n v="54"/>
    <n v="0"/>
    <n v="333"/>
    <n v="0"/>
    <n v="288"/>
    <n v="0"/>
    <n v="0"/>
    <n v="0"/>
    <n v="102"/>
    <n v="156"/>
    <n v="0"/>
    <n v="0"/>
    <n v="0"/>
    <n v="54"/>
    <n v="0"/>
    <n v="0"/>
    <n v="0"/>
    <n v="0"/>
    <n v="0"/>
    <n v="0"/>
    <n v="0"/>
    <n v="102"/>
    <n v="92671"/>
    <n v="81839"/>
    <n v="122758"/>
    <n v="150439"/>
    <n v="114333"/>
    <n v="99892"/>
    <n v="152848"/>
    <n v="184139"/>
    <n v="5197201.0314638689"/>
    <n v="52781754.324013695"/>
    <n v="0"/>
    <n v="15936484.195020473"/>
    <n v="0"/>
    <n v="0"/>
    <n v="0"/>
    <n v="0"/>
    <n v="73915440"/>
    <n v="1039440.2062927738"/>
    <n v="0"/>
    <n v="0"/>
    <n v="3187296.8390040947"/>
    <n v="0"/>
    <n v="0"/>
    <n v="0"/>
    <n v="0"/>
    <n v="4226737"/>
    <n v="78142177"/>
    <n v="100569.08236808237"/>
    <n v="0"/>
    <n v="0"/>
    <n v="0"/>
    <n v="0"/>
    <n v="19701352"/>
    <n v="20461050.969165862"/>
    <n v="20461051"/>
    <n v="54"/>
    <n v="0"/>
    <n v="1"/>
    <n v="0"/>
    <n v="2.4"/>
    <n v="2.4"/>
    <n v="2.4"/>
    <n v="3"/>
    <n v="19981315"/>
    <n v="40442366"/>
    <n v="118584543"/>
  </r>
  <r>
    <x v="0"/>
    <n v="3759"/>
    <x v="0"/>
    <x v="0"/>
    <x v="0"/>
    <x v="0"/>
    <n v="9774"/>
    <n v="105001000205"/>
    <s v="05001105001000205"/>
    <s v="INSTITUCION EDUCATIVA SAN AGUSTIN"/>
    <n v="1"/>
    <n v="5.2303986649721734"/>
    <n v="0.3663157469609617"/>
    <n v="3.8560753047093589E-2"/>
    <n v="1.0385607530470935"/>
    <n v="899"/>
    <n v="0"/>
    <n v="0"/>
    <n v="0"/>
    <n v="57"/>
    <n v="0"/>
    <n v="402"/>
    <n v="0"/>
    <n v="310"/>
    <n v="0"/>
    <n v="32"/>
    <n v="0"/>
    <n v="98"/>
    <n v="130"/>
    <n v="0"/>
    <n v="0"/>
    <n v="0"/>
    <n v="0"/>
    <n v="0"/>
    <n v="0"/>
    <n v="0"/>
    <n v="0"/>
    <n v="0"/>
    <n v="32"/>
    <n v="0"/>
    <n v="98"/>
    <n v="92671"/>
    <n v="81839"/>
    <n v="122758"/>
    <n v="150439"/>
    <n v="114333"/>
    <n v="99892"/>
    <n v="152848"/>
    <n v="184139"/>
    <n v="5485934.4221007507"/>
    <n v="60516278.709658213"/>
    <n v="4079732.5095217633"/>
    <n v="15311524.030509867"/>
    <n v="0"/>
    <n v="0"/>
    <n v="0"/>
    <n v="0"/>
    <n v="85393470"/>
    <n v="0"/>
    <n v="0"/>
    <n v="815946.50190435268"/>
    <n v="3062304.8061019736"/>
    <n v="0"/>
    <n v="0"/>
    <n v="0"/>
    <n v="0"/>
    <n v="3878251"/>
    <n v="89271721"/>
    <n v="99301.135706340385"/>
    <n v="0"/>
    <n v="0"/>
    <n v="0"/>
    <n v="0"/>
    <n v="19701352"/>
    <n v="20461050.969165862"/>
    <n v="20461051"/>
    <n v="57"/>
    <n v="1"/>
    <n v="0"/>
    <n v="0"/>
    <n v="2.5333333333333332"/>
    <n v="2.5333333333333332"/>
    <n v="2.5333333333333332"/>
    <n v="3"/>
    <n v="6660438"/>
    <n v="27121489"/>
    <n v="116393210"/>
  </r>
  <r>
    <x v="0"/>
    <n v="3759"/>
    <x v="0"/>
    <x v="0"/>
    <x v="0"/>
    <x v="0"/>
    <n v="9790"/>
    <n v="105001000256"/>
    <s v="05001105001000256"/>
    <s v="INSTITUCION EDUCATIVA HECTOR ABAD GOMEZ"/>
    <n v="1"/>
    <n v="5.2303986649721734"/>
    <n v="0.3663157469609617"/>
    <n v="3.8560753047093589E-2"/>
    <n v="1.0385607530470935"/>
    <n v="1903"/>
    <n v="0"/>
    <n v="0"/>
    <n v="0"/>
    <n v="134"/>
    <n v="0"/>
    <n v="811"/>
    <n v="0"/>
    <n v="679"/>
    <n v="0"/>
    <n v="185"/>
    <n v="0"/>
    <n v="94"/>
    <n v="351"/>
    <n v="0"/>
    <n v="0"/>
    <n v="0"/>
    <n v="67"/>
    <n v="0"/>
    <n v="172"/>
    <n v="0"/>
    <n v="0"/>
    <n v="0"/>
    <n v="18"/>
    <n v="0"/>
    <n v="94"/>
    <n v="92671"/>
    <n v="81839"/>
    <n v="122758"/>
    <n v="150439"/>
    <n v="114333"/>
    <n v="99892"/>
    <n v="152848"/>
    <n v="184139"/>
    <n v="12896758.115114044"/>
    <n v="126642212.46824542"/>
    <n v="23585953.570672695"/>
    <n v="14686563.865999259"/>
    <n v="0"/>
    <n v="0"/>
    <n v="0"/>
    <n v="0"/>
    <n v="177811488"/>
    <n v="1289675.8115114046"/>
    <n v="2923820.2073205654"/>
    <n v="458969.90732119844"/>
    <n v="2937312.7731998521"/>
    <n v="0"/>
    <n v="0"/>
    <n v="0"/>
    <n v="0"/>
    <n v="7609779"/>
    <n v="185421267"/>
    <n v="97436.293746715717"/>
    <n v="0"/>
    <n v="0"/>
    <n v="0"/>
    <n v="0"/>
    <n v="19701352"/>
    <n v="20461050.969165862"/>
    <n v="20461051"/>
    <n v="134"/>
    <n v="1"/>
    <n v="0"/>
    <n v="0"/>
    <n v="5.9555555555555557"/>
    <n v="5.9555555555555557"/>
    <n v="4"/>
    <n v="4"/>
    <n v="6660438"/>
    <n v="27121489"/>
    <n v="212542756"/>
  </r>
  <r>
    <x v="0"/>
    <n v="3759"/>
    <x v="0"/>
    <x v="0"/>
    <x v="0"/>
    <x v="0"/>
    <n v="9574"/>
    <n v="105001000353"/>
    <s v="05001105001000353"/>
    <s v="INSTITUCION EDUCATIVA JUAN DE LA CRUZ POSADA"/>
    <n v="1"/>
    <n v="5.2303986649721734"/>
    <n v="0.3663157469609617"/>
    <n v="3.8560753047093589E-2"/>
    <n v="1.0385607530470935"/>
    <n v="1067"/>
    <n v="0"/>
    <n v="0"/>
    <n v="0"/>
    <n v="64"/>
    <n v="0"/>
    <n v="616"/>
    <n v="0"/>
    <n v="290"/>
    <n v="0"/>
    <n v="45"/>
    <n v="0"/>
    <n v="5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59645.6669201413"/>
    <n v="77005264.762570709"/>
    <n v="5737123.8415149795"/>
    <n v="8124482.1386378882"/>
    <n v="0"/>
    <n v="0"/>
    <n v="0"/>
    <n v="0"/>
    <n v="97026516"/>
    <n v="0"/>
    <n v="0"/>
    <n v="0"/>
    <n v="0"/>
    <n v="0"/>
    <n v="0"/>
    <n v="0"/>
    <n v="0"/>
    <n v="0"/>
    <n v="97026516"/>
    <n v="90933.941893158393"/>
    <n v="0"/>
    <n v="0"/>
    <n v="0"/>
    <n v="0"/>
    <n v="19701352"/>
    <n v="20461050.969165862"/>
    <n v="20461051"/>
    <n v="64"/>
    <n v="1"/>
    <n v="0"/>
    <n v="0"/>
    <n v="2.8444444444444446"/>
    <n v="2.8444444444444446"/>
    <n v="2.8444444444444446"/>
    <n v="3"/>
    <n v="6660438"/>
    <n v="27121489"/>
    <n v="124148005"/>
  </r>
  <r>
    <x v="0"/>
    <n v="3759"/>
    <x v="0"/>
    <x v="0"/>
    <x v="0"/>
    <x v="0"/>
    <n v="9796"/>
    <n v="105001000396"/>
    <s v="05001105001000396"/>
    <s v="INSTITUCION EDUCATIVA JOSE ACEVEDO Y GOMEZ"/>
    <n v="1"/>
    <n v="5.2303986649721734"/>
    <n v="0.3663157469609617"/>
    <n v="3.8560753047093589E-2"/>
    <n v="1.0385607530470935"/>
    <n v="867"/>
    <n v="0"/>
    <n v="0"/>
    <n v="0"/>
    <n v="63"/>
    <n v="0"/>
    <n v="427"/>
    <n v="0"/>
    <n v="276"/>
    <n v="0"/>
    <n v="0"/>
    <n v="0"/>
    <n v="101"/>
    <n v="826"/>
    <n v="0"/>
    <n v="0"/>
    <n v="0"/>
    <n v="63"/>
    <n v="0"/>
    <n v="386"/>
    <n v="0"/>
    <n v="276"/>
    <n v="0"/>
    <n v="0"/>
    <n v="0"/>
    <n v="101"/>
    <n v="92671"/>
    <n v="81839"/>
    <n v="122758"/>
    <n v="150439"/>
    <n v="114333"/>
    <n v="99892"/>
    <n v="152848"/>
    <n v="184139"/>
    <n v="6063401.2033745134"/>
    <n v="59751325.748440623"/>
    <n v="0"/>
    <n v="15780244.153892821"/>
    <n v="0"/>
    <n v="0"/>
    <n v="0"/>
    <n v="0"/>
    <n v="81594971"/>
    <n v="1212680.2406749029"/>
    <n v="11253308.007245433"/>
    <n v="0"/>
    <n v="3156048.8307785648"/>
    <n v="0"/>
    <n v="0"/>
    <n v="0"/>
    <n v="0"/>
    <n v="15622037"/>
    <n v="97217008"/>
    <n v="112130.34371395617"/>
    <n v="0"/>
    <n v="0"/>
    <n v="0"/>
    <n v="0"/>
    <n v="19701352"/>
    <n v="20461050.969165862"/>
    <n v="20461051"/>
    <n v="63"/>
    <n v="1"/>
    <n v="0"/>
    <n v="0"/>
    <n v="2.8"/>
    <n v="2.8"/>
    <n v="2.8"/>
    <n v="3"/>
    <n v="6660438"/>
    <n v="27121489"/>
    <n v="124338497"/>
  </r>
  <r>
    <x v="0"/>
    <n v="3759"/>
    <x v="0"/>
    <x v="0"/>
    <x v="0"/>
    <x v="0"/>
    <n v="9805"/>
    <n v="105001000418"/>
    <s v="05001105001000418"/>
    <s v="INSTITUCION EDUCATIVA LA MILAGROSA"/>
    <n v="1"/>
    <n v="5.2303986649721734"/>
    <n v="0.3663157469609617"/>
    <n v="3.8560753047093589E-2"/>
    <n v="1.0385607530470935"/>
    <n v="1572"/>
    <n v="0"/>
    <n v="0"/>
    <n v="0"/>
    <n v="84"/>
    <n v="0"/>
    <n v="682"/>
    <n v="0"/>
    <n v="569"/>
    <n v="0"/>
    <n v="37"/>
    <n v="0"/>
    <n v="200"/>
    <n v="237"/>
    <n v="0"/>
    <n v="0"/>
    <n v="0"/>
    <n v="0"/>
    <n v="0"/>
    <n v="0"/>
    <n v="0"/>
    <n v="0"/>
    <n v="0"/>
    <n v="37"/>
    <n v="0"/>
    <n v="200"/>
    <n v="92671"/>
    <n v="81839"/>
    <n v="122758"/>
    <n v="150439"/>
    <n v="114333"/>
    <n v="99892"/>
    <n v="152848"/>
    <n v="184139"/>
    <n v="8084534.9378326852"/>
    <n v="106328461.60924497"/>
    <n v="4717190.7141345385"/>
    <n v="31248008.225530341"/>
    <n v="0"/>
    <n v="0"/>
    <n v="0"/>
    <n v="0"/>
    <n v="150378195"/>
    <n v="0"/>
    <n v="0"/>
    <n v="943438.1428269078"/>
    <n v="6249601.6451060679"/>
    <n v="0"/>
    <n v="0"/>
    <n v="0"/>
    <n v="0"/>
    <n v="7193040"/>
    <n v="157571235"/>
    <n v="100236.15458015267"/>
    <n v="0"/>
    <n v="0"/>
    <n v="0"/>
    <n v="0"/>
    <n v="19701352"/>
    <n v="20461050.969165862"/>
    <n v="20461051"/>
    <n v="84"/>
    <n v="1"/>
    <n v="0"/>
    <n v="0"/>
    <n v="3.7333333333333334"/>
    <n v="3.7333333333333334"/>
    <n v="3.7333333333333334"/>
    <n v="4"/>
    <n v="6660438"/>
    <n v="27121489"/>
    <n v="184692724"/>
  </r>
  <r>
    <x v="0"/>
    <n v="3759"/>
    <x v="0"/>
    <x v="0"/>
    <x v="0"/>
    <x v="0"/>
    <n v="9776"/>
    <n v="105001000485"/>
    <s v="05001105001000485"/>
    <s v="INSTITUCION EDUCATIVA LA SALLE DE CAMPOAMOR"/>
    <n v="1"/>
    <n v="5.2303986649721734"/>
    <n v="0.3663157469609617"/>
    <n v="3.8560753047093589E-2"/>
    <n v="1.0385607530470935"/>
    <n v="1160"/>
    <n v="0"/>
    <n v="0"/>
    <n v="0"/>
    <n v="44"/>
    <n v="0"/>
    <n v="464"/>
    <n v="0"/>
    <n v="442"/>
    <n v="0"/>
    <n v="109"/>
    <n v="0"/>
    <n v="101"/>
    <n v="104"/>
    <n v="0"/>
    <n v="0"/>
    <n v="0"/>
    <n v="0"/>
    <n v="0"/>
    <n v="0"/>
    <n v="0"/>
    <n v="0"/>
    <n v="0"/>
    <n v="3"/>
    <n v="0"/>
    <n v="101"/>
    <n v="92671"/>
    <n v="81839"/>
    <n v="122758"/>
    <n v="150439"/>
    <n v="114333"/>
    <n v="99892"/>
    <n v="152848"/>
    <n v="184139"/>
    <n v="4234756.3960075965"/>
    <n v="77005264.762570709"/>
    <n v="13896588.860558506"/>
    <n v="15780244.153892821"/>
    <n v="0"/>
    <n v="0"/>
    <n v="0"/>
    <n v="0"/>
    <n v="110916854"/>
    <n v="0"/>
    <n v="0"/>
    <n v="76494.984553533068"/>
    <n v="3156048.8307785648"/>
    <n v="0"/>
    <n v="0"/>
    <n v="0"/>
    <n v="0"/>
    <n v="3232544"/>
    <n v="114149398"/>
    <n v="98404.653448275858"/>
    <n v="0"/>
    <n v="0"/>
    <n v="0"/>
    <n v="0"/>
    <n v="19701352"/>
    <n v="20461050.969165862"/>
    <n v="20461051"/>
    <n v="44"/>
    <n v="1"/>
    <n v="0"/>
    <n v="0"/>
    <n v="1.9555555555555555"/>
    <n v="1.9555555555555555"/>
    <n v="1.9555555555555555"/>
    <n v="2"/>
    <n v="6660438"/>
    <n v="27121489"/>
    <n v="141270887"/>
  </r>
  <r>
    <x v="0"/>
    <n v="3759"/>
    <x v="0"/>
    <x v="0"/>
    <x v="0"/>
    <x v="0"/>
    <n v="9806"/>
    <n v="105001000493"/>
    <s v="05001105001000493"/>
    <s v="INSTITUCION EDUCATIVA RAMON GIRALDO CEBALLOS"/>
    <n v="1"/>
    <n v="5.2303986649721734"/>
    <n v="0.3663157469609617"/>
    <n v="3.8560753047093589E-2"/>
    <n v="1.0385607530470935"/>
    <n v="1044"/>
    <n v="0"/>
    <n v="0"/>
    <n v="0"/>
    <n v="45"/>
    <n v="0"/>
    <n v="478"/>
    <n v="0"/>
    <n v="359"/>
    <n v="0"/>
    <n v="58"/>
    <n v="0"/>
    <n v="104"/>
    <n v="162"/>
    <n v="0"/>
    <n v="0"/>
    <n v="0"/>
    <n v="0"/>
    <n v="0"/>
    <n v="0"/>
    <n v="0"/>
    <n v="0"/>
    <n v="0"/>
    <n v="58"/>
    <n v="0"/>
    <n v="104"/>
    <n v="92671"/>
    <n v="81839"/>
    <n v="122758"/>
    <n v="150439"/>
    <n v="114333"/>
    <n v="99892"/>
    <n v="152848"/>
    <n v="184139"/>
    <n v="4331000.8595532244"/>
    <n v="71140625.393235847"/>
    <n v="7394515.1735081961"/>
    <n v="16248964.277275776"/>
    <n v="0"/>
    <n v="0"/>
    <n v="0"/>
    <n v="0"/>
    <n v="99115106"/>
    <n v="0"/>
    <n v="0"/>
    <n v="1478903.0347016393"/>
    <n v="3249792.8554551555"/>
    <n v="0"/>
    <n v="0"/>
    <n v="0"/>
    <n v="0"/>
    <n v="4728696"/>
    <n v="103843802"/>
    <n v="99467.243295019158"/>
    <n v="0"/>
    <n v="0"/>
    <n v="0"/>
    <n v="0"/>
    <n v="19701352"/>
    <n v="20461050.969165862"/>
    <n v="20461051"/>
    <n v="45"/>
    <n v="1"/>
    <n v="0"/>
    <n v="0"/>
    <n v="2"/>
    <n v="2"/>
    <n v="2"/>
    <n v="2"/>
    <n v="6660438"/>
    <n v="27121489"/>
    <n v="130965291"/>
  </r>
  <r>
    <x v="0"/>
    <n v="3759"/>
    <x v="0"/>
    <x v="0"/>
    <x v="0"/>
    <x v="0"/>
    <n v="9582"/>
    <n v="105001000566"/>
    <s v="05001105001000566"/>
    <s v="INSTITUCION EDUCATIVA CARACAS"/>
    <n v="1"/>
    <n v="5.2303986649721734"/>
    <n v="0.3663157469609617"/>
    <n v="3.8560753047093589E-2"/>
    <n v="1.0385607530470935"/>
    <n v="1125"/>
    <n v="0"/>
    <n v="0"/>
    <n v="0"/>
    <n v="94"/>
    <n v="0"/>
    <n v="692"/>
    <n v="0"/>
    <n v="260"/>
    <n v="0"/>
    <n v="60"/>
    <n v="0"/>
    <n v="1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46979.5732889567"/>
    <n v="80915024.342127278"/>
    <n v="7649498.4553533066"/>
    <n v="2968560.7814253825"/>
    <n v="0"/>
    <n v="0"/>
    <n v="0"/>
    <n v="0"/>
    <n v="100580063"/>
    <n v="0"/>
    <n v="0"/>
    <n v="0"/>
    <n v="0"/>
    <n v="0"/>
    <n v="0"/>
    <n v="0"/>
    <n v="0"/>
    <n v="0"/>
    <n v="100580063"/>
    <n v="89404.500444444449"/>
    <n v="0"/>
    <n v="0"/>
    <n v="0"/>
    <n v="0"/>
    <n v="19701352"/>
    <n v="20461050.969165862"/>
    <n v="20461051"/>
    <n v="94"/>
    <n v="1"/>
    <n v="0"/>
    <n v="0"/>
    <n v="4.177777777777778"/>
    <n v="4.177777777777778"/>
    <n v="4"/>
    <n v="4"/>
    <n v="6660438"/>
    <n v="27121489"/>
    <n v="127701552"/>
  </r>
  <r>
    <x v="0"/>
    <n v="3759"/>
    <x v="0"/>
    <x v="0"/>
    <x v="0"/>
    <x v="0"/>
    <n v="9730"/>
    <n v="105001000621"/>
    <s v="05001105001000621"/>
    <s v="INSTITUCION EDUCATIVA ESCUELA NORMAL SUPERIOR DE MEDELLIN"/>
    <n v="1"/>
    <n v="5.2303986649721734"/>
    <n v="0.3663157469609617"/>
    <n v="3.8560753047093589E-2"/>
    <n v="1.0385607530470935"/>
    <n v="1481"/>
    <n v="0"/>
    <n v="0"/>
    <n v="0"/>
    <n v="76"/>
    <n v="0"/>
    <n v="583"/>
    <n v="0"/>
    <n v="570"/>
    <n v="0"/>
    <n v="183"/>
    <n v="0"/>
    <n v="69"/>
    <n v="1481"/>
    <n v="0"/>
    <n v="0"/>
    <n v="0"/>
    <n v="76"/>
    <n v="0"/>
    <n v="583"/>
    <n v="0"/>
    <n v="570"/>
    <n v="0"/>
    <n v="183"/>
    <n v="0"/>
    <n v="69"/>
    <n v="92671"/>
    <n v="81839"/>
    <n v="122758"/>
    <n v="150439"/>
    <n v="114333"/>
    <n v="99892"/>
    <n v="152848"/>
    <n v="184139"/>
    <n v="7314579.2294676676"/>
    <n v="97998973.809320107"/>
    <n v="23330970.288827583"/>
    <n v="10780562.837807966"/>
    <n v="0"/>
    <n v="0"/>
    <n v="0"/>
    <n v="0"/>
    <n v="139425086"/>
    <n v="1462915.8458935337"/>
    <n v="19599794.761864025"/>
    <n v="4666194.0577655165"/>
    <n v="2156112.5675615938"/>
    <n v="0"/>
    <n v="0"/>
    <n v="0"/>
    <n v="0"/>
    <n v="27885017"/>
    <n v="167310103"/>
    <n v="112971.03511141121"/>
    <n v="0"/>
    <n v="0"/>
    <n v="0"/>
    <n v="0"/>
    <n v="19701352"/>
    <n v="20461050.969165862"/>
    <n v="20461051"/>
    <n v="76"/>
    <n v="1"/>
    <n v="0"/>
    <n v="0"/>
    <n v="3.3777777777777778"/>
    <n v="3.3777777777777778"/>
    <n v="3.3777777777777778"/>
    <n v="4"/>
    <n v="6660438"/>
    <n v="27121489"/>
    <n v="194431592"/>
  </r>
  <r>
    <x v="0"/>
    <n v="3759"/>
    <x v="0"/>
    <x v="0"/>
    <x v="0"/>
    <x v="0"/>
    <n v="9851"/>
    <n v="105001000795"/>
    <s v="05001105001000795"/>
    <s v="INSTITUCION EDUCATIVA ALFREDO COCK ARANGO"/>
    <n v="1"/>
    <n v="5.2303986649721734"/>
    <n v="0.3663157469609617"/>
    <n v="3.8560753047093589E-2"/>
    <n v="1.0385607530470935"/>
    <n v="560"/>
    <n v="0"/>
    <n v="0"/>
    <n v="0"/>
    <n v="26"/>
    <n v="0"/>
    <n v="190"/>
    <n v="0"/>
    <n v="248"/>
    <n v="0"/>
    <n v="0"/>
    <n v="0"/>
    <n v="96"/>
    <n v="96"/>
    <n v="0"/>
    <n v="0"/>
    <n v="0"/>
    <n v="0"/>
    <n v="0"/>
    <n v="0"/>
    <n v="0"/>
    <n v="0"/>
    <n v="0"/>
    <n v="0"/>
    <n v="0"/>
    <n v="96"/>
    <n v="92671"/>
    <n v="81839"/>
    <n v="122758"/>
    <n v="150439"/>
    <n v="114333"/>
    <n v="99892"/>
    <n v="152848"/>
    <n v="184139"/>
    <n v="2502356.052186307"/>
    <n v="37227710.779256038"/>
    <n v="0"/>
    <n v="14999043.948254563"/>
    <n v="0"/>
    <n v="0"/>
    <n v="0"/>
    <n v="0"/>
    <n v="54729111"/>
    <n v="0"/>
    <n v="0"/>
    <n v="0"/>
    <n v="2999808.7896509129"/>
    <n v="0"/>
    <n v="0"/>
    <n v="0"/>
    <n v="0"/>
    <n v="2999809"/>
    <n v="57728920"/>
    <n v="103087.35714285714"/>
    <n v="0"/>
    <n v="0"/>
    <n v="0"/>
    <n v="0"/>
    <n v="19701352"/>
    <n v="20461050.969165862"/>
    <n v="20461051"/>
    <n v="26"/>
    <n v="1"/>
    <n v="0"/>
    <n v="0"/>
    <n v="1.1555555555555554"/>
    <n v="1.1555555555555554"/>
    <n v="1.1555555555555554"/>
    <n v="2"/>
    <n v="6660438"/>
    <n v="27121489"/>
    <n v="84850409"/>
  </r>
  <r>
    <x v="0"/>
    <n v="3759"/>
    <x v="0"/>
    <x v="0"/>
    <x v="0"/>
    <x v="0"/>
    <n v="9331"/>
    <n v="105001000868"/>
    <s v="05001105001000868"/>
    <s v="INSTITUCION EDUCATIVA REPUBLICA DE VENEZUELA"/>
    <n v="1"/>
    <n v="5.2303986649721734"/>
    <n v="0.3663157469609617"/>
    <n v="3.8560753047093589E-2"/>
    <n v="1.0385607530470935"/>
    <n v="636"/>
    <n v="0"/>
    <n v="0"/>
    <n v="0"/>
    <n v="37"/>
    <n v="0"/>
    <n v="317"/>
    <n v="0"/>
    <n v="220"/>
    <n v="0"/>
    <n v="20"/>
    <n v="0"/>
    <n v="42"/>
    <n v="62"/>
    <n v="0"/>
    <n v="0"/>
    <n v="0"/>
    <n v="0"/>
    <n v="0"/>
    <n v="0"/>
    <n v="0"/>
    <n v="0"/>
    <n v="0"/>
    <n v="20"/>
    <n v="0"/>
    <n v="42"/>
    <n v="92671"/>
    <n v="81839"/>
    <n v="122758"/>
    <n v="150439"/>
    <n v="114333"/>
    <n v="99892"/>
    <n v="152848"/>
    <n v="184139"/>
    <n v="3561045.1511882064"/>
    <n v="45642193.352649525"/>
    <n v="2549832.8184511019"/>
    <n v="6562081.7273613717"/>
    <n v="0"/>
    <n v="0"/>
    <n v="0"/>
    <n v="0"/>
    <n v="58315153"/>
    <n v="0"/>
    <n v="0"/>
    <n v="509966.56369022041"/>
    <n v="1312416.3454722743"/>
    <n v="0"/>
    <n v="0"/>
    <n v="0"/>
    <n v="0"/>
    <n v="1822383"/>
    <n v="60137536"/>
    <n v="94555.874213836476"/>
    <n v="0"/>
    <n v="0"/>
    <n v="0"/>
    <n v="0"/>
    <n v="19701352"/>
    <n v="20461050.969165862"/>
    <n v="20461051"/>
    <n v="37"/>
    <n v="1"/>
    <n v="0"/>
    <n v="0"/>
    <n v="1.6444444444444444"/>
    <n v="1.6444444444444444"/>
    <n v="1.6444444444444444"/>
    <n v="2"/>
    <n v="6660438"/>
    <n v="27121489"/>
    <n v="87259025"/>
  </r>
  <r>
    <x v="0"/>
    <n v="3759"/>
    <x v="0"/>
    <x v="0"/>
    <x v="0"/>
    <x v="0"/>
    <n v="9580"/>
    <n v="105001000876"/>
    <s v="05001105001000876"/>
    <s v="INSTITUCION EDUCATIVA JAVIERA LONDOÑO SEVILLA"/>
    <n v="1"/>
    <n v="5.2303986649721734"/>
    <n v="0.3663157469609617"/>
    <n v="3.8560753047093589E-2"/>
    <n v="1.0385607530470935"/>
    <n v="1177"/>
    <n v="0"/>
    <n v="0"/>
    <n v="0"/>
    <n v="95"/>
    <n v="0"/>
    <n v="537"/>
    <n v="0"/>
    <n v="411"/>
    <n v="0"/>
    <n v="3"/>
    <n v="0"/>
    <n v="131"/>
    <n v="134"/>
    <n v="0"/>
    <n v="0"/>
    <n v="0"/>
    <n v="0"/>
    <n v="0"/>
    <n v="0"/>
    <n v="0"/>
    <n v="0"/>
    <n v="0"/>
    <n v="3"/>
    <n v="0"/>
    <n v="131"/>
    <n v="92671"/>
    <n v="81839"/>
    <n v="122758"/>
    <n v="150439"/>
    <n v="114333"/>
    <n v="99892"/>
    <n v="152848"/>
    <n v="184139"/>
    <n v="9143224.0368345845"/>
    <n v="80575045.248252794"/>
    <n v="382474.9227676653"/>
    <n v="20467445.387722373"/>
    <n v="0"/>
    <n v="0"/>
    <n v="0"/>
    <n v="0"/>
    <n v="110568190"/>
    <n v="0"/>
    <n v="0"/>
    <n v="76494.984553533068"/>
    <n v="4093489.077544475"/>
    <n v="0"/>
    <n v="0"/>
    <n v="0"/>
    <n v="0"/>
    <n v="4169984"/>
    <n v="114738174"/>
    <n v="97483.580288870013"/>
    <n v="0"/>
    <n v="0"/>
    <n v="0"/>
    <n v="0"/>
    <n v="19701352"/>
    <n v="20461050.969165862"/>
    <n v="20461051"/>
    <n v="95"/>
    <n v="1"/>
    <n v="0"/>
    <n v="0"/>
    <n v="4.2222222222222223"/>
    <n v="4.2222222222222223"/>
    <n v="4"/>
    <n v="4"/>
    <n v="6660438"/>
    <n v="27121489"/>
    <n v="141859663"/>
  </r>
  <r>
    <x v="0"/>
    <n v="3759"/>
    <x v="0"/>
    <x v="0"/>
    <x v="0"/>
    <x v="0"/>
    <n v="9584"/>
    <n v="105001000931"/>
    <s v="05001105001000931"/>
    <s v="INSTITUCION EDUCATIVA DIEGO ECHAVARRIA MISAS"/>
    <n v="1"/>
    <n v="5.2303986649721734"/>
    <n v="0.3663157469609617"/>
    <n v="3.8560753047093589E-2"/>
    <n v="1.0385607530470935"/>
    <n v="2437"/>
    <n v="0"/>
    <n v="0"/>
    <n v="0"/>
    <n v="111"/>
    <n v="0"/>
    <n v="968"/>
    <n v="0"/>
    <n v="877"/>
    <n v="0"/>
    <n v="148"/>
    <n v="0"/>
    <n v="333"/>
    <n v="447"/>
    <n v="0"/>
    <n v="0"/>
    <n v="0"/>
    <n v="0"/>
    <n v="0"/>
    <n v="0"/>
    <n v="0"/>
    <n v="0"/>
    <n v="0"/>
    <n v="114"/>
    <n v="0"/>
    <n v="333"/>
    <n v="92671"/>
    <n v="81839"/>
    <n v="122758"/>
    <n v="150439"/>
    <n v="114333"/>
    <n v="99892"/>
    <n v="152848"/>
    <n v="184139"/>
    <n v="10683135.45356462"/>
    <n v="156815357.04960591"/>
    <n v="18868762.856538154"/>
    <n v="52027933.695508018"/>
    <n v="0"/>
    <n v="0"/>
    <n v="0"/>
    <n v="0"/>
    <n v="238395189"/>
    <n v="0"/>
    <n v="0"/>
    <n v="2906809.4130342565"/>
    <n v="10405586.739101604"/>
    <n v="0"/>
    <n v="0"/>
    <n v="0"/>
    <n v="0"/>
    <n v="13312396"/>
    <n v="251707585"/>
    <n v="103285.83709478867"/>
    <n v="0"/>
    <n v="0"/>
    <n v="0"/>
    <n v="0"/>
    <n v="19701352"/>
    <n v="20461050.969165862"/>
    <n v="20461051"/>
    <n v="111"/>
    <n v="1"/>
    <n v="0"/>
    <n v="0"/>
    <n v="4.9333333333333336"/>
    <n v="4.9333333333333336"/>
    <n v="4"/>
    <n v="4"/>
    <n v="6660438"/>
    <n v="27121489"/>
    <n v="278829074"/>
  </r>
  <r>
    <x v="0"/>
    <n v="3759"/>
    <x v="0"/>
    <x v="0"/>
    <x v="0"/>
    <x v="0"/>
    <n v="9571"/>
    <n v="105001000981"/>
    <s v="05001105001000981"/>
    <s v="INSTITUCION EDUCATIVA GILBERTO ALZATE AVENDAÑO"/>
    <n v="1"/>
    <n v="5.2303986649721734"/>
    <n v="0.3663157469609617"/>
    <n v="3.8560753047093589E-2"/>
    <n v="1.0385607530470935"/>
    <n v="2548"/>
    <n v="0"/>
    <n v="0"/>
    <n v="0"/>
    <n v="183"/>
    <n v="0"/>
    <n v="1189"/>
    <n v="0"/>
    <n v="797"/>
    <n v="0"/>
    <n v="120"/>
    <n v="0"/>
    <n v="259"/>
    <n v="379"/>
    <n v="0"/>
    <n v="0"/>
    <n v="0"/>
    <n v="0"/>
    <n v="0"/>
    <n v="0"/>
    <n v="0"/>
    <n v="0"/>
    <n v="0"/>
    <n v="120"/>
    <n v="0"/>
    <n v="259"/>
    <n v="92671"/>
    <n v="81839"/>
    <n v="122758"/>
    <n v="150439"/>
    <n v="114333"/>
    <n v="99892"/>
    <n v="152848"/>
    <n v="184139"/>
    <n v="17612736.828849778"/>
    <n v="168799620.10868147"/>
    <n v="15298996.910706613"/>
    <n v="40466170.65206179"/>
    <n v="0"/>
    <n v="0"/>
    <n v="0"/>
    <n v="0"/>
    <n v="242177525"/>
    <n v="0"/>
    <n v="0"/>
    <n v="3059799.3821413224"/>
    <n v="8093234.1304123579"/>
    <n v="0"/>
    <n v="0"/>
    <n v="0"/>
    <n v="0"/>
    <n v="11153034"/>
    <n v="253330559"/>
    <n v="99423.296310832025"/>
    <n v="0"/>
    <n v="0"/>
    <n v="0"/>
    <n v="0"/>
    <n v="19701352"/>
    <n v="20461050.969165862"/>
    <n v="20461051"/>
    <n v="183"/>
    <n v="1"/>
    <n v="0"/>
    <n v="0"/>
    <n v="8.1333333333333329"/>
    <n v="8.1333333333333329"/>
    <n v="4"/>
    <n v="4"/>
    <n v="6660438"/>
    <n v="27121489"/>
    <n v="280452048"/>
  </r>
  <r>
    <x v="0"/>
    <n v="3759"/>
    <x v="0"/>
    <x v="0"/>
    <x v="0"/>
    <x v="0"/>
    <n v="9764"/>
    <n v="105001000990"/>
    <s v="05001105001000990"/>
    <s v="INSTITUCION EDUCATIVA GONZALO RESTREPO JARAMILLO"/>
    <n v="1"/>
    <n v="5.2303986649721734"/>
    <n v="0.3663157469609617"/>
    <n v="3.8560753047093589E-2"/>
    <n v="1.0385607530470935"/>
    <n v="1790"/>
    <n v="0"/>
    <n v="0"/>
    <n v="0"/>
    <n v="127"/>
    <n v="0"/>
    <n v="755"/>
    <n v="0"/>
    <n v="607"/>
    <n v="0"/>
    <n v="26"/>
    <n v="0"/>
    <n v="275"/>
    <n v="301"/>
    <n v="0"/>
    <n v="0"/>
    <n v="0"/>
    <n v="0"/>
    <n v="0"/>
    <n v="0"/>
    <n v="0"/>
    <n v="0"/>
    <n v="0"/>
    <n v="26"/>
    <n v="0"/>
    <n v="275"/>
    <n v="92671"/>
    <n v="81839"/>
    <n v="122758"/>
    <n v="150439"/>
    <n v="114333"/>
    <n v="99892"/>
    <n v="152848"/>
    <n v="184139"/>
    <n v="12223046.870294655"/>
    <n v="115762881.46426192"/>
    <n v="3314782.6639864328"/>
    <n v="42966011.310104214"/>
    <n v="0"/>
    <n v="0"/>
    <n v="0"/>
    <n v="0"/>
    <n v="174266722"/>
    <n v="0"/>
    <n v="0"/>
    <n v="662956.53279728664"/>
    <n v="8593202.2620208431"/>
    <n v="0"/>
    <n v="0"/>
    <n v="0"/>
    <n v="0"/>
    <n v="9256159"/>
    <n v="183522881"/>
    <n v="102526.74916201117"/>
    <n v="0"/>
    <n v="0"/>
    <n v="0"/>
    <n v="0"/>
    <n v="19701352"/>
    <n v="20461050.969165862"/>
    <n v="20461051"/>
    <n v="127"/>
    <n v="1"/>
    <n v="0"/>
    <n v="0"/>
    <n v="5.6444444444444448"/>
    <n v="5.6444444444444448"/>
    <n v="4"/>
    <n v="4"/>
    <n v="6660438"/>
    <n v="27121489"/>
    <n v="210644370"/>
  </r>
  <r>
    <x v="0"/>
    <n v="3759"/>
    <x v="0"/>
    <x v="0"/>
    <x v="0"/>
    <x v="0"/>
    <n v="9538"/>
    <n v="105001001023"/>
    <s v="05001105001001023"/>
    <s v="INSTITUCION EDUCATIVA ANTONIO RICAURTE"/>
    <n v="1"/>
    <n v="5.2303986649721734"/>
    <n v="0.3663157469609617"/>
    <n v="3.8560753047093589E-2"/>
    <n v="1.0385607530470935"/>
    <n v="906"/>
    <n v="0"/>
    <n v="0"/>
    <n v="0"/>
    <n v="79"/>
    <n v="0"/>
    <n v="385"/>
    <n v="0"/>
    <n v="310"/>
    <n v="0"/>
    <n v="87"/>
    <n v="0"/>
    <n v="45"/>
    <n v="67"/>
    <n v="0"/>
    <n v="0"/>
    <n v="0"/>
    <n v="0"/>
    <n v="0"/>
    <n v="0"/>
    <n v="0"/>
    <n v="0"/>
    <n v="0"/>
    <n v="22"/>
    <n v="0"/>
    <n v="45"/>
    <n v="92671"/>
    <n v="81839"/>
    <n v="122758"/>
    <n v="150439"/>
    <n v="114333"/>
    <n v="99892"/>
    <n v="152848"/>
    <n v="184139"/>
    <n v="7603312.6201045485"/>
    <n v="59071367.560691655"/>
    <n v="11091772.760262294"/>
    <n v="7030801.8507443266"/>
    <n v="0"/>
    <n v="0"/>
    <n v="0"/>
    <n v="0"/>
    <n v="84797255"/>
    <n v="0"/>
    <n v="0"/>
    <n v="560963.22005924257"/>
    <n v="1406160.3701488653"/>
    <n v="0"/>
    <n v="0"/>
    <n v="0"/>
    <n v="0"/>
    <n v="1967124"/>
    <n v="86764379"/>
    <n v="95766.422737306842"/>
    <n v="0"/>
    <n v="0"/>
    <n v="0"/>
    <n v="0"/>
    <n v="19701352"/>
    <n v="20461050.969165862"/>
    <n v="20461051"/>
    <n v="79"/>
    <n v="1"/>
    <n v="0"/>
    <n v="0"/>
    <n v="3.5111111111111111"/>
    <n v="3.5111111111111111"/>
    <n v="3.5111111111111111"/>
    <n v="4"/>
    <n v="6660438"/>
    <n v="27121489"/>
    <n v="113885868"/>
  </r>
  <r>
    <x v="0"/>
    <n v="3759"/>
    <x v="0"/>
    <x v="0"/>
    <x v="0"/>
    <x v="0"/>
    <n v="9535"/>
    <n v="105001001121"/>
    <s v="05001105001001121"/>
    <s v="INSTITUCION EDUCATIVA JOSE ROBERTO VASQUEZ BARRIO MANRIQUE"/>
    <n v="1"/>
    <n v="5.2303986649721734"/>
    <n v="0.3663157469609617"/>
    <n v="3.8560753047093589E-2"/>
    <n v="1.0385607530470935"/>
    <n v="1706"/>
    <n v="0"/>
    <n v="0"/>
    <n v="0"/>
    <n v="85"/>
    <n v="0"/>
    <n v="701"/>
    <n v="0"/>
    <n v="604"/>
    <n v="0"/>
    <n v="4"/>
    <n v="0"/>
    <n v="312"/>
    <n v="401"/>
    <n v="0"/>
    <n v="0"/>
    <n v="0"/>
    <n v="85"/>
    <n v="0"/>
    <n v="0"/>
    <n v="0"/>
    <n v="0"/>
    <n v="0"/>
    <n v="4"/>
    <n v="0"/>
    <n v="312"/>
    <n v="92671"/>
    <n v="81839"/>
    <n v="122758"/>
    <n v="150439"/>
    <n v="114333"/>
    <n v="99892"/>
    <n v="152848"/>
    <n v="184139"/>
    <n v="8180779.4013783121"/>
    <n v="110918179.37655051"/>
    <n v="509966.56369022041"/>
    <n v="48746892.831827328"/>
    <n v="0"/>
    <n v="0"/>
    <n v="0"/>
    <n v="0"/>
    <n v="168355818"/>
    <n v="1636155.8802756625"/>
    <n v="0"/>
    <n v="101993.31273804409"/>
    <n v="9749378.5663654655"/>
    <n v="0"/>
    <n v="0"/>
    <n v="0"/>
    <n v="0"/>
    <n v="11487528"/>
    <n v="179843346"/>
    <n v="105418.13950762016"/>
    <n v="0"/>
    <n v="0"/>
    <n v="0"/>
    <n v="0"/>
    <n v="19701352"/>
    <n v="20461050.969165862"/>
    <n v="20461051"/>
    <n v="85"/>
    <n v="0"/>
    <n v="1"/>
    <n v="0"/>
    <n v="3.7777777777777777"/>
    <n v="3.7777777777777777"/>
    <n v="3.7777777777777777"/>
    <n v="4"/>
    <n v="26641753"/>
    <n v="47102804"/>
    <n v="226946150"/>
  </r>
  <r>
    <x v="0"/>
    <n v="3759"/>
    <x v="0"/>
    <x v="0"/>
    <x v="0"/>
    <x v="0"/>
    <n v="9318"/>
    <n v="105001001155"/>
    <s v="05001105001001155"/>
    <s v="INSTITUCION EDUCATIVA SAN JUAN BAUTISTA DE LA SALLE"/>
    <n v="1"/>
    <n v="5.2303986649721734"/>
    <n v="0.3663157469609617"/>
    <n v="3.8560753047093589E-2"/>
    <n v="1.0385607530470935"/>
    <n v="1465"/>
    <n v="0"/>
    <n v="0"/>
    <n v="0"/>
    <n v="116"/>
    <n v="0"/>
    <n v="652"/>
    <n v="0"/>
    <n v="483"/>
    <n v="0"/>
    <n v="107"/>
    <n v="0"/>
    <n v="107"/>
    <n v="237"/>
    <n v="0"/>
    <n v="0"/>
    <n v="0"/>
    <n v="116"/>
    <n v="0"/>
    <n v="0"/>
    <n v="0"/>
    <n v="0"/>
    <n v="0"/>
    <n v="16"/>
    <n v="0"/>
    <n v="105"/>
    <n v="92671"/>
    <n v="81839"/>
    <n v="122758"/>
    <n v="150439"/>
    <n v="114333"/>
    <n v="99892"/>
    <n v="152848"/>
    <n v="184139"/>
    <n v="11164357.771292755"/>
    <n v="96469067.886884928"/>
    <n v="13641605.578713397"/>
    <n v="16717684.400658732"/>
    <n v="0"/>
    <n v="0"/>
    <n v="0"/>
    <n v="0"/>
    <n v="137992716"/>
    <n v="2232871.5542585514"/>
    <n v="0"/>
    <n v="407973.25095217634"/>
    <n v="3281040.8636806859"/>
    <n v="0"/>
    <n v="0"/>
    <n v="0"/>
    <n v="0"/>
    <n v="5921886"/>
    <n v="143914602"/>
    <n v="98235.223208191121"/>
    <n v="0"/>
    <n v="0"/>
    <n v="0"/>
    <n v="0"/>
    <n v="19701352"/>
    <n v="20461050.969165862"/>
    <n v="20461051"/>
    <n v="116"/>
    <n v="0"/>
    <n v="1"/>
    <n v="0"/>
    <n v="5.1555555555555559"/>
    <n v="5.1555555555555559"/>
    <n v="4"/>
    <n v="4"/>
    <n v="26641753"/>
    <n v="47102804"/>
    <n v="191017406"/>
  </r>
  <r>
    <x v="0"/>
    <n v="3759"/>
    <x v="0"/>
    <x v="0"/>
    <x v="0"/>
    <x v="0"/>
    <n v="117821"/>
    <n v="105001001198"/>
    <s v="05001105001001198"/>
    <s v="INSTITUCION EDUCATIVA AURES"/>
    <n v="1"/>
    <n v="5.2303986649721734"/>
    <n v="0.3663157469609617"/>
    <n v="3.8560753047093589E-2"/>
    <n v="1.0385607530470935"/>
    <n v="1618"/>
    <n v="0"/>
    <n v="0"/>
    <n v="0"/>
    <n v="144"/>
    <n v="0"/>
    <n v="844"/>
    <n v="0"/>
    <n v="473"/>
    <n v="0"/>
    <n v="114"/>
    <n v="0"/>
    <n v="4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859202.750570318"/>
    <n v="111938116.65817396"/>
    <n v="14534047.065171283"/>
    <n v="6718321.7684890227"/>
    <n v="0"/>
    <n v="0"/>
    <n v="0"/>
    <n v="0"/>
    <n v="147049688"/>
    <n v="0"/>
    <n v="0"/>
    <n v="0"/>
    <n v="0"/>
    <n v="0"/>
    <n v="0"/>
    <n v="0"/>
    <n v="0"/>
    <n v="0"/>
    <n v="147049688"/>
    <n v="90883.614338689746"/>
    <n v="0"/>
    <n v="0"/>
    <n v="0"/>
    <n v="0"/>
    <n v="19701352"/>
    <n v="20461050.969165862"/>
    <n v="20461051"/>
    <n v="144"/>
    <n v="1"/>
    <n v="0"/>
    <n v="0"/>
    <n v="6.4"/>
    <n v="6.4"/>
    <n v="4"/>
    <n v="4"/>
    <n v="6660438"/>
    <n v="27121489"/>
    <n v="174171177"/>
  </r>
  <r>
    <x v="0"/>
    <n v="3759"/>
    <x v="0"/>
    <x v="0"/>
    <x v="0"/>
    <x v="0"/>
    <n v="9323"/>
    <n v="105001001236"/>
    <s v="05001105001001236"/>
    <s v="INSTITUCION EDUCATIVA MONTECARLO GUILLERMO GAVIRIA CORREA"/>
    <n v="1"/>
    <n v="5.2303986649721734"/>
    <n v="0.3663157469609617"/>
    <n v="3.8560753047093589E-2"/>
    <n v="1.0385607530470935"/>
    <n v="2086"/>
    <n v="0"/>
    <n v="0"/>
    <n v="0"/>
    <n v="198"/>
    <n v="0"/>
    <n v="1007"/>
    <n v="0"/>
    <n v="639"/>
    <n v="0"/>
    <n v="6"/>
    <n v="0"/>
    <n v="236"/>
    <n v="242"/>
    <n v="0"/>
    <n v="0"/>
    <n v="0"/>
    <n v="0"/>
    <n v="0"/>
    <n v="0"/>
    <n v="0"/>
    <n v="0"/>
    <n v="0"/>
    <n v="6"/>
    <n v="0"/>
    <n v="236"/>
    <n v="92671"/>
    <n v="81839"/>
    <n v="122758"/>
    <n v="150439"/>
    <n v="114333"/>
    <n v="99892"/>
    <n v="152848"/>
    <n v="184139"/>
    <n v="19056403.782034185"/>
    <n v="139901397.1293503"/>
    <n v="764949.84553533059"/>
    <n v="36872649.706125803"/>
    <n v="0"/>
    <n v="0"/>
    <n v="0"/>
    <n v="0"/>
    <n v="196595400"/>
    <n v="0"/>
    <n v="0"/>
    <n v="152989.96910706614"/>
    <n v="7374529.9412251608"/>
    <n v="0"/>
    <n v="0"/>
    <n v="0"/>
    <n v="0"/>
    <n v="7527520"/>
    <n v="204122920"/>
    <n v="97853.748801534035"/>
    <n v="0"/>
    <n v="0"/>
    <n v="0"/>
    <n v="0"/>
    <n v="19701352"/>
    <n v="20461050.969165862"/>
    <n v="20461051"/>
    <n v="198"/>
    <n v="1"/>
    <n v="0"/>
    <n v="0"/>
    <n v="8.8000000000000007"/>
    <n v="8.8000000000000007"/>
    <n v="4"/>
    <n v="4"/>
    <n v="6660438"/>
    <n v="27121489"/>
    <n v="231244409"/>
  </r>
  <r>
    <x v="0"/>
    <n v="3759"/>
    <x v="0"/>
    <x v="0"/>
    <x v="0"/>
    <x v="0"/>
    <n v="9564"/>
    <n v="105001001252"/>
    <s v="05001105001001252"/>
    <s v="INSTITUCION EDUCATIVA CRISTOBAL COLON"/>
    <n v="1"/>
    <n v="5.2303986649721734"/>
    <n v="0.3663157469609617"/>
    <n v="3.8560753047093589E-2"/>
    <n v="1.0385607530470935"/>
    <n v="1187"/>
    <n v="0"/>
    <n v="16"/>
    <n v="0"/>
    <n v="71"/>
    <n v="0"/>
    <n v="560"/>
    <n v="0"/>
    <n v="384"/>
    <n v="0"/>
    <n v="4"/>
    <n v="0"/>
    <n v="152"/>
    <n v="803"/>
    <n v="0"/>
    <n v="16"/>
    <n v="0"/>
    <n v="71"/>
    <n v="0"/>
    <n v="560"/>
    <n v="0"/>
    <n v="0"/>
    <n v="0"/>
    <n v="4"/>
    <n v="0"/>
    <n v="152"/>
    <n v="92671"/>
    <n v="81839"/>
    <n v="122758"/>
    <n v="150439"/>
    <n v="114333"/>
    <n v="99892"/>
    <n v="152848"/>
    <n v="184139"/>
    <n v="8373268.328469567"/>
    <n v="80235066.15437831"/>
    <n v="509966.56369022041"/>
    <n v="23748486.25140306"/>
    <n v="0"/>
    <n v="0"/>
    <n v="0"/>
    <n v="0"/>
    <n v="112866787"/>
    <n v="1674653.6656939134"/>
    <n v="9519414.6284855623"/>
    <n v="101993.31273804409"/>
    <n v="4749697.2502806121"/>
    <n v="0"/>
    <n v="0"/>
    <n v="0"/>
    <n v="0"/>
    <n v="16045759"/>
    <n v="128912546"/>
    <n v="108603.66133108677"/>
    <n v="0"/>
    <n v="0"/>
    <n v="0"/>
    <n v="0"/>
    <n v="19701352"/>
    <n v="20461050.969165862"/>
    <n v="20461051"/>
    <n v="87"/>
    <n v="0"/>
    <n v="1"/>
    <n v="0"/>
    <n v="3.8666666666666667"/>
    <n v="3.8666666666666667"/>
    <n v="3.8666666666666667"/>
    <n v="4"/>
    <n v="26641753"/>
    <n v="47102804"/>
    <n v="176015350"/>
  </r>
  <r>
    <x v="0"/>
    <n v="3759"/>
    <x v="0"/>
    <x v="0"/>
    <x v="0"/>
    <x v="0"/>
    <n v="9732"/>
    <n v="105001001279"/>
    <s v="05001105001001279"/>
    <s v="INSTITUCION EDUCATIVA CIRO MENDIA"/>
    <n v="1"/>
    <n v="5.2303986649721734"/>
    <n v="0.3663157469609617"/>
    <n v="3.8560753047093589E-2"/>
    <n v="1.0385607530470935"/>
    <n v="1415"/>
    <n v="0"/>
    <n v="0"/>
    <n v="0"/>
    <n v="100"/>
    <n v="0"/>
    <n v="690"/>
    <n v="0"/>
    <n v="418"/>
    <n v="0"/>
    <n v="87"/>
    <n v="0"/>
    <n v="120"/>
    <n v="120"/>
    <n v="0"/>
    <n v="0"/>
    <n v="0"/>
    <n v="0"/>
    <n v="0"/>
    <n v="0"/>
    <n v="0"/>
    <n v="0"/>
    <n v="0"/>
    <n v="0"/>
    <n v="0"/>
    <n v="120"/>
    <n v="92671"/>
    <n v="81839"/>
    <n v="122758"/>
    <n v="150439"/>
    <n v="114333"/>
    <n v="99892"/>
    <n v="152848"/>
    <n v="184139"/>
    <n v="9624446.3545627203"/>
    <n v="94174209.003232166"/>
    <n v="11091772.760262294"/>
    <n v="18748804.935318206"/>
    <n v="0"/>
    <n v="0"/>
    <n v="0"/>
    <n v="0"/>
    <n v="133639233"/>
    <n v="0"/>
    <n v="0"/>
    <n v="0"/>
    <n v="3749760.9870636407"/>
    <n v="0"/>
    <n v="0"/>
    <n v="0"/>
    <n v="0"/>
    <n v="3749761"/>
    <n v="137388994"/>
    <n v="97094.695406360421"/>
    <n v="0"/>
    <n v="0"/>
    <n v="0"/>
    <n v="0"/>
    <n v="19701352"/>
    <n v="20461050.969165862"/>
    <n v="20461051"/>
    <n v="100"/>
    <n v="1"/>
    <n v="0"/>
    <n v="0"/>
    <n v="4.4444444444444446"/>
    <n v="4.4444444444444446"/>
    <n v="4"/>
    <n v="4"/>
    <n v="6660438"/>
    <n v="27121489"/>
    <n v="164510483"/>
  </r>
  <r>
    <x v="0"/>
    <n v="3759"/>
    <x v="0"/>
    <x v="0"/>
    <x v="0"/>
    <x v="0"/>
    <n v="9534"/>
    <n v="105001001368"/>
    <s v="05001105001001368"/>
    <s v="INSTITUCION EDUCATIVA REPUBLICA DE BRASIL"/>
    <n v="1"/>
    <n v="5.2303986649721734"/>
    <n v="0.3663157469609617"/>
    <n v="3.8560753047093589E-2"/>
    <n v="1.0385607530470935"/>
    <n v="654"/>
    <n v="0"/>
    <n v="0"/>
    <n v="0"/>
    <n v="30"/>
    <n v="0"/>
    <n v="209"/>
    <n v="0"/>
    <n v="314"/>
    <n v="0"/>
    <n v="23"/>
    <n v="0"/>
    <n v="7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87333.9063688163"/>
    <n v="44452266.52408883"/>
    <n v="2932307.7412187676"/>
    <n v="12186723.207956832"/>
    <n v="0"/>
    <n v="0"/>
    <n v="0"/>
    <n v="0"/>
    <n v="62458631"/>
    <n v="0"/>
    <n v="0"/>
    <n v="0"/>
    <n v="0"/>
    <n v="0"/>
    <n v="0"/>
    <n v="0"/>
    <n v="0"/>
    <n v="0"/>
    <n v="62458631"/>
    <n v="95502.493883792049"/>
    <n v="0"/>
    <n v="0"/>
    <n v="0"/>
    <n v="0"/>
    <n v="19701352"/>
    <n v="20461050.969165862"/>
    <n v="20461051"/>
    <n v="30"/>
    <n v="0"/>
    <n v="1"/>
    <n v="0"/>
    <n v="1.3333333333333333"/>
    <n v="1.3333333333333333"/>
    <n v="1.3333333333333333"/>
    <n v="2"/>
    <n v="13320876"/>
    <n v="33781927"/>
    <n v="96240558"/>
  </r>
  <r>
    <x v="0"/>
    <n v="3759"/>
    <x v="0"/>
    <x v="0"/>
    <x v="0"/>
    <x v="0"/>
    <n v="9838"/>
    <n v="105001001473"/>
    <s v="05001105001001473"/>
    <s v="INSTITUCION EDUCATIVA MANUELA BELTRAN"/>
    <n v="1"/>
    <n v="5.2303986649721734"/>
    <n v="0.3663157469609617"/>
    <n v="3.8560753047093589E-2"/>
    <n v="1.0385607530470935"/>
    <n v="1397"/>
    <n v="0"/>
    <n v="0"/>
    <n v="0"/>
    <n v="110"/>
    <n v="0"/>
    <n v="690"/>
    <n v="0"/>
    <n v="476"/>
    <n v="0"/>
    <n v="73"/>
    <n v="0"/>
    <n v="48"/>
    <n v="164"/>
    <n v="0"/>
    <n v="0"/>
    <n v="0"/>
    <n v="110"/>
    <n v="0"/>
    <n v="0"/>
    <n v="0"/>
    <n v="0"/>
    <n v="0"/>
    <n v="6"/>
    <n v="0"/>
    <n v="48"/>
    <n v="92671"/>
    <n v="81839"/>
    <n v="122758"/>
    <n v="150439"/>
    <n v="114333"/>
    <n v="99892"/>
    <n v="152848"/>
    <n v="184139"/>
    <n v="10586890.990018992"/>
    <n v="99103905.864412189"/>
    <n v="9306889.7873465233"/>
    <n v="7499521.9741272815"/>
    <n v="0"/>
    <n v="0"/>
    <n v="0"/>
    <n v="0"/>
    <n v="126497209"/>
    <n v="2117378.1980037983"/>
    <n v="0"/>
    <n v="152989.96910706614"/>
    <n v="1499904.3948254564"/>
    <n v="0"/>
    <n v="0"/>
    <n v="0"/>
    <n v="0"/>
    <n v="3770273"/>
    <n v="130267482"/>
    <n v="93248.018611309948"/>
    <n v="0"/>
    <n v="0"/>
    <n v="0"/>
    <n v="0"/>
    <n v="19701352"/>
    <n v="20461050.969165862"/>
    <n v="20461051"/>
    <n v="110"/>
    <n v="0"/>
    <n v="1"/>
    <n v="0"/>
    <n v="4.8888888888888893"/>
    <n v="4.8888888888888893"/>
    <n v="4"/>
    <n v="4"/>
    <n v="26641753"/>
    <n v="47102804"/>
    <n v="177370286"/>
  </r>
  <r>
    <x v="0"/>
    <n v="3759"/>
    <x v="0"/>
    <x v="0"/>
    <x v="0"/>
    <x v="0"/>
    <n v="9561"/>
    <n v="105001001490"/>
    <s v="05001105001001490"/>
    <s v="INSTITUCION EDUCATIVA LOLA GONZALEZ"/>
    <n v="1"/>
    <n v="5.2303986649721734"/>
    <n v="0.3663157469609617"/>
    <n v="3.8560753047093589E-2"/>
    <n v="1.0385607530470935"/>
    <n v="2196"/>
    <n v="0"/>
    <n v="0"/>
    <n v="0"/>
    <n v="124"/>
    <n v="0"/>
    <n v="667"/>
    <n v="0"/>
    <n v="939"/>
    <n v="0"/>
    <n v="315"/>
    <n v="0"/>
    <n v="151"/>
    <n v="297"/>
    <n v="0"/>
    <n v="0"/>
    <n v="0"/>
    <n v="0"/>
    <n v="0"/>
    <n v="0"/>
    <n v="0"/>
    <n v="0"/>
    <n v="0"/>
    <n v="147"/>
    <n v="0"/>
    <n v="150"/>
    <n v="92671"/>
    <n v="81839"/>
    <n v="122758"/>
    <n v="150439"/>
    <n v="114333"/>
    <n v="99892"/>
    <n v="152848"/>
    <n v="184139"/>
    <n v="11934313.479657773"/>
    <n v="136501606.19060546"/>
    <n v="40159866.890604861"/>
    <n v="23592246.210275408"/>
    <n v="0"/>
    <n v="0"/>
    <n v="0"/>
    <n v="0"/>
    <n v="212188033"/>
    <n v="0"/>
    <n v="0"/>
    <n v="3748254.2431231202"/>
    <n v="4687201.2338295514"/>
    <n v="0"/>
    <n v="0"/>
    <n v="0"/>
    <n v="0"/>
    <n v="8435455"/>
    <n v="220623488"/>
    <n v="100466.06921675774"/>
    <n v="0"/>
    <n v="0"/>
    <n v="0"/>
    <n v="0"/>
    <n v="19701352"/>
    <n v="20461050.969165862"/>
    <n v="20461051"/>
    <n v="124"/>
    <n v="1"/>
    <n v="0"/>
    <n v="0"/>
    <n v="5.5111111111111111"/>
    <n v="5.5111111111111111"/>
    <n v="4"/>
    <n v="4"/>
    <n v="6660438"/>
    <n v="27121489"/>
    <n v="247744977"/>
  </r>
  <r>
    <x v="0"/>
    <n v="3759"/>
    <x v="0"/>
    <x v="0"/>
    <x v="0"/>
    <x v="0"/>
    <n v="9791"/>
    <n v="105001001562"/>
    <s v="05001105001001562"/>
    <s v="INSTITUCION EDUCATIVA JAVIERA LONDOÑO"/>
    <n v="1"/>
    <n v="5.2303986649721734"/>
    <n v="0.3663157469609617"/>
    <n v="3.8560753047093589E-2"/>
    <n v="1.0385607530470935"/>
    <n v="2002"/>
    <n v="0"/>
    <n v="0"/>
    <n v="0"/>
    <n v="167"/>
    <n v="0"/>
    <n v="759"/>
    <n v="0"/>
    <n v="683"/>
    <n v="0"/>
    <n v="69"/>
    <n v="0"/>
    <n v="324"/>
    <n v="1243"/>
    <n v="0"/>
    <n v="0"/>
    <n v="0"/>
    <n v="167"/>
    <n v="0"/>
    <n v="0"/>
    <n v="0"/>
    <n v="683"/>
    <n v="0"/>
    <n v="69"/>
    <n v="0"/>
    <n v="324"/>
    <n v="92671"/>
    <n v="81839"/>
    <n v="122758"/>
    <n v="150439"/>
    <n v="114333"/>
    <n v="99892"/>
    <n v="152848"/>
    <n v="184139"/>
    <n v="16072825.412119742"/>
    <n v="122562463.34175161"/>
    <n v="8796923.2236563023"/>
    <n v="50621773.325359151"/>
    <n v="0"/>
    <n v="0"/>
    <n v="0"/>
    <n v="0"/>
    <n v="198053985"/>
    <n v="3214565.0824239491"/>
    <n v="11610286.05581364"/>
    <n v="1759384.6447312606"/>
    <n v="10124354.665071832"/>
    <n v="0"/>
    <n v="0"/>
    <n v="0"/>
    <n v="0"/>
    <n v="26708590"/>
    <n v="224762575"/>
    <n v="112269.01848151848"/>
    <n v="0"/>
    <n v="0"/>
    <n v="0"/>
    <n v="0"/>
    <n v="19701352"/>
    <n v="20461050.969165862"/>
    <n v="20461051"/>
    <n v="167"/>
    <n v="1"/>
    <n v="0"/>
    <n v="0"/>
    <n v="7.4222222222222225"/>
    <n v="7.4222222222222225"/>
    <n v="4"/>
    <n v="4"/>
    <n v="6660438"/>
    <n v="27121489"/>
    <n v="251884064"/>
  </r>
  <r>
    <x v="0"/>
    <n v="3759"/>
    <x v="0"/>
    <x v="0"/>
    <x v="0"/>
    <x v="0"/>
    <n v="9785"/>
    <n v="105001001635"/>
    <s v="05001105001001635"/>
    <s v="INSTITUCION EDUCATIVA YERMO Y PARRES"/>
    <n v="1"/>
    <n v="5.2303986649721734"/>
    <n v="0.3663157469609617"/>
    <n v="3.8560753047093589E-2"/>
    <n v="1.0385607530470935"/>
    <n v="1984"/>
    <n v="0"/>
    <n v="0"/>
    <n v="0"/>
    <n v="140"/>
    <n v="0"/>
    <n v="977"/>
    <n v="0"/>
    <n v="587"/>
    <n v="0"/>
    <n v="1"/>
    <n v="0"/>
    <n v="279"/>
    <n v="1397"/>
    <n v="0"/>
    <n v="0"/>
    <n v="0"/>
    <n v="140"/>
    <n v="0"/>
    <n v="977"/>
    <n v="0"/>
    <n v="0"/>
    <n v="0"/>
    <n v="1"/>
    <n v="0"/>
    <n v="279"/>
    <n v="92671"/>
    <n v="81839"/>
    <n v="122758"/>
    <n v="150439"/>
    <n v="114333"/>
    <n v="99892"/>
    <n v="152848"/>
    <n v="184139"/>
    <n v="13474224.896387808"/>
    <n v="132931825.70492338"/>
    <n v="127491.6409225551"/>
    <n v="43590971.474614821"/>
    <n v="0"/>
    <n v="0"/>
    <n v="0"/>
    <n v="0"/>
    <n v="190124514"/>
    <n v="2694844.9792775614"/>
    <n v="16607978.735768562"/>
    <n v="25498.328184511021"/>
    <n v="8718194.2949229665"/>
    <n v="0"/>
    <n v="0"/>
    <n v="0"/>
    <n v="0"/>
    <n v="28046516"/>
    <n v="218171030"/>
    <n v="109965.23689516129"/>
    <n v="0"/>
    <n v="0"/>
    <n v="0"/>
    <n v="0"/>
    <n v="19701352"/>
    <n v="20461050.969165862"/>
    <n v="20461051"/>
    <n v="140"/>
    <n v="1"/>
    <n v="0"/>
    <n v="0"/>
    <n v="6.2222222222222223"/>
    <n v="6.2222222222222223"/>
    <n v="4"/>
    <n v="4"/>
    <n v="6660438"/>
    <n v="27121489"/>
    <n v="245292519"/>
  </r>
  <r>
    <x v="0"/>
    <n v="3759"/>
    <x v="0"/>
    <x v="0"/>
    <x v="0"/>
    <x v="0"/>
    <n v="9804"/>
    <n v="105001001651"/>
    <s v="05001105001001651"/>
    <s v="INSTITUCION EDUCATIVA JOSE CELESTINO MUTIS"/>
    <n v="1"/>
    <n v="5.2303986649721734"/>
    <n v="0.3663157469609617"/>
    <n v="3.8560753047093589E-2"/>
    <n v="1.0385607530470935"/>
    <n v="688"/>
    <n v="0"/>
    <n v="0"/>
    <n v="0"/>
    <n v="49"/>
    <n v="0"/>
    <n v="291"/>
    <n v="0"/>
    <n v="249"/>
    <n v="0"/>
    <n v="77"/>
    <n v="0"/>
    <n v="22"/>
    <n v="48"/>
    <n v="0"/>
    <n v="0"/>
    <n v="0"/>
    <n v="0"/>
    <n v="0"/>
    <n v="0"/>
    <n v="0"/>
    <n v="0"/>
    <n v="0"/>
    <n v="26"/>
    <n v="0"/>
    <n v="22"/>
    <n v="92671"/>
    <n v="81839"/>
    <n v="122758"/>
    <n v="150439"/>
    <n v="114333"/>
    <n v="99892"/>
    <n v="152848"/>
    <n v="184139"/>
    <n v="4715978.7137357332"/>
    <n v="45897177.673055388"/>
    <n v="9816856.3510367423"/>
    <n v="3437280.9048083373"/>
    <n v="0"/>
    <n v="0"/>
    <n v="0"/>
    <n v="0"/>
    <n v="63867294"/>
    <n v="0"/>
    <n v="0"/>
    <n v="662956.53279728664"/>
    <n v="687456.18096166756"/>
    <n v="0"/>
    <n v="0"/>
    <n v="0"/>
    <n v="0"/>
    <n v="1350413"/>
    <n v="65217707"/>
    <n v="94793.178779069771"/>
    <n v="0"/>
    <n v="0"/>
    <n v="0"/>
    <n v="0"/>
    <n v="19701352"/>
    <n v="20461050.969165862"/>
    <n v="20461051"/>
    <n v="49"/>
    <n v="1"/>
    <n v="0"/>
    <n v="0"/>
    <n v="2.1777777777777776"/>
    <n v="2.1777777777777776"/>
    <n v="2.1777777777777776"/>
    <n v="3"/>
    <n v="6660438"/>
    <n v="27121489"/>
    <n v="92339196"/>
  </r>
  <r>
    <x v="0"/>
    <n v="3759"/>
    <x v="0"/>
    <x v="0"/>
    <x v="0"/>
    <x v="0"/>
    <n v="9317"/>
    <n v="105001001660"/>
    <s v="05001105001001660"/>
    <s v="INSTITUCION EDUCATIVA JOSE ANTONIO GALAN"/>
    <n v="1"/>
    <n v="5.2303986649721734"/>
    <n v="0.3663157469609617"/>
    <n v="3.8560753047093589E-2"/>
    <n v="1.0385607530470935"/>
    <n v="853"/>
    <n v="0"/>
    <n v="0"/>
    <n v="0"/>
    <n v="30"/>
    <n v="0"/>
    <n v="399"/>
    <n v="0"/>
    <n v="308"/>
    <n v="0"/>
    <n v="30"/>
    <n v="0"/>
    <n v="86"/>
    <n v="633"/>
    <n v="0"/>
    <n v="0"/>
    <n v="0"/>
    <n v="30"/>
    <n v="0"/>
    <n v="399"/>
    <n v="0"/>
    <n v="88"/>
    <n v="0"/>
    <n v="30"/>
    <n v="0"/>
    <n v="86"/>
    <n v="92671"/>
    <n v="81839"/>
    <n v="122758"/>
    <n v="150439"/>
    <n v="114333"/>
    <n v="99892"/>
    <n v="152848"/>
    <n v="184139"/>
    <n v="2887333.9063688163"/>
    <n v="60091304.842315108"/>
    <n v="3824749.2276766533"/>
    <n v="13436643.536978045"/>
    <n v="0"/>
    <n v="0"/>
    <n v="0"/>
    <n v="0"/>
    <n v="80240032"/>
    <n v="577466.78127376316"/>
    <n v="8278490.935843694"/>
    <n v="764949.84553533059"/>
    <n v="2687328.7073956095"/>
    <n v="0"/>
    <n v="0"/>
    <n v="0"/>
    <n v="0"/>
    <n v="12308236"/>
    <n v="92548268"/>
    <n v="108497.38335287222"/>
    <n v="0"/>
    <n v="0"/>
    <n v="0"/>
    <n v="0"/>
    <n v="19701352"/>
    <n v="20461050.969165862"/>
    <n v="20461051"/>
    <n v="30"/>
    <n v="0"/>
    <n v="1"/>
    <n v="0"/>
    <n v="1.3333333333333333"/>
    <n v="1.3333333333333333"/>
    <n v="1.3333333333333333"/>
    <n v="2"/>
    <n v="13320876"/>
    <n v="33781927"/>
    <n v="126330195"/>
  </r>
  <r>
    <x v="0"/>
    <n v="3759"/>
    <x v="0"/>
    <x v="0"/>
    <x v="0"/>
    <x v="0"/>
    <n v="136249"/>
    <n v="105001001716"/>
    <s v="05001105001001716"/>
    <s v="INSTITUCION EDUCATIVA SANTA CATALINA DE SIENA"/>
    <n v="1"/>
    <n v="5.2303986649721734"/>
    <n v="0.3663157469609617"/>
    <n v="3.8560753047093589E-2"/>
    <n v="1.0385607530470935"/>
    <n v="406"/>
    <n v="0"/>
    <n v="0"/>
    <n v="0"/>
    <n v="26"/>
    <n v="0"/>
    <n v="151"/>
    <n v="0"/>
    <n v="161"/>
    <n v="0"/>
    <n v="42"/>
    <n v="0"/>
    <n v="26"/>
    <n v="406"/>
    <n v="0"/>
    <n v="0"/>
    <n v="0"/>
    <n v="26"/>
    <n v="0"/>
    <n v="151"/>
    <n v="0"/>
    <n v="161"/>
    <n v="0"/>
    <n v="42"/>
    <n v="0"/>
    <n v="26"/>
    <n v="92671"/>
    <n v="81839"/>
    <n v="122758"/>
    <n v="150439"/>
    <n v="114333"/>
    <n v="99892"/>
    <n v="152848"/>
    <n v="184139"/>
    <n v="2502356.052186307"/>
    <n v="26518369.322209779"/>
    <n v="5354648.9187473143"/>
    <n v="4062241.0693189441"/>
    <n v="0"/>
    <n v="0"/>
    <n v="0"/>
    <n v="0"/>
    <n v="38437615"/>
    <n v="500471.21043726144"/>
    <n v="5303673.8644419564"/>
    <n v="1070929.783749463"/>
    <n v="812448.21386378887"/>
    <n v="0"/>
    <n v="0"/>
    <n v="0"/>
    <n v="0"/>
    <n v="7687523"/>
    <n v="46125138"/>
    <n v="113608.71428571429"/>
    <n v="0"/>
    <n v="0"/>
    <n v="0"/>
    <n v="0"/>
    <n v="19701352"/>
    <n v="20461050.969165862"/>
    <n v="20461051"/>
    <n v="26"/>
    <n v="1"/>
    <n v="0"/>
    <n v="0"/>
    <n v="1.1555555555555554"/>
    <n v="1.1555555555555554"/>
    <n v="1.1555555555555554"/>
    <n v="2"/>
    <n v="6660438"/>
    <n v="27121489"/>
    <n v="73246627"/>
  </r>
  <r>
    <x v="0"/>
    <n v="3759"/>
    <x v="0"/>
    <x v="0"/>
    <x v="0"/>
    <x v="0"/>
    <n v="9570"/>
    <n v="105001001791"/>
    <s v="05001105001001791"/>
    <s v="INSTITUCION EDUCATIVA MONSEÑOR GERARDO VALENCIA CANO"/>
    <n v="1"/>
    <n v="5.2303986649721734"/>
    <n v="0.3663157469609617"/>
    <n v="3.8560753047093589E-2"/>
    <n v="1.0385607530470935"/>
    <n v="1387"/>
    <n v="0"/>
    <n v="0"/>
    <n v="0"/>
    <n v="101"/>
    <n v="0"/>
    <n v="743"/>
    <n v="0"/>
    <n v="400"/>
    <n v="0"/>
    <n v="50"/>
    <n v="0"/>
    <n v="93"/>
    <n v="72"/>
    <n v="0"/>
    <n v="0"/>
    <n v="0"/>
    <n v="0"/>
    <n v="0"/>
    <n v="0"/>
    <n v="0"/>
    <n v="0"/>
    <n v="0"/>
    <n v="26"/>
    <n v="0"/>
    <n v="46"/>
    <n v="92671"/>
    <n v="81839"/>
    <n v="122758"/>
    <n v="150439"/>
    <n v="114333"/>
    <n v="99892"/>
    <n v="152848"/>
    <n v="184139"/>
    <n v="9720690.8181083482"/>
    <n v="97149026.074633896"/>
    <n v="6374582.0461277552"/>
    <n v="14530323.824871607"/>
    <n v="0"/>
    <n v="0"/>
    <n v="0"/>
    <n v="0"/>
    <n v="127774623"/>
    <n v="0"/>
    <n v="0"/>
    <n v="662956.53279728664"/>
    <n v="1437408.3783743957"/>
    <n v="0"/>
    <n v="0"/>
    <n v="0"/>
    <n v="0"/>
    <n v="2100365"/>
    <n v="129874988"/>
    <n v="93637.338139870219"/>
    <n v="0"/>
    <n v="0"/>
    <n v="0"/>
    <n v="0"/>
    <n v="19701352"/>
    <n v="20461050.969165862"/>
    <n v="20461051"/>
    <n v="101"/>
    <n v="1"/>
    <n v="0"/>
    <n v="0"/>
    <n v="4.4888888888888889"/>
    <n v="4.4888888888888889"/>
    <n v="4"/>
    <n v="4"/>
    <n v="6660438"/>
    <n v="27121489"/>
    <n v="156996477"/>
  </r>
  <r>
    <x v="0"/>
    <n v="3759"/>
    <x v="0"/>
    <x v="0"/>
    <x v="0"/>
    <x v="0"/>
    <n v="9854"/>
    <n v="105001001805"/>
    <s v="05001105001001805"/>
    <s v="INSTITUCION EDUCATIVA FE Y ALEGRIA POPULAR NO. 1"/>
    <n v="1"/>
    <n v="5.2303986649721734"/>
    <n v="0.3663157469609617"/>
    <n v="3.8560753047093589E-2"/>
    <n v="1.0385607530470935"/>
    <n v="1550"/>
    <n v="0"/>
    <n v="0"/>
    <n v="0"/>
    <n v="139"/>
    <n v="0"/>
    <n v="805"/>
    <n v="0"/>
    <n v="425"/>
    <n v="0"/>
    <n v="38"/>
    <n v="0"/>
    <n v="143"/>
    <n v="320"/>
    <n v="0"/>
    <n v="0"/>
    <n v="0"/>
    <n v="139"/>
    <n v="0"/>
    <n v="0"/>
    <n v="0"/>
    <n v="0"/>
    <n v="0"/>
    <n v="38"/>
    <n v="0"/>
    <n v="143"/>
    <n v="92671"/>
    <n v="81839"/>
    <n v="122758"/>
    <n v="150439"/>
    <n v="114333"/>
    <n v="99892"/>
    <n v="152848"/>
    <n v="184139"/>
    <n v="13377980.43284218"/>
    <n v="104543571.36640394"/>
    <n v="4844682.3550570942"/>
    <n v="22342325.881254192"/>
    <n v="0"/>
    <n v="0"/>
    <n v="0"/>
    <n v="0"/>
    <n v="145108560"/>
    <n v="2675596.0865684366"/>
    <n v="0"/>
    <n v="968936.47101141885"/>
    <n v="4468465.1762508387"/>
    <n v="0"/>
    <n v="0"/>
    <n v="0"/>
    <n v="0"/>
    <n v="8112998"/>
    <n v="153221558"/>
    <n v="98852.618064516122"/>
    <n v="0"/>
    <n v="0"/>
    <n v="0"/>
    <n v="0"/>
    <n v="19701352"/>
    <n v="20461050.969165862"/>
    <n v="20461051"/>
    <n v="139"/>
    <n v="1"/>
    <n v="0"/>
    <n v="0"/>
    <n v="6.177777777777778"/>
    <n v="6.177777777777778"/>
    <n v="4"/>
    <n v="4"/>
    <n v="6660438"/>
    <n v="27121489"/>
    <n v="180343047"/>
  </r>
  <r>
    <x v="0"/>
    <n v="3759"/>
    <x v="0"/>
    <x v="0"/>
    <x v="0"/>
    <x v="0"/>
    <n v="9578"/>
    <n v="105001001821"/>
    <s v="05001105001001821"/>
    <s v="INSTITUCION EDUCATIVA NUEVO HORIZONTE - PAULO VI"/>
    <n v="1"/>
    <n v="5.2303986649721734"/>
    <n v="0.3663157469609617"/>
    <n v="3.8560753047093589E-2"/>
    <n v="1.0385607530470935"/>
    <n v="1403"/>
    <n v="0"/>
    <n v="0"/>
    <n v="0"/>
    <n v="88"/>
    <n v="0"/>
    <n v="592"/>
    <n v="0"/>
    <n v="544"/>
    <n v="0"/>
    <n v="119"/>
    <n v="0"/>
    <n v="6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69512.792015193"/>
    <n v="96554062.660353556"/>
    <n v="15171505.269784058"/>
    <n v="9374402.4676591028"/>
    <n v="0"/>
    <n v="0"/>
    <n v="0"/>
    <n v="0"/>
    <n v="129569483"/>
    <n v="0"/>
    <n v="0"/>
    <n v="0"/>
    <n v="0"/>
    <n v="0"/>
    <n v="0"/>
    <n v="0"/>
    <n v="0"/>
    <n v="0"/>
    <n v="129569483"/>
    <n v="92351.734141126159"/>
    <n v="0"/>
    <n v="0"/>
    <n v="0"/>
    <n v="0"/>
    <n v="19701352"/>
    <n v="20461050.969165862"/>
    <n v="20461051"/>
    <n v="88"/>
    <n v="1"/>
    <n v="0"/>
    <n v="0"/>
    <n v="3.911111111111111"/>
    <n v="3.911111111111111"/>
    <n v="3.911111111111111"/>
    <n v="4"/>
    <n v="6660438"/>
    <n v="27121489"/>
    <n v="156690972"/>
  </r>
  <r>
    <x v="0"/>
    <n v="3759"/>
    <x v="0"/>
    <x v="0"/>
    <x v="0"/>
    <x v="0"/>
    <n v="9826"/>
    <n v="105001001848"/>
    <s v="05001105001001848"/>
    <s v="INSTITUCION EDUCATIVA SOR JUANA INES DE LA CRUZ"/>
    <n v="1"/>
    <n v="5.2303986649721734"/>
    <n v="0.3663157469609617"/>
    <n v="3.8560753047093589E-2"/>
    <n v="1.0385607530470935"/>
    <n v="989"/>
    <n v="0"/>
    <n v="0"/>
    <n v="0"/>
    <n v="62"/>
    <n v="0"/>
    <n v="474"/>
    <n v="0"/>
    <n v="343"/>
    <n v="0"/>
    <n v="66"/>
    <n v="0"/>
    <n v="44"/>
    <n v="110"/>
    <n v="0"/>
    <n v="0"/>
    <n v="0"/>
    <n v="0"/>
    <n v="0"/>
    <n v="0"/>
    <n v="0"/>
    <n v="0"/>
    <n v="0"/>
    <n v="66"/>
    <n v="0"/>
    <n v="44"/>
    <n v="92671"/>
    <n v="81839"/>
    <n v="122758"/>
    <n v="150439"/>
    <n v="114333"/>
    <n v="99892"/>
    <n v="152848"/>
    <n v="184139"/>
    <n v="5967156.7398288865"/>
    <n v="69440729.923863426"/>
    <n v="8414448.3008886371"/>
    <n v="6874561.8096166747"/>
    <n v="0"/>
    <n v="0"/>
    <n v="0"/>
    <n v="0"/>
    <n v="90696897"/>
    <n v="0"/>
    <n v="0"/>
    <n v="1682889.6601777275"/>
    <n v="1374912.3619233351"/>
    <n v="0"/>
    <n v="0"/>
    <n v="0"/>
    <n v="0"/>
    <n v="3057802"/>
    <n v="93754699"/>
    <n v="94797.471183013142"/>
    <n v="0"/>
    <n v="0"/>
    <n v="0"/>
    <n v="0"/>
    <n v="19701352"/>
    <n v="20461050.969165862"/>
    <n v="20461051"/>
    <n v="62"/>
    <n v="1"/>
    <n v="0"/>
    <n v="0"/>
    <n v="2.7555555555555555"/>
    <n v="2.7555555555555555"/>
    <n v="2.7555555555555555"/>
    <n v="3"/>
    <n v="6660438"/>
    <n v="27121489"/>
    <n v="120876188"/>
  </r>
  <r>
    <x v="0"/>
    <n v="3759"/>
    <x v="0"/>
    <x v="0"/>
    <x v="0"/>
    <x v="0"/>
    <n v="125456"/>
    <n v="105001001881"/>
    <s v="05001105001001881"/>
    <s v="INSTITUCION EDUCATIVA CARLOS VIECO ORTIZ"/>
    <n v="1"/>
    <n v="5.2303986649721734"/>
    <n v="0.3663157469609617"/>
    <n v="3.8560753047093589E-2"/>
    <n v="1.0385607530470935"/>
    <n v="2034"/>
    <n v="0"/>
    <n v="0"/>
    <n v="0"/>
    <n v="162"/>
    <n v="0"/>
    <n v="998"/>
    <n v="0"/>
    <n v="655"/>
    <n v="0"/>
    <n v="145"/>
    <n v="0"/>
    <n v="74"/>
    <n v="394"/>
    <n v="0"/>
    <n v="0"/>
    <n v="0"/>
    <n v="65"/>
    <n v="0"/>
    <n v="329"/>
    <n v="0"/>
    <n v="0"/>
    <n v="0"/>
    <n v="0"/>
    <n v="0"/>
    <n v="0"/>
    <n v="92671"/>
    <n v="81839"/>
    <n v="122758"/>
    <n v="150439"/>
    <n v="114333"/>
    <n v="99892"/>
    <n v="152848"/>
    <n v="184139"/>
    <n v="15591603.094391607"/>
    <n v="140496360.54363066"/>
    <n v="18486287.933770489"/>
    <n v="11561763.043446226"/>
    <n v="0"/>
    <n v="0"/>
    <n v="0"/>
    <n v="0"/>
    <n v="186136015"/>
    <n v="1251178.0260931535"/>
    <n v="5592656.0942352675"/>
    <n v="0"/>
    <n v="0"/>
    <n v="0"/>
    <n v="0"/>
    <n v="0"/>
    <n v="0"/>
    <n v="6843834"/>
    <n v="192979849"/>
    <n v="94877.015240904628"/>
    <n v="0"/>
    <n v="0"/>
    <n v="0"/>
    <n v="0"/>
    <n v="19701352"/>
    <n v="20461050.969165862"/>
    <n v="20461051"/>
    <n v="162"/>
    <n v="1"/>
    <n v="0"/>
    <n v="0"/>
    <n v="7.2"/>
    <n v="7.2"/>
    <n v="4"/>
    <n v="4"/>
    <n v="6660438"/>
    <n v="27121489"/>
    <n v="220101338"/>
  </r>
  <r>
    <x v="0"/>
    <n v="3759"/>
    <x v="0"/>
    <x v="0"/>
    <x v="0"/>
    <x v="0"/>
    <n v="9325"/>
    <n v="105001002003"/>
    <s v="05001105001002003"/>
    <s v="INSTITUCION EDUCATIVA SAN ROBERTO BELARMINO"/>
    <n v="1"/>
    <n v="5.2303986649721734"/>
    <n v="0.3663157469609617"/>
    <n v="3.8560753047093589E-2"/>
    <n v="1.0385607530470935"/>
    <n v="1000"/>
    <n v="0"/>
    <n v="0"/>
    <n v="0"/>
    <n v="44"/>
    <n v="0"/>
    <n v="428"/>
    <n v="0"/>
    <n v="363"/>
    <n v="0"/>
    <n v="116"/>
    <n v="0"/>
    <n v="4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34756.3960075965"/>
    <n v="67230865.813679278"/>
    <n v="14789030.347016392"/>
    <n v="7655762.0152549334"/>
    <n v="0"/>
    <n v="0"/>
    <n v="0"/>
    <n v="0"/>
    <n v="93910415"/>
    <n v="0"/>
    <n v="0"/>
    <n v="0"/>
    <n v="0"/>
    <n v="0"/>
    <n v="0"/>
    <n v="0"/>
    <n v="0"/>
    <n v="0"/>
    <n v="93910415"/>
    <n v="93910.414999999994"/>
    <n v="0"/>
    <n v="0"/>
    <n v="0"/>
    <n v="0"/>
    <n v="19701352"/>
    <n v="20461050.969165862"/>
    <n v="20461051"/>
    <n v="44"/>
    <n v="1"/>
    <n v="0"/>
    <n v="0"/>
    <n v="1.9555555555555555"/>
    <n v="1.9555555555555555"/>
    <n v="1.9555555555555555"/>
    <n v="2"/>
    <n v="6660438"/>
    <n v="27121489"/>
    <n v="121031904"/>
  </r>
  <r>
    <x v="0"/>
    <n v="3759"/>
    <x v="0"/>
    <x v="0"/>
    <x v="0"/>
    <x v="0"/>
    <n v="9104"/>
    <n v="105001002011"/>
    <s v="05001105001002011"/>
    <s v="INSTITUCION EDUCATIVA FEDERICO OZANAM"/>
    <n v="1"/>
    <n v="5.2303986649721734"/>
    <n v="0.3663157469609617"/>
    <n v="3.8560753047093589E-2"/>
    <n v="1.0385607530470935"/>
    <n v="1456"/>
    <n v="0"/>
    <n v="0"/>
    <n v="0"/>
    <n v="70"/>
    <n v="0"/>
    <n v="579"/>
    <n v="0"/>
    <n v="560"/>
    <n v="0"/>
    <n v="66"/>
    <n v="0"/>
    <n v="181"/>
    <n v="247"/>
    <n v="0"/>
    <n v="0"/>
    <n v="0"/>
    <n v="0"/>
    <n v="0"/>
    <n v="0"/>
    <n v="0"/>
    <n v="0"/>
    <n v="0"/>
    <n v="66"/>
    <n v="0"/>
    <n v="181"/>
    <n v="92671"/>
    <n v="81839"/>
    <n v="122758"/>
    <n v="150439"/>
    <n v="114333"/>
    <n v="99892"/>
    <n v="152848"/>
    <n v="184139"/>
    <n v="6737112.448193904"/>
    <n v="96809046.980759412"/>
    <n v="8414448.3008886371"/>
    <n v="28279447.444104958"/>
    <n v="0"/>
    <n v="0"/>
    <n v="0"/>
    <n v="0"/>
    <n v="140240055"/>
    <n v="0"/>
    <n v="0"/>
    <n v="1682889.6601777275"/>
    <n v="5655889.4888209924"/>
    <n v="0"/>
    <n v="0"/>
    <n v="0"/>
    <n v="0"/>
    <n v="7338779"/>
    <n v="147578834"/>
    <n v="101359.08928571429"/>
    <n v="0"/>
    <n v="0"/>
    <n v="0"/>
    <n v="0"/>
    <n v="19701352"/>
    <n v="20461050.969165862"/>
    <n v="20461051"/>
    <n v="70"/>
    <n v="1"/>
    <n v="0"/>
    <n v="0"/>
    <n v="3.1111111111111112"/>
    <n v="3.1111111111111112"/>
    <n v="3.1111111111111112"/>
    <n v="4"/>
    <n v="6660438"/>
    <n v="27121489"/>
    <n v="174700323"/>
  </r>
  <r>
    <x v="0"/>
    <n v="3759"/>
    <x v="0"/>
    <x v="0"/>
    <x v="0"/>
    <x v="0"/>
    <n v="9793"/>
    <n v="105001002020"/>
    <s v="05001105001002020"/>
    <s v="INSTITUCION EDUCATIVA RAFAEL URIBE URIBE"/>
    <n v="1"/>
    <n v="5.2303986649721734"/>
    <n v="0.3663157469609617"/>
    <n v="3.8560753047093589E-2"/>
    <n v="1.0385607530470935"/>
    <n v="713"/>
    <n v="0"/>
    <n v="0"/>
    <n v="0"/>
    <n v="34"/>
    <n v="0"/>
    <n v="340"/>
    <n v="0"/>
    <n v="211"/>
    <n v="0"/>
    <n v="68"/>
    <n v="0"/>
    <n v="60"/>
    <n v="712"/>
    <n v="0"/>
    <n v="0"/>
    <n v="0"/>
    <n v="34"/>
    <n v="0"/>
    <n v="340"/>
    <n v="0"/>
    <n v="210"/>
    <n v="0"/>
    <n v="68"/>
    <n v="0"/>
    <n v="60"/>
    <n v="92671"/>
    <n v="81839"/>
    <n v="122758"/>
    <n v="150439"/>
    <n v="114333"/>
    <n v="99892"/>
    <n v="152848"/>
    <n v="184139"/>
    <n v="3272311.760551325"/>
    <n v="46832120.18121022"/>
    <n v="8669431.5827337466"/>
    <n v="9374402.4676591028"/>
    <n v="0"/>
    <n v="0"/>
    <n v="0"/>
    <n v="0"/>
    <n v="68148266"/>
    <n v="654462.35211026506"/>
    <n v="9349425.0815483201"/>
    <n v="1733886.3165467496"/>
    <n v="1874880.4935318204"/>
    <n v="0"/>
    <n v="0"/>
    <n v="0"/>
    <n v="0"/>
    <n v="13612654"/>
    <n v="81760920"/>
    <n v="114671.69705469845"/>
    <n v="0"/>
    <n v="0"/>
    <n v="0"/>
    <n v="0"/>
    <n v="19701352"/>
    <n v="20461050.969165862"/>
    <n v="20461051"/>
    <n v="34"/>
    <n v="0"/>
    <n v="1"/>
    <n v="0"/>
    <n v="1.5111111111111111"/>
    <n v="1.5111111111111111"/>
    <n v="1.5111111111111111"/>
    <n v="2"/>
    <n v="13320876"/>
    <n v="33781927"/>
    <n v="115542847"/>
  </r>
  <r>
    <x v="0"/>
    <n v="3759"/>
    <x v="0"/>
    <x v="0"/>
    <x v="0"/>
    <x v="0"/>
    <n v="9572"/>
    <n v="105001002038"/>
    <s v="05001105001002038"/>
    <s v="INSTITUCION EDUCATIVA JOSE EUSEBIO CARO"/>
    <n v="1"/>
    <n v="5.2303986649721734"/>
    <n v="0.3663157469609617"/>
    <n v="3.8560753047093589E-2"/>
    <n v="1.0385607530470935"/>
    <n v="1515"/>
    <n v="0"/>
    <n v="0"/>
    <n v="0"/>
    <n v="102"/>
    <n v="0"/>
    <n v="663"/>
    <n v="0"/>
    <n v="534"/>
    <n v="0"/>
    <n v="150"/>
    <n v="0"/>
    <n v="66"/>
    <n v="245"/>
    <n v="0"/>
    <n v="0"/>
    <n v="0"/>
    <n v="102"/>
    <n v="0"/>
    <n v="0"/>
    <n v="0"/>
    <n v="0"/>
    <n v="0"/>
    <n v="77"/>
    <n v="0"/>
    <n v="66"/>
    <n v="92671"/>
    <n v="81839"/>
    <n v="122758"/>
    <n v="150439"/>
    <n v="114333"/>
    <n v="99892"/>
    <n v="152848"/>
    <n v="184139"/>
    <n v="9816935.2816539742"/>
    <n v="101738743.84193943"/>
    <n v="19123746.138383266"/>
    <n v="10311842.714425012"/>
    <n v="0"/>
    <n v="0"/>
    <n v="0"/>
    <n v="0"/>
    <n v="140991268"/>
    <n v="1963387.0563307952"/>
    <n v="0"/>
    <n v="1963371.2702073487"/>
    <n v="2062368.5428850024"/>
    <n v="0"/>
    <n v="0"/>
    <n v="0"/>
    <n v="0"/>
    <n v="5989127"/>
    <n v="146980395"/>
    <n v="97016.762376237617"/>
    <n v="0"/>
    <n v="0"/>
    <n v="0"/>
    <n v="0"/>
    <n v="19701352"/>
    <n v="20461050.969165862"/>
    <n v="20461051"/>
    <n v="102"/>
    <n v="0"/>
    <n v="1"/>
    <n v="0"/>
    <n v="4.5333333333333332"/>
    <n v="4.5333333333333332"/>
    <n v="4"/>
    <n v="4"/>
    <n v="26641753"/>
    <n v="47102804"/>
    <n v="194083199"/>
  </r>
  <r>
    <x v="0"/>
    <n v="3759"/>
    <x v="0"/>
    <x v="0"/>
    <x v="0"/>
    <x v="0"/>
    <n v="9588"/>
    <n v="105001002071"/>
    <s v="05001105001002071"/>
    <s v="INSTITUCION EDUCATIVA BENJAMIN HERRERA"/>
    <n v="1"/>
    <n v="5.2303986649721734"/>
    <n v="0.3663157469609617"/>
    <n v="3.8560753047093589E-2"/>
    <n v="1.0385607530470935"/>
    <n v="638"/>
    <n v="0"/>
    <n v="0"/>
    <n v="0"/>
    <n v="54"/>
    <n v="0"/>
    <n v="284"/>
    <n v="0"/>
    <n v="196"/>
    <n v="0"/>
    <n v="68"/>
    <n v="0"/>
    <n v="36"/>
    <n v="442"/>
    <n v="0"/>
    <n v="0"/>
    <n v="0"/>
    <n v="54"/>
    <n v="0"/>
    <n v="284"/>
    <n v="0"/>
    <n v="0"/>
    <n v="0"/>
    <n v="68"/>
    <n v="0"/>
    <n v="36"/>
    <n v="92671"/>
    <n v="81839"/>
    <n v="122758"/>
    <n v="150439"/>
    <n v="114333"/>
    <n v="99892"/>
    <n v="152848"/>
    <n v="184139"/>
    <n v="5197201.0314638689"/>
    <n v="40797491.264938124"/>
    <n v="8669431.5827337466"/>
    <n v="5624641.4805954611"/>
    <n v="0"/>
    <n v="0"/>
    <n v="0"/>
    <n v="0"/>
    <n v="60288765"/>
    <n v="1039440.2062927738"/>
    <n v="4827703.1330176778"/>
    <n v="1733886.3165467496"/>
    <n v="1124928.2961190923"/>
    <n v="0"/>
    <n v="0"/>
    <n v="0"/>
    <n v="0"/>
    <n v="8725958"/>
    <n v="69014723"/>
    <n v="108173.54702194357"/>
    <n v="0"/>
    <n v="0"/>
    <n v="0"/>
    <n v="0"/>
    <n v="19701352"/>
    <n v="20461050.969165862"/>
    <n v="20461051"/>
    <n v="54"/>
    <n v="0"/>
    <n v="1"/>
    <n v="0"/>
    <n v="2.4"/>
    <n v="2.4"/>
    <n v="2.4"/>
    <n v="3"/>
    <n v="19981315"/>
    <n v="40442366"/>
    <n v="109457089"/>
  </r>
  <r>
    <x v="0"/>
    <n v="3759"/>
    <x v="0"/>
    <x v="0"/>
    <x v="0"/>
    <x v="0"/>
    <n v="9320"/>
    <n v="105001002101"/>
    <s v="05001105001002101"/>
    <s v="INSTITUCION EDUCATIVA JUAN DE DIOS COCK"/>
    <n v="1"/>
    <n v="5.2303986649721734"/>
    <n v="0.3663157469609617"/>
    <n v="3.8560753047093589E-2"/>
    <n v="1.0385607530470935"/>
    <n v="1035"/>
    <n v="0"/>
    <n v="0"/>
    <n v="0"/>
    <n v="70"/>
    <n v="0"/>
    <n v="417"/>
    <n v="0"/>
    <n v="388"/>
    <n v="0"/>
    <n v="4"/>
    <n v="0"/>
    <n v="156"/>
    <n v="160"/>
    <n v="0"/>
    <n v="0"/>
    <n v="0"/>
    <n v="0"/>
    <n v="0"/>
    <n v="0"/>
    <n v="0"/>
    <n v="0"/>
    <n v="0"/>
    <n v="4"/>
    <n v="0"/>
    <n v="156"/>
    <n v="92671"/>
    <n v="81839"/>
    <n v="122758"/>
    <n v="150439"/>
    <n v="114333"/>
    <n v="99892"/>
    <n v="152848"/>
    <n v="184139"/>
    <n v="6737112.448193904"/>
    <n v="68420792.642239973"/>
    <n v="509966.56369022041"/>
    <n v="24373446.415913664"/>
    <n v="0"/>
    <n v="0"/>
    <n v="0"/>
    <n v="0"/>
    <n v="100041318"/>
    <n v="0"/>
    <n v="0"/>
    <n v="101993.31273804409"/>
    <n v="4874689.2831827328"/>
    <n v="0"/>
    <n v="0"/>
    <n v="0"/>
    <n v="0"/>
    <n v="4976683"/>
    <n v="105018001"/>
    <n v="101466.66763285024"/>
    <n v="0"/>
    <n v="0"/>
    <n v="0"/>
    <n v="0"/>
    <n v="19701352"/>
    <n v="20461050.969165862"/>
    <n v="20461051"/>
    <n v="70"/>
    <n v="1"/>
    <n v="0"/>
    <n v="0"/>
    <n v="3.1111111111111112"/>
    <n v="3.1111111111111112"/>
    <n v="3.1111111111111112"/>
    <n v="4"/>
    <n v="6660438"/>
    <n v="27121489"/>
    <n v="132139490"/>
  </r>
  <r>
    <x v="0"/>
    <n v="3759"/>
    <x v="0"/>
    <x v="0"/>
    <x v="0"/>
    <x v="0"/>
    <n v="9583"/>
    <n v="105001002119"/>
    <s v="05001105001002119"/>
    <s v="INSTITUCION EDUCATIVA MARCO FIDEL SUAREZ"/>
    <n v="1"/>
    <n v="5.2303986649721734"/>
    <n v="0.3663157469609617"/>
    <n v="3.8560753047093589E-2"/>
    <n v="1.0385607530470935"/>
    <n v="2111"/>
    <n v="0"/>
    <n v="0"/>
    <n v="0"/>
    <n v="190"/>
    <n v="0"/>
    <n v="1177"/>
    <n v="0"/>
    <n v="544"/>
    <n v="0"/>
    <n v="46"/>
    <n v="0"/>
    <n v="154"/>
    <n v="744"/>
    <n v="0"/>
    <n v="0"/>
    <n v="0"/>
    <n v="0"/>
    <n v="0"/>
    <n v="0"/>
    <n v="0"/>
    <n v="544"/>
    <n v="0"/>
    <n v="46"/>
    <n v="0"/>
    <n v="154"/>
    <n v="92671"/>
    <n v="81839"/>
    <n v="122758"/>
    <n v="150439"/>
    <n v="114333"/>
    <n v="99892"/>
    <n v="152848"/>
    <n v="184139"/>
    <n v="18286448.073669169"/>
    <n v="146276005.13949689"/>
    <n v="5864615.4824375352"/>
    <n v="24060966.33365836"/>
    <n v="0"/>
    <n v="0"/>
    <n v="0"/>
    <n v="0"/>
    <n v="194488035"/>
    <n v="0"/>
    <n v="9247431.3533859756"/>
    <n v="1172923.096487507"/>
    <n v="4812193.2667316729"/>
    <n v="0"/>
    <n v="0"/>
    <n v="0"/>
    <n v="0"/>
    <n v="15232548"/>
    <n v="209720583"/>
    <n v="99346.557555660824"/>
    <n v="0"/>
    <n v="0"/>
    <n v="0"/>
    <n v="0"/>
    <n v="19701352"/>
    <n v="20461050.969165862"/>
    <n v="20461051"/>
    <n v="190"/>
    <n v="1"/>
    <n v="0"/>
    <n v="0"/>
    <n v="8.4444444444444446"/>
    <n v="8.4444444444444446"/>
    <n v="4"/>
    <n v="4"/>
    <n v="6660438"/>
    <n v="27121489"/>
    <n v="236842072"/>
  </r>
  <r>
    <x v="0"/>
    <n v="3759"/>
    <x v="0"/>
    <x v="0"/>
    <x v="0"/>
    <x v="0"/>
    <n v="9536"/>
    <n v="105001002135"/>
    <s v="05001105001002135"/>
    <s v="INSTITUCION EDUCATIVA RAMON MUNERA LOPERA"/>
    <n v="1"/>
    <n v="5.2303986649721734"/>
    <n v="0.3663157469609617"/>
    <n v="3.8560753047093589E-2"/>
    <n v="1.0385607530470935"/>
    <n v="1683"/>
    <n v="0"/>
    <n v="0"/>
    <n v="0"/>
    <n v="134"/>
    <n v="0"/>
    <n v="893"/>
    <n v="0"/>
    <n v="500"/>
    <n v="0"/>
    <n v="41"/>
    <n v="0"/>
    <n v="115"/>
    <n v="156"/>
    <n v="0"/>
    <n v="0"/>
    <n v="0"/>
    <n v="0"/>
    <n v="0"/>
    <n v="0"/>
    <n v="0"/>
    <n v="0"/>
    <n v="0"/>
    <n v="41"/>
    <n v="0"/>
    <n v="115"/>
    <n v="92671"/>
    <n v="81839"/>
    <n v="122758"/>
    <n v="150439"/>
    <n v="114333"/>
    <n v="99892"/>
    <n v="152848"/>
    <n v="184139"/>
    <n v="12896758.115114044"/>
    <n v="118397719.44178917"/>
    <n v="5227157.2778247595"/>
    <n v="17967604.729679946"/>
    <n v="0"/>
    <n v="0"/>
    <n v="0"/>
    <n v="0"/>
    <n v="154489240"/>
    <n v="0"/>
    <n v="0"/>
    <n v="1045431.455564952"/>
    <n v="3593520.9459359893"/>
    <n v="0"/>
    <n v="0"/>
    <n v="0"/>
    <n v="0"/>
    <n v="4638952"/>
    <n v="159128192"/>
    <n v="94550.322043969107"/>
    <n v="0"/>
    <n v="0"/>
    <n v="0"/>
    <n v="0"/>
    <n v="19701352"/>
    <n v="20461050.969165862"/>
    <n v="20461051"/>
    <n v="134"/>
    <n v="1"/>
    <n v="0"/>
    <n v="0"/>
    <n v="5.9555555555555557"/>
    <n v="5.9555555555555557"/>
    <n v="4"/>
    <n v="4"/>
    <n v="6660438"/>
    <n v="27121489"/>
    <n v="186249681"/>
  </r>
  <r>
    <x v="0"/>
    <n v="3759"/>
    <x v="0"/>
    <x v="0"/>
    <x v="0"/>
    <x v="0"/>
    <n v="9857"/>
    <n v="105001002305"/>
    <s v="05001105001002305"/>
    <s v="INSTITUCION EDUCATIVA MARISCAL ROBLEDO"/>
    <n v="1"/>
    <n v="5.2303986649721734"/>
    <n v="0.3663157469609617"/>
    <n v="3.8560753047093589E-2"/>
    <n v="1.0385607530470935"/>
    <n v="1710"/>
    <n v="0"/>
    <n v="0"/>
    <n v="0"/>
    <n v="69"/>
    <n v="0"/>
    <n v="622"/>
    <n v="0"/>
    <n v="656"/>
    <n v="0"/>
    <n v="141"/>
    <n v="0"/>
    <n v="222"/>
    <n v="293"/>
    <n v="0"/>
    <n v="0"/>
    <n v="0"/>
    <n v="0"/>
    <n v="0"/>
    <n v="0"/>
    <n v="0"/>
    <n v="0"/>
    <n v="0"/>
    <n v="71"/>
    <n v="0"/>
    <n v="222"/>
    <n v="92671"/>
    <n v="81839"/>
    <n v="122758"/>
    <n v="150439"/>
    <n v="114333"/>
    <n v="99892"/>
    <n v="152848"/>
    <n v="184139"/>
    <n v="6640867.9846482771"/>
    <n v="108623320.49289775"/>
    <n v="17976321.37008027"/>
    <n v="34685289.130338676"/>
    <n v="0"/>
    <n v="0"/>
    <n v="0"/>
    <n v="0"/>
    <n v="167925799"/>
    <n v="0"/>
    <n v="0"/>
    <n v="1810381.3011002825"/>
    <n v="6937057.8260677364"/>
    <n v="0"/>
    <n v="0"/>
    <n v="0"/>
    <n v="0"/>
    <n v="8747439"/>
    <n v="176673238"/>
    <n v="103317.68304093568"/>
    <n v="0"/>
    <n v="0"/>
    <n v="0"/>
    <n v="0"/>
    <n v="19701352"/>
    <n v="20461050.969165862"/>
    <n v="20461051"/>
    <n v="69"/>
    <n v="1"/>
    <n v="0"/>
    <n v="0"/>
    <n v="3.0666666666666669"/>
    <n v="3.0666666666666669"/>
    <n v="3.0666666666666669"/>
    <n v="4"/>
    <n v="6660438"/>
    <n v="27121489"/>
    <n v="203794727"/>
  </r>
  <r>
    <x v="0"/>
    <n v="3759"/>
    <x v="0"/>
    <x v="0"/>
    <x v="0"/>
    <x v="0"/>
    <n v="9576"/>
    <n v="105001002348"/>
    <s v="05001105001002348"/>
    <s v="INSTITUCION EDUCATIVA FE Y ALEGRIA SANTO DOMINGO SAVIO"/>
    <n v="1"/>
    <n v="5.2303986649721734"/>
    <n v="0.3663157469609617"/>
    <n v="3.8560753047093589E-2"/>
    <n v="1.0385607530470935"/>
    <n v="1986"/>
    <n v="0"/>
    <n v="0"/>
    <n v="0"/>
    <n v="156"/>
    <n v="0"/>
    <n v="1017"/>
    <n v="0"/>
    <n v="619"/>
    <n v="0"/>
    <n v="41"/>
    <n v="0"/>
    <n v="153"/>
    <n v="350"/>
    <n v="0"/>
    <n v="0"/>
    <n v="0"/>
    <n v="156"/>
    <n v="0"/>
    <n v="0"/>
    <n v="0"/>
    <n v="0"/>
    <n v="0"/>
    <n v="41"/>
    <n v="0"/>
    <n v="153"/>
    <n v="92671"/>
    <n v="81839"/>
    <n v="122758"/>
    <n v="150439"/>
    <n v="114333"/>
    <n v="99892"/>
    <n v="152848"/>
    <n v="184139"/>
    <n v="15014136.313117843"/>
    <n v="139051449.39466411"/>
    <n v="5227157.2778247595"/>
    <n v="23904726.292530712"/>
    <n v="0"/>
    <n v="0"/>
    <n v="0"/>
    <n v="0"/>
    <n v="183197469"/>
    <n v="3002827.262623569"/>
    <n v="0"/>
    <n v="1045431.455564952"/>
    <n v="4780945.2585061425"/>
    <n v="0"/>
    <n v="0"/>
    <n v="0"/>
    <n v="0"/>
    <n v="8829204"/>
    <n v="192026673"/>
    <n v="96690.167673716016"/>
    <n v="0"/>
    <n v="0"/>
    <n v="0"/>
    <n v="0"/>
    <n v="19701352"/>
    <n v="20461050.969165862"/>
    <n v="20461051"/>
    <n v="156"/>
    <n v="1"/>
    <n v="0"/>
    <n v="0"/>
    <n v="6.9333333333333336"/>
    <n v="6.9333333333333336"/>
    <n v="4"/>
    <n v="4"/>
    <n v="6660438"/>
    <n v="27121489"/>
    <n v="219148162"/>
  </r>
  <r>
    <x v="0"/>
    <n v="3759"/>
    <x v="0"/>
    <x v="0"/>
    <x v="0"/>
    <x v="0"/>
    <n v="9558"/>
    <n v="105001002356"/>
    <s v="05001105001002356"/>
    <s v="INSTITUCION EDUCATIVA GABRIEL GARCIA MARQUEZ"/>
    <n v="1"/>
    <n v="5.2303986649721734"/>
    <n v="0.3663157469609617"/>
    <n v="3.8560753047093589E-2"/>
    <n v="1.0385607530470935"/>
    <n v="1356"/>
    <n v="0"/>
    <n v="0"/>
    <n v="0"/>
    <n v="121"/>
    <n v="0"/>
    <n v="737"/>
    <n v="0"/>
    <n v="385"/>
    <n v="0"/>
    <n v="57"/>
    <n v="0"/>
    <n v="56"/>
    <n v="55"/>
    <n v="0"/>
    <n v="0"/>
    <n v="0"/>
    <n v="0"/>
    <n v="0"/>
    <n v="0"/>
    <n v="0"/>
    <n v="0"/>
    <n v="0"/>
    <n v="1"/>
    <n v="0"/>
    <n v="54"/>
    <n v="92671"/>
    <n v="81839"/>
    <n v="122758"/>
    <n v="150439"/>
    <n v="114333"/>
    <n v="99892"/>
    <n v="152848"/>
    <n v="184139"/>
    <n v="11645580.089020891"/>
    <n v="95364135.831792861"/>
    <n v="7267023.5325856414"/>
    <n v="8749442.303148495"/>
    <n v="0"/>
    <n v="0"/>
    <n v="0"/>
    <n v="0"/>
    <n v="123026182"/>
    <n v="0"/>
    <n v="0"/>
    <n v="25498.328184511021"/>
    <n v="1687392.4441786385"/>
    <n v="0"/>
    <n v="0"/>
    <n v="0"/>
    <n v="0"/>
    <n v="1712891"/>
    <n v="124739073"/>
    <n v="91990.466814159299"/>
    <n v="0"/>
    <n v="0"/>
    <n v="0"/>
    <n v="0"/>
    <n v="19701352"/>
    <n v="20461050.969165862"/>
    <n v="20461051"/>
    <n v="121"/>
    <n v="1"/>
    <n v="0"/>
    <n v="0"/>
    <n v="5.3777777777777782"/>
    <n v="5.3777777777777782"/>
    <n v="4"/>
    <n v="4"/>
    <n v="6660438"/>
    <n v="27121489"/>
    <n v="151860562"/>
  </r>
  <r>
    <x v="0"/>
    <n v="3759"/>
    <x v="0"/>
    <x v="0"/>
    <x v="0"/>
    <x v="0"/>
    <n v="9334"/>
    <n v="105001002461"/>
    <s v="05001105001002461"/>
    <s v="INSTITUCION EDUCATIVA LUCRECIO JARAMILLO VELEZ"/>
    <n v="1"/>
    <n v="5.2303986649721734"/>
    <n v="0.3663157469609617"/>
    <n v="3.8560753047093589E-2"/>
    <n v="1.0385607530470935"/>
    <n v="1080"/>
    <n v="0"/>
    <n v="0"/>
    <n v="0"/>
    <n v="53"/>
    <n v="0"/>
    <n v="442"/>
    <n v="0"/>
    <n v="405"/>
    <n v="0"/>
    <n v="127"/>
    <n v="0"/>
    <n v="53"/>
    <n v="62"/>
    <n v="0"/>
    <n v="0"/>
    <n v="0"/>
    <n v="0"/>
    <n v="0"/>
    <n v="0"/>
    <n v="0"/>
    <n v="0"/>
    <n v="0"/>
    <n v="10"/>
    <n v="0"/>
    <n v="52"/>
    <n v="92671"/>
    <n v="81839"/>
    <n v="122758"/>
    <n v="150439"/>
    <n v="114333"/>
    <n v="99892"/>
    <n v="152848"/>
    <n v="184139"/>
    <n v="5100956.567918242"/>
    <n v="71990573.127922058"/>
    <n v="16191438.397164498"/>
    <n v="8280722.1797655402"/>
    <n v="0"/>
    <n v="0"/>
    <n v="0"/>
    <n v="0"/>
    <n v="101563690"/>
    <n v="0"/>
    <n v="0"/>
    <n v="254983.28184511021"/>
    <n v="1624896.4277275777"/>
    <n v="0"/>
    <n v="0"/>
    <n v="0"/>
    <n v="0"/>
    <n v="1879880"/>
    <n v="103443570"/>
    <n v="95781.083333333328"/>
    <n v="0"/>
    <n v="0"/>
    <n v="0"/>
    <n v="0"/>
    <n v="19701352"/>
    <n v="20461050.969165862"/>
    <n v="20461051"/>
    <n v="53"/>
    <n v="1"/>
    <n v="0"/>
    <n v="0"/>
    <n v="2.3555555555555556"/>
    <n v="2.3555555555555556"/>
    <n v="2.3555555555555556"/>
    <n v="3"/>
    <n v="6660438"/>
    <n v="27121489"/>
    <n v="130565059"/>
  </r>
  <r>
    <x v="0"/>
    <n v="3759"/>
    <x v="0"/>
    <x v="0"/>
    <x v="0"/>
    <x v="0"/>
    <n v="9333"/>
    <n v="105001002470"/>
    <s v="05001105001002470"/>
    <s v="INSTITUCION EDUCATIVA SAN VICENTE DE PAUL"/>
    <n v="1"/>
    <n v="5.2303986649721734"/>
    <n v="0.3663157469609617"/>
    <n v="3.8560753047093589E-2"/>
    <n v="1.0385607530470935"/>
    <n v="1228"/>
    <n v="0"/>
    <n v="14"/>
    <n v="0"/>
    <n v="77"/>
    <n v="0"/>
    <n v="465"/>
    <n v="0"/>
    <n v="445"/>
    <n v="0"/>
    <n v="130"/>
    <n v="0"/>
    <n v="97"/>
    <n v="916"/>
    <n v="0"/>
    <n v="14"/>
    <n v="0"/>
    <n v="77"/>
    <n v="0"/>
    <n v="465"/>
    <n v="0"/>
    <n v="133"/>
    <n v="0"/>
    <n v="130"/>
    <n v="0"/>
    <n v="97"/>
    <n v="92671"/>
    <n v="81839"/>
    <n v="122758"/>
    <n v="150439"/>
    <n v="114333"/>
    <n v="99892"/>
    <n v="152848"/>
    <n v="184139"/>
    <n v="8758246.1826520748"/>
    <n v="77345243.856445193"/>
    <n v="16573913.319932163"/>
    <n v="15155283.989382215"/>
    <n v="0"/>
    <n v="0"/>
    <n v="0"/>
    <n v="0"/>
    <n v="117832687"/>
    <n v="1751649.2365304152"/>
    <n v="10165374.906847082"/>
    <n v="3314782.6639864328"/>
    <n v="3031056.7978764432"/>
    <n v="0"/>
    <n v="0"/>
    <n v="0"/>
    <n v="0"/>
    <n v="18262864"/>
    <n v="136095551"/>
    <n v="110826.99592833876"/>
    <n v="0"/>
    <n v="0"/>
    <n v="0"/>
    <n v="0"/>
    <n v="19701352"/>
    <n v="20461050.969165862"/>
    <n v="20461051"/>
    <n v="91"/>
    <n v="1"/>
    <n v="0"/>
    <n v="0"/>
    <n v="4.0444444444444443"/>
    <n v="4.0444444444444443"/>
    <n v="4"/>
    <n v="4"/>
    <n v="6660438"/>
    <n v="27121489"/>
    <n v="163217040"/>
  </r>
  <r>
    <x v="0"/>
    <n v="3759"/>
    <x v="0"/>
    <x v="0"/>
    <x v="0"/>
    <x v="0"/>
    <n v="9839"/>
    <n v="105001002488"/>
    <s v="05001105001002488"/>
    <s v="INSTITUCION EDUCATIVA PEDRO LUIS VILLA"/>
    <n v="1"/>
    <n v="5.2303986649721734"/>
    <n v="0.3663157469609617"/>
    <n v="3.8560753047093589E-2"/>
    <n v="1.0385607530470935"/>
    <n v="1967"/>
    <n v="0"/>
    <n v="0"/>
    <n v="0"/>
    <n v="153"/>
    <n v="0"/>
    <n v="1169"/>
    <n v="0"/>
    <n v="482"/>
    <n v="0"/>
    <n v="5"/>
    <n v="0"/>
    <n v="158"/>
    <n v="163"/>
    <n v="0"/>
    <n v="0"/>
    <n v="0"/>
    <n v="0"/>
    <n v="0"/>
    <n v="0"/>
    <n v="0"/>
    <n v="0"/>
    <n v="0"/>
    <n v="5"/>
    <n v="0"/>
    <n v="158"/>
    <n v="92671"/>
    <n v="81839"/>
    <n v="122758"/>
    <n v="150439"/>
    <n v="114333"/>
    <n v="99892"/>
    <n v="152848"/>
    <n v="184139"/>
    <n v="14725402.922480961"/>
    <n v="140326370.9966934"/>
    <n v="637458.20461277547"/>
    <n v="24685926.498168968"/>
    <n v="0"/>
    <n v="0"/>
    <n v="0"/>
    <n v="0"/>
    <n v="180375159"/>
    <n v="0"/>
    <n v="0"/>
    <n v="127491.6409225551"/>
    <n v="4937185.2996337945"/>
    <n v="0"/>
    <n v="0"/>
    <n v="0"/>
    <n v="0"/>
    <n v="5064677"/>
    <n v="185439836"/>
    <n v="94275.463141840373"/>
    <n v="0"/>
    <n v="0"/>
    <n v="0"/>
    <n v="0"/>
    <n v="19701352"/>
    <n v="20461050.969165862"/>
    <n v="20461051"/>
    <n v="153"/>
    <n v="1"/>
    <n v="0"/>
    <n v="0"/>
    <n v="6.8"/>
    <n v="6.8"/>
    <n v="4"/>
    <n v="4"/>
    <n v="6660438"/>
    <n v="27121489"/>
    <n v="212561325"/>
  </r>
  <r>
    <x v="0"/>
    <n v="3759"/>
    <x v="0"/>
    <x v="0"/>
    <x v="0"/>
    <x v="0"/>
    <n v="9527"/>
    <n v="105001002496"/>
    <s v="05001105001002496"/>
    <s v="INSTITUCION EDUCATIVA CRISTO REY"/>
    <n v="1"/>
    <n v="5.2303986649721734"/>
    <n v="0.3663157469609617"/>
    <n v="3.8560753047093589E-2"/>
    <n v="1.0385607530470935"/>
    <n v="577"/>
    <n v="0"/>
    <n v="13"/>
    <n v="0"/>
    <n v="29"/>
    <n v="0"/>
    <n v="241"/>
    <n v="0"/>
    <n v="191"/>
    <n v="0"/>
    <n v="49"/>
    <n v="0"/>
    <n v="54"/>
    <n v="147"/>
    <n v="0"/>
    <n v="13"/>
    <n v="0"/>
    <n v="29"/>
    <n v="0"/>
    <n v="51"/>
    <n v="0"/>
    <n v="0"/>
    <n v="0"/>
    <n v="0"/>
    <n v="0"/>
    <n v="54"/>
    <n v="92671"/>
    <n v="81839"/>
    <n v="122758"/>
    <n v="150439"/>
    <n v="114333"/>
    <n v="99892"/>
    <n v="152848"/>
    <n v="184139"/>
    <n v="4042267.4689163426"/>
    <n v="36717742.138444312"/>
    <n v="6247090.4052052004"/>
    <n v="8436962.2208931912"/>
    <n v="0"/>
    <n v="0"/>
    <n v="0"/>
    <n v="0"/>
    <n v="55444062"/>
    <n v="808453.4937832685"/>
    <n v="866946.68937993515"/>
    <n v="0"/>
    <n v="1687392.4441786385"/>
    <n v="0"/>
    <n v="0"/>
    <n v="0"/>
    <n v="0"/>
    <n v="3362793"/>
    <n v="58806855"/>
    <n v="101918.29289428076"/>
    <n v="0"/>
    <n v="0"/>
    <n v="0"/>
    <n v="0"/>
    <n v="19701352"/>
    <n v="20461050.969165862"/>
    <n v="20461051"/>
    <n v="42"/>
    <n v="0"/>
    <n v="1"/>
    <n v="0"/>
    <n v="1.8666666666666667"/>
    <n v="1.8666666666666667"/>
    <n v="1.8666666666666667"/>
    <n v="2"/>
    <n v="13320876"/>
    <n v="33781927"/>
    <n v="92588782"/>
  </r>
  <r>
    <x v="0"/>
    <n v="3759"/>
    <x v="0"/>
    <x v="0"/>
    <x v="0"/>
    <x v="0"/>
    <n v="9106"/>
    <n v="105001002526"/>
    <s v="05001105001002526"/>
    <s v="INSTITUCION EDUCATIVA SAMUEL BARRIENTOS"/>
    <n v="1"/>
    <n v="5.2303986649721734"/>
    <n v="0.3663157469609617"/>
    <n v="3.8560753047093589E-2"/>
    <n v="1.0385607530470935"/>
    <n v="2243"/>
    <n v="0"/>
    <n v="0"/>
    <n v="0"/>
    <n v="135"/>
    <n v="0"/>
    <n v="1176"/>
    <n v="0"/>
    <n v="653"/>
    <n v="0"/>
    <n v="205"/>
    <n v="0"/>
    <n v="74"/>
    <n v="76"/>
    <n v="0"/>
    <n v="0"/>
    <n v="0"/>
    <n v="0"/>
    <n v="0"/>
    <n v="0"/>
    <n v="0"/>
    <n v="0"/>
    <n v="0"/>
    <n v="2"/>
    <n v="0"/>
    <n v="74"/>
    <n v="92671"/>
    <n v="81839"/>
    <n v="122758"/>
    <n v="150439"/>
    <n v="114333"/>
    <n v="99892"/>
    <n v="152848"/>
    <n v="184139"/>
    <n v="12993002.578659672"/>
    <n v="155455440.67410797"/>
    <n v="26135786.389123797"/>
    <n v="11561763.043446226"/>
    <n v="0"/>
    <n v="0"/>
    <n v="0"/>
    <n v="0"/>
    <n v="206145993"/>
    <n v="0"/>
    <n v="0"/>
    <n v="50996.656369022043"/>
    <n v="2312352.6086892453"/>
    <n v="0"/>
    <n v="0"/>
    <n v="0"/>
    <n v="0"/>
    <n v="2363349"/>
    <n v="208509342"/>
    <n v="92960.027641551496"/>
    <n v="0"/>
    <n v="0"/>
    <n v="0"/>
    <n v="0"/>
    <n v="19701352"/>
    <n v="20461050.969165862"/>
    <n v="20461051"/>
    <n v="135"/>
    <n v="1"/>
    <n v="0"/>
    <n v="0"/>
    <n v="6"/>
    <n v="6"/>
    <n v="4"/>
    <n v="4"/>
    <n v="6660438"/>
    <n v="27121489"/>
    <n v="235630831"/>
  </r>
  <r>
    <x v="0"/>
    <n v="3759"/>
    <x v="0"/>
    <x v="0"/>
    <x v="0"/>
    <x v="0"/>
    <n v="9109"/>
    <n v="105001002780"/>
    <s v="05001105001002780"/>
    <s v="INSTITUCION EDUCATIVA SAN FRANCISCO DE ASIS"/>
    <n v="1"/>
    <n v="5.2303986649721734"/>
    <n v="0.3663157469609617"/>
    <n v="3.8560753047093589E-2"/>
    <n v="1.0385607530470935"/>
    <n v="979"/>
    <n v="0"/>
    <n v="0"/>
    <n v="0"/>
    <n v="88"/>
    <n v="0"/>
    <n v="475"/>
    <n v="0"/>
    <n v="319"/>
    <n v="0"/>
    <n v="33"/>
    <n v="0"/>
    <n v="64"/>
    <n v="97"/>
    <n v="0"/>
    <n v="0"/>
    <n v="0"/>
    <n v="0"/>
    <n v="0"/>
    <n v="0"/>
    <n v="0"/>
    <n v="0"/>
    <n v="0"/>
    <n v="33"/>
    <n v="0"/>
    <n v="64"/>
    <n v="92671"/>
    <n v="81839"/>
    <n v="122758"/>
    <n v="150439"/>
    <n v="114333"/>
    <n v="99892"/>
    <n v="152848"/>
    <n v="184139"/>
    <n v="8469512.792015193"/>
    <n v="67485850.134085149"/>
    <n v="4207224.1504443185"/>
    <n v="9999362.6321697086"/>
    <n v="0"/>
    <n v="0"/>
    <n v="0"/>
    <n v="0"/>
    <n v="90161950"/>
    <n v="0"/>
    <n v="0"/>
    <n v="841444.83008886373"/>
    <n v="1999872.5264339419"/>
    <n v="0"/>
    <n v="0"/>
    <n v="0"/>
    <n v="0"/>
    <n v="2841317"/>
    <n v="93003267"/>
    <n v="94998.229826353418"/>
    <n v="0"/>
    <n v="0"/>
    <n v="0"/>
    <n v="0"/>
    <n v="19701352"/>
    <n v="20461050.969165862"/>
    <n v="20461051"/>
    <n v="88"/>
    <n v="1"/>
    <n v="0"/>
    <n v="0"/>
    <n v="3.911111111111111"/>
    <n v="3.911111111111111"/>
    <n v="3.911111111111111"/>
    <n v="4"/>
    <n v="6660438"/>
    <n v="27121489"/>
    <n v="120124756"/>
  </r>
  <r>
    <x v="0"/>
    <n v="3759"/>
    <x v="0"/>
    <x v="0"/>
    <x v="0"/>
    <x v="0"/>
    <n v="9573"/>
    <n v="105001002798"/>
    <s v="05001105001002798"/>
    <s v="INSTITUCION EDUCATIVA MATER DEI"/>
    <n v="1"/>
    <n v="5.2303986649721734"/>
    <n v="0.3663157469609617"/>
    <n v="3.8560753047093589E-2"/>
    <n v="1.0385607530470935"/>
    <n v="498"/>
    <n v="0"/>
    <n v="0"/>
    <n v="0"/>
    <n v="31"/>
    <n v="0"/>
    <n v="203"/>
    <n v="0"/>
    <n v="188"/>
    <n v="0"/>
    <n v="0"/>
    <n v="0"/>
    <n v="76"/>
    <n v="76"/>
    <n v="0"/>
    <n v="0"/>
    <n v="0"/>
    <n v="0"/>
    <n v="0"/>
    <n v="0"/>
    <n v="0"/>
    <n v="0"/>
    <n v="0"/>
    <n v="0"/>
    <n v="0"/>
    <n v="76"/>
    <n v="92671"/>
    <n v="81839"/>
    <n v="122758"/>
    <n v="150439"/>
    <n v="114333"/>
    <n v="99892"/>
    <n v="152848"/>
    <n v="184139"/>
    <n v="2983578.3699144432"/>
    <n v="33232956.426230844"/>
    <n v="0"/>
    <n v="11874243.12570153"/>
    <n v="0"/>
    <n v="0"/>
    <n v="0"/>
    <n v="0"/>
    <n v="48090778"/>
    <n v="0"/>
    <n v="0"/>
    <n v="0"/>
    <n v="2374848.6251403061"/>
    <n v="0"/>
    <n v="0"/>
    <n v="0"/>
    <n v="0"/>
    <n v="2374849"/>
    <n v="50465627"/>
    <n v="101336.60040160643"/>
    <n v="0"/>
    <n v="0"/>
    <n v="0"/>
    <n v="0"/>
    <n v="19701352"/>
    <n v="20461050.969165862"/>
    <n v="20461051"/>
    <n v="31"/>
    <n v="0"/>
    <n v="1"/>
    <n v="0"/>
    <n v="1.3777777777777778"/>
    <n v="1.3777777777777778"/>
    <n v="1.3777777777777778"/>
    <n v="2"/>
    <n v="13320876"/>
    <n v="33781927"/>
    <n v="84247554"/>
  </r>
  <r>
    <x v="0"/>
    <n v="3759"/>
    <x v="0"/>
    <x v="0"/>
    <x v="0"/>
    <x v="0"/>
    <n v="9581"/>
    <n v="105001002895"/>
    <s v="05001105001002895"/>
    <s v="INSTITUCION EDUCATIVA FRANCISCO ANTONIO ZEA"/>
    <n v="1"/>
    <n v="5.2303986649721734"/>
    <n v="0.3663157469609617"/>
    <n v="3.8560753047093589E-2"/>
    <n v="1.0385607530470935"/>
    <n v="1481"/>
    <n v="0"/>
    <n v="0"/>
    <n v="0"/>
    <n v="63"/>
    <n v="0"/>
    <n v="623"/>
    <n v="0"/>
    <n v="547"/>
    <n v="0"/>
    <n v="201"/>
    <n v="0"/>
    <n v="47"/>
    <n v="57"/>
    <n v="0"/>
    <n v="0"/>
    <n v="0"/>
    <n v="0"/>
    <n v="0"/>
    <n v="0"/>
    <n v="0"/>
    <n v="0"/>
    <n v="0"/>
    <n v="11"/>
    <n v="0"/>
    <n v="46"/>
    <n v="92671"/>
    <n v="81839"/>
    <n v="122758"/>
    <n v="150439"/>
    <n v="114333"/>
    <n v="99892"/>
    <n v="152848"/>
    <n v="184139"/>
    <n v="6063401.2033745134"/>
    <n v="99443884.958286673"/>
    <n v="25625819.825433575"/>
    <n v="7343281.9329996295"/>
    <n v="0"/>
    <n v="0"/>
    <n v="0"/>
    <n v="0"/>
    <n v="138476388"/>
    <n v="0"/>
    <n v="0"/>
    <n v="280481.61002962128"/>
    <n v="1437408.3783743957"/>
    <n v="0"/>
    <n v="0"/>
    <n v="0"/>
    <n v="0"/>
    <n v="1717890"/>
    <n v="140194278"/>
    <n v="94661.902768399726"/>
    <n v="0"/>
    <n v="0"/>
    <n v="0"/>
    <n v="0"/>
    <n v="19701352"/>
    <n v="20461050.969165862"/>
    <n v="20461051"/>
    <n v="63"/>
    <n v="1"/>
    <n v="0"/>
    <n v="0"/>
    <n v="2.8"/>
    <n v="2.8"/>
    <n v="2.8"/>
    <n v="3"/>
    <n v="6660438"/>
    <n v="27121489"/>
    <n v="167315767"/>
  </r>
  <r>
    <x v="0"/>
    <n v="3759"/>
    <x v="0"/>
    <x v="0"/>
    <x v="0"/>
    <x v="0"/>
    <n v="9812"/>
    <n v="105001002976"/>
    <s v="05001105001002976"/>
    <s v="INSTITUCION EDUCATIVA LA PIEDAD"/>
    <n v="1"/>
    <n v="5.2303986649721734"/>
    <n v="0.3663157469609617"/>
    <n v="3.8560753047093589E-2"/>
    <n v="1.0385607530470935"/>
    <n v="986"/>
    <n v="0"/>
    <n v="0"/>
    <n v="0"/>
    <n v="66"/>
    <n v="0"/>
    <n v="440"/>
    <n v="0"/>
    <n v="347"/>
    <n v="0"/>
    <n v="117"/>
    <n v="0"/>
    <n v="1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52134.5940113952"/>
    <n v="66890886.719804794"/>
    <n v="14916521.987938948"/>
    <n v="2499840.6580424272"/>
    <n v="0"/>
    <n v="0"/>
    <n v="0"/>
    <n v="0"/>
    <n v="90659384"/>
    <n v="0"/>
    <n v="0"/>
    <n v="0"/>
    <n v="0"/>
    <n v="0"/>
    <n v="0"/>
    <n v="0"/>
    <n v="0"/>
    <n v="0"/>
    <n v="90659384"/>
    <n v="91946.636916835705"/>
    <n v="0"/>
    <n v="0"/>
    <n v="0"/>
    <n v="0"/>
    <n v="19701352"/>
    <n v="20461050.969165862"/>
    <n v="20461051"/>
    <n v="66"/>
    <n v="1"/>
    <n v="0"/>
    <n v="0"/>
    <n v="2.9333333333333331"/>
    <n v="2.9333333333333331"/>
    <n v="2.9333333333333331"/>
    <n v="3"/>
    <n v="6660438"/>
    <n v="27121489"/>
    <n v="117780873"/>
  </r>
  <r>
    <x v="0"/>
    <n v="3759"/>
    <x v="0"/>
    <x v="0"/>
    <x v="0"/>
    <x v="0"/>
    <n v="9811"/>
    <n v="105001003123"/>
    <s v="05001105001003123"/>
    <s v="INSTITUCION EDUCATIVA FATIMA NUTIBARA"/>
    <n v="1"/>
    <n v="5.2303986649721734"/>
    <n v="0.3663157469609617"/>
    <n v="3.8560753047093589E-2"/>
    <n v="1.0385607530470935"/>
    <n v="425"/>
    <n v="0"/>
    <n v="0"/>
    <n v="0"/>
    <n v="8"/>
    <n v="0"/>
    <n v="162"/>
    <n v="0"/>
    <n v="173"/>
    <n v="0"/>
    <n v="26"/>
    <n v="0"/>
    <n v="56"/>
    <n v="425"/>
    <n v="0"/>
    <n v="0"/>
    <n v="0"/>
    <n v="8"/>
    <n v="0"/>
    <n v="162"/>
    <n v="0"/>
    <n v="173"/>
    <n v="0"/>
    <n v="26"/>
    <n v="0"/>
    <n v="56"/>
    <n v="92671"/>
    <n v="81839"/>
    <n v="122758"/>
    <n v="150439"/>
    <n v="114333"/>
    <n v="99892"/>
    <n v="152848"/>
    <n v="184139"/>
    <n v="769955.70836501766"/>
    <n v="28473249.111988064"/>
    <n v="3314782.6639864328"/>
    <n v="8749442.303148495"/>
    <n v="0"/>
    <n v="0"/>
    <n v="0"/>
    <n v="0"/>
    <n v="41307430"/>
    <n v="153991.14167300353"/>
    <n v="5694649.822397613"/>
    <n v="662956.53279728664"/>
    <n v="1749888.4606296991"/>
    <n v="0"/>
    <n v="0"/>
    <n v="0"/>
    <n v="0"/>
    <n v="8261486"/>
    <n v="49568916"/>
    <n v="116632.74352941176"/>
    <n v="0"/>
    <n v="0"/>
    <n v="0"/>
    <n v="0"/>
    <n v="19701352"/>
    <n v="20461050.969165862"/>
    <n v="20461051"/>
    <n v="8"/>
    <n v="0"/>
    <n v="1"/>
    <n v="0"/>
    <n v="0.35555555555555557"/>
    <n v="0.35555555555555557"/>
    <n v="0.35555555555555557"/>
    <n v="1"/>
    <n v="6660438"/>
    <n v="27121489"/>
    <n v="76690405"/>
  </r>
  <r>
    <x v="0"/>
    <n v="3759"/>
    <x v="0"/>
    <x v="0"/>
    <x v="0"/>
    <x v="0"/>
    <n v="9316"/>
    <n v="105001003131"/>
    <s v="05001105001003131"/>
    <s v="INSTITUCION EDUCATIVA REPUBLICA DE HONDURAS"/>
    <n v="1"/>
    <n v="5.2303986649721734"/>
    <n v="0.3663157469609617"/>
    <n v="3.8560753047093589E-2"/>
    <n v="1.0385607530470935"/>
    <n v="1151"/>
    <n v="0"/>
    <n v="0"/>
    <n v="0"/>
    <n v="117"/>
    <n v="0"/>
    <n v="661"/>
    <n v="0"/>
    <n v="292"/>
    <n v="0"/>
    <n v="70"/>
    <n v="0"/>
    <n v="1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260602.234838383"/>
    <n v="81000019.115595892"/>
    <n v="8924414.864578858"/>
    <n v="1718640.4524041687"/>
    <n v="0"/>
    <n v="0"/>
    <n v="0"/>
    <n v="0"/>
    <n v="102903677"/>
    <n v="0"/>
    <n v="0"/>
    <n v="0"/>
    <n v="0"/>
    <n v="0"/>
    <n v="0"/>
    <n v="0"/>
    <n v="0"/>
    <n v="0"/>
    <n v="102903677"/>
    <n v="89403.715899218078"/>
    <n v="0"/>
    <n v="0"/>
    <n v="0"/>
    <n v="0"/>
    <n v="19701352"/>
    <n v="20461050.969165862"/>
    <n v="20461051"/>
    <n v="117"/>
    <n v="1"/>
    <n v="0"/>
    <n v="0"/>
    <n v="5.2"/>
    <n v="5.2"/>
    <n v="4"/>
    <n v="4"/>
    <n v="6660438"/>
    <n v="27121489"/>
    <n v="130025166"/>
  </r>
  <r>
    <x v="0"/>
    <n v="3759"/>
    <x v="0"/>
    <x v="0"/>
    <x v="0"/>
    <x v="0"/>
    <n v="9749"/>
    <n v="105001003221"/>
    <s v="05001105001003221"/>
    <s v="INSTITUCION EDUCATIVA MANUEL JOSE CAYZEDO"/>
    <n v="1"/>
    <n v="5.2303986649721734"/>
    <n v="0.3663157469609617"/>
    <n v="3.8560753047093589E-2"/>
    <n v="1.0385607530470935"/>
    <n v="828"/>
    <n v="0"/>
    <n v="0"/>
    <n v="0"/>
    <n v="47"/>
    <n v="0"/>
    <n v="358"/>
    <n v="0"/>
    <n v="355"/>
    <n v="0"/>
    <n v="0"/>
    <n v="0"/>
    <n v="68"/>
    <n v="68"/>
    <n v="0"/>
    <n v="0"/>
    <n v="0"/>
    <n v="0"/>
    <n v="0"/>
    <n v="0"/>
    <n v="0"/>
    <n v="0"/>
    <n v="0"/>
    <n v="0"/>
    <n v="0"/>
    <n v="68"/>
    <n v="92671"/>
    <n v="81839"/>
    <n v="122758"/>
    <n v="150439"/>
    <n v="114333"/>
    <n v="99892"/>
    <n v="152848"/>
    <n v="184139"/>
    <n v="4523489.7866444783"/>
    <n v="60601273.483126834"/>
    <n v="0"/>
    <n v="10624322.796680316"/>
    <n v="0"/>
    <n v="0"/>
    <n v="0"/>
    <n v="0"/>
    <n v="75749086"/>
    <n v="0"/>
    <n v="0"/>
    <n v="0"/>
    <n v="2124864.5593360635"/>
    <n v="0"/>
    <n v="0"/>
    <n v="0"/>
    <n v="0"/>
    <n v="2124865"/>
    <n v="77873951"/>
    <n v="94050.665458937205"/>
    <n v="0"/>
    <n v="0"/>
    <n v="0"/>
    <n v="0"/>
    <n v="19701352"/>
    <n v="20461050.969165862"/>
    <n v="20461051"/>
    <n v="47"/>
    <n v="1"/>
    <n v="0"/>
    <n v="0"/>
    <n v="2.088888888888889"/>
    <n v="2.088888888888889"/>
    <n v="2.088888888888889"/>
    <n v="3"/>
    <n v="6660438"/>
    <n v="27121489"/>
    <n v="104995440"/>
  </r>
  <r>
    <x v="0"/>
    <n v="3759"/>
    <x v="0"/>
    <x v="0"/>
    <x v="0"/>
    <x v="0"/>
    <n v="9328"/>
    <n v="105001003271"/>
    <s v="05001105001003271"/>
    <s v="INSTITUCION EDUCATIVA OCTAVIO HARRY - JACQUELINE KENNEDY"/>
    <n v="1"/>
    <n v="5.2303986649721734"/>
    <n v="0.3663157469609617"/>
    <n v="3.8560753047093589E-2"/>
    <n v="1.0385607530470935"/>
    <n v="755"/>
    <n v="0"/>
    <n v="0"/>
    <n v="0"/>
    <n v="32"/>
    <n v="0"/>
    <n v="287"/>
    <n v="0"/>
    <n v="321"/>
    <n v="0"/>
    <n v="54"/>
    <n v="0"/>
    <n v="61"/>
    <n v="755"/>
    <n v="0"/>
    <n v="0"/>
    <n v="0"/>
    <n v="32"/>
    <n v="0"/>
    <n v="287"/>
    <n v="0"/>
    <n v="321"/>
    <n v="0"/>
    <n v="54"/>
    <n v="0"/>
    <n v="61"/>
    <n v="92671"/>
    <n v="81839"/>
    <n v="122758"/>
    <n v="150439"/>
    <n v="114333"/>
    <n v="99892"/>
    <n v="152848"/>
    <n v="184139"/>
    <n v="3079822.8334600707"/>
    <n v="51676822.268921621"/>
    <n v="6884548.6098179752"/>
    <n v="9530642.5087867528"/>
    <n v="0"/>
    <n v="0"/>
    <n v="0"/>
    <n v="0"/>
    <n v="71171836"/>
    <n v="615964.56669201411"/>
    <n v="10335364.453784324"/>
    <n v="1376909.7219635954"/>
    <n v="1906128.5017573508"/>
    <n v="0"/>
    <n v="0"/>
    <n v="0"/>
    <n v="0"/>
    <n v="14234367"/>
    <n v="85406203"/>
    <n v="113120.79867549668"/>
    <n v="0"/>
    <n v="0"/>
    <n v="0"/>
    <n v="0"/>
    <n v="19701352"/>
    <n v="20461050.969165862"/>
    <n v="20461051"/>
    <n v="32"/>
    <n v="1"/>
    <n v="0"/>
    <n v="0"/>
    <n v="1.4222222222222223"/>
    <n v="1.4222222222222223"/>
    <n v="1.4222222222222223"/>
    <n v="2"/>
    <n v="6660438"/>
    <n v="27121489"/>
    <n v="112527692"/>
  </r>
  <r>
    <x v="0"/>
    <n v="3759"/>
    <x v="0"/>
    <x v="0"/>
    <x v="0"/>
    <x v="0"/>
    <n v="9822"/>
    <n v="105001003280"/>
    <s v="05001105001003280"/>
    <s v="INSTITUCION EDUCATIVA MARIA MONTESSORI"/>
    <n v="1"/>
    <n v="5.2303986649721734"/>
    <n v="0.3663157469609617"/>
    <n v="3.8560753047093589E-2"/>
    <n v="1.0385607530470935"/>
    <n v="892"/>
    <n v="0"/>
    <n v="0"/>
    <n v="0"/>
    <n v="49"/>
    <n v="0"/>
    <n v="388"/>
    <n v="0"/>
    <n v="312"/>
    <n v="0"/>
    <n v="6"/>
    <n v="0"/>
    <n v="137"/>
    <n v="192"/>
    <n v="0"/>
    <n v="0"/>
    <n v="0"/>
    <n v="49"/>
    <n v="0"/>
    <n v="0"/>
    <n v="0"/>
    <n v="0"/>
    <n v="0"/>
    <n v="6"/>
    <n v="0"/>
    <n v="137"/>
    <n v="92671"/>
    <n v="81839"/>
    <n v="122758"/>
    <n v="150439"/>
    <n v="114333"/>
    <n v="99892"/>
    <n v="152848"/>
    <n v="184139"/>
    <n v="4715978.7137357332"/>
    <n v="59496341.42803476"/>
    <n v="764949.84553533059"/>
    <n v="21404885.634488285"/>
    <n v="0"/>
    <n v="0"/>
    <n v="0"/>
    <n v="0"/>
    <n v="86382156"/>
    <n v="943195.74274714664"/>
    <n v="0"/>
    <n v="152989.96910706614"/>
    <n v="4280977.1268976564"/>
    <n v="0"/>
    <n v="0"/>
    <n v="0"/>
    <n v="0"/>
    <n v="5377163"/>
    <n v="91759319"/>
    <n v="102869.19170403587"/>
    <n v="0"/>
    <n v="0"/>
    <n v="0"/>
    <n v="0"/>
    <n v="19701352"/>
    <n v="20461050.969165862"/>
    <n v="20461051"/>
    <n v="49"/>
    <n v="0"/>
    <n v="1"/>
    <n v="0"/>
    <n v="2.1777777777777776"/>
    <n v="2.1777777777777776"/>
    <n v="2.1777777777777776"/>
    <n v="3"/>
    <n v="19981315"/>
    <n v="40442366"/>
    <n v="132201685"/>
  </r>
  <r>
    <x v="0"/>
    <n v="3759"/>
    <x v="0"/>
    <x v="0"/>
    <x v="0"/>
    <x v="0"/>
    <n v="9771"/>
    <n v="105001003298"/>
    <s v="05001105001003298"/>
    <s v="INSTITUCION EDUCATIVA LORENZA VILLEGAS DE SANTOS"/>
    <n v="1"/>
    <n v="5.2303986649721734"/>
    <n v="0.3663157469609617"/>
    <n v="3.8560753047093589E-2"/>
    <n v="1.0385607530470935"/>
    <n v="1236"/>
    <n v="0"/>
    <n v="0"/>
    <n v="0"/>
    <n v="67"/>
    <n v="0"/>
    <n v="610"/>
    <n v="0"/>
    <n v="403"/>
    <n v="0"/>
    <n v="66"/>
    <n v="0"/>
    <n v="90"/>
    <n v="171"/>
    <n v="0"/>
    <n v="0"/>
    <n v="0"/>
    <n v="67"/>
    <n v="0"/>
    <n v="0"/>
    <n v="0"/>
    <n v="0"/>
    <n v="0"/>
    <n v="14"/>
    <n v="0"/>
    <n v="90"/>
    <n v="92671"/>
    <n v="81839"/>
    <n v="122758"/>
    <n v="150439"/>
    <n v="114333"/>
    <n v="99892"/>
    <n v="152848"/>
    <n v="184139"/>
    <n v="6448379.0575570222"/>
    <n v="86099705.523713157"/>
    <n v="8414448.3008886371"/>
    <n v="14061603.701488653"/>
    <n v="0"/>
    <n v="0"/>
    <n v="0"/>
    <n v="0"/>
    <n v="115024137"/>
    <n v="1289675.8115114046"/>
    <n v="0"/>
    <n v="356976.59458315431"/>
    <n v="2812320.7402977305"/>
    <n v="0"/>
    <n v="0"/>
    <n v="0"/>
    <n v="0"/>
    <n v="4458973"/>
    <n v="119483110"/>
    <n v="96669.182847896445"/>
    <n v="0"/>
    <n v="0"/>
    <n v="0"/>
    <n v="0"/>
    <n v="19701352"/>
    <n v="20461050.969165862"/>
    <n v="20461051"/>
    <n v="67"/>
    <n v="1"/>
    <n v="0"/>
    <n v="0"/>
    <n v="2.9777777777777779"/>
    <n v="2.9777777777777779"/>
    <n v="2.9777777777777779"/>
    <n v="3"/>
    <n v="6660438"/>
    <n v="27121489"/>
    <n v="146604599"/>
  </r>
  <r>
    <x v="0"/>
    <n v="3759"/>
    <x v="0"/>
    <x v="0"/>
    <x v="0"/>
    <x v="0"/>
    <n v="9799"/>
    <n v="105001003387"/>
    <s v="05001105001003387"/>
    <s v="INSTITUCION EDUCATIVA SANTA ROSA DE LIMA"/>
    <n v="1"/>
    <n v="5.2303986649721734"/>
    <n v="0.3663157469609617"/>
    <n v="3.8560753047093589E-2"/>
    <n v="1.0385607530470935"/>
    <n v="1621"/>
    <n v="0"/>
    <n v="0"/>
    <n v="0"/>
    <n v="82"/>
    <n v="0"/>
    <n v="762"/>
    <n v="0"/>
    <n v="576"/>
    <n v="0"/>
    <n v="153"/>
    <n v="0"/>
    <n v="4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92046.0107414303"/>
    <n v="113723006.90101501"/>
    <n v="19506221.061150931"/>
    <n v="7499521.9741272815"/>
    <n v="0"/>
    <n v="0"/>
    <n v="0"/>
    <n v="0"/>
    <n v="148620796"/>
    <n v="0"/>
    <n v="0"/>
    <n v="0"/>
    <n v="0"/>
    <n v="0"/>
    <n v="0"/>
    <n v="0"/>
    <n v="0"/>
    <n v="0"/>
    <n v="148620796"/>
    <n v="91684.636644046885"/>
    <n v="0"/>
    <n v="0"/>
    <n v="0"/>
    <n v="0"/>
    <n v="19701352"/>
    <n v="20461050.969165862"/>
    <n v="20461051"/>
    <n v="82"/>
    <n v="1"/>
    <n v="0"/>
    <n v="0"/>
    <n v="3.6444444444444444"/>
    <n v="3.6444444444444444"/>
    <n v="3.6444444444444444"/>
    <n v="4"/>
    <n v="6660438"/>
    <n v="27121489"/>
    <n v="175742285"/>
  </r>
  <r>
    <x v="0"/>
    <n v="3759"/>
    <x v="0"/>
    <x v="0"/>
    <x v="0"/>
    <x v="0"/>
    <n v="9837"/>
    <n v="105001003425"/>
    <s v="05001105001003425"/>
    <s v="INSTITUCION EDUCATIVA JOSE MARIA BRAVO MARQUEZ"/>
    <n v="1"/>
    <n v="5.2303986649721734"/>
    <n v="0.3663157469609617"/>
    <n v="3.8560753047093589E-2"/>
    <n v="1.0385607530470935"/>
    <n v="1771"/>
    <n v="0"/>
    <n v="0"/>
    <n v="0"/>
    <n v="97"/>
    <n v="0"/>
    <n v="769"/>
    <n v="0"/>
    <n v="615"/>
    <n v="0"/>
    <n v="88"/>
    <n v="0"/>
    <n v="202"/>
    <n v="314"/>
    <n v="0"/>
    <n v="0"/>
    <n v="0"/>
    <n v="97"/>
    <n v="0"/>
    <n v="0"/>
    <n v="0"/>
    <n v="0"/>
    <n v="0"/>
    <n v="46"/>
    <n v="0"/>
    <n v="171"/>
    <n v="92671"/>
    <n v="81839"/>
    <n v="122758"/>
    <n v="150439"/>
    <n v="114333"/>
    <n v="99892"/>
    <n v="152848"/>
    <n v="184139"/>
    <n v="9335712.9639258385"/>
    <n v="117632766.48057158"/>
    <n v="11219264.401184849"/>
    <n v="31560488.307785641"/>
    <n v="0"/>
    <n v="0"/>
    <n v="0"/>
    <n v="0"/>
    <n v="169748232"/>
    <n v="1867142.5927851677"/>
    <n v="0"/>
    <n v="1172923.096487507"/>
    <n v="5343409.4065656886"/>
    <n v="0"/>
    <n v="0"/>
    <n v="0"/>
    <n v="0"/>
    <n v="8383475"/>
    <n v="178131707"/>
    <n v="100582.55618294749"/>
    <n v="0"/>
    <n v="0"/>
    <n v="0"/>
    <n v="0"/>
    <n v="19701352"/>
    <n v="20461050.969165862"/>
    <n v="20461051"/>
    <n v="97"/>
    <n v="0"/>
    <n v="1"/>
    <n v="0"/>
    <n v="4.3111111111111109"/>
    <n v="4.3111111111111109"/>
    <n v="4"/>
    <n v="4"/>
    <n v="26641753"/>
    <n v="47102804"/>
    <n v="225234511"/>
  </r>
  <r>
    <x v="0"/>
    <n v="3759"/>
    <x v="0"/>
    <x v="0"/>
    <x v="0"/>
    <x v="0"/>
    <n v="9807"/>
    <n v="105001003441"/>
    <s v="05001105001003441"/>
    <s v="INSTITUTO TECNICO INDUSTRIAL PASCUAL BRAVO"/>
    <n v="1"/>
    <n v="5.2303986649721734"/>
    <n v="0.3663157469609617"/>
    <n v="3.8560753047093589E-2"/>
    <n v="1.0385607530470935"/>
    <n v="2100"/>
    <n v="0"/>
    <n v="0"/>
    <n v="0"/>
    <n v="0"/>
    <n v="0"/>
    <n v="0"/>
    <n v="0"/>
    <n v="1573"/>
    <n v="0"/>
    <n v="0"/>
    <n v="0"/>
    <n v="527"/>
    <n v="527"/>
    <n v="0"/>
    <n v="0"/>
    <n v="0"/>
    <n v="0"/>
    <n v="0"/>
    <n v="0"/>
    <n v="0"/>
    <n v="0"/>
    <n v="0"/>
    <n v="0"/>
    <n v="0"/>
    <n v="527"/>
    <n v="92671"/>
    <n v="81839"/>
    <n v="122758"/>
    <n v="150439"/>
    <n v="114333"/>
    <n v="99892"/>
    <n v="152848"/>
    <n v="184139"/>
    <n v="0"/>
    <n v="133696778.66614097"/>
    <n v="0"/>
    <n v="82338501.674272448"/>
    <n v="0"/>
    <n v="0"/>
    <n v="0"/>
    <n v="0"/>
    <n v="216035280"/>
    <n v="0"/>
    <n v="0"/>
    <n v="0"/>
    <n v="16467700.334854491"/>
    <n v="0"/>
    <n v="0"/>
    <n v="0"/>
    <n v="0"/>
    <n v="16467700"/>
    <n v="232502980"/>
    <n v="110715.70476190477"/>
    <n v="0"/>
    <n v="0"/>
    <n v="0"/>
    <n v="0"/>
    <n v="19701352"/>
    <n v="20461050.969165862"/>
    <n v="20461051"/>
    <n v="0"/>
    <n v="1"/>
    <n v="0"/>
    <n v="0"/>
    <n v="0"/>
    <n v="0"/>
    <n v="0"/>
    <n v="0"/>
    <n v="0"/>
    <n v="20461051"/>
    <n v="252964031"/>
  </r>
  <r>
    <x v="0"/>
    <n v="3759"/>
    <x v="0"/>
    <x v="0"/>
    <x v="0"/>
    <x v="0"/>
    <n v="9784"/>
    <n v="105001003450"/>
    <s v="05001105001003450"/>
    <s v="INSTITUCION EDUCATIVA ROSALIA SUAREZ"/>
    <n v="1"/>
    <n v="5.2303986649721734"/>
    <n v="0.3663157469609617"/>
    <n v="3.8560753047093589E-2"/>
    <n v="1.0385607530470935"/>
    <n v="1325"/>
    <n v="0"/>
    <n v="0"/>
    <n v="0"/>
    <n v="71"/>
    <n v="0"/>
    <n v="631"/>
    <n v="0"/>
    <n v="470"/>
    <n v="0"/>
    <n v="90"/>
    <n v="0"/>
    <n v="6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833356.911739531"/>
    <n v="93579245.588951811"/>
    <n v="11474247.683029959"/>
    <n v="9843122.5910420567"/>
    <n v="0"/>
    <n v="0"/>
    <n v="0"/>
    <n v="0"/>
    <n v="121729973"/>
    <n v="0"/>
    <n v="0"/>
    <n v="0"/>
    <n v="0"/>
    <n v="0"/>
    <n v="0"/>
    <n v="0"/>
    <n v="0"/>
    <n v="0"/>
    <n v="121729973"/>
    <n v="91871.677735849051"/>
    <n v="0"/>
    <n v="0"/>
    <n v="0"/>
    <n v="0"/>
    <n v="19701352"/>
    <n v="20461050.969165862"/>
    <n v="20461051"/>
    <n v="71"/>
    <n v="1"/>
    <n v="0"/>
    <n v="0"/>
    <n v="3.1555555555555554"/>
    <n v="3.1555555555555554"/>
    <n v="3.1555555555555554"/>
    <n v="4"/>
    <n v="6660438"/>
    <n v="27121489"/>
    <n v="148851462"/>
  </r>
  <r>
    <x v="0"/>
    <n v="3759"/>
    <x v="0"/>
    <x v="0"/>
    <x v="0"/>
    <x v="0"/>
    <n v="9107"/>
    <n v="105001004472"/>
    <s v="05001105001004472"/>
    <s v="INSTITUCION EDUCATIVA LA PRESENTACION"/>
    <n v="1"/>
    <n v="5.2303986649721734"/>
    <n v="0.3663157469609617"/>
    <n v="3.8560753047093589E-2"/>
    <n v="1.0385607530470935"/>
    <n v="768"/>
    <n v="0"/>
    <n v="0"/>
    <n v="0"/>
    <n v="60"/>
    <n v="0"/>
    <n v="347"/>
    <n v="0"/>
    <n v="253"/>
    <n v="0"/>
    <n v="46"/>
    <n v="0"/>
    <n v="62"/>
    <n v="62"/>
    <n v="0"/>
    <n v="0"/>
    <n v="0"/>
    <n v="0"/>
    <n v="0"/>
    <n v="0"/>
    <n v="0"/>
    <n v="0"/>
    <n v="0"/>
    <n v="0"/>
    <n v="0"/>
    <n v="62"/>
    <n v="92671"/>
    <n v="81839"/>
    <n v="122758"/>
    <n v="150439"/>
    <n v="114333"/>
    <n v="99892"/>
    <n v="152848"/>
    <n v="184139"/>
    <n v="5774667.8127376325"/>
    <n v="50996864.081172653"/>
    <n v="5864615.4824375352"/>
    <n v="9686882.5499144047"/>
    <n v="0"/>
    <n v="0"/>
    <n v="0"/>
    <n v="0"/>
    <n v="72323030"/>
    <n v="0"/>
    <n v="0"/>
    <n v="0"/>
    <n v="1937376.5099828811"/>
    <n v="0"/>
    <n v="0"/>
    <n v="0"/>
    <n v="0"/>
    <n v="1937377"/>
    <n v="74260407"/>
    <n v="96693.23828125"/>
    <n v="0"/>
    <n v="0"/>
    <n v="0"/>
    <n v="0"/>
    <n v="19701352"/>
    <n v="20461050.969165862"/>
    <n v="20461051"/>
    <n v="60"/>
    <n v="1"/>
    <n v="0"/>
    <n v="0"/>
    <n v="2.6666666666666665"/>
    <n v="2.6666666666666665"/>
    <n v="2.6666666666666665"/>
    <n v="3"/>
    <n v="6660438"/>
    <n v="27121489"/>
    <n v="101381896"/>
  </r>
  <r>
    <x v="0"/>
    <n v="3759"/>
    <x v="0"/>
    <x v="0"/>
    <x v="0"/>
    <x v="0"/>
    <n v="9528"/>
    <n v="105001004791"/>
    <s v="05001105001004791"/>
    <s v="INSTITUCION EDUCATIVA SANTO ANGEL"/>
    <n v="1"/>
    <n v="5.2303986649721734"/>
    <n v="0.3663157469609617"/>
    <n v="3.8560753047093589E-2"/>
    <n v="1.0385607530470935"/>
    <n v="1104"/>
    <n v="0"/>
    <n v="0"/>
    <n v="0"/>
    <n v="112"/>
    <n v="0"/>
    <n v="496"/>
    <n v="0"/>
    <n v="348"/>
    <n v="0"/>
    <n v="90"/>
    <n v="0"/>
    <n v="5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779379.917110246"/>
    <n v="71735588.807516202"/>
    <n v="11474247.683029959"/>
    <n v="9061922.3854037989"/>
    <n v="0"/>
    <n v="0"/>
    <n v="0"/>
    <n v="0"/>
    <n v="103051139"/>
    <n v="0"/>
    <n v="0"/>
    <n v="0"/>
    <n v="0"/>
    <n v="0"/>
    <n v="0"/>
    <n v="0"/>
    <n v="0"/>
    <n v="0"/>
    <n v="103051139"/>
    <n v="93343.423007246383"/>
    <n v="0"/>
    <n v="0"/>
    <n v="0"/>
    <n v="0"/>
    <n v="19701352"/>
    <n v="20461050.969165862"/>
    <n v="20461051"/>
    <n v="112"/>
    <n v="1"/>
    <n v="0"/>
    <n v="0"/>
    <n v="4.9777777777777779"/>
    <n v="4.9777777777777779"/>
    <n v="4"/>
    <n v="4"/>
    <n v="6660438"/>
    <n v="27121489"/>
    <n v="130172628"/>
  </r>
  <r>
    <x v="0"/>
    <n v="3759"/>
    <x v="0"/>
    <x v="0"/>
    <x v="0"/>
    <x v="0"/>
    <n v="9108"/>
    <n v="105001005291"/>
    <s v="05001105001005291"/>
    <s v="INSTITUCION EDUCATIVA CAMPO VALDES"/>
    <n v="1"/>
    <n v="5.2303986649721734"/>
    <n v="0.3663157469609617"/>
    <n v="3.8560753047093589E-2"/>
    <n v="1.0385607530470935"/>
    <n v="974"/>
    <n v="0"/>
    <n v="0"/>
    <n v="0"/>
    <n v="54"/>
    <n v="0"/>
    <n v="402"/>
    <n v="0"/>
    <n v="360"/>
    <n v="0"/>
    <n v="95"/>
    <n v="0"/>
    <n v="63"/>
    <n v="113"/>
    <n v="0"/>
    <n v="0"/>
    <n v="0"/>
    <n v="54"/>
    <n v="0"/>
    <n v="0"/>
    <n v="0"/>
    <n v="0"/>
    <n v="0"/>
    <n v="0"/>
    <n v="0"/>
    <n v="59"/>
    <n v="92671"/>
    <n v="81839"/>
    <n v="122758"/>
    <n v="150439"/>
    <n v="114333"/>
    <n v="99892"/>
    <n v="152848"/>
    <n v="184139"/>
    <n v="5197201.0314638689"/>
    <n v="64766017.383089267"/>
    <n v="12111705.887642736"/>
    <n v="9843122.5910420567"/>
    <n v="0"/>
    <n v="0"/>
    <n v="0"/>
    <n v="0"/>
    <n v="91918047"/>
    <n v="1039440.2062927738"/>
    <n v="0"/>
    <n v="0"/>
    <n v="1843632.4853062902"/>
    <n v="0"/>
    <n v="0"/>
    <n v="0"/>
    <n v="0"/>
    <n v="2883073"/>
    <n v="94801120"/>
    <n v="97331.745379876797"/>
    <n v="0"/>
    <n v="0"/>
    <n v="0"/>
    <n v="0"/>
    <n v="19701352"/>
    <n v="20461050.969165862"/>
    <n v="20461051"/>
    <n v="54"/>
    <n v="1"/>
    <n v="0"/>
    <n v="0"/>
    <n v="2.4"/>
    <n v="2.4"/>
    <n v="2.4"/>
    <n v="3"/>
    <n v="6660438"/>
    <n v="27121489"/>
    <n v="121922609"/>
  </r>
  <r>
    <x v="0"/>
    <n v="3759"/>
    <x v="0"/>
    <x v="0"/>
    <x v="0"/>
    <x v="0"/>
    <n v="9773"/>
    <n v="105001005339"/>
    <s v="05001105001005339"/>
    <s v="INSTITUCION EDUCATIVA MONSEÑOR FRANCISCO CRISTOBAL TORO"/>
    <n v="1"/>
    <n v="5.2303986649721734"/>
    <n v="0.3663157469609617"/>
    <n v="3.8560753047093589E-2"/>
    <n v="1.0385607530470935"/>
    <n v="1513"/>
    <n v="0"/>
    <n v="0"/>
    <n v="0"/>
    <n v="44"/>
    <n v="0"/>
    <n v="604"/>
    <n v="0"/>
    <n v="611"/>
    <n v="0"/>
    <n v="200"/>
    <n v="0"/>
    <n v="54"/>
    <n v="138"/>
    <n v="0"/>
    <n v="0"/>
    <n v="0"/>
    <n v="0"/>
    <n v="0"/>
    <n v="0"/>
    <n v="0"/>
    <n v="0"/>
    <n v="0"/>
    <n v="90"/>
    <n v="0"/>
    <n v="48"/>
    <n v="92671"/>
    <n v="81839"/>
    <n v="122758"/>
    <n v="150439"/>
    <n v="114333"/>
    <n v="99892"/>
    <n v="152848"/>
    <n v="184139"/>
    <n v="4234756.3960075965"/>
    <n v="103268649.76437461"/>
    <n v="25498328.184511021"/>
    <n v="8436962.2208931912"/>
    <n v="0"/>
    <n v="0"/>
    <n v="0"/>
    <n v="0"/>
    <n v="141438697"/>
    <n v="0"/>
    <n v="0"/>
    <n v="2294849.5366059919"/>
    <n v="1499904.3948254564"/>
    <n v="0"/>
    <n v="0"/>
    <n v="0"/>
    <n v="0"/>
    <n v="3794754"/>
    <n v="145233451"/>
    <n v="95990.384005287502"/>
    <n v="0"/>
    <n v="0"/>
    <n v="0"/>
    <n v="0"/>
    <n v="19701352"/>
    <n v="20461050.969165862"/>
    <n v="20461051"/>
    <n v="44"/>
    <n v="1"/>
    <n v="0"/>
    <n v="0"/>
    <n v="1.9555555555555555"/>
    <n v="1.9555555555555555"/>
    <n v="1.9555555555555555"/>
    <n v="2"/>
    <n v="6660438"/>
    <n v="27121489"/>
    <n v="172354940"/>
  </r>
  <r>
    <x v="0"/>
    <n v="3759"/>
    <x v="0"/>
    <x v="0"/>
    <x v="0"/>
    <x v="0"/>
    <n v="10055"/>
    <n v="105001005347"/>
    <s v="05001105001005347"/>
    <s v="INSTITUCION EDUCATIVA TULIO OSPINA"/>
    <n v="1"/>
    <n v="5.2303986649721734"/>
    <n v="0.3663157469609617"/>
    <n v="3.8560753047093589E-2"/>
    <n v="1.0385607530470935"/>
    <n v="841"/>
    <n v="0"/>
    <n v="0"/>
    <n v="0"/>
    <n v="65"/>
    <n v="0"/>
    <n v="375"/>
    <n v="0"/>
    <n v="292"/>
    <n v="0"/>
    <n v="5"/>
    <n v="0"/>
    <n v="104"/>
    <n v="549"/>
    <n v="0"/>
    <n v="0"/>
    <n v="0"/>
    <n v="65"/>
    <n v="0"/>
    <n v="375"/>
    <n v="0"/>
    <n v="0"/>
    <n v="0"/>
    <n v="5"/>
    <n v="0"/>
    <n v="104"/>
    <n v="92671"/>
    <n v="81839"/>
    <n v="122758"/>
    <n v="150439"/>
    <n v="114333"/>
    <n v="99892"/>
    <n v="152848"/>
    <n v="184139"/>
    <n v="6255890.1304657683"/>
    <n v="56691513.903570265"/>
    <n v="637458.20461277547"/>
    <n v="16248964.277275776"/>
    <n v="0"/>
    <n v="0"/>
    <n v="0"/>
    <n v="0"/>
    <n v="79833827"/>
    <n v="1251178.0260931535"/>
    <n v="6374608.0101465816"/>
    <n v="127491.6409225551"/>
    <n v="3249792.8554551555"/>
    <n v="0"/>
    <n v="0"/>
    <n v="0"/>
    <n v="0"/>
    <n v="11003071"/>
    <n v="90836898"/>
    <n v="108010.58026159334"/>
    <n v="0"/>
    <n v="0"/>
    <n v="0"/>
    <n v="0"/>
    <n v="19701352"/>
    <n v="20461050.969165862"/>
    <n v="20461051"/>
    <n v="65"/>
    <n v="0"/>
    <n v="1"/>
    <n v="0"/>
    <n v="2.8888888888888888"/>
    <n v="2.8888888888888888"/>
    <n v="2.8888888888888888"/>
    <n v="3"/>
    <n v="19981315"/>
    <n v="40442366"/>
    <n v="131279264"/>
  </r>
  <r>
    <x v="0"/>
    <n v="3759"/>
    <x v="0"/>
    <x v="0"/>
    <x v="0"/>
    <x v="0"/>
    <n v="125436"/>
    <n v="105001005380"/>
    <s v="05001105001005380"/>
    <s v="INSTITUCION EDUCATIVA MANUEL URIBE ANGEL"/>
    <n v="1"/>
    <n v="5.2303986649721734"/>
    <n v="0.3663157469609617"/>
    <n v="3.8560753047093589E-2"/>
    <n v="1.0385607530470935"/>
    <n v="1417"/>
    <n v="0"/>
    <n v="0"/>
    <n v="0"/>
    <n v="115"/>
    <n v="0"/>
    <n v="596"/>
    <n v="0"/>
    <n v="493"/>
    <n v="0"/>
    <n v="171"/>
    <n v="0"/>
    <n v="42"/>
    <n v="143"/>
    <n v="0"/>
    <n v="0"/>
    <n v="0"/>
    <n v="0"/>
    <n v="0"/>
    <n v="0"/>
    <n v="0"/>
    <n v="0"/>
    <n v="0"/>
    <n v="101"/>
    <n v="0"/>
    <n v="42"/>
    <n v="92671"/>
    <n v="81839"/>
    <n v="122758"/>
    <n v="150439"/>
    <n v="114333"/>
    <n v="99892"/>
    <n v="152848"/>
    <n v="184139"/>
    <n v="11068113.307747127"/>
    <n v="92559308.307328358"/>
    <n v="21801070.597756922"/>
    <n v="6562081.7273613717"/>
    <n v="0"/>
    <n v="0"/>
    <n v="0"/>
    <n v="0"/>
    <n v="131990574"/>
    <n v="0"/>
    <n v="0"/>
    <n v="2575331.1466356134"/>
    <n v="1312416.3454722743"/>
    <n v="0"/>
    <n v="0"/>
    <n v="0"/>
    <n v="0"/>
    <n v="3887747"/>
    <n v="135878321"/>
    <n v="95891.546224417791"/>
    <n v="0"/>
    <n v="0"/>
    <n v="0"/>
    <n v="0"/>
    <n v="19701352"/>
    <n v="20461050.969165862"/>
    <n v="20461051"/>
    <n v="115"/>
    <n v="1"/>
    <n v="0"/>
    <n v="0"/>
    <n v="5.1111111111111107"/>
    <n v="5.1111111111111107"/>
    <n v="4"/>
    <n v="4"/>
    <n v="6660438"/>
    <n v="27121489"/>
    <n v="162999810"/>
  </r>
  <r>
    <x v="0"/>
    <n v="3759"/>
    <x v="0"/>
    <x v="0"/>
    <x v="0"/>
    <x v="0"/>
    <n v="9557"/>
    <n v="105001005410"/>
    <s v="05001105001005410"/>
    <s v="INSTITUCION EDUCATIVA JUAN DE DIOS CARVAJAL"/>
    <n v="1"/>
    <n v="5.2303986649721734"/>
    <n v="0.3663157469609617"/>
    <n v="3.8560753047093589E-2"/>
    <n v="1.0385607530470935"/>
    <n v="1348"/>
    <n v="0"/>
    <n v="0"/>
    <n v="0"/>
    <n v="107"/>
    <n v="0"/>
    <n v="622"/>
    <n v="0"/>
    <n v="444"/>
    <n v="0"/>
    <n v="119"/>
    <n v="0"/>
    <n v="56"/>
    <n v="61"/>
    <n v="0"/>
    <n v="0"/>
    <n v="0"/>
    <n v="0"/>
    <n v="0"/>
    <n v="0"/>
    <n v="0"/>
    <n v="0"/>
    <n v="0"/>
    <n v="5"/>
    <n v="0"/>
    <n v="56"/>
    <n v="92671"/>
    <n v="81839"/>
    <n v="122758"/>
    <n v="150439"/>
    <n v="114333"/>
    <n v="99892"/>
    <n v="152848"/>
    <n v="184139"/>
    <n v="10298157.59938211"/>
    <n v="90604428.517550081"/>
    <n v="15171505.269784058"/>
    <n v="8749442.303148495"/>
    <n v="0"/>
    <n v="0"/>
    <n v="0"/>
    <n v="0"/>
    <n v="124823534"/>
    <n v="0"/>
    <n v="0"/>
    <n v="127491.6409225551"/>
    <n v="1749888.4606296991"/>
    <n v="0"/>
    <n v="0"/>
    <n v="0"/>
    <n v="0"/>
    <n v="1877380"/>
    <n v="126700914"/>
    <n v="93991.775964391694"/>
    <n v="0"/>
    <n v="0"/>
    <n v="0"/>
    <n v="0"/>
    <n v="19701352"/>
    <n v="20461050.969165862"/>
    <n v="20461051"/>
    <n v="107"/>
    <n v="1"/>
    <n v="0"/>
    <n v="0"/>
    <n v="4.7555555555555555"/>
    <n v="4.7555555555555555"/>
    <n v="4"/>
    <n v="4"/>
    <n v="6660438"/>
    <n v="27121489"/>
    <n v="153822403"/>
  </r>
  <r>
    <x v="0"/>
    <n v="3759"/>
    <x v="0"/>
    <x v="0"/>
    <x v="0"/>
    <x v="0"/>
    <n v="9767"/>
    <n v="105001005495"/>
    <s v="05001105001005495"/>
    <s v="INSTITUCION EDUCATIVA REPUBLICA DE URUGUAY"/>
    <n v="1"/>
    <n v="5.2303986649721734"/>
    <n v="0.3663157469609617"/>
    <n v="3.8560753047093589E-2"/>
    <n v="1.0385607530470935"/>
    <n v="988"/>
    <n v="0"/>
    <n v="0"/>
    <n v="0"/>
    <n v="35"/>
    <n v="0"/>
    <n v="327"/>
    <n v="0"/>
    <n v="393"/>
    <n v="0"/>
    <n v="159"/>
    <n v="0"/>
    <n v="74"/>
    <n v="101"/>
    <n v="0"/>
    <n v="0"/>
    <n v="0"/>
    <n v="0"/>
    <n v="0"/>
    <n v="0"/>
    <n v="0"/>
    <n v="0"/>
    <n v="0"/>
    <n v="28"/>
    <n v="0"/>
    <n v="73"/>
    <n v="92671"/>
    <n v="81839"/>
    <n v="122758"/>
    <n v="150439"/>
    <n v="114333"/>
    <n v="99892"/>
    <n v="152848"/>
    <n v="184139"/>
    <n v="3368556.224096952"/>
    <n v="61196236.897407182"/>
    <n v="20271170.906686261"/>
    <n v="11561763.043446226"/>
    <n v="0"/>
    <n v="0"/>
    <n v="0"/>
    <n v="0"/>
    <n v="96397727"/>
    <n v="0"/>
    <n v="0"/>
    <n v="713953.18916630861"/>
    <n v="2281104.6004637149"/>
    <n v="0"/>
    <n v="0"/>
    <n v="0"/>
    <n v="0"/>
    <n v="2995058"/>
    <n v="99392785"/>
    <n v="100599.98481781376"/>
    <n v="0"/>
    <n v="0"/>
    <n v="0"/>
    <n v="0"/>
    <n v="19701352"/>
    <n v="20461050.969165862"/>
    <n v="20461051"/>
    <n v="35"/>
    <n v="1"/>
    <n v="0"/>
    <n v="0"/>
    <n v="1.5555555555555556"/>
    <n v="1.5555555555555556"/>
    <n v="1.5555555555555556"/>
    <n v="2"/>
    <n v="6660438"/>
    <n v="27121489"/>
    <n v="126514274"/>
  </r>
  <r>
    <x v="0"/>
    <n v="3759"/>
    <x v="0"/>
    <x v="0"/>
    <x v="0"/>
    <x v="0"/>
    <n v="9725"/>
    <n v="105001005525"/>
    <s v="05001105001005525"/>
    <s v="INSTITUCION EDUCATIVA ENRIQUE OLAYA HERRERA"/>
    <n v="1"/>
    <n v="5.2303986649721734"/>
    <n v="0.3663157469609617"/>
    <n v="3.8560753047093589E-2"/>
    <n v="1.0385607530470935"/>
    <n v="1087"/>
    <n v="0"/>
    <n v="0"/>
    <n v="0"/>
    <n v="68"/>
    <n v="0"/>
    <n v="450"/>
    <n v="0"/>
    <n v="403"/>
    <n v="0"/>
    <n v="95"/>
    <n v="0"/>
    <n v="7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44623.5211026501"/>
    <n v="72500541.768733785"/>
    <n v="12111705.887642736"/>
    <n v="11093042.92006327"/>
    <n v="0"/>
    <n v="0"/>
    <n v="0"/>
    <n v="0"/>
    <n v="102249914"/>
    <n v="0"/>
    <n v="0"/>
    <n v="0"/>
    <n v="0"/>
    <n v="0"/>
    <n v="0"/>
    <n v="0"/>
    <n v="0"/>
    <n v="0"/>
    <n v="102249914"/>
    <n v="94066.158233670649"/>
    <n v="0"/>
    <n v="0"/>
    <n v="0"/>
    <n v="0"/>
    <n v="19701352"/>
    <n v="20461050.969165862"/>
    <n v="20461051"/>
    <n v="68"/>
    <n v="1"/>
    <n v="0"/>
    <n v="0"/>
    <n v="3.0222222222222221"/>
    <n v="3.0222222222222221"/>
    <n v="3.0222222222222221"/>
    <n v="4"/>
    <n v="6660438"/>
    <n v="27121489"/>
    <n v="129371403"/>
  </r>
  <r>
    <x v="0"/>
    <n v="3759"/>
    <x v="0"/>
    <x v="0"/>
    <x v="0"/>
    <x v="0"/>
    <n v="9844"/>
    <n v="105001005878"/>
    <s v="05001105001005878"/>
    <s v="INSTITUCION EDUCATIVA FRANCISCO MIRANDA"/>
    <n v="1"/>
    <n v="5.2303986649721734"/>
    <n v="0.3663157469609617"/>
    <n v="3.8560753047093589E-2"/>
    <n v="1.0385607530470935"/>
    <n v="1536"/>
    <n v="0"/>
    <n v="0"/>
    <n v="0"/>
    <n v="105"/>
    <n v="0"/>
    <n v="731"/>
    <n v="0"/>
    <n v="539"/>
    <n v="0"/>
    <n v="103"/>
    <n v="0"/>
    <n v="58"/>
    <n v="69"/>
    <n v="0"/>
    <n v="0"/>
    <n v="0"/>
    <n v="0"/>
    <n v="0"/>
    <n v="0"/>
    <n v="0"/>
    <n v="0"/>
    <n v="0"/>
    <n v="15"/>
    <n v="0"/>
    <n v="54"/>
    <n v="92671"/>
    <n v="81839"/>
    <n v="122758"/>
    <n v="150439"/>
    <n v="114333"/>
    <n v="99892"/>
    <n v="152848"/>
    <n v="184139"/>
    <n v="10105668.672290856"/>
    <n v="107943362.30514878"/>
    <n v="13131639.015023176"/>
    <n v="9061922.3854037989"/>
    <n v="0"/>
    <n v="0"/>
    <n v="0"/>
    <n v="0"/>
    <n v="140242592"/>
    <n v="0"/>
    <n v="0"/>
    <n v="382474.9227676653"/>
    <n v="1687392.4441786385"/>
    <n v="0"/>
    <n v="0"/>
    <n v="0"/>
    <n v="0"/>
    <n v="2069867"/>
    <n v="142312459"/>
    <n v="92651.340494791672"/>
    <n v="0"/>
    <n v="0"/>
    <n v="0"/>
    <n v="0"/>
    <n v="19701352"/>
    <n v="20461050.969165862"/>
    <n v="20461051"/>
    <n v="105"/>
    <n v="1"/>
    <n v="0"/>
    <n v="0"/>
    <n v="4.666666666666667"/>
    <n v="4.666666666666667"/>
    <n v="4"/>
    <n v="4"/>
    <n v="6660438"/>
    <n v="27121489"/>
    <n v="169433948"/>
  </r>
  <r>
    <x v="0"/>
    <n v="3759"/>
    <x v="0"/>
    <x v="0"/>
    <x v="0"/>
    <x v="0"/>
    <n v="9766"/>
    <n v="105001006068"/>
    <s v="05001105001006068"/>
    <s v="INSTITUCION EDUCATIVA DINAMARCA"/>
    <n v="1"/>
    <n v="5.2303986649721734"/>
    <n v="0.3663157469609617"/>
    <n v="3.8560753047093589E-2"/>
    <n v="1.0385607530470935"/>
    <n v="1447"/>
    <n v="0"/>
    <n v="0"/>
    <n v="0"/>
    <n v="88"/>
    <n v="0"/>
    <n v="608"/>
    <n v="0"/>
    <n v="510"/>
    <n v="0"/>
    <n v="118"/>
    <n v="0"/>
    <n v="123"/>
    <n v="241"/>
    <n v="0"/>
    <n v="0"/>
    <n v="0"/>
    <n v="0"/>
    <n v="0"/>
    <n v="0"/>
    <n v="0"/>
    <n v="0"/>
    <n v="0"/>
    <n v="118"/>
    <n v="0"/>
    <n v="123"/>
    <n v="92671"/>
    <n v="81839"/>
    <n v="122758"/>
    <n v="150439"/>
    <n v="114333"/>
    <n v="99892"/>
    <n v="152848"/>
    <n v="184139"/>
    <n v="8469512.792015193"/>
    <n v="95024156.737918377"/>
    <n v="15044013.628861502"/>
    <n v="19217525.058701158"/>
    <n v="0"/>
    <n v="0"/>
    <n v="0"/>
    <n v="0"/>
    <n v="137755208"/>
    <n v="0"/>
    <n v="0"/>
    <n v="3008802.7257723007"/>
    <n v="3843505.0117402324"/>
    <n v="0"/>
    <n v="0"/>
    <n v="0"/>
    <n v="0"/>
    <n v="6852308"/>
    <n v="144607516"/>
    <n v="99936.085694540423"/>
    <n v="0"/>
    <n v="0"/>
    <n v="0"/>
    <n v="0"/>
    <n v="19701352"/>
    <n v="20461050.969165862"/>
    <n v="20461051"/>
    <n v="88"/>
    <n v="1"/>
    <n v="0"/>
    <n v="0"/>
    <n v="3.911111111111111"/>
    <n v="3.911111111111111"/>
    <n v="3.911111111111111"/>
    <n v="4"/>
    <n v="6660438"/>
    <n v="27121489"/>
    <n v="171729005"/>
  </r>
  <r>
    <x v="0"/>
    <n v="3759"/>
    <x v="0"/>
    <x v="0"/>
    <x v="0"/>
    <x v="0"/>
    <n v="9792"/>
    <n v="105001006092"/>
    <s v="05001105001006092"/>
    <s v="INSTITUCION EDUCATIVA JULIO CESAR GARCIA"/>
    <n v="1"/>
    <n v="5.2303986649721734"/>
    <n v="0.3663157469609617"/>
    <n v="3.8560753047093589E-2"/>
    <n v="1.0385607530470935"/>
    <n v="1110"/>
    <n v="0"/>
    <n v="0"/>
    <n v="0"/>
    <n v="43"/>
    <n v="0"/>
    <n v="508"/>
    <n v="0"/>
    <n v="385"/>
    <n v="0"/>
    <n v="45"/>
    <n v="0"/>
    <n v="129"/>
    <n v="174"/>
    <n v="0"/>
    <n v="0"/>
    <n v="0"/>
    <n v="0"/>
    <n v="0"/>
    <n v="0"/>
    <n v="0"/>
    <n v="0"/>
    <n v="0"/>
    <n v="45"/>
    <n v="0"/>
    <n v="129"/>
    <n v="92671"/>
    <n v="81839"/>
    <n v="122758"/>
    <n v="150439"/>
    <n v="114333"/>
    <n v="99892"/>
    <n v="152848"/>
    <n v="184139"/>
    <n v="4138511.9324619696"/>
    <n v="75900332.707478628"/>
    <n v="5737123.8415149795"/>
    <n v="20154965.305467069"/>
    <n v="0"/>
    <n v="0"/>
    <n v="0"/>
    <n v="0"/>
    <n v="105930934"/>
    <n v="0"/>
    <n v="0"/>
    <n v="1147424.7683029959"/>
    <n v="4030993.0610934142"/>
    <n v="0"/>
    <n v="0"/>
    <n v="0"/>
    <n v="0"/>
    <n v="5178418"/>
    <n v="111109352"/>
    <n v="100098.51531531532"/>
    <n v="0"/>
    <n v="0"/>
    <n v="0"/>
    <n v="0"/>
    <n v="19701352"/>
    <n v="20461050.969165862"/>
    <n v="20461051"/>
    <n v="43"/>
    <n v="1"/>
    <n v="0"/>
    <n v="0"/>
    <n v="1.9111111111111112"/>
    <n v="1.9111111111111112"/>
    <n v="1.9111111111111112"/>
    <n v="2"/>
    <n v="6660438"/>
    <n v="27121489"/>
    <n v="138230841"/>
  </r>
  <r>
    <x v="0"/>
    <n v="3759"/>
    <x v="0"/>
    <x v="0"/>
    <x v="0"/>
    <x v="0"/>
    <n v="9768"/>
    <n v="105001006181"/>
    <s v="05001105001006181"/>
    <s v="INSTITUCION EDUCATIVA PEDRO OCTAVIO AMADO"/>
    <n v="1"/>
    <n v="5.2303986649721734"/>
    <n v="0.3663157469609617"/>
    <n v="3.8560753047093589E-2"/>
    <n v="1.0385607530470935"/>
    <n v="1047"/>
    <n v="0"/>
    <n v="0"/>
    <n v="0"/>
    <n v="87"/>
    <n v="0"/>
    <n v="452"/>
    <n v="0"/>
    <n v="345"/>
    <n v="0"/>
    <n v="93"/>
    <n v="0"/>
    <n v="70"/>
    <n v="100"/>
    <n v="0"/>
    <n v="0"/>
    <n v="0"/>
    <n v="0"/>
    <n v="0"/>
    <n v="0"/>
    <n v="0"/>
    <n v="0"/>
    <n v="0"/>
    <n v="31"/>
    <n v="0"/>
    <n v="69"/>
    <n v="92671"/>
    <n v="81839"/>
    <n v="122758"/>
    <n v="150439"/>
    <n v="114333"/>
    <n v="99892"/>
    <n v="152848"/>
    <n v="184139"/>
    <n v="8373268.328469567"/>
    <n v="67740834.454491004"/>
    <n v="11856722.605797624"/>
    <n v="10936802.878935618"/>
    <n v="0"/>
    <n v="0"/>
    <n v="0"/>
    <n v="0"/>
    <n v="98907628"/>
    <n v="0"/>
    <n v="0"/>
    <n v="790448.17371984175"/>
    <n v="2156112.5675615938"/>
    <n v="0"/>
    <n v="0"/>
    <n v="0"/>
    <n v="0"/>
    <n v="2946561"/>
    <n v="101854189"/>
    <n v="97281.93791786056"/>
    <n v="0"/>
    <n v="0"/>
    <n v="0"/>
    <n v="0"/>
    <n v="19701352"/>
    <n v="20461050.969165862"/>
    <n v="20461051"/>
    <n v="87"/>
    <n v="1"/>
    <n v="0"/>
    <n v="0"/>
    <n v="3.8666666666666667"/>
    <n v="3.8666666666666667"/>
    <n v="3.8666666666666667"/>
    <n v="4"/>
    <n v="6660438"/>
    <n v="27121489"/>
    <n v="128975678"/>
  </r>
  <r>
    <x v="0"/>
    <n v="3759"/>
    <x v="0"/>
    <x v="0"/>
    <x v="0"/>
    <x v="0"/>
    <n v="9856"/>
    <n v="105001006246"/>
    <s v="05001105001006246"/>
    <s v="INSTITUCION EDUCATIVA JORGE ROBLEDO"/>
    <n v="1"/>
    <n v="5.2303986649721734"/>
    <n v="0.3663157469609617"/>
    <n v="3.8560753047093589E-2"/>
    <n v="1.0385607530470935"/>
    <n v="1001"/>
    <n v="0"/>
    <n v="0"/>
    <n v="0"/>
    <n v="53"/>
    <n v="0"/>
    <n v="446"/>
    <n v="0"/>
    <n v="374"/>
    <n v="0"/>
    <n v="65"/>
    <n v="0"/>
    <n v="63"/>
    <n v="114"/>
    <n v="0"/>
    <n v="0"/>
    <n v="0"/>
    <n v="53"/>
    <n v="0"/>
    <n v="0"/>
    <n v="0"/>
    <n v="0"/>
    <n v="0"/>
    <n v="0"/>
    <n v="0"/>
    <n v="61"/>
    <n v="92671"/>
    <n v="81839"/>
    <n v="122758"/>
    <n v="150439"/>
    <n v="114333"/>
    <n v="99892"/>
    <n v="152848"/>
    <n v="184139"/>
    <n v="5100956.567918242"/>
    <n v="69695714.244269297"/>
    <n v="8286956.6599660814"/>
    <n v="9843122.5910420567"/>
    <n v="0"/>
    <n v="0"/>
    <n v="0"/>
    <n v="0"/>
    <n v="92926750"/>
    <n v="1020191.3135836484"/>
    <n v="0"/>
    <n v="0"/>
    <n v="1906128.5017573508"/>
    <n v="0"/>
    <n v="0"/>
    <n v="0"/>
    <n v="0"/>
    <n v="2926320"/>
    <n v="95853070"/>
    <n v="95757.312687312689"/>
    <n v="0"/>
    <n v="0"/>
    <n v="0"/>
    <n v="0"/>
    <n v="19701352"/>
    <n v="20461050.969165862"/>
    <n v="20461051"/>
    <n v="53"/>
    <n v="1"/>
    <n v="0"/>
    <n v="0"/>
    <n v="2.3555555555555556"/>
    <n v="2.3555555555555556"/>
    <n v="2.3555555555555556"/>
    <n v="3"/>
    <n v="6660438"/>
    <n v="27121489"/>
    <n v="122974559"/>
  </r>
  <r>
    <x v="0"/>
    <n v="3759"/>
    <x v="0"/>
    <x v="0"/>
    <x v="0"/>
    <x v="0"/>
    <n v="9825"/>
    <n v="105001006483"/>
    <s v="05001105001006483"/>
    <s v="INSTITUCION EDUCATIVA RODRIGO CORREA PALACIO"/>
    <n v="1"/>
    <n v="5.2303986649721734"/>
    <n v="0.3663157469609617"/>
    <n v="3.8560753047093589E-2"/>
    <n v="1.0385607530470935"/>
    <n v="415"/>
    <n v="0"/>
    <n v="0"/>
    <n v="0"/>
    <n v="19"/>
    <n v="0"/>
    <n v="140"/>
    <n v="0"/>
    <n v="171"/>
    <n v="0"/>
    <n v="31"/>
    <n v="0"/>
    <n v="5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28644.8073669169"/>
    <n v="26433374.548741158"/>
    <n v="3952240.8685992081"/>
    <n v="8436962.2208931912"/>
    <n v="0"/>
    <n v="0"/>
    <n v="0"/>
    <n v="0"/>
    <n v="40651222"/>
    <n v="0"/>
    <n v="0"/>
    <n v="0"/>
    <n v="0"/>
    <n v="0"/>
    <n v="0"/>
    <n v="0"/>
    <n v="0"/>
    <n v="0"/>
    <n v="40651222"/>
    <n v="97954.751807228909"/>
    <n v="0"/>
    <n v="0"/>
    <n v="0"/>
    <n v="0"/>
    <n v="19701352"/>
    <n v="20461050.969165862"/>
    <n v="20461051"/>
    <n v="19"/>
    <n v="1"/>
    <n v="0"/>
    <n v="0"/>
    <n v="0.84444444444444444"/>
    <n v="0.84444444444444444"/>
    <n v="0.84444444444444444"/>
    <n v="1"/>
    <n v="6660438"/>
    <n v="27121489"/>
    <n v="67772711"/>
  </r>
  <r>
    <x v="0"/>
    <n v="3759"/>
    <x v="0"/>
    <x v="0"/>
    <x v="0"/>
    <x v="0"/>
    <n v="132608"/>
    <n v="105001006556"/>
    <s v="05001105001006556"/>
    <s v="INSTITUCION EDUCATIVA JUAN XXIII"/>
    <n v="1"/>
    <n v="5.2303986649721734"/>
    <n v="0.3663157469609617"/>
    <n v="3.8560753047093589E-2"/>
    <n v="1.0385607530470935"/>
    <n v="1135"/>
    <n v="0"/>
    <n v="0"/>
    <n v="0"/>
    <n v="69"/>
    <n v="0"/>
    <n v="500"/>
    <n v="0"/>
    <n v="396"/>
    <n v="0"/>
    <n v="41"/>
    <n v="0"/>
    <n v="129"/>
    <n v="170"/>
    <n v="0"/>
    <n v="0"/>
    <n v="0"/>
    <n v="0"/>
    <n v="0"/>
    <n v="0"/>
    <n v="0"/>
    <n v="0"/>
    <n v="0"/>
    <n v="41"/>
    <n v="0"/>
    <n v="129"/>
    <n v="92671"/>
    <n v="81839"/>
    <n v="122758"/>
    <n v="150439"/>
    <n v="114333"/>
    <n v="99892"/>
    <n v="152848"/>
    <n v="184139"/>
    <n v="6640867.9846482771"/>
    <n v="76155317.027884498"/>
    <n v="5227157.2778247595"/>
    <n v="20154965.305467069"/>
    <n v="0"/>
    <n v="0"/>
    <n v="0"/>
    <n v="0"/>
    <n v="108178308"/>
    <n v="0"/>
    <n v="0"/>
    <n v="1045431.455564952"/>
    <n v="4030993.0610934142"/>
    <n v="0"/>
    <n v="0"/>
    <n v="0"/>
    <n v="0"/>
    <n v="5076425"/>
    <n v="113254733"/>
    <n v="99783.905726872254"/>
    <n v="0"/>
    <n v="0"/>
    <n v="0"/>
    <n v="0"/>
    <n v="19701352"/>
    <n v="20461050.969165862"/>
    <n v="20461051"/>
    <n v="69"/>
    <n v="1"/>
    <n v="0"/>
    <n v="0"/>
    <n v="3.0666666666666669"/>
    <n v="3.0666666666666669"/>
    <n v="3.0666666666666669"/>
    <n v="4"/>
    <n v="6660438"/>
    <n v="27121489"/>
    <n v="140376222"/>
  </r>
  <r>
    <x v="0"/>
    <n v="3759"/>
    <x v="0"/>
    <x v="0"/>
    <x v="0"/>
    <x v="0"/>
    <n v="9801"/>
    <n v="105001006718"/>
    <s v="05001105001006718"/>
    <s v="INSTITUCION EDUCATIVA ASIA IGNACIANA"/>
    <n v="1"/>
    <n v="5.2303986649721734"/>
    <n v="0.3663157469609617"/>
    <n v="3.8560753047093589E-2"/>
    <n v="1.0385607530470935"/>
    <n v="1980"/>
    <n v="0"/>
    <n v="0"/>
    <n v="0"/>
    <n v="181"/>
    <n v="0"/>
    <n v="980"/>
    <n v="0"/>
    <n v="579"/>
    <n v="0"/>
    <n v="101"/>
    <n v="0"/>
    <n v="139"/>
    <n v="330"/>
    <n v="0"/>
    <n v="0"/>
    <n v="0"/>
    <n v="181"/>
    <n v="0"/>
    <n v="0"/>
    <n v="0"/>
    <n v="0"/>
    <n v="0"/>
    <n v="23"/>
    <n v="0"/>
    <n v="126"/>
    <n v="92671"/>
    <n v="81839"/>
    <n v="122758"/>
    <n v="150439"/>
    <n v="114333"/>
    <n v="99892"/>
    <n v="152848"/>
    <n v="184139"/>
    <n v="17420247.901758522"/>
    <n v="132506851.83758028"/>
    <n v="12876655.733178066"/>
    <n v="21717365.716743585"/>
    <n v="0"/>
    <n v="0"/>
    <n v="0"/>
    <n v="0"/>
    <n v="184521121"/>
    <n v="3484049.5803517047"/>
    <n v="0"/>
    <n v="586461.5482437535"/>
    <n v="3937249.036416823"/>
    <n v="0"/>
    <n v="0"/>
    <n v="0"/>
    <n v="0"/>
    <n v="8007760"/>
    <n v="192528881"/>
    <n v="97236.808585858584"/>
    <n v="0"/>
    <n v="0"/>
    <n v="0"/>
    <n v="0"/>
    <n v="19701352"/>
    <n v="20461050.969165862"/>
    <n v="20461051"/>
    <n v="181"/>
    <n v="1"/>
    <n v="0"/>
    <n v="0"/>
    <n v="8.0444444444444443"/>
    <n v="8.0444444444444443"/>
    <n v="4"/>
    <n v="4"/>
    <n v="6660438"/>
    <n v="27121489"/>
    <n v="219650370"/>
  </r>
  <r>
    <x v="0"/>
    <n v="3759"/>
    <x v="0"/>
    <x v="0"/>
    <x v="0"/>
    <x v="0"/>
    <n v="9798"/>
    <n v="105001006980"/>
    <s v="05001105001006980"/>
    <s v="INSTITUCION EDUCATIVA CONCEJO DE MEDELLIN"/>
    <n v="1"/>
    <n v="5.2303986649721734"/>
    <n v="0.3663157469609617"/>
    <n v="3.8560753047093589E-2"/>
    <n v="1.0385607530470935"/>
    <n v="3358"/>
    <n v="0"/>
    <n v="0"/>
    <n v="0"/>
    <n v="184"/>
    <n v="0"/>
    <n v="1340"/>
    <n v="0"/>
    <n v="1259"/>
    <n v="0"/>
    <n v="413"/>
    <n v="0"/>
    <n v="162"/>
    <n v="219"/>
    <n v="0"/>
    <n v="0"/>
    <n v="0"/>
    <n v="0"/>
    <n v="0"/>
    <n v="0"/>
    <n v="0"/>
    <n v="0"/>
    <n v="0"/>
    <n v="57"/>
    <n v="0"/>
    <n v="162"/>
    <n v="92671"/>
    <n v="81839"/>
    <n v="122758"/>
    <n v="150439"/>
    <n v="114333"/>
    <n v="99892"/>
    <n v="152848"/>
    <n v="184139"/>
    <n v="17708981.292395405"/>
    <n v="220901416.24494621"/>
    <n v="52654047.701015256"/>
    <n v="25310886.662679575"/>
    <n v="0"/>
    <n v="0"/>
    <n v="0"/>
    <n v="0"/>
    <n v="316575332"/>
    <n v="0"/>
    <n v="0"/>
    <n v="1453404.7065171283"/>
    <n v="5062177.332535916"/>
    <n v="0"/>
    <n v="0"/>
    <n v="0"/>
    <n v="0"/>
    <n v="6515582"/>
    <n v="323090914"/>
    <n v="96215.281119714113"/>
    <n v="0"/>
    <n v="0"/>
    <n v="0"/>
    <n v="0"/>
    <n v="19701352"/>
    <n v="20461050.969165862"/>
    <n v="20461051"/>
    <n v="184"/>
    <n v="1"/>
    <n v="0"/>
    <n v="0"/>
    <n v="8.1777777777777771"/>
    <n v="8.1777777777777771"/>
    <n v="4"/>
    <n v="4"/>
    <n v="6660438"/>
    <n v="27121489"/>
    <n v="350212403"/>
  </r>
  <r>
    <x v="0"/>
    <n v="3759"/>
    <x v="0"/>
    <x v="0"/>
    <x v="0"/>
    <x v="0"/>
    <n v="9783"/>
    <n v="105001007111"/>
    <s v="05001105001007111"/>
    <s v="INSTITUCION EDUCATIVA SEBASTIAN DE BELALCAZAR"/>
    <n v="1"/>
    <n v="5.2303986649721734"/>
    <n v="0.3663157469609617"/>
    <n v="3.8560753047093589E-2"/>
    <n v="1.0385607530470935"/>
    <n v="384"/>
    <n v="0"/>
    <n v="0"/>
    <n v="0"/>
    <n v="23"/>
    <n v="0"/>
    <n v="162"/>
    <n v="0"/>
    <n v="134"/>
    <n v="0"/>
    <n v="49"/>
    <n v="0"/>
    <n v="1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13622.6615494257"/>
    <n v="25158452.946711842"/>
    <n v="6247090.4052052004"/>
    <n v="2499840.6580424272"/>
    <n v="0"/>
    <n v="0"/>
    <n v="0"/>
    <n v="0"/>
    <n v="36119007"/>
    <n v="0"/>
    <n v="0"/>
    <n v="0"/>
    <n v="0"/>
    <n v="0"/>
    <n v="0"/>
    <n v="0"/>
    <n v="0"/>
    <n v="0"/>
    <n v="36119007"/>
    <n v="94059.9140625"/>
    <n v="0"/>
    <n v="0"/>
    <n v="0"/>
    <n v="0"/>
    <n v="19701352"/>
    <n v="20461050.969165862"/>
    <n v="20461051"/>
    <n v="23"/>
    <n v="0"/>
    <n v="1"/>
    <n v="0"/>
    <n v="1.0222222222222221"/>
    <n v="1.0222222222222221"/>
    <n v="1.0222222222222221"/>
    <n v="2"/>
    <n v="13320876"/>
    <n v="33781927"/>
    <n v="69900934"/>
  </r>
  <r>
    <x v="0"/>
    <n v="3759"/>
    <x v="0"/>
    <x v="0"/>
    <x v="0"/>
    <x v="0"/>
    <n v="9105"/>
    <n v="105001007188"/>
    <s v="05001105001007188"/>
    <s v="INSTITUCION EDUCATIVA BENEDIKTA ZUR NIEDEN"/>
    <n v="1"/>
    <n v="5.2303986649721734"/>
    <n v="0.3663157469609617"/>
    <n v="3.8560753047093589E-2"/>
    <n v="1.0385607530470935"/>
    <n v="1124"/>
    <n v="0"/>
    <n v="0"/>
    <n v="0"/>
    <n v="54"/>
    <n v="0"/>
    <n v="419"/>
    <n v="0"/>
    <n v="467"/>
    <n v="0"/>
    <n v="127"/>
    <n v="0"/>
    <n v="5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97201.0314638689"/>
    <n v="75305369.293198287"/>
    <n v="16191438.397164498"/>
    <n v="8905682.344276147"/>
    <n v="0"/>
    <n v="0"/>
    <n v="0"/>
    <n v="0"/>
    <n v="105599691"/>
    <n v="0"/>
    <n v="0"/>
    <n v="0"/>
    <n v="0"/>
    <n v="0"/>
    <n v="0"/>
    <n v="0"/>
    <n v="0"/>
    <n v="0"/>
    <n v="105599691"/>
    <n v="93949.903024911036"/>
    <n v="0"/>
    <n v="0"/>
    <n v="0"/>
    <n v="0"/>
    <n v="19701352"/>
    <n v="20461050.969165862"/>
    <n v="20461051"/>
    <n v="54"/>
    <n v="1"/>
    <n v="0"/>
    <n v="0"/>
    <n v="2.4"/>
    <n v="2.4"/>
    <n v="2.4"/>
    <n v="3"/>
    <n v="6660438"/>
    <n v="27121489"/>
    <n v="132721180"/>
  </r>
  <r>
    <x v="0"/>
    <n v="3759"/>
    <x v="0"/>
    <x v="0"/>
    <x v="0"/>
    <x v="0"/>
    <n v="10054"/>
    <n v="105001007218"/>
    <s v="05001105001007218"/>
    <s v="INSTITUCION EDUCATIVA MARIA DE LOS ANGELES CANO MARQUEZ"/>
    <n v="1"/>
    <n v="5.2303986649721734"/>
    <n v="0.3663157469609617"/>
    <n v="3.8560753047093589E-2"/>
    <n v="1.0385607530470935"/>
    <n v="1752"/>
    <n v="0"/>
    <n v="0"/>
    <n v="0"/>
    <n v="136"/>
    <n v="0"/>
    <n v="757"/>
    <n v="0"/>
    <n v="609"/>
    <n v="0"/>
    <n v="45"/>
    <n v="0"/>
    <n v="205"/>
    <n v="386"/>
    <n v="0"/>
    <n v="0"/>
    <n v="0"/>
    <n v="136"/>
    <n v="0"/>
    <n v="0"/>
    <n v="0"/>
    <n v="0"/>
    <n v="0"/>
    <n v="45"/>
    <n v="0"/>
    <n v="205"/>
    <n v="92671"/>
    <n v="81839"/>
    <n v="122758"/>
    <n v="150439"/>
    <n v="114333"/>
    <n v="99892"/>
    <n v="152848"/>
    <n v="184139"/>
    <n v="13089247.0422053"/>
    <n v="116102860.5581364"/>
    <n v="5737123.8415149795"/>
    <n v="32029208.431168597"/>
    <n v="0"/>
    <n v="0"/>
    <n v="0"/>
    <n v="0"/>
    <n v="166958440"/>
    <n v="2617849.4084410602"/>
    <n v="0"/>
    <n v="1147424.7683029959"/>
    <n v="6405841.6862337198"/>
    <n v="0"/>
    <n v="0"/>
    <n v="0"/>
    <n v="0"/>
    <n v="10171116"/>
    <n v="177129556"/>
    <n v="101101.34474885845"/>
    <n v="0"/>
    <n v="0"/>
    <n v="0"/>
    <n v="0"/>
    <n v="19701352"/>
    <n v="20461050.969165862"/>
    <n v="20461051"/>
    <n v="136"/>
    <n v="1"/>
    <n v="0"/>
    <n v="0"/>
    <n v="6.0444444444444443"/>
    <n v="6.0444444444444443"/>
    <n v="4"/>
    <n v="4"/>
    <n v="6660438"/>
    <n v="27121489"/>
    <n v="204251045"/>
  </r>
  <r>
    <x v="0"/>
    <n v="3759"/>
    <x v="0"/>
    <x v="0"/>
    <x v="0"/>
    <x v="0"/>
    <n v="9777"/>
    <n v="105001007421"/>
    <s v="05001105001007421"/>
    <s v="INSTITUCION EDUCATIVA OCTAVIO CALDERON MEJIA"/>
    <n v="1"/>
    <n v="5.2303986649721734"/>
    <n v="0.3663157469609617"/>
    <n v="3.8560753047093589E-2"/>
    <n v="1.0385607530470935"/>
    <n v="885"/>
    <n v="0"/>
    <n v="0"/>
    <n v="0"/>
    <n v="43"/>
    <n v="0"/>
    <n v="346"/>
    <n v="0"/>
    <n v="326"/>
    <n v="0"/>
    <n v="6"/>
    <n v="0"/>
    <n v="164"/>
    <n v="170"/>
    <n v="0"/>
    <n v="0"/>
    <n v="0"/>
    <n v="0"/>
    <n v="0"/>
    <n v="0"/>
    <n v="0"/>
    <n v="0"/>
    <n v="0"/>
    <n v="6"/>
    <n v="0"/>
    <n v="164"/>
    <n v="92671"/>
    <n v="81839"/>
    <n v="122758"/>
    <n v="150439"/>
    <n v="114333"/>
    <n v="99892"/>
    <n v="152848"/>
    <n v="184139"/>
    <n v="4138511.9324619696"/>
    <n v="57116487.77091337"/>
    <n v="764949.84553533059"/>
    <n v="25623366.744934879"/>
    <n v="0"/>
    <n v="0"/>
    <n v="0"/>
    <n v="0"/>
    <n v="87643316"/>
    <n v="0"/>
    <n v="0"/>
    <n v="152989.96910706614"/>
    <n v="5124673.3489869758"/>
    <n v="0"/>
    <n v="0"/>
    <n v="0"/>
    <n v="0"/>
    <n v="5277663"/>
    <n v="92920979"/>
    <n v="104995.45649717514"/>
    <n v="0"/>
    <n v="0"/>
    <n v="0"/>
    <n v="0"/>
    <n v="19701352"/>
    <n v="20461050.969165862"/>
    <n v="20461051"/>
    <n v="43"/>
    <n v="1"/>
    <n v="0"/>
    <n v="0"/>
    <n v="1.9111111111111112"/>
    <n v="1.9111111111111112"/>
    <n v="1.9111111111111112"/>
    <n v="2"/>
    <n v="6660438"/>
    <n v="27121489"/>
    <n v="120042468"/>
  </r>
  <r>
    <x v="0"/>
    <n v="3759"/>
    <x v="0"/>
    <x v="0"/>
    <x v="0"/>
    <x v="0"/>
    <n v="9747"/>
    <n v="105001007439"/>
    <s v="05001105001007439"/>
    <s v="INSTITUCION EDUCATIVA PEDRO CLAVER AGUIRRE"/>
    <n v="1"/>
    <n v="5.2303986649721734"/>
    <n v="0.3663157469609617"/>
    <n v="3.8560753047093589E-2"/>
    <n v="1.0385607530470935"/>
    <n v="614"/>
    <n v="0"/>
    <n v="0"/>
    <n v="0"/>
    <n v="34"/>
    <n v="0"/>
    <n v="198"/>
    <n v="0"/>
    <n v="268"/>
    <n v="0"/>
    <n v="82"/>
    <n v="0"/>
    <n v="32"/>
    <n v="32"/>
    <n v="0"/>
    <n v="0"/>
    <n v="0"/>
    <n v="0"/>
    <n v="0"/>
    <n v="0"/>
    <n v="0"/>
    <n v="0"/>
    <n v="0"/>
    <n v="32"/>
    <n v="0"/>
    <n v="0"/>
    <n v="92671"/>
    <n v="81839"/>
    <n v="122758"/>
    <n v="150439"/>
    <n v="114333"/>
    <n v="99892"/>
    <n v="152848"/>
    <n v="184139"/>
    <n v="3272311.760551325"/>
    <n v="39607564.436377428"/>
    <n v="10454314.555649519"/>
    <n v="4999681.3160848543"/>
    <n v="0"/>
    <n v="0"/>
    <n v="0"/>
    <n v="0"/>
    <n v="58333872"/>
    <n v="0"/>
    <n v="0"/>
    <n v="815946.50190435268"/>
    <n v="0"/>
    <n v="0"/>
    <n v="0"/>
    <n v="0"/>
    <n v="0"/>
    <n v="815947"/>
    <n v="59149819"/>
    <n v="96335.210097719872"/>
    <n v="0"/>
    <n v="0"/>
    <n v="0"/>
    <n v="0"/>
    <n v="19701352"/>
    <n v="20461050.969165862"/>
    <n v="20461051"/>
    <n v="34"/>
    <n v="0"/>
    <n v="1"/>
    <n v="0"/>
    <n v="1.5111111111111111"/>
    <n v="1.5111111111111111"/>
    <n v="1.5111111111111111"/>
    <n v="2"/>
    <n v="13320876"/>
    <n v="33781927"/>
    <n v="92931746"/>
  </r>
  <r>
    <x v="0"/>
    <n v="3759"/>
    <x v="0"/>
    <x v="0"/>
    <x v="0"/>
    <x v="0"/>
    <n v="9568"/>
    <n v="105001007889"/>
    <s v="05001105001007889"/>
    <s v="INSTITUCION EDUCATIVA JUVENIL NUEVO FUTURO"/>
    <n v="1"/>
    <n v="5.2303986649721734"/>
    <n v="0.3663157469609617"/>
    <n v="3.8560753047093589E-2"/>
    <n v="1.0385607530470935"/>
    <n v="1002"/>
    <n v="0"/>
    <n v="23"/>
    <n v="0"/>
    <n v="56"/>
    <n v="0"/>
    <n v="487"/>
    <n v="0"/>
    <n v="309"/>
    <n v="0"/>
    <n v="62"/>
    <n v="0"/>
    <n v="65"/>
    <n v="528"/>
    <n v="0"/>
    <n v="23"/>
    <n v="0"/>
    <n v="56"/>
    <n v="0"/>
    <n v="322"/>
    <n v="0"/>
    <n v="0"/>
    <n v="0"/>
    <n v="62"/>
    <n v="0"/>
    <n v="65"/>
    <n v="92671"/>
    <n v="81839"/>
    <n v="122758"/>
    <n v="150439"/>
    <n v="114333"/>
    <n v="99892"/>
    <n v="152848"/>
    <n v="184139"/>
    <n v="7603312.6201045485"/>
    <n v="67655839.681022391"/>
    <n v="7904481.7371984161"/>
    <n v="10155602.673297361"/>
    <n v="0"/>
    <n v="0"/>
    <n v="0"/>
    <n v="0"/>
    <n v="93319237"/>
    <n v="1520662.5240209098"/>
    <n v="5473663.4113791985"/>
    <n v="1580896.3474396835"/>
    <n v="2031120.5346594721"/>
    <n v="0"/>
    <n v="0"/>
    <n v="0"/>
    <n v="0"/>
    <n v="10606343"/>
    <n v="103925580"/>
    <n v="103718.14371257485"/>
    <n v="0"/>
    <n v="0"/>
    <n v="0"/>
    <n v="0"/>
    <n v="19701352"/>
    <n v="20461050.969165862"/>
    <n v="20461051"/>
    <n v="79"/>
    <n v="1"/>
    <n v="0"/>
    <n v="0"/>
    <n v="3.5111111111111111"/>
    <n v="3.5111111111111111"/>
    <n v="3.5111111111111111"/>
    <n v="4"/>
    <n v="6660438"/>
    <n v="27121489"/>
    <n v="131047069"/>
  </r>
  <r>
    <x v="0"/>
    <n v="3759"/>
    <x v="0"/>
    <x v="0"/>
    <x v="0"/>
    <x v="0"/>
    <n v="9315"/>
    <n v="105001007978"/>
    <s v="05001105001007978"/>
    <s v="INSTITUCION EDUCATIVA PABLO NERUDA"/>
    <n v="1"/>
    <n v="5.2303986649721734"/>
    <n v="0.3663157469609617"/>
    <n v="3.8560753047093589E-2"/>
    <n v="1.0385607530470935"/>
    <n v="1057"/>
    <n v="0"/>
    <n v="23"/>
    <n v="0"/>
    <n v="24"/>
    <n v="0"/>
    <n v="326"/>
    <n v="0"/>
    <n v="476"/>
    <n v="0"/>
    <n v="86"/>
    <n v="0"/>
    <n v="122"/>
    <n v="831"/>
    <n v="0"/>
    <n v="23"/>
    <n v="0"/>
    <n v="24"/>
    <n v="0"/>
    <n v="221"/>
    <n v="0"/>
    <n v="355"/>
    <n v="0"/>
    <n v="86"/>
    <n v="0"/>
    <n v="122"/>
    <n v="92671"/>
    <n v="81839"/>
    <n v="122758"/>
    <n v="150439"/>
    <n v="114333"/>
    <n v="99892"/>
    <n v="152848"/>
    <n v="184139"/>
    <n v="4523489.7866444783"/>
    <n v="68165808.321834117"/>
    <n v="10964281.119339738"/>
    <n v="19061285.017573506"/>
    <n v="0"/>
    <n v="0"/>
    <n v="0"/>
    <n v="0"/>
    <n v="102714864"/>
    <n v="904697.95732889569"/>
    <n v="9791397.903585149"/>
    <n v="2192856.2238679477"/>
    <n v="3812257.0035147015"/>
    <n v="0"/>
    <n v="0"/>
    <n v="0"/>
    <n v="0"/>
    <n v="16701209"/>
    <n v="119416073"/>
    <n v="112976.41721854305"/>
    <n v="0"/>
    <n v="0"/>
    <n v="0"/>
    <n v="0"/>
    <n v="19701352"/>
    <n v="20461050.969165862"/>
    <n v="20461051"/>
    <n v="47"/>
    <n v="0"/>
    <n v="1"/>
    <n v="0"/>
    <n v="2.088888888888889"/>
    <n v="2.088888888888889"/>
    <n v="2.088888888888889"/>
    <n v="3"/>
    <n v="19981315"/>
    <n v="40442366"/>
    <n v="159858439"/>
  </r>
  <r>
    <x v="0"/>
    <n v="3759"/>
    <x v="0"/>
    <x v="0"/>
    <x v="0"/>
    <x v="0"/>
    <n v="9787"/>
    <n v="105001008249"/>
    <s v="05001105001008249"/>
    <s v="INSTITUCION EDUCATIVA BELLO HORIZONTE"/>
    <n v="1"/>
    <n v="5.2303986649721734"/>
    <n v="0.3663157469609617"/>
    <n v="3.8560753047093589E-2"/>
    <n v="1.0385607530470935"/>
    <n v="811"/>
    <n v="0"/>
    <n v="0"/>
    <n v="0"/>
    <n v="36"/>
    <n v="0"/>
    <n v="297"/>
    <n v="0"/>
    <n v="304"/>
    <n v="0"/>
    <n v="105"/>
    <n v="0"/>
    <n v="6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64800.6876425794"/>
    <n v="51081858.854641274"/>
    <n v="13386622.296868285"/>
    <n v="10780562.837807966"/>
    <n v="0"/>
    <n v="0"/>
    <n v="0"/>
    <n v="0"/>
    <n v="78713845"/>
    <n v="0"/>
    <n v="0"/>
    <n v="0"/>
    <n v="0"/>
    <n v="0"/>
    <n v="0"/>
    <n v="0"/>
    <n v="0"/>
    <n v="0"/>
    <n v="78713845"/>
    <n v="97057.762022194816"/>
    <n v="0"/>
    <n v="0"/>
    <n v="0"/>
    <n v="0"/>
    <n v="19701352"/>
    <n v="20461050.969165862"/>
    <n v="20461051"/>
    <n v="36"/>
    <n v="1"/>
    <n v="0"/>
    <n v="0"/>
    <n v="1.6"/>
    <n v="1.6"/>
    <n v="1.6"/>
    <n v="2"/>
    <n v="6660438"/>
    <n v="27121489"/>
    <n v="105835334"/>
  </r>
  <r>
    <x v="0"/>
    <n v="3759"/>
    <x v="0"/>
    <x v="0"/>
    <x v="0"/>
    <x v="0"/>
    <n v="9335"/>
    <n v="105001008389"/>
    <s v="05001105001008389"/>
    <s v="INSTITUCION EDUCATIVA GABRIELA GOMEZ CARVAJAL"/>
    <n v="1"/>
    <n v="5.2303986649721734"/>
    <n v="0.3663157469609617"/>
    <n v="3.8560753047093589E-2"/>
    <n v="1.0385607530470935"/>
    <n v="1357"/>
    <n v="0"/>
    <n v="0"/>
    <n v="0"/>
    <n v="76"/>
    <n v="0"/>
    <n v="578"/>
    <n v="0"/>
    <n v="521"/>
    <n v="0"/>
    <n v="62"/>
    <n v="0"/>
    <n v="120"/>
    <n v="126"/>
    <n v="0"/>
    <n v="0"/>
    <n v="0"/>
    <n v="0"/>
    <n v="0"/>
    <n v="0"/>
    <n v="0"/>
    <n v="0"/>
    <n v="0"/>
    <n v="6"/>
    <n v="0"/>
    <n v="120"/>
    <n v="92671"/>
    <n v="81839"/>
    <n v="122758"/>
    <n v="150439"/>
    <n v="114333"/>
    <n v="99892"/>
    <n v="152848"/>
    <n v="184139"/>
    <n v="7314579.2294676676"/>
    <n v="93409256.042014569"/>
    <n v="7904481.7371984161"/>
    <n v="18748804.935318206"/>
    <n v="0"/>
    <n v="0"/>
    <n v="0"/>
    <n v="0"/>
    <n v="127377122"/>
    <n v="0"/>
    <n v="0"/>
    <n v="152989.96910706614"/>
    <n v="3749760.9870636407"/>
    <n v="0"/>
    <n v="0"/>
    <n v="0"/>
    <n v="0"/>
    <n v="3902751"/>
    <n v="131279873"/>
    <n v="96742.721444362571"/>
    <n v="0"/>
    <n v="0"/>
    <n v="0"/>
    <n v="0"/>
    <n v="19701352"/>
    <n v="20461050.969165862"/>
    <n v="20461051"/>
    <n v="76"/>
    <n v="1"/>
    <n v="0"/>
    <n v="0"/>
    <n v="3.3777777777777778"/>
    <n v="3.3777777777777778"/>
    <n v="3.3777777777777778"/>
    <n v="4"/>
    <n v="6660438"/>
    <n v="27121489"/>
    <n v="158401362"/>
  </r>
  <r>
    <x v="0"/>
    <n v="3759"/>
    <x v="0"/>
    <x v="0"/>
    <x v="0"/>
    <x v="0"/>
    <n v="9539"/>
    <n v="105001008486"/>
    <s v="05001105001008486"/>
    <s v="INSTITUCION EDUCATIVA CAPILLA DEL ROSARIO"/>
    <n v="1"/>
    <n v="5.2303986649721734"/>
    <n v="0.3663157469609617"/>
    <n v="3.8560753047093589E-2"/>
    <n v="1.0385607530470935"/>
    <n v="763"/>
    <n v="0"/>
    <n v="0"/>
    <n v="0"/>
    <n v="47"/>
    <n v="0"/>
    <n v="371"/>
    <n v="0"/>
    <n v="307"/>
    <n v="0"/>
    <n v="2"/>
    <n v="0"/>
    <n v="3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23489.7866444783"/>
    <n v="57626456.411725096"/>
    <n v="254983.28184511021"/>
    <n v="5624641.4805954611"/>
    <n v="0"/>
    <n v="0"/>
    <n v="0"/>
    <n v="0"/>
    <n v="68029571"/>
    <n v="0"/>
    <n v="0"/>
    <n v="0"/>
    <n v="0"/>
    <n v="0"/>
    <n v="0"/>
    <n v="0"/>
    <n v="0"/>
    <n v="0"/>
    <n v="68029571"/>
    <n v="89160.643512450857"/>
    <n v="0"/>
    <n v="0"/>
    <n v="0"/>
    <n v="0"/>
    <n v="19701352"/>
    <n v="20461050.969165862"/>
    <n v="20461051"/>
    <n v="47"/>
    <n v="1"/>
    <n v="0"/>
    <n v="0"/>
    <n v="2.088888888888889"/>
    <n v="2.088888888888889"/>
    <n v="2.088888888888889"/>
    <n v="3"/>
    <n v="6660438"/>
    <n v="27121489"/>
    <n v="95151060"/>
  </r>
  <r>
    <x v="0"/>
    <n v="3759"/>
    <x v="0"/>
    <x v="0"/>
    <x v="0"/>
    <x v="0"/>
    <n v="9560"/>
    <n v="105001009652"/>
    <s v="05001105001009652"/>
    <s v="INSTITUCION EDUCATIVA SAN LORENZO DE ABURRA"/>
    <n v="1"/>
    <n v="5.2303986649721734"/>
    <n v="0.3663157469609617"/>
    <n v="3.8560753047093589E-2"/>
    <n v="1.0385607530470935"/>
    <n v="1083"/>
    <n v="0"/>
    <n v="0"/>
    <n v="0"/>
    <n v="43"/>
    <n v="0"/>
    <n v="447"/>
    <n v="0"/>
    <n v="391"/>
    <n v="0"/>
    <n v="27"/>
    <n v="0"/>
    <n v="175"/>
    <n v="245"/>
    <n v="0"/>
    <n v="0"/>
    <n v="0"/>
    <n v="43"/>
    <n v="0"/>
    <n v="0"/>
    <n v="0"/>
    <n v="0"/>
    <n v="0"/>
    <n v="27"/>
    <n v="0"/>
    <n v="175"/>
    <n v="92671"/>
    <n v="81839"/>
    <n v="122758"/>
    <n v="150439"/>
    <n v="114333"/>
    <n v="99892"/>
    <n v="152848"/>
    <n v="184139"/>
    <n v="4138511.9324619696"/>
    <n v="71225620.166704476"/>
    <n v="3442274.3049089876"/>
    <n v="27342007.197339047"/>
    <n v="0"/>
    <n v="0"/>
    <n v="0"/>
    <n v="0"/>
    <n v="106148414"/>
    <n v="827702.38649239403"/>
    <n v="0"/>
    <n v="688454.86098179768"/>
    <n v="5468401.4394678092"/>
    <n v="0"/>
    <n v="0"/>
    <n v="0"/>
    <n v="0"/>
    <n v="6984559"/>
    <n v="113132973"/>
    <n v="104462.57894736843"/>
    <n v="0"/>
    <n v="0"/>
    <n v="0"/>
    <n v="0"/>
    <n v="19701352"/>
    <n v="20461050.969165862"/>
    <n v="20461051"/>
    <n v="43"/>
    <n v="1"/>
    <n v="0"/>
    <n v="0"/>
    <n v="1.9111111111111112"/>
    <n v="1.9111111111111112"/>
    <n v="1.9111111111111112"/>
    <n v="2"/>
    <n v="6660438"/>
    <n v="27121489"/>
    <n v="140254462"/>
  </r>
  <r>
    <x v="0"/>
    <n v="3759"/>
    <x v="0"/>
    <x v="0"/>
    <x v="0"/>
    <x v="0"/>
    <n v="9845"/>
    <n v="105001009695"/>
    <s v="05001105001009695"/>
    <s v="INSTITUCION EDUCATIVA SAN JUAN BOSCO"/>
    <n v="1"/>
    <n v="5.2303986649721734"/>
    <n v="0.3663157469609617"/>
    <n v="3.8560753047093589E-2"/>
    <n v="1.0385607530470935"/>
    <n v="856"/>
    <n v="0"/>
    <n v="0"/>
    <n v="0"/>
    <n v="77"/>
    <n v="0"/>
    <n v="438"/>
    <n v="0"/>
    <n v="244"/>
    <n v="0"/>
    <n v="50"/>
    <n v="0"/>
    <n v="47"/>
    <n v="97"/>
    <n v="0"/>
    <n v="0"/>
    <n v="0"/>
    <n v="0"/>
    <n v="0"/>
    <n v="0"/>
    <n v="0"/>
    <n v="0"/>
    <n v="0"/>
    <n v="50"/>
    <n v="0"/>
    <n v="47"/>
    <n v="92671"/>
    <n v="81839"/>
    <n v="122758"/>
    <n v="150439"/>
    <n v="114333"/>
    <n v="99892"/>
    <n v="152848"/>
    <n v="184139"/>
    <n v="7410823.6930132946"/>
    <n v="57966435.505599581"/>
    <n v="6374582.0461277552"/>
    <n v="7343281.9329996295"/>
    <n v="0"/>
    <n v="0"/>
    <n v="0"/>
    <n v="0"/>
    <n v="79095123"/>
    <n v="0"/>
    <n v="0"/>
    <n v="1274916.4092255509"/>
    <n v="1468656.386599926"/>
    <n v="0"/>
    <n v="0"/>
    <n v="0"/>
    <n v="0"/>
    <n v="2743573"/>
    <n v="81838696"/>
    <n v="95605.953271028033"/>
    <n v="0"/>
    <n v="0"/>
    <n v="0"/>
    <n v="0"/>
    <n v="19701352"/>
    <n v="20461050.969165862"/>
    <n v="20461051"/>
    <n v="77"/>
    <n v="1"/>
    <n v="0"/>
    <n v="0"/>
    <n v="3.4222222222222221"/>
    <n v="3.4222222222222221"/>
    <n v="3.4222222222222221"/>
    <n v="4"/>
    <n v="6660438"/>
    <n v="27121489"/>
    <n v="108960185"/>
  </r>
  <r>
    <x v="0"/>
    <n v="3759"/>
    <x v="0"/>
    <x v="0"/>
    <x v="0"/>
    <x v="0"/>
    <n v="9533"/>
    <n v="105001009709"/>
    <s v="05001105001009709"/>
    <s v="INSTITUCION EDUCATIVA FELIX HENAO BOTERO"/>
    <n v="1"/>
    <n v="5.2303986649721734"/>
    <n v="0.3663157469609617"/>
    <n v="3.8560753047093589E-2"/>
    <n v="1.0385607530470935"/>
    <n v="1078"/>
    <n v="0"/>
    <n v="0"/>
    <n v="0"/>
    <n v="70"/>
    <n v="0"/>
    <n v="490"/>
    <n v="0"/>
    <n v="388"/>
    <n v="0"/>
    <n v="105"/>
    <n v="0"/>
    <n v="25"/>
    <n v="49"/>
    <n v="0"/>
    <n v="0"/>
    <n v="0"/>
    <n v="0"/>
    <n v="0"/>
    <n v="0"/>
    <n v="0"/>
    <n v="0"/>
    <n v="0"/>
    <n v="24"/>
    <n v="0"/>
    <n v="25"/>
    <n v="92671"/>
    <n v="81839"/>
    <n v="122758"/>
    <n v="150439"/>
    <n v="114333"/>
    <n v="99892"/>
    <n v="152848"/>
    <n v="184139"/>
    <n v="6737112.448193904"/>
    <n v="74625411.105449319"/>
    <n v="13386622.296868285"/>
    <n v="3906001.0281912927"/>
    <n v="0"/>
    <n v="0"/>
    <n v="0"/>
    <n v="0"/>
    <n v="98655147"/>
    <n v="0"/>
    <n v="0"/>
    <n v="611959.87642826454"/>
    <n v="781200.20563825849"/>
    <n v="0"/>
    <n v="0"/>
    <n v="0"/>
    <n v="0"/>
    <n v="1393160"/>
    <n v="100048307"/>
    <n v="92809.190166975881"/>
    <n v="0"/>
    <n v="0"/>
    <n v="0"/>
    <n v="0"/>
    <n v="19701352"/>
    <n v="20461050.969165862"/>
    <n v="20461051"/>
    <n v="70"/>
    <n v="1"/>
    <n v="0"/>
    <n v="0"/>
    <n v="3.1111111111111112"/>
    <n v="3.1111111111111112"/>
    <n v="3.1111111111111112"/>
    <n v="4"/>
    <n v="6660438"/>
    <n v="27121489"/>
    <n v="127169796"/>
  </r>
  <r>
    <x v="0"/>
    <n v="3759"/>
    <x v="0"/>
    <x v="0"/>
    <x v="0"/>
    <x v="0"/>
    <n v="9751"/>
    <n v="105001009865"/>
    <s v="05001105001009865"/>
    <s v="INSTITUCION EDUCATIVA HERNAN TORO AGUDELO"/>
    <n v="1"/>
    <n v="5.2303986649721734"/>
    <n v="0.3663157469609617"/>
    <n v="3.8560753047093589E-2"/>
    <n v="1.0385607530470935"/>
    <n v="827"/>
    <n v="0"/>
    <n v="0"/>
    <n v="0"/>
    <n v="35"/>
    <n v="0"/>
    <n v="344"/>
    <n v="0"/>
    <n v="324"/>
    <n v="0"/>
    <n v="2"/>
    <n v="0"/>
    <n v="122"/>
    <n v="124"/>
    <n v="0"/>
    <n v="0"/>
    <n v="0"/>
    <n v="0"/>
    <n v="0"/>
    <n v="0"/>
    <n v="0"/>
    <n v="0"/>
    <n v="0"/>
    <n v="2"/>
    <n v="0"/>
    <n v="122"/>
    <n v="92671"/>
    <n v="81839"/>
    <n v="122758"/>
    <n v="150439"/>
    <n v="114333"/>
    <n v="99892"/>
    <n v="152848"/>
    <n v="184139"/>
    <n v="3368556.224096952"/>
    <n v="56776508.677038886"/>
    <n v="254983.28184511021"/>
    <n v="19061285.017573506"/>
    <n v="0"/>
    <n v="0"/>
    <n v="0"/>
    <n v="0"/>
    <n v="79461333"/>
    <n v="0"/>
    <n v="0"/>
    <n v="50996.656369022043"/>
    <n v="3812257.0035147015"/>
    <n v="0"/>
    <n v="0"/>
    <n v="0"/>
    <n v="0"/>
    <n v="3863254"/>
    <n v="83324587"/>
    <n v="100755.24425634825"/>
    <n v="0"/>
    <n v="0"/>
    <n v="0"/>
    <n v="0"/>
    <n v="19701352"/>
    <n v="20461050.969165862"/>
    <n v="20461051"/>
    <n v="35"/>
    <n v="1"/>
    <n v="0"/>
    <n v="0"/>
    <n v="1.5555555555555556"/>
    <n v="1.5555555555555556"/>
    <n v="1.5555555555555556"/>
    <n v="2"/>
    <n v="6660438"/>
    <n v="27121489"/>
    <n v="110446076"/>
  </r>
  <r>
    <x v="0"/>
    <n v="3759"/>
    <x v="0"/>
    <x v="0"/>
    <x v="0"/>
    <x v="0"/>
    <n v="9409"/>
    <n v="105001010111"/>
    <s v="05001105001010111"/>
    <s v="INSTITUCION EDUCATIVA MAESTRO FERNANDO BOTERO"/>
    <n v="1"/>
    <n v="5.2303986649721734"/>
    <n v="0.3663157469609617"/>
    <n v="3.8560753047093589E-2"/>
    <n v="1.0385607530470935"/>
    <n v="816"/>
    <n v="0"/>
    <n v="0"/>
    <n v="0"/>
    <n v="41"/>
    <n v="0"/>
    <n v="307"/>
    <n v="0"/>
    <n v="320"/>
    <n v="0"/>
    <n v="0"/>
    <n v="0"/>
    <n v="148"/>
    <n v="148"/>
    <n v="0"/>
    <n v="0"/>
    <n v="0"/>
    <n v="0"/>
    <n v="0"/>
    <n v="0"/>
    <n v="0"/>
    <n v="0"/>
    <n v="0"/>
    <n v="0"/>
    <n v="0"/>
    <n v="148"/>
    <n v="92671"/>
    <n v="81839"/>
    <n v="122758"/>
    <n v="150439"/>
    <n v="114333"/>
    <n v="99892"/>
    <n v="152848"/>
    <n v="184139"/>
    <n v="3946023.0053707152"/>
    <n v="53291722.964825422"/>
    <n v="0"/>
    <n v="23123526.086892452"/>
    <n v="0"/>
    <n v="0"/>
    <n v="0"/>
    <n v="0"/>
    <n v="80361272"/>
    <n v="0"/>
    <n v="0"/>
    <n v="0"/>
    <n v="4624705.2173784906"/>
    <n v="0"/>
    <n v="0"/>
    <n v="0"/>
    <n v="0"/>
    <n v="4624705"/>
    <n v="84985977"/>
    <n v="104149.48161764706"/>
    <n v="0"/>
    <n v="0"/>
    <n v="0"/>
    <n v="0"/>
    <n v="19701352"/>
    <n v="20461050.969165862"/>
    <n v="20461051"/>
    <n v="41"/>
    <n v="1"/>
    <n v="0"/>
    <n v="0"/>
    <n v="1.8222222222222222"/>
    <n v="1.8222222222222222"/>
    <n v="1.8222222222222222"/>
    <n v="2"/>
    <n v="6660438"/>
    <n v="27121489"/>
    <n v="112107466"/>
  </r>
  <r>
    <x v="0"/>
    <n v="3759"/>
    <x v="0"/>
    <x v="0"/>
    <x v="0"/>
    <x v="0"/>
    <n v="9575"/>
    <n v="105001010367"/>
    <s v="05001105001010367"/>
    <s v="INSTITUCION EDUCATIVA SANTOS ANGELES CUSTODIOS"/>
    <n v="1"/>
    <n v="5.2303986649721734"/>
    <n v="0.3663157469609617"/>
    <n v="3.8560753047093589E-2"/>
    <n v="1.0385607530470935"/>
    <n v="624"/>
    <n v="0"/>
    <n v="0"/>
    <n v="0"/>
    <n v="30"/>
    <n v="0"/>
    <n v="257"/>
    <n v="0"/>
    <n v="240"/>
    <n v="0"/>
    <n v="53"/>
    <n v="0"/>
    <n v="44"/>
    <n v="97"/>
    <n v="0"/>
    <n v="0"/>
    <n v="0"/>
    <n v="0"/>
    <n v="0"/>
    <n v="0"/>
    <n v="0"/>
    <n v="0"/>
    <n v="0"/>
    <n v="53"/>
    <n v="0"/>
    <n v="44"/>
    <n v="92671"/>
    <n v="81839"/>
    <n v="122758"/>
    <n v="150439"/>
    <n v="114333"/>
    <n v="99892"/>
    <n v="152848"/>
    <n v="184139"/>
    <n v="2887333.9063688163"/>
    <n v="42242402.413904682"/>
    <n v="6757056.9688954204"/>
    <n v="6874561.8096166747"/>
    <n v="0"/>
    <n v="0"/>
    <n v="0"/>
    <n v="0"/>
    <n v="58761355"/>
    <n v="0"/>
    <n v="0"/>
    <n v="1351411.3937790841"/>
    <n v="1374912.3619233351"/>
    <n v="0"/>
    <n v="0"/>
    <n v="0"/>
    <n v="0"/>
    <n v="2726324"/>
    <n v="61487679"/>
    <n v="98537.94711538461"/>
    <n v="0"/>
    <n v="0"/>
    <n v="0"/>
    <n v="0"/>
    <n v="19701352"/>
    <n v="20461050.969165862"/>
    <n v="20461051"/>
    <n v="30"/>
    <n v="0"/>
    <n v="1"/>
    <n v="0"/>
    <n v="1.3333333333333333"/>
    <n v="1.3333333333333333"/>
    <n v="1.3333333333333333"/>
    <n v="2"/>
    <n v="13320876"/>
    <n v="33781927"/>
    <n v="95269606"/>
  </r>
  <r>
    <x v="0"/>
    <n v="3759"/>
    <x v="0"/>
    <x v="0"/>
    <x v="0"/>
    <x v="0"/>
    <n v="9797"/>
    <n v="105001010448"/>
    <s v="05001105001010448"/>
    <s v="INSTITUCION EDUCATIVA LA ESPERANZA"/>
    <n v="1"/>
    <n v="5.2303986649721734"/>
    <n v="0.3663157469609617"/>
    <n v="3.8560753047093589E-2"/>
    <n v="1.0385607530470935"/>
    <n v="1466"/>
    <n v="0"/>
    <n v="0"/>
    <n v="0"/>
    <n v="97"/>
    <n v="0"/>
    <n v="744"/>
    <n v="0"/>
    <n v="460"/>
    <n v="0"/>
    <n v="2"/>
    <n v="0"/>
    <n v="163"/>
    <n v="1466"/>
    <n v="0"/>
    <n v="0"/>
    <n v="0"/>
    <n v="97"/>
    <n v="0"/>
    <n v="744"/>
    <n v="0"/>
    <n v="460"/>
    <n v="0"/>
    <n v="2"/>
    <n v="0"/>
    <n v="163"/>
    <n v="92671"/>
    <n v="81839"/>
    <n v="122758"/>
    <n v="150439"/>
    <n v="114333"/>
    <n v="99892"/>
    <n v="152848"/>
    <n v="184139"/>
    <n v="9335712.9639258385"/>
    <n v="102333707.25621979"/>
    <n v="254983.28184511021"/>
    <n v="25467126.703807227"/>
    <n v="0"/>
    <n v="0"/>
    <n v="0"/>
    <n v="0"/>
    <n v="137391530"/>
    <n v="1867142.5927851677"/>
    <n v="20466741.451243956"/>
    <n v="50996.656369022043"/>
    <n v="5093425.3407614455"/>
    <n v="0"/>
    <n v="0"/>
    <n v="0"/>
    <n v="0"/>
    <n v="27478306"/>
    <n v="164869836"/>
    <n v="112462.37107776263"/>
    <n v="0"/>
    <n v="0"/>
    <n v="0"/>
    <n v="0"/>
    <n v="19701352"/>
    <n v="20461050.969165862"/>
    <n v="20461051"/>
    <n v="97"/>
    <n v="1"/>
    <n v="0"/>
    <n v="0"/>
    <n v="4.3111111111111109"/>
    <n v="4.3111111111111109"/>
    <n v="4"/>
    <n v="4"/>
    <n v="6660438"/>
    <n v="27121489"/>
    <n v="191991325"/>
  </r>
  <r>
    <x v="0"/>
    <n v="3759"/>
    <x v="0"/>
    <x v="0"/>
    <x v="0"/>
    <x v="0"/>
    <n v="9321"/>
    <n v="105001010588"/>
    <s v="05001105001010588"/>
    <s v="INSTITUCION EDUCATIVA FE Y ALEGRIA LA CIMA"/>
    <n v="1"/>
    <n v="5.2303986649721734"/>
    <n v="0.3663157469609617"/>
    <n v="3.8560753047093589E-2"/>
    <n v="1.0385607530470935"/>
    <n v="2452"/>
    <n v="0"/>
    <n v="0"/>
    <n v="0"/>
    <n v="143"/>
    <n v="0"/>
    <n v="1262"/>
    <n v="0"/>
    <n v="755"/>
    <n v="0"/>
    <n v="109"/>
    <n v="0"/>
    <n v="183"/>
    <n v="250"/>
    <n v="0"/>
    <n v="0"/>
    <n v="0"/>
    <n v="0"/>
    <n v="0"/>
    <n v="0"/>
    <n v="0"/>
    <n v="0"/>
    <n v="0"/>
    <n v="67"/>
    <n v="0"/>
    <n v="183"/>
    <n v="92671"/>
    <n v="81839"/>
    <n v="122758"/>
    <n v="150439"/>
    <n v="114333"/>
    <n v="99892"/>
    <n v="152848"/>
    <n v="184139"/>
    <n v="13762958.28702469"/>
    <n v="171434458.08620873"/>
    <n v="13896588.860558506"/>
    <n v="28591927.526360262"/>
    <n v="0"/>
    <n v="0"/>
    <n v="0"/>
    <n v="0"/>
    <n v="227685933"/>
    <n v="0"/>
    <n v="0"/>
    <n v="1708387.9883622385"/>
    <n v="5718385.5052720523"/>
    <n v="0"/>
    <n v="0"/>
    <n v="0"/>
    <n v="0"/>
    <n v="7426773"/>
    <n v="235112706"/>
    <n v="95886.095432300164"/>
    <n v="0"/>
    <n v="0"/>
    <n v="0"/>
    <n v="0"/>
    <n v="19701352"/>
    <n v="20461050.969165862"/>
    <n v="20461051"/>
    <n v="143"/>
    <n v="1"/>
    <n v="0"/>
    <n v="0"/>
    <n v="6.3555555555555552"/>
    <n v="6.3555555555555552"/>
    <n v="4"/>
    <n v="4"/>
    <n v="6660438"/>
    <n v="27121489"/>
    <n v="262234195"/>
  </r>
  <r>
    <x v="0"/>
    <n v="3759"/>
    <x v="0"/>
    <x v="0"/>
    <x v="0"/>
    <x v="0"/>
    <n v="9326"/>
    <n v="105001010855"/>
    <s v="05001105001010855"/>
    <s v="INSTITUCION EDUCATIVA  ANA DE CASTRILLON"/>
    <n v="1"/>
    <n v="5.2303986649721734"/>
    <n v="0.3663157469609617"/>
    <n v="3.8560753047093589E-2"/>
    <n v="1.0385607530470935"/>
    <n v="898"/>
    <n v="0"/>
    <n v="0"/>
    <n v="0"/>
    <n v="49"/>
    <n v="0"/>
    <n v="368"/>
    <n v="0"/>
    <n v="357"/>
    <n v="0"/>
    <n v="3"/>
    <n v="0"/>
    <n v="121"/>
    <n v="173"/>
    <n v="0"/>
    <n v="0"/>
    <n v="0"/>
    <n v="49"/>
    <n v="0"/>
    <n v="0"/>
    <n v="0"/>
    <n v="0"/>
    <n v="0"/>
    <n v="3"/>
    <n v="0"/>
    <n v="121"/>
    <n v="92671"/>
    <n v="81839"/>
    <n v="122758"/>
    <n v="150439"/>
    <n v="114333"/>
    <n v="99892"/>
    <n v="152848"/>
    <n v="184139"/>
    <n v="4715978.7137357332"/>
    <n v="61621210.764750287"/>
    <n v="382474.9227676653"/>
    <n v="18905044.976445854"/>
    <n v="0"/>
    <n v="0"/>
    <n v="0"/>
    <n v="0"/>
    <n v="85624709"/>
    <n v="943195.74274714664"/>
    <n v="0"/>
    <n v="76494.984553533068"/>
    <n v="3781008.9952891716"/>
    <n v="0"/>
    <n v="0"/>
    <n v="0"/>
    <n v="0"/>
    <n v="4800700"/>
    <n v="90425409"/>
    <n v="100696.44654788419"/>
    <n v="0"/>
    <n v="0"/>
    <n v="0"/>
    <n v="0"/>
    <n v="19701352"/>
    <n v="20461050.969165862"/>
    <n v="20461051"/>
    <n v="49"/>
    <n v="0"/>
    <n v="1"/>
    <n v="0"/>
    <n v="2.1777777777777776"/>
    <n v="2.1777777777777776"/>
    <n v="2.1777777777777776"/>
    <n v="3"/>
    <n v="19981315"/>
    <n v="40442366"/>
    <n v="130867775"/>
  </r>
  <r>
    <x v="0"/>
    <n v="3759"/>
    <x v="0"/>
    <x v="0"/>
    <x v="0"/>
    <x v="0"/>
    <n v="9849"/>
    <n v="105001011011"/>
    <s v="05001105001011011"/>
    <s v="INSTITUCION EDUCATIVA  TOMAS CARRASQUILLA"/>
    <n v="1"/>
    <n v="5.2303986649721734"/>
    <n v="0.3663157469609617"/>
    <n v="3.8560753047093589E-2"/>
    <n v="1.0385607530470935"/>
    <n v="456"/>
    <n v="0"/>
    <n v="0"/>
    <n v="0"/>
    <n v="36"/>
    <n v="0"/>
    <n v="202"/>
    <n v="0"/>
    <n v="162"/>
    <n v="0"/>
    <n v="39"/>
    <n v="0"/>
    <n v="17"/>
    <n v="456"/>
    <n v="0"/>
    <n v="0"/>
    <n v="0"/>
    <n v="36"/>
    <n v="0"/>
    <n v="202"/>
    <n v="0"/>
    <n v="162"/>
    <n v="0"/>
    <n v="39"/>
    <n v="0"/>
    <n v="17"/>
    <n v="92671"/>
    <n v="81839"/>
    <n v="122758"/>
    <n v="150439"/>
    <n v="114333"/>
    <n v="99892"/>
    <n v="152848"/>
    <n v="184139"/>
    <n v="3464800.6876425794"/>
    <n v="30938097.542578075"/>
    <n v="4972173.995979649"/>
    <n v="2656080.6991700791"/>
    <n v="0"/>
    <n v="0"/>
    <n v="0"/>
    <n v="0"/>
    <n v="42031153"/>
    <n v="692960.13752851589"/>
    <n v="6187619.508515615"/>
    <n v="994434.79919592978"/>
    <n v="531216.13983401586"/>
    <n v="0"/>
    <n v="0"/>
    <n v="0"/>
    <n v="0"/>
    <n v="8406231"/>
    <n v="50437384"/>
    <n v="110608.29824561403"/>
    <n v="0"/>
    <n v="0"/>
    <n v="0"/>
    <n v="0"/>
    <n v="19701352"/>
    <n v="20461050.969165862"/>
    <n v="20461051"/>
    <n v="36"/>
    <n v="0"/>
    <n v="1"/>
    <n v="0"/>
    <n v="1.6"/>
    <n v="1.6"/>
    <n v="1.6"/>
    <n v="2"/>
    <n v="13320876"/>
    <n v="33781927"/>
    <n v="84219311"/>
  </r>
  <r>
    <x v="0"/>
    <n v="3759"/>
    <x v="0"/>
    <x v="0"/>
    <x v="0"/>
    <x v="0"/>
    <n v="9319"/>
    <n v="105001011061"/>
    <s v="05001105001011061"/>
    <s v="INSTITUCION EDUCATIVA JOSE ASUNCION SILVA"/>
    <n v="1"/>
    <n v="5.2303986649721734"/>
    <n v="0.3663157469609617"/>
    <n v="3.8560753047093589E-2"/>
    <n v="1.0385607530470935"/>
    <n v="882"/>
    <n v="0"/>
    <n v="0"/>
    <n v="0"/>
    <n v="33"/>
    <n v="0"/>
    <n v="354"/>
    <n v="0"/>
    <n v="323"/>
    <n v="0"/>
    <n v="116"/>
    <n v="0"/>
    <n v="5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76067.2970056976"/>
    <n v="57541461.638256475"/>
    <n v="14789030.347016392"/>
    <n v="8749442.303148495"/>
    <n v="0"/>
    <n v="0"/>
    <n v="0"/>
    <n v="0"/>
    <n v="84256002"/>
    <n v="0"/>
    <n v="0"/>
    <n v="0"/>
    <n v="0"/>
    <n v="0"/>
    <n v="0"/>
    <n v="0"/>
    <n v="0"/>
    <n v="0"/>
    <n v="84256002"/>
    <n v="95528.346938775503"/>
    <n v="0"/>
    <n v="0"/>
    <n v="0"/>
    <n v="0"/>
    <n v="19701352"/>
    <n v="20461050.969165862"/>
    <n v="20461051"/>
    <n v="33"/>
    <n v="1"/>
    <n v="0"/>
    <n v="0"/>
    <n v="1.4666666666666666"/>
    <n v="1.4666666666666666"/>
    <n v="1.4666666666666666"/>
    <n v="2"/>
    <n v="6660438"/>
    <n v="27121489"/>
    <n v="111377491"/>
  </r>
  <r>
    <x v="0"/>
    <n v="3759"/>
    <x v="0"/>
    <x v="0"/>
    <x v="0"/>
    <x v="0"/>
    <n v="9842"/>
    <n v="105001011070"/>
    <s v="05001105001011070"/>
    <s v="INSTITUCION EDUCATIVA MERCEDITAS GOMEZ MARTINEZ"/>
    <n v="1"/>
    <n v="5.2303986649721734"/>
    <n v="0.3663157469609617"/>
    <n v="3.8560753047093589E-2"/>
    <n v="1.0385607530470935"/>
    <n v="1697"/>
    <n v="0"/>
    <n v="0"/>
    <n v="0"/>
    <n v="116"/>
    <n v="0"/>
    <n v="815"/>
    <n v="0"/>
    <n v="550"/>
    <n v="0"/>
    <n v="118"/>
    <n v="0"/>
    <n v="98"/>
    <n v="216"/>
    <n v="0"/>
    <n v="0"/>
    <n v="0"/>
    <n v="0"/>
    <n v="0"/>
    <n v="0"/>
    <n v="0"/>
    <n v="0"/>
    <n v="0"/>
    <n v="118"/>
    <n v="0"/>
    <n v="98"/>
    <n v="92671"/>
    <n v="81839"/>
    <n v="122758"/>
    <n v="150439"/>
    <n v="114333"/>
    <n v="99892"/>
    <n v="152848"/>
    <n v="184139"/>
    <n v="11164357.771292755"/>
    <n v="116017865.78466778"/>
    <n v="15044013.628861502"/>
    <n v="15311524.030509867"/>
    <n v="0"/>
    <n v="0"/>
    <n v="0"/>
    <n v="0"/>
    <n v="157537761"/>
    <n v="0"/>
    <n v="0"/>
    <n v="3008802.7257723007"/>
    <n v="3062304.8061019736"/>
    <n v="0"/>
    <n v="0"/>
    <n v="0"/>
    <n v="0"/>
    <n v="6071108"/>
    <n v="163608869"/>
    <n v="96410.647613435474"/>
    <n v="0"/>
    <n v="0"/>
    <n v="0"/>
    <n v="0"/>
    <n v="19701352"/>
    <n v="20461050.969165862"/>
    <n v="20461051"/>
    <n v="116"/>
    <n v="1"/>
    <n v="0"/>
    <n v="0"/>
    <n v="5.1555555555555559"/>
    <n v="5.1555555555555559"/>
    <n v="4"/>
    <n v="4"/>
    <n v="6660438"/>
    <n v="27121489"/>
    <n v="190730358"/>
  </r>
  <r>
    <x v="0"/>
    <n v="3759"/>
    <x v="0"/>
    <x v="0"/>
    <x v="0"/>
    <x v="0"/>
    <n v="9566"/>
    <n v="105001011088"/>
    <s v="05001105001011088"/>
    <s v="INSTITUCION EDUCATIVA CIUDADELA LAS AMERICAS"/>
    <n v="1"/>
    <n v="5.2303986649721734"/>
    <n v="0.3663157469609617"/>
    <n v="3.8560753047093589E-2"/>
    <n v="1.0385607530470935"/>
    <n v="1001"/>
    <n v="0"/>
    <n v="0"/>
    <n v="0"/>
    <n v="83"/>
    <n v="0"/>
    <n v="462"/>
    <n v="0"/>
    <n v="310"/>
    <n v="0"/>
    <n v="86"/>
    <n v="0"/>
    <n v="60"/>
    <n v="59"/>
    <n v="0"/>
    <n v="0"/>
    <n v="0"/>
    <n v="0"/>
    <n v="0"/>
    <n v="0"/>
    <n v="0"/>
    <n v="0"/>
    <n v="0"/>
    <n v="0"/>
    <n v="0"/>
    <n v="59"/>
    <n v="92671"/>
    <n v="81839"/>
    <n v="122758"/>
    <n v="150439"/>
    <n v="114333"/>
    <n v="99892"/>
    <n v="152848"/>
    <n v="184139"/>
    <n v="7988290.4742870573"/>
    <n v="65615965.117775477"/>
    <n v="10964281.119339738"/>
    <n v="9374402.4676591028"/>
    <n v="0"/>
    <n v="0"/>
    <n v="0"/>
    <n v="0"/>
    <n v="93942939"/>
    <n v="0"/>
    <n v="0"/>
    <n v="0"/>
    <n v="1843632.4853062902"/>
    <n v="0"/>
    <n v="0"/>
    <n v="0"/>
    <n v="0"/>
    <n v="1843632"/>
    <n v="95786571"/>
    <n v="95690.880119880123"/>
    <n v="0"/>
    <n v="0"/>
    <n v="0"/>
    <n v="0"/>
    <n v="19701352"/>
    <n v="20461050.969165862"/>
    <n v="20461051"/>
    <n v="83"/>
    <n v="0"/>
    <n v="1"/>
    <n v="0"/>
    <n v="3.6888888888888891"/>
    <n v="3.6888888888888891"/>
    <n v="3.6888888888888891"/>
    <n v="4"/>
    <n v="26641753"/>
    <n v="47102804"/>
    <n v="142889375"/>
  </r>
  <r>
    <x v="0"/>
    <n v="3759"/>
    <x v="0"/>
    <x v="0"/>
    <x v="0"/>
    <x v="0"/>
    <n v="9567"/>
    <n v="105001011363"/>
    <s v="05001105001011363"/>
    <s v="INSTITUCION EDUCATIVA DOCE DE OCTUBRE"/>
    <n v="1"/>
    <n v="5.2303986649721734"/>
    <n v="0.3663157469609617"/>
    <n v="3.8560753047093589E-2"/>
    <n v="1.0385607530470935"/>
    <n v="1532"/>
    <n v="0"/>
    <n v="0"/>
    <n v="0"/>
    <n v="75"/>
    <n v="0"/>
    <n v="522"/>
    <n v="0"/>
    <n v="593"/>
    <n v="0"/>
    <n v="36"/>
    <n v="0"/>
    <n v="306"/>
    <n v="308"/>
    <n v="0"/>
    <n v="0"/>
    <n v="0"/>
    <n v="0"/>
    <n v="0"/>
    <n v="0"/>
    <n v="0"/>
    <n v="0"/>
    <n v="0"/>
    <n v="3"/>
    <n v="0"/>
    <n v="305"/>
    <n v="92671"/>
    <n v="81839"/>
    <n v="122758"/>
    <n v="150439"/>
    <n v="114333"/>
    <n v="99892"/>
    <n v="152848"/>
    <n v="184139"/>
    <n v="7218334.7659220397"/>
    <n v="94769172.417512506"/>
    <n v="4589699.0732119838"/>
    <n v="47809452.585061423"/>
    <n v="0"/>
    <n v="0"/>
    <n v="0"/>
    <n v="0"/>
    <n v="154386659"/>
    <n v="0"/>
    <n v="0"/>
    <n v="76494.984553533068"/>
    <n v="9530642.5087867528"/>
    <n v="0"/>
    <n v="0"/>
    <n v="0"/>
    <n v="0"/>
    <n v="9607137"/>
    <n v="163993796"/>
    <n v="107045.55874673629"/>
    <n v="0"/>
    <n v="0"/>
    <n v="0"/>
    <n v="0"/>
    <n v="19701352"/>
    <n v="20461050.969165862"/>
    <n v="20461051"/>
    <n v="75"/>
    <n v="1"/>
    <n v="0"/>
    <n v="0"/>
    <n v="3.3333333333333335"/>
    <n v="3.3333333333333335"/>
    <n v="3.3333333333333335"/>
    <n v="4"/>
    <n v="6660438"/>
    <n v="27121489"/>
    <n v="191115285"/>
  </r>
  <r>
    <x v="0"/>
    <n v="3759"/>
    <x v="0"/>
    <x v="0"/>
    <x v="0"/>
    <x v="0"/>
    <n v="24286"/>
    <n v="105001011461"/>
    <s v="05001105001011461"/>
    <s v="INSTITUCION EDUCATIVA FE Y ALEGRIA AURES"/>
    <n v="1"/>
    <n v="5.2303986649721734"/>
    <n v="0.3663157469609617"/>
    <n v="3.8560753047093589E-2"/>
    <n v="1.0385607530470935"/>
    <n v="687"/>
    <n v="0"/>
    <n v="0"/>
    <n v="0"/>
    <n v="61"/>
    <n v="0"/>
    <n v="347"/>
    <n v="0"/>
    <n v="204"/>
    <n v="0"/>
    <n v="41"/>
    <n v="0"/>
    <n v="3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70912.2762832595"/>
    <n v="46832120.18121022"/>
    <n v="5227157.2778247595"/>
    <n v="5312161.3983401582"/>
    <n v="0"/>
    <n v="0"/>
    <n v="0"/>
    <n v="0"/>
    <n v="63242351"/>
    <n v="0"/>
    <n v="0"/>
    <n v="0"/>
    <n v="0"/>
    <n v="0"/>
    <n v="0"/>
    <n v="0"/>
    <n v="0"/>
    <n v="0"/>
    <n v="63242351"/>
    <n v="92055.823871906847"/>
    <n v="0"/>
    <n v="0"/>
    <n v="0"/>
    <n v="0"/>
    <n v="19701352"/>
    <n v="20461050.969165862"/>
    <n v="20461051"/>
    <n v="61"/>
    <n v="1"/>
    <n v="0"/>
    <n v="0"/>
    <n v="2.7111111111111112"/>
    <n v="2.7111111111111112"/>
    <n v="2.7111111111111112"/>
    <n v="3"/>
    <n v="6660438"/>
    <n v="27121489"/>
    <n v="90363840"/>
  </r>
  <r>
    <x v="0"/>
    <n v="3759"/>
    <x v="0"/>
    <x v="0"/>
    <x v="0"/>
    <x v="0"/>
    <n v="9324"/>
    <n v="105001011606"/>
    <s v="05001105001011606"/>
    <s v="INSTITUCION EDUCATIVA HORACIO MUÑOZ SUESCUN"/>
    <n v="1"/>
    <n v="5.2303986649721734"/>
    <n v="0.3663157469609617"/>
    <n v="3.8560753047093589E-2"/>
    <n v="1.0385607530470935"/>
    <n v="992"/>
    <n v="0"/>
    <n v="21"/>
    <n v="0"/>
    <n v="37"/>
    <n v="0"/>
    <n v="331"/>
    <n v="0"/>
    <n v="407"/>
    <n v="0"/>
    <n v="54"/>
    <n v="0"/>
    <n v="142"/>
    <n v="992"/>
    <n v="0"/>
    <n v="21"/>
    <n v="0"/>
    <n v="37"/>
    <n v="0"/>
    <n v="331"/>
    <n v="0"/>
    <n v="407"/>
    <n v="0"/>
    <n v="54"/>
    <n v="0"/>
    <n v="142"/>
    <n v="92671"/>
    <n v="81839"/>
    <n v="122758"/>
    <n v="150439"/>
    <n v="114333"/>
    <n v="99892"/>
    <n v="152848"/>
    <n v="184139"/>
    <n v="5582178.8856463777"/>
    <n v="62726142.819842361"/>
    <n v="6884548.6098179752"/>
    <n v="22186085.840126541"/>
    <n v="0"/>
    <n v="0"/>
    <n v="0"/>
    <n v="0"/>
    <n v="97378956"/>
    <n v="1116435.7771292757"/>
    <n v="12545228.563968472"/>
    <n v="1376909.7219635954"/>
    <n v="4437217.1680253092"/>
    <n v="0"/>
    <n v="0"/>
    <n v="0"/>
    <n v="0"/>
    <n v="19475791"/>
    <n v="116854747"/>
    <n v="117797.12399193548"/>
    <n v="0"/>
    <n v="0"/>
    <n v="0"/>
    <n v="0"/>
    <n v="19701352"/>
    <n v="20461050.969165862"/>
    <n v="20461051"/>
    <n v="58"/>
    <n v="0"/>
    <n v="1"/>
    <n v="0"/>
    <n v="2.5777777777777779"/>
    <n v="2.5777777777777779"/>
    <n v="2.5777777777777779"/>
    <n v="3"/>
    <n v="19981315"/>
    <n v="40442366"/>
    <n v="157297113"/>
  </r>
  <r>
    <x v="0"/>
    <n v="3759"/>
    <x v="0"/>
    <x v="0"/>
    <x v="0"/>
    <x v="0"/>
    <n v="9840"/>
    <n v="105001011631"/>
    <s v="05001105001011631"/>
    <s v="INSTITUCION EDUCATIVA ASAMBLEA DEPARTAMENTAL"/>
    <n v="1"/>
    <n v="5.2303986649721734"/>
    <n v="0.3663157469609617"/>
    <n v="3.8560753047093589E-2"/>
    <n v="1.0385607530470935"/>
    <n v="1913"/>
    <n v="0"/>
    <n v="0"/>
    <n v="0"/>
    <n v="145"/>
    <n v="0"/>
    <n v="828"/>
    <n v="0"/>
    <n v="664"/>
    <n v="0"/>
    <n v="4"/>
    <n v="0"/>
    <n v="272"/>
    <n v="276"/>
    <n v="0"/>
    <n v="0"/>
    <n v="0"/>
    <n v="0"/>
    <n v="0"/>
    <n v="0"/>
    <n v="0"/>
    <n v="0"/>
    <n v="0"/>
    <n v="4"/>
    <n v="0"/>
    <n v="272"/>
    <n v="92671"/>
    <n v="81839"/>
    <n v="122758"/>
    <n v="150439"/>
    <n v="114333"/>
    <n v="99892"/>
    <n v="152848"/>
    <n v="184139"/>
    <n v="13955447.214115944"/>
    <n v="126812202.01518266"/>
    <n v="509966.56369022041"/>
    <n v="42497291.186721265"/>
    <n v="0"/>
    <n v="0"/>
    <n v="0"/>
    <n v="0"/>
    <n v="183774907"/>
    <n v="0"/>
    <n v="0"/>
    <n v="101993.31273804409"/>
    <n v="8499458.2373442538"/>
    <n v="0"/>
    <n v="0"/>
    <n v="0"/>
    <n v="0"/>
    <n v="8601452"/>
    <n v="192376359"/>
    <n v="100562.65499215892"/>
    <n v="0"/>
    <n v="0"/>
    <n v="0"/>
    <n v="0"/>
    <n v="19701352"/>
    <n v="20461050.969165862"/>
    <n v="20461051"/>
    <n v="145"/>
    <n v="1"/>
    <n v="0"/>
    <n v="0"/>
    <n v="6.4444444444444446"/>
    <n v="6.4444444444444446"/>
    <n v="4"/>
    <n v="4"/>
    <n v="6660438"/>
    <n v="27121489"/>
    <n v="219497848"/>
  </r>
  <r>
    <x v="0"/>
    <n v="3759"/>
    <x v="0"/>
    <x v="0"/>
    <x v="0"/>
    <x v="0"/>
    <n v="9855"/>
    <n v="105001011690"/>
    <s v="05001105001011690"/>
    <s v="INSTITUCION EDUCATIVA FEDERICO CARRASQUILLA"/>
    <n v="1"/>
    <n v="5.2303986649721734"/>
    <n v="0.3663157469609617"/>
    <n v="3.8560753047093589E-2"/>
    <n v="1.0385607530470935"/>
    <n v="1460"/>
    <n v="0"/>
    <n v="0"/>
    <n v="0"/>
    <n v="96"/>
    <n v="0"/>
    <n v="721"/>
    <n v="0"/>
    <n v="525"/>
    <n v="0"/>
    <n v="4"/>
    <n v="0"/>
    <n v="114"/>
    <n v="619"/>
    <n v="0"/>
    <n v="0"/>
    <n v="0"/>
    <n v="0"/>
    <n v="0"/>
    <n v="252"/>
    <n v="0"/>
    <n v="249"/>
    <n v="0"/>
    <n v="4"/>
    <n v="0"/>
    <n v="114"/>
    <n v="92671"/>
    <n v="81839"/>
    <n v="122758"/>
    <n v="150439"/>
    <n v="114333"/>
    <n v="99892"/>
    <n v="152848"/>
    <n v="184139"/>
    <n v="9239468.5003802106"/>
    <n v="105903487.74190187"/>
    <n v="509966.56369022041"/>
    <n v="17811364.688552294"/>
    <n v="0"/>
    <n v="0"/>
    <n v="0"/>
    <n v="0"/>
    <n v="133464287"/>
    <n v="0"/>
    <n v="8516476.3015558328"/>
    <n v="101993.31273804409"/>
    <n v="3562272.9377104589"/>
    <n v="0"/>
    <n v="0"/>
    <n v="0"/>
    <n v="0"/>
    <n v="12180743"/>
    <n v="145645030"/>
    <n v="99756.869863013693"/>
    <n v="0"/>
    <n v="0"/>
    <n v="0"/>
    <n v="0"/>
    <n v="19701352"/>
    <n v="20461050.969165862"/>
    <n v="20461051"/>
    <n v="96"/>
    <n v="1"/>
    <n v="0"/>
    <n v="0"/>
    <n v="4.2666666666666666"/>
    <n v="4.2666666666666666"/>
    <n v="4"/>
    <n v="4"/>
    <n v="6660438"/>
    <n v="27121489"/>
    <n v="172766519"/>
  </r>
  <r>
    <x v="0"/>
    <n v="3759"/>
    <x v="0"/>
    <x v="0"/>
    <x v="0"/>
    <x v="0"/>
    <n v="9779"/>
    <n v="105001011711"/>
    <s v="05001105001011711"/>
    <s v="INSTITUCION EDUCATIVA VILLA DE LA CANDELARIA"/>
    <n v="1"/>
    <n v="5.2303986649721734"/>
    <n v="0.3663157469609617"/>
    <n v="3.8560753047093589E-2"/>
    <n v="1.0385607530470935"/>
    <n v="885"/>
    <n v="0"/>
    <n v="0"/>
    <n v="0"/>
    <n v="58"/>
    <n v="0"/>
    <n v="400"/>
    <n v="0"/>
    <n v="299"/>
    <n v="0"/>
    <n v="85"/>
    <n v="0"/>
    <n v="4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582178.8856463777"/>
    <n v="59411346.654566139"/>
    <n v="10836789.478417184"/>
    <n v="6718321.7684890227"/>
    <n v="0"/>
    <n v="0"/>
    <n v="0"/>
    <n v="0"/>
    <n v="82548637"/>
    <n v="0"/>
    <n v="0"/>
    <n v="0"/>
    <n v="0"/>
    <n v="0"/>
    <n v="0"/>
    <n v="0"/>
    <n v="0"/>
    <n v="0"/>
    <n v="82548637"/>
    <n v="93275.296045197741"/>
    <n v="0"/>
    <n v="0"/>
    <n v="0"/>
    <n v="0"/>
    <n v="19701352"/>
    <n v="20461050.969165862"/>
    <n v="20461051"/>
    <n v="58"/>
    <n v="1"/>
    <n v="0"/>
    <n v="0"/>
    <n v="2.5777777777777779"/>
    <n v="2.5777777777777779"/>
    <n v="2.5777777777777779"/>
    <n v="3"/>
    <n v="6660438"/>
    <n v="27121489"/>
    <n v="109670126"/>
  </r>
  <r>
    <x v="0"/>
    <n v="3759"/>
    <x v="0"/>
    <x v="0"/>
    <x v="0"/>
    <x v="0"/>
    <n v="9563"/>
    <n v="105001011886"/>
    <s v="05001105001011886"/>
    <s v="INSTITUCION EDUCATIVA AMERICA"/>
    <n v="1"/>
    <n v="5.2303986649721734"/>
    <n v="0.3663157469609617"/>
    <n v="3.8560753047093589E-2"/>
    <n v="1.0385607530470935"/>
    <n v="1247"/>
    <n v="0"/>
    <n v="0"/>
    <n v="0"/>
    <n v="79"/>
    <n v="0"/>
    <n v="566"/>
    <n v="0"/>
    <n v="446"/>
    <n v="0"/>
    <n v="102"/>
    <n v="0"/>
    <n v="54"/>
    <n v="56"/>
    <n v="0"/>
    <n v="0"/>
    <n v="0"/>
    <n v="0"/>
    <n v="0"/>
    <n v="0"/>
    <n v="0"/>
    <n v="0"/>
    <n v="0"/>
    <n v="2"/>
    <n v="0"/>
    <n v="54"/>
    <n v="92671"/>
    <n v="81839"/>
    <n v="122758"/>
    <n v="150439"/>
    <n v="114333"/>
    <n v="99892"/>
    <n v="152848"/>
    <n v="184139"/>
    <n v="7603312.6201045485"/>
    <n v="86014710.750244543"/>
    <n v="13004147.37410062"/>
    <n v="8436962.2208931912"/>
    <n v="0"/>
    <n v="0"/>
    <n v="0"/>
    <n v="0"/>
    <n v="115059133"/>
    <n v="0"/>
    <n v="0"/>
    <n v="50996.656369022043"/>
    <n v="1687392.4441786385"/>
    <n v="0"/>
    <n v="0"/>
    <n v="0"/>
    <n v="0"/>
    <n v="1738389"/>
    <n v="116797522"/>
    <n v="93662.808340016039"/>
    <n v="0"/>
    <n v="0"/>
    <n v="0"/>
    <n v="0"/>
    <n v="19701352"/>
    <n v="20461050.969165862"/>
    <n v="20461051"/>
    <n v="79"/>
    <n v="1"/>
    <n v="0"/>
    <n v="0"/>
    <n v="3.5111111111111111"/>
    <n v="3.5111111111111111"/>
    <n v="3.5111111111111111"/>
    <n v="4"/>
    <n v="6660438"/>
    <n v="27121489"/>
    <n v="143919011"/>
  </r>
  <r>
    <x v="0"/>
    <n v="3759"/>
    <x v="0"/>
    <x v="0"/>
    <x v="0"/>
    <x v="0"/>
    <n v="9565"/>
    <n v="105001012092"/>
    <s v="05001105001012092"/>
    <s v="INSTITUCION EDUCATIVA BARRIO SANTANDER"/>
    <n v="1"/>
    <n v="5.2303986649721734"/>
    <n v="0.3663157469609617"/>
    <n v="3.8560753047093589E-2"/>
    <n v="1.0385607530470935"/>
    <n v="1099"/>
    <n v="0"/>
    <n v="0"/>
    <n v="0"/>
    <n v="27"/>
    <n v="0"/>
    <n v="401"/>
    <n v="0"/>
    <n v="526"/>
    <n v="0"/>
    <n v="46"/>
    <n v="0"/>
    <n v="99"/>
    <n v="119"/>
    <n v="0"/>
    <n v="0"/>
    <n v="0"/>
    <n v="0"/>
    <n v="0"/>
    <n v="0"/>
    <n v="0"/>
    <n v="0"/>
    <n v="0"/>
    <n v="20"/>
    <n v="0"/>
    <n v="99"/>
    <n v="92671"/>
    <n v="81839"/>
    <n v="122758"/>
    <n v="150439"/>
    <n v="114333"/>
    <n v="99892"/>
    <n v="152848"/>
    <n v="184139"/>
    <n v="2598600.5157319345"/>
    <n v="78790155.005411744"/>
    <n v="5864615.4824375352"/>
    <n v="15467764.071637519"/>
    <n v="0"/>
    <n v="0"/>
    <n v="0"/>
    <n v="0"/>
    <n v="102721135"/>
    <n v="0"/>
    <n v="0"/>
    <n v="509966.56369022041"/>
    <n v="3093552.814327504"/>
    <n v="0"/>
    <n v="0"/>
    <n v="0"/>
    <n v="0"/>
    <n v="3603519"/>
    <n v="106324654"/>
    <n v="96746.727934485898"/>
    <n v="0"/>
    <n v="0"/>
    <n v="0"/>
    <n v="0"/>
    <n v="19701352"/>
    <n v="20461050.969165862"/>
    <n v="20461051"/>
    <n v="27"/>
    <n v="0"/>
    <n v="1"/>
    <n v="0"/>
    <n v="1.2"/>
    <n v="1.2"/>
    <n v="1.2"/>
    <n v="2"/>
    <n v="13320876"/>
    <n v="33781927"/>
    <n v="140106581"/>
  </r>
  <r>
    <x v="0"/>
    <n v="3759"/>
    <x v="0"/>
    <x v="0"/>
    <x v="0"/>
    <x v="0"/>
    <n v="9846"/>
    <n v="105001012106"/>
    <s v="05001105001012106"/>
    <s v="INSTITUCION EDUCATIVA JUAN MARIA CESPEDES"/>
    <n v="1"/>
    <n v="5.2303986649721734"/>
    <n v="0.3663157469609617"/>
    <n v="3.8560753047093589E-2"/>
    <n v="1.0385607530470935"/>
    <n v="2181"/>
    <n v="0"/>
    <n v="20"/>
    <n v="0"/>
    <n v="166"/>
    <n v="0"/>
    <n v="775"/>
    <n v="0"/>
    <n v="803"/>
    <n v="0"/>
    <n v="268"/>
    <n v="0"/>
    <n v="149"/>
    <n v="1800"/>
    <n v="0"/>
    <n v="20"/>
    <n v="0"/>
    <n v="166"/>
    <n v="0"/>
    <n v="394"/>
    <n v="0"/>
    <n v="803"/>
    <n v="0"/>
    <n v="268"/>
    <n v="0"/>
    <n v="149"/>
    <n v="92671"/>
    <n v="81839"/>
    <n v="122758"/>
    <n v="150439"/>
    <n v="114333"/>
    <n v="99892"/>
    <n v="152848"/>
    <n v="184139"/>
    <n v="17901470.219486661"/>
    <n v="134121752.53348407"/>
    <n v="34167759.767244771"/>
    <n v="23279766.128020104"/>
    <n v="0"/>
    <n v="0"/>
    <n v="0"/>
    <n v="0"/>
    <n v="209470749"/>
    <n v="3580294.0438973322"/>
    <n v="20347748.768387888"/>
    <n v="6833551.953448954"/>
    <n v="4655953.225604021"/>
    <n v="0"/>
    <n v="0"/>
    <n v="0"/>
    <n v="0"/>
    <n v="35417548"/>
    <n v="244888297"/>
    <n v="112282.57542411737"/>
    <n v="0"/>
    <n v="0"/>
    <n v="0"/>
    <n v="0"/>
    <n v="19701352"/>
    <n v="20461050.969165862"/>
    <n v="20461051"/>
    <n v="186"/>
    <n v="1"/>
    <n v="0"/>
    <n v="0"/>
    <n v="8.2666666666666675"/>
    <n v="8.2666666666666675"/>
    <n v="4"/>
    <n v="4"/>
    <n v="6660438"/>
    <n v="27121489"/>
    <n v="272009786"/>
  </r>
  <r>
    <x v="0"/>
    <n v="3759"/>
    <x v="0"/>
    <x v="0"/>
    <x v="0"/>
    <x v="0"/>
    <n v="9729"/>
    <n v="105001012165"/>
    <s v="05001105001012165"/>
    <s v="INSTITUCION EDUCATIVA GUADALUPE"/>
    <n v="1"/>
    <n v="5.2303986649721734"/>
    <n v="0.3663157469609617"/>
    <n v="3.8560753047093589E-2"/>
    <n v="1.0385607530470935"/>
    <n v="1209"/>
    <n v="0"/>
    <n v="0"/>
    <n v="0"/>
    <n v="69"/>
    <n v="0"/>
    <n v="570"/>
    <n v="0"/>
    <n v="412"/>
    <n v="0"/>
    <n v="73"/>
    <n v="0"/>
    <n v="85"/>
    <n v="255"/>
    <n v="0"/>
    <n v="0"/>
    <n v="0"/>
    <n v="0"/>
    <n v="0"/>
    <n v="97"/>
    <n v="0"/>
    <n v="0"/>
    <n v="0"/>
    <n v="73"/>
    <n v="0"/>
    <n v="85"/>
    <n v="92671"/>
    <n v="81839"/>
    <n v="122758"/>
    <n v="150439"/>
    <n v="114333"/>
    <n v="99892"/>
    <n v="152848"/>
    <n v="184139"/>
    <n v="6640867.9846482771"/>
    <n v="83464867.546185911"/>
    <n v="9306889.7873465233"/>
    <n v="13280403.495850394"/>
    <n v="0"/>
    <n v="0"/>
    <n v="0"/>
    <n v="0"/>
    <n v="112693029"/>
    <n v="0"/>
    <n v="1648898.6052912492"/>
    <n v="1861377.9574693046"/>
    <n v="2656080.6991700791"/>
    <n v="0"/>
    <n v="0"/>
    <n v="0"/>
    <n v="0"/>
    <n v="6166357"/>
    <n v="118859386"/>
    <n v="98312.147229114969"/>
    <n v="0"/>
    <n v="0"/>
    <n v="0"/>
    <n v="0"/>
    <n v="19701352"/>
    <n v="20461050.969165862"/>
    <n v="20461051"/>
    <n v="69"/>
    <n v="1"/>
    <n v="0"/>
    <n v="0"/>
    <n v="3.0666666666666669"/>
    <n v="3.0666666666666669"/>
    <n v="3.0666666666666669"/>
    <n v="4"/>
    <n v="6660438"/>
    <n v="27121489"/>
    <n v="145980875"/>
  </r>
  <r>
    <x v="0"/>
    <n v="3759"/>
    <x v="0"/>
    <x v="0"/>
    <x v="0"/>
    <x v="0"/>
    <n v="136248"/>
    <n v="105001012581"/>
    <s v="05001105001012581"/>
    <s v="INSTITUCION EDUCATIVA REINO DE BELGICA"/>
    <n v="1"/>
    <n v="5.2303986649721734"/>
    <n v="0.3663157469609617"/>
    <n v="3.8560753047093589E-2"/>
    <n v="1.0385607530470935"/>
    <n v="1019"/>
    <n v="0"/>
    <n v="0"/>
    <n v="0"/>
    <n v="104"/>
    <n v="0"/>
    <n v="474"/>
    <n v="0"/>
    <n v="329"/>
    <n v="0"/>
    <n v="5"/>
    <n v="0"/>
    <n v="107"/>
    <n v="112"/>
    <n v="0"/>
    <n v="0"/>
    <n v="0"/>
    <n v="0"/>
    <n v="0"/>
    <n v="0"/>
    <n v="0"/>
    <n v="0"/>
    <n v="0"/>
    <n v="5"/>
    <n v="0"/>
    <n v="107"/>
    <n v="92671"/>
    <n v="81839"/>
    <n v="122758"/>
    <n v="150439"/>
    <n v="114333"/>
    <n v="99892"/>
    <n v="152848"/>
    <n v="184139"/>
    <n v="10009424.208745228"/>
    <n v="68250803.095302731"/>
    <n v="637458.20461277547"/>
    <n v="16717684.400658732"/>
    <n v="0"/>
    <n v="0"/>
    <n v="0"/>
    <n v="0"/>
    <n v="95615370"/>
    <n v="0"/>
    <n v="0"/>
    <n v="127491.6409225551"/>
    <n v="3343536.8801317466"/>
    <n v="0"/>
    <n v="0"/>
    <n v="0"/>
    <n v="0"/>
    <n v="3471029"/>
    <n v="99086399"/>
    <n v="97238.860647693815"/>
    <n v="0"/>
    <n v="0"/>
    <n v="0"/>
    <n v="0"/>
    <n v="19701352"/>
    <n v="20461050.969165862"/>
    <n v="20461051"/>
    <n v="104"/>
    <n v="1"/>
    <n v="0"/>
    <n v="0"/>
    <n v="4.6222222222222218"/>
    <n v="4.6222222222222218"/>
    <n v="4"/>
    <n v="4"/>
    <n v="6660438"/>
    <n v="27121489"/>
    <n v="126207888"/>
  </r>
  <r>
    <x v="0"/>
    <n v="3759"/>
    <x v="0"/>
    <x v="0"/>
    <x v="0"/>
    <x v="0"/>
    <n v="9810"/>
    <n v="105001012696"/>
    <s v="05001105001012696"/>
    <s v="INSTITUCION EDUCATIVA ALFONSO LOPEZ PUMAREJO"/>
    <n v="1"/>
    <n v="5.2303986649721734"/>
    <n v="0.3663157469609617"/>
    <n v="3.8560753047093589E-2"/>
    <n v="1.0385607530470935"/>
    <n v="2088"/>
    <n v="0"/>
    <n v="0"/>
    <n v="0"/>
    <n v="151"/>
    <n v="0"/>
    <n v="1101"/>
    <n v="0"/>
    <n v="587"/>
    <n v="0"/>
    <n v="28"/>
    <n v="0"/>
    <n v="221"/>
    <n v="684"/>
    <n v="0"/>
    <n v="0"/>
    <n v="0"/>
    <n v="151"/>
    <n v="0"/>
    <n v="0"/>
    <n v="0"/>
    <n v="284"/>
    <n v="0"/>
    <n v="28"/>
    <n v="0"/>
    <n v="221"/>
    <n v="92671"/>
    <n v="81839"/>
    <n v="122758"/>
    <n v="150439"/>
    <n v="114333"/>
    <n v="99892"/>
    <n v="152848"/>
    <n v="184139"/>
    <n v="14532913.995389707"/>
    <n v="143471177.6150324"/>
    <n v="3569765.9458315428"/>
    <n v="34529049.089211024"/>
    <n v="0"/>
    <n v="0"/>
    <n v="0"/>
    <n v="0"/>
    <n v="196102907"/>
    <n v="2906582.7990779416"/>
    <n v="4827703.1330176778"/>
    <n v="713953.18916630861"/>
    <n v="6905809.817842206"/>
    <n v="0"/>
    <n v="0"/>
    <n v="0"/>
    <n v="0"/>
    <n v="15354049"/>
    <n v="211456956"/>
    <n v="101272.48850574713"/>
    <n v="0"/>
    <n v="0"/>
    <n v="0"/>
    <n v="0"/>
    <n v="19701352"/>
    <n v="20461050.969165862"/>
    <n v="20461051"/>
    <n v="151"/>
    <n v="1"/>
    <n v="0"/>
    <n v="0"/>
    <n v="6.7111111111111112"/>
    <n v="6.7111111111111112"/>
    <n v="4"/>
    <n v="4"/>
    <n v="6660438"/>
    <n v="27121489"/>
    <n v="238578445"/>
  </r>
  <r>
    <x v="0"/>
    <n v="3759"/>
    <x v="0"/>
    <x v="0"/>
    <x v="0"/>
    <x v="0"/>
    <n v="9733"/>
    <n v="105001012700"/>
    <s v="05001105001012700"/>
    <s v="INSTITUCION EDUCATIVA SAN PABLO"/>
    <n v="1"/>
    <n v="5.2303986649721734"/>
    <n v="0.3663157469609617"/>
    <n v="3.8560753047093589E-2"/>
    <n v="1.0385607530470935"/>
    <n v="2106"/>
    <n v="0"/>
    <n v="0"/>
    <n v="0"/>
    <n v="107"/>
    <n v="0"/>
    <n v="947"/>
    <n v="0"/>
    <n v="802"/>
    <n v="0"/>
    <n v="7"/>
    <n v="0"/>
    <n v="243"/>
    <n v="357"/>
    <n v="0"/>
    <n v="0"/>
    <n v="0"/>
    <n v="107"/>
    <n v="0"/>
    <n v="0"/>
    <n v="0"/>
    <n v="0"/>
    <n v="0"/>
    <n v="7"/>
    <n v="0"/>
    <n v="243"/>
    <n v="92671"/>
    <n v="81839"/>
    <n v="122758"/>
    <n v="150439"/>
    <n v="114333"/>
    <n v="99892"/>
    <n v="152848"/>
    <n v="184139"/>
    <n v="10298157.59938211"/>
    <n v="148655858.79661828"/>
    <n v="892441.48645788571"/>
    <n v="37966329.994019359"/>
    <n v="0"/>
    <n v="0"/>
    <n v="0"/>
    <n v="0"/>
    <n v="197812788"/>
    <n v="2059631.5198764224"/>
    <n v="0"/>
    <n v="178488.29729157715"/>
    <n v="7593265.9988038726"/>
    <n v="0"/>
    <n v="0"/>
    <n v="0"/>
    <n v="0"/>
    <n v="9831386"/>
    <n v="207644174"/>
    <n v="98596.473884140549"/>
    <n v="0"/>
    <n v="0"/>
    <n v="0"/>
    <n v="0"/>
    <n v="19701352"/>
    <n v="20461050.969165862"/>
    <n v="20461051"/>
    <n v="107"/>
    <n v="1"/>
    <n v="0"/>
    <n v="0"/>
    <n v="4.7555555555555555"/>
    <n v="4.7555555555555555"/>
    <n v="4"/>
    <n v="4"/>
    <n v="6660438"/>
    <n v="27121489"/>
    <n v="234765663"/>
  </r>
  <r>
    <x v="0"/>
    <n v="3759"/>
    <x v="0"/>
    <x v="0"/>
    <x v="0"/>
    <x v="0"/>
    <n v="9853"/>
    <n v="105001013013"/>
    <s v="05001105001013013"/>
    <s v="INSTITUCION EDUCATIVA EL PICACHITO"/>
    <n v="1"/>
    <n v="5.2303986649721734"/>
    <n v="0.3663157469609617"/>
    <n v="3.8560753047093589E-2"/>
    <n v="1.0385607530470935"/>
    <n v="974"/>
    <n v="0"/>
    <n v="0"/>
    <n v="0"/>
    <n v="68"/>
    <n v="0"/>
    <n v="508"/>
    <n v="0"/>
    <n v="310"/>
    <n v="0"/>
    <n v="3"/>
    <n v="0"/>
    <n v="85"/>
    <n v="88"/>
    <n v="0"/>
    <n v="0"/>
    <n v="0"/>
    <n v="0"/>
    <n v="0"/>
    <n v="0"/>
    <n v="0"/>
    <n v="0"/>
    <n v="0"/>
    <n v="3"/>
    <n v="0"/>
    <n v="85"/>
    <n v="92671"/>
    <n v="81839"/>
    <n v="122758"/>
    <n v="150439"/>
    <n v="114333"/>
    <n v="99892"/>
    <n v="152848"/>
    <n v="184139"/>
    <n v="6544623.5211026501"/>
    <n v="69525724.697332054"/>
    <n v="382474.9227676653"/>
    <n v="13280403.495850394"/>
    <n v="0"/>
    <n v="0"/>
    <n v="0"/>
    <n v="0"/>
    <n v="89733227"/>
    <n v="0"/>
    <n v="0"/>
    <n v="76494.984553533068"/>
    <n v="2656080.6991700791"/>
    <n v="0"/>
    <n v="0"/>
    <n v="0"/>
    <n v="0"/>
    <n v="2732576"/>
    <n v="92465803"/>
    <n v="94934.089322381929"/>
    <n v="0"/>
    <n v="0"/>
    <n v="0"/>
    <n v="0"/>
    <n v="19701352"/>
    <n v="20461050.969165862"/>
    <n v="20461051"/>
    <n v="68"/>
    <n v="1"/>
    <n v="0"/>
    <n v="0"/>
    <n v="3.0222222222222221"/>
    <n v="3.0222222222222221"/>
    <n v="3.0222222222222221"/>
    <n v="4"/>
    <n v="6660438"/>
    <n v="27121489"/>
    <n v="119587292"/>
  </r>
  <r>
    <x v="0"/>
    <n v="3759"/>
    <x v="0"/>
    <x v="0"/>
    <x v="0"/>
    <x v="0"/>
    <n v="9813"/>
    <n v="105001013072"/>
    <s v="05001105001013072"/>
    <s v="INSTITUCION EDUCATIVA MAESTRO PEDRO NEL GOMEZ"/>
    <n v="1"/>
    <n v="5.2303986649721734"/>
    <n v="0.3663157469609617"/>
    <n v="3.8560753047093589E-2"/>
    <n v="1.0385607530470935"/>
    <n v="1082"/>
    <n v="0"/>
    <n v="17"/>
    <n v="0"/>
    <n v="60"/>
    <n v="0"/>
    <n v="398"/>
    <n v="0"/>
    <n v="422"/>
    <n v="0"/>
    <n v="129"/>
    <n v="0"/>
    <n v="56"/>
    <n v="17"/>
    <n v="0"/>
    <n v="17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10823.6930132946"/>
    <n v="69695714.244269297"/>
    <n v="16446421.679009609"/>
    <n v="8749442.303148495"/>
    <n v="0"/>
    <n v="0"/>
    <n v="0"/>
    <n v="0"/>
    <n v="102302402"/>
    <n v="327231.17605513253"/>
    <n v="0"/>
    <n v="0"/>
    <n v="0"/>
    <n v="0"/>
    <n v="0"/>
    <n v="0"/>
    <n v="0"/>
    <n v="327231"/>
    <n v="102629633"/>
    <n v="94851.786506469507"/>
    <n v="0"/>
    <n v="0"/>
    <n v="0"/>
    <n v="0"/>
    <n v="19701352"/>
    <n v="20461050.969165862"/>
    <n v="20461051"/>
    <n v="77"/>
    <n v="1"/>
    <n v="0"/>
    <n v="0"/>
    <n v="3.4222222222222221"/>
    <n v="3.4222222222222221"/>
    <n v="3.4222222222222221"/>
    <n v="4"/>
    <n v="6660438"/>
    <n v="27121489"/>
    <n v="129751122"/>
  </r>
  <r>
    <x v="0"/>
    <n v="3759"/>
    <x v="0"/>
    <x v="0"/>
    <x v="0"/>
    <x v="0"/>
    <n v="9800"/>
    <n v="105001013145"/>
    <s v="05001105001013145"/>
    <s v="INSTITUCION EDUCATIVA SANTA TERESA"/>
    <n v="1"/>
    <n v="5.2303986649721734"/>
    <n v="0.3663157469609617"/>
    <n v="3.8560753047093589E-2"/>
    <n v="1.0385607530470935"/>
    <n v="1414"/>
    <n v="0"/>
    <n v="0"/>
    <n v="0"/>
    <n v="120"/>
    <n v="0"/>
    <n v="606"/>
    <n v="0"/>
    <n v="479"/>
    <n v="0"/>
    <n v="76"/>
    <n v="0"/>
    <n v="133"/>
    <n v="133"/>
    <n v="0"/>
    <n v="0"/>
    <n v="0"/>
    <n v="0"/>
    <n v="0"/>
    <n v="0"/>
    <n v="0"/>
    <n v="0"/>
    <n v="0"/>
    <n v="0"/>
    <n v="0"/>
    <n v="133"/>
    <n v="92671"/>
    <n v="81839"/>
    <n v="122758"/>
    <n v="150439"/>
    <n v="114333"/>
    <n v="99892"/>
    <n v="152848"/>
    <n v="184139"/>
    <n v="11549335.625475265"/>
    <n v="92219329.213453874"/>
    <n v="9689364.7101141885"/>
    <n v="20779925.469977677"/>
    <n v="0"/>
    <n v="0"/>
    <n v="0"/>
    <n v="0"/>
    <n v="134237955"/>
    <n v="0"/>
    <n v="0"/>
    <n v="0"/>
    <n v="4155985.0939955357"/>
    <n v="0"/>
    <n v="0"/>
    <n v="0"/>
    <n v="0"/>
    <n v="4155985"/>
    <n v="138393940"/>
    <n v="97874.073550212168"/>
    <n v="0"/>
    <n v="0"/>
    <n v="0"/>
    <n v="0"/>
    <n v="19701352"/>
    <n v="20461050.969165862"/>
    <n v="20461051"/>
    <n v="120"/>
    <n v="1"/>
    <n v="0"/>
    <n v="0"/>
    <n v="5.333333333333333"/>
    <n v="5.333333333333333"/>
    <n v="4"/>
    <n v="4"/>
    <n v="6660438"/>
    <n v="27121489"/>
    <n v="165515429"/>
  </r>
  <r>
    <x v="0"/>
    <n v="3759"/>
    <x v="0"/>
    <x v="0"/>
    <x v="0"/>
    <x v="0"/>
    <n v="9850"/>
    <n v="105001013340"/>
    <s v="05001105001013340"/>
    <s v="INSTITUCION EDUCATIVA INEM JOSE FELIX DE RESTREPO"/>
    <n v="1"/>
    <n v="5.2303986649721734"/>
    <n v="0.3663157469609617"/>
    <n v="3.8560753047093589E-2"/>
    <n v="1.0385607530470935"/>
    <n v="2731"/>
    <n v="0"/>
    <n v="0"/>
    <n v="0"/>
    <n v="36"/>
    <n v="0"/>
    <n v="361"/>
    <n v="0"/>
    <n v="1229"/>
    <n v="0"/>
    <n v="438"/>
    <n v="0"/>
    <n v="667"/>
    <n v="1708"/>
    <n v="0"/>
    <n v="0"/>
    <n v="0"/>
    <n v="0"/>
    <n v="0"/>
    <n v="0"/>
    <n v="0"/>
    <n v="603"/>
    <n v="0"/>
    <n v="438"/>
    <n v="0"/>
    <n v="667"/>
    <n v="92671"/>
    <n v="81839"/>
    <n v="122758"/>
    <n v="150439"/>
    <n v="114333"/>
    <n v="99892"/>
    <n v="152848"/>
    <n v="184139"/>
    <n v="3464800.6876425794"/>
    <n v="135141689.81510752"/>
    <n v="55841338.724079132"/>
    <n v="104212107.43214369"/>
    <n v="0"/>
    <n v="0"/>
    <n v="0"/>
    <n v="0"/>
    <n v="298659937"/>
    <n v="0"/>
    <n v="10250369.680315703"/>
    <n v="11168267.744815828"/>
    <n v="20842421.486428738"/>
    <n v="0"/>
    <n v="0"/>
    <n v="0"/>
    <n v="0"/>
    <n v="42261059"/>
    <n v="340920996"/>
    <n v="124833.75906261442"/>
    <n v="0"/>
    <n v="0"/>
    <n v="0"/>
    <n v="0"/>
    <n v="19701352"/>
    <n v="20461050.969165862"/>
    <n v="20461051"/>
    <n v="36"/>
    <n v="1"/>
    <n v="0"/>
    <n v="0"/>
    <n v="1.6"/>
    <n v="1.6"/>
    <n v="1.6"/>
    <n v="2"/>
    <n v="6660438"/>
    <n v="27121489"/>
    <n v="368042485"/>
  </r>
  <r>
    <x v="0"/>
    <n v="3759"/>
    <x v="0"/>
    <x v="0"/>
    <x v="0"/>
    <x v="0"/>
    <n v="9585"/>
    <n v="105001013439"/>
    <s v="05001105001013439"/>
    <s v="INSTITUCION EDUCATIVA FELIX DE BEDOUT MORENO"/>
    <n v="1"/>
    <n v="5.2303986649721734"/>
    <n v="0.3663157469609617"/>
    <n v="3.8560753047093589E-2"/>
    <n v="1.0385607530470935"/>
    <n v="635"/>
    <n v="0"/>
    <n v="0"/>
    <n v="0"/>
    <n v="19"/>
    <n v="0"/>
    <n v="283"/>
    <n v="0"/>
    <n v="235"/>
    <n v="0"/>
    <n v="48"/>
    <n v="0"/>
    <n v="50"/>
    <n v="52"/>
    <n v="0"/>
    <n v="0"/>
    <n v="0"/>
    <n v="0"/>
    <n v="0"/>
    <n v="0"/>
    <n v="0"/>
    <n v="0"/>
    <n v="0"/>
    <n v="2"/>
    <n v="0"/>
    <n v="50"/>
    <n v="92671"/>
    <n v="81839"/>
    <n v="122758"/>
    <n v="150439"/>
    <n v="114333"/>
    <n v="99892"/>
    <n v="152848"/>
    <n v="184139"/>
    <n v="1828644.8073669169"/>
    <n v="44027292.656745724"/>
    <n v="6119598.7642826447"/>
    <n v="7812002.0563825853"/>
    <n v="0"/>
    <n v="0"/>
    <n v="0"/>
    <n v="0"/>
    <n v="59787538"/>
    <n v="0"/>
    <n v="0"/>
    <n v="50996.656369022043"/>
    <n v="1562400.411276517"/>
    <n v="0"/>
    <n v="0"/>
    <n v="0"/>
    <n v="0"/>
    <n v="1613397"/>
    <n v="61400935"/>
    <n v="96694.385826771657"/>
    <n v="0"/>
    <n v="0"/>
    <n v="0"/>
    <n v="0"/>
    <n v="19701352"/>
    <n v="20461050.969165862"/>
    <n v="20461051"/>
    <n v="19"/>
    <n v="1"/>
    <n v="0"/>
    <n v="0"/>
    <n v="0.84444444444444444"/>
    <n v="0.84444444444444444"/>
    <n v="0.84444444444444444"/>
    <n v="1"/>
    <n v="6660438"/>
    <n v="27121489"/>
    <n v="88522424"/>
  </r>
  <r>
    <x v="0"/>
    <n v="3759"/>
    <x v="0"/>
    <x v="0"/>
    <x v="0"/>
    <x v="0"/>
    <n v="18551"/>
    <n v="105001013447"/>
    <s v="05001105001013447"/>
    <s v="INSTITUCION EDUCATIVA JOSE HORACIO BETANCUR"/>
    <n v="1"/>
    <n v="5.2303986649721734"/>
    <n v="0.3663157469609617"/>
    <n v="3.8560753047093589E-2"/>
    <n v="1.0385607530470935"/>
    <n v="730"/>
    <n v="0"/>
    <n v="0"/>
    <n v="56"/>
    <n v="0"/>
    <n v="348"/>
    <n v="0"/>
    <n v="251"/>
    <n v="0"/>
    <n v="56"/>
    <n v="0"/>
    <n v="19"/>
    <n v="0"/>
    <n v="131"/>
    <n v="0"/>
    <n v="0"/>
    <n v="56"/>
    <n v="0"/>
    <n v="0"/>
    <n v="0"/>
    <n v="0"/>
    <n v="0"/>
    <n v="56"/>
    <n v="0"/>
    <n v="19"/>
    <n v="0"/>
    <n v="92671"/>
    <n v="81839"/>
    <n v="122758"/>
    <n v="150439"/>
    <n v="114333"/>
    <n v="99892"/>
    <n v="152848"/>
    <n v="184139"/>
    <n v="0"/>
    <n v="0"/>
    <n v="0"/>
    <n v="0"/>
    <n v="6649538.9283754667"/>
    <n v="62142602.53528478"/>
    <n v="8889548.3029775601"/>
    <n v="3633551.2316014362"/>
    <n v="81315241"/>
    <n v="0"/>
    <n v="0"/>
    <n v="0"/>
    <n v="0"/>
    <n v="1329907.7856750935"/>
    <n v="0"/>
    <n v="1777909.6605955123"/>
    <n v="726710.24632028735"/>
    <n v="3834528"/>
    <n v="85149769"/>
    <n v="116643.51917808219"/>
    <n v="1"/>
    <n v="0"/>
    <n v="0"/>
    <n v="1"/>
    <n v="24249724"/>
    <n v="25184811.618624177"/>
    <n v="25184812"/>
    <n v="56"/>
    <n v="1"/>
    <n v="0"/>
    <n v="4.3076923076923075"/>
    <n v="0"/>
    <n v="4.3076923076923075"/>
    <n v="4"/>
    <n v="4"/>
    <n v="6660438"/>
    <n v="31845250"/>
    <n v="116995019"/>
  </r>
  <r>
    <x v="0"/>
    <n v="3759"/>
    <x v="0"/>
    <x v="0"/>
    <x v="0"/>
    <x v="0"/>
    <n v="18552"/>
    <n v="105001013633"/>
    <s v="05001105001013633"/>
    <s v="INSTITUCION EDUCATIVA LOMA HERMOSA"/>
    <n v="1"/>
    <n v="5.2303986649721734"/>
    <n v="0.3663157469609617"/>
    <n v="3.8560753047093589E-2"/>
    <n v="1.0385607530470935"/>
    <n v="846"/>
    <n v="0"/>
    <n v="0"/>
    <n v="71"/>
    <n v="0"/>
    <n v="438"/>
    <n v="0"/>
    <n v="261"/>
    <n v="0"/>
    <n v="68"/>
    <n v="0"/>
    <n v="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30665.4270474669"/>
    <n v="72516993.609622806"/>
    <n v="10794451.510758465"/>
    <n v="1529916.3080427099"/>
    <n v="93272027"/>
    <n v="0"/>
    <n v="0"/>
    <n v="0"/>
    <n v="0"/>
    <n v="0"/>
    <n v="0"/>
    <n v="0"/>
    <n v="0"/>
    <n v="0"/>
    <n v="93272027"/>
    <n v="110250.62293144208"/>
    <n v="1"/>
    <n v="0"/>
    <n v="0"/>
    <n v="1"/>
    <n v="24249724"/>
    <n v="25184811.618624177"/>
    <n v="25184812"/>
    <n v="71"/>
    <n v="1"/>
    <n v="0"/>
    <n v="5.4615384615384617"/>
    <n v="0"/>
    <n v="5.4615384615384617"/>
    <n v="4"/>
    <n v="4"/>
    <n v="6660438"/>
    <n v="31845250"/>
    <n v="125117277"/>
  </r>
  <r>
    <x v="0"/>
    <n v="3759"/>
    <x v="0"/>
    <x v="0"/>
    <x v="0"/>
    <x v="0"/>
    <n v="9735"/>
    <n v="105001014397"/>
    <s v="05001105001014397"/>
    <s v="INSTITUCION EDUCATIVA LUIS LOPEZ DE MESA"/>
    <n v="1"/>
    <n v="5.2303986649721734"/>
    <n v="0.3663157469609617"/>
    <n v="3.8560753047093589E-2"/>
    <n v="1.0385607530470935"/>
    <n v="977"/>
    <n v="0"/>
    <n v="0"/>
    <n v="0"/>
    <n v="40"/>
    <n v="0"/>
    <n v="332"/>
    <n v="0"/>
    <n v="388"/>
    <n v="0"/>
    <n v="55"/>
    <n v="0"/>
    <n v="162"/>
    <n v="217"/>
    <n v="0"/>
    <n v="0"/>
    <n v="0"/>
    <n v="0"/>
    <n v="0"/>
    <n v="0"/>
    <n v="0"/>
    <n v="0"/>
    <n v="0"/>
    <n v="55"/>
    <n v="0"/>
    <n v="162"/>
    <n v="92671"/>
    <n v="81839"/>
    <n v="122758"/>
    <n v="150439"/>
    <n v="114333"/>
    <n v="99892"/>
    <n v="152848"/>
    <n v="184139"/>
    <n v="3849778.5418250882"/>
    <n v="61196236.897407182"/>
    <n v="7012040.2507405309"/>
    <n v="25310886.662679575"/>
    <n v="0"/>
    <n v="0"/>
    <n v="0"/>
    <n v="0"/>
    <n v="97368942"/>
    <n v="0"/>
    <n v="0"/>
    <n v="1402408.0501481062"/>
    <n v="5062177.332535916"/>
    <n v="0"/>
    <n v="0"/>
    <n v="0"/>
    <n v="0"/>
    <n v="6464585"/>
    <n v="103833527"/>
    <n v="106277.91914022517"/>
    <n v="0"/>
    <n v="0"/>
    <n v="0"/>
    <n v="0"/>
    <n v="19701352"/>
    <n v="20461050.969165862"/>
    <n v="20461051"/>
    <n v="40"/>
    <n v="1"/>
    <n v="0"/>
    <n v="0"/>
    <n v="1.7777777777777777"/>
    <n v="1.7777777777777777"/>
    <n v="1.7777777777777777"/>
    <n v="2"/>
    <n v="6660438"/>
    <n v="27121489"/>
    <n v="130955016"/>
  </r>
  <r>
    <x v="0"/>
    <n v="3759"/>
    <x v="0"/>
    <x v="0"/>
    <x v="0"/>
    <x v="0"/>
    <n v="9778"/>
    <n v="105001014851"/>
    <s v="05001105001014851"/>
    <s v="INSTITUCION EDUCATIVA JESUS REY"/>
    <n v="1"/>
    <n v="5.2303986649721734"/>
    <n v="0.3663157469609617"/>
    <n v="3.8560753047093589E-2"/>
    <n v="1.0385607530470935"/>
    <n v="1425"/>
    <n v="0"/>
    <n v="0"/>
    <n v="0"/>
    <n v="115"/>
    <n v="0"/>
    <n v="588"/>
    <n v="0"/>
    <n v="473"/>
    <n v="0"/>
    <n v="210"/>
    <n v="0"/>
    <n v="39"/>
    <n v="249"/>
    <n v="0"/>
    <n v="0"/>
    <n v="0"/>
    <n v="0"/>
    <n v="0"/>
    <n v="0"/>
    <n v="0"/>
    <n v="0"/>
    <n v="0"/>
    <n v="210"/>
    <n v="0"/>
    <n v="39"/>
    <n v="92671"/>
    <n v="81839"/>
    <n v="122758"/>
    <n v="150439"/>
    <n v="114333"/>
    <n v="99892"/>
    <n v="152848"/>
    <n v="184139"/>
    <n v="11068113.307747127"/>
    <n v="90179454.650206968"/>
    <n v="26773244.59373657"/>
    <n v="6093361.603978416"/>
    <n v="0"/>
    <n v="0"/>
    <n v="0"/>
    <n v="0"/>
    <n v="134114174"/>
    <n v="0"/>
    <n v="0"/>
    <n v="5354648.9187473143"/>
    <n v="1218672.3207956832"/>
    <n v="0"/>
    <n v="0"/>
    <n v="0"/>
    <n v="0"/>
    <n v="6573321"/>
    <n v="140687495"/>
    <n v="98728.066666666666"/>
    <n v="0"/>
    <n v="0"/>
    <n v="0"/>
    <n v="0"/>
    <n v="19701352"/>
    <n v="20461050.969165862"/>
    <n v="20461051"/>
    <n v="115"/>
    <n v="1"/>
    <n v="0"/>
    <n v="0"/>
    <n v="5.1111111111111107"/>
    <n v="5.1111111111111107"/>
    <n v="4"/>
    <n v="4"/>
    <n v="6660438"/>
    <n v="27121489"/>
    <n v="167808984"/>
  </r>
  <r>
    <x v="0"/>
    <n v="3759"/>
    <x v="0"/>
    <x v="0"/>
    <x v="0"/>
    <x v="0"/>
    <n v="10063"/>
    <n v="105001015091"/>
    <s v="05001105001015091"/>
    <s v="INSTITUCION EDUCATIVA FE Y ALEGRIA GRANIZAL"/>
    <n v="1"/>
    <n v="5.2303986649721734"/>
    <n v="0.3663157469609617"/>
    <n v="3.8560753047093589E-2"/>
    <n v="1.0385607530470935"/>
    <n v="1134"/>
    <n v="0"/>
    <n v="0"/>
    <n v="0"/>
    <n v="86"/>
    <n v="0"/>
    <n v="565"/>
    <n v="0"/>
    <n v="368"/>
    <n v="0"/>
    <n v="1"/>
    <n v="0"/>
    <n v="114"/>
    <n v="616"/>
    <n v="0"/>
    <n v="0"/>
    <n v="0"/>
    <n v="86"/>
    <n v="0"/>
    <n v="415"/>
    <n v="0"/>
    <n v="0"/>
    <n v="0"/>
    <n v="1"/>
    <n v="0"/>
    <n v="114"/>
    <n v="92671"/>
    <n v="81839"/>
    <n v="122758"/>
    <n v="150439"/>
    <n v="114333"/>
    <n v="99892"/>
    <n v="152848"/>
    <n v="184139"/>
    <n v="8277023.8649239391"/>
    <n v="79300123.646223471"/>
    <n v="127491.6409225551"/>
    <n v="17811364.688552294"/>
    <n v="0"/>
    <n v="0"/>
    <n v="0"/>
    <n v="0"/>
    <n v="105516004"/>
    <n v="1655404.7729847881"/>
    <n v="7054566.1978955502"/>
    <n v="25498.328184511021"/>
    <n v="3562272.9377104589"/>
    <n v="0"/>
    <n v="0"/>
    <n v="0"/>
    <n v="0"/>
    <n v="12297742"/>
    <n v="117813746"/>
    <n v="103892.19223985891"/>
    <n v="0"/>
    <n v="0"/>
    <n v="0"/>
    <n v="0"/>
    <n v="19701352"/>
    <n v="20461050.969165862"/>
    <n v="20461051"/>
    <n v="86"/>
    <n v="0"/>
    <n v="1"/>
    <n v="0"/>
    <n v="3.8222222222222224"/>
    <n v="3.8222222222222224"/>
    <n v="3.8222222222222224"/>
    <n v="4"/>
    <n v="26641753"/>
    <n v="47102804"/>
    <n v="164916550"/>
  </r>
  <r>
    <x v="0"/>
    <n v="3759"/>
    <x v="0"/>
    <x v="0"/>
    <x v="0"/>
    <x v="0"/>
    <n v="9823"/>
    <n v="105001015148"/>
    <s v="05001105001015148"/>
    <s v="INSTITUCION EDUCATIVA CAMILO MORA CARRASQUILLA"/>
    <n v="1"/>
    <n v="5.2303986649721734"/>
    <n v="0.3663157469609617"/>
    <n v="3.8560753047093589E-2"/>
    <n v="1.0385607530470935"/>
    <n v="1307"/>
    <n v="0"/>
    <n v="24"/>
    <n v="0"/>
    <n v="74"/>
    <n v="0"/>
    <n v="510"/>
    <n v="0"/>
    <n v="547"/>
    <n v="0"/>
    <n v="1"/>
    <n v="0"/>
    <n v="151"/>
    <n v="250"/>
    <n v="0"/>
    <n v="24"/>
    <n v="0"/>
    <n v="74"/>
    <n v="0"/>
    <n v="0"/>
    <n v="0"/>
    <n v="0"/>
    <n v="0"/>
    <n v="1"/>
    <n v="0"/>
    <n v="151"/>
    <n v="92671"/>
    <n v="81839"/>
    <n v="122758"/>
    <n v="150439"/>
    <n v="114333"/>
    <n v="99892"/>
    <n v="152848"/>
    <n v="184139"/>
    <n v="9431957.4274714664"/>
    <n v="89839475.556332484"/>
    <n v="127491.6409225551"/>
    <n v="23592246.210275408"/>
    <n v="0"/>
    <n v="0"/>
    <n v="0"/>
    <n v="0"/>
    <n v="122991171"/>
    <n v="1886391.4854942933"/>
    <n v="0"/>
    <n v="25498.328184511021"/>
    <n v="4718449.2420550808"/>
    <n v="0"/>
    <n v="0"/>
    <n v="0"/>
    <n v="0"/>
    <n v="6630339"/>
    <n v="129621510"/>
    <n v="99174.835501147667"/>
    <n v="0"/>
    <n v="0"/>
    <n v="0"/>
    <n v="0"/>
    <n v="19701352"/>
    <n v="20461050.969165862"/>
    <n v="20461051"/>
    <n v="98"/>
    <n v="0"/>
    <n v="1"/>
    <n v="0"/>
    <n v="4.3555555555555552"/>
    <n v="4.3555555555555552"/>
    <n v="4"/>
    <n v="4"/>
    <n v="26641753"/>
    <n v="47102804"/>
    <n v="176724314"/>
  </r>
  <r>
    <x v="0"/>
    <n v="3759"/>
    <x v="0"/>
    <x v="0"/>
    <x v="0"/>
    <x v="0"/>
    <n v="9532"/>
    <n v="105001015172"/>
    <s v="05001105001015172"/>
    <s v="INSTITUCION EDUCATIVA EDUARDO SANTOS"/>
    <n v="1"/>
    <n v="5.2303986649721734"/>
    <n v="0.3663157469609617"/>
    <n v="3.8560753047093589E-2"/>
    <n v="1.0385607530470935"/>
    <n v="2170"/>
    <n v="0"/>
    <n v="0"/>
    <n v="0"/>
    <n v="124"/>
    <n v="0"/>
    <n v="1039"/>
    <n v="0"/>
    <n v="779"/>
    <n v="0"/>
    <n v="14"/>
    <n v="0"/>
    <n v="21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934313.479657773"/>
    <n v="154520498.16595313"/>
    <n v="1784882.9729157714"/>
    <n v="33435368.801317465"/>
    <n v="0"/>
    <n v="0"/>
    <n v="0"/>
    <n v="0"/>
    <n v="201675063"/>
    <n v="0"/>
    <n v="0"/>
    <n v="0"/>
    <n v="0"/>
    <n v="0"/>
    <n v="0"/>
    <n v="0"/>
    <n v="0"/>
    <n v="0"/>
    <n v="201675063"/>
    <n v="92937.817050691243"/>
    <n v="0"/>
    <n v="0"/>
    <n v="0"/>
    <n v="0"/>
    <n v="19701352"/>
    <n v="20461050.969165862"/>
    <n v="20461051"/>
    <n v="124"/>
    <n v="1"/>
    <n v="0"/>
    <n v="0"/>
    <n v="5.5111111111111111"/>
    <n v="5.5111111111111111"/>
    <n v="4"/>
    <n v="4"/>
    <n v="6660438"/>
    <n v="27121489"/>
    <n v="228796552"/>
  </r>
  <r>
    <x v="0"/>
    <n v="3759"/>
    <x v="0"/>
    <x v="0"/>
    <x v="0"/>
    <x v="0"/>
    <n v="9803"/>
    <n v="105001015211"/>
    <s v="05001105001015211"/>
    <s v="INSTITUCION EDUCATIVA LA LIBERTAD"/>
    <n v="1"/>
    <n v="5.2303986649721734"/>
    <n v="0.3663157469609617"/>
    <n v="3.8560753047093589E-2"/>
    <n v="1.0385607530470935"/>
    <n v="811"/>
    <n v="0"/>
    <n v="0"/>
    <n v="0"/>
    <n v="64"/>
    <n v="0"/>
    <n v="388"/>
    <n v="0"/>
    <n v="281"/>
    <n v="0"/>
    <n v="9"/>
    <n v="0"/>
    <n v="6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59645.6669201413"/>
    <n v="56861503.450507507"/>
    <n v="1147424.7683029959"/>
    <n v="10780562.837807966"/>
    <n v="0"/>
    <n v="0"/>
    <n v="0"/>
    <n v="0"/>
    <n v="74949137"/>
    <n v="0"/>
    <n v="0"/>
    <n v="0"/>
    <n v="0"/>
    <n v="0"/>
    <n v="0"/>
    <n v="0"/>
    <n v="0"/>
    <n v="0"/>
    <n v="74949137"/>
    <n v="92415.705302096176"/>
    <n v="0"/>
    <n v="0"/>
    <n v="0"/>
    <n v="0"/>
    <n v="19701352"/>
    <n v="20461050.969165862"/>
    <n v="20461051"/>
    <n v="64"/>
    <n v="1"/>
    <n v="0"/>
    <n v="0"/>
    <n v="2.8444444444444446"/>
    <n v="2.8444444444444446"/>
    <n v="2.8444444444444446"/>
    <n v="3"/>
    <n v="6660438"/>
    <n v="27121489"/>
    <n v="102070626"/>
  </r>
  <r>
    <x v="0"/>
    <n v="3759"/>
    <x v="0"/>
    <x v="0"/>
    <x v="0"/>
    <x v="0"/>
    <n v="9562"/>
    <n v="105001015831"/>
    <s v="05001105001015831"/>
    <s v="INSTITUCION EDUCATIVA VALLEJUELOS"/>
    <n v="1"/>
    <n v="5.2303986649721734"/>
    <n v="0.3663157469609617"/>
    <n v="3.8560753047093589E-2"/>
    <n v="1.0385607530470935"/>
    <n v="980"/>
    <n v="0"/>
    <n v="0"/>
    <n v="0"/>
    <n v="51"/>
    <n v="0"/>
    <n v="449"/>
    <n v="0"/>
    <n v="339"/>
    <n v="0"/>
    <n v="126"/>
    <n v="0"/>
    <n v="15"/>
    <n v="121"/>
    <n v="0"/>
    <n v="0"/>
    <n v="0"/>
    <n v="50"/>
    <n v="0"/>
    <n v="0"/>
    <n v="0"/>
    <n v="0"/>
    <n v="0"/>
    <n v="56"/>
    <n v="0"/>
    <n v="15"/>
    <n v="92671"/>
    <n v="81839"/>
    <n v="122758"/>
    <n v="150439"/>
    <n v="114333"/>
    <n v="99892"/>
    <n v="152848"/>
    <n v="184139"/>
    <n v="4908467.6408269871"/>
    <n v="66975881.493273415"/>
    <n v="16063946.756241944"/>
    <n v="2343600.6169147757"/>
    <n v="0"/>
    <n v="0"/>
    <n v="0"/>
    <n v="0"/>
    <n v="90291897"/>
    <n v="962444.63545627205"/>
    <n v="0"/>
    <n v="1427906.3783326172"/>
    <n v="468720.12338295509"/>
    <n v="0"/>
    <n v="0"/>
    <n v="0"/>
    <n v="0"/>
    <n v="2859071"/>
    <n v="93150968"/>
    <n v="95052.008163265302"/>
    <n v="0"/>
    <n v="0"/>
    <n v="0"/>
    <n v="0"/>
    <n v="19701352"/>
    <n v="20461050.969165862"/>
    <n v="20461051"/>
    <n v="51"/>
    <n v="1"/>
    <n v="0"/>
    <n v="0"/>
    <n v="2.2666666666666666"/>
    <n v="2.2666666666666666"/>
    <n v="2.2666666666666666"/>
    <n v="3"/>
    <n v="6660438"/>
    <n v="27121489"/>
    <n v="120272457"/>
  </r>
  <r>
    <x v="0"/>
    <n v="3759"/>
    <x v="0"/>
    <x v="0"/>
    <x v="0"/>
    <x v="0"/>
    <n v="9587"/>
    <n v="105001016420"/>
    <s v="05001105001016420"/>
    <s v="INSTITUCION EDUCATIVA TRICENTENARIO"/>
    <n v="1"/>
    <n v="5.2303986649721734"/>
    <n v="0.3663157469609617"/>
    <n v="3.8560753047093589E-2"/>
    <n v="1.0385607530470935"/>
    <n v="1083"/>
    <n v="0"/>
    <n v="16"/>
    <n v="0"/>
    <n v="75"/>
    <n v="0"/>
    <n v="438"/>
    <n v="0"/>
    <n v="378"/>
    <n v="0"/>
    <n v="118"/>
    <n v="0"/>
    <n v="58"/>
    <n v="74"/>
    <n v="0"/>
    <n v="16"/>
    <n v="0"/>
    <n v="0"/>
    <n v="0"/>
    <n v="0"/>
    <n v="0"/>
    <n v="0"/>
    <n v="0"/>
    <n v="0"/>
    <n v="0"/>
    <n v="58"/>
    <n v="92671"/>
    <n v="81839"/>
    <n v="122758"/>
    <n v="150439"/>
    <n v="114333"/>
    <n v="99892"/>
    <n v="152848"/>
    <n v="184139"/>
    <n v="8758246.1826520748"/>
    <n v="69355735.150394812"/>
    <n v="15044013.628861502"/>
    <n v="9061922.3854037989"/>
    <n v="0"/>
    <n v="0"/>
    <n v="0"/>
    <n v="0"/>
    <n v="102219917"/>
    <n v="307982.28334600705"/>
    <n v="0"/>
    <n v="0"/>
    <n v="1812384.4770807598"/>
    <n v="0"/>
    <n v="0"/>
    <n v="0"/>
    <n v="0"/>
    <n v="2120367"/>
    <n v="104340284"/>
    <n v="96343.752539242851"/>
    <n v="0"/>
    <n v="0"/>
    <n v="0"/>
    <n v="0"/>
    <n v="19701352"/>
    <n v="20461050.969165862"/>
    <n v="20461051"/>
    <n v="91"/>
    <n v="1"/>
    <n v="0"/>
    <n v="0"/>
    <n v="4.0444444444444443"/>
    <n v="4.0444444444444443"/>
    <n v="4"/>
    <n v="4"/>
    <n v="6660438"/>
    <n v="27121489"/>
    <n v="131461773"/>
  </r>
  <r>
    <x v="0"/>
    <n v="3759"/>
    <x v="0"/>
    <x v="0"/>
    <x v="0"/>
    <x v="0"/>
    <n v="9781"/>
    <n v="105001017132"/>
    <s v="05001105001017132"/>
    <s v="INSTITUCION EDUCATIVA FE Y ALEGRIA SAN JOSE"/>
    <n v="1"/>
    <n v="5.2303986649721734"/>
    <n v="0.3663157469609617"/>
    <n v="3.8560753047093589E-2"/>
    <n v="1.0385607530470935"/>
    <n v="1012"/>
    <n v="0"/>
    <n v="0"/>
    <n v="0"/>
    <n v="71"/>
    <n v="0"/>
    <n v="459"/>
    <n v="0"/>
    <n v="331"/>
    <n v="0"/>
    <n v="73"/>
    <n v="0"/>
    <n v="7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833356.911739531"/>
    <n v="67145871.040210664"/>
    <n v="9306889.7873465233"/>
    <n v="12186723.207956832"/>
    <n v="0"/>
    <n v="0"/>
    <n v="0"/>
    <n v="0"/>
    <n v="95472841"/>
    <n v="0"/>
    <n v="0"/>
    <n v="0"/>
    <n v="0"/>
    <n v="0"/>
    <n v="0"/>
    <n v="0"/>
    <n v="0"/>
    <n v="0"/>
    <n v="95472841"/>
    <n v="94340.751976284591"/>
    <n v="0"/>
    <n v="0"/>
    <n v="0"/>
    <n v="0"/>
    <n v="19701352"/>
    <n v="20461050.969165862"/>
    <n v="20461051"/>
    <n v="71"/>
    <n v="1"/>
    <n v="0"/>
    <n v="0"/>
    <n v="3.1555555555555554"/>
    <n v="3.1555555555555554"/>
    <n v="3.1555555555555554"/>
    <n v="4"/>
    <n v="6660438"/>
    <n v="27121489"/>
    <n v="122594330"/>
  </r>
  <r>
    <x v="0"/>
    <n v="3759"/>
    <x v="0"/>
    <x v="0"/>
    <x v="0"/>
    <x v="0"/>
    <n v="9770"/>
    <n v="105001017876"/>
    <s v="05001105001017876"/>
    <s v="INSTITUCION EDUCATIVA FRANCISCO LUIS HERNANDEZ BETANCUR"/>
    <n v="1"/>
    <n v="5.2303986649721734"/>
    <n v="0.3663157469609617"/>
    <n v="3.8560753047093589E-2"/>
    <n v="1.0385607530470935"/>
    <n v="947"/>
    <n v="0"/>
    <n v="0"/>
    <n v="0"/>
    <n v="52"/>
    <n v="0"/>
    <n v="381"/>
    <n v="0"/>
    <n v="369"/>
    <n v="0"/>
    <n v="134"/>
    <n v="0"/>
    <n v="1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004712.1043726141"/>
    <n v="63746080.101465814"/>
    <n v="17083879.883622386"/>
    <n v="1718640.4524041687"/>
    <n v="0"/>
    <n v="0"/>
    <n v="0"/>
    <n v="0"/>
    <n v="87553313"/>
    <n v="0"/>
    <n v="0"/>
    <n v="0"/>
    <n v="0"/>
    <n v="0"/>
    <n v="0"/>
    <n v="0"/>
    <n v="0"/>
    <n v="0"/>
    <n v="87553313"/>
    <n v="92453.340021119322"/>
    <n v="0"/>
    <n v="0"/>
    <n v="0"/>
    <n v="0"/>
    <n v="19701352"/>
    <n v="20461050.969165862"/>
    <n v="20461051"/>
    <n v="52"/>
    <n v="1"/>
    <n v="0"/>
    <n v="0"/>
    <n v="2.3111111111111109"/>
    <n v="2.3111111111111109"/>
    <n v="2.3111111111111109"/>
    <n v="3"/>
    <n v="6660438"/>
    <n v="27121489"/>
    <n v="114674802"/>
  </r>
  <r>
    <x v="0"/>
    <n v="3759"/>
    <x v="0"/>
    <x v="0"/>
    <x v="0"/>
    <x v="0"/>
    <n v="9746"/>
    <n v="105001017965"/>
    <s v="05001105001017965"/>
    <s v="INSTITUCION EDUCATIVA MANUEL JOSE GOMEZ SERNA"/>
    <n v="1"/>
    <n v="5.2303986649721734"/>
    <n v="0.3663157469609617"/>
    <n v="3.8560753047093589E-2"/>
    <n v="1.0385607530470935"/>
    <n v="846"/>
    <n v="0"/>
    <n v="0"/>
    <n v="0"/>
    <n v="48"/>
    <n v="0"/>
    <n v="392"/>
    <n v="0"/>
    <n v="264"/>
    <n v="0"/>
    <n v="84"/>
    <n v="0"/>
    <n v="5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19734.2501901053"/>
    <n v="55756571.395415433"/>
    <n v="10709297.837494629"/>
    <n v="9061922.3854037989"/>
    <n v="0"/>
    <n v="0"/>
    <n v="0"/>
    <n v="0"/>
    <n v="80147526"/>
    <n v="0"/>
    <n v="0"/>
    <n v="0"/>
    <n v="0"/>
    <n v="0"/>
    <n v="0"/>
    <n v="0"/>
    <n v="0"/>
    <n v="0"/>
    <n v="80147526"/>
    <n v="94737.02836879433"/>
    <n v="0"/>
    <n v="0"/>
    <n v="0"/>
    <n v="0"/>
    <n v="19701352"/>
    <n v="20461050.969165862"/>
    <n v="20461051"/>
    <n v="48"/>
    <n v="1"/>
    <n v="0"/>
    <n v="0"/>
    <n v="2.1333333333333333"/>
    <n v="2.1333333333333333"/>
    <n v="2.1333333333333333"/>
    <n v="3"/>
    <n v="6660438"/>
    <n v="27121489"/>
    <n v="107269015"/>
  </r>
  <r>
    <x v="0"/>
    <n v="3759"/>
    <x v="0"/>
    <x v="0"/>
    <x v="0"/>
    <x v="0"/>
    <n v="9864"/>
    <n v="105001018759"/>
    <s v="05001105001018759"/>
    <s v="INSTITUCION EDUCATIVA FE Y ALEGRIA EL LIMONAR"/>
    <n v="1"/>
    <n v="5.2303986649721734"/>
    <n v="0.3663157469609617"/>
    <n v="3.8560753047093589E-2"/>
    <n v="1.0385607530470935"/>
    <n v="808"/>
    <n v="0"/>
    <n v="0"/>
    <n v="0"/>
    <n v="59"/>
    <n v="0"/>
    <n v="359"/>
    <n v="0"/>
    <n v="286"/>
    <n v="0"/>
    <n v="28"/>
    <n v="0"/>
    <n v="76"/>
    <n v="163"/>
    <n v="0"/>
    <n v="0"/>
    <n v="0"/>
    <n v="59"/>
    <n v="0"/>
    <n v="0"/>
    <n v="0"/>
    <n v="0"/>
    <n v="0"/>
    <n v="28"/>
    <n v="0"/>
    <n v="76"/>
    <n v="92671"/>
    <n v="81839"/>
    <n v="122758"/>
    <n v="150439"/>
    <n v="114333"/>
    <n v="99892"/>
    <n v="152848"/>
    <n v="184139"/>
    <n v="5678423.3491920047"/>
    <n v="54821628.887260601"/>
    <n v="3569765.9458315428"/>
    <n v="11874243.12570153"/>
    <n v="0"/>
    <n v="0"/>
    <n v="0"/>
    <n v="0"/>
    <n v="75944061"/>
    <n v="1135684.669838401"/>
    <n v="0"/>
    <n v="713953.18916630861"/>
    <n v="2374848.6251403061"/>
    <n v="0"/>
    <n v="0"/>
    <n v="0"/>
    <n v="0"/>
    <n v="4224486"/>
    <n v="80168547"/>
    <n v="99218.498762376243"/>
    <n v="0"/>
    <n v="0"/>
    <n v="0"/>
    <n v="0"/>
    <n v="19701352"/>
    <n v="20461050.969165862"/>
    <n v="20461051"/>
    <n v="59"/>
    <n v="0"/>
    <n v="1"/>
    <n v="0"/>
    <n v="2.6222222222222222"/>
    <n v="2.6222222222222222"/>
    <n v="2.6222222222222222"/>
    <n v="3"/>
    <n v="19981315"/>
    <n v="40442366"/>
    <n v="120610913"/>
  </r>
  <r>
    <x v="0"/>
    <n v="3759"/>
    <x v="0"/>
    <x v="0"/>
    <x v="0"/>
    <x v="0"/>
    <n v="9337"/>
    <n v="105001019011"/>
    <s v="05001105001019011"/>
    <s v="INSTITUCION EDUCATIVA STELLA VELEZ LONDOÑO"/>
    <n v="1"/>
    <n v="5.2303986649721734"/>
    <n v="0.3663157469609617"/>
    <n v="3.8560753047093589E-2"/>
    <n v="1.0385607530470935"/>
    <n v="809"/>
    <n v="0"/>
    <n v="0"/>
    <n v="0"/>
    <n v="60"/>
    <n v="0"/>
    <n v="328"/>
    <n v="0"/>
    <n v="309"/>
    <n v="0"/>
    <n v="55"/>
    <n v="0"/>
    <n v="57"/>
    <n v="83"/>
    <n v="0"/>
    <n v="0"/>
    <n v="0"/>
    <n v="0"/>
    <n v="0"/>
    <n v="0"/>
    <n v="0"/>
    <n v="0"/>
    <n v="0"/>
    <n v="30"/>
    <n v="0"/>
    <n v="53"/>
    <n v="92671"/>
    <n v="81839"/>
    <n v="122758"/>
    <n v="150439"/>
    <n v="114333"/>
    <n v="99892"/>
    <n v="152848"/>
    <n v="184139"/>
    <n v="5774667.8127376325"/>
    <n v="54141670.699511632"/>
    <n v="7012040.2507405309"/>
    <n v="8905682.344276147"/>
    <n v="0"/>
    <n v="0"/>
    <n v="0"/>
    <n v="0"/>
    <n v="75834061"/>
    <n v="0"/>
    <n v="0"/>
    <n v="764949.84553533059"/>
    <n v="1656144.4359531081"/>
    <n v="0"/>
    <n v="0"/>
    <n v="0"/>
    <n v="0"/>
    <n v="2421094"/>
    <n v="78255155"/>
    <n v="96730.723114956738"/>
    <n v="0"/>
    <n v="0"/>
    <n v="0"/>
    <n v="0"/>
    <n v="19701352"/>
    <n v="20461050.969165862"/>
    <n v="20461051"/>
    <n v="60"/>
    <n v="1"/>
    <n v="0"/>
    <n v="0"/>
    <n v="2.6666666666666665"/>
    <n v="2.6666666666666665"/>
    <n v="2.6666666666666665"/>
    <n v="3"/>
    <n v="6660438"/>
    <n v="27121489"/>
    <n v="105376644"/>
  </r>
  <r>
    <x v="0"/>
    <n v="3759"/>
    <x v="0"/>
    <x v="0"/>
    <x v="0"/>
    <x v="0"/>
    <n v="9761"/>
    <n v="105001019062"/>
    <s v="05001105001019062"/>
    <s v="INSTITUCION EDUCATIVA ALFONSO MORA NARANJO"/>
    <n v="1"/>
    <n v="5.2303986649721734"/>
    <n v="0.3663157469609617"/>
    <n v="3.8560753047093589E-2"/>
    <n v="1.0385607530470935"/>
    <n v="513"/>
    <n v="0"/>
    <n v="0"/>
    <n v="0"/>
    <n v="13"/>
    <n v="0"/>
    <n v="119"/>
    <n v="0"/>
    <n v="237"/>
    <n v="0"/>
    <n v="117"/>
    <n v="0"/>
    <n v="27"/>
    <n v="251"/>
    <n v="0"/>
    <n v="0"/>
    <n v="0"/>
    <n v="13"/>
    <n v="0"/>
    <n v="119"/>
    <n v="0"/>
    <n v="0"/>
    <n v="0"/>
    <n v="95"/>
    <n v="0"/>
    <n v="24"/>
    <n v="92671"/>
    <n v="81839"/>
    <n v="122758"/>
    <n v="150439"/>
    <n v="114333"/>
    <n v="99892"/>
    <n v="152848"/>
    <n v="184139"/>
    <n v="1251178.0260931535"/>
    <n v="30258139.354829106"/>
    <n v="14916521.987938948"/>
    <n v="4218481.1104465956"/>
    <n v="0"/>
    <n v="0"/>
    <n v="0"/>
    <n v="0"/>
    <n v="50644320"/>
    <n v="250235.60521863072"/>
    <n v="2022875.6085531821"/>
    <n v="2422341.1775285471"/>
    <n v="749952.19741272822"/>
    <n v="0"/>
    <n v="0"/>
    <n v="0"/>
    <n v="0"/>
    <n v="5445405"/>
    <n v="56089725"/>
    <n v="109336.69590643275"/>
    <n v="0"/>
    <n v="0"/>
    <n v="0"/>
    <n v="0"/>
    <n v="19701352"/>
    <n v="20461050.969165862"/>
    <n v="20461051"/>
    <n v="13"/>
    <n v="1"/>
    <n v="0"/>
    <n v="0"/>
    <n v="0.57777777777777772"/>
    <n v="0.57777777777777772"/>
    <n v="0.57777777777777772"/>
    <n v="1"/>
    <n v="6660438"/>
    <n v="27121489"/>
    <n v="83211214"/>
  </r>
  <r>
    <x v="0"/>
    <n v="3759"/>
    <x v="0"/>
    <x v="0"/>
    <x v="0"/>
    <x v="0"/>
    <n v="9110"/>
    <n v="105001019089"/>
    <s v="05001105001019089"/>
    <s v="INSTITUCION EDUCATIVA VIDA PARA TODOS"/>
    <n v="1"/>
    <n v="5.2303986649721734"/>
    <n v="0.3663157469609617"/>
    <n v="3.8560753047093589E-2"/>
    <n v="1.0385607530470935"/>
    <n v="2261"/>
    <n v="0"/>
    <n v="0"/>
    <n v="0"/>
    <n v="135"/>
    <n v="0"/>
    <n v="1134"/>
    <n v="0"/>
    <n v="783"/>
    <n v="0"/>
    <n v="88"/>
    <n v="0"/>
    <n v="121"/>
    <n v="779"/>
    <n v="0"/>
    <n v="0"/>
    <n v="0"/>
    <n v="135"/>
    <n v="0"/>
    <n v="435"/>
    <n v="0"/>
    <n v="0"/>
    <n v="0"/>
    <n v="88"/>
    <n v="0"/>
    <n v="121"/>
    <n v="92671"/>
    <n v="81839"/>
    <n v="122758"/>
    <n v="150439"/>
    <n v="114333"/>
    <n v="99892"/>
    <n v="152848"/>
    <n v="184139"/>
    <n v="12993002.578659672"/>
    <n v="162934980.73934662"/>
    <n v="11219264.401184849"/>
    <n v="18905044.976445854"/>
    <n v="0"/>
    <n v="0"/>
    <n v="0"/>
    <n v="0"/>
    <n v="206052293"/>
    <n v="2598600.5157319345"/>
    <n v="7394545.2917700345"/>
    <n v="2243852.8802369703"/>
    <n v="3781008.9952891716"/>
    <n v="0"/>
    <n v="0"/>
    <n v="0"/>
    <n v="0"/>
    <n v="16018008"/>
    <n v="222070301"/>
    <n v="98217.735957540906"/>
    <n v="0"/>
    <n v="0"/>
    <n v="0"/>
    <n v="0"/>
    <n v="19701352"/>
    <n v="20461050.969165862"/>
    <n v="20461051"/>
    <n v="135"/>
    <n v="0"/>
    <n v="1"/>
    <n v="0"/>
    <n v="6"/>
    <n v="6"/>
    <n v="4"/>
    <n v="4"/>
    <n v="26641753"/>
    <n v="47102804"/>
    <n v="269173105"/>
  </r>
  <r>
    <x v="0"/>
    <n v="3759"/>
    <x v="0"/>
    <x v="0"/>
    <x v="0"/>
    <x v="0"/>
    <n v="125437"/>
    <n v="105001019143"/>
    <s v="05001105001019143"/>
    <s v="INSTITUCION EDUCATIVA JORGE ELIECER GAITAN"/>
    <n v="1"/>
    <n v="5.2303986649721734"/>
    <n v="0.3663157469609617"/>
    <n v="3.8560753047093589E-2"/>
    <n v="1.0385607530470935"/>
    <n v="996"/>
    <n v="0"/>
    <n v="0"/>
    <n v="0"/>
    <n v="64"/>
    <n v="0"/>
    <n v="389"/>
    <n v="0"/>
    <n v="385"/>
    <n v="0"/>
    <n v="95"/>
    <n v="0"/>
    <n v="63"/>
    <n v="79"/>
    <n v="0"/>
    <n v="0"/>
    <n v="0"/>
    <n v="0"/>
    <n v="0"/>
    <n v="0"/>
    <n v="0"/>
    <n v="0"/>
    <n v="0"/>
    <n v="17"/>
    <n v="0"/>
    <n v="62"/>
    <n v="92671"/>
    <n v="81839"/>
    <n v="122758"/>
    <n v="150439"/>
    <n v="114333"/>
    <n v="99892"/>
    <n v="152848"/>
    <n v="184139"/>
    <n v="6159645.6669201413"/>
    <n v="65785954.66471272"/>
    <n v="12111705.887642736"/>
    <n v="9843122.5910420567"/>
    <n v="0"/>
    <n v="0"/>
    <n v="0"/>
    <n v="0"/>
    <n v="93900429"/>
    <n v="0"/>
    <n v="0"/>
    <n v="433471.57913668739"/>
    <n v="1937376.5099828811"/>
    <n v="0"/>
    <n v="0"/>
    <n v="0"/>
    <n v="0"/>
    <n v="2370848"/>
    <n v="96271277"/>
    <n v="96657.908634538151"/>
    <n v="0"/>
    <n v="0"/>
    <n v="0"/>
    <n v="0"/>
    <n v="19701352"/>
    <n v="20461050.969165862"/>
    <n v="20461051"/>
    <n v="64"/>
    <n v="1"/>
    <n v="0"/>
    <n v="0"/>
    <n v="2.8444444444444446"/>
    <n v="2.8444444444444446"/>
    <n v="2.8444444444444446"/>
    <n v="3"/>
    <n v="6660438"/>
    <n v="27121489"/>
    <n v="123392766"/>
  </r>
  <r>
    <x v="0"/>
    <n v="3759"/>
    <x v="0"/>
    <x v="0"/>
    <x v="0"/>
    <x v="0"/>
    <n v="9852"/>
    <n v="105001019194"/>
    <s v="05001105001019194"/>
    <s v="INSTITUCION EDUCATIVA EL PEDREGAL"/>
    <n v="1"/>
    <n v="5.2303986649721734"/>
    <n v="0.3663157469609617"/>
    <n v="3.8560753047093589E-2"/>
    <n v="1.0385607530470935"/>
    <n v="1010"/>
    <n v="0"/>
    <n v="0"/>
    <n v="0"/>
    <n v="47"/>
    <n v="0"/>
    <n v="478"/>
    <n v="0"/>
    <n v="345"/>
    <n v="0"/>
    <n v="1"/>
    <n v="0"/>
    <n v="139"/>
    <n v="140"/>
    <n v="0"/>
    <n v="0"/>
    <n v="0"/>
    <n v="0"/>
    <n v="0"/>
    <n v="0"/>
    <n v="0"/>
    <n v="0"/>
    <n v="0"/>
    <n v="1"/>
    <n v="0"/>
    <n v="139"/>
    <n v="92671"/>
    <n v="81839"/>
    <n v="122758"/>
    <n v="150439"/>
    <n v="114333"/>
    <n v="99892"/>
    <n v="152848"/>
    <n v="184139"/>
    <n v="4523489.7866444783"/>
    <n v="69950698.564675152"/>
    <n v="127491.6409225551"/>
    <n v="21717365.716743585"/>
    <n v="0"/>
    <n v="0"/>
    <n v="0"/>
    <n v="0"/>
    <n v="96319046"/>
    <n v="0"/>
    <n v="0"/>
    <n v="25498.328184511021"/>
    <n v="4343473.1433487171"/>
    <n v="0"/>
    <n v="0"/>
    <n v="0"/>
    <n v="0"/>
    <n v="4368971"/>
    <n v="100688017"/>
    <n v="99691.105940594061"/>
    <n v="0"/>
    <n v="0"/>
    <n v="0"/>
    <n v="0"/>
    <n v="19701352"/>
    <n v="20461050.969165862"/>
    <n v="20461051"/>
    <n v="47"/>
    <n v="1"/>
    <n v="0"/>
    <n v="0"/>
    <n v="2.088888888888889"/>
    <n v="2.088888888888889"/>
    <n v="2.088888888888889"/>
    <n v="3"/>
    <n v="6660438"/>
    <n v="27121489"/>
    <n v="127809506"/>
  </r>
  <r>
    <x v="0"/>
    <n v="3759"/>
    <x v="0"/>
    <x v="0"/>
    <x v="0"/>
    <x v="0"/>
    <n v="9795"/>
    <n v="105001019305"/>
    <s v="05001105001019305"/>
    <s v="INSTITUCION EDUCATIVA LA AVANZADA"/>
    <n v="1"/>
    <n v="5.2303986649721734"/>
    <n v="0.3663157469609617"/>
    <n v="3.8560753047093589E-2"/>
    <n v="1.0385607530470935"/>
    <n v="663"/>
    <n v="0"/>
    <n v="0"/>
    <n v="0"/>
    <n v="47"/>
    <n v="0"/>
    <n v="335"/>
    <n v="0"/>
    <n v="209"/>
    <n v="0"/>
    <n v="5"/>
    <n v="0"/>
    <n v="6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23489.7866444783"/>
    <n v="46237156.766929872"/>
    <n v="637458.20461277547"/>
    <n v="10468082.755552664"/>
    <n v="0"/>
    <n v="0"/>
    <n v="0"/>
    <n v="0"/>
    <n v="61866188"/>
    <n v="0"/>
    <n v="0"/>
    <n v="0"/>
    <n v="0"/>
    <n v="0"/>
    <n v="0"/>
    <n v="0"/>
    <n v="0"/>
    <n v="0"/>
    <n v="61866188"/>
    <n v="93312.500754147812"/>
    <n v="0"/>
    <n v="0"/>
    <n v="0"/>
    <n v="0"/>
    <n v="19701352"/>
    <n v="20461050.969165862"/>
    <n v="20461051"/>
    <n v="47"/>
    <n v="1"/>
    <n v="0"/>
    <n v="0"/>
    <n v="2.088888888888889"/>
    <n v="2.088888888888889"/>
    <n v="2.088888888888889"/>
    <n v="3"/>
    <n v="6660438"/>
    <n v="27121489"/>
    <n v="88987677"/>
  </r>
  <r>
    <x v="0"/>
    <n v="3759"/>
    <x v="0"/>
    <x v="0"/>
    <x v="0"/>
    <x v="0"/>
    <n v="9750"/>
    <n v="105001019330"/>
    <s v="05001105001019330"/>
    <s v="INSTITUCION EDUCATIVA BARRIO SANTA MARGARITA"/>
    <n v="1"/>
    <n v="5.2303986649721734"/>
    <n v="0.3663157469609617"/>
    <n v="3.8560753047093589E-2"/>
    <n v="1.0385607530470935"/>
    <n v="1662"/>
    <n v="0"/>
    <n v="0"/>
    <n v="0"/>
    <n v="113"/>
    <n v="0"/>
    <n v="872"/>
    <n v="466"/>
    <n v="0"/>
    <n v="100"/>
    <n v="0"/>
    <n v="111"/>
    <n v="0"/>
    <n v="211"/>
    <n v="0"/>
    <n v="0"/>
    <n v="0"/>
    <n v="0"/>
    <n v="0"/>
    <n v="0"/>
    <n v="0"/>
    <n v="0"/>
    <n v="100"/>
    <n v="0"/>
    <n v="111"/>
    <n v="0"/>
    <n v="92671"/>
    <n v="81839"/>
    <n v="122758"/>
    <n v="150439"/>
    <n v="114333"/>
    <n v="99892"/>
    <n v="152848"/>
    <n v="184139"/>
    <n v="10875624.380655874"/>
    <n v="74115442.464637592"/>
    <n v="0"/>
    <n v="0"/>
    <n v="0"/>
    <n v="48344662.406415202"/>
    <n v="15874193.398174215"/>
    <n v="21227588.7740926"/>
    <n v="170437511"/>
    <n v="0"/>
    <n v="0"/>
    <n v="0"/>
    <n v="0"/>
    <n v="0"/>
    <n v="0"/>
    <n v="3174838.679634843"/>
    <n v="4245517.7548185205"/>
    <n v="7420356"/>
    <n v="177857867"/>
    <n v="107014.36040914561"/>
    <n v="1"/>
    <n v="0"/>
    <n v="0"/>
    <n v="1"/>
    <n v="24249724"/>
    <n v="25184811.618624177"/>
    <n v="25184812"/>
    <n v="113"/>
    <n v="1"/>
    <n v="0"/>
    <n v="0"/>
    <n v="5.0222222222222221"/>
    <n v="5.0222222222222221"/>
    <n v="4"/>
    <n v="4"/>
    <n v="6660438"/>
    <n v="31845250"/>
    <n v="209703117"/>
  </r>
  <r>
    <x v="0"/>
    <n v="3759"/>
    <x v="0"/>
    <x v="0"/>
    <x v="0"/>
    <x v="0"/>
    <n v="9336"/>
    <n v="105001019429"/>
    <s v="05001105001019429"/>
    <s v="INSTITUCION EDUCATIVA LUIS CARLOS GALAN SARMIENTO"/>
    <n v="1"/>
    <n v="5.2303986649721734"/>
    <n v="0.3663157469609617"/>
    <n v="3.8560753047093589E-2"/>
    <n v="1.0385607530470935"/>
    <n v="2171"/>
    <n v="0"/>
    <n v="0"/>
    <n v="0"/>
    <n v="174"/>
    <n v="0"/>
    <n v="915"/>
    <n v="0"/>
    <n v="818"/>
    <n v="0"/>
    <n v="169"/>
    <n v="0"/>
    <n v="95"/>
    <n v="264"/>
    <n v="0"/>
    <n v="0"/>
    <n v="0"/>
    <n v="0"/>
    <n v="0"/>
    <n v="0"/>
    <n v="0"/>
    <n v="0"/>
    <n v="0"/>
    <n v="169"/>
    <n v="0"/>
    <n v="95"/>
    <n v="92671"/>
    <n v="81839"/>
    <n v="122758"/>
    <n v="150439"/>
    <n v="114333"/>
    <n v="99892"/>
    <n v="152848"/>
    <n v="184139"/>
    <n v="16746536.656939134"/>
    <n v="147295942.42112035"/>
    <n v="21546087.315911811"/>
    <n v="14842803.907126911"/>
    <n v="0"/>
    <n v="0"/>
    <n v="0"/>
    <n v="0"/>
    <n v="200431370"/>
    <n v="0"/>
    <n v="0"/>
    <n v="4309217.4631823627"/>
    <n v="2968560.7814253825"/>
    <n v="0"/>
    <n v="0"/>
    <n v="0"/>
    <n v="0"/>
    <n v="7277778"/>
    <n v="207709148"/>
    <n v="95674.411791801016"/>
    <n v="0"/>
    <n v="0"/>
    <n v="0"/>
    <n v="0"/>
    <n v="19701352"/>
    <n v="20461050.969165862"/>
    <n v="20461051"/>
    <n v="174"/>
    <n v="1"/>
    <n v="0"/>
    <n v="0"/>
    <n v="7.7333333333333334"/>
    <n v="7.7333333333333334"/>
    <n v="4"/>
    <n v="4"/>
    <n v="6660438"/>
    <n v="27121489"/>
    <n v="234830637"/>
  </r>
  <r>
    <x v="0"/>
    <n v="3759"/>
    <x v="0"/>
    <x v="0"/>
    <x v="0"/>
    <x v="0"/>
    <n v="9727"/>
    <n v="105001019453"/>
    <s v="05001105001019453"/>
    <s v="INSTITUCION EDUCATIVA VILLA DEL SOCORRO"/>
    <n v="1"/>
    <n v="5.2303986649721734"/>
    <n v="0.3663157469609617"/>
    <n v="3.8560753047093589E-2"/>
    <n v="1.0385607530470935"/>
    <n v="3432"/>
    <n v="0"/>
    <n v="0"/>
    <n v="0"/>
    <n v="154"/>
    <n v="0"/>
    <n v="1433"/>
    <n v="0"/>
    <n v="1238"/>
    <n v="0"/>
    <n v="291"/>
    <n v="0"/>
    <n v="316"/>
    <n v="1018"/>
    <n v="0"/>
    <n v="0"/>
    <n v="0"/>
    <n v="154"/>
    <n v="0"/>
    <n v="507"/>
    <n v="0"/>
    <n v="0"/>
    <n v="0"/>
    <n v="45"/>
    <n v="0"/>
    <n v="312"/>
    <n v="92671"/>
    <n v="81839"/>
    <n v="122758"/>
    <n v="150439"/>
    <n v="114333"/>
    <n v="99892"/>
    <n v="152848"/>
    <n v="184139"/>
    <n v="14821647.386026589"/>
    <n v="227021039.93468693"/>
    <n v="37100067.508463532"/>
    <n v="49371852.996337935"/>
    <n v="0"/>
    <n v="0"/>
    <n v="0"/>
    <n v="0"/>
    <n v="328314608"/>
    <n v="2964329.4772053179"/>
    <n v="8618470.0297181793"/>
    <n v="1147424.7683029959"/>
    <n v="9749378.5663654655"/>
    <n v="0"/>
    <n v="0"/>
    <n v="0"/>
    <n v="0"/>
    <n v="22479603"/>
    <n v="350794211"/>
    <n v="102212.76544289045"/>
    <n v="0"/>
    <n v="0"/>
    <n v="0"/>
    <n v="0"/>
    <n v="19701352"/>
    <n v="20461050.969165862"/>
    <n v="20461051"/>
    <n v="154"/>
    <n v="1"/>
    <n v="0"/>
    <n v="0"/>
    <n v="6.8444444444444441"/>
    <n v="6.8444444444444441"/>
    <n v="4"/>
    <n v="4"/>
    <n v="6660438"/>
    <n v="27121489"/>
    <n v="377915700"/>
  </r>
  <r>
    <x v="0"/>
    <n v="3759"/>
    <x v="0"/>
    <x v="0"/>
    <x v="0"/>
    <x v="0"/>
    <n v="9726"/>
    <n v="105001019534"/>
    <s v="05001105001019534"/>
    <s v="INSTITUCION EDUCATIVA RODRIGO LARA BONILLA"/>
    <n v="1"/>
    <n v="5.2303986649721734"/>
    <n v="0.3663157469609617"/>
    <n v="3.8560753047093589E-2"/>
    <n v="1.0385607530470935"/>
    <n v="1425"/>
    <n v="0"/>
    <n v="0"/>
    <n v="0"/>
    <n v="84"/>
    <n v="0"/>
    <n v="686"/>
    <n v="0"/>
    <n v="471"/>
    <n v="0"/>
    <n v="12"/>
    <n v="0"/>
    <n v="172"/>
    <n v="268"/>
    <n v="0"/>
    <n v="0"/>
    <n v="0"/>
    <n v="84"/>
    <n v="0"/>
    <n v="0"/>
    <n v="0"/>
    <n v="0"/>
    <n v="0"/>
    <n v="12"/>
    <n v="0"/>
    <n v="172"/>
    <n v="92671"/>
    <n v="81839"/>
    <n v="122758"/>
    <n v="150439"/>
    <n v="114333"/>
    <n v="99892"/>
    <n v="152848"/>
    <n v="184139"/>
    <n v="8084534.9378326852"/>
    <n v="98338952.903194591"/>
    <n v="1529899.6910706612"/>
    <n v="26873287.073956091"/>
    <n v="0"/>
    <n v="0"/>
    <n v="0"/>
    <n v="0"/>
    <n v="134826675"/>
    <n v="1616906.987566537"/>
    <n v="0"/>
    <n v="305979.93821413227"/>
    <n v="5374657.4147912189"/>
    <n v="0"/>
    <n v="0"/>
    <n v="0"/>
    <n v="0"/>
    <n v="7297544"/>
    <n v="142124219"/>
    <n v="99736.294035087718"/>
    <n v="0"/>
    <n v="0"/>
    <n v="0"/>
    <n v="0"/>
    <n v="19701352"/>
    <n v="20461050.969165862"/>
    <n v="20461051"/>
    <n v="84"/>
    <n v="0"/>
    <n v="1"/>
    <n v="0"/>
    <n v="3.7333333333333334"/>
    <n v="3.7333333333333334"/>
    <n v="3.7333333333333334"/>
    <n v="4"/>
    <n v="26641753"/>
    <n v="47102804"/>
    <n v="189227023"/>
  </r>
  <r>
    <x v="0"/>
    <n v="3759"/>
    <x v="0"/>
    <x v="0"/>
    <x v="0"/>
    <x v="0"/>
    <n v="9841"/>
    <n v="105001019674"/>
    <s v="05001105001019674"/>
    <s v="INSTITUCION EDUCATIVA MIRAFLORES - LUIS EDUARDO VALENCIA GARCIA"/>
    <n v="1"/>
    <n v="5.2303986649721734"/>
    <n v="0.3663157469609617"/>
    <n v="3.8560753047093589E-2"/>
    <n v="1.0385607530470935"/>
    <n v="1415"/>
    <n v="0"/>
    <n v="0"/>
    <n v="0"/>
    <n v="56"/>
    <n v="0"/>
    <n v="519"/>
    <n v="0"/>
    <n v="568"/>
    <n v="0"/>
    <n v="76"/>
    <n v="0"/>
    <n v="196"/>
    <n v="272"/>
    <n v="0"/>
    <n v="0"/>
    <n v="0"/>
    <n v="0"/>
    <n v="0"/>
    <n v="0"/>
    <n v="0"/>
    <n v="0"/>
    <n v="0"/>
    <n v="76"/>
    <n v="0"/>
    <n v="196"/>
    <n v="92671"/>
    <n v="81839"/>
    <n v="122758"/>
    <n v="150439"/>
    <n v="114333"/>
    <n v="99892"/>
    <n v="152848"/>
    <n v="184139"/>
    <n v="5389689.9585551228"/>
    <n v="92389318.760391116"/>
    <n v="9689364.7101141885"/>
    <n v="30623048.061019734"/>
    <n v="0"/>
    <n v="0"/>
    <n v="0"/>
    <n v="0"/>
    <n v="138091421"/>
    <n v="0"/>
    <n v="0"/>
    <n v="1937872.9420228377"/>
    <n v="6124609.6122039473"/>
    <n v="0"/>
    <n v="0"/>
    <n v="0"/>
    <n v="0"/>
    <n v="8062483"/>
    <n v="146153904"/>
    <n v="103288.97809187279"/>
    <n v="0"/>
    <n v="0"/>
    <n v="0"/>
    <n v="0"/>
    <n v="19701352"/>
    <n v="20461050.969165862"/>
    <n v="20461051"/>
    <n v="56"/>
    <n v="1"/>
    <n v="0"/>
    <n v="0"/>
    <n v="2.4888888888888889"/>
    <n v="2.4888888888888889"/>
    <n v="2.4888888888888889"/>
    <n v="3"/>
    <n v="6660438"/>
    <n v="27121489"/>
    <n v="173275393"/>
  </r>
  <r>
    <x v="0"/>
    <n v="3759"/>
    <x v="0"/>
    <x v="0"/>
    <x v="0"/>
    <x v="0"/>
    <n v="9765"/>
    <n v="105001019798"/>
    <s v="05001105001019798"/>
    <s v="INSTITUCION EDUCATIVA ALFONSO LOPEZ"/>
    <n v="1"/>
    <n v="5.2303986649721734"/>
    <n v="0.3663157469609617"/>
    <n v="3.8560753047093589E-2"/>
    <n v="1.0385607530470935"/>
    <n v="475"/>
    <n v="0"/>
    <n v="0"/>
    <n v="0"/>
    <n v="31"/>
    <n v="0"/>
    <n v="212"/>
    <n v="0"/>
    <n v="174"/>
    <n v="0"/>
    <n v="31"/>
    <n v="0"/>
    <n v="2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83578.3699144432"/>
    <n v="32807982.558887739"/>
    <n v="3952240.8685992081"/>
    <n v="4218481.1104465956"/>
    <n v="0"/>
    <n v="0"/>
    <n v="0"/>
    <n v="0"/>
    <n v="43962283"/>
    <n v="0"/>
    <n v="0"/>
    <n v="0"/>
    <n v="0"/>
    <n v="0"/>
    <n v="0"/>
    <n v="0"/>
    <n v="0"/>
    <n v="0"/>
    <n v="43962283"/>
    <n v="92552.174736842106"/>
    <n v="0"/>
    <n v="0"/>
    <n v="0"/>
    <n v="0"/>
    <n v="19701352"/>
    <n v="20461050.969165862"/>
    <n v="20461051"/>
    <n v="31"/>
    <n v="0"/>
    <n v="1"/>
    <n v="0"/>
    <n v="1.3777777777777778"/>
    <n v="1.3777777777777778"/>
    <n v="1.3777777777777778"/>
    <n v="2"/>
    <n v="13320876"/>
    <n v="33781927"/>
    <n v="77744210"/>
  </r>
  <r>
    <x v="0"/>
    <n v="3759"/>
    <x v="0"/>
    <x v="0"/>
    <x v="0"/>
    <x v="0"/>
    <n v="9537"/>
    <n v="105001019925"/>
    <s v="05001105001019925"/>
    <s v="INSTITUCION EDUCATIVA ALCALDIA DE MEDELLIN"/>
    <n v="1"/>
    <n v="5.2303986649721734"/>
    <n v="0.3663157469609617"/>
    <n v="3.8560753047093589E-2"/>
    <n v="1.0385607530470935"/>
    <n v="1476"/>
    <n v="0"/>
    <n v="21"/>
    <n v="0"/>
    <n v="84"/>
    <n v="0"/>
    <n v="661"/>
    <n v="0"/>
    <n v="562"/>
    <n v="0"/>
    <n v="54"/>
    <n v="0"/>
    <n v="94"/>
    <n v="757"/>
    <n v="0"/>
    <n v="21"/>
    <n v="0"/>
    <n v="84"/>
    <n v="0"/>
    <n v="290"/>
    <n v="0"/>
    <n v="214"/>
    <n v="0"/>
    <n v="54"/>
    <n v="0"/>
    <n v="94"/>
    <n v="92671"/>
    <n v="81839"/>
    <n v="122758"/>
    <n v="150439"/>
    <n v="114333"/>
    <n v="99892"/>
    <n v="152848"/>
    <n v="184139"/>
    <n v="10105668.672290856"/>
    <n v="103948607.95212358"/>
    <n v="6884548.6098179752"/>
    <n v="14686563.865999259"/>
    <n v="0"/>
    <n v="0"/>
    <n v="0"/>
    <n v="0"/>
    <n v="135625389"/>
    <n v="2021133.7344581713"/>
    <n v="8567473.1656370051"/>
    <n v="1376909.7219635954"/>
    <n v="2937312.7731998521"/>
    <n v="0"/>
    <n v="0"/>
    <n v="0"/>
    <n v="0"/>
    <n v="14902829"/>
    <n v="150528218"/>
    <n v="101983.88753387534"/>
    <n v="0"/>
    <n v="0"/>
    <n v="0"/>
    <n v="0"/>
    <n v="19701352"/>
    <n v="20461050.969165862"/>
    <n v="20461051"/>
    <n v="105"/>
    <n v="0"/>
    <n v="1"/>
    <n v="0"/>
    <n v="4.666666666666667"/>
    <n v="4.666666666666667"/>
    <n v="4"/>
    <n v="4"/>
    <n v="26641753"/>
    <n v="47102804"/>
    <n v="197631022"/>
  </r>
  <r>
    <x v="0"/>
    <n v="3759"/>
    <x v="0"/>
    <x v="0"/>
    <x v="0"/>
    <x v="0"/>
    <n v="9809"/>
    <n v="105001020028"/>
    <s v="05001105001020028"/>
    <s v="INSTITUCION EDUCATIVA EL SALVADOR"/>
    <n v="1"/>
    <n v="5.2303986649721734"/>
    <n v="0.3663157469609617"/>
    <n v="3.8560753047093589E-2"/>
    <n v="1.0385607530470935"/>
    <n v="920"/>
    <n v="0"/>
    <n v="0"/>
    <n v="0"/>
    <n v="61"/>
    <n v="0"/>
    <n v="414"/>
    <n v="0"/>
    <n v="315"/>
    <n v="0"/>
    <n v="76"/>
    <n v="0"/>
    <n v="54"/>
    <n v="58"/>
    <n v="0"/>
    <n v="0"/>
    <n v="0"/>
    <n v="0"/>
    <n v="0"/>
    <n v="0"/>
    <n v="0"/>
    <n v="0"/>
    <n v="0"/>
    <n v="4"/>
    <n v="0"/>
    <n v="54"/>
    <n v="92671"/>
    <n v="81839"/>
    <n v="122758"/>
    <n v="150439"/>
    <n v="114333"/>
    <n v="99892"/>
    <n v="152848"/>
    <n v="184139"/>
    <n v="5870912.2762832595"/>
    <n v="61961189.858624771"/>
    <n v="9689364.7101141885"/>
    <n v="8436962.2208931912"/>
    <n v="0"/>
    <n v="0"/>
    <n v="0"/>
    <n v="0"/>
    <n v="85958429"/>
    <n v="0"/>
    <n v="0"/>
    <n v="101993.31273804409"/>
    <n v="1687392.4441786385"/>
    <n v="0"/>
    <n v="0"/>
    <n v="0"/>
    <n v="0"/>
    <n v="1789386"/>
    <n v="87747815"/>
    <n v="95378.059782608689"/>
    <n v="0"/>
    <n v="0"/>
    <n v="0"/>
    <n v="0"/>
    <n v="19701352"/>
    <n v="20461050.969165862"/>
    <n v="20461051"/>
    <n v="61"/>
    <n v="1"/>
    <n v="0"/>
    <n v="0"/>
    <n v="2.7111111111111112"/>
    <n v="2.7111111111111112"/>
    <n v="2.7111111111111112"/>
    <n v="3"/>
    <n v="6660438"/>
    <n v="27121489"/>
    <n v="114869304"/>
  </r>
  <r>
    <x v="0"/>
    <n v="3759"/>
    <x v="0"/>
    <x v="0"/>
    <x v="0"/>
    <x v="0"/>
    <n v="9529"/>
    <n v="105001020052"/>
    <s v="05001105001020052"/>
    <s v="INSTITUCION EDUCATIVA RAFAEL GARCIA HERREROS"/>
    <n v="1"/>
    <n v="5.2303986649721734"/>
    <n v="0.3663157469609617"/>
    <n v="3.8560753047093589E-2"/>
    <n v="1.0385607530470935"/>
    <n v="480"/>
    <n v="0"/>
    <n v="0"/>
    <n v="0"/>
    <n v="24"/>
    <n v="0"/>
    <n v="201"/>
    <n v="0"/>
    <n v="161"/>
    <n v="0"/>
    <n v="17"/>
    <n v="0"/>
    <n v="77"/>
    <n v="94"/>
    <n v="0"/>
    <n v="0"/>
    <n v="0"/>
    <n v="0"/>
    <n v="0"/>
    <n v="0"/>
    <n v="0"/>
    <n v="0"/>
    <n v="0"/>
    <n v="17"/>
    <n v="0"/>
    <n v="77"/>
    <n v="92671"/>
    <n v="81839"/>
    <n v="122758"/>
    <n v="150439"/>
    <n v="114333"/>
    <n v="99892"/>
    <n v="152848"/>
    <n v="184139"/>
    <n v="2309867.1250950526"/>
    <n v="30768107.995640833"/>
    <n v="2167357.8956834367"/>
    <n v="12030483.16682918"/>
    <n v="0"/>
    <n v="0"/>
    <n v="0"/>
    <n v="0"/>
    <n v="47275816"/>
    <n v="0"/>
    <n v="0"/>
    <n v="433471.57913668739"/>
    <n v="2406096.6333658365"/>
    <n v="0"/>
    <n v="0"/>
    <n v="0"/>
    <n v="0"/>
    <n v="2839568"/>
    <n v="50115384"/>
    <n v="104407.05"/>
    <n v="0"/>
    <n v="0"/>
    <n v="0"/>
    <n v="0"/>
    <n v="19701352"/>
    <n v="20461050.969165862"/>
    <n v="20461051"/>
    <n v="24"/>
    <n v="1"/>
    <n v="0"/>
    <n v="0"/>
    <n v="1.0666666666666667"/>
    <n v="1.0666666666666667"/>
    <n v="1.0666666666666667"/>
    <n v="2"/>
    <n v="6660438"/>
    <n v="27121489"/>
    <n v="77236873"/>
  </r>
  <r>
    <x v="0"/>
    <n v="3759"/>
    <x v="0"/>
    <x v="0"/>
    <x v="0"/>
    <x v="0"/>
    <n v="9775"/>
    <n v="105001020273"/>
    <s v="05001105001020273"/>
    <s v="INSTITUCION EDUCATIVA CIUDAD DON BOSCO"/>
    <n v="1"/>
    <n v="5.2303986649721734"/>
    <n v="0.3663157469609617"/>
    <n v="3.8560753047093589E-2"/>
    <n v="1.0385607530470935"/>
    <n v="377"/>
    <n v="0"/>
    <n v="0"/>
    <n v="0"/>
    <n v="12"/>
    <n v="0"/>
    <n v="164"/>
    <n v="0"/>
    <n v="148"/>
    <n v="0"/>
    <n v="36"/>
    <n v="0"/>
    <n v="1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54933.5625475263"/>
    <n v="26518369.322209779"/>
    <n v="4589699.0732119838"/>
    <n v="2656080.6991700791"/>
    <n v="0"/>
    <n v="0"/>
    <n v="0"/>
    <n v="0"/>
    <n v="34919083"/>
    <n v="0"/>
    <n v="0"/>
    <n v="0"/>
    <n v="0"/>
    <n v="0"/>
    <n v="0"/>
    <n v="0"/>
    <n v="0"/>
    <n v="0"/>
    <n v="34919083"/>
    <n v="92623.562334217509"/>
    <n v="0"/>
    <n v="0"/>
    <n v="0"/>
    <n v="0"/>
    <n v="19701352"/>
    <n v="20461050.969165862"/>
    <n v="20461051"/>
    <n v="12"/>
    <n v="1"/>
    <n v="0"/>
    <n v="0"/>
    <n v="0.53333333333333333"/>
    <n v="0.53333333333333333"/>
    <n v="0.53333333333333333"/>
    <n v="1"/>
    <n v="6660438"/>
    <n v="27121489"/>
    <n v="62040572"/>
  </r>
  <r>
    <x v="0"/>
    <n v="3759"/>
    <x v="0"/>
    <x v="0"/>
    <x v="0"/>
    <x v="0"/>
    <n v="9808"/>
    <n v="105001021199"/>
    <s v="05001105001021199"/>
    <s v="INSTITUCION EDUCATIVA LA INDEPENDENCIA"/>
    <n v="1"/>
    <n v="5.2303986649721734"/>
    <n v="0.3663157469609617"/>
    <n v="3.8560753047093589E-2"/>
    <n v="1.0385607530470935"/>
    <n v="2387"/>
    <n v="0"/>
    <n v="0"/>
    <n v="0"/>
    <n v="186"/>
    <n v="0"/>
    <n v="1259"/>
    <n v="0"/>
    <n v="742"/>
    <n v="0"/>
    <n v="16"/>
    <n v="0"/>
    <n v="184"/>
    <n v="444"/>
    <n v="0"/>
    <n v="0"/>
    <n v="0"/>
    <n v="186"/>
    <n v="0"/>
    <n v="0"/>
    <n v="0"/>
    <n v="58"/>
    <n v="0"/>
    <n v="16"/>
    <n v="0"/>
    <n v="184"/>
    <n v="92671"/>
    <n v="81839"/>
    <n v="122758"/>
    <n v="150439"/>
    <n v="114333"/>
    <n v="99892"/>
    <n v="152848"/>
    <n v="184139"/>
    <n v="17901470.219486661"/>
    <n v="170074541.71071079"/>
    <n v="2039866.2547608817"/>
    <n v="28748167.567487914"/>
    <n v="0"/>
    <n v="0"/>
    <n v="0"/>
    <n v="0"/>
    <n v="218764046"/>
    <n v="3580294.0438973322"/>
    <n v="985939.37223600456"/>
    <n v="407973.25095217634"/>
    <n v="5749633.5134975826"/>
    <n v="0"/>
    <n v="0"/>
    <n v="0"/>
    <n v="0"/>
    <n v="10723840"/>
    <n v="229487886"/>
    <n v="96140.714704650192"/>
    <n v="0"/>
    <n v="0"/>
    <n v="0"/>
    <n v="0"/>
    <n v="19701352"/>
    <n v="20461050.969165862"/>
    <n v="20461051"/>
    <n v="186"/>
    <n v="1"/>
    <n v="0"/>
    <n v="0"/>
    <n v="8.2666666666666675"/>
    <n v="8.2666666666666675"/>
    <n v="4"/>
    <n v="4"/>
    <n v="6660438"/>
    <n v="27121489"/>
    <n v="256609375"/>
  </r>
  <r>
    <x v="0"/>
    <n v="3759"/>
    <x v="0"/>
    <x v="0"/>
    <x v="0"/>
    <x v="0"/>
    <n v="9728"/>
    <n v="105001021547"/>
    <s v="05001105001021547"/>
    <s v="INSTITUCION EDUCATIVA VILLA FLORA"/>
    <n v="1"/>
    <n v="5.2303986649721734"/>
    <n v="0.3663157469609617"/>
    <n v="3.8560753047093589E-2"/>
    <n v="1.0385607530470935"/>
    <n v="886"/>
    <n v="0"/>
    <n v="0"/>
    <n v="0"/>
    <n v="45"/>
    <n v="0"/>
    <n v="381"/>
    <n v="0"/>
    <n v="311"/>
    <n v="0"/>
    <n v="62"/>
    <n v="0"/>
    <n v="87"/>
    <n v="72"/>
    <n v="0"/>
    <n v="0"/>
    <n v="0"/>
    <n v="0"/>
    <n v="0"/>
    <n v="0"/>
    <n v="0"/>
    <n v="0"/>
    <n v="0"/>
    <n v="6"/>
    <n v="0"/>
    <n v="66"/>
    <n v="92671"/>
    <n v="81839"/>
    <n v="122758"/>
    <n v="150439"/>
    <n v="114333"/>
    <n v="99892"/>
    <n v="152848"/>
    <n v="184139"/>
    <n v="4331000.8595532244"/>
    <n v="58816383.240285791"/>
    <n v="7904481.7371984161"/>
    <n v="13592883.578105697"/>
    <n v="0"/>
    <n v="0"/>
    <n v="0"/>
    <n v="0"/>
    <n v="84644749"/>
    <n v="0"/>
    <n v="0"/>
    <n v="152989.96910706614"/>
    <n v="2062368.5428850024"/>
    <n v="0"/>
    <n v="0"/>
    <n v="0"/>
    <n v="0"/>
    <n v="2215359"/>
    <n v="86860108"/>
    <n v="98036.239277652363"/>
    <n v="0"/>
    <n v="0"/>
    <n v="0"/>
    <n v="0"/>
    <n v="19701352"/>
    <n v="20461050.969165862"/>
    <n v="20461051"/>
    <n v="45"/>
    <n v="1"/>
    <n v="0"/>
    <n v="0"/>
    <n v="2"/>
    <n v="2"/>
    <n v="2"/>
    <n v="2"/>
    <n v="6660438"/>
    <n v="27121489"/>
    <n v="113981597"/>
  </r>
  <r>
    <x v="0"/>
    <n v="3759"/>
    <x v="0"/>
    <x v="0"/>
    <x v="0"/>
    <x v="0"/>
    <n v="9338"/>
    <n v="105001021636"/>
    <s v="05001105001021636"/>
    <s v="INSTITUCION EDUCATIVA KENNEDY"/>
    <n v="1"/>
    <n v="5.2303986649721734"/>
    <n v="0.3663157469609617"/>
    <n v="3.8560753047093589E-2"/>
    <n v="1.0385607530470935"/>
    <n v="1926"/>
    <n v="0"/>
    <n v="0"/>
    <n v="0"/>
    <n v="141"/>
    <n v="0"/>
    <n v="1030"/>
    <n v="0"/>
    <n v="527"/>
    <n v="0"/>
    <n v="58"/>
    <n v="0"/>
    <n v="170"/>
    <n v="1105"/>
    <n v="0"/>
    <n v="0"/>
    <n v="0"/>
    <n v="141"/>
    <n v="0"/>
    <n v="349"/>
    <n v="0"/>
    <n v="407"/>
    <n v="0"/>
    <n v="38"/>
    <n v="0"/>
    <n v="170"/>
    <n v="92671"/>
    <n v="81839"/>
    <n v="122758"/>
    <n v="150439"/>
    <n v="114333"/>
    <n v="99892"/>
    <n v="152848"/>
    <n v="184139"/>
    <n v="13570469.359933436"/>
    <n v="132336862.29064304"/>
    <n v="7394515.1735081961"/>
    <n v="26560806.991700787"/>
    <n v="0"/>
    <n v="0"/>
    <n v="0"/>
    <n v="0"/>
    <n v="179862654"/>
    <n v="2714093.8719866872"/>
    <n v="12851209.74845551"/>
    <n v="968936.47101141885"/>
    <n v="5312161.3983401582"/>
    <n v="0"/>
    <n v="0"/>
    <n v="0"/>
    <n v="0"/>
    <n v="21846401"/>
    <n v="201709055"/>
    <n v="104729.51973001039"/>
    <n v="0"/>
    <n v="0"/>
    <n v="0"/>
    <n v="0"/>
    <n v="19701352"/>
    <n v="20461050.969165862"/>
    <n v="20461051"/>
    <n v="141"/>
    <n v="0"/>
    <n v="1"/>
    <n v="0"/>
    <n v="6.2666666666666666"/>
    <n v="6.2666666666666666"/>
    <n v="4"/>
    <n v="4"/>
    <n v="26641753"/>
    <n v="47102804"/>
    <n v="248811859"/>
  </r>
  <r>
    <x v="0"/>
    <n v="3759"/>
    <x v="0"/>
    <x v="0"/>
    <x v="0"/>
    <x v="0"/>
    <n v="9763"/>
    <n v="105001021873"/>
    <s v="05001105001021873"/>
    <s v="INSTITUCION EDUCATIVA SOL DE ORIENTE"/>
    <n v="1"/>
    <n v="5.2303986649721734"/>
    <n v="0.3663157469609617"/>
    <n v="3.8560753047093589E-2"/>
    <n v="1.0385607530470935"/>
    <n v="2006"/>
    <n v="0"/>
    <n v="0"/>
    <n v="0"/>
    <n v="150"/>
    <n v="0"/>
    <n v="958"/>
    <n v="0"/>
    <n v="646"/>
    <n v="0"/>
    <n v="9"/>
    <n v="0"/>
    <n v="24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436669.531844079"/>
    <n v="136331616.64366823"/>
    <n v="1147424.7683029959"/>
    <n v="37966329.994019359"/>
    <n v="0"/>
    <n v="0"/>
    <n v="0"/>
    <n v="0"/>
    <n v="189882041"/>
    <n v="0"/>
    <n v="0"/>
    <n v="0"/>
    <n v="0"/>
    <n v="0"/>
    <n v="0"/>
    <n v="0"/>
    <n v="0"/>
    <n v="0"/>
    <n v="189882041"/>
    <n v="94657.049351944166"/>
    <n v="0"/>
    <n v="0"/>
    <n v="0"/>
    <n v="0"/>
    <n v="19701352"/>
    <n v="20461050.969165862"/>
    <n v="20461051"/>
    <n v="150"/>
    <n v="1"/>
    <n v="0"/>
    <n v="0"/>
    <n v="6.666666666666667"/>
    <n v="6.666666666666667"/>
    <n v="4"/>
    <n v="4"/>
    <n v="6660438"/>
    <n v="27121489"/>
    <n v="217003530"/>
  </r>
  <r>
    <x v="0"/>
    <n v="3759"/>
    <x v="0"/>
    <x v="0"/>
    <x v="0"/>
    <x v="0"/>
    <n v="9559"/>
    <n v="105001022101"/>
    <s v="05001105001022101"/>
    <s v="INSTITUCION EDUCATIVA LAS NIEVES"/>
    <n v="1"/>
    <n v="5.2303986649721734"/>
    <n v="0.3663157469609617"/>
    <n v="3.8560753047093589E-2"/>
    <n v="1.0385607530470935"/>
    <n v="789"/>
    <n v="0"/>
    <n v="0"/>
    <n v="0"/>
    <n v="53"/>
    <n v="0"/>
    <n v="339"/>
    <n v="0"/>
    <n v="291"/>
    <n v="0"/>
    <n v="44"/>
    <n v="0"/>
    <n v="62"/>
    <n v="108"/>
    <n v="0"/>
    <n v="0"/>
    <n v="0"/>
    <n v="53"/>
    <n v="0"/>
    <n v="0"/>
    <n v="0"/>
    <n v="0"/>
    <n v="0"/>
    <n v="19"/>
    <n v="0"/>
    <n v="36"/>
    <n v="92671"/>
    <n v="81839"/>
    <n v="122758"/>
    <n v="150439"/>
    <n v="114333"/>
    <n v="99892"/>
    <n v="152848"/>
    <n v="184139"/>
    <n v="5100956.567918242"/>
    <n v="53546707.285231285"/>
    <n v="5609632.2005924247"/>
    <n v="9686882.5499144047"/>
    <n v="0"/>
    <n v="0"/>
    <n v="0"/>
    <n v="0"/>
    <n v="73944179"/>
    <n v="1020191.3135836484"/>
    <n v="0"/>
    <n v="484468.23550570942"/>
    <n v="1124928.2961190923"/>
    <n v="0"/>
    <n v="0"/>
    <n v="0"/>
    <n v="0"/>
    <n v="2629588"/>
    <n v="76573767"/>
    <n v="97051.669201520912"/>
    <n v="0"/>
    <n v="0"/>
    <n v="0"/>
    <n v="0"/>
    <n v="19701352"/>
    <n v="20461050.969165862"/>
    <n v="20461051"/>
    <n v="53"/>
    <n v="1"/>
    <n v="0"/>
    <n v="0"/>
    <n v="2.3555555555555556"/>
    <n v="2.3555555555555556"/>
    <n v="2.3555555555555556"/>
    <n v="3"/>
    <n v="6660438"/>
    <n v="27121489"/>
    <n v="103695256"/>
  </r>
  <r>
    <x v="0"/>
    <n v="3759"/>
    <x v="0"/>
    <x v="0"/>
    <x v="0"/>
    <x v="0"/>
    <n v="9848"/>
    <n v="105001023965"/>
    <s v="05001105001023965"/>
    <s v="INSTITUCION EDUCATIVA FINCA LA MESA"/>
    <n v="1"/>
    <n v="5.2303986649721734"/>
    <n v="0.3663157469609617"/>
    <n v="3.8560753047093589E-2"/>
    <n v="1.0385607530470935"/>
    <n v="2737"/>
    <n v="0"/>
    <n v="0"/>
    <n v="0"/>
    <n v="173"/>
    <n v="0"/>
    <n v="1226"/>
    <n v="0"/>
    <n v="917"/>
    <n v="0"/>
    <n v="255"/>
    <n v="0"/>
    <n v="166"/>
    <n v="205"/>
    <n v="0"/>
    <n v="0"/>
    <n v="0"/>
    <n v="0"/>
    <n v="0"/>
    <n v="0"/>
    <n v="0"/>
    <n v="0"/>
    <n v="0"/>
    <n v="39"/>
    <n v="0"/>
    <n v="166"/>
    <n v="92671"/>
    <n v="81839"/>
    <n v="122758"/>
    <n v="150439"/>
    <n v="114333"/>
    <n v="99892"/>
    <n v="152848"/>
    <n v="184139"/>
    <n v="16650292.193393506"/>
    <n v="182143799.54325497"/>
    <n v="32510368.435251553"/>
    <n v="25935846.827190183"/>
    <n v="0"/>
    <n v="0"/>
    <n v="0"/>
    <n v="0"/>
    <n v="257240307"/>
    <n v="0"/>
    <n v="0"/>
    <n v="994434.79919592978"/>
    <n v="5187169.3654380366"/>
    <n v="0"/>
    <n v="0"/>
    <n v="0"/>
    <n v="0"/>
    <n v="6181604"/>
    <n v="263421911"/>
    <n v="96244.761052246991"/>
    <n v="0"/>
    <n v="0"/>
    <n v="0"/>
    <n v="0"/>
    <n v="19701352"/>
    <n v="20461050.969165862"/>
    <n v="20461051"/>
    <n v="173"/>
    <n v="1"/>
    <n v="0"/>
    <n v="0"/>
    <n v="7.6888888888888891"/>
    <n v="7.6888888888888891"/>
    <n v="4"/>
    <n v="4"/>
    <n v="6660438"/>
    <n v="27121489"/>
    <n v="290543400"/>
  </r>
  <r>
    <x v="0"/>
    <n v="3759"/>
    <x v="0"/>
    <x v="0"/>
    <x v="0"/>
    <x v="0"/>
    <n v="10053"/>
    <n v="105001024073"/>
    <s v="05001105001024073"/>
    <s v="INSTITUCION EDUCATIVA JOSE MARIA ESPINOSA PRIETO - CASD"/>
    <n v="1"/>
    <n v="5.2303986649721734"/>
    <n v="0.3663157469609617"/>
    <n v="3.8560753047093589E-2"/>
    <n v="1.0385607530470935"/>
    <n v="728"/>
    <n v="0"/>
    <n v="0"/>
    <n v="0"/>
    <n v="21"/>
    <n v="0"/>
    <n v="168"/>
    <n v="0"/>
    <n v="315"/>
    <n v="0"/>
    <n v="51"/>
    <n v="0"/>
    <n v="173"/>
    <n v="728"/>
    <n v="0"/>
    <n v="0"/>
    <n v="0"/>
    <n v="21"/>
    <n v="0"/>
    <n v="168"/>
    <n v="0"/>
    <n v="315"/>
    <n v="0"/>
    <n v="51"/>
    <n v="0"/>
    <n v="173"/>
    <n v="92671"/>
    <n v="81839"/>
    <n v="122758"/>
    <n v="150439"/>
    <n v="114333"/>
    <n v="99892"/>
    <n v="152848"/>
    <n v="184139"/>
    <n v="2021133.7344581713"/>
    <n v="41052475.585343987"/>
    <n v="6502073.68705031"/>
    <n v="27029527.115083743"/>
    <n v="0"/>
    <n v="0"/>
    <n v="0"/>
    <n v="0"/>
    <n v="76605210"/>
    <n v="404226.74689163425"/>
    <n v="8210495.1170687973"/>
    <n v="1300414.7374100622"/>
    <n v="5405905.4230167493"/>
    <n v="0"/>
    <n v="0"/>
    <n v="0"/>
    <n v="0"/>
    <n v="15321042"/>
    <n v="91926252"/>
    <n v="126272.32417582418"/>
    <n v="0"/>
    <n v="0"/>
    <n v="0"/>
    <n v="0"/>
    <n v="19701352"/>
    <n v="20461050.969165862"/>
    <n v="20461051"/>
    <n v="21"/>
    <n v="0"/>
    <n v="1"/>
    <n v="0"/>
    <n v="0.93333333333333335"/>
    <n v="0.93333333333333335"/>
    <n v="0.93333333333333335"/>
    <n v="1"/>
    <n v="6660438"/>
    <n v="27121489"/>
    <n v="119047741"/>
  </r>
  <r>
    <x v="0"/>
    <n v="3759"/>
    <x v="0"/>
    <x v="0"/>
    <x v="0"/>
    <x v="0"/>
    <n v="109711"/>
    <n v="105001025763"/>
    <s v="05001105001025763"/>
    <s v="INSTITUCION EDUCATIVA DEBORA ARANGO PEREZ"/>
    <n v="1"/>
    <n v="5.2303986649721734"/>
    <n v="0.3663157469609617"/>
    <n v="3.8560753047093589E-2"/>
    <n v="1.0385607530470935"/>
    <n v="1368"/>
    <n v="0"/>
    <n v="0"/>
    <n v="0"/>
    <n v="108"/>
    <n v="0"/>
    <n v="709"/>
    <n v="0"/>
    <n v="417"/>
    <n v="0"/>
    <n v="64"/>
    <n v="0"/>
    <n v="70"/>
    <n v="287"/>
    <n v="0"/>
    <n v="0"/>
    <n v="0"/>
    <n v="0"/>
    <n v="0"/>
    <n v="0"/>
    <n v="0"/>
    <n v="153"/>
    <n v="0"/>
    <n v="64"/>
    <n v="0"/>
    <n v="70"/>
    <n v="92671"/>
    <n v="81839"/>
    <n v="122758"/>
    <n v="150439"/>
    <n v="114333"/>
    <n v="99892"/>
    <n v="152848"/>
    <n v="184139"/>
    <n v="10394402.062927738"/>
    <n v="95704114.925667346"/>
    <n v="8159465.0190435266"/>
    <n v="10936802.878935618"/>
    <n v="0"/>
    <n v="0"/>
    <n v="0"/>
    <n v="0"/>
    <n v="125194785"/>
    <n v="0"/>
    <n v="2600840.068139805"/>
    <n v="1631893.0038087054"/>
    <n v="2187360.5757871238"/>
    <n v="0"/>
    <n v="0"/>
    <n v="0"/>
    <n v="0"/>
    <n v="6420094"/>
    <n v="131614879"/>
    <n v="96209.706871345028"/>
    <n v="0"/>
    <n v="0"/>
    <n v="0"/>
    <n v="0"/>
    <n v="19701352"/>
    <n v="20461050.969165862"/>
    <n v="20461051"/>
    <n v="108"/>
    <n v="1"/>
    <n v="0"/>
    <n v="0"/>
    <n v="4.8"/>
    <n v="4.8"/>
    <n v="4"/>
    <n v="4"/>
    <n v="6660438"/>
    <n v="27121489"/>
    <n v="158736368"/>
  </r>
  <r>
    <x v="0"/>
    <n v="3759"/>
    <x v="0"/>
    <x v="0"/>
    <x v="0"/>
    <x v="0"/>
    <n v="109712"/>
    <n v="105001025771"/>
    <s v="05001105001025771"/>
    <s v="INSTITUCION EDUCATIVA JOAQUIN VALLEJO ARBELAEZ"/>
    <n v="1"/>
    <n v="5.2303986649721734"/>
    <n v="0.3663157469609617"/>
    <n v="3.8560753047093589E-2"/>
    <n v="1.0385607530470935"/>
    <n v="2680"/>
    <n v="0"/>
    <n v="0"/>
    <n v="0"/>
    <n v="212"/>
    <n v="0"/>
    <n v="1506"/>
    <n v="0"/>
    <n v="804"/>
    <n v="0"/>
    <n v="80"/>
    <n v="0"/>
    <n v="78"/>
    <n v="98"/>
    <n v="0"/>
    <n v="0"/>
    <n v="0"/>
    <n v="0"/>
    <n v="0"/>
    <n v="0"/>
    <n v="0"/>
    <n v="0"/>
    <n v="0"/>
    <n v="21"/>
    <n v="0"/>
    <n v="77"/>
    <n v="92671"/>
    <n v="81839"/>
    <n v="122758"/>
    <n v="150439"/>
    <n v="114333"/>
    <n v="99892"/>
    <n v="152848"/>
    <n v="184139"/>
    <n v="20403826.271672968"/>
    <n v="196337926.7125147"/>
    <n v="10199331.273804408"/>
    <n v="12186723.207956832"/>
    <n v="0"/>
    <n v="0"/>
    <n v="0"/>
    <n v="0"/>
    <n v="239127807"/>
    <n v="0"/>
    <n v="0"/>
    <n v="535464.89187473152"/>
    <n v="2406096.6333658365"/>
    <n v="0"/>
    <n v="0"/>
    <n v="0"/>
    <n v="0"/>
    <n v="2941562"/>
    <n v="242069369"/>
    <n v="90324.391417910447"/>
    <n v="0"/>
    <n v="0"/>
    <n v="0"/>
    <n v="0"/>
    <n v="19701352"/>
    <n v="20461050.969165862"/>
    <n v="20461051"/>
    <n v="212"/>
    <n v="1"/>
    <n v="0"/>
    <n v="0"/>
    <n v="9.4222222222222225"/>
    <n v="9.4222222222222225"/>
    <n v="4"/>
    <n v="4"/>
    <n v="6660438"/>
    <n v="27121489"/>
    <n v="269190858"/>
  </r>
  <r>
    <x v="0"/>
    <n v="3759"/>
    <x v="0"/>
    <x v="0"/>
    <x v="0"/>
    <x v="0"/>
    <n v="109692"/>
    <n v="105001025780"/>
    <s v="05001105001025780"/>
    <s v="INSTITUCION EDUCATIVA PBRO ANTONIO JOSE BERNAL LONDOÑO SJ"/>
    <n v="1"/>
    <n v="5.2303986649721734"/>
    <n v="0.3663157469609617"/>
    <n v="3.8560753047093589E-2"/>
    <n v="1.0385607530470935"/>
    <n v="1424"/>
    <n v="0"/>
    <n v="0"/>
    <n v="0"/>
    <n v="71"/>
    <n v="0"/>
    <n v="515"/>
    <n v="0"/>
    <n v="534"/>
    <n v="0"/>
    <n v="22"/>
    <n v="0"/>
    <n v="282"/>
    <n v="1401"/>
    <n v="0"/>
    <n v="0"/>
    <n v="0"/>
    <n v="71"/>
    <n v="0"/>
    <n v="492"/>
    <n v="0"/>
    <n v="534"/>
    <n v="0"/>
    <n v="22"/>
    <n v="0"/>
    <n v="282"/>
    <n v="92671"/>
    <n v="81839"/>
    <n v="122758"/>
    <n v="150439"/>
    <n v="114333"/>
    <n v="99892"/>
    <n v="152848"/>
    <n v="184139"/>
    <n v="6833356.911739531"/>
    <n v="89159517.368583515"/>
    <n v="2804816.1002962124"/>
    <n v="44059691.597997777"/>
    <n v="0"/>
    <n v="0"/>
    <n v="0"/>
    <n v="0"/>
    <n v="142857382"/>
    <n v="1366671.3823479065"/>
    <n v="17440927.515761048"/>
    <n v="560963.22005924257"/>
    <n v="8811938.3195995558"/>
    <n v="0"/>
    <n v="0"/>
    <n v="0"/>
    <n v="0"/>
    <n v="28180500"/>
    <n v="171037882"/>
    <n v="120110.87219101124"/>
    <n v="0"/>
    <n v="0"/>
    <n v="0"/>
    <n v="0"/>
    <n v="19701352"/>
    <n v="20461050.969165862"/>
    <n v="20461051"/>
    <n v="71"/>
    <n v="1"/>
    <n v="0"/>
    <n v="0"/>
    <n v="3.1555555555555554"/>
    <n v="3.1555555555555554"/>
    <n v="3.1555555555555554"/>
    <n v="4"/>
    <n v="6660438"/>
    <n v="27121489"/>
    <n v="198159371"/>
  </r>
  <r>
    <x v="0"/>
    <n v="3759"/>
    <x v="0"/>
    <x v="0"/>
    <x v="0"/>
    <x v="0"/>
    <n v="109715"/>
    <n v="105001025798"/>
    <s v="05001105001025798"/>
    <s v="INSTITUCION EDUCATIVA ANGELA RESTREPO MORENO"/>
    <n v="1"/>
    <n v="5.2303986649721734"/>
    <n v="0.3663157469609617"/>
    <n v="3.8560753047093589E-2"/>
    <n v="1.0385607530470935"/>
    <n v="1424"/>
    <n v="0"/>
    <n v="22"/>
    <n v="0"/>
    <n v="81"/>
    <n v="0"/>
    <n v="611"/>
    <n v="0"/>
    <n v="476"/>
    <n v="0"/>
    <n v="72"/>
    <n v="0"/>
    <n v="162"/>
    <n v="488"/>
    <n v="0"/>
    <n v="22"/>
    <n v="0"/>
    <n v="81"/>
    <n v="0"/>
    <n v="0"/>
    <n v="0"/>
    <n v="151"/>
    <n v="0"/>
    <n v="72"/>
    <n v="0"/>
    <n v="162"/>
    <n v="92671"/>
    <n v="81839"/>
    <n v="122758"/>
    <n v="150439"/>
    <n v="114333"/>
    <n v="99892"/>
    <n v="152848"/>
    <n v="184139"/>
    <n v="9913179.7451996021"/>
    <n v="92389318.760391116"/>
    <n v="9179398.1464239676"/>
    <n v="25310886.662679575"/>
    <n v="0"/>
    <n v="0"/>
    <n v="0"/>
    <n v="0"/>
    <n v="136792783"/>
    <n v="1982635.9490399205"/>
    <n v="2566842.1587523571"/>
    <n v="1835879.6292847937"/>
    <n v="5062177.332535916"/>
    <n v="0"/>
    <n v="0"/>
    <n v="0"/>
    <n v="0"/>
    <n v="11447535"/>
    <n v="148240318"/>
    <n v="104101.34691011236"/>
    <n v="0"/>
    <n v="0"/>
    <n v="0"/>
    <n v="0"/>
    <n v="19701352"/>
    <n v="20461050.969165862"/>
    <n v="20461051"/>
    <n v="103"/>
    <n v="1"/>
    <n v="0"/>
    <n v="0"/>
    <n v="4.5777777777777775"/>
    <n v="4.5777777777777775"/>
    <n v="4"/>
    <n v="4"/>
    <n v="6660438"/>
    <n v="27121489"/>
    <n v="175361807"/>
  </r>
  <r>
    <x v="0"/>
    <n v="3759"/>
    <x v="0"/>
    <x v="0"/>
    <x v="0"/>
    <x v="0"/>
    <n v="122856"/>
    <n v="105001025844"/>
    <s v="05001105001025844"/>
    <s v="INSTITUCION EDUCATIVA ANTONIO DERKA - SANTO DOMINGO"/>
    <n v="1"/>
    <n v="5.2303986649721734"/>
    <n v="0.3663157469609617"/>
    <n v="3.8560753047093589E-2"/>
    <n v="1.0385607530470935"/>
    <n v="3325"/>
    <n v="0"/>
    <n v="0"/>
    <n v="0"/>
    <n v="211"/>
    <n v="0"/>
    <n v="1422"/>
    <n v="0"/>
    <n v="1175"/>
    <n v="0"/>
    <n v="131"/>
    <n v="0"/>
    <n v="386"/>
    <n v="728"/>
    <n v="0"/>
    <n v="0"/>
    <n v="0"/>
    <n v="211"/>
    <n v="0"/>
    <n v="0"/>
    <n v="0"/>
    <n v="0"/>
    <n v="0"/>
    <n v="131"/>
    <n v="0"/>
    <n v="386"/>
    <n v="92671"/>
    <n v="81839"/>
    <n v="122758"/>
    <n v="150439"/>
    <n v="114333"/>
    <n v="99892"/>
    <n v="152848"/>
    <n v="184139"/>
    <n v="20307581.80812734"/>
    <n v="220731426.69800895"/>
    <n v="16701404.960854718"/>
    <n v="60308655.875273556"/>
    <n v="0"/>
    <n v="0"/>
    <n v="0"/>
    <n v="0"/>
    <n v="318049069"/>
    <n v="4061516.3616254679"/>
    <n v="0"/>
    <n v="3340280.9921709439"/>
    <n v="12061731.175054712"/>
    <n v="0"/>
    <n v="0"/>
    <n v="0"/>
    <n v="0"/>
    <n v="19463529"/>
    <n v="337512598"/>
    <n v="101507.54827067669"/>
    <n v="0"/>
    <n v="0"/>
    <n v="0"/>
    <n v="0"/>
    <n v="19701352"/>
    <n v="20461050.969165862"/>
    <n v="20461051"/>
    <n v="211"/>
    <n v="0"/>
    <n v="1"/>
    <n v="0"/>
    <n v="9.3777777777777782"/>
    <n v="9.3777777777777782"/>
    <n v="4"/>
    <n v="4"/>
    <n v="26641753"/>
    <n v="47102804"/>
    <n v="384615402"/>
  </r>
  <r>
    <x v="0"/>
    <n v="3759"/>
    <x v="0"/>
    <x v="0"/>
    <x v="0"/>
    <x v="0"/>
    <n v="120382"/>
    <n v="105001025984"/>
    <s v="05001105001025984"/>
    <s v="INSTITUCION EDUCATIVA COLEGIO LOYOLA PARA LA CIENCIA Y LA INNOVACION"/>
    <n v="1"/>
    <n v="5.2303986649721734"/>
    <n v="0.3663157469609617"/>
    <n v="3.8560753047093589E-2"/>
    <n v="1.0385607530470935"/>
    <n v="563"/>
    <n v="0"/>
    <n v="0"/>
    <n v="0"/>
    <n v="0"/>
    <n v="0"/>
    <n v="0"/>
    <n v="0"/>
    <n v="438"/>
    <n v="0"/>
    <n v="125"/>
    <n v="0"/>
    <n v="0"/>
    <n v="563"/>
    <n v="0"/>
    <n v="0"/>
    <n v="0"/>
    <n v="0"/>
    <n v="0"/>
    <n v="0"/>
    <n v="0"/>
    <n v="438"/>
    <n v="0"/>
    <n v="125"/>
    <n v="0"/>
    <n v="0"/>
    <n v="92671"/>
    <n v="81839"/>
    <n v="122758"/>
    <n v="150439"/>
    <n v="114333"/>
    <n v="99892"/>
    <n v="152848"/>
    <n v="184139"/>
    <n v="0"/>
    <n v="37227710.779256038"/>
    <n v="15936455.115319388"/>
    <n v="0"/>
    <n v="0"/>
    <n v="0"/>
    <n v="0"/>
    <n v="0"/>
    <n v="53164166"/>
    <n v="0"/>
    <n v="7445542.1558512077"/>
    <n v="3187291.0230638776"/>
    <n v="0"/>
    <n v="0"/>
    <n v="0"/>
    <n v="0"/>
    <n v="0"/>
    <n v="10632833"/>
    <n v="63796999"/>
    <n v="113316.16163410302"/>
    <n v="0"/>
    <n v="0"/>
    <n v="0"/>
    <n v="0"/>
    <n v="19701352"/>
    <n v="20461050.969165862"/>
    <n v="20461051"/>
    <n v="0"/>
    <n v="1"/>
    <n v="0"/>
    <n v="0"/>
    <n v="0"/>
    <n v="0"/>
    <n v="0"/>
    <n v="0"/>
    <n v="0"/>
    <n v="20461051"/>
    <n v="84258050"/>
  </r>
  <r>
    <x v="0"/>
    <n v="3759"/>
    <x v="0"/>
    <x v="0"/>
    <x v="0"/>
    <x v="0"/>
    <n v="120383"/>
    <n v="105001025992"/>
    <s v="05001105001025992"/>
    <s v="INSTITUCION EDUCATIVA NICANOR RESTREPO SANTAMARIA"/>
    <n v="1"/>
    <n v="5.2303986649721734"/>
    <n v="0.3663157469609617"/>
    <n v="3.8560753047093589E-2"/>
    <n v="1.0385607530470935"/>
    <n v="1067"/>
    <n v="0"/>
    <n v="0"/>
    <n v="0"/>
    <n v="47"/>
    <n v="0"/>
    <n v="420"/>
    <n v="0"/>
    <n v="416"/>
    <n v="0"/>
    <n v="109"/>
    <n v="0"/>
    <n v="75"/>
    <n v="122"/>
    <n v="0"/>
    <n v="0"/>
    <n v="0"/>
    <n v="47"/>
    <n v="0"/>
    <n v="0"/>
    <n v="0"/>
    <n v="0"/>
    <n v="0"/>
    <n v="1"/>
    <n v="0"/>
    <n v="74"/>
    <n v="92671"/>
    <n v="81839"/>
    <n v="122758"/>
    <n v="150439"/>
    <n v="114333"/>
    <n v="99892"/>
    <n v="152848"/>
    <n v="184139"/>
    <n v="4523489.7866444783"/>
    <n v="71055630.619767234"/>
    <n v="13896588.860558506"/>
    <n v="11718003.084573878"/>
    <n v="0"/>
    <n v="0"/>
    <n v="0"/>
    <n v="0"/>
    <n v="101193712"/>
    <n v="904697.95732889569"/>
    <n v="0"/>
    <n v="25498.328184511021"/>
    <n v="2312352.6086892453"/>
    <n v="0"/>
    <n v="0"/>
    <n v="0"/>
    <n v="0"/>
    <n v="3242549"/>
    <n v="104436261"/>
    <n v="97878.407685098413"/>
    <n v="0"/>
    <n v="0"/>
    <n v="0"/>
    <n v="0"/>
    <n v="19701352"/>
    <n v="20461050.969165862"/>
    <n v="20461051"/>
    <n v="47"/>
    <n v="0"/>
    <n v="1"/>
    <n v="0"/>
    <n v="2.088888888888889"/>
    <n v="2.088888888888889"/>
    <n v="2.088888888888889"/>
    <n v="3"/>
    <n v="19981315"/>
    <n v="40442366"/>
    <n v="144878627"/>
  </r>
  <r>
    <x v="0"/>
    <n v="3759"/>
    <x v="0"/>
    <x v="0"/>
    <x v="0"/>
    <x v="0"/>
    <n v="125438"/>
    <n v="105001026000"/>
    <s v="05001105001026000"/>
    <s v="INSTITUCION EDUCATIVA CIUDADELA NUEVO OCCIDENTE"/>
    <n v="1"/>
    <n v="5.2303986649721734"/>
    <n v="0.3663157469609617"/>
    <n v="3.8560753047093589E-2"/>
    <n v="1.0385607530470935"/>
    <n v="2607"/>
    <n v="0"/>
    <n v="0"/>
    <n v="0"/>
    <n v="208"/>
    <n v="355"/>
    <n v="822"/>
    <n v="187"/>
    <n v="680"/>
    <n v="0"/>
    <n v="224"/>
    <n v="0"/>
    <n v="131"/>
    <n v="1740"/>
    <n v="0"/>
    <n v="0"/>
    <n v="0"/>
    <n v="208"/>
    <n v="355"/>
    <n v="822"/>
    <n v="0"/>
    <n v="0"/>
    <n v="0"/>
    <n v="224"/>
    <n v="0"/>
    <n v="131"/>
    <n v="92671"/>
    <n v="81839"/>
    <n v="122758"/>
    <n v="150439"/>
    <n v="114333"/>
    <n v="99892"/>
    <n v="152848"/>
    <n v="184139"/>
    <n v="20018848.417490456"/>
    <n v="127662149.74986887"/>
    <n v="28558127.566652343"/>
    <n v="20467445.387722373"/>
    <n v="0"/>
    <n v="56229199.622912101"/>
    <n v="0"/>
    <n v="0"/>
    <n v="252935771"/>
    <n v="4003769.6834980915"/>
    <n v="13973140.758241307"/>
    <n v="5711625.5133304689"/>
    <n v="4093489.077544475"/>
    <n v="0"/>
    <n v="7365817.662779999"/>
    <n v="0"/>
    <n v="0"/>
    <n v="35147843"/>
    <n v="288083614"/>
    <n v="110503.87955504411"/>
    <n v="1"/>
    <n v="0"/>
    <n v="0"/>
    <n v="1"/>
    <n v="24249724"/>
    <n v="25184811.618624177"/>
    <n v="25184812"/>
    <n v="208"/>
    <n v="1"/>
    <n v="0"/>
    <n v="0"/>
    <n v="9.2444444444444436"/>
    <n v="9.2444444444444436"/>
    <n v="4"/>
    <n v="4"/>
    <n v="6660438"/>
    <n v="31845250"/>
    <n v="319928864"/>
  </r>
  <r>
    <x v="0"/>
    <n v="3759"/>
    <x v="0"/>
    <x v="0"/>
    <x v="0"/>
    <x v="0"/>
    <n v="125476"/>
    <n v="105001026131"/>
    <s v="05001105001026131"/>
    <s v="INSTITUCION EDUCATIVA EL PINAL"/>
    <n v="1"/>
    <n v="5.2303986649721734"/>
    <n v="0.3663157469609617"/>
    <n v="3.8560753047093589E-2"/>
    <n v="1.0385607530470935"/>
    <n v="1395"/>
    <n v="0"/>
    <n v="0"/>
    <n v="0"/>
    <n v="89"/>
    <n v="0"/>
    <n v="625"/>
    <n v="0"/>
    <n v="510"/>
    <n v="0"/>
    <n v="134"/>
    <n v="0"/>
    <n v="3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65757.2555608209"/>
    <n v="96469067.886884928"/>
    <n v="17083879.883622386"/>
    <n v="5780881.521723113"/>
    <n v="0"/>
    <n v="0"/>
    <n v="0"/>
    <n v="0"/>
    <n v="127899587"/>
    <n v="0"/>
    <n v="0"/>
    <n v="0"/>
    <n v="0"/>
    <n v="0"/>
    <n v="0"/>
    <n v="0"/>
    <n v="0"/>
    <n v="0"/>
    <n v="127899587"/>
    <n v="91684.291756272403"/>
    <n v="0"/>
    <n v="0"/>
    <n v="0"/>
    <n v="0"/>
    <n v="19701352"/>
    <n v="20461050.969165862"/>
    <n v="20461051"/>
    <n v="89"/>
    <n v="1"/>
    <n v="0"/>
    <n v="0"/>
    <n v="3.9555555555555557"/>
    <n v="3.9555555555555557"/>
    <n v="3.9555555555555557"/>
    <n v="4"/>
    <n v="6660438"/>
    <n v="27121489"/>
    <n v="155021076"/>
  </r>
  <r>
    <x v="0"/>
    <n v="3759"/>
    <x v="0"/>
    <x v="0"/>
    <x v="0"/>
    <x v="0"/>
    <n v="136648"/>
    <n v="105001026352"/>
    <s v="05001105001026352"/>
    <s v="INSTITUCION EDUCATIVA EL CORAZON"/>
    <n v="1"/>
    <n v="5.2303986649721734"/>
    <n v="0.3663157469609617"/>
    <n v="3.8560753047093589E-2"/>
    <n v="1.0385607530470935"/>
    <n v="1101"/>
    <n v="0"/>
    <n v="0"/>
    <n v="0"/>
    <n v="94"/>
    <n v="0"/>
    <n v="495"/>
    <n v="0"/>
    <n v="385"/>
    <n v="0"/>
    <n v="48"/>
    <n v="0"/>
    <n v="79"/>
    <n v="221"/>
    <n v="0"/>
    <n v="0"/>
    <n v="0"/>
    <n v="94"/>
    <n v="0"/>
    <n v="0"/>
    <n v="0"/>
    <n v="0"/>
    <n v="0"/>
    <n v="48"/>
    <n v="0"/>
    <n v="79"/>
    <n v="92671"/>
    <n v="81839"/>
    <n v="122758"/>
    <n v="150439"/>
    <n v="114333"/>
    <n v="99892"/>
    <n v="152848"/>
    <n v="184139"/>
    <n v="9046979.5732889567"/>
    <n v="74795400.652386561"/>
    <n v="6119598.7642826447"/>
    <n v="12342963.249084484"/>
    <n v="0"/>
    <n v="0"/>
    <n v="0"/>
    <n v="0"/>
    <n v="102304942"/>
    <n v="1809395.9146577914"/>
    <n v="0"/>
    <n v="1223919.7528565291"/>
    <n v="2468592.6498168972"/>
    <n v="0"/>
    <n v="0"/>
    <n v="0"/>
    <n v="0"/>
    <n v="5501908"/>
    <n v="107806850"/>
    <n v="97917.211625794735"/>
    <n v="0"/>
    <n v="0"/>
    <n v="0"/>
    <n v="0"/>
    <n v="19701352"/>
    <n v="20461050.969165862"/>
    <n v="20461051"/>
    <n v="94"/>
    <n v="1"/>
    <n v="0"/>
    <n v="0"/>
    <n v="4.177777777777778"/>
    <n v="4.177777777777778"/>
    <n v="4"/>
    <n v="4"/>
    <n v="6660438"/>
    <n v="27121489"/>
    <n v="134928339"/>
  </r>
  <r>
    <x v="0"/>
    <n v="3759"/>
    <x v="0"/>
    <x v="0"/>
    <x v="0"/>
    <x v="0"/>
    <n v="136629"/>
    <n v="105001026361"/>
    <s v="05001105001026361"/>
    <s v="INSTITUCION EDUCATIVA JESUS MARIA VALLE"/>
    <n v="1"/>
    <n v="5.2303986649721734"/>
    <n v="0.3663157469609617"/>
    <n v="3.8560753047093589E-2"/>
    <n v="1.0385607530470935"/>
    <n v="1428"/>
    <n v="0"/>
    <n v="0"/>
    <n v="0"/>
    <n v="98"/>
    <n v="0"/>
    <n v="786"/>
    <n v="0"/>
    <n v="414"/>
    <n v="0"/>
    <n v="4"/>
    <n v="0"/>
    <n v="126"/>
    <n v="228"/>
    <n v="0"/>
    <n v="0"/>
    <n v="0"/>
    <n v="98"/>
    <n v="0"/>
    <n v="0"/>
    <n v="0"/>
    <n v="0"/>
    <n v="0"/>
    <n v="4"/>
    <n v="0"/>
    <n v="126"/>
    <n v="92671"/>
    <n v="81839"/>
    <n v="122758"/>
    <n v="150439"/>
    <n v="114333"/>
    <n v="99892"/>
    <n v="152848"/>
    <n v="184139"/>
    <n v="9431957.4274714664"/>
    <n v="101993728.16234531"/>
    <n v="509966.56369022041"/>
    <n v="19686245.182084113"/>
    <n v="0"/>
    <n v="0"/>
    <n v="0"/>
    <n v="0"/>
    <n v="131621897"/>
    <n v="1886391.4854942933"/>
    <n v="0"/>
    <n v="101993.31273804409"/>
    <n v="3937249.036416823"/>
    <n v="0"/>
    <n v="0"/>
    <n v="0"/>
    <n v="0"/>
    <n v="5925634"/>
    <n v="137547531"/>
    <n v="96321.800420168074"/>
    <n v="0"/>
    <n v="0"/>
    <n v="0"/>
    <n v="0"/>
    <n v="19701352"/>
    <n v="20461050.969165862"/>
    <n v="20461051"/>
    <n v="98"/>
    <n v="1"/>
    <n v="0"/>
    <n v="0"/>
    <n v="4.3555555555555552"/>
    <n v="4.3555555555555552"/>
    <n v="4"/>
    <n v="4"/>
    <n v="6660438"/>
    <n v="27121489"/>
    <n v="164669020"/>
  </r>
  <r>
    <x v="0"/>
    <n v="3759"/>
    <x v="0"/>
    <x v="0"/>
    <x v="0"/>
    <x v="0"/>
    <n v="139195"/>
    <n v="105001026514"/>
    <s v="05001105001026514"/>
    <s v="INSTITUCION EDUCATIVA SAN BENITO"/>
    <n v="1"/>
    <n v="5.2303986649721734"/>
    <n v="0.3663157469609617"/>
    <n v="3.8560753047093589E-2"/>
    <n v="1.0385607530470935"/>
    <n v="648"/>
    <n v="0"/>
    <n v="10"/>
    <n v="0"/>
    <n v="93"/>
    <n v="0"/>
    <n v="361"/>
    <n v="0"/>
    <n v="147"/>
    <n v="0"/>
    <n v="4"/>
    <n v="0"/>
    <n v="33"/>
    <n v="508"/>
    <n v="0"/>
    <n v="10"/>
    <n v="0"/>
    <n v="93"/>
    <n v="0"/>
    <n v="250"/>
    <n v="0"/>
    <n v="118"/>
    <n v="0"/>
    <n v="4"/>
    <n v="0"/>
    <n v="33"/>
    <n v="92671"/>
    <n v="81839"/>
    <n v="122758"/>
    <n v="150439"/>
    <n v="114333"/>
    <n v="99892"/>
    <n v="152848"/>
    <n v="184139"/>
    <n v="9913179.7451996021"/>
    <n v="43177344.922059514"/>
    <n v="509966.56369022041"/>
    <n v="5155921.3572125062"/>
    <n v="0"/>
    <n v="0"/>
    <n v="0"/>
    <n v="0"/>
    <n v="58756413"/>
    <n v="1982635.9490399205"/>
    <n v="6255615.3272905126"/>
    <n v="101993.31273804409"/>
    <n v="1031184.2714425012"/>
    <n v="0"/>
    <n v="0"/>
    <n v="0"/>
    <n v="0"/>
    <n v="9371429"/>
    <n v="68127842"/>
    <n v="105135.55864197531"/>
    <n v="0"/>
    <n v="0"/>
    <n v="0"/>
    <n v="0"/>
    <n v="19701352"/>
    <n v="20461050.969165862"/>
    <n v="20461051"/>
    <n v="103"/>
    <n v="0"/>
    <n v="1"/>
    <n v="0"/>
    <n v="4.5777777777777775"/>
    <n v="4.5777777777777775"/>
    <n v="4"/>
    <n v="4"/>
    <n v="26641753"/>
    <n v="47102804"/>
    <n v="115230646"/>
  </r>
  <r>
    <x v="0"/>
    <n v="3759"/>
    <x v="0"/>
    <x v="0"/>
    <x v="0"/>
    <x v="0"/>
    <n v="147209"/>
    <n v="105001026549"/>
    <s v="05001105001026549"/>
    <s v="INSTITUCION EDUCATIVA BELLO ORIENTE"/>
    <n v="1"/>
    <n v="5.2303986649721734"/>
    <n v="0.3663157469609617"/>
    <n v="3.8560753047093589E-2"/>
    <n v="1.0385607530470935"/>
    <n v="1213"/>
    <n v="0"/>
    <n v="0"/>
    <n v="0"/>
    <n v="75"/>
    <n v="0"/>
    <n v="473"/>
    <n v="0"/>
    <n v="495"/>
    <n v="0"/>
    <n v="9"/>
    <n v="0"/>
    <n v="161"/>
    <n v="245"/>
    <n v="0"/>
    <n v="0"/>
    <n v="0"/>
    <n v="75"/>
    <n v="0"/>
    <n v="0"/>
    <n v="0"/>
    <n v="0"/>
    <n v="0"/>
    <n v="9"/>
    <n v="0"/>
    <n v="161"/>
    <n v="92671"/>
    <n v="81839"/>
    <n v="122758"/>
    <n v="150439"/>
    <n v="114333"/>
    <n v="99892"/>
    <n v="152848"/>
    <n v="184139"/>
    <n v="7218334.7659220397"/>
    <n v="82274940.717625216"/>
    <n v="1147424.7683029959"/>
    <n v="25154646.621551923"/>
    <n v="0"/>
    <n v="0"/>
    <n v="0"/>
    <n v="0"/>
    <n v="115795347"/>
    <n v="1443666.9531844081"/>
    <n v="0"/>
    <n v="229484.95366059922"/>
    <n v="5030929.3243103847"/>
    <n v="0"/>
    <n v="0"/>
    <n v="0"/>
    <n v="0"/>
    <n v="6704081"/>
    <n v="122499428"/>
    <n v="100988.81121187139"/>
    <n v="0"/>
    <n v="0"/>
    <n v="0"/>
    <n v="0"/>
    <n v="19701352"/>
    <n v="20461050.969165862"/>
    <n v="20461051"/>
    <n v="75"/>
    <n v="1"/>
    <n v="0"/>
    <n v="0"/>
    <n v="3.3333333333333335"/>
    <n v="3.3333333333333335"/>
    <n v="3.3333333333333335"/>
    <n v="4"/>
    <n v="6660438"/>
    <n v="27121489"/>
    <n v="149620917"/>
  </r>
  <r>
    <x v="0"/>
    <n v="3759"/>
    <x v="0"/>
    <x v="0"/>
    <x v="0"/>
    <x v="0"/>
    <n v="140932"/>
    <n v="105001026573"/>
    <s v="05001105001026573"/>
    <s v="INSTITUCION EDUCATIVA LUSITANIA- PAZ DE COLOMBIA"/>
    <n v="1"/>
    <n v="5.2303986649721734"/>
    <n v="0.3663157469609617"/>
    <n v="3.8560753047093589E-2"/>
    <n v="1.0385607530470935"/>
    <n v="1649"/>
    <n v="0"/>
    <n v="0"/>
    <n v="0"/>
    <n v="103"/>
    <n v="0"/>
    <n v="686"/>
    <n v="0"/>
    <n v="580"/>
    <n v="0"/>
    <n v="146"/>
    <n v="0"/>
    <n v="134"/>
    <n v="280"/>
    <n v="0"/>
    <n v="0"/>
    <n v="0"/>
    <n v="0"/>
    <n v="0"/>
    <n v="0"/>
    <n v="0"/>
    <n v="0"/>
    <n v="0"/>
    <n v="146"/>
    <n v="0"/>
    <n v="134"/>
    <n v="92671"/>
    <n v="81839"/>
    <n v="122758"/>
    <n v="150439"/>
    <n v="114333"/>
    <n v="99892"/>
    <n v="152848"/>
    <n v="184139"/>
    <n v="9913179.7451996021"/>
    <n v="107603383.2112743"/>
    <n v="18613779.574693047"/>
    <n v="20936165.511105329"/>
    <n v="0"/>
    <n v="0"/>
    <n v="0"/>
    <n v="0"/>
    <n v="157066508"/>
    <n v="0"/>
    <n v="0"/>
    <n v="3722755.9149386091"/>
    <n v="4187233.1022210657"/>
    <n v="0"/>
    <n v="0"/>
    <n v="0"/>
    <n v="0"/>
    <n v="7909989"/>
    <n v="164976497"/>
    <n v="100046.3899332929"/>
    <n v="0"/>
    <n v="0"/>
    <n v="0"/>
    <n v="0"/>
    <n v="19701352"/>
    <n v="20461050.969165862"/>
    <n v="20461051"/>
    <n v="103"/>
    <n v="1"/>
    <n v="0"/>
    <n v="0"/>
    <n v="4.5777777777777775"/>
    <n v="4.5777777777777775"/>
    <n v="4"/>
    <n v="4"/>
    <n v="6660438"/>
    <n v="27121489"/>
    <n v="192097986"/>
  </r>
  <r>
    <x v="0"/>
    <n v="3759"/>
    <x v="0"/>
    <x v="0"/>
    <x v="0"/>
    <x v="0"/>
    <n v="141140"/>
    <n v="105001026581"/>
    <s v="05001105001026581"/>
    <s v="INSTITUCION EDUCATIVA LA SIERRA"/>
    <n v="1"/>
    <n v="5.2303986649721734"/>
    <n v="0.3663157469609617"/>
    <n v="3.8560753047093589E-2"/>
    <n v="1.0385607530470935"/>
    <n v="1056"/>
    <n v="0"/>
    <n v="0"/>
    <n v="0"/>
    <n v="72"/>
    <n v="0"/>
    <n v="556"/>
    <n v="0"/>
    <n v="304"/>
    <n v="0"/>
    <n v="75"/>
    <n v="0"/>
    <n v="49"/>
    <n v="580"/>
    <n v="0"/>
    <n v="0"/>
    <n v="0"/>
    <n v="72"/>
    <n v="0"/>
    <n v="80"/>
    <n v="0"/>
    <n v="304"/>
    <n v="0"/>
    <n v="75"/>
    <n v="0"/>
    <n v="49"/>
    <n v="92671"/>
    <n v="81839"/>
    <n v="122758"/>
    <n v="150439"/>
    <n v="114333"/>
    <n v="99892"/>
    <n v="152848"/>
    <n v="184139"/>
    <n v="6929601.3752851589"/>
    <n v="73095505.18301414"/>
    <n v="9561873.0691916328"/>
    <n v="7655762.0152549334"/>
    <n v="0"/>
    <n v="0"/>
    <n v="0"/>
    <n v="0"/>
    <n v="97242742"/>
    <n v="1385920.2750570318"/>
    <n v="6527598.6023900993"/>
    <n v="1912374.6138383267"/>
    <n v="1531152.4030509868"/>
    <n v="0"/>
    <n v="0"/>
    <n v="0"/>
    <n v="0"/>
    <n v="11357046"/>
    <n v="108599788"/>
    <n v="102840.70833333333"/>
    <n v="0"/>
    <n v="0"/>
    <n v="0"/>
    <n v="0"/>
    <n v="19701352"/>
    <n v="20461050.969165862"/>
    <n v="20461051"/>
    <n v="72"/>
    <n v="1"/>
    <n v="0"/>
    <n v="0"/>
    <n v="3.2"/>
    <n v="3.2"/>
    <n v="3.2"/>
    <n v="4"/>
    <n v="6660438"/>
    <n v="27121489"/>
    <n v="135721277"/>
  </r>
  <r>
    <x v="0"/>
    <n v="3759"/>
    <x v="0"/>
    <x v="0"/>
    <x v="0"/>
    <x v="0"/>
    <n v="141259"/>
    <n v="105001026603"/>
    <s v="05001105001026603"/>
    <s v="INSTITUCION EDUCATIVA ALTAVISTA"/>
    <n v="1"/>
    <n v="5.2303986649721734"/>
    <n v="0.3663157469609617"/>
    <n v="3.8560753047093589E-2"/>
    <n v="1.0385607530470935"/>
    <n v="306"/>
    <n v="0"/>
    <n v="0"/>
    <n v="23"/>
    <n v="0"/>
    <n v="156"/>
    <n v="0"/>
    <n v="90"/>
    <n v="0"/>
    <n v="2"/>
    <n v="0"/>
    <n v="35"/>
    <n v="0"/>
    <n v="37"/>
    <n v="0"/>
    <n v="0"/>
    <n v="0"/>
    <n v="0"/>
    <n v="0"/>
    <n v="0"/>
    <n v="0"/>
    <n v="0"/>
    <n v="2"/>
    <n v="0"/>
    <n v="35"/>
    <n v="0"/>
    <n v="92671"/>
    <n v="81839"/>
    <n v="122758"/>
    <n v="150439"/>
    <n v="114333"/>
    <n v="99892"/>
    <n v="152848"/>
    <n v="184139"/>
    <n v="0"/>
    <n v="0"/>
    <n v="0"/>
    <n v="0"/>
    <n v="2731060.6312970668"/>
    <n v="25521002.042871546"/>
    <n v="317483.86796348431"/>
    <n v="6693383.8476868561"/>
    <n v="35262930"/>
    <n v="0"/>
    <n v="0"/>
    <n v="0"/>
    <n v="0"/>
    <n v="0"/>
    <n v="0"/>
    <n v="63496.77359269686"/>
    <n v="1338676.7695373714"/>
    <n v="1402174"/>
    <n v="36665104"/>
    <n v="119820.60130718954"/>
    <n v="1"/>
    <n v="0"/>
    <n v="0"/>
    <n v="1"/>
    <n v="24249724"/>
    <n v="25184811.618624177"/>
    <n v="25184812"/>
    <n v="23"/>
    <n v="1"/>
    <n v="0"/>
    <n v="1.7692307692307692"/>
    <n v="0"/>
    <n v="1.7692307692307692"/>
    <n v="1.7692307692307692"/>
    <n v="2"/>
    <n v="6660438"/>
    <n v="31845250"/>
    <n v="68510354"/>
  </r>
  <r>
    <x v="0"/>
    <n v="3759"/>
    <x v="0"/>
    <x v="0"/>
    <x v="0"/>
    <x v="0"/>
    <n v="141258"/>
    <n v="105001026654"/>
    <s v="05001105001026654"/>
    <s v="INSTITUCION EDUCATIVA EL PLAYON"/>
    <n v="1"/>
    <n v="5.2303986649721734"/>
    <n v="0.3663157469609617"/>
    <n v="3.8560753047093589E-2"/>
    <n v="1.0385607530470935"/>
    <n v="665"/>
    <n v="0"/>
    <n v="0"/>
    <n v="0"/>
    <n v="46"/>
    <n v="0"/>
    <n v="276"/>
    <n v="0"/>
    <n v="260"/>
    <n v="0"/>
    <n v="25"/>
    <n v="0"/>
    <n v="58"/>
    <n v="405"/>
    <n v="0"/>
    <n v="0"/>
    <n v="0"/>
    <n v="46"/>
    <n v="0"/>
    <n v="276"/>
    <n v="0"/>
    <n v="0"/>
    <n v="0"/>
    <n v="25"/>
    <n v="0"/>
    <n v="58"/>
    <n v="92671"/>
    <n v="81839"/>
    <n v="122758"/>
    <n v="150439"/>
    <n v="114333"/>
    <n v="99892"/>
    <n v="152848"/>
    <n v="184139"/>
    <n v="4427245.3230988514"/>
    <n v="45557198.579180904"/>
    <n v="3187291.0230638776"/>
    <n v="9061922.3854037989"/>
    <n v="0"/>
    <n v="0"/>
    <n v="0"/>
    <n v="0"/>
    <n v="62233657"/>
    <n v="885449.06461977027"/>
    <n v="4691711.4954678835"/>
    <n v="637458.20461277547"/>
    <n v="1812384.4770807598"/>
    <n v="0"/>
    <n v="0"/>
    <n v="0"/>
    <n v="0"/>
    <n v="8027003"/>
    <n v="70260660"/>
    <n v="105655.12781954887"/>
    <n v="0"/>
    <n v="0"/>
    <n v="0"/>
    <n v="0"/>
    <n v="19701352"/>
    <n v="20461050.969165862"/>
    <n v="20461051"/>
    <n v="46"/>
    <n v="1"/>
    <n v="0"/>
    <n v="0"/>
    <n v="2.0444444444444443"/>
    <n v="2.0444444444444443"/>
    <n v="2.0444444444444443"/>
    <n v="3"/>
    <n v="6660438"/>
    <n v="27121489"/>
    <n v="97382149"/>
  </r>
  <r>
    <x v="0"/>
    <n v="3759"/>
    <x v="0"/>
    <x v="0"/>
    <x v="0"/>
    <x v="0"/>
    <n v="141266"/>
    <n v="105001026662"/>
    <s v="05001105001026662"/>
    <s v="INSTITUCION EDUCATIVA LA PASTORA"/>
    <n v="1"/>
    <n v="5.2303986649721734"/>
    <n v="0.3663157469609617"/>
    <n v="3.8560753047093589E-2"/>
    <n v="1.0385607530470935"/>
    <n v="629"/>
    <n v="0"/>
    <n v="0"/>
    <n v="0"/>
    <n v="51"/>
    <n v="0"/>
    <n v="309"/>
    <n v="0"/>
    <n v="209"/>
    <n v="0"/>
    <n v="20"/>
    <n v="0"/>
    <n v="40"/>
    <n v="60"/>
    <n v="0"/>
    <n v="0"/>
    <n v="0"/>
    <n v="0"/>
    <n v="0"/>
    <n v="0"/>
    <n v="0"/>
    <n v="0"/>
    <n v="0"/>
    <n v="20"/>
    <n v="0"/>
    <n v="40"/>
    <n v="92671"/>
    <n v="81839"/>
    <n v="122758"/>
    <n v="150439"/>
    <n v="114333"/>
    <n v="99892"/>
    <n v="152848"/>
    <n v="184139"/>
    <n v="4908467.6408269871"/>
    <n v="44027292.656745724"/>
    <n v="2549832.8184511019"/>
    <n v="6249601.6451060679"/>
    <n v="0"/>
    <n v="0"/>
    <n v="0"/>
    <n v="0"/>
    <n v="57735195"/>
    <n v="0"/>
    <n v="0"/>
    <n v="509966.56369022041"/>
    <n v="1249920.3290212136"/>
    <n v="0"/>
    <n v="0"/>
    <n v="0"/>
    <n v="0"/>
    <n v="1759887"/>
    <n v="59495082"/>
    <n v="94586.775834658183"/>
    <n v="0"/>
    <n v="0"/>
    <n v="0"/>
    <n v="0"/>
    <n v="19701352"/>
    <n v="20461050.969165862"/>
    <n v="20461051"/>
    <n v="51"/>
    <n v="1"/>
    <n v="0"/>
    <n v="0"/>
    <n v="2.2666666666666666"/>
    <n v="2.2666666666666666"/>
    <n v="2.2666666666666666"/>
    <n v="3"/>
    <n v="6660438"/>
    <n v="27121489"/>
    <n v="86616571"/>
  </r>
  <r>
    <x v="0"/>
    <n v="3759"/>
    <x v="0"/>
    <x v="0"/>
    <x v="0"/>
    <x v="0"/>
    <n v="141260"/>
    <n v="105001026671"/>
    <s v="05001105001026671"/>
    <s v="INSTITUCION EDUCATIVA BARRIO SAN NICOLAS"/>
    <n v="1"/>
    <n v="5.2303986649721734"/>
    <n v="0.3663157469609617"/>
    <n v="3.8560753047093589E-2"/>
    <n v="1.0385607530470935"/>
    <n v="539"/>
    <n v="0"/>
    <n v="0"/>
    <n v="0"/>
    <n v="55"/>
    <n v="0"/>
    <n v="262"/>
    <n v="0"/>
    <n v="168"/>
    <n v="0"/>
    <n v="2"/>
    <n v="0"/>
    <n v="52"/>
    <n v="109"/>
    <n v="0"/>
    <n v="0"/>
    <n v="0"/>
    <n v="55"/>
    <n v="0"/>
    <n v="0"/>
    <n v="0"/>
    <n v="0"/>
    <n v="0"/>
    <n v="2"/>
    <n v="0"/>
    <n v="52"/>
    <n v="92671"/>
    <n v="81839"/>
    <n v="122758"/>
    <n v="150439"/>
    <n v="114333"/>
    <n v="99892"/>
    <n v="152848"/>
    <n v="184139"/>
    <n v="5293445.4950094959"/>
    <n v="36547752.59150707"/>
    <n v="254983.28184511021"/>
    <n v="8124482.1386378882"/>
    <n v="0"/>
    <n v="0"/>
    <n v="0"/>
    <n v="0"/>
    <n v="50220664"/>
    <n v="1058689.0990018991"/>
    <n v="0"/>
    <n v="50996.656369022043"/>
    <n v="1624896.4277275777"/>
    <n v="0"/>
    <n v="0"/>
    <n v="0"/>
    <n v="0"/>
    <n v="2734582"/>
    <n v="52955246"/>
    <n v="98247.209647495358"/>
    <n v="0"/>
    <n v="0"/>
    <n v="0"/>
    <n v="0"/>
    <n v="19701352"/>
    <n v="20461050.969165862"/>
    <n v="20461051"/>
    <n v="55"/>
    <n v="1"/>
    <n v="0"/>
    <n v="0"/>
    <n v="2.4444444444444446"/>
    <n v="2.4444444444444446"/>
    <n v="2.4444444444444446"/>
    <n v="3"/>
    <n v="6660438"/>
    <n v="27121489"/>
    <n v="80076735"/>
  </r>
  <r>
    <x v="0"/>
    <n v="3759"/>
    <x v="0"/>
    <x v="0"/>
    <x v="0"/>
    <x v="0"/>
    <n v="141261"/>
    <n v="105001026689"/>
    <s v="05001105001026689"/>
    <s v="INSTITUCION EDUCATIVA BLANQUIZAL"/>
    <n v="1"/>
    <n v="5.2303986649721734"/>
    <n v="0.3663157469609617"/>
    <n v="3.8560753047093589E-2"/>
    <n v="1.0385607530470935"/>
    <n v="1312"/>
    <n v="0"/>
    <n v="0"/>
    <n v="0"/>
    <n v="117"/>
    <n v="0"/>
    <n v="641"/>
    <n v="0"/>
    <n v="431"/>
    <n v="0"/>
    <n v="25"/>
    <n v="0"/>
    <n v="98"/>
    <n v="280"/>
    <n v="0"/>
    <n v="0"/>
    <n v="0"/>
    <n v="117"/>
    <n v="0"/>
    <n v="66"/>
    <n v="0"/>
    <n v="0"/>
    <n v="0"/>
    <n v="0"/>
    <n v="0"/>
    <n v="97"/>
    <n v="92671"/>
    <n v="81839"/>
    <n v="122758"/>
    <n v="150439"/>
    <n v="114333"/>
    <n v="99892"/>
    <n v="152848"/>
    <n v="184139"/>
    <n v="11260602.234838383"/>
    <n v="91114397.158361807"/>
    <n v="3187291.0230638776"/>
    <n v="15311524.030509867"/>
    <n v="0"/>
    <n v="0"/>
    <n v="0"/>
    <n v="0"/>
    <n v="120873814"/>
    <n v="2252120.4469676763"/>
    <n v="1121931.0097857984"/>
    <n v="0"/>
    <n v="3031056.7978764432"/>
    <n v="0"/>
    <n v="0"/>
    <n v="0"/>
    <n v="0"/>
    <n v="6405108"/>
    <n v="127278922"/>
    <n v="97011.373475609755"/>
    <n v="0"/>
    <n v="0"/>
    <n v="0"/>
    <n v="0"/>
    <n v="19701352"/>
    <n v="20461050.969165862"/>
    <n v="20461051"/>
    <n v="117"/>
    <n v="1"/>
    <n v="0"/>
    <n v="0"/>
    <n v="5.2"/>
    <n v="5.2"/>
    <n v="4"/>
    <n v="4"/>
    <n v="6660438"/>
    <n v="27121489"/>
    <n v="154400411"/>
  </r>
  <r>
    <x v="0"/>
    <n v="3759"/>
    <x v="0"/>
    <x v="0"/>
    <x v="0"/>
    <x v="0"/>
    <n v="141262"/>
    <n v="105001026697"/>
    <s v="05001105001026697"/>
    <s v="INSTITUCION EDUCATIVA FUNDADORES"/>
    <n v="1"/>
    <n v="5.2303986649721734"/>
    <n v="0.3663157469609617"/>
    <n v="3.8560753047093589E-2"/>
    <n v="1.0385607530470935"/>
    <n v="1704"/>
    <n v="0"/>
    <n v="0"/>
    <n v="0"/>
    <n v="122"/>
    <n v="0"/>
    <n v="746"/>
    <n v="0"/>
    <n v="649"/>
    <n v="0"/>
    <n v="9"/>
    <n v="0"/>
    <n v="178"/>
    <n v="187"/>
    <n v="0"/>
    <n v="0"/>
    <n v="0"/>
    <n v="0"/>
    <n v="0"/>
    <n v="0"/>
    <n v="0"/>
    <n v="0"/>
    <n v="0"/>
    <n v="9"/>
    <n v="0"/>
    <n v="178"/>
    <n v="92671"/>
    <n v="81839"/>
    <n v="122758"/>
    <n v="150439"/>
    <n v="114333"/>
    <n v="99892"/>
    <n v="152848"/>
    <n v="184139"/>
    <n v="11741824.552566519"/>
    <n v="118567708.98872641"/>
    <n v="1147424.7683029959"/>
    <n v="27810727.320722003"/>
    <n v="0"/>
    <n v="0"/>
    <n v="0"/>
    <n v="0"/>
    <n v="159267686"/>
    <n v="0"/>
    <n v="0"/>
    <n v="229484.95366059922"/>
    <n v="5562145.4641444013"/>
    <n v="0"/>
    <n v="0"/>
    <n v="0"/>
    <n v="0"/>
    <n v="5791630"/>
    <n v="165059316"/>
    <n v="96865.795774647893"/>
    <n v="0"/>
    <n v="0"/>
    <n v="0"/>
    <n v="0"/>
    <n v="19701352"/>
    <n v="20461050.969165862"/>
    <n v="20461051"/>
    <n v="122"/>
    <n v="1"/>
    <n v="0"/>
    <n v="0"/>
    <n v="5.4222222222222225"/>
    <n v="5.4222222222222225"/>
    <n v="4"/>
    <n v="4"/>
    <n v="6660438"/>
    <n v="27121489"/>
    <n v="192180805"/>
  </r>
  <r>
    <x v="0"/>
    <n v="3759"/>
    <x v="0"/>
    <x v="0"/>
    <x v="0"/>
    <x v="0"/>
    <n v="141263"/>
    <n v="105001026701"/>
    <s v="05001105001026701"/>
    <s v="INSTITUCION EDUCATIVA PROGRESAR"/>
    <n v="1"/>
    <n v="5.2303986649721734"/>
    <n v="0.3663157469609617"/>
    <n v="3.8560753047093589E-2"/>
    <n v="1.0385607530470935"/>
    <n v="1217"/>
    <n v="0"/>
    <n v="0"/>
    <n v="0"/>
    <n v="74"/>
    <n v="0"/>
    <n v="565"/>
    <n v="0"/>
    <n v="416"/>
    <n v="0"/>
    <n v="82"/>
    <n v="0"/>
    <n v="80"/>
    <n v="80"/>
    <n v="0"/>
    <n v="0"/>
    <n v="0"/>
    <n v="0"/>
    <n v="0"/>
    <n v="0"/>
    <n v="0"/>
    <n v="0"/>
    <n v="0"/>
    <n v="0"/>
    <n v="0"/>
    <n v="80"/>
    <n v="92671"/>
    <n v="81839"/>
    <n v="122758"/>
    <n v="150439"/>
    <n v="114333"/>
    <n v="99892"/>
    <n v="152848"/>
    <n v="184139"/>
    <n v="7122090.3023764128"/>
    <n v="83379872.772717282"/>
    <n v="10454314.555649519"/>
    <n v="12499203.290212136"/>
    <n v="0"/>
    <n v="0"/>
    <n v="0"/>
    <n v="0"/>
    <n v="113455481"/>
    <n v="0"/>
    <n v="0"/>
    <n v="0"/>
    <n v="2499840.6580424272"/>
    <n v="0"/>
    <n v="0"/>
    <n v="0"/>
    <n v="0"/>
    <n v="2499841"/>
    <n v="115955322"/>
    <n v="95279.640098603122"/>
    <n v="0"/>
    <n v="0"/>
    <n v="0"/>
    <n v="0"/>
    <n v="19701352"/>
    <n v="20461050.969165862"/>
    <n v="20461051"/>
    <n v="74"/>
    <n v="1"/>
    <n v="0"/>
    <n v="0"/>
    <n v="3.2888888888888888"/>
    <n v="3.2888888888888888"/>
    <n v="3.2888888888888888"/>
    <n v="4"/>
    <n v="6660438"/>
    <n v="27121489"/>
    <n v="143076811"/>
  </r>
  <r>
    <x v="0"/>
    <n v="3759"/>
    <x v="0"/>
    <x v="0"/>
    <x v="0"/>
    <x v="0"/>
    <n v="141264"/>
    <n v="105001026719"/>
    <s v="05001105001026719"/>
    <s v="INSTITUCION EDUCATIVA RODRIGO ARENAS BETANCUR"/>
    <n v="1"/>
    <n v="5.2303986649721734"/>
    <n v="0.3663157469609617"/>
    <n v="3.8560753047093589E-2"/>
    <n v="1.0385607530470935"/>
    <n v="1036"/>
    <n v="0"/>
    <n v="0"/>
    <n v="0"/>
    <n v="84"/>
    <n v="0"/>
    <n v="470"/>
    <n v="0"/>
    <n v="360"/>
    <n v="0"/>
    <n v="73"/>
    <n v="0"/>
    <n v="49"/>
    <n v="49"/>
    <n v="0"/>
    <n v="0"/>
    <n v="0"/>
    <n v="0"/>
    <n v="0"/>
    <n v="0"/>
    <n v="0"/>
    <n v="0"/>
    <n v="0"/>
    <n v="0"/>
    <n v="0"/>
    <n v="49"/>
    <n v="92671"/>
    <n v="81839"/>
    <n v="122758"/>
    <n v="150439"/>
    <n v="114333"/>
    <n v="99892"/>
    <n v="152848"/>
    <n v="184139"/>
    <n v="8084534.9378326852"/>
    <n v="70545661.978955507"/>
    <n v="9306889.7873465233"/>
    <n v="7655762.0152549334"/>
    <n v="0"/>
    <n v="0"/>
    <n v="0"/>
    <n v="0"/>
    <n v="95592849"/>
    <n v="0"/>
    <n v="0"/>
    <n v="0"/>
    <n v="1531152.4030509868"/>
    <n v="0"/>
    <n v="0"/>
    <n v="0"/>
    <n v="0"/>
    <n v="1531152"/>
    <n v="97124001"/>
    <n v="93749.03571428571"/>
    <n v="0"/>
    <n v="0"/>
    <n v="0"/>
    <n v="0"/>
    <n v="19701352"/>
    <n v="20461050.969165862"/>
    <n v="20461051"/>
    <n v="84"/>
    <n v="0"/>
    <n v="1"/>
    <n v="0"/>
    <n v="3.7333333333333334"/>
    <n v="3.7333333333333334"/>
    <n v="3.7333333333333334"/>
    <n v="4"/>
    <n v="26641753"/>
    <n v="47102804"/>
    <n v="144226805"/>
  </r>
  <r>
    <x v="0"/>
    <n v="3759"/>
    <x v="0"/>
    <x v="0"/>
    <x v="0"/>
    <x v="0"/>
    <n v="139370"/>
    <n v="105001800112"/>
    <s v="05001105001800112"/>
    <s v="INSTITUCION EDUCATIVA EL DIAMANTE"/>
    <n v="1"/>
    <n v="5.2303986649721734"/>
    <n v="0.3663157469609617"/>
    <n v="3.8560753047093589E-2"/>
    <n v="1.0385607530470935"/>
    <n v="1028"/>
    <n v="0"/>
    <n v="0"/>
    <n v="0"/>
    <n v="73"/>
    <n v="0"/>
    <n v="517"/>
    <n v="0"/>
    <n v="318"/>
    <n v="0"/>
    <n v="0"/>
    <n v="0"/>
    <n v="120"/>
    <n v="193"/>
    <n v="0"/>
    <n v="0"/>
    <n v="0"/>
    <n v="73"/>
    <n v="0"/>
    <n v="0"/>
    <n v="0"/>
    <n v="0"/>
    <n v="0"/>
    <n v="0"/>
    <n v="0"/>
    <n v="120"/>
    <n v="92671"/>
    <n v="81839"/>
    <n v="122758"/>
    <n v="150439"/>
    <n v="114333"/>
    <n v="99892"/>
    <n v="152848"/>
    <n v="184139"/>
    <n v="7025845.8388307858"/>
    <n v="70970635.846298605"/>
    <n v="0"/>
    <n v="18748804.935318206"/>
    <n v="0"/>
    <n v="0"/>
    <n v="0"/>
    <n v="0"/>
    <n v="96745287"/>
    <n v="1405169.1677661573"/>
    <n v="0"/>
    <n v="0"/>
    <n v="3749760.9870636407"/>
    <n v="0"/>
    <n v="0"/>
    <n v="0"/>
    <n v="0"/>
    <n v="5154930"/>
    <n v="101900217"/>
    <n v="99124.724708171212"/>
    <n v="0"/>
    <n v="0"/>
    <n v="0"/>
    <n v="0"/>
    <n v="19701352"/>
    <n v="20461050.969165862"/>
    <n v="20461051"/>
    <n v="73"/>
    <n v="0"/>
    <n v="1"/>
    <n v="0"/>
    <n v="3.2444444444444445"/>
    <n v="3.2444444444444445"/>
    <n v="3.2444444444444445"/>
    <n v="4"/>
    <n v="26641753"/>
    <n v="47102804"/>
    <n v="149003021"/>
  </r>
  <r>
    <x v="0"/>
    <n v="3758"/>
    <x v="1"/>
    <x v="1"/>
    <x v="1"/>
    <x v="1"/>
    <n v="11463"/>
    <n v="105002000047"/>
    <s v="05002105002000047"/>
    <s v="INSTITUCION EDUCATIVA FUNDACION CELIA DUQUE DE DUQUE"/>
    <n v="1"/>
    <n v="13.958914243441644"/>
    <n v="0.97762530647891588"/>
    <n v="0.13105085453576015"/>
    <n v="1.13105085453576"/>
    <n v="723"/>
    <n v="0"/>
    <n v="0"/>
    <n v="29"/>
    <n v="26"/>
    <n v="188"/>
    <n v="145"/>
    <n v="128"/>
    <n v="127"/>
    <n v="1"/>
    <n v="0"/>
    <n v="29"/>
    <n v="5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25205.9572577691"/>
    <n v="25177427.280543763"/>
    <n v="0"/>
    <n v="8507707.9752752595"/>
    <n v="3750176.6831974746"/>
    <n v="35702606.499766424"/>
    <n v="172878.86101408186"/>
    <n v="6039846.6257974496"/>
    <n v="82075850"/>
    <n v="0"/>
    <n v="0"/>
    <n v="0"/>
    <n v="0"/>
    <n v="0"/>
    <n v="0"/>
    <n v="0"/>
    <n v="0"/>
    <n v="0"/>
    <n v="82075850"/>
    <n v="113521.23098201936"/>
    <n v="1"/>
    <n v="0"/>
    <n v="1"/>
    <n v="1"/>
    <n v="24249724"/>
    <n v="27427671.052456331"/>
    <n v="27427671"/>
    <n v="55"/>
    <n v="1"/>
    <n v="0"/>
    <n v="2.2307692307692308"/>
    <n v="1.1555555555555554"/>
    <n v="3.3863247863247863"/>
    <n v="3.3863247863247863"/>
    <n v="4"/>
    <n v="6660438"/>
    <n v="34088109"/>
    <n v="116163959"/>
  </r>
  <r>
    <x v="0"/>
    <n v="3758"/>
    <x v="1"/>
    <x v="1"/>
    <x v="1"/>
    <x v="1"/>
    <n v="1951"/>
    <n v="105002000055"/>
    <s v="05002105002000055"/>
    <s v="I. E. MANUEL CANUTO RESTREPO"/>
    <n v="1"/>
    <n v="13.958914243441644"/>
    <n v="0.97762530647891588"/>
    <n v="0.13105085453576015"/>
    <n v="1.13105085453576"/>
    <n v="525"/>
    <n v="0"/>
    <n v="0"/>
    <n v="20"/>
    <n v="17"/>
    <n v="146"/>
    <n v="108"/>
    <n v="92"/>
    <n v="67"/>
    <n v="0"/>
    <n v="0"/>
    <n v="52"/>
    <n v="2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81865.4335916182"/>
    <n v="16198712.404761612"/>
    <n v="0"/>
    <n v="3913545.6686266195"/>
    <n v="2586328.7470327411"/>
    <n v="26889937.806786101"/>
    <n v="0"/>
    <n v="10830069.811774736"/>
    <n v="62200460"/>
    <n v="0"/>
    <n v="0"/>
    <n v="0"/>
    <n v="0"/>
    <n v="0"/>
    <n v="0"/>
    <n v="0"/>
    <n v="0"/>
    <n v="0"/>
    <n v="62200460"/>
    <n v="118477.06666666667"/>
    <n v="1"/>
    <n v="0"/>
    <n v="1"/>
    <n v="1"/>
    <n v="24249724"/>
    <n v="27427671.052456331"/>
    <n v="27427671"/>
    <n v="37"/>
    <n v="1"/>
    <n v="0"/>
    <n v="1.5384615384615385"/>
    <n v="0.75555555555555554"/>
    <n v="2.2940170940170939"/>
    <n v="2.2940170940170939"/>
    <n v="3"/>
    <n v="6660438"/>
    <n v="34088109"/>
    <n v="96288569"/>
  </r>
  <r>
    <x v="0"/>
    <n v="3758"/>
    <x v="1"/>
    <x v="1"/>
    <x v="1"/>
    <x v="1"/>
    <n v="6381"/>
    <n v="105002000161"/>
    <s v="05002105002000161"/>
    <s v="INSTITUCION EDUCATIVA ESCUELA NORMAL SUPERIOR DE ABEJORRAL"/>
    <n v="1"/>
    <n v="13.958914243441644"/>
    <n v="0.97762530647891588"/>
    <n v="0.13105085453576015"/>
    <n v="1.13105085453576"/>
    <n v="663"/>
    <n v="0"/>
    <n v="0"/>
    <n v="12"/>
    <n v="31"/>
    <n v="74"/>
    <n v="220"/>
    <n v="74"/>
    <n v="162"/>
    <n v="15"/>
    <n v="7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49284.0259611858"/>
    <n v="35359475.077822492"/>
    <n v="10413415.560082562"/>
    <n v="0"/>
    <n v="1551797.2482196447"/>
    <n v="16721473.93027035"/>
    <n v="2593182.9152112277"/>
    <n v="0"/>
    <n v="69888629"/>
    <n v="0"/>
    <n v="0"/>
    <n v="0"/>
    <n v="0"/>
    <n v="0"/>
    <n v="0"/>
    <n v="0"/>
    <n v="0"/>
    <n v="0"/>
    <n v="69888629"/>
    <n v="105412.71342383107"/>
    <n v="1"/>
    <n v="0"/>
    <n v="1"/>
    <n v="1"/>
    <n v="24249724"/>
    <n v="27427671.052456331"/>
    <n v="27427671"/>
    <n v="43"/>
    <n v="1"/>
    <n v="0"/>
    <n v="0.92307692307692313"/>
    <n v="1.3777777777777778"/>
    <n v="2.3008547008547007"/>
    <n v="2.3008547008547007"/>
    <n v="3"/>
    <n v="6660438"/>
    <n v="34088109"/>
    <n v="103976738"/>
  </r>
  <r>
    <x v="0"/>
    <n v="3758"/>
    <x v="1"/>
    <x v="2"/>
    <x v="2"/>
    <x v="2"/>
    <n v="4872"/>
    <n v="105004000109"/>
    <s v="05004105004000109"/>
    <s v="INSTITUCION EDUCATIVA LA MILAGROSA"/>
    <n v="1"/>
    <n v="11.630079402148528"/>
    <n v="0.81452323165044982"/>
    <n v="0.10637378672449872"/>
    <n v="1.1063737867244987"/>
    <n v="293"/>
    <n v="0"/>
    <n v="0"/>
    <n v="14"/>
    <n v="7"/>
    <n v="65"/>
    <n v="73"/>
    <n v="0"/>
    <n v="96"/>
    <n v="0"/>
    <n v="1"/>
    <n v="0"/>
    <n v="3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17701.35632682219"/>
    <n v="15302024.612065116"/>
    <n v="135816.23331072601"/>
    <n v="6158345.3457387341"/>
    <n v="1770930.4782060096"/>
    <n v="7183662.8697264353"/>
    <n v="0"/>
    <n v="0"/>
    <n v="31268481"/>
    <n v="0"/>
    <n v="0"/>
    <n v="0"/>
    <n v="0"/>
    <n v="0"/>
    <n v="0"/>
    <n v="0"/>
    <n v="0"/>
    <n v="0"/>
    <n v="31268481"/>
    <n v="106718.36518771331"/>
    <n v="1"/>
    <n v="0"/>
    <n v="1"/>
    <n v="1"/>
    <n v="24249724"/>
    <n v="26829258.968903959"/>
    <n v="26829259"/>
    <n v="21"/>
    <n v="1"/>
    <n v="0"/>
    <n v="1.0769230769230769"/>
    <n v="0.31111111111111112"/>
    <n v="1.388034188034188"/>
    <n v="1.388034188034188"/>
    <n v="2"/>
    <n v="6660438"/>
    <n v="33489697"/>
    <n v="64758178"/>
  </r>
  <r>
    <x v="0"/>
    <n v="3758"/>
    <x v="1"/>
    <x v="3"/>
    <x v="3"/>
    <x v="3"/>
    <n v="10224"/>
    <n v="105021000139"/>
    <s v="05021105021000139"/>
    <s v="I. E. PROCESA DELGADO"/>
    <n v="1"/>
    <n v="12.676424464192367"/>
    <n v="0.88780496360491878"/>
    <n v="0.11746118871290985"/>
    <n v="1.1174611887129098"/>
    <n v="578"/>
    <n v="0"/>
    <n v="0"/>
    <n v="22"/>
    <n v="26"/>
    <n v="119"/>
    <n v="173"/>
    <n v="6"/>
    <n v="161"/>
    <n v="4"/>
    <n v="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92462.3912995658"/>
    <n v="30544936.678507324"/>
    <n v="9190879.1404692978"/>
    <n v="0"/>
    <n v="2810779.1819604887"/>
    <n v="13953179.132863749"/>
    <n v="683206.83108956332"/>
    <n v="0"/>
    <n v="59875443"/>
    <n v="0"/>
    <n v="0"/>
    <n v="0"/>
    <n v="0"/>
    <n v="0"/>
    <n v="0"/>
    <n v="0"/>
    <n v="0"/>
    <n v="0"/>
    <n v="59875443"/>
    <n v="103590.73183391003"/>
    <n v="1"/>
    <n v="0"/>
    <n v="1"/>
    <n v="1"/>
    <n v="24249724"/>
    <n v="27098125.406999979"/>
    <n v="27098125"/>
    <n v="48"/>
    <n v="1"/>
    <n v="0"/>
    <n v="1.6923076923076923"/>
    <n v="1.1555555555555554"/>
    <n v="2.8478632478632475"/>
    <n v="2.8478632478632475"/>
    <n v="3"/>
    <n v="6660438"/>
    <n v="33758563"/>
    <n v="93634006"/>
  </r>
  <r>
    <x v="0"/>
    <n v="3758"/>
    <x v="1"/>
    <x v="4"/>
    <x v="4"/>
    <x v="4"/>
    <n v="10660"/>
    <n v="105030000010"/>
    <s v="05030105030000010"/>
    <s v="I. E. ESCUELA NORMAL SUPERIOR AMAGA"/>
    <n v="1"/>
    <n v="9.663881290515981"/>
    <n v="0.67681875134775371"/>
    <n v="8.553933197021088E-2"/>
    <n v="1.0855393319702109"/>
    <n v="903"/>
    <n v="0"/>
    <n v="0"/>
    <n v="3"/>
    <n v="46"/>
    <n v="21"/>
    <n v="356"/>
    <n v="0"/>
    <n v="352"/>
    <n v="0"/>
    <n v="12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27508.7099185251"/>
    <n v="62898332.999489941"/>
    <n v="16657329.664249893"/>
    <n v="0"/>
    <n v="372338.90532645036"/>
    <n v="2277170.5939325346"/>
    <n v="0"/>
    <n v="0"/>
    <n v="86832681"/>
    <n v="0"/>
    <n v="0"/>
    <n v="0"/>
    <n v="0"/>
    <n v="0"/>
    <n v="0"/>
    <n v="0"/>
    <n v="0"/>
    <n v="0"/>
    <n v="86832681"/>
    <n v="96160.222591362122"/>
    <n v="1"/>
    <n v="0"/>
    <n v="0"/>
    <n v="1"/>
    <n v="24249724"/>
    <n v="26324029.191421989"/>
    <n v="26324029"/>
    <n v="49"/>
    <n v="1"/>
    <n v="0"/>
    <n v="0.23076923076923078"/>
    <n v="2.0444444444444443"/>
    <n v="2.2752136752136751"/>
    <n v="2.2752136752136751"/>
    <n v="3"/>
    <n v="6660438"/>
    <n v="32984467"/>
    <n v="119817148"/>
  </r>
  <r>
    <x v="0"/>
    <n v="3758"/>
    <x v="1"/>
    <x v="4"/>
    <x v="4"/>
    <x v="4"/>
    <n v="10661"/>
    <n v="105030000028"/>
    <s v="05030105030000028"/>
    <s v="I. E. SAN FERNANDO"/>
    <n v="1"/>
    <n v="9.663881290515981"/>
    <n v="0.67681875134775371"/>
    <n v="8.553933197021088E-2"/>
    <n v="1.0855393319702109"/>
    <n v="1301"/>
    <n v="0"/>
    <n v="0"/>
    <n v="4"/>
    <n v="62"/>
    <n v="22"/>
    <n v="544"/>
    <n v="19"/>
    <n v="415"/>
    <n v="8"/>
    <n v="135"/>
    <n v="0"/>
    <n v="9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37076.9568467075"/>
    <n v="85197035.800156578"/>
    <n v="17989916.037389886"/>
    <n v="15024285.543728523"/>
    <n v="496451.87376860052"/>
    <n v="4445904.4929159004"/>
    <n v="1327380.1265038624"/>
    <n v="0"/>
    <n v="130718051"/>
    <n v="0"/>
    <n v="0"/>
    <n v="0"/>
    <n v="0"/>
    <n v="0"/>
    <n v="0"/>
    <n v="0"/>
    <n v="0"/>
    <n v="0"/>
    <n v="130718051"/>
    <n v="100475.05841660261"/>
    <n v="1"/>
    <n v="0"/>
    <n v="0"/>
    <n v="1"/>
    <n v="24249724"/>
    <n v="26324029.191421989"/>
    <n v="26324029"/>
    <n v="66"/>
    <n v="1"/>
    <n v="0"/>
    <n v="0.30769230769230771"/>
    <n v="2.7555555555555555"/>
    <n v="3.063247863247863"/>
    <n v="3.063247863247863"/>
    <n v="4"/>
    <n v="6660438"/>
    <n v="32984467"/>
    <n v="163702518"/>
  </r>
  <r>
    <x v="0"/>
    <n v="3758"/>
    <x v="1"/>
    <x v="5"/>
    <x v="5"/>
    <x v="5"/>
    <n v="11027"/>
    <n v="105031000056"/>
    <s v="05031105031000056"/>
    <s v="INSTITUCIÓN EDUCATIVA PRESBITERO GERARDO MONTOYA"/>
    <n v="1"/>
    <n v="22.377240454793704"/>
    <n v="1.5672104704023391"/>
    <n v="0.2202540917475086"/>
    <n v="1.2202540917475087"/>
    <n v="851"/>
    <n v="0"/>
    <n v="0"/>
    <n v="4"/>
    <n v="59"/>
    <n v="59"/>
    <n v="314"/>
    <n v="38"/>
    <n v="255"/>
    <n v="0"/>
    <n v="1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71847.8492436688"/>
    <n v="56822829.155664362"/>
    <n v="18275106.118958361"/>
    <n v="0"/>
    <n v="558061.24428707163"/>
    <n v="11823681.308085687"/>
    <n v="0"/>
    <n v="0"/>
    <n v="94151526"/>
    <n v="0"/>
    <n v="0"/>
    <n v="0"/>
    <n v="0"/>
    <n v="0"/>
    <n v="0"/>
    <n v="0"/>
    <n v="0"/>
    <n v="0"/>
    <n v="94151526"/>
    <n v="110636.34077555817"/>
    <n v="1"/>
    <n v="1"/>
    <n v="1"/>
    <n v="1"/>
    <n v="24249724"/>
    <n v="29590824.934747763"/>
    <n v="29590825"/>
    <n v="63"/>
    <n v="1"/>
    <n v="0"/>
    <n v="0.30769230769230771"/>
    <n v="2.6222222222222222"/>
    <n v="2.9299145299145302"/>
    <n v="2.9299145299145302"/>
    <n v="3"/>
    <n v="6660438"/>
    <n v="36251263"/>
    <n v="130402789"/>
  </r>
  <r>
    <x v="0"/>
    <n v="3758"/>
    <x v="1"/>
    <x v="5"/>
    <x v="5"/>
    <x v="5"/>
    <n v="10194"/>
    <n v="105031001516"/>
    <s v="05031105031001516"/>
    <s v="I. E. EDUARDO FERNANDEZ BOTERO"/>
    <n v="1"/>
    <n v="22.377240454793704"/>
    <n v="1.5672104704023391"/>
    <n v="0.2202540917475086"/>
    <n v="1.2202540917475087"/>
    <n v="1162"/>
    <n v="0"/>
    <n v="0"/>
    <n v="0"/>
    <n v="87"/>
    <n v="0"/>
    <n v="499"/>
    <n v="0"/>
    <n v="400"/>
    <n v="0"/>
    <n v="123"/>
    <n v="0"/>
    <n v="5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38148.5234610029"/>
    <n v="89778072.778457403"/>
    <n v="18424902.070753101"/>
    <n v="9729411.6813453827"/>
    <n v="0"/>
    <n v="0"/>
    <n v="0"/>
    <n v="0"/>
    <n v="127770535"/>
    <n v="0"/>
    <n v="0"/>
    <n v="0"/>
    <n v="0"/>
    <n v="0"/>
    <n v="0"/>
    <n v="0"/>
    <n v="0"/>
    <n v="0"/>
    <n v="127770535"/>
    <n v="109957.43115318417"/>
    <n v="0"/>
    <n v="1"/>
    <n v="1"/>
    <n v="1"/>
    <n v="24249724"/>
    <n v="29590824.934747763"/>
    <n v="29590825"/>
    <n v="87"/>
    <n v="1"/>
    <n v="0"/>
    <n v="0"/>
    <n v="3.8666666666666667"/>
    <n v="3.8666666666666667"/>
    <n v="3.8666666666666667"/>
    <n v="4"/>
    <n v="6660438"/>
    <n v="36251263"/>
    <n v="164021798"/>
  </r>
  <r>
    <x v="0"/>
    <n v="3758"/>
    <x v="1"/>
    <x v="5"/>
    <x v="5"/>
    <x v="5"/>
    <n v="10181"/>
    <n v="105031001583"/>
    <s v="05031105031001583"/>
    <s v="I. E. PUEBLO NUEVO"/>
    <n v="1"/>
    <n v="22.377240454793704"/>
    <n v="1.5672104704023391"/>
    <n v="0.2202540917475086"/>
    <n v="1.2202540917475087"/>
    <n v="910"/>
    <n v="0"/>
    <n v="0"/>
    <n v="33"/>
    <n v="56"/>
    <n v="178"/>
    <n v="259"/>
    <n v="113"/>
    <n v="212"/>
    <n v="0"/>
    <n v="59"/>
    <n v="0"/>
    <n v="0"/>
    <n v="294"/>
    <n v="0"/>
    <n v="0"/>
    <n v="0"/>
    <n v="0"/>
    <n v="0"/>
    <n v="142"/>
    <n v="0"/>
    <n v="93"/>
    <n v="0"/>
    <n v="59"/>
    <n v="0"/>
    <n v="0"/>
    <n v="92671"/>
    <n v="81839"/>
    <n v="122758"/>
    <n v="150439"/>
    <n v="114333"/>
    <n v="99892"/>
    <n v="152848"/>
    <n v="184139"/>
    <n v="6332601.348434669"/>
    <n v="47036120.443440974"/>
    <n v="8837961.1558896992"/>
    <n v="0"/>
    <n v="4604005.2653683405"/>
    <n v="35471043.924257062"/>
    <n v="0"/>
    <n v="0"/>
    <n v="102281732"/>
    <n v="0"/>
    <n v="4693625.6068826448"/>
    <n v="1767592.23117794"/>
    <n v="0"/>
    <n v="0"/>
    <n v="0"/>
    <n v="0"/>
    <n v="0"/>
    <n v="6461218"/>
    <n v="108742950"/>
    <n v="119497.74725274726"/>
    <n v="1"/>
    <n v="1"/>
    <n v="1"/>
    <n v="1"/>
    <n v="24249724"/>
    <n v="29590824.934747763"/>
    <n v="29590825"/>
    <n v="89"/>
    <n v="1"/>
    <n v="0"/>
    <n v="2.5384615384615383"/>
    <n v="2.4888888888888889"/>
    <n v="5.0273504273504273"/>
    <n v="4"/>
    <n v="4"/>
    <n v="6660438"/>
    <n v="36251263"/>
    <n v="144994213"/>
  </r>
  <r>
    <x v="0"/>
    <n v="3758"/>
    <x v="1"/>
    <x v="6"/>
    <x v="6"/>
    <x v="6"/>
    <n v="6428"/>
    <n v="105034000014"/>
    <s v="05034105034000014"/>
    <s v="INSTITUCION EDUCATIVA SAN JUAN DE LOS ANDES"/>
    <n v="1"/>
    <n v="12.288330137467254"/>
    <n v="0.86062442302056585"/>
    <n v="0.113348818935565"/>
    <n v="1.1133488189355649"/>
    <n v="1055"/>
    <n v="0"/>
    <n v="0"/>
    <n v="0"/>
    <n v="61"/>
    <n v="0"/>
    <n v="493"/>
    <n v="0"/>
    <n v="379"/>
    <n v="0"/>
    <n v="0"/>
    <n v="0"/>
    <n v="12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93684.0523742419"/>
    <n v="79452588.681780636"/>
    <n v="0"/>
    <n v="20433912.122565389"/>
    <n v="0"/>
    <n v="0"/>
    <n v="0"/>
    <n v="0"/>
    <n v="106180185"/>
    <n v="0"/>
    <n v="0"/>
    <n v="0"/>
    <n v="0"/>
    <n v="0"/>
    <n v="0"/>
    <n v="0"/>
    <n v="0"/>
    <n v="0"/>
    <n v="106180185"/>
    <n v="100644.72511848342"/>
    <n v="0"/>
    <n v="0"/>
    <n v="0"/>
    <n v="0"/>
    <n v="19701352"/>
    <n v="21934476.980633829"/>
    <n v="21934477"/>
    <n v="61"/>
    <n v="1"/>
    <n v="0"/>
    <n v="0"/>
    <n v="2.7111111111111112"/>
    <n v="2.7111111111111112"/>
    <n v="2.7111111111111112"/>
    <n v="3"/>
    <n v="6660438"/>
    <n v="28594915"/>
    <n v="134775100"/>
  </r>
  <r>
    <x v="0"/>
    <n v="3758"/>
    <x v="1"/>
    <x v="6"/>
    <x v="6"/>
    <x v="6"/>
    <n v="6429"/>
    <n v="105034000278"/>
    <s v="05034105034000278"/>
    <s v="I. E. MARCO FIDEL SUAREZ"/>
    <n v="1"/>
    <n v="12.288330137467254"/>
    <n v="0.86062442302056585"/>
    <n v="0.113348818935565"/>
    <n v="1.1133488189355649"/>
    <n v="641"/>
    <n v="0"/>
    <n v="0"/>
    <n v="5"/>
    <n v="37"/>
    <n v="20"/>
    <n v="271"/>
    <n v="0"/>
    <n v="238"/>
    <n v="0"/>
    <n v="1"/>
    <n v="0"/>
    <n v="6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817480.4907843764"/>
    <n v="46377715.182369657"/>
    <n v="136672.47431489208"/>
    <n v="11556884.725057473"/>
    <n v="636462.55257679976"/>
    <n v="2224292.8044222291"/>
    <n v="0"/>
    <n v="0"/>
    <n v="64749508"/>
    <n v="0"/>
    <n v="0"/>
    <n v="0"/>
    <n v="0"/>
    <n v="0"/>
    <n v="0"/>
    <n v="0"/>
    <n v="0"/>
    <n v="0"/>
    <n v="64749508"/>
    <n v="101013.27301092044"/>
    <n v="1"/>
    <n v="0"/>
    <n v="0"/>
    <n v="1"/>
    <n v="24249724"/>
    <n v="26998401.574913424"/>
    <n v="26998402"/>
    <n v="42"/>
    <n v="1"/>
    <n v="0"/>
    <n v="0.38461538461538464"/>
    <n v="1.6444444444444444"/>
    <n v="2.029059829059829"/>
    <n v="2.029059829059829"/>
    <n v="3"/>
    <n v="6660438"/>
    <n v="33658840"/>
    <n v="98408348"/>
  </r>
  <r>
    <x v="0"/>
    <n v="3758"/>
    <x v="1"/>
    <x v="6"/>
    <x v="6"/>
    <x v="6"/>
    <n v="6431"/>
    <n v="105034000740"/>
    <s v="05034105034000740"/>
    <s v="INSTITUCION EDUCATIVA JUAN DE DIOS URIBE"/>
    <n v="1"/>
    <n v="12.288330137467254"/>
    <n v="0.86062442302056585"/>
    <n v="0.113348818935565"/>
    <n v="1.1133488189355649"/>
    <n v="521"/>
    <n v="0"/>
    <n v="0"/>
    <n v="14"/>
    <n v="25"/>
    <n v="81"/>
    <n v="149"/>
    <n v="34"/>
    <n v="166"/>
    <n v="12"/>
    <n v="1"/>
    <n v="0"/>
    <n v="3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79378.7099894434"/>
    <n v="28701336.507753324"/>
    <n v="136672.47431489208"/>
    <n v="6532152.2359020505"/>
    <n v="1782095.1472150392"/>
    <n v="12789683.625427816"/>
    <n v="2042077.6833199586"/>
    <n v="0"/>
    <n v="54563396"/>
    <n v="0"/>
    <n v="0"/>
    <n v="0"/>
    <n v="0"/>
    <n v="0"/>
    <n v="0"/>
    <n v="0"/>
    <n v="0"/>
    <n v="0"/>
    <n v="54563396"/>
    <n v="104728.20729366603"/>
    <n v="1"/>
    <n v="0"/>
    <n v="0"/>
    <n v="1"/>
    <n v="24249724"/>
    <n v="26998401.574913424"/>
    <n v="26998402"/>
    <n v="39"/>
    <n v="1"/>
    <n v="0"/>
    <n v="1.0769230769230769"/>
    <n v="1.1111111111111112"/>
    <n v="2.1880341880341883"/>
    <n v="2.1880341880341883"/>
    <n v="3"/>
    <n v="6660438"/>
    <n v="33658840"/>
    <n v="88222236"/>
  </r>
  <r>
    <x v="0"/>
    <n v="3758"/>
    <x v="1"/>
    <x v="6"/>
    <x v="6"/>
    <x v="6"/>
    <n v="6382"/>
    <n v="105034001207"/>
    <s v="05034105034001207"/>
    <s v="INSTITUCION EDUCATIVA MARIA AUXILIADORA"/>
    <n v="1"/>
    <n v="12.288330137467254"/>
    <n v="0.86062442302056585"/>
    <n v="0.113348818935565"/>
    <n v="1.1133488189355649"/>
    <n v="808"/>
    <n v="0"/>
    <n v="0"/>
    <n v="0"/>
    <n v="62"/>
    <n v="0"/>
    <n v="352"/>
    <n v="0"/>
    <n v="272"/>
    <n v="0"/>
    <n v="16"/>
    <n v="0"/>
    <n v="10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96859.2007738193"/>
    <n v="56855980.891549446"/>
    <n v="2186759.5890382733"/>
    <n v="17754054.795015831"/>
    <n v="0"/>
    <n v="0"/>
    <n v="0"/>
    <n v="0"/>
    <n v="83193654"/>
    <n v="0"/>
    <n v="0"/>
    <n v="0"/>
    <n v="0"/>
    <n v="0"/>
    <n v="0"/>
    <n v="0"/>
    <n v="0"/>
    <n v="0"/>
    <n v="83193654"/>
    <n v="102962.44306930693"/>
    <n v="0"/>
    <n v="0"/>
    <n v="0"/>
    <n v="0"/>
    <n v="19701352"/>
    <n v="21934476.980633829"/>
    <n v="21934477"/>
    <n v="62"/>
    <n v="1"/>
    <n v="0"/>
    <n v="0"/>
    <n v="2.7555555555555555"/>
    <n v="2.7555555555555555"/>
    <n v="2.7555555555555555"/>
    <n v="3"/>
    <n v="6660438"/>
    <n v="28594915"/>
    <n v="111788569"/>
  </r>
  <r>
    <x v="0"/>
    <n v="3758"/>
    <x v="1"/>
    <x v="7"/>
    <x v="7"/>
    <x v="7"/>
    <n v="4697"/>
    <n v="105036000097"/>
    <s v="05036105036000097"/>
    <s v="INSTITUCION EDUCATIVA SAN JOSE"/>
    <n v="1"/>
    <n v="13.026132056652703"/>
    <n v="0.91229705419983498"/>
    <n v="0.12116680055804391"/>
    <n v="1.121166800558044"/>
    <n v="473"/>
    <n v="0"/>
    <n v="0"/>
    <n v="11"/>
    <n v="27"/>
    <n v="54"/>
    <n v="168"/>
    <n v="0"/>
    <n v="158"/>
    <n v="0"/>
    <n v="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05290.5115118911"/>
    <n v="29912185.351823542"/>
    <n v="7569770.6756597394"/>
    <n v="0"/>
    <n v="1410050.0018902312"/>
    <n v="6047762.0782325827"/>
    <n v="0"/>
    <n v="0"/>
    <n v="47745059"/>
    <n v="0"/>
    <n v="0"/>
    <n v="0"/>
    <n v="0"/>
    <n v="0"/>
    <n v="0"/>
    <n v="0"/>
    <n v="0"/>
    <n v="0"/>
    <n v="47745059"/>
    <n v="100940.92811839323"/>
    <n v="1"/>
    <n v="0"/>
    <n v="0"/>
    <n v="1"/>
    <n v="24249724"/>
    <n v="27187985.471495613"/>
    <n v="27187985"/>
    <n v="38"/>
    <n v="0"/>
    <n v="1"/>
    <n v="0.84615384615384615"/>
    <n v="1.2"/>
    <n v="2.046153846153846"/>
    <n v="2.046153846153846"/>
    <n v="3"/>
    <n v="19981315"/>
    <n v="47169300"/>
    <n v="94914359"/>
  </r>
  <r>
    <x v="0"/>
    <n v="3758"/>
    <x v="1"/>
    <x v="8"/>
    <x v="8"/>
    <x v="8"/>
    <n v="4715"/>
    <n v="105038000019"/>
    <s v="05038105038000019"/>
    <s v="I. E. MARIANO DE JESUS EUSSE"/>
    <n v="1"/>
    <n v="20.523809523809526"/>
    <n v="1.4374037425766253"/>
    <n v="0.20061455357313562"/>
    <n v="1.2006145535731356"/>
    <n v="822"/>
    <n v="0"/>
    <n v="0"/>
    <n v="15"/>
    <n v="26"/>
    <n v="123"/>
    <n v="201"/>
    <n v="109"/>
    <n v="196"/>
    <n v="66"/>
    <n v="21"/>
    <n v="0"/>
    <n v="6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92815.9336485774"/>
    <n v="39008066.496599123"/>
    <n v="3095085.8687181505"/>
    <n v="11740251.433624282"/>
    <n v="2059047.9563051597"/>
    <n v="27824175.044642419"/>
    <n v="12111761.196780078"/>
    <n v="0"/>
    <n v="98731204"/>
    <n v="0"/>
    <n v="0"/>
    <n v="0"/>
    <n v="0"/>
    <n v="0"/>
    <n v="0"/>
    <n v="0"/>
    <n v="0"/>
    <n v="0"/>
    <n v="98731204"/>
    <n v="120110.95377128954"/>
    <n v="1"/>
    <n v="0"/>
    <n v="1"/>
    <n v="1"/>
    <n v="24249724"/>
    <n v="29114571.554531753"/>
    <n v="29114572"/>
    <n v="41"/>
    <n v="1"/>
    <n v="0"/>
    <n v="1.1538461538461537"/>
    <n v="1.1555555555555554"/>
    <n v="2.3094017094017092"/>
    <n v="2.3094017094017092"/>
    <n v="3"/>
    <n v="6660438"/>
    <n v="35775010"/>
    <n v="134506214"/>
  </r>
  <r>
    <x v="0"/>
    <n v="3758"/>
    <x v="1"/>
    <x v="9"/>
    <x v="9"/>
    <x v="9"/>
    <n v="6430"/>
    <n v="105040000212"/>
    <s v="05040105040000212"/>
    <s v="I. E. ANORI"/>
    <n v="1"/>
    <n v="27.996131795261448"/>
    <n v="1.9607346566675694"/>
    <n v="0.27979363494493031"/>
    <n v="1.2797936349449304"/>
    <n v="1761"/>
    <n v="0"/>
    <n v="0"/>
    <n v="29"/>
    <n v="102"/>
    <n v="203"/>
    <n v="684"/>
    <n v="42"/>
    <n v="522"/>
    <n v="0"/>
    <n v="0"/>
    <n v="0"/>
    <n v="17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097175.106286127"/>
    <n v="126312859.73605134"/>
    <n v="0"/>
    <n v="34463026.561898991"/>
    <n v="4243356.7242606031"/>
    <n v="31321080.71657015"/>
    <n v="0"/>
    <n v="0"/>
    <n v="208437499"/>
    <n v="0"/>
    <n v="0"/>
    <n v="0"/>
    <n v="0"/>
    <n v="0"/>
    <n v="0"/>
    <n v="0"/>
    <n v="0"/>
    <n v="0"/>
    <n v="208437499"/>
    <n v="118363.14537194776"/>
    <n v="1"/>
    <n v="1"/>
    <n v="1"/>
    <n v="1"/>
    <n v="24249724"/>
    <n v="31034642.424371317"/>
    <n v="31034642"/>
    <n v="131"/>
    <n v="1"/>
    <n v="0"/>
    <n v="2.2307692307692308"/>
    <n v="4.5333333333333332"/>
    <n v="6.7641025641025641"/>
    <n v="4"/>
    <n v="4"/>
    <n v="6660438"/>
    <n v="37695080"/>
    <n v="246132579"/>
  </r>
  <r>
    <x v="0"/>
    <n v="3758"/>
    <x v="1"/>
    <x v="10"/>
    <x v="10"/>
    <x v="10"/>
    <n v="5264"/>
    <n v="105042000180"/>
    <s v="05042105042000180"/>
    <s v="I. E. SAN LUIS GONZAGA"/>
    <n v="1"/>
    <n v="14.129582861621527"/>
    <n v="0.98957823900967012"/>
    <n v="0.13285931299292611"/>
    <n v="1.1328593129929261"/>
    <n v="2041"/>
    <n v="0"/>
    <n v="0"/>
    <n v="6"/>
    <n v="140"/>
    <n v="41"/>
    <n v="798"/>
    <n v="10"/>
    <n v="740"/>
    <n v="0"/>
    <n v="30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697648.755211443"/>
    <n v="142591168.76005119"/>
    <n v="42554668.324582003"/>
    <n v="0"/>
    <n v="777139.22299452126"/>
    <n v="5771342.7071679579"/>
    <n v="0"/>
    <n v="0"/>
    <n v="206391968"/>
    <n v="0"/>
    <n v="0"/>
    <n v="0"/>
    <n v="0"/>
    <n v="0"/>
    <n v="0"/>
    <n v="0"/>
    <n v="0"/>
    <n v="0"/>
    <n v="206391968"/>
    <n v="101122.9632533072"/>
    <n v="1"/>
    <n v="0"/>
    <n v="1"/>
    <n v="1"/>
    <n v="24249724"/>
    <n v="27471525.670908071"/>
    <n v="27471526"/>
    <n v="146"/>
    <n v="1"/>
    <n v="0"/>
    <n v="0.46153846153846156"/>
    <n v="6.2222222222222223"/>
    <n v="6.683760683760684"/>
    <n v="4"/>
    <n v="4"/>
    <n v="6660438"/>
    <n v="34131964"/>
    <n v="240523932"/>
  </r>
  <r>
    <x v="0"/>
    <n v="3758"/>
    <x v="1"/>
    <x v="10"/>
    <x v="10"/>
    <x v="10"/>
    <n v="5265"/>
    <n v="105042000732"/>
    <s v="05042105042000732"/>
    <s v="I. E. ARTURO VELASQUEZ ORTIZ"/>
    <n v="1"/>
    <n v="14.129582861621527"/>
    <n v="0.98957823900967012"/>
    <n v="0.13285931299292611"/>
    <n v="1.1328593129929261"/>
    <n v="1199"/>
    <n v="0"/>
    <n v="0"/>
    <n v="7"/>
    <n v="62"/>
    <n v="46"/>
    <n v="538"/>
    <n v="0"/>
    <n v="382"/>
    <n v="0"/>
    <n v="1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08958.7344507817"/>
    <n v="85295107.450745836"/>
    <n v="22807077.141279243"/>
    <n v="0"/>
    <n v="906662.42682694155"/>
    <n v="5205524.7947005108"/>
    <n v="0"/>
    <n v="0"/>
    <n v="120723331"/>
    <n v="0"/>
    <n v="0"/>
    <n v="0"/>
    <n v="0"/>
    <n v="0"/>
    <n v="0"/>
    <n v="0"/>
    <n v="0"/>
    <n v="0"/>
    <n v="120723331"/>
    <n v="100686.68140116763"/>
    <n v="1"/>
    <n v="0"/>
    <n v="1"/>
    <n v="1"/>
    <n v="24249724"/>
    <n v="27471525.670908071"/>
    <n v="27471526"/>
    <n v="69"/>
    <n v="1"/>
    <n v="0"/>
    <n v="0.53846153846153844"/>
    <n v="2.7555555555555555"/>
    <n v="3.2940170940170939"/>
    <n v="3.2940170940170939"/>
    <n v="4"/>
    <n v="6660438"/>
    <n v="34131964"/>
    <n v="154855295"/>
  </r>
  <r>
    <x v="0"/>
    <n v="3758"/>
    <x v="1"/>
    <x v="11"/>
    <x v="11"/>
    <x v="11"/>
    <n v="4798"/>
    <n v="105044000128"/>
    <s v="05044105044000128"/>
    <s v="I. E. ANZA"/>
    <n v="1"/>
    <n v="16.332602568117757"/>
    <n v="1.143868735976822"/>
    <n v="0.15620320399060902"/>
    <n v="1.1562032039906089"/>
    <n v="385"/>
    <n v="0"/>
    <n v="0"/>
    <n v="18"/>
    <n v="18"/>
    <n v="139"/>
    <n v="78"/>
    <n v="0"/>
    <n v="84"/>
    <n v="0"/>
    <n v="4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28637.1281062469"/>
    <n v="15328847.269844767"/>
    <n v="6812793.259943"/>
    <n v="0"/>
    <n v="2379459.256593449"/>
    <n v="16053867.612971157"/>
    <n v="0"/>
    <n v="0"/>
    <n v="42503605"/>
    <n v="0"/>
    <n v="0"/>
    <n v="0"/>
    <n v="0"/>
    <n v="0"/>
    <n v="0"/>
    <n v="0"/>
    <n v="0"/>
    <n v="0"/>
    <n v="42503605"/>
    <n v="110398.97402597402"/>
    <n v="1"/>
    <n v="0"/>
    <n v="0"/>
    <n v="1"/>
    <n v="24249724"/>
    <n v="28037608.584687967"/>
    <n v="28037609"/>
    <n v="36"/>
    <n v="1"/>
    <n v="0"/>
    <n v="1.3846153846153846"/>
    <n v="0.8"/>
    <n v="2.1846153846153848"/>
    <n v="2.1846153846153848"/>
    <n v="3"/>
    <n v="6660438"/>
    <n v="34698047"/>
    <n v="77201652"/>
  </r>
  <r>
    <x v="0"/>
    <n v="7692"/>
    <x v="2"/>
    <x v="12"/>
    <x v="12"/>
    <x v="12"/>
    <n v="9723"/>
    <n v="105045000148"/>
    <s v="05045105045000148"/>
    <s v="INSTITUCIÓN EDUCATIVA JOSÉ CELESTINO MUTIS"/>
    <n v="1"/>
    <n v="14.674009751236699"/>
    <n v="1.0277076734007053"/>
    <n v="0.13862823186818987"/>
    <n v="1.13862823186819"/>
    <n v="1458"/>
    <n v="0"/>
    <n v="0"/>
    <n v="0"/>
    <n v="77"/>
    <n v="0"/>
    <n v="631"/>
    <n v="0"/>
    <n v="484"/>
    <n v="0"/>
    <n v="26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24871.899410191"/>
    <n v="103900378.39266479"/>
    <n v="37180342.713721618"/>
    <n v="0"/>
    <n v="0"/>
    <n v="0"/>
    <n v="0"/>
    <n v="0"/>
    <n v="149205593"/>
    <n v="0"/>
    <n v="0"/>
    <n v="0"/>
    <n v="0"/>
    <n v="0"/>
    <n v="0"/>
    <n v="0"/>
    <n v="0"/>
    <n v="0"/>
    <n v="149205593"/>
    <n v="102335.7976680384"/>
    <n v="0"/>
    <n v="1"/>
    <n v="1"/>
    <n v="1"/>
    <n v="24249724"/>
    <n v="27611420.361411612"/>
    <n v="27611420"/>
    <n v="77"/>
    <n v="0"/>
    <n v="1"/>
    <n v="0"/>
    <n v="3.4222222222222221"/>
    <n v="3.4222222222222221"/>
    <n v="3.4222222222222221"/>
    <n v="4"/>
    <n v="26641753"/>
    <n v="54253173"/>
    <n v="203458766"/>
  </r>
  <r>
    <x v="0"/>
    <n v="7692"/>
    <x v="2"/>
    <x v="12"/>
    <x v="12"/>
    <x v="12"/>
    <n v="9718"/>
    <n v="105045000164"/>
    <s v="05045105045000164"/>
    <s v="INSTITUCIÓN EDUCATIVA MADRE LAURA"/>
    <n v="1"/>
    <n v="14.674009751236699"/>
    <n v="1.0277076734007053"/>
    <n v="0.13862823186818987"/>
    <n v="1.13862823186819"/>
    <n v="1520"/>
    <n v="0"/>
    <n v="0"/>
    <n v="0"/>
    <n v="120"/>
    <n v="0"/>
    <n v="667"/>
    <n v="0"/>
    <n v="512"/>
    <n v="0"/>
    <n v="2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662138.025054844"/>
    <n v="109864166.92820787"/>
    <n v="30890435.111776233"/>
    <n v="0"/>
    <n v="0"/>
    <n v="0"/>
    <n v="0"/>
    <n v="0"/>
    <n v="153416740"/>
    <n v="0"/>
    <n v="0"/>
    <n v="0"/>
    <n v="0"/>
    <n v="0"/>
    <n v="0"/>
    <n v="0"/>
    <n v="0"/>
    <n v="0"/>
    <n v="153416740"/>
    <n v="100932.06578947368"/>
    <n v="0"/>
    <n v="1"/>
    <n v="1"/>
    <n v="1"/>
    <n v="24249724"/>
    <n v="27611420.361411612"/>
    <n v="27611420"/>
    <n v="120"/>
    <n v="1"/>
    <n v="0"/>
    <n v="0"/>
    <n v="5.333333333333333"/>
    <n v="5.333333333333333"/>
    <n v="4"/>
    <n v="4"/>
    <n v="6660438"/>
    <n v="34271858"/>
    <n v="187688598"/>
  </r>
  <r>
    <x v="0"/>
    <n v="7692"/>
    <x v="2"/>
    <x v="12"/>
    <x v="12"/>
    <x v="12"/>
    <n v="131288"/>
    <n v="105045000318"/>
    <s v="05045105045000318"/>
    <s v="INSTITUCIÓN EDUCATIVA JOSÉ JOAQUÍN VÉLEZ"/>
    <n v="1"/>
    <n v="14.674009751236699"/>
    <n v="1.0277076734007053"/>
    <n v="0.13862823186818987"/>
    <n v="1.13862823186819"/>
    <n v="1675"/>
    <n v="0"/>
    <n v="0"/>
    <n v="0"/>
    <n v="48"/>
    <n v="0"/>
    <n v="563"/>
    <n v="0"/>
    <n v="655"/>
    <n v="0"/>
    <n v="4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064855.2100219373"/>
    <n v="113498350.56705445"/>
    <n v="57168271.315459184"/>
    <n v="0"/>
    <n v="0"/>
    <n v="0"/>
    <n v="0"/>
    <n v="0"/>
    <n v="175731477"/>
    <n v="0"/>
    <n v="0"/>
    <n v="0"/>
    <n v="0"/>
    <n v="0"/>
    <n v="0"/>
    <n v="0"/>
    <n v="0"/>
    <n v="0"/>
    <n v="175731477"/>
    <n v="104914.31462686567"/>
    <n v="0"/>
    <n v="1"/>
    <n v="1"/>
    <n v="1"/>
    <n v="24249724"/>
    <n v="27611420.361411612"/>
    <n v="27611420"/>
    <n v="48"/>
    <n v="0"/>
    <n v="1"/>
    <n v="0"/>
    <n v="2.1333333333333333"/>
    <n v="2.1333333333333333"/>
    <n v="2.1333333333333333"/>
    <n v="3"/>
    <n v="19981315"/>
    <n v="47592735"/>
    <n v="223324212"/>
  </r>
  <r>
    <x v="0"/>
    <n v="7692"/>
    <x v="2"/>
    <x v="12"/>
    <x v="12"/>
    <x v="12"/>
    <n v="9719"/>
    <n v="105045000393"/>
    <s v="05045105045000393"/>
    <s v="INSTITUCIÓN EDUCATIVA ALFONSO LOPEZ"/>
    <n v="1"/>
    <n v="14.674009751236699"/>
    <n v="1.0277076734007053"/>
    <n v="0.13862823186818987"/>
    <n v="1.13862823186819"/>
    <n v="1373"/>
    <n v="0"/>
    <n v="0"/>
    <n v="0"/>
    <n v="90"/>
    <n v="0"/>
    <n v="641"/>
    <n v="0"/>
    <n v="437"/>
    <n v="0"/>
    <n v="20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96603.5187911335"/>
    <n v="100452563.14555395"/>
    <n v="28654023.519973427"/>
    <n v="0"/>
    <n v="0"/>
    <n v="0"/>
    <n v="0"/>
    <n v="0"/>
    <n v="138603190"/>
    <n v="0"/>
    <n v="0"/>
    <n v="0"/>
    <n v="0"/>
    <n v="0"/>
    <n v="0"/>
    <n v="0"/>
    <n v="0"/>
    <n v="0"/>
    <n v="138603190"/>
    <n v="100949.15513474144"/>
    <n v="0"/>
    <n v="1"/>
    <n v="1"/>
    <n v="1"/>
    <n v="24249724"/>
    <n v="27611420.361411612"/>
    <n v="27611420"/>
    <n v="90"/>
    <n v="0"/>
    <n v="1"/>
    <n v="0"/>
    <n v="4"/>
    <n v="4"/>
    <n v="4"/>
    <n v="4"/>
    <n v="26641753"/>
    <n v="54253173"/>
    <n v="192856363"/>
  </r>
  <r>
    <x v="0"/>
    <n v="7692"/>
    <x v="2"/>
    <x v="12"/>
    <x v="12"/>
    <x v="12"/>
    <n v="9720"/>
    <n v="105045000601"/>
    <s v="05045105045000601"/>
    <s v="INSTITUCIÓN EDUCATIVA CADENA LAS PLAYAS"/>
    <n v="1"/>
    <n v="14.674009751236699"/>
    <n v="1.0277076734007053"/>
    <n v="0.13862823186818987"/>
    <n v="1.13862823186819"/>
    <n v="672"/>
    <n v="0"/>
    <n v="0"/>
    <n v="0"/>
    <n v="47"/>
    <n v="0"/>
    <n v="282"/>
    <n v="0"/>
    <n v="263"/>
    <n v="0"/>
    <n v="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59337.3931464804"/>
    <n v="50785386.747984134"/>
    <n v="11182057.959014021"/>
    <n v="0"/>
    <n v="0"/>
    <n v="0"/>
    <n v="0"/>
    <n v="0"/>
    <n v="66926782"/>
    <n v="0"/>
    <n v="0"/>
    <n v="0"/>
    <n v="0"/>
    <n v="0"/>
    <n v="0"/>
    <n v="0"/>
    <n v="0"/>
    <n v="0"/>
    <n v="66926782"/>
    <n v="99593.425595238092"/>
    <n v="0"/>
    <n v="1"/>
    <n v="1"/>
    <n v="1"/>
    <n v="24249724"/>
    <n v="27611420.361411612"/>
    <n v="27611420"/>
    <n v="47"/>
    <n v="0"/>
    <n v="1"/>
    <n v="0"/>
    <n v="2.088888888888889"/>
    <n v="2.088888888888889"/>
    <n v="2.088888888888889"/>
    <n v="3"/>
    <n v="19981315"/>
    <n v="47592735"/>
    <n v="114519517"/>
  </r>
  <r>
    <x v="0"/>
    <n v="7692"/>
    <x v="2"/>
    <x v="12"/>
    <x v="12"/>
    <x v="12"/>
    <n v="9721"/>
    <n v="105045001217"/>
    <s v="05045105045001217"/>
    <s v="INSTITUCIÓN EDUCATIVA POLICARPA SALAVARRIETA"/>
    <n v="1"/>
    <n v="14.674009751236699"/>
    <n v="1.0277076734007053"/>
    <n v="0.13862823186818987"/>
    <n v="1.13862823186819"/>
    <n v="1042"/>
    <n v="0"/>
    <n v="0"/>
    <n v="0"/>
    <n v="58"/>
    <n v="0"/>
    <n v="471"/>
    <n v="0"/>
    <n v="381"/>
    <n v="0"/>
    <n v="13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20033.3787765075"/>
    <n v="79392934.879417405"/>
    <n v="18450395.632373136"/>
    <n v="0"/>
    <n v="0"/>
    <n v="0"/>
    <n v="0"/>
    <n v="0"/>
    <n v="103963364"/>
    <n v="0"/>
    <n v="0"/>
    <n v="0"/>
    <n v="0"/>
    <n v="0"/>
    <n v="0"/>
    <n v="0"/>
    <n v="0"/>
    <n v="0"/>
    <n v="103963364"/>
    <n v="99772.90211132438"/>
    <n v="0"/>
    <n v="1"/>
    <n v="1"/>
    <n v="1"/>
    <n v="24249724"/>
    <n v="27611420.361411612"/>
    <n v="27611420"/>
    <n v="58"/>
    <n v="0"/>
    <n v="1"/>
    <n v="0"/>
    <n v="2.5777777777777779"/>
    <n v="2.5777777777777779"/>
    <n v="2.5777777777777779"/>
    <n v="3"/>
    <n v="19981315"/>
    <n v="47592735"/>
    <n v="151556099"/>
  </r>
  <r>
    <x v="0"/>
    <n v="7692"/>
    <x v="2"/>
    <x v="12"/>
    <x v="12"/>
    <x v="12"/>
    <n v="9722"/>
    <n v="105045001454"/>
    <s v="05045105045001454"/>
    <s v="INSTITUCIÓN EDUCATIVA SAN FRANCISCO DE ASÍS"/>
    <n v="1"/>
    <n v="14.674009751236699"/>
    <n v="1.0277076734007053"/>
    <n v="0.13862823186818987"/>
    <n v="1.13862823186819"/>
    <n v="1539"/>
    <n v="0"/>
    <n v="0"/>
    <n v="0"/>
    <n v="121"/>
    <n v="0"/>
    <n v="701"/>
    <n v="0"/>
    <n v="504"/>
    <n v="0"/>
    <n v="21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767655.8419303"/>
    <n v="112286956.02077226"/>
    <n v="29772229.31587483"/>
    <n v="0"/>
    <n v="0"/>
    <n v="0"/>
    <n v="0"/>
    <n v="0"/>
    <n v="154826841"/>
    <n v="0"/>
    <n v="0"/>
    <n v="0"/>
    <n v="0"/>
    <n v="0"/>
    <n v="0"/>
    <n v="0"/>
    <n v="0"/>
    <n v="0"/>
    <n v="154826841"/>
    <n v="100602.23586744639"/>
    <n v="0"/>
    <n v="1"/>
    <n v="1"/>
    <n v="1"/>
    <n v="24249724"/>
    <n v="27611420.361411612"/>
    <n v="27611420"/>
    <n v="121"/>
    <n v="0"/>
    <n v="1"/>
    <n v="0"/>
    <n v="5.3777777777777782"/>
    <n v="5.3777777777777782"/>
    <n v="4"/>
    <n v="4"/>
    <n v="26641753"/>
    <n v="54253173"/>
    <n v="209080014"/>
  </r>
  <r>
    <x v="0"/>
    <n v="7692"/>
    <x v="2"/>
    <x v="12"/>
    <x v="12"/>
    <x v="12"/>
    <n v="133168"/>
    <n v="105045001527"/>
    <s v="05045105045001527"/>
    <s v="INSTITUCIÓN EDUCATIVA SANTA MARÍA DE LA ANTIGUA"/>
    <n v="1"/>
    <n v="14.674009751236699"/>
    <n v="1.0277076734007053"/>
    <n v="0.13862823186818987"/>
    <n v="1.13862823186819"/>
    <n v="993"/>
    <n v="0"/>
    <n v="0"/>
    <n v="0"/>
    <n v="65"/>
    <n v="0"/>
    <n v="472"/>
    <n v="0"/>
    <n v="315"/>
    <n v="0"/>
    <n v="14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858658.0969047071"/>
    <n v="73335962.148006454"/>
    <n v="19708377.152762212"/>
    <n v="0"/>
    <n v="0"/>
    <n v="0"/>
    <n v="0"/>
    <n v="0"/>
    <n v="99902997"/>
    <n v="0"/>
    <n v="0"/>
    <n v="0"/>
    <n v="0"/>
    <n v="0"/>
    <n v="0"/>
    <n v="0"/>
    <n v="0"/>
    <n v="0"/>
    <n v="99902997"/>
    <n v="100607.24773413897"/>
    <n v="0"/>
    <n v="1"/>
    <n v="1"/>
    <n v="1"/>
    <n v="24249724"/>
    <n v="27611420.361411612"/>
    <n v="27611420"/>
    <n v="65"/>
    <n v="0"/>
    <n v="1"/>
    <n v="0"/>
    <n v="2.8888888888888888"/>
    <n v="2.8888888888888888"/>
    <n v="2.8888888888888888"/>
    <n v="3"/>
    <n v="19981315"/>
    <n v="47592735"/>
    <n v="147495732"/>
  </r>
  <r>
    <x v="0"/>
    <n v="7692"/>
    <x v="2"/>
    <x v="12"/>
    <x v="12"/>
    <x v="12"/>
    <n v="10047"/>
    <n v="105045001667"/>
    <s v="05045105045001667"/>
    <s v="INSTITUCIÓN EDUCATIVA LA PAZ"/>
    <n v="1"/>
    <n v="14.674009751236699"/>
    <n v="1.0277076734007053"/>
    <n v="0.13862823186818987"/>
    <n v="1.13862823186819"/>
    <n v="1625"/>
    <n v="0"/>
    <n v="0"/>
    <n v="0"/>
    <n v="104"/>
    <n v="0"/>
    <n v="821"/>
    <n v="0"/>
    <n v="529"/>
    <n v="0"/>
    <n v="1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973852.955047531"/>
    <n v="125798664.42161208"/>
    <n v="23901648.887392469"/>
    <n v="0"/>
    <n v="0"/>
    <n v="0"/>
    <n v="0"/>
    <n v="0"/>
    <n v="160674166"/>
    <n v="0"/>
    <n v="0"/>
    <n v="0"/>
    <n v="0"/>
    <n v="0"/>
    <n v="0"/>
    <n v="0"/>
    <n v="0"/>
    <n v="0"/>
    <n v="160674166"/>
    <n v="98876.409846153852"/>
    <n v="0"/>
    <n v="1"/>
    <n v="1"/>
    <n v="1"/>
    <n v="24249724"/>
    <n v="27611420.361411612"/>
    <n v="27611420"/>
    <n v="104"/>
    <n v="0"/>
    <n v="1"/>
    <n v="0"/>
    <n v="4.6222222222222218"/>
    <n v="4.6222222222222218"/>
    <n v="4"/>
    <n v="4"/>
    <n v="26641753"/>
    <n v="54253173"/>
    <n v="214927339"/>
  </r>
  <r>
    <x v="0"/>
    <n v="7692"/>
    <x v="2"/>
    <x v="12"/>
    <x v="12"/>
    <x v="12"/>
    <n v="10048"/>
    <n v="105045001683"/>
    <s v="05045105045001683"/>
    <s v="INSTITUCIÓN EDUCATIVA HERACLIO MENA PADILLA"/>
    <n v="1"/>
    <n v="14.674009751236699"/>
    <n v="1.0277076734007053"/>
    <n v="0.13862823186818987"/>
    <n v="1.13862823186819"/>
    <n v="1419"/>
    <n v="0"/>
    <n v="0"/>
    <n v="0"/>
    <n v="94"/>
    <n v="0"/>
    <n v="624"/>
    <n v="0"/>
    <n v="447"/>
    <n v="0"/>
    <n v="2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918674.7862929609"/>
    <n v="99800273.774478912"/>
    <n v="35503034.019869514"/>
    <n v="0"/>
    <n v="0"/>
    <n v="0"/>
    <n v="0"/>
    <n v="0"/>
    <n v="145221983"/>
    <n v="0"/>
    <n v="0"/>
    <n v="0"/>
    <n v="0"/>
    <n v="0"/>
    <n v="0"/>
    <n v="0"/>
    <n v="0"/>
    <n v="0"/>
    <n v="145221983"/>
    <n v="102341.07329105004"/>
    <n v="0"/>
    <n v="1"/>
    <n v="1"/>
    <n v="1"/>
    <n v="24249724"/>
    <n v="27611420.361411612"/>
    <n v="27611420"/>
    <n v="94"/>
    <n v="0"/>
    <n v="1"/>
    <n v="0"/>
    <n v="4.177777777777778"/>
    <n v="4.177777777777778"/>
    <n v="4"/>
    <n v="4"/>
    <n v="26641753"/>
    <n v="54253173"/>
    <n v="199475156"/>
  </r>
  <r>
    <x v="0"/>
    <n v="7692"/>
    <x v="2"/>
    <x v="12"/>
    <x v="12"/>
    <x v="12"/>
    <n v="139652"/>
    <n v="105045010721"/>
    <s v="05045105045010721"/>
    <s v="INSTITUCIÓN EDUCATIVA SAN JOSÉ OBRERO"/>
    <n v="1"/>
    <n v="14.674009751236699"/>
    <n v="1.0277076734007053"/>
    <n v="0.13862823186818987"/>
    <n v="1.13862823186819"/>
    <n v="1067"/>
    <n v="0"/>
    <n v="0"/>
    <n v="0"/>
    <n v="49"/>
    <n v="0"/>
    <n v="497"/>
    <n v="0"/>
    <n v="407"/>
    <n v="0"/>
    <n v="11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70373.0268973941"/>
    <n v="84238513.064546168"/>
    <n v="15934432.591594979"/>
    <n v="0"/>
    <n v="0"/>
    <n v="0"/>
    <n v="0"/>
    <n v="0"/>
    <n v="105343319"/>
    <n v="0"/>
    <n v="0"/>
    <n v="0"/>
    <n v="0"/>
    <n v="0"/>
    <n v="0"/>
    <n v="0"/>
    <n v="0"/>
    <n v="0"/>
    <n v="105343319"/>
    <n v="98728.508903467664"/>
    <n v="0"/>
    <n v="1"/>
    <n v="1"/>
    <n v="1"/>
    <n v="24249724"/>
    <n v="27611420.361411612"/>
    <n v="27611420"/>
    <n v="49"/>
    <n v="1"/>
    <n v="0"/>
    <n v="0"/>
    <n v="2.1777777777777776"/>
    <n v="2.1777777777777776"/>
    <n v="2.1777777777777776"/>
    <n v="3"/>
    <n v="6660438"/>
    <n v="34271858"/>
    <n v="139615177"/>
  </r>
  <r>
    <x v="0"/>
    <n v="7692"/>
    <x v="2"/>
    <x v="12"/>
    <x v="12"/>
    <x v="12"/>
    <n v="143562"/>
    <n v="105045010780"/>
    <s v="05045105045010780"/>
    <s v="INSTITUCIÓN EDUCATIVA SAN JUAN BOSCO"/>
    <n v="1"/>
    <n v="14.674009751236699"/>
    <n v="1.0277076734007053"/>
    <n v="0.13862823186818987"/>
    <n v="1.13862823186819"/>
    <n v="951"/>
    <n v="0"/>
    <n v="0"/>
    <n v="0"/>
    <n v="51"/>
    <n v="0"/>
    <n v="408"/>
    <n v="0"/>
    <n v="388"/>
    <n v="0"/>
    <n v="10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381408.6606483087"/>
    <n v="74174619.910817191"/>
    <n v="14536675.346718227"/>
    <n v="0"/>
    <n v="0"/>
    <n v="0"/>
    <n v="0"/>
    <n v="0"/>
    <n v="94092704"/>
    <n v="0"/>
    <n v="0"/>
    <n v="0"/>
    <n v="0"/>
    <n v="0"/>
    <n v="0"/>
    <n v="0"/>
    <n v="0"/>
    <n v="0"/>
    <n v="94092704"/>
    <n v="98940.803364879073"/>
    <n v="0"/>
    <n v="1"/>
    <n v="1"/>
    <n v="1"/>
    <n v="24249724"/>
    <n v="27611420.361411612"/>
    <n v="27611420"/>
    <n v="51"/>
    <n v="1"/>
    <n v="0"/>
    <n v="0"/>
    <n v="2.2666666666666666"/>
    <n v="2.2666666666666666"/>
    <n v="2.2666666666666666"/>
    <n v="3"/>
    <n v="6660438"/>
    <n v="34271858"/>
    <n v="128364562"/>
  </r>
  <r>
    <x v="0"/>
    <n v="3758"/>
    <x v="1"/>
    <x v="13"/>
    <x v="13"/>
    <x v="13"/>
    <n v="9113"/>
    <n v="105051000028"/>
    <s v="05051105051000028"/>
    <s v="INSTITUCION EDUCATIVA MIGUEL VICENTE GARRIDO ORTIZ"/>
    <n v="1"/>
    <n v="62.487157045549679"/>
    <n v="4.3763451076686204"/>
    <n v="0.64527140687172269"/>
    <n v="1.6452714068717227"/>
    <n v="1384"/>
    <n v="0"/>
    <n v="0"/>
    <n v="0"/>
    <n v="95"/>
    <n v="0"/>
    <n v="582"/>
    <n v="0"/>
    <n v="515"/>
    <n v="0"/>
    <n v="192"/>
    <n v="0"/>
    <n v="0"/>
    <n v="707"/>
    <n v="0"/>
    <n v="0"/>
    <n v="0"/>
    <n v="0"/>
    <n v="0"/>
    <n v="0"/>
    <n v="0"/>
    <n v="515"/>
    <n v="0"/>
    <n v="192"/>
    <n v="0"/>
    <n v="0"/>
    <n v="92671"/>
    <n v="81839"/>
    <n v="122758"/>
    <n v="150439"/>
    <n v="114333"/>
    <n v="99892"/>
    <n v="152848"/>
    <n v="184139"/>
    <n v="14484549.921889894"/>
    <n v="147708161.23367149"/>
    <n v="38778283.654033713"/>
    <n v="0"/>
    <n v="0"/>
    <n v="0"/>
    <n v="0"/>
    <n v="0"/>
    <n v="200970995"/>
    <n v="0"/>
    <n v="13868678.766698416"/>
    <n v="7755656.7308067437"/>
    <n v="0"/>
    <n v="0"/>
    <n v="0"/>
    <n v="0"/>
    <n v="0"/>
    <n v="21624335"/>
    <n v="222595330"/>
    <n v="160834.77601156069"/>
    <n v="0"/>
    <n v="0"/>
    <n v="0"/>
    <n v="0"/>
    <n v="19701352"/>
    <n v="32414071.122315027"/>
    <n v="32414071"/>
    <n v="95"/>
    <n v="1"/>
    <n v="0"/>
    <n v="0"/>
    <n v="4.2222222222222223"/>
    <n v="4.2222222222222223"/>
    <n v="4"/>
    <n v="4"/>
    <n v="6660438"/>
    <n v="39074509"/>
    <n v="261669839"/>
  </r>
  <r>
    <x v="0"/>
    <n v="3758"/>
    <x v="1"/>
    <x v="13"/>
    <x v="13"/>
    <x v="13"/>
    <n v="9114"/>
    <n v="105051000508"/>
    <s v="05051105051000508"/>
    <s v="I. E. JOSE MANUEL RESTREPO"/>
    <n v="1"/>
    <n v="62.487157045549679"/>
    <n v="4.3763451076686204"/>
    <n v="0.64527140687172269"/>
    <n v="1.6452714068717227"/>
    <n v="1487"/>
    <n v="0"/>
    <n v="0"/>
    <n v="0"/>
    <n v="109"/>
    <n v="0"/>
    <n v="714"/>
    <n v="0"/>
    <n v="504"/>
    <n v="0"/>
    <n v="16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619115.173536826"/>
    <n v="164000492.60037544"/>
    <n v="32315236.37836143"/>
    <n v="0"/>
    <n v="0"/>
    <n v="0"/>
    <n v="0"/>
    <n v="0"/>
    <n v="212934844"/>
    <n v="0"/>
    <n v="0"/>
    <n v="0"/>
    <n v="0"/>
    <n v="0"/>
    <n v="0"/>
    <n v="0"/>
    <n v="0"/>
    <n v="0"/>
    <n v="212934844"/>
    <n v="143197.60860793543"/>
    <n v="0"/>
    <n v="0"/>
    <n v="0"/>
    <n v="0"/>
    <n v="19701352"/>
    <n v="32414071.122315027"/>
    <n v="32414071"/>
    <n v="109"/>
    <n v="1"/>
    <n v="0"/>
    <n v="0"/>
    <n v="4.8444444444444441"/>
    <n v="4.8444444444444441"/>
    <n v="4"/>
    <n v="4"/>
    <n v="6660438"/>
    <n v="39074509"/>
    <n v="252009353"/>
  </r>
  <r>
    <x v="0"/>
    <n v="3758"/>
    <x v="1"/>
    <x v="14"/>
    <x v="14"/>
    <x v="14"/>
    <n v="1353"/>
    <n v="105055000022"/>
    <s v="05055105055000022"/>
    <s v="I. E. SANTA TERESA"/>
    <n v="1"/>
    <n v="17.139462349621269"/>
    <n v="1.2003778976079633"/>
    <n v="0.1647529444828485"/>
    <n v="1.1647529444828484"/>
    <n v="697"/>
    <n v="0"/>
    <n v="0"/>
    <n v="11"/>
    <n v="34"/>
    <n v="105"/>
    <n v="203"/>
    <n v="82"/>
    <n v="160"/>
    <n v="30"/>
    <n v="7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669919.8840177814"/>
    <n v="34601964.489142053"/>
    <n v="10294757.421035437"/>
    <n v="0"/>
    <n v="1464866.6824171327"/>
    <n v="21757356.711362489"/>
    <n v="5340904.7417494319"/>
    <n v="0"/>
    <n v="77129770"/>
    <n v="0"/>
    <n v="0"/>
    <n v="0"/>
    <n v="0"/>
    <n v="0"/>
    <n v="0"/>
    <n v="0"/>
    <n v="0"/>
    <n v="0"/>
    <n v="77129770"/>
    <n v="110659.64131994262"/>
    <n v="1"/>
    <n v="0"/>
    <n v="1"/>
    <n v="1"/>
    <n v="24249724"/>
    <n v="28244937.431896396"/>
    <n v="28244937"/>
    <n v="45"/>
    <n v="1"/>
    <n v="0"/>
    <n v="0.84615384615384615"/>
    <n v="1.5111111111111111"/>
    <n v="2.3572649572649573"/>
    <n v="2.3572649572649573"/>
    <n v="3"/>
    <n v="6660438"/>
    <n v="34905375"/>
    <n v="112035145"/>
  </r>
  <r>
    <x v="0"/>
    <n v="3758"/>
    <x v="1"/>
    <x v="15"/>
    <x v="15"/>
    <x v="15"/>
    <n v="3475"/>
    <n v="105059000116"/>
    <s v="05059105059000116"/>
    <s v="INSTITUCION EDUCATIVA ROSA MESA DE MEJIA"/>
    <n v="1"/>
    <n v="8.3573487031700289"/>
    <n v="0.58531454845253961"/>
    <n v="7.1694900976703196E-2"/>
    <n v="1.0716949009767032"/>
    <n v="370"/>
    <n v="0"/>
    <n v="0"/>
    <n v="6"/>
    <n v="18"/>
    <n v="63"/>
    <n v="85"/>
    <n v="39"/>
    <n v="114"/>
    <n v="12"/>
    <n v="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87670.6870314172"/>
    <n v="17453581.361205451"/>
    <n v="4341451.0475852378"/>
    <n v="0"/>
    <n v="735180.55868021643"/>
    <n v="10919482.198933212"/>
    <n v="1965677.0666938454"/>
    <n v="0"/>
    <n v="37203043"/>
    <n v="0"/>
    <n v="0"/>
    <n v="0"/>
    <n v="0"/>
    <n v="0"/>
    <n v="0"/>
    <n v="0"/>
    <n v="0"/>
    <n v="0"/>
    <n v="37203043"/>
    <n v="100548.76486486486"/>
    <n v="1"/>
    <n v="0"/>
    <n v="0"/>
    <n v="1"/>
    <n v="24249724"/>
    <n v="25988305.560892381"/>
    <n v="25988306"/>
    <n v="24"/>
    <n v="1"/>
    <n v="0"/>
    <n v="0.46153846153846156"/>
    <n v="0.8"/>
    <n v="1.2615384615384615"/>
    <n v="1.2615384615384615"/>
    <n v="2"/>
    <n v="6660438"/>
    <n v="32648744"/>
    <n v="69851787"/>
  </r>
  <r>
    <x v="0"/>
    <n v="3758"/>
    <x v="1"/>
    <x v="16"/>
    <x v="16"/>
    <x v="16"/>
    <n v="9188"/>
    <n v="105079000015"/>
    <s v="05079105079000015"/>
    <s v="I. E. MANUEL JOSE CAICEDO"/>
    <n v="1"/>
    <n v="7.0123932677438878"/>
    <n v="0.49111936630384706"/>
    <n v="5.7443329377616939E-2"/>
    <n v="1.0574433293776169"/>
    <n v="919"/>
    <n v="0"/>
    <n v="0"/>
    <n v="0"/>
    <n v="49"/>
    <n v="0"/>
    <n v="400"/>
    <n v="0"/>
    <n v="348"/>
    <n v="0"/>
    <n v="0"/>
    <n v="0"/>
    <n v="122"/>
    <n v="919"/>
    <n v="0"/>
    <n v="0"/>
    <n v="0"/>
    <n v="49"/>
    <n v="0"/>
    <n v="400"/>
    <n v="0"/>
    <n v="348"/>
    <n v="0"/>
    <n v="0"/>
    <n v="0"/>
    <n v="122"/>
    <n v="92671"/>
    <n v="81839"/>
    <n v="122758"/>
    <n v="150439"/>
    <n v="114333"/>
    <n v="99892"/>
    <n v="152848"/>
    <n v="184139"/>
    <n v="4801722.2080609035"/>
    <n v="64731998.265435219"/>
    <n v="0"/>
    <n v="19407847.477445196"/>
    <n v="0"/>
    <n v="0"/>
    <n v="0"/>
    <n v="0"/>
    <n v="88941568"/>
    <n v="960344.44161218079"/>
    <n v="12946399.653087044"/>
    <n v="0"/>
    <n v="3881569.495489039"/>
    <n v="0"/>
    <n v="0"/>
    <n v="0"/>
    <n v="0"/>
    <n v="17788314"/>
    <n v="106729882"/>
    <n v="116136.97714907509"/>
    <n v="0"/>
    <n v="0"/>
    <n v="0"/>
    <n v="0"/>
    <n v="19701352"/>
    <n v="20833063.252120372"/>
    <n v="20833063"/>
    <n v="49"/>
    <n v="1"/>
    <n v="0"/>
    <n v="0"/>
    <n v="2.1777777777777776"/>
    <n v="2.1777777777777776"/>
    <n v="2.1777777777777776"/>
    <n v="3"/>
    <n v="6660438"/>
    <n v="27493501"/>
    <n v="134223383"/>
  </r>
  <r>
    <x v="0"/>
    <n v="3758"/>
    <x v="1"/>
    <x v="16"/>
    <x v="16"/>
    <x v="16"/>
    <n v="9189"/>
    <n v="105079000082"/>
    <s v="05079105079000082"/>
    <s v="INSTITUCION EDUCATIVA LUIS EDUARDO ARIAS REINEL"/>
    <n v="1"/>
    <n v="7.0123932677438878"/>
    <n v="0.49111936630384706"/>
    <n v="5.7443329377616939E-2"/>
    <n v="1.0574433293776169"/>
    <n v="1200"/>
    <n v="0"/>
    <n v="0"/>
    <n v="9"/>
    <n v="76"/>
    <n v="45"/>
    <n v="436"/>
    <n v="0"/>
    <n v="466"/>
    <n v="0"/>
    <n v="108"/>
    <n v="0"/>
    <n v="6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47569.1390332384"/>
    <n v="78059174.378907174"/>
    <n v="14019439.848595649"/>
    <n v="9544843.0216943584"/>
    <n v="1088106.0135995797"/>
    <n v="4753355.8076185007"/>
    <n v="0"/>
    <n v="0"/>
    <n v="114912488"/>
    <n v="0"/>
    <n v="0"/>
    <n v="0"/>
    <n v="0"/>
    <n v="0"/>
    <n v="0"/>
    <n v="0"/>
    <n v="0"/>
    <n v="0"/>
    <n v="114912488"/>
    <n v="95760.406666666662"/>
    <n v="1"/>
    <n v="0"/>
    <n v="0"/>
    <n v="1"/>
    <n v="24249724"/>
    <n v="25642708.8830483"/>
    <n v="25642709"/>
    <n v="85"/>
    <n v="1"/>
    <n v="0"/>
    <n v="0.69230769230769229"/>
    <n v="3.3777777777777778"/>
    <n v="4.0700854700854698"/>
    <n v="4"/>
    <n v="4"/>
    <n v="6660438"/>
    <n v="32303147"/>
    <n v="147215635"/>
  </r>
  <r>
    <x v="0"/>
    <n v="3758"/>
    <x v="1"/>
    <x v="16"/>
    <x v="16"/>
    <x v="16"/>
    <n v="9190"/>
    <n v="105079000406"/>
    <s v="05079105079000406"/>
    <s v="I. E. PRESBITERO LUIS EDUARDO PEREZ MOLINA"/>
    <n v="1"/>
    <n v="7.0123932677438878"/>
    <n v="0.49111936630384706"/>
    <n v="5.7443329377616939E-2"/>
    <n v="1.0574433293776169"/>
    <n v="1167"/>
    <n v="0"/>
    <n v="0"/>
    <n v="0"/>
    <n v="76"/>
    <n v="0"/>
    <n v="556"/>
    <n v="0"/>
    <n v="400"/>
    <n v="0"/>
    <n v="29"/>
    <n v="0"/>
    <n v="10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47569.1390332384"/>
    <n v="82732340.029085651"/>
    <n v="3764479.2186043872"/>
    <n v="16862556.004993368"/>
    <n v="0"/>
    <n v="0"/>
    <n v="0"/>
    <n v="0"/>
    <n v="110806944"/>
    <n v="0"/>
    <n v="0"/>
    <n v="0"/>
    <n v="0"/>
    <n v="0"/>
    <n v="0"/>
    <n v="0"/>
    <n v="0"/>
    <n v="0"/>
    <n v="110806944"/>
    <n v="94950.25192802056"/>
    <n v="0"/>
    <n v="0"/>
    <n v="0"/>
    <n v="0"/>
    <n v="19701352"/>
    <n v="20833063.252120372"/>
    <n v="20833063"/>
    <n v="76"/>
    <n v="1"/>
    <n v="0"/>
    <n v="0"/>
    <n v="3.3777777777777778"/>
    <n v="3.3777777777777778"/>
    <n v="3.3777777777777778"/>
    <n v="4"/>
    <n v="6660438"/>
    <n v="27493501"/>
    <n v="138300445"/>
  </r>
  <r>
    <x v="0"/>
    <n v="3758"/>
    <x v="1"/>
    <x v="17"/>
    <x v="17"/>
    <x v="17"/>
    <n v="100940"/>
    <n v="105086000110"/>
    <s v="05086105086000110"/>
    <s v="INSTITUCION EDUCATIVA PRESBITERO RICARDO LUIS GUTIERREZ TOBON"/>
    <n v="1"/>
    <n v="13.385679566274069"/>
    <n v="0.93747829237904845"/>
    <n v="0.12497667926604623"/>
    <n v="1.1249766792660463"/>
    <n v="400"/>
    <n v="0"/>
    <n v="0"/>
    <n v="2"/>
    <n v="21"/>
    <n v="48"/>
    <n v="136"/>
    <n v="0"/>
    <n v="150"/>
    <n v="0"/>
    <n v="4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89306.9907295392"/>
    <n v="26331152.405973833"/>
    <n v="5938295.1493136762"/>
    <n v="0"/>
    <n v="257243.91734104973"/>
    <n v="5394056.1813717065"/>
    <n v="0"/>
    <n v="0"/>
    <n v="40110055"/>
    <n v="0"/>
    <n v="0"/>
    <n v="0"/>
    <n v="0"/>
    <n v="0"/>
    <n v="0"/>
    <n v="0"/>
    <n v="0"/>
    <n v="0"/>
    <n v="40110055"/>
    <n v="100275.1375"/>
    <n v="1"/>
    <n v="0"/>
    <n v="0"/>
    <n v="1"/>
    <n v="24249724"/>
    <n v="27280373.978638146"/>
    <n v="27280374"/>
    <n v="23"/>
    <n v="1"/>
    <n v="0"/>
    <n v="0.15384615384615385"/>
    <n v="0.93333333333333335"/>
    <n v="1.0871794871794873"/>
    <n v="1.0871794871794873"/>
    <n v="2"/>
    <n v="6660438"/>
    <n v="33940812"/>
    <n v="74050867"/>
  </r>
  <r>
    <x v="0"/>
    <n v="3760"/>
    <x v="3"/>
    <x v="18"/>
    <x v="18"/>
    <x v="18"/>
    <n v="11464"/>
    <n v="105088000273"/>
    <s v="05088105088000273"/>
    <s v="INSTITUCION EDUCATIVA FERNANDO VELEZ"/>
    <n v="1"/>
    <n v="5.575304609973621"/>
    <n v="0.3904715497911756"/>
    <n v="4.2215485122718992E-2"/>
    <n v="1.042215485122719"/>
    <n v="1950"/>
    <n v="0"/>
    <n v="0"/>
    <n v="1"/>
    <n v="117"/>
    <n v="19"/>
    <n v="719"/>
    <n v="0"/>
    <n v="734"/>
    <n v="0"/>
    <n v="360"/>
    <n v="0"/>
    <n v="0"/>
    <n v="353"/>
    <n v="0"/>
    <n v="0"/>
    <n v="0"/>
    <n v="0"/>
    <n v="0"/>
    <n v="0"/>
    <n v="0"/>
    <n v="0"/>
    <n v="0"/>
    <n v="353"/>
    <n v="0"/>
    <n v="0"/>
    <n v="92671"/>
    <n v="81839"/>
    <n v="122758"/>
    <n v="150439"/>
    <n v="114333"/>
    <n v="99892"/>
    <n v="152848"/>
    <n v="184139"/>
    <n v="11300228.692951476"/>
    <n v="123931997.59535027"/>
    <n v="46058503.868170105"/>
    <n v="0"/>
    <n v="119159.62306053583"/>
    <n v="1978070.7955576943"/>
    <n v="0"/>
    <n v="0"/>
    <n v="183387961"/>
    <n v="0"/>
    <n v="0"/>
    <n v="9032584.3697022498"/>
    <n v="0"/>
    <n v="0"/>
    <n v="0"/>
    <n v="0"/>
    <n v="0"/>
    <n v="9032584"/>
    <n v="192420545"/>
    <n v="98677.202564102568"/>
    <n v="1"/>
    <n v="0"/>
    <n v="0"/>
    <n v="1"/>
    <n v="24249724"/>
    <n v="25273437.862752043"/>
    <n v="25273438"/>
    <n v="118"/>
    <n v="1"/>
    <n v="0"/>
    <n v="7.6923076923076927E-2"/>
    <n v="5.2"/>
    <n v="5.2769230769230768"/>
    <n v="4"/>
    <n v="4"/>
    <n v="6660438"/>
    <n v="31933876"/>
    <n v="224354421"/>
  </r>
  <r>
    <x v="0"/>
    <n v="3760"/>
    <x v="3"/>
    <x v="18"/>
    <x v="18"/>
    <x v="18"/>
    <n v="11589"/>
    <n v="105088000338"/>
    <s v="05088105088000338"/>
    <s v="INSTITUCION EDUCATIVA BARRIO PARIS"/>
    <n v="1"/>
    <n v="5.575304609973621"/>
    <n v="0.3904715497911756"/>
    <n v="4.2215485122718992E-2"/>
    <n v="1.042215485122719"/>
    <n v="1726"/>
    <n v="0"/>
    <n v="0"/>
    <n v="0"/>
    <n v="100"/>
    <n v="0"/>
    <n v="887"/>
    <n v="0"/>
    <n v="566"/>
    <n v="0"/>
    <n v="17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658315.1221807487"/>
    <n v="123931997.59535027"/>
    <n v="22133669.914426189"/>
    <n v="0"/>
    <n v="0"/>
    <n v="0"/>
    <n v="0"/>
    <n v="0"/>
    <n v="155723983"/>
    <n v="0"/>
    <n v="0"/>
    <n v="0"/>
    <n v="0"/>
    <n v="0"/>
    <n v="0"/>
    <n v="0"/>
    <n v="0"/>
    <n v="0"/>
    <n v="155723983"/>
    <n v="90222.469872537666"/>
    <n v="0"/>
    <n v="0"/>
    <n v="0"/>
    <n v="0"/>
    <n v="19701352"/>
    <n v="20533054.132253449"/>
    <n v="20533054"/>
    <n v="100"/>
    <n v="0"/>
    <n v="1"/>
    <n v="0"/>
    <n v="4.4444444444444446"/>
    <n v="4.4444444444444446"/>
    <n v="4"/>
    <n v="4"/>
    <n v="26641753"/>
    <n v="47174807"/>
    <n v="202898790"/>
  </r>
  <r>
    <x v="0"/>
    <n v="3760"/>
    <x v="3"/>
    <x v="18"/>
    <x v="18"/>
    <x v="18"/>
    <n v="11469"/>
    <n v="105088000362"/>
    <s v="05088105088000362"/>
    <s v="INSTITUCION EDUCATIVA CINCUENTENARIO DE FABRICATO"/>
    <n v="1"/>
    <n v="5.575304609973621"/>
    <n v="0.3904715497911756"/>
    <n v="4.2215485122718992E-2"/>
    <n v="1.042215485122719"/>
    <n v="740"/>
    <n v="0"/>
    <n v="0"/>
    <n v="0"/>
    <n v="50"/>
    <n v="0"/>
    <n v="333"/>
    <n v="0"/>
    <n v="253"/>
    <n v="0"/>
    <n v="10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29157.5610903744"/>
    <n v="49982209.628957503"/>
    <n v="13305790.006360253"/>
    <n v="0"/>
    <n v="0"/>
    <n v="0"/>
    <n v="0"/>
    <n v="0"/>
    <n v="68117157"/>
    <n v="0"/>
    <n v="0"/>
    <n v="0"/>
    <n v="0"/>
    <n v="0"/>
    <n v="0"/>
    <n v="0"/>
    <n v="0"/>
    <n v="0"/>
    <n v="68117157"/>
    <n v="92050.212162162163"/>
    <n v="0"/>
    <n v="0"/>
    <n v="0"/>
    <n v="0"/>
    <n v="19701352"/>
    <n v="20533054.132253449"/>
    <n v="20533054"/>
    <n v="50"/>
    <n v="1"/>
    <n v="0"/>
    <n v="0"/>
    <n v="2.2222222222222223"/>
    <n v="2.2222222222222223"/>
    <n v="2.2222222222222223"/>
    <n v="3"/>
    <n v="6660438"/>
    <n v="27193492"/>
    <n v="95310649"/>
  </r>
  <r>
    <x v="0"/>
    <n v="3760"/>
    <x v="3"/>
    <x v="18"/>
    <x v="18"/>
    <x v="18"/>
    <n v="11473"/>
    <n v="105088000389"/>
    <s v="05088105088000389"/>
    <s v="INSTITUCION EDUCATIVA SANTA CATALINA"/>
    <n v="1"/>
    <n v="5.575304609973621"/>
    <n v="0.3904715497911756"/>
    <n v="4.2215485122718992E-2"/>
    <n v="1.042215485122719"/>
    <n v="944"/>
    <n v="0"/>
    <n v="0"/>
    <n v="0"/>
    <n v="48"/>
    <n v="0"/>
    <n v="459"/>
    <n v="0"/>
    <n v="312"/>
    <n v="0"/>
    <n v="12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35991.2586467592"/>
    <n v="65761576.150044769"/>
    <n v="15992536.065336842"/>
    <n v="0"/>
    <n v="0"/>
    <n v="0"/>
    <n v="0"/>
    <n v="0"/>
    <n v="86390103"/>
    <n v="0"/>
    <n v="0"/>
    <n v="0"/>
    <n v="0"/>
    <n v="0"/>
    <n v="0"/>
    <n v="0"/>
    <n v="0"/>
    <n v="0"/>
    <n v="86390103"/>
    <n v="91514.939618644072"/>
    <n v="0"/>
    <n v="0"/>
    <n v="0"/>
    <n v="0"/>
    <n v="19701352"/>
    <n v="20533054.132253449"/>
    <n v="20533054"/>
    <n v="48"/>
    <n v="1"/>
    <n v="0"/>
    <n v="0"/>
    <n v="2.1333333333333333"/>
    <n v="2.1333333333333333"/>
    <n v="2.1333333333333333"/>
    <n v="3"/>
    <n v="6660438"/>
    <n v="27193492"/>
    <n v="113583595"/>
  </r>
  <r>
    <x v="0"/>
    <n v="3760"/>
    <x v="3"/>
    <x v="18"/>
    <x v="18"/>
    <x v="18"/>
    <n v="11492"/>
    <n v="105088000419"/>
    <s v="05088105088000419"/>
    <s v="IE LA GABRIELA"/>
    <n v="1"/>
    <n v="5.575304609973621"/>
    <n v="0.3904715497911756"/>
    <n v="4.2215485122718992E-2"/>
    <n v="1.042215485122719"/>
    <n v="2304"/>
    <n v="0"/>
    <n v="0"/>
    <n v="0"/>
    <n v="146"/>
    <n v="0"/>
    <n v="1160"/>
    <n v="0"/>
    <n v="762"/>
    <n v="0"/>
    <n v="23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101140.078383895"/>
    <n v="163934824.07313365"/>
    <n v="30193908.091355957"/>
    <n v="0"/>
    <n v="0"/>
    <n v="0"/>
    <n v="0"/>
    <n v="0"/>
    <n v="208229872"/>
    <n v="0"/>
    <n v="0"/>
    <n v="0"/>
    <n v="0"/>
    <n v="0"/>
    <n v="0"/>
    <n v="0"/>
    <n v="0"/>
    <n v="0"/>
    <n v="208229872"/>
    <n v="90377.548611111109"/>
    <n v="0"/>
    <n v="0"/>
    <n v="0"/>
    <n v="0"/>
    <n v="19701352"/>
    <n v="20533054.132253449"/>
    <n v="20533054"/>
    <n v="146"/>
    <n v="1"/>
    <n v="0"/>
    <n v="0"/>
    <n v="6.4888888888888889"/>
    <n v="6.4888888888888889"/>
    <n v="4"/>
    <n v="4"/>
    <n v="6660438"/>
    <n v="27193492"/>
    <n v="235423364"/>
  </r>
  <r>
    <x v="0"/>
    <n v="3760"/>
    <x v="3"/>
    <x v="18"/>
    <x v="18"/>
    <x v="18"/>
    <n v="11474"/>
    <n v="105088000427"/>
    <s v="05088105088000427"/>
    <s v="INSTITUCION EDUCATIVA SAGRADO CORAZON"/>
    <n v="1"/>
    <n v="5.575304609973621"/>
    <n v="0.3904715497911756"/>
    <n v="4.2215485122718992E-2"/>
    <n v="1.042215485122719"/>
    <n v="775"/>
    <n v="0"/>
    <n v="0"/>
    <n v="0"/>
    <n v="54"/>
    <n v="0"/>
    <n v="363"/>
    <n v="0"/>
    <n v="239"/>
    <n v="0"/>
    <n v="11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15490.1659776047"/>
    <n v="51346911.598348834"/>
    <n v="15224894.334200675"/>
    <n v="0"/>
    <n v="0"/>
    <n v="0"/>
    <n v="0"/>
    <n v="0"/>
    <n v="71787296"/>
    <n v="0"/>
    <n v="0"/>
    <n v="0"/>
    <n v="0"/>
    <n v="0"/>
    <n v="0"/>
    <n v="0"/>
    <n v="0"/>
    <n v="0"/>
    <n v="71787296"/>
    <n v="92628.76903225806"/>
    <n v="0"/>
    <n v="0"/>
    <n v="0"/>
    <n v="0"/>
    <n v="19701352"/>
    <n v="20533054.132253449"/>
    <n v="20533054"/>
    <n v="54"/>
    <n v="1"/>
    <n v="0"/>
    <n v="0"/>
    <n v="2.4"/>
    <n v="2.4"/>
    <n v="2.4"/>
    <n v="3"/>
    <n v="6660438"/>
    <n v="27193492"/>
    <n v="98980788"/>
  </r>
  <r>
    <x v="0"/>
    <n v="3760"/>
    <x v="3"/>
    <x v="18"/>
    <x v="18"/>
    <x v="18"/>
    <n v="11468"/>
    <n v="105088000486"/>
    <s v="05088105088000486"/>
    <s v="INSTITUCION EDUCATIVA PLAYA RICA"/>
    <n v="1"/>
    <n v="5.575304609973621"/>
    <n v="0.3904715497911756"/>
    <n v="4.2215485122718992E-2"/>
    <n v="1.042215485122719"/>
    <n v="1083"/>
    <n v="0"/>
    <n v="0"/>
    <n v="0"/>
    <n v="52"/>
    <n v="0"/>
    <n v="470"/>
    <n v="0"/>
    <n v="432"/>
    <n v="0"/>
    <n v="0"/>
    <n v="0"/>
    <n v="12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022323.8635339895"/>
    <n v="76935073.524436295"/>
    <n v="0"/>
    <n v="20225891.342262596"/>
    <n v="0"/>
    <n v="0"/>
    <n v="0"/>
    <n v="0"/>
    <n v="102183289"/>
    <n v="0"/>
    <n v="0"/>
    <n v="0"/>
    <n v="0"/>
    <n v="0"/>
    <n v="0"/>
    <n v="0"/>
    <n v="0"/>
    <n v="0"/>
    <n v="102183289"/>
    <n v="94352.067405355498"/>
    <n v="0"/>
    <n v="0"/>
    <n v="0"/>
    <n v="0"/>
    <n v="19701352"/>
    <n v="20533054.132253449"/>
    <n v="20533054"/>
    <n v="52"/>
    <n v="0"/>
    <n v="1"/>
    <n v="0"/>
    <n v="2.3111111111111109"/>
    <n v="2.3111111111111109"/>
    <n v="2.3111111111111109"/>
    <n v="3"/>
    <n v="19981315"/>
    <n v="40514369"/>
    <n v="142697658"/>
  </r>
  <r>
    <x v="0"/>
    <n v="3760"/>
    <x v="3"/>
    <x v="18"/>
    <x v="18"/>
    <x v="18"/>
    <n v="11478"/>
    <n v="105088000532"/>
    <s v="05088105088000532"/>
    <s v="INSTITUCION EDUCATIVA LA MILAGROSA"/>
    <n v="1"/>
    <n v="5.575304609973621"/>
    <n v="0.3904715497911756"/>
    <n v="4.2215485122718992E-2"/>
    <n v="1.042215485122719"/>
    <n v="1014"/>
    <n v="0"/>
    <n v="0"/>
    <n v="0"/>
    <n v="56"/>
    <n v="0"/>
    <n v="499"/>
    <n v="0"/>
    <n v="346"/>
    <n v="0"/>
    <n v="6"/>
    <n v="0"/>
    <n v="107"/>
    <n v="113"/>
    <n v="0"/>
    <n v="0"/>
    <n v="0"/>
    <n v="0"/>
    <n v="0"/>
    <n v="0"/>
    <n v="0"/>
    <n v="0"/>
    <n v="0"/>
    <n v="6"/>
    <n v="0"/>
    <n v="107"/>
    <n v="92671"/>
    <n v="81839"/>
    <n v="122758"/>
    <n v="150439"/>
    <n v="114333"/>
    <n v="99892"/>
    <n v="152848"/>
    <n v="184139"/>
    <n v="5408656.4684212198"/>
    <n v="72073322.758479685"/>
    <n v="767641.73113616847"/>
    <n v="16776514.52420231"/>
    <n v="0"/>
    <n v="0"/>
    <n v="0"/>
    <n v="0"/>
    <n v="95026135"/>
    <n v="0"/>
    <n v="0"/>
    <n v="153528.34622723371"/>
    <n v="3355302.9048404619"/>
    <n v="0"/>
    <n v="0"/>
    <n v="0"/>
    <n v="0"/>
    <n v="3508831"/>
    <n v="98534966"/>
    <n v="97174.522682445764"/>
    <n v="0"/>
    <n v="0"/>
    <n v="0"/>
    <n v="0"/>
    <n v="19701352"/>
    <n v="20533054.132253449"/>
    <n v="20533054"/>
    <n v="56"/>
    <n v="1"/>
    <n v="0"/>
    <n v="0"/>
    <n v="2.4888888888888889"/>
    <n v="2.4888888888888889"/>
    <n v="2.4888888888888889"/>
    <n v="3"/>
    <n v="6660438"/>
    <n v="27193492"/>
    <n v="125728458"/>
  </r>
  <r>
    <x v="0"/>
    <n v="3760"/>
    <x v="3"/>
    <x v="18"/>
    <x v="18"/>
    <x v="18"/>
    <n v="11475"/>
    <n v="105088000877"/>
    <s v="05088105088000877"/>
    <s v="INSTITUCION EDUCATIVA MARCO FIDEL SUAREZ"/>
    <n v="1"/>
    <n v="5.575304609973621"/>
    <n v="0.3904715497911756"/>
    <n v="4.2215485122718992E-2"/>
    <n v="1.042215485122719"/>
    <n v="1329"/>
    <n v="0"/>
    <n v="0"/>
    <n v="0"/>
    <n v="63"/>
    <n v="0"/>
    <n v="412"/>
    <n v="0"/>
    <n v="620"/>
    <n v="0"/>
    <n v="23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84738.5269738724"/>
    <n v="88023277.025740862"/>
    <n v="29938027.514310569"/>
    <n v="0"/>
    <n v="0"/>
    <n v="0"/>
    <n v="0"/>
    <n v="0"/>
    <n v="124046043"/>
    <n v="0"/>
    <n v="0"/>
    <n v="0"/>
    <n v="0"/>
    <n v="0"/>
    <n v="0"/>
    <n v="0"/>
    <n v="0"/>
    <n v="0"/>
    <n v="124046043"/>
    <n v="93337.880361173811"/>
    <n v="0"/>
    <n v="0"/>
    <n v="0"/>
    <n v="0"/>
    <n v="19701352"/>
    <n v="20533054.132253449"/>
    <n v="20533054"/>
    <n v="63"/>
    <n v="1"/>
    <n v="0"/>
    <n v="0"/>
    <n v="2.8"/>
    <n v="2.8"/>
    <n v="2.8"/>
    <n v="3"/>
    <n v="6660438"/>
    <n v="27193492"/>
    <n v="151239535"/>
  </r>
  <r>
    <x v="0"/>
    <n v="3760"/>
    <x v="3"/>
    <x v="18"/>
    <x v="18"/>
    <x v="18"/>
    <n v="11479"/>
    <n v="105088001415"/>
    <s v="05088105088001415"/>
    <s v="INSTITUCION EDUCATIVA ABRAHAM REYES"/>
    <n v="1"/>
    <n v="5.575304609973621"/>
    <n v="0.3904715497911756"/>
    <n v="4.2215485122718992E-2"/>
    <n v="1.042215485122719"/>
    <n v="1298"/>
    <n v="0"/>
    <n v="0"/>
    <n v="0"/>
    <n v="80"/>
    <n v="0"/>
    <n v="626"/>
    <n v="0"/>
    <n v="455"/>
    <n v="0"/>
    <n v="0"/>
    <n v="0"/>
    <n v="13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26652.097744599"/>
    <n v="92202676.807001814"/>
    <n v="0"/>
    <n v="21480210.185193609"/>
    <n v="0"/>
    <n v="0"/>
    <n v="0"/>
    <n v="0"/>
    <n v="121409539"/>
    <n v="0"/>
    <n v="0"/>
    <n v="0"/>
    <n v="0"/>
    <n v="0"/>
    <n v="0"/>
    <n v="0"/>
    <n v="0"/>
    <n v="0"/>
    <n v="121409539"/>
    <n v="93535.854391371337"/>
    <n v="0"/>
    <n v="0"/>
    <n v="0"/>
    <n v="0"/>
    <n v="19701352"/>
    <n v="20533054.132253449"/>
    <n v="20533054"/>
    <n v="80"/>
    <n v="1"/>
    <n v="0"/>
    <n v="0"/>
    <n v="3.5555555555555554"/>
    <n v="3.5555555555555554"/>
    <n v="3.5555555555555554"/>
    <n v="4"/>
    <n v="6660438"/>
    <n v="27193492"/>
    <n v="148603031"/>
  </r>
  <r>
    <x v="0"/>
    <n v="3760"/>
    <x v="3"/>
    <x v="18"/>
    <x v="18"/>
    <x v="18"/>
    <n v="11491"/>
    <n v="105088001431"/>
    <s v="05088105088001431"/>
    <s v="INSTITUCION EDUCATIVA LA CAMILA"/>
    <n v="1"/>
    <n v="5.575304609973621"/>
    <n v="0.3904715497911756"/>
    <n v="4.2215485122718992E-2"/>
    <n v="1.042215485122719"/>
    <n v="1060"/>
    <n v="0"/>
    <n v="0"/>
    <n v="0"/>
    <n v="103"/>
    <n v="0"/>
    <n v="687"/>
    <n v="0"/>
    <n v="223"/>
    <n v="0"/>
    <n v="4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948064.575846171"/>
    <n v="77617424.509131968"/>
    <n v="6013193.5605666526"/>
    <n v="0"/>
    <n v="0"/>
    <n v="0"/>
    <n v="0"/>
    <n v="0"/>
    <n v="93578683"/>
    <n v="0"/>
    <n v="0"/>
    <n v="0"/>
    <n v="0"/>
    <n v="0"/>
    <n v="0"/>
    <n v="0"/>
    <n v="0"/>
    <n v="0"/>
    <n v="93578683"/>
    <n v="88281.77641509434"/>
    <n v="0"/>
    <n v="0"/>
    <n v="0"/>
    <n v="0"/>
    <n v="19701352"/>
    <n v="20533054.132253449"/>
    <n v="20533054"/>
    <n v="103"/>
    <n v="1"/>
    <n v="0"/>
    <n v="0"/>
    <n v="4.5777777777777775"/>
    <n v="4.5777777777777775"/>
    <n v="4"/>
    <n v="4"/>
    <n v="6660438"/>
    <n v="27193492"/>
    <n v="120772175"/>
  </r>
  <r>
    <x v="0"/>
    <n v="3760"/>
    <x v="3"/>
    <x v="18"/>
    <x v="18"/>
    <x v="18"/>
    <n v="11476"/>
    <n v="105088001512"/>
    <s v="05088105088001512"/>
    <s v="INSTITUCION EDUCATIVA JORGE ELIECER GAITAN AYALA"/>
    <n v="1"/>
    <n v="5.575304609973621"/>
    <n v="0.3904715497911756"/>
    <n v="4.2215485122718992E-2"/>
    <n v="1.042215485122719"/>
    <n v="2062"/>
    <n v="0"/>
    <n v="0"/>
    <n v="0"/>
    <n v="105"/>
    <n v="0"/>
    <n v="784"/>
    <n v="0"/>
    <n v="747"/>
    <n v="0"/>
    <n v="421"/>
    <n v="0"/>
    <n v="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41230.878289787"/>
    <n v="130584919.696133"/>
    <n v="53862861.468054488"/>
    <n v="783949.27683188359"/>
    <n v="0"/>
    <n v="0"/>
    <n v="0"/>
    <n v="0"/>
    <n v="195372961"/>
    <n v="0"/>
    <n v="0"/>
    <n v="0"/>
    <n v="0"/>
    <n v="0"/>
    <n v="0"/>
    <n v="0"/>
    <n v="0"/>
    <n v="0"/>
    <n v="195372961"/>
    <n v="94749.253637245391"/>
    <n v="0"/>
    <n v="0"/>
    <n v="0"/>
    <n v="0"/>
    <n v="19701352"/>
    <n v="20533054.132253449"/>
    <n v="20533054"/>
    <n v="105"/>
    <n v="1"/>
    <n v="0"/>
    <n v="0"/>
    <n v="4.666666666666667"/>
    <n v="4.666666666666667"/>
    <n v="4"/>
    <n v="4"/>
    <n v="6660438"/>
    <n v="27193492"/>
    <n v="222566453"/>
  </r>
  <r>
    <x v="0"/>
    <n v="3760"/>
    <x v="3"/>
    <x v="18"/>
    <x v="18"/>
    <x v="18"/>
    <n v="11488"/>
    <n v="105088001521"/>
    <s v="05088105088001521"/>
    <s v="INSTITUCION EDUCATIVA CENTENARIO DE BELLO"/>
    <n v="1"/>
    <n v="5.575304609973621"/>
    <n v="0.3904715497911756"/>
    <n v="4.2215485122718992E-2"/>
    <n v="1.042215485122719"/>
    <n v="2042"/>
    <n v="0"/>
    <n v="0"/>
    <n v="0"/>
    <n v="144"/>
    <n v="0"/>
    <n v="979"/>
    <n v="0"/>
    <n v="696"/>
    <n v="0"/>
    <n v="0"/>
    <n v="0"/>
    <n v="22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907973.775940279"/>
    <n v="142867237.42065498"/>
    <n v="0"/>
    <n v="34964137.746702008"/>
    <n v="0"/>
    <n v="0"/>
    <n v="0"/>
    <n v="0"/>
    <n v="191739349"/>
    <n v="0"/>
    <n v="0"/>
    <n v="0"/>
    <n v="0"/>
    <n v="0"/>
    <n v="0"/>
    <n v="0"/>
    <n v="0"/>
    <n v="0"/>
    <n v="191739349"/>
    <n v="93897.820274240934"/>
    <n v="0"/>
    <n v="0"/>
    <n v="0"/>
    <n v="0"/>
    <n v="19701352"/>
    <n v="20533054.132253449"/>
    <n v="20533054"/>
    <n v="144"/>
    <n v="1"/>
    <n v="0"/>
    <n v="0"/>
    <n v="6.4"/>
    <n v="6.4"/>
    <n v="4"/>
    <n v="4"/>
    <n v="6660438"/>
    <n v="27193492"/>
    <n v="218932841"/>
  </r>
  <r>
    <x v="0"/>
    <n v="3760"/>
    <x v="3"/>
    <x v="18"/>
    <x v="18"/>
    <x v="18"/>
    <n v="11472"/>
    <n v="105088001539"/>
    <s v="05088105088001539"/>
    <s v="INSTITUCION EDUCATIVA ANDRES BELLO"/>
    <n v="1"/>
    <n v="5.575304609973621"/>
    <n v="0.3904715497911756"/>
    <n v="4.2215485122718992E-2"/>
    <n v="1.042215485122719"/>
    <n v="1302"/>
    <n v="0"/>
    <n v="0"/>
    <n v="0"/>
    <n v="84"/>
    <n v="0"/>
    <n v="560"/>
    <n v="0"/>
    <n v="465"/>
    <n v="0"/>
    <n v="0"/>
    <n v="0"/>
    <n v="19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12984.7026318293"/>
    <n v="87426219.914132148"/>
    <n v="0"/>
    <n v="30260442.085710708"/>
    <n v="0"/>
    <n v="0"/>
    <n v="0"/>
    <n v="0"/>
    <n v="125799647"/>
    <n v="0"/>
    <n v="0"/>
    <n v="0"/>
    <n v="0"/>
    <n v="0"/>
    <n v="0"/>
    <n v="0"/>
    <n v="0"/>
    <n v="0"/>
    <n v="125799647"/>
    <n v="96620.312596006144"/>
    <n v="0"/>
    <n v="0"/>
    <n v="0"/>
    <n v="0"/>
    <n v="19701352"/>
    <n v="20533054.132253449"/>
    <n v="20533054"/>
    <n v="84"/>
    <n v="0"/>
    <n v="1"/>
    <n v="0"/>
    <n v="3.7333333333333334"/>
    <n v="3.7333333333333334"/>
    <n v="3.7333333333333334"/>
    <n v="4"/>
    <n v="26641753"/>
    <n v="47174807"/>
    <n v="172974454"/>
  </r>
  <r>
    <x v="0"/>
    <n v="3760"/>
    <x v="3"/>
    <x v="18"/>
    <x v="18"/>
    <x v="18"/>
    <n v="11466"/>
    <n v="105088001555"/>
    <s v="05088105088001555"/>
    <s v="INSTITUCION EDUCATIVA HERNAN VILLA BAENA"/>
    <n v="1"/>
    <n v="5.575304609973621"/>
    <n v="0.3904715497911756"/>
    <n v="4.2215485122718992E-2"/>
    <n v="1.042215485122719"/>
    <n v="1978"/>
    <n v="0"/>
    <n v="0"/>
    <n v="0"/>
    <n v="111"/>
    <n v="0"/>
    <n v="858"/>
    <n v="0"/>
    <n v="680"/>
    <n v="0"/>
    <n v="15"/>
    <n v="0"/>
    <n v="314"/>
    <n v="328"/>
    <n v="0"/>
    <n v="0"/>
    <n v="0"/>
    <n v="0"/>
    <n v="0"/>
    <n v="0"/>
    <n v="0"/>
    <n v="0"/>
    <n v="0"/>
    <n v="15"/>
    <n v="0"/>
    <n v="313"/>
    <n v="92671"/>
    <n v="81839"/>
    <n v="122758"/>
    <n v="150439"/>
    <n v="114333"/>
    <n v="99892"/>
    <n v="152848"/>
    <n v="184139"/>
    <n v="10720729.785620632"/>
    <n v="131181976.80774172"/>
    <n v="1919104.3278404211"/>
    <n v="49232014.58504229"/>
    <n v="0"/>
    <n v="0"/>
    <n v="0"/>
    <n v="0"/>
    <n v="193053826"/>
    <n v="0"/>
    <n v="0"/>
    <n v="383820.86556808423"/>
    <n v="9815044.9459351841"/>
    <n v="0"/>
    <n v="0"/>
    <n v="0"/>
    <n v="0"/>
    <n v="10198866"/>
    <n v="203252692"/>
    <n v="102756.66936299292"/>
    <n v="0"/>
    <n v="0"/>
    <n v="0"/>
    <n v="0"/>
    <n v="19701352"/>
    <n v="20533054.132253449"/>
    <n v="20533054"/>
    <n v="111"/>
    <n v="1"/>
    <n v="0"/>
    <n v="0"/>
    <n v="4.9333333333333336"/>
    <n v="4.9333333333333336"/>
    <n v="4"/>
    <n v="4"/>
    <n v="6660438"/>
    <n v="27193492"/>
    <n v="230446184"/>
  </r>
  <r>
    <x v="0"/>
    <n v="3760"/>
    <x v="3"/>
    <x v="18"/>
    <x v="18"/>
    <x v="18"/>
    <n v="11481"/>
    <n v="105088001709"/>
    <s v="05088105088001709"/>
    <s v="INSTITUCION EDUCATIVA NUEVA GENERACION"/>
    <n v="1"/>
    <n v="5.575304609973621"/>
    <n v="0.3904715497911756"/>
    <n v="4.2215485122718992E-2"/>
    <n v="1.042215485122719"/>
    <n v="1187"/>
    <n v="0"/>
    <n v="0"/>
    <n v="0"/>
    <n v="102"/>
    <n v="0"/>
    <n v="554"/>
    <n v="0"/>
    <n v="400"/>
    <n v="0"/>
    <n v="0"/>
    <n v="0"/>
    <n v="13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51481.4246243648"/>
    <n v="81370354.924958125"/>
    <n v="0"/>
    <n v="20539471.05299535"/>
    <n v="0"/>
    <n v="0"/>
    <n v="0"/>
    <n v="0"/>
    <n v="111761307"/>
    <n v="0"/>
    <n v="0"/>
    <n v="0"/>
    <n v="0"/>
    <n v="0"/>
    <n v="0"/>
    <n v="0"/>
    <n v="0"/>
    <n v="0"/>
    <n v="111761307"/>
    <n v="94154.428812131417"/>
    <n v="0"/>
    <n v="0"/>
    <n v="0"/>
    <n v="0"/>
    <n v="19701352"/>
    <n v="20533054.132253449"/>
    <n v="20533054"/>
    <n v="102"/>
    <n v="1"/>
    <n v="0"/>
    <n v="0"/>
    <n v="4.5333333333333332"/>
    <n v="4.5333333333333332"/>
    <n v="4"/>
    <n v="4"/>
    <n v="6660438"/>
    <n v="27193492"/>
    <n v="138954799"/>
  </r>
  <r>
    <x v="0"/>
    <n v="3760"/>
    <x v="3"/>
    <x v="18"/>
    <x v="18"/>
    <x v="18"/>
    <n v="11489"/>
    <n v="105088001750"/>
    <s v="05088105088001750"/>
    <s v="INSTITUCION EDUCATIVA FEDERICO SIERRA ARANGO"/>
    <n v="1"/>
    <n v="5.575304609973621"/>
    <n v="0.3904715497911756"/>
    <n v="4.2215485122718992E-2"/>
    <n v="1.042215485122719"/>
    <n v="1540"/>
    <n v="0"/>
    <n v="0"/>
    <n v="0"/>
    <n v="120"/>
    <n v="0"/>
    <n v="785"/>
    <n v="0"/>
    <n v="507"/>
    <n v="0"/>
    <n v="1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589978.146616898"/>
    <n v="110199684.02835"/>
    <n v="16376356.930904927"/>
    <n v="0"/>
    <n v="0"/>
    <n v="0"/>
    <n v="0"/>
    <n v="0"/>
    <n v="138166019"/>
    <n v="0"/>
    <n v="0"/>
    <n v="0"/>
    <n v="0"/>
    <n v="0"/>
    <n v="0"/>
    <n v="0"/>
    <n v="0"/>
    <n v="0"/>
    <n v="138166019"/>
    <n v="89718.194155844161"/>
    <n v="0"/>
    <n v="0"/>
    <n v="0"/>
    <n v="0"/>
    <n v="19701352"/>
    <n v="20533054.132253449"/>
    <n v="20533054"/>
    <n v="120"/>
    <n v="1"/>
    <n v="0"/>
    <n v="0"/>
    <n v="5.333333333333333"/>
    <n v="5.333333333333333"/>
    <n v="4"/>
    <n v="4"/>
    <n v="6660438"/>
    <n v="27193492"/>
    <n v="165359511"/>
  </r>
  <r>
    <x v="0"/>
    <n v="3760"/>
    <x v="3"/>
    <x v="18"/>
    <x v="18"/>
    <x v="18"/>
    <n v="11590"/>
    <n v="105088001792"/>
    <s v="05088105088001792"/>
    <s v="INSTITUCION EDUCATIVA RAQUEL JARAMILLO"/>
    <n v="1"/>
    <n v="5.575304609973621"/>
    <n v="0.3904715497911756"/>
    <n v="4.2215485122718992E-2"/>
    <n v="1.042215485122719"/>
    <n v="1249"/>
    <n v="0"/>
    <n v="0"/>
    <n v="0"/>
    <n v="125"/>
    <n v="0"/>
    <n v="784"/>
    <n v="0"/>
    <n v="293"/>
    <n v="0"/>
    <n v="4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072893.902725937"/>
    <n v="91861501.314653978"/>
    <n v="6013193.5605666526"/>
    <n v="0"/>
    <n v="0"/>
    <n v="0"/>
    <n v="0"/>
    <n v="0"/>
    <n v="109947589"/>
    <n v="0"/>
    <n v="0"/>
    <n v="0"/>
    <n v="0"/>
    <n v="0"/>
    <n v="0"/>
    <n v="0"/>
    <n v="0"/>
    <n v="0"/>
    <n v="109947589"/>
    <n v="88028.493995196157"/>
    <n v="0"/>
    <n v="0"/>
    <n v="0"/>
    <n v="0"/>
    <n v="19701352"/>
    <n v="20533054.132253449"/>
    <n v="20533054"/>
    <n v="125"/>
    <n v="1"/>
    <n v="0"/>
    <n v="0"/>
    <n v="5.5555555555555554"/>
    <n v="5.5555555555555554"/>
    <n v="4"/>
    <n v="4"/>
    <n v="6660438"/>
    <n v="27193492"/>
    <n v="137141081"/>
  </r>
  <r>
    <x v="0"/>
    <n v="3760"/>
    <x v="3"/>
    <x v="18"/>
    <x v="18"/>
    <x v="18"/>
    <n v="11482"/>
    <n v="105088001806"/>
    <s v="05088105088001806"/>
    <s v="INSTITUCION EDUCATIVA ALBERTO LEBRUN MUNERA"/>
    <n v="1"/>
    <n v="5.575304609973621"/>
    <n v="0.3904715497911756"/>
    <n v="4.2215485122718992E-2"/>
    <n v="1.042215485122719"/>
    <n v="855"/>
    <n v="0"/>
    <n v="0"/>
    <n v="0"/>
    <n v="46"/>
    <n v="0"/>
    <n v="358"/>
    <n v="0"/>
    <n v="356"/>
    <n v="0"/>
    <n v="0"/>
    <n v="0"/>
    <n v="9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42824.956203145"/>
    <n v="60899825.384088159"/>
    <n v="0"/>
    <n v="14895036.259805789"/>
    <n v="0"/>
    <n v="0"/>
    <n v="0"/>
    <n v="0"/>
    <n v="80237687"/>
    <n v="0"/>
    <n v="0"/>
    <n v="0"/>
    <n v="0"/>
    <n v="0"/>
    <n v="0"/>
    <n v="0"/>
    <n v="0"/>
    <n v="0"/>
    <n v="80237687"/>
    <n v="93845.247953216371"/>
    <n v="0"/>
    <n v="0"/>
    <n v="0"/>
    <n v="0"/>
    <n v="19701352"/>
    <n v="20533054.132253449"/>
    <n v="20533054"/>
    <n v="46"/>
    <n v="1"/>
    <n v="0"/>
    <n v="0"/>
    <n v="2.0444444444444443"/>
    <n v="2.0444444444444443"/>
    <n v="2.0444444444444443"/>
    <n v="3"/>
    <n v="6660438"/>
    <n v="27193492"/>
    <n v="107431179"/>
  </r>
  <r>
    <x v="0"/>
    <n v="3760"/>
    <x v="3"/>
    <x v="18"/>
    <x v="18"/>
    <x v="18"/>
    <n v="11465"/>
    <n v="105088001873"/>
    <s v="05088105088001873"/>
    <s v="INSTITUCION EDUCATIVA CARLOS PEREZ MEJIA"/>
    <n v="1"/>
    <n v="5.575304609973621"/>
    <n v="0.3904715497911756"/>
    <n v="4.2215485122718992E-2"/>
    <n v="1.042215485122719"/>
    <n v="1920"/>
    <n v="0"/>
    <n v="0"/>
    <n v="0"/>
    <n v="109"/>
    <n v="0"/>
    <n v="1012"/>
    <n v="0"/>
    <n v="631"/>
    <n v="0"/>
    <n v="16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527563.483177017"/>
    <n v="140137833.48187232"/>
    <n v="21493968.471812718"/>
    <n v="0"/>
    <n v="0"/>
    <n v="0"/>
    <n v="0"/>
    <n v="0"/>
    <n v="172159365"/>
    <n v="0"/>
    <n v="0"/>
    <n v="0"/>
    <n v="0"/>
    <n v="0"/>
    <n v="0"/>
    <n v="0"/>
    <n v="0"/>
    <n v="0"/>
    <n v="172159365"/>
    <n v="89666.3359375"/>
    <n v="0"/>
    <n v="0"/>
    <n v="0"/>
    <n v="0"/>
    <n v="19701352"/>
    <n v="20533054.132253449"/>
    <n v="20533054"/>
    <n v="109"/>
    <n v="1"/>
    <n v="0"/>
    <n v="0"/>
    <n v="4.8444444444444441"/>
    <n v="4.8444444444444441"/>
    <n v="4"/>
    <n v="4"/>
    <n v="6660438"/>
    <n v="27193492"/>
    <n v="199352857"/>
  </r>
  <r>
    <x v="0"/>
    <n v="3760"/>
    <x v="3"/>
    <x v="18"/>
    <x v="18"/>
    <x v="18"/>
    <n v="11485"/>
    <n v="105088001911"/>
    <s v="05088105088001911"/>
    <s v="INSTITUCION EDUCATIVA COMERCIAL ANTONIO ROLDAN BETANCUR"/>
    <n v="1"/>
    <n v="5.575304609973621"/>
    <n v="0.3904715497911756"/>
    <n v="4.2215485122718992E-2"/>
    <n v="1.042215485122719"/>
    <n v="1911"/>
    <n v="0"/>
    <n v="0"/>
    <n v="0"/>
    <n v="111"/>
    <n v="0"/>
    <n v="851"/>
    <n v="0"/>
    <n v="626"/>
    <n v="0"/>
    <n v="313"/>
    <n v="0"/>
    <n v="1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720729.785620632"/>
    <n v="125979050.54943725"/>
    <n v="40045310.307603456"/>
    <n v="1567898.5536637672"/>
    <n v="0"/>
    <n v="0"/>
    <n v="0"/>
    <n v="0"/>
    <n v="178312989"/>
    <n v="0"/>
    <n v="0"/>
    <n v="0"/>
    <n v="0"/>
    <n v="0"/>
    <n v="0"/>
    <n v="0"/>
    <n v="0"/>
    <n v="0"/>
    <n v="178312989"/>
    <n v="93308.733124018836"/>
    <n v="0"/>
    <n v="0"/>
    <n v="0"/>
    <n v="0"/>
    <n v="19701352"/>
    <n v="20533054.132253449"/>
    <n v="20533054"/>
    <n v="111"/>
    <n v="1"/>
    <n v="0"/>
    <n v="0"/>
    <n v="4.9333333333333336"/>
    <n v="4.9333333333333336"/>
    <n v="4"/>
    <n v="4"/>
    <n v="6660438"/>
    <n v="27193492"/>
    <n v="205506481"/>
  </r>
  <r>
    <x v="0"/>
    <n v="3760"/>
    <x v="3"/>
    <x v="18"/>
    <x v="18"/>
    <x v="18"/>
    <n v="11480"/>
    <n v="105088001971"/>
    <s v="05088105088001971"/>
    <s v="INSTITUCION EDUCATIVA JOSEFA CAMPOS"/>
    <n v="1"/>
    <n v="5.575304609973621"/>
    <n v="0.3904715497911756"/>
    <n v="4.2215485122718992E-2"/>
    <n v="1.042215485122719"/>
    <n v="1863"/>
    <n v="0"/>
    <n v="0"/>
    <n v="0"/>
    <n v="149"/>
    <n v="0"/>
    <n v="917"/>
    <n v="0"/>
    <n v="604"/>
    <n v="0"/>
    <n v="0"/>
    <n v="0"/>
    <n v="193"/>
    <n v="193"/>
    <n v="0"/>
    <n v="0"/>
    <n v="0"/>
    <n v="0"/>
    <n v="0"/>
    <n v="0"/>
    <n v="0"/>
    <n v="0"/>
    <n v="0"/>
    <n v="0"/>
    <n v="0"/>
    <n v="193"/>
    <n v="92671"/>
    <n v="81839"/>
    <n v="122758"/>
    <n v="150439"/>
    <n v="114333"/>
    <n v="99892"/>
    <n v="152848"/>
    <n v="184139"/>
    <n v="14390889.532049317"/>
    <n v="129731980.96526343"/>
    <n v="0"/>
    <n v="30260442.085710708"/>
    <n v="0"/>
    <n v="0"/>
    <n v="0"/>
    <n v="0"/>
    <n v="174383313"/>
    <n v="0"/>
    <n v="0"/>
    <n v="0"/>
    <n v="6052088.4171421416"/>
    <n v="0"/>
    <n v="0"/>
    <n v="0"/>
    <n v="0"/>
    <n v="6052088"/>
    <n v="180435401"/>
    <n v="96852.067096081591"/>
    <n v="0"/>
    <n v="0"/>
    <n v="0"/>
    <n v="0"/>
    <n v="19701352"/>
    <n v="20533054.132253449"/>
    <n v="20533054"/>
    <n v="149"/>
    <n v="1"/>
    <n v="0"/>
    <n v="0"/>
    <n v="6.6222222222222218"/>
    <n v="6.6222222222222218"/>
    <n v="4"/>
    <n v="4"/>
    <n v="6660438"/>
    <n v="27193492"/>
    <n v="207628893"/>
  </r>
  <r>
    <x v="0"/>
    <n v="3760"/>
    <x v="3"/>
    <x v="18"/>
    <x v="18"/>
    <x v="18"/>
    <n v="11487"/>
    <n v="105088002306"/>
    <s v="05088105088002306"/>
    <s v="INSTITUCION EDUCATIVA GILBERTO ECHEVERRI MEJIA"/>
    <n v="1"/>
    <n v="5.575304609973621"/>
    <n v="0.3904715497911756"/>
    <n v="4.2215485122718992E-2"/>
    <n v="1.042215485122719"/>
    <n v="1005"/>
    <n v="0"/>
    <n v="0"/>
    <n v="0"/>
    <n v="63"/>
    <n v="0"/>
    <n v="497"/>
    <n v="0"/>
    <n v="336"/>
    <n v="0"/>
    <n v="1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84738.5269738724"/>
    <n v="71049796.281436175"/>
    <n v="13945491.448973726"/>
    <n v="0"/>
    <n v="0"/>
    <n v="0"/>
    <n v="0"/>
    <n v="0"/>
    <n v="91080026"/>
    <n v="0"/>
    <n v="0"/>
    <n v="0"/>
    <n v="0"/>
    <n v="0"/>
    <n v="0"/>
    <n v="0"/>
    <n v="0"/>
    <n v="0"/>
    <n v="91080026"/>
    <n v="90626.891542288562"/>
    <n v="0"/>
    <n v="0"/>
    <n v="0"/>
    <n v="0"/>
    <n v="19701352"/>
    <n v="20533054.132253449"/>
    <n v="20533054"/>
    <n v="63"/>
    <n v="1"/>
    <n v="0"/>
    <n v="0"/>
    <n v="2.8"/>
    <n v="2.8"/>
    <n v="2.8"/>
    <n v="3"/>
    <n v="6660438"/>
    <n v="27193492"/>
    <n v="118273518"/>
  </r>
  <r>
    <x v="0"/>
    <n v="3760"/>
    <x v="3"/>
    <x v="18"/>
    <x v="18"/>
    <x v="18"/>
    <n v="11483"/>
    <n v="105088002641"/>
    <s v="05088105088002641"/>
    <s v="INSTITUCION EDUCATIVA NAVARRA"/>
    <n v="1"/>
    <n v="5.575304609973621"/>
    <n v="0.3904715497911756"/>
    <n v="4.2215485122718992E-2"/>
    <n v="1.042215485122719"/>
    <n v="954"/>
    <n v="0"/>
    <n v="0"/>
    <n v="0"/>
    <n v="34"/>
    <n v="0"/>
    <n v="392"/>
    <n v="0"/>
    <n v="361"/>
    <n v="0"/>
    <n v="166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83827.1415414549"/>
    <n v="64226286.434479527"/>
    <n v="21238087.894767325"/>
    <n v="156789.85536637672"/>
    <n v="0"/>
    <n v="0"/>
    <n v="0"/>
    <n v="0"/>
    <n v="88904991"/>
    <n v="0"/>
    <n v="0"/>
    <n v="0"/>
    <n v="0"/>
    <n v="0"/>
    <n v="0"/>
    <n v="0"/>
    <n v="0"/>
    <n v="0"/>
    <n v="88904991"/>
    <n v="93191.81446540881"/>
    <n v="0"/>
    <n v="0"/>
    <n v="0"/>
    <n v="0"/>
    <n v="19701352"/>
    <n v="20533054.132253449"/>
    <n v="20533054"/>
    <n v="34"/>
    <n v="1"/>
    <n v="0"/>
    <n v="0"/>
    <n v="1.5111111111111111"/>
    <n v="1.5111111111111111"/>
    <n v="1.5111111111111111"/>
    <n v="2"/>
    <n v="6660438"/>
    <n v="27193492"/>
    <n v="116098483"/>
  </r>
  <r>
    <x v="0"/>
    <n v="3760"/>
    <x v="3"/>
    <x v="18"/>
    <x v="18"/>
    <x v="18"/>
    <n v="11591"/>
    <n v="105088002691"/>
    <s v="05088105088002691"/>
    <s v="INSTITUCION EDUCATIVA ATANASIO GIRARDOT"/>
    <n v="1"/>
    <n v="5.575304609973621"/>
    <n v="0.3904715497911756"/>
    <n v="4.2215485122718992E-2"/>
    <n v="1.042215485122719"/>
    <n v="1731"/>
    <n v="0"/>
    <n v="0"/>
    <n v="0"/>
    <n v="101"/>
    <n v="0"/>
    <n v="734"/>
    <n v="0"/>
    <n v="658"/>
    <n v="0"/>
    <n v="186"/>
    <n v="0"/>
    <n v="52"/>
    <n v="238"/>
    <n v="0"/>
    <n v="0"/>
    <n v="0"/>
    <n v="0"/>
    <n v="0"/>
    <n v="0"/>
    <n v="0"/>
    <n v="0"/>
    <n v="0"/>
    <n v="186"/>
    <n v="0"/>
    <n v="52"/>
    <n v="92671"/>
    <n v="81839"/>
    <n v="122758"/>
    <n v="150439"/>
    <n v="114333"/>
    <n v="99892"/>
    <n v="152848"/>
    <n v="184139"/>
    <n v="9754898.2734025568"/>
    <n v="118729071.33704582"/>
    <n v="23796893.665221222"/>
    <n v="8153072.47905159"/>
    <n v="0"/>
    <n v="0"/>
    <n v="0"/>
    <n v="0"/>
    <n v="160433936"/>
    <n v="0"/>
    <n v="0"/>
    <n v="4759378.7330442453"/>
    <n v="1630614.495810318"/>
    <n v="0"/>
    <n v="0"/>
    <n v="0"/>
    <n v="0"/>
    <n v="6389993"/>
    <n v="166823929"/>
    <n v="96374.309069901792"/>
    <n v="0"/>
    <n v="0"/>
    <n v="0"/>
    <n v="0"/>
    <n v="19701352"/>
    <n v="20533054.132253449"/>
    <n v="20533054"/>
    <n v="101"/>
    <n v="1"/>
    <n v="0"/>
    <n v="0"/>
    <n v="4.4888888888888889"/>
    <n v="4.4888888888888889"/>
    <n v="4"/>
    <n v="4"/>
    <n v="6660438"/>
    <n v="27193492"/>
    <n v="194017421"/>
  </r>
  <r>
    <x v="0"/>
    <n v="3760"/>
    <x v="3"/>
    <x v="18"/>
    <x v="18"/>
    <x v="18"/>
    <n v="11467"/>
    <n v="105088002705"/>
    <s v="05088105088002705"/>
    <s v="INSTITUCION EDUCATIVA VILLA DEL SOL"/>
    <n v="1"/>
    <n v="5.575304609973621"/>
    <n v="0.3904715497911756"/>
    <n v="4.2215485122718992E-2"/>
    <n v="1.042215485122719"/>
    <n v="2115"/>
    <n v="0"/>
    <n v="0"/>
    <n v="0"/>
    <n v="165"/>
    <n v="0"/>
    <n v="1039"/>
    <n v="0"/>
    <n v="671"/>
    <n v="0"/>
    <n v="24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936219.951598236"/>
    <n v="145852522.97869852"/>
    <n v="30705669.245446738"/>
    <n v="0"/>
    <n v="0"/>
    <n v="0"/>
    <n v="0"/>
    <n v="0"/>
    <n v="192494412"/>
    <n v="0"/>
    <n v="0"/>
    <n v="0"/>
    <n v="0"/>
    <n v="0"/>
    <n v="0"/>
    <n v="0"/>
    <n v="0"/>
    <n v="0"/>
    <n v="192494412"/>
    <n v="91013.906382978719"/>
    <n v="0"/>
    <n v="0"/>
    <n v="0"/>
    <n v="0"/>
    <n v="19701352"/>
    <n v="20533054.132253449"/>
    <n v="20533054"/>
    <n v="165"/>
    <n v="1"/>
    <n v="0"/>
    <n v="0"/>
    <n v="7.333333333333333"/>
    <n v="7.333333333333333"/>
    <n v="4"/>
    <n v="4"/>
    <n v="6660438"/>
    <n v="27193492"/>
    <n v="219687904"/>
  </r>
  <r>
    <x v="0"/>
    <n v="3760"/>
    <x v="3"/>
    <x v="18"/>
    <x v="18"/>
    <x v="18"/>
    <n v="11656"/>
    <n v="105088002829"/>
    <s v="05088105088002829"/>
    <s v="INSTITUCION EDUCATIVA TOMAS CADAVID RESTREPO"/>
    <n v="1"/>
    <n v="5.575304609973621"/>
    <n v="0.3904715497911756"/>
    <n v="4.2215485122718992E-2"/>
    <n v="1.042215485122719"/>
    <n v="1474"/>
    <n v="0"/>
    <n v="0"/>
    <n v="0"/>
    <n v="51"/>
    <n v="0"/>
    <n v="638"/>
    <n v="0"/>
    <n v="576"/>
    <n v="0"/>
    <n v="2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25740.7123121824"/>
    <n v="103546761.92756726"/>
    <n v="26739520.301243201"/>
    <n v="0"/>
    <n v="0"/>
    <n v="0"/>
    <n v="0"/>
    <n v="0"/>
    <n v="135212023"/>
    <n v="0"/>
    <n v="0"/>
    <n v="0"/>
    <n v="0"/>
    <n v="0"/>
    <n v="0"/>
    <n v="0"/>
    <n v="0"/>
    <n v="0"/>
    <n v="135212023"/>
    <n v="91731.35888738127"/>
    <n v="0"/>
    <n v="0"/>
    <n v="0"/>
    <n v="0"/>
    <n v="19701352"/>
    <n v="20533054.132253449"/>
    <n v="20533054"/>
    <n v="51"/>
    <n v="1"/>
    <n v="0"/>
    <n v="0"/>
    <n v="2.2666666666666666"/>
    <n v="2.2666666666666666"/>
    <n v="2.2666666666666666"/>
    <n v="3"/>
    <n v="6660438"/>
    <n v="27193492"/>
    <n v="162405515"/>
  </r>
  <r>
    <x v="0"/>
    <n v="3760"/>
    <x v="3"/>
    <x v="18"/>
    <x v="18"/>
    <x v="18"/>
    <n v="11486"/>
    <n v="105088002896"/>
    <s v="05088105088002896"/>
    <s v="INSTITUCION EDUCATIVA CONCEJO DE BELLO"/>
    <n v="1"/>
    <n v="5.575304609973621"/>
    <n v="0.3904715497911756"/>
    <n v="4.2215485122718992E-2"/>
    <n v="1.042215485122719"/>
    <n v="1307"/>
    <n v="0"/>
    <n v="0"/>
    <n v="0"/>
    <n v="77"/>
    <n v="0"/>
    <n v="542"/>
    <n v="0"/>
    <n v="489"/>
    <n v="0"/>
    <n v="0"/>
    <n v="0"/>
    <n v="19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36902.6440791767"/>
    <n v="87937983.152653903"/>
    <n v="0"/>
    <n v="31201181.217908967"/>
    <n v="0"/>
    <n v="0"/>
    <n v="0"/>
    <n v="0"/>
    <n v="126576067"/>
    <n v="0"/>
    <n v="0"/>
    <n v="0"/>
    <n v="0"/>
    <n v="0"/>
    <n v="0"/>
    <n v="0"/>
    <n v="0"/>
    <n v="0"/>
    <n v="126576067"/>
    <n v="96844.733741392498"/>
    <n v="0"/>
    <n v="0"/>
    <n v="0"/>
    <n v="0"/>
    <n v="19701352"/>
    <n v="20533054.132253449"/>
    <n v="20533054"/>
    <n v="77"/>
    <n v="1"/>
    <n v="0"/>
    <n v="0"/>
    <n v="3.4222222222222221"/>
    <n v="3.4222222222222221"/>
    <n v="3.4222222222222221"/>
    <n v="4"/>
    <n v="6660438"/>
    <n v="27193492"/>
    <n v="153769559"/>
  </r>
  <r>
    <x v="0"/>
    <n v="3760"/>
    <x v="3"/>
    <x v="18"/>
    <x v="18"/>
    <x v="18"/>
    <n v="11565"/>
    <n v="105088002918"/>
    <s v="05088105088002918"/>
    <s v="INSTITUCION EDUCATIVA FONTIDUEÑO JAIME ARANGO ROJAS"/>
    <n v="1"/>
    <n v="5.575304609973621"/>
    <n v="0.3904715497911756"/>
    <n v="4.2215485122718992E-2"/>
    <n v="1.042215485122719"/>
    <n v="2374"/>
    <n v="0"/>
    <n v="0"/>
    <n v="0"/>
    <n v="103"/>
    <n v="0"/>
    <n v="814"/>
    <n v="0"/>
    <n v="954"/>
    <n v="0"/>
    <n v="5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948064.575846171"/>
    <n v="150799567.61774209"/>
    <n v="64353965.126915455"/>
    <n v="0"/>
    <n v="0"/>
    <n v="0"/>
    <n v="0"/>
    <n v="0"/>
    <n v="225101597"/>
    <n v="0"/>
    <n v="0"/>
    <n v="0"/>
    <n v="0"/>
    <n v="0"/>
    <n v="0"/>
    <n v="0"/>
    <n v="0"/>
    <n v="0"/>
    <n v="225101597"/>
    <n v="94819.543807919123"/>
    <n v="0"/>
    <n v="0"/>
    <n v="0"/>
    <n v="0"/>
    <n v="19701352"/>
    <n v="20533054.132253449"/>
    <n v="20533054"/>
    <n v="103"/>
    <n v="1"/>
    <n v="0"/>
    <n v="0"/>
    <n v="4.5777777777777775"/>
    <n v="4.5777777777777775"/>
    <n v="4"/>
    <n v="4"/>
    <n v="6660438"/>
    <n v="27193492"/>
    <n v="252295089"/>
  </r>
  <r>
    <x v="0"/>
    <n v="3760"/>
    <x v="3"/>
    <x v="18"/>
    <x v="18"/>
    <x v="18"/>
    <n v="11588"/>
    <n v="105088002993"/>
    <s v="05088105088002993"/>
    <s v="INSTITUCION EDUCATIVA ALBERTO DIAZ MUÑOZ"/>
    <n v="1"/>
    <n v="5.575304609973621"/>
    <n v="0.3904715497911756"/>
    <n v="4.2215485122718992E-2"/>
    <n v="1.042215485122719"/>
    <n v="1733"/>
    <n v="0"/>
    <n v="0"/>
    <n v="0"/>
    <n v="121"/>
    <n v="0"/>
    <n v="750"/>
    <n v="0"/>
    <n v="640"/>
    <n v="0"/>
    <n v="2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686561.297838707"/>
    <n v="118558483.5908719"/>
    <n v="28402744.052038234"/>
    <n v="0"/>
    <n v="0"/>
    <n v="0"/>
    <n v="0"/>
    <n v="0"/>
    <n v="158647789"/>
    <n v="0"/>
    <n v="0"/>
    <n v="0"/>
    <n v="0"/>
    <n v="0"/>
    <n v="0"/>
    <n v="0"/>
    <n v="0"/>
    <n v="0"/>
    <n v="158647789"/>
    <n v="91545.175418349681"/>
    <n v="0"/>
    <n v="0"/>
    <n v="0"/>
    <n v="0"/>
    <n v="19701352"/>
    <n v="20533054.132253449"/>
    <n v="20533054"/>
    <n v="121"/>
    <n v="1"/>
    <n v="0"/>
    <n v="0"/>
    <n v="5.3777777777777782"/>
    <n v="5.3777777777777782"/>
    <n v="4"/>
    <n v="4"/>
    <n v="6660438"/>
    <n v="27193492"/>
    <n v="185841281"/>
  </r>
  <r>
    <x v="0"/>
    <n v="3760"/>
    <x v="3"/>
    <x v="18"/>
    <x v="18"/>
    <x v="18"/>
    <n v="142459"/>
    <n v="105088800016"/>
    <s v="05088105088800016"/>
    <s v="INSTITUCION EDUCATIVA BETSABÉ ESPINAL"/>
    <n v="1"/>
    <n v="5.575304609973621"/>
    <n v="0.3904715497911756"/>
    <n v="4.2215485122718992E-2"/>
    <n v="1.042215485122719"/>
    <n v="1214"/>
    <n v="0"/>
    <n v="0"/>
    <n v="0"/>
    <n v="80"/>
    <n v="0"/>
    <n v="556"/>
    <n v="0"/>
    <n v="428"/>
    <n v="0"/>
    <n v="15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26652.097744599"/>
    <n v="83929171.117566869"/>
    <n v="19191043.27840421"/>
    <n v="0"/>
    <n v="0"/>
    <n v="0"/>
    <n v="0"/>
    <n v="0"/>
    <n v="110846866"/>
    <n v="0"/>
    <n v="0"/>
    <n v="0"/>
    <n v="0"/>
    <n v="0"/>
    <n v="0"/>
    <n v="0"/>
    <n v="0"/>
    <n v="0"/>
    <n v="110846866"/>
    <n v="91307.138385502476"/>
    <n v="0"/>
    <n v="0"/>
    <n v="0"/>
    <n v="0"/>
    <n v="19701352"/>
    <n v="20533054.132253449"/>
    <n v="20533054"/>
    <n v="80"/>
    <n v="1"/>
    <n v="0"/>
    <n v="0"/>
    <n v="3.5555555555555554"/>
    <n v="3.5555555555555554"/>
    <n v="3.5555555555555554"/>
    <n v="4"/>
    <n v="6660438"/>
    <n v="27193492"/>
    <n v="138040358"/>
  </r>
  <r>
    <x v="0"/>
    <n v="3758"/>
    <x v="1"/>
    <x v="19"/>
    <x v="19"/>
    <x v="19"/>
    <n v="8730"/>
    <n v="105091000012"/>
    <s v="05091105091000012"/>
    <s v="INSTITUCION EDUCATIVA PERLA DEL CITARA"/>
    <n v="1"/>
    <n v="16.218418907905459"/>
    <n v="1.1358717790600348"/>
    <n v="0.15499327794689169"/>
    <n v="1.1549932779468917"/>
    <n v="1076"/>
    <n v="0"/>
    <n v="0"/>
    <n v="33"/>
    <n v="56"/>
    <n v="167"/>
    <n v="275"/>
    <n v="85"/>
    <n v="307"/>
    <n v="18"/>
    <n v="13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993925.395394518"/>
    <n v="55012674.016607277"/>
    <n v="19140929.749917611"/>
    <n v="0"/>
    <n v="4357776.9327675644"/>
    <n v="29074396.307209067"/>
    <n v="3177691.4258572771"/>
    <n v="0"/>
    <n v="116757394"/>
    <n v="0"/>
    <n v="0"/>
    <n v="0"/>
    <n v="0"/>
    <n v="0"/>
    <n v="0"/>
    <n v="0"/>
    <n v="0"/>
    <n v="0"/>
    <n v="116757394"/>
    <n v="108510.58921933085"/>
    <n v="1"/>
    <n v="0"/>
    <n v="0"/>
    <n v="1"/>
    <n v="24249724"/>
    <n v="28008268.21206741"/>
    <n v="28008268"/>
    <n v="89"/>
    <n v="1"/>
    <n v="0"/>
    <n v="2.5384615384615383"/>
    <n v="2.4888888888888889"/>
    <n v="5.0273504273504273"/>
    <n v="4"/>
    <n v="4"/>
    <n v="6660438"/>
    <n v="34668706"/>
    <n v="151426100"/>
  </r>
  <r>
    <x v="0"/>
    <n v="3758"/>
    <x v="1"/>
    <x v="20"/>
    <x v="20"/>
    <x v="20"/>
    <n v="11108"/>
    <n v="105093000109"/>
    <s v="05093105093000109"/>
    <s v="I. E. SAN JOSE"/>
    <n v="1"/>
    <n v="17.180967549273344"/>
    <n v="1.2032847521686174"/>
    <n v="0.16519274665695435"/>
    <n v="1.1651927466569543"/>
    <n v="1252"/>
    <n v="0"/>
    <n v="0"/>
    <n v="49"/>
    <n v="49"/>
    <n v="245"/>
    <n v="311"/>
    <n v="121"/>
    <n v="291"/>
    <n v="43"/>
    <n v="14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90999.2742468836"/>
    <n v="57405641.934582405"/>
    <n v="20454252.56075836"/>
    <n v="0"/>
    <n v="6527779.1328729484"/>
    <n v="42599996.788754672"/>
    <n v="7658187.3804639522"/>
    <n v="0"/>
    <n v="139936857"/>
    <n v="0"/>
    <n v="0"/>
    <n v="0"/>
    <n v="0"/>
    <n v="0"/>
    <n v="0"/>
    <n v="0"/>
    <n v="0"/>
    <n v="0"/>
    <n v="139936857"/>
    <n v="111770.65255591055"/>
    <n v="1"/>
    <n v="0"/>
    <n v="0"/>
    <n v="1"/>
    <n v="24249724"/>
    <n v="28255602.513233062"/>
    <n v="28255603"/>
    <n v="98"/>
    <n v="1"/>
    <n v="0"/>
    <n v="3.7692307692307692"/>
    <n v="2.1777777777777776"/>
    <n v="5.9470085470085472"/>
    <n v="4"/>
    <n v="4"/>
    <n v="6660438"/>
    <n v="34916041"/>
    <n v="174852898"/>
  </r>
  <r>
    <x v="0"/>
    <n v="3758"/>
    <x v="1"/>
    <x v="21"/>
    <x v="21"/>
    <x v="21"/>
    <n v="3596"/>
    <n v="105101000172"/>
    <s v="05101105101000172"/>
    <s v="I. E. MARIA AUXILIADORA"/>
    <n v="1"/>
    <n v="11.847006843974704"/>
    <n v="0.82971594313935682"/>
    <n v="0.10867241825351502"/>
    <n v="1.108672418253515"/>
    <n v="1189"/>
    <n v="0"/>
    <n v="0"/>
    <n v="11"/>
    <n v="82"/>
    <n v="89"/>
    <n v="442"/>
    <n v="44"/>
    <n v="366"/>
    <n v="11"/>
    <n v="95"/>
    <n v="0"/>
    <n v="4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24826.0971016623"/>
    <n v="73311974.766259134"/>
    <n v="12929348.828396674"/>
    <n v="8172590.926552387"/>
    <n v="1394336.2795579706"/>
    <n v="14729418.192155957"/>
    <n v="1864041.979637346"/>
    <n v="0"/>
    <n v="120826537"/>
    <n v="0"/>
    <n v="0"/>
    <n v="0"/>
    <n v="0"/>
    <n v="0"/>
    <n v="0"/>
    <n v="0"/>
    <n v="0"/>
    <n v="0"/>
    <n v="120826537"/>
    <n v="101620.30025231287"/>
    <n v="1"/>
    <n v="0"/>
    <n v="0"/>
    <n v="1"/>
    <n v="24249724"/>
    <n v="26885000.149060301"/>
    <n v="26885000"/>
    <n v="93"/>
    <n v="1"/>
    <n v="0"/>
    <n v="0.84615384615384615"/>
    <n v="3.6444444444444444"/>
    <n v="4.4905982905982906"/>
    <n v="4"/>
    <n v="4"/>
    <n v="6660438"/>
    <n v="33545438"/>
    <n v="154371975"/>
  </r>
  <r>
    <x v="0"/>
    <n v="3758"/>
    <x v="1"/>
    <x v="21"/>
    <x v="21"/>
    <x v="21"/>
    <n v="3597"/>
    <n v="105101000571"/>
    <s v="05101105101000571"/>
    <s v="I. E. SAN JOSE DEL CITARA"/>
    <n v="1"/>
    <n v="11.847006843974704"/>
    <n v="0.82971594313935682"/>
    <n v="0.10867241825351502"/>
    <n v="1.108672418253515"/>
    <n v="701"/>
    <n v="0"/>
    <n v="0"/>
    <n v="8"/>
    <n v="41"/>
    <n v="100"/>
    <n v="257"/>
    <n v="28"/>
    <n v="182"/>
    <n v="3"/>
    <n v="11"/>
    <n v="0"/>
    <n v="7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12413.0485508312"/>
    <n v="39831629.854440294"/>
    <n v="1497082.495919615"/>
    <n v="11841917.46500448"/>
    <n v="1014062.7487694331"/>
    <n v="14175680.666135056"/>
    <n v="508375.08535563981"/>
    <n v="0"/>
    <n v="73081161"/>
    <n v="0"/>
    <n v="0"/>
    <n v="0"/>
    <n v="0"/>
    <n v="0"/>
    <n v="0"/>
    <n v="0"/>
    <n v="0"/>
    <n v="0"/>
    <n v="73081161"/>
    <n v="104252.72610556347"/>
    <n v="1"/>
    <n v="0"/>
    <n v="0"/>
    <n v="1"/>
    <n v="24249724"/>
    <n v="26885000.149060301"/>
    <n v="26885000"/>
    <n v="49"/>
    <n v="1"/>
    <n v="0"/>
    <n v="0.61538461538461542"/>
    <n v="1.8222222222222222"/>
    <n v="2.4376068376068378"/>
    <n v="2.4376068376068378"/>
    <n v="3"/>
    <n v="6660438"/>
    <n v="33545438"/>
    <n v="106626599"/>
  </r>
  <r>
    <x v="0"/>
    <n v="3758"/>
    <x v="1"/>
    <x v="21"/>
    <x v="21"/>
    <x v="21"/>
    <n v="3598"/>
    <n v="105101000717"/>
    <s v="05101105101000717"/>
    <s v="I. E. JOSE MARIA HERRAN"/>
    <n v="1"/>
    <n v="11.847006843974704"/>
    <n v="0.82971594313935682"/>
    <n v="0.10867241825351502"/>
    <n v="1.108672418253515"/>
    <n v="589"/>
    <n v="0"/>
    <n v="0"/>
    <n v="12"/>
    <n v="31"/>
    <n v="81"/>
    <n v="195"/>
    <n v="28"/>
    <n v="183"/>
    <n v="6"/>
    <n v="5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84995.2318311161"/>
    <n v="34296938.690155879"/>
    <n v="7213215.6621581446"/>
    <n v="0"/>
    <n v="1521094.1231541496"/>
    <n v="12071478.067255633"/>
    <n v="1016750.1707112796"/>
    <n v="0"/>
    <n v="59304472"/>
    <n v="0"/>
    <n v="0"/>
    <n v="0"/>
    <n v="0"/>
    <n v="0"/>
    <n v="0"/>
    <n v="0"/>
    <n v="0"/>
    <n v="0"/>
    <n v="59304472"/>
    <n v="100686.70967741935"/>
    <n v="1"/>
    <n v="0"/>
    <n v="0"/>
    <n v="1"/>
    <n v="24249724"/>
    <n v="26885000.149060301"/>
    <n v="26885000"/>
    <n v="43"/>
    <n v="1"/>
    <n v="0"/>
    <n v="0.92307692307692313"/>
    <n v="1.3777777777777778"/>
    <n v="2.3008547008547007"/>
    <n v="2.3008547008547007"/>
    <n v="3"/>
    <n v="6660438"/>
    <n v="33545438"/>
    <n v="92849910"/>
  </r>
  <r>
    <x v="0"/>
    <n v="3758"/>
    <x v="1"/>
    <x v="22"/>
    <x v="22"/>
    <x v="22"/>
    <n v="3599"/>
    <n v="105107000166"/>
    <s v="05107105107000166"/>
    <s v="INSTITUCION EDUCATIVA ANTONIO ROLDAN BETANCUR"/>
    <n v="1"/>
    <n v="25.664312142616886"/>
    <n v="1.7974235378503411"/>
    <n v="0.25508493913205305"/>
    <n v="1.2550849391320531"/>
    <n v="906"/>
    <n v="0"/>
    <n v="0"/>
    <n v="26"/>
    <n v="41"/>
    <n v="191"/>
    <n v="222"/>
    <n v="162"/>
    <n v="176"/>
    <n v="26"/>
    <n v="6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68709.0321665658"/>
    <n v="40880528.740783982"/>
    <n v="9552446.451394299"/>
    <n v="0"/>
    <n v="3730938.2849904108"/>
    <n v="44256649.493142001"/>
    <n v="4987767.7921878574"/>
    <n v="0"/>
    <n v="108177040"/>
    <n v="0"/>
    <n v="0"/>
    <n v="0"/>
    <n v="0"/>
    <n v="0"/>
    <n v="0"/>
    <n v="0"/>
    <n v="0"/>
    <n v="0"/>
    <n v="108177040"/>
    <n v="119400.706401766"/>
    <n v="1"/>
    <n v="1"/>
    <n v="1"/>
    <n v="1"/>
    <n v="24249724"/>
    <n v="30435463.370509088"/>
    <n v="30435463"/>
    <n v="67"/>
    <n v="1"/>
    <n v="0"/>
    <n v="2"/>
    <n v="1.8222222222222222"/>
    <n v="3.822222222222222"/>
    <n v="3.822222222222222"/>
    <n v="4"/>
    <n v="6660438"/>
    <n v="37095901"/>
    <n v="145272941"/>
  </r>
  <r>
    <x v="0"/>
    <n v="3758"/>
    <x v="1"/>
    <x v="23"/>
    <x v="23"/>
    <x v="23"/>
    <n v="10175"/>
    <n v="105113000071"/>
    <s v="05113105113000071"/>
    <s v="I. E. SANTA GEMA"/>
    <n v="1"/>
    <n v="29.139522258414768"/>
    <n v="2.0408130519117065"/>
    <n v="0.29190936058321432"/>
    <n v="1.2919093605832144"/>
    <n v="982"/>
    <n v="0"/>
    <n v="0"/>
    <n v="19"/>
    <n v="49"/>
    <n v="143"/>
    <n v="375"/>
    <n v="62"/>
    <n v="262"/>
    <n v="15"/>
    <n v="5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66404.0853757458"/>
    <n v="67349099.19241029"/>
    <n v="9039755.9293290302"/>
    <n v="0"/>
    <n v="2806449.5855476521"/>
    <n v="26455539.018712584"/>
    <n v="2961986.4291963475"/>
    <n v="0"/>
    <n v="114479234"/>
    <n v="0"/>
    <n v="0"/>
    <n v="0"/>
    <n v="0"/>
    <n v="0"/>
    <n v="0"/>
    <n v="0"/>
    <n v="0"/>
    <n v="0"/>
    <n v="114479234"/>
    <n v="116577.63136456211"/>
    <n v="1"/>
    <n v="0"/>
    <n v="0"/>
    <n v="1"/>
    <n v="24249724"/>
    <n v="31328445.427159429"/>
    <n v="31328445"/>
    <n v="68"/>
    <n v="1"/>
    <n v="0"/>
    <n v="1.4615384615384615"/>
    <n v="2.1777777777777776"/>
    <n v="3.6393162393162388"/>
    <n v="3.6393162393162388"/>
    <n v="4"/>
    <n v="6660438"/>
    <n v="37988883"/>
    <n v="152468117"/>
  </r>
  <r>
    <x v="0"/>
    <n v="3758"/>
    <x v="1"/>
    <x v="24"/>
    <x v="24"/>
    <x v="24"/>
    <n v="9195"/>
    <n v="105120000345"/>
    <s v="05120105120000345"/>
    <s v="INSTITUCION EDUCATIVA MONSEÑOR GERARDO PATIÑO"/>
    <n v="1"/>
    <n v="49.831546707503826"/>
    <n v="3.4899978803960696"/>
    <n v="0.51116857185425613"/>
    <n v="1.511168571854256"/>
    <n v="1075"/>
    <n v="0"/>
    <n v="0"/>
    <n v="0"/>
    <n v="78"/>
    <n v="0"/>
    <n v="472"/>
    <n v="0"/>
    <n v="375"/>
    <n v="0"/>
    <n v="150"/>
    <n v="0"/>
    <n v="0"/>
    <n v="550"/>
    <n v="0"/>
    <n v="0"/>
    <n v="0"/>
    <n v="78"/>
    <n v="0"/>
    <n v="472"/>
    <n v="0"/>
    <n v="0"/>
    <n v="0"/>
    <n v="0"/>
    <n v="0"/>
    <n v="0"/>
    <n v="92671"/>
    <n v="81839"/>
    <n v="122758"/>
    <n v="150439"/>
    <n v="114333"/>
    <n v="99892"/>
    <n v="152848"/>
    <n v="184139"/>
    <n v="10923237.21233985"/>
    <n v="104750628.46492745"/>
    <n v="27826204.731552713"/>
    <n v="0"/>
    <n v="0"/>
    <n v="0"/>
    <n v="0"/>
    <n v="0"/>
    <n v="143500070"/>
    <n v="2184647.4424679698"/>
    <n v="11674686.336586956"/>
    <n v="0"/>
    <n v="0"/>
    <n v="0"/>
    <n v="0"/>
    <n v="0"/>
    <n v="0"/>
    <n v="13859334"/>
    <n v="157359404"/>
    <n v="146380.84093023255"/>
    <n v="0"/>
    <n v="1"/>
    <n v="1"/>
    <n v="1"/>
    <n v="24249724"/>
    <n v="36645420.784939878"/>
    <n v="36645421"/>
    <n v="78"/>
    <n v="0"/>
    <n v="1"/>
    <n v="0"/>
    <n v="3.4666666666666668"/>
    <n v="3.4666666666666668"/>
    <n v="3.4666666666666668"/>
    <n v="4"/>
    <n v="26641753"/>
    <n v="63287174"/>
    <n v="220646578"/>
  </r>
  <r>
    <x v="0"/>
    <n v="3758"/>
    <x v="1"/>
    <x v="25"/>
    <x v="25"/>
    <x v="25"/>
    <n v="8379"/>
    <n v="105125000254"/>
    <s v="05125105125000254"/>
    <s v="I. E. SAN JUAN BOSCO"/>
    <n v="1"/>
    <n v="18.617248752672843"/>
    <n v="1.3038760178770556"/>
    <n v="0.18041203487090485"/>
    <n v="1.1804120348709048"/>
    <n v="614"/>
    <n v="0"/>
    <n v="0"/>
    <n v="3"/>
    <n v="45"/>
    <n v="57"/>
    <n v="243"/>
    <n v="18"/>
    <n v="186"/>
    <n v="0"/>
    <n v="6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22548.3657584731"/>
    <n v="41443004.683852196"/>
    <n v="8984111.2757543176"/>
    <n v="0"/>
    <n v="404880.14754868549"/>
    <n v="8843528.9240493327"/>
    <n v="0"/>
    <n v="0"/>
    <n v="64598073"/>
    <n v="0"/>
    <n v="0"/>
    <n v="0"/>
    <n v="0"/>
    <n v="0"/>
    <n v="0"/>
    <n v="0"/>
    <n v="0"/>
    <n v="0"/>
    <n v="64598073"/>
    <n v="105208.58794788274"/>
    <n v="1"/>
    <n v="0"/>
    <n v="1"/>
    <n v="1"/>
    <n v="24249724"/>
    <n v="28624666.051897816"/>
    <n v="28624666"/>
    <n v="48"/>
    <n v="1"/>
    <n v="0"/>
    <n v="0.23076923076923078"/>
    <n v="2"/>
    <n v="2.2307692307692308"/>
    <n v="2.2307692307692308"/>
    <n v="3"/>
    <n v="6660438"/>
    <n v="35285104"/>
    <n v="99883177"/>
  </r>
  <r>
    <x v="0"/>
    <n v="3758"/>
    <x v="1"/>
    <x v="26"/>
    <x v="26"/>
    <x v="26"/>
    <n v="1711"/>
    <n v="105129000071"/>
    <s v="05129105129000071"/>
    <s v="INSTITUCION EDUCATIVA FEDERICO ANGEL"/>
    <n v="1"/>
    <n v="5.4731410669860869"/>
    <n v="0.38331643276113253"/>
    <n v="4.113292802874223E-2"/>
    <n v="1.0411329280287422"/>
    <n v="1160"/>
    <n v="0"/>
    <n v="0"/>
    <n v="0"/>
    <n v="44"/>
    <n v="0"/>
    <n v="530"/>
    <n v="0"/>
    <n v="419"/>
    <n v="0"/>
    <n v="17"/>
    <n v="0"/>
    <n v="15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45244.5012274692"/>
    <n v="80859808.534400076"/>
    <n v="2172725.7316421899"/>
    <n v="23494049.483957395"/>
    <n v="0"/>
    <n v="0"/>
    <n v="0"/>
    <n v="0"/>
    <n v="110771828"/>
    <n v="0"/>
    <n v="0"/>
    <n v="0"/>
    <n v="0"/>
    <n v="0"/>
    <n v="0"/>
    <n v="0"/>
    <n v="0"/>
    <n v="0"/>
    <n v="110771828"/>
    <n v="95492.9551724138"/>
    <n v="0"/>
    <n v="0"/>
    <n v="0"/>
    <n v="0"/>
    <n v="19701352"/>
    <n v="20511726.293884918"/>
    <n v="20511726"/>
    <n v="44"/>
    <n v="1"/>
    <n v="0"/>
    <n v="0"/>
    <n v="1.9555555555555555"/>
    <n v="1.9555555555555555"/>
    <n v="1.9555555555555555"/>
    <n v="2"/>
    <n v="6660438"/>
    <n v="27172164"/>
    <n v="137943992"/>
  </r>
  <r>
    <x v="0"/>
    <n v="3758"/>
    <x v="1"/>
    <x v="26"/>
    <x v="26"/>
    <x v="26"/>
    <n v="1670"/>
    <n v="105129000089"/>
    <s v="05129105129000089"/>
    <s v="INSTITUCION EDUCATIVA GABRIEL ECHAVARRIA"/>
    <n v="1"/>
    <n v="5.4731410669860869"/>
    <n v="0.38331643276113253"/>
    <n v="4.113292802874223E-2"/>
    <n v="1.0411329280287422"/>
    <n v="519"/>
    <n v="0"/>
    <n v="0"/>
    <n v="0"/>
    <n v="28"/>
    <n v="0"/>
    <n v="175"/>
    <n v="0"/>
    <n v="243"/>
    <n v="0"/>
    <n v="7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01519.2280538441"/>
    <n v="35615806.077322692"/>
    <n v="9329939.9064635206"/>
    <n v="0"/>
    <n v="0"/>
    <n v="0"/>
    <n v="0"/>
    <n v="0"/>
    <n v="47647265"/>
    <n v="0"/>
    <n v="0"/>
    <n v="0"/>
    <n v="0"/>
    <n v="0"/>
    <n v="0"/>
    <n v="0"/>
    <n v="0"/>
    <n v="0"/>
    <n v="47647265"/>
    <n v="91805.905587668589"/>
    <n v="0"/>
    <n v="0"/>
    <n v="0"/>
    <n v="0"/>
    <n v="19701352"/>
    <n v="20511726.293884918"/>
    <n v="20511726"/>
    <n v="28"/>
    <n v="0"/>
    <n v="1"/>
    <n v="0"/>
    <n v="1.2444444444444445"/>
    <n v="1.2444444444444445"/>
    <n v="1.2444444444444445"/>
    <n v="2"/>
    <n v="13320876"/>
    <n v="33832602"/>
    <n v="81479867"/>
  </r>
  <r>
    <x v="0"/>
    <n v="3758"/>
    <x v="1"/>
    <x v="26"/>
    <x v="26"/>
    <x v="26"/>
    <n v="1671"/>
    <n v="105129000208"/>
    <s v="05129105129000208"/>
    <s v="INSTITUCION EDUCATIVA MARIA AUXILIADORA"/>
    <n v="1"/>
    <n v="5.4731410669860869"/>
    <n v="0.38331643276113253"/>
    <n v="4.113292802874223E-2"/>
    <n v="1.0411329280287422"/>
    <n v="1468"/>
    <n v="0"/>
    <n v="0"/>
    <n v="0"/>
    <n v="138"/>
    <n v="0"/>
    <n v="772"/>
    <n v="0"/>
    <n v="435"/>
    <n v="0"/>
    <n v="1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314630.481122516"/>
    <n v="102842770.18021169"/>
    <n v="15720309.705411138"/>
    <n v="0"/>
    <n v="0"/>
    <n v="0"/>
    <n v="0"/>
    <n v="0"/>
    <n v="131877710"/>
    <n v="0"/>
    <n v="0"/>
    <n v="0"/>
    <n v="0"/>
    <n v="0"/>
    <n v="0"/>
    <n v="0"/>
    <n v="0"/>
    <n v="0"/>
    <n v="131877710"/>
    <n v="89834.952316076291"/>
    <n v="0"/>
    <n v="0"/>
    <n v="0"/>
    <n v="0"/>
    <n v="19701352"/>
    <n v="20511726.293884918"/>
    <n v="20511726"/>
    <n v="138"/>
    <n v="1"/>
    <n v="0"/>
    <n v="0"/>
    <n v="6.1333333333333337"/>
    <n v="6.1333333333333337"/>
    <n v="4"/>
    <n v="4"/>
    <n v="6660438"/>
    <n v="27172164"/>
    <n v="159049874"/>
  </r>
  <r>
    <x v="0"/>
    <n v="3758"/>
    <x v="1"/>
    <x v="26"/>
    <x v="26"/>
    <x v="26"/>
    <n v="1672"/>
    <n v="105129000216"/>
    <s v="05129105129000216"/>
    <s v="INSTITUCION EDUCATIVA JOSE MARIA BERNAL"/>
    <n v="1"/>
    <n v="5.4731410669860869"/>
    <n v="0.38331643276113253"/>
    <n v="4.113292802874223E-2"/>
    <n v="1.0411329280287422"/>
    <n v="2599"/>
    <n v="0"/>
    <n v="0"/>
    <n v="0"/>
    <n v="112"/>
    <n v="0"/>
    <n v="1066"/>
    <n v="0"/>
    <n v="927"/>
    <n v="0"/>
    <n v="4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806076.912215376"/>
    <n v="169814118.45000985"/>
    <n v="63136853.613602459"/>
    <n v="0"/>
    <n v="0"/>
    <n v="0"/>
    <n v="0"/>
    <n v="0"/>
    <n v="243757049"/>
    <n v="0"/>
    <n v="0"/>
    <n v="0"/>
    <n v="0"/>
    <n v="0"/>
    <n v="0"/>
    <n v="0"/>
    <n v="0"/>
    <n v="0"/>
    <n v="243757049"/>
    <n v="93788.783762985768"/>
    <n v="0"/>
    <n v="0"/>
    <n v="0"/>
    <n v="0"/>
    <n v="19701352"/>
    <n v="20511726.293884918"/>
    <n v="20511726"/>
    <n v="112"/>
    <n v="1"/>
    <n v="0"/>
    <n v="0"/>
    <n v="4.9777777777777779"/>
    <n v="4.9777777777777779"/>
    <n v="4"/>
    <n v="4"/>
    <n v="6660438"/>
    <n v="27172164"/>
    <n v="270929213"/>
  </r>
  <r>
    <x v="0"/>
    <n v="3758"/>
    <x v="1"/>
    <x v="26"/>
    <x v="26"/>
    <x v="26"/>
    <n v="1673"/>
    <n v="105129000534"/>
    <s v="05129105129000534"/>
    <s v="INSTITUCIÓN EDUCATIVA PEDRO LUIS ALVAREZ CORREA"/>
    <n v="1"/>
    <n v="5.4731410669860869"/>
    <n v="0.38331643276113253"/>
    <n v="4.113292802874223E-2"/>
    <n v="1.0411329280287422"/>
    <n v="1955"/>
    <n v="0"/>
    <n v="0"/>
    <n v="0"/>
    <n v="96"/>
    <n v="0"/>
    <n v="830"/>
    <n v="0"/>
    <n v="699"/>
    <n v="0"/>
    <n v="1"/>
    <n v="0"/>
    <n v="32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62351.6390417516"/>
    <n v="130278869.59862773"/>
    <n v="127807.39597895234"/>
    <n v="51530281.868146546"/>
    <n v="0"/>
    <n v="0"/>
    <n v="0"/>
    <n v="0"/>
    <n v="191199311"/>
    <n v="0"/>
    <n v="0"/>
    <n v="0"/>
    <n v="0"/>
    <n v="0"/>
    <n v="0"/>
    <n v="0"/>
    <n v="0"/>
    <n v="0"/>
    <n v="191199311"/>
    <n v="97800.159079283883"/>
    <n v="0"/>
    <n v="0"/>
    <n v="0"/>
    <n v="0"/>
    <n v="19701352"/>
    <n v="20511726.293884918"/>
    <n v="20511726"/>
    <n v="96"/>
    <n v="1"/>
    <n v="0"/>
    <n v="0"/>
    <n v="4.2666666666666666"/>
    <n v="4.2666666666666666"/>
    <n v="4"/>
    <n v="4"/>
    <n v="6660438"/>
    <n v="27172164"/>
    <n v="218371475"/>
  </r>
  <r>
    <x v="0"/>
    <n v="3758"/>
    <x v="1"/>
    <x v="27"/>
    <x v="27"/>
    <x v="27"/>
    <n v="4799"/>
    <n v="105134000046"/>
    <s v="05134105134000046"/>
    <s v="I. E. NUESTRA SEÑORA DEL ROSARIO"/>
    <n v="1"/>
    <n v="24.641988651715753"/>
    <n v="1.725824178567624"/>
    <n v="0.24425207728084308"/>
    <n v="1.244252077280843"/>
    <n v="616"/>
    <n v="0"/>
    <n v="0"/>
    <n v="16"/>
    <n v="25"/>
    <n v="98"/>
    <n v="182"/>
    <n v="19"/>
    <n v="213"/>
    <n v="0"/>
    <n v="6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82652.106342325"/>
    <n v="40222196.572271831"/>
    <n v="9622739.4796790276"/>
    <n v="0"/>
    <n v="2276145.1640280099"/>
    <n v="14542026.934937341"/>
    <n v="0"/>
    <n v="0"/>
    <n v="69545760"/>
    <n v="0"/>
    <n v="0"/>
    <n v="0"/>
    <n v="0"/>
    <n v="0"/>
    <n v="0"/>
    <n v="0"/>
    <n v="0"/>
    <n v="0"/>
    <n v="69545760"/>
    <n v="112898.96103896105"/>
    <n v="1"/>
    <n v="0"/>
    <n v="1"/>
    <n v="1"/>
    <n v="24249724"/>
    <n v="30172769.460487112"/>
    <n v="30172769"/>
    <n v="41"/>
    <n v="1"/>
    <n v="0"/>
    <n v="1.2307692307692308"/>
    <n v="1.1111111111111112"/>
    <n v="2.341880341880342"/>
    <n v="2.341880341880342"/>
    <n v="3"/>
    <n v="6660438"/>
    <n v="36833207"/>
    <n v="106378967"/>
  </r>
  <r>
    <x v="0"/>
    <n v="3758"/>
    <x v="1"/>
    <x v="28"/>
    <x v="28"/>
    <x v="28"/>
    <n v="5989"/>
    <n v="105138000121"/>
    <s v="05138105138000121"/>
    <s v="I. E. NICOLAS GAVIRIA"/>
    <n v="1"/>
    <n v="22.791623654328269"/>
    <n v="1.5962321762012002"/>
    <n v="0.22464502670495881"/>
    <n v="1.2246450267049589"/>
    <n v="1037"/>
    <n v="0"/>
    <n v="0"/>
    <n v="13"/>
    <n v="90"/>
    <n v="81"/>
    <n v="399"/>
    <n v="63"/>
    <n v="273"/>
    <n v="15"/>
    <n v="1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214017.134279773"/>
    <n v="67350342.756820798"/>
    <n v="15484502.341389477"/>
    <n v="0"/>
    <n v="1820225.4178973548"/>
    <n v="17615842.705096092"/>
    <n v="2807768.1456269934"/>
    <n v="0"/>
    <n v="115292699"/>
    <n v="0"/>
    <n v="0"/>
    <n v="0"/>
    <n v="0"/>
    <n v="0"/>
    <n v="0"/>
    <n v="0"/>
    <n v="0"/>
    <n v="0"/>
    <n v="115292699"/>
    <n v="111179.07328833173"/>
    <n v="1"/>
    <n v="0"/>
    <n v="0"/>
    <n v="1"/>
    <n v="24249724"/>
    <n v="29697303.895567883"/>
    <n v="29697304"/>
    <n v="103"/>
    <n v="1"/>
    <n v="0"/>
    <n v="1"/>
    <n v="4"/>
    <n v="5"/>
    <n v="4"/>
    <n v="4"/>
    <n v="6660438"/>
    <n v="36357742"/>
    <n v="151650441"/>
  </r>
  <r>
    <x v="0"/>
    <n v="3758"/>
    <x v="1"/>
    <x v="29"/>
    <x v="29"/>
    <x v="29"/>
    <n v="2406"/>
    <n v="105142000136"/>
    <s v="05142105142000136"/>
    <s v="I. E. GABRIEL CORREA VELEZ"/>
    <n v="1"/>
    <n v="12.13653603034134"/>
    <n v="0.84999338410789482"/>
    <n v="0.11174036074502361"/>
    <n v="1.1117403607450236"/>
    <n v="532"/>
    <n v="0"/>
    <n v="0"/>
    <n v="14"/>
    <n v="35"/>
    <n v="118"/>
    <n v="137"/>
    <n v="6"/>
    <n v="153"/>
    <n v="0"/>
    <n v="6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605913.183971073"/>
    <n v="26385278.621073477"/>
    <n v="9416776.6010992955"/>
    <n v="0"/>
    <n v="1779520.5493108509"/>
    <n v="13770692.046327194"/>
    <n v="0"/>
    <n v="0"/>
    <n v="54958181"/>
    <n v="0"/>
    <n v="0"/>
    <n v="0"/>
    <n v="0"/>
    <n v="0"/>
    <n v="0"/>
    <n v="0"/>
    <n v="0"/>
    <n v="0"/>
    <n v="54958181"/>
    <n v="103304.8515037594"/>
    <n v="1"/>
    <n v="0"/>
    <n v="0"/>
    <n v="1"/>
    <n v="24249724"/>
    <n v="26959396.907727256"/>
    <n v="26959397"/>
    <n v="49"/>
    <n v="1"/>
    <n v="0"/>
    <n v="1.0769230769230769"/>
    <n v="1.5555555555555556"/>
    <n v="2.6324786324786325"/>
    <n v="2.6324786324786325"/>
    <n v="3"/>
    <n v="6660438"/>
    <n v="33619835"/>
    <n v="88578016"/>
  </r>
  <r>
    <x v="0"/>
    <n v="3758"/>
    <x v="1"/>
    <x v="30"/>
    <x v="30"/>
    <x v="30"/>
    <n v="2549"/>
    <n v="105145000145"/>
    <s v="05145105145000145"/>
    <s v="I. E. JUAN PABLO GOMEZ OCHOA"/>
    <n v="1"/>
    <n v="8.9248067463106118"/>
    <n v="0.62505699071303877"/>
    <n v="7.7707865212007426E-2"/>
    <n v="1.0777078652120073"/>
    <n v="549"/>
    <n v="0"/>
    <n v="0"/>
    <n v="21"/>
    <n v="15"/>
    <n v="120"/>
    <n v="106"/>
    <n v="59"/>
    <n v="132"/>
    <n v="34"/>
    <n v="1"/>
    <n v="0"/>
    <n v="6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98083.9836559291"/>
    <n v="20991251.087498341"/>
    <n v="132297.26211769559"/>
    <n v="9889886.9056123793"/>
    <n v="2587569.0404189732"/>
    <n v="19270136.538844652"/>
    <n v="5600666.7205854468"/>
    <n v="0"/>
    <n v="59969892"/>
    <n v="0"/>
    <n v="0"/>
    <n v="0"/>
    <n v="0"/>
    <n v="0"/>
    <n v="0"/>
    <n v="0"/>
    <n v="0"/>
    <n v="0"/>
    <n v="59969892"/>
    <n v="109234.77595628415"/>
    <n v="1"/>
    <n v="0"/>
    <n v="0"/>
    <n v="1"/>
    <n v="24249724"/>
    <n v="26134118.284020379"/>
    <n v="26134118"/>
    <n v="36"/>
    <n v="1"/>
    <n v="0"/>
    <n v="1.6153846153846154"/>
    <n v="0.66666666666666663"/>
    <n v="2.2820512820512819"/>
    <n v="2.2820512820512819"/>
    <n v="3"/>
    <n v="6660438"/>
    <n v="32794556"/>
    <n v="92764448"/>
  </r>
  <r>
    <x v="0"/>
    <n v="3758"/>
    <x v="1"/>
    <x v="31"/>
    <x v="31"/>
    <x v="31"/>
    <n v="4828"/>
    <n v="105147000045"/>
    <s v="05147105147000045"/>
    <s v="I. E. LUIS CARLOS GALAN SARMIENTO"/>
    <n v="1"/>
    <n v="20.982339955849891"/>
    <n v="1.4695173401197856"/>
    <n v="0.20547328651733371"/>
    <n v="1.2054732865173337"/>
    <n v="2708"/>
    <n v="0"/>
    <n v="16"/>
    <n v="0"/>
    <n v="231"/>
    <n v="0"/>
    <n v="1248"/>
    <n v="0"/>
    <n v="948"/>
    <n v="0"/>
    <n v="26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592966.488907412"/>
    <n v="216645783.3364614"/>
    <n v="39215094.772168137"/>
    <n v="0"/>
    <n v="0"/>
    <n v="0"/>
    <n v="0"/>
    <n v="0"/>
    <n v="283453845"/>
    <n v="0"/>
    <n v="0"/>
    <n v="0"/>
    <n v="0"/>
    <n v="0"/>
    <n v="0"/>
    <n v="0"/>
    <n v="0"/>
    <n v="0"/>
    <n v="283453845"/>
    <n v="104672.76403249631"/>
    <n v="0"/>
    <n v="1"/>
    <n v="1"/>
    <n v="1"/>
    <n v="24249724"/>
    <n v="29232394.487418264"/>
    <n v="29232394"/>
    <n v="247"/>
    <n v="0"/>
    <n v="1"/>
    <n v="0"/>
    <n v="10.977777777777778"/>
    <n v="10.977777777777778"/>
    <n v="4"/>
    <n v="4"/>
    <n v="26641753"/>
    <n v="55874147"/>
    <n v="339327992"/>
  </r>
  <r>
    <x v="0"/>
    <n v="3758"/>
    <x v="1"/>
    <x v="31"/>
    <x v="31"/>
    <x v="31"/>
    <n v="4832"/>
    <n v="105147000401"/>
    <s v="05147105147000401"/>
    <s v="INSTITUCION EDUCATIVA COLOMBIA"/>
    <n v="1"/>
    <n v="20.982339955849891"/>
    <n v="1.4695173401197856"/>
    <n v="0.20547328651733371"/>
    <n v="1.2054732865173337"/>
    <n v="1737"/>
    <n v="0"/>
    <n v="0"/>
    <n v="0"/>
    <n v="117"/>
    <n v="0"/>
    <n v="707"/>
    <n v="0"/>
    <n v="653"/>
    <n v="0"/>
    <n v="75"/>
    <n v="0"/>
    <n v="18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070352.547377195"/>
    <n v="134170430.48159721"/>
    <n v="11098611.727972113"/>
    <n v="33549786.213820513"/>
    <n v="0"/>
    <n v="0"/>
    <n v="0"/>
    <n v="0"/>
    <n v="191889181"/>
    <n v="0"/>
    <n v="0"/>
    <n v="0"/>
    <n v="0"/>
    <n v="0"/>
    <n v="0"/>
    <n v="0"/>
    <n v="0"/>
    <n v="0"/>
    <n v="191889181"/>
    <n v="110471.60679332181"/>
    <n v="0"/>
    <n v="1"/>
    <n v="1"/>
    <n v="1"/>
    <n v="24249724"/>
    <n v="29232394.487418264"/>
    <n v="29232394"/>
    <n v="117"/>
    <n v="0"/>
    <n v="1"/>
    <n v="0"/>
    <n v="5.2"/>
    <n v="5.2"/>
    <n v="4"/>
    <n v="4"/>
    <n v="26641753"/>
    <n v="55874147"/>
    <n v="247763328"/>
  </r>
  <r>
    <x v="0"/>
    <n v="3758"/>
    <x v="1"/>
    <x v="31"/>
    <x v="31"/>
    <x v="31"/>
    <n v="4829"/>
    <n v="105147000568"/>
    <s v="05147105147000568"/>
    <s v="INSTITUCION EDUCATIVA JOSE MARIA MUÑOZ FLOREZ"/>
    <n v="1"/>
    <n v="20.982339955849891"/>
    <n v="1.4695173401197856"/>
    <n v="0.20547328651733371"/>
    <n v="1.2054732865173337"/>
    <n v="1939"/>
    <n v="0"/>
    <n v="0"/>
    <n v="0"/>
    <n v="164"/>
    <n v="0"/>
    <n v="876"/>
    <n v="0"/>
    <n v="624"/>
    <n v="0"/>
    <n v="0"/>
    <n v="0"/>
    <n v="27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320836.049315043"/>
    <n v="147982092.44293809"/>
    <n v="0"/>
    <n v="49871303.831354819"/>
    <n v="0"/>
    <n v="0"/>
    <n v="0"/>
    <n v="0"/>
    <n v="216174232"/>
    <n v="0"/>
    <n v="0"/>
    <n v="0"/>
    <n v="0"/>
    <n v="0"/>
    <n v="0"/>
    <n v="0"/>
    <n v="0"/>
    <n v="0"/>
    <n v="216174232"/>
    <n v="111487.48427024239"/>
    <n v="0"/>
    <n v="1"/>
    <n v="1"/>
    <n v="1"/>
    <n v="24249724"/>
    <n v="29232394.487418264"/>
    <n v="29232394"/>
    <n v="164"/>
    <n v="0"/>
    <n v="1"/>
    <n v="0"/>
    <n v="7.2888888888888888"/>
    <n v="7.2888888888888888"/>
    <n v="4"/>
    <n v="4"/>
    <n v="26641753"/>
    <n v="55874147"/>
    <n v="272048379"/>
  </r>
  <r>
    <x v="0"/>
    <n v="3758"/>
    <x v="1"/>
    <x v="31"/>
    <x v="31"/>
    <x v="31"/>
    <n v="23281"/>
    <n v="105147000738"/>
    <s v="05147105147000738"/>
    <s v="C. E. R. 25 DE AGOSTO"/>
    <n v="1"/>
    <n v="20.982339955849891"/>
    <n v="1.4695173401197856"/>
    <n v="0.20547328651733371"/>
    <n v="1.2054732865173337"/>
    <n v="239"/>
    <n v="0"/>
    <n v="0"/>
    <n v="28"/>
    <n v="0"/>
    <n v="182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59110.5634868168"/>
    <n v="25408016.020262584"/>
    <n v="0"/>
    <n v="0"/>
    <n v="29267127"/>
    <n v="0"/>
    <n v="0"/>
    <n v="0"/>
    <n v="0"/>
    <n v="0"/>
    <n v="0"/>
    <n v="0"/>
    <n v="0"/>
    <n v="0"/>
    <n v="29267127"/>
    <n v="122456.59832635983"/>
    <n v="1"/>
    <n v="1"/>
    <n v="1"/>
    <n v="1"/>
    <n v="24249724"/>
    <n v="29232394.487418264"/>
    <n v="29232394"/>
    <n v="28"/>
    <n v="1"/>
    <n v="0"/>
    <n v="2.1538461538461537"/>
    <n v="0"/>
    <n v="2.1538461538461537"/>
    <n v="2.1538461538461537"/>
    <n v="3"/>
    <n v="6660438"/>
    <n v="35892832"/>
    <n v="65159959"/>
  </r>
  <r>
    <x v="0"/>
    <n v="3758"/>
    <x v="1"/>
    <x v="32"/>
    <x v="32"/>
    <x v="32"/>
    <n v="1100"/>
    <n v="105148000243"/>
    <s v="05148105148000243"/>
    <s v="I. E. TECNICO INDUSTRIAL JORGE ELIECER GAITAN"/>
    <n v="1"/>
    <n v="5.8463604820355934"/>
    <n v="0.40945519532234553"/>
    <n v="4.5087678554778694E-2"/>
    <n v="1.0450876785547787"/>
    <n v="2549"/>
    <n v="0"/>
    <n v="0"/>
    <n v="12"/>
    <n v="169"/>
    <n v="132"/>
    <n v="935"/>
    <n v="59"/>
    <n v="899"/>
    <n v="0"/>
    <n v="1"/>
    <n v="0"/>
    <n v="342"/>
    <n v="1242"/>
    <n v="0"/>
    <n v="0"/>
    <n v="0"/>
    <n v="0"/>
    <n v="0"/>
    <n v="0"/>
    <n v="0"/>
    <n v="899"/>
    <n v="0"/>
    <n v="1"/>
    <n v="0"/>
    <n v="342"/>
    <n v="92671"/>
    <n v="81839"/>
    <n v="122758"/>
    <n v="150439"/>
    <n v="114333"/>
    <n v="99892"/>
    <n v="152848"/>
    <n v="184139"/>
    <n v="16367535.123830132"/>
    <n v="156860058.58329847"/>
    <n v="128292.87324402752"/>
    <n v="53769905.283743002"/>
    <n v="1433856.1146264421"/>
    <n v="19939616.591763046"/>
    <n v="0"/>
    <n v="0"/>
    <n v="248499265"/>
    <n v="0"/>
    <n v="15378101.708438968"/>
    <n v="25658.574648805508"/>
    <n v="10753981.056748603"/>
    <n v="0"/>
    <n v="0"/>
    <n v="0"/>
    <n v="0"/>
    <n v="26157741"/>
    <n v="274657006"/>
    <n v="107750.88505296195"/>
    <n v="1"/>
    <n v="0"/>
    <n v="0"/>
    <n v="1"/>
    <n v="24249724"/>
    <n v="25343087.760754101"/>
    <n v="25343088"/>
    <n v="181"/>
    <n v="1"/>
    <n v="0"/>
    <n v="0.92307692307692313"/>
    <n v="7.5111111111111111"/>
    <n v="8.4341880341880344"/>
    <n v="4"/>
    <n v="4"/>
    <n v="6660438"/>
    <n v="32003526"/>
    <n v="306660532"/>
  </r>
  <r>
    <x v="0"/>
    <n v="3758"/>
    <x v="1"/>
    <x v="32"/>
    <x v="32"/>
    <x v="32"/>
    <n v="1101"/>
    <n v="105148000308"/>
    <s v="05148105148000308"/>
    <s v="I. E. FRAY JULIO TOBON B."/>
    <n v="1"/>
    <n v="5.8463604820355934"/>
    <n v="0.40945519532234553"/>
    <n v="4.5087678554778694E-2"/>
    <n v="1.0450876785547787"/>
    <n v="2939"/>
    <n v="0"/>
    <n v="0"/>
    <n v="29"/>
    <n v="219"/>
    <n v="231"/>
    <n v="1154"/>
    <n v="0"/>
    <n v="943"/>
    <n v="0"/>
    <n v="279"/>
    <n v="0"/>
    <n v="8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210001.136797626"/>
    <n v="179354167.31143779"/>
    <n v="35793711.635083675"/>
    <n v="13206643.403024597"/>
    <n v="3465152.2770139016"/>
    <n v="24115452.527210802"/>
    <n v="0"/>
    <n v="0"/>
    <n v="277145128"/>
    <n v="0"/>
    <n v="0"/>
    <n v="0"/>
    <n v="0"/>
    <n v="0"/>
    <n v="0"/>
    <n v="0"/>
    <n v="0"/>
    <n v="0"/>
    <n v="277145128"/>
    <n v="94299.124872405577"/>
    <n v="1"/>
    <n v="0"/>
    <n v="0"/>
    <n v="1"/>
    <n v="24249724"/>
    <n v="25343087.760754101"/>
    <n v="25343088"/>
    <n v="248"/>
    <n v="1"/>
    <n v="0"/>
    <n v="2.2307692307692308"/>
    <n v="9.7333333333333325"/>
    <n v="11.964102564102564"/>
    <n v="4"/>
    <n v="4"/>
    <n v="6660438"/>
    <n v="32003526"/>
    <n v="309148654"/>
  </r>
  <r>
    <x v="0"/>
    <n v="3758"/>
    <x v="1"/>
    <x v="32"/>
    <x v="32"/>
    <x v="32"/>
    <n v="1102"/>
    <n v="105148000863"/>
    <s v="05148105148000863"/>
    <s v="INSTITUCIÓN EDUCATIVA RURAL CAMPESTRE NUEVO HORIZONTE"/>
    <n v="1"/>
    <n v="5.8463604820355934"/>
    <n v="0.40945519532234553"/>
    <n v="4.5087678554778694E-2"/>
    <n v="1.0450876785547787"/>
    <n v="880"/>
    <n v="0"/>
    <n v="0"/>
    <n v="71"/>
    <n v="0"/>
    <n v="488"/>
    <n v="0"/>
    <n v="255"/>
    <n v="0"/>
    <n v="36"/>
    <n v="0"/>
    <n v="3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83648.6782064494"/>
    <n v="77566152.500942111"/>
    <n v="5750624.2137026694"/>
    <n v="5773242.0012419522"/>
    <n v="97573667"/>
    <n v="0"/>
    <n v="0"/>
    <n v="0"/>
    <n v="0"/>
    <n v="0"/>
    <n v="0"/>
    <n v="0"/>
    <n v="0"/>
    <n v="0"/>
    <n v="97573667"/>
    <n v="110879.16704545454"/>
    <n v="1"/>
    <n v="0"/>
    <n v="0"/>
    <n v="1"/>
    <n v="24249724"/>
    <n v="25343087.760754101"/>
    <n v="25343088"/>
    <n v="71"/>
    <n v="1"/>
    <n v="0"/>
    <n v="5.4615384615384617"/>
    <n v="0"/>
    <n v="5.4615384615384617"/>
    <n v="4"/>
    <n v="4"/>
    <n v="6660438"/>
    <n v="32003526"/>
    <n v="129577193"/>
  </r>
  <r>
    <x v="0"/>
    <n v="3758"/>
    <x v="1"/>
    <x v="32"/>
    <x v="32"/>
    <x v="32"/>
    <n v="124879"/>
    <n v="105148001002"/>
    <s v="05148105148001002"/>
    <s v="I.E. EL PROGRESO"/>
    <n v="1"/>
    <n v="5.8463604820355934"/>
    <n v="0.40945519532234553"/>
    <n v="4.5087678554778694E-2"/>
    <n v="1.0450876785547787"/>
    <n v="1691"/>
    <n v="0"/>
    <n v="0"/>
    <n v="63"/>
    <n v="89"/>
    <n v="397"/>
    <n v="574"/>
    <n v="0"/>
    <n v="417"/>
    <n v="0"/>
    <n v="151"/>
    <n v="0"/>
    <n v="0"/>
    <n v="214"/>
    <n v="0"/>
    <n v="0"/>
    <n v="30"/>
    <n v="0"/>
    <n v="184"/>
    <n v="0"/>
    <n v="0"/>
    <n v="0"/>
    <n v="0"/>
    <n v="0"/>
    <n v="0"/>
    <n v="0"/>
    <n v="92671"/>
    <n v="81839"/>
    <n v="122758"/>
    <n v="150439"/>
    <n v="114333"/>
    <n v="99892"/>
    <n v="152848"/>
    <n v="184139"/>
    <n v="8619589.5030821413"/>
    <n v="84759170.15051733"/>
    <n v="19372223.859848157"/>
    <n v="0"/>
    <n v="7527744.6017888216"/>
    <n v="41445171.659318998"/>
    <n v="0"/>
    <n v="0"/>
    <n v="161723900"/>
    <n v="0"/>
    <n v="0"/>
    <n v="0"/>
    <n v="0"/>
    <n v="716928.05731322104"/>
    <n v="3841769.0606119377"/>
    <n v="0"/>
    <n v="0"/>
    <n v="4558697"/>
    <n v="166282597"/>
    <n v="98333.883500887052"/>
    <n v="1"/>
    <n v="0"/>
    <n v="0"/>
    <n v="1"/>
    <n v="24249724"/>
    <n v="25343087.760754101"/>
    <n v="25343088"/>
    <n v="152"/>
    <n v="1"/>
    <n v="0"/>
    <n v="4.8461538461538458"/>
    <n v="3.9555555555555557"/>
    <n v="8.8017094017094024"/>
    <n v="4"/>
    <n v="4"/>
    <n v="6660438"/>
    <n v="32003526"/>
    <n v="198286123"/>
  </r>
  <r>
    <x v="0"/>
    <n v="3758"/>
    <x v="1"/>
    <x v="33"/>
    <x v="33"/>
    <x v="33"/>
    <n v="3457"/>
    <n v="105150000099"/>
    <s v="05150105150000099"/>
    <s v="I. E. PBRO JULIO TAMAYO"/>
    <n v="1"/>
    <n v="6.2349397590361448"/>
    <n v="0.43666969984210086"/>
    <n v="4.9205187018053459E-2"/>
    <n v="1.0492051870180534"/>
    <n v="477"/>
    <n v="0"/>
    <n v="0"/>
    <n v="15"/>
    <n v="30"/>
    <n v="91"/>
    <n v="146"/>
    <n v="0"/>
    <n v="137"/>
    <n v="0"/>
    <n v="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16926.8165845009"/>
    <n v="24300050.634004846"/>
    <n v="7470303.1601818074"/>
    <n v="0"/>
    <n v="1799381.6497100266"/>
    <n v="9537455.6132862736"/>
    <n v="0"/>
    <n v="0"/>
    <n v="46024118"/>
    <n v="0"/>
    <n v="0"/>
    <n v="0"/>
    <n v="0"/>
    <n v="0"/>
    <n v="0"/>
    <n v="0"/>
    <n v="0"/>
    <n v="0"/>
    <n v="46024118"/>
    <n v="96486.620545073369"/>
    <n v="1"/>
    <n v="0"/>
    <n v="0"/>
    <n v="1"/>
    <n v="24249724"/>
    <n v="25442936.204556178"/>
    <n v="25442936"/>
    <n v="45"/>
    <n v="1"/>
    <n v="0"/>
    <n v="1.1538461538461537"/>
    <n v="1.3333333333333333"/>
    <n v="2.4871794871794872"/>
    <n v="2.4871794871794872"/>
    <n v="3"/>
    <n v="6660438"/>
    <n v="32103374"/>
    <n v="78127492"/>
  </r>
  <r>
    <x v="0"/>
    <n v="3758"/>
    <x v="1"/>
    <x v="34"/>
    <x v="34"/>
    <x v="34"/>
    <n v="12544"/>
    <n v="105154000280"/>
    <s v="05154105154000280"/>
    <s v="INSTITUCION EDUCATIVA SANTO DOMINGO"/>
    <n v="1"/>
    <n v="22.104216246936382"/>
    <n v="1.5480889706762351"/>
    <n v="0.21736104120912433"/>
    <n v="1.2173610412091243"/>
    <n v="1754"/>
    <n v="0"/>
    <n v="0"/>
    <n v="0"/>
    <n v="121"/>
    <n v="0"/>
    <n v="975"/>
    <n v="0"/>
    <n v="522"/>
    <n v="0"/>
    <n v="13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650501.871036781"/>
    <n v="149142532.54651573"/>
    <n v="20323949.710757956"/>
    <n v="0"/>
    <n v="0"/>
    <n v="0"/>
    <n v="0"/>
    <n v="0"/>
    <n v="183116984"/>
    <n v="0"/>
    <n v="0"/>
    <n v="0"/>
    <n v="0"/>
    <n v="0"/>
    <n v="0"/>
    <n v="0"/>
    <n v="0"/>
    <n v="0"/>
    <n v="183116984"/>
    <n v="104399.6488027366"/>
    <n v="0"/>
    <n v="1"/>
    <n v="1"/>
    <n v="1"/>
    <n v="24249724"/>
    <n v="29520669.257673889"/>
    <n v="29520669"/>
    <n v="121"/>
    <n v="0"/>
    <n v="1"/>
    <n v="0"/>
    <n v="5.3777777777777782"/>
    <n v="5.3777777777777782"/>
    <n v="4"/>
    <n v="4"/>
    <n v="26641753"/>
    <n v="56162422"/>
    <n v="239279406"/>
  </r>
  <r>
    <x v="0"/>
    <n v="3758"/>
    <x v="1"/>
    <x v="34"/>
    <x v="34"/>
    <x v="34"/>
    <n v="4833"/>
    <n v="105154000298"/>
    <s v="05154105154000298"/>
    <s v="INSTITUCION EDUCATIVA SANTA TERESITA"/>
    <n v="1"/>
    <n v="22.104216246936382"/>
    <n v="1.5480889706762351"/>
    <n v="0.21736104120912433"/>
    <n v="1.2173610412091243"/>
    <n v="1955"/>
    <n v="0"/>
    <n v="0"/>
    <n v="0"/>
    <n v="159"/>
    <n v="0"/>
    <n v="981"/>
    <n v="0"/>
    <n v="611"/>
    <n v="0"/>
    <n v="20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937436.34293263"/>
    <n v="158607155.52040952"/>
    <n v="30485924.566136934"/>
    <n v="0"/>
    <n v="0"/>
    <n v="0"/>
    <n v="0"/>
    <n v="0"/>
    <n v="207030516"/>
    <n v="0"/>
    <n v="0"/>
    <n v="0"/>
    <n v="0"/>
    <n v="0"/>
    <n v="0"/>
    <n v="0"/>
    <n v="0"/>
    <n v="0"/>
    <n v="207030516"/>
    <n v="105897.9621483376"/>
    <n v="0"/>
    <n v="1"/>
    <n v="1"/>
    <n v="1"/>
    <n v="24249724"/>
    <n v="29520669.257673889"/>
    <n v="29520669"/>
    <n v="159"/>
    <n v="0"/>
    <n v="1"/>
    <n v="0"/>
    <n v="7.0666666666666664"/>
    <n v="7.0666666666666664"/>
    <n v="4"/>
    <n v="4"/>
    <n v="26641753"/>
    <n v="56162422"/>
    <n v="263192938"/>
  </r>
  <r>
    <x v="0"/>
    <n v="3758"/>
    <x v="1"/>
    <x v="34"/>
    <x v="34"/>
    <x v="34"/>
    <n v="4830"/>
    <n v="105154000301"/>
    <s v="05154105154000301"/>
    <s v="INSTITUCION EDUCATIVA LICEO CAUCASIA"/>
    <n v="1"/>
    <n v="22.104216246936382"/>
    <n v="1.5480889706762351"/>
    <n v="0.21736104120912433"/>
    <n v="1.2173610412091243"/>
    <n v="2755"/>
    <n v="0"/>
    <n v="0"/>
    <n v="0"/>
    <n v="126"/>
    <n v="0"/>
    <n v="880"/>
    <n v="0"/>
    <n v="1178"/>
    <n v="0"/>
    <n v="254"/>
    <n v="0"/>
    <n v="31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214572.196286235"/>
    <n v="205033621.89761484"/>
    <n v="37957964.900974415"/>
    <n v="58054929.124071643"/>
    <n v="0"/>
    <n v="0"/>
    <n v="0"/>
    <n v="0"/>
    <n v="315261088"/>
    <n v="0"/>
    <n v="0"/>
    <n v="0"/>
    <n v="0"/>
    <n v="0"/>
    <n v="0"/>
    <n v="0"/>
    <n v="0"/>
    <n v="0"/>
    <n v="315261088"/>
    <n v="114432.33684210526"/>
    <n v="0"/>
    <n v="1"/>
    <n v="1"/>
    <n v="1"/>
    <n v="24249724"/>
    <n v="29520669.257673889"/>
    <n v="29520669"/>
    <n v="126"/>
    <n v="0"/>
    <n v="1"/>
    <n v="0"/>
    <n v="5.6"/>
    <n v="5.6"/>
    <n v="4"/>
    <n v="4"/>
    <n v="26641753"/>
    <n v="56162422"/>
    <n v="371423510"/>
  </r>
  <r>
    <x v="0"/>
    <n v="3758"/>
    <x v="1"/>
    <x v="34"/>
    <x v="34"/>
    <x v="34"/>
    <n v="4831"/>
    <n v="105154000409"/>
    <s v="05154105154000409"/>
    <s v="I. E. MARCO FIDEL SUAREZ"/>
    <n v="1"/>
    <n v="22.104216246936382"/>
    <n v="1.5480889706762351"/>
    <n v="0.21736104120912433"/>
    <n v="1.2173610412091243"/>
    <n v="1557"/>
    <n v="0"/>
    <n v="0"/>
    <n v="0"/>
    <n v="97"/>
    <n v="0"/>
    <n v="819"/>
    <n v="0"/>
    <n v="495"/>
    <n v="0"/>
    <n v="14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942964.309839403"/>
    <n v="130910679.87048876"/>
    <n v="21818357.777725451"/>
    <n v="0"/>
    <n v="0"/>
    <n v="0"/>
    <n v="0"/>
    <n v="0"/>
    <n v="163672002"/>
    <n v="0"/>
    <n v="0"/>
    <n v="0"/>
    <n v="0"/>
    <n v="0"/>
    <n v="0"/>
    <n v="0"/>
    <n v="0"/>
    <n v="0"/>
    <n v="163672002"/>
    <n v="105120.10404624278"/>
    <n v="0"/>
    <n v="1"/>
    <n v="1"/>
    <n v="1"/>
    <n v="24249724"/>
    <n v="29520669.257673889"/>
    <n v="29520669"/>
    <n v="97"/>
    <n v="0"/>
    <n v="1"/>
    <n v="0"/>
    <n v="4.3111111111111109"/>
    <n v="4.3111111111111109"/>
    <n v="4"/>
    <n v="4"/>
    <n v="26641753"/>
    <n v="56162422"/>
    <n v="219834424"/>
  </r>
  <r>
    <x v="0"/>
    <n v="3758"/>
    <x v="1"/>
    <x v="34"/>
    <x v="34"/>
    <x v="34"/>
    <n v="12596"/>
    <n v="105154000751"/>
    <s v="05154105154000751"/>
    <s v="I. E. LA MISERICORDIA"/>
    <n v="1"/>
    <n v="22.104216246936382"/>
    <n v="1.5480889706762351"/>
    <n v="0.21736104120912433"/>
    <n v="1.2173610412091243"/>
    <n v="2045"/>
    <n v="0"/>
    <n v="0"/>
    <n v="0"/>
    <n v="145"/>
    <n v="0"/>
    <n v="1085"/>
    <n v="0"/>
    <n v="691"/>
    <n v="0"/>
    <n v="12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358039.432234159"/>
    <n v="176938635.80668801"/>
    <n v="18530660.030396961"/>
    <n v="0"/>
    <n v="0"/>
    <n v="0"/>
    <n v="0"/>
    <n v="0"/>
    <n v="211827335"/>
    <n v="0"/>
    <n v="0"/>
    <n v="0"/>
    <n v="0"/>
    <n v="0"/>
    <n v="0"/>
    <n v="0"/>
    <n v="0"/>
    <n v="0"/>
    <n v="211827335"/>
    <n v="103583.04889975551"/>
    <n v="0"/>
    <n v="1"/>
    <n v="1"/>
    <n v="1"/>
    <n v="24249724"/>
    <n v="29520669.257673889"/>
    <n v="29520669"/>
    <n v="145"/>
    <n v="0"/>
    <n v="1"/>
    <n v="0"/>
    <n v="6.4444444444444446"/>
    <n v="6.4444444444444446"/>
    <n v="4"/>
    <n v="4"/>
    <n v="26641753"/>
    <n v="56162422"/>
    <n v="267989757"/>
  </r>
  <r>
    <x v="0"/>
    <n v="3758"/>
    <x v="1"/>
    <x v="34"/>
    <x v="34"/>
    <x v="34"/>
    <n v="12597"/>
    <n v="105154001880"/>
    <s v="05154105154001880"/>
    <s v="INSTITUCION EDUCATIVA DIVINO NIÑO"/>
    <n v="1"/>
    <n v="22.104216246936382"/>
    <n v="1.5480889706762351"/>
    <n v="0.21736104120912433"/>
    <n v="1.2173610412091243"/>
    <n v="2056"/>
    <n v="0"/>
    <n v="0"/>
    <n v="0"/>
    <n v="191"/>
    <n v="0"/>
    <n v="1081"/>
    <n v="0"/>
    <n v="572"/>
    <n v="0"/>
    <n v="21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547486.424529135"/>
    <n v="164684439.74575186"/>
    <n v="31681451.019710932"/>
    <n v="0"/>
    <n v="0"/>
    <n v="0"/>
    <n v="0"/>
    <n v="0"/>
    <n v="217913377"/>
    <n v="0"/>
    <n v="0"/>
    <n v="0"/>
    <n v="0"/>
    <n v="0"/>
    <n v="0"/>
    <n v="0"/>
    <n v="0"/>
    <n v="0"/>
    <n v="217913377"/>
    <n v="105988.99659533074"/>
    <n v="0"/>
    <n v="1"/>
    <n v="1"/>
    <n v="1"/>
    <n v="24249724"/>
    <n v="29520669.257673889"/>
    <n v="29520669"/>
    <n v="191"/>
    <n v="0"/>
    <n v="1"/>
    <n v="0"/>
    <n v="8.4888888888888889"/>
    <n v="8.4888888888888889"/>
    <n v="4"/>
    <n v="4"/>
    <n v="26641753"/>
    <n v="56162422"/>
    <n v="274075799"/>
  </r>
  <r>
    <x v="0"/>
    <n v="3758"/>
    <x v="1"/>
    <x v="34"/>
    <x v="34"/>
    <x v="34"/>
    <n v="12598"/>
    <n v="105154002274"/>
    <s v="05154105154002274"/>
    <s v="I. E. ESCUELA NORMAL SUPERIOR DEL BAJO CAUCA"/>
    <n v="1"/>
    <n v="22.104216246936382"/>
    <n v="1.5480889706762351"/>
    <n v="0.21736104120912433"/>
    <n v="1.2173610412091243"/>
    <n v="970"/>
    <n v="0"/>
    <n v="0"/>
    <n v="0"/>
    <n v="51"/>
    <n v="0"/>
    <n v="444"/>
    <n v="0"/>
    <n v="343"/>
    <n v="0"/>
    <n v="0"/>
    <n v="0"/>
    <n v="13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753517.3175444286"/>
    <n v="78406929.267941147"/>
    <n v="0"/>
    <n v="24174292.253556646"/>
    <n v="0"/>
    <n v="0"/>
    <n v="0"/>
    <n v="0"/>
    <n v="108334739"/>
    <n v="0"/>
    <n v="0"/>
    <n v="0"/>
    <n v="0"/>
    <n v="0"/>
    <n v="0"/>
    <n v="0"/>
    <n v="0"/>
    <n v="0"/>
    <n v="108334739"/>
    <n v="111685.29793814433"/>
    <n v="0"/>
    <n v="1"/>
    <n v="1"/>
    <n v="1"/>
    <n v="24249724"/>
    <n v="29520669.257673889"/>
    <n v="29520669"/>
    <n v="51"/>
    <n v="0"/>
    <n v="1"/>
    <n v="0"/>
    <n v="2.2666666666666666"/>
    <n v="2.2666666666666666"/>
    <n v="2.2666666666666666"/>
    <n v="3"/>
    <n v="19981315"/>
    <n v="49501984"/>
    <n v="157836723"/>
  </r>
  <r>
    <x v="0"/>
    <n v="3758"/>
    <x v="1"/>
    <x v="35"/>
    <x v="35"/>
    <x v="35"/>
    <n v="5419"/>
    <n v="105172000076"/>
    <s v="05172105172000076"/>
    <s v="INSTITUCION EDUCATIVA LOS ANDES"/>
    <n v="1"/>
    <n v="21.194067461031715"/>
    <n v="1.4843458692971638"/>
    <n v="0.20771681787912827"/>
    <n v="1.2077168178791282"/>
    <n v="1508"/>
    <n v="0"/>
    <n v="0"/>
    <n v="0"/>
    <n v="103"/>
    <n v="0"/>
    <n v="686"/>
    <n v="0"/>
    <n v="506"/>
    <n v="0"/>
    <n v="34"/>
    <n v="0"/>
    <n v="17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527793.498656699"/>
    <n v="117815297.29682469"/>
    <n v="5040734.6383930044"/>
    <n v="32522100.155320354"/>
    <n v="0"/>
    <n v="0"/>
    <n v="0"/>
    <n v="0"/>
    <n v="166905926"/>
    <n v="0"/>
    <n v="0"/>
    <n v="0"/>
    <n v="0"/>
    <n v="0"/>
    <n v="0"/>
    <n v="0"/>
    <n v="0"/>
    <n v="0"/>
    <n v="166905926"/>
    <n v="110680.32228116711"/>
    <n v="0"/>
    <n v="1"/>
    <n v="1"/>
    <n v="1"/>
    <n v="24249724"/>
    <n v="29286799.503727123"/>
    <n v="29286800"/>
    <n v="103"/>
    <n v="0"/>
    <n v="1"/>
    <n v="0"/>
    <n v="4.5777777777777775"/>
    <n v="4.5777777777777775"/>
    <n v="4"/>
    <n v="4"/>
    <n v="26641753"/>
    <n v="55928553"/>
    <n v="222834479"/>
  </r>
  <r>
    <x v="0"/>
    <n v="3758"/>
    <x v="1"/>
    <x v="35"/>
    <x v="35"/>
    <x v="35"/>
    <n v="5420"/>
    <n v="105172000220"/>
    <s v="05172105172000220"/>
    <s v="INSTITUCION EDUCATIVA MARIA AUXILIADORA"/>
    <n v="1"/>
    <n v="21.194067461031715"/>
    <n v="1.4843458692971638"/>
    <n v="0.20771681787912827"/>
    <n v="1.2077168178791282"/>
    <n v="1056"/>
    <n v="0"/>
    <n v="13"/>
    <n v="0"/>
    <n v="67"/>
    <n v="0"/>
    <n v="411"/>
    <n v="0"/>
    <n v="430"/>
    <n v="0"/>
    <n v="13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953626.0183741357"/>
    <n v="83123041.129722789"/>
    <n v="20014681.652442813"/>
    <n v="0"/>
    <n v="0"/>
    <n v="0"/>
    <n v="0"/>
    <n v="0"/>
    <n v="112091349"/>
    <n v="0"/>
    <n v="0"/>
    <n v="0"/>
    <n v="0"/>
    <n v="0"/>
    <n v="0"/>
    <n v="0"/>
    <n v="0"/>
    <n v="0"/>
    <n v="112091349"/>
    <n v="106147.11079545454"/>
    <n v="0"/>
    <n v="1"/>
    <n v="1"/>
    <n v="1"/>
    <n v="24249724"/>
    <n v="29286799.503727123"/>
    <n v="29286800"/>
    <n v="80"/>
    <n v="0"/>
    <n v="1"/>
    <n v="0"/>
    <n v="3.5555555555555554"/>
    <n v="3.5555555555555554"/>
    <n v="3.5555555555555554"/>
    <n v="4"/>
    <n v="26641753"/>
    <n v="55928553"/>
    <n v="168019902"/>
  </r>
  <r>
    <x v="0"/>
    <n v="3758"/>
    <x v="1"/>
    <x v="35"/>
    <x v="35"/>
    <x v="35"/>
    <n v="107656"/>
    <n v="105172000238"/>
    <s v="05172105172000238"/>
    <s v="I.E. GONZALO MEJIA"/>
    <n v="1"/>
    <n v="21.194067461031715"/>
    <n v="1.4843458692971638"/>
    <n v="0.20771681787912827"/>
    <n v="1.2077168178791282"/>
    <n v="871"/>
    <n v="0"/>
    <n v="0"/>
    <n v="0"/>
    <n v="62"/>
    <n v="0"/>
    <n v="379"/>
    <n v="0"/>
    <n v="296"/>
    <n v="0"/>
    <n v="13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939060.1642399551"/>
    <n v="66715877.244426735"/>
    <n v="19866424.751313608"/>
    <n v="0"/>
    <n v="0"/>
    <n v="0"/>
    <n v="0"/>
    <n v="0"/>
    <n v="93521362"/>
    <n v="0"/>
    <n v="0"/>
    <n v="0"/>
    <n v="0"/>
    <n v="0"/>
    <n v="0"/>
    <n v="0"/>
    <n v="0"/>
    <n v="0"/>
    <n v="93521362"/>
    <n v="107372.401836969"/>
    <n v="0"/>
    <n v="1"/>
    <n v="1"/>
    <n v="1"/>
    <n v="24249724"/>
    <n v="29286799.503727123"/>
    <n v="29286800"/>
    <n v="62"/>
    <n v="0"/>
    <n v="1"/>
    <n v="0"/>
    <n v="2.7555555555555555"/>
    <n v="2.7555555555555555"/>
    <n v="2.7555555555555555"/>
    <n v="3"/>
    <n v="19981315"/>
    <n v="49268115"/>
    <n v="142789477"/>
  </r>
  <r>
    <x v="0"/>
    <n v="3758"/>
    <x v="1"/>
    <x v="35"/>
    <x v="35"/>
    <x v="35"/>
    <n v="5421"/>
    <n v="105172000572"/>
    <s v="05172105172000572"/>
    <s v="I. E. CHIGORODO"/>
    <n v="1"/>
    <n v="21.194067461031715"/>
    <n v="1.4843458692971638"/>
    <n v="0.20771681787912827"/>
    <n v="1.2077168178791282"/>
    <n v="831"/>
    <n v="0"/>
    <n v="0"/>
    <n v="0"/>
    <n v="59"/>
    <n v="0"/>
    <n v="377"/>
    <n v="0"/>
    <n v="292"/>
    <n v="0"/>
    <n v="1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03299.1885509249"/>
    <n v="66122847.22447627"/>
    <n v="15270460.816308221"/>
    <n v="0"/>
    <n v="0"/>
    <n v="0"/>
    <n v="0"/>
    <n v="0"/>
    <n v="87996607"/>
    <n v="0"/>
    <n v="0"/>
    <n v="0"/>
    <n v="0"/>
    <n v="0"/>
    <n v="0"/>
    <n v="0"/>
    <n v="0"/>
    <n v="0"/>
    <n v="87996607"/>
    <n v="105892.42719614922"/>
    <n v="0"/>
    <n v="1"/>
    <n v="1"/>
    <n v="1"/>
    <n v="24249724"/>
    <n v="29286799.503727123"/>
    <n v="29286800"/>
    <n v="59"/>
    <n v="0"/>
    <n v="1"/>
    <n v="0"/>
    <n v="2.6222222222222222"/>
    <n v="2.6222222222222222"/>
    <n v="2.6222222222222222"/>
    <n v="3"/>
    <n v="19981315"/>
    <n v="49268115"/>
    <n v="137264722"/>
  </r>
  <r>
    <x v="0"/>
    <n v="3758"/>
    <x v="1"/>
    <x v="35"/>
    <x v="35"/>
    <x v="35"/>
    <n v="2681"/>
    <n v="105172000629"/>
    <s v="05172105172000629"/>
    <s v="I. E. JUAN EVANGELISTA BERRIO"/>
    <n v="1"/>
    <n v="21.194067461031715"/>
    <n v="1.4843458692971638"/>
    <n v="0.20771681787912827"/>
    <n v="1.2077168178791282"/>
    <n v="1400"/>
    <n v="0"/>
    <n v="20"/>
    <n v="0"/>
    <n v="107"/>
    <n v="0"/>
    <n v="628"/>
    <n v="0"/>
    <n v="487"/>
    <n v="0"/>
    <n v="1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213881.30416894"/>
    <n v="110204745.37412712"/>
    <n v="23424590.378414553"/>
    <n v="0"/>
    <n v="0"/>
    <n v="0"/>
    <n v="0"/>
    <n v="0"/>
    <n v="147843217"/>
    <n v="0"/>
    <n v="0"/>
    <n v="0"/>
    <n v="0"/>
    <n v="0"/>
    <n v="0"/>
    <n v="0"/>
    <n v="0"/>
    <n v="0"/>
    <n v="147843217"/>
    <n v="105602.29785714285"/>
    <n v="0"/>
    <n v="1"/>
    <n v="1"/>
    <n v="1"/>
    <n v="24249724"/>
    <n v="29286799.503727123"/>
    <n v="29286800"/>
    <n v="127"/>
    <n v="0"/>
    <n v="1"/>
    <n v="0"/>
    <n v="5.6444444444444448"/>
    <n v="5.6444444444444448"/>
    <n v="4"/>
    <n v="4"/>
    <n v="26641753"/>
    <n v="55928553"/>
    <n v="203771770"/>
  </r>
  <r>
    <x v="0"/>
    <n v="3758"/>
    <x v="1"/>
    <x v="35"/>
    <x v="35"/>
    <x v="35"/>
    <n v="2744"/>
    <n v="105172001463"/>
    <s v="05172105172001463"/>
    <s v="INSTITUCIÓN EDUCATIVA MUNICIPAL JOSE DE LOS SANTOS ZUÑIGA"/>
    <n v="1"/>
    <n v="21.194067461031715"/>
    <n v="1.4843458692971638"/>
    <n v="0.20771681787912827"/>
    <n v="1.2077168178791282"/>
    <n v="1970"/>
    <n v="0"/>
    <n v="0"/>
    <n v="0"/>
    <n v="165"/>
    <n v="0"/>
    <n v="894"/>
    <n v="0"/>
    <n v="659"/>
    <n v="0"/>
    <n v="2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466853.662896655"/>
    <n v="153495936.83051068"/>
    <n v="37360739.084559917"/>
    <n v="0"/>
    <n v="0"/>
    <n v="0"/>
    <n v="0"/>
    <n v="0"/>
    <n v="209323530"/>
    <n v="0"/>
    <n v="0"/>
    <n v="0"/>
    <n v="0"/>
    <n v="0"/>
    <n v="0"/>
    <n v="0"/>
    <n v="0"/>
    <n v="0"/>
    <n v="209323530"/>
    <n v="106255.59898477157"/>
    <n v="0"/>
    <n v="1"/>
    <n v="1"/>
    <n v="1"/>
    <n v="24249724"/>
    <n v="29286799.503727123"/>
    <n v="29286800"/>
    <n v="165"/>
    <n v="0"/>
    <n v="1"/>
    <n v="0"/>
    <n v="7.333333333333333"/>
    <n v="7.333333333333333"/>
    <n v="4"/>
    <n v="4"/>
    <n v="26641753"/>
    <n v="55928553"/>
    <n v="265252083"/>
  </r>
  <r>
    <x v="0"/>
    <n v="3758"/>
    <x v="1"/>
    <x v="36"/>
    <x v="36"/>
    <x v="36"/>
    <n v="1536"/>
    <n v="105190000181"/>
    <s v="05190105190000181"/>
    <s v="I. E. CISNEROS"/>
    <n v="1"/>
    <n v="13.238105949836914"/>
    <n v="0.92714283938596487"/>
    <n v="0.12341294272475047"/>
    <n v="1.1234129427247506"/>
    <n v="1338"/>
    <n v="0"/>
    <n v="0"/>
    <n v="17"/>
    <n v="103"/>
    <n v="64"/>
    <n v="525"/>
    <n v="53"/>
    <n v="394"/>
    <n v="22"/>
    <n v="160"/>
    <n v="0"/>
    <n v="0"/>
    <n v="654"/>
    <n v="0"/>
    <n v="0"/>
    <n v="0"/>
    <n v="0"/>
    <n v="0"/>
    <n v="100"/>
    <n v="0"/>
    <n v="394"/>
    <n v="0"/>
    <n v="160"/>
    <n v="0"/>
    <n v="0"/>
    <n v="92671"/>
    <n v="81839"/>
    <n v="122758"/>
    <n v="150439"/>
    <n v="114333"/>
    <n v="99892"/>
    <n v="152848"/>
    <n v="184139"/>
    <n v="10723103.483970271"/>
    <n v="84491933.482259139"/>
    <n v="22065268.163680788"/>
    <n v="0"/>
    <n v="2183533.9236693312"/>
    <n v="13129735.983935311"/>
    <n v="3777651.272331039"/>
    <n v="0"/>
    <n v="136371226"/>
    <n v="0"/>
    <n v="9083572.3917815052"/>
    <n v="4413053.6327361576"/>
    <n v="0"/>
    <n v="0"/>
    <n v="0"/>
    <n v="0"/>
    <n v="0"/>
    <n v="13496626"/>
    <n v="149867852"/>
    <n v="112008.85799701046"/>
    <n v="1"/>
    <n v="0"/>
    <n v="0"/>
    <n v="1"/>
    <n v="24249724"/>
    <n v="27242453.79910301"/>
    <n v="27242454"/>
    <n v="120"/>
    <n v="1"/>
    <n v="0"/>
    <n v="1.3076923076923077"/>
    <n v="4.5777777777777775"/>
    <n v="5.885470085470085"/>
    <n v="4"/>
    <n v="4"/>
    <n v="6660438"/>
    <n v="33902892"/>
    <n v="183770744"/>
  </r>
  <r>
    <x v="0"/>
    <n v="3758"/>
    <x v="1"/>
    <x v="37"/>
    <x v="37"/>
    <x v="37"/>
    <n v="12599"/>
    <n v="105197000160"/>
    <s v="05197105197000160"/>
    <s v="I. E. COCORNA"/>
    <n v="1"/>
    <n v="14.310004760933143"/>
    <n v="1.0022142514912926"/>
    <n v="0.13477112029029426"/>
    <n v="1.1347711202902944"/>
    <n v="1619"/>
    <n v="0"/>
    <n v="0"/>
    <n v="17"/>
    <n v="79"/>
    <n v="175"/>
    <n v="553"/>
    <n v="122"/>
    <n v="433"/>
    <n v="37"/>
    <n v="2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07669.5845853277"/>
    <n v="91568374.241449282"/>
    <n v="28278353.336472981"/>
    <n v="0"/>
    <n v="2205610.3704345538"/>
    <n v="33666303.354167312"/>
    <n v="6417557.3591828439"/>
    <n v="0"/>
    <n v="170443868"/>
    <n v="0"/>
    <n v="0"/>
    <n v="0"/>
    <n v="0"/>
    <n v="0"/>
    <n v="0"/>
    <n v="0"/>
    <n v="0"/>
    <n v="0"/>
    <n v="170443868"/>
    <n v="105277.25015441631"/>
    <n v="1"/>
    <n v="0"/>
    <n v="1"/>
    <n v="1"/>
    <n v="24249724"/>
    <n v="27517886.470210437"/>
    <n v="27517886"/>
    <n v="96"/>
    <n v="1"/>
    <n v="0"/>
    <n v="1.3076923076923077"/>
    <n v="3.5111111111111111"/>
    <n v="4.8188034188034186"/>
    <n v="4"/>
    <n v="4"/>
    <n v="6660438"/>
    <n v="34178324"/>
    <n v="204622192"/>
  </r>
  <r>
    <x v="0"/>
    <n v="3758"/>
    <x v="1"/>
    <x v="38"/>
    <x v="38"/>
    <x v="38"/>
    <n v="3651"/>
    <n v="105206000186"/>
    <s v="05206105206000186"/>
    <s v="I. E. PRESBITERO LIBARDO AGUIRRE DELGADO"/>
    <n v="1"/>
    <n v="12.483978467059728"/>
    <n v="0.87432683245185783"/>
    <n v="0.11542197028614884"/>
    <n v="1.1154219702861488"/>
    <n v="495"/>
    <n v="0"/>
    <n v="0"/>
    <n v="19"/>
    <n v="27"/>
    <n v="119"/>
    <n v="154"/>
    <n v="0"/>
    <n v="115"/>
    <n v="0"/>
    <n v="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90916.2740264675"/>
    <n v="24555670.010460746"/>
    <n v="8352545.1839316096"/>
    <n v="0"/>
    <n v="2423061.2624457986"/>
    <n v="13259186.043243052"/>
    <n v="0"/>
    <n v="0"/>
    <n v="51381379"/>
    <n v="0"/>
    <n v="0"/>
    <n v="0"/>
    <n v="0"/>
    <n v="0"/>
    <n v="0"/>
    <n v="0"/>
    <n v="0"/>
    <n v="0"/>
    <n v="51381379"/>
    <n v="103800.76565656565"/>
    <n v="1"/>
    <n v="0"/>
    <n v="1"/>
    <n v="1"/>
    <n v="24249724"/>
    <n v="27048674.922975309"/>
    <n v="27048675"/>
    <n v="46"/>
    <n v="1"/>
    <n v="0"/>
    <n v="1.4615384615384615"/>
    <n v="1.2"/>
    <n v="2.6615384615384614"/>
    <n v="2.6615384615384614"/>
    <n v="3"/>
    <n v="6660438"/>
    <n v="33709113"/>
    <n v="85090492"/>
  </r>
  <r>
    <x v="0"/>
    <n v="3758"/>
    <x v="1"/>
    <x v="39"/>
    <x v="39"/>
    <x v="39"/>
    <n v="3658"/>
    <n v="105209000021"/>
    <s v="05209105209000021"/>
    <s v="INSTITUCION EDUCATIVA DE JESUS"/>
    <n v="1"/>
    <n v="18.539500715931023"/>
    <n v="1.2984308631234496"/>
    <n v="0.17958819217461258"/>
    <n v="1.1795881921746125"/>
    <n v="1195"/>
    <n v="0"/>
    <n v="0"/>
    <n v="6"/>
    <n v="72"/>
    <n v="60"/>
    <n v="493"/>
    <n v="32"/>
    <n v="400"/>
    <n v="0"/>
    <n v="68"/>
    <n v="0"/>
    <n v="6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70580.449704973"/>
    <n v="86206932.027024657"/>
    <n v="9846664.3360580336"/>
    <n v="11357188.354723617"/>
    <n v="809195.14065539988"/>
    <n v="10840490.979728987"/>
    <n v="0"/>
    <n v="0"/>
    <n v="126931051"/>
    <n v="0"/>
    <n v="0"/>
    <n v="0"/>
    <n v="0"/>
    <n v="0"/>
    <n v="0"/>
    <n v="0"/>
    <n v="0"/>
    <n v="0"/>
    <n v="126931051"/>
    <n v="106218.45271966528"/>
    <n v="1"/>
    <n v="0"/>
    <n v="0"/>
    <n v="1"/>
    <n v="24249724"/>
    <n v="28604688.093893312"/>
    <n v="28604688"/>
    <n v="78"/>
    <n v="1"/>
    <n v="0"/>
    <n v="0.46153846153846156"/>
    <n v="3.2"/>
    <n v="3.6615384615384619"/>
    <n v="3.6615384615384619"/>
    <n v="4"/>
    <n v="6660438"/>
    <n v="35265126"/>
    <n v="162196177"/>
  </r>
  <r>
    <x v="0"/>
    <n v="3758"/>
    <x v="1"/>
    <x v="40"/>
    <x v="40"/>
    <x v="40"/>
    <n v="1627"/>
    <n v="105212000082"/>
    <s v="05212105212000082"/>
    <s v="I. E. SAN LUIS GONZAGA"/>
    <n v="1"/>
    <n v="3.8079339625121587"/>
    <n v="0.26669213251320628"/>
    <n v="2.3487868830778524E-2"/>
    <n v="1.0234878688307785"/>
    <n v="1548"/>
    <n v="0"/>
    <n v="0"/>
    <n v="20"/>
    <n v="89"/>
    <n v="172"/>
    <n v="516"/>
    <n v="0"/>
    <n v="534"/>
    <n v="0"/>
    <n v="0"/>
    <n v="0"/>
    <n v="21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41440.3420251198"/>
    <n v="87949284.882104188"/>
    <n v="0"/>
    <n v="33412030.655290265"/>
    <n v="2340368.7701405878"/>
    <n v="17584979.03323799"/>
    <n v="0"/>
    <n v="0"/>
    <n v="149728104"/>
    <n v="0"/>
    <n v="0"/>
    <n v="0"/>
    <n v="0"/>
    <n v="0"/>
    <n v="0"/>
    <n v="0"/>
    <n v="0"/>
    <n v="0"/>
    <n v="149728104"/>
    <n v="96723.58139534884"/>
    <n v="1"/>
    <n v="0"/>
    <n v="0"/>
    <n v="1"/>
    <n v="24249724"/>
    <n v="24819298.33649458"/>
    <n v="24819298"/>
    <n v="109"/>
    <n v="1"/>
    <n v="0"/>
    <n v="1.5384615384615385"/>
    <n v="3.9555555555555557"/>
    <n v="5.494017094017094"/>
    <n v="4"/>
    <n v="4"/>
    <n v="6660438"/>
    <n v="31479736"/>
    <n v="181207840"/>
  </r>
  <r>
    <x v="0"/>
    <n v="3758"/>
    <x v="1"/>
    <x v="40"/>
    <x v="40"/>
    <x v="40"/>
    <n v="1628"/>
    <n v="105212000112"/>
    <s v="05212105212000112"/>
    <s v="I. E. ESCUELA NORMAL SUPERIOR MARIA AUXILIADORA"/>
    <n v="1"/>
    <n v="3.8079339625121587"/>
    <n v="0.26669213251320628"/>
    <n v="2.3487868830778524E-2"/>
    <n v="1.0234878688307785"/>
    <n v="1399"/>
    <n v="0"/>
    <n v="0"/>
    <n v="0"/>
    <n v="105"/>
    <n v="0"/>
    <n v="665"/>
    <n v="0"/>
    <n v="492"/>
    <n v="0"/>
    <n v="13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959002.6507037934"/>
    <n v="96911735.817709088"/>
    <n v="17212861.360864233"/>
    <n v="0"/>
    <n v="0"/>
    <n v="0"/>
    <n v="0"/>
    <n v="0"/>
    <n v="124083600"/>
    <n v="0"/>
    <n v="0"/>
    <n v="0"/>
    <n v="0"/>
    <n v="0"/>
    <n v="0"/>
    <n v="0"/>
    <n v="0"/>
    <n v="0"/>
    <n v="124083600"/>
    <n v="88694.496068620443"/>
    <n v="0"/>
    <n v="0"/>
    <n v="0"/>
    <n v="0"/>
    <n v="19701352"/>
    <n v="20164094.771564994"/>
    <n v="20164095"/>
    <n v="105"/>
    <n v="1"/>
    <n v="0"/>
    <n v="0"/>
    <n v="4.666666666666667"/>
    <n v="4.666666666666667"/>
    <n v="4"/>
    <n v="4"/>
    <n v="6660438"/>
    <n v="26824533"/>
    <n v="150908133"/>
  </r>
  <r>
    <x v="0"/>
    <n v="3758"/>
    <x v="1"/>
    <x v="40"/>
    <x v="40"/>
    <x v="40"/>
    <n v="1629"/>
    <n v="105212000163"/>
    <s v="05212105212000163"/>
    <s v="INSTITUCION EDUCATIVA JOSE MIGUEL DE RESTREPO Y PUERTA"/>
    <n v="1"/>
    <n v="3.8079339625121587"/>
    <n v="0.26669213251320628"/>
    <n v="2.3487868830778524E-2"/>
    <n v="1.0234878688307785"/>
    <n v="2230"/>
    <n v="0"/>
    <n v="36"/>
    <n v="0"/>
    <n v="92"/>
    <n v="0"/>
    <n v="846"/>
    <n v="0"/>
    <n v="883"/>
    <n v="0"/>
    <n v="98"/>
    <n v="0"/>
    <n v="27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140498.469429385"/>
    <n v="144823155.77253157"/>
    <n v="12312849.732589012"/>
    <n v="42342435.162234209"/>
    <n v="0"/>
    <n v="0"/>
    <n v="0"/>
    <n v="0"/>
    <n v="211618939"/>
    <n v="0"/>
    <n v="0"/>
    <n v="0"/>
    <n v="0"/>
    <n v="0"/>
    <n v="0"/>
    <n v="0"/>
    <n v="0"/>
    <n v="0"/>
    <n v="211618939"/>
    <n v="94896.385201793717"/>
    <n v="0"/>
    <n v="0"/>
    <n v="0"/>
    <n v="0"/>
    <n v="19701352"/>
    <n v="20164094.771564994"/>
    <n v="20164095"/>
    <n v="128"/>
    <n v="1"/>
    <n v="0"/>
    <n v="0"/>
    <n v="5.6888888888888891"/>
    <n v="5.6888888888888891"/>
    <n v="4"/>
    <n v="4"/>
    <n v="6660438"/>
    <n v="26824533"/>
    <n v="238443472"/>
  </r>
  <r>
    <x v="0"/>
    <n v="3758"/>
    <x v="1"/>
    <x v="40"/>
    <x v="40"/>
    <x v="40"/>
    <n v="1630"/>
    <n v="105212000368"/>
    <s v="05212105212000368"/>
    <s v="I. E. VILLANUEVA"/>
    <n v="1"/>
    <n v="3.8079339625121587"/>
    <n v="0.26669213251320628"/>
    <n v="2.3487868830778524E-2"/>
    <n v="1.0234878688307785"/>
    <n v="386"/>
    <n v="0"/>
    <n v="0"/>
    <n v="0"/>
    <n v="20"/>
    <n v="0"/>
    <n v="167"/>
    <n v="0"/>
    <n v="147"/>
    <n v="0"/>
    <n v="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96952.8858483415"/>
    <n v="26301024.240934014"/>
    <n v="6533348.8377002925"/>
    <n v="0"/>
    <n v="0"/>
    <n v="0"/>
    <n v="0"/>
    <n v="0"/>
    <n v="34731326"/>
    <n v="0"/>
    <n v="0"/>
    <n v="0"/>
    <n v="0"/>
    <n v="0"/>
    <n v="0"/>
    <n v="0"/>
    <n v="0"/>
    <n v="0"/>
    <n v="34731326"/>
    <n v="89977.528497409323"/>
    <n v="0"/>
    <n v="0"/>
    <n v="0"/>
    <n v="0"/>
    <n v="19701352"/>
    <n v="20164094.771564994"/>
    <n v="20164095"/>
    <n v="20"/>
    <n v="1"/>
    <n v="0"/>
    <n v="0"/>
    <n v="0.88888888888888884"/>
    <n v="0.88888888888888884"/>
    <n v="0.88888888888888884"/>
    <n v="1"/>
    <n v="6660438"/>
    <n v="26824533"/>
    <n v="61555859"/>
  </r>
  <r>
    <x v="0"/>
    <n v="3758"/>
    <x v="1"/>
    <x v="40"/>
    <x v="40"/>
    <x v="40"/>
    <n v="1631"/>
    <n v="105212000511"/>
    <s v="05212105212000511"/>
    <s v="INSTITUCIÓN EDUCATIVA PRESBITERO BERNARDO MONTOYA"/>
    <n v="1"/>
    <n v="3.8079339625121587"/>
    <n v="0.26669213251320628"/>
    <n v="2.3487868830778524E-2"/>
    <n v="1.0234878688307785"/>
    <n v="1215"/>
    <n v="0"/>
    <n v="0"/>
    <n v="4"/>
    <n v="77"/>
    <n v="36"/>
    <n v="456"/>
    <n v="0"/>
    <n v="441"/>
    <n v="0"/>
    <n v="1"/>
    <n v="0"/>
    <n v="20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303268.6105161142"/>
    <n v="75133817.656426147"/>
    <n v="125641.32380192871"/>
    <n v="30794498.299806695"/>
    <n v="468073.75402811758"/>
    <n v="3680577.0069567882"/>
    <n v="0"/>
    <n v="0"/>
    <n v="117505877"/>
    <n v="0"/>
    <n v="0"/>
    <n v="0"/>
    <n v="0"/>
    <n v="0"/>
    <n v="0"/>
    <n v="0"/>
    <n v="0"/>
    <n v="0"/>
    <n v="117505877"/>
    <n v="96712.655967078186"/>
    <n v="1"/>
    <n v="0"/>
    <n v="0"/>
    <n v="1"/>
    <n v="24249724"/>
    <n v="24819298.33649458"/>
    <n v="24819298"/>
    <n v="81"/>
    <n v="1"/>
    <n v="0"/>
    <n v="0.30769230769230771"/>
    <n v="3.4222222222222221"/>
    <n v="3.72991452991453"/>
    <n v="3.72991452991453"/>
    <n v="4"/>
    <n v="6660438"/>
    <n v="31479736"/>
    <n v="148985613"/>
  </r>
  <r>
    <x v="0"/>
    <n v="3758"/>
    <x v="1"/>
    <x v="40"/>
    <x v="40"/>
    <x v="40"/>
    <n v="1632"/>
    <n v="105212000538"/>
    <s v="05212105212000538"/>
    <s v="I. E. GABRIELA MISTRAL"/>
    <n v="1"/>
    <n v="3.8079339625121587"/>
    <n v="0.26669213251320628"/>
    <n v="2.3487868830778524E-2"/>
    <n v="1.0234878688307785"/>
    <n v="528"/>
    <n v="0"/>
    <n v="0"/>
    <n v="11"/>
    <n v="18"/>
    <n v="56"/>
    <n v="170"/>
    <n v="0"/>
    <n v="218"/>
    <n v="0"/>
    <n v="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07257.5972635073"/>
    <n v="32499354.794529926"/>
    <n v="6910272.8091060789"/>
    <n v="0"/>
    <n v="1287202.8235773232"/>
    <n v="5725342.0108216712"/>
    <n v="0"/>
    <n v="0"/>
    <n v="48129430"/>
    <n v="0"/>
    <n v="0"/>
    <n v="0"/>
    <n v="0"/>
    <n v="0"/>
    <n v="0"/>
    <n v="0"/>
    <n v="0"/>
    <n v="0"/>
    <n v="48129430"/>
    <n v="91154.22348484848"/>
    <n v="1"/>
    <n v="0"/>
    <n v="0"/>
    <n v="1"/>
    <n v="24249724"/>
    <n v="24819298.33649458"/>
    <n v="24819298"/>
    <n v="29"/>
    <n v="1"/>
    <n v="0"/>
    <n v="0.84615384615384615"/>
    <n v="0.8"/>
    <n v="1.6461538461538461"/>
    <n v="1.6461538461538461"/>
    <n v="2"/>
    <n v="6660438"/>
    <n v="31479736"/>
    <n v="79609166"/>
  </r>
  <r>
    <x v="0"/>
    <n v="3758"/>
    <x v="1"/>
    <x v="40"/>
    <x v="40"/>
    <x v="40"/>
    <n v="1633"/>
    <n v="105212000830"/>
    <s v="05212105212000830"/>
    <s v="I. E. LA TRINIDAD"/>
    <n v="1"/>
    <n v="3.8079339625121587"/>
    <n v="0.26669213251320628"/>
    <n v="2.3487868830778524E-2"/>
    <n v="1.0234878688307785"/>
    <n v="1269"/>
    <n v="0"/>
    <n v="15"/>
    <n v="0"/>
    <n v="77"/>
    <n v="0"/>
    <n v="610"/>
    <n v="0"/>
    <n v="437"/>
    <n v="0"/>
    <n v="13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725983.2749023698"/>
    <n v="87698001.211012453"/>
    <n v="16333372.094250731"/>
    <n v="0"/>
    <n v="0"/>
    <n v="0"/>
    <n v="0"/>
    <n v="0"/>
    <n v="112757357"/>
    <n v="0"/>
    <n v="0"/>
    <n v="0"/>
    <n v="0"/>
    <n v="0"/>
    <n v="0"/>
    <n v="0"/>
    <n v="0"/>
    <n v="0"/>
    <n v="112757357"/>
    <n v="88855.285263987389"/>
    <n v="0"/>
    <n v="0"/>
    <n v="0"/>
    <n v="0"/>
    <n v="19701352"/>
    <n v="20164094.771564994"/>
    <n v="20164095"/>
    <n v="92"/>
    <n v="1"/>
    <n v="0"/>
    <n v="0"/>
    <n v="4.0888888888888886"/>
    <n v="4.0888888888888886"/>
    <n v="4"/>
    <n v="4"/>
    <n v="6660438"/>
    <n v="26824533"/>
    <n v="139581890"/>
  </r>
  <r>
    <x v="0"/>
    <n v="3758"/>
    <x v="1"/>
    <x v="41"/>
    <x v="41"/>
    <x v="41"/>
    <n v="12643"/>
    <n v="105234000086"/>
    <s v="05234105234000086"/>
    <s v="I. E. MADRE LAURA MONTOYA"/>
    <n v="1"/>
    <n v="47.261663286004058"/>
    <n v="3.3100137481245215"/>
    <n v="0.48393727733095138"/>
    <n v="1.4839372773309514"/>
    <n v="1271"/>
    <n v="0"/>
    <n v="0"/>
    <n v="31"/>
    <n v="74"/>
    <n v="260"/>
    <n v="423"/>
    <n v="58"/>
    <n v="301"/>
    <n v="13"/>
    <n v="1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76328.405637708"/>
    <n v="87925414.615789115"/>
    <n v="20220334.124255814"/>
    <n v="0"/>
    <n v="5259553.0226014694"/>
    <n v="47138241.077271603"/>
    <n v="2948618.9845512565"/>
    <n v="0"/>
    <n v="173668490"/>
    <n v="0"/>
    <n v="0"/>
    <n v="0"/>
    <n v="0"/>
    <n v="0"/>
    <n v="0"/>
    <n v="0"/>
    <n v="0"/>
    <n v="0"/>
    <n v="173668490"/>
    <n v="136639.25255704171"/>
    <n v="1"/>
    <n v="1"/>
    <n v="1"/>
    <n v="1"/>
    <n v="24249724"/>
    <n v="35985069.408587031"/>
    <n v="35985069"/>
    <n v="105"/>
    <n v="1"/>
    <n v="0"/>
    <n v="2.3846153846153846"/>
    <n v="3.2888888888888888"/>
    <n v="5.6735042735042729"/>
    <n v="4"/>
    <n v="4"/>
    <n v="6660438"/>
    <n v="42645507"/>
    <n v="216313997"/>
  </r>
  <r>
    <x v="0"/>
    <n v="3758"/>
    <x v="1"/>
    <x v="41"/>
    <x v="41"/>
    <x v="41"/>
    <n v="12644"/>
    <n v="105234000531"/>
    <s v="05234105234000531"/>
    <s v="I. E. JUAN HENRIQUE WHITE"/>
    <n v="1"/>
    <n v="47.261663286004058"/>
    <n v="3.3100137481245215"/>
    <n v="0.48393727733095138"/>
    <n v="1.4839372773309514"/>
    <n v="1605"/>
    <n v="0"/>
    <n v="0"/>
    <n v="29"/>
    <n v="79"/>
    <n v="179"/>
    <n v="574"/>
    <n v="88"/>
    <n v="489"/>
    <n v="22"/>
    <n v="3"/>
    <n v="0"/>
    <n v="14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863918.162775392"/>
    <n v="129094911.23837546"/>
    <n v="546495.51687177876"/>
    <n v="31700369.68914352"/>
    <n v="4920227.0211433107"/>
    <n v="39578334.489407286"/>
    <n v="4989970.5892405873"/>
    <n v="0"/>
    <n v="221694227"/>
    <n v="0"/>
    <n v="0"/>
    <n v="0"/>
    <n v="0"/>
    <n v="0"/>
    <n v="0"/>
    <n v="0"/>
    <n v="0"/>
    <n v="0"/>
    <n v="221694227"/>
    <n v="138127.24423676013"/>
    <n v="1"/>
    <n v="1"/>
    <n v="1"/>
    <n v="1"/>
    <n v="24249724"/>
    <n v="35985069.408587031"/>
    <n v="35985069"/>
    <n v="108"/>
    <n v="1"/>
    <n v="0"/>
    <n v="2.2307692307692308"/>
    <n v="3.5111111111111111"/>
    <n v="5.7418803418803419"/>
    <n v="4"/>
    <n v="4"/>
    <n v="6660438"/>
    <n v="42645507"/>
    <n v="264339734"/>
  </r>
  <r>
    <x v="0"/>
    <n v="3758"/>
    <x v="1"/>
    <x v="42"/>
    <x v="42"/>
    <x v="42"/>
    <n v="12692"/>
    <n v="105237000150"/>
    <s v="05237105237000150"/>
    <s v="INSTITUCION EDUCATIVA DONMATIAS"/>
    <n v="1"/>
    <n v="6.1004024571065454"/>
    <n v="0.42724725704046485"/>
    <n v="4.7779587373117965E-2"/>
    <n v="1.0477795873731179"/>
    <n v="2128"/>
    <n v="0"/>
    <n v="0"/>
    <n v="0"/>
    <n v="151"/>
    <n v="0"/>
    <n v="965"/>
    <n v="0"/>
    <n v="707"/>
    <n v="0"/>
    <n v="30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661916.103359586"/>
    <n v="143372718.66451982"/>
    <n v="39230114.608958513"/>
    <n v="0"/>
    <n v="0"/>
    <n v="0"/>
    <n v="0"/>
    <n v="0"/>
    <n v="197264749"/>
    <n v="0"/>
    <n v="0"/>
    <n v="0"/>
    <n v="0"/>
    <n v="0"/>
    <n v="0"/>
    <n v="0"/>
    <n v="0"/>
    <n v="0"/>
    <n v="197264749"/>
    <n v="92699.600093984962"/>
    <n v="0"/>
    <n v="0"/>
    <n v="0"/>
    <n v="0"/>
    <n v="19701352"/>
    <n v="20642674.469252553"/>
    <n v="20642674"/>
    <n v="151"/>
    <n v="0"/>
    <n v="1"/>
    <n v="0"/>
    <n v="6.7111111111111112"/>
    <n v="6.7111111111111112"/>
    <n v="4"/>
    <n v="4"/>
    <n v="26641753"/>
    <n v="47284427"/>
    <n v="244549176"/>
  </r>
  <r>
    <x v="0"/>
    <n v="3758"/>
    <x v="1"/>
    <x v="43"/>
    <x v="43"/>
    <x v="43"/>
    <n v="3561"/>
    <n v="105240000136"/>
    <s v="05240105240000136"/>
    <s v="INSTITUCION EDUCATIVA URBANA SAN JOSE"/>
    <n v="1"/>
    <n v="13.891310665504214"/>
    <n v="0.97289062816171068"/>
    <n v="0.13033450572155247"/>
    <n v="1.1303345057215526"/>
    <n v="515"/>
    <n v="0"/>
    <n v="0"/>
    <n v="9"/>
    <n v="28"/>
    <n v="68"/>
    <n v="131"/>
    <n v="64"/>
    <n v="128"/>
    <n v="0"/>
    <n v="0"/>
    <n v="28"/>
    <n v="5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32978.4114322159"/>
    <n v="23958910.413960252"/>
    <n v="0"/>
    <n v="10032737.169668434"/>
    <n v="1163110.8153839605"/>
    <n v="14904301.426810928"/>
    <n v="0"/>
    <n v="5827882.6353737069"/>
    <n v="58819921"/>
    <n v="0"/>
    <n v="0"/>
    <n v="0"/>
    <n v="0"/>
    <n v="0"/>
    <n v="0"/>
    <n v="0"/>
    <n v="0"/>
    <n v="0"/>
    <n v="58819921"/>
    <n v="114213.43883495146"/>
    <n v="1"/>
    <n v="0"/>
    <n v="0"/>
    <n v="1"/>
    <n v="24249724"/>
    <n v="27410299.79142407"/>
    <n v="27410300"/>
    <n v="37"/>
    <n v="1"/>
    <n v="0"/>
    <n v="0.69230769230769229"/>
    <n v="1.2444444444444445"/>
    <n v="1.9367521367521368"/>
    <n v="1.9367521367521368"/>
    <n v="2"/>
    <n v="6660438"/>
    <n v="34070738"/>
    <n v="92890659"/>
  </r>
  <r>
    <x v="0"/>
    <n v="3758"/>
    <x v="1"/>
    <x v="44"/>
    <x v="44"/>
    <x v="44"/>
    <n v="3721"/>
    <n v="105250000169"/>
    <s v="05250105250000169"/>
    <s v="I. E. EL BAGRE"/>
    <n v="1"/>
    <n v="35.617994069275902"/>
    <n v="2.4945387413996141"/>
    <n v="0.36055728930502795"/>
    <n v="1.360557289305028"/>
    <n v="1586"/>
    <n v="0"/>
    <n v="0"/>
    <n v="0"/>
    <n v="100"/>
    <n v="0"/>
    <n v="567"/>
    <n v="0"/>
    <n v="658"/>
    <n v="0"/>
    <n v="170"/>
    <n v="0"/>
    <n v="9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608420.455718625"/>
    <n v="136399643.79930687"/>
    <n v="28393279.592486124"/>
    <n v="18625959.902164079"/>
    <n v="0"/>
    <n v="0"/>
    <n v="0"/>
    <n v="0"/>
    <n v="196027304"/>
    <n v="0"/>
    <n v="0"/>
    <n v="0"/>
    <n v="0"/>
    <n v="0"/>
    <n v="0"/>
    <n v="0"/>
    <n v="0"/>
    <n v="0"/>
    <n v="196027304"/>
    <n v="123598.55233291299"/>
    <n v="0"/>
    <n v="1"/>
    <n v="1"/>
    <n v="1"/>
    <n v="24249724"/>
    <n v="32993138.751835078"/>
    <n v="32993139"/>
    <n v="100"/>
    <n v="0"/>
    <n v="1"/>
    <n v="0"/>
    <n v="4.4444444444444446"/>
    <n v="4.4444444444444446"/>
    <n v="4"/>
    <n v="4"/>
    <n v="26641753"/>
    <n v="59634892"/>
    <n v="255662196"/>
  </r>
  <r>
    <x v="0"/>
    <n v="3758"/>
    <x v="1"/>
    <x v="44"/>
    <x v="44"/>
    <x v="44"/>
    <n v="3722"/>
    <n v="105250000185"/>
    <s v="05250105250000185"/>
    <s v="I. E. BIJAO"/>
    <n v="1"/>
    <n v="35.617994069275902"/>
    <n v="2.4945387413996141"/>
    <n v="0.36055728930502795"/>
    <n v="1.360557289305028"/>
    <n v="1340"/>
    <n v="0"/>
    <n v="0"/>
    <n v="0"/>
    <n v="88"/>
    <n v="0"/>
    <n v="587"/>
    <n v="0"/>
    <n v="451"/>
    <n v="0"/>
    <n v="21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095410.00103239"/>
    <n v="115577820.62341268"/>
    <n v="35742128.428188413"/>
    <n v="0"/>
    <n v="0"/>
    <n v="0"/>
    <n v="0"/>
    <n v="0"/>
    <n v="162415359"/>
    <n v="0"/>
    <n v="0"/>
    <n v="0"/>
    <n v="0"/>
    <n v="0"/>
    <n v="0"/>
    <n v="0"/>
    <n v="0"/>
    <n v="0"/>
    <n v="162415359"/>
    <n v="121205.49179104477"/>
    <n v="0"/>
    <n v="1"/>
    <n v="1"/>
    <n v="1"/>
    <n v="24249724"/>
    <n v="32993138.751835078"/>
    <n v="32993139"/>
    <n v="88"/>
    <n v="0"/>
    <n v="1"/>
    <n v="0"/>
    <n v="3.911111111111111"/>
    <n v="3.911111111111111"/>
    <n v="3.911111111111111"/>
    <n v="4"/>
    <n v="26641753"/>
    <n v="59634892"/>
    <n v="222050251"/>
  </r>
  <r>
    <x v="0"/>
    <n v="3758"/>
    <x v="1"/>
    <x v="44"/>
    <x v="44"/>
    <x v="44"/>
    <n v="3723"/>
    <n v="105250000339"/>
    <s v="05250105250000339"/>
    <s v="I. E. LAS DELICIAS"/>
    <n v="1"/>
    <n v="35.617994069275902"/>
    <n v="2.4945387413996141"/>
    <n v="0.36055728930502795"/>
    <n v="1.360557289305028"/>
    <n v="801"/>
    <n v="0"/>
    <n v="0"/>
    <n v="0"/>
    <n v="52"/>
    <n v="0"/>
    <n v="347"/>
    <n v="0"/>
    <n v="280"/>
    <n v="0"/>
    <n v="1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56378.6369736847"/>
    <n v="69814348.295645237"/>
    <n v="20376353.589901809"/>
    <n v="0"/>
    <n v="0"/>
    <n v="0"/>
    <n v="0"/>
    <n v="0"/>
    <n v="96747081"/>
    <n v="0"/>
    <n v="0"/>
    <n v="0"/>
    <n v="0"/>
    <n v="0"/>
    <n v="0"/>
    <n v="0"/>
    <n v="0"/>
    <n v="0"/>
    <n v="96747081"/>
    <n v="120782.87265917604"/>
    <n v="0"/>
    <n v="1"/>
    <n v="1"/>
    <n v="1"/>
    <n v="24249724"/>
    <n v="32993138.751835078"/>
    <n v="32993139"/>
    <n v="52"/>
    <n v="0"/>
    <n v="1"/>
    <n v="0"/>
    <n v="2.3111111111111109"/>
    <n v="2.3111111111111109"/>
    <n v="2.3111111111111109"/>
    <n v="3"/>
    <n v="19981315"/>
    <n v="52974454"/>
    <n v="149721535"/>
  </r>
  <r>
    <x v="0"/>
    <n v="3758"/>
    <x v="1"/>
    <x v="44"/>
    <x v="44"/>
    <x v="44"/>
    <n v="3724"/>
    <n v="105250000932"/>
    <s v="05250105250000932"/>
    <s v="I. E. LA ESMERALDA"/>
    <n v="1"/>
    <n v="35.617994069275902"/>
    <n v="2.4945387413996141"/>
    <n v="0.36055728930502795"/>
    <n v="1.360557289305028"/>
    <n v="880"/>
    <n v="0"/>
    <n v="0"/>
    <n v="11"/>
    <n v="42"/>
    <n v="33"/>
    <n v="316"/>
    <n v="0"/>
    <n v="362"/>
    <n v="0"/>
    <n v="1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95536.5914018219"/>
    <n v="75493027.343616381"/>
    <n v="19374237.839578766"/>
    <n v="0"/>
    <n v="1711122.5621392294"/>
    <n v="4484990.0285275094"/>
    <n v="0"/>
    <n v="0"/>
    <n v="106358914"/>
    <n v="0"/>
    <n v="0"/>
    <n v="0"/>
    <n v="0"/>
    <n v="0"/>
    <n v="0"/>
    <n v="0"/>
    <n v="0"/>
    <n v="0"/>
    <n v="106358914"/>
    <n v="120862.40227272727"/>
    <n v="1"/>
    <n v="1"/>
    <n v="1"/>
    <n v="1"/>
    <n v="24249724"/>
    <n v="32993138.751835078"/>
    <n v="32993139"/>
    <n v="53"/>
    <n v="1"/>
    <n v="0"/>
    <n v="0.84615384615384615"/>
    <n v="1.8666666666666667"/>
    <n v="2.712820512820513"/>
    <n v="2.712820512820513"/>
    <n v="3"/>
    <n v="6660438"/>
    <n v="39653577"/>
    <n v="146012491"/>
  </r>
  <r>
    <x v="0"/>
    <n v="3758"/>
    <x v="1"/>
    <x v="44"/>
    <x v="44"/>
    <x v="44"/>
    <n v="3725"/>
    <n v="105250000975"/>
    <s v="05250105250000975"/>
    <s v="I. E. 20 DE JULIO"/>
    <n v="1"/>
    <n v="35.617994069275902"/>
    <n v="2.4945387413996141"/>
    <n v="0.36055728930502795"/>
    <n v="1.360557289305028"/>
    <n v="2735"/>
    <n v="0"/>
    <n v="0"/>
    <n v="0"/>
    <n v="180"/>
    <n v="0"/>
    <n v="1341"/>
    <n v="0"/>
    <n v="974"/>
    <n v="0"/>
    <n v="24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695156.820293523"/>
    <n v="257767490.11869013"/>
    <n v="40084630.012921587"/>
    <n v="0"/>
    <n v="0"/>
    <n v="0"/>
    <n v="0"/>
    <n v="0"/>
    <n v="320547277"/>
    <n v="0"/>
    <n v="0"/>
    <n v="0"/>
    <n v="0"/>
    <n v="0"/>
    <n v="0"/>
    <n v="0"/>
    <n v="0"/>
    <n v="0"/>
    <n v="320547277"/>
    <n v="117201.92943327239"/>
    <n v="0"/>
    <n v="1"/>
    <n v="1"/>
    <n v="1"/>
    <n v="24249724"/>
    <n v="32993138.751835078"/>
    <n v="32993139"/>
    <n v="180"/>
    <n v="1"/>
    <n v="0"/>
    <n v="0"/>
    <n v="8"/>
    <n v="8"/>
    <n v="4"/>
    <n v="4"/>
    <n v="6660438"/>
    <n v="39653577"/>
    <n v="360200854"/>
  </r>
  <r>
    <x v="0"/>
    <n v="3758"/>
    <x v="1"/>
    <x v="45"/>
    <x v="45"/>
    <x v="45"/>
    <n v="3843"/>
    <n v="105264000013"/>
    <s v="05264105264000013"/>
    <s v="I. E. ENTRERRIOS"/>
    <n v="1"/>
    <n v="7.0281353229297183"/>
    <n v="0.49222187551461083"/>
    <n v="5.7610137154802919E-2"/>
    <n v="1.057610137154803"/>
    <n v="931"/>
    <n v="0"/>
    <n v="0"/>
    <n v="0"/>
    <n v="37"/>
    <n v="0"/>
    <n v="346"/>
    <n v="0"/>
    <n v="387"/>
    <n v="0"/>
    <n v="1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626362.1937500918"/>
    <n v="63443903.158710539"/>
    <n v="20902646.93991274"/>
    <n v="0"/>
    <n v="0"/>
    <n v="0"/>
    <n v="0"/>
    <n v="0"/>
    <n v="87972912"/>
    <n v="0"/>
    <n v="0"/>
    <n v="0"/>
    <n v="0"/>
    <n v="0"/>
    <n v="0"/>
    <n v="0"/>
    <n v="0"/>
    <n v="0"/>
    <n v="87972912"/>
    <n v="94492.923737916222"/>
    <n v="0"/>
    <n v="0"/>
    <n v="0"/>
    <n v="0"/>
    <n v="19701352"/>
    <n v="20836349.590855051"/>
    <n v="20836350"/>
    <n v="37"/>
    <n v="1"/>
    <n v="0"/>
    <n v="0"/>
    <n v="1.6444444444444444"/>
    <n v="1.6444444444444444"/>
    <n v="1.6444444444444444"/>
    <n v="2"/>
    <n v="6660438"/>
    <n v="27496788"/>
    <n v="115469700"/>
  </r>
  <r>
    <x v="0"/>
    <n v="3761"/>
    <x v="4"/>
    <x v="46"/>
    <x v="46"/>
    <x v="46"/>
    <n v="14365"/>
    <n v="105266000061"/>
    <s v="05266105266000061"/>
    <s v="INSTITUCION EDUCATIVA MANUEL URIBE ANGEL"/>
    <n v="1"/>
    <n v="2.0670454438026451"/>
    <n v="0.14476741530616136"/>
    <n v="5.0408655198064967E-3"/>
    <n v="1.0050408655198064"/>
    <n v="1074"/>
    <n v="0"/>
    <n v="13"/>
    <n v="0"/>
    <n v="25"/>
    <n v="0"/>
    <n v="373"/>
    <n v="0"/>
    <n v="445"/>
    <n v="0"/>
    <n v="218"/>
    <n v="0"/>
    <n v="0"/>
    <n v="1074"/>
    <n v="0"/>
    <n v="13"/>
    <n v="0"/>
    <n v="25"/>
    <n v="0"/>
    <n v="373"/>
    <n v="0"/>
    <n v="445"/>
    <n v="0"/>
    <n v="218"/>
    <n v="0"/>
    <n v="0"/>
    <n v="92671"/>
    <n v="81839"/>
    <n v="122758"/>
    <n v="150439"/>
    <n v="114333"/>
    <n v="99892"/>
    <n v="152848"/>
    <n v="184139"/>
    <n v="3539249.3978462671"/>
    <n v="67281759.223699301"/>
    <n v="26896143.832146727"/>
    <n v="0"/>
    <n v="0"/>
    <n v="0"/>
    <n v="0"/>
    <n v="0"/>
    <n v="97717152"/>
    <n v="707849.87956925354"/>
    <n v="13456351.844739862"/>
    <n v="5379228.7664293461"/>
    <n v="0"/>
    <n v="0"/>
    <n v="0"/>
    <n v="0"/>
    <n v="0"/>
    <n v="19543430"/>
    <n v="117260582"/>
    <n v="109181.17504655494"/>
    <n v="0"/>
    <n v="0"/>
    <n v="0"/>
    <n v="0"/>
    <n v="19701352"/>
    <n v="19800663.865990371"/>
    <n v="19800664"/>
    <n v="38"/>
    <n v="1"/>
    <n v="0"/>
    <n v="0"/>
    <n v="1.6888888888888889"/>
    <n v="1.6888888888888889"/>
    <n v="1.6888888888888889"/>
    <n v="2"/>
    <n v="6660438"/>
    <n v="26461102"/>
    <n v="143721684"/>
  </r>
  <r>
    <x v="0"/>
    <n v="3761"/>
    <x v="4"/>
    <x v="46"/>
    <x v="46"/>
    <x v="46"/>
    <n v="148389"/>
    <n v="105266000207"/>
    <s v="05266105266000207"/>
    <s v="INSTITUCION EDUCATIVA LETICIA ARANGO DE AVENDAÑO"/>
    <n v="1"/>
    <n v="2.0670454438026451"/>
    <n v="0.14476741530616136"/>
    <n v="5.0408655198064967E-3"/>
    <n v="1.0050408655198064"/>
    <n v="984"/>
    <n v="0"/>
    <n v="0"/>
    <n v="0"/>
    <n v="47"/>
    <n v="0"/>
    <n v="383"/>
    <n v="0"/>
    <n v="346"/>
    <n v="0"/>
    <n v="208"/>
    <n v="0"/>
    <n v="0"/>
    <n v="984"/>
    <n v="0"/>
    <n v="0"/>
    <n v="0"/>
    <n v="47"/>
    <n v="0"/>
    <n v="383"/>
    <n v="0"/>
    <n v="346"/>
    <n v="0"/>
    <n v="208"/>
    <n v="0"/>
    <n v="0"/>
    <n v="92671"/>
    <n v="81839"/>
    <n v="122758"/>
    <n v="150439"/>
    <n v="114333"/>
    <n v="99892"/>
    <n v="152848"/>
    <n v="184139"/>
    <n v="4377492.6762835411"/>
    <n v="59961372.217697792"/>
    <n v="25662375.766451921"/>
    <n v="0"/>
    <n v="0"/>
    <n v="0"/>
    <n v="0"/>
    <n v="0"/>
    <n v="90001241"/>
    <n v="875498.53525670827"/>
    <n v="11992274.44353956"/>
    <n v="5132475.1532903854"/>
    <n v="0"/>
    <n v="0"/>
    <n v="0"/>
    <n v="0"/>
    <n v="0"/>
    <n v="18000248"/>
    <n v="108001489"/>
    <n v="109757.61077235773"/>
    <n v="0"/>
    <n v="0"/>
    <n v="0"/>
    <n v="0"/>
    <n v="19701352"/>
    <n v="19800663.865990371"/>
    <n v="19800664"/>
    <n v="47"/>
    <n v="1"/>
    <n v="0"/>
    <n v="0"/>
    <n v="2.088888888888889"/>
    <n v="2.088888888888889"/>
    <n v="2.088888888888889"/>
    <n v="3"/>
    <n v="6660438"/>
    <n v="26461102"/>
    <n v="134462591"/>
  </r>
  <r>
    <x v="0"/>
    <n v="3761"/>
    <x v="4"/>
    <x v="46"/>
    <x v="46"/>
    <x v="46"/>
    <n v="14359"/>
    <n v="105266000282"/>
    <s v="05266105266000282"/>
    <s v="INSTITUCION EDUCATIVA SAN VICENTE ALTO DE LAS FLORES"/>
    <n v="1"/>
    <n v="2.0670454438026451"/>
    <n v="0.14476741530616136"/>
    <n v="5.0408655198064967E-3"/>
    <n v="1.0050408655198064"/>
    <n v="440"/>
    <n v="0"/>
    <n v="10"/>
    <n v="0"/>
    <n v="23"/>
    <n v="0"/>
    <n v="172"/>
    <n v="0"/>
    <n v="170"/>
    <n v="0"/>
    <n v="65"/>
    <n v="0"/>
    <n v="0"/>
    <n v="440"/>
    <n v="0"/>
    <n v="10"/>
    <n v="0"/>
    <n v="23"/>
    <n v="0"/>
    <n v="172"/>
    <n v="0"/>
    <n v="170"/>
    <n v="0"/>
    <n v="65"/>
    <n v="0"/>
    <n v="0"/>
    <n v="92671"/>
    <n v="81839"/>
    <n v="122758"/>
    <n v="150439"/>
    <n v="114333"/>
    <n v="99892"/>
    <n v="152848"/>
    <n v="184139"/>
    <n v="3073558.6876033372"/>
    <n v="28130026.472500201"/>
    <n v="8019492.4270162256"/>
    <n v="0"/>
    <n v="0"/>
    <n v="0"/>
    <n v="0"/>
    <n v="0"/>
    <n v="39223078"/>
    <n v="614711.73752066749"/>
    <n v="5626005.2945000408"/>
    <n v="1603898.4854032451"/>
    <n v="0"/>
    <n v="0"/>
    <n v="0"/>
    <n v="0"/>
    <n v="0"/>
    <n v="7844616"/>
    <n v="47067694"/>
    <n v="106972.03181818181"/>
    <n v="0"/>
    <n v="0"/>
    <n v="0"/>
    <n v="0"/>
    <n v="19701352"/>
    <n v="19800663.865990371"/>
    <n v="19800664"/>
    <n v="33"/>
    <n v="1"/>
    <n v="0"/>
    <n v="0"/>
    <n v="1.4666666666666666"/>
    <n v="1.4666666666666666"/>
    <n v="1.4666666666666666"/>
    <n v="2"/>
    <n v="6660438"/>
    <n v="26461102"/>
    <n v="73528796"/>
  </r>
  <r>
    <x v="0"/>
    <n v="3761"/>
    <x v="4"/>
    <x v="46"/>
    <x v="46"/>
    <x v="46"/>
    <n v="14360"/>
    <n v="105266000312"/>
    <s v="05266105266000312"/>
    <s v="INSTITUCION EDUCATIVA DARIO DE BEDOUT"/>
    <n v="1"/>
    <n v="2.0670454438026451"/>
    <n v="0.14476741530616136"/>
    <n v="5.0408655198064967E-3"/>
    <n v="1.0050408655198064"/>
    <n v="440"/>
    <n v="0"/>
    <n v="0"/>
    <n v="0"/>
    <n v="13"/>
    <n v="0"/>
    <n v="153"/>
    <n v="0"/>
    <n v="219"/>
    <n v="0"/>
    <n v="55"/>
    <n v="0"/>
    <n v="0"/>
    <n v="440"/>
    <n v="0"/>
    <n v="0"/>
    <n v="0"/>
    <n v="13"/>
    <n v="0"/>
    <n v="153"/>
    <n v="0"/>
    <n v="219"/>
    <n v="0"/>
    <n v="55"/>
    <n v="0"/>
    <n v="0"/>
    <n v="92671"/>
    <n v="81839"/>
    <n v="122758"/>
    <n v="150439"/>
    <n v="114333"/>
    <n v="99892"/>
    <n v="152848"/>
    <n v="184139"/>
    <n v="1210795.8466316178"/>
    <n v="30597572.654298462"/>
    <n v="6785724.3613214223"/>
    <n v="0"/>
    <n v="0"/>
    <n v="0"/>
    <n v="0"/>
    <n v="0"/>
    <n v="38594093"/>
    <n v="242159.16932632355"/>
    <n v="6119514.530859693"/>
    <n v="1357144.8722642844"/>
    <n v="0"/>
    <n v="0"/>
    <n v="0"/>
    <n v="0"/>
    <n v="0"/>
    <n v="7718819"/>
    <n v="46312912"/>
    <n v="105256.61818181818"/>
    <n v="0"/>
    <n v="0"/>
    <n v="0"/>
    <n v="0"/>
    <n v="19701352"/>
    <n v="19800663.865990371"/>
    <n v="19800664"/>
    <n v="13"/>
    <n v="1"/>
    <n v="0"/>
    <n v="0"/>
    <n v="0.57777777777777772"/>
    <n v="0.57777777777777772"/>
    <n v="0.57777777777777772"/>
    <n v="1"/>
    <n v="6660438"/>
    <n v="26461102"/>
    <n v="72774014"/>
  </r>
  <r>
    <x v="0"/>
    <n v="3761"/>
    <x v="4"/>
    <x v="46"/>
    <x v="46"/>
    <x v="46"/>
    <n v="14361"/>
    <n v="105266000363"/>
    <s v="05266105266000363"/>
    <s v="INSTITUCION EDUCATIVA ALEJANDRO VELEZ BARRIENTOS"/>
    <n v="1"/>
    <n v="2.0670454438026451"/>
    <n v="0.14476741530616136"/>
    <n v="5.0408655198064967E-3"/>
    <n v="1.0050408655198064"/>
    <n v="861"/>
    <n v="0"/>
    <n v="0"/>
    <n v="0"/>
    <n v="44"/>
    <n v="0"/>
    <n v="324"/>
    <n v="0"/>
    <n v="344"/>
    <n v="0"/>
    <n v="1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98078.2501377831"/>
    <n v="54944028.314707994"/>
    <n v="18383144.17885258"/>
    <n v="0"/>
    <n v="0"/>
    <n v="0"/>
    <n v="0"/>
    <n v="0"/>
    <n v="77425251"/>
    <n v="0"/>
    <n v="0"/>
    <n v="0"/>
    <n v="0"/>
    <n v="0"/>
    <n v="0"/>
    <n v="0"/>
    <n v="0"/>
    <n v="0"/>
    <n v="77425251"/>
    <n v="89924.797909407673"/>
    <n v="0"/>
    <n v="0"/>
    <n v="0"/>
    <n v="0"/>
    <n v="19701352"/>
    <n v="19800663.865990371"/>
    <n v="19800664"/>
    <n v="44"/>
    <n v="1"/>
    <n v="0"/>
    <n v="0"/>
    <n v="1.9555555555555555"/>
    <n v="1.9555555555555555"/>
    <n v="1.9555555555555555"/>
    <n v="2"/>
    <n v="6660438"/>
    <n v="26461102"/>
    <n v="103886353"/>
  </r>
  <r>
    <x v="0"/>
    <n v="3761"/>
    <x v="4"/>
    <x v="46"/>
    <x v="46"/>
    <x v="46"/>
    <n v="142330"/>
    <n v="105266000428"/>
    <s v="05266105266000428"/>
    <s v="INSTITUCION EDUCATIVA MARIA POUSSEPIN"/>
    <n v="1"/>
    <n v="2.0670454438026451"/>
    <n v="0.14476741530616136"/>
    <n v="5.0408655198064967E-3"/>
    <n v="1.0050408655198064"/>
    <n v="393"/>
    <n v="0"/>
    <n v="8"/>
    <n v="0"/>
    <n v="18"/>
    <n v="0"/>
    <n v="170"/>
    <n v="0"/>
    <n v="131"/>
    <n v="0"/>
    <n v="66"/>
    <n v="0"/>
    <n v="0"/>
    <n v="393"/>
    <n v="0"/>
    <n v="8"/>
    <n v="0"/>
    <n v="18"/>
    <n v="0"/>
    <n v="170"/>
    <n v="0"/>
    <n v="131"/>
    <n v="0"/>
    <n v="66"/>
    <n v="0"/>
    <n v="0"/>
    <n v="92671"/>
    <n v="81839"/>
    <n v="122758"/>
    <n v="150439"/>
    <n v="114333"/>
    <n v="99892"/>
    <n v="152848"/>
    <n v="184139"/>
    <n v="2421591.6932632355"/>
    <n v="24757713.357375909"/>
    <n v="8142869.233585706"/>
    <n v="0"/>
    <n v="0"/>
    <n v="0"/>
    <n v="0"/>
    <n v="0"/>
    <n v="35322174"/>
    <n v="484318.3386526471"/>
    <n v="4951542.6714751814"/>
    <n v="1628573.8467171413"/>
    <n v="0"/>
    <n v="0"/>
    <n v="0"/>
    <n v="0"/>
    <n v="0"/>
    <n v="7064435"/>
    <n v="42386609"/>
    <n v="107853.96692111959"/>
    <n v="0"/>
    <n v="0"/>
    <n v="0"/>
    <n v="0"/>
    <n v="19701352"/>
    <n v="19800663.865990371"/>
    <n v="19800664"/>
    <n v="26"/>
    <n v="1"/>
    <n v="0"/>
    <n v="0"/>
    <n v="1.1555555555555554"/>
    <n v="1.1555555555555554"/>
    <n v="1.1555555555555554"/>
    <n v="2"/>
    <n v="6660438"/>
    <n v="26461102"/>
    <n v="68847711"/>
  </r>
  <r>
    <x v="0"/>
    <n v="3761"/>
    <x v="4"/>
    <x v="46"/>
    <x v="46"/>
    <x v="46"/>
    <n v="14362"/>
    <n v="105266000452"/>
    <s v="05266105266000452"/>
    <s v="INSTITUCION EDUCATIVA LA PAZ"/>
    <n v="1"/>
    <n v="2.0670454438026451"/>
    <n v="0.14476741530616136"/>
    <n v="5.0408655198064967E-3"/>
    <n v="1.0050408655198064"/>
    <n v="1942"/>
    <n v="0"/>
    <n v="40"/>
    <n v="0"/>
    <n v="109"/>
    <n v="0"/>
    <n v="785"/>
    <n v="0"/>
    <n v="678"/>
    <n v="0"/>
    <n v="330"/>
    <n v="0"/>
    <n v="0"/>
    <n v="1942"/>
    <n v="0"/>
    <n v="40"/>
    <n v="0"/>
    <n v="109"/>
    <n v="0"/>
    <n v="785"/>
    <n v="0"/>
    <n v="678"/>
    <n v="0"/>
    <n v="330"/>
    <n v="0"/>
    <n v="0"/>
    <n v="92671"/>
    <n v="81839"/>
    <n v="122758"/>
    <n v="150439"/>
    <n v="114333"/>
    <n v="99892"/>
    <n v="152848"/>
    <n v="184139"/>
    <n v="13877583.165239312"/>
    <n v="120334002.13236196"/>
    <n v="40714346.167928532"/>
    <n v="0"/>
    <n v="0"/>
    <n v="0"/>
    <n v="0"/>
    <n v="0"/>
    <n v="174925931"/>
    <n v="2775516.6330478624"/>
    <n v="24066800.426472396"/>
    <n v="8142869.233585706"/>
    <n v="0"/>
    <n v="0"/>
    <n v="0"/>
    <n v="0"/>
    <n v="0"/>
    <n v="34985186"/>
    <n v="209911117"/>
    <n v="108090.17353244078"/>
    <n v="0"/>
    <n v="0"/>
    <n v="0"/>
    <n v="0"/>
    <n v="19701352"/>
    <n v="19800663.865990371"/>
    <n v="19800664"/>
    <n v="149"/>
    <n v="1"/>
    <n v="0"/>
    <n v="0"/>
    <n v="6.6222222222222218"/>
    <n v="6.6222222222222218"/>
    <n v="4"/>
    <n v="4"/>
    <n v="6660438"/>
    <n v="26461102"/>
    <n v="236372219"/>
  </r>
  <r>
    <x v="0"/>
    <n v="3761"/>
    <x v="4"/>
    <x v="46"/>
    <x v="46"/>
    <x v="46"/>
    <n v="14363"/>
    <n v="105266000461"/>
    <s v="05266105266000461"/>
    <s v="I.E. NORMAL SUPERIOR DE ENVIGADO"/>
    <n v="1"/>
    <n v="2.0670454438026451"/>
    <n v="0.14476741530616136"/>
    <n v="5.0408655198064967E-3"/>
    <n v="1.0050408655198064"/>
    <n v="1917"/>
    <n v="0"/>
    <n v="40"/>
    <n v="0"/>
    <n v="80"/>
    <n v="0"/>
    <n v="733"/>
    <n v="0"/>
    <n v="748"/>
    <n v="0"/>
    <n v="316"/>
    <n v="0"/>
    <n v="0"/>
    <n v="1917"/>
    <n v="0"/>
    <n v="40"/>
    <n v="0"/>
    <n v="80"/>
    <n v="0"/>
    <n v="733"/>
    <n v="0"/>
    <n v="748"/>
    <n v="0"/>
    <n v="316"/>
    <n v="0"/>
    <n v="0"/>
    <n v="92671"/>
    <n v="81839"/>
    <n v="122758"/>
    <n v="150439"/>
    <n v="114333"/>
    <n v="99892"/>
    <n v="152848"/>
    <n v="184139"/>
    <n v="11176577.045830317"/>
    <n v="121814529.84144093"/>
    <n v="38987070.875955805"/>
    <n v="0"/>
    <n v="0"/>
    <n v="0"/>
    <n v="0"/>
    <n v="0"/>
    <n v="171978178"/>
    <n v="2235315.4091660636"/>
    <n v="24362905.968288187"/>
    <n v="7797414.1751911612"/>
    <n v="0"/>
    <n v="0"/>
    <n v="0"/>
    <n v="0"/>
    <n v="0"/>
    <n v="34395636"/>
    <n v="206373814"/>
    <n v="107654.57172665623"/>
    <n v="0"/>
    <n v="0"/>
    <n v="0"/>
    <n v="0"/>
    <n v="19701352"/>
    <n v="19800663.865990371"/>
    <n v="19800664"/>
    <n v="120"/>
    <n v="1"/>
    <n v="0"/>
    <n v="0"/>
    <n v="5.333333333333333"/>
    <n v="5.333333333333333"/>
    <n v="4"/>
    <n v="4"/>
    <n v="6660438"/>
    <n v="26461102"/>
    <n v="232834916"/>
  </r>
  <r>
    <x v="0"/>
    <n v="3761"/>
    <x v="4"/>
    <x v="46"/>
    <x v="46"/>
    <x v="46"/>
    <n v="14364"/>
    <n v="105266000801"/>
    <s v="05266105266000801"/>
    <s v="INSTITUCION EDUCATIVA JOSE MIGUEL DE LA CALLE"/>
    <n v="1"/>
    <n v="2.0670454438026451"/>
    <n v="0.14476741530616136"/>
    <n v="5.0408655198064967E-3"/>
    <n v="1.0050408655198064"/>
    <n v="742"/>
    <n v="0"/>
    <n v="11"/>
    <n v="0"/>
    <n v="41"/>
    <n v="0"/>
    <n v="307"/>
    <n v="0"/>
    <n v="258"/>
    <n v="0"/>
    <n v="125"/>
    <n v="0"/>
    <n v="0"/>
    <n v="742"/>
    <n v="0"/>
    <n v="11"/>
    <n v="0"/>
    <n v="41"/>
    <n v="0"/>
    <n v="307"/>
    <n v="0"/>
    <n v="258"/>
    <n v="0"/>
    <n v="125"/>
    <n v="0"/>
    <n v="0"/>
    <n v="92671"/>
    <n v="81839"/>
    <n v="122758"/>
    <n v="150439"/>
    <n v="114333"/>
    <n v="99892"/>
    <n v="152848"/>
    <n v="184139"/>
    <n v="4843183.386526471"/>
    <n v="46472119.757200621"/>
    <n v="15422100.821185051"/>
    <n v="0"/>
    <n v="0"/>
    <n v="0"/>
    <n v="0"/>
    <n v="0"/>
    <n v="66737404"/>
    <n v="968636.6773052942"/>
    <n v="9294423.9514401238"/>
    <n v="3084420.1642370098"/>
    <n v="0"/>
    <n v="0"/>
    <n v="0"/>
    <n v="0"/>
    <n v="0"/>
    <n v="13347481"/>
    <n v="80084885"/>
    <n v="107931.11185983827"/>
    <n v="0"/>
    <n v="0"/>
    <n v="0"/>
    <n v="0"/>
    <n v="19701352"/>
    <n v="19800663.865990371"/>
    <n v="19800664"/>
    <n v="52"/>
    <n v="1"/>
    <n v="0"/>
    <n v="0"/>
    <n v="2.3111111111111109"/>
    <n v="2.3111111111111109"/>
    <n v="2.3111111111111109"/>
    <n v="3"/>
    <n v="6660438"/>
    <n v="26461102"/>
    <n v="106545987"/>
  </r>
  <r>
    <x v="0"/>
    <n v="3761"/>
    <x v="4"/>
    <x v="46"/>
    <x v="46"/>
    <x v="46"/>
    <n v="14178"/>
    <n v="105266000924"/>
    <s v="05266105266000924"/>
    <s v="INSTITUCION EDUCATIVA COMERCIAL DE ENVIGADO"/>
    <n v="1"/>
    <n v="2.0670454438026451"/>
    <n v="0.14476741530616136"/>
    <n v="5.0408655198064967E-3"/>
    <n v="1.0050408655198064"/>
    <n v="1575"/>
    <n v="0"/>
    <n v="36"/>
    <n v="0"/>
    <n v="98"/>
    <n v="0"/>
    <n v="744"/>
    <n v="0"/>
    <n v="509"/>
    <n v="0"/>
    <n v="188"/>
    <n v="0"/>
    <n v="0"/>
    <n v="1250"/>
    <n v="0"/>
    <n v="36"/>
    <n v="0"/>
    <n v="76"/>
    <n v="0"/>
    <n v="441"/>
    <n v="0"/>
    <n v="509"/>
    <n v="0"/>
    <n v="188"/>
    <n v="0"/>
    <n v="0"/>
    <n v="92671"/>
    <n v="81839"/>
    <n v="122758"/>
    <n v="150439"/>
    <n v="114333"/>
    <n v="99892"/>
    <n v="152848"/>
    <n v="184139"/>
    <n v="12480511.034510521"/>
    <n v="103061178.85977413"/>
    <n v="23194839.635062315"/>
    <n v="0"/>
    <n v="0"/>
    <n v="0"/>
    <n v="0"/>
    <n v="0"/>
    <n v="138736530"/>
    <n v="2086294.381888326"/>
    <n v="15627792.484722333"/>
    <n v="4638967.9270124631"/>
    <n v="0"/>
    <n v="0"/>
    <n v="0"/>
    <n v="0"/>
    <n v="0"/>
    <n v="22353055"/>
    <n v="161089585"/>
    <n v="102279.10158730159"/>
    <n v="0"/>
    <n v="0"/>
    <n v="0"/>
    <n v="0"/>
    <n v="19701352"/>
    <n v="19800663.865990371"/>
    <n v="19800664"/>
    <n v="134"/>
    <n v="1"/>
    <n v="0"/>
    <n v="0"/>
    <n v="5.9555555555555557"/>
    <n v="5.9555555555555557"/>
    <n v="4"/>
    <n v="4"/>
    <n v="6660438"/>
    <n v="26461102"/>
    <n v="187550687"/>
  </r>
  <r>
    <x v="0"/>
    <n v="3761"/>
    <x v="4"/>
    <x v="46"/>
    <x v="46"/>
    <x v="46"/>
    <n v="14179"/>
    <n v="105266000941"/>
    <s v="05266105266000941"/>
    <s v="I.E. JOSE MANUEL RESTREPO VELEZ"/>
    <n v="1"/>
    <n v="2.0670454438026451"/>
    <n v="0.14476741530616136"/>
    <n v="5.0408655198064967E-3"/>
    <n v="1.0050408655198064"/>
    <n v="906"/>
    <n v="0"/>
    <n v="4"/>
    <n v="0"/>
    <n v="21"/>
    <n v="0"/>
    <n v="232"/>
    <n v="0"/>
    <n v="419"/>
    <n v="0"/>
    <n v="181"/>
    <n v="0"/>
    <n v="49"/>
    <n v="906"/>
    <n v="0"/>
    <n v="4"/>
    <n v="0"/>
    <n v="21"/>
    <n v="0"/>
    <n v="232"/>
    <n v="0"/>
    <n v="419"/>
    <n v="0"/>
    <n v="181"/>
    <n v="0"/>
    <n v="49"/>
    <n v="92671"/>
    <n v="81839"/>
    <n v="122758"/>
    <n v="150439"/>
    <n v="114333"/>
    <n v="99892"/>
    <n v="152848"/>
    <n v="184139"/>
    <n v="2328453.5512146493"/>
    <n v="53545752.14502231"/>
    <n v="22331201.989075951"/>
    <n v="7408669.795628774"/>
    <n v="0"/>
    <n v="0"/>
    <n v="0"/>
    <n v="0"/>
    <n v="85614077"/>
    <n v="465690.71024292993"/>
    <n v="10709150.429004462"/>
    <n v="4466240.3978151912"/>
    <n v="1481733.9591257549"/>
    <n v="0"/>
    <n v="0"/>
    <n v="0"/>
    <n v="0"/>
    <n v="17122815"/>
    <n v="102736892"/>
    <n v="113396.12803532009"/>
    <n v="0"/>
    <n v="0"/>
    <n v="0"/>
    <n v="0"/>
    <n v="19701352"/>
    <n v="19800663.865990371"/>
    <n v="19800664"/>
    <n v="25"/>
    <n v="1"/>
    <n v="0"/>
    <n v="0"/>
    <n v="1.1111111111111112"/>
    <n v="1.1111111111111112"/>
    <n v="1.1111111111111112"/>
    <n v="2"/>
    <n v="6660438"/>
    <n v="26461102"/>
    <n v="129197994"/>
  </r>
  <r>
    <x v="0"/>
    <n v="3761"/>
    <x v="4"/>
    <x v="46"/>
    <x v="46"/>
    <x v="46"/>
    <n v="14182"/>
    <n v="105266001203"/>
    <s v="05266105266001203"/>
    <s v="INSTITUCI¿N EDUCATIVA EL SALADO"/>
    <n v="1"/>
    <n v="2.0670454438026451"/>
    <n v="0.14476741530616136"/>
    <n v="5.0408655198064967E-3"/>
    <n v="1.0050408655198064"/>
    <n v="869"/>
    <n v="0"/>
    <n v="10"/>
    <n v="13"/>
    <n v="42"/>
    <n v="89"/>
    <n v="283"/>
    <n v="0"/>
    <n v="294"/>
    <n v="0"/>
    <n v="138"/>
    <n v="0"/>
    <n v="0"/>
    <n v="856"/>
    <n v="0"/>
    <n v="10"/>
    <n v="13"/>
    <n v="42"/>
    <n v="89"/>
    <n v="283"/>
    <n v="0"/>
    <n v="281"/>
    <n v="0"/>
    <n v="138"/>
    <n v="0"/>
    <n v="0"/>
    <n v="92671"/>
    <n v="81839"/>
    <n v="122758"/>
    <n v="150439"/>
    <n v="114333"/>
    <n v="99892"/>
    <n v="152848"/>
    <n v="184139"/>
    <n v="4843183.386526471"/>
    <n v="47459138.229919925"/>
    <n v="17025999.306588296"/>
    <n v="0"/>
    <n v="1493821.3846071884"/>
    <n v="8935203.2503269017"/>
    <n v="0"/>
    <n v="0"/>
    <n v="79757346"/>
    <n v="968636.6773052942"/>
    <n v="9277973.6435614713"/>
    <n v="3405199.8613176593"/>
    <n v="0"/>
    <n v="298764.27692143765"/>
    <n v="1787040.6500653801"/>
    <n v="0"/>
    <n v="0"/>
    <n v="15737615"/>
    <n v="95494961"/>
    <n v="109890.63406214039"/>
    <n v="1"/>
    <n v="0"/>
    <n v="0"/>
    <n v="1"/>
    <n v="24249724"/>
    <n v="24371963.597576421"/>
    <n v="24371964"/>
    <n v="65"/>
    <n v="1"/>
    <n v="0"/>
    <n v="1"/>
    <n v="2.3111111111111109"/>
    <n v="3.3111111111111109"/>
    <n v="3.3111111111111109"/>
    <n v="4"/>
    <n v="6660438"/>
    <n v="31032402"/>
    <n v="126527363"/>
  </r>
  <r>
    <x v="0"/>
    <n v="3758"/>
    <x v="1"/>
    <x v="47"/>
    <x v="47"/>
    <x v="47"/>
    <n v="3845"/>
    <n v="105282000390"/>
    <s v="05282105282000390"/>
    <s v="I. E. EFE GOMEZ"/>
    <n v="1"/>
    <n v="11.128894579598805"/>
    <n v="0.77942229491549153"/>
    <n v="0.10106307441775259"/>
    <n v="1.1010630744177525"/>
    <n v="638"/>
    <n v="0"/>
    <n v="0"/>
    <n v="0"/>
    <n v="55"/>
    <n v="0"/>
    <n v="290"/>
    <n v="0"/>
    <n v="206"/>
    <n v="0"/>
    <n v="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612013.8893152149"/>
    <n v="44694510.869848125"/>
    <n v="11759294.177375579"/>
    <n v="0"/>
    <n v="0"/>
    <n v="0"/>
    <n v="0"/>
    <n v="0"/>
    <n v="62065819"/>
    <n v="0"/>
    <n v="0"/>
    <n v="0"/>
    <n v="0"/>
    <n v="0"/>
    <n v="0"/>
    <n v="0"/>
    <n v="0"/>
    <n v="0"/>
    <n v="62065819"/>
    <n v="97281.847962382439"/>
    <n v="0"/>
    <n v="0"/>
    <n v="0"/>
    <n v="0"/>
    <n v="19701352"/>
    <n v="21692431.203306336"/>
    <n v="21692431"/>
    <n v="55"/>
    <n v="1"/>
    <n v="0"/>
    <n v="0"/>
    <n v="2.4444444444444446"/>
    <n v="2.4444444444444446"/>
    <n v="2.4444444444444446"/>
    <n v="3"/>
    <n v="6660438"/>
    <n v="28352869"/>
    <n v="90418688"/>
  </r>
  <r>
    <x v="0"/>
    <n v="3758"/>
    <x v="1"/>
    <x v="47"/>
    <x v="47"/>
    <x v="47"/>
    <n v="3846"/>
    <n v="105282000403"/>
    <s v="05282105282000403"/>
    <s v="I. E. ESCUELA NORMAL SUPERIOR MARIANO OSPINA RODRIGUEZ"/>
    <n v="1"/>
    <n v="11.128894579598805"/>
    <n v="0.77942229491549153"/>
    <n v="0.10106307441775259"/>
    <n v="1.1010630744177525"/>
    <n v="551"/>
    <n v="0"/>
    <n v="0"/>
    <n v="9"/>
    <n v="13"/>
    <n v="105"/>
    <n v="108"/>
    <n v="39"/>
    <n v="171"/>
    <n v="19"/>
    <n v="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26476.010201778"/>
    <n v="25140662.364289571"/>
    <n v="11759294.177375579"/>
    <n v="0"/>
    <n v="1132990.600386644"/>
    <n v="15838184.538682291"/>
    <n v="3197610.4871734884"/>
    <n v="0"/>
    <n v="58395218"/>
    <n v="0"/>
    <n v="0"/>
    <n v="0"/>
    <n v="0"/>
    <n v="0"/>
    <n v="0"/>
    <n v="0"/>
    <n v="0"/>
    <n v="0"/>
    <n v="58395218"/>
    <n v="105980.43194192377"/>
    <n v="1"/>
    <n v="0"/>
    <n v="0"/>
    <n v="1"/>
    <n v="24249724"/>
    <n v="26700475.661221959"/>
    <n v="26700476"/>
    <n v="22"/>
    <n v="1"/>
    <n v="0"/>
    <n v="0.69230769230769229"/>
    <n v="0.57777777777777772"/>
    <n v="1.27008547008547"/>
    <n v="1.27008547008547"/>
    <n v="2"/>
    <n v="6660438"/>
    <n v="33360914"/>
    <n v="91756132"/>
  </r>
  <r>
    <x v="0"/>
    <n v="3758"/>
    <x v="1"/>
    <x v="48"/>
    <x v="48"/>
    <x v="48"/>
    <n v="3922"/>
    <n v="105284000214"/>
    <s v="05284105284000214"/>
    <s v="I. E.  MANUEL ANTONIO TORO"/>
    <n v="1"/>
    <n v="34.09576848490876"/>
    <n v="2.3879282824847192"/>
    <n v="0.34442730734864019"/>
    <n v="1.3444273073486401"/>
    <n v="599"/>
    <n v="0"/>
    <n v="0"/>
    <n v="22"/>
    <n v="31"/>
    <n v="122"/>
    <n v="248"/>
    <n v="0"/>
    <n v="133"/>
    <n v="0"/>
    <n v="0"/>
    <n v="0"/>
    <n v="4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862272.1129784808"/>
    <n v="41920129.420726143"/>
    <n v="0"/>
    <n v="8696934.8866795488"/>
    <n v="3381672.9612840256"/>
    <n v="16384298.975451784"/>
    <n v="0"/>
    <n v="0"/>
    <n v="74245308"/>
    <n v="0"/>
    <n v="0"/>
    <n v="0"/>
    <n v="0"/>
    <n v="0"/>
    <n v="0"/>
    <n v="0"/>
    <n v="0"/>
    <n v="0"/>
    <n v="74245308"/>
    <n v="123948.76126878131"/>
    <n v="1"/>
    <n v="0"/>
    <n v="1"/>
    <n v="1"/>
    <n v="24249724"/>
    <n v="32601991.141267695"/>
    <n v="32601991"/>
    <n v="53"/>
    <n v="1"/>
    <n v="0"/>
    <n v="1.6923076923076923"/>
    <n v="1.3777777777777778"/>
    <n v="3.0700854700854698"/>
    <n v="3.0700854700854698"/>
    <n v="4"/>
    <n v="6660438"/>
    <n v="39262429"/>
    <n v="113507737"/>
  </r>
  <r>
    <x v="0"/>
    <n v="3758"/>
    <x v="1"/>
    <x v="48"/>
    <x v="48"/>
    <x v="48"/>
    <n v="3924"/>
    <n v="105284000788"/>
    <s v="05284105284000788"/>
    <s v="I. E. AGROPECUARIA PEDRO ANTONIO ELEJALDE"/>
    <n v="1"/>
    <n v="34.09576848490876"/>
    <n v="2.3879282824847192"/>
    <n v="0.34442730734864019"/>
    <n v="1.3444273073486401"/>
    <n v="753"/>
    <n v="0"/>
    <n v="0"/>
    <n v="0"/>
    <n v="35"/>
    <n v="0"/>
    <n v="251"/>
    <n v="0"/>
    <n v="305"/>
    <n v="0"/>
    <n v="8"/>
    <n v="0"/>
    <n v="15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360629.8049757043"/>
    <n v="61174782.041794583"/>
    <n v="1320313.659164035"/>
    <n v="31147162.1522942"/>
    <n v="0"/>
    <n v="0"/>
    <n v="0"/>
    <n v="0"/>
    <n v="98002888"/>
    <n v="0"/>
    <n v="0"/>
    <n v="0"/>
    <n v="0"/>
    <n v="0"/>
    <n v="0"/>
    <n v="0"/>
    <n v="0"/>
    <n v="0"/>
    <n v="98002888"/>
    <n v="130149.91766268261"/>
    <n v="0"/>
    <n v="0"/>
    <n v="1"/>
    <n v="1"/>
    <n v="24249724"/>
    <n v="32601991.141267695"/>
    <n v="32601991"/>
    <n v="35"/>
    <n v="0"/>
    <n v="1"/>
    <n v="0"/>
    <n v="1.5555555555555556"/>
    <n v="1.5555555555555556"/>
    <n v="1.5555555555555556"/>
    <n v="2"/>
    <n v="13320876"/>
    <n v="45922867"/>
    <n v="143925755"/>
  </r>
  <r>
    <x v="0"/>
    <n v="3758"/>
    <x v="1"/>
    <x v="48"/>
    <x v="48"/>
    <x v="48"/>
    <n v="3925"/>
    <n v="105284000800"/>
    <s v="05284105284000800"/>
    <s v="INSTITUCION EDUCATIVA ESCUELA NORMAL SUPERIOR MIGUEL ANGEL ALVAREZ"/>
    <n v="1"/>
    <n v="34.09576848490876"/>
    <n v="2.3879282824847192"/>
    <n v="0.34442730734864019"/>
    <n v="1.3444273073486401"/>
    <n v="753"/>
    <n v="0"/>
    <n v="0"/>
    <n v="20"/>
    <n v="45"/>
    <n v="96"/>
    <n v="252"/>
    <n v="0"/>
    <n v="243"/>
    <n v="0"/>
    <n v="9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606524.0349687627"/>
    <n v="54463160.271022156"/>
    <n v="16008803.117363924"/>
    <n v="0"/>
    <n v="3074248.1466218415"/>
    <n v="12892563.128224354"/>
    <n v="0"/>
    <n v="0"/>
    <n v="92045299"/>
    <n v="0"/>
    <n v="0"/>
    <n v="0"/>
    <n v="0"/>
    <n v="0"/>
    <n v="0"/>
    <n v="0"/>
    <n v="0"/>
    <n v="0"/>
    <n v="92045299"/>
    <n v="122238.11288180611"/>
    <n v="1"/>
    <n v="0"/>
    <n v="1"/>
    <n v="1"/>
    <n v="24249724"/>
    <n v="32601991.141267695"/>
    <n v="32601991"/>
    <n v="65"/>
    <n v="1"/>
    <n v="0"/>
    <n v="1.5384615384615385"/>
    <n v="2"/>
    <n v="3.5384615384615383"/>
    <n v="3.5384615384615383"/>
    <n v="4"/>
    <n v="6660438"/>
    <n v="39262429"/>
    <n v="131307728"/>
  </r>
  <r>
    <x v="0"/>
    <n v="3758"/>
    <x v="1"/>
    <x v="49"/>
    <x v="49"/>
    <x v="49"/>
    <n v="3714"/>
    <n v="105306000175"/>
    <s v="05306105306000175"/>
    <s v="I. E. LUIS ANDRADE VALDERRAMA"/>
    <n v="1"/>
    <n v="15.364840814712281"/>
    <n v="1.0760906578060134"/>
    <n v="0.14594849550270628"/>
    <n v="1.1459484955027062"/>
    <n v="752"/>
    <n v="0"/>
    <n v="0"/>
    <n v="18"/>
    <n v="34"/>
    <n v="104"/>
    <n v="239"/>
    <n v="22"/>
    <n v="239"/>
    <n v="0"/>
    <n v="5"/>
    <n v="0"/>
    <n v="9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610670.5629088636"/>
    <n v="44828407.325407177"/>
    <n v="703371.72705460608"/>
    <n v="15687976.460058777"/>
    <n v="2358355.1280535962"/>
    <n v="14423356.976207297"/>
    <n v="0"/>
    <n v="0"/>
    <n v="81612138"/>
    <n v="0"/>
    <n v="0"/>
    <n v="0"/>
    <n v="0"/>
    <n v="0"/>
    <n v="0"/>
    <n v="0"/>
    <n v="0"/>
    <n v="0"/>
    <n v="81612138"/>
    <n v="108526.77925531915"/>
    <n v="1"/>
    <n v="0"/>
    <n v="0"/>
    <n v="1"/>
    <n v="24249724"/>
    <n v="27788934.734155867"/>
    <n v="27788935"/>
    <n v="52"/>
    <n v="1"/>
    <n v="0"/>
    <n v="1.3846153846153846"/>
    <n v="1.5111111111111111"/>
    <n v="2.8957264957264957"/>
    <n v="2.8957264957264957"/>
    <n v="3"/>
    <n v="6660438"/>
    <n v="34449373"/>
    <n v="116061511"/>
  </r>
  <r>
    <x v="0"/>
    <n v="3758"/>
    <x v="1"/>
    <x v="50"/>
    <x v="50"/>
    <x v="50"/>
    <n v="3716"/>
    <n v="105308000041"/>
    <s v="05308105308000041"/>
    <s v="I. E. MANUEL JOSE SIERRA"/>
    <n v="1"/>
    <n v="5.0507141378596563"/>
    <n v="0.35373137701467983"/>
    <n v="3.6656759177898499E-2"/>
    <n v="1.0366567591778986"/>
    <n v="1055"/>
    <n v="0"/>
    <n v="0"/>
    <n v="36"/>
    <n v="44"/>
    <n v="233"/>
    <n v="279"/>
    <n v="32"/>
    <n v="294"/>
    <n v="0"/>
    <n v="66"/>
    <n v="0"/>
    <n v="71"/>
    <n v="74"/>
    <n v="0"/>
    <n v="0"/>
    <n v="0"/>
    <n v="0"/>
    <n v="0"/>
    <n v="0"/>
    <n v="0"/>
    <n v="0"/>
    <n v="0"/>
    <n v="3"/>
    <n v="0"/>
    <n v="71"/>
    <n v="92671"/>
    <n v="81839"/>
    <n v="122758"/>
    <n v="150439"/>
    <n v="114333"/>
    <n v="99892"/>
    <n v="152848"/>
    <n v="184139"/>
    <n v="4226992.815310102"/>
    <n v="48612719.790728301"/>
    <n v="8399022.089248592"/>
    <n v="11072706.039771436"/>
    <n v="4266866.7808951205"/>
    <n v="27441735.001766641"/>
    <n v="0"/>
    <n v="0"/>
    <n v="104020043"/>
    <n v="0"/>
    <n v="0"/>
    <n v="76354.74626589629"/>
    <n v="2214541.2079542875"/>
    <n v="0"/>
    <n v="0"/>
    <n v="0"/>
    <n v="0"/>
    <n v="2290896"/>
    <n v="106310939"/>
    <n v="100768.66255924171"/>
    <n v="1"/>
    <n v="0"/>
    <n v="0"/>
    <n v="1"/>
    <n v="24249724"/>
    <n v="25138640.292798508"/>
    <n v="25138640"/>
    <n v="80"/>
    <n v="1"/>
    <n v="0"/>
    <n v="2.7692307692307692"/>
    <n v="1.9555555555555555"/>
    <n v="4.7247863247863249"/>
    <n v="4"/>
    <n v="4"/>
    <n v="6660438"/>
    <n v="31799078"/>
    <n v="138110017"/>
  </r>
  <r>
    <x v="0"/>
    <n v="3758"/>
    <x v="1"/>
    <x v="50"/>
    <x v="50"/>
    <x v="50"/>
    <n v="3736"/>
    <n v="105308000083"/>
    <s v="05308105308000083"/>
    <s v="INSTITUCION EDUCATIVA COLOMBIA"/>
    <n v="1"/>
    <n v="5.0507141378596563"/>
    <n v="0.35373137701467983"/>
    <n v="3.6656759177898499E-2"/>
    <n v="1.0366567591778986"/>
    <n v="859"/>
    <n v="0"/>
    <n v="0"/>
    <n v="50"/>
    <n v="0"/>
    <n v="299"/>
    <n v="0"/>
    <n v="345"/>
    <n v="0"/>
    <n v="165"/>
    <n v="0"/>
    <n v="0"/>
    <n v="0"/>
    <n v="859"/>
    <n v="0"/>
    <n v="0"/>
    <n v="50"/>
    <n v="0"/>
    <n v="299"/>
    <n v="0"/>
    <n v="345"/>
    <n v="0"/>
    <n v="165"/>
    <n v="0"/>
    <n v="0"/>
    <n v="0"/>
    <n v="92671"/>
    <n v="81839"/>
    <n v="122758"/>
    <n v="150439"/>
    <n v="114333"/>
    <n v="99892"/>
    <n v="152848"/>
    <n v="184139"/>
    <n v="0"/>
    <n v="0"/>
    <n v="0"/>
    <n v="0"/>
    <n v="5926203.8623543335"/>
    <n v="66688593.740142323"/>
    <n v="26144400.533925869"/>
    <n v="0"/>
    <n v="98759198"/>
    <n v="0"/>
    <n v="0"/>
    <n v="0"/>
    <n v="0"/>
    <n v="1185240.7724708668"/>
    <n v="13337718.748028466"/>
    <n v="5228880.1067851735"/>
    <n v="0"/>
    <n v="19751840"/>
    <n v="118511038"/>
    <n v="137963.95576251455"/>
    <n v="1"/>
    <n v="0"/>
    <n v="0"/>
    <n v="1"/>
    <n v="24249724"/>
    <n v="25138640.292798508"/>
    <n v="25138640"/>
    <n v="50"/>
    <n v="1"/>
    <n v="0"/>
    <n v="3.8461538461538463"/>
    <n v="0"/>
    <n v="3.8461538461538463"/>
    <n v="3.8461538461538463"/>
    <n v="4"/>
    <n v="6660438"/>
    <n v="31799078"/>
    <n v="150310116"/>
  </r>
  <r>
    <x v="0"/>
    <n v="3758"/>
    <x v="1"/>
    <x v="50"/>
    <x v="50"/>
    <x v="50"/>
    <n v="3737"/>
    <n v="105308000253"/>
    <s v="05308105308000253"/>
    <s v="I. E. EMILIANO GARCIA"/>
    <n v="1"/>
    <n v="5.0507141378596563"/>
    <n v="0.35373137701467983"/>
    <n v="3.6656759177898499E-2"/>
    <n v="1.0366567591778986"/>
    <n v="1174"/>
    <n v="0"/>
    <n v="0"/>
    <n v="0"/>
    <n v="57"/>
    <n v="0"/>
    <n v="492"/>
    <n v="0"/>
    <n v="424"/>
    <n v="0"/>
    <n v="20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75877.0561971776"/>
    <n v="77712480.503153801"/>
    <n v="25578839.999075256"/>
    <n v="0"/>
    <n v="0"/>
    <n v="0"/>
    <n v="0"/>
    <n v="0"/>
    <n v="108767198"/>
    <n v="0"/>
    <n v="0"/>
    <n v="0"/>
    <n v="0"/>
    <n v="0"/>
    <n v="0"/>
    <n v="0"/>
    <n v="0"/>
    <n v="0"/>
    <n v="108767198"/>
    <n v="92646.676320272571"/>
    <n v="0"/>
    <n v="0"/>
    <n v="0"/>
    <n v="0"/>
    <n v="19701352"/>
    <n v="20423539.715743009"/>
    <n v="20423540"/>
    <n v="57"/>
    <n v="1"/>
    <n v="0"/>
    <n v="0"/>
    <n v="2.5333333333333332"/>
    <n v="2.5333333333333332"/>
    <n v="2.5333333333333332"/>
    <n v="3"/>
    <n v="6660438"/>
    <n v="27083978"/>
    <n v="135851176"/>
  </r>
  <r>
    <x v="0"/>
    <n v="3758"/>
    <x v="1"/>
    <x v="50"/>
    <x v="50"/>
    <x v="50"/>
    <n v="3738"/>
    <n v="105308000482"/>
    <s v="05308105308000482"/>
    <s v="I. E. ATANASIO GIRARDOT"/>
    <n v="1"/>
    <n v="5.0507141378596563"/>
    <n v="0.35373137701467983"/>
    <n v="3.6656759177898499E-2"/>
    <n v="1.0366567591778986"/>
    <n v="1130"/>
    <n v="0"/>
    <n v="0"/>
    <n v="26"/>
    <n v="53"/>
    <n v="132"/>
    <n v="323"/>
    <n v="0"/>
    <n v="431"/>
    <n v="0"/>
    <n v="0"/>
    <n v="0"/>
    <n v="165"/>
    <n v="1130"/>
    <n v="0"/>
    <n v="0"/>
    <n v="26"/>
    <n v="53"/>
    <n v="132"/>
    <n v="323"/>
    <n v="0"/>
    <n v="431"/>
    <n v="0"/>
    <n v="0"/>
    <n v="0"/>
    <n v="165"/>
    <n v="92671"/>
    <n v="81839"/>
    <n v="122758"/>
    <n v="150439"/>
    <n v="114333"/>
    <n v="99892"/>
    <n v="152848"/>
    <n v="184139"/>
    <n v="5091604.9820780773"/>
    <n v="63968570.195827469"/>
    <n v="0"/>
    <n v="25732345.022004042"/>
    <n v="3081626.0084242537"/>
    <n v="13669090.64238942"/>
    <n v="0"/>
    <n v="0"/>
    <n v="111543237"/>
    <n v="1018320.9964156155"/>
    <n v="12793714.039165495"/>
    <n v="0"/>
    <n v="5146469.0044008084"/>
    <n v="616325.20168485073"/>
    <n v="2733818.1284778845"/>
    <n v="0"/>
    <n v="0"/>
    <n v="22308647"/>
    <n v="133851884"/>
    <n v="118452.99469026549"/>
    <n v="1"/>
    <n v="0"/>
    <n v="0"/>
    <n v="1"/>
    <n v="24249724"/>
    <n v="25138640.292798508"/>
    <n v="25138640"/>
    <n v="79"/>
    <n v="1"/>
    <n v="0"/>
    <n v="2"/>
    <n v="2.3555555555555556"/>
    <n v="4.3555555555555561"/>
    <n v="4"/>
    <n v="4"/>
    <n v="6660438"/>
    <n v="31799078"/>
    <n v="165650962"/>
  </r>
  <r>
    <x v="0"/>
    <n v="3758"/>
    <x v="1"/>
    <x v="51"/>
    <x v="51"/>
    <x v="51"/>
    <n v="3742"/>
    <n v="105310000031"/>
    <s v="05310105310000031"/>
    <s v="I. E. GOMEZ PLATA"/>
    <n v="1"/>
    <n v="10.39941548952752"/>
    <n v="0.7283325606737352"/>
    <n v="9.3333284115151793E-2"/>
    <n v="1.0933332841151517"/>
    <n v="833"/>
    <n v="0"/>
    <n v="0"/>
    <n v="11"/>
    <n v="54"/>
    <n v="97"/>
    <n v="307"/>
    <n v="10"/>
    <n v="250"/>
    <n v="2"/>
    <n v="10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71295.5937007023"/>
    <n v="49838857.569755845"/>
    <n v="13689971.543723594"/>
    <n v="0"/>
    <n v="1375044.8181001141"/>
    <n v="11686031.580600889"/>
    <n v="334227.61162086541"/>
    <n v="0"/>
    <n v="82395429"/>
    <n v="0"/>
    <n v="0"/>
    <n v="0"/>
    <n v="0"/>
    <n v="0"/>
    <n v="0"/>
    <n v="0"/>
    <n v="0"/>
    <n v="0"/>
    <n v="82395429"/>
    <n v="98914.080432172865"/>
    <n v="1"/>
    <n v="0"/>
    <n v="0"/>
    <n v="1"/>
    <n v="24249724"/>
    <n v="26513030.379806016"/>
    <n v="26513030"/>
    <n v="65"/>
    <n v="1"/>
    <n v="0"/>
    <n v="0.84615384615384615"/>
    <n v="2.4"/>
    <n v="3.2461538461538462"/>
    <n v="3.2461538461538462"/>
    <n v="4"/>
    <n v="6660438"/>
    <n v="33173468"/>
    <n v="115568897"/>
  </r>
  <r>
    <x v="0"/>
    <n v="3758"/>
    <x v="1"/>
    <x v="52"/>
    <x v="52"/>
    <x v="52"/>
    <n v="3807"/>
    <n v="105313000016"/>
    <s v="05313105313000016"/>
    <s v="I. E. JORGE ALBERTO GOMEZ GOMEZ"/>
    <n v="1"/>
    <n v="11.039878300554166"/>
    <n v="0.77318795852192035"/>
    <n v="0.10011982987531394"/>
    <n v="1.1001198298753139"/>
    <n v="1153"/>
    <n v="0"/>
    <n v="0"/>
    <n v="0"/>
    <n v="81"/>
    <n v="0"/>
    <n v="510"/>
    <n v="0"/>
    <n v="401"/>
    <n v="0"/>
    <n v="111"/>
    <n v="0"/>
    <n v="5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257885.5851043919"/>
    <n v="82019795.855778053"/>
    <n v="14990384.61841755"/>
    <n v="8275046.354330617"/>
    <n v="0"/>
    <n v="0"/>
    <n v="0"/>
    <n v="0"/>
    <n v="113543112"/>
    <n v="0"/>
    <n v="0"/>
    <n v="0"/>
    <n v="0"/>
    <n v="0"/>
    <n v="0"/>
    <n v="0"/>
    <n v="0"/>
    <n v="0"/>
    <n v="113543112"/>
    <n v="98476.24631396358"/>
    <n v="0"/>
    <n v="0"/>
    <n v="1"/>
    <n v="1"/>
    <n v="24249724"/>
    <n v="26677602.241403315"/>
    <n v="26677602"/>
    <n v="81"/>
    <n v="1"/>
    <n v="0"/>
    <n v="0"/>
    <n v="3.6"/>
    <n v="3.6"/>
    <n v="3.6"/>
    <n v="4"/>
    <n v="6660438"/>
    <n v="33338040"/>
    <n v="146881152"/>
  </r>
  <r>
    <x v="0"/>
    <n v="3758"/>
    <x v="1"/>
    <x v="53"/>
    <x v="53"/>
    <x v="53"/>
    <n v="3920"/>
    <n v="105315000021"/>
    <s v="05315105315000021"/>
    <s v="I. E.  LUIS LOPEZ DE MESA"/>
    <n v="1"/>
    <n v="15.315480557593544"/>
    <n v="1.0726336671223538"/>
    <n v="0.14542545866449752"/>
    <n v="1.1454254586644974"/>
    <n v="783"/>
    <n v="0"/>
    <n v="0"/>
    <n v="28"/>
    <n v="22"/>
    <n v="197"/>
    <n v="164"/>
    <n v="74"/>
    <n v="184"/>
    <n v="24"/>
    <n v="9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35249.898957748"/>
    <n v="32621684.990852043"/>
    <n v="12654912.460926274"/>
    <n v="0"/>
    <n v="3666878.0110336635"/>
    <n v="31007505.617483687"/>
    <n v="4201823.7721428266"/>
    <n v="0"/>
    <n v="86488055"/>
    <n v="0"/>
    <n v="0"/>
    <n v="0"/>
    <n v="0"/>
    <n v="0"/>
    <n v="0"/>
    <n v="0"/>
    <n v="0"/>
    <n v="0"/>
    <n v="86488055"/>
    <n v="110457.28607918262"/>
    <n v="1"/>
    <n v="0"/>
    <n v="1"/>
    <n v="1"/>
    <n v="24249724"/>
    <n v="27776251.235187471"/>
    <n v="27776251"/>
    <n v="50"/>
    <n v="1"/>
    <n v="0"/>
    <n v="2.1538461538461537"/>
    <n v="0.97777777777777775"/>
    <n v="3.1316239316239316"/>
    <n v="3.1316239316239316"/>
    <n v="4"/>
    <n v="6660438"/>
    <n v="34436689"/>
    <n v="120924744"/>
  </r>
  <r>
    <x v="0"/>
    <n v="3758"/>
    <x v="1"/>
    <x v="54"/>
    <x v="54"/>
    <x v="54"/>
    <n v="3687"/>
    <n v="105318000049"/>
    <s v="05318105318000049"/>
    <s v="I. E. SANTO TOMAS DE AQUINO"/>
    <n v="1"/>
    <n v="6.2140172241518767"/>
    <n v="0.43520437100478399"/>
    <n v="4.8983485245575734E-2"/>
    <n v="1.0489834852455757"/>
    <n v="2062"/>
    <n v="0"/>
    <n v="0"/>
    <n v="15"/>
    <n v="108"/>
    <n v="145"/>
    <n v="761"/>
    <n v="0"/>
    <n v="753"/>
    <n v="0"/>
    <n v="2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498717.644608816"/>
    <n v="129973507.80580519"/>
    <n v="36055912.110897385"/>
    <n v="0"/>
    <n v="1799001.432278736"/>
    <n v="15193833.454681903"/>
    <n v="0"/>
    <n v="0"/>
    <n v="193520972"/>
    <n v="0"/>
    <n v="0"/>
    <n v="0"/>
    <n v="0"/>
    <n v="0"/>
    <n v="0"/>
    <n v="0"/>
    <n v="0"/>
    <n v="0"/>
    <n v="193520972"/>
    <n v="93851.101842870994"/>
    <n v="1"/>
    <n v="0"/>
    <n v="0"/>
    <n v="1"/>
    <n v="24249724"/>
    <n v="25437559.997763284"/>
    <n v="25437560"/>
    <n v="123"/>
    <n v="1"/>
    <n v="0"/>
    <n v="1.1538461538461537"/>
    <n v="4.8"/>
    <n v="5.953846153846154"/>
    <n v="4"/>
    <n v="4"/>
    <n v="6660438"/>
    <n v="32097998"/>
    <n v="225618970"/>
  </r>
  <r>
    <x v="0"/>
    <n v="3758"/>
    <x v="1"/>
    <x v="54"/>
    <x v="54"/>
    <x v="54"/>
    <n v="3688"/>
    <n v="105318000278"/>
    <s v="05318105318000278"/>
    <s v="INSTITUCION EDUCATIVA INMACULADA CONCEPCION"/>
    <n v="1"/>
    <n v="6.2140172241518767"/>
    <n v="0.43520437100478399"/>
    <n v="4.8983485245575734E-2"/>
    <n v="1.0489834852455757"/>
    <n v="1518"/>
    <n v="0"/>
    <n v="0"/>
    <n v="6"/>
    <n v="110"/>
    <n v="60"/>
    <n v="597"/>
    <n v="0"/>
    <n v="531"/>
    <n v="0"/>
    <n v="104"/>
    <n v="0"/>
    <n v="11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693138.341731202"/>
    <n v="96836272.658486292"/>
    <n v="13392195.926904744"/>
    <n v="17358882.919054508"/>
    <n v="719600.57291149441"/>
    <n v="6287103.4984890632"/>
    <n v="0"/>
    <n v="0"/>
    <n v="145287194"/>
    <n v="0"/>
    <n v="0"/>
    <n v="0"/>
    <n v="0"/>
    <n v="0"/>
    <n v="0"/>
    <n v="0"/>
    <n v="0"/>
    <n v="0"/>
    <n v="145287194"/>
    <n v="95709.6139657444"/>
    <n v="1"/>
    <n v="0"/>
    <n v="0"/>
    <n v="1"/>
    <n v="24249724"/>
    <n v="25437559.997763284"/>
    <n v="25437560"/>
    <n v="116"/>
    <n v="1"/>
    <n v="0"/>
    <n v="0.46153846153846156"/>
    <n v="4.8888888888888893"/>
    <n v="5.350427350427351"/>
    <n v="4"/>
    <n v="4"/>
    <n v="6660438"/>
    <n v="32097998"/>
    <n v="177385192"/>
  </r>
  <r>
    <x v="0"/>
    <n v="3758"/>
    <x v="1"/>
    <x v="55"/>
    <x v="55"/>
    <x v="55"/>
    <n v="3844"/>
    <n v="105321000025"/>
    <s v="05321105321000025"/>
    <s v="I. E. NUESTRA SEÑORA DEL PILAR"/>
    <n v="1"/>
    <n v="4.3583881108888249"/>
    <n v="0.30524369147576413"/>
    <n v="2.9320654439112474E-2"/>
    <n v="1.0293206544391125"/>
    <n v="1521"/>
    <n v="0"/>
    <n v="0"/>
    <n v="17"/>
    <n v="105"/>
    <n v="98"/>
    <n v="590"/>
    <n v="52"/>
    <n v="457"/>
    <n v="17"/>
    <n v="18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015758.308590334"/>
    <n v="88197785.971458718"/>
    <n v="23376108.806062765"/>
    <n v="0"/>
    <n v="2000650.4125277798"/>
    <n v="15423134.821984774"/>
    <n v="2674603.2576250611"/>
    <n v="0"/>
    <n v="141688042"/>
    <n v="0"/>
    <n v="0"/>
    <n v="0"/>
    <n v="0"/>
    <n v="0"/>
    <n v="0"/>
    <n v="0"/>
    <n v="0"/>
    <n v="0"/>
    <n v="141688042"/>
    <n v="93154.531229454311"/>
    <n v="1"/>
    <n v="0"/>
    <n v="0"/>
    <n v="1"/>
    <n v="24249724"/>
    <n v="24960741.777647853"/>
    <n v="24960742"/>
    <n v="122"/>
    <n v="1"/>
    <n v="0"/>
    <n v="1.3076923076923077"/>
    <n v="4.666666666666667"/>
    <n v="5.9743589743589745"/>
    <n v="4"/>
    <n v="4"/>
    <n v="6660438"/>
    <n v="31621180"/>
    <n v="173309222"/>
  </r>
  <r>
    <x v="0"/>
    <n v="3758"/>
    <x v="1"/>
    <x v="56"/>
    <x v="56"/>
    <x v="56"/>
    <n v="3717"/>
    <n v="105347000015"/>
    <s v="05347105347000015"/>
    <s v="I. E. SAN RAFAEL"/>
    <n v="1"/>
    <n v="12.423019749416012"/>
    <n v="0.87005753299348487"/>
    <n v="0.11477603250545751"/>
    <n v="1.1147760325054574"/>
    <n v="433"/>
    <n v="0"/>
    <n v="0"/>
    <n v="11"/>
    <n v="16"/>
    <n v="75"/>
    <n v="136"/>
    <n v="49"/>
    <n v="97"/>
    <n v="17"/>
    <n v="3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52918.555333012"/>
    <n v="21257092.283741891"/>
    <n v="4379125.6383457584"/>
    <n v="0"/>
    <n v="1402012.5693689112"/>
    <n v="13808293.722440358"/>
    <n v="2896651.8792787008"/>
    <n v="0"/>
    <n v="45396095"/>
    <n v="0"/>
    <n v="0"/>
    <n v="0"/>
    <n v="0"/>
    <n v="0"/>
    <n v="0"/>
    <n v="0"/>
    <n v="0"/>
    <n v="0"/>
    <n v="45396095"/>
    <n v="104840.86605080831"/>
    <n v="1"/>
    <n v="0"/>
    <n v="0"/>
    <n v="1"/>
    <n v="24249724"/>
    <n v="27033011.110072371"/>
    <n v="27033011"/>
    <n v="27"/>
    <n v="0"/>
    <n v="1"/>
    <n v="0.84615384615384615"/>
    <n v="0.71111111111111114"/>
    <n v="1.5572649572649573"/>
    <n v="1.5572649572649573"/>
    <n v="2"/>
    <n v="13320876"/>
    <n v="40353887"/>
    <n v="85749982"/>
  </r>
  <r>
    <x v="0"/>
    <n v="3758"/>
    <x v="1"/>
    <x v="57"/>
    <x v="57"/>
    <x v="57"/>
    <n v="3739"/>
    <n v="105353000051"/>
    <s v="05353105353000051"/>
    <s v="INSTITUCION EDUCATIVA AURA MARIA VALENCIA"/>
    <n v="1"/>
    <n v="12.121212121212121"/>
    <n v="0.84892016013806171"/>
    <n v="0.11157798377521438"/>
    <n v="1.1115779837752144"/>
    <n v="645"/>
    <n v="0"/>
    <n v="0"/>
    <n v="14"/>
    <n v="36"/>
    <n v="79"/>
    <n v="234"/>
    <n v="0"/>
    <n v="216"/>
    <n v="0"/>
    <n v="6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708397.5600395845"/>
    <n v="40936693.776380897"/>
    <n v="9006035.9487303328"/>
    <n v="0"/>
    <n v="1779260.6386656023"/>
    <n v="8771982.0884666238"/>
    <n v="0"/>
    <n v="0"/>
    <n v="64202370"/>
    <n v="0"/>
    <n v="0"/>
    <n v="0"/>
    <n v="0"/>
    <n v="0"/>
    <n v="0"/>
    <n v="0"/>
    <n v="0"/>
    <n v="0"/>
    <n v="64202370"/>
    <n v="99538.558139534885"/>
    <n v="1"/>
    <n v="0"/>
    <n v="0"/>
    <n v="1"/>
    <n v="24249724"/>
    <n v="26955459.31102543"/>
    <n v="26955459"/>
    <n v="50"/>
    <n v="1"/>
    <n v="0"/>
    <n v="1.0769230769230769"/>
    <n v="1.6"/>
    <n v="2.6769230769230772"/>
    <n v="2.6769230769230772"/>
    <n v="3"/>
    <n v="6660438"/>
    <n v="33615897"/>
    <n v="97818267"/>
  </r>
  <r>
    <x v="0"/>
    <n v="3762"/>
    <x v="5"/>
    <x v="58"/>
    <x v="58"/>
    <x v="58"/>
    <n v="8834"/>
    <n v="105360000024"/>
    <s v="05360105360000024"/>
    <s v="INSTITUCION EDUCATIVA CONCEJO MUNICIPAL DE ITAGUI"/>
    <n v="1"/>
    <n v="3.9464629782548859"/>
    <n v="0.27639413863702322"/>
    <n v="2.4955765933096192E-2"/>
    <n v="1.0249557659330961"/>
    <n v="1161"/>
    <n v="0"/>
    <n v="0"/>
    <n v="0"/>
    <n v="50"/>
    <n v="0"/>
    <n v="461"/>
    <n v="0"/>
    <n v="433"/>
    <n v="0"/>
    <n v="52"/>
    <n v="0"/>
    <n v="165"/>
    <n v="847"/>
    <n v="0"/>
    <n v="0"/>
    <n v="0"/>
    <n v="0"/>
    <n v="0"/>
    <n v="197"/>
    <n v="0"/>
    <n v="433"/>
    <n v="0"/>
    <n v="52"/>
    <n v="0"/>
    <n v="165"/>
    <n v="92671"/>
    <n v="81839"/>
    <n v="122758"/>
    <n v="150439"/>
    <n v="114333"/>
    <n v="99892"/>
    <n v="152848"/>
    <n v="184139"/>
    <n v="4749183.7892392976"/>
    <n v="74989931.305809602"/>
    <n v="6542719.0355495811"/>
    <n v="25441897.877749491"/>
    <n v="0"/>
    <n v="0"/>
    <n v="0"/>
    <n v="0"/>
    <n v="111723732"/>
    <n v="0"/>
    <n v="10569050.720953031"/>
    <n v="1308543.8071099163"/>
    <n v="5088379.5755498987"/>
    <n v="0"/>
    <n v="0"/>
    <n v="0"/>
    <n v="0"/>
    <n v="16965974"/>
    <n v="128689706"/>
    <n v="110843.84668389319"/>
    <n v="0"/>
    <n v="0"/>
    <n v="0"/>
    <n v="0"/>
    <n v="19701352"/>
    <n v="20193014.329077534"/>
    <n v="20193014"/>
    <n v="50"/>
    <n v="1"/>
    <n v="0"/>
    <n v="0"/>
    <n v="2.2222222222222223"/>
    <n v="2.2222222222222223"/>
    <n v="2.2222222222222223"/>
    <n v="3"/>
    <n v="6660438"/>
    <n v="26853452"/>
    <n v="155543158"/>
  </r>
  <r>
    <x v="0"/>
    <n v="3762"/>
    <x v="5"/>
    <x v="58"/>
    <x v="58"/>
    <x v="58"/>
    <n v="8835"/>
    <n v="105360000083"/>
    <s v="05360105360000083"/>
    <s v="INSTITUCION EDUCATIVA SAN JOSE"/>
    <n v="1"/>
    <n v="3.9464629782548859"/>
    <n v="0.27639413863702322"/>
    <n v="2.4955765933096192E-2"/>
    <n v="1.0249557659330961"/>
    <n v="1214"/>
    <n v="0"/>
    <n v="0"/>
    <n v="0"/>
    <n v="70"/>
    <n v="0"/>
    <n v="554"/>
    <n v="0"/>
    <n v="441"/>
    <n v="0"/>
    <n v="2"/>
    <n v="0"/>
    <n v="147"/>
    <n v="1214"/>
    <n v="0"/>
    <n v="0"/>
    <n v="0"/>
    <n v="70"/>
    <n v="0"/>
    <n v="554"/>
    <n v="0"/>
    <n v="441"/>
    <n v="0"/>
    <n v="2"/>
    <n v="0"/>
    <n v="147"/>
    <n v="92671"/>
    <n v="81839"/>
    <n v="122758"/>
    <n v="150439"/>
    <n v="114333"/>
    <n v="99892"/>
    <n v="152848"/>
    <n v="184139"/>
    <n v="6648857.3049350167"/>
    <n v="83461948.153557658"/>
    <n v="251643.03982883002"/>
    <n v="22666418.10926773"/>
    <n v="0"/>
    <n v="0"/>
    <n v="0"/>
    <n v="0"/>
    <n v="113028867"/>
    <n v="1329771.4609870033"/>
    <n v="16692389.630711531"/>
    <n v="50328.607965766008"/>
    <n v="4533283.6218535462"/>
    <n v="0"/>
    <n v="0"/>
    <n v="0"/>
    <n v="0"/>
    <n v="22605773"/>
    <n v="135634640"/>
    <n v="111725.4036243822"/>
    <n v="0"/>
    <n v="0"/>
    <n v="0"/>
    <n v="0"/>
    <n v="19701352"/>
    <n v="20193014.329077534"/>
    <n v="20193014"/>
    <n v="70"/>
    <n v="1"/>
    <n v="0"/>
    <n v="0"/>
    <n v="3.1111111111111112"/>
    <n v="3.1111111111111112"/>
    <n v="3.1111111111111112"/>
    <n v="4"/>
    <n v="6660438"/>
    <n v="26853452"/>
    <n v="162488092"/>
  </r>
  <r>
    <x v="0"/>
    <n v="3762"/>
    <x v="5"/>
    <x v="58"/>
    <x v="58"/>
    <x v="58"/>
    <n v="8836"/>
    <n v="105360000105"/>
    <s v="05360105360000105"/>
    <s v="INSTITUCION EDUCATIVA PEDRO ESTRADA"/>
    <n v="1"/>
    <n v="3.9464629782548859"/>
    <n v="0.27639413863702322"/>
    <n v="2.4955765933096192E-2"/>
    <n v="1.0249557659330961"/>
    <n v="738"/>
    <n v="0"/>
    <n v="0"/>
    <n v="0"/>
    <n v="49"/>
    <n v="0"/>
    <n v="297"/>
    <n v="0"/>
    <n v="265"/>
    <n v="0"/>
    <n v="22"/>
    <n v="0"/>
    <n v="105"/>
    <n v="611"/>
    <n v="0"/>
    <n v="0"/>
    <n v="0"/>
    <n v="49"/>
    <n v="0"/>
    <n v="297"/>
    <n v="0"/>
    <n v="265"/>
    <n v="0"/>
    <n v="0"/>
    <n v="0"/>
    <n v="0"/>
    <n v="92671"/>
    <n v="81839"/>
    <n v="122758"/>
    <n v="150439"/>
    <n v="114333"/>
    <n v="99892"/>
    <n v="152848"/>
    <n v="184139"/>
    <n v="4654200.1134545114"/>
    <n v="47141321.469647646"/>
    <n v="2768073.4381171302"/>
    <n v="16190298.649476949"/>
    <n v="0"/>
    <n v="0"/>
    <n v="0"/>
    <n v="0"/>
    <n v="70753894"/>
    <n v="930840.02269090235"/>
    <n v="9428264.2939295284"/>
    <n v="0"/>
    <n v="0"/>
    <n v="0"/>
    <n v="0"/>
    <n v="0"/>
    <n v="0"/>
    <n v="10359104"/>
    <n v="81112998"/>
    <n v="109909.21138211382"/>
    <n v="0"/>
    <n v="0"/>
    <n v="0"/>
    <n v="0"/>
    <n v="19701352"/>
    <n v="20193014.329077534"/>
    <n v="20193014"/>
    <n v="49"/>
    <n v="1"/>
    <n v="0"/>
    <n v="0"/>
    <n v="2.1777777777777776"/>
    <n v="2.1777777777777776"/>
    <n v="2.1777777777777776"/>
    <n v="3"/>
    <n v="6660438"/>
    <n v="26853452"/>
    <n v="107966450"/>
  </r>
  <r>
    <x v="0"/>
    <n v="3762"/>
    <x v="5"/>
    <x v="58"/>
    <x v="58"/>
    <x v="58"/>
    <n v="14133"/>
    <n v="105360000253"/>
    <s v="05360105360000253"/>
    <s v="INSTITUCION EDUCATIVA ESTEBAN OCHOA"/>
    <n v="1"/>
    <n v="3.9464629782548859"/>
    <n v="0.27639413863702322"/>
    <n v="2.4955765933096192E-2"/>
    <n v="1.0249557659330961"/>
    <n v="1030"/>
    <n v="0"/>
    <n v="0"/>
    <n v="0"/>
    <n v="62"/>
    <n v="0"/>
    <n v="448"/>
    <n v="0"/>
    <n v="363"/>
    <n v="0"/>
    <n v="19"/>
    <n v="0"/>
    <n v="138"/>
    <n v="252"/>
    <n v="0"/>
    <n v="0"/>
    <n v="0"/>
    <n v="42"/>
    <n v="0"/>
    <n v="53"/>
    <n v="0"/>
    <n v="0"/>
    <n v="0"/>
    <n v="19"/>
    <n v="0"/>
    <n v="138"/>
    <n v="92671"/>
    <n v="81839"/>
    <n v="122758"/>
    <n v="150439"/>
    <n v="114333"/>
    <n v="99892"/>
    <n v="152848"/>
    <n v="184139"/>
    <n v="5888987.8986567287"/>
    <n v="68027778.846769109"/>
    <n v="2390608.8783738851"/>
    <n v="21278678.22502685"/>
    <n v="0"/>
    <n v="0"/>
    <n v="0"/>
    <n v="0"/>
    <n v="97586054"/>
    <n v="797862.876592202"/>
    <n v="889142.36223890574"/>
    <n v="478121.77567477705"/>
    <n v="4255735.6450053705"/>
    <n v="0"/>
    <n v="0"/>
    <n v="0"/>
    <n v="0"/>
    <n v="6420863"/>
    <n v="104006917"/>
    <n v="100977.58932038835"/>
    <n v="0"/>
    <n v="0"/>
    <n v="0"/>
    <n v="0"/>
    <n v="19701352"/>
    <n v="20193014.329077534"/>
    <n v="20193014"/>
    <n v="62"/>
    <n v="1"/>
    <n v="0"/>
    <n v="0"/>
    <n v="2.7555555555555555"/>
    <n v="2.7555555555555555"/>
    <n v="2.7555555555555555"/>
    <n v="3"/>
    <n v="6660438"/>
    <n v="26853452"/>
    <n v="130860369"/>
  </r>
  <r>
    <x v="0"/>
    <n v="3762"/>
    <x v="5"/>
    <x v="58"/>
    <x v="58"/>
    <x v="58"/>
    <n v="14134"/>
    <n v="105360000288"/>
    <s v="05360105360000288"/>
    <s v="INSTITUCION EDUCATIVA ENRIQUE VELEZ ESCOBAR"/>
    <n v="1"/>
    <n v="3.9464629782548859"/>
    <n v="0.27639413863702322"/>
    <n v="2.4955765933096192E-2"/>
    <n v="1.0249557659330961"/>
    <n v="1892"/>
    <n v="0"/>
    <n v="0"/>
    <n v="0"/>
    <n v="147"/>
    <n v="0"/>
    <n v="968"/>
    <n v="0"/>
    <n v="535"/>
    <n v="0"/>
    <n v="53"/>
    <n v="0"/>
    <n v="189"/>
    <n v="761"/>
    <n v="0"/>
    <n v="0"/>
    <n v="0"/>
    <n v="70"/>
    <n v="0"/>
    <n v="449"/>
    <n v="0"/>
    <n v="0"/>
    <n v="0"/>
    <n v="53"/>
    <n v="0"/>
    <n v="189"/>
    <n v="92671"/>
    <n v="81839"/>
    <n v="122758"/>
    <n v="150439"/>
    <n v="114333"/>
    <n v="99892"/>
    <n v="152848"/>
    <n v="184139"/>
    <n v="13962600.340363534"/>
    <n v="126073676.45708257"/>
    <n v="6668540.5554639958"/>
    <n v="29142537.569058511"/>
    <n v="0"/>
    <n v="0"/>
    <n v="0"/>
    <n v="0"/>
    <n v="175847355"/>
    <n v="1329771.4609870033"/>
    <n v="7532545.6725522391"/>
    <n v="1333708.1110927991"/>
    <n v="5828507.5138117019"/>
    <n v="0"/>
    <n v="0"/>
    <n v="0"/>
    <n v="0"/>
    <n v="16024533"/>
    <n v="191871888"/>
    <n v="101412.20295983087"/>
    <n v="0"/>
    <n v="0"/>
    <n v="0"/>
    <n v="0"/>
    <n v="19701352"/>
    <n v="20193014.329077534"/>
    <n v="20193014"/>
    <n v="147"/>
    <n v="1"/>
    <n v="0"/>
    <n v="0"/>
    <n v="6.5333333333333332"/>
    <n v="6.5333333333333332"/>
    <n v="4"/>
    <n v="4"/>
    <n v="6660438"/>
    <n v="26853452"/>
    <n v="218725340"/>
  </r>
  <r>
    <x v="0"/>
    <n v="3762"/>
    <x v="5"/>
    <x v="58"/>
    <x v="58"/>
    <x v="58"/>
    <n v="14135"/>
    <n v="105360000296"/>
    <s v="05360105360000296"/>
    <s v="INSTITUCION EDUCATIVA ANTONIO JOSE DE SUCRE"/>
    <n v="1"/>
    <n v="3.9464629782548859"/>
    <n v="0.27639413863702322"/>
    <n v="2.4955765933096192E-2"/>
    <n v="1.0249557659330961"/>
    <n v="1519"/>
    <n v="0"/>
    <n v="0"/>
    <n v="0"/>
    <n v="95"/>
    <n v="0"/>
    <n v="686"/>
    <n v="0"/>
    <n v="526"/>
    <n v="0"/>
    <n v="155"/>
    <n v="0"/>
    <n v="57"/>
    <n v="307"/>
    <n v="0"/>
    <n v="0"/>
    <n v="0"/>
    <n v="95"/>
    <n v="0"/>
    <n v="0"/>
    <n v="0"/>
    <n v="0"/>
    <n v="0"/>
    <n v="155"/>
    <n v="0"/>
    <n v="57"/>
    <n v="92671"/>
    <n v="81839"/>
    <n v="122758"/>
    <n v="150439"/>
    <n v="114333"/>
    <n v="99892"/>
    <n v="152848"/>
    <n v="184139"/>
    <n v="9023449.199554665"/>
    <n v="101664202.17297676"/>
    <n v="19502335.586734328"/>
    <n v="8789019.2668589149"/>
    <n v="0"/>
    <n v="0"/>
    <n v="0"/>
    <n v="0"/>
    <n v="138979006"/>
    <n v="1804689.839910933"/>
    <n v="0"/>
    <n v="3900467.1173468656"/>
    <n v="1757803.8533717832"/>
    <n v="0"/>
    <n v="0"/>
    <n v="0"/>
    <n v="0"/>
    <n v="7462961"/>
    <n v="146441967"/>
    <n v="96406.82488479263"/>
    <n v="0"/>
    <n v="0"/>
    <n v="0"/>
    <n v="0"/>
    <n v="19701352"/>
    <n v="20193014.329077534"/>
    <n v="20193014"/>
    <n v="95"/>
    <n v="1"/>
    <n v="0"/>
    <n v="0"/>
    <n v="4.2222222222222223"/>
    <n v="4.2222222222222223"/>
    <n v="4"/>
    <n v="4"/>
    <n v="6660438"/>
    <n v="26853452"/>
    <n v="173295419"/>
  </r>
  <r>
    <x v="0"/>
    <n v="3762"/>
    <x v="5"/>
    <x v="58"/>
    <x v="58"/>
    <x v="58"/>
    <n v="14136"/>
    <n v="105360000318"/>
    <s v="05360105360000318"/>
    <s v="INSTITUCION EDUCATIVA JHON F. KENNEDY"/>
    <n v="1"/>
    <n v="3.9464629782548859"/>
    <n v="0.27639413863702322"/>
    <n v="2.4955765933096192E-2"/>
    <n v="1.0249557659330961"/>
    <n v="720"/>
    <n v="0"/>
    <n v="0"/>
    <n v="0"/>
    <n v="23"/>
    <n v="0"/>
    <n v="262"/>
    <n v="0"/>
    <n v="335"/>
    <n v="0"/>
    <n v="63"/>
    <n v="0"/>
    <n v="37"/>
    <n v="586"/>
    <n v="0"/>
    <n v="0"/>
    <n v="0"/>
    <n v="23"/>
    <n v="0"/>
    <n v="262"/>
    <n v="0"/>
    <n v="201"/>
    <n v="0"/>
    <n v="63"/>
    <n v="0"/>
    <n v="37"/>
    <n v="92671"/>
    <n v="81839"/>
    <n v="122758"/>
    <n v="150439"/>
    <n v="114333"/>
    <n v="99892"/>
    <n v="152848"/>
    <n v="184139"/>
    <n v="2184624.5430500768"/>
    <n v="50077168.892134599"/>
    <n v="7926755.7546081459"/>
    <n v="5705152.8574347347"/>
    <n v="0"/>
    <n v="0"/>
    <n v="0"/>
    <n v="0"/>
    <n v="65893702"/>
    <n v="436924.90861001541"/>
    <n v="7767413.4663511952"/>
    <n v="1585351.1509216293"/>
    <n v="1141030.5714869471"/>
    <n v="0"/>
    <n v="0"/>
    <n v="0"/>
    <n v="0"/>
    <n v="10930720"/>
    <n v="76824422"/>
    <n v="106700.58611111112"/>
    <n v="0"/>
    <n v="0"/>
    <n v="0"/>
    <n v="0"/>
    <n v="19701352"/>
    <n v="20193014.329077534"/>
    <n v="20193014"/>
    <n v="23"/>
    <n v="1"/>
    <n v="0"/>
    <n v="0"/>
    <n v="1.0222222222222221"/>
    <n v="1.0222222222222221"/>
    <n v="1.0222222222222221"/>
    <n v="2"/>
    <n v="6660438"/>
    <n v="26853452"/>
    <n v="103677874"/>
  </r>
  <r>
    <x v="0"/>
    <n v="3762"/>
    <x v="5"/>
    <x v="58"/>
    <x v="58"/>
    <x v="58"/>
    <n v="14137"/>
    <n v="105360000385"/>
    <s v="05360105360000385"/>
    <s v="INSTITUCION EDUCATIVA ISOLDA ECHAVARRIA"/>
    <n v="1"/>
    <n v="3.9464629782548859"/>
    <n v="0.27639413863702322"/>
    <n v="2.4955765933096192E-2"/>
    <n v="1.0249557659330961"/>
    <n v="821"/>
    <n v="0"/>
    <n v="0"/>
    <n v="0"/>
    <n v="41"/>
    <n v="0"/>
    <n v="348"/>
    <n v="0"/>
    <n v="286"/>
    <n v="0"/>
    <n v="54"/>
    <n v="0"/>
    <n v="9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894330.7071762239"/>
    <n v="53180779.024477944"/>
    <n v="6794362.0753784105"/>
    <n v="14185785.483351232"/>
    <n v="0"/>
    <n v="0"/>
    <n v="0"/>
    <n v="0"/>
    <n v="78055257"/>
    <n v="0"/>
    <n v="0"/>
    <n v="0"/>
    <n v="0"/>
    <n v="0"/>
    <n v="0"/>
    <n v="0"/>
    <n v="0"/>
    <n v="0"/>
    <n v="78055257"/>
    <n v="95073.394640682091"/>
    <n v="0"/>
    <n v="0"/>
    <n v="0"/>
    <n v="0"/>
    <n v="19701352"/>
    <n v="20193014.329077534"/>
    <n v="20193014"/>
    <n v="41"/>
    <n v="1"/>
    <n v="0"/>
    <n v="0"/>
    <n v="1.8222222222222222"/>
    <n v="1.8222222222222222"/>
    <n v="1.8222222222222222"/>
    <n v="2"/>
    <n v="6660438"/>
    <n v="26853452"/>
    <n v="104908709"/>
  </r>
  <r>
    <x v="0"/>
    <n v="3762"/>
    <x v="5"/>
    <x v="58"/>
    <x v="58"/>
    <x v="58"/>
    <n v="14138"/>
    <n v="105360000415"/>
    <s v="05360105360000415"/>
    <s v="INSTITUCIÓN EDUCATIVA JUAN NEPOMUCENO CADAVID"/>
    <n v="1"/>
    <n v="3.9464629782548859"/>
    <n v="0.27639413863702322"/>
    <n v="2.4955765933096192E-2"/>
    <n v="1.0249557659330961"/>
    <n v="1225"/>
    <n v="0"/>
    <n v="0"/>
    <n v="0"/>
    <n v="66"/>
    <n v="0"/>
    <n v="548"/>
    <n v="0"/>
    <n v="452"/>
    <n v="0"/>
    <n v="99"/>
    <n v="0"/>
    <n v="6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68922.6017958727"/>
    <n v="83881354.92819865"/>
    <n v="12456330.471527087"/>
    <n v="9251599.2282725424"/>
    <n v="0"/>
    <n v="0"/>
    <n v="0"/>
    <n v="0"/>
    <n v="111858207"/>
    <n v="0"/>
    <n v="0"/>
    <n v="0"/>
    <n v="0"/>
    <n v="0"/>
    <n v="0"/>
    <n v="0"/>
    <n v="0"/>
    <n v="0"/>
    <n v="111858207"/>
    <n v="91312.822040816332"/>
    <n v="0"/>
    <n v="0"/>
    <n v="0"/>
    <n v="0"/>
    <n v="19701352"/>
    <n v="20193014.329077534"/>
    <n v="20193014"/>
    <n v="66"/>
    <n v="1"/>
    <n v="0"/>
    <n v="0"/>
    <n v="2.9333333333333331"/>
    <n v="2.9333333333333331"/>
    <n v="2.9333333333333331"/>
    <n v="3"/>
    <n v="6660438"/>
    <n v="26853452"/>
    <n v="138711659"/>
  </r>
  <r>
    <x v="0"/>
    <n v="3762"/>
    <x v="5"/>
    <x v="58"/>
    <x v="58"/>
    <x v="58"/>
    <n v="14139"/>
    <n v="105360000431"/>
    <s v="05360105360000431"/>
    <s v="INSTITUCION EDUCATIVA EL ROSARIO"/>
    <n v="1"/>
    <n v="3.9464629782548859"/>
    <n v="0.27639413863702322"/>
    <n v="2.4955765933096192E-2"/>
    <n v="1.0249557659330961"/>
    <n v="869"/>
    <n v="0"/>
    <n v="0"/>
    <n v="0"/>
    <n v="49"/>
    <n v="0"/>
    <n v="457"/>
    <n v="0"/>
    <n v="286"/>
    <n v="0"/>
    <n v="7"/>
    <n v="0"/>
    <n v="7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54200.1134545114"/>
    <n v="62323846.711651601"/>
    <n v="880750.63940090511"/>
    <n v="10793532.432984633"/>
    <n v="0"/>
    <n v="0"/>
    <n v="0"/>
    <n v="0"/>
    <n v="78652330"/>
    <n v="0"/>
    <n v="0"/>
    <n v="0"/>
    <n v="0"/>
    <n v="0"/>
    <n v="0"/>
    <n v="0"/>
    <n v="0"/>
    <n v="0"/>
    <n v="78652330"/>
    <n v="90509.010356731873"/>
    <n v="0"/>
    <n v="0"/>
    <n v="0"/>
    <n v="0"/>
    <n v="19701352"/>
    <n v="20193014.329077534"/>
    <n v="20193014"/>
    <n v="49"/>
    <n v="1"/>
    <n v="0"/>
    <n v="0"/>
    <n v="2.1777777777777776"/>
    <n v="2.1777777777777776"/>
    <n v="2.1777777777777776"/>
    <n v="3"/>
    <n v="6660438"/>
    <n v="26853452"/>
    <n v="105505782"/>
  </r>
  <r>
    <x v="0"/>
    <n v="3762"/>
    <x v="5"/>
    <x v="58"/>
    <x v="58"/>
    <x v="58"/>
    <n v="14140"/>
    <n v="105360000474"/>
    <s v="05360105360000474"/>
    <s v="INSTITUCION EDUCATIVA FELIPE DE RESTREPO"/>
    <n v="1"/>
    <n v="3.9464629782548859"/>
    <n v="0.27639413863702322"/>
    <n v="2.4955765933096192E-2"/>
    <n v="1.0249557659330961"/>
    <n v="883"/>
    <n v="0"/>
    <n v="0"/>
    <n v="0"/>
    <n v="37"/>
    <n v="0"/>
    <n v="334"/>
    <n v="0"/>
    <n v="329"/>
    <n v="0"/>
    <n v="62"/>
    <n v="0"/>
    <n v="121"/>
    <n v="883"/>
    <n v="0"/>
    <n v="0"/>
    <n v="0"/>
    <n v="37"/>
    <n v="0"/>
    <n v="334"/>
    <n v="0"/>
    <n v="329"/>
    <n v="0"/>
    <n v="62"/>
    <n v="0"/>
    <n v="121"/>
    <n v="92671"/>
    <n v="81839"/>
    <n v="122758"/>
    <n v="150439"/>
    <n v="114333"/>
    <n v="99892"/>
    <n v="152848"/>
    <n v="184139"/>
    <n v="3514396.0040370803"/>
    <n v="55613338.317395709"/>
    <n v="7800934.2346937312"/>
    <n v="18657391.777016293"/>
    <n v="0"/>
    <n v="0"/>
    <n v="0"/>
    <n v="0"/>
    <n v="85586060"/>
    <n v="702879.20080741611"/>
    <n v="11122667.663479142"/>
    <n v="1560186.8469387463"/>
    <n v="3731478.3554032594"/>
    <n v="0"/>
    <n v="0"/>
    <n v="0"/>
    <n v="0"/>
    <n v="17117212"/>
    <n v="102703272"/>
    <n v="116311.7463193658"/>
    <n v="0"/>
    <n v="0"/>
    <n v="0"/>
    <n v="0"/>
    <n v="19701352"/>
    <n v="20193014.329077534"/>
    <n v="20193014"/>
    <n v="37"/>
    <n v="1"/>
    <n v="0"/>
    <n v="0"/>
    <n v="1.6444444444444444"/>
    <n v="1.6444444444444444"/>
    <n v="1.6444444444444444"/>
    <n v="2"/>
    <n v="6660438"/>
    <n v="26853452"/>
    <n v="129556724"/>
  </r>
  <r>
    <x v="0"/>
    <n v="3762"/>
    <x v="5"/>
    <x v="58"/>
    <x v="58"/>
    <x v="58"/>
    <n v="14141"/>
    <n v="105360000491"/>
    <s v="05360105360000491"/>
    <s v="INSTITUCIÓN EDUCATIVA ORESTE SINDICI"/>
    <n v="1"/>
    <n v="3.9464629782548859"/>
    <n v="0.27639413863702322"/>
    <n v="2.4955765933096192E-2"/>
    <n v="1.0249557659330961"/>
    <n v="1690"/>
    <n v="0"/>
    <n v="0"/>
    <n v="0"/>
    <n v="61"/>
    <n v="0"/>
    <n v="609"/>
    <n v="0"/>
    <n v="728"/>
    <n v="0"/>
    <n v="118"/>
    <n v="0"/>
    <n v="174"/>
    <n v="292"/>
    <n v="0"/>
    <n v="0"/>
    <n v="0"/>
    <n v="0"/>
    <n v="0"/>
    <n v="0"/>
    <n v="0"/>
    <n v="0"/>
    <n v="0"/>
    <n v="118"/>
    <n v="0"/>
    <n v="174"/>
    <n v="92671"/>
    <n v="81839"/>
    <n v="122758"/>
    <n v="150439"/>
    <n v="114333"/>
    <n v="99892"/>
    <n v="152848"/>
    <n v="184139"/>
    <n v="5794004.2228719434"/>
    <n v="112149371.5390016"/>
    <n v="14846939.349900972"/>
    <n v="26829637.761990376"/>
    <n v="0"/>
    <n v="0"/>
    <n v="0"/>
    <n v="0"/>
    <n v="159619953"/>
    <n v="0"/>
    <n v="0"/>
    <n v="2969387.8699801946"/>
    <n v="5365927.5523980753"/>
    <n v="0"/>
    <n v="0"/>
    <n v="0"/>
    <n v="0"/>
    <n v="8335315"/>
    <n v="167955268"/>
    <n v="99381.815384615387"/>
    <n v="0"/>
    <n v="0"/>
    <n v="0"/>
    <n v="0"/>
    <n v="19701352"/>
    <n v="20193014.329077534"/>
    <n v="20193014"/>
    <n v="61"/>
    <n v="1"/>
    <n v="0"/>
    <n v="0"/>
    <n v="2.7111111111111112"/>
    <n v="2.7111111111111112"/>
    <n v="2.7111111111111112"/>
    <n v="3"/>
    <n v="6660438"/>
    <n v="26853452"/>
    <n v="194808720"/>
  </r>
  <r>
    <x v="0"/>
    <n v="3762"/>
    <x v="5"/>
    <x v="58"/>
    <x v="58"/>
    <x v="58"/>
    <n v="14142"/>
    <n v="105360000628"/>
    <s v="05360105360000628"/>
    <s v="INSTITUCION EDUCATIVA AVELINO SALDARRIAGA"/>
    <n v="1"/>
    <n v="3.9464629782548859"/>
    <n v="0.27639413863702322"/>
    <n v="2.4955765933096192E-2"/>
    <n v="1.0249557659330961"/>
    <n v="1162"/>
    <n v="0"/>
    <n v="0"/>
    <n v="0"/>
    <n v="64"/>
    <n v="0"/>
    <n v="531"/>
    <n v="0"/>
    <n v="395"/>
    <n v="0"/>
    <n v="112"/>
    <n v="0"/>
    <n v="60"/>
    <n v="106"/>
    <n v="0"/>
    <n v="0"/>
    <n v="0"/>
    <n v="14"/>
    <n v="0"/>
    <n v="92"/>
    <n v="0"/>
    <n v="0"/>
    <n v="0"/>
    <n v="0"/>
    <n v="0"/>
    <n v="0"/>
    <n v="92671"/>
    <n v="81839"/>
    <n v="122758"/>
    <n v="150439"/>
    <n v="114333"/>
    <n v="99892"/>
    <n v="152848"/>
    <n v="184139"/>
    <n v="6078955.2502263011"/>
    <n v="77674134.663511947"/>
    <n v="14092010.230414482"/>
    <n v="9251599.2282725424"/>
    <n v="0"/>
    <n v="0"/>
    <n v="0"/>
    <n v="0"/>
    <n v="107096699"/>
    <n v="265954.2921974007"/>
    <n v="1543416.9306788554"/>
    <n v="0"/>
    <n v="0"/>
    <n v="0"/>
    <n v="0"/>
    <n v="0"/>
    <n v="0"/>
    <n v="1809371"/>
    <n v="108906070"/>
    <n v="93722.951807228921"/>
    <n v="0"/>
    <n v="0"/>
    <n v="0"/>
    <n v="0"/>
    <n v="19701352"/>
    <n v="20193014.329077534"/>
    <n v="20193014"/>
    <n v="64"/>
    <n v="1"/>
    <n v="0"/>
    <n v="0"/>
    <n v="2.8444444444444446"/>
    <n v="2.8444444444444446"/>
    <n v="2.8444444444444446"/>
    <n v="3"/>
    <n v="6660438"/>
    <n v="26853452"/>
    <n v="135759522"/>
  </r>
  <r>
    <x v="0"/>
    <n v="3762"/>
    <x v="5"/>
    <x v="58"/>
    <x v="58"/>
    <x v="58"/>
    <n v="14143"/>
    <n v="105360000857"/>
    <s v="05360105360000857"/>
    <s v="INSTITUCION EDUCATIVA LUIS CARLOS GALAN SARMIENTO"/>
    <n v="1"/>
    <n v="3.9464629782548859"/>
    <n v="0.27639413863702322"/>
    <n v="2.4955765933096192E-2"/>
    <n v="1.0249557659330961"/>
    <n v="988"/>
    <n v="0"/>
    <n v="0"/>
    <n v="0"/>
    <n v="61"/>
    <n v="0"/>
    <n v="383"/>
    <n v="0"/>
    <n v="358"/>
    <n v="0"/>
    <n v="65"/>
    <n v="0"/>
    <n v="121"/>
    <n v="352"/>
    <n v="0"/>
    <n v="0"/>
    <n v="0"/>
    <n v="61"/>
    <n v="0"/>
    <n v="0"/>
    <n v="0"/>
    <n v="105"/>
    <n v="0"/>
    <n v="65"/>
    <n v="0"/>
    <n v="121"/>
    <n v="92671"/>
    <n v="81839"/>
    <n v="122758"/>
    <n v="150439"/>
    <n v="114333"/>
    <n v="99892"/>
    <n v="152848"/>
    <n v="184139"/>
    <n v="5794004.2228719434"/>
    <n v="62156084.001795202"/>
    <n v="8178398.7944369763"/>
    <n v="18657391.777016293"/>
    <n v="0"/>
    <n v="0"/>
    <n v="0"/>
    <n v="0"/>
    <n v="94785879"/>
    <n v="1158800.8445743886"/>
    <n v="1761508.4534921718"/>
    <n v="1635679.7588873953"/>
    <n v="3731478.3554032594"/>
    <n v="0"/>
    <n v="0"/>
    <n v="0"/>
    <n v="0"/>
    <n v="8287467"/>
    <n v="103073346"/>
    <n v="104325.24898785425"/>
    <n v="0"/>
    <n v="0"/>
    <n v="0"/>
    <n v="0"/>
    <n v="19701352"/>
    <n v="20193014.329077534"/>
    <n v="20193014"/>
    <n v="61"/>
    <n v="1"/>
    <n v="0"/>
    <n v="0"/>
    <n v="2.7111111111111112"/>
    <n v="2.7111111111111112"/>
    <n v="2.7111111111111112"/>
    <n v="3"/>
    <n v="6660438"/>
    <n v="26853452"/>
    <n v="129926798"/>
  </r>
  <r>
    <x v="0"/>
    <n v="3762"/>
    <x v="5"/>
    <x v="58"/>
    <x v="58"/>
    <x v="58"/>
    <n v="97279"/>
    <n v="105360001055"/>
    <s v="05360105360001055"/>
    <s v="INSTITUCION EDUCATIVA DIEGO ECHAVARRIA MISAS"/>
    <n v="1"/>
    <n v="3.9464629782548859"/>
    <n v="0.27639413863702322"/>
    <n v="2.4955765933096192E-2"/>
    <n v="1.0249557659330961"/>
    <n v="2083"/>
    <n v="0"/>
    <n v="0"/>
    <n v="0"/>
    <n v="89"/>
    <n v="0"/>
    <n v="818"/>
    <n v="0"/>
    <n v="763"/>
    <n v="0"/>
    <n v="62"/>
    <n v="0"/>
    <n v="351"/>
    <n v="413"/>
    <n v="0"/>
    <n v="0"/>
    <n v="0"/>
    <n v="0"/>
    <n v="0"/>
    <n v="0"/>
    <n v="0"/>
    <n v="0"/>
    <n v="0"/>
    <n v="62"/>
    <n v="0"/>
    <n v="351"/>
    <n v="92671"/>
    <n v="81839"/>
    <n v="122758"/>
    <n v="150439"/>
    <n v="114333"/>
    <n v="99892"/>
    <n v="152848"/>
    <n v="184139"/>
    <n v="8453547.1448459495"/>
    <n v="132616422.14148207"/>
    <n v="7800934.2346937312"/>
    <n v="54121855.485394374"/>
    <n v="0"/>
    <n v="0"/>
    <n v="0"/>
    <n v="0"/>
    <n v="202992759"/>
    <n v="0"/>
    <n v="0"/>
    <n v="1560186.8469387463"/>
    <n v="10824371.097078877"/>
    <n v="0"/>
    <n v="0"/>
    <n v="0"/>
    <n v="0"/>
    <n v="12384558"/>
    <n v="215377317"/>
    <n v="103397.65578492559"/>
    <n v="0"/>
    <n v="0"/>
    <n v="0"/>
    <n v="0"/>
    <n v="19701352"/>
    <n v="20193014.329077534"/>
    <n v="20193014"/>
    <n v="89"/>
    <n v="1"/>
    <n v="0"/>
    <n v="0"/>
    <n v="3.9555555555555557"/>
    <n v="3.9555555555555557"/>
    <n v="3.9555555555555557"/>
    <n v="4"/>
    <n v="6660438"/>
    <n v="26853452"/>
    <n v="242230769"/>
  </r>
  <r>
    <x v="0"/>
    <n v="3762"/>
    <x v="5"/>
    <x v="58"/>
    <x v="58"/>
    <x v="58"/>
    <n v="14145"/>
    <n v="105360001063"/>
    <s v="05360105360001063"/>
    <s v="INSTITUCION EDUCATIVA MARIA JESUS MEJIA"/>
    <n v="1"/>
    <n v="3.9464629782548859"/>
    <n v="0.27639413863702322"/>
    <n v="2.4955765933096192E-2"/>
    <n v="1.0249557659330961"/>
    <n v="902"/>
    <n v="0"/>
    <n v="0"/>
    <n v="0"/>
    <n v="88"/>
    <n v="0"/>
    <n v="450"/>
    <n v="0"/>
    <n v="263"/>
    <n v="0"/>
    <n v="31"/>
    <n v="0"/>
    <n v="70"/>
    <n v="101"/>
    <n v="0"/>
    <n v="0"/>
    <n v="0"/>
    <n v="0"/>
    <n v="0"/>
    <n v="0"/>
    <n v="0"/>
    <n v="0"/>
    <n v="0"/>
    <n v="31"/>
    <n v="0"/>
    <n v="70"/>
    <n v="92671"/>
    <n v="81839"/>
    <n v="122758"/>
    <n v="150439"/>
    <n v="114333"/>
    <n v="99892"/>
    <n v="152848"/>
    <n v="184139"/>
    <n v="8358563.4690611633"/>
    <n v="59807406.06380564"/>
    <n v="3900467.1173468656"/>
    <n v="10793532.432984633"/>
    <n v="0"/>
    <n v="0"/>
    <n v="0"/>
    <n v="0"/>
    <n v="82859969"/>
    <n v="0"/>
    <n v="0"/>
    <n v="780093.42346937314"/>
    <n v="2158706.4865969266"/>
    <n v="0"/>
    <n v="0"/>
    <n v="0"/>
    <n v="0"/>
    <n v="2938800"/>
    <n v="85798769"/>
    <n v="95120.586474501106"/>
    <n v="0"/>
    <n v="0"/>
    <n v="0"/>
    <n v="0"/>
    <n v="19701352"/>
    <n v="20193014.329077534"/>
    <n v="20193014"/>
    <n v="88"/>
    <n v="1"/>
    <n v="0"/>
    <n v="0"/>
    <n v="3.911111111111111"/>
    <n v="3.911111111111111"/>
    <n v="3.911111111111111"/>
    <n v="4"/>
    <n v="6660438"/>
    <n v="26853452"/>
    <n v="112652221"/>
  </r>
  <r>
    <x v="0"/>
    <n v="3762"/>
    <x v="5"/>
    <x v="58"/>
    <x v="58"/>
    <x v="58"/>
    <n v="14146"/>
    <n v="105360001098"/>
    <s v="05360105360001098"/>
    <s v="INSTITUCION EDUCATIVA SIMON BOLIVAR"/>
    <n v="1"/>
    <n v="3.9464629782548859"/>
    <n v="0.27639413863702322"/>
    <n v="2.4955765933096192E-2"/>
    <n v="1.0249557659330961"/>
    <n v="540"/>
    <n v="0"/>
    <n v="0"/>
    <n v="0"/>
    <n v="42"/>
    <n v="0"/>
    <n v="207"/>
    <n v="0"/>
    <n v="195"/>
    <n v="0"/>
    <n v="45"/>
    <n v="0"/>
    <n v="51"/>
    <n v="444"/>
    <n v="0"/>
    <n v="0"/>
    <n v="0"/>
    <n v="42"/>
    <n v="0"/>
    <n v="207"/>
    <n v="0"/>
    <n v="195"/>
    <n v="0"/>
    <n v="0"/>
    <n v="0"/>
    <n v="0"/>
    <n v="92671"/>
    <n v="81839"/>
    <n v="122758"/>
    <n v="150439"/>
    <n v="114333"/>
    <n v="99892"/>
    <n v="152848"/>
    <n v="184139"/>
    <n v="3989314.3829610101"/>
    <n v="33720304.681135856"/>
    <n v="5661968.3961486761"/>
    <n v="7863859.3440316617"/>
    <n v="0"/>
    <n v="0"/>
    <n v="0"/>
    <n v="0"/>
    <n v="51235447"/>
    <n v="797862.876592202"/>
    <n v="6744060.9362271726"/>
    <n v="0"/>
    <n v="0"/>
    <n v="0"/>
    <n v="0"/>
    <n v="0"/>
    <n v="0"/>
    <n v="7541924"/>
    <n v="58777371"/>
    <n v="108846.98333333334"/>
    <n v="0"/>
    <n v="0"/>
    <n v="0"/>
    <n v="0"/>
    <n v="19701352"/>
    <n v="20193014.329077534"/>
    <n v="20193014"/>
    <n v="42"/>
    <n v="1"/>
    <n v="0"/>
    <n v="0"/>
    <n v="1.8666666666666667"/>
    <n v="1.8666666666666667"/>
    <n v="1.8666666666666667"/>
    <n v="2"/>
    <n v="6660438"/>
    <n v="26853452"/>
    <n v="85630823"/>
  </r>
  <r>
    <x v="0"/>
    <n v="3762"/>
    <x v="5"/>
    <x v="58"/>
    <x v="58"/>
    <x v="58"/>
    <n v="14148"/>
    <n v="105360001357"/>
    <s v="05360105360001357"/>
    <s v="INSTITUCION EDUCATIVA LOMA LINDA"/>
    <n v="1"/>
    <n v="3.9464629782548859"/>
    <n v="0.27639413863702322"/>
    <n v="2.4955765933096192E-2"/>
    <n v="1.0249557659330961"/>
    <n v="1044"/>
    <n v="0"/>
    <n v="0"/>
    <n v="0"/>
    <n v="74"/>
    <n v="0"/>
    <n v="470"/>
    <n v="0"/>
    <n v="349"/>
    <n v="0"/>
    <n v="43"/>
    <n v="0"/>
    <n v="10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28792.0080741607"/>
    <n v="68698829.686194703"/>
    <n v="5410325.3563198457"/>
    <n v="16652878.610890577"/>
    <n v="0"/>
    <n v="0"/>
    <n v="0"/>
    <n v="0"/>
    <n v="97790826"/>
    <n v="0"/>
    <n v="0"/>
    <n v="0"/>
    <n v="0"/>
    <n v="0"/>
    <n v="0"/>
    <n v="0"/>
    <n v="0"/>
    <n v="0"/>
    <n v="97790826"/>
    <n v="93669.373563218396"/>
    <n v="0"/>
    <n v="0"/>
    <n v="0"/>
    <n v="0"/>
    <n v="19701352"/>
    <n v="20193014.329077534"/>
    <n v="20193014"/>
    <n v="74"/>
    <n v="1"/>
    <n v="0"/>
    <n v="0"/>
    <n v="3.2888888888888888"/>
    <n v="3.2888888888888888"/>
    <n v="3.2888888888888888"/>
    <n v="4"/>
    <n v="6660438"/>
    <n v="26853452"/>
    <n v="124644278"/>
  </r>
  <r>
    <x v="0"/>
    <n v="3762"/>
    <x v="5"/>
    <x v="58"/>
    <x v="58"/>
    <x v="58"/>
    <n v="14467"/>
    <n v="105360001390"/>
    <s v="05360105360001390"/>
    <s v="INSTITUCION EDUCATIVA CARLOS ENRIQUE CORTES HERRERA"/>
    <n v="1"/>
    <n v="3.9464629782548859"/>
    <n v="0.27639413863702322"/>
    <n v="2.4955765933096192E-2"/>
    <n v="1.0249557659330961"/>
    <n v="506"/>
    <n v="0"/>
    <n v="0"/>
    <n v="0"/>
    <n v="11"/>
    <n v="0"/>
    <n v="206"/>
    <n v="0"/>
    <n v="211"/>
    <n v="0"/>
    <n v="12"/>
    <n v="0"/>
    <n v="66"/>
    <n v="89"/>
    <n v="0"/>
    <n v="0"/>
    <n v="0"/>
    <n v="11"/>
    <n v="0"/>
    <n v="0"/>
    <n v="0"/>
    <n v="0"/>
    <n v="0"/>
    <n v="12"/>
    <n v="0"/>
    <n v="66"/>
    <n v="92671"/>
    <n v="81839"/>
    <n v="122758"/>
    <n v="150439"/>
    <n v="114333"/>
    <n v="99892"/>
    <n v="152848"/>
    <n v="184139"/>
    <n v="1044820.4336326454"/>
    <n v="34978525.00505884"/>
    <n v="1509858.2389729801"/>
    <n v="10176759.151099797"/>
    <n v="0"/>
    <n v="0"/>
    <n v="0"/>
    <n v="0"/>
    <n v="47709963"/>
    <n v="208964.08672652912"/>
    <n v="0"/>
    <n v="301971.64779459604"/>
    <n v="2035351.8302199594"/>
    <n v="0"/>
    <n v="0"/>
    <n v="0"/>
    <n v="0"/>
    <n v="2546288"/>
    <n v="50256251"/>
    <n v="99320.654150197632"/>
    <n v="0"/>
    <n v="0"/>
    <n v="0"/>
    <n v="0"/>
    <n v="19701352"/>
    <n v="20193014.329077534"/>
    <n v="20193014"/>
    <n v="11"/>
    <n v="1"/>
    <n v="0"/>
    <n v="0"/>
    <n v="0.48888888888888887"/>
    <n v="0.48888888888888887"/>
    <n v="0.48888888888888887"/>
    <n v="1"/>
    <n v="6660438"/>
    <n v="26853452"/>
    <n v="77109703"/>
  </r>
  <r>
    <x v="0"/>
    <n v="3762"/>
    <x v="5"/>
    <x v="58"/>
    <x v="58"/>
    <x v="58"/>
    <n v="14468"/>
    <n v="105360001934"/>
    <s v="05360105360001934"/>
    <s v="INSTITUCION EDUCATIVA MARCELIANA SALDARRIAGA"/>
    <n v="1"/>
    <n v="3.9464629782548859"/>
    <n v="0.27639413863702322"/>
    <n v="2.4955765933096192E-2"/>
    <n v="1.0249557659330961"/>
    <n v="1569"/>
    <n v="0"/>
    <n v="0"/>
    <n v="0"/>
    <n v="104"/>
    <n v="0"/>
    <n v="692"/>
    <n v="0"/>
    <n v="532"/>
    <n v="0"/>
    <n v="87"/>
    <n v="0"/>
    <n v="154"/>
    <n v="241"/>
    <n v="0"/>
    <n v="0"/>
    <n v="0"/>
    <n v="0"/>
    <n v="0"/>
    <n v="0"/>
    <n v="0"/>
    <n v="0"/>
    <n v="0"/>
    <n v="87"/>
    <n v="0"/>
    <n v="154"/>
    <n v="92671"/>
    <n v="81839"/>
    <n v="122758"/>
    <n v="150439"/>
    <n v="114333"/>
    <n v="99892"/>
    <n v="152848"/>
    <n v="184139"/>
    <n v="9878302.2816177383"/>
    <n v="102670778.43211515"/>
    <n v="10946472.232554106"/>
    <n v="23745771.352566194"/>
    <n v="0"/>
    <n v="0"/>
    <n v="0"/>
    <n v="0"/>
    <n v="147241324"/>
    <n v="0"/>
    <n v="0"/>
    <n v="2189294.4465108216"/>
    <n v="4749154.2705132384"/>
    <n v="0"/>
    <n v="0"/>
    <n v="0"/>
    <n v="0"/>
    <n v="6938449"/>
    <n v="154179773"/>
    <n v="98266.267049075846"/>
    <n v="0"/>
    <n v="0"/>
    <n v="0"/>
    <n v="0"/>
    <n v="19701352"/>
    <n v="20193014.329077534"/>
    <n v="20193014"/>
    <n v="104"/>
    <n v="1"/>
    <n v="0"/>
    <n v="0"/>
    <n v="4.6222222222222218"/>
    <n v="4.6222222222222218"/>
    <n v="4"/>
    <n v="4"/>
    <n v="6660438"/>
    <n v="26853452"/>
    <n v="181033225"/>
  </r>
  <r>
    <x v="0"/>
    <n v="3762"/>
    <x v="5"/>
    <x v="58"/>
    <x v="58"/>
    <x v="58"/>
    <n v="142063"/>
    <n v="105360002141"/>
    <s v="05360105360002141"/>
    <s v="INSTITUCION EDUCATIVA BENEDIKTA ZUR NIEDEN"/>
    <n v="1"/>
    <n v="3.9464629782548859"/>
    <n v="0.27639413863702322"/>
    <n v="2.4955765933096192E-2"/>
    <n v="1.0249557659330961"/>
    <n v="1531"/>
    <n v="0"/>
    <n v="0"/>
    <n v="0"/>
    <n v="98"/>
    <n v="0"/>
    <n v="643"/>
    <n v="0"/>
    <n v="551"/>
    <n v="0"/>
    <n v="115"/>
    <n v="0"/>
    <n v="124"/>
    <n v="239"/>
    <n v="0"/>
    <n v="0"/>
    <n v="0"/>
    <n v="0"/>
    <n v="0"/>
    <n v="0"/>
    <n v="0"/>
    <n v="0"/>
    <n v="0"/>
    <n v="115"/>
    <n v="0"/>
    <n v="124"/>
    <n v="92671"/>
    <n v="81839"/>
    <n v="122758"/>
    <n v="150439"/>
    <n v="114333"/>
    <n v="99892"/>
    <n v="152848"/>
    <n v="184139"/>
    <n v="9308400.2269090228"/>
    <n v="100154337.7842692"/>
    <n v="14469474.790157726"/>
    <n v="19119971.738429923"/>
    <n v="0"/>
    <n v="0"/>
    <n v="0"/>
    <n v="0"/>
    <n v="143052185"/>
    <n v="0"/>
    <n v="0"/>
    <n v="2893894.9580315454"/>
    <n v="3823994.3476859843"/>
    <n v="0"/>
    <n v="0"/>
    <n v="0"/>
    <n v="0"/>
    <n v="6717889"/>
    <n v="149770074"/>
    <n v="97824.999346832134"/>
    <n v="0"/>
    <n v="0"/>
    <n v="0"/>
    <n v="0"/>
    <n v="19701352"/>
    <n v="20193014.329077534"/>
    <n v="20193014"/>
    <n v="98"/>
    <n v="1"/>
    <n v="0"/>
    <n v="0"/>
    <n v="4.3555555555555552"/>
    <n v="4.3555555555555552"/>
    <n v="4"/>
    <n v="4"/>
    <n v="6660438"/>
    <n v="26853452"/>
    <n v="176623526"/>
  </r>
  <r>
    <x v="0"/>
    <n v="3762"/>
    <x v="5"/>
    <x v="58"/>
    <x v="58"/>
    <x v="58"/>
    <n v="14147"/>
    <n v="105360002299"/>
    <s v="05360105360002299"/>
    <s v="INSTITUCION EDUCATIVA CIUDAD ITAGUI"/>
    <n v="1"/>
    <n v="3.9464629782548859"/>
    <n v="0.27639413863702322"/>
    <n v="2.4955765933096192E-2"/>
    <n v="1.0249557659330961"/>
    <n v="869"/>
    <n v="0"/>
    <n v="0"/>
    <n v="0"/>
    <n v="63"/>
    <n v="0"/>
    <n v="426"/>
    <n v="0"/>
    <n v="272"/>
    <n v="0"/>
    <n v="2"/>
    <n v="0"/>
    <n v="106"/>
    <n v="869"/>
    <n v="0"/>
    <n v="0"/>
    <n v="0"/>
    <n v="63"/>
    <n v="0"/>
    <n v="426"/>
    <n v="0"/>
    <n v="272"/>
    <n v="0"/>
    <n v="2"/>
    <n v="0"/>
    <n v="106"/>
    <n v="92671"/>
    <n v="81839"/>
    <n v="122758"/>
    <n v="150439"/>
    <n v="114333"/>
    <n v="99892"/>
    <n v="152848"/>
    <n v="184139"/>
    <n v="5983971.5744415149"/>
    <n v="58549185.739882663"/>
    <n v="251643.03982883002"/>
    <n v="16344491.96994816"/>
    <n v="0"/>
    <n v="0"/>
    <n v="0"/>
    <n v="0"/>
    <n v="81129292"/>
    <n v="1196794.3148883032"/>
    <n v="11709837.147976533"/>
    <n v="50328.607965766008"/>
    <n v="3268898.3939896319"/>
    <n v="0"/>
    <n v="0"/>
    <n v="0"/>
    <n v="0"/>
    <n v="16225858"/>
    <n v="97355150"/>
    <n v="112031.24280782508"/>
    <n v="0"/>
    <n v="0"/>
    <n v="0"/>
    <n v="0"/>
    <n v="19701352"/>
    <n v="20193014.329077534"/>
    <n v="20193014"/>
    <n v="63"/>
    <n v="1"/>
    <n v="0"/>
    <n v="0"/>
    <n v="2.8"/>
    <n v="2.8"/>
    <n v="2.8"/>
    <n v="3"/>
    <n v="6660438"/>
    <n v="26853452"/>
    <n v="124208602"/>
  </r>
  <r>
    <x v="0"/>
    <n v="3758"/>
    <x v="1"/>
    <x v="59"/>
    <x v="59"/>
    <x v="59"/>
    <n v="2841"/>
    <n v="105361000443"/>
    <s v="05361105361000443"/>
    <s v="I. E. PEDRO NEL OSPINA"/>
    <n v="1"/>
    <n v="35.710025483923438"/>
    <n v="2.5009842455685902"/>
    <n v="0.36153248317440617"/>
    <n v="1.3615324831744062"/>
    <n v="1289"/>
    <n v="0"/>
    <n v="0"/>
    <n v="7"/>
    <n v="99"/>
    <n v="22"/>
    <n v="519"/>
    <n v="25"/>
    <n v="420"/>
    <n v="0"/>
    <n v="112"/>
    <n v="0"/>
    <n v="8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491283.098077284"/>
    <n v="104629443.02018911"/>
    <n v="18719568.511786662"/>
    <n v="17410344.745083332"/>
    <n v="1089676.6537914558"/>
    <n v="6392291.5320351161"/>
    <n v="0"/>
    <n v="0"/>
    <n v="160732608"/>
    <n v="0"/>
    <n v="0"/>
    <n v="0"/>
    <n v="0"/>
    <n v="0"/>
    <n v="0"/>
    <n v="0"/>
    <n v="0"/>
    <n v="0"/>
    <n v="160732608"/>
    <n v="124695.58417377812"/>
    <n v="1"/>
    <n v="1"/>
    <n v="1"/>
    <n v="1"/>
    <n v="24249724"/>
    <n v="33016786.934013996"/>
    <n v="33016787"/>
    <n v="106"/>
    <n v="0"/>
    <n v="1"/>
    <n v="0.53846153846153844"/>
    <n v="4.4000000000000004"/>
    <n v="4.9384615384615387"/>
    <n v="4"/>
    <n v="4"/>
    <n v="26641753"/>
    <n v="59658540"/>
    <n v="220391148"/>
  </r>
  <r>
    <x v="0"/>
    <n v="3758"/>
    <x v="1"/>
    <x v="60"/>
    <x v="60"/>
    <x v="60"/>
    <n v="3646"/>
    <n v="105364000401"/>
    <s v="05364105364000401"/>
    <s v="I. E. SAN ANTONIO"/>
    <n v="1"/>
    <n v="9.7896379989593392"/>
    <n v="0.68562623726604277"/>
    <n v="8.6871889679736816E-2"/>
    <n v="1.0868718896797369"/>
    <n v="1159"/>
    <n v="0"/>
    <n v="0"/>
    <n v="0"/>
    <n v="76"/>
    <n v="0"/>
    <n v="459"/>
    <n v="0"/>
    <n v="407"/>
    <n v="0"/>
    <n v="191"/>
    <n v="0"/>
    <n v="2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654834.371526828"/>
    <n v="77029408.429846987"/>
    <n v="25483643.911761284"/>
    <n v="4251205.9254997782"/>
    <n v="0"/>
    <n v="0"/>
    <n v="0"/>
    <n v="0"/>
    <n v="114419093"/>
    <n v="0"/>
    <n v="0"/>
    <n v="0"/>
    <n v="0"/>
    <n v="0"/>
    <n v="0"/>
    <n v="0"/>
    <n v="0"/>
    <n v="0"/>
    <n v="114419093"/>
    <n v="98722.254529767044"/>
    <n v="0"/>
    <n v="0"/>
    <n v="0"/>
    <n v="0"/>
    <n v="19701352"/>
    <n v="21412845.677485663"/>
    <n v="21412846"/>
    <n v="76"/>
    <n v="1"/>
    <n v="0"/>
    <n v="0"/>
    <n v="3.3777777777777778"/>
    <n v="3.3777777777777778"/>
    <n v="3.3777777777777778"/>
    <n v="4"/>
    <n v="6660438"/>
    <n v="28073284"/>
    <n v="142492377"/>
  </r>
  <r>
    <x v="0"/>
    <n v="3758"/>
    <x v="1"/>
    <x v="61"/>
    <x v="61"/>
    <x v="61"/>
    <n v="3656"/>
    <n v="105368000015"/>
    <s v="05368105368000015"/>
    <s v="INSTITUCION EDUCATIVA SAN JOSE"/>
    <n v="1"/>
    <n v="9.0530508781459353"/>
    <n v="0.63403868560012755"/>
    <n v="7.9066780443599979E-2"/>
    <n v="1.0790667804436"/>
    <n v="646"/>
    <n v="0"/>
    <n v="0"/>
    <n v="7"/>
    <n v="42"/>
    <n v="50"/>
    <n v="245"/>
    <n v="0"/>
    <n v="219"/>
    <n v="0"/>
    <n v="8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199924.2996405326"/>
    <n v="40975722.257551834"/>
    <n v="10994518.626196723"/>
    <n v="0"/>
    <n v="863610.59545920684"/>
    <n v="5389506.9416036047"/>
    <n v="0"/>
    <n v="0"/>
    <n v="62423283"/>
    <n v="0"/>
    <n v="0"/>
    <n v="0"/>
    <n v="0"/>
    <n v="0"/>
    <n v="0"/>
    <n v="0"/>
    <n v="0"/>
    <n v="0"/>
    <n v="62423283"/>
    <n v="96630.469040247684"/>
    <n v="1"/>
    <n v="0"/>
    <n v="0"/>
    <n v="1"/>
    <n v="24249724"/>
    <n v="26167071.6033259"/>
    <n v="26167072"/>
    <n v="49"/>
    <n v="1"/>
    <n v="0"/>
    <n v="0.53846153846153844"/>
    <n v="1.8666666666666667"/>
    <n v="2.405128205128205"/>
    <n v="2.405128205128205"/>
    <n v="3"/>
    <n v="6660438"/>
    <n v="32827510"/>
    <n v="95250793"/>
  </r>
  <r>
    <x v="0"/>
    <n v="3758"/>
    <x v="1"/>
    <x v="61"/>
    <x v="61"/>
    <x v="61"/>
    <n v="3657"/>
    <n v="105368000066"/>
    <s v="05368105368000066"/>
    <s v="I. E. ESCUELA NORMAL SUPERIOR DE JERICO"/>
    <n v="1"/>
    <n v="9.0530508781459353"/>
    <n v="0.63403868560012755"/>
    <n v="7.9066780443599979E-2"/>
    <n v="1.0790667804436"/>
    <n v="497"/>
    <n v="0"/>
    <n v="0"/>
    <n v="5"/>
    <n v="13"/>
    <n v="60"/>
    <n v="121"/>
    <n v="11"/>
    <n v="199"/>
    <n v="0"/>
    <n v="8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99976.5689363552"/>
    <n v="28259118.79831161"/>
    <n v="11656839.0253652"/>
    <n v="0"/>
    <n v="616864.71104229067"/>
    <n v="7653099.8570771189"/>
    <n v="0"/>
    <n v="0"/>
    <n v="49485899"/>
    <n v="0"/>
    <n v="0"/>
    <n v="0"/>
    <n v="0"/>
    <n v="0"/>
    <n v="0"/>
    <n v="0"/>
    <n v="0"/>
    <n v="0"/>
    <n v="49485899"/>
    <n v="99569.213279678064"/>
    <n v="1"/>
    <n v="0"/>
    <n v="0"/>
    <n v="1"/>
    <n v="24249724"/>
    <n v="26167071.6033259"/>
    <n v="26167072"/>
    <n v="18"/>
    <n v="1"/>
    <n v="0"/>
    <n v="0.38461538461538464"/>
    <n v="0.57777777777777772"/>
    <n v="0.9623931623931623"/>
    <n v="0.9623931623931623"/>
    <n v="1"/>
    <n v="6660438"/>
    <n v="32827510"/>
    <n v="82313409"/>
  </r>
  <r>
    <x v="0"/>
    <n v="3758"/>
    <x v="1"/>
    <x v="62"/>
    <x v="62"/>
    <x v="62"/>
    <n v="3345"/>
    <n v="105376000105"/>
    <s v="05376105376000105"/>
    <s v="I. E. MARIA JOSEFA MARULANDA"/>
    <n v="1"/>
    <n v="4.1097521560889314"/>
    <n v="0.28783024532416768"/>
    <n v="2.6686029515041933E-2"/>
    <n v="1.026686029515042"/>
    <n v="1638"/>
    <n v="0"/>
    <n v="0"/>
    <n v="0"/>
    <n v="129"/>
    <n v="0"/>
    <n v="732"/>
    <n v="0"/>
    <n v="519"/>
    <n v="0"/>
    <n v="2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273578.71431331"/>
    <n v="105112720.41982138"/>
    <n v="32516752.291691542"/>
    <n v="0"/>
    <n v="0"/>
    <n v="0"/>
    <n v="0"/>
    <n v="0"/>
    <n v="149903051"/>
    <n v="0"/>
    <n v="0"/>
    <n v="0"/>
    <n v="0"/>
    <n v="0"/>
    <n v="0"/>
    <n v="0"/>
    <n v="0"/>
    <n v="0"/>
    <n v="149903051"/>
    <n v="91515.904151404146"/>
    <n v="0"/>
    <n v="0"/>
    <n v="0"/>
    <n v="0"/>
    <n v="19701352"/>
    <n v="20227102.86095823"/>
    <n v="20227103"/>
    <n v="129"/>
    <n v="1"/>
    <n v="0"/>
    <n v="0"/>
    <n v="5.7333333333333334"/>
    <n v="5.7333333333333334"/>
    <n v="4"/>
    <n v="4"/>
    <n v="6660438"/>
    <n v="26887541"/>
    <n v="176790592"/>
  </r>
  <r>
    <x v="0"/>
    <n v="3758"/>
    <x v="1"/>
    <x v="62"/>
    <x v="62"/>
    <x v="62"/>
    <n v="3346"/>
    <n v="105376000113"/>
    <s v="05376105376000113"/>
    <s v="I. E. MONSEÑOR ALFONSO URIBE JARAMILLO"/>
    <n v="1"/>
    <n v="4.1097521560889314"/>
    <n v="0.28783024532416768"/>
    <n v="2.6686029515041933E-2"/>
    <n v="1.026686029515042"/>
    <n v="1420"/>
    <n v="0"/>
    <n v="0"/>
    <n v="6"/>
    <n v="88"/>
    <n v="18"/>
    <n v="619"/>
    <n v="0"/>
    <n v="490"/>
    <n v="0"/>
    <n v="1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72673.8516245838"/>
    <n v="93181460.388154998"/>
    <n v="25080750.798630297"/>
    <n v="0"/>
    <n v="704304.56287525978"/>
    <n v="1846038.9754856983"/>
    <n v="0"/>
    <n v="0"/>
    <n v="129185229"/>
    <n v="0"/>
    <n v="0"/>
    <n v="0"/>
    <n v="0"/>
    <n v="0"/>
    <n v="0"/>
    <n v="0"/>
    <n v="0"/>
    <n v="0"/>
    <n v="129185229"/>
    <n v="90975.513380281685"/>
    <n v="1"/>
    <n v="0"/>
    <n v="0"/>
    <n v="1"/>
    <n v="24249724"/>
    <n v="24896852.85039562"/>
    <n v="24896853"/>
    <n v="94"/>
    <n v="1"/>
    <n v="0"/>
    <n v="0.46153846153846156"/>
    <n v="3.911111111111111"/>
    <n v="4.3726495726495722"/>
    <n v="4"/>
    <n v="4"/>
    <n v="6660438"/>
    <n v="31557291"/>
    <n v="160742520"/>
  </r>
  <r>
    <x v="0"/>
    <n v="3758"/>
    <x v="1"/>
    <x v="62"/>
    <x v="62"/>
    <x v="62"/>
    <n v="3347"/>
    <n v="105376000211"/>
    <s v="05376105376000211"/>
    <s v="I. E. BERNARDO URIBE LONDOÑO"/>
    <n v="1"/>
    <n v="4.1097521560889314"/>
    <n v="0.28783024532416768"/>
    <n v="2.6686029515041933E-2"/>
    <n v="1.026686029515042"/>
    <n v="1448"/>
    <n v="0"/>
    <n v="0"/>
    <n v="0"/>
    <n v="90"/>
    <n v="0"/>
    <n v="645"/>
    <n v="0"/>
    <n v="524"/>
    <n v="0"/>
    <n v="12"/>
    <n v="0"/>
    <n v="17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62961.8937069606"/>
    <n v="98222837.866323888"/>
    <n v="1512407.0833344902"/>
    <n v="27338290.668175772"/>
    <n v="0"/>
    <n v="0"/>
    <n v="0"/>
    <n v="0"/>
    <n v="135636498"/>
    <n v="0"/>
    <n v="0"/>
    <n v="0"/>
    <n v="0"/>
    <n v="0"/>
    <n v="0"/>
    <n v="0"/>
    <n v="0"/>
    <n v="0"/>
    <n v="135636498"/>
    <n v="93671.614640883985"/>
    <n v="0"/>
    <n v="0"/>
    <n v="0"/>
    <n v="0"/>
    <n v="19701352"/>
    <n v="20227102.86095823"/>
    <n v="20227103"/>
    <n v="90"/>
    <n v="1"/>
    <n v="0"/>
    <n v="0"/>
    <n v="4"/>
    <n v="4"/>
    <n v="4"/>
    <n v="4"/>
    <n v="6660438"/>
    <n v="26887541"/>
    <n v="162524039"/>
  </r>
  <r>
    <x v="0"/>
    <n v="3758"/>
    <x v="1"/>
    <x v="62"/>
    <x v="62"/>
    <x v="62"/>
    <n v="3348"/>
    <n v="105376000440"/>
    <s v="05376105376000440"/>
    <s v="I. E. LA PAZ"/>
    <n v="1"/>
    <n v="4.1097521560889314"/>
    <n v="0.28783024532416768"/>
    <n v="2.6686029515041933E-2"/>
    <n v="1.026686029515042"/>
    <n v="1826"/>
    <n v="0"/>
    <n v="0"/>
    <n v="0"/>
    <n v="76"/>
    <n v="0"/>
    <n v="731"/>
    <n v="0"/>
    <n v="677"/>
    <n v="0"/>
    <n v="4"/>
    <n v="0"/>
    <n v="33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230945.5991303222"/>
    <n v="118304324.82102998"/>
    <n v="504135.69444483006"/>
    <n v="52205323.422844127"/>
    <n v="0"/>
    <n v="0"/>
    <n v="0"/>
    <n v="0"/>
    <n v="178244730"/>
    <n v="0"/>
    <n v="0"/>
    <n v="0"/>
    <n v="0"/>
    <n v="0"/>
    <n v="0"/>
    <n v="0"/>
    <n v="0"/>
    <n v="0"/>
    <n v="178244730"/>
    <n v="97614.857612267253"/>
    <n v="0"/>
    <n v="0"/>
    <n v="0"/>
    <n v="0"/>
    <n v="19701352"/>
    <n v="20227102.86095823"/>
    <n v="20227103"/>
    <n v="76"/>
    <n v="1"/>
    <n v="0"/>
    <n v="0"/>
    <n v="3.3777777777777778"/>
    <n v="3.3777777777777778"/>
    <n v="3.3777777777777778"/>
    <n v="4"/>
    <n v="6660438"/>
    <n v="26887541"/>
    <n v="205132271"/>
  </r>
  <r>
    <x v="0"/>
    <n v="3758"/>
    <x v="1"/>
    <x v="62"/>
    <x v="62"/>
    <x v="62"/>
    <n v="3349"/>
    <n v="105376000571"/>
    <s v="05376105376000571"/>
    <s v="I. E. CONCEJO MUNICIPAL"/>
    <n v="1"/>
    <n v="4.1097521560889314"/>
    <n v="0.28783024532416768"/>
    <n v="2.6686029515041933E-2"/>
    <n v="1.026686029515042"/>
    <n v="1006"/>
    <n v="0"/>
    <n v="0"/>
    <n v="25"/>
    <n v="47"/>
    <n v="148"/>
    <n v="308"/>
    <n v="126"/>
    <n v="231"/>
    <n v="0"/>
    <n v="0"/>
    <n v="0"/>
    <n v="12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71768.9889358571"/>
    <n v="45288374.345550537"/>
    <n v="0"/>
    <n v="18688887.97089982"/>
    <n v="2934602.3453135821"/>
    <n v="28100815.515726741"/>
    <n v="0"/>
    <n v="0"/>
    <n v="99484449"/>
    <n v="0"/>
    <n v="0"/>
    <n v="0"/>
    <n v="0"/>
    <n v="0"/>
    <n v="0"/>
    <n v="0"/>
    <n v="0"/>
    <n v="0"/>
    <n v="99484449"/>
    <n v="98891.102385685881"/>
    <n v="1"/>
    <n v="0"/>
    <n v="0"/>
    <n v="1"/>
    <n v="24249724"/>
    <n v="24896852.85039562"/>
    <n v="24896853"/>
    <n v="72"/>
    <n v="1"/>
    <n v="0"/>
    <n v="1.9230769230769231"/>
    <n v="2.088888888888889"/>
    <n v="4.0119658119658119"/>
    <n v="4"/>
    <n v="4"/>
    <n v="6660438"/>
    <n v="31557291"/>
    <n v="131041740"/>
  </r>
  <r>
    <x v="0"/>
    <n v="7738"/>
    <x v="6"/>
    <x v="63"/>
    <x v="63"/>
    <x v="63"/>
    <n v="3437"/>
    <n v="105380000063"/>
    <s v="05380105380000063"/>
    <s v="I. E. BERNARDO ARANGO MACIAS"/>
    <n v="1"/>
    <n v="3.5133279603593923"/>
    <n v="0.24605913211488056"/>
    <n v="2.0366130799458249E-2"/>
    <n v="1.0203661307994583"/>
    <n v="1718"/>
    <n v="0"/>
    <n v="0"/>
    <n v="0"/>
    <n v="102"/>
    <n v="0"/>
    <n v="772"/>
    <n v="0"/>
    <n v="543"/>
    <n v="0"/>
    <n v="30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644951.6701462921"/>
    <n v="109810053.06872338"/>
    <n v="37702689.750888646"/>
    <n v="0"/>
    <n v="0"/>
    <n v="0"/>
    <n v="0"/>
    <n v="0"/>
    <n v="157157694"/>
    <n v="0"/>
    <n v="0"/>
    <n v="0"/>
    <n v="0"/>
    <n v="0"/>
    <n v="0"/>
    <n v="0"/>
    <n v="0"/>
    <n v="0"/>
    <n v="157157694"/>
    <n v="91477.121071012807"/>
    <n v="0"/>
    <n v="0"/>
    <n v="0"/>
    <n v="0"/>
    <n v="19701352"/>
    <n v="20102592.311758168"/>
    <n v="20102592"/>
    <n v="102"/>
    <n v="1"/>
    <n v="0"/>
    <n v="0"/>
    <n v="4.5333333333333332"/>
    <n v="4.5333333333333332"/>
    <n v="4"/>
    <n v="4"/>
    <n v="6660438"/>
    <n v="26763030"/>
    <n v="183920724"/>
  </r>
  <r>
    <x v="0"/>
    <n v="7738"/>
    <x v="6"/>
    <x v="63"/>
    <x v="63"/>
    <x v="63"/>
    <n v="3438"/>
    <n v="105380000527"/>
    <s v="05380105380000527"/>
    <s v="I. E. CONCEJO MUNICIPAL"/>
    <n v="1"/>
    <n v="3.5133279603593923"/>
    <n v="0.24605913211488056"/>
    <n v="2.0366130799458249E-2"/>
    <n v="1.0203661307994583"/>
    <n v="1195"/>
    <n v="0"/>
    <n v="0"/>
    <n v="0"/>
    <n v="76"/>
    <n v="0"/>
    <n v="474"/>
    <n v="0"/>
    <n v="460"/>
    <n v="0"/>
    <n v="18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186434.5777560612"/>
    <n v="77994364.689116076"/>
    <n v="23172749.514665782"/>
    <n v="0"/>
    <n v="0"/>
    <n v="0"/>
    <n v="0"/>
    <n v="0"/>
    <n v="108353549"/>
    <n v="0"/>
    <n v="0"/>
    <n v="0"/>
    <n v="0"/>
    <n v="0"/>
    <n v="0"/>
    <n v="0"/>
    <n v="0"/>
    <n v="0"/>
    <n v="108353549"/>
    <n v="90672.425941422596"/>
    <n v="0"/>
    <n v="0"/>
    <n v="0"/>
    <n v="0"/>
    <n v="19701352"/>
    <n v="20102592.311758168"/>
    <n v="20102592"/>
    <n v="76"/>
    <n v="1"/>
    <n v="0"/>
    <n v="0"/>
    <n v="3.3777777777777778"/>
    <n v="3.3777777777777778"/>
    <n v="3.3777777777777778"/>
    <n v="4"/>
    <n v="6660438"/>
    <n v="26763030"/>
    <n v="135116579"/>
  </r>
  <r>
    <x v="0"/>
    <n v="3758"/>
    <x v="1"/>
    <x v="64"/>
    <x v="64"/>
    <x v="64"/>
    <n v="3744"/>
    <n v="105387000077"/>
    <s v="05585105387000077"/>
    <s v="I. E. CARLOS ARTURO DUQUE RAMIREZ"/>
    <n v="1"/>
    <n v="13.75443225859652"/>
    <n v="0.96330422393501003"/>
    <n v="0.12888409899056977"/>
    <n v="1.1288840989905697"/>
    <n v="594"/>
    <n v="0"/>
    <n v="0"/>
    <n v="4"/>
    <n v="47"/>
    <n v="22"/>
    <n v="230"/>
    <n v="26"/>
    <n v="182"/>
    <n v="0"/>
    <n v="8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16896.4618650889"/>
    <n v="38063339.260243163"/>
    <n v="11502103.000582403"/>
    <n v="0"/>
    <n v="516274.82275955525"/>
    <n v="5412791.5399855673"/>
    <n v="0"/>
    <n v="0"/>
    <n v="60411405"/>
    <n v="0"/>
    <n v="0"/>
    <n v="0"/>
    <n v="0"/>
    <n v="0"/>
    <n v="0"/>
    <n v="0"/>
    <n v="0"/>
    <n v="0"/>
    <n v="60411405"/>
    <n v="101702.70202020202"/>
    <n v="1"/>
    <n v="0"/>
    <n v="0"/>
    <n v="1"/>
    <n v="24249724"/>
    <n v="27375127.828509994"/>
    <n v="27375128"/>
    <n v="51"/>
    <n v="1"/>
    <n v="0"/>
    <n v="0.30769230769230771"/>
    <n v="2.088888888888889"/>
    <n v="2.3965811965811969"/>
    <n v="2.3965811965811969"/>
    <n v="3"/>
    <n v="6660438"/>
    <n v="34035566"/>
    <n v="94446971"/>
  </r>
  <r>
    <x v="0"/>
    <n v="3758"/>
    <x v="1"/>
    <x v="65"/>
    <x v="65"/>
    <x v="65"/>
    <n v="3471"/>
    <n v="105400000120"/>
    <s v="05400105400000120"/>
    <s v="INSTITUCION EDUCATIVA FELIX MARIA RESTREPO LONDOÑO"/>
    <n v="1"/>
    <n v="6.6689169640273898"/>
    <n v="0.46706368970658935"/>
    <n v="5.380374623153731E-2"/>
    <n v="1.0538037462315373"/>
    <n v="1285"/>
    <n v="0"/>
    <n v="0"/>
    <n v="15"/>
    <n v="75"/>
    <n v="161"/>
    <n v="490"/>
    <n v="88"/>
    <n v="310"/>
    <n v="42"/>
    <n v="10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324278.5225267094"/>
    <n v="68993795.830274224"/>
    <n v="13453735.389108669"/>
    <n v="0"/>
    <n v="1807268.1557683554"/>
    <n v="26211374.390821621"/>
    <n v="6765015.3901679162"/>
    <n v="0"/>
    <n v="124555468"/>
    <n v="0"/>
    <n v="0"/>
    <n v="0"/>
    <n v="0"/>
    <n v="0"/>
    <n v="0"/>
    <n v="0"/>
    <n v="0"/>
    <n v="0"/>
    <n v="124555468"/>
    <n v="96930.325291828791"/>
    <n v="1"/>
    <n v="0"/>
    <n v="0"/>
    <n v="1"/>
    <n v="24249724"/>
    <n v="25554449.996280819"/>
    <n v="25554450"/>
    <n v="90"/>
    <n v="1"/>
    <n v="0"/>
    <n v="1.1538461538461537"/>
    <n v="3.3333333333333335"/>
    <n v="4.4871794871794872"/>
    <n v="4"/>
    <n v="4"/>
    <n v="6660438"/>
    <n v="32214888"/>
    <n v="156770356"/>
  </r>
  <r>
    <x v="0"/>
    <n v="3758"/>
    <x v="1"/>
    <x v="65"/>
    <x v="65"/>
    <x v="65"/>
    <n v="3472"/>
    <n v="105400000189"/>
    <s v="05400105400000189"/>
    <s v="I. E. PIO XI"/>
    <n v="1"/>
    <n v="6.6689169640273898"/>
    <n v="0.46706368970658935"/>
    <n v="5.380374623153731E-2"/>
    <n v="1.0538037462315373"/>
    <n v="1222"/>
    <n v="0"/>
    <n v="0"/>
    <n v="5"/>
    <n v="79"/>
    <n v="32"/>
    <n v="451"/>
    <n v="14"/>
    <n v="434"/>
    <n v="7"/>
    <n v="20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14906.7103948006"/>
    <n v="76324386.637240857"/>
    <n v="25872568.055978209"/>
    <n v="0"/>
    <n v="602422.71858945175"/>
    <n v="4842261.9356537936"/>
    <n v="1127502.565027986"/>
    <n v="0"/>
    <n v="116484049"/>
    <n v="0"/>
    <n v="0"/>
    <n v="0"/>
    <n v="0"/>
    <n v="0"/>
    <n v="0"/>
    <n v="0"/>
    <n v="0"/>
    <n v="0"/>
    <n v="116484049"/>
    <n v="95322.462356792137"/>
    <n v="1"/>
    <n v="0"/>
    <n v="0"/>
    <n v="1"/>
    <n v="24249724"/>
    <n v="25554449.996280819"/>
    <n v="25554450"/>
    <n v="84"/>
    <n v="1"/>
    <n v="0"/>
    <n v="0.38461538461538464"/>
    <n v="3.5111111111111111"/>
    <n v="3.8957264957264957"/>
    <n v="3.8957264957264957"/>
    <n v="4"/>
    <n v="6660438"/>
    <n v="32214888"/>
    <n v="148698937"/>
  </r>
  <r>
    <x v="0"/>
    <n v="3758"/>
    <x v="1"/>
    <x v="66"/>
    <x v="66"/>
    <x v="66"/>
    <n v="5442"/>
    <n v="105411000199"/>
    <s v="05411105411000199"/>
    <s v="INSTITUCION EDUCATIVA SAN FRANCISCO DE ASIS"/>
    <n v="1"/>
    <n v="13.857251328777524"/>
    <n v="0.97050525141068267"/>
    <n v="0.12997360225724996"/>
    <n v="1.12997360225725"/>
    <n v="869"/>
    <n v="0"/>
    <n v="0"/>
    <n v="32"/>
    <n v="25"/>
    <n v="237"/>
    <n v="135"/>
    <n v="198"/>
    <n v="114"/>
    <n v="56"/>
    <n v="38"/>
    <n v="1"/>
    <n v="3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17894.5923695401"/>
    <n v="23026501.499147639"/>
    <n v="5271105.3797040284"/>
    <n v="5609739.2587492885"/>
    <n v="4134184.6997401011"/>
    <n v="49100765.538356327"/>
    <n v="9671995.4888377041"/>
    <n v="208072.20914604774"/>
    <n v="99640259"/>
    <n v="0"/>
    <n v="0"/>
    <n v="0"/>
    <n v="0"/>
    <n v="0"/>
    <n v="0"/>
    <n v="0"/>
    <n v="0"/>
    <n v="0"/>
    <n v="99640259"/>
    <n v="114660.82738780207"/>
    <n v="1"/>
    <n v="0"/>
    <n v="0"/>
    <n v="1"/>
    <n v="24249724"/>
    <n v="27401547.982024089"/>
    <n v="27401548"/>
    <n v="57"/>
    <n v="1"/>
    <n v="0"/>
    <n v="2.4615384615384617"/>
    <n v="1.1111111111111112"/>
    <n v="3.5726495726495728"/>
    <n v="3.5726495726495728"/>
    <n v="4"/>
    <n v="6660438"/>
    <n v="34061986"/>
    <n v="133702245"/>
  </r>
  <r>
    <x v="0"/>
    <n v="3758"/>
    <x v="1"/>
    <x v="67"/>
    <x v="67"/>
    <x v="67"/>
    <n v="12393"/>
    <n v="105425000019"/>
    <s v="05425105425000019"/>
    <s v="INSTITUCION EDUCATIVA FILIBERTO RESTREPO SIERRA"/>
    <n v="1"/>
    <n v="13.178826110806364"/>
    <n v="0.92299112172443609"/>
    <n v="0.1227847948708712"/>
    <n v="1.1227847948708711"/>
    <n v="741"/>
    <n v="0"/>
    <n v="0"/>
    <n v="13"/>
    <n v="31"/>
    <n v="49"/>
    <n v="304"/>
    <n v="15"/>
    <n v="247"/>
    <n v="0"/>
    <n v="16"/>
    <n v="0"/>
    <n v="6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25537.2814898333"/>
    <n v="50630059.239917912"/>
    <n v="2205293.0535801342"/>
    <n v="11148101.035868213"/>
    <n v="1668827.6013756271"/>
    <n v="7178061.9986714274"/>
    <n v="0"/>
    <n v="0"/>
    <n v="76055880"/>
    <n v="0"/>
    <n v="0"/>
    <n v="0"/>
    <n v="0"/>
    <n v="0"/>
    <n v="0"/>
    <n v="0"/>
    <n v="0"/>
    <n v="0"/>
    <n v="76055880"/>
    <n v="102639.51417004049"/>
    <n v="1"/>
    <n v="0"/>
    <n v="0"/>
    <n v="1"/>
    <n v="24249724"/>
    <n v="27227221.387015242"/>
    <n v="27227221"/>
    <n v="44"/>
    <n v="1"/>
    <n v="0"/>
    <n v="1"/>
    <n v="1.3777777777777778"/>
    <n v="2.3777777777777778"/>
    <n v="2.3777777777777778"/>
    <n v="3"/>
    <n v="6660438"/>
    <n v="33887659"/>
    <n v="109943539"/>
  </r>
  <r>
    <x v="0"/>
    <n v="3758"/>
    <x v="1"/>
    <x v="68"/>
    <x v="68"/>
    <x v="68"/>
    <n v="5247"/>
    <n v="105440000068"/>
    <s v="05440105440000068"/>
    <s v="I. E. ROMAN GOMEZ"/>
    <n v="1"/>
    <n v="5.0918967858759618"/>
    <n v="0.356615641376965"/>
    <n v="3.7093143493233366E-2"/>
    <n v="1.0370931434932333"/>
    <n v="2034"/>
    <n v="0"/>
    <n v="0"/>
    <n v="0"/>
    <n v="180"/>
    <n v="0"/>
    <n v="905"/>
    <n v="0"/>
    <n v="640"/>
    <n v="0"/>
    <n v="181"/>
    <n v="0"/>
    <n v="12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299522.566119056"/>
    <n v="131131358.61517951"/>
    <n v="23043377.899718564"/>
    <n v="19970464.692989253"/>
    <n v="0"/>
    <n v="0"/>
    <n v="0"/>
    <n v="0"/>
    <n v="191444724"/>
    <n v="0"/>
    <n v="0"/>
    <n v="0"/>
    <n v="0"/>
    <n v="0"/>
    <n v="0"/>
    <n v="0"/>
    <n v="0"/>
    <n v="0"/>
    <n v="191444724"/>
    <n v="94122.283185840701"/>
    <n v="0"/>
    <n v="0"/>
    <n v="0"/>
    <n v="0"/>
    <n v="19701352"/>
    <n v="20432137.076746698"/>
    <n v="20432137"/>
    <n v="180"/>
    <n v="1"/>
    <n v="0"/>
    <n v="0"/>
    <n v="8"/>
    <n v="8"/>
    <n v="4"/>
    <n v="4"/>
    <n v="6660438"/>
    <n v="27092575"/>
    <n v="218537299"/>
  </r>
  <r>
    <x v="0"/>
    <n v="3758"/>
    <x v="1"/>
    <x v="68"/>
    <x v="68"/>
    <x v="68"/>
    <n v="5250"/>
    <n v="105440000131"/>
    <s v="05440105440000131"/>
    <s v="I. E. SAN JOSE"/>
    <n v="1"/>
    <n v="5.0918967858759618"/>
    <n v="0.356615641376965"/>
    <n v="3.7093143493233366E-2"/>
    <n v="1.0370931434932333"/>
    <n v="1483"/>
    <n v="0"/>
    <n v="0"/>
    <n v="0"/>
    <n v="120"/>
    <n v="0"/>
    <n v="676"/>
    <n v="0"/>
    <n v="519"/>
    <n v="0"/>
    <n v="118"/>
    <n v="0"/>
    <n v="5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533015.044079371"/>
    <n v="101425225.59555955"/>
    <n v="15022754.652855195"/>
    <n v="7800962.7706989264"/>
    <n v="0"/>
    <n v="0"/>
    <n v="0"/>
    <n v="0"/>
    <n v="135781958"/>
    <n v="0"/>
    <n v="0"/>
    <n v="0"/>
    <n v="0"/>
    <n v="0"/>
    <n v="0"/>
    <n v="0"/>
    <n v="0"/>
    <n v="0"/>
    <n v="135781958"/>
    <n v="91558.973701955489"/>
    <n v="0"/>
    <n v="0"/>
    <n v="0"/>
    <n v="0"/>
    <n v="19701352"/>
    <n v="20432137.076746698"/>
    <n v="20432137"/>
    <n v="120"/>
    <n v="1"/>
    <n v="0"/>
    <n v="0"/>
    <n v="5.333333333333333"/>
    <n v="5.333333333333333"/>
    <n v="4"/>
    <n v="4"/>
    <n v="6660438"/>
    <n v="27092575"/>
    <n v="162874533"/>
  </r>
  <r>
    <x v="0"/>
    <n v="3758"/>
    <x v="1"/>
    <x v="68"/>
    <x v="68"/>
    <x v="68"/>
    <n v="12859"/>
    <n v="105440000386"/>
    <s v="05440105440000386"/>
    <s v="I. E. NORMAL SUPERIOR RAFAEL MARIA GIRALDO"/>
    <n v="1"/>
    <n v="5.0918967858759618"/>
    <n v="0.356615641376965"/>
    <n v="3.7093143493233366E-2"/>
    <n v="1.0370931434932333"/>
    <n v="1430"/>
    <n v="0"/>
    <n v="0"/>
    <n v="0"/>
    <n v="91"/>
    <n v="0"/>
    <n v="623"/>
    <n v="0"/>
    <n v="509"/>
    <n v="0"/>
    <n v="20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745869.7417601906"/>
    <n v="96078121.652027965"/>
    <n v="26353476.382551063"/>
    <n v="0"/>
    <n v="0"/>
    <n v="0"/>
    <n v="0"/>
    <n v="0"/>
    <n v="131177468"/>
    <n v="0"/>
    <n v="0"/>
    <n v="0"/>
    <n v="0"/>
    <n v="0"/>
    <n v="0"/>
    <n v="0"/>
    <n v="0"/>
    <n v="0"/>
    <n v="131177468"/>
    <n v="91732.495104895104"/>
    <n v="0"/>
    <n v="0"/>
    <n v="0"/>
    <n v="0"/>
    <n v="19701352"/>
    <n v="20432137.076746698"/>
    <n v="20432137"/>
    <n v="91"/>
    <n v="1"/>
    <n v="0"/>
    <n v="0"/>
    <n v="4.0444444444444443"/>
    <n v="4.0444444444444443"/>
    <n v="4"/>
    <n v="4"/>
    <n v="6660438"/>
    <n v="27092575"/>
    <n v="158270043"/>
  </r>
  <r>
    <x v="0"/>
    <n v="3758"/>
    <x v="1"/>
    <x v="68"/>
    <x v="68"/>
    <x v="68"/>
    <n v="12860"/>
    <n v="105440000408"/>
    <s v="05440105440000408"/>
    <s v="I. E. R. TECNICO DE MARINILLA"/>
    <n v="1"/>
    <n v="5.0918967858759618"/>
    <n v="0.356615641376965"/>
    <n v="3.7093143493233366E-2"/>
    <n v="1.0370931434932333"/>
    <n v="621"/>
    <n v="0"/>
    <n v="0"/>
    <n v="53"/>
    <n v="0"/>
    <n v="328"/>
    <n v="0"/>
    <n v="184"/>
    <n v="0"/>
    <n v="0"/>
    <n v="0"/>
    <n v="56"/>
    <n v="0"/>
    <n v="621"/>
    <n v="0"/>
    <n v="0"/>
    <n v="53"/>
    <n v="0"/>
    <n v="328"/>
    <n v="0"/>
    <n v="184"/>
    <n v="0"/>
    <n v="0"/>
    <n v="0"/>
    <n v="56"/>
    <n v="0"/>
    <n v="92671"/>
    <n v="81839"/>
    <n v="122758"/>
    <n v="150439"/>
    <n v="114333"/>
    <n v="99892"/>
    <n v="152848"/>
    <n v="184139"/>
    <n v="0"/>
    <n v="0"/>
    <n v="0"/>
    <n v="0"/>
    <n v="6284420.4298756281"/>
    <n v="53041821.844390944"/>
    <n v="0"/>
    <n v="10694280.483583227"/>
    <n v="70020523"/>
    <n v="0"/>
    <n v="0"/>
    <n v="0"/>
    <n v="0"/>
    <n v="1256884.0859751257"/>
    <n v="10608364.368878189"/>
    <n v="0"/>
    <n v="2138856.0967166456"/>
    <n v="14004105"/>
    <n v="84024628"/>
    <n v="135305.35909822866"/>
    <n v="1"/>
    <n v="0"/>
    <n v="0"/>
    <n v="1"/>
    <n v="24249724"/>
    <n v="25149222.492003303"/>
    <n v="25149222"/>
    <n v="53"/>
    <n v="1"/>
    <n v="0"/>
    <n v="4.0769230769230766"/>
    <n v="0"/>
    <n v="4.0769230769230766"/>
    <n v="4"/>
    <n v="4"/>
    <n v="6660438"/>
    <n v="31809660"/>
    <n v="115834288"/>
  </r>
  <r>
    <x v="0"/>
    <n v="3758"/>
    <x v="1"/>
    <x v="68"/>
    <x v="68"/>
    <x v="68"/>
    <n v="12861"/>
    <n v="105440000467"/>
    <s v="05440105440000467"/>
    <s v="I. E. TECNICO INDUSTRIAL SIMONA DUQUE"/>
    <n v="1"/>
    <n v="5.0918967858759618"/>
    <n v="0.356615641376965"/>
    <n v="3.7093143493233366E-2"/>
    <n v="1.0370931434932333"/>
    <n v="2536"/>
    <n v="0"/>
    <n v="0"/>
    <n v="0"/>
    <n v="184"/>
    <n v="0"/>
    <n v="1285"/>
    <n v="0"/>
    <n v="789"/>
    <n v="0"/>
    <n v="0"/>
    <n v="0"/>
    <n v="27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683956.400921702"/>
    <n v="176030056.8076908"/>
    <n v="0"/>
    <n v="43373353.005086035"/>
    <n v="0"/>
    <n v="0"/>
    <n v="0"/>
    <n v="0"/>
    <n v="237087366"/>
    <n v="0"/>
    <n v="0"/>
    <n v="0"/>
    <n v="0"/>
    <n v="0"/>
    <n v="0"/>
    <n v="0"/>
    <n v="0"/>
    <n v="0"/>
    <n v="237087366"/>
    <n v="93488.708990536281"/>
    <n v="0"/>
    <n v="0"/>
    <n v="0"/>
    <n v="0"/>
    <n v="19701352"/>
    <n v="20432137.076746698"/>
    <n v="20432137"/>
    <n v="184"/>
    <n v="1"/>
    <n v="0"/>
    <n v="0"/>
    <n v="8.1777777777777771"/>
    <n v="8.1777777777777771"/>
    <n v="4"/>
    <n v="4"/>
    <n v="6660438"/>
    <n v="27092575"/>
    <n v="264179941"/>
  </r>
  <r>
    <x v="0"/>
    <n v="3758"/>
    <x v="1"/>
    <x v="69"/>
    <x v="69"/>
    <x v="69"/>
    <n v="2162"/>
    <n v="105467000019"/>
    <s v="05467105467000019"/>
    <s v="I. E. MARIANO J. VILLEGAS"/>
    <n v="1"/>
    <n v="15.524570651249787"/>
    <n v="1.0872774827750238"/>
    <n v="0.14764104318269938"/>
    <n v="1.1476410431826993"/>
    <n v="456"/>
    <n v="0"/>
    <n v="0"/>
    <n v="9"/>
    <n v="23"/>
    <n v="104"/>
    <n v="103"/>
    <n v="18"/>
    <n v="140"/>
    <n v="7"/>
    <n v="1"/>
    <n v="0"/>
    <n v="5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46119.9915940305"/>
    <n v="22822996.26592603"/>
    <n v="140882.1191790218"/>
    <n v="8805148.5156634673"/>
    <n v="1180919.1905118681"/>
    <n v="13986099.408443956"/>
    <n v="1227902.4671787245"/>
    <n v="0"/>
    <n v="50610068"/>
    <n v="0"/>
    <n v="0"/>
    <n v="0"/>
    <n v="0"/>
    <n v="0"/>
    <n v="0"/>
    <n v="0"/>
    <n v="0"/>
    <n v="0"/>
    <n v="50610068"/>
    <n v="110986.99122807017"/>
    <n v="1"/>
    <n v="0"/>
    <n v="1"/>
    <n v="1"/>
    <n v="24249724"/>
    <n v="27829978.548252542"/>
    <n v="27829979"/>
    <n v="32"/>
    <n v="1"/>
    <n v="0"/>
    <n v="0.69230769230769229"/>
    <n v="1.0222222222222221"/>
    <n v="1.7145299145299144"/>
    <n v="1.7145299145299144"/>
    <n v="2"/>
    <n v="6660438"/>
    <n v="34490417"/>
    <n v="85100485"/>
  </r>
  <r>
    <x v="0"/>
    <n v="3758"/>
    <x v="1"/>
    <x v="70"/>
    <x v="70"/>
    <x v="70"/>
    <n v="1771"/>
    <n v="105475000125"/>
    <s v="05475105475000125"/>
    <s v="I. E. MURINDO"/>
    <n v="1"/>
    <n v="81.732012063765623"/>
    <n v="5.7241761034901772"/>
    <n v="0.84919595483954324"/>
    <n v="1.8491959548395434"/>
    <n v="563"/>
    <n v="0"/>
    <n v="0"/>
    <n v="24"/>
    <n v="20"/>
    <n v="142"/>
    <n v="153"/>
    <n v="0"/>
    <n v="174"/>
    <n v="0"/>
    <n v="5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27336.7666187063"/>
    <n v="49486985.713633075"/>
    <n v="11350179.851209633"/>
    <n v="0"/>
    <n v="5074178.9065120686"/>
    <n v="26230223.289558098"/>
    <n v="0"/>
    <n v="0"/>
    <n v="95568905"/>
    <n v="0"/>
    <n v="0"/>
    <n v="0"/>
    <n v="0"/>
    <n v="0"/>
    <n v="0"/>
    <n v="0"/>
    <n v="0"/>
    <n v="0"/>
    <n v="95568905"/>
    <n v="169749.38721136766"/>
    <n v="1"/>
    <n v="1"/>
    <n v="1"/>
    <n v="1"/>
    <n v="24249724"/>
    <n v="44842491.52677539"/>
    <n v="44842492"/>
    <n v="44"/>
    <n v="1"/>
    <n v="0"/>
    <n v="1.8461538461538463"/>
    <n v="0.88888888888888884"/>
    <n v="2.7350427350427351"/>
    <n v="2.7350427350427351"/>
    <n v="3"/>
    <n v="6660438"/>
    <n v="51502930"/>
    <n v="147071835"/>
  </r>
  <r>
    <x v="0"/>
    <n v="3758"/>
    <x v="1"/>
    <x v="71"/>
    <x v="71"/>
    <x v="71"/>
    <n v="10788"/>
    <n v="105480000010"/>
    <s v="05480105480000010"/>
    <s v="I. E. MUTATA"/>
    <n v="1"/>
    <n v="43.366132359942867"/>
    <n v="3.0371866822746139"/>
    <n v="0.44265900412807346"/>
    <n v="1.4426590041280734"/>
    <n v="1513"/>
    <n v="0"/>
    <n v="0"/>
    <n v="19"/>
    <n v="111"/>
    <n v="92"/>
    <n v="638"/>
    <n v="0"/>
    <n v="515"/>
    <n v="0"/>
    <n v="3"/>
    <n v="0"/>
    <n v="13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839884.435442349"/>
    <n v="136129833.08537951"/>
    <n v="531293.80208626203"/>
    <n v="29299344.019473135"/>
    <n v="3133927.1064605252"/>
    <n v="13258128.578113258"/>
    <n v="0"/>
    <n v="0"/>
    <n v="197192411"/>
    <n v="0"/>
    <n v="0"/>
    <n v="0"/>
    <n v="0"/>
    <n v="0"/>
    <n v="0"/>
    <n v="0"/>
    <n v="0"/>
    <n v="0"/>
    <n v="197192411"/>
    <n v="130332.06278916061"/>
    <n v="1"/>
    <n v="1"/>
    <n v="1"/>
    <n v="1"/>
    <n v="24249724"/>
    <n v="34984082.676220641"/>
    <n v="34984083"/>
    <n v="130"/>
    <n v="1"/>
    <n v="0"/>
    <n v="1.4615384615384615"/>
    <n v="4.9333333333333336"/>
    <n v="6.3948717948717952"/>
    <n v="4"/>
    <n v="4"/>
    <n v="6660438"/>
    <n v="41644521"/>
    <n v="238836932"/>
  </r>
  <r>
    <x v="0"/>
    <n v="3758"/>
    <x v="1"/>
    <x v="72"/>
    <x v="72"/>
    <x v="72"/>
    <n v="10867"/>
    <n v="105483000347"/>
    <s v="05483105483000347"/>
    <s v="I. E. INMACULADA CONCEPCION"/>
    <n v="1"/>
    <n v="15.641353645772764"/>
    <n v="1.0954564864440013"/>
    <n v="0.14887851259184198"/>
    <n v="1.1488785125918419"/>
    <n v="720"/>
    <n v="0"/>
    <n v="0"/>
    <n v="12"/>
    <n v="38"/>
    <n v="108"/>
    <n v="187"/>
    <n v="65"/>
    <n v="173"/>
    <n v="28"/>
    <n v="1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45773.3843351463"/>
    <n v="33848304.693121351"/>
    <n v="15372709.100913677"/>
    <n v="0"/>
    <n v="1576256.7237619567"/>
    <n v="19854132.6217096"/>
    <n v="4916905.9209938599"/>
    <n v="0"/>
    <n v="79614082"/>
    <n v="0"/>
    <n v="0"/>
    <n v="0"/>
    <n v="0"/>
    <n v="0"/>
    <n v="0"/>
    <n v="0"/>
    <n v="0"/>
    <n v="0"/>
    <n v="79614082"/>
    <n v="110575.11388888888"/>
    <n v="1"/>
    <n v="0"/>
    <n v="1"/>
    <n v="1"/>
    <n v="24249724"/>
    <n v="27859986.83988269"/>
    <n v="27859987"/>
    <n v="50"/>
    <n v="1"/>
    <n v="0"/>
    <n v="0.92307692307692313"/>
    <n v="1.6888888888888889"/>
    <n v="2.611965811965812"/>
    <n v="2.611965811965812"/>
    <n v="3"/>
    <n v="6660438"/>
    <n v="34520425"/>
    <n v="114134507"/>
  </r>
  <r>
    <x v="0"/>
    <n v="3758"/>
    <x v="1"/>
    <x v="73"/>
    <x v="73"/>
    <x v="73"/>
    <n v="12537"/>
    <n v="105490000018"/>
    <s v="05490105490000018"/>
    <s v="INSTITUCION EDUCATIVA EDUARDO ESPITIA ROMERO"/>
    <n v="1"/>
    <n v="57.628839146277983"/>
    <n v="4.0360883769218843"/>
    <n v="0.5937911395194776"/>
    <n v="1.5937911395194777"/>
    <n v="1588"/>
    <n v="0"/>
    <n v="0"/>
    <n v="15"/>
    <n v="149"/>
    <n v="78"/>
    <n v="622"/>
    <n v="59"/>
    <n v="434"/>
    <n v="29"/>
    <n v="96"/>
    <n v="0"/>
    <n v="10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007034.584871016"/>
    <n v="137738592.35889408"/>
    <n v="18782458.819692675"/>
    <n v="25415444.595246095"/>
    <n v="2733343.8353202068"/>
    <n v="21811356.877716515"/>
    <n v="7064625.8547049211"/>
    <n v="0"/>
    <n v="235552857"/>
    <n v="0"/>
    <n v="0"/>
    <n v="0"/>
    <n v="0"/>
    <n v="0"/>
    <n v="0"/>
    <n v="0"/>
    <n v="0"/>
    <n v="0"/>
    <n v="235552857"/>
    <n v="148333.03337531487"/>
    <n v="1"/>
    <n v="1"/>
    <n v="1"/>
    <n v="1"/>
    <n v="24249724"/>
    <n v="38648995.246992826"/>
    <n v="38648995"/>
    <n v="164"/>
    <n v="1"/>
    <n v="0"/>
    <n v="1.1538461538461537"/>
    <n v="6.6222222222222218"/>
    <n v="7.7760683760683751"/>
    <n v="4"/>
    <n v="4"/>
    <n v="6660438"/>
    <n v="45309433"/>
    <n v="280862290"/>
  </r>
  <r>
    <x v="0"/>
    <n v="3758"/>
    <x v="1"/>
    <x v="73"/>
    <x v="73"/>
    <x v="73"/>
    <n v="12538"/>
    <n v="105490000026"/>
    <s v="05490105490000026"/>
    <s v="I. E. ANTONIO ROLDAN BETANCUR"/>
    <n v="1"/>
    <n v="57.628839146277983"/>
    <n v="4.0360883769218843"/>
    <n v="0.5937911395194776"/>
    <n v="1.5937911395194777"/>
    <n v="1551"/>
    <n v="0"/>
    <n v="0"/>
    <n v="4"/>
    <n v="101"/>
    <n v="32"/>
    <n v="626"/>
    <n v="0"/>
    <n v="561"/>
    <n v="0"/>
    <n v="22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917520.087731361"/>
    <n v="154825482.1306887"/>
    <n v="44412689.084064975"/>
    <n v="0"/>
    <n v="728891.68941872183"/>
    <n v="5094623.504284149"/>
    <n v="0"/>
    <n v="0"/>
    <n v="219979206"/>
    <n v="0"/>
    <n v="0"/>
    <n v="0"/>
    <n v="0"/>
    <n v="0"/>
    <n v="0"/>
    <n v="0"/>
    <n v="0"/>
    <n v="0"/>
    <n v="219979206"/>
    <n v="141830.56479690521"/>
    <n v="1"/>
    <n v="1"/>
    <n v="1"/>
    <n v="1"/>
    <n v="24249724"/>
    <n v="38648995.246992826"/>
    <n v="38648995"/>
    <n v="105"/>
    <n v="0"/>
    <n v="1"/>
    <n v="0.30769230769230771"/>
    <n v="4.4888888888888889"/>
    <n v="4.7965811965811964"/>
    <n v="4"/>
    <n v="4"/>
    <n v="26641753"/>
    <n v="65290748"/>
    <n v="285269954"/>
  </r>
  <r>
    <x v="0"/>
    <n v="3758"/>
    <x v="1"/>
    <x v="74"/>
    <x v="74"/>
    <x v="74"/>
    <n v="10904"/>
    <n v="105495000024"/>
    <s v="05495105495000024"/>
    <s v="I. E. NECHI"/>
    <n v="1"/>
    <n v="54.344569288389515"/>
    <n v="3.8060715381920232"/>
    <n v="0.55898998120779853"/>
    <n v="1.5589899812077985"/>
    <n v="2954"/>
    <n v="0"/>
    <n v="0"/>
    <n v="0"/>
    <n v="247"/>
    <n v="0"/>
    <n v="1459"/>
    <n v="0"/>
    <n v="959"/>
    <n v="0"/>
    <n v="28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5684870.65548145"/>
    <n v="308503385.83225322"/>
    <n v="55308384.220687903"/>
    <n v="0"/>
    <n v="0"/>
    <n v="0"/>
    <n v="0"/>
    <n v="0"/>
    <n v="399496641"/>
    <n v="0"/>
    <n v="0"/>
    <n v="0"/>
    <n v="0"/>
    <n v="0"/>
    <n v="0"/>
    <n v="0"/>
    <n v="0"/>
    <n v="0"/>
    <n v="399496641"/>
    <n v="135239.21496276234"/>
    <n v="0"/>
    <n v="1"/>
    <n v="1"/>
    <n v="1"/>
    <n v="24249724"/>
    <n v="37805076.763054304"/>
    <n v="37805077"/>
    <n v="247"/>
    <n v="1"/>
    <n v="0"/>
    <n v="0"/>
    <n v="10.977777777777778"/>
    <n v="10.977777777777778"/>
    <n v="4"/>
    <n v="4"/>
    <n v="6660438"/>
    <n v="44465515"/>
    <n v="443962156"/>
  </r>
  <r>
    <x v="0"/>
    <n v="3758"/>
    <x v="1"/>
    <x v="75"/>
    <x v="75"/>
    <x v="75"/>
    <n v="4617"/>
    <n v="105501000198"/>
    <s v="05501105501000198"/>
    <s v="I. E. OLAYA"/>
    <n v="1"/>
    <n v="12.0264803236484"/>
    <n v="0.84228553218552993"/>
    <n v="0.11057417579754578"/>
    <n v="1.1105741757975458"/>
    <n v="428"/>
    <n v="0"/>
    <n v="0"/>
    <n v="27"/>
    <n v="1"/>
    <n v="190"/>
    <n v="19"/>
    <n v="86"/>
    <n v="38"/>
    <n v="47"/>
    <n v="2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2918.01944533437"/>
    <n v="5180631.9584664349"/>
    <n v="2726637.2934511025"/>
    <n v="0"/>
    <n v="3428332.4855194418"/>
    <n v="30618743.256980091"/>
    <n v="7978204.9562482545"/>
    <n v="0"/>
    <n v="50035468"/>
    <n v="0"/>
    <n v="0"/>
    <n v="0"/>
    <n v="0"/>
    <n v="0"/>
    <n v="0"/>
    <n v="0"/>
    <n v="0"/>
    <n v="0"/>
    <n v="50035468"/>
    <n v="116905.29906542056"/>
    <n v="1"/>
    <n v="0"/>
    <n v="0"/>
    <n v="1"/>
    <n v="24249724"/>
    <n v="26931117.244617965"/>
    <n v="26931117"/>
    <n v="28"/>
    <n v="1"/>
    <n v="0"/>
    <n v="2.0769230769230771"/>
    <n v="4.4444444444444446E-2"/>
    <n v="2.1213675213675214"/>
    <n v="2.1213675213675214"/>
    <n v="3"/>
    <n v="6660438"/>
    <n v="33591555"/>
    <n v="83627023"/>
  </r>
  <r>
    <x v="0"/>
    <n v="3758"/>
    <x v="1"/>
    <x v="76"/>
    <x v="76"/>
    <x v="76"/>
    <n v="10259"/>
    <n v="105541000026"/>
    <s v="05541105541000026"/>
    <s v="I. E. LEON XIII"/>
    <n v="1"/>
    <n v="6.8570793509668819"/>
    <n v="0.48024181430793161"/>
    <n v="5.5797574174894775E-2"/>
    <n v="1.0557975741748948"/>
    <n v="2389"/>
    <n v="0"/>
    <n v="0"/>
    <n v="0"/>
    <n v="185"/>
    <n v="0"/>
    <n v="1094"/>
    <n v="0"/>
    <n v="769"/>
    <n v="0"/>
    <n v="93"/>
    <n v="0"/>
    <n v="24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100736.14432691"/>
    <n v="160973293.12461126"/>
    <n v="12053506.670782242"/>
    <n v="39390616.552801654"/>
    <n v="0"/>
    <n v="0"/>
    <n v="0"/>
    <n v="0"/>
    <n v="230518152"/>
    <n v="0"/>
    <n v="0"/>
    <n v="0"/>
    <n v="0"/>
    <n v="0"/>
    <n v="0"/>
    <n v="0"/>
    <n v="0"/>
    <n v="0"/>
    <n v="230518152"/>
    <n v="96491.482628714948"/>
    <n v="0"/>
    <n v="0"/>
    <n v="0"/>
    <n v="0"/>
    <n v="19701352"/>
    <n v="20800639.649565712"/>
    <n v="20800640"/>
    <n v="185"/>
    <n v="1"/>
    <n v="0"/>
    <n v="0"/>
    <n v="8.2222222222222214"/>
    <n v="8.2222222222222214"/>
    <n v="4"/>
    <n v="4"/>
    <n v="6660438"/>
    <n v="27461078"/>
    <n v="257979230"/>
  </r>
  <r>
    <x v="0"/>
    <n v="3758"/>
    <x v="1"/>
    <x v="77"/>
    <x v="77"/>
    <x v="77"/>
    <n v="4580"/>
    <n v="105543000325"/>
    <s v="05543105543000325"/>
    <s v="INSTITUCION EDUCATIVA PRESBITERO RODRIGO LOPERA GIL"/>
    <n v="1"/>
    <n v="27.363114409746533"/>
    <n v="1.9164007059943458"/>
    <n v="0.2730859832595986"/>
    <n v="1.2730859832595987"/>
    <n v="747"/>
    <n v="0"/>
    <n v="0"/>
    <n v="15"/>
    <n v="28"/>
    <n v="149"/>
    <n v="227"/>
    <n v="85"/>
    <n v="163"/>
    <n v="0"/>
    <n v="1"/>
    <n v="0"/>
    <n v="79"/>
    <n v="108"/>
    <n v="0"/>
    <n v="0"/>
    <n v="0"/>
    <n v="28"/>
    <n v="0"/>
    <n v="0"/>
    <n v="0"/>
    <n v="0"/>
    <n v="0"/>
    <n v="1"/>
    <n v="0"/>
    <n v="79"/>
    <n v="92671"/>
    <n v="81839"/>
    <n v="122758"/>
    <n v="150439"/>
    <n v="114333"/>
    <n v="99892"/>
    <n v="152848"/>
    <n v="184139"/>
    <n v="3303388.2323302072"/>
    <n v="40633352.675753094"/>
    <n v="156281.48913298181"/>
    <n v="15130220.79661167"/>
    <n v="2183336.0958602955"/>
    <n v="29758038.579305671"/>
    <n v="0"/>
    <n v="0"/>
    <n v="91164618"/>
    <n v="660677.64646604157"/>
    <n v="0"/>
    <n v="31256.297826596365"/>
    <n v="3026044.1593223345"/>
    <n v="0"/>
    <n v="0"/>
    <n v="0"/>
    <n v="0"/>
    <n v="3717978"/>
    <n v="94882596"/>
    <n v="127018.20080321285"/>
    <n v="1"/>
    <n v="0"/>
    <n v="0"/>
    <n v="1"/>
    <n v="24249724"/>
    <n v="30871983.722313888"/>
    <n v="30871984"/>
    <n v="43"/>
    <n v="1"/>
    <n v="0"/>
    <n v="1.1538461538461537"/>
    <n v="1.2444444444444445"/>
    <n v="2.3982905982905982"/>
    <n v="2.3982905982905982"/>
    <n v="3"/>
    <n v="6660438"/>
    <n v="37532422"/>
    <n v="132415018"/>
  </r>
  <r>
    <x v="0"/>
    <n v="3758"/>
    <x v="1"/>
    <x v="78"/>
    <x v="78"/>
    <x v="78"/>
    <n v="10349"/>
    <n v="105576000096"/>
    <s v="05576105576000096"/>
    <s v="I. E. EL SALVADOR"/>
    <n v="1"/>
    <n v="15.856706470424882"/>
    <n v="1.1105389181811647"/>
    <n v="0.15116045898110853"/>
    <n v="1.1511604589811086"/>
    <n v="827"/>
    <n v="0"/>
    <n v="0"/>
    <n v="16"/>
    <n v="39"/>
    <n v="89"/>
    <n v="250"/>
    <n v="82"/>
    <n v="209"/>
    <n v="39"/>
    <n v="1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160488.4448752943"/>
    <n v="43242307.748372719"/>
    <n v="14555358.029231101"/>
    <n v="0"/>
    <n v="2105850.0601069937"/>
    <n v="19663584.217220496"/>
    <n v="6862150.3795394348"/>
    <n v="0"/>
    <n v="90589739"/>
    <n v="0"/>
    <n v="0"/>
    <n v="0"/>
    <n v="0"/>
    <n v="0"/>
    <n v="0"/>
    <n v="0"/>
    <n v="0"/>
    <n v="0"/>
    <n v="90589739"/>
    <n v="109540.192261185"/>
    <n v="1"/>
    <n v="0"/>
    <n v="0"/>
    <n v="1"/>
    <n v="24249724"/>
    <n v="27915323.410005204"/>
    <n v="27915323"/>
    <n v="55"/>
    <n v="1"/>
    <n v="0"/>
    <n v="1.2307692307692308"/>
    <n v="1.7333333333333334"/>
    <n v="2.9641025641025642"/>
    <n v="2.9641025641025642"/>
    <n v="3"/>
    <n v="6660438"/>
    <n v="34575761"/>
    <n v="125165500"/>
  </r>
  <r>
    <x v="0"/>
    <n v="3758"/>
    <x v="1"/>
    <x v="79"/>
    <x v="79"/>
    <x v="79"/>
    <n v="1944"/>
    <n v="105579000160"/>
    <s v="05579105579000160"/>
    <s v="INSTITUCION EDUCATIVA BOMBONA"/>
    <n v="1"/>
    <n v="13.766030566343494"/>
    <n v="0.96411652200977604"/>
    <n v="0.12900699831416843"/>
    <n v="1.1290069983141684"/>
    <n v="767"/>
    <n v="0"/>
    <n v="0"/>
    <n v="0"/>
    <n v="44"/>
    <n v="0"/>
    <n v="351"/>
    <n v="0"/>
    <n v="280"/>
    <n v="0"/>
    <n v="35"/>
    <n v="0"/>
    <n v="5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03553.1317939814"/>
    <n v="58302383.15680597"/>
    <n v="4850812.4384667743"/>
    <n v="9681260.9777049553"/>
    <n v="0"/>
    <n v="0"/>
    <n v="0"/>
    <n v="0"/>
    <n v="77438010"/>
    <n v="0"/>
    <n v="0"/>
    <n v="0"/>
    <n v="0"/>
    <n v="0"/>
    <n v="0"/>
    <n v="0"/>
    <n v="0"/>
    <n v="0"/>
    <n v="77438010"/>
    <n v="100962.20338983051"/>
    <n v="0"/>
    <n v="0"/>
    <n v="1"/>
    <n v="1"/>
    <n v="24249724"/>
    <n v="27378108.103187051"/>
    <n v="27378108"/>
    <n v="44"/>
    <n v="1"/>
    <n v="0"/>
    <n v="0"/>
    <n v="1.9555555555555555"/>
    <n v="1.9555555555555555"/>
    <n v="1.9555555555555555"/>
    <n v="2"/>
    <n v="6660438"/>
    <n v="34038546"/>
    <n v="111476556"/>
  </r>
  <r>
    <x v="0"/>
    <n v="3758"/>
    <x v="1"/>
    <x v="79"/>
    <x v="79"/>
    <x v="79"/>
    <n v="1945"/>
    <n v="105579000186"/>
    <s v="05579105579000186"/>
    <s v="I. E. ALFONSO LOPEZ PUMAREJO"/>
    <n v="1"/>
    <n v="13.766030566343494"/>
    <n v="0.96411652200977604"/>
    <n v="0.12900699831416843"/>
    <n v="1.1290069983141684"/>
    <n v="1162"/>
    <n v="0"/>
    <n v="0"/>
    <n v="0"/>
    <n v="55"/>
    <n v="0"/>
    <n v="616"/>
    <n v="0"/>
    <n v="332"/>
    <n v="0"/>
    <n v="15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754441.4147424763"/>
    <n v="87592169.9408115"/>
    <n v="22036547.934749059"/>
    <n v="0"/>
    <n v="0"/>
    <n v="0"/>
    <n v="0"/>
    <n v="0"/>
    <n v="115383159"/>
    <n v="0"/>
    <n v="0"/>
    <n v="0"/>
    <n v="0"/>
    <n v="0"/>
    <n v="0"/>
    <n v="0"/>
    <n v="0"/>
    <n v="0"/>
    <n v="115383159"/>
    <n v="99297.038726333907"/>
    <n v="0"/>
    <n v="0"/>
    <n v="1"/>
    <n v="1"/>
    <n v="24249724"/>
    <n v="27378108.103187051"/>
    <n v="27378108"/>
    <n v="55"/>
    <n v="0"/>
    <n v="1"/>
    <n v="0"/>
    <n v="2.4444444444444446"/>
    <n v="2.4444444444444446"/>
    <n v="2.4444444444444446"/>
    <n v="3"/>
    <n v="19981315"/>
    <n v="47359423"/>
    <n v="162742582"/>
  </r>
  <r>
    <x v="0"/>
    <n v="3758"/>
    <x v="1"/>
    <x v="79"/>
    <x v="79"/>
    <x v="79"/>
    <n v="1946"/>
    <n v="105579000259"/>
    <s v="05579105579000259"/>
    <s v="I. E. AMERICA"/>
    <n v="1"/>
    <n v="13.766030566343494"/>
    <n v="0.96411652200977604"/>
    <n v="0.12900699831416843"/>
    <n v="1.1290069983141684"/>
    <n v="756"/>
    <n v="0"/>
    <n v="0"/>
    <n v="0"/>
    <n v="47"/>
    <n v="0"/>
    <n v="296"/>
    <n v="0"/>
    <n v="322"/>
    <n v="0"/>
    <n v="9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17431.7544162981"/>
    <n v="57101224.708250538"/>
    <n v="12612112.340013612"/>
    <n v="0"/>
    <n v="0"/>
    <n v="0"/>
    <n v="0"/>
    <n v="0"/>
    <n v="74630769"/>
    <n v="0"/>
    <n v="0"/>
    <n v="0"/>
    <n v="0"/>
    <n v="0"/>
    <n v="0"/>
    <n v="0"/>
    <n v="0"/>
    <n v="0"/>
    <n v="74630769"/>
    <n v="98717.948412698417"/>
    <n v="0"/>
    <n v="0"/>
    <n v="1"/>
    <n v="1"/>
    <n v="24249724"/>
    <n v="27378108.103187051"/>
    <n v="27378108"/>
    <n v="47"/>
    <n v="1"/>
    <n v="0"/>
    <n v="0"/>
    <n v="2.088888888888889"/>
    <n v="2.088888888888889"/>
    <n v="2.088888888888889"/>
    <n v="3"/>
    <n v="6660438"/>
    <n v="34038546"/>
    <n v="108669315"/>
  </r>
  <r>
    <x v="0"/>
    <n v="3758"/>
    <x v="1"/>
    <x v="79"/>
    <x v="79"/>
    <x v="79"/>
    <n v="1947"/>
    <n v="105579000305"/>
    <s v="05579105579000305"/>
    <s v="I. E. ANTONIO NARIÑO"/>
    <n v="1"/>
    <n v="13.766030566343494"/>
    <n v="0.96411652200977604"/>
    <n v="0.12900699831416843"/>
    <n v="1.1290069983141684"/>
    <n v="1068"/>
    <n v="0"/>
    <n v="0"/>
    <n v="8"/>
    <n v="66"/>
    <n v="34"/>
    <n v="360"/>
    <n v="31"/>
    <n v="359"/>
    <n v="19"/>
    <n v="88"/>
    <n v="0"/>
    <n v="10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905329.6976909721"/>
    <n v="66433301.88548889"/>
    <n v="12196328.41671646"/>
    <n v="17494208.433396675"/>
    <n v="1032662.0571060305"/>
    <n v="7330619.8599139294"/>
    <n v="3278762.7718881564"/>
    <n v="0"/>
    <n v="114671213"/>
    <n v="0"/>
    <n v="0"/>
    <n v="0"/>
    <n v="0"/>
    <n v="0"/>
    <n v="0"/>
    <n v="0"/>
    <n v="0"/>
    <n v="0"/>
    <n v="114671213"/>
    <n v="107370.04962546816"/>
    <n v="1"/>
    <n v="0"/>
    <n v="1"/>
    <n v="1"/>
    <n v="24249724"/>
    <n v="27378108.103187051"/>
    <n v="27378108"/>
    <n v="74"/>
    <n v="1"/>
    <n v="0"/>
    <n v="0.61538461538461542"/>
    <n v="2.9333333333333331"/>
    <n v="3.5487179487179485"/>
    <n v="3.5487179487179485"/>
    <n v="4"/>
    <n v="6660438"/>
    <n v="34038546"/>
    <n v="148709759"/>
  </r>
  <r>
    <x v="0"/>
    <n v="3758"/>
    <x v="1"/>
    <x v="79"/>
    <x v="79"/>
    <x v="79"/>
    <n v="12639"/>
    <n v="105579000909"/>
    <s v="05579105579000909"/>
    <s v="INSTITUCION EDUCATIVA ESCUELA NORMAL SUPERIOR DEL MAGDALENA MEDIO"/>
    <n v="1"/>
    <n v="13.766030566343494"/>
    <n v="0.96411652200977604"/>
    <n v="0.12900699831416843"/>
    <n v="1.1290069983141684"/>
    <n v="913"/>
    <n v="0"/>
    <n v="0"/>
    <n v="0"/>
    <n v="48"/>
    <n v="0"/>
    <n v="383"/>
    <n v="0"/>
    <n v="321"/>
    <n v="0"/>
    <n v="1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022057.96195707"/>
    <n v="65047349.829463392"/>
    <n v="22313737.216947161"/>
    <n v="0"/>
    <n v="0"/>
    <n v="0"/>
    <n v="0"/>
    <n v="0"/>
    <n v="92383145"/>
    <n v="0"/>
    <n v="0"/>
    <n v="0"/>
    <n v="0"/>
    <n v="0"/>
    <n v="0"/>
    <n v="0"/>
    <n v="0"/>
    <n v="0"/>
    <n v="92383145"/>
    <n v="101186.35815991237"/>
    <n v="0"/>
    <n v="0"/>
    <n v="1"/>
    <n v="1"/>
    <n v="24249724"/>
    <n v="27378108.103187051"/>
    <n v="27378108"/>
    <n v="48"/>
    <n v="1"/>
    <n v="0"/>
    <n v="0"/>
    <n v="2.1333333333333333"/>
    <n v="2.1333333333333333"/>
    <n v="2.1333333333333333"/>
    <n v="3"/>
    <n v="6660438"/>
    <n v="34038546"/>
    <n v="126421691"/>
  </r>
  <r>
    <x v="0"/>
    <n v="3758"/>
    <x v="1"/>
    <x v="80"/>
    <x v="80"/>
    <x v="80"/>
    <n v="12640"/>
    <n v="105591000027"/>
    <s v="05591105591000027"/>
    <s v="I. E. PABLO VI"/>
    <n v="1"/>
    <n v="13.150419625564881"/>
    <n v="0.92100164758942293"/>
    <n v="0.12248379080216083"/>
    <n v="1.1224837908021608"/>
    <n v="577"/>
    <n v="0"/>
    <n v="0"/>
    <n v="0"/>
    <n v="39"/>
    <n v="0"/>
    <n v="271"/>
    <n v="0"/>
    <n v="193"/>
    <n v="0"/>
    <n v="0"/>
    <n v="0"/>
    <n v="7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56846.1197196548"/>
    <n v="42624409.243332528"/>
    <n v="0"/>
    <n v="12496035.086331984"/>
    <n v="0"/>
    <n v="0"/>
    <n v="0"/>
    <n v="0"/>
    <n v="59177290"/>
    <n v="0"/>
    <n v="0"/>
    <n v="0"/>
    <n v="0"/>
    <n v="0"/>
    <n v="0"/>
    <n v="0"/>
    <n v="0"/>
    <n v="0"/>
    <n v="59177290"/>
    <n v="102560.29462738302"/>
    <n v="0"/>
    <n v="0"/>
    <n v="0"/>
    <n v="0"/>
    <n v="19701352"/>
    <n v="22114448.27688773"/>
    <n v="22114448"/>
    <n v="39"/>
    <n v="1"/>
    <n v="0"/>
    <n v="0"/>
    <n v="1.7333333333333334"/>
    <n v="1.7333333333333334"/>
    <n v="1.7333333333333334"/>
    <n v="2"/>
    <n v="6660438"/>
    <n v="28774886"/>
    <n v="87952176"/>
  </r>
  <r>
    <x v="0"/>
    <n v="3758"/>
    <x v="1"/>
    <x v="81"/>
    <x v="81"/>
    <x v="81"/>
    <n v="3911"/>
    <n v="105604000013"/>
    <s v="05604105604000013"/>
    <s v="I.E. IGNACIO YEPES YEPES"/>
    <n v="1"/>
    <n v="22.203472623118255"/>
    <n v="1.5550404816241861"/>
    <n v="0.21841279304755878"/>
    <n v="1.2184127930475588"/>
    <n v="2603"/>
    <n v="0"/>
    <n v="0"/>
    <n v="19"/>
    <n v="204"/>
    <n v="206"/>
    <n v="1079"/>
    <n v="47"/>
    <n v="762"/>
    <n v="11"/>
    <n v="213"/>
    <n v="0"/>
    <n v="6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033952.516680107"/>
    <n v="183572893.29377347"/>
    <n v="31858392.459222563"/>
    <n v="11364401.734743465"/>
    <n v="2646791.0074826241"/>
    <n v="30792551.752946004"/>
    <n v="2048551.5445090658"/>
    <n v="0"/>
    <n v="285317534"/>
    <n v="0"/>
    <n v="0"/>
    <n v="0"/>
    <n v="0"/>
    <n v="0"/>
    <n v="0"/>
    <n v="0"/>
    <n v="0"/>
    <n v="0"/>
    <n v="285317534"/>
    <n v="109611.03880138302"/>
    <n v="1"/>
    <n v="1"/>
    <n v="1"/>
    <n v="1"/>
    <n v="24249724"/>
    <n v="29546173.94947242"/>
    <n v="29546174"/>
    <n v="223"/>
    <n v="1"/>
    <n v="0"/>
    <n v="1.4615384615384615"/>
    <n v="9.0666666666666664"/>
    <n v="10.528205128205128"/>
    <n v="4"/>
    <n v="4"/>
    <n v="6660438"/>
    <n v="36206612"/>
    <n v="321524146"/>
  </r>
  <r>
    <x v="0"/>
    <n v="3758"/>
    <x v="1"/>
    <x v="82"/>
    <x v="82"/>
    <x v="82"/>
    <n v="10350"/>
    <n v="105607000022"/>
    <s v="05607105607000022"/>
    <s v="I. E. IGNACIO BOTERO VALLEJO"/>
    <n v="1"/>
    <n v="4.6091015169194867"/>
    <n v="0.32280263382145957"/>
    <n v="3.1977292691044337E-2"/>
    <n v="1.0319772926910444"/>
    <n v="1190"/>
    <n v="0"/>
    <n v="0"/>
    <n v="7"/>
    <n v="65"/>
    <n v="39"/>
    <n v="498"/>
    <n v="0"/>
    <n v="414"/>
    <n v="0"/>
    <n v="1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16233.8999131657"/>
    <n v="77023862.566766649"/>
    <n v="21156139.238859929"/>
    <n v="0"/>
    <n v="825923.41863671632"/>
    <n v="4020364.7531382586"/>
    <n v="0"/>
    <n v="0"/>
    <n v="109242524"/>
    <n v="0"/>
    <n v="0"/>
    <n v="0"/>
    <n v="0"/>
    <n v="0"/>
    <n v="0"/>
    <n v="0"/>
    <n v="0"/>
    <n v="0"/>
    <n v="109242524"/>
    <n v="91800.440336134459"/>
    <n v="1"/>
    <n v="0"/>
    <n v="0"/>
    <n v="1"/>
    <n v="24249724"/>
    <n v="25025164.522025045"/>
    <n v="25025165"/>
    <n v="72"/>
    <n v="1"/>
    <n v="0"/>
    <n v="0.53846153846153844"/>
    <n v="2.8888888888888888"/>
    <n v="3.4273504273504272"/>
    <n v="3.4273504273504272"/>
    <n v="4"/>
    <n v="6660438"/>
    <n v="31685603"/>
    <n v="140928127"/>
  </r>
  <r>
    <x v="0"/>
    <n v="7609"/>
    <x v="7"/>
    <x v="83"/>
    <x v="83"/>
    <x v="83"/>
    <n v="12646"/>
    <n v="105615000228"/>
    <s v="05615105615000228"/>
    <s v="INSTITUCION EDUCATIVA JOSE MARIA CORDOBA"/>
    <n v="1"/>
    <n v="5.1980391986138565"/>
    <n v="0.36404942218352376"/>
    <n v="3.8217861944855956E-2"/>
    <n v="1.0382178619448559"/>
    <n v="1452"/>
    <n v="0"/>
    <n v="0"/>
    <n v="0"/>
    <n v="118"/>
    <n v="0"/>
    <n v="824"/>
    <n v="0"/>
    <n v="399"/>
    <n v="0"/>
    <n v="46"/>
    <n v="0"/>
    <n v="65"/>
    <n v="111"/>
    <n v="0"/>
    <n v="0"/>
    <n v="0"/>
    <n v="0"/>
    <n v="0"/>
    <n v="0"/>
    <n v="0"/>
    <n v="0"/>
    <n v="0"/>
    <n v="46"/>
    <n v="0"/>
    <n v="65"/>
    <n v="92671"/>
    <n v="81839"/>
    <n v="122758"/>
    <n v="150439"/>
    <n v="114333"/>
    <n v="99892"/>
    <n v="152848"/>
    <n v="184139"/>
    <n v="11353097.123146426"/>
    <n v="103914288.29133129"/>
    <n v="5862679.2216448244"/>
    <n v="10152249.700652942"/>
    <n v="0"/>
    <n v="0"/>
    <n v="0"/>
    <n v="0"/>
    <n v="131282314"/>
    <n v="0"/>
    <n v="0"/>
    <n v="1172535.8443289651"/>
    <n v="2030449.9401305884"/>
    <n v="0"/>
    <n v="0"/>
    <n v="0"/>
    <n v="0"/>
    <n v="3202986"/>
    <n v="134485300"/>
    <n v="92620.730027548212"/>
    <n v="0"/>
    <n v="0"/>
    <n v="0"/>
    <n v="0"/>
    <n v="19701352"/>
    <n v="20454295.550863009"/>
    <n v="20454296"/>
    <n v="118"/>
    <n v="1"/>
    <n v="0"/>
    <n v="0"/>
    <n v="5.2444444444444445"/>
    <n v="5.2444444444444445"/>
    <n v="4"/>
    <n v="4"/>
    <n v="6660438"/>
    <n v="27114734"/>
    <n v="161600034"/>
  </r>
  <r>
    <x v="0"/>
    <n v="7609"/>
    <x v="7"/>
    <x v="83"/>
    <x v="83"/>
    <x v="83"/>
    <n v="12647"/>
    <n v="105615000236"/>
    <s v="05615105615000236"/>
    <s v="INSTITUCION EDUCATIVA  ESCUELA NORMAL SUPERIOR DE MARIA"/>
    <n v="1"/>
    <n v="5.1980391986138565"/>
    <n v="0.36404942218352376"/>
    <n v="3.8217861944855956E-2"/>
    <n v="1.0382178619448559"/>
    <n v="1204"/>
    <n v="0"/>
    <n v="0"/>
    <n v="1"/>
    <n v="49"/>
    <n v="25"/>
    <n v="379"/>
    <n v="0"/>
    <n v="526"/>
    <n v="0"/>
    <n v="224"/>
    <n v="0"/>
    <n v="0"/>
    <n v="608"/>
    <n v="0"/>
    <n v="0"/>
    <n v="0"/>
    <n v="21"/>
    <n v="0"/>
    <n v="181"/>
    <n v="0"/>
    <n v="406"/>
    <n v="0"/>
    <n v="0"/>
    <n v="0"/>
    <n v="0"/>
    <n v="92671"/>
    <n v="81839"/>
    <n v="122758"/>
    <n v="150439"/>
    <n v="114333"/>
    <n v="99892"/>
    <n v="152848"/>
    <n v="184139"/>
    <n v="4714421.6867302954"/>
    <n v="76894874.001353085"/>
    <n v="28548698.818444364"/>
    <n v="0"/>
    <n v="118702.56280974121"/>
    <n v="2592741.4666348887"/>
    <n v="0"/>
    <n v="0"/>
    <n v="112869439"/>
    <n v="404093.28743402532"/>
    <n v="9975091.9422749728"/>
    <n v="0"/>
    <n v="0"/>
    <n v="0"/>
    <n v="0"/>
    <n v="0"/>
    <n v="0"/>
    <n v="10379185"/>
    <n v="123248624"/>
    <n v="102365.96677740864"/>
    <n v="1"/>
    <n v="0"/>
    <n v="0"/>
    <n v="1"/>
    <n v="24249724"/>
    <n v="25176496.604032859"/>
    <n v="25176497"/>
    <n v="50"/>
    <n v="1"/>
    <n v="0"/>
    <n v="7.6923076923076927E-2"/>
    <n v="2.1777777777777776"/>
    <n v="2.2547008547008547"/>
    <n v="2.2547008547008547"/>
    <n v="3"/>
    <n v="6660438"/>
    <n v="31836935"/>
    <n v="155085559"/>
  </r>
  <r>
    <x v="0"/>
    <n v="7609"/>
    <x v="7"/>
    <x v="83"/>
    <x v="83"/>
    <x v="83"/>
    <n v="171637"/>
    <n v="105615000341"/>
    <s v="05615105615000341"/>
    <s v="INSTITUCIÓN EDUCATIVA BALDOMERO SANÍN CANO"/>
    <n v="1"/>
    <n v="5.1980391986138565"/>
    <n v="0.36404942218352376"/>
    <n v="3.8217861944855956E-2"/>
    <n v="1.0382178619448559"/>
    <n v="1587"/>
    <n v="0"/>
    <n v="23"/>
    <n v="0"/>
    <n v="116"/>
    <n v="0"/>
    <n v="698"/>
    <n v="0"/>
    <n v="557"/>
    <n v="0"/>
    <n v="182"/>
    <n v="0"/>
    <n v="1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373563.560316551"/>
    <n v="106633223.06264985"/>
    <n v="23195817.789986044"/>
    <n v="1718073.0262643439"/>
    <n v="0"/>
    <n v="0"/>
    <n v="0"/>
    <n v="0"/>
    <n v="144920677"/>
    <n v="0"/>
    <n v="0"/>
    <n v="0"/>
    <n v="0"/>
    <n v="0"/>
    <n v="0"/>
    <n v="0"/>
    <n v="0"/>
    <n v="0"/>
    <n v="144920677"/>
    <n v="91317.376811594208"/>
    <n v="0"/>
    <n v="0"/>
    <n v="0"/>
    <n v="0"/>
    <n v="19701352"/>
    <n v="20454295.550863009"/>
    <n v="20454296"/>
    <n v="139"/>
    <n v="0"/>
    <n v="1"/>
    <n v="0"/>
    <n v="6.177777777777778"/>
    <n v="6.177777777777778"/>
    <n v="4"/>
    <n v="4"/>
    <n v="26641753"/>
    <n v="47096049"/>
    <n v="192016726"/>
  </r>
  <r>
    <x v="0"/>
    <n v="7609"/>
    <x v="7"/>
    <x v="83"/>
    <x v="83"/>
    <x v="83"/>
    <n v="12648"/>
    <n v="105615000473"/>
    <s v="05615105615000473"/>
    <s v="INSTITUCION EDUCATIVA JOSEFINA MUÑOZ GONZALEZ"/>
    <n v="1"/>
    <n v="5.1980391986138565"/>
    <n v="0.36404942218352376"/>
    <n v="3.8217861944855956E-2"/>
    <n v="1.0382178619448559"/>
    <n v="1285"/>
    <n v="0"/>
    <n v="0"/>
    <n v="0"/>
    <n v="71"/>
    <n v="0"/>
    <n v="524"/>
    <n v="0"/>
    <n v="502"/>
    <n v="0"/>
    <n v="69"/>
    <n v="0"/>
    <n v="119"/>
    <n v="188"/>
    <n v="0"/>
    <n v="0"/>
    <n v="0"/>
    <n v="0"/>
    <n v="0"/>
    <n v="0"/>
    <n v="0"/>
    <n v="0"/>
    <n v="0"/>
    <n v="69"/>
    <n v="0"/>
    <n v="119"/>
    <n v="92671"/>
    <n v="81839"/>
    <n v="122758"/>
    <n v="150439"/>
    <n v="114333"/>
    <n v="99892"/>
    <n v="152848"/>
    <n v="184139"/>
    <n v="6831100.8113847133"/>
    <n v="87175846.105401397"/>
    <n v="8794018.8324672375"/>
    <n v="18586426.375041537"/>
    <n v="0"/>
    <n v="0"/>
    <n v="0"/>
    <n v="0"/>
    <n v="121387392"/>
    <n v="0"/>
    <n v="0"/>
    <n v="1758803.7664934476"/>
    <n v="3717285.2750083078"/>
    <n v="0"/>
    <n v="0"/>
    <n v="0"/>
    <n v="0"/>
    <n v="5476089"/>
    <n v="126863481"/>
    <n v="98726.444357976652"/>
    <n v="0"/>
    <n v="0"/>
    <n v="0"/>
    <n v="0"/>
    <n v="19701352"/>
    <n v="20454295.550863009"/>
    <n v="20454296"/>
    <n v="71"/>
    <n v="1"/>
    <n v="0"/>
    <n v="0"/>
    <n v="3.1555555555555554"/>
    <n v="3.1555555555555554"/>
    <n v="3.1555555555555554"/>
    <n v="4"/>
    <n v="6660438"/>
    <n v="27114734"/>
    <n v="153978215"/>
  </r>
  <r>
    <x v="0"/>
    <n v="7609"/>
    <x v="7"/>
    <x v="83"/>
    <x v="83"/>
    <x v="83"/>
    <n v="12862"/>
    <n v="105615000627"/>
    <s v="05615105615000627"/>
    <s v="INSTITUCION EDUCATIVA TECNICO INDUSTRIAL SANTIAGO DE ARMA"/>
    <n v="1"/>
    <n v="5.1980391986138565"/>
    <n v="0.36404942218352376"/>
    <n v="3.8217861944855956E-2"/>
    <n v="1.0382178619448559"/>
    <n v="2233"/>
    <n v="0"/>
    <n v="0"/>
    <n v="0"/>
    <n v="179"/>
    <n v="0"/>
    <n v="1064"/>
    <n v="0"/>
    <n v="761"/>
    <n v="0"/>
    <n v="0"/>
    <n v="0"/>
    <n v="229"/>
    <n v="623"/>
    <n v="0"/>
    <n v="0"/>
    <n v="0"/>
    <n v="87"/>
    <n v="0"/>
    <n v="536"/>
    <n v="0"/>
    <n v="0"/>
    <n v="0"/>
    <n v="0"/>
    <n v="0"/>
    <n v="0"/>
    <n v="92671"/>
    <n v="81839"/>
    <n v="122758"/>
    <n v="150439"/>
    <n v="114333"/>
    <n v="99892"/>
    <n v="152848"/>
    <n v="184139"/>
    <n v="17222071.059688222"/>
    <n v="155064248.67676175"/>
    <n v="0"/>
    <n v="35767156.637684979"/>
    <n v="0"/>
    <n v="0"/>
    <n v="0"/>
    <n v="0"/>
    <n v="208053476"/>
    <n v="1674100.7622266763"/>
    <n v="9108431.4839171842"/>
    <n v="0"/>
    <n v="0"/>
    <n v="0"/>
    <n v="0"/>
    <n v="0"/>
    <n v="0"/>
    <n v="10782532"/>
    <n v="218836008"/>
    <n v="98000.899238692349"/>
    <n v="0"/>
    <n v="0"/>
    <n v="0"/>
    <n v="0"/>
    <n v="19701352"/>
    <n v="20454295.550863009"/>
    <n v="20454296"/>
    <n v="179"/>
    <n v="1"/>
    <n v="0"/>
    <n v="0"/>
    <n v="7.9555555555555557"/>
    <n v="7.9555555555555557"/>
    <n v="4"/>
    <n v="4"/>
    <n v="6660438"/>
    <n v="27114734"/>
    <n v="245950742"/>
  </r>
  <r>
    <x v="0"/>
    <n v="7609"/>
    <x v="7"/>
    <x v="83"/>
    <x v="83"/>
    <x v="83"/>
    <n v="12863"/>
    <n v="105615001062"/>
    <s v="05615105615001062"/>
    <s v="INSTITUCION EDUCATIVA CONCEJO MUNICIPAL EL PORVENIR"/>
    <n v="1"/>
    <n v="5.1980391986138565"/>
    <n v="0.36404942218352376"/>
    <n v="3.8217861944855956E-2"/>
    <n v="1.0382178619448559"/>
    <n v="1960"/>
    <n v="0"/>
    <n v="0"/>
    <n v="0"/>
    <n v="135"/>
    <n v="0"/>
    <n v="961"/>
    <n v="0"/>
    <n v="582"/>
    <n v="0"/>
    <n v="28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988712.810379384"/>
    <n v="131103636.00451691"/>
    <n v="35940772.61964871"/>
    <n v="0"/>
    <n v="0"/>
    <n v="0"/>
    <n v="0"/>
    <n v="0"/>
    <n v="180033121"/>
    <n v="0"/>
    <n v="0"/>
    <n v="0"/>
    <n v="0"/>
    <n v="0"/>
    <n v="0"/>
    <n v="0"/>
    <n v="0"/>
    <n v="0"/>
    <n v="180033121"/>
    <n v="91853.633163265302"/>
    <n v="0"/>
    <n v="0"/>
    <n v="0"/>
    <n v="0"/>
    <n v="19701352"/>
    <n v="20454295.550863009"/>
    <n v="20454296"/>
    <n v="135"/>
    <n v="1"/>
    <n v="0"/>
    <n v="0"/>
    <n v="6"/>
    <n v="6"/>
    <n v="4"/>
    <n v="4"/>
    <n v="6660438"/>
    <n v="27114734"/>
    <n v="207147855"/>
  </r>
  <r>
    <x v="0"/>
    <n v="3758"/>
    <x v="1"/>
    <x v="84"/>
    <x v="84"/>
    <x v="84"/>
    <n v="2121"/>
    <n v="105628000227"/>
    <s v="05628105628000227"/>
    <s v="INSTITUCION EDUCATIVA SAN JOSE"/>
    <n v="1"/>
    <n v="27.569435556124407"/>
    <n v="1.9308505958957409"/>
    <n v="0.27527222713992328"/>
    <n v="1.2752722271399233"/>
    <n v="1064"/>
    <n v="0"/>
    <n v="0"/>
    <n v="38"/>
    <n v="38"/>
    <n v="228"/>
    <n v="230"/>
    <n v="214"/>
    <n v="202"/>
    <n v="47"/>
    <n v="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90868.5973287858"/>
    <n v="45086545.640262604"/>
    <n v="10488841.159969261"/>
    <n v="0"/>
    <n v="5540616.5827323766"/>
    <n v="56306156.04454986"/>
    <n v="9161372.0405724999"/>
    <n v="0"/>
    <n v="131074400"/>
    <n v="0"/>
    <n v="0"/>
    <n v="0"/>
    <n v="0"/>
    <n v="0"/>
    <n v="0"/>
    <n v="0"/>
    <n v="0"/>
    <n v="0"/>
    <n v="131074400"/>
    <n v="123190.22556390977"/>
    <n v="1"/>
    <n v="0"/>
    <n v="0"/>
    <n v="1"/>
    <n v="24249724"/>
    <n v="30924999.533008449"/>
    <n v="30925000"/>
    <n v="76"/>
    <n v="1"/>
    <n v="0"/>
    <n v="2.9230769230769229"/>
    <n v="1.6888888888888889"/>
    <n v="4.6119658119658116"/>
    <n v="4"/>
    <n v="4"/>
    <n v="6660438"/>
    <n v="37585438"/>
    <n v="168659838"/>
  </r>
  <r>
    <x v="0"/>
    <n v="7740"/>
    <x v="8"/>
    <x v="85"/>
    <x v="85"/>
    <x v="85"/>
    <n v="1158"/>
    <n v="105631000050"/>
    <s v="05631105631000050"/>
    <s v="I. E. ADELAIDA CORREA ESTRADA"/>
    <n v="1"/>
    <n v="1.5913267181183388"/>
    <n v="0.11145001992110219"/>
    <n v="0"/>
    <n v="1"/>
    <n v="1014"/>
    <n v="0"/>
    <n v="0"/>
    <n v="0"/>
    <n v="84"/>
    <n v="0"/>
    <n v="469"/>
    <n v="0"/>
    <n v="328"/>
    <n v="0"/>
    <n v="133"/>
    <n v="0"/>
    <n v="0"/>
    <n v="1014"/>
    <n v="0"/>
    <n v="0"/>
    <n v="0"/>
    <n v="84"/>
    <n v="0"/>
    <n v="469"/>
    <n v="0"/>
    <n v="328"/>
    <n v="0"/>
    <n v="133"/>
    <n v="0"/>
    <n v="0"/>
    <n v="92671"/>
    <n v="81839"/>
    <n v="122758"/>
    <n v="150439"/>
    <n v="114333"/>
    <n v="99892"/>
    <n v="152848"/>
    <n v="184139"/>
    <n v="7784364"/>
    <n v="65225683"/>
    <n v="16326814"/>
    <n v="0"/>
    <n v="0"/>
    <n v="0"/>
    <n v="0"/>
    <n v="0"/>
    <n v="89336861"/>
    <n v="1556872.8"/>
    <n v="13045136.600000001"/>
    <n v="3265362.8000000003"/>
    <n v="0"/>
    <n v="0"/>
    <n v="0"/>
    <n v="0"/>
    <n v="0"/>
    <n v="17867372"/>
    <n v="107204233"/>
    <n v="105724.0956607495"/>
    <n v="0"/>
    <n v="0"/>
    <n v="0"/>
    <n v="0"/>
    <n v="19701352"/>
    <n v="19701352"/>
    <n v="19701352"/>
    <n v="84"/>
    <n v="1"/>
    <n v="0"/>
    <n v="0"/>
    <n v="3.7333333333333334"/>
    <n v="3.7333333333333334"/>
    <n v="3.7333333333333334"/>
    <n v="4"/>
    <n v="6660438"/>
    <n v="26361790"/>
    <n v="133566023"/>
  </r>
  <r>
    <x v="0"/>
    <n v="7740"/>
    <x v="8"/>
    <x v="85"/>
    <x v="85"/>
    <x v="85"/>
    <n v="1159"/>
    <n v="105631000068"/>
    <s v="05631105631000068"/>
    <s v="I. E. RAFAEL J. MEJIA"/>
    <n v="1"/>
    <n v="1.5913267181183388"/>
    <n v="0.11145001992110219"/>
    <n v="0"/>
    <n v="1"/>
    <n v="1329"/>
    <n v="0"/>
    <n v="0"/>
    <n v="0"/>
    <n v="87"/>
    <n v="0"/>
    <n v="531"/>
    <n v="0"/>
    <n v="495"/>
    <n v="0"/>
    <n v="2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62377"/>
    <n v="83966814"/>
    <n v="26515728"/>
    <n v="0"/>
    <n v="0"/>
    <n v="0"/>
    <n v="0"/>
    <n v="0"/>
    <n v="118544919"/>
    <n v="0"/>
    <n v="0"/>
    <n v="0"/>
    <n v="0"/>
    <n v="0"/>
    <n v="0"/>
    <n v="0"/>
    <n v="0"/>
    <n v="0"/>
    <n v="118544919"/>
    <n v="89198.584650112869"/>
    <n v="0"/>
    <n v="0"/>
    <n v="0"/>
    <n v="0"/>
    <n v="19701352"/>
    <n v="19701352"/>
    <n v="19701352"/>
    <n v="87"/>
    <n v="1"/>
    <n v="0"/>
    <n v="0"/>
    <n v="3.8666666666666667"/>
    <n v="3.8666666666666667"/>
    <n v="3.8666666666666667"/>
    <n v="4"/>
    <n v="6660438"/>
    <n v="26361790"/>
    <n v="144906709"/>
  </r>
  <r>
    <x v="0"/>
    <n v="7740"/>
    <x v="8"/>
    <x v="85"/>
    <x v="85"/>
    <x v="85"/>
    <n v="1160"/>
    <n v="105631000084"/>
    <s v="05631105631000084"/>
    <s v="I. E. JOSE FELIX DE RESTREPO VELEZ"/>
    <n v="1"/>
    <n v="1.5913267181183388"/>
    <n v="0.11145001992110219"/>
    <n v="0"/>
    <n v="1"/>
    <n v="1592"/>
    <n v="0"/>
    <n v="40"/>
    <n v="0"/>
    <n v="75"/>
    <n v="0"/>
    <n v="623"/>
    <n v="0"/>
    <n v="584"/>
    <n v="0"/>
    <n v="27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657165"/>
    <n v="98779673"/>
    <n v="33144660"/>
    <n v="0"/>
    <n v="0"/>
    <n v="0"/>
    <n v="0"/>
    <n v="0"/>
    <n v="142581498"/>
    <n v="0"/>
    <n v="0"/>
    <n v="0"/>
    <n v="0"/>
    <n v="0"/>
    <n v="0"/>
    <n v="0"/>
    <n v="0"/>
    <n v="0"/>
    <n v="142581498"/>
    <n v="89561.242462311551"/>
    <n v="0"/>
    <n v="0"/>
    <n v="0"/>
    <n v="0"/>
    <n v="19701352"/>
    <n v="19701352"/>
    <n v="19701352"/>
    <n v="115"/>
    <n v="1"/>
    <n v="0"/>
    <n v="0"/>
    <n v="5.1111111111111107"/>
    <n v="5.1111111111111107"/>
    <n v="4"/>
    <n v="4"/>
    <n v="6660438"/>
    <n v="26361790"/>
    <n v="168943288"/>
  </r>
  <r>
    <x v="0"/>
    <n v="7740"/>
    <x v="8"/>
    <x v="85"/>
    <x v="85"/>
    <x v="85"/>
    <n v="1161"/>
    <n v="105631000106"/>
    <s v="05631105631000106"/>
    <s v="I. E.  MARIA MEDIADORA"/>
    <n v="1"/>
    <n v="1.5913267181183388"/>
    <n v="0.11145001992110219"/>
    <n v="0"/>
    <n v="1"/>
    <n v="499"/>
    <n v="0"/>
    <n v="0"/>
    <n v="0"/>
    <n v="32"/>
    <n v="0"/>
    <n v="218"/>
    <n v="0"/>
    <n v="181"/>
    <n v="0"/>
    <n v="6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65472"/>
    <n v="32653761"/>
    <n v="8347544"/>
    <n v="0"/>
    <n v="0"/>
    <n v="0"/>
    <n v="0"/>
    <n v="0"/>
    <n v="43966777"/>
    <n v="0"/>
    <n v="0"/>
    <n v="0"/>
    <n v="0"/>
    <n v="0"/>
    <n v="0"/>
    <n v="0"/>
    <n v="0"/>
    <n v="0"/>
    <n v="43966777"/>
    <n v="88109.773547094184"/>
    <n v="0"/>
    <n v="0"/>
    <n v="0"/>
    <n v="0"/>
    <n v="19701352"/>
    <n v="19701352"/>
    <n v="19701352"/>
    <n v="32"/>
    <n v="1"/>
    <n v="0"/>
    <n v="0"/>
    <n v="1.4222222222222223"/>
    <n v="1.4222222222222223"/>
    <n v="1.4222222222222223"/>
    <n v="2"/>
    <n v="6660438"/>
    <n v="26361790"/>
    <n v="70328567"/>
  </r>
  <r>
    <x v="0"/>
    <n v="7740"/>
    <x v="8"/>
    <x v="85"/>
    <x v="85"/>
    <x v="85"/>
    <n v="1162"/>
    <n v="105631000491"/>
    <s v="05631105631000491"/>
    <s v="I. E. CONCEJO DE SABANETA JOSE MARIA CEBALLOS BOTERO"/>
    <n v="1"/>
    <n v="1.5913267181183388"/>
    <n v="0.11145001992110219"/>
    <n v="0"/>
    <n v="1"/>
    <n v="560"/>
    <n v="0"/>
    <n v="59"/>
    <n v="0"/>
    <n v="45"/>
    <n v="0"/>
    <n v="216"/>
    <n v="0"/>
    <n v="172"/>
    <n v="0"/>
    <n v="68"/>
    <n v="0"/>
    <n v="0"/>
    <n v="320"/>
    <n v="0"/>
    <n v="59"/>
    <n v="0"/>
    <n v="45"/>
    <n v="0"/>
    <n v="216"/>
    <n v="0"/>
    <n v="0"/>
    <n v="0"/>
    <n v="0"/>
    <n v="0"/>
    <n v="0"/>
    <n v="92671"/>
    <n v="81839"/>
    <n v="122758"/>
    <n v="150439"/>
    <n v="114333"/>
    <n v="99892"/>
    <n v="152848"/>
    <n v="184139"/>
    <n v="9637784"/>
    <n v="31753532"/>
    <n v="8347544"/>
    <n v="0"/>
    <n v="0"/>
    <n v="0"/>
    <n v="0"/>
    <n v="0"/>
    <n v="49738860"/>
    <n v="1927556.8"/>
    <n v="3535444.8000000003"/>
    <n v="0"/>
    <n v="0"/>
    <n v="0"/>
    <n v="0"/>
    <n v="0"/>
    <n v="0"/>
    <n v="5463002"/>
    <n v="55201862"/>
    <n v="98574.753571428577"/>
    <n v="0"/>
    <n v="0"/>
    <n v="0"/>
    <n v="0"/>
    <n v="19701352"/>
    <n v="19701352"/>
    <n v="19701352"/>
    <n v="104"/>
    <n v="1"/>
    <n v="0"/>
    <n v="0"/>
    <n v="4.6222222222222218"/>
    <n v="4.6222222222222218"/>
    <n v="4"/>
    <n v="4"/>
    <n v="6660438"/>
    <n v="26361790"/>
    <n v="81563652"/>
  </r>
  <r>
    <x v="0"/>
    <n v="3758"/>
    <x v="1"/>
    <x v="86"/>
    <x v="86"/>
    <x v="86"/>
    <n v="1166"/>
    <n v="105642000019"/>
    <s v="05642105642000019"/>
    <s v="I. E. JULIO RESTREPO"/>
    <n v="1"/>
    <n v="16.593553309174137"/>
    <n v="1.1621446594298948"/>
    <n v="0.1589683202703327"/>
    <n v="1.1589683202703327"/>
    <n v="846"/>
    <n v="0"/>
    <n v="0"/>
    <n v="0"/>
    <n v="69"/>
    <n v="0"/>
    <n v="347"/>
    <n v="0"/>
    <n v="322"/>
    <n v="0"/>
    <n v="1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10789.9713362679"/>
    <n v="63453852.794581912"/>
    <n v="15365444.370452514"/>
    <n v="0"/>
    <n v="0"/>
    <n v="0"/>
    <n v="0"/>
    <n v="0"/>
    <n v="86230087"/>
    <n v="0"/>
    <n v="0"/>
    <n v="0"/>
    <n v="0"/>
    <n v="0"/>
    <n v="0"/>
    <n v="0"/>
    <n v="0"/>
    <n v="0"/>
    <n v="86230087"/>
    <n v="101926.81678486998"/>
    <n v="0"/>
    <n v="0"/>
    <n v="1"/>
    <n v="1"/>
    <n v="24249724"/>
    <n v="28104661.891299173"/>
    <n v="28104662"/>
    <n v="69"/>
    <n v="0"/>
    <n v="1"/>
    <n v="0"/>
    <n v="3.0666666666666669"/>
    <n v="3.0666666666666669"/>
    <n v="3.0666666666666669"/>
    <n v="4"/>
    <n v="26641753"/>
    <n v="54746415"/>
    <n v="140976502"/>
  </r>
  <r>
    <x v="0"/>
    <n v="3758"/>
    <x v="1"/>
    <x v="87"/>
    <x v="87"/>
    <x v="87"/>
    <n v="4088"/>
    <n v="105647000220"/>
    <s v="05647105647000220"/>
    <s v="I. E. SAN ANDRES"/>
    <n v="1"/>
    <n v="24.543288324066719"/>
    <n v="1.7189116109864604"/>
    <n v="0.24320621750787758"/>
    <n v="1.2432062175078775"/>
    <n v="583"/>
    <n v="0"/>
    <n v="0"/>
    <n v="3"/>
    <n v="33"/>
    <n v="28"/>
    <n v="250"/>
    <n v="30"/>
    <n v="169"/>
    <n v="9"/>
    <n v="4"/>
    <n v="0"/>
    <n v="5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801902.3916281932"/>
    <n v="42630213.772908792"/>
    <n v="610454.03539532807"/>
    <n v="10660521.908873053"/>
    <n v="426418.48939898447"/>
    <n v="7202808.6177992206"/>
    <n v="1710194.2554027967"/>
    <n v="0"/>
    <n v="67042513"/>
    <n v="0"/>
    <n v="0"/>
    <n v="0"/>
    <n v="0"/>
    <n v="0"/>
    <n v="0"/>
    <n v="0"/>
    <n v="0"/>
    <n v="0"/>
    <n v="67042513"/>
    <n v="114995.73413379074"/>
    <n v="1"/>
    <n v="0"/>
    <n v="1"/>
    <n v="1"/>
    <n v="24249724"/>
    <n v="30147407.649649996"/>
    <n v="30147408"/>
    <n v="36"/>
    <n v="1"/>
    <n v="0"/>
    <n v="0.23076923076923078"/>
    <n v="1.4666666666666666"/>
    <n v="1.6974358974358974"/>
    <n v="1.6974358974358974"/>
    <n v="2"/>
    <n v="6660438"/>
    <n v="36807846"/>
    <n v="103850359"/>
  </r>
  <r>
    <x v="0"/>
    <n v="3758"/>
    <x v="1"/>
    <x v="88"/>
    <x v="88"/>
    <x v="88"/>
    <n v="3708"/>
    <n v="105649000014"/>
    <s v="05649105649000014"/>
    <s v="I. E. JOAQUIN CARDENAS GOMEZ"/>
    <n v="1"/>
    <n v="12.071244694914075"/>
    <n v="0.84542064580645515"/>
    <n v="0.11104851318105818"/>
    <n v="1.1110485131810581"/>
    <n v="1377"/>
    <n v="0"/>
    <n v="0"/>
    <n v="1"/>
    <n v="98"/>
    <n v="27"/>
    <n v="634"/>
    <n v="0"/>
    <n v="455"/>
    <n v="0"/>
    <n v="16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090273.72297018"/>
    <n v="99019611.105274603"/>
    <n v="22095195.127735015"/>
    <n v="0"/>
    <n v="127029.50965752992"/>
    <n v="2996591.168124421"/>
    <n v="0"/>
    <n v="0"/>
    <n v="134328701"/>
    <n v="0"/>
    <n v="0"/>
    <n v="0"/>
    <n v="0"/>
    <n v="0"/>
    <n v="0"/>
    <n v="0"/>
    <n v="0"/>
    <n v="0"/>
    <n v="134328701"/>
    <n v="97551.707334785766"/>
    <n v="1"/>
    <n v="0"/>
    <n v="1"/>
    <n v="1"/>
    <n v="24249724"/>
    <n v="26942619.795251023"/>
    <n v="26942620"/>
    <n v="99"/>
    <n v="1"/>
    <n v="0"/>
    <n v="7.6923076923076927E-2"/>
    <n v="4.3555555555555552"/>
    <n v="4.4324786324786318"/>
    <n v="4"/>
    <n v="4"/>
    <n v="6660438"/>
    <n v="33603058"/>
    <n v="167931759"/>
  </r>
  <r>
    <x v="0"/>
    <n v="3758"/>
    <x v="1"/>
    <x v="89"/>
    <x v="89"/>
    <x v="89"/>
    <n v="3880"/>
    <n v="105656000143"/>
    <s v="05656105656000143"/>
    <s v="I. E. ESCUELA NORMAL SUPERIOR GENOVEVA DIAZ"/>
    <n v="1"/>
    <n v="13.2871392674941"/>
    <n v="0.93057693256587004"/>
    <n v="0.12393251520940363"/>
    <n v="1.1239325152094035"/>
    <n v="1081"/>
    <n v="0"/>
    <n v="0"/>
    <n v="14"/>
    <n v="61"/>
    <n v="94"/>
    <n v="351"/>
    <n v="0"/>
    <n v="408"/>
    <n v="0"/>
    <n v="15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53512.9571352089"/>
    <n v="69813968.45217678"/>
    <n v="21109671.278417621"/>
    <n v="0"/>
    <n v="1799036.0676601143"/>
    <n v="10553555.480073987"/>
    <n v="0"/>
    <n v="0"/>
    <n v="109629744"/>
    <n v="0"/>
    <n v="0"/>
    <n v="0"/>
    <n v="0"/>
    <n v="0"/>
    <n v="0"/>
    <n v="0"/>
    <n v="0"/>
    <n v="0"/>
    <n v="109629744"/>
    <n v="101415.11933395005"/>
    <n v="1"/>
    <n v="0"/>
    <n v="0"/>
    <n v="1"/>
    <n v="24249724"/>
    <n v="27255053.288453836"/>
    <n v="27255053"/>
    <n v="75"/>
    <n v="1"/>
    <n v="0"/>
    <n v="1.0769230769230769"/>
    <n v="2.7111111111111112"/>
    <n v="3.7880341880341879"/>
    <n v="3.7880341880341879"/>
    <n v="4"/>
    <n v="6660438"/>
    <n v="33915491"/>
    <n v="143545235"/>
  </r>
  <r>
    <x v="0"/>
    <n v="3758"/>
    <x v="1"/>
    <x v="90"/>
    <x v="90"/>
    <x v="90"/>
    <n v="3913"/>
    <n v="105658000124"/>
    <s v="05658105658000124"/>
    <s v="INSTITUCION EDUCATIVA FRANCISCO ABEL GALLEGO"/>
    <n v="1"/>
    <n v="10.230352303523036"/>
    <n v="0.71649206605148397"/>
    <n v="9.1541837323199801E-2"/>
    <n v="1.0915418373231998"/>
    <n v="471"/>
    <n v="0"/>
    <n v="0"/>
    <n v="3"/>
    <n v="20"/>
    <n v="42"/>
    <n v="159"/>
    <n v="0"/>
    <n v="162"/>
    <n v="0"/>
    <n v="13"/>
    <n v="0"/>
    <n v="7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23085.472131565"/>
    <n v="28675152.268326566"/>
    <n v="1741941.4072595777"/>
    <n v="11823153.29748467"/>
    <n v="374397.75866002019"/>
    <n v="4579524.4829833405"/>
    <n v="0"/>
    <n v="0"/>
    <n v="49217255"/>
    <n v="0"/>
    <n v="0"/>
    <n v="0"/>
    <n v="0"/>
    <n v="0"/>
    <n v="0"/>
    <n v="0"/>
    <n v="0"/>
    <n v="0"/>
    <n v="49217255"/>
    <n v="104495.23354564756"/>
    <n v="1"/>
    <n v="0"/>
    <n v="0"/>
    <n v="1"/>
    <n v="24249724"/>
    <n v="26469588.289540492"/>
    <n v="26469588"/>
    <n v="23"/>
    <n v="1"/>
    <n v="0"/>
    <n v="0.23076923076923078"/>
    <n v="0.88888888888888884"/>
    <n v="1.1196581196581197"/>
    <n v="1.1196581196581197"/>
    <n v="2"/>
    <n v="6660438"/>
    <n v="33130026"/>
    <n v="82347281"/>
  </r>
  <r>
    <x v="0"/>
    <n v="3758"/>
    <x v="1"/>
    <x v="91"/>
    <x v="91"/>
    <x v="91"/>
    <n v="11270"/>
    <n v="105660000271"/>
    <s v="05660105660000271"/>
    <s v="INSTITUCION EDUCATIVA SAN LUIS"/>
    <n v="1"/>
    <n v="12.992161455987025"/>
    <n v="0.90991789215987484"/>
    <n v="0.12080683736900526"/>
    <n v="1.1208068373690052"/>
    <n v="1772"/>
    <n v="0"/>
    <n v="0"/>
    <n v="14"/>
    <n v="108"/>
    <n v="145"/>
    <n v="730"/>
    <n v="84"/>
    <n v="498"/>
    <n v="24"/>
    <n v="169"/>
    <n v="0"/>
    <n v="0"/>
    <n v="667"/>
    <n v="0"/>
    <n v="0"/>
    <n v="0"/>
    <n v="0"/>
    <n v="0"/>
    <n v="0"/>
    <n v="0"/>
    <n v="498"/>
    <n v="0"/>
    <n v="169"/>
    <n v="0"/>
    <n v="0"/>
    <n v="92671"/>
    <n v="81839"/>
    <n v="122758"/>
    <n v="150439"/>
    <n v="114333"/>
    <n v="99892"/>
    <n v="152848"/>
    <n v="184139"/>
    <n v="11217559.365988893"/>
    <n v="112639172.81750681"/>
    <n v="23252372.970354795"/>
    <n v="0"/>
    <n v="1794032.9139167466"/>
    <n v="25638756.78104841"/>
    <n v="4111514.0034762649"/>
    <n v="0"/>
    <n v="178653409"/>
    <n v="0"/>
    <n v="9135880.7920388263"/>
    <n v="4650474.5940709589"/>
    <n v="0"/>
    <n v="0"/>
    <n v="0"/>
    <n v="0"/>
    <n v="0"/>
    <n v="13786355"/>
    <n v="192439764"/>
    <n v="108600.31828442439"/>
    <n v="1"/>
    <n v="0"/>
    <n v="1"/>
    <n v="1"/>
    <n v="24249724"/>
    <n v="27179256.463511262"/>
    <n v="27179256"/>
    <n v="122"/>
    <n v="1"/>
    <n v="0"/>
    <n v="1.0769230769230769"/>
    <n v="4.8"/>
    <n v="5.8769230769230765"/>
    <n v="4"/>
    <n v="4"/>
    <n v="6660438"/>
    <n v="33839694"/>
    <n v="226279458"/>
  </r>
  <r>
    <x v="0"/>
    <n v="3758"/>
    <x v="1"/>
    <x v="92"/>
    <x v="92"/>
    <x v="92"/>
    <n v="4203"/>
    <n v="105664000187"/>
    <s v="05664105664000187"/>
    <s v="I. E. PIO XII"/>
    <n v="1"/>
    <n v="6.6686251468860167"/>
    <n v="0.46704325202660257"/>
    <n v="5.3800654045153606E-2"/>
    <n v="1.0538006540451537"/>
    <n v="1334"/>
    <n v="0"/>
    <n v="0"/>
    <n v="0"/>
    <n v="82"/>
    <n v="0"/>
    <n v="616"/>
    <n v="0"/>
    <n v="462"/>
    <n v="0"/>
    <n v="17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07854.3537035119"/>
    <n v="92968867.081060633"/>
    <n v="22509068.159933846"/>
    <n v="0"/>
    <n v="0"/>
    <n v="0"/>
    <n v="0"/>
    <n v="0"/>
    <n v="123485790"/>
    <n v="0"/>
    <n v="0"/>
    <n v="0"/>
    <n v="0"/>
    <n v="0"/>
    <n v="0"/>
    <n v="0"/>
    <n v="0"/>
    <n v="0"/>
    <n v="123485790"/>
    <n v="92568.058470764619"/>
    <n v="0"/>
    <n v="0"/>
    <n v="0"/>
    <n v="0"/>
    <n v="19701352"/>
    <n v="20761297.623173796"/>
    <n v="20761298"/>
    <n v="82"/>
    <n v="1"/>
    <n v="0"/>
    <n v="0"/>
    <n v="3.6444444444444444"/>
    <n v="3.6444444444444444"/>
    <n v="3.6444444444444444"/>
    <n v="4"/>
    <n v="6660438"/>
    <n v="27421736"/>
    <n v="150907526"/>
  </r>
  <r>
    <x v="0"/>
    <n v="3758"/>
    <x v="1"/>
    <x v="92"/>
    <x v="92"/>
    <x v="92"/>
    <n v="117687"/>
    <n v="105664000292"/>
    <s v="05664105664000292"/>
    <s v="I.E. PADRE ROBERTO ARROYAVE VELEZ"/>
    <n v="1"/>
    <n v="6.6686251468860167"/>
    <n v="0.46704325202660257"/>
    <n v="5.3800654045153606E-2"/>
    <n v="1.0538006540451537"/>
    <n v="1027"/>
    <n v="0"/>
    <n v="0"/>
    <n v="4"/>
    <n v="64"/>
    <n v="29"/>
    <n v="370"/>
    <n v="0"/>
    <n v="390"/>
    <n v="0"/>
    <n v="17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50032.6663051797"/>
    <n v="65543913.712065011"/>
    <n v="21991618.317176744"/>
    <n v="0"/>
    <n v="481936.76071577822"/>
    <n v="3052721.3930824762"/>
    <n v="0"/>
    <n v="0"/>
    <n v="97320223"/>
    <n v="0"/>
    <n v="0"/>
    <n v="0"/>
    <n v="0"/>
    <n v="0"/>
    <n v="0"/>
    <n v="0"/>
    <n v="0"/>
    <n v="0"/>
    <n v="97320223"/>
    <n v="94761.658227848107"/>
    <n v="1"/>
    <n v="0"/>
    <n v="0"/>
    <n v="1"/>
    <n v="24249724"/>
    <n v="25554375.01161446"/>
    <n v="25554375"/>
    <n v="68"/>
    <n v="1"/>
    <n v="0"/>
    <n v="0.30769230769230771"/>
    <n v="2.8444444444444446"/>
    <n v="3.1521367521367525"/>
    <n v="3.1521367521367525"/>
    <n v="4"/>
    <n v="6660438"/>
    <n v="32214813"/>
    <n v="129535036"/>
  </r>
  <r>
    <x v="0"/>
    <n v="3758"/>
    <x v="1"/>
    <x v="93"/>
    <x v="93"/>
    <x v="93"/>
    <n v="19431"/>
    <n v="105665000024"/>
    <s v="05665105665000024"/>
    <s v="I. E. CAMILO TORRES"/>
    <n v="1"/>
    <n v="66.14222990952635"/>
    <n v="4.632331473551397"/>
    <n v="0.68400171067865601"/>
    <n v="1.684001710678656"/>
    <n v="1648"/>
    <n v="0"/>
    <n v="0"/>
    <n v="2"/>
    <n v="128"/>
    <n v="16"/>
    <n v="698"/>
    <n v="0"/>
    <n v="588"/>
    <n v="0"/>
    <n v="2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975439.683878623"/>
    <n v="177232682.57629645"/>
    <n v="44652531.311889939"/>
    <n v="0"/>
    <n v="385073.93517404556"/>
    <n v="2691492.7821297967"/>
    <n v="0"/>
    <n v="0"/>
    <n v="244937220"/>
    <n v="0"/>
    <n v="0"/>
    <n v="0"/>
    <n v="0"/>
    <n v="0"/>
    <n v="0"/>
    <n v="0"/>
    <n v="0"/>
    <n v="0"/>
    <n v="244937220"/>
    <n v="148626.95388349515"/>
    <n v="1"/>
    <n v="1"/>
    <n v="1"/>
    <n v="1"/>
    <n v="24249724"/>
    <n v="40836576.699485257"/>
    <n v="40836577"/>
    <n v="130"/>
    <n v="1"/>
    <n v="0"/>
    <n v="0.15384615384615385"/>
    <n v="5.6888888888888891"/>
    <n v="5.8427350427350433"/>
    <n v="4"/>
    <n v="4"/>
    <n v="6660438"/>
    <n v="47497015"/>
    <n v="292434235"/>
  </r>
  <r>
    <x v="0"/>
    <n v="3758"/>
    <x v="1"/>
    <x v="93"/>
    <x v="93"/>
    <x v="93"/>
    <n v="19432"/>
    <n v="105665000041"/>
    <s v="05665105665000041"/>
    <s v="I. E. SAN PEDRO DE URABA"/>
    <n v="1"/>
    <n v="66.14222990952635"/>
    <n v="4.632331473551397"/>
    <n v="0.68400171067865601"/>
    <n v="1.684001710678656"/>
    <n v="1670"/>
    <n v="0"/>
    <n v="0"/>
    <n v="12"/>
    <n v="118"/>
    <n v="79"/>
    <n v="597"/>
    <n v="0"/>
    <n v="578"/>
    <n v="0"/>
    <n v="127"/>
    <n v="0"/>
    <n v="15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414858.458575603"/>
    <n v="161934993.80027089"/>
    <n v="26254034.613935288"/>
    <n v="40280985.803093024"/>
    <n v="2310443.6110442732"/>
    <n v="13289245.611765873"/>
    <n v="0"/>
    <n v="0"/>
    <n v="262484562"/>
    <n v="0"/>
    <n v="0"/>
    <n v="0"/>
    <n v="0"/>
    <n v="0"/>
    <n v="0"/>
    <n v="0"/>
    <n v="0"/>
    <n v="0"/>
    <n v="262484562"/>
    <n v="157176.38443113773"/>
    <n v="1"/>
    <n v="1"/>
    <n v="1"/>
    <n v="1"/>
    <n v="24249724"/>
    <n v="40836576.699485257"/>
    <n v="40836577"/>
    <n v="130"/>
    <n v="1"/>
    <n v="0"/>
    <n v="0.92307692307692313"/>
    <n v="5.2444444444444445"/>
    <n v="6.1675213675213678"/>
    <n v="4"/>
    <n v="4"/>
    <n v="6660438"/>
    <n v="47497015"/>
    <n v="309981577"/>
  </r>
  <r>
    <x v="0"/>
    <n v="3758"/>
    <x v="1"/>
    <x v="94"/>
    <x v="94"/>
    <x v="94"/>
    <n v="19615"/>
    <n v="105667000013"/>
    <s v="05667105667000013"/>
    <s v="I. E. SAN RAFAEL"/>
    <n v="1"/>
    <n v="11.117305088795094"/>
    <n v="0.77861061434339862"/>
    <n v="0.100940268521263"/>
    <n v="1.100940268521263"/>
    <n v="1543"/>
    <n v="0"/>
    <n v="0"/>
    <n v="16"/>
    <n v="102"/>
    <n v="170"/>
    <n v="567"/>
    <n v="32"/>
    <n v="442"/>
    <n v="0"/>
    <n v="37"/>
    <n v="0"/>
    <n v="17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406574.033661665"/>
    <n v="90910749.291231245"/>
    <n v="5000521.3428759286"/>
    <n v="29315510.49092444"/>
    <n v="2013980.859533465"/>
    <n v="22214975.311231453"/>
    <n v="0"/>
    <n v="0"/>
    <n v="159862311"/>
    <n v="0"/>
    <n v="0"/>
    <n v="0"/>
    <n v="0"/>
    <n v="0"/>
    <n v="0"/>
    <n v="0"/>
    <n v="0"/>
    <n v="0"/>
    <n v="159862311"/>
    <n v="103604.86779001945"/>
    <n v="1"/>
    <n v="0"/>
    <n v="1"/>
    <n v="1"/>
    <n v="24249724"/>
    <n v="26697497.652126517"/>
    <n v="26697498"/>
    <n v="118"/>
    <n v="1"/>
    <n v="0"/>
    <n v="1.2307692307692308"/>
    <n v="4.5333333333333332"/>
    <n v="5.7641025641025641"/>
    <n v="4"/>
    <n v="4"/>
    <n v="6660438"/>
    <n v="33357936"/>
    <n v="193220247"/>
  </r>
  <r>
    <x v="0"/>
    <n v="3758"/>
    <x v="1"/>
    <x v="95"/>
    <x v="95"/>
    <x v="95"/>
    <n v="18903"/>
    <n v="105670000415"/>
    <s v="05670105670000415"/>
    <s v="I. E. PRESBITERO ABRAHAN JARAMILLO"/>
    <n v="1"/>
    <n v="14.845070422535212"/>
    <n v="1.0396880637296502"/>
    <n v="0.14044084464373965"/>
    <n v="1.1404408446437397"/>
    <n v="657"/>
    <n v="0"/>
    <n v="0"/>
    <n v="0"/>
    <n v="36"/>
    <n v="0"/>
    <n v="205"/>
    <n v="0"/>
    <n v="270"/>
    <n v="0"/>
    <n v="4"/>
    <n v="0"/>
    <n v="14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804688.5665032803"/>
    <n v="44332955.685279533"/>
    <n v="559992.94882710476"/>
    <n v="24362482.792285059"/>
    <n v="0"/>
    <n v="0"/>
    <n v="0"/>
    <n v="0"/>
    <n v="73060120"/>
    <n v="0"/>
    <n v="0"/>
    <n v="0"/>
    <n v="0"/>
    <n v="0"/>
    <n v="0"/>
    <n v="0"/>
    <n v="0"/>
    <n v="0"/>
    <n v="73060120"/>
    <n v="111202.61796042619"/>
    <n v="0"/>
    <n v="0"/>
    <n v="0"/>
    <n v="0"/>
    <n v="19701352"/>
    <n v="22468226.51550363"/>
    <n v="22468227"/>
    <n v="36"/>
    <n v="1"/>
    <n v="0"/>
    <n v="0"/>
    <n v="1.6"/>
    <n v="1.6"/>
    <n v="1.6"/>
    <n v="2"/>
    <n v="6660438"/>
    <n v="29128665"/>
    <n v="102188785"/>
  </r>
  <r>
    <x v="0"/>
    <n v="3758"/>
    <x v="1"/>
    <x v="95"/>
    <x v="95"/>
    <x v="95"/>
    <n v="18904"/>
    <n v="105670000938"/>
    <s v="05670105670000938"/>
    <s v="INSTITUCION EDUCATIVA NORMAL SUPERIOR DE SAN ROQUE"/>
    <n v="1"/>
    <n v="14.845070422535212"/>
    <n v="1.0396880637296502"/>
    <n v="0.14044084464373965"/>
    <n v="1.1404408446437397"/>
    <n v="847"/>
    <n v="0"/>
    <n v="0"/>
    <n v="0"/>
    <n v="54"/>
    <n v="0"/>
    <n v="349"/>
    <n v="0"/>
    <n v="338"/>
    <n v="0"/>
    <n v="10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707032.8497549202"/>
    <n v="64119453.801656924"/>
    <n v="14839813.143918278"/>
    <n v="0"/>
    <n v="0"/>
    <n v="0"/>
    <n v="0"/>
    <n v="0"/>
    <n v="84666300"/>
    <n v="0"/>
    <n v="0"/>
    <n v="0"/>
    <n v="0"/>
    <n v="0"/>
    <n v="0"/>
    <n v="0"/>
    <n v="0"/>
    <n v="0"/>
    <n v="84666300"/>
    <n v="99960.212514757965"/>
    <n v="0"/>
    <n v="0"/>
    <n v="0"/>
    <n v="0"/>
    <n v="19701352"/>
    <n v="22468226.51550363"/>
    <n v="22468227"/>
    <n v="54"/>
    <n v="1"/>
    <n v="0"/>
    <n v="0"/>
    <n v="2.4"/>
    <n v="2.4"/>
    <n v="2.4"/>
    <n v="3"/>
    <n v="6660438"/>
    <n v="29128665"/>
    <n v="113794965"/>
  </r>
  <r>
    <x v="0"/>
    <n v="3758"/>
    <x v="1"/>
    <x v="96"/>
    <x v="96"/>
    <x v="96"/>
    <n v="16054"/>
    <n v="105674000053"/>
    <s v="05674105674000053"/>
    <s v="INSTITUCION EDUCATIVA SAN VICENTE FERRER"/>
    <n v="1"/>
    <n v="10.974592761438817"/>
    <n v="0.76861562617047885"/>
    <n v="9.9428043730896032E-2"/>
    <n v="1.0994280437308961"/>
    <n v="1410"/>
    <n v="0"/>
    <n v="0"/>
    <n v="22"/>
    <n v="98"/>
    <n v="110"/>
    <n v="529"/>
    <n v="0"/>
    <n v="476"/>
    <n v="0"/>
    <n v="108"/>
    <n v="0"/>
    <n v="6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984739.4315774161"/>
    <n v="90425972.129247263"/>
    <n v="14576067.481570274"/>
    <n v="11081589.316545762"/>
    <n v="2765419.9435254601"/>
    <n v="12080647.275880333"/>
    <n v="0"/>
    <n v="0"/>
    <n v="140914436"/>
    <n v="0"/>
    <n v="0"/>
    <n v="0"/>
    <n v="0"/>
    <n v="0"/>
    <n v="0"/>
    <n v="0"/>
    <n v="0"/>
    <n v="0"/>
    <n v="140914436"/>
    <n v="99939.316312056733"/>
    <n v="1"/>
    <n v="0"/>
    <n v="0"/>
    <n v="1"/>
    <n v="24249724"/>
    <n v="26660826.618334159"/>
    <n v="26660827"/>
    <n v="120"/>
    <n v="1"/>
    <n v="0"/>
    <n v="1.6923076923076923"/>
    <n v="4.3555555555555552"/>
    <n v="6.0478632478632477"/>
    <n v="4"/>
    <n v="4"/>
    <n v="6660438"/>
    <n v="33321265"/>
    <n v="174235701"/>
  </r>
  <r>
    <x v="0"/>
    <n v="3758"/>
    <x v="1"/>
    <x v="97"/>
    <x v="97"/>
    <x v="97"/>
    <n v="16451"/>
    <n v="105679000426"/>
    <s v="05679105679000426"/>
    <s v="I. E. TOMAS EASTMAN"/>
    <n v="1"/>
    <n v="9.8140685107162486"/>
    <n v="0.68733725046715954"/>
    <n v="8.7130763080546264E-2"/>
    <n v="1.0871307630805462"/>
    <n v="899"/>
    <n v="0"/>
    <n v="0"/>
    <n v="0"/>
    <n v="76"/>
    <n v="0"/>
    <n v="378"/>
    <n v="315"/>
    <n v="0"/>
    <n v="1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656657.6158532351"/>
    <n v="33630544.528465055"/>
    <n v="0"/>
    <n v="0"/>
    <n v="0"/>
    <n v="34207634.848477207"/>
    <n v="21601549.173793592"/>
    <n v="0"/>
    <n v="97096386"/>
    <n v="0"/>
    <n v="0"/>
    <n v="0"/>
    <n v="0"/>
    <n v="0"/>
    <n v="0"/>
    <n v="0"/>
    <n v="0"/>
    <n v="0"/>
    <n v="97096386"/>
    <n v="108004.8787541713"/>
    <n v="1"/>
    <n v="0"/>
    <n v="0"/>
    <n v="1"/>
    <n v="24249724"/>
    <n v="26362620.956612635"/>
    <n v="26362621"/>
    <n v="76"/>
    <n v="1"/>
    <n v="0"/>
    <n v="0"/>
    <n v="3.3777777777777778"/>
    <n v="3.3777777777777778"/>
    <n v="3.3777777777777778"/>
    <n v="4"/>
    <n v="6660438"/>
    <n v="33023059"/>
    <n v="130119445"/>
  </r>
  <r>
    <x v="0"/>
    <n v="3758"/>
    <x v="1"/>
    <x v="97"/>
    <x v="97"/>
    <x v="97"/>
    <n v="16452"/>
    <n v="105679000485"/>
    <s v="05679105679000485"/>
    <s v="I. E. JESUS MARIA ROJAS PAGOLA"/>
    <n v="1"/>
    <n v="9.8140685107162486"/>
    <n v="0.68733725046715954"/>
    <n v="8.7130763080546264E-2"/>
    <n v="1.0871307630805462"/>
    <n v="642"/>
    <n v="0"/>
    <n v="0"/>
    <n v="15"/>
    <n v="24"/>
    <n v="67"/>
    <n v="165"/>
    <n v="10"/>
    <n v="245"/>
    <n v="3"/>
    <n v="113"/>
    <n v="0"/>
    <n v="0"/>
    <n v="547"/>
    <n v="0"/>
    <n v="0"/>
    <n v="0"/>
    <n v="24"/>
    <n v="0"/>
    <n v="165"/>
    <n v="0"/>
    <n v="245"/>
    <n v="0"/>
    <n v="113"/>
    <n v="0"/>
    <n v="0"/>
    <n v="92671"/>
    <n v="81839"/>
    <n v="122758"/>
    <n v="150439"/>
    <n v="114333"/>
    <n v="99892"/>
    <n v="152848"/>
    <n v="184139"/>
    <n v="2417891.8786904952"/>
    <n v="36477574.75309702"/>
    <n v="15080301.798209311"/>
    <n v="0"/>
    <n v="1864423.8230293214"/>
    <n v="8361866.2962944284"/>
    <n v="498497.28862600599"/>
    <n v="0"/>
    <n v="64700556"/>
    <n v="483578.3757380991"/>
    <n v="7295514.9506194033"/>
    <n v="3016060.3596418626"/>
    <n v="0"/>
    <n v="0"/>
    <n v="0"/>
    <n v="0"/>
    <n v="0"/>
    <n v="10795154"/>
    <n v="75495710"/>
    <n v="117594.56386292835"/>
    <n v="1"/>
    <n v="0"/>
    <n v="0"/>
    <n v="1"/>
    <n v="24249724"/>
    <n v="26362620.956612635"/>
    <n v="26362621"/>
    <n v="39"/>
    <n v="1"/>
    <n v="0"/>
    <n v="1.1538461538461537"/>
    <n v="1.0666666666666667"/>
    <n v="2.2205128205128206"/>
    <n v="2.2205128205128206"/>
    <n v="3"/>
    <n v="6660438"/>
    <n v="33023059"/>
    <n v="108518769"/>
  </r>
  <r>
    <x v="0"/>
    <n v="3758"/>
    <x v="1"/>
    <x v="98"/>
    <x v="98"/>
    <x v="98"/>
    <n v="120424"/>
    <n v="105686000385"/>
    <s v="05686105686000385"/>
    <s v="INSTITUCION EDUCATIVA MARCO TOBON MEJIA"/>
    <n v="1"/>
    <n v="9.2257001647446462"/>
    <n v="0.64613033605236325"/>
    <n v="8.0896226687454956E-2"/>
    <n v="1.0808962266874549"/>
    <n v="1367"/>
    <n v="0"/>
    <n v="0"/>
    <n v="7"/>
    <n v="61"/>
    <n v="64"/>
    <n v="604"/>
    <n v="30"/>
    <n v="439"/>
    <n v="0"/>
    <n v="16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10231.7876245407"/>
    <n v="92263223.346597224"/>
    <n v="21495562.757303171"/>
    <n v="0"/>
    <n v="865074.75800099748"/>
    <n v="10149451.272368744"/>
    <n v="0"/>
    <n v="0"/>
    <n v="130883544"/>
    <n v="0"/>
    <n v="0"/>
    <n v="0"/>
    <n v="0"/>
    <n v="0"/>
    <n v="0"/>
    <n v="0"/>
    <n v="0"/>
    <n v="0"/>
    <n v="130883544"/>
    <n v="95745.094367227503"/>
    <n v="1"/>
    <n v="0"/>
    <n v="0"/>
    <n v="1"/>
    <n v="24249724"/>
    <n v="26211435.169812214"/>
    <n v="26211435"/>
    <n v="68"/>
    <n v="1"/>
    <n v="0"/>
    <n v="0.53846153846153844"/>
    <n v="2.7111111111111112"/>
    <n v="3.2495726495726496"/>
    <n v="3.2495726495726496"/>
    <n v="4"/>
    <n v="6660438"/>
    <n v="32871873"/>
    <n v="163755417"/>
  </r>
  <r>
    <x v="0"/>
    <n v="3758"/>
    <x v="1"/>
    <x v="98"/>
    <x v="98"/>
    <x v="98"/>
    <n v="15987"/>
    <n v="105686000440"/>
    <s v="05686105686000440"/>
    <s v="INSTITUCION EDUCATIVA ESCUELA NORMAL SUPERIOR PEDRO JUSTO BERRIO"/>
    <n v="1"/>
    <n v="9.2257001647446462"/>
    <n v="0.64613033605236325"/>
    <n v="8.0896226687454956E-2"/>
    <n v="1.0808962266874549"/>
    <n v="1013"/>
    <n v="0"/>
    <n v="0"/>
    <n v="14"/>
    <n v="64"/>
    <n v="89"/>
    <n v="404"/>
    <n v="8"/>
    <n v="294"/>
    <n v="0"/>
    <n v="14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410734.9902946008"/>
    <n v="61744707.474520482"/>
    <n v="18576412.259397801"/>
    <n v="0"/>
    <n v="1730149.516001995"/>
    <n v="10473369.929997535"/>
    <n v="0"/>
    <n v="0"/>
    <n v="98935374"/>
    <n v="0"/>
    <n v="0"/>
    <n v="0"/>
    <n v="0"/>
    <n v="0"/>
    <n v="0"/>
    <n v="0"/>
    <n v="0"/>
    <n v="0"/>
    <n v="98935374"/>
    <n v="97665.719644619938"/>
    <n v="1"/>
    <n v="0"/>
    <n v="0"/>
    <n v="1"/>
    <n v="24249724"/>
    <n v="26211435.169812214"/>
    <n v="26211435"/>
    <n v="78"/>
    <n v="1"/>
    <n v="0"/>
    <n v="1.0769230769230769"/>
    <n v="2.8444444444444446"/>
    <n v="3.9213675213675216"/>
    <n v="3.9213675213675216"/>
    <n v="4"/>
    <n v="6660438"/>
    <n v="32871873"/>
    <n v="131807247"/>
  </r>
  <r>
    <x v="0"/>
    <n v="3758"/>
    <x v="1"/>
    <x v="98"/>
    <x v="98"/>
    <x v="98"/>
    <n v="15988"/>
    <n v="105686000474"/>
    <s v="05686105686000474"/>
    <s v="INSTITUCION EDUCATIVA CARDENAL ANIBAL MUÑOZ DUQUE"/>
    <n v="1"/>
    <n v="9.2257001647446462"/>
    <n v="0.64613033605236325"/>
    <n v="8.0896226687454956E-2"/>
    <n v="1.0808962266874549"/>
    <n v="1549"/>
    <n v="0"/>
    <n v="0"/>
    <n v="10"/>
    <n v="85"/>
    <n v="101"/>
    <n v="522"/>
    <n v="34"/>
    <n v="557"/>
    <n v="0"/>
    <n v="37"/>
    <n v="0"/>
    <n v="203"/>
    <n v="1549"/>
    <n v="0"/>
    <n v="0"/>
    <n v="10"/>
    <n v="85"/>
    <n v="101"/>
    <n v="522"/>
    <n v="34"/>
    <n v="557"/>
    <n v="0"/>
    <n v="37"/>
    <n v="0"/>
    <n v="203"/>
    <n v="92671"/>
    <n v="81839"/>
    <n v="122758"/>
    <n v="150439"/>
    <n v="114333"/>
    <n v="99892"/>
    <n v="152848"/>
    <n v="184139"/>
    <n v="8514257.4089850169"/>
    <n v="95447764.133248717"/>
    <n v="4909480.3828408476"/>
    <n v="33009616.331666708"/>
    <n v="1235821.0828585678"/>
    <n v="14576339.593295539"/>
    <n v="0"/>
    <n v="0"/>
    <n v="157693279"/>
    <n v="1702851.4817970032"/>
    <n v="19089552.826649744"/>
    <n v="981896.07656816964"/>
    <n v="6601923.2663333416"/>
    <n v="247164.21657171356"/>
    <n v="2915267.9186591078"/>
    <n v="0"/>
    <n v="0"/>
    <n v="31538656"/>
    <n v="189231935"/>
    <n v="122163.93479664299"/>
    <n v="1"/>
    <n v="0"/>
    <n v="0"/>
    <n v="1"/>
    <n v="24249724"/>
    <n v="26211435.169812214"/>
    <n v="26211435"/>
    <n v="95"/>
    <n v="1"/>
    <n v="0"/>
    <n v="0.76923076923076927"/>
    <n v="3.7777777777777777"/>
    <n v="4.5470085470085468"/>
    <n v="4"/>
    <n v="4"/>
    <n v="6660438"/>
    <n v="32871873"/>
    <n v="222103808"/>
  </r>
  <r>
    <x v="0"/>
    <n v="3758"/>
    <x v="1"/>
    <x v="99"/>
    <x v="99"/>
    <x v="99"/>
    <n v="19579"/>
    <n v="105690000322"/>
    <s v="05690105690000322"/>
    <s v="INSTITUCION EDUCATIVA TECNICO INDUSTRIAL TOMAS CARRASQUILLA"/>
    <n v="1"/>
    <n v="11.544117647058824"/>
    <n v="0.80850282163148857"/>
    <n v="0.10546290888038944"/>
    <n v="1.1054629088803893"/>
    <n v="529"/>
    <n v="0"/>
    <n v="0"/>
    <n v="0"/>
    <n v="26"/>
    <n v="13"/>
    <n v="185"/>
    <n v="12"/>
    <n v="187"/>
    <n v="0"/>
    <n v="3"/>
    <n v="0"/>
    <n v="10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63553.1839502184"/>
    <n v="33654832.187948734"/>
    <n v="407113.2473050165"/>
    <n v="17129387.658552859"/>
    <n v="0"/>
    <n v="2760672.5223469962"/>
    <n v="0"/>
    <n v="0"/>
    <n v="56615559"/>
    <n v="0"/>
    <n v="0"/>
    <n v="0"/>
    <n v="0"/>
    <n v="0"/>
    <n v="0"/>
    <n v="0"/>
    <n v="0"/>
    <n v="0"/>
    <n v="56615559"/>
    <n v="107023.74102079395"/>
    <n v="1"/>
    <n v="0"/>
    <n v="1"/>
    <n v="1"/>
    <n v="24249724"/>
    <n v="26807170.432586592"/>
    <n v="26807170"/>
    <n v="26"/>
    <n v="1"/>
    <n v="0"/>
    <n v="0"/>
    <n v="1.1555555555555554"/>
    <n v="1.1555555555555554"/>
    <n v="1.1555555555555554"/>
    <n v="2"/>
    <n v="6660438"/>
    <n v="33467608"/>
    <n v="90083167"/>
  </r>
  <r>
    <x v="0"/>
    <n v="3758"/>
    <x v="1"/>
    <x v="100"/>
    <x v="100"/>
    <x v="100"/>
    <n v="14588"/>
    <n v="105697000069"/>
    <s v="05697105697000069"/>
    <s v="INSTITUCIÓN EDUCATIVA PBRO. LUIS RODOLFO GOMEZ"/>
    <n v="1"/>
    <n v="6.7955709800033048"/>
    <n v="0.47593401937735252"/>
    <n v="5.5145812094426407E-2"/>
    <n v="1.0551458120944264"/>
    <n v="2399"/>
    <n v="0"/>
    <n v="25"/>
    <n v="0"/>
    <n v="196"/>
    <n v="0"/>
    <n v="1243"/>
    <n v="0"/>
    <n v="677"/>
    <n v="0"/>
    <n v="95"/>
    <n v="0"/>
    <n v="16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609693.279125173"/>
    <n v="165795989.98271185"/>
    <n v="12305121.012103321"/>
    <n v="25873818.174584765"/>
    <n v="0"/>
    <n v="0"/>
    <n v="0"/>
    <n v="0"/>
    <n v="225584622"/>
    <n v="0"/>
    <n v="0"/>
    <n v="0"/>
    <n v="0"/>
    <n v="0"/>
    <n v="0"/>
    <n v="0"/>
    <n v="0"/>
    <n v="0"/>
    <n v="225584622"/>
    <n v="94032.772822009167"/>
    <n v="0"/>
    <n v="0"/>
    <n v="0"/>
    <n v="0"/>
    <n v="19701352"/>
    <n v="20787799.055398151"/>
    <n v="20787799"/>
    <n v="221"/>
    <n v="0"/>
    <n v="1"/>
    <n v="0"/>
    <n v="9.8222222222222229"/>
    <n v="9.8222222222222229"/>
    <n v="4"/>
    <n v="4"/>
    <n v="26641753"/>
    <n v="47429552"/>
    <n v="273014174"/>
  </r>
  <r>
    <x v="0"/>
    <n v="3758"/>
    <x v="1"/>
    <x v="100"/>
    <x v="100"/>
    <x v="100"/>
    <n v="14589"/>
    <n v="105697000077"/>
    <s v="05697105697000077"/>
    <s v="I. E. TECNICO INDUSTRIAL JOSE MARIA CORDOBA"/>
    <n v="1"/>
    <n v="6.7955709800033048"/>
    <n v="0.47593401937735252"/>
    <n v="5.5145812094426407E-2"/>
    <n v="1.0551458120944264"/>
    <n v="2270"/>
    <n v="0"/>
    <n v="0"/>
    <n v="0"/>
    <n v="159"/>
    <n v="0"/>
    <n v="935"/>
    <n v="0"/>
    <n v="879"/>
    <n v="0"/>
    <n v="0"/>
    <n v="0"/>
    <n v="29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547245.390863812"/>
    <n v="156642669.7024163"/>
    <n v="0"/>
    <n v="47144319.005225003"/>
    <n v="0"/>
    <n v="0"/>
    <n v="0"/>
    <n v="0"/>
    <n v="219334234"/>
    <n v="0"/>
    <n v="0"/>
    <n v="0"/>
    <n v="0"/>
    <n v="0"/>
    <n v="0"/>
    <n v="0"/>
    <n v="0"/>
    <n v="0"/>
    <n v="219334234"/>
    <n v="96623.010572687228"/>
    <n v="0"/>
    <n v="0"/>
    <n v="0"/>
    <n v="0"/>
    <n v="19701352"/>
    <n v="20787799.055398151"/>
    <n v="20787799"/>
    <n v="159"/>
    <n v="0"/>
    <n v="1"/>
    <n v="0"/>
    <n v="7.0666666666666664"/>
    <n v="7.0666666666666664"/>
    <n v="4"/>
    <n v="4"/>
    <n v="26641753"/>
    <n v="47429552"/>
    <n v="266763786"/>
  </r>
  <r>
    <x v="0"/>
    <n v="3758"/>
    <x v="1"/>
    <x v="101"/>
    <x v="101"/>
    <x v="101"/>
    <n v="11397"/>
    <n v="105736000039"/>
    <s v="05736105736000039"/>
    <s v="I. E. LIBORIO BATALLER"/>
    <n v="1"/>
    <n v="23.149204443110179"/>
    <n v="1.6212756732903904"/>
    <n v="0.22843406541921812"/>
    <n v="1.2284340654192181"/>
    <n v="2572"/>
    <n v="0"/>
    <n v="0"/>
    <n v="47"/>
    <n v="154"/>
    <n v="334"/>
    <n v="946"/>
    <n v="143"/>
    <n v="710"/>
    <n v="5"/>
    <n v="2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531392.844575509"/>
    <n v="166483998.43462065"/>
    <n v="35136425.397636645"/>
    <n v="0"/>
    <n v="6601175.9440740468"/>
    <n v="58533020.911182567"/>
    <n v="938818.45015598321"/>
    <n v="0"/>
    <n v="285224832"/>
    <n v="0"/>
    <n v="0"/>
    <n v="0"/>
    <n v="0"/>
    <n v="0"/>
    <n v="0"/>
    <n v="0"/>
    <n v="0"/>
    <n v="0"/>
    <n v="285224832"/>
    <n v="110896.12441679627"/>
    <n v="1"/>
    <n v="1"/>
    <n v="1"/>
    <n v="1"/>
    <n v="24249724"/>
    <n v="29789187.038613982"/>
    <n v="29789187"/>
    <n v="201"/>
    <n v="1"/>
    <n v="0"/>
    <n v="3.6153846153846154"/>
    <n v="6.8444444444444441"/>
    <n v="10.45982905982906"/>
    <n v="4"/>
    <n v="4"/>
    <n v="6660438"/>
    <n v="36449625"/>
    <n v="321674457"/>
  </r>
  <r>
    <x v="0"/>
    <n v="3758"/>
    <x v="1"/>
    <x v="101"/>
    <x v="101"/>
    <x v="101"/>
    <n v="11376"/>
    <n v="105736000055"/>
    <s v="05736105736000055"/>
    <s v="I. E. SANTO DOMINGO SAVIO"/>
    <n v="1"/>
    <n v="23.149204443110179"/>
    <n v="1.6212756732903904"/>
    <n v="0.22843406541921812"/>
    <n v="1.2284340654192181"/>
    <n v="3665"/>
    <n v="0"/>
    <n v="0"/>
    <n v="20"/>
    <n v="281"/>
    <n v="159"/>
    <n v="1730"/>
    <n v="54"/>
    <n v="1073"/>
    <n v="0"/>
    <n v="34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989099.930686485"/>
    <n v="281796284.79000103"/>
    <n v="52478437.932950862"/>
    <n v="0"/>
    <n v="2809011.040031509"/>
    <n v="26137386.696188442"/>
    <n v="0"/>
    <n v="0"/>
    <n v="395210220"/>
    <n v="0"/>
    <n v="0"/>
    <n v="0"/>
    <n v="0"/>
    <n v="0"/>
    <n v="0"/>
    <n v="0"/>
    <n v="0"/>
    <n v="0"/>
    <n v="395210220"/>
    <n v="107833.6207366985"/>
    <n v="1"/>
    <n v="1"/>
    <n v="1"/>
    <n v="1"/>
    <n v="24249724"/>
    <n v="29789187.038613982"/>
    <n v="29789187"/>
    <n v="301"/>
    <n v="1"/>
    <n v="0"/>
    <n v="1.5384615384615385"/>
    <n v="12.488888888888889"/>
    <n v="14.027350427350427"/>
    <n v="4"/>
    <n v="4"/>
    <n v="6660438"/>
    <n v="36449625"/>
    <n v="431659845"/>
  </r>
  <r>
    <x v="0"/>
    <n v="3758"/>
    <x v="1"/>
    <x v="102"/>
    <x v="102"/>
    <x v="102"/>
    <n v="14668"/>
    <n v="105756000124"/>
    <s v="05756105756000124"/>
    <s v="I. E. TECNICO INDUSTRIAL ANTONIO ALVAREZ RESTREPO"/>
    <n v="1"/>
    <n v="13.235014874359136"/>
    <n v="0.92692635309207339"/>
    <n v="0.12338018871496741"/>
    <n v="1.1233801887149675"/>
    <n v="597"/>
    <n v="0"/>
    <n v="0"/>
    <n v="18"/>
    <n v="25"/>
    <n v="147"/>
    <n v="139"/>
    <n v="59"/>
    <n v="125"/>
    <n v="18"/>
    <n v="0"/>
    <n v="2"/>
    <n v="6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02619.136710119"/>
    <n v="24271186.173760474"/>
    <n v="0"/>
    <n v="10816012.301445823"/>
    <n v="2311909.6880942709"/>
    <n v="23116638.925089799"/>
    <n v="3090715.4715246963"/>
    <n v="413716.20913957077"/>
    <n v="66622798"/>
    <n v="0"/>
    <n v="0"/>
    <n v="0"/>
    <n v="0"/>
    <n v="0"/>
    <n v="0"/>
    <n v="0"/>
    <n v="0"/>
    <n v="0"/>
    <n v="66622798"/>
    <n v="111595.97654941374"/>
    <n v="1"/>
    <n v="0"/>
    <n v="1"/>
    <n v="1"/>
    <n v="24249724"/>
    <n v="27241659.523405876"/>
    <n v="27241660"/>
    <n v="43"/>
    <n v="1"/>
    <n v="0"/>
    <n v="1.3846153846153846"/>
    <n v="1.1111111111111112"/>
    <n v="2.4957264957264957"/>
    <n v="2.4957264957264957"/>
    <n v="3"/>
    <n v="6660438"/>
    <n v="33902098"/>
    <n v="100524896"/>
  </r>
  <r>
    <x v="0"/>
    <n v="3758"/>
    <x v="1"/>
    <x v="102"/>
    <x v="102"/>
    <x v="102"/>
    <n v="14823"/>
    <n v="105756000311"/>
    <s v="05756105756000311"/>
    <s v="INSTITUCION EDUCATIVA ESCUELA NORMAL SUPERIOR PRESBITERO JOSE GOMEZ ISAZA"/>
    <n v="1"/>
    <n v="13.235014874359136"/>
    <n v="0.92692635309207339"/>
    <n v="0.12338018871496741"/>
    <n v="1.1233801887149675"/>
    <n v="715"/>
    <n v="0"/>
    <n v="0"/>
    <n v="75"/>
    <n v="0"/>
    <n v="350"/>
    <n v="0"/>
    <n v="200"/>
    <n v="0"/>
    <n v="9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632957.0337261278"/>
    <n v="61719181.59611354"/>
    <n v="15453577.357623482"/>
    <n v="0"/>
    <n v="86805716"/>
    <n v="0"/>
    <n v="0"/>
    <n v="0"/>
    <n v="0"/>
    <n v="0"/>
    <n v="0"/>
    <n v="0"/>
    <n v="0"/>
    <n v="0"/>
    <n v="86805716"/>
    <n v="121406.59580419581"/>
    <n v="1"/>
    <n v="0"/>
    <n v="1"/>
    <n v="1"/>
    <n v="24249724"/>
    <n v="27241659.523405876"/>
    <n v="27241660"/>
    <n v="75"/>
    <n v="1"/>
    <n v="0"/>
    <n v="5.7692307692307692"/>
    <n v="0"/>
    <n v="5.7692307692307692"/>
    <n v="4"/>
    <n v="4"/>
    <n v="6660438"/>
    <n v="33902098"/>
    <n v="120707814"/>
  </r>
  <r>
    <x v="0"/>
    <n v="3758"/>
    <x v="1"/>
    <x v="102"/>
    <x v="102"/>
    <x v="102"/>
    <n v="14824"/>
    <n v="105756000493"/>
    <s v="05756105756000493"/>
    <s v="I. E. BRAULIO MEJIA"/>
    <n v="1"/>
    <n v="13.235014874359136"/>
    <n v="0.92692635309207339"/>
    <n v="0.12338018871496741"/>
    <n v="1.1233801887149675"/>
    <n v="765"/>
    <n v="0"/>
    <n v="0"/>
    <n v="32"/>
    <n v="38"/>
    <n v="161"/>
    <n v="237"/>
    <n v="52"/>
    <n v="175"/>
    <n v="24"/>
    <n v="0"/>
    <n v="0"/>
    <n v="4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55981.0877993805"/>
    <n v="37877760.240868621"/>
    <n v="0"/>
    <n v="7774008.8416641857"/>
    <n v="4110061.6677231481"/>
    <n v="23902155.781767607"/>
    <n v="4120953.9620329286"/>
    <n v="0"/>
    <n v="81740922"/>
    <n v="0"/>
    <n v="0"/>
    <n v="0"/>
    <n v="0"/>
    <n v="0"/>
    <n v="0"/>
    <n v="0"/>
    <n v="0"/>
    <n v="0"/>
    <n v="81740922"/>
    <n v="106850.87843137255"/>
    <n v="1"/>
    <n v="0"/>
    <n v="1"/>
    <n v="1"/>
    <n v="24249724"/>
    <n v="27241659.523405876"/>
    <n v="27241660"/>
    <n v="70"/>
    <n v="1"/>
    <n v="0"/>
    <n v="2.4615384615384617"/>
    <n v="1.6888888888888889"/>
    <n v="4.1504273504273508"/>
    <n v="4"/>
    <n v="4"/>
    <n v="6660438"/>
    <n v="33902098"/>
    <n v="115643020"/>
  </r>
  <r>
    <x v="0"/>
    <n v="3758"/>
    <x v="1"/>
    <x v="102"/>
    <x v="102"/>
    <x v="102"/>
    <n v="14825"/>
    <n v="105756000507"/>
    <s v="05756105756000507"/>
    <s v="I. E. ROSA MARIA HENAO PAVAS"/>
    <n v="1"/>
    <n v="13.235014874359136"/>
    <n v="0.92692635309207339"/>
    <n v="0.12338018871496741"/>
    <n v="1.1233801887149675"/>
    <n v="913"/>
    <n v="0"/>
    <n v="0"/>
    <n v="41"/>
    <n v="39"/>
    <n v="168"/>
    <n v="300"/>
    <n v="106"/>
    <n v="185"/>
    <n v="32"/>
    <n v="0"/>
    <n v="0"/>
    <n v="4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60085.8532677852"/>
    <n v="44589110.963158451"/>
    <n v="0"/>
    <n v="7098008.0728238216"/>
    <n v="5266016.5117702838"/>
    <n v="30747374.104245655"/>
    <n v="5494605.2827105708"/>
    <n v="0"/>
    <n v="97255201"/>
    <n v="0"/>
    <n v="0"/>
    <n v="0"/>
    <n v="0"/>
    <n v="0"/>
    <n v="0"/>
    <n v="0"/>
    <n v="0"/>
    <n v="0"/>
    <n v="97255201"/>
    <n v="106522.67360350493"/>
    <n v="1"/>
    <n v="0"/>
    <n v="1"/>
    <n v="1"/>
    <n v="24249724"/>
    <n v="27241659.523405876"/>
    <n v="27241660"/>
    <n v="80"/>
    <n v="1"/>
    <n v="0"/>
    <n v="3.1538461538461537"/>
    <n v="1.7333333333333334"/>
    <n v="4.8871794871794876"/>
    <n v="4"/>
    <n v="4"/>
    <n v="6660438"/>
    <n v="33902098"/>
    <n v="131157299"/>
  </r>
  <r>
    <x v="0"/>
    <n v="3758"/>
    <x v="1"/>
    <x v="103"/>
    <x v="103"/>
    <x v="103"/>
    <n v="3928"/>
    <n v="105761000299"/>
    <s v="05761105761000299"/>
    <s v="I. E. ESCUELA NORMAL SUPERIOR SANTA TERESITA"/>
    <n v="1"/>
    <n v="11.306441024144723"/>
    <n v="0.79185692229670035"/>
    <n v="0.10294441249034653"/>
    <n v="1.1029444124903465"/>
    <n v="1220"/>
    <n v="0"/>
    <n v="0"/>
    <n v="41"/>
    <n v="50"/>
    <n v="242"/>
    <n v="325"/>
    <n v="108"/>
    <n v="300"/>
    <n v="26"/>
    <n v="1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10548.0824946444"/>
    <n v="56414917.358623415"/>
    <n v="17330592.024126712"/>
    <n v="0"/>
    <n v="5170220.6840436105"/>
    <n v="38561363.138369992"/>
    <n v="4383154.0365684368"/>
    <n v="0"/>
    <n v="126970795"/>
    <n v="0"/>
    <n v="0"/>
    <n v="0"/>
    <n v="0"/>
    <n v="0"/>
    <n v="0"/>
    <n v="0"/>
    <n v="0"/>
    <n v="0"/>
    <n v="126970795"/>
    <n v="104074.42213114754"/>
    <n v="1"/>
    <n v="0"/>
    <n v="0"/>
    <n v="1"/>
    <n v="24249724"/>
    <n v="26746097.590233054"/>
    <n v="26746098"/>
    <n v="91"/>
    <n v="1"/>
    <n v="0"/>
    <n v="3.1538461538461537"/>
    <n v="2.2222222222222223"/>
    <n v="5.3760683760683765"/>
    <n v="4"/>
    <n v="4"/>
    <n v="6660438"/>
    <n v="33406536"/>
    <n v="160377331"/>
  </r>
  <r>
    <x v="0"/>
    <n v="3758"/>
    <x v="1"/>
    <x v="103"/>
    <x v="103"/>
    <x v="103"/>
    <n v="3685"/>
    <n v="105761000329"/>
    <s v="05761105761000329"/>
    <s v="I. E. JOSE MARIA VILLA"/>
    <n v="1"/>
    <n v="11.306441024144723"/>
    <n v="0.79185692229670035"/>
    <n v="0.10294441249034653"/>
    <n v="1.1029444124903465"/>
    <n v="1248"/>
    <n v="0"/>
    <n v="0"/>
    <n v="21"/>
    <n v="62"/>
    <n v="230"/>
    <n v="362"/>
    <n v="170"/>
    <n v="265"/>
    <n v="56"/>
    <n v="25"/>
    <n v="0"/>
    <n v="5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37079.6222933596"/>
    <n v="56595445.09417101"/>
    <n v="3384881.2547122487"/>
    <n v="9457773.7048262078"/>
    <n v="2648161.8137784344"/>
    <n v="44070129.300994277"/>
    <n v="9440639.4633781705"/>
    <n v="0"/>
    <n v="131934110"/>
    <n v="0"/>
    <n v="0"/>
    <n v="0"/>
    <n v="0"/>
    <n v="0"/>
    <n v="0"/>
    <n v="0"/>
    <n v="0"/>
    <n v="0"/>
    <n v="131934110"/>
    <n v="105716.4342948718"/>
    <n v="1"/>
    <n v="0"/>
    <n v="0"/>
    <n v="1"/>
    <n v="24249724"/>
    <n v="26746097.590233054"/>
    <n v="26746098"/>
    <n v="83"/>
    <n v="1"/>
    <n v="0"/>
    <n v="1.6153846153846154"/>
    <n v="2.7555555555555555"/>
    <n v="4.3709401709401714"/>
    <n v="4"/>
    <n v="4"/>
    <n v="6660438"/>
    <n v="33406536"/>
    <n v="165340646"/>
  </r>
  <r>
    <x v="0"/>
    <n v="3758"/>
    <x v="1"/>
    <x v="104"/>
    <x v="104"/>
    <x v="104"/>
    <n v="3711"/>
    <n v="105789000235"/>
    <s v="05789105789000235"/>
    <s v="I. E. SAN ANTONIO DE PADUA"/>
    <n v="1"/>
    <n v="12.407182395031727"/>
    <n v="0.86894834941632904"/>
    <n v="0.11460821490793523"/>
    <n v="1.1146082149079353"/>
    <n v="830"/>
    <n v="0"/>
    <n v="0"/>
    <n v="12"/>
    <n v="42"/>
    <n v="55"/>
    <n v="333"/>
    <n v="19"/>
    <n v="227"/>
    <n v="13"/>
    <n v="0"/>
    <n v="0"/>
    <n v="129"/>
    <n v="789"/>
    <n v="0"/>
    <n v="0"/>
    <n v="6"/>
    <n v="42"/>
    <n v="20"/>
    <n v="333"/>
    <n v="19"/>
    <n v="227"/>
    <n v="13"/>
    <n v="0"/>
    <n v="0"/>
    <n v="129"/>
    <n v="92671"/>
    <n v="81839"/>
    <n v="122758"/>
    <n v="150439"/>
    <n v="114333"/>
    <n v="99892"/>
    <n v="152848"/>
    <n v="184139"/>
    <n v="4338258.0311167976"/>
    <n v="51082316.151916288"/>
    <n v="0"/>
    <n v="21630790.336286999"/>
    <n v="1529238.0124208275"/>
    <n v="8239192.841465177"/>
    <n v="2214753.2736192252"/>
    <n v="0"/>
    <n v="89034549"/>
    <n v="867651.60622335947"/>
    <n v="10216463.230383258"/>
    <n v="0"/>
    <n v="4326158.0672573997"/>
    <n v="152923.80124208276"/>
    <n v="868455.4616679512"/>
    <n v="442950.65472384507"/>
    <n v="0"/>
    <n v="16874603"/>
    <n v="105909152"/>
    <n v="127601.38795180724"/>
    <n v="1"/>
    <n v="0"/>
    <n v="0"/>
    <n v="1"/>
    <n v="24249724"/>
    <n v="27028941.579650115"/>
    <n v="27028942"/>
    <n v="54"/>
    <n v="1"/>
    <n v="0"/>
    <n v="0.92307692307692313"/>
    <n v="1.8666666666666667"/>
    <n v="2.7897435897435896"/>
    <n v="2.7897435897435896"/>
    <n v="3"/>
    <n v="6660438"/>
    <n v="33689380"/>
    <n v="139598532"/>
  </r>
  <r>
    <x v="0"/>
    <n v="3758"/>
    <x v="1"/>
    <x v="104"/>
    <x v="104"/>
    <x v="104"/>
    <n v="102218"/>
    <n v="105789000278"/>
    <s v="05789105789000278"/>
    <s v="INSTITUCION EDUCATIVA INSTITUTO TECNICO AGROPECUARIO- ITA"/>
    <n v="1"/>
    <n v="12.407182395031727"/>
    <n v="0.86894834941632904"/>
    <n v="0.11460821490793523"/>
    <n v="1.1146082149079353"/>
    <n v="614"/>
    <n v="0"/>
    <n v="0"/>
    <n v="9"/>
    <n v="26"/>
    <n v="40"/>
    <n v="184"/>
    <n v="257"/>
    <n v="0"/>
    <n v="0"/>
    <n v="0"/>
    <n v="98"/>
    <n v="0"/>
    <n v="606"/>
    <n v="0"/>
    <n v="0"/>
    <n v="7"/>
    <n v="26"/>
    <n v="34"/>
    <n v="184"/>
    <n v="257"/>
    <n v="0"/>
    <n v="0"/>
    <n v="0"/>
    <n v="98"/>
    <n v="0"/>
    <n v="92671"/>
    <n v="81839"/>
    <n v="122758"/>
    <n v="150439"/>
    <n v="114333"/>
    <n v="99892"/>
    <n v="152848"/>
    <n v="184139"/>
    <n v="2685588.304977065"/>
    <n v="16784189.592772495"/>
    <n v="0"/>
    <n v="0"/>
    <n v="1146928.5093156206"/>
    <n v="33068111.80966429"/>
    <n v="0"/>
    <n v="20113798.524323363"/>
    <n v="73798617"/>
    <n v="537117.66099541297"/>
    <n v="3356837.9185544993"/>
    <n v="0"/>
    <n v="0"/>
    <n v="178411.10144909658"/>
    <n v="6480013.8293685587"/>
    <n v="0"/>
    <n v="4022759.7048646733"/>
    <n v="14575140"/>
    <n v="88373757"/>
    <n v="143931.20032573291"/>
    <n v="1"/>
    <n v="0"/>
    <n v="0"/>
    <n v="1"/>
    <n v="24249724"/>
    <n v="27028941.579650115"/>
    <n v="27028942"/>
    <n v="35"/>
    <n v="0"/>
    <n v="1"/>
    <n v="0.69230769230769229"/>
    <n v="1.1555555555555554"/>
    <n v="1.8478632478632477"/>
    <n v="1.8478632478632477"/>
    <n v="2"/>
    <n v="13320876"/>
    <n v="40349818"/>
    <n v="128723575"/>
  </r>
  <r>
    <x v="0"/>
    <n v="3758"/>
    <x v="1"/>
    <x v="105"/>
    <x v="105"/>
    <x v="105"/>
    <n v="4362"/>
    <n v="105790000184"/>
    <s v="05790105790000184"/>
    <s v="INSTITUCION EDUCATIVA RAFAEL NUÑEZ"/>
    <n v="1"/>
    <n v="32.416736328039072"/>
    <n v="2.2703357320670605"/>
    <n v="0.32663575353911573"/>
    <n v="1.3266357535391158"/>
    <n v="1314"/>
    <n v="0"/>
    <n v="0"/>
    <n v="33"/>
    <n v="69"/>
    <n v="186"/>
    <n v="408"/>
    <n v="104"/>
    <n v="366"/>
    <n v="0"/>
    <n v="14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82905.6722194143"/>
    <n v="84033600.617829084"/>
    <n v="24102562.471277308"/>
    <n v="0"/>
    <n v="5005382.105109795"/>
    <n v="38430886.620833516"/>
    <n v="0"/>
    <n v="0"/>
    <n v="160055337"/>
    <n v="0"/>
    <n v="0"/>
    <n v="0"/>
    <n v="0"/>
    <n v="0"/>
    <n v="0"/>
    <n v="0"/>
    <n v="0"/>
    <n v="0"/>
    <n v="160055337"/>
    <n v="121807.71461187214"/>
    <n v="1"/>
    <n v="1"/>
    <n v="1"/>
    <n v="1"/>
    <n v="24249724"/>
    <n v="32170550.871855579"/>
    <n v="32170551"/>
    <n v="102"/>
    <n v="1"/>
    <n v="0"/>
    <n v="2.5384615384615383"/>
    <n v="3.0666666666666669"/>
    <n v="5.6051282051282048"/>
    <n v="4"/>
    <n v="4"/>
    <n v="6660438"/>
    <n v="38830989"/>
    <n v="198886326"/>
  </r>
  <r>
    <x v="0"/>
    <n v="3758"/>
    <x v="1"/>
    <x v="105"/>
    <x v="105"/>
    <x v="105"/>
    <n v="4363"/>
    <n v="105790000206"/>
    <s v="05790105790000206"/>
    <s v="INTITUCION EDUCATIVA ANTONIO ROLDAN BETANCUR"/>
    <n v="1"/>
    <n v="32.416736328039072"/>
    <n v="2.2703357320670605"/>
    <n v="0.32663575353911573"/>
    <n v="1.3266357535391158"/>
    <n v="1606"/>
    <n v="0"/>
    <n v="0"/>
    <n v="0"/>
    <n v="119"/>
    <n v="0"/>
    <n v="757"/>
    <n v="0"/>
    <n v="532"/>
    <n v="0"/>
    <n v="19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629938.768030584"/>
    <n v="139947430.48628125"/>
    <n v="32245320.062925044"/>
    <n v="0"/>
    <n v="0"/>
    <n v="0"/>
    <n v="0"/>
    <n v="0"/>
    <n v="186822689"/>
    <n v="0"/>
    <n v="0"/>
    <n v="0"/>
    <n v="0"/>
    <n v="0"/>
    <n v="0"/>
    <n v="0"/>
    <n v="0"/>
    <n v="0"/>
    <n v="186822689"/>
    <n v="116327.95080946451"/>
    <n v="0"/>
    <n v="1"/>
    <n v="1"/>
    <n v="1"/>
    <n v="24249724"/>
    <n v="32170550.871855579"/>
    <n v="32170551"/>
    <n v="119"/>
    <n v="0"/>
    <n v="1"/>
    <n v="0"/>
    <n v="5.2888888888888888"/>
    <n v="5.2888888888888888"/>
    <n v="4"/>
    <n v="4"/>
    <n v="26641753"/>
    <n v="58812304"/>
    <n v="245634993"/>
  </r>
  <r>
    <x v="0"/>
    <n v="3758"/>
    <x v="1"/>
    <x v="106"/>
    <x v="106"/>
    <x v="106"/>
    <n v="8573"/>
    <n v="105792000190"/>
    <s v="05792105792000190"/>
    <s v="I. E. JOSE PRIETO ARANGO"/>
    <n v="1"/>
    <n v="16.24158696422246"/>
    <n v="1.1374943750415287"/>
    <n v="0.15523877397205088"/>
    <n v="1.1552387739720509"/>
    <n v="408"/>
    <n v="0"/>
    <n v="0"/>
    <n v="0"/>
    <n v="30"/>
    <n v="0"/>
    <n v="191"/>
    <n v="0"/>
    <n v="134"/>
    <n v="0"/>
    <n v="53"/>
    <n v="0"/>
    <n v="0"/>
    <n v="187"/>
    <n v="0"/>
    <n v="0"/>
    <n v="0"/>
    <n v="0"/>
    <n v="0"/>
    <n v="0"/>
    <n v="0"/>
    <n v="134"/>
    <n v="0"/>
    <n v="53"/>
    <n v="0"/>
    <n v="0"/>
    <n v="92671"/>
    <n v="81839"/>
    <n v="122758"/>
    <n v="150439"/>
    <n v="114333"/>
    <n v="99892"/>
    <n v="152848"/>
    <n v="184139"/>
    <n v="3211713.972682918"/>
    <n v="30726665.45750707"/>
    <n v="7516184.4750088342"/>
    <n v="0"/>
    <n v="0"/>
    <n v="0"/>
    <n v="0"/>
    <n v="0"/>
    <n v="41454564"/>
    <n v="0"/>
    <n v="2533768.1054190448"/>
    <n v="1503236.895001767"/>
    <n v="0"/>
    <n v="0"/>
    <n v="0"/>
    <n v="0"/>
    <n v="0"/>
    <n v="4037005"/>
    <n v="45491569"/>
    <n v="111498.94362745098"/>
    <n v="0"/>
    <n v="0"/>
    <n v="0"/>
    <n v="0"/>
    <n v="19701352"/>
    <n v="22759765.730071813"/>
    <n v="22759766"/>
    <n v="30"/>
    <n v="1"/>
    <n v="0"/>
    <n v="0"/>
    <n v="1.3333333333333333"/>
    <n v="1.3333333333333333"/>
    <n v="1.3333333333333333"/>
    <n v="2"/>
    <n v="6660438"/>
    <n v="29420204"/>
    <n v="74911773"/>
  </r>
  <r>
    <x v="0"/>
    <n v="3758"/>
    <x v="1"/>
    <x v="107"/>
    <x v="107"/>
    <x v="107"/>
    <n v="8392"/>
    <n v="105809000016"/>
    <s v="05809105809000016"/>
    <s v="I. E. SANTO TOMAS DE AQUINO"/>
    <n v="1"/>
    <n v="11.2238659982883"/>
    <n v="0.78607370495239159"/>
    <n v="0.10206942149637627"/>
    <n v="1.1020694214963762"/>
    <n v="544"/>
    <n v="0"/>
    <n v="0"/>
    <n v="0"/>
    <n v="28"/>
    <n v="0"/>
    <n v="224"/>
    <n v="0"/>
    <n v="217"/>
    <n v="0"/>
    <n v="75"/>
    <n v="0"/>
    <n v="0"/>
    <n v="544"/>
    <n v="0"/>
    <n v="0"/>
    <n v="0"/>
    <n v="28"/>
    <n v="0"/>
    <n v="224"/>
    <n v="0"/>
    <n v="217"/>
    <n v="0"/>
    <n v="75"/>
    <n v="0"/>
    <n v="0"/>
    <n v="92671"/>
    <n v="81839"/>
    <n v="122758"/>
    <n v="150439"/>
    <n v="114333"/>
    <n v="99892"/>
    <n v="152848"/>
    <n v="184139"/>
    <n v="2859636.510065739"/>
    <n v="39774786.389156289"/>
    <n v="10146587.853303911"/>
    <n v="0"/>
    <n v="0"/>
    <n v="0"/>
    <n v="0"/>
    <n v="0"/>
    <n v="52781011"/>
    <n v="571927.30201314786"/>
    <n v="7954957.2778312592"/>
    <n v="2029317.5706607823"/>
    <n v="0"/>
    <n v="0"/>
    <n v="0"/>
    <n v="0"/>
    <n v="0"/>
    <n v="10556202"/>
    <n v="63337213"/>
    <n v="116428.70036764706"/>
    <n v="0"/>
    <n v="0"/>
    <n v="0"/>
    <n v="0"/>
    <n v="19701352"/>
    <n v="21712257.601336475"/>
    <n v="21712258"/>
    <n v="28"/>
    <n v="1"/>
    <n v="0"/>
    <n v="0"/>
    <n v="1.2444444444444445"/>
    <n v="1.2444444444444445"/>
    <n v="1.2444444444444445"/>
    <n v="2"/>
    <n v="6660438"/>
    <n v="28372696"/>
    <n v="91709909"/>
  </r>
  <r>
    <x v="0"/>
    <n v="3758"/>
    <x v="1"/>
    <x v="108"/>
    <x v="108"/>
    <x v="108"/>
    <n v="8586"/>
    <n v="105819000022"/>
    <s v="05819105819000022"/>
    <s v="INSTITUCIÓN EDUCATIVA J. EMILIO VALDERRAMA AGUDELO"/>
    <n v="1"/>
    <n v="23.913043478260871"/>
    <n v="1.6747718376636762"/>
    <n v="0.23652794452695072"/>
    <n v="1.2365279445269508"/>
    <n v="641"/>
    <n v="0"/>
    <n v="0"/>
    <n v="13"/>
    <n v="22"/>
    <n v="123"/>
    <n v="165"/>
    <n v="75"/>
    <n v="181"/>
    <n v="0"/>
    <n v="6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20986.1852396554"/>
    <n v="35013888.816440828"/>
    <n v="9411209.2396828439"/>
    <n v="0"/>
    <n v="1837887.3432607984"/>
    <n v="24456811.38806786"/>
    <n v="0"/>
    <n v="0"/>
    <n v="73240783"/>
    <n v="0"/>
    <n v="0"/>
    <n v="0"/>
    <n v="0"/>
    <n v="0"/>
    <n v="0"/>
    <n v="0"/>
    <n v="0"/>
    <n v="0"/>
    <n v="73240783"/>
    <n v="114260.19188767551"/>
    <n v="1"/>
    <n v="0"/>
    <n v="1"/>
    <n v="1"/>
    <n v="24249724"/>
    <n v="29985461.373065867"/>
    <n v="29985461"/>
    <n v="35"/>
    <n v="1"/>
    <n v="0"/>
    <n v="1"/>
    <n v="0.97777777777777775"/>
    <n v="1.9777777777777779"/>
    <n v="1.9777777777777779"/>
    <n v="2"/>
    <n v="6660438"/>
    <n v="36645899"/>
    <n v="109886682"/>
  </r>
  <r>
    <x v="0"/>
    <n v="3763"/>
    <x v="9"/>
    <x v="109"/>
    <x v="109"/>
    <x v="109"/>
    <n v="717"/>
    <n v="105837000153"/>
    <s v="05837105837000153"/>
    <s v="INSTITUCION EDUCATIVA ANGEL MILAN PEREA"/>
    <n v="1"/>
    <n v="39.15000175112948"/>
    <n v="2.7419061248678744"/>
    <n v="0.39798355566344457"/>
    <n v="1.3979835556634446"/>
    <n v="1060"/>
    <n v="0"/>
    <n v="0"/>
    <n v="0"/>
    <n v="69"/>
    <n v="0"/>
    <n v="483"/>
    <n v="0"/>
    <n v="350"/>
    <n v="0"/>
    <n v="50"/>
    <n v="0"/>
    <n v="108"/>
    <n v="103"/>
    <n v="0"/>
    <n v="0"/>
    <n v="0"/>
    <n v="0"/>
    <n v="0"/>
    <n v="0"/>
    <n v="0"/>
    <n v="0"/>
    <n v="0"/>
    <n v="4"/>
    <n v="0"/>
    <n v="99"/>
    <n v="92671"/>
    <n v="81839"/>
    <n v="122758"/>
    <n v="150439"/>
    <n v="114333"/>
    <n v="99892"/>
    <n v="152848"/>
    <n v="184139"/>
    <n v="8939124.8519952074"/>
    <n v="95303176.984546557"/>
    <n v="8580683.2663066555"/>
    <n v="22713614.798088916"/>
    <n v="0"/>
    <n v="0"/>
    <n v="0"/>
    <n v="0"/>
    <n v="135536600"/>
    <n v="0"/>
    <n v="0"/>
    <n v="137290.93226090653"/>
    <n v="4164162.7129829684"/>
    <n v="0"/>
    <n v="0"/>
    <n v="0"/>
    <n v="0"/>
    <n v="4301454"/>
    <n v="139838054"/>
    <n v="131922.69245283018"/>
    <n v="0"/>
    <n v="1"/>
    <n v="1"/>
    <n v="1"/>
    <n v="24249724"/>
    <n v="33900715.381377168"/>
    <n v="33900715"/>
    <n v="69"/>
    <n v="0"/>
    <n v="1"/>
    <n v="0"/>
    <n v="3.0666666666666669"/>
    <n v="3.0666666666666669"/>
    <n v="3.0666666666666669"/>
    <n v="4"/>
    <n v="26641753"/>
    <n v="60542468"/>
    <n v="200380522"/>
  </r>
  <r>
    <x v="0"/>
    <n v="3763"/>
    <x v="9"/>
    <x v="109"/>
    <x v="109"/>
    <x v="109"/>
    <n v="700"/>
    <n v="105837000242"/>
    <s v="05837105837000242"/>
    <s v="I.E. SAN MARTIN DE PORRES"/>
    <n v="1"/>
    <n v="39.15000175112948"/>
    <n v="2.7419061248678744"/>
    <n v="0.39798355566344457"/>
    <n v="1.3979835556634446"/>
    <n v="1486"/>
    <n v="0"/>
    <n v="0"/>
    <n v="0"/>
    <n v="131"/>
    <n v="0"/>
    <n v="766"/>
    <n v="0"/>
    <n v="465"/>
    <n v="0"/>
    <n v="62"/>
    <n v="0"/>
    <n v="62"/>
    <n v="61"/>
    <n v="0"/>
    <n v="0"/>
    <n v="0"/>
    <n v="0"/>
    <n v="0"/>
    <n v="0"/>
    <n v="0"/>
    <n v="0"/>
    <n v="0"/>
    <n v="0"/>
    <n v="0"/>
    <n v="61"/>
    <n v="92671"/>
    <n v="81839"/>
    <n v="122758"/>
    <n v="150439"/>
    <n v="114333"/>
    <n v="99892"/>
    <n v="152848"/>
    <n v="184139"/>
    <n v="16971381.965382207"/>
    <n v="140838188.31689894"/>
    <n v="10640047.250220254"/>
    <n v="13039297.384088082"/>
    <n v="0"/>
    <n v="0"/>
    <n v="0"/>
    <n v="0"/>
    <n v="181488915"/>
    <n v="0"/>
    <n v="0"/>
    <n v="0"/>
    <n v="2565797.227191526"/>
    <n v="0"/>
    <n v="0"/>
    <n v="0"/>
    <n v="0"/>
    <n v="2565797"/>
    <n v="184054712"/>
    <n v="123859.1601615074"/>
    <n v="0"/>
    <n v="1"/>
    <n v="1"/>
    <n v="1"/>
    <n v="24249724"/>
    <n v="33900715.381377168"/>
    <n v="33900715"/>
    <n v="131"/>
    <n v="0"/>
    <n v="1"/>
    <n v="0"/>
    <n v="5.822222222222222"/>
    <n v="5.822222222222222"/>
    <n v="4"/>
    <n v="4"/>
    <n v="26641753"/>
    <n v="60542468"/>
    <n v="244597180"/>
  </r>
  <r>
    <x v="0"/>
    <n v="3763"/>
    <x v="9"/>
    <x v="109"/>
    <x v="109"/>
    <x v="109"/>
    <n v="130388"/>
    <n v="105837001150"/>
    <s v="05837105837001150"/>
    <s v="I.E. SAGRADO CORAZÓN DE JESÚS"/>
    <n v="1"/>
    <n v="39.15000175112948"/>
    <n v="2.7419061248678744"/>
    <n v="0.39798355566344457"/>
    <n v="1.3979835556634446"/>
    <n v="2102"/>
    <n v="0"/>
    <n v="0"/>
    <n v="0"/>
    <n v="202"/>
    <n v="0"/>
    <n v="905"/>
    <n v="0"/>
    <n v="719"/>
    <n v="0"/>
    <n v="119"/>
    <n v="0"/>
    <n v="15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169611.885551188"/>
    <n v="185801151.76819161"/>
    <n v="20422026.173809841"/>
    <n v="33018865.95648111"/>
    <n v="0"/>
    <n v="0"/>
    <n v="0"/>
    <n v="0"/>
    <n v="265411656"/>
    <n v="0"/>
    <n v="0"/>
    <n v="0"/>
    <n v="0"/>
    <n v="0"/>
    <n v="0"/>
    <n v="0"/>
    <n v="0"/>
    <n v="0"/>
    <n v="265411656"/>
    <n v="126266.24928639391"/>
    <n v="0"/>
    <n v="1"/>
    <n v="1"/>
    <n v="1"/>
    <n v="24249724"/>
    <n v="33900715.381377168"/>
    <n v="33900715"/>
    <n v="202"/>
    <n v="0"/>
    <n v="1"/>
    <n v="0"/>
    <n v="8.9777777777777779"/>
    <n v="8.9777777777777779"/>
    <n v="4"/>
    <n v="4"/>
    <n v="26641753"/>
    <n v="60542468"/>
    <n v="325954124"/>
  </r>
  <r>
    <x v="0"/>
    <n v="3763"/>
    <x v="9"/>
    <x v="109"/>
    <x v="109"/>
    <x v="109"/>
    <n v="701"/>
    <n v="105837003870"/>
    <s v="05837105837003870"/>
    <s v="INSTITUCION EDUCATIVA SANTA FE"/>
    <n v="1"/>
    <n v="39.15000175112948"/>
    <n v="2.7419061248678744"/>
    <n v="0.39798355566344457"/>
    <n v="1.3979835556634446"/>
    <n v="1026"/>
    <n v="0"/>
    <n v="0"/>
    <n v="0"/>
    <n v="80"/>
    <n v="0"/>
    <n v="458"/>
    <n v="0"/>
    <n v="378"/>
    <n v="0"/>
    <n v="10"/>
    <n v="0"/>
    <n v="100"/>
    <n v="54"/>
    <n v="0"/>
    <n v="0"/>
    <n v="0"/>
    <n v="0"/>
    <n v="0"/>
    <n v="0"/>
    <n v="0"/>
    <n v="0"/>
    <n v="0"/>
    <n v="2"/>
    <n v="0"/>
    <n v="52"/>
    <n v="92671"/>
    <n v="81839"/>
    <n v="122758"/>
    <n v="150439"/>
    <n v="114333"/>
    <n v="99892"/>
    <n v="152848"/>
    <n v="184139"/>
    <n v="10364202.726950966"/>
    <n v="95646405.713182375"/>
    <n v="1716136.6532613314"/>
    <n v="21031124.813045293"/>
    <n v="0"/>
    <n v="0"/>
    <n v="0"/>
    <n v="0"/>
    <n v="128757870"/>
    <n v="0"/>
    <n v="0"/>
    <n v="68645.466130453264"/>
    <n v="2187236.9805567106"/>
    <n v="0"/>
    <n v="0"/>
    <n v="0"/>
    <n v="0"/>
    <n v="2255882"/>
    <n v="131013752"/>
    <n v="127693.71539961014"/>
    <n v="0"/>
    <n v="1"/>
    <n v="1"/>
    <n v="1"/>
    <n v="24249724"/>
    <n v="33900715.381377168"/>
    <n v="33900715"/>
    <n v="80"/>
    <n v="0"/>
    <n v="1"/>
    <n v="0"/>
    <n v="3.5555555555555554"/>
    <n v="3.5555555555555554"/>
    <n v="3.5555555555555554"/>
    <n v="4"/>
    <n v="26641753"/>
    <n v="60542468"/>
    <n v="191556220"/>
  </r>
  <r>
    <x v="0"/>
    <n v="3763"/>
    <x v="9"/>
    <x v="109"/>
    <x v="109"/>
    <x v="109"/>
    <n v="702"/>
    <n v="105837004922"/>
    <s v="05837105837004922"/>
    <s v="I.E. FRANCISCO LUIS VALDERRAMA VALDERRAMA"/>
    <n v="1"/>
    <n v="39.15000175112948"/>
    <n v="2.7419061248678744"/>
    <n v="0.39798355566344457"/>
    <n v="1.3979835556634446"/>
    <n v="1889"/>
    <n v="0"/>
    <n v="0"/>
    <n v="0"/>
    <n v="138"/>
    <n v="0"/>
    <n v="711"/>
    <n v="0"/>
    <n v="699"/>
    <n v="0"/>
    <n v="48"/>
    <n v="0"/>
    <n v="293"/>
    <n v="294"/>
    <n v="0"/>
    <n v="0"/>
    <n v="0"/>
    <n v="0"/>
    <n v="0"/>
    <n v="0"/>
    <n v="0"/>
    <n v="0"/>
    <n v="0"/>
    <n v="1"/>
    <n v="0"/>
    <n v="293"/>
    <n v="92671"/>
    <n v="81839"/>
    <n v="122758"/>
    <n v="150439"/>
    <n v="114333"/>
    <n v="99892"/>
    <n v="152848"/>
    <n v="184139"/>
    <n v="17878249.703990415"/>
    <n v="161317502.45883632"/>
    <n v="8237455.9356543906"/>
    <n v="61621195.702222712"/>
    <n v="0"/>
    <n v="0"/>
    <n v="0"/>
    <n v="0"/>
    <n v="249054404"/>
    <n v="0"/>
    <n v="0"/>
    <n v="34322.733065226632"/>
    <n v="12324239.140444543"/>
    <n v="0"/>
    <n v="0"/>
    <n v="0"/>
    <n v="0"/>
    <n v="12358562"/>
    <n v="261412966"/>
    <n v="138386.95923769189"/>
    <n v="0"/>
    <n v="1"/>
    <n v="1"/>
    <n v="1"/>
    <n v="24249724"/>
    <n v="33900715.381377168"/>
    <n v="33900715"/>
    <n v="138"/>
    <n v="0"/>
    <n v="1"/>
    <n v="0"/>
    <n v="6.1333333333333337"/>
    <n v="6.1333333333333337"/>
    <n v="4"/>
    <n v="4"/>
    <n v="26641753"/>
    <n v="60542468"/>
    <n v="321955434"/>
  </r>
  <r>
    <x v="0"/>
    <n v="3763"/>
    <x v="9"/>
    <x v="109"/>
    <x v="109"/>
    <x v="109"/>
    <n v="704"/>
    <n v="105837006097"/>
    <s v="05837105837006097"/>
    <s v="I.E. TURBO"/>
    <n v="1"/>
    <n v="39.15000175112948"/>
    <n v="2.7419061248678744"/>
    <n v="0.39798355566344457"/>
    <n v="1.3979835556634446"/>
    <n v="676"/>
    <n v="0"/>
    <n v="0"/>
    <n v="0"/>
    <n v="43"/>
    <n v="0"/>
    <n v="253"/>
    <n v="0"/>
    <n v="267"/>
    <n v="0"/>
    <n v="0"/>
    <n v="0"/>
    <n v="113"/>
    <n v="409"/>
    <n v="0"/>
    <n v="0"/>
    <n v="0"/>
    <n v="43"/>
    <n v="0"/>
    <n v="253"/>
    <n v="0"/>
    <n v="0"/>
    <n v="0"/>
    <n v="0"/>
    <n v="0"/>
    <n v="113"/>
    <n v="92671"/>
    <n v="81839"/>
    <n v="122758"/>
    <n v="150439"/>
    <n v="114333"/>
    <n v="99892"/>
    <n v="152848"/>
    <n v="184139"/>
    <n v="5570758.9657361442"/>
    <n v="59492979.630209133"/>
    <n v="0"/>
    <n v="23765171.038741183"/>
    <n v="0"/>
    <n v="0"/>
    <n v="0"/>
    <n v="0"/>
    <n v="88828910"/>
    <n v="1114151.7931472289"/>
    <n v="5789124.556324197"/>
    <n v="0"/>
    <n v="4753034.2077482371"/>
    <n v="0"/>
    <n v="0"/>
    <n v="0"/>
    <n v="0"/>
    <n v="11656311"/>
    <n v="100485221"/>
    <n v="148646.77662721893"/>
    <n v="0"/>
    <n v="1"/>
    <n v="1"/>
    <n v="1"/>
    <n v="24249724"/>
    <n v="33900715.381377168"/>
    <n v="33900715"/>
    <n v="43"/>
    <n v="0"/>
    <n v="1"/>
    <n v="0"/>
    <n v="1.9111111111111112"/>
    <n v="1.9111111111111112"/>
    <n v="1.9111111111111112"/>
    <n v="2"/>
    <n v="13320876"/>
    <n v="47221591"/>
    <n v="147706812"/>
  </r>
  <r>
    <x v="0"/>
    <n v="3763"/>
    <x v="9"/>
    <x v="109"/>
    <x v="109"/>
    <x v="109"/>
    <n v="705"/>
    <n v="105837006194"/>
    <s v="05837105837006194"/>
    <s v="I.E. ESCUELA NORMAL SUPERIOR DE URABA"/>
    <n v="1"/>
    <n v="39.15000175112948"/>
    <n v="2.7419061248678744"/>
    <n v="0.39798355566344457"/>
    <n v="1.3979835556634446"/>
    <n v="1726"/>
    <n v="0"/>
    <n v="0"/>
    <n v="6"/>
    <n v="120"/>
    <n v="39"/>
    <n v="844"/>
    <n v="0"/>
    <n v="519"/>
    <n v="0"/>
    <n v="198"/>
    <n v="0"/>
    <n v="0"/>
    <n v="933"/>
    <n v="0"/>
    <n v="0"/>
    <n v="0"/>
    <n v="60"/>
    <n v="0"/>
    <n v="156"/>
    <n v="0"/>
    <n v="519"/>
    <n v="0"/>
    <n v="198"/>
    <n v="0"/>
    <n v="0"/>
    <n v="92671"/>
    <n v="81839"/>
    <n v="122758"/>
    <n v="150439"/>
    <n v="114333"/>
    <n v="99892"/>
    <n v="152848"/>
    <n v="184139"/>
    <n v="15546304.090426449"/>
    <n v="155940252.3768751"/>
    <n v="33979505.734574363"/>
    <n v="0"/>
    <n v="959013.92321801162"/>
    <n v="5446247.5603509797"/>
    <n v="0"/>
    <n v="0"/>
    <n v="211871324"/>
    <n v="1554630.4090426448"/>
    <n v="15445292.788611986"/>
    <n v="6795901.1469148714"/>
    <n v="0"/>
    <n v="0"/>
    <n v="0"/>
    <n v="0"/>
    <n v="0"/>
    <n v="23795824"/>
    <n v="235667148"/>
    <n v="136539.48319814602"/>
    <n v="1"/>
    <n v="1"/>
    <n v="1"/>
    <n v="1"/>
    <n v="24249724"/>
    <n v="33900715.381377168"/>
    <n v="33900715"/>
    <n v="126"/>
    <n v="0"/>
    <n v="1"/>
    <n v="0.46153846153846156"/>
    <n v="5.333333333333333"/>
    <n v="5.7948717948717947"/>
    <n v="4"/>
    <n v="4"/>
    <n v="26641753"/>
    <n v="60542468"/>
    <n v="296209616"/>
  </r>
  <r>
    <x v="0"/>
    <n v="3758"/>
    <x v="1"/>
    <x v="110"/>
    <x v="110"/>
    <x v="110"/>
    <n v="8556"/>
    <n v="105842000382"/>
    <s v="05842105842000382"/>
    <s v="I. E. SAN JOSE"/>
    <n v="1"/>
    <n v="27.104093208646329"/>
    <n v="1.8982599196341818"/>
    <n v="0.27034131299326275"/>
    <n v="1.2703413129932628"/>
    <n v="892"/>
    <n v="0"/>
    <n v="0"/>
    <n v="36"/>
    <n v="18"/>
    <n v="221"/>
    <n v="201"/>
    <n v="30"/>
    <n v="288"/>
    <n v="6"/>
    <n v="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19028.3966951757"/>
    <n v="50838133.267173208"/>
    <n v="14346899.41883928"/>
    <n v="0"/>
    <n v="5228709.6001845142"/>
    <n v="31851130.543818276"/>
    <n v="1165014.7740503654"/>
    <n v="0"/>
    <n v="105548916"/>
    <n v="0"/>
    <n v="0"/>
    <n v="0"/>
    <n v="0"/>
    <n v="0"/>
    <n v="0"/>
    <n v="0"/>
    <n v="0"/>
    <n v="0"/>
    <n v="105548916"/>
    <n v="118328.38116591929"/>
    <n v="1"/>
    <n v="0"/>
    <n v="1"/>
    <n v="1"/>
    <n v="24249724"/>
    <n v="30805426.225884236"/>
    <n v="30805426"/>
    <n v="54"/>
    <n v="1"/>
    <n v="0"/>
    <n v="2.7692307692307692"/>
    <n v="0.8"/>
    <n v="3.569230769230769"/>
    <n v="3.569230769230769"/>
    <n v="4"/>
    <n v="6660438"/>
    <n v="37465864"/>
    <n v="143014780"/>
  </r>
  <r>
    <x v="0"/>
    <n v="3758"/>
    <x v="1"/>
    <x v="111"/>
    <x v="111"/>
    <x v="111"/>
    <n v="789"/>
    <n v="105847000241"/>
    <s v="05847105847000241"/>
    <s v="INSTITUCIÓN EDUCATIVA RURAL JAIPERA"/>
    <n v="1"/>
    <n v="24.452529452529454"/>
    <n v="1.7125552305363128"/>
    <n v="0.24224450790628338"/>
    <n v="1.2422445079062834"/>
    <n v="588"/>
    <n v="0"/>
    <n v="0"/>
    <n v="40"/>
    <n v="0"/>
    <n v="228"/>
    <n v="0"/>
    <n v="233"/>
    <n v="0"/>
    <n v="0"/>
    <n v="0"/>
    <n v="8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81181.6528979642"/>
    <n v="57205622.944920026"/>
    <n v="0"/>
    <n v="19900872.545397896"/>
    <n v="82787677"/>
    <n v="0"/>
    <n v="0"/>
    <n v="0"/>
    <n v="0"/>
    <n v="0"/>
    <n v="0"/>
    <n v="0"/>
    <n v="0"/>
    <n v="0"/>
    <n v="82787677"/>
    <n v="140795.36904761905"/>
    <n v="1"/>
    <n v="0"/>
    <n v="1"/>
    <n v="1"/>
    <n v="24249724"/>
    <n v="30124086.457243189"/>
    <n v="30124086"/>
    <n v="40"/>
    <n v="1"/>
    <n v="0"/>
    <n v="3.0769230769230771"/>
    <n v="0"/>
    <n v="3.0769230769230771"/>
    <n v="3.0769230769230771"/>
    <n v="4"/>
    <n v="6660438"/>
    <n v="36784524"/>
    <n v="119572201"/>
  </r>
  <r>
    <x v="0"/>
    <n v="3758"/>
    <x v="1"/>
    <x v="111"/>
    <x v="111"/>
    <x v="111"/>
    <n v="790"/>
    <n v="105847000771"/>
    <s v="05847105847000771"/>
    <s v="I. E. ESCUELA NORMAL SUPERIOR SAGRADA FAMILIA"/>
    <n v="1"/>
    <n v="24.452529452529454"/>
    <n v="1.7125552305363128"/>
    <n v="0.24224450790628338"/>
    <n v="1.2422445079062834"/>
    <n v="1387"/>
    <n v="0"/>
    <n v="0"/>
    <n v="0"/>
    <n v="95"/>
    <n v="0"/>
    <n v="548"/>
    <n v="0"/>
    <n v="532"/>
    <n v="0"/>
    <n v="21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936403.875257403"/>
    <n v="109797172.14514571"/>
    <n v="32329035.675930623"/>
    <n v="0"/>
    <n v="0"/>
    <n v="0"/>
    <n v="0"/>
    <n v="0"/>
    <n v="153062612"/>
    <n v="0"/>
    <n v="0"/>
    <n v="0"/>
    <n v="0"/>
    <n v="0"/>
    <n v="0"/>
    <n v="0"/>
    <n v="0"/>
    <n v="0"/>
    <n v="153062612"/>
    <n v="110355.16366258111"/>
    <n v="0"/>
    <n v="0"/>
    <n v="1"/>
    <n v="1"/>
    <n v="24249724"/>
    <n v="30124086.457243189"/>
    <n v="30124086"/>
    <n v="95"/>
    <n v="1"/>
    <n v="0"/>
    <n v="0"/>
    <n v="4.2222222222222223"/>
    <n v="4.2222222222222223"/>
    <n v="4"/>
    <n v="4"/>
    <n v="6660438"/>
    <n v="36784524"/>
    <n v="189847136"/>
  </r>
  <r>
    <x v="0"/>
    <n v="3758"/>
    <x v="1"/>
    <x v="111"/>
    <x v="111"/>
    <x v="111"/>
    <n v="843"/>
    <n v="105847001204"/>
    <s v="05847105847001204"/>
    <s v="I. E. MONSEÑOR J. IVAN CADAVID GUTIERREZ"/>
    <n v="1"/>
    <n v="24.452529452529454"/>
    <n v="1.7125552305363128"/>
    <n v="0.24224450790628338"/>
    <n v="1.2422445079062834"/>
    <n v="998"/>
    <n v="0"/>
    <n v="0"/>
    <n v="13"/>
    <n v="61"/>
    <n v="87"/>
    <n v="326"/>
    <n v="67"/>
    <n v="316"/>
    <n v="0"/>
    <n v="80"/>
    <n v="0"/>
    <n v="4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22322.4883231744"/>
    <n v="65268318.99739217"/>
    <n v="12199636.104124762"/>
    <n v="8970337.0331958421"/>
    <n v="1846384.0371918383"/>
    <n v="19109904.411101267"/>
    <n v="0"/>
    <n v="0"/>
    <n v="114416903"/>
    <n v="0"/>
    <n v="0"/>
    <n v="0"/>
    <n v="0"/>
    <n v="0"/>
    <n v="0"/>
    <n v="0"/>
    <n v="0"/>
    <n v="0"/>
    <n v="114416903"/>
    <n v="114646.19539078156"/>
    <n v="1"/>
    <n v="0"/>
    <n v="1"/>
    <n v="1"/>
    <n v="24249724"/>
    <n v="30124086.457243189"/>
    <n v="30124086"/>
    <n v="74"/>
    <n v="1"/>
    <n v="0"/>
    <n v="1"/>
    <n v="2.7111111111111112"/>
    <n v="3.7111111111111112"/>
    <n v="3.7111111111111112"/>
    <n v="4"/>
    <n v="6660438"/>
    <n v="36784524"/>
    <n v="151201427"/>
  </r>
  <r>
    <x v="0"/>
    <n v="3758"/>
    <x v="1"/>
    <x v="112"/>
    <x v="112"/>
    <x v="112"/>
    <n v="11024"/>
    <n v="105854000302"/>
    <s v="05854105854000302"/>
    <s v="I. E. VALDIVIA"/>
    <n v="1"/>
    <n v="26.974198592650509"/>
    <n v="1.8891626315816719"/>
    <n v="0.26896490871142598"/>
    <n v="1.2689649087114261"/>
    <n v="910"/>
    <n v="0"/>
    <n v="0"/>
    <n v="22"/>
    <n v="46"/>
    <n v="124"/>
    <n v="302"/>
    <n v="0"/>
    <n v="309"/>
    <n v="0"/>
    <n v="4"/>
    <n v="0"/>
    <n v="103"/>
    <n v="764"/>
    <n v="0"/>
    <n v="0"/>
    <n v="0"/>
    <n v="46"/>
    <n v="0"/>
    <n v="302"/>
    <n v="0"/>
    <n v="309"/>
    <n v="0"/>
    <n v="4"/>
    <n v="0"/>
    <n v="103"/>
    <n v="92671"/>
    <n v="81839"/>
    <n v="122758"/>
    <n v="150439"/>
    <n v="114333"/>
    <n v="99892"/>
    <n v="152848"/>
    <n v="184139"/>
    <n v="5409427.3645390421"/>
    <n v="63452850.509225018"/>
    <n v="623102.37705438898"/>
    <n v="19662886.625868738"/>
    <n v="3191860.4279694767"/>
    <n v="15718170.889964219"/>
    <n v="0"/>
    <n v="0"/>
    <n v="108058298"/>
    <n v="1081885.4729078086"/>
    <n v="12690570.101845004"/>
    <n v="124620.4754108778"/>
    <n v="3932577.3251737482"/>
    <n v="0"/>
    <n v="0"/>
    <n v="0"/>
    <n v="0"/>
    <n v="17829653"/>
    <n v="125887951"/>
    <n v="138338.40769230769"/>
    <n v="1"/>
    <n v="1"/>
    <n v="1"/>
    <n v="1"/>
    <n v="24249724"/>
    <n v="30772048.801937278"/>
    <n v="30772049"/>
    <n v="68"/>
    <n v="1"/>
    <n v="0"/>
    <n v="1.6923076923076923"/>
    <n v="2.0444444444444443"/>
    <n v="3.7367521367521368"/>
    <n v="3.7367521367521368"/>
    <n v="4"/>
    <n v="6660438"/>
    <n v="37432487"/>
    <n v="163320438"/>
  </r>
  <r>
    <x v="0"/>
    <n v="3758"/>
    <x v="1"/>
    <x v="113"/>
    <x v="113"/>
    <x v="113"/>
    <n v="10075"/>
    <n v="105856000296"/>
    <s v="05856105856000296"/>
    <s v="I. E. RAFAEL URIBE URIBE"/>
    <n v="1"/>
    <n v="8.8843738455855199"/>
    <n v="0.62222523558697151"/>
    <n v="7.7279425455221137E-2"/>
    <n v="1.0772794254552212"/>
    <n v="656"/>
    <n v="0"/>
    <n v="0"/>
    <n v="16"/>
    <n v="28"/>
    <n v="86"/>
    <n v="227"/>
    <n v="56"/>
    <n v="177"/>
    <n v="17"/>
    <n v="3"/>
    <n v="2"/>
    <n v="4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95311.7258181022"/>
    <n v="35618042.243531257"/>
    <n v="396734.00313009613"/>
    <n v="7130852.9373865528"/>
    <n v="1970697.4168091489"/>
    <n v="15280846.684195358"/>
    <n v="2799220.0955736539"/>
    <n v="396738.31224779796"/>
    <n v="66388443"/>
    <n v="0"/>
    <n v="0"/>
    <n v="0"/>
    <n v="0"/>
    <n v="0"/>
    <n v="0"/>
    <n v="0"/>
    <n v="0"/>
    <n v="0"/>
    <n v="66388443"/>
    <n v="101201.89481707317"/>
    <n v="1"/>
    <n v="0"/>
    <n v="0"/>
    <n v="1"/>
    <n v="24249724"/>
    <n v="26123728.738167688"/>
    <n v="26123729"/>
    <n v="44"/>
    <n v="1"/>
    <n v="0"/>
    <n v="1.2307692307692308"/>
    <n v="1.2444444444444445"/>
    <n v="2.4752136752136753"/>
    <n v="2.4752136752136753"/>
    <n v="3"/>
    <n v="6660438"/>
    <n v="32784167"/>
    <n v="99172610"/>
  </r>
  <r>
    <x v="0"/>
    <n v="3758"/>
    <x v="1"/>
    <x v="114"/>
    <x v="114"/>
    <x v="114"/>
    <n v="4767"/>
    <n v="105858000137"/>
    <s v="05858105858000137"/>
    <s v="I. E. EFE GOMEZ"/>
    <n v="1"/>
    <n v="22.031614873360876"/>
    <n v="1.5430042671774733"/>
    <n v="0.21659173417749358"/>
    <n v="1.2165917341774937"/>
    <n v="1602"/>
    <n v="0"/>
    <n v="0"/>
    <n v="0"/>
    <n v="123"/>
    <n v="0"/>
    <n v="736"/>
    <n v="0"/>
    <n v="527"/>
    <n v="0"/>
    <n v="2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867361.02954939"/>
    <n v="125750154.12882346"/>
    <n v="32258815.510498725"/>
    <n v="0"/>
    <n v="0"/>
    <n v="0"/>
    <n v="0"/>
    <n v="0"/>
    <n v="171876331"/>
    <n v="0"/>
    <n v="0"/>
    <n v="0"/>
    <n v="0"/>
    <n v="0"/>
    <n v="0"/>
    <n v="0"/>
    <n v="0"/>
    <n v="0"/>
    <n v="171876331"/>
    <n v="107288.59612983771"/>
    <n v="0"/>
    <n v="0"/>
    <n v="1"/>
    <n v="1"/>
    <n v="24249724"/>
    <n v="29502013.774485588"/>
    <n v="29502014"/>
    <n v="123"/>
    <n v="1"/>
    <n v="0"/>
    <n v="0"/>
    <n v="5.4666666666666668"/>
    <n v="5.4666666666666668"/>
    <n v="4"/>
    <n v="4"/>
    <n v="6660438"/>
    <n v="36162452"/>
    <n v="208038783"/>
  </r>
  <r>
    <x v="0"/>
    <n v="3758"/>
    <x v="1"/>
    <x v="115"/>
    <x v="115"/>
    <x v="115"/>
    <n v="4765"/>
    <n v="105861000199"/>
    <s v="05861105861000199"/>
    <s v="I. E. SAN JOSE DE VENECIA"/>
    <n v="1"/>
    <n v="9.6272380393307895"/>
    <n v="0.67425240778796447"/>
    <n v="8.5151048534095691E-2"/>
    <n v="1.0851510485340956"/>
    <n v="605"/>
    <n v="0"/>
    <n v="0"/>
    <n v="0"/>
    <n v="49"/>
    <n v="0"/>
    <n v="249"/>
    <n v="0"/>
    <n v="209"/>
    <n v="0"/>
    <n v="9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27539.6081164554"/>
    <n v="40673915.910729684"/>
    <n v="13054675.296762954"/>
    <n v="0"/>
    <n v="0"/>
    <n v="0"/>
    <n v="0"/>
    <n v="0"/>
    <n v="58656131"/>
    <n v="0"/>
    <n v="0"/>
    <n v="0"/>
    <n v="0"/>
    <n v="0"/>
    <n v="0"/>
    <n v="0"/>
    <n v="0"/>
    <n v="0"/>
    <n v="58656131"/>
    <n v="96952.282644628096"/>
    <n v="0"/>
    <n v="0"/>
    <n v="0"/>
    <n v="0"/>
    <n v="19701352"/>
    <n v="21378942.780339301"/>
    <n v="21378943"/>
    <n v="49"/>
    <n v="0"/>
    <n v="1"/>
    <n v="0"/>
    <n v="2.1777777777777776"/>
    <n v="2.1777777777777776"/>
    <n v="2.1777777777777776"/>
    <n v="3"/>
    <n v="19981315"/>
    <n v="41360258"/>
    <n v="100016389"/>
  </r>
  <r>
    <x v="0"/>
    <n v="3758"/>
    <x v="1"/>
    <x v="116"/>
    <x v="116"/>
    <x v="116"/>
    <n v="10552"/>
    <n v="105873000232"/>
    <s v="05873105873000232"/>
    <s v="I. E. VIGIA DEL FUERTE"/>
    <n v="1"/>
    <n v="78.254984001968992"/>
    <n v="5.4806592679206201"/>
    <n v="0.81235226985973097"/>
    <n v="1.812352269859731"/>
    <n v="1059"/>
    <n v="0"/>
    <n v="0"/>
    <n v="39"/>
    <n v="74"/>
    <n v="180"/>
    <n v="327"/>
    <n v="0"/>
    <n v="320"/>
    <n v="0"/>
    <n v="1"/>
    <n v="0"/>
    <n v="118"/>
    <n v="277"/>
    <n v="0"/>
    <n v="0"/>
    <n v="0"/>
    <n v="0"/>
    <n v="0"/>
    <n v="0"/>
    <n v="0"/>
    <n v="158"/>
    <n v="0"/>
    <n v="1"/>
    <n v="0"/>
    <n v="118"/>
    <n v="92671"/>
    <n v="81839"/>
    <n v="122758"/>
    <n v="150439"/>
    <n v="114333"/>
    <n v="99892"/>
    <n v="152848"/>
    <n v="184139"/>
    <n v="12428484.792812664"/>
    <n v="95963750.026243687"/>
    <n v="222480.73994344086"/>
    <n v="32172518.648800511"/>
    <n v="8081255.2107250318"/>
    <n v="32587108.729349084"/>
    <n v="0"/>
    <n v="0"/>
    <n v="181455598"/>
    <n v="0"/>
    <n v="4686946.6782523971"/>
    <n v="44496.147988688172"/>
    <n v="6434503.7297601029"/>
    <n v="0"/>
    <n v="0"/>
    <n v="0"/>
    <n v="0"/>
    <n v="11165947"/>
    <n v="192621545"/>
    <n v="181890.0330500472"/>
    <n v="1"/>
    <n v="1"/>
    <n v="1"/>
    <n v="1"/>
    <n v="24249724"/>
    <n v="43949042.334871992"/>
    <n v="43949042"/>
    <n v="113"/>
    <n v="1"/>
    <n v="0"/>
    <n v="3"/>
    <n v="3.2888888888888888"/>
    <n v="6.2888888888888888"/>
    <n v="4"/>
    <n v="4"/>
    <n v="6660438"/>
    <n v="50609480"/>
    <n v="243231025"/>
  </r>
  <r>
    <x v="0"/>
    <n v="3758"/>
    <x v="1"/>
    <x v="117"/>
    <x v="117"/>
    <x v="117"/>
    <n v="4842"/>
    <n v="105885000025"/>
    <s v="05885105885000025"/>
    <s v="INSTITUCION EDUCATIVA LORENZO YALI"/>
    <n v="1"/>
    <n v="21.783766442091753"/>
    <n v="1.5256459759555299"/>
    <n v="0.21396545410090953"/>
    <n v="1.2139654541009095"/>
    <n v="1043"/>
    <n v="0"/>
    <n v="0"/>
    <n v="26"/>
    <n v="41"/>
    <n v="268"/>
    <n v="279"/>
    <n v="117"/>
    <n v="217"/>
    <n v="33"/>
    <n v="6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12475.0964764012"/>
    <n v="49277460.523889512"/>
    <n v="9239486.2153002061"/>
    <n v="0"/>
    <n v="3608704.1188567015"/>
    <n v="46687193.299303502"/>
    <n v="6123222.3270377219"/>
    <n v="0"/>
    <n v="119548542"/>
    <n v="0"/>
    <n v="0"/>
    <n v="0"/>
    <n v="0"/>
    <n v="0"/>
    <n v="0"/>
    <n v="0"/>
    <n v="0"/>
    <n v="0"/>
    <n v="119548542"/>
    <n v="114619.88686481304"/>
    <n v="1"/>
    <n v="0"/>
    <n v="1"/>
    <n v="1"/>
    <n v="24249724"/>
    <n v="29438327.207481723"/>
    <n v="29438327"/>
    <n v="67"/>
    <n v="1"/>
    <n v="0"/>
    <n v="2"/>
    <n v="1.8222222222222222"/>
    <n v="3.822222222222222"/>
    <n v="3.822222222222222"/>
    <n v="4"/>
    <n v="6660438"/>
    <n v="36098765"/>
    <n v="155647307"/>
  </r>
  <r>
    <x v="0"/>
    <n v="3758"/>
    <x v="1"/>
    <x v="118"/>
    <x v="118"/>
    <x v="118"/>
    <n v="733"/>
    <n v="105887000600"/>
    <s v="05887105887000600"/>
    <s v="INSTITUCION EDUCATIVA SAN LUIS"/>
    <n v="1"/>
    <n v="11.751576362926176"/>
    <n v="0.8230323822509209"/>
    <n v="0.10766120680548112"/>
    <n v="1.1076612068054812"/>
    <n v="2006"/>
    <n v="0"/>
    <n v="0"/>
    <n v="9"/>
    <n v="87"/>
    <n v="106"/>
    <n v="624"/>
    <n v="80"/>
    <n v="780"/>
    <n v="11"/>
    <n v="104"/>
    <n v="10"/>
    <n v="195"/>
    <n v="2006"/>
    <n v="0"/>
    <n v="0"/>
    <n v="9"/>
    <n v="87"/>
    <n v="106"/>
    <n v="624"/>
    <n v="80"/>
    <n v="780"/>
    <n v="11"/>
    <n v="104"/>
    <n v="10"/>
    <n v="195"/>
    <n v="92671"/>
    <n v="81839"/>
    <n v="122758"/>
    <n v="150439"/>
    <n v="114333"/>
    <n v="99892"/>
    <n v="152848"/>
    <n v="184139"/>
    <n v="8930382.2375407554"/>
    <n v="127272439.2472703"/>
    <n v="14141324.540202836"/>
    <n v="32493911.636668909"/>
    <n v="1139780.0588192197"/>
    <n v="20580247.748259641"/>
    <n v="1862341.801515846"/>
    <n v="2039636.269599545"/>
    <n v="208460064"/>
    <n v="1786076.4475081512"/>
    <n v="25454487.849454064"/>
    <n v="2828264.9080405673"/>
    <n v="6498782.3273337819"/>
    <n v="227956.01176384397"/>
    <n v="4116049.5496519287"/>
    <n v="372468.36030316923"/>
    <n v="407927.25391990901"/>
    <n v="41692013"/>
    <n v="250152077"/>
    <n v="124701.93270189431"/>
    <n v="1"/>
    <n v="0"/>
    <n v="1"/>
    <n v="1"/>
    <n v="24249724"/>
    <n v="26860478.55053984"/>
    <n v="26860479"/>
    <n v="96"/>
    <n v="1"/>
    <n v="0"/>
    <n v="0.69230769230769229"/>
    <n v="3.8666666666666667"/>
    <n v="4.5589743589743588"/>
    <n v="4"/>
    <n v="4"/>
    <n v="6660438"/>
    <n v="33520917"/>
    <n v="283672994"/>
  </r>
  <r>
    <x v="0"/>
    <n v="3758"/>
    <x v="1"/>
    <x v="119"/>
    <x v="119"/>
    <x v="119"/>
    <n v="5363"/>
    <n v="105890000203"/>
    <s v="05890105890000203"/>
    <s v="I. E. EDUARDO AGUILAR"/>
    <n v="1"/>
    <n v="16.119481892677769"/>
    <n v="1.1289426348481542"/>
    <n v="0.15394491015776077"/>
    <n v="1.1539449101577608"/>
    <n v="768"/>
    <n v="0"/>
    <n v="0"/>
    <n v="5"/>
    <n v="51"/>
    <n v="53"/>
    <n v="283"/>
    <n v="0"/>
    <n v="263"/>
    <n v="0"/>
    <n v="54"/>
    <n v="0"/>
    <n v="5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53798.6672307225"/>
    <n v="51562982.836310938"/>
    <n v="7649422.3411819059"/>
    <n v="10242300.78201418"/>
    <n v="659669.91706533637"/>
    <n v="6109302.8431703895"/>
    <n v="0"/>
    <n v="0"/>
    <n v="81677477"/>
    <n v="0"/>
    <n v="0"/>
    <n v="0"/>
    <n v="0"/>
    <n v="0"/>
    <n v="0"/>
    <n v="0"/>
    <n v="0"/>
    <n v="0"/>
    <n v="81677477"/>
    <n v="106350.88151041667"/>
    <n v="1"/>
    <n v="0"/>
    <n v="1"/>
    <n v="1"/>
    <n v="24249724"/>
    <n v="27982845.582530495"/>
    <n v="27982846"/>
    <n v="56"/>
    <n v="1"/>
    <n v="0"/>
    <n v="0.38461538461538464"/>
    <n v="2.2666666666666666"/>
    <n v="2.6512820512820512"/>
    <n v="2.6512820512820512"/>
    <n v="3"/>
    <n v="6660438"/>
    <n v="34643284"/>
    <n v="116320761"/>
  </r>
  <r>
    <x v="0"/>
    <n v="3758"/>
    <x v="1"/>
    <x v="119"/>
    <x v="119"/>
    <x v="119"/>
    <n v="5364"/>
    <n v="105890001331"/>
    <s v="05890105890001331"/>
    <s v="I. E. ESCUELA NORMAL SUPERIOR DEL NORDESTE"/>
    <n v="1"/>
    <n v="16.119481892677769"/>
    <n v="1.1289426348481542"/>
    <n v="0.15394491015776077"/>
    <n v="1.1539449101577608"/>
    <n v="695"/>
    <n v="0"/>
    <n v="0"/>
    <n v="16"/>
    <n v="28"/>
    <n v="74"/>
    <n v="192"/>
    <n v="0"/>
    <n v="262"/>
    <n v="0"/>
    <n v="1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94242.405538436"/>
    <n v="42874714.666090049"/>
    <n v="17423684.221581008"/>
    <n v="0"/>
    <n v="2110943.7346090763"/>
    <n v="8529970.007445449"/>
    <n v="0"/>
    <n v="0"/>
    <n v="73933555"/>
    <n v="0"/>
    <n v="0"/>
    <n v="0"/>
    <n v="0"/>
    <n v="0"/>
    <n v="0"/>
    <n v="0"/>
    <n v="0"/>
    <n v="0"/>
    <n v="73933555"/>
    <n v="106379.21582733814"/>
    <n v="1"/>
    <n v="0"/>
    <n v="1"/>
    <n v="1"/>
    <n v="24249724"/>
    <n v="27982845.582530495"/>
    <n v="27982846"/>
    <n v="44"/>
    <n v="1"/>
    <n v="0"/>
    <n v="1.2307692307692308"/>
    <n v="1.2444444444444445"/>
    <n v="2.4752136752136753"/>
    <n v="2.4752136752136753"/>
    <n v="3"/>
    <n v="6660438"/>
    <n v="34643284"/>
    <n v="108576839"/>
  </r>
  <r>
    <x v="0"/>
    <n v="3758"/>
    <x v="1"/>
    <x v="120"/>
    <x v="120"/>
    <x v="120"/>
    <n v="11110"/>
    <n v="105893001685"/>
    <s v="05893105893001685"/>
    <s v="INTSTITUCION EDUCATIVA LUIS EDUARDO DIAZ"/>
    <n v="1"/>
    <n v="26.010404161664667"/>
    <n v="1.8216624084595261"/>
    <n v="0.25875223922201396"/>
    <n v="1.2587522392220141"/>
    <n v="2247"/>
    <n v="0"/>
    <n v="0"/>
    <n v="0"/>
    <n v="139"/>
    <n v="0"/>
    <n v="962"/>
    <n v="0"/>
    <n v="809"/>
    <n v="0"/>
    <n v="55"/>
    <n v="0"/>
    <n v="28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214326.197771113"/>
    <n v="182439608.39957771"/>
    <n v="8498704.9060328808"/>
    <n v="53401050.728802405"/>
    <n v="0"/>
    <n v="0"/>
    <n v="0"/>
    <n v="0"/>
    <n v="260553690"/>
    <n v="0"/>
    <n v="0"/>
    <n v="0"/>
    <n v="0"/>
    <n v="0"/>
    <n v="0"/>
    <n v="0"/>
    <n v="0"/>
    <n v="0"/>
    <n v="260553690"/>
    <n v="115956.24833110815"/>
    <n v="0"/>
    <n v="1"/>
    <n v="1"/>
    <n v="1"/>
    <n v="24249724"/>
    <n v="30524394.385515817"/>
    <n v="30524394"/>
    <n v="139"/>
    <n v="0"/>
    <n v="1"/>
    <n v="0"/>
    <n v="6.177777777777778"/>
    <n v="6.177777777777778"/>
    <n v="4"/>
    <n v="4"/>
    <n v="26641753"/>
    <n v="57166147"/>
    <n v="317719837"/>
  </r>
  <r>
    <x v="0"/>
    <n v="3758"/>
    <x v="1"/>
    <x v="121"/>
    <x v="121"/>
    <x v="121"/>
    <n v="10173"/>
    <n v="105895000091"/>
    <s v="05895105895000091"/>
    <s v="I. E. FRANCISCO DE PAULA SANTANDER"/>
    <n v="1"/>
    <n v="45.771661400299351"/>
    <n v="3.2056601053724991"/>
    <n v="0.46814874783951432"/>
    <n v="1.4681487478395143"/>
    <n v="1327"/>
    <n v="0"/>
    <n v="0"/>
    <n v="0"/>
    <n v="112"/>
    <n v="0"/>
    <n v="745"/>
    <n v="0"/>
    <n v="399"/>
    <n v="0"/>
    <n v="30"/>
    <n v="0"/>
    <n v="4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238139.012435991"/>
    <n v="137453688.22835708"/>
    <n v="5406810.1196184931"/>
    <n v="9055540.0085253771"/>
    <n v="0"/>
    <n v="0"/>
    <n v="0"/>
    <n v="0"/>
    <n v="167154177"/>
    <n v="0"/>
    <n v="0"/>
    <n v="0"/>
    <n v="0"/>
    <n v="0"/>
    <n v="0"/>
    <n v="0"/>
    <n v="0"/>
    <n v="0"/>
    <n v="167154177"/>
    <n v="125963.96156744537"/>
    <n v="0"/>
    <n v="1"/>
    <n v="1"/>
    <n v="1"/>
    <n v="24249724"/>
    <n v="35602201.926053822"/>
    <n v="35602202"/>
    <n v="112"/>
    <n v="1"/>
    <n v="0"/>
    <n v="0"/>
    <n v="4.9777777777777779"/>
    <n v="4.9777777777777779"/>
    <n v="4"/>
    <n v="4"/>
    <n v="6660438"/>
    <n v="42262640"/>
    <n v="209416817"/>
  </r>
  <r>
    <x v="0"/>
    <n v="3758"/>
    <x v="1"/>
    <x v="121"/>
    <x v="121"/>
    <x v="121"/>
    <n v="10174"/>
    <n v="105895001119"/>
    <s v="05895105895001119"/>
    <s v="I. E. LUIS FERNANDO RESTREPO RESTREPO"/>
    <n v="1"/>
    <n v="45.771661400299351"/>
    <n v="3.2056601053724991"/>
    <n v="0.46814874783951432"/>
    <n v="1.4681487478395143"/>
    <n v="805"/>
    <n v="0"/>
    <n v="0"/>
    <n v="0"/>
    <n v="46"/>
    <n v="0"/>
    <n v="340"/>
    <n v="0"/>
    <n v="313"/>
    <n v="0"/>
    <n v="10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58521.3801076394"/>
    <n v="78459141.969508022"/>
    <n v="19104062.42265201"/>
    <n v="0"/>
    <n v="0"/>
    <n v="0"/>
    <n v="0"/>
    <n v="0"/>
    <n v="103821726"/>
    <n v="0"/>
    <n v="0"/>
    <n v="0"/>
    <n v="0"/>
    <n v="0"/>
    <n v="0"/>
    <n v="0"/>
    <n v="0"/>
    <n v="0"/>
    <n v="103821726"/>
    <n v="128971.08819875776"/>
    <n v="0"/>
    <n v="1"/>
    <n v="1"/>
    <n v="1"/>
    <n v="24249724"/>
    <n v="35602201.926053822"/>
    <n v="35602202"/>
    <n v="46"/>
    <n v="0"/>
    <n v="1"/>
    <n v="0"/>
    <n v="2.0444444444444443"/>
    <n v="2.0444444444444443"/>
    <n v="2.0444444444444443"/>
    <n v="3"/>
    <n v="19981315"/>
    <n v="55583517"/>
    <n v="159405243"/>
  </r>
  <r>
    <x v="0"/>
    <n v="3758"/>
    <x v="1"/>
    <x v="121"/>
    <x v="121"/>
    <x v="121"/>
    <n v="5385"/>
    <n v="105895001160"/>
    <s v="05895105895001160"/>
    <s v="I. E. SANTO CRISTO DE ZARAGOZA"/>
    <n v="1"/>
    <n v="45.771661400299351"/>
    <n v="3.2056601053724991"/>
    <n v="0.46814874783951432"/>
    <n v="1.4681487478395143"/>
    <n v="1268"/>
    <n v="0"/>
    <n v="0"/>
    <n v="0"/>
    <n v="106"/>
    <n v="0"/>
    <n v="522"/>
    <n v="0"/>
    <n v="454"/>
    <n v="0"/>
    <n v="18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421810.136769777"/>
    <n v="117268181.5654515"/>
    <n v="33522222.741634656"/>
    <n v="0"/>
    <n v="0"/>
    <n v="0"/>
    <n v="0"/>
    <n v="0"/>
    <n v="165212214"/>
    <n v="0"/>
    <n v="0"/>
    <n v="0"/>
    <n v="0"/>
    <n v="0"/>
    <n v="0"/>
    <n v="0"/>
    <n v="0"/>
    <n v="0"/>
    <n v="165212214"/>
    <n v="130293.54416403786"/>
    <n v="0"/>
    <n v="1"/>
    <n v="1"/>
    <n v="1"/>
    <n v="24249724"/>
    <n v="35602201.926053822"/>
    <n v="35602202"/>
    <n v="106"/>
    <n v="0"/>
    <n v="1"/>
    <n v="0"/>
    <n v="4.7111111111111112"/>
    <n v="4.7111111111111112"/>
    <n v="4"/>
    <n v="4"/>
    <n v="26641753"/>
    <n v="62243955"/>
    <n v="227456169"/>
  </r>
  <r>
    <x v="1"/>
    <n v="4909"/>
    <x v="10"/>
    <x v="122"/>
    <x v="122"/>
    <x v="122"/>
    <n v="23732"/>
    <n v="108001000000"/>
    <s v="08001108001000000"/>
    <s v="INSTITUCION EDUCATIVA DISTRITAL ALFREDO CORREA DE ANDREIS"/>
    <n v="1"/>
    <n v="9.1020089825995747"/>
    <n v="0.63746751115463685"/>
    <n v="7.9585555945448125E-2"/>
    <n v="1.0795855559454481"/>
    <n v="397"/>
    <n v="0"/>
    <n v="0"/>
    <n v="0"/>
    <n v="21"/>
    <n v="0"/>
    <n v="215"/>
    <n v="0"/>
    <n v="119"/>
    <n v="0"/>
    <n v="4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00971.7341554333"/>
    <n v="29509635.572548524"/>
    <n v="5566166.0744235553"/>
    <n v="0"/>
    <n v="0"/>
    <n v="0"/>
    <n v="0"/>
    <n v="0"/>
    <n v="37176773"/>
    <n v="0"/>
    <n v="0"/>
    <n v="0"/>
    <n v="0"/>
    <n v="0"/>
    <n v="0"/>
    <n v="0"/>
    <n v="0"/>
    <n v="0"/>
    <n v="37176773"/>
    <n v="93644.264483627208"/>
    <n v="0"/>
    <n v="0"/>
    <n v="0"/>
    <n v="0"/>
    <n v="19701352"/>
    <n v="21269295.051796965"/>
    <n v="21269295"/>
    <n v="21"/>
    <n v="1"/>
    <n v="0"/>
    <n v="0"/>
    <n v="0.93333333333333335"/>
    <n v="0.93333333333333335"/>
    <n v="0.93333333333333335"/>
    <n v="1"/>
    <n v="6660438"/>
    <n v="27929733"/>
    <n v="65106506"/>
  </r>
  <r>
    <x v="1"/>
    <n v="4909"/>
    <x v="10"/>
    <x v="122"/>
    <x v="122"/>
    <x v="122"/>
    <n v="23724"/>
    <n v="108001000018"/>
    <s v="08001108001000018"/>
    <s v="INSTITUCION EDUCATIVA DISTRITAL LAS AMERICAS"/>
    <n v="1"/>
    <n v="9.1020089825995747"/>
    <n v="0.63746751115463685"/>
    <n v="7.9585555945448125E-2"/>
    <n v="1.0795855559454481"/>
    <n v="534"/>
    <n v="0"/>
    <n v="0"/>
    <n v="0"/>
    <n v="45"/>
    <n v="0"/>
    <n v="252"/>
    <n v="0"/>
    <n v="186"/>
    <n v="0"/>
    <n v="51"/>
    <n v="0"/>
    <n v="0"/>
    <n v="51"/>
    <n v="0"/>
    <n v="0"/>
    <n v="0"/>
    <n v="0"/>
    <n v="0"/>
    <n v="0"/>
    <n v="0"/>
    <n v="0"/>
    <n v="0"/>
    <n v="51"/>
    <n v="0"/>
    <n v="0"/>
    <n v="92671"/>
    <n v="81839"/>
    <n v="122758"/>
    <n v="150439"/>
    <n v="114333"/>
    <n v="99892"/>
    <n v="152848"/>
    <n v="184139"/>
    <n v="4502082.2874759277"/>
    <n v="38698264.613102555"/>
    <n v="6758915.947514317"/>
    <n v="0"/>
    <n v="0"/>
    <n v="0"/>
    <n v="0"/>
    <n v="0"/>
    <n v="49959263"/>
    <n v="0"/>
    <n v="0"/>
    <n v="1351783.1895028637"/>
    <n v="0"/>
    <n v="0"/>
    <n v="0"/>
    <n v="0"/>
    <n v="0"/>
    <n v="1351783"/>
    <n v="51311046"/>
    <n v="96088.101123595508"/>
    <n v="0"/>
    <n v="0"/>
    <n v="0"/>
    <n v="0"/>
    <n v="19701352"/>
    <n v="21269295.051796965"/>
    <n v="21269295"/>
    <n v="45"/>
    <n v="1"/>
    <n v="0"/>
    <n v="0"/>
    <n v="2"/>
    <n v="2"/>
    <n v="2"/>
    <n v="2"/>
    <n v="6660438"/>
    <n v="27929733"/>
    <n v="79240779"/>
  </r>
  <r>
    <x v="1"/>
    <n v="4909"/>
    <x v="10"/>
    <x v="122"/>
    <x v="122"/>
    <x v="122"/>
    <n v="99326"/>
    <n v="108001000034"/>
    <s v="08001108001000034"/>
    <s v="INSTITUCION EDUCATIVA DISTRITAL LAS GRANJAS"/>
    <n v="1"/>
    <n v="9.1020089825995747"/>
    <n v="0.63746751115463685"/>
    <n v="7.9585555945448125E-2"/>
    <n v="1.0795855559454481"/>
    <n v="513"/>
    <n v="0"/>
    <n v="21"/>
    <n v="0"/>
    <n v="28"/>
    <n v="0"/>
    <n v="230"/>
    <n v="0"/>
    <n v="173"/>
    <n v="0"/>
    <n v="0"/>
    <n v="0"/>
    <n v="61"/>
    <n v="129"/>
    <n v="0"/>
    <n v="0"/>
    <n v="0"/>
    <n v="28"/>
    <n v="0"/>
    <n v="0"/>
    <n v="0"/>
    <n v="40"/>
    <n v="0"/>
    <n v="0"/>
    <n v="0"/>
    <n v="61"/>
    <n v="92671"/>
    <n v="81839"/>
    <n v="122758"/>
    <n v="150439"/>
    <n v="114333"/>
    <n v="99892"/>
    <n v="152848"/>
    <n v="184139"/>
    <n v="4902267.3796960106"/>
    <n v="35605937.532146871"/>
    <n v="0"/>
    <n v="9907118.0585035142"/>
    <n v="0"/>
    <n v="0"/>
    <n v="0"/>
    <n v="0"/>
    <n v="50415323"/>
    <n v="560259.12910811557"/>
    <n v="706817.61850415624"/>
    <n v="0"/>
    <n v="1981423.6117007027"/>
    <n v="0"/>
    <n v="0"/>
    <n v="0"/>
    <n v="0"/>
    <n v="3248500"/>
    <n v="53663823"/>
    <n v="104607.84210526316"/>
    <n v="0"/>
    <n v="0"/>
    <n v="0"/>
    <n v="0"/>
    <n v="19701352"/>
    <n v="21269295.051796965"/>
    <n v="21269295"/>
    <n v="49"/>
    <n v="1"/>
    <n v="0"/>
    <n v="0"/>
    <n v="2.1777777777777776"/>
    <n v="2.1777777777777776"/>
    <n v="2.1777777777777776"/>
    <n v="3"/>
    <n v="6660438"/>
    <n v="27929733"/>
    <n v="81593556"/>
  </r>
  <r>
    <x v="1"/>
    <n v="4909"/>
    <x v="10"/>
    <x v="122"/>
    <x v="122"/>
    <x v="122"/>
    <n v="23727"/>
    <n v="108001000069"/>
    <s v="08001108001000069"/>
    <s v="INSTITUCION EDUCATIVA DISTRITAL NUEVO BOSQUE PIES DESCALZOS"/>
    <n v="1"/>
    <n v="9.1020089825995747"/>
    <n v="0.63746751115463685"/>
    <n v="7.9585555945448125E-2"/>
    <n v="1.0795855559454481"/>
    <n v="914"/>
    <n v="0"/>
    <n v="0"/>
    <n v="0"/>
    <n v="75"/>
    <n v="0"/>
    <n v="457"/>
    <n v="0"/>
    <n v="275"/>
    <n v="0"/>
    <n v="0"/>
    <n v="0"/>
    <n v="107"/>
    <n v="243"/>
    <n v="0"/>
    <n v="0"/>
    <n v="0"/>
    <n v="75"/>
    <n v="0"/>
    <n v="0"/>
    <n v="0"/>
    <n v="61"/>
    <n v="0"/>
    <n v="0"/>
    <n v="0"/>
    <n v="107"/>
    <n v="92671"/>
    <n v="81839"/>
    <n v="122758"/>
    <n v="150439"/>
    <n v="114333"/>
    <n v="99892"/>
    <n v="152848"/>
    <n v="184139"/>
    <n v="7503470.4791265465"/>
    <n v="64673812.093130298"/>
    <n v="0"/>
    <n v="17378059.545243867"/>
    <n v="0"/>
    <n v="0"/>
    <n v="0"/>
    <n v="0"/>
    <n v="89555342"/>
    <n v="1500694.0958253094"/>
    <n v="1077896.8682188382"/>
    <n v="0"/>
    <n v="3475611.9090487738"/>
    <n v="0"/>
    <n v="0"/>
    <n v="0"/>
    <n v="0"/>
    <n v="6054203"/>
    <n v="95609545"/>
    <n v="104605.62910284464"/>
    <n v="0"/>
    <n v="0"/>
    <n v="0"/>
    <n v="0"/>
    <n v="19701352"/>
    <n v="21269295.051796965"/>
    <n v="21269295"/>
    <n v="75"/>
    <n v="1"/>
    <n v="0"/>
    <n v="0"/>
    <n v="3.3333333333333335"/>
    <n v="3.3333333333333335"/>
    <n v="3.3333333333333335"/>
    <n v="4"/>
    <n v="6660438"/>
    <n v="27929733"/>
    <n v="123539278"/>
  </r>
  <r>
    <x v="1"/>
    <n v="4909"/>
    <x v="10"/>
    <x v="122"/>
    <x v="122"/>
    <x v="122"/>
    <n v="23728"/>
    <n v="108001000077"/>
    <s v="08001108001000077"/>
    <s v="INSTITUCION EDUCATIVA DISTRITAL JESUS DE NAZARETH"/>
    <n v="1"/>
    <n v="9.1020089825995747"/>
    <n v="0.63746751115463685"/>
    <n v="7.9585555945448125E-2"/>
    <n v="1.0795855559454481"/>
    <n v="1081"/>
    <n v="0"/>
    <n v="0"/>
    <n v="0"/>
    <n v="89"/>
    <n v="0"/>
    <n v="611"/>
    <n v="0"/>
    <n v="272"/>
    <n v="0"/>
    <n v="109"/>
    <n v="0"/>
    <n v="0"/>
    <n v="109"/>
    <n v="0"/>
    <n v="0"/>
    <n v="0"/>
    <n v="0"/>
    <n v="0"/>
    <n v="0"/>
    <n v="0"/>
    <n v="0"/>
    <n v="0"/>
    <n v="109"/>
    <n v="0"/>
    <n v="0"/>
    <n v="92671"/>
    <n v="81839"/>
    <n v="122758"/>
    <n v="150439"/>
    <n v="114333"/>
    <n v="99892"/>
    <n v="152848"/>
    <n v="184139"/>
    <n v="8904118.3018968347"/>
    <n v="78014994.642396241"/>
    <n v="14445526.240765894"/>
    <n v="0"/>
    <n v="0"/>
    <n v="0"/>
    <n v="0"/>
    <n v="0"/>
    <n v="101364639"/>
    <n v="0"/>
    <n v="0"/>
    <n v="2889105.2481531794"/>
    <n v="0"/>
    <n v="0"/>
    <n v="0"/>
    <n v="0"/>
    <n v="0"/>
    <n v="2889105"/>
    <n v="104253744"/>
    <n v="96441.946345975943"/>
    <n v="0"/>
    <n v="0"/>
    <n v="0"/>
    <n v="0"/>
    <n v="19701352"/>
    <n v="21269295.051796965"/>
    <n v="21269295"/>
    <n v="89"/>
    <n v="1"/>
    <n v="0"/>
    <n v="0"/>
    <n v="3.9555555555555557"/>
    <n v="3.9555555555555557"/>
    <n v="3.9555555555555557"/>
    <n v="4"/>
    <n v="6660438"/>
    <n v="27929733"/>
    <n v="132183477"/>
  </r>
  <r>
    <x v="1"/>
    <n v="4909"/>
    <x v="10"/>
    <x v="122"/>
    <x v="122"/>
    <x v="122"/>
    <n v="23730"/>
    <n v="108001000093"/>
    <s v="08001108001000093"/>
    <s v="INSTITUCION EDUCATIVA DISTRITAL BETSABE ESPINOZA"/>
    <n v="1"/>
    <n v="9.1020089825995747"/>
    <n v="0.63746751115463685"/>
    <n v="7.9585555945448125E-2"/>
    <n v="1.0795855559454481"/>
    <n v="864"/>
    <n v="0"/>
    <n v="0"/>
    <n v="0"/>
    <n v="59"/>
    <n v="0"/>
    <n v="373"/>
    <n v="0"/>
    <n v="291"/>
    <n v="0"/>
    <n v="0"/>
    <n v="0"/>
    <n v="141"/>
    <n v="491"/>
    <n v="0"/>
    <n v="0"/>
    <n v="0"/>
    <n v="59"/>
    <n v="0"/>
    <n v="0"/>
    <n v="0"/>
    <n v="291"/>
    <n v="0"/>
    <n v="0"/>
    <n v="0"/>
    <n v="141"/>
    <n v="92671"/>
    <n v="81839"/>
    <n v="122758"/>
    <n v="150439"/>
    <n v="114333"/>
    <n v="99892"/>
    <n v="152848"/>
    <n v="184139"/>
    <n v="5902730.1102462169"/>
    <n v="58665862.335844971"/>
    <n v="0"/>
    <n v="22900059.774573695"/>
    <n v="0"/>
    <n v="0"/>
    <n v="0"/>
    <n v="0"/>
    <n v="87468652"/>
    <n v="1180546.0220492433"/>
    <n v="5142098.1746177366"/>
    <n v="0"/>
    <n v="4580011.9549147384"/>
    <n v="0"/>
    <n v="0"/>
    <n v="0"/>
    <n v="0"/>
    <n v="10902656"/>
    <n v="98371308"/>
    <n v="113855.68055555556"/>
    <n v="0"/>
    <n v="0"/>
    <n v="0"/>
    <n v="0"/>
    <n v="19701352"/>
    <n v="21269295.051796965"/>
    <n v="21269295"/>
    <n v="59"/>
    <n v="1"/>
    <n v="0"/>
    <n v="0"/>
    <n v="2.6222222222222222"/>
    <n v="2.6222222222222222"/>
    <n v="2.6222222222222222"/>
    <n v="3"/>
    <n v="6660438"/>
    <n v="27929733"/>
    <n v="126301041"/>
  </r>
  <r>
    <x v="1"/>
    <n v="4909"/>
    <x v="10"/>
    <x v="122"/>
    <x v="122"/>
    <x v="122"/>
    <n v="23731"/>
    <n v="108001000107"/>
    <s v="08001108001000107"/>
    <s v="INSTITUCION EDUCATIVA DISTRITAL TIERRA SANTA"/>
    <n v="1"/>
    <n v="9.1020089825995747"/>
    <n v="0.63746751115463685"/>
    <n v="7.9585555945448125E-2"/>
    <n v="1.0795855559454481"/>
    <n v="987"/>
    <n v="0"/>
    <n v="0"/>
    <n v="0"/>
    <n v="109"/>
    <n v="0"/>
    <n v="598"/>
    <n v="0"/>
    <n v="239"/>
    <n v="0"/>
    <n v="40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905043.762997247"/>
    <n v="73950793.335997343"/>
    <n v="5301110.5470700525"/>
    <n v="162411.77145087728"/>
    <n v="0"/>
    <n v="0"/>
    <n v="0"/>
    <n v="0"/>
    <n v="90319359"/>
    <n v="0"/>
    <n v="0"/>
    <n v="0"/>
    <n v="0"/>
    <n v="0"/>
    <n v="0"/>
    <n v="0"/>
    <n v="0"/>
    <n v="0"/>
    <n v="90319359"/>
    <n v="91508.975683890574"/>
    <n v="0"/>
    <n v="0"/>
    <n v="0"/>
    <n v="0"/>
    <n v="19701352"/>
    <n v="21269295.051796965"/>
    <n v="21269295"/>
    <n v="109"/>
    <n v="1"/>
    <n v="0"/>
    <n v="0"/>
    <n v="4.8444444444444441"/>
    <n v="4.8444444444444441"/>
    <n v="4"/>
    <n v="4"/>
    <n v="6660438"/>
    <n v="27929733"/>
    <n v="118249092"/>
  </r>
  <r>
    <x v="1"/>
    <n v="4909"/>
    <x v="10"/>
    <x v="122"/>
    <x v="122"/>
    <x v="122"/>
    <n v="23741"/>
    <n v="108001000123"/>
    <s v="08001108001000123"/>
    <s v="INSTITUCION EDUCATIVA DISTRITAL TECNICA CRUZADA SOCIAL"/>
    <n v="1"/>
    <n v="9.1020089825995747"/>
    <n v="0.63746751115463685"/>
    <n v="7.9585555945448125E-2"/>
    <n v="1.0795855559454481"/>
    <n v="1211"/>
    <n v="0"/>
    <n v="43"/>
    <n v="0"/>
    <n v="67"/>
    <n v="0"/>
    <n v="503"/>
    <n v="0"/>
    <n v="417"/>
    <n v="0"/>
    <n v="0"/>
    <n v="0"/>
    <n v="181"/>
    <n v="248"/>
    <n v="0"/>
    <n v="0"/>
    <n v="0"/>
    <n v="67"/>
    <n v="0"/>
    <n v="0"/>
    <n v="0"/>
    <n v="0"/>
    <n v="0"/>
    <n v="0"/>
    <n v="0"/>
    <n v="181"/>
    <n v="92671"/>
    <n v="81839"/>
    <n v="122758"/>
    <n v="150439"/>
    <n v="114333"/>
    <n v="99892"/>
    <n v="152848"/>
    <n v="184139"/>
    <n v="11005090.036052268"/>
    <n v="81284026.127977967"/>
    <n v="0"/>
    <n v="29396530.632608786"/>
    <n v="0"/>
    <n v="0"/>
    <n v="0"/>
    <n v="0"/>
    <n v="121685647"/>
    <n v="1340620.0589372765"/>
    <n v="0"/>
    <n v="0"/>
    <n v="5879306.1265217578"/>
    <n v="0"/>
    <n v="0"/>
    <n v="0"/>
    <n v="0"/>
    <n v="7219926"/>
    <n v="128905573"/>
    <n v="106445.55986787779"/>
    <n v="0"/>
    <n v="0"/>
    <n v="0"/>
    <n v="0"/>
    <n v="19701352"/>
    <n v="21269295.051796965"/>
    <n v="21269295"/>
    <n v="110"/>
    <n v="1"/>
    <n v="0"/>
    <n v="0"/>
    <n v="4.8888888888888893"/>
    <n v="4.8888888888888893"/>
    <n v="4"/>
    <n v="4"/>
    <n v="6660438"/>
    <n v="27929733"/>
    <n v="156835306"/>
  </r>
  <r>
    <x v="1"/>
    <n v="4909"/>
    <x v="10"/>
    <x v="122"/>
    <x v="122"/>
    <x v="122"/>
    <n v="23743"/>
    <n v="108001000433"/>
    <s v="08001108001000433"/>
    <s v="INSTITUCION EDUCATIVA DISTRITAL VILLANUEVA"/>
    <n v="1"/>
    <n v="9.1020089825995747"/>
    <n v="0.63746751115463685"/>
    <n v="7.9585555945448125E-2"/>
    <n v="1.0795855559454481"/>
    <n v="554"/>
    <n v="0"/>
    <n v="0"/>
    <n v="0"/>
    <n v="49"/>
    <n v="0"/>
    <n v="302"/>
    <n v="0"/>
    <n v="147"/>
    <n v="0"/>
    <n v="56"/>
    <n v="0"/>
    <n v="0"/>
    <n v="141"/>
    <n v="0"/>
    <n v="0"/>
    <n v="0"/>
    <n v="49"/>
    <n v="0"/>
    <n v="36"/>
    <n v="0"/>
    <n v="0"/>
    <n v="0"/>
    <n v="56"/>
    <n v="0"/>
    <n v="0"/>
    <n v="92671"/>
    <n v="81839"/>
    <n v="122758"/>
    <n v="150439"/>
    <n v="114333"/>
    <n v="99892"/>
    <n v="152848"/>
    <n v="184139"/>
    <n v="4902267.3796960106"/>
    <n v="39670138.838545769"/>
    <n v="7421554.765898074"/>
    <n v="0"/>
    <n v="0"/>
    <n v="0"/>
    <n v="0"/>
    <n v="0"/>
    <n v="51993961"/>
    <n v="980453.47593920212"/>
    <n v="636135.85665374063"/>
    <n v="1484310.9531796149"/>
    <n v="0"/>
    <n v="0"/>
    <n v="0"/>
    <n v="0"/>
    <n v="0"/>
    <n v="3100900"/>
    <n v="55094861"/>
    <n v="99449.207581227442"/>
    <n v="0"/>
    <n v="0"/>
    <n v="0"/>
    <n v="0"/>
    <n v="19701352"/>
    <n v="21269295.051796965"/>
    <n v="21269295"/>
    <n v="49"/>
    <n v="1"/>
    <n v="0"/>
    <n v="0"/>
    <n v="2.1777777777777776"/>
    <n v="2.1777777777777776"/>
    <n v="2.1777777777777776"/>
    <n v="3"/>
    <n v="6660438"/>
    <n v="27929733"/>
    <n v="83024594"/>
  </r>
  <r>
    <x v="1"/>
    <n v="4909"/>
    <x v="10"/>
    <x v="122"/>
    <x v="122"/>
    <x v="122"/>
    <n v="23744"/>
    <n v="108001000484"/>
    <s v="08001108001000484"/>
    <s v="INSTITUCION EDUCATIVA DISTRITAL EL CAMPITO"/>
    <n v="1"/>
    <n v="9.1020089825995747"/>
    <n v="0.63746751115463685"/>
    <n v="7.9585555945448125E-2"/>
    <n v="1.0795855559454481"/>
    <n v="898"/>
    <n v="0"/>
    <n v="0"/>
    <n v="0"/>
    <n v="42"/>
    <n v="0"/>
    <n v="397"/>
    <n v="0"/>
    <n v="318"/>
    <n v="0"/>
    <n v="141"/>
    <n v="0"/>
    <n v="0"/>
    <n v="141"/>
    <n v="0"/>
    <n v="0"/>
    <n v="0"/>
    <n v="0"/>
    <n v="0"/>
    <n v="0"/>
    <n v="0"/>
    <n v="0"/>
    <n v="0"/>
    <n v="141"/>
    <n v="0"/>
    <n v="0"/>
    <n v="92671"/>
    <n v="81839"/>
    <n v="122758"/>
    <n v="150439"/>
    <n v="114333"/>
    <n v="99892"/>
    <n v="152848"/>
    <n v="184139"/>
    <n v="4201943.4683108665"/>
    <n v="63171824.653808966"/>
    <n v="18686414.678421937"/>
    <n v="0"/>
    <n v="0"/>
    <n v="0"/>
    <n v="0"/>
    <n v="0"/>
    <n v="86060183"/>
    <n v="0"/>
    <n v="0"/>
    <n v="3737282.9356843876"/>
    <n v="0"/>
    <n v="0"/>
    <n v="0"/>
    <n v="0"/>
    <n v="0"/>
    <n v="3737283"/>
    <n v="89797466"/>
    <n v="99997.178173719381"/>
    <n v="0"/>
    <n v="0"/>
    <n v="0"/>
    <n v="0"/>
    <n v="19701352"/>
    <n v="21269295.051796965"/>
    <n v="21269295"/>
    <n v="42"/>
    <n v="1"/>
    <n v="0"/>
    <n v="0"/>
    <n v="1.8666666666666667"/>
    <n v="1.8666666666666667"/>
    <n v="1.8666666666666667"/>
    <n v="2"/>
    <n v="6660438"/>
    <n v="27929733"/>
    <n v="117727199"/>
  </r>
  <r>
    <x v="1"/>
    <n v="4909"/>
    <x v="10"/>
    <x v="122"/>
    <x v="122"/>
    <x v="122"/>
    <n v="23745"/>
    <n v="108001000824"/>
    <s v="08001108001000824"/>
    <s v="INSTITUCION EDUCATIVA DISTRITAL DE BARRANQUILLA  CODEBA"/>
    <n v="1"/>
    <n v="9.1020089825995747"/>
    <n v="0.63746751115463685"/>
    <n v="7.9585555945448125E-2"/>
    <n v="1.0795855559454481"/>
    <n v="1354"/>
    <n v="0"/>
    <n v="16"/>
    <n v="0"/>
    <n v="63"/>
    <n v="0"/>
    <n v="541"/>
    <n v="0"/>
    <n v="499"/>
    <n v="0"/>
    <n v="235"/>
    <n v="0"/>
    <n v="0"/>
    <n v="314"/>
    <n v="0"/>
    <n v="16"/>
    <n v="0"/>
    <n v="63"/>
    <n v="0"/>
    <n v="0"/>
    <n v="0"/>
    <n v="0"/>
    <n v="0"/>
    <n v="235"/>
    <n v="0"/>
    <n v="0"/>
    <n v="92671"/>
    <n v="81839"/>
    <n v="122758"/>
    <n v="150439"/>
    <n v="114333"/>
    <n v="99892"/>
    <n v="152848"/>
    <n v="184139"/>
    <n v="7903655.5713466294"/>
    <n v="91886290.405540317"/>
    <n v="31144024.464036562"/>
    <n v="0"/>
    <n v="0"/>
    <n v="0"/>
    <n v="0"/>
    <n v="0"/>
    <n v="130933970"/>
    <n v="1580731.114269326"/>
    <n v="0"/>
    <n v="6228804.8928073123"/>
    <n v="0"/>
    <n v="0"/>
    <n v="0"/>
    <n v="0"/>
    <n v="0"/>
    <n v="7809536"/>
    <n v="138743506"/>
    <n v="102469.35450516986"/>
    <n v="0"/>
    <n v="0"/>
    <n v="0"/>
    <n v="0"/>
    <n v="19701352"/>
    <n v="21269295.051796965"/>
    <n v="21269295"/>
    <n v="79"/>
    <n v="1"/>
    <n v="0"/>
    <n v="0"/>
    <n v="3.5111111111111111"/>
    <n v="3.5111111111111111"/>
    <n v="3.5111111111111111"/>
    <n v="4"/>
    <n v="6660438"/>
    <n v="27929733"/>
    <n v="166673239"/>
  </r>
  <r>
    <x v="1"/>
    <n v="4909"/>
    <x v="10"/>
    <x v="122"/>
    <x v="122"/>
    <x v="122"/>
    <n v="23747"/>
    <n v="108001001723"/>
    <s v="08001108001001723"/>
    <s v="INSTITUCION EDUCATIVA DISTRITAL SOFIA CAMARGO DE LLERAS"/>
    <n v="1"/>
    <n v="9.1020089825995747"/>
    <n v="0.63746751115463685"/>
    <n v="7.9585555945448125E-2"/>
    <n v="1.0795855559454481"/>
    <n v="1544"/>
    <n v="0"/>
    <n v="27"/>
    <n v="0"/>
    <n v="43"/>
    <n v="0"/>
    <n v="611"/>
    <n v="0"/>
    <n v="601"/>
    <n v="0"/>
    <n v="262"/>
    <n v="0"/>
    <n v="0"/>
    <n v="262"/>
    <n v="0"/>
    <n v="0"/>
    <n v="0"/>
    <n v="0"/>
    <n v="0"/>
    <n v="0"/>
    <n v="0"/>
    <n v="0"/>
    <n v="0"/>
    <n v="262"/>
    <n v="0"/>
    <n v="0"/>
    <n v="92671"/>
    <n v="81839"/>
    <n v="122758"/>
    <n v="150439"/>
    <n v="114333"/>
    <n v="99892"/>
    <n v="152848"/>
    <n v="184139"/>
    <n v="7003239.1138514439"/>
    <n v="107082869.20337968"/>
    <n v="34722274.083308846"/>
    <n v="0"/>
    <n v="0"/>
    <n v="0"/>
    <n v="0"/>
    <n v="0"/>
    <n v="148808382"/>
    <n v="0"/>
    <n v="0"/>
    <n v="6944454.8166617695"/>
    <n v="0"/>
    <n v="0"/>
    <n v="0"/>
    <n v="0"/>
    <n v="0"/>
    <n v="6944455"/>
    <n v="155752837"/>
    <n v="100876.18976683938"/>
    <n v="0"/>
    <n v="0"/>
    <n v="0"/>
    <n v="0"/>
    <n v="19701352"/>
    <n v="21269295.051796965"/>
    <n v="21269295"/>
    <n v="70"/>
    <n v="1"/>
    <n v="0"/>
    <n v="0"/>
    <n v="3.1111111111111112"/>
    <n v="3.1111111111111112"/>
    <n v="3.1111111111111112"/>
    <n v="4"/>
    <n v="6660438"/>
    <n v="27929733"/>
    <n v="183682570"/>
  </r>
  <r>
    <x v="1"/>
    <n v="4909"/>
    <x v="10"/>
    <x v="122"/>
    <x v="122"/>
    <x v="122"/>
    <n v="23748"/>
    <n v="108001001766"/>
    <s v="08001108001001766"/>
    <s v="INSTITUCION EDUCATIVA DISTRITAL CARLOS MEISEL"/>
    <n v="1"/>
    <n v="9.1020089825995747"/>
    <n v="0.63746751115463685"/>
    <n v="7.9585555945448125E-2"/>
    <n v="1.0795855559454481"/>
    <n v="2309"/>
    <n v="0"/>
    <n v="0"/>
    <n v="0"/>
    <n v="126"/>
    <n v="0"/>
    <n v="1195"/>
    <n v="0"/>
    <n v="737"/>
    <n v="0"/>
    <n v="25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605830.4049326"/>
    <n v="170696454.86875373"/>
    <n v="33264468.68286458"/>
    <n v="0"/>
    <n v="0"/>
    <n v="0"/>
    <n v="0"/>
    <n v="0"/>
    <n v="216566754"/>
    <n v="0"/>
    <n v="0"/>
    <n v="0"/>
    <n v="0"/>
    <n v="0"/>
    <n v="0"/>
    <n v="0"/>
    <n v="0"/>
    <n v="0"/>
    <n v="216566754"/>
    <n v="93792.444348202684"/>
    <n v="0"/>
    <n v="0"/>
    <n v="0"/>
    <n v="0"/>
    <n v="19701352"/>
    <n v="21269295.051796965"/>
    <n v="21269295"/>
    <n v="126"/>
    <n v="1"/>
    <n v="0"/>
    <n v="0"/>
    <n v="5.6"/>
    <n v="5.6"/>
    <n v="4"/>
    <n v="4"/>
    <n v="6660438"/>
    <n v="27929733"/>
    <n v="244496487"/>
  </r>
  <r>
    <x v="1"/>
    <n v="4909"/>
    <x v="10"/>
    <x v="122"/>
    <x v="122"/>
    <x v="122"/>
    <n v="23749"/>
    <n v="108001001812"/>
    <s v="08001108001001812"/>
    <s v="ESCUELA NORMAL SUPERIOR DEL DISTRITO DE BARRANQUILLA"/>
    <n v="1"/>
    <n v="9.1020089825995747"/>
    <n v="0.63746751115463685"/>
    <n v="7.9585555945448125E-2"/>
    <n v="1.0795855559454481"/>
    <n v="1971"/>
    <n v="0"/>
    <n v="21"/>
    <n v="0"/>
    <n v="108"/>
    <n v="0"/>
    <n v="777"/>
    <n v="0"/>
    <n v="746"/>
    <n v="0"/>
    <n v="319"/>
    <n v="0"/>
    <n v="0"/>
    <n v="1065"/>
    <n v="0"/>
    <n v="0"/>
    <n v="0"/>
    <n v="0"/>
    <n v="0"/>
    <n v="0"/>
    <n v="0"/>
    <n v="746"/>
    <n v="0"/>
    <n v="319"/>
    <n v="0"/>
    <n v="0"/>
    <n v="92671"/>
    <n v="81839"/>
    <n v="122758"/>
    <n v="150439"/>
    <n v="114333"/>
    <n v="99892"/>
    <n v="152848"/>
    <n v="184139"/>
    <n v="12905969.22409766"/>
    <n v="134560404.12272874"/>
    <n v="42276356.612883672"/>
    <n v="0"/>
    <n v="0"/>
    <n v="0"/>
    <n v="0"/>
    <n v="0"/>
    <n v="189742730"/>
    <n v="0"/>
    <n v="13182148.585102515"/>
    <n v="8455271.3225767352"/>
    <n v="0"/>
    <n v="0"/>
    <n v="0"/>
    <n v="0"/>
    <n v="0"/>
    <n v="21637420"/>
    <n v="211380150"/>
    <n v="107245.12937595129"/>
    <n v="0"/>
    <n v="0"/>
    <n v="0"/>
    <n v="0"/>
    <n v="19701352"/>
    <n v="21269295.051796965"/>
    <n v="21269295"/>
    <n v="129"/>
    <n v="1"/>
    <n v="0"/>
    <n v="0"/>
    <n v="5.7333333333333334"/>
    <n v="5.7333333333333334"/>
    <n v="4"/>
    <n v="4"/>
    <n v="6660438"/>
    <n v="27929733"/>
    <n v="239309883"/>
  </r>
  <r>
    <x v="1"/>
    <n v="4909"/>
    <x v="10"/>
    <x v="122"/>
    <x v="122"/>
    <x v="122"/>
    <n v="23750"/>
    <n v="108001001821"/>
    <s v="08001108001001821"/>
    <s v="ESCUELA NORMAL SUPERIOR LA HACIENDA"/>
    <n v="1"/>
    <n v="9.1020089825995747"/>
    <n v="0.63746751115463685"/>
    <n v="7.9585555945448125E-2"/>
    <n v="1.0795855559454481"/>
    <n v="3352"/>
    <n v="0"/>
    <n v="0"/>
    <n v="0"/>
    <n v="244"/>
    <n v="0"/>
    <n v="1376"/>
    <n v="0"/>
    <n v="1138"/>
    <n v="0"/>
    <n v="594"/>
    <n v="0"/>
    <n v="0"/>
    <n v="3352"/>
    <n v="0"/>
    <n v="0"/>
    <n v="0"/>
    <n v="244"/>
    <n v="0"/>
    <n v="1376"/>
    <n v="0"/>
    <n v="1138"/>
    <n v="0"/>
    <n v="594"/>
    <n v="0"/>
    <n v="0"/>
    <n v="92671"/>
    <n v="81839"/>
    <n v="122758"/>
    <n v="150439"/>
    <n v="114333"/>
    <n v="99892"/>
    <n v="152848"/>
    <n v="184139"/>
    <n v="24411290.625425033"/>
    <n v="222117436.61493111"/>
    <n v="78721491.623990282"/>
    <n v="0"/>
    <n v="0"/>
    <n v="0"/>
    <n v="0"/>
    <n v="0"/>
    <n v="325250219"/>
    <n v="4882258.1250850065"/>
    <n v="44423487.322986223"/>
    <n v="15744298.324798057"/>
    <n v="0"/>
    <n v="0"/>
    <n v="0"/>
    <n v="0"/>
    <n v="0"/>
    <n v="65050044"/>
    <n v="390300263"/>
    <n v="116438.02595465393"/>
    <n v="0"/>
    <n v="0"/>
    <n v="0"/>
    <n v="0"/>
    <n v="19701352"/>
    <n v="21269295.051796965"/>
    <n v="21269295"/>
    <n v="244"/>
    <n v="1"/>
    <n v="0"/>
    <n v="0"/>
    <n v="10.844444444444445"/>
    <n v="10.844444444444445"/>
    <n v="4"/>
    <n v="4"/>
    <n v="6660438"/>
    <n v="27929733"/>
    <n v="418229996"/>
  </r>
  <r>
    <x v="1"/>
    <n v="4909"/>
    <x v="10"/>
    <x v="122"/>
    <x v="122"/>
    <x v="122"/>
    <n v="23751"/>
    <n v="108001001961"/>
    <s v="08001108001001961"/>
    <s v="INSTITUCION EDUCATIVA DISTRITAL TÉCNICA NACIONAL DE COMERCIO"/>
    <n v="1"/>
    <n v="9.1020089825995747"/>
    <n v="0.63746751115463685"/>
    <n v="7.9585555945448125E-2"/>
    <n v="1.0795855559454481"/>
    <n v="1837"/>
    <n v="0"/>
    <n v="17"/>
    <n v="0"/>
    <n v="97"/>
    <n v="0"/>
    <n v="783"/>
    <n v="0"/>
    <n v="625"/>
    <n v="0"/>
    <n v="0"/>
    <n v="0"/>
    <n v="315"/>
    <n v="1690"/>
    <n v="0"/>
    <n v="17"/>
    <n v="0"/>
    <n v="97"/>
    <n v="0"/>
    <n v="636"/>
    <n v="0"/>
    <n v="625"/>
    <n v="0"/>
    <n v="0"/>
    <n v="0"/>
    <n v="315"/>
    <n v="92671"/>
    <n v="81839"/>
    <n v="122758"/>
    <n v="150439"/>
    <n v="114333"/>
    <n v="99892"/>
    <n v="152848"/>
    <n v="184139"/>
    <n v="11405275.128272351"/>
    <n v="124399900.8567315"/>
    <n v="0"/>
    <n v="51159708.007026345"/>
    <n v="0"/>
    <n v="0"/>
    <n v="0"/>
    <n v="0"/>
    <n v="186964884"/>
    <n v="2281055.0256544705"/>
    <n v="22282425.423343528"/>
    <n v="0"/>
    <n v="10231941.601405269"/>
    <n v="0"/>
    <n v="0"/>
    <n v="0"/>
    <n v="0"/>
    <n v="34795422"/>
    <n v="221760306"/>
    <n v="120718.72945019053"/>
    <n v="0"/>
    <n v="0"/>
    <n v="0"/>
    <n v="0"/>
    <n v="19701352"/>
    <n v="21269295.051796965"/>
    <n v="21269295"/>
    <n v="114"/>
    <n v="1"/>
    <n v="0"/>
    <n v="0"/>
    <n v="5.0666666666666664"/>
    <n v="5.0666666666666664"/>
    <n v="4"/>
    <n v="4"/>
    <n v="6660438"/>
    <n v="27929733"/>
    <n v="249690039"/>
  </r>
  <r>
    <x v="1"/>
    <n v="4909"/>
    <x v="10"/>
    <x v="122"/>
    <x v="122"/>
    <x v="122"/>
    <n v="23752"/>
    <n v="108001002185"/>
    <s v="08001108001002185"/>
    <s v="INSTITUCION EDUCATIVA DISTRITAL EL SILENCIO"/>
    <n v="1"/>
    <n v="9.1020089825995747"/>
    <n v="0.63746751115463685"/>
    <n v="7.9585555945448125E-2"/>
    <n v="1.0795855559454481"/>
    <n v="1153"/>
    <n v="0"/>
    <n v="0"/>
    <n v="0"/>
    <n v="101"/>
    <n v="0"/>
    <n v="525"/>
    <n v="0"/>
    <n v="394"/>
    <n v="0"/>
    <n v="0"/>
    <n v="0"/>
    <n v="133"/>
    <n v="336"/>
    <n v="0"/>
    <n v="0"/>
    <n v="0"/>
    <n v="101"/>
    <n v="0"/>
    <n v="0"/>
    <n v="0"/>
    <n v="102"/>
    <n v="0"/>
    <n v="0"/>
    <n v="0"/>
    <n v="133"/>
    <n v="92671"/>
    <n v="81839"/>
    <n v="122758"/>
    <n v="150439"/>
    <n v="114333"/>
    <n v="99892"/>
    <n v="152848"/>
    <n v="184139"/>
    <n v="10104673.578557083"/>
    <n v="81195673.925664946"/>
    <n v="0"/>
    <n v="21600765.602966677"/>
    <n v="0"/>
    <n v="0"/>
    <n v="0"/>
    <n v="0"/>
    <n v="112901113"/>
    <n v="2020934.7157114169"/>
    <n v="1802384.9271855985"/>
    <n v="0"/>
    <n v="4320153.1205933355"/>
    <n v="0"/>
    <n v="0"/>
    <n v="0"/>
    <n v="0"/>
    <n v="8143473"/>
    <n v="121044586"/>
    <n v="104982.29488291414"/>
    <n v="0"/>
    <n v="0"/>
    <n v="0"/>
    <n v="0"/>
    <n v="19701352"/>
    <n v="21269295.051796965"/>
    <n v="21269295"/>
    <n v="101"/>
    <n v="1"/>
    <n v="0"/>
    <n v="0"/>
    <n v="4.4888888888888889"/>
    <n v="4.4888888888888889"/>
    <n v="4"/>
    <n v="4"/>
    <n v="6660438"/>
    <n v="27929733"/>
    <n v="148974319"/>
  </r>
  <r>
    <x v="1"/>
    <n v="4909"/>
    <x v="10"/>
    <x v="122"/>
    <x v="122"/>
    <x v="122"/>
    <n v="23753"/>
    <n v="108001002215"/>
    <s v="08001108001002215"/>
    <s v="INSTITUCION EDUCATIVA DISTRITAL TECNICO EL SANTUARIO"/>
    <n v="1"/>
    <n v="9.1020089825995747"/>
    <n v="0.63746751115463685"/>
    <n v="7.9585555945448125E-2"/>
    <n v="1.0795855559454481"/>
    <n v="1686"/>
    <n v="0"/>
    <n v="0"/>
    <n v="0"/>
    <n v="89"/>
    <n v="0"/>
    <n v="690"/>
    <n v="0"/>
    <n v="630"/>
    <n v="0"/>
    <n v="0"/>
    <n v="0"/>
    <n v="277"/>
    <n v="366"/>
    <n v="0"/>
    <n v="0"/>
    <n v="0"/>
    <n v="89"/>
    <n v="0"/>
    <n v="0"/>
    <n v="0"/>
    <n v="0"/>
    <n v="0"/>
    <n v="0"/>
    <n v="0"/>
    <n v="277"/>
    <n v="92671"/>
    <n v="81839"/>
    <n v="122758"/>
    <n v="150439"/>
    <n v="114333"/>
    <n v="99892"/>
    <n v="152848"/>
    <n v="184139"/>
    <n v="8904118.3018968347"/>
    <n v="116624907.05318578"/>
    <n v="0"/>
    <n v="44988060.691893004"/>
    <n v="0"/>
    <n v="0"/>
    <n v="0"/>
    <n v="0"/>
    <n v="170517086"/>
    <n v="1780823.6603793672"/>
    <n v="0"/>
    <n v="0"/>
    <n v="8997612.1383786015"/>
    <n v="0"/>
    <n v="0"/>
    <n v="0"/>
    <n v="0"/>
    <n v="10778436"/>
    <n v="181295522"/>
    <n v="107529.96559905101"/>
    <n v="0"/>
    <n v="0"/>
    <n v="0"/>
    <n v="0"/>
    <n v="19701352"/>
    <n v="21269295.051796965"/>
    <n v="21269295"/>
    <n v="89"/>
    <n v="1"/>
    <n v="0"/>
    <n v="0"/>
    <n v="3.9555555555555557"/>
    <n v="3.9555555555555557"/>
    <n v="3.9555555555555557"/>
    <n v="4"/>
    <n v="6660438"/>
    <n v="27929733"/>
    <n v="209225255"/>
  </r>
  <r>
    <x v="1"/>
    <n v="4909"/>
    <x v="10"/>
    <x v="122"/>
    <x v="122"/>
    <x v="122"/>
    <n v="23754"/>
    <n v="108001002223"/>
    <s v="08001108001002223"/>
    <s v="INSTITUCION EDUCATIVA DISTRITAL RODOLFO LLINAS RIASCOS"/>
    <n v="1"/>
    <n v="9.1020089825995747"/>
    <n v="0.63746751115463685"/>
    <n v="7.9585555945448125E-2"/>
    <n v="1.0795855559454481"/>
    <n v="929"/>
    <n v="0"/>
    <n v="40"/>
    <n v="0"/>
    <n v="47"/>
    <n v="0"/>
    <n v="364"/>
    <n v="0"/>
    <n v="322"/>
    <n v="0"/>
    <n v="156"/>
    <n v="0"/>
    <n v="0"/>
    <n v="929"/>
    <n v="0"/>
    <n v="40"/>
    <n v="0"/>
    <n v="47"/>
    <n v="0"/>
    <n v="364"/>
    <n v="0"/>
    <n v="322"/>
    <n v="0"/>
    <n v="156"/>
    <n v="0"/>
    <n v="0"/>
    <n v="92671"/>
    <n v="81839"/>
    <n v="122758"/>
    <n v="150439"/>
    <n v="114333"/>
    <n v="99892"/>
    <n v="152848"/>
    <n v="184139"/>
    <n v="8704025.7557867952"/>
    <n v="60609610.7867314"/>
    <n v="20674331.133573208"/>
    <n v="0"/>
    <n v="0"/>
    <n v="0"/>
    <n v="0"/>
    <n v="0"/>
    <n v="89987968"/>
    <n v="1740805.1511573591"/>
    <n v="12121922.15734628"/>
    <n v="4134866.2267146413"/>
    <n v="0"/>
    <n v="0"/>
    <n v="0"/>
    <n v="0"/>
    <n v="0"/>
    <n v="17997594"/>
    <n v="107985562"/>
    <n v="116238.49515608182"/>
    <n v="0"/>
    <n v="0"/>
    <n v="0"/>
    <n v="0"/>
    <n v="19701352"/>
    <n v="21269295.051796965"/>
    <n v="21269295"/>
    <n v="87"/>
    <n v="1"/>
    <n v="0"/>
    <n v="0"/>
    <n v="3.8666666666666667"/>
    <n v="3.8666666666666667"/>
    <n v="3.8666666666666667"/>
    <n v="4"/>
    <n v="6660438"/>
    <n v="27929733"/>
    <n v="135915295"/>
  </r>
  <r>
    <x v="1"/>
    <n v="4909"/>
    <x v="10"/>
    <x v="122"/>
    <x v="122"/>
    <x v="122"/>
    <n v="23755"/>
    <n v="108001002266"/>
    <s v="08001108001002266"/>
    <s v="INSTITUCION EDUCATIVA DISTRITAL SANTO DOMINGO DE GUZMAN"/>
    <n v="1"/>
    <n v="9.1020089825995747"/>
    <n v="0.63746751115463685"/>
    <n v="7.9585555945448125E-2"/>
    <n v="1.0795855559454481"/>
    <n v="931"/>
    <n v="0"/>
    <n v="0"/>
    <n v="0"/>
    <n v="53"/>
    <n v="0"/>
    <n v="368"/>
    <n v="0"/>
    <n v="355"/>
    <n v="0"/>
    <n v="1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302452.4719160935"/>
    <n v="63878642.272313118"/>
    <n v="20541803.369896457"/>
    <n v="0"/>
    <n v="0"/>
    <n v="0"/>
    <n v="0"/>
    <n v="0"/>
    <n v="89722898"/>
    <n v="0"/>
    <n v="0"/>
    <n v="0"/>
    <n v="0"/>
    <n v="0"/>
    <n v="0"/>
    <n v="0"/>
    <n v="0"/>
    <n v="0"/>
    <n v="89722898"/>
    <n v="96372.607948442528"/>
    <n v="0"/>
    <n v="0"/>
    <n v="0"/>
    <n v="0"/>
    <n v="19701352"/>
    <n v="21269295.051796965"/>
    <n v="21269295"/>
    <n v="53"/>
    <n v="1"/>
    <n v="0"/>
    <n v="0"/>
    <n v="2.3555555555555556"/>
    <n v="2.3555555555555556"/>
    <n v="2.3555555555555556"/>
    <n v="3"/>
    <n v="6660438"/>
    <n v="27929733"/>
    <n v="117652631"/>
  </r>
  <r>
    <x v="1"/>
    <n v="4909"/>
    <x v="10"/>
    <x v="122"/>
    <x v="122"/>
    <x v="122"/>
    <n v="23756"/>
    <n v="108001002274"/>
    <s v="08001108001002274"/>
    <s v="INSTITUCION EDUCATIVA DISTRITAL TECNICA DE CARRIZAL"/>
    <n v="1"/>
    <n v="9.1020089825995747"/>
    <n v="0.63746751115463685"/>
    <n v="7.9585555945448125E-2"/>
    <n v="1.0795855559454481"/>
    <n v="992"/>
    <n v="0"/>
    <n v="0"/>
    <n v="0"/>
    <n v="89"/>
    <n v="0"/>
    <n v="538"/>
    <n v="0"/>
    <n v="273"/>
    <n v="0"/>
    <n v="0"/>
    <n v="0"/>
    <n v="92"/>
    <n v="92"/>
    <n v="0"/>
    <n v="0"/>
    <n v="0"/>
    <n v="0"/>
    <n v="0"/>
    <n v="0"/>
    <n v="0"/>
    <n v="0"/>
    <n v="0"/>
    <n v="0"/>
    <n v="0"/>
    <n v="92"/>
    <n v="92671"/>
    <n v="81839"/>
    <n v="122758"/>
    <n v="150439"/>
    <n v="114333"/>
    <n v="99892"/>
    <n v="152848"/>
    <n v="184139"/>
    <n v="8904118.3018968347"/>
    <n v="71653636.075858846"/>
    <n v="0"/>
    <n v="14941882.973480709"/>
    <n v="0"/>
    <n v="0"/>
    <n v="0"/>
    <n v="0"/>
    <n v="95499637"/>
    <n v="0"/>
    <n v="0"/>
    <n v="0"/>
    <n v="2988376.5946961418"/>
    <n v="0"/>
    <n v="0"/>
    <n v="0"/>
    <n v="0"/>
    <n v="2988377"/>
    <n v="98488014"/>
    <n v="99282.272177419349"/>
    <n v="0"/>
    <n v="0"/>
    <n v="0"/>
    <n v="0"/>
    <n v="19701352"/>
    <n v="21269295.051796965"/>
    <n v="21269295"/>
    <n v="89"/>
    <n v="1"/>
    <n v="0"/>
    <n v="0"/>
    <n v="3.9555555555555557"/>
    <n v="3.9555555555555557"/>
    <n v="3.9555555555555557"/>
    <n v="4"/>
    <n v="6660438"/>
    <n v="27929733"/>
    <n v="126417747"/>
  </r>
  <r>
    <x v="1"/>
    <n v="4909"/>
    <x v="10"/>
    <x v="122"/>
    <x v="122"/>
    <x v="122"/>
    <n v="23757"/>
    <n v="108001002282"/>
    <s v="08001108001002282"/>
    <s v="INSTITUCION EDUCATIVA DISTRITAL BETANIA NORTE"/>
    <n v="1"/>
    <n v="9.1020089825995747"/>
    <n v="0.63746751115463685"/>
    <n v="7.9585555945448125E-2"/>
    <n v="1.0795855559454481"/>
    <n v="1440"/>
    <n v="0"/>
    <n v="0"/>
    <n v="0"/>
    <n v="80"/>
    <n v="0"/>
    <n v="643"/>
    <n v="0"/>
    <n v="545"/>
    <n v="0"/>
    <n v="172"/>
    <n v="0"/>
    <n v="0"/>
    <n v="1440"/>
    <n v="0"/>
    <n v="0"/>
    <n v="0"/>
    <n v="80"/>
    <n v="0"/>
    <n v="643"/>
    <n v="0"/>
    <n v="545"/>
    <n v="0"/>
    <n v="172"/>
    <n v="0"/>
    <n v="0"/>
    <n v="92671"/>
    <n v="81839"/>
    <n v="122758"/>
    <n v="150439"/>
    <n v="114333"/>
    <n v="99892"/>
    <n v="152848"/>
    <n v="184139"/>
    <n v="8003701.8444016501"/>
    <n v="104962416.34786721"/>
    <n v="22794775.352401227"/>
    <n v="0"/>
    <n v="0"/>
    <n v="0"/>
    <n v="0"/>
    <n v="0"/>
    <n v="135760894"/>
    <n v="1600740.3688803299"/>
    <n v="20992483.269573443"/>
    <n v="4558955.0704802461"/>
    <n v="0"/>
    <n v="0"/>
    <n v="0"/>
    <n v="0"/>
    <n v="0"/>
    <n v="27152179"/>
    <n v="162913073"/>
    <n v="113134.07847222222"/>
    <n v="0"/>
    <n v="0"/>
    <n v="0"/>
    <n v="0"/>
    <n v="19701352"/>
    <n v="21269295.051796965"/>
    <n v="21269295"/>
    <n v="80"/>
    <n v="1"/>
    <n v="0"/>
    <n v="0"/>
    <n v="3.5555555555555554"/>
    <n v="3.5555555555555554"/>
    <n v="3.5555555555555554"/>
    <n v="4"/>
    <n v="6660438"/>
    <n v="27929733"/>
    <n v="190842806"/>
  </r>
  <r>
    <x v="1"/>
    <n v="4909"/>
    <x v="10"/>
    <x v="122"/>
    <x v="122"/>
    <x v="122"/>
    <n v="23758"/>
    <n v="108001002291"/>
    <s v="08001108001002291"/>
    <s v="INSTITUCION EDUCATIVA DISTRITAL EL PARAISO"/>
    <n v="1"/>
    <n v="9.1020089825995747"/>
    <n v="0.63746751115463685"/>
    <n v="7.9585555945448125E-2"/>
    <n v="1.0795855559454481"/>
    <n v="490"/>
    <n v="0"/>
    <n v="0"/>
    <n v="0"/>
    <n v="18"/>
    <n v="0"/>
    <n v="213"/>
    <n v="0"/>
    <n v="187"/>
    <n v="0"/>
    <n v="72"/>
    <n v="0"/>
    <n v="0"/>
    <n v="72"/>
    <n v="0"/>
    <n v="0"/>
    <n v="0"/>
    <n v="0"/>
    <n v="0"/>
    <n v="0"/>
    <n v="0"/>
    <n v="0"/>
    <n v="0"/>
    <n v="72"/>
    <n v="0"/>
    <n v="0"/>
    <n v="92671"/>
    <n v="81839"/>
    <n v="122758"/>
    <n v="150439"/>
    <n v="114333"/>
    <n v="99892"/>
    <n v="152848"/>
    <n v="184139"/>
    <n v="1800832.9149903713"/>
    <n v="35340880.925207809"/>
    <n v="9541998.9847260956"/>
    <n v="0"/>
    <n v="0"/>
    <n v="0"/>
    <n v="0"/>
    <n v="0"/>
    <n v="46683713"/>
    <n v="0"/>
    <n v="0"/>
    <n v="1908399.7969452192"/>
    <n v="0"/>
    <n v="0"/>
    <n v="0"/>
    <n v="0"/>
    <n v="0"/>
    <n v="1908400"/>
    <n v="48592113"/>
    <n v="99167.577551020411"/>
    <n v="0"/>
    <n v="0"/>
    <n v="0"/>
    <n v="0"/>
    <n v="19701352"/>
    <n v="21269295.051796965"/>
    <n v="21269295"/>
    <n v="18"/>
    <n v="1"/>
    <n v="0"/>
    <n v="0"/>
    <n v="0.8"/>
    <n v="0.8"/>
    <n v="0.8"/>
    <n v="1"/>
    <n v="6660438"/>
    <n v="27929733"/>
    <n v="76521846"/>
  </r>
  <r>
    <x v="1"/>
    <n v="4909"/>
    <x v="10"/>
    <x v="122"/>
    <x v="122"/>
    <x v="122"/>
    <n v="23759"/>
    <n v="108001002339"/>
    <s v="08001108001002339"/>
    <s v="INSTITUCION EDUCATIVA DISTRITAL LA LUZ"/>
    <n v="1"/>
    <n v="9.1020089825995747"/>
    <n v="0.63746751115463685"/>
    <n v="7.9585555945448125E-2"/>
    <n v="1.0795855559454481"/>
    <n v="823"/>
    <n v="0"/>
    <n v="0"/>
    <n v="0"/>
    <n v="44"/>
    <n v="0"/>
    <n v="376"/>
    <n v="0"/>
    <n v="287"/>
    <n v="0"/>
    <n v="116"/>
    <n v="0"/>
    <n v="0"/>
    <n v="44"/>
    <n v="0"/>
    <n v="0"/>
    <n v="0"/>
    <n v="44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02036.014420907"/>
    <n v="58577510.13353195"/>
    <n v="15373220.586503154"/>
    <n v="0"/>
    <n v="0"/>
    <n v="0"/>
    <n v="0"/>
    <n v="0"/>
    <n v="78352767"/>
    <n v="880407.20288418152"/>
    <n v="0"/>
    <n v="0"/>
    <n v="0"/>
    <n v="0"/>
    <n v="0"/>
    <n v="0"/>
    <n v="0"/>
    <n v="880407"/>
    <n v="79233174"/>
    <n v="96273.6014580802"/>
    <n v="0"/>
    <n v="0"/>
    <n v="0"/>
    <n v="0"/>
    <n v="19701352"/>
    <n v="21269295.051796965"/>
    <n v="21269295"/>
    <n v="44"/>
    <n v="1"/>
    <n v="0"/>
    <n v="0"/>
    <n v="1.9555555555555555"/>
    <n v="1.9555555555555555"/>
    <n v="1.9555555555555555"/>
    <n v="2"/>
    <n v="6660438"/>
    <n v="27929733"/>
    <n v="107162907"/>
  </r>
  <r>
    <x v="1"/>
    <n v="4909"/>
    <x v="10"/>
    <x v="122"/>
    <x v="122"/>
    <x v="122"/>
    <n v="23760"/>
    <n v="108001002347"/>
    <s v="08001108001002347"/>
    <s v="INSTITUCION EDUCATIVA DISTRITAL INMACULADA CONCEPCION"/>
    <n v="1"/>
    <n v="9.1020089825995747"/>
    <n v="0.63746751115463685"/>
    <n v="7.9585555945448125E-2"/>
    <n v="1.0795855559454481"/>
    <n v="696"/>
    <n v="0"/>
    <n v="0"/>
    <n v="0"/>
    <n v="51"/>
    <n v="0"/>
    <n v="361"/>
    <n v="0"/>
    <n v="223"/>
    <n v="0"/>
    <n v="61"/>
    <n v="0"/>
    <n v="0"/>
    <n v="61"/>
    <n v="0"/>
    <n v="0"/>
    <n v="0"/>
    <n v="0"/>
    <n v="0"/>
    <n v="0"/>
    <n v="0"/>
    <n v="0"/>
    <n v="0"/>
    <n v="61"/>
    <n v="0"/>
    <n v="0"/>
    <n v="92671"/>
    <n v="81839"/>
    <n v="122758"/>
    <n v="150439"/>
    <n v="114333"/>
    <n v="99892"/>
    <n v="152848"/>
    <n v="184139"/>
    <n v="5102359.9258060521"/>
    <n v="51597686.150803402"/>
    <n v="8084193.584281831"/>
    <n v="0"/>
    <n v="0"/>
    <n v="0"/>
    <n v="0"/>
    <n v="0"/>
    <n v="64784240"/>
    <n v="0"/>
    <n v="0"/>
    <n v="1616838.7168563663"/>
    <n v="0"/>
    <n v="0"/>
    <n v="0"/>
    <n v="0"/>
    <n v="0"/>
    <n v="1616839"/>
    <n v="66401079"/>
    <n v="95403.849137931029"/>
    <n v="0"/>
    <n v="0"/>
    <n v="0"/>
    <n v="0"/>
    <n v="19701352"/>
    <n v="21269295.051796965"/>
    <n v="21269295"/>
    <n v="51"/>
    <n v="1"/>
    <n v="0"/>
    <n v="0"/>
    <n v="2.2666666666666666"/>
    <n v="2.2666666666666666"/>
    <n v="2.2666666666666666"/>
    <n v="3"/>
    <n v="6660438"/>
    <n v="27929733"/>
    <n v="94330812"/>
  </r>
  <r>
    <x v="1"/>
    <n v="4909"/>
    <x v="10"/>
    <x v="122"/>
    <x v="122"/>
    <x v="122"/>
    <n v="23764"/>
    <n v="108001002576"/>
    <s v="08001108001002576"/>
    <s v="INSTITUCION EDUCATIVA DISTRITAL LA LIBERTAD"/>
    <n v="1"/>
    <n v="9.1020089825995747"/>
    <n v="0.63746751115463685"/>
    <n v="7.9585555945448125E-2"/>
    <n v="1.0795855559454481"/>
    <n v="1205"/>
    <n v="0"/>
    <n v="0"/>
    <n v="0"/>
    <n v="64"/>
    <n v="0"/>
    <n v="670"/>
    <n v="0"/>
    <n v="354"/>
    <n v="0"/>
    <n v="117"/>
    <n v="0"/>
    <n v="0"/>
    <n v="197"/>
    <n v="0"/>
    <n v="0"/>
    <n v="0"/>
    <n v="0"/>
    <n v="0"/>
    <n v="0"/>
    <n v="0"/>
    <n v="80"/>
    <n v="0"/>
    <n v="117"/>
    <n v="0"/>
    <n v="0"/>
    <n v="92671"/>
    <n v="81839"/>
    <n v="122758"/>
    <n v="150439"/>
    <n v="114333"/>
    <n v="99892"/>
    <n v="152848"/>
    <n v="184139"/>
    <n v="6402961.4755213195"/>
    <n v="90472655.168531999"/>
    <n v="15505748.350179905"/>
    <n v="0"/>
    <n v="0"/>
    <n v="0"/>
    <n v="0"/>
    <n v="0"/>
    <n v="112381365"/>
    <n v="0"/>
    <n v="1413635.2370083125"/>
    <n v="3101149.6700359811"/>
    <n v="0"/>
    <n v="0"/>
    <n v="0"/>
    <n v="0"/>
    <n v="0"/>
    <n v="4514785"/>
    <n v="116896150"/>
    <n v="97009.253112033199"/>
    <n v="0"/>
    <n v="0"/>
    <n v="0"/>
    <n v="0"/>
    <n v="19701352"/>
    <n v="21269295.051796965"/>
    <n v="21269295"/>
    <n v="64"/>
    <n v="1"/>
    <n v="0"/>
    <n v="0"/>
    <n v="2.8444444444444446"/>
    <n v="2.8444444444444446"/>
    <n v="2.8444444444444446"/>
    <n v="3"/>
    <n v="6660438"/>
    <n v="27929733"/>
    <n v="144825883"/>
  </r>
  <r>
    <x v="1"/>
    <n v="4909"/>
    <x v="10"/>
    <x v="122"/>
    <x v="122"/>
    <x v="122"/>
    <n v="23765"/>
    <n v="108001002584"/>
    <s v="08001108001002584"/>
    <s v="INSTITUCION EDUCATIVA DISTRITAL CAMILO TORRES TENORIO"/>
    <n v="1"/>
    <n v="9.1020089825995747"/>
    <n v="0.63746751115463685"/>
    <n v="7.9585555945448125E-2"/>
    <n v="1.0795855559454481"/>
    <n v="557"/>
    <n v="0"/>
    <n v="0"/>
    <n v="0"/>
    <n v="29"/>
    <n v="0"/>
    <n v="228"/>
    <n v="0"/>
    <n v="225"/>
    <n v="0"/>
    <n v="75"/>
    <n v="0"/>
    <n v="0"/>
    <n v="506"/>
    <n v="0"/>
    <n v="0"/>
    <n v="0"/>
    <n v="29"/>
    <n v="0"/>
    <n v="177"/>
    <n v="0"/>
    <n v="225"/>
    <n v="0"/>
    <n v="75"/>
    <n v="0"/>
    <n v="0"/>
    <n v="92671"/>
    <n v="81839"/>
    <n v="122758"/>
    <n v="150439"/>
    <n v="114333"/>
    <n v="99892"/>
    <n v="152848"/>
    <n v="184139"/>
    <n v="2901341.9185955981"/>
    <n v="40023547.647797845"/>
    <n v="9939582.2757563498"/>
    <n v="0"/>
    <n v="0"/>
    <n v="0"/>
    <n v="0"/>
    <n v="0"/>
    <n v="52864472"/>
    <n v="580268.38371911971"/>
    <n v="7103517.065966771"/>
    <n v="1987916.4551512699"/>
    <n v="0"/>
    <n v="0"/>
    <n v="0"/>
    <n v="0"/>
    <n v="0"/>
    <n v="9671702"/>
    <n v="62536174"/>
    <n v="112273.20287253142"/>
    <n v="0"/>
    <n v="0"/>
    <n v="0"/>
    <n v="0"/>
    <n v="19701352"/>
    <n v="21269295.051796965"/>
    <n v="21269295"/>
    <n v="29"/>
    <n v="1"/>
    <n v="0"/>
    <n v="0"/>
    <n v="1.288888888888889"/>
    <n v="1.288888888888889"/>
    <n v="1.288888888888889"/>
    <n v="2"/>
    <n v="6660438"/>
    <n v="27929733"/>
    <n v="90465907"/>
  </r>
  <r>
    <x v="1"/>
    <n v="4909"/>
    <x v="10"/>
    <x v="122"/>
    <x v="122"/>
    <x v="122"/>
    <n v="23766"/>
    <n v="108001002606"/>
    <s v="08001108001002606"/>
    <s v="INSTITUCION EDUCATIVA DISTRITAL DE EXPERIENCIAS PEDAGOGICAS"/>
    <n v="1"/>
    <n v="9.1020089825995747"/>
    <n v="0.63746751115463685"/>
    <n v="7.9585555945448125E-2"/>
    <n v="1.0795855559454481"/>
    <n v="834"/>
    <n v="0"/>
    <n v="0"/>
    <n v="0"/>
    <n v="60"/>
    <n v="0"/>
    <n v="361"/>
    <n v="0"/>
    <n v="302"/>
    <n v="0"/>
    <n v="0"/>
    <n v="0"/>
    <n v="111"/>
    <n v="834"/>
    <n v="0"/>
    <n v="0"/>
    <n v="0"/>
    <n v="60"/>
    <n v="0"/>
    <n v="361"/>
    <n v="0"/>
    <n v="302"/>
    <n v="0"/>
    <n v="0"/>
    <n v="0"/>
    <n v="111"/>
    <n v="92671"/>
    <n v="81839"/>
    <n v="122758"/>
    <n v="150439"/>
    <n v="114333"/>
    <n v="99892"/>
    <n v="152848"/>
    <n v="184139"/>
    <n v="6002776.3833012376"/>
    <n v="58577510.13353195"/>
    <n v="0"/>
    <n v="18027706.631047376"/>
    <n v="0"/>
    <n v="0"/>
    <n v="0"/>
    <n v="0"/>
    <n v="82607993"/>
    <n v="1200555.2766602475"/>
    <n v="11715502.02670639"/>
    <n v="0"/>
    <n v="3605541.3262094758"/>
    <n v="0"/>
    <n v="0"/>
    <n v="0"/>
    <n v="0"/>
    <n v="16521599"/>
    <n v="99129592"/>
    <n v="118860.42206235012"/>
    <n v="0"/>
    <n v="0"/>
    <n v="0"/>
    <n v="0"/>
    <n v="19701352"/>
    <n v="21269295.051796965"/>
    <n v="21269295"/>
    <n v="60"/>
    <n v="1"/>
    <n v="0"/>
    <n v="0"/>
    <n v="2.6666666666666665"/>
    <n v="2.6666666666666665"/>
    <n v="2.6666666666666665"/>
    <n v="3"/>
    <n v="6660438"/>
    <n v="27929733"/>
    <n v="127059325"/>
  </r>
  <r>
    <x v="1"/>
    <n v="4909"/>
    <x v="10"/>
    <x v="122"/>
    <x v="122"/>
    <x v="122"/>
    <n v="23767"/>
    <n v="108001002614"/>
    <s v="08001108001002614"/>
    <s v="INSTITUCION EDUCATIVA DISTRITAL LESTONNAC"/>
    <n v="1"/>
    <n v="9.1020089825995747"/>
    <n v="0.63746751115463685"/>
    <n v="7.9585555945448125E-2"/>
    <n v="1.0795855559454481"/>
    <n v="915"/>
    <n v="0"/>
    <n v="21"/>
    <n v="0"/>
    <n v="56"/>
    <n v="0"/>
    <n v="443"/>
    <n v="0"/>
    <n v="279"/>
    <n v="0"/>
    <n v="116"/>
    <n v="0"/>
    <n v="0"/>
    <n v="165"/>
    <n v="0"/>
    <n v="0"/>
    <n v="0"/>
    <n v="0"/>
    <n v="0"/>
    <n v="0"/>
    <n v="0"/>
    <n v="49"/>
    <n v="0"/>
    <n v="116"/>
    <n v="0"/>
    <n v="0"/>
    <n v="92671"/>
    <n v="81839"/>
    <n v="122758"/>
    <n v="150439"/>
    <n v="114333"/>
    <n v="99892"/>
    <n v="152848"/>
    <n v="184139"/>
    <n v="7703563.025236588"/>
    <n v="63790290.070000097"/>
    <n v="15373220.586503154"/>
    <n v="0"/>
    <n v="0"/>
    <n v="0"/>
    <n v="0"/>
    <n v="0"/>
    <n v="86867074"/>
    <n v="0"/>
    <n v="865851.58266759152"/>
    <n v="3074644.117300631"/>
    <n v="0"/>
    <n v="0"/>
    <n v="0"/>
    <n v="0"/>
    <n v="0"/>
    <n v="3940496"/>
    <n v="90807570"/>
    <n v="99243.24590163934"/>
    <n v="0"/>
    <n v="0"/>
    <n v="0"/>
    <n v="0"/>
    <n v="19701352"/>
    <n v="21269295.051796965"/>
    <n v="21269295"/>
    <n v="77"/>
    <n v="1"/>
    <n v="0"/>
    <n v="0"/>
    <n v="3.4222222222222221"/>
    <n v="3.4222222222222221"/>
    <n v="3.4222222222222221"/>
    <n v="4"/>
    <n v="6660438"/>
    <n v="27929733"/>
    <n v="118737303"/>
  </r>
  <r>
    <x v="1"/>
    <n v="4909"/>
    <x v="10"/>
    <x v="122"/>
    <x v="122"/>
    <x v="122"/>
    <n v="23768"/>
    <n v="108001002649"/>
    <s v="08001108001002649"/>
    <s v="INSTITUCION EDUCATIVA DISTRITAL ALFONSO LOPEZ"/>
    <n v="1"/>
    <n v="9.1020089825995747"/>
    <n v="0.63746751115463685"/>
    <n v="7.9585555945448125E-2"/>
    <n v="1.0795855559454481"/>
    <n v="1007"/>
    <n v="0"/>
    <n v="0"/>
    <n v="0"/>
    <n v="93"/>
    <n v="0"/>
    <n v="503"/>
    <n v="0"/>
    <n v="314"/>
    <n v="0"/>
    <n v="9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304303.3941169176"/>
    <n v="72183749.289736956"/>
    <n v="12855193.076644879"/>
    <n v="0"/>
    <n v="0"/>
    <n v="0"/>
    <n v="0"/>
    <n v="0"/>
    <n v="94343246"/>
    <n v="0"/>
    <n v="0"/>
    <n v="0"/>
    <n v="0"/>
    <n v="0"/>
    <n v="0"/>
    <n v="0"/>
    <n v="0"/>
    <n v="0"/>
    <n v="94343246"/>
    <n v="93687.433962264156"/>
    <n v="0"/>
    <n v="0"/>
    <n v="0"/>
    <n v="0"/>
    <n v="19701352"/>
    <n v="21269295.051796965"/>
    <n v="21269295"/>
    <n v="93"/>
    <n v="1"/>
    <n v="0"/>
    <n v="0"/>
    <n v="4.1333333333333337"/>
    <n v="4.1333333333333337"/>
    <n v="4"/>
    <n v="4"/>
    <n v="6660438"/>
    <n v="27929733"/>
    <n v="122272979"/>
  </r>
  <r>
    <x v="1"/>
    <n v="4909"/>
    <x v="10"/>
    <x v="122"/>
    <x v="122"/>
    <x v="122"/>
    <n v="23770"/>
    <n v="108001002673"/>
    <s v="08001108001002673"/>
    <s v="INSTITUCION EDUCATIVA DISTRITAL TECNICA DIVERSIFICADA DE BARRANQUILLA  COTEDIBA"/>
    <n v="1"/>
    <n v="9.1020089825995747"/>
    <n v="0.63746751115463685"/>
    <n v="7.9585555945448125E-2"/>
    <n v="1.0795855559454481"/>
    <n v="993"/>
    <n v="0"/>
    <n v="0"/>
    <n v="0"/>
    <n v="77"/>
    <n v="0"/>
    <n v="475"/>
    <n v="0"/>
    <n v="318"/>
    <n v="0"/>
    <n v="0"/>
    <n v="0"/>
    <n v="123"/>
    <n v="123"/>
    <n v="0"/>
    <n v="0"/>
    <n v="0"/>
    <n v="0"/>
    <n v="0"/>
    <n v="0"/>
    <n v="0"/>
    <n v="0"/>
    <n v="0"/>
    <n v="0"/>
    <n v="0"/>
    <n v="123"/>
    <n v="92671"/>
    <n v="81839"/>
    <n v="122758"/>
    <n v="150439"/>
    <n v="114333"/>
    <n v="99892"/>
    <n v="152848"/>
    <n v="184139"/>
    <n v="7703563.025236588"/>
    <n v="70063296.434224486"/>
    <n v="0"/>
    <n v="19976647.888457906"/>
    <n v="0"/>
    <n v="0"/>
    <n v="0"/>
    <n v="0"/>
    <n v="97743507"/>
    <n v="0"/>
    <n v="0"/>
    <n v="0"/>
    <n v="3995329.5776915811"/>
    <n v="0"/>
    <n v="0"/>
    <n v="0"/>
    <n v="0"/>
    <n v="3995330"/>
    <n v="101738837"/>
    <n v="102456.02920443102"/>
    <n v="0"/>
    <n v="0"/>
    <n v="0"/>
    <n v="0"/>
    <n v="19701352"/>
    <n v="21269295.051796965"/>
    <n v="21269295"/>
    <n v="77"/>
    <n v="1"/>
    <n v="0"/>
    <n v="0"/>
    <n v="3.4222222222222221"/>
    <n v="3.4222222222222221"/>
    <n v="3.4222222222222221"/>
    <n v="4"/>
    <n v="6660438"/>
    <n v="27929733"/>
    <n v="129668570"/>
  </r>
  <r>
    <x v="1"/>
    <n v="4909"/>
    <x v="10"/>
    <x v="122"/>
    <x v="122"/>
    <x v="122"/>
    <n v="23771"/>
    <n v="108001002746"/>
    <s v="08001108001002746"/>
    <s v="INSTITUCION EDUCATIVA DISTRITAL MADRES CATOLICAS"/>
    <n v="1"/>
    <n v="9.1020089825995747"/>
    <n v="0.63746751115463685"/>
    <n v="7.9585555945448125E-2"/>
    <n v="1.0795855559454481"/>
    <n v="729"/>
    <n v="0"/>
    <n v="0"/>
    <n v="0"/>
    <n v="24"/>
    <n v="0"/>
    <n v="311"/>
    <n v="0"/>
    <n v="317"/>
    <n v="0"/>
    <n v="77"/>
    <n v="0"/>
    <n v="0"/>
    <n v="77"/>
    <n v="0"/>
    <n v="0"/>
    <n v="0"/>
    <n v="0"/>
    <n v="0"/>
    <n v="0"/>
    <n v="0"/>
    <n v="0"/>
    <n v="0"/>
    <n v="77"/>
    <n v="0"/>
    <n v="0"/>
    <n v="92671"/>
    <n v="81839"/>
    <n v="122758"/>
    <n v="150439"/>
    <n v="114333"/>
    <n v="99892"/>
    <n v="152848"/>
    <n v="184139"/>
    <n v="2401110.5533204949"/>
    <n v="55485183.052576266"/>
    <n v="10204637.803109853"/>
    <n v="0"/>
    <n v="0"/>
    <n v="0"/>
    <n v="0"/>
    <n v="0"/>
    <n v="68090931"/>
    <n v="0"/>
    <n v="0"/>
    <n v="2040927.5606219706"/>
    <n v="0"/>
    <n v="0"/>
    <n v="0"/>
    <n v="0"/>
    <n v="0"/>
    <n v="2040928"/>
    <n v="70131859"/>
    <n v="96202.8244170096"/>
    <n v="0"/>
    <n v="0"/>
    <n v="0"/>
    <n v="0"/>
    <n v="19701352"/>
    <n v="21269295.051796965"/>
    <n v="21269295"/>
    <n v="24"/>
    <n v="1"/>
    <n v="0"/>
    <n v="0"/>
    <n v="1.0666666666666667"/>
    <n v="1.0666666666666667"/>
    <n v="1.0666666666666667"/>
    <n v="2"/>
    <n v="6660438"/>
    <n v="27929733"/>
    <n v="98061592"/>
  </r>
  <r>
    <x v="1"/>
    <n v="4909"/>
    <x v="10"/>
    <x v="122"/>
    <x v="122"/>
    <x v="122"/>
    <n v="23772"/>
    <n v="108001002762"/>
    <s v="08001108001002762"/>
    <s v="INSTITUCION EDUCATIVA DISTRITAL DEL CARIBE"/>
    <n v="1"/>
    <n v="9.1020089825995747"/>
    <n v="0.63746751115463685"/>
    <n v="7.9585555945448125E-2"/>
    <n v="1.0795855559454481"/>
    <n v="289"/>
    <n v="0"/>
    <n v="0"/>
    <n v="0"/>
    <n v="14"/>
    <n v="0"/>
    <n v="92"/>
    <n v="0"/>
    <n v="117"/>
    <n v="0"/>
    <n v="6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00647.8227702887"/>
    <n v="18465610.283421081"/>
    <n v="8746832.4026655871"/>
    <n v="0"/>
    <n v="0"/>
    <n v="0"/>
    <n v="0"/>
    <n v="0"/>
    <n v="28613091"/>
    <n v="0"/>
    <n v="0"/>
    <n v="0"/>
    <n v="0"/>
    <n v="0"/>
    <n v="0"/>
    <n v="0"/>
    <n v="0"/>
    <n v="0"/>
    <n v="28613091"/>
    <n v="99007.23529411765"/>
    <n v="0"/>
    <n v="0"/>
    <n v="0"/>
    <n v="0"/>
    <n v="19701352"/>
    <n v="21269295.051796965"/>
    <n v="21269295"/>
    <n v="14"/>
    <n v="1"/>
    <n v="0"/>
    <n v="0"/>
    <n v="0.62222222222222223"/>
    <n v="0.62222222222222223"/>
    <n v="0.62222222222222223"/>
    <n v="1"/>
    <n v="6660438"/>
    <n v="27929733"/>
    <n v="56542824"/>
  </r>
  <r>
    <x v="1"/>
    <n v="4909"/>
    <x v="10"/>
    <x v="122"/>
    <x v="122"/>
    <x v="122"/>
    <n v="23774"/>
    <n v="108001002835"/>
    <s v="08001108001002835"/>
    <s v="INSTITUCION EDUCATIVA DISTRITAL CONCENTRACION CEVILLAR"/>
    <n v="1"/>
    <n v="9.1020089825995747"/>
    <n v="0.63746751115463685"/>
    <n v="7.9585555945448125E-2"/>
    <n v="1.0795855559454481"/>
    <n v="1378"/>
    <n v="0"/>
    <n v="0"/>
    <n v="0"/>
    <n v="77"/>
    <n v="0"/>
    <n v="645"/>
    <n v="0"/>
    <n v="461"/>
    <n v="0"/>
    <n v="19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03563.025236588"/>
    <n v="97717535.758199602"/>
    <n v="25842913.916966509"/>
    <n v="0"/>
    <n v="0"/>
    <n v="0"/>
    <n v="0"/>
    <n v="0"/>
    <n v="131264013"/>
    <n v="0"/>
    <n v="0"/>
    <n v="0"/>
    <n v="0"/>
    <n v="0"/>
    <n v="0"/>
    <n v="0"/>
    <n v="0"/>
    <n v="0"/>
    <n v="131264013"/>
    <n v="95256.903483309143"/>
    <n v="0"/>
    <n v="0"/>
    <n v="0"/>
    <n v="0"/>
    <n v="19701352"/>
    <n v="21269295.051796965"/>
    <n v="21269295"/>
    <n v="77"/>
    <n v="1"/>
    <n v="0"/>
    <n v="0"/>
    <n v="3.4222222222222221"/>
    <n v="3.4222222222222221"/>
    <n v="3.4222222222222221"/>
    <n v="4"/>
    <n v="6660438"/>
    <n v="27929733"/>
    <n v="159193746"/>
  </r>
  <r>
    <x v="1"/>
    <n v="4909"/>
    <x v="10"/>
    <x v="122"/>
    <x v="122"/>
    <x v="122"/>
    <n v="23677"/>
    <n v="108001002878"/>
    <s v="08001108001002878"/>
    <s v="INSTITUCION EDUCATIVA DISTRITAL JAVIER SANCHEZ"/>
    <n v="1"/>
    <n v="9.1020089825995747"/>
    <n v="0.63746751115463685"/>
    <n v="7.9585555945448125E-2"/>
    <n v="1.0795855559454481"/>
    <n v="1155"/>
    <n v="0"/>
    <n v="0"/>
    <n v="0"/>
    <n v="82"/>
    <n v="0"/>
    <n v="646"/>
    <n v="0"/>
    <n v="327"/>
    <n v="0"/>
    <n v="0"/>
    <n v="0"/>
    <n v="100"/>
    <n v="159"/>
    <n v="0"/>
    <n v="0"/>
    <n v="0"/>
    <n v="0"/>
    <n v="0"/>
    <n v="0"/>
    <n v="0"/>
    <n v="59"/>
    <n v="0"/>
    <n v="0"/>
    <n v="0"/>
    <n v="100"/>
    <n v="92671"/>
    <n v="81839"/>
    <n v="122758"/>
    <n v="150439"/>
    <n v="114333"/>
    <n v="99892"/>
    <n v="152848"/>
    <n v="184139"/>
    <n v="8203794.3905116916"/>
    <n v="85966692.850567997"/>
    <n v="0"/>
    <n v="16241177.145087726"/>
    <n v="0"/>
    <n v="0"/>
    <n v="0"/>
    <n v="0"/>
    <n v="110411664"/>
    <n v="0"/>
    <n v="1042555.9872936305"/>
    <n v="0"/>
    <n v="3248235.4290175457"/>
    <n v="0"/>
    <n v="0"/>
    <n v="0"/>
    <n v="0"/>
    <n v="4290791"/>
    <n v="114702455"/>
    <n v="99309.484848484848"/>
    <n v="0"/>
    <n v="0"/>
    <n v="0"/>
    <n v="0"/>
    <n v="19701352"/>
    <n v="21269295.051796965"/>
    <n v="21269295"/>
    <n v="82"/>
    <n v="1"/>
    <n v="0"/>
    <n v="0"/>
    <n v="3.6444444444444444"/>
    <n v="3.6444444444444444"/>
    <n v="3.6444444444444444"/>
    <n v="4"/>
    <n v="6660438"/>
    <n v="27929733"/>
    <n v="142632188"/>
  </r>
  <r>
    <x v="1"/>
    <n v="4909"/>
    <x v="10"/>
    <x v="122"/>
    <x v="122"/>
    <x v="122"/>
    <n v="23678"/>
    <n v="108001002886"/>
    <s v="08001108001002886"/>
    <s v="INSTITUCION EDUCATIVA DISTRITAL SAN GABRIEL"/>
    <n v="1"/>
    <n v="9.1020089825995747"/>
    <n v="0.63746751115463685"/>
    <n v="7.9585555945448125E-2"/>
    <n v="1.0795855559454481"/>
    <n v="821"/>
    <n v="0"/>
    <n v="0"/>
    <n v="0"/>
    <n v="21"/>
    <n v="0"/>
    <n v="325"/>
    <n v="0"/>
    <n v="304"/>
    <n v="0"/>
    <n v="0"/>
    <n v="0"/>
    <n v="171"/>
    <n v="777"/>
    <n v="0"/>
    <n v="0"/>
    <n v="0"/>
    <n v="21"/>
    <n v="0"/>
    <n v="281"/>
    <n v="0"/>
    <n v="304"/>
    <n v="0"/>
    <n v="0"/>
    <n v="0"/>
    <n v="171"/>
    <n v="92671"/>
    <n v="81839"/>
    <n v="122758"/>
    <n v="150439"/>
    <n v="114333"/>
    <n v="99892"/>
    <n v="152848"/>
    <n v="184139"/>
    <n v="2100971.7341554333"/>
    <n v="55573535.254889287"/>
    <n v="0"/>
    <n v="27772412.918100014"/>
    <n v="0"/>
    <n v="0"/>
    <n v="0"/>
    <n v="0"/>
    <n v="85446920"/>
    <n v="420194.34683108662"/>
    <n v="10337207.670623286"/>
    <n v="0"/>
    <n v="5554482.5836200034"/>
    <n v="0"/>
    <n v="0"/>
    <n v="0"/>
    <n v="0"/>
    <n v="16311885"/>
    <n v="101758805"/>
    <n v="123944.95127892814"/>
    <n v="0"/>
    <n v="0"/>
    <n v="0"/>
    <n v="0"/>
    <n v="19701352"/>
    <n v="21269295.051796965"/>
    <n v="21269295"/>
    <n v="21"/>
    <n v="1"/>
    <n v="0"/>
    <n v="0"/>
    <n v="0.93333333333333335"/>
    <n v="0.93333333333333335"/>
    <n v="0.93333333333333335"/>
    <n v="1"/>
    <n v="6660438"/>
    <n v="27929733"/>
    <n v="129688538"/>
  </r>
  <r>
    <x v="1"/>
    <n v="4909"/>
    <x v="10"/>
    <x v="122"/>
    <x v="122"/>
    <x v="122"/>
    <n v="23679"/>
    <n v="108001002908"/>
    <s v="08001108001002908"/>
    <s v="INSTITUCION EDUCATIVA DISTRITAL BUENOS AIRES"/>
    <n v="1"/>
    <n v="9.1020089825995747"/>
    <n v="0.63746751115463685"/>
    <n v="7.9585555945448125E-2"/>
    <n v="1.0795855559454481"/>
    <n v="951"/>
    <n v="0"/>
    <n v="0"/>
    <n v="0"/>
    <n v="56"/>
    <n v="0"/>
    <n v="357"/>
    <n v="0"/>
    <n v="376"/>
    <n v="0"/>
    <n v="16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602591.2910811547"/>
    <n v="64762164.295443319"/>
    <n v="21469497.715633713"/>
    <n v="0"/>
    <n v="0"/>
    <n v="0"/>
    <n v="0"/>
    <n v="0"/>
    <n v="91834253"/>
    <n v="0"/>
    <n v="0"/>
    <n v="0"/>
    <n v="0"/>
    <n v="0"/>
    <n v="0"/>
    <n v="0"/>
    <n v="0"/>
    <n v="0"/>
    <n v="91834253"/>
    <n v="96565.986330178755"/>
    <n v="0"/>
    <n v="0"/>
    <n v="0"/>
    <n v="0"/>
    <n v="19701352"/>
    <n v="21269295.051796965"/>
    <n v="21269295"/>
    <n v="56"/>
    <n v="1"/>
    <n v="0"/>
    <n v="0"/>
    <n v="2.4888888888888889"/>
    <n v="2.4888888888888889"/>
    <n v="2.4888888888888889"/>
    <n v="3"/>
    <n v="6660438"/>
    <n v="27929733"/>
    <n v="119763986"/>
  </r>
  <r>
    <x v="1"/>
    <n v="4909"/>
    <x v="10"/>
    <x v="122"/>
    <x v="122"/>
    <x v="122"/>
    <n v="23680"/>
    <n v="108001002916"/>
    <s v="08001108001002916"/>
    <s v="INSTITUCION EDUCATIVA DISTRITAL JORGE ISAAC"/>
    <n v="1"/>
    <n v="9.1020089825995747"/>
    <n v="0.63746751115463685"/>
    <n v="7.9585555945448125E-2"/>
    <n v="1.0795855559454481"/>
    <n v="1043"/>
    <n v="0"/>
    <n v="0"/>
    <n v="0"/>
    <n v="43"/>
    <n v="0"/>
    <n v="341"/>
    <n v="0"/>
    <n v="440"/>
    <n v="0"/>
    <n v="219"/>
    <n v="0"/>
    <n v="0"/>
    <n v="262"/>
    <n v="0"/>
    <n v="0"/>
    <n v="0"/>
    <n v="43"/>
    <n v="0"/>
    <n v="0"/>
    <n v="0"/>
    <n v="0"/>
    <n v="0"/>
    <n v="219"/>
    <n v="0"/>
    <n v="0"/>
    <n v="92671"/>
    <n v="81839"/>
    <n v="122758"/>
    <n v="150439"/>
    <n v="114333"/>
    <n v="99892"/>
    <n v="152848"/>
    <n v="184139"/>
    <n v="4301989.7413658872"/>
    <n v="69003070.006468251"/>
    <n v="29023580.245208539"/>
    <n v="0"/>
    <n v="0"/>
    <n v="0"/>
    <n v="0"/>
    <n v="0"/>
    <n v="102328640"/>
    <n v="860397.94827317749"/>
    <n v="0"/>
    <n v="5804716.049041708"/>
    <n v="0"/>
    <n v="0"/>
    <n v="0"/>
    <n v="0"/>
    <n v="0"/>
    <n v="6665114"/>
    <n v="108993754"/>
    <n v="104500.2435282838"/>
    <n v="0"/>
    <n v="0"/>
    <n v="0"/>
    <n v="0"/>
    <n v="19701352"/>
    <n v="21269295.051796965"/>
    <n v="21269295"/>
    <n v="43"/>
    <n v="1"/>
    <n v="0"/>
    <n v="0"/>
    <n v="1.9111111111111112"/>
    <n v="1.9111111111111112"/>
    <n v="1.9111111111111112"/>
    <n v="2"/>
    <n v="6660438"/>
    <n v="27929733"/>
    <n v="136923487"/>
  </r>
  <r>
    <x v="1"/>
    <n v="4909"/>
    <x v="10"/>
    <x v="122"/>
    <x v="122"/>
    <x v="122"/>
    <n v="23681"/>
    <n v="108001002924"/>
    <s v="08001108001002924"/>
    <s v="INSTITUCION EDUCATIVA DISTRITAL BILINGÜE MARIA CANO"/>
    <n v="1"/>
    <n v="9.1020089825995747"/>
    <n v="0.63746751115463685"/>
    <n v="7.9585555945448125E-2"/>
    <n v="1.0795855559454481"/>
    <n v="1559"/>
    <n v="0"/>
    <n v="17"/>
    <n v="0"/>
    <n v="64"/>
    <n v="0"/>
    <n v="579"/>
    <n v="0"/>
    <n v="678"/>
    <n v="0"/>
    <n v="221"/>
    <n v="0"/>
    <n v="0"/>
    <n v="1455"/>
    <n v="0"/>
    <n v="17"/>
    <n v="0"/>
    <n v="64"/>
    <n v="0"/>
    <n v="475"/>
    <n v="0"/>
    <n v="678"/>
    <n v="0"/>
    <n v="221"/>
    <n v="0"/>
    <n v="0"/>
    <n v="92671"/>
    <n v="81839"/>
    <n v="122758"/>
    <n v="150439"/>
    <n v="114333"/>
    <n v="99892"/>
    <n v="152848"/>
    <n v="184139"/>
    <n v="8103748.1174566709"/>
    <n v="111058718.30746555"/>
    <n v="29288635.772562042"/>
    <n v="0"/>
    <n v="0"/>
    <n v="0"/>
    <n v="0"/>
    <n v="0"/>
    <n v="148451102"/>
    <n v="1620749.6234913343"/>
    <n v="20374017.853382304"/>
    <n v="5857727.1545124091"/>
    <n v="0"/>
    <n v="0"/>
    <n v="0"/>
    <n v="0"/>
    <n v="0"/>
    <n v="27852495"/>
    <n v="176303597"/>
    <n v="113087.61834509301"/>
    <n v="0"/>
    <n v="0"/>
    <n v="0"/>
    <n v="0"/>
    <n v="19701352"/>
    <n v="21269295.051796965"/>
    <n v="21269295"/>
    <n v="81"/>
    <n v="1"/>
    <n v="0"/>
    <n v="0"/>
    <n v="3.6"/>
    <n v="3.6"/>
    <n v="3.6"/>
    <n v="4"/>
    <n v="6660438"/>
    <n v="27929733"/>
    <n v="204233330"/>
  </r>
  <r>
    <x v="1"/>
    <n v="4909"/>
    <x v="10"/>
    <x v="122"/>
    <x v="122"/>
    <x v="122"/>
    <n v="23682"/>
    <n v="108001002959"/>
    <s v="08001108001002959"/>
    <s v="INSTITUCION EDUCATIVA DISTRITAL SAN SALVADOR"/>
    <n v="1"/>
    <n v="9.1020089825995747"/>
    <n v="0.63746751115463685"/>
    <n v="7.9585555945448125E-2"/>
    <n v="1.0795855559454481"/>
    <n v="661"/>
    <n v="0"/>
    <n v="0"/>
    <n v="0"/>
    <n v="64"/>
    <n v="0"/>
    <n v="339"/>
    <n v="0"/>
    <n v="188"/>
    <n v="0"/>
    <n v="0"/>
    <n v="0"/>
    <n v="70"/>
    <n v="258"/>
    <n v="0"/>
    <n v="0"/>
    <n v="0"/>
    <n v="0"/>
    <n v="0"/>
    <n v="0"/>
    <n v="0"/>
    <n v="188"/>
    <n v="0"/>
    <n v="0"/>
    <n v="0"/>
    <n v="70"/>
    <n v="92671"/>
    <n v="81839"/>
    <n v="122758"/>
    <n v="150439"/>
    <n v="114333"/>
    <n v="99892"/>
    <n v="152848"/>
    <n v="184139"/>
    <n v="6402961.4755213195"/>
    <n v="46561610.61896129"/>
    <n v="0"/>
    <n v="11368824.001561409"/>
    <n v="0"/>
    <n v="0"/>
    <n v="0"/>
    <n v="0"/>
    <n v="64333396"/>
    <n v="0"/>
    <n v="3322042.8069695346"/>
    <n v="0"/>
    <n v="2273764.8003122816"/>
    <n v="0"/>
    <n v="0"/>
    <n v="0"/>
    <n v="0"/>
    <n v="5595808"/>
    <n v="69929204"/>
    <n v="105793.04689863842"/>
    <n v="0"/>
    <n v="0"/>
    <n v="0"/>
    <n v="0"/>
    <n v="19701352"/>
    <n v="21269295.051796965"/>
    <n v="21269295"/>
    <n v="64"/>
    <n v="1"/>
    <n v="0"/>
    <n v="0"/>
    <n v="2.8444444444444446"/>
    <n v="2.8444444444444446"/>
    <n v="2.8444444444444446"/>
    <n v="3"/>
    <n v="6660438"/>
    <n v="27929733"/>
    <n v="97858937"/>
  </r>
  <r>
    <x v="1"/>
    <n v="4909"/>
    <x v="10"/>
    <x v="122"/>
    <x v="122"/>
    <x v="122"/>
    <n v="23683"/>
    <n v="108001002967"/>
    <s v="08001108001002967"/>
    <s v="INSTITUCIÓN EDUCATIVA DISTRITAL DAVID SANCHEZ JULIAO"/>
    <n v="1"/>
    <n v="9.1020089825995747"/>
    <n v="0.63746751115463685"/>
    <n v="7.9585555945448125E-2"/>
    <n v="1.0795855559454481"/>
    <n v="909"/>
    <n v="0"/>
    <n v="0"/>
    <n v="0"/>
    <n v="60"/>
    <n v="0"/>
    <n v="489"/>
    <n v="0"/>
    <n v="262"/>
    <n v="0"/>
    <n v="98"/>
    <n v="0"/>
    <n v="0"/>
    <n v="257"/>
    <n v="0"/>
    <n v="0"/>
    <n v="0"/>
    <n v="0"/>
    <n v="0"/>
    <n v="101"/>
    <n v="0"/>
    <n v="59"/>
    <n v="0"/>
    <n v="97"/>
    <n v="0"/>
    <n v="0"/>
    <n v="92671"/>
    <n v="81839"/>
    <n v="122758"/>
    <n v="150439"/>
    <n v="114333"/>
    <n v="99892"/>
    <n v="152848"/>
    <n v="184139"/>
    <n v="6002776.3833012376"/>
    <n v="66352503.937077664"/>
    <n v="12987720.84032163"/>
    <n v="0"/>
    <n v="0"/>
    <n v="0"/>
    <n v="0"/>
    <n v="0"/>
    <n v="85343001"/>
    <n v="0"/>
    <n v="2827270.474016625"/>
    <n v="2571038.615328976"/>
    <n v="0"/>
    <n v="0"/>
    <n v="0"/>
    <n v="0"/>
    <n v="0"/>
    <n v="5398309"/>
    <n v="90741310"/>
    <n v="99825.423542354241"/>
    <n v="0"/>
    <n v="0"/>
    <n v="0"/>
    <n v="0"/>
    <n v="19701352"/>
    <n v="21269295.051796965"/>
    <n v="21269295"/>
    <n v="60"/>
    <n v="1"/>
    <n v="0"/>
    <n v="0"/>
    <n v="2.6666666666666665"/>
    <n v="2.6666666666666665"/>
    <n v="2.6666666666666665"/>
    <n v="3"/>
    <n v="6660438"/>
    <n v="27929733"/>
    <n v="118671043"/>
  </r>
  <r>
    <x v="1"/>
    <n v="4909"/>
    <x v="10"/>
    <x v="122"/>
    <x v="122"/>
    <x v="122"/>
    <n v="23684"/>
    <n v="108001002975"/>
    <s v="08001108001002975"/>
    <s v="INSTITUCION EDUCATIVA DISTRITAL JOSE MARTI"/>
    <n v="1"/>
    <n v="9.1020089825995747"/>
    <n v="0.63746751115463685"/>
    <n v="7.9585555945448125E-2"/>
    <n v="1.0795855559454481"/>
    <n v="955"/>
    <n v="0"/>
    <n v="0"/>
    <n v="0"/>
    <n v="88"/>
    <n v="0"/>
    <n v="437"/>
    <n v="0"/>
    <n v="302"/>
    <n v="0"/>
    <n v="128"/>
    <n v="0"/>
    <n v="0"/>
    <n v="518"/>
    <n v="0"/>
    <n v="0"/>
    <n v="0"/>
    <n v="88"/>
    <n v="0"/>
    <n v="0"/>
    <n v="0"/>
    <n v="302"/>
    <n v="0"/>
    <n v="128"/>
    <n v="0"/>
    <n v="0"/>
    <n v="92671"/>
    <n v="81839"/>
    <n v="122758"/>
    <n v="150439"/>
    <n v="114333"/>
    <n v="99892"/>
    <n v="152848"/>
    <n v="184139"/>
    <n v="8804072.028841814"/>
    <n v="65292277.509321436"/>
    <n v="16963553.750624169"/>
    <n v="0"/>
    <n v="0"/>
    <n v="0"/>
    <n v="0"/>
    <n v="0"/>
    <n v="91059903"/>
    <n v="1760814.405768363"/>
    <n v="5336473.0197063806"/>
    <n v="3392710.750124834"/>
    <n v="0"/>
    <n v="0"/>
    <n v="0"/>
    <n v="0"/>
    <n v="0"/>
    <n v="10489998"/>
    <n v="101549901"/>
    <n v="106334.97486910995"/>
    <n v="0"/>
    <n v="0"/>
    <n v="0"/>
    <n v="0"/>
    <n v="19701352"/>
    <n v="21269295.051796965"/>
    <n v="21269295"/>
    <n v="88"/>
    <n v="1"/>
    <n v="0"/>
    <n v="0"/>
    <n v="3.911111111111111"/>
    <n v="3.911111111111111"/>
    <n v="3.911111111111111"/>
    <n v="4"/>
    <n v="6660438"/>
    <n v="27929733"/>
    <n v="129479634"/>
  </r>
  <r>
    <x v="1"/>
    <n v="4909"/>
    <x v="10"/>
    <x v="122"/>
    <x v="122"/>
    <x v="122"/>
    <n v="23685"/>
    <n v="108001003009"/>
    <s v="08001108001003009"/>
    <s v="INSTITUCION EDUCATIVA DISTRITAL JUAN JOSE RONDON"/>
    <n v="1"/>
    <n v="9.1020089825995747"/>
    <n v="0.63746751115463685"/>
    <n v="7.9585555945448125E-2"/>
    <n v="1.0795855559454481"/>
    <n v="847"/>
    <n v="0"/>
    <n v="31"/>
    <n v="0"/>
    <n v="47"/>
    <n v="0"/>
    <n v="336"/>
    <n v="0"/>
    <n v="311"/>
    <n v="0"/>
    <n v="1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03609.2982916087"/>
    <n v="57163874.89652364"/>
    <n v="16168387.168563662"/>
    <n v="0"/>
    <n v="0"/>
    <n v="0"/>
    <n v="0"/>
    <n v="0"/>
    <n v="81135871"/>
    <n v="0"/>
    <n v="0"/>
    <n v="0"/>
    <n v="0"/>
    <n v="0"/>
    <n v="0"/>
    <n v="0"/>
    <n v="0"/>
    <n v="0"/>
    <n v="81135871"/>
    <n v="95792.055489964579"/>
    <n v="0"/>
    <n v="0"/>
    <n v="0"/>
    <n v="0"/>
    <n v="19701352"/>
    <n v="21269295.051796965"/>
    <n v="21269295"/>
    <n v="78"/>
    <n v="1"/>
    <n v="0"/>
    <n v="0"/>
    <n v="3.4666666666666668"/>
    <n v="3.4666666666666668"/>
    <n v="3.4666666666666668"/>
    <n v="4"/>
    <n v="6660438"/>
    <n v="27929733"/>
    <n v="109065604"/>
  </r>
  <r>
    <x v="1"/>
    <n v="4909"/>
    <x v="10"/>
    <x v="122"/>
    <x v="122"/>
    <x v="122"/>
    <n v="23686"/>
    <n v="108001003017"/>
    <s v="08001108001003017"/>
    <s v="INSTITUCION EDUCATIVA DISTRITAL BOSTON"/>
    <n v="1"/>
    <n v="9.1020089825995747"/>
    <n v="0.63746751115463685"/>
    <n v="7.9585555945448125E-2"/>
    <n v="1.0795855559454481"/>
    <n v="431"/>
    <n v="0"/>
    <n v="0"/>
    <n v="0"/>
    <n v="37"/>
    <n v="0"/>
    <n v="188"/>
    <n v="0"/>
    <n v="145"/>
    <n v="0"/>
    <n v="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701712.1030357629"/>
    <n v="29421283.370235503"/>
    <n v="8084193.584281831"/>
    <n v="0"/>
    <n v="0"/>
    <n v="0"/>
    <n v="0"/>
    <n v="0"/>
    <n v="41207189"/>
    <n v="0"/>
    <n v="0"/>
    <n v="0"/>
    <n v="0"/>
    <n v="0"/>
    <n v="0"/>
    <n v="0"/>
    <n v="0"/>
    <n v="0"/>
    <n v="41207189"/>
    <n v="95608.327146171694"/>
    <n v="0"/>
    <n v="0"/>
    <n v="0"/>
    <n v="0"/>
    <n v="19701352"/>
    <n v="21269295.051796965"/>
    <n v="21269295"/>
    <n v="37"/>
    <n v="1"/>
    <n v="0"/>
    <n v="0"/>
    <n v="1.6444444444444444"/>
    <n v="1.6444444444444444"/>
    <n v="1.6444444444444444"/>
    <n v="2"/>
    <n v="6660438"/>
    <n v="27929733"/>
    <n v="69136922"/>
  </r>
  <r>
    <x v="1"/>
    <n v="4909"/>
    <x v="10"/>
    <x v="122"/>
    <x v="122"/>
    <x v="122"/>
    <n v="23687"/>
    <n v="108001003025"/>
    <s v="08001108001003025"/>
    <s v="INSTITUCION EDUCATIVA DISTRITAL SAN JOSE"/>
    <n v="1"/>
    <n v="9.1020089825995747"/>
    <n v="0.63746751115463685"/>
    <n v="7.9585555945448125E-2"/>
    <n v="1.0795855559454481"/>
    <n v="1310"/>
    <n v="0"/>
    <n v="0"/>
    <n v="0"/>
    <n v="44"/>
    <n v="0"/>
    <n v="478"/>
    <n v="0"/>
    <n v="536"/>
    <n v="0"/>
    <n v="252"/>
    <n v="0"/>
    <n v="0"/>
    <n v="252"/>
    <n v="0"/>
    <n v="0"/>
    <n v="0"/>
    <n v="0"/>
    <n v="0"/>
    <n v="0"/>
    <n v="0"/>
    <n v="0"/>
    <n v="0"/>
    <n v="252"/>
    <n v="0"/>
    <n v="0"/>
    <n v="92671"/>
    <n v="81839"/>
    <n v="122758"/>
    <n v="150439"/>
    <n v="114333"/>
    <n v="99892"/>
    <n v="152848"/>
    <n v="184139"/>
    <n v="4402036.014420907"/>
    <n v="89589133.145401806"/>
    <n v="33396996.446541332"/>
    <n v="0"/>
    <n v="0"/>
    <n v="0"/>
    <n v="0"/>
    <n v="0"/>
    <n v="127388166"/>
    <n v="0"/>
    <n v="0"/>
    <n v="6679399.2893082667"/>
    <n v="0"/>
    <n v="0"/>
    <n v="0"/>
    <n v="0"/>
    <n v="0"/>
    <n v="6679399"/>
    <n v="134067565"/>
    <n v="102341.65267175573"/>
    <n v="0"/>
    <n v="0"/>
    <n v="0"/>
    <n v="0"/>
    <n v="19701352"/>
    <n v="21269295.051796965"/>
    <n v="21269295"/>
    <n v="44"/>
    <n v="1"/>
    <n v="0"/>
    <n v="0"/>
    <n v="1.9555555555555555"/>
    <n v="1.9555555555555555"/>
    <n v="1.9555555555555555"/>
    <n v="2"/>
    <n v="6660438"/>
    <n v="27929733"/>
    <n v="161997298"/>
  </r>
  <r>
    <x v="1"/>
    <n v="4909"/>
    <x v="10"/>
    <x v="122"/>
    <x v="122"/>
    <x v="122"/>
    <n v="23688"/>
    <n v="108001003068"/>
    <s v="08001108001003068"/>
    <s v="INSTITUCION EDUCATIVA DISTRITAL SARID ARTETA DE VASQUEZ"/>
    <n v="1"/>
    <n v="9.1020089825995747"/>
    <n v="0.63746751115463685"/>
    <n v="7.9585555945448125E-2"/>
    <n v="1.0795855559454481"/>
    <n v="740"/>
    <n v="0"/>
    <n v="0"/>
    <n v="0"/>
    <n v="42"/>
    <n v="0"/>
    <n v="249"/>
    <n v="0"/>
    <n v="291"/>
    <n v="0"/>
    <n v="158"/>
    <n v="0"/>
    <n v="0"/>
    <n v="740"/>
    <n v="0"/>
    <n v="0"/>
    <n v="0"/>
    <n v="42"/>
    <n v="0"/>
    <n v="249"/>
    <n v="0"/>
    <n v="291"/>
    <n v="0"/>
    <n v="158"/>
    <n v="0"/>
    <n v="0"/>
    <n v="92671"/>
    <n v="81839"/>
    <n v="122758"/>
    <n v="150439"/>
    <n v="114333"/>
    <n v="99892"/>
    <n v="152848"/>
    <n v="184139"/>
    <n v="4201943.4683108665"/>
    <n v="47710189.249030545"/>
    <n v="20939386.660926711"/>
    <n v="0"/>
    <n v="0"/>
    <n v="0"/>
    <n v="0"/>
    <n v="0"/>
    <n v="72851519"/>
    <n v="840388.69366217323"/>
    <n v="9542037.8498061094"/>
    <n v="4187877.332185342"/>
    <n v="0"/>
    <n v="0"/>
    <n v="0"/>
    <n v="0"/>
    <n v="0"/>
    <n v="14570304"/>
    <n v="87421823"/>
    <n v="118137.59864864865"/>
    <n v="0"/>
    <n v="0"/>
    <n v="0"/>
    <n v="0"/>
    <n v="19701352"/>
    <n v="21269295.051796965"/>
    <n v="21269295"/>
    <n v="42"/>
    <n v="1"/>
    <n v="0"/>
    <n v="0"/>
    <n v="1.8666666666666667"/>
    <n v="1.8666666666666667"/>
    <n v="1.8666666666666667"/>
    <n v="2"/>
    <n v="6660438"/>
    <n v="27929733"/>
    <n v="115351556"/>
  </r>
  <r>
    <x v="1"/>
    <n v="4909"/>
    <x v="10"/>
    <x v="122"/>
    <x v="122"/>
    <x v="122"/>
    <n v="23689"/>
    <n v="108001003076"/>
    <s v="08001108001003076"/>
    <s v="INSTITUCION EDUCATIVA DISTRITAL CALIXTO ALVAREZ"/>
    <n v="1"/>
    <n v="9.1020089825995747"/>
    <n v="0.63746751115463685"/>
    <n v="7.9585555945448125E-2"/>
    <n v="1.0795855559454481"/>
    <n v="1721"/>
    <n v="0"/>
    <n v="61"/>
    <n v="0"/>
    <n v="113"/>
    <n v="0"/>
    <n v="761"/>
    <n v="0"/>
    <n v="567"/>
    <n v="0"/>
    <n v="219"/>
    <n v="0"/>
    <n v="0"/>
    <n v="611"/>
    <n v="0"/>
    <n v="0"/>
    <n v="0"/>
    <n v="113"/>
    <n v="0"/>
    <n v="0"/>
    <n v="0"/>
    <n v="279"/>
    <n v="0"/>
    <n v="219"/>
    <n v="0"/>
    <n v="0"/>
    <n v="92671"/>
    <n v="81839"/>
    <n v="122758"/>
    <n v="150439"/>
    <n v="114333"/>
    <n v="99892"/>
    <n v="152848"/>
    <n v="184139"/>
    <n v="17408051.51157359"/>
    <n v="117331724.67168994"/>
    <n v="29023580.245208539"/>
    <n v="0"/>
    <n v="0"/>
    <n v="0"/>
    <n v="0"/>
    <n v="0"/>
    <n v="163763356"/>
    <n v="2261045.7710434664"/>
    <n v="4930052.8890664903"/>
    <n v="5804716.049041708"/>
    <n v="0"/>
    <n v="0"/>
    <n v="0"/>
    <n v="0"/>
    <n v="0"/>
    <n v="12995815"/>
    <n v="176759171"/>
    <n v="102707.24636839046"/>
    <n v="0"/>
    <n v="0"/>
    <n v="0"/>
    <n v="0"/>
    <n v="19701352"/>
    <n v="21269295.051796965"/>
    <n v="21269295"/>
    <n v="174"/>
    <n v="1"/>
    <n v="0"/>
    <n v="0"/>
    <n v="7.7333333333333334"/>
    <n v="7.7333333333333334"/>
    <n v="4"/>
    <n v="4"/>
    <n v="6660438"/>
    <n v="27929733"/>
    <n v="204688904"/>
  </r>
  <r>
    <x v="1"/>
    <n v="4909"/>
    <x v="10"/>
    <x v="122"/>
    <x v="122"/>
    <x v="122"/>
    <n v="23690"/>
    <n v="108001003084"/>
    <s v="08001108001003084"/>
    <s v="INSTITUCION EDUCATIVA DISTRITAL TECNICA PARA EL DESARROLLO DEL TALENTO HUMANO"/>
    <n v="1"/>
    <n v="9.1020089825995747"/>
    <n v="0.63746751115463685"/>
    <n v="7.9585555945448125E-2"/>
    <n v="1.0795855559454481"/>
    <n v="989"/>
    <n v="0"/>
    <n v="35"/>
    <n v="0"/>
    <n v="51"/>
    <n v="0"/>
    <n v="465"/>
    <n v="0"/>
    <n v="294"/>
    <n v="0"/>
    <n v="0"/>
    <n v="0"/>
    <n v="144"/>
    <n v="536"/>
    <n v="0"/>
    <n v="0"/>
    <n v="0"/>
    <n v="0"/>
    <n v="0"/>
    <n v="98"/>
    <n v="0"/>
    <n v="294"/>
    <n v="0"/>
    <n v="0"/>
    <n v="0"/>
    <n v="144"/>
    <n v="92671"/>
    <n v="81839"/>
    <n v="122758"/>
    <n v="150439"/>
    <n v="114333"/>
    <n v="99892"/>
    <n v="152848"/>
    <n v="184139"/>
    <n v="8603979.4827317744"/>
    <n v="67059321.555581823"/>
    <n v="0"/>
    <n v="23387295.088926326"/>
    <n v="0"/>
    <n v="0"/>
    <n v="0"/>
    <n v="0"/>
    <n v="99050596"/>
    <n v="0"/>
    <n v="6926812.6613407321"/>
    <n v="0"/>
    <n v="4677459.017785266"/>
    <n v="0"/>
    <n v="0"/>
    <n v="0"/>
    <n v="0"/>
    <n v="11604272"/>
    <n v="110654868"/>
    <n v="111885.60970677451"/>
    <n v="0"/>
    <n v="0"/>
    <n v="0"/>
    <n v="0"/>
    <n v="19701352"/>
    <n v="21269295.051796965"/>
    <n v="21269295"/>
    <n v="86"/>
    <n v="1"/>
    <n v="0"/>
    <n v="0"/>
    <n v="3.8222222222222224"/>
    <n v="3.8222222222222224"/>
    <n v="3.8222222222222224"/>
    <n v="4"/>
    <n v="6660438"/>
    <n v="27929733"/>
    <n v="138584601"/>
  </r>
  <r>
    <x v="1"/>
    <n v="4909"/>
    <x v="10"/>
    <x v="122"/>
    <x v="122"/>
    <x v="122"/>
    <n v="23692"/>
    <n v="108001003114"/>
    <s v="08001108001003114"/>
    <s v="INSTITUCION EDUCATIVA DISTRITAL BILINGÜE NUEVA GRANADA"/>
    <n v="1"/>
    <n v="9.1020089825995747"/>
    <n v="0.63746751115463685"/>
    <n v="7.9585555945448125E-2"/>
    <n v="1.0795855559454481"/>
    <n v="1536"/>
    <n v="0"/>
    <n v="0"/>
    <n v="0"/>
    <n v="99"/>
    <n v="0"/>
    <n v="673"/>
    <n v="0"/>
    <n v="577"/>
    <n v="0"/>
    <n v="187"/>
    <n v="0"/>
    <n v="0"/>
    <n v="1105"/>
    <n v="0"/>
    <n v="0"/>
    <n v="0"/>
    <n v="99"/>
    <n v="0"/>
    <n v="673"/>
    <n v="0"/>
    <n v="146"/>
    <n v="0"/>
    <n v="187"/>
    <n v="0"/>
    <n v="0"/>
    <n v="92671"/>
    <n v="81839"/>
    <n v="122758"/>
    <n v="150439"/>
    <n v="114333"/>
    <n v="99892"/>
    <n v="152848"/>
    <n v="184139"/>
    <n v="9904581.0324470419"/>
    <n v="110440252.89127441"/>
    <n v="24782691.807552498"/>
    <n v="0"/>
    <n v="0"/>
    <n v="0"/>
    <n v="0"/>
    <n v="0"/>
    <n v="145127526"/>
    <n v="1980916.2064894084"/>
    <n v="14472090.738872601"/>
    <n v="4956538.3615104994"/>
    <n v="0"/>
    <n v="0"/>
    <n v="0"/>
    <n v="0"/>
    <n v="0"/>
    <n v="21409545"/>
    <n v="166537071"/>
    <n v="108422.572265625"/>
    <n v="0"/>
    <n v="0"/>
    <n v="0"/>
    <n v="0"/>
    <n v="19701352"/>
    <n v="21269295.051796965"/>
    <n v="21269295"/>
    <n v="99"/>
    <n v="1"/>
    <n v="0"/>
    <n v="0"/>
    <n v="4.4000000000000004"/>
    <n v="4.4000000000000004"/>
    <n v="4"/>
    <n v="4"/>
    <n v="6660438"/>
    <n v="27929733"/>
    <n v="194466804"/>
  </r>
  <r>
    <x v="1"/>
    <n v="4909"/>
    <x v="10"/>
    <x v="122"/>
    <x v="122"/>
    <x v="122"/>
    <n v="23693"/>
    <n v="108001003122"/>
    <s v="08001108001003122"/>
    <s v="INSTITUCION EDUCATIVA DISTRITAL EL CASTILLO DE LA ALBORAYA"/>
    <n v="1"/>
    <n v="9.1020089825995747"/>
    <n v="0.63746751115463685"/>
    <n v="7.9585555945448125E-2"/>
    <n v="1.0795855559454481"/>
    <n v="1131"/>
    <n v="0"/>
    <n v="17"/>
    <n v="0"/>
    <n v="47"/>
    <n v="0"/>
    <n v="416"/>
    <n v="0"/>
    <n v="449"/>
    <n v="0"/>
    <n v="20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402961.4755213195"/>
    <n v="76424655.000761896"/>
    <n v="26770608.262703769"/>
    <n v="0"/>
    <n v="0"/>
    <n v="0"/>
    <n v="0"/>
    <n v="0"/>
    <n v="109598225"/>
    <n v="0"/>
    <n v="0"/>
    <n v="0"/>
    <n v="0"/>
    <n v="0"/>
    <n v="0"/>
    <n v="0"/>
    <n v="0"/>
    <n v="0"/>
    <n v="109598225"/>
    <n v="96903.8240495137"/>
    <n v="0"/>
    <n v="0"/>
    <n v="0"/>
    <n v="0"/>
    <n v="19701352"/>
    <n v="21269295.051796965"/>
    <n v="21269295"/>
    <n v="64"/>
    <n v="1"/>
    <n v="0"/>
    <n v="0"/>
    <n v="2.8444444444444446"/>
    <n v="2.8444444444444446"/>
    <n v="2.8444444444444446"/>
    <n v="3"/>
    <n v="6660438"/>
    <n v="27929733"/>
    <n v="137527958"/>
  </r>
  <r>
    <x v="1"/>
    <n v="4909"/>
    <x v="10"/>
    <x v="122"/>
    <x v="122"/>
    <x v="122"/>
    <n v="107831"/>
    <n v="108001003165"/>
    <s v="08001108001003165"/>
    <s v="INSTITUCION EDUCATIVA DISTRITAL SALVADOR SUAREZ SUAREZ"/>
    <n v="1"/>
    <n v="9.1020089825995747"/>
    <n v="0.63746751115463685"/>
    <n v="7.9585555945448125E-2"/>
    <n v="1.0795855559454481"/>
    <n v="923"/>
    <n v="0"/>
    <n v="0"/>
    <n v="0"/>
    <n v="38"/>
    <n v="0"/>
    <n v="377"/>
    <n v="0"/>
    <n v="380"/>
    <n v="0"/>
    <n v="128"/>
    <n v="0"/>
    <n v="0"/>
    <n v="216"/>
    <n v="0"/>
    <n v="0"/>
    <n v="0"/>
    <n v="0"/>
    <n v="0"/>
    <n v="0"/>
    <n v="0"/>
    <n v="88"/>
    <n v="0"/>
    <n v="128"/>
    <n v="0"/>
    <n v="0"/>
    <n v="92671"/>
    <n v="81839"/>
    <n v="122758"/>
    <n v="150439"/>
    <n v="114333"/>
    <n v="99892"/>
    <n v="152848"/>
    <n v="184139"/>
    <n v="3801758.3760907836"/>
    <n v="66882617.150955781"/>
    <n v="16963553.750624169"/>
    <n v="0"/>
    <n v="0"/>
    <n v="0"/>
    <n v="0"/>
    <n v="0"/>
    <n v="87647929"/>
    <n v="0"/>
    <n v="1554998.7607091439"/>
    <n v="3392710.750124834"/>
    <n v="0"/>
    <n v="0"/>
    <n v="0"/>
    <n v="0"/>
    <n v="0"/>
    <n v="4947710"/>
    <n v="92595639"/>
    <n v="100320.30227518961"/>
    <n v="0"/>
    <n v="0"/>
    <n v="0"/>
    <n v="0"/>
    <n v="19701352"/>
    <n v="21269295.051796965"/>
    <n v="21269295"/>
    <n v="38"/>
    <n v="1"/>
    <n v="0"/>
    <n v="0"/>
    <n v="1.6888888888888889"/>
    <n v="1.6888888888888889"/>
    <n v="1.6888888888888889"/>
    <n v="2"/>
    <n v="6660438"/>
    <n v="27929733"/>
    <n v="120525372"/>
  </r>
  <r>
    <x v="1"/>
    <n v="4909"/>
    <x v="10"/>
    <x v="122"/>
    <x v="122"/>
    <x v="122"/>
    <n v="23694"/>
    <n v="108001003190"/>
    <s v="08001108001003190"/>
    <s v="INSTITUCION EDUCATIVA DISTRITAL MARIA INMACULADA"/>
    <n v="1"/>
    <n v="9.1020089825995747"/>
    <n v="0.63746751115463685"/>
    <n v="7.9585555945448125E-2"/>
    <n v="1.0795855559454481"/>
    <n v="1454"/>
    <n v="0"/>
    <n v="0"/>
    <n v="0"/>
    <n v="84"/>
    <n v="0"/>
    <n v="664"/>
    <n v="0"/>
    <n v="504"/>
    <n v="0"/>
    <n v="0"/>
    <n v="0"/>
    <n v="202"/>
    <n v="677"/>
    <n v="0"/>
    <n v="0"/>
    <n v="0"/>
    <n v="84"/>
    <n v="0"/>
    <n v="291"/>
    <n v="0"/>
    <n v="100"/>
    <n v="0"/>
    <n v="0"/>
    <n v="0"/>
    <n v="202"/>
    <n v="92671"/>
    <n v="81839"/>
    <n v="122758"/>
    <n v="150439"/>
    <n v="114333"/>
    <n v="99892"/>
    <n v="152848"/>
    <n v="184139"/>
    <n v="8403886.936621733"/>
    <n v="103195372.3016068"/>
    <n v="0"/>
    <n v="32807177.833077207"/>
    <n v="0"/>
    <n v="0"/>
    <n v="0"/>
    <n v="0"/>
    <n v="144406437"/>
    <n v="1680777.3873243465"/>
    <n v="6909142.220878128"/>
    <n v="0"/>
    <n v="6561435.5666154427"/>
    <n v="0"/>
    <n v="0"/>
    <n v="0"/>
    <n v="0"/>
    <n v="15151355"/>
    <n v="159557792"/>
    <n v="109737.13342503439"/>
    <n v="0"/>
    <n v="0"/>
    <n v="0"/>
    <n v="0"/>
    <n v="19701352"/>
    <n v="21269295.051796965"/>
    <n v="21269295"/>
    <n v="84"/>
    <n v="1"/>
    <n v="0"/>
    <n v="0"/>
    <n v="3.7333333333333334"/>
    <n v="3.7333333333333334"/>
    <n v="3.7333333333333334"/>
    <n v="4"/>
    <n v="6660438"/>
    <n v="27929733"/>
    <n v="187487525"/>
  </r>
  <r>
    <x v="1"/>
    <n v="4909"/>
    <x v="10"/>
    <x v="122"/>
    <x v="122"/>
    <x v="122"/>
    <n v="24198"/>
    <n v="108001003262"/>
    <s v="08001108001003262"/>
    <s v="INSTITUCION EDUCATIVA DISTRITAL HILDA MUÑOZ"/>
    <n v="1"/>
    <n v="9.1020089825995747"/>
    <n v="0.63746751115463685"/>
    <n v="7.9585555945448125E-2"/>
    <n v="1.0795855559454481"/>
    <n v="905"/>
    <n v="0"/>
    <n v="0"/>
    <n v="0"/>
    <n v="72"/>
    <n v="0"/>
    <n v="424"/>
    <n v="0"/>
    <n v="310"/>
    <n v="0"/>
    <n v="99"/>
    <n v="0"/>
    <n v="0"/>
    <n v="99"/>
    <n v="0"/>
    <n v="0"/>
    <n v="0"/>
    <n v="0"/>
    <n v="0"/>
    <n v="0"/>
    <n v="0"/>
    <n v="0"/>
    <n v="0"/>
    <n v="99"/>
    <n v="0"/>
    <n v="0"/>
    <n v="92671"/>
    <n v="81839"/>
    <n v="122758"/>
    <n v="150439"/>
    <n v="114333"/>
    <n v="99892"/>
    <n v="152848"/>
    <n v="184139"/>
    <n v="7203331.6599614853"/>
    <n v="64850516.497756332"/>
    <n v="13120248.603998382"/>
    <n v="0"/>
    <n v="0"/>
    <n v="0"/>
    <n v="0"/>
    <n v="0"/>
    <n v="85174097"/>
    <n v="0"/>
    <n v="0"/>
    <n v="2624049.7207996761"/>
    <n v="0"/>
    <n v="0"/>
    <n v="0"/>
    <n v="0"/>
    <n v="0"/>
    <n v="2624050"/>
    <n v="87798147"/>
    <n v="97014.527071823206"/>
    <n v="0"/>
    <n v="0"/>
    <n v="0"/>
    <n v="0"/>
    <n v="19701352"/>
    <n v="21269295.051796965"/>
    <n v="21269295"/>
    <n v="72"/>
    <n v="1"/>
    <n v="0"/>
    <n v="0"/>
    <n v="3.2"/>
    <n v="3.2"/>
    <n v="3.2"/>
    <n v="4"/>
    <n v="6660438"/>
    <n v="27929733"/>
    <n v="115727880"/>
  </r>
  <r>
    <x v="1"/>
    <n v="4909"/>
    <x v="10"/>
    <x v="122"/>
    <x v="122"/>
    <x v="122"/>
    <n v="24199"/>
    <n v="108001003297"/>
    <s v="08001108001003297"/>
    <s v="INSTITUCION EDUCATIVA DISTRITAL LA MERCED"/>
    <n v="1"/>
    <n v="9.1020089825995747"/>
    <n v="0.63746751115463685"/>
    <n v="7.9585555945448125E-2"/>
    <n v="1.0795855559454481"/>
    <n v="597"/>
    <n v="0"/>
    <n v="0"/>
    <n v="0"/>
    <n v="33"/>
    <n v="0"/>
    <n v="240"/>
    <n v="0"/>
    <n v="250"/>
    <n v="0"/>
    <n v="0"/>
    <n v="0"/>
    <n v="74"/>
    <n v="74"/>
    <n v="0"/>
    <n v="0"/>
    <n v="0"/>
    <n v="0"/>
    <n v="0"/>
    <n v="0"/>
    <n v="0"/>
    <n v="0"/>
    <n v="0"/>
    <n v="0"/>
    <n v="0"/>
    <n v="74"/>
    <n v="92671"/>
    <n v="81839"/>
    <n v="122758"/>
    <n v="150439"/>
    <n v="114333"/>
    <n v="99892"/>
    <n v="152848"/>
    <n v="184139"/>
    <n v="3301527.0108156805"/>
    <n v="43292579.133379571"/>
    <n v="0"/>
    <n v="12018471.087364918"/>
    <n v="0"/>
    <n v="0"/>
    <n v="0"/>
    <n v="0"/>
    <n v="58612577"/>
    <n v="0"/>
    <n v="0"/>
    <n v="0"/>
    <n v="2403694.217472984"/>
    <n v="0"/>
    <n v="0"/>
    <n v="0"/>
    <n v="0"/>
    <n v="2403694"/>
    <n v="61016271"/>
    <n v="102204.80904522612"/>
    <n v="0"/>
    <n v="0"/>
    <n v="0"/>
    <n v="0"/>
    <n v="19701352"/>
    <n v="21269295.051796965"/>
    <n v="21269295"/>
    <n v="33"/>
    <n v="1"/>
    <n v="0"/>
    <n v="0"/>
    <n v="1.4666666666666666"/>
    <n v="1.4666666666666666"/>
    <n v="1.4666666666666666"/>
    <n v="2"/>
    <n v="6660438"/>
    <n v="27929733"/>
    <n v="88946004"/>
  </r>
  <r>
    <x v="1"/>
    <n v="4909"/>
    <x v="10"/>
    <x v="122"/>
    <x v="122"/>
    <x v="122"/>
    <n v="24196"/>
    <n v="108001003343"/>
    <s v="08001108001003343"/>
    <s v="INSTITUCION EDUCATIVA DISTRITAL HOGAR MARIANO"/>
    <n v="1"/>
    <n v="9.1020089825995747"/>
    <n v="0.63746751115463685"/>
    <n v="7.9585555945448125E-2"/>
    <n v="1.0795855559454481"/>
    <n v="1510"/>
    <n v="0"/>
    <n v="0"/>
    <n v="0"/>
    <n v="103"/>
    <n v="0"/>
    <n v="663"/>
    <n v="0"/>
    <n v="505"/>
    <n v="0"/>
    <n v="239"/>
    <n v="0"/>
    <n v="0"/>
    <n v="342"/>
    <n v="0"/>
    <n v="0"/>
    <n v="0"/>
    <n v="103"/>
    <n v="0"/>
    <n v="0"/>
    <n v="0"/>
    <n v="0"/>
    <n v="0"/>
    <n v="239"/>
    <n v="0"/>
    <n v="0"/>
    <n v="92671"/>
    <n v="81839"/>
    <n v="122758"/>
    <n v="150439"/>
    <n v="114333"/>
    <n v="99892"/>
    <n v="152848"/>
    <n v="184139"/>
    <n v="10304766.124667125"/>
    <n v="103195372.3016068"/>
    <n v="31674135.518743567"/>
    <n v="0"/>
    <n v="0"/>
    <n v="0"/>
    <n v="0"/>
    <n v="0"/>
    <n v="145174274"/>
    <n v="2060953.224933425"/>
    <n v="0"/>
    <n v="6334827.1037487136"/>
    <n v="0"/>
    <n v="0"/>
    <n v="0"/>
    <n v="0"/>
    <n v="0"/>
    <n v="8395780"/>
    <n v="153570054"/>
    <n v="101702.02251655629"/>
    <n v="0"/>
    <n v="0"/>
    <n v="0"/>
    <n v="0"/>
    <n v="19701352"/>
    <n v="21269295.051796965"/>
    <n v="21269295"/>
    <n v="103"/>
    <n v="1"/>
    <n v="0"/>
    <n v="0"/>
    <n v="4.5777777777777775"/>
    <n v="4.5777777777777775"/>
    <n v="4"/>
    <n v="4"/>
    <n v="6660438"/>
    <n v="27929733"/>
    <n v="181499787"/>
  </r>
  <r>
    <x v="1"/>
    <n v="4909"/>
    <x v="10"/>
    <x v="122"/>
    <x v="122"/>
    <x v="122"/>
    <n v="99108"/>
    <n v="108001003360"/>
    <s v="08001108001003360"/>
    <s v="INSTITUCIÓN EDUCATIVA DISTRITAL SALVADOR ENTREGAS"/>
    <n v="1"/>
    <n v="9.1020089825995747"/>
    <n v="0.63746751115463685"/>
    <n v="7.9585555945448125E-2"/>
    <n v="1.0795855559454481"/>
    <n v="846"/>
    <n v="0"/>
    <n v="0"/>
    <n v="0"/>
    <n v="75"/>
    <n v="0"/>
    <n v="362"/>
    <n v="0"/>
    <n v="283"/>
    <n v="0"/>
    <n v="126"/>
    <n v="0"/>
    <n v="0"/>
    <n v="193"/>
    <n v="0"/>
    <n v="0"/>
    <n v="0"/>
    <n v="0"/>
    <n v="0"/>
    <n v="0"/>
    <n v="0"/>
    <n v="67"/>
    <n v="0"/>
    <n v="126"/>
    <n v="0"/>
    <n v="0"/>
    <n v="92671"/>
    <n v="81839"/>
    <n v="122758"/>
    <n v="150439"/>
    <n v="114333"/>
    <n v="99892"/>
    <n v="152848"/>
    <n v="184139"/>
    <n v="7503470.4791265465"/>
    <n v="56987170.491897598"/>
    <n v="16698498.223270666"/>
    <n v="0"/>
    <n v="0"/>
    <n v="0"/>
    <n v="0"/>
    <n v="0"/>
    <n v="81189139"/>
    <n v="0"/>
    <n v="1183919.5109944618"/>
    <n v="3339699.6446541334"/>
    <n v="0"/>
    <n v="0"/>
    <n v="0"/>
    <n v="0"/>
    <n v="0"/>
    <n v="4523619"/>
    <n v="85712758"/>
    <n v="101315.31678486998"/>
    <n v="0"/>
    <n v="0"/>
    <n v="0"/>
    <n v="0"/>
    <n v="19701352"/>
    <n v="21269295.051796965"/>
    <n v="21269295"/>
    <n v="75"/>
    <n v="1"/>
    <n v="0"/>
    <n v="0"/>
    <n v="3.3333333333333335"/>
    <n v="3.3333333333333335"/>
    <n v="3.3333333333333335"/>
    <n v="4"/>
    <n v="6660438"/>
    <n v="27929733"/>
    <n v="113642491"/>
  </r>
  <r>
    <x v="1"/>
    <n v="4909"/>
    <x v="10"/>
    <x v="122"/>
    <x v="122"/>
    <x v="122"/>
    <n v="24200"/>
    <n v="108001003378"/>
    <s v="08001108001003378"/>
    <s v="INSTITUCION EDUCATIVA DISTRITAL GABRIEL GARCIA MARQUEZ"/>
    <n v="1"/>
    <n v="9.1020089825995747"/>
    <n v="0.63746751115463685"/>
    <n v="7.9585555945448125E-2"/>
    <n v="1.0795855559454481"/>
    <n v="1497"/>
    <n v="0"/>
    <n v="0"/>
    <n v="0"/>
    <n v="104"/>
    <n v="0"/>
    <n v="620"/>
    <n v="0"/>
    <n v="491"/>
    <n v="0"/>
    <n v="282"/>
    <n v="0"/>
    <n v="0"/>
    <n v="1497"/>
    <n v="0"/>
    <n v="0"/>
    <n v="0"/>
    <n v="104"/>
    <n v="0"/>
    <n v="620"/>
    <n v="0"/>
    <n v="491"/>
    <n v="0"/>
    <n v="282"/>
    <n v="0"/>
    <n v="0"/>
    <n v="92671"/>
    <n v="81839"/>
    <n v="122758"/>
    <n v="150439"/>
    <n v="114333"/>
    <n v="99892"/>
    <n v="152848"/>
    <n v="184139"/>
    <n v="10404812.397722146"/>
    <n v="98159296.769764692"/>
    <n v="37372829.356843874"/>
    <n v="0"/>
    <n v="0"/>
    <n v="0"/>
    <n v="0"/>
    <n v="0"/>
    <n v="145936939"/>
    <n v="2080962.4795444291"/>
    <n v="19631859.353952941"/>
    <n v="7474565.8713687751"/>
    <n v="0"/>
    <n v="0"/>
    <n v="0"/>
    <n v="0"/>
    <n v="0"/>
    <n v="29187388"/>
    <n v="175124327"/>
    <n v="116983.51837007348"/>
    <n v="0"/>
    <n v="0"/>
    <n v="0"/>
    <n v="0"/>
    <n v="19701352"/>
    <n v="21269295.051796965"/>
    <n v="21269295"/>
    <n v="104"/>
    <n v="1"/>
    <n v="0"/>
    <n v="0"/>
    <n v="4.6222222222222218"/>
    <n v="4.6222222222222218"/>
    <n v="4"/>
    <n v="4"/>
    <n v="6660438"/>
    <n v="27929733"/>
    <n v="203054060"/>
  </r>
  <r>
    <x v="1"/>
    <n v="4909"/>
    <x v="10"/>
    <x v="122"/>
    <x v="122"/>
    <x v="122"/>
    <n v="24201"/>
    <n v="108001003386"/>
    <s v="08001108001003386"/>
    <s v="INSTITUCION EDUCATIVA DISTRITAL NUESTRA SEÑORA DE  LAS NIEVES"/>
    <n v="1"/>
    <n v="9.1020089825995747"/>
    <n v="0.63746751115463685"/>
    <n v="7.9585555945448125E-2"/>
    <n v="1.0795855559454481"/>
    <n v="976"/>
    <n v="0"/>
    <n v="42"/>
    <n v="0"/>
    <n v="45"/>
    <n v="0"/>
    <n v="395"/>
    <n v="0"/>
    <n v="343"/>
    <n v="0"/>
    <n v="151"/>
    <n v="0"/>
    <n v="0"/>
    <n v="151"/>
    <n v="0"/>
    <n v="0"/>
    <n v="0"/>
    <n v="0"/>
    <n v="0"/>
    <n v="0"/>
    <n v="0"/>
    <n v="0"/>
    <n v="0"/>
    <n v="151"/>
    <n v="0"/>
    <n v="0"/>
    <n v="92671"/>
    <n v="81839"/>
    <n v="122758"/>
    <n v="150439"/>
    <n v="114333"/>
    <n v="99892"/>
    <n v="152848"/>
    <n v="184139"/>
    <n v="8704025.7557867952"/>
    <n v="65203925.307008415"/>
    <n v="20011692.315189451"/>
    <n v="0"/>
    <n v="0"/>
    <n v="0"/>
    <n v="0"/>
    <n v="0"/>
    <n v="93919643"/>
    <n v="0"/>
    <n v="0"/>
    <n v="4002338.4630378899"/>
    <n v="0"/>
    <n v="0"/>
    <n v="0"/>
    <n v="0"/>
    <n v="0"/>
    <n v="4002338"/>
    <n v="97921981"/>
    <n v="100329.89856557376"/>
    <n v="0"/>
    <n v="0"/>
    <n v="0"/>
    <n v="0"/>
    <n v="19701352"/>
    <n v="21269295.051796965"/>
    <n v="21269295"/>
    <n v="87"/>
    <n v="1"/>
    <n v="0"/>
    <n v="0"/>
    <n v="3.8666666666666667"/>
    <n v="3.8666666666666667"/>
    <n v="3.8666666666666667"/>
    <n v="4"/>
    <n v="6660438"/>
    <n v="27929733"/>
    <n v="125851714"/>
  </r>
  <r>
    <x v="1"/>
    <n v="4909"/>
    <x v="10"/>
    <x v="122"/>
    <x v="122"/>
    <x v="122"/>
    <n v="24202"/>
    <n v="108001003408"/>
    <s v="08001108001003408"/>
    <s v="INSTITUCION EDUCATIVA DISTRITAL SAGRADO CORAZON DE JESUS"/>
    <n v="1"/>
    <n v="9.1020089825995747"/>
    <n v="0.63746751115463685"/>
    <n v="7.9585555945448125E-2"/>
    <n v="1.0795855559454481"/>
    <n v="737"/>
    <n v="0"/>
    <n v="0"/>
    <n v="0"/>
    <n v="69"/>
    <n v="0"/>
    <n v="374"/>
    <n v="0"/>
    <n v="222"/>
    <n v="0"/>
    <n v="72"/>
    <n v="0"/>
    <n v="0"/>
    <n v="262"/>
    <n v="0"/>
    <n v="0"/>
    <n v="0"/>
    <n v="69"/>
    <n v="0"/>
    <n v="121"/>
    <n v="0"/>
    <n v="0"/>
    <n v="0"/>
    <n v="72"/>
    <n v="0"/>
    <n v="0"/>
    <n v="92671"/>
    <n v="81839"/>
    <n v="122758"/>
    <n v="150439"/>
    <n v="114333"/>
    <n v="99892"/>
    <n v="152848"/>
    <n v="184139"/>
    <n v="6903192.8407964231"/>
    <n v="52657912.578559637"/>
    <n v="9541998.9847260956"/>
    <n v="0"/>
    <n v="0"/>
    <n v="0"/>
    <n v="0"/>
    <n v="0"/>
    <n v="69103104"/>
    <n v="1380638.5681592848"/>
    <n v="2138123.2959750728"/>
    <n v="1908399.7969452192"/>
    <n v="0"/>
    <n v="0"/>
    <n v="0"/>
    <n v="0"/>
    <n v="0"/>
    <n v="5427162"/>
    <n v="74530266"/>
    <n v="101126.54816824966"/>
    <n v="0"/>
    <n v="0"/>
    <n v="0"/>
    <n v="0"/>
    <n v="19701352"/>
    <n v="21269295.051796965"/>
    <n v="21269295"/>
    <n v="69"/>
    <n v="1"/>
    <n v="0"/>
    <n v="0"/>
    <n v="3.0666666666666669"/>
    <n v="3.0666666666666669"/>
    <n v="3.0666666666666669"/>
    <n v="4"/>
    <n v="6660438"/>
    <n v="27929733"/>
    <n v="102459999"/>
  </r>
  <r>
    <x v="1"/>
    <n v="4909"/>
    <x v="10"/>
    <x v="122"/>
    <x v="122"/>
    <x v="122"/>
    <n v="24203"/>
    <n v="108001003424"/>
    <s v="08001108001003424"/>
    <s v="INSTITUCION EDUCATIVA DISTRITAL LA CONCEPCION"/>
    <n v="1"/>
    <n v="9.1020089825995747"/>
    <n v="0.63746751115463685"/>
    <n v="7.9585555945448125E-2"/>
    <n v="1.0795855559454481"/>
    <n v="520"/>
    <n v="0"/>
    <n v="0"/>
    <n v="0"/>
    <n v="25"/>
    <n v="0"/>
    <n v="289"/>
    <n v="0"/>
    <n v="149"/>
    <n v="0"/>
    <n v="5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01156.8263755157"/>
    <n v="38698264.613102555"/>
    <n v="7554082.5295748254"/>
    <n v="0"/>
    <n v="0"/>
    <n v="0"/>
    <n v="0"/>
    <n v="0"/>
    <n v="48753504"/>
    <n v="0"/>
    <n v="0"/>
    <n v="0"/>
    <n v="0"/>
    <n v="0"/>
    <n v="0"/>
    <n v="0"/>
    <n v="0"/>
    <n v="0"/>
    <n v="48753504"/>
    <n v="93756.738461538465"/>
    <n v="0"/>
    <n v="0"/>
    <n v="0"/>
    <n v="0"/>
    <n v="19701352"/>
    <n v="21269295.051796965"/>
    <n v="21269295"/>
    <n v="25"/>
    <n v="1"/>
    <n v="0"/>
    <n v="0"/>
    <n v="1.1111111111111112"/>
    <n v="1.1111111111111112"/>
    <n v="1.1111111111111112"/>
    <n v="2"/>
    <n v="6660438"/>
    <n v="27929733"/>
    <n v="76683237"/>
  </r>
  <r>
    <x v="1"/>
    <n v="4909"/>
    <x v="10"/>
    <x v="122"/>
    <x v="122"/>
    <x v="122"/>
    <n v="24115"/>
    <n v="108001003475"/>
    <s v="08001108001003475"/>
    <s v="INSTITUCION EDUCATIVA DISTRITAL NUESTRA SEÑORA DEL ROSARIO"/>
    <n v="1"/>
    <n v="9.1020089825995747"/>
    <n v="0.63746751115463685"/>
    <n v="7.9585555945448125E-2"/>
    <n v="1.0795855559454481"/>
    <n v="807"/>
    <n v="0"/>
    <n v="35"/>
    <n v="0"/>
    <n v="49"/>
    <n v="0"/>
    <n v="382"/>
    <n v="0"/>
    <n v="248"/>
    <n v="0"/>
    <n v="93"/>
    <n v="0"/>
    <n v="0"/>
    <n v="142"/>
    <n v="0"/>
    <n v="0"/>
    <n v="0"/>
    <n v="49"/>
    <n v="0"/>
    <n v="0"/>
    <n v="0"/>
    <n v="0"/>
    <n v="0"/>
    <n v="93"/>
    <n v="0"/>
    <n v="0"/>
    <n v="92671"/>
    <n v="81839"/>
    <n v="122758"/>
    <n v="150439"/>
    <n v="114333"/>
    <n v="99892"/>
    <n v="152848"/>
    <n v="184139"/>
    <n v="8403886.936621733"/>
    <n v="55661887.4572023"/>
    <n v="12325082.021937873"/>
    <n v="0"/>
    <n v="0"/>
    <n v="0"/>
    <n v="0"/>
    <n v="0"/>
    <n v="76390856"/>
    <n v="980453.47593920212"/>
    <n v="0"/>
    <n v="2465016.4043875751"/>
    <n v="0"/>
    <n v="0"/>
    <n v="0"/>
    <n v="0"/>
    <n v="0"/>
    <n v="3445470"/>
    <n v="79836326"/>
    <n v="98929.771995043367"/>
    <n v="0"/>
    <n v="0"/>
    <n v="0"/>
    <n v="0"/>
    <n v="19701352"/>
    <n v="21269295.051796965"/>
    <n v="21269295"/>
    <n v="84"/>
    <n v="1"/>
    <n v="0"/>
    <n v="0"/>
    <n v="3.7333333333333334"/>
    <n v="3.7333333333333334"/>
    <n v="3.7333333333333334"/>
    <n v="4"/>
    <n v="6660438"/>
    <n v="27929733"/>
    <n v="107766059"/>
  </r>
  <r>
    <x v="1"/>
    <n v="4909"/>
    <x v="10"/>
    <x v="122"/>
    <x v="122"/>
    <x v="122"/>
    <n v="24116"/>
    <n v="108001003513"/>
    <s v="08001108001003513"/>
    <s v="INSTITUCION EDUCATIVA DISTRITAL SANTA BERNARDITA"/>
    <n v="1"/>
    <n v="9.1020089825995747"/>
    <n v="0.63746751115463685"/>
    <n v="7.9585555945448125E-2"/>
    <n v="1.0795855559454481"/>
    <n v="1137"/>
    <n v="0"/>
    <n v="0"/>
    <n v="0"/>
    <n v="47"/>
    <n v="0"/>
    <n v="520"/>
    <n v="0"/>
    <n v="411"/>
    <n v="0"/>
    <n v="159"/>
    <n v="0"/>
    <n v="0"/>
    <n v="1137"/>
    <n v="0"/>
    <n v="0"/>
    <n v="0"/>
    <n v="47"/>
    <n v="0"/>
    <n v="520"/>
    <n v="0"/>
    <n v="411"/>
    <n v="0"/>
    <n v="159"/>
    <n v="0"/>
    <n v="0"/>
    <n v="92671"/>
    <n v="81839"/>
    <n v="122758"/>
    <n v="150439"/>
    <n v="114333"/>
    <n v="99892"/>
    <n v="152848"/>
    <n v="184139"/>
    <n v="4702174.8335859692"/>
    <n v="82255900.353421181"/>
    <n v="21071914.424603458"/>
    <n v="0"/>
    <n v="0"/>
    <n v="0"/>
    <n v="0"/>
    <n v="0"/>
    <n v="108029990"/>
    <n v="940434.96671719395"/>
    <n v="16451180.070684237"/>
    <n v="4214382.8849206921"/>
    <n v="0"/>
    <n v="0"/>
    <n v="0"/>
    <n v="0"/>
    <n v="0"/>
    <n v="21605998"/>
    <n v="129635988"/>
    <n v="114015.82058047493"/>
    <n v="0"/>
    <n v="0"/>
    <n v="0"/>
    <n v="0"/>
    <n v="19701352"/>
    <n v="21269295.051796965"/>
    <n v="21269295"/>
    <n v="47"/>
    <n v="1"/>
    <n v="0"/>
    <n v="0"/>
    <n v="2.088888888888889"/>
    <n v="2.088888888888889"/>
    <n v="2.088888888888889"/>
    <n v="3"/>
    <n v="6660438"/>
    <n v="27929733"/>
    <n v="157565721"/>
  </r>
  <r>
    <x v="1"/>
    <n v="4909"/>
    <x v="10"/>
    <x v="122"/>
    <x v="122"/>
    <x v="122"/>
    <n v="24117"/>
    <n v="108001003548"/>
    <s v="08001108001003548"/>
    <s v="INSTITUCION EDUCATIVA DISTRITAL OLAYA"/>
    <n v="1"/>
    <n v="9.1020089825995747"/>
    <n v="0.63746751115463685"/>
    <n v="7.9585555945448125E-2"/>
    <n v="1.0795855559454481"/>
    <n v="1260"/>
    <n v="0"/>
    <n v="44"/>
    <n v="0"/>
    <n v="78"/>
    <n v="0"/>
    <n v="482"/>
    <n v="0"/>
    <n v="452"/>
    <n v="0"/>
    <n v="20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205645.312712517"/>
    <n v="82520956.960360244"/>
    <n v="27035663.790057268"/>
    <n v="0"/>
    <n v="0"/>
    <n v="0"/>
    <n v="0"/>
    <n v="0"/>
    <n v="121762266"/>
    <n v="0"/>
    <n v="0"/>
    <n v="0"/>
    <n v="0"/>
    <n v="0"/>
    <n v="0"/>
    <n v="0"/>
    <n v="0"/>
    <n v="0"/>
    <n v="121762266"/>
    <n v="96636.719047619044"/>
    <n v="0"/>
    <n v="0"/>
    <n v="0"/>
    <n v="0"/>
    <n v="19701352"/>
    <n v="21269295.051796965"/>
    <n v="21269295"/>
    <n v="122"/>
    <n v="1"/>
    <n v="0"/>
    <n v="0"/>
    <n v="5.4222222222222225"/>
    <n v="5.4222222222222225"/>
    <n v="4"/>
    <n v="4"/>
    <n v="6660438"/>
    <n v="27929733"/>
    <n v="149691999"/>
  </r>
  <r>
    <x v="1"/>
    <n v="4909"/>
    <x v="10"/>
    <x v="122"/>
    <x v="122"/>
    <x v="122"/>
    <n v="24118"/>
    <n v="108001003556"/>
    <s v="08001108001003556"/>
    <s v="INSTITUCION EDUCATIVA DISTRITAL DE FORMACION INTEGRAL"/>
    <n v="1"/>
    <n v="9.1020089825995747"/>
    <n v="0.63746751115463685"/>
    <n v="7.9585555945448125E-2"/>
    <n v="1.0795855559454481"/>
    <n v="903"/>
    <n v="0"/>
    <n v="0"/>
    <n v="0"/>
    <n v="32"/>
    <n v="0"/>
    <n v="362"/>
    <n v="0"/>
    <n v="345"/>
    <n v="0"/>
    <n v="1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01480.7377606598"/>
    <n v="62465007.035304807"/>
    <n v="21734553.242987216"/>
    <n v="0"/>
    <n v="0"/>
    <n v="0"/>
    <n v="0"/>
    <n v="0"/>
    <n v="87401041"/>
    <n v="0"/>
    <n v="0"/>
    <n v="0"/>
    <n v="0"/>
    <n v="0"/>
    <n v="0"/>
    <n v="0"/>
    <n v="0"/>
    <n v="0"/>
    <n v="87401041"/>
    <n v="96789.635658914733"/>
    <n v="0"/>
    <n v="0"/>
    <n v="0"/>
    <n v="0"/>
    <n v="19701352"/>
    <n v="21269295.051796965"/>
    <n v="21269295"/>
    <n v="32"/>
    <n v="1"/>
    <n v="0"/>
    <n v="0"/>
    <n v="1.4222222222222223"/>
    <n v="1.4222222222222223"/>
    <n v="1.4222222222222223"/>
    <n v="2"/>
    <n v="6660438"/>
    <n v="27929733"/>
    <n v="115330774"/>
  </r>
  <r>
    <x v="1"/>
    <n v="4909"/>
    <x v="10"/>
    <x v="122"/>
    <x v="122"/>
    <x v="122"/>
    <n v="24120"/>
    <n v="108001003602"/>
    <s v="08001108001003602"/>
    <s v="INSTITUCION EDUCATIVA DISTRITAL SIMON BOLIVAR"/>
    <n v="1"/>
    <n v="9.1020089825995747"/>
    <n v="0.63746751115463685"/>
    <n v="7.9585555945448125E-2"/>
    <n v="1.0795855559454481"/>
    <n v="1012"/>
    <n v="0"/>
    <n v="20"/>
    <n v="0"/>
    <n v="41"/>
    <n v="0"/>
    <n v="431"/>
    <n v="0"/>
    <n v="376"/>
    <n v="0"/>
    <n v="144"/>
    <n v="0"/>
    <n v="0"/>
    <n v="144"/>
    <n v="0"/>
    <n v="0"/>
    <n v="0"/>
    <n v="0"/>
    <n v="0"/>
    <n v="0"/>
    <n v="0"/>
    <n v="0"/>
    <n v="0"/>
    <n v="144"/>
    <n v="0"/>
    <n v="0"/>
    <n v="92671"/>
    <n v="81839"/>
    <n v="122758"/>
    <n v="150439"/>
    <n v="114333"/>
    <n v="99892"/>
    <n v="152848"/>
    <n v="184139"/>
    <n v="6102822.6563562583"/>
    <n v="71300227.266606763"/>
    <n v="19083997.969452191"/>
    <n v="0"/>
    <n v="0"/>
    <n v="0"/>
    <n v="0"/>
    <n v="0"/>
    <n v="96487048"/>
    <n v="0"/>
    <n v="0"/>
    <n v="3816799.5938904383"/>
    <n v="0"/>
    <n v="0"/>
    <n v="0"/>
    <n v="0"/>
    <n v="0"/>
    <n v="3816800"/>
    <n v="100303848"/>
    <n v="99114.4743083004"/>
    <n v="0"/>
    <n v="0"/>
    <n v="0"/>
    <n v="0"/>
    <n v="19701352"/>
    <n v="21269295.051796965"/>
    <n v="21269295"/>
    <n v="61"/>
    <n v="1"/>
    <n v="0"/>
    <n v="0"/>
    <n v="2.7111111111111112"/>
    <n v="2.7111111111111112"/>
    <n v="2.7111111111111112"/>
    <n v="3"/>
    <n v="6660438"/>
    <n v="27929733"/>
    <n v="128233581"/>
  </r>
  <r>
    <x v="1"/>
    <n v="4909"/>
    <x v="10"/>
    <x v="122"/>
    <x v="122"/>
    <x v="122"/>
    <n v="24121"/>
    <n v="108001003611"/>
    <s v="08001108001003611"/>
    <s v="INSTITUCION EDUCATIVA DISTRITAL KARL PARRISH"/>
    <n v="1"/>
    <n v="9.1020089825995747"/>
    <n v="0.63746751115463685"/>
    <n v="7.9585555945448125E-2"/>
    <n v="1.0795855559454481"/>
    <n v="1416"/>
    <n v="0"/>
    <n v="0"/>
    <n v="0"/>
    <n v="84"/>
    <n v="0"/>
    <n v="555"/>
    <n v="0"/>
    <n v="559"/>
    <n v="0"/>
    <n v="218"/>
    <n v="0"/>
    <n v="0"/>
    <n v="218"/>
    <n v="0"/>
    <n v="0"/>
    <n v="0"/>
    <n v="0"/>
    <n v="0"/>
    <n v="0"/>
    <n v="0"/>
    <n v="0"/>
    <n v="0"/>
    <n v="218"/>
    <n v="0"/>
    <n v="0"/>
    <n v="92671"/>
    <n v="81839"/>
    <n v="122758"/>
    <n v="150439"/>
    <n v="114333"/>
    <n v="99892"/>
    <n v="152848"/>
    <n v="184139"/>
    <n v="8403886.936621733"/>
    <n v="98424353.376703754"/>
    <n v="28891052.481531788"/>
    <n v="0"/>
    <n v="0"/>
    <n v="0"/>
    <n v="0"/>
    <n v="0"/>
    <n v="135719293"/>
    <n v="0"/>
    <n v="0"/>
    <n v="5778210.4963063588"/>
    <n v="0"/>
    <n v="0"/>
    <n v="0"/>
    <n v="0"/>
    <n v="0"/>
    <n v="5778210"/>
    <n v="141497503"/>
    <n v="99927.615112994346"/>
    <n v="0"/>
    <n v="0"/>
    <n v="0"/>
    <n v="0"/>
    <n v="19701352"/>
    <n v="21269295.051796965"/>
    <n v="21269295"/>
    <n v="84"/>
    <n v="1"/>
    <n v="0"/>
    <n v="0"/>
    <n v="3.7333333333333334"/>
    <n v="3.7333333333333334"/>
    <n v="3.7333333333333334"/>
    <n v="4"/>
    <n v="6660438"/>
    <n v="27929733"/>
    <n v="169427236"/>
  </r>
  <r>
    <x v="1"/>
    <n v="4909"/>
    <x v="10"/>
    <x v="122"/>
    <x v="122"/>
    <x v="122"/>
    <n v="24123"/>
    <n v="108001003645"/>
    <s v="08001108001003645"/>
    <s v="INSTITUCION EDUCATIVA DISTRITAL MURILLO"/>
    <n v="1"/>
    <n v="9.1020089825995747"/>
    <n v="0.63746751115463685"/>
    <n v="7.9585555945448125E-2"/>
    <n v="1.0795855559454481"/>
    <n v="513"/>
    <n v="0"/>
    <n v="0"/>
    <n v="0"/>
    <n v="20"/>
    <n v="0"/>
    <n v="207"/>
    <n v="0"/>
    <n v="195"/>
    <n v="0"/>
    <n v="9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00925.4611004125"/>
    <n v="35517585.32983385"/>
    <n v="12060026.49458437"/>
    <n v="0"/>
    <n v="0"/>
    <n v="0"/>
    <n v="0"/>
    <n v="0"/>
    <n v="49578537"/>
    <n v="0"/>
    <n v="0"/>
    <n v="0"/>
    <n v="0"/>
    <n v="0"/>
    <n v="0"/>
    <n v="0"/>
    <n v="0"/>
    <n v="0"/>
    <n v="49578537"/>
    <n v="96644.321637426896"/>
    <n v="0"/>
    <n v="0"/>
    <n v="0"/>
    <n v="0"/>
    <n v="19701352"/>
    <n v="21269295.051796965"/>
    <n v="21269295"/>
    <n v="20"/>
    <n v="1"/>
    <n v="0"/>
    <n v="0"/>
    <n v="0.88888888888888884"/>
    <n v="0.88888888888888884"/>
    <n v="0.88888888888888884"/>
    <n v="1"/>
    <n v="6660438"/>
    <n v="27929733"/>
    <n v="77508270"/>
  </r>
  <r>
    <x v="1"/>
    <n v="4909"/>
    <x v="10"/>
    <x v="122"/>
    <x v="122"/>
    <x v="122"/>
    <n v="24125"/>
    <n v="108001003688"/>
    <s v="08001108001003688"/>
    <s v="INSTITUCION EDUCATIVA DISTRITAL TECNICA MEIRA DEL MAR"/>
    <n v="1"/>
    <n v="9.1020089825995747"/>
    <n v="0.63746751115463685"/>
    <n v="7.9585555945448125E-2"/>
    <n v="1.0795855559454481"/>
    <n v="2016"/>
    <n v="0"/>
    <n v="42"/>
    <n v="0"/>
    <n v="110"/>
    <n v="0"/>
    <n v="928"/>
    <n v="0"/>
    <n v="634"/>
    <n v="0"/>
    <n v="0"/>
    <n v="0"/>
    <n v="302"/>
    <n v="302"/>
    <n v="0"/>
    <n v="0"/>
    <n v="0"/>
    <n v="0"/>
    <n v="0"/>
    <n v="0"/>
    <n v="0"/>
    <n v="0"/>
    <n v="0"/>
    <n v="0"/>
    <n v="0"/>
    <n v="302"/>
    <n v="92671"/>
    <n v="81839"/>
    <n v="122758"/>
    <n v="150439"/>
    <n v="114333"/>
    <n v="99892"/>
    <n v="152848"/>
    <n v="184139"/>
    <n v="15207033.504363135"/>
    <n v="138006140.0129365"/>
    <n v="0"/>
    <n v="49048354.978164934"/>
    <n v="0"/>
    <n v="0"/>
    <n v="0"/>
    <n v="0"/>
    <n v="202261528"/>
    <n v="0"/>
    <n v="0"/>
    <n v="0"/>
    <n v="9809670.9956329875"/>
    <n v="0"/>
    <n v="0"/>
    <n v="0"/>
    <n v="0"/>
    <n v="9809671"/>
    <n v="212071199"/>
    <n v="105194.04712301587"/>
    <n v="0"/>
    <n v="0"/>
    <n v="0"/>
    <n v="0"/>
    <n v="19701352"/>
    <n v="21269295.051796965"/>
    <n v="21269295"/>
    <n v="152"/>
    <n v="1"/>
    <n v="0"/>
    <n v="0"/>
    <n v="6.7555555555555555"/>
    <n v="6.7555555555555555"/>
    <n v="4"/>
    <n v="4"/>
    <n v="6660438"/>
    <n v="27929733"/>
    <n v="240000932"/>
  </r>
  <r>
    <x v="1"/>
    <n v="4909"/>
    <x v="10"/>
    <x v="122"/>
    <x v="122"/>
    <x v="122"/>
    <n v="24126"/>
    <n v="108001003700"/>
    <s v="08001108001003700"/>
    <s v="INSTITUCION EDUCATIVA DISTRITAL DE ARTE Y CULTURA ALEJANDRO OBREGON"/>
    <n v="1"/>
    <n v="9.1020089825995747"/>
    <n v="0.63746751115463685"/>
    <n v="7.9585555945448125E-2"/>
    <n v="1.0795855559454481"/>
    <n v="487"/>
    <n v="0"/>
    <n v="35"/>
    <n v="0"/>
    <n v="19"/>
    <n v="0"/>
    <n v="229"/>
    <n v="0"/>
    <n v="141"/>
    <n v="0"/>
    <n v="63"/>
    <n v="0"/>
    <n v="0"/>
    <n v="487"/>
    <n v="0"/>
    <n v="35"/>
    <n v="0"/>
    <n v="19"/>
    <n v="0"/>
    <n v="229"/>
    <n v="0"/>
    <n v="141"/>
    <n v="0"/>
    <n v="63"/>
    <n v="0"/>
    <n v="0"/>
    <n v="92671"/>
    <n v="81839"/>
    <n v="122758"/>
    <n v="150439"/>
    <n v="114333"/>
    <n v="99892"/>
    <n v="152848"/>
    <n v="184139"/>
    <n v="5402498.7449711133"/>
    <n v="32690314.855817225"/>
    <n v="8349249.1116353329"/>
    <n v="0"/>
    <n v="0"/>
    <n v="0"/>
    <n v="0"/>
    <n v="0"/>
    <n v="46442063"/>
    <n v="1080499.7489942228"/>
    <n v="6538062.9711634452"/>
    <n v="1669849.8223270667"/>
    <n v="0"/>
    <n v="0"/>
    <n v="0"/>
    <n v="0"/>
    <n v="0"/>
    <n v="9288413"/>
    <n v="55730476"/>
    <n v="114436.29568788501"/>
    <n v="0"/>
    <n v="0"/>
    <n v="0"/>
    <n v="0"/>
    <n v="19701352"/>
    <n v="21269295.051796965"/>
    <n v="21269295"/>
    <n v="54"/>
    <n v="1"/>
    <n v="0"/>
    <n v="0"/>
    <n v="2.4"/>
    <n v="2.4"/>
    <n v="2.4"/>
    <n v="3"/>
    <n v="6660438"/>
    <n v="27929733"/>
    <n v="83660209"/>
  </r>
  <r>
    <x v="1"/>
    <n v="4909"/>
    <x v="10"/>
    <x v="122"/>
    <x v="122"/>
    <x v="122"/>
    <n v="24127"/>
    <n v="108001003726"/>
    <s v="08001108001003726"/>
    <s v="INSTITUCION EDUCATIVA DISTRITAL MADRE MARCELINA"/>
    <n v="1"/>
    <n v="9.1020089825995747"/>
    <n v="0.63746751115463685"/>
    <n v="7.9585555945448125E-2"/>
    <n v="1.0795855559454481"/>
    <n v="749"/>
    <n v="0"/>
    <n v="0"/>
    <n v="0"/>
    <n v="46"/>
    <n v="0"/>
    <n v="323"/>
    <n v="0"/>
    <n v="271"/>
    <n v="0"/>
    <n v="109"/>
    <n v="0"/>
    <n v="0"/>
    <n v="749"/>
    <n v="0"/>
    <n v="0"/>
    <n v="0"/>
    <n v="46"/>
    <n v="0"/>
    <n v="323"/>
    <n v="0"/>
    <n v="271"/>
    <n v="0"/>
    <n v="109"/>
    <n v="0"/>
    <n v="0"/>
    <n v="92671"/>
    <n v="81839"/>
    <n v="122758"/>
    <n v="150439"/>
    <n v="114333"/>
    <n v="99892"/>
    <n v="152848"/>
    <n v="184139"/>
    <n v="4602128.5605309485"/>
    <n v="52481208.173933603"/>
    <n v="14445526.240765894"/>
    <n v="0"/>
    <n v="0"/>
    <n v="0"/>
    <n v="0"/>
    <n v="0"/>
    <n v="71528863"/>
    <n v="920425.71210618981"/>
    <n v="10496241.634786721"/>
    <n v="2889105.2481531794"/>
    <n v="0"/>
    <n v="0"/>
    <n v="0"/>
    <n v="0"/>
    <n v="0"/>
    <n v="14305773"/>
    <n v="85834636"/>
    <n v="114598.97997329773"/>
    <n v="0"/>
    <n v="0"/>
    <n v="0"/>
    <n v="0"/>
    <n v="19701352"/>
    <n v="21269295.051796965"/>
    <n v="21269295"/>
    <n v="46"/>
    <n v="1"/>
    <n v="0"/>
    <n v="0"/>
    <n v="2.0444444444444443"/>
    <n v="2.0444444444444443"/>
    <n v="2.0444444444444443"/>
    <n v="3"/>
    <n v="6660438"/>
    <n v="27929733"/>
    <n v="113764369"/>
  </r>
  <r>
    <x v="1"/>
    <n v="4909"/>
    <x v="10"/>
    <x v="122"/>
    <x v="122"/>
    <x v="122"/>
    <n v="24128"/>
    <n v="108001003734"/>
    <s v="08001108001003734"/>
    <s v="INSTITUCION EDUCATIVA DISTRITAL LA MAGDALENA"/>
    <n v="1"/>
    <n v="9.1020089825995747"/>
    <n v="0.63746751115463685"/>
    <n v="7.9585555945448125E-2"/>
    <n v="1.0795855559454481"/>
    <n v="1373"/>
    <n v="0"/>
    <n v="95"/>
    <n v="0"/>
    <n v="54"/>
    <n v="0"/>
    <n v="633"/>
    <n v="0"/>
    <n v="424"/>
    <n v="0"/>
    <n v="1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906894.685198072"/>
    <n v="93388277.844861642"/>
    <n v="22132136.53401747"/>
    <n v="0"/>
    <n v="0"/>
    <n v="0"/>
    <n v="0"/>
    <n v="0"/>
    <n v="130427309"/>
    <n v="0"/>
    <n v="0"/>
    <n v="0"/>
    <n v="0"/>
    <n v="0"/>
    <n v="0"/>
    <n v="0"/>
    <n v="0"/>
    <n v="0"/>
    <n v="130427309"/>
    <n v="94994.398397669342"/>
    <n v="0"/>
    <n v="0"/>
    <n v="0"/>
    <n v="0"/>
    <n v="19701352"/>
    <n v="21269295.051796965"/>
    <n v="21269295"/>
    <n v="149"/>
    <n v="1"/>
    <n v="0"/>
    <n v="0"/>
    <n v="6.6222222222222218"/>
    <n v="6.6222222222222218"/>
    <n v="4"/>
    <n v="4"/>
    <n v="6660438"/>
    <n v="27929733"/>
    <n v="158357042"/>
  </r>
  <r>
    <x v="1"/>
    <n v="4909"/>
    <x v="10"/>
    <x v="122"/>
    <x v="122"/>
    <x v="122"/>
    <n v="24129"/>
    <n v="108001003751"/>
    <s v="08001108001003751"/>
    <s v="INSTITUCION EDUCATIVA DISTRITAL DEL BARRIO MONTES"/>
    <n v="1"/>
    <n v="9.1020089825995747"/>
    <n v="0.63746751115463685"/>
    <n v="7.9585555945448125E-2"/>
    <n v="1.0795855559454481"/>
    <n v="958"/>
    <n v="0"/>
    <n v="38"/>
    <n v="0"/>
    <n v="50"/>
    <n v="0"/>
    <n v="425"/>
    <n v="0"/>
    <n v="346"/>
    <n v="0"/>
    <n v="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804072.028841814"/>
    <n v="68119547.983338058"/>
    <n v="13120248.603998382"/>
    <n v="0"/>
    <n v="0"/>
    <n v="0"/>
    <n v="0"/>
    <n v="0"/>
    <n v="90043869"/>
    <n v="0"/>
    <n v="0"/>
    <n v="0"/>
    <n v="0"/>
    <n v="0"/>
    <n v="0"/>
    <n v="0"/>
    <n v="0"/>
    <n v="0"/>
    <n v="90043869"/>
    <n v="93991.512526096034"/>
    <n v="0"/>
    <n v="0"/>
    <n v="0"/>
    <n v="0"/>
    <n v="19701352"/>
    <n v="21269295.051796965"/>
    <n v="21269295"/>
    <n v="88"/>
    <n v="1"/>
    <n v="0"/>
    <n v="0"/>
    <n v="3.911111111111111"/>
    <n v="3.911111111111111"/>
    <n v="3.911111111111111"/>
    <n v="4"/>
    <n v="6660438"/>
    <n v="27929733"/>
    <n v="117973602"/>
  </r>
  <r>
    <x v="1"/>
    <n v="4909"/>
    <x v="10"/>
    <x v="122"/>
    <x v="122"/>
    <x v="122"/>
    <n v="107951"/>
    <n v="108001003769"/>
    <s v="08001108001003769"/>
    <s v="INSTITUCION EDUCATIVA DISTRITAL LA UNION"/>
    <n v="1"/>
    <n v="9.1020089825995747"/>
    <n v="0.63746751115463685"/>
    <n v="7.9585555945448125E-2"/>
    <n v="1.0795855559454481"/>
    <n v="823"/>
    <n v="0"/>
    <n v="21"/>
    <n v="0"/>
    <n v="48"/>
    <n v="0"/>
    <n v="313"/>
    <n v="0"/>
    <n v="301"/>
    <n v="0"/>
    <n v="0"/>
    <n v="0"/>
    <n v="140"/>
    <n v="823"/>
    <n v="0"/>
    <n v="21"/>
    <n v="0"/>
    <n v="48"/>
    <n v="0"/>
    <n v="313"/>
    <n v="0"/>
    <n v="301"/>
    <n v="0"/>
    <n v="0"/>
    <n v="0"/>
    <n v="140"/>
    <n v="92671"/>
    <n v="81839"/>
    <n v="122758"/>
    <n v="150439"/>
    <n v="114333"/>
    <n v="99892"/>
    <n v="152848"/>
    <n v="184139"/>
    <n v="6903192.8407964231"/>
    <n v="54248252.22019399"/>
    <n v="0"/>
    <n v="22737648.003122818"/>
    <n v="0"/>
    <n v="0"/>
    <n v="0"/>
    <n v="0"/>
    <n v="83889093"/>
    <n v="1380638.5681592848"/>
    <n v="10849650.444038799"/>
    <n v="0"/>
    <n v="4547529.6006245632"/>
    <n v="0"/>
    <n v="0"/>
    <n v="0"/>
    <n v="0"/>
    <n v="16777819"/>
    <n v="100666912"/>
    <n v="122317.0255164034"/>
    <n v="0"/>
    <n v="0"/>
    <n v="0"/>
    <n v="0"/>
    <n v="19701352"/>
    <n v="21269295.051796965"/>
    <n v="21269295"/>
    <n v="69"/>
    <n v="1"/>
    <n v="0"/>
    <n v="0"/>
    <n v="3.0666666666666669"/>
    <n v="3.0666666666666669"/>
    <n v="3.0666666666666669"/>
    <n v="4"/>
    <n v="6660438"/>
    <n v="27929733"/>
    <n v="128596645"/>
  </r>
  <r>
    <x v="1"/>
    <n v="4909"/>
    <x v="10"/>
    <x v="122"/>
    <x v="122"/>
    <x v="122"/>
    <n v="24131"/>
    <n v="108001003815"/>
    <s v="08001108001003815"/>
    <s v="INSTITUCION EDUCATIVA DISTRITAL LA PRESENTACION"/>
    <n v="1"/>
    <n v="9.1020089825995747"/>
    <n v="0.63746751115463685"/>
    <n v="7.9585555945448125E-2"/>
    <n v="1.0795855559454481"/>
    <n v="600"/>
    <n v="0"/>
    <n v="21"/>
    <n v="0"/>
    <n v="58"/>
    <n v="0"/>
    <n v="322"/>
    <n v="0"/>
    <n v="151"/>
    <n v="0"/>
    <n v="48"/>
    <n v="0"/>
    <n v="0"/>
    <n v="106"/>
    <n v="0"/>
    <n v="0"/>
    <n v="0"/>
    <n v="58"/>
    <n v="0"/>
    <n v="0"/>
    <n v="0"/>
    <n v="0"/>
    <n v="0"/>
    <n v="48"/>
    <n v="0"/>
    <n v="0"/>
    <n v="92671"/>
    <n v="81839"/>
    <n v="122758"/>
    <n v="150439"/>
    <n v="114333"/>
    <n v="99892"/>
    <n v="152848"/>
    <n v="184139"/>
    <n v="7903655.5713466294"/>
    <n v="41790591.694058239"/>
    <n v="6361332.6564840637"/>
    <n v="0"/>
    <n v="0"/>
    <n v="0"/>
    <n v="0"/>
    <n v="0"/>
    <n v="56055580"/>
    <n v="1160536.7674382394"/>
    <n v="0"/>
    <n v="1272266.5312968127"/>
    <n v="0"/>
    <n v="0"/>
    <n v="0"/>
    <n v="0"/>
    <n v="0"/>
    <n v="2432803"/>
    <n v="58488383"/>
    <n v="97480.638333333336"/>
    <n v="0"/>
    <n v="0"/>
    <n v="0"/>
    <n v="0"/>
    <n v="19701352"/>
    <n v="21269295.051796965"/>
    <n v="21269295"/>
    <n v="79"/>
    <n v="1"/>
    <n v="0"/>
    <n v="0"/>
    <n v="3.5111111111111111"/>
    <n v="3.5111111111111111"/>
    <n v="3.5111111111111111"/>
    <n v="4"/>
    <n v="6660438"/>
    <n v="27929733"/>
    <n v="86418116"/>
  </r>
  <r>
    <x v="1"/>
    <n v="4909"/>
    <x v="10"/>
    <x v="122"/>
    <x v="122"/>
    <x v="122"/>
    <n v="24132"/>
    <n v="108001003840"/>
    <s v="08001108001003840"/>
    <s v="INSTITUCION EDUCATIVA DISTRITAL LUZ DEL CARIBE"/>
    <n v="1"/>
    <n v="9.1020089825995747"/>
    <n v="0.63746751115463685"/>
    <n v="7.9585555945448125E-2"/>
    <n v="1.0795855559454481"/>
    <n v="814"/>
    <n v="0"/>
    <n v="0"/>
    <n v="0"/>
    <n v="62"/>
    <n v="0"/>
    <n v="340"/>
    <n v="0"/>
    <n v="300"/>
    <n v="0"/>
    <n v="112"/>
    <n v="0"/>
    <n v="0"/>
    <n v="174"/>
    <n v="0"/>
    <n v="0"/>
    <n v="0"/>
    <n v="62"/>
    <n v="0"/>
    <n v="0"/>
    <n v="0"/>
    <n v="0"/>
    <n v="0"/>
    <n v="112"/>
    <n v="0"/>
    <n v="0"/>
    <n v="92671"/>
    <n v="81839"/>
    <n v="122758"/>
    <n v="150439"/>
    <n v="114333"/>
    <n v="99892"/>
    <n v="152848"/>
    <n v="184139"/>
    <n v="6202868.929411279"/>
    <n v="56545409.480332501"/>
    <n v="14843109.531796148"/>
    <n v="0"/>
    <n v="0"/>
    <n v="0"/>
    <n v="0"/>
    <n v="0"/>
    <n v="77591388"/>
    <n v="1240573.785882256"/>
    <n v="0"/>
    <n v="2968621.9063592297"/>
    <n v="0"/>
    <n v="0"/>
    <n v="0"/>
    <n v="0"/>
    <n v="0"/>
    <n v="4209196"/>
    <n v="81800584"/>
    <n v="100492.11793611794"/>
    <n v="0"/>
    <n v="0"/>
    <n v="0"/>
    <n v="0"/>
    <n v="19701352"/>
    <n v="21269295.051796965"/>
    <n v="21269295"/>
    <n v="62"/>
    <n v="1"/>
    <n v="0"/>
    <n v="0"/>
    <n v="2.7555555555555555"/>
    <n v="2.7555555555555555"/>
    <n v="2.7555555555555555"/>
    <n v="3"/>
    <n v="6660438"/>
    <n v="27929733"/>
    <n v="109730317"/>
  </r>
  <r>
    <x v="1"/>
    <n v="4909"/>
    <x v="10"/>
    <x v="122"/>
    <x v="122"/>
    <x v="122"/>
    <n v="24133"/>
    <n v="108001003874"/>
    <s v="08001108001003874"/>
    <s v="INSTITUCION EDUCATIVA DISTRITAL CULTURAL LAS MALVINAS"/>
    <n v="1"/>
    <n v="9.1020089825995747"/>
    <n v="0.63746751115463685"/>
    <n v="7.9585555945448125E-2"/>
    <n v="1.0795855559454481"/>
    <n v="1060"/>
    <n v="0"/>
    <n v="0"/>
    <n v="0"/>
    <n v="98"/>
    <n v="0"/>
    <n v="477"/>
    <n v="0"/>
    <n v="355"/>
    <n v="0"/>
    <n v="130"/>
    <n v="0"/>
    <n v="0"/>
    <n v="1060"/>
    <n v="0"/>
    <n v="0"/>
    <n v="0"/>
    <n v="98"/>
    <n v="0"/>
    <n v="477"/>
    <n v="0"/>
    <n v="355"/>
    <n v="0"/>
    <n v="130"/>
    <n v="0"/>
    <n v="0"/>
    <n v="92671"/>
    <n v="81839"/>
    <n v="122758"/>
    <n v="150439"/>
    <n v="114333"/>
    <n v="99892"/>
    <n v="152848"/>
    <n v="184139"/>
    <n v="9804534.7593920212"/>
    <n v="73509032.324432254"/>
    <n v="17228609.277977671"/>
    <n v="0"/>
    <n v="0"/>
    <n v="0"/>
    <n v="0"/>
    <n v="0"/>
    <n v="100542176"/>
    <n v="1960906.9518784042"/>
    <n v="14701806.464886451"/>
    <n v="3445721.8555955342"/>
    <n v="0"/>
    <n v="0"/>
    <n v="0"/>
    <n v="0"/>
    <n v="0"/>
    <n v="20108435"/>
    <n v="120650611"/>
    <n v="113821.33113207547"/>
    <n v="0"/>
    <n v="0"/>
    <n v="0"/>
    <n v="0"/>
    <n v="19701352"/>
    <n v="21269295.051796965"/>
    <n v="21269295"/>
    <n v="98"/>
    <n v="1"/>
    <n v="0"/>
    <n v="0"/>
    <n v="4.3555555555555552"/>
    <n v="4.3555555555555552"/>
    <n v="4"/>
    <n v="4"/>
    <n v="6660438"/>
    <n v="27929733"/>
    <n v="148580344"/>
  </r>
  <r>
    <x v="1"/>
    <n v="4909"/>
    <x v="10"/>
    <x v="122"/>
    <x v="122"/>
    <x v="122"/>
    <n v="24134"/>
    <n v="108001003998"/>
    <s v="08001108001003998"/>
    <s v="INSTITUCION EDUCATIVA DISTRITAL TECNICA MIGUEL ANGEL BUILES"/>
    <n v="1"/>
    <n v="9.1020089825995747"/>
    <n v="0.63746751115463685"/>
    <n v="7.9585555945448125E-2"/>
    <n v="1.0795855559454481"/>
    <n v="1310"/>
    <n v="0"/>
    <n v="45"/>
    <n v="0"/>
    <n v="96"/>
    <n v="0"/>
    <n v="561"/>
    <n v="0"/>
    <n v="428"/>
    <n v="0"/>
    <n v="0"/>
    <n v="0"/>
    <n v="180"/>
    <n v="276"/>
    <n v="0"/>
    <n v="0"/>
    <n v="0"/>
    <n v="96"/>
    <n v="0"/>
    <n v="0"/>
    <n v="0"/>
    <n v="0"/>
    <n v="0"/>
    <n v="0"/>
    <n v="0"/>
    <n v="180"/>
    <n v="92671"/>
    <n v="81839"/>
    <n v="122758"/>
    <n v="150439"/>
    <n v="114333"/>
    <n v="99892"/>
    <n v="152848"/>
    <n v="184139"/>
    <n v="14106524.500757908"/>
    <n v="87380328.087576315"/>
    <n v="0"/>
    <n v="29234118.861157909"/>
    <n v="0"/>
    <n v="0"/>
    <n v="0"/>
    <n v="0"/>
    <n v="130720971"/>
    <n v="1920888.4426563962"/>
    <n v="0"/>
    <n v="0"/>
    <n v="5846823.7722315816"/>
    <n v="0"/>
    <n v="0"/>
    <n v="0"/>
    <n v="0"/>
    <n v="7767712"/>
    <n v="138488683"/>
    <n v="105716.55190839694"/>
    <n v="0"/>
    <n v="0"/>
    <n v="0"/>
    <n v="0"/>
    <n v="19701352"/>
    <n v="21269295.051796965"/>
    <n v="21269295"/>
    <n v="141"/>
    <n v="1"/>
    <n v="0"/>
    <n v="0"/>
    <n v="6.2666666666666666"/>
    <n v="6.2666666666666666"/>
    <n v="4"/>
    <n v="4"/>
    <n v="6660438"/>
    <n v="27929733"/>
    <n v="166418416"/>
  </r>
  <r>
    <x v="1"/>
    <n v="4909"/>
    <x v="10"/>
    <x v="122"/>
    <x v="122"/>
    <x v="122"/>
    <n v="24135"/>
    <n v="108001004030"/>
    <s v="08001108001004030"/>
    <s v="INSTITUCION EDUCATIVA DISTRITAL MARIA AUXILIADORA"/>
    <n v="1"/>
    <n v="9.1020089825995747"/>
    <n v="0.63746751115463685"/>
    <n v="7.9585555945448125E-2"/>
    <n v="1.0795855559454481"/>
    <n v="2262"/>
    <n v="0"/>
    <n v="0"/>
    <n v="0"/>
    <n v="128"/>
    <n v="0"/>
    <n v="916"/>
    <n v="0"/>
    <n v="852"/>
    <n v="0"/>
    <n v="183"/>
    <n v="0"/>
    <n v="183"/>
    <n v="366"/>
    <n v="0"/>
    <n v="0"/>
    <n v="0"/>
    <n v="0"/>
    <n v="0"/>
    <n v="0"/>
    <n v="0"/>
    <n v="0"/>
    <n v="0"/>
    <n v="183"/>
    <n v="0"/>
    <n v="183"/>
    <n v="92671"/>
    <n v="81839"/>
    <n v="122758"/>
    <n v="150439"/>
    <n v="114333"/>
    <n v="99892"/>
    <n v="152848"/>
    <n v="184139"/>
    <n v="12805922.951042639"/>
    <n v="156206693.68941852"/>
    <n v="24252580.752845492"/>
    <n v="29721354.175510541"/>
    <n v="0"/>
    <n v="0"/>
    <n v="0"/>
    <n v="0"/>
    <n v="222986552"/>
    <n v="0"/>
    <n v="0"/>
    <n v="4850516.1505690981"/>
    <n v="5944270.8351021083"/>
    <n v="0"/>
    <n v="0"/>
    <n v="0"/>
    <n v="0"/>
    <n v="10794787"/>
    <n v="233781339"/>
    <n v="103351.60875331565"/>
    <n v="0"/>
    <n v="0"/>
    <n v="0"/>
    <n v="0"/>
    <n v="19701352"/>
    <n v="21269295.051796965"/>
    <n v="21269295"/>
    <n v="128"/>
    <n v="1"/>
    <n v="0"/>
    <n v="0"/>
    <n v="5.6888888888888891"/>
    <n v="5.6888888888888891"/>
    <n v="4"/>
    <n v="4"/>
    <n v="6660438"/>
    <n v="27929733"/>
    <n v="261711072"/>
  </r>
  <r>
    <x v="1"/>
    <n v="4909"/>
    <x v="10"/>
    <x v="122"/>
    <x v="122"/>
    <x v="122"/>
    <n v="24136"/>
    <n v="108001004536"/>
    <s v="08001108001004536"/>
    <s v="INSTITUCION EDUCATIVA DISTRITAL INSTITUTO TECNICO DE COMERCIO BARRANQUILLA"/>
    <n v="1"/>
    <n v="9.1020089825995747"/>
    <n v="0.63746751115463685"/>
    <n v="7.9585555945448125E-2"/>
    <n v="1.0795855559454481"/>
    <n v="1435"/>
    <n v="0"/>
    <n v="0"/>
    <n v="0"/>
    <n v="58"/>
    <n v="0"/>
    <n v="633"/>
    <n v="0"/>
    <n v="528"/>
    <n v="0"/>
    <n v="0"/>
    <n v="0"/>
    <n v="216"/>
    <n v="1435"/>
    <n v="0"/>
    <n v="0"/>
    <n v="0"/>
    <n v="58"/>
    <n v="0"/>
    <n v="633"/>
    <n v="0"/>
    <n v="528"/>
    <n v="0"/>
    <n v="0"/>
    <n v="0"/>
    <n v="216"/>
    <n v="92671"/>
    <n v="81839"/>
    <n v="122758"/>
    <n v="150439"/>
    <n v="114333"/>
    <n v="99892"/>
    <n v="152848"/>
    <n v="184139"/>
    <n v="5802683.8371911962"/>
    <n v="102576906.88541567"/>
    <n v="0"/>
    <n v="35080942.633389488"/>
    <n v="0"/>
    <n v="0"/>
    <n v="0"/>
    <n v="0"/>
    <n v="143460533"/>
    <n v="1160536.7674382394"/>
    <n v="20515381.377083134"/>
    <n v="0"/>
    <n v="7016188.5266778991"/>
    <n v="0"/>
    <n v="0"/>
    <n v="0"/>
    <n v="0"/>
    <n v="28692107"/>
    <n v="172152640"/>
    <n v="119966.99651567945"/>
    <n v="0"/>
    <n v="0"/>
    <n v="0"/>
    <n v="0"/>
    <n v="19701352"/>
    <n v="21269295.051796965"/>
    <n v="21269295"/>
    <n v="58"/>
    <n v="0"/>
    <n v="1"/>
    <n v="0"/>
    <n v="2.5777777777777779"/>
    <n v="2.5777777777777779"/>
    <n v="2.5777777777777779"/>
    <n v="3"/>
    <n v="19981315"/>
    <n v="41250610"/>
    <n v="213403250"/>
  </r>
  <r>
    <x v="1"/>
    <n v="4909"/>
    <x v="10"/>
    <x v="122"/>
    <x v="122"/>
    <x v="122"/>
    <n v="24137"/>
    <n v="108001004617"/>
    <s v="08001108001004617"/>
    <s v="INSTITUCION EDUCATIVA DISTRITAL JOSE EUSEBIO CARO  COLCARO"/>
    <n v="1"/>
    <n v="9.1020089825995747"/>
    <n v="0.63746751115463685"/>
    <n v="7.9585555945448125E-2"/>
    <n v="1.0795855559454481"/>
    <n v="868"/>
    <n v="0"/>
    <n v="0"/>
    <n v="0"/>
    <n v="38"/>
    <n v="0"/>
    <n v="278"/>
    <n v="0"/>
    <n v="336"/>
    <n v="0"/>
    <n v="216"/>
    <n v="0"/>
    <n v="0"/>
    <n v="868"/>
    <n v="0"/>
    <n v="0"/>
    <n v="0"/>
    <n v="38"/>
    <n v="0"/>
    <n v="278"/>
    <n v="0"/>
    <n v="336"/>
    <n v="0"/>
    <n v="216"/>
    <n v="0"/>
    <n v="0"/>
    <n v="92671"/>
    <n v="81839"/>
    <n v="122758"/>
    <n v="150439"/>
    <n v="114333"/>
    <n v="99892"/>
    <n v="152848"/>
    <n v="184139"/>
    <n v="3801758.3760907836"/>
    <n v="54248252.22019399"/>
    <n v="28625996.954178285"/>
    <n v="0"/>
    <n v="0"/>
    <n v="0"/>
    <n v="0"/>
    <n v="0"/>
    <n v="86676008"/>
    <n v="760351.67521815689"/>
    <n v="10849650.444038799"/>
    <n v="5725199.3908356577"/>
    <n v="0"/>
    <n v="0"/>
    <n v="0"/>
    <n v="0"/>
    <n v="0"/>
    <n v="17335202"/>
    <n v="104011210"/>
    <n v="119828.58294930875"/>
    <n v="0"/>
    <n v="0"/>
    <n v="0"/>
    <n v="0"/>
    <n v="19701352"/>
    <n v="21269295.051796965"/>
    <n v="21269295"/>
    <n v="38"/>
    <n v="1"/>
    <n v="0"/>
    <n v="0"/>
    <n v="1.6888888888888889"/>
    <n v="1.6888888888888889"/>
    <n v="1.6888888888888889"/>
    <n v="2"/>
    <n v="6660438"/>
    <n v="27929733"/>
    <n v="131940943"/>
  </r>
  <r>
    <x v="1"/>
    <n v="4909"/>
    <x v="10"/>
    <x v="122"/>
    <x v="122"/>
    <x v="122"/>
    <n v="24138"/>
    <n v="108001004684"/>
    <s v="08001108001004684"/>
    <s v="INSTITUCION EDUCATIVA DISTRITAL JOSE CONSUEGRA HIGGINS"/>
    <n v="1"/>
    <n v="9.1020089825995747"/>
    <n v="0.63746751115463685"/>
    <n v="7.9585555945448125E-2"/>
    <n v="1.0795855559454481"/>
    <n v="2438"/>
    <n v="0"/>
    <n v="0"/>
    <n v="0"/>
    <n v="190"/>
    <n v="0"/>
    <n v="1215"/>
    <n v="0"/>
    <n v="790"/>
    <n v="0"/>
    <n v="243"/>
    <n v="0"/>
    <n v="0"/>
    <n v="190"/>
    <n v="0"/>
    <n v="0"/>
    <n v="0"/>
    <n v="19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008791.880453918"/>
    <n v="177146165.63760415"/>
    <n v="32204246.573450573"/>
    <n v="0"/>
    <n v="0"/>
    <n v="0"/>
    <n v="0"/>
    <n v="0"/>
    <n v="228359204"/>
    <n v="3801758.3760907836"/>
    <n v="0"/>
    <n v="0"/>
    <n v="0"/>
    <n v="0"/>
    <n v="0"/>
    <n v="0"/>
    <n v="0"/>
    <n v="3801758"/>
    <n v="232160962"/>
    <n v="95225.989335520921"/>
    <n v="0"/>
    <n v="0"/>
    <n v="0"/>
    <n v="0"/>
    <n v="19701352"/>
    <n v="21269295.051796965"/>
    <n v="21269295"/>
    <n v="190"/>
    <n v="1"/>
    <n v="0"/>
    <n v="0"/>
    <n v="8.4444444444444446"/>
    <n v="8.4444444444444446"/>
    <n v="4"/>
    <n v="4"/>
    <n v="6660438"/>
    <n v="27929733"/>
    <n v="260090695"/>
  </r>
  <r>
    <x v="1"/>
    <n v="4909"/>
    <x v="10"/>
    <x v="122"/>
    <x v="122"/>
    <x v="122"/>
    <n v="24139"/>
    <n v="108001004692"/>
    <s v="08001108001004692"/>
    <s v="INSTITUCION EDUCATIVA DISTRITAL LA VICTORIA"/>
    <n v="1"/>
    <n v="9.1020089825995747"/>
    <n v="0.63746751115463685"/>
    <n v="7.9585555945448125E-2"/>
    <n v="1.0795855559454481"/>
    <n v="533"/>
    <n v="0"/>
    <n v="11"/>
    <n v="0"/>
    <n v="17"/>
    <n v="0"/>
    <n v="207"/>
    <n v="0"/>
    <n v="182"/>
    <n v="0"/>
    <n v="1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01295.6455405774"/>
    <n v="34369006.699764594"/>
    <n v="15373220.586503154"/>
    <n v="0"/>
    <n v="0"/>
    <n v="0"/>
    <n v="0"/>
    <n v="0"/>
    <n v="52543523"/>
    <n v="0"/>
    <n v="0"/>
    <n v="0"/>
    <n v="0"/>
    <n v="0"/>
    <n v="0"/>
    <n v="0"/>
    <n v="0"/>
    <n v="0"/>
    <n v="52543523"/>
    <n v="98580.718574108818"/>
    <n v="0"/>
    <n v="0"/>
    <n v="0"/>
    <n v="0"/>
    <n v="19701352"/>
    <n v="21269295.051796965"/>
    <n v="21269295"/>
    <n v="28"/>
    <n v="1"/>
    <n v="0"/>
    <n v="0"/>
    <n v="1.2444444444444445"/>
    <n v="1.2444444444444445"/>
    <n v="1.2444444444444445"/>
    <n v="2"/>
    <n v="6660438"/>
    <n v="27929733"/>
    <n v="80473256"/>
  </r>
  <r>
    <x v="1"/>
    <n v="4909"/>
    <x v="10"/>
    <x v="122"/>
    <x v="122"/>
    <x v="122"/>
    <n v="24140"/>
    <n v="108001004731"/>
    <s v="08001108001004731"/>
    <s v="INSTITUCION EDUCATIVA DISTRITAL ISAAC NEWTON"/>
    <n v="1"/>
    <n v="9.1020089825995747"/>
    <n v="0.63746751115463685"/>
    <n v="7.9585555945448125E-2"/>
    <n v="1.0795855559454481"/>
    <n v="677"/>
    <n v="0"/>
    <n v="0"/>
    <n v="0"/>
    <n v="95"/>
    <n v="0"/>
    <n v="330"/>
    <n v="0"/>
    <n v="196"/>
    <n v="0"/>
    <n v="56"/>
    <n v="0"/>
    <n v="0"/>
    <n v="175"/>
    <n v="0"/>
    <n v="0"/>
    <n v="0"/>
    <n v="0"/>
    <n v="0"/>
    <n v="72"/>
    <n v="0"/>
    <n v="47"/>
    <n v="0"/>
    <n v="56"/>
    <n v="0"/>
    <n v="0"/>
    <n v="92671"/>
    <n v="81839"/>
    <n v="122758"/>
    <n v="150439"/>
    <n v="114333"/>
    <n v="99892"/>
    <n v="152848"/>
    <n v="184139"/>
    <n v="9504395.9402269591"/>
    <n v="46473258.416648276"/>
    <n v="7421554.765898074"/>
    <n v="0"/>
    <n v="0"/>
    <n v="0"/>
    <n v="0"/>
    <n v="0"/>
    <n v="63399209"/>
    <n v="0"/>
    <n v="2102782.4150498649"/>
    <n v="1484310.9531796149"/>
    <n v="0"/>
    <n v="0"/>
    <n v="0"/>
    <n v="0"/>
    <n v="0"/>
    <n v="3587093"/>
    <n v="66986302"/>
    <n v="98945.793205317575"/>
    <n v="0"/>
    <n v="0"/>
    <n v="0"/>
    <n v="0"/>
    <n v="19701352"/>
    <n v="21269295.051796965"/>
    <n v="21269295"/>
    <n v="95"/>
    <n v="1"/>
    <n v="0"/>
    <n v="0"/>
    <n v="4.2222222222222223"/>
    <n v="4.2222222222222223"/>
    <n v="4"/>
    <n v="4"/>
    <n v="6660438"/>
    <n v="27929733"/>
    <n v="94916035"/>
  </r>
  <r>
    <x v="1"/>
    <n v="4909"/>
    <x v="10"/>
    <x v="122"/>
    <x v="122"/>
    <x v="122"/>
    <n v="24593"/>
    <n v="108001004757"/>
    <s v="08001108001004757"/>
    <s v="INSTITUCION EDUCATIVA DISTRITAL MARCO FIDEL SUAREZ"/>
    <n v="1"/>
    <n v="9.1020089825995747"/>
    <n v="0.63746751115463685"/>
    <n v="7.9585555945448125E-2"/>
    <n v="1.0795855559454481"/>
    <n v="2006"/>
    <n v="0"/>
    <n v="0"/>
    <n v="0"/>
    <n v="79"/>
    <n v="0"/>
    <n v="687"/>
    <n v="0"/>
    <n v="859"/>
    <n v="0"/>
    <n v="381"/>
    <n v="0"/>
    <n v="0"/>
    <n v="1240"/>
    <n v="0"/>
    <n v="0"/>
    <n v="0"/>
    <n v="0"/>
    <n v="0"/>
    <n v="0"/>
    <n v="0"/>
    <n v="859"/>
    <n v="0"/>
    <n v="381"/>
    <n v="0"/>
    <n v="0"/>
    <n v="92671"/>
    <n v="81839"/>
    <n v="122758"/>
    <n v="150439"/>
    <n v="114333"/>
    <n v="99892"/>
    <n v="152848"/>
    <n v="184139"/>
    <n v="7903655.5713466294"/>
    <n v="136592504.7759282"/>
    <n v="50493077.960842252"/>
    <n v="0"/>
    <n v="0"/>
    <n v="0"/>
    <n v="0"/>
    <n v="0"/>
    <n v="194989238"/>
    <n v="0"/>
    <n v="15178908.357376756"/>
    <n v="10098615.59216845"/>
    <n v="0"/>
    <n v="0"/>
    <n v="0"/>
    <n v="0"/>
    <n v="0"/>
    <n v="25277524"/>
    <n v="220266762"/>
    <n v="109803.96909272183"/>
    <n v="0"/>
    <n v="0"/>
    <n v="0"/>
    <n v="0"/>
    <n v="19701352"/>
    <n v="21269295.051796965"/>
    <n v="21269295"/>
    <n v="79"/>
    <n v="1"/>
    <n v="0"/>
    <n v="0"/>
    <n v="3.5111111111111111"/>
    <n v="3.5111111111111111"/>
    <n v="3.5111111111111111"/>
    <n v="4"/>
    <n v="6660438"/>
    <n v="27929733"/>
    <n v="248196495"/>
  </r>
  <r>
    <x v="1"/>
    <n v="4909"/>
    <x v="10"/>
    <x v="122"/>
    <x v="122"/>
    <x v="122"/>
    <n v="24594"/>
    <n v="108001004790"/>
    <s v="08001108001004790"/>
    <s v="INSTITUCIÓN EDUCATIVA DISTRITAL ANTONIO JOSE DE SUCRE"/>
    <n v="1"/>
    <n v="9.1020089825995747"/>
    <n v="0.63746751115463685"/>
    <n v="7.9585555945448125E-2"/>
    <n v="1.0795855559454481"/>
    <n v="585"/>
    <n v="0"/>
    <n v="0"/>
    <n v="0"/>
    <n v="23"/>
    <n v="0"/>
    <n v="197"/>
    <n v="0"/>
    <n v="257"/>
    <n v="0"/>
    <n v="34"/>
    <n v="0"/>
    <n v="74"/>
    <n v="585"/>
    <n v="0"/>
    <n v="0"/>
    <n v="0"/>
    <n v="23"/>
    <n v="0"/>
    <n v="197"/>
    <n v="0"/>
    <n v="257"/>
    <n v="0"/>
    <n v="34"/>
    <n v="0"/>
    <n v="74"/>
    <n v="92671"/>
    <n v="81839"/>
    <n v="122758"/>
    <n v="150439"/>
    <n v="114333"/>
    <n v="99892"/>
    <n v="152848"/>
    <n v="184139"/>
    <n v="2301064.2802654742"/>
    <n v="40111899.850110866"/>
    <n v="4505943.965009545"/>
    <n v="12018471.087364918"/>
    <n v="0"/>
    <n v="0"/>
    <n v="0"/>
    <n v="0"/>
    <n v="58937379"/>
    <n v="460212.8560530949"/>
    <n v="8022379.9700221736"/>
    <n v="901188.79300190904"/>
    <n v="2403694.217472984"/>
    <n v="0"/>
    <n v="0"/>
    <n v="0"/>
    <n v="0"/>
    <n v="11787476"/>
    <n v="70724855"/>
    <n v="120897.18803418803"/>
    <n v="0"/>
    <n v="0"/>
    <n v="0"/>
    <n v="0"/>
    <n v="19701352"/>
    <n v="21269295.051796965"/>
    <n v="21269295"/>
    <n v="23"/>
    <n v="1"/>
    <n v="0"/>
    <n v="0"/>
    <n v="1.0222222222222221"/>
    <n v="1.0222222222222221"/>
    <n v="1.0222222222222221"/>
    <n v="2"/>
    <n v="6660438"/>
    <n v="27929733"/>
    <n v="98654588"/>
  </r>
  <r>
    <x v="1"/>
    <n v="4909"/>
    <x v="10"/>
    <x v="122"/>
    <x v="122"/>
    <x v="122"/>
    <n v="107871"/>
    <n v="108001005028"/>
    <s v="08001108001005028"/>
    <s v="INSTITUCION EDUCATIVA DISTRITAL LA SALLE"/>
    <n v="1"/>
    <n v="9.1020089825995747"/>
    <n v="0.63746751115463685"/>
    <n v="7.9585555945448125E-2"/>
    <n v="1.0795855559454481"/>
    <n v="752"/>
    <n v="0"/>
    <n v="0"/>
    <n v="0"/>
    <n v="33"/>
    <n v="0"/>
    <n v="326"/>
    <n v="0"/>
    <n v="285"/>
    <n v="0"/>
    <n v="108"/>
    <n v="0"/>
    <n v="0"/>
    <n v="335"/>
    <n v="0"/>
    <n v="0"/>
    <n v="0"/>
    <n v="33"/>
    <n v="0"/>
    <n v="66"/>
    <n v="0"/>
    <n v="128"/>
    <n v="0"/>
    <n v="108"/>
    <n v="0"/>
    <n v="0"/>
    <n v="92671"/>
    <n v="81839"/>
    <n v="122758"/>
    <n v="150439"/>
    <n v="114333"/>
    <n v="99892"/>
    <n v="152848"/>
    <n v="184139"/>
    <n v="3301527.0108156805"/>
    <n v="53983195.613254935"/>
    <n v="14312998.477089142"/>
    <n v="0"/>
    <n v="0"/>
    <n v="0"/>
    <n v="0"/>
    <n v="0"/>
    <n v="71597721"/>
    <n v="660305.40216313605"/>
    <n v="3428065.4497451582"/>
    <n v="2862599.6954178289"/>
    <n v="0"/>
    <n v="0"/>
    <n v="0"/>
    <n v="0"/>
    <n v="0"/>
    <n v="6950971"/>
    <n v="78548692"/>
    <n v="104453.04787234042"/>
    <n v="0"/>
    <n v="0"/>
    <n v="0"/>
    <n v="0"/>
    <n v="19701352"/>
    <n v="21269295.051796965"/>
    <n v="21269295"/>
    <n v="33"/>
    <n v="1"/>
    <n v="0"/>
    <n v="0"/>
    <n v="1.4666666666666666"/>
    <n v="1.4666666666666666"/>
    <n v="1.4666666666666666"/>
    <n v="2"/>
    <n v="6660438"/>
    <n v="27929733"/>
    <n v="106478425"/>
  </r>
  <r>
    <x v="1"/>
    <n v="4909"/>
    <x v="10"/>
    <x v="122"/>
    <x v="122"/>
    <x v="122"/>
    <n v="24596"/>
    <n v="108001005117"/>
    <s v="08001108001005117"/>
    <s v="INSTITUCION EDUCATIVA DISTRITAL LAS FLORES"/>
    <n v="1"/>
    <n v="9.1020089825995747"/>
    <n v="0.63746751115463685"/>
    <n v="7.9585555945448125E-2"/>
    <n v="1.0795855559454481"/>
    <n v="1023"/>
    <n v="0"/>
    <n v="43"/>
    <n v="0"/>
    <n v="73"/>
    <n v="0"/>
    <n v="502"/>
    <n v="0"/>
    <n v="319"/>
    <n v="0"/>
    <n v="86"/>
    <n v="0"/>
    <n v="0"/>
    <n v="334"/>
    <n v="0"/>
    <n v="43"/>
    <n v="0"/>
    <n v="73"/>
    <n v="0"/>
    <n v="132"/>
    <n v="0"/>
    <n v="0"/>
    <n v="0"/>
    <n v="86"/>
    <n v="0"/>
    <n v="0"/>
    <n v="92671"/>
    <n v="81839"/>
    <n v="122758"/>
    <n v="150439"/>
    <n v="114333"/>
    <n v="99892"/>
    <n v="152848"/>
    <n v="184139"/>
    <n v="11605367.674382392"/>
    <n v="72537158.09898904"/>
    <n v="11397387.676200613"/>
    <n v="0"/>
    <n v="0"/>
    <n v="0"/>
    <n v="0"/>
    <n v="0"/>
    <n v="95539913"/>
    <n v="2321073.5348764788"/>
    <n v="2332498.1410637158"/>
    <n v="2279477.535240123"/>
    <n v="0"/>
    <n v="0"/>
    <n v="0"/>
    <n v="0"/>
    <n v="0"/>
    <n v="6933049"/>
    <n v="102472962"/>
    <n v="100169.073313783"/>
    <n v="0"/>
    <n v="0"/>
    <n v="0"/>
    <n v="0"/>
    <n v="19701352"/>
    <n v="21269295.051796965"/>
    <n v="21269295"/>
    <n v="116"/>
    <n v="1"/>
    <n v="0"/>
    <n v="0"/>
    <n v="5.1555555555555559"/>
    <n v="5.1555555555555559"/>
    <n v="4"/>
    <n v="4"/>
    <n v="6660438"/>
    <n v="27929733"/>
    <n v="130402695"/>
  </r>
  <r>
    <x v="1"/>
    <n v="4909"/>
    <x v="10"/>
    <x v="122"/>
    <x v="122"/>
    <x v="122"/>
    <n v="107891"/>
    <n v="108001005516"/>
    <s v="08001108001005516"/>
    <s v="INSTITUCION EDUCATIVA DISTRITAL EL CORAZON DEL SANTUARIO"/>
    <n v="1"/>
    <n v="9.1020089825995747"/>
    <n v="0.63746751115463685"/>
    <n v="7.9585555945448125E-2"/>
    <n v="1.0795855559454481"/>
    <n v="591"/>
    <n v="0"/>
    <n v="0"/>
    <n v="0"/>
    <n v="51"/>
    <n v="0"/>
    <n v="285"/>
    <n v="0"/>
    <n v="183"/>
    <n v="0"/>
    <n v="7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02359.9258060521"/>
    <n v="41348830.682493143"/>
    <n v="9541998.9847260956"/>
    <n v="0"/>
    <n v="0"/>
    <n v="0"/>
    <n v="0"/>
    <n v="0"/>
    <n v="55993190"/>
    <n v="0"/>
    <n v="0"/>
    <n v="0"/>
    <n v="0"/>
    <n v="0"/>
    <n v="0"/>
    <n v="0"/>
    <n v="0"/>
    <n v="0"/>
    <n v="55993190"/>
    <n v="94743.130287648048"/>
    <n v="0"/>
    <n v="0"/>
    <n v="0"/>
    <n v="0"/>
    <n v="19701352"/>
    <n v="21269295.051796965"/>
    <n v="21269295"/>
    <n v="51"/>
    <n v="1"/>
    <n v="0"/>
    <n v="0"/>
    <n v="2.2666666666666666"/>
    <n v="2.2666666666666666"/>
    <n v="2.2666666666666666"/>
    <n v="3"/>
    <n v="6660438"/>
    <n v="27929733"/>
    <n v="83922923"/>
  </r>
  <r>
    <x v="1"/>
    <n v="4909"/>
    <x v="10"/>
    <x v="122"/>
    <x v="122"/>
    <x v="122"/>
    <n v="24598"/>
    <n v="108001005567"/>
    <s v="08001108001005567"/>
    <s v="INSTITUCION EDUCATIVA DISTRITAL DEL BARRIO SIMON BOLIVAR"/>
    <n v="1"/>
    <n v="9.1020089825995747"/>
    <n v="0.63746751115463685"/>
    <n v="7.9585555945448125E-2"/>
    <n v="1.0795855559454481"/>
    <n v="1505"/>
    <n v="0"/>
    <n v="0"/>
    <n v="0"/>
    <n v="69"/>
    <n v="0"/>
    <n v="759"/>
    <n v="0"/>
    <n v="538"/>
    <n v="0"/>
    <n v="0"/>
    <n v="0"/>
    <n v="139"/>
    <n v="748"/>
    <n v="0"/>
    <n v="0"/>
    <n v="0"/>
    <n v="69"/>
    <n v="0"/>
    <n v="540"/>
    <n v="0"/>
    <n v="0"/>
    <n v="0"/>
    <n v="0"/>
    <n v="0"/>
    <n v="139"/>
    <n v="92671"/>
    <n v="81839"/>
    <n v="122758"/>
    <n v="150439"/>
    <n v="114333"/>
    <n v="99892"/>
    <n v="152848"/>
    <n v="184139"/>
    <n v="6903192.8407964231"/>
    <n v="114592806.39998633"/>
    <n v="0"/>
    <n v="22575236.231671941"/>
    <n v="0"/>
    <n v="0"/>
    <n v="0"/>
    <n v="0"/>
    <n v="144071235"/>
    <n v="1380638.5681592848"/>
    <n v="9542037.8498061094"/>
    <n v="0"/>
    <n v="4515047.2463343879"/>
    <n v="0"/>
    <n v="0"/>
    <n v="0"/>
    <n v="0"/>
    <n v="15437724"/>
    <n v="159508959"/>
    <n v="105986.019269103"/>
    <n v="0"/>
    <n v="0"/>
    <n v="0"/>
    <n v="0"/>
    <n v="19701352"/>
    <n v="21269295.051796965"/>
    <n v="21269295"/>
    <n v="69"/>
    <n v="1"/>
    <n v="0"/>
    <n v="0"/>
    <n v="3.0666666666666669"/>
    <n v="3.0666666666666669"/>
    <n v="3.0666666666666669"/>
    <n v="4"/>
    <n v="6660438"/>
    <n v="27929733"/>
    <n v="187438692"/>
  </r>
  <r>
    <x v="1"/>
    <n v="4909"/>
    <x v="10"/>
    <x v="122"/>
    <x v="122"/>
    <x v="122"/>
    <n v="24599"/>
    <n v="108001006687"/>
    <s v="08001108001006687"/>
    <s v="INSTITUCION EDUCATIVA DISTRITAL SONIA AHUMADA"/>
    <n v="1"/>
    <n v="9.1020089825995747"/>
    <n v="0.63746751115463685"/>
    <n v="7.9585555945448125E-2"/>
    <n v="1.0795855559454481"/>
    <n v="1165"/>
    <n v="0"/>
    <n v="0"/>
    <n v="0"/>
    <n v="102"/>
    <n v="0"/>
    <n v="600"/>
    <n v="0"/>
    <n v="353"/>
    <n v="0"/>
    <n v="110"/>
    <n v="0"/>
    <n v="0"/>
    <n v="110"/>
    <n v="0"/>
    <n v="0"/>
    <n v="0"/>
    <n v="0"/>
    <n v="0"/>
    <n v="0"/>
    <n v="0"/>
    <n v="0"/>
    <n v="0"/>
    <n v="110"/>
    <n v="0"/>
    <n v="0"/>
    <n v="92671"/>
    <n v="81839"/>
    <n v="122758"/>
    <n v="150439"/>
    <n v="114333"/>
    <n v="99892"/>
    <n v="152848"/>
    <n v="184139"/>
    <n v="10204719.851612104"/>
    <n v="84199648.80430761"/>
    <n v="14578054.004442645"/>
    <n v="0"/>
    <n v="0"/>
    <n v="0"/>
    <n v="0"/>
    <n v="0"/>
    <n v="108982423"/>
    <n v="0"/>
    <n v="0"/>
    <n v="2915610.800888529"/>
    <n v="0"/>
    <n v="0"/>
    <n v="0"/>
    <n v="0"/>
    <n v="0"/>
    <n v="2915611"/>
    <n v="111898034"/>
    <n v="96049.814592274677"/>
    <n v="0"/>
    <n v="0"/>
    <n v="0"/>
    <n v="0"/>
    <n v="19701352"/>
    <n v="21269295.051796965"/>
    <n v="21269295"/>
    <n v="102"/>
    <n v="1"/>
    <n v="0"/>
    <n v="0"/>
    <n v="4.5333333333333332"/>
    <n v="4.5333333333333332"/>
    <n v="4"/>
    <n v="4"/>
    <n v="6660438"/>
    <n v="27929733"/>
    <n v="139827767"/>
  </r>
  <r>
    <x v="1"/>
    <n v="4909"/>
    <x v="10"/>
    <x v="122"/>
    <x v="122"/>
    <x v="122"/>
    <n v="24600"/>
    <n v="108001007179"/>
    <s v="08001108001007179"/>
    <s v="INSTITUCION EDUCATIVA DISTRITAL PESTALOZZI"/>
    <n v="1"/>
    <n v="9.1020089825995747"/>
    <n v="0.63746751115463685"/>
    <n v="7.9585555945448125E-2"/>
    <n v="1.0795855559454481"/>
    <n v="1322"/>
    <n v="0"/>
    <n v="0"/>
    <n v="0"/>
    <n v="48"/>
    <n v="0"/>
    <n v="426"/>
    <n v="0"/>
    <n v="567"/>
    <n v="0"/>
    <n v="2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02221.1066409899"/>
    <n v="87733736.896828398"/>
    <n v="37240301.593167119"/>
    <n v="0"/>
    <n v="0"/>
    <n v="0"/>
    <n v="0"/>
    <n v="0"/>
    <n v="129776260"/>
    <n v="0"/>
    <n v="0"/>
    <n v="0"/>
    <n v="0"/>
    <n v="0"/>
    <n v="0"/>
    <n v="0"/>
    <n v="0"/>
    <n v="0"/>
    <n v="129776260"/>
    <n v="98166.611195158854"/>
    <n v="0"/>
    <n v="0"/>
    <n v="0"/>
    <n v="0"/>
    <n v="19701352"/>
    <n v="21269295.051796965"/>
    <n v="21269295"/>
    <n v="48"/>
    <n v="1"/>
    <n v="0"/>
    <n v="0"/>
    <n v="2.1333333333333333"/>
    <n v="2.1333333333333333"/>
    <n v="2.1333333333333333"/>
    <n v="3"/>
    <n v="6660438"/>
    <n v="27929733"/>
    <n v="157705993"/>
  </r>
  <r>
    <x v="1"/>
    <n v="4909"/>
    <x v="10"/>
    <x v="122"/>
    <x v="122"/>
    <x v="122"/>
    <n v="24603"/>
    <n v="108001007675"/>
    <s v="08001108001007675"/>
    <s v="INSTITUCION EDUCATIVA DISTRITAL TECNICA  BILINGUE JORGE NICOLAS ABELLO"/>
    <n v="1"/>
    <n v="9.1020089825995747"/>
    <n v="0.63746751115463685"/>
    <n v="7.9585555945448125E-2"/>
    <n v="1.0795855559454481"/>
    <n v="1495"/>
    <n v="0"/>
    <n v="80"/>
    <n v="0"/>
    <n v="100"/>
    <n v="0"/>
    <n v="677"/>
    <n v="0"/>
    <n v="516"/>
    <n v="0"/>
    <n v="0"/>
    <n v="0"/>
    <n v="122"/>
    <n v="1495"/>
    <n v="0"/>
    <n v="80"/>
    <n v="0"/>
    <n v="100"/>
    <n v="0"/>
    <n v="677"/>
    <n v="0"/>
    <n v="516"/>
    <n v="0"/>
    <n v="0"/>
    <n v="0"/>
    <n v="122"/>
    <n v="92671"/>
    <n v="81839"/>
    <n v="122758"/>
    <n v="150439"/>
    <n v="114333"/>
    <n v="99892"/>
    <n v="152848"/>
    <n v="184139"/>
    <n v="18008329.149903711"/>
    <n v="105404177.35943229"/>
    <n v="0"/>
    <n v="19814236.117007028"/>
    <n v="0"/>
    <n v="0"/>
    <n v="0"/>
    <n v="0"/>
    <n v="143226743"/>
    <n v="3601665.8299807427"/>
    <n v="21080835.471886463"/>
    <n v="0"/>
    <n v="3962847.2234014054"/>
    <n v="0"/>
    <n v="0"/>
    <n v="0"/>
    <n v="0"/>
    <n v="28645349"/>
    <n v="171872092"/>
    <n v="114964.61003344481"/>
    <n v="0"/>
    <n v="0"/>
    <n v="0"/>
    <n v="0"/>
    <n v="19701352"/>
    <n v="21269295.051796965"/>
    <n v="21269295"/>
    <n v="180"/>
    <n v="1"/>
    <n v="0"/>
    <n v="0"/>
    <n v="8"/>
    <n v="8"/>
    <n v="4"/>
    <n v="4"/>
    <n v="6660438"/>
    <n v="27929733"/>
    <n v="199801825"/>
  </r>
  <r>
    <x v="1"/>
    <n v="4909"/>
    <x v="10"/>
    <x v="122"/>
    <x v="122"/>
    <x v="122"/>
    <n v="99109"/>
    <n v="108001008043"/>
    <s v="08001108001008043"/>
    <s v="INSTITUCION EDUCATIVA DISTRITAL DEL DESARROLLO HUMANO Y CULTURAL DEL CARIBE"/>
    <n v="1"/>
    <n v="9.1020089825995747"/>
    <n v="0.63746751115463685"/>
    <n v="7.9585555945448125E-2"/>
    <n v="1.0795855559454481"/>
    <n v="633"/>
    <n v="0"/>
    <n v="0"/>
    <n v="0"/>
    <n v="22"/>
    <n v="0"/>
    <n v="308"/>
    <n v="0"/>
    <n v="225"/>
    <n v="0"/>
    <n v="78"/>
    <n v="0"/>
    <n v="0"/>
    <n v="78"/>
    <n v="0"/>
    <n v="0"/>
    <n v="0"/>
    <n v="0"/>
    <n v="0"/>
    <n v="0"/>
    <n v="0"/>
    <n v="0"/>
    <n v="0"/>
    <n v="78"/>
    <n v="0"/>
    <n v="0"/>
    <n v="92671"/>
    <n v="81839"/>
    <n v="122758"/>
    <n v="150439"/>
    <n v="114333"/>
    <n v="99892"/>
    <n v="152848"/>
    <n v="184139"/>
    <n v="2201018.0072104535"/>
    <n v="47091723.832839407"/>
    <n v="10337165.566786604"/>
    <n v="0"/>
    <n v="0"/>
    <n v="0"/>
    <n v="0"/>
    <n v="0"/>
    <n v="59629907"/>
    <n v="0"/>
    <n v="0"/>
    <n v="2067433.1133573207"/>
    <n v="0"/>
    <n v="0"/>
    <n v="0"/>
    <n v="0"/>
    <n v="0"/>
    <n v="2067433"/>
    <n v="61697340"/>
    <n v="97468.151658767776"/>
    <n v="0"/>
    <n v="0"/>
    <n v="0"/>
    <n v="0"/>
    <n v="19701352"/>
    <n v="21269295.051796965"/>
    <n v="21269295"/>
    <n v="22"/>
    <n v="1"/>
    <n v="0"/>
    <n v="0"/>
    <n v="0.97777777777777775"/>
    <n v="0.97777777777777775"/>
    <n v="0.97777777777777775"/>
    <n v="1"/>
    <n v="6660438"/>
    <n v="27929733"/>
    <n v="89627073"/>
  </r>
  <r>
    <x v="1"/>
    <n v="4909"/>
    <x v="10"/>
    <x v="122"/>
    <x v="122"/>
    <x v="122"/>
    <n v="107911"/>
    <n v="108001008256"/>
    <s v="08001108001008256"/>
    <s v="INSTITUCION EDUCATIVA DISTRITAL JOSE ANTONIO GALAN"/>
    <n v="1"/>
    <n v="9.1020089825995747"/>
    <n v="0.63746751115463685"/>
    <n v="7.9585555945448125E-2"/>
    <n v="1.0795855559454481"/>
    <n v="794"/>
    <n v="0"/>
    <n v="0"/>
    <n v="0"/>
    <n v="50"/>
    <n v="0"/>
    <n v="314"/>
    <n v="0"/>
    <n v="295"/>
    <n v="0"/>
    <n v="135"/>
    <n v="0"/>
    <n v="0"/>
    <n v="135"/>
    <n v="0"/>
    <n v="0"/>
    <n v="0"/>
    <n v="0"/>
    <n v="0"/>
    <n v="0"/>
    <n v="0"/>
    <n v="0"/>
    <n v="0"/>
    <n v="135"/>
    <n v="0"/>
    <n v="0"/>
    <n v="92671"/>
    <n v="81839"/>
    <n v="122758"/>
    <n v="150439"/>
    <n v="114333"/>
    <n v="99892"/>
    <n v="152848"/>
    <n v="184139"/>
    <n v="5002313.6527510313"/>
    <n v="53806491.208628893"/>
    <n v="17891248.096361428"/>
    <n v="0"/>
    <n v="0"/>
    <n v="0"/>
    <n v="0"/>
    <n v="0"/>
    <n v="76700053"/>
    <n v="0"/>
    <n v="0"/>
    <n v="3578249.6192722856"/>
    <n v="0"/>
    <n v="0"/>
    <n v="0"/>
    <n v="0"/>
    <n v="0"/>
    <n v="3578250"/>
    <n v="80278303"/>
    <n v="101106.1750629723"/>
    <n v="0"/>
    <n v="0"/>
    <n v="0"/>
    <n v="0"/>
    <n v="19701352"/>
    <n v="21269295.051796965"/>
    <n v="21269295"/>
    <n v="50"/>
    <n v="1"/>
    <n v="0"/>
    <n v="0"/>
    <n v="2.2222222222222223"/>
    <n v="2.2222222222222223"/>
    <n v="2.2222222222222223"/>
    <n v="3"/>
    <n v="6660438"/>
    <n v="27929733"/>
    <n v="108208036"/>
  </r>
  <r>
    <x v="1"/>
    <n v="4909"/>
    <x v="10"/>
    <x v="122"/>
    <x v="122"/>
    <x v="122"/>
    <n v="24652"/>
    <n v="108001009252"/>
    <s v="08001108001009252"/>
    <s v="INSTITUCION EDUCATIVA DISTRITAL COSTA CARIBE"/>
    <n v="1"/>
    <n v="9.1020089825995747"/>
    <n v="0.63746751115463685"/>
    <n v="7.9585555945448125E-2"/>
    <n v="1.0795855559454481"/>
    <n v="805"/>
    <n v="0"/>
    <n v="0"/>
    <n v="0"/>
    <n v="55"/>
    <n v="0"/>
    <n v="334"/>
    <n v="0"/>
    <n v="296"/>
    <n v="0"/>
    <n v="0"/>
    <n v="0"/>
    <n v="120"/>
    <n v="120"/>
    <n v="0"/>
    <n v="0"/>
    <n v="0"/>
    <n v="0"/>
    <n v="0"/>
    <n v="0"/>
    <n v="0"/>
    <n v="0"/>
    <n v="0"/>
    <n v="0"/>
    <n v="0"/>
    <n v="120"/>
    <n v="92671"/>
    <n v="81839"/>
    <n v="122758"/>
    <n v="150439"/>
    <n v="114333"/>
    <n v="99892"/>
    <n v="152848"/>
    <n v="184139"/>
    <n v="5502545.018026134"/>
    <n v="55661887.4572023"/>
    <n v="0"/>
    <n v="19489412.574105274"/>
    <n v="0"/>
    <n v="0"/>
    <n v="0"/>
    <n v="0"/>
    <n v="80653845"/>
    <n v="0"/>
    <n v="0"/>
    <n v="0"/>
    <n v="3897882.5148210544"/>
    <n v="0"/>
    <n v="0"/>
    <n v="0"/>
    <n v="0"/>
    <n v="3897883"/>
    <n v="84551728"/>
    <n v="105033.20248447204"/>
    <n v="0"/>
    <n v="0"/>
    <n v="0"/>
    <n v="0"/>
    <n v="19701352"/>
    <n v="21269295.051796965"/>
    <n v="21269295"/>
    <n v="55"/>
    <n v="1"/>
    <n v="0"/>
    <n v="0"/>
    <n v="2.4444444444444446"/>
    <n v="2.4444444444444446"/>
    <n v="2.4444444444444446"/>
    <n v="3"/>
    <n v="6660438"/>
    <n v="27929733"/>
    <n v="112481461"/>
  </r>
  <r>
    <x v="1"/>
    <n v="4909"/>
    <x v="10"/>
    <x v="122"/>
    <x v="122"/>
    <x v="122"/>
    <n v="24653"/>
    <n v="108001009261"/>
    <s v="08001108001009261"/>
    <s v="INSTITUCION EDUCATIVA DISTRITAL CIUDADELA 20 DE JULIO"/>
    <n v="1"/>
    <n v="9.1020089825995747"/>
    <n v="0.63746751115463685"/>
    <n v="7.9585555945448125E-2"/>
    <n v="1.0795855559454481"/>
    <n v="1457"/>
    <n v="0"/>
    <n v="0"/>
    <n v="0"/>
    <n v="74"/>
    <n v="0"/>
    <n v="618"/>
    <n v="0"/>
    <n v="534"/>
    <n v="0"/>
    <n v="231"/>
    <n v="0"/>
    <n v="0"/>
    <n v="231"/>
    <n v="0"/>
    <n v="0"/>
    <n v="0"/>
    <n v="0"/>
    <n v="0"/>
    <n v="0"/>
    <n v="0"/>
    <n v="0"/>
    <n v="0"/>
    <n v="231"/>
    <n v="0"/>
    <n v="0"/>
    <n v="92671"/>
    <n v="81839"/>
    <n v="122758"/>
    <n v="150439"/>
    <n v="114333"/>
    <n v="99892"/>
    <n v="152848"/>
    <n v="184139"/>
    <n v="7403424.2060715258"/>
    <n v="101781737.0645985"/>
    <n v="30613913.409329556"/>
    <n v="0"/>
    <n v="0"/>
    <n v="0"/>
    <n v="0"/>
    <n v="0"/>
    <n v="139799075"/>
    <n v="0"/>
    <n v="0"/>
    <n v="6122782.6818659119"/>
    <n v="0"/>
    <n v="0"/>
    <n v="0"/>
    <n v="0"/>
    <n v="0"/>
    <n v="6122783"/>
    <n v="145921858"/>
    <n v="100152.2704186685"/>
    <n v="0"/>
    <n v="0"/>
    <n v="0"/>
    <n v="0"/>
    <n v="19701352"/>
    <n v="21269295.051796965"/>
    <n v="21269295"/>
    <n v="74"/>
    <n v="1"/>
    <n v="0"/>
    <n v="0"/>
    <n v="3.2888888888888888"/>
    <n v="3.2888888888888888"/>
    <n v="3.2888888888888888"/>
    <n v="4"/>
    <n v="6660438"/>
    <n v="27929733"/>
    <n v="173851591"/>
  </r>
  <r>
    <x v="1"/>
    <n v="4909"/>
    <x v="10"/>
    <x v="122"/>
    <x v="122"/>
    <x v="122"/>
    <n v="24628"/>
    <n v="108001009333"/>
    <s v="08001108001009333"/>
    <s v="INSTITUCION EDUCATIVA DISTRITAL UNIVERSAL"/>
    <n v="1"/>
    <n v="9.1020089825995747"/>
    <n v="0.63746751115463685"/>
    <n v="7.9585555945448125E-2"/>
    <n v="1.0795855559454481"/>
    <n v="391"/>
    <n v="0"/>
    <n v="0"/>
    <n v="0"/>
    <n v="31"/>
    <n v="0"/>
    <n v="163"/>
    <n v="0"/>
    <n v="139"/>
    <n v="0"/>
    <n v="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01434.4647056395"/>
    <n v="26682365.098531898"/>
    <n v="7686610.2932515768"/>
    <n v="0"/>
    <n v="0"/>
    <n v="0"/>
    <n v="0"/>
    <n v="0"/>
    <n v="37470410"/>
    <n v="0"/>
    <n v="0"/>
    <n v="0"/>
    <n v="0"/>
    <n v="0"/>
    <n v="0"/>
    <n v="0"/>
    <n v="0"/>
    <n v="0"/>
    <n v="37470410"/>
    <n v="95832.250639386184"/>
    <n v="0"/>
    <n v="0"/>
    <n v="0"/>
    <n v="0"/>
    <n v="19701352"/>
    <n v="21269295.051796965"/>
    <n v="21269295"/>
    <n v="31"/>
    <n v="1"/>
    <n v="0"/>
    <n v="0"/>
    <n v="1.3777777777777778"/>
    <n v="1.3777777777777778"/>
    <n v="1.3777777777777778"/>
    <n v="2"/>
    <n v="6660438"/>
    <n v="27929733"/>
    <n v="65400143"/>
  </r>
  <r>
    <x v="1"/>
    <n v="4909"/>
    <x v="10"/>
    <x v="122"/>
    <x v="122"/>
    <x v="122"/>
    <n v="24629"/>
    <n v="108001009538"/>
    <s v="08001108001009538"/>
    <s v="INSTITUCION EDUCATIVA DISTRITAL ESTER FORERO"/>
    <n v="1"/>
    <n v="9.1020089825995747"/>
    <n v="0.63746751115463685"/>
    <n v="7.9585555945448125E-2"/>
    <n v="1.0795855559454481"/>
    <n v="585"/>
    <n v="0"/>
    <n v="0"/>
    <n v="0"/>
    <n v="31"/>
    <n v="0"/>
    <n v="231"/>
    <n v="0"/>
    <n v="245"/>
    <n v="0"/>
    <n v="7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01434.4647056395"/>
    <n v="42055648.300997294"/>
    <n v="10337165.566786604"/>
    <n v="0"/>
    <n v="0"/>
    <n v="0"/>
    <n v="0"/>
    <n v="0"/>
    <n v="55494248"/>
    <n v="0"/>
    <n v="0"/>
    <n v="0"/>
    <n v="0"/>
    <n v="0"/>
    <n v="0"/>
    <n v="0"/>
    <n v="0"/>
    <n v="0"/>
    <n v="55494248"/>
    <n v="94861.962393162394"/>
    <n v="0"/>
    <n v="0"/>
    <n v="0"/>
    <n v="0"/>
    <n v="19701352"/>
    <n v="21269295.051796965"/>
    <n v="21269295"/>
    <n v="31"/>
    <n v="1"/>
    <n v="0"/>
    <n v="0"/>
    <n v="1.3777777777777778"/>
    <n v="1.3777777777777778"/>
    <n v="1.3777777777777778"/>
    <n v="2"/>
    <n v="6660438"/>
    <n v="27929733"/>
    <n v="83423981"/>
  </r>
  <r>
    <x v="1"/>
    <n v="4909"/>
    <x v="10"/>
    <x v="122"/>
    <x v="122"/>
    <x v="122"/>
    <n v="24630"/>
    <n v="108001009783"/>
    <s v="08001108001009783"/>
    <s v="INSTITUCION EDUCATIVA DISTRITAL ALEXANDER VON HUMBOLDT"/>
    <n v="1"/>
    <n v="9.1020089825995747"/>
    <n v="0.63746751115463685"/>
    <n v="7.9585555945448125E-2"/>
    <n v="1.0795855559454481"/>
    <n v="728"/>
    <n v="0"/>
    <n v="0"/>
    <n v="0"/>
    <n v="62"/>
    <n v="0"/>
    <n v="317"/>
    <n v="0"/>
    <n v="242"/>
    <n v="0"/>
    <n v="107"/>
    <n v="0"/>
    <n v="0"/>
    <n v="728"/>
    <n v="0"/>
    <n v="0"/>
    <n v="0"/>
    <n v="62"/>
    <n v="0"/>
    <n v="317"/>
    <n v="0"/>
    <n v="242"/>
    <n v="0"/>
    <n v="107"/>
    <n v="0"/>
    <n v="0"/>
    <n v="92671"/>
    <n v="81839"/>
    <n v="122758"/>
    <n v="150439"/>
    <n v="114333"/>
    <n v="99892"/>
    <n v="152848"/>
    <n v="184139"/>
    <n v="6202868.929411279"/>
    <n v="49388881.092977919"/>
    <n v="14180470.713412391"/>
    <n v="0"/>
    <n v="0"/>
    <n v="0"/>
    <n v="0"/>
    <n v="0"/>
    <n v="69772221"/>
    <n v="1240573.785882256"/>
    <n v="9877776.2185955849"/>
    <n v="2836094.1426824783"/>
    <n v="0"/>
    <n v="0"/>
    <n v="0"/>
    <n v="0"/>
    <n v="0"/>
    <n v="13954444"/>
    <n v="83726665"/>
    <n v="115009.15521978022"/>
    <n v="0"/>
    <n v="0"/>
    <n v="0"/>
    <n v="0"/>
    <n v="19701352"/>
    <n v="21269295.051796965"/>
    <n v="21269295"/>
    <n v="62"/>
    <n v="1"/>
    <n v="0"/>
    <n v="0"/>
    <n v="2.7555555555555555"/>
    <n v="2.7555555555555555"/>
    <n v="2.7555555555555555"/>
    <n v="3"/>
    <n v="6660438"/>
    <n v="27929733"/>
    <n v="111656398"/>
  </r>
  <r>
    <x v="1"/>
    <n v="4909"/>
    <x v="10"/>
    <x v="122"/>
    <x v="122"/>
    <x v="122"/>
    <n v="24631"/>
    <n v="108001009988"/>
    <s v="08001108001009988"/>
    <s v="INSTITUCION EDUCATIVA DISTRITAL SAN LUIS"/>
    <n v="1"/>
    <n v="9.1020089825995747"/>
    <n v="0.63746751115463685"/>
    <n v="7.9585555945448125E-2"/>
    <n v="1.0795855559454481"/>
    <n v="1493"/>
    <n v="0"/>
    <n v="0"/>
    <n v="0"/>
    <n v="123"/>
    <n v="0"/>
    <n v="689"/>
    <n v="0"/>
    <n v="491"/>
    <n v="0"/>
    <n v="190"/>
    <n v="0"/>
    <n v="0"/>
    <n v="681"/>
    <n v="0"/>
    <n v="0"/>
    <n v="0"/>
    <n v="0"/>
    <n v="0"/>
    <n v="0"/>
    <n v="0"/>
    <n v="491"/>
    <n v="0"/>
    <n v="190"/>
    <n v="0"/>
    <n v="0"/>
    <n v="92671"/>
    <n v="81839"/>
    <n v="122758"/>
    <n v="150439"/>
    <n v="114333"/>
    <n v="99892"/>
    <n v="152848"/>
    <n v="184139"/>
    <n v="12305691.585767537"/>
    <n v="104255598.72936304"/>
    <n v="25180275.098582752"/>
    <n v="0"/>
    <n v="0"/>
    <n v="0"/>
    <n v="0"/>
    <n v="0"/>
    <n v="141741565"/>
    <n v="0"/>
    <n v="8676186.2671385184"/>
    <n v="5036055.0197165506"/>
    <n v="0"/>
    <n v="0"/>
    <n v="0"/>
    <n v="0"/>
    <n v="0"/>
    <n v="13712241"/>
    <n v="155453806"/>
    <n v="104121.77227059612"/>
    <n v="0"/>
    <n v="0"/>
    <n v="0"/>
    <n v="0"/>
    <n v="19701352"/>
    <n v="21269295.051796965"/>
    <n v="21269295"/>
    <n v="123"/>
    <n v="1"/>
    <n v="0"/>
    <n v="0"/>
    <n v="5.4666666666666668"/>
    <n v="5.4666666666666668"/>
    <n v="4"/>
    <n v="4"/>
    <n v="6660438"/>
    <n v="27929733"/>
    <n v="183383539"/>
  </r>
  <r>
    <x v="1"/>
    <n v="4909"/>
    <x v="10"/>
    <x v="122"/>
    <x v="122"/>
    <x v="122"/>
    <n v="24632"/>
    <n v="108001010391"/>
    <s v="08001108001010391"/>
    <s v="INSTITUCION EDUCATIVA DISTRITAL EL PUEBLO"/>
    <n v="1"/>
    <n v="9.1020089825995747"/>
    <n v="0.63746751115463685"/>
    <n v="7.9585555945448125E-2"/>
    <n v="1.0795855559454481"/>
    <n v="1312"/>
    <n v="0"/>
    <n v="0"/>
    <n v="0"/>
    <n v="101"/>
    <n v="0"/>
    <n v="590"/>
    <n v="0"/>
    <n v="467"/>
    <n v="0"/>
    <n v="1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04673.578557083"/>
    <n v="93388277.844861642"/>
    <n v="20409275.606219705"/>
    <n v="0"/>
    <n v="0"/>
    <n v="0"/>
    <n v="0"/>
    <n v="0"/>
    <n v="123902227"/>
    <n v="0"/>
    <n v="0"/>
    <n v="0"/>
    <n v="0"/>
    <n v="0"/>
    <n v="0"/>
    <n v="0"/>
    <n v="0"/>
    <n v="0"/>
    <n v="123902227"/>
    <n v="94437.673018292684"/>
    <n v="0"/>
    <n v="0"/>
    <n v="0"/>
    <n v="0"/>
    <n v="19701352"/>
    <n v="21269295.051796965"/>
    <n v="21269295"/>
    <n v="101"/>
    <n v="0"/>
    <n v="1"/>
    <n v="0"/>
    <n v="4.4888888888888889"/>
    <n v="4.4888888888888889"/>
    <n v="4"/>
    <n v="4"/>
    <n v="26641753"/>
    <n v="47911048"/>
    <n v="171813275"/>
  </r>
  <r>
    <x v="1"/>
    <n v="4909"/>
    <x v="10"/>
    <x v="122"/>
    <x v="122"/>
    <x v="122"/>
    <n v="24634"/>
    <n v="108001012644"/>
    <s v="08001108001012644"/>
    <s v="INSTITUCION EDUCATIVA DISTRITAL JESUS MISERICORDIOSO"/>
    <n v="1"/>
    <n v="9.1020089825995747"/>
    <n v="0.63746751115463685"/>
    <n v="7.9585555945448125E-2"/>
    <n v="1.0795855559454481"/>
    <n v="1294"/>
    <n v="0"/>
    <n v="0"/>
    <n v="0"/>
    <n v="99"/>
    <n v="0"/>
    <n v="683"/>
    <n v="0"/>
    <n v="375"/>
    <n v="0"/>
    <n v="0"/>
    <n v="0"/>
    <n v="13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904581.0324470419"/>
    <n v="93476630.047174662"/>
    <n v="0"/>
    <n v="22250412.688770186"/>
    <n v="0"/>
    <n v="0"/>
    <n v="0"/>
    <n v="0"/>
    <n v="125631624"/>
    <n v="0"/>
    <n v="0"/>
    <n v="0"/>
    <n v="0"/>
    <n v="0"/>
    <n v="0"/>
    <n v="0"/>
    <n v="0"/>
    <n v="0"/>
    <n v="125631624"/>
    <n v="97087.808346213293"/>
    <n v="0"/>
    <n v="0"/>
    <n v="0"/>
    <n v="0"/>
    <n v="19701352"/>
    <n v="21269295.051796965"/>
    <n v="21269295"/>
    <n v="99"/>
    <n v="1"/>
    <n v="0"/>
    <n v="0"/>
    <n v="4.4000000000000004"/>
    <n v="4.4000000000000004"/>
    <n v="4"/>
    <n v="4"/>
    <n v="6660438"/>
    <n v="27929733"/>
    <n v="153561357"/>
  </r>
  <r>
    <x v="1"/>
    <n v="4909"/>
    <x v="10"/>
    <x v="122"/>
    <x v="122"/>
    <x v="122"/>
    <n v="24635"/>
    <n v="108001012652"/>
    <s v="08001108001012652"/>
    <s v="INSTITUCION EDUCATIVA DISTRITAL PARA EL DESARROLLO DE LAS CIENCIAS ARTES Y HUMANIDADES   IEDCAH"/>
    <n v="1"/>
    <n v="9.1020089825995747"/>
    <n v="0.63746751115463685"/>
    <n v="7.9585555945448125E-2"/>
    <n v="1.0795855559454481"/>
    <n v="1892"/>
    <n v="0"/>
    <n v="0"/>
    <n v="0"/>
    <n v="112"/>
    <n v="0"/>
    <n v="919"/>
    <n v="0"/>
    <n v="674"/>
    <n v="0"/>
    <n v="1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205182.582162309"/>
    <n v="140745058.2846401"/>
    <n v="24782691.807552498"/>
    <n v="0"/>
    <n v="0"/>
    <n v="0"/>
    <n v="0"/>
    <n v="0"/>
    <n v="176732933"/>
    <n v="0"/>
    <n v="0"/>
    <n v="0"/>
    <n v="0"/>
    <n v="0"/>
    <n v="0"/>
    <n v="0"/>
    <n v="0"/>
    <n v="0"/>
    <n v="176732933"/>
    <n v="93410.641120507396"/>
    <n v="0"/>
    <n v="0"/>
    <n v="0"/>
    <n v="0"/>
    <n v="19701352"/>
    <n v="21269295.051796965"/>
    <n v="21269295"/>
    <n v="112"/>
    <n v="1"/>
    <n v="0"/>
    <n v="0"/>
    <n v="4.9777777777777779"/>
    <n v="4.9777777777777779"/>
    <n v="4"/>
    <n v="4"/>
    <n v="6660438"/>
    <n v="27929733"/>
    <n v="204662666"/>
  </r>
  <r>
    <x v="1"/>
    <n v="4909"/>
    <x v="10"/>
    <x v="122"/>
    <x v="122"/>
    <x v="122"/>
    <n v="24636"/>
    <n v="108001012741"/>
    <s v="08001108001012741"/>
    <s v="INSTITUCION EDUCATIVA DISTRITAL JOSE MARIA VELAZ"/>
    <n v="1"/>
    <n v="9.1020089825995747"/>
    <n v="0.63746751115463685"/>
    <n v="7.9585555945448125E-2"/>
    <n v="1.0795855559454481"/>
    <n v="918"/>
    <n v="0"/>
    <n v="0"/>
    <n v="0"/>
    <n v="60"/>
    <n v="0"/>
    <n v="453"/>
    <n v="0"/>
    <n v="298"/>
    <n v="0"/>
    <n v="107"/>
    <n v="0"/>
    <n v="0"/>
    <n v="167"/>
    <n v="0"/>
    <n v="0"/>
    <n v="0"/>
    <n v="60"/>
    <n v="0"/>
    <n v="0"/>
    <n v="0"/>
    <n v="0"/>
    <n v="0"/>
    <n v="107"/>
    <n v="0"/>
    <n v="0"/>
    <n v="92671"/>
    <n v="81839"/>
    <n v="122758"/>
    <n v="150439"/>
    <n v="114333"/>
    <n v="99892"/>
    <n v="152848"/>
    <n v="184139"/>
    <n v="6002776.3833012376"/>
    <n v="66352503.937077664"/>
    <n v="14180470.713412391"/>
    <n v="0"/>
    <n v="0"/>
    <n v="0"/>
    <n v="0"/>
    <n v="0"/>
    <n v="86535751"/>
    <n v="1200555.2766602475"/>
    <n v="0"/>
    <n v="2836094.1426824783"/>
    <n v="0"/>
    <n v="0"/>
    <n v="0"/>
    <n v="0"/>
    <n v="0"/>
    <n v="4036649"/>
    <n v="90572400"/>
    <n v="98662.745098039217"/>
    <n v="0"/>
    <n v="0"/>
    <n v="0"/>
    <n v="0"/>
    <n v="19701352"/>
    <n v="21269295.051796965"/>
    <n v="21269295"/>
    <n v="60"/>
    <n v="1"/>
    <n v="0"/>
    <n v="0"/>
    <n v="2.6666666666666665"/>
    <n v="2.6666666666666665"/>
    <n v="2.6666666666666665"/>
    <n v="3"/>
    <n v="6660438"/>
    <n v="27929733"/>
    <n v="118502133"/>
  </r>
  <r>
    <x v="1"/>
    <n v="4909"/>
    <x v="10"/>
    <x v="122"/>
    <x v="122"/>
    <x v="122"/>
    <n v="24637"/>
    <n v="108001013811"/>
    <s v="08001108001013811"/>
    <s v="INSTITUCION EDUCATIVA DISTRITAL TECNICA HELENA DE CHAUVIN"/>
    <n v="1"/>
    <n v="9.1020089825995747"/>
    <n v="0.63746751115463685"/>
    <n v="7.9585555945448125E-2"/>
    <n v="1.0795855559454481"/>
    <n v="731"/>
    <n v="0"/>
    <n v="0"/>
    <n v="0"/>
    <n v="41"/>
    <n v="0"/>
    <n v="302"/>
    <n v="0"/>
    <n v="277"/>
    <n v="0"/>
    <n v="0"/>
    <n v="0"/>
    <n v="111"/>
    <n v="311"/>
    <n v="0"/>
    <n v="0"/>
    <n v="0"/>
    <n v="0"/>
    <n v="0"/>
    <n v="0"/>
    <n v="0"/>
    <n v="200"/>
    <n v="0"/>
    <n v="0"/>
    <n v="0"/>
    <n v="111"/>
    <n v="92671"/>
    <n v="81839"/>
    <n v="122758"/>
    <n v="150439"/>
    <n v="114333"/>
    <n v="99892"/>
    <n v="152848"/>
    <n v="184139"/>
    <n v="4101897.1952558458"/>
    <n v="51155925.139238305"/>
    <n v="0"/>
    <n v="18027706.631047376"/>
    <n v="0"/>
    <n v="0"/>
    <n v="0"/>
    <n v="0"/>
    <n v="73285529"/>
    <n v="0"/>
    <n v="3534088.0925207813"/>
    <n v="0"/>
    <n v="3605541.3262094758"/>
    <n v="0"/>
    <n v="0"/>
    <n v="0"/>
    <n v="0"/>
    <n v="7139629"/>
    <n v="80425158"/>
    <n v="110020.73597811218"/>
    <n v="0"/>
    <n v="0"/>
    <n v="0"/>
    <n v="0"/>
    <n v="19701352"/>
    <n v="21269295.051796965"/>
    <n v="21269295"/>
    <n v="41"/>
    <n v="1"/>
    <n v="0"/>
    <n v="0"/>
    <n v="1.8222222222222222"/>
    <n v="1.8222222222222222"/>
    <n v="1.8222222222222222"/>
    <n v="2"/>
    <n v="6660438"/>
    <n v="27929733"/>
    <n v="108354891"/>
  </r>
  <r>
    <x v="1"/>
    <n v="4909"/>
    <x v="10"/>
    <x v="122"/>
    <x v="122"/>
    <x v="122"/>
    <n v="24638"/>
    <n v="108001013951"/>
    <s v="08001108001013951"/>
    <s v="INSTITUCION EDUCATIVA DISTRITAL JUAN ACOSTA SOLERA"/>
    <n v="1"/>
    <n v="9.1020089825995747"/>
    <n v="0.63746751115463685"/>
    <n v="7.9585555945448125E-2"/>
    <n v="1.0795855559454481"/>
    <n v="1571"/>
    <n v="0"/>
    <n v="0"/>
    <n v="0"/>
    <n v="103"/>
    <n v="0"/>
    <n v="710"/>
    <n v="0"/>
    <n v="540"/>
    <n v="0"/>
    <n v="21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04766.124667125"/>
    <n v="110440252.89127441"/>
    <n v="28891052.481531788"/>
    <n v="0"/>
    <n v="0"/>
    <n v="0"/>
    <n v="0"/>
    <n v="0"/>
    <n v="149636071"/>
    <n v="0"/>
    <n v="0"/>
    <n v="0"/>
    <n v="0"/>
    <n v="0"/>
    <n v="0"/>
    <n v="0"/>
    <n v="0"/>
    <n v="0"/>
    <n v="149636071"/>
    <n v="95248.931253978357"/>
    <n v="0"/>
    <n v="0"/>
    <n v="0"/>
    <n v="0"/>
    <n v="19701352"/>
    <n v="21269295.051796965"/>
    <n v="21269295"/>
    <n v="103"/>
    <n v="1"/>
    <n v="0"/>
    <n v="0"/>
    <n v="4.5777777777777775"/>
    <n v="4.5777777777777775"/>
    <n v="4"/>
    <n v="4"/>
    <n v="6660438"/>
    <n v="27929733"/>
    <n v="177565804"/>
  </r>
  <r>
    <x v="1"/>
    <n v="4909"/>
    <x v="10"/>
    <x v="122"/>
    <x v="122"/>
    <x v="122"/>
    <n v="24639"/>
    <n v="108001016593"/>
    <s v="08001108001016593"/>
    <s v="INSTITUCION EDUCATIVA DISTRITAL EVARDO TURIZO PALENCIA"/>
    <n v="1"/>
    <n v="9.1020089825995747"/>
    <n v="0.63746751115463685"/>
    <n v="7.9585555945448125E-2"/>
    <n v="1.0795855559454481"/>
    <n v="1386"/>
    <n v="0"/>
    <n v="0"/>
    <n v="0"/>
    <n v="101"/>
    <n v="0"/>
    <n v="563"/>
    <n v="0"/>
    <n v="495"/>
    <n v="0"/>
    <n v="22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04673.578557083"/>
    <n v="93476630.047174662"/>
    <n v="30083802.35462255"/>
    <n v="0"/>
    <n v="0"/>
    <n v="0"/>
    <n v="0"/>
    <n v="0"/>
    <n v="133665106"/>
    <n v="0"/>
    <n v="0"/>
    <n v="0"/>
    <n v="0"/>
    <n v="0"/>
    <n v="0"/>
    <n v="0"/>
    <n v="0"/>
    <n v="0"/>
    <n v="133665106"/>
    <n v="96439.470418470417"/>
    <n v="0"/>
    <n v="0"/>
    <n v="0"/>
    <n v="0"/>
    <n v="19701352"/>
    <n v="21269295.051796965"/>
    <n v="21269295"/>
    <n v="101"/>
    <n v="1"/>
    <n v="0"/>
    <n v="0"/>
    <n v="4.4888888888888889"/>
    <n v="4.4888888888888889"/>
    <n v="4"/>
    <n v="4"/>
    <n v="6660438"/>
    <n v="27929733"/>
    <n v="161594839"/>
  </r>
  <r>
    <x v="1"/>
    <n v="4909"/>
    <x v="10"/>
    <x v="122"/>
    <x v="122"/>
    <x v="122"/>
    <n v="24640"/>
    <n v="108001018421"/>
    <s v="08001108001018421"/>
    <s v="INSTITUCION EDUCATIVA DISTRITAL LOS LAURELES"/>
    <n v="1"/>
    <n v="9.1020089825995747"/>
    <n v="0.63746751115463685"/>
    <n v="7.9585555945448125E-2"/>
    <n v="1.0795855559454481"/>
    <n v="820"/>
    <n v="0"/>
    <n v="0"/>
    <n v="0"/>
    <n v="48"/>
    <n v="0"/>
    <n v="355"/>
    <n v="0"/>
    <n v="287"/>
    <n v="0"/>
    <n v="130"/>
    <n v="0"/>
    <n v="0"/>
    <n v="116"/>
    <n v="0"/>
    <n v="0"/>
    <n v="0"/>
    <n v="48"/>
    <n v="0"/>
    <n v="0"/>
    <n v="0"/>
    <n v="0"/>
    <n v="0"/>
    <n v="68"/>
    <n v="0"/>
    <n v="0"/>
    <n v="92671"/>
    <n v="81839"/>
    <n v="122758"/>
    <n v="150439"/>
    <n v="114333"/>
    <n v="99892"/>
    <n v="152848"/>
    <n v="184139"/>
    <n v="4802221.1066409899"/>
    <n v="56722113.884958535"/>
    <n v="17228609.277977671"/>
    <n v="0"/>
    <n v="0"/>
    <n v="0"/>
    <n v="0"/>
    <n v="0"/>
    <n v="78752944"/>
    <n v="960444.22132819809"/>
    <n v="0"/>
    <n v="1802377.5860038181"/>
    <n v="0"/>
    <n v="0"/>
    <n v="0"/>
    <n v="0"/>
    <n v="0"/>
    <n v="2762822"/>
    <n v="81515766"/>
    <n v="99409.470731707319"/>
    <n v="0"/>
    <n v="0"/>
    <n v="0"/>
    <n v="0"/>
    <n v="19701352"/>
    <n v="21269295.051796965"/>
    <n v="21269295"/>
    <n v="48"/>
    <n v="1"/>
    <n v="0"/>
    <n v="0"/>
    <n v="2.1333333333333333"/>
    <n v="2.1333333333333333"/>
    <n v="2.1333333333333333"/>
    <n v="3"/>
    <n v="6660438"/>
    <n v="27929733"/>
    <n v="109445499"/>
  </r>
  <r>
    <x v="1"/>
    <n v="4909"/>
    <x v="10"/>
    <x v="122"/>
    <x v="122"/>
    <x v="122"/>
    <n v="24641"/>
    <n v="108001018464"/>
    <s v="08001108001018464"/>
    <s v="INSTITUCION EDUCATIVA DISTRITAL JORGE ROBLEDO ORTIZ"/>
    <n v="1"/>
    <n v="9.1020089825995747"/>
    <n v="0.63746751115463685"/>
    <n v="7.9585555945448125E-2"/>
    <n v="1.0795855559454481"/>
    <n v="960"/>
    <n v="0"/>
    <n v="0"/>
    <n v="0"/>
    <n v="61"/>
    <n v="0"/>
    <n v="439"/>
    <n v="0"/>
    <n v="334"/>
    <n v="0"/>
    <n v="126"/>
    <n v="0"/>
    <n v="0"/>
    <n v="269"/>
    <n v="0"/>
    <n v="0"/>
    <n v="0"/>
    <n v="61"/>
    <n v="0"/>
    <n v="0"/>
    <n v="0"/>
    <n v="82"/>
    <n v="0"/>
    <n v="126"/>
    <n v="0"/>
    <n v="0"/>
    <n v="92671"/>
    <n v="81839"/>
    <n v="122758"/>
    <n v="150439"/>
    <n v="114333"/>
    <n v="99892"/>
    <n v="152848"/>
    <n v="184139"/>
    <n v="6102822.6563562583"/>
    <n v="68296252.3879641"/>
    <n v="16698498.223270666"/>
    <n v="0"/>
    <n v="0"/>
    <n v="0"/>
    <n v="0"/>
    <n v="0"/>
    <n v="91097573"/>
    <n v="1220564.5312712516"/>
    <n v="1448976.1179335203"/>
    <n v="3339699.6446541334"/>
    <n v="0"/>
    <n v="0"/>
    <n v="0"/>
    <n v="0"/>
    <n v="0"/>
    <n v="6009240"/>
    <n v="97106813"/>
    <n v="101152.93020833333"/>
    <n v="0"/>
    <n v="0"/>
    <n v="0"/>
    <n v="0"/>
    <n v="19701352"/>
    <n v="21269295.051796965"/>
    <n v="21269295"/>
    <n v="61"/>
    <n v="1"/>
    <n v="0"/>
    <n v="0"/>
    <n v="2.7111111111111112"/>
    <n v="2.7111111111111112"/>
    <n v="2.7111111111111112"/>
    <n v="3"/>
    <n v="6660438"/>
    <n v="27929733"/>
    <n v="125036546"/>
  </r>
  <r>
    <x v="1"/>
    <n v="4909"/>
    <x v="10"/>
    <x v="122"/>
    <x v="122"/>
    <x v="122"/>
    <n v="33018"/>
    <n v="108001018596"/>
    <s v="08001108001018596"/>
    <s v="INSTITUCION EDUCATIVA DISTRITAL ETNOEDUCATIVO PAULINO SALGADO  BATATA"/>
    <n v="1"/>
    <n v="9.1020089825995747"/>
    <n v="0.63746751115463685"/>
    <n v="7.9585555945448125E-2"/>
    <n v="1.0795855559454481"/>
    <n v="588"/>
    <n v="0"/>
    <n v="0"/>
    <n v="0"/>
    <n v="53"/>
    <n v="0"/>
    <n v="293"/>
    <n v="0"/>
    <n v="190"/>
    <n v="0"/>
    <n v="52"/>
    <n v="0"/>
    <n v="0"/>
    <n v="52"/>
    <n v="0"/>
    <n v="0"/>
    <n v="0"/>
    <n v="0"/>
    <n v="0"/>
    <n v="0"/>
    <n v="0"/>
    <n v="0"/>
    <n v="0"/>
    <n v="52"/>
    <n v="0"/>
    <n v="0"/>
    <n v="92671"/>
    <n v="81839"/>
    <n v="122758"/>
    <n v="150439"/>
    <n v="114333"/>
    <n v="99892"/>
    <n v="152848"/>
    <n v="184139"/>
    <n v="5302452.4719160935"/>
    <n v="42674113.717188433"/>
    <n v="6891443.7111910684"/>
    <n v="0"/>
    <n v="0"/>
    <n v="0"/>
    <n v="0"/>
    <n v="0"/>
    <n v="54868010"/>
    <n v="0"/>
    <n v="0"/>
    <n v="1378288.742238214"/>
    <n v="0"/>
    <n v="0"/>
    <n v="0"/>
    <n v="0"/>
    <n v="0"/>
    <n v="1378289"/>
    <n v="56246299"/>
    <n v="95656.97108843537"/>
    <n v="0"/>
    <n v="0"/>
    <n v="0"/>
    <n v="0"/>
    <n v="19701352"/>
    <n v="21269295.051796965"/>
    <n v="21269295"/>
    <n v="53"/>
    <n v="1"/>
    <n v="0"/>
    <n v="0"/>
    <n v="2.3555555555555556"/>
    <n v="2.3555555555555556"/>
    <n v="2.3555555555555556"/>
    <n v="3"/>
    <n v="6660438"/>
    <n v="27929733"/>
    <n v="84176032"/>
  </r>
  <r>
    <x v="1"/>
    <n v="4909"/>
    <x v="10"/>
    <x v="122"/>
    <x v="122"/>
    <x v="122"/>
    <n v="24642"/>
    <n v="108001073384"/>
    <s v="08001108001073384"/>
    <s v="INSTITUCION EDUCATIVA DISTRITAL CIVICA 7 DE ABRIL"/>
    <n v="1"/>
    <n v="9.1020089825995747"/>
    <n v="0.63746751115463685"/>
    <n v="7.9585555945448125E-2"/>
    <n v="1.0795855559454481"/>
    <n v="540"/>
    <n v="0"/>
    <n v="0"/>
    <n v="0"/>
    <n v="42"/>
    <n v="0"/>
    <n v="226"/>
    <n v="0"/>
    <n v="205"/>
    <n v="0"/>
    <n v="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01943.4683108665"/>
    <n v="38079799.196911417"/>
    <n v="8879360.1663423385"/>
    <n v="0"/>
    <n v="0"/>
    <n v="0"/>
    <n v="0"/>
    <n v="0"/>
    <n v="51161103"/>
    <n v="0"/>
    <n v="0"/>
    <n v="0"/>
    <n v="0"/>
    <n v="0"/>
    <n v="0"/>
    <n v="0"/>
    <n v="0"/>
    <n v="0"/>
    <n v="51161103"/>
    <n v="94742.78333333334"/>
    <n v="0"/>
    <n v="0"/>
    <n v="0"/>
    <n v="0"/>
    <n v="19701352"/>
    <n v="21269295.051796965"/>
    <n v="21269295"/>
    <n v="42"/>
    <n v="1"/>
    <n v="0"/>
    <n v="0"/>
    <n v="1.8666666666666667"/>
    <n v="1.8666666666666667"/>
    <n v="1.8666666666666667"/>
    <n v="2"/>
    <n v="6660438"/>
    <n v="27929733"/>
    <n v="79090836"/>
  </r>
  <r>
    <x v="1"/>
    <n v="4909"/>
    <x v="10"/>
    <x v="122"/>
    <x v="122"/>
    <x v="122"/>
    <n v="24643"/>
    <n v="108001073392"/>
    <s v="08001108001073392"/>
    <s v="INSTITUCION EDUCATIVA DISTRITAL CIUDADELA ESTUDIANTIL"/>
    <n v="1"/>
    <n v="9.1020089825995747"/>
    <n v="0.63746751115463685"/>
    <n v="7.9585555945448125E-2"/>
    <n v="1.0795855559454481"/>
    <n v="1369"/>
    <n v="0"/>
    <n v="0"/>
    <n v="0"/>
    <n v="87"/>
    <n v="0"/>
    <n v="589"/>
    <n v="0"/>
    <n v="504"/>
    <n v="0"/>
    <n v="6"/>
    <n v="0"/>
    <n v="183"/>
    <n v="189"/>
    <n v="0"/>
    <n v="0"/>
    <n v="0"/>
    <n v="0"/>
    <n v="0"/>
    <n v="0"/>
    <n v="0"/>
    <n v="0"/>
    <n v="0"/>
    <n v="6"/>
    <n v="0"/>
    <n v="183"/>
    <n v="92671"/>
    <n v="81839"/>
    <n v="122758"/>
    <n v="150439"/>
    <n v="114333"/>
    <n v="99892"/>
    <n v="152848"/>
    <n v="184139"/>
    <n v="8704025.7557867952"/>
    <n v="96568957.128130347"/>
    <n v="795166.58206050796"/>
    <n v="29721354.175510541"/>
    <n v="0"/>
    <n v="0"/>
    <n v="0"/>
    <n v="0"/>
    <n v="135789504"/>
    <n v="0"/>
    <n v="0"/>
    <n v="159033.31641210159"/>
    <n v="5944270.8351021083"/>
    <n v="0"/>
    <n v="0"/>
    <n v="0"/>
    <n v="0"/>
    <n v="6103304"/>
    <n v="141892808"/>
    <n v="103647.04747991235"/>
    <n v="0"/>
    <n v="0"/>
    <n v="0"/>
    <n v="0"/>
    <n v="19701352"/>
    <n v="21269295.051796965"/>
    <n v="21269295"/>
    <n v="87"/>
    <n v="1"/>
    <n v="0"/>
    <n v="0"/>
    <n v="3.8666666666666667"/>
    <n v="3.8666666666666667"/>
    <n v="3.8666666666666667"/>
    <n v="4"/>
    <n v="6660438"/>
    <n v="27929733"/>
    <n v="169822541"/>
  </r>
  <r>
    <x v="1"/>
    <n v="4909"/>
    <x v="10"/>
    <x v="122"/>
    <x v="122"/>
    <x v="122"/>
    <n v="24644"/>
    <n v="108001073414"/>
    <s v="08001108001073414"/>
    <s v="INSTITUCION EDUCATIVA DISTRITAL LA ESPERANZA DEL SUR"/>
    <n v="1"/>
    <n v="9.1020089825995747"/>
    <n v="0.63746751115463685"/>
    <n v="7.9585555945448125E-2"/>
    <n v="1.0795855559454481"/>
    <n v="950"/>
    <n v="0"/>
    <n v="0"/>
    <n v="0"/>
    <n v="63"/>
    <n v="0"/>
    <n v="429"/>
    <n v="0"/>
    <n v="328"/>
    <n v="0"/>
    <n v="0"/>
    <n v="0"/>
    <n v="130"/>
    <n v="130"/>
    <n v="0"/>
    <n v="0"/>
    <n v="0"/>
    <n v="0"/>
    <n v="0"/>
    <n v="0"/>
    <n v="0"/>
    <n v="0"/>
    <n v="0"/>
    <n v="0"/>
    <n v="0"/>
    <n v="130"/>
    <n v="92671"/>
    <n v="81839"/>
    <n v="122758"/>
    <n v="150439"/>
    <n v="114333"/>
    <n v="99892"/>
    <n v="152848"/>
    <n v="184139"/>
    <n v="6302915.2024662998"/>
    <n v="66882617.150955781"/>
    <n v="0"/>
    <n v="21113530.288614046"/>
    <n v="0"/>
    <n v="0"/>
    <n v="0"/>
    <n v="0"/>
    <n v="94299063"/>
    <n v="0"/>
    <n v="0"/>
    <n v="0"/>
    <n v="4222706.0577228088"/>
    <n v="0"/>
    <n v="0"/>
    <n v="0"/>
    <n v="0"/>
    <n v="4222706"/>
    <n v="98521769"/>
    <n v="103707.1252631579"/>
    <n v="0"/>
    <n v="0"/>
    <n v="0"/>
    <n v="0"/>
    <n v="19701352"/>
    <n v="21269295.051796965"/>
    <n v="21269295"/>
    <n v="63"/>
    <n v="1"/>
    <n v="0"/>
    <n v="0"/>
    <n v="2.8"/>
    <n v="2.8"/>
    <n v="2.8"/>
    <n v="3"/>
    <n v="6660438"/>
    <n v="27929733"/>
    <n v="126451502"/>
  </r>
  <r>
    <x v="1"/>
    <n v="4909"/>
    <x v="10"/>
    <x v="122"/>
    <x v="122"/>
    <x v="122"/>
    <n v="24645"/>
    <n v="108001074011"/>
    <s v="08001108001074011"/>
    <s v="INSTITUCION EDUCATIVA DISTRITAL NO. 176"/>
    <n v="1"/>
    <n v="9.1020089825995747"/>
    <n v="0.63746751115463685"/>
    <n v="7.9585555945448125E-2"/>
    <n v="1.0795855559454481"/>
    <n v="1154"/>
    <n v="0"/>
    <n v="0"/>
    <n v="0"/>
    <n v="80"/>
    <n v="0"/>
    <n v="501"/>
    <n v="0"/>
    <n v="408"/>
    <n v="0"/>
    <n v="16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03701.8444016501"/>
    <n v="80312151.902534753"/>
    <n v="21867081.006663967"/>
    <n v="0"/>
    <n v="0"/>
    <n v="0"/>
    <n v="0"/>
    <n v="0"/>
    <n v="110182935"/>
    <n v="0"/>
    <n v="0"/>
    <n v="0"/>
    <n v="0"/>
    <n v="0"/>
    <n v="0"/>
    <n v="0"/>
    <n v="0"/>
    <n v="0"/>
    <n v="110182935"/>
    <n v="95479.146447140374"/>
    <n v="0"/>
    <n v="0"/>
    <n v="0"/>
    <n v="0"/>
    <n v="19701352"/>
    <n v="21269295.051796965"/>
    <n v="21269295"/>
    <n v="80"/>
    <n v="1"/>
    <n v="0"/>
    <n v="0"/>
    <n v="3.5555555555555554"/>
    <n v="3.5555555555555554"/>
    <n v="3.5555555555555554"/>
    <n v="4"/>
    <n v="6660438"/>
    <n v="27929733"/>
    <n v="138112668"/>
  </r>
  <r>
    <x v="1"/>
    <n v="4909"/>
    <x v="10"/>
    <x v="122"/>
    <x v="122"/>
    <x v="122"/>
    <n v="24646"/>
    <n v="108001074186"/>
    <s v="08001108001074186"/>
    <s v="INSTITUCION EDUCATIVA DISTRITAL MANUEL ZAPATA OLIVELLA"/>
    <n v="1"/>
    <n v="9.1020089825995747"/>
    <n v="0.63746751115463685"/>
    <n v="7.9585555945448125E-2"/>
    <n v="1.0795855559454481"/>
    <n v="976"/>
    <n v="0"/>
    <n v="0"/>
    <n v="0"/>
    <n v="84"/>
    <n v="0"/>
    <n v="426"/>
    <n v="0"/>
    <n v="312"/>
    <n v="0"/>
    <n v="1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03886.936621733"/>
    <n v="65203925.307008415"/>
    <n v="20409275.606219705"/>
    <n v="0"/>
    <n v="0"/>
    <n v="0"/>
    <n v="0"/>
    <n v="0"/>
    <n v="94017088"/>
    <n v="0"/>
    <n v="0"/>
    <n v="0"/>
    <n v="0"/>
    <n v="0"/>
    <n v="0"/>
    <n v="0"/>
    <n v="0"/>
    <n v="0"/>
    <n v="94017088"/>
    <n v="96328.983606557376"/>
    <n v="0"/>
    <n v="0"/>
    <n v="0"/>
    <n v="0"/>
    <n v="19701352"/>
    <n v="21269295.051796965"/>
    <n v="21269295"/>
    <n v="84"/>
    <n v="1"/>
    <n v="0"/>
    <n v="0"/>
    <n v="3.7333333333333334"/>
    <n v="3.7333333333333334"/>
    <n v="3.7333333333333334"/>
    <n v="4"/>
    <n v="6660438"/>
    <n v="27929733"/>
    <n v="121946821"/>
  </r>
  <r>
    <x v="1"/>
    <n v="4909"/>
    <x v="10"/>
    <x v="122"/>
    <x v="122"/>
    <x v="122"/>
    <n v="24647"/>
    <n v="108001074194"/>
    <s v="08001108001074194"/>
    <s v="INSTITUCION EDUCATIVA DISTRITAL EL VALLE"/>
    <n v="1"/>
    <n v="9.1020089825995747"/>
    <n v="0.63746751115463685"/>
    <n v="7.9585555945448125E-2"/>
    <n v="1.0795855559454481"/>
    <n v="512"/>
    <n v="0"/>
    <n v="0"/>
    <n v="0"/>
    <n v="46"/>
    <n v="0"/>
    <n v="236"/>
    <n v="0"/>
    <n v="163"/>
    <n v="0"/>
    <n v="67"/>
    <n v="0"/>
    <n v="0"/>
    <n v="67"/>
    <n v="0"/>
    <n v="0"/>
    <n v="0"/>
    <n v="0"/>
    <n v="0"/>
    <n v="0"/>
    <n v="0"/>
    <n v="0"/>
    <n v="0"/>
    <n v="67"/>
    <n v="0"/>
    <n v="0"/>
    <n v="92671"/>
    <n v="81839"/>
    <n v="122758"/>
    <n v="150439"/>
    <n v="114333"/>
    <n v="99892"/>
    <n v="152848"/>
    <n v="184139"/>
    <n v="4602128.5605309485"/>
    <n v="35252528.722894795"/>
    <n v="8879360.1663423385"/>
    <n v="0"/>
    <n v="0"/>
    <n v="0"/>
    <n v="0"/>
    <n v="0"/>
    <n v="48734017"/>
    <n v="0"/>
    <n v="0"/>
    <n v="1775872.033268468"/>
    <n v="0"/>
    <n v="0"/>
    <n v="0"/>
    <n v="0"/>
    <n v="0"/>
    <n v="1775872"/>
    <n v="50509889"/>
    <n v="98652.126953125"/>
    <n v="0"/>
    <n v="0"/>
    <n v="0"/>
    <n v="0"/>
    <n v="19701352"/>
    <n v="21269295.051796965"/>
    <n v="21269295"/>
    <n v="46"/>
    <n v="1"/>
    <n v="0"/>
    <n v="0"/>
    <n v="2.0444444444444443"/>
    <n v="2.0444444444444443"/>
    <n v="2.0444444444444443"/>
    <n v="3"/>
    <n v="6660438"/>
    <n v="27929733"/>
    <n v="78439622"/>
  </r>
  <r>
    <x v="1"/>
    <n v="4909"/>
    <x v="10"/>
    <x v="122"/>
    <x v="122"/>
    <x v="122"/>
    <n v="24648"/>
    <n v="108001074488"/>
    <s v="08001108001074488"/>
    <s v="INSTITUCION EDUCATIVA DISTRITAL LA ESMERALDA"/>
    <n v="1"/>
    <n v="9.1020089825995747"/>
    <n v="0.63746751115463685"/>
    <n v="7.9585555945448125E-2"/>
    <n v="1.0795855559454481"/>
    <n v="862"/>
    <n v="0"/>
    <n v="0"/>
    <n v="0"/>
    <n v="74"/>
    <n v="0"/>
    <n v="493"/>
    <n v="0"/>
    <n v="224"/>
    <n v="0"/>
    <n v="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03424.2060715258"/>
    <n v="63348529.058435"/>
    <n v="9409471.2210493442"/>
    <n v="0"/>
    <n v="0"/>
    <n v="0"/>
    <n v="0"/>
    <n v="0"/>
    <n v="80161424"/>
    <n v="0"/>
    <n v="0"/>
    <n v="0"/>
    <n v="0"/>
    <n v="0"/>
    <n v="0"/>
    <n v="0"/>
    <n v="0"/>
    <n v="0"/>
    <n v="80161424"/>
    <n v="92994.691415313224"/>
    <n v="0"/>
    <n v="0"/>
    <n v="0"/>
    <n v="0"/>
    <n v="19701352"/>
    <n v="21269295.051796965"/>
    <n v="21269295"/>
    <n v="74"/>
    <n v="1"/>
    <n v="0"/>
    <n v="0"/>
    <n v="3.2888888888888888"/>
    <n v="3.2888888888888888"/>
    <n v="3.2888888888888888"/>
    <n v="4"/>
    <n v="6660438"/>
    <n v="27929733"/>
    <n v="108091157"/>
  </r>
  <r>
    <x v="1"/>
    <n v="4909"/>
    <x v="10"/>
    <x v="122"/>
    <x v="122"/>
    <x v="122"/>
    <n v="24649"/>
    <n v="108001074526"/>
    <s v="08001108001074526"/>
    <s v="INSTITUCION EDUCATIVA DISTRITAL SAN MIGUEL ARCANGEL"/>
    <n v="1"/>
    <n v="9.1020089825995747"/>
    <n v="0.63746751115463685"/>
    <n v="7.9585555945448125E-2"/>
    <n v="1.0795855559454481"/>
    <n v="892"/>
    <n v="0"/>
    <n v="0"/>
    <n v="0"/>
    <n v="69"/>
    <n v="0"/>
    <n v="449"/>
    <n v="0"/>
    <n v="267"/>
    <n v="0"/>
    <n v="107"/>
    <n v="0"/>
    <n v="0"/>
    <n v="69"/>
    <n v="0"/>
    <n v="0"/>
    <n v="0"/>
    <n v="69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903192.8407964231"/>
    <n v="63260176.856121987"/>
    <n v="14180470.713412391"/>
    <n v="0"/>
    <n v="0"/>
    <n v="0"/>
    <n v="0"/>
    <n v="0"/>
    <n v="84343840"/>
    <n v="1380638.5681592848"/>
    <n v="0"/>
    <n v="0"/>
    <n v="0"/>
    <n v="0"/>
    <n v="0"/>
    <n v="0"/>
    <n v="0"/>
    <n v="1380639"/>
    <n v="85724479"/>
    <n v="96103.676008968614"/>
    <n v="0"/>
    <n v="0"/>
    <n v="0"/>
    <n v="0"/>
    <n v="19701352"/>
    <n v="21269295.051796965"/>
    <n v="21269295"/>
    <n v="69"/>
    <n v="1"/>
    <n v="0"/>
    <n v="0"/>
    <n v="3.0666666666666669"/>
    <n v="3.0666666666666669"/>
    <n v="3.0666666666666669"/>
    <n v="4"/>
    <n v="6660438"/>
    <n v="27929733"/>
    <n v="113654212"/>
  </r>
  <r>
    <x v="1"/>
    <n v="4909"/>
    <x v="10"/>
    <x v="122"/>
    <x v="122"/>
    <x v="122"/>
    <n v="24650"/>
    <n v="108001074534"/>
    <s v="08001108001074534"/>
    <s v="INSTITUCION EDUCATIVA DISTRITAL LUIS CARLOS GALAN SARMIENTO"/>
    <n v="1"/>
    <n v="9.1020089825995747"/>
    <n v="0.63746751115463685"/>
    <n v="7.9585555945448125E-2"/>
    <n v="1.0795855559454481"/>
    <n v="1577"/>
    <n v="0"/>
    <n v="8"/>
    <n v="0"/>
    <n v="117"/>
    <n v="0"/>
    <n v="835"/>
    <n v="0"/>
    <n v="476"/>
    <n v="0"/>
    <n v="2"/>
    <n v="0"/>
    <n v="139"/>
    <n v="141"/>
    <n v="0"/>
    <n v="0"/>
    <n v="0"/>
    <n v="0"/>
    <n v="0"/>
    <n v="0"/>
    <n v="0"/>
    <n v="0"/>
    <n v="0"/>
    <n v="2"/>
    <n v="0"/>
    <n v="139"/>
    <n v="92671"/>
    <n v="81839"/>
    <n v="122758"/>
    <n v="150439"/>
    <n v="114333"/>
    <n v="99892"/>
    <n v="152848"/>
    <n v="184139"/>
    <n v="12505784.131877579"/>
    <n v="115829737.2323686"/>
    <n v="265055.52735350264"/>
    <n v="22575236.231671941"/>
    <n v="0"/>
    <n v="0"/>
    <n v="0"/>
    <n v="0"/>
    <n v="151175813"/>
    <n v="0"/>
    <n v="0"/>
    <n v="53011.105470700531"/>
    <n v="4515047.2463343879"/>
    <n v="0"/>
    <n v="0"/>
    <n v="0"/>
    <n v="0"/>
    <n v="4568058"/>
    <n v="155743871"/>
    <n v="98759.588459099556"/>
    <n v="0"/>
    <n v="0"/>
    <n v="0"/>
    <n v="0"/>
    <n v="19701352"/>
    <n v="21269295.051796965"/>
    <n v="21269295"/>
    <n v="125"/>
    <n v="1"/>
    <n v="0"/>
    <n v="0"/>
    <n v="5.5555555555555554"/>
    <n v="5.5555555555555554"/>
    <n v="4"/>
    <n v="4"/>
    <n v="6660438"/>
    <n v="27929733"/>
    <n v="183673604"/>
  </r>
  <r>
    <x v="1"/>
    <n v="4909"/>
    <x v="10"/>
    <x v="122"/>
    <x v="122"/>
    <x v="122"/>
    <n v="24651"/>
    <n v="108001074542"/>
    <s v="08001108001074542"/>
    <s v="INSTITUCION EDUCATIVA DISTRITAL NIÑOS JESUS"/>
    <n v="1"/>
    <n v="9.1020089825995747"/>
    <n v="0.63746751115463685"/>
    <n v="7.9585555945448125E-2"/>
    <n v="1.0795855559454481"/>
    <n v="355"/>
    <n v="0"/>
    <n v="0"/>
    <n v="0"/>
    <n v="19"/>
    <n v="0"/>
    <n v="200"/>
    <n v="0"/>
    <n v="108"/>
    <n v="0"/>
    <n v="28"/>
    <n v="0"/>
    <n v="0"/>
    <n v="28"/>
    <n v="0"/>
    <n v="0"/>
    <n v="0"/>
    <n v="0"/>
    <n v="0"/>
    <n v="0"/>
    <n v="0"/>
    <n v="0"/>
    <n v="0"/>
    <n v="28"/>
    <n v="0"/>
    <n v="0"/>
    <n v="92671"/>
    <n v="81839"/>
    <n v="122758"/>
    <n v="150439"/>
    <n v="114333"/>
    <n v="99892"/>
    <n v="152848"/>
    <n v="184139"/>
    <n v="1900879.1880453918"/>
    <n v="27212478.312410016"/>
    <n v="3710777.382949037"/>
    <n v="0"/>
    <n v="0"/>
    <n v="0"/>
    <n v="0"/>
    <n v="0"/>
    <n v="32824135"/>
    <n v="0"/>
    <n v="0"/>
    <n v="742155.47658980743"/>
    <n v="0"/>
    <n v="0"/>
    <n v="0"/>
    <n v="0"/>
    <n v="0"/>
    <n v="742155"/>
    <n v="33566290"/>
    <n v="94552.929577464791"/>
    <n v="0"/>
    <n v="0"/>
    <n v="0"/>
    <n v="0"/>
    <n v="19701352"/>
    <n v="21269295.051796965"/>
    <n v="21269295"/>
    <n v="19"/>
    <n v="1"/>
    <n v="0"/>
    <n v="0"/>
    <n v="0.84444444444444444"/>
    <n v="0.84444444444444444"/>
    <n v="0.84444444444444444"/>
    <n v="1"/>
    <n v="6660438"/>
    <n v="27929733"/>
    <n v="61496023"/>
  </r>
  <r>
    <x v="1"/>
    <n v="4909"/>
    <x v="10"/>
    <x v="122"/>
    <x v="122"/>
    <x v="122"/>
    <n v="33593"/>
    <n v="108001074666"/>
    <s v="08001108001074666"/>
    <s v="INSTITUCION EDUCATIVA DISTRITAL COMUNITARIA OCTAVIO PAZ"/>
    <n v="1"/>
    <n v="9.1020089825995747"/>
    <n v="0.63746751115463685"/>
    <n v="7.9585555945448125E-2"/>
    <n v="1.0795855559454481"/>
    <n v="879"/>
    <n v="0"/>
    <n v="26"/>
    <n v="0"/>
    <n v="62"/>
    <n v="0"/>
    <n v="403"/>
    <n v="0"/>
    <n v="280"/>
    <n v="0"/>
    <n v="1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804072.028841814"/>
    <n v="60344554.179792337"/>
    <n v="14312998.477089142"/>
    <n v="0"/>
    <n v="0"/>
    <n v="0"/>
    <n v="0"/>
    <n v="0"/>
    <n v="83461625"/>
    <n v="0"/>
    <n v="0"/>
    <n v="0"/>
    <n v="0"/>
    <n v="0"/>
    <n v="0"/>
    <n v="0"/>
    <n v="0"/>
    <n v="0"/>
    <n v="83461625"/>
    <n v="94950.654152445961"/>
    <n v="0"/>
    <n v="0"/>
    <n v="0"/>
    <n v="0"/>
    <n v="19701352"/>
    <n v="21269295.051796965"/>
    <n v="21269295"/>
    <n v="88"/>
    <n v="1"/>
    <n v="0"/>
    <n v="0"/>
    <n v="3.911111111111111"/>
    <n v="3.911111111111111"/>
    <n v="3.911111111111111"/>
    <n v="4"/>
    <n v="6660438"/>
    <n v="27929733"/>
    <n v="111391358"/>
  </r>
  <r>
    <x v="1"/>
    <n v="4909"/>
    <x v="10"/>
    <x v="122"/>
    <x v="122"/>
    <x v="122"/>
    <n v="24617"/>
    <n v="108001074674"/>
    <s v="08001108001074674"/>
    <s v="INSTITUCION EDUCATIVA COMUNITARIA DISTRITAL MANUEL ELKIN PATARROYO"/>
    <n v="1"/>
    <n v="9.1020089825995747"/>
    <n v="0.63746751115463685"/>
    <n v="7.9585555945448125E-2"/>
    <n v="1.0795855559454481"/>
    <n v="1789"/>
    <n v="0"/>
    <n v="0"/>
    <n v="0"/>
    <n v="134"/>
    <n v="0"/>
    <n v="809"/>
    <n v="0"/>
    <n v="636"/>
    <n v="0"/>
    <n v="0"/>
    <n v="0"/>
    <n v="210"/>
    <n v="210"/>
    <n v="0"/>
    <n v="0"/>
    <n v="0"/>
    <n v="0"/>
    <n v="0"/>
    <n v="0"/>
    <n v="0"/>
    <n v="0"/>
    <n v="0"/>
    <n v="0"/>
    <n v="0"/>
    <n v="210"/>
    <n v="92671"/>
    <n v="81839"/>
    <n v="122758"/>
    <n v="150439"/>
    <n v="114333"/>
    <n v="99892"/>
    <n v="152848"/>
    <n v="184139"/>
    <n v="13406200.589372763"/>
    <n v="127668932.34231322"/>
    <n v="0"/>
    <n v="34106472.004684225"/>
    <n v="0"/>
    <n v="0"/>
    <n v="0"/>
    <n v="0"/>
    <n v="175181605"/>
    <n v="0"/>
    <n v="0"/>
    <n v="0"/>
    <n v="6821294.4009368457"/>
    <n v="0"/>
    <n v="0"/>
    <n v="0"/>
    <n v="0"/>
    <n v="6821294"/>
    <n v="182002899"/>
    <n v="101734.43208496367"/>
    <n v="0"/>
    <n v="0"/>
    <n v="0"/>
    <n v="0"/>
    <n v="19701352"/>
    <n v="21269295.051796965"/>
    <n v="21269295"/>
    <n v="134"/>
    <n v="1"/>
    <n v="0"/>
    <n v="0"/>
    <n v="5.9555555555555557"/>
    <n v="5.9555555555555557"/>
    <n v="4"/>
    <n v="4"/>
    <n v="6660438"/>
    <n v="27929733"/>
    <n v="209932632"/>
  </r>
  <r>
    <x v="1"/>
    <n v="4909"/>
    <x v="10"/>
    <x v="122"/>
    <x v="122"/>
    <x v="122"/>
    <n v="24618"/>
    <n v="108001074763"/>
    <s v="08001108001074763"/>
    <s v="INSTITUCION EDUCATIVA DISTRITAL BRISAS DEL RIO"/>
    <n v="1"/>
    <n v="9.1020089825995747"/>
    <n v="0.63746751115463685"/>
    <n v="7.9585555945448125E-2"/>
    <n v="1.0795855559454481"/>
    <n v="639"/>
    <n v="0"/>
    <n v="0"/>
    <n v="0"/>
    <n v="59"/>
    <n v="0"/>
    <n v="314"/>
    <n v="0"/>
    <n v="207"/>
    <n v="0"/>
    <n v="59"/>
    <n v="0"/>
    <n v="0"/>
    <n v="261"/>
    <n v="0"/>
    <n v="0"/>
    <n v="0"/>
    <n v="59"/>
    <n v="0"/>
    <n v="104"/>
    <n v="0"/>
    <n v="39"/>
    <n v="0"/>
    <n v="59"/>
    <n v="0"/>
    <n v="0"/>
    <n v="92671"/>
    <n v="81839"/>
    <n v="122758"/>
    <n v="150439"/>
    <n v="114333"/>
    <n v="99892"/>
    <n v="152848"/>
    <n v="184139"/>
    <n v="5902730.1102462169"/>
    <n v="46031497.405083172"/>
    <n v="7819138.0569283282"/>
    <n v="0"/>
    <n v="0"/>
    <n v="0"/>
    <n v="0"/>
    <n v="0"/>
    <n v="59753366"/>
    <n v="1180546.0220492433"/>
    <n v="2526872.9861523584"/>
    <n v="1563827.6113856658"/>
    <n v="0"/>
    <n v="0"/>
    <n v="0"/>
    <n v="0"/>
    <n v="0"/>
    <n v="5271247"/>
    <n v="65024613"/>
    <n v="101759.95774647887"/>
    <n v="0"/>
    <n v="0"/>
    <n v="0"/>
    <n v="0"/>
    <n v="19701352"/>
    <n v="21269295.051796965"/>
    <n v="21269295"/>
    <n v="59"/>
    <n v="1"/>
    <n v="0"/>
    <n v="0"/>
    <n v="2.6222222222222222"/>
    <n v="2.6222222222222222"/>
    <n v="2.6222222222222222"/>
    <n v="3"/>
    <n v="6660438"/>
    <n v="27929733"/>
    <n v="92954346"/>
  </r>
  <r>
    <x v="1"/>
    <n v="4909"/>
    <x v="10"/>
    <x v="122"/>
    <x v="122"/>
    <x v="122"/>
    <n v="24619"/>
    <n v="108001075191"/>
    <s v="08001108001075191"/>
    <s v="INSTITUCION EDUCATIVA DISTRITAL COMUNITARIA METROPOLITANA"/>
    <n v="1"/>
    <n v="9.1020089825995747"/>
    <n v="0.63746751115463685"/>
    <n v="7.9585555945448125E-2"/>
    <n v="1.0795855559454481"/>
    <n v="1048"/>
    <n v="0"/>
    <n v="0"/>
    <n v="0"/>
    <n v="61"/>
    <n v="0"/>
    <n v="441"/>
    <n v="0"/>
    <n v="395"/>
    <n v="0"/>
    <n v="151"/>
    <n v="0"/>
    <n v="0"/>
    <n v="151"/>
    <n v="0"/>
    <n v="0"/>
    <n v="0"/>
    <n v="0"/>
    <n v="0"/>
    <n v="0"/>
    <n v="0"/>
    <n v="0"/>
    <n v="0"/>
    <n v="151"/>
    <n v="0"/>
    <n v="0"/>
    <n v="92671"/>
    <n v="81839"/>
    <n v="122758"/>
    <n v="150439"/>
    <n v="114333"/>
    <n v="99892"/>
    <n v="152848"/>
    <n v="184139"/>
    <n v="6102822.6563562583"/>
    <n v="73862441.133684322"/>
    <n v="20011692.315189451"/>
    <n v="0"/>
    <n v="0"/>
    <n v="0"/>
    <n v="0"/>
    <n v="0"/>
    <n v="99976956"/>
    <n v="0"/>
    <n v="0"/>
    <n v="4002338.4630378899"/>
    <n v="0"/>
    <n v="0"/>
    <n v="0"/>
    <n v="0"/>
    <n v="0"/>
    <n v="4002338"/>
    <n v="103979294"/>
    <n v="99216.883587786258"/>
    <n v="0"/>
    <n v="0"/>
    <n v="0"/>
    <n v="0"/>
    <n v="19701352"/>
    <n v="21269295.051796965"/>
    <n v="21269295"/>
    <n v="61"/>
    <n v="1"/>
    <n v="0"/>
    <n v="0"/>
    <n v="2.7111111111111112"/>
    <n v="2.7111111111111112"/>
    <n v="2.7111111111111112"/>
    <n v="3"/>
    <n v="6660438"/>
    <n v="27929733"/>
    <n v="131909027"/>
  </r>
  <r>
    <x v="1"/>
    <n v="4909"/>
    <x v="10"/>
    <x v="122"/>
    <x v="122"/>
    <x v="122"/>
    <n v="24620"/>
    <n v="108001075476"/>
    <s v="08001108001075476"/>
    <s v="INSTITUCION EDUCATIVA DISTRITAL TECNICA METROPOLITANO DE BARRANQUILLA PARQUE EDUCATIVO"/>
    <n v="1"/>
    <n v="9.1020089825995747"/>
    <n v="0.63746751115463685"/>
    <n v="7.9585555945448125E-2"/>
    <n v="1.0795855559454481"/>
    <n v="1432"/>
    <n v="0"/>
    <n v="23"/>
    <n v="0"/>
    <n v="64"/>
    <n v="0"/>
    <n v="567"/>
    <n v="0"/>
    <n v="554"/>
    <n v="0"/>
    <n v="0"/>
    <n v="0"/>
    <n v="224"/>
    <n v="778"/>
    <n v="0"/>
    <n v="0"/>
    <n v="0"/>
    <n v="0"/>
    <n v="0"/>
    <n v="0"/>
    <n v="0"/>
    <n v="554"/>
    <n v="0"/>
    <n v="0"/>
    <n v="0"/>
    <n v="224"/>
    <n v="92671"/>
    <n v="81839"/>
    <n v="122758"/>
    <n v="150439"/>
    <n v="114333"/>
    <n v="99892"/>
    <n v="152848"/>
    <n v="184139"/>
    <n v="8704025.7557867952"/>
    <n v="99042818.7928949"/>
    <n v="0"/>
    <n v="36380236.804996505"/>
    <n v="0"/>
    <n v="0"/>
    <n v="0"/>
    <n v="0"/>
    <n v="144127081"/>
    <n v="0"/>
    <n v="9789424.0162825659"/>
    <n v="0"/>
    <n v="7276047.360999302"/>
    <n v="0"/>
    <n v="0"/>
    <n v="0"/>
    <n v="0"/>
    <n v="17065471"/>
    <n v="161192552"/>
    <n v="112564.63128491621"/>
    <n v="0"/>
    <n v="0"/>
    <n v="0"/>
    <n v="0"/>
    <n v="19701352"/>
    <n v="21269295.051796965"/>
    <n v="21269295"/>
    <n v="87"/>
    <n v="1"/>
    <n v="0"/>
    <n v="0"/>
    <n v="3.8666666666666667"/>
    <n v="3.8666666666666667"/>
    <n v="3.8666666666666667"/>
    <n v="4"/>
    <n v="6660438"/>
    <n v="27929733"/>
    <n v="189122285"/>
  </r>
  <r>
    <x v="1"/>
    <n v="4909"/>
    <x v="10"/>
    <x v="122"/>
    <x v="122"/>
    <x v="122"/>
    <n v="24622"/>
    <n v="108001075964"/>
    <s v="08001108001075964"/>
    <s v="INSTITUCION EDUCATIVA DISTRITAL EDUARDO SANTOS"/>
    <n v="1"/>
    <n v="9.1020089825995747"/>
    <n v="0.63746751115463685"/>
    <n v="7.9585555945448125E-2"/>
    <n v="1.0795855559454481"/>
    <n v="669"/>
    <n v="0"/>
    <n v="0"/>
    <n v="0"/>
    <n v="50"/>
    <n v="0"/>
    <n v="308"/>
    <n v="0"/>
    <n v="236"/>
    <n v="0"/>
    <n v="7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002313.6527510313"/>
    <n v="48063598.058282621"/>
    <n v="9939582.2757563498"/>
    <n v="0"/>
    <n v="0"/>
    <n v="0"/>
    <n v="0"/>
    <n v="0"/>
    <n v="63005494"/>
    <n v="0"/>
    <n v="0"/>
    <n v="0"/>
    <n v="0"/>
    <n v="0"/>
    <n v="0"/>
    <n v="0"/>
    <n v="0"/>
    <n v="0"/>
    <n v="63005494"/>
    <n v="94178.615844544096"/>
    <n v="0"/>
    <n v="0"/>
    <n v="0"/>
    <n v="0"/>
    <n v="19701352"/>
    <n v="21269295.051796965"/>
    <n v="21269295"/>
    <n v="50"/>
    <n v="1"/>
    <n v="0"/>
    <n v="0"/>
    <n v="2.2222222222222223"/>
    <n v="2.2222222222222223"/>
    <n v="2.2222222222222223"/>
    <n v="3"/>
    <n v="6660438"/>
    <n v="27929733"/>
    <n v="90935227"/>
  </r>
  <r>
    <x v="1"/>
    <n v="4909"/>
    <x v="10"/>
    <x v="122"/>
    <x v="122"/>
    <x v="122"/>
    <n v="24623"/>
    <n v="108001076171"/>
    <s v="08001108001076171"/>
    <s v="INSTITUCION EDUCATIVA DISTRITAL TECNICA DE REBOLO"/>
    <n v="1"/>
    <n v="9.1020089825995747"/>
    <n v="0.63746751115463685"/>
    <n v="7.9585555945448125E-2"/>
    <n v="1.0795855559454481"/>
    <n v="897"/>
    <n v="0"/>
    <n v="58"/>
    <n v="0"/>
    <n v="77"/>
    <n v="0"/>
    <n v="523"/>
    <n v="0"/>
    <n v="187"/>
    <n v="0"/>
    <n v="0"/>
    <n v="0"/>
    <n v="52"/>
    <n v="814"/>
    <n v="0"/>
    <n v="58"/>
    <n v="0"/>
    <n v="77"/>
    <n v="0"/>
    <n v="440"/>
    <n v="0"/>
    <n v="187"/>
    <n v="0"/>
    <n v="0"/>
    <n v="0"/>
    <n v="52"/>
    <n v="92671"/>
    <n v="81839"/>
    <n v="122758"/>
    <n v="150439"/>
    <n v="114333"/>
    <n v="99892"/>
    <n v="152848"/>
    <n v="184139"/>
    <n v="13506246.862427784"/>
    <n v="62730063.64224387"/>
    <n v="0"/>
    <n v="8445412.1154456176"/>
    <n v="0"/>
    <n v="0"/>
    <n v="0"/>
    <n v="0"/>
    <n v="84681723"/>
    <n v="2701249.3724855566"/>
    <n v="11079366.170052651"/>
    <n v="0"/>
    <n v="1689082.4230891238"/>
    <n v="0"/>
    <n v="0"/>
    <n v="0"/>
    <n v="0"/>
    <n v="15469698"/>
    <n v="100151421"/>
    <n v="111651.52842809365"/>
    <n v="0"/>
    <n v="0"/>
    <n v="0"/>
    <n v="0"/>
    <n v="19701352"/>
    <n v="21269295.051796965"/>
    <n v="21269295"/>
    <n v="135"/>
    <n v="1"/>
    <n v="0"/>
    <n v="0"/>
    <n v="6"/>
    <n v="6"/>
    <n v="4"/>
    <n v="4"/>
    <n v="6660438"/>
    <n v="27929733"/>
    <n v="128081154"/>
  </r>
  <r>
    <x v="1"/>
    <n v="4909"/>
    <x v="10"/>
    <x v="122"/>
    <x v="122"/>
    <x v="122"/>
    <n v="24625"/>
    <n v="108001076294"/>
    <s v="08001108001076294"/>
    <s v="INSTITUCION EDUCATIVA DISTRITAL EVARISTO SOURDIS"/>
    <n v="1"/>
    <n v="9.1020089825995747"/>
    <n v="0.63746751115463685"/>
    <n v="7.9585555945448125E-2"/>
    <n v="1.0795855559454481"/>
    <n v="1347"/>
    <n v="0"/>
    <n v="0"/>
    <n v="0"/>
    <n v="99"/>
    <n v="0"/>
    <n v="588"/>
    <n v="0"/>
    <n v="501"/>
    <n v="0"/>
    <n v="15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904581.0324470419"/>
    <n v="96215548.318878263"/>
    <n v="21071914.424603458"/>
    <n v="0"/>
    <n v="0"/>
    <n v="0"/>
    <n v="0"/>
    <n v="0"/>
    <n v="127192044"/>
    <n v="0"/>
    <n v="0"/>
    <n v="0"/>
    <n v="0"/>
    <n v="0"/>
    <n v="0"/>
    <n v="0"/>
    <n v="0"/>
    <n v="0"/>
    <n v="127192044"/>
    <n v="94426.164810690418"/>
    <n v="0"/>
    <n v="0"/>
    <n v="0"/>
    <n v="0"/>
    <n v="19701352"/>
    <n v="21269295.051796965"/>
    <n v="21269295"/>
    <n v="99"/>
    <n v="1"/>
    <n v="0"/>
    <n v="0"/>
    <n v="4.4000000000000004"/>
    <n v="4.4000000000000004"/>
    <n v="4"/>
    <n v="4"/>
    <n v="6660438"/>
    <n v="27929733"/>
    <n v="155121777"/>
  </r>
  <r>
    <x v="1"/>
    <n v="4909"/>
    <x v="10"/>
    <x v="122"/>
    <x v="122"/>
    <x v="122"/>
    <n v="24601"/>
    <n v="108001076553"/>
    <s v="08001108001076553"/>
    <s v="INSTITUCION EDUCATIVA DISTRITAL DE LAS NIEVES"/>
    <n v="1"/>
    <n v="9.1020089825995747"/>
    <n v="0.63746751115463685"/>
    <n v="7.9585555945448125E-2"/>
    <n v="1.0795855559454481"/>
    <n v="1633"/>
    <n v="0"/>
    <n v="0"/>
    <n v="0"/>
    <n v="105"/>
    <n v="0"/>
    <n v="683"/>
    <n v="0"/>
    <n v="561"/>
    <n v="0"/>
    <n v="2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504858.670777166"/>
    <n v="109910139.6773963"/>
    <n v="37637884.884197377"/>
    <n v="0"/>
    <n v="0"/>
    <n v="0"/>
    <n v="0"/>
    <n v="0"/>
    <n v="158052883"/>
    <n v="0"/>
    <n v="0"/>
    <n v="0"/>
    <n v="0"/>
    <n v="0"/>
    <n v="0"/>
    <n v="0"/>
    <n v="0"/>
    <n v="0"/>
    <n v="158052883"/>
    <n v="96786.823637477035"/>
    <n v="0"/>
    <n v="0"/>
    <n v="0"/>
    <n v="0"/>
    <n v="19701352"/>
    <n v="21269295.051796965"/>
    <n v="21269295"/>
    <n v="105"/>
    <n v="1"/>
    <n v="0"/>
    <n v="0"/>
    <n v="4.666666666666667"/>
    <n v="4.666666666666667"/>
    <n v="4"/>
    <n v="4"/>
    <n v="6660438"/>
    <n v="27929733"/>
    <n v="185982616"/>
  </r>
  <r>
    <x v="1"/>
    <n v="4909"/>
    <x v="10"/>
    <x v="122"/>
    <x v="122"/>
    <x v="122"/>
    <n v="24626"/>
    <n v="108001076880"/>
    <s v="08001108001076880"/>
    <s v="INSTITUCION EDUCATIVA DISTRITAL DE FORMACION TECNICA DIVERSIFICADA ALBERTO ASSA"/>
    <n v="1"/>
    <n v="9.1020089825995747"/>
    <n v="0.63746751115463685"/>
    <n v="7.9585555945448125E-2"/>
    <n v="1.0795855559454481"/>
    <n v="1448"/>
    <n v="0"/>
    <n v="0"/>
    <n v="0"/>
    <n v="73"/>
    <n v="0"/>
    <n v="720"/>
    <n v="0"/>
    <n v="468"/>
    <n v="0"/>
    <n v="0"/>
    <n v="0"/>
    <n v="187"/>
    <n v="299"/>
    <n v="0"/>
    <n v="0"/>
    <n v="0"/>
    <n v="0"/>
    <n v="0"/>
    <n v="0"/>
    <n v="0"/>
    <n v="112"/>
    <n v="0"/>
    <n v="0"/>
    <n v="0"/>
    <n v="187"/>
    <n v="92671"/>
    <n v="81839"/>
    <n v="122758"/>
    <n v="150439"/>
    <n v="114333"/>
    <n v="99892"/>
    <n v="152848"/>
    <n v="184139"/>
    <n v="7303377.933016506"/>
    <n v="104962416.34786721"/>
    <n v="0"/>
    <n v="30371001.261314049"/>
    <n v="0"/>
    <n v="0"/>
    <n v="0"/>
    <n v="0"/>
    <n v="142636796"/>
    <n v="0"/>
    <n v="1979089.3318116376"/>
    <n v="0"/>
    <n v="6074200.2522628102"/>
    <n v="0"/>
    <n v="0"/>
    <n v="0"/>
    <n v="0"/>
    <n v="8053290"/>
    <n v="150690086"/>
    <n v="104067.73895027624"/>
    <n v="0"/>
    <n v="0"/>
    <n v="0"/>
    <n v="0"/>
    <n v="19701352"/>
    <n v="21269295.051796965"/>
    <n v="21269295"/>
    <n v="73"/>
    <n v="1"/>
    <n v="0"/>
    <n v="0"/>
    <n v="3.2444444444444445"/>
    <n v="3.2444444444444445"/>
    <n v="3.2444444444444445"/>
    <n v="4"/>
    <n v="6660438"/>
    <n v="27929733"/>
    <n v="178619819"/>
  </r>
  <r>
    <x v="1"/>
    <n v="4909"/>
    <x v="10"/>
    <x v="122"/>
    <x v="122"/>
    <x v="122"/>
    <n v="24197"/>
    <n v="108001077495"/>
    <s v="08001108001077495"/>
    <s v="INSTITUCION EDUCATIVA DISTRITAL INOCENCIO CHINCA"/>
    <n v="1"/>
    <n v="9.1020089825995747"/>
    <n v="0.63746751115463685"/>
    <n v="7.9585555945448125E-2"/>
    <n v="1.0795855559454481"/>
    <n v="1147"/>
    <n v="0"/>
    <n v="9"/>
    <n v="0"/>
    <n v="19"/>
    <n v="0"/>
    <n v="290"/>
    <n v="0"/>
    <n v="460"/>
    <n v="0"/>
    <n v="3"/>
    <n v="0"/>
    <n v="366"/>
    <n v="369"/>
    <n v="0"/>
    <n v="0"/>
    <n v="0"/>
    <n v="0"/>
    <n v="0"/>
    <n v="0"/>
    <n v="0"/>
    <n v="0"/>
    <n v="0"/>
    <n v="3"/>
    <n v="0"/>
    <n v="366"/>
    <n v="92671"/>
    <n v="81839"/>
    <n v="122758"/>
    <n v="150439"/>
    <n v="114333"/>
    <n v="99892"/>
    <n v="152848"/>
    <n v="184139"/>
    <n v="2801295.6455405774"/>
    <n v="66264151.73476465"/>
    <n v="397583.29103025398"/>
    <n v="59442708.351021081"/>
    <n v="0"/>
    <n v="0"/>
    <n v="0"/>
    <n v="0"/>
    <n v="128905739"/>
    <n v="0"/>
    <n v="0"/>
    <n v="79516.658206050794"/>
    <n v="11888541.670204217"/>
    <n v="0"/>
    <n v="0"/>
    <n v="0"/>
    <n v="0"/>
    <n v="11968058"/>
    <n v="140873797"/>
    <n v="122819.35222319093"/>
    <n v="0"/>
    <n v="0"/>
    <n v="0"/>
    <n v="0"/>
    <n v="19701352"/>
    <n v="21269295.051796965"/>
    <n v="21269295"/>
    <n v="28"/>
    <n v="1"/>
    <n v="0"/>
    <n v="0"/>
    <n v="1.2444444444444445"/>
    <n v="1.2444444444444445"/>
    <n v="1.2444444444444445"/>
    <n v="2"/>
    <n v="6660438"/>
    <n v="27929733"/>
    <n v="168803530"/>
  </r>
  <r>
    <x v="1"/>
    <n v="4909"/>
    <x v="10"/>
    <x v="122"/>
    <x v="122"/>
    <x v="122"/>
    <n v="108431"/>
    <n v="108001078653"/>
    <s v="08001108001078653"/>
    <s v="INSTITUCION EDUCATIVA DISTRITAL REUVEN FEUERSTEN"/>
    <n v="1"/>
    <n v="9.1020089825995747"/>
    <n v="0.63746751115463685"/>
    <n v="7.9585555945448125E-2"/>
    <n v="1.0795855559454481"/>
    <n v="932"/>
    <n v="0"/>
    <n v="71"/>
    <n v="0"/>
    <n v="83"/>
    <n v="0"/>
    <n v="379"/>
    <n v="0"/>
    <n v="282"/>
    <n v="0"/>
    <n v="11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407126.050473176"/>
    <n v="58400805.728905909"/>
    <n v="15505748.350179905"/>
    <n v="0"/>
    <n v="0"/>
    <n v="0"/>
    <n v="0"/>
    <n v="0"/>
    <n v="89313680"/>
    <n v="0"/>
    <n v="0"/>
    <n v="0"/>
    <n v="0"/>
    <n v="0"/>
    <n v="0"/>
    <n v="0"/>
    <n v="0"/>
    <n v="0"/>
    <n v="89313680"/>
    <n v="95830.1287553648"/>
    <n v="0"/>
    <n v="0"/>
    <n v="0"/>
    <n v="0"/>
    <n v="19701352"/>
    <n v="21269295.051796965"/>
    <n v="21269295"/>
    <n v="154"/>
    <n v="1"/>
    <n v="0"/>
    <n v="0"/>
    <n v="6.8444444444444441"/>
    <n v="6.8444444444444441"/>
    <n v="4"/>
    <n v="4"/>
    <n v="6660438"/>
    <n v="27929733"/>
    <n v="117243413"/>
  </r>
  <r>
    <x v="1"/>
    <n v="4909"/>
    <x v="10"/>
    <x v="122"/>
    <x v="122"/>
    <x v="122"/>
    <n v="115494"/>
    <n v="108001078793"/>
    <s v="08001108001078793"/>
    <s v="INSTITUCION EDUCATIVA DISTRITAL FUNDACION PIES DESCALZOS"/>
    <n v="1"/>
    <n v="9.1020089825995747"/>
    <n v="0.63746751115463685"/>
    <n v="7.9585555945448125E-2"/>
    <n v="1.0795855559454481"/>
    <n v="1206"/>
    <n v="0"/>
    <n v="0"/>
    <n v="0"/>
    <n v="105"/>
    <n v="0"/>
    <n v="512"/>
    <n v="0"/>
    <n v="403"/>
    <n v="0"/>
    <n v="186"/>
    <n v="0"/>
    <n v="0"/>
    <n v="1206"/>
    <n v="0"/>
    <n v="0"/>
    <n v="0"/>
    <n v="105"/>
    <n v="0"/>
    <n v="512"/>
    <n v="0"/>
    <n v="403"/>
    <n v="0"/>
    <n v="186"/>
    <n v="0"/>
    <n v="0"/>
    <n v="92671"/>
    <n v="81839"/>
    <n v="122758"/>
    <n v="150439"/>
    <n v="114333"/>
    <n v="99892"/>
    <n v="152848"/>
    <n v="184139"/>
    <n v="10504858.670777166"/>
    <n v="80842265.116412863"/>
    <n v="24650164.043875746"/>
    <n v="0"/>
    <n v="0"/>
    <n v="0"/>
    <n v="0"/>
    <n v="0"/>
    <n v="115997288"/>
    <n v="2100971.7341554333"/>
    <n v="16168453.023282574"/>
    <n v="4930032.8087751502"/>
    <n v="0"/>
    <n v="0"/>
    <n v="0"/>
    <n v="0"/>
    <n v="0"/>
    <n v="23199458"/>
    <n v="139196746"/>
    <n v="115420.18739635158"/>
    <n v="0"/>
    <n v="0"/>
    <n v="0"/>
    <n v="0"/>
    <n v="19701352"/>
    <n v="21269295.051796965"/>
    <n v="21269295"/>
    <n v="105"/>
    <n v="1"/>
    <n v="0"/>
    <n v="0"/>
    <n v="4.666666666666667"/>
    <n v="4.666666666666667"/>
    <n v="4"/>
    <n v="4"/>
    <n v="6660438"/>
    <n v="27929733"/>
    <n v="167126479"/>
  </r>
  <r>
    <x v="1"/>
    <n v="4909"/>
    <x v="10"/>
    <x v="122"/>
    <x v="122"/>
    <x v="122"/>
    <n v="26446"/>
    <n v="108001078955"/>
    <s v="08001108001078955"/>
    <s v="INSTITUCION EDUCATIVA DISTRITAL DESPERTAR DEL SUR"/>
    <n v="1"/>
    <n v="9.1020089825995747"/>
    <n v="0.63746751115463685"/>
    <n v="7.9585555945448125E-2"/>
    <n v="1.0795855559454481"/>
    <n v="901"/>
    <n v="0"/>
    <n v="0"/>
    <n v="0"/>
    <n v="73"/>
    <n v="0"/>
    <n v="432"/>
    <n v="0"/>
    <n v="268"/>
    <n v="0"/>
    <n v="0"/>
    <n v="0"/>
    <n v="128"/>
    <n v="619"/>
    <n v="0"/>
    <n v="0"/>
    <n v="0"/>
    <n v="73"/>
    <n v="0"/>
    <n v="150"/>
    <n v="0"/>
    <n v="268"/>
    <n v="0"/>
    <n v="0"/>
    <n v="0"/>
    <n v="128"/>
    <n v="92671"/>
    <n v="81839"/>
    <n v="122758"/>
    <n v="150439"/>
    <n v="114333"/>
    <n v="99892"/>
    <n v="152848"/>
    <n v="184139"/>
    <n v="7303377.933016506"/>
    <n v="61846541.619113669"/>
    <n v="0"/>
    <n v="20788706.745712291"/>
    <n v="0"/>
    <n v="0"/>
    <n v="0"/>
    <n v="0"/>
    <n v="89938626"/>
    <n v="1460675.5866033011"/>
    <n v="7386244.113368433"/>
    <n v="0"/>
    <n v="4157741.3491424588"/>
    <n v="0"/>
    <n v="0"/>
    <n v="0"/>
    <n v="0"/>
    <n v="13004661"/>
    <n v="102943287"/>
    <n v="114254.48057713652"/>
    <n v="0"/>
    <n v="0"/>
    <n v="0"/>
    <n v="0"/>
    <n v="19701352"/>
    <n v="21269295.051796965"/>
    <n v="21269295"/>
    <n v="73"/>
    <n v="1"/>
    <n v="0"/>
    <n v="0"/>
    <n v="3.2444444444444445"/>
    <n v="3.2444444444444445"/>
    <n v="3.2444444444444445"/>
    <n v="4"/>
    <n v="6660438"/>
    <n v="27929733"/>
    <n v="130873020"/>
  </r>
  <r>
    <x v="1"/>
    <n v="4909"/>
    <x v="10"/>
    <x v="122"/>
    <x v="122"/>
    <x v="122"/>
    <n v="116437"/>
    <n v="108001078998"/>
    <s v="08001108001078998"/>
    <s v="INSTITUCION EDUCATIVA DISTRITAL SANTA MARIA"/>
    <n v="1"/>
    <n v="9.1020089825995747"/>
    <n v="0.63746751115463685"/>
    <n v="7.9585555945448125E-2"/>
    <n v="1.0795855559454481"/>
    <n v="1873"/>
    <n v="0"/>
    <n v="27"/>
    <n v="0"/>
    <n v="94"/>
    <n v="0"/>
    <n v="1026"/>
    <n v="0"/>
    <n v="554"/>
    <n v="0"/>
    <n v="17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105599.039657496"/>
    <n v="139596479.65457085"/>
    <n v="22794775.352401227"/>
    <n v="0"/>
    <n v="0"/>
    <n v="0"/>
    <n v="0"/>
    <n v="0"/>
    <n v="174496854"/>
    <n v="0"/>
    <n v="0"/>
    <n v="0"/>
    <n v="0"/>
    <n v="0"/>
    <n v="0"/>
    <n v="0"/>
    <n v="0"/>
    <n v="0"/>
    <n v="174496854"/>
    <n v="93164.364121729843"/>
    <n v="0"/>
    <n v="0"/>
    <n v="0"/>
    <n v="0"/>
    <n v="19701352"/>
    <n v="21269295.051796965"/>
    <n v="21269295"/>
    <n v="121"/>
    <n v="1"/>
    <n v="0"/>
    <n v="0"/>
    <n v="5.3777777777777782"/>
    <n v="5.3777777777777782"/>
    <n v="4"/>
    <n v="4"/>
    <n v="6660438"/>
    <n v="27929733"/>
    <n v="202426587"/>
  </r>
  <r>
    <x v="1"/>
    <n v="4909"/>
    <x v="10"/>
    <x v="122"/>
    <x v="122"/>
    <x v="122"/>
    <n v="124923"/>
    <n v="108001079277"/>
    <s v="08001108001079277"/>
    <s v="INSTITUCION EDUCATIVA DISTRITAL OLGA EMILIANI"/>
    <n v="1"/>
    <n v="9.1020089825995747"/>
    <n v="0.63746751115463685"/>
    <n v="7.9585555945448125E-2"/>
    <n v="1.0795855559454481"/>
    <n v="1416"/>
    <n v="0"/>
    <n v="0"/>
    <n v="0"/>
    <n v="101"/>
    <n v="0"/>
    <n v="623"/>
    <n v="0"/>
    <n v="482"/>
    <n v="0"/>
    <n v="210"/>
    <n v="0"/>
    <n v="0"/>
    <n v="1416"/>
    <n v="0"/>
    <n v="0"/>
    <n v="0"/>
    <n v="101"/>
    <n v="0"/>
    <n v="623"/>
    <n v="0"/>
    <n v="482"/>
    <n v="0"/>
    <n v="210"/>
    <n v="0"/>
    <n v="0"/>
    <n v="92671"/>
    <n v="81839"/>
    <n v="122758"/>
    <n v="150439"/>
    <n v="114333"/>
    <n v="99892"/>
    <n v="152848"/>
    <n v="184139"/>
    <n v="10104673.578557083"/>
    <n v="97629183.555886582"/>
    <n v="27830830.372117776"/>
    <n v="0"/>
    <n v="0"/>
    <n v="0"/>
    <n v="0"/>
    <n v="0"/>
    <n v="135564688"/>
    <n v="2020934.7157114169"/>
    <n v="19525836.711177316"/>
    <n v="5566166.0744235553"/>
    <n v="0"/>
    <n v="0"/>
    <n v="0"/>
    <n v="0"/>
    <n v="0"/>
    <n v="27112938"/>
    <n v="162677626"/>
    <n v="114885.3290960452"/>
    <n v="0"/>
    <n v="0"/>
    <n v="0"/>
    <n v="0"/>
    <n v="19701352"/>
    <n v="21269295.051796965"/>
    <n v="21269295"/>
    <n v="101"/>
    <n v="0"/>
    <n v="1"/>
    <n v="0"/>
    <n v="4.4888888888888889"/>
    <n v="4.4888888888888889"/>
    <n v="4"/>
    <n v="4"/>
    <n v="26641753"/>
    <n v="47911048"/>
    <n v="210588674"/>
  </r>
  <r>
    <x v="1"/>
    <n v="4909"/>
    <x v="10"/>
    <x v="122"/>
    <x v="122"/>
    <x v="122"/>
    <n v="144547"/>
    <n v="108001800065"/>
    <s v="08001108001800065"/>
    <s v="INSTITUCION EDUCATIVA DISTRITAL VILLAS DE SAN PABLO"/>
    <n v="1"/>
    <n v="9.1020089825995747"/>
    <n v="0.63746751115463685"/>
    <n v="7.9585555945448125E-2"/>
    <n v="1.0795855559454481"/>
    <n v="2874"/>
    <n v="0"/>
    <n v="104"/>
    <n v="0"/>
    <n v="204"/>
    <n v="0"/>
    <n v="1260"/>
    <n v="0"/>
    <n v="958"/>
    <n v="0"/>
    <n v="348"/>
    <n v="0"/>
    <n v="0"/>
    <n v="2642"/>
    <n v="0"/>
    <n v="0"/>
    <n v="0"/>
    <n v="204"/>
    <n v="0"/>
    <n v="1132"/>
    <n v="0"/>
    <n v="958"/>
    <n v="0"/>
    <n v="348"/>
    <n v="0"/>
    <n v="0"/>
    <n v="92671"/>
    <n v="81839"/>
    <n v="122758"/>
    <n v="150439"/>
    <n v="114333"/>
    <n v="99892"/>
    <n v="152848"/>
    <n v="184139"/>
    <n v="30814252.100946352"/>
    <n v="195965184.73027733"/>
    <n v="46119661.759509459"/>
    <n v="0"/>
    <n v="0"/>
    <n v="0"/>
    <n v="0"/>
    <n v="0"/>
    <n v="272899099"/>
    <n v="4081887.9406448416"/>
    <n v="36931220.566842161"/>
    <n v="9223932.3519018926"/>
    <n v="0"/>
    <n v="0"/>
    <n v="0"/>
    <n v="0"/>
    <n v="0"/>
    <n v="50237041"/>
    <n v="323136140"/>
    <n v="112434.28670842032"/>
    <n v="0"/>
    <n v="0"/>
    <n v="0"/>
    <n v="0"/>
    <n v="19701352"/>
    <n v="21269295.051796965"/>
    <n v="21269295"/>
    <n v="308"/>
    <n v="0"/>
    <n v="1"/>
    <n v="0"/>
    <n v="13.688888888888888"/>
    <n v="13.688888888888888"/>
    <n v="4"/>
    <n v="4"/>
    <n v="26641753"/>
    <n v="47911048"/>
    <n v="371047188"/>
  </r>
  <r>
    <x v="1"/>
    <n v="4909"/>
    <x v="10"/>
    <x v="122"/>
    <x v="122"/>
    <x v="122"/>
    <n v="143780"/>
    <n v="108001800073"/>
    <s v="08001108001800073"/>
    <s v="INSTITUCION EDUCATIVA DISTRITAL LAS GARDENIAS"/>
    <n v="1"/>
    <n v="9.1020089825995747"/>
    <n v="0.63746751115463685"/>
    <n v="7.9585555945448125E-2"/>
    <n v="1.0795855559454481"/>
    <n v="1891"/>
    <n v="0"/>
    <n v="0"/>
    <n v="0"/>
    <n v="175"/>
    <n v="0"/>
    <n v="988"/>
    <n v="0"/>
    <n v="570"/>
    <n v="0"/>
    <n v="158"/>
    <n v="0"/>
    <n v="0"/>
    <n v="158"/>
    <n v="0"/>
    <n v="0"/>
    <n v="0"/>
    <n v="0"/>
    <n v="0"/>
    <n v="0"/>
    <n v="0"/>
    <n v="0"/>
    <n v="0"/>
    <n v="158"/>
    <n v="0"/>
    <n v="0"/>
    <n v="92671"/>
    <n v="81839"/>
    <n v="122758"/>
    <n v="150439"/>
    <n v="114333"/>
    <n v="99892"/>
    <n v="152848"/>
    <n v="184139"/>
    <n v="17508097.784628611"/>
    <n v="137652731.20368442"/>
    <n v="20939386.660926711"/>
    <n v="0"/>
    <n v="0"/>
    <n v="0"/>
    <n v="0"/>
    <n v="0"/>
    <n v="176100216"/>
    <n v="0"/>
    <n v="0"/>
    <n v="4187877.332185342"/>
    <n v="0"/>
    <n v="0"/>
    <n v="0"/>
    <n v="0"/>
    <n v="0"/>
    <n v="4187877"/>
    <n v="180288093"/>
    <n v="95340.080909571654"/>
    <n v="0"/>
    <n v="0"/>
    <n v="0"/>
    <n v="0"/>
    <n v="19701352"/>
    <n v="21269295.051796965"/>
    <n v="21269295"/>
    <n v="175"/>
    <n v="1"/>
    <n v="0"/>
    <n v="0"/>
    <n v="7.7777777777777777"/>
    <n v="7.7777777777777777"/>
    <n v="4"/>
    <n v="4"/>
    <n v="6660438"/>
    <n v="27929733"/>
    <n v="208217826"/>
  </r>
  <r>
    <x v="1"/>
    <n v="3764"/>
    <x v="11"/>
    <x v="123"/>
    <x v="123"/>
    <x v="123"/>
    <n v="6801"/>
    <n v="108078000011"/>
    <s v="08078108078000011"/>
    <s v="INSTITUCION EDUCATIVA ESCUELA NORMAL SUPERIOR SANTA ANA DE BARANOA"/>
    <n v="1"/>
    <n v="14.277577059531946"/>
    <n v="0.99994314781031346"/>
    <n v="0.13442750614804089"/>
    <n v="1.1344275061480409"/>
    <n v="1635"/>
    <n v="0"/>
    <n v="0"/>
    <n v="0"/>
    <n v="76"/>
    <n v="0"/>
    <n v="516"/>
    <n v="0"/>
    <n v="722"/>
    <n v="0"/>
    <n v="321"/>
    <n v="0"/>
    <n v="0"/>
    <n v="1635"/>
    <n v="0"/>
    <n v="0"/>
    <n v="0"/>
    <n v="76"/>
    <n v="0"/>
    <n v="516"/>
    <n v="0"/>
    <n v="722"/>
    <n v="0"/>
    <n v="321"/>
    <n v="0"/>
    <n v="0"/>
    <n v="92671"/>
    <n v="81839"/>
    <n v="122758"/>
    <n v="150439"/>
    <n v="114333"/>
    <n v="99892"/>
    <n v="152848"/>
    <n v="184139"/>
    <n v="7989768.3880906273"/>
    <n v="114936430.8924541"/>
    <n v="44702476.627710506"/>
    <n v="0"/>
    <n v="0"/>
    <n v="0"/>
    <n v="0"/>
    <n v="0"/>
    <n v="167628676"/>
    <n v="1597953.6776181257"/>
    <n v="22987286.178490825"/>
    <n v="8940495.3255421016"/>
    <n v="0"/>
    <n v="0"/>
    <n v="0"/>
    <n v="0"/>
    <n v="0"/>
    <n v="33525735"/>
    <n v="201154411"/>
    <n v="123030.22079510703"/>
    <n v="0"/>
    <n v="0"/>
    <n v="0"/>
    <n v="0"/>
    <n v="19701352"/>
    <n v="22349755.617104717"/>
    <n v="22349756"/>
    <n v="76"/>
    <n v="1"/>
    <n v="0"/>
    <n v="0"/>
    <n v="3.3777777777777778"/>
    <n v="3.3777777777777778"/>
    <n v="3.3777777777777778"/>
    <n v="4"/>
    <n v="6660438"/>
    <n v="29010194"/>
    <n v="230164605"/>
  </r>
  <r>
    <x v="1"/>
    <n v="3764"/>
    <x v="11"/>
    <x v="123"/>
    <x v="123"/>
    <x v="123"/>
    <n v="6802"/>
    <n v="108078000029"/>
    <s v="08078108078000029"/>
    <s v="INSTITUCION EDUCATIVA DE BARANOA JULIO PANTOJA MALDONADO"/>
    <n v="1"/>
    <n v="14.277577059531946"/>
    <n v="0.99994314781031346"/>
    <n v="0.13442750614804089"/>
    <n v="1.1344275061480409"/>
    <n v="1417"/>
    <n v="0"/>
    <n v="0"/>
    <n v="0"/>
    <n v="67"/>
    <n v="0"/>
    <n v="682"/>
    <n v="0"/>
    <n v="474"/>
    <n v="0"/>
    <n v="194"/>
    <n v="0"/>
    <n v="0"/>
    <n v="1417"/>
    <n v="0"/>
    <n v="0"/>
    <n v="0"/>
    <n v="67"/>
    <n v="0"/>
    <n v="682"/>
    <n v="0"/>
    <n v="474"/>
    <n v="0"/>
    <n v="194"/>
    <n v="0"/>
    <n v="0"/>
    <n v="92671"/>
    <n v="81839"/>
    <n v="122758"/>
    <n v="150439"/>
    <n v="114333"/>
    <n v="99892"/>
    <n v="152848"/>
    <n v="184139"/>
    <n v="7043611.6052904213"/>
    <n v="107323517.05305085"/>
    <n v="27016450.049145915"/>
    <n v="0"/>
    <n v="0"/>
    <n v="0"/>
    <n v="0"/>
    <n v="0"/>
    <n v="141383579"/>
    <n v="1408722.3210580845"/>
    <n v="21464703.410610169"/>
    <n v="5403290.0098291831"/>
    <n v="0"/>
    <n v="0"/>
    <n v="0"/>
    <n v="0"/>
    <n v="0"/>
    <n v="28276716"/>
    <n v="169660295"/>
    <n v="119732.0359915314"/>
    <n v="0"/>
    <n v="0"/>
    <n v="0"/>
    <n v="0"/>
    <n v="19701352"/>
    <n v="22349755.617104717"/>
    <n v="22349756"/>
    <n v="67"/>
    <n v="1"/>
    <n v="0"/>
    <n v="0"/>
    <n v="2.9777777777777779"/>
    <n v="2.9777777777777779"/>
    <n v="2.9777777777777779"/>
    <n v="3"/>
    <n v="6660438"/>
    <n v="29010194"/>
    <n v="198670489"/>
  </r>
  <r>
    <x v="1"/>
    <n v="3764"/>
    <x v="11"/>
    <x v="123"/>
    <x v="123"/>
    <x v="123"/>
    <n v="6803"/>
    <n v="108078000100"/>
    <s v="08078108078000100"/>
    <s v="INSTITUCION EDUCATIVA TECNICA JUAN JOSE NIETO"/>
    <n v="1"/>
    <n v="14.277577059531946"/>
    <n v="0.99994314781031346"/>
    <n v="0.13442750614804089"/>
    <n v="1.1344275061480409"/>
    <n v="1742"/>
    <n v="0"/>
    <n v="0"/>
    <n v="0"/>
    <n v="40"/>
    <n v="0"/>
    <n v="805"/>
    <n v="0"/>
    <n v="669"/>
    <n v="0"/>
    <n v="0"/>
    <n v="0"/>
    <n v="228"/>
    <n v="267"/>
    <n v="0"/>
    <n v="0"/>
    <n v="0"/>
    <n v="39"/>
    <n v="0"/>
    <n v="0"/>
    <n v="0"/>
    <n v="0"/>
    <n v="0"/>
    <n v="0"/>
    <n v="0"/>
    <n v="228"/>
    <n v="92671"/>
    <n v="81839"/>
    <n v="122758"/>
    <n v="150439"/>
    <n v="114333"/>
    <n v="99892"/>
    <n v="152848"/>
    <n v="184139"/>
    <n v="4205141.2568898043"/>
    <n v="136846768.28390738"/>
    <n v="0"/>
    <n v="38910967.828208365"/>
    <n v="0"/>
    <n v="0"/>
    <n v="0"/>
    <n v="0"/>
    <n v="179962877"/>
    <n v="820002.54509351181"/>
    <n v="0"/>
    <n v="0"/>
    <n v="7782193.5656416742"/>
    <n v="0"/>
    <n v="0"/>
    <n v="0"/>
    <n v="0"/>
    <n v="8602196"/>
    <n v="188565073"/>
    <n v="108246.31056257176"/>
    <n v="0"/>
    <n v="0"/>
    <n v="0"/>
    <n v="0"/>
    <n v="19701352"/>
    <n v="22349755.617104717"/>
    <n v="22349756"/>
    <n v="40"/>
    <n v="1"/>
    <n v="0"/>
    <n v="0"/>
    <n v="1.7777777777777777"/>
    <n v="1.7777777777777777"/>
    <n v="1.7777777777777777"/>
    <n v="2"/>
    <n v="6660438"/>
    <n v="29010194"/>
    <n v="217575267"/>
  </r>
  <r>
    <x v="1"/>
    <n v="3764"/>
    <x v="11"/>
    <x v="123"/>
    <x v="123"/>
    <x v="123"/>
    <n v="6804"/>
    <n v="108078000151"/>
    <s v="08078108078000151"/>
    <s v="INSTITUCION EDUCATIVA FRANCISCO JOSE DE CALDAS"/>
    <n v="1"/>
    <n v="14.277577059531946"/>
    <n v="0.99994314781031346"/>
    <n v="0.13442750614804089"/>
    <n v="1.1344275061480409"/>
    <n v="1252"/>
    <n v="0"/>
    <n v="0"/>
    <n v="0"/>
    <n v="45"/>
    <n v="0"/>
    <n v="434"/>
    <n v="0"/>
    <n v="518"/>
    <n v="0"/>
    <n v="255"/>
    <n v="0"/>
    <n v="0"/>
    <n v="45"/>
    <n v="0"/>
    <n v="0"/>
    <n v="0"/>
    <n v="45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30783.914001029"/>
    <n v="88384072.867218345"/>
    <n v="35511313.208928905"/>
    <n v="0"/>
    <n v="0"/>
    <n v="0"/>
    <n v="0"/>
    <n v="0"/>
    <n v="128626170"/>
    <n v="946156.78280020587"/>
    <n v="0"/>
    <n v="0"/>
    <n v="0"/>
    <n v="0"/>
    <n v="0"/>
    <n v="0"/>
    <n v="0"/>
    <n v="946157"/>
    <n v="129572327"/>
    <n v="103492.27396166134"/>
    <n v="0"/>
    <n v="0"/>
    <n v="0"/>
    <n v="0"/>
    <n v="19701352"/>
    <n v="22349755.617104717"/>
    <n v="22349756"/>
    <n v="45"/>
    <n v="0"/>
    <n v="1"/>
    <n v="0"/>
    <n v="2"/>
    <n v="2"/>
    <n v="2"/>
    <n v="2"/>
    <n v="13320876"/>
    <n v="35670632"/>
    <n v="165242959"/>
  </r>
  <r>
    <x v="1"/>
    <n v="3764"/>
    <x v="11"/>
    <x v="123"/>
    <x v="123"/>
    <x v="123"/>
    <n v="6806"/>
    <n v="108078000215"/>
    <s v="08078108078000215"/>
    <s v="INSTITUCION EDUCATIVA TECNICO INDUSTRIAL PEDRO A OÑORO DE BARANOA"/>
    <n v="1"/>
    <n v="14.277577059531946"/>
    <n v="0.99994314781031346"/>
    <n v="0.13442750614804089"/>
    <n v="1.1344275061480409"/>
    <n v="1963"/>
    <n v="0"/>
    <n v="0"/>
    <n v="0"/>
    <n v="114"/>
    <n v="0"/>
    <n v="548"/>
    <n v="0"/>
    <n v="913"/>
    <n v="0"/>
    <n v="0"/>
    <n v="0"/>
    <n v="388"/>
    <n v="502"/>
    <n v="0"/>
    <n v="0"/>
    <n v="0"/>
    <n v="114"/>
    <n v="0"/>
    <n v="0"/>
    <n v="0"/>
    <n v="0"/>
    <n v="0"/>
    <n v="0"/>
    <n v="0"/>
    <n v="388"/>
    <n v="92671"/>
    <n v="81839"/>
    <n v="122758"/>
    <n v="150439"/>
    <n v="114333"/>
    <n v="99892"/>
    <n v="152848"/>
    <n v="184139"/>
    <n v="11984652.582135942"/>
    <n v="135639842.91912395"/>
    <n v="0"/>
    <n v="66216910.163793191"/>
    <n v="0"/>
    <n v="0"/>
    <n v="0"/>
    <n v="0"/>
    <n v="213841406"/>
    <n v="2396930.5164271886"/>
    <n v="0"/>
    <n v="0"/>
    <n v="13243382.032758638"/>
    <n v="0"/>
    <n v="0"/>
    <n v="0"/>
    <n v="0"/>
    <n v="15640313"/>
    <n v="229481719"/>
    <n v="116903.57564951605"/>
    <n v="0"/>
    <n v="0"/>
    <n v="0"/>
    <n v="0"/>
    <n v="19701352"/>
    <n v="22349755.617104717"/>
    <n v="22349756"/>
    <n v="114"/>
    <n v="0"/>
    <n v="1"/>
    <n v="0"/>
    <n v="5.0666666666666664"/>
    <n v="5.0666666666666664"/>
    <n v="4"/>
    <n v="4"/>
    <n v="26641753"/>
    <n v="48991509"/>
    <n v="278473228"/>
  </r>
  <r>
    <x v="1"/>
    <n v="3764"/>
    <x v="11"/>
    <x v="123"/>
    <x v="123"/>
    <x v="123"/>
    <n v="6807"/>
    <n v="108078000673"/>
    <s v="08078108078000673"/>
    <s v="INSTITUCION EDUCATIVA TECNICA AGROPECUARIO DE CAMPECHE"/>
    <n v="1"/>
    <n v="14.277577059531946"/>
    <n v="0.99994314781031346"/>
    <n v="0.13442750614804089"/>
    <n v="1.1344275061480409"/>
    <n v="855"/>
    <n v="7"/>
    <n v="0"/>
    <n v="12"/>
    <n v="53"/>
    <n v="328"/>
    <n v="63"/>
    <n v="272"/>
    <n v="0"/>
    <n v="0"/>
    <n v="0"/>
    <n v="120"/>
    <n v="0"/>
    <n v="173"/>
    <n v="0"/>
    <n v="0"/>
    <n v="0"/>
    <n v="53"/>
    <n v="0"/>
    <n v="0"/>
    <n v="0"/>
    <n v="0"/>
    <n v="0"/>
    <n v="0"/>
    <n v="120"/>
    <n v="0"/>
    <n v="92671"/>
    <n v="81839"/>
    <n v="122758"/>
    <n v="150439"/>
    <n v="114333"/>
    <n v="99892"/>
    <n v="152848"/>
    <n v="184139"/>
    <n v="5571812.1653789906"/>
    <n v="5848945.9985659197"/>
    <n v="0"/>
    <n v="0"/>
    <n v="2464347.5011480553"/>
    <n v="67992139.466484055"/>
    <n v="0"/>
    <n v="25067081.586551294"/>
    <n v="106944327"/>
    <n v="1114362.4330757982"/>
    <n v="0"/>
    <n v="0"/>
    <n v="0"/>
    <n v="0"/>
    <n v="0"/>
    <n v="0"/>
    <n v="5013416.3173102587"/>
    <n v="6127779"/>
    <n v="113072106"/>
    <n v="132248.07719298246"/>
    <n v="1"/>
    <n v="0"/>
    <n v="0"/>
    <n v="1"/>
    <n v="24249724"/>
    <n v="27509553.922098294"/>
    <n v="27509554"/>
    <n v="72"/>
    <n v="1"/>
    <n v="0"/>
    <n v="1.4615384615384615"/>
    <n v="2.3555555555555556"/>
    <n v="3.8170940170940169"/>
    <n v="3.8170940170940169"/>
    <n v="4"/>
    <n v="6660438"/>
    <n v="34169992"/>
    <n v="147242098"/>
  </r>
  <r>
    <x v="1"/>
    <n v="3764"/>
    <x v="11"/>
    <x v="124"/>
    <x v="124"/>
    <x v="124"/>
    <n v="6808"/>
    <n v="108137000038"/>
    <s v="08137108137000038"/>
    <s v="INSTITUCION EDUCATIVA TECNICA COMERCIAL LA INMACULADA"/>
    <n v="1"/>
    <n v="34.980271810609381"/>
    <n v="2.4498752806386737"/>
    <n v="0.35379978330124173"/>
    <n v="1.3537997833012416"/>
    <n v="1451"/>
    <n v="0"/>
    <n v="0"/>
    <n v="0"/>
    <n v="89"/>
    <n v="0"/>
    <n v="670"/>
    <n v="0"/>
    <n v="474"/>
    <n v="0"/>
    <n v="0"/>
    <n v="0"/>
    <n v="218"/>
    <n v="1451"/>
    <n v="0"/>
    <n v="0"/>
    <n v="0"/>
    <n v="89"/>
    <n v="0"/>
    <n v="670"/>
    <n v="0"/>
    <n v="474"/>
    <n v="0"/>
    <n v="0"/>
    <n v="0"/>
    <n v="218"/>
    <n v="92671"/>
    <n v="81839"/>
    <n v="122758"/>
    <n v="150439"/>
    <n v="114333"/>
    <n v="99892"/>
    <n v="152848"/>
    <n v="184139"/>
    <n v="11165760.194929533"/>
    <n v="126747901.81263532"/>
    <n v="0"/>
    <n v="44398814.260812096"/>
    <n v="0"/>
    <n v="0"/>
    <n v="0"/>
    <n v="0"/>
    <n v="182312476"/>
    <n v="2233152.0389859066"/>
    <n v="25349580.362527061"/>
    <n v="0"/>
    <n v="8879762.8521624189"/>
    <n v="0"/>
    <n v="0"/>
    <n v="0"/>
    <n v="0"/>
    <n v="36462495"/>
    <n v="218774971"/>
    <n v="150775.30737422468"/>
    <n v="0"/>
    <n v="0"/>
    <n v="0"/>
    <n v="0"/>
    <n v="19701352"/>
    <n v="26671686.068341482"/>
    <n v="26671686"/>
    <n v="89"/>
    <n v="1"/>
    <n v="0"/>
    <n v="0"/>
    <n v="3.9555555555555557"/>
    <n v="3.9555555555555557"/>
    <n v="3.9555555555555557"/>
    <n v="4"/>
    <n v="6660438"/>
    <n v="33332124"/>
    <n v="252107095"/>
  </r>
  <r>
    <x v="1"/>
    <n v="3764"/>
    <x v="11"/>
    <x v="124"/>
    <x v="124"/>
    <x v="124"/>
    <n v="6809"/>
    <n v="108137000054"/>
    <s v="08137108137000054"/>
    <s v="INSTITUCION EDUCATIVA CAMPO DE LA CRUZ"/>
    <n v="1"/>
    <n v="34.980271810609381"/>
    <n v="2.4498752806386737"/>
    <n v="0.35379978330124173"/>
    <n v="1.3537997833012416"/>
    <n v="1206"/>
    <n v="0"/>
    <n v="0"/>
    <n v="0"/>
    <n v="61"/>
    <n v="0"/>
    <n v="591"/>
    <n v="0"/>
    <n v="398"/>
    <n v="0"/>
    <n v="156"/>
    <n v="0"/>
    <n v="0"/>
    <n v="1206"/>
    <n v="0"/>
    <n v="0"/>
    <n v="0"/>
    <n v="61"/>
    <n v="0"/>
    <n v="591"/>
    <n v="0"/>
    <n v="398"/>
    <n v="0"/>
    <n v="156"/>
    <n v="0"/>
    <n v="0"/>
    <n v="92671"/>
    <n v="81839"/>
    <n v="122758"/>
    <n v="150439"/>
    <n v="114333"/>
    <n v="99892"/>
    <n v="152848"/>
    <n v="184139"/>
    <n v="7652936.7628168715"/>
    <n v="109574890.64046882"/>
    <n v="25925601.592565037"/>
    <n v="0"/>
    <n v="0"/>
    <n v="0"/>
    <n v="0"/>
    <n v="0"/>
    <n v="143153429"/>
    <n v="1530587.3525633742"/>
    <n v="21914978.128093764"/>
    <n v="5185120.3185130069"/>
    <n v="0"/>
    <n v="0"/>
    <n v="0"/>
    <n v="0"/>
    <n v="0"/>
    <n v="28630686"/>
    <n v="171784115"/>
    <n v="142441.22305140962"/>
    <n v="0"/>
    <n v="0"/>
    <n v="0"/>
    <n v="0"/>
    <n v="19701352"/>
    <n v="26671686.068341482"/>
    <n v="26671686"/>
    <n v="61"/>
    <n v="1"/>
    <n v="0"/>
    <n v="0"/>
    <n v="2.7111111111111112"/>
    <n v="2.7111111111111112"/>
    <n v="2.7111111111111112"/>
    <n v="3"/>
    <n v="6660438"/>
    <n v="33332124"/>
    <n v="205116239"/>
  </r>
  <r>
    <x v="1"/>
    <n v="3764"/>
    <x v="11"/>
    <x v="124"/>
    <x v="124"/>
    <x v="124"/>
    <n v="5464"/>
    <n v="108137000062"/>
    <s v="08137108137000062"/>
    <s v="INSTITUCION EDUCATIVA PANFILO CANTILLO MENDOZA"/>
    <n v="1"/>
    <n v="34.980271810609381"/>
    <n v="2.4498752806386737"/>
    <n v="0.35379978330124173"/>
    <n v="1.3537997833012416"/>
    <n v="1404"/>
    <n v="0"/>
    <n v="0"/>
    <n v="0"/>
    <n v="107"/>
    <n v="0"/>
    <n v="745"/>
    <n v="186"/>
    <n v="260"/>
    <n v="106"/>
    <n v="0"/>
    <n v="0"/>
    <n v="0"/>
    <n v="1404"/>
    <n v="0"/>
    <n v="0"/>
    <n v="0"/>
    <n v="107"/>
    <n v="0"/>
    <n v="745"/>
    <n v="186"/>
    <n v="260"/>
    <n v="106"/>
    <n v="0"/>
    <n v="0"/>
    <n v="0"/>
    <n v="92671"/>
    <n v="81839"/>
    <n v="122758"/>
    <n v="150439"/>
    <n v="114333"/>
    <n v="99892"/>
    <n v="152848"/>
    <n v="184139"/>
    <n v="13424003.829859102"/>
    <n v="111347588.56791827"/>
    <n v="0"/>
    <n v="0"/>
    <n v="0"/>
    <n v="25153480.839356139"/>
    <n v="21934112.463470988"/>
    <n v="0"/>
    <n v="171859186"/>
    <n v="2684800.7659718203"/>
    <n v="22269517.713583652"/>
    <n v="0"/>
    <n v="0"/>
    <n v="0"/>
    <n v="5030696.1678712284"/>
    <n v="4386822.4926941972"/>
    <n v="0"/>
    <n v="34371837"/>
    <n v="206231023"/>
    <n v="146888.19301994302"/>
    <n v="1"/>
    <n v="0"/>
    <n v="0"/>
    <n v="1"/>
    <n v="24249724"/>
    <n v="32829271.096314918"/>
    <n v="32829271"/>
    <n v="107"/>
    <n v="1"/>
    <n v="0"/>
    <n v="0"/>
    <n v="4.7555555555555555"/>
    <n v="4.7555555555555555"/>
    <n v="4"/>
    <n v="4"/>
    <n v="6660438"/>
    <n v="39489709"/>
    <n v="245720732"/>
  </r>
  <r>
    <x v="1"/>
    <n v="3764"/>
    <x v="11"/>
    <x v="125"/>
    <x v="125"/>
    <x v="125"/>
    <n v="5465"/>
    <n v="108141000018"/>
    <s v="08141108141000018"/>
    <s v="INSTITUCION EDUCATIVA NUESTRA SEÑORA DE LA CANDELARIA"/>
    <n v="1"/>
    <n v="32.960143304970892"/>
    <n v="2.3083937359419213"/>
    <n v="0.33239386509820468"/>
    <n v="1.3323938650982048"/>
    <n v="1919"/>
    <n v="0"/>
    <n v="0"/>
    <n v="0"/>
    <n v="109"/>
    <n v="0"/>
    <n v="816"/>
    <n v="0"/>
    <n v="700"/>
    <n v="0"/>
    <n v="2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458695.634104215"/>
    <n v="165307340.79307032"/>
    <n v="48087229.790967278"/>
    <n v="0"/>
    <n v="0"/>
    <n v="0"/>
    <n v="0"/>
    <n v="0"/>
    <n v="226853266"/>
    <n v="0"/>
    <n v="0"/>
    <n v="0"/>
    <n v="0"/>
    <n v="0"/>
    <n v="0"/>
    <n v="0"/>
    <n v="0"/>
    <n v="0"/>
    <n v="226853266"/>
    <n v="118214.31266284523"/>
    <n v="0"/>
    <n v="0"/>
    <n v="0"/>
    <n v="0"/>
    <n v="19701352"/>
    <n v="26249960.538940247"/>
    <n v="26249961"/>
    <n v="109"/>
    <n v="1"/>
    <n v="0"/>
    <n v="0"/>
    <n v="4.8444444444444441"/>
    <n v="4.8444444444444441"/>
    <n v="4"/>
    <n v="4"/>
    <n v="6660438"/>
    <n v="32910399"/>
    <n v="259763665"/>
  </r>
  <r>
    <x v="1"/>
    <n v="3764"/>
    <x v="11"/>
    <x v="126"/>
    <x v="126"/>
    <x v="126"/>
    <n v="5466"/>
    <n v="108296000014"/>
    <s v="08296108296000014"/>
    <s v="INSTITUCION EDUCATIVA TECNICA FRANCISCO DE PAULA SANTANDER"/>
    <n v="1"/>
    <n v="13.652888355691278"/>
    <n v="0.95619250396399269"/>
    <n v="0.1278081077981581"/>
    <n v="1.1278081077981581"/>
    <n v="3198"/>
    <n v="21"/>
    <n v="0"/>
    <n v="39"/>
    <n v="92"/>
    <n v="322"/>
    <n v="822"/>
    <n v="0"/>
    <n v="1310"/>
    <n v="0"/>
    <n v="0"/>
    <n v="0"/>
    <n v="592"/>
    <n v="723"/>
    <n v="0"/>
    <n v="0"/>
    <n v="39"/>
    <n v="92"/>
    <n v="0"/>
    <n v="0"/>
    <n v="0"/>
    <n v="0"/>
    <n v="0"/>
    <n v="0"/>
    <n v="0"/>
    <n v="592"/>
    <n v="92671"/>
    <n v="81839"/>
    <n v="122758"/>
    <n v="150439"/>
    <n v="114333"/>
    <n v="99892"/>
    <n v="152848"/>
    <n v="184139"/>
    <n v="9615389.6745142061"/>
    <n v="196780802.24908724"/>
    <n v="0"/>
    <n v="100442463.76599589"/>
    <n v="7736741.0633332087"/>
    <n v="36276200.416343905"/>
    <n v="0"/>
    <n v="0"/>
    <n v="350851597"/>
    <n v="1923077.9349028415"/>
    <n v="0"/>
    <n v="0"/>
    <n v="20088492.753199179"/>
    <n v="1005776.3382333171"/>
    <n v="0"/>
    <n v="0"/>
    <n v="0"/>
    <n v="23017347"/>
    <n v="373868944"/>
    <n v="116907.11194496561"/>
    <n v="1"/>
    <n v="0"/>
    <n v="0"/>
    <n v="1"/>
    <n v="24249724"/>
    <n v="27349035.339067582"/>
    <n v="27349035"/>
    <n v="152"/>
    <n v="0"/>
    <n v="1"/>
    <n v="4.615384615384615"/>
    <n v="4.0888888888888886"/>
    <n v="8.7042735042735035"/>
    <n v="4"/>
    <n v="4"/>
    <n v="26641753"/>
    <n v="53990788"/>
    <n v="427859732"/>
  </r>
  <r>
    <x v="1"/>
    <n v="3764"/>
    <x v="11"/>
    <x v="126"/>
    <x v="126"/>
    <x v="126"/>
    <n v="5467"/>
    <n v="108296000049"/>
    <s v="08296108296000049"/>
    <s v="INSTITUCION EDUCATIVA MARIA AUXILIADORA"/>
    <n v="1"/>
    <n v="13.652888355691278"/>
    <n v="0.95619250396399269"/>
    <n v="0.1278081077981581"/>
    <n v="1.1278081077981581"/>
    <n v="1770"/>
    <n v="0"/>
    <n v="0"/>
    <n v="0"/>
    <n v="87"/>
    <n v="0"/>
    <n v="744"/>
    <n v="0"/>
    <n v="653"/>
    <n v="0"/>
    <n v="1"/>
    <n v="0"/>
    <n v="285"/>
    <n v="286"/>
    <n v="0"/>
    <n v="0"/>
    <n v="0"/>
    <n v="0"/>
    <n v="0"/>
    <n v="0"/>
    <n v="0"/>
    <n v="0"/>
    <n v="0"/>
    <n v="1"/>
    <n v="0"/>
    <n v="285"/>
    <n v="92671"/>
    <n v="81839"/>
    <n v="122758"/>
    <n v="150439"/>
    <n v="114333"/>
    <n v="99892"/>
    <n v="152848"/>
    <n v="184139"/>
    <n v="9092814.1487253904"/>
    <n v="128941266.76452856"/>
    <n v="138447.46769708628"/>
    <n v="48354902.319778427"/>
    <n v="0"/>
    <n v="0"/>
    <n v="0"/>
    <n v="0"/>
    <n v="186527431"/>
    <n v="0"/>
    <n v="0"/>
    <n v="27689.493539417261"/>
    <n v="9670980.4639556855"/>
    <n v="0"/>
    <n v="0"/>
    <n v="0"/>
    <n v="0"/>
    <n v="9698670"/>
    <n v="196226101"/>
    <n v="110862.20395480226"/>
    <n v="0"/>
    <n v="0"/>
    <n v="0"/>
    <n v="0"/>
    <n v="19701352"/>
    <n v="22219344.520185459"/>
    <n v="22219345"/>
    <n v="87"/>
    <n v="1"/>
    <n v="0"/>
    <n v="0"/>
    <n v="3.8666666666666667"/>
    <n v="3.8666666666666667"/>
    <n v="3.8666666666666667"/>
    <n v="4"/>
    <n v="6660438"/>
    <n v="28879783"/>
    <n v="225105884"/>
  </r>
  <r>
    <x v="1"/>
    <n v="3764"/>
    <x v="11"/>
    <x v="126"/>
    <x v="126"/>
    <x v="126"/>
    <n v="143779"/>
    <n v="108296800002"/>
    <s v="08296108296800002"/>
    <s v="INSTITUCIÓN EDUCATIVA TECNICA VILLA OLIMPICA DE GALAPA"/>
    <n v="1"/>
    <n v="13.652888355691278"/>
    <n v="0.95619250396399269"/>
    <n v="0.1278081077981581"/>
    <n v="1.1278081077981581"/>
    <n v="1549"/>
    <n v="0"/>
    <n v="0"/>
    <n v="0"/>
    <n v="97"/>
    <n v="0"/>
    <n v="651"/>
    <n v="0"/>
    <n v="559"/>
    <n v="0"/>
    <n v="0"/>
    <n v="0"/>
    <n v="242"/>
    <n v="1549"/>
    <n v="0"/>
    <n v="0"/>
    <n v="0"/>
    <n v="97"/>
    <n v="0"/>
    <n v="651"/>
    <n v="0"/>
    <n v="559"/>
    <n v="0"/>
    <n v="0"/>
    <n v="0"/>
    <n v="242"/>
    <n v="92671"/>
    <n v="81839"/>
    <n v="122758"/>
    <n v="150439"/>
    <n v="114333"/>
    <n v="99892"/>
    <n v="152848"/>
    <n v="184139"/>
    <n v="10137965.200303022"/>
    <n v="111681412.15825309"/>
    <n v="0"/>
    <n v="41059250.390829399"/>
    <n v="0"/>
    <n v="0"/>
    <n v="0"/>
    <n v="0"/>
    <n v="162878628"/>
    <n v="2027593.0400606045"/>
    <n v="22336282.431650616"/>
    <n v="0"/>
    <n v="8211850.0781658804"/>
    <n v="0"/>
    <n v="0"/>
    <n v="0"/>
    <n v="0"/>
    <n v="32575726"/>
    <n v="195454354"/>
    <n v="126180.99031633312"/>
    <n v="0"/>
    <n v="0"/>
    <n v="0"/>
    <n v="0"/>
    <n v="19701352"/>
    <n v="22219344.520185459"/>
    <n v="22219345"/>
    <n v="97"/>
    <n v="0"/>
    <n v="1"/>
    <n v="0"/>
    <n v="4.3111111111111109"/>
    <n v="4.3111111111111109"/>
    <n v="4"/>
    <n v="4"/>
    <n v="26641753"/>
    <n v="48861098"/>
    <n v="244315452"/>
  </r>
  <r>
    <x v="1"/>
    <n v="3764"/>
    <x v="11"/>
    <x v="127"/>
    <x v="127"/>
    <x v="127"/>
    <n v="5468"/>
    <n v="108372000011"/>
    <s v="08372108372000011"/>
    <s v="INSTITUCION EDUCATIVA JUAN V PADILLA"/>
    <n v="1"/>
    <n v="17.845761631612493"/>
    <n v="1.2498442128227678"/>
    <n v="0.17223711423490562"/>
    <n v="1.1722371142349055"/>
    <n v="2136"/>
    <n v="45"/>
    <n v="0"/>
    <n v="130"/>
    <n v="0"/>
    <n v="720"/>
    <n v="197"/>
    <n v="753"/>
    <n v="0"/>
    <n v="0"/>
    <n v="0"/>
    <n v="291"/>
    <n v="0"/>
    <n v="291"/>
    <n v="0"/>
    <n v="0"/>
    <n v="0"/>
    <n v="0"/>
    <n v="0"/>
    <n v="0"/>
    <n v="0"/>
    <n v="0"/>
    <n v="0"/>
    <n v="0"/>
    <n v="291"/>
    <n v="0"/>
    <n v="92671"/>
    <n v="81839"/>
    <n v="122758"/>
    <n v="150439"/>
    <n v="114333"/>
    <n v="99892"/>
    <n v="152848"/>
    <n v="184139"/>
    <n v="0"/>
    <n v="18899138.498798475"/>
    <n v="0"/>
    <n v="0"/>
    <n v="23454442.546818405"/>
    <n v="172484042.75772065"/>
    <n v="0"/>
    <n v="62813679.863627471"/>
    <n v="277651304"/>
    <n v="0"/>
    <n v="0"/>
    <n v="0"/>
    <n v="0"/>
    <n v="0"/>
    <n v="0"/>
    <n v="0"/>
    <n v="12562735.972725494"/>
    <n v="12562736"/>
    <n v="290214040"/>
    <n v="135867.99625468164"/>
    <n v="1"/>
    <n v="0"/>
    <n v="0"/>
    <n v="1"/>
    <n v="24249724"/>
    <n v="28426426.48275293"/>
    <n v="28426426"/>
    <n v="175"/>
    <n v="0"/>
    <n v="1"/>
    <n v="13.461538461538462"/>
    <n v="0"/>
    <n v="13.461538461538462"/>
    <n v="4"/>
    <n v="4"/>
    <n v="26641753"/>
    <n v="55068179"/>
    <n v="345282219"/>
  </r>
  <r>
    <x v="1"/>
    <n v="3764"/>
    <x v="11"/>
    <x v="127"/>
    <x v="127"/>
    <x v="127"/>
    <n v="100555"/>
    <n v="108372000169"/>
    <s v="08372108372000169"/>
    <s v="INSTITUCION EDUCATIVA TECNICA-ACADEMICA Y TURISTICA DE SANTA VERONICA"/>
    <n v="1"/>
    <n v="17.845761631612493"/>
    <n v="1.2498442128227678"/>
    <n v="0.17223711423490562"/>
    <n v="1.1722371142349055"/>
    <n v="366"/>
    <n v="11"/>
    <n v="0"/>
    <n v="21"/>
    <n v="0"/>
    <n v="151"/>
    <n v="0"/>
    <n v="129"/>
    <n v="0"/>
    <n v="0"/>
    <n v="0"/>
    <n v="54"/>
    <n v="0"/>
    <n v="366"/>
    <n v="11"/>
    <n v="0"/>
    <n v="21"/>
    <n v="0"/>
    <n v="151"/>
    <n v="0"/>
    <n v="129"/>
    <n v="0"/>
    <n v="0"/>
    <n v="0"/>
    <n v="54"/>
    <n v="0"/>
    <n v="92671"/>
    <n v="81839"/>
    <n v="122758"/>
    <n v="150439"/>
    <n v="114333"/>
    <n v="99892"/>
    <n v="152848"/>
    <n v="184139"/>
    <n v="0"/>
    <n v="0"/>
    <n v="0"/>
    <n v="0"/>
    <n v="4288812.3514182223"/>
    <n v="32787190.748242892"/>
    <n v="0"/>
    <n v="11656146.778817469"/>
    <n v="48732150"/>
    <n v="0"/>
    <n v="0"/>
    <n v="0"/>
    <n v="0"/>
    <n v="857762.47028364462"/>
    <n v="6557438.1496485779"/>
    <n v="0"/>
    <n v="2331229.355763494"/>
    <n v="9746430"/>
    <n v="58478580"/>
    <n v="159777.54098360657"/>
    <n v="1"/>
    <n v="0"/>
    <n v="0"/>
    <n v="1"/>
    <n v="24249724"/>
    <n v="28426426.48275293"/>
    <n v="28426426"/>
    <n v="32"/>
    <n v="1"/>
    <n v="0"/>
    <n v="2.4615384615384617"/>
    <n v="0"/>
    <n v="2.4615384615384617"/>
    <n v="2.4615384615384617"/>
    <n v="3"/>
    <n v="6660438"/>
    <n v="35086864"/>
    <n v="93565444"/>
  </r>
  <r>
    <x v="1"/>
    <n v="3764"/>
    <x v="11"/>
    <x v="128"/>
    <x v="128"/>
    <x v="128"/>
    <n v="5469"/>
    <n v="108421000013"/>
    <s v="08421108421000013"/>
    <s v="INSTITUCION EDUCATIVA SAN JOSE DE LURUACO"/>
    <n v="1"/>
    <n v="24.834520924512606"/>
    <n v="1.7393083521156161"/>
    <n v="0.24629220991172818"/>
    <n v="1.2462922099117282"/>
    <n v="1531"/>
    <n v="0"/>
    <n v="0"/>
    <n v="0"/>
    <n v="104"/>
    <n v="0"/>
    <n v="690"/>
    <n v="0"/>
    <n v="508"/>
    <n v="0"/>
    <n v="22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011495.120011896"/>
    <n v="122190379.18402517"/>
    <n v="35035245.654894762"/>
    <n v="0"/>
    <n v="0"/>
    <n v="0"/>
    <n v="0"/>
    <n v="0"/>
    <n v="169237120"/>
    <n v="0"/>
    <n v="0"/>
    <n v="0"/>
    <n v="0"/>
    <n v="0"/>
    <n v="0"/>
    <n v="0"/>
    <n v="0"/>
    <n v="0"/>
    <n v="169237120"/>
    <n v="110540.24820378837"/>
    <n v="0"/>
    <n v="0"/>
    <n v="0"/>
    <n v="0"/>
    <n v="19701352"/>
    <n v="24553641.522328846"/>
    <n v="24553642"/>
    <n v="104"/>
    <n v="1"/>
    <n v="0"/>
    <n v="0"/>
    <n v="4.6222222222222218"/>
    <n v="4.6222222222222218"/>
    <n v="4"/>
    <n v="4"/>
    <n v="6660438"/>
    <n v="31214080"/>
    <n v="200451200"/>
  </r>
  <r>
    <x v="1"/>
    <n v="3764"/>
    <x v="11"/>
    <x v="128"/>
    <x v="128"/>
    <x v="128"/>
    <n v="5472"/>
    <n v="108421000234"/>
    <s v="08421108421000234"/>
    <s v="INSTITUCION EDUCATIVA TECNICA AGROPECUARIA DE LURUACO"/>
    <n v="1"/>
    <n v="24.834520924512606"/>
    <n v="1.7393083521156161"/>
    <n v="0.24629220991172818"/>
    <n v="1.2462922099117282"/>
    <n v="1285"/>
    <n v="0"/>
    <n v="0"/>
    <n v="5"/>
    <n v="97"/>
    <n v="21"/>
    <n v="644"/>
    <n v="0"/>
    <n v="393"/>
    <n v="0"/>
    <n v="0"/>
    <n v="0"/>
    <n v="125"/>
    <n v="615"/>
    <n v="0"/>
    <n v="0"/>
    <n v="0"/>
    <n v="97"/>
    <n v="0"/>
    <n v="0"/>
    <n v="0"/>
    <n v="393"/>
    <n v="0"/>
    <n v="0"/>
    <n v="0"/>
    <n v="125"/>
    <n v="92671"/>
    <n v="81839"/>
    <n v="122758"/>
    <n v="150439"/>
    <n v="114333"/>
    <n v="99892"/>
    <n v="152848"/>
    <n v="184139"/>
    <n v="11203029.102318786"/>
    <n v="105769134.56914367"/>
    <n v="0"/>
    <n v="23436369.220863808"/>
    <n v="712461.63617918803"/>
    <n v="2614387.0500825495"/>
    <n v="0"/>
    <n v="0"/>
    <n v="143735382"/>
    <n v="2240605.8204637575"/>
    <n v="8016831.2219235217"/>
    <n v="0"/>
    <n v="4687273.8441727618"/>
    <n v="0"/>
    <n v="0"/>
    <n v="0"/>
    <n v="0"/>
    <n v="14944711"/>
    <n v="158680093"/>
    <n v="123486.45369649805"/>
    <n v="1"/>
    <n v="0"/>
    <n v="0"/>
    <n v="1"/>
    <n v="24249724"/>
    <n v="30222242.113709472"/>
    <n v="30222242"/>
    <n v="102"/>
    <n v="1"/>
    <n v="0"/>
    <n v="0.38461538461538464"/>
    <n v="4.3111111111111109"/>
    <n v="4.6957264957264959"/>
    <n v="4"/>
    <n v="4"/>
    <n v="6660438"/>
    <n v="36882680"/>
    <n v="195562773"/>
  </r>
  <r>
    <x v="1"/>
    <n v="3960"/>
    <x v="12"/>
    <x v="129"/>
    <x v="129"/>
    <x v="129"/>
    <n v="5473"/>
    <n v="108433000019"/>
    <s v="08433108433000019"/>
    <s v="INSTITUCION EDUCATIVA TECNICO COMERCIAL ALBERTO PUMAREJO DE MALAMBO"/>
    <n v="1"/>
    <n v="12.915190803983158"/>
    <n v="0.9045271822563079"/>
    <n v="0.11999123208635594"/>
    <n v="1.1199912320863559"/>
    <n v="2276"/>
    <n v="0"/>
    <n v="0"/>
    <n v="0"/>
    <n v="146"/>
    <n v="0"/>
    <n v="1061"/>
    <n v="0"/>
    <n v="723"/>
    <n v="0"/>
    <n v="0"/>
    <n v="0"/>
    <n v="346"/>
    <n v="346"/>
    <n v="0"/>
    <n v="0"/>
    <n v="0"/>
    <n v="0"/>
    <n v="0"/>
    <n v="0"/>
    <n v="0"/>
    <n v="0"/>
    <n v="0"/>
    <n v="0"/>
    <n v="0"/>
    <n v="346"/>
    <n v="92671"/>
    <n v="81839"/>
    <n v="122758"/>
    <n v="150439"/>
    <n v="114333"/>
    <n v="99892"/>
    <n v="152848"/>
    <n v="184139"/>
    <n v="15153443.290426504"/>
    <n v="163519588.99780405"/>
    <n v="0"/>
    <n v="58297664.893488392"/>
    <n v="0"/>
    <n v="0"/>
    <n v="0"/>
    <n v="0"/>
    <n v="236970697"/>
    <n v="0"/>
    <n v="0"/>
    <n v="0"/>
    <n v="11659532.97869768"/>
    <n v="0"/>
    <n v="0"/>
    <n v="0"/>
    <n v="0"/>
    <n v="11659533"/>
    <n v="248630230"/>
    <n v="109239.99560632689"/>
    <n v="0"/>
    <n v="0"/>
    <n v="0"/>
    <n v="0"/>
    <n v="19701352"/>
    <n v="22065341.50024699"/>
    <n v="22065342"/>
    <n v="146"/>
    <n v="1"/>
    <n v="0"/>
    <n v="0"/>
    <n v="6.4888888888888889"/>
    <n v="6.4888888888888889"/>
    <n v="4"/>
    <n v="4"/>
    <n v="6660438"/>
    <n v="28725780"/>
    <n v="277356010"/>
  </r>
  <r>
    <x v="1"/>
    <n v="3960"/>
    <x v="12"/>
    <x v="129"/>
    <x v="129"/>
    <x v="129"/>
    <n v="5474"/>
    <n v="108433000027"/>
    <s v="08433108433000027"/>
    <s v="INSTITUCION EDUCATIVA ANTONIA SANTOS"/>
    <n v="1"/>
    <n v="12.915190803983158"/>
    <n v="0.9045271822563079"/>
    <n v="0.11999123208635594"/>
    <n v="1.1199912320863559"/>
    <n v="1054"/>
    <n v="0"/>
    <n v="0"/>
    <n v="0"/>
    <n v="61"/>
    <n v="0"/>
    <n v="434"/>
    <n v="0"/>
    <n v="396"/>
    <n v="0"/>
    <n v="16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31233.1555891559"/>
    <n v="76076938.827453688"/>
    <n v="22410525.037958469"/>
    <n v="0"/>
    <n v="0"/>
    <n v="0"/>
    <n v="0"/>
    <n v="0"/>
    <n v="104818697"/>
    <n v="0"/>
    <n v="0"/>
    <n v="0"/>
    <n v="0"/>
    <n v="0"/>
    <n v="0"/>
    <n v="0"/>
    <n v="0"/>
    <n v="0"/>
    <n v="104818697"/>
    <n v="99448.47912713472"/>
    <n v="0"/>
    <n v="0"/>
    <n v="0"/>
    <n v="0"/>
    <n v="19701352"/>
    <n v="22065341.50024699"/>
    <n v="22065342"/>
    <n v="61"/>
    <n v="1"/>
    <n v="0"/>
    <n v="0"/>
    <n v="2.7111111111111112"/>
    <n v="2.7111111111111112"/>
    <n v="2.7111111111111112"/>
    <n v="3"/>
    <n v="6660438"/>
    <n v="28725780"/>
    <n v="133544477"/>
  </r>
  <r>
    <x v="1"/>
    <n v="3960"/>
    <x v="12"/>
    <x v="129"/>
    <x v="129"/>
    <x v="129"/>
    <n v="5475"/>
    <n v="108433000035"/>
    <s v="08433108433000035"/>
    <s v="INSTITUCION EDUCATIVA EVA RODRIGUEZ"/>
    <n v="1"/>
    <n v="12.915190803983158"/>
    <n v="0.9045271822563079"/>
    <n v="0.11999123208635594"/>
    <n v="1.1199912320863559"/>
    <n v="1213"/>
    <n v="0"/>
    <n v="0"/>
    <n v="0"/>
    <n v="81"/>
    <n v="0"/>
    <n v="447"/>
    <n v="0"/>
    <n v="458"/>
    <n v="0"/>
    <n v="22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07047.3049626499"/>
    <n v="82951361.010657325"/>
    <n v="31209749.592739709"/>
    <n v="0"/>
    <n v="0"/>
    <n v="0"/>
    <n v="0"/>
    <n v="0"/>
    <n v="122568158"/>
    <n v="0"/>
    <n v="0"/>
    <n v="0"/>
    <n v="0"/>
    <n v="0"/>
    <n v="0"/>
    <n v="0"/>
    <n v="0"/>
    <n v="0"/>
    <n v="122568158"/>
    <n v="101045.47238252267"/>
    <n v="0"/>
    <n v="0"/>
    <n v="0"/>
    <n v="0"/>
    <n v="19701352"/>
    <n v="22065341.50024699"/>
    <n v="22065342"/>
    <n v="81"/>
    <n v="1"/>
    <n v="0"/>
    <n v="0"/>
    <n v="3.6"/>
    <n v="3.6"/>
    <n v="3.6"/>
    <n v="4"/>
    <n v="6660438"/>
    <n v="28725780"/>
    <n v="151293938"/>
  </r>
  <r>
    <x v="1"/>
    <n v="3960"/>
    <x v="12"/>
    <x v="129"/>
    <x v="129"/>
    <x v="129"/>
    <n v="5476"/>
    <n v="108433000051"/>
    <s v="08433108433000051"/>
    <s v="INSTITUCION EDUCATIVA SIMON BOLIVAR"/>
    <n v="1"/>
    <n v="12.915190803983158"/>
    <n v="0.9045271822563079"/>
    <n v="0.11999123208635594"/>
    <n v="1.1199912320863559"/>
    <n v="959"/>
    <n v="0"/>
    <n v="0"/>
    <n v="0"/>
    <n v="56"/>
    <n v="0"/>
    <n v="453"/>
    <n v="0"/>
    <n v="334"/>
    <n v="0"/>
    <n v="1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12279.6182457823"/>
    <n v="72135603.442416921"/>
    <n v="15948594.505540997"/>
    <n v="0"/>
    <n v="0"/>
    <n v="0"/>
    <n v="0"/>
    <n v="0"/>
    <n v="93896478"/>
    <n v="0"/>
    <n v="0"/>
    <n v="0"/>
    <n v="0"/>
    <n v="0"/>
    <n v="0"/>
    <n v="0"/>
    <n v="0"/>
    <n v="0"/>
    <n v="93896478"/>
    <n v="97910.821689259639"/>
    <n v="0"/>
    <n v="0"/>
    <n v="0"/>
    <n v="0"/>
    <n v="19701352"/>
    <n v="22065341.50024699"/>
    <n v="22065342"/>
    <n v="56"/>
    <n v="1"/>
    <n v="0"/>
    <n v="0"/>
    <n v="2.4888888888888889"/>
    <n v="2.4888888888888889"/>
    <n v="2.4888888888888889"/>
    <n v="3"/>
    <n v="6660438"/>
    <n v="28725780"/>
    <n v="122622258"/>
  </r>
  <r>
    <x v="1"/>
    <n v="3960"/>
    <x v="12"/>
    <x v="129"/>
    <x v="129"/>
    <x v="129"/>
    <n v="5477"/>
    <n v="108433000116"/>
    <s v="08433108433000116"/>
    <s v="INSTITUCION EDUCATIVA JUAN XXIII"/>
    <n v="1"/>
    <n v="12.915190803983158"/>
    <n v="0.9045271822563079"/>
    <n v="0.11999123208635594"/>
    <n v="1.1199912320863559"/>
    <n v="1466"/>
    <n v="0"/>
    <n v="0"/>
    <n v="0"/>
    <n v="91"/>
    <n v="0"/>
    <n v="643"/>
    <n v="0"/>
    <n v="527"/>
    <n v="0"/>
    <n v="1"/>
    <n v="0"/>
    <n v="204"/>
    <n v="431"/>
    <n v="0"/>
    <n v="0"/>
    <n v="0"/>
    <n v="91"/>
    <n v="0"/>
    <n v="135"/>
    <n v="0"/>
    <n v="0"/>
    <n v="0"/>
    <n v="1"/>
    <n v="0"/>
    <n v="204"/>
    <n v="92671"/>
    <n v="81839"/>
    <n v="122758"/>
    <n v="150439"/>
    <n v="114333"/>
    <n v="99892"/>
    <n v="152848"/>
    <n v="184139"/>
    <n v="9444954.379649397"/>
    <n v="107240986.05797687"/>
    <n v="137487.88366845687"/>
    <n v="34372033.636623219"/>
    <n v="0"/>
    <n v="0"/>
    <n v="0"/>
    <n v="0"/>
    <n v="151195462"/>
    <n v="1888990.8759298795"/>
    <n v="2474791.9859533124"/>
    <n v="27497.576733691378"/>
    <n v="6874406.7273246432"/>
    <n v="0"/>
    <n v="0"/>
    <n v="0"/>
    <n v="0"/>
    <n v="11265687"/>
    <n v="162461149"/>
    <n v="110819.33765347885"/>
    <n v="0"/>
    <n v="0"/>
    <n v="0"/>
    <n v="0"/>
    <n v="19701352"/>
    <n v="22065341.50024699"/>
    <n v="22065342"/>
    <n v="91"/>
    <n v="1"/>
    <n v="0"/>
    <n v="0"/>
    <n v="4.0444444444444443"/>
    <n v="4.0444444444444443"/>
    <n v="4"/>
    <n v="4"/>
    <n v="6660438"/>
    <n v="28725780"/>
    <n v="191186929"/>
  </r>
  <r>
    <x v="1"/>
    <n v="3960"/>
    <x v="12"/>
    <x v="129"/>
    <x v="129"/>
    <x v="129"/>
    <n v="5478"/>
    <n v="108433000779"/>
    <s v="08433108433000779"/>
    <s v="INSTITUCION EDUCATIVA BELLAVISTA"/>
    <n v="1"/>
    <n v="12.915190803983158"/>
    <n v="0.9045271822563079"/>
    <n v="0.11999123208635594"/>
    <n v="1.1199912320863559"/>
    <n v="522"/>
    <n v="0"/>
    <n v="0"/>
    <n v="0"/>
    <n v="42"/>
    <n v="0"/>
    <n v="246"/>
    <n v="0"/>
    <n v="167"/>
    <n v="0"/>
    <n v="67"/>
    <n v="0"/>
    <n v="0"/>
    <n v="205"/>
    <n v="0"/>
    <n v="0"/>
    <n v="0"/>
    <n v="42"/>
    <n v="0"/>
    <n v="55"/>
    <n v="0"/>
    <n v="41"/>
    <n v="0"/>
    <n v="67"/>
    <n v="0"/>
    <n v="0"/>
    <n v="92671"/>
    <n v="81839"/>
    <n v="122758"/>
    <n v="150439"/>
    <n v="114333"/>
    <n v="99892"/>
    <n v="152848"/>
    <n v="184139"/>
    <n v="4359209.7136843372"/>
    <n v="37855151.488841407"/>
    <n v="9211688.20578661"/>
    <n v="0"/>
    <n v="0"/>
    <n v="0"/>
    <n v="0"/>
    <n v="0"/>
    <n v="51426049"/>
    <n v="871841.94273686735"/>
    <n v="1759852.0789001335"/>
    <n v="1842337.6411573223"/>
    <n v="0"/>
    <n v="0"/>
    <n v="0"/>
    <n v="0"/>
    <n v="0"/>
    <n v="4474032"/>
    <n v="55900081"/>
    <n v="107088.27777777778"/>
    <n v="0"/>
    <n v="0"/>
    <n v="0"/>
    <n v="0"/>
    <n v="19701352"/>
    <n v="22065341.50024699"/>
    <n v="22065342"/>
    <n v="42"/>
    <n v="1"/>
    <n v="0"/>
    <n v="0"/>
    <n v="1.8666666666666667"/>
    <n v="1.8666666666666667"/>
    <n v="1.8666666666666667"/>
    <n v="2"/>
    <n v="6660438"/>
    <n v="28725780"/>
    <n v="84625861"/>
  </r>
  <r>
    <x v="1"/>
    <n v="3960"/>
    <x v="12"/>
    <x v="129"/>
    <x v="129"/>
    <x v="129"/>
    <n v="5479"/>
    <n v="108433001082"/>
    <s v="08433108433001082"/>
    <s v="INSTITUCION EDUCATIVA TECNICO AGRICOLA JUAN DOMINGUEZ ROMERO"/>
    <n v="1"/>
    <n v="12.915190803983158"/>
    <n v="0.9045271822563079"/>
    <n v="0.11999123208635594"/>
    <n v="1.1199912320863559"/>
    <n v="921"/>
    <n v="28"/>
    <n v="0"/>
    <n v="33"/>
    <n v="0"/>
    <n v="346"/>
    <n v="0"/>
    <n v="370"/>
    <n v="0"/>
    <n v="0"/>
    <n v="0"/>
    <n v="144"/>
    <n v="0"/>
    <n v="423"/>
    <n v="28"/>
    <n v="0"/>
    <n v="33"/>
    <n v="0"/>
    <n v="123"/>
    <n v="0"/>
    <n v="95"/>
    <n v="0"/>
    <n v="0"/>
    <n v="0"/>
    <n v="144"/>
    <n v="0"/>
    <n v="92671"/>
    <n v="81839"/>
    <n v="122758"/>
    <n v="150439"/>
    <n v="114333"/>
    <n v="99892"/>
    <n v="152848"/>
    <n v="184139"/>
    <n v="0"/>
    <n v="0"/>
    <n v="0"/>
    <n v="0"/>
    <n v="7811169.4098258885"/>
    <n v="80104765.535388306"/>
    <n v="0"/>
    <n v="29697705.429861527"/>
    <n v="117613640"/>
    <n v="0"/>
    <n v="0"/>
    <n v="0"/>
    <n v="0"/>
    <n v="1562233.8819651778"/>
    <n v="4877887.9571828637"/>
    <n v="0"/>
    <n v="5939541.0859723054"/>
    <n v="12379663"/>
    <n v="129993303"/>
    <n v="141143.65146579806"/>
    <n v="1"/>
    <n v="0"/>
    <n v="0"/>
    <n v="1"/>
    <n v="24249724"/>
    <n v="27159478.260514073"/>
    <n v="27159478"/>
    <n v="61"/>
    <n v="1"/>
    <n v="0"/>
    <n v="4.6923076923076925"/>
    <n v="0"/>
    <n v="4.6923076923076925"/>
    <n v="4"/>
    <n v="4"/>
    <n v="6660438"/>
    <n v="33819916"/>
    <n v="163813219"/>
  </r>
  <r>
    <x v="1"/>
    <n v="3960"/>
    <x v="12"/>
    <x v="129"/>
    <x v="129"/>
    <x v="129"/>
    <n v="5480"/>
    <n v="108433001139"/>
    <s v="08433108433001139"/>
    <s v="INSTITUCION EDUCATIVA EL CONCORDE"/>
    <n v="1"/>
    <n v="12.915190803983158"/>
    <n v="0.9045271822563079"/>
    <n v="0.11999123208635594"/>
    <n v="1.1199912320863559"/>
    <n v="946"/>
    <n v="0"/>
    <n v="0"/>
    <n v="0"/>
    <n v="84"/>
    <n v="0"/>
    <n v="428"/>
    <n v="0"/>
    <n v="313"/>
    <n v="0"/>
    <n v="1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718419.4273686744"/>
    <n v="67919291.170052022"/>
    <n v="16636033.923883282"/>
    <n v="0"/>
    <n v="0"/>
    <n v="0"/>
    <n v="0"/>
    <n v="0"/>
    <n v="93273745"/>
    <n v="0"/>
    <n v="0"/>
    <n v="0"/>
    <n v="0"/>
    <n v="0"/>
    <n v="0"/>
    <n v="0"/>
    <n v="0"/>
    <n v="0"/>
    <n v="93273745"/>
    <n v="98598.039112050741"/>
    <n v="0"/>
    <n v="0"/>
    <n v="0"/>
    <n v="0"/>
    <n v="19701352"/>
    <n v="22065341.50024699"/>
    <n v="22065342"/>
    <n v="84"/>
    <n v="0"/>
    <n v="1"/>
    <n v="0"/>
    <n v="3.7333333333333334"/>
    <n v="3.7333333333333334"/>
    <n v="3.7333333333333334"/>
    <n v="4"/>
    <n v="26641753"/>
    <n v="48707095"/>
    <n v="141980840"/>
  </r>
  <r>
    <x v="1"/>
    <n v="3960"/>
    <x v="12"/>
    <x v="129"/>
    <x v="129"/>
    <x v="129"/>
    <n v="5481"/>
    <n v="108433001155"/>
    <s v="08433108433001155"/>
    <s v="INSTITUCION EDUCATIVA SAN SEBASTIAN"/>
    <n v="1"/>
    <n v="12.915190803983158"/>
    <n v="0.9045271822563079"/>
    <n v="0.11999123208635594"/>
    <n v="1.1199912320863559"/>
    <n v="747"/>
    <n v="0"/>
    <n v="0"/>
    <n v="0"/>
    <n v="82"/>
    <n v="0"/>
    <n v="386"/>
    <n v="0"/>
    <n v="218"/>
    <n v="0"/>
    <n v="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10838.0124313235"/>
    <n v="55362013.315400027"/>
    <n v="8386760.9037758689"/>
    <n v="0"/>
    <n v="0"/>
    <n v="0"/>
    <n v="0"/>
    <n v="0"/>
    <n v="72259612"/>
    <n v="0"/>
    <n v="0"/>
    <n v="0"/>
    <n v="0"/>
    <n v="0"/>
    <n v="0"/>
    <n v="0"/>
    <n v="0"/>
    <n v="0"/>
    <n v="72259612"/>
    <n v="96733.081659973221"/>
    <n v="0"/>
    <n v="0"/>
    <n v="0"/>
    <n v="0"/>
    <n v="19701352"/>
    <n v="22065341.50024699"/>
    <n v="22065342"/>
    <n v="82"/>
    <n v="1"/>
    <n v="0"/>
    <n v="0"/>
    <n v="3.6444444444444444"/>
    <n v="3.6444444444444444"/>
    <n v="3.6444444444444444"/>
    <n v="4"/>
    <n v="6660438"/>
    <n v="28725780"/>
    <n v="100985392"/>
  </r>
  <r>
    <x v="1"/>
    <n v="3960"/>
    <x v="12"/>
    <x v="129"/>
    <x v="129"/>
    <x v="129"/>
    <n v="16661"/>
    <n v="108433075761"/>
    <s v="08433108433075761"/>
    <s v="INSTITUCION EDUCATIVA DE MESOLANDIA"/>
    <n v="1"/>
    <n v="12.915190803983158"/>
    <n v="0.9045271822563079"/>
    <n v="0.11999123208635594"/>
    <n v="1.1199912320863559"/>
    <n v="454"/>
    <n v="0"/>
    <n v="0"/>
    <n v="0"/>
    <n v="24"/>
    <n v="0"/>
    <n v="228"/>
    <n v="0"/>
    <n v="163"/>
    <n v="0"/>
    <n v="39"/>
    <n v="0"/>
    <n v="0"/>
    <n v="99"/>
    <n v="0"/>
    <n v="0"/>
    <n v="0"/>
    <n v="24"/>
    <n v="0"/>
    <n v="0"/>
    <n v="0"/>
    <n v="36"/>
    <n v="0"/>
    <n v="39"/>
    <n v="0"/>
    <n v="0"/>
    <n v="92671"/>
    <n v="81839"/>
    <n v="122758"/>
    <n v="150439"/>
    <n v="114333"/>
    <n v="99892"/>
    <n v="152848"/>
    <n v="184139"/>
    <n v="2490976.9792481926"/>
    <n v="35838654.315101676"/>
    <n v="5362027.463069818"/>
    <n v="0"/>
    <n v="0"/>
    <n v="0"/>
    <n v="0"/>
    <n v="0"/>
    <n v="43691659"/>
    <n v="498195.39584963856"/>
    <n v="659944.52958755009"/>
    <n v="1072405.4926139635"/>
    <n v="0"/>
    <n v="0"/>
    <n v="0"/>
    <n v="0"/>
    <n v="0"/>
    <n v="2230545"/>
    <n v="45922204"/>
    <n v="101150.22907488987"/>
    <n v="0"/>
    <n v="0"/>
    <n v="0"/>
    <n v="0"/>
    <n v="19701352"/>
    <n v="22065341.50024699"/>
    <n v="22065342"/>
    <n v="24"/>
    <n v="1"/>
    <n v="0"/>
    <n v="0"/>
    <n v="1.0666666666666667"/>
    <n v="1.0666666666666667"/>
    <n v="1.0666666666666667"/>
    <n v="2"/>
    <n v="6660438"/>
    <n v="28725780"/>
    <n v="74647984"/>
  </r>
  <r>
    <x v="1"/>
    <n v="3960"/>
    <x v="12"/>
    <x v="129"/>
    <x v="129"/>
    <x v="129"/>
    <n v="16663"/>
    <n v="108433075779"/>
    <s v="08433108433075779"/>
    <s v="I.E. NUESTRA SEÑORA DE LA CANDELARIA"/>
    <n v="1"/>
    <n v="12.915190803983158"/>
    <n v="0.9045271822563079"/>
    <n v="0.11999123208635594"/>
    <n v="1.1199912320863559"/>
    <n v="1139"/>
    <n v="0"/>
    <n v="0"/>
    <n v="0"/>
    <n v="75"/>
    <n v="0"/>
    <n v="559"/>
    <n v="0"/>
    <n v="383"/>
    <n v="0"/>
    <n v="122"/>
    <n v="0"/>
    <n v="0"/>
    <n v="421"/>
    <n v="0"/>
    <n v="0"/>
    <n v="0"/>
    <n v="75"/>
    <n v="0"/>
    <n v="224"/>
    <n v="0"/>
    <n v="0"/>
    <n v="0"/>
    <n v="122"/>
    <n v="0"/>
    <n v="0"/>
    <n v="92671"/>
    <n v="81839"/>
    <n v="122758"/>
    <n v="150439"/>
    <n v="114333"/>
    <n v="99892"/>
    <n v="152848"/>
    <n v="184139"/>
    <n v="7784303.060150601"/>
    <n v="86342742.621037796"/>
    <n v="16773521.807551738"/>
    <n v="0"/>
    <n v="0"/>
    <n v="0"/>
    <n v="0"/>
    <n v="0"/>
    <n v="110900567"/>
    <n v="1556860.6120301203"/>
    <n v="4106321.5174336447"/>
    <n v="3354704.361510348"/>
    <n v="0"/>
    <n v="0"/>
    <n v="0"/>
    <n v="0"/>
    <n v="0"/>
    <n v="9017886"/>
    <n v="119918453"/>
    <n v="105283.97980684812"/>
    <n v="0"/>
    <n v="0"/>
    <n v="0"/>
    <n v="0"/>
    <n v="19701352"/>
    <n v="22065341.50024699"/>
    <n v="22065342"/>
    <n v="75"/>
    <n v="1"/>
    <n v="0"/>
    <n v="0"/>
    <n v="3.3333333333333335"/>
    <n v="3.3333333333333335"/>
    <n v="3.3333333333333335"/>
    <n v="4"/>
    <n v="6660438"/>
    <n v="28725780"/>
    <n v="148644233"/>
  </r>
  <r>
    <x v="1"/>
    <n v="3960"/>
    <x v="12"/>
    <x v="129"/>
    <x v="129"/>
    <x v="129"/>
    <n v="5482"/>
    <n v="108433800198"/>
    <s v="08433108433800198"/>
    <s v="INSTITUCION EDUCATIVA VILLA CAMPO"/>
    <n v="1"/>
    <n v="12.915190803983158"/>
    <n v="0.9045271822563079"/>
    <n v="0.11999123208635594"/>
    <n v="1.1199912320863559"/>
    <n v="829"/>
    <n v="0"/>
    <n v="0"/>
    <n v="0"/>
    <n v="82"/>
    <n v="0"/>
    <n v="366"/>
    <n v="0"/>
    <n v="281"/>
    <n v="0"/>
    <n v="100"/>
    <n v="0"/>
    <n v="0"/>
    <n v="829"/>
    <n v="0"/>
    <n v="0"/>
    <n v="0"/>
    <n v="82"/>
    <n v="0"/>
    <n v="366"/>
    <n v="0"/>
    <n v="281"/>
    <n v="0"/>
    <n v="100"/>
    <n v="0"/>
    <n v="0"/>
    <n v="92671"/>
    <n v="81839"/>
    <n v="122758"/>
    <n v="150439"/>
    <n v="114333"/>
    <n v="99892"/>
    <n v="152848"/>
    <n v="184139"/>
    <n v="8510838.0124313235"/>
    <n v="59303348.700436786"/>
    <n v="13748788.366845688"/>
    <n v="0"/>
    <n v="0"/>
    <n v="0"/>
    <n v="0"/>
    <n v="0"/>
    <n v="81562975"/>
    <n v="1702167.6024862649"/>
    <n v="11860669.740087358"/>
    <n v="2749757.6733691376"/>
    <n v="0"/>
    <n v="0"/>
    <n v="0"/>
    <n v="0"/>
    <n v="0"/>
    <n v="16312595"/>
    <n v="97875570"/>
    <n v="118064.62002412546"/>
    <n v="0"/>
    <n v="0"/>
    <n v="0"/>
    <n v="0"/>
    <n v="19701352"/>
    <n v="22065341.50024699"/>
    <n v="22065342"/>
    <n v="82"/>
    <n v="0"/>
    <n v="1"/>
    <n v="0"/>
    <n v="3.6444444444444444"/>
    <n v="3.6444444444444444"/>
    <n v="3.6444444444444444"/>
    <n v="4"/>
    <n v="26641753"/>
    <n v="48707095"/>
    <n v="146582665"/>
  </r>
  <r>
    <x v="1"/>
    <n v="3764"/>
    <x v="11"/>
    <x v="130"/>
    <x v="130"/>
    <x v="130"/>
    <n v="5483"/>
    <n v="108436000061"/>
    <s v="08436108436000061"/>
    <s v="INSTITUCION EDUCATIVA NORMAL SUPERIOR DE MANATI"/>
    <n v="1"/>
    <n v="23.865231633130556"/>
    <n v="1.671423291427653"/>
    <n v="0.23602131515008723"/>
    <n v="1.2360213151500872"/>
    <n v="2216"/>
    <n v="0"/>
    <n v="0"/>
    <n v="0"/>
    <n v="189"/>
    <n v="0"/>
    <n v="1140"/>
    <n v="0"/>
    <n v="622"/>
    <n v="0"/>
    <n v="265"/>
    <n v="0"/>
    <n v="0"/>
    <n v="1526"/>
    <n v="0"/>
    <n v="0"/>
    <n v="0"/>
    <n v="70"/>
    <n v="0"/>
    <n v="569"/>
    <n v="0"/>
    <n v="622"/>
    <n v="0"/>
    <n v="265"/>
    <n v="0"/>
    <n v="0"/>
    <n v="92671"/>
    <n v="81839"/>
    <n v="122758"/>
    <n v="150439"/>
    <n v="114333"/>
    <n v="99892"/>
    <n v="152848"/>
    <n v="184139"/>
    <n v="21648689.614995733"/>
    <n v="178234666.69942078"/>
    <n v="40208848.720376514"/>
    <n v="0"/>
    <n v="0"/>
    <n v="0"/>
    <n v="0"/>
    <n v="0"/>
    <n v="240092205"/>
    <n v="1603606.6381478321"/>
    <n v="24095061.071397293"/>
    <n v="8041769.744075303"/>
    <n v="0"/>
    <n v="0"/>
    <n v="0"/>
    <n v="0"/>
    <n v="0"/>
    <n v="33740437"/>
    <n v="273832642"/>
    <n v="123570.6868231047"/>
    <n v="0"/>
    <n v="0"/>
    <n v="0"/>
    <n v="0"/>
    <n v="19701352"/>
    <n v="24351291.009274799"/>
    <n v="24351291"/>
    <n v="189"/>
    <n v="1"/>
    <n v="0"/>
    <n v="0"/>
    <n v="8.4"/>
    <n v="8.4"/>
    <n v="4"/>
    <n v="4"/>
    <n v="6660438"/>
    <n v="31011729"/>
    <n v="304844371"/>
  </r>
  <r>
    <x v="1"/>
    <n v="3764"/>
    <x v="11"/>
    <x v="130"/>
    <x v="130"/>
    <x v="130"/>
    <n v="5484"/>
    <n v="108436000079"/>
    <s v="08436108436000079"/>
    <s v="INSTITUCION EDUCATIVA SAN LUIS BELTRAN"/>
    <n v="1"/>
    <n v="23.865231633130556"/>
    <n v="1.671423291427653"/>
    <n v="0.23602131515008723"/>
    <n v="1.2360213151500872"/>
    <n v="1707"/>
    <n v="0"/>
    <n v="0"/>
    <n v="0"/>
    <n v="97"/>
    <n v="0"/>
    <n v="784"/>
    <n v="0"/>
    <n v="593"/>
    <n v="0"/>
    <n v="2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110703.135738552"/>
    <n v="139290088.5613521"/>
    <n v="35353440.573010296"/>
    <n v="0"/>
    <n v="0"/>
    <n v="0"/>
    <n v="0"/>
    <n v="0"/>
    <n v="185754232"/>
    <n v="0"/>
    <n v="0"/>
    <n v="0"/>
    <n v="0"/>
    <n v="0"/>
    <n v="0"/>
    <n v="0"/>
    <n v="0"/>
    <n v="0"/>
    <n v="185754232"/>
    <n v="108819.11657879321"/>
    <n v="0"/>
    <n v="0"/>
    <n v="0"/>
    <n v="0"/>
    <n v="19701352"/>
    <n v="24351291.009274799"/>
    <n v="24351291"/>
    <n v="97"/>
    <n v="1"/>
    <n v="0"/>
    <n v="0"/>
    <n v="4.3111111111111109"/>
    <n v="4.3111111111111109"/>
    <n v="4"/>
    <n v="4"/>
    <n v="6660438"/>
    <n v="31011729"/>
    <n v="216765961"/>
  </r>
  <r>
    <x v="1"/>
    <n v="3764"/>
    <x v="11"/>
    <x v="131"/>
    <x v="131"/>
    <x v="131"/>
    <n v="5485"/>
    <n v="108520000009"/>
    <s v="08520108520000009"/>
    <s v="INSTITUCION EDUCATIVA TECNICA AGROPECUARIA DE PALMAR DE VARELA"/>
    <n v="1"/>
    <n v="18.163694761324621"/>
    <n v="1.272110949902312"/>
    <n v="0.17560603386039367"/>
    <n v="1.1756060338603938"/>
    <n v="1466"/>
    <n v="0"/>
    <n v="28"/>
    <n v="6"/>
    <n v="91"/>
    <n v="44"/>
    <n v="693"/>
    <n v="0"/>
    <n v="473"/>
    <n v="0"/>
    <n v="0"/>
    <n v="0"/>
    <n v="131"/>
    <n v="691"/>
    <n v="0"/>
    <n v="0"/>
    <n v="6"/>
    <n v="71"/>
    <n v="44"/>
    <n v="439"/>
    <n v="0"/>
    <n v="0"/>
    <n v="0"/>
    <n v="0"/>
    <n v="0"/>
    <n v="131"/>
    <n v="92671"/>
    <n v="81839"/>
    <n v="122758"/>
    <n v="150439"/>
    <n v="114333"/>
    <n v="99892"/>
    <n v="152848"/>
    <n v="184139"/>
    <n v="12964405.824901309"/>
    <n v="112181352.29114749"/>
    <n v="0"/>
    <n v="23168266.492758013"/>
    <n v="806463.38801616244"/>
    <n v="5167080.069112828"/>
    <n v="0"/>
    <n v="0"/>
    <n v="154287568"/>
    <n v="1547013.1320470471"/>
    <n v="8447275.0696078464"/>
    <n v="0"/>
    <n v="4633653.2985516032"/>
    <n v="161292.6776032325"/>
    <n v="1033416.0138225657"/>
    <n v="0"/>
    <n v="0"/>
    <n v="15822650"/>
    <n v="170110218"/>
    <n v="116036.98362892224"/>
    <n v="1"/>
    <n v="0"/>
    <n v="0"/>
    <n v="1"/>
    <n v="24249724"/>
    <n v="28508121.853849202"/>
    <n v="28508122"/>
    <n v="125"/>
    <n v="1"/>
    <n v="0"/>
    <n v="0.46153846153846156"/>
    <n v="5.2888888888888888"/>
    <n v="5.7504273504273504"/>
    <n v="4"/>
    <n v="4"/>
    <n v="6660438"/>
    <n v="35168560"/>
    <n v="205278778"/>
  </r>
  <r>
    <x v="1"/>
    <n v="3764"/>
    <x v="11"/>
    <x v="131"/>
    <x v="131"/>
    <x v="131"/>
    <n v="5486"/>
    <n v="108520000041"/>
    <s v="08520108520000041"/>
    <s v="INSTITUCION EDUCATIVA TECNICA COMERCIAL E INDUSTRIAL DE PALMAR DE VARELA"/>
    <n v="1"/>
    <n v="18.163694761324621"/>
    <n v="1.272110949902312"/>
    <n v="0.17560603386039367"/>
    <n v="1.1756060338603938"/>
    <n v="4021"/>
    <n v="0"/>
    <n v="175"/>
    <n v="0"/>
    <n v="234"/>
    <n v="0"/>
    <n v="1589"/>
    <n v="0"/>
    <n v="1415"/>
    <n v="0"/>
    <n v="0"/>
    <n v="0"/>
    <n v="608"/>
    <n v="1017"/>
    <n v="0"/>
    <n v="175"/>
    <n v="0"/>
    <n v="234"/>
    <n v="0"/>
    <n v="0"/>
    <n v="0"/>
    <n v="0"/>
    <n v="0"/>
    <n v="0"/>
    <n v="0"/>
    <n v="608"/>
    <n v="92671"/>
    <n v="81839"/>
    <n v="122758"/>
    <n v="150439"/>
    <n v="114333"/>
    <n v="99892"/>
    <n v="152848"/>
    <n v="184139"/>
    <n v="44558335.986425512"/>
    <n v="289016108.30412269"/>
    <n v="0"/>
    <n v="107529053.64577766"/>
    <n v="0"/>
    <n v="0"/>
    <n v="0"/>
    <n v="0"/>
    <n v="441103498"/>
    <n v="8911667.1972851027"/>
    <n v="0"/>
    <n v="0"/>
    <n v="21505810.729155533"/>
    <n v="0"/>
    <n v="0"/>
    <n v="0"/>
    <n v="0"/>
    <n v="30417478"/>
    <n v="471520976"/>
    <n v="117264.60482467047"/>
    <n v="0"/>
    <n v="0"/>
    <n v="0"/>
    <n v="0"/>
    <n v="19701352"/>
    <n v="23161028.286407538"/>
    <n v="23161028"/>
    <n v="409"/>
    <n v="1"/>
    <n v="0"/>
    <n v="0"/>
    <n v="18.177777777777777"/>
    <n v="18.177777777777777"/>
    <n v="4"/>
    <n v="4"/>
    <n v="6660438"/>
    <n v="29821466"/>
    <n v="501342442"/>
  </r>
  <r>
    <x v="1"/>
    <n v="3764"/>
    <x v="11"/>
    <x v="132"/>
    <x v="132"/>
    <x v="132"/>
    <n v="5487"/>
    <n v="108549000075"/>
    <s v="08549108549000075"/>
    <s v="INSTITUCION EDUCATIVA SAN ANTONIO"/>
    <n v="1"/>
    <n v="20.511000709723209"/>
    <n v="1.4365066655849352"/>
    <n v="0.20047882734292588"/>
    <n v="1.2004788273429259"/>
    <n v="496"/>
    <n v="0"/>
    <n v="0"/>
    <n v="16"/>
    <n v="21"/>
    <n v="115"/>
    <n v="98"/>
    <n v="27"/>
    <n v="144"/>
    <n v="0"/>
    <n v="75"/>
    <n v="0"/>
    <n v="0"/>
    <n v="185"/>
    <n v="0"/>
    <n v="0"/>
    <n v="0"/>
    <n v="0"/>
    <n v="0"/>
    <n v="98"/>
    <n v="0"/>
    <n v="12"/>
    <n v="0"/>
    <n v="75"/>
    <n v="0"/>
    <n v="0"/>
    <n v="92671"/>
    <n v="81839"/>
    <n v="122758"/>
    <n v="150439"/>
    <n v="114333"/>
    <n v="99892"/>
    <n v="152848"/>
    <n v="184139"/>
    <n v="2336241.0415826221"/>
    <n v="23775528.793722086"/>
    <n v="11052628.491522217"/>
    <n v="0"/>
    <n v="2196069.5322655798"/>
    <n v="17028388.804973416"/>
    <n v="0"/>
    <n v="0"/>
    <n v="56388857"/>
    <n v="0"/>
    <n v="2161411.7085201899"/>
    <n v="2210525.6983044436"/>
    <n v="0"/>
    <n v="0"/>
    <n v="0"/>
    <n v="0"/>
    <n v="0"/>
    <n v="4371937"/>
    <n v="60760794"/>
    <n v="122501.60080645161"/>
    <n v="1"/>
    <n v="0"/>
    <n v="0"/>
    <n v="1"/>
    <n v="24249724"/>
    <n v="29111280.230909605"/>
    <n v="29111280"/>
    <n v="37"/>
    <n v="1"/>
    <n v="0"/>
    <n v="1.2307692307692308"/>
    <n v="0.93333333333333335"/>
    <n v="2.1641025641025644"/>
    <n v="2.1641025641025644"/>
    <n v="3"/>
    <n v="6660438"/>
    <n v="35771718"/>
    <n v="96532512"/>
  </r>
  <r>
    <x v="1"/>
    <n v="3764"/>
    <x v="11"/>
    <x v="133"/>
    <x v="133"/>
    <x v="133"/>
    <n v="5488"/>
    <n v="108558000088"/>
    <s v="08558108558000088"/>
    <s v="INSTITUCION EDUCATIVA TECNICA SAN PABLO DE POLONUEVO"/>
    <n v="1"/>
    <n v="13.334566302940633"/>
    <n v="0.933898528304277"/>
    <n v="0.12443506702160141"/>
    <n v="1.1244350670216015"/>
    <n v="1860"/>
    <n v="0"/>
    <n v="0"/>
    <n v="0"/>
    <n v="120"/>
    <n v="0"/>
    <n v="883"/>
    <n v="0"/>
    <n v="596"/>
    <n v="0"/>
    <n v="0"/>
    <n v="0"/>
    <n v="261"/>
    <n v="1001"/>
    <n v="0"/>
    <n v="0"/>
    <n v="0"/>
    <n v="120"/>
    <n v="0"/>
    <n v="24"/>
    <n v="0"/>
    <n v="596"/>
    <n v="0"/>
    <n v="0"/>
    <n v="0"/>
    <n v="261"/>
    <n v="92671"/>
    <n v="81839"/>
    <n v="122758"/>
    <n v="150439"/>
    <n v="114333"/>
    <n v="99892"/>
    <n v="152848"/>
    <n v="184139"/>
    <n v="12504302.651515059"/>
    <n v="136101486.70452166"/>
    <n v="0"/>
    <n v="44150469.519439965"/>
    <n v="0"/>
    <n v="0"/>
    <n v="0"/>
    <n v="0"/>
    <n v="192756259"/>
    <n v="2500860.5303030116"/>
    <n v="11410807.539797625"/>
    <n v="0"/>
    <n v="8830093.9038879946"/>
    <n v="0"/>
    <n v="0"/>
    <n v="0"/>
    <n v="0"/>
    <n v="22741762"/>
    <n v="215498021"/>
    <n v="115859.15107526882"/>
    <n v="0"/>
    <n v="0"/>
    <n v="0"/>
    <n v="0"/>
    <n v="19701352"/>
    <n v="22152891.05653616"/>
    <n v="22152891"/>
    <n v="120"/>
    <n v="0"/>
    <n v="1"/>
    <n v="0"/>
    <n v="5.333333333333333"/>
    <n v="5.333333333333333"/>
    <n v="4"/>
    <n v="4"/>
    <n v="26641753"/>
    <n v="48794644"/>
    <n v="264292665"/>
  </r>
  <r>
    <x v="1"/>
    <n v="3764"/>
    <x v="11"/>
    <x v="134"/>
    <x v="134"/>
    <x v="134"/>
    <n v="5489"/>
    <n v="108560000141"/>
    <s v="08560108560000141"/>
    <s v="INSTITUCION EDUCATIVA TECNICA COMERCIAL DE PONEDERA"/>
    <n v="1"/>
    <n v="23.214590808132581"/>
    <n v="1.6258550670763074"/>
    <n v="0.22912691994671811"/>
    <n v="1.2291269199467181"/>
    <n v="1778"/>
    <n v="0"/>
    <n v="0"/>
    <n v="0"/>
    <n v="153"/>
    <n v="0"/>
    <n v="822"/>
    <n v="0"/>
    <n v="581"/>
    <n v="0"/>
    <n v="0"/>
    <n v="0"/>
    <n v="222"/>
    <n v="375"/>
    <n v="0"/>
    <n v="0"/>
    <n v="0"/>
    <n v="153"/>
    <n v="0"/>
    <n v="0"/>
    <n v="0"/>
    <n v="0"/>
    <n v="0"/>
    <n v="0"/>
    <n v="0"/>
    <n v="222"/>
    <n v="92671"/>
    <n v="81839"/>
    <n v="122758"/>
    <n v="150439"/>
    <n v="114333"/>
    <n v="99892"/>
    <n v="152848"/>
    <n v="184139"/>
    <n v="17427376.382152494"/>
    <n v="141128496.7561318"/>
    <n v="0"/>
    <n v="41049714.68558988"/>
    <n v="0"/>
    <n v="0"/>
    <n v="0"/>
    <n v="0"/>
    <n v="199605588"/>
    <n v="3485475.2764304988"/>
    <n v="0"/>
    <n v="0"/>
    <n v="8209942.9371179761"/>
    <n v="0"/>
    <n v="0"/>
    <n v="0"/>
    <n v="0"/>
    <n v="11695418"/>
    <n v="211301006"/>
    <n v="118841.96062992126"/>
    <n v="0"/>
    <n v="0"/>
    <n v="0"/>
    <n v="0"/>
    <n v="19701352"/>
    <n v="24215462.102546114"/>
    <n v="24215462"/>
    <n v="153"/>
    <n v="0"/>
    <n v="1"/>
    <n v="0"/>
    <n v="6.8"/>
    <n v="6.8"/>
    <n v="4"/>
    <n v="4"/>
    <n v="26641753"/>
    <n v="50857215"/>
    <n v="262158221"/>
  </r>
  <r>
    <x v="1"/>
    <n v="3764"/>
    <x v="11"/>
    <x v="134"/>
    <x v="134"/>
    <x v="134"/>
    <n v="6798"/>
    <n v="108560000265"/>
    <s v="08560108560000265"/>
    <s v="INSTITUCION EDUCATIVA LA RETIRADA"/>
    <n v="1"/>
    <n v="23.214590808132581"/>
    <n v="1.6258550670763074"/>
    <n v="0.22912691994671811"/>
    <n v="1.2291269199467181"/>
    <n v="167"/>
    <n v="0"/>
    <n v="0"/>
    <n v="13"/>
    <n v="0"/>
    <n v="58"/>
    <n v="0"/>
    <n v="68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26886.9857974856"/>
    <n v="15470273.232202012"/>
    <n v="5260348.5608804468"/>
    <n v="0"/>
    <n v="22557509"/>
    <n v="0"/>
    <n v="0"/>
    <n v="0"/>
    <n v="0"/>
    <n v="0"/>
    <n v="0"/>
    <n v="0"/>
    <n v="0"/>
    <n v="0"/>
    <n v="22557509"/>
    <n v="135074.90419161678"/>
    <n v="1"/>
    <n v="0"/>
    <n v="0"/>
    <n v="1"/>
    <n v="24249724"/>
    <n v="29805988.569678009"/>
    <n v="29805989"/>
    <n v="13"/>
    <n v="0"/>
    <n v="1"/>
    <n v="1"/>
    <n v="0"/>
    <n v="1"/>
    <n v="1"/>
    <n v="1"/>
    <n v="6660438"/>
    <n v="36466427"/>
    <n v="59023936"/>
  </r>
  <r>
    <x v="1"/>
    <n v="3764"/>
    <x v="11"/>
    <x v="134"/>
    <x v="134"/>
    <x v="134"/>
    <n v="5490"/>
    <n v="108560000303"/>
    <s v="08560108560000303"/>
    <s v="INSTITUCION EDUCATIVA TECNICA AGROPECUARIA LA CANDELARIA"/>
    <n v="1"/>
    <n v="23.214590808132581"/>
    <n v="1.6258550670763074"/>
    <n v="0.22912691994671811"/>
    <n v="1.2291269199467181"/>
    <n v="975"/>
    <n v="0"/>
    <n v="0"/>
    <n v="15"/>
    <n v="38"/>
    <n v="76"/>
    <n v="428"/>
    <n v="0"/>
    <n v="353"/>
    <n v="0"/>
    <n v="0"/>
    <n v="0"/>
    <n v="65"/>
    <n v="975"/>
    <n v="0"/>
    <n v="0"/>
    <n v="15"/>
    <n v="38"/>
    <n v="76"/>
    <n v="428"/>
    <n v="0"/>
    <n v="353"/>
    <n v="0"/>
    <n v="0"/>
    <n v="0"/>
    <n v="65"/>
    <n v="92671"/>
    <n v="81839"/>
    <n v="122758"/>
    <n v="150439"/>
    <n v="114333"/>
    <n v="99892"/>
    <n v="152848"/>
    <n v="184139"/>
    <n v="4328367.9903385276"/>
    <n v="78561194.559186697"/>
    <n v="0"/>
    <n v="12019060.606141182"/>
    <n v="2107946.5220740219"/>
    <n v="9331275.9178361353"/>
    <n v="0"/>
    <n v="0"/>
    <n v="106347846"/>
    <n v="865673.59806770564"/>
    <n v="15712238.911837341"/>
    <n v="0"/>
    <n v="2403812.1212282362"/>
    <n v="421589.30441480433"/>
    <n v="1866255.1835672271"/>
    <n v="0"/>
    <n v="0"/>
    <n v="21269569"/>
    <n v="127617415"/>
    <n v="130889.65641025642"/>
    <n v="1"/>
    <n v="0"/>
    <n v="0"/>
    <n v="1"/>
    <n v="24249724"/>
    <n v="29805988.569678009"/>
    <n v="29805989"/>
    <n v="53"/>
    <n v="0"/>
    <n v="1"/>
    <n v="1.1538461538461537"/>
    <n v="1.6888888888888889"/>
    <n v="2.8427350427350424"/>
    <n v="2.8427350427350424"/>
    <n v="3"/>
    <n v="19981315"/>
    <n v="49787304"/>
    <n v="177404719"/>
  </r>
  <r>
    <x v="1"/>
    <n v="3764"/>
    <x v="11"/>
    <x v="135"/>
    <x v="135"/>
    <x v="135"/>
    <n v="5491"/>
    <n v="108573000043"/>
    <s v="08573108573000043"/>
    <s v="INSTITUCION EDUCATIVA TECNICA TURISTICA SIMON BOLIVAR"/>
    <n v="1"/>
    <n v="9.1701227430773748"/>
    <n v="0.64223792057196138"/>
    <n v="8.0307310814615812E-2"/>
    <n v="1.0803073108146157"/>
    <n v="1341"/>
    <n v="0"/>
    <n v="19"/>
    <n v="0"/>
    <n v="74"/>
    <n v="0"/>
    <n v="545"/>
    <n v="0"/>
    <n v="510"/>
    <n v="0"/>
    <n v="0"/>
    <n v="0"/>
    <n v="193"/>
    <n v="286"/>
    <n v="0"/>
    <n v="19"/>
    <n v="0"/>
    <n v="74"/>
    <n v="0"/>
    <n v="0"/>
    <n v="0"/>
    <n v="0"/>
    <n v="0"/>
    <n v="0"/>
    <n v="0"/>
    <n v="193"/>
    <n v="92671"/>
    <n v="81839"/>
    <n v="122758"/>
    <n v="150439"/>
    <n v="114333"/>
    <n v="99892"/>
    <n v="152848"/>
    <n v="184139"/>
    <n v="9310523.7684466168"/>
    <n v="93273889.860293984"/>
    <n v="0"/>
    <n v="31366427.845606517"/>
    <n v="0"/>
    <n v="0"/>
    <n v="0"/>
    <n v="0"/>
    <n v="133950841"/>
    <n v="1862104.7536893233"/>
    <n v="0"/>
    <n v="0"/>
    <n v="6273285.569121303"/>
    <n v="0"/>
    <n v="0"/>
    <n v="0"/>
    <n v="0"/>
    <n v="8135390"/>
    <n v="142086231"/>
    <n v="105955.42953020135"/>
    <n v="0"/>
    <n v="0"/>
    <n v="0"/>
    <n v="0"/>
    <n v="19701352"/>
    <n v="21283514.598532151"/>
    <n v="21283515"/>
    <n v="93"/>
    <n v="1"/>
    <n v="0"/>
    <n v="0"/>
    <n v="4.1333333333333337"/>
    <n v="4.1333333333333337"/>
    <n v="4"/>
    <n v="4"/>
    <n v="6660438"/>
    <n v="27943953"/>
    <n v="170030184"/>
  </r>
  <r>
    <x v="1"/>
    <n v="3764"/>
    <x v="11"/>
    <x v="135"/>
    <x v="135"/>
    <x v="135"/>
    <n v="5492"/>
    <n v="108573000051"/>
    <s v="08573108573000051"/>
    <s v="INSTITUCION EDUCATIVA MARIA MANCILLA SANCHEZ"/>
    <n v="1"/>
    <n v="9.1701227430773748"/>
    <n v="0.64223792057196138"/>
    <n v="8.0307310814615812E-2"/>
    <n v="1.0803073108146157"/>
    <n v="1429"/>
    <n v="0"/>
    <n v="57"/>
    <n v="0"/>
    <n v="62"/>
    <n v="0"/>
    <n v="613"/>
    <n v="0"/>
    <n v="521"/>
    <n v="0"/>
    <n v="0"/>
    <n v="0"/>
    <n v="176"/>
    <n v="489"/>
    <n v="0"/>
    <n v="57"/>
    <n v="0"/>
    <n v="62"/>
    <n v="0"/>
    <n v="194"/>
    <n v="0"/>
    <n v="0"/>
    <n v="0"/>
    <n v="0"/>
    <n v="0"/>
    <n v="176"/>
    <n v="92671"/>
    <n v="81839"/>
    <n v="122758"/>
    <n v="150439"/>
    <n v="114333"/>
    <n v="99892"/>
    <n v="152848"/>
    <n v="184139"/>
    <n v="11913465.897259649"/>
    <n v="100258380.19106482"/>
    <n v="0"/>
    <n v="28603581.869568635"/>
    <n v="0"/>
    <n v="0"/>
    <n v="0"/>
    <n v="0"/>
    <n v="140775428"/>
    <n v="2382693.1794519303"/>
    <n v="3430357.276378585"/>
    <n v="0"/>
    <n v="5720716.3739137277"/>
    <n v="0"/>
    <n v="0"/>
    <n v="0"/>
    <n v="0"/>
    <n v="11533767"/>
    <n v="152309195"/>
    <n v="106584.4611616515"/>
    <n v="0"/>
    <n v="0"/>
    <n v="0"/>
    <n v="0"/>
    <n v="19701352"/>
    <n v="21283514.598532151"/>
    <n v="21283515"/>
    <n v="119"/>
    <n v="1"/>
    <n v="0"/>
    <n v="0"/>
    <n v="5.2888888888888888"/>
    <n v="5.2888888888888888"/>
    <n v="4"/>
    <n v="4"/>
    <n v="6660438"/>
    <n v="27943953"/>
    <n v="180253148"/>
  </r>
  <r>
    <x v="1"/>
    <n v="3764"/>
    <x v="11"/>
    <x v="135"/>
    <x v="135"/>
    <x v="135"/>
    <n v="5493"/>
    <n v="108573000159"/>
    <s v="08573108573000159"/>
    <s v="INSTITUCION EDUCATIVA TECNICA COMERCIAL FRANCISCO JAVIER CISNEROS"/>
    <n v="1"/>
    <n v="9.1701227430773748"/>
    <n v="0.64223792057196138"/>
    <n v="8.0307310814615812E-2"/>
    <n v="1.0803073108146157"/>
    <n v="1612"/>
    <n v="0"/>
    <n v="0"/>
    <n v="0"/>
    <n v="76"/>
    <n v="0"/>
    <n v="540"/>
    <n v="0"/>
    <n v="691"/>
    <n v="0"/>
    <n v="1"/>
    <n v="0"/>
    <n v="304"/>
    <n v="632"/>
    <n v="0"/>
    <n v="0"/>
    <n v="0"/>
    <n v="0"/>
    <n v="0"/>
    <n v="0"/>
    <n v="0"/>
    <n v="327"/>
    <n v="0"/>
    <n v="1"/>
    <n v="0"/>
    <n v="304"/>
    <n v="92671"/>
    <n v="81839"/>
    <n v="122758"/>
    <n v="150439"/>
    <n v="114333"/>
    <n v="99892"/>
    <n v="152848"/>
    <n v="184139"/>
    <n v="7608600.0688380953"/>
    <n v="108834273.38201128"/>
    <n v="132616.3648609806"/>
    <n v="49406186.865618549"/>
    <n v="0"/>
    <n v="0"/>
    <n v="0"/>
    <n v="0"/>
    <n v="165981677"/>
    <n v="0"/>
    <n v="5782097.0586381303"/>
    <n v="26523.272972196122"/>
    <n v="9881237.373123711"/>
    <n v="0"/>
    <n v="0"/>
    <n v="0"/>
    <n v="0"/>
    <n v="15689858"/>
    <n v="181671535"/>
    <n v="112699.46339950373"/>
    <n v="0"/>
    <n v="0"/>
    <n v="0"/>
    <n v="0"/>
    <n v="19701352"/>
    <n v="21283514.598532151"/>
    <n v="21283515"/>
    <n v="76"/>
    <n v="0"/>
    <n v="1"/>
    <n v="0"/>
    <n v="3.3777777777777778"/>
    <n v="3.3777777777777778"/>
    <n v="3.3777777777777778"/>
    <n v="4"/>
    <n v="26641753"/>
    <n v="47925268"/>
    <n v="229596803"/>
  </r>
  <r>
    <x v="1"/>
    <n v="3764"/>
    <x v="11"/>
    <x v="136"/>
    <x v="136"/>
    <x v="136"/>
    <n v="5494"/>
    <n v="108606000028"/>
    <s v="08606108606000028"/>
    <s v="INSTITUCION EDUCATIVA MARIA INMACULADA"/>
    <n v="1"/>
    <n v="29.532335964188949"/>
    <n v="2.0683241185175514"/>
    <n v="0.29607173838807399"/>
    <n v="1.296071738388074"/>
    <n v="1168"/>
    <n v="0"/>
    <n v="0"/>
    <n v="0"/>
    <n v="63"/>
    <n v="0"/>
    <n v="585"/>
    <n v="0"/>
    <n v="395"/>
    <n v="0"/>
    <n v="125"/>
    <n v="0"/>
    <n v="0"/>
    <n v="62"/>
    <n v="0"/>
    <n v="0"/>
    <n v="0"/>
    <n v="62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566820.6362941563"/>
    <n v="103947830.69798276"/>
    <n v="19887896.807630397"/>
    <n v="0"/>
    <n v="0"/>
    <n v="0"/>
    <n v="0"/>
    <n v="0"/>
    <n v="131402548"/>
    <n v="1489342.4744451991"/>
    <n v="0"/>
    <n v="0"/>
    <n v="0"/>
    <n v="0"/>
    <n v="0"/>
    <n v="0"/>
    <n v="0"/>
    <n v="1489342"/>
    <n v="132891890"/>
    <n v="113777.30308219178"/>
    <n v="0"/>
    <n v="0"/>
    <n v="0"/>
    <n v="0"/>
    <n v="19701352"/>
    <n v="25534365.535235357"/>
    <n v="25534366"/>
    <n v="63"/>
    <n v="1"/>
    <n v="0"/>
    <n v="0"/>
    <n v="2.8"/>
    <n v="2.8"/>
    <n v="2.8"/>
    <n v="3"/>
    <n v="6660438"/>
    <n v="32194804"/>
    <n v="165086694"/>
  </r>
  <r>
    <x v="1"/>
    <n v="3764"/>
    <x v="11"/>
    <x v="136"/>
    <x v="136"/>
    <x v="136"/>
    <n v="5553"/>
    <n v="108606000036"/>
    <s v="08606108606000036"/>
    <s v="INSTITUCION EDUCATIVA JOHN F. KENNEDY"/>
    <n v="1"/>
    <n v="29.532335964188949"/>
    <n v="2.0683241185175514"/>
    <n v="0.29607173838807399"/>
    <n v="1.296071738388074"/>
    <n v="621"/>
    <n v="0"/>
    <n v="0"/>
    <n v="0"/>
    <n v="41"/>
    <n v="0"/>
    <n v="280"/>
    <n v="0"/>
    <n v="220"/>
    <n v="0"/>
    <n v="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24438.8267946094"/>
    <n v="53034607.498970792"/>
    <n v="12728253.956883455"/>
    <n v="0"/>
    <n v="0"/>
    <n v="0"/>
    <n v="0"/>
    <n v="0"/>
    <n v="70687300"/>
    <n v="0"/>
    <n v="0"/>
    <n v="0"/>
    <n v="0"/>
    <n v="0"/>
    <n v="0"/>
    <n v="0"/>
    <n v="0"/>
    <n v="0"/>
    <n v="70687300"/>
    <n v="113828.18035426732"/>
    <n v="0"/>
    <n v="0"/>
    <n v="0"/>
    <n v="0"/>
    <n v="19701352"/>
    <n v="25534365.535235357"/>
    <n v="25534366"/>
    <n v="41"/>
    <n v="1"/>
    <n v="0"/>
    <n v="0"/>
    <n v="1.8222222222222222"/>
    <n v="1.8222222222222222"/>
    <n v="1.8222222222222222"/>
    <n v="2"/>
    <n v="6660438"/>
    <n v="32194804"/>
    <n v="102882104"/>
  </r>
  <r>
    <x v="1"/>
    <n v="3764"/>
    <x v="11"/>
    <x v="136"/>
    <x v="136"/>
    <x v="136"/>
    <n v="5554"/>
    <n v="108606000125"/>
    <s v="08606108606000125"/>
    <s v="INSTITUCION EDUCATIVA JOSE DAVID MONTEZUMA RECUERO"/>
    <n v="1"/>
    <n v="29.532335964188949"/>
    <n v="2.0683241185175514"/>
    <n v="0.29607173838807399"/>
    <n v="1.296071738388074"/>
    <n v="1997"/>
    <n v="0"/>
    <n v="0"/>
    <n v="0"/>
    <n v="172"/>
    <n v="0"/>
    <n v="895"/>
    <n v="0"/>
    <n v="657"/>
    <n v="0"/>
    <n v="273"/>
    <n v="0"/>
    <n v="0"/>
    <n v="445"/>
    <n v="0"/>
    <n v="0"/>
    <n v="0"/>
    <n v="172"/>
    <n v="0"/>
    <n v="0"/>
    <n v="0"/>
    <n v="0"/>
    <n v="0"/>
    <n v="273"/>
    <n v="0"/>
    <n v="0"/>
    <n v="92671"/>
    <n v="81839"/>
    <n v="122758"/>
    <n v="150439"/>
    <n v="114333"/>
    <n v="99892"/>
    <n v="152848"/>
    <n v="184139"/>
    <n v="20658621.419723727"/>
    <n v="164619421.67680535"/>
    <n v="43435166.627864793"/>
    <n v="0"/>
    <n v="0"/>
    <n v="0"/>
    <n v="0"/>
    <n v="0"/>
    <n v="228713210"/>
    <n v="4131724.283944746"/>
    <n v="0"/>
    <n v="8687033.3255729582"/>
    <n v="0"/>
    <n v="0"/>
    <n v="0"/>
    <n v="0"/>
    <n v="0"/>
    <n v="12818758"/>
    <n v="241531968"/>
    <n v="120947.40510766149"/>
    <n v="0"/>
    <n v="0"/>
    <n v="0"/>
    <n v="0"/>
    <n v="19701352"/>
    <n v="25534365.535235357"/>
    <n v="25534366"/>
    <n v="172"/>
    <n v="1"/>
    <n v="0"/>
    <n v="0"/>
    <n v="7.6444444444444448"/>
    <n v="7.6444444444444448"/>
    <n v="4"/>
    <n v="4"/>
    <n v="6660438"/>
    <n v="32194804"/>
    <n v="273726772"/>
  </r>
  <r>
    <x v="1"/>
    <n v="3764"/>
    <x v="11"/>
    <x v="137"/>
    <x v="137"/>
    <x v="137"/>
    <n v="5557"/>
    <n v="108634000033"/>
    <s v="08634108634000033"/>
    <s v="INSTITUCION EDUCATIVA TECNICA COMERCIAL DE SABANAGRANDE"/>
    <n v="1"/>
    <n v="16.332718577099808"/>
    <n v="1.1438768607718208"/>
    <n v="0.15620443325833813"/>
    <n v="1.1562044332583381"/>
    <n v="3110"/>
    <n v="0"/>
    <n v="0"/>
    <n v="0"/>
    <n v="197"/>
    <n v="0"/>
    <n v="1444"/>
    <n v="0"/>
    <n v="986"/>
    <n v="0"/>
    <n v="0"/>
    <n v="0"/>
    <n v="483"/>
    <n v="548"/>
    <n v="0"/>
    <n v="0"/>
    <n v="0"/>
    <n v="40"/>
    <n v="0"/>
    <n v="88"/>
    <n v="0"/>
    <n v="0"/>
    <n v="0"/>
    <n v="0"/>
    <n v="0"/>
    <n v="420"/>
    <n v="92671"/>
    <n v="81839"/>
    <n v="122758"/>
    <n v="150439"/>
    <n v="114333"/>
    <n v="99892"/>
    <n v="152848"/>
    <n v="184139"/>
    <n v="21107884.343793239"/>
    <n v="229932953.51063278"/>
    <n v="0"/>
    <n v="84012169.308981389"/>
    <n v="0"/>
    <n v="0"/>
    <n v="0"/>
    <n v="0"/>
    <n v="335053007"/>
    <n v="857172.96827586764"/>
    <n v="1665358.0171963528"/>
    <n v="0"/>
    <n v="14610812.053735895"/>
    <n v="0"/>
    <n v="0"/>
    <n v="0"/>
    <n v="0"/>
    <n v="17133343"/>
    <n v="352186350"/>
    <n v="113243.19935691319"/>
    <n v="0"/>
    <n v="0"/>
    <n v="0"/>
    <n v="0"/>
    <n v="19701352"/>
    <n v="22778790.523583025"/>
    <n v="22778791"/>
    <n v="197"/>
    <n v="0"/>
    <n v="1"/>
    <n v="0"/>
    <n v="8.7555555555555564"/>
    <n v="8.7555555555555564"/>
    <n v="4"/>
    <n v="4"/>
    <n v="26641753"/>
    <n v="49420544"/>
    <n v="401606894"/>
  </r>
  <r>
    <x v="1"/>
    <n v="3764"/>
    <x v="11"/>
    <x v="137"/>
    <x v="137"/>
    <x v="137"/>
    <n v="6800"/>
    <n v="108634000220"/>
    <s v="08634108634000220"/>
    <s v="INSTITUCION EDUCATIVA SAN JUAN BOSCO"/>
    <n v="1"/>
    <n v="16.332718577099808"/>
    <n v="1.1438768607718208"/>
    <n v="0.15620443325833813"/>
    <n v="1.1562044332583381"/>
    <n v="1229"/>
    <n v="0"/>
    <n v="0"/>
    <n v="0"/>
    <n v="81"/>
    <n v="0"/>
    <n v="641"/>
    <n v="0"/>
    <n v="370"/>
    <n v="0"/>
    <n v="137"/>
    <n v="0"/>
    <n v="0"/>
    <n v="229"/>
    <n v="0"/>
    <n v="0"/>
    <n v="0"/>
    <n v="81"/>
    <n v="0"/>
    <n v="148"/>
    <n v="0"/>
    <n v="0"/>
    <n v="0"/>
    <n v="0"/>
    <n v="0"/>
    <n v="0"/>
    <n v="92671"/>
    <n v="81839"/>
    <n v="122758"/>
    <n v="150439"/>
    <n v="114333"/>
    <n v="99892"/>
    <n v="152848"/>
    <n v="184139"/>
    <n v="8678876.3037931602"/>
    <n v="95663463.37417686"/>
    <n v="19444868.10305601"/>
    <n v="0"/>
    <n v="0"/>
    <n v="0"/>
    <n v="0"/>
    <n v="0"/>
    <n v="123787208"/>
    <n v="1735775.2607586321"/>
    <n v="2800829.3925575023"/>
    <n v="0"/>
    <n v="0"/>
    <n v="0"/>
    <n v="0"/>
    <n v="0"/>
    <n v="0"/>
    <n v="4536605"/>
    <n v="128323813"/>
    <n v="104413.19202603743"/>
    <n v="0"/>
    <n v="0"/>
    <n v="0"/>
    <n v="0"/>
    <n v="19701352"/>
    <n v="22778790.523583025"/>
    <n v="22778791"/>
    <n v="81"/>
    <n v="0"/>
    <n v="1"/>
    <n v="0"/>
    <n v="3.6"/>
    <n v="3.6"/>
    <n v="3.6"/>
    <n v="4"/>
    <n v="26641753"/>
    <n v="49420544"/>
    <n v="177744357"/>
  </r>
  <r>
    <x v="1"/>
    <n v="3764"/>
    <x v="11"/>
    <x v="138"/>
    <x v="138"/>
    <x v="84"/>
    <n v="5558"/>
    <n v="108638000038"/>
    <s v="08638108638000038"/>
    <s v="INSTITUCION EDUCATIVA TECNICA INDUSTRIAL DE SABANALARGA"/>
    <n v="1"/>
    <n v="18.143103280127434"/>
    <n v="1.2706688067122918"/>
    <n v="0.1753878400371017"/>
    <n v="1.1753878400371016"/>
    <n v="1741"/>
    <n v="0"/>
    <n v="29"/>
    <n v="0"/>
    <n v="68"/>
    <n v="0"/>
    <n v="600"/>
    <n v="0"/>
    <n v="694"/>
    <n v="0"/>
    <n v="0"/>
    <n v="0"/>
    <n v="350"/>
    <n v="1741"/>
    <n v="0"/>
    <n v="29"/>
    <n v="0"/>
    <n v="68"/>
    <n v="0"/>
    <n v="600"/>
    <n v="0"/>
    <n v="694"/>
    <n v="0"/>
    <n v="0"/>
    <n v="0"/>
    <n v="350"/>
    <n v="92671"/>
    <n v="81839"/>
    <n v="122758"/>
    <n v="150439"/>
    <n v="114333"/>
    <n v="99892"/>
    <n v="152848"/>
    <n v="184139"/>
    <n v="10565663.552835589"/>
    <n v="124473179.68039049"/>
    <n v="0"/>
    <n v="61888459.943569534"/>
    <n v="0"/>
    <n v="0"/>
    <n v="0"/>
    <n v="0"/>
    <n v="196927303"/>
    <n v="2113132.7105671181"/>
    <n v="24894635.936078101"/>
    <n v="0"/>
    <n v="12377691.988713907"/>
    <n v="0"/>
    <n v="0"/>
    <n v="0"/>
    <n v="0"/>
    <n v="39385461"/>
    <n v="236312764"/>
    <n v="135733.92533026997"/>
    <n v="0"/>
    <n v="0"/>
    <n v="0"/>
    <n v="0"/>
    <n v="19701352"/>
    <n v="23156729.573090632"/>
    <n v="23156730"/>
    <n v="97"/>
    <n v="0"/>
    <n v="1"/>
    <n v="0"/>
    <n v="4.3111111111111109"/>
    <n v="4.3111111111111109"/>
    <n v="4"/>
    <n v="4"/>
    <n v="26641753"/>
    <n v="49798483"/>
    <n v="286111247"/>
  </r>
  <r>
    <x v="1"/>
    <n v="3764"/>
    <x v="11"/>
    <x v="138"/>
    <x v="138"/>
    <x v="84"/>
    <n v="5559"/>
    <n v="108638000046"/>
    <s v="08638108638000046"/>
    <s v="INSTITUCION EDUCATIVA DE SABANALARGA"/>
    <n v="1"/>
    <n v="18.143103280127434"/>
    <n v="1.2706688067122918"/>
    <n v="0.1753878400371017"/>
    <n v="1.1753878400371016"/>
    <n v="4423"/>
    <n v="0"/>
    <n v="124"/>
    <n v="0"/>
    <n v="415"/>
    <n v="0"/>
    <n v="2120"/>
    <n v="0"/>
    <n v="1237"/>
    <n v="0"/>
    <n v="527"/>
    <n v="0"/>
    <n v="0"/>
    <n v="611"/>
    <n v="0"/>
    <n v="84"/>
    <n v="0"/>
    <n v="0"/>
    <n v="0"/>
    <n v="0"/>
    <n v="0"/>
    <n v="0"/>
    <n v="0"/>
    <n v="527"/>
    <n v="0"/>
    <n v="0"/>
    <n v="92671"/>
    <n v="81839"/>
    <n v="122758"/>
    <n v="150439"/>
    <n v="114333"/>
    <n v="99892"/>
    <n v="152848"/>
    <n v="184139"/>
    <n v="58710233.556478173"/>
    <n v="322918442.18475336"/>
    <n v="76039913.266253665"/>
    <n v="0"/>
    <n v="0"/>
    <n v="0"/>
    <n v="0"/>
    <n v="0"/>
    <n v="457668589"/>
    <n v="1829929.3576045146"/>
    <n v="0"/>
    <n v="15207982.653250735"/>
    <n v="0"/>
    <n v="0"/>
    <n v="0"/>
    <n v="0"/>
    <n v="0"/>
    <n v="17037912"/>
    <n v="474706501"/>
    <n v="107326.8146054714"/>
    <n v="0"/>
    <n v="0"/>
    <n v="0"/>
    <n v="0"/>
    <n v="19701352"/>
    <n v="23156729.573090632"/>
    <n v="23156730"/>
    <n v="539"/>
    <n v="0"/>
    <n v="1"/>
    <n v="0"/>
    <n v="23.955555555555556"/>
    <n v="23.955555555555556"/>
    <n v="4"/>
    <n v="4"/>
    <n v="26641753"/>
    <n v="49798483"/>
    <n v="524504984"/>
  </r>
  <r>
    <x v="1"/>
    <n v="3764"/>
    <x v="11"/>
    <x v="138"/>
    <x v="138"/>
    <x v="84"/>
    <n v="5568"/>
    <n v="108638000267"/>
    <s v="08638108638000267"/>
    <s v="INSTITUCION EDUCATIVA MAXIMO MERCADO"/>
    <n v="1"/>
    <n v="18.143103280127434"/>
    <n v="1.2706688067122918"/>
    <n v="0.1753878400371017"/>
    <n v="1.1753878400371016"/>
    <n v="1347"/>
    <n v="0"/>
    <n v="21"/>
    <n v="0"/>
    <n v="76"/>
    <n v="0"/>
    <n v="753"/>
    <n v="0"/>
    <n v="381"/>
    <n v="0"/>
    <n v="116"/>
    <n v="0"/>
    <n v="0"/>
    <n v="1345"/>
    <n v="0"/>
    <n v="21"/>
    <n v="0"/>
    <n v="76"/>
    <n v="0"/>
    <n v="751"/>
    <n v="0"/>
    <n v="381"/>
    <n v="0"/>
    <n v="116"/>
    <n v="0"/>
    <n v="0"/>
    <n v="92671"/>
    <n v="81839"/>
    <n v="122758"/>
    <n v="150439"/>
    <n v="114333"/>
    <n v="99892"/>
    <n v="152848"/>
    <n v="184139"/>
    <n v="10565663.552835589"/>
    <n v="109082369.20986307"/>
    <n v="16737438.214203844"/>
    <n v="0"/>
    <n v="0"/>
    <n v="0"/>
    <n v="0"/>
    <n v="0"/>
    <n v="136385471"/>
    <n v="2113132.7105671181"/>
    <n v="21777996.815796297"/>
    <n v="3347487.6428407691"/>
    <n v="0"/>
    <n v="0"/>
    <n v="0"/>
    <n v="0"/>
    <n v="0"/>
    <n v="27238617"/>
    <n v="163624088"/>
    <n v="121472.96807720861"/>
    <n v="0"/>
    <n v="0"/>
    <n v="0"/>
    <n v="0"/>
    <n v="19701352"/>
    <n v="23156729.573090632"/>
    <n v="23156730"/>
    <n v="97"/>
    <n v="1"/>
    <n v="0"/>
    <n v="0"/>
    <n v="4.3111111111111109"/>
    <n v="4.3111111111111109"/>
    <n v="4"/>
    <n v="4"/>
    <n v="6660438"/>
    <n v="29817168"/>
    <n v="193441256"/>
  </r>
  <r>
    <x v="1"/>
    <n v="3764"/>
    <x v="11"/>
    <x v="138"/>
    <x v="138"/>
    <x v="84"/>
    <n v="5569"/>
    <n v="108638000348"/>
    <s v="08638108638000348"/>
    <s v="INSTITUCION EDUCATIVA DE SABANALARGA FERNANDO HOYOS RIPOLL"/>
    <n v="1"/>
    <n v="18.143103280127434"/>
    <n v="1.2706688067122918"/>
    <n v="0.1753878400371017"/>
    <n v="1.1753878400371016"/>
    <n v="1859"/>
    <n v="0"/>
    <n v="40"/>
    <n v="0"/>
    <n v="108"/>
    <n v="0"/>
    <n v="879"/>
    <n v="0"/>
    <n v="599"/>
    <n v="0"/>
    <n v="163"/>
    <n v="0"/>
    <n v="70"/>
    <n v="832"/>
    <n v="0"/>
    <n v="0"/>
    <n v="0"/>
    <n v="0"/>
    <n v="0"/>
    <n v="0"/>
    <n v="0"/>
    <n v="599"/>
    <n v="0"/>
    <n v="163"/>
    <n v="0"/>
    <n v="70"/>
    <n v="92671"/>
    <n v="81839"/>
    <n v="122758"/>
    <n v="150439"/>
    <n v="114333"/>
    <n v="99892"/>
    <n v="152848"/>
    <n v="184139"/>
    <n v="16120806.24556358"/>
    <n v="142172611.72149703"/>
    <n v="23518986.456165746"/>
    <n v="12377691.988713907"/>
    <n v="0"/>
    <n v="0"/>
    <n v="0"/>
    <n v="0"/>
    <n v="194190096"/>
    <n v="0"/>
    <n v="11523869.339807406"/>
    <n v="4703797.2912331494"/>
    <n v="2475538.3977427813"/>
    <n v="0"/>
    <n v="0"/>
    <n v="0"/>
    <n v="0"/>
    <n v="18703205"/>
    <n v="212893301"/>
    <n v="114520.33405056482"/>
    <n v="0"/>
    <n v="0"/>
    <n v="0"/>
    <n v="0"/>
    <n v="19701352"/>
    <n v="23156729.573090632"/>
    <n v="23156730"/>
    <n v="148"/>
    <n v="0"/>
    <n v="1"/>
    <n v="0"/>
    <n v="6.5777777777777775"/>
    <n v="6.5777777777777775"/>
    <n v="4"/>
    <n v="4"/>
    <n v="26641753"/>
    <n v="49798483"/>
    <n v="262691784"/>
  </r>
  <r>
    <x v="1"/>
    <n v="3764"/>
    <x v="11"/>
    <x v="138"/>
    <x v="138"/>
    <x v="84"/>
    <n v="5570"/>
    <n v="108638000810"/>
    <s v="08638108638000810"/>
    <s v="INSTITUCION EDUCATIVA TECNICO COMERCIAL DE SABANALARGA"/>
    <n v="1"/>
    <n v="18.143103280127434"/>
    <n v="1.2706688067122918"/>
    <n v="0.1753878400371017"/>
    <n v="1.1753878400371016"/>
    <n v="2190"/>
    <n v="0"/>
    <n v="53"/>
    <n v="0"/>
    <n v="122"/>
    <n v="0"/>
    <n v="826"/>
    <n v="0"/>
    <n v="836"/>
    <n v="0"/>
    <n v="0"/>
    <n v="0"/>
    <n v="353"/>
    <n v="1364"/>
    <n v="0"/>
    <n v="53"/>
    <n v="0"/>
    <n v="122"/>
    <n v="0"/>
    <n v="0"/>
    <n v="0"/>
    <n v="836"/>
    <n v="0"/>
    <n v="0"/>
    <n v="0"/>
    <n v="353"/>
    <n v="92671"/>
    <n v="81839"/>
    <n v="122758"/>
    <n v="150439"/>
    <n v="114333"/>
    <n v="99892"/>
    <n v="152848"/>
    <n v="184139"/>
    <n v="19061764.141713694"/>
    <n v="159872043.76260355"/>
    <n v="0"/>
    <n v="62418932.457371563"/>
    <n v="0"/>
    <n v="0"/>
    <n v="0"/>
    <n v="0"/>
    <n v="241352740"/>
    <n v="3812352.8283427386"/>
    <n v="16083396.941701151"/>
    <n v="0"/>
    <n v="12483786.491474312"/>
    <n v="0"/>
    <n v="0"/>
    <n v="0"/>
    <n v="0"/>
    <n v="32379536"/>
    <n v="273732276"/>
    <n v="124991.90684931507"/>
    <n v="0"/>
    <n v="0"/>
    <n v="0"/>
    <n v="0"/>
    <n v="19701352"/>
    <n v="23156729.573090632"/>
    <n v="23156730"/>
    <n v="175"/>
    <n v="1"/>
    <n v="0"/>
    <n v="0"/>
    <n v="7.7777777777777777"/>
    <n v="7.7777777777777777"/>
    <n v="4"/>
    <n v="4"/>
    <n v="6660438"/>
    <n v="29817168"/>
    <n v="303549444"/>
  </r>
  <r>
    <x v="1"/>
    <n v="3764"/>
    <x v="11"/>
    <x v="138"/>
    <x v="138"/>
    <x v="84"/>
    <n v="16664"/>
    <n v="108638000982"/>
    <s v="08638108638000982"/>
    <s v="INSTITUCION EDUCATIVA TECNICA JOSÉ AGUSTIN BLANCO BARROS"/>
    <n v="1"/>
    <n v="18.143103280127434"/>
    <n v="1.2706688067122918"/>
    <n v="0.1753878400371017"/>
    <n v="1.1753878400371016"/>
    <n v="1314"/>
    <n v="5"/>
    <n v="21"/>
    <n v="6"/>
    <n v="84"/>
    <n v="29"/>
    <n v="515"/>
    <n v="0"/>
    <n v="455"/>
    <n v="0"/>
    <n v="0"/>
    <n v="0"/>
    <n v="199"/>
    <n v="1314"/>
    <n v="5"/>
    <n v="21"/>
    <n v="6"/>
    <n v="84"/>
    <n v="29"/>
    <n v="515"/>
    <n v="0"/>
    <n v="455"/>
    <n v="0"/>
    <n v="0"/>
    <n v="0"/>
    <n v="199"/>
    <n v="92671"/>
    <n v="81839"/>
    <n v="122758"/>
    <n v="150439"/>
    <n v="114333"/>
    <n v="99892"/>
    <n v="152848"/>
    <n v="184139"/>
    <n v="11437058.485028215"/>
    <n v="93306788.477572471"/>
    <n v="0"/>
    <n v="35188010.082200967"/>
    <n v="1478241.7970645814"/>
    <n v="3404943.4213925987"/>
    <n v="0"/>
    <n v="0"/>
    <n v="144815042"/>
    <n v="2287411.697005643"/>
    <n v="18661357.695514493"/>
    <n v="0"/>
    <n v="7037602.0164401932"/>
    <n v="295648.3594129163"/>
    <n v="680988.68427851971"/>
    <n v="0"/>
    <n v="0"/>
    <n v="28963008"/>
    <n v="173778050"/>
    <n v="132251.17960426179"/>
    <n v="1"/>
    <n v="0"/>
    <n v="0"/>
    <n v="1"/>
    <n v="24249724"/>
    <n v="28502830.713855863"/>
    <n v="28502831"/>
    <n v="116"/>
    <n v="1"/>
    <n v="0"/>
    <n v="0.84615384615384615"/>
    <n v="4.666666666666667"/>
    <n v="5.5128205128205128"/>
    <n v="4"/>
    <n v="4"/>
    <n v="6660438"/>
    <n v="35163269"/>
    <n v="208941319"/>
  </r>
  <r>
    <x v="1"/>
    <n v="3764"/>
    <x v="11"/>
    <x v="139"/>
    <x v="139"/>
    <x v="138"/>
    <n v="5571"/>
    <n v="108675000099"/>
    <s v="08675108675000099"/>
    <s v="INSTITUCION EDUCATIVA SANTA LUCIA"/>
    <n v="1"/>
    <n v="33.090909090909093"/>
    <n v="2.3175520371769087"/>
    <n v="0.3337795005712631"/>
    <n v="1.3337795005712632"/>
    <n v="2118"/>
    <n v="0"/>
    <n v="0"/>
    <n v="0"/>
    <n v="161"/>
    <n v="0"/>
    <n v="1037"/>
    <n v="0"/>
    <n v="743"/>
    <n v="0"/>
    <n v="177"/>
    <n v="0"/>
    <n v="0"/>
    <n v="2118"/>
    <n v="0"/>
    <n v="0"/>
    <n v="0"/>
    <n v="161"/>
    <n v="0"/>
    <n v="1037"/>
    <n v="0"/>
    <n v="743"/>
    <n v="0"/>
    <n v="177"/>
    <n v="0"/>
    <n v="0"/>
    <n v="92671"/>
    <n v="81839"/>
    <n v="122758"/>
    <n v="150439"/>
    <n v="114333"/>
    <n v="99892"/>
    <n v="152848"/>
    <n v="184139"/>
    <n v="19900031.495687764"/>
    <n v="194296221.37410787"/>
    <n v="28980582.395809501"/>
    <n v="0"/>
    <n v="0"/>
    <n v="0"/>
    <n v="0"/>
    <n v="0"/>
    <n v="243176835"/>
    <n v="3980006.2991375532"/>
    <n v="38859244.274821572"/>
    <n v="5796116.4791619005"/>
    <n v="0"/>
    <n v="0"/>
    <n v="0"/>
    <n v="0"/>
    <n v="0"/>
    <n v="48635367"/>
    <n v="291812202"/>
    <n v="137777.24362606232"/>
    <n v="0"/>
    <n v="0"/>
    <n v="0"/>
    <n v="0"/>
    <n v="19701352"/>
    <n v="26277259.431138657"/>
    <n v="26277259"/>
    <n v="161"/>
    <n v="1"/>
    <n v="0"/>
    <n v="0"/>
    <n v="7.1555555555555559"/>
    <n v="7.1555555555555559"/>
    <n v="4"/>
    <n v="4"/>
    <n v="6660438"/>
    <n v="32937697"/>
    <n v="324749899"/>
  </r>
  <r>
    <x v="1"/>
    <n v="3764"/>
    <x v="11"/>
    <x v="140"/>
    <x v="140"/>
    <x v="139"/>
    <n v="5572"/>
    <n v="108685000020"/>
    <s v="08685108685000020"/>
    <s v="INSTITUCIÓN EDUCATIVA DIVERSIFICADA ORIENTAL DE SANTO TOMAS"/>
    <n v="1"/>
    <n v="14.789593155229614"/>
    <n v="1.0358026626514301"/>
    <n v="0.13985299003807616"/>
    <n v="1.1398529900380763"/>
    <n v="1958"/>
    <n v="0"/>
    <n v="0"/>
    <n v="22"/>
    <n v="85"/>
    <n v="167"/>
    <n v="669"/>
    <n v="0"/>
    <n v="762"/>
    <n v="0"/>
    <n v="0"/>
    <n v="0"/>
    <n v="253"/>
    <n v="1522"/>
    <n v="0"/>
    <n v="0"/>
    <n v="14"/>
    <n v="37"/>
    <n v="110"/>
    <n v="346"/>
    <n v="0"/>
    <n v="762"/>
    <n v="0"/>
    <n v="0"/>
    <n v="0"/>
    <n v="253"/>
    <n v="92671"/>
    <n v="81839"/>
    <n v="122758"/>
    <n v="150439"/>
    <n v="114333"/>
    <n v="99892"/>
    <n v="152848"/>
    <n v="184139"/>
    <n v="8978661.8973845784"/>
    <n v="133490017.68682009"/>
    <n v="0"/>
    <n v="43384021.023989551"/>
    <n v="2867101.8620205144"/>
    <n v="19014986.545107547"/>
    <n v="0"/>
    <n v="0"/>
    <n v="207734789"/>
    <n v="781671.74165465741"/>
    <n v="20671829.433542512"/>
    <n v="0"/>
    <n v="8676804.2047979105"/>
    <n v="364903.87334806548"/>
    <n v="2504968.2873794371"/>
    <n v="0"/>
    <n v="0"/>
    <n v="33000178"/>
    <n v="240734967"/>
    <n v="122949.4213483146"/>
    <n v="1"/>
    <n v="0"/>
    <n v="0"/>
    <n v="1"/>
    <n v="24249724"/>
    <n v="27641120.408998098"/>
    <n v="27641120"/>
    <n v="107"/>
    <n v="1"/>
    <n v="0"/>
    <n v="1.6923076923076923"/>
    <n v="3.7777777777777777"/>
    <n v="5.4700854700854702"/>
    <n v="4"/>
    <n v="4"/>
    <n v="6660438"/>
    <n v="34301558"/>
    <n v="275036525"/>
  </r>
  <r>
    <x v="1"/>
    <n v="3764"/>
    <x v="11"/>
    <x v="140"/>
    <x v="140"/>
    <x v="139"/>
    <n v="5573"/>
    <n v="108685000046"/>
    <s v="08685108685000046"/>
    <s v="INSTITUCION EDUCATIVA TECNICA  COMERCIAL DE SANTO TOMAS"/>
    <n v="1"/>
    <n v="14.789593155229614"/>
    <n v="1.0358026626514301"/>
    <n v="0.13985299003807616"/>
    <n v="1.1398529900380763"/>
    <n v="1683"/>
    <n v="0"/>
    <n v="0"/>
    <n v="0"/>
    <n v="84"/>
    <n v="0"/>
    <n v="659"/>
    <n v="0"/>
    <n v="660"/>
    <n v="0"/>
    <n v="0"/>
    <n v="0"/>
    <n v="280"/>
    <n v="1683"/>
    <n v="0"/>
    <n v="0"/>
    <n v="0"/>
    <n v="84"/>
    <n v="0"/>
    <n v="659"/>
    <n v="0"/>
    <n v="660"/>
    <n v="0"/>
    <n v="0"/>
    <n v="0"/>
    <n v="280"/>
    <n v="92671"/>
    <n v="81839"/>
    <n v="122758"/>
    <n v="150439"/>
    <n v="114333"/>
    <n v="99892"/>
    <n v="152848"/>
    <n v="184139"/>
    <n v="8873030.5809447598"/>
    <n v="123042161.65542676"/>
    <n v="0"/>
    <n v="48013936.311134681"/>
    <n v="0"/>
    <n v="0"/>
    <n v="0"/>
    <n v="0"/>
    <n v="179929129"/>
    <n v="1774606.116188952"/>
    <n v="24608432.331085354"/>
    <n v="0"/>
    <n v="9602787.2622269373"/>
    <n v="0"/>
    <n v="0"/>
    <n v="0"/>
    <n v="0"/>
    <n v="35985826"/>
    <n v="215914955"/>
    <n v="128291.71420083185"/>
    <n v="0"/>
    <n v="0"/>
    <n v="0"/>
    <n v="0"/>
    <n v="19701352"/>
    <n v="22456644.984992635"/>
    <n v="22456645"/>
    <n v="84"/>
    <n v="1"/>
    <n v="0"/>
    <n v="0"/>
    <n v="3.7333333333333334"/>
    <n v="3.7333333333333334"/>
    <n v="3.7333333333333334"/>
    <n v="4"/>
    <n v="6660438"/>
    <n v="29117083"/>
    <n v="245032038"/>
  </r>
  <r>
    <x v="1"/>
    <n v="3765"/>
    <x v="13"/>
    <x v="141"/>
    <x v="141"/>
    <x v="140"/>
    <n v="3197"/>
    <n v="108758000015"/>
    <s v="08758108758000015"/>
    <s v="INSTITUCION EDUCATIVA TÉCNICA FRANCISCO JOSE DE CALDAS"/>
    <n v="1"/>
    <n v="8.0259279104023413"/>
    <n v="0.56210319057381175"/>
    <n v="6.8183061823416991E-2"/>
    <n v="1.0681830618234169"/>
    <n v="2580"/>
    <n v="0"/>
    <n v="95"/>
    <n v="0"/>
    <n v="77"/>
    <n v="0"/>
    <n v="899"/>
    <n v="0"/>
    <n v="1008"/>
    <n v="0"/>
    <n v="5"/>
    <n v="0"/>
    <n v="496"/>
    <n v="2146"/>
    <n v="0"/>
    <n v="60"/>
    <n v="0"/>
    <n v="36"/>
    <n v="0"/>
    <n v="541"/>
    <n v="0"/>
    <n v="1008"/>
    <n v="0"/>
    <n v="5"/>
    <n v="0"/>
    <n v="496"/>
    <n v="92671"/>
    <n v="81839"/>
    <n v="122758"/>
    <n v="150439"/>
    <n v="114333"/>
    <n v="99892"/>
    <n v="152848"/>
    <n v="184139"/>
    <n v="17026209.913824912"/>
    <n v="166708097.06865254"/>
    <n v="655640.08151659509"/>
    <n v="79705410.252275899"/>
    <n v="0"/>
    <n v="0"/>
    <n v="0"/>
    <n v="0"/>
    <n v="264095357"/>
    <n v="1900600.1764269674"/>
    <n v="27082416.608216342"/>
    <n v="131128.01630331902"/>
    <n v="15941082.050455181"/>
    <n v="0"/>
    <n v="0"/>
    <n v="0"/>
    <n v="0"/>
    <n v="45055227"/>
    <n v="309150584"/>
    <n v="119825.80775193799"/>
    <n v="0"/>
    <n v="0"/>
    <n v="0"/>
    <n v="0"/>
    <n v="19701352"/>
    <n v="21044650.5014209"/>
    <n v="21044651"/>
    <n v="172"/>
    <n v="1"/>
    <n v="0"/>
    <n v="0"/>
    <n v="7.6444444444444448"/>
    <n v="7.6444444444444448"/>
    <n v="4"/>
    <n v="4"/>
    <n v="6660438"/>
    <n v="27705089"/>
    <n v="336855673"/>
  </r>
  <r>
    <x v="1"/>
    <n v="3765"/>
    <x v="13"/>
    <x v="141"/>
    <x v="141"/>
    <x v="140"/>
    <n v="3198"/>
    <n v="108758000023"/>
    <s v="08758108758000023"/>
    <s v="INSTITUCION EDUCATIVA POLITECNICO DE SOLEDAD"/>
    <n v="1"/>
    <n v="8.0259279104023413"/>
    <n v="0.56210319057381175"/>
    <n v="6.8183061823416991E-2"/>
    <n v="1.0681830618234169"/>
    <n v="2666"/>
    <n v="0"/>
    <n v="28"/>
    <n v="0"/>
    <n v="82"/>
    <n v="0"/>
    <n v="916"/>
    <n v="0"/>
    <n v="1107"/>
    <n v="0"/>
    <n v="1"/>
    <n v="0"/>
    <n v="532"/>
    <n v="1367"/>
    <n v="0"/>
    <n v="0"/>
    <n v="0"/>
    <n v="0"/>
    <n v="0"/>
    <n v="0"/>
    <n v="0"/>
    <n v="834"/>
    <n v="0"/>
    <n v="1"/>
    <n v="0"/>
    <n v="532"/>
    <n v="92671"/>
    <n v="81839"/>
    <n v="122758"/>
    <n v="150439"/>
    <n v="114333"/>
    <n v="99892"/>
    <n v="152848"/>
    <n v="184139"/>
    <n v="10888855.177446166"/>
    <n v="176848704.96585426"/>
    <n v="131128.01630331902"/>
    <n v="85490480.351231411"/>
    <n v="0"/>
    <n v="0"/>
    <n v="0"/>
    <n v="0"/>
    <n v="273359169"/>
    <n v="0"/>
    <n v="14581494.803907312"/>
    <n v="26225.603260663807"/>
    <n v="17098096.070246283"/>
    <n v="0"/>
    <n v="0"/>
    <n v="0"/>
    <n v="0"/>
    <n v="31705816"/>
    <n v="305064985"/>
    <n v="114427.97636909227"/>
    <n v="0"/>
    <n v="0"/>
    <n v="0"/>
    <n v="0"/>
    <n v="19701352"/>
    <n v="21044650.5014209"/>
    <n v="21044651"/>
    <n v="110"/>
    <n v="1"/>
    <n v="0"/>
    <n v="0"/>
    <n v="4.8888888888888893"/>
    <n v="4.8888888888888893"/>
    <n v="4"/>
    <n v="4"/>
    <n v="6660438"/>
    <n v="27705089"/>
    <n v="332770074"/>
  </r>
  <r>
    <x v="1"/>
    <n v="3765"/>
    <x v="13"/>
    <x v="141"/>
    <x v="141"/>
    <x v="140"/>
    <n v="3199"/>
    <n v="108758000031"/>
    <s v="08758108758000031"/>
    <s v="INSTITUCION EDUCATIVA INEM MIGUEL ANTONIO CARO"/>
    <n v="1"/>
    <n v="8.0259279104023413"/>
    <n v="0.56210319057381175"/>
    <n v="6.8183061823416991E-2"/>
    <n v="1.0681830618234169"/>
    <n v="2565"/>
    <n v="0"/>
    <n v="74"/>
    <n v="0"/>
    <n v="64"/>
    <n v="0"/>
    <n v="662"/>
    <n v="0"/>
    <n v="1030"/>
    <n v="0"/>
    <n v="36"/>
    <n v="0"/>
    <n v="699"/>
    <n v="2565"/>
    <n v="0"/>
    <n v="74"/>
    <n v="0"/>
    <n v="64"/>
    <n v="0"/>
    <n v="662"/>
    <n v="0"/>
    <n v="1030"/>
    <n v="0"/>
    <n v="36"/>
    <n v="0"/>
    <n v="699"/>
    <n v="92671"/>
    <n v="81839"/>
    <n v="122758"/>
    <n v="150439"/>
    <n v="114333"/>
    <n v="99892"/>
    <n v="152848"/>
    <n v="184139"/>
    <n v="13660563.768068826"/>
    <n v="147913004.84539071"/>
    <n v="4720608.5869194847"/>
    <n v="112326777.75471947"/>
    <n v="0"/>
    <n v="0"/>
    <n v="0"/>
    <n v="0"/>
    <n v="278620955"/>
    <n v="2732112.7536137654"/>
    <n v="29582600.969078146"/>
    <n v="944121.71738389705"/>
    <n v="22465355.550943896"/>
    <n v="0"/>
    <n v="0"/>
    <n v="0"/>
    <n v="0"/>
    <n v="55724191"/>
    <n v="334345146"/>
    <n v="130348.98479532164"/>
    <n v="0"/>
    <n v="0"/>
    <n v="0"/>
    <n v="0"/>
    <n v="19701352"/>
    <n v="21044650.5014209"/>
    <n v="21044651"/>
    <n v="138"/>
    <n v="0"/>
    <n v="1"/>
    <n v="0"/>
    <n v="6.1333333333333337"/>
    <n v="6.1333333333333337"/>
    <n v="4"/>
    <n v="4"/>
    <n v="26641753"/>
    <n v="47686404"/>
    <n v="382031550"/>
  </r>
  <r>
    <x v="1"/>
    <n v="3765"/>
    <x v="13"/>
    <x v="141"/>
    <x v="141"/>
    <x v="140"/>
    <n v="3200"/>
    <n v="108758000040"/>
    <s v="08758108758000040"/>
    <s v="INSTITUCION EDUCATIVA DE SOLEDAD - INOBASOL"/>
    <n v="1"/>
    <n v="8.0259279104023413"/>
    <n v="0.56210319057381175"/>
    <n v="6.8183061823416991E-2"/>
    <n v="1.0681830618234169"/>
    <n v="1420"/>
    <n v="0"/>
    <n v="53"/>
    <n v="0"/>
    <n v="73"/>
    <n v="0"/>
    <n v="526"/>
    <n v="0"/>
    <n v="506"/>
    <n v="0"/>
    <n v="0"/>
    <n v="0"/>
    <n v="262"/>
    <n v="262"/>
    <n v="0"/>
    <n v="0"/>
    <n v="0"/>
    <n v="0"/>
    <n v="0"/>
    <n v="0"/>
    <n v="0"/>
    <n v="0"/>
    <n v="0"/>
    <n v="0"/>
    <n v="0"/>
    <n v="262"/>
    <n v="92671"/>
    <n v="81839"/>
    <n v="122758"/>
    <n v="150439"/>
    <n v="114333"/>
    <n v="99892"/>
    <n v="152848"/>
    <n v="184139"/>
    <n v="12472688.657801971"/>
    <n v="90216442.671656758"/>
    <n v="0"/>
    <n v="42102454.609065093"/>
    <n v="0"/>
    <n v="0"/>
    <n v="0"/>
    <n v="0"/>
    <n v="144791586"/>
    <n v="0"/>
    <n v="0"/>
    <n v="0"/>
    <n v="8420490.9218130186"/>
    <n v="0"/>
    <n v="0"/>
    <n v="0"/>
    <n v="0"/>
    <n v="8420491"/>
    <n v="153212077"/>
    <n v="107895.82887323944"/>
    <n v="0"/>
    <n v="0"/>
    <n v="0"/>
    <n v="0"/>
    <n v="19701352"/>
    <n v="21044650.5014209"/>
    <n v="21044651"/>
    <n v="126"/>
    <n v="1"/>
    <n v="0"/>
    <n v="0"/>
    <n v="5.6"/>
    <n v="5.6"/>
    <n v="4"/>
    <n v="4"/>
    <n v="6660438"/>
    <n v="27705089"/>
    <n v="180917166"/>
  </r>
  <r>
    <x v="1"/>
    <n v="3765"/>
    <x v="13"/>
    <x v="141"/>
    <x v="141"/>
    <x v="140"/>
    <n v="3201"/>
    <n v="108758000058"/>
    <s v="08758108758000058"/>
    <s v="INSTITUCION EDUCATIVA DOLORES MARIA UCROS"/>
    <n v="1"/>
    <n v="8.0259279104023413"/>
    <n v="0.56210319057381175"/>
    <n v="6.8183061823416991E-2"/>
    <n v="1.0681830618234169"/>
    <n v="3049"/>
    <n v="0"/>
    <n v="38"/>
    <n v="0"/>
    <n v="146"/>
    <n v="0"/>
    <n v="1050"/>
    <n v="0"/>
    <n v="1212"/>
    <n v="0"/>
    <n v="0"/>
    <n v="0"/>
    <n v="603"/>
    <n v="881"/>
    <n v="0"/>
    <n v="0"/>
    <n v="0"/>
    <n v="0"/>
    <n v="0"/>
    <n v="0"/>
    <n v="0"/>
    <n v="278"/>
    <n v="0"/>
    <n v="0"/>
    <n v="0"/>
    <n v="603"/>
    <n v="92671"/>
    <n v="81839"/>
    <n v="122758"/>
    <n v="150439"/>
    <n v="114333"/>
    <n v="99892"/>
    <n v="152848"/>
    <n v="184139"/>
    <n v="18214085.024091769"/>
    <n v="197741853.99543369"/>
    <n v="0"/>
    <n v="96899924.157504767"/>
    <n v="0"/>
    <n v="0"/>
    <n v="0"/>
    <n v="0"/>
    <n v="312855863"/>
    <n v="0"/>
    <n v="4860498.2679691045"/>
    <n v="0"/>
    <n v="19379984.831500955"/>
    <n v="0"/>
    <n v="0"/>
    <n v="0"/>
    <n v="0"/>
    <n v="24240483"/>
    <n v="337096346"/>
    <n v="110559.64119383405"/>
    <n v="0"/>
    <n v="0"/>
    <n v="0"/>
    <n v="0"/>
    <n v="19701352"/>
    <n v="21044650.5014209"/>
    <n v="21044651"/>
    <n v="184"/>
    <n v="0"/>
    <n v="1"/>
    <n v="0"/>
    <n v="8.1777777777777771"/>
    <n v="8.1777777777777771"/>
    <n v="4"/>
    <n v="4"/>
    <n v="26641753"/>
    <n v="47686404"/>
    <n v="384782750"/>
  </r>
  <r>
    <x v="1"/>
    <n v="3765"/>
    <x v="13"/>
    <x v="141"/>
    <x v="141"/>
    <x v="140"/>
    <n v="3202"/>
    <n v="108758000066"/>
    <s v="08758108758000066"/>
    <s v="INSTITUCION EDUCATIVA TECNICA INDUSTRIAL Y COMERCIAL DE SOLEDAD"/>
    <n v="1"/>
    <n v="8.0259279104023413"/>
    <n v="0.56210319057381175"/>
    <n v="6.8183061823416991E-2"/>
    <n v="1.0681830618234169"/>
    <n v="2078"/>
    <n v="0"/>
    <n v="17"/>
    <n v="0"/>
    <n v="100"/>
    <n v="0"/>
    <n v="817"/>
    <n v="0"/>
    <n v="784"/>
    <n v="0"/>
    <n v="0"/>
    <n v="0"/>
    <n v="360"/>
    <n v="548"/>
    <n v="0"/>
    <n v="0"/>
    <n v="0"/>
    <n v="0"/>
    <n v="0"/>
    <n v="0"/>
    <n v="0"/>
    <n v="188"/>
    <n v="0"/>
    <n v="0"/>
    <n v="0"/>
    <n v="360"/>
    <n v="92671"/>
    <n v="81839"/>
    <n v="122758"/>
    <n v="150439"/>
    <n v="114333"/>
    <n v="99892"/>
    <n v="152848"/>
    <n v="184139"/>
    <n v="11581782.32510183"/>
    <n v="139957872.78810316"/>
    <n v="0"/>
    <n v="57850700.989555091"/>
    <n v="0"/>
    <n v="0"/>
    <n v="0"/>
    <n v="0"/>
    <n v="209390356"/>
    <n v="0"/>
    <n v="3286955.6632309053"/>
    <n v="0"/>
    <n v="11570140.197911017"/>
    <n v="0"/>
    <n v="0"/>
    <n v="0"/>
    <n v="0"/>
    <n v="14857096"/>
    <n v="224247452"/>
    <n v="107915.03946102021"/>
    <n v="0"/>
    <n v="0"/>
    <n v="0"/>
    <n v="0"/>
    <n v="19701352"/>
    <n v="21044650.5014209"/>
    <n v="21044651"/>
    <n v="117"/>
    <n v="1"/>
    <n v="0"/>
    <n v="0"/>
    <n v="5.2"/>
    <n v="5.2"/>
    <n v="4"/>
    <n v="4"/>
    <n v="6660438"/>
    <n v="27705089"/>
    <n v="251952541"/>
  </r>
  <r>
    <x v="1"/>
    <n v="3765"/>
    <x v="13"/>
    <x v="141"/>
    <x v="141"/>
    <x v="140"/>
    <n v="3203"/>
    <n v="108758000074"/>
    <s v="08758108758000074"/>
    <s v="INSTITUCION EDUCATIVA TECNICA MICROEMPRESARIAL DE SOLEDAD"/>
    <n v="1"/>
    <n v="8.0259279104023413"/>
    <n v="0.56210319057381175"/>
    <n v="6.8183061823416991E-2"/>
    <n v="1.0681830618234169"/>
    <n v="542"/>
    <n v="0"/>
    <n v="27"/>
    <n v="0"/>
    <n v="23"/>
    <n v="0"/>
    <n v="208"/>
    <n v="0"/>
    <n v="213"/>
    <n v="0"/>
    <n v="0"/>
    <n v="0"/>
    <n v="71"/>
    <n v="515"/>
    <n v="0"/>
    <n v="0"/>
    <n v="0"/>
    <n v="23"/>
    <n v="0"/>
    <n v="208"/>
    <n v="0"/>
    <n v="213"/>
    <n v="0"/>
    <n v="0"/>
    <n v="0"/>
    <n v="71"/>
    <n v="92671"/>
    <n v="81839"/>
    <n v="122758"/>
    <n v="150439"/>
    <n v="114333"/>
    <n v="99892"/>
    <n v="152848"/>
    <n v="184139"/>
    <n v="4949479.6261118939"/>
    <n v="36803413.144154549"/>
    <n v="0"/>
    <n v="11409443.806273364"/>
    <n v="0"/>
    <n v="0"/>
    <n v="0"/>
    <n v="0"/>
    <n v="53162337"/>
    <n v="455352.12560229423"/>
    <n v="7360682.6288309097"/>
    <n v="0"/>
    <n v="2281888.7612546734"/>
    <n v="0"/>
    <n v="0"/>
    <n v="0"/>
    <n v="0"/>
    <n v="10097924"/>
    <n v="63260261"/>
    <n v="116716.34870848709"/>
    <n v="0"/>
    <n v="0"/>
    <n v="0"/>
    <n v="0"/>
    <n v="19701352"/>
    <n v="21044650.5014209"/>
    <n v="21044651"/>
    <n v="50"/>
    <n v="0"/>
    <n v="1"/>
    <n v="0"/>
    <n v="2.2222222222222223"/>
    <n v="2.2222222222222223"/>
    <n v="2.2222222222222223"/>
    <n v="3"/>
    <n v="19981315"/>
    <n v="41025966"/>
    <n v="104286227"/>
  </r>
  <r>
    <x v="1"/>
    <n v="3765"/>
    <x v="13"/>
    <x v="141"/>
    <x v="141"/>
    <x v="140"/>
    <n v="3204"/>
    <n v="108758000091"/>
    <s v="08758108758000091"/>
    <s v="INSTITUCION EDUCATIVA ANTONIO RAMON MORENO"/>
    <n v="1"/>
    <n v="8.0259279104023413"/>
    <n v="0.56210319057381175"/>
    <n v="6.8183061823416991E-2"/>
    <n v="1.0681830618234169"/>
    <n v="634"/>
    <n v="0"/>
    <n v="65"/>
    <n v="0"/>
    <n v="39"/>
    <n v="0"/>
    <n v="286"/>
    <n v="0"/>
    <n v="180"/>
    <n v="0"/>
    <n v="0"/>
    <n v="0"/>
    <n v="64"/>
    <n v="64"/>
    <n v="0"/>
    <n v="0"/>
    <n v="0"/>
    <n v="0"/>
    <n v="0"/>
    <n v="0"/>
    <n v="0"/>
    <n v="0"/>
    <n v="0"/>
    <n v="0"/>
    <n v="0"/>
    <n v="64"/>
    <n v="92671"/>
    <n v="81839"/>
    <n v="122758"/>
    <n v="150439"/>
    <n v="114333"/>
    <n v="99892"/>
    <n v="152848"/>
    <n v="184139"/>
    <n v="10294917.622312739"/>
    <n v="40737269.656000048"/>
    <n v="0"/>
    <n v="10284569.064809794"/>
    <n v="0"/>
    <n v="0"/>
    <n v="0"/>
    <n v="0"/>
    <n v="61316756"/>
    <n v="0"/>
    <n v="0"/>
    <n v="0"/>
    <n v="2056913.8129619588"/>
    <n v="0"/>
    <n v="0"/>
    <n v="0"/>
    <n v="0"/>
    <n v="2056914"/>
    <n v="63373670"/>
    <n v="99958.470031545745"/>
    <n v="0"/>
    <n v="0"/>
    <n v="0"/>
    <n v="0"/>
    <n v="19701352"/>
    <n v="21044650.5014209"/>
    <n v="21044651"/>
    <n v="104"/>
    <n v="1"/>
    <n v="0"/>
    <n v="0"/>
    <n v="4.6222222222222218"/>
    <n v="4.6222222222222218"/>
    <n v="4"/>
    <n v="4"/>
    <n v="6660438"/>
    <n v="27705089"/>
    <n v="91078759"/>
  </r>
  <r>
    <x v="1"/>
    <n v="3765"/>
    <x v="13"/>
    <x v="141"/>
    <x v="141"/>
    <x v="140"/>
    <n v="3205"/>
    <n v="108758000112"/>
    <s v="08758108758000112"/>
    <s v="INSTITUCION EDUCATIVA TECNICA FRANCISCO DE PAULA SANTANDER"/>
    <n v="1"/>
    <n v="8.0259279104023413"/>
    <n v="0.56210319057381175"/>
    <n v="6.8183061823416991E-2"/>
    <n v="1.0681830618234169"/>
    <n v="1103"/>
    <n v="0"/>
    <n v="67"/>
    <n v="0"/>
    <n v="45"/>
    <n v="0"/>
    <n v="364"/>
    <n v="0"/>
    <n v="397"/>
    <n v="0"/>
    <n v="0"/>
    <n v="0"/>
    <n v="230"/>
    <n v="739"/>
    <n v="0"/>
    <n v="67"/>
    <n v="0"/>
    <n v="45"/>
    <n v="0"/>
    <n v="0"/>
    <n v="0"/>
    <n v="397"/>
    <n v="0"/>
    <n v="0"/>
    <n v="0"/>
    <n v="230"/>
    <n v="92671"/>
    <n v="81839"/>
    <n v="122758"/>
    <n v="150439"/>
    <n v="114333"/>
    <n v="99892"/>
    <n v="152848"/>
    <n v="184139"/>
    <n v="11086834.362490641"/>
    <n v="66525884.566987194"/>
    <n v="0"/>
    <n v="36960170.076660194"/>
    <n v="0"/>
    <n v="0"/>
    <n v="0"/>
    <n v="0"/>
    <n v="114572889"/>
    <n v="2217366.8724981286"/>
    <n v="6941071.2675673896"/>
    <n v="0"/>
    <n v="7392034.0153320385"/>
    <n v="0"/>
    <n v="0"/>
    <n v="0"/>
    <n v="0"/>
    <n v="16550472"/>
    <n v="131123361"/>
    <n v="118878.8404351768"/>
    <n v="0"/>
    <n v="0"/>
    <n v="0"/>
    <n v="0"/>
    <n v="19701352"/>
    <n v="21044650.5014209"/>
    <n v="21044651"/>
    <n v="112"/>
    <n v="1"/>
    <n v="0"/>
    <n v="0"/>
    <n v="4.9777777777777779"/>
    <n v="4.9777777777777779"/>
    <n v="4"/>
    <n v="4"/>
    <n v="6660438"/>
    <n v="27705089"/>
    <n v="158828450"/>
  </r>
  <r>
    <x v="1"/>
    <n v="3765"/>
    <x v="13"/>
    <x v="141"/>
    <x v="141"/>
    <x v="140"/>
    <n v="3206"/>
    <n v="108758000121"/>
    <s v="08758108758000121"/>
    <s v="INSTITUCION EDUCATIVA LUIS R. CAPARROSO"/>
    <n v="1"/>
    <n v="8.0259279104023413"/>
    <n v="0.56210319057381175"/>
    <n v="6.8183061823416991E-2"/>
    <n v="1.0681830618234169"/>
    <n v="768"/>
    <n v="0"/>
    <n v="31"/>
    <n v="0"/>
    <n v="41"/>
    <n v="0"/>
    <n v="223"/>
    <n v="0"/>
    <n v="318"/>
    <n v="0"/>
    <n v="0"/>
    <n v="0"/>
    <n v="155"/>
    <n v="155"/>
    <n v="0"/>
    <n v="0"/>
    <n v="0"/>
    <n v="0"/>
    <n v="0"/>
    <n v="0"/>
    <n v="0"/>
    <n v="0"/>
    <n v="0"/>
    <n v="0"/>
    <n v="0"/>
    <n v="155"/>
    <n v="92671"/>
    <n v="81839"/>
    <n v="122758"/>
    <n v="150439"/>
    <n v="114333"/>
    <n v="99892"/>
    <n v="152848"/>
    <n v="184139"/>
    <n v="7127250.6616011271"/>
    <n v="47293697.175742544"/>
    <n v="0"/>
    <n v="24907940.703836218"/>
    <n v="0"/>
    <n v="0"/>
    <n v="0"/>
    <n v="0"/>
    <n v="79328889"/>
    <n v="0"/>
    <n v="0"/>
    <n v="0"/>
    <n v="4981588.1407672437"/>
    <n v="0"/>
    <n v="0"/>
    <n v="0"/>
    <n v="0"/>
    <n v="4981588"/>
    <n v="84310477"/>
    <n v="109779.26692708333"/>
    <n v="0"/>
    <n v="0"/>
    <n v="0"/>
    <n v="0"/>
    <n v="19701352"/>
    <n v="21044650.5014209"/>
    <n v="21044651"/>
    <n v="72"/>
    <n v="1"/>
    <n v="0"/>
    <n v="0"/>
    <n v="3.2"/>
    <n v="3.2"/>
    <n v="3.2"/>
    <n v="4"/>
    <n v="6660438"/>
    <n v="27705089"/>
    <n v="112015566"/>
  </r>
  <r>
    <x v="1"/>
    <n v="3765"/>
    <x v="13"/>
    <x v="141"/>
    <x v="141"/>
    <x v="140"/>
    <n v="3207"/>
    <n v="108758000155"/>
    <s v="08758108758000155"/>
    <s v="INSTITUCION EDUCATIVA TECNICO INDUSTRIAL DE SOLEDAD MARIA AUXILIADORA"/>
    <n v="1"/>
    <n v="8.0259279104023413"/>
    <n v="0.56210319057381175"/>
    <n v="6.8183061823416991E-2"/>
    <n v="1.0681830618234169"/>
    <n v="1037"/>
    <n v="0"/>
    <n v="0"/>
    <n v="0"/>
    <n v="71"/>
    <n v="0"/>
    <n v="374"/>
    <n v="0"/>
    <n v="417"/>
    <n v="0"/>
    <n v="0"/>
    <n v="0"/>
    <n v="175"/>
    <n v="276"/>
    <n v="0"/>
    <n v="0"/>
    <n v="0"/>
    <n v="0"/>
    <n v="0"/>
    <n v="0"/>
    <n v="0"/>
    <n v="101"/>
    <n v="0"/>
    <n v="0"/>
    <n v="0"/>
    <n v="175"/>
    <n v="92671"/>
    <n v="81839"/>
    <n v="122758"/>
    <n v="150439"/>
    <n v="114333"/>
    <n v="99892"/>
    <n v="152848"/>
    <n v="184139"/>
    <n v="7028261.0690788887"/>
    <n v="69148455.574884191"/>
    <n v="0"/>
    <n v="28121868.53658928"/>
    <n v="0"/>
    <n v="0"/>
    <n v="0"/>
    <n v="0"/>
    <n v="104298585"/>
    <n v="0"/>
    <n v="1765864.4786506458"/>
    <n v="0"/>
    <n v="5624373.7073178561"/>
    <n v="0"/>
    <n v="0"/>
    <n v="0"/>
    <n v="0"/>
    <n v="7390238"/>
    <n v="111688823"/>
    <n v="107703.78302796528"/>
    <n v="0"/>
    <n v="0"/>
    <n v="0"/>
    <n v="0"/>
    <n v="19701352"/>
    <n v="21044650.5014209"/>
    <n v="21044651"/>
    <n v="71"/>
    <n v="1"/>
    <n v="0"/>
    <n v="0"/>
    <n v="3.1555555555555554"/>
    <n v="3.1555555555555554"/>
    <n v="3.1555555555555554"/>
    <n v="4"/>
    <n v="6660438"/>
    <n v="27705089"/>
    <n v="139393912"/>
  </r>
  <r>
    <x v="1"/>
    <n v="3765"/>
    <x v="13"/>
    <x v="141"/>
    <x v="141"/>
    <x v="140"/>
    <n v="3208"/>
    <n v="108758000163"/>
    <s v="08758108758000163"/>
    <s v="INSTITUCION EDUCATIVA NUESTRA SEÑORA DEL CARMEN"/>
    <n v="1"/>
    <n v="8.0259279104023413"/>
    <n v="0.56210319057381175"/>
    <n v="6.8183061823416991E-2"/>
    <n v="1.0681830618234169"/>
    <n v="619"/>
    <n v="0"/>
    <n v="38"/>
    <n v="0"/>
    <n v="41"/>
    <n v="0"/>
    <n v="245"/>
    <n v="0"/>
    <n v="195"/>
    <n v="0"/>
    <n v="0"/>
    <n v="0"/>
    <n v="100"/>
    <n v="100"/>
    <n v="0"/>
    <n v="0"/>
    <n v="0"/>
    <n v="0"/>
    <n v="0"/>
    <n v="0"/>
    <n v="0"/>
    <n v="0"/>
    <n v="0"/>
    <n v="0"/>
    <n v="0"/>
    <n v="100"/>
    <n v="92671"/>
    <n v="81839"/>
    <n v="122758"/>
    <n v="150439"/>
    <n v="114333"/>
    <n v="99892"/>
    <n v="152848"/>
    <n v="184139"/>
    <n v="7820177.8092567921"/>
    <n v="38464374.782489315"/>
    <n v="0"/>
    <n v="16069639.163765302"/>
    <n v="0"/>
    <n v="0"/>
    <n v="0"/>
    <n v="0"/>
    <n v="62354192"/>
    <n v="0"/>
    <n v="0"/>
    <n v="0"/>
    <n v="3213927.8327530604"/>
    <n v="0"/>
    <n v="0"/>
    <n v="0"/>
    <n v="0"/>
    <n v="3213928"/>
    <n v="65568120"/>
    <n v="105925.88045234249"/>
    <n v="0"/>
    <n v="0"/>
    <n v="0"/>
    <n v="0"/>
    <n v="19701352"/>
    <n v="21044650.5014209"/>
    <n v="21044651"/>
    <n v="79"/>
    <n v="1"/>
    <n v="0"/>
    <n v="0"/>
    <n v="3.5111111111111111"/>
    <n v="3.5111111111111111"/>
    <n v="3.5111111111111111"/>
    <n v="4"/>
    <n v="6660438"/>
    <n v="27705089"/>
    <n v="93273209"/>
  </r>
  <r>
    <x v="1"/>
    <n v="3765"/>
    <x v="13"/>
    <x v="141"/>
    <x v="141"/>
    <x v="140"/>
    <n v="3209"/>
    <n v="108758000180"/>
    <s v="08758108758000180"/>
    <s v="INSTITUCION EDUCATIVA POLICARPA SALAVARRIETA"/>
    <n v="1"/>
    <n v="8.0259279104023413"/>
    <n v="0.56210319057381175"/>
    <n v="6.8183061823416991E-2"/>
    <n v="1.0681830618234169"/>
    <n v="548"/>
    <n v="0"/>
    <n v="31"/>
    <n v="0"/>
    <n v="36"/>
    <n v="0"/>
    <n v="224"/>
    <n v="0"/>
    <n v="214"/>
    <n v="0"/>
    <n v="0"/>
    <n v="0"/>
    <n v="43"/>
    <n v="138"/>
    <n v="0"/>
    <n v="0"/>
    <n v="0"/>
    <n v="0"/>
    <n v="0"/>
    <n v="0"/>
    <n v="0"/>
    <n v="95"/>
    <n v="0"/>
    <n v="0"/>
    <n v="0"/>
    <n v="43"/>
    <n v="92671"/>
    <n v="81839"/>
    <n v="122758"/>
    <n v="150439"/>
    <n v="114333"/>
    <n v="99892"/>
    <n v="152848"/>
    <n v="184139"/>
    <n v="6632302.6989899371"/>
    <n v="38289536.715296179"/>
    <n v="0"/>
    <n v="6909944.8404190801"/>
    <n v="0"/>
    <n v="0"/>
    <n v="0"/>
    <n v="0"/>
    <n v="51831784"/>
    <n v="0"/>
    <n v="1660961.6383347658"/>
    <n v="0"/>
    <n v="1381988.9680838161"/>
    <n v="0"/>
    <n v="0"/>
    <n v="0"/>
    <n v="0"/>
    <n v="3042951"/>
    <n v="54874735"/>
    <n v="100136.37773722627"/>
    <n v="0"/>
    <n v="0"/>
    <n v="0"/>
    <n v="0"/>
    <n v="19701352"/>
    <n v="21044650.5014209"/>
    <n v="21044651"/>
    <n v="67"/>
    <n v="1"/>
    <n v="0"/>
    <n v="0"/>
    <n v="2.9777777777777779"/>
    <n v="2.9777777777777779"/>
    <n v="2.9777777777777779"/>
    <n v="3"/>
    <n v="6660438"/>
    <n v="27705089"/>
    <n v="82579824"/>
  </r>
  <r>
    <x v="1"/>
    <n v="3765"/>
    <x v="13"/>
    <x v="141"/>
    <x v="141"/>
    <x v="140"/>
    <n v="3210"/>
    <n v="108758000198"/>
    <s v="08758108758000198"/>
    <s v="INSTITUCION EDUCATIVA JOHN F KENNEDY DE SOLEDAD"/>
    <n v="1"/>
    <n v="8.0259279104023413"/>
    <n v="0.56210319057381175"/>
    <n v="6.8183061823416991E-2"/>
    <n v="1.0681830618234169"/>
    <n v="1066"/>
    <n v="0"/>
    <n v="57"/>
    <n v="0"/>
    <n v="74"/>
    <n v="0"/>
    <n v="437"/>
    <n v="0"/>
    <n v="322"/>
    <n v="0"/>
    <n v="176"/>
    <n v="0"/>
    <n v="0"/>
    <n v="261"/>
    <n v="0"/>
    <n v="0"/>
    <n v="0"/>
    <n v="0"/>
    <n v="0"/>
    <n v="0"/>
    <n v="0"/>
    <n v="85"/>
    <n v="0"/>
    <n v="176"/>
    <n v="0"/>
    <n v="0"/>
    <n v="92671"/>
    <n v="81839"/>
    <n v="122758"/>
    <n v="150439"/>
    <n v="114333"/>
    <n v="99892"/>
    <n v="152848"/>
    <n v="184139"/>
    <n v="12967636.620413162"/>
    <n v="66351046.499794066"/>
    <n v="23078530.869384147"/>
    <n v="0"/>
    <n v="0"/>
    <n v="0"/>
    <n v="0"/>
    <n v="0"/>
    <n v="102397214"/>
    <n v="0"/>
    <n v="1486123.5711416325"/>
    <n v="4615706.1738768304"/>
    <n v="0"/>
    <n v="0"/>
    <n v="0"/>
    <n v="0"/>
    <n v="0"/>
    <n v="6101830"/>
    <n v="108499044"/>
    <n v="101781.46716697936"/>
    <n v="0"/>
    <n v="0"/>
    <n v="0"/>
    <n v="0"/>
    <n v="19701352"/>
    <n v="21044650.5014209"/>
    <n v="21044651"/>
    <n v="131"/>
    <n v="1"/>
    <n v="0"/>
    <n v="0"/>
    <n v="5.822222222222222"/>
    <n v="5.822222222222222"/>
    <n v="4"/>
    <n v="4"/>
    <n v="6660438"/>
    <n v="27705089"/>
    <n v="136204133"/>
  </r>
  <r>
    <x v="1"/>
    <n v="3765"/>
    <x v="13"/>
    <x v="141"/>
    <x v="141"/>
    <x v="140"/>
    <n v="3211"/>
    <n v="108758000228"/>
    <s v="08758108758000228"/>
    <s v="INSTITUCION EDUCATIVA ALBERTO PUMAREJO"/>
    <n v="1"/>
    <n v="8.0259279104023413"/>
    <n v="0.56210319057381175"/>
    <n v="6.8183061823416991E-2"/>
    <n v="1.0681830618234169"/>
    <n v="379"/>
    <n v="0"/>
    <n v="25"/>
    <n v="0"/>
    <n v="21"/>
    <n v="0"/>
    <n v="160"/>
    <n v="0"/>
    <n v="125"/>
    <n v="0"/>
    <n v="0"/>
    <n v="0"/>
    <n v="48"/>
    <n v="74"/>
    <n v="0"/>
    <n v="0"/>
    <n v="0"/>
    <n v="0"/>
    <n v="0"/>
    <n v="0"/>
    <n v="0"/>
    <n v="26"/>
    <n v="0"/>
    <n v="0"/>
    <n v="0"/>
    <n v="48"/>
    <n v="92671"/>
    <n v="81839"/>
    <n v="122758"/>
    <n v="150439"/>
    <n v="114333"/>
    <n v="99892"/>
    <n v="152848"/>
    <n v="184139"/>
    <n v="4553521.2560229423"/>
    <n v="24914424.575021487"/>
    <n v="0"/>
    <n v="7713426.7986073447"/>
    <n v="0"/>
    <n v="0"/>
    <n v="0"/>
    <n v="0"/>
    <n v="37181373"/>
    <n v="0"/>
    <n v="454578.97470214649"/>
    <n v="0"/>
    <n v="1542685.3597214692"/>
    <n v="0"/>
    <n v="0"/>
    <n v="0"/>
    <n v="0"/>
    <n v="1997264"/>
    <n v="39178637"/>
    <n v="103373.71240105541"/>
    <n v="0"/>
    <n v="0"/>
    <n v="0"/>
    <n v="0"/>
    <n v="19701352"/>
    <n v="21044650.5014209"/>
    <n v="21044651"/>
    <n v="46"/>
    <n v="1"/>
    <n v="0"/>
    <n v="0"/>
    <n v="2.0444444444444443"/>
    <n v="2.0444444444444443"/>
    <n v="2.0444444444444443"/>
    <n v="3"/>
    <n v="6660438"/>
    <n v="27705089"/>
    <n v="66883726"/>
  </r>
  <r>
    <x v="1"/>
    <n v="3765"/>
    <x v="13"/>
    <x v="141"/>
    <x v="141"/>
    <x v="140"/>
    <n v="3212"/>
    <n v="108758000244"/>
    <s v="08758108758000244"/>
    <s v="INSTITUCION EDUCATIVA JOSEFA DONADO"/>
    <n v="1"/>
    <n v="8.0259279104023413"/>
    <n v="0.56210319057381175"/>
    <n v="6.8183061823416991E-2"/>
    <n v="1.0681830618234169"/>
    <n v="662"/>
    <n v="8"/>
    <n v="42"/>
    <n v="9"/>
    <n v="57"/>
    <n v="63"/>
    <n v="320"/>
    <n v="0"/>
    <n v="134"/>
    <n v="0"/>
    <n v="29"/>
    <n v="0"/>
    <n v="0"/>
    <n v="395"/>
    <n v="8"/>
    <n v="13"/>
    <n v="9"/>
    <n v="32"/>
    <n v="63"/>
    <n v="107"/>
    <n v="0"/>
    <n v="134"/>
    <n v="0"/>
    <n v="29"/>
    <n v="0"/>
    <n v="0"/>
    <n v="92671"/>
    <n v="81839"/>
    <n v="122758"/>
    <n v="150439"/>
    <n v="114333"/>
    <n v="99892"/>
    <n v="152848"/>
    <n v="184139"/>
    <n v="9799969.6597015485"/>
    <n v="39688241.252841242"/>
    <n v="3802712.4727962515"/>
    <n v="0"/>
    <n v="2076185.7581267643"/>
    <n v="6722285.3719348805"/>
    <n v="0"/>
    <n v="0"/>
    <n v="62089395"/>
    <n v="890906.33270014089"/>
    <n v="4213597.4193545114"/>
    <n v="760542.49455925031"/>
    <n v="0"/>
    <n v="415237.15162535291"/>
    <n v="1344457.0743869762"/>
    <n v="0"/>
    <n v="0"/>
    <n v="7624740"/>
    <n v="69714135"/>
    <n v="105308.36102719033"/>
    <n v="1"/>
    <n v="0"/>
    <n v="0"/>
    <n v="1"/>
    <n v="24249724"/>
    <n v="25903144.430692796"/>
    <n v="25903144"/>
    <n v="116"/>
    <n v="1"/>
    <n v="0"/>
    <n v="1.3076923076923077"/>
    <n v="4.4000000000000004"/>
    <n v="5.7076923076923078"/>
    <n v="4"/>
    <n v="4"/>
    <n v="6660438"/>
    <n v="32563582"/>
    <n v="102277717"/>
  </r>
  <r>
    <x v="1"/>
    <n v="3765"/>
    <x v="13"/>
    <x v="141"/>
    <x v="141"/>
    <x v="140"/>
    <n v="3213"/>
    <n v="108758000490"/>
    <s v="08758108758000490"/>
    <s v="INSTITUCION EDUCATIVA TÉCNICA SAGRADO CORAZON"/>
    <n v="1"/>
    <n v="8.0259279104023413"/>
    <n v="0.56210319057381175"/>
    <n v="6.8183061823416991E-2"/>
    <n v="1.0681830618234169"/>
    <n v="1507"/>
    <n v="0"/>
    <n v="22"/>
    <n v="0"/>
    <n v="65"/>
    <n v="0"/>
    <n v="593"/>
    <n v="0"/>
    <n v="584"/>
    <n v="0"/>
    <n v="0"/>
    <n v="0"/>
    <n v="243"/>
    <n v="399"/>
    <n v="0"/>
    <n v="0"/>
    <n v="0"/>
    <n v="0"/>
    <n v="0"/>
    <n v="0"/>
    <n v="0"/>
    <n v="156"/>
    <n v="0"/>
    <n v="0"/>
    <n v="0"/>
    <n v="243"/>
    <n v="92671"/>
    <n v="81839"/>
    <n v="122758"/>
    <n v="150439"/>
    <n v="114333"/>
    <n v="99892"/>
    <n v="152848"/>
    <n v="184139"/>
    <n v="8612094.5494346954"/>
    <n v="102892202.5431589"/>
    <n v="0"/>
    <n v="39049223.167949684"/>
    <n v="0"/>
    <n v="0"/>
    <n v="0"/>
    <n v="0"/>
    <n v="150553520"/>
    <n v="0"/>
    <n v="2727473.8482128787"/>
    <n v="0"/>
    <n v="7809844.6335899374"/>
    <n v="0"/>
    <n v="0"/>
    <n v="0"/>
    <n v="0"/>
    <n v="10537318"/>
    <n v="161090838"/>
    <n v="106895.04844061048"/>
    <n v="0"/>
    <n v="0"/>
    <n v="0"/>
    <n v="0"/>
    <n v="19701352"/>
    <n v="21044650.5014209"/>
    <n v="21044651"/>
    <n v="87"/>
    <n v="1"/>
    <n v="0"/>
    <n v="0"/>
    <n v="3.8666666666666667"/>
    <n v="3.8666666666666667"/>
    <n v="3.8666666666666667"/>
    <n v="4"/>
    <n v="6660438"/>
    <n v="27705089"/>
    <n v="188795927"/>
  </r>
  <r>
    <x v="1"/>
    <n v="3765"/>
    <x v="13"/>
    <x v="141"/>
    <x v="141"/>
    <x v="140"/>
    <n v="3214"/>
    <n v="108758000546"/>
    <s v="08758108758000546"/>
    <s v="INSTITUCION EDUCATIVA TECNICO INDUSTRIAL BLAS TORRES DE LA TORRE"/>
    <n v="1"/>
    <n v="8.0259279104023413"/>
    <n v="0.56210319057381175"/>
    <n v="6.8183061823416991E-2"/>
    <n v="1.0681830618234169"/>
    <n v="2726"/>
    <n v="0"/>
    <n v="30"/>
    <n v="0"/>
    <n v="110"/>
    <n v="0"/>
    <n v="1102"/>
    <n v="0"/>
    <n v="1048"/>
    <n v="0"/>
    <n v="0"/>
    <n v="0"/>
    <n v="436"/>
    <n v="1756"/>
    <n v="0"/>
    <n v="0"/>
    <n v="0"/>
    <n v="0"/>
    <n v="0"/>
    <n v="272"/>
    <n v="0"/>
    <n v="1048"/>
    <n v="0"/>
    <n v="0"/>
    <n v="0"/>
    <n v="436"/>
    <n v="92671"/>
    <n v="81839"/>
    <n v="122758"/>
    <n v="150439"/>
    <n v="114333"/>
    <n v="99892"/>
    <n v="152848"/>
    <n v="184139"/>
    <n v="13858542.953113303"/>
    <n v="187950922.23261824"/>
    <n v="0"/>
    <n v="70063626.754016712"/>
    <n v="0"/>
    <n v="0"/>
    <n v="0"/>
    <n v="0"/>
    <n v="271873092"/>
    <n v="0"/>
    <n v="23078624.869493589"/>
    <n v="0"/>
    <n v="14012725.350803344"/>
    <n v="0"/>
    <n v="0"/>
    <n v="0"/>
    <n v="0"/>
    <n v="37091350"/>
    <n v="308964442"/>
    <n v="113339.85399853265"/>
    <n v="0"/>
    <n v="0"/>
    <n v="0"/>
    <n v="0"/>
    <n v="19701352"/>
    <n v="21044650.5014209"/>
    <n v="21044651"/>
    <n v="140"/>
    <n v="0"/>
    <n v="1"/>
    <n v="0"/>
    <n v="6.2222222222222223"/>
    <n v="6.2222222222222223"/>
    <n v="4"/>
    <n v="4"/>
    <n v="26641753"/>
    <n v="47686404"/>
    <n v="356650846"/>
  </r>
  <r>
    <x v="1"/>
    <n v="3765"/>
    <x v="13"/>
    <x v="141"/>
    <x v="141"/>
    <x v="140"/>
    <n v="3215"/>
    <n v="108758000864"/>
    <s v="08758108758000864"/>
    <s v="INSTITUCION EDUCATIVA PRIMERO DE MAYO"/>
    <n v="1"/>
    <n v="8.0259279104023413"/>
    <n v="0.56210319057381175"/>
    <n v="6.8183061823416991E-2"/>
    <n v="1.0681830618234169"/>
    <n v="907"/>
    <n v="0"/>
    <n v="13"/>
    <n v="0"/>
    <n v="80"/>
    <n v="0"/>
    <n v="503"/>
    <n v="0"/>
    <n v="237"/>
    <n v="0"/>
    <n v="0"/>
    <n v="0"/>
    <n v="74"/>
    <n v="74"/>
    <n v="0"/>
    <n v="0"/>
    <n v="0"/>
    <n v="0"/>
    <n v="0"/>
    <n v="0"/>
    <n v="0"/>
    <n v="0"/>
    <n v="0"/>
    <n v="0"/>
    <n v="0"/>
    <n v="74"/>
    <n v="92671"/>
    <n v="81839"/>
    <n v="122758"/>
    <n v="150439"/>
    <n v="114333"/>
    <n v="99892"/>
    <n v="152848"/>
    <n v="184139"/>
    <n v="9206032.104568122"/>
    <n v="64690084.8614593"/>
    <n v="0"/>
    <n v="11891532.981186323"/>
    <n v="0"/>
    <n v="0"/>
    <n v="0"/>
    <n v="0"/>
    <n v="85787650"/>
    <n v="0"/>
    <n v="0"/>
    <n v="0"/>
    <n v="2378306.596237265"/>
    <n v="0"/>
    <n v="0"/>
    <n v="0"/>
    <n v="0"/>
    <n v="2378307"/>
    <n v="88165957"/>
    <n v="97206.126791620729"/>
    <n v="0"/>
    <n v="0"/>
    <n v="0"/>
    <n v="0"/>
    <n v="19701352"/>
    <n v="21044650.5014209"/>
    <n v="21044651"/>
    <n v="93"/>
    <n v="1"/>
    <n v="0"/>
    <n v="0"/>
    <n v="4.1333333333333337"/>
    <n v="4.1333333333333337"/>
    <n v="4"/>
    <n v="4"/>
    <n v="6660438"/>
    <n v="27705089"/>
    <n v="115871046"/>
  </r>
  <r>
    <x v="1"/>
    <n v="3765"/>
    <x v="13"/>
    <x v="141"/>
    <x v="141"/>
    <x v="140"/>
    <n v="3216"/>
    <n v="108758000988"/>
    <s v="08758108758000988"/>
    <s v="INSTITUCION EDUCATIVA COMERCIAL NTRA SRA DE LAS MISERICORDIAS"/>
    <n v="1"/>
    <n v="8.0259279104023413"/>
    <n v="0.56210319057381175"/>
    <n v="6.8183061823416991E-2"/>
    <n v="1.0681830618234169"/>
    <n v="2030"/>
    <n v="0"/>
    <n v="29"/>
    <n v="0"/>
    <n v="103"/>
    <n v="0"/>
    <n v="856"/>
    <n v="0"/>
    <n v="732"/>
    <n v="0"/>
    <n v="0"/>
    <n v="0"/>
    <n v="310"/>
    <n v="472"/>
    <n v="0"/>
    <n v="0"/>
    <n v="0"/>
    <n v="0"/>
    <n v="0"/>
    <n v="0"/>
    <n v="0"/>
    <n v="162"/>
    <n v="0"/>
    <n v="0"/>
    <n v="0"/>
    <n v="310"/>
    <n v="92671"/>
    <n v="81839"/>
    <n v="122758"/>
    <n v="150439"/>
    <n v="114333"/>
    <n v="99892"/>
    <n v="152848"/>
    <n v="184139"/>
    <n v="13066626.212935399"/>
    <n v="138821425.3513478"/>
    <n v="0"/>
    <n v="49815881.407672435"/>
    <n v="0"/>
    <n v="0"/>
    <n v="0"/>
    <n v="0"/>
    <n v="201703933"/>
    <n v="0"/>
    <n v="2832376.6885287585"/>
    <n v="0"/>
    <n v="9963176.2815344874"/>
    <n v="0"/>
    <n v="0"/>
    <n v="0"/>
    <n v="0"/>
    <n v="12795553"/>
    <n v="214499486"/>
    <n v="105664.77142857143"/>
    <n v="0"/>
    <n v="0"/>
    <n v="0"/>
    <n v="0"/>
    <n v="19701352"/>
    <n v="21044650.5014209"/>
    <n v="21044651"/>
    <n v="132"/>
    <n v="1"/>
    <n v="0"/>
    <n v="0"/>
    <n v="5.8666666666666663"/>
    <n v="5.8666666666666663"/>
    <n v="4"/>
    <n v="4"/>
    <n v="6660438"/>
    <n v="27705089"/>
    <n v="242204575"/>
  </r>
  <r>
    <x v="1"/>
    <n v="3765"/>
    <x v="13"/>
    <x v="141"/>
    <x v="141"/>
    <x v="140"/>
    <n v="3218"/>
    <n v="108758003324"/>
    <s v="08758108758003324"/>
    <s v="INSTITUCION EDUCATIVA VILLA ESTADIO"/>
    <n v="1"/>
    <n v="8.0259279104023413"/>
    <n v="0.56210319057381175"/>
    <n v="6.8183061823416991E-2"/>
    <n v="1.0681830618234169"/>
    <n v="1295"/>
    <n v="0"/>
    <n v="78"/>
    <n v="0"/>
    <n v="90"/>
    <n v="0"/>
    <n v="516"/>
    <n v="0"/>
    <n v="474"/>
    <n v="0"/>
    <n v="0"/>
    <n v="0"/>
    <n v="137"/>
    <n v="234"/>
    <n v="0"/>
    <n v="0"/>
    <n v="0"/>
    <n v="0"/>
    <n v="0"/>
    <n v="0"/>
    <n v="0"/>
    <n v="97"/>
    <n v="0"/>
    <n v="0"/>
    <n v="0"/>
    <n v="137"/>
    <n v="92671"/>
    <n v="81839"/>
    <n v="122758"/>
    <n v="150439"/>
    <n v="114333"/>
    <n v="99892"/>
    <n v="152848"/>
    <n v="184139"/>
    <n v="16630251.543735962"/>
    <n v="86544843.260600954"/>
    <n v="0"/>
    <n v="22015405.654358465"/>
    <n v="0"/>
    <n v="0"/>
    <n v="0"/>
    <n v="0"/>
    <n v="125190500"/>
    <n v="0"/>
    <n v="1695929.2517733925"/>
    <n v="0"/>
    <n v="4403081.1308716927"/>
    <n v="0"/>
    <n v="0"/>
    <n v="0"/>
    <n v="0"/>
    <n v="6099010"/>
    <n v="131289510"/>
    <n v="101381.86100386101"/>
    <n v="0"/>
    <n v="0"/>
    <n v="0"/>
    <n v="0"/>
    <n v="19701352"/>
    <n v="21044650.5014209"/>
    <n v="21044651"/>
    <n v="168"/>
    <n v="0"/>
    <n v="1"/>
    <n v="0"/>
    <n v="7.4666666666666668"/>
    <n v="7.4666666666666668"/>
    <n v="4"/>
    <n v="4"/>
    <n v="26641753"/>
    <n v="47686404"/>
    <n v="178975914"/>
  </r>
  <r>
    <x v="1"/>
    <n v="3765"/>
    <x v="13"/>
    <x v="141"/>
    <x v="141"/>
    <x v="140"/>
    <n v="3219"/>
    <n v="108758003367"/>
    <s v="08758108758003367"/>
    <s v="INSTITUCION EDUCATIVA TAJAMAR"/>
    <n v="1"/>
    <n v="8.0259279104023413"/>
    <n v="0.56210319057381175"/>
    <n v="6.8183061823416991E-2"/>
    <n v="1.0681830618234169"/>
    <n v="1606"/>
    <n v="0"/>
    <n v="0"/>
    <n v="0"/>
    <n v="99"/>
    <n v="0"/>
    <n v="715"/>
    <n v="0"/>
    <n v="583"/>
    <n v="0"/>
    <n v="0"/>
    <n v="0"/>
    <n v="209"/>
    <n v="209"/>
    <n v="0"/>
    <n v="0"/>
    <n v="0"/>
    <n v="0"/>
    <n v="0"/>
    <n v="0"/>
    <n v="0"/>
    <n v="0"/>
    <n v="0"/>
    <n v="0"/>
    <n v="0"/>
    <n v="209"/>
    <n v="92671"/>
    <n v="81839"/>
    <n v="122758"/>
    <n v="150439"/>
    <n v="114333"/>
    <n v="99892"/>
    <n v="152848"/>
    <n v="184139"/>
    <n v="9799969.6597015485"/>
    <n v="113469905.60834347"/>
    <n v="0"/>
    <n v="33585545.852269478"/>
    <n v="0"/>
    <n v="0"/>
    <n v="0"/>
    <n v="0"/>
    <n v="156855421"/>
    <n v="0"/>
    <n v="0"/>
    <n v="0"/>
    <n v="6717109.1704538967"/>
    <n v="0"/>
    <n v="0"/>
    <n v="0"/>
    <n v="0"/>
    <n v="6717109"/>
    <n v="163572530"/>
    <n v="101850.89041095891"/>
    <n v="0"/>
    <n v="0"/>
    <n v="0"/>
    <n v="0"/>
    <n v="19701352"/>
    <n v="21044650.5014209"/>
    <n v="21044651"/>
    <n v="99"/>
    <n v="1"/>
    <n v="0"/>
    <n v="0"/>
    <n v="4.4000000000000004"/>
    <n v="4.4000000000000004"/>
    <n v="4"/>
    <n v="4"/>
    <n v="6660438"/>
    <n v="27705089"/>
    <n v="191277619"/>
  </r>
  <r>
    <x v="1"/>
    <n v="3765"/>
    <x v="13"/>
    <x v="141"/>
    <x v="141"/>
    <x v="140"/>
    <n v="3220"/>
    <n v="108758003693"/>
    <s v="08758108758003693"/>
    <s v="INSTITUCION EDUCATIVA NOROCCIDENTAL DE SOLEDAD"/>
    <n v="1"/>
    <n v="8.0259279104023413"/>
    <n v="0.56210319057381175"/>
    <n v="6.8183061823416991E-2"/>
    <n v="1.0681830618234169"/>
    <n v="2305"/>
    <n v="0"/>
    <n v="86"/>
    <n v="0"/>
    <n v="121"/>
    <n v="0"/>
    <n v="942"/>
    <n v="0"/>
    <n v="852"/>
    <n v="0"/>
    <n v="13"/>
    <n v="0"/>
    <n v="291"/>
    <n v="498"/>
    <n v="0"/>
    <n v="0"/>
    <n v="0"/>
    <n v="0"/>
    <n v="0"/>
    <n v="0"/>
    <n v="0"/>
    <n v="194"/>
    <n v="0"/>
    <n v="13"/>
    <n v="0"/>
    <n v="291"/>
    <n v="92671"/>
    <n v="81839"/>
    <n v="122758"/>
    <n v="150439"/>
    <n v="114333"/>
    <n v="99892"/>
    <n v="152848"/>
    <n v="184139"/>
    <n v="20490845.652103238"/>
    <n v="156829746.27224052"/>
    <n v="1704664.2119431472"/>
    <n v="46762649.966557026"/>
    <n v="0"/>
    <n v="0"/>
    <n v="0"/>
    <n v="0"/>
    <n v="225787906"/>
    <n v="0"/>
    <n v="3391858.5035467851"/>
    <n v="340932.84238862951"/>
    <n v="9352529.993311407"/>
    <n v="0"/>
    <n v="0"/>
    <n v="0"/>
    <n v="0"/>
    <n v="13085321"/>
    <n v="238873227"/>
    <n v="103632.63644251628"/>
    <n v="0"/>
    <n v="0"/>
    <n v="0"/>
    <n v="0"/>
    <n v="19701352"/>
    <n v="21044650.5014209"/>
    <n v="21044651"/>
    <n v="207"/>
    <n v="1"/>
    <n v="0"/>
    <n v="0"/>
    <n v="9.1999999999999993"/>
    <n v="9.1999999999999993"/>
    <n v="4"/>
    <n v="4"/>
    <n v="6660438"/>
    <n v="27705089"/>
    <n v="266578316"/>
  </r>
  <r>
    <x v="1"/>
    <n v="3765"/>
    <x v="13"/>
    <x v="141"/>
    <x v="141"/>
    <x v="140"/>
    <n v="3221"/>
    <n v="108758004151"/>
    <s v="08758108758004151"/>
    <s v="INSTITUCION EDUCATIVA TÉCNICA INDUSTRIAL VILLA MARIA"/>
    <n v="1"/>
    <n v="8.0259279104023413"/>
    <n v="0.56210319057381175"/>
    <n v="6.8183061823416991E-2"/>
    <n v="1.0681830618234169"/>
    <n v="1650"/>
    <n v="0"/>
    <n v="105"/>
    <n v="0"/>
    <n v="71"/>
    <n v="0"/>
    <n v="595"/>
    <n v="0"/>
    <n v="619"/>
    <n v="0"/>
    <n v="2"/>
    <n v="0"/>
    <n v="258"/>
    <n v="407"/>
    <n v="0"/>
    <n v="0"/>
    <n v="0"/>
    <n v="0"/>
    <n v="0"/>
    <n v="0"/>
    <n v="0"/>
    <n v="147"/>
    <n v="0"/>
    <n v="2"/>
    <n v="0"/>
    <n v="258"/>
    <n v="92671"/>
    <n v="81839"/>
    <n v="122758"/>
    <n v="150439"/>
    <n v="114333"/>
    <n v="99892"/>
    <n v="152848"/>
    <n v="184139"/>
    <n v="17422168.283913866"/>
    <n v="106126706.78623188"/>
    <n v="262256.03260663804"/>
    <n v="41459669.042514481"/>
    <n v="0"/>
    <n v="0"/>
    <n v="0"/>
    <n v="0"/>
    <n v="165270800"/>
    <n v="0"/>
    <n v="2570119.5877390588"/>
    <n v="52451.206521327615"/>
    <n v="8291933.8085028967"/>
    <n v="0"/>
    <n v="0"/>
    <n v="0"/>
    <n v="0"/>
    <n v="10914505"/>
    <n v="176185305"/>
    <n v="106778.97272727273"/>
    <n v="0"/>
    <n v="0"/>
    <n v="0"/>
    <n v="0"/>
    <n v="19701352"/>
    <n v="21044650.5014209"/>
    <n v="21044651"/>
    <n v="176"/>
    <n v="1"/>
    <n v="0"/>
    <n v="0"/>
    <n v="7.822222222222222"/>
    <n v="7.822222222222222"/>
    <n v="4"/>
    <n v="4"/>
    <n v="6660438"/>
    <n v="27705089"/>
    <n v="203890394"/>
  </r>
  <r>
    <x v="1"/>
    <n v="3765"/>
    <x v="13"/>
    <x v="141"/>
    <x v="141"/>
    <x v="140"/>
    <n v="105807"/>
    <n v="108758077905"/>
    <s v="08758108758077905"/>
    <s v="INSTITUCION EDUCATIVA TECNICA INDUSTRIAL SAN ANTONIO DE PADUA"/>
    <n v="1"/>
    <n v="8.0259279104023413"/>
    <n v="0.56210319057381175"/>
    <n v="6.8183061823416991E-2"/>
    <n v="1.0681830618234169"/>
    <n v="2162"/>
    <n v="0"/>
    <n v="35"/>
    <n v="0"/>
    <n v="134"/>
    <n v="0"/>
    <n v="958"/>
    <n v="0"/>
    <n v="758"/>
    <n v="0"/>
    <n v="0"/>
    <n v="0"/>
    <n v="277"/>
    <n v="1349"/>
    <n v="0"/>
    <n v="13"/>
    <n v="0"/>
    <n v="66"/>
    <n v="0"/>
    <n v="508"/>
    <n v="0"/>
    <n v="485"/>
    <n v="0"/>
    <n v="0"/>
    <n v="0"/>
    <n v="277"/>
    <n v="92671"/>
    <n v="81839"/>
    <n v="122758"/>
    <n v="150439"/>
    <n v="114333"/>
    <n v="99892"/>
    <n v="152848"/>
    <n v="184139"/>
    <n v="16729241.1362582"/>
    <n v="150011061.6517083"/>
    <n v="0"/>
    <n v="44512900.48362989"/>
    <n v="0"/>
    <n v="0"/>
    <n v="0"/>
    <n v="0"/>
    <n v="211253203"/>
    <n v="1564035.5618513585"/>
    <n v="17361420.072278131"/>
    <n v="0"/>
    <n v="8902580.096725978"/>
    <n v="0"/>
    <n v="0"/>
    <n v="0"/>
    <n v="0"/>
    <n v="27828036"/>
    <n v="239081239"/>
    <n v="110583.36679000926"/>
    <n v="0"/>
    <n v="0"/>
    <n v="0"/>
    <n v="0"/>
    <n v="19701352"/>
    <n v="21044650.5014209"/>
    <n v="21044651"/>
    <n v="169"/>
    <n v="1"/>
    <n v="0"/>
    <n v="0"/>
    <n v="7.5111111111111111"/>
    <n v="7.5111111111111111"/>
    <n v="4"/>
    <n v="4"/>
    <n v="6660438"/>
    <n v="27705089"/>
    <n v="266786328"/>
  </r>
  <r>
    <x v="1"/>
    <n v="3765"/>
    <x v="13"/>
    <x v="141"/>
    <x v="141"/>
    <x v="140"/>
    <n v="105808"/>
    <n v="108758077913"/>
    <s v="08758108758077913"/>
    <s v="INSTITUCION EDUCATIVA TECNICA INDUSTRIAL JOSE CASTILLO BOLIVAR"/>
    <n v="1"/>
    <n v="8.0259279104023413"/>
    <n v="0.56210319057381175"/>
    <n v="6.8183061823416991E-2"/>
    <n v="1.0681830618234169"/>
    <n v="1537"/>
    <n v="0"/>
    <n v="80"/>
    <n v="0"/>
    <n v="119"/>
    <n v="0"/>
    <n v="618"/>
    <n v="0"/>
    <n v="529"/>
    <n v="0"/>
    <n v="0"/>
    <n v="0"/>
    <n v="191"/>
    <n v="316"/>
    <n v="0"/>
    <n v="0"/>
    <n v="0"/>
    <n v="0"/>
    <n v="0"/>
    <n v="0"/>
    <n v="0"/>
    <n v="125"/>
    <n v="0"/>
    <n v="0"/>
    <n v="0"/>
    <n v="191"/>
    <n v="92671"/>
    <n v="81839"/>
    <n v="122758"/>
    <n v="150439"/>
    <n v="114333"/>
    <n v="99892"/>
    <n v="152848"/>
    <n v="184139"/>
    <n v="19698928.911925334"/>
    <n v="100269631.53526191"/>
    <n v="0"/>
    <n v="30693010.802791726"/>
    <n v="0"/>
    <n v="0"/>
    <n v="0"/>
    <n v="0"/>
    <n v="150661571"/>
    <n v="0"/>
    <n v="2185475.8399141654"/>
    <n v="0"/>
    <n v="6138602.1605583457"/>
    <n v="0"/>
    <n v="0"/>
    <n v="0"/>
    <n v="0"/>
    <n v="8324078"/>
    <n v="158985649"/>
    <n v="103438.9388418998"/>
    <n v="0"/>
    <n v="0"/>
    <n v="0"/>
    <n v="0"/>
    <n v="19701352"/>
    <n v="21044650.5014209"/>
    <n v="21044651"/>
    <n v="199"/>
    <n v="1"/>
    <n v="0"/>
    <n v="0"/>
    <n v="8.844444444444445"/>
    <n v="8.844444444444445"/>
    <n v="4"/>
    <n v="4"/>
    <n v="6660438"/>
    <n v="27705089"/>
    <n v="186690738"/>
  </r>
  <r>
    <x v="1"/>
    <n v="3765"/>
    <x v="13"/>
    <x v="141"/>
    <x v="141"/>
    <x v="140"/>
    <n v="143688"/>
    <n v="108758800071"/>
    <s v="08758108758800071"/>
    <s v="INSTITUCION EDUCATIVA NOBEL JUAN MANUEL SANTOS"/>
    <n v="1"/>
    <n v="8.0259279104023413"/>
    <n v="0.56210319057381175"/>
    <n v="6.8183061823416991E-2"/>
    <n v="1.0681830618234169"/>
    <n v="1863"/>
    <n v="0"/>
    <n v="87"/>
    <n v="0"/>
    <n v="108"/>
    <n v="0"/>
    <n v="804"/>
    <n v="0"/>
    <n v="597"/>
    <n v="0"/>
    <n v="265"/>
    <n v="0"/>
    <n v="2"/>
    <n v="267"/>
    <n v="0"/>
    <n v="0"/>
    <n v="0"/>
    <n v="0"/>
    <n v="0"/>
    <n v="0"/>
    <n v="0"/>
    <n v="0"/>
    <n v="0"/>
    <n v="265"/>
    <n v="0"/>
    <n v="2"/>
    <n v="92671"/>
    <n v="81839"/>
    <n v="122758"/>
    <n v="150439"/>
    <n v="114333"/>
    <n v="99892"/>
    <n v="152848"/>
    <n v="184139"/>
    <n v="19302970.541836385"/>
    <n v="122474066.06878984"/>
    <n v="34748924.32037954"/>
    <n v="321392.78327530605"/>
    <n v="0"/>
    <n v="0"/>
    <n v="0"/>
    <n v="0"/>
    <n v="176847354"/>
    <n v="0"/>
    <n v="0"/>
    <n v="6949784.8640759075"/>
    <n v="64278.556655061213"/>
    <n v="0"/>
    <n v="0"/>
    <n v="0"/>
    <n v="0"/>
    <n v="7014063"/>
    <n v="183861417"/>
    <n v="98691.045088566825"/>
    <n v="0"/>
    <n v="0"/>
    <n v="0"/>
    <n v="0"/>
    <n v="19701352"/>
    <n v="21044650.5014209"/>
    <n v="21044651"/>
    <n v="195"/>
    <n v="1"/>
    <n v="0"/>
    <n v="0"/>
    <n v="8.6666666666666661"/>
    <n v="8.6666666666666661"/>
    <n v="4"/>
    <n v="4"/>
    <n v="6660438"/>
    <n v="27705089"/>
    <n v="211566506"/>
  </r>
  <r>
    <x v="1"/>
    <n v="3765"/>
    <x v="13"/>
    <x v="141"/>
    <x v="141"/>
    <x v="140"/>
    <n v="150976"/>
    <n v="108758800429"/>
    <s v="08758108758800429"/>
    <s v="INSTITUCION EDUCATIVA GABRIEL ESCORCIA GRAVINI DE SOLEDAD"/>
    <n v="1"/>
    <n v="8.0259279104023413"/>
    <n v="0.56210319057381175"/>
    <n v="6.8183061823416991E-2"/>
    <n v="1.0681830618234169"/>
    <n v="3068"/>
    <n v="0"/>
    <n v="57"/>
    <n v="0"/>
    <n v="208"/>
    <n v="0"/>
    <n v="1276"/>
    <n v="0"/>
    <n v="1102"/>
    <n v="0"/>
    <n v="0"/>
    <n v="0"/>
    <n v="425"/>
    <n v="3068"/>
    <n v="0"/>
    <n v="57"/>
    <n v="0"/>
    <n v="208"/>
    <n v="0"/>
    <n v="1276"/>
    <n v="0"/>
    <n v="1102"/>
    <n v="0"/>
    <n v="0"/>
    <n v="0"/>
    <n v="425"/>
    <n v="92671"/>
    <n v="81839"/>
    <n v="122758"/>
    <n v="150439"/>
    <n v="114333"/>
    <n v="99892"/>
    <n v="152848"/>
    <n v="184139"/>
    <n v="26232242.018393036"/>
    <n v="207882461.89263541"/>
    <n v="0"/>
    <n v="68295966.446002528"/>
    <n v="0"/>
    <n v="0"/>
    <n v="0"/>
    <n v="0"/>
    <n v="302410670"/>
    <n v="5246448.4036786072"/>
    <n v="41576492.378527083"/>
    <n v="0"/>
    <n v="13659193.289200507"/>
    <n v="0"/>
    <n v="0"/>
    <n v="0"/>
    <n v="0"/>
    <n v="60482134"/>
    <n v="362892804"/>
    <n v="118283.18252933507"/>
    <n v="0"/>
    <n v="0"/>
    <n v="0"/>
    <n v="0"/>
    <n v="19701352"/>
    <n v="21044650.5014209"/>
    <n v="21044651"/>
    <n v="265"/>
    <n v="1"/>
    <n v="0"/>
    <n v="0"/>
    <n v="11.777777777777779"/>
    <n v="11.777777777777779"/>
    <n v="4"/>
    <n v="4"/>
    <n v="6660438"/>
    <n v="27705089"/>
    <n v="390597893"/>
  </r>
  <r>
    <x v="1"/>
    <n v="3764"/>
    <x v="11"/>
    <x v="142"/>
    <x v="142"/>
    <x v="141"/>
    <n v="5574"/>
    <n v="108770000012"/>
    <s v="08770108770000012"/>
    <s v="INSTITUCION EDUCATIVA ADOLFO LEÓN BOLIVAR MARENCO DE SUAN"/>
    <n v="1"/>
    <n v="18.273455673300596"/>
    <n v="1.2797981556074645"/>
    <n v="0.17676909507015859"/>
    <n v="1.1767690950701586"/>
    <n v="2267"/>
    <n v="0"/>
    <n v="0"/>
    <n v="0"/>
    <n v="151"/>
    <n v="0"/>
    <n v="1031"/>
    <n v="0"/>
    <n v="769"/>
    <n v="0"/>
    <n v="316"/>
    <n v="0"/>
    <n v="0"/>
    <n v="1926"/>
    <n v="0"/>
    <n v="0"/>
    <n v="0"/>
    <n v="0"/>
    <n v="0"/>
    <n v="841"/>
    <n v="0"/>
    <n v="769"/>
    <n v="0"/>
    <n v="316"/>
    <n v="0"/>
    <n v="0"/>
    <n v="92671"/>
    <n v="81839"/>
    <n v="122758"/>
    <n v="150439"/>
    <n v="114333"/>
    <n v="99892"/>
    <n v="152848"/>
    <n v="184139"/>
    <n v="16466907.690196246"/>
    <n v="173350090.74860409"/>
    <n v="45648671.300948717"/>
    <n v="0"/>
    <n v="0"/>
    <n v="0"/>
    <n v="0"/>
    <n v="0"/>
    <n v="235465670"/>
    <n v="0"/>
    <n v="31010405.122805841"/>
    <n v="9129734.2601897437"/>
    <n v="0"/>
    <n v="0"/>
    <n v="0"/>
    <n v="0"/>
    <n v="0"/>
    <n v="40140139"/>
    <n v="275605809"/>
    <n v="121572.91971768858"/>
    <n v="0"/>
    <n v="0"/>
    <n v="0"/>
    <n v="0"/>
    <n v="19701352"/>
    <n v="23183942.16469866"/>
    <n v="23183942"/>
    <n v="151"/>
    <n v="1"/>
    <n v="0"/>
    <n v="0"/>
    <n v="6.7111111111111112"/>
    <n v="6.7111111111111112"/>
    <n v="4"/>
    <n v="4"/>
    <n v="6660438"/>
    <n v="29844380"/>
    <n v="305450189"/>
  </r>
  <r>
    <x v="1"/>
    <n v="3764"/>
    <x v="11"/>
    <x v="143"/>
    <x v="143"/>
    <x v="142"/>
    <n v="5575"/>
    <n v="108832000111"/>
    <s v="08832108832000111"/>
    <s v="INSTITUCION EDUCATIVA TECNICA AGROPECUARIA"/>
    <n v="1"/>
    <n v="16.13461236043403"/>
    <n v="1.1300023109747794"/>
    <n v="0.15410523736182735"/>
    <n v="1.1541052373618275"/>
    <n v="1270"/>
    <n v="0"/>
    <n v="0"/>
    <n v="0"/>
    <n v="78"/>
    <n v="0"/>
    <n v="497"/>
    <n v="0"/>
    <n v="471"/>
    <n v="0"/>
    <n v="0"/>
    <n v="0"/>
    <n v="224"/>
    <n v="1270"/>
    <n v="0"/>
    <n v="0"/>
    <n v="0"/>
    <n v="78"/>
    <n v="0"/>
    <n v="497"/>
    <n v="0"/>
    <n v="471"/>
    <n v="0"/>
    <n v="0"/>
    <n v="0"/>
    <n v="224"/>
    <n v="92671"/>
    <n v="81839"/>
    <n v="122758"/>
    <n v="150439"/>
    <n v="114333"/>
    <n v="99892"/>
    <n v="152848"/>
    <n v="184139"/>
    <n v="8342262.7432215177"/>
    <n v="91428392.32780005"/>
    <n v="0"/>
    <n v="38891426.067978613"/>
    <n v="0"/>
    <n v="0"/>
    <n v="0"/>
    <n v="0"/>
    <n v="138662081"/>
    <n v="1668452.5486443036"/>
    <n v="18285678.465560012"/>
    <n v="0"/>
    <n v="7778285.2135957237"/>
    <n v="0"/>
    <n v="0"/>
    <n v="0"/>
    <n v="0"/>
    <n v="27732416"/>
    <n v="166394497"/>
    <n v="131019.28897637795"/>
    <n v="0"/>
    <n v="0"/>
    <n v="0"/>
    <n v="0"/>
    <n v="19701352"/>
    <n v="22737433.526308913"/>
    <n v="22737434"/>
    <n v="78"/>
    <n v="1"/>
    <n v="0"/>
    <n v="0"/>
    <n v="3.4666666666666668"/>
    <n v="3.4666666666666668"/>
    <n v="3.4666666666666668"/>
    <n v="4"/>
    <n v="6660438"/>
    <n v="29397872"/>
    <n v="195792369"/>
  </r>
  <r>
    <x v="1"/>
    <n v="3764"/>
    <x v="11"/>
    <x v="144"/>
    <x v="144"/>
    <x v="143"/>
    <n v="5576"/>
    <n v="108849000042"/>
    <s v="08849108849000042"/>
    <s v="INSTITUCION EDUCATIVA NUESTRA SEÑORA DEL TRANSITO DE USIACURI"/>
    <n v="1"/>
    <n v="13.601592790527087"/>
    <n v="0.95259997221402426"/>
    <n v="0.12726456382606996"/>
    <n v="1.1272645638260699"/>
    <n v="1419"/>
    <n v="0"/>
    <n v="0"/>
    <n v="0"/>
    <n v="77"/>
    <n v="0"/>
    <n v="674"/>
    <n v="0"/>
    <n v="460"/>
    <n v="0"/>
    <n v="2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43784.5483630802"/>
    <n v="104616268.06058261"/>
    <n v="28783194.611841422"/>
    <n v="0"/>
    <n v="0"/>
    <n v="0"/>
    <n v="0"/>
    <n v="0"/>
    <n v="141443247"/>
    <n v="0"/>
    <n v="0"/>
    <n v="0"/>
    <n v="0"/>
    <n v="0"/>
    <n v="0"/>
    <n v="0"/>
    <n v="0"/>
    <n v="0"/>
    <n v="141443247"/>
    <n v="99678.116279069771"/>
    <n v="0"/>
    <n v="0"/>
    <n v="0"/>
    <n v="0"/>
    <n v="19701352"/>
    <n v="22208635.969063871"/>
    <n v="22208636"/>
    <n v="77"/>
    <n v="1"/>
    <n v="0"/>
    <n v="0"/>
    <n v="3.4222222222222221"/>
    <n v="3.4222222222222221"/>
    <n v="3.4222222222222221"/>
    <n v="4"/>
    <n v="6660438"/>
    <n v="28869074"/>
    <n v="170312321"/>
  </r>
  <r>
    <x v="2"/>
    <n v="3766"/>
    <x v="14"/>
    <x v="145"/>
    <x v="145"/>
    <x v="144"/>
    <n v="433"/>
    <n v="111001000078"/>
    <s v="11001111001000078"/>
    <s v="COLEGIO DE CULTURA POPULAR (IED)"/>
    <n v="1"/>
    <n v="3.4711883561739638"/>
    <n v="0.24310784645338757"/>
    <n v="1.9919606275011457E-2"/>
    <n v="1.0199196062750115"/>
    <n v="860"/>
    <n v="0"/>
    <n v="0"/>
    <n v="0"/>
    <n v="51"/>
    <n v="0"/>
    <n v="349"/>
    <n v="0"/>
    <n v="287"/>
    <n v="0"/>
    <n v="173"/>
    <n v="0"/>
    <n v="0"/>
    <n v="664"/>
    <n v="0"/>
    <n v="0"/>
    <n v="0"/>
    <n v="0"/>
    <n v="0"/>
    <n v="204"/>
    <n v="0"/>
    <n v="287"/>
    <n v="0"/>
    <n v="173"/>
    <n v="0"/>
    <n v="0"/>
    <n v="92671"/>
    <n v="81839"/>
    <n v="122758"/>
    <n v="150439"/>
    <n v="114333"/>
    <n v="99892"/>
    <n v="152848"/>
    <n v="184139"/>
    <n v="4820365.4614886912"/>
    <n v="53086411.618450269"/>
    <n v="21660169.347689662"/>
    <n v="0"/>
    <n v="0"/>
    <n v="0"/>
    <n v="0"/>
    <n v="0"/>
    <n v="79566946"/>
    <n v="0"/>
    <n v="8196675.5046097748"/>
    <n v="4332033.8695379319"/>
    <n v="0"/>
    <n v="0"/>
    <n v="0"/>
    <n v="0"/>
    <n v="0"/>
    <n v="12528709"/>
    <n v="92095655"/>
    <n v="107087.97093023256"/>
    <n v="0"/>
    <n v="0"/>
    <n v="0"/>
    <n v="0"/>
    <n v="19701352"/>
    <n v="20093795.174925413"/>
    <n v="20093795"/>
    <n v="51"/>
    <n v="0"/>
    <n v="1"/>
    <n v="0"/>
    <n v="2.2666666666666666"/>
    <n v="2.2666666666666666"/>
    <n v="2.2666666666666666"/>
    <n v="3"/>
    <n v="19981315"/>
    <n v="40075110"/>
    <n v="132170765"/>
  </r>
  <r>
    <x v="2"/>
    <n v="3766"/>
    <x v="14"/>
    <x v="145"/>
    <x v="145"/>
    <x v="144"/>
    <n v="425"/>
    <n v="111001000124"/>
    <s v="11001111001000124"/>
    <s v="COLEGIO CARLOS ARANGO VELEZ (IED)"/>
    <n v="1"/>
    <n v="3.4711883561739638"/>
    <n v="0.24310784645338757"/>
    <n v="1.9919606275011457E-2"/>
    <n v="1.0199196062750115"/>
    <n v="1799"/>
    <n v="0"/>
    <n v="0"/>
    <n v="0"/>
    <n v="95"/>
    <n v="0"/>
    <n v="792"/>
    <n v="0"/>
    <n v="637"/>
    <n v="0"/>
    <n v="27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979112.1341456007"/>
    <n v="119277487.74019721"/>
    <n v="34430905.032454662"/>
    <n v="0"/>
    <n v="0"/>
    <n v="0"/>
    <n v="0"/>
    <n v="0"/>
    <n v="162687505"/>
    <n v="0"/>
    <n v="0"/>
    <n v="0"/>
    <n v="0"/>
    <n v="0"/>
    <n v="0"/>
    <n v="0"/>
    <n v="0"/>
    <n v="0"/>
    <n v="162687505"/>
    <n v="90432.187326292391"/>
    <n v="0"/>
    <n v="0"/>
    <n v="0"/>
    <n v="0"/>
    <n v="19701352"/>
    <n v="20093795.174925413"/>
    <n v="20093795"/>
    <n v="95"/>
    <n v="1"/>
    <n v="0"/>
    <n v="0"/>
    <n v="4.2222222222222223"/>
    <n v="4.2222222222222223"/>
    <n v="4"/>
    <n v="4"/>
    <n v="6660438"/>
    <n v="26754233"/>
    <n v="189441738"/>
  </r>
  <r>
    <x v="2"/>
    <n v="3766"/>
    <x v="14"/>
    <x v="145"/>
    <x v="145"/>
    <x v="144"/>
    <n v="426"/>
    <n v="111001000132"/>
    <s v="11001111001000132"/>
    <s v="COLEGIO AQUILEO PARRA (IED)"/>
    <n v="1"/>
    <n v="3.4711883561739638"/>
    <n v="0.24310784645338757"/>
    <n v="1.9919606275011457E-2"/>
    <n v="1.0199196062750115"/>
    <n v="2434"/>
    <n v="0"/>
    <n v="0"/>
    <n v="0"/>
    <n v="133"/>
    <n v="0"/>
    <n v="1058"/>
    <n v="0"/>
    <n v="944"/>
    <n v="0"/>
    <n v="2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570756.987803843"/>
    <n v="167105339.71719721"/>
    <n v="37435784.017105252"/>
    <n v="0"/>
    <n v="0"/>
    <n v="0"/>
    <n v="0"/>
    <n v="0"/>
    <n v="217111881"/>
    <n v="0"/>
    <n v="0"/>
    <n v="0"/>
    <n v="0"/>
    <n v="0"/>
    <n v="0"/>
    <n v="0"/>
    <n v="0"/>
    <n v="0"/>
    <n v="217111881"/>
    <n v="89199.622432210352"/>
    <n v="0"/>
    <n v="0"/>
    <n v="0"/>
    <n v="0"/>
    <n v="19701352"/>
    <n v="20093795.174925413"/>
    <n v="20093795"/>
    <n v="133"/>
    <n v="1"/>
    <n v="0"/>
    <n v="0"/>
    <n v="5.9111111111111114"/>
    <n v="5.9111111111111114"/>
    <n v="4"/>
    <n v="4"/>
    <n v="6660438"/>
    <n v="26754233"/>
    <n v="243866114"/>
  </r>
  <r>
    <x v="2"/>
    <n v="3766"/>
    <x v="14"/>
    <x v="145"/>
    <x v="145"/>
    <x v="144"/>
    <n v="427"/>
    <n v="111001000272"/>
    <s v="11001111001000272"/>
    <s v="COLEGIO INSTITUTO TECNICO  LAUREANO GOMEZ  (IED)"/>
    <n v="1"/>
    <n v="3.4711883561739638"/>
    <n v="0.24310784645338757"/>
    <n v="1.9919606275011457E-2"/>
    <n v="1.0199196062750115"/>
    <n v="2557"/>
    <n v="0"/>
    <n v="0"/>
    <n v="0"/>
    <n v="146"/>
    <n v="0"/>
    <n v="1103"/>
    <n v="0"/>
    <n v="941"/>
    <n v="0"/>
    <n v="0"/>
    <n v="0"/>
    <n v="36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799477.595634293"/>
    <n v="170611046.14483073"/>
    <n v="0"/>
    <n v="56310896.63296517"/>
    <n v="0"/>
    <n v="0"/>
    <n v="0"/>
    <n v="0"/>
    <n v="240721420"/>
    <n v="0"/>
    <n v="0"/>
    <n v="0"/>
    <n v="0"/>
    <n v="0"/>
    <n v="0"/>
    <n v="0"/>
    <n v="0"/>
    <n v="0"/>
    <n v="240721420"/>
    <n v="94142.127493156047"/>
    <n v="0"/>
    <n v="0"/>
    <n v="0"/>
    <n v="0"/>
    <n v="19701352"/>
    <n v="20093795.174925413"/>
    <n v="20093795"/>
    <n v="146"/>
    <n v="1"/>
    <n v="0"/>
    <n v="0"/>
    <n v="6.4888888888888889"/>
    <n v="6.4888888888888889"/>
    <n v="4"/>
    <n v="4"/>
    <n v="6660438"/>
    <n v="26754233"/>
    <n v="267475653"/>
  </r>
  <r>
    <x v="2"/>
    <n v="3766"/>
    <x v="14"/>
    <x v="145"/>
    <x v="145"/>
    <x v="144"/>
    <n v="429"/>
    <n v="111001000612"/>
    <s v="11001111001000612"/>
    <s v="COLEGIO FEMENINO LORENCITA VILLEGAS DE SANTOS (IED)"/>
    <n v="1"/>
    <n v="3.4711883561739638"/>
    <n v="0.24310784645338757"/>
    <n v="1.9919606275011457E-2"/>
    <n v="1.0199196062750115"/>
    <n v="558"/>
    <n v="0"/>
    <n v="0"/>
    <n v="0"/>
    <n v="26"/>
    <n v="0"/>
    <n v="235"/>
    <n v="0"/>
    <n v="208"/>
    <n v="0"/>
    <n v="89"/>
    <n v="0"/>
    <n v="0"/>
    <n v="558"/>
    <n v="0"/>
    <n v="0"/>
    <n v="0"/>
    <n v="26"/>
    <n v="0"/>
    <n v="235"/>
    <n v="0"/>
    <n v="208"/>
    <n v="0"/>
    <n v="89"/>
    <n v="0"/>
    <n v="0"/>
    <n v="92671"/>
    <n v="81839"/>
    <n v="122758"/>
    <n v="150439"/>
    <n v="114333"/>
    <n v="99892"/>
    <n v="152848"/>
    <n v="184139"/>
    <n v="2457441.2156609013"/>
    <n v="36976855.89146772"/>
    <n v="11143092.901412601"/>
    <n v="0"/>
    <n v="0"/>
    <n v="0"/>
    <n v="0"/>
    <n v="0"/>
    <n v="50577390"/>
    <n v="491488.2431321803"/>
    <n v="7395371.1782935439"/>
    <n v="2228618.58028252"/>
    <n v="0"/>
    <n v="0"/>
    <n v="0"/>
    <n v="0"/>
    <n v="0"/>
    <n v="10115478"/>
    <n v="60692868"/>
    <n v="108768.58064516129"/>
    <n v="0"/>
    <n v="0"/>
    <n v="0"/>
    <n v="0"/>
    <n v="19701352"/>
    <n v="20093795.174925413"/>
    <n v="20093795"/>
    <n v="26"/>
    <n v="1"/>
    <n v="0"/>
    <n v="0"/>
    <n v="1.1555555555555554"/>
    <n v="1.1555555555555554"/>
    <n v="1.1555555555555554"/>
    <n v="2"/>
    <n v="6660438"/>
    <n v="26754233"/>
    <n v="87447101"/>
  </r>
  <r>
    <x v="2"/>
    <n v="3766"/>
    <x v="14"/>
    <x v="145"/>
    <x v="145"/>
    <x v="144"/>
    <n v="430"/>
    <n v="111001001121"/>
    <s v="11001111001001121"/>
    <s v="COLEGIO MARCO TULIO FERNANDEZ (IED)"/>
    <n v="1"/>
    <n v="3.4711883561739638"/>
    <n v="0.24310784645338757"/>
    <n v="1.9919606275011457E-2"/>
    <n v="1.0199196062750115"/>
    <n v="754"/>
    <n v="0"/>
    <n v="0"/>
    <n v="0"/>
    <n v="56"/>
    <n v="0"/>
    <n v="336"/>
    <n v="0"/>
    <n v="243"/>
    <n v="0"/>
    <n v="119"/>
    <n v="0"/>
    <n v="0"/>
    <n v="754"/>
    <n v="0"/>
    <n v="0"/>
    <n v="0"/>
    <n v="56"/>
    <n v="0"/>
    <n v="336"/>
    <n v="0"/>
    <n v="243"/>
    <n v="0"/>
    <n v="119"/>
    <n v="0"/>
    <n v="0"/>
    <n v="92671"/>
    <n v="81839"/>
    <n v="122758"/>
    <n v="150439"/>
    <n v="114333"/>
    <n v="99892"/>
    <n v="152848"/>
    <n v="184139"/>
    <n v="5292950.310654249"/>
    <n v="48328667.180947646"/>
    <n v="14899191.632225836"/>
    <n v="0"/>
    <n v="0"/>
    <n v="0"/>
    <n v="0"/>
    <n v="0"/>
    <n v="68520809"/>
    <n v="1058590.06213085"/>
    <n v="9665733.4361895304"/>
    <n v="2979838.3264451674"/>
    <n v="0"/>
    <n v="0"/>
    <n v="0"/>
    <n v="0"/>
    <n v="0"/>
    <n v="13704162"/>
    <n v="82224971"/>
    <n v="109051.68567639258"/>
    <n v="0"/>
    <n v="0"/>
    <n v="0"/>
    <n v="0"/>
    <n v="19701352"/>
    <n v="20093795.174925413"/>
    <n v="20093795"/>
    <n v="56"/>
    <n v="1"/>
    <n v="0"/>
    <n v="0"/>
    <n v="2.4888888888888889"/>
    <n v="2.4888888888888889"/>
    <n v="2.4888888888888889"/>
    <n v="3"/>
    <n v="6660438"/>
    <n v="26754233"/>
    <n v="108979204"/>
  </r>
  <r>
    <x v="2"/>
    <n v="3766"/>
    <x v="14"/>
    <x v="145"/>
    <x v="145"/>
    <x v="144"/>
    <n v="431"/>
    <n v="111001001279"/>
    <s v="11001111001001279"/>
    <s v="COLEGIO DARIO ECHANDIA (IED)"/>
    <n v="1"/>
    <n v="3.4711883561739638"/>
    <n v="0.24310784645338757"/>
    <n v="1.9919606275011457E-2"/>
    <n v="1.0199196062750115"/>
    <n v="1914"/>
    <n v="0"/>
    <n v="0"/>
    <n v="0"/>
    <n v="134"/>
    <n v="0"/>
    <n v="703"/>
    <n v="0"/>
    <n v="757"/>
    <n v="0"/>
    <n v="0"/>
    <n v="0"/>
    <n v="32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665273.957636954"/>
    <n v="121865032.96059337"/>
    <n v="0"/>
    <n v="49099419.407490067"/>
    <n v="0"/>
    <n v="0"/>
    <n v="0"/>
    <n v="0"/>
    <n v="183629726"/>
    <n v="0"/>
    <n v="0"/>
    <n v="0"/>
    <n v="0"/>
    <n v="0"/>
    <n v="0"/>
    <n v="0"/>
    <n v="0"/>
    <n v="0"/>
    <n v="183629726"/>
    <n v="95940.295715778469"/>
    <n v="0"/>
    <n v="0"/>
    <n v="0"/>
    <n v="0"/>
    <n v="19701352"/>
    <n v="20093795.174925413"/>
    <n v="20093795"/>
    <n v="134"/>
    <n v="1"/>
    <n v="0"/>
    <n v="0"/>
    <n v="5.9555555555555557"/>
    <n v="5.9555555555555557"/>
    <n v="4"/>
    <n v="4"/>
    <n v="6660438"/>
    <n v="26754233"/>
    <n v="210383959"/>
  </r>
  <r>
    <x v="2"/>
    <n v="3766"/>
    <x v="14"/>
    <x v="145"/>
    <x v="145"/>
    <x v="144"/>
    <n v="432"/>
    <n v="111001001538"/>
    <s v="11001111001001538"/>
    <s v="COLEGIO NUEVA CONSTITUCION (IED)"/>
    <n v="1"/>
    <n v="3.4711883561739638"/>
    <n v="0.24310784645338757"/>
    <n v="1.9919606275011457E-2"/>
    <n v="1.0199196062750115"/>
    <n v="1697"/>
    <n v="0"/>
    <n v="0"/>
    <n v="0"/>
    <n v="100"/>
    <n v="0"/>
    <n v="694"/>
    <n v="0"/>
    <n v="598"/>
    <n v="0"/>
    <n v="30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51696.9833111595"/>
    <n v="107842207.25005935"/>
    <n v="38187003.763267897"/>
    <n v="0"/>
    <n v="0"/>
    <n v="0"/>
    <n v="0"/>
    <n v="0"/>
    <n v="155480908"/>
    <n v="0"/>
    <n v="0"/>
    <n v="0"/>
    <n v="0"/>
    <n v="0"/>
    <n v="0"/>
    <n v="0"/>
    <n v="0"/>
    <n v="0"/>
    <n v="155480908"/>
    <n v="91621.0418385386"/>
    <n v="0"/>
    <n v="0"/>
    <n v="0"/>
    <n v="0"/>
    <n v="19701352"/>
    <n v="20093795.174925413"/>
    <n v="20093795"/>
    <n v="100"/>
    <n v="1"/>
    <n v="0"/>
    <n v="0"/>
    <n v="4.4444444444444446"/>
    <n v="4.4444444444444446"/>
    <n v="4"/>
    <n v="4"/>
    <n v="6660438"/>
    <n v="26754233"/>
    <n v="182235141"/>
  </r>
  <r>
    <x v="2"/>
    <n v="3766"/>
    <x v="14"/>
    <x v="145"/>
    <x v="145"/>
    <x v="144"/>
    <n v="32919"/>
    <n v="111001002330"/>
    <s v="11001111001002330"/>
    <s v="COLEGIO LA GAITANA (IED)"/>
    <n v="1"/>
    <n v="3.4711883561739638"/>
    <n v="0.24310784645338757"/>
    <n v="1.9919606275011457E-2"/>
    <n v="1.0199196062750115"/>
    <n v="1991"/>
    <n v="0"/>
    <n v="0"/>
    <n v="0"/>
    <n v="105"/>
    <n v="0"/>
    <n v="776"/>
    <n v="0"/>
    <n v="820"/>
    <n v="0"/>
    <n v="29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924281.8324767184"/>
    <n v="133216844.25007331"/>
    <n v="36308954.39786128"/>
    <n v="0"/>
    <n v="0"/>
    <n v="0"/>
    <n v="0"/>
    <n v="0"/>
    <n v="179450080"/>
    <n v="0"/>
    <n v="0"/>
    <n v="0"/>
    <n v="0"/>
    <n v="0"/>
    <n v="0"/>
    <n v="0"/>
    <n v="0"/>
    <n v="0"/>
    <n v="179450080"/>
    <n v="90130.627825213465"/>
    <n v="0"/>
    <n v="0"/>
    <n v="0"/>
    <n v="0"/>
    <n v="19701352"/>
    <n v="20093795.174925413"/>
    <n v="20093795"/>
    <n v="105"/>
    <n v="1"/>
    <n v="0"/>
    <n v="0"/>
    <n v="4.666666666666667"/>
    <n v="4.666666666666667"/>
    <n v="4"/>
    <n v="4"/>
    <n v="6660438"/>
    <n v="26754233"/>
    <n v="206204313"/>
  </r>
  <r>
    <x v="2"/>
    <n v="3766"/>
    <x v="14"/>
    <x v="145"/>
    <x v="145"/>
    <x v="144"/>
    <n v="484"/>
    <n v="111001002909"/>
    <s v="11001111001002909"/>
    <s v="COLEGIO CARLOS ALBAN HOLGUIN (IED)"/>
    <n v="1"/>
    <n v="3.4711883561739638"/>
    <n v="0.24310784645338757"/>
    <n v="1.9919606275011457E-2"/>
    <n v="1.0199196062750115"/>
    <n v="4454"/>
    <n v="0"/>
    <n v="0"/>
    <n v="0"/>
    <n v="322"/>
    <n v="0"/>
    <n v="2078"/>
    <n v="0"/>
    <n v="1452"/>
    <n v="0"/>
    <n v="60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434464.286261935"/>
    <n v="294646278.32253057"/>
    <n v="75372381.198318943"/>
    <n v="0"/>
    <n v="0"/>
    <n v="0"/>
    <n v="0"/>
    <n v="0"/>
    <n v="400453124"/>
    <n v="0"/>
    <n v="0"/>
    <n v="0"/>
    <n v="0"/>
    <n v="0"/>
    <n v="0"/>
    <n v="0"/>
    <n v="0"/>
    <n v="0"/>
    <n v="400453124"/>
    <n v="89908.649303996412"/>
    <n v="0"/>
    <n v="0"/>
    <n v="0"/>
    <n v="0"/>
    <n v="19701352"/>
    <n v="20093795.174925413"/>
    <n v="20093795"/>
    <n v="322"/>
    <n v="1"/>
    <n v="0"/>
    <n v="0"/>
    <n v="14.311111111111112"/>
    <n v="14.311111111111112"/>
    <n v="4"/>
    <n v="4"/>
    <n v="6660438"/>
    <n v="26754233"/>
    <n v="427207357"/>
  </r>
  <r>
    <x v="2"/>
    <n v="3766"/>
    <x v="14"/>
    <x v="145"/>
    <x v="145"/>
    <x v="144"/>
    <n v="486"/>
    <n v="111001006122"/>
    <s v="11001111001006122"/>
    <s v="COLEGIO LA MERCED (IED)"/>
    <n v="1"/>
    <n v="3.4711883561739638"/>
    <n v="0.24310784645338757"/>
    <n v="1.9919606275011457E-2"/>
    <n v="1.0199196062750115"/>
    <n v="1192"/>
    <n v="0"/>
    <n v="0"/>
    <n v="0"/>
    <n v="53"/>
    <n v="0"/>
    <n v="475"/>
    <n v="0"/>
    <n v="442"/>
    <n v="0"/>
    <n v="147"/>
    <n v="0"/>
    <n v="75"/>
    <n v="1192"/>
    <n v="0"/>
    <n v="0"/>
    <n v="0"/>
    <n v="53"/>
    <n v="0"/>
    <n v="475"/>
    <n v="0"/>
    <n v="442"/>
    <n v="0"/>
    <n v="147"/>
    <n v="0"/>
    <n v="75"/>
    <n v="92671"/>
    <n v="81839"/>
    <n v="122758"/>
    <n v="150439"/>
    <n v="114333"/>
    <n v="99892"/>
    <n v="152848"/>
    <n v="184139"/>
    <n v="5009399.4011549149"/>
    <n v="76541257.003331602"/>
    <n v="18404883.780984856"/>
    <n v="11507676.423630485"/>
    <n v="0"/>
    <n v="0"/>
    <n v="0"/>
    <n v="0"/>
    <n v="111463217"/>
    <n v="1001879.880230983"/>
    <n v="15308251.400666321"/>
    <n v="3680976.7561969715"/>
    <n v="2301535.2847260968"/>
    <n v="0"/>
    <n v="0"/>
    <n v="0"/>
    <n v="0"/>
    <n v="22292643"/>
    <n v="133755860"/>
    <n v="112211.29194630873"/>
    <n v="0"/>
    <n v="0"/>
    <n v="0"/>
    <n v="0"/>
    <n v="19701352"/>
    <n v="20093795.174925413"/>
    <n v="20093795"/>
    <n v="53"/>
    <n v="1"/>
    <n v="0"/>
    <n v="0"/>
    <n v="2.3555555555555556"/>
    <n v="2.3555555555555556"/>
    <n v="2.3555555555555556"/>
    <n v="3"/>
    <n v="6660438"/>
    <n v="26754233"/>
    <n v="160510093"/>
  </r>
  <r>
    <x v="2"/>
    <n v="3766"/>
    <x v="14"/>
    <x v="145"/>
    <x v="145"/>
    <x v="144"/>
    <n v="487"/>
    <n v="111001006483"/>
    <s v="11001111001006483"/>
    <s v="COLEGIO ANTONIO NARIÑO (IED)"/>
    <n v="1"/>
    <n v="3.4711883561739638"/>
    <n v="0.24310784645338757"/>
    <n v="1.9919606275011457E-2"/>
    <n v="1.0199196062750115"/>
    <n v="1923"/>
    <n v="0"/>
    <n v="0"/>
    <n v="0"/>
    <n v="112"/>
    <n v="0"/>
    <n v="806"/>
    <n v="0"/>
    <n v="709"/>
    <n v="0"/>
    <n v="2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585900.621308498"/>
    <n v="126455838.99678011"/>
    <n v="37060174.144023933"/>
    <n v="0"/>
    <n v="0"/>
    <n v="0"/>
    <n v="0"/>
    <n v="0"/>
    <n v="174101914"/>
    <n v="0"/>
    <n v="0"/>
    <n v="0"/>
    <n v="0"/>
    <n v="0"/>
    <n v="0"/>
    <n v="0"/>
    <n v="0"/>
    <n v="0"/>
    <n v="174101914"/>
    <n v="90536.61674466978"/>
    <n v="0"/>
    <n v="0"/>
    <n v="0"/>
    <n v="0"/>
    <n v="19701352"/>
    <n v="20093795.174925413"/>
    <n v="20093795"/>
    <n v="112"/>
    <n v="1"/>
    <n v="0"/>
    <n v="0"/>
    <n v="4.9777777777777779"/>
    <n v="4.9777777777777779"/>
    <n v="4"/>
    <n v="4"/>
    <n v="6660438"/>
    <n v="26754233"/>
    <n v="200856147"/>
  </r>
  <r>
    <x v="2"/>
    <n v="3766"/>
    <x v="14"/>
    <x v="145"/>
    <x v="145"/>
    <x v="144"/>
    <n v="556"/>
    <n v="111001008389"/>
    <s v="11001111001008389"/>
    <s v="COLEGIO TECNICO DOMINGO FAUSTINO SARMIENTO  (IED)"/>
    <n v="1"/>
    <n v="3.4711883561739638"/>
    <n v="0.24310784645338757"/>
    <n v="1.9919606275011457E-2"/>
    <n v="1.0199196062750115"/>
    <n v="1044"/>
    <n v="0"/>
    <n v="0"/>
    <n v="0"/>
    <n v="39"/>
    <n v="0"/>
    <n v="418"/>
    <n v="0"/>
    <n v="390"/>
    <n v="0"/>
    <n v="0"/>
    <n v="0"/>
    <n v="197"/>
    <n v="1044"/>
    <n v="0"/>
    <n v="0"/>
    <n v="0"/>
    <n v="39"/>
    <n v="0"/>
    <n v="418"/>
    <n v="0"/>
    <n v="390"/>
    <n v="0"/>
    <n v="0"/>
    <n v="0"/>
    <n v="197"/>
    <n v="92671"/>
    <n v="81839"/>
    <n v="122758"/>
    <n v="150439"/>
    <n v="114333"/>
    <n v="99892"/>
    <n v="152848"/>
    <n v="184139"/>
    <n v="3686161.8234913521"/>
    <n v="67443114.131616056"/>
    <n v="0"/>
    <n v="30226830.072736073"/>
    <n v="0"/>
    <n v="0"/>
    <n v="0"/>
    <n v="0"/>
    <n v="101356106"/>
    <n v="737232.36469827045"/>
    <n v="13488622.826323213"/>
    <n v="0"/>
    <n v="6045366.0145472148"/>
    <n v="0"/>
    <n v="0"/>
    <n v="0"/>
    <n v="0"/>
    <n v="20271221"/>
    <n v="121627327"/>
    <n v="116501.27107279694"/>
    <n v="0"/>
    <n v="0"/>
    <n v="0"/>
    <n v="0"/>
    <n v="19701352"/>
    <n v="20093795.174925413"/>
    <n v="20093795"/>
    <n v="39"/>
    <n v="1"/>
    <n v="0"/>
    <n v="0"/>
    <n v="1.7333333333333334"/>
    <n v="1.7333333333333334"/>
    <n v="1.7333333333333334"/>
    <n v="2"/>
    <n v="6660438"/>
    <n v="26754233"/>
    <n v="148381560"/>
  </r>
  <r>
    <x v="2"/>
    <n v="3766"/>
    <x v="14"/>
    <x v="145"/>
    <x v="145"/>
    <x v="144"/>
    <n v="557"/>
    <n v="111001009148"/>
    <s v="11001111001009148"/>
    <s v="COLEGIO HELADIA MEJIA  (IED)"/>
    <n v="1"/>
    <n v="3.4711883561739638"/>
    <n v="0.24310784645338757"/>
    <n v="1.9919606275011457E-2"/>
    <n v="1.0199196062750115"/>
    <n v="1053"/>
    <n v="0"/>
    <n v="0"/>
    <n v="0"/>
    <n v="71"/>
    <n v="0"/>
    <n v="461"/>
    <n v="0"/>
    <n v="351"/>
    <n v="0"/>
    <n v="170"/>
    <n v="0"/>
    <n v="0"/>
    <n v="170"/>
    <n v="0"/>
    <n v="0"/>
    <n v="0"/>
    <n v="0"/>
    <n v="0"/>
    <n v="0"/>
    <n v="0"/>
    <n v="0"/>
    <n v="0"/>
    <n v="170"/>
    <n v="0"/>
    <n v="0"/>
    <n v="92671"/>
    <n v="81839"/>
    <n v="122758"/>
    <n v="150439"/>
    <n v="114333"/>
    <n v="99892"/>
    <n v="152848"/>
    <n v="184139"/>
    <n v="6710704.8581509236"/>
    <n v="67776990.934247822"/>
    <n v="21284559.474608336"/>
    <n v="0"/>
    <n v="0"/>
    <n v="0"/>
    <n v="0"/>
    <n v="0"/>
    <n v="95772255"/>
    <n v="0"/>
    <n v="0"/>
    <n v="4256911.8949216679"/>
    <n v="0"/>
    <n v="0"/>
    <n v="0"/>
    <n v="0"/>
    <n v="0"/>
    <n v="4256912"/>
    <n v="100029167"/>
    <n v="94994.460588793925"/>
    <n v="0"/>
    <n v="0"/>
    <n v="0"/>
    <n v="0"/>
    <n v="19701352"/>
    <n v="20093795.174925413"/>
    <n v="20093795"/>
    <n v="71"/>
    <n v="1"/>
    <n v="0"/>
    <n v="0"/>
    <n v="3.1555555555555554"/>
    <n v="3.1555555555555554"/>
    <n v="3.1555555555555554"/>
    <n v="4"/>
    <n v="6660438"/>
    <n v="26754233"/>
    <n v="126783400"/>
  </r>
  <r>
    <x v="2"/>
    <n v="3766"/>
    <x v="14"/>
    <x v="145"/>
    <x v="145"/>
    <x v="144"/>
    <n v="558"/>
    <n v="111001009521"/>
    <s v="11001111001009521"/>
    <s v="COLEGIO ROBERT F. KENNEDY (IED)"/>
    <n v="1"/>
    <n v="3.4711883561739638"/>
    <n v="0.24310784645338757"/>
    <n v="1.9919606275011457E-2"/>
    <n v="1.0199196062750115"/>
    <n v="1334"/>
    <n v="0"/>
    <n v="0"/>
    <n v="0"/>
    <n v="59"/>
    <n v="0"/>
    <n v="472"/>
    <n v="0"/>
    <n v="548"/>
    <n v="0"/>
    <n v="255"/>
    <n v="0"/>
    <n v="0"/>
    <n v="59"/>
    <n v="0"/>
    <n v="0"/>
    <n v="0"/>
    <n v="59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576501.2201535841"/>
    <n v="85138584.671099484"/>
    <n v="31926839.211912505"/>
    <n v="0"/>
    <n v="0"/>
    <n v="0"/>
    <n v="0"/>
    <n v="0"/>
    <n v="122641925"/>
    <n v="1115300.2440307168"/>
    <n v="0"/>
    <n v="0"/>
    <n v="0"/>
    <n v="0"/>
    <n v="0"/>
    <n v="0"/>
    <n v="0"/>
    <n v="1115300"/>
    <n v="123757225"/>
    <n v="92771.532983508252"/>
    <n v="0"/>
    <n v="0"/>
    <n v="0"/>
    <n v="0"/>
    <n v="19701352"/>
    <n v="20093795.174925413"/>
    <n v="20093795"/>
    <n v="59"/>
    <n v="1"/>
    <n v="0"/>
    <n v="0"/>
    <n v="2.6222222222222222"/>
    <n v="2.6222222222222222"/>
    <n v="2.6222222222222222"/>
    <n v="3"/>
    <n v="6660438"/>
    <n v="26754233"/>
    <n v="150511458"/>
  </r>
  <r>
    <x v="2"/>
    <n v="3766"/>
    <x v="14"/>
    <x v="145"/>
    <x v="145"/>
    <x v="144"/>
    <n v="559"/>
    <n v="111001009580"/>
    <s v="11001111001009580"/>
    <s v="COLEGIO INSTITUTO TECNICO  JUAN DEL CORRAL (IED)"/>
    <n v="1"/>
    <n v="3.4711883561739638"/>
    <n v="0.24310784645338757"/>
    <n v="1.9919606275011457E-2"/>
    <n v="1.0199196062750115"/>
    <n v="1076"/>
    <n v="0"/>
    <n v="0"/>
    <n v="0"/>
    <n v="41"/>
    <n v="0"/>
    <n v="388"/>
    <n v="0"/>
    <n v="404"/>
    <n v="0"/>
    <n v="1"/>
    <n v="0"/>
    <n v="242"/>
    <n v="1076"/>
    <n v="0"/>
    <n v="0"/>
    <n v="0"/>
    <n v="41"/>
    <n v="0"/>
    <n v="388"/>
    <n v="0"/>
    <n v="404"/>
    <n v="0"/>
    <n v="1"/>
    <n v="0"/>
    <n v="242"/>
    <n v="92671"/>
    <n v="81839"/>
    <n v="122758"/>
    <n v="150439"/>
    <n v="114333"/>
    <n v="99892"/>
    <n v="152848"/>
    <n v="184139"/>
    <n v="3875195.7631575754"/>
    <n v="66107606.921089008"/>
    <n v="125203.29102710787"/>
    <n v="37131435.926914364"/>
    <n v="0"/>
    <n v="0"/>
    <n v="0"/>
    <n v="0"/>
    <n v="107239442"/>
    <n v="775039.15263151517"/>
    <n v="13221521.384217804"/>
    <n v="25040.658205421576"/>
    <n v="7426287.1853828738"/>
    <n v="0"/>
    <n v="0"/>
    <n v="0"/>
    <n v="0"/>
    <n v="21447888"/>
    <n v="128687330"/>
    <n v="119597.8903345725"/>
    <n v="0"/>
    <n v="0"/>
    <n v="0"/>
    <n v="0"/>
    <n v="19701352"/>
    <n v="20093795.174925413"/>
    <n v="20093795"/>
    <n v="41"/>
    <n v="1"/>
    <n v="0"/>
    <n v="0"/>
    <n v="1.8222222222222222"/>
    <n v="1.8222222222222222"/>
    <n v="1.8222222222222222"/>
    <n v="2"/>
    <n v="6660438"/>
    <n v="26754233"/>
    <n v="155441563"/>
  </r>
  <r>
    <x v="2"/>
    <n v="3766"/>
    <x v="14"/>
    <x v="145"/>
    <x v="145"/>
    <x v="144"/>
    <n v="560"/>
    <n v="111001009652"/>
    <s v="11001111001009652"/>
    <s v="COLEGIO CENTRO INTEGRAL  JOSE MARIA CORDOBA (IED)"/>
    <n v="1"/>
    <n v="3.4711883561739638"/>
    <n v="0.24310784645338757"/>
    <n v="1.9919606275011457E-2"/>
    <n v="1.0199196062750115"/>
    <n v="2166"/>
    <n v="0"/>
    <n v="0"/>
    <n v="0"/>
    <n v="63"/>
    <n v="0"/>
    <n v="757"/>
    <n v="0"/>
    <n v="892"/>
    <n v="0"/>
    <n v="4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954569.0994860306"/>
    <n v="137640711.88494417"/>
    <n v="56842294.126306973"/>
    <n v="0"/>
    <n v="0"/>
    <n v="0"/>
    <n v="0"/>
    <n v="0"/>
    <n v="200437575"/>
    <n v="0"/>
    <n v="0"/>
    <n v="0"/>
    <n v="0"/>
    <n v="0"/>
    <n v="0"/>
    <n v="0"/>
    <n v="0"/>
    <n v="0"/>
    <n v="200437575"/>
    <n v="92538.123268698066"/>
    <n v="0"/>
    <n v="0"/>
    <n v="0"/>
    <n v="0"/>
    <n v="19701352"/>
    <n v="20093795.174925413"/>
    <n v="20093795"/>
    <n v="63"/>
    <n v="1"/>
    <n v="0"/>
    <n v="0"/>
    <n v="2.8"/>
    <n v="2.8"/>
    <n v="2.8"/>
    <n v="3"/>
    <n v="6660438"/>
    <n v="26754233"/>
    <n v="227191808"/>
  </r>
  <r>
    <x v="2"/>
    <n v="3766"/>
    <x v="14"/>
    <x v="145"/>
    <x v="145"/>
    <x v="144"/>
    <n v="883"/>
    <n v="111001009831"/>
    <s v="11001111001009831"/>
    <s v="COLEGIO POLICARPA SALAVARRIETA (IED)"/>
    <n v="1"/>
    <n v="3.4711883561739638"/>
    <n v="0.24310784645338757"/>
    <n v="1.9919606275011457E-2"/>
    <n v="1.0199196062750115"/>
    <n v="949"/>
    <n v="0"/>
    <n v="0"/>
    <n v="0"/>
    <n v="68"/>
    <n v="0"/>
    <n v="447"/>
    <n v="0"/>
    <n v="301"/>
    <n v="0"/>
    <n v="133"/>
    <n v="0"/>
    <n v="0"/>
    <n v="508"/>
    <n v="0"/>
    <n v="0"/>
    <n v="0"/>
    <n v="0"/>
    <n v="0"/>
    <n v="74"/>
    <n v="0"/>
    <n v="301"/>
    <n v="0"/>
    <n v="133"/>
    <n v="0"/>
    <n v="0"/>
    <n v="92671"/>
    <n v="81839"/>
    <n v="122758"/>
    <n v="150439"/>
    <n v="114333"/>
    <n v="99892"/>
    <n v="152848"/>
    <n v="184139"/>
    <n v="6427153.9486515885"/>
    <n v="62434962.092139624"/>
    <n v="16652037.706605347"/>
    <n v="0"/>
    <n v="0"/>
    <n v="0"/>
    <n v="0"/>
    <n v="0"/>
    <n v="85514154"/>
    <n v="0"/>
    <n v="6260190.0493455501"/>
    <n v="3330407.5413210695"/>
    <n v="0"/>
    <n v="0"/>
    <n v="0"/>
    <n v="0"/>
    <n v="0"/>
    <n v="9590598"/>
    <n v="95104752"/>
    <n v="100215.7555321391"/>
    <n v="0"/>
    <n v="0"/>
    <n v="0"/>
    <n v="0"/>
    <n v="19701352"/>
    <n v="20093795.174925413"/>
    <n v="20093795"/>
    <n v="68"/>
    <n v="1"/>
    <n v="0"/>
    <n v="0"/>
    <n v="3.0222222222222221"/>
    <n v="3.0222222222222221"/>
    <n v="3.0222222222222221"/>
    <n v="4"/>
    <n v="6660438"/>
    <n v="26754233"/>
    <n v="121858985"/>
  </r>
  <r>
    <x v="2"/>
    <n v="3766"/>
    <x v="14"/>
    <x v="145"/>
    <x v="145"/>
    <x v="144"/>
    <n v="884"/>
    <n v="111001009971"/>
    <s v="11001111001009971"/>
    <s v="COLEGIO REPUBLICA DE COLOMBIA (IED)"/>
    <n v="1"/>
    <n v="3.4711883561739638"/>
    <n v="0.24310784645338757"/>
    <n v="1.9919606275011457E-2"/>
    <n v="1.0199196062750115"/>
    <n v="1695"/>
    <n v="0"/>
    <n v="0"/>
    <n v="0"/>
    <n v="98"/>
    <n v="0"/>
    <n v="753"/>
    <n v="0"/>
    <n v="600"/>
    <n v="0"/>
    <n v="244"/>
    <n v="0"/>
    <n v="0"/>
    <n v="1695"/>
    <n v="0"/>
    <n v="0"/>
    <n v="0"/>
    <n v="98"/>
    <n v="0"/>
    <n v="753"/>
    <n v="0"/>
    <n v="600"/>
    <n v="0"/>
    <n v="244"/>
    <n v="0"/>
    <n v="0"/>
    <n v="92671"/>
    <n v="81839"/>
    <n v="122758"/>
    <n v="150439"/>
    <n v="114333"/>
    <n v="99892"/>
    <n v="152848"/>
    <n v="184139"/>
    <n v="9262663.0436449368"/>
    <n v="112933828.49019372"/>
    <n v="30549603.010614321"/>
    <n v="0"/>
    <n v="0"/>
    <n v="0"/>
    <n v="0"/>
    <n v="0"/>
    <n v="152746095"/>
    <n v="1852532.6087289874"/>
    <n v="22586765.698038749"/>
    <n v="6109920.6021228647"/>
    <n v="0"/>
    <n v="0"/>
    <n v="0"/>
    <n v="0"/>
    <n v="0"/>
    <n v="30549219"/>
    <n v="183295314"/>
    <n v="108138.82831858407"/>
    <n v="0"/>
    <n v="0"/>
    <n v="0"/>
    <n v="0"/>
    <n v="19701352"/>
    <n v="20093795.174925413"/>
    <n v="20093795"/>
    <n v="98"/>
    <n v="1"/>
    <n v="0"/>
    <n v="0"/>
    <n v="4.3555555555555552"/>
    <n v="4.3555555555555552"/>
    <n v="4"/>
    <n v="4"/>
    <n v="6660438"/>
    <n v="26754233"/>
    <n v="210049547"/>
  </r>
  <r>
    <x v="2"/>
    <n v="3766"/>
    <x v="14"/>
    <x v="145"/>
    <x v="145"/>
    <x v="144"/>
    <n v="885"/>
    <n v="111001010031"/>
    <s v="11001111001010031"/>
    <s v="COLEGIO CEDID SAN PABLO (IED)"/>
    <n v="1"/>
    <n v="3.4711883561739638"/>
    <n v="0.24310784645338757"/>
    <n v="1.9919606275011457E-2"/>
    <n v="1.0199196062750115"/>
    <n v="3669"/>
    <n v="0"/>
    <n v="0"/>
    <n v="0"/>
    <n v="195"/>
    <n v="0"/>
    <n v="1513"/>
    <n v="0"/>
    <n v="1398"/>
    <n v="0"/>
    <n v="0"/>
    <n v="0"/>
    <n v="56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430809.11745676"/>
    <n v="242978843.11526528"/>
    <n v="0"/>
    <n v="86384291.020052835"/>
    <n v="0"/>
    <n v="0"/>
    <n v="0"/>
    <n v="0"/>
    <n v="347793943"/>
    <n v="0"/>
    <n v="0"/>
    <n v="0"/>
    <n v="0"/>
    <n v="0"/>
    <n v="0"/>
    <n v="0"/>
    <n v="0"/>
    <n v="0"/>
    <n v="347793943"/>
    <n v="94792.571000272554"/>
    <n v="0"/>
    <n v="0"/>
    <n v="0"/>
    <n v="0"/>
    <n v="19701352"/>
    <n v="20093795.174925413"/>
    <n v="20093795"/>
    <n v="195"/>
    <n v="1"/>
    <n v="0"/>
    <n v="0"/>
    <n v="8.6666666666666661"/>
    <n v="8.6666666666666661"/>
    <n v="4"/>
    <n v="4"/>
    <n v="6660438"/>
    <n v="26754233"/>
    <n v="374548176"/>
  </r>
  <r>
    <x v="2"/>
    <n v="3766"/>
    <x v="14"/>
    <x v="145"/>
    <x v="145"/>
    <x v="144"/>
    <n v="1012"/>
    <n v="111001010251"/>
    <s v="11001111001010251"/>
    <s v="COLEGIO VENECIA (IED)"/>
    <n v="1"/>
    <n v="3.4711883561739638"/>
    <n v="0.24310784645338757"/>
    <n v="1.9919606275011457E-2"/>
    <n v="1.0199196062750115"/>
    <n v="3422"/>
    <n v="0"/>
    <n v="0"/>
    <n v="0"/>
    <n v="244"/>
    <n v="0"/>
    <n v="1559"/>
    <n v="0"/>
    <n v="1138"/>
    <n v="0"/>
    <n v="4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062140.639279228"/>
    <n v="225116434.17446598"/>
    <n v="60222782.984038882"/>
    <n v="0"/>
    <n v="0"/>
    <n v="0"/>
    <n v="0"/>
    <n v="0"/>
    <n v="308401358"/>
    <n v="0"/>
    <n v="0"/>
    <n v="0"/>
    <n v="0"/>
    <n v="0"/>
    <n v="0"/>
    <n v="0"/>
    <n v="0"/>
    <n v="0"/>
    <n v="308401358"/>
    <n v="90123.132086499128"/>
    <n v="0"/>
    <n v="0"/>
    <n v="0"/>
    <n v="0"/>
    <n v="19701352"/>
    <n v="20093795.174925413"/>
    <n v="20093795"/>
    <n v="244"/>
    <n v="1"/>
    <n v="0"/>
    <n v="0"/>
    <n v="10.844444444444445"/>
    <n v="10.844444444444445"/>
    <n v="4"/>
    <n v="4"/>
    <n v="6660438"/>
    <n v="26754233"/>
    <n v="335155591"/>
  </r>
  <r>
    <x v="2"/>
    <n v="3766"/>
    <x v="14"/>
    <x v="145"/>
    <x v="145"/>
    <x v="144"/>
    <n v="1013"/>
    <n v="111001010421"/>
    <s v="11001111001010421"/>
    <s v="COLEGIO JORGE ELIECER GAITAN  (IED)"/>
    <n v="1"/>
    <n v="3.4711883561739638"/>
    <n v="0.24310784645338757"/>
    <n v="1.9919606275011457E-2"/>
    <n v="1.0199196062750115"/>
    <n v="1350"/>
    <n v="0"/>
    <n v="0"/>
    <n v="0"/>
    <n v="88"/>
    <n v="0"/>
    <n v="495"/>
    <n v="0"/>
    <n v="529"/>
    <n v="0"/>
    <n v="238"/>
    <n v="0"/>
    <n v="0"/>
    <n v="1350"/>
    <n v="0"/>
    <n v="0"/>
    <n v="0"/>
    <n v="88"/>
    <n v="0"/>
    <n v="495"/>
    <n v="0"/>
    <n v="529"/>
    <n v="0"/>
    <n v="238"/>
    <n v="0"/>
    <n v="0"/>
    <n v="92671"/>
    <n v="81839"/>
    <n v="122758"/>
    <n v="150439"/>
    <n v="114333"/>
    <n v="99892"/>
    <n v="152848"/>
    <n v="184139"/>
    <n v="8317493.3453138201"/>
    <n v="85472461.47373125"/>
    <n v="29798383.264451671"/>
    <n v="0"/>
    <n v="0"/>
    <n v="0"/>
    <n v="0"/>
    <n v="0"/>
    <n v="123588338"/>
    <n v="1663498.6690627642"/>
    <n v="17094492.29474625"/>
    <n v="5959676.6528903348"/>
    <n v="0"/>
    <n v="0"/>
    <n v="0"/>
    <n v="0"/>
    <n v="0"/>
    <n v="24717668"/>
    <n v="148306006"/>
    <n v="109856.30074074074"/>
    <n v="0"/>
    <n v="0"/>
    <n v="0"/>
    <n v="0"/>
    <n v="19701352"/>
    <n v="20093795.174925413"/>
    <n v="20093795"/>
    <n v="88"/>
    <n v="1"/>
    <n v="0"/>
    <n v="0"/>
    <n v="3.911111111111111"/>
    <n v="3.911111111111111"/>
    <n v="3.911111111111111"/>
    <n v="4"/>
    <n v="6660438"/>
    <n v="26754233"/>
    <n v="175060239"/>
  </r>
  <r>
    <x v="2"/>
    <n v="3766"/>
    <x v="14"/>
    <x v="145"/>
    <x v="145"/>
    <x v="144"/>
    <n v="1014"/>
    <n v="111001010731"/>
    <s v="11001111001010731"/>
    <s v="COLEGIO MANUELA BELTRAN (IED)"/>
    <n v="1"/>
    <n v="3.4711883561739638"/>
    <n v="0.24310784645338757"/>
    <n v="1.9919606275011457E-2"/>
    <n v="1.0199196062750115"/>
    <n v="1135"/>
    <n v="0"/>
    <n v="0"/>
    <n v="0"/>
    <n v="53"/>
    <n v="0"/>
    <n v="418"/>
    <n v="0"/>
    <n v="446"/>
    <n v="0"/>
    <n v="9"/>
    <n v="0"/>
    <n v="209"/>
    <n v="820"/>
    <n v="0"/>
    <n v="0"/>
    <n v="0"/>
    <n v="53"/>
    <n v="0"/>
    <n v="103"/>
    <n v="0"/>
    <n v="446"/>
    <n v="0"/>
    <n v="9"/>
    <n v="0"/>
    <n v="209"/>
    <n v="92671"/>
    <n v="81839"/>
    <n v="122758"/>
    <n v="150439"/>
    <n v="114333"/>
    <n v="99892"/>
    <n v="152848"/>
    <n v="184139"/>
    <n v="5009399.4011549149"/>
    <n v="72117389.368460745"/>
    <n v="1126829.6192439708"/>
    <n v="32068058.300516952"/>
    <n v="0"/>
    <n v="0"/>
    <n v="0"/>
    <n v="0"/>
    <n v="110321677"/>
    <n v="1001879.880230983"/>
    <n v="9164918.2322418876"/>
    <n v="225365.92384879419"/>
    <n v="6413611.66010339"/>
    <n v="0"/>
    <n v="0"/>
    <n v="0"/>
    <n v="0"/>
    <n v="16805776"/>
    <n v="127127453"/>
    <n v="112006.56651982378"/>
    <n v="0"/>
    <n v="0"/>
    <n v="0"/>
    <n v="0"/>
    <n v="19701352"/>
    <n v="20093795.174925413"/>
    <n v="20093795"/>
    <n v="53"/>
    <n v="1"/>
    <n v="0"/>
    <n v="0"/>
    <n v="2.3555555555555556"/>
    <n v="2.3555555555555556"/>
    <n v="2.3555555555555556"/>
    <n v="3"/>
    <n v="6660438"/>
    <n v="26754233"/>
    <n v="153881686"/>
  </r>
  <r>
    <x v="2"/>
    <n v="3766"/>
    <x v="14"/>
    <x v="145"/>
    <x v="145"/>
    <x v="144"/>
    <n v="1015"/>
    <n v="111001010740"/>
    <s v="11001111001010740"/>
    <s v="COLEGIO INSTITUTO TECNICO INDUSTRIAL FRANCISCO JOSE DE CALDAS  (IED)"/>
    <n v="1"/>
    <n v="3.4711883561739638"/>
    <n v="0.24310784645338757"/>
    <n v="1.9919606275011457E-2"/>
    <n v="1.0199196062750115"/>
    <n v="3638"/>
    <n v="0"/>
    <n v="0"/>
    <n v="0"/>
    <n v="182"/>
    <n v="0"/>
    <n v="1403"/>
    <n v="0"/>
    <n v="1547"/>
    <n v="0"/>
    <n v="0"/>
    <n v="0"/>
    <n v="50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202088.50962631"/>
    <n v="246234141.94092497"/>
    <n v="0"/>
    <n v="77638456.938093677"/>
    <n v="0"/>
    <n v="0"/>
    <n v="0"/>
    <n v="0"/>
    <n v="341074687"/>
    <n v="0"/>
    <n v="0"/>
    <n v="0"/>
    <n v="0"/>
    <n v="0"/>
    <n v="0"/>
    <n v="0"/>
    <n v="0"/>
    <n v="0"/>
    <n v="341074687"/>
    <n v="93753.349917537111"/>
    <n v="0"/>
    <n v="0"/>
    <n v="0"/>
    <n v="0"/>
    <n v="19701352"/>
    <n v="20093795.174925413"/>
    <n v="20093795"/>
    <n v="182"/>
    <n v="1"/>
    <n v="0"/>
    <n v="0"/>
    <n v="8.0888888888888886"/>
    <n v="8.0888888888888886"/>
    <n v="4"/>
    <n v="4"/>
    <n v="6660438"/>
    <n v="26754233"/>
    <n v="367828920"/>
  </r>
  <r>
    <x v="2"/>
    <n v="3766"/>
    <x v="14"/>
    <x v="145"/>
    <x v="145"/>
    <x v="144"/>
    <n v="1016"/>
    <n v="111001010839"/>
    <s v="11001111001010839"/>
    <s v="COLEGIO EXTERNADO NACIONAL CAMILO TORRES (IED)"/>
    <n v="1"/>
    <n v="3.4711883561739638"/>
    <n v="0.24310784645338757"/>
    <n v="1.9919606275011457E-2"/>
    <n v="1.0199196062750115"/>
    <n v="777"/>
    <n v="0"/>
    <n v="0"/>
    <n v="0"/>
    <n v="49"/>
    <n v="0"/>
    <n v="379"/>
    <n v="0"/>
    <n v="248"/>
    <n v="0"/>
    <n v="101"/>
    <n v="0"/>
    <n v="0"/>
    <n v="763"/>
    <n v="0"/>
    <n v="0"/>
    <n v="0"/>
    <n v="49"/>
    <n v="0"/>
    <n v="365"/>
    <n v="0"/>
    <n v="248"/>
    <n v="0"/>
    <n v="101"/>
    <n v="0"/>
    <n v="0"/>
    <n v="92671"/>
    <n v="81839"/>
    <n v="122758"/>
    <n v="150439"/>
    <n v="114333"/>
    <n v="99892"/>
    <n v="152848"/>
    <n v="184139"/>
    <n v="4631331.5218224684"/>
    <n v="52335188.812528796"/>
    <n v="12645532.393737895"/>
    <n v="0"/>
    <n v="0"/>
    <n v="0"/>
    <n v="0"/>
    <n v="0"/>
    <n v="69612053"/>
    <n v="926266.3043644937"/>
    <n v="10233324.000663526"/>
    <n v="2529106.4787475788"/>
    <n v="0"/>
    <n v="0"/>
    <n v="0"/>
    <n v="0"/>
    <n v="0"/>
    <n v="13688697"/>
    <n v="83300750"/>
    <n v="107208.17245817246"/>
    <n v="0"/>
    <n v="0"/>
    <n v="0"/>
    <n v="0"/>
    <n v="19701352"/>
    <n v="20093795.174925413"/>
    <n v="20093795"/>
    <n v="49"/>
    <n v="1"/>
    <n v="0"/>
    <n v="0"/>
    <n v="2.1777777777777776"/>
    <n v="2.1777777777777776"/>
    <n v="2.1777777777777776"/>
    <n v="3"/>
    <n v="6660438"/>
    <n v="26754233"/>
    <n v="110054983"/>
  </r>
  <r>
    <x v="2"/>
    <n v="3766"/>
    <x v="14"/>
    <x v="145"/>
    <x v="145"/>
    <x v="144"/>
    <n v="1017"/>
    <n v="111001010910"/>
    <s v="11001111001010910"/>
    <s v="COLEGIO NACIONAL NICOLAS ESGUERRA (IED)"/>
    <n v="1"/>
    <n v="3.4711883561739638"/>
    <n v="0.24310784645338757"/>
    <n v="1.9919606275011457E-2"/>
    <n v="1.0199196062750115"/>
    <n v="916"/>
    <n v="0"/>
    <n v="0"/>
    <n v="0"/>
    <n v="0"/>
    <n v="0"/>
    <n v="0"/>
    <n v="0"/>
    <n v="533"/>
    <n v="0"/>
    <n v="383"/>
    <n v="0"/>
    <n v="0"/>
    <n v="916"/>
    <n v="0"/>
    <n v="0"/>
    <n v="0"/>
    <n v="0"/>
    <n v="0"/>
    <n v="0"/>
    <n v="0"/>
    <n v="533"/>
    <n v="0"/>
    <n v="383"/>
    <n v="0"/>
    <n v="0"/>
    <n v="92671"/>
    <n v="81839"/>
    <n v="122758"/>
    <n v="150439"/>
    <n v="114333"/>
    <n v="99892"/>
    <n v="152848"/>
    <n v="184139"/>
    <n v="0"/>
    <n v="44489083.950682379"/>
    <n v="47952860.463382311"/>
    <n v="0"/>
    <n v="0"/>
    <n v="0"/>
    <n v="0"/>
    <n v="0"/>
    <n v="92441944"/>
    <n v="0"/>
    <n v="8897816.7901364751"/>
    <n v="9590572.0926764626"/>
    <n v="0"/>
    <n v="0"/>
    <n v="0"/>
    <n v="0"/>
    <n v="0"/>
    <n v="18488389"/>
    <n v="110930333"/>
    <n v="121102.98362445415"/>
    <n v="0"/>
    <n v="0"/>
    <n v="0"/>
    <n v="0"/>
    <n v="19701352"/>
    <n v="20093795.174925413"/>
    <n v="20093795"/>
    <n v="0"/>
    <n v="1"/>
    <n v="0"/>
    <n v="0"/>
    <n v="0"/>
    <n v="0"/>
    <n v="0"/>
    <n v="0"/>
    <n v="0"/>
    <n v="20093795"/>
    <n v="131024128"/>
  </r>
  <r>
    <x v="2"/>
    <n v="3766"/>
    <x v="14"/>
    <x v="145"/>
    <x v="145"/>
    <x v="144"/>
    <n v="1018"/>
    <n v="111001010928"/>
    <s v="11001111001010928"/>
    <s v="COLEGIO RESTREPO MILLAN (IED)"/>
    <n v="1"/>
    <n v="3.4711883561739638"/>
    <n v="0.24310784645338757"/>
    <n v="1.9919606275011457E-2"/>
    <n v="1.0199196062750115"/>
    <n v="1815"/>
    <n v="0"/>
    <n v="0"/>
    <n v="0"/>
    <n v="59"/>
    <n v="0"/>
    <n v="901"/>
    <n v="0"/>
    <n v="496"/>
    <n v="0"/>
    <n v="359"/>
    <n v="0"/>
    <n v="0"/>
    <n v="1419"/>
    <n v="0"/>
    <n v="0"/>
    <n v="0"/>
    <n v="59"/>
    <n v="0"/>
    <n v="505"/>
    <n v="0"/>
    <n v="496"/>
    <n v="0"/>
    <n v="359"/>
    <n v="0"/>
    <n v="0"/>
    <n v="92671"/>
    <n v="81839"/>
    <n v="122758"/>
    <n v="150439"/>
    <n v="114333"/>
    <n v="99892"/>
    <n v="152848"/>
    <n v="184139"/>
    <n v="5576501.2201535841"/>
    <n v="116606473.31914312"/>
    <n v="44947981.478731722"/>
    <n v="0"/>
    <n v="0"/>
    <n v="0"/>
    <n v="0"/>
    <n v="0"/>
    <n v="167130956"/>
    <n v="1115300.2440307168"/>
    <n v="16710533.971719723"/>
    <n v="8989596.2957463451"/>
    <n v="0"/>
    <n v="0"/>
    <n v="0"/>
    <n v="0"/>
    <n v="0"/>
    <n v="26815431"/>
    <n v="193946387"/>
    <n v="106857.51349862259"/>
    <n v="0"/>
    <n v="0"/>
    <n v="0"/>
    <n v="0"/>
    <n v="19701352"/>
    <n v="20093795.174925413"/>
    <n v="20093795"/>
    <n v="59"/>
    <n v="1"/>
    <n v="0"/>
    <n v="0"/>
    <n v="2.6222222222222222"/>
    <n v="2.6222222222222222"/>
    <n v="2.6222222222222222"/>
    <n v="3"/>
    <n v="6660438"/>
    <n v="26754233"/>
    <n v="220700620"/>
  </r>
  <r>
    <x v="2"/>
    <n v="3766"/>
    <x v="14"/>
    <x v="145"/>
    <x v="145"/>
    <x v="144"/>
    <n v="1019"/>
    <n v="111001011011"/>
    <s v="11001111001011011"/>
    <s v="COLEGIO INSTITUTO TECNICO INDUSTRIAL PILOTO (IED)"/>
    <n v="1"/>
    <n v="3.4711883561739638"/>
    <n v="0.24310784645338757"/>
    <n v="1.9919606275011457E-2"/>
    <n v="1.0199196062750115"/>
    <n v="3745"/>
    <n v="0"/>
    <n v="0"/>
    <n v="0"/>
    <n v="160"/>
    <n v="0"/>
    <n v="1557"/>
    <n v="0"/>
    <n v="1542"/>
    <n v="0"/>
    <n v="3"/>
    <n v="0"/>
    <n v="48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122715.173297856"/>
    <n v="258671052.83895814"/>
    <n v="375609.87308132357"/>
    <n v="74109436.168180317"/>
    <n v="0"/>
    <n v="0"/>
    <n v="0"/>
    <n v="0"/>
    <n v="348278814"/>
    <n v="0"/>
    <n v="0"/>
    <n v="0"/>
    <n v="0"/>
    <n v="0"/>
    <n v="0"/>
    <n v="0"/>
    <n v="0"/>
    <n v="0"/>
    <n v="348278814"/>
    <n v="92998.348197596802"/>
    <n v="0"/>
    <n v="0"/>
    <n v="0"/>
    <n v="0"/>
    <n v="19701352"/>
    <n v="20093795.174925413"/>
    <n v="20093795"/>
    <n v="160"/>
    <n v="1"/>
    <n v="0"/>
    <n v="0"/>
    <n v="7.1111111111111107"/>
    <n v="7.1111111111111107"/>
    <n v="4"/>
    <n v="4"/>
    <n v="6660438"/>
    <n v="26754233"/>
    <n v="375033047"/>
  </r>
  <r>
    <x v="2"/>
    <n v="3766"/>
    <x v="14"/>
    <x v="145"/>
    <x v="145"/>
    <x v="144"/>
    <n v="1020"/>
    <n v="111001011029"/>
    <s v="11001111001011029"/>
    <s v="COLEGIO REINO DE HOLANDA (IED)"/>
    <n v="1"/>
    <n v="3.4711883561739638"/>
    <n v="0.24310784645338757"/>
    <n v="1.9919606275011457E-2"/>
    <n v="1.0199196062750115"/>
    <n v="1646"/>
    <n v="0"/>
    <n v="0"/>
    <n v="0"/>
    <n v="113"/>
    <n v="0"/>
    <n v="703"/>
    <n v="0"/>
    <n v="626"/>
    <n v="0"/>
    <n v="204"/>
    <n v="0"/>
    <n v="0"/>
    <n v="1646"/>
    <n v="0"/>
    <n v="0"/>
    <n v="0"/>
    <n v="113"/>
    <n v="0"/>
    <n v="703"/>
    <n v="0"/>
    <n v="626"/>
    <n v="0"/>
    <n v="204"/>
    <n v="0"/>
    <n v="0"/>
    <n v="92671"/>
    <n v="81839"/>
    <n v="122758"/>
    <n v="150439"/>
    <n v="114333"/>
    <n v="99892"/>
    <n v="152848"/>
    <n v="184139"/>
    <n v="10680417.591141609"/>
    <n v="110930567.67440315"/>
    <n v="25541471.369530004"/>
    <n v="0"/>
    <n v="0"/>
    <n v="0"/>
    <n v="0"/>
    <n v="0"/>
    <n v="147152457"/>
    <n v="2136083.5182283223"/>
    <n v="22186113.534880634"/>
    <n v="5108294.2739060018"/>
    <n v="0"/>
    <n v="0"/>
    <n v="0"/>
    <n v="0"/>
    <n v="0"/>
    <n v="29430491"/>
    <n v="176582948"/>
    <n v="107280.04131227218"/>
    <n v="0"/>
    <n v="0"/>
    <n v="0"/>
    <n v="0"/>
    <n v="19701352"/>
    <n v="20093795.174925413"/>
    <n v="20093795"/>
    <n v="113"/>
    <n v="1"/>
    <n v="0"/>
    <n v="0"/>
    <n v="5.0222222222222221"/>
    <n v="5.0222222222222221"/>
    <n v="4"/>
    <n v="4"/>
    <n v="6660438"/>
    <n v="26754233"/>
    <n v="203337181"/>
  </r>
  <r>
    <x v="2"/>
    <n v="3766"/>
    <x v="14"/>
    <x v="145"/>
    <x v="145"/>
    <x v="144"/>
    <n v="1060"/>
    <n v="111001011045"/>
    <s v="11001111001011045"/>
    <s v="COLEGIO SILVERIA ESPINOSA DE RENDON (IED)"/>
    <n v="1"/>
    <n v="3.4711883561739638"/>
    <n v="0.24310784645338757"/>
    <n v="1.9919606275011457E-2"/>
    <n v="1.0199196062750115"/>
    <n v="1290"/>
    <n v="0"/>
    <n v="0"/>
    <n v="0"/>
    <n v="80"/>
    <n v="0"/>
    <n v="605"/>
    <n v="0"/>
    <n v="387"/>
    <n v="0"/>
    <n v="218"/>
    <n v="0"/>
    <n v="0"/>
    <n v="218"/>
    <n v="0"/>
    <n v="0"/>
    <n v="0"/>
    <n v="0"/>
    <n v="0"/>
    <n v="0"/>
    <n v="0"/>
    <n v="0"/>
    <n v="0"/>
    <n v="218"/>
    <n v="0"/>
    <n v="0"/>
    <n v="92671"/>
    <n v="81839"/>
    <n v="122758"/>
    <n v="150439"/>
    <n v="114333"/>
    <n v="99892"/>
    <n v="152848"/>
    <n v="184139"/>
    <n v="7561357.586648928"/>
    <n v="82801447.05267714"/>
    <n v="27294317.443909515"/>
    <n v="0"/>
    <n v="0"/>
    <n v="0"/>
    <n v="0"/>
    <n v="0"/>
    <n v="117657122"/>
    <n v="0"/>
    <n v="0"/>
    <n v="5458863.4887819039"/>
    <n v="0"/>
    <n v="0"/>
    <n v="0"/>
    <n v="0"/>
    <n v="0"/>
    <n v="5458863"/>
    <n v="123115985"/>
    <n v="95438.748062015511"/>
    <n v="0"/>
    <n v="0"/>
    <n v="0"/>
    <n v="0"/>
    <n v="19701352"/>
    <n v="20093795.174925413"/>
    <n v="20093795"/>
    <n v="80"/>
    <n v="1"/>
    <n v="0"/>
    <n v="0"/>
    <n v="3.5555555555555554"/>
    <n v="3.5555555555555554"/>
    <n v="3.5555555555555554"/>
    <n v="4"/>
    <n v="6660438"/>
    <n v="26754233"/>
    <n v="149870218"/>
  </r>
  <r>
    <x v="2"/>
    <n v="3766"/>
    <x v="14"/>
    <x v="145"/>
    <x v="145"/>
    <x v="144"/>
    <n v="1061"/>
    <n v="111001011053"/>
    <s v="11001111001011053"/>
    <s v="COLEGIO GUILLERMO LEON VALENCIA (IED)"/>
    <n v="1"/>
    <n v="3.4711883561739638"/>
    <n v="0.24310784645338757"/>
    <n v="1.9919606275011457E-2"/>
    <n v="1.0199196062750115"/>
    <n v="1258"/>
    <n v="0"/>
    <n v="0"/>
    <n v="0"/>
    <n v="47"/>
    <n v="0"/>
    <n v="621"/>
    <n v="0"/>
    <n v="387"/>
    <n v="0"/>
    <n v="203"/>
    <n v="0"/>
    <n v="0"/>
    <n v="896"/>
    <n v="0"/>
    <n v="0"/>
    <n v="0"/>
    <n v="47"/>
    <n v="0"/>
    <n v="462"/>
    <n v="0"/>
    <n v="387"/>
    <n v="0"/>
    <n v="0"/>
    <n v="0"/>
    <n v="0"/>
    <n v="92671"/>
    <n v="81839"/>
    <n v="122758"/>
    <n v="150439"/>
    <n v="114333"/>
    <n v="99892"/>
    <n v="152848"/>
    <n v="184139"/>
    <n v="4442297.5821562447"/>
    <n v="84136954.263204202"/>
    <n v="25416268.078502897"/>
    <n v="0"/>
    <n v="0"/>
    <n v="0"/>
    <n v="0"/>
    <n v="0"/>
    <n v="113995520"/>
    <n v="888459.51643124898"/>
    <n v="14173070.271718327"/>
    <n v="0"/>
    <n v="0"/>
    <n v="0"/>
    <n v="0"/>
    <n v="0"/>
    <n v="0"/>
    <n v="15061530"/>
    <n v="129057050"/>
    <n v="102589.06995230525"/>
    <n v="0"/>
    <n v="0"/>
    <n v="0"/>
    <n v="0"/>
    <n v="19701352"/>
    <n v="20093795.174925413"/>
    <n v="20093795"/>
    <n v="47"/>
    <n v="1"/>
    <n v="0"/>
    <n v="0"/>
    <n v="2.088888888888889"/>
    <n v="2.088888888888889"/>
    <n v="2.088888888888889"/>
    <n v="3"/>
    <n v="6660438"/>
    <n v="26754233"/>
    <n v="155811283"/>
  </r>
  <r>
    <x v="2"/>
    <n v="3766"/>
    <x v="14"/>
    <x v="145"/>
    <x v="145"/>
    <x v="144"/>
    <n v="1062"/>
    <n v="111001011070"/>
    <s v="11001111001011070"/>
    <s v="COLEGIO MIGUEL ANTONIO CARO (IED)"/>
    <n v="1"/>
    <n v="3.4711883561739638"/>
    <n v="0.24310784645338757"/>
    <n v="1.9919606275011457E-2"/>
    <n v="1.0199196062750115"/>
    <n v="1014"/>
    <n v="0"/>
    <n v="0"/>
    <n v="0"/>
    <n v="63"/>
    <n v="0"/>
    <n v="439"/>
    <n v="0"/>
    <n v="364"/>
    <n v="0"/>
    <n v="14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954569.0994860306"/>
    <n v="67025768.128326356"/>
    <n v="18530087.072011966"/>
    <n v="0"/>
    <n v="0"/>
    <n v="0"/>
    <n v="0"/>
    <n v="0"/>
    <n v="91510424"/>
    <n v="0"/>
    <n v="0"/>
    <n v="0"/>
    <n v="0"/>
    <n v="0"/>
    <n v="0"/>
    <n v="0"/>
    <n v="0"/>
    <n v="0"/>
    <n v="91510424"/>
    <n v="90246.966469428007"/>
    <n v="0"/>
    <n v="0"/>
    <n v="0"/>
    <n v="0"/>
    <n v="19701352"/>
    <n v="20093795.174925413"/>
    <n v="20093795"/>
    <n v="63"/>
    <n v="1"/>
    <n v="0"/>
    <n v="0"/>
    <n v="2.8"/>
    <n v="2.8"/>
    <n v="2.8"/>
    <n v="3"/>
    <n v="6660438"/>
    <n v="26754233"/>
    <n v="118264657"/>
  </r>
  <r>
    <x v="2"/>
    <n v="3766"/>
    <x v="14"/>
    <x v="145"/>
    <x v="145"/>
    <x v="144"/>
    <n v="1063"/>
    <n v="111001011088"/>
    <s v="11001111001011088"/>
    <s v="COLEGIO REPUBLICA DE PANAMA (IED)"/>
    <n v="1"/>
    <n v="3.4711883561739638"/>
    <n v="0.24310784645338757"/>
    <n v="1.9919606275011457E-2"/>
    <n v="1.0199196062750115"/>
    <n v="679"/>
    <n v="0"/>
    <n v="0"/>
    <n v="0"/>
    <n v="46"/>
    <n v="0"/>
    <n v="317"/>
    <n v="0"/>
    <n v="251"/>
    <n v="0"/>
    <n v="65"/>
    <n v="0"/>
    <n v="0"/>
    <n v="679"/>
    <n v="0"/>
    <n v="0"/>
    <n v="0"/>
    <n v="46"/>
    <n v="0"/>
    <n v="317"/>
    <n v="0"/>
    <n v="251"/>
    <n v="0"/>
    <n v="65"/>
    <n v="0"/>
    <n v="0"/>
    <n v="92671"/>
    <n v="81839"/>
    <n v="122758"/>
    <n v="150439"/>
    <n v="114333"/>
    <n v="99892"/>
    <n v="152848"/>
    <n v="184139"/>
    <n v="4347780.6123231333"/>
    <n v="47410505.973710299"/>
    <n v="8138213.9167620111"/>
    <n v="0"/>
    <n v="0"/>
    <n v="0"/>
    <n v="0"/>
    <n v="0"/>
    <n v="59896501"/>
    <n v="869556.12246462679"/>
    <n v="9482101.1947420612"/>
    <n v="1627642.7833524023"/>
    <n v="0"/>
    <n v="0"/>
    <n v="0"/>
    <n v="0"/>
    <n v="0"/>
    <n v="11979300"/>
    <n v="71875801"/>
    <n v="105855.37702503683"/>
    <n v="0"/>
    <n v="0"/>
    <n v="0"/>
    <n v="0"/>
    <n v="19701352"/>
    <n v="20093795.174925413"/>
    <n v="20093795"/>
    <n v="46"/>
    <n v="1"/>
    <n v="0"/>
    <n v="0"/>
    <n v="2.0444444444444443"/>
    <n v="2.0444444444444443"/>
    <n v="2.0444444444444443"/>
    <n v="3"/>
    <n v="6660438"/>
    <n v="26754233"/>
    <n v="98630034"/>
  </r>
  <r>
    <x v="2"/>
    <n v="3766"/>
    <x v="14"/>
    <x v="145"/>
    <x v="145"/>
    <x v="144"/>
    <n v="1064"/>
    <n v="111001011274"/>
    <s v="11001111001011274"/>
    <s v="COLEGIO ANDRES BELLO (IED)"/>
    <n v="1"/>
    <n v="3.4711883561739638"/>
    <n v="0.24310784645338757"/>
    <n v="1.9919606275011457E-2"/>
    <n v="1.0199196062750115"/>
    <n v="1170"/>
    <n v="0"/>
    <n v="0"/>
    <n v="0"/>
    <n v="67"/>
    <n v="0"/>
    <n v="460"/>
    <n v="0"/>
    <n v="427"/>
    <n v="0"/>
    <n v="216"/>
    <n v="0"/>
    <n v="0"/>
    <n v="1170"/>
    <n v="0"/>
    <n v="0"/>
    <n v="0"/>
    <n v="67"/>
    <n v="0"/>
    <n v="460"/>
    <n v="0"/>
    <n v="427"/>
    <n v="0"/>
    <n v="216"/>
    <n v="0"/>
    <n v="0"/>
    <n v="92671"/>
    <n v="81839"/>
    <n v="122758"/>
    <n v="150439"/>
    <n v="114333"/>
    <n v="99892"/>
    <n v="152848"/>
    <n v="184139"/>
    <n v="6332636.9788184771"/>
    <n v="74037180.983593374"/>
    <n v="27043910.861855298"/>
    <n v="0"/>
    <n v="0"/>
    <n v="0"/>
    <n v="0"/>
    <n v="0"/>
    <n v="107413729"/>
    <n v="1266527.3957636955"/>
    <n v="14807436.196718676"/>
    <n v="5408782.1723710606"/>
    <n v="0"/>
    <n v="0"/>
    <n v="0"/>
    <n v="0"/>
    <n v="0"/>
    <n v="21482746"/>
    <n v="128896475"/>
    <n v="110167.92735042734"/>
    <n v="0"/>
    <n v="0"/>
    <n v="0"/>
    <n v="0"/>
    <n v="19701352"/>
    <n v="20093795.174925413"/>
    <n v="20093795"/>
    <n v="67"/>
    <n v="1"/>
    <n v="0"/>
    <n v="0"/>
    <n v="2.9777777777777779"/>
    <n v="2.9777777777777779"/>
    <n v="2.9777777777777779"/>
    <n v="3"/>
    <n v="6660438"/>
    <n v="26754233"/>
    <n v="155650708"/>
  </r>
  <r>
    <x v="2"/>
    <n v="3766"/>
    <x v="14"/>
    <x v="145"/>
    <x v="145"/>
    <x v="144"/>
    <n v="1065"/>
    <n v="111001011321"/>
    <s v="11001111001011321"/>
    <s v="COLEGIO CARLOS ARTURO TORRES (IED)"/>
    <n v="1"/>
    <n v="3.4711883561739638"/>
    <n v="0.24310784645338757"/>
    <n v="1.9919606275011457E-2"/>
    <n v="1.0199196062750115"/>
    <n v="1668"/>
    <n v="0"/>
    <n v="0"/>
    <n v="0"/>
    <n v="107"/>
    <n v="0"/>
    <n v="889"/>
    <n v="0"/>
    <n v="460"/>
    <n v="0"/>
    <n v="21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13315.772142941"/>
    <n v="112599951.68756196"/>
    <n v="26543097.697746869"/>
    <n v="0"/>
    <n v="0"/>
    <n v="0"/>
    <n v="0"/>
    <n v="0"/>
    <n v="149256365"/>
    <n v="0"/>
    <n v="0"/>
    <n v="0"/>
    <n v="0"/>
    <n v="0"/>
    <n v="0"/>
    <n v="0"/>
    <n v="0"/>
    <n v="0"/>
    <n v="149256365"/>
    <n v="89482.233213429252"/>
    <n v="0"/>
    <n v="0"/>
    <n v="0"/>
    <n v="0"/>
    <n v="19701352"/>
    <n v="20093795.174925413"/>
    <n v="20093795"/>
    <n v="107"/>
    <n v="1"/>
    <n v="0"/>
    <n v="0"/>
    <n v="4.7555555555555555"/>
    <n v="4.7555555555555555"/>
    <n v="4"/>
    <n v="4"/>
    <n v="6660438"/>
    <n v="26754233"/>
    <n v="176010598"/>
  </r>
  <r>
    <x v="2"/>
    <n v="3766"/>
    <x v="14"/>
    <x v="145"/>
    <x v="145"/>
    <x v="144"/>
    <n v="1066"/>
    <n v="111001011690"/>
    <s v="11001111001011690"/>
    <s v="COLEGIO LA AMISTAD (IED)"/>
    <n v="1"/>
    <n v="3.4711883561739638"/>
    <n v="0.24310784645338757"/>
    <n v="1.9919606275011457E-2"/>
    <n v="1.0199196062750115"/>
    <n v="1907"/>
    <n v="0"/>
    <n v="0"/>
    <n v="0"/>
    <n v="134"/>
    <n v="0"/>
    <n v="1063"/>
    <n v="0"/>
    <n v="473"/>
    <n v="0"/>
    <n v="23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665273.957636954"/>
    <n v="128208692.21059687"/>
    <n v="29673179.973424565"/>
    <n v="0"/>
    <n v="0"/>
    <n v="0"/>
    <n v="0"/>
    <n v="0"/>
    <n v="170547146"/>
    <n v="0"/>
    <n v="0"/>
    <n v="0"/>
    <n v="0"/>
    <n v="0"/>
    <n v="0"/>
    <n v="0"/>
    <n v="0"/>
    <n v="0"/>
    <n v="170547146"/>
    <n v="89432.168851599374"/>
    <n v="0"/>
    <n v="0"/>
    <n v="0"/>
    <n v="0"/>
    <n v="19701352"/>
    <n v="20093795.174925413"/>
    <n v="20093795"/>
    <n v="134"/>
    <n v="1"/>
    <n v="0"/>
    <n v="0"/>
    <n v="5.9555555555555557"/>
    <n v="5.9555555555555557"/>
    <n v="4"/>
    <n v="4"/>
    <n v="6660438"/>
    <n v="26754233"/>
    <n v="197301379"/>
  </r>
  <r>
    <x v="2"/>
    <n v="3766"/>
    <x v="14"/>
    <x v="145"/>
    <x v="145"/>
    <x v="144"/>
    <n v="1067"/>
    <n v="111001011771"/>
    <s v="11001111001011771"/>
    <s v="COLEGIO JOSE ASUNCION SILVA (IED)"/>
    <n v="1"/>
    <n v="3.4711883561739638"/>
    <n v="0.24310784645338757"/>
    <n v="1.9919606275011457E-2"/>
    <n v="1.0199196062750115"/>
    <n v="714"/>
    <n v="0"/>
    <n v="0"/>
    <n v="0"/>
    <n v="50"/>
    <n v="0"/>
    <n v="297"/>
    <n v="0"/>
    <n v="260"/>
    <n v="0"/>
    <n v="107"/>
    <n v="0"/>
    <n v="0"/>
    <n v="714"/>
    <n v="0"/>
    <n v="0"/>
    <n v="0"/>
    <n v="50"/>
    <n v="0"/>
    <n v="297"/>
    <n v="0"/>
    <n v="260"/>
    <n v="0"/>
    <n v="107"/>
    <n v="0"/>
    <n v="0"/>
    <n v="92671"/>
    <n v="81839"/>
    <n v="122758"/>
    <n v="150439"/>
    <n v="114333"/>
    <n v="99892"/>
    <n v="152848"/>
    <n v="184139"/>
    <n v="4725848.4916555798"/>
    <n v="46492344.766472951"/>
    <n v="13396752.139900541"/>
    <n v="0"/>
    <n v="0"/>
    <n v="0"/>
    <n v="0"/>
    <n v="0"/>
    <n v="64614945"/>
    <n v="945169.698331116"/>
    <n v="9298468.9532945901"/>
    <n v="2679350.4279801087"/>
    <n v="0"/>
    <n v="0"/>
    <n v="0"/>
    <n v="0"/>
    <n v="0"/>
    <n v="12922989"/>
    <n v="77537934"/>
    <n v="108596.54621848739"/>
    <n v="0"/>
    <n v="0"/>
    <n v="0"/>
    <n v="0"/>
    <n v="19701352"/>
    <n v="20093795.174925413"/>
    <n v="20093795"/>
    <n v="50"/>
    <n v="1"/>
    <n v="0"/>
    <n v="0"/>
    <n v="2.2222222222222223"/>
    <n v="2.2222222222222223"/>
    <n v="2.2222222222222223"/>
    <n v="3"/>
    <n v="6660438"/>
    <n v="26754233"/>
    <n v="104292167"/>
  </r>
  <r>
    <x v="2"/>
    <n v="3766"/>
    <x v="14"/>
    <x v="145"/>
    <x v="145"/>
    <x v="144"/>
    <n v="1068"/>
    <n v="111001011819"/>
    <s v="11001111001011819"/>
    <s v="COLEGIO LICEO FEMENINO DE CUNDINAMARCA MERCEDES NARIÑO (IED)"/>
    <n v="1"/>
    <n v="3.4711883561739638"/>
    <n v="0.24310784645338757"/>
    <n v="1.9919606275011457E-2"/>
    <n v="1.0199196062750115"/>
    <n v="2713"/>
    <n v="0"/>
    <n v="0"/>
    <n v="0"/>
    <n v="139"/>
    <n v="0"/>
    <n v="1224"/>
    <n v="0"/>
    <n v="935"/>
    <n v="0"/>
    <n v="415"/>
    <n v="0"/>
    <n v="0"/>
    <n v="1119"/>
    <n v="0"/>
    <n v="0"/>
    <n v="0"/>
    <n v="139"/>
    <n v="0"/>
    <n v="164"/>
    <n v="0"/>
    <n v="401"/>
    <n v="0"/>
    <n v="415"/>
    <n v="0"/>
    <n v="0"/>
    <n v="92671"/>
    <n v="81839"/>
    <n v="122758"/>
    <n v="150439"/>
    <n v="114333"/>
    <n v="99892"/>
    <n v="152848"/>
    <n v="184139"/>
    <n v="13137858.806802511"/>
    <n v="180210004.22049391"/>
    <n v="51959365.776249766"/>
    <n v="0"/>
    <n v="0"/>
    <n v="0"/>
    <n v="0"/>
    <n v="0"/>
    <n v="245307229"/>
    <n v="2627571.7613605028"/>
    <n v="9432019.6743472964"/>
    <n v="10391873.155249953"/>
    <n v="0"/>
    <n v="0"/>
    <n v="0"/>
    <n v="0"/>
    <n v="0"/>
    <n v="22451465"/>
    <n v="267758694"/>
    <n v="98694.690011057872"/>
    <n v="0"/>
    <n v="0"/>
    <n v="0"/>
    <n v="0"/>
    <n v="19701352"/>
    <n v="20093795.174925413"/>
    <n v="20093795"/>
    <n v="139"/>
    <n v="1"/>
    <n v="0"/>
    <n v="0"/>
    <n v="6.177777777777778"/>
    <n v="6.177777777777778"/>
    <n v="4"/>
    <n v="4"/>
    <n v="6660438"/>
    <n v="26754233"/>
    <n v="294512927"/>
  </r>
  <r>
    <x v="2"/>
    <n v="3766"/>
    <x v="14"/>
    <x v="145"/>
    <x v="145"/>
    <x v="144"/>
    <n v="1069"/>
    <n v="111001011908"/>
    <s v="11001111001011908"/>
    <s v="COLEGIO ESCUELA NORMAL SUPERIOR DISTRITAL MARIA MONTESSORI (IED)"/>
    <n v="1"/>
    <n v="3.4711883561739638"/>
    <n v="0.24310784645338757"/>
    <n v="1.9919606275011457E-2"/>
    <n v="1.0199196062750115"/>
    <n v="2047"/>
    <n v="0"/>
    <n v="0"/>
    <n v="0"/>
    <n v="175"/>
    <n v="0"/>
    <n v="799"/>
    <n v="0"/>
    <n v="775"/>
    <n v="0"/>
    <n v="298"/>
    <n v="0"/>
    <n v="0"/>
    <n v="1872"/>
    <n v="0"/>
    <n v="0"/>
    <n v="0"/>
    <n v="0"/>
    <n v="0"/>
    <n v="799"/>
    <n v="0"/>
    <n v="775"/>
    <n v="0"/>
    <n v="298"/>
    <n v="0"/>
    <n v="0"/>
    <n v="92671"/>
    <n v="81839"/>
    <n v="122758"/>
    <n v="150439"/>
    <n v="114333"/>
    <n v="99892"/>
    <n v="152848"/>
    <n v="184139"/>
    <n v="16540469.720794529"/>
    <n v="131380521.83559862"/>
    <n v="37310580.726078145"/>
    <n v="0"/>
    <n v="0"/>
    <n v="0"/>
    <n v="0"/>
    <n v="0"/>
    <n v="185231572"/>
    <n v="0"/>
    <n v="26276104.367119726"/>
    <n v="7462116.1452156296"/>
    <n v="0"/>
    <n v="0"/>
    <n v="0"/>
    <n v="0"/>
    <n v="0"/>
    <n v="33738221"/>
    <n v="218969793"/>
    <n v="106971.07620908647"/>
    <n v="0"/>
    <n v="0"/>
    <n v="0"/>
    <n v="0"/>
    <n v="19701352"/>
    <n v="20093795.174925413"/>
    <n v="20093795"/>
    <n v="175"/>
    <n v="1"/>
    <n v="0"/>
    <n v="0"/>
    <n v="7.7777777777777777"/>
    <n v="7.7777777777777777"/>
    <n v="4"/>
    <n v="4"/>
    <n v="6660438"/>
    <n v="26754233"/>
    <n v="245724026"/>
  </r>
  <r>
    <x v="2"/>
    <n v="3766"/>
    <x v="14"/>
    <x v="145"/>
    <x v="145"/>
    <x v="144"/>
    <n v="239"/>
    <n v="111001011975"/>
    <s v="11001111001011975"/>
    <s v="COLEGIO GRAN COLOMBIA (CED)"/>
    <n v="1"/>
    <n v="3.4711883561739638"/>
    <n v="0.24310784645338757"/>
    <n v="1.9919606275011457E-2"/>
    <n v="1.0199196062750115"/>
    <n v="95"/>
    <n v="0"/>
    <n v="0"/>
    <n v="0"/>
    <n v="9"/>
    <n v="0"/>
    <n v="86"/>
    <n v="0"/>
    <n v="0"/>
    <n v="0"/>
    <n v="0"/>
    <n v="0"/>
    <n v="0"/>
    <n v="95"/>
    <n v="0"/>
    <n v="0"/>
    <n v="0"/>
    <n v="9"/>
    <n v="0"/>
    <n v="86"/>
    <n v="0"/>
    <n v="0"/>
    <n v="0"/>
    <n v="0"/>
    <n v="0"/>
    <n v="0"/>
    <n v="92671"/>
    <n v="81839"/>
    <n v="122758"/>
    <n v="150439"/>
    <n v="114333"/>
    <n v="99892"/>
    <n v="152848"/>
    <n v="184139"/>
    <n v="850652.72849800438"/>
    <n v="7178351.2565828981"/>
    <n v="0"/>
    <n v="0"/>
    <n v="0"/>
    <n v="0"/>
    <n v="0"/>
    <n v="0"/>
    <n v="8029004"/>
    <n v="170130.54569960089"/>
    <n v="1435670.2513165795"/>
    <n v="0"/>
    <n v="0"/>
    <n v="0"/>
    <n v="0"/>
    <n v="0"/>
    <n v="0"/>
    <n v="1605801"/>
    <n v="9634805"/>
    <n v="101419"/>
    <n v="0"/>
    <n v="0"/>
    <n v="0"/>
    <n v="0"/>
    <n v="19701352"/>
    <n v="20093795.174925413"/>
    <n v="20093795"/>
    <n v="9"/>
    <n v="1"/>
    <n v="0"/>
    <n v="0"/>
    <n v="0.4"/>
    <n v="0.4"/>
    <n v="0.4"/>
    <n v="1"/>
    <n v="6660438"/>
    <n v="26754233"/>
    <n v="36389038"/>
  </r>
  <r>
    <x v="2"/>
    <n v="3766"/>
    <x v="14"/>
    <x v="145"/>
    <x v="145"/>
    <x v="144"/>
    <n v="240"/>
    <n v="111001012033"/>
    <s v="11001111001012033"/>
    <s v="COLEGIO VEINTE DE JULIO  (IED)"/>
    <n v="1"/>
    <n v="3.4711883561739638"/>
    <n v="0.24310784645338757"/>
    <n v="1.9919606275011457E-2"/>
    <n v="1.0199196062750115"/>
    <n v="708"/>
    <n v="0"/>
    <n v="0"/>
    <n v="0"/>
    <n v="62"/>
    <n v="0"/>
    <n v="284"/>
    <n v="0"/>
    <n v="259"/>
    <n v="0"/>
    <n v="103"/>
    <n v="0"/>
    <n v="0"/>
    <n v="708"/>
    <n v="0"/>
    <n v="0"/>
    <n v="0"/>
    <n v="62"/>
    <n v="0"/>
    <n v="284"/>
    <n v="0"/>
    <n v="259"/>
    <n v="0"/>
    <n v="103"/>
    <n v="0"/>
    <n v="0"/>
    <n v="92671"/>
    <n v="81839"/>
    <n v="122758"/>
    <n v="150439"/>
    <n v="114333"/>
    <n v="99892"/>
    <n v="152848"/>
    <n v="184139"/>
    <n v="5860052.1296529192"/>
    <n v="45323775.957261786"/>
    <n v="12895938.97579211"/>
    <n v="0"/>
    <n v="0"/>
    <n v="0"/>
    <n v="0"/>
    <n v="0"/>
    <n v="64079767"/>
    <n v="1172010.4259305838"/>
    <n v="9064755.1914523579"/>
    <n v="2579187.7951584226"/>
    <n v="0"/>
    <n v="0"/>
    <n v="0"/>
    <n v="0"/>
    <n v="0"/>
    <n v="12815953"/>
    <n v="76895720"/>
    <n v="108609.77401129944"/>
    <n v="0"/>
    <n v="0"/>
    <n v="0"/>
    <n v="0"/>
    <n v="19701352"/>
    <n v="20093795.174925413"/>
    <n v="20093795"/>
    <n v="62"/>
    <n v="1"/>
    <n v="0"/>
    <n v="0"/>
    <n v="2.7555555555555555"/>
    <n v="2.7555555555555555"/>
    <n v="2.7555555555555555"/>
    <n v="3"/>
    <n v="6660438"/>
    <n v="26754233"/>
    <n v="103649953"/>
  </r>
  <r>
    <x v="2"/>
    <n v="3766"/>
    <x v="14"/>
    <x v="145"/>
    <x v="145"/>
    <x v="144"/>
    <n v="241"/>
    <n v="111001012246"/>
    <s v="11001111001012246"/>
    <s v="COLEGIO PANTALEON GAITAN PEREZ (CED)"/>
    <n v="1"/>
    <n v="3.4711883561739638"/>
    <n v="0.24310784645338757"/>
    <n v="1.9919606275011457E-2"/>
    <n v="1.0199196062750115"/>
    <n v="152"/>
    <n v="0"/>
    <n v="0"/>
    <n v="0"/>
    <n v="22"/>
    <n v="0"/>
    <n v="130"/>
    <n v="0"/>
    <n v="0"/>
    <n v="0"/>
    <n v="0"/>
    <n v="0"/>
    <n v="0"/>
    <n v="152"/>
    <n v="0"/>
    <n v="0"/>
    <n v="0"/>
    <n v="22"/>
    <n v="0"/>
    <n v="130"/>
    <n v="0"/>
    <n v="0"/>
    <n v="0"/>
    <n v="0"/>
    <n v="0"/>
    <n v="0"/>
    <n v="92671"/>
    <n v="81839"/>
    <n v="122758"/>
    <n v="150439"/>
    <n v="114333"/>
    <n v="99892"/>
    <n v="152848"/>
    <n v="184139"/>
    <n v="2079373.336328455"/>
    <n v="10850996.085532287"/>
    <n v="0"/>
    <n v="0"/>
    <n v="0"/>
    <n v="0"/>
    <n v="0"/>
    <n v="0"/>
    <n v="12930369"/>
    <n v="415874.66726569104"/>
    <n v="2170199.2171064573"/>
    <n v="0"/>
    <n v="0"/>
    <n v="0"/>
    <n v="0"/>
    <n v="0"/>
    <n v="0"/>
    <n v="2586074"/>
    <n v="15516443"/>
    <n v="102081.86184210527"/>
    <n v="0"/>
    <n v="0"/>
    <n v="0"/>
    <n v="0"/>
    <n v="19701352"/>
    <n v="20093795.174925413"/>
    <n v="20093795"/>
    <n v="22"/>
    <n v="1"/>
    <n v="0"/>
    <n v="0"/>
    <n v="0.97777777777777775"/>
    <n v="0.97777777777777775"/>
    <n v="0.97777777777777775"/>
    <n v="1"/>
    <n v="6660438"/>
    <n v="26754233"/>
    <n v="42270676"/>
  </r>
  <r>
    <x v="2"/>
    <n v="3766"/>
    <x v="14"/>
    <x v="145"/>
    <x v="145"/>
    <x v="144"/>
    <n v="242"/>
    <n v="111001012271"/>
    <s v="11001111001012271"/>
    <s v="COLEGIO RAFAEL URIBE URIBE (IED)"/>
    <n v="1"/>
    <n v="3.4711883561739638"/>
    <n v="0.24310784645338757"/>
    <n v="1.9919606275011457E-2"/>
    <n v="1.0199196062750115"/>
    <n v="1571"/>
    <n v="0"/>
    <n v="0"/>
    <n v="0"/>
    <n v="132"/>
    <n v="0"/>
    <n v="737"/>
    <n v="0"/>
    <n v="512"/>
    <n v="0"/>
    <n v="190"/>
    <n v="0"/>
    <n v="0"/>
    <n v="1526"/>
    <n v="0"/>
    <n v="0"/>
    <n v="0"/>
    <n v="132"/>
    <n v="0"/>
    <n v="692"/>
    <n v="0"/>
    <n v="512"/>
    <n v="0"/>
    <n v="190"/>
    <n v="0"/>
    <n v="0"/>
    <n v="92671"/>
    <n v="81839"/>
    <n v="122758"/>
    <n v="150439"/>
    <n v="114333"/>
    <n v="99892"/>
    <n v="152848"/>
    <n v="184139"/>
    <n v="12476240.017970731"/>
    <n v="104253031.62176789"/>
    <n v="23788625.295150496"/>
    <n v="0"/>
    <n v="0"/>
    <n v="0"/>
    <n v="0"/>
    <n v="0"/>
    <n v="140517897"/>
    <n v="2495248.0035941461"/>
    <n v="20099383.518432114"/>
    <n v="4757725.0590300988"/>
    <n v="0"/>
    <n v="0"/>
    <n v="0"/>
    <n v="0"/>
    <n v="0"/>
    <n v="27352357"/>
    <n v="167870254"/>
    <n v="106855.66772756206"/>
    <n v="0"/>
    <n v="0"/>
    <n v="0"/>
    <n v="0"/>
    <n v="19701352"/>
    <n v="20093795.174925413"/>
    <n v="20093795"/>
    <n v="132"/>
    <n v="1"/>
    <n v="0"/>
    <n v="0"/>
    <n v="5.8666666666666663"/>
    <n v="5.8666666666666663"/>
    <n v="4"/>
    <n v="4"/>
    <n v="6660438"/>
    <n v="26754233"/>
    <n v="194624487"/>
  </r>
  <r>
    <x v="2"/>
    <n v="3766"/>
    <x v="14"/>
    <x v="145"/>
    <x v="145"/>
    <x v="144"/>
    <n v="243"/>
    <n v="111001012301"/>
    <s v="11001111001012301"/>
    <s v="COLEGIO SAN JOSE SUR ORIENTAL (IED)"/>
    <n v="1"/>
    <n v="3.4711883561739638"/>
    <n v="0.24310784645338757"/>
    <n v="1.9919606275011457E-2"/>
    <n v="1.0199196062750115"/>
    <n v="975"/>
    <n v="0"/>
    <n v="0"/>
    <n v="0"/>
    <n v="55"/>
    <n v="0"/>
    <n v="400"/>
    <n v="0"/>
    <n v="402"/>
    <n v="0"/>
    <n v="118"/>
    <n v="0"/>
    <n v="0"/>
    <n v="55"/>
    <n v="0"/>
    <n v="0"/>
    <n v="0"/>
    <n v="55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98433.3408211377"/>
    <n v="66942298.927668415"/>
    <n v="14773988.341198727"/>
    <n v="0"/>
    <n v="0"/>
    <n v="0"/>
    <n v="0"/>
    <n v="0"/>
    <n v="86914721"/>
    <n v="1039686.6681642275"/>
    <n v="0"/>
    <n v="0"/>
    <n v="0"/>
    <n v="0"/>
    <n v="0"/>
    <n v="0"/>
    <n v="0"/>
    <n v="1039687"/>
    <n v="87954408"/>
    <n v="90209.649230769224"/>
    <n v="0"/>
    <n v="0"/>
    <n v="0"/>
    <n v="0"/>
    <n v="19701352"/>
    <n v="20093795.174925413"/>
    <n v="20093795"/>
    <n v="55"/>
    <n v="1"/>
    <n v="0"/>
    <n v="0"/>
    <n v="2.4444444444444446"/>
    <n v="2.4444444444444446"/>
    <n v="2.4444444444444446"/>
    <n v="3"/>
    <n v="6660438"/>
    <n v="26754233"/>
    <n v="114708641"/>
  </r>
  <r>
    <x v="2"/>
    <n v="3766"/>
    <x v="14"/>
    <x v="145"/>
    <x v="145"/>
    <x v="144"/>
    <n v="244"/>
    <n v="111001012335"/>
    <s v="11001111001012335"/>
    <s v="COLEGIO JUANA ESCOBAR (IED)"/>
    <n v="1"/>
    <n v="3.4711883561739638"/>
    <n v="0.24310784645338757"/>
    <n v="1.9919606275011457E-2"/>
    <n v="1.0199196062750115"/>
    <n v="1448"/>
    <n v="0"/>
    <n v="0"/>
    <n v="0"/>
    <n v="70"/>
    <n v="0"/>
    <n v="640"/>
    <n v="0"/>
    <n v="509"/>
    <n v="0"/>
    <n v="22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16187.8883178113"/>
    <n v="95906111.555973828"/>
    <n v="28671553.645207703"/>
    <n v="0"/>
    <n v="0"/>
    <n v="0"/>
    <n v="0"/>
    <n v="0"/>
    <n v="131193853"/>
    <n v="0"/>
    <n v="0"/>
    <n v="0"/>
    <n v="0"/>
    <n v="0"/>
    <n v="0"/>
    <n v="0"/>
    <n v="0"/>
    <n v="0"/>
    <n v="131193853"/>
    <n v="90603.489640883985"/>
    <n v="0"/>
    <n v="0"/>
    <n v="0"/>
    <n v="0"/>
    <n v="19701352"/>
    <n v="20093795.174925413"/>
    <n v="20093795"/>
    <n v="70"/>
    <n v="1"/>
    <n v="0"/>
    <n v="0"/>
    <n v="3.1111111111111112"/>
    <n v="3.1111111111111112"/>
    <n v="3.1111111111111112"/>
    <n v="4"/>
    <n v="6660438"/>
    <n v="26754233"/>
    <n v="157948086"/>
  </r>
  <r>
    <x v="2"/>
    <n v="3766"/>
    <x v="14"/>
    <x v="145"/>
    <x v="145"/>
    <x v="144"/>
    <n v="245"/>
    <n v="111001012343"/>
    <s v="11001111001012343"/>
    <s v="COLEGIO TOM ADAMS (IED)"/>
    <n v="1"/>
    <n v="3.4711883561739638"/>
    <n v="0.24310784645338757"/>
    <n v="1.9919606275011457E-2"/>
    <n v="1.0199196062750115"/>
    <n v="1916"/>
    <n v="0"/>
    <n v="0"/>
    <n v="0"/>
    <n v="118"/>
    <n v="0"/>
    <n v="1043"/>
    <n v="0"/>
    <n v="541"/>
    <n v="0"/>
    <n v="214"/>
    <n v="0"/>
    <n v="0"/>
    <n v="873"/>
    <n v="0"/>
    <n v="0"/>
    <n v="0"/>
    <n v="118"/>
    <n v="0"/>
    <n v="0"/>
    <n v="0"/>
    <n v="541"/>
    <n v="0"/>
    <n v="214"/>
    <n v="0"/>
    <n v="0"/>
    <n v="92671"/>
    <n v="81839"/>
    <n v="122758"/>
    <n v="150439"/>
    <n v="114333"/>
    <n v="99892"/>
    <n v="152848"/>
    <n v="184139"/>
    <n v="11153002.440307168"/>
    <n v="132215213.84217802"/>
    <n v="26793504.279801082"/>
    <n v="0"/>
    <n v="0"/>
    <n v="0"/>
    <n v="0"/>
    <n v="0"/>
    <n v="170161721"/>
    <n v="2230600.4880614337"/>
    <n v="9031367.5111891814"/>
    <n v="5358700.8559602173"/>
    <n v="0"/>
    <n v="0"/>
    <n v="0"/>
    <n v="0"/>
    <n v="0"/>
    <n v="16620669"/>
    <n v="186782390"/>
    <n v="97485.589770354913"/>
    <n v="0"/>
    <n v="0"/>
    <n v="0"/>
    <n v="0"/>
    <n v="19701352"/>
    <n v="20093795.174925413"/>
    <n v="20093795"/>
    <n v="118"/>
    <n v="1"/>
    <n v="0"/>
    <n v="0"/>
    <n v="5.2444444444444445"/>
    <n v="5.2444444444444445"/>
    <n v="4"/>
    <n v="4"/>
    <n v="6660438"/>
    <n v="26754233"/>
    <n v="213536623"/>
  </r>
  <r>
    <x v="2"/>
    <n v="3766"/>
    <x v="14"/>
    <x v="145"/>
    <x v="145"/>
    <x v="144"/>
    <n v="246"/>
    <n v="111001012360"/>
    <s v="11001111001012360"/>
    <s v="COLEGIO EL JAPON (IED)"/>
    <n v="1"/>
    <n v="3.4711883561739638"/>
    <n v="0.24310784645338757"/>
    <n v="1.9919606275011457E-2"/>
    <n v="1.0199196062750115"/>
    <n v="1300"/>
    <n v="0"/>
    <n v="0"/>
    <n v="0"/>
    <n v="51"/>
    <n v="0"/>
    <n v="513"/>
    <n v="0"/>
    <n v="498"/>
    <n v="0"/>
    <n v="238"/>
    <n v="0"/>
    <n v="0"/>
    <n v="289"/>
    <n v="0"/>
    <n v="0"/>
    <n v="0"/>
    <n v="51"/>
    <n v="0"/>
    <n v="0"/>
    <n v="0"/>
    <n v="0"/>
    <n v="0"/>
    <n v="238"/>
    <n v="0"/>
    <n v="0"/>
    <n v="92671"/>
    <n v="81839"/>
    <n v="122758"/>
    <n v="150439"/>
    <n v="114333"/>
    <n v="99892"/>
    <n v="152848"/>
    <n v="184139"/>
    <n v="4820365.4614886912"/>
    <n v="84387361.865178019"/>
    <n v="29798383.264451671"/>
    <n v="0"/>
    <n v="0"/>
    <n v="0"/>
    <n v="0"/>
    <n v="0"/>
    <n v="119006111"/>
    <n v="964073.0922977383"/>
    <n v="0"/>
    <n v="5959676.6528903348"/>
    <n v="0"/>
    <n v="0"/>
    <n v="0"/>
    <n v="0"/>
    <n v="0"/>
    <n v="6923750"/>
    <n v="125929861"/>
    <n v="96869.123846153845"/>
    <n v="0"/>
    <n v="0"/>
    <n v="0"/>
    <n v="0"/>
    <n v="19701352"/>
    <n v="20093795.174925413"/>
    <n v="20093795"/>
    <n v="51"/>
    <n v="1"/>
    <n v="0"/>
    <n v="0"/>
    <n v="2.2666666666666666"/>
    <n v="2.2666666666666666"/>
    <n v="2.2666666666666666"/>
    <n v="3"/>
    <n v="6660438"/>
    <n v="26754233"/>
    <n v="152684094"/>
  </r>
  <r>
    <x v="2"/>
    <n v="3766"/>
    <x v="14"/>
    <x v="145"/>
    <x v="145"/>
    <x v="144"/>
    <n v="247"/>
    <n v="111001012441"/>
    <s v="11001111001012441"/>
    <s v="COLEGIO MORISCO (IED)"/>
    <n v="1"/>
    <n v="3.4711883561739638"/>
    <n v="0.24310784645338757"/>
    <n v="1.9919606275011457E-2"/>
    <n v="1.0199196062750115"/>
    <n v="974"/>
    <n v="0"/>
    <n v="0"/>
    <n v="0"/>
    <n v="43"/>
    <n v="0"/>
    <n v="348"/>
    <n v="0"/>
    <n v="406"/>
    <n v="0"/>
    <n v="177"/>
    <n v="0"/>
    <n v="0"/>
    <n v="220"/>
    <n v="0"/>
    <n v="0"/>
    <n v="0"/>
    <n v="43"/>
    <n v="0"/>
    <n v="0"/>
    <n v="0"/>
    <n v="0"/>
    <n v="0"/>
    <n v="177"/>
    <n v="0"/>
    <n v="0"/>
    <n v="92671"/>
    <n v="81839"/>
    <n v="122758"/>
    <n v="150439"/>
    <n v="114333"/>
    <n v="99892"/>
    <n v="152848"/>
    <n v="184139"/>
    <n v="4064229.7028237986"/>
    <n v="62935777.296087265"/>
    <n v="22160982.511798091"/>
    <n v="0"/>
    <n v="0"/>
    <n v="0"/>
    <n v="0"/>
    <n v="0"/>
    <n v="89160990"/>
    <n v="812845.94056475977"/>
    <n v="0"/>
    <n v="4432196.5023596184"/>
    <n v="0"/>
    <n v="0"/>
    <n v="0"/>
    <n v="0"/>
    <n v="0"/>
    <n v="5245042"/>
    <n v="94406032"/>
    <n v="96926.110882956884"/>
    <n v="0"/>
    <n v="0"/>
    <n v="0"/>
    <n v="0"/>
    <n v="19701352"/>
    <n v="20093795.174925413"/>
    <n v="20093795"/>
    <n v="43"/>
    <n v="1"/>
    <n v="0"/>
    <n v="0"/>
    <n v="1.9111111111111112"/>
    <n v="1.9111111111111112"/>
    <n v="1.9111111111111112"/>
    <n v="2"/>
    <n v="6660438"/>
    <n v="26754233"/>
    <n v="121160265"/>
  </r>
  <r>
    <x v="2"/>
    <n v="3766"/>
    <x v="14"/>
    <x v="145"/>
    <x v="145"/>
    <x v="144"/>
    <n v="248"/>
    <n v="111001012459"/>
    <s v="11001111001012459"/>
    <s v="COLEGIO SAN JOSE NORTE (IED)"/>
    <n v="1"/>
    <n v="3.4711883561739638"/>
    <n v="0.24310784645338757"/>
    <n v="1.9919606275011457E-2"/>
    <n v="1.0199196062750115"/>
    <n v="1060"/>
    <n v="0"/>
    <n v="0"/>
    <n v="0"/>
    <n v="49"/>
    <n v="0"/>
    <n v="437"/>
    <n v="0"/>
    <n v="436"/>
    <n v="0"/>
    <n v="138"/>
    <n v="0"/>
    <n v="0"/>
    <n v="1060"/>
    <n v="0"/>
    <n v="0"/>
    <n v="0"/>
    <n v="49"/>
    <n v="0"/>
    <n v="437"/>
    <n v="0"/>
    <n v="436"/>
    <n v="0"/>
    <n v="138"/>
    <n v="0"/>
    <n v="0"/>
    <n v="92671"/>
    <n v="81839"/>
    <n v="122758"/>
    <n v="150439"/>
    <n v="114333"/>
    <n v="99892"/>
    <n v="152848"/>
    <n v="184139"/>
    <n v="4631331.5218224684"/>
    <n v="72868612.17438221"/>
    <n v="17278054.161740884"/>
    <n v="0"/>
    <n v="0"/>
    <n v="0"/>
    <n v="0"/>
    <n v="0"/>
    <n v="94777998"/>
    <n v="926266.3043644937"/>
    <n v="14573722.434876442"/>
    <n v="3455610.8323481772"/>
    <n v="0"/>
    <n v="0"/>
    <n v="0"/>
    <n v="0"/>
    <n v="0"/>
    <n v="18955600"/>
    <n v="113733598"/>
    <n v="107295.84716981131"/>
    <n v="0"/>
    <n v="0"/>
    <n v="0"/>
    <n v="0"/>
    <n v="19701352"/>
    <n v="20093795.174925413"/>
    <n v="20093795"/>
    <n v="49"/>
    <n v="1"/>
    <n v="0"/>
    <n v="0"/>
    <n v="2.1777777777777776"/>
    <n v="2.1777777777777776"/>
    <n v="2.1777777777777776"/>
    <n v="3"/>
    <n v="6660438"/>
    <n v="26754233"/>
    <n v="140487831"/>
  </r>
  <r>
    <x v="2"/>
    <n v="3766"/>
    <x v="14"/>
    <x v="145"/>
    <x v="145"/>
    <x v="144"/>
    <n v="313"/>
    <n v="111001012475"/>
    <s v="11001111001012475"/>
    <s v="COLEGIO AGUAS CLARAS (CED)"/>
    <n v="1"/>
    <n v="3.4711883561739638"/>
    <n v="0.24310784645338757"/>
    <n v="1.9919606275011457E-2"/>
    <n v="1.0199196062750115"/>
    <n v="164"/>
    <n v="21"/>
    <n v="0"/>
    <n v="21"/>
    <n v="0"/>
    <n v="122"/>
    <n v="0"/>
    <n v="0"/>
    <n v="0"/>
    <n v="0"/>
    <n v="0"/>
    <n v="0"/>
    <n v="0"/>
    <n v="162"/>
    <n v="19"/>
    <n v="0"/>
    <n v="21"/>
    <n v="0"/>
    <n v="12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97639.6704581175"/>
    <n v="12429580.735822862"/>
    <n v="0"/>
    <n v="0"/>
    <n v="17327220"/>
    <n v="0"/>
    <n v="0"/>
    <n v="0"/>
    <n v="0"/>
    <n v="932883.7467539272"/>
    <n v="2485916.1471645725"/>
    <n v="0"/>
    <n v="0"/>
    <n v="3418800"/>
    <n v="20746020"/>
    <n v="126500.12195121951"/>
    <n v="1"/>
    <n v="0"/>
    <n v="0"/>
    <n v="1"/>
    <n v="24249724"/>
    <n v="24732768.954357699"/>
    <n v="24732769"/>
    <n v="42"/>
    <n v="1"/>
    <n v="0"/>
    <n v="3.2307692307692308"/>
    <n v="0"/>
    <n v="3.2307692307692308"/>
    <n v="3.2307692307692308"/>
    <n v="4"/>
    <n v="6660438"/>
    <n v="31393207"/>
    <n v="52139227"/>
  </r>
  <r>
    <x v="2"/>
    <n v="3766"/>
    <x v="14"/>
    <x v="145"/>
    <x v="145"/>
    <x v="144"/>
    <n v="314"/>
    <n v="111001012483"/>
    <s v="11001111001012483"/>
    <s v="COLEGIO TABORA  (IED)"/>
    <n v="1"/>
    <n v="3.4711883561739638"/>
    <n v="0.24310784645338757"/>
    <n v="1.9919606275011457E-2"/>
    <n v="1.0199196062750115"/>
    <n v="1486"/>
    <n v="0"/>
    <n v="0"/>
    <n v="0"/>
    <n v="82"/>
    <n v="0"/>
    <n v="689"/>
    <n v="0"/>
    <n v="491"/>
    <n v="0"/>
    <n v="224"/>
    <n v="0"/>
    <n v="0"/>
    <n v="1441"/>
    <n v="0"/>
    <n v="0"/>
    <n v="0"/>
    <n v="82"/>
    <n v="0"/>
    <n v="644"/>
    <n v="0"/>
    <n v="491"/>
    <n v="0"/>
    <n v="224"/>
    <n v="0"/>
    <n v="0"/>
    <n v="92671"/>
    <n v="81839"/>
    <n v="122758"/>
    <n v="150439"/>
    <n v="114333"/>
    <n v="99892"/>
    <n v="152848"/>
    <n v="184139"/>
    <n v="7750391.5263151508"/>
    <n v="98493656.776369989"/>
    <n v="28045537.190072164"/>
    <n v="0"/>
    <n v="0"/>
    <n v="0"/>
    <n v="0"/>
    <n v="0"/>
    <n v="134289585"/>
    <n v="1550078.3052630303"/>
    <n v="18947508.54935253"/>
    <n v="5609107.4380144328"/>
    <n v="0"/>
    <n v="0"/>
    <n v="0"/>
    <n v="0"/>
    <n v="0"/>
    <n v="26106694"/>
    <n v="160396279"/>
    <n v="107938.27658142665"/>
    <n v="0"/>
    <n v="0"/>
    <n v="0"/>
    <n v="0"/>
    <n v="19701352"/>
    <n v="20093795.174925413"/>
    <n v="20093795"/>
    <n v="82"/>
    <n v="1"/>
    <n v="0"/>
    <n v="0"/>
    <n v="3.6444444444444444"/>
    <n v="3.6444444444444444"/>
    <n v="3.6444444444444444"/>
    <n v="4"/>
    <n v="6660438"/>
    <n v="26754233"/>
    <n v="187150512"/>
  </r>
  <r>
    <x v="2"/>
    <n v="3766"/>
    <x v="14"/>
    <x v="145"/>
    <x v="145"/>
    <x v="144"/>
    <n v="315"/>
    <n v="111001012530"/>
    <s v="11001111001012530"/>
    <s v="COLEGIO EL JAZMIN (IED)"/>
    <n v="1"/>
    <n v="3.4711883561739638"/>
    <n v="0.24310784645338757"/>
    <n v="1.9919606275011457E-2"/>
    <n v="1.0199196062750115"/>
    <n v="1334"/>
    <n v="0"/>
    <n v="0"/>
    <n v="0"/>
    <n v="92"/>
    <n v="0"/>
    <n v="608"/>
    <n v="0"/>
    <n v="439"/>
    <n v="0"/>
    <n v="195"/>
    <n v="0"/>
    <n v="0"/>
    <n v="101"/>
    <n v="0"/>
    <n v="0"/>
    <n v="0"/>
    <n v="24"/>
    <n v="0"/>
    <n v="77"/>
    <n v="0"/>
    <n v="0"/>
    <n v="0"/>
    <n v="0"/>
    <n v="0"/>
    <n v="0"/>
    <n v="92671"/>
    <n v="81839"/>
    <n v="122758"/>
    <n v="150439"/>
    <n v="114333"/>
    <n v="99892"/>
    <n v="152848"/>
    <n v="184139"/>
    <n v="8695561.2246462665"/>
    <n v="87392253.088863879"/>
    <n v="24414641.750286035"/>
    <n v="0"/>
    <n v="0"/>
    <n v="0"/>
    <n v="0"/>
    <n v="0"/>
    <n v="120502456"/>
    <n v="453681.4551989357"/>
    <n v="1285425.6901322864"/>
    <n v="0"/>
    <n v="0"/>
    <n v="0"/>
    <n v="0"/>
    <n v="0"/>
    <n v="0"/>
    <n v="1739107"/>
    <n v="122241563"/>
    <n v="91635.354572713637"/>
    <n v="0"/>
    <n v="0"/>
    <n v="0"/>
    <n v="0"/>
    <n v="19701352"/>
    <n v="20093795.174925413"/>
    <n v="20093795"/>
    <n v="92"/>
    <n v="1"/>
    <n v="0"/>
    <n v="0"/>
    <n v="4.0888888888888886"/>
    <n v="4.0888888888888886"/>
    <n v="4"/>
    <n v="4"/>
    <n v="6660438"/>
    <n v="26754233"/>
    <n v="148995796"/>
  </r>
  <r>
    <x v="2"/>
    <n v="3766"/>
    <x v="14"/>
    <x v="145"/>
    <x v="145"/>
    <x v="144"/>
    <n v="316"/>
    <n v="111001012556"/>
    <s v="11001111001012556"/>
    <s v="COLEGIO ESPAÑA (IED)"/>
    <n v="1"/>
    <n v="3.4711883561739638"/>
    <n v="0.24310784645338757"/>
    <n v="1.9919606275011457E-2"/>
    <n v="1.0199196062750115"/>
    <n v="477"/>
    <n v="0"/>
    <n v="0"/>
    <n v="0"/>
    <n v="21"/>
    <n v="0"/>
    <n v="289"/>
    <n v="0"/>
    <n v="126"/>
    <n v="0"/>
    <n v="41"/>
    <n v="0"/>
    <n v="0"/>
    <n v="21"/>
    <n v="0"/>
    <n v="0"/>
    <n v="0"/>
    <n v="21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84856.3664953434"/>
    <n v="34639718.273045376"/>
    <n v="5133334.9321114225"/>
    <n v="0"/>
    <n v="0"/>
    <n v="0"/>
    <n v="0"/>
    <n v="0"/>
    <n v="41757910"/>
    <n v="396971.27329906874"/>
    <n v="0"/>
    <n v="0"/>
    <n v="0"/>
    <n v="0"/>
    <n v="0"/>
    <n v="0"/>
    <n v="0"/>
    <n v="396971"/>
    <n v="42154881"/>
    <n v="88375.012578616355"/>
    <n v="0"/>
    <n v="0"/>
    <n v="0"/>
    <n v="0"/>
    <n v="19701352"/>
    <n v="20093795.174925413"/>
    <n v="20093795"/>
    <n v="21"/>
    <n v="1"/>
    <n v="0"/>
    <n v="0"/>
    <n v="0.93333333333333335"/>
    <n v="0.93333333333333335"/>
    <n v="0.93333333333333335"/>
    <n v="1"/>
    <n v="6660438"/>
    <n v="26754233"/>
    <n v="68909114"/>
  </r>
  <r>
    <x v="2"/>
    <n v="3766"/>
    <x v="14"/>
    <x v="145"/>
    <x v="145"/>
    <x v="144"/>
    <n v="317"/>
    <n v="111001012602"/>
    <s v="11001111001012602"/>
    <s v="COLEGIO ATANASIO GIRARDOT (IED)"/>
    <n v="1"/>
    <n v="3.4711883561739638"/>
    <n v="0.24310784645338757"/>
    <n v="1.9919606275011457E-2"/>
    <n v="1.0199196062750115"/>
    <n v="2104"/>
    <n v="0"/>
    <n v="0"/>
    <n v="0"/>
    <n v="112"/>
    <n v="0"/>
    <n v="835"/>
    <n v="0"/>
    <n v="786"/>
    <n v="0"/>
    <n v="371"/>
    <n v="0"/>
    <n v="0"/>
    <n v="112"/>
    <n v="0"/>
    <n v="0"/>
    <n v="0"/>
    <n v="112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585900.621308498"/>
    <n v="135303574.26652181"/>
    <n v="46450420.97105702"/>
    <n v="0"/>
    <n v="0"/>
    <n v="0"/>
    <n v="0"/>
    <n v="0"/>
    <n v="192339896"/>
    <n v="2117180.1242617001"/>
    <n v="0"/>
    <n v="0"/>
    <n v="0"/>
    <n v="0"/>
    <n v="0"/>
    <n v="0"/>
    <n v="0"/>
    <n v="2117180"/>
    <n v="194457076"/>
    <n v="92422.564638783268"/>
    <n v="0"/>
    <n v="0"/>
    <n v="0"/>
    <n v="0"/>
    <n v="19701352"/>
    <n v="20093795.174925413"/>
    <n v="20093795"/>
    <n v="112"/>
    <n v="1"/>
    <n v="0"/>
    <n v="0"/>
    <n v="4.9777777777777779"/>
    <n v="4.9777777777777779"/>
    <n v="4"/>
    <n v="4"/>
    <n v="6660438"/>
    <n v="26754233"/>
    <n v="221211309"/>
  </r>
  <r>
    <x v="2"/>
    <n v="3766"/>
    <x v="14"/>
    <x v="145"/>
    <x v="145"/>
    <x v="144"/>
    <n v="318"/>
    <n v="111001012611"/>
    <s v="11001111001012611"/>
    <s v="COLEGIO BRAVO PAEZ (IED)"/>
    <n v="1"/>
    <n v="3.4711883561739638"/>
    <n v="0.24310784645338757"/>
    <n v="1.9919606275011457E-2"/>
    <n v="1.0199196062750115"/>
    <n v="1316"/>
    <n v="0"/>
    <n v="0"/>
    <n v="0"/>
    <n v="65"/>
    <n v="0"/>
    <n v="583"/>
    <n v="0"/>
    <n v="444"/>
    <n v="0"/>
    <n v="224"/>
    <n v="0"/>
    <n v="0"/>
    <n v="65"/>
    <n v="0"/>
    <n v="0"/>
    <n v="0"/>
    <n v="65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43603.0391522534"/>
    <n v="85722869.075705066"/>
    <n v="28045537.190072164"/>
    <n v="0"/>
    <n v="0"/>
    <n v="0"/>
    <n v="0"/>
    <n v="0"/>
    <n v="119912009"/>
    <n v="1228720.6078304506"/>
    <n v="0"/>
    <n v="0"/>
    <n v="0"/>
    <n v="0"/>
    <n v="0"/>
    <n v="0"/>
    <n v="0"/>
    <n v="1228721"/>
    <n v="121140730"/>
    <n v="92052.226443769003"/>
    <n v="0"/>
    <n v="0"/>
    <n v="0"/>
    <n v="0"/>
    <n v="19701352"/>
    <n v="20093795.174925413"/>
    <n v="20093795"/>
    <n v="65"/>
    <n v="1"/>
    <n v="0"/>
    <n v="0"/>
    <n v="2.8888888888888888"/>
    <n v="2.8888888888888888"/>
    <n v="2.8888888888888888"/>
    <n v="3"/>
    <n v="6660438"/>
    <n v="26754233"/>
    <n v="147894963"/>
  </r>
  <r>
    <x v="2"/>
    <n v="3766"/>
    <x v="14"/>
    <x v="145"/>
    <x v="145"/>
    <x v="144"/>
    <n v="320"/>
    <n v="111001012815"/>
    <s v="11001111001012815"/>
    <s v="COLEGIO QUIROGA ALIANZA (IED)"/>
    <n v="1"/>
    <n v="3.4711883561739638"/>
    <n v="0.24310784645338757"/>
    <n v="1.9919606275011457E-2"/>
    <n v="1.0199196062750115"/>
    <n v="1236"/>
    <n v="0"/>
    <n v="0"/>
    <n v="0"/>
    <n v="71"/>
    <n v="0"/>
    <n v="513"/>
    <n v="0"/>
    <n v="480"/>
    <n v="0"/>
    <n v="172"/>
    <n v="0"/>
    <n v="0"/>
    <n v="1236"/>
    <n v="0"/>
    <n v="0"/>
    <n v="0"/>
    <n v="71"/>
    <n v="0"/>
    <n v="513"/>
    <n v="0"/>
    <n v="480"/>
    <n v="0"/>
    <n v="172"/>
    <n v="0"/>
    <n v="0"/>
    <n v="92671"/>
    <n v="81839"/>
    <n v="122758"/>
    <n v="150439"/>
    <n v="114333"/>
    <n v="99892"/>
    <n v="152848"/>
    <n v="184139"/>
    <n v="6710704.8581509236"/>
    <n v="82884916.253335088"/>
    <n v="21534966.056662552"/>
    <n v="0"/>
    <n v="0"/>
    <n v="0"/>
    <n v="0"/>
    <n v="0"/>
    <n v="111130587"/>
    <n v="1342140.9716301849"/>
    <n v="16576983.250667017"/>
    <n v="4306993.2113325112"/>
    <n v="0"/>
    <n v="0"/>
    <n v="0"/>
    <n v="0"/>
    <n v="0"/>
    <n v="22226117"/>
    <n v="133356704"/>
    <n v="107893.77346278317"/>
    <n v="0"/>
    <n v="0"/>
    <n v="0"/>
    <n v="0"/>
    <n v="19701352"/>
    <n v="20093795.174925413"/>
    <n v="20093795"/>
    <n v="71"/>
    <n v="1"/>
    <n v="0"/>
    <n v="0"/>
    <n v="3.1555555555555554"/>
    <n v="3.1555555555555554"/>
    <n v="3.1555555555555554"/>
    <n v="4"/>
    <n v="6660438"/>
    <n v="26754233"/>
    <n v="160110937"/>
  </r>
  <r>
    <x v="2"/>
    <n v="3766"/>
    <x v="14"/>
    <x v="145"/>
    <x v="145"/>
    <x v="144"/>
    <n v="321"/>
    <n v="111001012963"/>
    <s v="11001111001012963"/>
    <s v="COLEGIO TECNICO BENJAMIN HERRERA (IED)"/>
    <n v="1"/>
    <n v="3.4711883561739638"/>
    <n v="0.24310784645338757"/>
    <n v="1.9919606275011457E-2"/>
    <n v="1.0199196062750115"/>
    <n v="1375"/>
    <n v="0"/>
    <n v="0"/>
    <n v="0"/>
    <n v="29"/>
    <n v="0"/>
    <n v="487"/>
    <n v="0"/>
    <n v="575"/>
    <n v="0"/>
    <n v="0"/>
    <n v="0"/>
    <n v="284"/>
    <n v="187"/>
    <n v="0"/>
    <n v="0"/>
    <n v="0"/>
    <n v="29"/>
    <n v="0"/>
    <n v="158"/>
    <n v="0"/>
    <n v="0"/>
    <n v="0"/>
    <n v="0"/>
    <n v="0"/>
    <n v="0"/>
    <n v="92671"/>
    <n v="81839"/>
    <n v="122758"/>
    <n v="150439"/>
    <n v="114333"/>
    <n v="99892"/>
    <n v="152848"/>
    <n v="184139"/>
    <n v="2740992.1251602364"/>
    <n v="88644291.098732993"/>
    <n v="0"/>
    <n v="43575734.724147432"/>
    <n v="0"/>
    <n v="0"/>
    <n v="0"/>
    <n v="0"/>
    <n v="134961018"/>
    <n v="548198.42503204732"/>
    <n v="2637626.7407909255"/>
    <n v="0"/>
    <n v="0"/>
    <n v="0"/>
    <n v="0"/>
    <n v="0"/>
    <n v="0"/>
    <n v="3185825"/>
    <n v="138146843"/>
    <n v="100470.43127272728"/>
    <n v="0"/>
    <n v="0"/>
    <n v="0"/>
    <n v="0"/>
    <n v="19701352"/>
    <n v="20093795.174925413"/>
    <n v="20093795"/>
    <n v="29"/>
    <n v="1"/>
    <n v="0"/>
    <n v="0"/>
    <n v="1.288888888888889"/>
    <n v="1.288888888888889"/>
    <n v="1.288888888888889"/>
    <n v="2"/>
    <n v="6660438"/>
    <n v="26754233"/>
    <n v="164901076"/>
  </r>
  <r>
    <x v="2"/>
    <n v="3766"/>
    <x v="14"/>
    <x v="145"/>
    <x v="145"/>
    <x v="144"/>
    <n v="322"/>
    <n v="111001012971"/>
    <s v="11001111001012971"/>
    <s v="COLEGIO RAFAEL DELGADO SALGUERO (IED)"/>
    <n v="1"/>
    <n v="3.4711883561739638"/>
    <n v="0.24310784645338757"/>
    <n v="1.9919606275011457E-2"/>
    <n v="1.0199196062750115"/>
    <n v="701"/>
    <n v="0"/>
    <n v="0"/>
    <n v="0"/>
    <n v="46"/>
    <n v="0"/>
    <n v="293"/>
    <n v="0"/>
    <n v="269"/>
    <n v="0"/>
    <n v="93"/>
    <n v="0"/>
    <n v="0"/>
    <n v="701"/>
    <n v="0"/>
    <n v="0"/>
    <n v="0"/>
    <n v="46"/>
    <n v="0"/>
    <n v="293"/>
    <n v="0"/>
    <n v="269"/>
    <n v="0"/>
    <n v="93"/>
    <n v="0"/>
    <n v="0"/>
    <n v="92671"/>
    <n v="81839"/>
    <n v="122758"/>
    <n v="150439"/>
    <n v="114333"/>
    <n v="99892"/>
    <n v="152848"/>
    <n v="184139"/>
    <n v="4347780.6123231333"/>
    <n v="46909690.769762658"/>
    <n v="11643906.065521032"/>
    <n v="0"/>
    <n v="0"/>
    <n v="0"/>
    <n v="0"/>
    <n v="0"/>
    <n v="62901377"/>
    <n v="869556.12246462679"/>
    <n v="9381938.1539525315"/>
    <n v="2328781.2131042066"/>
    <n v="0"/>
    <n v="0"/>
    <n v="0"/>
    <n v="0"/>
    <n v="0"/>
    <n v="12580275"/>
    <n v="75481652"/>
    <n v="107677.10699001426"/>
    <n v="0"/>
    <n v="0"/>
    <n v="0"/>
    <n v="0"/>
    <n v="19701352"/>
    <n v="20093795.174925413"/>
    <n v="20093795"/>
    <n v="46"/>
    <n v="1"/>
    <n v="0"/>
    <n v="0"/>
    <n v="2.0444444444444443"/>
    <n v="2.0444444444444443"/>
    <n v="2.0444444444444443"/>
    <n v="3"/>
    <n v="6660438"/>
    <n v="26754233"/>
    <n v="102235885"/>
  </r>
  <r>
    <x v="2"/>
    <n v="3766"/>
    <x v="14"/>
    <x v="145"/>
    <x v="145"/>
    <x v="144"/>
    <n v="385"/>
    <n v="111001013102"/>
    <s v="11001111001013102"/>
    <s v="COLEGIO SAN PEDRO CLAVER (IED)"/>
    <n v="1"/>
    <n v="3.4711883561739638"/>
    <n v="0.24310784645338757"/>
    <n v="1.9919606275011457E-2"/>
    <n v="1.0199196062750115"/>
    <n v="2328"/>
    <n v="0"/>
    <n v="0"/>
    <n v="0"/>
    <n v="150"/>
    <n v="0"/>
    <n v="1141"/>
    <n v="0"/>
    <n v="799"/>
    <n v="0"/>
    <n v="238"/>
    <n v="0"/>
    <n v="0"/>
    <n v="749"/>
    <n v="0"/>
    <n v="0"/>
    <n v="0"/>
    <n v="150"/>
    <n v="0"/>
    <n v="0"/>
    <n v="0"/>
    <n v="361"/>
    <n v="0"/>
    <n v="238"/>
    <n v="0"/>
    <n v="0"/>
    <n v="92671"/>
    <n v="81839"/>
    <n v="122758"/>
    <n v="150439"/>
    <n v="114333"/>
    <n v="99892"/>
    <n v="152848"/>
    <n v="184139"/>
    <n v="14177545.474966738"/>
    <n v="161930249.27640489"/>
    <n v="29798383.264451671"/>
    <n v="0"/>
    <n v="0"/>
    <n v="0"/>
    <n v="0"/>
    <n v="0"/>
    <n v="205906178"/>
    <n v="2835509.0949933478"/>
    <n v="6026476.287503317"/>
    <n v="5959676.6528903348"/>
    <n v="0"/>
    <n v="0"/>
    <n v="0"/>
    <n v="0"/>
    <n v="0"/>
    <n v="14821662"/>
    <n v="220727840"/>
    <n v="94814.36426116839"/>
    <n v="0"/>
    <n v="0"/>
    <n v="0"/>
    <n v="0"/>
    <n v="19701352"/>
    <n v="20093795.174925413"/>
    <n v="20093795"/>
    <n v="150"/>
    <n v="1"/>
    <n v="0"/>
    <n v="0"/>
    <n v="6.666666666666667"/>
    <n v="6.666666666666667"/>
    <n v="4"/>
    <n v="4"/>
    <n v="6660438"/>
    <n v="26754233"/>
    <n v="247482073"/>
  </r>
  <r>
    <x v="2"/>
    <n v="3766"/>
    <x v="14"/>
    <x v="145"/>
    <x v="145"/>
    <x v="144"/>
    <n v="386"/>
    <n v="111001013129"/>
    <s v="11001111001013129"/>
    <s v="COLEGIO CLASS (IED)"/>
    <n v="1"/>
    <n v="3.4711883561739638"/>
    <n v="0.24310784645338757"/>
    <n v="1.9919606275011457E-2"/>
    <n v="1.0199196062750115"/>
    <n v="2261"/>
    <n v="0"/>
    <n v="0"/>
    <n v="0"/>
    <n v="139"/>
    <n v="0"/>
    <n v="1106"/>
    <n v="0"/>
    <n v="697"/>
    <n v="0"/>
    <n v="0"/>
    <n v="0"/>
    <n v="31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137858.806802511"/>
    <n v="150494968.78626704"/>
    <n v="0"/>
    <n v="48945983.721841663"/>
    <n v="0"/>
    <n v="0"/>
    <n v="0"/>
    <n v="0"/>
    <n v="212578811"/>
    <n v="0"/>
    <n v="0"/>
    <n v="0"/>
    <n v="0"/>
    <n v="0"/>
    <n v="0"/>
    <n v="0"/>
    <n v="0"/>
    <n v="0"/>
    <n v="212578811"/>
    <n v="94019.819106590003"/>
    <n v="0"/>
    <n v="0"/>
    <n v="0"/>
    <n v="0"/>
    <n v="19701352"/>
    <n v="20093795.174925413"/>
    <n v="20093795"/>
    <n v="139"/>
    <n v="1"/>
    <n v="0"/>
    <n v="0"/>
    <n v="6.177777777777778"/>
    <n v="6.177777777777778"/>
    <n v="4"/>
    <n v="4"/>
    <n v="6660438"/>
    <n v="26754233"/>
    <n v="239333044"/>
  </r>
  <r>
    <x v="2"/>
    <n v="3766"/>
    <x v="14"/>
    <x v="145"/>
    <x v="145"/>
    <x v="144"/>
    <n v="387"/>
    <n v="111001013153"/>
    <s v="11001111001013153"/>
    <s v="COLEGIO PAULO VI (IED)"/>
    <n v="1"/>
    <n v="3.4711883561739638"/>
    <n v="0.24310784645338757"/>
    <n v="1.9919606275011457E-2"/>
    <n v="1.0199196062750115"/>
    <n v="2323"/>
    <n v="0"/>
    <n v="0"/>
    <n v="0"/>
    <n v="85"/>
    <n v="0"/>
    <n v="1170"/>
    <n v="0"/>
    <n v="770"/>
    <n v="0"/>
    <n v="298"/>
    <n v="0"/>
    <n v="0"/>
    <n v="85"/>
    <n v="0"/>
    <n v="0"/>
    <n v="0"/>
    <n v="85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33942.4358144859"/>
    <n v="161930249.27640489"/>
    <n v="37310580.726078145"/>
    <n v="0"/>
    <n v="0"/>
    <n v="0"/>
    <n v="0"/>
    <n v="0"/>
    <n v="207274772"/>
    <n v="1606788.4871628971"/>
    <n v="0"/>
    <n v="0"/>
    <n v="0"/>
    <n v="0"/>
    <n v="0"/>
    <n v="0"/>
    <n v="0"/>
    <n v="1606788"/>
    <n v="208881560"/>
    <n v="89918.880757640974"/>
    <n v="0"/>
    <n v="0"/>
    <n v="0"/>
    <n v="0"/>
    <n v="19701352"/>
    <n v="20093795.174925413"/>
    <n v="20093795"/>
    <n v="85"/>
    <n v="1"/>
    <n v="0"/>
    <n v="0"/>
    <n v="3.7777777777777777"/>
    <n v="3.7777777777777777"/>
    <n v="3.7777777777777777"/>
    <n v="4"/>
    <n v="6660438"/>
    <n v="26754233"/>
    <n v="235635793"/>
  </r>
  <r>
    <x v="2"/>
    <n v="3766"/>
    <x v="14"/>
    <x v="145"/>
    <x v="145"/>
    <x v="144"/>
    <n v="388"/>
    <n v="111001013161"/>
    <s v="11001111001013161"/>
    <s v="COLEGIO SAN JOSE (IED)"/>
    <n v="1"/>
    <n v="3.4711883561739638"/>
    <n v="0.24310784645338757"/>
    <n v="1.9919606275011457E-2"/>
    <n v="1.0199196062750115"/>
    <n v="2371"/>
    <n v="0"/>
    <n v="0"/>
    <n v="0"/>
    <n v="221"/>
    <n v="0"/>
    <n v="1246"/>
    <n v="0"/>
    <n v="695"/>
    <n v="0"/>
    <n v="2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888250.333117664"/>
    <n v="162013718.47706285"/>
    <n v="26167487.824665543"/>
    <n v="0"/>
    <n v="0"/>
    <n v="0"/>
    <n v="0"/>
    <n v="0"/>
    <n v="209069457"/>
    <n v="0"/>
    <n v="0"/>
    <n v="0"/>
    <n v="0"/>
    <n v="0"/>
    <n v="0"/>
    <n v="0"/>
    <n v="0"/>
    <n v="0"/>
    <n v="209069457"/>
    <n v="88177.754955714889"/>
    <n v="0"/>
    <n v="0"/>
    <n v="0"/>
    <n v="0"/>
    <n v="19701352"/>
    <n v="20093795.174925413"/>
    <n v="20093795"/>
    <n v="221"/>
    <n v="1"/>
    <n v="0"/>
    <n v="0"/>
    <n v="9.8222222222222229"/>
    <n v="9.8222222222222229"/>
    <n v="4"/>
    <n v="4"/>
    <n v="6660438"/>
    <n v="26754233"/>
    <n v="235823690"/>
  </r>
  <r>
    <x v="2"/>
    <n v="3766"/>
    <x v="14"/>
    <x v="145"/>
    <x v="145"/>
    <x v="144"/>
    <n v="389"/>
    <n v="111001013170"/>
    <s v="11001111001013170"/>
    <s v="COLEGIO SAN RAFAEL (IED)"/>
    <n v="1"/>
    <n v="3.4711883561739638"/>
    <n v="0.24310784645338757"/>
    <n v="1.9919606275011457E-2"/>
    <n v="1.0199196062750115"/>
    <n v="1838"/>
    <n v="0"/>
    <n v="0"/>
    <n v="0"/>
    <n v="140"/>
    <n v="0"/>
    <n v="865"/>
    <n v="0"/>
    <n v="621"/>
    <n v="0"/>
    <n v="212"/>
    <n v="0"/>
    <n v="0"/>
    <n v="622"/>
    <n v="0"/>
    <n v="0"/>
    <n v="0"/>
    <n v="140"/>
    <n v="0"/>
    <n v="270"/>
    <n v="0"/>
    <n v="0"/>
    <n v="0"/>
    <n v="212"/>
    <n v="0"/>
    <n v="0"/>
    <n v="92671"/>
    <n v="81839"/>
    <n v="122758"/>
    <n v="150439"/>
    <n v="114333"/>
    <n v="99892"/>
    <n v="152848"/>
    <n v="184139"/>
    <n v="13232375.776635623"/>
    <n v="124035232.17769983"/>
    <n v="26543097.697746869"/>
    <n v="0"/>
    <n v="0"/>
    <n v="0"/>
    <n v="0"/>
    <n v="0"/>
    <n v="163810706"/>
    <n v="2646475.1553271245"/>
    <n v="4507336.8355287965"/>
    <n v="5308619.539549374"/>
    <n v="0"/>
    <n v="0"/>
    <n v="0"/>
    <n v="0"/>
    <n v="0"/>
    <n v="12462432"/>
    <n v="176273138"/>
    <n v="95904.862894450489"/>
    <n v="0"/>
    <n v="0"/>
    <n v="0"/>
    <n v="0"/>
    <n v="19701352"/>
    <n v="20093795.174925413"/>
    <n v="20093795"/>
    <n v="140"/>
    <n v="1"/>
    <n v="0"/>
    <n v="0"/>
    <n v="6.2222222222222223"/>
    <n v="6.2222222222222223"/>
    <n v="4"/>
    <n v="4"/>
    <n v="6660438"/>
    <n v="26754233"/>
    <n v="203027371"/>
  </r>
  <r>
    <x v="2"/>
    <n v="3766"/>
    <x v="14"/>
    <x v="145"/>
    <x v="145"/>
    <x v="144"/>
    <n v="5182"/>
    <n v="111001013242"/>
    <s v="11001111001013242"/>
    <s v="COLEGIO AULAS COLOMBIANAS SAN LUIS (IED)"/>
    <n v="1"/>
    <n v="3.4711883561739638"/>
    <n v="0.24310784645338757"/>
    <n v="1.9919606275011457E-2"/>
    <n v="1.0199196062750115"/>
    <n v="984"/>
    <n v="0"/>
    <n v="0"/>
    <n v="0"/>
    <n v="62"/>
    <n v="0"/>
    <n v="565"/>
    <n v="0"/>
    <n v="279"/>
    <n v="0"/>
    <n v="7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60052.1296529192"/>
    <n v="70448005.355301932"/>
    <n v="9765856.7001144141"/>
    <n v="0"/>
    <n v="0"/>
    <n v="0"/>
    <n v="0"/>
    <n v="0"/>
    <n v="86073914"/>
    <n v="0"/>
    <n v="0"/>
    <n v="0"/>
    <n v="0"/>
    <n v="0"/>
    <n v="0"/>
    <n v="0"/>
    <n v="0"/>
    <n v="0"/>
    <n v="86073914"/>
    <n v="87473.489837398374"/>
    <n v="0"/>
    <n v="0"/>
    <n v="0"/>
    <n v="0"/>
    <n v="19701352"/>
    <n v="20093795.174925413"/>
    <n v="20093795"/>
    <n v="62"/>
    <n v="0"/>
    <n v="1"/>
    <n v="0"/>
    <n v="2.7555555555555555"/>
    <n v="2.7555555555555555"/>
    <n v="2.7555555555555555"/>
    <n v="3"/>
    <n v="19981315"/>
    <n v="40075110"/>
    <n v="126149024"/>
  </r>
  <r>
    <x v="2"/>
    <n v="3766"/>
    <x v="14"/>
    <x v="145"/>
    <x v="145"/>
    <x v="144"/>
    <n v="390"/>
    <n v="111001013293"/>
    <s v="11001111001013293"/>
    <s v="COLEGIO NACIONES UNIDAS (IED)"/>
    <n v="1"/>
    <n v="3.4711883561739638"/>
    <n v="0.24310784645338757"/>
    <n v="1.9919606275011457E-2"/>
    <n v="1.0199196062750115"/>
    <n v="746"/>
    <n v="0"/>
    <n v="0"/>
    <n v="0"/>
    <n v="78"/>
    <n v="0"/>
    <n v="358"/>
    <n v="0"/>
    <n v="226"/>
    <n v="0"/>
    <n v="84"/>
    <n v="0"/>
    <n v="0"/>
    <n v="746"/>
    <n v="0"/>
    <n v="0"/>
    <n v="0"/>
    <n v="78"/>
    <n v="0"/>
    <n v="358"/>
    <n v="0"/>
    <n v="226"/>
    <n v="0"/>
    <n v="84"/>
    <n v="0"/>
    <n v="0"/>
    <n v="92671"/>
    <n v="81839"/>
    <n v="122758"/>
    <n v="150439"/>
    <n v="114333"/>
    <n v="99892"/>
    <n v="152848"/>
    <n v="184139"/>
    <n v="7372323.6469827043"/>
    <n v="48746013.184237354"/>
    <n v="10517076.446277061"/>
    <n v="0"/>
    <n v="0"/>
    <n v="0"/>
    <n v="0"/>
    <n v="0"/>
    <n v="66635413"/>
    <n v="1474464.7293965409"/>
    <n v="9749202.6368474718"/>
    <n v="2103415.2892554123"/>
    <n v="0"/>
    <n v="0"/>
    <n v="0"/>
    <n v="0"/>
    <n v="0"/>
    <n v="13327083"/>
    <n v="79962496"/>
    <n v="107188.33243967828"/>
    <n v="0"/>
    <n v="0"/>
    <n v="0"/>
    <n v="0"/>
    <n v="19701352"/>
    <n v="20093795.174925413"/>
    <n v="20093795"/>
    <n v="78"/>
    <n v="1"/>
    <n v="0"/>
    <n v="0"/>
    <n v="3.4666666666666668"/>
    <n v="3.4666666666666668"/>
    <n v="3.4666666666666668"/>
    <n v="4"/>
    <n v="6660438"/>
    <n v="26754233"/>
    <n v="106716729"/>
  </r>
  <r>
    <x v="2"/>
    <n v="3766"/>
    <x v="14"/>
    <x v="145"/>
    <x v="145"/>
    <x v="144"/>
    <n v="5228"/>
    <n v="111001013323"/>
    <s v="11001111001013323"/>
    <s v="COLEGIO INTEGRADA LA CANDELARIA (IED)"/>
    <n v="1"/>
    <n v="3.4711883561739638"/>
    <n v="0.24310784645338757"/>
    <n v="1.9919606275011457E-2"/>
    <n v="1.0199196062750115"/>
    <n v="1119"/>
    <n v="0"/>
    <n v="0"/>
    <n v="0"/>
    <n v="45"/>
    <n v="0"/>
    <n v="541"/>
    <n v="0"/>
    <n v="369"/>
    <n v="0"/>
    <n v="1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53263.6424900219"/>
    <n v="75956972.598726004"/>
    <n v="20533339.72844569"/>
    <n v="0"/>
    <n v="0"/>
    <n v="0"/>
    <n v="0"/>
    <n v="0"/>
    <n v="100743576"/>
    <n v="0"/>
    <n v="0"/>
    <n v="0"/>
    <n v="0"/>
    <n v="0"/>
    <n v="0"/>
    <n v="0"/>
    <n v="0"/>
    <n v="0"/>
    <n v="100743576"/>
    <n v="90030.005361930293"/>
    <n v="0"/>
    <n v="0"/>
    <n v="0"/>
    <n v="0"/>
    <n v="19701352"/>
    <n v="20093795.174925413"/>
    <n v="20093795"/>
    <n v="45"/>
    <n v="0"/>
    <n v="1"/>
    <n v="0"/>
    <n v="2"/>
    <n v="2"/>
    <n v="2"/>
    <n v="2"/>
    <n v="13320876"/>
    <n v="33414671"/>
    <n v="134158247"/>
  </r>
  <r>
    <x v="2"/>
    <n v="3766"/>
    <x v="14"/>
    <x v="145"/>
    <x v="145"/>
    <x v="144"/>
    <n v="428"/>
    <n v="111001013374"/>
    <s v="11001111001013374"/>
    <s v="COLEGIO ESCUELA NACIONAL DE COMERCIO (IED)"/>
    <n v="1"/>
    <n v="3.4711883561739638"/>
    <n v="0.24310784645338757"/>
    <n v="1.9919606275011457E-2"/>
    <n v="1.0199196062750115"/>
    <n v="864"/>
    <n v="0"/>
    <n v="0"/>
    <n v="0"/>
    <n v="48"/>
    <n v="0"/>
    <n v="396"/>
    <n v="0"/>
    <n v="304"/>
    <n v="0"/>
    <n v="116"/>
    <n v="0"/>
    <n v="0"/>
    <n v="420"/>
    <n v="0"/>
    <n v="0"/>
    <n v="0"/>
    <n v="0"/>
    <n v="0"/>
    <n v="0"/>
    <n v="0"/>
    <n v="304"/>
    <n v="0"/>
    <n v="116"/>
    <n v="0"/>
    <n v="0"/>
    <n v="92671"/>
    <n v="81839"/>
    <n v="122758"/>
    <n v="150439"/>
    <n v="114333"/>
    <n v="99892"/>
    <n v="152848"/>
    <n v="184139"/>
    <n v="4536814.551989357"/>
    <n v="58428440.460558467"/>
    <n v="14523581.759144513"/>
    <n v="0"/>
    <n v="0"/>
    <n v="0"/>
    <n v="0"/>
    <n v="0"/>
    <n v="77488837"/>
    <n v="0"/>
    <n v="5074927.4000027925"/>
    <n v="2904716.3518289025"/>
    <n v="0"/>
    <n v="0"/>
    <n v="0"/>
    <n v="0"/>
    <n v="0"/>
    <n v="7979644"/>
    <n v="85468481"/>
    <n v="98921.853009259255"/>
    <n v="0"/>
    <n v="0"/>
    <n v="0"/>
    <n v="0"/>
    <n v="19701352"/>
    <n v="20093795.174925413"/>
    <n v="20093795"/>
    <n v="48"/>
    <n v="1"/>
    <n v="0"/>
    <n v="0"/>
    <n v="2.1333333333333333"/>
    <n v="2.1333333333333333"/>
    <n v="2.1333333333333333"/>
    <n v="3"/>
    <n v="6660438"/>
    <n v="26754233"/>
    <n v="112222714"/>
  </r>
  <r>
    <x v="2"/>
    <n v="3766"/>
    <x v="14"/>
    <x v="145"/>
    <x v="145"/>
    <x v="144"/>
    <n v="392"/>
    <n v="111001013676"/>
    <s v="11001111001013676"/>
    <s v="COLEGIO NUEVO CHILE (IED)"/>
    <n v="1"/>
    <n v="3.4711883561739638"/>
    <n v="0.24310784645338757"/>
    <n v="1.9919606275011457E-2"/>
    <n v="1.0199196062750115"/>
    <n v="2666"/>
    <n v="0"/>
    <n v="0"/>
    <n v="0"/>
    <n v="170"/>
    <n v="0"/>
    <n v="1157"/>
    <n v="0"/>
    <n v="983"/>
    <n v="0"/>
    <n v="35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067884.871628972"/>
    <n v="178624089.40799305"/>
    <n v="44572371.605650403"/>
    <n v="0"/>
    <n v="0"/>
    <n v="0"/>
    <n v="0"/>
    <n v="0"/>
    <n v="239264346"/>
    <n v="0"/>
    <n v="0"/>
    <n v="0"/>
    <n v="0"/>
    <n v="0"/>
    <n v="0"/>
    <n v="0"/>
    <n v="0"/>
    <n v="0"/>
    <n v="239264346"/>
    <n v="89746.566391597895"/>
    <n v="0"/>
    <n v="0"/>
    <n v="0"/>
    <n v="0"/>
    <n v="19701352"/>
    <n v="20093795.174925413"/>
    <n v="20093795"/>
    <n v="170"/>
    <n v="1"/>
    <n v="0"/>
    <n v="0"/>
    <n v="7.5555555555555554"/>
    <n v="7.5555555555555554"/>
    <n v="4"/>
    <n v="4"/>
    <n v="6660438"/>
    <n v="26754233"/>
    <n v="266018579"/>
  </r>
  <r>
    <x v="2"/>
    <n v="3766"/>
    <x v="14"/>
    <x v="145"/>
    <x v="145"/>
    <x v="144"/>
    <n v="393"/>
    <n v="111001013811"/>
    <s v="11001111001013811"/>
    <s v="COLEGIO SAN AGUSTIN (IED)"/>
    <n v="1"/>
    <n v="3.4711883561739638"/>
    <n v="0.24310784645338757"/>
    <n v="1.9919606275011457E-2"/>
    <n v="1.0199196062750115"/>
    <n v="2343"/>
    <n v="0"/>
    <n v="0"/>
    <n v="0"/>
    <n v="147"/>
    <n v="0"/>
    <n v="1027"/>
    <n v="0"/>
    <n v="866"/>
    <n v="0"/>
    <n v="3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893994.565467404"/>
    <n v="158007196.84548169"/>
    <n v="37936597.181213684"/>
    <n v="0"/>
    <n v="0"/>
    <n v="0"/>
    <n v="0"/>
    <n v="0"/>
    <n v="209837789"/>
    <n v="0"/>
    <n v="0"/>
    <n v="0"/>
    <n v="0"/>
    <n v="0"/>
    <n v="0"/>
    <n v="0"/>
    <n v="0"/>
    <n v="0"/>
    <n v="209837789"/>
    <n v="89559.448997012383"/>
    <n v="0"/>
    <n v="0"/>
    <n v="0"/>
    <n v="0"/>
    <n v="19701352"/>
    <n v="20093795.174925413"/>
    <n v="20093795"/>
    <n v="147"/>
    <n v="1"/>
    <n v="0"/>
    <n v="0"/>
    <n v="6.5333333333333332"/>
    <n v="6.5333333333333332"/>
    <n v="4"/>
    <n v="4"/>
    <n v="6660438"/>
    <n v="26754233"/>
    <n v="236592022"/>
  </r>
  <r>
    <x v="2"/>
    <n v="3766"/>
    <x v="14"/>
    <x v="145"/>
    <x v="145"/>
    <x v="144"/>
    <n v="675"/>
    <n v="111001013820"/>
    <s v="11001111001013820"/>
    <s v="COLEGIO SANTA LIBRADA (IED)"/>
    <n v="1"/>
    <n v="3.4711883561739638"/>
    <n v="0.24310784645338757"/>
    <n v="1.9919606275011457E-2"/>
    <n v="1.0199196062750115"/>
    <n v="1428"/>
    <n v="0"/>
    <n v="0"/>
    <n v="0"/>
    <n v="123"/>
    <n v="0"/>
    <n v="687"/>
    <n v="0"/>
    <n v="473"/>
    <n v="0"/>
    <n v="14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625587.289472727"/>
    <n v="96824272.763211176"/>
    <n v="18154477.19893064"/>
    <n v="0"/>
    <n v="0"/>
    <n v="0"/>
    <n v="0"/>
    <n v="0"/>
    <n v="126604337"/>
    <n v="0"/>
    <n v="0"/>
    <n v="0"/>
    <n v="0"/>
    <n v="0"/>
    <n v="0"/>
    <n v="0"/>
    <n v="0"/>
    <n v="0"/>
    <n v="126604337"/>
    <n v="88658.499299719886"/>
    <n v="0"/>
    <n v="0"/>
    <n v="0"/>
    <n v="0"/>
    <n v="19701352"/>
    <n v="20093795.174925413"/>
    <n v="20093795"/>
    <n v="123"/>
    <n v="1"/>
    <n v="0"/>
    <n v="0"/>
    <n v="5.4666666666666668"/>
    <n v="5.4666666666666668"/>
    <n v="4"/>
    <n v="4"/>
    <n v="6660438"/>
    <n v="26754233"/>
    <n v="153358570"/>
  </r>
  <r>
    <x v="2"/>
    <n v="3766"/>
    <x v="14"/>
    <x v="145"/>
    <x v="145"/>
    <x v="144"/>
    <n v="676"/>
    <n v="111001013935"/>
    <s v="11001111001013935"/>
    <s v="COLEGIO SANTA MARTHA (IED)"/>
    <n v="1"/>
    <n v="3.4711883561739638"/>
    <n v="0.24310784645338757"/>
    <n v="1.9919606275011457E-2"/>
    <n v="1.0199196062750115"/>
    <n v="894"/>
    <n v="0"/>
    <n v="0"/>
    <n v="0"/>
    <n v="61"/>
    <n v="0"/>
    <n v="448"/>
    <n v="0"/>
    <n v="305"/>
    <n v="0"/>
    <n v="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765535.1598198069"/>
    <n v="62852308.095429324"/>
    <n v="10016263.282168629"/>
    <n v="0"/>
    <n v="0"/>
    <n v="0"/>
    <n v="0"/>
    <n v="0"/>
    <n v="78634107"/>
    <n v="0"/>
    <n v="0"/>
    <n v="0"/>
    <n v="0"/>
    <n v="0"/>
    <n v="0"/>
    <n v="0"/>
    <n v="0"/>
    <n v="0"/>
    <n v="78634107"/>
    <n v="87957.614093959724"/>
    <n v="0"/>
    <n v="0"/>
    <n v="0"/>
    <n v="0"/>
    <n v="19701352"/>
    <n v="20093795.174925413"/>
    <n v="20093795"/>
    <n v="61"/>
    <n v="1"/>
    <n v="0"/>
    <n v="0"/>
    <n v="2.7111111111111112"/>
    <n v="2.7111111111111112"/>
    <n v="2.7111111111111112"/>
    <n v="3"/>
    <n v="6660438"/>
    <n v="26754233"/>
    <n v="105388340"/>
  </r>
  <r>
    <x v="2"/>
    <n v="3766"/>
    <x v="14"/>
    <x v="145"/>
    <x v="145"/>
    <x v="144"/>
    <n v="677"/>
    <n v="111001014001"/>
    <s v="11001111001014001"/>
    <s v="COLEGIO EDUARDO SANTOS (IED)"/>
    <n v="1"/>
    <n v="3.4711883561739638"/>
    <n v="0.24310784645338757"/>
    <n v="1.9919606275011457E-2"/>
    <n v="1.0199196062750115"/>
    <n v="1064"/>
    <n v="0"/>
    <n v="0"/>
    <n v="0"/>
    <n v="72"/>
    <n v="0"/>
    <n v="526"/>
    <n v="0"/>
    <n v="339"/>
    <n v="0"/>
    <n v="127"/>
    <n v="0"/>
    <n v="0"/>
    <n v="1064"/>
    <n v="0"/>
    <n v="0"/>
    <n v="0"/>
    <n v="72"/>
    <n v="0"/>
    <n v="526"/>
    <n v="0"/>
    <n v="339"/>
    <n v="0"/>
    <n v="127"/>
    <n v="0"/>
    <n v="0"/>
    <n v="92671"/>
    <n v="81839"/>
    <n v="122758"/>
    <n v="150439"/>
    <n v="114333"/>
    <n v="99892"/>
    <n v="152848"/>
    <n v="184139"/>
    <n v="6805221.827984035"/>
    <n v="72200858.569118679"/>
    <n v="15900817.960442699"/>
    <n v="0"/>
    <n v="0"/>
    <n v="0"/>
    <n v="0"/>
    <n v="0"/>
    <n v="94906898"/>
    <n v="1361044.3655968071"/>
    <n v="14440171.713823736"/>
    <n v="3180163.5920885401"/>
    <n v="0"/>
    <n v="0"/>
    <n v="0"/>
    <n v="0"/>
    <n v="0"/>
    <n v="18981380"/>
    <n v="113888278"/>
    <n v="107037.85526315789"/>
    <n v="0"/>
    <n v="0"/>
    <n v="0"/>
    <n v="0"/>
    <n v="19701352"/>
    <n v="20093795.174925413"/>
    <n v="20093795"/>
    <n v="72"/>
    <n v="1"/>
    <n v="0"/>
    <n v="0"/>
    <n v="3.2"/>
    <n v="3.2"/>
    <n v="3.2"/>
    <n v="4"/>
    <n v="6660438"/>
    <n v="26754233"/>
    <n v="140642511"/>
  </r>
  <r>
    <x v="2"/>
    <n v="3766"/>
    <x v="14"/>
    <x v="145"/>
    <x v="145"/>
    <x v="144"/>
    <n v="678"/>
    <n v="111001014028"/>
    <s v="11001111001014028"/>
    <s v="COLEGIO REPUBLICA FEDERAL DE ALEMANIA (IED)"/>
    <n v="1"/>
    <n v="3.4711883561739638"/>
    <n v="0.24310784645338757"/>
    <n v="1.9919606275011457E-2"/>
    <n v="1.0199196062750115"/>
    <n v="450"/>
    <n v="0"/>
    <n v="0"/>
    <n v="0"/>
    <n v="31"/>
    <n v="0"/>
    <n v="195"/>
    <n v="0"/>
    <n v="168"/>
    <n v="0"/>
    <n v="56"/>
    <n v="0"/>
    <n v="0"/>
    <n v="450"/>
    <n v="0"/>
    <n v="0"/>
    <n v="0"/>
    <n v="31"/>
    <n v="0"/>
    <n v="195"/>
    <n v="0"/>
    <n v="168"/>
    <n v="0"/>
    <n v="56"/>
    <n v="0"/>
    <n v="0"/>
    <n v="92671"/>
    <n v="81839"/>
    <n v="122758"/>
    <n v="150439"/>
    <n v="114333"/>
    <n v="99892"/>
    <n v="152848"/>
    <n v="184139"/>
    <n v="2930026.0648264596"/>
    <n v="30299319.838832464"/>
    <n v="7011384.297518041"/>
    <n v="0"/>
    <n v="0"/>
    <n v="0"/>
    <n v="0"/>
    <n v="0"/>
    <n v="40240730"/>
    <n v="586005.21296529192"/>
    <n v="6059863.9677664926"/>
    <n v="1402276.8595036082"/>
    <n v="0"/>
    <n v="0"/>
    <n v="0"/>
    <n v="0"/>
    <n v="0"/>
    <n v="8048146"/>
    <n v="48288876"/>
    <n v="107308.61333333333"/>
    <n v="0"/>
    <n v="0"/>
    <n v="0"/>
    <n v="0"/>
    <n v="19701352"/>
    <n v="20093795.174925413"/>
    <n v="20093795"/>
    <n v="31"/>
    <n v="1"/>
    <n v="0"/>
    <n v="0"/>
    <n v="1.3777777777777778"/>
    <n v="1.3777777777777778"/>
    <n v="1.3777777777777778"/>
    <n v="2"/>
    <n v="6660438"/>
    <n v="26754233"/>
    <n v="75043109"/>
  </r>
  <r>
    <x v="2"/>
    <n v="3766"/>
    <x v="14"/>
    <x v="145"/>
    <x v="145"/>
    <x v="144"/>
    <n v="679"/>
    <n v="111001014109"/>
    <s v="11001111001014109"/>
    <s v="COLEGIO BRASILIA - BOSA (IED)"/>
    <n v="1"/>
    <n v="3.4711883561739638"/>
    <n v="0.24310784645338757"/>
    <n v="1.9919606275011457E-2"/>
    <n v="1.0199196062750115"/>
    <n v="3153"/>
    <n v="0"/>
    <n v="0"/>
    <n v="0"/>
    <n v="248"/>
    <n v="0"/>
    <n v="1344"/>
    <n v="0"/>
    <n v="1112"/>
    <n v="0"/>
    <n v="4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440208.518611677"/>
    <n v="205000356.81590229"/>
    <n v="56216277.671171434"/>
    <n v="0"/>
    <n v="0"/>
    <n v="0"/>
    <n v="0"/>
    <n v="0"/>
    <n v="284656843"/>
    <n v="0"/>
    <n v="0"/>
    <n v="0"/>
    <n v="0"/>
    <n v="0"/>
    <n v="0"/>
    <n v="0"/>
    <n v="0"/>
    <n v="0"/>
    <n v="284656843"/>
    <n v="90281.26958452267"/>
    <n v="0"/>
    <n v="0"/>
    <n v="0"/>
    <n v="0"/>
    <n v="19701352"/>
    <n v="20093795.174925413"/>
    <n v="20093795"/>
    <n v="248"/>
    <n v="1"/>
    <n v="0"/>
    <n v="0"/>
    <n v="11.022222222222222"/>
    <n v="11.022222222222222"/>
    <n v="4"/>
    <n v="4"/>
    <n v="6660438"/>
    <n v="26754233"/>
    <n v="311411076"/>
  </r>
  <r>
    <x v="2"/>
    <n v="3766"/>
    <x v="14"/>
    <x v="145"/>
    <x v="145"/>
    <x v="144"/>
    <n v="680"/>
    <n v="111001014168"/>
    <s v="11001111001014168"/>
    <s v="COLEGIO ALTAMIRA SUR ORIENTAL (IED)"/>
    <n v="1"/>
    <n v="3.4711883561739638"/>
    <n v="0.24310784645338757"/>
    <n v="1.9919606275011457E-2"/>
    <n v="1.0199196062750115"/>
    <n v="1403"/>
    <n v="0"/>
    <n v="0"/>
    <n v="0"/>
    <n v="101"/>
    <n v="0"/>
    <n v="681"/>
    <n v="0"/>
    <n v="422"/>
    <n v="0"/>
    <n v="1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546213.9531442709"/>
    <n v="92066528.325708553"/>
    <n v="24915454.914394464"/>
    <n v="0"/>
    <n v="0"/>
    <n v="0"/>
    <n v="0"/>
    <n v="0"/>
    <n v="126528197"/>
    <n v="0"/>
    <n v="0"/>
    <n v="0"/>
    <n v="0"/>
    <n v="0"/>
    <n v="0"/>
    <n v="0"/>
    <n v="0"/>
    <n v="0"/>
    <n v="126528197"/>
    <n v="90184.032074126866"/>
    <n v="0"/>
    <n v="0"/>
    <n v="0"/>
    <n v="0"/>
    <n v="19701352"/>
    <n v="20093795.174925413"/>
    <n v="20093795"/>
    <n v="101"/>
    <n v="1"/>
    <n v="0"/>
    <n v="0"/>
    <n v="4.4888888888888889"/>
    <n v="4.4888888888888889"/>
    <n v="4"/>
    <n v="4"/>
    <n v="6660438"/>
    <n v="26754233"/>
    <n v="153282430"/>
  </r>
  <r>
    <x v="2"/>
    <n v="3766"/>
    <x v="14"/>
    <x v="145"/>
    <x v="145"/>
    <x v="144"/>
    <n v="681"/>
    <n v="111001014176"/>
    <s v="11001111001014176"/>
    <s v="COLEGIO TECNICO SAN CRISTOBAL SUR (IED)"/>
    <n v="1"/>
    <n v="3.4711883561739638"/>
    <n v="0.24310784645338757"/>
    <n v="1.9919606275011457E-2"/>
    <n v="1.0199196062750115"/>
    <n v="1881"/>
    <n v="0"/>
    <n v="0"/>
    <n v="0"/>
    <n v="101"/>
    <n v="0"/>
    <n v="754"/>
    <n v="0"/>
    <n v="752"/>
    <n v="0"/>
    <n v="270"/>
    <n v="0"/>
    <n v="4"/>
    <n v="506"/>
    <n v="0"/>
    <n v="0"/>
    <n v="0"/>
    <n v="101"/>
    <n v="0"/>
    <n v="0"/>
    <n v="0"/>
    <n v="131"/>
    <n v="0"/>
    <n v="270"/>
    <n v="0"/>
    <n v="4"/>
    <n v="92671"/>
    <n v="81839"/>
    <n v="122758"/>
    <n v="150439"/>
    <n v="114333"/>
    <n v="99892"/>
    <n v="152848"/>
    <n v="184139"/>
    <n v="9546213.9531442709"/>
    <n v="125704616.19085865"/>
    <n v="33804888.577319123"/>
    <n v="613742.74259362579"/>
    <n v="0"/>
    <n v="0"/>
    <n v="0"/>
    <n v="0"/>
    <n v="169669461"/>
    <n v="1909242.7906288544"/>
    <n v="2186893.0572380456"/>
    <n v="6760977.7154638246"/>
    <n v="122748.54851872518"/>
    <n v="0"/>
    <n v="0"/>
    <n v="0"/>
    <n v="0"/>
    <n v="10979862"/>
    <n v="180649323"/>
    <n v="96038.980861244025"/>
    <n v="0"/>
    <n v="0"/>
    <n v="0"/>
    <n v="0"/>
    <n v="19701352"/>
    <n v="20093795.174925413"/>
    <n v="20093795"/>
    <n v="101"/>
    <n v="1"/>
    <n v="0"/>
    <n v="0"/>
    <n v="4.4888888888888889"/>
    <n v="4.4888888888888889"/>
    <n v="4"/>
    <n v="4"/>
    <n v="6660438"/>
    <n v="26754233"/>
    <n v="207403556"/>
  </r>
  <r>
    <x v="2"/>
    <n v="3766"/>
    <x v="14"/>
    <x v="145"/>
    <x v="145"/>
    <x v="144"/>
    <n v="682"/>
    <n v="111001014206"/>
    <s v="11001111001014206"/>
    <s v="COLEGIO MARCO FIDEL SUAREZ (IED)"/>
    <n v="1"/>
    <n v="3.4711883561739638"/>
    <n v="0.24310784645338757"/>
    <n v="1.9919606275011457E-2"/>
    <n v="1.0199196062750115"/>
    <n v="1791"/>
    <n v="0"/>
    <n v="0"/>
    <n v="0"/>
    <n v="83"/>
    <n v="0"/>
    <n v="622"/>
    <n v="0"/>
    <n v="710"/>
    <n v="0"/>
    <n v="376"/>
    <n v="0"/>
    <n v="0"/>
    <n v="1415"/>
    <n v="0"/>
    <n v="0"/>
    <n v="0"/>
    <n v="83"/>
    <n v="0"/>
    <n v="622"/>
    <n v="0"/>
    <n v="710"/>
    <n v="0"/>
    <n v="0"/>
    <n v="0"/>
    <n v="0"/>
    <n v="92671"/>
    <n v="81839"/>
    <n v="122758"/>
    <n v="150439"/>
    <n v="114333"/>
    <n v="99892"/>
    <n v="152848"/>
    <n v="184139"/>
    <n v="7844908.4961482622"/>
    <n v="111180975.27637698"/>
    <n v="47076437.426192559"/>
    <n v="0"/>
    <n v="0"/>
    <n v="0"/>
    <n v="0"/>
    <n v="0"/>
    <n v="166102321"/>
    <n v="1568981.6992296525"/>
    <n v="22236195.055275396"/>
    <n v="0"/>
    <n v="0"/>
    <n v="0"/>
    <n v="0"/>
    <n v="0"/>
    <n v="0"/>
    <n v="23805177"/>
    <n v="189907498"/>
    <n v="106034.33724176438"/>
    <n v="0"/>
    <n v="0"/>
    <n v="0"/>
    <n v="0"/>
    <n v="19701352"/>
    <n v="20093795.174925413"/>
    <n v="20093795"/>
    <n v="83"/>
    <n v="1"/>
    <n v="0"/>
    <n v="0"/>
    <n v="3.6888888888888891"/>
    <n v="3.6888888888888891"/>
    <n v="3.6888888888888891"/>
    <n v="4"/>
    <n v="6660438"/>
    <n v="26754233"/>
    <n v="216661731"/>
  </r>
  <r>
    <x v="2"/>
    <n v="3766"/>
    <x v="14"/>
    <x v="145"/>
    <x v="145"/>
    <x v="144"/>
    <n v="683"/>
    <n v="111001014214"/>
    <s v="11001111001014214"/>
    <s v="COLEGIO CIUDAD DE BOGOTA (IED)"/>
    <n v="1"/>
    <n v="3.4711883561739638"/>
    <n v="0.24310784645338757"/>
    <n v="1.9919606275011457E-2"/>
    <n v="1.0199196062750115"/>
    <n v="2325"/>
    <n v="0"/>
    <n v="0"/>
    <n v="0"/>
    <n v="124"/>
    <n v="0"/>
    <n v="946"/>
    <n v="0"/>
    <n v="838"/>
    <n v="0"/>
    <n v="417"/>
    <n v="0"/>
    <n v="0"/>
    <n v="417"/>
    <n v="0"/>
    <n v="0"/>
    <n v="0"/>
    <n v="0"/>
    <n v="0"/>
    <n v="0"/>
    <n v="0"/>
    <n v="0"/>
    <n v="0"/>
    <n v="417"/>
    <n v="0"/>
    <n v="0"/>
    <n v="92671"/>
    <n v="81839"/>
    <n v="122758"/>
    <n v="150439"/>
    <n v="114333"/>
    <n v="99892"/>
    <n v="152848"/>
    <n v="184139"/>
    <n v="11720104.259305838"/>
    <n v="148909053.97376615"/>
    <n v="52209772.358303979"/>
    <n v="0"/>
    <n v="0"/>
    <n v="0"/>
    <n v="0"/>
    <n v="0"/>
    <n v="212838931"/>
    <n v="0"/>
    <n v="0"/>
    <n v="10441954.471660797"/>
    <n v="0"/>
    <n v="0"/>
    <n v="0"/>
    <n v="0"/>
    <n v="0"/>
    <n v="10441954"/>
    <n v="223280885"/>
    <n v="96034.789247311826"/>
    <n v="0"/>
    <n v="0"/>
    <n v="0"/>
    <n v="0"/>
    <n v="19701352"/>
    <n v="20093795.174925413"/>
    <n v="20093795"/>
    <n v="124"/>
    <n v="1"/>
    <n v="0"/>
    <n v="0"/>
    <n v="5.5111111111111111"/>
    <n v="5.5111111111111111"/>
    <n v="4"/>
    <n v="4"/>
    <n v="6660438"/>
    <n v="26754233"/>
    <n v="250035118"/>
  </r>
  <r>
    <x v="2"/>
    <n v="3766"/>
    <x v="14"/>
    <x v="145"/>
    <x v="145"/>
    <x v="144"/>
    <n v="684"/>
    <n v="111001014290"/>
    <s v="11001111001014290"/>
    <s v="COLEGIO MARSELLA (IED)"/>
    <n v="1"/>
    <n v="3.4711883561739638"/>
    <n v="0.24310784645338757"/>
    <n v="1.9919606275011457E-2"/>
    <n v="1.0199196062750115"/>
    <n v="1841"/>
    <n v="0"/>
    <n v="0"/>
    <n v="0"/>
    <n v="100"/>
    <n v="0"/>
    <n v="698"/>
    <n v="0"/>
    <n v="741"/>
    <n v="0"/>
    <n v="30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51696.9833111595"/>
    <n v="120112179.74677663"/>
    <n v="37811393.890186578"/>
    <n v="0"/>
    <n v="0"/>
    <n v="0"/>
    <n v="0"/>
    <n v="0"/>
    <n v="167375271"/>
    <n v="0"/>
    <n v="0"/>
    <n v="0"/>
    <n v="0"/>
    <n v="0"/>
    <n v="0"/>
    <n v="0"/>
    <n v="0"/>
    <n v="0"/>
    <n v="167375271"/>
    <n v="90915.410646387827"/>
    <n v="0"/>
    <n v="0"/>
    <n v="0"/>
    <n v="0"/>
    <n v="19701352"/>
    <n v="20093795.174925413"/>
    <n v="20093795"/>
    <n v="100"/>
    <n v="1"/>
    <n v="0"/>
    <n v="0"/>
    <n v="4.4444444444444446"/>
    <n v="4.4444444444444446"/>
    <n v="4"/>
    <n v="4"/>
    <n v="6660438"/>
    <n v="26754233"/>
    <n v="194129504"/>
  </r>
  <r>
    <x v="2"/>
    <n v="3766"/>
    <x v="14"/>
    <x v="145"/>
    <x v="145"/>
    <x v="144"/>
    <n v="724"/>
    <n v="111001014346"/>
    <s v="11001111001014346"/>
    <s v="COLEGIO RODRIGO ARENAS BETANCOURT  (IED)"/>
    <n v="1"/>
    <n v="3.4711883561739638"/>
    <n v="0.24310784645338757"/>
    <n v="1.9919606275011457E-2"/>
    <n v="1.0199196062750115"/>
    <n v="1782"/>
    <n v="0"/>
    <n v="0"/>
    <n v="0"/>
    <n v="133"/>
    <n v="0"/>
    <n v="781"/>
    <n v="0"/>
    <n v="615"/>
    <n v="0"/>
    <n v="25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570756.987803843"/>
    <n v="116523004.11848518"/>
    <n v="31676432.629858289"/>
    <n v="0"/>
    <n v="0"/>
    <n v="0"/>
    <n v="0"/>
    <n v="0"/>
    <n v="160770194"/>
    <n v="0"/>
    <n v="0"/>
    <n v="0"/>
    <n v="0"/>
    <n v="0"/>
    <n v="0"/>
    <n v="0"/>
    <n v="0"/>
    <n v="0"/>
    <n v="160770194"/>
    <n v="90218.964085297412"/>
    <n v="0"/>
    <n v="0"/>
    <n v="0"/>
    <n v="0"/>
    <n v="19701352"/>
    <n v="20093795.174925413"/>
    <n v="20093795"/>
    <n v="133"/>
    <n v="1"/>
    <n v="0"/>
    <n v="0"/>
    <n v="5.9111111111111114"/>
    <n v="5.9111111111111114"/>
    <n v="4"/>
    <n v="4"/>
    <n v="6660438"/>
    <n v="26754233"/>
    <n v="187524427"/>
  </r>
  <r>
    <x v="2"/>
    <n v="3766"/>
    <x v="14"/>
    <x v="145"/>
    <x v="145"/>
    <x v="144"/>
    <n v="725"/>
    <n v="111001014451"/>
    <s v="11001111001014451"/>
    <s v="COLEGIO JOSE ACEVEDO Y GOMEZ (IED)"/>
    <n v="1"/>
    <n v="3.4711883561739638"/>
    <n v="0.24310784645338757"/>
    <n v="1.9919606275011457E-2"/>
    <n v="1.0199196062750115"/>
    <n v="561"/>
    <n v="0"/>
    <n v="0"/>
    <n v="0"/>
    <n v="49"/>
    <n v="0"/>
    <n v="251"/>
    <n v="0"/>
    <n v="203"/>
    <n v="0"/>
    <n v="58"/>
    <n v="0"/>
    <n v="0"/>
    <n v="561"/>
    <n v="0"/>
    <n v="0"/>
    <n v="0"/>
    <n v="49"/>
    <n v="0"/>
    <n v="251"/>
    <n v="0"/>
    <n v="203"/>
    <n v="0"/>
    <n v="58"/>
    <n v="0"/>
    <n v="0"/>
    <n v="92671"/>
    <n v="81839"/>
    <n v="122758"/>
    <n v="150439"/>
    <n v="114333"/>
    <n v="99892"/>
    <n v="152848"/>
    <n v="184139"/>
    <n v="4631331.5218224684"/>
    <n v="37895017.098705061"/>
    <n v="7261790.8795722565"/>
    <n v="0"/>
    <n v="0"/>
    <n v="0"/>
    <n v="0"/>
    <n v="0"/>
    <n v="49788140"/>
    <n v="926266.3043644937"/>
    <n v="7579003.4197410131"/>
    <n v="1452358.1759144512"/>
    <n v="0"/>
    <n v="0"/>
    <n v="0"/>
    <n v="0"/>
    <n v="0"/>
    <n v="9957628"/>
    <n v="59745768"/>
    <n v="106498.69518716578"/>
    <n v="0"/>
    <n v="0"/>
    <n v="0"/>
    <n v="0"/>
    <n v="19701352"/>
    <n v="20093795.174925413"/>
    <n v="20093795"/>
    <n v="49"/>
    <n v="1"/>
    <n v="0"/>
    <n v="0"/>
    <n v="2.1777777777777776"/>
    <n v="2.1777777777777776"/>
    <n v="2.1777777777777776"/>
    <n v="3"/>
    <n v="6660438"/>
    <n v="26754233"/>
    <n v="86500001"/>
  </r>
  <r>
    <x v="2"/>
    <n v="3766"/>
    <x v="14"/>
    <x v="145"/>
    <x v="145"/>
    <x v="144"/>
    <n v="726"/>
    <n v="111001014486"/>
    <s v="11001111001014486"/>
    <s v="COLEGIO REPUBLICA DE MEXICO (IED)"/>
    <n v="1"/>
    <n v="3.4711883561739638"/>
    <n v="0.24310784645338757"/>
    <n v="1.9919606275011457E-2"/>
    <n v="1.0199196062750115"/>
    <n v="2080"/>
    <n v="0"/>
    <n v="0"/>
    <n v="0"/>
    <n v="95"/>
    <n v="0"/>
    <n v="1028"/>
    <n v="0"/>
    <n v="621"/>
    <n v="0"/>
    <n v="33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979112.1341456007"/>
    <n v="137640711.88494417"/>
    <n v="42068305.785108246"/>
    <n v="0"/>
    <n v="0"/>
    <n v="0"/>
    <n v="0"/>
    <n v="0"/>
    <n v="188688130"/>
    <n v="0"/>
    <n v="0"/>
    <n v="0"/>
    <n v="0"/>
    <n v="0"/>
    <n v="0"/>
    <n v="0"/>
    <n v="0"/>
    <n v="0"/>
    <n v="188688130"/>
    <n v="90715.44711538461"/>
    <n v="0"/>
    <n v="0"/>
    <n v="0"/>
    <n v="0"/>
    <n v="19701352"/>
    <n v="20093795.174925413"/>
    <n v="20093795"/>
    <n v="95"/>
    <n v="1"/>
    <n v="0"/>
    <n v="0"/>
    <n v="4.2222222222222223"/>
    <n v="4.2222222222222223"/>
    <n v="4"/>
    <n v="4"/>
    <n v="6660438"/>
    <n v="26754233"/>
    <n v="215442363"/>
  </r>
  <r>
    <x v="2"/>
    <n v="3766"/>
    <x v="14"/>
    <x v="145"/>
    <x v="145"/>
    <x v="144"/>
    <n v="727"/>
    <n v="111001014524"/>
    <s v="11001111001014524"/>
    <s v="COLEGIO RAFAEL URIBE URIBE (IED)"/>
    <n v="1"/>
    <n v="3.4711883561739638"/>
    <n v="0.24310784645338757"/>
    <n v="1.9919606275011457E-2"/>
    <n v="1.0199196062750115"/>
    <n v="1706"/>
    <n v="0"/>
    <n v="0"/>
    <n v="0"/>
    <n v="106"/>
    <n v="0"/>
    <n v="698"/>
    <n v="0"/>
    <n v="626"/>
    <n v="0"/>
    <n v="27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018798.80230983"/>
    <n v="110513221.67111345"/>
    <n v="34556108.323481768"/>
    <n v="0"/>
    <n v="0"/>
    <n v="0"/>
    <n v="0"/>
    <n v="0"/>
    <n v="155088129"/>
    <n v="0"/>
    <n v="0"/>
    <n v="0"/>
    <n v="0"/>
    <n v="0"/>
    <n v="0"/>
    <n v="0"/>
    <n v="0"/>
    <n v="0"/>
    <n v="155088129"/>
    <n v="90907.4613130129"/>
    <n v="0"/>
    <n v="0"/>
    <n v="0"/>
    <n v="0"/>
    <n v="19701352"/>
    <n v="20093795.174925413"/>
    <n v="20093795"/>
    <n v="106"/>
    <n v="1"/>
    <n v="0"/>
    <n v="0"/>
    <n v="4.7111111111111112"/>
    <n v="4.7111111111111112"/>
    <n v="4"/>
    <n v="4"/>
    <n v="6660438"/>
    <n v="26754233"/>
    <n v="181842362"/>
  </r>
  <r>
    <x v="2"/>
    <n v="3766"/>
    <x v="14"/>
    <x v="145"/>
    <x v="145"/>
    <x v="144"/>
    <n v="728"/>
    <n v="111001014591"/>
    <s v="11001111001014591"/>
    <s v="COLEGIO MANUEL DEL SOCORRO RODRIGUEZ (IED)"/>
    <n v="1"/>
    <n v="3.4711883561739638"/>
    <n v="0.24310784645338757"/>
    <n v="1.9919606275011457E-2"/>
    <n v="1.0199196062750115"/>
    <n v="1476"/>
    <n v="0"/>
    <n v="0"/>
    <n v="0"/>
    <n v="88"/>
    <n v="0"/>
    <n v="634"/>
    <n v="0"/>
    <n v="511"/>
    <n v="0"/>
    <n v="243"/>
    <n v="0"/>
    <n v="0"/>
    <n v="243"/>
    <n v="0"/>
    <n v="0"/>
    <n v="0"/>
    <n v="0"/>
    <n v="0"/>
    <n v="0"/>
    <n v="0"/>
    <n v="0"/>
    <n v="0"/>
    <n v="243"/>
    <n v="0"/>
    <n v="0"/>
    <n v="92671"/>
    <n v="81839"/>
    <n v="122758"/>
    <n v="150439"/>
    <n v="114333"/>
    <n v="99892"/>
    <n v="152848"/>
    <n v="184139"/>
    <n v="8317493.3453138201"/>
    <n v="95572234.753342062"/>
    <n v="30424399.719587211"/>
    <n v="0"/>
    <n v="0"/>
    <n v="0"/>
    <n v="0"/>
    <n v="0"/>
    <n v="134314128"/>
    <n v="0"/>
    <n v="0"/>
    <n v="6084879.943917443"/>
    <n v="0"/>
    <n v="0"/>
    <n v="0"/>
    <n v="0"/>
    <n v="0"/>
    <n v="6084880"/>
    <n v="140399008"/>
    <n v="95121.279132791329"/>
    <n v="0"/>
    <n v="0"/>
    <n v="0"/>
    <n v="0"/>
    <n v="19701352"/>
    <n v="20093795.174925413"/>
    <n v="20093795"/>
    <n v="88"/>
    <n v="1"/>
    <n v="0"/>
    <n v="0"/>
    <n v="3.911111111111111"/>
    <n v="3.911111111111111"/>
    <n v="3.911111111111111"/>
    <n v="4"/>
    <n v="6660438"/>
    <n v="26754233"/>
    <n v="167153241"/>
  </r>
  <r>
    <x v="2"/>
    <n v="3766"/>
    <x v="14"/>
    <x v="145"/>
    <x v="145"/>
    <x v="144"/>
    <n v="729"/>
    <n v="111001014630"/>
    <s v="11001111001014630"/>
    <s v="COLEGIO FRANCISCO DE PAULA SANTANDER (IED)"/>
    <n v="1"/>
    <n v="3.4711883561739638"/>
    <n v="0.24310784645338757"/>
    <n v="1.9919606275011457E-2"/>
    <n v="1.0199196062750115"/>
    <n v="823"/>
    <n v="0"/>
    <n v="0"/>
    <n v="0"/>
    <n v="43"/>
    <n v="0"/>
    <n v="303"/>
    <n v="0"/>
    <n v="318"/>
    <n v="0"/>
    <n v="159"/>
    <n v="0"/>
    <n v="0"/>
    <n v="520"/>
    <n v="0"/>
    <n v="0"/>
    <n v="0"/>
    <n v="43"/>
    <n v="0"/>
    <n v="0"/>
    <n v="0"/>
    <n v="318"/>
    <n v="0"/>
    <n v="159"/>
    <n v="0"/>
    <n v="0"/>
    <n v="92671"/>
    <n v="81839"/>
    <n v="122758"/>
    <n v="150439"/>
    <n v="114333"/>
    <n v="99892"/>
    <n v="152848"/>
    <n v="184139"/>
    <n v="4064229.7028237986"/>
    <n v="51834373.608581156"/>
    <n v="19907323.273310151"/>
    <n v="0"/>
    <n v="0"/>
    <n v="0"/>
    <n v="0"/>
    <n v="0"/>
    <n v="75805927"/>
    <n v="812845.94056475977"/>
    <n v="5308641.1618450265"/>
    <n v="3981464.6546620307"/>
    <n v="0"/>
    <n v="0"/>
    <n v="0"/>
    <n v="0"/>
    <n v="0"/>
    <n v="10102952"/>
    <n v="85908879"/>
    <n v="104385.02916160389"/>
    <n v="0"/>
    <n v="0"/>
    <n v="0"/>
    <n v="0"/>
    <n v="19701352"/>
    <n v="20093795.174925413"/>
    <n v="20093795"/>
    <n v="43"/>
    <n v="1"/>
    <n v="0"/>
    <n v="0"/>
    <n v="1.9111111111111112"/>
    <n v="1.9111111111111112"/>
    <n v="1.9111111111111112"/>
    <n v="2"/>
    <n v="6660438"/>
    <n v="26754233"/>
    <n v="112663112"/>
  </r>
  <r>
    <x v="2"/>
    <n v="3766"/>
    <x v="14"/>
    <x v="145"/>
    <x v="145"/>
    <x v="144"/>
    <n v="730"/>
    <n v="111001014664"/>
    <s v="11001111001014664"/>
    <s v="COLEGIO EL LIBERTADOR (IED)"/>
    <n v="1"/>
    <n v="3.4711883561739638"/>
    <n v="0.24310784645338757"/>
    <n v="1.9919606275011457E-2"/>
    <n v="1.0199196062750115"/>
    <n v="1365"/>
    <n v="0"/>
    <n v="0"/>
    <n v="0"/>
    <n v="86"/>
    <n v="0"/>
    <n v="599"/>
    <n v="0"/>
    <n v="461"/>
    <n v="0"/>
    <n v="0"/>
    <n v="0"/>
    <n v="219"/>
    <n v="680"/>
    <n v="0"/>
    <n v="0"/>
    <n v="0"/>
    <n v="0"/>
    <n v="0"/>
    <n v="0"/>
    <n v="0"/>
    <n v="461"/>
    <n v="0"/>
    <n v="0"/>
    <n v="0"/>
    <n v="219"/>
    <n v="92671"/>
    <n v="81839"/>
    <n v="122758"/>
    <n v="150439"/>
    <n v="114333"/>
    <n v="99892"/>
    <n v="152848"/>
    <n v="184139"/>
    <n v="8128459.4056475973"/>
    <n v="88477352.69741711"/>
    <n v="0"/>
    <n v="33602415.157001019"/>
    <n v="0"/>
    <n v="0"/>
    <n v="0"/>
    <n v="0"/>
    <n v="130208227"/>
    <n v="0"/>
    <n v="7695860.3006621301"/>
    <n v="0"/>
    <n v="6720483.0314002028"/>
    <n v="0"/>
    <n v="0"/>
    <n v="0"/>
    <n v="0"/>
    <n v="14416343"/>
    <n v="144624570"/>
    <n v="105952.06593406593"/>
    <n v="0"/>
    <n v="0"/>
    <n v="0"/>
    <n v="0"/>
    <n v="19701352"/>
    <n v="20093795.174925413"/>
    <n v="20093795"/>
    <n v="86"/>
    <n v="1"/>
    <n v="0"/>
    <n v="0"/>
    <n v="3.8222222222222224"/>
    <n v="3.8222222222222224"/>
    <n v="3.8222222222222224"/>
    <n v="4"/>
    <n v="6660438"/>
    <n v="26754233"/>
    <n v="171378803"/>
  </r>
  <r>
    <x v="2"/>
    <n v="3766"/>
    <x v="14"/>
    <x v="145"/>
    <x v="145"/>
    <x v="144"/>
    <n v="731"/>
    <n v="111001014729"/>
    <s v="11001111001014729"/>
    <s v="COLEGIO JOSE JOAQUIN CASAS (IED)"/>
    <n v="1"/>
    <n v="3.4711883561739638"/>
    <n v="0.24310784645338757"/>
    <n v="1.9919606275011457E-2"/>
    <n v="1.0199196062750115"/>
    <n v="305"/>
    <n v="0"/>
    <n v="0"/>
    <n v="0"/>
    <n v="19"/>
    <n v="0"/>
    <n v="139"/>
    <n v="0"/>
    <n v="113"/>
    <n v="0"/>
    <n v="34"/>
    <n v="0"/>
    <n v="0"/>
    <n v="305"/>
    <n v="0"/>
    <n v="0"/>
    <n v="0"/>
    <n v="19"/>
    <n v="0"/>
    <n v="139"/>
    <n v="0"/>
    <n v="113"/>
    <n v="0"/>
    <n v="34"/>
    <n v="0"/>
    <n v="0"/>
    <n v="92671"/>
    <n v="81839"/>
    <n v="122758"/>
    <n v="150439"/>
    <n v="114333"/>
    <n v="99892"/>
    <n v="152848"/>
    <n v="184139"/>
    <n v="1795822.4268291204"/>
    <n v="21034238.565801051"/>
    <n v="4256911.8949216679"/>
    <n v="0"/>
    <n v="0"/>
    <n v="0"/>
    <n v="0"/>
    <n v="0"/>
    <n v="27086973"/>
    <n v="359164.48536582413"/>
    <n v="4206847.7131602103"/>
    <n v="851382.37898433348"/>
    <n v="0"/>
    <n v="0"/>
    <n v="0"/>
    <n v="0"/>
    <n v="0"/>
    <n v="5417395"/>
    <n v="32504368"/>
    <n v="106571.69836065573"/>
    <n v="0"/>
    <n v="0"/>
    <n v="0"/>
    <n v="0"/>
    <n v="19701352"/>
    <n v="20093795.174925413"/>
    <n v="20093795"/>
    <n v="19"/>
    <n v="1"/>
    <n v="0"/>
    <n v="0"/>
    <n v="0.84444444444444444"/>
    <n v="0.84444444444444444"/>
    <n v="0.84444444444444444"/>
    <n v="1"/>
    <n v="6660438"/>
    <n v="26754233"/>
    <n v="59258601"/>
  </r>
  <r>
    <x v="2"/>
    <n v="3766"/>
    <x v="14"/>
    <x v="145"/>
    <x v="145"/>
    <x v="144"/>
    <n v="732"/>
    <n v="111001014745"/>
    <s v="11001111001014745"/>
    <s v="COLEGIO ANTONIO JOSE DE SUCRE (IED)"/>
    <n v="1"/>
    <n v="3.4711883561739638"/>
    <n v="0.24310784645338757"/>
    <n v="1.9919606275011457E-2"/>
    <n v="1.0199196062750115"/>
    <n v="400"/>
    <n v="0"/>
    <n v="0"/>
    <n v="0"/>
    <n v="14"/>
    <n v="0"/>
    <n v="163"/>
    <n v="0"/>
    <n v="167"/>
    <n v="0"/>
    <n v="56"/>
    <n v="0"/>
    <n v="0"/>
    <n v="400"/>
    <n v="0"/>
    <n v="0"/>
    <n v="0"/>
    <n v="14"/>
    <n v="0"/>
    <n v="163"/>
    <n v="0"/>
    <n v="167"/>
    <n v="0"/>
    <n v="56"/>
    <n v="0"/>
    <n v="0"/>
    <n v="92671"/>
    <n v="81839"/>
    <n v="122758"/>
    <n v="150439"/>
    <n v="114333"/>
    <n v="99892"/>
    <n v="152848"/>
    <n v="184139"/>
    <n v="1323237.5776635623"/>
    <n v="27544836.21712042"/>
    <n v="7011384.297518041"/>
    <n v="0"/>
    <n v="0"/>
    <n v="0"/>
    <n v="0"/>
    <n v="0"/>
    <n v="35879458"/>
    <n v="264647.51553271251"/>
    <n v="5508967.243424084"/>
    <n v="1402276.8595036082"/>
    <n v="0"/>
    <n v="0"/>
    <n v="0"/>
    <n v="0"/>
    <n v="0"/>
    <n v="7175892"/>
    <n v="43055350"/>
    <n v="107638.375"/>
    <n v="0"/>
    <n v="0"/>
    <n v="0"/>
    <n v="0"/>
    <n v="19701352"/>
    <n v="20093795.174925413"/>
    <n v="20093795"/>
    <n v="14"/>
    <n v="1"/>
    <n v="0"/>
    <n v="0"/>
    <n v="0.62222222222222223"/>
    <n v="0.62222222222222223"/>
    <n v="0.62222222222222223"/>
    <n v="1"/>
    <n v="6660438"/>
    <n v="26754233"/>
    <n v="69809583"/>
  </r>
  <r>
    <x v="2"/>
    <n v="3766"/>
    <x v="14"/>
    <x v="145"/>
    <x v="145"/>
    <x v="144"/>
    <n v="780"/>
    <n v="111001014826"/>
    <s v="11001111001014826"/>
    <s v="COLEGIO MARCO ANTONIO CARREÑO SILVA (IED)"/>
    <n v="1"/>
    <n v="3.4711883561739638"/>
    <n v="0.24310784645338757"/>
    <n v="1.9919606275011457E-2"/>
    <n v="1.0199196062750115"/>
    <n v="1066"/>
    <n v="0"/>
    <n v="0"/>
    <n v="0"/>
    <n v="79"/>
    <n v="0"/>
    <n v="504"/>
    <n v="0"/>
    <n v="357"/>
    <n v="0"/>
    <n v="126"/>
    <n v="0"/>
    <n v="0"/>
    <n v="1066"/>
    <n v="0"/>
    <n v="0"/>
    <n v="0"/>
    <n v="79"/>
    <n v="0"/>
    <n v="504"/>
    <n v="0"/>
    <n v="357"/>
    <n v="0"/>
    <n v="126"/>
    <n v="0"/>
    <n v="0"/>
    <n v="92671"/>
    <n v="81839"/>
    <n v="122758"/>
    <n v="150439"/>
    <n v="114333"/>
    <n v="99892"/>
    <n v="152848"/>
    <n v="184139"/>
    <n v="7466840.6168158157"/>
    <n v="71866981.766486913"/>
    <n v="15775614.669415591"/>
    <n v="0"/>
    <n v="0"/>
    <n v="0"/>
    <n v="0"/>
    <n v="0"/>
    <n v="95109437"/>
    <n v="1493368.1233631633"/>
    <n v="14373396.353297384"/>
    <n v="3155122.9338831184"/>
    <n v="0"/>
    <n v="0"/>
    <n v="0"/>
    <n v="0"/>
    <n v="0"/>
    <n v="19021887"/>
    <n v="114131324"/>
    <n v="107065.03189493433"/>
    <n v="0"/>
    <n v="0"/>
    <n v="0"/>
    <n v="0"/>
    <n v="19701352"/>
    <n v="20093795.174925413"/>
    <n v="20093795"/>
    <n v="79"/>
    <n v="1"/>
    <n v="0"/>
    <n v="0"/>
    <n v="3.5111111111111111"/>
    <n v="3.5111111111111111"/>
    <n v="3.5111111111111111"/>
    <n v="4"/>
    <n v="6660438"/>
    <n v="26754233"/>
    <n v="140885557"/>
  </r>
  <r>
    <x v="2"/>
    <n v="3766"/>
    <x v="14"/>
    <x v="145"/>
    <x v="145"/>
    <x v="144"/>
    <n v="793"/>
    <n v="111001014869"/>
    <s v="11001111001014869"/>
    <s v="COLEGIO LUIS VARGAS TEJADA (IED)"/>
    <n v="1"/>
    <n v="3.4711883561739638"/>
    <n v="0.24310784645338757"/>
    <n v="1.9919606275011457E-2"/>
    <n v="1.0199196062750115"/>
    <n v="577"/>
    <n v="0"/>
    <n v="0"/>
    <n v="0"/>
    <n v="31"/>
    <n v="0"/>
    <n v="225"/>
    <n v="0"/>
    <n v="204"/>
    <n v="0"/>
    <n v="117"/>
    <n v="0"/>
    <n v="0"/>
    <n v="577"/>
    <n v="0"/>
    <n v="0"/>
    <n v="0"/>
    <n v="31"/>
    <n v="0"/>
    <n v="225"/>
    <n v="0"/>
    <n v="204"/>
    <n v="0"/>
    <n v="117"/>
    <n v="0"/>
    <n v="0"/>
    <n v="92671"/>
    <n v="81839"/>
    <n v="122758"/>
    <n v="150439"/>
    <n v="114333"/>
    <n v="99892"/>
    <n v="152848"/>
    <n v="184139"/>
    <n v="2930026.0648264596"/>
    <n v="35808287.082256548"/>
    <n v="14648785.050171621"/>
    <n v="0"/>
    <n v="0"/>
    <n v="0"/>
    <n v="0"/>
    <n v="0"/>
    <n v="53387098"/>
    <n v="586005.21296529192"/>
    <n v="7161657.4164513098"/>
    <n v="2929757.0100343241"/>
    <n v="0"/>
    <n v="0"/>
    <n v="0"/>
    <n v="0"/>
    <n v="0"/>
    <n v="10677420"/>
    <n v="64064518"/>
    <n v="111030.36048526863"/>
    <n v="0"/>
    <n v="0"/>
    <n v="0"/>
    <n v="0"/>
    <n v="19701352"/>
    <n v="20093795.174925413"/>
    <n v="20093795"/>
    <n v="31"/>
    <n v="1"/>
    <n v="0"/>
    <n v="0"/>
    <n v="1.3777777777777778"/>
    <n v="1.3777777777777778"/>
    <n v="1.3777777777777778"/>
    <n v="2"/>
    <n v="6660438"/>
    <n v="26754233"/>
    <n v="90818751"/>
  </r>
  <r>
    <x v="2"/>
    <n v="3766"/>
    <x v="14"/>
    <x v="145"/>
    <x v="145"/>
    <x v="144"/>
    <n v="5231"/>
    <n v="111001014885"/>
    <s v="11001111001014885"/>
    <s v="COLEGIO JULIO GARAVITO ARMERO (IED)"/>
    <n v="1"/>
    <n v="3.4711883561739638"/>
    <n v="0.24310784645338757"/>
    <n v="1.9919606275011457E-2"/>
    <n v="1.0199196062750115"/>
    <n v="1193"/>
    <n v="0"/>
    <n v="0"/>
    <n v="0"/>
    <n v="71"/>
    <n v="0"/>
    <n v="438"/>
    <n v="0"/>
    <n v="468"/>
    <n v="0"/>
    <n v="216"/>
    <n v="0"/>
    <n v="0"/>
    <n v="684"/>
    <n v="0"/>
    <n v="0"/>
    <n v="0"/>
    <n v="0"/>
    <n v="0"/>
    <n v="0"/>
    <n v="0"/>
    <n v="468"/>
    <n v="0"/>
    <n v="216"/>
    <n v="0"/>
    <n v="0"/>
    <n v="92671"/>
    <n v="81839"/>
    <n v="122758"/>
    <n v="150439"/>
    <n v="114333"/>
    <n v="99892"/>
    <n v="152848"/>
    <n v="184139"/>
    <n v="6710704.8581509236"/>
    <n v="75623095.796094254"/>
    <n v="27043910.861855298"/>
    <n v="0"/>
    <n v="0"/>
    <n v="0"/>
    <n v="0"/>
    <n v="0"/>
    <n v="109377712"/>
    <n v="0"/>
    <n v="7812717.1815832471"/>
    <n v="5408782.1723710606"/>
    <n v="0"/>
    <n v="0"/>
    <n v="0"/>
    <n v="0"/>
    <n v="0"/>
    <n v="13221499"/>
    <n v="122599211"/>
    <n v="102765.4744341995"/>
    <n v="0"/>
    <n v="0"/>
    <n v="0"/>
    <n v="0"/>
    <n v="19701352"/>
    <n v="20093795.174925413"/>
    <n v="20093795"/>
    <n v="71"/>
    <n v="0"/>
    <n v="1"/>
    <n v="0"/>
    <n v="3.1555555555555554"/>
    <n v="3.1555555555555554"/>
    <n v="3.1555555555555554"/>
    <n v="4"/>
    <n v="26641753"/>
    <n v="46735548"/>
    <n v="169334759"/>
  </r>
  <r>
    <x v="2"/>
    <n v="3766"/>
    <x v="14"/>
    <x v="145"/>
    <x v="145"/>
    <x v="144"/>
    <n v="886"/>
    <n v="111001014958"/>
    <s v="11001111001014958"/>
    <s v="COLEGIO CLEMENCIA HOLGUIN DE URDANETA (IED)"/>
    <n v="1"/>
    <n v="3.4711883561739638"/>
    <n v="0.24310784645338757"/>
    <n v="1.9919606275011457E-2"/>
    <n v="1.0199196062750115"/>
    <n v="759"/>
    <n v="0"/>
    <n v="0"/>
    <n v="0"/>
    <n v="63"/>
    <n v="0"/>
    <n v="318"/>
    <n v="0"/>
    <n v="266"/>
    <n v="0"/>
    <n v="112"/>
    <n v="0"/>
    <n v="0"/>
    <n v="759"/>
    <n v="0"/>
    <n v="0"/>
    <n v="0"/>
    <n v="63"/>
    <n v="0"/>
    <n v="318"/>
    <n v="0"/>
    <n v="266"/>
    <n v="0"/>
    <n v="112"/>
    <n v="0"/>
    <n v="0"/>
    <n v="92671"/>
    <n v="81839"/>
    <n v="122758"/>
    <n v="150439"/>
    <n v="114333"/>
    <n v="99892"/>
    <n v="152848"/>
    <n v="184139"/>
    <n v="5954569.0994860306"/>
    <n v="48746013.184237354"/>
    <n v="14022768.595036082"/>
    <n v="0"/>
    <n v="0"/>
    <n v="0"/>
    <n v="0"/>
    <n v="0"/>
    <n v="68723351"/>
    <n v="1190913.8198972063"/>
    <n v="9749202.6368474718"/>
    <n v="2804553.7190072164"/>
    <n v="0"/>
    <n v="0"/>
    <n v="0"/>
    <n v="0"/>
    <n v="0"/>
    <n v="13744670"/>
    <n v="82468021"/>
    <n v="108653.51910408432"/>
    <n v="0"/>
    <n v="0"/>
    <n v="0"/>
    <n v="0"/>
    <n v="19701352"/>
    <n v="20093795.174925413"/>
    <n v="20093795"/>
    <n v="63"/>
    <n v="1"/>
    <n v="0"/>
    <n v="0"/>
    <n v="2.8"/>
    <n v="2.8"/>
    <n v="2.8"/>
    <n v="3"/>
    <n v="6660438"/>
    <n v="26754233"/>
    <n v="109222254"/>
  </r>
  <r>
    <x v="2"/>
    <n v="3766"/>
    <x v="14"/>
    <x v="145"/>
    <x v="145"/>
    <x v="144"/>
    <n v="887"/>
    <n v="111001014974"/>
    <s v="11001111001014974"/>
    <s v="COLEGIO FRANCISCO DE MIRANDA (IED)"/>
    <n v="1"/>
    <n v="3.4711883561739638"/>
    <n v="0.24310784645338757"/>
    <n v="1.9919606275011457E-2"/>
    <n v="1.0199196062750115"/>
    <n v="1028"/>
    <n v="0"/>
    <n v="0"/>
    <n v="0"/>
    <n v="46"/>
    <n v="0"/>
    <n v="406"/>
    <n v="0"/>
    <n v="372"/>
    <n v="0"/>
    <n v="204"/>
    <n v="0"/>
    <n v="0"/>
    <n v="656"/>
    <n v="0"/>
    <n v="0"/>
    <n v="0"/>
    <n v="46"/>
    <n v="0"/>
    <n v="406"/>
    <n v="0"/>
    <n v="0"/>
    <n v="0"/>
    <n v="204"/>
    <n v="0"/>
    <n v="0"/>
    <n v="92671"/>
    <n v="81839"/>
    <n v="122758"/>
    <n v="150439"/>
    <n v="114333"/>
    <n v="99892"/>
    <n v="152848"/>
    <n v="184139"/>
    <n v="4347780.6123231333"/>
    <n v="64939038.111877844"/>
    <n v="25541471.369530004"/>
    <n v="0"/>
    <n v="0"/>
    <n v="0"/>
    <n v="0"/>
    <n v="0"/>
    <n v="94828290"/>
    <n v="869556.12246462679"/>
    <n v="6777699.0934247831"/>
    <n v="5108294.2739060018"/>
    <n v="0"/>
    <n v="0"/>
    <n v="0"/>
    <n v="0"/>
    <n v="0"/>
    <n v="12755549"/>
    <n v="107583839"/>
    <n v="104653.53988326849"/>
    <n v="0"/>
    <n v="0"/>
    <n v="0"/>
    <n v="0"/>
    <n v="19701352"/>
    <n v="20093795.174925413"/>
    <n v="20093795"/>
    <n v="46"/>
    <n v="1"/>
    <n v="0"/>
    <n v="0"/>
    <n v="2.0444444444444443"/>
    <n v="2.0444444444444443"/>
    <n v="2.0444444444444443"/>
    <n v="3"/>
    <n v="6660438"/>
    <n v="26754233"/>
    <n v="134338072"/>
  </r>
  <r>
    <x v="2"/>
    <n v="3766"/>
    <x v="14"/>
    <x v="145"/>
    <x v="145"/>
    <x v="144"/>
    <n v="888"/>
    <n v="111001015172"/>
    <s v="11001111001015172"/>
    <s v="COLEGIO ALEJANDRO OBREGON (IED)"/>
    <n v="1"/>
    <n v="3.4711883561739638"/>
    <n v="0.24310784645338757"/>
    <n v="1.9919606275011457E-2"/>
    <n v="1.0199196062750115"/>
    <n v="1282"/>
    <n v="0"/>
    <n v="0"/>
    <n v="0"/>
    <n v="60"/>
    <n v="0"/>
    <n v="524"/>
    <n v="0"/>
    <n v="487"/>
    <n v="0"/>
    <n v="211"/>
    <n v="0"/>
    <n v="0"/>
    <n v="348"/>
    <n v="0"/>
    <n v="0"/>
    <n v="0"/>
    <n v="60"/>
    <n v="0"/>
    <n v="77"/>
    <n v="0"/>
    <n v="0"/>
    <n v="0"/>
    <n v="211"/>
    <n v="0"/>
    <n v="0"/>
    <n v="92671"/>
    <n v="81839"/>
    <n v="122758"/>
    <n v="150439"/>
    <n v="114333"/>
    <n v="99892"/>
    <n v="152848"/>
    <n v="184139"/>
    <n v="5671018.1899866955"/>
    <n v="84387361.865178019"/>
    <n v="26417894.406719759"/>
    <n v="0"/>
    <n v="0"/>
    <n v="0"/>
    <n v="0"/>
    <n v="0"/>
    <n v="116476274"/>
    <n v="1134203.6379973392"/>
    <n v="1285425.6901322864"/>
    <n v="5283578.8813439524"/>
    <n v="0"/>
    <n v="0"/>
    <n v="0"/>
    <n v="0"/>
    <n v="0"/>
    <n v="7703208"/>
    <n v="124179482"/>
    <n v="96863.870514820592"/>
    <n v="0"/>
    <n v="0"/>
    <n v="0"/>
    <n v="0"/>
    <n v="19701352"/>
    <n v="20093795.174925413"/>
    <n v="20093795"/>
    <n v="60"/>
    <n v="1"/>
    <n v="0"/>
    <n v="0"/>
    <n v="2.6666666666666665"/>
    <n v="2.6666666666666665"/>
    <n v="2.6666666666666665"/>
    <n v="3"/>
    <n v="6660438"/>
    <n v="26754233"/>
    <n v="150933715"/>
  </r>
  <r>
    <x v="2"/>
    <n v="3766"/>
    <x v="14"/>
    <x v="145"/>
    <x v="145"/>
    <x v="144"/>
    <n v="889"/>
    <n v="111001015458"/>
    <s v="11001111001015458"/>
    <s v="COLEGIO FLORIDABLANCA (IED)"/>
    <n v="1"/>
    <n v="3.4711883561739638"/>
    <n v="0.24310784645338757"/>
    <n v="1.9919606275011457E-2"/>
    <n v="1.0199196062750115"/>
    <n v="1771"/>
    <n v="0"/>
    <n v="0"/>
    <n v="0"/>
    <n v="109"/>
    <n v="0"/>
    <n v="730"/>
    <n v="0"/>
    <n v="634"/>
    <n v="0"/>
    <n v="29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02349.711809164"/>
    <n v="113851989.69743107"/>
    <n v="37310580.726078145"/>
    <n v="0"/>
    <n v="0"/>
    <n v="0"/>
    <n v="0"/>
    <n v="0"/>
    <n v="161464920"/>
    <n v="0"/>
    <n v="0"/>
    <n v="0"/>
    <n v="0"/>
    <n v="0"/>
    <n v="0"/>
    <n v="0"/>
    <n v="0"/>
    <n v="0"/>
    <n v="161464920"/>
    <n v="91171.609260304918"/>
    <n v="0"/>
    <n v="0"/>
    <n v="0"/>
    <n v="0"/>
    <n v="19701352"/>
    <n v="20093795.174925413"/>
    <n v="20093795"/>
    <n v="109"/>
    <n v="1"/>
    <n v="0"/>
    <n v="0"/>
    <n v="4.8444444444444441"/>
    <n v="4.8444444444444441"/>
    <n v="4"/>
    <n v="4"/>
    <n v="6660438"/>
    <n v="26754233"/>
    <n v="188219153"/>
  </r>
  <r>
    <x v="2"/>
    <n v="3766"/>
    <x v="14"/>
    <x v="145"/>
    <x v="145"/>
    <x v="144"/>
    <n v="890"/>
    <n v="111001015598"/>
    <s v="11001111001015598"/>
    <s v="COLEGIO LAS AMERICAS (IED)"/>
    <n v="1"/>
    <n v="3.4711883561739638"/>
    <n v="0.24310784645338757"/>
    <n v="1.9919606275011457E-2"/>
    <n v="1.0199196062750115"/>
    <n v="2096"/>
    <n v="0"/>
    <n v="0"/>
    <n v="0"/>
    <n v="91"/>
    <n v="0"/>
    <n v="789"/>
    <n v="0"/>
    <n v="846"/>
    <n v="0"/>
    <n v="37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601044.2548131552"/>
    <n v="136472143.07573301"/>
    <n v="46325217.680029914"/>
    <n v="0"/>
    <n v="0"/>
    <n v="0"/>
    <n v="0"/>
    <n v="0"/>
    <n v="191398405"/>
    <n v="0"/>
    <n v="0"/>
    <n v="0"/>
    <n v="0"/>
    <n v="0"/>
    <n v="0"/>
    <n v="0"/>
    <n v="0"/>
    <n v="0"/>
    <n v="191398405"/>
    <n v="91316.032919847334"/>
    <n v="0"/>
    <n v="0"/>
    <n v="0"/>
    <n v="0"/>
    <n v="19701352"/>
    <n v="20093795.174925413"/>
    <n v="20093795"/>
    <n v="91"/>
    <n v="0"/>
    <n v="1"/>
    <n v="0"/>
    <n v="4.0444444444444443"/>
    <n v="4.0444444444444443"/>
    <n v="4"/>
    <n v="4"/>
    <n v="26641753"/>
    <n v="46735548"/>
    <n v="238133953"/>
  </r>
  <r>
    <x v="2"/>
    <n v="3766"/>
    <x v="14"/>
    <x v="145"/>
    <x v="145"/>
    <x v="144"/>
    <n v="891"/>
    <n v="111001015601"/>
    <s v="11001111001015601"/>
    <s v="COLEGIO O.E.A. (IED)"/>
    <n v="1"/>
    <n v="3.4711883561739638"/>
    <n v="0.24310784645338757"/>
    <n v="1.9919606275011457E-2"/>
    <n v="1.0199196062750115"/>
    <n v="1815"/>
    <n v="0"/>
    <n v="0"/>
    <n v="0"/>
    <n v="109"/>
    <n v="0"/>
    <n v="870"/>
    <n v="0"/>
    <n v="573"/>
    <n v="0"/>
    <n v="0"/>
    <n v="0"/>
    <n v="263"/>
    <n v="372"/>
    <n v="0"/>
    <n v="0"/>
    <n v="0"/>
    <n v="109"/>
    <n v="0"/>
    <n v="0"/>
    <n v="0"/>
    <n v="0"/>
    <n v="0"/>
    <n v="0"/>
    <n v="0"/>
    <n v="263"/>
    <n v="92671"/>
    <n v="81839"/>
    <n v="122758"/>
    <n v="150439"/>
    <n v="114333"/>
    <n v="99892"/>
    <n v="152848"/>
    <n v="184139"/>
    <n v="10302349.711809164"/>
    <n v="120446056.54940839"/>
    <n v="0"/>
    <n v="40353585.325530902"/>
    <n v="0"/>
    <n v="0"/>
    <n v="0"/>
    <n v="0"/>
    <n v="171101992"/>
    <n v="2060469.9423618328"/>
    <n v="0"/>
    <n v="0"/>
    <n v="8070717.0651061805"/>
    <n v="0"/>
    <n v="0"/>
    <n v="0"/>
    <n v="0"/>
    <n v="10131187"/>
    <n v="181233179"/>
    <n v="99852.991184573009"/>
    <n v="0"/>
    <n v="0"/>
    <n v="0"/>
    <n v="0"/>
    <n v="19701352"/>
    <n v="20093795.174925413"/>
    <n v="20093795"/>
    <n v="109"/>
    <n v="1"/>
    <n v="0"/>
    <n v="0"/>
    <n v="4.8444444444444441"/>
    <n v="4.8444444444444441"/>
    <n v="4"/>
    <n v="4"/>
    <n v="6660438"/>
    <n v="26754233"/>
    <n v="207987412"/>
  </r>
  <r>
    <x v="2"/>
    <n v="3766"/>
    <x v="14"/>
    <x v="145"/>
    <x v="145"/>
    <x v="144"/>
    <n v="892"/>
    <n v="111001015733"/>
    <s v="11001111001015733"/>
    <s v="COLEGIO ANTONIO BARAYA (IED)"/>
    <n v="1"/>
    <n v="3.4711883561739638"/>
    <n v="0.24310784645338757"/>
    <n v="1.9919606275011457E-2"/>
    <n v="1.0199196062750115"/>
    <n v="938"/>
    <n v="0"/>
    <n v="0"/>
    <n v="0"/>
    <n v="51"/>
    <n v="0"/>
    <n v="401"/>
    <n v="0"/>
    <n v="350"/>
    <n v="0"/>
    <n v="136"/>
    <n v="0"/>
    <n v="0"/>
    <n v="938"/>
    <n v="0"/>
    <n v="0"/>
    <n v="0"/>
    <n v="51"/>
    <n v="0"/>
    <n v="401"/>
    <n v="0"/>
    <n v="350"/>
    <n v="0"/>
    <n v="136"/>
    <n v="0"/>
    <n v="0"/>
    <n v="92671"/>
    <n v="81839"/>
    <n v="122758"/>
    <n v="150439"/>
    <n v="114333"/>
    <n v="99892"/>
    <n v="152848"/>
    <n v="184139"/>
    <n v="4820365.4614886912"/>
    <n v="62685369.694113441"/>
    <n v="17027647.579686671"/>
    <n v="0"/>
    <n v="0"/>
    <n v="0"/>
    <n v="0"/>
    <n v="0"/>
    <n v="84533383"/>
    <n v="964073.0922977383"/>
    <n v="12537073.938822689"/>
    <n v="3405529.5159373339"/>
    <n v="0"/>
    <n v="0"/>
    <n v="0"/>
    <n v="0"/>
    <n v="0"/>
    <n v="16906677"/>
    <n v="101440060"/>
    <n v="108145.05330490405"/>
    <n v="0"/>
    <n v="0"/>
    <n v="0"/>
    <n v="0"/>
    <n v="19701352"/>
    <n v="20093795.174925413"/>
    <n v="20093795"/>
    <n v="51"/>
    <n v="1"/>
    <n v="0"/>
    <n v="0"/>
    <n v="2.2666666666666666"/>
    <n v="2.2666666666666666"/>
    <n v="2.2666666666666666"/>
    <n v="3"/>
    <n v="6660438"/>
    <n v="26754233"/>
    <n v="128194293"/>
  </r>
  <r>
    <x v="2"/>
    <n v="3766"/>
    <x v="14"/>
    <x v="145"/>
    <x v="145"/>
    <x v="144"/>
    <n v="956"/>
    <n v="111001015776"/>
    <s v="11001111001015776"/>
    <s v="COLEGIO INSTITUTO TECNICO DISTRITAL JULIO FLOREZ (IED)"/>
    <n v="1"/>
    <n v="3.4711883561739638"/>
    <n v="0.24310784645338757"/>
    <n v="1.9919606275011457E-2"/>
    <n v="1.0199196062750115"/>
    <n v="1239"/>
    <n v="0"/>
    <n v="0"/>
    <n v="0"/>
    <n v="55"/>
    <n v="0"/>
    <n v="489"/>
    <n v="0"/>
    <n v="458"/>
    <n v="0"/>
    <n v="0"/>
    <n v="0"/>
    <n v="237"/>
    <n v="1239"/>
    <n v="0"/>
    <n v="0"/>
    <n v="0"/>
    <n v="55"/>
    <n v="0"/>
    <n v="489"/>
    <n v="0"/>
    <n v="458"/>
    <n v="0"/>
    <n v="0"/>
    <n v="0"/>
    <n v="237"/>
    <n v="92671"/>
    <n v="81839"/>
    <n v="122758"/>
    <n v="150439"/>
    <n v="114333"/>
    <n v="99892"/>
    <n v="152848"/>
    <n v="184139"/>
    <n v="5198433.3408211377"/>
    <n v="79045333.023069814"/>
    <n v="0"/>
    <n v="36364257.498672329"/>
    <n v="0"/>
    <n v="0"/>
    <n v="0"/>
    <n v="0"/>
    <n v="120608024"/>
    <n v="1039686.6681642275"/>
    <n v="15809066.604613964"/>
    <n v="0"/>
    <n v="7272851.4997344669"/>
    <n v="0"/>
    <n v="0"/>
    <n v="0"/>
    <n v="0"/>
    <n v="24121605"/>
    <n v="144729629"/>
    <n v="116811.64568200162"/>
    <n v="0"/>
    <n v="0"/>
    <n v="0"/>
    <n v="0"/>
    <n v="19701352"/>
    <n v="20093795.174925413"/>
    <n v="20093795"/>
    <n v="55"/>
    <n v="1"/>
    <n v="0"/>
    <n v="0"/>
    <n v="2.4444444444444446"/>
    <n v="2.4444444444444446"/>
    <n v="2.4444444444444446"/>
    <n v="3"/>
    <n v="6660438"/>
    <n v="26754233"/>
    <n v="171483862"/>
  </r>
  <r>
    <x v="2"/>
    <n v="3766"/>
    <x v="14"/>
    <x v="145"/>
    <x v="145"/>
    <x v="144"/>
    <n v="957"/>
    <n v="111001015806"/>
    <s v="11001111001015806"/>
    <s v="COLEGIO JORGE GAITAN CORTES (IED)"/>
    <n v="1"/>
    <n v="3.4711883561739638"/>
    <n v="0.24310784645338757"/>
    <n v="1.9919606275011457E-2"/>
    <n v="1.0199196062750115"/>
    <n v="925"/>
    <n v="0"/>
    <n v="0"/>
    <n v="0"/>
    <n v="35"/>
    <n v="0"/>
    <n v="412"/>
    <n v="0"/>
    <n v="317"/>
    <n v="0"/>
    <n v="161"/>
    <n v="0"/>
    <n v="0"/>
    <n v="35"/>
    <n v="0"/>
    <n v="0"/>
    <n v="0"/>
    <n v="35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308093.9441589057"/>
    <n v="60849047.279638745"/>
    <n v="20157729.855364367"/>
    <n v="0"/>
    <n v="0"/>
    <n v="0"/>
    <n v="0"/>
    <n v="0"/>
    <n v="84314871"/>
    <n v="661618.78883178113"/>
    <n v="0"/>
    <n v="0"/>
    <n v="0"/>
    <n v="0"/>
    <n v="0"/>
    <n v="0"/>
    <n v="0"/>
    <n v="661619"/>
    <n v="84976490"/>
    <n v="91866.475675675669"/>
    <n v="0"/>
    <n v="0"/>
    <n v="0"/>
    <n v="0"/>
    <n v="19701352"/>
    <n v="20093795.174925413"/>
    <n v="20093795"/>
    <n v="35"/>
    <n v="1"/>
    <n v="0"/>
    <n v="0"/>
    <n v="1.5555555555555556"/>
    <n v="1.5555555555555556"/>
    <n v="1.5555555555555556"/>
    <n v="2"/>
    <n v="6660438"/>
    <n v="26754233"/>
    <n v="111730723"/>
  </r>
  <r>
    <x v="2"/>
    <n v="3766"/>
    <x v="14"/>
    <x v="145"/>
    <x v="145"/>
    <x v="144"/>
    <n v="958"/>
    <n v="111001015814"/>
    <s v="11001111001015814"/>
    <s v="COLEGIO REPUBLICA DE CHINA (IED)"/>
    <n v="1"/>
    <n v="3.4711883561739638"/>
    <n v="0.24310784645338757"/>
    <n v="1.9919606275011457E-2"/>
    <n v="1.0199196062750115"/>
    <n v="1610"/>
    <n v="0"/>
    <n v="0"/>
    <n v="0"/>
    <n v="84"/>
    <n v="0"/>
    <n v="579"/>
    <n v="0"/>
    <n v="629"/>
    <n v="0"/>
    <n v="31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939425.4659813736"/>
    <n v="100830794.39479233"/>
    <n v="39814646.546620302"/>
    <n v="0"/>
    <n v="0"/>
    <n v="0"/>
    <n v="0"/>
    <n v="0"/>
    <n v="148584866"/>
    <n v="0"/>
    <n v="0"/>
    <n v="0"/>
    <n v="0"/>
    <n v="0"/>
    <n v="0"/>
    <n v="0"/>
    <n v="0"/>
    <n v="0"/>
    <n v="148584866"/>
    <n v="92288.736645962737"/>
    <n v="0"/>
    <n v="0"/>
    <n v="0"/>
    <n v="0"/>
    <n v="19701352"/>
    <n v="20093795.174925413"/>
    <n v="20093795"/>
    <n v="84"/>
    <n v="1"/>
    <n v="0"/>
    <n v="0"/>
    <n v="3.7333333333333334"/>
    <n v="3.7333333333333334"/>
    <n v="3.7333333333333334"/>
    <n v="4"/>
    <n v="6660438"/>
    <n v="26754233"/>
    <n v="175339099"/>
  </r>
  <r>
    <x v="2"/>
    <n v="3766"/>
    <x v="14"/>
    <x v="145"/>
    <x v="145"/>
    <x v="144"/>
    <n v="463"/>
    <n v="111001015903"/>
    <s v="11001111001015903"/>
    <s v="COLEGIO MONTEBELLO (IED)"/>
    <n v="1"/>
    <n v="3.4711883561739638"/>
    <n v="0.24310784645338757"/>
    <n v="1.9919606275011457E-2"/>
    <n v="1.0199196062750115"/>
    <n v="1287"/>
    <n v="0"/>
    <n v="0"/>
    <n v="0"/>
    <n v="70"/>
    <n v="0"/>
    <n v="603"/>
    <n v="0"/>
    <n v="426"/>
    <n v="0"/>
    <n v="188"/>
    <n v="0"/>
    <n v="0"/>
    <n v="597"/>
    <n v="0"/>
    <n v="0"/>
    <n v="0"/>
    <n v="70"/>
    <n v="0"/>
    <n v="527"/>
    <n v="0"/>
    <n v="0"/>
    <n v="0"/>
    <n v="0"/>
    <n v="0"/>
    <n v="0"/>
    <n v="92671"/>
    <n v="81839"/>
    <n v="122758"/>
    <n v="150439"/>
    <n v="114333"/>
    <n v="99892"/>
    <n v="152848"/>
    <n v="184139"/>
    <n v="6616187.8883178113"/>
    <n v="85889807.477020949"/>
    <n v="23538218.71309628"/>
    <n v="0"/>
    <n v="0"/>
    <n v="0"/>
    <n v="0"/>
    <n v="0"/>
    <n v="116044214"/>
    <n v="1323237.5776635623"/>
    <n v="8797653.7493469454"/>
    <n v="0"/>
    <n v="0"/>
    <n v="0"/>
    <n v="0"/>
    <n v="0"/>
    <n v="0"/>
    <n v="10120891"/>
    <n v="126165105"/>
    <n v="98030.38461538461"/>
    <n v="0"/>
    <n v="0"/>
    <n v="0"/>
    <n v="0"/>
    <n v="19701352"/>
    <n v="20093795.174925413"/>
    <n v="20093795"/>
    <n v="70"/>
    <n v="1"/>
    <n v="0"/>
    <n v="0"/>
    <n v="3.1111111111111112"/>
    <n v="3.1111111111111112"/>
    <n v="3.1111111111111112"/>
    <n v="4"/>
    <n v="6660438"/>
    <n v="26754233"/>
    <n v="152919338"/>
  </r>
  <r>
    <x v="2"/>
    <n v="3766"/>
    <x v="14"/>
    <x v="145"/>
    <x v="145"/>
    <x v="144"/>
    <n v="464"/>
    <n v="111001015911"/>
    <s v="11001111001015911"/>
    <s v="COLEGIO LOS ALPES (IED)"/>
    <n v="1"/>
    <n v="3.4711883561739638"/>
    <n v="0.24310784645338757"/>
    <n v="1.9919606275011457E-2"/>
    <n v="1.0199196062750115"/>
    <n v="2117"/>
    <n v="0"/>
    <n v="0"/>
    <n v="0"/>
    <n v="101"/>
    <n v="0"/>
    <n v="1018"/>
    <n v="0"/>
    <n v="662"/>
    <n v="0"/>
    <n v="8"/>
    <n v="0"/>
    <n v="32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546213.9531442709"/>
    <n v="140228257.10534033"/>
    <n v="1001626.328216863"/>
    <n v="50326904.892677322"/>
    <n v="0"/>
    <n v="0"/>
    <n v="0"/>
    <n v="0"/>
    <n v="201103002"/>
    <n v="0"/>
    <n v="0"/>
    <n v="0"/>
    <n v="0"/>
    <n v="0"/>
    <n v="0"/>
    <n v="0"/>
    <n v="0"/>
    <n v="0"/>
    <n v="201103002"/>
    <n v="94994.332546055739"/>
    <n v="0"/>
    <n v="0"/>
    <n v="0"/>
    <n v="0"/>
    <n v="19701352"/>
    <n v="20093795.174925413"/>
    <n v="20093795"/>
    <n v="101"/>
    <n v="1"/>
    <n v="0"/>
    <n v="0"/>
    <n v="4.4888888888888889"/>
    <n v="4.4888888888888889"/>
    <n v="4"/>
    <n v="4"/>
    <n v="6660438"/>
    <n v="26754233"/>
    <n v="227857235"/>
  </r>
  <r>
    <x v="2"/>
    <n v="3766"/>
    <x v="14"/>
    <x v="145"/>
    <x v="145"/>
    <x v="144"/>
    <n v="465"/>
    <n v="111001016004"/>
    <s v="11001111001016004"/>
    <s v="COLEGIO LA BELLEZA LOS LIBERTADORES (IED)"/>
    <n v="1"/>
    <n v="3.4711883561739638"/>
    <n v="0.24310784645338757"/>
    <n v="1.9919606275011457E-2"/>
    <n v="1.0199196062750115"/>
    <n v="883"/>
    <n v="0"/>
    <n v="0"/>
    <n v="0"/>
    <n v="62"/>
    <n v="0"/>
    <n v="492"/>
    <n v="0"/>
    <n v="245"/>
    <n v="0"/>
    <n v="84"/>
    <n v="0"/>
    <n v="0"/>
    <n v="468"/>
    <n v="0"/>
    <n v="0"/>
    <n v="0"/>
    <n v="62"/>
    <n v="0"/>
    <n v="77"/>
    <n v="0"/>
    <n v="245"/>
    <n v="0"/>
    <n v="84"/>
    <n v="0"/>
    <n v="0"/>
    <n v="92671"/>
    <n v="81839"/>
    <n v="122758"/>
    <n v="150439"/>
    <n v="114333"/>
    <n v="99892"/>
    <n v="152848"/>
    <n v="184139"/>
    <n v="5860052.1296529192"/>
    <n v="61516800.884902276"/>
    <n v="10517076.446277061"/>
    <n v="0"/>
    <n v="0"/>
    <n v="0"/>
    <n v="0"/>
    <n v="0"/>
    <n v="77893929"/>
    <n v="1172010.4259305838"/>
    <n v="5375416.5223713797"/>
    <n v="2103415.2892554123"/>
    <n v="0"/>
    <n v="0"/>
    <n v="0"/>
    <n v="0"/>
    <n v="0"/>
    <n v="8650842"/>
    <n v="86544771"/>
    <n v="98012.198187995469"/>
    <n v="0"/>
    <n v="0"/>
    <n v="0"/>
    <n v="0"/>
    <n v="19701352"/>
    <n v="20093795.174925413"/>
    <n v="20093795"/>
    <n v="62"/>
    <n v="1"/>
    <n v="0"/>
    <n v="0"/>
    <n v="2.7555555555555555"/>
    <n v="2.7555555555555555"/>
    <n v="2.7555555555555555"/>
    <n v="3"/>
    <n v="6660438"/>
    <n v="26754233"/>
    <n v="113299004"/>
  </r>
  <r>
    <x v="2"/>
    <n v="3766"/>
    <x v="14"/>
    <x v="145"/>
    <x v="145"/>
    <x v="144"/>
    <n v="466"/>
    <n v="111001016039"/>
    <s v="11001111001016039"/>
    <s v="COLEGIO ORLANDO FALS BORDA (IED)"/>
    <n v="1"/>
    <n v="3.4711883561739638"/>
    <n v="0.24310784645338757"/>
    <n v="1.9919606275011457E-2"/>
    <n v="1.0199196062750115"/>
    <n v="1435"/>
    <n v="0"/>
    <n v="0"/>
    <n v="0"/>
    <n v="96"/>
    <n v="0"/>
    <n v="610"/>
    <n v="0"/>
    <n v="520"/>
    <n v="0"/>
    <n v="209"/>
    <n v="0"/>
    <n v="0"/>
    <n v="305"/>
    <n v="0"/>
    <n v="0"/>
    <n v="0"/>
    <n v="96"/>
    <n v="0"/>
    <n v="0"/>
    <n v="0"/>
    <n v="0"/>
    <n v="0"/>
    <n v="209"/>
    <n v="0"/>
    <n v="0"/>
    <n v="92671"/>
    <n v="81839"/>
    <n v="122758"/>
    <n v="150439"/>
    <n v="114333"/>
    <n v="99892"/>
    <n v="152848"/>
    <n v="184139"/>
    <n v="9073629.103978714"/>
    <n v="94320196.743472964"/>
    <n v="26167487.824665543"/>
    <n v="0"/>
    <n v="0"/>
    <n v="0"/>
    <n v="0"/>
    <n v="0"/>
    <n v="129561314"/>
    <n v="1814725.8207957428"/>
    <n v="0"/>
    <n v="5233497.5649331091"/>
    <n v="0"/>
    <n v="0"/>
    <n v="0"/>
    <n v="0"/>
    <n v="0"/>
    <n v="7048223"/>
    <n v="136609537"/>
    <n v="95198.28362369338"/>
    <n v="0"/>
    <n v="0"/>
    <n v="0"/>
    <n v="0"/>
    <n v="19701352"/>
    <n v="20093795.174925413"/>
    <n v="20093795"/>
    <n v="96"/>
    <n v="1"/>
    <n v="0"/>
    <n v="0"/>
    <n v="4.2666666666666666"/>
    <n v="4.2666666666666666"/>
    <n v="4"/>
    <n v="4"/>
    <n v="6660438"/>
    <n v="26754233"/>
    <n v="163363770"/>
  </r>
  <r>
    <x v="2"/>
    <n v="3766"/>
    <x v="14"/>
    <x v="145"/>
    <x v="145"/>
    <x v="144"/>
    <n v="467"/>
    <n v="111001016071"/>
    <s v="11001111001016071"/>
    <s v="COLEGIO ISABEL II (IED)"/>
    <n v="1"/>
    <n v="3.4711883561739638"/>
    <n v="0.24310784645338757"/>
    <n v="1.9919606275011457E-2"/>
    <n v="1.0199196062750115"/>
    <n v="2039"/>
    <n v="0"/>
    <n v="0"/>
    <n v="0"/>
    <n v="127"/>
    <n v="0"/>
    <n v="900"/>
    <n v="0"/>
    <n v="748"/>
    <n v="0"/>
    <n v="2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003655.168805173"/>
    <n v="137557242.68428624"/>
    <n v="33053668.831156477"/>
    <n v="0"/>
    <n v="0"/>
    <n v="0"/>
    <n v="0"/>
    <n v="0"/>
    <n v="182614567"/>
    <n v="0"/>
    <n v="0"/>
    <n v="0"/>
    <n v="0"/>
    <n v="0"/>
    <n v="0"/>
    <n v="0"/>
    <n v="0"/>
    <n v="0"/>
    <n v="182614567"/>
    <n v="89560.846983815602"/>
    <n v="0"/>
    <n v="0"/>
    <n v="0"/>
    <n v="0"/>
    <n v="19701352"/>
    <n v="20093795.174925413"/>
    <n v="20093795"/>
    <n v="127"/>
    <n v="1"/>
    <n v="0"/>
    <n v="0"/>
    <n v="5.6444444444444448"/>
    <n v="5.6444444444444448"/>
    <n v="4"/>
    <n v="4"/>
    <n v="6660438"/>
    <n v="26754233"/>
    <n v="209368800"/>
  </r>
  <r>
    <x v="2"/>
    <n v="3766"/>
    <x v="14"/>
    <x v="145"/>
    <x v="145"/>
    <x v="144"/>
    <n v="468"/>
    <n v="111001016098"/>
    <s v="11001111001016098"/>
    <s v="COLEGIO ALQUERIA DE LA FRAGUA (IED)"/>
    <n v="1"/>
    <n v="3.4711883561739638"/>
    <n v="0.24310784645338757"/>
    <n v="1.9919606275011457E-2"/>
    <n v="1.0199196062750115"/>
    <n v="749"/>
    <n v="0"/>
    <n v="0"/>
    <n v="0"/>
    <n v="47"/>
    <n v="0"/>
    <n v="371"/>
    <n v="0"/>
    <n v="248"/>
    <n v="0"/>
    <n v="8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42297.5821562447"/>
    <n v="51667435.207265273"/>
    <n v="10391873.155249953"/>
    <n v="0"/>
    <n v="0"/>
    <n v="0"/>
    <n v="0"/>
    <n v="0"/>
    <n v="66501606"/>
    <n v="0"/>
    <n v="0"/>
    <n v="0"/>
    <n v="0"/>
    <n v="0"/>
    <n v="0"/>
    <n v="0"/>
    <n v="0"/>
    <n v="0"/>
    <n v="66501606"/>
    <n v="88787.190921228306"/>
    <n v="0"/>
    <n v="0"/>
    <n v="0"/>
    <n v="0"/>
    <n v="19701352"/>
    <n v="20093795.174925413"/>
    <n v="20093795"/>
    <n v="47"/>
    <n v="1"/>
    <n v="0"/>
    <n v="0"/>
    <n v="2.088888888888889"/>
    <n v="2.088888888888889"/>
    <n v="2.088888888888889"/>
    <n v="3"/>
    <n v="6660438"/>
    <n v="26754233"/>
    <n v="93255839"/>
  </r>
  <r>
    <x v="2"/>
    <n v="3766"/>
    <x v="14"/>
    <x v="145"/>
    <x v="145"/>
    <x v="144"/>
    <n v="469"/>
    <n v="111001016101"/>
    <s v="11001111001016101"/>
    <s v="COLEGIO LOS PERIODISTAS (IED)"/>
    <n v="1"/>
    <n v="3.4711883561739638"/>
    <n v="0.24310784645338757"/>
    <n v="1.9919606275011457E-2"/>
    <n v="1.0199196062750115"/>
    <n v="1231"/>
    <n v="0"/>
    <n v="0"/>
    <n v="0"/>
    <n v="61"/>
    <n v="0"/>
    <n v="532"/>
    <n v="0"/>
    <n v="433"/>
    <n v="0"/>
    <n v="20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765535.1598198069"/>
    <n v="80547778.634912744"/>
    <n v="25666674.660557114"/>
    <n v="0"/>
    <n v="0"/>
    <n v="0"/>
    <n v="0"/>
    <n v="0"/>
    <n v="111979988"/>
    <n v="0"/>
    <n v="0"/>
    <n v="0"/>
    <n v="0"/>
    <n v="0"/>
    <n v="0"/>
    <n v="0"/>
    <n v="0"/>
    <n v="0"/>
    <n v="111979988"/>
    <n v="90966.683996750609"/>
    <n v="0"/>
    <n v="0"/>
    <n v="0"/>
    <n v="0"/>
    <n v="19701352"/>
    <n v="20093795.174925413"/>
    <n v="20093795"/>
    <n v="61"/>
    <n v="1"/>
    <n v="0"/>
    <n v="0"/>
    <n v="2.7111111111111112"/>
    <n v="2.7111111111111112"/>
    <n v="2.7111111111111112"/>
    <n v="3"/>
    <n v="6660438"/>
    <n v="26754233"/>
    <n v="138734221"/>
  </r>
  <r>
    <x v="2"/>
    <n v="3766"/>
    <x v="14"/>
    <x v="145"/>
    <x v="145"/>
    <x v="144"/>
    <n v="470"/>
    <n v="111001016136"/>
    <s v="11001111001016136"/>
    <s v="COLEGIO LA CHUCUA (IED)"/>
    <n v="1"/>
    <n v="3.4711883561739638"/>
    <n v="0.24310784645338757"/>
    <n v="1.9919606275011457E-2"/>
    <n v="1.0199196062750115"/>
    <n v="1494"/>
    <n v="0"/>
    <n v="0"/>
    <n v="0"/>
    <n v="70"/>
    <n v="0"/>
    <n v="644"/>
    <n v="0"/>
    <n v="527"/>
    <n v="0"/>
    <n v="25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16187.8883178113"/>
    <n v="97742433.970448524"/>
    <n v="31676432.629858289"/>
    <n v="0"/>
    <n v="0"/>
    <n v="0"/>
    <n v="0"/>
    <n v="0"/>
    <n v="136035054"/>
    <n v="0"/>
    <n v="0"/>
    <n v="0"/>
    <n v="0"/>
    <n v="0"/>
    <n v="0"/>
    <n v="0"/>
    <n v="0"/>
    <n v="0"/>
    <n v="136035054"/>
    <n v="91054.253012048197"/>
    <n v="0"/>
    <n v="0"/>
    <n v="0"/>
    <n v="0"/>
    <n v="19701352"/>
    <n v="20093795.174925413"/>
    <n v="20093795"/>
    <n v="70"/>
    <n v="1"/>
    <n v="0"/>
    <n v="0"/>
    <n v="3.1111111111111112"/>
    <n v="3.1111111111111112"/>
    <n v="3.1111111111111112"/>
    <n v="4"/>
    <n v="6660438"/>
    <n v="26754233"/>
    <n v="162789287"/>
  </r>
  <r>
    <x v="2"/>
    <n v="3766"/>
    <x v="14"/>
    <x v="145"/>
    <x v="145"/>
    <x v="144"/>
    <n v="471"/>
    <n v="111001016250"/>
    <s v="11001111001016250"/>
    <s v="COLEGIO REPUBLICA BOLIVARIANA  DE VENEZUELA (IED)"/>
    <n v="1"/>
    <n v="3.4711883561739638"/>
    <n v="0.24310784645338757"/>
    <n v="1.9919606275011457E-2"/>
    <n v="1.0199196062750115"/>
    <n v="596"/>
    <n v="0"/>
    <n v="0"/>
    <n v="0"/>
    <n v="61"/>
    <n v="0"/>
    <n v="276"/>
    <n v="0"/>
    <n v="181"/>
    <n v="0"/>
    <n v="78"/>
    <n v="0"/>
    <n v="0"/>
    <n v="596"/>
    <n v="0"/>
    <n v="0"/>
    <n v="0"/>
    <n v="61"/>
    <n v="0"/>
    <n v="276"/>
    <n v="0"/>
    <n v="181"/>
    <n v="0"/>
    <n v="78"/>
    <n v="0"/>
    <n v="0"/>
    <n v="92671"/>
    <n v="81839"/>
    <n v="122758"/>
    <n v="150439"/>
    <n v="114333"/>
    <n v="99892"/>
    <n v="152848"/>
    <n v="184139"/>
    <n v="5765535.1598198069"/>
    <n v="38145424.700678885"/>
    <n v="9765856.7001144141"/>
    <n v="0"/>
    <n v="0"/>
    <n v="0"/>
    <n v="0"/>
    <n v="0"/>
    <n v="53676817"/>
    <n v="1153107.0319639614"/>
    <n v="7629084.9401357779"/>
    <n v="1953171.3400228827"/>
    <n v="0"/>
    <n v="0"/>
    <n v="0"/>
    <n v="0"/>
    <n v="0"/>
    <n v="10735363"/>
    <n v="64412180"/>
    <n v="108074.12751677852"/>
    <n v="0"/>
    <n v="0"/>
    <n v="0"/>
    <n v="0"/>
    <n v="19701352"/>
    <n v="20093795.174925413"/>
    <n v="20093795"/>
    <n v="61"/>
    <n v="1"/>
    <n v="0"/>
    <n v="0"/>
    <n v="2.7111111111111112"/>
    <n v="2.7111111111111112"/>
    <n v="2.7111111111111112"/>
    <n v="3"/>
    <n v="6660438"/>
    <n v="26754233"/>
    <n v="91166413"/>
  </r>
  <r>
    <x v="2"/>
    <n v="3766"/>
    <x v="14"/>
    <x v="145"/>
    <x v="145"/>
    <x v="144"/>
    <n v="472"/>
    <n v="111001016292"/>
    <s v="11001111001016292"/>
    <s v="COLEGIO KENNEDY (IED)"/>
    <n v="1"/>
    <n v="3.4711883561739638"/>
    <n v="0.24310784645338757"/>
    <n v="1.9919606275011457E-2"/>
    <n v="1.0199196062750115"/>
    <n v="1563"/>
    <n v="0"/>
    <n v="0"/>
    <n v="0"/>
    <n v="51"/>
    <n v="0"/>
    <n v="532"/>
    <n v="0"/>
    <n v="610"/>
    <n v="0"/>
    <n v="370"/>
    <n v="0"/>
    <n v="0"/>
    <n v="1563"/>
    <n v="0"/>
    <n v="0"/>
    <n v="0"/>
    <n v="51"/>
    <n v="0"/>
    <n v="532"/>
    <n v="0"/>
    <n v="610"/>
    <n v="0"/>
    <n v="370"/>
    <n v="0"/>
    <n v="0"/>
    <n v="92671"/>
    <n v="81839"/>
    <n v="122758"/>
    <n v="150439"/>
    <n v="114333"/>
    <n v="99892"/>
    <n v="152848"/>
    <n v="184139"/>
    <n v="4820365.4614886912"/>
    <n v="95321827.151368245"/>
    <n v="46325217.680029914"/>
    <n v="0"/>
    <n v="0"/>
    <n v="0"/>
    <n v="0"/>
    <n v="0"/>
    <n v="146467410"/>
    <n v="964073.0922977383"/>
    <n v="19064365.430273652"/>
    <n v="9265043.5360059831"/>
    <n v="0"/>
    <n v="0"/>
    <n v="0"/>
    <n v="0"/>
    <n v="0"/>
    <n v="29293482"/>
    <n v="175760892"/>
    <n v="112450.98656429943"/>
    <n v="0"/>
    <n v="0"/>
    <n v="0"/>
    <n v="0"/>
    <n v="19701352"/>
    <n v="20093795.174925413"/>
    <n v="20093795"/>
    <n v="51"/>
    <n v="1"/>
    <n v="0"/>
    <n v="0"/>
    <n v="2.2666666666666666"/>
    <n v="2.2666666666666666"/>
    <n v="2.2666666666666666"/>
    <n v="3"/>
    <n v="6660438"/>
    <n v="26754233"/>
    <n v="202515125"/>
  </r>
  <r>
    <x v="2"/>
    <n v="3766"/>
    <x v="14"/>
    <x v="145"/>
    <x v="145"/>
    <x v="144"/>
    <n v="517"/>
    <n v="111001016314"/>
    <s v="11001111001016314"/>
    <s v="COLEGIO SIMON RODRIGUEZ (IED)"/>
    <n v="1"/>
    <n v="3.4711883561739638"/>
    <n v="0.24310784645338757"/>
    <n v="1.9919606275011457E-2"/>
    <n v="1.0199196062750115"/>
    <n v="790"/>
    <n v="0"/>
    <n v="0"/>
    <n v="0"/>
    <n v="48"/>
    <n v="0"/>
    <n v="375"/>
    <n v="0"/>
    <n v="265"/>
    <n v="0"/>
    <n v="102"/>
    <n v="0"/>
    <n v="0"/>
    <n v="790"/>
    <n v="0"/>
    <n v="0"/>
    <n v="0"/>
    <n v="48"/>
    <n v="0"/>
    <n v="375"/>
    <n v="0"/>
    <n v="265"/>
    <n v="0"/>
    <n v="102"/>
    <n v="0"/>
    <n v="0"/>
    <n v="92671"/>
    <n v="81839"/>
    <n v="122758"/>
    <n v="150439"/>
    <n v="114333"/>
    <n v="99892"/>
    <n v="152848"/>
    <n v="184139"/>
    <n v="4536814.551989357"/>
    <n v="53420288.421082027"/>
    <n v="12770735.684765002"/>
    <n v="0"/>
    <n v="0"/>
    <n v="0"/>
    <n v="0"/>
    <n v="0"/>
    <n v="70727839"/>
    <n v="907362.9103978714"/>
    <n v="10684057.684216406"/>
    <n v="2554147.1369530009"/>
    <n v="0"/>
    <n v="0"/>
    <n v="0"/>
    <n v="0"/>
    <n v="0"/>
    <n v="14145568"/>
    <n v="84873407"/>
    <n v="107434.6924050633"/>
    <n v="0"/>
    <n v="0"/>
    <n v="0"/>
    <n v="0"/>
    <n v="19701352"/>
    <n v="20093795.174925413"/>
    <n v="20093795"/>
    <n v="48"/>
    <n v="1"/>
    <n v="0"/>
    <n v="0"/>
    <n v="2.1333333333333333"/>
    <n v="2.1333333333333333"/>
    <n v="2.1333333333333333"/>
    <n v="3"/>
    <n v="6660438"/>
    <n v="26754233"/>
    <n v="111627640"/>
  </r>
  <r>
    <x v="2"/>
    <n v="3766"/>
    <x v="14"/>
    <x v="145"/>
    <x v="145"/>
    <x v="144"/>
    <n v="5232"/>
    <n v="111001016772"/>
    <s v="11001111001016772"/>
    <s v="COLEGIO SAN FRANCISCO DE ASIS (IED)"/>
    <n v="1"/>
    <n v="3.4711883561739638"/>
    <n v="0.24310784645338757"/>
    <n v="1.9919606275011457E-2"/>
    <n v="1.0199196062750115"/>
    <n v="1072"/>
    <n v="0"/>
    <n v="0"/>
    <n v="0"/>
    <n v="49"/>
    <n v="0"/>
    <n v="421"/>
    <n v="0"/>
    <n v="445"/>
    <n v="0"/>
    <n v="157"/>
    <n v="0"/>
    <n v="0"/>
    <n v="1072"/>
    <n v="0"/>
    <n v="0"/>
    <n v="0"/>
    <n v="49"/>
    <n v="0"/>
    <n v="421"/>
    <n v="0"/>
    <n v="445"/>
    <n v="0"/>
    <n v="157"/>
    <n v="0"/>
    <n v="0"/>
    <n v="92671"/>
    <n v="81839"/>
    <n v="122758"/>
    <n v="150439"/>
    <n v="114333"/>
    <n v="99892"/>
    <n v="152848"/>
    <n v="184139"/>
    <n v="4631331.5218224684"/>
    <n v="72284327.769776627"/>
    <n v="19656916.691255935"/>
    <n v="0"/>
    <n v="0"/>
    <n v="0"/>
    <n v="0"/>
    <n v="0"/>
    <n v="96572576"/>
    <n v="926266.3043644937"/>
    <n v="14456865.553955324"/>
    <n v="3931383.338251187"/>
    <n v="0"/>
    <n v="0"/>
    <n v="0"/>
    <n v="0"/>
    <n v="0"/>
    <n v="19314515"/>
    <n v="115887091"/>
    <n v="108103.6296641791"/>
    <n v="0"/>
    <n v="0"/>
    <n v="0"/>
    <n v="0"/>
    <n v="19701352"/>
    <n v="20093795.174925413"/>
    <n v="20093795"/>
    <n v="49"/>
    <n v="0"/>
    <n v="1"/>
    <n v="0"/>
    <n v="2.1777777777777776"/>
    <n v="2.1777777777777776"/>
    <n v="2.1777777777777776"/>
    <n v="3"/>
    <n v="19981315"/>
    <n v="40075110"/>
    <n v="155962201"/>
  </r>
  <r>
    <x v="2"/>
    <n v="3766"/>
    <x v="14"/>
    <x v="145"/>
    <x v="145"/>
    <x v="144"/>
    <n v="518"/>
    <n v="111001017795"/>
    <s v="11001111001017795"/>
    <s v="COLEGIO MAGDALENA ORTEGA DE NARIÑO (IED)"/>
    <n v="1"/>
    <n v="3.4711883561739638"/>
    <n v="0.24310784645338757"/>
    <n v="1.9919606275011457E-2"/>
    <n v="1.0199196062750115"/>
    <n v="1175"/>
    <n v="0"/>
    <n v="0"/>
    <n v="0"/>
    <n v="30"/>
    <n v="0"/>
    <n v="467"/>
    <n v="0"/>
    <n v="444"/>
    <n v="0"/>
    <n v="234"/>
    <n v="0"/>
    <n v="0"/>
    <n v="30"/>
    <n v="0"/>
    <n v="0"/>
    <n v="0"/>
    <n v="3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35509.0949933478"/>
    <n v="76040441.799383953"/>
    <n v="29297570.100343242"/>
    <n v="0"/>
    <n v="0"/>
    <n v="0"/>
    <n v="0"/>
    <n v="0"/>
    <n v="108173521"/>
    <n v="567101.81899866962"/>
    <n v="0"/>
    <n v="0"/>
    <n v="0"/>
    <n v="0"/>
    <n v="0"/>
    <n v="0"/>
    <n v="0"/>
    <n v="567102"/>
    <n v="108740623"/>
    <n v="92545.211063829789"/>
    <n v="0"/>
    <n v="0"/>
    <n v="0"/>
    <n v="0"/>
    <n v="19701352"/>
    <n v="20093795.174925413"/>
    <n v="20093795"/>
    <n v="30"/>
    <n v="1"/>
    <n v="0"/>
    <n v="0"/>
    <n v="1.3333333333333333"/>
    <n v="1.3333333333333333"/>
    <n v="1.3333333333333333"/>
    <n v="2"/>
    <n v="6660438"/>
    <n v="26754233"/>
    <n v="135494856"/>
  </r>
  <r>
    <x v="2"/>
    <n v="3766"/>
    <x v="14"/>
    <x v="145"/>
    <x v="145"/>
    <x v="144"/>
    <n v="519"/>
    <n v="111001018058"/>
    <s v="11001111001018058"/>
    <s v="COLEGIO ALEXANDER FLEMING (IED)"/>
    <n v="1"/>
    <n v="3.4711883561739638"/>
    <n v="0.24310784645338757"/>
    <n v="1.9919606275011457E-2"/>
    <n v="1.0199196062750115"/>
    <n v="1466"/>
    <n v="0"/>
    <n v="0"/>
    <n v="0"/>
    <n v="141"/>
    <n v="0"/>
    <n v="751"/>
    <n v="0"/>
    <n v="396"/>
    <n v="0"/>
    <n v="178"/>
    <n v="0"/>
    <n v="0"/>
    <n v="253"/>
    <n v="0"/>
    <n v="0"/>
    <n v="0"/>
    <n v="141"/>
    <n v="0"/>
    <n v="112"/>
    <n v="0"/>
    <n v="0"/>
    <n v="0"/>
    <n v="0"/>
    <n v="0"/>
    <n v="0"/>
    <n v="92671"/>
    <n v="81839"/>
    <n v="122758"/>
    <n v="150439"/>
    <n v="114333"/>
    <n v="99892"/>
    <n v="152848"/>
    <n v="184139"/>
    <n v="13326892.746468734"/>
    <n v="95739173.154657945"/>
    <n v="22286185.802825201"/>
    <n v="0"/>
    <n v="0"/>
    <n v="0"/>
    <n v="0"/>
    <n v="0"/>
    <n v="131352252"/>
    <n v="2665378.5492937472"/>
    <n v="1869710.0947378711"/>
    <n v="0"/>
    <n v="0"/>
    <n v="0"/>
    <n v="0"/>
    <n v="0"/>
    <n v="0"/>
    <n v="4535089"/>
    <n v="135887341"/>
    <n v="92692.592769440656"/>
    <n v="0"/>
    <n v="0"/>
    <n v="0"/>
    <n v="0"/>
    <n v="19701352"/>
    <n v="20093795.174925413"/>
    <n v="20093795"/>
    <n v="141"/>
    <n v="1"/>
    <n v="0"/>
    <n v="0"/>
    <n v="6.2666666666666666"/>
    <n v="6.2666666666666666"/>
    <n v="4"/>
    <n v="4"/>
    <n v="6660438"/>
    <n v="26754233"/>
    <n v="162641574"/>
  </r>
  <r>
    <x v="2"/>
    <n v="3766"/>
    <x v="14"/>
    <x v="145"/>
    <x v="145"/>
    <x v="144"/>
    <n v="520"/>
    <n v="111001018201"/>
    <s v="11001111001018201"/>
    <s v="COLEGIO RUFINO JOSE CUERVO (IED)"/>
    <n v="1"/>
    <n v="3.4711883561739638"/>
    <n v="0.24310784645338757"/>
    <n v="1.9919606275011457E-2"/>
    <n v="1.0199196062750115"/>
    <n v="2181"/>
    <n v="0"/>
    <n v="0"/>
    <n v="0"/>
    <n v="124"/>
    <n v="0"/>
    <n v="1053"/>
    <n v="0"/>
    <n v="771"/>
    <n v="0"/>
    <n v="0"/>
    <n v="0"/>
    <n v="23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720104.259305838"/>
    <n v="152247822.00008377"/>
    <n v="0"/>
    <n v="35750514.756078705"/>
    <n v="0"/>
    <n v="0"/>
    <n v="0"/>
    <n v="0"/>
    <n v="199718441"/>
    <n v="0"/>
    <n v="0"/>
    <n v="0"/>
    <n v="0"/>
    <n v="0"/>
    <n v="0"/>
    <n v="0"/>
    <n v="0"/>
    <n v="0"/>
    <n v="199718441"/>
    <n v="91571.958276020174"/>
    <n v="0"/>
    <n v="0"/>
    <n v="0"/>
    <n v="0"/>
    <n v="19701352"/>
    <n v="20093795.174925413"/>
    <n v="20093795"/>
    <n v="124"/>
    <n v="1"/>
    <n v="0"/>
    <n v="0"/>
    <n v="5.5111111111111111"/>
    <n v="5.5111111111111111"/>
    <n v="4"/>
    <n v="4"/>
    <n v="6660438"/>
    <n v="26754233"/>
    <n v="226472674"/>
  </r>
  <r>
    <x v="2"/>
    <n v="3766"/>
    <x v="14"/>
    <x v="145"/>
    <x v="145"/>
    <x v="144"/>
    <n v="521"/>
    <n v="111001018252"/>
    <s v="11001111001018252"/>
    <s v="COLEGIO JOSE MARIA CARBONELL (IED)"/>
    <n v="1"/>
    <n v="3.4711883561739638"/>
    <n v="0.24310784645338757"/>
    <n v="1.9919606275011457E-2"/>
    <n v="1.0199196062750115"/>
    <n v="773"/>
    <n v="0"/>
    <n v="0"/>
    <n v="0"/>
    <n v="69"/>
    <n v="0"/>
    <n v="335"/>
    <n v="0"/>
    <n v="265"/>
    <n v="0"/>
    <n v="104"/>
    <n v="0"/>
    <n v="0"/>
    <n v="773"/>
    <n v="0"/>
    <n v="0"/>
    <n v="0"/>
    <n v="69"/>
    <n v="0"/>
    <n v="335"/>
    <n v="0"/>
    <n v="265"/>
    <n v="0"/>
    <n v="104"/>
    <n v="0"/>
    <n v="0"/>
    <n v="92671"/>
    <n v="81839"/>
    <n v="122758"/>
    <n v="150439"/>
    <n v="114333"/>
    <n v="99892"/>
    <n v="152848"/>
    <n v="184139"/>
    <n v="6521670.9184846999"/>
    <n v="50081520.394764401"/>
    <n v="13021142.266819218"/>
    <n v="0"/>
    <n v="0"/>
    <n v="0"/>
    <n v="0"/>
    <n v="0"/>
    <n v="69624334"/>
    <n v="1304334.1836969401"/>
    <n v="10016304.078952881"/>
    <n v="2604228.4533638442"/>
    <n v="0"/>
    <n v="0"/>
    <n v="0"/>
    <n v="0"/>
    <n v="0"/>
    <n v="13924867"/>
    <n v="83549201"/>
    <n v="108084.34799482535"/>
    <n v="0"/>
    <n v="0"/>
    <n v="0"/>
    <n v="0"/>
    <n v="19701352"/>
    <n v="20093795.174925413"/>
    <n v="20093795"/>
    <n v="69"/>
    <n v="1"/>
    <n v="0"/>
    <n v="0"/>
    <n v="3.0666666666666669"/>
    <n v="3.0666666666666669"/>
    <n v="3.0666666666666669"/>
    <n v="4"/>
    <n v="6660438"/>
    <n v="26754233"/>
    <n v="110303434"/>
  </r>
  <r>
    <x v="2"/>
    <n v="3766"/>
    <x v="14"/>
    <x v="145"/>
    <x v="145"/>
    <x v="144"/>
    <n v="522"/>
    <n v="111001018309"/>
    <s v="11001111001018309"/>
    <s v="COLEGIO ATENAS (IED)"/>
    <n v="1"/>
    <n v="3.4711883561739638"/>
    <n v="0.24310784645338757"/>
    <n v="1.9919606275011457E-2"/>
    <n v="1.0199196062750115"/>
    <n v="783"/>
    <n v="0"/>
    <n v="0"/>
    <n v="0"/>
    <n v="55"/>
    <n v="0"/>
    <n v="361"/>
    <n v="0"/>
    <n v="272"/>
    <n v="0"/>
    <n v="95"/>
    <n v="0"/>
    <n v="0"/>
    <n v="278"/>
    <n v="0"/>
    <n v="0"/>
    <n v="0"/>
    <n v="0"/>
    <n v="0"/>
    <n v="278"/>
    <n v="0"/>
    <n v="0"/>
    <n v="0"/>
    <n v="0"/>
    <n v="0"/>
    <n v="0"/>
    <n v="92671"/>
    <n v="81839"/>
    <n v="122758"/>
    <n v="150439"/>
    <n v="114333"/>
    <n v="99892"/>
    <n v="152848"/>
    <n v="184139"/>
    <n v="5198433.3408211377"/>
    <n v="52836004.016476445"/>
    <n v="11894312.647575248"/>
    <n v="0"/>
    <n v="0"/>
    <n v="0"/>
    <n v="0"/>
    <n v="0"/>
    <n v="69928750"/>
    <n v="0"/>
    <n v="4640887.5565815018"/>
    <n v="0"/>
    <n v="0"/>
    <n v="0"/>
    <n v="0"/>
    <n v="0"/>
    <n v="0"/>
    <n v="4640888"/>
    <n v="74569638"/>
    <n v="95235.80842911877"/>
    <n v="0"/>
    <n v="0"/>
    <n v="0"/>
    <n v="0"/>
    <n v="19701352"/>
    <n v="20093795.174925413"/>
    <n v="20093795"/>
    <n v="55"/>
    <n v="1"/>
    <n v="0"/>
    <n v="0"/>
    <n v="2.4444444444444446"/>
    <n v="2.4444444444444446"/>
    <n v="2.4444444444444446"/>
    <n v="3"/>
    <n v="6660438"/>
    <n v="26754233"/>
    <n v="101323871"/>
  </r>
  <r>
    <x v="2"/>
    <n v="3766"/>
    <x v="14"/>
    <x v="145"/>
    <x v="145"/>
    <x v="144"/>
    <n v="523"/>
    <n v="111001018325"/>
    <s v="11001111001018325"/>
    <s v="COLEGIO JOSE JOAQUIN CASTRO MARTINEZ (IED)"/>
    <n v="1"/>
    <n v="3.4711883561739638"/>
    <n v="0.24310784645338757"/>
    <n v="1.9919606275011457E-2"/>
    <n v="1.0199196062750115"/>
    <n v="867"/>
    <n v="0"/>
    <n v="0"/>
    <n v="0"/>
    <n v="63"/>
    <n v="0"/>
    <n v="475"/>
    <n v="0"/>
    <n v="236"/>
    <n v="0"/>
    <n v="93"/>
    <n v="0"/>
    <n v="0"/>
    <n v="867"/>
    <n v="0"/>
    <n v="0"/>
    <n v="0"/>
    <n v="63"/>
    <n v="0"/>
    <n v="475"/>
    <n v="0"/>
    <n v="236"/>
    <n v="0"/>
    <n v="93"/>
    <n v="0"/>
    <n v="0"/>
    <n v="92671"/>
    <n v="81839"/>
    <n v="122758"/>
    <n v="150439"/>
    <n v="114333"/>
    <n v="99892"/>
    <n v="152848"/>
    <n v="184139"/>
    <n v="5954569.0994860306"/>
    <n v="59346601.667795815"/>
    <n v="11643906.065521032"/>
    <n v="0"/>
    <n v="0"/>
    <n v="0"/>
    <n v="0"/>
    <n v="0"/>
    <n v="76945077"/>
    <n v="1190913.8198972063"/>
    <n v="11869320.333559165"/>
    <n v="2328781.2131042066"/>
    <n v="0"/>
    <n v="0"/>
    <n v="0"/>
    <n v="0"/>
    <n v="0"/>
    <n v="15389015"/>
    <n v="92334092"/>
    <n v="106498.37600922721"/>
    <n v="0"/>
    <n v="0"/>
    <n v="0"/>
    <n v="0"/>
    <n v="19701352"/>
    <n v="20093795.174925413"/>
    <n v="20093795"/>
    <n v="63"/>
    <n v="1"/>
    <n v="0"/>
    <n v="0"/>
    <n v="2.8"/>
    <n v="2.8"/>
    <n v="2.8"/>
    <n v="3"/>
    <n v="6660438"/>
    <n v="26754233"/>
    <n v="119088325"/>
  </r>
  <r>
    <x v="2"/>
    <n v="3766"/>
    <x v="14"/>
    <x v="145"/>
    <x v="145"/>
    <x v="144"/>
    <n v="524"/>
    <n v="111001018333"/>
    <s v="11001111001018333"/>
    <s v="COLEGIO EL RODEO (IED)"/>
    <n v="1"/>
    <n v="3.4711883561739638"/>
    <n v="0.24310784645338757"/>
    <n v="1.9919606275011457E-2"/>
    <n v="1.0199196062750115"/>
    <n v="1478"/>
    <n v="0"/>
    <n v="0"/>
    <n v="0"/>
    <n v="104"/>
    <n v="0"/>
    <n v="675"/>
    <n v="0"/>
    <n v="545"/>
    <n v="0"/>
    <n v="154"/>
    <n v="0"/>
    <n v="0"/>
    <n v="154"/>
    <n v="0"/>
    <n v="0"/>
    <n v="0"/>
    <n v="0"/>
    <n v="0"/>
    <n v="0"/>
    <n v="0"/>
    <n v="0"/>
    <n v="0"/>
    <n v="154"/>
    <n v="0"/>
    <n v="0"/>
    <n v="92671"/>
    <n v="81839"/>
    <n v="122758"/>
    <n v="150439"/>
    <n v="114333"/>
    <n v="99892"/>
    <n v="152848"/>
    <n v="184139"/>
    <n v="9829764.8626436051"/>
    <n v="101832424.80268762"/>
    <n v="19281306.818174612"/>
    <n v="0"/>
    <n v="0"/>
    <n v="0"/>
    <n v="0"/>
    <n v="0"/>
    <n v="130943496"/>
    <n v="0"/>
    <n v="0"/>
    <n v="3856261.3636349225"/>
    <n v="0"/>
    <n v="0"/>
    <n v="0"/>
    <n v="0"/>
    <n v="0"/>
    <n v="3856261"/>
    <n v="134799757"/>
    <n v="91204.165764546691"/>
    <n v="0"/>
    <n v="0"/>
    <n v="0"/>
    <n v="0"/>
    <n v="19701352"/>
    <n v="20093795.174925413"/>
    <n v="20093795"/>
    <n v="104"/>
    <n v="1"/>
    <n v="0"/>
    <n v="0"/>
    <n v="4.6222222222222218"/>
    <n v="4.6222222222222218"/>
    <n v="4"/>
    <n v="4"/>
    <n v="6660438"/>
    <n v="26754233"/>
    <n v="161553990"/>
  </r>
  <r>
    <x v="2"/>
    <n v="3766"/>
    <x v="14"/>
    <x v="145"/>
    <x v="145"/>
    <x v="144"/>
    <n v="525"/>
    <n v="111001018341"/>
    <s v="11001111001018341"/>
    <s v="COLEGIO FRANCISCO JAVIER MATIZ (IED)"/>
    <n v="1"/>
    <n v="3.4711883561739638"/>
    <n v="0.24310784645338757"/>
    <n v="1.9919606275011457E-2"/>
    <n v="1.0199196062750115"/>
    <n v="1002"/>
    <n v="0"/>
    <n v="0"/>
    <n v="0"/>
    <n v="62"/>
    <n v="0"/>
    <n v="488"/>
    <n v="0"/>
    <n v="328"/>
    <n v="0"/>
    <n v="12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60052.1296529192"/>
    <n v="68110867.736879587"/>
    <n v="15525208.087361375"/>
    <n v="0"/>
    <n v="0"/>
    <n v="0"/>
    <n v="0"/>
    <n v="0"/>
    <n v="89496128"/>
    <n v="0"/>
    <n v="0"/>
    <n v="0"/>
    <n v="0"/>
    <n v="0"/>
    <n v="0"/>
    <n v="0"/>
    <n v="0"/>
    <n v="0"/>
    <n v="89496128"/>
    <n v="89317.493013972053"/>
    <n v="0"/>
    <n v="0"/>
    <n v="0"/>
    <n v="0"/>
    <n v="19701352"/>
    <n v="20093795.174925413"/>
    <n v="20093795"/>
    <n v="62"/>
    <n v="0"/>
    <n v="1"/>
    <n v="0"/>
    <n v="2.7555555555555555"/>
    <n v="2.7555555555555555"/>
    <n v="2.7555555555555555"/>
    <n v="3"/>
    <n v="19981315"/>
    <n v="40075110"/>
    <n v="129571238"/>
  </r>
  <r>
    <x v="2"/>
    <n v="3766"/>
    <x v="14"/>
    <x v="145"/>
    <x v="145"/>
    <x v="144"/>
    <n v="618"/>
    <n v="111001018368"/>
    <s v="11001111001018368"/>
    <s v="COLEGIO LA VICTORIA (IED)"/>
    <n v="1"/>
    <n v="3.4711883561739638"/>
    <n v="0.24310784645338757"/>
    <n v="1.9919606275011457E-2"/>
    <n v="1.0199196062750115"/>
    <n v="1534"/>
    <n v="0"/>
    <n v="0"/>
    <n v="0"/>
    <n v="82"/>
    <n v="0"/>
    <n v="635"/>
    <n v="0"/>
    <n v="586"/>
    <n v="0"/>
    <n v="23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50391.5263151508"/>
    <n v="101915894.00334556"/>
    <n v="28921960.227261916"/>
    <n v="0"/>
    <n v="0"/>
    <n v="0"/>
    <n v="0"/>
    <n v="0"/>
    <n v="138588246"/>
    <n v="0"/>
    <n v="0"/>
    <n v="0"/>
    <n v="0"/>
    <n v="0"/>
    <n v="0"/>
    <n v="0"/>
    <n v="0"/>
    <n v="0"/>
    <n v="138588246"/>
    <n v="90344.358539765322"/>
    <n v="0"/>
    <n v="0"/>
    <n v="0"/>
    <n v="0"/>
    <n v="19701352"/>
    <n v="20093795.174925413"/>
    <n v="20093795"/>
    <n v="82"/>
    <n v="1"/>
    <n v="0"/>
    <n v="0"/>
    <n v="3.6444444444444444"/>
    <n v="3.6444444444444444"/>
    <n v="3.6444444444444444"/>
    <n v="4"/>
    <n v="6660438"/>
    <n v="26754233"/>
    <n v="165342479"/>
  </r>
  <r>
    <x v="2"/>
    <n v="3766"/>
    <x v="14"/>
    <x v="145"/>
    <x v="145"/>
    <x v="144"/>
    <n v="619"/>
    <n v="111001018384"/>
    <s v="11001111001018384"/>
    <s v="COLEGIO SAN ISIDRO SUR ORIENTAL (IED)"/>
    <n v="1"/>
    <n v="3.4711883561739638"/>
    <n v="0.24310784645338757"/>
    <n v="1.9919606275011457E-2"/>
    <n v="1.0199196062750115"/>
    <n v="1136"/>
    <n v="0"/>
    <n v="0"/>
    <n v="0"/>
    <n v="46"/>
    <n v="0"/>
    <n v="487"/>
    <n v="0"/>
    <n v="426"/>
    <n v="0"/>
    <n v="177"/>
    <n v="0"/>
    <n v="0"/>
    <n v="603"/>
    <n v="0"/>
    <n v="0"/>
    <n v="0"/>
    <n v="0"/>
    <n v="0"/>
    <n v="0"/>
    <n v="0"/>
    <n v="426"/>
    <n v="0"/>
    <n v="177"/>
    <n v="0"/>
    <n v="0"/>
    <n v="92671"/>
    <n v="81839"/>
    <n v="122758"/>
    <n v="150439"/>
    <n v="114333"/>
    <n v="99892"/>
    <n v="152848"/>
    <n v="184139"/>
    <n v="4347780.6123231333"/>
    <n v="76207380.200699836"/>
    <n v="22160982.511798091"/>
    <n v="0"/>
    <n v="0"/>
    <n v="0"/>
    <n v="0"/>
    <n v="0"/>
    <n v="102716143"/>
    <n v="0"/>
    <n v="7111575.8960565459"/>
    <n v="4432196.5023596184"/>
    <n v="0"/>
    <n v="0"/>
    <n v="0"/>
    <n v="0"/>
    <n v="0"/>
    <n v="11543772"/>
    <n v="114259915"/>
    <n v="100580.91109154929"/>
    <n v="0"/>
    <n v="0"/>
    <n v="0"/>
    <n v="0"/>
    <n v="19701352"/>
    <n v="20093795.174925413"/>
    <n v="20093795"/>
    <n v="46"/>
    <n v="1"/>
    <n v="0"/>
    <n v="0"/>
    <n v="2.0444444444444443"/>
    <n v="2.0444444444444443"/>
    <n v="2.0444444444444443"/>
    <n v="3"/>
    <n v="6660438"/>
    <n v="26754233"/>
    <n v="141014148"/>
  </r>
  <r>
    <x v="2"/>
    <n v="3766"/>
    <x v="14"/>
    <x v="145"/>
    <x v="145"/>
    <x v="144"/>
    <n v="620"/>
    <n v="111001019411"/>
    <s v="11001111001019411"/>
    <s v="COLEGIO INEM SANTIAGO PEREZ (IED)"/>
    <n v="1"/>
    <n v="3.4711883561739638"/>
    <n v="0.24310784645338757"/>
    <n v="1.9919606275011457E-2"/>
    <n v="1.0199196062750115"/>
    <n v="2848"/>
    <n v="0"/>
    <n v="0"/>
    <n v="0"/>
    <n v="118"/>
    <n v="0"/>
    <n v="1125"/>
    <n v="0"/>
    <n v="1041"/>
    <n v="0"/>
    <n v="39"/>
    <n v="0"/>
    <n v="525"/>
    <n v="2848"/>
    <n v="0"/>
    <n v="0"/>
    <n v="0"/>
    <n v="118"/>
    <n v="0"/>
    <n v="1125"/>
    <n v="0"/>
    <n v="1041"/>
    <n v="0"/>
    <n v="39"/>
    <n v="0"/>
    <n v="525"/>
    <n v="92671"/>
    <n v="81839"/>
    <n v="122758"/>
    <n v="150439"/>
    <n v="114333"/>
    <n v="99892"/>
    <n v="152848"/>
    <n v="184139"/>
    <n v="11153002.440307168"/>
    <n v="180794288.62509948"/>
    <n v="4882928.350057207"/>
    <n v="80553734.965413392"/>
    <n v="0"/>
    <n v="0"/>
    <n v="0"/>
    <n v="0"/>
    <n v="277383954"/>
    <n v="2230600.4880614337"/>
    <n v="36158857.725019902"/>
    <n v="976585.67001144134"/>
    <n v="16110746.993082678"/>
    <n v="0"/>
    <n v="0"/>
    <n v="0"/>
    <n v="0"/>
    <n v="55476791"/>
    <n v="332860745"/>
    <n v="116875.26158707865"/>
    <n v="0"/>
    <n v="0"/>
    <n v="0"/>
    <n v="0"/>
    <n v="19701352"/>
    <n v="20093795.174925413"/>
    <n v="20093795"/>
    <n v="118"/>
    <n v="0"/>
    <n v="1"/>
    <n v="0"/>
    <n v="5.2444444444444445"/>
    <n v="5.2444444444444445"/>
    <n v="4"/>
    <n v="4"/>
    <n v="26641753"/>
    <n v="46735548"/>
    <n v="379596293"/>
  </r>
  <r>
    <x v="2"/>
    <n v="3766"/>
    <x v="14"/>
    <x v="145"/>
    <x v="145"/>
    <x v="144"/>
    <n v="621"/>
    <n v="111001019526"/>
    <s v="11001111001019526"/>
    <s v="COLEGIO LICEO NACIONAL ANTONIA SANTOS (IED)"/>
    <n v="1"/>
    <n v="3.4711883561739638"/>
    <n v="0.24310784645338757"/>
    <n v="1.9919606275011457E-2"/>
    <n v="1.0199196062750115"/>
    <n v="1352"/>
    <n v="0"/>
    <n v="0"/>
    <n v="0"/>
    <n v="69"/>
    <n v="0"/>
    <n v="587"/>
    <n v="0"/>
    <n v="485"/>
    <n v="0"/>
    <n v="2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21670.9184846999"/>
    <n v="89478983.105312392"/>
    <n v="26417894.406719759"/>
    <n v="0"/>
    <n v="0"/>
    <n v="0"/>
    <n v="0"/>
    <n v="0"/>
    <n v="122418548"/>
    <n v="0"/>
    <n v="0"/>
    <n v="0"/>
    <n v="0"/>
    <n v="0"/>
    <n v="0"/>
    <n v="0"/>
    <n v="0"/>
    <n v="0"/>
    <n v="122418548"/>
    <n v="90546.263313609466"/>
    <n v="0"/>
    <n v="0"/>
    <n v="0"/>
    <n v="0"/>
    <n v="19701352"/>
    <n v="20093795.174925413"/>
    <n v="20093795"/>
    <n v="69"/>
    <n v="1"/>
    <n v="0"/>
    <n v="0"/>
    <n v="3.0666666666666669"/>
    <n v="3.0666666666666669"/>
    <n v="3.0666666666666669"/>
    <n v="4"/>
    <n v="6660438"/>
    <n v="26754233"/>
    <n v="149172781"/>
  </r>
  <r>
    <x v="2"/>
    <n v="3766"/>
    <x v="14"/>
    <x v="145"/>
    <x v="145"/>
    <x v="144"/>
    <n v="622"/>
    <n v="111001020095"/>
    <s v="11001111001020095"/>
    <s v="COLEGIO MISAEL PASTRANA BORRERO (IED)"/>
    <n v="1"/>
    <n v="3.4711883561739638"/>
    <n v="0.24310784645338757"/>
    <n v="1.9919606275011457E-2"/>
    <n v="1.0199196062750115"/>
    <n v="1048"/>
    <n v="0"/>
    <n v="0"/>
    <n v="0"/>
    <n v="89"/>
    <n v="0"/>
    <n v="502"/>
    <n v="0"/>
    <n v="359"/>
    <n v="0"/>
    <n v="9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12010.3151469324"/>
    <n v="71866981.766486913"/>
    <n v="12269922.520656571"/>
    <n v="0"/>
    <n v="0"/>
    <n v="0"/>
    <n v="0"/>
    <n v="0"/>
    <n v="92548915"/>
    <n v="0"/>
    <n v="0"/>
    <n v="0"/>
    <n v="0"/>
    <n v="0"/>
    <n v="0"/>
    <n v="0"/>
    <n v="0"/>
    <n v="0"/>
    <n v="92548915"/>
    <n v="88310.033396946572"/>
    <n v="0"/>
    <n v="0"/>
    <n v="0"/>
    <n v="0"/>
    <n v="19701352"/>
    <n v="20093795.174925413"/>
    <n v="20093795"/>
    <n v="89"/>
    <n v="1"/>
    <n v="0"/>
    <n v="0"/>
    <n v="3.9555555555555557"/>
    <n v="3.9555555555555557"/>
    <n v="3.9555555555555557"/>
    <n v="4"/>
    <n v="6660438"/>
    <n v="26754233"/>
    <n v="119303148"/>
  </r>
  <r>
    <x v="2"/>
    <n v="3766"/>
    <x v="14"/>
    <x v="145"/>
    <x v="145"/>
    <x v="144"/>
    <n v="623"/>
    <n v="111001020168"/>
    <s v="11001111001020168"/>
    <s v="COLEGIO SORRENTO (IED)"/>
    <n v="1"/>
    <n v="3.4711883561739638"/>
    <n v="0.24310784645338757"/>
    <n v="1.9919606275011457E-2"/>
    <n v="1.0199196062750115"/>
    <n v="2062"/>
    <n v="0"/>
    <n v="0"/>
    <n v="0"/>
    <n v="95"/>
    <n v="0"/>
    <n v="861"/>
    <n v="0"/>
    <n v="809"/>
    <n v="0"/>
    <n v="29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979112.1341456007"/>
    <n v="139393565.09876093"/>
    <n v="37185377.435051039"/>
    <n v="0"/>
    <n v="0"/>
    <n v="0"/>
    <n v="0"/>
    <n v="0"/>
    <n v="185558055"/>
    <n v="0"/>
    <n v="0"/>
    <n v="0"/>
    <n v="0"/>
    <n v="0"/>
    <n v="0"/>
    <n v="0"/>
    <n v="0"/>
    <n v="0"/>
    <n v="185558055"/>
    <n v="89989.357419980603"/>
    <n v="0"/>
    <n v="0"/>
    <n v="0"/>
    <n v="0"/>
    <n v="19701352"/>
    <n v="20093795.174925413"/>
    <n v="20093795"/>
    <n v="95"/>
    <n v="1"/>
    <n v="0"/>
    <n v="0"/>
    <n v="4.2222222222222223"/>
    <n v="4.2222222222222223"/>
    <n v="4"/>
    <n v="4"/>
    <n v="6660438"/>
    <n v="26754233"/>
    <n v="212312288"/>
  </r>
  <r>
    <x v="2"/>
    <n v="3766"/>
    <x v="14"/>
    <x v="145"/>
    <x v="145"/>
    <x v="144"/>
    <n v="624"/>
    <n v="111001020320"/>
    <s v="11001111001020320"/>
    <s v="COLEGIO ISMAEL PERDOMO (IED)"/>
    <n v="1"/>
    <n v="3.4711883561739638"/>
    <n v="0.24310784645338757"/>
    <n v="1.9919606275011457E-2"/>
    <n v="1.0199196062750115"/>
    <n v="2063"/>
    <n v="0"/>
    <n v="0"/>
    <n v="0"/>
    <n v="101"/>
    <n v="0"/>
    <n v="881"/>
    <n v="0"/>
    <n v="789"/>
    <n v="0"/>
    <n v="2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546213.9531442709"/>
    <n v="139393565.09876093"/>
    <n v="36559360.9799155"/>
    <n v="0"/>
    <n v="0"/>
    <n v="0"/>
    <n v="0"/>
    <n v="0"/>
    <n v="185499140"/>
    <n v="0"/>
    <n v="0"/>
    <n v="0"/>
    <n v="0"/>
    <n v="0"/>
    <n v="0"/>
    <n v="0"/>
    <n v="0"/>
    <n v="0"/>
    <n v="185499140"/>
    <n v="89917.178865729526"/>
    <n v="0"/>
    <n v="0"/>
    <n v="0"/>
    <n v="0"/>
    <n v="19701352"/>
    <n v="20093795.174925413"/>
    <n v="20093795"/>
    <n v="101"/>
    <n v="1"/>
    <n v="0"/>
    <n v="0"/>
    <n v="4.4888888888888889"/>
    <n v="4.4888888888888889"/>
    <n v="4"/>
    <n v="4"/>
    <n v="6660438"/>
    <n v="26754233"/>
    <n v="212253373"/>
  </r>
  <r>
    <x v="2"/>
    <n v="3766"/>
    <x v="14"/>
    <x v="145"/>
    <x v="145"/>
    <x v="144"/>
    <n v="5183"/>
    <n v="111001020443"/>
    <s v="11001111001020443"/>
    <s v="COLEGIO ENTRE NUBES SUR ORIENTAL (IED)"/>
    <n v="1"/>
    <n v="3.4711883561739638"/>
    <n v="0.24310784645338757"/>
    <n v="1.9919606275011457E-2"/>
    <n v="1.0199196062750115"/>
    <n v="1040"/>
    <n v="0"/>
    <n v="0"/>
    <n v="0"/>
    <n v="73"/>
    <n v="0"/>
    <n v="550"/>
    <n v="0"/>
    <n v="325"/>
    <n v="0"/>
    <n v="92"/>
    <n v="0"/>
    <n v="0"/>
    <n v="1040"/>
    <n v="0"/>
    <n v="0"/>
    <n v="0"/>
    <n v="73"/>
    <n v="0"/>
    <n v="550"/>
    <n v="0"/>
    <n v="325"/>
    <n v="0"/>
    <n v="92"/>
    <n v="0"/>
    <n v="0"/>
    <n v="92671"/>
    <n v="81839"/>
    <n v="122758"/>
    <n v="150439"/>
    <n v="114333"/>
    <n v="99892"/>
    <n v="152848"/>
    <n v="184139"/>
    <n v="6899738.7978171464"/>
    <n v="73035550.575698093"/>
    <n v="11518702.774493923"/>
    <n v="0"/>
    <n v="0"/>
    <n v="0"/>
    <n v="0"/>
    <n v="0"/>
    <n v="91453992"/>
    <n v="1379947.7595634293"/>
    <n v="14607110.115139617"/>
    <n v="2303740.554898785"/>
    <n v="0"/>
    <n v="0"/>
    <n v="0"/>
    <n v="0"/>
    <n v="0"/>
    <n v="18290798"/>
    <n v="109744790"/>
    <n v="105523.83653846153"/>
    <n v="0"/>
    <n v="0"/>
    <n v="0"/>
    <n v="0"/>
    <n v="19701352"/>
    <n v="20093795.174925413"/>
    <n v="20093795"/>
    <n v="73"/>
    <n v="0"/>
    <n v="1"/>
    <n v="0"/>
    <n v="3.2444444444444445"/>
    <n v="3.2444444444444445"/>
    <n v="3.2444444444444445"/>
    <n v="4"/>
    <n v="26641753"/>
    <n v="46735548"/>
    <n v="156480338"/>
  </r>
  <r>
    <x v="2"/>
    <n v="3766"/>
    <x v="14"/>
    <x v="145"/>
    <x v="145"/>
    <x v="144"/>
    <n v="626"/>
    <n v="111001024643"/>
    <s v="11001111001024643"/>
    <s v="COLEGIO NUEVA ESPERANZA (IED)"/>
    <n v="1"/>
    <n v="3.4711883561739638"/>
    <n v="0.24310784645338757"/>
    <n v="1.9919606275011457E-2"/>
    <n v="1.0199196062750115"/>
    <n v="1034"/>
    <n v="0"/>
    <n v="0"/>
    <n v="0"/>
    <n v="53"/>
    <n v="0"/>
    <n v="521"/>
    <n v="0"/>
    <n v="350"/>
    <n v="0"/>
    <n v="110"/>
    <n v="0"/>
    <n v="0"/>
    <n v="163"/>
    <n v="0"/>
    <n v="0"/>
    <n v="0"/>
    <n v="53"/>
    <n v="0"/>
    <n v="0"/>
    <n v="0"/>
    <n v="0"/>
    <n v="0"/>
    <n v="110"/>
    <n v="0"/>
    <n v="0"/>
    <n v="92671"/>
    <n v="81839"/>
    <n v="122758"/>
    <n v="150439"/>
    <n v="114333"/>
    <n v="99892"/>
    <n v="152848"/>
    <n v="184139"/>
    <n v="5009399.4011549149"/>
    <n v="72701673.773066327"/>
    <n v="13772362.012981866"/>
    <n v="0"/>
    <n v="0"/>
    <n v="0"/>
    <n v="0"/>
    <n v="0"/>
    <n v="91483435"/>
    <n v="1001879.880230983"/>
    <n v="0"/>
    <n v="2754472.4025963731"/>
    <n v="0"/>
    <n v="0"/>
    <n v="0"/>
    <n v="0"/>
    <n v="0"/>
    <n v="3756352"/>
    <n v="95239787"/>
    <n v="92108.111218568665"/>
    <n v="0"/>
    <n v="0"/>
    <n v="0"/>
    <n v="0"/>
    <n v="19701352"/>
    <n v="20093795.174925413"/>
    <n v="20093795"/>
    <n v="53"/>
    <n v="1"/>
    <n v="0"/>
    <n v="0"/>
    <n v="2.3555555555555556"/>
    <n v="2.3555555555555556"/>
    <n v="2.3555555555555556"/>
    <n v="3"/>
    <n v="6660438"/>
    <n v="26754233"/>
    <n v="121994020"/>
  </r>
  <r>
    <x v="2"/>
    <n v="3766"/>
    <x v="14"/>
    <x v="145"/>
    <x v="145"/>
    <x v="144"/>
    <n v="845"/>
    <n v="111001024660"/>
    <s v="11001111001024660"/>
    <s v="COLEGIO FERNANDO SOTO APARICIO (IED)"/>
    <n v="1"/>
    <n v="3.4711883561739638"/>
    <n v="0.24310784645338757"/>
    <n v="1.9919606275011457E-2"/>
    <n v="1.0199196062750115"/>
    <n v="2050"/>
    <n v="0"/>
    <n v="0"/>
    <n v="0"/>
    <n v="190"/>
    <n v="0"/>
    <n v="1057"/>
    <n v="0"/>
    <n v="546"/>
    <n v="0"/>
    <n v="257"/>
    <n v="0"/>
    <n v="0"/>
    <n v="971"/>
    <n v="0"/>
    <n v="0"/>
    <n v="0"/>
    <n v="0"/>
    <n v="0"/>
    <n v="168"/>
    <n v="0"/>
    <n v="546"/>
    <n v="0"/>
    <n v="257"/>
    <n v="0"/>
    <n v="0"/>
    <n v="92671"/>
    <n v="81839"/>
    <n v="122758"/>
    <n v="150439"/>
    <n v="114333"/>
    <n v="99892"/>
    <n v="152848"/>
    <n v="184139"/>
    <n v="17958224.268291201"/>
    <n v="133801128.6546789"/>
    <n v="32177245.793966722"/>
    <n v="0"/>
    <n v="0"/>
    <n v="0"/>
    <n v="0"/>
    <n v="0"/>
    <n v="183936599"/>
    <n v="0"/>
    <n v="11919401.85395393"/>
    <n v="6435449.1587933442"/>
    <n v="0"/>
    <n v="0"/>
    <n v="0"/>
    <n v="0"/>
    <n v="0"/>
    <n v="18354851"/>
    <n v="202291450"/>
    <n v="98678.756097560981"/>
    <n v="0"/>
    <n v="0"/>
    <n v="0"/>
    <n v="0"/>
    <n v="19701352"/>
    <n v="20093795.174925413"/>
    <n v="20093795"/>
    <n v="190"/>
    <n v="1"/>
    <n v="0"/>
    <n v="0"/>
    <n v="8.4444444444444446"/>
    <n v="8.4444444444444446"/>
    <n v="4"/>
    <n v="4"/>
    <n v="6660438"/>
    <n v="26754233"/>
    <n v="229045683"/>
  </r>
  <r>
    <x v="2"/>
    <n v="3766"/>
    <x v="14"/>
    <x v="145"/>
    <x v="145"/>
    <x v="144"/>
    <n v="846"/>
    <n v="111001024686"/>
    <s v="11001111001024686"/>
    <s v="COLEGIO MORALBA SURORIENTAL (IED)"/>
    <n v="1"/>
    <n v="3.4711883561739638"/>
    <n v="0.24310784645338757"/>
    <n v="1.9919606275011457E-2"/>
    <n v="1.0199196062750115"/>
    <n v="1052"/>
    <n v="0"/>
    <n v="0"/>
    <n v="0"/>
    <n v="85"/>
    <n v="0"/>
    <n v="540"/>
    <n v="0"/>
    <n v="294"/>
    <n v="0"/>
    <n v="133"/>
    <n v="0"/>
    <n v="0"/>
    <n v="1052"/>
    <n v="0"/>
    <n v="0"/>
    <n v="0"/>
    <n v="85"/>
    <n v="0"/>
    <n v="540"/>
    <n v="0"/>
    <n v="294"/>
    <n v="0"/>
    <n v="133"/>
    <n v="0"/>
    <n v="0"/>
    <n v="92671"/>
    <n v="81839"/>
    <n v="122758"/>
    <n v="150439"/>
    <n v="114333"/>
    <n v="99892"/>
    <n v="152848"/>
    <n v="184139"/>
    <n v="8033942.4358144859"/>
    <n v="69613313.348722517"/>
    <n v="16652037.706605347"/>
    <n v="0"/>
    <n v="0"/>
    <n v="0"/>
    <n v="0"/>
    <n v="0"/>
    <n v="94299293"/>
    <n v="1606788.4871628971"/>
    <n v="13922662.669744505"/>
    <n v="3330407.5413210695"/>
    <n v="0"/>
    <n v="0"/>
    <n v="0"/>
    <n v="0"/>
    <n v="0"/>
    <n v="18859859"/>
    <n v="113159152"/>
    <n v="107565.73384030418"/>
    <n v="0"/>
    <n v="0"/>
    <n v="0"/>
    <n v="0"/>
    <n v="19701352"/>
    <n v="20093795.174925413"/>
    <n v="20093795"/>
    <n v="85"/>
    <n v="1"/>
    <n v="0"/>
    <n v="0"/>
    <n v="3.7777777777777777"/>
    <n v="3.7777777777777777"/>
    <n v="3.7777777777777777"/>
    <n v="4"/>
    <n v="6660438"/>
    <n v="26754233"/>
    <n v="139913385"/>
  </r>
  <r>
    <x v="2"/>
    <n v="3766"/>
    <x v="14"/>
    <x v="145"/>
    <x v="145"/>
    <x v="144"/>
    <n v="847"/>
    <n v="111001024732"/>
    <s v="11001111001024732"/>
    <s v="COLEGIO INEM FRANCISCO DE PAULA SANTANDER (IED)"/>
    <n v="1"/>
    <n v="3.4711883561739638"/>
    <n v="0.24310784645338757"/>
    <n v="1.9919606275011457E-2"/>
    <n v="1.0199196062750115"/>
    <n v="5371"/>
    <n v="0"/>
    <n v="0"/>
    <n v="0"/>
    <n v="269"/>
    <n v="0"/>
    <n v="2132"/>
    <n v="0"/>
    <n v="1949"/>
    <n v="0"/>
    <n v="10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425064.885107018"/>
    <n v="340637807.8850559"/>
    <n v="127832560.13867714"/>
    <n v="0"/>
    <n v="0"/>
    <n v="0"/>
    <n v="0"/>
    <n v="0"/>
    <n v="493895433"/>
    <n v="0"/>
    <n v="0"/>
    <n v="0"/>
    <n v="0"/>
    <n v="0"/>
    <n v="0"/>
    <n v="0"/>
    <n v="0"/>
    <n v="0"/>
    <n v="493895433"/>
    <n v="91955.954757028492"/>
    <n v="0"/>
    <n v="0"/>
    <n v="0"/>
    <n v="0"/>
    <n v="19701352"/>
    <n v="20093795.174925413"/>
    <n v="20093795"/>
    <n v="269"/>
    <n v="1"/>
    <n v="0"/>
    <n v="0"/>
    <n v="11.955555555555556"/>
    <n v="11.955555555555556"/>
    <n v="4"/>
    <n v="4"/>
    <n v="6660438"/>
    <n v="26754233"/>
    <n v="520649666"/>
  </r>
  <r>
    <x v="2"/>
    <n v="3766"/>
    <x v="14"/>
    <x v="145"/>
    <x v="145"/>
    <x v="144"/>
    <n v="848"/>
    <n v="111001024830"/>
    <s v="11001111001024830"/>
    <s v="COLEGIO FRANCISCO PRIMERO S.S. (IED)"/>
    <n v="1"/>
    <n v="3.4711883561739638"/>
    <n v="0.24310784645338757"/>
    <n v="1.9919606275011457E-2"/>
    <n v="1.0199196062750115"/>
    <n v="836"/>
    <n v="0"/>
    <n v="0"/>
    <n v="0"/>
    <n v="48"/>
    <n v="0"/>
    <n v="452"/>
    <n v="0"/>
    <n v="225"/>
    <n v="0"/>
    <n v="111"/>
    <n v="0"/>
    <n v="0"/>
    <n v="836"/>
    <n v="0"/>
    <n v="0"/>
    <n v="0"/>
    <n v="48"/>
    <n v="0"/>
    <n v="452"/>
    <n v="0"/>
    <n v="225"/>
    <n v="0"/>
    <n v="111"/>
    <n v="0"/>
    <n v="0"/>
    <n v="92671"/>
    <n v="81839"/>
    <n v="122758"/>
    <n v="150439"/>
    <n v="114333"/>
    <n v="99892"/>
    <n v="152848"/>
    <n v="184139"/>
    <n v="4536814.551989357"/>
    <n v="56508648.845425837"/>
    <n v="13897565.304008974"/>
    <n v="0"/>
    <n v="0"/>
    <n v="0"/>
    <n v="0"/>
    <n v="0"/>
    <n v="74943029"/>
    <n v="907362.9103978714"/>
    <n v="11301729.769085169"/>
    <n v="2779513.0608017948"/>
    <n v="0"/>
    <n v="0"/>
    <n v="0"/>
    <n v="0"/>
    <n v="0"/>
    <n v="14988606"/>
    <n v="89931635"/>
    <n v="107573.72607655503"/>
    <n v="0"/>
    <n v="0"/>
    <n v="0"/>
    <n v="0"/>
    <n v="19701352"/>
    <n v="20093795.174925413"/>
    <n v="20093795"/>
    <n v="48"/>
    <n v="1"/>
    <n v="0"/>
    <n v="0"/>
    <n v="2.1333333333333333"/>
    <n v="2.1333333333333333"/>
    <n v="2.1333333333333333"/>
    <n v="3"/>
    <n v="6660438"/>
    <n v="26754233"/>
    <n v="116685868"/>
  </r>
  <r>
    <x v="2"/>
    <n v="3766"/>
    <x v="14"/>
    <x v="145"/>
    <x v="145"/>
    <x v="144"/>
    <n v="849"/>
    <n v="111001025020"/>
    <s v="11001111001025020"/>
    <s v="COLEGIO ALBERTO LLERAS CAMARGO (IED)"/>
    <n v="1"/>
    <n v="3.4711883561739638"/>
    <n v="0.24310784645338757"/>
    <n v="1.9919606275011457E-2"/>
    <n v="1.0199196062750115"/>
    <n v="3048"/>
    <n v="0"/>
    <n v="0"/>
    <n v="0"/>
    <n v="179"/>
    <n v="0"/>
    <n v="1237"/>
    <n v="0"/>
    <n v="1098"/>
    <n v="0"/>
    <n v="53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918537.600126974"/>
    <n v="194900583.53629145"/>
    <n v="66858557.4084756"/>
    <n v="0"/>
    <n v="0"/>
    <n v="0"/>
    <n v="0"/>
    <n v="0"/>
    <n v="278677679"/>
    <n v="0"/>
    <n v="0"/>
    <n v="0"/>
    <n v="0"/>
    <n v="0"/>
    <n v="0"/>
    <n v="0"/>
    <n v="0"/>
    <n v="0"/>
    <n v="278677679"/>
    <n v="91429.684711286085"/>
    <n v="0"/>
    <n v="0"/>
    <n v="0"/>
    <n v="0"/>
    <n v="19701352"/>
    <n v="20093795.174925413"/>
    <n v="20093795"/>
    <n v="179"/>
    <n v="1"/>
    <n v="0"/>
    <n v="0"/>
    <n v="7.9555555555555557"/>
    <n v="7.9555555555555557"/>
    <n v="4"/>
    <n v="4"/>
    <n v="6660438"/>
    <n v="26754233"/>
    <n v="305431912"/>
  </r>
  <r>
    <x v="2"/>
    <n v="3766"/>
    <x v="14"/>
    <x v="145"/>
    <x v="145"/>
    <x v="144"/>
    <n v="850"/>
    <n v="111001025216"/>
    <s v="11001111001025216"/>
    <s v="COLEGIO VILLA AMALIA (IED)"/>
    <n v="1"/>
    <n v="3.4711883561739638"/>
    <n v="0.24310784645338757"/>
    <n v="1.9919606275011457E-2"/>
    <n v="1.0199196062750115"/>
    <n v="1257"/>
    <n v="0"/>
    <n v="0"/>
    <n v="0"/>
    <n v="30"/>
    <n v="0"/>
    <n v="612"/>
    <n v="0"/>
    <n v="432"/>
    <n v="0"/>
    <n v="18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35509.0949933478"/>
    <n v="87141845.486890063"/>
    <n v="22912202.25796074"/>
    <n v="0"/>
    <n v="0"/>
    <n v="0"/>
    <n v="0"/>
    <n v="0"/>
    <n v="112889557"/>
    <n v="0"/>
    <n v="0"/>
    <n v="0"/>
    <n v="0"/>
    <n v="0"/>
    <n v="0"/>
    <n v="0"/>
    <n v="0"/>
    <n v="0"/>
    <n v="112889557"/>
    <n v="89808.716785998404"/>
    <n v="0"/>
    <n v="0"/>
    <n v="0"/>
    <n v="0"/>
    <n v="19701352"/>
    <n v="20093795.174925413"/>
    <n v="20093795"/>
    <n v="30"/>
    <n v="1"/>
    <n v="0"/>
    <n v="0"/>
    <n v="1.3333333333333333"/>
    <n v="1.3333333333333333"/>
    <n v="1.3333333333333333"/>
    <n v="2"/>
    <n v="6660438"/>
    <n v="26754233"/>
    <n v="139643790"/>
  </r>
  <r>
    <x v="2"/>
    <n v="3766"/>
    <x v="14"/>
    <x v="145"/>
    <x v="145"/>
    <x v="144"/>
    <n v="851"/>
    <n v="111001025313"/>
    <s v="11001111001025313"/>
    <s v="COLEGIO LICEO NACIONAL AGUSTIN NIETO CABALLERO (IED)"/>
    <n v="1"/>
    <n v="3.4711883561739638"/>
    <n v="0.24310784645338757"/>
    <n v="1.9919606275011457E-2"/>
    <n v="1.0199196062750115"/>
    <n v="706"/>
    <n v="0"/>
    <n v="0"/>
    <n v="0"/>
    <n v="52"/>
    <n v="0"/>
    <n v="463"/>
    <n v="0"/>
    <n v="139"/>
    <n v="0"/>
    <n v="0"/>
    <n v="0"/>
    <n v="52"/>
    <n v="706"/>
    <n v="0"/>
    <n v="0"/>
    <n v="0"/>
    <n v="52"/>
    <n v="0"/>
    <n v="463"/>
    <n v="0"/>
    <n v="139"/>
    <n v="0"/>
    <n v="0"/>
    <n v="0"/>
    <n v="52"/>
    <n v="92671"/>
    <n v="81839"/>
    <n v="122758"/>
    <n v="150439"/>
    <n v="114333"/>
    <n v="99892"/>
    <n v="152848"/>
    <n v="184139"/>
    <n v="4914882.4313218025"/>
    <n v="50248458.796080284"/>
    <n v="0"/>
    <n v="7978655.653717136"/>
    <n v="0"/>
    <n v="0"/>
    <n v="0"/>
    <n v="0"/>
    <n v="63141997"/>
    <n v="982976.4862643606"/>
    <n v="10049691.759216057"/>
    <n v="0"/>
    <n v="1595731.1307434272"/>
    <n v="0"/>
    <n v="0"/>
    <n v="0"/>
    <n v="0"/>
    <n v="12628399"/>
    <n v="75770396"/>
    <n v="107323.50708215298"/>
    <n v="0"/>
    <n v="0"/>
    <n v="0"/>
    <n v="0"/>
    <n v="19701352"/>
    <n v="20093795.174925413"/>
    <n v="20093795"/>
    <n v="52"/>
    <n v="1"/>
    <n v="0"/>
    <n v="0"/>
    <n v="2.3111111111111109"/>
    <n v="2.3111111111111109"/>
    <n v="2.3111111111111109"/>
    <n v="3"/>
    <n v="6660438"/>
    <n v="26754233"/>
    <n v="102524629"/>
  </r>
  <r>
    <x v="2"/>
    <n v="3766"/>
    <x v="14"/>
    <x v="145"/>
    <x v="145"/>
    <x v="144"/>
    <n v="852"/>
    <n v="111001026069"/>
    <s v="11001111001026069"/>
    <s v="COLEGIO TECNICO MENORAH (IED)"/>
    <n v="1"/>
    <n v="3.4711883561739638"/>
    <n v="0.24310784645338757"/>
    <n v="1.9919606275011457E-2"/>
    <n v="1.0199196062750115"/>
    <n v="1195"/>
    <n v="0"/>
    <n v="0"/>
    <n v="0"/>
    <n v="61"/>
    <n v="0"/>
    <n v="502"/>
    <n v="0"/>
    <n v="451"/>
    <n v="0"/>
    <n v="0"/>
    <n v="0"/>
    <n v="181"/>
    <n v="744"/>
    <n v="0"/>
    <n v="0"/>
    <n v="0"/>
    <n v="61"/>
    <n v="0"/>
    <n v="502"/>
    <n v="0"/>
    <n v="0"/>
    <n v="0"/>
    <n v="0"/>
    <n v="0"/>
    <n v="181"/>
    <n v="92671"/>
    <n v="81839"/>
    <n v="122758"/>
    <n v="150439"/>
    <n v="114333"/>
    <n v="99892"/>
    <n v="152848"/>
    <n v="184139"/>
    <n v="5765535.1598198069"/>
    <n v="79546148.227017462"/>
    <n v="0"/>
    <n v="27771859.102361571"/>
    <n v="0"/>
    <n v="0"/>
    <n v="0"/>
    <n v="0"/>
    <n v="113083542"/>
    <n v="1153107.0319639614"/>
    <n v="8380307.746057244"/>
    <n v="0"/>
    <n v="5554371.820472315"/>
    <n v="0"/>
    <n v="0"/>
    <n v="0"/>
    <n v="0"/>
    <n v="15087787"/>
    <n v="128171329"/>
    <n v="107256.34225941423"/>
    <n v="0"/>
    <n v="0"/>
    <n v="0"/>
    <n v="0"/>
    <n v="19701352"/>
    <n v="20093795.174925413"/>
    <n v="20093795"/>
    <n v="61"/>
    <n v="1"/>
    <n v="0"/>
    <n v="0"/>
    <n v="2.7111111111111112"/>
    <n v="2.7111111111111112"/>
    <n v="2.7111111111111112"/>
    <n v="3"/>
    <n v="6660438"/>
    <n v="26754233"/>
    <n v="154925562"/>
  </r>
  <r>
    <x v="2"/>
    <n v="3766"/>
    <x v="14"/>
    <x v="145"/>
    <x v="145"/>
    <x v="144"/>
    <n v="854"/>
    <n v="111001026964"/>
    <s v="11001111001026964"/>
    <s v="COLEGIO JOHN F. KENNEDY (IED)"/>
    <n v="1"/>
    <n v="3.4711883561739638"/>
    <n v="0.24310784645338757"/>
    <n v="1.9919606275011457E-2"/>
    <n v="1.0199196062750115"/>
    <n v="2018"/>
    <n v="0"/>
    <n v="0"/>
    <n v="0"/>
    <n v="96"/>
    <n v="0"/>
    <n v="944"/>
    <n v="0"/>
    <n v="708"/>
    <n v="0"/>
    <n v="27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73629.103978714"/>
    <n v="137891119.48691797"/>
    <n v="33804888.577319123"/>
    <n v="0"/>
    <n v="0"/>
    <n v="0"/>
    <n v="0"/>
    <n v="0"/>
    <n v="180769637"/>
    <n v="0"/>
    <n v="0"/>
    <n v="0"/>
    <n v="0"/>
    <n v="0"/>
    <n v="0"/>
    <n v="0"/>
    <n v="0"/>
    <n v="0"/>
    <n v="180769637"/>
    <n v="89578.611000991077"/>
    <n v="0"/>
    <n v="0"/>
    <n v="0"/>
    <n v="0"/>
    <n v="19701352"/>
    <n v="20093795.174925413"/>
    <n v="20093795"/>
    <n v="96"/>
    <n v="1"/>
    <n v="0"/>
    <n v="0"/>
    <n v="4.2666666666666666"/>
    <n v="4.2666666666666666"/>
    <n v="4"/>
    <n v="4"/>
    <n v="6660438"/>
    <n v="26754233"/>
    <n v="207523870"/>
  </r>
  <r>
    <x v="2"/>
    <n v="3766"/>
    <x v="14"/>
    <x v="145"/>
    <x v="145"/>
    <x v="144"/>
    <n v="893"/>
    <n v="111001027251"/>
    <s v="11001111001027251"/>
    <s v="COLEGIO LEON DE GREIFF (IED)"/>
    <n v="1"/>
    <n v="3.4711883561739638"/>
    <n v="0.24310784645338757"/>
    <n v="1.9919606275011457E-2"/>
    <n v="1.0199196062750115"/>
    <n v="1384"/>
    <n v="0"/>
    <n v="0"/>
    <n v="0"/>
    <n v="155"/>
    <n v="0"/>
    <n v="676"/>
    <n v="0"/>
    <n v="410"/>
    <n v="0"/>
    <n v="14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650130.324132297"/>
    <n v="90647551.914523572"/>
    <n v="17904070.616876423"/>
    <n v="0"/>
    <n v="0"/>
    <n v="0"/>
    <n v="0"/>
    <n v="0"/>
    <n v="123201753"/>
    <n v="0"/>
    <n v="0"/>
    <n v="0"/>
    <n v="0"/>
    <n v="0"/>
    <n v="0"/>
    <n v="0"/>
    <n v="0"/>
    <n v="0"/>
    <n v="123201753"/>
    <n v="89018.607658959532"/>
    <n v="0"/>
    <n v="0"/>
    <n v="0"/>
    <n v="0"/>
    <n v="19701352"/>
    <n v="20093795.174925413"/>
    <n v="20093795"/>
    <n v="155"/>
    <n v="1"/>
    <n v="0"/>
    <n v="0"/>
    <n v="6.8888888888888893"/>
    <n v="6.8888888888888893"/>
    <n v="4"/>
    <n v="4"/>
    <n v="6660438"/>
    <n v="26754233"/>
    <n v="149955986"/>
  </r>
  <r>
    <x v="2"/>
    <n v="3766"/>
    <x v="14"/>
    <x v="145"/>
    <x v="145"/>
    <x v="144"/>
    <n v="894"/>
    <n v="111001027308"/>
    <s v="11001111001027308"/>
    <s v="COLEGIO PROSPERO PINZON (IED)"/>
    <n v="1"/>
    <n v="3.4711883561739638"/>
    <n v="0.24310784645338757"/>
    <n v="1.9919606275011457E-2"/>
    <n v="1.0199196062750115"/>
    <n v="1109"/>
    <n v="0"/>
    <n v="0"/>
    <n v="0"/>
    <n v="49"/>
    <n v="0"/>
    <n v="545"/>
    <n v="0"/>
    <n v="356"/>
    <n v="0"/>
    <n v="159"/>
    <n v="0"/>
    <n v="0"/>
    <n v="1004"/>
    <n v="0"/>
    <n v="0"/>
    <n v="0"/>
    <n v="49"/>
    <n v="0"/>
    <n v="440"/>
    <n v="0"/>
    <n v="356"/>
    <n v="0"/>
    <n v="159"/>
    <n v="0"/>
    <n v="0"/>
    <n v="92671"/>
    <n v="81839"/>
    <n v="122758"/>
    <n v="150439"/>
    <n v="114333"/>
    <n v="99892"/>
    <n v="152848"/>
    <n v="184139"/>
    <n v="4631331.5218224684"/>
    <n v="75205749.792804539"/>
    <n v="19907323.273310151"/>
    <n v="0"/>
    <n v="0"/>
    <n v="0"/>
    <n v="0"/>
    <n v="0"/>
    <n v="99744405"/>
    <n v="926266.3043644937"/>
    <n v="13288296.744744156"/>
    <n v="3981464.6546620307"/>
    <n v="0"/>
    <n v="0"/>
    <n v="0"/>
    <n v="0"/>
    <n v="0"/>
    <n v="18196028"/>
    <n v="117940433"/>
    <n v="106348.45175834085"/>
    <n v="0"/>
    <n v="0"/>
    <n v="0"/>
    <n v="0"/>
    <n v="19701352"/>
    <n v="20093795.174925413"/>
    <n v="20093795"/>
    <n v="49"/>
    <n v="1"/>
    <n v="0"/>
    <n v="0"/>
    <n v="2.1777777777777776"/>
    <n v="2.1777777777777776"/>
    <n v="2.1777777777777776"/>
    <n v="3"/>
    <n v="6660438"/>
    <n v="26754233"/>
    <n v="144694666"/>
  </r>
  <r>
    <x v="2"/>
    <n v="3766"/>
    <x v="14"/>
    <x v="145"/>
    <x v="145"/>
    <x v="144"/>
    <n v="895"/>
    <n v="111001027324"/>
    <s v="11001111001027324"/>
    <s v="COLEGIO FLORENTINO GONZALEZ (IED)"/>
    <n v="1"/>
    <n v="3.4711883561739638"/>
    <n v="0.24310784645338757"/>
    <n v="1.9919606275011457E-2"/>
    <n v="1.0199196062750115"/>
    <n v="1269"/>
    <n v="0"/>
    <n v="0"/>
    <n v="0"/>
    <n v="48"/>
    <n v="0"/>
    <n v="475"/>
    <n v="0"/>
    <n v="496"/>
    <n v="0"/>
    <n v="25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36814.551989357"/>
    <n v="81048593.838860393"/>
    <n v="31300822.756776966"/>
    <n v="0"/>
    <n v="0"/>
    <n v="0"/>
    <n v="0"/>
    <n v="0"/>
    <n v="116886231"/>
    <n v="0"/>
    <n v="0"/>
    <n v="0"/>
    <n v="0"/>
    <n v="0"/>
    <n v="0"/>
    <n v="0"/>
    <n v="0"/>
    <n v="0"/>
    <n v="116886231"/>
    <n v="92108.929078014189"/>
    <n v="0"/>
    <n v="0"/>
    <n v="0"/>
    <n v="0"/>
    <n v="19701352"/>
    <n v="20093795.174925413"/>
    <n v="20093795"/>
    <n v="48"/>
    <n v="1"/>
    <n v="0"/>
    <n v="0"/>
    <n v="2.1333333333333333"/>
    <n v="2.1333333333333333"/>
    <n v="2.1333333333333333"/>
    <n v="3"/>
    <n v="6660438"/>
    <n v="26754233"/>
    <n v="143640464"/>
  </r>
  <r>
    <x v="2"/>
    <n v="3766"/>
    <x v="14"/>
    <x v="145"/>
    <x v="145"/>
    <x v="144"/>
    <n v="961"/>
    <n v="111001027332"/>
    <s v="11001111001027332"/>
    <s v="COLEGIO GUSTAVO RESTREPO (IED)"/>
    <n v="1"/>
    <n v="3.4711883561739638"/>
    <n v="0.24310784645338757"/>
    <n v="1.9919606275011457E-2"/>
    <n v="1.0199196062750115"/>
    <n v="1833"/>
    <n v="0"/>
    <n v="0"/>
    <n v="0"/>
    <n v="83"/>
    <n v="0"/>
    <n v="701"/>
    <n v="0"/>
    <n v="858"/>
    <n v="0"/>
    <n v="0"/>
    <n v="0"/>
    <n v="191"/>
    <n v="1477"/>
    <n v="0"/>
    <n v="0"/>
    <n v="0"/>
    <n v="83"/>
    <n v="0"/>
    <n v="701"/>
    <n v="0"/>
    <n v="502"/>
    <n v="0"/>
    <n v="0"/>
    <n v="0"/>
    <n v="191"/>
    <n v="92671"/>
    <n v="81839"/>
    <n v="122758"/>
    <n v="150439"/>
    <n v="114333"/>
    <n v="99892"/>
    <n v="152848"/>
    <n v="184139"/>
    <n v="7844908.4961482622"/>
    <n v="130128483.8257295"/>
    <n v="0"/>
    <n v="29306215.958845634"/>
    <n v="0"/>
    <n v="0"/>
    <n v="0"/>
    <n v="0"/>
    <n v="167279608"/>
    <n v="1568981.6992296525"/>
    <n v="20082689.678300526"/>
    <n v="0"/>
    <n v="5861243.1917691277"/>
    <n v="0"/>
    <n v="0"/>
    <n v="0"/>
    <n v="0"/>
    <n v="27512915"/>
    <n v="194792523"/>
    <n v="106269.78887070376"/>
    <n v="0"/>
    <n v="0"/>
    <n v="0"/>
    <n v="0"/>
    <n v="19701352"/>
    <n v="20093795.174925413"/>
    <n v="20093795"/>
    <n v="83"/>
    <n v="0"/>
    <n v="1"/>
    <n v="0"/>
    <n v="3.6888888888888891"/>
    <n v="3.6888888888888891"/>
    <n v="3.6888888888888891"/>
    <n v="4"/>
    <n v="26641753"/>
    <n v="46735548"/>
    <n v="241528071"/>
  </r>
  <r>
    <x v="2"/>
    <n v="3766"/>
    <x v="14"/>
    <x v="145"/>
    <x v="145"/>
    <x v="144"/>
    <n v="962"/>
    <n v="111001027383"/>
    <s v="11001111001027383"/>
    <s v="COLEGIO ALFREDO IRIARTE (IED)"/>
    <n v="1"/>
    <n v="3.4711883561739638"/>
    <n v="0.24310784645338757"/>
    <n v="1.9919606275011457E-2"/>
    <n v="1.0199196062750115"/>
    <n v="1804"/>
    <n v="0"/>
    <n v="0"/>
    <n v="0"/>
    <n v="95"/>
    <n v="0"/>
    <n v="949"/>
    <n v="0"/>
    <n v="541"/>
    <n v="0"/>
    <n v="219"/>
    <n v="0"/>
    <n v="0"/>
    <n v="502"/>
    <n v="0"/>
    <n v="0"/>
    <n v="0"/>
    <n v="24"/>
    <n v="0"/>
    <n v="148"/>
    <n v="0"/>
    <n v="111"/>
    <n v="0"/>
    <n v="219"/>
    <n v="0"/>
    <n v="0"/>
    <n v="92671"/>
    <n v="81839"/>
    <n v="122758"/>
    <n v="150439"/>
    <n v="114333"/>
    <n v="99892"/>
    <n v="152848"/>
    <n v="184139"/>
    <n v="8979112.1341456007"/>
    <n v="124369108.9803316"/>
    <n v="27419520.734936625"/>
    <n v="0"/>
    <n v="0"/>
    <n v="0"/>
    <n v="0"/>
    <n v="0"/>
    <n v="160767742"/>
    <n v="453681.4551989357"/>
    <n v="4323704.5940813273"/>
    <n v="5483904.1469873246"/>
    <n v="0"/>
    <n v="0"/>
    <n v="0"/>
    <n v="0"/>
    <n v="0"/>
    <n v="10261290"/>
    <n v="171029032"/>
    <n v="94805.450110864738"/>
    <n v="0"/>
    <n v="0"/>
    <n v="0"/>
    <n v="0"/>
    <n v="19701352"/>
    <n v="20093795.174925413"/>
    <n v="20093795"/>
    <n v="95"/>
    <n v="1"/>
    <n v="0"/>
    <n v="0"/>
    <n v="4.2222222222222223"/>
    <n v="4.2222222222222223"/>
    <n v="4"/>
    <n v="4"/>
    <n v="6660438"/>
    <n v="26754233"/>
    <n v="197783265"/>
  </r>
  <r>
    <x v="2"/>
    <n v="3766"/>
    <x v="14"/>
    <x v="145"/>
    <x v="145"/>
    <x v="144"/>
    <n v="963"/>
    <n v="111001027391"/>
    <s v="11001111001027391"/>
    <s v="COLEGIO MANUEL CEPEDA VARGAS (IED)"/>
    <n v="1"/>
    <n v="3.4711883561739638"/>
    <n v="0.24310784645338757"/>
    <n v="1.9919606275011457E-2"/>
    <n v="1.0199196062750115"/>
    <n v="4877"/>
    <n v="0"/>
    <n v="0"/>
    <n v="0"/>
    <n v="318"/>
    <n v="0"/>
    <n v="2446"/>
    <n v="0"/>
    <n v="1510"/>
    <n v="0"/>
    <n v="6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056396.406929485"/>
    <n v="330204157.80281329"/>
    <n v="75497584.489346042"/>
    <n v="0"/>
    <n v="0"/>
    <n v="0"/>
    <n v="0"/>
    <n v="0"/>
    <n v="435758139"/>
    <n v="0"/>
    <n v="0"/>
    <n v="0"/>
    <n v="0"/>
    <n v="0"/>
    <n v="0"/>
    <n v="0"/>
    <n v="0"/>
    <n v="0"/>
    <n v="435758139"/>
    <n v="89349.628665163007"/>
    <n v="0"/>
    <n v="0"/>
    <n v="0"/>
    <n v="0"/>
    <n v="19701352"/>
    <n v="20093795.174925413"/>
    <n v="20093795"/>
    <n v="318"/>
    <n v="1"/>
    <n v="0"/>
    <n v="0"/>
    <n v="14.133333333333333"/>
    <n v="14.133333333333333"/>
    <n v="4"/>
    <n v="4"/>
    <n v="6660438"/>
    <n v="26754233"/>
    <n v="462512372"/>
  </r>
  <r>
    <x v="2"/>
    <n v="3766"/>
    <x v="14"/>
    <x v="145"/>
    <x v="145"/>
    <x v="144"/>
    <n v="964"/>
    <n v="111001027405"/>
    <s v="11001111001027405"/>
    <s v="COLEGIO JAIRO ANIBAL NIÑO (CED)"/>
    <n v="1"/>
    <n v="3.4711883561739638"/>
    <n v="0.24310784645338757"/>
    <n v="1.9919606275011457E-2"/>
    <n v="1.0199196062750115"/>
    <n v="1409"/>
    <n v="0"/>
    <n v="0"/>
    <n v="0"/>
    <n v="149"/>
    <n v="0"/>
    <n v="697"/>
    <n v="0"/>
    <n v="563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083028.505133627"/>
    <n v="105171192.82900524"/>
    <n v="0"/>
    <n v="0"/>
    <n v="0"/>
    <n v="0"/>
    <n v="0"/>
    <n v="0"/>
    <n v="119254221"/>
    <n v="0"/>
    <n v="0"/>
    <n v="0"/>
    <n v="0"/>
    <n v="0"/>
    <n v="0"/>
    <n v="0"/>
    <n v="0"/>
    <n v="0"/>
    <n v="119254221"/>
    <n v="84637.488289567074"/>
    <n v="0"/>
    <n v="0"/>
    <n v="0"/>
    <n v="0"/>
    <n v="19701352"/>
    <n v="20093795.174925413"/>
    <n v="20093795"/>
    <n v="149"/>
    <n v="1"/>
    <n v="0"/>
    <n v="0"/>
    <n v="6.6222222222222218"/>
    <n v="6.6222222222222218"/>
    <n v="4"/>
    <n v="4"/>
    <n v="6660438"/>
    <n v="26754233"/>
    <n v="146008454"/>
  </r>
  <r>
    <x v="2"/>
    <n v="3766"/>
    <x v="14"/>
    <x v="145"/>
    <x v="145"/>
    <x v="144"/>
    <n v="966"/>
    <n v="111001028258"/>
    <s v="11001111001028258"/>
    <s v="COLEGIO RAFAEL BERNAL JIMENEZ (IED)"/>
    <n v="1"/>
    <n v="3.4711883561739638"/>
    <n v="0.24310784645338757"/>
    <n v="1.9919606275011457E-2"/>
    <n v="1.0199196062750115"/>
    <n v="1086"/>
    <n v="0"/>
    <n v="0"/>
    <n v="0"/>
    <n v="69"/>
    <n v="0"/>
    <n v="481"/>
    <n v="0"/>
    <n v="352"/>
    <n v="0"/>
    <n v="184"/>
    <n v="0"/>
    <n v="0"/>
    <n v="1086"/>
    <n v="0"/>
    <n v="0"/>
    <n v="0"/>
    <n v="69"/>
    <n v="0"/>
    <n v="481"/>
    <n v="0"/>
    <n v="352"/>
    <n v="0"/>
    <n v="184"/>
    <n v="0"/>
    <n v="0"/>
    <n v="92671"/>
    <n v="81839"/>
    <n v="122758"/>
    <n v="150439"/>
    <n v="114333"/>
    <n v="99892"/>
    <n v="152848"/>
    <n v="184139"/>
    <n v="6521670.9184846999"/>
    <n v="69529844.148064584"/>
    <n v="23037405.548987847"/>
    <n v="0"/>
    <n v="0"/>
    <n v="0"/>
    <n v="0"/>
    <n v="0"/>
    <n v="99088921"/>
    <n v="1304334.1836969401"/>
    <n v="13905968.829612916"/>
    <n v="4607481.1097975699"/>
    <n v="0"/>
    <n v="0"/>
    <n v="0"/>
    <n v="0"/>
    <n v="0"/>
    <n v="19817784"/>
    <n v="118906705"/>
    <n v="109490.52025782689"/>
    <n v="0"/>
    <n v="0"/>
    <n v="0"/>
    <n v="0"/>
    <n v="19701352"/>
    <n v="20093795.174925413"/>
    <n v="20093795"/>
    <n v="69"/>
    <n v="1"/>
    <n v="0"/>
    <n v="0"/>
    <n v="3.0666666666666669"/>
    <n v="3.0666666666666669"/>
    <n v="3.0666666666666669"/>
    <n v="4"/>
    <n v="6660438"/>
    <n v="26754233"/>
    <n v="145660938"/>
  </r>
  <r>
    <x v="2"/>
    <n v="3766"/>
    <x v="14"/>
    <x v="145"/>
    <x v="145"/>
    <x v="144"/>
    <n v="967"/>
    <n v="111001028266"/>
    <s v="11001111001028266"/>
    <s v="COLEGIO CIUDAD DE MONTREAL (IED)"/>
    <n v="1"/>
    <n v="3.4711883561739638"/>
    <n v="0.24310784645338757"/>
    <n v="1.9919606275011457E-2"/>
    <n v="1.0199196062750115"/>
    <n v="842"/>
    <n v="0"/>
    <n v="0"/>
    <n v="0"/>
    <n v="79"/>
    <n v="0"/>
    <n v="402"/>
    <n v="0"/>
    <n v="293"/>
    <n v="0"/>
    <n v="68"/>
    <n v="0"/>
    <n v="0"/>
    <n v="842"/>
    <n v="0"/>
    <n v="0"/>
    <n v="0"/>
    <n v="79"/>
    <n v="0"/>
    <n v="402"/>
    <n v="0"/>
    <n v="293"/>
    <n v="0"/>
    <n v="68"/>
    <n v="0"/>
    <n v="0"/>
    <n v="92671"/>
    <n v="81839"/>
    <n v="122758"/>
    <n v="150439"/>
    <n v="114333"/>
    <n v="99892"/>
    <n v="152848"/>
    <n v="184139"/>
    <n v="7466840.6168158157"/>
    <n v="58011094.457268767"/>
    <n v="8513823.7898433357"/>
    <n v="0"/>
    <n v="0"/>
    <n v="0"/>
    <n v="0"/>
    <n v="0"/>
    <n v="73991759"/>
    <n v="1493368.1233631633"/>
    <n v="11602218.891453752"/>
    <n v="1702764.757968667"/>
    <n v="0"/>
    <n v="0"/>
    <n v="0"/>
    <n v="0"/>
    <n v="0"/>
    <n v="14798352"/>
    <n v="88790111"/>
    <n v="105451.43824228029"/>
    <n v="0"/>
    <n v="0"/>
    <n v="0"/>
    <n v="0"/>
    <n v="19701352"/>
    <n v="20093795.174925413"/>
    <n v="20093795"/>
    <n v="79"/>
    <n v="1"/>
    <n v="0"/>
    <n v="0"/>
    <n v="3.5111111111111111"/>
    <n v="3.5111111111111111"/>
    <n v="3.5111111111111111"/>
    <n v="4"/>
    <n v="6660438"/>
    <n v="26754233"/>
    <n v="115544344"/>
  </r>
  <r>
    <x v="2"/>
    <n v="3766"/>
    <x v="14"/>
    <x v="145"/>
    <x v="145"/>
    <x v="144"/>
    <n v="968"/>
    <n v="111001028380"/>
    <s v="11001111001028380"/>
    <s v="COLEGIO PALERMO SUR (CED)"/>
    <n v="1"/>
    <n v="3.4711883561739638"/>
    <n v="0.24310784645338757"/>
    <n v="1.9919606275011457E-2"/>
    <n v="1.0199196062750115"/>
    <n v="1228"/>
    <n v="0"/>
    <n v="0"/>
    <n v="0"/>
    <n v="198"/>
    <n v="0"/>
    <n v="10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714360.026956096"/>
    <n v="85973276.677678883"/>
    <n v="0"/>
    <n v="0"/>
    <n v="0"/>
    <n v="0"/>
    <n v="0"/>
    <n v="0"/>
    <n v="104687637"/>
    <n v="0"/>
    <n v="0"/>
    <n v="0"/>
    <n v="0"/>
    <n v="0"/>
    <n v="0"/>
    <n v="0"/>
    <n v="0"/>
    <n v="0"/>
    <n v="104687637"/>
    <n v="85250.518729641699"/>
    <n v="0"/>
    <n v="0"/>
    <n v="0"/>
    <n v="0"/>
    <n v="19701352"/>
    <n v="20093795.174925413"/>
    <n v="20093795"/>
    <n v="198"/>
    <n v="1"/>
    <n v="0"/>
    <n v="0"/>
    <n v="8.8000000000000007"/>
    <n v="8.8000000000000007"/>
    <n v="4"/>
    <n v="4"/>
    <n v="6660438"/>
    <n v="26754233"/>
    <n v="131441870"/>
  </r>
  <r>
    <x v="2"/>
    <n v="3766"/>
    <x v="14"/>
    <x v="145"/>
    <x v="145"/>
    <x v="144"/>
    <n v="32778"/>
    <n v="111001029114"/>
    <s v="11001111001029114"/>
    <s v="COLEGIO JACKELINE (IED)"/>
    <n v="1"/>
    <n v="3.4711883561739638"/>
    <n v="0.24310784645338757"/>
    <n v="1.9919606275011457E-2"/>
    <n v="1.0199196062750115"/>
    <n v="1284"/>
    <n v="0"/>
    <n v="0"/>
    <n v="0"/>
    <n v="84"/>
    <n v="0"/>
    <n v="657"/>
    <n v="0"/>
    <n v="427"/>
    <n v="0"/>
    <n v="1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939425.4659813736"/>
    <n v="90480613.513207689"/>
    <n v="14523581.759144513"/>
    <n v="0"/>
    <n v="0"/>
    <n v="0"/>
    <n v="0"/>
    <n v="0"/>
    <n v="112943621"/>
    <n v="0"/>
    <n v="0"/>
    <n v="0"/>
    <n v="0"/>
    <n v="0"/>
    <n v="0"/>
    <n v="0"/>
    <n v="0"/>
    <n v="0"/>
    <n v="112943621"/>
    <n v="87962.321651090344"/>
    <n v="0"/>
    <n v="0"/>
    <n v="0"/>
    <n v="0"/>
    <n v="19701352"/>
    <n v="20093795.174925413"/>
    <n v="20093795"/>
    <n v="84"/>
    <n v="1"/>
    <n v="0"/>
    <n v="0"/>
    <n v="3.7333333333333334"/>
    <n v="3.7333333333333334"/>
    <n v="3.7333333333333334"/>
    <n v="4"/>
    <n v="6660438"/>
    <n v="26754233"/>
    <n v="139697854"/>
  </r>
  <r>
    <x v="2"/>
    <n v="3766"/>
    <x v="14"/>
    <x v="145"/>
    <x v="145"/>
    <x v="144"/>
    <n v="979"/>
    <n v="111001029912"/>
    <s v="11001111001029912"/>
    <s v="COLEGIO JUAN FRANCISCO BERBEO (IED)"/>
    <n v="1"/>
    <n v="3.4711883561739638"/>
    <n v="0.24310784645338757"/>
    <n v="1.9919606275011457E-2"/>
    <n v="1.0199196062750115"/>
    <n v="1061"/>
    <n v="0"/>
    <n v="0"/>
    <n v="0"/>
    <n v="45"/>
    <n v="0"/>
    <n v="375"/>
    <n v="0"/>
    <n v="311"/>
    <n v="0"/>
    <n v="330"/>
    <n v="0"/>
    <n v="0"/>
    <n v="1061"/>
    <n v="0"/>
    <n v="0"/>
    <n v="0"/>
    <n v="45"/>
    <n v="0"/>
    <n v="375"/>
    <n v="0"/>
    <n v="311"/>
    <n v="0"/>
    <n v="330"/>
    <n v="0"/>
    <n v="0"/>
    <n v="92671"/>
    <n v="81839"/>
    <n v="122758"/>
    <n v="150439"/>
    <n v="114333"/>
    <n v="99892"/>
    <n v="152848"/>
    <n v="184139"/>
    <n v="4253263.6424900219"/>
    <n v="57259871.651347302"/>
    <n v="41317086.038945593"/>
    <n v="0"/>
    <n v="0"/>
    <n v="0"/>
    <n v="0"/>
    <n v="0"/>
    <n v="102830221"/>
    <n v="850652.72849800438"/>
    <n v="11451974.330269461"/>
    <n v="8263417.2077891193"/>
    <n v="0"/>
    <n v="0"/>
    <n v="0"/>
    <n v="0"/>
    <n v="0"/>
    <n v="20566044"/>
    <n v="123396265"/>
    <n v="116301.8520263902"/>
    <n v="0"/>
    <n v="0"/>
    <n v="0"/>
    <n v="0"/>
    <n v="19701352"/>
    <n v="20093795.174925413"/>
    <n v="20093795"/>
    <n v="45"/>
    <n v="1"/>
    <n v="0"/>
    <n v="0"/>
    <n v="2"/>
    <n v="2"/>
    <n v="2"/>
    <n v="2"/>
    <n v="6660438"/>
    <n v="26754233"/>
    <n v="150150498"/>
  </r>
  <r>
    <x v="2"/>
    <n v="3766"/>
    <x v="14"/>
    <x v="145"/>
    <x v="145"/>
    <x v="144"/>
    <n v="980"/>
    <n v="111001029955"/>
    <s v="11001111001029955"/>
    <s v="COLEGIO AGUSTIN FERNANDEZ (IED)"/>
    <n v="1"/>
    <n v="3.4711883561739638"/>
    <n v="0.24310784645338757"/>
    <n v="1.9919606275011457E-2"/>
    <n v="1.0199196062750115"/>
    <n v="1951"/>
    <n v="0"/>
    <n v="0"/>
    <n v="0"/>
    <n v="156"/>
    <n v="0"/>
    <n v="988"/>
    <n v="0"/>
    <n v="574"/>
    <n v="0"/>
    <n v="233"/>
    <n v="0"/>
    <n v="0"/>
    <n v="1951"/>
    <n v="0"/>
    <n v="0"/>
    <n v="0"/>
    <n v="156"/>
    <n v="0"/>
    <n v="988"/>
    <n v="0"/>
    <n v="574"/>
    <n v="0"/>
    <n v="233"/>
    <n v="0"/>
    <n v="0"/>
    <n v="92671"/>
    <n v="81839"/>
    <n v="122758"/>
    <n v="150439"/>
    <n v="114333"/>
    <n v="99892"/>
    <n v="152848"/>
    <n v="184139"/>
    <n v="14744647.293965409"/>
    <n v="130378891.42770332"/>
    <n v="29172366.809316132"/>
    <n v="0"/>
    <n v="0"/>
    <n v="0"/>
    <n v="0"/>
    <n v="0"/>
    <n v="174295906"/>
    <n v="2948929.4587930818"/>
    <n v="26075778.285540666"/>
    <n v="5834473.3618632276"/>
    <n v="0"/>
    <n v="0"/>
    <n v="0"/>
    <n v="0"/>
    <n v="0"/>
    <n v="34859181"/>
    <n v="209155087"/>
    <n v="107204.04254228601"/>
    <n v="0"/>
    <n v="0"/>
    <n v="0"/>
    <n v="0"/>
    <n v="19701352"/>
    <n v="20093795.174925413"/>
    <n v="20093795"/>
    <n v="156"/>
    <n v="1"/>
    <n v="0"/>
    <n v="0"/>
    <n v="6.9333333333333336"/>
    <n v="6.9333333333333336"/>
    <n v="4"/>
    <n v="4"/>
    <n v="6660438"/>
    <n v="26754233"/>
    <n v="235909320"/>
  </r>
  <r>
    <x v="2"/>
    <n v="3766"/>
    <x v="14"/>
    <x v="145"/>
    <x v="145"/>
    <x v="144"/>
    <n v="981"/>
    <n v="111001030015"/>
    <s v="11001111001030015"/>
    <s v="COLEGIO ENRIQUE OLAYA HERRERA (IED)"/>
    <n v="1"/>
    <n v="3.4711883561739638"/>
    <n v="0.24310784645338757"/>
    <n v="1.9919606275011457E-2"/>
    <n v="1.0199196062750115"/>
    <n v="3829"/>
    <n v="0"/>
    <n v="0"/>
    <n v="0"/>
    <n v="192"/>
    <n v="0"/>
    <n v="1450"/>
    <n v="0"/>
    <n v="1471"/>
    <n v="0"/>
    <n v="7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147258.207957428"/>
    <n v="243813535.12184471"/>
    <n v="89645556.375409231"/>
    <n v="0"/>
    <n v="0"/>
    <n v="0"/>
    <n v="0"/>
    <n v="0"/>
    <n v="351606350"/>
    <n v="0"/>
    <n v="0"/>
    <n v="0"/>
    <n v="0"/>
    <n v="0"/>
    <n v="0"/>
    <n v="0"/>
    <n v="0"/>
    <n v="0"/>
    <n v="351606350"/>
    <n v="91827.200313397756"/>
    <n v="0"/>
    <n v="0"/>
    <n v="0"/>
    <n v="0"/>
    <n v="19701352"/>
    <n v="20093795.174925413"/>
    <n v="20093795"/>
    <n v="192"/>
    <n v="1"/>
    <n v="0"/>
    <n v="0"/>
    <n v="8.5333333333333332"/>
    <n v="8.5333333333333332"/>
    <n v="4"/>
    <n v="4"/>
    <n v="6660438"/>
    <n v="26754233"/>
    <n v="378360583"/>
  </r>
  <r>
    <x v="2"/>
    <n v="3766"/>
    <x v="14"/>
    <x v="145"/>
    <x v="145"/>
    <x v="144"/>
    <n v="982"/>
    <n v="111001030066"/>
    <s v="11001111001030066"/>
    <s v="COLEGIO MANUELITA SAENZ  (IED)"/>
    <n v="1"/>
    <n v="3.4711883561739638"/>
    <n v="0.24310784645338757"/>
    <n v="1.9919606275011457E-2"/>
    <n v="1.0199196062750115"/>
    <n v="2625"/>
    <n v="0"/>
    <n v="0"/>
    <n v="0"/>
    <n v="150"/>
    <n v="0"/>
    <n v="1011"/>
    <n v="0"/>
    <n v="1070"/>
    <n v="0"/>
    <n v="3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177545.474966738"/>
    <n v="173699406.56917453"/>
    <n v="49330096.664680503"/>
    <n v="0"/>
    <n v="0"/>
    <n v="0"/>
    <n v="0"/>
    <n v="0"/>
    <n v="237207049"/>
    <n v="0"/>
    <n v="0"/>
    <n v="0"/>
    <n v="0"/>
    <n v="0"/>
    <n v="0"/>
    <n v="0"/>
    <n v="0"/>
    <n v="0"/>
    <n v="237207049"/>
    <n v="90364.590095238091"/>
    <n v="0"/>
    <n v="0"/>
    <n v="0"/>
    <n v="0"/>
    <n v="19701352"/>
    <n v="20093795.174925413"/>
    <n v="20093795"/>
    <n v="150"/>
    <n v="1"/>
    <n v="0"/>
    <n v="0"/>
    <n v="6.666666666666667"/>
    <n v="6.666666666666667"/>
    <n v="4"/>
    <n v="4"/>
    <n v="6660438"/>
    <n v="26754233"/>
    <n v="263961282"/>
  </r>
  <r>
    <x v="2"/>
    <n v="3766"/>
    <x v="14"/>
    <x v="145"/>
    <x v="145"/>
    <x v="144"/>
    <n v="983"/>
    <n v="111001030821"/>
    <s v="11001111001030821"/>
    <s v="COLEGIO SANTA BARBARA (IED)"/>
    <n v="1"/>
    <n v="3.4711883561739638"/>
    <n v="0.24310784645338757"/>
    <n v="1.9919606275011457E-2"/>
    <n v="1.0199196062750115"/>
    <n v="1011"/>
    <n v="0"/>
    <n v="0"/>
    <n v="0"/>
    <n v="75"/>
    <n v="0"/>
    <n v="500"/>
    <n v="0"/>
    <n v="325"/>
    <n v="0"/>
    <n v="1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88772.7374833692"/>
    <n v="68862090.542801052"/>
    <n v="13897565.304008974"/>
    <n v="0"/>
    <n v="0"/>
    <n v="0"/>
    <n v="0"/>
    <n v="0"/>
    <n v="89848429"/>
    <n v="0"/>
    <n v="0"/>
    <n v="0"/>
    <n v="0"/>
    <n v="0"/>
    <n v="0"/>
    <n v="0"/>
    <n v="0"/>
    <n v="0"/>
    <n v="89848429"/>
    <n v="88870.849653808109"/>
    <n v="0"/>
    <n v="0"/>
    <n v="0"/>
    <n v="0"/>
    <n v="19701352"/>
    <n v="20093795.174925413"/>
    <n v="20093795"/>
    <n v="75"/>
    <n v="1"/>
    <n v="0"/>
    <n v="0"/>
    <n v="3.3333333333333335"/>
    <n v="3.3333333333333335"/>
    <n v="3.3333333333333335"/>
    <n v="4"/>
    <n v="6660438"/>
    <n v="26754233"/>
    <n v="116602662"/>
  </r>
  <r>
    <x v="2"/>
    <n v="3766"/>
    <x v="14"/>
    <x v="145"/>
    <x v="145"/>
    <x v="144"/>
    <n v="984"/>
    <n v="111001030830"/>
    <s v="11001111001030830"/>
    <s v="COLEGIO UNION EUROPEA (IED)"/>
    <n v="1"/>
    <n v="3.4711883561739638"/>
    <n v="0.24310784645338757"/>
    <n v="1.9919606275011457E-2"/>
    <n v="1.0199196062750115"/>
    <n v="1834"/>
    <n v="0"/>
    <n v="0"/>
    <n v="0"/>
    <n v="127"/>
    <n v="0"/>
    <n v="857"/>
    <n v="0"/>
    <n v="640"/>
    <n v="0"/>
    <n v="21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003655.168805173"/>
    <n v="124953393.38493718"/>
    <n v="26292691.115692653"/>
    <n v="0"/>
    <n v="0"/>
    <n v="0"/>
    <n v="0"/>
    <n v="0"/>
    <n v="163249740"/>
    <n v="0"/>
    <n v="0"/>
    <n v="0"/>
    <n v="0"/>
    <n v="0"/>
    <n v="0"/>
    <n v="0"/>
    <n v="0"/>
    <n v="0"/>
    <n v="163249740"/>
    <n v="89012.94438386042"/>
    <n v="0"/>
    <n v="0"/>
    <n v="0"/>
    <n v="0"/>
    <n v="19701352"/>
    <n v="20093795.174925413"/>
    <n v="20093795"/>
    <n v="127"/>
    <n v="1"/>
    <n v="0"/>
    <n v="0"/>
    <n v="5.6444444444444448"/>
    <n v="5.6444444444444448"/>
    <n v="4"/>
    <n v="4"/>
    <n v="6660438"/>
    <n v="26754233"/>
    <n v="190003973"/>
  </r>
  <r>
    <x v="2"/>
    <n v="3766"/>
    <x v="14"/>
    <x v="145"/>
    <x v="145"/>
    <x v="144"/>
    <n v="985"/>
    <n v="111001030848"/>
    <s v="11001111001030848"/>
    <s v="COLEGIO ARBORIZADORA BAJA (IED)"/>
    <n v="1"/>
    <n v="3.4711883561739638"/>
    <n v="0.24310784645338757"/>
    <n v="1.9919606275011457E-2"/>
    <n v="1.0199196062750115"/>
    <n v="2139"/>
    <n v="0"/>
    <n v="0"/>
    <n v="0"/>
    <n v="75"/>
    <n v="0"/>
    <n v="928"/>
    <n v="0"/>
    <n v="800"/>
    <n v="0"/>
    <n v="33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88772.7374833692"/>
    <n v="144234778.73692149"/>
    <n v="42068305.785108246"/>
    <n v="0"/>
    <n v="0"/>
    <n v="0"/>
    <n v="0"/>
    <n v="0"/>
    <n v="193391857"/>
    <n v="0"/>
    <n v="0"/>
    <n v="0"/>
    <n v="0"/>
    <n v="0"/>
    <n v="0"/>
    <n v="0"/>
    <n v="0"/>
    <n v="0"/>
    <n v="193391857"/>
    <n v="90412.275362318847"/>
    <n v="0"/>
    <n v="0"/>
    <n v="0"/>
    <n v="0"/>
    <n v="19701352"/>
    <n v="20093795.174925413"/>
    <n v="20093795"/>
    <n v="75"/>
    <n v="1"/>
    <n v="0"/>
    <n v="0"/>
    <n v="3.3333333333333335"/>
    <n v="3.3333333333333335"/>
    <n v="3.3333333333333335"/>
    <n v="4"/>
    <n v="6660438"/>
    <n v="26754233"/>
    <n v="220146090"/>
  </r>
  <r>
    <x v="2"/>
    <n v="3766"/>
    <x v="14"/>
    <x v="145"/>
    <x v="145"/>
    <x v="144"/>
    <n v="986"/>
    <n v="111001030856"/>
    <s v="11001111001030856"/>
    <s v="COLEGIO PANAMERICANO (IED)"/>
    <n v="1"/>
    <n v="3.4711883561739638"/>
    <n v="0.24310784645338757"/>
    <n v="1.9919606275011457E-2"/>
    <n v="1.0199196062750115"/>
    <n v="683"/>
    <n v="0"/>
    <n v="0"/>
    <n v="0"/>
    <n v="43"/>
    <n v="0"/>
    <n v="447"/>
    <n v="0"/>
    <n v="139"/>
    <n v="0"/>
    <n v="54"/>
    <n v="0"/>
    <n v="0"/>
    <n v="43"/>
    <n v="0"/>
    <n v="0"/>
    <n v="0"/>
    <n v="43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64229.7028237986"/>
    <n v="48912951.585553236"/>
    <n v="6760977.7154638246"/>
    <n v="0"/>
    <n v="0"/>
    <n v="0"/>
    <n v="0"/>
    <n v="0"/>
    <n v="59738159"/>
    <n v="812845.94056475977"/>
    <n v="0"/>
    <n v="0"/>
    <n v="0"/>
    <n v="0"/>
    <n v="0"/>
    <n v="0"/>
    <n v="0"/>
    <n v="812846"/>
    <n v="60551005"/>
    <n v="88654.472913616395"/>
    <n v="0"/>
    <n v="0"/>
    <n v="0"/>
    <n v="0"/>
    <n v="19701352"/>
    <n v="20093795.174925413"/>
    <n v="20093795"/>
    <n v="43"/>
    <n v="1"/>
    <n v="0"/>
    <n v="0"/>
    <n v="1.9111111111111112"/>
    <n v="1.9111111111111112"/>
    <n v="1.9111111111111112"/>
    <n v="2"/>
    <n v="6660438"/>
    <n v="26754233"/>
    <n v="87305238"/>
  </r>
  <r>
    <x v="2"/>
    <n v="3766"/>
    <x v="14"/>
    <x v="145"/>
    <x v="145"/>
    <x v="144"/>
    <n v="987"/>
    <n v="111001030864"/>
    <s v="11001111001030864"/>
    <s v="COLEGIO ALEMANIA UNIFICADA (IED)"/>
    <n v="1"/>
    <n v="3.4711883561739638"/>
    <n v="0.24310784645338757"/>
    <n v="1.9919606275011457E-2"/>
    <n v="1.0199196062750115"/>
    <n v="785"/>
    <n v="0"/>
    <n v="0"/>
    <n v="0"/>
    <n v="41"/>
    <n v="0"/>
    <n v="434"/>
    <n v="0"/>
    <n v="185"/>
    <n v="0"/>
    <n v="125"/>
    <n v="0"/>
    <n v="0"/>
    <n v="185"/>
    <n v="0"/>
    <n v="0"/>
    <n v="0"/>
    <n v="0"/>
    <n v="0"/>
    <n v="0"/>
    <n v="0"/>
    <n v="185"/>
    <n v="0"/>
    <n v="0"/>
    <n v="0"/>
    <n v="0"/>
    <n v="92671"/>
    <n v="81839"/>
    <n v="122758"/>
    <n v="150439"/>
    <n v="114333"/>
    <n v="99892"/>
    <n v="152848"/>
    <n v="184139"/>
    <n v="3875195.7631575754"/>
    <n v="51667435.207265273"/>
    <n v="15650411.378388483"/>
    <n v="0"/>
    <n v="0"/>
    <n v="0"/>
    <n v="0"/>
    <n v="0"/>
    <n v="71193042"/>
    <n v="0"/>
    <n v="3088360.4243438048"/>
    <n v="0"/>
    <n v="0"/>
    <n v="0"/>
    <n v="0"/>
    <n v="0"/>
    <n v="0"/>
    <n v="3088360"/>
    <n v="74281402"/>
    <n v="94625.989808917191"/>
    <n v="0"/>
    <n v="0"/>
    <n v="0"/>
    <n v="0"/>
    <n v="19701352"/>
    <n v="20093795.174925413"/>
    <n v="20093795"/>
    <n v="41"/>
    <n v="1"/>
    <n v="0"/>
    <n v="0"/>
    <n v="1.8222222222222222"/>
    <n v="1.8222222222222222"/>
    <n v="1.8222222222222222"/>
    <n v="2"/>
    <n v="6660438"/>
    <n v="26754233"/>
    <n v="101035635"/>
  </r>
  <r>
    <x v="2"/>
    <n v="3766"/>
    <x v="14"/>
    <x v="145"/>
    <x v="145"/>
    <x v="144"/>
    <n v="988"/>
    <n v="111001030872"/>
    <s v="11001111001030872"/>
    <s v="COLEGIO ESTANISLAO ZULETA (IED)"/>
    <n v="1"/>
    <n v="3.4711883561739638"/>
    <n v="0.24310784645338757"/>
    <n v="1.9919606275011457E-2"/>
    <n v="1.0199196062750115"/>
    <n v="1806"/>
    <n v="0"/>
    <n v="0"/>
    <n v="0"/>
    <n v="123"/>
    <n v="0"/>
    <n v="780"/>
    <n v="0"/>
    <n v="707"/>
    <n v="0"/>
    <n v="1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625587.289472727"/>
    <n v="124118701.37835778"/>
    <n v="24539845.041313142"/>
    <n v="0"/>
    <n v="0"/>
    <n v="0"/>
    <n v="0"/>
    <n v="0"/>
    <n v="160284134"/>
    <n v="0"/>
    <n v="0"/>
    <n v="0"/>
    <n v="0"/>
    <n v="0"/>
    <n v="0"/>
    <n v="0"/>
    <n v="0"/>
    <n v="0"/>
    <n v="160284134"/>
    <n v="88750.904761904763"/>
    <n v="0"/>
    <n v="0"/>
    <n v="0"/>
    <n v="0"/>
    <n v="19701352"/>
    <n v="20093795.174925413"/>
    <n v="20093795"/>
    <n v="123"/>
    <n v="1"/>
    <n v="0"/>
    <n v="0"/>
    <n v="5.4666666666666668"/>
    <n v="5.4666666666666668"/>
    <n v="4"/>
    <n v="4"/>
    <n v="6660438"/>
    <n v="26754233"/>
    <n v="187038367"/>
  </r>
  <r>
    <x v="2"/>
    <n v="3766"/>
    <x v="14"/>
    <x v="145"/>
    <x v="145"/>
    <x v="144"/>
    <n v="1021"/>
    <n v="111001032255"/>
    <s v="11001111001032255"/>
    <s v="COLEGIO TOMAS CARRASQUILLA (IED)"/>
    <n v="1"/>
    <n v="3.4711883561739638"/>
    <n v="0.24310784645338757"/>
    <n v="1.9919606275011457E-2"/>
    <n v="1.0199196062750115"/>
    <n v="1316"/>
    <n v="0"/>
    <n v="0"/>
    <n v="0"/>
    <n v="79"/>
    <n v="0"/>
    <n v="508"/>
    <n v="0"/>
    <n v="491"/>
    <n v="0"/>
    <n v="0"/>
    <n v="0"/>
    <n v="238"/>
    <n v="1316"/>
    <n v="0"/>
    <n v="0"/>
    <n v="0"/>
    <n v="79"/>
    <n v="0"/>
    <n v="508"/>
    <n v="0"/>
    <n v="491"/>
    <n v="0"/>
    <n v="0"/>
    <n v="0"/>
    <n v="238"/>
    <n v="92671"/>
    <n v="81839"/>
    <n v="122758"/>
    <n v="150439"/>
    <n v="114333"/>
    <n v="99892"/>
    <n v="152848"/>
    <n v="184139"/>
    <n v="7466840.6168158157"/>
    <n v="83385731.457282722"/>
    <n v="0"/>
    <n v="36517693.18432074"/>
    <n v="0"/>
    <n v="0"/>
    <n v="0"/>
    <n v="0"/>
    <n v="127370265"/>
    <n v="1493368.1233631633"/>
    <n v="16677146.291456547"/>
    <n v="0"/>
    <n v="7303538.6368641481"/>
    <n v="0"/>
    <n v="0"/>
    <n v="0"/>
    <n v="0"/>
    <n v="25474053"/>
    <n v="152844318"/>
    <n v="116143.09878419453"/>
    <n v="0"/>
    <n v="0"/>
    <n v="0"/>
    <n v="0"/>
    <n v="19701352"/>
    <n v="20093795.174925413"/>
    <n v="20093795"/>
    <n v="79"/>
    <n v="1"/>
    <n v="0"/>
    <n v="0"/>
    <n v="3.5111111111111111"/>
    <n v="3.5111111111111111"/>
    <n v="3.5111111111111111"/>
    <n v="4"/>
    <n v="6660438"/>
    <n v="26754233"/>
    <n v="179598551"/>
  </r>
  <r>
    <x v="2"/>
    <n v="3766"/>
    <x v="14"/>
    <x v="145"/>
    <x v="145"/>
    <x v="144"/>
    <n v="1022"/>
    <n v="111001032280"/>
    <s v="11001111001032280"/>
    <s v="COLEGIO TECNICO TOMAS RUEDA VARGAS  (IED)"/>
    <n v="1"/>
    <n v="3.4711883561739638"/>
    <n v="0.24310784645338757"/>
    <n v="1.9919606275011457E-2"/>
    <n v="1.0199196062750115"/>
    <n v="1306"/>
    <n v="0"/>
    <n v="0"/>
    <n v="0"/>
    <n v="69"/>
    <n v="0"/>
    <n v="509"/>
    <n v="0"/>
    <n v="476"/>
    <n v="0"/>
    <n v="0"/>
    <n v="0"/>
    <n v="252"/>
    <n v="1306"/>
    <n v="0"/>
    <n v="0"/>
    <n v="0"/>
    <n v="69"/>
    <n v="0"/>
    <n v="509"/>
    <n v="0"/>
    <n v="476"/>
    <n v="0"/>
    <n v="0"/>
    <n v="0"/>
    <n v="252"/>
    <n v="92671"/>
    <n v="81839"/>
    <n v="122758"/>
    <n v="150439"/>
    <n v="114333"/>
    <n v="99892"/>
    <n v="152848"/>
    <n v="184139"/>
    <n v="6521670.9184846999"/>
    <n v="82217162.648071557"/>
    <n v="0"/>
    <n v="38665792.783398427"/>
    <n v="0"/>
    <n v="0"/>
    <n v="0"/>
    <n v="0"/>
    <n v="127404626"/>
    <n v="1304334.1836969401"/>
    <n v="16443432.529614313"/>
    <n v="0"/>
    <n v="7733158.5566796865"/>
    <n v="0"/>
    <n v="0"/>
    <n v="0"/>
    <n v="0"/>
    <n v="25480925"/>
    <n v="152885551"/>
    <n v="117063.97473200613"/>
    <n v="0"/>
    <n v="0"/>
    <n v="0"/>
    <n v="0"/>
    <n v="19701352"/>
    <n v="20093795.174925413"/>
    <n v="20093795"/>
    <n v="69"/>
    <n v="1"/>
    <n v="0"/>
    <n v="0"/>
    <n v="3.0666666666666669"/>
    <n v="3.0666666666666669"/>
    <n v="3.0666666666666669"/>
    <n v="4"/>
    <n v="6660438"/>
    <n v="26754233"/>
    <n v="179639784"/>
  </r>
  <r>
    <x v="2"/>
    <n v="3766"/>
    <x v="14"/>
    <x v="145"/>
    <x v="145"/>
    <x v="144"/>
    <n v="1023"/>
    <n v="111001032395"/>
    <s v="11001111001032395"/>
    <s v="COLEGIO REPUBLICA EE.UU. DE AMERICA (IED)"/>
    <n v="1"/>
    <n v="3.4711883561739638"/>
    <n v="0.24310784645338757"/>
    <n v="1.9919606275011457E-2"/>
    <n v="1.0199196062750115"/>
    <n v="576"/>
    <n v="0"/>
    <n v="0"/>
    <n v="0"/>
    <n v="47"/>
    <n v="0"/>
    <n v="264"/>
    <n v="0"/>
    <n v="194"/>
    <n v="0"/>
    <n v="71"/>
    <n v="0"/>
    <n v="0"/>
    <n v="576"/>
    <n v="0"/>
    <n v="0"/>
    <n v="0"/>
    <n v="47"/>
    <n v="0"/>
    <n v="264"/>
    <n v="0"/>
    <n v="194"/>
    <n v="0"/>
    <n v="71"/>
    <n v="0"/>
    <n v="0"/>
    <n v="92671"/>
    <n v="81839"/>
    <n v="122758"/>
    <n v="150439"/>
    <n v="114333"/>
    <n v="99892"/>
    <n v="152848"/>
    <n v="184139"/>
    <n v="4442297.5821562447"/>
    <n v="38228893.901336826"/>
    <n v="8889433.6629246585"/>
    <n v="0"/>
    <n v="0"/>
    <n v="0"/>
    <n v="0"/>
    <n v="0"/>
    <n v="51560625"/>
    <n v="888459.51643124898"/>
    <n v="7645778.7802673662"/>
    <n v="1777886.7325849319"/>
    <n v="0"/>
    <n v="0"/>
    <n v="0"/>
    <n v="0"/>
    <n v="0"/>
    <n v="10312125"/>
    <n v="61872750"/>
    <n v="107417.96875"/>
    <n v="0"/>
    <n v="0"/>
    <n v="0"/>
    <n v="0"/>
    <n v="19701352"/>
    <n v="20093795.174925413"/>
    <n v="20093795"/>
    <n v="47"/>
    <n v="1"/>
    <n v="0"/>
    <n v="0"/>
    <n v="2.088888888888889"/>
    <n v="2.088888888888889"/>
    <n v="2.088888888888889"/>
    <n v="3"/>
    <n v="6660438"/>
    <n v="26754233"/>
    <n v="88626983"/>
  </r>
  <r>
    <x v="2"/>
    <n v="3766"/>
    <x v="14"/>
    <x v="145"/>
    <x v="145"/>
    <x v="144"/>
    <n v="1024"/>
    <n v="111001032409"/>
    <s v="11001111001032409"/>
    <s v="COLEGIO JORGE SOTO DEL CORRAL (IED)"/>
    <n v="1"/>
    <n v="3.4711883561739638"/>
    <n v="0.24310784645338757"/>
    <n v="1.9919606275011457E-2"/>
    <n v="1.0199196062750115"/>
    <n v="885"/>
    <n v="0"/>
    <n v="0"/>
    <n v="0"/>
    <n v="63"/>
    <n v="0"/>
    <n v="450"/>
    <n v="0"/>
    <n v="256"/>
    <n v="0"/>
    <n v="116"/>
    <n v="0"/>
    <n v="0"/>
    <n v="63"/>
    <n v="0"/>
    <n v="0"/>
    <n v="0"/>
    <n v="63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954569.0994860306"/>
    <n v="58929255.664506115"/>
    <n v="14523581.759144513"/>
    <n v="0"/>
    <n v="0"/>
    <n v="0"/>
    <n v="0"/>
    <n v="0"/>
    <n v="79407407"/>
    <n v="1190913.8198972063"/>
    <n v="0"/>
    <n v="0"/>
    <n v="0"/>
    <n v="0"/>
    <n v="0"/>
    <n v="0"/>
    <n v="0"/>
    <n v="1190914"/>
    <n v="80598321"/>
    <n v="91071.549152542371"/>
    <n v="0"/>
    <n v="0"/>
    <n v="0"/>
    <n v="0"/>
    <n v="19701352"/>
    <n v="20093795.174925413"/>
    <n v="20093795"/>
    <n v="63"/>
    <n v="1"/>
    <n v="0"/>
    <n v="0"/>
    <n v="2.8"/>
    <n v="2.8"/>
    <n v="2.8"/>
    <n v="3"/>
    <n v="6660438"/>
    <n v="26754233"/>
    <n v="107352554"/>
  </r>
  <r>
    <x v="2"/>
    <n v="3766"/>
    <x v="14"/>
    <x v="145"/>
    <x v="145"/>
    <x v="144"/>
    <n v="1025"/>
    <n v="111001032433"/>
    <s v="11001111001032433"/>
    <s v="COLEGIO REPUBLICA DEL ECUADOR (IED)"/>
    <n v="1"/>
    <n v="3.4711883561739638"/>
    <n v="0.24310784645338757"/>
    <n v="1.9919606275011457E-2"/>
    <n v="1.0199196062750115"/>
    <n v="820"/>
    <n v="0"/>
    <n v="0"/>
    <n v="0"/>
    <n v="62"/>
    <n v="0"/>
    <n v="340"/>
    <n v="0"/>
    <n v="299"/>
    <n v="0"/>
    <n v="119"/>
    <n v="0"/>
    <n v="0"/>
    <n v="820"/>
    <n v="0"/>
    <n v="0"/>
    <n v="0"/>
    <n v="62"/>
    <n v="0"/>
    <n v="340"/>
    <n v="0"/>
    <n v="299"/>
    <n v="0"/>
    <n v="119"/>
    <n v="0"/>
    <n v="0"/>
    <n v="92671"/>
    <n v="81839"/>
    <n v="122758"/>
    <n v="150439"/>
    <n v="114333"/>
    <n v="99892"/>
    <n v="152848"/>
    <n v="184139"/>
    <n v="5860052.1296529192"/>
    <n v="53336819.220424086"/>
    <n v="14899191.632225836"/>
    <n v="0"/>
    <n v="0"/>
    <n v="0"/>
    <n v="0"/>
    <n v="0"/>
    <n v="74096063"/>
    <n v="1172010.4259305838"/>
    <n v="10667363.844084818"/>
    <n v="2979838.3264451674"/>
    <n v="0"/>
    <n v="0"/>
    <n v="0"/>
    <n v="0"/>
    <n v="0"/>
    <n v="14819213"/>
    <n v="88915276"/>
    <n v="108433.26341463414"/>
    <n v="0"/>
    <n v="0"/>
    <n v="0"/>
    <n v="0"/>
    <n v="19701352"/>
    <n v="20093795.174925413"/>
    <n v="20093795"/>
    <n v="62"/>
    <n v="1"/>
    <n v="0"/>
    <n v="0"/>
    <n v="2.7555555555555555"/>
    <n v="2.7555555555555555"/>
    <n v="2.7555555555555555"/>
    <n v="3"/>
    <n v="6660438"/>
    <n v="26754233"/>
    <n v="115669509"/>
  </r>
  <r>
    <x v="2"/>
    <n v="3766"/>
    <x v="14"/>
    <x v="145"/>
    <x v="145"/>
    <x v="144"/>
    <n v="1026"/>
    <n v="111001032450"/>
    <s v="11001111001032450"/>
    <s v="COLEGIO BERNARDO JARAMILLO (IED)"/>
    <n v="1"/>
    <n v="3.4711883561739638"/>
    <n v="0.24310784645338757"/>
    <n v="1.9919606275011457E-2"/>
    <n v="1.0199196062750115"/>
    <n v="1748"/>
    <n v="0"/>
    <n v="0"/>
    <n v="0"/>
    <n v="108"/>
    <n v="0"/>
    <n v="754"/>
    <n v="0"/>
    <n v="616"/>
    <n v="0"/>
    <n v="27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207832.741976053"/>
    <n v="114352804.90137872"/>
    <n v="33804888.577319123"/>
    <n v="0"/>
    <n v="0"/>
    <n v="0"/>
    <n v="0"/>
    <n v="0"/>
    <n v="158365526"/>
    <n v="0"/>
    <n v="0"/>
    <n v="0"/>
    <n v="0"/>
    <n v="0"/>
    <n v="0"/>
    <n v="0"/>
    <n v="0"/>
    <n v="0"/>
    <n v="158365526"/>
    <n v="90598.127002288325"/>
    <n v="0"/>
    <n v="0"/>
    <n v="0"/>
    <n v="0"/>
    <n v="19701352"/>
    <n v="20093795.174925413"/>
    <n v="20093795"/>
    <n v="108"/>
    <n v="1"/>
    <n v="0"/>
    <n v="0"/>
    <n v="4.8"/>
    <n v="4.8"/>
    <n v="4"/>
    <n v="4"/>
    <n v="6660438"/>
    <n v="26754233"/>
    <n v="185119759"/>
  </r>
  <r>
    <x v="2"/>
    <n v="3766"/>
    <x v="14"/>
    <x v="145"/>
    <x v="145"/>
    <x v="144"/>
    <n v="1027"/>
    <n v="111001033898"/>
    <s v="11001111001033898"/>
    <s v="COLEGIO MANUEL ZAPATA OLIVELLA (IED)"/>
    <n v="1"/>
    <n v="3.4711883561739638"/>
    <n v="0.24310784645338757"/>
    <n v="1.9919606275011457E-2"/>
    <n v="1.0199196062750115"/>
    <n v="1973"/>
    <n v="0"/>
    <n v="0"/>
    <n v="0"/>
    <n v="151"/>
    <n v="0"/>
    <n v="835"/>
    <n v="0"/>
    <n v="685"/>
    <n v="0"/>
    <n v="30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272062.444799852"/>
    <n v="126873185.00006981"/>
    <n v="37811393.890186578"/>
    <n v="0"/>
    <n v="0"/>
    <n v="0"/>
    <n v="0"/>
    <n v="0"/>
    <n v="178956641"/>
    <n v="0"/>
    <n v="0"/>
    <n v="0"/>
    <n v="0"/>
    <n v="0"/>
    <n v="0"/>
    <n v="0"/>
    <n v="0"/>
    <n v="0"/>
    <n v="178956641"/>
    <n v="90702.808413583378"/>
    <n v="0"/>
    <n v="0"/>
    <n v="0"/>
    <n v="0"/>
    <n v="19701352"/>
    <n v="20093795.174925413"/>
    <n v="20093795"/>
    <n v="151"/>
    <n v="1"/>
    <n v="0"/>
    <n v="0"/>
    <n v="6.7111111111111112"/>
    <n v="6.7111111111111112"/>
    <n v="4"/>
    <n v="4"/>
    <n v="6660438"/>
    <n v="26754233"/>
    <n v="205710874"/>
  </r>
  <r>
    <x v="2"/>
    <n v="3766"/>
    <x v="14"/>
    <x v="145"/>
    <x v="145"/>
    <x v="144"/>
    <n v="5229"/>
    <n v="111001033901"/>
    <s v="11001111001033901"/>
    <s v="COLEGIO CAMPESTRE MONTE VERDE (IED)"/>
    <n v="1"/>
    <n v="3.4711883561739638"/>
    <n v="0.24310784645338757"/>
    <n v="1.9919606275011457E-2"/>
    <n v="1.0199196062750115"/>
    <n v="1435"/>
    <n v="59"/>
    <n v="0"/>
    <n v="94"/>
    <n v="0"/>
    <n v="652"/>
    <n v="0"/>
    <n v="456"/>
    <n v="0"/>
    <n v="174"/>
    <n v="0"/>
    <n v="0"/>
    <n v="0"/>
    <n v="153"/>
    <n v="59"/>
    <n v="0"/>
    <n v="94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841401.656668857"/>
    <n v="112885044.71550599"/>
    <n v="27125324.924506597"/>
    <n v="0"/>
    <n v="157851771"/>
    <n v="0"/>
    <n v="0"/>
    <n v="0"/>
    <n v="0"/>
    <n v="3568280.3313337718"/>
    <n v="0"/>
    <n v="0"/>
    <n v="0"/>
    <n v="3568280"/>
    <n v="161420051"/>
    <n v="112487.84041811846"/>
    <n v="1"/>
    <n v="0"/>
    <n v="0"/>
    <n v="1"/>
    <n v="24249724"/>
    <n v="24732768.954357699"/>
    <n v="24732769"/>
    <n v="153"/>
    <n v="0"/>
    <n v="1"/>
    <n v="11.76923076923077"/>
    <n v="0"/>
    <n v="11.76923076923077"/>
    <n v="4"/>
    <n v="4"/>
    <n v="26641753"/>
    <n v="51374522"/>
    <n v="212794573"/>
  </r>
  <r>
    <x v="2"/>
    <n v="3766"/>
    <x v="14"/>
    <x v="145"/>
    <x v="145"/>
    <x v="144"/>
    <n v="5225"/>
    <n v="111001033928"/>
    <s v="11001111001033928"/>
    <s v="COLEGIO EL TESORO DE LA CUMBRE (IED)"/>
    <n v="1"/>
    <n v="3.4711883561739638"/>
    <n v="0.24310784645338757"/>
    <n v="1.9919606275011457E-2"/>
    <n v="1.0199196062750115"/>
    <n v="1875"/>
    <n v="0"/>
    <n v="0"/>
    <n v="0"/>
    <n v="97"/>
    <n v="0"/>
    <n v="979"/>
    <n v="0"/>
    <n v="591"/>
    <n v="0"/>
    <n v="2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168146.0738118254"/>
    <n v="131046645.03296685"/>
    <n v="26042284.533638436"/>
    <n v="0"/>
    <n v="0"/>
    <n v="0"/>
    <n v="0"/>
    <n v="0"/>
    <n v="166257076"/>
    <n v="0"/>
    <n v="0"/>
    <n v="0"/>
    <n v="0"/>
    <n v="0"/>
    <n v="0"/>
    <n v="0"/>
    <n v="0"/>
    <n v="0"/>
    <n v="166257076"/>
    <n v="88670.440533333327"/>
    <n v="0"/>
    <n v="0"/>
    <n v="0"/>
    <n v="0"/>
    <n v="19701352"/>
    <n v="20093795.174925413"/>
    <n v="20093795"/>
    <n v="97"/>
    <n v="0"/>
    <n v="1"/>
    <n v="0"/>
    <n v="4.3111111111111109"/>
    <n v="4.3111111111111109"/>
    <n v="4"/>
    <n v="4"/>
    <n v="26641753"/>
    <n v="46735548"/>
    <n v="212992624"/>
  </r>
  <r>
    <x v="2"/>
    <n v="3766"/>
    <x v="14"/>
    <x v="145"/>
    <x v="145"/>
    <x v="144"/>
    <n v="1070"/>
    <n v="111001033979"/>
    <s v="11001111001033979"/>
    <s v="COLEGIO GARCES NAVAS  (IED)"/>
    <n v="1"/>
    <n v="3.4711883561739638"/>
    <n v="0.24310784645338757"/>
    <n v="1.9919606275011457E-2"/>
    <n v="1.0199196062750115"/>
    <n v="1722"/>
    <n v="0"/>
    <n v="0"/>
    <n v="0"/>
    <n v="131"/>
    <n v="0"/>
    <n v="742"/>
    <n v="0"/>
    <n v="597"/>
    <n v="0"/>
    <n v="2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381723.048137618"/>
    <n v="111765259.68098256"/>
    <n v="31551229.338831183"/>
    <n v="0"/>
    <n v="0"/>
    <n v="0"/>
    <n v="0"/>
    <n v="0"/>
    <n v="155698212"/>
    <n v="0"/>
    <n v="0"/>
    <n v="0"/>
    <n v="0"/>
    <n v="0"/>
    <n v="0"/>
    <n v="0"/>
    <n v="0"/>
    <n v="0"/>
    <n v="155698212"/>
    <n v="90417.080139372818"/>
    <n v="0"/>
    <n v="0"/>
    <n v="0"/>
    <n v="0"/>
    <n v="19701352"/>
    <n v="20093795.174925413"/>
    <n v="20093795"/>
    <n v="131"/>
    <n v="1"/>
    <n v="0"/>
    <n v="0"/>
    <n v="5.822222222222222"/>
    <n v="5.822222222222222"/>
    <n v="4"/>
    <n v="4"/>
    <n v="6660438"/>
    <n v="26754233"/>
    <n v="182452445"/>
  </r>
  <r>
    <x v="2"/>
    <n v="3766"/>
    <x v="14"/>
    <x v="145"/>
    <x v="145"/>
    <x v="144"/>
    <n v="1071"/>
    <n v="111001034002"/>
    <s v="11001111001034002"/>
    <s v="COLEGIO GUILLERMO LEON VALENCIA  (IED)"/>
    <n v="1"/>
    <n v="3.4711883561739638"/>
    <n v="0.24310784645338757"/>
    <n v="1.9919606275011457E-2"/>
    <n v="1.0199196062750115"/>
    <n v="462"/>
    <n v="0"/>
    <n v="0"/>
    <n v="0"/>
    <n v="22"/>
    <n v="0"/>
    <n v="171"/>
    <n v="0"/>
    <n v="204"/>
    <n v="0"/>
    <n v="65"/>
    <n v="0"/>
    <n v="0"/>
    <n v="462"/>
    <n v="0"/>
    <n v="0"/>
    <n v="0"/>
    <n v="22"/>
    <n v="0"/>
    <n v="171"/>
    <n v="0"/>
    <n v="204"/>
    <n v="0"/>
    <n v="65"/>
    <n v="0"/>
    <n v="0"/>
    <n v="92671"/>
    <n v="81839"/>
    <n v="122758"/>
    <n v="150439"/>
    <n v="114333"/>
    <n v="99892"/>
    <n v="152848"/>
    <n v="184139"/>
    <n v="2079373.336328455"/>
    <n v="31300950.24672775"/>
    <n v="8138213.9167620111"/>
    <n v="0"/>
    <n v="0"/>
    <n v="0"/>
    <n v="0"/>
    <n v="0"/>
    <n v="41518537"/>
    <n v="415874.66726569104"/>
    <n v="6260190.0493455501"/>
    <n v="1627642.7833524023"/>
    <n v="0"/>
    <n v="0"/>
    <n v="0"/>
    <n v="0"/>
    <n v="0"/>
    <n v="8303707"/>
    <n v="49822244"/>
    <n v="107840.35497835498"/>
    <n v="0"/>
    <n v="0"/>
    <n v="0"/>
    <n v="0"/>
    <n v="19701352"/>
    <n v="20093795.174925413"/>
    <n v="20093795"/>
    <n v="22"/>
    <n v="1"/>
    <n v="0"/>
    <n v="0"/>
    <n v="0.97777777777777775"/>
    <n v="0.97777777777777775"/>
    <n v="0.97777777777777775"/>
    <n v="1"/>
    <n v="6660438"/>
    <n v="26754233"/>
    <n v="76576477"/>
  </r>
  <r>
    <x v="2"/>
    <n v="3766"/>
    <x v="14"/>
    <x v="145"/>
    <x v="145"/>
    <x v="144"/>
    <n v="191"/>
    <n v="111001034011"/>
    <s v="11001111001034011"/>
    <s v="COLEGIO JUAN REY (IED)"/>
    <n v="1"/>
    <n v="3.4711883561739638"/>
    <n v="0.24310784645338757"/>
    <n v="1.9919606275011457E-2"/>
    <n v="1.0199196062750115"/>
    <n v="758"/>
    <n v="0"/>
    <n v="0"/>
    <n v="0"/>
    <n v="48"/>
    <n v="0"/>
    <n v="322"/>
    <n v="0"/>
    <n v="280"/>
    <n v="0"/>
    <n v="108"/>
    <n v="0"/>
    <n v="0"/>
    <n v="758"/>
    <n v="0"/>
    <n v="0"/>
    <n v="0"/>
    <n v="48"/>
    <n v="0"/>
    <n v="322"/>
    <n v="0"/>
    <n v="280"/>
    <n v="0"/>
    <n v="108"/>
    <n v="0"/>
    <n v="0"/>
    <n v="92671"/>
    <n v="81839"/>
    <n v="122758"/>
    <n v="150439"/>
    <n v="114333"/>
    <n v="99892"/>
    <n v="152848"/>
    <n v="184139"/>
    <n v="4536814.551989357"/>
    <n v="50248458.796080284"/>
    <n v="13521955.430927649"/>
    <n v="0"/>
    <n v="0"/>
    <n v="0"/>
    <n v="0"/>
    <n v="0"/>
    <n v="68307229"/>
    <n v="907362.9103978714"/>
    <n v="10049691.759216057"/>
    <n v="2704391.0861855303"/>
    <n v="0"/>
    <n v="0"/>
    <n v="0"/>
    <n v="0"/>
    <n v="0"/>
    <n v="13661446"/>
    <n v="81968675"/>
    <n v="108138.09366754617"/>
    <n v="0"/>
    <n v="0"/>
    <n v="0"/>
    <n v="0"/>
    <n v="19701352"/>
    <n v="20093795.174925413"/>
    <n v="20093795"/>
    <n v="48"/>
    <n v="1"/>
    <n v="0"/>
    <n v="0"/>
    <n v="2.1333333333333333"/>
    <n v="2.1333333333333333"/>
    <n v="2.1333333333333333"/>
    <n v="3"/>
    <n v="6660438"/>
    <n v="26754233"/>
    <n v="108722908"/>
  </r>
  <r>
    <x v="2"/>
    <n v="3766"/>
    <x v="14"/>
    <x v="145"/>
    <x v="145"/>
    <x v="144"/>
    <n v="192"/>
    <n v="111001034045"/>
    <s v="11001111001034045"/>
    <s v="COLEGIO LA FLORESTA SUR (IED)"/>
    <n v="1"/>
    <n v="3.4711883561739638"/>
    <n v="0.24310784645338757"/>
    <n v="1.9919606275011457E-2"/>
    <n v="1.0199196062750115"/>
    <n v="1211"/>
    <n v="0"/>
    <n v="0"/>
    <n v="0"/>
    <n v="89"/>
    <n v="0"/>
    <n v="555"/>
    <n v="0"/>
    <n v="419"/>
    <n v="0"/>
    <n v="14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12010.3151469324"/>
    <n v="81299001.440834209"/>
    <n v="18530087.072011966"/>
    <n v="0"/>
    <n v="0"/>
    <n v="0"/>
    <n v="0"/>
    <n v="0"/>
    <n v="108241099"/>
    <n v="0"/>
    <n v="0"/>
    <n v="0"/>
    <n v="0"/>
    <n v="0"/>
    <n v="0"/>
    <n v="0"/>
    <n v="0"/>
    <n v="0"/>
    <n v="108241099"/>
    <n v="89381.584640792731"/>
    <n v="0"/>
    <n v="0"/>
    <n v="0"/>
    <n v="0"/>
    <n v="19701352"/>
    <n v="20093795.174925413"/>
    <n v="20093795"/>
    <n v="89"/>
    <n v="1"/>
    <n v="0"/>
    <n v="0"/>
    <n v="3.9555555555555557"/>
    <n v="3.9555555555555557"/>
    <n v="3.9555555555555557"/>
    <n v="4"/>
    <n v="6660438"/>
    <n v="26754233"/>
    <n v="134995332"/>
  </r>
  <r>
    <x v="2"/>
    <n v="3766"/>
    <x v="14"/>
    <x v="145"/>
    <x v="145"/>
    <x v="144"/>
    <n v="193"/>
    <n v="111001034134"/>
    <s v="11001111001034134"/>
    <s v="COLEGIO CLEMENCIA DE CAYCEDO (IED)"/>
    <n v="1"/>
    <n v="3.4711883561739638"/>
    <n v="0.24310784645338757"/>
    <n v="1.9919606275011457E-2"/>
    <n v="1.0199196062750115"/>
    <n v="625"/>
    <n v="0"/>
    <n v="0"/>
    <n v="0"/>
    <n v="37"/>
    <n v="0"/>
    <n v="265"/>
    <n v="0"/>
    <n v="221"/>
    <n v="0"/>
    <n v="102"/>
    <n v="0"/>
    <n v="0"/>
    <n v="625"/>
    <n v="0"/>
    <n v="0"/>
    <n v="0"/>
    <n v="37"/>
    <n v="0"/>
    <n v="265"/>
    <n v="0"/>
    <n v="221"/>
    <n v="0"/>
    <n v="102"/>
    <n v="0"/>
    <n v="0"/>
    <n v="92671"/>
    <n v="81839"/>
    <n v="122758"/>
    <n v="150439"/>
    <n v="114333"/>
    <n v="99892"/>
    <n v="152848"/>
    <n v="184139"/>
    <n v="3497127.8838251289"/>
    <n v="40566031.519759163"/>
    <n v="12770735.684765002"/>
    <n v="0"/>
    <n v="0"/>
    <n v="0"/>
    <n v="0"/>
    <n v="0"/>
    <n v="56833895"/>
    <n v="699425.57676502585"/>
    <n v="8113206.3039518343"/>
    <n v="2554147.1369530009"/>
    <n v="0"/>
    <n v="0"/>
    <n v="0"/>
    <n v="0"/>
    <n v="0"/>
    <n v="11366779"/>
    <n v="68200674"/>
    <n v="109121.0784"/>
    <n v="0"/>
    <n v="0"/>
    <n v="0"/>
    <n v="0"/>
    <n v="19701352"/>
    <n v="20093795.174925413"/>
    <n v="20093795"/>
    <n v="37"/>
    <n v="1"/>
    <n v="0"/>
    <n v="0"/>
    <n v="1.6444444444444444"/>
    <n v="1.6444444444444444"/>
    <n v="1.6444444444444444"/>
    <n v="2"/>
    <n v="6660438"/>
    <n v="26754233"/>
    <n v="94954907"/>
  </r>
  <r>
    <x v="2"/>
    <n v="3766"/>
    <x v="14"/>
    <x v="145"/>
    <x v="145"/>
    <x v="144"/>
    <n v="194"/>
    <n v="111001034240"/>
    <s v="11001111001034240"/>
    <s v="COLEGIO NICOLAS GOMEZ DAVILA (IED)"/>
    <n v="1"/>
    <n v="3.4711883561739638"/>
    <n v="0.24310784645338757"/>
    <n v="1.9919606275011457E-2"/>
    <n v="1.0199196062750115"/>
    <n v="2493"/>
    <n v="0"/>
    <n v="0"/>
    <n v="0"/>
    <n v="178"/>
    <n v="0"/>
    <n v="1018"/>
    <n v="0"/>
    <n v="931"/>
    <n v="0"/>
    <n v="36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824020.630293865"/>
    <n v="162681472.08232635"/>
    <n v="45824404.515921481"/>
    <n v="0"/>
    <n v="0"/>
    <n v="0"/>
    <n v="0"/>
    <n v="0"/>
    <n v="225329897"/>
    <n v="0"/>
    <n v="0"/>
    <n v="0"/>
    <n v="0"/>
    <n v="0"/>
    <n v="0"/>
    <n v="0"/>
    <n v="0"/>
    <n v="0"/>
    <n v="225329897"/>
    <n v="90385.036903329325"/>
    <n v="0"/>
    <n v="0"/>
    <n v="0"/>
    <n v="0"/>
    <n v="19701352"/>
    <n v="20093795.174925413"/>
    <n v="20093795"/>
    <n v="178"/>
    <n v="1"/>
    <n v="0"/>
    <n v="0"/>
    <n v="7.9111111111111114"/>
    <n v="7.9111111111111114"/>
    <n v="4"/>
    <n v="4"/>
    <n v="6660438"/>
    <n v="26754233"/>
    <n v="252084130"/>
  </r>
  <r>
    <x v="2"/>
    <n v="3766"/>
    <x v="14"/>
    <x v="145"/>
    <x v="145"/>
    <x v="144"/>
    <n v="473"/>
    <n v="111001034665"/>
    <s v="11001111001034665"/>
    <s v="COLEGIO SAN MARTIN DE PORRES (IED)"/>
    <n v="1"/>
    <n v="3.4711883561739638"/>
    <n v="0.24310784645338757"/>
    <n v="1.9919606275011457E-2"/>
    <n v="1.0199196062750115"/>
    <n v="475"/>
    <n v="0"/>
    <n v="0"/>
    <n v="0"/>
    <n v="43"/>
    <n v="0"/>
    <n v="259"/>
    <n v="0"/>
    <n v="143"/>
    <n v="0"/>
    <n v="30"/>
    <n v="0"/>
    <n v="0"/>
    <n v="43"/>
    <n v="0"/>
    <n v="0"/>
    <n v="0"/>
    <n v="43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64229.7028237986"/>
    <n v="33554618.664492153"/>
    <n v="3756098.730813236"/>
    <n v="0"/>
    <n v="0"/>
    <n v="0"/>
    <n v="0"/>
    <n v="0"/>
    <n v="41374947"/>
    <n v="812845.94056475977"/>
    <n v="0"/>
    <n v="0"/>
    <n v="0"/>
    <n v="0"/>
    <n v="0"/>
    <n v="0"/>
    <n v="0"/>
    <n v="812846"/>
    <n v="42187793"/>
    <n v="88816.406315789471"/>
    <n v="0"/>
    <n v="0"/>
    <n v="0"/>
    <n v="0"/>
    <n v="19701352"/>
    <n v="20093795.174925413"/>
    <n v="20093795"/>
    <n v="43"/>
    <n v="1"/>
    <n v="0"/>
    <n v="0"/>
    <n v="1.9111111111111112"/>
    <n v="1.9111111111111112"/>
    <n v="1.9111111111111112"/>
    <n v="2"/>
    <n v="6660438"/>
    <n v="26754233"/>
    <n v="68942026"/>
  </r>
  <r>
    <x v="2"/>
    <n v="3766"/>
    <x v="14"/>
    <x v="145"/>
    <x v="145"/>
    <x v="144"/>
    <n v="5227"/>
    <n v="111001034754"/>
    <s v="11001111001034754"/>
    <s v="COLEGIO COMPARTIR RECUERDO (IED)"/>
    <n v="1"/>
    <n v="3.4711883561739638"/>
    <n v="0.24310784645338757"/>
    <n v="1.9919606275011457E-2"/>
    <n v="1.0199196062750115"/>
    <n v="1464"/>
    <n v="0"/>
    <n v="0"/>
    <n v="0"/>
    <n v="150"/>
    <n v="0"/>
    <n v="841"/>
    <n v="0"/>
    <n v="360"/>
    <n v="0"/>
    <n v="11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177545.474966738"/>
    <n v="100246509.99018675"/>
    <n v="14147971.886063188"/>
    <n v="0"/>
    <n v="0"/>
    <n v="0"/>
    <n v="0"/>
    <n v="0"/>
    <n v="128572027"/>
    <n v="0"/>
    <n v="0"/>
    <n v="0"/>
    <n v="0"/>
    <n v="0"/>
    <n v="0"/>
    <n v="0"/>
    <n v="0"/>
    <n v="0"/>
    <n v="128572027"/>
    <n v="87822.422814207646"/>
    <n v="0"/>
    <n v="0"/>
    <n v="0"/>
    <n v="0"/>
    <n v="19701352"/>
    <n v="20093795.174925413"/>
    <n v="20093795"/>
    <n v="150"/>
    <n v="0"/>
    <n v="1"/>
    <n v="0"/>
    <n v="6.666666666666667"/>
    <n v="6.666666666666667"/>
    <n v="4"/>
    <n v="4"/>
    <n v="26641753"/>
    <n v="46735548"/>
    <n v="175307575"/>
  </r>
  <r>
    <x v="2"/>
    <n v="3766"/>
    <x v="14"/>
    <x v="145"/>
    <x v="145"/>
    <x v="144"/>
    <n v="474"/>
    <n v="111001035521"/>
    <s v="11001111001035521"/>
    <s v="COLEGIO NESTOR FORERO ALCALA  (IED)"/>
    <n v="1"/>
    <n v="3.4711883561739638"/>
    <n v="0.24310784645338757"/>
    <n v="1.9919606275011457E-2"/>
    <n v="1.0199196062750115"/>
    <n v="746"/>
    <n v="0"/>
    <n v="0"/>
    <n v="0"/>
    <n v="44"/>
    <n v="0"/>
    <n v="321"/>
    <n v="0"/>
    <n v="279"/>
    <n v="0"/>
    <n v="102"/>
    <n v="0"/>
    <n v="0"/>
    <n v="746"/>
    <n v="0"/>
    <n v="0"/>
    <n v="0"/>
    <n v="44"/>
    <n v="0"/>
    <n v="321"/>
    <n v="0"/>
    <n v="279"/>
    <n v="0"/>
    <n v="102"/>
    <n v="0"/>
    <n v="0"/>
    <n v="92671"/>
    <n v="81839"/>
    <n v="122758"/>
    <n v="150439"/>
    <n v="114333"/>
    <n v="99892"/>
    <n v="152848"/>
    <n v="184139"/>
    <n v="4158746.67265691"/>
    <n v="50081520.394764401"/>
    <n v="12770735.684765002"/>
    <n v="0"/>
    <n v="0"/>
    <n v="0"/>
    <n v="0"/>
    <n v="0"/>
    <n v="67011003"/>
    <n v="831749.33453138208"/>
    <n v="10016304.078952881"/>
    <n v="2554147.1369530009"/>
    <n v="0"/>
    <n v="0"/>
    <n v="0"/>
    <n v="0"/>
    <n v="0"/>
    <n v="13402201"/>
    <n v="80413204"/>
    <n v="107792.49865951743"/>
    <n v="0"/>
    <n v="0"/>
    <n v="0"/>
    <n v="0"/>
    <n v="19701352"/>
    <n v="20093795.174925413"/>
    <n v="20093795"/>
    <n v="44"/>
    <n v="1"/>
    <n v="0"/>
    <n v="0"/>
    <n v="1.9555555555555555"/>
    <n v="1.9555555555555555"/>
    <n v="1.9555555555555555"/>
    <n v="2"/>
    <n v="6660438"/>
    <n v="26754233"/>
    <n v="107167437"/>
  </r>
  <r>
    <x v="2"/>
    <n v="3766"/>
    <x v="14"/>
    <x v="145"/>
    <x v="145"/>
    <x v="144"/>
    <n v="475"/>
    <n v="111001035530"/>
    <s v="11001111001035530"/>
    <s v="COLEGIO TECNICO JOSE FELIX RESTREPO (IED)"/>
    <n v="1"/>
    <n v="3.4711883561739638"/>
    <n v="0.24310784645338757"/>
    <n v="1.9919606275011457E-2"/>
    <n v="1.0199196062750115"/>
    <n v="2432"/>
    <n v="0"/>
    <n v="0"/>
    <n v="0"/>
    <n v="140"/>
    <n v="0"/>
    <n v="1046"/>
    <n v="0"/>
    <n v="902"/>
    <n v="0"/>
    <n v="0"/>
    <n v="0"/>
    <n v="344"/>
    <n v="765"/>
    <n v="0"/>
    <n v="0"/>
    <n v="0"/>
    <n v="0"/>
    <n v="0"/>
    <n v="421"/>
    <n v="0"/>
    <n v="0"/>
    <n v="0"/>
    <n v="0"/>
    <n v="0"/>
    <n v="344"/>
    <n v="92671"/>
    <n v="81839"/>
    <n v="122758"/>
    <n v="150439"/>
    <n v="114333"/>
    <n v="99892"/>
    <n v="152848"/>
    <n v="184139"/>
    <n v="13232375.776635623"/>
    <n v="162598002.88166842"/>
    <n v="0"/>
    <n v="52781875.863051824"/>
    <n v="0"/>
    <n v="0"/>
    <n v="0"/>
    <n v="0"/>
    <n v="228612255"/>
    <n v="0"/>
    <n v="7028106.6953986054"/>
    <n v="0"/>
    <n v="10556375.172610365"/>
    <n v="0"/>
    <n v="0"/>
    <n v="0"/>
    <n v="0"/>
    <n v="17584482"/>
    <n v="246196737"/>
    <n v="101232.2109375"/>
    <n v="0"/>
    <n v="0"/>
    <n v="0"/>
    <n v="0"/>
    <n v="19701352"/>
    <n v="20093795.174925413"/>
    <n v="20093795"/>
    <n v="140"/>
    <n v="1"/>
    <n v="0"/>
    <n v="0"/>
    <n v="6.2222222222222223"/>
    <n v="6.2222222222222223"/>
    <n v="4"/>
    <n v="4"/>
    <n v="6660438"/>
    <n v="26754233"/>
    <n v="272950970"/>
  </r>
  <r>
    <x v="2"/>
    <n v="3766"/>
    <x v="14"/>
    <x v="145"/>
    <x v="145"/>
    <x v="144"/>
    <n v="476"/>
    <n v="111001035572"/>
    <s v="11001111001035572"/>
    <s v="COLEGIO ACACIA II (IED)"/>
    <n v="1"/>
    <n v="3.4711883561739638"/>
    <n v="0.24310784645338757"/>
    <n v="1.9919606275011457E-2"/>
    <n v="1.0199196062750115"/>
    <n v="2578"/>
    <n v="0"/>
    <n v="0"/>
    <n v="0"/>
    <n v="149"/>
    <n v="0"/>
    <n v="1074"/>
    <n v="0"/>
    <n v="932"/>
    <n v="0"/>
    <n v="4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083028.505133627"/>
    <n v="167439216.51982898"/>
    <n v="52960992.104466625"/>
    <n v="0"/>
    <n v="0"/>
    <n v="0"/>
    <n v="0"/>
    <n v="0"/>
    <n v="234483237"/>
    <n v="0"/>
    <n v="0"/>
    <n v="0"/>
    <n v="0"/>
    <n v="0"/>
    <n v="0"/>
    <n v="0"/>
    <n v="0"/>
    <n v="0"/>
    <n v="234483237"/>
    <n v="90955.483708301006"/>
    <n v="0"/>
    <n v="0"/>
    <n v="0"/>
    <n v="0"/>
    <n v="19701352"/>
    <n v="20093795.174925413"/>
    <n v="20093795"/>
    <n v="149"/>
    <n v="1"/>
    <n v="0"/>
    <n v="0"/>
    <n v="6.6222222222222218"/>
    <n v="6.6222222222222218"/>
    <n v="4"/>
    <n v="4"/>
    <n v="6660438"/>
    <n v="26754233"/>
    <n v="261237470"/>
  </r>
  <r>
    <x v="2"/>
    <n v="3766"/>
    <x v="14"/>
    <x v="145"/>
    <x v="145"/>
    <x v="144"/>
    <n v="477"/>
    <n v="111001035602"/>
    <s v="11001111001035602"/>
    <s v="COLEGIO JUAN EVANGELISTA GOMEZ (IED)"/>
    <n v="1"/>
    <n v="3.4711883561739638"/>
    <n v="0.24310784645338757"/>
    <n v="1.9919606275011457E-2"/>
    <n v="1.0199196062750115"/>
    <n v="1843"/>
    <n v="0"/>
    <n v="0"/>
    <n v="0"/>
    <n v="107"/>
    <n v="0"/>
    <n v="825"/>
    <n v="0"/>
    <n v="667"/>
    <n v="0"/>
    <n v="24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13315.772142941"/>
    <n v="124536047.38164748"/>
    <n v="30549603.010614321"/>
    <n v="0"/>
    <n v="0"/>
    <n v="0"/>
    <n v="0"/>
    <n v="0"/>
    <n v="165198966"/>
    <n v="0"/>
    <n v="0"/>
    <n v="0"/>
    <n v="0"/>
    <n v="0"/>
    <n v="0"/>
    <n v="0"/>
    <n v="0"/>
    <n v="0"/>
    <n v="165198966"/>
    <n v="89635.901247965274"/>
    <n v="0"/>
    <n v="0"/>
    <n v="0"/>
    <n v="0"/>
    <n v="19701352"/>
    <n v="20093795.174925413"/>
    <n v="20093795"/>
    <n v="107"/>
    <n v="1"/>
    <n v="0"/>
    <n v="0"/>
    <n v="4.7555555555555555"/>
    <n v="4.7555555555555555"/>
    <n v="4"/>
    <n v="4"/>
    <n v="6660438"/>
    <n v="26754233"/>
    <n v="191953199"/>
  </r>
  <r>
    <x v="2"/>
    <n v="3766"/>
    <x v="14"/>
    <x v="145"/>
    <x v="145"/>
    <x v="144"/>
    <n v="478"/>
    <n v="111001036544"/>
    <s v="11001111001036544"/>
    <s v="COLEGIO ANTONIO JOSE URIBE (IED)"/>
    <n v="1"/>
    <n v="3.4711883561739638"/>
    <n v="0.24310784645338757"/>
    <n v="1.9919606275011457E-2"/>
    <n v="1.0199196062750115"/>
    <n v="847"/>
    <n v="0"/>
    <n v="0"/>
    <n v="0"/>
    <n v="53"/>
    <n v="0"/>
    <n v="519"/>
    <n v="0"/>
    <n v="215"/>
    <n v="0"/>
    <n v="60"/>
    <n v="0"/>
    <n v="0"/>
    <n v="695"/>
    <n v="0"/>
    <n v="0"/>
    <n v="0"/>
    <n v="53"/>
    <n v="0"/>
    <n v="367"/>
    <n v="0"/>
    <n v="215"/>
    <n v="0"/>
    <n v="60"/>
    <n v="0"/>
    <n v="0"/>
    <n v="92671"/>
    <n v="81839"/>
    <n v="122758"/>
    <n v="150439"/>
    <n v="114333"/>
    <n v="99892"/>
    <n v="152848"/>
    <n v="184139"/>
    <n v="5009399.4011549149"/>
    <n v="61266393.282928452"/>
    <n v="7512197.461626472"/>
    <n v="0"/>
    <n v="0"/>
    <n v="0"/>
    <n v="0"/>
    <n v="0"/>
    <n v="73787990"/>
    <n v="1001879.880230983"/>
    <n v="9715814.9565842934"/>
    <n v="1502439.4923252943"/>
    <n v="0"/>
    <n v="0"/>
    <n v="0"/>
    <n v="0"/>
    <n v="0"/>
    <n v="12220134"/>
    <n v="86008124"/>
    <n v="101544.42030696577"/>
    <n v="0"/>
    <n v="0"/>
    <n v="0"/>
    <n v="0"/>
    <n v="19701352"/>
    <n v="20093795.174925413"/>
    <n v="20093795"/>
    <n v="53"/>
    <n v="1"/>
    <n v="0"/>
    <n v="0"/>
    <n v="2.3555555555555556"/>
    <n v="2.3555555555555556"/>
    <n v="2.3555555555555556"/>
    <n v="3"/>
    <n v="6660438"/>
    <n v="26754233"/>
    <n v="112762357"/>
  </r>
  <r>
    <x v="2"/>
    <n v="3766"/>
    <x v="14"/>
    <x v="145"/>
    <x v="145"/>
    <x v="144"/>
    <n v="479"/>
    <n v="111001036561"/>
    <s v="11001111001036561"/>
    <s v="COLEGIO JOSE JAIME ROJAS (IED)"/>
    <n v="1"/>
    <n v="3.4711883561739638"/>
    <n v="0.24310784645338757"/>
    <n v="1.9919606275011457E-2"/>
    <n v="1.0199196062750115"/>
    <n v="1013"/>
    <n v="0"/>
    <n v="0"/>
    <n v="0"/>
    <n v="73"/>
    <n v="0"/>
    <n v="494"/>
    <n v="0"/>
    <n v="322"/>
    <n v="0"/>
    <n v="12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899738.7978171464"/>
    <n v="68110867.736879587"/>
    <n v="15525208.087361375"/>
    <n v="0"/>
    <n v="0"/>
    <n v="0"/>
    <n v="0"/>
    <n v="0"/>
    <n v="90535815"/>
    <n v="0"/>
    <n v="0"/>
    <n v="0"/>
    <n v="0"/>
    <n v="0"/>
    <n v="0"/>
    <n v="0"/>
    <n v="0"/>
    <n v="0"/>
    <n v="90535815"/>
    <n v="89373.953603158938"/>
    <n v="0"/>
    <n v="0"/>
    <n v="0"/>
    <n v="0"/>
    <n v="19701352"/>
    <n v="20093795.174925413"/>
    <n v="20093795"/>
    <n v="73"/>
    <n v="1"/>
    <n v="0"/>
    <n v="0"/>
    <n v="3.2444444444444445"/>
    <n v="3.2444444444444445"/>
    <n v="3.2444444444444445"/>
    <n v="4"/>
    <n v="6660438"/>
    <n v="26754233"/>
    <n v="117290048"/>
  </r>
  <r>
    <x v="2"/>
    <n v="3766"/>
    <x v="14"/>
    <x v="145"/>
    <x v="145"/>
    <x v="144"/>
    <n v="480"/>
    <n v="111001036625"/>
    <s v="11001111001036625"/>
    <s v="COLEGIO INSTITUTO TECNICO DISTRITAL REPUBLICA DE GUATEMALA (IED)"/>
    <n v="1"/>
    <n v="3.4711883561739638"/>
    <n v="0.24310784645338757"/>
    <n v="1.9919606275011457E-2"/>
    <n v="1.0199196062750115"/>
    <n v="1034"/>
    <n v="0"/>
    <n v="0"/>
    <n v="0"/>
    <n v="49"/>
    <n v="0"/>
    <n v="461"/>
    <n v="0"/>
    <n v="348"/>
    <n v="0"/>
    <n v="0"/>
    <n v="0"/>
    <n v="176"/>
    <n v="686"/>
    <n v="0"/>
    <n v="0"/>
    <n v="0"/>
    <n v="49"/>
    <n v="0"/>
    <n v="461"/>
    <n v="0"/>
    <n v="0"/>
    <n v="0"/>
    <n v="0"/>
    <n v="0"/>
    <n v="176"/>
    <n v="92671"/>
    <n v="81839"/>
    <n v="122758"/>
    <n v="150439"/>
    <n v="114333"/>
    <n v="99892"/>
    <n v="152848"/>
    <n v="184139"/>
    <n v="4631331.5218224684"/>
    <n v="67526583.332274005"/>
    <n v="0"/>
    <n v="27004680.674119536"/>
    <n v="0"/>
    <n v="0"/>
    <n v="0"/>
    <n v="0"/>
    <n v="99162596"/>
    <n v="926266.3043644937"/>
    <n v="7695860.3006621301"/>
    <n v="0"/>
    <n v="5400936.1348239081"/>
    <n v="0"/>
    <n v="0"/>
    <n v="0"/>
    <n v="0"/>
    <n v="14023063"/>
    <n v="113185659"/>
    <n v="109463.88684719536"/>
    <n v="0"/>
    <n v="0"/>
    <n v="0"/>
    <n v="0"/>
    <n v="19701352"/>
    <n v="20093795.174925413"/>
    <n v="20093795"/>
    <n v="49"/>
    <n v="1"/>
    <n v="0"/>
    <n v="0"/>
    <n v="2.1777777777777776"/>
    <n v="2.1777777777777776"/>
    <n v="2.1777777777777776"/>
    <n v="3"/>
    <n v="6660438"/>
    <n v="26754233"/>
    <n v="139939892"/>
  </r>
  <r>
    <x v="2"/>
    <n v="3766"/>
    <x v="14"/>
    <x v="145"/>
    <x v="145"/>
    <x v="144"/>
    <n v="481"/>
    <n v="111001036765"/>
    <s v="11001111001036765"/>
    <s v="COLEGIO JOSE MARTI (IED)"/>
    <n v="1"/>
    <n v="3.4711883561739638"/>
    <n v="0.24310784645338757"/>
    <n v="1.9919606275011457E-2"/>
    <n v="1.0199196062750115"/>
    <n v="1568"/>
    <n v="0"/>
    <n v="0"/>
    <n v="0"/>
    <n v="132"/>
    <n v="0"/>
    <n v="981"/>
    <n v="0"/>
    <n v="330"/>
    <n v="0"/>
    <n v="125"/>
    <n v="0"/>
    <n v="0"/>
    <n v="938"/>
    <n v="0"/>
    <n v="0"/>
    <n v="0"/>
    <n v="132"/>
    <n v="0"/>
    <n v="351"/>
    <n v="0"/>
    <n v="330"/>
    <n v="0"/>
    <n v="125"/>
    <n v="0"/>
    <n v="0"/>
    <n v="92671"/>
    <n v="81839"/>
    <n v="122758"/>
    <n v="150439"/>
    <n v="114333"/>
    <n v="99892"/>
    <n v="152848"/>
    <n v="184139"/>
    <n v="12476240.017970731"/>
    <n v="109428122.06256022"/>
    <n v="15650411.378388483"/>
    <n v="0"/>
    <n v="0"/>
    <n v="0"/>
    <n v="0"/>
    <n v="0"/>
    <n v="137554773"/>
    <n v="2495248.0035941461"/>
    <n v="11368505.12961152"/>
    <n v="3130082.2756776968"/>
    <n v="0"/>
    <n v="0"/>
    <n v="0"/>
    <n v="0"/>
    <n v="0"/>
    <n v="16993835"/>
    <n v="154548608"/>
    <n v="98564.163265306124"/>
    <n v="0"/>
    <n v="0"/>
    <n v="0"/>
    <n v="0"/>
    <n v="19701352"/>
    <n v="20093795.174925413"/>
    <n v="20093795"/>
    <n v="132"/>
    <n v="1"/>
    <n v="0"/>
    <n v="0"/>
    <n v="5.8666666666666663"/>
    <n v="5.8666666666666663"/>
    <n v="4"/>
    <n v="4"/>
    <n v="6660438"/>
    <n v="26754233"/>
    <n v="181302841"/>
  </r>
  <r>
    <x v="2"/>
    <n v="3766"/>
    <x v="14"/>
    <x v="145"/>
    <x v="145"/>
    <x v="144"/>
    <n v="482"/>
    <n v="111001036781"/>
    <s v="11001111001036781"/>
    <s v="COLEGIO RODRIGO LARA BONILLA (IED)"/>
    <n v="1"/>
    <n v="3.4711883561739638"/>
    <n v="0.24310784645338757"/>
    <n v="1.9919606275011457E-2"/>
    <n v="1.0199196062750115"/>
    <n v="2938"/>
    <n v="0"/>
    <n v="0"/>
    <n v="0"/>
    <n v="249"/>
    <n v="0"/>
    <n v="1313"/>
    <n v="0"/>
    <n v="1002"/>
    <n v="0"/>
    <n v="37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534725.488444787"/>
    <n v="193231199.52313265"/>
    <n v="46826030.844138339"/>
    <n v="0"/>
    <n v="0"/>
    <n v="0"/>
    <n v="0"/>
    <n v="0"/>
    <n v="263591956"/>
    <n v="0"/>
    <n v="0"/>
    <n v="0"/>
    <n v="0"/>
    <n v="0"/>
    <n v="0"/>
    <n v="0"/>
    <n v="0"/>
    <n v="0"/>
    <n v="263591956"/>
    <n v="89718.16065350578"/>
    <n v="0"/>
    <n v="0"/>
    <n v="0"/>
    <n v="0"/>
    <n v="19701352"/>
    <n v="20093795.174925413"/>
    <n v="20093795"/>
    <n v="249"/>
    <n v="1"/>
    <n v="0"/>
    <n v="0"/>
    <n v="11.066666666666666"/>
    <n v="11.066666666666666"/>
    <n v="4"/>
    <n v="4"/>
    <n v="6660438"/>
    <n v="26754233"/>
    <n v="290346189"/>
  </r>
  <r>
    <x v="2"/>
    <n v="3766"/>
    <x v="14"/>
    <x v="145"/>
    <x v="145"/>
    <x v="144"/>
    <n v="627"/>
    <n v="111001041459"/>
    <s v="11001111001041459"/>
    <s v="COLEGIO RICAURTE (IED)"/>
    <n v="1"/>
    <n v="3.4711883561739638"/>
    <n v="0.24310784645338757"/>
    <n v="1.9919606275011457E-2"/>
    <n v="1.0199196062750115"/>
    <n v="836"/>
    <n v="0"/>
    <n v="0"/>
    <n v="0"/>
    <n v="46"/>
    <n v="0"/>
    <n v="383"/>
    <n v="0"/>
    <n v="291"/>
    <n v="0"/>
    <n v="116"/>
    <n v="0"/>
    <n v="0"/>
    <n v="836"/>
    <n v="0"/>
    <n v="0"/>
    <n v="0"/>
    <n v="46"/>
    <n v="0"/>
    <n v="383"/>
    <n v="0"/>
    <n v="291"/>
    <n v="0"/>
    <n v="116"/>
    <n v="0"/>
    <n v="0"/>
    <n v="92671"/>
    <n v="81839"/>
    <n v="122758"/>
    <n v="150439"/>
    <n v="114333"/>
    <n v="99892"/>
    <n v="152848"/>
    <n v="184139"/>
    <n v="4347780.6123231333"/>
    <n v="56258241.243452013"/>
    <n v="14523581.759144513"/>
    <n v="0"/>
    <n v="0"/>
    <n v="0"/>
    <n v="0"/>
    <n v="0"/>
    <n v="75129604"/>
    <n v="869556.12246462679"/>
    <n v="11251648.248690404"/>
    <n v="2904716.3518289025"/>
    <n v="0"/>
    <n v="0"/>
    <n v="0"/>
    <n v="0"/>
    <n v="0"/>
    <n v="15025921"/>
    <n v="90155525"/>
    <n v="107841.53708133972"/>
    <n v="0"/>
    <n v="0"/>
    <n v="0"/>
    <n v="0"/>
    <n v="19701352"/>
    <n v="20093795.174925413"/>
    <n v="20093795"/>
    <n v="46"/>
    <n v="1"/>
    <n v="0"/>
    <n v="0"/>
    <n v="2.0444444444444443"/>
    <n v="2.0444444444444443"/>
    <n v="2.0444444444444443"/>
    <n v="3"/>
    <n v="6660438"/>
    <n v="26754233"/>
    <n v="116909758"/>
  </r>
  <r>
    <x v="2"/>
    <n v="3766"/>
    <x v="14"/>
    <x v="145"/>
    <x v="145"/>
    <x v="144"/>
    <n v="5184"/>
    <n v="111001041475"/>
    <s v="11001111001041475"/>
    <s v="COLEGIO SAN JOSE DE CASTILLA (IED)"/>
    <n v="1"/>
    <n v="3.4711883561739638"/>
    <n v="0.24310784645338757"/>
    <n v="1.9919606275011457E-2"/>
    <n v="1.0199196062750115"/>
    <n v="2017"/>
    <n v="0"/>
    <n v="0"/>
    <n v="0"/>
    <n v="98"/>
    <n v="0"/>
    <n v="762"/>
    <n v="0"/>
    <n v="762"/>
    <n v="0"/>
    <n v="395"/>
    <n v="0"/>
    <n v="0"/>
    <n v="197"/>
    <n v="0"/>
    <n v="0"/>
    <n v="0"/>
    <n v="98"/>
    <n v="0"/>
    <n v="99"/>
    <n v="0"/>
    <n v="0"/>
    <n v="0"/>
    <n v="0"/>
    <n v="0"/>
    <n v="0"/>
    <n v="92671"/>
    <n v="81839"/>
    <n v="122758"/>
    <n v="150439"/>
    <n v="114333"/>
    <n v="99892"/>
    <n v="152848"/>
    <n v="184139"/>
    <n v="9262663.0436449368"/>
    <n v="127207061.80270158"/>
    <n v="49455299.95570761"/>
    <n v="0"/>
    <n v="0"/>
    <n v="0"/>
    <n v="0"/>
    <n v="0"/>
    <n v="185925025"/>
    <n v="1852532.6087289874"/>
    <n v="1652690.1730272255"/>
    <n v="0"/>
    <n v="0"/>
    <n v="0"/>
    <n v="0"/>
    <n v="0"/>
    <n v="0"/>
    <n v="3505223"/>
    <n v="189430248"/>
    <n v="93916.830937035207"/>
    <n v="0"/>
    <n v="0"/>
    <n v="0"/>
    <n v="0"/>
    <n v="19701352"/>
    <n v="20093795.174925413"/>
    <n v="20093795"/>
    <n v="98"/>
    <n v="0"/>
    <n v="1"/>
    <n v="0"/>
    <n v="4.3555555555555552"/>
    <n v="4.3555555555555552"/>
    <n v="4"/>
    <n v="4"/>
    <n v="26641753"/>
    <n v="46735548"/>
    <n v="236165796"/>
  </r>
  <r>
    <x v="2"/>
    <n v="3766"/>
    <x v="14"/>
    <x v="145"/>
    <x v="145"/>
    <x v="144"/>
    <n v="628"/>
    <n v="111001041556"/>
    <s v="11001111001041556"/>
    <s v="COLEGIO PROVINCIA DE QUEBEC (IED)"/>
    <n v="1"/>
    <n v="3.4711883561739638"/>
    <n v="0.24310784645338757"/>
    <n v="1.9919606275011457E-2"/>
    <n v="1.0199196062750115"/>
    <n v="1017"/>
    <n v="0"/>
    <n v="0"/>
    <n v="0"/>
    <n v="71"/>
    <n v="0"/>
    <n v="466"/>
    <n v="0"/>
    <n v="359"/>
    <n v="0"/>
    <n v="121"/>
    <n v="0"/>
    <n v="0"/>
    <n v="71"/>
    <n v="0"/>
    <n v="0"/>
    <n v="0"/>
    <n v="71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10704.8581509236"/>
    <n v="68862090.542801052"/>
    <n v="15149598.214280052"/>
    <n v="0"/>
    <n v="0"/>
    <n v="0"/>
    <n v="0"/>
    <n v="0"/>
    <n v="90722394"/>
    <n v="1342140.9716301849"/>
    <n v="0"/>
    <n v="0"/>
    <n v="0"/>
    <n v="0"/>
    <n v="0"/>
    <n v="0"/>
    <n v="0"/>
    <n v="1342141"/>
    <n v="92064535"/>
    <n v="90525.599803343168"/>
    <n v="0"/>
    <n v="0"/>
    <n v="0"/>
    <n v="0"/>
    <n v="19701352"/>
    <n v="20093795.174925413"/>
    <n v="20093795"/>
    <n v="71"/>
    <n v="1"/>
    <n v="0"/>
    <n v="0"/>
    <n v="3.1555555555555554"/>
    <n v="3.1555555555555554"/>
    <n v="3.1555555555555554"/>
    <n v="4"/>
    <n v="6660438"/>
    <n v="26754233"/>
    <n v="118818768"/>
  </r>
  <r>
    <x v="2"/>
    <n v="3766"/>
    <x v="14"/>
    <x v="145"/>
    <x v="145"/>
    <x v="144"/>
    <n v="629"/>
    <n v="111001041599"/>
    <s v="11001111001041599"/>
    <s v="COLEGIO MOTORISTA (CED)"/>
    <n v="1"/>
    <n v="3.4711883561739638"/>
    <n v="0.24310784645338757"/>
    <n v="1.9919606275011457E-2"/>
    <n v="1.0199196062750115"/>
    <n v="362"/>
    <n v="0"/>
    <n v="0"/>
    <n v="0"/>
    <n v="60"/>
    <n v="0"/>
    <n v="3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671018.1899866955"/>
    <n v="25207698.598698083"/>
    <n v="0"/>
    <n v="0"/>
    <n v="0"/>
    <n v="0"/>
    <n v="0"/>
    <n v="0"/>
    <n v="30878717"/>
    <n v="0"/>
    <n v="0"/>
    <n v="0"/>
    <n v="0"/>
    <n v="0"/>
    <n v="0"/>
    <n v="0"/>
    <n v="0"/>
    <n v="0"/>
    <n v="30878717"/>
    <n v="85300.323204419896"/>
    <n v="0"/>
    <n v="0"/>
    <n v="0"/>
    <n v="0"/>
    <n v="19701352"/>
    <n v="20093795.174925413"/>
    <n v="20093795"/>
    <n v="60"/>
    <n v="1"/>
    <n v="0"/>
    <n v="0"/>
    <n v="2.6666666666666665"/>
    <n v="2.6666666666666665"/>
    <n v="2.6666666666666665"/>
    <n v="3"/>
    <n v="6660438"/>
    <n v="26754233"/>
    <n v="57632950"/>
  </r>
  <r>
    <x v="2"/>
    <n v="3766"/>
    <x v="14"/>
    <x v="145"/>
    <x v="145"/>
    <x v="144"/>
    <n v="141956"/>
    <n v="111001041611"/>
    <s v="11001111001041611"/>
    <s v="COLEGIO DIANA TURBAY (IED)"/>
    <n v="1"/>
    <n v="3.4711883561739638"/>
    <n v="0.24310784645338757"/>
    <n v="1.9919606275011457E-2"/>
    <n v="1.0199196062750115"/>
    <n v="1386"/>
    <n v="0"/>
    <n v="0"/>
    <n v="0"/>
    <n v="99"/>
    <n v="0"/>
    <n v="649"/>
    <n v="0"/>
    <n v="444"/>
    <n v="0"/>
    <n v="194"/>
    <n v="0"/>
    <n v="0"/>
    <n v="1337"/>
    <n v="0"/>
    <n v="0"/>
    <n v="0"/>
    <n v="99"/>
    <n v="0"/>
    <n v="600"/>
    <n v="0"/>
    <n v="444"/>
    <n v="0"/>
    <n v="194"/>
    <n v="0"/>
    <n v="0"/>
    <n v="92671"/>
    <n v="81839"/>
    <n v="122758"/>
    <n v="150439"/>
    <n v="114333"/>
    <n v="99892"/>
    <n v="152848"/>
    <n v="184139"/>
    <n v="9357180.0134780481"/>
    <n v="91231836.319129154"/>
    <n v="24289438.459258925"/>
    <n v="0"/>
    <n v="0"/>
    <n v="0"/>
    <n v="0"/>
    <n v="0"/>
    <n v="124878455"/>
    <n v="1871436.0026956096"/>
    <n v="17428369.097378012"/>
    <n v="4857887.6918517854"/>
    <n v="0"/>
    <n v="0"/>
    <n v="0"/>
    <n v="0"/>
    <n v="0"/>
    <n v="24157693"/>
    <n v="149036148"/>
    <n v="107529.68831168831"/>
    <n v="0"/>
    <n v="0"/>
    <n v="0"/>
    <n v="0"/>
    <n v="19701352"/>
    <n v="20093795.174925413"/>
    <n v="20093795"/>
    <n v="99"/>
    <n v="1"/>
    <n v="0"/>
    <n v="0"/>
    <n v="4.4000000000000004"/>
    <n v="4.4000000000000004"/>
    <n v="4"/>
    <n v="4"/>
    <n v="6660438"/>
    <n v="26754233"/>
    <n v="175790381"/>
  </r>
  <r>
    <x v="2"/>
    <n v="3766"/>
    <x v="14"/>
    <x v="145"/>
    <x v="145"/>
    <x v="144"/>
    <n v="630"/>
    <n v="111001044270"/>
    <s v="11001111001044270"/>
    <s v="COLEGIO LOS COMUNEROS - OSWALDO GUAYASAMIN (IED)"/>
    <n v="1"/>
    <n v="3.4711883561739638"/>
    <n v="0.24310784645338757"/>
    <n v="1.9919606275011457E-2"/>
    <n v="1.0199196062750115"/>
    <n v="1653"/>
    <n v="0"/>
    <n v="0"/>
    <n v="0"/>
    <n v="92"/>
    <n v="0"/>
    <n v="900"/>
    <n v="0"/>
    <n v="471"/>
    <n v="0"/>
    <n v="190"/>
    <n v="0"/>
    <n v="0"/>
    <n v="282"/>
    <n v="0"/>
    <n v="0"/>
    <n v="0"/>
    <n v="92"/>
    <n v="0"/>
    <n v="0"/>
    <n v="0"/>
    <n v="0"/>
    <n v="0"/>
    <n v="190"/>
    <n v="0"/>
    <n v="0"/>
    <n v="92671"/>
    <n v="81839"/>
    <n v="122758"/>
    <n v="150439"/>
    <n v="114333"/>
    <n v="99892"/>
    <n v="152848"/>
    <n v="184139"/>
    <n v="8695561.2246462665"/>
    <n v="114436274.10203665"/>
    <n v="23788625.295150496"/>
    <n v="0"/>
    <n v="0"/>
    <n v="0"/>
    <n v="0"/>
    <n v="0"/>
    <n v="146920461"/>
    <n v="1739112.2449292536"/>
    <n v="0"/>
    <n v="4757725.0590300988"/>
    <n v="0"/>
    <n v="0"/>
    <n v="0"/>
    <n v="0"/>
    <n v="0"/>
    <n v="6496837"/>
    <n v="153417298"/>
    <n v="92811.432546884447"/>
    <n v="0"/>
    <n v="0"/>
    <n v="0"/>
    <n v="0"/>
    <n v="19701352"/>
    <n v="20093795.174925413"/>
    <n v="20093795"/>
    <n v="92"/>
    <n v="1"/>
    <n v="0"/>
    <n v="0"/>
    <n v="4.0888888888888886"/>
    <n v="4.0888888888888886"/>
    <n v="4"/>
    <n v="4"/>
    <n v="6660438"/>
    <n v="26754233"/>
    <n v="180171531"/>
  </r>
  <r>
    <x v="2"/>
    <n v="3766"/>
    <x v="14"/>
    <x v="145"/>
    <x v="145"/>
    <x v="144"/>
    <n v="631"/>
    <n v="111001044385"/>
    <s v="11001111001044385"/>
    <s v="COLEGIO TECNICO CEDID GUILLERMO CANO ISAZA (IED)"/>
    <n v="1"/>
    <n v="3.4711883561739638"/>
    <n v="0.24310784645338757"/>
    <n v="1.9919606275011457E-2"/>
    <n v="1.0199196062750115"/>
    <n v="2332"/>
    <n v="0"/>
    <n v="0"/>
    <n v="0"/>
    <n v="147"/>
    <n v="0"/>
    <n v="948"/>
    <n v="0"/>
    <n v="854"/>
    <n v="0"/>
    <n v="5"/>
    <n v="0"/>
    <n v="37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893994.565467404"/>
    <n v="150411499.58560908"/>
    <n v="626016.45513553929"/>
    <n v="57998689.175097644"/>
    <n v="0"/>
    <n v="0"/>
    <n v="0"/>
    <n v="0"/>
    <n v="222930200"/>
    <n v="0"/>
    <n v="0"/>
    <n v="0"/>
    <n v="0"/>
    <n v="0"/>
    <n v="0"/>
    <n v="0"/>
    <n v="0"/>
    <n v="0"/>
    <n v="222930200"/>
    <n v="95596.140651801034"/>
    <n v="0"/>
    <n v="0"/>
    <n v="0"/>
    <n v="0"/>
    <n v="19701352"/>
    <n v="20093795.174925413"/>
    <n v="20093795"/>
    <n v="147"/>
    <n v="1"/>
    <n v="0"/>
    <n v="0"/>
    <n v="6.5333333333333332"/>
    <n v="6.5333333333333332"/>
    <n v="4"/>
    <n v="4"/>
    <n v="6660438"/>
    <n v="26754233"/>
    <n v="249684433"/>
  </r>
  <r>
    <x v="2"/>
    <n v="3766"/>
    <x v="14"/>
    <x v="145"/>
    <x v="145"/>
    <x v="144"/>
    <n v="632"/>
    <n v="111001044806"/>
    <s v="11001111001044806"/>
    <s v="COLEGIO FRIEDRICH NAUMANN (IED)"/>
    <n v="1"/>
    <n v="3.4711883561739638"/>
    <n v="0.24310784645338757"/>
    <n v="1.9919606275011457E-2"/>
    <n v="1.0199196062750115"/>
    <n v="1235"/>
    <n v="0"/>
    <n v="0"/>
    <n v="0"/>
    <n v="92"/>
    <n v="0"/>
    <n v="548"/>
    <n v="0"/>
    <n v="460"/>
    <n v="0"/>
    <n v="135"/>
    <n v="0"/>
    <n v="0"/>
    <n v="1235"/>
    <n v="0"/>
    <n v="0"/>
    <n v="0"/>
    <n v="92"/>
    <n v="0"/>
    <n v="548"/>
    <n v="0"/>
    <n v="460"/>
    <n v="0"/>
    <n v="135"/>
    <n v="0"/>
    <n v="0"/>
    <n v="92671"/>
    <n v="81839"/>
    <n v="122758"/>
    <n v="150439"/>
    <n v="114333"/>
    <n v="99892"/>
    <n v="152848"/>
    <n v="184139"/>
    <n v="8695561.2246462665"/>
    <n v="84136954.263204202"/>
    <n v="16902444.288659561"/>
    <n v="0"/>
    <n v="0"/>
    <n v="0"/>
    <n v="0"/>
    <n v="0"/>
    <n v="109734960"/>
    <n v="1739112.2449292536"/>
    <n v="16827390.852640841"/>
    <n v="3380488.8577319123"/>
    <n v="0"/>
    <n v="0"/>
    <n v="0"/>
    <n v="0"/>
    <n v="0"/>
    <n v="21946992"/>
    <n v="131681952"/>
    <n v="106625.06234817814"/>
    <n v="0"/>
    <n v="0"/>
    <n v="0"/>
    <n v="0"/>
    <n v="19701352"/>
    <n v="20093795.174925413"/>
    <n v="20093795"/>
    <n v="92"/>
    <n v="1"/>
    <n v="0"/>
    <n v="0"/>
    <n v="4.0888888888888886"/>
    <n v="4.0888888888888886"/>
    <n v="4"/>
    <n v="4"/>
    <n v="6660438"/>
    <n v="26754233"/>
    <n v="158436185"/>
  </r>
  <r>
    <x v="2"/>
    <n v="3766"/>
    <x v="14"/>
    <x v="145"/>
    <x v="145"/>
    <x v="144"/>
    <n v="633"/>
    <n v="111001045225"/>
    <s v="11001111001045225"/>
    <s v="COLEGIO TIBABUYES UNIVERSAL (IED)"/>
    <n v="1"/>
    <n v="3.4711883561739638"/>
    <n v="0.24310784645338757"/>
    <n v="1.9919606275011457E-2"/>
    <n v="1.0199196062750115"/>
    <n v="3422"/>
    <n v="0"/>
    <n v="0"/>
    <n v="0"/>
    <n v="229"/>
    <n v="0"/>
    <n v="1489"/>
    <n v="0"/>
    <n v="1239"/>
    <n v="0"/>
    <n v="46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644386.091782555"/>
    <n v="227703979.39486215"/>
    <n v="58219530.327605158"/>
    <n v="0"/>
    <n v="0"/>
    <n v="0"/>
    <n v="0"/>
    <n v="0"/>
    <n v="307567896"/>
    <n v="0"/>
    <n v="0"/>
    <n v="0"/>
    <n v="0"/>
    <n v="0"/>
    <n v="0"/>
    <n v="0"/>
    <n v="0"/>
    <n v="0"/>
    <n v="307567896"/>
    <n v="89879.572180011688"/>
    <n v="0"/>
    <n v="0"/>
    <n v="0"/>
    <n v="0"/>
    <n v="19701352"/>
    <n v="20093795.174925413"/>
    <n v="20093795"/>
    <n v="229"/>
    <n v="1"/>
    <n v="0"/>
    <n v="0"/>
    <n v="10.177777777777777"/>
    <n v="10.177777777777777"/>
    <n v="4"/>
    <n v="4"/>
    <n v="6660438"/>
    <n v="26754233"/>
    <n v="334322129"/>
  </r>
  <r>
    <x v="2"/>
    <n v="3766"/>
    <x v="14"/>
    <x v="145"/>
    <x v="145"/>
    <x v="144"/>
    <n v="634"/>
    <n v="111001045535"/>
    <s v="11001111001045535"/>
    <s v="COLEGIO JOSE MANUEL RESTREPO (IED)"/>
    <n v="1"/>
    <n v="3.4711883561739638"/>
    <n v="0.24310784645338757"/>
    <n v="1.9919606275011457E-2"/>
    <n v="1.0199196062750115"/>
    <n v="1099"/>
    <n v="0"/>
    <n v="0"/>
    <n v="0"/>
    <n v="90"/>
    <n v="0"/>
    <n v="496"/>
    <n v="0"/>
    <n v="371"/>
    <n v="0"/>
    <n v="142"/>
    <n v="0"/>
    <n v="0"/>
    <n v="1099"/>
    <n v="0"/>
    <n v="0"/>
    <n v="0"/>
    <n v="90"/>
    <n v="0"/>
    <n v="496"/>
    <n v="0"/>
    <n v="371"/>
    <n v="0"/>
    <n v="142"/>
    <n v="0"/>
    <n v="0"/>
    <n v="92671"/>
    <n v="81839"/>
    <n v="122758"/>
    <n v="150439"/>
    <n v="114333"/>
    <n v="99892"/>
    <n v="152848"/>
    <n v="184139"/>
    <n v="8506527.2849800438"/>
    <n v="72367796.970434561"/>
    <n v="17778867.325849317"/>
    <n v="0"/>
    <n v="0"/>
    <n v="0"/>
    <n v="0"/>
    <n v="0"/>
    <n v="98653192"/>
    <n v="1701305.4569960088"/>
    <n v="14473559.394086914"/>
    <n v="3555773.4651698638"/>
    <n v="0"/>
    <n v="0"/>
    <n v="0"/>
    <n v="0"/>
    <n v="0"/>
    <n v="19730638"/>
    <n v="118383830"/>
    <n v="107719.59053685168"/>
    <n v="0"/>
    <n v="0"/>
    <n v="0"/>
    <n v="0"/>
    <n v="19701352"/>
    <n v="20093795.174925413"/>
    <n v="20093795"/>
    <n v="90"/>
    <n v="1"/>
    <n v="0"/>
    <n v="0"/>
    <n v="4"/>
    <n v="4"/>
    <n v="4"/>
    <n v="4"/>
    <n v="6660438"/>
    <n v="26754233"/>
    <n v="145138063"/>
  </r>
  <r>
    <x v="2"/>
    <n v="3766"/>
    <x v="14"/>
    <x v="145"/>
    <x v="145"/>
    <x v="144"/>
    <n v="635"/>
    <n v="111001045705"/>
    <s v="11001111001045705"/>
    <s v="COLEGIO LA AURORA (IED)"/>
    <n v="1"/>
    <n v="3.4711883561739638"/>
    <n v="0.24310784645338757"/>
    <n v="1.9919606275011457E-2"/>
    <n v="1.0199196062750115"/>
    <n v="1400"/>
    <n v="0"/>
    <n v="0"/>
    <n v="0"/>
    <n v="68"/>
    <n v="0"/>
    <n v="560"/>
    <n v="0"/>
    <n v="543"/>
    <n v="0"/>
    <n v="229"/>
    <n v="0"/>
    <n v="0"/>
    <n v="416"/>
    <n v="0"/>
    <n v="0"/>
    <n v="0"/>
    <n v="68"/>
    <n v="0"/>
    <n v="0"/>
    <n v="0"/>
    <n v="119"/>
    <n v="0"/>
    <n v="229"/>
    <n v="0"/>
    <n v="0"/>
    <n v="92671"/>
    <n v="81839"/>
    <n v="122758"/>
    <n v="150439"/>
    <n v="114333"/>
    <n v="99892"/>
    <n v="152848"/>
    <n v="184139"/>
    <n v="6427153.9486515885"/>
    <n v="92066528.325708553"/>
    <n v="28671553.645207703"/>
    <n v="0"/>
    <n v="0"/>
    <n v="0"/>
    <n v="0"/>
    <n v="0"/>
    <n v="127165236"/>
    <n v="1285430.7897303179"/>
    <n v="1986566.9756589881"/>
    <n v="5734310.729041541"/>
    <n v="0"/>
    <n v="0"/>
    <n v="0"/>
    <n v="0"/>
    <n v="0"/>
    <n v="9006308"/>
    <n v="136171544"/>
    <n v="97265.388571428572"/>
    <n v="0"/>
    <n v="0"/>
    <n v="0"/>
    <n v="0"/>
    <n v="19701352"/>
    <n v="20093795.174925413"/>
    <n v="20093795"/>
    <n v="68"/>
    <n v="1"/>
    <n v="0"/>
    <n v="0"/>
    <n v="3.0222222222222221"/>
    <n v="3.0222222222222221"/>
    <n v="3.0222222222222221"/>
    <n v="4"/>
    <n v="6660438"/>
    <n v="26754233"/>
    <n v="162925777"/>
  </r>
  <r>
    <x v="2"/>
    <n v="3766"/>
    <x v="14"/>
    <x v="145"/>
    <x v="145"/>
    <x v="144"/>
    <n v="636"/>
    <n v="111001045730"/>
    <s v="11001111001045730"/>
    <s v="COLEGIO EL PARAISO DE MANUELA BELTRAN (IED)"/>
    <n v="1"/>
    <n v="3.4711883561739638"/>
    <n v="0.24310784645338757"/>
    <n v="1.9919606275011457E-2"/>
    <n v="1.0199196062750115"/>
    <n v="2112"/>
    <n v="0"/>
    <n v="0"/>
    <n v="0"/>
    <n v="186"/>
    <n v="0"/>
    <n v="1011"/>
    <n v="0"/>
    <n v="701"/>
    <n v="0"/>
    <n v="21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580156.388958756"/>
    <n v="142899271.52639443"/>
    <n v="26793504.279801082"/>
    <n v="0"/>
    <n v="0"/>
    <n v="0"/>
    <n v="0"/>
    <n v="0"/>
    <n v="187272932"/>
    <n v="0"/>
    <n v="0"/>
    <n v="0"/>
    <n v="0"/>
    <n v="0"/>
    <n v="0"/>
    <n v="0"/>
    <n v="0"/>
    <n v="0"/>
    <n v="187272932"/>
    <n v="88670.895833333328"/>
    <n v="0"/>
    <n v="0"/>
    <n v="0"/>
    <n v="0"/>
    <n v="19701352"/>
    <n v="20093795.174925413"/>
    <n v="20093795"/>
    <n v="186"/>
    <n v="1"/>
    <n v="0"/>
    <n v="0"/>
    <n v="8.2666666666666675"/>
    <n v="8.2666666666666675"/>
    <n v="4"/>
    <n v="4"/>
    <n v="6660438"/>
    <n v="26754233"/>
    <n v="214027165"/>
  </r>
  <r>
    <x v="2"/>
    <n v="3766"/>
    <x v="14"/>
    <x v="145"/>
    <x v="145"/>
    <x v="144"/>
    <n v="686"/>
    <n v="111001046299"/>
    <s v="11001111001046299"/>
    <s v="COLEGIO MANUELA AYALA DE GAITAN (IED)"/>
    <n v="1"/>
    <n v="3.4711883561739638"/>
    <n v="0.24310784645338757"/>
    <n v="1.9919606275011457E-2"/>
    <n v="1.0199196062750115"/>
    <n v="1417"/>
    <n v="0"/>
    <n v="0"/>
    <n v="0"/>
    <n v="71"/>
    <n v="0"/>
    <n v="607"/>
    <n v="0"/>
    <n v="470"/>
    <n v="0"/>
    <n v="269"/>
    <n v="0"/>
    <n v="0"/>
    <n v="636"/>
    <n v="0"/>
    <n v="0"/>
    <n v="0"/>
    <n v="71"/>
    <n v="0"/>
    <n v="95"/>
    <n v="0"/>
    <n v="470"/>
    <n v="0"/>
    <n v="0"/>
    <n v="0"/>
    <n v="0"/>
    <n v="92671"/>
    <n v="81839"/>
    <n v="122758"/>
    <n v="150439"/>
    <n v="114333"/>
    <n v="99892"/>
    <n v="152848"/>
    <n v="184139"/>
    <n v="6710704.8581509236"/>
    <n v="89896329.108602107"/>
    <n v="33679685.286292017"/>
    <n v="0"/>
    <n v="0"/>
    <n v="0"/>
    <n v="0"/>
    <n v="0"/>
    <n v="130286719"/>
    <n v="1342140.9716301849"/>
    <n v="9432019.6743472964"/>
    <n v="0"/>
    <n v="0"/>
    <n v="0"/>
    <n v="0"/>
    <n v="0"/>
    <n v="0"/>
    <n v="10774161"/>
    <n v="141060880"/>
    <n v="99548.962597035992"/>
    <n v="0"/>
    <n v="0"/>
    <n v="0"/>
    <n v="0"/>
    <n v="19701352"/>
    <n v="20093795.174925413"/>
    <n v="20093795"/>
    <n v="71"/>
    <n v="1"/>
    <n v="0"/>
    <n v="0"/>
    <n v="3.1555555555555554"/>
    <n v="3.1555555555555554"/>
    <n v="3.1555555555555554"/>
    <n v="4"/>
    <n v="6660438"/>
    <n v="26754233"/>
    <n v="167815113"/>
  </r>
  <r>
    <x v="2"/>
    <n v="3766"/>
    <x v="14"/>
    <x v="145"/>
    <x v="145"/>
    <x v="144"/>
    <n v="687"/>
    <n v="111001046477"/>
    <s v="11001111001046477"/>
    <s v="COLEGIO GRANCOLOMBIANO (IED)"/>
    <n v="1"/>
    <n v="3.4711883561739638"/>
    <n v="0.24310784645338757"/>
    <n v="1.9919606275011457E-2"/>
    <n v="1.0199196062750115"/>
    <n v="3350"/>
    <n v="0"/>
    <n v="0"/>
    <n v="0"/>
    <n v="260"/>
    <n v="0"/>
    <n v="1451"/>
    <n v="0"/>
    <n v="1186"/>
    <n v="0"/>
    <n v="0"/>
    <n v="0"/>
    <n v="45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574412.156609014"/>
    <n v="220108282.13498956"/>
    <n v="0"/>
    <n v="69506365.59872812"/>
    <n v="0"/>
    <n v="0"/>
    <n v="0"/>
    <n v="0"/>
    <n v="314189060"/>
    <n v="0"/>
    <n v="0"/>
    <n v="0"/>
    <n v="0"/>
    <n v="0"/>
    <n v="0"/>
    <n v="0"/>
    <n v="0"/>
    <n v="0"/>
    <n v="314189060"/>
    <n v="93787.77910447761"/>
    <n v="0"/>
    <n v="0"/>
    <n v="0"/>
    <n v="0"/>
    <n v="19701352"/>
    <n v="20093795.174925413"/>
    <n v="20093795"/>
    <n v="260"/>
    <n v="1"/>
    <n v="0"/>
    <n v="0"/>
    <n v="11.555555555555555"/>
    <n v="11.555555555555555"/>
    <n v="4"/>
    <n v="4"/>
    <n v="6660438"/>
    <n v="26754233"/>
    <n v="340943293"/>
  </r>
  <r>
    <x v="2"/>
    <n v="3766"/>
    <x v="14"/>
    <x v="145"/>
    <x v="145"/>
    <x v="144"/>
    <n v="688"/>
    <n v="111001046485"/>
    <s v="11001111001046485"/>
    <s v="COLEGIO NUEVO SAN ANDRES DE LOS ALTOS (IED)"/>
    <n v="1"/>
    <n v="3.4711883561739638"/>
    <n v="0.24310784645338757"/>
    <n v="1.9919606275011457E-2"/>
    <n v="1.0199196062750115"/>
    <n v="1191"/>
    <n v="0"/>
    <n v="0"/>
    <n v="0"/>
    <n v="67"/>
    <n v="0"/>
    <n v="502"/>
    <n v="0"/>
    <n v="466"/>
    <n v="0"/>
    <n v="15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32636.9788184771"/>
    <n v="80798186.236886576"/>
    <n v="19531713.400228828"/>
    <n v="0"/>
    <n v="0"/>
    <n v="0"/>
    <n v="0"/>
    <n v="0"/>
    <n v="106662537"/>
    <n v="0"/>
    <n v="0"/>
    <n v="0"/>
    <n v="0"/>
    <n v="0"/>
    <n v="0"/>
    <n v="0"/>
    <n v="0"/>
    <n v="0"/>
    <n v="106662537"/>
    <n v="89557.12594458439"/>
    <n v="0"/>
    <n v="0"/>
    <n v="0"/>
    <n v="0"/>
    <n v="19701352"/>
    <n v="20093795.174925413"/>
    <n v="20093795"/>
    <n v="67"/>
    <n v="1"/>
    <n v="0"/>
    <n v="0"/>
    <n v="2.9777777777777779"/>
    <n v="2.9777777777777779"/>
    <n v="2.9777777777777779"/>
    <n v="3"/>
    <n v="6660438"/>
    <n v="26754233"/>
    <n v="133416770"/>
  </r>
  <r>
    <x v="2"/>
    <n v="3766"/>
    <x v="14"/>
    <x v="145"/>
    <x v="145"/>
    <x v="144"/>
    <n v="689"/>
    <n v="111001046591"/>
    <s v="11001111001046591"/>
    <s v="COLEGIO JOSE ANTONIO GALAN (IED)"/>
    <n v="1"/>
    <n v="3.4711883561739638"/>
    <n v="0.24310784645338757"/>
    <n v="1.9919606275011457E-2"/>
    <n v="1.0199196062750115"/>
    <n v="1550"/>
    <n v="0"/>
    <n v="0"/>
    <n v="0"/>
    <n v="97"/>
    <n v="0"/>
    <n v="695"/>
    <n v="0"/>
    <n v="546"/>
    <n v="0"/>
    <n v="21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168146.0738118254"/>
    <n v="103585278.01650438"/>
    <n v="26543097.697746869"/>
    <n v="0"/>
    <n v="0"/>
    <n v="0"/>
    <n v="0"/>
    <n v="0"/>
    <n v="139296522"/>
    <n v="0"/>
    <n v="0"/>
    <n v="0"/>
    <n v="0"/>
    <n v="0"/>
    <n v="0"/>
    <n v="0"/>
    <n v="0"/>
    <n v="0"/>
    <n v="139296522"/>
    <n v="89868.723870967748"/>
    <n v="0"/>
    <n v="0"/>
    <n v="0"/>
    <n v="0"/>
    <n v="19701352"/>
    <n v="20093795.174925413"/>
    <n v="20093795"/>
    <n v="97"/>
    <n v="1"/>
    <n v="0"/>
    <n v="0"/>
    <n v="4.3111111111111109"/>
    <n v="4.3111111111111109"/>
    <n v="4"/>
    <n v="4"/>
    <n v="6660438"/>
    <n v="26754233"/>
    <n v="166050755"/>
  </r>
  <r>
    <x v="2"/>
    <n v="3766"/>
    <x v="14"/>
    <x v="145"/>
    <x v="145"/>
    <x v="144"/>
    <n v="690"/>
    <n v="111001046621"/>
    <s v="11001111001046621"/>
    <s v="COLEGIO NUEVA DELHI (IED)"/>
    <n v="1"/>
    <n v="3.4711883561739638"/>
    <n v="0.24310784645338757"/>
    <n v="1.9919606275011457E-2"/>
    <n v="1.0199196062750115"/>
    <n v="848"/>
    <n v="0"/>
    <n v="0"/>
    <n v="0"/>
    <n v="54"/>
    <n v="0"/>
    <n v="387"/>
    <n v="0"/>
    <n v="296"/>
    <n v="0"/>
    <n v="1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03916.3709880263"/>
    <n v="57009464.049373478"/>
    <n v="13897565.304008974"/>
    <n v="0"/>
    <n v="0"/>
    <n v="0"/>
    <n v="0"/>
    <n v="0"/>
    <n v="76010946"/>
    <n v="0"/>
    <n v="0"/>
    <n v="0"/>
    <n v="0"/>
    <n v="0"/>
    <n v="0"/>
    <n v="0"/>
    <n v="0"/>
    <n v="0"/>
    <n v="76010946"/>
    <n v="89635.549528301883"/>
    <n v="0"/>
    <n v="0"/>
    <n v="0"/>
    <n v="0"/>
    <n v="19701352"/>
    <n v="20093795.174925413"/>
    <n v="20093795"/>
    <n v="54"/>
    <n v="1"/>
    <n v="0"/>
    <n v="0"/>
    <n v="2.4"/>
    <n v="2.4"/>
    <n v="2.4"/>
    <n v="3"/>
    <n v="6660438"/>
    <n v="26754233"/>
    <n v="102765179"/>
  </r>
  <r>
    <x v="2"/>
    <n v="3766"/>
    <x v="14"/>
    <x v="145"/>
    <x v="145"/>
    <x v="144"/>
    <n v="5226"/>
    <n v="111001046663"/>
    <s v="11001111001046663"/>
    <s v="COLEGIO VILLAMAR (IED)"/>
    <n v="1"/>
    <n v="3.4711883561739638"/>
    <n v="0.24310784645338757"/>
    <n v="1.9919606275011457E-2"/>
    <n v="1.0199196062750115"/>
    <n v="494"/>
    <n v="0"/>
    <n v="0"/>
    <n v="0"/>
    <n v="40"/>
    <n v="0"/>
    <n v="275"/>
    <n v="0"/>
    <n v="179"/>
    <n v="0"/>
    <n v="0"/>
    <n v="0"/>
    <n v="0"/>
    <n v="494"/>
    <n v="0"/>
    <n v="0"/>
    <n v="0"/>
    <n v="40"/>
    <n v="0"/>
    <n v="275"/>
    <n v="0"/>
    <n v="179"/>
    <n v="0"/>
    <n v="0"/>
    <n v="0"/>
    <n v="0"/>
    <n v="92671"/>
    <n v="81839"/>
    <n v="122758"/>
    <n v="150439"/>
    <n v="114333"/>
    <n v="99892"/>
    <n v="152848"/>
    <n v="184139"/>
    <n v="3780678.793324464"/>
    <n v="37895017.098705061"/>
    <n v="0"/>
    <n v="0"/>
    <n v="0"/>
    <n v="0"/>
    <n v="0"/>
    <n v="0"/>
    <n v="41675696"/>
    <n v="756135.75866489275"/>
    <n v="7579003.4197410131"/>
    <n v="0"/>
    <n v="0"/>
    <n v="0"/>
    <n v="0"/>
    <n v="0"/>
    <n v="0"/>
    <n v="8335139"/>
    <n v="50010835"/>
    <n v="101236.50809716599"/>
    <n v="0"/>
    <n v="0"/>
    <n v="0"/>
    <n v="0"/>
    <n v="19701352"/>
    <n v="20093795.174925413"/>
    <n v="20093795"/>
    <n v="40"/>
    <n v="0"/>
    <n v="1"/>
    <n v="0"/>
    <n v="1.7777777777777777"/>
    <n v="1.7777777777777777"/>
    <n v="1.7777777777777777"/>
    <n v="2"/>
    <n v="13320876"/>
    <n v="33414671"/>
    <n v="83425506"/>
  </r>
  <r>
    <x v="2"/>
    <n v="3766"/>
    <x v="14"/>
    <x v="145"/>
    <x v="145"/>
    <x v="144"/>
    <n v="691"/>
    <n v="111001046931"/>
    <s v="11001111001046931"/>
    <s v="COLEGIO ATABANZHA (IED)"/>
    <n v="1"/>
    <n v="3.4711883561739638"/>
    <n v="0.24310784645338757"/>
    <n v="1.9919606275011457E-2"/>
    <n v="1.0199196062750115"/>
    <n v="1112"/>
    <n v="0"/>
    <n v="0"/>
    <n v="0"/>
    <n v="62"/>
    <n v="0"/>
    <n v="439"/>
    <n v="0"/>
    <n v="431"/>
    <n v="0"/>
    <n v="180"/>
    <n v="0"/>
    <n v="0"/>
    <n v="303"/>
    <n v="0"/>
    <n v="0"/>
    <n v="0"/>
    <n v="62"/>
    <n v="0"/>
    <n v="61"/>
    <n v="0"/>
    <n v="0"/>
    <n v="0"/>
    <n v="180"/>
    <n v="0"/>
    <n v="0"/>
    <n v="92671"/>
    <n v="81839"/>
    <n v="122758"/>
    <n v="150439"/>
    <n v="114333"/>
    <n v="99892"/>
    <n v="152848"/>
    <n v="184139"/>
    <n v="5860052.1296529192"/>
    <n v="72618204.572408378"/>
    <n v="22536592.384879418"/>
    <n v="0"/>
    <n v="0"/>
    <n v="0"/>
    <n v="0"/>
    <n v="0"/>
    <n v="101014849"/>
    <n v="1172010.4259305838"/>
    <n v="1018324.2480268762"/>
    <n v="4507318.4769758834"/>
    <n v="0"/>
    <n v="0"/>
    <n v="0"/>
    <n v="0"/>
    <n v="0"/>
    <n v="6697653"/>
    <n v="107712502"/>
    <n v="96863.760791366905"/>
    <n v="0"/>
    <n v="0"/>
    <n v="0"/>
    <n v="0"/>
    <n v="19701352"/>
    <n v="20093795.174925413"/>
    <n v="20093795"/>
    <n v="62"/>
    <n v="1"/>
    <n v="0"/>
    <n v="0"/>
    <n v="2.7555555555555555"/>
    <n v="2.7555555555555555"/>
    <n v="2.7555555555555555"/>
    <n v="3"/>
    <n v="6660438"/>
    <n v="26754233"/>
    <n v="134466735"/>
  </r>
  <r>
    <x v="2"/>
    <n v="3766"/>
    <x v="14"/>
    <x v="145"/>
    <x v="145"/>
    <x v="144"/>
    <n v="692"/>
    <n v="111001046957"/>
    <s v="11001111001046957"/>
    <s v="COLEGIO TOBERIN (IED)"/>
    <n v="1"/>
    <n v="3.4711883561739638"/>
    <n v="0.24310784645338757"/>
    <n v="1.9919606275011457E-2"/>
    <n v="1.0199196062750115"/>
    <n v="2372"/>
    <n v="0"/>
    <n v="0"/>
    <n v="0"/>
    <n v="149"/>
    <n v="0"/>
    <n v="973"/>
    <n v="0"/>
    <n v="869"/>
    <n v="0"/>
    <n v="381"/>
    <n v="0"/>
    <n v="0"/>
    <n v="530"/>
    <n v="0"/>
    <n v="0"/>
    <n v="0"/>
    <n v="149"/>
    <n v="0"/>
    <n v="0"/>
    <n v="0"/>
    <n v="0"/>
    <n v="0"/>
    <n v="381"/>
    <n v="0"/>
    <n v="0"/>
    <n v="92671"/>
    <n v="81839"/>
    <n v="122758"/>
    <n v="150439"/>
    <n v="114333"/>
    <n v="99892"/>
    <n v="152848"/>
    <n v="184139"/>
    <n v="14083028.505133627"/>
    <n v="153750267.6119267"/>
    <n v="47702453.881328098"/>
    <n v="0"/>
    <n v="0"/>
    <n v="0"/>
    <n v="0"/>
    <n v="0"/>
    <n v="215535750"/>
    <n v="2816605.701026726"/>
    <n v="0"/>
    <n v="9540490.7762656193"/>
    <n v="0"/>
    <n v="0"/>
    <n v="0"/>
    <n v="0"/>
    <n v="0"/>
    <n v="12357096"/>
    <n v="227892846"/>
    <n v="96076.24198988195"/>
    <n v="0"/>
    <n v="0"/>
    <n v="0"/>
    <n v="0"/>
    <n v="19701352"/>
    <n v="20093795.174925413"/>
    <n v="20093795"/>
    <n v="149"/>
    <n v="1"/>
    <n v="0"/>
    <n v="0"/>
    <n v="6.6222222222222218"/>
    <n v="6.6222222222222218"/>
    <n v="4"/>
    <n v="4"/>
    <n v="6660438"/>
    <n v="26754233"/>
    <n v="254647079"/>
  </r>
  <r>
    <x v="2"/>
    <n v="3766"/>
    <x v="14"/>
    <x v="145"/>
    <x v="145"/>
    <x v="144"/>
    <n v="694"/>
    <n v="111001047457"/>
    <s v="11001111001047457"/>
    <s v="COLEGIO LA ARABIA (IED)"/>
    <n v="1"/>
    <n v="3.4711883561739638"/>
    <n v="0.24310784645338757"/>
    <n v="1.9919606275011457E-2"/>
    <n v="1.0199196062750115"/>
    <n v="774"/>
    <n v="0"/>
    <n v="0"/>
    <n v="0"/>
    <n v="70"/>
    <n v="0"/>
    <n v="474"/>
    <n v="0"/>
    <n v="23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16187.8883178113"/>
    <n v="58762317.263190232"/>
    <n v="0"/>
    <n v="0"/>
    <n v="0"/>
    <n v="0"/>
    <n v="0"/>
    <n v="0"/>
    <n v="65378505"/>
    <n v="0"/>
    <n v="0"/>
    <n v="0"/>
    <n v="0"/>
    <n v="0"/>
    <n v="0"/>
    <n v="0"/>
    <n v="0"/>
    <n v="0"/>
    <n v="65378505"/>
    <n v="84468.35271317829"/>
    <n v="0"/>
    <n v="0"/>
    <n v="0"/>
    <n v="0"/>
    <n v="19701352"/>
    <n v="20093795.174925413"/>
    <n v="20093795"/>
    <n v="70"/>
    <n v="1"/>
    <n v="0"/>
    <n v="0"/>
    <n v="3.1111111111111112"/>
    <n v="3.1111111111111112"/>
    <n v="3.1111111111111112"/>
    <n v="4"/>
    <n v="6660438"/>
    <n v="26754233"/>
    <n v="92132738"/>
  </r>
  <r>
    <x v="2"/>
    <n v="3766"/>
    <x v="14"/>
    <x v="145"/>
    <x v="145"/>
    <x v="144"/>
    <n v="695"/>
    <n v="111001047571"/>
    <s v="11001111001047571"/>
    <s v="COLEGIO ARBORIZADORA ALTA (IED)"/>
    <n v="1"/>
    <n v="3.4711883561739638"/>
    <n v="0.24310784645338757"/>
    <n v="1.9919606275011457E-2"/>
    <n v="1.0199196062750115"/>
    <n v="2566"/>
    <n v="0"/>
    <n v="0"/>
    <n v="0"/>
    <n v="196"/>
    <n v="0"/>
    <n v="1095"/>
    <n v="0"/>
    <n v="928"/>
    <n v="0"/>
    <n v="34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525326.087289874"/>
    <n v="168858192.93101397"/>
    <n v="43445541.986406431"/>
    <n v="0"/>
    <n v="0"/>
    <n v="0"/>
    <n v="0"/>
    <n v="0"/>
    <n v="230829061"/>
    <n v="0"/>
    <n v="0"/>
    <n v="0"/>
    <n v="0"/>
    <n v="0"/>
    <n v="0"/>
    <n v="0"/>
    <n v="0"/>
    <n v="0"/>
    <n v="230829061"/>
    <n v="89956.765783320341"/>
    <n v="0"/>
    <n v="0"/>
    <n v="0"/>
    <n v="0"/>
    <n v="19701352"/>
    <n v="20093795.174925413"/>
    <n v="20093795"/>
    <n v="196"/>
    <n v="1"/>
    <n v="0"/>
    <n v="0"/>
    <n v="8.7111111111111104"/>
    <n v="8.7111111111111104"/>
    <n v="4"/>
    <n v="4"/>
    <n v="6660438"/>
    <n v="26754233"/>
    <n v="257583294"/>
  </r>
  <r>
    <x v="2"/>
    <n v="3766"/>
    <x v="14"/>
    <x v="145"/>
    <x v="145"/>
    <x v="144"/>
    <n v="734"/>
    <n v="111001047678"/>
    <s v="11001111001047678"/>
    <s v="COLEGIO PARAISO MIRADOR (IED)"/>
    <n v="1"/>
    <n v="3.4711883561739638"/>
    <n v="0.24310784645338757"/>
    <n v="1.9919606275011457E-2"/>
    <n v="1.0199196062750115"/>
    <n v="2273"/>
    <n v="0"/>
    <n v="0"/>
    <n v="0"/>
    <n v="150"/>
    <n v="0"/>
    <n v="1149"/>
    <n v="0"/>
    <n v="749"/>
    <n v="0"/>
    <n v="22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177545.474966738"/>
    <n v="158424542.84877139"/>
    <n v="28170740.48109927"/>
    <n v="0"/>
    <n v="0"/>
    <n v="0"/>
    <n v="0"/>
    <n v="0"/>
    <n v="200772829"/>
    <n v="0"/>
    <n v="0"/>
    <n v="0"/>
    <n v="0"/>
    <n v="0"/>
    <n v="0"/>
    <n v="0"/>
    <n v="0"/>
    <n v="0"/>
    <n v="200772829"/>
    <n v="88329.445226572818"/>
    <n v="0"/>
    <n v="0"/>
    <n v="0"/>
    <n v="0"/>
    <n v="19701352"/>
    <n v="20093795.174925413"/>
    <n v="20093795"/>
    <n v="150"/>
    <n v="1"/>
    <n v="0"/>
    <n v="0"/>
    <n v="6.666666666666667"/>
    <n v="6.666666666666667"/>
    <n v="4"/>
    <n v="4"/>
    <n v="6660438"/>
    <n v="26754233"/>
    <n v="227527062"/>
  </r>
  <r>
    <x v="2"/>
    <n v="3766"/>
    <x v="14"/>
    <x v="145"/>
    <x v="145"/>
    <x v="144"/>
    <n v="735"/>
    <n v="111001065056"/>
    <s v="11001111001065056"/>
    <s v="COLEGIO LUIS CARLOS GALAN SARMIENTO (IED)"/>
    <n v="1"/>
    <n v="3.4711883561739638"/>
    <n v="0.24310784645338757"/>
    <n v="1.9919606275011457E-2"/>
    <n v="1.0199196062750115"/>
    <n v="1310"/>
    <n v="0"/>
    <n v="0"/>
    <n v="0"/>
    <n v="43"/>
    <n v="0"/>
    <n v="492"/>
    <n v="0"/>
    <n v="557"/>
    <n v="0"/>
    <n v="218"/>
    <n v="0"/>
    <n v="0"/>
    <n v="43"/>
    <n v="0"/>
    <n v="0"/>
    <n v="0"/>
    <n v="43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64229.7028237986"/>
    <n v="87559191.490179762"/>
    <n v="27294317.443909515"/>
    <n v="0"/>
    <n v="0"/>
    <n v="0"/>
    <n v="0"/>
    <n v="0"/>
    <n v="118917739"/>
    <n v="812845.94056475977"/>
    <n v="0"/>
    <n v="0"/>
    <n v="0"/>
    <n v="0"/>
    <n v="0"/>
    <n v="0"/>
    <n v="0"/>
    <n v="812846"/>
    <n v="119730585"/>
    <n v="91397.393129770993"/>
    <n v="0"/>
    <n v="0"/>
    <n v="0"/>
    <n v="0"/>
    <n v="19701352"/>
    <n v="20093795.174925413"/>
    <n v="20093795"/>
    <n v="43"/>
    <n v="1"/>
    <n v="0"/>
    <n v="0"/>
    <n v="1.9111111111111112"/>
    <n v="1.9111111111111112"/>
    <n v="1.9111111111111112"/>
    <n v="2"/>
    <n v="6660438"/>
    <n v="26754233"/>
    <n v="146484818"/>
  </r>
  <r>
    <x v="2"/>
    <n v="3766"/>
    <x v="14"/>
    <x v="145"/>
    <x v="145"/>
    <x v="144"/>
    <n v="736"/>
    <n v="111001065234"/>
    <s v="11001111001065234"/>
    <s v="COLEGIO USMINIA  (IED)"/>
    <n v="1"/>
    <n v="3.4711883561739638"/>
    <n v="0.24310784645338757"/>
    <n v="1.9919606275011457E-2"/>
    <n v="1.0199196062750115"/>
    <n v="945"/>
    <n v="0"/>
    <n v="0"/>
    <n v="0"/>
    <n v="83"/>
    <n v="0"/>
    <n v="537"/>
    <n v="0"/>
    <n v="226"/>
    <n v="0"/>
    <n v="99"/>
    <n v="0"/>
    <n v="0"/>
    <n v="408"/>
    <n v="0"/>
    <n v="0"/>
    <n v="0"/>
    <n v="83"/>
    <n v="0"/>
    <n v="0"/>
    <n v="0"/>
    <n v="226"/>
    <n v="0"/>
    <n v="99"/>
    <n v="0"/>
    <n v="0"/>
    <n v="92671"/>
    <n v="81839"/>
    <n v="122758"/>
    <n v="150439"/>
    <n v="114333"/>
    <n v="99892"/>
    <n v="152848"/>
    <n v="184139"/>
    <n v="7844908.4961482622"/>
    <n v="63687000.10200873"/>
    <n v="12395125.811683679"/>
    <n v="0"/>
    <n v="0"/>
    <n v="0"/>
    <n v="0"/>
    <n v="0"/>
    <n v="83927034"/>
    <n v="1568981.6992296525"/>
    <n v="3772807.8697389187"/>
    <n v="2479025.1623367355"/>
    <n v="0"/>
    <n v="0"/>
    <n v="0"/>
    <n v="0"/>
    <n v="0"/>
    <n v="7820815"/>
    <n v="91747849"/>
    <n v="97087.670899470904"/>
    <n v="0"/>
    <n v="0"/>
    <n v="0"/>
    <n v="0"/>
    <n v="19701352"/>
    <n v="20093795.174925413"/>
    <n v="20093795"/>
    <n v="83"/>
    <n v="1"/>
    <n v="0"/>
    <n v="0"/>
    <n v="3.6888888888888891"/>
    <n v="3.6888888888888891"/>
    <n v="3.6888888888888891"/>
    <n v="4"/>
    <n v="6660438"/>
    <n v="26754233"/>
    <n v="118502082"/>
  </r>
  <r>
    <x v="2"/>
    <n v="3766"/>
    <x v="14"/>
    <x v="145"/>
    <x v="145"/>
    <x v="144"/>
    <n v="737"/>
    <n v="111001075272"/>
    <s v="11001111001075272"/>
    <s v="COLEGIO NUEVA COLOMBIA (IED)"/>
    <n v="1"/>
    <n v="3.4711883561739638"/>
    <n v="0.24310784645338757"/>
    <n v="1.9919606275011457E-2"/>
    <n v="1.0199196062750115"/>
    <n v="2599"/>
    <n v="0"/>
    <n v="0"/>
    <n v="0"/>
    <n v="195"/>
    <n v="0"/>
    <n v="1093"/>
    <n v="0"/>
    <n v="946"/>
    <n v="0"/>
    <n v="36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430809.11745676"/>
    <n v="170193700.14154103"/>
    <n v="45699201.224894375"/>
    <n v="0"/>
    <n v="0"/>
    <n v="0"/>
    <n v="0"/>
    <n v="0"/>
    <n v="234323710"/>
    <n v="0"/>
    <n v="0"/>
    <n v="0"/>
    <n v="0"/>
    <n v="0"/>
    <n v="0"/>
    <n v="0"/>
    <n v="0"/>
    <n v="0"/>
    <n v="234323710"/>
    <n v="90159.180454020781"/>
    <n v="0"/>
    <n v="0"/>
    <n v="0"/>
    <n v="0"/>
    <n v="19701352"/>
    <n v="20093795.174925413"/>
    <n v="20093795"/>
    <n v="195"/>
    <n v="1"/>
    <n v="0"/>
    <n v="0"/>
    <n v="8.6666666666666661"/>
    <n v="8.6666666666666661"/>
    <n v="4"/>
    <n v="4"/>
    <n v="6660438"/>
    <n v="26754233"/>
    <n v="261077943"/>
  </r>
  <r>
    <x v="2"/>
    <n v="3766"/>
    <x v="14"/>
    <x v="145"/>
    <x v="145"/>
    <x v="144"/>
    <n v="738"/>
    <n v="111001075329"/>
    <s v="11001111001075329"/>
    <s v="COLEGIO MARIA MERCEDES CARRANZA (IED)"/>
    <n v="1"/>
    <n v="3.4711883561739638"/>
    <n v="0.24310784645338757"/>
    <n v="1.9919606275011457E-2"/>
    <n v="1.0199196062750115"/>
    <n v="2896"/>
    <n v="0"/>
    <n v="0"/>
    <n v="0"/>
    <n v="156"/>
    <n v="0"/>
    <n v="1165"/>
    <n v="0"/>
    <n v="1083"/>
    <n v="0"/>
    <n v="4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744647.293965409"/>
    <n v="187638763.07905063"/>
    <n v="61600019.185337074"/>
    <n v="0"/>
    <n v="0"/>
    <n v="0"/>
    <n v="0"/>
    <n v="0"/>
    <n v="263983430"/>
    <n v="0"/>
    <n v="0"/>
    <n v="0"/>
    <n v="0"/>
    <n v="0"/>
    <n v="0"/>
    <n v="0"/>
    <n v="0"/>
    <n v="0"/>
    <n v="263983430"/>
    <n v="91154.499309392268"/>
    <n v="0"/>
    <n v="0"/>
    <n v="0"/>
    <n v="0"/>
    <n v="19701352"/>
    <n v="20093795.174925413"/>
    <n v="20093795"/>
    <n v="156"/>
    <n v="1"/>
    <n v="0"/>
    <n v="0"/>
    <n v="6.9333333333333336"/>
    <n v="6.9333333333333336"/>
    <n v="4"/>
    <n v="4"/>
    <n v="6660438"/>
    <n v="26754233"/>
    <n v="290737663"/>
  </r>
  <r>
    <x v="2"/>
    <n v="3766"/>
    <x v="14"/>
    <x v="145"/>
    <x v="145"/>
    <x v="144"/>
    <n v="739"/>
    <n v="111001075515"/>
    <s v="11001111001075515"/>
    <s v="COLEGIO GUSTAVO MORALES MORALES (IED)"/>
    <n v="1"/>
    <n v="3.4711883561739638"/>
    <n v="0.24310784645338757"/>
    <n v="1.9919606275011457E-2"/>
    <n v="1.0199196062750115"/>
    <n v="1758"/>
    <n v="0"/>
    <n v="0"/>
    <n v="0"/>
    <n v="69"/>
    <n v="0"/>
    <n v="733"/>
    <n v="0"/>
    <n v="678"/>
    <n v="0"/>
    <n v="278"/>
    <n v="0"/>
    <n v="0"/>
    <n v="438"/>
    <n v="0"/>
    <n v="0"/>
    <n v="0"/>
    <n v="69"/>
    <n v="0"/>
    <n v="91"/>
    <n v="0"/>
    <n v="0"/>
    <n v="0"/>
    <n v="278"/>
    <n v="0"/>
    <n v="0"/>
    <n v="92671"/>
    <n v="81839"/>
    <n v="122758"/>
    <n v="150439"/>
    <n v="114333"/>
    <n v="99892"/>
    <n v="152848"/>
    <n v="184139"/>
    <n v="6521670.9184846999"/>
    <n v="117775042.12835428"/>
    <n v="34806514.905535989"/>
    <n v="0"/>
    <n v="0"/>
    <n v="0"/>
    <n v="0"/>
    <n v="0"/>
    <n v="159103228"/>
    <n v="1304334.1836969401"/>
    <n v="1519139.4519745202"/>
    <n v="6961302.9811071986"/>
    <n v="0"/>
    <n v="0"/>
    <n v="0"/>
    <n v="0"/>
    <n v="0"/>
    <n v="9784777"/>
    <n v="168888005"/>
    <n v="96068.262229806598"/>
    <n v="0"/>
    <n v="0"/>
    <n v="0"/>
    <n v="0"/>
    <n v="19701352"/>
    <n v="20093795.174925413"/>
    <n v="20093795"/>
    <n v="69"/>
    <n v="1"/>
    <n v="0"/>
    <n v="0"/>
    <n v="3.0666666666666669"/>
    <n v="3.0666666666666669"/>
    <n v="3.0666666666666669"/>
    <n v="4"/>
    <n v="6660438"/>
    <n v="26754233"/>
    <n v="195642238"/>
  </r>
  <r>
    <x v="2"/>
    <n v="3766"/>
    <x v="14"/>
    <x v="145"/>
    <x v="145"/>
    <x v="144"/>
    <n v="740"/>
    <n v="111001075663"/>
    <s v="11001111001075663"/>
    <s v="COLEGIO ESTRELLA DEL SUR (IED)"/>
    <n v="1"/>
    <n v="3.4711883561739638"/>
    <n v="0.24310784645338757"/>
    <n v="1.9919606275011457E-2"/>
    <n v="1.0199196062750115"/>
    <n v="1767"/>
    <n v="0"/>
    <n v="0"/>
    <n v="0"/>
    <n v="128"/>
    <n v="0"/>
    <n v="922"/>
    <n v="0"/>
    <n v="552"/>
    <n v="0"/>
    <n v="16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098172.138638284"/>
    <n v="123033601.76980455"/>
    <n v="20658543.019472796"/>
    <n v="0"/>
    <n v="0"/>
    <n v="0"/>
    <n v="0"/>
    <n v="0"/>
    <n v="155790317"/>
    <n v="0"/>
    <n v="0"/>
    <n v="0"/>
    <n v="0"/>
    <n v="0"/>
    <n v="0"/>
    <n v="0"/>
    <n v="0"/>
    <n v="0"/>
    <n v="155790317"/>
    <n v="88166.563101301639"/>
    <n v="0"/>
    <n v="0"/>
    <n v="0"/>
    <n v="0"/>
    <n v="19701352"/>
    <n v="20093795.174925413"/>
    <n v="20093795"/>
    <n v="128"/>
    <n v="1"/>
    <n v="0"/>
    <n v="0"/>
    <n v="5.6888888888888891"/>
    <n v="5.6888888888888891"/>
    <n v="4"/>
    <n v="4"/>
    <n v="6660438"/>
    <n v="26754233"/>
    <n v="182544550"/>
  </r>
  <r>
    <x v="2"/>
    <n v="3766"/>
    <x v="14"/>
    <x v="145"/>
    <x v="145"/>
    <x v="144"/>
    <n v="741"/>
    <n v="111001075736"/>
    <s v="11001111001075736"/>
    <s v="COLEGIO ISLA DEL SOL (IED)"/>
    <n v="1"/>
    <n v="3.4711883561739638"/>
    <n v="0.24310784645338757"/>
    <n v="1.9919606275011457E-2"/>
    <n v="1.0199196062750115"/>
    <n v="977"/>
    <n v="0"/>
    <n v="0"/>
    <n v="0"/>
    <n v="76"/>
    <n v="0"/>
    <n v="389"/>
    <n v="0"/>
    <n v="363"/>
    <n v="0"/>
    <n v="149"/>
    <n v="0"/>
    <n v="0"/>
    <n v="149"/>
    <n v="0"/>
    <n v="0"/>
    <n v="0"/>
    <n v="0"/>
    <n v="0"/>
    <n v="0"/>
    <n v="0"/>
    <n v="0"/>
    <n v="0"/>
    <n v="149"/>
    <n v="0"/>
    <n v="0"/>
    <n v="92671"/>
    <n v="81839"/>
    <n v="122758"/>
    <n v="150439"/>
    <n v="114333"/>
    <n v="99892"/>
    <n v="152848"/>
    <n v="184139"/>
    <n v="7183289.7073164815"/>
    <n v="62768838.894771382"/>
    <n v="18655290.363039073"/>
    <n v="0"/>
    <n v="0"/>
    <n v="0"/>
    <n v="0"/>
    <n v="0"/>
    <n v="88607419"/>
    <n v="0"/>
    <n v="0"/>
    <n v="3731058.0726078148"/>
    <n v="0"/>
    <n v="0"/>
    <n v="0"/>
    <n v="0"/>
    <n v="0"/>
    <n v="3731058"/>
    <n v="92338477"/>
    <n v="94512.258955987723"/>
    <n v="0"/>
    <n v="0"/>
    <n v="0"/>
    <n v="0"/>
    <n v="19701352"/>
    <n v="20093795.174925413"/>
    <n v="20093795"/>
    <n v="76"/>
    <n v="1"/>
    <n v="0"/>
    <n v="0"/>
    <n v="3.3777777777777778"/>
    <n v="3.3777777777777778"/>
    <n v="3.3777777777777778"/>
    <n v="4"/>
    <n v="6660438"/>
    <n v="26754233"/>
    <n v="119092710"/>
  </r>
  <r>
    <x v="2"/>
    <n v="3766"/>
    <x v="14"/>
    <x v="145"/>
    <x v="145"/>
    <x v="144"/>
    <n v="794"/>
    <n v="111001075752"/>
    <s v="11001111001075752"/>
    <s v="COLEGIO SOTAVENTO (IED)"/>
    <n v="1"/>
    <n v="3.4711883561739638"/>
    <n v="0.24310784645338757"/>
    <n v="1.9919606275011457E-2"/>
    <n v="1.0199196062750115"/>
    <n v="959"/>
    <n v="0"/>
    <n v="0"/>
    <n v="0"/>
    <n v="50"/>
    <n v="0"/>
    <n v="517"/>
    <n v="0"/>
    <n v="311"/>
    <n v="0"/>
    <n v="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25848.4916555798"/>
    <n v="69112498.144774869"/>
    <n v="10141466.573195737"/>
    <n v="0"/>
    <n v="0"/>
    <n v="0"/>
    <n v="0"/>
    <n v="0"/>
    <n v="83979813"/>
    <n v="0"/>
    <n v="0"/>
    <n v="0"/>
    <n v="0"/>
    <n v="0"/>
    <n v="0"/>
    <n v="0"/>
    <n v="0"/>
    <n v="0"/>
    <n v="83979813"/>
    <n v="87570.19082377477"/>
    <n v="0"/>
    <n v="0"/>
    <n v="0"/>
    <n v="0"/>
    <n v="19701352"/>
    <n v="20093795.174925413"/>
    <n v="20093795"/>
    <n v="50"/>
    <n v="1"/>
    <n v="0"/>
    <n v="0"/>
    <n v="2.2222222222222223"/>
    <n v="2.2222222222222223"/>
    <n v="2.2222222222222223"/>
    <n v="3"/>
    <n v="6660438"/>
    <n v="26754233"/>
    <n v="110734046"/>
  </r>
  <r>
    <x v="2"/>
    <n v="3766"/>
    <x v="14"/>
    <x v="145"/>
    <x v="145"/>
    <x v="144"/>
    <n v="795"/>
    <n v="111001075957"/>
    <s v="11001111001075957"/>
    <s v="COLEGIO SAN CARLOS (IED)"/>
    <n v="1"/>
    <n v="3.4711883561739638"/>
    <n v="0.24310784645338757"/>
    <n v="1.9919606275011457E-2"/>
    <n v="1.0199196062750115"/>
    <n v="1628"/>
    <n v="0"/>
    <n v="0"/>
    <n v="0"/>
    <n v="79"/>
    <n v="0"/>
    <n v="633"/>
    <n v="0"/>
    <n v="629"/>
    <n v="0"/>
    <n v="2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66840.6168158157"/>
    <n v="105338131.23032112"/>
    <n v="35933344.524779961"/>
    <n v="0"/>
    <n v="0"/>
    <n v="0"/>
    <n v="0"/>
    <n v="0"/>
    <n v="148738316"/>
    <n v="0"/>
    <n v="0"/>
    <n v="0"/>
    <n v="0"/>
    <n v="0"/>
    <n v="0"/>
    <n v="0"/>
    <n v="0"/>
    <n v="0"/>
    <n v="148738316"/>
    <n v="91362.601965601963"/>
    <n v="0"/>
    <n v="0"/>
    <n v="0"/>
    <n v="0"/>
    <n v="19701352"/>
    <n v="20093795.174925413"/>
    <n v="20093795"/>
    <n v="79"/>
    <n v="1"/>
    <n v="0"/>
    <n v="0"/>
    <n v="3.5111111111111111"/>
    <n v="3.5111111111111111"/>
    <n v="3.5111111111111111"/>
    <n v="4"/>
    <n v="6660438"/>
    <n v="26754233"/>
    <n v="175492549"/>
  </r>
  <r>
    <x v="2"/>
    <n v="3766"/>
    <x v="14"/>
    <x v="145"/>
    <x v="145"/>
    <x v="144"/>
    <n v="797"/>
    <n v="111001076376"/>
    <s v="11001111001076376"/>
    <s v="COLEGIO MARRUECOS Y MOLINOS (IED)"/>
    <n v="1"/>
    <n v="3.4711883561739638"/>
    <n v="0.24310784645338757"/>
    <n v="1.9919606275011457E-2"/>
    <n v="1.0199196062750115"/>
    <n v="3032"/>
    <n v="0"/>
    <n v="0"/>
    <n v="0"/>
    <n v="197"/>
    <n v="0"/>
    <n v="1038"/>
    <n v="0"/>
    <n v="1273"/>
    <n v="0"/>
    <n v="52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619843.057122983"/>
    <n v="192897322.72050089"/>
    <n v="65606524.498204522"/>
    <n v="0"/>
    <n v="0"/>
    <n v="0"/>
    <n v="0"/>
    <n v="0"/>
    <n v="277123690"/>
    <n v="0"/>
    <n v="0"/>
    <n v="0"/>
    <n v="0"/>
    <n v="0"/>
    <n v="0"/>
    <n v="0"/>
    <n v="0"/>
    <n v="0"/>
    <n v="277123690"/>
    <n v="91399.633905013194"/>
    <n v="0"/>
    <n v="0"/>
    <n v="0"/>
    <n v="0"/>
    <n v="19701352"/>
    <n v="20093795.174925413"/>
    <n v="20093795"/>
    <n v="197"/>
    <n v="1"/>
    <n v="0"/>
    <n v="0"/>
    <n v="8.7555555555555564"/>
    <n v="8.7555555555555564"/>
    <n v="4"/>
    <n v="4"/>
    <n v="6660438"/>
    <n v="26754233"/>
    <n v="303877923"/>
  </r>
  <r>
    <x v="2"/>
    <n v="3766"/>
    <x v="14"/>
    <x v="145"/>
    <x v="145"/>
    <x v="144"/>
    <n v="798"/>
    <n v="111001076767"/>
    <s v="11001111001076767"/>
    <s v="COLEGIO CASTILLA (IED)"/>
    <n v="1"/>
    <n v="3.4711883561739638"/>
    <n v="0.24310784645338757"/>
    <n v="1.9919606275011457E-2"/>
    <n v="1.0199196062750115"/>
    <n v="3092"/>
    <n v="0"/>
    <n v="0"/>
    <n v="0"/>
    <n v="137"/>
    <n v="0"/>
    <n v="1279"/>
    <n v="0"/>
    <n v="1146"/>
    <n v="0"/>
    <n v="53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948824.867136288"/>
    <n v="202412811.59550613"/>
    <n v="66357744.244367167"/>
    <n v="0"/>
    <n v="0"/>
    <n v="0"/>
    <n v="0"/>
    <n v="0"/>
    <n v="281719381"/>
    <n v="0"/>
    <n v="0"/>
    <n v="0"/>
    <n v="0"/>
    <n v="0"/>
    <n v="0"/>
    <n v="0"/>
    <n v="0"/>
    <n v="0"/>
    <n v="281719381"/>
    <n v="91112.34831824062"/>
    <n v="0"/>
    <n v="0"/>
    <n v="0"/>
    <n v="0"/>
    <n v="19701352"/>
    <n v="20093795.174925413"/>
    <n v="20093795"/>
    <n v="137"/>
    <n v="1"/>
    <n v="0"/>
    <n v="0"/>
    <n v="6.0888888888888886"/>
    <n v="6.0888888888888886"/>
    <n v="4"/>
    <n v="4"/>
    <n v="6660438"/>
    <n v="26754233"/>
    <n v="308473614"/>
  </r>
  <r>
    <x v="2"/>
    <n v="3766"/>
    <x v="14"/>
    <x v="145"/>
    <x v="145"/>
    <x v="144"/>
    <n v="799"/>
    <n v="111001076937"/>
    <s v="11001111001076937"/>
    <s v="COLEGIO SAN FRANCISCO (IED)"/>
    <n v="1"/>
    <n v="3.4711883561739638"/>
    <n v="0.24310784645338757"/>
    <n v="1.9919606275011457E-2"/>
    <n v="1.0199196062750115"/>
    <n v="3079"/>
    <n v="0"/>
    <n v="0"/>
    <n v="0"/>
    <n v="268"/>
    <n v="0"/>
    <n v="1437"/>
    <n v="0"/>
    <n v="993"/>
    <n v="0"/>
    <n v="3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330547.915273909"/>
    <n v="202830157.59879583"/>
    <n v="47702453.881328098"/>
    <n v="0"/>
    <n v="0"/>
    <n v="0"/>
    <n v="0"/>
    <n v="0"/>
    <n v="275863159"/>
    <n v="0"/>
    <n v="0"/>
    <n v="0"/>
    <n v="0"/>
    <n v="0"/>
    <n v="0"/>
    <n v="0"/>
    <n v="0"/>
    <n v="0"/>
    <n v="275863159"/>
    <n v="89595.050016239038"/>
    <n v="0"/>
    <n v="0"/>
    <n v="0"/>
    <n v="0"/>
    <n v="19701352"/>
    <n v="20093795.174925413"/>
    <n v="20093795"/>
    <n v="268"/>
    <n v="0"/>
    <n v="1"/>
    <n v="0"/>
    <n v="11.911111111111111"/>
    <n v="11.911111111111111"/>
    <n v="4"/>
    <n v="4"/>
    <n v="26641753"/>
    <n v="46735548"/>
    <n v="322598707"/>
  </r>
  <r>
    <x v="2"/>
    <n v="3766"/>
    <x v="14"/>
    <x v="145"/>
    <x v="145"/>
    <x v="144"/>
    <n v="801"/>
    <n v="111001077895"/>
    <s v="11001111001077895"/>
    <s v="COLEGIO OFELIA URIBE DE ACOSTA (IED)"/>
    <n v="1"/>
    <n v="3.4711883561739638"/>
    <n v="0.24310784645338757"/>
    <n v="1.9919606275011457E-2"/>
    <n v="1.0199196062750115"/>
    <n v="2315"/>
    <n v="0"/>
    <n v="0"/>
    <n v="0"/>
    <n v="151"/>
    <n v="0"/>
    <n v="974"/>
    <n v="0"/>
    <n v="829"/>
    <n v="0"/>
    <n v="3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272062.444799852"/>
    <n v="150494968.78626704"/>
    <n v="45198388.060785942"/>
    <n v="0"/>
    <n v="0"/>
    <n v="0"/>
    <n v="0"/>
    <n v="0"/>
    <n v="209965419"/>
    <n v="0"/>
    <n v="0"/>
    <n v="0"/>
    <n v="0"/>
    <n v="0"/>
    <n v="0"/>
    <n v="0"/>
    <n v="0"/>
    <n v="0"/>
    <n v="209965419"/>
    <n v="90697.805183585311"/>
    <n v="0"/>
    <n v="0"/>
    <n v="0"/>
    <n v="0"/>
    <n v="19701352"/>
    <n v="20093795.174925413"/>
    <n v="20093795"/>
    <n v="151"/>
    <n v="1"/>
    <n v="0"/>
    <n v="0"/>
    <n v="6.7111111111111112"/>
    <n v="6.7111111111111112"/>
    <n v="4"/>
    <n v="4"/>
    <n v="6660438"/>
    <n v="26754233"/>
    <n v="236719652"/>
  </r>
  <r>
    <x v="2"/>
    <n v="3766"/>
    <x v="14"/>
    <x v="145"/>
    <x v="145"/>
    <x v="144"/>
    <n v="802"/>
    <n v="111001077917"/>
    <s v="11001111001077917"/>
    <s v="COLEGIO BRASILIA - USME (IED)"/>
    <n v="1"/>
    <n v="3.4711883561739638"/>
    <n v="0.24310784645338757"/>
    <n v="1.9919606275011457E-2"/>
    <n v="1.0199196062750115"/>
    <n v="1110"/>
    <n v="0"/>
    <n v="0"/>
    <n v="0"/>
    <n v="48"/>
    <n v="0"/>
    <n v="429"/>
    <n v="0"/>
    <n v="423"/>
    <n v="0"/>
    <n v="210"/>
    <n v="0"/>
    <n v="0"/>
    <n v="258"/>
    <n v="0"/>
    <n v="0"/>
    <n v="0"/>
    <n v="48"/>
    <n v="0"/>
    <n v="0"/>
    <n v="0"/>
    <n v="0"/>
    <n v="0"/>
    <n v="210"/>
    <n v="0"/>
    <n v="0"/>
    <n v="92671"/>
    <n v="81839"/>
    <n v="122758"/>
    <n v="150439"/>
    <n v="114333"/>
    <n v="99892"/>
    <n v="152848"/>
    <n v="184139"/>
    <n v="4536814.551989357"/>
    <n v="71115758.960565448"/>
    <n v="26292691.115692653"/>
    <n v="0"/>
    <n v="0"/>
    <n v="0"/>
    <n v="0"/>
    <n v="0"/>
    <n v="101945265"/>
    <n v="907362.9103978714"/>
    <n v="0"/>
    <n v="5258538.2231385307"/>
    <n v="0"/>
    <n v="0"/>
    <n v="0"/>
    <n v="0"/>
    <n v="0"/>
    <n v="6165901"/>
    <n v="108111166"/>
    <n v="97397.44684684684"/>
    <n v="0"/>
    <n v="0"/>
    <n v="0"/>
    <n v="0"/>
    <n v="19701352"/>
    <n v="20093795.174925413"/>
    <n v="20093795"/>
    <n v="48"/>
    <n v="1"/>
    <n v="0"/>
    <n v="0"/>
    <n v="2.1333333333333333"/>
    <n v="2.1333333333333333"/>
    <n v="2.1333333333333333"/>
    <n v="3"/>
    <n v="6660438"/>
    <n v="26754233"/>
    <n v="134865399"/>
  </r>
  <r>
    <x v="2"/>
    <n v="3766"/>
    <x v="14"/>
    <x v="145"/>
    <x v="145"/>
    <x v="144"/>
    <n v="803"/>
    <n v="111001078638"/>
    <s v="11001111001078638"/>
    <s v="COLEGIO EL VIRREY JOSE SOLIS (IED)"/>
    <n v="1"/>
    <n v="3.4711883561739638"/>
    <n v="0.24310784645338757"/>
    <n v="1.9919606275011457E-2"/>
    <n v="1.0199196062750115"/>
    <n v="1175"/>
    <n v="0"/>
    <n v="0"/>
    <n v="0"/>
    <n v="49"/>
    <n v="0"/>
    <n v="473"/>
    <n v="0"/>
    <n v="489"/>
    <n v="0"/>
    <n v="1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31331.5218224684"/>
    <n v="80297371.032938927"/>
    <n v="20533339.72844569"/>
    <n v="0"/>
    <n v="0"/>
    <n v="0"/>
    <n v="0"/>
    <n v="0"/>
    <n v="105462042"/>
    <n v="0"/>
    <n v="0"/>
    <n v="0"/>
    <n v="0"/>
    <n v="0"/>
    <n v="0"/>
    <n v="0"/>
    <n v="0"/>
    <n v="0"/>
    <n v="105462042"/>
    <n v="89754.929361702132"/>
    <n v="0"/>
    <n v="0"/>
    <n v="0"/>
    <n v="0"/>
    <n v="19701352"/>
    <n v="20093795.174925413"/>
    <n v="20093795"/>
    <n v="49"/>
    <n v="1"/>
    <n v="0"/>
    <n v="0"/>
    <n v="2.1777777777777776"/>
    <n v="2.1777777777777776"/>
    <n v="2.1777777777777776"/>
    <n v="3"/>
    <n v="6660438"/>
    <n v="26754233"/>
    <n v="132216275"/>
  </r>
  <r>
    <x v="2"/>
    <n v="3766"/>
    <x v="14"/>
    <x v="145"/>
    <x v="145"/>
    <x v="144"/>
    <n v="855"/>
    <n v="111001078930"/>
    <s v="11001111001078930"/>
    <s v="COLEGIO LA PAZ (IED)"/>
    <n v="1"/>
    <n v="3.4711883561739638"/>
    <n v="0.24310784645338757"/>
    <n v="1.9919606275011457E-2"/>
    <n v="1.0199196062750115"/>
    <n v="1134"/>
    <n v="0"/>
    <n v="0"/>
    <n v="0"/>
    <n v="60"/>
    <n v="0"/>
    <n v="610"/>
    <n v="0"/>
    <n v="412"/>
    <n v="0"/>
    <n v="52"/>
    <n v="0"/>
    <n v="0"/>
    <n v="60"/>
    <n v="0"/>
    <n v="0"/>
    <n v="0"/>
    <n v="6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671018.1899866955"/>
    <n v="85305523.072415367"/>
    <n v="6510571.1334096091"/>
    <n v="0"/>
    <n v="0"/>
    <n v="0"/>
    <n v="0"/>
    <n v="0"/>
    <n v="97487112"/>
    <n v="1134203.6379973392"/>
    <n v="0"/>
    <n v="0"/>
    <n v="0"/>
    <n v="0"/>
    <n v="0"/>
    <n v="0"/>
    <n v="0"/>
    <n v="1134204"/>
    <n v="98621316"/>
    <n v="86967.650793650799"/>
    <n v="0"/>
    <n v="0"/>
    <n v="0"/>
    <n v="0"/>
    <n v="19701352"/>
    <n v="20093795.174925413"/>
    <n v="20093795"/>
    <n v="60"/>
    <n v="1"/>
    <n v="0"/>
    <n v="0"/>
    <n v="2.6666666666666665"/>
    <n v="2.6666666666666665"/>
    <n v="2.6666666666666665"/>
    <n v="3"/>
    <n v="6660438"/>
    <n v="26754233"/>
    <n v="125375549"/>
  </r>
  <r>
    <x v="2"/>
    <n v="3766"/>
    <x v="14"/>
    <x v="145"/>
    <x v="145"/>
    <x v="144"/>
    <n v="856"/>
    <n v="111001079154"/>
    <s v="11001111001079154"/>
    <s v="COLEGIO VILLA RICA  (IED)"/>
    <n v="1"/>
    <n v="3.4711883561739638"/>
    <n v="0.24310784645338757"/>
    <n v="1.9919606275011457E-2"/>
    <n v="1.0199196062750115"/>
    <n v="1666"/>
    <n v="0"/>
    <n v="0"/>
    <n v="0"/>
    <n v="94"/>
    <n v="0"/>
    <n v="721"/>
    <n v="0"/>
    <n v="598"/>
    <n v="0"/>
    <n v="25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884595.1643124893"/>
    <n v="110095875.66782375"/>
    <n v="31676432.629858289"/>
    <n v="0"/>
    <n v="0"/>
    <n v="0"/>
    <n v="0"/>
    <n v="0"/>
    <n v="150656903"/>
    <n v="0"/>
    <n v="0"/>
    <n v="0"/>
    <n v="0"/>
    <n v="0"/>
    <n v="0"/>
    <n v="0"/>
    <n v="0"/>
    <n v="0"/>
    <n v="150656903"/>
    <n v="90430.313925570226"/>
    <n v="0"/>
    <n v="0"/>
    <n v="0"/>
    <n v="0"/>
    <n v="19701352"/>
    <n v="20093795.174925413"/>
    <n v="20093795"/>
    <n v="94"/>
    <n v="1"/>
    <n v="0"/>
    <n v="0"/>
    <n v="4.177777777777778"/>
    <n v="4.177777777777778"/>
    <n v="4"/>
    <n v="4"/>
    <n v="6660438"/>
    <n v="26754233"/>
    <n v="177411136"/>
  </r>
  <r>
    <x v="2"/>
    <n v="3766"/>
    <x v="14"/>
    <x v="145"/>
    <x v="145"/>
    <x v="144"/>
    <n v="857"/>
    <n v="111001083011"/>
    <s v="11001111001083011"/>
    <s v="COLEGIO MIGUEL DE CERVANTES SAAVEDRA (IED)"/>
    <n v="1"/>
    <n v="3.4711883561739638"/>
    <n v="0.24310784645338757"/>
    <n v="1.9919606275011457E-2"/>
    <n v="1.0199196062750115"/>
    <n v="2206"/>
    <n v="0"/>
    <n v="0"/>
    <n v="0"/>
    <n v="104"/>
    <n v="0"/>
    <n v="876"/>
    <n v="0"/>
    <n v="860"/>
    <n v="0"/>
    <n v="366"/>
    <n v="0"/>
    <n v="0"/>
    <n v="470"/>
    <n v="0"/>
    <n v="0"/>
    <n v="0"/>
    <n v="104"/>
    <n v="0"/>
    <n v="0"/>
    <n v="0"/>
    <n v="0"/>
    <n v="0"/>
    <n v="366"/>
    <n v="0"/>
    <n v="0"/>
    <n v="92671"/>
    <n v="81839"/>
    <n v="122758"/>
    <n v="150439"/>
    <n v="114333"/>
    <n v="99892"/>
    <n v="152848"/>
    <n v="184139"/>
    <n v="9829764.8626436051"/>
    <n v="144902532.34218499"/>
    <n v="45824404.515921481"/>
    <n v="0"/>
    <n v="0"/>
    <n v="0"/>
    <n v="0"/>
    <n v="0"/>
    <n v="200556702"/>
    <n v="1965952.9725287212"/>
    <n v="0"/>
    <n v="9164880.9031842947"/>
    <n v="0"/>
    <n v="0"/>
    <n v="0"/>
    <n v="0"/>
    <n v="0"/>
    <n v="11130834"/>
    <n v="211687536"/>
    <n v="95959.898458748867"/>
    <n v="0"/>
    <n v="0"/>
    <n v="0"/>
    <n v="0"/>
    <n v="19701352"/>
    <n v="20093795.174925413"/>
    <n v="20093795"/>
    <n v="104"/>
    <n v="1"/>
    <n v="0"/>
    <n v="0"/>
    <n v="4.6222222222222218"/>
    <n v="4.6222222222222218"/>
    <n v="4"/>
    <n v="4"/>
    <n v="6660438"/>
    <n v="26754233"/>
    <n v="238441769"/>
  </r>
  <r>
    <x v="2"/>
    <n v="3766"/>
    <x v="14"/>
    <x v="145"/>
    <x v="145"/>
    <x v="144"/>
    <n v="5186"/>
    <n v="111001086584"/>
    <s v="11001111001086584"/>
    <s v="COLEGIO CONFEDERACION BRISAS DEL DIAMANTE (IED)"/>
    <n v="1"/>
    <n v="3.4711883561739638"/>
    <n v="0.24310784645338757"/>
    <n v="1.9919606275011457E-2"/>
    <n v="1.0199196062750115"/>
    <n v="2018"/>
    <n v="0"/>
    <n v="0"/>
    <n v="0"/>
    <n v="121"/>
    <n v="0"/>
    <n v="1042"/>
    <n v="0"/>
    <n v="663"/>
    <n v="0"/>
    <n v="1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436553.349806502"/>
    <n v="142314987.12178883"/>
    <n v="24039031.877204709"/>
    <n v="0"/>
    <n v="0"/>
    <n v="0"/>
    <n v="0"/>
    <n v="0"/>
    <n v="177790572"/>
    <n v="0"/>
    <n v="0"/>
    <n v="0"/>
    <n v="0"/>
    <n v="0"/>
    <n v="0"/>
    <n v="0"/>
    <n v="0"/>
    <n v="0"/>
    <n v="177790572"/>
    <n v="88102.364717542121"/>
    <n v="0"/>
    <n v="0"/>
    <n v="0"/>
    <n v="0"/>
    <n v="19701352"/>
    <n v="20093795.174925413"/>
    <n v="20093795"/>
    <n v="121"/>
    <n v="0"/>
    <n v="1"/>
    <n v="0"/>
    <n v="5.3777777777777782"/>
    <n v="5.3777777777777782"/>
    <n v="4"/>
    <n v="4"/>
    <n v="26641753"/>
    <n v="46735548"/>
    <n v="224526120"/>
  </r>
  <r>
    <x v="2"/>
    <n v="3766"/>
    <x v="14"/>
    <x v="145"/>
    <x v="145"/>
    <x v="144"/>
    <n v="858"/>
    <n v="111001086606"/>
    <s v="11001111001086606"/>
    <s v="COLEGIO LLANO ORIENTAL (IED)"/>
    <n v="1"/>
    <n v="3.4711883561739638"/>
    <n v="0.24310784645338757"/>
    <n v="1.9919606275011457E-2"/>
    <n v="1.0199196062750115"/>
    <n v="936"/>
    <n v="0"/>
    <n v="0"/>
    <n v="0"/>
    <n v="74"/>
    <n v="0"/>
    <n v="417"/>
    <n v="0"/>
    <n v="301"/>
    <n v="0"/>
    <n v="14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994255.7676502578"/>
    <n v="59930886.072401404"/>
    <n v="18029273.907903533"/>
    <n v="0"/>
    <n v="0"/>
    <n v="0"/>
    <n v="0"/>
    <n v="0"/>
    <n v="84954416"/>
    <n v="0"/>
    <n v="0"/>
    <n v="0"/>
    <n v="0"/>
    <n v="0"/>
    <n v="0"/>
    <n v="0"/>
    <n v="0"/>
    <n v="0"/>
    <n v="84954416"/>
    <n v="90763.264957264953"/>
    <n v="0"/>
    <n v="0"/>
    <n v="0"/>
    <n v="0"/>
    <n v="19701352"/>
    <n v="20093795.174925413"/>
    <n v="20093795"/>
    <n v="74"/>
    <n v="1"/>
    <n v="0"/>
    <n v="0"/>
    <n v="3.2888888888888888"/>
    <n v="3.2888888888888888"/>
    <n v="3.2888888888888888"/>
    <n v="4"/>
    <n v="6660438"/>
    <n v="26754233"/>
    <n v="111708649"/>
  </r>
  <r>
    <x v="2"/>
    <n v="3766"/>
    <x v="14"/>
    <x v="145"/>
    <x v="145"/>
    <x v="144"/>
    <n v="859"/>
    <n v="111001086614"/>
    <s v="11001111001086614"/>
    <s v="COLEGIO CHUNIZA (IED)"/>
    <n v="1"/>
    <n v="3.4711883561739638"/>
    <n v="0.24310784645338757"/>
    <n v="1.9919606275011457E-2"/>
    <n v="1.0199196062750115"/>
    <n v="1923"/>
    <n v="0"/>
    <n v="0"/>
    <n v="0"/>
    <n v="95"/>
    <n v="0"/>
    <n v="708"/>
    <n v="0"/>
    <n v="769"/>
    <n v="0"/>
    <n v="35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979112.1341456007"/>
    <n v="123284009.37177837"/>
    <n v="43946355.150514863"/>
    <n v="0"/>
    <n v="0"/>
    <n v="0"/>
    <n v="0"/>
    <n v="0"/>
    <n v="176209477"/>
    <n v="0"/>
    <n v="0"/>
    <n v="0"/>
    <n v="0"/>
    <n v="0"/>
    <n v="0"/>
    <n v="0"/>
    <n v="0"/>
    <n v="0"/>
    <n v="176209477"/>
    <n v="91632.593343733752"/>
    <n v="0"/>
    <n v="0"/>
    <n v="0"/>
    <n v="0"/>
    <n v="19701352"/>
    <n v="20093795.174925413"/>
    <n v="20093795"/>
    <n v="95"/>
    <n v="1"/>
    <n v="0"/>
    <n v="0"/>
    <n v="4.2222222222222223"/>
    <n v="4.2222222222222223"/>
    <n v="4"/>
    <n v="4"/>
    <n v="6660438"/>
    <n v="26754233"/>
    <n v="202963710"/>
  </r>
  <r>
    <x v="2"/>
    <n v="3766"/>
    <x v="14"/>
    <x v="145"/>
    <x v="145"/>
    <x v="144"/>
    <n v="860"/>
    <n v="111001086631"/>
    <s v="11001111001086631"/>
    <s v="COLEGIO SAN BENITO ABAD (IED)"/>
    <n v="1"/>
    <n v="3.4711883561739638"/>
    <n v="0.24310784645338757"/>
    <n v="1.9919606275011457E-2"/>
    <n v="1.0199196062750115"/>
    <n v="886"/>
    <n v="0"/>
    <n v="0"/>
    <n v="0"/>
    <n v="93"/>
    <n v="0"/>
    <n v="458"/>
    <n v="0"/>
    <n v="261"/>
    <n v="0"/>
    <n v="7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790078.1944793779"/>
    <n v="60014355.273059338"/>
    <n v="9265043.5360059831"/>
    <n v="0"/>
    <n v="0"/>
    <n v="0"/>
    <n v="0"/>
    <n v="0"/>
    <n v="78069477"/>
    <n v="0"/>
    <n v="0"/>
    <n v="0"/>
    <n v="0"/>
    <n v="0"/>
    <n v="0"/>
    <n v="0"/>
    <n v="0"/>
    <n v="0"/>
    <n v="78069477"/>
    <n v="88114.533860045151"/>
    <n v="0"/>
    <n v="0"/>
    <n v="0"/>
    <n v="0"/>
    <n v="19701352"/>
    <n v="20093795.174925413"/>
    <n v="20093795"/>
    <n v="93"/>
    <n v="1"/>
    <n v="0"/>
    <n v="0"/>
    <n v="4.1333333333333337"/>
    <n v="4.1333333333333337"/>
    <n v="4"/>
    <n v="4"/>
    <n v="6660438"/>
    <n v="26754233"/>
    <n v="104823710"/>
  </r>
  <r>
    <x v="2"/>
    <n v="3766"/>
    <x v="14"/>
    <x v="145"/>
    <x v="145"/>
    <x v="144"/>
    <n v="861"/>
    <n v="111001086649"/>
    <s v="11001111001086649"/>
    <s v="COLEGIO ALFONSO LOPEZ PUMAREJO (IED)"/>
    <n v="1"/>
    <n v="3.4711883561739638"/>
    <n v="0.24310784645338757"/>
    <n v="1.9919606275011457E-2"/>
    <n v="1.0199196062750115"/>
    <n v="1520"/>
    <n v="0"/>
    <n v="0"/>
    <n v="0"/>
    <n v="90"/>
    <n v="0"/>
    <n v="591"/>
    <n v="0"/>
    <n v="619"/>
    <n v="0"/>
    <n v="0"/>
    <n v="0"/>
    <n v="22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06527.2849800438"/>
    <n v="100997732.79610822"/>
    <n v="0"/>
    <n v="33755850.842649423"/>
    <n v="0"/>
    <n v="0"/>
    <n v="0"/>
    <n v="0"/>
    <n v="143260111"/>
    <n v="0"/>
    <n v="0"/>
    <n v="0"/>
    <n v="0"/>
    <n v="0"/>
    <n v="0"/>
    <n v="0"/>
    <n v="0"/>
    <n v="0"/>
    <n v="143260111"/>
    <n v="94250.073026315789"/>
    <n v="0"/>
    <n v="0"/>
    <n v="0"/>
    <n v="0"/>
    <n v="19701352"/>
    <n v="20093795.174925413"/>
    <n v="20093795"/>
    <n v="90"/>
    <n v="1"/>
    <n v="0"/>
    <n v="0"/>
    <n v="4"/>
    <n v="4"/>
    <n v="4"/>
    <n v="4"/>
    <n v="6660438"/>
    <n v="26754233"/>
    <n v="170014344"/>
  </r>
  <r>
    <x v="2"/>
    <n v="3766"/>
    <x v="14"/>
    <x v="145"/>
    <x v="145"/>
    <x v="144"/>
    <n v="863"/>
    <n v="111001086665"/>
    <s v="11001111001086665"/>
    <s v="COLEGIO RAMON DE ZUBIRIA (IED)"/>
    <n v="1"/>
    <n v="3.4711883561739638"/>
    <n v="0.24310784645338757"/>
    <n v="1.9919606275011457E-2"/>
    <n v="1.0199196062750115"/>
    <n v="3091"/>
    <n v="0"/>
    <n v="0"/>
    <n v="0"/>
    <n v="195"/>
    <n v="0"/>
    <n v="1436"/>
    <n v="0"/>
    <n v="1118"/>
    <n v="0"/>
    <n v="34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430809.11745676"/>
    <n v="213180338.48038048"/>
    <n v="42819525.531270891"/>
    <n v="0"/>
    <n v="0"/>
    <n v="0"/>
    <n v="0"/>
    <n v="0"/>
    <n v="274430673"/>
    <n v="0"/>
    <n v="0"/>
    <n v="0"/>
    <n v="0"/>
    <n v="0"/>
    <n v="0"/>
    <n v="0"/>
    <n v="0"/>
    <n v="0"/>
    <n v="274430673"/>
    <n v="88783.78291814946"/>
    <n v="0"/>
    <n v="0"/>
    <n v="0"/>
    <n v="0"/>
    <n v="19701352"/>
    <n v="20093795.174925413"/>
    <n v="20093795"/>
    <n v="195"/>
    <n v="1"/>
    <n v="0"/>
    <n v="0"/>
    <n v="8.6666666666666661"/>
    <n v="8.6666666666666661"/>
    <n v="4"/>
    <n v="4"/>
    <n v="6660438"/>
    <n v="26754233"/>
    <n v="301184906"/>
  </r>
  <r>
    <x v="2"/>
    <n v="3766"/>
    <x v="14"/>
    <x v="145"/>
    <x v="145"/>
    <x v="144"/>
    <n v="864"/>
    <n v="111001086681"/>
    <s v="11001111001086681"/>
    <s v="COLEGIO NUEVO HORIZONTE (IED)"/>
    <n v="1"/>
    <n v="3.4711883561739638"/>
    <n v="0.24310784645338757"/>
    <n v="1.9919606275011457E-2"/>
    <n v="1.0199196062750115"/>
    <n v="2724"/>
    <n v="141"/>
    <n v="0"/>
    <n v="171"/>
    <n v="0"/>
    <n v="351"/>
    <n v="769"/>
    <n v="258"/>
    <n v="701"/>
    <n v="107"/>
    <n v="22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122699724.96717279"/>
    <n v="28295943.772126377"/>
    <n v="0"/>
    <n v="36382466.123403162"/>
    <n v="62046021.869804285"/>
    <n v="16680515.901851756"/>
    <n v="0"/>
    <n v="266104673"/>
    <n v="0"/>
    <n v="0"/>
    <n v="0"/>
    <n v="0"/>
    <n v="0"/>
    <n v="0"/>
    <n v="0"/>
    <n v="0"/>
    <n v="0"/>
    <n v="266104673"/>
    <n v="97688.940161527164"/>
    <n v="1"/>
    <n v="0"/>
    <n v="0"/>
    <n v="1"/>
    <n v="24249724"/>
    <n v="24732768.954357699"/>
    <n v="24732769"/>
    <n v="312"/>
    <n v="1"/>
    <n v="0"/>
    <n v="24"/>
    <n v="0"/>
    <n v="24"/>
    <n v="4"/>
    <n v="4"/>
    <n v="6660438"/>
    <n v="31393207"/>
    <n v="297497880"/>
  </r>
  <r>
    <x v="2"/>
    <n v="3766"/>
    <x v="14"/>
    <x v="145"/>
    <x v="145"/>
    <x v="144"/>
    <n v="897"/>
    <n v="111001086720"/>
    <s v="11001111001086720"/>
    <s v="COLEGIO TECNICO JAIME PARDO LEAL (IED)"/>
    <n v="1"/>
    <n v="3.4711883561739638"/>
    <n v="0.24310784645338757"/>
    <n v="1.9919606275011457E-2"/>
    <n v="1.0199196062750115"/>
    <n v="1119"/>
    <n v="0"/>
    <n v="0"/>
    <n v="0"/>
    <n v="74"/>
    <n v="0"/>
    <n v="501"/>
    <n v="0"/>
    <n v="369"/>
    <n v="0"/>
    <n v="0"/>
    <n v="0"/>
    <n v="175"/>
    <n v="175"/>
    <n v="0"/>
    <n v="0"/>
    <n v="0"/>
    <n v="0"/>
    <n v="0"/>
    <n v="0"/>
    <n v="0"/>
    <n v="0"/>
    <n v="0"/>
    <n v="0"/>
    <n v="0"/>
    <n v="175"/>
    <n v="92671"/>
    <n v="81839"/>
    <n v="122758"/>
    <n v="150439"/>
    <n v="114333"/>
    <n v="99892"/>
    <n v="152848"/>
    <n v="184139"/>
    <n v="6994255.7676502578"/>
    <n v="72618204.572408378"/>
    <n v="0"/>
    <n v="26851244.988471132"/>
    <n v="0"/>
    <n v="0"/>
    <n v="0"/>
    <n v="0"/>
    <n v="106463705"/>
    <n v="0"/>
    <n v="0"/>
    <n v="0"/>
    <n v="5370248.997694226"/>
    <n v="0"/>
    <n v="0"/>
    <n v="0"/>
    <n v="0"/>
    <n v="5370249"/>
    <n v="111833954"/>
    <n v="99940.977658623771"/>
    <n v="0"/>
    <n v="0"/>
    <n v="0"/>
    <n v="0"/>
    <n v="19701352"/>
    <n v="20093795.174925413"/>
    <n v="20093795"/>
    <n v="74"/>
    <n v="1"/>
    <n v="0"/>
    <n v="0"/>
    <n v="3.2888888888888888"/>
    <n v="3.2888888888888888"/>
    <n v="3.2888888888888888"/>
    <n v="4"/>
    <n v="6660438"/>
    <n v="26754233"/>
    <n v="138588187"/>
  </r>
  <r>
    <x v="2"/>
    <n v="3766"/>
    <x v="14"/>
    <x v="145"/>
    <x v="145"/>
    <x v="144"/>
    <n v="898"/>
    <n v="111001086754"/>
    <s v="11001111001086754"/>
    <s v="COLEGIO LA CONCEPCION (IED)"/>
    <n v="1"/>
    <n v="3.4711883561739638"/>
    <n v="0.24310784645338757"/>
    <n v="1.9919606275011457E-2"/>
    <n v="1.0199196062750115"/>
    <n v="1493"/>
    <n v="0"/>
    <n v="0"/>
    <n v="0"/>
    <n v="97"/>
    <n v="0"/>
    <n v="710"/>
    <n v="0"/>
    <n v="480"/>
    <n v="0"/>
    <n v="20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168146.0738118254"/>
    <n v="99328348.782949403"/>
    <n v="25791877.95158422"/>
    <n v="0"/>
    <n v="0"/>
    <n v="0"/>
    <n v="0"/>
    <n v="0"/>
    <n v="134288373"/>
    <n v="0"/>
    <n v="0"/>
    <n v="0"/>
    <n v="0"/>
    <n v="0"/>
    <n v="0"/>
    <n v="0"/>
    <n v="0"/>
    <n v="0"/>
    <n v="134288373"/>
    <n v="89945.326858673812"/>
    <n v="0"/>
    <n v="0"/>
    <n v="0"/>
    <n v="0"/>
    <n v="19701352"/>
    <n v="20093795.174925413"/>
    <n v="20093795"/>
    <n v="97"/>
    <n v="1"/>
    <n v="0"/>
    <n v="0"/>
    <n v="4.3111111111111109"/>
    <n v="4.3111111111111109"/>
    <n v="4"/>
    <n v="4"/>
    <n v="6660438"/>
    <n v="26754233"/>
    <n v="161042606"/>
  </r>
  <r>
    <x v="2"/>
    <n v="3766"/>
    <x v="14"/>
    <x v="145"/>
    <x v="145"/>
    <x v="144"/>
    <n v="5230"/>
    <n v="111001086762"/>
    <s v="11001111001086762"/>
    <s v="COLEGIO EL MINUTO DE  BUENOS AIRES (IED)"/>
    <n v="1"/>
    <n v="3.4711883561739638"/>
    <n v="0.24310784645338757"/>
    <n v="1.9919606275011457E-2"/>
    <n v="1.0199196062750115"/>
    <n v="946"/>
    <n v="0"/>
    <n v="0"/>
    <n v="0"/>
    <n v="58"/>
    <n v="0"/>
    <n v="369"/>
    <n v="0"/>
    <n v="397"/>
    <n v="0"/>
    <n v="122"/>
    <n v="0"/>
    <n v="0"/>
    <n v="946"/>
    <n v="0"/>
    <n v="0"/>
    <n v="0"/>
    <n v="58"/>
    <n v="0"/>
    <n v="369"/>
    <n v="0"/>
    <n v="397"/>
    <n v="0"/>
    <n v="122"/>
    <n v="0"/>
    <n v="0"/>
    <n v="92671"/>
    <n v="81839"/>
    <n v="122758"/>
    <n v="150439"/>
    <n v="114333"/>
    <n v="99892"/>
    <n v="152848"/>
    <n v="184139"/>
    <n v="5481984.2503204728"/>
    <n v="63937407.703982554"/>
    <n v="15274801.50530716"/>
    <n v="0"/>
    <n v="0"/>
    <n v="0"/>
    <n v="0"/>
    <n v="0"/>
    <n v="84694193"/>
    <n v="1096396.8500640946"/>
    <n v="12787481.540796511"/>
    <n v="3054960.3010614323"/>
    <n v="0"/>
    <n v="0"/>
    <n v="0"/>
    <n v="0"/>
    <n v="0"/>
    <n v="16938839"/>
    <n v="101633032"/>
    <n v="107434.49471458774"/>
    <n v="0"/>
    <n v="0"/>
    <n v="0"/>
    <n v="0"/>
    <n v="19701352"/>
    <n v="20093795.174925413"/>
    <n v="20093795"/>
    <n v="58"/>
    <n v="0"/>
    <n v="1"/>
    <n v="0"/>
    <n v="2.5777777777777779"/>
    <n v="2.5777777777777779"/>
    <n v="2.5777777777777779"/>
    <n v="3"/>
    <n v="19981315"/>
    <n v="40075110"/>
    <n v="141708142"/>
  </r>
  <r>
    <x v="2"/>
    <n v="3766"/>
    <x v="14"/>
    <x v="145"/>
    <x v="145"/>
    <x v="144"/>
    <n v="899"/>
    <n v="111001086771"/>
    <s v="11001111001086771"/>
    <s v="COLEGIO INSTITUTO TECNICO RODRIGO DE TRIANA (IED)"/>
    <n v="1"/>
    <n v="3.4711883561739638"/>
    <n v="0.24310784645338757"/>
    <n v="1.9919606275011457E-2"/>
    <n v="1.0199196062750115"/>
    <n v="2654"/>
    <n v="0"/>
    <n v="0"/>
    <n v="0"/>
    <n v="203"/>
    <n v="0"/>
    <n v="1095"/>
    <n v="0"/>
    <n v="940"/>
    <n v="0"/>
    <n v="0"/>
    <n v="0"/>
    <n v="41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186944.876121655"/>
    <n v="169859823.33890927"/>
    <n v="0"/>
    <n v="63829245.229737088"/>
    <n v="0"/>
    <n v="0"/>
    <n v="0"/>
    <n v="0"/>
    <n v="252876013"/>
    <n v="0"/>
    <n v="0"/>
    <n v="0"/>
    <n v="0"/>
    <n v="0"/>
    <n v="0"/>
    <n v="0"/>
    <n v="0"/>
    <n v="0"/>
    <n v="252876013"/>
    <n v="95281.090052750558"/>
    <n v="0"/>
    <n v="0"/>
    <n v="0"/>
    <n v="0"/>
    <n v="19701352"/>
    <n v="20093795.174925413"/>
    <n v="20093795"/>
    <n v="203"/>
    <n v="1"/>
    <n v="0"/>
    <n v="0"/>
    <n v="9.0222222222222221"/>
    <n v="9.0222222222222221"/>
    <n v="4"/>
    <n v="4"/>
    <n v="6660438"/>
    <n v="26754233"/>
    <n v="279630246"/>
  </r>
  <r>
    <x v="2"/>
    <n v="3766"/>
    <x v="14"/>
    <x v="145"/>
    <x v="145"/>
    <x v="144"/>
    <n v="900"/>
    <n v="111001086789"/>
    <s v="11001111001086789"/>
    <s v="COLEGIO RAFAEL NUÑEZ  (IED)"/>
    <n v="1"/>
    <n v="3.4711883561739638"/>
    <n v="0.24310784645338757"/>
    <n v="1.9919606275011457E-2"/>
    <n v="1.0199196062750115"/>
    <n v="761"/>
    <n v="0"/>
    <n v="0"/>
    <n v="0"/>
    <n v="44"/>
    <n v="0"/>
    <n v="276"/>
    <n v="0"/>
    <n v="328"/>
    <n v="0"/>
    <n v="113"/>
    <n v="0"/>
    <n v="0"/>
    <n v="761"/>
    <n v="0"/>
    <n v="0"/>
    <n v="0"/>
    <n v="44"/>
    <n v="0"/>
    <n v="276"/>
    <n v="0"/>
    <n v="328"/>
    <n v="0"/>
    <n v="113"/>
    <n v="0"/>
    <n v="0"/>
    <n v="92671"/>
    <n v="81839"/>
    <n v="122758"/>
    <n v="150439"/>
    <n v="114333"/>
    <n v="99892"/>
    <n v="152848"/>
    <n v="184139"/>
    <n v="4158746.67265691"/>
    <n v="50415397.197396167"/>
    <n v="14147971.886063188"/>
    <n v="0"/>
    <n v="0"/>
    <n v="0"/>
    <n v="0"/>
    <n v="0"/>
    <n v="68722116"/>
    <n v="831749.33453138208"/>
    <n v="10083079.439479234"/>
    <n v="2829594.377212638"/>
    <n v="0"/>
    <n v="0"/>
    <n v="0"/>
    <n v="0"/>
    <n v="0"/>
    <n v="13744423"/>
    <n v="82466539"/>
    <n v="108366.01708278581"/>
    <n v="0"/>
    <n v="0"/>
    <n v="0"/>
    <n v="0"/>
    <n v="19701352"/>
    <n v="20093795.174925413"/>
    <n v="20093795"/>
    <n v="44"/>
    <n v="1"/>
    <n v="0"/>
    <n v="0"/>
    <n v="1.9555555555555555"/>
    <n v="1.9555555555555555"/>
    <n v="1.9555555555555555"/>
    <n v="2"/>
    <n v="6660438"/>
    <n v="26754233"/>
    <n v="109220772"/>
  </r>
  <r>
    <x v="2"/>
    <n v="3766"/>
    <x v="14"/>
    <x v="145"/>
    <x v="145"/>
    <x v="144"/>
    <n v="902"/>
    <n v="111001086801"/>
    <s v="11001111001086801"/>
    <s v="COLEGIO CEDID CIUDAD BOLIVAR (IED)"/>
    <n v="1"/>
    <n v="3.4711883561739638"/>
    <n v="0.24310784645338757"/>
    <n v="1.9919606275011457E-2"/>
    <n v="1.0199196062750115"/>
    <n v="3572"/>
    <n v="0"/>
    <n v="0"/>
    <n v="0"/>
    <n v="256"/>
    <n v="0"/>
    <n v="1501"/>
    <n v="0"/>
    <n v="1323"/>
    <n v="0"/>
    <n v="4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196344.277276568"/>
    <n v="235717022.65802446"/>
    <n v="61600019.185337074"/>
    <n v="0"/>
    <n v="0"/>
    <n v="0"/>
    <n v="0"/>
    <n v="0"/>
    <n v="321513386"/>
    <n v="0"/>
    <n v="0"/>
    <n v="0"/>
    <n v="0"/>
    <n v="0"/>
    <n v="0"/>
    <n v="0"/>
    <n v="0"/>
    <n v="0"/>
    <n v="321513386"/>
    <n v="90009.346584546467"/>
    <n v="0"/>
    <n v="0"/>
    <n v="0"/>
    <n v="0"/>
    <n v="19701352"/>
    <n v="20093795.174925413"/>
    <n v="20093795"/>
    <n v="256"/>
    <n v="1"/>
    <n v="0"/>
    <n v="0"/>
    <n v="11.377777777777778"/>
    <n v="11.377777777777778"/>
    <n v="4"/>
    <n v="4"/>
    <n v="6660438"/>
    <n v="26754233"/>
    <n v="348267619"/>
  </r>
  <r>
    <x v="2"/>
    <n v="3766"/>
    <x v="14"/>
    <x v="145"/>
    <x v="145"/>
    <x v="144"/>
    <n v="903"/>
    <n v="111001086835"/>
    <s v="11001111001086835"/>
    <s v="COLEGIO SIERRA MORENA (IED)"/>
    <n v="1"/>
    <n v="3.4711883561739638"/>
    <n v="0.24310784645338757"/>
    <n v="1.9919606275011457E-2"/>
    <n v="1.0199196062750115"/>
    <n v="4258"/>
    <n v="0"/>
    <n v="0"/>
    <n v="0"/>
    <n v="320"/>
    <n v="0"/>
    <n v="2296"/>
    <n v="0"/>
    <n v="1209"/>
    <n v="0"/>
    <n v="4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245430.346595712"/>
    <n v="292559548.30608207"/>
    <n v="54213025.01473771"/>
    <n v="0"/>
    <n v="0"/>
    <n v="0"/>
    <n v="0"/>
    <n v="0"/>
    <n v="377018004"/>
    <n v="0"/>
    <n v="0"/>
    <n v="0"/>
    <n v="0"/>
    <n v="0"/>
    <n v="0"/>
    <n v="0"/>
    <n v="0"/>
    <n v="0"/>
    <n v="377018004"/>
    <n v="88543.448567402535"/>
    <n v="0"/>
    <n v="0"/>
    <n v="0"/>
    <n v="0"/>
    <n v="19701352"/>
    <n v="20093795.174925413"/>
    <n v="20093795"/>
    <n v="320"/>
    <n v="1"/>
    <n v="0"/>
    <n v="0"/>
    <n v="14.222222222222221"/>
    <n v="14.222222222222221"/>
    <n v="4"/>
    <n v="4"/>
    <n v="6660438"/>
    <n v="26754233"/>
    <n v="403772237"/>
  </r>
  <r>
    <x v="2"/>
    <n v="3766"/>
    <x v="14"/>
    <x v="145"/>
    <x v="145"/>
    <x v="144"/>
    <n v="904"/>
    <n v="111001092410"/>
    <s v="11001111001092410"/>
    <s v="COLEGIO LA ESTANCIA -  SAN ISIDRO LABRADOR (IED)"/>
    <n v="1"/>
    <n v="3.4711883561739638"/>
    <n v="0.24310784645338757"/>
    <n v="1.9919606275011457E-2"/>
    <n v="1.0199196062750115"/>
    <n v="2233"/>
    <n v="0"/>
    <n v="0"/>
    <n v="0"/>
    <n v="146"/>
    <n v="0"/>
    <n v="913"/>
    <n v="0"/>
    <n v="819"/>
    <n v="0"/>
    <n v="3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799477.595634293"/>
    <n v="144568655.53955325"/>
    <n v="44447168.314623296"/>
    <n v="0"/>
    <n v="0"/>
    <n v="0"/>
    <n v="0"/>
    <n v="0"/>
    <n v="202815301"/>
    <n v="0"/>
    <n v="0"/>
    <n v="0"/>
    <n v="0"/>
    <n v="0"/>
    <n v="0"/>
    <n v="0"/>
    <n v="0"/>
    <n v="0"/>
    <n v="202815301"/>
    <n v="90826.377519032685"/>
    <n v="0"/>
    <n v="0"/>
    <n v="0"/>
    <n v="0"/>
    <n v="19701352"/>
    <n v="20093795.174925413"/>
    <n v="20093795"/>
    <n v="146"/>
    <n v="1"/>
    <n v="0"/>
    <n v="0"/>
    <n v="6.4888888888888889"/>
    <n v="6.4888888888888889"/>
    <n v="4"/>
    <n v="4"/>
    <n v="6660438"/>
    <n v="26754233"/>
    <n v="229569534"/>
  </r>
  <r>
    <x v="2"/>
    <n v="3766"/>
    <x v="14"/>
    <x v="145"/>
    <x v="145"/>
    <x v="144"/>
    <n v="5309"/>
    <n v="111001092983"/>
    <s v="11001111001092983"/>
    <s v="COLEGIO VISTA BELLA (IED)"/>
    <n v="1"/>
    <n v="3.4711883561739638"/>
    <n v="0.24310784645338757"/>
    <n v="1.9919606275011457E-2"/>
    <n v="1.0199196062750115"/>
    <n v="1409"/>
    <n v="0"/>
    <n v="0"/>
    <n v="0"/>
    <n v="74"/>
    <n v="0"/>
    <n v="567"/>
    <n v="0"/>
    <n v="540"/>
    <n v="0"/>
    <n v="2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994255.7676502578"/>
    <n v="92400405.128340319"/>
    <n v="28546350.354180593"/>
    <n v="0"/>
    <n v="0"/>
    <n v="0"/>
    <n v="0"/>
    <n v="0"/>
    <n v="127941011"/>
    <n v="0"/>
    <n v="0"/>
    <n v="0"/>
    <n v="0"/>
    <n v="0"/>
    <n v="0"/>
    <n v="0"/>
    <n v="0"/>
    <n v="0"/>
    <n v="127941011"/>
    <n v="90802.704755145489"/>
    <n v="0"/>
    <n v="0"/>
    <n v="0"/>
    <n v="0"/>
    <n v="19701352"/>
    <n v="20093795.174925413"/>
    <n v="20093795"/>
    <n v="74"/>
    <n v="0"/>
    <n v="1"/>
    <n v="0"/>
    <n v="3.2888888888888888"/>
    <n v="3.2888888888888888"/>
    <n v="3.2888888888888888"/>
    <n v="4"/>
    <n v="26641753"/>
    <n v="46735548"/>
    <n v="174676559"/>
  </r>
  <r>
    <x v="2"/>
    <n v="3766"/>
    <x v="14"/>
    <x v="145"/>
    <x v="145"/>
    <x v="144"/>
    <n v="905"/>
    <n v="111001093084"/>
    <s v="11001111001093084"/>
    <s v="COLEGIO ALVARO GOMEZ HURTADO (IED)"/>
    <n v="1"/>
    <n v="3.4711883561739638"/>
    <n v="0.24310784645338757"/>
    <n v="1.9919606275011457E-2"/>
    <n v="1.0199196062750115"/>
    <n v="2961"/>
    <n v="0"/>
    <n v="0"/>
    <n v="0"/>
    <n v="202"/>
    <n v="0"/>
    <n v="1578"/>
    <n v="0"/>
    <n v="874"/>
    <n v="0"/>
    <n v="30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092427.906288542"/>
    <n v="204666480.01327053"/>
    <n v="38437410.345322117"/>
    <n v="0"/>
    <n v="0"/>
    <n v="0"/>
    <n v="0"/>
    <n v="0"/>
    <n v="262196318"/>
    <n v="0"/>
    <n v="0"/>
    <n v="0"/>
    <n v="0"/>
    <n v="0"/>
    <n v="0"/>
    <n v="0"/>
    <n v="0"/>
    <n v="0"/>
    <n v="262196318"/>
    <n v="88549.921648091855"/>
    <n v="0"/>
    <n v="0"/>
    <n v="0"/>
    <n v="0"/>
    <n v="19701352"/>
    <n v="20093795.174925413"/>
    <n v="20093795"/>
    <n v="202"/>
    <n v="1"/>
    <n v="0"/>
    <n v="0"/>
    <n v="8.9777777777777779"/>
    <n v="8.9777777777777779"/>
    <n v="4"/>
    <n v="4"/>
    <n v="6660438"/>
    <n v="26754233"/>
    <n v="288950551"/>
  </r>
  <r>
    <x v="2"/>
    <n v="3766"/>
    <x v="14"/>
    <x v="145"/>
    <x v="145"/>
    <x v="144"/>
    <n v="107591"/>
    <n v="111001094439"/>
    <s v="11001111001094439"/>
    <s v="COLEGIO FERNANDO GONZALEZ OCHOA (IED)"/>
    <n v="1"/>
    <n v="3.4711883561739638"/>
    <n v="0.24310784645338757"/>
    <n v="1.9919606275011457E-2"/>
    <n v="1.0199196062750115"/>
    <n v="1929"/>
    <n v="0"/>
    <n v="0"/>
    <n v="0"/>
    <n v="149"/>
    <n v="0"/>
    <n v="894"/>
    <n v="0"/>
    <n v="645"/>
    <n v="0"/>
    <n v="241"/>
    <n v="0"/>
    <n v="0"/>
    <n v="390"/>
    <n v="0"/>
    <n v="0"/>
    <n v="0"/>
    <n v="149"/>
    <n v="0"/>
    <n v="0"/>
    <n v="0"/>
    <n v="0"/>
    <n v="0"/>
    <n v="241"/>
    <n v="0"/>
    <n v="0"/>
    <n v="92671"/>
    <n v="81839"/>
    <n v="122758"/>
    <n v="150439"/>
    <n v="114333"/>
    <n v="99892"/>
    <n v="152848"/>
    <n v="184139"/>
    <n v="14083028.505133627"/>
    <n v="128459099.81257069"/>
    <n v="30173993.137532998"/>
    <n v="0"/>
    <n v="0"/>
    <n v="0"/>
    <n v="0"/>
    <n v="0"/>
    <n v="172716121"/>
    <n v="2816605.701026726"/>
    <n v="0"/>
    <n v="6034798.6275065998"/>
    <n v="0"/>
    <n v="0"/>
    <n v="0"/>
    <n v="0"/>
    <n v="0"/>
    <n v="8851404"/>
    <n v="181567525"/>
    <n v="94125.207361327106"/>
    <n v="0"/>
    <n v="0"/>
    <n v="0"/>
    <n v="0"/>
    <n v="19701352"/>
    <n v="20093795.174925413"/>
    <n v="20093795"/>
    <n v="149"/>
    <n v="0"/>
    <n v="1"/>
    <n v="0"/>
    <n v="6.6222222222222218"/>
    <n v="6.6222222222222218"/>
    <n v="4"/>
    <n v="4"/>
    <n v="26641753"/>
    <n v="46735548"/>
    <n v="228303073"/>
  </r>
  <r>
    <x v="2"/>
    <n v="3766"/>
    <x v="14"/>
    <x v="145"/>
    <x v="145"/>
    <x v="144"/>
    <n v="969"/>
    <n v="111001094889"/>
    <s v="11001111001094889"/>
    <s v="COLEGIO LA TOSCANA - LISBOA (IED)"/>
    <n v="1"/>
    <n v="3.4711883561739638"/>
    <n v="0.24310784645338757"/>
    <n v="1.9919606275011457E-2"/>
    <n v="1.0199196062750115"/>
    <n v="2087"/>
    <n v="0"/>
    <n v="0"/>
    <n v="0"/>
    <n v="195"/>
    <n v="0"/>
    <n v="1041"/>
    <n v="0"/>
    <n v="584"/>
    <n v="0"/>
    <n v="267"/>
    <n v="0"/>
    <n v="0"/>
    <n v="120"/>
    <n v="0"/>
    <n v="0"/>
    <n v="0"/>
    <n v="12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430809.11745676"/>
    <n v="135637451.06915358"/>
    <n v="33429278.7042378"/>
    <n v="0"/>
    <n v="0"/>
    <n v="0"/>
    <n v="0"/>
    <n v="0"/>
    <n v="187497539"/>
    <n v="2268407.2759946785"/>
    <n v="0"/>
    <n v="0"/>
    <n v="0"/>
    <n v="0"/>
    <n v="0"/>
    <n v="0"/>
    <n v="0"/>
    <n v="2268407"/>
    <n v="189765946"/>
    <n v="90927.621466219454"/>
    <n v="0"/>
    <n v="0"/>
    <n v="0"/>
    <n v="0"/>
    <n v="19701352"/>
    <n v="20093795.174925413"/>
    <n v="20093795"/>
    <n v="195"/>
    <n v="1"/>
    <n v="0"/>
    <n v="0"/>
    <n v="8.6666666666666661"/>
    <n v="8.6666666666666661"/>
    <n v="4"/>
    <n v="4"/>
    <n v="6660438"/>
    <n v="26754233"/>
    <n v="216520179"/>
  </r>
  <r>
    <x v="2"/>
    <n v="3766"/>
    <x v="14"/>
    <x v="145"/>
    <x v="145"/>
    <x v="144"/>
    <n v="970"/>
    <n v="111001094897"/>
    <s v="11001111001094897"/>
    <s v="COLEGIO TECNICO PALERMO (IED)"/>
    <n v="1"/>
    <n v="3.4711883561739638"/>
    <n v="0.24310784645338757"/>
    <n v="1.9919606275011457E-2"/>
    <n v="1.0199196062750115"/>
    <n v="1197"/>
    <n v="0"/>
    <n v="0"/>
    <n v="0"/>
    <n v="69"/>
    <n v="0"/>
    <n v="534"/>
    <n v="0"/>
    <n v="378"/>
    <n v="0"/>
    <n v="0"/>
    <n v="0"/>
    <n v="216"/>
    <n v="1197"/>
    <n v="0"/>
    <n v="0"/>
    <n v="0"/>
    <n v="69"/>
    <n v="0"/>
    <n v="534"/>
    <n v="0"/>
    <n v="378"/>
    <n v="0"/>
    <n v="0"/>
    <n v="0"/>
    <n v="216"/>
    <n v="92671"/>
    <n v="81839"/>
    <n v="122758"/>
    <n v="150439"/>
    <n v="114333"/>
    <n v="99892"/>
    <n v="152848"/>
    <n v="184139"/>
    <n v="6521670.9184846999"/>
    <n v="76123911.000041887"/>
    <n v="0"/>
    <n v="33142108.100055795"/>
    <n v="0"/>
    <n v="0"/>
    <n v="0"/>
    <n v="0"/>
    <n v="115787690"/>
    <n v="1304334.1836969401"/>
    <n v="15224782.200008379"/>
    <n v="0"/>
    <n v="6628421.6200111602"/>
    <n v="0"/>
    <n v="0"/>
    <n v="0"/>
    <n v="0"/>
    <n v="23157538"/>
    <n v="138945228"/>
    <n v="116077.88471177945"/>
    <n v="0"/>
    <n v="0"/>
    <n v="0"/>
    <n v="0"/>
    <n v="19701352"/>
    <n v="20093795.174925413"/>
    <n v="20093795"/>
    <n v="69"/>
    <n v="1"/>
    <n v="0"/>
    <n v="0"/>
    <n v="3.0666666666666669"/>
    <n v="3.0666666666666669"/>
    <n v="3.0666666666666669"/>
    <n v="4"/>
    <n v="6660438"/>
    <n v="26754233"/>
    <n v="165699461"/>
  </r>
  <r>
    <x v="2"/>
    <n v="3766"/>
    <x v="14"/>
    <x v="145"/>
    <x v="145"/>
    <x v="144"/>
    <n v="971"/>
    <n v="111001094901"/>
    <s v="11001111001094901"/>
    <s v="COLEGIO MANUEL ELKIN PATARROYO (IED)"/>
    <n v="1"/>
    <n v="3.4711883561739638"/>
    <n v="0.24310784645338757"/>
    <n v="1.9919606275011457E-2"/>
    <n v="1.0199196062750115"/>
    <n v="380"/>
    <n v="0"/>
    <n v="0"/>
    <n v="0"/>
    <n v="25"/>
    <n v="0"/>
    <n v="163"/>
    <n v="0"/>
    <n v="135"/>
    <n v="0"/>
    <n v="57"/>
    <n v="0"/>
    <n v="0"/>
    <n v="380"/>
    <n v="0"/>
    <n v="0"/>
    <n v="0"/>
    <n v="25"/>
    <n v="0"/>
    <n v="163"/>
    <n v="0"/>
    <n v="135"/>
    <n v="0"/>
    <n v="57"/>
    <n v="0"/>
    <n v="0"/>
    <n v="92671"/>
    <n v="81839"/>
    <n v="122758"/>
    <n v="150439"/>
    <n v="114333"/>
    <n v="99892"/>
    <n v="152848"/>
    <n v="184139"/>
    <n v="2362924.2458277899"/>
    <n v="24873821.796066321"/>
    <n v="7136587.5885451483"/>
    <n v="0"/>
    <n v="0"/>
    <n v="0"/>
    <n v="0"/>
    <n v="0"/>
    <n v="34373334"/>
    <n v="472584.849165558"/>
    <n v="4974764.3592132647"/>
    <n v="1427317.5177090298"/>
    <n v="0"/>
    <n v="0"/>
    <n v="0"/>
    <n v="0"/>
    <n v="0"/>
    <n v="6874667"/>
    <n v="41248001"/>
    <n v="108547.37105263158"/>
    <n v="0"/>
    <n v="0"/>
    <n v="0"/>
    <n v="0"/>
    <n v="19701352"/>
    <n v="20093795.174925413"/>
    <n v="20093795"/>
    <n v="25"/>
    <n v="1"/>
    <n v="0"/>
    <n v="0"/>
    <n v="1.1111111111111112"/>
    <n v="1.1111111111111112"/>
    <n v="1.1111111111111112"/>
    <n v="2"/>
    <n v="6660438"/>
    <n v="26754233"/>
    <n v="68002234"/>
  </r>
  <r>
    <x v="2"/>
    <n v="3766"/>
    <x v="14"/>
    <x v="145"/>
    <x v="145"/>
    <x v="144"/>
    <n v="972"/>
    <n v="111001096555"/>
    <s v="11001111001096555"/>
    <s v="COLEGIO CIUDAD BOLIVAR - ARGENTINA (IED)"/>
    <n v="1"/>
    <n v="3.4711883561739638"/>
    <n v="0.24310784645338757"/>
    <n v="1.9919606275011457E-2"/>
    <n v="1.0199196062750115"/>
    <n v="1941"/>
    <n v="0"/>
    <n v="0"/>
    <n v="0"/>
    <n v="113"/>
    <n v="0"/>
    <n v="956"/>
    <n v="0"/>
    <n v="633"/>
    <n v="0"/>
    <n v="23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680417.591141609"/>
    <n v="132632559.84546773"/>
    <n v="29923586.555478781"/>
    <n v="0"/>
    <n v="0"/>
    <n v="0"/>
    <n v="0"/>
    <n v="0"/>
    <n v="173236564"/>
    <n v="0"/>
    <n v="0"/>
    <n v="0"/>
    <n v="0"/>
    <n v="0"/>
    <n v="0"/>
    <n v="0"/>
    <n v="0"/>
    <n v="0"/>
    <n v="173236564"/>
    <n v="89251.192168985057"/>
    <n v="0"/>
    <n v="0"/>
    <n v="0"/>
    <n v="0"/>
    <n v="19701352"/>
    <n v="20093795.174925413"/>
    <n v="20093795"/>
    <n v="113"/>
    <n v="1"/>
    <n v="0"/>
    <n v="0"/>
    <n v="5.0222222222222221"/>
    <n v="5.0222222222222221"/>
    <n v="4"/>
    <n v="4"/>
    <n v="6660438"/>
    <n v="26754233"/>
    <n v="199990797"/>
  </r>
  <r>
    <x v="2"/>
    <n v="3766"/>
    <x v="14"/>
    <x v="145"/>
    <x v="145"/>
    <x v="144"/>
    <n v="976"/>
    <n v="111001098833"/>
    <s v="11001111001098833"/>
    <s v="COLEGIO SAN CAYETANO (IED)"/>
    <n v="1"/>
    <n v="3.4711883561739638"/>
    <n v="0.24310784645338757"/>
    <n v="1.9919606275011457E-2"/>
    <n v="1.0199196062750115"/>
    <n v="1809"/>
    <n v="74"/>
    <n v="0"/>
    <n v="99"/>
    <n v="0"/>
    <n v="737"/>
    <n v="0"/>
    <n v="645"/>
    <n v="0"/>
    <n v="254"/>
    <n v="0"/>
    <n v="0"/>
    <n v="0"/>
    <n v="380"/>
    <n v="50"/>
    <n v="0"/>
    <n v="76"/>
    <n v="0"/>
    <n v="0"/>
    <n v="0"/>
    <n v="0"/>
    <n v="0"/>
    <n v="254"/>
    <n v="0"/>
    <n v="0"/>
    <n v="0"/>
    <n v="92671"/>
    <n v="81839"/>
    <n v="122758"/>
    <n v="150439"/>
    <n v="114333"/>
    <n v="99892"/>
    <n v="152848"/>
    <n v="184139"/>
    <n v="0"/>
    <n v="0"/>
    <n v="0"/>
    <n v="0"/>
    <n v="20173611.023553673"/>
    <n v="140800660.46645242"/>
    <n v="39596738.682900436"/>
    <n v="0"/>
    <n v="200571010"/>
    <n v="0"/>
    <n v="0"/>
    <n v="0"/>
    <n v="0"/>
    <n v="2938583.8022748707"/>
    <n v="0"/>
    <n v="7919347.7365800869"/>
    <n v="0"/>
    <n v="10857932"/>
    <n v="211428942"/>
    <n v="116876.14262023217"/>
    <n v="1"/>
    <n v="0"/>
    <n v="0"/>
    <n v="1"/>
    <n v="24249724"/>
    <n v="24732768.954357699"/>
    <n v="24732769"/>
    <n v="173"/>
    <n v="1"/>
    <n v="0"/>
    <n v="13.307692307692308"/>
    <n v="0"/>
    <n v="13.307692307692308"/>
    <n v="4"/>
    <n v="4"/>
    <n v="6660438"/>
    <n v="31393207"/>
    <n v="242822149"/>
  </r>
  <r>
    <x v="2"/>
    <n v="3766"/>
    <x v="14"/>
    <x v="145"/>
    <x v="145"/>
    <x v="144"/>
    <n v="989"/>
    <n v="111001098868"/>
    <s v="11001111001098868"/>
    <s v="COLEGIO LUIS EDUARDO MORA OSEJO (IED)"/>
    <n v="1"/>
    <n v="3.4711883561739638"/>
    <n v="0.24310784645338757"/>
    <n v="1.9919606275011457E-2"/>
    <n v="1.0199196062750115"/>
    <n v="649"/>
    <n v="0"/>
    <n v="0"/>
    <n v="0"/>
    <n v="40"/>
    <n v="0"/>
    <n v="242"/>
    <n v="0"/>
    <n v="231"/>
    <n v="0"/>
    <n v="136"/>
    <n v="0"/>
    <n v="0"/>
    <n v="176"/>
    <n v="0"/>
    <n v="0"/>
    <n v="0"/>
    <n v="40"/>
    <n v="0"/>
    <n v="0"/>
    <n v="0"/>
    <n v="0"/>
    <n v="0"/>
    <n v="136"/>
    <n v="0"/>
    <n v="0"/>
    <n v="92671"/>
    <n v="81839"/>
    <n v="122758"/>
    <n v="150439"/>
    <n v="114333"/>
    <n v="99892"/>
    <n v="152848"/>
    <n v="184139"/>
    <n v="3780678.793324464"/>
    <n v="39480931.91120594"/>
    <n v="17027647.579686671"/>
    <n v="0"/>
    <n v="0"/>
    <n v="0"/>
    <n v="0"/>
    <n v="0"/>
    <n v="60289258"/>
    <n v="756135.75866489275"/>
    <n v="0"/>
    <n v="3405529.5159373339"/>
    <n v="0"/>
    <n v="0"/>
    <n v="0"/>
    <n v="0"/>
    <n v="0"/>
    <n v="4161665"/>
    <n v="64450923"/>
    <n v="99308.047765793526"/>
    <n v="0"/>
    <n v="0"/>
    <n v="0"/>
    <n v="0"/>
    <n v="19701352"/>
    <n v="20093795.174925413"/>
    <n v="20093795"/>
    <n v="40"/>
    <n v="1"/>
    <n v="0"/>
    <n v="0"/>
    <n v="1.7777777777777777"/>
    <n v="1.7777777777777777"/>
    <n v="1.7777777777777777"/>
    <n v="2"/>
    <n v="6660438"/>
    <n v="26754233"/>
    <n v="91205156"/>
  </r>
  <r>
    <x v="2"/>
    <n v="3766"/>
    <x v="14"/>
    <x v="145"/>
    <x v="145"/>
    <x v="144"/>
    <n v="993"/>
    <n v="111001098906"/>
    <s v="11001111001098906"/>
    <s v="COLEGIO EDUARDO UMAÑA LUNA (IED)"/>
    <n v="1"/>
    <n v="3.4711883561739638"/>
    <n v="0.24310784645338757"/>
    <n v="1.9919606275011457E-2"/>
    <n v="1.0199196062750115"/>
    <n v="1612"/>
    <n v="0"/>
    <n v="0"/>
    <n v="0"/>
    <n v="98"/>
    <n v="0"/>
    <n v="690"/>
    <n v="0"/>
    <n v="545"/>
    <n v="0"/>
    <n v="27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62663.0436449368"/>
    <n v="103084462.81255673"/>
    <n v="34931718.196563095"/>
    <n v="0"/>
    <n v="0"/>
    <n v="0"/>
    <n v="0"/>
    <n v="0"/>
    <n v="147278844"/>
    <n v="0"/>
    <n v="0"/>
    <n v="0"/>
    <n v="0"/>
    <n v="0"/>
    <n v="0"/>
    <n v="0"/>
    <n v="0"/>
    <n v="0"/>
    <n v="147278844"/>
    <n v="91364.047146401979"/>
    <n v="0"/>
    <n v="0"/>
    <n v="0"/>
    <n v="0"/>
    <n v="19701352"/>
    <n v="20093795.174925413"/>
    <n v="20093795"/>
    <n v="98"/>
    <n v="1"/>
    <n v="0"/>
    <n v="0"/>
    <n v="4.3555555555555552"/>
    <n v="4.3555555555555552"/>
    <n v="4"/>
    <n v="4"/>
    <n v="6660438"/>
    <n v="26754233"/>
    <n v="174033077"/>
  </r>
  <r>
    <x v="2"/>
    <n v="3766"/>
    <x v="14"/>
    <x v="145"/>
    <x v="145"/>
    <x v="144"/>
    <n v="5113"/>
    <n v="111001098973"/>
    <s v="11001111001098973"/>
    <s v="COLEGIO LA JOYA (IED)"/>
    <n v="1"/>
    <n v="3.4711883561739638"/>
    <n v="0.24310784645338757"/>
    <n v="1.9919606275011457E-2"/>
    <n v="1.0199196062750115"/>
    <n v="895"/>
    <n v="0"/>
    <n v="0"/>
    <n v="0"/>
    <n v="48"/>
    <n v="0"/>
    <n v="347"/>
    <n v="0"/>
    <n v="351"/>
    <n v="0"/>
    <n v="149"/>
    <n v="0"/>
    <n v="0"/>
    <n v="895"/>
    <n v="0"/>
    <n v="0"/>
    <n v="0"/>
    <n v="48"/>
    <n v="0"/>
    <n v="347"/>
    <n v="0"/>
    <n v="351"/>
    <n v="0"/>
    <n v="149"/>
    <n v="0"/>
    <n v="0"/>
    <n v="92671"/>
    <n v="81839"/>
    <n v="122758"/>
    <n v="150439"/>
    <n v="114333"/>
    <n v="99892"/>
    <n v="152848"/>
    <n v="184139"/>
    <n v="4536814.551989357"/>
    <n v="58261502.059242591"/>
    <n v="18655290.363039073"/>
    <n v="0"/>
    <n v="0"/>
    <n v="0"/>
    <n v="0"/>
    <n v="0"/>
    <n v="81453607"/>
    <n v="907362.9103978714"/>
    <n v="11652300.411848517"/>
    <n v="3731058.0726078148"/>
    <n v="0"/>
    <n v="0"/>
    <n v="0"/>
    <n v="0"/>
    <n v="0"/>
    <n v="16290721"/>
    <n v="97744328"/>
    <n v="109211.53966480447"/>
    <n v="0"/>
    <n v="0"/>
    <n v="0"/>
    <n v="0"/>
    <n v="19701352"/>
    <n v="20093795.174925413"/>
    <n v="20093795"/>
    <n v="48"/>
    <n v="1"/>
    <n v="0"/>
    <n v="0"/>
    <n v="2.1333333333333333"/>
    <n v="2.1333333333333333"/>
    <n v="2.1333333333333333"/>
    <n v="3"/>
    <n v="6660438"/>
    <n v="26754233"/>
    <n v="124498561"/>
  </r>
  <r>
    <x v="2"/>
    <n v="3766"/>
    <x v="14"/>
    <x v="145"/>
    <x v="145"/>
    <x v="144"/>
    <n v="5117"/>
    <n v="111001100048"/>
    <s v="11001111001100048"/>
    <s v="COLEGIO HERNANDO DURAN DUSSAN (IED)"/>
    <n v="1"/>
    <n v="3.4711883561739638"/>
    <n v="0.24310784645338757"/>
    <n v="1.9919606275011457E-2"/>
    <n v="1.0199196062750115"/>
    <n v="2120"/>
    <n v="0"/>
    <n v="0"/>
    <n v="0"/>
    <n v="121"/>
    <n v="0"/>
    <n v="875"/>
    <n v="0"/>
    <n v="787"/>
    <n v="0"/>
    <n v="337"/>
    <n v="0"/>
    <n v="0"/>
    <n v="2120"/>
    <n v="0"/>
    <n v="0"/>
    <n v="0"/>
    <n v="121"/>
    <n v="0"/>
    <n v="875"/>
    <n v="0"/>
    <n v="787"/>
    <n v="0"/>
    <n v="337"/>
    <n v="0"/>
    <n v="0"/>
    <n v="92671"/>
    <n v="81839"/>
    <n v="122758"/>
    <n v="150439"/>
    <n v="114333"/>
    <n v="99892"/>
    <n v="152848"/>
    <n v="184139"/>
    <n v="11436553.349806502"/>
    <n v="138725811.4934974"/>
    <n v="42193509.076135352"/>
    <n v="0"/>
    <n v="0"/>
    <n v="0"/>
    <n v="0"/>
    <n v="0"/>
    <n v="192355874"/>
    <n v="2287310.6699613007"/>
    <n v="27745162.29869948"/>
    <n v="8438701.8152270708"/>
    <n v="0"/>
    <n v="0"/>
    <n v="0"/>
    <n v="0"/>
    <n v="0"/>
    <n v="38471175"/>
    <n v="230827049"/>
    <n v="108880.68349056604"/>
    <n v="0"/>
    <n v="0"/>
    <n v="0"/>
    <n v="0"/>
    <n v="19701352"/>
    <n v="20093795.174925413"/>
    <n v="20093795"/>
    <n v="121"/>
    <n v="1"/>
    <n v="0"/>
    <n v="0"/>
    <n v="5.3777777777777782"/>
    <n v="5.3777777777777782"/>
    <n v="4"/>
    <n v="4"/>
    <n v="6660438"/>
    <n v="26754233"/>
    <n v="257581282"/>
  </r>
  <r>
    <x v="2"/>
    <n v="3766"/>
    <x v="14"/>
    <x v="145"/>
    <x v="145"/>
    <x v="144"/>
    <n v="5180"/>
    <n v="111001102016"/>
    <s v="11001111001102016"/>
    <s v="COLEGIO TECNICO ALDEMAR ROJAS PLAZAS (IED)"/>
    <n v="1"/>
    <n v="3.4711883561739638"/>
    <n v="0.24310784645338757"/>
    <n v="1.9919606275011457E-2"/>
    <n v="1.0199196062750115"/>
    <n v="584"/>
    <n v="0"/>
    <n v="0"/>
    <n v="0"/>
    <n v="0"/>
    <n v="0"/>
    <n v="0"/>
    <n v="0"/>
    <n v="0"/>
    <n v="0"/>
    <n v="0"/>
    <n v="0"/>
    <n v="584"/>
    <n v="584"/>
    <n v="0"/>
    <n v="0"/>
    <n v="0"/>
    <n v="0"/>
    <n v="0"/>
    <n v="0"/>
    <n v="0"/>
    <n v="0"/>
    <n v="0"/>
    <n v="0"/>
    <n v="0"/>
    <n v="584"/>
    <n v="92671"/>
    <n v="81839"/>
    <n v="122758"/>
    <n v="150439"/>
    <n v="114333"/>
    <n v="99892"/>
    <n v="152848"/>
    <n v="184139"/>
    <n v="0"/>
    <n v="0"/>
    <n v="0"/>
    <n v="89606440.418669373"/>
    <n v="0"/>
    <n v="0"/>
    <n v="0"/>
    <n v="0"/>
    <n v="89606440"/>
    <n v="0"/>
    <n v="0"/>
    <n v="0"/>
    <n v="17921288.083733875"/>
    <n v="0"/>
    <n v="0"/>
    <n v="0"/>
    <n v="0"/>
    <n v="17921288"/>
    <n v="107527728"/>
    <n v="184122.82191780821"/>
    <n v="0"/>
    <n v="0"/>
    <n v="0"/>
    <n v="0"/>
    <n v="19701352"/>
    <n v="20093795.174925413"/>
    <n v="20093795"/>
    <n v="0"/>
    <n v="1"/>
    <n v="0"/>
    <n v="0"/>
    <n v="0"/>
    <n v="0"/>
    <n v="0"/>
    <n v="0"/>
    <n v="0"/>
    <n v="20093795"/>
    <n v="127621523"/>
  </r>
  <r>
    <x v="2"/>
    <n v="3766"/>
    <x v="14"/>
    <x v="145"/>
    <x v="145"/>
    <x v="144"/>
    <n v="5185"/>
    <n v="111001102091"/>
    <s v="11001111001102091"/>
    <s v="COLEGIO COLOMBIA VIVA (IED)"/>
    <n v="1"/>
    <n v="3.4711883561739638"/>
    <n v="0.24310784645338757"/>
    <n v="1.9919606275011457E-2"/>
    <n v="1.0199196062750115"/>
    <n v="1389"/>
    <n v="0"/>
    <n v="0"/>
    <n v="0"/>
    <n v="102"/>
    <n v="0"/>
    <n v="585"/>
    <n v="0"/>
    <n v="490"/>
    <n v="0"/>
    <n v="21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640730.9229773823"/>
    <n v="89729390.707286224"/>
    <n v="26543097.697746869"/>
    <n v="0"/>
    <n v="0"/>
    <n v="0"/>
    <n v="0"/>
    <n v="0"/>
    <n v="125913219"/>
    <n v="0"/>
    <n v="0"/>
    <n v="0"/>
    <n v="0"/>
    <n v="0"/>
    <n v="0"/>
    <n v="0"/>
    <n v="0"/>
    <n v="0"/>
    <n v="125913219"/>
    <n v="90650.265658747303"/>
    <n v="0"/>
    <n v="0"/>
    <n v="0"/>
    <n v="0"/>
    <n v="19701352"/>
    <n v="20093795.174925413"/>
    <n v="20093795"/>
    <n v="102"/>
    <n v="1"/>
    <n v="0"/>
    <n v="0"/>
    <n v="4.5333333333333332"/>
    <n v="4.5333333333333332"/>
    <n v="4"/>
    <n v="4"/>
    <n v="6660438"/>
    <n v="26754233"/>
    <n v="152667452"/>
  </r>
  <r>
    <x v="2"/>
    <n v="3766"/>
    <x v="14"/>
    <x v="145"/>
    <x v="145"/>
    <x v="144"/>
    <n v="5233"/>
    <n v="111001102199"/>
    <s v="11001111001102199"/>
    <s v="COLEGIO PABLO NERUDA  (IED)"/>
    <n v="1"/>
    <n v="3.4711883561739638"/>
    <n v="0.24310784645338757"/>
    <n v="1.9919606275011457E-2"/>
    <n v="1.0199196062750115"/>
    <n v="1631"/>
    <n v="0"/>
    <n v="0"/>
    <n v="0"/>
    <n v="99"/>
    <n v="0"/>
    <n v="596"/>
    <n v="0"/>
    <n v="679"/>
    <n v="0"/>
    <n v="257"/>
    <n v="0"/>
    <n v="0"/>
    <n v="257"/>
    <n v="0"/>
    <n v="0"/>
    <n v="0"/>
    <n v="0"/>
    <n v="0"/>
    <n v="0"/>
    <n v="0"/>
    <n v="0"/>
    <n v="0"/>
    <n v="257"/>
    <n v="0"/>
    <n v="0"/>
    <n v="92671"/>
    <n v="81839"/>
    <n v="122758"/>
    <n v="150439"/>
    <n v="114333"/>
    <n v="99892"/>
    <n v="152848"/>
    <n v="184139"/>
    <n v="9357180.0134780481"/>
    <n v="106423230.83887435"/>
    <n v="32177245.793966722"/>
    <n v="0"/>
    <n v="0"/>
    <n v="0"/>
    <n v="0"/>
    <n v="0"/>
    <n v="147957657"/>
    <n v="0"/>
    <n v="0"/>
    <n v="6435449.1587933442"/>
    <n v="0"/>
    <n v="0"/>
    <n v="0"/>
    <n v="0"/>
    <n v="0"/>
    <n v="6435449"/>
    <n v="154393106"/>
    <n v="94661.622317596572"/>
    <n v="0"/>
    <n v="0"/>
    <n v="0"/>
    <n v="0"/>
    <n v="19701352"/>
    <n v="20093795.174925413"/>
    <n v="20093795"/>
    <n v="99"/>
    <n v="1"/>
    <n v="0"/>
    <n v="0"/>
    <n v="4.4000000000000004"/>
    <n v="4.4000000000000004"/>
    <n v="4"/>
    <n v="4"/>
    <n v="6660438"/>
    <n v="26754233"/>
    <n v="181147339"/>
  </r>
  <r>
    <x v="2"/>
    <n v="3766"/>
    <x v="14"/>
    <x v="145"/>
    <x v="145"/>
    <x v="144"/>
    <n v="12477"/>
    <n v="111001104035"/>
    <s v="11001111001104035"/>
    <s v="COLEGIO BOLIVIA (IED)"/>
    <n v="1"/>
    <n v="3.4711883561739638"/>
    <n v="0.24310784645338757"/>
    <n v="1.9919606275011457E-2"/>
    <n v="1.0199196062750115"/>
    <n v="427"/>
    <n v="0"/>
    <n v="0"/>
    <n v="0"/>
    <n v="0"/>
    <n v="0"/>
    <n v="122"/>
    <n v="0"/>
    <n v="204"/>
    <n v="0"/>
    <n v="10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27210959.414488658"/>
    <n v="12645532.393737895"/>
    <n v="0"/>
    <n v="0"/>
    <n v="0"/>
    <n v="0"/>
    <n v="0"/>
    <n v="39856492"/>
    <n v="0"/>
    <n v="0"/>
    <n v="0"/>
    <n v="0"/>
    <n v="0"/>
    <n v="0"/>
    <n v="0"/>
    <n v="0"/>
    <n v="0"/>
    <n v="39856492"/>
    <n v="93340.730679156914"/>
    <n v="0"/>
    <n v="0"/>
    <n v="0"/>
    <n v="0"/>
    <n v="19701352"/>
    <n v="20093795.174925413"/>
    <n v="20093795"/>
    <n v="0"/>
    <n v="1"/>
    <n v="0"/>
    <n v="0"/>
    <n v="0"/>
    <n v="0"/>
    <n v="0"/>
    <n v="0"/>
    <n v="0"/>
    <n v="20093795"/>
    <n v="59950287"/>
  </r>
  <r>
    <x v="2"/>
    <n v="3766"/>
    <x v="14"/>
    <x v="145"/>
    <x v="145"/>
    <x v="144"/>
    <n v="99106"/>
    <n v="111001104183"/>
    <s v="11001111001104183"/>
    <s v="COLEGIO LEONARDO POSADA PEDRAZA (IED)"/>
    <n v="1"/>
    <n v="3.4711883561739638"/>
    <n v="0.24310784645338757"/>
    <n v="1.9919606275011457E-2"/>
    <n v="1.0199196062750115"/>
    <n v="3292"/>
    <n v="0"/>
    <n v="0"/>
    <n v="0"/>
    <n v="200"/>
    <n v="0"/>
    <n v="1302"/>
    <n v="0"/>
    <n v="1245"/>
    <n v="0"/>
    <n v="54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903393.966622319"/>
    <n v="212596054.07577488"/>
    <n v="68235793.609773785"/>
    <n v="0"/>
    <n v="0"/>
    <n v="0"/>
    <n v="0"/>
    <n v="0"/>
    <n v="299735242"/>
    <n v="0"/>
    <n v="0"/>
    <n v="0"/>
    <n v="0"/>
    <n v="0"/>
    <n v="0"/>
    <n v="0"/>
    <n v="0"/>
    <n v="0"/>
    <n v="299735242"/>
    <n v="91049.587484811665"/>
    <n v="0"/>
    <n v="0"/>
    <n v="0"/>
    <n v="0"/>
    <n v="19701352"/>
    <n v="20093795.174925413"/>
    <n v="20093795"/>
    <n v="200"/>
    <n v="1"/>
    <n v="0"/>
    <n v="0"/>
    <n v="8.8888888888888893"/>
    <n v="8.8888888888888893"/>
    <n v="4"/>
    <n v="4"/>
    <n v="6660438"/>
    <n v="26754233"/>
    <n v="326489475"/>
  </r>
  <r>
    <x v="2"/>
    <n v="3766"/>
    <x v="14"/>
    <x v="145"/>
    <x v="145"/>
    <x v="144"/>
    <n v="107592"/>
    <n v="111001104256"/>
    <s v="11001111001104256"/>
    <s v="COLEGIO DELIA ZAPATA OLIVELLA (IED)"/>
    <n v="1"/>
    <n v="3.4711883561739638"/>
    <n v="0.24310784645338757"/>
    <n v="1.9919606275011457E-2"/>
    <n v="1.0199196062750115"/>
    <n v="2150"/>
    <n v="0"/>
    <n v="0"/>
    <n v="0"/>
    <n v="145"/>
    <n v="0"/>
    <n v="841"/>
    <n v="0"/>
    <n v="774"/>
    <n v="0"/>
    <n v="390"/>
    <n v="0"/>
    <n v="0"/>
    <n v="145"/>
    <n v="0"/>
    <n v="0"/>
    <n v="0"/>
    <n v="145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704960.625801181"/>
    <n v="134802759.06257418"/>
    <n v="48829283.50057207"/>
    <n v="0"/>
    <n v="0"/>
    <n v="0"/>
    <n v="0"/>
    <n v="0"/>
    <n v="197337003"/>
    <n v="2740992.1251602364"/>
    <n v="0"/>
    <n v="0"/>
    <n v="0"/>
    <n v="0"/>
    <n v="0"/>
    <n v="0"/>
    <n v="0"/>
    <n v="2740992"/>
    <n v="200077995"/>
    <n v="93059.53255813953"/>
    <n v="0"/>
    <n v="0"/>
    <n v="0"/>
    <n v="0"/>
    <n v="19701352"/>
    <n v="20093795.174925413"/>
    <n v="20093795"/>
    <n v="145"/>
    <n v="1"/>
    <n v="0"/>
    <n v="0"/>
    <n v="6.4444444444444446"/>
    <n v="6.4444444444444446"/>
    <n v="4"/>
    <n v="4"/>
    <n v="6660438"/>
    <n v="26754233"/>
    <n v="226832228"/>
  </r>
  <r>
    <x v="2"/>
    <n v="3766"/>
    <x v="14"/>
    <x v="145"/>
    <x v="145"/>
    <x v="144"/>
    <n v="107597"/>
    <n v="111001104264"/>
    <s v="11001111001104264"/>
    <s v="COLEGIO GERARDO MOLINA RAMIREZ (IED)"/>
    <n v="1"/>
    <n v="3.4711883561739638"/>
    <n v="0.24310784645338757"/>
    <n v="1.9919606275011457E-2"/>
    <n v="1.0199196062750115"/>
    <n v="2960"/>
    <n v="0"/>
    <n v="0"/>
    <n v="0"/>
    <n v="168"/>
    <n v="0"/>
    <n v="1183"/>
    <n v="0"/>
    <n v="1088"/>
    <n v="0"/>
    <n v="5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878850.931962747"/>
    <n v="189558554.69418326"/>
    <n v="65230914.625123195"/>
    <n v="0"/>
    <n v="0"/>
    <n v="0"/>
    <n v="0"/>
    <n v="0"/>
    <n v="270668320"/>
    <n v="0"/>
    <n v="0"/>
    <n v="0"/>
    <n v="0"/>
    <n v="0"/>
    <n v="0"/>
    <n v="0"/>
    <n v="0"/>
    <n v="0"/>
    <n v="270668320"/>
    <n v="91442"/>
    <n v="0"/>
    <n v="0"/>
    <n v="0"/>
    <n v="0"/>
    <n v="19701352"/>
    <n v="20093795.174925413"/>
    <n v="20093795"/>
    <n v="168"/>
    <n v="1"/>
    <n v="0"/>
    <n v="0"/>
    <n v="7.4666666666666668"/>
    <n v="7.4666666666666668"/>
    <n v="4"/>
    <n v="4"/>
    <n v="6660438"/>
    <n v="26754233"/>
    <n v="297422553"/>
  </r>
  <r>
    <x v="2"/>
    <n v="3766"/>
    <x v="14"/>
    <x v="145"/>
    <x v="145"/>
    <x v="144"/>
    <n v="105290"/>
    <n v="111001104272"/>
    <s v="11001111001104272"/>
    <s v="COLEGIO CARLO FEDERICI (IED)"/>
    <n v="1"/>
    <n v="3.4711883561739638"/>
    <n v="0.24310784645338757"/>
    <n v="1.9919606275011457E-2"/>
    <n v="1.0199196062750115"/>
    <n v="2104"/>
    <n v="0"/>
    <n v="0"/>
    <n v="0"/>
    <n v="98"/>
    <n v="0"/>
    <n v="764"/>
    <n v="0"/>
    <n v="814"/>
    <n v="0"/>
    <n v="4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62663.0436449368"/>
    <n v="131714398.63823038"/>
    <n v="53587008.559602164"/>
    <n v="0"/>
    <n v="0"/>
    <n v="0"/>
    <n v="0"/>
    <n v="0"/>
    <n v="194564070"/>
    <n v="0"/>
    <n v="0"/>
    <n v="0"/>
    <n v="0"/>
    <n v="0"/>
    <n v="0"/>
    <n v="0"/>
    <n v="0"/>
    <n v="0"/>
    <n v="194564070"/>
    <n v="92473.417300380228"/>
    <n v="0"/>
    <n v="0"/>
    <n v="0"/>
    <n v="0"/>
    <n v="19701352"/>
    <n v="20093795.174925413"/>
    <n v="20093795"/>
    <n v="98"/>
    <n v="1"/>
    <n v="0"/>
    <n v="0"/>
    <n v="4.3555555555555552"/>
    <n v="4.3555555555555552"/>
    <n v="4"/>
    <n v="4"/>
    <n v="6660438"/>
    <n v="26754233"/>
    <n v="221318303"/>
  </r>
  <r>
    <x v="2"/>
    <n v="3766"/>
    <x v="14"/>
    <x v="145"/>
    <x v="145"/>
    <x v="144"/>
    <n v="105291"/>
    <n v="111001104281"/>
    <s v="11001111001104281"/>
    <s v="COLEGIO GABRIEL BETANCOURT MEJIA (IED)"/>
    <n v="1"/>
    <n v="3.4711883561739638"/>
    <n v="0.24310784645338757"/>
    <n v="1.9919606275011457E-2"/>
    <n v="1.0199196062750115"/>
    <n v="2409"/>
    <n v="0"/>
    <n v="0"/>
    <n v="0"/>
    <n v="162"/>
    <n v="0"/>
    <n v="894"/>
    <n v="0"/>
    <n v="920"/>
    <n v="0"/>
    <n v="433"/>
    <n v="0"/>
    <n v="0"/>
    <n v="67"/>
    <n v="0"/>
    <n v="0"/>
    <n v="0"/>
    <n v="67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311749.112964079"/>
    <n v="151413129.99350438"/>
    <n v="54213025.01473771"/>
    <n v="0"/>
    <n v="0"/>
    <n v="0"/>
    <n v="0"/>
    <n v="0"/>
    <n v="220937904"/>
    <n v="1266527.3957636955"/>
    <n v="0"/>
    <n v="0"/>
    <n v="0"/>
    <n v="0"/>
    <n v="0"/>
    <n v="0"/>
    <n v="0"/>
    <n v="1266527"/>
    <n v="222204431"/>
    <n v="92239.282274802827"/>
    <n v="0"/>
    <n v="0"/>
    <n v="0"/>
    <n v="0"/>
    <n v="19701352"/>
    <n v="20093795.174925413"/>
    <n v="20093795"/>
    <n v="162"/>
    <n v="1"/>
    <n v="0"/>
    <n v="0"/>
    <n v="7.2"/>
    <n v="7.2"/>
    <n v="4"/>
    <n v="4"/>
    <n v="6660438"/>
    <n v="26754233"/>
    <n v="248958664"/>
  </r>
  <r>
    <x v="2"/>
    <n v="3766"/>
    <x v="14"/>
    <x v="145"/>
    <x v="145"/>
    <x v="144"/>
    <n v="107596"/>
    <n v="111001104299"/>
    <s v="11001111001104299"/>
    <s v="COLEGIO ALFONSO REYES ECHANDIA (IED)"/>
    <n v="1"/>
    <n v="3.4711883561739638"/>
    <n v="0.24310784645338757"/>
    <n v="1.9919606275011457E-2"/>
    <n v="1.0199196062750115"/>
    <n v="3029"/>
    <n v="0"/>
    <n v="0"/>
    <n v="0"/>
    <n v="152"/>
    <n v="0"/>
    <n v="1349"/>
    <n v="0"/>
    <n v="1095"/>
    <n v="0"/>
    <n v="4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366579.414632963"/>
    <n v="203998726.408007"/>
    <n v="54213025.01473771"/>
    <n v="0"/>
    <n v="0"/>
    <n v="0"/>
    <n v="0"/>
    <n v="0"/>
    <n v="272578331"/>
    <n v="0"/>
    <n v="0"/>
    <n v="0"/>
    <n v="0"/>
    <n v="0"/>
    <n v="0"/>
    <n v="0"/>
    <n v="0"/>
    <n v="0"/>
    <n v="272578331"/>
    <n v="89989.544734235722"/>
    <n v="0"/>
    <n v="0"/>
    <n v="0"/>
    <n v="0"/>
    <n v="19701352"/>
    <n v="20093795.174925413"/>
    <n v="20093795"/>
    <n v="152"/>
    <n v="1"/>
    <n v="0"/>
    <n v="0"/>
    <n v="6.7555555555555555"/>
    <n v="6.7555555555555555"/>
    <n v="4"/>
    <n v="4"/>
    <n v="6660438"/>
    <n v="26754233"/>
    <n v="299332564"/>
  </r>
  <r>
    <x v="2"/>
    <n v="3766"/>
    <x v="14"/>
    <x v="145"/>
    <x v="145"/>
    <x v="144"/>
    <n v="107614"/>
    <n v="111001104302"/>
    <s v="11001111001104302"/>
    <s v="COLEGIO ORLANDO HIGUITA ROJAS (IED)"/>
    <n v="1"/>
    <n v="3.4711883561739638"/>
    <n v="0.24310784645338757"/>
    <n v="1.9919606275011457E-2"/>
    <n v="1.0199196062750115"/>
    <n v="3227"/>
    <n v="0"/>
    <n v="0"/>
    <n v="0"/>
    <n v="212"/>
    <n v="0"/>
    <n v="1421"/>
    <n v="0"/>
    <n v="1121"/>
    <n v="0"/>
    <n v="47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037597.604619659"/>
    <n v="212178708.07248518"/>
    <n v="59221156.655822024"/>
    <n v="0"/>
    <n v="0"/>
    <n v="0"/>
    <n v="0"/>
    <n v="0"/>
    <n v="291437462"/>
    <n v="0"/>
    <n v="0"/>
    <n v="0"/>
    <n v="0"/>
    <n v="0"/>
    <n v="0"/>
    <n v="0"/>
    <n v="0"/>
    <n v="0"/>
    <n v="291437462"/>
    <n v="90312.19770684847"/>
    <n v="0"/>
    <n v="0"/>
    <n v="0"/>
    <n v="0"/>
    <n v="19701352"/>
    <n v="20093795.174925413"/>
    <n v="20093795"/>
    <n v="212"/>
    <n v="1"/>
    <n v="0"/>
    <n v="0"/>
    <n v="9.4222222222222225"/>
    <n v="9.4222222222222225"/>
    <n v="4"/>
    <n v="4"/>
    <n v="6660438"/>
    <n v="26754233"/>
    <n v="318191695"/>
  </r>
  <r>
    <x v="2"/>
    <n v="3766"/>
    <x v="14"/>
    <x v="145"/>
    <x v="145"/>
    <x v="144"/>
    <n v="107593"/>
    <n v="111001104329"/>
    <s v="11001111001104329"/>
    <s v="COLEGIO CARLOS PIZARRO LEON GOMEZ (IED)"/>
    <n v="1"/>
    <n v="3.4711883561739638"/>
    <n v="0.24310784645338757"/>
    <n v="1.9919606275011457E-2"/>
    <n v="1.0199196062750115"/>
    <n v="3619"/>
    <n v="0"/>
    <n v="0"/>
    <n v="0"/>
    <n v="196"/>
    <n v="0"/>
    <n v="1619"/>
    <n v="0"/>
    <n v="1196"/>
    <n v="0"/>
    <n v="6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525326.087289874"/>
    <n v="234965799.85210299"/>
    <n v="76123600.944481581"/>
    <n v="0"/>
    <n v="0"/>
    <n v="0"/>
    <n v="0"/>
    <n v="0"/>
    <n v="329614727"/>
    <n v="0"/>
    <n v="0"/>
    <n v="0"/>
    <n v="0"/>
    <n v="0"/>
    <n v="0"/>
    <n v="0"/>
    <n v="0"/>
    <n v="0"/>
    <n v="329614727"/>
    <n v="91078.951920420004"/>
    <n v="0"/>
    <n v="0"/>
    <n v="0"/>
    <n v="0"/>
    <n v="19701352"/>
    <n v="20093795.174925413"/>
    <n v="20093795"/>
    <n v="196"/>
    <n v="1"/>
    <n v="0"/>
    <n v="0"/>
    <n v="8.7111111111111104"/>
    <n v="8.7111111111111104"/>
    <n v="4"/>
    <n v="4"/>
    <n v="6660438"/>
    <n v="26754233"/>
    <n v="356368960"/>
  </r>
  <r>
    <x v="2"/>
    <n v="3766"/>
    <x v="14"/>
    <x v="145"/>
    <x v="145"/>
    <x v="144"/>
    <n v="99104"/>
    <n v="111001104337"/>
    <s v="11001111001104337"/>
    <s v="COLEGIO EDUARDO UMAÑA MENDOZA (IED)"/>
    <n v="1"/>
    <n v="3.4711883561739638"/>
    <n v="0.24310784645338757"/>
    <n v="1.9919606275011457E-2"/>
    <n v="1.0199196062750115"/>
    <n v="1558"/>
    <n v="0"/>
    <n v="0"/>
    <n v="0"/>
    <n v="99"/>
    <n v="0"/>
    <n v="659"/>
    <n v="0"/>
    <n v="571"/>
    <n v="0"/>
    <n v="229"/>
    <n v="0"/>
    <n v="0"/>
    <n v="1558"/>
    <n v="0"/>
    <n v="0"/>
    <n v="0"/>
    <n v="99"/>
    <n v="0"/>
    <n v="659"/>
    <n v="0"/>
    <n v="571"/>
    <n v="0"/>
    <n v="229"/>
    <n v="0"/>
    <n v="0"/>
    <n v="92671"/>
    <n v="81839"/>
    <n v="122758"/>
    <n v="150439"/>
    <n v="114333"/>
    <n v="99892"/>
    <n v="152848"/>
    <n v="184139"/>
    <n v="9357180.0134780481"/>
    <n v="102667116.80926703"/>
    <n v="28671553.645207703"/>
    <n v="0"/>
    <n v="0"/>
    <n v="0"/>
    <n v="0"/>
    <n v="0"/>
    <n v="140695850"/>
    <n v="1871436.0026956096"/>
    <n v="20533423.361853406"/>
    <n v="5734310.729041541"/>
    <n v="0"/>
    <n v="0"/>
    <n v="0"/>
    <n v="0"/>
    <n v="0"/>
    <n v="28139170"/>
    <n v="168835020"/>
    <n v="108366.50834403081"/>
    <n v="0"/>
    <n v="0"/>
    <n v="0"/>
    <n v="0"/>
    <n v="19701352"/>
    <n v="20093795.174925413"/>
    <n v="20093795"/>
    <n v="99"/>
    <n v="1"/>
    <n v="0"/>
    <n v="0"/>
    <n v="4.4000000000000004"/>
    <n v="4.4000000000000004"/>
    <n v="4"/>
    <n v="4"/>
    <n v="6660438"/>
    <n v="26754233"/>
    <n v="195589253"/>
  </r>
  <r>
    <x v="2"/>
    <n v="3766"/>
    <x v="14"/>
    <x v="145"/>
    <x v="145"/>
    <x v="144"/>
    <n v="796"/>
    <n v="111001104345"/>
    <s v="11001111001104345"/>
    <s v="COLEGIO DIEGO MONTAÑA CUELLAR (IED)"/>
    <n v="1"/>
    <n v="3.4711883561739638"/>
    <n v="0.24310784645338757"/>
    <n v="1.9919606275011457E-2"/>
    <n v="1.0199196062750115"/>
    <n v="2669"/>
    <n v="0"/>
    <n v="0"/>
    <n v="0"/>
    <n v="123"/>
    <n v="0"/>
    <n v="1130"/>
    <n v="0"/>
    <n v="993"/>
    <n v="0"/>
    <n v="4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625587.289472727"/>
    <n v="177205112.99680805"/>
    <n v="52960992.104466625"/>
    <n v="0"/>
    <n v="0"/>
    <n v="0"/>
    <n v="0"/>
    <n v="0"/>
    <n v="241791692"/>
    <n v="0"/>
    <n v="0"/>
    <n v="0"/>
    <n v="0"/>
    <n v="0"/>
    <n v="0"/>
    <n v="0"/>
    <n v="0"/>
    <n v="0"/>
    <n v="241791692"/>
    <n v="90592.615961034098"/>
    <n v="0"/>
    <n v="0"/>
    <n v="0"/>
    <n v="0"/>
    <n v="19701352"/>
    <n v="20093795.174925413"/>
    <n v="20093795"/>
    <n v="123"/>
    <n v="0"/>
    <n v="1"/>
    <n v="0"/>
    <n v="5.4666666666666668"/>
    <n v="5.4666666666666668"/>
    <n v="4"/>
    <n v="4"/>
    <n v="26641753"/>
    <n v="46735548"/>
    <n v="288527240"/>
  </r>
  <r>
    <x v="2"/>
    <n v="3766"/>
    <x v="14"/>
    <x v="145"/>
    <x v="145"/>
    <x v="144"/>
    <n v="5380"/>
    <n v="111001104353"/>
    <s v="11001111001104353"/>
    <s v="COLEGIO CIUDAD DE VILLAVICENCIO (IED)"/>
    <n v="1"/>
    <n v="3.4711883561739638"/>
    <n v="0.24310784645338757"/>
    <n v="1.9919606275011457E-2"/>
    <n v="1.0199196062750115"/>
    <n v="2201"/>
    <n v="0"/>
    <n v="0"/>
    <n v="0"/>
    <n v="177"/>
    <n v="0"/>
    <n v="1097"/>
    <n v="0"/>
    <n v="681"/>
    <n v="0"/>
    <n v="246"/>
    <n v="0"/>
    <n v="0"/>
    <n v="423"/>
    <n v="0"/>
    <n v="0"/>
    <n v="0"/>
    <n v="177"/>
    <n v="0"/>
    <n v="0"/>
    <n v="0"/>
    <n v="0"/>
    <n v="0"/>
    <n v="246"/>
    <n v="0"/>
    <n v="0"/>
    <n v="92671"/>
    <n v="81839"/>
    <n v="122758"/>
    <n v="150439"/>
    <n v="114333"/>
    <n v="99892"/>
    <n v="152848"/>
    <n v="184139"/>
    <n v="16729503.660460752"/>
    <n v="148408238.76981851"/>
    <n v="30800009.592668537"/>
    <n v="0"/>
    <n v="0"/>
    <n v="0"/>
    <n v="0"/>
    <n v="0"/>
    <n v="195937752"/>
    <n v="3345900.732092151"/>
    <n v="0"/>
    <n v="6160001.918533708"/>
    <n v="0"/>
    <n v="0"/>
    <n v="0"/>
    <n v="0"/>
    <n v="0"/>
    <n v="9505903"/>
    <n v="205443655"/>
    <n v="93341.051794638799"/>
    <n v="0"/>
    <n v="0"/>
    <n v="0"/>
    <n v="0"/>
    <n v="19701352"/>
    <n v="20093795.174925413"/>
    <n v="20093795"/>
    <n v="177"/>
    <n v="0"/>
    <n v="1"/>
    <n v="0"/>
    <n v="7.8666666666666663"/>
    <n v="7.8666666666666663"/>
    <n v="4"/>
    <n v="4"/>
    <n v="26641753"/>
    <n v="46735548"/>
    <n v="252179203"/>
  </r>
  <r>
    <x v="2"/>
    <n v="3766"/>
    <x v="14"/>
    <x v="145"/>
    <x v="145"/>
    <x v="144"/>
    <n v="107595"/>
    <n v="111001104388"/>
    <s v="11001111001104388"/>
    <s v="COLEGIO GONZALO ARANGO (IED)"/>
    <n v="1"/>
    <n v="3.4711883561739638"/>
    <n v="0.24310784645338757"/>
    <n v="1.9919606275011457E-2"/>
    <n v="1.0199196062750115"/>
    <n v="2153"/>
    <n v="0"/>
    <n v="0"/>
    <n v="0"/>
    <n v="200"/>
    <n v="0"/>
    <n v="1003"/>
    <n v="0"/>
    <n v="619"/>
    <n v="0"/>
    <n v="331"/>
    <n v="0"/>
    <n v="0"/>
    <n v="331"/>
    <n v="0"/>
    <n v="0"/>
    <n v="0"/>
    <n v="0"/>
    <n v="0"/>
    <n v="0"/>
    <n v="0"/>
    <n v="0"/>
    <n v="0"/>
    <n v="331"/>
    <n v="0"/>
    <n v="0"/>
    <n v="92671"/>
    <n v="81839"/>
    <n v="122758"/>
    <n v="150439"/>
    <n v="114333"/>
    <n v="99892"/>
    <n v="152848"/>
    <n v="184139"/>
    <n v="18903393.966622319"/>
    <n v="135387043.46717978"/>
    <n v="41442289.329972707"/>
    <n v="0"/>
    <n v="0"/>
    <n v="0"/>
    <n v="0"/>
    <n v="0"/>
    <n v="195732727"/>
    <n v="0"/>
    <n v="0"/>
    <n v="8288457.865994541"/>
    <n v="0"/>
    <n v="0"/>
    <n v="0"/>
    <n v="0"/>
    <n v="0"/>
    <n v="8288458"/>
    <n v="204021185"/>
    <n v="94761.349280074312"/>
    <n v="0"/>
    <n v="0"/>
    <n v="0"/>
    <n v="0"/>
    <n v="19701352"/>
    <n v="20093795.174925413"/>
    <n v="20093795"/>
    <n v="200"/>
    <n v="1"/>
    <n v="0"/>
    <n v="0"/>
    <n v="8.8888888888888893"/>
    <n v="8.8888888888888893"/>
    <n v="4"/>
    <n v="4"/>
    <n v="6660438"/>
    <n v="26754233"/>
    <n v="230775418"/>
  </r>
  <r>
    <x v="2"/>
    <n v="3766"/>
    <x v="14"/>
    <x v="145"/>
    <x v="145"/>
    <x v="144"/>
    <n v="103743"/>
    <n v="111001104558"/>
    <s v="11001111001104558"/>
    <s v="COLEGIO CODEMA (IED)"/>
    <n v="1"/>
    <n v="3.4711883561739638"/>
    <n v="0.24310784645338757"/>
    <n v="1.9919606275011457E-2"/>
    <n v="1.0199196062750115"/>
    <n v="2490"/>
    <n v="0"/>
    <n v="0"/>
    <n v="0"/>
    <n v="143"/>
    <n v="0"/>
    <n v="986"/>
    <n v="0"/>
    <n v="1021"/>
    <n v="0"/>
    <n v="34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515926.686134959"/>
    <n v="167522685.72048694"/>
    <n v="42569118.949216671"/>
    <n v="0"/>
    <n v="0"/>
    <n v="0"/>
    <n v="0"/>
    <n v="0"/>
    <n v="223607731"/>
    <n v="0"/>
    <n v="0"/>
    <n v="0"/>
    <n v="0"/>
    <n v="0"/>
    <n v="0"/>
    <n v="0"/>
    <n v="0"/>
    <n v="0"/>
    <n v="223607731"/>
    <n v="89802.30160642571"/>
    <n v="0"/>
    <n v="0"/>
    <n v="0"/>
    <n v="0"/>
    <n v="19701352"/>
    <n v="20093795.174925413"/>
    <n v="20093795"/>
    <n v="143"/>
    <n v="1"/>
    <n v="0"/>
    <n v="0"/>
    <n v="6.3555555555555552"/>
    <n v="6.3555555555555552"/>
    <n v="4"/>
    <n v="4"/>
    <n v="6660438"/>
    <n v="26754233"/>
    <n v="250361964"/>
  </r>
  <r>
    <x v="2"/>
    <n v="3766"/>
    <x v="14"/>
    <x v="145"/>
    <x v="145"/>
    <x v="144"/>
    <n v="107594"/>
    <n v="111001106950"/>
    <s v="11001111001106950"/>
    <s v="COLEGIO ALFONSO LOPEZ MICHELSEN (IED)"/>
    <n v="1"/>
    <n v="3.4711883561739638"/>
    <n v="0.24310784645338757"/>
    <n v="1.9919606275011457E-2"/>
    <n v="1.0199196062750115"/>
    <n v="3219"/>
    <n v="0"/>
    <n v="0"/>
    <n v="0"/>
    <n v="163"/>
    <n v="0"/>
    <n v="1249"/>
    <n v="0"/>
    <n v="1236"/>
    <n v="0"/>
    <n v="5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406266.08279719"/>
    <n v="207420963.63498256"/>
    <n v="71491079.176478595"/>
    <n v="0"/>
    <n v="0"/>
    <n v="0"/>
    <n v="0"/>
    <n v="0"/>
    <n v="294318309"/>
    <n v="0"/>
    <n v="0"/>
    <n v="0"/>
    <n v="0"/>
    <n v="0"/>
    <n v="0"/>
    <n v="0"/>
    <n v="0"/>
    <n v="0"/>
    <n v="294318309"/>
    <n v="91431.596458527492"/>
    <n v="0"/>
    <n v="0"/>
    <n v="0"/>
    <n v="0"/>
    <n v="19701352"/>
    <n v="20093795.174925413"/>
    <n v="20093795"/>
    <n v="163"/>
    <n v="1"/>
    <n v="0"/>
    <n v="0"/>
    <n v="7.2444444444444445"/>
    <n v="7.2444444444444445"/>
    <n v="4"/>
    <n v="4"/>
    <n v="6660438"/>
    <n v="26754233"/>
    <n v="321072542"/>
  </r>
  <r>
    <x v="2"/>
    <n v="3766"/>
    <x v="14"/>
    <x v="145"/>
    <x v="145"/>
    <x v="144"/>
    <n v="117177"/>
    <n v="111001106968"/>
    <s v="11001111001106968"/>
    <s v="COLEGIO JOSE FRANCISCO SOCARRAS (IED)"/>
    <n v="1"/>
    <n v="3.4711883561739638"/>
    <n v="0.24310784645338757"/>
    <n v="1.9919606275011457E-2"/>
    <n v="1.0199196062750115"/>
    <n v="3406"/>
    <n v="0"/>
    <n v="0"/>
    <n v="0"/>
    <n v="199"/>
    <n v="0"/>
    <n v="1384"/>
    <n v="0"/>
    <n v="1227"/>
    <n v="0"/>
    <n v="5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808876.996789206"/>
    <n v="217938082.9178831"/>
    <n v="74621161.45215629"/>
    <n v="0"/>
    <n v="0"/>
    <n v="0"/>
    <n v="0"/>
    <n v="0"/>
    <n v="311368121"/>
    <n v="0"/>
    <n v="0"/>
    <n v="0"/>
    <n v="0"/>
    <n v="0"/>
    <n v="0"/>
    <n v="0"/>
    <n v="0"/>
    <n v="0"/>
    <n v="311368121"/>
    <n v="91417.534057545505"/>
    <n v="0"/>
    <n v="0"/>
    <n v="0"/>
    <n v="0"/>
    <n v="19701352"/>
    <n v="20093795.174925413"/>
    <n v="20093795"/>
    <n v="199"/>
    <n v="1"/>
    <n v="0"/>
    <n v="0"/>
    <n v="8.844444444444445"/>
    <n v="8.844444444444445"/>
    <n v="4"/>
    <n v="4"/>
    <n v="6660438"/>
    <n v="26754233"/>
    <n v="338122354"/>
  </r>
  <r>
    <x v="2"/>
    <n v="3766"/>
    <x v="14"/>
    <x v="145"/>
    <x v="145"/>
    <x v="144"/>
    <n v="108232"/>
    <n v="111001106984"/>
    <s v="11001111001106984"/>
    <s v="COLEGIO GENERAL GUSTAVO ROJAS PINILLA (IED)"/>
    <n v="1"/>
    <n v="3.4711883561739638"/>
    <n v="0.24310784645338757"/>
    <n v="1.9919606275011457E-2"/>
    <n v="1.0199196062750115"/>
    <n v="3047"/>
    <n v="0"/>
    <n v="0"/>
    <n v="0"/>
    <n v="152"/>
    <n v="0"/>
    <n v="1365"/>
    <n v="0"/>
    <n v="1111"/>
    <n v="0"/>
    <n v="419"/>
    <n v="0"/>
    <n v="0"/>
    <n v="571"/>
    <n v="0"/>
    <n v="0"/>
    <n v="0"/>
    <n v="152"/>
    <n v="0"/>
    <n v="0"/>
    <n v="0"/>
    <n v="0"/>
    <n v="0"/>
    <n v="419"/>
    <n v="0"/>
    <n v="0"/>
    <n v="92671"/>
    <n v="81839"/>
    <n v="122758"/>
    <n v="150439"/>
    <n v="114333"/>
    <n v="99892"/>
    <n v="152848"/>
    <n v="184139"/>
    <n v="14366579.414632963"/>
    <n v="206669740.82906109"/>
    <n v="52460178.940358199"/>
    <n v="0"/>
    <n v="0"/>
    <n v="0"/>
    <n v="0"/>
    <n v="0"/>
    <n v="273496499"/>
    <n v="2873315.8829265931"/>
    <n v="0"/>
    <n v="10492035.78807164"/>
    <n v="0"/>
    <n v="0"/>
    <n v="0"/>
    <n v="0"/>
    <n v="0"/>
    <n v="13365352"/>
    <n v="286861851"/>
    <n v="94145.668198227766"/>
    <n v="0"/>
    <n v="0"/>
    <n v="0"/>
    <n v="0"/>
    <n v="19701352"/>
    <n v="20093795.174925413"/>
    <n v="20093795"/>
    <n v="152"/>
    <n v="1"/>
    <n v="0"/>
    <n v="0"/>
    <n v="6.7555555555555555"/>
    <n v="6.7555555555555555"/>
    <n v="4"/>
    <n v="4"/>
    <n v="6660438"/>
    <n v="26754233"/>
    <n v="313616084"/>
  </r>
  <r>
    <x v="2"/>
    <n v="3766"/>
    <x v="14"/>
    <x v="145"/>
    <x v="145"/>
    <x v="144"/>
    <n v="108252"/>
    <n v="111001107069"/>
    <s v="11001111001107069"/>
    <s v="COLEGIO VIRGINIA GUTIERREZ DE PINEDA (IED)"/>
    <n v="1"/>
    <n v="3.4711883561739638"/>
    <n v="0.24310784645338757"/>
    <n v="1.9919606275011457E-2"/>
    <n v="1.0199196062750115"/>
    <n v="1919"/>
    <n v="0"/>
    <n v="0"/>
    <n v="0"/>
    <n v="50"/>
    <n v="0"/>
    <n v="712"/>
    <n v="0"/>
    <n v="773"/>
    <n v="0"/>
    <n v="3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25848.4916555798"/>
    <n v="123951762.9770419"/>
    <n v="48078063.754409418"/>
    <n v="0"/>
    <n v="0"/>
    <n v="0"/>
    <n v="0"/>
    <n v="0"/>
    <n v="176755675"/>
    <n v="0"/>
    <n v="0"/>
    <n v="0"/>
    <n v="0"/>
    <n v="0"/>
    <n v="0"/>
    <n v="0"/>
    <n v="0"/>
    <n v="0"/>
    <n v="176755675"/>
    <n v="92108.220427305889"/>
    <n v="0"/>
    <n v="0"/>
    <n v="0"/>
    <n v="0"/>
    <n v="19701352"/>
    <n v="20093795.174925413"/>
    <n v="20093795"/>
    <n v="50"/>
    <n v="1"/>
    <n v="0"/>
    <n v="0"/>
    <n v="2.2222222222222223"/>
    <n v="2.2222222222222223"/>
    <n v="2.2222222222222223"/>
    <n v="3"/>
    <n v="6660438"/>
    <n v="26754233"/>
    <n v="203509908"/>
  </r>
  <r>
    <x v="2"/>
    <n v="3766"/>
    <x v="14"/>
    <x v="145"/>
    <x v="145"/>
    <x v="144"/>
    <n v="107612"/>
    <n v="111001107077"/>
    <s v="11001111001107077"/>
    <s v="COLEGIO VEINTIUN ANGELES (IED)"/>
    <n v="1"/>
    <n v="3.4711883561739638"/>
    <n v="0.24310784645338757"/>
    <n v="1.9919606275011457E-2"/>
    <n v="1.0199196062750115"/>
    <n v="2684"/>
    <n v="0"/>
    <n v="0"/>
    <n v="0"/>
    <n v="182"/>
    <n v="0"/>
    <n v="1206"/>
    <n v="0"/>
    <n v="884"/>
    <n v="0"/>
    <n v="0"/>
    <n v="0"/>
    <n v="41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202088.50962631"/>
    <n v="174450629.37509599"/>
    <n v="0"/>
    <n v="63215502.487143464"/>
    <n v="0"/>
    <n v="0"/>
    <n v="0"/>
    <n v="0"/>
    <n v="254868220"/>
    <n v="0"/>
    <n v="0"/>
    <n v="0"/>
    <n v="0"/>
    <n v="0"/>
    <n v="0"/>
    <n v="0"/>
    <n v="0"/>
    <n v="0"/>
    <n v="254868220"/>
    <n v="94958.353204172876"/>
    <n v="0"/>
    <n v="0"/>
    <n v="0"/>
    <n v="0"/>
    <n v="19701352"/>
    <n v="20093795.174925413"/>
    <n v="20093795"/>
    <n v="182"/>
    <n v="1"/>
    <n v="0"/>
    <n v="0"/>
    <n v="8.0888888888888886"/>
    <n v="8.0888888888888886"/>
    <n v="4"/>
    <n v="4"/>
    <n v="6660438"/>
    <n v="26754233"/>
    <n v="281622453"/>
  </r>
  <r>
    <x v="2"/>
    <n v="3766"/>
    <x v="14"/>
    <x v="145"/>
    <x v="145"/>
    <x v="144"/>
    <n v="108231"/>
    <n v="111001107115"/>
    <s v="11001111001107115"/>
    <s v="COLEGIO JOSE MARIA VARGAS VILA (IED)"/>
    <n v="1"/>
    <n v="3.4711883561739638"/>
    <n v="0.24310784645338757"/>
    <n v="1.9919606275011457E-2"/>
    <n v="1.0199196062750115"/>
    <n v="2811"/>
    <n v="0"/>
    <n v="0"/>
    <n v="0"/>
    <n v="236"/>
    <n v="0"/>
    <n v="1438"/>
    <n v="0"/>
    <n v="824"/>
    <n v="0"/>
    <n v="31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306004.880614337"/>
    <n v="188807331.8882618"/>
    <n v="39188630.091484763"/>
    <n v="0"/>
    <n v="0"/>
    <n v="0"/>
    <n v="0"/>
    <n v="0"/>
    <n v="250301967"/>
    <n v="0"/>
    <n v="0"/>
    <n v="0"/>
    <n v="0"/>
    <n v="0"/>
    <n v="0"/>
    <n v="0"/>
    <n v="0"/>
    <n v="0"/>
    <n v="250301967"/>
    <n v="89043.744930629662"/>
    <n v="0"/>
    <n v="0"/>
    <n v="0"/>
    <n v="0"/>
    <n v="19701352"/>
    <n v="20093795.174925413"/>
    <n v="20093795"/>
    <n v="236"/>
    <n v="1"/>
    <n v="0"/>
    <n v="0"/>
    <n v="10.488888888888889"/>
    <n v="10.488888888888889"/>
    <n v="4"/>
    <n v="4"/>
    <n v="6660438"/>
    <n v="26754233"/>
    <n v="277056200"/>
  </r>
  <r>
    <x v="2"/>
    <n v="3766"/>
    <x v="14"/>
    <x v="145"/>
    <x v="145"/>
    <x v="144"/>
    <n v="107613"/>
    <n v="111001107743"/>
    <s v="11001111001107743"/>
    <s v="COLEGIO ALAMEDA NORTE (IED)"/>
    <n v="1"/>
    <n v="3.4711883561739638"/>
    <n v="0.24310784645338757"/>
    <n v="1.9919606275011457E-2"/>
    <n v="1.0199196062750115"/>
    <n v="2193"/>
    <n v="0"/>
    <n v="0"/>
    <n v="0"/>
    <n v="144"/>
    <n v="0"/>
    <n v="894"/>
    <n v="0"/>
    <n v="787"/>
    <n v="0"/>
    <n v="36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610443.65596807"/>
    <n v="140311726.30599827"/>
    <n v="46074811.097975694"/>
    <n v="0"/>
    <n v="0"/>
    <n v="0"/>
    <n v="0"/>
    <n v="0"/>
    <n v="199996981"/>
    <n v="0"/>
    <n v="0"/>
    <n v="0"/>
    <n v="0"/>
    <n v="0"/>
    <n v="0"/>
    <n v="0"/>
    <n v="0"/>
    <n v="0"/>
    <n v="199996981"/>
    <n v="91197.893752849981"/>
    <n v="0"/>
    <n v="0"/>
    <n v="0"/>
    <n v="0"/>
    <n v="19701352"/>
    <n v="20093795.174925413"/>
    <n v="20093795"/>
    <n v="144"/>
    <n v="1"/>
    <n v="0"/>
    <n v="0"/>
    <n v="6.4"/>
    <n v="6.4"/>
    <n v="4"/>
    <n v="4"/>
    <n v="6660438"/>
    <n v="26754233"/>
    <n v="226751214"/>
  </r>
  <r>
    <x v="2"/>
    <n v="3766"/>
    <x v="14"/>
    <x v="145"/>
    <x v="145"/>
    <x v="144"/>
    <n v="105289"/>
    <n v="111001107760"/>
    <s v="11001111001107760"/>
    <s v="COLEGIO PAULO FREIRE (IED)"/>
    <n v="1"/>
    <n v="3.4711883561739638"/>
    <n v="0.24310784645338757"/>
    <n v="1.9919606275011457E-2"/>
    <n v="1.0199196062750115"/>
    <n v="2742"/>
    <n v="0"/>
    <n v="0"/>
    <n v="0"/>
    <n v="197"/>
    <n v="0"/>
    <n v="1004"/>
    <n v="0"/>
    <n v="994"/>
    <n v="0"/>
    <n v="6"/>
    <n v="0"/>
    <n v="541"/>
    <n v="744"/>
    <n v="0"/>
    <n v="0"/>
    <n v="0"/>
    <n v="197"/>
    <n v="0"/>
    <n v="0"/>
    <n v="0"/>
    <n v="0"/>
    <n v="0"/>
    <n v="6"/>
    <n v="0"/>
    <n v="541"/>
    <n v="92671"/>
    <n v="81839"/>
    <n v="122758"/>
    <n v="150439"/>
    <n v="114333"/>
    <n v="99892"/>
    <n v="152848"/>
    <n v="184139"/>
    <n v="18619843.057122983"/>
    <n v="166771462.91456544"/>
    <n v="751219.74616264715"/>
    <n v="83008705.935787901"/>
    <n v="0"/>
    <n v="0"/>
    <n v="0"/>
    <n v="0"/>
    <n v="269151232"/>
    <n v="3723968.6114245974"/>
    <n v="0"/>
    <n v="150243.94923252944"/>
    <n v="16601741.187157581"/>
    <n v="0"/>
    <n v="0"/>
    <n v="0"/>
    <n v="0"/>
    <n v="20475954"/>
    <n v="289627186"/>
    <n v="105626.25309992707"/>
    <n v="0"/>
    <n v="0"/>
    <n v="0"/>
    <n v="0"/>
    <n v="19701352"/>
    <n v="20093795.174925413"/>
    <n v="20093795"/>
    <n v="197"/>
    <n v="1"/>
    <n v="0"/>
    <n v="0"/>
    <n v="8.7555555555555564"/>
    <n v="8.7555555555555564"/>
    <n v="4"/>
    <n v="4"/>
    <n v="6660438"/>
    <n v="26754233"/>
    <n v="316381419"/>
  </r>
  <r>
    <x v="2"/>
    <n v="3766"/>
    <x v="14"/>
    <x v="145"/>
    <x v="145"/>
    <x v="144"/>
    <n v="107611"/>
    <n v="111001107778"/>
    <s v="11001111001107778"/>
    <s v="COLEGIO CALANDAIMA (IED)"/>
    <n v="1"/>
    <n v="3.4711883561739638"/>
    <n v="0.24310784645338757"/>
    <n v="1.9919606275011457E-2"/>
    <n v="1.0199196062750115"/>
    <n v="2090"/>
    <n v="0"/>
    <n v="0"/>
    <n v="0"/>
    <n v="99"/>
    <n v="0"/>
    <n v="906"/>
    <n v="0"/>
    <n v="763"/>
    <n v="0"/>
    <n v="3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357180.0134780481"/>
    <n v="139310095.89810297"/>
    <n v="40315459.710728735"/>
    <n v="0"/>
    <n v="0"/>
    <n v="0"/>
    <n v="0"/>
    <n v="0"/>
    <n v="188982736"/>
    <n v="0"/>
    <n v="0"/>
    <n v="0"/>
    <n v="0"/>
    <n v="0"/>
    <n v="0"/>
    <n v="0"/>
    <n v="0"/>
    <n v="0"/>
    <n v="188982736"/>
    <n v="90422.361722488044"/>
    <n v="0"/>
    <n v="0"/>
    <n v="0"/>
    <n v="0"/>
    <n v="19701352"/>
    <n v="20093795.174925413"/>
    <n v="20093795"/>
    <n v="99"/>
    <n v="1"/>
    <n v="0"/>
    <n v="0"/>
    <n v="4.4000000000000004"/>
    <n v="4.4000000000000004"/>
    <n v="4"/>
    <n v="4"/>
    <n v="6660438"/>
    <n v="26754233"/>
    <n v="215736969"/>
  </r>
  <r>
    <x v="2"/>
    <n v="3766"/>
    <x v="14"/>
    <x v="145"/>
    <x v="145"/>
    <x v="144"/>
    <n v="5391"/>
    <n v="111001107786"/>
    <s v="11001111001107786"/>
    <s v="COLEGIO NICOLAS BUENAVENTURA (IED)"/>
    <n v="1"/>
    <n v="3.4711883561739638"/>
    <n v="0.24310784645338757"/>
    <n v="1.9919606275011457E-2"/>
    <n v="1.0199196062750115"/>
    <n v="2034"/>
    <n v="0"/>
    <n v="0"/>
    <n v="17"/>
    <n v="112"/>
    <n v="250"/>
    <n v="723"/>
    <n v="0"/>
    <n v="645"/>
    <n v="0"/>
    <n v="2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585900.621308498"/>
    <n v="114185866.50006284"/>
    <n v="35933344.524779961"/>
    <n v="0"/>
    <n v="1982377.9618520953"/>
    <n v="25470452.327505864"/>
    <n v="0"/>
    <n v="0"/>
    <n v="188157942"/>
    <n v="0"/>
    <n v="0"/>
    <n v="0"/>
    <n v="0"/>
    <n v="0"/>
    <n v="0"/>
    <n v="0"/>
    <n v="0"/>
    <n v="0"/>
    <n v="188157942"/>
    <n v="92506.362831858409"/>
    <n v="1"/>
    <n v="0"/>
    <n v="0"/>
    <n v="1"/>
    <n v="24249724"/>
    <n v="24732768.954357699"/>
    <n v="24732769"/>
    <n v="129"/>
    <n v="0"/>
    <n v="1"/>
    <n v="1.3076923076923077"/>
    <n v="4.9777777777777779"/>
    <n v="6.2854700854700853"/>
    <n v="4"/>
    <n v="4"/>
    <n v="26641753"/>
    <n v="51374522"/>
    <n v="239532464"/>
  </r>
  <r>
    <x v="2"/>
    <n v="3766"/>
    <x v="14"/>
    <x v="145"/>
    <x v="145"/>
    <x v="144"/>
    <n v="108251"/>
    <n v="111001107794"/>
    <s v="11001111001107794"/>
    <s v="COLEGIO MARIA CANO (IED)"/>
    <n v="1"/>
    <n v="3.4711883561739638"/>
    <n v="0.24310784645338757"/>
    <n v="1.9919606275011457E-2"/>
    <n v="1.0199196062750115"/>
    <n v="1527"/>
    <n v="0"/>
    <n v="0"/>
    <n v="0"/>
    <n v="75"/>
    <n v="0"/>
    <n v="624"/>
    <n v="0"/>
    <n v="632"/>
    <n v="0"/>
    <n v="196"/>
    <n v="0"/>
    <n v="0"/>
    <n v="1527"/>
    <n v="0"/>
    <n v="0"/>
    <n v="0"/>
    <n v="75"/>
    <n v="0"/>
    <n v="624"/>
    <n v="0"/>
    <n v="632"/>
    <n v="0"/>
    <n v="196"/>
    <n v="0"/>
    <n v="0"/>
    <n v="92671"/>
    <n v="81839"/>
    <n v="122758"/>
    <n v="150439"/>
    <n v="114333"/>
    <n v="99892"/>
    <n v="152848"/>
    <n v="184139"/>
    <n v="7088772.7374833692"/>
    <n v="104837316.02637348"/>
    <n v="24539845.041313142"/>
    <n v="0"/>
    <n v="0"/>
    <n v="0"/>
    <n v="0"/>
    <n v="0"/>
    <n v="136465934"/>
    <n v="1417754.5474966739"/>
    <n v="20967463.205274697"/>
    <n v="4907969.0082626287"/>
    <n v="0"/>
    <n v="0"/>
    <n v="0"/>
    <n v="0"/>
    <n v="0"/>
    <n v="27293187"/>
    <n v="163759121"/>
    <n v="107242.38441388342"/>
    <n v="0"/>
    <n v="0"/>
    <n v="0"/>
    <n v="0"/>
    <n v="19701352"/>
    <n v="20093795.174925413"/>
    <n v="20093795"/>
    <n v="75"/>
    <n v="1"/>
    <n v="0"/>
    <n v="0"/>
    <n v="3.3333333333333335"/>
    <n v="3.3333333333333335"/>
    <n v="3.3333333333333335"/>
    <n v="4"/>
    <n v="6660438"/>
    <n v="26754233"/>
    <n v="190513354"/>
  </r>
  <r>
    <x v="2"/>
    <n v="3766"/>
    <x v="14"/>
    <x v="145"/>
    <x v="145"/>
    <x v="144"/>
    <n v="108291"/>
    <n v="111001107816"/>
    <s v="11001111001107816"/>
    <s v="COLEGIO CUNDINAMARCA (IED)"/>
    <n v="1"/>
    <n v="3.4711883561739638"/>
    <n v="0.24310784645338757"/>
    <n v="1.9919606275011457E-2"/>
    <n v="1.0199196062750115"/>
    <n v="3212"/>
    <n v="0"/>
    <n v="0"/>
    <n v="0"/>
    <n v="151"/>
    <n v="0"/>
    <n v="1263"/>
    <n v="0"/>
    <n v="1251"/>
    <n v="0"/>
    <n v="54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272062.444799852"/>
    <n v="209841570.45406285"/>
    <n v="68486200.191827998"/>
    <n v="0"/>
    <n v="0"/>
    <n v="0"/>
    <n v="0"/>
    <n v="0"/>
    <n v="292599833"/>
    <n v="0"/>
    <n v="0"/>
    <n v="0"/>
    <n v="0"/>
    <n v="0"/>
    <n v="0"/>
    <n v="0"/>
    <n v="0"/>
    <n v="0"/>
    <n v="292599833"/>
    <n v="91095.838418430882"/>
    <n v="0"/>
    <n v="0"/>
    <n v="0"/>
    <n v="0"/>
    <n v="19701352"/>
    <n v="20093795.174925413"/>
    <n v="20093795"/>
    <n v="151"/>
    <n v="1"/>
    <n v="0"/>
    <n v="0"/>
    <n v="6.7111111111111112"/>
    <n v="6.7111111111111112"/>
    <n v="4"/>
    <n v="4"/>
    <n v="6660438"/>
    <n v="26754233"/>
    <n v="319354066"/>
  </r>
  <r>
    <x v="2"/>
    <n v="3766"/>
    <x v="14"/>
    <x v="145"/>
    <x v="145"/>
    <x v="144"/>
    <n v="108211"/>
    <n v="111001107832"/>
    <s v="11001111001107832"/>
    <s v="COLEGIO GERMAN ARCINIEGAS (IED)"/>
    <n v="1"/>
    <n v="3.4711883561739638"/>
    <n v="0.24310784645338757"/>
    <n v="1.9919606275011457E-2"/>
    <n v="1.0199196062750115"/>
    <n v="1969"/>
    <n v="0"/>
    <n v="0"/>
    <n v="0"/>
    <n v="102"/>
    <n v="0"/>
    <n v="822"/>
    <n v="0"/>
    <n v="747"/>
    <n v="0"/>
    <n v="29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640730.9229773823"/>
    <n v="130963175.83230892"/>
    <n v="37310580.726078145"/>
    <n v="0"/>
    <n v="0"/>
    <n v="0"/>
    <n v="0"/>
    <n v="0"/>
    <n v="177914487"/>
    <n v="0"/>
    <n v="0"/>
    <n v="0"/>
    <n v="0"/>
    <n v="0"/>
    <n v="0"/>
    <n v="0"/>
    <n v="0"/>
    <n v="0"/>
    <n v="177914487"/>
    <n v="90357.789233113261"/>
    <n v="0"/>
    <n v="0"/>
    <n v="0"/>
    <n v="0"/>
    <n v="19701352"/>
    <n v="20093795.174925413"/>
    <n v="20093795"/>
    <n v="102"/>
    <n v="1"/>
    <n v="0"/>
    <n v="0"/>
    <n v="4.5333333333333332"/>
    <n v="4.5333333333333332"/>
    <n v="4"/>
    <n v="4"/>
    <n v="6660438"/>
    <n v="26754233"/>
    <n v="204668720"/>
  </r>
  <r>
    <x v="2"/>
    <n v="3766"/>
    <x v="14"/>
    <x v="145"/>
    <x v="145"/>
    <x v="144"/>
    <n v="108272"/>
    <n v="111001107859"/>
    <s v="11001111001107859"/>
    <s v="COLEGIO ANTONIO GARCIA (IED)"/>
    <n v="1"/>
    <n v="3.4711883561739638"/>
    <n v="0.24310784645338757"/>
    <n v="1.9919606275011457E-2"/>
    <n v="1.0199196062750115"/>
    <n v="2432"/>
    <n v="0"/>
    <n v="0"/>
    <n v="0"/>
    <n v="164"/>
    <n v="0"/>
    <n v="1223"/>
    <n v="0"/>
    <n v="660"/>
    <n v="0"/>
    <n v="38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500783.052630302"/>
    <n v="157172504.83890229"/>
    <n v="48203267.045436531"/>
    <n v="0"/>
    <n v="0"/>
    <n v="0"/>
    <n v="0"/>
    <n v="0"/>
    <n v="220876555"/>
    <n v="0"/>
    <n v="0"/>
    <n v="0"/>
    <n v="0"/>
    <n v="0"/>
    <n v="0"/>
    <n v="0"/>
    <n v="0"/>
    <n v="0"/>
    <n v="220876555"/>
    <n v="90820.951891447374"/>
    <n v="0"/>
    <n v="0"/>
    <n v="0"/>
    <n v="0"/>
    <n v="19701352"/>
    <n v="20093795.174925413"/>
    <n v="20093795"/>
    <n v="164"/>
    <n v="1"/>
    <n v="0"/>
    <n v="0"/>
    <n v="7.2888888888888888"/>
    <n v="7.2888888888888888"/>
    <n v="4"/>
    <n v="4"/>
    <n v="6660438"/>
    <n v="26754233"/>
    <n v="247630788"/>
  </r>
  <r>
    <x v="2"/>
    <n v="3766"/>
    <x v="14"/>
    <x v="145"/>
    <x v="145"/>
    <x v="144"/>
    <n v="117316"/>
    <n v="111001107867"/>
    <s v="11001111001107867"/>
    <s v="COLEGIO KIMI PERNIA DOMICO (IED)"/>
    <n v="1"/>
    <n v="3.4711883561739638"/>
    <n v="0.24310784645338757"/>
    <n v="1.9919606275011457E-2"/>
    <n v="1.0199196062750115"/>
    <n v="2875"/>
    <n v="0"/>
    <n v="0"/>
    <n v="0"/>
    <n v="145"/>
    <n v="0"/>
    <n v="1411"/>
    <n v="0"/>
    <n v="964"/>
    <n v="0"/>
    <n v="3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704960.625801181"/>
    <n v="198239351.56260908"/>
    <n v="44447168.314623296"/>
    <n v="0"/>
    <n v="0"/>
    <n v="0"/>
    <n v="0"/>
    <n v="0"/>
    <n v="256391481"/>
    <n v="0"/>
    <n v="0"/>
    <n v="0"/>
    <n v="0"/>
    <n v="0"/>
    <n v="0"/>
    <n v="0"/>
    <n v="0"/>
    <n v="0"/>
    <n v="256391481"/>
    <n v="89179.64556521739"/>
    <n v="0"/>
    <n v="0"/>
    <n v="0"/>
    <n v="0"/>
    <n v="19701352"/>
    <n v="20093795.174925413"/>
    <n v="20093795"/>
    <n v="145"/>
    <n v="1"/>
    <n v="0"/>
    <n v="0"/>
    <n v="6.4444444444444446"/>
    <n v="6.4444444444444446"/>
    <n v="4"/>
    <n v="4"/>
    <n v="6660438"/>
    <n v="26754233"/>
    <n v="283145714"/>
  </r>
  <r>
    <x v="2"/>
    <n v="3766"/>
    <x v="14"/>
    <x v="145"/>
    <x v="145"/>
    <x v="144"/>
    <n v="108271"/>
    <n v="111001107875"/>
    <s v="11001111001107875"/>
    <s v="COLEGIO CIUDADELA EDUCATIVA DE BOSA (IED)"/>
    <n v="1"/>
    <n v="3.4711883561739638"/>
    <n v="0.24310784645338757"/>
    <n v="1.9919606275011457E-2"/>
    <n v="1.0199196062750115"/>
    <n v="5740"/>
    <n v="0"/>
    <n v="0"/>
    <n v="0"/>
    <n v="346"/>
    <n v="0"/>
    <n v="2453"/>
    <n v="0"/>
    <n v="2080"/>
    <n v="0"/>
    <n v="8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702871.562256612"/>
    <n v="378365886.58244509"/>
    <n v="107800033.57433987"/>
    <n v="0"/>
    <n v="0"/>
    <n v="0"/>
    <n v="0"/>
    <n v="0"/>
    <n v="518868792"/>
    <n v="0"/>
    <n v="0"/>
    <n v="0"/>
    <n v="0"/>
    <n v="0"/>
    <n v="0"/>
    <n v="0"/>
    <n v="0"/>
    <n v="0"/>
    <n v="518868792"/>
    <n v="90395.259930313594"/>
    <n v="0"/>
    <n v="0"/>
    <n v="0"/>
    <n v="0"/>
    <n v="19701352"/>
    <n v="20093795.174925413"/>
    <n v="20093795"/>
    <n v="346"/>
    <n v="1"/>
    <n v="0"/>
    <n v="0"/>
    <n v="15.377777777777778"/>
    <n v="15.377777777777778"/>
    <n v="4"/>
    <n v="4"/>
    <n v="6660438"/>
    <n v="26754233"/>
    <n v="545623025"/>
  </r>
  <r>
    <x v="2"/>
    <n v="3766"/>
    <x v="14"/>
    <x v="145"/>
    <x v="145"/>
    <x v="144"/>
    <n v="117176"/>
    <n v="111001107883"/>
    <s v="11001111001107883"/>
    <s v="COLEGIO DEBORA ARANGO PEREZ (IED)"/>
    <n v="1"/>
    <n v="3.4711883561739638"/>
    <n v="0.24310784645338757"/>
    <n v="1.9919606275011457E-2"/>
    <n v="1.0199196062750115"/>
    <n v="2655"/>
    <n v="0"/>
    <n v="0"/>
    <n v="0"/>
    <n v="199"/>
    <n v="0"/>
    <n v="1095"/>
    <n v="0"/>
    <n v="984"/>
    <n v="0"/>
    <n v="377"/>
    <n v="0"/>
    <n v="0"/>
    <n v="831"/>
    <n v="0"/>
    <n v="0"/>
    <n v="0"/>
    <n v="199"/>
    <n v="0"/>
    <n v="0"/>
    <n v="0"/>
    <n v="255"/>
    <n v="0"/>
    <n v="377"/>
    <n v="0"/>
    <n v="0"/>
    <n v="92671"/>
    <n v="81839"/>
    <n v="122758"/>
    <n v="150439"/>
    <n v="114333"/>
    <n v="99892"/>
    <n v="152848"/>
    <n v="184139"/>
    <n v="18808876.996789206"/>
    <n v="173532468.16785866"/>
    <n v="47201640.717219666"/>
    <n v="0"/>
    <n v="0"/>
    <n v="0"/>
    <n v="0"/>
    <n v="0"/>
    <n v="239542986"/>
    <n v="3761775.3993578418"/>
    <n v="4256929.2335549742"/>
    <n v="9440328.1434439346"/>
    <n v="0"/>
    <n v="0"/>
    <n v="0"/>
    <n v="0"/>
    <n v="0"/>
    <n v="17459033"/>
    <n v="257002019"/>
    <n v="96799.253860640296"/>
    <n v="0"/>
    <n v="0"/>
    <n v="0"/>
    <n v="0"/>
    <n v="19701352"/>
    <n v="20093795.174925413"/>
    <n v="20093795"/>
    <n v="199"/>
    <n v="1"/>
    <n v="0"/>
    <n v="0"/>
    <n v="8.844444444444445"/>
    <n v="8.844444444444445"/>
    <n v="4"/>
    <n v="4"/>
    <n v="6660438"/>
    <n v="26754233"/>
    <n v="283756252"/>
  </r>
  <r>
    <x v="2"/>
    <n v="3766"/>
    <x v="14"/>
    <x v="145"/>
    <x v="145"/>
    <x v="144"/>
    <n v="109771"/>
    <n v="111001108456"/>
    <s v="11001111001108456"/>
    <s v="COLEGIO TOMAS CIPRIANO DE MOSQUERA (IED)"/>
    <n v="1"/>
    <n v="3.4711883561739638"/>
    <n v="0.24310784645338757"/>
    <n v="1.9919606275011457E-2"/>
    <n v="1.0199196062750115"/>
    <n v="1867"/>
    <n v="0"/>
    <n v="0"/>
    <n v="0"/>
    <n v="157"/>
    <n v="0"/>
    <n v="757"/>
    <n v="0"/>
    <n v="648"/>
    <n v="0"/>
    <n v="30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839164.26379852"/>
    <n v="117274226.92440665"/>
    <n v="38187003.763267897"/>
    <n v="0"/>
    <n v="0"/>
    <n v="0"/>
    <n v="0"/>
    <n v="0"/>
    <n v="170300395"/>
    <n v="0"/>
    <n v="0"/>
    <n v="0"/>
    <n v="0"/>
    <n v="0"/>
    <n v="0"/>
    <n v="0"/>
    <n v="0"/>
    <n v="0"/>
    <n v="170300395"/>
    <n v="91216.065881092669"/>
    <n v="0"/>
    <n v="0"/>
    <n v="0"/>
    <n v="0"/>
    <n v="19701352"/>
    <n v="20093795.174925413"/>
    <n v="20093795"/>
    <n v="157"/>
    <n v="1"/>
    <n v="0"/>
    <n v="0"/>
    <n v="6.9777777777777779"/>
    <n v="6.9777777777777779"/>
    <n v="4"/>
    <n v="4"/>
    <n v="6660438"/>
    <n v="26754233"/>
    <n v="197054628"/>
  </r>
  <r>
    <x v="2"/>
    <n v="3766"/>
    <x v="14"/>
    <x v="145"/>
    <x v="145"/>
    <x v="144"/>
    <n v="122596"/>
    <n v="111001108901"/>
    <s v="11001111001108901"/>
    <s v="COLEGIO CHARRY (IED)"/>
    <n v="1"/>
    <n v="3.4711883561739638"/>
    <n v="0.24310784645338757"/>
    <n v="1.9919606275011457E-2"/>
    <n v="1.0199196062750115"/>
    <n v="1537"/>
    <n v="0"/>
    <n v="0"/>
    <n v="0"/>
    <n v="139"/>
    <n v="0"/>
    <n v="663"/>
    <n v="0"/>
    <n v="522"/>
    <n v="0"/>
    <n v="21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137858.806802511"/>
    <n v="98911002.779659688"/>
    <n v="26668300.988773976"/>
    <n v="0"/>
    <n v="0"/>
    <n v="0"/>
    <n v="0"/>
    <n v="0"/>
    <n v="138717163"/>
    <n v="0"/>
    <n v="0"/>
    <n v="0"/>
    <n v="0"/>
    <n v="0"/>
    <n v="0"/>
    <n v="0"/>
    <n v="0"/>
    <n v="0"/>
    <n v="138717163"/>
    <n v="90251.895250487971"/>
    <n v="0"/>
    <n v="0"/>
    <n v="0"/>
    <n v="0"/>
    <n v="19701352"/>
    <n v="20093795.174925413"/>
    <n v="20093795"/>
    <n v="139"/>
    <n v="1"/>
    <n v="0"/>
    <n v="0"/>
    <n v="6.177777777777778"/>
    <n v="6.177777777777778"/>
    <n v="4"/>
    <n v="4"/>
    <n v="6660438"/>
    <n v="26754233"/>
    <n v="165471396"/>
  </r>
  <r>
    <x v="2"/>
    <n v="3766"/>
    <x v="14"/>
    <x v="145"/>
    <x v="145"/>
    <x v="144"/>
    <n v="122597"/>
    <n v="111001109304"/>
    <s v="11001111001109304"/>
    <s v="COLEGIO FANNY MIKEY (IED)"/>
    <n v="1"/>
    <n v="3.4711883561739638"/>
    <n v="0.24310784645338757"/>
    <n v="1.9919606275011457E-2"/>
    <n v="1.0199196062750115"/>
    <n v="1772"/>
    <n v="0"/>
    <n v="0"/>
    <n v="0"/>
    <n v="141"/>
    <n v="0"/>
    <n v="793"/>
    <n v="0"/>
    <n v="639"/>
    <n v="0"/>
    <n v="1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326892.746468734"/>
    <n v="119527895.34217104"/>
    <n v="24915454.914394464"/>
    <n v="0"/>
    <n v="0"/>
    <n v="0"/>
    <n v="0"/>
    <n v="0"/>
    <n v="157770243"/>
    <n v="0"/>
    <n v="0"/>
    <n v="0"/>
    <n v="0"/>
    <n v="0"/>
    <n v="0"/>
    <n v="0"/>
    <n v="0"/>
    <n v="0"/>
    <n v="157770243"/>
    <n v="89035.125846501134"/>
    <n v="0"/>
    <n v="0"/>
    <n v="0"/>
    <n v="0"/>
    <n v="19701352"/>
    <n v="20093795.174925413"/>
    <n v="20093795"/>
    <n v="141"/>
    <n v="1"/>
    <n v="0"/>
    <n v="0"/>
    <n v="6.2666666666666666"/>
    <n v="6.2666666666666666"/>
    <n v="4"/>
    <n v="4"/>
    <n v="6660438"/>
    <n v="26754233"/>
    <n v="184524476"/>
  </r>
  <r>
    <x v="2"/>
    <n v="3766"/>
    <x v="14"/>
    <x v="145"/>
    <x v="145"/>
    <x v="144"/>
    <n v="126882"/>
    <n v="111001109550"/>
    <s v="11001111001109550"/>
    <s v="COLEGIO RODOLFO LLINAS (IED)"/>
    <n v="1"/>
    <n v="3.4711883561739638"/>
    <n v="0.24310784645338757"/>
    <n v="1.9919606275011457E-2"/>
    <n v="1.0199196062750115"/>
    <n v="2318"/>
    <n v="0"/>
    <n v="0"/>
    <n v="0"/>
    <n v="150"/>
    <n v="0"/>
    <n v="871"/>
    <n v="0"/>
    <n v="857"/>
    <n v="0"/>
    <n v="440"/>
    <n v="0"/>
    <n v="0"/>
    <n v="1021"/>
    <n v="0"/>
    <n v="0"/>
    <n v="0"/>
    <n v="150"/>
    <n v="0"/>
    <n v="871"/>
    <n v="0"/>
    <n v="0"/>
    <n v="0"/>
    <n v="0"/>
    <n v="0"/>
    <n v="0"/>
    <n v="92671"/>
    <n v="81839"/>
    <n v="122758"/>
    <n v="150439"/>
    <n v="114333"/>
    <n v="99892"/>
    <n v="152848"/>
    <n v="184139"/>
    <n v="14177545.474966738"/>
    <n v="144234778.73692149"/>
    <n v="55089448.051927462"/>
    <n v="0"/>
    <n v="0"/>
    <n v="0"/>
    <n v="0"/>
    <n v="0"/>
    <n v="213501772"/>
    <n v="2835509.0949933478"/>
    <n v="14540334.754613265"/>
    <n v="0"/>
    <n v="0"/>
    <n v="0"/>
    <n v="0"/>
    <n v="0"/>
    <n v="0"/>
    <n v="17375844"/>
    <n v="230877616"/>
    <n v="99602.077653149274"/>
    <n v="0"/>
    <n v="0"/>
    <n v="0"/>
    <n v="0"/>
    <n v="19701352"/>
    <n v="20093795.174925413"/>
    <n v="20093795"/>
    <n v="150"/>
    <n v="1"/>
    <n v="0"/>
    <n v="0"/>
    <n v="6.666666666666667"/>
    <n v="6.666666666666667"/>
    <n v="4"/>
    <n v="4"/>
    <n v="6660438"/>
    <n v="26754233"/>
    <n v="257631849"/>
  </r>
  <r>
    <x v="2"/>
    <n v="3766"/>
    <x v="14"/>
    <x v="145"/>
    <x v="145"/>
    <x v="144"/>
    <n v="141191"/>
    <n v="111001110477"/>
    <s v="11001111001110477"/>
    <s v="COLEGIO NELSON MANDELA (IED)"/>
    <n v="1"/>
    <n v="3.4711883561739638"/>
    <n v="0.24310784645338757"/>
    <n v="1.9919606275011457E-2"/>
    <n v="1.0199196062750115"/>
    <n v="1667"/>
    <n v="0"/>
    <n v="0"/>
    <n v="0"/>
    <n v="100"/>
    <n v="0"/>
    <n v="709"/>
    <n v="0"/>
    <n v="580"/>
    <n v="0"/>
    <n v="27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51696.9833111595"/>
    <n v="107591799.64808552"/>
    <n v="34806514.905535989"/>
    <n v="0"/>
    <n v="0"/>
    <n v="0"/>
    <n v="0"/>
    <n v="0"/>
    <n v="151850012"/>
    <n v="0"/>
    <n v="0"/>
    <n v="0"/>
    <n v="0"/>
    <n v="0"/>
    <n v="0"/>
    <n v="0"/>
    <n v="0"/>
    <n v="0"/>
    <n v="151850012"/>
    <n v="91091.788842231559"/>
    <n v="0"/>
    <n v="0"/>
    <n v="0"/>
    <n v="0"/>
    <n v="19701352"/>
    <n v="20093795.174925413"/>
    <n v="20093795"/>
    <n v="100"/>
    <n v="1"/>
    <n v="0"/>
    <n v="0"/>
    <n v="4.4444444444444446"/>
    <n v="4.4444444444444446"/>
    <n v="4"/>
    <n v="4"/>
    <n v="6660438"/>
    <n v="26754233"/>
    <n v="178604245"/>
  </r>
  <r>
    <x v="2"/>
    <n v="3766"/>
    <x v="14"/>
    <x v="145"/>
    <x v="145"/>
    <x v="144"/>
    <n v="145413"/>
    <n v="111001800091"/>
    <s v="11001111001800091"/>
    <s v="COLEGIO LA FELICIDAD (IED)"/>
    <n v="1"/>
    <n v="3.4711883561739638"/>
    <n v="0.24310784645338757"/>
    <n v="1.9919606275011457E-2"/>
    <n v="1.0199196062750115"/>
    <n v="956"/>
    <n v="0"/>
    <n v="0"/>
    <n v="0"/>
    <n v="76"/>
    <n v="0"/>
    <n v="388"/>
    <n v="0"/>
    <n v="321"/>
    <n v="0"/>
    <n v="171"/>
    <n v="0"/>
    <n v="0"/>
    <n v="956"/>
    <n v="0"/>
    <n v="0"/>
    <n v="0"/>
    <n v="76"/>
    <n v="0"/>
    <n v="388"/>
    <n v="0"/>
    <n v="321"/>
    <n v="0"/>
    <n v="171"/>
    <n v="0"/>
    <n v="0"/>
    <n v="92671"/>
    <n v="81839"/>
    <n v="122758"/>
    <n v="150439"/>
    <n v="114333"/>
    <n v="99892"/>
    <n v="152848"/>
    <n v="184139"/>
    <n v="7183289.7073164815"/>
    <n v="59179663.266479932"/>
    <n v="21409762.765635446"/>
    <n v="0"/>
    <n v="0"/>
    <n v="0"/>
    <n v="0"/>
    <n v="0"/>
    <n v="87772716"/>
    <n v="1436657.9414632965"/>
    <n v="11835932.653295988"/>
    <n v="4281952.5531270895"/>
    <n v="0"/>
    <n v="0"/>
    <n v="0"/>
    <n v="0"/>
    <n v="0"/>
    <n v="17554543"/>
    <n v="105327259"/>
    <n v="110174.95711297072"/>
    <n v="0"/>
    <n v="0"/>
    <n v="0"/>
    <n v="0"/>
    <n v="19701352"/>
    <n v="20093795.174925413"/>
    <n v="20093795"/>
    <n v="76"/>
    <n v="1"/>
    <n v="0"/>
    <n v="0"/>
    <n v="3.3777777777777778"/>
    <n v="3.3777777777777778"/>
    <n v="3.3777777777777778"/>
    <n v="4"/>
    <n v="6660438"/>
    <n v="26754233"/>
    <n v="132081492"/>
  </r>
  <r>
    <x v="2"/>
    <n v="3766"/>
    <x v="14"/>
    <x v="145"/>
    <x v="145"/>
    <x v="144"/>
    <n v="146690"/>
    <n v="111001800163"/>
    <s v="11001111001800163"/>
    <s v="COLEGIO FILARMONICO JORGE MARIO BERGOGLIO (IED)"/>
    <n v="1"/>
    <n v="3.4711883561739638"/>
    <n v="0.24310784645338757"/>
    <n v="1.9919606275011457E-2"/>
    <n v="1.0199196062750115"/>
    <n v="481"/>
    <n v="0"/>
    <n v="0"/>
    <n v="0"/>
    <n v="40"/>
    <n v="0"/>
    <n v="200"/>
    <n v="0"/>
    <n v="160"/>
    <n v="0"/>
    <n v="81"/>
    <n v="0"/>
    <n v="0"/>
    <n v="481"/>
    <n v="0"/>
    <n v="0"/>
    <n v="0"/>
    <n v="40"/>
    <n v="0"/>
    <n v="200"/>
    <n v="0"/>
    <n v="160"/>
    <n v="0"/>
    <n v="81"/>
    <n v="0"/>
    <n v="0"/>
    <n v="92671"/>
    <n v="81839"/>
    <n v="122758"/>
    <n v="150439"/>
    <n v="114333"/>
    <n v="99892"/>
    <n v="152848"/>
    <n v="184139"/>
    <n v="3780678.793324464"/>
    <n v="30048912.23685864"/>
    <n v="10141466.573195737"/>
    <n v="0"/>
    <n v="0"/>
    <n v="0"/>
    <n v="0"/>
    <n v="0"/>
    <n v="43971058"/>
    <n v="756135.75866489275"/>
    <n v="6009782.4473717278"/>
    <n v="2028293.3146391476"/>
    <n v="0"/>
    <n v="0"/>
    <n v="0"/>
    <n v="0"/>
    <n v="0"/>
    <n v="8794212"/>
    <n v="52765270"/>
    <n v="109699.10602910603"/>
    <n v="0"/>
    <n v="0"/>
    <n v="0"/>
    <n v="0"/>
    <n v="19701352"/>
    <n v="20093795.174925413"/>
    <n v="20093795"/>
    <n v="40"/>
    <n v="1"/>
    <n v="0"/>
    <n v="0"/>
    <n v="1.7777777777777777"/>
    <n v="1.7777777777777777"/>
    <n v="1.7777777777777777"/>
    <n v="2"/>
    <n v="6660438"/>
    <n v="26754233"/>
    <n v="79519503"/>
  </r>
  <r>
    <x v="2"/>
    <n v="3766"/>
    <x v="14"/>
    <x v="145"/>
    <x v="145"/>
    <x v="144"/>
    <n v="154218"/>
    <n v="111001800643"/>
    <s v="11001111001800643"/>
    <s v="COLEGIO DE LA BICI (IED)"/>
    <n v="1"/>
    <n v="3.4711883561739638"/>
    <n v="0.24310784645338757"/>
    <n v="1.9919606275011457E-2"/>
    <n v="1.0199196062750115"/>
    <n v="925"/>
    <n v="0"/>
    <n v="0"/>
    <n v="0"/>
    <n v="79"/>
    <n v="0"/>
    <n v="395"/>
    <n v="0"/>
    <n v="309"/>
    <n v="0"/>
    <n v="142"/>
    <n v="0"/>
    <n v="0"/>
    <n v="925"/>
    <n v="0"/>
    <n v="0"/>
    <n v="0"/>
    <n v="79"/>
    <n v="0"/>
    <n v="395"/>
    <n v="0"/>
    <n v="309"/>
    <n v="0"/>
    <n v="142"/>
    <n v="0"/>
    <n v="0"/>
    <n v="92671"/>
    <n v="81839"/>
    <n v="122758"/>
    <n v="150439"/>
    <n v="114333"/>
    <n v="99892"/>
    <n v="152848"/>
    <n v="184139"/>
    <n v="7466840.6168158157"/>
    <n v="58762317.263190232"/>
    <n v="17778867.325849317"/>
    <n v="0"/>
    <n v="0"/>
    <n v="0"/>
    <n v="0"/>
    <n v="0"/>
    <n v="84008025"/>
    <n v="1493368.1233631633"/>
    <n v="11752463.452638047"/>
    <n v="3555773.4651698638"/>
    <n v="0"/>
    <n v="0"/>
    <n v="0"/>
    <n v="0"/>
    <n v="0"/>
    <n v="16801605"/>
    <n v="100809630"/>
    <n v="108983.38378378378"/>
    <n v="0"/>
    <n v="0"/>
    <n v="0"/>
    <n v="0"/>
    <n v="19701352"/>
    <n v="20093795.174925413"/>
    <n v="20093795"/>
    <n v="79"/>
    <n v="0"/>
    <n v="1"/>
    <n v="0"/>
    <n v="3.5111111111111111"/>
    <n v="3.5111111111111111"/>
    <n v="3.5111111111111111"/>
    <n v="4"/>
    <n v="26641753"/>
    <n v="46735548"/>
    <n v="147545178"/>
  </r>
  <r>
    <x v="2"/>
    <n v="3766"/>
    <x v="14"/>
    <x v="145"/>
    <x v="145"/>
    <x v="144"/>
    <n v="157496"/>
    <n v="111001800813"/>
    <s v="11001111001800813"/>
    <s v="COLEGIO COMPARTIR SUBA (IED)"/>
    <n v="1"/>
    <n v="3.4711883561739638"/>
    <n v="0.24310784645338757"/>
    <n v="1.9919606275011457E-2"/>
    <n v="1.0199196062750115"/>
    <n v="1085"/>
    <n v="0"/>
    <n v="0"/>
    <n v="0"/>
    <n v="47"/>
    <n v="0"/>
    <n v="470"/>
    <n v="0"/>
    <n v="383"/>
    <n v="0"/>
    <n v="185"/>
    <n v="0"/>
    <n v="0"/>
    <n v="1085"/>
    <n v="0"/>
    <n v="0"/>
    <n v="0"/>
    <n v="47"/>
    <n v="0"/>
    <n v="470"/>
    <n v="0"/>
    <n v="383"/>
    <n v="0"/>
    <n v="185"/>
    <n v="0"/>
    <n v="0"/>
    <n v="92671"/>
    <n v="81839"/>
    <n v="122758"/>
    <n v="150439"/>
    <n v="114333"/>
    <n v="99892"/>
    <n v="152848"/>
    <n v="184139"/>
    <n v="4442297.5821562447"/>
    <n v="71199228.161223397"/>
    <n v="23162608.840014957"/>
    <n v="0"/>
    <n v="0"/>
    <n v="0"/>
    <n v="0"/>
    <n v="0"/>
    <n v="98804135"/>
    <n v="888459.51643124898"/>
    <n v="14239845.632244678"/>
    <n v="4632521.7680029916"/>
    <n v="0"/>
    <n v="0"/>
    <n v="0"/>
    <n v="0"/>
    <n v="0"/>
    <n v="19760827"/>
    <n v="118564962"/>
    <n v="109276.46267281106"/>
    <n v="0"/>
    <n v="0"/>
    <n v="0"/>
    <n v="0"/>
    <n v="19701352"/>
    <n v="20093795.174925413"/>
    <n v="20093795"/>
    <n v="47"/>
    <n v="1"/>
    <n v="0"/>
    <n v="0"/>
    <n v="2.088888888888889"/>
    <n v="2.088888888888889"/>
    <n v="2.088888888888889"/>
    <n v="3"/>
    <n v="6660438"/>
    <n v="26754233"/>
    <n v="145319195"/>
  </r>
  <r>
    <x v="2"/>
    <n v="3766"/>
    <x v="14"/>
    <x v="145"/>
    <x v="145"/>
    <x v="144"/>
    <n v="164438"/>
    <n v="111001801047"/>
    <s v="11001111001801047"/>
    <s v="COLEGIO GLORIA VALENCIA DE CASTAÑO (IED)"/>
    <n v="1"/>
    <n v="3.4711883561739638"/>
    <n v="0.24310784645338757"/>
    <n v="1.9919606275011457E-2"/>
    <n v="1.0199196062750115"/>
    <n v="864"/>
    <n v="0"/>
    <n v="0"/>
    <n v="0"/>
    <n v="60"/>
    <n v="0"/>
    <n v="348"/>
    <n v="0"/>
    <n v="325"/>
    <n v="0"/>
    <n v="131"/>
    <n v="0"/>
    <n v="0"/>
    <n v="864"/>
    <n v="0"/>
    <n v="0"/>
    <n v="0"/>
    <n v="60"/>
    <n v="0"/>
    <n v="348"/>
    <n v="0"/>
    <n v="325"/>
    <n v="0"/>
    <n v="131"/>
    <n v="0"/>
    <n v="0"/>
    <n v="92671"/>
    <n v="81839"/>
    <n v="122758"/>
    <n v="150439"/>
    <n v="114333"/>
    <n v="99892"/>
    <n v="152848"/>
    <n v="184139"/>
    <n v="5671018.1899866955"/>
    <n v="56174772.042794071"/>
    <n v="16401631.12455113"/>
    <n v="0"/>
    <n v="0"/>
    <n v="0"/>
    <n v="0"/>
    <n v="0"/>
    <n v="78247421"/>
    <n v="1134203.6379973392"/>
    <n v="11234954.408558814"/>
    <n v="3280326.2249102262"/>
    <n v="0"/>
    <n v="0"/>
    <n v="0"/>
    <n v="0"/>
    <n v="0"/>
    <n v="15649484"/>
    <n v="93896905"/>
    <n v="108676.97337962964"/>
    <n v="0"/>
    <n v="0"/>
    <n v="0"/>
    <n v="0"/>
    <n v="19701352"/>
    <n v="20093795.174925413"/>
    <n v="20093795"/>
    <n v="60"/>
    <n v="1"/>
    <n v="0"/>
    <n v="0"/>
    <n v="2.6666666666666665"/>
    <n v="2.6666666666666665"/>
    <n v="2.6666666666666665"/>
    <n v="3"/>
    <n v="6660438"/>
    <n v="26754233"/>
    <n v="120651138"/>
  </r>
  <r>
    <x v="2"/>
    <n v="3766"/>
    <x v="14"/>
    <x v="145"/>
    <x v="145"/>
    <x v="144"/>
    <n v="164437"/>
    <n v="111001801055"/>
    <s v="11001111001801055"/>
    <s v="COLEGIO ABEL RODRIGUEZ CESPEDES (IED)"/>
    <n v="1"/>
    <n v="3.4711883561739638"/>
    <n v="0.24310784645338757"/>
    <n v="1.9919606275011457E-2"/>
    <n v="1.0199196062750115"/>
    <n v="930"/>
    <n v="0"/>
    <n v="0"/>
    <n v="0"/>
    <n v="60"/>
    <n v="0"/>
    <n v="398"/>
    <n v="0"/>
    <n v="316"/>
    <n v="0"/>
    <n v="156"/>
    <n v="0"/>
    <n v="0"/>
    <n v="930"/>
    <n v="0"/>
    <n v="0"/>
    <n v="0"/>
    <n v="60"/>
    <n v="0"/>
    <n v="398"/>
    <n v="0"/>
    <n v="316"/>
    <n v="0"/>
    <n v="156"/>
    <n v="0"/>
    <n v="0"/>
    <n v="92671"/>
    <n v="81839"/>
    <n v="122758"/>
    <n v="150439"/>
    <n v="114333"/>
    <n v="99892"/>
    <n v="152848"/>
    <n v="184139"/>
    <n v="5671018.1899866955"/>
    <n v="59597009.269769639"/>
    <n v="19531713.400228828"/>
    <n v="0"/>
    <n v="0"/>
    <n v="0"/>
    <n v="0"/>
    <n v="0"/>
    <n v="84799741"/>
    <n v="1134203.6379973392"/>
    <n v="11919401.85395393"/>
    <n v="3906342.6800457654"/>
    <n v="0"/>
    <n v="0"/>
    <n v="0"/>
    <n v="0"/>
    <n v="0"/>
    <n v="16959948"/>
    <n v="101759689"/>
    <n v="109419.02043010753"/>
    <n v="0"/>
    <n v="0"/>
    <n v="0"/>
    <n v="0"/>
    <n v="19701352"/>
    <n v="20093795.174925413"/>
    <n v="20093795"/>
    <n v="60"/>
    <n v="1"/>
    <n v="0"/>
    <n v="0"/>
    <n v="2.6666666666666665"/>
    <n v="2.6666666666666665"/>
    <n v="2.6666666666666665"/>
    <n v="3"/>
    <n v="6660438"/>
    <n v="26754233"/>
    <n v="128513922"/>
  </r>
  <r>
    <x v="2"/>
    <n v="3766"/>
    <x v="14"/>
    <x v="145"/>
    <x v="145"/>
    <x v="144"/>
    <n v="164417"/>
    <n v="111001801071"/>
    <s v="11001111001801071"/>
    <s v="COLEGIO LUCILA RUBIO DE LAVERDE (IED)"/>
    <n v="1"/>
    <n v="3.4711883561739638"/>
    <n v="0.24310784645338757"/>
    <n v="1.9919606275011457E-2"/>
    <n v="1.0199196062750115"/>
    <n v="931"/>
    <n v="0"/>
    <n v="0"/>
    <n v="0"/>
    <n v="60"/>
    <n v="0"/>
    <n v="427"/>
    <n v="0"/>
    <n v="307"/>
    <n v="0"/>
    <n v="137"/>
    <n v="0"/>
    <n v="0"/>
    <n v="931"/>
    <n v="0"/>
    <n v="0"/>
    <n v="0"/>
    <n v="60"/>
    <n v="0"/>
    <n v="427"/>
    <n v="0"/>
    <n v="307"/>
    <n v="0"/>
    <n v="137"/>
    <n v="0"/>
    <n v="0"/>
    <n v="92671"/>
    <n v="81839"/>
    <n v="122758"/>
    <n v="150439"/>
    <n v="114333"/>
    <n v="99892"/>
    <n v="152848"/>
    <n v="184139"/>
    <n v="5671018.1899866955"/>
    <n v="61266393.282928452"/>
    <n v="17152850.870713778"/>
    <n v="0"/>
    <n v="0"/>
    <n v="0"/>
    <n v="0"/>
    <n v="0"/>
    <n v="84090262"/>
    <n v="1134203.6379973392"/>
    <n v="12253278.656585691"/>
    <n v="3430570.1741427556"/>
    <n v="0"/>
    <n v="0"/>
    <n v="0"/>
    <n v="0"/>
    <n v="0"/>
    <n v="16818052"/>
    <n v="100908314"/>
    <n v="108387.01825993555"/>
    <n v="0"/>
    <n v="0"/>
    <n v="0"/>
    <n v="0"/>
    <n v="19701352"/>
    <n v="20093795.174925413"/>
    <n v="20093795"/>
    <n v="60"/>
    <n v="1"/>
    <n v="0"/>
    <n v="0"/>
    <n v="2.6666666666666665"/>
    <n v="2.6666666666666665"/>
    <n v="2.6666666666666665"/>
    <n v="3"/>
    <n v="6660438"/>
    <n v="26754233"/>
    <n v="127662547"/>
  </r>
  <r>
    <x v="2"/>
    <n v="3766"/>
    <x v="14"/>
    <x v="145"/>
    <x v="145"/>
    <x v="144"/>
    <n v="164237"/>
    <n v="111001801080"/>
    <s v="11001111001801080"/>
    <s v="COLEGIO ESMERALDA ARBOLEDA CADAVID (IED)"/>
    <n v="1"/>
    <n v="3.4711883561739638"/>
    <n v="0.24310784645338757"/>
    <n v="1.9919606275011457E-2"/>
    <n v="1.0199196062750115"/>
    <n v="2485"/>
    <n v="0"/>
    <n v="0"/>
    <n v="0"/>
    <n v="190"/>
    <n v="0"/>
    <n v="1148"/>
    <n v="0"/>
    <n v="858"/>
    <n v="0"/>
    <n v="289"/>
    <n v="0"/>
    <n v="0"/>
    <n v="190"/>
    <n v="0"/>
    <n v="0"/>
    <n v="0"/>
    <n v="19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958224.268291201"/>
    <n v="167439216.51982898"/>
    <n v="36183751.106834173"/>
    <n v="0"/>
    <n v="0"/>
    <n v="0"/>
    <n v="0"/>
    <n v="0"/>
    <n v="221581192"/>
    <n v="3591644.8536582408"/>
    <n v="0"/>
    <n v="0"/>
    <n v="0"/>
    <n v="0"/>
    <n v="0"/>
    <n v="0"/>
    <n v="0"/>
    <n v="3591645"/>
    <n v="225172837"/>
    <n v="90612.811670020121"/>
    <n v="0"/>
    <n v="0"/>
    <n v="0"/>
    <n v="0"/>
    <n v="19701352"/>
    <n v="20093795.174925413"/>
    <n v="20093795"/>
    <n v="190"/>
    <n v="1"/>
    <n v="0"/>
    <n v="0"/>
    <n v="8.4444444444444446"/>
    <n v="8.4444444444444446"/>
    <n v="4"/>
    <n v="4"/>
    <n v="6660438"/>
    <n v="26754233"/>
    <n v="251927070"/>
  </r>
  <r>
    <x v="2"/>
    <n v="3766"/>
    <x v="14"/>
    <x v="145"/>
    <x v="145"/>
    <x v="144"/>
    <n v="164337"/>
    <n v="111001801098"/>
    <s v="11001111001801098"/>
    <s v="COLEGIO CIUDADELA EL RECREO SONIA OSORIO DE SAINT-MALO (IED)"/>
    <n v="1"/>
    <n v="3.4711883561739638"/>
    <n v="0.24310784645338757"/>
    <n v="1.9919606275011457E-2"/>
    <n v="1.0199196062750115"/>
    <n v="1872"/>
    <n v="0"/>
    <n v="0"/>
    <n v="0"/>
    <n v="140"/>
    <n v="0"/>
    <n v="875"/>
    <n v="0"/>
    <n v="601"/>
    <n v="0"/>
    <n v="256"/>
    <n v="0"/>
    <n v="0"/>
    <n v="140"/>
    <n v="0"/>
    <n v="0"/>
    <n v="0"/>
    <n v="14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232375.776635623"/>
    <n v="123200540.17112043"/>
    <n v="32052042.502939615"/>
    <n v="0"/>
    <n v="0"/>
    <n v="0"/>
    <n v="0"/>
    <n v="0"/>
    <n v="168484958"/>
    <n v="2646475.1553271245"/>
    <n v="0"/>
    <n v="0"/>
    <n v="0"/>
    <n v="0"/>
    <n v="0"/>
    <n v="0"/>
    <n v="0"/>
    <n v="2646475"/>
    <n v="171131433"/>
    <n v="91416.363782051281"/>
    <n v="0"/>
    <n v="0"/>
    <n v="0"/>
    <n v="0"/>
    <n v="19701352"/>
    <n v="20093795.174925413"/>
    <n v="20093795"/>
    <n v="140"/>
    <n v="1"/>
    <n v="0"/>
    <n v="0"/>
    <n v="6.2222222222222223"/>
    <n v="6.2222222222222223"/>
    <n v="4"/>
    <n v="4"/>
    <n v="6660438"/>
    <n v="26754233"/>
    <n v="197885666"/>
  </r>
  <r>
    <x v="2"/>
    <n v="3766"/>
    <x v="14"/>
    <x v="145"/>
    <x v="145"/>
    <x v="144"/>
    <n v="165599"/>
    <n v="111001801101"/>
    <s v="11001111001801101"/>
    <s v="COLEGIO LAURA HERRERA DE VARELA (IED)"/>
    <n v="1"/>
    <n v="3.4711883561739638"/>
    <n v="0.24310784645338757"/>
    <n v="1.9919606275011457E-2"/>
    <n v="1.0199196062750115"/>
    <n v="1860"/>
    <n v="0"/>
    <n v="0"/>
    <n v="0"/>
    <n v="120"/>
    <n v="0"/>
    <n v="825"/>
    <n v="0"/>
    <n v="620"/>
    <n v="0"/>
    <n v="295"/>
    <n v="0"/>
    <n v="0"/>
    <n v="120"/>
    <n v="0"/>
    <n v="0"/>
    <n v="0"/>
    <n v="12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342036.379973391"/>
    <n v="120612994.95072427"/>
    <n v="36934970.852996819"/>
    <n v="0"/>
    <n v="0"/>
    <n v="0"/>
    <n v="0"/>
    <n v="0"/>
    <n v="168890002"/>
    <n v="2268407.2759946785"/>
    <n v="0"/>
    <n v="0"/>
    <n v="0"/>
    <n v="0"/>
    <n v="0"/>
    <n v="0"/>
    <n v="0"/>
    <n v="2268407"/>
    <n v="171158409"/>
    <n v="92020.65"/>
    <n v="0"/>
    <n v="0"/>
    <n v="0"/>
    <n v="0"/>
    <n v="19701352"/>
    <n v="20093795.174925413"/>
    <n v="20093795"/>
    <n v="120"/>
    <n v="1"/>
    <n v="0"/>
    <n v="0"/>
    <n v="5.333333333333333"/>
    <n v="5.333333333333333"/>
    <n v="4"/>
    <n v="4"/>
    <n v="6660438"/>
    <n v="26754233"/>
    <n v="197912642"/>
  </r>
  <r>
    <x v="2"/>
    <n v="3766"/>
    <x v="14"/>
    <x v="145"/>
    <x v="145"/>
    <x v="144"/>
    <n v="168037"/>
    <n v="111001801241"/>
    <s v="11001111001801241"/>
    <s v="COLEGIO FELIZA BURSZTYN (IED)"/>
    <n v="1"/>
    <n v="3.4711883561739638"/>
    <n v="0.24310784645338757"/>
    <n v="1.9919606275011457E-2"/>
    <n v="1.0199196062750115"/>
    <n v="882"/>
    <n v="0"/>
    <n v="0"/>
    <n v="0"/>
    <n v="60"/>
    <n v="0"/>
    <n v="389"/>
    <n v="0"/>
    <n v="310"/>
    <n v="0"/>
    <n v="123"/>
    <n v="0"/>
    <n v="0"/>
    <n v="882"/>
    <n v="0"/>
    <n v="0"/>
    <n v="0"/>
    <n v="60"/>
    <n v="0"/>
    <n v="389"/>
    <n v="0"/>
    <n v="310"/>
    <n v="0"/>
    <n v="123"/>
    <n v="0"/>
    <n v="0"/>
    <n v="92671"/>
    <n v="81839"/>
    <n v="122758"/>
    <n v="150439"/>
    <n v="114333"/>
    <n v="99892"/>
    <n v="152848"/>
    <n v="184139"/>
    <n v="5671018.1899866955"/>
    <n v="58344971.259900525"/>
    <n v="15400004.796334269"/>
    <n v="0"/>
    <n v="0"/>
    <n v="0"/>
    <n v="0"/>
    <n v="0"/>
    <n v="79415994"/>
    <n v="1134203.6379973392"/>
    <n v="11668994.251980107"/>
    <n v="3080000.959266854"/>
    <n v="0"/>
    <n v="0"/>
    <n v="0"/>
    <n v="0"/>
    <n v="0"/>
    <n v="15883199"/>
    <n v="95299193"/>
    <n v="108048.9716553288"/>
    <n v="0"/>
    <n v="0"/>
    <n v="0"/>
    <n v="0"/>
    <n v="19701352"/>
    <n v="20093795.174925413"/>
    <n v="20093795"/>
    <n v="60"/>
    <n v="0"/>
    <n v="1"/>
    <n v="0"/>
    <n v="2.6666666666666665"/>
    <n v="2.6666666666666665"/>
    <n v="2.6666666666666665"/>
    <n v="3"/>
    <n v="19981315"/>
    <n v="40075110"/>
    <n v="135374303"/>
  </r>
  <r>
    <x v="2"/>
    <n v="3766"/>
    <x v="14"/>
    <x v="145"/>
    <x v="145"/>
    <x v="144"/>
    <n v="168018"/>
    <n v="111001801250"/>
    <s v="11001111001801250"/>
    <s v="COLEGIO JAIME NIÑO DIEZ (IED)"/>
    <n v="1"/>
    <n v="3.4711883561739638"/>
    <n v="0.24310784645338757"/>
    <n v="1.9919606275011457E-2"/>
    <n v="1.0199196062750115"/>
    <n v="502"/>
    <n v="0"/>
    <n v="0"/>
    <n v="0"/>
    <n v="39"/>
    <n v="0"/>
    <n v="224"/>
    <n v="0"/>
    <n v="160"/>
    <n v="0"/>
    <n v="79"/>
    <n v="0"/>
    <n v="0"/>
    <n v="502"/>
    <n v="0"/>
    <n v="0"/>
    <n v="0"/>
    <n v="39"/>
    <n v="0"/>
    <n v="224"/>
    <n v="0"/>
    <n v="160"/>
    <n v="0"/>
    <n v="79"/>
    <n v="0"/>
    <n v="0"/>
    <n v="92671"/>
    <n v="81839"/>
    <n v="122758"/>
    <n v="150439"/>
    <n v="114333"/>
    <n v="99892"/>
    <n v="152848"/>
    <n v="184139"/>
    <n v="3686161.8234913521"/>
    <n v="32052173.052649219"/>
    <n v="9891059.9911415223"/>
    <n v="0"/>
    <n v="0"/>
    <n v="0"/>
    <n v="0"/>
    <n v="0"/>
    <n v="45629395"/>
    <n v="737232.36469827045"/>
    <n v="6410434.6105298437"/>
    <n v="1978211.9982283046"/>
    <n v="0"/>
    <n v="0"/>
    <n v="0"/>
    <n v="0"/>
    <n v="0"/>
    <n v="9125879"/>
    <n v="54755274"/>
    <n v="109074.25099601594"/>
    <n v="0"/>
    <n v="0"/>
    <n v="0"/>
    <n v="0"/>
    <n v="19701352"/>
    <n v="20093795.174925413"/>
    <n v="20093795"/>
    <n v="39"/>
    <n v="0"/>
    <n v="1"/>
    <n v="0"/>
    <n v="1.7333333333333334"/>
    <n v="1.7333333333333334"/>
    <n v="1.7333333333333334"/>
    <n v="2"/>
    <n v="13320876"/>
    <n v="33414671"/>
    <n v="88169945"/>
  </r>
  <r>
    <x v="2"/>
    <n v="3766"/>
    <x v="14"/>
    <x v="145"/>
    <x v="145"/>
    <x v="144"/>
    <n v="167758"/>
    <n v="111001801268"/>
    <s v="11001111001801268"/>
    <s v="COLEGIO TERESA MARTINEZ DE VARELA (IED)"/>
    <n v="1"/>
    <n v="3.4711883561739638"/>
    <n v="0.24310784645338757"/>
    <n v="1.9919606275011457E-2"/>
    <n v="1.0199196062750115"/>
    <n v="1478"/>
    <n v="0"/>
    <n v="0"/>
    <n v="0"/>
    <n v="126"/>
    <n v="0"/>
    <n v="618"/>
    <n v="0"/>
    <n v="498"/>
    <n v="0"/>
    <n v="236"/>
    <n v="0"/>
    <n v="0"/>
    <n v="1478"/>
    <n v="0"/>
    <n v="0"/>
    <n v="0"/>
    <n v="126"/>
    <n v="0"/>
    <n v="618"/>
    <n v="0"/>
    <n v="498"/>
    <n v="0"/>
    <n v="236"/>
    <n v="0"/>
    <n v="0"/>
    <n v="92671"/>
    <n v="81839"/>
    <n v="122758"/>
    <n v="150439"/>
    <n v="114333"/>
    <n v="99892"/>
    <n v="152848"/>
    <n v="184139"/>
    <n v="11909138.198972061"/>
    <n v="93151627.934261784"/>
    <n v="29547976.682397455"/>
    <n v="0"/>
    <n v="0"/>
    <n v="0"/>
    <n v="0"/>
    <n v="0"/>
    <n v="134608743"/>
    <n v="2381827.6397944125"/>
    <n v="18630325.586852357"/>
    <n v="5909595.3364794916"/>
    <n v="0"/>
    <n v="0"/>
    <n v="0"/>
    <n v="0"/>
    <n v="0"/>
    <n v="26921749"/>
    <n v="161530492"/>
    <n v="109289.91339648173"/>
    <n v="0"/>
    <n v="0"/>
    <n v="0"/>
    <n v="0"/>
    <n v="19701352"/>
    <n v="20093795.174925413"/>
    <n v="20093795"/>
    <n v="126"/>
    <n v="0"/>
    <n v="1"/>
    <n v="0"/>
    <n v="5.6"/>
    <n v="5.6"/>
    <n v="4"/>
    <n v="4"/>
    <n v="26641753"/>
    <n v="46735548"/>
    <n v="208266040"/>
  </r>
  <r>
    <x v="2"/>
    <n v="3766"/>
    <x v="14"/>
    <x v="145"/>
    <x v="145"/>
    <x v="144"/>
    <n v="167457"/>
    <n v="111001801276"/>
    <s v="11001111001801276"/>
    <s v="COLEGIO MARIA CURREA MANRIQUE (IED)"/>
    <n v="1"/>
    <n v="3.4711883561739638"/>
    <n v="0.24310784645338757"/>
    <n v="1.9919606275011457E-2"/>
    <n v="1.0199196062750115"/>
    <n v="1366"/>
    <n v="0"/>
    <n v="0"/>
    <n v="0"/>
    <n v="120"/>
    <n v="0"/>
    <n v="603"/>
    <n v="0"/>
    <n v="562"/>
    <n v="0"/>
    <n v="81"/>
    <n v="0"/>
    <n v="0"/>
    <n v="1366"/>
    <n v="0"/>
    <n v="0"/>
    <n v="0"/>
    <n v="120"/>
    <n v="0"/>
    <n v="603"/>
    <n v="0"/>
    <n v="562"/>
    <n v="0"/>
    <n v="81"/>
    <n v="0"/>
    <n v="0"/>
    <n v="92671"/>
    <n v="81839"/>
    <n v="122758"/>
    <n v="150439"/>
    <n v="114333"/>
    <n v="99892"/>
    <n v="152848"/>
    <n v="184139"/>
    <n v="11342036.379973391"/>
    <n v="97241618.766500875"/>
    <n v="10141466.573195737"/>
    <n v="0"/>
    <n v="0"/>
    <n v="0"/>
    <n v="0"/>
    <n v="0"/>
    <n v="118725122"/>
    <n v="2268407.2759946785"/>
    <n v="19448323.753300175"/>
    <n v="2028293.3146391476"/>
    <n v="0"/>
    <n v="0"/>
    <n v="0"/>
    <n v="0"/>
    <n v="0"/>
    <n v="23745024"/>
    <n v="142470146"/>
    <n v="104297.32503660322"/>
    <n v="0"/>
    <n v="0"/>
    <n v="0"/>
    <n v="0"/>
    <n v="19701352"/>
    <n v="20093795.174925413"/>
    <n v="20093795"/>
    <n v="120"/>
    <n v="0"/>
    <n v="1"/>
    <n v="0"/>
    <n v="5.333333333333333"/>
    <n v="5.333333333333333"/>
    <n v="4"/>
    <n v="4"/>
    <n v="26641753"/>
    <n v="46735548"/>
    <n v="189205694"/>
  </r>
  <r>
    <x v="2"/>
    <n v="3766"/>
    <x v="14"/>
    <x v="145"/>
    <x v="145"/>
    <x v="144"/>
    <n v="167617"/>
    <n v="111001801314"/>
    <s v="11001111001801314"/>
    <s v="COLEGIO AGUDELO RESTREPO (IED)"/>
    <n v="1"/>
    <n v="3.4711883561739638"/>
    <n v="0.24310784645338757"/>
    <n v="1.9919606275011457E-2"/>
    <n v="1.0199196062750115"/>
    <n v="977"/>
    <n v="0"/>
    <n v="0"/>
    <n v="0"/>
    <n v="75"/>
    <n v="0"/>
    <n v="425"/>
    <n v="0"/>
    <n v="319"/>
    <n v="0"/>
    <n v="158"/>
    <n v="0"/>
    <n v="0"/>
    <n v="977"/>
    <n v="0"/>
    <n v="0"/>
    <n v="0"/>
    <n v="75"/>
    <n v="0"/>
    <n v="425"/>
    <n v="0"/>
    <n v="319"/>
    <n v="0"/>
    <n v="158"/>
    <n v="0"/>
    <n v="0"/>
    <n v="92671"/>
    <n v="81839"/>
    <n v="122758"/>
    <n v="150439"/>
    <n v="114333"/>
    <n v="99892"/>
    <n v="152848"/>
    <n v="184139"/>
    <n v="7088772.7374833692"/>
    <n v="62101085.289507858"/>
    <n v="19782119.982283045"/>
    <n v="0"/>
    <n v="0"/>
    <n v="0"/>
    <n v="0"/>
    <n v="0"/>
    <n v="88971978"/>
    <n v="1417754.5474966739"/>
    <n v="12420217.057901572"/>
    <n v="3956423.9964566091"/>
    <n v="0"/>
    <n v="0"/>
    <n v="0"/>
    <n v="0"/>
    <n v="0"/>
    <n v="17794396"/>
    <n v="106766374"/>
    <n v="109279.80962128966"/>
    <n v="0"/>
    <n v="0"/>
    <n v="0"/>
    <n v="0"/>
    <n v="19701352"/>
    <n v="20093795.174925413"/>
    <n v="20093795"/>
    <n v="75"/>
    <n v="0"/>
    <n v="1"/>
    <n v="0"/>
    <n v="3.3333333333333335"/>
    <n v="3.3333333333333335"/>
    <n v="3.3333333333333335"/>
    <n v="4"/>
    <n v="26641753"/>
    <n v="46735548"/>
    <n v="153501922"/>
  </r>
  <r>
    <x v="2"/>
    <n v="3766"/>
    <x v="14"/>
    <x v="145"/>
    <x v="145"/>
    <x v="144"/>
    <n v="168117"/>
    <n v="111001801322"/>
    <s v="11001111001801322"/>
    <s v="COLEGIO MARIA JOSEFA CANELONES (IED)"/>
    <n v="1"/>
    <n v="3.4711883561739638"/>
    <n v="0.24310784645338757"/>
    <n v="1.9919606275011457E-2"/>
    <n v="1.0199196062750115"/>
    <n v="1276"/>
    <n v="0"/>
    <n v="0"/>
    <n v="0"/>
    <n v="80"/>
    <n v="0"/>
    <n v="597"/>
    <n v="0"/>
    <n v="481"/>
    <n v="0"/>
    <n v="118"/>
    <n v="0"/>
    <n v="0"/>
    <n v="1276"/>
    <n v="0"/>
    <n v="0"/>
    <n v="0"/>
    <n v="80"/>
    <n v="0"/>
    <n v="597"/>
    <n v="0"/>
    <n v="481"/>
    <n v="0"/>
    <n v="118"/>
    <n v="0"/>
    <n v="0"/>
    <n v="92671"/>
    <n v="81839"/>
    <n v="122758"/>
    <n v="150439"/>
    <n v="114333"/>
    <n v="99892"/>
    <n v="152848"/>
    <n v="184139"/>
    <n v="7561357.586648928"/>
    <n v="89979798.309260041"/>
    <n v="14773988.341198727"/>
    <n v="0"/>
    <n v="0"/>
    <n v="0"/>
    <n v="0"/>
    <n v="0"/>
    <n v="112315144"/>
    <n v="1512271.5173297855"/>
    <n v="17995959.66185201"/>
    <n v="2954797.6682397458"/>
    <n v="0"/>
    <n v="0"/>
    <n v="0"/>
    <n v="0"/>
    <n v="0"/>
    <n v="22463029"/>
    <n v="134778173"/>
    <n v="105625.52742946708"/>
    <n v="0"/>
    <n v="0"/>
    <n v="0"/>
    <n v="0"/>
    <n v="19701352"/>
    <n v="20093795.174925413"/>
    <n v="20093795"/>
    <n v="80"/>
    <n v="0"/>
    <n v="1"/>
    <n v="0"/>
    <n v="3.5555555555555554"/>
    <n v="3.5555555555555554"/>
    <n v="3.5555555555555554"/>
    <n v="4"/>
    <n v="26641753"/>
    <n v="46735548"/>
    <n v="181513721"/>
  </r>
  <r>
    <x v="2"/>
    <n v="3766"/>
    <x v="14"/>
    <x v="145"/>
    <x v="145"/>
    <x v="144"/>
    <n v="168017"/>
    <n v="111001801349"/>
    <s v="11001111001801349"/>
    <s v="COLEGIO ELISA MUJICA VELASQUEZ (IED)"/>
    <n v="1"/>
    <n v="3.4711883561739638"/>
    <n v="0.24310784645338757"/>
    <n v="1.9919606275011457E-2"/>
    <n v="1.0199196062750115"/>
    <n v="982"/>
    <n v="0"/>
    <n v="0"/>
    <n v="0"/>
    <n v="72"/>
    <n v="0"/>
    <n v="470"/>
    <n v="0"/>
    <n v="338"/>
    <n v="0"/>
    <n v="102"/>
    <n v="0"/>
    <n v="0"/>
    <n v="982"/>
    <n v="0"/>
    <n v="0"/>
    <n v="0"/>
    <n v="72"/>
    <n v="0"/>
    <n v="470"/>
    <n v="0"/>
    <n v="338"/>
    <n v="0"/>
    <n v="102"/>
    <n v="0"/>
    <n v="0"/>
    <n v="92671"/>
    <n v="81839"/>
    <n v="122758"/>
    <n v="150439"/>
    <n v="114333"/>
    <n v="99892"/>
    <n v="152848"/>
    <n v="184139"/>
    <n v="6805221.827984035"/>
    <n v="67443114.131616056"/>
    <n v="12770735.684765002"/>
    <n v="0"/>
    <n v="0"/>
    <n v="0"/>
    <n v="0"/>
    <n v="0"/>
    <n v="87019072"/>
    <n v="1361044.3655968071"/>
    <n v="13488622.826323213"/>
    <n v="2554147.1369530009"/>
    <n v="0"/>
    <n v="0"/>
    <n v="0"/>
    <n v="0"/>
    <n v="0"/>
    <n v="17403814"/>
    <n v="104422886"/>
    <n v="106336.95112016294"/>
    <n v="0"/>
    <n v="0"/>
    <n v="0"/>
    <n v="0"/>
    <n v="19701352"/>
    <n v="20093795.174925413"/>
    <n v="20093795"/>
    <n v="72"/>
    <n v="0"/>
    <n v="1"/>
    <n v="0"/>
    <n v="3.2"/>
    <n v="3.2"/>
    <n v="3.2"/>
    <n v="4"/>
    <n v="26641753"/>
    <n v="46735548"/>
    <n v="151158434"/>
  </r>
  <r>
    <x v="2"/>
    <n v="3766"/>
    <x v="14"/>
    <x v="145"/>
    <x v="145"/>
    <x v="144"/>
    <n v="5234"/>
    <n v="111102000265"/>
    <s v="11001111102000265"/>
    <s v="COLEGIO LUIS LOPEZ DE MESA (IED)"/>
    <n v="1"/>
    <n v="3.4711883561739638"/>
    <n v="0.24310784645338757"/>
    <n v="1.9919606275011457E-2"/>
    <n v="1.0199196062750115"/>
    <n v="2584"/>
    <n v="0"/>
    <n v="0"/>
    <n v="0"/>
    <n v="167"/>
    <n v="0"/>
    <n v="1061"/>
    <n v="0"/>
    <n v="967"/>
    <n v="0"/>
    <n v="0"/>
    <n v="0"/>
    <n v="389"/>
    <n v="556"/>
    <n v="0"/>
    <n v="0"/>
    <n v="0"/>
    <n v="167"/>
    <n v="0"/>
    <n v="0"/>
    <n v="0"/>
    <n v="0"/>
    <n v="0"/>
    <n v="0"/>
    <n v="0"/>
    <n v="389"/>
    <n v="92671"/>
    <n v="81839"/>
    <n v="122758"/>
    <n v="150439"/>
    <n v="114333"/>
    <n v="99892"/>
    <n v="152848"/>
    <n v="184139"/>
    <n v="15784333.962129636"/>
    <n v="169275538.93430367"/>
    <n v="0"/>
    <n v="59686481.717230111"/>
    <n v="0"/>
    <n v="0"/>
    <n v="0"/>
    <n v="0"/>
    <n v="244746355"/>
    <n v="3156866.7924259277"/>
    <n v="0"/>
    <n v="0"/>
    <n v="11937296.343446024"/>
    <n v="0"/>
    <n v="0"/>
    <n v="0"/>
    <n v="0"/>
    <n v="15094163"/>
    <n v="259840518"/>
    <n v="100557.47600619195"/>
    <n v="0"/>
    <n v="0"/>
    <n v="0"/>
    <n v="0"/>
    <n v="19701352"/>
    <n v="20093795.174925413"/>
    <n v="20093795"/>
    <n v="167"/>
    <n v="1"/>
    <n v="0"/>
    <n v="0"/>
    <n v="7.4222222222222225"/>
    <n v="7.4222222222222225"/>
    <n v="4"/>
    <n v="4"/>
    <n v="6660438"/>
    <n v="26754233"/>
    <n v="286594751"/>
  </r>
  <r>
    <x v="2"/>
    <n v="3766"/>
    <x v="14"/>
    <x v="145"/>
    <x v="145"/>
    <x v="144"/>
    <n v="5251"/>
    <n v="111102000281"/>
    <s v="11001111102000281"/>
    <s v="COLEGIO PABLO DE TARSO (IED)"/>
    <n v="1"/>
    <n v="3.4711883561739638"/>
    <n v="0.24310784645338757"/>
    <n v="1.9919606275011457E-2"/>
    <n v="1.0199196062750115"/>
    <n v="2273"/>
    <n v="0"/>
    <n v="0"/>
    <n v="0"/>
    <n v="117"/>
    <n v="0"/>
    <n v="1136"/>
    <n v="0"/>
    <n v="713"/>
    <n v="0"/>
    <n v="30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058485.470474057"/>
    <n v="154334552.0165323"/>
    <n v="38437410.345322117"/>
    <n v="0"/>
    <n v="0"/>
    <n v="0"/>
    <n v="0"/>
    <n v="0"/>
    <n v="203830448"/>
    <n v="0"/>
    <n v="0"/>
    <n v="0"/>
    <n v="0"/>
    <n v="0"/>
    <n v="0"/>
    <n v="0"/>
    <n v="0"/>
    <n v="0"/>
    <n v="203830448"/>
    <n v="89674.636163660354"/>
    <n v="0"/>
    <n v="0"/>
    <n v="0"/>
    <n v="0"/>
    <n v="19701352"/>
    <n v="20093795.174925413"/>
    <n v="20093795"/>
    <n v="117"/>
    <n v="1"/>
    <n v="0"/>
    <n v="0"/>
    <n v="5.2"/>
    <n v="5.2"/>
    <n v="4"/>
    <n v="4"/>
    <n v="6660438"/>
    <n v="26754233"/>
    <n v="230584681"/>
  </r>
  <r>
    <x v="2"/>
    <n v="3766"/>
    <x v="14"/>
    <x v="145"/>
    <x v="145"/>
    <x v="144"/>
    <n v="5252"/>
    <n v="111102000621"/>
    <s v="11001111102000621"/>
    <s v="COLEGIO FRANCISCO DE PAULA SANTANDER (IED)"/>
    <n v="1"/>
    <n v="3.4711883561739638"/>
    <n v="0.24310784645338757"/>
    <n v="1.9919606275011457E-2"/>
    <n v="1.0199196062750115"/>
    <n v="1205"/>
    <n v="0"/>
    <n v="0"/>
    <n v="0"/>
    <n v="50"/>
    <n v="0"/>
    <n v="532"/>
    <n v="0"/>
    <n v="445"/>
    <n v="0"/>
    <n v="17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25848.4916555798"/>
    <n v="81549409.042808041"/>
    <n v="22286185.802825201"/>
    <n v="0"/>
    <n v="0"/>
    <n v="0"/>
    <n v="0"/>
    <n v="0"/>
    <n v="108561443"/>
    <n v="0"/>
    <n v="0"/>
    <n v="0"/>
    <n v="0"/>
    <n v="0"/>
    <n v="0"/>
    <n v="0"/>
    <n v="0"/>
    <n v="0"/>
    <n v="108561443"/>
    <n v="90092.48381742739"/>
    <n v="0"/>
    <n v="0"/>
    <n v="0"/>
    <n v="0"/>
    <n v="19701352"/>
    <n v="20093795.174925413"/>
    <n v="20093795"/>
    <n v="50"/>
    <n v="1"/>
    <n v="0"/>
    <n v="0"/>
    <n v="2.2222222222222223"/>
    <n v="2.2222222222222223"/>
    <n v="2.2222222222222223"/>
    <n v="3"/>
    <n v="6660438"/>
    <n v="26754233"/>
    <n v="135315676"/>
  </r>
  <r>
    <x v="2"/>
    <n v="3766"/>
    <x v="14"/>
    <x v="145"/>
    <x v="145"/>
    <x v="144"/>
    <n v="5253"/>
    <n v="111102000753"/>
    <s v="11001111102000753"/>
    <s v="COLEGIO FERNANDO MAZUERA VILLEGAS (IED)"/>
    <n v="1"/>
    <n v="3.4711883561739638"/>
    <n v="0.24310784645338757"/>
    <n v="1.9919606275011457E-2"/>
    <n v="1.0199196062750115"/>
    <n v="4175"/>
    <n v="0"/>
    <n v="0"/>
    <n v="0"/>
    <n v="263"/>
    <n v="0"/>
    <n v="1847"/>
    <n v="0"/>
    <n v="1423"/>
    <n v="0"/>
    <n v="0"/>
    <n v="0"/>
    <n v="64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857963.06610835"/>
    <n v="272944286.15146601"/>
    <n v="0"/>
    <n v="98505710.186276942"/>
    <n v="0"/>
    <n v="0"/>
    <n v="0"/>
    <n v="0"/>
    <n v="396307959"/>
    <n v="0"/>
    <n v="0"/>
    <n v="0"/>
    <n v="0"/>
    <n v="0"/>
    <n v="0"/>
    <n v="0"/>
    <n v="0"/>
    <n v="0"/>
    <n v="396307959"/>
    <n v="94924.062035928146"/>
    <n v="0"/>
    <n v="0"/>
    <n v="0"/>
    <n v="0"/>
    <n v="19701352"/>
    <n v="20093795.174925413"/>
    <n v="20093795"/>
    <n v="263"/>
    <n v="1"/>
    <n v="0"/>
    <n v="0"/>
    <n v="11.688888888888888"/>
    <n v="11.688888888888888"/>
    <n v="4"/>
    <n v="4"/>
    <n v="6660438"/>
    <n v="26754233"/>
    <n v="423062192"/>
  </r>
  <r>
    <x v="2"/>
    <n v="3766"/>
    <x v="14"/>
    <x v="145"/>
    <x v="145"/>
    <x v="144"/>
    <n v="5254"/>
    <n v="111102000958"/>
    <s v="11001111102000958"/>
    <s v="COLEGIO PORFIRIO BARBA JACOB (IED)"/>
    <n v="1"/>
    <n v="3.4711883561739638"/>
    <n v="0.24310784645338757"/>
    <n v="1.9919606275011457E-2"/>
    <n v="1.0199196062750115"/>
    <n v="1770"/>
    <n v="0"/>
    <n v="0"/>
    <n v="0"/>
    <n v="99"/>
    <n v="0"/>
    <n v="799"/>
    <n v="0"/>
    <n v="598"/>
    <n v="0"/>
    <n v="27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357180.0134780481"/>
    <n v="116606473.31914312"/>
    <n v="34305701.741427556"/>
    <n v="0"/>
    <n v="0"/>
    <n v="0"/>
    <n v="0"/>
    <n v="0"/>
    <n v="160269355"/>
    <n v="0"/>
    <n v="0"/>
    <n v="0"/>
    <n v="0"/>
    <n v="0"/>
    <n v="0"/>
    <n v="0"/>
    <n v="0"/>
    <n v="0"/>
    <n v="160269355"/>
    <n v="90547.658192090399"/>
    <n v="0"/>
    <n v="0"/>
    <n v="0"/>
    <n v="0"/>
    <n v="19701352"/>
    <n v="20093795.174925413"/>
    <n v="20093795"/>
    <n v="99"/>
    <n v="1"/>
    <n v="0"/>
    <n v="0"/>
    <n v="4.4000000000000004"/>
    <n v="4.4000000000000004"/>
    <n v="4"/>
    <n v="4"/>
    <n v="6660438"/>
    <n v="26754233"/>
    <n v="187023588"/>
  </r>
  <r>
    <x v="2"/>
    <n v="3766"/>
    <x v="14"/>
    <x v="145"/>
    <x v="145"/>
    <x v="144"/>
    <n v="5255"/>
    <n v="111265000017"/>
    <s v="11001111265000017"/>
    <s v="COLEGIO LA PALESTINA (IED)"/>
    <n v="1"/>
    <n v="3.4711883561739638"/>
    <n v="0.24310784645338757"/>
    <n v="1.9919606275011457E-2"/>
    <n v="1.0199196062750115"/>
    <n v="1273"/>
    <n v="0"/>
    <n v="0"/>
    <n v="0"/>
    <n v="74"/>
    <n v="0"/>
    <n v="581"/>
    <n v="0"/>
    <n v="442"/>
    <n v="0"/>
    <n v="176"/>
    <n v="0"/>
    <n v="0"/>
    <n v="1273"/>
    <n v="0"/>
    <n v="0"/>
    <n v="0"/>
    <n v="74"/>
    <n v="0"/>
    <n v="581"/>
    <n v="0"/>
    <n v="442"/>
    <n v="0"/>
    <n v="176"/>
    <n v="0"/>
    <n v="0"/>
    <n v="92671"/>
    <n v="81839"/>
    <n v="122758"/>
    <n v="150439"/>
    <n v="114333"/>
    <n v="99892"/>
    <n v="152848"/>
    <n v="184139"/>
    <n v="6994255.7676502578"/>
    <n v="85388992.273073301"/>
    <n v="22035779.220770985"/>
    <n v="0"/>
    <n v="0"/>
    <n v="0"/>
    <n v="0"/>
    <n v="0"/>
    <n v="114419027"/>
    <n v="1398851.1535300517"/>
    <n v="17077798.454614662"/>
    <n v="4407155.8441541977"/>
    <n v="0"/>
    <n v="0"/>
    <n v="0"/>
    <n v="0"/>
    <n v="0"/>
    <n v="22883805"/>
    <n v="137302832"/>
    <n v="107857.68421052632"/>
    <n v="0"/>
    <n v="0"/>
    <n v="0"/>
    <n v="0"/>
    <n v="19701352"/>
    <n v="20093795.174925413"/>
    <n v="20093795"/>
    <n v="74"/>
    <n v="1"/>
    <n v="0"/>
    <n v="0"/>
    <n v="3.2888888888888888"/>
    <n v="3.2888888888888888"/>
    <n v="3.2888888888888888"/>
    <n v="4"/>
    <n v="6660438"/>
    <n v="26754233"/>
    <n v="164057065"/>
  </r>
  <r>
    <x v="2"/>
    <n v="3766"/>
    <x v="14"/>
    <x v="145"/>
    <x v="145"/>
    <x v="144"/>
    <n v="5256"/>
    <n v="111265000025"/>
    <s v="11001111265000025"/>
    <s v="COLEGIO GENERAL SANTANDER (IED)"/>
    <n v="1"/>
    <n v="3.4711883561739638"/>
    <n v="0.24310784645338757"/>
    <n v="1.9919606275011457E-2"/>
    <n v="1.0199196062750115"/>
    <n v="3423"/>
    <n v="0"/>
    <n v="0"/>
    <n v="0"/>
    <n v="210"/>
    <n v="0"/>
    <n v="1492"/>
    <n v="0"/>
    <n v="1272"/>
    <n v="0"/>
    <n v="4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848563.664953437"/>
    <n v="230708870.61854801"/>
    <n v="56216277.671171434"/>
    <n v="0"/>
    <n v="0"/>
    <n v="0"/>
    <n v="0"/>
    <n v="0"/>
    <n v="306773712"/>
    <n v="0"/>
    <n v="0"/>
    <n v="0"/>
    <n v="0"/>
    <n v="0"/>
    <n v="0"/>
    <n v="0"/>
    <n v="0"/>
    <n v="0"/>
    <n v="306773712"/>
    <n v="89621.300613496933"/>
    <n v="0"/>
    <n v="0"/>
    <n v="0"/>
    <n v="0"/>
    <n v="19701352"/>
    <n v="20093795.174925413"/>
    <n v="20093795"/>
    <n v="210"/>
    <n v="1"/>
    <n v="0"/>
    <n v="0"/>
    <n v="9.3333333333333339"/>
    <n v="9.3333333333333339"/>
    <n v="4"/>
    <n v="4"/>
    <n v="6660438"/>
    <n v="26754233"/>
    <n v="333527945"/>
  </r>
  <r>
    <x v="2"/>
    <n v="3766"/>
    <x v="14"/>
    <x v="145"/>
    <x v="145"/>
    <x v="144"/>
    <n v="5257"/>
    <n v="111265000343"/>
    <s v="11001111265000343"/>
    <s v="COLEGIO ANTONIO VILLAVICENCIO (IED)"/>
    <n v="1"/>
    <n v="3.4711883561739638"/>
    <n v="0.24310784645338757"/>
    <n v="1.9919606275011457E-2"/>
    <n v="1.0199196062750115"/>
    <n v="1364"/>
    <n v="0"/>
    <n v="0"/>
    <n v="0"/>
    <n v="97"/>
    <n v="0"/>
    <n v="595"/>
    <n v="0"/>
    <n v="496"/>
    <n v="0"/>
    <n v="17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168146.0738118254"/>
    <n v="91064897.917813271"/>
    <n v="22035779.220770985"/>
    <n v="0"/>
    <n v="0"/>
    <n v="0"/>
    <n v="0"/>
    <n v="0"/>
    <n v="122268823"/>
    <n v="0"/>
    <n v="0"/>
    <n v="0"/>
    <n v="0"/>
    <n v="0"/>
    <n v="0"/>
    <n v="0"/>
    <n v="0"/>
    <n v="0"/>
    <n v="122268823"/>
    <n v="89639.899560117308"/>
    <n v="0"/>
    <n v="0"/>
    <n v="0"/>
    <n v="0"/>
    <n v="19701352"/>
    <n v="20093795.174925413"/>
    <n v="20093795"/>
    <n v="97"/>
    <n v="1"/>
    <n v="0"/>
    <n v="0"/>
    <n v="4.3111111111111109"/>
    <n v="4.3111111111111109"/>
    <n v="4"/>
    <n v="4"/>
    <n v="6660438"/>
    <n v="26754233"/>
    <n v="149023056"/>
  </r>
  <r>
    <x v="2"/>
    <n v="3766"/>
    <x v="14"/>
    <x v="145"/>
    <x v="145"/>
    <x v="144"/>
    <n v="5258"/>
    <n v="111265000394"/>
    <s v="11001111265000394"/>
    <s v="COLEGIO SIMON BOLIVAR  (IED)"/>
    <n v="1"/>
    <n v="3.4711883561739638"/>
    <n v="0.24310784645338757"/>
    <n v="1.9919606275011457E-2"/>
    <n v="1.0199196062750115"/>
    <n v="1252"/>
    <n v="0"/>
    <n v="0"/>
    <n v="0"/>
    <n v="36"/>
    <n v="0"/>
    <n v="633"/>
    <n v="0"/>
    <n v="418"/>
    <n v="0"/>
    <n v="165"/>
    <n v="0"/>
    <n v="0"/>
    <n v="165"/>
    <n v="0"/>
    <n v="0"/>
    <n v="0"/>
    <n v="0"/>
    <n v="0"/>
    <n v="0"/>
    <n v="0"/>
    <n v="0"/>
    <n v="0"/>
    <n v="165"/>
    <n v="0"/>
    <n v="0"/>
    <n v="92671"/>
    <n v="81839"/>
    <n v="122758"/>
    <n v="150439"/>
    <n v="114333"/>
    <n v="99892"/>
    <n v="152848"/>
    <n v="184139"/>
    <n v="3402610.9139920175"/>
    <n v="87726129.891495645"/>
    <n v="20658543.019472796"/>
    <n v="0"/>
    <n v="0"/>
    <n v="0"/>
    <n v="0"/>
    <n v="0"/>
    <n v="111787284"/>
    <n v="0"/>
    <n v="0"/>
    <n v="4131708.6038945597"/>
    <n v="0"/>
    <n v="0"/>
    <n v="0"/>
    <n v="0"/>
    <n v="0"/>
    <n v="4131709"/>
    <n v="115918993"/>
    <n v="92587.055111821086"/>
    <n v="0"/>
    <n v="0"/>
    <n v="0"/>
    <n v="0"/>
    <n v="19701352"/>
    <n v="20093795.174925413"/>
    <n v="20093795"/>
    <n v="36"/>
    <n v="1"/>
    <n v="0"/>
    <n v="0"/>
    <n v="1.6"/>
    <n v="1.6"/>
    <n v="1.6"/>
    <n v="2"/>
    <n v="6660438"/>
    <n v="26754233"/>
    <n v="142673226"/>
  </r>
  <r>
    <x v="2"/>
    <n v="3766"/>
    <x v="14"/>
    <x v="145"/>
    <x v="145"/>
    <x v="144"/>
    <n v="5259"/>
    <n v="111265000408"/>
    <s v="11001111265000408"/>
    <s v="COLEGIO NIDIA QUINTERO DE TURBAY (IED)"/>
    <n v="1"/>
    <n v="3.4711883561739638"/>
    <n v="0.24310784645338757"/>
    <n v="1.9919606275011457E-2"/>
    <n v="1.0199196062750115"/>
    <n v="1278"/>
    <n v="0"/>
    <n v="0"/>
    <n v="0"/>
    <n v="75"/>
    <n v="0"/>
    <n v="523"/>
    <n v="0"/>
    <n v="465"/>
    <n v="0"/>
    <n v="215"/>
    <n v="0"/>
    <n v="0"/>
    <n v="1278"/>
    <n v="0"/>
    <n v="0"/>
    <n v="0"/>
    <n v="75"/>
    <n v="0"/>
    <n v="523"/>
    <n v="0"/>
    <n v="465"/>
    <n v="0"/>
    <n v="215"/>
    <n v="0"/>
    <n v="0"/>
    <n v="92671"/>
    <n v="81839"/>
    <n v="122758"/>
    <n v="150439"/>
    <n v="114333"/>
    <n v="99892"/>
    <n v="152848"/>
    <n v="184139"/>
    <n v="7088772.7374833692"/>
    <n v="82467570.250045389"/>
    <n v="26918707.570828192"/>
    <n v="0"/>
    <n v="0"/>
    <n v="0"/>
    <n v="0"/>
    <n v="0"/>
    <n v="116475051"/>
    <n v="1417754.5474966739"/>
    <n v="16493514.050009077"/>
    <n v="5383741.514165638"/>
    <n v="0"/>
    <n v="0"/>
    <n v="0"/>
    <n v="0"/>
    <n v="0"/>
    <n v="23295010"/>
    <n v="139770061"/>
    <n v="109366.24491392801"/>
    <n v="0"/>
    <n v="0"/>
    <n v="0"/>
    <n v="0"/>
    <n v="19701352"/>
    <n v="20093795.174925413"/>
    <n v="20093795"/>
    <n v="75"/>
    <n v="1"/>
    <n v="0"/>
    <n v="0"/>
    <n v="3.3333333333333335"/>
    <n v="3.3333333333333335"/>
    <n v="3.3333333333333335"/>
    <n v="4"/>
    <n v="6660438"/>
    <n v="26754233"/>
    <n v="166524294"/>
  </r>
  <r>
    <x v="2"/>
    <n v="3766"/>
    <x v="14"/>
    <x v="145"/>
    <x v="145"/>
    <x v="144"/>
    <n v="5260"/>
    <n v="111279000061"/>
    <s v="11001111279000061"/>
    <s v="COLEGIO ANTONIO VAN UDEN  (IED)"/>
    <n v="1"/>
    <n v="3.4711883561739638"/>
    <n v="0.24310784645338757"/>
    <n v="1.9919606275011457E-2"/>
    <n v="1.0199196062750115"/>
    <n v="2080"/>
    <n v="0"/>
    <n v="0"/>
    <n v="0"/>
    <n v="139"/>
    <n v="0"/>
    <n v="956"/>
    <n v="0"/>
    <n v="742"/>
    <n v="0"/>
    <n v="24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137858.806802511"/>
    <n v="141730702.71718326"/>
    <n v="30424399.719587211"/>
    <n v="0"/>
    <n v="0"/>
    <n v="0"/>
    <n v="0"/>
    <n v="0"/>
    <n v="185292961"/>
    <n v="0"/>
    <n v="0"/>
    <n v="0"/>
    <n v="0"/>
    <n v="0"/>
    <n v="0"/>
    <n v="0"/>
    <n v="0"/>
    <n v="0"/>
    <n v="185292961"/>
    <n v="89083.154326923075"/>
    <n v="0"/>
    <n v="0"/>
    <n v="0"/>
    <n v="0"/>
    <n v="19701352"/>
    <n v="20093795.174925413"/>
    <n v="20093795"/>
    <n v="139"/>
    <n v="1"/>
    <n v="0"/>
    <n v="0"/>
    <n v="6.177777777777778"/>
    <n v="6.177777777777778"/>
    <n v="4"/>
    <n v="4"/>
    <n v="6660438"/>
    <n v="26754233"/>
    <n v="212047194"/>
  </r>
  <r>
    <x v="2"/>
    <n v="3766"/>
    <x v="14"/>
    <x v="145"/>
    <x v="145"/>
    <x v="144"/>
    <n v="5281"/>
    <n v="111279000125"/>
    <s v="11001111279000125"/>
    <s v="COLEGIO VILLEMAR EL CARMEN  (IED)"/>
    <n v="1"/>
    <n v="3.4711883561739638"/>
    <n v="0.24310784645338757"/>
    <n v="1.9919606275011457E-2"/>
    <n v="1.0199196062750115"/>
    <n v="2613"/>
    <n v="0"/>
    <n v="0"/>
    <n v="0"/>
    <n v="100"/>
    <n v="0"/>
    <n v="1176"/>
    <n v="0"/>
    <n v="941"/>
    <n v="0"/>
    <n v="3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51696.9833111595"/>
    <n v="176704297.79286039"/>
    <n v="49580503.246734716"/>
    <n v="0"/>
    <n v="0"/>
    <n v="0"/>
    <n v="0"/>
    <n v="0"/>
    <n v="235736498"/>
    <n v="0"/>
    <n v="0"/>
    <n v="0"/>
    <n v="0"/>
    <n v="0"/>
    <n v="0"/>
    <n v="0"/>
    <n v="0"/>
    <n v="0"/>
    <n v="235736498"/>
    <n v="90216.799846919253"/>
    <n v="0"/>
    <n v="0"/>
    <n v="0"/>
    <n v="0"/>
    <n v="19701352"/>
    <n v="20093795.174925413"/>
    <n v="20093795"/>
    <n v="100"/>
    <n v="1"/>
    <n v="0"/>
    <n v="0"/>
    <n v="4.4444444444444446"/>
    <n v="4.4444444444444446"/>
    <n v="4"/>
    <n v="4"/>
    <n v="6660438"/>
    <n v="26754233"/>
    <n v="262490731"/>
  </r>
  <r>
    <x v="2"/>
    <n v="3766"/>
    <x v="14"/>
    <x v="145"/>
    <x v="145"/>
    <x v="144"/>
    <n v="5282"/>
    <n v="111279000168"/>
    <s v="11001111279000168"/>
    <s v="COLEGIO INSTITUTO TECNICO INTERNACIONAL  (IED)"/>
    <n v="1"/>
    <n v="3.4711883561739638"/>
    <n v="0.24310784645338757"/>
    <n v="1.9919606275011457E-2"/>
    <n v="1.0199196062750115"/>
    <n v="2824"/>
    <n v="0"/>
    <n v="0"/>
    <n v="0"/>
    <n v="162"/>
    <n v="0"/>
    <n v="1207"/>
    <n v="0"/>
    <n v="1041"/>
    <n v="0"/>
    <n v="0"/>
    <n v="0"/>
    <n v="41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311749.112964079"/>
    <n v="187638763.07905063"/>
    <n v="0"/>
    <n v="63522373.858440273"/>
    <n v="0"/>
    <n v="0"/>
    <n v="0"/>
    <n v="0"/>
    <n v="266472886"/>
    <n v="0"/>
    <n v="0"/>
    <n v="0"/>
    <n v="0"/>
    <n v="0"/>
    <n v="0"/>
    <n v="0"/>
    <n v="0"/>
    <n v="0"/>
    <n v="266472886"/>
    <n v="94360.087110481589"/>
    <n v="0"/>
    <n v="0"/>
    <n v="0"/>
    <n v="0"/>
    <n v="19701352"/>
    <n v="20093795.174925413"/>
    <n v="20093795"/>
    <n v="162"/>
    <n v="1"/>
    <n v="0"/>
    <n v="0"/>
    <n v="7.2"/>
    <n v="7.2"/>
    <n v="4"/>
    <n v="4"/>
    <n v="6660438"/>
    <n v="26754233"/>
    <n v="293227119"/>
  </r>
  <r>
    <x v="2"/>
    <n v="3766"/>
    <x v="14"/>
    <x v="145"/>
    <x v="145"/>
    <x v="144"/>
    <n v="32988"/>
    <n v="111279000184"/>
    <s v="11001111279000184"/>
    <s v="COLEGIO LUIS ANGEL ARANGO  (IED)"/>
    <n v="1"/>
    <n v="3.4711883561739638"/>
    <n v="0.24310784645338757"/>
    <n v="1.9919606275011457E-2"/>
    <n v="1.0199196062750115"/>
    <n v="907"/>
    <n v="0"/>
    <n v="0"/>
    <n v="0"/>
    <n v="40"/>
    <n v="0"/>
    <n v="300"/>
    <n v="0"/>
    <n v="414"/>
    <n v="0"/>
    <n v="153"/>
    <n v="0"/>
    <n v="0"/>
    <n v="493"/>
    <n v="0"/>
    <n v="0"/>
    <n v="0"/>
    <n v="40"/>
    <n v="0"/>
    <n v="300"/>
    <n v="0"/>
    <n v="0"/>
    <n v="0"/>
    <n v="153"/>
    <n v="0"/>
    <n v="0"/>
    <n v="92671"/>
    <n v="81839"/>
    <n v="122758"/>
    <n v="150439"/>
    <n v="114333"/>
    <n v="99892"/>
    <n v="152848"/>
    <n v="184139"/>
    <n v="3780678.793324464"/>
    <n v="59597009.269769639"/>
    <n v="19156103.527147505"/>
    <n v="0"/>
    <n v="0"/>
    <n v="0"/>
    <n v="0"/>
    <n v="0"/>
    <n v="82533792"/>
    <n v="756135.75866489275"/>
    <n v="5008152.0394764403"/>
    <n v="3831220.7054295009"/>
    <n v="0"/>
    <n v="0"/>
    <n v="0"/>
    <n v="0"/>
    <n v="0"/>
    <n v="9595509"/>
    <n v="92129301"/>
    <n v="101575.85556780595"/>
    <n v="0"/>
    <n v="0"/>
    <n v="0"/>
    <n v="0"/>
    <n v="19701352"/>
    <n v="20093795.174925413"/>
    <n v="20093795"/>
    <n v="40"/>
    <n v="1"/>
    <n v="0"/>
    <n v="0"/>
    <n v="1.7777777777777777"/>
    <n v="1.7777777777777777"/>
    <n v="1.7777777777777777"/>
    <n v="2"/>
    <n v="6660438"/>
    <n v="26754233"/>
    <n v="118883534"/>
  </r>
  <r>
    <x v="2"/>
    <n v="3766"/>
    <x v="14"/>
    <x v="145"/>
    <x v="145"/>
    <x v="144"/>
    <n v="5284"/>
    <n v="111279000362"/>
    <s v="11001111279000362"/>
    <s v="COLEGIO COSTA RICA  (IED)"/>
    <n v="1"/>
    <n v="3.4711883561739638"/>
    <n v="0.24310784645338757"/>
    <n v="1.9919606275011457E-2"/>
    <n v="1.0199196062750115"/>
    <n v="1567"/>
    <n v="0"/>
    <n v="0"/>
    <n v="0"/>
    <n v="110"/>
    <n v="0"/>
    <n v="696"/>
    <n v="0"/>
    <n v="510"/>
    <n v="0"/>
    <n v="251"/>
    <n v="0"/>
    <n v="0"/>
    <n v="699"/>
    <n v="0"/>
    <n v="0"/>
    <n v="0"/>
    <n v="110"/>
    <n v="0"/>
    <n v="589"/>
    <n v="0"/>
    <n v="0"/>
    <n v="0"/>
    <n v="0"/>
    <n v="0"/>
    <n v="0"/>
    <n v="92671"/>
    <n v="81839"/>
    <n v="122758"/>
    <n v="150439"/>
    <n v="114333"/>
    <n v="99892"/>
    <n v="152848"/>
    <n v="184139"/>
    <n v="10396866.681642275"/>
    <n v="100663855.99347645"/>
    <n v="31426026.047804076"/>
    <n v="0"/>
    <n v="0"/>
    <n v="0"/>
    <n v="0"/>
    <n v="0"/>
    <n v="142486749"/>
    <n v="2079373.336328455"/>
    <n v="9832671.8375054114"/>
    <n v="0"/>
    <n v="0"/>
    <n v="0"/>
    <n v="0"/>
    <n v="0"/>
    <n v="0"/>
    <n v="11912045"/>
    <n v="154398794"/>
    <n v="98531.457562220807"/>
    <n v="0"/>
    <n v="0"/>
    <n v="0"/>
    <n v="0"/>
    <n v="19701352"/>
    <n v="20093795.174925413"/>
    <n v="20093795"/>
    <n v="110"/>
    <n v="1"/>
    <n v="0"/>
    <n v="0"/>
    <n v="4.8888888888888893"/>
    <n v="4.8888888888888893"/>
    <n v="4"/>
    <n v="4"/>
    <n v="6660438"/>
    <n v="26754233"/>
    <n v="181153027"/>
  </r>
  <r>
    <x v="2"/>
    <n v="3766"/>
    <x v="14"/>
    <x v="145"/>
    <x v="145"/>
    <x v="144"/>
    <n v="5285"/>
    <n v="111279000966"/>
    <s v="11001111279000966"/>
    <s v="COLEGIO INTEGRADO DE FONTIBON IBEP  (IED)"/>
    <n v="1"/>
    <n v="3.4711883561739638"/>
    <n v="0.24310784645338757"/>
    <n v="1.9919606275011457E-2"/>
    <n v="1.0199196062750115"/>
    <n v="2086"/>
    <n v="0"/>
    <n v="0"/>
    <n v="0"/>
    <n v="152"/>
    <n v="0"/>
    <n v="1023"/>
    <n v="0"/>
    <n v="678"/>
    <n v="0"/>
    <n v="2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366579.414632963"/>
    <n v="141981110.31915709"/>
    <n v="29172366.809316132"/>
    <n v="0"/>
    <n v="0"/>
    <n v="0"/>
    <n v="0"/>
    <n v="0"/>
    <n v="185520057"/>
    <n v="0"/>
    <n v="0"/>
    <n v="0"/>
    <n v="0"/>
    <n v="0"/>
    <n v="0"/>
    <n v="0"/>
    <n v="0"/>
    <n v="0"/>
    <n v="185520057"/>
    <n v="88935.789549376801"/>
    <n v="0"/>
    <n v="0"/>
    <n v="0"/>
    <n v="0"/>
    <n v="19701352"/>
    <n v="20093795.174925413"/>
    <n v="20093795"/>
    <n v="152"/>
    <n v="1"/>
    <n v="0"/>
    <n v="0"/>
    <n v="6.7555555555555555"/>
    <n v="6.7555555555555555"/>
    <n v="4"/>
    <n v="4"/>
    <n v="6660438"/>
    <n v="26754233"/>
    <n v="212274290"/>
  </r>
  <r>
    <x v="2"/>
    <n v="3766"/>
    <x v="14"/>
    <x v="145"/>
    <x v="145"/>
    <x v="144"/>
    <n v="5286"/>
    <n v="111279001296"/>
    <s v="11001111279001296"/>
    <s v="COLEGIO ATAHUALPA (IED)"/>
    <n v="1"/>
    <n v="3.4711883561739638"/>
    <n v="0.24310784645338757"/>
    <n v="1.9919606275011457E-2"/>
    <n v="1.0199196062750115"/>
    <n v="1102"/>
    <n v="0"/>
    <n v="0"/>
    <n v="0"/>
    <n v="74"/>
    <n v="0"/>
    <n v="510"/>
    <n v="0"/>
    <n v="374"/>
    <n v="0"/>
    <n v="144"/>
    <n v="0"/>
    <n v="0"/>
    <n v="1102"/>
    <n v="0"/>
    <n v="0"/>
    <n v="0"/>
    <n v="74"/>
    <n v="0"/>
    <n v="510"/>
    <n v="0"/>
    <n v="374"/>
    <n v="0"/>
    <n v="144"/>
    <n v="0"/>
    <n v="0"/>
    <n v="92671"/>
    <n v="81839"/>
    <n v="122758"/>
    <n v="150439"/>
    <n v="114333"/>
    <n v="99892"/>
    <n v="152848"/>
    <n v="184139"/>
    <n v="6994255.7676502578"/>
    <n v="73786773.381619558"/>
    <n v="18029273.907903533"/>
    <n v="0"/>
    <n v="0"/>
    <n v="0"/>
    <n v="0"/>
    <n v="0"/>
    <n v="98810303"/>
    <n v="1398851.1535300517"/>
    <n v="14757354.676323911"/>
    <n v="3605854.7815807071"/>
    <n v="0"/>
    <n v="0"/>
    <n v="0"/>
    <n v="0"/>
    <n v="0"/>
    <n v="19762061"/>
    <n v="118572364"/>
    <n v="107597.42649727767"/>
    <n v="0"/>
    <n v="0"/>
    <n v="0"/>
    <n v="0"/>
    <n v="19701352"/>
    <n v="20093795.174925413"/>
    <n v="20093795"/>
    <n v="74"/>
    <n v="1"/>
    <n v="0"/>
    <n v="0"/>
    <n v="3.2888888888888888"/>
    <n v="3.2888888888888888"/>
    <n v="3.2888888888888888"/>
    <n v="4"/>
    <n v="6660438"/>
    <n v="26754233"/>
    <n v="145326597"/>
  </r>
  <r>
    <x v="2"/>
    <n v="3766"/>
    <x v="14"/>
    <x v="145"/>
    <x v="145"/>
    <x v="144"/>
    <n v="5287"/>
    <n v="111769000174"/>
    <s v="11001111769000174"/>
    <s v="COLEGIO FILARMONICO SIMON BOLIVAR (IED)"/>
    <n v="1"/>
    <n v="3.4711883561739638"/>
    <n v="0.24310784645338757"/>
    <n v="1.9919606275011457E-2"/>
    <n v="1.0199196062750115"/>
    <n v="1500"/>
    <n v="0"/>
    <n v="0"/>
    <n v="0"/>
    <n v="97"/>
    <n v="0"/>
    <n v="766"/>
    <n v="0"/>
    <n v="468"/>
    <n v="0"/>
    <n v="16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168146.0738118254"/>
    <n v="103000993.61189878"/>
    <n v="21159356.183581229"/>
    <n v="0"/>
    <n v="0"/>
    <n v="0"/>
    <n v="0"/>
    <n v="0"/>
    <n v="133328496"/>
    <n v="0"/>
    <n v="0"/>
    <n v="0"/>
    <n v="0"/>
    <n v="0"/>
    <n v="0"/>
    <n v="0"/>
    <n v="0"/>
    <n v="0"/>
    <n v="133328496"/>
    <n v="88885.664000000004"/>
    <n v="0"/>
    <n v="0"/>
    <n v="0"/>
    <n v="0"/>
    <n v="19701352"/>
    <n v="20093795.174925413"/>
    <n v="20093795"/>
    <n v="97"/>
    <n v="1"/>
    <n v="0"/>
    <n v="0"/>
    <n v="4.3111111111111109"/>
    <n v="4.3111111111111109"/>
    <n v="4"/>
    <n v="4"/>
    <n v="6660438"/>
    <n v="26754233"/>
    <n v="160082729"/>
  </r>
  <r>
    <x v="2"/>
    <n v="3766"/>
    <x v="14"/>
    <x v="145"/>
    <x v="145"/>
    <x v="144"/>
    <n v="5288"/>
    <n v="111769000247"/>
    <s v="11001111769000247"/>
    <s v="COLEGIO EL SALITRE - SUBA (IED)"/>
    <n v="1"/>
    <n v="3.4711883561739638"/>
    <n v="0.24310784645338757"/>
    <n v="1.9919606275011457E-2"/>
    <n v="1.0199196062750115"/>
    <n v="2951"/>
    <n v="0"/>
    <n v="0"/>
    <n v="0"/>
    <n v="172"/>
    <n v="0"/>
    <n v="1398"/>
    <n v="449"/>
    <n v="566"/>
    <n v="36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256918.811295195"/>
    <n v="163933510.09219548"/>
    <n v="0"/>
    <n v="0"/>
    <n v="0"/>
    <n v="45744932.380200528"/>
    <n v="57056717.944651805"/>
    <n v="0"/>
    <n v="282992079"/>
    <n v="0"/>
    <n v="0"/>
    <n v="0"/>
    <n v="0"/>
    <n v="0"/>
    <n v="0"/>
    <n v="0"/>
    <n v="0"/>
    <n v="0"/>
    <n v="282992079"/>
    <n v="95897.010843781769"/>
    <n v="1"/>
    <n v="0"/>
    <n v="0"/>
    <n v="1"/>
    <n v="24249724"/>
    <n v="24732768.954357699"/>
    <n v="24732769"/>
    <n v="172"/>
    <n v="1"/>
    <n v="0"/>
    <n v="0"/>
    <n v="7.6444444444444448"/>
    <n v="7.6444444444444448"/>
    <n v="4"/>
    <n v="4"/>
    <n v="6660438"/>
    <n v="31393207"/>
    <n v="314385286"/>
  </r>
  <r>
    <x v="2"/>
    <n v="3766"/>
    <x v="14"/>
    <x v="145"/>
    <x v="145"/>
    <x v="144"/>
    <n v="5305"/>
    <n v="111769000956"/>
    <s v="11001111769000956"/>
    <s v="COLEGIO PRADO VERANIEGO (IED)"/>
    <n v="1"/>
    <n v="3.4711883561739638"/>
    <n v="0.24310784645338757"/>
    <n v="1.9919606275011457E-2"/>
    <n v="1.0199196062750115"/>
    <n v="1350"/>
    <n v="0"/>
    <n v="0"/>
    <n v="0"/>
    <n v="78"/>
    <n v="0"/>
    <n v="548"/>
    <n v="0"/>
    <n v="512"/>
    <n v="0"/>
    <n v="21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372323.6469827043"/>
    <n v="88477352.69741711"/>
    <n v="26543097.697746869"/>
    <n v="0"/>
    <n v="0"/>
    <n v="0"/>
    <n v="0"/>
    <n v="0"/>
    <n v="122392774"/>
    <n v="0"/>
    <n v="0"/>
    <n v="0"/>
    <n v="0"/>
    <n v="0"/>
    <n v="0"/>
    <n v="0"/>
    <n v="0"/>
    <n v="0"/>
    <n v="122392774"/>
    <n v="90661.314074074078"/>
    <n v="0"/>
    <n v="0"/>
    <n v="0"/>
    <n v="0"/>
    <n v="19701352"/>
    <n v="20093795.174925413"/>
    <n v="20093795"/>
    <n v="78"/>
    <n v="1"/>
    <n v="0"/>
    <n v="0"/>
    <n v="3.4666666666666668"/>
    <n v="3.4666666666666668"/>
    <n v="3.4666666666666668"/>
    <n v="4"/>
    <n v="6660438"/>
    <n v="26754233"/>
    <n v="149147007"/>
  </r>
  <r>
    <x v="2"/>
    <n v="3766"/>
    <x v="14"/>
    <x v="145"/>
    <x v="145"/>
    <x v="144"/>
    <n v="5306"/>
    <n v="111769001502"/>
    <s v="11001111769001502"/>
    <s v="COLEGIO ANIBAL FERNANDEZ DE SOTO (IED)"/>
    <n v="1"/>
    <n v="3.4711883561739638"/>
    <n v="0.24310784645338757"/>
    <n v="1.9919606275011457E-2"/>
    <n v="1.0199196062750115"/>
    <n v="1352"/>
    <n v="0"/>
    <n v="0"/>
    <n v="0"/>
    <n v="50"/>
    <n v="0"/>
    <n v="540"/>
    <n v="0"/>
    <n v="530"/>
    <n v="0"/>
    <n v="23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25848.4916555798"/>
    <n v="89312044.703996524"/>
    <n v="29047163.518289026"/>
    <n v="0"/>
    <n v="0"/>
    <n v="0"/>
    <n v="0"/>
    <n v="0"/>
    <n v="123085057"/>
    <n v="0"/>
    <n v="0"/>
    <n v="0"/>
    <n v="0"/>
    <n v="0"/>
    <n v="0"/>
    <n v="0"/>
    <n v="0"/>
    <n v="0"/>
    <n v="123085057"/>
    <n v="91039.243343195267"/>
    <n v="0"/>
    <n v="0"/>
    <n v="0"/>
    <n v="0"/>
    <n v="19701352"/>
    <n v="20093795.174925413"/>
    <n v="20093795"/>
    <n v="50"/>
    <n v="1"/>
    <n v="0"/>
    <n v="0"/>
    <n v="2.2222222222222223"/>
    <n v="2.2222222222222223"/>
    <n v="2.2222222222222223"/>
    <n v="3"/>
    <n v="6660438"/>
    <n v="26754233"/>
    <n v="149839290"/>
  </r>
  <r>
    <x v="2"/>
    <n v="3766"/>
    <x v="14"/>
    <x v="145"/>
    <x v="145"/>
    <x v="144"/>
    <n v="5307"/>
    <n v="111769001871"/>
    <s v="11001111769001871"/>
    <s v="COLEGIO NUEVA ZELANDIA (IED)"/>
    <n v="1"/>
    <n v="3.4711883561739638"/>
    <n v="0.24310784645338757"/>
    <n v="1.9919606275011457E-2"/>
    <n v="1.0199196062750115"/>
    <n v="1397"/>
    <n v="0"/>
    <n v="0"/>
    <n v="0"/>
    <n v="123"/>
    <n v="0"/>
    <n v="712"/>
    <n v="0"/>
    <n v="408"/>
    <n v="0"/>
    <n v="154"/>
    <n v="0"/>
    <n v="0"/>
    <n v="550"/>
    <n v="0"/>
    <n v="0"/>
    <n v="0"/>
    <n v="123"/>
    <n v="0"/>
    <n v="427"/>
    <n v="0"/>
    <n v="0"/>
    <n v="0"/>
    <n v="0"/>
    <n v="0"/>
    <n v="0"/>
    <n v="92671"/>
    <n v="81839"/>
    <n v="122758"/>
    <n v="150439"/>
    <n v="114333"/>
    <n v="99892"/>
    <n v="152848"/>
    <n v="184139"/>
    <n v="11625587.289472727"/>
    <n v="93485504.73689355"/>
    <n v="19281306.818174612"/>
    <n v="0"/>
    <n v="0"/>
    <n v="0"/>
    <n v="0"/>
    <n v="0"/>
    <n v="124392399"/>
    <n v="2325117.4578945455"/>
    <n v="7128269.7361881342"/>
    <n v="0"/>
    <n v="0"/>
    <n v="0"/>
    <n v="0"/>
    <n v="0"/>
    <n v="0"/>
    <n v="9453387"/>
    <n v="133845786"/>
    <n v="95809.438797423049"/>
    <n v="0"/>
    <n v="0"/>
    <n v="0"/>
    <n v="0"/>
    <n v="19701352"/>
    <n v="20093795.174925413"/>
    <n v="20093795"/>
    <n v="123"/>
    <n v="1"/>
    <n v="0"/>
    <n v="0"/>
    <n v="5.4666666666666668"/>
    <n v="5.4666666666666668"/>
    <n v="4"/>
    <n v="4"/>
    <n v="6660438"/>
    <n v="26754233"/>
    <n v="160600019"/>
  </r>
  <r>
    <x v="2"/>
    <n v="3766"/>
    <x v="14"/>
    <x v="145"/>
    <x v="145"/>
    <x v="144"/>
    <n v="5310"/>
    <n v="111769003122"/>
    <s v="11001111769003122"/>
    <s v="COLEGIO VILLA ELISA (IED)"/>
    <n v="1"/>
    <n v="3.4711883561739638"/>
    <n v="0.24310784645338757"/>
    <n v="1.9919606275011457E-2"/>
    <n v="1.0199196062750115"/>
    <n v="1931"/>
    <n v="0"/>
    <n v="0"/>
    <n v="0"/>
    <n v="98"/>
    <n v="0"/>
    <n v="796"/>
    <n v="0"/>
    <n v="752"/>
    <n v="0"/>
    <n v="28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62663.0436449368"/>
    <n v="129210322.61849216"/>
    <n v="35682937.94272574"/>
    <n v="0"/>
    <n v="0"/>
    <n v="0"/>
    <n v="0"/>
    <n v="0"/>
    <n v="174155924"/>
    <n v="0"/>
    <n v="0"/>
    <n v="0"/>
    <n v="0"/>
    <n v="0"/>
    <n v="0"/>
    <n v="0"/>
    <n v="0"/>
    <n v="0"/>
    <n v="174155924"/>
    <n v="90189.4997410668"/>
    <n v="0"/>
    <n v="0"/>
    <n v="0"/>
    <n v="0"/>
    <n v="19701352"/>
    <n v="20093795.174925413"/>
    <n v="20093795"/>
    <n v="98"/>
    <n v="1"/>
    <n v="0"/>
    <n v="0"/>
    <n v="4.3555555555555552"/>
    <n v="4.3555555555555552"/>
    <n v="4"/>
    <n v="4"/>
    <n v="6660438"/>
    <n v="26754233"/>
    <n v="200910157"/>
  </r>
  <r>
    <x v="2"/>
    <n v="3766"/>
    <x v="14"/>
    <x v="145"/>
    <x v="145"/>
    <x v="144"/>
    <n v="5311"/>
    <n v="111769003360"/>
    <s v="11001111769003360"/>
    <s v="COLEGIO REPUBLICA DOMINICANA (IED)"/>
    <n v="1"/>
    <n v="3.4711883561739638"/>
    <n v="0.24310784645338757"/>
    <n v="1.9919606275011457E-2"/>
    <n v="1.0199196062750115"/>
    <n v="4699"/>
    <n v="0"/>
    <n v="0"/>
    <n v="0"/>
    <n v="320"/>
    <n v="0"/>
    <n v="1910"/>
    <n v="0"/>
    <n v="1752"/>
    <n v="0"/>
    <n v="71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245430.346595712"/>
    <n v="305664212.80937874"/>
    <n v="89770759.666436344"/>
    <n v="0"/>
    <n v="0"/>
    <n v="0"/>
    <n v="0"/>
    <n v="0"/>
    <n v="425680403"/>
    <n v="0"/>
    <n v="0"/>
    <n v="0"/>
    <n v="0"/>
    <n v="0"/>
    <n v="0"/>
    <n v="0"/>
    <n v="0"/>
    <n v="0"/>
    <n v="425680403"/>
    <n v="90589.572887848481"/>
    <n v="0"/>
    <n v="0"/>
    <n v="0"/>
    <n v="0"/>
    <n v="19701352"/>
    <n v="20093795.174925413"/>
    <n v="20093795"/>
    <n v="320"/>
    <n v="1"/>
    <n v="0"/>
    <n v="0"/>
    <n v="14.222222222222221"/>
    <n v="14.222222222222221"/>
    <n v="4"/>
    <n v="4"/>
    <n v="6660438"/>
    <n v="26754233"/>
    <n v="452434636"/>
  </r>
  <r>
    <x v="2"/>
    <n v="3766"/>
    <x v="14"/>
    <x v="145"/>
    <x v="145"/>
    <x v="144"/>
    <n v="5312"/>
    <n v="111769003416"/>
    <s v="11001111769003416"/>
    <s v="COLEGIO JUAN LOZANO Y LOZANO (IED)"/>
    <n v="1"/>
    <n v="3.4711883561739638"/>
    <n v="0.24310784645338757"/>
    <n v="1.9919606275011457E-2"/>
    <n v="1.0199196062750115"/>
    <n v="2851"/>
    <n v="0"/>
    <n v="0"/>
    <n v="0"/>
    <n v="193"/>
    <n v="0"/>
    <n v="1113"/>
    <n v="0"/>
    <n v="1132"/>
    <n v="0"/>
    <n v="413"/>
    <n v="0"/>
    <n v="0"/>
    <n v="193"/>
    <n v="0"/>
    <n v="0"/>
    <n v="0"/>
    <n v="193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241775.177790537"/>
    <n v="187388355.4770768"/>
    <n v="51708959.194195546"/>
    <n v="0"/>
    <n v="0"/>
    <n v="0"/>
    <n v="0"/>
    <n v="0"/>
    <n v="257339090"/>
    <n v="3648355.0355581078"/>
    <n v="0"/>
    <n v="0"/>
    <n v="0"/>
    <n v="0"/>
    <n v="0"/>
    <n v="0"/>
    <n v="0"/>
    <n v="3648355"/>
    <n v="260987445"/>
    <n v="91542.421957208004"/>
    <n v="0"/>
    <n v="0"/>
    <n v="0"/>
    <n v="0"/>
    <n v="19701352"/>
    <n v="20093795.174925413"/>
    <n v="20093795"/>
    <n v="193"/>
    <n v="1"/>
    <n v="0"/>
    <n v="0"/>
    <n v="8.5777777777777775"/>
    <n v="8.5777777777777775"/>
    <n v="4"/>
    <n v="4"/>
    <n v="6660438"/>
    <n v="26754233"/>
    <n v="287741678"/>
  </r>
  <r>
    <x v="2"/>
    <n v="3766"/>
    <x v="14"/>
    <x v="145"/>
    <x v="145"/>
    <x v="144"/>
    <n v="5313"/>
    <n v="111769003424"/>
    <s v="11001111769003424"/>
    <s v="COLEGIO GERARDO PAREDES (IED)"/>
    <n v="1"/>
    <n v="3.4711883561739638"/>
    <n v="0.24310784645338757"/>
    <n v="1.9919606275011457E-2"/>
    <n v="1.0199196062750115"/>
    <n v="3955"/>
    <n v="0"/>
    <n v="0"/>
    <n v="0"/>
    <n v="332"/>
    <n v="0"/>
    <n v="2272"/>
    <n v="0"/>
    <n v="930"/>
    <n v="0"/>
    <n v="4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379633.984593049"/>
    <n v="267268380.50672603"/>
    <n v="52710585.522412412"/>
    <n v="0"/>
    <n v="0"/>
    <n v="0"/>
    <n v="0"/>
    <n v="0"/>
    <n v="351358600"/>
    <n v="0"/>
    <n v="0"/>
    <n v="0"/>
    <n v="0"/>
    <n v="0"/>
    <n v="0"/>
    <n v="0"/>
    <n v="0"/>
    <n v="0"/>
    <n v="351358600"/>
    <n v="88839.089759797731"/>
    <n v="0"/>
    <n v="0"/>
    <n v="0"/>
    <n v="0"/>
    <n v="19701352"/>
    <n v="20093795.174925413"/>
    <n v="20093795"/>
    <n v="332"/>
    <n v="1"/>
    <n v="0"/>
    <n v="0"/>
    <n v="14.755555555555556"/>
    <n v="14.755555555555556"/>
    <n v="4"/>
    <n v="4"/>
    <n v="6660438"/>
    <n v="26754233"/>
    <n v="378112833"/>
  </r>
  <r>
    <x v="2"/>
    <n v="3766"/>
    <x v="14"/>
    <x v="145"/>
    <x v="145"/>
    <x v="144"/>
    <n v="5314"/>
    <n v="111769004188"/>
    <s v="11001111769004188"/>
    <s v="COLEGIO HUNZA (IED)"/>
    <n v="1"/>
    <n v="3.4711883561739638"/>
    <n v="0.24310784645338757"/>
    <n v="1.9919606275011457E-2"/>
    <n v="1.0199196062750115"/>
    <n v="1413"/>
    <n v="0"/>
    <n v="0"/>
    <n v="0"/>
    <n v="108"/>
    <n v="0"/>
    <n v="665"/>
    <n v="0"/>
    <n v="458"/>
    <n v="0"/>
    <n v="18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207832.741976053"/>
    <n v="93735912.338867366"/>
    <n v="22786998.96693363"/>
    <n v="0"/>
    <n v="0"/>
    <n v="0"/>
    <n v="0"/>
    <n v="0"/>
    <n v="126730744"/>
    <n v="0"/>
    <n v="0"/>
    <n v="0"/>
    <n v="0"/>
    <n v="0"/>
    <n v="0"/>
    <n v="0"/>
    <n v="0"/>
    <n v="0"/>
    <n v="126730744"/>
    <n v="89689.132342533616"/>
    <n v="0"/>
    <n v="0"/>
    <n v="0"/>
    <n v="0"/>
    <n v="19701352"/>
    <n v="20093795.174925413"/>
    <n v="20093795"/>
    <n v="108"/>
    <n v="1"/>
    <n v="0"/>
    <n v="0"/>
    <n v="4.8"/>
    <n v="4.8"/>
    <n v="4"/>
    <n v="4"/>
    <n v="6660438"/>
    <n v="26754233"/>
    <n v="153484977"/>
  </r>
  <r>
    <x v="2"/>
    <n v="3766"/>
    <x v="14"/>
    <x v="145"/>
    <x v="145"/>
    <x v="144"/>
    <n v="5346"/>
    <n v="111848002662"/>
    <s v="11001111848002662"/>
    <s v="COLEGIO USAQUEN (IED)"/>
    <n v="1"/>
    <n v="3.4711883561739638"/>
    <n v="0.24310784645338757"/>
    <n v="1.9919606275011457E-2"/>
    <n v="1.0199196062750115"/>
    <n v="1707"/>
    <n v="0"/>
    <n v="0"/>
    <n v="0"/>
    <n v="118"/>
    <n v="0"/>
    <n v="790"/>
    <n v="0"/>
    <n v="536"/>
    <n v="0"/>
    <n v="263"/>
    <n v="0"/>
    <n v="0"/>
    <n v="158"/>
    <n v="0"/>
    <n v="0"/>
    <n v="0"/>
    <n v="23"/>
    <n v="0"/>
    <n v="135"/>
    <n v="0"/>
    <n v="0"/>
    <n v="0"/>
    <n v="0"/>
    <n v="0"/>
    <n v="0"/>
    <n v="92671"/>
    <n v="81839"/>
    <n v="122758"/>
    <n v="150439"/>
    <n v="114333"/>
    <n v="99892"/>
    <n v="152848"/>
    <n v="184139"/>
    <n v="11153002.440307168"/>
    <n v="110680160.07242933"/>
    <n v="32928465.540129371"/>
    <n v="0"/>
    <n v="0"/>
    <n v="0"/>
    <n v="0"/>
    <n v="0"/>
    <n v="154761628"/>
    <n v="434778.0612323134"/>
    <n v="2253668.4177643983"/>
    <n v="0"/>
    <n v="0"/>
    <n v="0"/>
    <n v="0"/>
    <n v="0"/>
    <n v="0"/>
    <n v="2688446"/>
    <n v="157450074"/>
    <n v="92237.887521968369"/>
    <n v="0"/>
    <n v="0"/>
    <n v="0"/>
    <n v="0"/>
    <n v="19701352"/>
    <n v="20093795.174925413"/>
    <n v="20093795"/>
    <n v="118"/>
    <n v="1"/>
    <n v="0"/>
    <n v="0"/>
    <n v="5.2444444444444445"/>
    <n v="5.2444444444444445"/>
    <n v="4"/>
    <n v="4"/>
    <n v="6660438"/>
    <n v="26754233"/>
    <n v="184204307"/>
  </r>
  <r>
    <x v="2"/>
    <n v="3766"/>
    <x v="14"/>
    <x v="145"/>
    <x v="145"/>
    <x v="144"/>
    <n v="5181"/>
    <n v="111848002671"/>
    <s v="11001111848002671"/>
    <s v="COLEGIO UNION COLOMBIA (IED)"/>
    <n v="1"/>
    <n v="3.4711883561739638"/>
    <n v="0.24310784645338757"/>
    <n v="1.9919606275011457E-2"/>
    <n v="1.0199196062750115"/>
    <n v="1043"/>
    <n v="0"/>
    <n v="0"/>
    <n v="0"/>
    <n v="80"/>
    <n v="0"/>
    <n v="510"/>
    <n v="0"/>
    <n v="314"/>
    <n v="0"/>
    <n v="13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561357.586648928"/>
    <n v="68778621.342143118"/>
    <n v="17403257.452767994"/>
    <n v="0"/>
    <n v="0"/>
    <n v="0"/>
    <n v="0"/>
    <n v="0"/>
    <n v="93743236"/>
    <n v="0"/>
    <n v="0"/>
    <n v="0"/>
    <n v="0"/>
    <n v="0"/>
    <n v="0"/>
    <n v="0"/>
    <n v="0"/>
    <n v="0"/>
    <n v="93743236"/>
    <n v="89878.462128475556"/>
    <n v="0"/>
    <n v="0"/>
    <n v="0"/>
    <n v="0"/>
    <n v="19701352"/>
    <n v="20093795.174925413"/>
    <n v="20093795"/>
    <n v="80"/>
    <n v="0"/>
    <n v="1"/>
    <n v="0"/>
    <n v="3.5555555555555554"/>
    <n v="3.5555555555555554"/>
    <n v="3.5555555555555554"/>
    <n v="4"/>
    <n v="26641753"/>
    <n v="46735548"/>
    <n v="140478784"/>
  </r>
  <r>
    <x v="2"/>
    <n v="3766"/>
    <x v="14"/>
    <x v="145"/>
    <x v="145"/>
    <x v="144"/>
    <n v="5347"/>
    <n v="111848002689"/>
    <s v="11001111848002689"/>
    <s v="COLEGIO DIVINO MAESTRO (IED)"/>
    <n v="1"/>
    <n v="3.4711883561739638"/>
    <n v="0.24310784645338757"/>
    <n v="1.9919606275011457E-2"/>
    <n v="1.0199196062750115"/>
    <n v="2354"/>
    <n v="0"/>
    <n v="0"/>
    <n v="0"/>
    <n v="147"/>
    <n v="0"/>
    <n v="1089"/>
    <n v="0"/>
    <n v="819"/>
    <n v="0"/>
    <n v="2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893994.565467404"/>
    <n v="159259234.85535079"/>
    <n v="37435784.017105252"/>
    <n v="0"/>
    <n v="0"/>
    <n v="0"/>
    <n v="0"/>
    <n v="0"/>
    <n v="210589013"/>
    <n v="0"/>
    <n v="0"/>
    <n v="0"/>
    <n v="0"/>
    <n v="0"/>
    <n v="0"/>
    <n v="0"/>
    <n v="0"/>
    <n v="0"/>
    <n v="210589013"/>
    <n v="89460.073491928633"/>
    <n v="0"/>
    <n v="0"/>
    <n v="0"/>
    <n v="0"/>
    <n v="19701352"/>
    <n v="20093795.174925413"/>
    <n v="20093795"/>
    <n v="147"/>
    <n v="1"/>
    <n v="0"/>
    <n v="0"/>
    <n v="6.5333333333333332"/>
    <n v="6.5333333333333332"/>
    <n v="4"/>
    <n v="4"/>
    <n v="6660438"/>
    <n v="26754233"/>
    <n v="237343246"/>
  </r>
  <r>
    <x v="2"/>
    <n v="3766"/>
    <x v="14"/>
    <x v="145"/>
    <x v="145"/>
    <x v="144"/>
    <n v="5348"/>
    <n v="111848003031"/>
    <s v="11001111848003031"/>
    <s v="COLEGIO CRISTOBAL COLON (IED)"/>
    <n v="1"/>
    <n v="3.4711883561739638"/>
    <n v="0.24310784645338757"/>
    <n v="1.9919606275011457E-2"/>
    <n v="1.0199196062750115"/>
    <n v="1688"/>
    <n v="0"/>
    <n v="0"/>
    <n v="0"/>
    <n v="48"/>
    <n v="0"/>
    <n v="994"/>
    <n v="0"/>
    <n v="468"/>
    <n v="0"/>
    <n v="178"/>
    <n v="0"/>
    <n v="0"/>
    <n v="1034"/>
    <n v="0"/>
    <n v="0"/>
    <n v="0"/>
    <n v="48"/>
    <n v="0"/>
    <n v="340"/>
    <n v="0"/>
    <n v="468"/>
    <n v="0"/>
    <n v="178"/>
    <n v="0"/>
    <n v="0"/>
    <n v="92671"/>
    <n v="81839"/>
    <n v="122758"/>
    <n v="150439"/>
    <n v="114333"/>
    <n v="99892"/>
    <n v="152848"/>
    <n v="184139"/>
    <n v="4536814.551989357"/>
    <n v="122031971.36190926"/>
    <n v="22286185.802825201"/>
    <n v="0"/>
    <n v="0"/>
    <n v="0"/>
    <n v="0"/>
    <n v="0"/>
    <n v="148854972"/>
    <n v="907362.9103978714"/>
    <n v="13488622.826323213"/>
    <n v="4457237.1605650401"/>
    <n v="0"/>
    <n v="0"/>
    <n v="0"/>
    <n v="0"/>
    <n v="0"/>
    <n v="18853223"/>
    <n v="167708195"/>
    <n v="99353.196090047393"/>
    <n v="0"/>
    <n v="0"/>
    <n v="0"/>
    <n v="0"/>
    <n v="19701352"/>
    <n v="20093795.174925413"/>
    <n v="20093795"/>
    <n v="48"/>
    <n v="1"/>
    <n v="0"/>
    <n v="0"/>
    <n v="2.1333333333333333"/>
    <n v="2.1333333333333333"/>
    <n v="2.1333333333333333"/>
    <n v="3"/>
    <n v="6660438"/>
    <n v="26754233"/>
    <n v="194462428"/>
  </r>
  <r>
    <x v="2"/>
    <n v="3766"/>
    <x v="14"/>
    <x v="145"/>
    <x v="145"/>
    <x v="144"/>
    <n v="5366"/>
    <n v="111848003910"/>
    <s v="11001111848003910"/>
    <s v="COLEGIO GENERAL SANTANDER (IED)"/>
    <n v="1"/>
    <n v="3.4711883561739638"/>
    <n v="0.24310784645338757"/>
    <n v="1.9919606275011457E-2"/>
    <n v="1.0199196062750115"/>
    <n v="921"/>
    <n v="0"/>
    <n v="0"/>
    <n v="0"/>
    <n v="65"/>
    <n v="0"/>
    <n v="437"/>
    <n v="0"/>
    <n v="325"/>
    <n v="0"/>
    <n v="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43603.0391522534"/>
    <n v="63603530.901350789"/>
    <n v="11769109.35654814"/>
    <n v="0"/>
    <n v="0"/>
    <n v="0"/>
    <n v="0"/>
    <n v="0"/>
    <n v="81516243"/>
    <n v="0"/>
    <n v="0"/>
    <n v="0"/>
    <n v="0"/>
    <n v="0"/>
    <n v="0"/>
    <n v="0"/>
    <n v="0"/>
    <n v="0"/>
    <n v="81516243"/>
    <n v="88508.407166123783"/>
    <n v="0"/>
    <n v="0"/>
    <n v="0"/>
    <n v="0"/>
    <n v="19701352"/>
    <n v="20093795.174925413"/>
    <n v="20093795"/>
    <n v="65"/>
    <n v="1"/>
    <n v="0"/>
    <n v="0"/>
    <n v="2.8888888888888888"/>
    <n v="2.8888888888888888"/>
    <n v="2.8888888888888888"/>
    <n v="3"/>
    <n v="6660438"/>
    <n v="26754233"/>
    <n v="108270476"/>
  </r>
  <r>
    <x v="2"/>
    <n v="3766"/>
    <x v="14"/>
    <x v="145"/>
    <x v="145"/>
    <x v="144"/>
    <n v="5368"/>
    <n v="111850000740"/>
    <s v="11001111850000740"/>
    <s v="COLEGIO FRANCISCO ANTONIO ZEA DE USME (IED)"/>
    <n v="1"/>
    <n v="3.4711883561739638"/>
    <n v="0.24310784645338757"/>
    <n v="1.9919606275011457E-2"/>
    <n v="1.0199196062750115"/>
    <n v="1883"/>
    <n v="0"/>
    <n v="0"/>
    <n v="0"/>
    <n v="161"/>
    <n v="0"/>
    <n v="913"/>
    <n v="0"/>
    <n v="591"/>
    <n v="0"/>
    <n v="218"/>
    <n v="0"/>
    <n v="0"/>
    <n v="161"/>
    <n v="0"/>
    <n v="0"/>
    <n v="0"/>
    <n v="161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217232.143130967"/>
    <n v="125537677.78954276"/>
    <n v="27294317.443909515"/>
    <n v="0"/>
    <n v="0"/>
    <n v="0"/>
    <n v="0"/>
    <n v="0"/>
    <n v="168049227"/>
    <n v="3043446.4286261937"/>
    <n v="0"/>
    <n v="0"/>
    <n v="0"/>
    <n v="0"/>
    <n v="0"/>
    <n v="0"/>
    <n v="0"/>
    <n v="3043446"/>
    <n v="171092673"/>
    <n v="90861.74880509825"/>
    <n v="0"/>
    <n v="0"/>
    <n v="0"/>
    <n v="0"/>
    <n v="19701352"/>
    <n v="20093795.174925413"/>
    <n v="20093795"/>
    <n v="161"/>
    <n v="1"/>
    <n v="0"/>
    <n v="0"/>
    <n v="7.1555555555555559"/>
    <n v="7.1555555555555559"/>
    <n v="4"/>
    <n v="4"/>
    <n v="6660438"/>
    <n v="26754233"/>
    <n v="197846906"/>
  </r>
  <r>
    <x v="2"/>
    <n v="3766"/>
    <x v="14"/>
    <x v="145"/>
    <x v="145"/>
    <x v="144"/>
    <n v="5369"/>
    <n v="111850001380"/>
    <s v="11001111850001380"/>
    <s v="COLEGIO EL CORTIJO - VIANEY (IED)"/>
    <n v="1"/>
    <n v="3.4711883561739638"/>
    <n v="0.24310784645338757"/>
    <n v="1.9919606275011457E-2"/>
    <n v="1.0199196062750115"/>
    <n v="732"/>
    <n v="0"/>
    <n v="0"/>
    <n v="0"/>
    <n v="40"/>
    <n v="0"/>
    <n v="364"/>
    <n v="0"/>
    <n v="241"/>
    <n v="0"/>
    <n v="87"/>
    <n v="0"/>
    <n v="0"/>
    <n v="666"/>
    <n v="0"/>
    <n v="0"/>
    <n v="0"/>
    <n v="40"/>
    <n v="0"/>
    <n v="298"/>
    <n v="0"/>
    <n v="241"/>
    <n v="0"/>
    <n v="87"/>
    <n v="0"/>
    <n v="0"/>
    <n v="92671"/>
    <n v="81839"/>
    <n v="122758"/>
    <n v="150439"/>
    <n v="114333"/>
    <n v="99892"/>
    <n v="152848"/>
    <n v="184139"/>
    <n v="3780678.793324464"/>
    <n v="50498866.398054108"/>
    <n v="10892686.319358384"/>
    <n v="0"/>
    <n v="0"/>
    <n v="0"/>
    <n v="0"/>
    <n v="0"/>
    <n v="65172232"/>
    <n v="756135.75866489275"/>
    <n v="8997979.8309260048"/>
    <n v="2178537.2638716772"/>
    <n v="0"/>
    <n v="0"/>
    <n v="0"/>
    <n v="0"/>
    <n v="0"/>
    <n v="11932653"/>
    <n v="77104885"/>
    <n v="105334.54234972678"/>
    <n v="0"/>
    <n v="0"/>
    <n v="0"/>
    <n v="0"/>
    <n v="19701352"/>
    <n v="20093795.174925413"/>
    <n v="20093795"/>
    <n v="40"/>
    <n v="1"/>
    <n v="0"/>
    <n v="0"/>
    <n v="1.7777777777777777"/>
    <n v="1.7777777777777777"/>
    <n v="1.7777777777777777"/>
    <n v="2"/>
    <n v="6660438"/>
    <n v="26754233"/>
    <n v="103859118"/>
  </r>
  <r>
    <x v="2"/>
    <n v="3766"/>
    <x v="14"/>
    <x v="145"/>
    <x v="145"/>
    <x v="144"/>
    <n v="5370"/>
    <n v="111850001428"/>
    <s v="11001111850001428"/>
    <s v="COLEGIO ALMIRANTE PADILLA (IED)"/>
    <n v="1"/>
    <n v="3.4711883561739638"/>
    <n v="0.24310784645338757"/>
    <n v="1.9919606275011457E-2"/>
    <n v="1.0199196062750115"/>
    <n v="1456"/>
    <n v="0"/>
    <n v="0"/>
    <n v="0"/>
    <n v="52"/>
    <n v="0"/>
    <n v="587"/>
    <n v="0"/>
    <n v="557"/>
    <n v="0"/>
    <n v="26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14882.4313218025"/>
    <n v="95488765.552684128"/>
    <n v="32552855.667048045"/>
    <n v="0"/>
    <n v="0"/>
    <n v="0"/>
    <n v="0"/>
    <n v="0"/>
    <n v="132956504"/>
    <n v="0"/>
    <n v="0"/>
    <n v="0"/>
    <n v="0"/>
    <n v="0"/>
    <n v="0"/>
    <n v="0"/>
    <n v="0"/>
    <n v="0"/>
    <n v="132956504"/>
    <n v="91316.280219780223"/>
    <n v="0"/>
    <n v="0"/>
    <n v="0"/>
    <n v="0"/>
    <n v="19701352"/>
    <n v="20093795.174925413"/>
    <n v="20093795"/>
    <n v="52"/>
    <n v="1"/>
    <n v="0"/>
    <n v="0"/>
    <n v="2.3111111111111109"/>
    <n v="2.3111111111111109"/>
    <n v="2.3111111111111109"/>
    <n v="3"/>
    <n v="6660438"/>
    <n v="26754233"/>
    <n v="159710737"/>
  </r>
  <r>
    <x v="2"/>
    <n v="3766"/>
    <x v="14"/>
    <x v="145"/>
    <x v="145"/>
    <x v="144"/>
    <n v="5371"/>
    <n v="111850001461"/>
    <s v="11001111850001461"/>
    <s v="COLEGIO LOS TEJARES (IED)"/>
    <n v="1"/>
    <n v="3.4711883561739638"/>
    <n v="0.24310784645338757"/>
    <n v="1.9919606275011457E-2"/>
    <n v="1.0199196062750115"/>
    <n v="818"/>
    <n v="0"/>
    <n v="0"/>
    <n v="0"/>
    <n v="52"/>
    <n v="0"/>
    <n v="391"/>
    <n v="0"/>
    <n v="279"/>
    <n v="0"/>
    <n v="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14882.4313218025"/>
    <n v="55924364.440820247"/>
    <n v="12019515.938602354"/>
    <n v="0"/>
    <n v="0"/>
    <n v="0"/>
    <n v="0"/>
    <n v="0"/>
    <n v="72858763"/>
    <n v="0"/>
    <n v="0"/>
    <n v="0"/>
    <n v="0"/>
    <n v="0"/>
    <n v="0"/>
    <n v="0"/>
    <n v="0"/>
    <n v="0"/>
    <n v="72858763"/>
    <n v="89069.392420537901"/>
    <n v="0"/>
    <n v="0"/>
    <n v="0"/>
    <n v="0"/>
    <n v="19701352"/>
    <n v="20093795.174925413"/>
    <n v="20093795"/>
    <n v="52"/>
    <n v="1"/>
    <n v="0"/>
    <n v="0"/>
    <n v="2.3111111111111109"/>
    <n v="2.3111111111111109"/>
    <n v="2.3111111111111109"/>
    <n v="3"/>
    <n v="6660438"/>
    <n v="26754233"/>
    <n v="99612996"/>
  </r>
  <r>
    <x v="2"/>
    <n v="3766"/>
    <x v="14"/>
    <x v="145"/>
    <x v="145"/>
    <x v="144"/>
    <n v="5372"/>
    <n v="111850001576"/>
    <s v="11001111850001576"/>
    <s v="COLEGIO FEDERICO GARCIA LORCA (IED)"/>
    <n v="1"/>
    <n v="3.4711883561739638"/>
    <n v="0.24310784645338757"/>
    <n v="1.9919606275011457E-2"/>
    <n v="1.0199196062750115"/>
    <n v="1895"/>
    <n v="0"/>
    <n v="0"/>
    <n v="0"/>
    <n v="128"/>
    <n v="0"/>
    <n v="923"/>
    <n v="0"/>
    <n v="641"/>
    <n v="0"/>
    <n v="203"/>
    <n v="0"/>
    <n v="0"/>
    <n v="972"/>
    <n v="0"/>
    <n v="0"/>
    <n v="0"/>
    <n v="128"/>
    <n v="0"/>
    <n v="0"/>
    <n v="0"/>
    <n v="641"/>
    <n v="0"/>
    <n v="203"/>
    <n v="0"/>
    <n v="0"/>
    <n v="92671"/>
    <n v="81839"/>
    <n v="122758"/>
    <n v="150439"/>
    <n v="114333"/>
    <n v="99892"/>
    <n v="152848"/>
    <n v="184139"/>
    <n v="12098172.138638284"/>
    <n v="130545829.8290192"/>
    <n v="25416268.078502897"/>
    <n v="0"/>
    <n v="0"/>
    <n v="0"/>
    <n v="0"/>
    <n v="0"/>
    <n v="168060270"/>
    <n v="2419634.4277276569"/>
    <n v="10700751.524347994"/>
    <n v="5083253.6157005792"/>
    <n v="0"/>
    <n v="0"/>
    <n v="0"/>
    <n v="0"/>
    <n v="0"/>
    <n v="18203640"/>
    <n v="186263910"/>
    <n v="98292.300791556729"/>
    <n v="0"/>
    <n v="0"/>
    <n v="0"/>
    <n v="0"/>
    <n v="19701352"/>
    <n v="20093795.174925413"/>
    <n v="20093795"/>
    <n v="128"/>
    <n v="1"/>
    <n v="0"/>
    <n v="0"/>
    <n v="5.6888888888888891"/>
    <n v="5.6888888888888891"/>
    <n v="4"/>
    <n v="4"/>
    <n v="6660438"/>
    <n v="26754233"/>
    <n v="213018143"/>
  </r>
  <r>
    <x v="3"/>
    <n v="4910"/>
    <x v="15"/>
    <x v="146"/>
    <x v="146"/>
    <x v="145"/>
    <n v="33049"/>
    <n v="113001000143"/>
    <s v="13001113001000143"/>
    <s v="INSTITUCION EDUCATIVA ARROYO DE PIEDRA"/>
    <n v="1"/>
    <n v="12.489537193298375"/>
    <n v="0.87471614292027355"/>
    <n v="0.1154808723009689"/>
    <n v="1.1154808723009688"/>
    <n v="1069"/>
    <n v="0"/>
    <n v="0"/>
    <n v="75"/>
    <n v="0"/>
    <n v="473"/>
    <n v="0"/>
    <n v="378"/>
    <n v="0"/>
    <n v="1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65220.5929589998"/>
    <n v="94824900.616801009"/>
    <n v="24381359.912832562"/>
    <n v="0"/>
    <n v="128771481"/>
    <n v="0"/>
    <n v="0"/>
    <n v="0"/>
    <n v="0"/>
    <n v="0"/>
    <n v="0"/>
    <n v="0"/>
    <n v="0"/>
    <n v="0"/>
    <n v="128771481"/>
    <n v="120459.75771749299"/>
    <n v="1"/>
    <n v="0"/>
    <n v="0"/>
    <n v="1"/>
    <n v="24249724"/>
    <n v="27050103.280577738"/>
    <n v="27050103"/>
    <n v="75"/>
    <n v="1"/>
    <n v="0"/>
    <n v="5.7692307692307692"/>
    <n v="0"/>
    <n v="5.7692307692307692"/>
    <n v="4"/>
    <n v="4"/>
    <n v="6660438"/>
    <n v="33710541"/>
    <n v="162482022"/>
  </r>
  <r>
    <x v="3"/>
    <n v="4910"/>
    <x v="15"/>
    <x v="146"/>
    <x v="146"/>
    <x v="145"/>
    <n v="25696"/>
    <n v="113001000160"/>
    <s v="13001113001000160"/>
    <s v="INSTITUCION EDUCATIVA CORAZON DE MARIA"/>
    <n v="1"/>
    <n v="12.489537193298375"/>
    <n v="0.87471614292027355"/>
    <n v="0.1154808723009689"/>
    <n v="1.1154808723009688"/>
    <n v="1617"/>
    <n v="0"/>
    <n v="39"/>
    <n v="0"/>
    <n v="107"/>
    <n v="0"/>
    <n v="793"/>
    <n v="0"/>
    <n v="553"/>
    <n v="0"/>
    <n v="125"/>
    <n v="0"/>
    <n v="0"/>
    <n v="368"/>
    <n v="0"/>
    <n v="0"/>
    <n v="0"/>
    <n v="0"/>
    <n v="0"/>
    <n v="150"/>
    <n v="0"/>
    <n v="93"/>
    <n v="0"/>
    <n v="125"/>
    <n v="0"/>
    <n v="0"/>
    <n v="92671"/>
    <n v="81839"/>
    <n v="122758"/>
    <n v="150439"/>
    <n v="114333"/>
    <n v="99892"/>
    <n v="152848"/>
    <n v="184139"/>
    <n v="15092418.275882449"/>
    <n v="122876123.43968968"/>
    <n v="17116775.115240291"/>
    <n v="0"/>
    <n v="0"/>
    <n v="0"/>
    <n v="0"/>
    <n v="0"/>
    <n v="155085317"/>
    <n v="0"/>
    <n v="4436686.1806604154"/>
    <n v="3423355.0230480582"/>
    <n v="0"/>
    <n v="0"/>
    <n v="0"/>
    <n v="0"/>
    <n v="0"/>
    <n v="7860041"/>
    <n v="162945358"/>
    <n v="100770.16573902288"/>
    <n v="0"/>
    <n v="0"/>
    <n v="0"/>
    <n v="0"/>
    <n v="19701352"/>
    <n v="21976481.314468436"/>
    <n v="21976481"/>
    <n v="146"/>
    <n v="1"/>
    <n v="0"/>
    <n v="0"/>
    <n v="6.4888888888888889"/>
    <n v="6.4888888888888889"/>
    <n v="4"/>
    <n v="4"/>
    <n v="6660438"/>
    <n v="28636919"/>
    <n v="191582277"/>
  </r>
  <r>
    <x v="3"/>
    <n v="4910"/>
    <x v="15"/>
    <x v="146"/>
    <x v="146"/>
    <x v="145"/>
    <n v="33542"/>
    <n v="113001000241"/>
    <s v="13001113001000241"/>
    <s v="INSTITUCION EDUCATIVA NUESTRO ESFUERZO"/>
    <n v="1"/>
    <n v="12.489537193298375"/>
    <n v="0.87471614292027355"/>
    <n v="0.1154808723009689"/>
    <n v="1.1154808723009688"/>
    <n v="1320"/>
    <n v="0"/>
    <n v="0"/>
    <n v="0"/>
    <n v="94"/>
    <n v="0"/>
    <n v="546"/>
    <n v="0"/>
    <n v="473"/>
    <n v="0"/>
    <n v="20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717036.4241982903"/>
    <n v="93024346.051295534"/>
    <n v="28345379.590837922"/>
    <n v="0"/>
    <n v="0"/>
    <n v="0"/>
    <n v="0"/>
    <n v="0"/>
    <n v="131086762"/>
    <n v="0"/>
    <n v="0"/>
    <n v="0"/>
    <n v="0"/>
    <n v="0"/>
    <n v="0"/>
    <n v="0"/>
    <n v="0"/>
    <n v="0"/>
    <n v="131086762"/>
    <n v="99308.15303030303"/>
    <n v="0"/>
    <n v="0"/>
    <n v="0"/>
    <n v="0"/>
    <n v="19701352"/>
    <n v="21976481.314468436"/>
    <n v="21976481"/>
    <n v="94"/>
    <n v="1"/>
    <n v="0"/>
    <n v="0"/>
    <n v="4.177777777777778"/>
    <n v="4.177777777777778"/>
    <n v="4"/>
    <n v="4"/>
    <n v="6660438"/>
    <n v="28636919"/>
    <n v="159723681"/>
  </r>
  <r>
    <x v="3"/>
    <n v="4910"/>
    <x v="15"/>
    <x v="146"/>
    <x v="146"/>
    <x v="145"/>
    <n v="134508"/>
    <n v="113001000259"/>
    <s v="13001113001000259"/>
    <s v="INSTITUCIÓN EDUCATIVA VALORES UNIDOS"/>
    <n v="1"/>
    <n v="12.489537193298375"/>
    <n v="0.87471614292027355"/>
    <n v="0.1154808723009689"/>
    <n v="1.1154808723009688"/>
    <n v="969"/>
    <n v="0"/>
    <n v="0"/>
    <n v="0"/>
    <n v="52"/>
    <n v="0"/>
    <n v="434"/>
    <n v="0"/>
    <n v="331"/>
    <n v="0"/>
    <n v="1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375381.8516841605"/>
    <n v="69836726.917802826"/>
    <n v="20813998.540132195"/>
    <n v="0"/>
    <n v="0"/>
    <n v="0"/>
    <n v="0"/>
    <n v="0"/>
    <n v="96026107"/>
    <n v="0"/>
    <n v="0"/>
    <n v="0"/>
    <n v="0"/>
    <n v="0"/>
    <n v="0"/>
    <n v="0"/>
    <n v="0"/>
    <n v="0"/>
    <n v="96026107"/>
    <n v="99098.14963880289"/>
    <n v="0"/>
    <n v="0"/>
    <n v="0"/>
    <n v="0"/>
    <n v="19701352"/>
    <n v="21976481.314468436"/>
    <n v="21976481"/>
    <n v="52"/>
    <n v="0"/>
    <n v="1"/>
    <n v="0"/>
    <n v="2.3111111111111109"/>
    <n v="2.3111111111111109"/>
    <n v="2.3111111111111109"/>
    <n v="3"/>
    <n v="19981315"/>
    <n v="41957796"/>
    <n v="137983903"/>
  </r>
  <r>
    <x v="3"/>
    <n v="4910"/>
    <x v="15"/>
    <x v="146"/>
    <x v="146"/>
    <x v="145"/>
    <n v="25697"/>
    <n v="113001000321"/>
    <s v="13001113001000321"/>
    <s v="INSTITUCION EDUCATIVA LUIS CARLOS GALAN SARMIENTO"/>
    <n v="1"/>
    <n v="12.489537193298375"/>
    <n v="0.87471614292027355"/>
    <n v="0.1154808723009689"/>
    <n v="1.1154808723009688"/>
    <n v="1216"/>
    <n v="0"/>
    <n v="0"/>
    <n v="0"/>
    <n v="93"/>
    <n v="0"/>
    <n v="598"/>
    <n v="0"/>
    <n v="394"/>
    <n v="0"/>
    <n v="13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613663.696281286"/>
    <n v="90559520.395373076"/>
    <n v="17938380.320771825"/>
    <n v="0"/>
    <n v="0"/>
    <n v="0"/>
    <n v="0"/>
    <n v="0"/>
    <n v="118111564"/>
    <n v="0"/>
    <n v="0"/>
    <n v="0"/>
    <n v="0"/>
    <n v="0"/>
    <n v="0"/>
    <n v="0"/>
    <n v="0"/>
    <n v="0"/>
    <n v="118111564"/>
    <n v="97131.22039473684"/>
    <n v="0"/>
    <n v="0"/>
    <n v="0"/>
    <n v="0"/>
    <n v="19701352"/>
    <n v="21976481.314468436"/>
    <n v="21976481"/>
    <n v="93"/>
    <n v="0"/>
    <n v="1"/>
    <n v="0"/>
    <n v="4.1333333333333337"/>
    <n v="4.1333333333333337"/>
    <n v="4"/>
    <n v="4"/>
    <n v="26641753"/>
    <n v="48618234"/>
    <n v="166729798"/>
  </r>
  <r>
    <x v="3"/>
    <n v="4910"/>
    <x v="15"/>
    <x v="146"/>
    <x v="146"/>
    <x v="145"/>
    <n v="25698"/>
    <n v="113001000348"/>
    <s v="13001113001000348"/>
    <s v="INSTITUCION EDUCATIVA AMBIENTALISTA DE CARTAGENA DE INDIAS"/>
    <n v="1"/>
    <n v="12.489537193298375"/>
    <n v="0.87471614292027355"/>
    <n v="0.1154808723009689"/>
    <n v="1.1154808723009688"/>
    <n v="2453"/>
    <n v="0"/>
    <n v="190"/>
    <n v="0"/>
    <n v="119"/>
    <n v="0"/>
    <n v="967"/>
    <n v="0"/>
    <n v="856"/>
    <n v="0"/>
    <n v="3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942172.926353954"/>
    <n v="166421376.69431967"/>
    <n v="43955878.495937064"/>
    <n v="0"/>
    <n v="0"/>
    <n v="0"/>
    <n v="0"/>
    <n v="0"/>
    <n v="242319428"/>
    <n v="0"/>
    <n v="0"/>
    <n v="0"/>
    <n v="0"/>
    <n v="0"/>
    <n v="0"/>
    <n v="0"/>
    <n v="0"/>
    <n v="0"/>
    <n v="242319428"/>
    <n v="98784.927843456986"/>
    <n v="0"/>
    <n v="0"/>
    <n v="0"/>
    <n v="0"/>
    <n v="19701352"/>
    <n v="21976481.314468436"/>
    <n v="21976481"/>
    <n v="309"/>
    <n v="0"/>
    <n v="1"/>
    <n v="0"/>
    <n v="13.733333333333333"/>
    <n v="13.733333333333333"/>
    <n v="4"/>
    <n v="4"/>
    <n v="26641753"/>
    <n v="48618234"/>
    <n v="290937662"/>
  </r>
  <r>
    <x v="3"/>
    <n v="4910"/>
    <x v="15"/>
    <x v="146"/>
    <x v="146"/>
    <x v="145"/>
    <n v="25699"/>
    <n v="113001000429"/>
    <s v="13001113001000429"/>
    <s v="INSTITUCION EDUCATIVA SALIM BECHARA"/>
    <n v="1"/>
    <n v="12.489537193298375"/>
    <n v="0.87471614292027355"/>
    <n v="0.1154808723009689"/>
    <n v="1.1154808723009688"/>
    <n v="1300"/>
    <n v="0"/>
    <n v="0"/>
    <n v="0"/>
    <n v="76"/>
    <n v="0"/>
    <n v="592"/>
    <n v="0"/>
    <n v="476"/>
    <n v="0"/>
    <n v="15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56327.3216922339"/>
    <n v="97497548.167599231"/>
    <n v="21361735.343819883"/>
    <n v="0"/>
    <n v="0"/>
    <n v="0"/>
    <n v="0"/>
    <n v="0"/>
    <n v="126715611"/>
    <n v="0"/>
    <n v="0"/>
    <n v="0"/>
    <n v="0"/>
    <n v="0"/>
    <n v="0"/>
    <n v="0"/>
    <n v="0"/>
    <n v="0"/>
    <n v="126715611"/>
    <n v="97473.546923076923"/>
    <n v="0"/>
    <n v="0"/>
    <n v="0"/>
    <n v="0"/>
    <n v="19701352"/>
    <n v="21976481.314468436"/>
    <n v="21976481"/>
    <n v="76"/>
    <n v="1"/>
    <n v="0"/>
    <n v="0"/>
    <n v="3.3777777777777778"/>
    <n v="3.3777777777777778"/>
    <n v="3.3777777777777778"/>
    <n v="4"/>
    <n v="6660438"/>
    <n v="28636919"/>
    <n v="155352530"/>
  </r>
  <r>
    <x v="3"/>
    <n v="4910"/>
    <x v="15"/>
    <x v="146"/>
    <x v="146"/>
    <x v="145"/>
    <n v="25700"/>
    <n v="113001000437"/>
    <s v="13001113001000437"/>
    <s v="INSTITUCION EDUCATIVA REPUBLICA DE ARGENTINA"/>
    <n v="1"/>
    <n v="12.489537193298375"/>
    <n v="0.87471614292027355"/>
    <n v="0.1154808723009689"/>
    <n v="1.1154808723009688"/>
    <n v="1250"/>
    <n v="0"/>
    <n v="19"/>
    <n v="0"/>
    <n v="42"/>
    <n v="0"/>
    <n v="424"/>
    <n v="0"/>
    <n v="509"/>
    <n v="0"/>
    <n v="25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05736.4029371878"/>
    <n v="85173419.887986973"/>
    <n v="35055155.436012119"/>
    <n v="0"/>
    <n v="0"/>
    <n v="0"/>
    <n v="0"/>
    <n v="0"/>
    <n v="126534312"/>
    <n v="0"/>
    <n v="0"/>
    <n v="0"/>
    <n v="0"/>
    <n v="0"/>
    <n v="0"/>
    <n v="0"/>
    <n v="0"/>
    <n v="0"/>
    <n v="126534312"/>
    <n v="101227.44960000001"/>
    <n v="0"/>
    <n v="0"/>
    <n v="0"/>
    <n v="0"/>
    <n v="19701352"/>
    <n v="21976481.314468436"/>
    <n v="21976481"/>
    <n v="61"/>
    <n v="0"/>
    <n v="1"/>
    <n v="0"/>
    <n v="2.7111111111111112"/>
    <n v="2.7111111111111112"/>
    <n v="2.7111111111111112"/>
    <n v="3"/>
    <n v="19981315"/>
    <n v="41957796"/>
    <n v="168492108"/>
  </r>
  <r>
    <x v="3"/>
    <n v="4910"/>
    <x v="15"/>
    <x v="146"/>
    <x v="146"/>
    <x v="145"/>
    <n v="25701"/>
    <n v="113001000721"/>
    <s v="13001113001000721"/>
    <s v="INSTITUCION EDUCATIVA LUIS CARLOS LOPEZ"/>
    <n v="1"/>
    <n v="12.489537193298375"/>
    <n v="0.87471614292027355"/>
    <n v="0.1154808723009689"/>
    <n v="1.1154808723009688"/>
    <n v="1349"/>
    <n v="0"/>
    <n v="41"/>
    <n v="0"/>
    <n v="69"/>
    <n v="0"/>
    <n v="519"/>
    <n v="0"/>
    <n v="500"/>
    <n v="0"/>
    <n v="70"/>
    <n v="0"/>
    <n v="15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371000.07087034"/>
    <n v="93024346.051295534"/>
    <n v="9585394.0645345636"/>
    <n v="25171774.042212818"/>
    <n v="0"/>
    <n v="0"/>
    <n v="0"/>
    <n v="0"/>
    <n v="139152514"/>
    <n v="0"/>
    <n v="0"/>
    <n v="0"/>
    <n v="0"/>
    <n v="0"/>
    <n v="0"/>
    <n v="0"/>
    <n v="0"/>
    <n v="0"/>
    <n v="139152514"/>
    <n v="103152.34544106746"/>
    <n v="0"/>
    <n v="0"/>
    <n v="0"/>
    <n v="0"/>
    <n v="19701352"/>
    <n v="21976481.314468436"/>
    <n v="21976481"/>
    <n v="110"/>
    <n v="1"/>
    <n v="0"/>
    <n v="0"/>
    <n v="4.8888888888888893"/>
    <n v="4.8888888888888893"/>
    <n v="4"/>
    <n v="4"/>
    <n v="6660438"/>
    <n v="28636919"/>
    <n v="167789433"/>
  </r>
  <r>
    <x v="3"/>
    <n v="4910"/>
    <x v="15"/>
    <x v="146"/>
    <x v="146"/>
    <x v="145"/>
    <n v="33050"/>
    <n v="113001000739"/>
    <s v="13001113001000739"/>
    <s v="INSTITUCION EDUCATIVA ANA MARIA VELEZ DE TRUJILLO"/>
    <n v="1"/>
    <n v="12.489537193298375"/>
    <n v="0.87471614292027355"/>
    <n v="0.1154808723009689"/>
    <n v="1.1154808723009688"/>
    <n v="1364"/>
    <n v="0"/>
    <n v="0"/>
    <n v="0"/>
    <n v="95"/>
    <n v="0"/>
    <n v="612"/>
    <n v="0"/>
    <n v="512"/>
    <n v="0"/>
    <n v="14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20409.1521152928"/>
    <n v="102609779.15766062"/>
    <n v="19855459.133678738"/>
    <n v="0"/>
    <n v="0"/>
    <n v="0"/>
    <n v="0"/>
    <n v="0"/>
    <n v="132285647"/>
    <n v="0"/>
    <n v="0"/>
    <n v="0"/>
    <n v="0"/>
    <n v="0"/>
    <n v="0"/>
    <n v="0"/>
    <n v="0"/>
    <n v="0"/>
    <n v="132285647"/>
    <n v="96983.612170087974"/>
    <n v="0"/>
    <n v="0"/>
    <n v="0"/>
    <n v="0"/>
    <n v="19701352"/>
    <n v="21976481.314468436"/>
    <n v="21976481"/>
    <n v="95"/>
    <n v="1"/>
    <n v="0"/>
    <n v="0"/>
    <n v="4.2222222222222223"/>
    <n v="4.2222222222222223"/>
    <n v="4"/>
    <n v="4"/>
    <n v="6660438"/>
    <n v="28636919"/>
    <n v="160922566"/>
  </r>
  <r>
    <x v="3"/>
    <n v="4910"/>
    <x v="15"/>
    <x v="146"/>
    <x v="146"/>
    <x v="145"/>
    <n v="25702"/>
    <n v="113001000771"/>
    <s v="13001113001000771"/>
    <s v="INSTITUCION EDUCATIVA CAMILO TORRES DEL POZON"/>
    <n v="1"/>
    <n v="12.489537193298375"/>
    <n v="0.87471614292027355"/>
    <n v="0.1154808723009689"/>
    <n v="1.1154808723009688"/>
    <n v="2039"/>
    <n v="0"/>
    <n v="48"/>
    <n v="0"/>
    <n v="147"/>
    <n v="0"/>
    <n v="766"/>
    <n v="0"/>
    <n v="777"/>
    <n v="0"/>
    <n v="285"/>
    <n v="0"/>
    <n v="1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157681.9438156"/>
    <n v="140860221.74401274"/>
    <n v="39026247.262747861"/>
    <n v="2684989.2311693672"/>
    <n v="0"/>
    <n v="0"/>
    <n v="0"/>
    <n v="0"/>
    <n v="202729140"/>
    <n v="0"/>
    <n v="0"/>
    <n v="0"/>
    <n v="0"/>
    <n v="0"/>
    <n v="0"/>
    <n v="0"/>
    <n v="0"/>
    <n v="0"/>
    <n v="202729140"/>
    <n v="99425.767533104459"/>
    <n v="0"/>
    <n v="0"/>
    <n v="0"/>
    <n v="0"/>
    <n v="19701352"/>
    <n v="21976481.314468436"/>
    <n v="21976481"/>
    <n v="195"/>
    <n v="1"/>
    <n v="0"/>
    <n v="0"/>
    <n v="8.6666666666666661"/>
    <n v="8.6666666666666661"/>
    <n v="4"/>
    <n v="4"/>
    <n v="6660438"/>
    <n v="28636919"/>
    <n v="231366059"/>
  </r>
  <r>
    <x v="3"/>
    <n v="4910"/>
    <x v="15"/>
    <x v="146"/>
    <x v="146"/>
    <x v="145"/>
    <n v="25704"/>
    <n v="113001000852"/>
    <s v="13001113001000852"/>
    <s v="INSTITUCION EDUCATIVA NUESTRA SEÑORA DEL CARMEN"/>
    <n v="1"/>
    <n v="12.489537193298375"/>
    <n v="0.87471614292027355"/>
    <n v="0.1154808723009689"/>
    <n v="1.1154808723009688"/>
    <n v="1979"/>
    <n v="0"/>
    <n v="0"/>
    <n v="0"/>
    <n v="123"/>
    <n v="0"/>
    <n v="730"/>
    <n v="0"/>
    <n v="742"/>
    <n v="0"/>
    <n v="160"/>
    <n v="0"/>
    <n v="22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714845.533791378"/>
    <n v="134378643.16732779"/>
    <n v="21909472.147507574"/>
    <n v="37589849.236371137"/>
    <n v="0"/>
    <n v="0"/>
    <n v="0"/>
    <n v="0"/>
    <n v="206592810"/>
    <n v="0"/>
    <n v="0"/>
    <n v="0"/>
    <n v="0"/>
    <n v="0"/>
    <n v="0"/>
    <n v="0"/>
    <n v="0"/>
    <n v="0"/>
    <n v="206592810"/>
    <n v="104392.52652854977"/>
    <n v="0"/>
    <n v="0"/>
    <n v="0"/>
    <n v="0"/>
    <n v="19701352"/>
    <n v="21976481.314468436"/>
    <n v="21976481"/>
    <n v="123"/>
    <n v="0"/>
    <n v="1"/>
    <n v="0"/>
    <n v="5.4666666666666668"/>
    <n v="5.4666666666666668"/>
    <n v="4"/>
    <n v="4"/>
    <n v="26641753"/>
    <n v="48618234"/>
    <n v="255211044"/>
  </r>
  <r>
    <x v="3"/>
    <n v="4910"/>
    <x v="15"/>
    <x v="146"/>
    <x v="146"/>
    <x v="145"/>
    <n v="25705"/>
    <n v="113001000879"/>
    <s v="13001113001000879"/>
    <s v="INSTITUCION EDUCATIVA SANTA MARIA"/>
    <n v="1"/>
    <n v="12.489537193298375"/>
    <n v="0.87471614292027355"/>
    <n v="0.1154808723009689"/>
    <n v="1.1154808723009688"/>
    <n v="2153"/>
    <n v="0"/>
    <n v="73"/>
    <n v="0"/>
    <n v="111"/>
    <n v="0"/>
    <n v="900"/>
    <n v="0"/>
    <n v="789"/>
    <n v="0"/>
    <n v="278"/>
    <n v="0"/>
    <n v="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020581.936728567"/>
    <n v="154188538.25381565"/>
    <n v="38067707.856294408"/>
    <n v="335623.6538961709"/>
    <n v="0"/>
    <n v="0"/>
    <n v="0"/>
    <n v="0"/>
    <n v="211612452"/>
    <n v="0"/>
    <n v="0"/>
    <n v="0"/>
    <n v="0"/>
    <n v="0"/>
    <n v="0"/>
    <n v="0"/>
    <n v="0"/>
    <n v="0"/>
    <n v="211612452"/>
    <n v="98287.251277287505"/>
    <n v="0"/>
    <n v="0"/>
    <n v="0"/>
    <n v="0"/>
    <n v="19701352"/>
    <n v="21976481.314468436"/>
    <n v="21976481"/>
    <n v="184"/>
    <n v="0"/>
    <n v="1"/>
    <n v="0"/>
    <n v="8.1777777777777771"/>
    <n v="8.1777777777777771"/>
    <n v="4"/>
    <n v="4"/>
    <n v="26641753"/>
    <n v="48618234"/>
    <n v="260230686"/>
  </r>
  <r>
    <x v="3"/>
    <n v="4910"/>
    <x v="15"/>
    <x v="146"/>
    <x v="146"/>
    <x v="145"/>
    <n v="25706"/>
    <n v="113001001336"/>
    <s v="13001113001001336"/>
    <s v="INSTITUCION EDUCATIVA JOHN F KENNEDY"/>
    <n v="1"/>
    <n v="12.489537193298375"/>
    <n v="0.87471614292027355"/>
    <n v="0.1154808723009689"/>
    <n v="1.1154808723009688"/>
    <n v="1457"/>
    <n v="0"/>
    <n v="38"/>
    <n v="0"/>
    <n v="78"/>
    <n v="0"/>
    <n v="575"/>
    <n v="0"/>
    <n v="517"/>
    <n v="0"/>
    <n v="2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991236.438372357"/>
    <n v="99688504.306196973"/>
    <n v="34096616.029558659"/>
    <n v="0"/>
    <n v="0"/>
    <n v="0"/>
    <n v="0"/>
    <n v="0"/>
    <n v="145776357"/>
    <n v="0"/>
    <n v="0"/>
    <n v="0"/>
    <n v="0"/>
    <n v="0"/>
    <n v="0"/>
    <n v="0"/>
    <n v="0"/>
    <n v="0"/>
    <n v="145776357"/>
    <n v="100052.40700068635"/>
    <n v="0"/>
    <n v="0"/>
    <n v="0"/>
    <n v="0"/>
    <n v="19701352"/>
    <n v="21976481.314468436"/>
    <n v="21976481"/>
    <n v="116"/>
    <n v="1"/>
    <n v="0"/>
    <n v="0"/>
    <n v="5.1555555555555559"/>
    <n v="5.1555555555555559"/>
    <n v="4"/>
    <n v="4"/>
    <n v="6660438"/>
    <n v="28636919"/>
    <n v="174413276"/>
  </r>
  <r>
    <x v="3"/>
    <n v="4910"/>
    <x v="15"/>
    <x v="146"/>
    <x v="146"/>
    <x v="145"/>
    <n v="99179"/>
    <n v="113001001450"/>
    <s v="13001113001001450"/>
    <s v="INSTITUCION ETNOEDUCATIVA PEDRO ROMERO"/>
    <n v="1"/>
    <n v="12.489537193298375"/>
    <n v="0.87471614292027355"/>
    <n v="0.1154808723009689"/>
    <n v="1.1154808723009688"/>
    <n v="1220"/>
    <n v="0"/>
    <n v="18"/>
    <n v="0"/>
    <n v="89"/>
    <n v="0"/>
    <n v="541"/>
    <n v="0"/>
    <n v="413"/>
    <n v="0"/>
    <n v="15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060881.88711933"/>
    <n v="87090506.509259999"/>
    <n v="21772537.946585651"/>
    <n v="0"/>
    <n v="0"/>
    <n v="0"/>
    <n v="0"/>
    <n v="0"/>
    <n v="119923926"/>
    <n v="0"/>
    <n v="0"/>
    <n v="0"/>
    <n v="0"/>
    <n v="0"/>
    <n v="0"/>
    <n v="0"/>
    <n v="0"/>
    <n v="0"/>
    <n v="119923926"/>
    <n v="98298.3"/>
    <n v="0"/>
    <n v="0"/>
    <n v="0"/>
    <n v="0"/>
    <n v="19701352"/>
    <n v="21976481.314468436"/>
    <n v="21976481"/>
    <n v="107"/>
    <n v="0"/>
    <n v="1"/>
    <n v="0"/>
    <n v="4.7555555555555555"/>
    <n v="4.7555555555555555"/>
    <n v="4"/>
    <n v="4"/>
    <n v="26641753"/>
    <n v="48618234"/>
    <n v="168542160"/>
  </r>
  <r>
    <x v="3"/>
    <n v="4910"/>
    <x v="15"/>
    <x v="146"/>
    <x v="146"/>
    <x v="145"/>
    <n v="33051"/>
    <n v="113001001484"/>
    <s v="13001113001001484"/>
    <s v="INSTITUCION EDUCATIVA MERCEDES ABREGO"/>
    <n v="1"/>
    <n v="12.489537193298375"/>
    <n v="0.87471614292027355"/>
    <n v="0.1154808723009689"/>
    <n v="1.1154808723009688"/>
    <n v="3039"/>
    <n v="0"/>
    <n v="0"/>
    <n v="0"/>
    <n v="210"/>
    <n v="0"/>
    <n v="1371"/>
    <n v="0"/>
    <n v="1044"/>
    <n v="0"/>
    <n v="41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708272.862570647"/>
    <n v="220464961.44639716"/>
    <n v="56690759.181675844"/>
    <n v="0"/>
    <n v="0"/>
    <n v="0"/>
    <n v="0"/>
    <n v="0"/>
    <n v="298863993"/>
    <n v="0"/>
    <n v="0"/>
    <n v="0"/>
    <n v="0"/>
    <n v="0"/>
    <n v="0"/>
    <n v="0"/>
    <n v="0"/>
    <n v="0"/>
    <n v="298863993"/>
    <n v="98342.873642645602"/>
    <n v="0"/>
    <n v="0"/>
    <n v="0"/>
    <n v="0"/>
    <n v="19701352"/>
    <n v="21976481.314468436"/>
    <n v="21976481"/>
    <n v="210"/>
    <n v="1"/>
    <n v="0"/>
    <n v="0"/>
    <n v="9.3333333333333339"/>
    <n v="9.3333333333333339"/>
    <n v="4"/>
    <n v="4"/>
    <n v="6660438"/>
    <n v="28636919"/>
    <n v="327500912"/>
  </r>
  <r>
    <x v="3"/>
    <n v="4910"/>
    <x v="15"/>
    <x v="146"/>
    <x v="146"/>
    <x v="145"/>
    <n v="25707"/>
    <n v="113001001492"/>
    <s v="13001113001001492"/>
    <s v="INSTITUCION EDUCATIVA LICEO DE BOLIVAR"/>
    <n v="1"/>
    <n v="12.489537193298375"/>
    <n v="0.87471614292027355"/>
    <n v="0.1154808723009689"/>
    <n v="1.1154808723009688"/>
    <n v="2305"/>
    <n v="0"/>
    <n v="28"/>
    <n v="0"/>
    <n v="211"/>
    <n v="0"/>
    <n v="1051"/>
    <n v="0"/>
    <n v="773"/>
    <n v="0"/>
    <n v="4"/>
    <n v="0"/>
    <n v="23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706081.972163737"/>
    <n v="166512666.53342792"/>
    <n v="547736.80368768936"/>
    <n v="39939214.813644335"/>
    <n v="0"/>
    <n v="0"/>
    <n v="0"/>
    <n v="0"/>
    <n v="231705700"/>
    <n v="0"/>
    <n v="0"/>
    <n v="0"/>
    <n v="0"/>
    <n v="0"/>
    <n v="0"/>
    <n v="0"/>
    <n v="0"/>
    <n v="0"/>
    <n v="231705700"/>
    <n v="100523.08026030369"/>
    <n v="0"/>
    <n v="0"/>
    <n v="0"/>
    <n v="0"/>
    <n v="19701352"/>
    <n v="21976481.314468436"/>
    <n v="21976481"/>
    <n v="239"/>
    <n v="1"/>
    <n v="0"/>
    <n v="0"/>
    <n v="10.622222222222222"/>
    <n v="10.622222222222222"/>
    <n v="4"/>
    <n v="4"/>
    <n v="6660438"/>
    <n v="28636919"/>
    <n v="260342619"/>
  </r>
  <r>
    <x v="3"/>
    <n v="4910"/>
    <x v="15"/>
    <x v="146"/>
    <x v="146"/>
    <x v="145"/>
    <n v="109552"/>
    <n v="113001001581"/>
    <s v="13001113001001581"/>
    <s v="INSTITUCION EDUCATIVA DE FREDONIA"/>
    <n v="1"/>
    <n v="12.489537193298375"/>
    <n v="0.87471614292027355"/>
    <n v="0.1154808723009689"/>
    <n v="1.1154808723009688"/>
    <n v="1401"/>
    <n v="0"/>
    <n v="24"/>
    <n v="0"/>
    <n v="89"/>
    <n v="0"/>
    <n v="663"/>
    <n v="0"/>
    <n v="478"/>
    <n v="0"/>
    <n v="14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681118.254621347"/>
    <n v="104161706.42250068"/>
    <n v="20129327.535522584"/>
    <n v="0"/>
    <n v="0"/>
    <n v="0"/>
    <n v="0"/>
    <n v="0"/>
    <n v="135972152"/>
    <n v="0"/>
    <n v="0"/>
    <n v="0"/>
    <n v="0"/>
    <n v="0"/>
    <n v="0"/>
    <n v="0"/>
    <n v="0"/>
    <n v="0"/>
    <n v="135972152"/>
    <n v="97053.641684511065"/>
    <n v="0"/>
    <n v="0"/>
    <n v="0"/>
    <n v="0"/>
    <n v="19701352"/>
    <n v="21976481.314468436"/>
    <n v="21976481"/>
    <n v="113"/>
    <n v="0"/>
    <n v="1"/>
    <n v="0"/>
    <n v="5.0222222222222221"/>
    <n v="5.0222222222222221"/>
    <n v="4"/>
    <n v="4"/>
    <n v="26641753"/>
    <n v="48618234"/>
    <n v="184590386"/>
  </r>
  <r>
    <x v="3"/>
    <n v="4910"/>
    <x v="15"/>
    <x v="146"/>
    <x v="146"/>
    <x v="145"/>
    <n v="25708"/>
    <n v="113001001697"/>
    <s v="13001113001001697"/>
    <s v="INSTITUCION EDUCATIVA MANUELA BELTRAN"/>
    <n v="1"/>
    <n v="12.489537193298375"/>
    <n v="0.87471614292027355"/>
    <n v="0.1154808723009689"/>
    <n v="1.1154808723009688"/>
    <n v="1277"/>
    <n v="0"/>
    <n v="0"/>
    <n v="0"/>
    <n v="84"/>
    <n v="0"/>
    <n v="541"/>
    <n v="0"/>
    <n v="477"/>
    <n v="0"/>
    <n v="17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683309.1450282596"/>
    <n v="92933056.21218729"/>
    <n v="23963485.161336407"/>
    <n v="0"/>
    <n v="0"/>
    <n v="0"/>
    <n v="0"/>
    <n v="0"/>
    <n v="125579851"/>
    <n v="0"/>
    <n v="0"/>
    <n v="0"/>
    <n v="0"/>
    <n v="0"/>
    <n v="0"/>
    <n v="0"/>
    <n v="0"/>
    <n v="0"/>
    <n v="125579851"/>
    <n v="98339.74236491778"/>
    <n v="0"/>
    <n v="0"/>
    <n v="0"/>
    <n v="0"/>
    <n v="19701352"/>
    <n v="21976481.314468436"/>
    <n v="21976481"/>
    <n v="84"/>
    <n v="1"/>
    <n v="0"/>
    <n v="0"/>
    <n v="3.7333333333333334"/>
    <n v="3.7333333333333334"/>
    <n v="3.7333333333333334"/>
    <n v="4"/>
    <n v="6660438"/>
    <n v="28636919"/>
    <n v="154216770"/>
  </r>
  <r>
    <x v="3"/>
    <n v="4910"/>
    <x v="15"/>
    <x v="146"/>
    <x v="146"/>
    <x v="145"/>
    <n v="25709"/>
    <n v="113001001719"/>
    <s v="13001113001001719"/>
    <s v="INSTITUCION EDUCATIVA PROMOCION SOCIAL DE CARTAGENA"/>
    <n v="1"/>
    <n v="12.489537193298375"/>
    <n v="0.87471614292027355"/>
    <n v="0.1154808723009689"/>
    <n v="1.1154808723009688"/>
    <n v="1905"/>
    <n v="0"/>
    <n v="0"/>
    <n v="0"/>
    <n v="82"/>
    <n v="0"/>
    <n v="653"/>
    <n v="0"/>
    <n v="823"/>
    <n v="0"/>
    <n v="281"/>
    <n v="0"/>
    <n v="6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76563.6891942527"/>
    <n v="134743802.52376074"/>
    <n v="38478510.459060177"/>
    <n v="11075580.57857364"/>
    <n v="0"/>
    <n v="0"/>
    <n v="0"/>
    <n v="0"/>
    <n v="192774457"/>
    <n v="0"/>
    <n v="0"/>
    <n v="0"/>
    <n v="0"/>
    <n v="0"/>
    <n v="0"/>
    <n v="0"/>
    <n v="0"/>
    <n v="0"/>
    <n v="192774457"/>
    <n v="101193.9406824147"/>
    <n v="0"/>
    <n v="0"/>
    <n v="0"/>
    <n v="0"/>
    <n v="19701352"/>
    <n v="21976481.314468436"/>
    <n v="21976481"/>
    <n v="82"/>
    <n v="1"/>
    <n v="0"/>
    <n v="0"/>
    <n v="3.6444444444444444"/>
    <n v="3.6444444444444444"/>
    <n v="3.6444444444444444"/>
    <n v="4"/>
    <n v="6660438"/>
    <n v="28636919"/>
    <n v="221411376"/>
  </r>
  <r>
    <x v="3"/>
    <n v="4910"/>
    <x v="15"/>
    <x v="146"/>
    <x v="146"/>
    <x v="145"/>
    <n v="25710"/>
    <n v="113001001727"/>
    <s v="13001113001001727"/>
    <s v="INSTITUCION EDUCATIVA REPUBLICA DEL LIBANO"/>
    <n v="1"/>
    <n v="12.489537193298375"/>
    <n v="0.87471614292027355"/>
    <n v="0.1154808723009689"/>
    <n v="1.1154808723009688"/>
    <n v="1850"/>
    <n v="0"/>
    <n v="27"/>
    <n v="0"/>
    <n v="147"/>
    <n v="0"/>
    <n v="907"/>
    <n v="0"/>
    <n v="565"/>
    <n v="0"/>
    <n v="20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986854.657558534"/>
    <n v="134378643.16732779"/>
    <n v="27934576.988072157"/>
    <n v="0"/>
    <n v="0"/>
    <n v="0"/>
    <n v="0"/>
    <n v="0"/>
    <n v="180300075"/>
    <n v="0"/>
    <n v="0"/>
    <n v="0"/>
    <n v="0"/>
    <n v="0"/>
    <n v="0"/>
    <n v="0"/>
    <n v="0"/>
    <n v="0"/>
    <n v="180300075"/>
    <n v="97459.5"/>
    <n v="0"/>
    <n v="0"/>
    <n v="0"/>
    <n v="0"/>
    <n v="19701352"/>
    <n v="21976481.314468436"/>
    <n v="21976481"/>
    <n v="174"/>
    <n v="1"/>
    <n v="0"/>
    <n v="0"/>
    <n v="7.7333333333333334"/>
    <n v="7.7333333333333334"/>
    <n v="4"/>
    <n v="4"/>
    <n v="6660438"/>
    <n v="28636919"/>
    <n v="208936994"/>
  </r>
  <r>
    <x v="3"/>
    <n v="4910"/>
    <x v="15"/>
    <x v="146"/>
    <x v="146"/>
    <x v="145"/>
    <n v="25711"/>
    <n v="113001001816"/>
    <s v="13001113001001816"/>
    <s v="INSTITUCION EDUCATIVA JOSE DE LA VEGA"/>
    <n v="1"/>
    <n v="12.489537193298375"/>
    <n v="0.87471614292027355"/>
    <n v="0.1154808723009689"/>
    <n v="1.1154808723009688"/>
    <n v="2736"/>
    <n v="0"/>
    <n v="0"/>
    <n v="0"/>
    <n v="189"/>
    <n v="0"/>
    <n v="1146"/>
    <n v="0"/>
    <n v="987"/>
    <n v="0"/>
    <n v="41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537445.576313581"/>
    <n v="194721226.81787375"/>
    <n v="56690759.181675844"/>
    <n v="0"/>
    <n v="0"/>
    <n v="0"/>
    <n v="0"/>
    <n v="0"/>
    <n v="270949432"/>
    <n v="0"/>
    <n v="0"/>
    <n v="0"/>
    <n v="0"/>
    <n v="0"/>
    <n v="0"/>
    <n v="0"/>
    <n v="0"/>
    <n v="0"/>
    <n v="270949432"/>
    <n v="99031.225146198834"/>
    <n v="0"/>
    <n v="0"/>
    <n v="0"/>
    <n v="0"/>
    <n v="19701352"/>
    <n v="21976481.314468436"/>
    <n v="21976481"/>
    <n v="189"/>
    <n v="1"/>
    <n v="0"/>
    <n v="0"/>
    <n v="8.4"/>
    <n v="8.4"/>
    <n v="4"/>
    <n v="4"/>
    <n v="6660438"/>
    <n v="28636919"/>
    <n v="299586351"/>
  </r>
  <r>
    <x v="3"/>
    <n v="4910"/>
    <x v="15"/>
    <x v="146"/>
    <x v="146"/>
    <x v="145"/>
    <n v="25713"/>
    <n v="113001002057"/>
    <s v="13001113001002057"/>
    <s v="INSTITUCION EDUCATIVA SOLEDAD ROMAN DE NUÑEZ"/>
    <n v="1"/>
    <n v="12.489537193298375"/>
    <n v="0.87471614292027355"/>
    <n v="0.1154808723009689"/>
    <n v="1.1154808723009688"/>
    <n v="2176"/>
    <n v="0"/>
    <n v="27"/>
    <n v="0"/>
    <n v="139"/>
    <n v="0"/>
    <n v="898"/>
    <n v="0"/>
    <n v="818"/>
    <n v="0"/>
    <n v="292"/>
    <n v="0"/>
    <n v="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159872.83422251"/>
    <n v="156653363.90973809"/>
    <n v="39984786.669201322"/>
    <n v="335623.6538961709"/>
    <n v="0"/>
    <n v="0"/>
    <n v="0"/>
    <n v="0"/>
    <n v="214133647"/>
    <n v="0"/>
    <n v="0"/>
    <n v="0"/>
    <n v="0"/>
    <n v="0"/>
    <n v="0"/>
    <n v="0"/>
    <n v="0"/>
    <n v="0"/>
    <n v="214133647"/>
    <n v="98407.00689338235"/>
    <n v="0"/>
    <n v="0"/>
    <n v="0"/>
    <n v="0"/>
    <n v="19701352"/>
    <n v="21976481.314468436"/>
    <n v="21976481"/>
    <n v="166"/>
    <n v="1"/>
    <n v="0"/>
    <n v="0"/>
    <n v="7.3777777777777782"/>
    <n v="7.3777777777777782"/>
    <n v="4"/>
    <n v="4"/>
    <n v="6660438"/>
    <n v="28636919"/>
    <n v="242770566"/>
  </r>
  <r>
    <x v="3"/>
    <n v="4910"/>
    <x v="15"/>
    <x v="146"/>
    <x v="146"/>
    <x v="145"/>
    <n v="25714"/>
    <n v="113001002120"/>
    <s v="13001113001002120"/>
    <s v="INSTITUCION EDUCATIVA HIJOS DE MARIA"/>
    <n v="1"/>
    <n v="12.489537193298375"/>
    <n v="0.87471614292027355"/>
    <n v="0.1154808723009689"/>
    <n v="1.1154808723009688"/>
    <n v="1494"/>
    <n v="0"/>
    <n v="0"/>
    <n v="0"/>
    <n v="112"/>
    <n v="0"/>
    <n v="699"/>
    <n v="0"/>
    <n v="490"/>
    <n v="0"/>
    <n v="19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577745.526704345"/>
    <n v="108543618.69969615"/>
    <n v="26428300.777931008"/>
    <n v="0"/>
    <n v="0"/>
    <n v="0"/>
    <n v="0"/>
    <n v="0"/>
    <n v="146549665"/>
    <n v="0"/>
    <n v="0"/>
    <n v="0"/>
    <n v="0"/>
    <n v="0"/>
    <n v="0"/>
    <n v="0"/>
    <n v="0"/>
    <n v="0"/>
    <n v="146549665"/>
    <n v="98092.145247657303"/>
    <n v="0"/>
    <n v="0"/>
    <n v="0"/>
    <n v="0"/>
    <n v="19701352"/>
    <n v="21976481.314468436"/>
    <n v="21976481"/>
    <n v="112"/>
    <n v="1"/>
    <n v="0"/>
    <n v="0"/>
    <n v="4.9777777777777779"/>
    <n v="4.9777777777777779"/>
    <n v="4"/>
    <n v="4"/>
    <n v="6660438"/>
    <n v="28636919"/>
    <n v="175186584"/>
  </r>
  <r>
    <x v="3"/>
    <n v="4910"/>
    <x v="15"/>
    <x v="146"/>
    <x v="146"/>
    <x v="145"/>
    <n v="25715"/>
    <n v="113001002138"/>
    <s v="13001113001002138"/>
    <s v="INSTITUCION EDUCATIVA NUESTRA SEÑORA DEL PERPETUO SOCORRO"/>
    <n v="1"/>
    <n v="12.489537193298375"/>
    <n v="0.87471614292027355"/>
    <n v="0.1154808723009689"/>
    <n v="1.1154808723009688"/>
    <n v="1039"/>
    <n v="0"/>
    <n v="34"/>
    <n v="0"/>
    <n v="64"/>
    <n v="0"/>
    <n v="434"/>
    <n v="0"/>
    <n v="358"/>
    <n v="0"/>
    <n v="1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30527.335866302"/>
    <n v="72301552.573725283"/>
    <n v="20403195.937366426"/>
    <n v="0"/>
    <n v="0"/>
    <n v="0"/>
    <n v="0"/>
    <n v="0"/>
    <n v="102835276"/>
    <n v="0"/>
    <n v="0"/>
    <n v="0"/>
    <n v="0"/>
    <n v="0"/>
    <n v="0"/>
    <n v="0"/>
    <n v="0"/>
    <n v="0"/>
    <n v="102835276"/>
    <n v="98975.241578440808"/>
    <n v="0"/>
    <n v="0"/>
    <n v="0"/>
    <n v="0"/>
    <n v="19701352"/>
    <n v="21976481.314468436"/>
    <n v="21976481"/>
    <n v="98"/>
    <n v="1"/>
    <n v="0"/>
    <n v="0"/>
    <n v="4.3555555555555552"/>
    <n v="4.3555555555555552"/>
    <n v="4"/>
    <n v="4"/>
    <n v="6660438"/>
    <n v="28636919"/>
    <n v="131472195"/>
  </r>
  <r>
    <x v="3"/>
    <n v="4910"/>
    <x v="15"/>
    <x v="146"/>
    <x v="146"/>
    <x v="145"/>
    <n v="107972"/>
    <n v="113001002413"/>
    <s v="13001113001002413"/>
    <s v="INSTITUCION EDUCATIVA MADRE LAURA"/>
    <n v="1"/>
    <n v="12.489537193298375"/>
    <n v="0.87471614292027355"/>
    <n v="0.1154808723009689"/>
    <n v="1.1154808723009688"/>
    <n v="1818"/>
    <n v="0"/>
    <n v="0"/>
    <n v="0"/>
    <n v="127"/>
    <n v="0"/>
    <n v="820"/>
    <n v="0"/>
    <n v="603"/>
    <n v="0"/>
    <n v="26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128336.445459392"/>
    <n v="129905441.05102408"/>
    <n v="36698365.847075187"/>
    <n v="0"/>
    <n v="0"/>
    <n v="0"/>
    <n v="0"/>
    <n v="0"/>
    <n v="179732143"/>
    <n v="0"/>
    <n v="0"/>
    <n v="0"/>
    <n v="0"/>
    <n v="0"/>
    <n v="0"/>
    <n v="0"/>
    <n v="0"/>
    <n v="0"/>
    <n v="179732143"/>
    <n v="98862.564906490647"/>
    <n v="0"/>
    <n v="0"/>
    <n v="0"/>
    <n v="0"/>
    <n v="19701352"/>
    <n v="21976481.314468436"/>
    <n v="21976481"/>
    <n v="127"/>
    <n v="0"/>
    <n v="1"/>
    <n v="0"/>
    <n v="5.6444444444444448"/>
    <n v="5.6444444444444448"/>
    <n v="4"/>
    <n v="4"/>
    <n v="26641753"/>
    <n v="48618234"/>
    <n v="228350377"/>
  </r>
  <r>
    <x v="3"/>
    <n v="4910"/>
    <x v="15"/>
    <x v="146"/>
    <x v="146"/>
    <x v="145"/>
    <n v="25716"/>
    <n v="113001002626"/>
    <s v="13001113001002626"/>
    <s v="INSTITUCION EDUCATIVA OLGA GONZALEZ ARRAUT"/>
    <n v="1"/>
    <n v="12.489537193298375"/>
    <n v="0.87471614292027355"/>
    <n v="0.1154808723009689"/>
    <n v="1.1154808723009688"/>
    <n v="870"/>
    <n v="0"/>
    <n v="0"/>
    <n v="0"/>
    <n v="48"/>
    <n v="0"/>
    <n v="394"/>
    <n v="0"/>
    <n v="297"/>
    <n v="0"/>
    <n v="13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61890.9400161477"/>
    <n v="63081278.823793143"/>
    <n v="17938380.320771825"/>
    <n v="0"/>
    <n v="0"/>
    <n v="0"/>
    <n v="0"/>
    <n v="0"/>
    <n v="85981550"/>
    <n v="0"/>
    <n v="0"/>
    <n v="0"/>
    <n v="0"/>
    <n v="0"/>
    <n v="0"/>
    <n v="0"/>
    <n v="0"/>
    <n v="0"/>
    <n v="85981550"/>
    <n v="98829.367816091952"/>
    <n v="0"/>
    <n v="0"/>
    <n v="0"/>
    <n v="0"/>
    <n v="19701352"/>
    <n v="21976481.314468436"/>
    <n v="21976481"/>
    <n v="48"/>
    <n v="1"/>
    <n v="0"/>
    <n v="0"/>
    <n v="2.1333333333333333"/>
    <n v="2.1333333333333333"/>
    <n v="2.1333333333333333"/>
    <n v="3"/>
    <n v="6660438"/>
    <n v="28636919"/>
    <n v="114618469"/>
  </r>
  <r>
    <x v="3"/>
    <n v="4910"/>
    <x v="15"/>
    <x v="146"/>
    <x v="146"/>
    <x v="145"/>
    <n v="25717"/>
    <n v="113001002812"/>
    <s v="13001113001002812"/>
    <s v="INSTITUCION EDUCATIVA MARIA REINA"/>
    <n v="1"/>
    <n v="12.489537193298375"/>
    <n v="0.87471614292027355"/>
    <n v="0.1154808723009689"/>
    <n v="1.1154808723009688"/>
    <n v="1675"/>
    <n v="0"/>
    <n v="36"/>
    <n v="0"/>
    <n v="100"/>
    <n v="0"/>
    <n v="713"/>
    <n v="0"/>
    <n v="597"/>
    <n v="0"/>
    <n v="22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058690.996712418"/>
    <n v="119589689.23179308"/>
    <n v="31357932.011120215"/>
    <n v="0"/>
    <n v="0"/>
    <n v="0"/>
    <n v="0"/>
    <n v="0"/>
    <n v="165006312"/>
    <n v="0"/>
    <n v="0"/>
    <n v="0"/>
    <n v="0"/>
    <n v="0"/>
    <n v="0"/>
    <n v="0"/>
    <n v="0"/>
    <n v="0"/>
    <n v="165006312"/>
    <n v="98511.231044776127"/>
    <n v="0"/>
    <n v="0"/>
    <n v="0"/>
    <n v="0"/>
    <n v="19701352"/>
    <n v="21976481.314468436"/>
    <n v="21976481"/>
    <n v="136"/>
    <n v="0"/>
    <n v="1"/>
    <n v="0"/>
    <n v="6.0444444444444443"/>
    <n v="6.0444444444444443"/>
    <n v="4"/>
    <n v="4"/>
    <n v="26641753"/>
    <n v="48618234"/>
    <n v="213624546"/>
  </r>
  <r>
    <x v="3"/>
    <n v="4910"/>
    <x v="15"/>
    <x v="146"/>
    <x v="146"/>
    <x v="145"/>
    <n v="25726"/>
    <n v="113001002952"/>
    <s v="13001113001002952"/>
    <s v="INSTITUCION EDUCATIVA DE TERNERA"/>
    <n v="1"/>
    <n v="12.489537193298375"/>
    <n v="0.87471614292027355"/>
    <n v="0.1154808723009689"/>
    <n v="1.1154808723009688"/>
    <n v="1151"/>
    <n v="0"/>
    <n v="40"/>
    <n v="0"/>
    <n v="44"/>
    <n v="0"/>
    <n v="405"/>
    <n v="0"/>
    <n v="468"/>
    <n v="0"/>
    <n v="1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683309.1450282596"/>
    <n v="79696029.541492641"/>
    <n v="26565234.978852931"/>
    <n v="0"/>
    <n v="0"/>
    <n v="0"/>
    <n v="0"/>
    <n v="0"/>
    <n v="114944574"/>
    <n v="0"/>
    <n v="0"/>
    <n v="0"/>
    <n v="0"/>
    <n v="0"/>
    <n v="0"/>
    <n v="0"/>
    <n v="0"/>
    <n v="0"/>
    <n v="114944574"/>
    <n v="99864.964378801043"/>
    <n v="0"/>
    <n v="0"/>
    <n v="0"/>
    <n v="0"/>
    <n v="19701352"/>
    <n v="21976481.314468436"/>
    <n v="21976481"/>
    <n v="84"/>
    <n v="1"/>
    <n v="0"/>
    <n v="0"/>
    <n v="3.7333333333333334"/>
    <n v="3.7333333333333334"/>
    <n v="3.7333333333333334"/>
    <n v="4"/>
    <n v="6660438"/>
    <n v="28636919"/>
    <n v="143581493"/>
  </r>
  <r>
    <x v="3"/>
    <n v="4910"/>
    <x v="15"/>
    <x v="146"/>
    <x v="146"/>
    <x v="145"/>
    <n v="25727"/>
    <n v="113001002979"/>
    <s v="13001113001002979"/>
    <s v="INSTITUCION EDUCATIVA LA MILAGROSA"/>
    <n v="1"/>
    <n v="12.489537193298375"/>
    <n v="0.87471614292027355"/>
    <n v="0.1154808723009689"/>
    <n v="1.1154808723009688"/>
    <n v="539"/>
    <n v="0"/>
    <n v="0"/>
    <n v="0"/>
    <n v="38"/>
    <n v="0"/>
    <n v="219"/>
    <n v="0"/>
    <n v="205"/>
    <n v="0"/>
    <n v="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28163.660846117"/>
    <n v="38706891.781893328"/>
    <n v="10543933.47098802"/>
    <n v="0"/>
    <n v="0"/>
    <n v="0"/>
    <n v="0"/>
    <n v="0"/>
    <n v="53178989"/>
    <n v="0"/>
    <n v="0"/>
    <n v="0"/>
    <n v="0"/>
    <n v="0"/>
    <n v="0"/>
    <n v="0"/>
    <n v="0"/>
    <n v="0"/>
    <n v="53178989"/>
    <n v="98662.317254174399"/>
    <n v="0"/>
    <n v="0"/>
    <n v="0"/>
    <n v="0"/>
    <n v="19701352"/>
    <n v="21976481.314468436"/>
    <n v="21976481"/>
    <n v="38"/>
    <n v="1"/>
    <n v="0"/>
    <n v="0"/>
    <n v="1.6888888888888889"/>
    <n v="1.6888888888888889"/>
    <n v="1.6888888888888889"/>
    <n v="2"/>
    <n v="6660438"/>
    <n v="28636919"/>
    <n v="81815908"/>
  </r>
  <r>
    <x v="3"/>
    <n v="4910"/>
    <x v="15"/>
    <x v="146"/>
    <x v="146"/>
    <x v="145"/>
    <n v="25728"/>
    <n v="113001003053"/>
    <s v="13001113001003053"/>
    <s v="INSTITUCION EDUCATIVA SOLEDAD ACOSTA DE SAMPER"/>
    <n v="1"/>
    <n v="12.489537193298375"/>
    <n v="0.87471614292027355"/>
    <n v="0.1154808723009689"/>
    <n v="1.1154808723009688"/>
    <n v="4194"/>
    <n v="0"/>
    <n v="0"/>
    <n v="0"/>
    <n v="200"/>
    <n v="0"/>
    <n v="1638"/>
    <n v="0"/>
    <n v="1704"/>
    <n v="0"/>
    <n v="651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674545.583400615"/>
    <n v="305090642.29973471"/>
    <n v="89144164.800171435"/>
    <n v="167811.82694808545"/>
    <n v="0"/>
    <n v="0"/>
    <n v="0"/>
    <n v="0"/>
    <n v="415077165"/>
    <n v="0"/>
    <n v="0"/>
    <n v="0"/>
    <n v="0"/>
    <n v="0"/>
    <n v="0"/>
    <n v="0"/>
    <n v="0"/>
    <n v="0"/>
    <n v="415077165"/>
    <n v="98969.281115879829"/>
    <n v="0"/>
    <n v="0"/>
    <n v="0"/>
    <n v="0"/>
    <n v="19701352"/>
    <n v="21976481.314468436"/>
    <n v="21976481"/>
    <n v="200"/>
    <n v="1"/>
    <n v="0"/>
    <n v="0"/>
    <n v="8.8888888888888893"/>
    <n v="8.8888888888888893"/>
    <n v="4"/>
    <n v="4"/>
    <n v="6660438"/>
    <n v="28636919"/>
    <n v="443714084"/>
  </r>
  <r>
    <x v="3"/>
    <n v="4910"/>
    <x v="15"/>
    <x v="146"/>
    <x v="146"/>
    <x v="145"/>
    <n v="25730"/>
    <n v="113001003126"/>
    <s v="13001113001003126"/>
    <s v="INSTITUCION EDUCATIVA FERNANDO DE LA VEGA"/>
    <n v="1"/>
    <n v="12.489537193298375"/>
    <n v="0.87471614292027355"/>
    <n v="0.1154808723009689"/>
    <n v="1.1154808723009688"/>
    <n v="499"/>
    <n v="0"/>
    <n v="0"/>
    <n v="0"/>
    <n v="38"/>
    <n v="0"/>
    <n v="232"/>
    <n v="0"/>
    <n v="182"/>
    <n v="0"/>
    <n v="4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28163.660846117"/>
    <n v="37793993.390810944"/>
    <n v="6435907.4433303494"/>
    <n v="0"/>
    <n v="0"/>
    <n v="0"/>
    <n v="0"/>
    <n v="0"/>
    <n v="48158064"/>
    <n v="0"/>
    <n v="0"/>
    <n v="0"/>
    <n v="0"/>
    <n v="0"/>
    <n v="0"/>
    <n v="0"/>
    <n v="0"/>
    <n v="0"/>
    <n v="48158064"/>
    <n v="96509.146292585167"/>
    <n v="0"/>
    <n v="0"/>
    <n v="0"/>
    <n v="0"/>
    <n v="19701352"/>
    <n v="21976481.314468436"/>
    <n v="21976481"/>
    <n v="38"/>
    <n v="0"/>
    <n v="1"/>
    <n v="0"/>
    <n v="1.6888888888888889"/>
    <n v="1.6888888888888889"/>
    <n v="1.6888888888888889"/>
    <n v="2"/>
    <n v="13320876"/>
    <n v="35297357"/>
    <n v="83455421"/>
  </r>
  <r>
    <x v="3"/>
    <n v="4910"/>
    <x v="15"/>
    <x v="146"/>
    <x v="146"/>
    <x v="145"/>
    <n v="25731"/>
    <n v="113001003274"/>
    <s v="13001113001003274"/>
    <s v="INSTITUCION EDUCATIVA JOSE MANUEL RODRIGUEZ TORICES"/>
    <n v="1"/>
    <n v="12.489537193298375"/>
    <n v="0.87471614292027355"/>
    <n v="0.1154808723009689"/>
    <n v="1.1154808723009688"/>
    <n v="3866"/>
    <n v="0"/>
    <n v="237"/>
    <n v="0"/>
    <n v="201"/>
    <n v="0"/>
    <n v="1361"/>
    <n v="0"/>
    <n v="1407"/>
    <n v="0"/>
    <n v="71"/>
    <n v="0"/>
    <n v="58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277254.827647351"/>
    <n v="252690274.65160552"/>
    <n v="9722328.2654564846"/>
    <n v="98841166.072422326"/>
    <n v="0"/>
    <n v="0"/>
    <n v="0"/>
    <n v="0"/>
    <n v="406531024"/>
    <n v="0"/>
    <n v="0"/>
    <n v="0"/>
    <n v="0"/>
    <n v="0"/>
    <n v="0"/>
    <n v="0"/>
    <n v="0"/>
    <n v="0"/>
    <n v="406531024"/>
    <n v="105155.46404552509"/>
    <n v="0"/>
    <n v="0"/>
    <n v="0"/>
    <n v="0"/>
    <n v="19701352"/>
    <n v="21976481.314468436"/>
    <n v="21976481"/>
    <n v="438"/>
    <n v="0"/>
    <n v="1"/>
    <n v="0"/>
    <n v="19.466666666666665"/>
    <n v="19.466666666666665"/>
    <n v="4"/>
    <n v="4"/>
    <n v="26641753"/>
    <n v="48618234"/>
    <n v="455149258"/>
  </r>
  <r>
    <x v="3"/>
    <n v="4910"/>
    <x v="15"/>
    <x v="146"/>
    <x v="146"/>
    <x v="145"/>
    <n v="25732"/>
    <n v="113001003771"/>
    <s v="13001113001003771"/>
    <s v="INSTITUCION EDUCATIVA LAS GAVIOTAS"/>
    <n v="1"/>
    <n v="12.489537193298375"/>
    <n v="0.87471614292027355"/>
    <n v="0.1154808723009689"/>
    <n v="1.1154808723009688"/>
    <n v="1989"/>
    <n v="0"/>
    <n v="0"/>
    <n v="0"/>
    <n v="111"/>
    <n v="0"/>
    <n v="843"/>
    <n v="0"/>
    <n v="744"/>
    <n v="0"/>
    <n v="0"/>
    <n v="0"/>
    <n v="29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474372.798787342"/>
    <n v="144876974.66477528"/>
    <n v="0"/>
    <n v="48833241.641892865"/>
    <n v="0"/>
    <n v="0"/>
    <n v="0"/>
    <n v="0"/>
    <n v="205184589"/>
    <n v="0"/>
    <n v="0"/>
    <n v="0"/>
    <n v="0"/>
    <n v="0"/>
    <n v="0"/>
    <n v="0"/>
    <n v="0"/>
    <n v="0"/>
    <n v="205184589"/>
    <n v="103159.67269984916"/>
    <n v="0"/>
    <n v="0"/>
    <n v="0"/>
    <n v="0"/>
    <n v="19701352"/>
    <n v="21976481.314468436"/>
    <n v="21976481"/>
    <n v="111"/>
    <n v="0"/>
    <n v="1"/>
    <n v="0"/>
    <n v="4.9333333333333336"/>
    <n v="4.9333333333333336"/>
    <n v="4"/>
    <n v="4"/>
    <n v="26641753"/>
    <n v="48618234"/>
    <n v="253802823"/>
  </r>
  <r>
    <x v="3"/>
    <n v="4910"/>
    <x v="15"/>
    <x v="146"/>
    <x v="146"/>
    <x v="145"/>
    <n v="25733"/>
    <n v="113001004149"/>
    <s v="13001113001004149"/>
    <s v="INSTITUCION EDUCATIVA JUAN JOSE NIETO"/>
    <n v="1"/>
    <n v="12.489537193298375"/>
    <n v="0.87471614292027355"/>
    <n v="0.1154808723009689"/>
    <n v="1.1154808723009688"/>
    <n v="1604"/>
    <n v="0"/>
    <n v="0"/>
    <n v="0"/>
    <n v="70"/>
    <n v="0"/>
    <n v="500"/>
    <n v="0"/>
    <n v="667"/>
    <n v="0"/>
    <n v="3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236090.954190216"/>
    <n v="106535242.2393149"/>
    <n v="50254851.738345496"/>
    <n v="0"/>
    <n v="0"/>
    <n v="0"/>
    <n v="0"/>
    <n v="0"/>
    <n v="164026185"/>
    <n v="0"/>
    <n v="0"/>
    <n v="0"/>
    <n v="0"/>
    <n v="0"/>
    <n v="0"/>
    <n v="0"/>
    <n v="0"/>
    <n v="0"/>
    <n v="164026185"/>
    <n v="102260.713840399"/>
    <n v="0"/>
    <n v="0"/>
    <n v="0"/>
    <n v="0"/>
    <n v="19701352"/>
    <n v="21976481.314468436"/>
    <n v="21976481"/>
    <n v="70"/>
    <n v="1"/>
    <n v="0"/>
    <n v="0"/>
    <n v="3.1111111111111112"/>
    <n v="3.1111111111111112"/>
    <n v="3.1111111111111112"/>
    <n v="4"/>
    <n v="6660438"/>
    <n v="28636919"/>
    <n v="192663104"/>
  </r>
  <r>
    <x v="3"/>
    <n v="4910"/>
    <x v="15"/>
    <x v="146"/>
    <x v="146"/>
    <x v="145"/>
    <n v="25734"/>
    <n v="113001004254"/>
    <s v="13001113001004254"/>
    <s v="INSTITUCION EDUCATIVA FULGENCIO LEQUERICA  VELEZ"/>
    <n v="1"/>
    <n v="12.489537193298375"/>
    <n v="0.87471614292027355"/>
    <n v="0.1154808723009689"/>
    <n v="1.1154808723009688"/>
    <n v="1916"/>
    <n v="0"/>
    <n v="76"/>
    <n v="0"/>
    <n v="160"/>
    <n v="0"/>
    <n v="892"/>
    <n v="0"/>
    <n v="602"/>
    <n v="0"/>
    <n v="18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395963.788412727"/>
    <n v="136387019.62770906"/>
    <n v="25469761.371477552"/>
    <n v="0"/>
    <n v="0"/>
    <n v="0"/>
    <n v="0"/>
    <n v="0"/>
    <n v="186252745"/>
    <n v="0"/>
    <n v="0"/>
    <n v="0"/>
    <n v="0"/>
    <n v="0"/>
    <n v="0"/>
    <n v="0"/>
    <n v="0"/>
    <n v="0"/>
    <n v="186252745"/>
    <n v="97209.157098121083"/>
    <n v="0"/>
    <n v="0"/>
    <n v="0"/>
    <n v="0"/>
    <n v="19701352"/>
    <n v="21976481.314468436"/>
    <n v="21976481"/>
    <n v="236"/>
    <n v="1"/>
    <n v="0"/>
    <n v="0"/>
    <n v="10.488888888888889"/>
    <n v="10.488888888888889"/>
    <n v="4"/>
    <n v="4"/>
    <n v="6660438"/>
    <n v="28636919"/>
    <n v="214889664"/>
  </r>
  <r>
    <x v="3"/>
    <n v="4910"/>
    <x v="15"/>
    <x v="146"/>
    <x v="146"/>
    <x v="145"/>
    <n v="25735"/>
    <n v="113001004289"/>
    <s v="13001113001004289"/>
    <s v="INSTITUCION EDUCATIVA SAN LUCAS"/>
    <n v="1"/>
    <n v="12.489537193298375"/>
    <n v="0.87471614292027355"/>
    <n v="0.1154808723009689"/>
    <n v="1.1154808723009688"/>
    <n v="1911"/>
    <n v="0"/>
    <n v="25"/>
    <n v="0"/>
    <n v="131"/>
    <n v="0"/>
    <n v="808"/>
    <n v="0"/>
    <n v="677"/>
    <n v="0"/>
    <n v="3"/>
    <n v="0"/>
    <n v="26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126145.555052482"/>
    <n v="135565411.07573488"/>
    <n v="410802.60276576696"/>
    <n v="44805757.795138814"/>
    <n v="0"/>
    <n v="0"/>
    <n v="0"/>
    <n v="0"/>
    <n v="196908117"/>
    <n v="0"/>
    <n v="0"/>
    <n v="0"/>
    <n v="0"/>
    <n v="0"/>
    <n v="0"/>
    <n v="0"/>
    <n v="0"/>
    <n v="0"/>
    <n v="196908117"/>
    <n v="103039.30769230769"/>
    <n v="0"/>
    <n v="0"/>
    <n v="0"/>
    <n v="0"/>
    <n v="19701352"/>
    <n v="21976481.314468436"/>
    <n v="21976481"/>
    <n v="156"/>
    <n v="1"/>
    <n v="0"/>
    <n v="0"/>
    <n v="6.9333333333333336"/>
    <n v="6.9333333333333336"/>
    <n v="4"/>
    <n v="4"/>
    <n v="6660438"/>
    <n v="28636919"/>
    <n v="225545036"/>
  </r>
  <r>
    <x v="3"/>
    <n v="4910"/>
    <x v="15"/>
    <x v="146"/>
    <x v="146"/>
    <x v="145"/>
    <n v="33597"/>
    <n v="113001005358"/>
    <s v="13001113001005358"/>
    <s v="INSTITUCION EDUCATIVA ALBERTO ELIAS FERNANDEZ BAENA."/>
    <n v="1"/>
    <n v="12.489537193298375"/>
    <n v="0.87471614292027355"/>
    <n v="0.1154808723009689"/>
    <n v="1.1154808723009688"/>
    <n v="608"/>
    <n v="0"/>
    <n v="0"/>
    <n v="0"/>
    <n v="13"/>
    <n v="0"/>
    <n v="189"/>
    <n v="0"/>
    <n v="280"/>
    <n v="0"/>
    <n v="0"/>
    <n v="0"/>
    <n v="126"/>
    <n v="608"/>
    <n v="0"/>
    <n v="0"/>
    <n v="0"/>
    <n v="13"/>
    <n v="0"/>
    <n v="189"/>
    <n v="0"/>
    <n v="280"/>
    <n v="0"/>
    <n v="0"/>
    <n v="0"/>
    <n v="126"/>
    <n v="92671"/>
    <n v="81839"/>
    <n v="122758"/>
    <n v="150439"/>
    <n v="114333"/>
    <n v="99892"/>
    <n v="152848"/>
    <n v="184139"/>
    <n v="1343845.4629210401"/>
    <n v="42814934.541764088"/>
    <n v="0"/>
    <n v="21144290.195458766"/>
    <n v="0"/>
    <n v="0"/>
    <n v="0"/>
    <n v="0"/>
    <n v="65303070"/>
    <n v="268769.092584208"/>
    <n v="8562986.9083528165"/>
    <n v="0"/>
    <n v="4228858.0390917538"/>
    <n v="0"/>
    <n v="0"/>
    <n v="0"/>
    <n v="0"/>
    <n v="13060614"/>
    <n v="78363684"/>
    <n v="128887.63815789473"/>
    <n v="0"/>
    <n v="0"/>
    <n v="0"/>
    <n v="0"/>
    <n v="19701352"/>
    <n v="21976481.314468436"/>
    <n v="21976481"/>
    <n v="13"/>
    <n v="1"/>
    <n v="0"/>
    <n v="0"/>
    <n v="0.57777777777777772"/>
    <n v="0.57777777777777772"/>
    <n v="0.57777777777777772"/>
    <n v="1"/>
    <n v="6660438"/>
    <n v="28636919"/>
    <n v="107000603"/>
  </r>
  <r>
    <x v="3"/>
    <n v="4910"/>
    <x v="15"/>
    <x v="146"/>
    <x v="146"/>
    <x v="145"/>
    <n v="25736"/>
    <n v="113001005374"/>
    <s v="13001113001005374"/>
    <s v="INSTITUCION EDUCATIVA ANTONIA SANTOS"/>
    <n v="1"/>
    <n v="12.489537193298375"/>
    <n v="0.87471614292027355"/>
    <n v="0.1154808723009689"/>
    <n v="1.1154808723009688"/>
    <n v="1801"/>
    <n v="0"/>
    <n v="8"/>
    <n v="0"/>
    <n v="109"/>
    <n v="0"/>
    <n v="809"/>
    <n v="0"/>
    <n v="644"/>
    <n v="0"/>
    <n v="23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094609.166289361"/>
    <n v="132644136.22427125"/>
    <n v="31631800.412964057"/>
    <n v="0"/>
    <n v="0"/>
    <n v="0"/>
    <n v="0"/>
    <n v="0"/>
    <n v="176370546"/>
    <n v="0"/>
    <n v="0"/>
    <n v="0"/>
    <n v="0"/>
    <n v="0"/>
    <n v="0"/>
    <n v="0"/>
    <n v="0"/>
    <n v="0"/>
    <n v="176370546"/>
    <n v="97929.231538034423"/>
    <n v="0"/>
    <n v="0"/>
    <n v="0"/>
    <n v="0"/>
    <n v="19701352"/>
    <n v="21976481.314468436"/>
    <n v="21976481"/>
    <n v="117"/>
    <n v="1"/>
    <n v="0"/>
    <n v="0"/>
    <n v="5.2"/>
    <n v="5.2"/>
    <n v="4"/>
    <n v="4"/>
    <n v="6660438"/>
    <n v="28636919"/>
    <n v="205007465"/>
  </r>
  <r>
    <x v="3"/>
    <n v="4910"/>
    <x v="15"/>
    <x v="146"/>
    <x v="146"/>
    <x v="145"/>
    <n v="25737"/>
    <n v="113001005544"/>
    <s v="13001113001005544"/>
    <s v="INSTITUCION EDUCATIVA ANTONIO NARIÑO"/>
    <n v="1"/>
    <n v="12.489537193298375"/>
    <n v="0.87471614292027355"/>
    <n v="0.1154808723009689"/>
    <n v="1.1154808723009688"/>
    <n v="1300"/>
    <n v="0"/>
    <n v="0"/>
    <n v="0"/>
    <n v="81"/>
    <n v="0"/>
    <n v="508"/>
    <n v="0"/>
    <n v="515"/>
    <n v="0"/>
    <n v="1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73190.9612772493"/>
    <n v="93389505.407728478"/>
    <n v="26839103.380696777"/>
    <n v="0"/>
    <n v="0"/>
    <n v="0"/>
    <n v="0"/>
    <n v="0"/>
    <n v="128601800"/>
    <n v="0"/>
    <n v="0"/>
    <n v="0"/>
    <n v="0"/>
    <n v="0"/>
    <n v="0"/>
    <n v="0"/>
    <n v="0"/>
    <n v="0"/>
    <n v="128601800"/>
    <n v="98924.461538461532"/>
    <n v="0"/>
    <n v="0"/>
    <n v="0"/>
    <n v="0"/>
    <n v="19701352"/>
    <n v="21976481.314468436"/>
    <n v="21976481"/>
    <n v="81"/>
    <n v="0"/>
    <n v="1"/>
    <n v="0"/>
    <n v="3.6"/>
    <n v="3.6"/>
    <n v="3.6"/>
    <n v="4"/>
    <n v="26641753"/>
    <n v="48618234"/>
    <n v="177220034"/>
  </r>
  <r>
    <x v="3"/>
    <n v="4910"/>
    <x v="15"/>
    <x v="146"/>
    <x v="146"/>
    <x v="145"/>
    <n v="25738"/>
    <n v="113001006711"/>
    <s v="13001113001006711"/>
    <s v="INSTITUCION EDUCATIVA OMAIRA SANCHEZ GARZON"/>
    <n v="1"/>
    <n v="12.489537193298375"/>
    <n v="0.87471614292027355"/>
    <n v="0.1154808723009689"/>
    <n v="1.1154808723009688"/>
    <n v="884"/>
    <n v="0"/>
    <n v="23"/>
    <n v="0"/>
    <n v="59"/>
    <n v="0"/>
    <n v="429"/>
    <n v="0"/>
    <n v="291"/>
    <n v="0"/>
    <n v="8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76563.6891942527"/>
    <n v="65728684.157932073"/>
    <n v="11228604.475597631"/>
    <n v="0"/>
    <n v="0"/>
    <n v="0"/>
    <n v="0"/>
    <n v="0"/>
    <n v="85433852"/>
    <n v="0"/>
    <n v="0"/>
    <n v="0"/>
    <n v="0"/>
    <n v="0"/>
    <n v="0"/>
    <n v="0"/>
    <n v="0"/>
    <n v="0"/>
    <n v="85433852"/>
    <n v="96644.628959276015"/>
    <n v="0"/>
    <n v="0"/>
    <n v="0"/>
    <n v="0"/>
    <n v="19701352"/>
    <n v="21976481.314468436"/>
    <n v="21976481"/>
    <n v="82"/>
    <n v="0"/>
    <n v="1"/>
    <n v="0"/>
    <n v="3.6444444444444444"/>
    <n v="3.6444444444444444"/>
    <n v="3.6444444444444444"/>
    <n v="4"/>
    <n v="26641753"/>
    <n v="48618234"/>
    <n v="134052086"/>
  </r>
  <r>
    <x v="3"/>
    <n v="4910"/>
    <x v="15"/>
    <x v="146"/>
    <x v="146"/>
    <x v="145"/>
    <n v="25739"/>
    <n v="113001006800"/>
    <s v="13001113001006800"/>
    <s v="INSTITUCION EDUCATIVA 20 DE JULIO"/>
    <n v="1"/>
    <n v="12.489537193298375"/>
    <n v="0.87471614292027355"/>
    <n v="0.1154808723009689"/>
    <n v="1.1154808723009688"/>
    <n v="1513"/>
    <n v="0"/>
    <n v="121"/>
    <n v="0"/>
    <n v="112"/>
    <n v="0"/>
    <n v="666"/>
    <n v="0"/>
    <n v="486"/>
    <n v="0"/>
    <n v="1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085845.604661718"/>
    <n v="105165894.65269132"/>
    <n v="17527577.71800606"/>
    <n v="0"/>
    <n v="0"/>
    <n v="0"/>
    <n v="0"/>
    <n v="0"/>
    <n v="146779318"/>
    <n v="0"/>
    <n v="0"/>
    <n v="0"/>
    <n v="0"/>
    <n v="0"/>
    <n v="0"/>
    <n v="0"/>
    <n v="0"/>
    <n v="0"/>
    <n v="146779318"/>
    <n v="97012.107072042301"/>
    <n v="0"/>
    <n v="0"/>
    <n v="0"/>
    <n v="0"/>
    <n v="19701352"/>
    <n v="21976481.314468436"/>
    <n v="21976481"/>
    <n v="233"/>
    <n v="1"/>
    <n v="0"/>
    <n v="0"/>
    <n v="10.355555555555556"/>
    <n v="10.355555555555556"/>
    <n v="4"/>
    <n v="4"/>
    <n v="6660438"/>
    <n v="28636919"/>
    <n v="175416237"/>
  </r>
  <r>
    <x v="3"/>
    <n v="4910"/>
    <x v="15"/>
    <x v="146"/>
    <x v="146"/>
    <x v="145"/>
    <n v="25740"/>
    <n v="113001007199"/>
    <s v="13001113001007199"/>
    <s v="INSTITUCION EDUCATIVA FE Y ALEGRIA LAS AMERICAS"/>
    <n v="1"/>
    <n v="12.489537193298375"/>
    <n v="0.87471614292027355"/>
    <n v="0.1154808723009689"/>
    <n v="1.1154808723009688"/>
    <n v="1970"/>
    <n v="0"/>
    <n v="0"/>
    <n v="0"/>
    <n v="133"/>
    <n v="0"/>
    <n v="782"/>
    <n v="0"/>
    <n v="729"/>
    <n v="0"/>
    <n v="32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748572.812961411"/>
    <n v="137938946.8925491"/>
    <n v="44640549.500546679"/>
    <n v="0"/>
    <n v="0"/>
    <n v="0"/>
    <n v="0"/>
    <n v="0"/>
    <n v="196328069"/>
    <n v="0"/>
    <n v="0"/>
    <n v="0"/>
    <n v="0"/>
    <n v="0"/>
    <n v="0"/>
    <n v="0"/>
    <n v="0"/>
    <n v="0"/>
    <n v="196328069"/>
    <n v="99658.918274111682"/>
    <n v="0"/>
    <n v="0"/>
    <n v="0"/>
    <n v="0"/>
    <n v="19701352"/>
    <n v="21976481.314468436"/>
    <n v="21976481"/>
    <n v="133"/>
    <n v="0"/>
    <n v="1"/>
    <n v="0"/>
    <n v="5.9111111111111114"/>
    <n v="5.9111111111111114"/>
    <n v="4"/>
    <n v="4"/>
    <n v="26641753"/>
    <n v="48618234"/>
    <n v="244946303"/>
  </r>
  <r>
    <x v="3"/>
    <n v="4910"/>
    <x v="15"/>
    <x v="146"/>
    <x v="146"/>
    <x v="145"/>
    <n v="25741"/>
    <n v="113001007857"/>
    <s v="13001113001007857"/>
    <s v="INSTITUCION EDUCATIVA LA LIBERTAD"/>
    <n v="1"/>
    <n v="12.489537193298375"/>
    <n v="0.87471614292027355"/>
    <n v="0.1154808723009689"/>
    <n v="1.1154808723009688"/>
    <n v="931"/>
    <n v="0"/>
    <n v="0"/>
    <n v="0"/>
    <n v="51"/>
    <n v="0"/>
    <n v="321"/>
    <n v="0"/>
    <n v="396"/>
    <n v="0"/>
    <n v="16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72009.1237671571"/>
    <n v="65454814.640607357"/>
    <n v="22320274.750273339"/>
    <n v="0"/>
    <n v="0"/>
    <n v="0"/>
    <n v="0"/>
    <n v="0"/>
    <n v="93047099"/>
    <n v="0"/>
    <n v="0"/>
    <n v="0"/>
    <n v="0"/>
    <n v="0"/>
    <n v="0"/>
    <n v="0"/>
    <n v="0"/>
    <n v="0"/>
    <n v="93047099"/>
    <n v="99943.178302900109"/>
    <n v="0"/>
    <n v="0"/>
    <n v="0"/>
    <n v="0"/>
    <n v="19701352"/>
    <n v="21976481.314468436"/>
    <n v="21976481"/>
    <n v="51"/>
    <n v="0"/>
    <n v="1"/>
    <n v="0"/>
    <n v="2.2666666666666666"/>
    <n v="2.2666666666666666"/>
    <n v="2.2666666666666666"/>
    <n v="3"/>
    <n v="19981315"/>
    <n v="41957796"/>
    <n v="135004895"/>
  </r>
  <r>
    <x v="3"/>
    <n v="4910"/>
    <x v="15"/>
    <x v="146"/>
    <x v="146"/>
    <x v="145"/>
    <n v="25742"/>
    <n v="113001008268"/>
    <s v="13001113001008268"/>
    <s v="INSTITUCION EDUCATIVA MARIA CANO"/>
    <n v="1"/>
    <n v="12.489537193298375"/>
    <n v="0.87471614292027355"/>
    <n v="0.1154808723009689"/>
    <n v="1.1154808723009688"/>
    <n v="617"/>
    <n v="0"/>
    <n v="0"/>
    <n v="0"/>
    <n v="42"/>
    <n v="0"/>
    <n v="289"/>
    <n v="0"/>
    <n v="223"/>
    <n v="0"/>
    <n v="6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341654.5725141298"/>
    <n v="46740397.623418361"/>
    <n v="8626854.6580811068"/>
    <n v="0"/>
    <n v="0"/>
    <n v="0"/>
    <n v="0"/>
    <n v="0"/>
    <n v="59708907"/>
    <n v="0"/>
    <n v="0"/>
    <n v="0"/>
    <n v="0"/>
    <n v="0"/>
    <n v="0"/>
    <n v="0"/>
    <n v="0"/>
    <n v="0"/>
    <n v="59708907"/>
    <n v="96772.944894651533"/>
    <n v="0"/>
    <n v="0"/>
    <n v="0"/>
    <n v="0"/>
    <n v="19701352"/>
    <n v="21976481.314468436"/>
    <n v="21976481"/>
    <n v="42"/>
    <n v="0"/>
    <n v="1"/>
    <n v="0"/>
    <n v="1.8666666666666667"/>
    <n v="1.8666666666666667"/>
    <n v="1.8666666666666667"/>
    <n v="2"/>
    <n v="13320876"/>
    <n v="35297357"/>
    <n v="95006264"/>
  </r>
  <r>
    <x v="3"/>
    <n v="4910"/>
    <x v="15"/>
    <x v="146"/>
    <x v="146"/>
    <x v="145"/>
    <n v="33052"/>
    <n v="113001008276"/>
    <s v="13001113001008276"/>
    <s v="INSTITUCION EDUCATIVA PLAYAS DE ACAPULCO"/>
    <n v="1"/>
    <n v="12.489537193298375"/>
    <n v="0.87471614292027355"/>
    <n v="0.1154808723009689"/>
    <n v="1.1154808723009688"/>
    <n v="854"/>
    <n v="0"/>
    <n v="0"/>
    <n v="0"/>
    <n v="50"/>
    <n v="0"/>
    <n v="354"/>
    <n v="0"/>
    <n v="339"/>
    <n v="0"/>
    <n v="4"/>
    <n v="0"/>
    <n v="10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68636.3958501536"/>
    <n v="63263858.502009615"/>
    <n v="547736.80368768936"/>
    <n v="17955865.483445141"/>
    <n v="0"/>
    <n v="0"/>
    <n v="0"/>
    <n v="0"/>
    <n v="86936097"/>
    <n v="0"/>
    <n v="0"/>
    <n v="0"/>
    <n v="0"/>
    <n v="0"/>
    <n v="0"/>
    <n v="0"/>
    <n v="0"/>
    <n v="0"/>
    <n v="86936097"/>
    <n v="101798.70843091335"/>
    <n v="0"/>
    <n v="0"/>
    <n v="0"/>
    <n v="0"/>
    <n v="19701352"/>
    <n v="21976481.314468436"/>
    <n v="21976481"/>
    <n v="50"/>
    <n v="1"/>
    <n v="0"/>
    <n v="0"/>
    <n v="2.2222222222222223"/>
    <n v="2.2222222222222223"/>
    <n v="2.2222222222222223"/>
    <n v="3"/>
    <n v="6660438"/>
    <n v="28636919"/>
    <n v="115573016"/>
  </r>
  <r>
    <x v="3"/>
    <n v="4910"/>
    <x v="15"/>
    <x v="146"/>
    <x v="146"/>
    <x v="145"/>
    <n v="33053"/>
    <n v="113001008284"/>
    <s v="13001113001008284"/>
    <s v="INSTITUCION EDUCATIVA SAN FELIPE NERI"/>
    <n v="1"/>
    <n v="12.489537193298375"/>
    <n v="0.87471614292027355"/>
    <n v="0.1154808723009689"/>
    <n v="1.1154808723009688"/>
    <n v="1884"/>
    <n v="0"/>
    <n v="64"/>
    <n v="0"/>
    <n v="145"/>
    <n v="0"/>
    <n v="836"/>
    <n v="0"/>
    <n v="694"/>
    <n v="0"/>
    <n v="14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604900.134653643"/>
    <n v="139673453.83560565"/>
    <n v="19855459.133678738"/>
    <n v="0"/>
    <n v="0"/>
    <n v="0"/>
    <n v="0"/>
    <n v="0"/>
    <n v="181133813"/>
    <n v="0"/>
    <n v="0"/>
    <n v="0"/>
    <n v="0"/>
    <n v="0"/>
    <n v="0"/>
    <n v="0"/>
    <n v="0"/>
    <n v="0"/>
    <n v="181133813"/>
    <n v="96143.21284501061"/>
    <n v="0"/>
    <n v="0"/>
    <n v="0"/>
    <n v="0"/>
    <n v="19701352"/>
    <n v="21976481.314468436"/>
    <n v="21976481"/>
    <n v="209"/>
    <n v="0"/>
    <n v="1"/>
    <n v="0"/>
    <n v="9.2888888888888896"/>
    <n v="9.2888888888888896"/>
    <n v="4"/>
    <n v="4"/>
    <n v="26641753"/>
    <n v="48618234"/>
    <n v="229752047"/>
  </r>
  <r>
    <x v="3"/>
    <n v="4910"/>
    <x v="15"/>
    <x v="146"/>
    <x v="146"/>
    <x v="145"/>
    <n v="127986"/>
    <n v="113001009281"/>
    <s v="13001113001009281"/>
    <s v="INSTITUCION EDUCATIVA VILLA ESTRELLA"/>
    <n v="1"/>
    <n v="12.489537193298375"/>
    <n v="0.87471614292027355"/>
    <n v="0.1154808723009689"/>
    <n v="1.1154808723009688"/>
    <n v="1201"/>
    <n v="0"/>
    <n v="78"/>
    <n v="0"/>
    <n v="77"/>
    <n v="0"/>
    <n v="500"/>
    <n v="0"/>
    <n v="406"/>
    <n v="0"/>
    <n v="14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022772.827135477"/>
    <n v="82708594.232064515"/>
    <n v="19170788.129069127"/>
    <n v="0"/>
    <n v="0"/>
    <n v="0"/>
    <n v="0"/>
    <n v="0"/>
    <n v="117902155"/>
    <n v="0"/>
    <n v="0"/>
    <n v="0"/>
    <n v="0"/>
    <n v="0"/>
    <n v="0"/>
    <n v="0"/>
    <n v="0"/>
    <n v="0"/>
    <n v="117902155"/>
    <n v="98169.987510407998"/>
    <n v="0"/>
    <n v="0"/>
    <n v="0"/>
    <n v="0"/>
    <n v="19701352"/>
    <n v="21976481.314468436"/>
    <n v="21976481"/>
    <n v="155"/>
    <n v="0"/>
    <n v="1"/>
    <n v="0"/>
    <n v="6.8888888888888893"/>
    <n v="6.8888888888888893"/>
    <n v="4"/>
    <n v="4"/>
    <n v="26641753"/>
    <n v="48618234"/>
    <n v="166520389"/>
  </r>
  <r>
    <x v="3"/>
    <n v="4910"/>
    <x v="15"/>
    <x v="146"/>
    <x v="146"/>
    <x v="145"/>
    <n v="25743"/>
    <n v="113001012427"/>
    <s v="13001113001012427"/>
    <s v="INSTITUCION EDUCATIVA MANUELA VERGARA DE CURI"/>
    <n v="1"/>
    <n v="12.489537193298375"/>
    <n v="0.87471614292027355"/>
    <n v="0.1154808723009689"/>
    <n v="1.1154808723009688"/>
    <n v="963"/>
    <n v="0"/>
    <n v="25"/>
    <n v="0"/>
    <n v="53"/>
    <n v="0"/>
    <n v="357"/>
    <n v="0"/>
    <n v="402"/>
    <n v="0"/>
    <n v="12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63072.7775262408"/>
    <n v="69288987.883153394"/>
    <n v="17253709.316162214"/>
    <n v="0"/>
    <n v="0"/>
    <n v="0"/>
    <n v="0"/>
    <n v="0"/>
    <n v="94605770"/>
    <n v="0"/>
    <n v="0"/>
    <n v="0"/>
    <n v="0"/>
    <n v="0"/>
    <n v="0"/>
    <n v="0"/>
    <n v="0"/>
    <n v="0"/>
    <n v="94605770"/>
    <n v="98240.674974039459"/>
    <n v="0"/>
    <n v="0"/>
    <n v="0"/>
    <n v="0"/>
    <n v="19701352"/>
    <n v="21976481.314468436"/>
    <n v="21976481"/>
    <n v="78"/>
    <n v="1"/>
    <n v="0"/>
    <n v="0"/>
    <n v="3.4666666666666668"/>
    <n v="3.4666666666666668"/>
    <n v="3.4666666666666668"/>
    <n v="4"/>
    <n v="6660438"/>
    <n v="28636919"/>
    <n v="123242689"/>
  </r>
  <r>
    <x v="3"/>
    <n v="4910"/>
    <x v="15"/>
    <x v="146"/>
    <x v="146"/>
    <x v="145"/>
    <n v="25744"/>
    <n v="113001012508"/>
    <s v="13001113001012508"/>
    <s v="ESCUELA NORMAL SUPERIOR DE CARTAGENA DE INDIAS"/>
    <n v="1"/>
    <n v="12.489537193298375"/>
    <n v="0.87471614292027355"/>
    <n v="0.1154808723009689"/>
    <n v="1.1154808723009688"/>
    <n v="1593"/>
    <n v="0"/>
    <n v="0"/>
    <n v="0"/>
    <n v="94"/>
    <n v="0"/>
    <n v="626"/>
    <n v="0"/>
    <n v="644"/>
    <n v="0"/>
    <n v="22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717036.4241982903"/>
    <n v="115938095.66746351"/>
    <n v="31357932.011120215"/>
    <n v="0"/>
    <n v="0"/>
    <n v="0"/>
    <n v="0"/>
    <n v="0"/>
    <n v="157013064"/>
    <n v="0"/>
    <n v="0"/>
    <n v="0"/>
    <n v="0"/>
    <n v="0"/>
    <n v="0"/>
    <n v="0"/>
    <n v="0"/>
    <n v="0"/>
    <n v="157013064"/>
    <n v="98564.384180790963"/>
    <n v="0"/>
    <n v="0"/>
    <n v="0"/>
    <n v="0"/>
    <n v="19701352"/>
    <n v="21976481.314468436"/>
    <n v="21976481"/>
    <n v="94"/>
    <n v="1"/>
    <n v="0"/>
    <n v="0"/>
    <n v="4.177777777777778"/>
    <n v="4.177777777777778"/>
    <n v="4"/>
    <n v="4"/>
    <n v="6660438"/>
    <n v="28636919"/>
    <n v="185649983"/>
  </r>
  <r>
    <x v="3"/>
    <n v="4910"/>
    <x v="15"/>
    <x v="146"/>
    <x v="146"/>
    <x v="145"/>
    <n v="33054"/>
    <n v="113001012788"/>
    <s v="13001113001012788"/>
    <s v="INSTITUCION EDUCATIVA CIUDAD DE TUNJA"/>
    <n v="1"/>
    <n v="12.489537193298375"/>
    <n v="0.87471614292027355"/>
    <n v="0.1154808723009689"/>
    <n v="1.1154808723009688"/>
    <n v="1541"/>
    <n v="0"/>
    <n v="44"/>
    <n v="0"/>
    <n v="120"/>
    <n v="0"/>
    <n v="772"/>
    <n v="0"/>
    <n v="487"/>
    <n v="0"/>
    <n v="117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953127.378388505"/>
    <n v="114933907.43727289"/>
    <n v="16021301.507864913"/>
    <n v="167811.82694808545"/>
    <n v="0"/>
    <n v="0"/>
    <n v="0"/>
    <n v="0"/>
    <n v="148076148"/>
    <n v="0"/>
    <n v="0"/>
    <n v="0"/>
    <n v="0"/>
    <n v="0"/>
    <n v="0"/>
    <n v="0"/>
    <n v="0"/>
    <n v="0"/>
    <n v="148076148"/>
    <n v="96090.946138870859"/>
    <n v="0"/>
    <n v="0"/>
    <n v="0"/>
    <n v="0"/>
    <n v="19701352"/>
    <n v="21976481.314468436"/>
    <n v="21976481"/>
    <n v="164"/>
    <n v="1"/>
    <n v="0"/>
    <n v="0"/>
    <n v="7.2888888888888888"/>
    <n v="7.2888888888888888"/>
    <n v="4"/>
    <n v="4"/>
    <n v="6660438"/>
    <n v="28636919"/>
    <n v="176713067"/>
  </r>
  <r>
    <x v="3"/>
    <n v="4910"/>
    <x v="15"/>
    <x v="146"/>
    <x v="146"/>
    <x v="145"/>
    <n v="25746"/>
    <n v="113001013814"/>
    <s v="13001113001013814"/>
    <s v="INSTITUCION EDUCATIVA BERTHA GEDEON DE BALADI"/>
    <n v="1"/>
    <n v="12.489537193298375"/>
    <n v="0.87471614292027355"/>
    <n v="0.1154808723009689"/>
    <n v="1.1154808723009688"/>
    <n v="1661"/>
    <n v="0"/>
    <n v="0"/>
    <n v="0"/>
    <n v="120"/>
    <n v="0"/>
    <n v="746"/>
    <n v="0"/>
    <n v="553"/>
    <n v="0"/>
    <n v="24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404727.350040371"/>
    <n v="118585501.00160244"/>
    <n v="33138076.623105206"/>
    <n v="0"/>
    <n v="0"/>
    <n v="0"/>
    <n v="0"/>
    <n v="0"/>
    <n v="164128305"/>
    <n v="0"/>
    <n v="0"/>
    <n v="0"/>
    <n v="0"/>
    <n v="0"/>
    <n v="0"/>
    <n v="0"/>
    <n v="0"/>
    <n v="0"/>
    <n v="164128305"/>
    <n v="98812.947019867555"/>
    <n v="0"/>
    <n v="0"/>
    <n v="0"/>
    <n v="0"/>
    <n v="19701352"/>
    <n v="21976481.314468436"/>
    <n v="21976481"/>
    <n v="120"/>
    <n v="1"/>
    <n v="0"/>
    <n v="0"/>
    <n v="5.333333333333333"/>
    <n v="5.333333333333333"/>
    <n v="4"/>
    <n v="4"/>
    <n v="6660438"/>
    <n v="28636919"/>
    <n v="192765224"/>
  </r>
  <r>
    <x v="3"/>
    <n v="4910"/>
    <x v="15"/>
    <x v="146"/>
    <x v="146"/>
    <x v="145"/>
    <n v="25747"/>
    <n v="113001020969"/>
    <s v="13001113001020969"/>
    <s v="INSTITUCION EDUCATIVA FRANCISCO DE PAULA SANTANDER"/>
    <n v="1"/>
    <n v="12.489537193298375"/>
    <n v="0.87471614292027355"/>
    <n v="0.1154808723009689"/>
    <n v="1.1154808723009688"/>
    <n v="807"/>
    <n v="0"/>
    <n v="0"/>
    <n v="0"/>
    <n v="57"/>
    <n v="0"/>
    <n v="372"/>
    <n v="0"/>
    <n v="263"/>
    <n v="0"/>
    <n v="11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92245.4912691759"/>
    <n v="57969047.833731756"/>
    <n v="15747433.106021067"/>
    <n v="0"/>
    <n v="0"/>
    <n v="0"/>
    <n v="0"/>
    <n v="0"/>
    <n v="79608726"/>
    <n v="0"/>
    <n v="0"/>
    <n v="0"/>
    <n v="0"/>
    <n v="0"/>
    <n v="0"/>
    <n v="0"/>
    <n v="0"/>
    <n v="0"/>
    <n v="79608726"/>
    <n v="98647.739776951668"/>
    <n v="0"/>
    <n v="0"/>
    <n v="0"/>
    <n v="0"/>
    <n v="19701352"/>
    <n v="21976481.314468436"/>
    <n v="21976481"/>
    <n v="57"/>
    <n v="1"/>
    <n v="0"/>
    <n v="0"/>
    <n v="2.5333333333333332"/>
    <n v="2.5333333333333332"/>
    <n v="2.5333333333333332"/>
    <n v="3"/>
    <n v="6660438"/>
    <n v="28636919"/>
    <n v="108245645"/>
  </r>
  <r>
    <x v="3"/>
    <n v="4910"/>
    <x v="15"/>
    <x v="146"/>
    <x v="146"/>
    <x v="145"/>
    <n v="25749"/>
    <n v="113001028469"/>
    <s v="13001113001028469"/>
    <s v="INSTITUCION EDUCATIVA RAFAEL NUÑEZ"/>
    <n v="1"/>
    <n v="12.489537193298375"/>
    <n v="0.87471614292027355"/>
    <n v="0.1154808723009689"/>
    <n v="1.1154808723009688"/>
    <n v="1021"/>
    <n v="0"/>
    <n v="12"/>
    <n v="0"/>
    <n v="83"/>
    <n v="0"/>
    <n v="500"/>
    <n v="0"/>
    <n v="304"/>
    <n v="0"/>
    <n v="1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20409.1521152928"/>
    <n v="73397030.643024147"/>
    <n v="16705972.512474524"/>
    <n v="0"/>
    <n v="0"/>
    <n v="0"/>
    <n v="0"/>
    <n v="0"/>
    <n v="99923412"/>
    <n v="0"/>
    <n v="0"/>
    <n v="0"/>
    <n v="0"/>
    <n v="0"/>
    <n v="0"/>
    <n v="0"/>
    <n v="0"/>
    <n v="0"/>
    <n v="99923412"/>
    <n v="97868.180215475018"/>
    <n v="0"/>
    <n v="0"/>
    <n v="0"/>
    <n v="0"/>
    <n v="19701352"/>
    <n v="21976481.314468436"/>
    <n v="21976481"/>
    <n v="95"/>
    <n v="1"/>
    <n v="0"/>
    <n v="0"/>
    <n v="4.2222222222222223"/>
    <n v="4.2222222222222223"/>
    <n v="4"/>
    <n v="4"/>
    <n v="6660438"/>
    <n v="28636919"/>
    <n v="128560331"/>
  </r>
  <r>
    <x v="3"/>
    <n v="4910"/>
    <x v="15"/>
    <x v="146"/>
    <x v="146"/>
    <x v="145"/>
    <n v="25769"/>
    <n v="113001028483"/>
    <s v="13001113001028483"/>
    <s v="INSTITUCION EDUCATIVA CASD MANUELA BELTRAN"/>
    <n v="1"/>
    <n v="12.489537193298375"/>
    <n v="0.87471614292027355"/>
    <n v="0.1154808723009689"/>
    <n v="1.1154808723009688"/>
    <n v="342"/>
    <n v="0"/>
    <n v="0"/>
    <n v="0"/>
    <n v="0"/>
    <n v="0"/>
    <n v="0"/>
    <n v="0"/>
    <n v="217"/>
    <n v="0"/>
    <n v="0"/>
    <n v="0"/>
    <n v="12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19809895.086487859"/>
    <n v="0"/>
    <n v="20976478.368510682"/>
    <n v="0"/>
    <n v="0"/>
    <n v="0"/>
    <n v="0"/>
    <n v="40786373"/>
    <n v="0"/>
    <n v="0"/>
    <n v="0"/>
    <n v="0"/>
    <n v="0"/>
    <n v="0"/>
    <n v="0"/>
    <n v="0"/>
    <n v="0"/>
    <n v="40786373"/>
    <n v="119258.40058479532"/>
    <n v="0"/>
    <n v="0"/>
    <n v="0"/>
    <n v="0"/>
    <n v="19701352"/>
    <n v="21976481.314468436"/>
    <n v="21976481"/>
    <n v="0"/>
    <n v="1"/>
    <n v="0"/>
    <n v="0"/>
    <n v="0"/>
    <n v="0"/>
    <n v="0"/>
    <n v="0"/>
    <n v="0"/>
    <n v="21976481"/>
    <n v="62762854"/>
  </r>
  <r>
    <x v="3"/>
    <n v="4910"/>
    <x v="15"/>
    <x v="146"/>
    <x v="146"/>
    <x v="145"/>
    <n v="33543"/>
    <n v="113001028919"/>
    <s v="13001113001028919"/>
    <s v="INSTITUCION EDUCATIVA NUEVO BOSQUE"/>
    <n v="1"/>
    <n v="12.489537193298375"/>
    <n v="0.87471614292027355"/>
    <n v="0.1154808723009689"/>
    <n v="1.1154808723009688"/>
    <n v="2341"/>
    <n v="0"/>
    <n v="0"/>
    <n v="0"/>
    <n v="132"/>
    <n v="0"/>
    <n v="1152"/>
    <n v="0"/>
    <n v="796"/>
    <n v="0"/>
    <n v="261"/>
    <n v="0"/>
    <n v="0"/>
    <n v="1057"/>
    <n v="0"/>
    <n v="0"/>
    <n v="0"/>
    <n v="0"/>
    <n v="0"/>
    <n v="0"/>
    <n v="0"/>
    <n v="796"/>
    <n v="0"/>
    <n v="261"/>
    <n v="0"/>
    <n v="0"/>
    <n v="92671"/>
    <n v="81839"/>
    <n v="122758"/>
    <n v="150439"/>
    <n v="114333"/>
    <n v="99892"/>
    <n v="152848"/>
    <n v="184139"/>
    <n v="13645200.085044406"/>
    <n v="177832606.58284953"/>
    <n v="35739826.440621726"/>
    <n v="0"/>
    <n v="0"/>
    <n v="0"/>
    <n v="0"/>
    <n v="0"/>
    <n v="227217633"/>
    <n v="0"/>
    <n v="14533342.386031648"/>
    <n v="7147965.2881243462"/>
    <n v="0"/>
    <n v="0"/>
    <n v="0"/>
    <n v="0"/>
    <n v="0"/>
    <n v="21681308"/>
    <n v="248898941"/>
    <n v="106321.63220845793"/>
    <n v="0"/>
    <n v="0"/>
    <n v="0"/>
    <n v="0"/>
    <n v="19701352"/>
    <n v="21976481.314468436"/>
    <n v="21976481"/>
    <n v="132"/>
    <n v="0"/>
    <n v="1"/>
    <n v="0"/>
    <n v="5.8666666666666663"/>
    <n v="5.8666666666666663"/>
    <n v="4"/>
    <n v="4"/>
    <n v="26641753"/>
    <n v="48618234"/>
    <n v="297517175"/>
  </r>
  <r>
    <x v="3"/>
    <n v="4910"/>
    <x v="15"/>
    <x v="146"/>
    <x v="146"/>
    <x v="145"/>
    <n v="99278"/>
    <n v="113001029095"/>
    <s v="13001113001029095"/>
    <s v="INSTITUCION EDUCATIVA FOCO ROJO"/>
    <n v="1"/>
    <n v="12.489537193298375"/>
    <n v="0.87471614292027355"/>
    <n v="0.1154808723009689"/>
    <n v="1.1154808723009688"/>
    <n v="1376"/>
    <n v="0"/>
    <n v="0"/>
    <n v="0"/>
    <n v="124"/>
    <n v="0"/>
    <n v="606"/>
    <n v="0"/>
    <n v="480"/>
    <n v="0"/>
    <n v="16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818218.261708383"/>
    <n v="99140765.271547541"/>
    <n v="22731077.353039108"/>
    <n v="0"/>
    <n v="0"/>
    <n v="0"/>
    <n v="0"/>
    <n v="0"/>
    <n v="134690061"/>
    <n v="0"/>
    <n v="0"/>
    <n v="0"/>
    <n v="0"/>
    <n v="0"/>
    <n v="0"/>
    <n v="0"/>
    <n v="0"/>
    <n v="0"/>
    <n v="134690061"/>
    <n v="97885.21875"/>
    <n v="0"/>
    <n v="0"/>
    <n v="0"/>
    <n v="0"/>
    <n v="19701352"/>
    <n v="21976481.314468436"/>
    <n v="21976481"/>
    <n v="124"/>
    <n v="1"/>
    <n v="0"/>
    <n v="0"/>
    <n v="5.5111111111111111"/>
    <n v="5.5111111111111111"/>
    <n v="4"/>
    <n v="4"/>
    <n v="6660438"/>
    <n v="28636919"/>
    <n v="163326980"/>
  </r>
  <r>
    <x v="3"/>
    <n v="4910"/>
    <x v="15"/>
    <x v="146"/>
    <x v="146"/>
    <x v="145"/>
    <n v="124116"/>
    <n v="113001029851"/>
    <s v="13001113001029851"/>
    <s v="INSTITUCION EDUCATIVA JORGE ARTEL"/>
    <n v="1"/>
    <n v="12.489537193298375"/>
    <n v="0.87471614292027355"/>
    <n v="0.1154808723009689"/>
    <n v="1.1154808723009688"/>
    <n v="1119"/>
    <n v="0"/>
    <n v="0"/>
    <n v="0"/>
    <n v="39"/>
    <n v="0"/>
    <n v="406"/>
    <n v="0"/>
    <n v="529"/>
    <n v="0"/>
    <n v="14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31536.3887631204"/>
    <n v="85355999.56620346"/>
    <n v="19855459.133678738"/>
    <n v="0"/>
    <n v="0"/>
    <n v="0"/>
    <n v="0"/>
    <n v="0"/>
    <n v="109242995"/>
    <n v="0"/>
    <n v="0"/>
    <n v="0"/>
    <n v="0"/>
    <n v="0"/>
    <n v="0"/>
    <n v="0"/>
    <n v="0"/>
    <n v="0"/>
    <n v="109242995"/>
    <n v="97625.554066130469"/>
    <n v="0"/>
    <n v="0"/>
    <n v="0"/>
    <n v="0"/>
    <n v="19701352"/>
    <n v="21976481.314468436"/>
    <n v="21976481"/>
    <n v="39"/>
    <n v="1"/>
    <n v="0"/>
    <n v="0"/>
    <n v="1.7333333333333334"/>
    <n v="1.7333333333333334"/>
    <n v="1.7333333333333334"/>
    <n v="2"/>
    <n v="6660438"/>
    <n v="28636919"/>
    <n v="137879914"/>
  </r>
  <r>
    <x v="3"/>
    <n v="4910"/>
    <x v="15"/>
    <x v="146"/>
    <x v="146"/>
    <x v="145"/>
    <n v="136168"/>
    <n v="113001030093"/>
    <s v="13001113001030093"/>
    <s v="INSTITUCION EDUCATIVA FUNDACION PIES DESCALZOS"/>
    <n v="1"/>
    <n v="12.489537193298375"/>
    <n v="0.87471614292027355"/>
    <n v="0.1154808723009689"/>
    <n v="1.1154808723009688"/>
    <n v="1037"/>
    <n v="0"/>
    <n v="0"/>
    <n v="0"/>
    <n v="74"/>
    <n v="0"/>
    <n v="489"/>
    <n v="0"/>
    <n v="373"/>
    <n v="0"/>
    <n v="101"/>
    <n v="0"/>
    <n v="0"/>
    <n v="1037"/>
    <n v="0"/>
    <n v="0"/>
    <n v="0"/>
    <n v="74"/>
    <n v="0"/>
    <n v="489"/>
    <n v="0"/>
    <n v="373"/>
    <n v="0"/>
    <n v="101"/>
    <n v="0"/>
    <n v="0"/>
    <n v="92671"/>
    <n v="81839"/>
    <n v="122758"/>
    <n v="150439"/>
    <n v="114333"/>
    <n v="99892"/>
    <n v="152848"/>
    <n v="184139"/>
    <n v="7649581.8658582279"/>
    <n v="78691841.311302006"/>
    <n v="13830354.293114156"/>
    <n v="0"/>
    <n v="0"/>
    <n v="0"/>
    <n v="0"/>
    <n v="0"/>
    <n v="100171777"/>
    <n v="1529916.3731716457"/>
    <n v="15738368.262260403"/>
    <n v="2766070.8586228313"/>
    <n v="0"/>
    <n v="0"/>
    <n v="0"/>
    <n v="0"/>
    <n v="0"/>
    <n v="20034355"/>
    <n v="120206132"/>
    <n v="115917.19575699132"/>
    <n v="0"/>
    <n v="0"/>
    <n v="0"/>
    <n v="0"/>
    <n v="19701352"/>
    <n v="21976481.314468436"/>
    <n v="21976481"/>
    <n v="74"/>
    <n v="0"/>
    <n v="1"/>
    <n v="0"/>
    <n v="3.2888888888888888"/>
    <n v="3.2888888888888888"/>
    <n v="3.2888888888888888"/>
    <n v="4"/>
    <n v="26641753"/>
    <n v="48618234"/>
    <n v="168824366"/>
  </r>
  <r>
    <x v="3"/>
    <n v="4910"/>
    <x v="15"/>
    <x v="146"/>
    <x v="146"/>
    <x v="145"/>
    <n v="167537"/>
    <n v="113001800019"/>
    <s v="13001113001800019"/>
    <s v="INSTITUCION EDUCATIVA FUNDACION PIES DESCALZOS VILLAS DE ARANJUEZ"/>
    <n v="1"/>
    <n v="12.489537193298375"/>
    <n v="0.87471614292027355"/>
    <n v="0.1154808723009689"/>
    <n v="1.1154808723009688"/>
    <n v="1556"/>
    <n v="0"/>
    <n v="65"/>
    <n v="0"/>
    <n v="69"/>
    <n v="0"/>
    <n v="645"/>
    <n v="0"/>
    <n v="586"/>
    <n v="0"/>
    <n v="191"/>
    <n v="0"/>
    <n v="0"/>
    <n v="278"/>
    <n v="0"/>
    <n v="43"/>
    <n v="0"/>
    <n v="44"/>
    <n v="0"/>
    <n v="0"/>
    <n v="0"/>
    <n v="0"/>
    <n v="0"/>
    <n v="191"/>
    <n v="0"/>
    <n v="0"/>
    <n v="92671"/>
    <n v="81839"/>
    <n v="122758"/>
    <n v="150439"/>
    <n v="114333"/>
    <n v="99892"/>
    <n v="152848"/>
    <n v="184139"/>
    <n v="13851945.540878413"/>
    <n v="112377791.94224219"/>
    <n v="26154432.376087166"/>
    <n v="0"/>
    <n v="0"/>
    <n v="0"/>
    <n v="0"/>
    <n v="0"/>
    <n v="152384170"/>
    <n v="1798685.4657558538"/>
    <n v="0"/>
    <n v="5230886.4752174336"/>
    <n v="0"/>
    <n v="0"/>
    <n v="0"/>
    <n v="0"/>
    <n v="0"/>
    <n v="7029572"/>
    <n v="159413742"/>
    <n v="102450.99100257069"/>
    <n v="0"/>
    <n v="0"/>
    <n v="0"/>
    <n v="0"/>
    <n v="19701352"/>
    <n v="21976481.314468436"/>
    <n v="21976481"/>
    <n v="134"/>
    <n v="0"/>
    <n v="1"/>
    <n v="0"/>
    <n v="5.9555555555555557"/>
    <n v="5.9555555555555557"/>
    <n v="4"/>
    <n v="4"/>
    <n v="26641753"/>
    <n v="48618234"/>
    <n v="208031976"/>
  </r>
  <r>
    <x v="3"/>
    <n v="4910"/>
    <x v="15"/>
    <x v="146"/>
    <x v="146"/>
    <x v="145"/>
    <n v="144765"/>
    <n v="113001800123"/>
    <s v="13001113001800123"/>
    <s v="INSTITUCION EDUCATIVA GABRIEL GARCIA MARQUEZ"/>
    <n v="1"/>
    <n v="12.489537193298375"/>
    <n v="0.87471614292027355"/>
    <n v="0.1154808723009689"/>
    <n v="1.1154808723009688"/>
    <n v="1343"/>
    <n v="0"/>
    <n v="0"/>
    <n v="0"/>
    <n v="100"/>
    <n v="0"/>
    <n v="506"/>
    <n v="0"/>
    <n v="481"/>
    <n v="0"/>
    <n v="25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37272.791700307"/>
    <n v="90103071.199831873"/>
    <n v="35055155.436012119"/>
    <n v="0"/>
    <n v="0"/>
    <n v="0"/>
    <n v="0"/>
    <n v="0"/>
    <n v="135495499"/>
    <n v="0"/>
    <n v="0"/>
    <n v="0"/>
    <n v="0"/>
    <n v="0"/>
    <n v="0"/>
    <n v="0"/>
    <n v="0"/>
    <n v="0"/>
    <n v="135495499"/>
    <n v="100890.17051377513"/>
    <n v="0"/>
    <n v="0"/>
    <n v="0"/>
    <n v="0"/>
    <n v="19701352"/>
    <n v="21976481.314468436"/>
    <n v="21976481"/>
    <n v="100"/>
    <n v="0"/>
    <n v="1"/>
    <n v="0"/>
    <n v="4.4444444444444446"/>
    <n v="4.4444444444444446"/>
    <n v="4"/>
    <n v="4"/>
    <n v="26641753"/>
    <n v="48618234"/>
    <n v="184113733"/>
  </r>
  <r>
    <x v="3"/>
    <n v="4910"/>
    <x v="15"/>
    <x v="146"/>
    <x v="146"/>
    <x v="145"/>
    <n v="160218"/>
    <n v="113001800990"/>
    <s v="13001113001800990"/>
    <s v="INSTITUCION EDUCATIVA POLITECNICO DEL POZON"/>
    <n v="1"/>
    <n v="12.489537193298375"/>
    <n v="0.87471614292027355"/>
    <n v="0.1154808723009689"/>
    <n v="1.1154808723009688"/>
    <n v="1139"/>
    <n v="0"/>
    <n v="55"/>
    <n v="0"/>
    <n v="79"/>
    <n v="0"/>
    <n v="531"/>
    <n v="0"/>
    <n v="323"/>
    <n v="0"/>
    <n v="151"/>
    <n v="0"/>
    <n v="0"/>
    <n v="474"/>
    <n v="0"/>
    <n v="0"/>
    <n v="0"/>
    <n v="0"/>
    <n v="0"/>
    <n v="0"/>
    <n v="0"/>
    <n v="323"/>
    <n v="0"/>
    <n v="151"/>
    <n v="0"/>
    <n v="0"/>
    <n v="92671"/>
    <n v="81839"/>
    <n v="122758"/>
    <n v="150439"/>
    <n v="114333"/>
    <n v="99892"/>
    <n v="152848"/>
    <n v="184139"/>
    <n v="13851945.540878413"/>
    <n v="77961522.598436102"/>
    <n v="20677064.339210272"/>
    <n v="0"/>
    <n v="0"/>
    <n v="0"/>
    <n v="0"/>
    <n v="0"/>
    <n v="112490532"/>
    <n v="0"/>
    <n v="5897323.6063922392"/>
    <n v="4135412.8678420545"/>
    <n v="0"/>
    <n v="0"/>
    <n v="0"/>
    <n v="0"/>
    <n v="0"/>
    <n v="10032736"/>
    <n v="122523268"/>
    <n v="107570.91132572432"/>
    <n v="0"/>
    <n v="0"/>
    <n v="0"/>
    <n v="0"/>
    <n v="19701352"/>
    <n v="21976481.314468436"/>
    <n v="21976481"/>
    <n v="134"/>
    <n v="0"/>
    <n v="1"/>
    <n v="0"/>
    <n v="5.9555555555555557"/>
    <n v="5.9555555555555557"/>
    <n v="4"/>
    <n v="4"/>
    <n v="26641753"/>
    <n v="48618234"/>
    <n v="171141502"/>
  </r>
  <r>
    <x v="3"/>
    <n v="3767"/>
    <x v="16"/>
    <x v="147"/>
    <x v="147"/>
    <x v="146"/>
    <n v="24062"/>
    <n v="113006000664"/>
    <s v="13006113006000664"/>
    <s v="INSTITUCIÓN EDUCATIVA SAN JOSÉ DE ACHI"/>
    <n v="1"/>
    <n v="55.916030534351144"/>
    <n v="3.916130261629255"/>
    <n v="0.57564167974895919"/>
    <n v="1.5756416797489592"/>
    <n v="624"/>
    <n v="0"/>
    <n v="0"/>
    <n v="3"/>
    <n v="28"/>
    <n v="9"/>
    <n v="272"/>
    <n v="0"/>
    <n v="230"/>
    <n v="0"/>
    <n v="82"/>
    <n v="0"/>
    <n v="0"/>
    <n v="612"/>
    <n v="0"/>
    <n v="0"/>
    <n v="0"/>
    <n v="28"/>
    <n v="0"/>
    <n v="272"/>
    <n v="0"/>
    <n v="230"/>
    <n v="0"/>
    <n v="82"/>
    <n v="0"/>
    <n v="0"/>
    <n v="92671"/>
    <n v="81839"/>
    <n v="122758"/>
    <n v="150439"/>
    <n v="114333"/>
    <n v="99892"/>
    <n v="152848"/>
    <n v="184139"/>
    <n v="4088456.1229124423"/>
    <n v="64732367.593345486"/>
    <n v="15860654.948455064"/>
    <n v="0"/>
    <n v="540443.52051221323"/>
    <n v="1416545.9880613473"/>
    <n v="0"/>
    <n v="0"/>
    <n v="86638468"/>
    <n v="817691.22458248853"/>
    <n v="12946473.518669099"/>
    <n v="3172130.989691013"/>
    <n v="0"/>
    <n v="0"/>
    <n v="0"/>
    <n v="0"/>
    <n v="0"/>
    <n v="16936296"/>
    <n v="103574764"/>
    <n v="165985.19871794872"/>
    <n v="1"/>
    <n v="0"/>
    <n v="0"/>
    <n v="1"/>
    <n v="24249724"/>
    <n v="38208875.856808648"/>
    <n v="38208876"/>
    <n v="31"/>
    <n v="1"/>
    <n v="0"/>
    <n v="0.23076923076923078"/>
    <n v="1.2444444444444445"/>
    <n v="1.4752136752136753"/>
    <n v="1.4752136752136753"/>
    <n v="2"/>
    <n v="6660438"/>
    <n v="44869314"/>
    <n v="148444078"/>
  </r>
  <r>
    <x v="3"/>
    <n v="3767"/>
    <x v="16"/>
    <x v="147"/>
    <x v="147"/>
    <x v="146"/>
    <n v="7975"/>
    <n v="113006000761"/>
    <s v="13006113006000761"/>
    <s v="INSTITUCIÓN EDUCATIVA TECNICA AGROPECUARIA RICARDO CASTELLAR BARRIOS"/>
    <n v="1"/>
    <n v="55.916030534351144"/>
    <n v="3.916130261629255"/>
    <n v="0.57564167974895919"/>
    <n v="1.5756416797489592"/>
    <n v="1112"/>
    <n v="0"/>
    <n v="0"/>
    <n v="20"/>
    <n v="60"/>
    <n v="146"/>
    <n v="339"/>
    <n v="60"/>
    <n v="357"/>
    <n v="0"/>
    <n v="0"/>
    <n v="0"/>
    <n v="13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760977.4062409475"/>
    <n v="89748461.842566654"/>
    <n v="0"/>
    <n v="30814934.625767976"/>
    <n v="3602956.803414755"/>
    <n v="32423163.726737503"/>
    <n v="0"/>
    <n v="0"/>
    <n v="165350494"/>
    <n v="0"/>
    <n v="0"/>
    <n v="0"/>
    <n v="0"/>
    <n v="0"/>
    <n v="0"/>
    <n v="0"/>
    <n v="0"/>
    <n v="0"/>
    <n v="165350494"/>
    <n v="148696.48741007195"/>
    <n v="1"/>
    <n v="0"/>
    <n v="0"/>
    <n v="1"/>
    <n v="24249724"/>
    <n v="38208875.856808648"/>
    <n v="38208876"/>
    <n v="80"/>
    <n v="1"/>
    <n v="0"/>
    <n v="1.5384615384615385"/>
    <n v="2.6666666666666665"/>
    <n v="4.2051282051282053"/>
    <n v="4"/>
    <n v="4"/>
    <n v="6660438"/>
    <n v="44869314"/>
    <n v="210219808"/>
  </r>
  <r>
    <x v="3"/>
    <n v="3767"/>
    <x v="16"/>
    <x v="148"/>
    <x v="148"/>
    <x v="147"/>
    <n v="24076"/>
    <n v="113042001618"/>
    <s v="13042113042001618"/>
    <s v="INSTITUCIÓN EDUCATIVA TÉCNICA AGROPECUARIA EFIGENIO MENDOZA SIERRA"/>
    <n v="1"/>
    <n v="36.267261821732461"/>
    <n v="2.5400108013616158"/>
    <n v="0.36743713499908298"/>
    <n v="1.367437134999083"/>
    <n v="1419"/>
    <n v="0"/>
    <n v="0"/>
    <n v="21"/>
    <n v="96"/>
    <n v="114"/>
    <n v="635"/>
    <n v="0"/>
    <n v="427"/>
    <n v="0"/>
    <n v="0"/>
    <n v="0"/>
    <n v="12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165289.606800003"/>
    <n v="118848088.32804373"/>
    <n v="0"/>
    <n v="25920200.269168008"/>
    <n v="3283206.9890728532"/>
    <n v="15571947.452983437"/>
    <n v="0"/>
    <n v="0"/>
    <n v="175788733"/>
    <n v="0"/>
    <n v="0"/>
    <n v="0"/>
    <n v="0"/>
    <n v="0"/>
    <n v="0"/>
    <n v="0"/>
    <n v="0"/>
    <n v="0"/>
    <n v="175788733"/>
    <n v="123882.12332628612"/>
    <n v="1"/>
    <n v="1"/>
    <n v="1"/>
    <n v="1"/>
    <n v="24249724"/>
    <n v="33159973.111078504"/>
    <n v="33159973"/>
    <n v="117"/>
    <n v="1"/>
    <n v="0"/>
    <n v="1.6153846153846154"/>
    <n v="4.2666666666666666"/>
    <n v="5.8820512820512825"/>
    <n v="4"/>
    <n v="4"/>
    <n v="6660438"/>
    <n v="39820411"/>
    <n v="215609144"/>
  </r>
  <r>
    <x v="3"/>
    <n v="3767"/>
    <x v="16"/>
    <x v="149"/>
    <x v="149"/>
    <x v="148"/>
    <n v="8014"/>
    <n v="113052000130"/>
    <s v="13052113052000130"/>
    <s v="INSTITUCIÓN EDUCATIVA TÉCNICA EN INFORMATICA FRANCISCO DE PAULA SANTANDER"/>
    <n v="1"/>
    <n v="26.983606557377048"/>
    <n v="1.8898215269827554"/>
    <n v="0.26906459847018699"/>
    <n v="1.2690645984701869"/>
    <n v="1442"/>
    <n v="0"/>
    <n v="0"/>
    <n v="0"/>
    <n v="84"/>
    <n v="0"/>
    <n v="517"/>
    <n v="0"/>
    <n v="603"/>
    <n v="0"/>
    <n v="0"/>
    <n v="0"/>
    <n v="238"/>
    <n v="742"/>
    <n v="0"/>
    <n v="0"/>
    <n v="0"/>
    <n v="84"/>
    <n v="0"/>
    <n v="200"/>
    <n v="0"/>
    <n v="220"/>
    <n v="0"/>
    <n v="0"/>
    <n v="0"/>
    <n v="238"/>
    <n v="92671"/>
    <n v="81839"/>
    <n v="122758"/>
    <n v="150439"/>
    <n v="114333"/>
    <n v="99892"/>
    <n v="152848"/>
    <n v="184139"/>
    <n v="9878860.7740057781"/>
    <n v="116322054.99510582"/>
    <n v="0"/>
    <n v="45438200.572763033"/>
    <n v="0"/>
    <n v="0"/>
    <n v="0"/>
    <n v="0"/>
    <n v="171639116"/>
    <n v="1975772.1548011557"/>
    <n v="8724154.124632936"/>
    <n v="0"/>
    <n v="9087640.1145526078"/>
    <n v="0"/>
    <n v="0"/>
    <n v="0"/>
    <n v="0"/>
    <n v="19787566"/>
    <n v="191426682"/>
    <n v="132750.81969486823"/>
    <n v="0"/>
    <n v="0"/>
    <n v="0"/>
    <n v="0"/>
    <n v="19701352"/>
    <n v="25002288.365199815"/>
    <n v="25002288"/>
    <n v="84"/>
    <n v="1"/>
    <n v="0"/>
    <n v="0"/>
    <n v="3.7333333333333334"/>
    <n v="3.7333333333333334"/>
    <n v="3.7333333333333334"/>
    <n v="4"/>
    <n v="6660438"/>
    <n v="31662726"/>
    <n v="223089408"/>
  </r>
  <r>
    <x v="3"/>
    <n v="3767"/>
    <x v="16"/>
    <x v="149"/>
    <x v="149"/>
    <x v="148"/>
    <n v="8022"/>
    <n v="113052000172"/>
    <s v="13052113052000172"/>
    <s v="INSTITUCIÓN EDUCATIVA BENJAMIN HERRERA"/>
    <n v="1"/>
    <n v="26.983606557377048"/>
    <n v="1.8898215269827554"/>
    <n v="0.26906459847018699"/>
    <n v="1.2690645984701869"/>
    <n v="1730"/>
    <n v="0"/>
    <n v="0"/>
    <n v="0"/>
    <n v="148"/>
    <n v="0"/>
    <n v="778"/>
    <n v="0"/>
    <n v="564"/>
    <n v="0"/>
    <n v="240"/>
    <n v="0"/>
    <n v="0"/>
    <n v="568"/>
    <n v="0"/>
    <n v="0"/>
    <n v="0"/>
    <n v="0"/>
    <n v="0"/>
    <n v="145"/>
    <n v="0"/>
    <n v="423"/>
    <n v="0"/>
    <n v="0"/>
    <n v="0"/>
    <n v="0"/>
    <n v="92671"/>
    <n v="81839"/>
    <n v="122758"/>
    <n v="150439"/>
    <n v="114333"/>
    <n v="99892"/>
    <n v="152848"/>
    <n v="184139"/>
    <n v="17405611.839914944"/>
    <n v="139378748.03877857"/>
    <n v="37389079.67496077"/>
    <n v="0"/>
    <n v="0"/>
    <n v="0"/>
    <n v="0"/>
    <n v="0"/>
    <n v="194173440"/>
    <n v="0"/>
    <n v="11798379.863789305"/>
    <n v="0"/>
    <n v="0"/>
    <n v="0"/>
    <n v="0"/>
    <n v="0"/>
    <n v="0"/>
    <n v="11798380"/>
    <n v="205971820"/>
    <n v="119058.85549132948"/>
    <n v="0"/>
    <n v="0"/>
    <n v="0"/>
    <n v="0"/>
    <n v="19701352"/>
    <n v="25002288.365199815"/>
    <n v="25002288"/>
    <n v="148"/>
    <n v="1"/>
    <n v="0"/>
    <n v="0"/>
    <n v="6.5777777777777775"/>
    <n v="6.5777777777777775"/>
    <n v="4"/>
    <n v="4"/>
    <n v="6660438"/>
    <n v="31662726"/>
    <n v="237634546"/>
  </r>
  <r>
    <x v="3"/>
    <n v="3767"/>
    <x v="16"/>
    <x v="149"/>
    <x v="149"/>
    <x v="148"/>
    <n v="24078"/>
    <n v="113052000211"/>
    <s v="13052113052000211"/>
    <s v="INSTITUCIÓN EDUCATIVA TÉCNICA  AGROINDUSTRIAL REPUBLICA DE COLOMBIA"/>
    <n v="1"/>
    <n v="26.983606557377048"/>
    <n v="1.8898215269827554"/>
    <n v="0.26906459847018699"/>
    <n v="1.2690645984701869"/>
    <n v="860"/>
    <n v="0"/>
    <n v="28"/>
    <n v="0"/>
    <n v="53"/>
    <n v="0"/>
    <n v="377"/>
    <n v="0"/>
    <n v="302"/>
    <n v="0"/>
    <n v="0"/>
    <n v="0"/>
    <n v="10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526044.3177912869"/>
    <n v="70520245.840782911"/>
    <n v="0"/>
    <n v="19091680.912925646"/>
    <n v="0"/>
    <n v="0"/>
    <n v="0"/>
    <n v="0"/>
    <n v="99137971"/>
    <n v="0"/>
    <n v="0"/>
    <n v="0"/>
    <n v="0"/>
    <n v="0"/>
    <n v="0"/>
    <n v="0"/>
    <n v="0"/>
    <n v="0"/>
    <n v="99137971"/>
    <n v="115276.71046511628"/>
    <n v="0"/>
    <n v="0"/>
    <n v="0"/>
    <n v="0"/>
    <n v="19701352"/>
    <n v="25002288.365199815"/>
    <n v="25002288"/>
    <n v="81"/>
    <n v="1"/>
    <n v="0"/>
    <n v="0"/>
    <n v="3.6"/>
    <n v="3.6"/>
    <n v="3.6"/>
    <n v="4"/>
    <n v="6660438"/>
    <n v="31662726"/>
    <n v="130800697"/>
  </r>
  <r>
    <x v="3"/>
    <n v="3767"/>
    <x v="16"/>
    <x v="149"/>
    <x v="149"/>
    <x v="148"/>
    <n v="8023"/>
    <n v="113052000318"/>
    <s v="13052113052000318"/>
    <s v="INSTITUCIÓN EDUCATIVA TÉCNICA EN ARTES Y OFICIOS MARIA MICHELSEN DE LOPEZ"/>
    <n v="1"/>
    <n v="26.983606557377048"/>
    <n v="1.8898215269827554"/>
    <n v="0.26906459847018699"/>
    <n v="1.2690645984701869"/>
    <n v="1753"/>
    <n v="0"/>
    <n v="16"/>
    <n v="47"/>
    <n v="56"/>
    <n v="305"/>
    <n v="515"/>
    <n v="247"/>
    <n v="382"/>
    <n v="0"/>
    <n v="0"/>
    <n v="86"/>
    <n v="9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67594.9491478093"/>
    <n v="93161502.973758861"/>
    <n v="0"/>
    <n v="18900764.103796389"/>
    <n v="6819510.2486339184"/>
    <n v="69976709.280451924"/>
    <n v="0"/>
    <n v="20096848.604402352"/>
    <n v="217422930"/>
    <n v="0"/>
    <n v="0"/>
    <n v="0"/>
    <n v="0"/>
    <n v="0"/>
    <n v="0"/>
    <n v="0"/>
    <n v="0"/>
    <n v="0"/>
    <n v="217422930"/>
    <n v="124029.053051911"/>
    <n v="1"/>
    <n v="0"/>
    <n v="0"/>
    <n v="1"/>
    <n v="24249724"/>
    <n v="30774466.251072854"/>
    <n v="30774466"/>
    <n v="119"/>
    <n v="1"/>
    <n v="0"/>
    <n v="3.6153846153846154"/>
    <n v="3.2"/>
    <n v="6.815384615384616"/>
    <n v="4"/>
    <n v="4"/>
    <n v="6660438"/>
    <n v="37434904"/>
    <n v="254857834"/>
  </r>
  <r>
    <x v="3"/>
    <n v="3767"/>
    <x v="16"/>
    <x v="149"/>
    <x v="149"/>
    <x v="148"/>
    <n v="7172"/>
    <n v="113052000431"/>
    <s v="13052113052000431"/>
    <s v="INSTITUCIÓN EDUCATIVA CATALINA HERRERA"/>
    <n v="1"/>
    <n v="26.983606557377048"/>
    <n v="1.8898215269827554"/>
    <n v="0.26906459847018699"/>
    <n v="1.2690645984701869"/>
    <n v="915"/>
    <n v="0"/>
    <n v="22"/>
    <n v="0"/>
    <n v="42"/>
    <n v="0"/>
    <n v="335"/>
    <n v="0"/>
    <n v="385"/>
    <n v="0"/>
    <n v="13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526751.065909164"/>
    <n v="74778463.925425172"/>
    <n v="20408205.989249419"/>
    <n v="0"/>
    <n v="0"/>
    <n v="0"/>
    <n v="0"/>
    <n v="0"/>
    <n v="102713421"/>
    <n v="0"/>
    <n v="0"/>
    <n v="0"/>
    <n v="0"/>
    <n v="0"/>
    <n v="0"/>
    <n v="0"/>
    <n v="0"/>
    <n v="0"/>
    <n v="102713421"/>
    <n v="112255.10491803278"/>
    <n v="0"/>
    <n v="0"/>
    <n v="0"/>
    <n v="0"/>
    <n v="19701352"/>
    <n v="25002288.365199815"/>
    <n v="25002288"/>
    <n v="64"/>
    <n v="1"/>
    <n v="0"/>
    <n v="0"/>
    <n v="2.8444444444444446"/>
    <n v="2.8444444444444446"/>
    <n v="2.8444444444444446"/>
    <n v="3"/>
    <n v="6660438"/>
    <n v="31662726"/>
    <n v="134376147"/>
  </r>
  <r>
    <x v="3"/>
    <n v="3767"/>
    <x v="16"/>
    <x v="149"/>
    <x v="149"/>
    <x v="148"/>
    <n v="7173"/>
    <n v="113052000440"/>
    <s v="13052113052000440"/>
    <s v="INSTITUCIÓN EDUCATIVA TÉCNICA AGROPECUARIA Y ACUÍCOLA DE PUERTO BADEL"/>
    <n v="1"/>
    <n v="26.983606557377048"/>
    <n v="1.8898215269827554"/>
    <n v="0.26906459847018699"/>
    <n v="1.2690645984701869"/>
    <n v="430"/>
    <n v="0"/>
    <n v="0"/>
    <n v="22"/>
    <n v="0"/>
    <n v="181"/>
    <n v="0"/>
    <n v="155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92111.1802116213"/>
    <n v="42594518.692448996"/>
    <n v="0"/>
    <n v="16825268.599034525"/>
    <n v="62611898"/>
    <n v="0"/>
    <n v="0"/>
    <n v="0"/>
    <n v="0"/>
    <n v="0"/>
    <n v="0"/>
    <n v="0"/>
    <n v="0"/>
    <n v="0"/>
    <n v="62611898"/>
    <n v="145609.06511627906"/>
    <n v="1"/>
    <n v="0"/>
    <n v="0"/>
    <n v="1"/>
    <n v="24249724"/>
    <n v="30774466.251072854"/>
    <n v="30774466"/>
    <n v="22"/>
    <n v="1"/>
    <n v="0"/>
    <n v="1.6923076923076923"/>
    <n v="0"/>
    <n v="1.6923076923076923"/>
    <n v="1.6923076923076923"/>
    <n v="2"/>
    <n v="6660438"/>
    <n v="37434904"/>
    <n v="100046802"/>
  </r>
  <r>
    <x v="3"/>
    <n v="3767"/>
    <x v="16"/>
    <x v="149"/>
    <x v="149"/>
    <x v="148"/>
    <n v="8024"/>
    <n v="113052800153"/>
    <s v="13052113052800153"/>
    <s v="INSTITUCIÓN EDUCATIVA TÉCNICA INDUSTRIAL DON BOSCO MEGACOLEGIO"/>
    <n v="1"/>
    <n v="26.983606557377048"/>
    <n v="1.8898215269827554"/>
    <n v="0.26906459847018699"/>
    <n v="1.2690645984701869"/>
    <n v="2395"/>
    <n v="0"/>
    <n v="0"/>
    <n v="0"/>
    <n v="170"/>
    <n v="0"/>
    <n v="953"/>
    <n v="462"/>
    <n v="405"/>
    <n v="0"/>
    <n v="0"/>
    <n v="224"/>
    <n v="181"/>
    <n v="1622"/>
    <n v="0"/>
    <n v="0"/>
    <n v="0"/>
    <n v="170"/>
    <n v="0"/>
    <n v="180"/>
    <n v="462"/>
    <n v="405"/>
    <n v="0"/>
    <n v="0"/>
    <n v="224"/>
    <n v="181"/>
    <n v="92671"/>
    <n v="81839"/>
    <n v="122758"/>
    <n v="150439"/>
    <n v="114333"/>
    <n v="99892"/>
    <n v="152848"/>
    <n v="184139"/>
    <n v="19992932.518821217"/>
    <n v="141040491.68156582"/>
    <n v="0"/>
    <n v="34555942.452395417"/>
    <n v="0"/>
    <n v="58567463.202117369"/>
    <n v="0"/>
    <n v="52345280.085885189"/>
    <n v="306502110"/>
    <n v="3998586.5037642438"/>
    <n v="12151500.38788159"/>
    <n v="0"/>
    <n v="6911188.4904790847"/>
    <n v="0"/>
    <n v="11713492.640423475"/>
    <n v="0"/>
    <n v="10469056.017177038"/>
    <n v="45243824"/>
    <n v="351745934"/>
    <n v="146866.77828810021"/>
    <n v="1"/>
    <n v="0"/>
    <n v="0"/>
    <n v="1"/>
    <n v="24249724"/>
    <n v="30774466.251072854"/>
    <n v="30774466"/>
    <n v="170"/>
    <n v="0"/>
    <n v="1"/>
    <n v="0"/>
    <n v="7.5555555555555554"/>
    <n v="7.5555555555555554"/>
    <n v="4"/>
    <n v="4"/>
    <n v="26641753"/>
    <n v="57416219"/>
    <n v="409162153"/>
  </r>
  <r>
    <x v="3"/>
    <n v="3767"/>
    <x v="16"/>
    <x v="150"/>
    <x v="150"/>
    <x v="149"/>
    <n v="7185"/>
    <n v="113140000115"/>
    <s v="13140113140000115"/>
    <s v="INSTITUCIÓN EDUCATIVA FRANCISCO DE PAULA SANTANDER"/>
    <n v="1"/>
    <n v="40.802630393658227"/>
    <n v="2.8576494810466748"/>
    <n v="0.41549532951507157"/>
    <n v="1.4154953295150716"/>
    <n v="1739"/>
    <n v="0"/>
    <n v="0"/>
    <n v="0"/>
    <n v="111"/>
    <n v="0"/>
    <n v="669"/>
    <n v="0"/>
    <n v="749"/>
    <n v="0"/>
    <n v="21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560465.812645523"/>
    <n v="164264980.18195683"/>
    <n v="36490308.888728343"/>
    <n v="0"/>
    <n v="0"/>
    <n v="0"/>
    <n v="0"/>
    <n v="0"/>
    <n v="215315755"/>
    <n v="0"/>
    <n v="0"/>
    <n v="0"/>
    <n v="0"/>
    <n v="0"/>
    <n v="0"/>
    <n v="0"/>
    <n v="0"/>
    <n v="0"/>
    <n v="215315755"/>
    <n v="123815.8453133985"/>
    <n v="0"/>
    <n v="0"/>
    <n v="0"/>
    <n v="0"/>
    <n v="19701352"/>
    <n v="27887171.741132416"/>
    <n v="27887172"/>
    <n v="111"/>
    <n v="1"/>
    <n v="0"/>
    <n v="0"/>
    <n v="4.9333333333333336"/>
    <n v="4.9333333333333336"/>
    <n v="4"/>
    <n v="4"/>
    <n v="6660438"/>
    <n v="34547610"/>
    <n v="249863365"/>
  </r>
  <r>
    <x v="3"/>
    <n v="3767"/>
    <x v="16"/>
    <x v="150"/>
    <x v="150"/>
    <x v="149"/>
    <n v="7186"/>
    <n v="113140000191"/>
    <s v="13140113140000191"/>
    <s v="INSTITUCIÓN EDUCATIVA TÉCNICA  AGROINDUSTRIAL DE CALAMAR"/>
    <n v="1"/>
    <n v="40.802630393658227"/>
    <n v="2.8576494810466748"/>
    <n v="0.41549532951507157"/>
    <n v="1.4154953295150716"/>
    <n v="1341"/>
    <n v="0"/>
    <n v="145"/>
    <n v="16"/>
    <n v="69"/>
    <n v="47"/>
    <n v="512"/>
    <n v="43"/>
    <n v="353"/>
    <n v="0"/>
    <n v="0"/>
    <n v="0"/>
    <n v="15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071528.683839116"/>
    <n v="100203954.76543911"/>
    <n v="0"/>
    <n v="33219529.492799185"/>
    <n v="2589405.2401511469"/>
    <n v="12725699.351032758"/>
    <n v="0"/>
    <n v="0"/>
    <n v="176810118"/>
    <n v="0"/>
    <n v="0"/>
    <n v="0"/>
    <n v="0"/>
    <n v="0"/>
    <n v="0"/>
    <n v="0"/>
    <n v="0"/>
    <n v="0"/>
    <n v="176810118"/>
    <n v="131849.45413870245"/>
    <n v="1"/>
    <n v="0"/>
    <n v="0"/>
    <n v="1"/>
    <n v="24249724"/>
    <n v="34325371.064029537"/>
    <n v="34325371"/>
    <n v="230"/>
    <n v="1"/>
    <n v="0"/>
    <n v="1.2307692307692308"/>
    <n v="9.5111111111111111"/>
    <n v="10.741880341880343"/>
    <n v="4"/>
    <n v="4"/>
    <n v="6660438"/>
    <n v="40985809"/>
    <n v="217795927"/>
  </r>
  <r>
    <x v="3"/>
    <n v="3767"/>
    <x v="16"/>
    <x v="151"/>
    <x v="151"/>
    <x v="150"/>
    <n v="23987"/>
    <n v="113188000028"/>
    <s v="13188113188000028"/>
    <s v="INSTITUCIÓN EDUCATIVA TÉCNICA AGROAMBIENTAL SANTA ROSA DE LIMA"/>
    <n v="1"/>
    <n v="33.940548780487802"/>
    <n v="2.3770573287371954"/>
    <n v="0.34278255044972972"/>
    <n v="1.3427825504497297"/>
    <n v="723"/>
    <n v="0"/>
    <n v="0"/>
    <n v="0"/>
    <n v="45"/>
    <n v="0"/>
    <n v="351"/>
    <n v="0"/>
    <n v="250"/>
    <n v="0"/>
    <n v="0"/>
    <n v="0"/>
    <n v="7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599665.0779727111"/>
    <n v="66045080.668899514"/>
    <n v="0"/>
    <n v="15554528.536247231"/>
    <n v="0"/>
    <n v="0"/>
    <n v="0"/>
    <n v="0"/>
    <n v="87199274"/>
    <n v="0"/>
    <n v="0"/>
    <n v="0"/>
    <n v="0"/>
    <n v="0"/>
    <n v="0"/>
    <n v="0"/>
    <n v="0"/>
    <n v="0"/>
    <n v="87199274"/>
    <n v="120607.57123098202"/>
    <n v="0"/>
    <n v="0"/>
    <n v="0"/>
    <n v="0"/>
    <n v="19701352"/>
    <n v="26454631.685867883"/>
    <n v="26454632"/>
    <n v="45"/>
    <n v="1"/>
    <n v="0"/>
    <n v="0"/>
    <n v="2"/>
    <n v="2"/>
    <n v="2"/>
    <n v="2"/>
    <n v="6660438"/>
    <n v="33115070"/>
    <n v="120314344"/>
  </r>
  <r>
    <x v="3"/>
    <n v="3767"/>
    <x v="16"/>
    <x v="151"/>
    <x v="151"/>
    <x v="150"/>
    <n v="7193"/>
    <n v="113188000036"/>
    <s v="13188113188000036"/>
    <s v="INSTITUCIÓN EDUCATIVA TÉCNICA ACUÍCOLA NUESTRA SEÑORA DE MONTECLARO"/>
    <n v="1"/>
    <n v="33.940548780487802"/>
    <n v="2.3770573287371954"/>
    <n v="0.34278255044972972"/>
    <n v="1.3427825504497297"/>
    <n v="1231"/>
    <n v="0"/>
    <n v="0"/>
    <n v="16"/>
    <n v="85"/>
    <n v="86"/>
    <n v="437"/>
    <n v="0"/>
    <n v="469"/>
    <n v="0"/>
    <n v="0"/>
    <n v="0"/>
    <n v="13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577145.147281786"/>
    <n v="99562134.918507427"/>
    <n v="0"/>
    <n v="27876947.246780749"/>
    <n v="2456389.717449103"/>
    <n v="11535458.169539098"/>
    <n v="0"/>
    <n v="0"/>
    <n v="152008075"/>
    <n v="0"/>
    <n v="0"/>
    <n v="0"/>
    <n v="0"/>
    <n v="0"/>
    <n v="0"/>
    <n v="0"/>
    <n v="0"/>
    <n v="0"/>
    <n v="152008075"/>
    <n v="123483.40779853778"/>
    <n v="1"/>
    <n v="0"/>
    <n v="0"/>
    <n v="1"/>
    <n v="24249724"/>
    <n v="32562106.240422022"/>
    <n v="32562106"/>
    <n v="101"/>
    <n v="1"/>
    <n v="0"/>
    <n v="1.2307692307692308"/>
    <n v="3.7777777777777777"/>
    <n v="5.0085470085470085"/>
    <n v="4"/>
    <n v="4"/>
    <n v="6660438"/>
    <n v="39222544"/>
    <n v="191230619"/>
  </r>
  <r>
    <x v="3"/>
    <n v="3767"/>
    <x v="16"/>
    <x v="152"/>
    <x v="152"/>
    <x v="151"/>
    <n v="7355"/>
    <n v="113244000010"/>
    <s v="13244113244000010"/>
    <s v="INSTITUCIÓN EDUCATIVA MANUEL EDMUNDO MENDOZA"/>
    <n v="1"/>
    <n v="41.545951080503443"/>
    <n v="2.9097086241587973"/>
    <n v="0.42337178973867751"/>
    <n v="1.4233717897386775"/>
    <n v="1278"/>
    <n v="0"/>
    <n v="0"/>
    <n v="0"/>
    <n v="125"/>
    <n v="0"/>
    <n v="617"/>
    <n v="0"/>
    <n v="414"/>
    <n v="0"/>
    <n v="1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488160.890859123"/>
    <n v="120098430.94133677"/>
    <n v="21317093.44809835"/>
    <n v="0"/>
    <n v="0"/>
    <n v="0"/>
    <n v="0"/>
    <n v="0"/>
    <n v="157903685"/>
    <n v="0"/>
    <n v="0"/>
    <n v="0"/>
    <n v="0"/>
    <n v="0"/>
    <n v="0"/>
    <n v="0"/>
    <n v="0"/>
    <n v="0"/>
    <n v="157903685"/>
    <n v="123555.30907668232"/>
    <n v="0"/>
    <n v="1"/>
    <n v="1"/>
    <n v="1"/>
    <n v="24249724"/>
    <n v="34516373.050548963"/>
    <n v="34516373"/>
    <n v="125"/>
    <n v="0"/>
    <n v="1"/>
    <n v="0"/>
    <n v="5.5555555555555554"/>
    <n v="5.5555555555555554"/>
    <n v="4"/>
    <n v="4"/>
    <n v="26641753"/>
    <n v="61158126"/>
    <n v="219061811"/>
  </r>
  <r>
    <x v="3"/>
    <n v="3767"/>
    <x v="16"/>
    <x v="152"/>
    <x v="152"/>
    <x v="151"/>
    <n v="7692"/>
    <n v="113244000125"/>
    <s v="13244113244000125"/>
    <s v="INSTITUCIÓN EDUCATIVA TÉCNICA DE PROMOCIÓN SOCIAL"/>
    <n v="1"/>
    <n v="41.545951080503443"/>
    <n v="2.9097086241587973"/>
    <n v="0.42337178973867751"/>
    <n v="1.4233717897386775"/>
    <n v="929"/>
    <n v="0"/>
    <n v="0"/>
    <n v="18"/>
    <n v="36"/>
    <n v="151"/>
    <n v="348"/>
    <n v="0"/>
    <n v="299"/>
    <n v="0"/>
    <n v="0"/>
    <n v="0"/>
    <n v="77"/>
    <n v="674"/>
    <n v="0"/>
    <n v="0"/>
    <n v="0"/>
    <n v="30"/>
    <n v="0"/>
    <n v="268"/>
    <n v="0"/>
    <n v="299"/>
    <n v="0"/>
    <n v="0"/>
    <n v="0"/>
    <n v="77"/>
    <n v="92671"/>
    <n v="81839"/>
    <n v="122758"/>
    <n v="150439"/>
    <n v="114333"/>
    <n v="99892"/>
    <n v="152848"/>
    <n v="184139"/>
    <n v="4748590.336567427"/>
    <n v="75367298.563574091"/>
    <n v="0"/>
    <n v="16488058.408090262"/>
    <n v="2929290.6030514599"/>
    <n v="21469701.677906971"/>
    <n v="0"/>
    <n v="0"/>
    <n v="121002940"/>
    <n v="791431.72276123788"/>
    <n v="13209662.53030804"/>
    <n v="0"/>
    <n v="3297611.6816180525"/>
    <n v="0"/>
    <n v="0"/>
    <n v="0"/>
    <n v="0"/>
    <n v="17298706"/>
    <n v="138301646"/>
    <n v="148871.52421959097"/>
    <n v="1"/>
    <n v="1"/>
    <n v="1"/>
    <n v="1"/>
    <n v="24249724"/>
    <n v="34516373.050548963"/>
    <n v="34516373"/>
    <n v="54"/>
    <n v="1"/>
    <n v="0"/>
    <n v="1.3846153846153846"/>
    <n v="1.6"/>
    <n v="2.9846153846153847"/>
    <n v="2.9846153846153847"/>
    <n v="3"/>
    <n v="6660438"/>
    <n v="41176811"/>
    <n v="179478457"/>
  </r>
  <r>
    <x v="3"/>
    <n v="3767"/>
    <x v="16"/>
    <x v="152"/>
    <x v="152"/>
    <x v="151"/>
    <n v="24035"/>
    <n v="113244000338"/>
    <s v="13244113244000338"/>
    <s v="INSTITUCIÓN EDUCATIVA TÉCNICA  GABRIELA MISTRAL"/>
    <n v="1"/>
    <n v="41.545951080503443"/>
    <n v="2.9097086241587973"/>
    <n v="0.42337178973867751"/>
    <n v="1.4233717897386775"/>
    <n v="954"/>
    <n v="0"/>
    <n v="0"/>
    <n v="7"/>
    <n v="44"/>
    <n v="68"/>
    <n v="313"/>
    <n v="0"/>
    <n v="409"/>
    <n v="0"/>
    <n v="0"/>
    <n v="0"/>
    <n v="11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03832.6335824113"/>
    <n v="84103847.856105864"/>
    <n v="0"/>
    <n v="24196761.040444151"/>
    <n v="1139168.5678533455"/>
    <n v="9668474.9277991671"/>
    <n v="0"/>
    <n v="0"/>
    <n v="124912085"/>
    <n v="0"/>
    <n v="0"/>
    <n v="0"/>
    <n v="0"/>
    <n v="0"/>
    <n v="0"/>
    <n v="0"/>
    <n v="0"/>
    <n v="0"/>
    <n v="124912085"/>
    <n v="130935.09958071279"/>
    <n v="1"/>
    <n v="1"/>
    <n v="1"/>
    <n v="1"/>
    <n v="24249724"/>
    <n v="34516373.050548963"/>
    <n v="34516373"/>
    <n v="51"/>
    <n v="1"/>
    <n v="0"/>
    <n v="0.53846153846153844"/>
    <n v="1.9555555555555555"/>
    <n v="2.494017094017094"/>
    <n v="2.494017094017094"/>
    <n v="3"/>
    <n v="6660438"/>
    <n v="41176811"/>
    <n v="166088896"/>
  </r>
  <r>
    <x v="3"/>
    <n v="3767"/>
    <x v="16"/>
    <x v="152"/>
    <x v="152"/>
    <x v="151"/>
    <n v="7693"/>
    <n v="113244000397"/>
    <s v="13244113244000397"/>
    <s v="INSTITUCIÓN EDUCATIVA MARIA INMACULADA"/>
    <n v="1"/>
    <n v="41.545951080503443"/>
    <n v="2.9097086241587973"/>
    <n v="0.42337178973867751"/>
    <n v="1.4233717897386775"/>
    <n v="1256"/>
    <n v="0"/>
    <n v="0"/>
    <n v="2"/>
    <n v="122"/>
    <n v="16"/>
    <n v="576"/>
    <n v="0"/>
    <n v="392"/>
    <n v="0"/>
    <n v="148"/>
    <n v="0"/>
    <n v="0"/>
    <n v="221"/>
    <n v="0"/>
    <n v="0"/>
    <n v="0"/>
    <n v="0"/>
    <n v="0"/>
    <n v="0"/>
    <n v="0"/>
    <n v="73"/>
    <n v="0"/>
    <n v="148"/>
    <n v="0"/>
    <n v="0"/>
    <n v="92671"/>
    <n v="81839"/>
    <n v="122758"/>
    <n v="150439"/>
    <n v="114333"/>
    <n v="99892"/>
    <n v="152848"/>
    <n v="184139"/>
    <n v="16092445.029478503"/>
    <n v="112759729.53561008"/>
    <n v="25860080.576381605"/>
    <n v="0"/>
    <n v="325476.73367238441"/>
    <n v="2274935.2771292157"/>
    <n v="0"/>
    <n v="0"/>
    <n v="157312667"/>
    <n v="0"/>
    <n v="1700714.9289461852"/>
    <n v="5172016.1152763218"/>
    <n v="0"/>
    <n v="0"/>
    <n v="0"/>
    <n v="0"/>
    <n v="0"/>
    <n v="6872731"/>
    <n v="164185398"/>
    <n v="130720.85828025478"/>
    <n v="1"/>
    <n v="1"/>
    <n v="1"/>
    <n v="1"/>
    <n v="24249724"/>
    <n v="34516373.050548963"/>
    <n v="34516373"/>
    <n v="124"/>
    <n v="0"/>
    <n v="1"/>
    <n v="0.15384615384615385"/>
    <n v="5.4222222222222225"/>
    <n v="5.5760683760683767"/>
    <n v="4"/>
    <n v="4"/>
    <n v="26641753"/>
    <n v="61158126"/>
    <n v="225343524"/>
  </r>
  <r>
    <x v="3"/>
    <n v="3767"/>
    <x v="16"/>
    <x v="152"/>
    <x v="152"/>
    <x v="151"/>
    <n v="24036"/>
    <n v="113244000591"/>
    <s v="13244113244000591"/>
    <s v="INSTITUCIÓN EDUCATIVA ESPIRITU SANTO"/>
    <n v="1"/>
    <n v="41.545951080503443"/>
    <n v="2.9097086241587973"/>
    <n v="0.42337178973867751"/>
    <n v="1.4233717897386775"/>
    <n v="1085"/>
    <n v="0"/>
    <n v="0"/>
    <n v="8"/>
    <n v="76"/>
    <n v="50"/>
    <n v="440"/>
    <n v="51"/>
    <n v="334"/>
    <n v="0"/>
    <n v="12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024801.821642347"/>
    <n v="90161188.698927894"/>
    <n v="22016014.544757314"/>
    <n v="0"/>
    <n v="1301906.9346895376"/>
    <n v="14360528.936878173"/>
    <n v="0"/>
    <n v="0"/>
    <n v="137864441"/>
    <n v="0"/>
    <n v="0"/>
    <n v="0"/>
    <n v="0"/>
    <n v="0"/>
    <n v="0"/>
    <n v="0"/>
    <n v="0"/>
    <n v="0"/>
    <n v="137864441"/>
    <n v="127064.00092165898"/>
    <n v="1"/>
    <n v="1"/>
    <n v="1"/>
    <n v="1"/>
    <n v="24249724"/>
    <n v="34516373.050548963"/>
    <n v="34516373"/>
    <n v="84"/>
    <n v="0"/>
    <n v="1"/>
    <n v="0.61538461538461542"/>
    <n v="3.3777777777777778"/>
    <n v="3.9931623931623932"/>
    <n v="3.9931623931623932"/>
    <n v="4"/>
    <n v="26641753"/>
    <n v="61158126"/>
    <n v="199022567"/>
  </r>
  <r>
    <x v="3"/>
    <n v="3767"/>
    <x v="16"/>
    <x v="152"/>
    <x v="152"/>
    <x v="151"/>
    <n v="7694"/>
    <n v="113244000877"/>
    <s v="13244113244000877"/>
    <s v="INSTITUCIÓN EDUCATIVA TÉCNICA Y DE PARTICIPACION COMUNITARIA JULIO CESAR TURBAY"/>
    <n v="1"/>
    <n v="41.545951080503443"/>
    <n v="2.9097086241587973"/>
    <n v="0.42337178973867751"/>
    <n v="1.4233717897386775"/>
    <n v="346"/>
    <n v="0"/>
    <n v="0"/>
    <n v="0"/>
    <n v="17"/>
    <n v="0"/>
    <n v="113"/>
    <n v="0"/>
    <n v="163"/>
    <n v="0"/>
    <n v="0"/>
    <n v="0"/>
    <n v="5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42389.8811568408"/>
    <n v="32150501.396516923"/>
    <n v="0"/>
    <n v="11348923.319854336"/>
    <n v="0"/>
    <n v="0"/>
    <n v="0"/>
    <n v="0"/>
    <n v="45741815"/>
    <n v="0"/>
    <n v="0"/>
    <n v="0"/>
    <n v="0"/>
    <n v="0"/>
    <n v="0"/>
    <n v="0"/>
    <n v="0"/>
    <n v="0"/>
    <n v="45741815"/>
    <n v="132201.7774566474"/>
    <n v="0"/>
    <n v="1"/>
    <n v="1"/>
    <n v="1"/>
    <n v="24249724"/>
    <n v="34516373.050548963"/>
    <n v="34516373"/>
    <n v="17"/>
    <n v="0"/>
    <n v="1"/>
    <n v="0"/>
    <n v="0.75555555555555554"/>
    <n v="0.75555555555555554"/>
    <n v="0.75555555555555554"/>
    <n v="1"/>
    <n v="6660438"/>
    <n v="41176811"/>
    <n v="86918626"/>
  </r>
  <r>
    <x v="3"/>
    <n v="3767"/>
    <x v="16"/>
    <x v="152"/>
    <x v="152"/>
    <x v="151"/>
    <n v="24038"/>
    <n v="113244001041"/>
    <s v="13244113244001041"/>
    <s v="INSTITUCIÓN EDUCATIVA TÉCNICA  AGROPECUARIA GEOVANNY CRISTINI CRISTINI"/>
    <n v="1"/>
    <n v="41.545951080503443"/>
    <n v="2.9097086241587973"/>
    <n v="0.42337178973867751"/>
    <n v="1.4233717897386775"/>
    <n v="1282"/>
    <n v="0"/>
    <n v="0"/>
    <n v="29"/>
    <n v="73"/>
    <n v="168"/>
    <n v="451"/>
    <n v="41"/>
    <n v="405"/>
    <n v="0"/>
    <n v="0"/>
    <n v="0"/>
    <n v="11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629085.9602617286"/>
    <n v="99713149.258762628"/>
    <n v="0"/>
    <n v="24625022.297797143"/>
    <n v="4719412.6382495742"/>
    <n v="29716342.057500377"/>
    <n v="0"/>
    <n v="0"/>
    <n v="168403012"/>
    <n v="0"/>
    <n v="0"/>
    <n v="0"/>
    <n v="0"/>
    <n v="0"/>
    <n v="0"/>
    <n v="0"/>
    <n v="0"/>
    <n v="0"/>
    <n v="168403012"/>
    <n v="131359.60374414976"/>
    <n v="1"/>
    <n v="1"/>
    <n v="1"/>
    <n v="1"/>
    <n v="24249724"/>
    <n v="34516373.050548963"/>
    <n v="34516373"/>
    <n v="102"/>
    <n v="0"/>
    <n v="1"/>
    <n v="2.2307692307692308"/>
    <n v="3.2444444444444445"/>
    <n v="5.4752136752136753"/>
    <n v="4"/>
    <n v="4"/>
    <n v="26641753"/>
    <n v="61158126"/>
    <n v="229561138"/>
  </r>
  <r>
    <x v="3"/>
    <n v="3767"/>
    <x v="16"/>
    <x v="152"/>
    <x v="152"/>
    <x v="151"/>
    <n v="7691"/>
    <n v="113244003272"/>
    <s v="13244113244003272"/>
    <s v="INSTITUCIÓN EDUCATIVA TÉCNICA INDUSTRIAL JUAN FEDERICO HOLLMAN"/>
    <n v="1"/>
    <n v="41.545951080503443"/>
    <n v="2.9097086241587973"/>
    <n v="0.42337178973867751"/>
    <n v="1.4233717897386775"/>
    <n v="1658"/>
    <n v="0"/>
    <n v="0"/>
    <n v="0"/>
    <n v="111"/>
    <n v="0"/>
    <n v="717"/>
    <n v="0"/>
    <n v="607"/>
    <n v="0"/>
    <n v="0"/>
    <n v="0"/>
    <n v="22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641486.871082902"/>
    <n v="154229216.84416088"/>
    <n v="0"/>
    <n v="47751130.194858812"/>
    <n v="0"/>
    <n v="0"/>
    <n v="0"/>
    <n v="0"/>
    <n v="216621834"/>
    <n v="0"/>
    <n v="0"/>
    <n v="0"/>
    <n v="0"/>
    <n v="0"/>
    <n v="0"/>
    <n v="0"/>
    <n v="0"/>
    <n v="0"/>
    <n v="216621834"/>
    <n v="130652.4933655006"/>
    <n v="0"/>
    <n v="1"/>
    <n v="1"/>
    <n v="1"/>
    <n v="24249724"/>
    <n v="34516373.050548963"/>
    <n v="34516373"/>
    <n v="111"/>
    <n v="0"/>
    <n v="1"/>
    <n v="0"/>
    <n v="4.9333333333333336"/>
    <n v="4.9333333333333336"/>
    <n v="4"/>
    <n v="4"/>
    <n v="26641753"/>
    <n v="61158126"/>
    <n v="277779960"/>
  </r>
  <r>
    <x v="3"/>
    <n v="3767"/>
    <x v="16"/>
    <x v="153"/>
    <x v="153"/>
    <x v="152"/>
    <n v="7791"/>
    <n v="113248000057"/>
    <s v="13248113248000057"/>
    <s v="INSTITUCIÓN EDUCATIVA TÉCNICA AGROPECUARIAL DE EL GUAMO"/>
    <n v="1"/>
    <n v="29.398295382266888"/>
    <n v="2.0589364639552539"/>
    <n v="0.29465140214485852"/>
    <n v="1.2946514021448585"/>
    <n v="802"/>
    <n v="0"/>
    <n v="0"/>
    <n v="4"/>
    <n v="43"/>
    <n v="35"/>
    <n v="305"/>
    <n v="0"/>
    <n v="274"/>
    <n v="0"/>
    <n v="0"/>
    <n v="0"/>
    <n v="14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58995.5237911455"/>
    <n v="61346773.161977053"/>
    <n v="0"/>
    <n v="27462014.782505121"/>
    <n v="592085.51504571247"/>
    <n v="4526386.125206897"/>
    <n v="0"/>
    <n v="0"/>
    <n v="99086255"/>
    <n v="0"/>
    <n v="0"/>
    <n v="0"/>
    <n v="0"/>
    <n v="0"/>
    <n v="0"/>
    <n v="0"/>
    <n v="0"/>
    <n v="0"/>
    <n v="99086255"/>
    <n v="123548.9463840399"/>
    <n v="1"/>
    <n v="1"/>
    <n v="1"/>
    <n v="1"/>
    <n v="24249724"/>
    <n v="31394939.178225826"/>
    <n v="31394939"/>
    <n v="47"/>
    <n v="0"/>
    <n v="1"/>
    <n v="0.30769230769230771"/>
    <n v="1.9111111111111112"/>
    <n v="2.2188034188034189"/>
    <n v="2.2188034188034189"/>
    <n v="3"/>
    <n v="19981315"/>
    <n v="51376254"/>
    <n v="150462509"/>
  </r>
  <r>
    <x v="3"/>
    <n v="3768"/>
    <x v="17"/>
    <x v="154"/>
    <x v="154"/>
    <x v="153"/>
    <n v="218"/>
    <n v="113430000003"/>
    <s v="13430113430000003"/>
    <s v="INST EDUC LICEO JOAQUIN F. VELEZ"/>
    <n v="1"/>
    <n v="26.45072212503236"/>
    <n v="1.852500479127362"/>
    <n v="0.26341798710927411"/>
    <n v="1.2634179871092741"/>
    <n v="1886"/>
    <n v="0"/>
    <n v="0"/>
    <n v="0"/>
    <n v="121"/>
    <n v="0"/>
    <n v="776"/>
    <n v="0"/>
    <n v="739"/>
    <n v="0"/>
    <n v="25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166947.202291828"/>
    <n v="156646249.94025937"/>
    <n v="38773666.315390065"/>
    <n v="0"/>
    <n v="0"/>
    <n v="0"/>
    <n v="0"/>
    <n v="0"/>
    <n v="209586863"/>
    <n v="0"/>
    <n v="0"/>
    <n v="0"/>
    <n v="0"/>
    <n v="0"/>
    <n v="0"/>
    <n v="0"/>
    <n v="0"/>
    <n v="0"/>
    <n v="209586863"/>
    <n v="111127.71102863202"/>
    <n v="0"/>
    <n v="0"/>
    <n v="0"/>
    <n v="0"/>
    <n v="19701352"/>
    <n v="24891042.48717127"/>
    <n v="24891042"/>
    <n v="121"/>
    <n v="1"/>
    <n v="0"/>
    <n v="0"/>
    <n v="5.3777777777777782"/>
    <n v="5.3777777777777782"/>
    <n v="4"/>
    <n v="4"/>
    <n v="6660438"/>
    <n v="31551480"/>
    <n v="241138343"/>
  </r>
  <r>
    <x v="3"/>
    <n v="3768"/>
    <x v="17"/>
    <x v="154"/>
    <x v="154"/>
    <x v="153"/>
    <n v="219"/>
    <n v="113430000143"/>
    <s v="13430113430000143"/>
    <s v="INST EDUC NSTRA SRA DE FATIMA"/>
    <n v="1"/>
    <n v="26.45072212503236"/>
    <n v="1.852500479127362"/>
    <n v="0.26341798710927411"/>
    <n v="1.2634179871092741"/>
    <n v="1576"/>
    <n v="0"/>
    <n v="0"/>
    <n v="0"/>
    <n v="126"/>
    <n v="0"/>
    <n v="669"/>
    <n v="0"/>
    <n v="567"/>
    <n v="0"/>
    <n v="21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752358.243708847"/>
    <n v="127798524.70373635"/>
    <n v="33190258.365973897"/>
    <n v="0"/>
    <n v="0"/>
    <n v="0"/>
    <n v="0"/>
    <n v="0"/>
    <n v="175741141"/>
    <n v="0"/>
    <n v="0"/>
    <n v="0"/>
    <n v="0"/>
    <n v="0"/>
    <n v="0"/>
    <n v="0"/>
    <n v="0"/>
    <n v="0"/>
    <n v="175741141"/>
    <n v="111510.87626903554"/>
    <n v="0"/>
    <n v="0"/>
    <n v="0"/>
    <n v="0"/>
    <n v="19701352"/>
    <n v="24891042.48717127"/>
    <n v="24891042"/>
    <n v="126"/>
    <n v="1"/>
    <n v="0"/>
    <n v="0"/>
    <n v="5.6"/>
    <n v="5.6"/>
    <n v="4"/>
    <n v="4"/>
    <n v="6660438"/>
    <n v="31551480"/>
    <n v="207292621"/>
  </r>
  <r>
    <x v="3"/>
    <n v="3768"/>
    <x v="17"/>
    <x v="154"/>
    <x v="154"/>
    <x v="153"/>
    <n v="220"/>
    <n v="113430000631"/>
    <s v="13430113430000631"/>
    <s v="SAN JOSE NO 2"/>
    <n v="1"/>
    <n v="26.45072212503236"/>
    <n v="1.852500479127362"/>
    <n v="0.26341798710927411"/>
    <n v="1.2634179871092741"/>
    <n v="1732"/>
    <n v="0"/>
    <n v="0"/>
    <n v="0"/>
    <n v="117"/>
    <n v="0"/>
    <n v="770"/>
    <n v="0"/>
    <n v="653"/>
    <n v="0"/>
    <n v="1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698618.369158214"/>
    <n v="147133738.39273205"/>
    <n v="29778175.730219573"/>
    <n v="0"/>
    <n v="0"/>
    <n v="0"/>
    <n v="0"/>
    <n v="0"/>
    <n v="190610532"/>
    <n v="0"/>
    <n v="0"/>
    <n v="0"/>
    <n v="0"/>
    <n v="0"/>
    <n v="0"/>
    <n v="0"/>
    <n v="0"/>
    <n v="0"/>
    <n v="190610532"/>
    <n v="110052.2702078522"/>
    <n v="0"/>
    <n v="0"/>
    <n v="0"/>
    <n v="0"/>
    <n v="19701352"/>
    <n v="24891042.48717127"/>
    <n v="24891042"/>
    <n v="117"/>
    <n v="1"/>
    <n v="0"/>
    <n v="0"/>
    <n v="5.2"/>
    <n v="5.2"/>
    <n v="4"/>
    <n v="4"/>
    <n v="6660438"/>
    <n v="31551480"/>
    <n v="222162012"/>
  </r>
  <r>
    <x v="3"/>
    <n v="3768"/>
    <x v="17"/>
    <x v="154"/>
    <x v="154"/>
    <x v="153"/>
    <n v="221"/>
    <n v="113430001379"/>
    <s v="13430113430001379"/>
    <s v="INST EDUC MANUEL ATENCIA ORDOÑEZ"/>
    <n v="1"/>
    <n v="26.45072212503236"/>
    <n v="1.852500479127362"/>
    <n v="0.26341798710927411"/>
    <n v="1.2634179871092741"/>
    <n v="1204"/>
    <n v="0"/>
    <n v="0"/>
    <n v="32"/>
    <n v="21"/>
    <n v="211"/>
    <n v="195"/>
    <n v="151"/>
    <n v="389"/>
    <n v="0"/>
    <n v="20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58726.3739514742"/>
    <n v="60383768.953868955"/>
    <n v="31794406.378619857"/>
    <n v="0"/>
    <n v="4622411.7990452684"/>
    <n v="45686336.543731697"/>
    <n v="0"/>
    <n v="0"/>
    <n v="144945650"/>
    <n v="0"/>
    <n v="0"/>
    <n v="0"/>
    <n v="0"/>
    <n v="0"/>
    <n v="0"/>
    <n v="0"/>
    <n v="0"/>
    <n v="0"/>
    <n v="144945650"/>
    <n v="120386.75249169435"/>
    <n v="1"/>
    <n v="0"/>
    <n v="0"/>
    <n v="1"/>
    <n v="24249724"/>
    <n v="30637537.484035455"/>
    <n v="30637537"/>
    <n v="53"/>
    <n v="1"/>
    <n v="0"/>
    <n v="2.4615384615384617"/>
    <n v="0.93333333333333335"/>
    <n v="3.3948717948717952"/>
    <n v="3.3948717948717952"/>
    <n v="4"/>
    <n v="6660438"/>
    <n v="37297975"/>
    <n v="182243625"/>
  </r>
  <r>
    <x v="3"/>
    <n v="3768"/>
    <x v="17"/>
    <x v="154"/>
    <x v="154"/>
    <x v="153"/>
    <n v="222"/>
    <n v="113430002171"/>
    <s v="13430113430002171"/>
    <s v="INST EDUC COMUNAL DE VERSALLES"/>
    <n v="1"/>
    <n v="26.45072212503236"/>
    <n v="1.852500479127362"/>
    <n v="0.26341798710927411"/>
    <n v="1.2634179871092741"/>
    <n v="2256"/>
    <n v="0"/>
    <n v="0"/>
    <n v="0"/>
    <n v="162"/>
    <n v="0"/>
    <n v="1094"/>
    <n v="0"/>
    <n v="800"/>
    <n v="0"/>
    <n v="1"/>
    <n v="0"/>
    <n v="19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967317.741911374"/>
    <n v="195833661.64148596"/>
    <n v="155094.66526156027"/>
    <n v="37823400.373983689"/>
    <n v="0"/>
    <n v="0"/>
    <n v="0"/>
    <n v="0"/>
    <n v="252779474"/>
    <n v="0"/>
    <n v="0"/>
    <n v="0"/>
    <n v="0"/>
    <n v="0"/>
    <n v="0"/>
    <n v="0"/>
    <n v="0"/>
    <n v="0"/>
    <n v="252779474"/>
    <n v="112047.63918439717"/>
    <n v="0"/>
    <n v="0"/>
    <n v="0"/>
    <n v="0"/>
    <n v="19701352"/>
    <n v="24891042.48717127"/>
    <n v="24891042"/>
    <n v="162"/>
    <n v="1"/>
    <n v="0"/>
    <n v="0"/>
    <n v="7.2"/>
    <n v="7.2"/>
    <n v="4"/>
    <n v="4"/>
    <n v="6660438"/>
    <n v="31551480"/>
    <n v="284330954"/>
  </r>
  <r>
    <x v="3"/>
    <n v="3768"/>
    <x v="17"/>
    <x v="154"/>
    <x v="154"/>
    <x v="153"/>
    <n v="223"/>
    <n v="113430002189"/>
    <s v="13430113430002189"/>
    <s v="INST EDUC SAN MATEO"/>
    <n v="1"/>
    <n v="26.45072212503236"/>
    <n v="1.852500479127362"/>
    <n v="0.26341798710927411"/>
    <n v="1.2634179871092741"/>
    <n v="2297"/>
    <n v="0"/>
    <n v="0"/>
    <n v="16"/>
    <n v="190"/>
    <n v="102"/>
    <n v="1265"/>
    <n v="60"/>
    <n v="464"/>
    <n v="0"/>
    <n v="20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245619.573846672"/>
    <n v="178773178.97472504"/>
    <n v="31018933.052312054"/>
    <n v="0"/>
    <n v="2311205.8995226342"/>
    <n v="20445266.630067777"/>
    <n v="0"/>
    <n v="0"/>
    <n v="254794204"/>
    <n v="0"/>
    <n v="0"/>
    <n v="0"/>
    <n v="0"/>
    <n v="0"/>
    <n v="0"/>
    <n v="0"/>
    <n v="0"/>
    <n v="0"/>
    <n v="254794204"/>
    <n v="110924.77318241184"/>
    <n v="1"/>
    <n v="0"/>
    <n v="0"/>
    <n v="1"/>
    <n v="24249724"/>
    <n v="30637537.484035455"/>
    <n v="30637537"/>
    <n v="206"/>
    <n v="1"/>
    <n v="0"/>
    <n v="1.2307692307692308"/>
    <n v="8.4444444444444446"/>
    <n v="9.6752136752136764"/>
    <n v="4"/>
    <n v="4"/>
    <n v="6660438"/>
    <n v="37297975"/>
    <n v="292092179"/>
  </r>
  <r>
    <x v="3"/>
    <n v="3768"/>
    <x v="17"/>
    <x v="154"/>
    <x v="154"/>
    <x v="153"/>
    <n v="224"/>
    <n v="113430003070"/>
    <s v="13430113430003070"/>
    <s v="INST EDUC LICEO MODERNO MAGANGUE"/>
    <n v="1"/>
    <n v="26.45072212503236"/>
    <n v="1.852500479127362"/>
    <n v="0.26341798710927411"/>
    <n v="1.2634179871092741"/>
    <n v="1082"/>
    <n v="0"/>
    <n v="0"/>
    <n v="0"/>
    <n v="70"/>
    <n v="0"/>
    <n v="467"/>
    <n v="0"/>
    <n v="422"/>
    <n v="0"/>
    <n v="1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95754.579838248"/>
    <n v="91919812.671214893"/>
    <n v="19076643.827171914"/>
    <n v="0"/>
    <n v="0"/>
    <n v="0"/>
    <n v="0"/>
    <n v="0"/>
    <n v="119192211"/>
    <n v="0"/>
    <n v="0"/>
    <n v="0"/>
    <n v="0"/>
    <n v="0"/>
    <n v="0"/>
    <n v="0"/>
    <n v="0"/>
    <n v="0"/>
    <n v="119192211"/>
    <n v="110159.15988909427"/>
    <n v="0"/>
    <n v="0"/>
    <n v="0"/>
    <n v="0"/>
    <n v="19701352"/>
    <n v="24891042.48717127"/>
    <n v="24891042"/>
    <n v="70"/>
    <n v="1"/>
    <n v="0"/>
    <n v="0"/>
    <n v="3.1111111111111112"/>
    <n v="3.1111111111111112"/>
    <n v="3.1111111111111112"/>
    <n v="4"/>
    <n v="6660438"/>
    <n v="31551480"/>
    <n v="150743691"/>
  </r>
  <r>
    <x v="3"/>
    <n v="3768"/>
    <x v="17"/>
    <x v="154"/>
    <x v="154"/>
    <x v="153"/>
    <n v="225"/>
    <n v="113430003096"/>
    <s v="13430113430003096"/>
    <s v="I.E. SAN JOSE NO 1"/>
    <n v="1"/>
    <n v="26.45072212503236"/>
    <n v="1.852500479127362"/>
    <n v="0.26341798710927411"/>
    <n v="1.2634179871092741"/>
    <n v="2710"/>
    <n v="0"/>
    <n v="0"/>
    <n v="0"/>
    <n v="198"/>
    <n v="0"/>
    <n v="1211"/>
    <n v="0"/>
    <n v="986"/>
    <n v="0"/>
    <n v="31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182277.240113903"/>
    <n v="227162911.62953785"/>
    <n v="48854819.557391487"/>
    <n v="0"/>
    <n v="0"/>
    <n v="0"/>
    <n v="0"/>
    <n v="0"/>
    <n v="299200008"/>
    <n v="0"/>
    <n v="0"/>
    <n v="0"/>
    <n v="0"/>
    <n v="0"/>
    <n v="0"/>
    <n v="0"/>
    <n v="0"/>
    <n v="0"/>
    <n v="299200008"/>
    <n v="110405.90701107011"/>
    <n v="0"/>
    <n v="0"/>
    <n v="0"/>
    <n v="0"/>
    <n v="19701352"/>
    <n v="24891042.48717127"/>
    <n v="24891042"/>
    <n v="198"/>
    <n v="1"/>
    <n v="0"/>
    <n v="0"/>
    <n v="8.8000000000000007"/>
    <n v="8.8000000000000007"/>
    <n v="4"/>
    <n v="4"/>
    <n v="6660438"/>
    <n v="31551480"/>
    <n v="330751488"/>
  </r>
  <r>
    <x v="3"/>
    <n v="3767"/>
    <x v="16"/>
    <x v="155"/>
    <x v="155"/>
    <x v="154"/>
    <n v="7202"/>
    <n v="113433000021"/>
    <s v="13433113433000021"/>
    <s v="INSTITUCIÓN EDUCATIVA CAMILO TORRES DE MAHATES"/>
    <n v="1"/>
    <n v="28.639608877851931"/>
    <n v="2.005801161777395"/>
    <n v="0.28661212087640192"/>
    <n v="1.2866121208764019"/>
    <n v="783"/>
    <n v="0"/>
    <n v="0"/>
    <n v="0"/>
    <n v="51"/>
    <n v="0"/>
    <n v="352"/>
    <n v="0"/>
    <n v="273"/>
    <n v="0"/>
    <n v="107"/>
    <n v="0"/>
    <n v="0"/>
    <n v="403"/>
    <n v="0"/>
    <n v="0"/>
    <n v="0"/>
    <n v="51"/>
    <n v="0"/>
    <n v="352"/>
    <n v="0"/>
    <n v="0"/>
    <n v="0"/>
    <n v="0"/>
    <n v="0"/>
    <n v="0"/>
    <n v="92671"/>
    <n v="81839"/>
    <n v="122758"/>
    <n v="150439"/>
    <n v="114333"/>
    <n v="99892"/>
    <n v="152848"/>
    <n v="184139"/>
    <n v="6080813.2245405884"/>
    <n v="65809405.850252405"/>
    <n v="16899786.588596351"/>
    <n v="0"/>
    <n v="0"/>
    <n v="0"/>
    <n v="0"/>
    <n v="0"/>
    <n v="88790006"/>
    <n v="1216162.6449081178"/>
    <n v="7412771.4749724315"/>
    <n v="0"/>
    <n v="0"/>
    <n v="0"/>
    <n v="0"/>
    <n v="0"/>
    <n v="0"/>
    <n v="8628934"/>
    <n v="97418940"/>
    <n v="124417.54789272031"/>
    <n v="0"/>
    <n v="0"/>
    <n v="0"/>
    <n v="0"/>
    <n v="19701352"/>
    <n v="25347998.280852541"/>
    <n v="25347998"/>
    <n v="51"/>
    <n v="1"/>
    <n v="0"/>
    <n v="0"/>
    <n v="2.2666666666666666"/>
    <n v="2.2666666666666666"/>
    <n v="2.2666666666666666"/>
    <n v="3"/>
    <n v="6660438"/>
    <n v="32008436"/>
    <n v="129427376"/>
  </r>
  <r>
    <x v="3"/>
    <n v="3767"/>
    <x v="16"/>
    <x v="155"/>
    <x v="155"/>
    <x v="154"/>
    <n v="7203"/>
    <n v="113433000268"/>
    <s v="13433113433000268"/>
    <s v="INSTITUCIÓN EDUCATIVA TÉCNICA AGROPECUARIA  LAZARO MARTINEZ OLIER"/>
    <n v="1"/>
    <n v="28.639608877851931"/>
    <n v="2.005801161777395"/>
    <n v="0.28661212087640192"/>
    <n v="1.2866121208764019"/>
    <n v="1346"/>
    <n v="0"/>
    <n v="0"/>
    <n v="0"/>
    <n v="82"/>
    <n v="0"/>
    <n v="603"/>
    <n v="0"/>
    <n v="493"/>
    <n v="0"/>
    <n v="0"/>
    <n v="0"/>
    <n v="168"/>
    <n v="854"/>
    <n v="0"/>
    <n v="0"/>
    <n v="0"/>
    <n v="82"/>
    <n v="0"/>
    <n v="111"/>
    <n v="0"/>
    <n v="493"/>
    <n v="0"/>
    <n v="0"/>
    <n v="0"/>
    <n v="168"/>
    <n v="92671"/>
    <n v="81839"/>
    <n v="122758"/>
    <n v="150439"/>
    <n v="114333"/>
    <n v="99892"/>
    <n v="152848"/>
    <n v="184139"/>
    <n v="9776993.8120064363"/>
    <n v="115403374.09900263"/>
    <n v="0"/>
    <n v="32517515.663224202"/>
    <n v="0"/>
    <n v="0"/>
    <n v="0"/>
    <n v="0"/>
    <n v="157697884"/>
    <n v="1955398.7624012877"/>
    <n v="12719641.962736787"/>
    <n v="0"/>
    <n v="6503503.1326448414"/>
    <n v="0"/>
    <n v="0"/>
    <n v="0"/>
    <n v="0"/>
    <n v="21178544"/>
    <n v="178876428"/>
    <n v="132894.82020802377"/>
    <n v="0"/>
    <n v="0"/>
    <n v="0"/>
    <n v="0"/>
    <n v="19701352"/>
    <n v="25347998.280852541"/>
    <n v="25347998"/>
    <n v="82"/>
    <n v="1"/>
    <n v="0"/>
    <n v="0"/>
    <n v="3.6444444444444444"/>
    <n v="3.6444444444444444"/>
    <n v="3.6444444444444444"/>
    <n v="4"/>
    <n v="6660438"/>
    <n v="32008436"/>
    <n v="210884864"/>
  </r>
  <r>
    <x v="3"/>
    <n v="3767"/>
    <x v="16"/>
    <x v="156"/>
    <x v="156"/>
    <x v="155"/>
    <n v="8274"/>
    <n v="113442000076"/>
    <s v="13442113442000076"/>
    <s v="INSTITUCIÓN EDUCATIVA SAN LUIS BELTRAN"/>
    <n v="1"/>
    <n v="46.598707001169437"/>
    <n v="3.2635829992968985"/>
    <n v="0.47691238363446159"/>
    <n v="1.4769123836344615"/>
    <n v="1466"/>
    <n v="0"/>
    <n v="0"/>
    <n v="78"/>
    <n v="40"/>
    <n v="478"/>
    <n v="218"/>
    <n v="189"/>
    <n v="271"/>
    <n v="87"/>
    <n v="10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74677.9001515675"/>
    <n v="59104956.923923478"/>
    <n v="19036795.090970919"/>
    <n v="0"/>
    <n v="13171066.237530153"/>
    <n v="98403665.127951086"/>
    <n v="19639650.049197134"/>
    <n v="0"/>
    <n v="214830811"/>
    <n v="0"/>
    <n v="0"/>
    <n v="0"/>
    <n v="0"/>
    <n v="0"/>
    <n v="0"/>
    <n v="0"/>
    <n v="0"/>
    <n v="0"/>
    <n v="214830811"/>
    <n v="146542.16302864937"/>
    <n v="1"/>
    <n v="1"/>
    <n v="1"/>
    <n v="1"/>
    <n v="24249724"/>
    <n v="35814717.675317809"/>
    <n v="35814718"/>
    <n v="118"/>
    <n v="0"/>
    <n v="1"/>
    <n v="6"/>
    <n v="1.7777777777777777"/>
    <n v="7.7777777777777777"/>
    <n v="4"/>
    <n v="4"/>
    <n v="26641753"/>
    <n v="62456471"/>
    <n v="277287282"/>
  </r>
  <r>
    <x v="3"/>
    <n v="3767"/>
    <x v="16"/>
    <x v="156"/>
    <x v="156"/>
    <x v="155"/>
    <n v="33005"/>
    <n v="113442000181"/>
    <s v="13442113442000181"/>
    <s v="INSTITUCIÓN EDUCATIVA RAFAEL URIBE URIBE"/>
    <n v="1"/>
    <n v="46.598707001169437"/>
    <n v="3.2635829992968985"/>
    <n v="0.47691238363446159"/>
    <n v="1.4769123836344615"/>
    <n v="1637"/>
    <n v="0"/>
    <n v="0"/>
    <n v="43"/>
    <n v="69"/>
    <n v="201"/>
    <n v="494"/>
    <n v="0"/>
    <n v="621"/>
    <n v="0"/>
    <n v="2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43819.3777614534"/>
    <n v="134768971.30915067"/>
    <n v="37892287.37155164"/>
    <n v="0"/>
    <n v="7260972.412997392"/>
    <n v="29653878.09702874"/>
    <n v="0"/>
    <n v="0"/>
    <n v="219019929"/>
    <n v="0"/>
    <n v="0"/>
    <n v="0"/>
    <n v="0"/>
    <n v="0"/>
    <n v="0"/>
    <n v="0"/>
    <n v="0"/>
    <n v="0"/>
    <n v="219019929"/>
    <n v="133793.48136835676"/>
    <n v="1"/>
    <n v="1"/>
    <n v="1"/>
    <n v="1"/>
    <n v="24249724"/>
    <n v="35814717.675317809"/>
    <n v="35814718"/>
    <n v="112"/>
    <n v="1"/>
    <n v="0"/>
    <n v="3.3076923076923075"/>
    <n v="3.0666666666666669"/>
    <n v="6.3743589743589748"/>
    <n v="4"/>
    <n v="4"/>
    <n v="6660438"/>
    <n v="42475156"/>
    <n v="261495085"/>
  </r>
  <r>
    <x v="3"/>
    <n v="3767"/>
    <x v="16"/>
    <x v="156"/>
    <x v="156"/>
    <x v="155"/>
    <n v="8275"/>
    <n v="113442000297"/>
    <s v="13442113442000297"/>
    <s v="INSTITUCIÓN EDUCATIVA TÉCNICA ACUICOLA SAN FRANCISCO DE ASIS"/>
    <n v="1"/>
    <n v="46.598707001169437"/>
    <n v="3.2635829992968985"/>
    <n v="0.47691238363446159"/>
    <n v="1.4769123836344615"/>
    <n v="971"/>
    <n v="0"/>
    <n v="0"/>
    <n v="52"/>
    <n v="46"/>
    <n v="258"/>
    <n v="184"/>
    <n v="0"/>
    <n v="319"/>
    <n v="0"/>
    <n v="0"/>
    <n v="0"/>
    <n v="112"/>
    <n v="230"/>
    <n v="0"/>
    <n v="0"/>
    <n v="0"/>
    <n v="46"/>
    <n v="0"/>
    <n v="184"/>
    <n v="0"/>
    <n v="0"/>
    <n v="0"/>
    <n v="0"/>
    <n v="0"/>
    <n v="0"/>
    <n v="92671"/>
    <n v="81839"/>
    <n v="122758"/>
    <n v="150439"/>
    <n v="114333"/>
    <n v="99892"/>
    <n v="152848"/>
    <n v="184139"/>
    <n v="6295879.5851743026"/>
    <n v="60797123.379823133"/>
    <n v="0"/>
    <n v="24884744.873137493"/>
    <n v="8780710.8250201028"/>
    <n v="38063186.811111517"/>
    <n v="0"/>
    <n v="0"/>
    <n v="138821645"/>
    <n v="1259175.9170348607"/>
    <n v="4447980.3983647935"/>
    <n v="0"/>
    <n v="0"/>
    <n v="0"/>
    <n v="0"/>
    <n v="0"/>
    <n v="0"/>
    <n v="5707156"/>
    <n v="144528801"/>
    <n v="148845.31513903194"/>
    <n v="1"/>
    <n v="1"/>
    <n v="1"/>
    <n v="1"/>
    <n v="24249724"/>
    <n v="35814717.675317809"/>
    <n v="35814718"/>
    <n v="98"/>
    <n v="1"/>
    <n v="0"/>
    <n v="4"/>
    <n v="2.0444444444444443"/>
    <n v="6.0444444444444443"/>
    <n v="4"/>
    <n v="4"/>
    <n v="6660438"/>
    <n v="42475156"/>
    <n v="187003957"/>
  </r>
  <r>
    <x v="3"/>
    <n v="3767"/>
    <x v="16"/>
    <x v="156"/>
    <x v="156"/>
    <x v="155"/>
    <n v="8276"/>
    <n v="113442000653"/>
    <s v="13442113442000653"/>
    <s v="INSTITUCIÓN EDUCATIVA TÉCNICA AGROPECUARIA DE DESARROLLO RURAL DE MARIALABAJA"/>
    <n v="1"/>
    <n v="46.598707001169437"/>
    <n v="3.2635829992968985"/>
    <n v="0.47691238363446159"/>
    <n v="1.4769123836344615"/>
    <n v="1801"/>
    <n v="30"/>
    <n v="52"/>
    <n v="22"/>
    <n v="107"/>
    <n v="187"/>
    <n v="704"/>
    <n v="0"/>
    <n v="501"/>
    <n v="0"/>
    <n v="0"/>
    <n v="0"/>
    <n v="19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761844.65310248"/>
    <n v="145647184.23993415"/>
    <n v="0"/>
    <n v="43992673.972153783"/>
    <n v="8780710.8250201028"/>
    <n v="27588433.851464551"/>
    <n v="0"/>
    <n v="0"/>
    <n v="247770848"/>
    <n v="0"/>
    <n v="0"/>
    <n v="0"/>
    <n v="0"/>
    <n v="0"/>
    <n v="0"/>
    <n v="0"/>
    <n v="0"/>
    <n v="0"/>
    <n v="247770848"/>
    <n v="137574.04108828428"/>
    <n v="1"/>
    <n v="1"/>
    <n v="1"/>
    <n v="1"/>
    <n v="24249724"/>
    <n v="35814717.675317809"/>
    <n v="35814718"/>
    <n v="211"/>
    <n v="0"/>
    <n v="1"/>
    <n v="4"/>
    <n v="7.0666666666666664"/>
    <n v="11.066666666666666"/>
    <n v="4"/>
    <n v="4"/>
    <n v="26641753"/>
    <n v="62456471"/>
    <n v="310227319"/>
  </r>
  <r>
    <x v="3"/>
    <n v="3767"/>
    <x v="16"/>
    <x v="156"/>
    <x v="156"/>
    <x v="155"/>
    <n v="8277"/>
    <n v="113442000718"/>
    <s v="13442113442000718"/>
    <s v="INSTITUCIÓN EDUCATIVA TÉCNICA AGROINDUSTRIAL DE SAN PABLO"/>
    <n v="1"/>
    <n v="46.598707001169437"/>
    <n v="3.2635829992968985"/>
    <n v="0.47691238363446159"/>
    <n v="1.4769123836344615"/>
    <n v="1428"/>
    <n v="0"/>
    <n v="0"/>
    <n v="111"/>
    <n v="0"/>
    <n v="701"/>
    <n v="0"/>
    <n v="462"/>
    <n v="0"/>
    <n v="0"/>
    <n v="0"/>
    <n v="15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43440.414946757"/>
    <n v="171579404.11365384"/>
    <n v="0"/>
    <n v="41881404.089150183"/>
    <n v="232204249"/>
    <n v="0"/>
    <n v="0"/>
    <n v="0"/>
    <n v="0"/>
    <n v="0"/>
    <n v="0"/>
    <n v="0"/>
    <n v="0"/>
    <n v="0"/>
    <n v="232204249"/>
    <n v="162608.01750700281"/>
    <n v="1"/>
    <n v="1"/>
    <n v="1"/>
    <n v="1"/>
    <n v="24249724"/>
    <n v="35814717.675317809"/>
    <n v="35814718"/>
    <n v="111"/>
    <n v="1"/>
    <n v="0"/>
    <n v="8.5384615384615383"/>
    <n v="0"/>
    <n v="8.5384615384615383"/>
    <n v="4"/>
    <n v="4"/>
    <n v="6660438"/>
    <n v="42475156"/>
    <n v="274679405"/>
  </r>
  <r>
    <x v="3"/>
    <n v="3767"/>
    <x v="16"/>
    <x v="157"/>
    <x v="157"/>
    <x v="156"/>
    <n v="8282"/>
    <n v="113468000015"/>
    <s v="13468113468000015"/>
    <s v="INSTITUCIÓN EDUCATIVA NORMAL SUPERIOR DE MOMPOX"/>
    <n v="1"/>
    <n v="29.197620866023282"/>
    <n v="2.0448820409518791"/>
    <n v="0.29252499173673108"/>
    <n v="1.2925249917367312"/>
    <n v="1653"/>
    <n v="0"/>
    <n v="0"/>
    <n v="13"/>
    <n v="93"/>
    <n v="115"/>
    <n v="565"/>
    <n v="57"/>
    <n v="547"/>
    <n v="0"/>
    <n v="26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139501.266358819"/>
    <n v="117626195.51220149"/>
    <n v="41729626.912067443"/>
    <n v="0"/>
    <n v="1921117.3784430639"/>
    <n v="22207419.913625274"/>
    <n v="0"/>
    <n v="0"/>
    <n v="194623861"/>
    <n v="0"/>
    <n v="0"/>
    <n v="0"/>
    <n v="0"/>
    <n v="0"/>
    <n v="0"/>
    <n v="0"/>
    <n v="0"/>
    <n v="0"/>
    <n v="194623861"/>
    <n v="117739.78281911676"/>
    <n v="1"/>
    <n v="0"/>
    <n v="0"/>
    <n v="1"/>
    <n v="24249724"/>
    <n v="31343374.312718011"/>
    <n v="31343374"/>
    <n v="106"/>
    <n v="1"/>
    <n v="0"/>
    <n v="1"/>
    <n v="4.1333333333333337"/>
    <n v="5.1333333333333337"/>
    <n v="4"/>
    <n v="4"/>
    <n v="6660438"/>
    <n v="38003812"/>
    <n v="232627673"/>
  </r>
  <r>
    <x v="3"/>
    <n v="3767"/>
    <x v="16"/>
    <x v="157"/>
    <x v="157"/>
    <x v="156"/>
    <n v="8283"/>
    <n v="113468000899"/>
    <s v="13468113468000899"/>
    <s v="INSTITUCIÓN EDUCATIVA TÉCNICA AGROPECUARIA Y ORFEBRERIA TOMASA NAJERA"/>
    <n v="1"/>
    <n v="29.197620866023282"/>
    <n v="2.0448820409518791"/>
    <n v="0.29252499173673108"/>
    <n v="1.2925249917367312"/>
    <n v="1887"/>
    <n v="0"/>
    <n v="0"/>
    <n v="0"/>
    <n v="191"/>
    <n v="0"/>
    <n v="956"/>
    <n v="0"/>
    <n v="548"/>
    <n v="0"/>
    <n v="0"/>
    <n v="0"/>
    <n v="192"/>
    <n v="1102"/>
    <n v="0"/>
    <n v="0"/>
    <n v="0"/>
    <n v="44"/>
    <n v="0"/>
    <n v="318"/>
    <n v="0"/>
    <n v="548"/>
    <n v="0"/>
    <n v="0"/>
    <n v="0"/>
    <n v="192"/>
    <n v="92671"/>
    <n v="81839"/>
    <n v="122758"/>
    <n v="150439"/>
    <n v="114333"/>
    <n v="99892"/>
    <n v="152848"/>
    <n v="184139"/>
    <n v="22877900.450263813"/>
    <n v="159091545.00930849"/>
    <n v="0"/>
    <n v="37333664.108521365"/>
    <n v="0"/>
    <n v="0"/>
    <n v="0"/>
    <n v="0"/>
    <n v="219303110"/>
    <n v="1054060.3348812647"/>
    <n v="18320914.624742176"/>
    <n v="0"/>
    <n v="7466732.8217042731"/>
    <n v="0"/>
    <n v="0"/>
    <n v="0"/>
    <n v="0"/>
    <n v="26841708"/>
    <n v="246144818"/>
    <n v="130442.4048754637"/>
    <n v="0"/>
    <n v="0"/>
    <n v="0"/>
    <n v="0"/>
    <n v="19701352"/>
    <n v="25464489.831002433"/>
    <n v="25464490"/>
    <n v="191"/>
    <n v="1"/>
    <n v="0"/>
    <n v="0"/>
    <n v="8.4888888888888889"/>
    <n v="8.4888888888888889"/>
    <n v="4"/>
    <n v="4"/>
    <n v="6660438"/>
    <n v="32124928"/>
    <n v="278269746"/>
  </r>
  <r>
    <x v="3"/>
    <n v="3767"/>
    <x v="16"/>
    <x v="157"/>
    <x v="157"/>
    <x v="156"/>
    <n v="8284"/>
    <n v="113468001038"/>
    <s v="13468113468001038"/>
    <s v="INSTITUCIÓN EDUCATIVA TÉCNICA COLEGIO NACIONAL PINILLOS"/>
    <n v="1"/>
    <n v="29.197620866023282"/>
    <n v="2.0448820409518791"/>
    <n v="0.29252499173673108"/>
    <n v="1.2925249917367312"/>
    <n v="1421"/>
    <n v="0"/>
    <n v="0"/>
    <n v="0"/>
    <n v="83"/>
    <n v="0"/>
    <n v="560"/>
    <n v="0"/>
    <n v="598"/>
    <n v="0"/>
    <n v="0"/>
    <n v="0"/>
    <n v="18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941705.4312664736"/>
    <n v="122492027.34094363"/>
    <n v="0"/>
    <n v="35000310.101738781"/>
    <n v="0"/>
    <n v="0"/>
    <n v="0"/>
    <n v="0"/>
    <n v="167434043"/>
    <n v="0"/>
    <n v="0"/>
    <n v="0"/>
    <n v="0"/>
    <n v="0"/>
    <n v="0"/>
    <n v="0"/>
    <n v="0"/>
    <n v="0"/>
    <n v="167434043"/>
    <n v="117828.32019704433"/>
    <n v="0"/>
    <n v="0"/>
    <n v="0"/>
    <n v="0"/>
    <n v="19701352"/>
    <n v="25464489.831002433"/>
    <n v="25464490"/>
    <n v="83"/>
    <n v="1"/>
    <n v="0"/>
    <n v="0"/>
    <n v="3.6888888888888891"/>
    <n v="3.6888888888888891"/>
    <n v="3.6888888888888891"/>
    <n v="4"/>
    <n v="6660438"/>
    <n v="32124928"/>
    <n v="199558971"/>
  </r>
  <r>
    <x v="3"/>
    <n v="3767"/>
    <x v="16"/>
    <x v="158"/>
    <x v="158"/>
    <x v="157"/>
    <n v="6898"/>
    <n v="113549000010"/>
    <s v="13549113549000010"/>
    <s v="INSTITUCIÓN EDUCATIVA MANUEL FRANCISCO OBREGON"/>
    <n v="1"/>
    <n v="62.366696646537328"/>
    <n v="4.3679085536179816"/>
    <n v="0.64399497052583354"/>
    <n v="1.6439949705258337"/>
    <n v="1416"/>
    <n v="12"/>
    <n v="0"/>
    <n v="30"/>
    <n v="55"/>
    <n v="274"/>
    <n v="375"/>
    <n v="131"/>
    <n v="369"/>
    <n v="0"/>
    <n v="17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79286.1852479745"/>
    <n v="100099920.86829059"/>
    <n v="34308300.880607747"/>
    <n v="0"/>
    <n v="7894440.8325354662"/>
    <n v="66509887.96628546"/>
    <n v="0"/>
    <n v="0"/>
    <n v="217191837"/>
    <n v="0"/>
    <n v="0"/>
    <n v="0"/>
    <n v="0"/>
    <n v="0"/>
    <n v="0"/>
    <n v="0"/>
    <n v="0"/>
    <n v="0"/>
    <n v="217191837"/>
    <n v="153384.06567796611"/>
    <n v="1"/>
    <n v="0"/>
    <n v="0"/>
    <n v="1"/>
    <n v="24249724"/>
    <n v="39866424.292639598"/>
    <n v="39866424"/>
    <n v="97"/>
    <n v="1"/>
    <n v="0"/>
    <n v="3.2307692307692308"/>
    <n v="2.4444444444444446"/>
    <n v="5.6752136752136755"/>
    <n v="4"/>
    <n v="4"/>
    <n v="6660438"/>
    <n v="46526862"/>
    <n v="263718699"/>
  </r>
  <r>
    <x v="3"/>
    <n v="3767"/>
    <x v="16"/>
    <x v="159"/>
    <x v="159"/>
    <x v="158"/>
    <n v="23969"/>
    <n v="113580000044"/>
    <s v="13580113580000044"/>
    <s v="INSTITUCIÓN EDUCATIVA TÉCNICA AGROPECUARIA HÉCTOR MANUEL VIDES BALLESTEROS"/>
    <n v="1"/>
    <n v="27.010309278350515"/>
    <n v="1.8916916764313612"/>
    <n v="0.26934754891584484"/>
    <n v="1.2693475489158448"/>
    <n v="1028"/>
    <n v="0"/>
    <n v="0"/>
    <n v="24"/>
    <n v="64"/>
    <n v="113"/>
    <n v="422"/>
    <n v="0"/>
    <n v="321"/>
    <n v="0"/>
    <n v="0"/>
    <n v="0"/>
    <n v="8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528429.2291571358"/>
    <n v="77184425.603402793"/>
    <n v="0"/>
    <n v="16040587.576553466"/>
    <n v="3483079.5194446868"/>
    <n v="14328136.185262077"/>
    <n v="0"/>
    <n v="0"/>
    <n v="118564658"/>
    <n v="0"/>
    <n v="0"/>
    <n v="0"/>
    <n v="0"/>
    <n v="0"/>
    <n v="0"/>
    <n v="0"/>
    <n v="0"/>
    <n v="0"/>
    <n v="118564658"/>
    <n v="115335.27042801556"/>
    <n v="1"/>
    <n v="0"/>
    <n v="0"/>
    <n v="1"/>
    <n v="24249724"/>
    <n v="30781327.721285734"/>
    <n v="30781328"/>
    <n v="88"/>
    <n v="1"/>
    <n v="0"/>
    <n v="1.8461538461538463"/>
    <n v="2.8444444444444446"/>
    <n v="4.6905982905982908"/>
    <n v="4"/>
    <n v="4"/>
    <n v="6660438"/>
    <n v="37441766"/>
    <n v="156006424"/>
  </r>
  <r>
    <x v="3"/>
    <n v="3767"/>
    <x v="16"/>
    <x v="160"/>
    <x v="160"/>
    <x v="159"/>
    <n v="6906"/>
    <n v="113600000691"/>
    <s v="13600113600000691"/>
    <s v="INSTITUCIÓN EDUCATIVA DE RIO VIEJO"/>
    <n v="1"/>
    <n v="43.53230769230769"/>
    <n v="3.0488249234299905"/>
    <n v="0.44441985031287573"/>
    <n v="1.4444198503128758"/>
    <n v="1298"/>
    <n v="0"/>
    <n v="0"/>
    <n v="23"/>
    <n v="88"/>
    <n v="174"/>
    <n v="470"/>
    <n v="0"/>
    <n v="449"/>
    <n v="0"/>
    <n v="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779313.211454317"/>
    <n v="108634876.16324525"/>
    <n v="16667524.646562552"/>
    <n v="0"/>
    <n v="3798331.6591539066"/>
    <n v="25105761.857616957"/>
    <n v="0"/>
    <n v="0"/>
    <n v="165985808"/>
    <n v="0"/>
    <n v="0"/>
    <n v="0"/>
    <n v="0"/>
    <n v="0"/>
    <n v="0"/>
    <n v="0"/>
    <n v="0"/>
    <n v="0"/>
    <n v="165985808"/>
    <n v="127878.12634822805"/>
    <n v="1"/>
    <n v="0"/>
    <n v="1"/>
    <n v="1"/>
    <n v="24249724"/>
    <n v="35026782.71020855"/>
    <n v="35026783"/>
    <n v="111"/>
    <n v="1"/>
    <n v="0"/>
    <n v="1.7692307692307692"/>
    <n v="3.911111111111111"/>
    <n v="5.6803418803418797"/>
    <n v="4"/>
    <n v="4"/>
    <n v="6660438"/>
    <n v="41687221"/>
    <n v="207673029"/>
  </r>
  <r>
    <x v="3"/>
    <n v="3767"/>
    <x v="16"/>
    <x v="161"/>
    <x v="161"/>
    <x v="160"/>
    <n v="7392"/>
    <n v="113647000125"/>
    <s v="13647113647000125"/>
    <s v="INSTITUCIÓN EDUCATIVA MAURICIO NELSON VISBAL"/>
    <n v="1"/>
    <n v="32.855067199418819"/>
    <n v="2.3010346349328858"/>
    <n v="0.33128044557352437"/>
    <n v="1.3312804455735243"/>
    <n v="1785"/>
    <n v="0"/>
    <n v="0"/>
    <n v="0"/>
    <n v="109"/>
    <n v="0"/>
    <n v="780"/>
    <n v="0"/>
    <n v="647"/>
    <n v="0"/>
    <n v="2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447448.828720104"/>
    <n v="155472592.36981121"/>
    <n v="40692905.909490958"/>
    <n v="0"/>
    <n v="0"/>
    <n v="0"/>
    <n v="0"/>
    <n v="0"/>
    <n v="209612947"/>
    <n v="0"/>
    <n v="0"/>
    <n v="0"/>
    <n v="0"/>
    <n v="0"/>
    <n v="0"/>
    <n v="0"/>
    <n v="0"/>
    <n v="0"/>
    <n v="209612947"/>
    <n v="117430.22240896359"/>
    <n v="0"/>
    <n v="0"/>
    <n v="0"/>
    <n v="0"/>
    <n v="19701352"/>
    <n v="26228024.668960843"/>
    <n v="26228025"/>
    <n v="109"/>
    <n v="1"/>
    <n v="0"/>
    <n v="0"/>
    <n v="4.8444444444444441"/>
    <n v="4.8444444444444441"/>
    <n v="4"/>
    <n v="4"/>
    <n v="6660438"/>
    <n v="32888463"/>
    <n v="242501410"/>
  </r>
  <r>
    <x v="3"/>
    <n v="3767"/>
    <x v="16"/>
    <x v="161"/>
    <x v="161"/>
    <x v="160"/>
    <n v="7393"/>
    <n v="113647000133"/>
    <s v="13647113647000133"/>
    <s v="INSTITUCIÓN EDUCATIVA FRANCISCO  DE PAULA SANTANDER"/>
    <n v="1"/>
    <n v="32.855067199418819"/>
    <n v="2.3010346349328858"/>
    <n v="0.33128044557352437"/>
    <n v="1.3312804455735243"/>
    <n v="510"/>
    <n v="0"/>
    <n v="0"/>
    <n v="0"/>
    <n v="33"/>
    <n v="0"/>
    <n v="221"/>
    <n v="0"/>
    <n v="175"/>
    <n v="0"/>
    <n v="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71245.9756675544"/>
    <n v="43144461.5125755"/>
    <n v="13237451.319954891"/>
    <n v="0"/>
    <n v="0"/>
    <n v="0"/>
    <n v="0"/>
    <n v="0"/>
    <n v="60453159"/>
    <n v="0"/>
    <n v="0"/>
    <n v="0"/>
    <n v="0"/>
    <n v="0"/>
    <n v="0"/>
    <n v="0"/>
    <n v="0"/>
    <n v="0"/>
    <n v="60453159"/>
    <n v="118535.60588235295"/>
    <n v="0"/>
    <n v="0"/>
    <n v="0"/>
    <n v="0"/>
    <n v="19701352"/>
    <n v="26228024.668960843"/>
    <n v="26228025"/>
    <n v="33"/>
    <n v="1"/>
    <n v="0"/>
    <n v="0"/>
    <n v="1.4666666666666666"/>
    <n v="1.4666666666666666"/>
    <n v="1.4666666666666666"/>
    <n v="2"/>
    <n v="6660438"/>
    <n v="32888463"/>
    <n v="93341622"/>
  </r>
  <r>
    <x v="3"/>
    <n v="3767"/>
    <x v="16"/>
    <x v="162"/>
    <x v="162"/>
    <x v="161"/>
    <n v="7395"/>
    <n v="113650000489"/>
    <s v="13650113650000489"/>
    <s v="INSTITUCIÓN EDUCATIVA TÉCNICA AGROPECUARIA DE SAN FERNANDO"/>
    <n v="1"/>
    <n v="40.732405891980363"/>
    <n v="2.8527312439418511"/>
    <n v="0.41475120856703801"/>
    <n v="1.414751208567038"/>
    <n v="838"/>
    <n v="0"/>
    <n v="0"/>
    <n v="45"/>
    <n v="13"/>
    <n v="276"/>
    <n v="118"/>
    <n v="65"/>
    <n v="221"/>
    <n v="0"/>
    <n v="0"/>
    <n v="26"/>
    <n v="7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04383.3202385076"/>
    <n v="39250038.389534138"/>
    <n v="0"/>
    <n v="15749698.02285563"/>
    <n v="7278873.7468092814"/>
    <n v="48190913.754626885"/>
    <n v="0"/>
    <n v="6773282.6926524704"/>
    <n v="118947190"/>
    <n v="0"/>
    <n v="0"/>
    <n v="0"/>
    <n v="0"/>
    <n v="0"/>
    <n v="0"/>
    <n v="0"/>
    <n v="0"/>
    <n v="0"/>
    <n v="118947190"/>
    <n v="141941.75417661096"/>
    <n v="1"/>
    <n v="0"/>
    <n v="0"/>
    <n v="1"/>
    <n v="24249724"/>
    <n v="34307326.336417109"/>
    <n v="34307326"/>
    <n v="58"/>
    <n v="1"/>
    <n v="0"/>
    <n v="3.4615384615384617"/>
    <n v="0.57777777777777772"/>
    <n v="4.0393162393162392"/>
    <n v="4"/>
    <n v="4"/>
    <n v="6660438"/>
    <n v="40967764"/>
    <n v="159914954"/>
  </r>
  <r>
    <x v="3"/>
    <n v="3767"/>
    <x v="16"/>
    <x v="163"/>
    <x v="163"/>
    <x v="162"/>
    <n v="7398"/>
    <n v="113654000173"/>
    <s v="13654113654000173"/>
    <s v="INSTITUCIÓN EDUCATIVA TÉCNICA AGRÍCOLA DE SAN JACINTO"/>
    <n v="1"/>
    <n v="93.444015116130956"/>
    <n v="6.5444369327971712"/>
    <n v="0.97330002972037044"/>
    <n v="1.9733000297203704"/>
    <n v="1276"/>
    <n v="0"/>
    <n v="0"/>
    <n v="0"/>
    <n v="120"/>
    <n v="0"/>
    <n v="674"/>
    <n v="0"/>
    <n v="354"/>
    <n v="0"/>
    <n v="0"/>
    <n v="0"/>
    <n v="12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944122.446505975"/>
    <n v="166014702.36398938"/>
    <n v="0"/>
    <n v="37998244.24590116"/>
    <n v="0"/>
    <n v="0"/>
    <n v="0"/>
    <n v="0"/>
    <n v="225957069"/>
    <n v="0"/>
    <n v="0"/>
    <n v="0"/>
    <n v="0"/>
    <n v="0"/>
    <n v="0"/>
    <n v="0"/>
    <n v="0"/>
    <n v="0"/>
    <n v="225957069"/>
    <n v="177082.34247648902"/>
    <n v="0"/>
    <n v="1"/>
    <n v="1"/>
    <n v="1"/>
    <n v="24249724"/>
    <n v="47851981.089910783"/>
    <n v="47851981"/>
    <n v="120"/>
    <n v="0"/>
    <n v="1"/>
    <n v="0"/>
    <n v="5.333333333333333"/>
    <n v="5.333333333333333"/>
    <n v="4"/>
    <n v="4"/>
    <n v="26641753"/>
    <n v="74493734"/>
    <n v="300450803"/>
  </r>
  <r>
    <x v="3"/>
    <n v="3767"/>
    <x v="16"/>
    <x v="163"/>
    <x v="163"/>
    <x v="162"/>
    <n v="7399"/>
    <n v="113654000327"/>
    <s v="13654113654000327"/>
    <s v="INSTITUCIÓN EDUCATIVA PIO XII"/>
    <n v="1"/>
    <n v="93.444015116130956"/>
    <n v="6.5444369327971712"/>
    <n v="0.97330002972037044"/>
    <n v="1.9733000297203704"/>
    <n v="2079"/>
    <n v="0"/>
    <n v="0"/>
    <n v="0"/>
    <n v="130"/>
    <n v="0"/>
    <n v="886"/>
    <n v="0"/>
    <n v="802"/>
    <n v="0"/>
    <n v="2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772799.31704814"/>
    <n v="272600017.11129773"/>
    <n v="63224213.277635857"/>
    <n v="0"/>
    <n v="0"/>
    <n v="0"/>
    <n v="0"/>
    <n v="0"/>
    <n v="359597030"/>
    <n v="0"/>
    <n v="0"/>
    <n v="0"/>
    <n v="0"/>
    <n v="0"/>
    <n v="0"/>
    <n v="0"/>
    <n v="0"/>
    <n v="0"/>
    <n v="359597030"/>
    <n v="172966.34439634439"/>
    <n v="0"/>
    <n v="1"/>
    <n v="1"/>
    <n v="1"/>
    <n v="24249724"/>
    <n v="47851981.089910783"/>
    <n v="47851981"/>
    <n v="130"/>
    <n v="0"/>
    <n v="1"/>
    <n v="0"/>
    <n v="5.7777777777777777"/>
    <n v="5.7777777777777777"/>
    <n v="4"/>
    <n v="4"/>
    <n v="26641753"/>
    <n v="74493734"/>
    <n v="434090764"/>
  </r>
  <r>
    <x v="3"/>
    <n v="3767"/>
    <x v="16"/>
    <x v="164"/>
    <x v="164"/>
    <x v="163"/>
    <n v="24051"/>
    <n v="113657000018"/>
    <s v="13657113657000018"/>
    <s v="INSTITUCIÓN EDUCATIVA  NORMAL SUPERIOR MONTES DE MARÍA"/>
    <n v="1"/>
    <n v="38.390940923980573"/>
    <n v="2.6887446066555074"/>
    <n v="0.38994030795334716"/>
    <n v="1.3899403079533472"/>
    <n v="2348"/>
    <n v="0"/>
    <n v="0"/>
    <n v="13"/>
    <n v="154"/>
    <n v="76"/>
    <n v="820"/>
    <n v="33"/>
    <n v="848"/>
    <n v="0"/>
    <n v="404"/>
    <n v="0"/>
    <n v="0"/>
    <n v="848"/>
    <n v="0"/>
    <n v="0"/>
    <n v="0"/>
    <n v="0"/>
    <n v="0"/>
    <n v="0"/>
    <n v="0"/>
    <n v="848"/>
    <n v="0"/>
    <n v="0"/>
    <n v="0"/>
    <n v="0"/>
    <n v="92671"/>
    <n v="81839"/>
    <n v="122758"/>
    <n v="150439"/>
    <n v="114333"/>
    <n v="99892"/>
    <n v="152848"/>
    <n v="184139"/>
    <n v="19836302.374865074"/>
    <n v="189737209.87080675"/>
    <n v="68933022.098789752"/>
    <n v="0"/>
    <n v="2065908.5879799905"/>
    <n v="15133986.979386257"/>
    <n v="0"/>
    <n v="0"/>
    <n v="295706430"/>
    <n v="0"/>
    <n v="19292224.696695939"/>
    <n v="0"/>
    <n v="0"/>
    <n v="0"/>
    <n v="0"/>
    <n v="0"/>
    <n v="0"/>
    <n v="19292225"/>
    <n v="314998655"/>
    <n v="134156.15630323678"/>
    <n v="1"/>
    <n v="1"/>
    <n v="1"/>
    <n v="1"/>
    <n v="24249724"/>
    <n v="33705668.844343677"/>
    <n v="33705669"/>
    <n v="167"/>
    <n v="1"/>
    <n v="0"/>
    <n v="1"/>
    <n v="6.8444444444444441"/>
    <n v="7.8444444444444441"/>
    <n v="4"/>
    <n v="4"/>
    <n v="6660438"/>
    <n v="40366107"/>
    <n v="355364762"/>
  </r>
  <r>
    <x v="3"/>
    <n v="3767"/>
    <x v="16"/>
    <x v="164"/>
    <x v="164"/>
    <x v="163"/>
    <n v="7943"/>
    <n v="113657000107"/>
    <s v="13657113657000107"/>
    <s v="INSTITUCIÓN EDUCATIVA TÉCNICA RODOLFO BARRIOS CABRERA"/>
    <n v="1"/>
    <n v="38.390940923980573"/>
    <n v="2.6887446066555074"/>
    <n v="0.38994030795334716"/>
    <n v="1.3899403079533472"/>
    <n v="703"/>
    <n v="0"/>
    <n v="0"/>
    <n v="2"/>
    <n v="32"/>
    <n v="35"/>
    <n v="166"/>
    <n v="0"/>
    <n v="347"/>
    <n v="0"/>
    <n v="3"/>
    <n v="0"/>
    <n v="11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121829.0649070283"/>
    <n v="58354429.654510714"/>
    <n v="511878.87697121099"/>
    <n v="24673945.138606846"/>
    <n v="317832.09045846009"/>
    <n v="4859537.1034726519"/>
    <n v="0"/>
    <n v="0"/>
    <n v="92839452"/>
    <n v="0"/>
    <n v="0"/>
    <n v="0"/>
    <n v="0"/>
    <n v="0"/>
    <n v="0"/>
    <n v="0"/>
    <n v="0"/>
    <n v="0"/>
    <n v="92839452"/>
    <n v="132061.80938833571"/>
    <n v="1"/>
    <n v="1"/>
    <n v="1"/>
    <n v="1"/>
    <n v="24249724"/>
    <n v="33705668.844343677"/>
    <n v="33705669"/>
    <n v="34"/>
    <n v="1"/>
    <n v="0"/>
    <n v="0.15384615384615385"/>
    <n v="1.4222222222222223"/>
    <n v="1.5760683760683762"/>
    <n v="1.5760683760683762"/>
    <n v="2"/>
    <n v="6660438"/>
    <n v="40366107"/>
    <n v="133205559"/>
  </r>
  <r>
    <x v="3"/>
    <n v="3767"/>
    <x v="16"/>
    <x v="164"/>
    <x v="164"/>
    <x v="163"/>
    <n v="24052"/>
    <n v="113657000522"/>
    <s v="13657113657000522"/>
    <s v="INSTITUCIÓN EDUCATIVA TÉCNICA EN SISTEMAS LA FLORESTA"/>
    <n v="1"/>
    <n v="38.390940923980573"/>
    <n v="2.6887446066555074"/>
    <n v="0.38994030795334716"/>
    <n v="1.3899403079533472"/>
    <n v="613"/>
    <n v="0"/>
    <n v="0"/>
    <n v="0"/>
    <n v="49"/>
    <n v="0"/>
    <n v="263"/>
    <n v="0"/>
    <n v="221"/>
    <n v="0"/>
    <n v="0"/>
    <n v="0"/>
    <n v="8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11550.7556388872"/>
    <n v="55055641.233495489"/>
    <n v="0"/>
    <n v="16728098.399055488"/>
    <n v="0"/>
    <n v="0"/>
    <n v="0"/>
    <n v="0"/>
    <n v="78095290"/>
    <n v="0"/>
    <n v="0"/>
    <n v="0"/>
    <n v="0"/>
    <n v="0"/>
    <n v="0"/>
    <n v="0"/>
    <n v="0"/>
    <n v="0"/>
    <n v="78095290"/>
    <n v="127398.51549755302"/>
    <n v="0"/>
    <n v="1"/>
    <n v="1"/>
    <n v="1"/>
    <n v="24249724"/>
    <n v="33705668.844343677"/>
    <n v="33705669"/>
    <n v="49"/>
    <n v="0"/>
    <n v="1"/>
    <n v="0"/>
    <n v="2.1777777777777776"/>
    <n v="2.1777777777777776"/>
    <n v="2.1777777777777776"/>
    <n v="3"/>
    <n v="19981315"/>
    <n v="53686984"/>
    <n v="131782274"/>
  </r>
  <r>
    <x v="3"/>
    <n v="3767"/>
    <x v="16"/>
    <x v="164"/>
    <x v="164"/>
    <x v="163"/>
    <n v="7944"/>
    <n v="113657000590"/>
    <s v="13657113657000590"/>
    <s v="INSTITUCIÓN EDUCATIVA ACADÉMICA Y TÉCNICA EN GESTIÓN EMPRESARIAL DIÓGENES A. ARRIETA"/>
    <n v="1"/>
    <n v="38.390940923980573"/>
    <n v="2.6887446066555074"/>
    <n v="0.38994030795334716"/>
    <n v="1.3899403079533472"/>
    <n v="1537"/>
    <n v="0"/>
    <n v="0"/>
    <n v="0"/>
    <n v="143"/>
    <n v="0"/>
    <n v="829"/>
    <n v="0"/>
    <n v="414"/>
    <n v="0"/>
    <n v="5"/>
    <n v="0"/>
    <n v="14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419423.633803282"/>
    <n v="141392896.80420431"/>
    <n v="853131.46161868505"/>
    <n v="30528779.578276265"/>
    <n v="0"/>
    <n v="0"/>
    <n v="0"/>
    <n v="0"/>
    <n v="191194231"/>
    <n v="0"/>
    <n v="0"/>
    <n v="0"/>
    <n v="0"/>
    <n v="0"/>
    <n v="0"/>
    <n v="0"/>
    <n v="0"/>
    <n v="0"/>
    <n v="191194231"/>
    <n v="124394.42485361094"/>
    <n v="0"/>
    <n v="1"/>
    <n v="1"/>
    <n v="1"/>
    <n v="24249724"/>
    <n v="33705668.844343677"/>
    <n v="33705669"/>
    <n v="143"/>
    <n v="0"/>
    <n v="1"/>
    <n v="0"/>
    <n v="6.3555555555555552"/>
    <n v="6.3555555555555552"/>
    <n v="4"/>
    <n v="4"/>
    <n v="26641753"/>
    <n v="60347422"/>
    <n v="251541653"/>
  </r>
  <r>
    <x v="3"/>
    <n v="3767"/>
    <x v="16"/>
    <x v="165"/>
    <x v="165"/>
    <x v="164"/>
    <n v="7484"/>
    <n v="113667000016"/>
    <s v="13667113667000016"/>
    <s v="INSTITUCIÓN EDUCATIVA TÉCNICA AGROPECUARIA Y MINERA DE SAN MARTÍN DE LOBA"/>
    <n v="1"/>
    <n v="45.589959313150814"/>
    <n v="3.1929344337666357"/>
    <n v="0.46622337526842961"/>
    <n v="1.4662233752684295"/>
    <n v="1607"/>
    <n v="0"/>
    <n v="111"/>
    <n v="18"/>
    <n v="60"/>
    <n v="95"/>
    <n v="663"/>
    <n v="0"/>
    <n v="485"/>
    <n v="0"/>
    <n v="0"/>
    <n v="0"/>
    <n v="175"/>
    <n v="895"/>
    <n v="0"/>
    <n v="0"/>
    <n v="0"/>
    <n v="0"/>
    <n v="0"/>
    <n v="237"/>
    <n v="0"/>
    <n v="483"/>
    <n v="0"/>
    <n v="0"/>
    <n v="0"/>
    <n v="175"/>
    <n v="92671"/>
    <n v="81839"/>
    <n v="122758"/>
    <n v="150439"/>
    <n v="114333"/>
    <n v="99892"/>
    <n v="152848"/>
    <n v="184139"/>
    <n v="23234862.076024607"/>
    <n v="137753404.52026477"/>
    <n v="0"/>
    <n v="38601006.211601272"/>
    <n v="3017478.9089621762"/>
    <n v="13914078.613219826"/>
    <n v="0"/>
    <n v="0"/>
    <n v="216520830"/>
    <n v="0"/>
    <n v="17279172.692437392"/>
    <n v="0"/>
    <n v="7720201.2423202544"/>
    <n v="0"/>
    <n v="0"/>
    <n v="0"/>
    <n v="0"/>
    <n v="24999374"/>
    <n v="241520204"/>
    <n v="150292.59738643435"/>
    <n v="1"/>
    <n v="0"/>
    <n v="0"/>
    <n v="1"/>
    <n v="24249724"/>
    <n v="35555512.172607839"/>
    <n v="35555512"/>
    <n v="189"/>
    <n v="1"/>
    <n v="0"/>
    <n v="1.3846153846153846"/>
    <n v="7.6"/>
    <n v="8.9846153846153847"/>
    <n v="4"/>
    <n v="4"/>
    <n v="6660438"/>
    <n v="42215950"/>
    <n v="283736154"/>
  </r>
  <r>
    <x v="3"/>
    <n v="3767"/>
    <x v="16"/>
    <x v="166"/>
    <x v="166"/>
    <x v="165"/>
    <n v="7486"/>
    <n v="113670001171"/>
    <s v="13670113670001171"/>
    <s v="INSTITUCIÓN EDUCATIVA TÉCNICA LA INTEGRADA"/>
    <n v="1"/>
    <n v="39.074225122349105"/>
    <n v="2.7365990394711601"/>
    <n v="0.3971806026271168"/>
    <n v="1.3971806026271167"/>
    <n v="1817"/>
    <n v="0"/>
    <n v="0"/>
    <n v="0"/>
    <n v="126"/>
    <n v="0"/>
    <n v="754"/>
    <n v="0"/>
    <n v="706"/>
    <n v="0"/>
    <n v="0"/>
    <n v="0"/>
    <n v="23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314243.576883249"/>
    <n v="166942040.47406489"/>
    <n v="0"/>
    <n v="48553994.568761408"/>
    <n v="0"/>
    <n v="0"/>
    <n v="0"/>
    <n v="0"/>
    <n v="231810279"/>
    <n v="0"/>
    <n v="0"/>
    <n v="0"/>
    <n v="0"/>
    <n v="0"/>
    <n v="0"/>
    <n v="0"/>
    <n v="0"/>
    <n v="0"/>
    <n v="231810279"/>
    <n v="127578.57952669235"/>
    <n v="0"/>
    <n v="1"/>
    <n v="1"/>
    <n v="1"/>
    <n v="24249724"/>
    <n v="33881243.991861254"/>
    <n v="33881244"/>
    <n v="126"/>
    <n v="1"/>
    <n v="0"/>
    <n v="0"/>
    <n v="5.6"/>
    <n v="5.6"/>
    <n v="4"/>
    <n v="4"/>
    <n v="6660438"/>
    <n v="40541682"/>
    <n v="272351961"/>
  </r>
  <r>
    <x v="3"/>
    <n v="3767"/>
    <x v="16"/>
    <x v="167"/>
    <x v="167"/>
    <x v="166"/>
    <n v="7488"/>
    <n v="113673000028"/>
    <s v="13673113673000028"/>
    <s v="INSTITUCIÓN EDUCATIVA TÉCNICA AGROPECUARIA SOSTENIBLE Y AMBIENTAL  FELIPE SANTIAGO ESCOBAR"/>
    <n v="1"/>
    <n v="57.781893297243393"/>
    <n v="4.0468076641555406"/>
    <n v="0.5954129495315913"/>
    <n v="1.5954129495315912"/>
    <n v="1241"/>
    <n v="0"/>
    <n v="0"/>
    <n v="0"/>
    <n v="71"/>
    <n v="0"/>
    <n v="467"/>
    <n v="0"/>
    <n v="506"/>
    <n v="0"/>
    <n v="0"/>
    <n v="0"/>
    <n v="19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497244.454668988"/>
    <n v="127041691.36654456"/>
    <n v="0"/>
    <n v="47282428.756772861"/>
    <n v="0"/>
    <n v="0"/>
    <n v="0"/>
    <n v="0"/>
    <n v="184821365"/>
    <n v="0"/>
    <n v="0"/>
    <n v="0"/>
    <n v="0"/>
    <n v="0"/>
    <n v="0"/>
    <n v="0"/>
    <n v="0"/>
    <n v="0"/>
    <n v="184821365"/>
    <n v="148929.38356164383"/>
    <n v="0"/>
    <n v="0"/>
    <n v="0"/>
    <n v="0"/>
    <n v="19701352"/>
    <n v="31431792.104080115"/>
    <n v="31431792"/>
    <n v="71"/>
    <n v="1"/>
    <n v="0"/>
    <n v="0"/>
    <n v="3.1555555555555554"/>
    <n v="3.1555555555555554"/>
    <n v="3.1555555555555554"/>
    <n v="4"/>
    <n v="6660438"/>
    <n v="38092230"/>
    <n v="222913595"/>
  </r>
  <r>
    <x v="3"/>
    <n v="3767"/>
    <x v="16"/>
    <x v="168"/>
    <x v="168"/>
    <x v="167"/>
    <n v="24008"/>
    <n v="113683000051"/>
    <s v="13683113683000051"/>
    <s v="INSTITUCIÓN EDUCATIVA TÉCNICA AGROPECUARIA Y EN SISTEMAS NUESTRA SEÑORA DEL CARMEN"/>
    <n v="1"/>
    <n v="70.911564625850346"/>
    <n v="4.9663561858199348"/>
    <n v="0.73453908418513447"/>
    <n v="1.7345390841851345"/>
    <n v="1870"/>
    <n v="0"/>
    <n v="0"/>
    <n v="0"/>
    <n v="98"/>
    <n v="0"/>
    <n v="930"/>
    <n v="0"/>
    <n v="630"/>
    <n v="0"/>
    <n v="0"/>
    <n v="0"/>
    <n v="21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752664.204111019"/>
    <n v="221446592.81257847"/>
    <n v="0"/>
    <n v="55319772.960574217"/>
    <n v="0"/>
    <n v="0"/>
    <n v="0"/>
    <n v="0"/>
    <n v="292519030"/>
    <n v="0"/>
    <n v="0"/>
    <n v="0"/>
    <n v="0"/>
    <n v="0"/>
    <n v="0"/>
    <n v="0"/>
    <n v="0"/>
    <n v="0"/>
    <n v="292519030"/>
    <n v="156427.28877005348"/>
    <n v="0"/>
    <n v="0"/>
    <n v="0"/>
    <n v="0"/>
    <n v="19701352"/>
    <n v="34172765.05528897"/>
    <n v="34172765"/>
    <n v="98"/>
    <n v="1"/>
    <n v="0"/>
    <n v="0"/>
    <n v="4.3555555555555552"/>
    <n v="4.3555555555555552"/>
    <n v="4"/>
    <n v="4"/>
    <n v="6660438"/>
    <n v="40833203"/>
    <n v="333352233"/>
  </r>
  <r>
    <x v="3"/>
    <n v="3767"/>
    <x v="16"/>
    <x v="168"/>
    <x v="168"/>
    <x v="167"/>
    <n v="7493"/>
    <n v="113683000085"/>
    <s v="13683113683000085"/>
    <s v="INSTITUCIÓN EDUCATIVA SANTA ROSA DE LIMA"/>
    <n v="1"/>
    <n v="70.911564625850346"/>
    <n v="4.9663561858199348"/>
    <n v="0.73453908418513447"/>
    <n v="1.7345390841851345"/>
    <n v="1654"/>
    <n v="0"/>
    <n v="0"/>
    <n v="0"/>
    <n v="137"/>
    <n v="0"/>
    <n v="790"/>
    <n v="0"/>
    <n v="534"/>
    <n v="0"/>
    <n v="19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021581.591461323"/>
    <n v="187945698.00247043"/>
    <n v="41095209.937004954"/>
    <n v="0"/>
    <n v="0"/>
    <n v="0"/>
    <n v="0"/>
    <n v="0"/>
    <n v="251062490"/>
    <n v="0"/>
    <n v="0"/>
    <n v="0"/>
    <n v="0"/>
    <n v="0"/>
    <n v="0"/>
    <n v="0"/>
    <n v="0"/>
    <n v="0"/>
    <n v="251062490"/>
    <n v="151791.10640870617"/>
    <n v="0"/>
    <n v="0"/>
    <n v="0"/>
    <n v="0"/>
    <n v="19701352"/>
    <n v="34172765.05528897"/>
    <n v="34172765"/>
    <n v="137"/>
    <n v="1"/>
    <n v="0"/>
    <n v="0"/>
    <n v="6.0888888888888886"/>
    <n v="6.0888888888888886"/>
    <n v="4"/>
    <n v="4"/>
    <n v="6660438"/>
    <n v="40833203"/>
    <n v="291895693"/>
  </r>
  <r>
    <x v="3"/>
    <n v="3767"/>
    <x v="16"/>
    <x v="168"/>
    <x v="168"/>
    <x v="167"/>
    <n v="7494"/>
    <n v="113683000727"/>
    <s v="13683113683000727"/>
    <s v="CENTRO EDUCATIVO DE CHIRICOCO"/>
    <n v="1"/>
    <n v="70.911564625850346"/>
    <n v="4.9663561858199348"/>
    <n v="0.73453908418513447"/>
    <n v="1.7345390841851345"/>
    <n v="218"/>
    <n v="0"/>
    <n v="0"/>
    <n v="10"/>
    <n v="0"/>
    <n v="103"/>
    <n v="0"/>
    <n v="82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83150.5711213897"/>
    <n v="32054316.966522969"/>
    <n v="6097779.0886091767"/>
    <n v="0"/>
    <n v="40135247"/>
    <n v="0"/>
    <n v="0"/>
    <n v="0"/>
    <n v="0"/>
    <n v="0"/>
    <n v="0"/>
    <n v="0"/>
    <n v="0"/>
    <n v="0"/>
    <n v="40135247"/>
    <n v="184106.63761467891"/>
    <n v="1"/>
    <n v="0"/>
    <n v="0"/>
    <n v="1"/>
    <n v="24249724"/>
    <n v="42062094.058702275"/>
    <n v="42062094"/>
    <n v="10"/>
    <n v="1"/>
    <n v="0"/>
    <n v="0.76923076923076927"/>
    <n v="0"/>
    <n v="0.76923076923076927"/>
    <n v="0.76923076923076927"/>
    <n v="1"/>
    <n v="6660438"/>
    <n v="48722532"/>
    <n v="88857779"/>
  </r>
  <r>
    <x v="3"/>
    <n v="3767"/>
    <x v="16"/>
    <x v="169"/>
    <x v="169"/>
    <x v="168"/>
    <n v="7495"/>
    <n v="113688010909"/>
    <s v="13688113688010909"/>
    <s v="INSTITUCIÓN EDUCATIVA TÉCNICA COMERCIAL MARIA INMACULADA"/>
    <n v="1"/>
    <n v="28.056736548893124"/>
    <n v="1.9649791659331151"/>
    <n v="0.28043582201141343"/>
    <n v="1.2804358220114134"/>
    <n v="1565"/>
    <n v="0"/>
    <n v="0"/>
    <n v="0"/>
    <n v="126"/>
    <n v="0"/>
    <n v="647"/>
    <n v="0"/>
    <n v="601"/>
    <n v="0"/>
    <n v="1"/>
    <n v="0"/>
    <n v="190"/>
    <n v="1565"/>
    <n v="0"/>
    <n v="0"/>
    <n v="0"/>
    <n v="126"/>
    <n v="0"/>
    <n v="647"/>
    <n v="0"/>
    <n v="601"/>
    <n v="0"/>
    <n v="1"/>
    <n v="0"/>
    <n v="190"/>
    <n v="92671"/>
    <n v="81839"/>
    <n v="122758"/>
    <n v="150439"/>
    <n v="114333"/>
    <n v="99892"/>
    <n v="152848"/>
    <n v="184139"/>
    <n v="14951067.775764082"/>
    <n v="130777404.87251489"/>
    <n v="157183.74063847709"/>
    <n v="36599222.079239257"/>
    <n v="0"/>
    <n v="0"/>
    <n v="0"/>
    <n v="0"/>
    <n v="182484878"/>
    <n v="2990213.5551528162"/>
    <n v="26155480.974502981"/>
    <n v="31436.74812769542"/>
    <n v="7319844.415847851"/>
    <n v="0"/>
    <n v="0"/>
    <n v="0"/>
    <n v="0"/>
    <n v="36496976"/>
    <n v="218981854"/>
    <n v="139924.5073482428"/>
    <n v="0"/>
    <n v="1"/>
    <n v="1"/>
    <n v="1"/>
    <n v="24249724"/>
    <n v="31050215.283489898"/>
    <n v="31050215"/>
    <n v="126"/>
    <n v="0"/>
    <n v="1"/>
    <n v="0"/>
    <n v="5.6"/>
    <n v="5.6"/>
    <n v="4"/>
    <n v="4"/>
    <n v="26641753"/>
    <n v="57691968"/>
    <n v="276673822"/>
  </r>
  <r>
    <x v="3"/>
    <n v="3767"/>
    <x v="16"/>
    <x v="169"/>
    <x v="169"/>
    <x v="168"/>
    <n v="24009"/>
    <n v="113688011051"/>
    <s v="13688113688011051"/>
    <s v="INSTITUCIÓN EDUCATIVA TÉCNICA EN INFORMÁTICA MARÍA MONTESSORI"/>
    <n v="1"/>
    <n v="28.056736548893124"/>
    <n v="1.9649791659331151"/>
    <n v="0.28043582201141343"/>
    <n v="1.2804358220114134"/>
    <n v="1688"/>
    <n v="0"/>
    <n v="0"/>
    <n v="6"/>
    <n v="130"/>
    <n v="38"/>
    <n v="718"/>
    <n v="0"/>
    <n v="593"/>
    <n v="0"/>
    <n v="0"/>
    <n v="0"/>
    <n v="20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425704.848010559"/>
    <n v="137379148.86848319"/>
    <n v="0"/>
    <n v="39103379.379397728"/>
    <n v="878376.41302818561"/>
    <n v="4860401.2150298357"/>
    <n v="0"/>
    <n v="0"/>
    <n v="197647011"/>
    <n v="0"/>
    <n v="0"/>
    <n v="0"/>
    <n v="0"/>
    <n v="0"/>
    <n v="0"/>
    <n v="0"/>
    <n v="0"/>
    <n v="0"/>
    <n v="197647011"/>
    <n v="117089.461492891"/>
    <n v="1"/>
    <n v="1"/>
    <n v="1"/>
    <n v="1"/>
    <n v="24249724"/>
    <n v="31050215.283489898"/>
    <n v="31050215"/>
    <n v="136"/>
    <n v="1"/>
    <n v="0"/>
    <n v="0.46153846153846156"/>
    <n v="5.7777777777777777"/>
    <n v="6.2393162393162394"/>
    <n v="4"/>
    <n v="4"/>
    <n v="6660438"/>
    <n v="37710653"/>
    <n v="235357664"/>
  </r>
  <r>
    <x v="3"/>
    <n v="3767"/>
    <x v="16"/>
    <x v="170"/>
    <x v="170"/>
    <x v="169"/>
    <n v="7498"/>
    <n v="113744002329"/>
    <s v="13744113744002329"/>
    <s v="INSTITUCIÓN EDUCATIVA TÉCNICA AGROPECUARIA Y COMERCIAL EUTIMIO GUTIERREZ MANJON"/>
    <n v="1"/>
    <n v="34.591194968553459"/>
    <n v="2.4226259286958838"/>
    <n v="0.34967700248185396"/>
    <n v="1.3496770024818541"/>
    <n v="1259"/>
    <n v="0"/>
    <n v="0"/>
    <n v="13"/>
    <n v="85"/>
    <n v="179"/>
    <n v="488"/>
    <n v="30"/>
    <n v="349"/>
    <n v="0"/>
    <n v="4"/>
    <n v="0"/>
    <n v="111"/>
    <n v="730"/>
    <n v="0"/>
    <n v="0"/>
    <n v="0"/>
    <n v="0"/>
    <n v="0"/>
    <n v="269"/>
    <n v="0"/>
    <n v="346"/>
    <n v="0"/>
    <n v="4"/>
    <n v="0"/>
    <n v="111"/>
    <n v="92671"/>
    <n v="81839"/>
    <n v="122758"/>
    <n v="150439"/>
    <n v="114333"/>
    <n v="99892"/>
    <n v="152848"/>
    <n v="184139"/>
    <n v="10631452.987244651"/>
    <n v="92451852.964516118"/>
    <n v="662734.59788266977"/>
    <n v="22537890.50197681"/>
    <n v="2006064.0694218518"/>
    <n v="28177784.442570731"/>
    <n v="0"/>
    <n v="0"/>
    <n v="156467780"/>
    <n v="0"/>
    <n v="13586114.593351832"/>
    <n v="132546.91957653395"/>
    <n v="4507578.1003953619"/>
    <n v="0"/>
    <n v="0"/>
    <n v="0"/>
    <n v="0"/>
    <n v="18226240"/>
    <n v="174694020"/>
    <n v="138756.17156473393"/>
    <n v="1"/>
    <n v="1"/>
    <n v="1"/>
    <n v="1"/>
    <n v="24249724"/>
    <n v="32729294.799332276"/>
    <n v="32729295"/>
    <n v="98"/>
    <n v="1"/>
    <n v="0"/>
    <n v="1"/>
    <n v="3.7777777777777777"/>
    <n v="4.7777777777777777"/>
    <n v="4"/>
    <n v="4"/>
    <n v="6660438"/>
    <n v="39389733"/>
    <n v="214083753"/>
  </r>
  <r>
    <x v="3"/>
    <n v="3767"/>
    <x v="16"/>
    <x v="171"/>
    <x v="171"/>
    <x v="170"/>
    <n v="7990"/>
    <n v="113760000018"/>
    <s v="13760113760000018"/>
    <s v="INSTITUCIÓN EDUCATIVA TECNICA AGROPISCICOLA LICEO DEL DIQUE ENRIQUE CASTILLO JIMENEZ"/>
    <n v="1"/>
    <n v="28.289974964623926"/>
    <n v="1.9813142313747998"/>
    <n v="0.28290728975963053"/>
    <n v="1.2829072897596305"/>
    <n v="1115"/>
    <n v="0"/>
    <n v="0"/>
    <n v="0"/>
    <n v="73"/>
    <n v="0"/>
    <n v="497"/>
    <n v="0"/>
    <n v="393"/>
    <n v="0"/>
    <n v="0"/>
    <n v="0"/>
    <n v="152"/>
    <n v="545"/>
    <n v="0"/>
    <n v="0"/>
    <n v="0"/>
    <n v="0"/>
    <n v="0"/>
    <n v="0"/>
    <n v="0"/>
    <n v="393"/>
    <n v="0"/>
    <n v="0"/>
    <n v="0"/>
    <n v="152"/>
    <n v="92671"/>
    <n v="81839"/>
    <n v="122758"/>
    <n v="150439"/>
    <n v="114333"/>
    <n v="99892"/>
    <n v="152848"/>
    <n v="184139"/>
    <n v="8678846.0057999752"/>
    <n v="93442746.221108183"/>
    <n v="0"/>
    <n v="29335892.044150658"/>
    <n v="0"/>
    <n v="0"/>
    <n v="0"/>
    <n v="0"/>
    <n v="131457484"/>
    <n v="0"/>
    <n v="8252359.3853697786"/>
    <n v="0"/>
    <n v="5867178.4088301323"/>
    <n v="0"/>
    <n v="0"/>
    <n v="0"/>
    <n v="0"/>
    <n v="14119538"/>
    <n v="145577022"/>
    <n v="130562.35156950673"/>
    <n v="0"/>
    <n v="0"/>
    <n v="0"/>
    <n v="0"/>
    <n v="19701352"/>
    <n v="25275008.098920476"/>
    <n v="25275008"/>
    <n v="73"/>
    <n v="1"/>
    <n v="0"/>
    <n v="0"/>
    <n v="3.2444444444444445"/>
    <n v="3.2444444444444445"/>
    <n v="3.2444444444444445"/>
    <n v="4"/>
    <n v="6660438"/>
    <n v="31935446"/>
    <n v="177512468"/>
  </r>
  <r>
    <x v="3"/>
    <n v="3767"/>
    <x v="16"/>
    <x v="171"/>
    <x v="171"/>
    <x v="170"/>
    <n v="7991"/>
    <n v="113760000131"/>
    <s v="13760113760000131"/>
    <s v="INSTITUCIÓN EDUCATIVA SIMON ALMANZA JULIO"/>
    <n v="1"/>
    <n v="28.289974964623926"/>
    <n v="1.9813142313747998"/>
    <n v="0.28290728975963053"/>
    <n v="1.2829072897596305"/>
    <n v="470"/>
    <n v="0"/>
    <n v="0"/>
    <n v="0"/>
    <n v="35"/>
    <n v="0"/>
    <n v="155"/>
    <n v="0"/>
    <n v="202"/>
    <n v="0"/>
    <n v="7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161090.5507260151"/>
    <n v="37482090.338129908"/>
    <n v="12283996.379952392"/>
    <n v="0"/>
    <n v="0"/>
    <n v="0"/>
    <n v="0"/>
    <n v="0"/>
    <n v="53927177"/>
    <n v="0"/>
    <n v="0"/>
    <n v="0"/>
    <n v="0"/>
    <n v="0"/>
    <n v="0"/>
    <n v="0"/>
    <n v="0"/>
    <n v="0"/>
    <n v="53927177"/>
    <n v="114738.67446808511"/>
    <n v="0"/>
    <n v="0"/>
    <n v="0"/>
    <n v="0"/>
    <n v="19701352"/>
    <n v="25275008.098920476"/>
    <n v="25275008"/>
    <n v="35"/>
    <n v="1"/>
    <n v="0"/>
    <n v="0"/>
    <n v="1.5555555555555556"/>
    <n v="1.5555555555555556"/>
    <n v="1.5555555555555556"/>
    <n v="2"/>
    <n v="6660438"/>
    <n v="31935446"/>
    <n v="85862623"/>
  </r>
  <r>
    <x v="3"/>
    <n v="3767"/>
    <x v="16"/>
    <x v="172"/>
    <x v="172"/>
    <x v="171"/>
    <n v="5971"/>
    <n v="113836000021"/>
    <s v="13836113836000021"/>
    <s v="INSTITUCIÓN EDUCATIVA TÉCNICA CRISANTO LUQUE"/>
    <n v="1"/>
    <n v="17.193535271396627"/>
    <n v="1.2041649440645086"/>
    <n v="0.16532591820075399"/>
    <n v="1.165325918200754"/>
    <n v="2574"/>
    <n v="0"/>
    <n v="0"/>
    <n v="63"/>
    <n v="79"/>
    <n v="365"/>
    <n v="704"/>
    <n v="0"/>
    <n v="948"/>
    <n v="0"/>
    <n v="41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31361.5350809842"/>
    <n v="157549766.11803126"/>
    <n v="59367027.812592588"/>
    <n v="0"/>
    <n v="8393818.1169557497"/>
    <n v="42488458.866632052"/>
    <n v="0"/>
    <n v="0"/>
    <n v="276330432"/>
    <n v="0"/>
    <n v="0"/>
    <n v="0"/>
    <n v="0"/>
    <n v="0"/>
    <n v="0"/>
    <n v="0"/>
    <n v="0"/>
    <n v="0"/>
    <n v="276330432"/>
    <n v="107354.48018648018"/>
    <n v="1"/>
    <n v="0"/>
    <n v="0"/>
    <n v="1"/>
    <n v="24249724"/>
    <n v="28258831.886414863"/>
    <n v="28258832"/>
    <n v="142"/>
    <n v="1"/>
    <n v="0"/>
    <n v="4.8461538461538458"/>
    <n v="3.5111111111111111"/>
    <n v="8.357264957264956"/>
    <n v="4"/>
    <n v="4"/>
    <n v="6660438"/>
    <n v="34919270"/>
    <n v="311249702"/>
  </r>
  <r>
    <x v="3"/>
    <n v="3767"/>
    <x v="16"/>
    <x v="172"/>
    <x v="172"/>
    <x v="171"/>
    <n v="5972"/>
    <n v="113836000039"/>
    <s v="13836113836000039"/>
    <s v="INSTITUCIÓN EDUCATIVA CUARTA POZA DE MANGA"/>
    <n v="1"/>
    <n v="17.193535271396627"/>
    <n v="1.2041649440645086"/>
    <n v="0.16532591820075399"/>
    <n v="1.165325918200754"/>
    <n v="1637"/>
    <n v="0"/>
    <n v="0"/>
    <n v="0"/>
    <n v="119"/>
    <n v="0"/>
    <n v="692"/>
    <n v="0"/>
    <n v="657"/>
    <n v="0"/>
    <n v="16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851038.261704268"/>
    <n v="128652926.4486829"/>
    <n v="24175970.3622365"/>
    <n v="0"/>
    <n v="0"/>
    <n v="0"/>
    <n v="0"/>
    <n v="0"/>
    <n v="165679935"/>
    <n v="0"/>
    <n v="0"/>
    <n v="0"/>
    <n v="0"/>
    <n v="0"/>
    <n v="0"/>
    <n v="0"/>
    <n v="0"/>
    <n v="0"/>
    <n v="165679935"/>
    <n v="101209.48992058643"/>
    <n v="0"/>
    <n v="0"/>
    <n v="0"/>
    <n v="0"/>
    <n v="19701352"/>
    <n v="22958496.109196261"/>
    <n v="22958496"/>
    <n v="119"/>
    <n v="1"/>
    <n v="0"/>
    <n v="0"/>
    <n v="5.2888888888888888"/>
    <n v="5.2888888888888888"/>
    <n v="4"/>
    <n v="4"/>
    <n v="6660438"/>
    <n v="29618934"/>
    <n v="195298869"/>
  </r>
  <r>
    <x v="3"/>
    <n v="3767"/>
    <x v="16"/>
    <x v="172"/>
    <x v="172"/>
    <x v="171"/>
    <n v="5973"/>
    <n v="113836000071"/>
    <s v="13836113836000071"/>
    <s v="INSTITUCIÓN EDUCATIVA TÉCNICA ALFONSO LÓPEZ PUMAREJO"/>
    <n v="1"/>
    <n v="17.193535271396627"/>
    <n v="1.2041649440645086"/>
    <n v="0.16532591820075399"/>
    <n v="1.165325918200754"/>
    <n v="1365"/>
    <n v="0"/>
    <n v="0"/>
    <n v="0"/>
    <n v="98"/>
    <n v="0"/>
    <n v="574"/>
    <n v="0"/>
    <n v="516"/>
    <n v="0"/>
    <n v="0"/>
    <n v="0"/>
    <n v="17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583207.980227044"/>
    <n v="103952327.52339834"/>
    <n v="0"/>
    <n v="31029952.448051974"/>
    <n v="0"/>
    <n v="0"/>
    <n v="0"/>
    <n v="0"/>
    <n v="145565488"/>
    <n v="0"/>
    <n v="0"/>
    <n v="0"/>
    <n v="0"/>
    <n v="0"/>
    <n v="0"/>
    <n v="0"/>
    <n v="0"/>
    <n v="0"/>
    <n v="145565488"/>
    <n v="106641.38315018314"/>
    <n v="0"/>
    <n v="0"/>
    <n v="0"/>
    <n v="0"/>
    <n v="19701352"/>
    <n v="22958496.109196261"/>
    <n v="22958496"/>
    <n v="98"/>
    <n v="1"/>
    <n v="0"/>
    <n v="0"/>
    <n v="4.3555555555555552"/>
    <n v="4.3555555555555552"/>
    <n v="4"/>
    <n v="4"/>
    <n v="6660438"/>
    <n v="29618934"/>
    <n v="175184422"/>
  </r>
  <r>
    <x v="3"/>
    <n v="3767"/>
    <x v="16"/>
    <x v="172"/>
    <x v="172"/>
    <x v="171"/>
    <n v="5974"/>
    <n v="113836000241"/>
    <s v="13836113836000241"/>
    <s v="INSTITUCIÓN EDUCATIVA  DOCENTE DE TURBACO"/>
    <n v="1"/>
    <n v="17.193535271396627"/>
    <n v="1.2041649440645086"/>
    <n v="0.16532591820075399"/>
    <n v="1.165325918200754"/>
    <n v="2802"/>
    <n v="0"/>
    <n v="0"/>
    <n v="0"/>
    <n v="137"/>
    <n v="0"/>
    <n v="1116"/>
    <n v="0"/>
    <n v="1060"/>
    <n v="0"/>
    <n v="48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794892.788684744"/>
    <n v="207523178.61551815"/>
    <n v="69952955.663512707"/>
    <n v="0"/>
    <n v="0"/>
    <n v="0"/>
    <n v="0"/>
    <n v="0"/>
    <n v="292271027"/>
    <n v="0"/>
    <n v="0"/>
    <n v="0"/>
    <n v="0"/>
    <n v="0"/>
    <n v="0"/>
    <n v="0"/>
    <n v="0"/>
    <n v="0"/>
    <n v="292271027"/>
    <n v="104308.00392576731"/>
    <n v="0"/>
    <n v="0"/>
    <n v="0"/>
    <n v="0"/>
    <n v="19701352"/>
    <n v="22958496.109196261"/>
    <n v="22958496"/>
    <n v="137"/>
    <n v="0"/>
    <n v="1"/>
    <n v="0"/>
    <n v="6.0888888888888886"/>
    <n v="6.0888888888888886"/>
    <n v="4"/>
    <n v="4"/>
    <n v="26641753"/>
    <n v="49600249"/>
    <n v="341871276"/>
  </r>
  <r>
    <x v="3"/>
    <n v="3767"/>
    <x v="16"/>
    <x v="172"/>
    <x v="172"/>
    <x v="171"/>
    <n v="6030"/>
    <n v="113836000373"/>
    <s v="13836113836000373"/>
    <s v="INSTITUCIÓN EDUCATIVA FELIPE SANTIAGO ESCOBAR"/>
    <n v="1"/>
    <n v="17.193535271396627"/>
    <n v="1.2041649440645086"/>
    <n v="0.16532591820075399"/>
    <n v="1.165325918200754"/>
    <n v="1235"/>
    <n v="0"/>
    <n v="0"/>
    <n v="0"/>
    <n v="60"/>
    <n v="0"/>
    <n v="536"/>
    <n v="0"/>
    <n v="494"/>
    <n v="0"/>
    <n v="14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479515.0899349246"/>
    <n v="98230181.054220453"/>
    <n v="20742696.464640785"/>
    <n v="0"/>
    <n v="0"/>
    <n v="0"/>
    <n v="0"/>
    <n v="0"/>
    <n v="125452393"/>
    <n v="0"/>
    <n v="0"/>
    <n v="0"/>
    <n v="0"/>
    <n v="0"/>
    <n v="0"/>
    <n v="0"/>
    <n v="0"/>
    <n v="0"/>
    <n v="125452393"/>
    <n v="101580.88502024292"/>
    <n v="0"/>
    <n v="0"/>
    <n v="0"/>
    <n v="0"/>
    <n v="19701352"/>
    <n v="22958496.109196261"/>
    <n v="22958496"/>
    <n v="60"/>
    <n v="1"/>
    <n v="0"/>
    <n v="0"/>
    <n v="2.6666666666666665"/>
    <n v="2.6666666666666665"/>
    <n v="2.6666666666666665"/>
    <n v="3"/>
    <n v="6660438"/>
    <n v="29618934"/>
    <n v="155071327"/>
  </r>
  <r>
    <x v="3"/>
    <n v="3767"/>
    <x v="16"/>
    <x v="172"/>
    <x v="172"/>
    <x v="171"/>
    <n v="5975"/>
    <n v="113836000781"/>
    <s v="13836113836000781"/>
    <s v="INSTITUCIÓN EDUCATIVA TÉCNICA AGROPECUARIA LA BUENA ESPERANZA"/>
    <n v="1"/>
    <n v="17.193535271396627"/>
    <n v="1.2041649440645086"/>
    <n v="0.16532591820075399"/>
    <n v="1.165325918200754"/>
    <n v="1493"/>
    <n v="0"/>
    <n v="0"/>
    <n v="0"/>
    <n v="80"/>
    <n v="0"/>
    <n v="691"/>
    <n v="0"/>
    <n v="507"/>
    <n v="0"/>
    <n v="0"/>
    <n v="0"/>
    <n v="215"/>
    <n v="295"/>
    <n v="0"/>
    <n v="0"/>
    <n v="0"/>
    <n v="80"/>
    <n v="0"/>
    <n v="0"/>
    <n v="0"/>
    <n v="0"/>
    <n v="0"/>
    <n v="0"/>
    <n v="0"/>
    <n v="215"/>
    <n v="92671"/>
    <n v="81839"/>
    <n v="122758"/>
    <n v="150439"/>
    <n v="114333"/>
    <n v="99892"/>
    <n v="152848"/>
    <n v="184139"/>
    <n v="8639353.4532465655"/>
    <n v="114252191.16791855"/>
    <n v="0"/>
    <n v="37691750.148763694"/>
    <n v="0"/>
    <n v="0"/>
    <n v="0"/>
    <n v="0"/>
    <n v="160583295"/>
    <n v="1727870.6906493132"/>
    <n v="0"/>
    <n v="0"/>
    <n v="7538350.0297527388"/>
    <n v="0"/>
    <n v="0"/>
    <n v="0"/>
    <n v="0"/>
    <n v="9266221"/>
    <n v="169849516"/>
    <n v="113763.90890823845"/>
    <n v="0"/>
    <n v="0"/>
    <n v="0"/>
    <n v="0"/>
    <n v="19701352"/>
    <n v="22958496.109196261"/>
    <n v="22958496"/>
    <n v="80"/>
    <n v="0"/>
    <n v="1"/>
    <n v="0"/>
    <n v="3.5555555555555554"/>
    <n v="3.5555555555555554"/>
    <n v="3.5555555555555554"/>
    <n v="4"/>
    <n v="26641753"/>
    <n v="49600249"/>
    <n v="219449765"/>
  </r>
  <r>
    <x v="3"/>
    <n v="3767"/>
    <x v="16"/>
    <x v="173"/>
    <x v="173"/>
    <x v="172"/>
    <n v="23795"/>
    <n v="113838000010"/>
    <s v="13838113838000010"/>
    <s v="INSTITUCION EDUCATIVA TECNICA AGROINDUSTRIAL MARCOS FIDEL SUAREZ"/>
    <n v="1"/>
    <n v="48.565362840967573"/>
    <n v="3.401319537009674"/>
    <n v="0.49775168862062547"/>
    <n v="1.4977516886206255"/>
    <n v="1192"/>
    <n v="0"/>
    <n v="0"/>
    <n v="0"/>
    <n v="77"/>
    <n v="0"/>
    <n v="446"/>
    <n v="109"/>
    <n v="414"/>
    <n v="1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687457.298684472"/>
    <n v="105414070.3827201"/>
    <n v="0"/>
    <n v="0"/>
    <n v="0"/>
    <n v="16307861.873086376"/>
    <n v="33423539.114933662"/>
    <n v="0"/>
    <n v="165832929"/>
    <n v="0"/>
    <n v="0"/>
    <n v="0"/>
    <n v="0"/>
    <n v="0"/>
    <n v="0"/>
    <n v="0"/>
    <n v="0"/>
    <n v="0"/>
    <n v="165832929"/>
    <n v="139121.58473154361"/>
    <n v="1"/>
    <n v="0"/>
    <n v="0"/>
    <n v="1"/>
    <n v="24249724"/>
    <n v="36320065.069584109"/>
    <n v="36320065"/>
    <n v="77"/>
    <n v="1"/>
    <n v="0"/>
    <n v="0"/>
    <n v="3.4222222222222221"/>
    <n v="3.4222222222222221"/>
    <n v="3.4222222222222221"/>
    <n v="4"/>
    <n v="6660438"/>
    <n v="42980503"/>
    <n v="208813432"/>
  </r>
  <r>
    <x v="3"/>
    <n v="3767"/>
    <x v="16"/>
    <x v="173"/>
    <x v="173"/>
    <x v="172"/>
    <n v="6039"/>
    <n v="113838000087"/>
    <s v="13838113838000087"/>
    <s v="INSTITUCIÓN EDUCATIVA TÉCNICA INDUSTRIAL DE TURBANA"/>
    <n v="1"/>
    <n v="48.565362840967573"/>
    <n v="3.401319537009674"/>
    <n v="0.49775168862062547"/>
    <n v="1.4977516886206255"/>
    <n v="1447"/>
    <n v="0"/>
    <n v="0"/>
    <n v="0"/>
    <n v="138"/>
    <n v="0"/>
    <n v="752"/>
    <n v="0"/>
    <n v="393"/>
    <n v="0"/>
    <n v="134"/>
    <n v="0"/>
    <n v="3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154144.249590352"/>
    <n v="140347803.00955176"/>
    <n v="24637374.240086559"/>
    <n v="6759607.9885319481"/>
    <n v="0"/>
    <n v="0"/>
    <n v="0"/>
    <n v="0"/>
    <n v="190898929"/>
    <n v="0"/>
    <n v="0"/>
    <n v="0"/>
    <n v="0"/>
    <n v="0"/>
    <n v="0"/>
    <n v="0"/>
    <n v="0"/>
    <n v="0"/>
    <n v="190898929"/>
    <n v="131927.38700760194"/>
    <n v="0"/>
    <n v="0"/>
    <n v="0"/>
    <n v="0"/>
    <n v="19701352"/>
    <n v="29507733.226109337"/>
    <n v="29507733"/>
    <n v="138"/>
    <n v="1"/>
    <n v="0"/>
    <n v="0"/>
    <n v="6.1333333333333337"/>
    <n v="6.1333333333333337"/>
    <n v="4"/>
    <n v="4"/>
    <n v="6660438"/>
    <n v="36168171"/>
    <n v="227067100"/>
  </r>
  <r>
    <x v="3"/>
    <n v="3767"/>
    <x v="16"/>
    <x v="174"/>
    <x v="174"/>
    <x v="173"/>
    <n v="6041"/>
    <n v="113873000006"/>
    <s v="13873113873000006"/>
    <s v="INSTITUCIÓN EDUCATIVA TÉCNICA INDUSTRIAL MOISES CABEZA JUNCO"/>
    <n v="1"/>
    <n v="39.929027679205113"/>
    <n v="2.7964659171560018"/>
    <n v="0.406238359874111"/>
    <n v="1.4062383598741111"/>
    <n v="2093"/>
    <n v="0"/>
    <n v="0"/>
    <n v="0"/>
    <n v="100"/>
    <n v="0"/>
    <n v="783"/>
    <n v="0"/>
    <n v="908"/>
    <n v="0"/>
    <n v="0"/>
    <n v="0"/>
    <n v="30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031751.504789375"/>
    <n v="194608973.65714991"/>
    <n v="0"/>
    <n v="63889033.971572623"/>
    <n v="0"/>
    <n v="0"/>
    <n v="0"/>
    <n v="0"/>
    <n v="271529759"/>
    <n v="0"/>
    <n v="0"/>
    <n v="0"/>
    <n v="0"/>
    <n v="0"/>
    <n v="0"/>
    <n v="0"/>
    <n v="0"/>
    <n v="0"/>
    <n v="271529759"/>
    <n v="129732.32632584806"/>
    <n v="0"/>
    <n v="0"/>
    <n v="0"/>
    <n v="0"/>
    <n v="19701352"/>
    <n v="27704796.923782539"/>
    <n v="27704797"/>
    <n v="100"/>
    <n v="0"/>
    <n v="1"/>
    <n v="0"/>
    <n v="4.4444444444444446"/>
    <n v="4.4444444444444446"/>
    <n v="4"/>
    <n v="4"/>
    <n v="26641753"/>
    <n v="54346550"/>
    <n v="325876309"/>
  </r>
  <r>
    <x v="3"/>
    <n v="3767"/>
    <x v="16"/>
    <x v="174"/>
    <x v="174"/>
    <x v="173"/>
    <n v="6042"/>
    <n v="113873000103"/>
    <s v="13873113873000103"/>
    <s v="INSTITUCIÓN EDUCATIVA TÉCNICA AGROPECUARIA DE VILLANUEVA"/>
    <n v="1"/>
    <n v="39.929027679205113"/>
    <n v="2.7964659171560018"/>
    <n v="0.406238359874111"/>
    <n v="1.4062383598741111"/>
    <n v="1741"/>
    <n v="0"/>
    <n v="0"/>
    <n v="1"/>
    <n v="127"/>
    <n v="22"/>
    <n v="779"/>
    <n v="0"/>
    <n v="580"/>
    <n v="0"/>
    <n v="4"/>
    <n v="0"/>
    <n v="22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550324.411082506"/>
    <n v="156400706.80074909"/>
    <n v="690508.03432570444"/>
    <n v="48234105.117611118"/>
    <n v="160779.45039948673"/>
    <n v="3090383.1693799836"/>
    <n v="0"/>
    <n v="0"/>
    <n v="225126807"/>
    <n v="0"/>
    <n v="0"/>
    <n v="0"/>
    <n v="0"/>
    <n v="0"/>
    <n v="0"/>
    <n v="0"/>
    <n v="0"/>
    <n v="0"/>
    <n v="225126807"/>
    <n v="129308.90695002872"/>
    <n v="1"/>
    <n v="0"/>
    <n v="0"/>
    <n v="1"/>
    <n v="24249724"/>
    <n v="34100892.105159871"/>
    <n v="34100892"/>
    <n v="128"/>
    <n v="1"/>
    <n v="0"/>
    <n v="7.6923076923076927E-2"/>
    <n v="5.6444444444444448"/>
    <n v="5.7213675213675215"/>
    <n v="4"/>
    <n v="4"/>
    <n v="6660438"/>
    <n v="40761330"/>
    <n v="265888137"/>
  </r>
  <r>
    <x v="3"/>
    <n v="3767"/>
    <x v="16"/>
    <x v="175"/>
    <x v="175"/>
    <x v="174"/>
    <n v="6043"/>
    <n v="113894000031"/>
    <s v="13894113894000031"/>
    <s v="INSTITUCIÓN EDUCATIVA TÉCNICA ACUÍCOLA SAGRADO CORAZON DE JESÚS"/>
    <n v="1"/>
    <n v="41.910794404856162"/>
    <n v="2.9352607595589193"/>
    <n v="0.42723778456832323"/>
    <n v="1.4272377845683233"/>
    <n v="552"/>
    <n v="0"/>
    <n v="0"/>
    <n v="35"/>
    <n v="3"/>
    <n v="155"/>
    <n v="61"/>
    <n v="54"/>
    <n v="173"/>
    <n v="0"/>
    <n v="0"/>
    <n v="18"/>
    <n v="5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6790.65820119326"/>
    <n v="27332068.854001161"/>
    <n v="0"/>
    <n v="11379747.928851722"/>
    <n v="5711313.2168067535"/>
    <n v="29797054.086204682"/>
    <n v="0"/>
    <n v="4730582.4914272763"/>
    <n v="79347557"/>
    <n v="0"/>
    <n v="0"/>
    <n v="0"/>
    <n v="0"/>
    <n v="0"/>
    <n v="0"/>
    <n v="0"/>
    <n v="0"/>
    <n v="0"/>
    <n v="79347557"/>
    <n v="143745.57427536231"/>
    <n v="1"/>
    <n v="1"/>
    <n v="1"/>
    <n v="1"/>
    <n v="24249724"/>
    <n v="34610122.358153298"/>
    <n v="34610122"/>
    <n v="38"/>
    <n v="0"/>
    <n v="1"/>
    <n v="2.6923076923076925"/>
    <n v="0.13333333333333333"/>
    <n v="2.8256410256410258"/>
    <n v="2.8256410256410258"/>
    <n v="3"/>
    <n v="19981315"/>
    <n v="54591437"/>
    <n v="133938994"/>
  </r>
  <r>
    <x v="3"/>
    <n v="3767"/>
    <x v="16"/>
    <x v="175"/>
    <x v="175"/>
    <x v="174"/>
    <n v="23797"/>
    <n v="113894000065"/>
    <s v="13894113894000065"/>
    <s v="INSTITUCIÓN EDUCATIVA TÉCNICA EN INFORMATICA ANIBAL NOGUERA MENDOZA"/>
    <n v="1"/>
    <n v="41.910794404856162"/>
    <n v="2.9352607595589193"/>
    <n v="0.42723778456832323"/>
    <n v="1.4272377845683233"/>
    <n v="990"/>
    <n v="0"/>
    <n v="0"/>
    <n v="0"/>
    <n v="71"/>
    <n v="0"/>
    <n v="312"/>
    <n v="0"/>
    <n v="405"/>
    <n v="0"/>
    <n v="0"/>
    <n v="0"/>
    <n v="202"/>
    <n v="990"/>
    <n v="0"/>
    <n v="0"/>
    <n v="0"/>
    <n v="71"/>
    <n v="0"/>
    <n v="312"/>
    <n v="0"/>
    <n v="405"/>
    <n v="0"/>
    <n v="0"/>
    <n v="0"/>
    <n v="202"/>
    <n v="92671"/>
    <n v="81839"/>
    <n v="122758"/>
    <n v="150439"/>
    <n v="114333"/>
    <n v="99892"/>
    <n v="152848"/>
    <n v="184139"/>
    <n v="9390712.2440949064"/>
    <n v="83748262.257772788"/>
    <n v="0"/>
    <n v="43371869.464680143"/>
    <n v="0"/>
    <n v="0"/>
    <n v="0"/>
    <n v="0"/>
    <n v="136510844"/>
    <n v="1878142.4488189816"/>
    <n v="16749652.451554559"/>
    <n v="0"/>
    <n v="8674373.8929360304"/>
    <n v="0"/>
    <n v="0"/>
    <n v="0"/>
    <n v="0"/>
    <n v="27302169"/>
    <n v="163813013"/>
    <n v="165467.68989898989"/>
    <n v="0"/>
    <n v="1"/>
    <n v="1"/>
    <n v="1"/>
    <n v="24249724"/>
    <n v="34610122.358153298"/>
    <n v="34610122"/>
    <n v="71"/>
    <n v="0"/>
    <n v="1"/>
    <n v="0"/>
    <n v="3.1555555555555554"/>
    <n v="3.1555555555555554"/>
    <n v="3.1555555555555554"/>
    <n v="4"/>
    <n v="26641753"/>
    <n v="61251875"/>
    <n v="225064888"/>
  </r>
  <r>
    <x v="4"/>
    <n v="3770"/>
    <x v="18"/>
    <x v="176"/>
    <x v="176"/>
    <x v="175"/>
    <n v="11829"/>
    <n v="115001000065"/>
    <s v="15001115001000065"/>
    <s v="I.E. SILVINO RODRIGUEZ"/>
    <n v="1"/>
    <n v="3.6320047947258014"/>
    <n v="0.25437077258676888"/>
    <n v="2.1623667932344656E-2"/>
    <n v="1.0216236679323447"/>
    <n v="2215"/>
    <n v="0"/>
    <n v="24"/>
    <n v="0"/>
    <n v="95"/>
    <n v="0"/>
    <n v="876"/>
    <n v="0"/>
    <n v="847"/>
    <n v="0"/>
    <n v="26"/>
    <n v="0"/>
    <n v="347"/>
    <n v="1966"/>
    <n v="0"/>
    <n v="24"/>
    <n v="0"/>
    <n v="70"/>
    <n v="0"/>
    <n v="652"/>
    <n v="0"/>
    <n v="847"/>
    <n v="0"/>
    <n v="26"/>
    <n v="0"/>
    <n v="347"/>
    <n v="92671"/>
    <n v="81839"/>
    <n v="122758"/>
    <n v="150439"/>
    <n v="114333"/>
    <n v="99892"/>
    <n v="152848"/>
    <n v="184139"/>
    <n v="11266311.544784039"/>
    <n v="144057720.0771338"/>
    <n v="3260724.433929008"/>
    <n v="53331138.914085679"/>
    <n v="0"/>
    <n v="0"/>
    <n v="0"/>
    <n v="0"/>
    <n v="211915895"/>
    <n v="1779887.8743020163"/>
    <n v="25065876.076102566"/>
    <n v="652144.88678580173"/>
    <n v="10666227.782817138"/>
    <n v="0"/>
    <n v="0"/>
    <n v="0"/>
    <n v="0"/>
    <n v="38164137"/>
    <n v="250080032"/>
    <n v="112902.94898419865"/>
    <n v="0"/>
    <n v="0"/>
    <n v="0"/>
    <n v="0"/>
    <n v="19701352"/>
    <n v="20127367.493466236"/>
    <n v="20127367"/>
    <n v="119"/>
    <n v="1"/>
    <n v="0"/>
    <n v="0"/>
    <n v="5.2888888888888888"/>
    <n v="5.2888888888888888"/>
    <n v="4"/>
    <n v="4"/>
    <n v="6660438"/>
    <n v="26787805"/>
    <n v="276867837"/>
  </r>
  <r>
    <x v="4"/>
    <n v="3770"/>
    <x v="18"/>
    <x v="176"/>
    <x v="176"/>
    <x v="175"/>
    <n v="11830"/>
    <n v="115001000367"/>
    <s v="15001115001000367"/>
    <s v="INSTITUTO DE EDUCACION MEDIA DIVERSIFICADA INEM CARLOS ARTURO TORRES"/>
    <n v="1"/>
    <n v="3.6320047947258014"/>
    <n v="0.25437077258676888"/>
    <n v="2.1623667932344656E-2"/>
    <n v="1.0216236679323447"/>
    <n v="2283"/>
    <n v="0"/>
    <n v="0"/>
    <n v="0"/>
    <n v="83"/>
    <n v="0"/>
    <n v="719"/>
    <n v="0"/>
    <n v="991"/>
    <n v="0"/>
    <n v="95"/>
    <n v="0"/>
    <n v="395"/>
    <n v="427"/>
    <n v="0"/>
    <n v="0"/>
    <n v="0"/>
    <n v="83"/>
    <n v="0"/>
    <n v="0"/>
    <n v="0"/>
    <n v="0"/>
    <n v="0"/>
    <n v="11"/>
    <n v="0"/>
    <n v="333"/>
    <n v="92671"/>
    <n v="81839"/>
    <n v="122758"/>
    <n v="150439"/>
    <n v="114333"/>
    <n v="99892"/>
    <n v="152848"/>
    <n v="184139"/>
    <n v="7858015.6152695399"/>
    <n v="142970807.50545493"/>
    <n v="11914185.431663683"/>
    <n v="60708356.977129236"/>
    <n v="0"/>
    <n v="0"/>
    <n v="0"/>
    <n v="0"/>
    <n v="223451366"/>
    <n v="1571603.1230539081"/>
    <n v="0"/>
    <n v="275907.45210168534"/>
    <n v="10235890.062472928"/>
    <n v="0"/>
    <n v="0"/>
    <n v="0"/>
    <n v="0"/>
    <n v="12083401"/>
    <n v="235534767"/>
    <n v="103168.97371879107"/>
    <n v="0"/>
    <n v="0"/>
    <n v="0"/>
    <n v="0"/>
    <n v="19701352"/>
    <n v="20127367.493466236"/>
    <n v="20127367"/>
    <n v="83"/>
    <n v="1"/>
    <n v="0"/>
    <n v="0"/>
    <n v="3.6888888888888891"/>
    <n v="3.6888888888888891"/>
    <n v="3.6888888888888891"/>
    <n v="4"/>
    <n v="6660438"/>
    <n v="26787805"/>
    <n v="262322572"/>
  </r>
  <r>
    <x v="4"/>
    <n v="3770"/>
    <x v="18"/>
    <x v="176"/>
    <x v="176"/>
    <x v="175"/>
    <n v="11826"/>
    <n v="115001000430"/>
    <s v="15001115001000430"/>
    <s v="ESCUELA NORMAL SUPERIOR SANTIAGO DE TUNJA"/>
    <n v="1"/>
    <n v="3.6320047947258014"/>
    <n v="0.25437077258676888"/>
    <n v="2.1623667932344656E-2"/>
    <n v="1.0216236679323447"/>
    <n v="2691"/>
    <n v="0"/>
    <n v="0"/>
    <n v="0"/>
    <n v="132"/>
    <n v="0"/>
    <n v="1094"/>
    <n v="0"/>
    <n v="1030"/>
    <n v="0"/>
    <n v="43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497085.074886497"/>
    <n v="177584792.48045981"/>
    <n v="54554428.029196866"/>
    <n v="0"/>
    <n v="0"/>
    <n v="0"/>
    <n v="0"/>
    <n v="0"/>
    <n v="244636306"/>
    <n v="0"/>
    <n v="0"/>
    <n v="0"/>
    <n v="0"/>
    <n v="0"/>
    <n v="0"/>
    <n v="0"/>
    <n v="0"/>
    <n v="0"/>
    <n v="244636306"/>
    <n v="90909.069490895577"/>
    <n v="0"/>
    <n v="0"/>
    <n v="0"/>
    <n v="0"/>
    <n v="19701352"/>
    <n v="20127367.493466236"/>
    <n v="20127367"/>
    <n v="132"/>
    <n v="1"/>
    <n v="0"/>
    <n v="0"/>
    <n v="5.8666666666666663"/>
    <n v="5.8666666666666663"/>
    <n v="4"/>
    <n v="4"/>
    <n v="6660438"/>
    <n v="26787805"/>
    <n v="271424111"/>
  </r>
  <r>
    <x v="4"/>
    <n v="3770"/>
    <x v="18"/>
    <x v="176"/>
    <x v="176"/>
    <x v="175"/>
    <n v="11831"/>
    <n v="115001001061"/>
    <s v="15001115001001061"/>
    <s v="INSTITUCIÓN EDUCATIVA LIBERTADOR SIMON BOLIVAR"/>
    <n v="1"/>
    <n v="3.6320047947258014"/>
    <n v="0.25437077258676888"/>
    <n v="2.1623667932344656E-2"/>
    <n v="1.0216236679323447"/>
    <n v="969"/>
    <n v="0"/>
    <n v="0"/>
    <n v="0"/>
    <n v="45"/>
    <n v="0"/>
    <n v="426"/>
    <n v="0"/>
    <n v="365"/>
    <n v="0"/>
    <n v="25"/>
    <n v="0"/>
    <n v="108"/>
    <n v="369"/>
    <n v="0"/>
    <n v="0"/>
    <n v="0"/>
    <n v="25"/>
    <n v="0"/>
    <n v="171"/>
    <n v="0"/>
    <n v="40"/>
    <n v="0"/>
    <n v="25"/>
    <n v="0"/>
    <n v="108"/>
    <n v="92671"/>
    <n v="81839"/>
    <n v="122758"/>
    <n v="150439"/>
    <n v="114333"/>
    <n v="99892"/>
    <n v="152848"/>
    <n v="184139"/>
    <n v="4260369.9118931247"/>
    <n v="66134449.553692892"/>
    <n v="3135311.9557009693"/>
    <n v="16598740.641847992"/>
    <n v="0"/>
    <n v="0"/>
    <n v="0"/>
    <n v="0"/>
    <n v="90128872"/>
    <n v="473374.43465479161"/>
    <n v="3528285.4249884202"/>
    <n v="627062.39114019391"/>
    <n v="3319748.1283695991"/>
    <n v="0"/>
    <n v="0"/>
    <n v="0"/>
    <n v="0"/>
    <n v="7948470"/>
    <n v="98077342"/>
    <n v="101215.00722394222"/>
    <n v="0"/>
    <n v="0"/>
    <n v="0"/>
    <n v="0"/>
    <n v="19701352"/>
    <n v="20127367.493466236"/>
    <n v="20127367"/>
    <n v="45"/>
    <n v="1"/>
    <n v="0"/>
    <n v="0"/>
    <n v="2"/>
    <n v="2"/>
    <n v="2"/>
    <n v="2"/>
    <n v="6660438"/>
    <n v="26787805"/>
    <n v="124865147"/>
  </r>
  <r>
    <x v="4"/>
    <n v="3770"/>
    <x v="18"/>
    <x v="176"/>
    <x v="176"/>
    <x v="175"/>
    <n v="11824"/>
    <n v="115001002017"/>
    <s v="15001115001002017"/>
    <s v="ESCUELA NORMAL SUPERIOR LEONOR ALVAREZ PINZON"/>
    <n v="1"/>
    <n v="3.6320047947258014"/>
    <n v="0.25437077258676888"/>
    <n v="2.1623667932344656E-2"/>
    <n v="1.0216236679323447"/>
    <n v="2237"/>
    <n v="0"/>
    <n v="35"/>
    <n v="0"/>
    <n v="132"/>
    <n v="0"/>
    <n v="919"/>
    <n v="0"/>
    <n v="839"/>
    <n v="0"/>
    <n v="312"/>
    <n v="0"/>
    <n v="0"/>
    <n v="2237"/>
    <n v="0"/>
    <n v="35"/>
    <n v="0"/>
    <n v="132"/>
    <n v="0"/>
    <n v="919"/>
    <n v="0"/>
    <n v="839"/>
    <n v="0"/>
    <n v="312"/>
    <n v="0"/>
    <n v="0"/>
    <n v="92671"/>
    <n v="81839"/>
    <n v="122758"/>
    <n v="150439"/>
    <n v="114333"/>
    <n v="99892"/>
    <n v="152848"/>
    <n v="184139"/>
    <n v="15810706.117470039"/>
    <n v="146984023.15473086"/>
    <n v="39128693.207148097"/>
    <n v="0"/>
    <n v="0"/>
    <n v="0"/>
    <n v="0"/>
    <n v="0"/>
    <n v="201923422"/>
    <n v="3162141.2234940082"/>
    <n v="29396804.630946171"/>
    <n v="7825738.6414296199"/>
    <n v="0"/>
    <n v="0"/>
    <n v="0"/>
    <n v="0"/>
    <n v="0"/>
    <n v="40384684"/>
    <n v="242308106"/>
    <n v="108318.33080017881"/>
    <n v="0"/>
    <n v="0"/>
    <n v="0"/>
    <n v="0"/>
    <n v="19701352"/>
    <n v="20127367.493466236"/>
    <n v="20127367"/>
    <n v="167"/>
    <n v="1"/>
    <n v="0"/>
    <n v="0"/>
    <n v="7.4222222222222225"/>
    <n v="7.4222222222222225"/>
    <n v="4"/>
    <n v="4"/>
    <n v="6660438"/>
    <n v="26787805"/>
    <n v="269095911"/>
  </r>
  <r>
    <x v="4"/>
    <n v="3770"/>
    <x v="18"/>
    <x v="176"/>
    <x v="176"/>
    <x v="175"/>
    <n v="11836"/>
    <n v="115001002602"/>
    <s v="15001115001002602"/>
    <s v="I.E ANTONIO JOSE SANDOVAL GOMEZ"/>
    <n v="1"/>
    <n v="3.6320047947258014"/>
    <n v="0.25437077258676888"/>
    <n v="2.1623667932344656E-2"/>
    <n v="1.0216236679323447"/>
    <n v="962"/>
    <n v="0"/>
    <n v="0"/>
    <n v="0"/>
    <n v="50"/>
    <n v="0"/>
    <n v="396"/>
    <n v="0"/>
    <n v="364"/>
    <n v="0"/>
    <n v="0"/>
    <n v="0"/>
    <n v="152"/>
    <n v="202"/>
    <n v="0"/>
    <n v="0"/>
    <n v="0"/>
    <n v="50"/>
    <n v="0"/>
    <n v="0"/>
    <n v="0"/>
    <n v="0"/>
    <n v="0"/>
    <n v="0"/>
    <n v="0"/>
    <n v="152"/>
    <n v="92671"/>
    <n v="81839"/>
    <n v="122758"/>
    <n v="150439"/>
    <n v="114333"/>
    <n v="99892"/>
    <n v="152848"/>
    <n v="184139"/>
    <n v="4733744.3465479156"/>
    <n v="63542581.113535523"/>
    <n v="0"/>
    <n v="23361190.532971248"/>
    <n v="0"/>
    <n v="0"/>
    <n v="0"/>
    <n v="0"/>
    <n v="91637516"/>
    <n v="946748.86930958321"/>
    <n v="0"/>
    <n v="0"/>
    <n v="4672238.1065942505"/>
    <n v="0"/>
    <n v="0"/>
    <n v="0"/>
    <n v="0"/>
    <n v="5618987"/>
    <n v="97256503"/>
    <n v="101098.23596673597"/>
    <n v="0"/>
    <n v="0"/>
    <n v="0"/>
    <n v="0"/>
    <n v="19701352"/>
    <n v="20127367.493466236"/>
    <n v="20127367"/>
    <n v="50"/>
    <n v="1"/>
    <n v="0"/>
    <n v="0"/>
    <n v="2.2222222222222223"/>
    <n v="2.2222222222222223"/>
    <n v="2.2222222222222223"/>
    <n v="3"/>
    <n v="6660438"/>
    <n v="26787805"/>
    <n v="124044308"/>
  </r>
  <r>
    <x v="4"/>
    <n v="3770"/>
    <x v="18"/>
    <x v="176"/>
    <x v="176"/>
    <x v="175"/>
    <n v="11837"/>
    <n v="115001002751"/>
    <s v="15001115001002751"/>
    <s v="INSTITUCION EDUCATIVA JULIUS SIEBER"/>
    <n v="1"/>
    <n v="3.6320047947258014"/>
    <n v="0.25437077258676888"/>
    <n v="2.1623667932344656E-2"/>
    <n v="1.0216236679323447"/>
    <n v="709"/>
    <n v="0"/>
    <n v="0"/>
    <n v="0"/>
    <n v="40"/>
    <n v="0"/>
    <n v="279"/>
    <n v="0"/>
    <n v="284"/>
    <n v="0"/>
    <n v="84"/>
    <n v="0"/>
    <n v="2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786995.4772383329"/>
    <n v="47071675.219632238"/>
    <n v="10534648.171155257"/>
    <n v="3381224.9455616283"/>
    <n v="0"/>
    <n v="0"/>
    <n v="0"/>
    <n v="0"/>
    <n v="64774544"/>
    <n v="0"/>
    <n v="0"/>
    <n v="0"/>
    <n v="0"/>
    <n v="0"/>
    <n v="0"/>
    <n v="0"/>
    <n v="0"/>
    <n v="0"/>
    <n v="64774544"/>
    <n v="91360.428772919608"/>
    <n v="0"/>
    <n v="0"/>
    <n v="0"/>
    <n v="0"/>
    <n v="19701352"/>
    <n v="20127367.493466236"/>
    <n v="20127367"/>
    <n v="40"/>
    <n v="1"/>
    <n v="0"/>
    <n v="0"/>
    <n v="1.7777777777777777"/>
    <n v="1.7777777777777777"/>
    <n v="1.7777777777777777"/>
    <n v="2"/>
    <n v="6660438"/>
    <n v="26787805"/>
    <n v="91562349"/>
  </r>
  <r>
    <x v="4"/>
    <n v="3770"/>
    <x v="18"/>
    <x v="176"/>
    <x v="176"/>
    <x v="175"/>
    <n v="11827"/>
    <n v="115001002807"/>
    <s v="15001115001002807"/>
    <s v="GUSTAVO ROJAS PINILLA."/>
    <n v="1"/>
    <n v="3.6320047947258014"/>
    <n v="0.25437077258676888"/>
    <n v="2.1623667932344656E-2"/>
    <n v="1.0216236679323447"/>
    <n v="1019"/>
    <n v="0"/>
    <n v="0"/>
    <n v="8"/>
    <n v="39"/>
    <n v="83"/>
    <n v="388"/>
    <n v="0"/>
    <n v="384"/>
    <n v="0"/>
    <n v="0"/>
    <n v="0"/>
    <n v="117"/>
    <n v="416"/>
    <n v="0"/>
    <n v="0"/>
    <n v="8"/>
    <n v="39"/>
    <n v="83"/>
    <n v="169"/>
    <n v="0"/>
    <n v="0"/>
    <n v="0"/>
    <n v="0"/>
    <n v="0"/>
    <n v="117"/>
    <n v="92671"/>
    <n v="81839"/>
    <n v="122758"/>
    <n v="150439"/>
    <n v="114333"/>
    <n v="99892"/>
    <n v="152848"/>
    <n v="184139"/>
    <n v="3692320.5903073745"/>
    <n v="64545885.025854506"/>
    <n v="0"/>
    <n v="17981969.028668657"/>
    <n v="934442.39060567017"/>
    <n v="8470318.6092791148"/>
    <n v="0"/>
    <n v="0"/>
    <n v="95624936"/>
    <n v="738464.11806147487"/>
    <n v="2825972.6863651327"/>
    <n v="0"/>
    <n v="3596393.8057337319"/>
    <n v="186888.47812113405"/>
    <n v="1694063.7218558234"/>
    <n v="0"/>
    <n v="0"/>
    <n v="9041783"/>
    <n v="104666719"/>
    <n v="102715.13150147203"/>
    <n v="1"/>
    <n v="0"/>
    <n v="0"/>
    <n v="1"/>
    <n v="24249724"/>
    <n v="24774091.97922701"/>
    <n v="24774092"/>
    <n v="47"/>
    <n v="1"/>
    <n v="0"/>
    <n v="0.61538461538461542"/>
    <n v="1.7333333333333334"/>
    <n v="2.3487179487179488"/>
    <n v="2.3487179487179488"/>
    <n v="3"/>
    <n v="6660438"/>
    <n v="31434530"/>
    <n v="136101249"/>
  </r>
  <r>
    <x v="4"/>
    <n v="3769"/>
    <x v="19"/>
    <x v="177"/>
    <x v="177"/>
    <x v="176"/>
    <n v="3754"/>
    <n v="115022000260"/>
    <s v="15236115022000260"/>
    <s v="I.E. LA ESMERALDA"/>
    <n v="1"/>
    <n v="16.836428999400837"/>
    <n v="1.1791546801917683"/>
    <n v="0.16154190761588411"/>
    <n v="1.1615419076158842"/>
    <n v="290"/>
    <n v="2"/>
    <n v="0"/>
    <n v="7"/>
    <n v="3"/>
    <n v="69"/>
    <n v="42"/>
    <n v="0"/>
    <n v="122"/>
    <n v="0"/>
    <n v="0"/>
    <n v="0"/>
    <n v="45"/>
    <n v="290"/>
    <n v="2"/>
    <n v="0"/>
    <n v="7"/>
    <n v="3"/>
    <n v="69"/>
    <n v="42"/>
    <n v="0"/>
    <n v="122"/>
    <n v="0"/>
    <n v="0"/>
    <n v="0"/>
    <n v="45"/>
    <n v="92671"/>
    <n v="81839"/>
    <n v="122758"/>
    <n v="150439"/>
    <n v="114333"/>
    <n v="99892"/>
    <n v="152848"/>
    <n v="184139"/>
    <n v="322923.75036201481"/>
    <n v="15589746.221089721"/>
    <n v="0"/>
    <n v="7863354.1367921699"/>
    <n v="1195223.138311022"/>
    <n v="8005983.3522540471"/>
    <n v="0"/>
    <n v="0"/>
    <n v="32977231"/>
    <n v="64584.750072402967"/>
    <n v="3117949.2442179443"/>
    <n v="0"/>
    <n v="1572670.827358434"/>
    <n v="239044.62766220441"/>
    <n v="1601196.6704508096"/>
    <n v="0"/>
    <n v="0"/>
    <n v="6595446"/>
    <n v="39572677"/>
    <n v="136457.50689655173"/>
    <n v="1"/>
    <n v="0"/>
    <n v="1"/>
    <n v="1"/>
    <n v="24249724"/>
    <n v="28167070.67411869"/>
    <n v="28167071"/>
    <n v="12"/>
    <n v="1"/>
    <n v="0"/>
    <n v="0.69230769230769229"/>
    <n v="0.13333333333333333"/>
    <n v="0.82564102564102559"/>
    <n v="0.82564102564102559"/>
    <n v="1"/>
    <n v="6660438"/>
    <n v="34827509"/>
    <n v="74400186"/>
  </r>
  <r>
    <x v="4"/>
    <n v="3769"/>
    <x v="19"/>
    <x v="178"/>
    <x v="178"/>
    <x v="177"/>
    <n v="16802"/>
    <n v="115047000019"/>
    <s v="15047115047000019"/>
    <s v="I.E. TECNICA RAMON IGNACIO AVELLA"/>
    <n v="1"/>
    <n v="13.001443001443002"/>
    <n v="0.91056793367189715"/>
    <n v="0.12090518754933974"/>
    <n v="1.1209051875493397"/>
    <n v="1755"/>
    <n v="0"/>
    <n v="0"/>
    <n v="21"/>
    <n v="97"/>
    <n v="180"/>
    <n v="580"/>
    <n v="3"/>
    <n v="644"/>
    <n v="0"/>
    <n v="125"/>
    <n v="0"/>
    <n v="105"/>
    <n v="1755"/>
    <n v="0"/>
    <n v="0"/>
    <n v="21"/>
    <n v="97"/>
    <n v="180"/>
    <n v="580"/>
    <n v="3"/>
    <n v="644"/>
    <n v="0"/>
    <n v="125"/>
    <n v="0"/>
    <n v="105"/>
    <n v="92671"/>
    <n v="81839"/>
    <n v="122758"/>
    <n v="150439"/>
    <n v="114333"/>
    <n v="99892"/>
    <n v="152848"/>
    <n v="184139"/>
    <n v="10075914.249632331"/>
    <n v="112282121.8040729"/>
    <n v="17200009.876647729"/>
    <n v="17705924.828522187"/>
    <n v="2691285.5089696515"/>
    <n v="20490411.362026192"/>
    <n v="0"/>
    <n v="0"/>
    <n v="180445668"/>
    <n v="2015182.8499264664"/>
    <n v="22456424.360814579"/>
    <n v="3440001.9753295458"/>
    <n v="3541184.9657044373"/>
    <n v="538257.1017939304"/>
    <n v="4098082.2724052384"/>
    <n v="0"/>
    <n v="0"/>
    <n v="36089134"/>
    <n v="216534802"/>
    <n v="123381.65356125357"/>
    <n v="1"/>
    <n v="0"/>
    <n v="0"/>
    <n v="1"/>
    <n v="24249724"/>
    <n v="27181641.428239722"/>
    <n v="27181641"/>
    <n v="118"/>
    <n v="1"/>
    <n v="0"/>
    <n v="1.6153846153846154"/>
    <n v="4.3111111111111109"/>
    <n v="5.9264957264957268"/>
    <n v="4"/>
    <n v="4"/>
    <n v="6660438"/>
    <n v="33842079"/>
    <n v="250376881"/>
  </r>
  <r>
    <x v="4"/>
    <n v="3769"/>
    <x v="19"/>
    <x v="179"/>
    <x v="179"/>
    <x v="178"/>
    <n v="3188"/>
    <n v="115051000155"/>
    <s v="15051115051000155"/>
    <s v="I.E. TECNICO ALEJANDRO DE HUMBOLDT"/>
    <n v="1"/>
    <n v="8.9407013034697993"/>
    <n v="0.62617018053877316"/>
    <n v="7.7876288948157596E-2"/>
    <n v="1.0778762889481577"/>
    <n v="966"/>
    <n v="0"/>
    <n v="0"/>
    <n v="21"/>
    <n v="34"/>
    <n v="115"/>
    <n v="268"/>
    <n v="0"/>
    <n v="380"/>
    <n v="0"/>
    <n v="0"/>
    <n v="0"/>
    <n v="148"/>
    <n v="148"/>
    <n v="0"/>
    <n v="0"/>
    <n v="0"/>
    <n v="0"/>
    <n v="0"/>
    <n v="0"/>
    <n v="0"/>
    <n v="0"/>
    <n v="0"/>
    <n v="0"/>
    <n v="0"/>
    <n v="148"/>
    <n v="92671"/>
    <n v="81839"/>
    <n v="122758"/>
    <n v="150439"/>
    <n v="114333"/>
    <n v="99892"/>
    <n v="152848"/>
    <n v="184139"/>
    <n v="3396187.7014859007"/>
    <n v="57161581.81207592"/>
    <n v="0"/>
    <n v="23998885.392894641"/>
    <n v="2587973.4246305041"/>
    <n v="12382190.099395078"/>
    <n v="0"/>
    <n v="0"/>
    <n v="99526818"/>
    <n v="0"/>
    <n v="0"/>
    <n v="0"/>
    <n v="4799777.0785789285"/>
    <n v="0"/>
    <n v="0"/>
    <n v="0"/>
    <n v="0"/>
    <n v="4799777"/>
    <n v="104326595"/>
    <n v="107998.54554865425"/>
    <n v="1"/>
    <n v="0"/>
    <n v="0"/>
    <n v="1"/>
    <n v="24249724"/>
    <n v="26138202.513137072"/>
    <n v="26138203"/>
    <n v="55"/>
    <n v="1"/>
    <n v="0"/>
    <n v="1.6153846153846154"/>
    <n v="1.5111111111111111"/>
    <n v="3.1264957264957265"/>
    <n v="3.1264957264957265"/>
    <n v="4"/>
    <n v="6660438"/>
    <n v="32798641"/>
    <n v="137125236"/>
  </r>
  <r>
    <x v="4"/>
    <n v="3769"/>
    <x v="19"/>
    <x v="180"/>
    <x v="180"/>
    <x v="179"/>
    <n v="3274"/>
    <n v="115087000011"/>
    <s v="15087115087000011"/>
    <s v="I.E. TECNICA SUSANA GUILLEMIN"/>
    <n v="1"/>
    <n v="7.6345260857689157"/>
    <n v="0.53469100635300548"/>
    <n v="6.4035644756018861E-2"/>
    <n v="1.0640356447560189"/>
    <n v="764"/>
    <n v="0"/>
    <n v="13"/>
    <n v="9"/>
    <n v="24"/>
    <n v="62"/>
    <n v="241"/>
    <n v="0"/>
    <n v="268"/>
    <n v="0"/>
    <n v="0"/>
    <n v="0"/>
    <n v="147"/>
    <n v="764"/>
    <n v="0"/>
    <n v="13"/>
    <n v="9"/>
    <n v="24"/>
    <n v="62"/>
    <n v="241"/>
    <n v="0"/>
    <n v="268"/>
    <n v="0"/>
    <n v="0"/>
    <n v="0"/>
    <n v="147"/>
    <n v="92671"/>
    <n v="81839"/>
    <n v="122758"/>
    <n v="150439"/>
    <n v="114333"/>
    <n v="99892"/>
    <n v="152848"/>
    <n v="184139"/>
    <n v="3648394.147701846"/>
    <n v="44323523.083774604"/>
    <n v="0"/>
    <n v="23530651.379133254"/>
    <n v="1094889.4863470092"/>
    <n v="6589896.2148100305"/>
    <n v="0"/>
    <n v="0"/>
    <n v="79187354"/>
    <n v="729678.82954036922"/>
    <n v="8864704.6167549212"/>
    <n v="0"/>
    <n v="4706130.2758266516"/>
    <n v="218977.89726940184"/>
    <n v="1317979.2429620062"/>
    <n v="0"/>
    <n v="0"/>
    <n v="15837471"/>
    <n v="95024825"/>
    <n v="124378.04319371728"/>
    <n v="1"/>
    <n v="0"/>
    <n v="0"/>
    <n v="1"/>
    <n v="24249724"/>
    <n v="25802570.711495504"/>
    <n v="25802571"/>
    <n v="46"/>
    <n v="1"/>
    <n v="0"/>
    <n v="0.69230769230769229"/>
    <n v="1.6444444444444444"/>
    <n v="2.3367521367521364"/>
    <n v="2.3367521367521364"/>
    <n v="3"/>
    <n v="6660438"/>
    <n v="32463009"/>
    <n v="127487834"/>
  </r>
  <r>
    <x v="4"/>
    <n v="3769"/>
    <x v="19"/>
    <x v="180"/>
    <x v="180"/>
    <x v="179"/>
    <n v="3275"/>
    <n v="115087000208"/>
    <s v="15087115087000208"/>
    <s v="I.E. TECNICA CARLOS ALBERTO OLANO VALDERRAMA"/>
    <n v="1"/>
    <n v="7.6345260857689157"/>
    <n v="0.53469100635300548"/>
    <n v="6.4035644756018861E-2"/>
    <n v="1.0640356447560189"/>
    <n v="565"/>
    <n v="0"/>
    <n v="0"/>
    <n v="6"/>
    <n v="33"/>
    <n v="55"/>
    <n v="169"/>
    <n v="14"/>
    <n v="181"/>
    <n v="1"/>
    <n v="0"/>
    <n v="15"/>
    <n v="91"/>
    <n v="565"/>
    <n v="0"/>
    <n v="0"/>
    <n v="6"/>
    <n v="33"/>
    <n v="55"/>
    <n v="169"/>
    <n v="14"/>
    <n v="181"/>
    <n v="1"/>
    <n v="0"/>
    <n v="15"/>
    <n v="91"/>
    <n v="92671"/>
    <n v="81839"/>
    <n v="122758"/>
    <n v="150439"/>
    <n v="114333"/>
    <n v="99892"/>
    <n v="152848"/>
    <n v="184139"/>
    <n v="3253973.158761106"/>
    <n v="30477864.595915738"/>
    <n v="0"/>
    <n v="14566593.710892016"/>
    <n v="729926.32423133939"/>
    <n v="7333916.7551918086"/>
    <n v="162635.72022966796"/>
    <n v="2938956.8938459284"/>
    <n v="59463867"/>
    <n v="650794.63175222115"/>
    <n v="6095572.9191831481"/>
    <n v="0"/>
    <n v="2913318.7421784033"/>
    <n v="145985.26484626788"/>
    <n v="1466783.3510383617"/>
    <n v="32527.144045933597"/>
    <n v="587791.37876918563"/>
    <n v="11892773"/>
    <n v="71356640"/>
    <n v="126294.93805309734"/>
    <n v="1"/>
    <n v="0"/>
    <n v="0"/>
    <n v="1"/>
    <n v="24249724"/>
    <n v="25802570.711495504"/>
    <n v="25802571"/>
    <n v="39"/>
    <n v="1"/>
    <n v="0"/>
    <n v="0.46153846153846156"/>
    <n v="1.4666666666666666"/>
    <n v="1.928205128205128"/>
    <n v="1.928205128205128"/>
    <n v="2"/>
    <n v="6660438"/>
    <n v="32463009"/>
    <n v="103819649"/>
  </r>
  <r>
    <x v="4"/>
    <n v="3769"/>
    <x v="19"/>
    <x v="181"/>
    <x v="181"/>
    <x v="180"/>
    <n v="3287"/>
    <n v="115097000028"/>
    <s v="15097115097000028"/>
    <s v="I.E. TECNICO AGRICOLA"/>
    <n v="1"/>
    <n v="19.748580697485806"/>
    <n v="1.3831098837772495"/>
    <n v="0.192399984649127"/>
    <n v="1.1923999846491271"/>
    <n v="215"/>
    <n v="0"/>
    <n v="0"/>
    <n v="12"/>
    <n v="5"/>
    <n v="58"/>
    <n v="31"/>
    <n v="27"/>
    <n v="52"/>
    <n v="0"/>
    <n v="0"/>
    <n v="0"/>
    <n v="30"/>
    <n v="30"/>
    <n v="0"/>
    <n v="0"/>
    <n v="0"/>
    <n v="0"/>
    <n v="0"/>
    <n v="0"/>
    <n v="0"/>
    <n v="0"/>
    <n v="0"/>
    <n v="0"/>
    <n v="0"/>
    <n v="30"/>
    <n v="92671"/>
    <n v="81839"/>
    <n v="122758"/>
    <n v="150439"/>
    <n v="114333"/>
    <n v="99892"/>
    <n v="152848"/>
    <n v="184139"/>
    <n v="552504.49488709634"/>
    <n v="8099540.2545270929"/>
    <n v="0"/>
    <n v="5381503.8387189014"/>
    <n v="1635968.0093386639"/>
    <n v="10124453.637658501"/>
    <n v="0"/>
    <n v="0"/>
    <n v="25793970"/>
    <n v="0"/>
    <n v="0"/>
    <n v="0"/>
    <n v="1076300.7677437803"/>
    <n v="0"/>
    <n v="0"/>
    <n v="0"/>
    <n v="0"/>
    <n v="1076301"/>
    <n v="26870271"/>
    <n v="124978.00465116279"/>
    <n v="1"/>
    <n v="0"/>
    <n v="0"/>
    <n v="1"/>
    <n v="24249724"/>
    <n v="28915370.525345568"/>
    <n v="28915371"/>
    <n v="17"/>
    <n v="1"/>
    <n v="0"/>
    <n v="0.92307692307692313"/>
    <n v="0.22222222222222221"/>
    <n v="1.1452991452991452"/>
    <n v="1.1452991452991452"/>
    <n v="2"/>
    <n v="6660438"/>
    <n v="35575809"/>
    <n v="62446080"/>
  </r>
  <r>
    <x v="4"/>
    <n v="3769"/>
    <x v="19"/>
    <x v="181"/>
    <x v="181"/>
    <x v="180"/>
    <n v="3288"/>
    <n v="115097000036"/>
    <s v="15097115097000036"/>
    <s v="I.E. TECNICA Y ACADEMICA NUESTRA SEÑORA DEL ROSARIO"/>
    <n v="1"/>
    <n v="19.748580697485806"/>
    <n v="1.3831098837772495"/>
    <n v="0.192399984649127"/>
    <n v="1.1923999846491271"/>
    <n v="248"/>
    <n v="0"/>
    <n v="0"/>
    <n v="4"/>
    <n v="8"/>
    <n v="27"/>
    <n v="81"/>
    <n v="0"/>
    <n v="89"/>
    <n v="0"/>
    <n v="0"/>
    <n v="0"/>
    <n v="39"/>
    <n v="39"/>
    <n v="0"/>
    <n v="0"/>
    <n v="0"/>
    <n v="0"/>
    <n v="0"/>
    <n v="0"/>
    <n v="0"/>
    <n v="0"/>
    <n v="0"/>
    <n v="0"/>
    <n v="0"/>
    <n v="39"/>
    <n v="92671"/>
    <n v="81839"/>
    <n v="122758"/>
    <n v="150439"/>
    <n v="114333"/>
    <n v="99892"/>
    <n v="152848"/>
    <n v="184139"/>
    <n v="884007.19181935408"/>
    <n v="16589419.798428986"/>
    <n v="0"/>
    <n v="6995954.9903345713"/>
    <n v="545322.66977955459"/>
    <n v="3216002.9201974063"/>
    <n v="0"/>
    <n v="0"/>
    <n v="28230708"/>
    <n v="0"/>
    <n v="0"/>
    <n v="0"/>
    <n v="1399190.9980669143"/>
    <n v="0"/>
    <n v="0"/>
    <n v="0"/>
    <n v="0"/>
    <n v="1399191"/>
    <n v="29629899"/>
    <n v="119475.39919354839"/>
    <n v="1"/>
    <n v="0"/>
    <n v="0"/>
    <n v="1"/>
    <n v="24249724"/>
    <n v="28915370.525345568"/>
    <n v="28915371"/>
    <n v="12"/>
    <n v="1"/>
    <n v="0"/>
    <n v="0.30769230769230771"/>
    <n v="0.35555555555555557"/>
    <n v="0.66324786324786333"/>
    <n v="0.66324786324786333"/>
    <n v="1"/>
    <n v="6660438"/>
    <n v="35575809"/>
    <n v="65205708"/>
  </r>
  <r>
    <x v="4"/>
    <n v="3769"/>
    <x v="19"/>
    <x v="181"/>
    <x v="181"/>
    <x v="180"/>
    <n v="3289"/>
    <n v="115097000265"/>
    <s v="15097115097000265"/>
    <s v="I.E. TECNICO INDUSTRIAL MARISCAL SUCRE"/>
    <n v="1"/>
    <n v="19.748580697485806"/>
    <n v="1.3831098837772495"/>
    <n v="0.192399984649127"/>
    <n v="1.1923999846491271"/>
    <n v="369"/>
    <n v="0"/>
    <n v="0"/>
    <n v="7"/>
    <n v="14"/>
    <n v="18"/>
    <n v="111"/>
    <n v="0"/>
    <n v="156"/>
    <n v="0"/>
    <n v="0"/>
    <n v="0"/>
    <n v="63"/>
    <n v="63"/>
    <n v="0"/>
    <n v="0"/>
    <n v="0"/>
    <n v="0"/>
    <n v="0"/>
    <n v="0"/>
    <n v="0"/>
    <n v="0"/>
    <n v="0"/>
    <n v="0"/>
    <n v="0"/>
    <n v="63"/>
    <n v="92671"/>
    <n v="81839"/>
    <n v="122758"/>
    <n v="150439"/>
    <n v="114333"/>
    <n v="99892"/>
    <n v="152848"/>
    <n v="184139"/>
    <n v="1547012.5856838697"/>
    <n v="26055147.565767877"/>
    <n v="0"/>
    <n v="11301158.061309692"/>
    <n v="954314.67211422056"/>
    <n v="2144001.946798271"/>
    <n v="0"/>
    <n v="0"/>
    <n v="42001635"/>
    <n v="0"/>
    <n v="0"/>
    <n v="0"/>
    <n v="2260231.6122619384"/>
    <n v="0"/>
    <n v="0"/>
    <n v="0"/>
    <n v="0"/>
    <n v="2260232"/>
    <n v="44261867"/>
    <n v="119950.85907859079"/>
    <n v="1"/>
    <n v="0"/>
    <n v="0"/>
    <n v="1"/>
    <n v="24249724"/>
    <n v="28915370.525345568"/>
    <n v="28915371"/>
    <n v="21"/>
    <n v="1"/>
    <n v="0"/>
    <n v="0.53846153846153844"/>
    <n v="0.62222222222222223"/>
    <n v="1.1606837606837606"/>
    <n v="1.1606837606837606"/>
    <n v="2"/>
    <n v="6660438"/>
    <n v="35575809"/>
    <n v="79837676"/>
  </r>
  <r>
    <x v="4"/>
    <n v="3769"/>
    <x v="19"/>
    <x v="182"/>
    <x v="182"/>
    <x v="181"/>
    <n v="2312"/>
    <n v="115104000128"/>
    <s v="15104115104000128"/>
    <s v="I.E. DE BOYACA"/>
    <n v="1"/>
    <n v="11.225402504472273"/>
    <n v="0.78618131556614101"/>
    <n v="0.10208570280006599"/>
    <n v="1.1020857028000659"/>
    <n v="359"/>
    <n v="0"/>
    <n v="0"/>
    <n v="2"/>
    <n v="15"/>
    <n v="54"/>
    <n v="96"/>
    <n v="0"/>
    <n v="131"/>
    <n v="0"/>
    <n v="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31970.7624627736"/>
    <n v="20473945.345740192"/>
    <n v="8252680.0389641598"/>
    <n v="0"/>
    <n v="252009.52931647986"/>
    <n v="5944835.4313016254"/>
    <n v="0"/>
    <n v="0"/>
    <n v="36455441"/>
    <n v="0"/>
    <n v="0"/>
    <n v="0"/>
    <n v="0"/>
    <n v="0"/>
    <n v="0"/>
    <n v="0"/>
    <n v="0"/>
    <n v="0"/>
    <n v="36455441"/>
    <n v="101547.18941504178"/>
    <n v="1"/>
    <n v="0"/>
    <n v="0"/>
    <n v="1"/>
    <n v="24249724"/>
    <n v="26725274.117247626"/>
    <n v="26725274"/>
    <n v="17"/>
    <n v="1"/>
    <n v="0"/>
    <n v="0.15384615384615385"/>
    <n v="0.66666666666666663"/>
    <n v="0.82051282051282048"/>
    <n v="0.82051282051282048"/>
    <n v="1"/>
    <n v="6660438"/>
    <n v="33385712"/>
    <n v="69841153"/>
  </r>
  <r>
    <x v="4"/>
    <n v="3769"/>
    <x v="19"/>
    <x v="183"/>
    <x v="183"/>
    <x v="182"/>
    <n v="2956"/>
    <n v="115109000363"/>
    <s v="15109115109000363"/>
    <s v="I.E. JOSE MARIA SILVA SALAZAR"/>
    <n v="1"/>
    <n v="14.599056603773585"/>
    <n v="1.0224582612700581"/>
    <n v="0.13783400469938484"/>
    <n v="1.1378340046993849"/>
    <n v="521"/>
    <n v="3"/>
    <n v="0"/>
    <n v="21"/>
    <n v="11"/>
    <n v="153"/>
    <n v="60"/>
    <n v="2"/>
    <n v="187"/>
    <n v="0"/>
    <n v="84"/>
    <n v="0"/>
    <n v="0"/>
    <n v="342"/>
    <n v="0"/>
    <n v="0"/>
    <n v="0"/>
    <n v="11"/>
    <n v="0"/>
    <n v="60"/>
    <n v="0"/>
    <n v="187"/>
    <n v="0"/>
    <n v="84"/>
    <n v="0"/>
    <n v="0"/>
    <n v="92671"/>
    <n v="81839"/>
    <n v="122758"/>
    <n v="150439"/>
    <n v="114333"/>
    <n v="99892"/>
    <n v="152848"/>
    <n v="184139"/>
    <n v="1159886.3655444637"/>
    <n v="23000441.68631646"/>
    <n v="11732971.046906516"/>
    <n v="0"/>
    <n v="3122207.4062230745"/>
    <n v="17617379.731601797"/>
    <n v="0"/>
    <n v="0"/>
    <n v="56632886"/>
    <n v="231977.27310889275"/>
    <n v="4600088.3372632926"/>
    <n v="2346594.2093813033"/>
    <n v="0"/>
    <n v="0"/>
    <n v="0"/>
    <n v="0"/>
    <n v="0"/>
    <n v="7178660"/>
    <n v="63811546"/>
    <n v="122478.97504798464"/>
    <n v="1"/>
    <n v="0"/>
    <n v="0"/>
    <n v="1"/>
    <n v="24249724"/>
    <n v="27592160.571774788"/>
    <n v="27592161"/>
    <n v="35"/>
    <n v="1"/>
    <n v="0"/>
    <n v="1.8461538461538463"/>
    <n v="0.48888888888888887"/>
    <n v="2.3350427350427352"/>
    <n v="2.3350427350427352"/>
    <n v="3"/>
    <n v="6660438"/>
    <n v="34252599"/>
    <n v="98064145"/>
  </r>
  <r>
    <x v="4"/>
    <n v="3769"/>
    <x v="19"/>
    <x v="184"/>
    <x v="184"/>
    <x v="183"/>
    <n v="2966"/>
    <n v="115114000011"/>
    <s v="15114115114000011"/>
    <s v="I.E. ECOLOGICO DE BUSBANZA"/>
    <n v="1"/>
    <n v="10.379464285714286"/>
    <n v="0.72693525989500873"/>
    <n v="9.3121874872776275E-2"/>
    <n v="1.0931218748727762"/>
    <n v="107"/>
    <n v="0"/>
    <n v="0"/>
    <n v="0"/>
    <n v="5"/>
    <n v="4"/>
    <n v="49"/>
    <n v="0"/>
    <n v="36"/>
    <n v="0"/>
    <n v="1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06503.48633167526"/>
    <n v="7604100.0950056165"/>
    <n v="1744462.9165032194"/>
    <n v="0"/>
    <n v="0"/>
    <n v="436776.52129916544"/>
    <n v="0"/>
    <n v="0"/>
    <n v="10291843"/>
    <n v="0"/>
    <n v="0"/>
    <n v="0"/>
    <n v="0"/>
    <n v="0"/>
    <n v="0"/>
    <n v="0"/>
    <n v="0"/>
    <n v="0"/>
    <n v="10291843"/>
    <n v="96185.448598130839"/>
    <n v="1"/>
    <n v="0"/>
    <n v="0"/>
    <n v="1"/>
    <n v="24249724"/>
    <n v="26507903.764027357"/>
    <n v="26507904"/>
    <n v="5"/>
    <n v="1"/>
    <n v="0"/>
    <n v="0"/>
    <n v="0.22222222222222221"/>
    <n v="0.22222222222222221"/>
    <n v="0.22222222222222221"/>
    <n v="1"/>
    <n v="6660438"/>
    <n v="33168342"/>
    <n v="43460185"/>
  </r>
  <r>
    <x v="4"/>
    <n v="3769"/>
    <x v="19"/>
    <x v="185"/>
    <x v="185"/>
    <x v="26"/>
    <n v="2967"/>
    <n v="115131000172"/>
    <s v="15131115131000172"/>
    <s v="I.E. FRANCISCO JOSE DE CALDAS"/>
    <n v="1"/>
    <n v="15.332252836304701"/>
    <n v="1.0738083289785256"/>
    <n v="0.14560318301478883"/>
    <n v="1.1456031830147888"/>
    <n v="214"/>
    <n v="0"/>
    <n v="0"/>
    <n v="7"/>
    <n v="6"/>
    <n v="33"/>
    <n v="22"/>
    <n v="0"/>
    <n v="105"/>
    <n v="0"/>
    <n v="0"/>
    <n v="0"/>
    <n v="41"/>
    <n v="214"/>
    <n v="0"/>
    <n v="0"/>
    <n v="7"/>
    <n v="6"/>
    <n v="33"/>
    <n v="22"/>
    <n v="0"/>
    <n v="105"/>
    <n v="0"/>
    <n v="0"/>
    <n v="0"/>
    <n v="41"/>
    <n v="92671"/>
    <n v="81839"/>
    <n v="122758"/>
    <n v="150439"/>
    <n v="114333"/>
    <n v="99892"/>
    <n v="152848"/>
    <n v="184139"/>
    <n v="636985.15543898102"/>
    <n v="11906887.399632907"/>
    <n v="0"/>
    <n v="7066079.2872320339"/>
    <n v="916861.74106540892"/>
    <n v="3776407.5742045385"/>
    <n v="0"/>
    <n v="0"/>
    <n v="24303221"/>
    <n v="127397.0310877962"/>
    <n v="2381377.4799265815"/>
    <n v="0"/>
    <n v="1413215.857446407"/>
    <n v="183372.3482130818"/>
    <n v="755281.51484090777"/>
    <n v="0"/>
    <n v="0"/>
    <n v="4860644"/>
    <n v="29163865"/>
    <n v="136279.74299065419"/>
    <n v="1"/>
    <n v="0"/>
    <n v="0"/>
    <n v="1"/>
    <n v="24249724"/>
    <n v="27780561.001630116"/>
    <n v="27780561"/>
    <n v="13"/>
    <n v="1"/>
    <n v="0"/>
    <n v="0.53846153846153844"/>
    <n v="0.26666666666666666"/>
    <n v="0.80512820512820515"/>
    <n v="0.80512820512820515"/>
    <n v="1"/>
    <n v="6660438"/>
    <n v="34440999"/>
    <n v="63604864"/>
  </r>
  <r>
    <x v="4"/>
    <n v="3769"/>
    <x v="19"/>
    <x v="186"/>
    <x v="186"/>
    <x v="184"/>
    <n v="3098"/>
    <n v="115162000120"/>
    <s v="15162115162000120"/>
    <s v="I.E. DE CERINZA"/>
    <n v="1"/>
    <n v="8.6083608360836088"/>
    <n v="0.60289441240828101"/>
    <n v="7.4354704632817487E-2"/>
    <n v="1.0743547046328175"/>
    <n v="459"/>
    <n v="2"/>
    <n v="0"/>
    <n v="12"/>
    <n v="9"/>
    <n v="62"/>
    <n v="126"/>
    <n v="0"/>
    <n v="169"/>
    <n v="0"/>
    <n v="44"/>
    <n v="0"/>
    <n v="35"/>
    <n v="459"/>
    <n v="2"/>
    <n v="0"/>
    <n v="12"/>
    <n v="9"/>
    <n v="62"/>
    <n v="126"/>
    <n v="0"/>
    <n v="169"/>
    <n v="0"/>
    <n v="44"/>
    <n v="0"/>
    <n v="35"/>
    <n v="92671"/>
    <n v="81839"/>
    <n v="122758"/>
    <n v="150439"/>
    <n v="114333"/>
    <n v="99892"/>
    <n v="152848"/>
    <n v="184139"/>
    <n v="896053.72349725047"/>
    <n v="25937613.82837132"/>
    <n v="5802967.9325778782"/>
    <n v="5656869.6593589745"/>
    <n v="1719678.750226975"/>
    <n v="6653805.289621247"/>
    <n v="0"/>
    <n v="0"/>
    <n v="46666989"/>
    <n v="179210.74469945009"/>
    <n v="5187522.7656742642"/>
    <n v="1160593.5865155756"/>
    <n v="1131373.9318717951"/>
    <n v="343935.75004539499"/>
    <n v="1330761.0579242494"/>
    <n v="0"/>
    <n v="0"/>
    <n v="9333398"/>
    <n v="56000387"/>
    <n v="122005.20043572984"/>
    <n v="1"/>
    <n v="0"/>
    <n v="0"/>
    <n v="1"/>
    <n v="24249724"/>
    <n v="26052805.065447345"/>
    <n v="26052805"/>
    <n v="23"/>
    <n v="1"/>
    <n v="0"/>
    <n v="1.0769230769230769"/>
    <n v="0.4"/>
    <n v="1.476923076923077"/>
    <n v="1.476923076923077"/>
    <n v="2"/>
    <n v="6660438"/>
    <n v="32713243"/>
    <n v="88713630"/>
  </r>
  <r>
    <x v="4"/>
    <n v="3769"/>
    <x v="19"/>
    <x v="187"/>
    <x v="187"/>
    <x v="185"/>
    <n v="16381"/>
    <n v="115176000033"/>
    <s v="15176115176000033"/>
    <s v="I.E. TECNICA PIO ALBERTO FERRO PEÑA"/>
    <n v="1"/>
    <n v="5.2806628544754348"/>
    <n v="0.36983604537465298"/>
    <n v="3.90933682376845E-2"/>
    <n v="1.0390933682376846"/>
    <n v="651"/>
    <n v="0"/>
    <n v="0"/>
    <n v="1"/>
    <n v="21"/>
    <n v="17"/>
    <n v="230"/>
    <n v="0"/>
    <n v="277"/>
    <n v="0"/>
    <n v="0"/>
    <n v="0"/>
    <n v="105"/>
    <n v="651"/>
    <n v="0"/>
    <n v="0"/>
    <n v="1"/>
    <n v="21"/>
    <n v="17"/>
    <n v="230"/>
    <n v="0"/>
    <n v="277"/>
    <n v="0"/>
    <n v="0"/>
    <n v="0"/>
    <n v="105"/>
    <n v="92671"/>
    <n v="81839"/>
    <n v="122758"/>
    <n v="150439"/>
    <n v="114333"/>
    <n v="99892"/>
    <n v="152848"/>
    <n v="184139"/>
    <n v="2022170.2520870438"/>
    <n v="43114449.616744362"/>
    <n v="0"/>
    <n v="16413617.55855245"/>
    <n v="118802.66207071919"/>
    <n v="1764550.9505799795"/>
    <n v="0"/>
    <n v="0"/>
    <n v="63433591"/>
    <n v="404434.05041740881"/>
    <n v="8622889.9233488739"/>
    <n v="0"/>
    <n v="3282723.5117104896"/>
    <n v="23760.53241414384"/>
    <n v="352910.19011599594"/>
    <n v="0"/>
    <n v="0"/>
    <n v="12686718"/>
    <n v="76120309"/>
    <n v="116928.27803379417"/>
    <n v="1"/>
    <n v="0"/>
    <n v="0"/>
    <n v="1"/>
    <n v="24249724"/>
    <n v="25197727.389994219"/>
    <n v="25197727"/>
    <n v="22"/>
    <n v="1"/>
    <n v="0"/>
    <n v="7.6923076923076927E-2"/>
    <n v="0.93333333333333335"/>
    <n v="1.0102564102564102"/>
    <n v="1.0102564102564102"/>
    <n v="2"/>
    <n v="6660438"/>
    <n v="31858165"/>
    <n v="107978474"/>
  </r>
  <r>
    <x v="4"/>
    <n v="3769"/>
    <x v="19"/>
    <x v="187"/>
    <x v="187"/>
    <x v="185"/>
    <n v="16357"/>
    <n v="115176000041"/>
    <s v="15176115176000041"/>
    <s v="I.E. LICEO NACIONAL JOSE JOAQUIN CASAS"/>
    <n v="1"/>
    <n v="5.2806628544754348"/>
    <n v="0.36983604537465298"/>
    <n v="3.90933682376845E-2"/>
    <n v="1.0390933682376846"/>
    <n v="1828"/>
    <n v="0"/>
    <n v="0"/>
    <n v="0"/>
    <n v="107"/>
    <n v="0"/>
    <n v="852"/>
    <n v="0"/>
    <n v="597"/>
    <n v="0"/>
    <n v="27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03438.903491128"/>
    <n v="123220586.77448241"/>
    <n v="34695510.4458891"/>
    <n v="0"/>
    <n v="0"/>
    <n v="0"/>
    <n v="0"/>
    <n v="0"/>
    <n v="168219536"/>
    <n v="0"/>
    <n v="0"/>
    <n v="0"/>
    <n v="0"/>
    <n v="0"/>
    <n v="0"/>
    <n v="0"/>
    <n v="0"/>
    <n v="0"/>
    <n v="168219536"/>
    <n v="92023.816192560174"/>
    <n v="0"/>
    <n v="0"/>
    <n v="0"/>
    <n v="0"/>
    <n v="19701352"/>
    <n v="20471544.208516244"/>
    <n v="20471544"/>
    <n v="107"/>
    <n v="1"/>
    <n v="0"/>
    <n v="0"/>
    <n v="4.7555555555555555"/>
    <n v="4.7555555555555555"/>
    <n v="4"/>
    <n v="4"/>
    <n v="6660438"/>
    <n v="27131982"/>
    <n v="195351518"/>
  </r>
  <r>
    <x v="4"/>
    <n v="3769"/>
    <x v="19"/>
    <x v="187"/>
    <x v="187"/>
    <x v="185"/>
    <n v="16358"/>
    <n v="115176000084"/>
    <s v="15176115176000084"/>
    <s v="I.E. TECNICO INDUSTRIAL JULIO FLOREZ"/>
    <n v="1"/>
    <n v="5.2806628544754348"/>
    <n v="0.36983604537465298"/>
    <n v="3.90933682376845E-2"/>
    <n v="1.0390933682376846"/>
    <n v="1317"/>
    <n v="13"/>
    <n v="0"/>
    <n v="5"/>
    <n v="68"/>
    <n v="36"/>
    <n v="423"/>
    <n v="0"/>
    <n v="548"/>
    <n v="0"/>
    <n v="0"/>
    <n v="0"/>
    <n v="224"/>
    <n v="1301"/>
    <n v="13"/>
    <n v="0"/>
    <n v="2"/>
    <n v="68"/>
    <n v="23"/>
    <n v="423"/>
    <n v="0"/>
    <n v="548"/>
    <n v="0"/>
    <n v="0"/>
    <n v="0"/>
    <n v="224"/>
    <n v="92671"/>
    <n v="81839"/>
    <n v="122758"/>
    <n v="150439"/>
    <n v="114333"/>
    <n v="99892"/>
    <n v="152848"/>
    <n v="184139"/>
    <n v="6547979.8639009036"/>
    <n v="82572249.660470963"/>
    <n v="0"/>
    <n v="35015717.458245225"/>
    <n v="2138447.9172729454"/>
    <n v="3736696.1306399563"/>
    <n v="0"/>
    <n v="0"/>
    <n v="130011091"/>
    <n v="1309595.9727801809"/>
    <n v="16514449.932094192"/>
    <n v="0"/>
    <n v="7003143.4916490447"/>
    <n v="356407.98621215759"/>
    <n v="477466.72780399444"/>
    <n v="0"/>
    <n v="0"/>
    <n v="25661064"/>
    <n v="155672155"/>
    <n v="118202.09187547457"/>
    <n v="1"/>
    <n v="0"/>
    <n v="0"/>
    <n v="1"/>
    <n v="24249724"/>
    <n v="25197727.389994219"/>
    <n v="25197727"/>
    <n v="86"/>
    <n v="1"/>
    <n v="0"/>
    <n v="1.3846153846153846"/>
    <n v="3.0222222222222221"/>
    <n v="4.4068376068376072"/>
    <n v="4"/>
    <n v="4"/>
    <n v="6660438"/>
    <n v="31858165"/>
    <n v="187530320"/>
  </r>
  <r>
    <x v="4"/>
    <n v="3769"/>
    <x v="19"/>
    <x v="188"/>
    <x v="188"/>
    <x v="186"/>
    <n v="3050"/>
    <n v="115180000013"/>
    <s v="15180115180000013"/>
    <s v="I.E. TECNICO AGROPECUARIO"/>
    <n v="1"/>
    <n v="28.826317256760525"/>
    <n v="2.0188774535984764"/>
    <n v="0.28859054169249537"/>
    <n v="1.2885905416924954"/>
    <n v="205"/>
    <n v="0"/>
    <n v="0"/>
    <n v="6"/>
    <n v="7"/>
    <n v="24"/>
    <n v="49"/>
    <n v="82"/>
    <n v="0"/>
    <n v="0"/>
    <n v="0"/>
    <n v="37"/>
    <n v="0"/>
    <n v="37"/>
    <n v="0"/>
    <n v="0"/>
    <n v="0"/>
    <n v="0"/>
    <n v="0"/>
    <n v="0"/>
    <n v="0"/>
    <n v="0"/>
    <n v="0"/>
    <n v="0"/>
    <n v="37"/>
    <n v="0"/>
    <n v="92671"/>
    <n v="81839"/>
    <n v="122758"/>
    <n v="150439"/>
    <n v="114333"/>
    <n v="99892"/>
    <n v="152848"/>
    <n v="184139"/>
    <n v="835904.81862429669"/>
    <n v="5167391.1057370342"/>
    <n v="0"/>
    <n v="0"/>
    <n v="883970.53441996849"/>
    <n v="13644307.957419155"/>
    <n v="0"/>
    <n v="8779351.6289984342"/>
    <n v="29310926"/>
    <n v="0"/>
    <n v="0"/>
    <n v="0"/>
    <n v="0"/>
    <n v="0"/>
    <n v="0"/>
    <n v="0"/>
    <n v="1755870.3257996868"/>
    <n v="1755870"/>
    <n v="31066796"/>
    <n v="151545.34634146342"/>
    <n v="1"/>
    <n v="0"/>
    <n v="0"/>
    <n v="1"/>
    <n v="24249724"/>
    <n v="31247964.985053506"/>
    <n v="31247965"/>
    <n v="13"/>
    <n v="1"/>
    <n v="0"/>
    <n v="0.46153846153846156"/>
    <n v="0.31111111111111112"/>
    <n v="0.77264957264957268"/>
    <n v="0.77264957264957268"/>
    <n v="1"/>
    <n v="6660438"/>
    <n v="37908403"/>
    <n v="68975199"/>
  </r>
  <r>
    <x v="4"/>
    <n v="3769"/>
    <x v="19"/>
    <x v="189"/>
    <x v="189"/>
    <x v="187"/>
    <n v="8116"/>
    <n v="115183000022"/>
    <s v="15183115183000022"/>
    <s v="I.E. NORMAL SUPERIOR SAGRADO CORAZON"/>
    <n v="1"/>
    <n v="42.727860374919196"/>
    <n v="2.9924847209262344"/>
    <n v="0.43589567305058419"/>
    <n v="1.4358956730505841"/>
    <n v="657"/>
    <n v="2"/>
    <n v="0"/>
    <n v="8"/>
    <n v="36"/>
    <n v="68"/>
    <n v="194"/>
    <n v="0"/>
    <n v="246"/>
    <n v="0"/>
    <n v="103"/>
    <n v="0"/>
    <n v="0"/>
    <n v="657"/>
    <n v="2"/>
    <n v="0"/>
    <n v="8"/>
    <n v="36"/>
    <n v="68"/>
    <n v="194"/>
    <n v="0"/>
    <n v="246"/>
    <n v="0"/>
    <n v="103"/>
    <n v="0"/>
    <n v="0"/>
    <n v="92671"/>
    <n v="81839"/>
    <n v="122758"/>
    <n v="150439"/>
    <n v="114333"/>
    <n v="99892"/>
    <n v="152848"/>
    <n v="184139"/>
    <n v="4790371.9650217444"/>
    <n v="51705397.03418617"/>
    <n v="18155571.146331392"/>
    <n v="0"/>
    <n v="1641702.5998689244"/>
    <n v="9753545.3589210883"/>
    <n v="0"/>
    <n v="0"/>
    <n v="86046588"/>
    <n v="958074.39300434897"/>
    <n v="10341079.406837234"/>
    <n v="3631114.2292662784"/>
    <n v="0"/>
    <n v="328340.51997378486"/>
    <n v="1950709.0717842178"/>
    <n v="0"/>
    <n v="0"/>
    <n v="17209318"/>
    <n v="103255906"/>
    <n v="157162.71841704717"/>
    <n v="1"/>
    <n v="0"/>
    <n v="0"/>
    <n v="1"/>
    <n v="24249724"/>
    <n v="34820073.764270902"/>
    <n v="34820074"/>
    <n v="46"/>
    <n v="1"/>
    <n v="0"/>
    <n v="0.76923076923076927"/>
    <n v="1.6"/>
    <n v="2.3692307692307693"/>
    <n v="2.3692307692307693"/>
    <n v="3"/>
    <n v="6660438"/>
    <n v="41480512"/>
    <n v="144736418"/>
  </r>
  <r>
    <x v="4"/>
    <n v="3769"/>
    <x v="19"/>
    <x v="189"/>
    <x v="189"/>
    <x v="187"/>
    <n v="8228"/>
    <n v="115183000391"/>
    <s v="15183115183000391"/>
    <s v="I.E. JOSE MARIA POTIER"/>
    <n v="1"/>
    <n v="42.727860374919196"/>
    <n v="2.9924847209262344"/>
    <n v="0.43589567305058419"/>
    <n v="1.4358956730505841"/>
    <n v="422"/>
    <n v="0"/>
    <n v="0"/>
    <n v="20"/>
    <n v="12"/>
    <n v="122"/>
    <n v="60"/>
    <n v="0"/>
    <n v="136"/>
    <n v="0"/>
    <n v="39"/>
    <n v="0"/>
    <n v="33"/>
    <n v="33"/>
    <n v="0"/>
    <n v="0"/>
    <n v="0"/>
    <n v="0"/>
    <n v="0"/>
    <n v="0"/>
    <n v="0"/>
    <n v="0"/>
    <n v="0"/>
    <n v="0"/>
    <n v="0"/>
    <n v="33"/>
    <n v="92671"/>
    <n v="81839"/>
    <n v="122758"/>
    <n v="150439"/>
    <n v="114333"/>
    <n v="99892"/>
    <n v="152848"/>
    <n v="184139"/>
    <n v="1596790.655007248"/>
    <n v="23032404.133410204"/>
    <n v="6874439.5602614004"/>
    <n v="7128485.4022158748"/>
    <n v="3283405.1997378487"/>
    <n v="17499007.849829011"/>
    <n v="0"/>
    <n v="0"/>
    <n v="59414533"/>
    <n v="0"/>
    <n v="0"/>
    <n v="0"/>
    <n v="1425697.080443175"/>
    <n v="0"/>
    <n v="0"/>
    <n v="0"/>
    <n v="0"/>
    <n v="1425697"/>
    <n v="60840230"/>
    <n v="144171.16113744077"/>
    <n v="1"/>
    <n v="0"/>
    <n v="0"/>
    <n v="1"/>
    <n v="24249724"/>
    <n v="34820073.764270902"/>
    <n v="34820074"/>
    <n v="32"/>
    <n v="1"/>
    <n v="0"/>
    <n v="1.5384615384615385"/>
    <n v="0.53333333333333333"/>
    <n v="2.071794871794872"/>
    <n v="2.071794871794872"/>
    <n v="3"/>
    <n v="6660438"/>
    <n v="41480512"/>
    <n v="102320742"/>
  </r>
  <r>
    <x v="4"/>
    <n v="3769"/>
    <x v="19"/>
    <x v="190"/>
    <x v="190"/>
    <x v="188"/>
    <n v="6917"/>
    <n v="115189000148"/>
    <s v="15189115189000148"/>
    <s v="I.E. TECNICA JOSE CAYETANO VASQUEZ"/>
    <n v="1"/>
    <n v="9.9955476402493328"/>
    <n v="0.70004730703281726"/>
    <n v="8.9053773122482069E-2"/>
    <n v="1.0890537731224821"/>
    <n v="641"/>
    <n v="18"/>
    <n v="0"/>
    <n v="16"/>
    <n v="23"/>
    <n v="123"/>
    <n v="135"/>
    <n v="103"/>
    <n v="116"/>
    <n v="0"/>
    <n v="0"/>
    <n v="50"/>
    <n v="57"/>
    <n v="641"/>
    <n v="18"/>
    <n v="0"/>
    <n v="16"/>
    <n v="23"/>
    <n v="123"/>
    <n v="135"/>
    <n v="103"/>
    <n v="116"/>
    <n v="0"/>
    <n v="0"/>
    <n v="50"/>
    <n v="57"/>
    <n v="92671"/>
    <n v="81839"/>
    <n v="122758"/>
    <n v="150439"/>
    <n v="114333"/>
    <n v="99892"/>
    <n v="152848"/>
    <n v="184139"/>
    <n v="2321245.1508077714"/>
    <n v="22370895.006381273"/>
    <n v="0"/>
    <n v="9338661.1527620666"/>
    <n v="4233502.6914420333"/>
    <n v="24586033.648073722"/>
    <n v="0"/>
    <n v="10026863.636450035"/>
    <n v="72877201"/>
    <n v="464249.03016155428"/>
    <n v="4474179.0012762547"/>
    <n v="0"/>
    <n v="1867732.2305524133"/>
    <n v="846700.53828840668"/>
    <n v="4917206.7296147449"/>
    <n v="0"/>
    <n v="2005372.7272900073"/>
    <n v="14575440"/>
    <n v="87452641"/>
    <n v="136431.57722308891"/>
    <n v="1"/>
    <n v="0"/>
    <n v="0"/>
    <n v="1"/>
    <n v="24249724"/>
    <n v="26409253.41937881"/>
    <n v="26409253"/>
    <n v="57"/>
    <n v="1"/>
    <n v="0"/>
    <n v="2.6153846153846154"/>
    <n v="1.0222222222222221"/>
    <n v="3.6376068376068376"/>
    <n v="3.6376068376068376"/>
    <n v="4"/>
    <n v="6660438"/>
    <n v="33069691"/>
    <n v="120522332"/>
  </r>
  <r>
    <x v="4"/>
    <n v="3769"/>
    <x v="19"/>
    <x v="191"/>
    <x v="191"/>
    <x v="189"/>
    <n v="6926"/>
    <n v="115204000176"/>
    <s v="15204115204000176"/>
    <s v="I.E. INTEGRADO"/>
    <n v="1"/>
    <n v="10.523498554758591"/>
    <n v="0.73702283146126168"/>
    <n v="9.4648107373823107E-2"/>
    <n v="1.094648107373823"/>
    <n v="883"/>
    <n v="0"/>
    <n v="0"/>
    <n v="15"/>
    <n v="26"/>
    <n v="107"/>
    <n v="214"/>
    <n v="0"/>
    <n v="357"/>
    <n v="0"/>
    <n v="1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37495.5037194286"/>
    <n v="51152981.588298157"/>
    <n v="22037797.227859307"/>
    <n v="0"/>
    <n v="1877316.0309055697"/>
    <n v="11700084.995371094"/>
    <n v="0"/>
    <n v="0"/>
    <n v="89405675"/>
    <n v="0"/>
    <n v="0"/>
    <n v="0"/>
    <n v="0"/>
    <n v="0"/>
    <n v="0"/>
    <n v="0"/>
    <n v="0"/>
    <n v="0"/>
    <n v="89405675"/>
    <n v="101252.18006795018"/>
    <n v="1"/>
    <n v="0"/>
    <n v="0"/>
    <n v="1"/>
    <n v="24249724"/>
    <n v="26544914.480937574"/>
    <n v="26544914"/>
    <n v="41"/>
    <n v="1"/>
    <n v="0"/>
    <n v="1.1538461538461537"/>
    <n v="1.1555555555555554"/>
    <n v="2.3094017094017092"/>
    <n v="2.3094017094017092"/>
    <n v="3"/>
    <n v="6660438"/>
    <n v="33205352"/>
    <n v="122611027"/>
  </r>
  <r>
    <x v="4"/>
    <n v="3769"/>
    <x v="19"/>
    <x v="192"/>
    <x v="192"/>
    <x v="190"/>
    <n v="6939"/>
    <n v="115212000266"/>
    <s v="15212115212000266"/>
    <s v="I.E. JUANA CAPORAL"/>
    <n v="1"/>
    <n v="13.845644253063929"/>
    <n v="0.96969233926336729"/>
    <n v="0.1298506100255141"/>
    <n v="1.1298506100255141"/>
    <n v="296"/>
    <n v="0"/>
    <n v="0"/>
    <n v="12"/>
    <n v="2"/>
    <n v="102"/>
    <n v="34"/>
    <n v="0"/>
    <n v="111"/>
    <n v="0"/>
    <n v="0"/>
    <n v="0"/>
    <n v="35"/>
    <n v="35"/>
    <n v="0"/>
    <n v="0"/>
    <n v="0"/>
    <n v="0"/>
    <n v="0"/>
    <n v="0"/>
    <n v="0"/>
    <n v="0"/>
    <n v="0"/>
    <n v="0"/>
    <n v="0"/>
    <n v="35"/>
    <n v="92671"/>
    <n v="81839"/>
    <n v="122758"/>
    <n v="150439"/>
    <n v="114333"/>
    <n v="99892"/>
    <n v="152848"/>
    <n v="184139"/>
    <n v="209408.77176334884"/>
    <n v="13407547.390712317"/>
    <n v="0"/>
    <n v="5949075.8572569909"/>
    <n v="1550150.5175525653"/>
    <n v="11512029.787940202"/>
    <n v="0"/>
    <n v="0"/>
    <n v="32628212"/>
    <n v="0"/>
    <n v="0"/>
    <n v="0"/>
    <n v="1189815.1714513982"/>
    <n v="0"/>
    <n v="0"/>
    <n v="0"/>
    <n v="0"/>
    <n v="1189815"/>
    <n v="33818027"/>
    <n v="114250.09121621621"/>
    <n v="1"/>
    <n v="0"/>
    <n v="0"/>
    <n v="1"/>
    <n v="24249724"/>
    <n v="27398565.454350352"/>
    <n v="27398565"/>
    <n v="14"/>
    <n v="1"/>
    <n v="0"/>
    <n v="0.92307692307692313"/>
    <n v="8.8888888888888892E-2"/>
    <n v="1.0119658119658119"/>
    <n v="1.0119658119658119"/>
    <n v="2"/>
    <n v="6660438"/>
    <n v="34059003"/>
    <n v="67877030"/>
  </r>
  <r>
    <x v="4"/>
    <n v="3769"/>
    <x v="19"/>
    <x v="193"/>
    <x v="193"/>
    <x v="191"/>
    <n v="7046"/>
    <n v="115218000209"/>
    <s v="15218115218000209"/>
    <s v="I.E. SAN LUIS BELTRAN"/>
    <n v="1"/>
    <n v="26.831148804934465"/>
    <n v="1.879144009064283"/>
    <n v="0.26744910808475064"/>
    <n v="1.2674491080847505"/>
    <n v="402"/>
    <n v="0"/>
    <n v="0"/>
    <n v="18"/>
    <n v="7"/>
    <n v="105"/>
    <n v="61"/>
    <n v="12"/>
    <n v="130"/>
    <n v="0"/>
    <n v="0"/>
    <n v="0"/>
    <n v="69"/>
    <n v="69"/>
    <n v="0"/>
    <n v="0"/>
    <n v="0"/>
    <n v="0"/>
    <n v="0"/>
    <n v="0"/>
    <n v="0"/>
    <n v="0"/>
    <n v="0"/>
    <n v="0"/>
    <n v="0"/>
    <n v="69"/>
    <n v="92671"/>
    <n v="81839"/>
    <n v="122758"/>
    <n v="150439"/>
    <n v="114333"/>
    <n v="99892"/>
    <n v="152848"/>
    <n v="184139"/>
    <n v="822190.43406725337"/>
    <n v="19811812.60330065"/>
    <n v="0"/>
    <n v="13156490.569610164"/>
    <n v="2608402.6597437682"/>
    <n v="14813139.077661822"/>
    <n v="0"/>
    <n v="0"/>
    <n v="51212035"/>
    <n v="0"/>
    <n v="0"/>
    <n v="0"/>
    <n v="2631298.113922033"/>
    <n v="0"/>
    <n v="0"/>
    <n v="0"/>
    <n v="0"/>
    <n v="2631298"/>
    <n v="53843333"/>
    <n v="133938.63930348257"/>
    <n v="1"/>
    <n v="0"/>
    <n v="0"/>
    <n v="1"/>
    <n v="24249724"/>
    <n v="30735291.055101369"/>
    <n v="30735291"/>
    <n v="25"/>
    <n v="1"/>
    <n v="0"/>
    <n v="1.3846153846153846"/>
    <n v="0.31111111111111112"/>
    <n v="1.6957264957264957"/>
    <n v="1.6957264957264957"/>
    <n v="2"/>
    <n v="6660438"/>
    <n v="37395729"/>
    <n v="91239062"/>
  </r>
  <r>
    <x v="4"/>
    <n v="3769"/>
    <x v="19"/>
    <x v="194"/>
    <x v="194"/>
    <x v="192"/>
    <n v="7157"/>
    <n v="115224000067"/>
    <s v="15224115224000067"/>
    <s v="I.E. SAN FELIPE"/>
    <n v="1"/>
    <n v="10.962962962962964"/>
    <n v="0.7678011226137581"/>
    <n v="9.9304810721611195E-2"/>
    <n v="1.0993048107216112"/>
    <n v="425"/>
    <n v="0"/>
    <n v="0"/>
    <n v="7"/>
    <n v="26"/>
    <n v="43"/>
    <n v="124"/>
    <n v="0"/>
    <n v="155"/>
    <n v="0"/>
    <n v="0"/>
    <n v="0"/>
    <n v="70"/>
    <n v="70"/>
    <n v="0"/>
    <n v="0"/>
    <n v="0"/>
    <n v="0"/>
    <n v="0"/>
    <n v="0"/>
    <n v="0"/>
    <n v="0"/>
    <n v="0"/>
    <n v="0"/>
    <n v="0"/>
    <n v="70"/>
    <n v="92671"/>
    <n v="81839"/>
    <n v="122758"/>
    <n v="150439"/>
    <n v="114333"/>
    <n v="99892"/>
    <n v="152848"/>
    <n v="184139"/>
    <n v="2648715.5789739434"/>
    <n v="25100515.786896218"/>
    <n v="0"/>
    <n v="11576482.149410393"/>
    <n v="879807.7184696378"/>
    <n v="4721905.5145619372"/>
    <n v="0"/>
    <n v="0"/>
    <n v="44927427"/>
    <n v="0"/>
    <n v="0"/>
    <n v="0"/>
    <n v="2315296.4298820784"/>
    <n v="0"/>
    <n v="0"/>
    <n v="0"/>
    <n v="0"/>
    <n v="2315296"/>
    <n v="47242723"/>
    <n v="111159.34823529412"/>
    <n v="1"/>
    <n v="0"/>
    <n v="0"/>
    <n v="1"/>
    <n v="24249724"/>
    <n v="26657838.251871314"/>
    <n v="26657838"/>
    <n v="33"/>
    <n v="1"/>
    <n v="0"/>
    <n v="0.53846153846153844"/>
    <n v="1.1555555555555554"/>
    <n v="1.6940170940170938"/>
    <n v="1.6940170940170938"/>
    <n v="2"/>
    <n v="6660438"/>
    <n v="33318276"/>
    <n v="80560999"/>
  </r>
  <r>
    <x v="4"/>
    <n v="3769"/>
    <x v="19"/>
    <x v="195"/>
    <x v="195"/>
    <x v="193"/>
    <n v="7163"/>
    <n v="115226000056"/>
    <s v="15226115226000056"/>
    <s v="I.E. SANTO DOMINGO SAVIO"/>
    <n v="1"/>
    <n v="9.5823095823095823"/>
    <n v="0.67110580227130556"/>
    <n v="8.4674972446213026E-2"/>
    <n v="1.084674972446213"/>
    <n v="300"/>
    <n v="0"/>
    <n v="0"/>
    <n v="12"/>
    <n v="7"/>
    <n v="54"/>
    <n v="49"/>
    <n v="0"/>
    <n v="121"/>
    <n v="0"/>
    <n v="57"/>
    <n v="0"/>
    <n v="0"/>
    <n v="300"/>
    <n v="0"/>
    <n v="0"/>
    <n v="12"/>
    <n v="7"/>
    <n v="54"/>
    <n v="49"/>
    <n v="0"/>
    <n v="121"/>
    <n v="0"/>
    <n v="57"/>
    <n v="0"/>
    <n v="0"/>
    <n v="92671"/>
    <n v="81839"/>
    <n v="122758"/>
    <n v="150439"/>
    <n v="114333"/>
    <n v="99892"/>
    <n v="152848"/>
    <n v="184139"/>
    <n v="703625.40060094104"/>
    <n v="15090681.561904356"/>
    <n v="7589694.225250476"/>
    <n v="0"/>
    <n v="1488169.7234963144"/>
    <n v="5850919.0267702444"/>
    <n v="0"/>
    <n v="0"/>
    <n v="30723090"/>
    <n v="140725.08012018821"/>
    <n v="3018136.3123808713"/>
    <n v="1517938.8450500956"/>
    <n v="0"/>
    <n v="297633.94469926291"/>
    <n v="1170183.805354049"/>
    <n v="0"/>
    <n v="0"/>
    <n v="6144618"/>
    <n v="36867708"/>
    <n v="122892.36"/>
    <n v="1"/>
    <n v="0"/>
    <n v="0"/>
    <n v="1"/>
    <n v="24249724"/>
    <n v="26303068.711528271"/>
    <n v="26303069"/>
    <n v="19"/>
    <n v="1"/>
    <n v="0"/>
    <n v="0.92307692307692313"/>
    <n v="0.31111111111111112"/>
    <n v="1.2341880341880342"/>
    <n v="1.2341880341880342"/>
    <n v="2"/>
    <n v="6660438"/>
    <n v="32963507"/>
    <n v="69831215"/>
  </r>
  <r>
    <x v="4"/>
    <n v="3771"/>
    <x v="20"/>
    <x v="196"/>
    <x v="196"/>
    <x v="194"/>
    <n v="19398"/>
    <n v="115238000132"/>
    <s v="15238115238000132"/>
    <s v="INSTITUTO TECNICO INDUSTRIAL RAFAEL REYES-DUITAMA"/>
    <n v="1"/>
    <n v="3.382817786991271"/>
    <n v="0.23691873293966734"/>
    <n v="1.898320387773789E-2"/>
    <n v="1.018983203877738"/>
    <n v="1781"/>
    <n v="0"/>
    <n v="0"/>
    <n v="0"/>
    <n v="99"/>
    <n v="0"/>
    <n v="694"/>
    <n v="0"/>
    <n v="672"/>
    <n v="0"/>
    <n v="0"/>
    <n v="0"/>
    <n v="316"/>
    <n v="1781"/>
    <n v="0"/>
    <n v="0"/>
    <n v="0"/>
    <n v="99"/>
    <n v="0"/>
    <n v="694"/>
    <n v="0"/>
    <n v="672"/>
    <n v="0"/>
    <n v="0"/>
    <n v="0"/>
    <n v="316"/>
    <n v="92671"/>
    <n v="81839"/>
    <n v="122758"/>
    <n v="150439"/>
    <n v="114333"/>
    <n v="99892"/>
    <n v="152848"/>
    <n v="184139"/>
    <n v="9348589.0561688319"/>
    <n v="113914245.73265718"/>
    <n v="0"/>
    <n v="48441161.289779514"/>
    <n v="0"/>
    <n v="0"/>
    <n v="0"/>
    <n v="0"/>
    <n v="171703996"/>
    <n v="1869717.8112337664"/>
    <n v="22782849.146531437"/>
    <n v="0"/>
    <n v="9688232.2579559032"/>
    <n v="0"/>
    <n v="0"/>
    <n v="0"/>
    <n v="0"/>
    <n v="34340799"/>
    <n v="206044795"/>
    <n v="115690.50814149354"/>
    <n v="0"/>
    <n v="0"/>
    <n v="0"/>
    <n v="0"/>
    <n v="19701352"/>
    <n v="20075346.78168308"/>
    <n v="20075347"/>
    <n v="99"/>
    <n v="1"/>
    <n v="0"/>
    <n v="0"/>
    <n v="4.4000000000000004"/>
    <n v="4.4000000000000004"/>
    <n v="4"/>
    <n v="4"/>
    <n v="6660438"/>
    <n v="26735785"/>
    <n v="232780580"/>
  </r>
  <r>
    <x v="4"/>
    <n v="3771"/>
    <x v="20"/>
    <x v="196"/>
    <x v="196"/>
    <x v="194"/>
    <n v="19406"/>
    <n v="115238000698"/>
    <s v="15238115238000698"/>
    <s v="COLEGIO GUILLERMO LEON VALENCIA"/>
    <n v="1"/>
    <n v="3.382817786991271"/>
    <n v="0.23691873293966734"/>
    <n v="1.898320387773789E-2"/>
    <n v="1.018983203877738"/>
    <n v="2878"/>
    <n v="0"/>
    <n v="0"/>
    <n v="0"/>
    <n v="127"/>
    <n v="0"/>
    <n v="1083"/>
    <n v="0"/>
    <n v="1104"/>
    <n v="0"/>
    <n v="384"/>
    <n v="0"/>
    <n v="180"/>
    <n v="588"/>
    <n v="0"/>
    <n v="0"/>
    <n v="0"/>
    <n v="41"/>
    <n v="0"/>
    <n v="301"/>
    <n v="0"/>
    <n v="0"/>
    <n v="0"/>
    <n v="68"/>
    <n v="0"/>
    <n v="178"/>
    <n v="92671"/>
    <n v="81839"/>
    <n v="122758"/>
    <n v="150439"/>
    <n v="114333"/>
    <n v="99892"/>
    <n v="152848"/>
    <n v="184139"/>
    <n v="11992634.44579234"/>
    <n v="182379542.76524249"/>
    <n v="48033922.61438337"/>
    <n v="27593066.557469346"/>
    <n v="0"/>
    <n v="0"/>
    <n v="0"/>
    <n v="0"/>
    <n v="269999166"/>
    <n v="774327.57838974171"/>
    <n v="5020232.4986134423"/>
    <n v="1701201.4259260776"/>
    <n v="5457295.3858106043"/>
    <n v="0"/>
    <n v="0"/>
    <n v="0"/>
    <n v="0"/>
    <n v="12953057"/>
    <n v="282952223"/>
    <n v="98315.574357192498"/>
    <n v="0"/>
    <n v="0"/>
    <n v="0"/>
    <n v="0"/>
    <n v="19701352"/>
    <n v="20075346.78168308"/>
    <n v="20075347"/>
    <n v="127"/>
    <n v="1"/>
    <n v="0"/>
    <n v="0"/>
    <n v="5.6444444444444448"/>
    <n v="5.6444444444444448"/>
    <n v="4"/>
    <n v="4"/>
    <n v="6660438"/>
    <n v="26735785"/>
    <n v="309688008"/>
  </r>
  <r>
    <x v="4"/>
    <n v="3771"/>
    <x v="20"/>
    <x v="196"/>
    <x v="196"/>
    <x v="194"/>
    <n v="19400"/>
    <n v="115238000728"/>
    <s v="15238115238000728"/>
    <s v="COLEGIO BOYACA DE DUITAMA"/>
    <n v="1"/>
    <n v="3.382817786991271"/>
    <n v="0.23691873293966734"/>
    <n v="1.898320387773789E-2"/>
    <n v="1.018983203877738"/>
    <n v="1300"/>
    <n v="0"/>
    <n v="0"/>
    <n v="0"/>
    <n v="96"/>
    <n v="0"/>
    <n v="545"/>
    <n v="0"/>
    <n v="444"/>
    <n v="0"/>
    <n v="21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65298.4787091706"/>
    <n v="82475248.19150655"/>
    <n v="26893993.130449023"/>
    <n v="0"/>
    <n v="0"/>
    <n v="0"/>
    <n v="0"/>
    <n v="0"/>
    <n v="118434540"/>
    <n v="0"/>
    <n v="0"/>
    <n v="0"/>
    <n v="0"/>
    <n v="0"/>
    <n v="0"/>
    <n v="0"/>
    <n v="0"/>
    <n v="0"/>
    <n v="118434540"/>
    <n v="91103.492307692301"/>
    <n v="0"/>
    <n v="0"/>
    <n v="0"/>
    <n v="0"/>
    <n v="19701352"/>
    <n v="20075346.78168308"/>
    <n v="20075347"/>
    <n v="96"/>
    <n v="1"/>
    <n v="0"/>
    <n v="0"/>
    <n v="4.2666666666666666"/>
    <n v="4.2666666666666666"/>
    <n v="4"/>
    <n v="4"/>
    <n v="6660438"/>
    <n v="26735785"/>
    <n v="145170325"/>
  </r>
  <r>
    <x v="4"/>
    <n v="3771"/>
    <x v="20"/>
    <x v="196"/>
    <x v="196"/>
    <x v="194"/>
    <n v="19403"/>
    <n v="115238000931"/>
    <s v="15238115238000931"/>
    <s v="COLEGIO TECNICO MUNICIPAL SIMON BOLIVAR"/>
    <n v="1"/>
    <n v="3.382817786991271"/>
    <n v="0.23691873293966734"/>
    <n v="1.898320387773789E-2"/>
    <n v="1.018983203877738"/>
    <n v="895"/>
    <n v="0"/>
    <n v="0"/>
    <n v="0"/>
    <n v="50"/>
    <n v="0"/>
    <n v="408"/>
    <n v="0"/>
    <n v="309"/>
    <n v="0"/>
    <n v="1"/>
    <n v="0"/>
    <n v="127"/>
    <n v="809"/>
    <n v="0"/>
    <n v="0"/>
    <n v="0"/>
    <n v="50"/>
    <n v="0"/>
    <n v="322"/>
    <n v="0"/>
    <n v="309"/>
    <n v="0"/>
    <n v="1"/>
    <n v="0"/>
    <n v="127"/>
    <n v="92671"/>
    <n v="81839"/>
    <n v="122758"/>
    <n v="150439"/>
    <n v="114333"/>
    <n v="99892"/>
    <n v="152848"/>
    <n v="184139"/>
    <n v="4721509.6243276931"/>
    <n v="59792470.124681696"/>
    <n v="125088.34014162337"/>
    <n v="19468441.404436704"/>
    <n v="0"/>
    <n v="0"/>
    <n v="0"/>
    <n v="0"/>
    <n v="84107509"/>
    <n v="944301.9248655386"/>
    <n v="10524141.882475356"/>
    <n v="25017.668028324675"/>
    <n v="3893688.2808873411"/>
    <n v="0"/>
    <n v="0"/>
    <n v="0"/>
    <n v="0"/>
    <n v="15387150"/>
    <n v="99494659"/>
    <n v="111167.21675977654"/>
    <n v="0"/>
    <n v="0"/>
    <n v="0"/>
    <n v="0"/>
    <n v="19701352"/>
    <n v="20075346.78168308"/>
    <n v="20075347"/>
    <n v="50"/>
    <n v="1"/>
    <n v="0"/>
    <n v="0"/>
    <n v="2.2222222222222223"/>
    <n v="2.2222222222222223"/>
    <n v="2.2222222222222223"/>
    <n v="3"/>
    <n v="6660438"/>
    <n v="26735785"/>
    <n v="126230444"/>
  </r>
  <r>
    <x v="4"/>
    <n v="3771"/>
    <x v="20"/>
    <x v="196"/>
    <x v="196"/>
    <x v="194"/>
    <n v="104027"/>
    <n v="115238001775"/>
    <s v="15238115238001775"/>
    <s v="INSTITUTO TECNICO NUEVA FAMILIA."/>
    <n v="1"/>
    <n v="3.382817786991271"/>
    <n v="0.23691873293966734"/>
    <n v="1.898320387773789E-2"/>
    <n v="1.018983203877738"/>
    <n v="782"/>
    <n v="6"/>
    <n v="0"/>
    <n v="6"/>
    <n v="49"/>
    <n v="216"/>
    <n v="166"/>
    <n v="0"/>
    <n v="238"/>
    <n v="0"/>
    <n v="1"/>
    <n v="0"/>
    <n v="100"/>
    <n v="782"/>
    <n v="6"/>
    <n v="0"/>
    <n v="6"/>
    <n v="49"/>
    <n v="216"/>
    <n v="166"/>
    <n v="0"/>
    <n v="238"/>
    <n v="0"/>
    <n v="1"/>
    <n v="0"/>
    <n v="100"/>
    <n v="92671"/>
    <n v="81839"/>
    <n v="122758"/>
    <n v="150439"/>
    <n v="114333"/>
    <n v="99892"/>
    <n v="152848"/>
    <n v="184139"/>
    <n v="4627079.4318411388"/>
    <n v="33690596.834548682"/>
    <n v="125088.34014162337"/>
    <n v="15329481.420816302"/>
    <n v="1398040.8797874411"/>
    <n v="21986266.36357908"/>
    <n v="0"/>
    <n v="0"/>
    <n v="77156553"/>
    <n v="925415.88636822789"/>
    <n v="6738119.3669097368"/>
    <n v="25017.668028324675"/>
    <n v="3065896.2841632604"/>
    <n v="279608.17595748819"/>
    <n v="4397253.2727158163"/>
    <n v="0"/>
    <n v="0"/>
    <n v="15431311"/>
    <n v="92587864"/>
    <n v="118398.80306905371"/>
    <n v="1"/>
    <n v="0"/>
    <n v="0"/>
    <n v="1"/>
    <n v="24249724"/>
    <n v="24710061.454670876"/>
    <n v="24710061"/>
    <n v="61"/>
    <n v="1"/>
    <n v="0"/>
    <n v="0.92307692307692313"/>
    <n v="2.1777777777777776"/>
    <n v="3.1008547008547005"/>
    <n v="3.1008547008547005"/>
    <n v="4"/>
    <n v="6660438"/>
    <n v="31370499"/>
    <n v="123958363"/>
  </r>
  <r>
    <x v="4"/>
    <n v="3771"/>
    <x v="20"/>
    <x v="196"/>
    <x v="196"/>
    <x v="194"/>
    <n v="19401"/>
    <n v="115238001813"/>
    <s v="15238115238001813"/>
    <s v="COLEGIO NACIONALIZADO LA PRESENTACION"/>
    <n v="1"/>
    <n v="3.382817786991271"/>
    <n v="0.23691873293966734"/>
    <n v="1.898320387773789E-2"/>
    <n v="1.018983203877738"/>
    <n v="2235"/>
    <n v="0"/>
    <n v="0"/>
    <n v="0"/>
    <n v="159"/>
    <n v="0"/>
    <n v="1028"/>
    <n v="0"/>
    <n v="775"/>
    <n v="0"/>
    <n v="100"/>
    <n v="0"/>
    <n v="173"/>
    <n v="2235"/>
    <n v="0"/>
    <n v="0"/>
    <n v="0"/>
    <n v="159"/>
    <n v="0"/>
    <n v="1028"/>
    <n v="0"/>
    <n v="775"/>
    <n v="0"/>
    <n v="100"/>
    <n v="0"/>
    <n v="173"/>
    <n v="92671"/>
    <n v="81839"/>
    <n v="122758"/>
    <n v="150439"/>
    <n v="114333"/>
    <n v="99892"/>
    <n v="152848"/>
    <n v="184139"/>
    <n v="15014400.605362063"/>
    <n v="150356797.2591368"/>
    <n v="12508834.014162336"/>
    <n v="26520002.858012203"/>
    <n v="0"/>
    <n v="0"/>
    <n v="0"/>
    <n v="0"/>
    <n v="204400035"/>
    <n v="3002880.1210724129"/>
    <n v="30071359.451827366"/>
    <n v="2501766.802832467"/>
    <n v="5304000.5716024414"/>
    <n v="0"/>
    <n v="0"/>
    <n v="0"/>
    <n v="0"/>
    <n v="40880007"/>
    <n v="245280042"/>
    <n v="109744.98523489933"/>
    <n v="0"/>
    <n v="0"/>
    <n v="0"/>
    <n v="0"/>
    <n v="19701352"/>
    <n v="20075346.78168308"/>
    <n v="20075347"/>
    <n v="159"/>
    <n v="1"/>
    <n v="0"/>
    <n v="0"/>
    <n v="7.0666666666666664"/>
    <n v="7.0666666666666664"/>
    <n v="4"/>
    <n v="4"/>
    <n v="6660438"/>
    <n v="26735785"/>
    <n v="272015827"/>
  </r>
  <r>
    <x v="4"/>
    <n v="3769"/>
    <x v="19"/>
    <x v="197"/>
    <x v="197"/>
    <x v="195"/>
    <n v="3764"/>
    <n v="115244000012"/>
    <s v="15244115244000012"/>
    <s v="I.E. JOSE SANTOS GUTIERREZ"/>
    <n v="1"/>
    <n v="30.895748987854251"/>
    <n v="2.1638119947142536"/>
    <n v="0.31051889240826369"/>
    <n v="1.3105188924082638"/>
    <n v="451"/>
    <n v="0"/>
    <n v="0"/>
    <n v="11"/>
    <n v="22"/>
    <n v="60"/>
    <n v="125"/>
    <n v="0"/>
    <n v="167"/>
    <n v="0"/>
    <n v="0"/>
    <n v="0"/>
    <n v="66"/>
    <n v="451"/>
    <n v="0"/>
    <n v="0"/>
    <n v="11"/>
    <n v="22"/>
    <n v="60"/>
    <n v="125"/>
    <n v="0"/>
    <n v="167"/>
    <n v="0"/>
    <n v="0"/>
    <n v="0"/>
    <n v="66"/>
    <n v="92671"/>
    <n v="81839"/>
    <n v="122758"/>
    <n v="150439"/>
    <n v="114333"/>
    <n v="99892"/>
    <n v="152848"/>
    <n v="184139"/>
    <n v="2671836.1181240566"/>
    <n v="31317454.24565357"/>
    <n v="0"/>
    <n v="13012108.009230448"/>
    <n v="1648191.1217828542"/>
    <n v="7854621.1920267772"/>
    <n v="0"/>
    <n v="0"/>
    <n v="56504211"/>
    <n v="534367.22362481139"/>
    <n v="6263490.8491307152"/>
    <n v="0"/>
    <n v="2602421.6018460896"/>
    <n v="329638.22435657086"/>
    <n v="1570924.2384053555"/>
    <n v="0"/>
    <n v="0"/>
    <n v="11300842"/>
    <n v="67805053"/>
    <n v="150343.79822616407"/>
    <n v="1"/>
    <n v="0"/>
    <n v="0"/>
    <n v="1"/>
    <n v="24249724"/>
    <n v="31779721.437686093"/>
    <n v="31779721"/>
    <n v="33"/>
    <n v="1"/>
    <n v="0"/>
    <n v="0.84615384615384615"/>
    <n v="0.97777777777777775"/>
    <n v="1.8239316239316239"/>
    <n v="1.8239316239316239"/>
    <n v="2"/>
    <n v="6660438"/>
    <n v="38440159"/>
    <n v="106245212"/>
  </r>
  <r>
    <x v="4"/>
    <n v="3769"/>
    <x v="19"/>
    <x v="198"/>
    <x v="198"/>
    <x v="196"/>
    <n v="7232"/>
    <n v="115248000017"/>
    <s v="15248115248000017"/>
    <s v="I.E. TECNICA HECTOR JULIO RANGEL"/>
    <n v="1"/>
    <n v="13.130535232961108"/>
    <n v="0.91960902599476391"/>
    <n v="0.12227308951241347"/>
    <n v="1.1222730895124136"/>
    <n v="262"/>
    <n v="3"/>
    <n v="0"/>
    <n v="12"/>
    <n v="9"/>
    <n v="52"/>
    <n v="60"/>
    <n v="0"/>
    <n v="87"/>
    <n v="0"/>
    <n v="0"/>
    <n v="0"/>
    <n v="39"/>
    <n v="262"/>
    <n v="3"/>
    <n v="0"/>
    <n v="12"/>
    <n v="9"/>
    <n v="52"/>
    <n v="60"/>
    <n v="0"/>
    <n v="87"/>
    <n v="0"/>
    <n v="0"/>
    <n v="0"/>
    <n v="39"/>
    <n v="92671"/>
    <n v="81839"/>
    <n v="122758"/>
    <n v="150439"/>
    <n v="114333"/>
    <n v="99892"/>
    <n v="152848"/>
    <n v="184139"/>
    <n v="936019.5253038439"/>
    <n v="13501318.983773142"/>
    <n v="0"/>
    <n v="6584512.0112131611"/>
    <n v="1924692.7371483417"/>
    <n v="5829517.3797938488"/>
    <n v="0"/>
    <n v="0"/>
    <n v="28776061"/>
    <n v="187203.9050607688"/>
    <n v="2700263.7967546284"/>
    <n v="0"/>
    <n v="1316902.4022426321"/>
    <n v="384938.54742966831"/>
    <n v="1165903.4759587699"/>
    <n v="0"/>
    <n v="0"/>
    <n v="5755212"/>
    <n v="34531273"/>
    <n v="131798.75190839695"/>
    <n v="1"/>
    <n v="0"/>
    <n v="0"/>
    <n v="1"/>
    <n v="24249724"/>
    <n v="27214812.673303325"/>
    <n v="27214813"/>
    <n v="24"/>
    <n v="1"/>
    <n v="0"/>
    <n v="1.1538461538461537"/>
    <n v="0.4"/>
    <n v="1.5538461538461537"/>
    <n v="1.5538461538461537"/>
    <n v="2"/>
    <n v="6660438"/>
    <n v="33875251"/>
    <n v="68406524"/>
  </r>
  <r>
    <x v="4"/>
    <n v="3769"/>
    <x v="19"/>
    <x v="199"/>
    <x v="199"/>
    <x v="197"/>
    <n v="7310"/>
    <n v="115272000010"/>
    <s v="15272115272000010"/>
    <s v="I.E. TECNICA DE FIRAVITOBA"/>
    <n v="1"/>
    <n v="6.5307373907711179"/>
    <n v="0.45738615710642616"/>
    <n v="5.2339551931918013E-2"/>
    <n v="1.0523395519319181"/>
    <n v="584"/>
    <n v="0"/>
    <n v="0"/>
    <n v="4"/>
    <n v="22"/>
    <n v="44"/>
    <n v="181"/>
    <n v="0"/>
    <n v="210"/>
    <n v="0"/>
    <n v="0"/>
    <n v="0"/>
    <n v="123"/>
    <n v="123"/>
    <n v="0"/>
    <n v="0"/>
    <n v="0"/>
    <n v="0"/>
    <n v="0"/>
    <n v="0"/>
    <n v="0"/>
    <n v="0"/>
    <n v="0"/>
    <n v="0"/>
    <n v="0"/>
    <n v="123"/>
    <n v="92671"/>
    <n v="81839"/>
    <n v="122758"/>
    <n v="150439"/>
    <n v="114333"/>
    <n v="99892"/>
    <n v="152848"/>
    <n v="184139"/>
    <n v="2145469.8895758213"/>
    <n v="33673864.886907488"/>
    <n v="0"/>
    <n v="19472487.911929555"/>
    <n v="481268.55196412798"/>
    <n v="4625293.310949659"/>
    <n v="0"/>
    <n v="0"/>
    <n v="60398385"/>
    <n v="0"/>
    <n v="0"/>
    <n v="0"/>
    <n v="3894497.5823859116"/>
    <n v="0"/>
    <n v="0"/>
    <n v="0"/>
    <n v="0"/>
    <n v="3894498"/>
    <n v="64292883"/>
    <n v="110090.55308219178"/>
    <n v="1"/>
    <n v="0"/>
    <n v="0"/>
    <n v="1"/>
    <n v="24249724"/>
    <n v="25518943.688632682"/>
    <n v="25518944"/>
    <n v="26"/>
    <n v="1"/>
    <n v="0"/>
    <n v="0.30769230769230771"/>
    <n v="0.97777777777777775"/>
    <n v="1.2854700854700853"/>
    <n v="1.2854700854700853"/>
    <n v="2"/>
    <n v="6660438"/>
    <n v="32179382"/>
    <n v="96472265"/>
  </r>
  <r>
    <x v="4"/>
    <n v="3769"/>
    <x v="19"/>
    <x v="200"/>
    <x v="200"/>
    <x v="198"/>
    <n v="7323"/>
    <n v="115276000014"/>
    <s v="15276115276000014"/>
    <s v="I.E. HECTOR JULIO RANGEL QUINTERO"/>
    <n v="1"/>
    <n v="15.672110552763819"/>
    <n v="1.0976105745126776"/>
    <n v="0.14920442247004592"/>
    <n v="1.1492044224700459"/>
    <n v="437"/>
    <n v="0"/>
    <n v="0"/>
    <n v="4"/>
    <n v="22"/>
    <n v="52"/>
    <n v="118"/>
    <n v="0"/>
    <n v="162"/>
    <n v="0"/>
    <n v="0"/>
    <n v="0"/>
    <n v="79"/>
    <n v="79"/>
    <n v="0"/>
    <n v="0"/>
    <n v="0"/>
    <n v="0"/>
    <n v="0"/>
    <n v="0"/>
    <n v="0"/>
    <n v="0"/>
    <n v="0"/>
    <n v="0"/>
    <n v="0"/>
    <n v="79"/>
    <n v="92671"/>
    <n v="81839"/>
    <n v="122758"/>
    <n v="150439"/>
    <n v="114333"/>
    <n v="99892"/>
    <n v="152848"/>
    <n v="184139"/>
    <n v="2342954.3067638758"/>
    <n v="26333927.404547304"/>
    <n v="0"/>
    <n v="13657927.964845728"/>
    <n v="525567.95693707105"/>
    <n v="5969409.0648076469"/>
    <n v="0"/>
    <n v="0"/>
    <n v="48829787"/>
    <n v="0"/>
    <n v="0"/>
    <n v="0"/>
    <n v="2731585.5929691456"/>
    <n v="0"/>
    <n v="0"/>
    <n v="0"/>
    <n v="0"/>
    <n v="2731586"/>
    <n v="51561373"/>
    <n v="117989.41189931351"/>
    <n v="1"/>
    <n v="0"/>
    <n v="0"/>
    <n v="1"/>
    <n v="24249724"/>
    <n v="27867890.064478014"/>
    <n v="27867890"/>
    <n v="26"/>
    <n v="1"/>
    <n v="0"/>
    <n v="0.30769230769230771"/>
    <n v="0.97777777777777775"/>
    <n v="1.2854700854700853"/>
    <n v="1.2854700854700853"/>
    <n v="2"/>
    <n v="6660438"/>
    <n v="34528328"/>
    <n v="86089701"/>
  </r>
  <r>
    <x v="4"/>
    <n v="3769"/>
    <x v="19"/>
    <x v="201"/>
    <x v="201"/>
    <x v="199"/>
    <n v="3806"/>
    <n v="115296000011"/>
    <s v="15296115296000011"/>
    <s v="I.E. JUAN JOSE REYES PATRIA"/>
    <n v="1"/>
    <n v="14.630261660978384"/>
    <n v="1.0246437359482099"/>
    <n v="0.13816466331846902"/>
    <n v="1.138164663318469"/>
    <n v="579"/>
    <n v="0"/>
    <n v="0"/>
    <n v="15"/>
    <n v="25"/>
    <n v="73"/>
    <n v="140"/>
    <n v="0"/>
    <n v="223"/>
    <n v="0"/>
    <n v="103"/>
    <n v="0"/>
    <n v="0"/>
    <n v="579"/>
    <n v="0"/>
    <n v="0"/>
    <n v="15"/>
    <n v="25"/>
    <n v="73"/>
    <n v="140"/>
    <n v="0"/>
    <n v="223"/>
    <n v="0"/>
    <n v="103"/>
    <n v="0"/>
    <n v="0"/>
    <n v="92671"/>
    <n v="81839"/>
    <n v="122758"/>
    <n v="150439"/>
    <n v="114333"/>
    <n v="99892"/>
    <n v="152848"/>
    <n v="184139"/>
    <n v="2636871.437859646"/>
    <n v="33812091.61091923"/>
    <n v="14391038.227183808"/>
    <n v="0"/>
    <n v="1951946.7067678578"/>
    <n v="8299628.752019221"/>
    <n v="0"/>
    <n v="0"/>
    <n v="61091577"/>
    <n v="527374.28757192916"/>
    <n v="6762418.3221838456"/>
    <n v="2878207.6454367619"/>
    <n v="0"/>
    <n v="390389.34135357157"/>
    <n v="1659925.7504038443"/>
    <n v="0"/>
    <n v="0"/>
    <n v="12218315"/>
    <n v="73309892"/>
    <n v="126614.66666666667"/>
    <n v="1"/>
    <n v="0"/>
    <n v="0"/>
    <n v="1"/>
    <n v="24249724"/>
    <n v="27600178.952025797"/>
    <n v="27600179"/>
    <n v="40"/>
    <n v="1"/>
    <n v="0"/>
    <n v="1.1538461538461537"/>
    <n v="1.1111111111111112"/>
    <n v="2.2649572649572649"/>
    <n v="2.2649572649572649"/>
    <n v="3"/>
    <n v="6660438"/>
    <n v="34260617"/>
    <n v="107570509"/>
  </r>
  <r>
    <x v="4"/>
    <n v="3769"/>
    <x v="19"/>
    <x v="202"/>
    <x v="202"/>
    <x v="200"/>
    <n v="3781"/>
    <n v="115299000011"/>
    <s v="15299115299000011"/>
    <s v="I.E. TECNICO INDUSTRIAL MARCO AURELIO BERNAL"/>
    <n v="1"/>
    <n v="7.3120125921156189"/>
    <n v="0.51210347930200095"/>
    <n v="6.0618190150903931E-2"/>
    <n v="1.060618190150904"/>
    <n v="825"/>
    <n v="0"/>
    <n v="0"/>
    <n v="3"/>
    <n v="41"/>
    <n v="54"/>
    <n v="261"/>
    <n v="0"/>
    <n v="313"/>
    <n v="0"/>
    <n v="0"/>
    <n v="0"/>
    <n v="153"/>
    <n v="153"/>
    <n v="0"/>
    <n v="0"/>
    <n v="0"/>
    <n v="0"/>
    <n v="0"/>
    <n v="0"/>
    <n v="0"/>
    <n v="0"/>
    <n v="0"/>
    <n v="0"/>
    <n v="0"/>
    <n v="153"/>
    <n v="92671"/>
    <n v="81839"/>
    <n v="122758"/>
    <n v="150439"/>
    <n v="114333"/>
    <n v="99892"/>
    <n v="152848"/>
    <n v="184139"/>
    <n v="4029830.4802784515"/>
    <n v="49823161.004598141"/>
    <n v="0"/>
    <n v="24412426.005941112"/>
    <n v="363790.97860356991"/>
    <n v="5721152.701529921"/>
    <n v="0"/>
    <n v="0"/>
    <n v="84350361"/>
    <n v="0"/>
    <n v="0"/>
    <n v="0"/>
    <n v="4882485.2011882225"/>
    <n v="0"/>
    <n v="0"/>
    <n v="0"/>
    <n v="0"/>
    <n v="4882485"/>
    <n v="89232846"/>
    <n v="108161.02545454545"/>
    <n v="1"/>
    <n v="0"/>
    <n v="0"/>
    <n v="1"/>
    <n v="24249724"/>
    <n v="25719698.38053894"/>
    <n v="25719698"/>
    <n v="44"/>
    <n v="1"/>
    <n v="0"/>
    <n v="0.23076923076923078"/>
    <n v="1.8222222222222222"/>
    <n v="2.0529914529914528"/>
    <n v="2.0529914529914528"/>
    <n v="3"/>
    <n v="6660438"/>
    <n v="32380136"/>
    <n v="121612982"/>
  </r>
  <r>
    <x v="4"/>
    <n v="3769"/>
    <x v="19"/>
    <x v="202"/>
    <x v="202"/>
    <x v="200"/>
    <n v="7414"/>
    <n v="115299000038"/>
    <s v="15299115299000038"/>
    <s v="I.E. TECNICA SAN LUIS"/>
    <n v="1"/>
    <n v="7.3120125921156189"/>
    <n v="0.51210347930200095"/>
    <n v="6.0618190150903931E-2"/>
    <n v="1.060618190150904"/>
    <n v="1278"/>
    <n v="0"/>
    <n v="0"/>
    <n v="6"/>
    <n v="71"/>
    <n v="50"/>
    <n v="453"/>
    <n v="21"/>
    <n v="435"/>
    <n v="10"/>
    <n v="0"/>
    <n v="0"/>
    <n v="232"/>
    <n v="232"/>
    <n v="0"/>
    <n v="0"/>
    <n v="0"/>
    <n v="0"/>
    <n v="0"/>
    <n v="0"/>
    <n v="0"/>
    <n v="0"/>
    <n v="0"/>
    <n v="0"/>
    <n v="0"/>
    <n v="232"/>
    <n v="92671"/>
    <n v="81839"/>
    <n v="122758"/>
    <n v="150439"/>
    <n v="114333"/>
    <n v="99892"/>
    <n v="152848"/>
    <n v="184139"/>
    <n v="6978486.9292626837"/>
    <n v="77078339.672618732"/>
    <n v="0"/>
    <n v="37017534.858681947"/>
    <n v="727581.95720713981"/>
    <n v="7522256.3297893414"/>
    <n v="1621133.6912818537"/>
    <n v="0"/>
    <n v="130945333"/>
    <n v="0"/>
    <n v="0"/>
    <n v="0"/>
    <n v="7403506.9717363901"/>
    <n v="0"/>
    <n v="0"/>
    <n v="0"/>
    <n v="0"/>
    <n v="7403507"/>
    <n v="138348840"/>
    <n v="108254.17840375587"/>
    <n v="1"/>
    <n v="0"/>
    <n v="0"/>
    <n v="1"/>
    <n v="24249724"/>
    <n v="25719698.38053894"/>
    <n v="25719698"/>
    <n v="77"/>
    <n v="1"/>
    <n v="0"/>
    <n v="0.46153846153846156"/>
    <n v="3.1555555555555554"/>
    <n v="3.6170940170940171"/>
    <n v="3.6170940170940171"/>
    <n v="4"/>
    <n v="6660438"/>
    <n v="32380136"/>
    <n v="170728976"/>
  </r>
  <r>
    <x v="4"/>
    <n v="3769"/>
    <x v="19"/>
    <x v="203"/>
    <x v="203"/>
    <x v="201"/>
    <n v="7568"/>
    <n v="115317000016"/>
    <s v="15317115317000016"/>
    <s v="I.E. TECNICA SAN DIEGO DE ALCALA"/>
    <n v="1"/>
    <n v="11.678004535147393"/>
    <n v="0.81787971210580268"/>
    <n v="0.10688161653531521"/>
    <n v="1.1068816165353152"/>
    <n v="214"/>
    <n v="0"/>
    <n v="0"/>
    <n v="3"/>
    <n v="17"/>
    <n v="50"/>
    <n v="56"/>
    <n v="0"/>
    <n v="61"/>
    <n v="0"/>
    <n v="0"/>
    <n v="0"/>
    <n v="27"/>
    <n v="27"/>
    <n v="0"/>
    <n v="0"/>
    <n v="0"/>
    <n v="0"/>
    <n v="0"/>
    <n v="0"/>
    <n v="0"/>
    <n v="0"/>
    <n v="0"/>
    <n v="0"/>
    <n v="0"/>
    <n v="27"/>
    <n v="92671"/>
    <n v="81839"/>
    <n v="122758"/>
    <n v="150439"/>
    <n v="114333"/>
    <n v="99892"/>
    <n v="152848"/>
    <n v="184139"/>
    <n v="1743789.0468610513"/>
    <n v="10598571.90002914"/>
    <n v="0"/>
    <n v="4495990.4147688197"/>
    <n v="379659.28758999659"/>
    <n v="5528430.9219472855"/>
    <n v="0"/>
    <n v="0"/>
    <n v="22746442"/>
    <n v="0"/>
    <n v="0"/>
    <n v="0"/>
    <n v="899198.08295376413"/>
    <n v="0"/>
    <n v="0"/>
    <n v="0"/>
    <n v="0"/>
    <n v="899198"/>
    <n v="23645640"/>
    <n v="110493.64485981308"/>
    <n v="1"/>
    <n v="0"/>
    <n v="0"/>
    <n v="1"/>
    <n v="24249724"/>
    <n v="26841573.701655231"/>
    <n v="26841574"/>
    <n v="20"/>
    <n v="1"/>
    <n v="0"/>
    <n v="0.23076923076923078"/>
    <n v="0.75555555555555554"/>
    <n v="0.98632478632478637"/>
    <n v="0.98632478632478637"/>
    <n v="1"/>
    <n v="6660438"/>
    <n v="33502012"/>
    <n v="57147652"/>
  </r>
  <r>
    <x v="4"/>
    <n v="3769"/>
    <x v="19"/>
    <x v="204"/>
    <x v="204"/>
    <x v="202"/>
    <n v="7578"/>
    <n v="115322000016"/>
    <s v="15322115322000016"/>
    <s v="I.E. TECNICA ENRIQUE OLAYA HERRERA"/>
    <n v="1"/>
    <n v="6.7788161993769469"/>
    <n v="0.47476058301552909"/>
    <n v="5.4968273159355409E-2"/>
    <n v="1.0549682731593555"/>
    <n v="653"/>
    <n v="2"/>
    <n v="9"/>
    <n v="4"/>
    <n v="34"/>
    <n v="52"/>
    <n v="187"/>
    <n v="0"/>
    <n v="243"/>
    <n v="0"/>
    <n v="56"/>
    <n v="0"/>
    <n v="66"/>
    <n v="653"/>
    <n v="2"/>
    <n v="9"/>
    <n v="4"/>
    <n v="34"/>
    <n v="52"/>
    <n v="187"/>
    <n v="0"/>
    <n v="243"/>
    <n v="0"/>
    <n v="56"/>
    <n v="0"/>
    <n v="66"/>
    <n v="92671"/>
    <n v="81839"/>
    <n v="122758"/>
    <n v="150439"/>
    <n v="114333"/>
    <n v="99892"/>
    <n v="152848"/>
    <n v="184139"/>
    <n v="4203893.4882038776"/>
    <n v="37125145.858048052"/>
    <n v="7252324.535483785"/>
    <n v="10474752.555024138"/>
    <n v="723706.12545077153"/>
    <n v="5479910.3186065853"/>
    <n v="0"/>
    <n v="0"/>
    <n v="65259733"/>
    <n v="840778.69764077559"/>
    <n v="7425029.1716096103"/>
    <n v="1450464.9070967571"/>
    <n v="2094950.5110048277"/>
    <n v="144741.2250901543"/>
    <n v="1095982.0637213171"/>
    <n v="0"/>
    <n v="0"/>
    <n v="13051947"/>
    <n v="78311680"/>
    <n v="119926.00306278713"/>
    <n v="1"/>
    <n v="0"/>
    <n v="0"/>
    <n v="1"/>
    <n v="24249724"/>
    <n v="25582689.45287098"/>
    <n v="25582689"/>
    <n v="49"/>
    <n v="1"/>
    <n v="0"/>
    <n v="0.46153846153846156"/>
    <n v="1.9111111111111112"/>
    <n v="2.3726495726495727"/>
    <n v="2.3726495726495727"/>
    <n v="3"/>
    <n v="6660438"/>
    <n v="32243127"/>
    <n v="110554807"/>
  </r>
  <r>
    <x v="4"/>
    <n v="3769"/>
    <x v="19"/>
    <x v="204"/>
    <x v="204"/>
    <x v="202"/>
    <n v="7579"/>
    <n v="115322000024"/>
    <s v="15322115322000024"/>
    <s v="I.E. TECNICA VALLE DE TENZA"/>
    <n v="1"/>
    <n v="6.7788161993769469"/>
    <n v="0.47476058301552909"/>
    <n v="5.4968273159355409E-2"/>
    <n v="1.0549682731593555"/>
    <n v="715"/>
    <n v="0"/>
    <n v="0"/>
    <n v="0"/>
    <n v="44"/>
    <n v="0"/>
    <n v="251"/>
    <n v="0"/>
    <n v="260"/>
    <n v="0"/>
    <n v="0"/>
    <n v="0"/>
    <n v="160"/>
    <n v="715"/>
    <n v="0"/>
    <n v="0"/>
    <n v="0"/>
    <n v="44"/>
    <n v="0"/>
    <n v="251"/>
    <n v="0"/>
    <n v="260"/>
    <n v="0"/>
    <n v="0"/>
    <n v="0"/>
    <n v="160"/>
    <n v="92671"/>
    <n v="81839"/>
    <n v="122758"/>
    <n v="150439"/>
    <n v="114333"/>
    <n v="99892"/>
    <n v="152848"/>
    <n v="184139"/>
    <n v="4301658.4530458283"/>
    <n v="44118487.28712222"/>
    <n v="0"/>
    <n v="25393339.527331244"/>
    <n v="0"/>
    <n v="0"/>
    <n v="0"/>
    <n v="0"/>
    <n v="73813485"/>
    <n v="860331.69060916558"/>
    <n v="8823697.4574244451"/>
    <n v="0"/>
    <n v="5078667.9054662492"/>
    <n v="0"/>
    <n v="0"/>
    <n v="0"/>
    <n v="0"/>
    <n v="14762697"/>
    <n v="88576182"/>
    <n v="123882.77202797202"/>
    <n v="0"/>
    <n v="0"/>
    <n v="0"/>
    <n v="0"/>
    <n v="19701352"/>
    <n v="20784301.298344616"/>
    <n v="20784301"/>
    <n v="44"/>
    <n v="1"/>
    <n v="0"/>
    <n v="0"/>
    <n v="1.9555555555555555"/>
    <n v="1.9555555555555555"/>
    <n v="1.9555555555555555"/>
    <n v="2"/>
    <n v="6660438"/>
    <n v="27444739"/>
    <n v="116020921"/>
  </r>
  <r>
    <x v="4"/>
    <n v="3769"/>
    <x v="19"/>
    <x v="205"/>
    <x v="205"/>
    <x v="203"/>
    <n v="20682"/>
    <n v="115332000294"/>
    <s v="15332115332000294"/>
    <s v="I.E. NORMAL SUPERIOR NUESTRA SEÑORA DEL ROSARIO"/>
    <n v="1"/>
    <n v="29.744897959183675"/>
    <n v="2.0832110919510418"/>
    <n v="0.29832411226687994"/>
    <n v="1.2983241122668798"/>
    <n v="629"/>
    <n v="11"/>
    <n v="0"/>
    <n v="16"/>
    <n v="16"/>
    <n v="163"/>
    <n v="113"/>
    <n v="0"/>
    <n v="211"/>
    <n v="0"/>
    <n v="99"/>
    <n v="0"/>
    <n v="0"/>
    <n v="629"/>
    <n v="11"/>
    <n v="0"/>
    <n v="16"/>
    <n v="16"/>
    <n v="163"/>
    <n v="113"/>
    <n v="0"/>
    <n v="211"/>
    <n v="0"/>
    <n v="99"/>
    <n v="0"/>
    <n v="0"/>
    <n v="92671"/>
    <n v="81839"/>
    <n v="122758"/>
    <n v="150439"/>
    <n v="114333"/>
    <n v="99892"/>
    <n v="152848"/>
    <n v="184139"/>
    <n v="1925071.9009261443"/>
    <n v="34426149.235714175"/>
    <n v="15778587.465992106"/>
    <n v="0"/>
    <n v="4007914.8496508477"/>
    <n v="21139827.332277793"/>
    <n v="0"/>
    <n v="0"/>
    <n v="77277551"/>
    <n v="385014.38018522889"/>
    <n v="6885229.8471428351"/>
    <n v="3155717.4931984209"/>
    <n v="0"/>
    <n v="801582.96993016964"/>
    <n v="4227965.4664555592"/>
    <n v="0"/>
    <n v="0"/>
    <n v="15455510"/>
    <n v="92733061"/>
    <n v="147429.34976152625"/>
    <n v="1"/>
    <n v="0"/>
    <n v="0"/>
    <n v="1"/>
    <n v="24249724"/>
    <n v="31484001.385016851"/>
    <n v="31484001"/>
    <n v="43"/>
    <n v="1"/>
    <n v="0"/>
    <n v="2.0769230769230771"/>
    <n v="0.71111111111111114"/>
    <n v="2.7880341880341883"/>
    <n v="2.7880341880341883"/>
    <n v="3"/>
    <n v="6660438"/>
    <n v="38144439"/>
    <n v="130877500"/>
  </r>
  <r>
    <x v="4"/>
    <n v="3769"/>
    <x v="19"/>
    <x v="206"/>
    <x v="206"/>
    <x v="204"/>
    <n v="10302"/>
    <n v="115367000017"/>
    <s v="15367115367000017"/>
    <s v="I.E. TECNICO COMERCIAL"/>
    <n v="1"/>
    <n v="12.111604311984781"/>
    <n v="0.84824726844486409"/>
    <n v="0.11147617640115041"/>
    <n v="1.1114761764011505"/>
    <n v="984"/>
    <n v="14"/>
    <n v="0"/>
    <n v="39"/>
    <n v="19"/>
    <n v="227"/>
    <n v="162"/>
    <n v="0"/>
    <n v="380"/>
    <n v="0"/>
    <n v="0"/>
    <n v="0"/>
    <n v="143"/>
    <n v="143"/>
    <n v="0"/>
    <n v="0"/>
    <n v="0"/>
    <n v="0"/>
    <n v="0"/>
    <n v="0"/>
    <n v="0"/>
    <n v="0"/>
    <n v="0"/>
    <n v="0"/>
    <n v="0"/>
    <n v="143"/>
    <n v="92671"/>
    <n v="81839"/>
    <n v="122758"/>
    <n v="150439"/>
    <n v="114333"/>
    <n v="99892"/>
    <n v="152848"/>
    <n v="184139"/>
    <n v="1957030.5661221494"/>
    <n v="49301457.549867615"/>
    <n v="0"/>
    <n v="23910939.123730611"/>
    <n v="6735155.5008530552"/>
    <n v="25203260.254365467"/>
    <n v="0"/>
    <n v="0"/>
    <n v="107107843"/>
    <n v="0"/>
    <n v="0"/>
    <n v="0"/>
    <n v="4782187.8247461226"/>
    <n v="0"/>
    <n v="0"/>
    <n v="0"/>
    <n v="0"/>
    <n v="4782188"/>
    <n v="111890031"/>
    <n v="113709.38109756098"/>
    <n v="1"/>
    <n v="0"/>
    <n v="0"/>
    <n v="1"/>
    <n v="24249724"/>
    <n v="26952990.510303214"/>
    <n v="26952991"/>
    <n v="72"/>
    <n v="1"/>
    <n v="0"/>
    <n v="4.0769230769230766"/>
    <n v="0.84444444444444444"/>
    <n v="4.9213675213675208"/>
    <n v="4"/>
    <n v="4"/>
    <n v="6660438"/>
    <n v="33613429"/>
    <n v="145503460"/>
  </r>
  <r>
    <x v="4"/>
    <n v="3769"/>
    <x v="19"/>
    <x v="207"/>
    <x v="207"/>
    <x v="61"/>
    <n v="10459"/>
    <n v="115368000151"/>
    <s v="15368115368000151"/>
    <s v="I.E. TECNICA LOPEZ QUEVEDO"/>
    <n v="1"/>
    <n v="36.073446327683612"/>
    <n v="2.5264367562413881"/>
    <n v="0.36538340495145932"/>
    <n v="1.3653834049514593"/>
    <n v="650"/>
    <n v="0"/>
    <n v="0"/>
    <n v="26"/>
    <n v="16"/>
    <n v="162"/>
    <n v="96"/>
    <n v="17"/>
    <n v="246"/>
    <n v="0"/>
    <n v="0"/>
    <n v="0"/>
    <n v="87"/>
    <n v="87"/>
    <n v="0"/>
    <n v="0"/>
    <n v="0"/>
    <n v="0"/>
    <n v="0"/>
    <n v="0"/>
    <n v="0"/>
    <n v="0"/>
    <n v="0"/>
    <n v="0"/>
    <n v="0"/>
    <n v="87"/>
    <n v="92671"/>
    <n v="81839"/>
    <n v="122758"/>
    <n v="150439"/>
    <n v="114333"/>
    <n v="99892"/>
    <n v="152848"/>
    <n v="184139"/>
    <n v="2024503.1283241068"/>
    <n v="38215631.467415288"/>
    <n v="0"/>
    <n v="17870401.523001853"/>
    <n v="4058817.9017961952"/>
    <n v="24413967.356646601"/>
    <n v="0"/>
    <n v="0"/>
    <n v="86583321"/>
    <n v="0"/>
    <n v="0"/>
    <n v="0"/>
    <n v="3574080.304600371"/>
    <n v="0"/>
    <n v="0"/>
    <n v="0"/>
    <n v="0"/>
    <n v="3574080"/>
    <n v="90157401"/>
    <n v="138703.69384615385"/>
    <n v="1"/>
    <n v="0"/>
    <n v="0"/>
    <n v="1"/>
    <n v="24249724"/>
    <n v="33110170.724253122"/>
    <n v="33110171"/>
    <n v="42"/>
    <n v="1"/>
    <n v="0"/>
    <n v="2"/>
    <n v="0.71111111111111114"/>
    <n v="2.7111111111111112"/>
    <n v="2.7111111111111112"/>
    <n v="3"/>
    <n v="6660438"/>
    <n v="39770609"/>
    <n v="129928010"/>
  </r>
  <r>
    <x v="4"/>
    <n v="3769"/>
    <x v="19"/>
    <x v="208"/>
    <x v="208"/>
    <x v="205"/>
    <n v="10460"/>
    <n v="115377000015"/>
    <s v="15377115377000015"/>
    <s v="I.E. TECNICA VALENTIN GARCIA"/>
    <n v="1"/>
    <n v="37.008130081300813"/>
    <n v="2.5918981864898187"/>
    <n v="0.37528760853048543"/>
    <n v="1.3752876085304855"/>
    <n v="448"/>
    <n v="0"/>
    <n v="0"/>
    <n v="8"/>
    <n v="15"/>
    <n v="91"/>
    <n v="113"/>
    <n v="15"/>
    <n v="161"/>
    <n v="5"/>
    <n v="1"/>
    <n v="0"/>
    <n v="39"/>
    <n v="40"/>
    <n v="0"/>
    <n v="0"/>
    <n v="0"/>
    <n v="0"/>
    <n v="0"/>
    <n v="0"/>
    <n v="0"/>
    <n v="0"/>
    <n v="0"/>
    <n v="1"/>
    <n v="0"/>
    <n v="39"/>
    <n v="92671"/>
    <n v="81839"/>
    <n v="122758"/>
    <n v="150439"/>
    <n v="114333"/>
    <n v="99892"/>
    <n v="152848"/>
    <n v="184139"/>
    <n v="1911739.1695519292"/>
    <n v="30839292.550900236"/>
    <n v="168827.55624798534"/>
    <n v="8068978.8090489907"/>
    <n v="1257926.0651689279"/>
    <n v="14562304.357880689"/>
    <n v="1051049.8019433382"/>
    <n v="0"/>
    <n v="57860118"/>
    <n v="0"/>
    <n v="0"/>
    <n v="33765.511249597068"/>
    <n v="1613795.761809798"/>
    <n v="0"/>
    <n v="0"/>
    <n v="0"/>
    <n v="0"/>
    <n v="1647561"/>
    <n v="59507679"/>
    <n v="132829.640625"/>
    <n v="1"/>
    <n v="0"/>
    <n v="1"/>
    <n v="1"/>
    <n v="24249724"/>
    <n v="33350344.927484319"/>
    <n v="33350345"/>
    <n v="23"/>
    <n v="1"/>
    <n v="0"/>
    <n v="0.61538461538461542"/>
    <n v="0.66666666666666663"/>
    <n v="1.2820512820512819"/>
    <n v="1.2820512820512819"/>
    <n v="2"/>
    <n v="6660438"/>
    <n v="40010783"/>
    <n v="99518462"/>
  </r>
  <r>
    <x v="4"/>
    <n v="3769"/>
    <x v="19"/>
    <x v="209"/>
    <x v="209"/>
    <x v="206"/>
    <n v="12093"/>
    <n v="115403000011"/>
    <s v="15403115403000011"/>
    <s v="I.E. TECNICA NUESTRA SEÑORA DE LAS MERCEDES"/>
    <n v="1"/>
    <n v="13.121845710165825"/>
    <n v="0.91900044733042507"/>
    <n v="0.12218101259074236"/>
    <n v="1.1221810125907423"/>
    <n v="254"/>
    <n v="0"/>
    <n v="0"/>
    <n v="5"/>
    <n v="14"/>
    <n v="44"/>
    <n v="80"/>
    <n v="0"/>
    <n v="79"/>
    <n v="0"/>
    <n v="0"/>
    <n v="0"/>
    <n v="32"/>
    <n v="254"/>
    <n v="0"/>
    <n v="0"/>
    <n v="5"/>
    <n v="14"/>
    <n v="44"/>
    <n v="80"/>
    <n v="0"/>
    <n v="79"/>
    <n v="0"/>
    <n v="0"/>
    <n v="0"/>
    <n v="32"/>
    <n v="92671"/>
    <n v="81839"/>
    <n v="122758"/>
    <n v="150439"/>
    <n v="114333"/>
    <n v="99892"/>
    <n v="152848"/>
    <n v="184139"/>
    <n v="1455910.9126491535"/>
    <n v="14602269.330416787"/>
    <n v="0"/>
    <n v="5402233.2593004378"/>
    <n v="641511.60856268671"/>
    <n v="4932263.8512274353"/>
    <n v="0"/>
    <n v="0"/>
    <n v="27034189"/>
    <n v="291182.18252983072"/>
    <n v="2920453.8660833579"/>
    <n v="0"/>
    <n v="1080446.6518600876"/>
    <n v="128302.32171253735"/>
    <n v="986452.7702454871"/>
    <n v="0"/>
    <n v="0"/>
    <n v="5406838"/>
    <n v="32441027"/>
    <n v="127720.57874015748"/>
    <n v="1"/>
    <n v="0"/>
    <n v="0"/>
    <n v="1"/>
    <n v="24249724"/>
    <n v="27212579.833366025"/>
    <n v="27212580"/>
    <n v="19"/>
    <n v="1"/>
    <n v="0"/>
    <n v="0.38461538461538464"/>
    <n v="0.62222222222222223"/>
    <n v="1.0068376068376068"/>
    <n v="1.0068376068376068"/>
    <n v="2"/>
    <n v="6660438"/>
    <n v="33873018"/>
    <n v="66314045"/>
  </r>
  <r>
    <x v="4"/>
    <n v="3769"/>
    <x v="19"/>
    <x v="210"/>
    <x v="210"/>
    <x v="207"/>
    <n v="12104"/>
    <n v="115407000015"/>
    <s v="15407115407000015"/>
    <s v="I.E. TECNICA INDUSTRIAL ANTONIO RICAURTE"/>
    <n v="1"/>
    <n v="8.2708347935795885"/>
    <n v="0.57925546778888548"/>
    <n v="7.0778172329516179E-2"/>
    <n v="1.0707781723295162"/>
    <n v="956"/>
    <n v="0"/>
    <n v="0"/>
    <n v="11"/>
    <n v="35"/>
    <n v="112"/>
    <n v="281"/>
    <n v="0"/>
    <n v="360"/>
    <n v="0"/>
    <n v="0"/>
    <n v="0"/>
    <n v="157"/>
    <n v="157"/>
    <n v="0"/>
    <n v="0"/>
    <n v="0"/>
    <n v="0"/>
    <n v="0"/>
    <n v="0"/>
    <n v="0"/>
    <n v="0"/>
    <n v="0"/>
    <n v="0"/>
    <n v="0"/>
    <n v="157"/>
    <n v="92671"/>
    <n v="81839"/>
    <n v="122758"/>
    <n v="150439"/>
    <n v="114333"/>
    <n v="99892"/>
    <n v="152848"/>
    <n v="184139"/>
    <n v="3473052.9402782009"/>
    <n v="56171736.915821455"/>
    <n v="0"/>
    <n v="25290627.202331573"/>
    <n v="1346678.0885464563"/>
    <n v="11979763.397318084"/>
    <n v="0"/>
    <n v="0"/>
    <n v="98261859"/>
    <n v="0"/>
    <n v="0"/>
    <n v="0"/>
    <n v="5058125.4404663155"/>
    <n v="0"/>
    <n v="0"/>
    <n v="0"/>
    <n v="0"/>
    <n v="5058125"/>
    <n v="103319984"/>
    <n v="108075.29707112971"/>
    <n v="1"/>
    <n v="0"/>
    <n v="0"/>
    <n v="1"/>
    <n v="24249724"/>
    <n v="25966075.144215204"/>
    <n v="25966075"/>
    <n v="46"/>
    <n v="1"/>
    <n v="0"/>
    <n v="0.84615384615384615"/>
    <n v="1.5555555555555556"/>
    <n v="2.4017094017094016"/>
    <n v="2.4017094017094016"/>
    <n v="3"/>
    <n v="6660438"/>
    <n v="32626513"/>
    <n v="135946497"/>
  </r>
  <r>
    <x v="4"/>
    <n v="3769"/>
    <x v="19"/>
    <x v="210"/>
    <x v="210"/>
    <x v="207"/>
    <n v="12105"/>
    <n v="115407000023"/>
    <s v="15407115407000023"/>
    <s v="I.E. TECNICA Y ACADEMICA ANTONIO NARIÑO"/>
    <n v="1"/>
    <n v="8.2708347935795885"/>
    <n v="0.57925546778888548"/>
    <n v="7.0778172329516179E-2"/>
    <n v="1.0707781723295162"/>
    <n v="1408"/>
    <n v="0"/>
    <n v="0"/>
    <n v="12"/>
    <n v="100"/>
    <n v="122"/>
    <n v="502"/>
    <n v="20"/>
    <n v="459"/>
    <n v="0"/>
    <n v="100"/>
    <n v="0"/>
    <n v="9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923008.40079486"/>
    <n v="84213789.666309536"/>
    <n v="13144658.687882675"/>
    <n v="14981072.164438449"/>
    <n v="1469103.3693234068"/>
    <n v="15188628.593028285"/>
    <n v="0"/>
    <n v="0"/>
    <n v="138920261"/>
    <n v="0"/>
    <n v="0"/>
    <n v="0"/>
    <n v="0"/>
    <n v="0"/>
    <n v="0"/>
    <n v="0"/>
    <n v="0"/>
    <n v="0"/>
    <n v="138920261"/>
    <n v="98664.958096590912"/>
    <n v="1"/>
    <n v="0"/>
    <n v="0"/>
    <n v="1"/>
    <n v="24249724"/>
    <n v="25966075.144215204"/>
    <n v="25966075"/>
    <n v="112"/>
    <n v="1"/>
    <n v="0"/>
    <n v="0.92307692307692313"/>
    <n v="4.4444444444444446"/>
    <n v="5.367521367521368"/>
    <n v="4"/>
    <n v="4"/>
    <n v="6660438"/>
    <n v="32626513"/>
    <n v="171546774"/>
  </r>
  <r>
    <x v="4"/>
    <n v="3769"/>
    <x v="19"/>
    <x v="211"/>
    <x v="211"/>
    <x v="208"/>
    <n v="2574"/>
    <n v="115425000014"/>
    <s v="15425115425000014"/>
    <s v="I.E. TECNICA JAIME CAMPOS JACOME DE MACANAL"/>
    <n v="1"/>
    <n v="7.8782707622298069"/>
    <n v="0.55176188735935883"/>
    <n v="6.6618440153531688E-2"/>
    <n v="1.0666184401535317"/>
    <n v="520"/>
    <n v="4"/>
    <n v="0"/>
    <n v="12"/>
    <n v="14"/>
    <n v="115"/>
    <n v="111"/>
    <n v="0"/>
    <n v="173"/>
    <n v="0"/>
    <n v="0"/>
    <n v="0"/>
    <n v="91"/>
    <n v="520"/>
    <n v="4"/>
    <n v="0"/>
    <n v="12"/>
    <n v="14"/>
    <n v="115"/>
    <n v="111"/>
    <n v="0"/>
    <n v="173"/>
    <n v="0"/>
    <n v="0"/>
    <n v="0"/>
    <n v="91"/>
    <n v="92671"/>
    <n v="81839"/>
    <n v="122758"/>
    <n v="150439"/>
    <n v="114333"/>
    <n v="99892"/>
    <n v="152848"/>
    <n v="184139"/>
    <n v="1383824.3645445511"/>
    <n v="24790640.172737867"/>
    <n v="0"/>
    <n v="14601952.0481614"/>
    <n v="1951194.9778891797"/>
    <n v="12252864.660738908"/>
    <n v="0"/>
    <n v="0"/>
    <n v="54980476"/>
    <n v="276764.87290891021"/>
    <n v="4958128.034547573"/>
    <n v="0"/>
    <n v="2920390.4096322805"/>
    <n v="390238.995577836"/>
    <n v="2450572.9321477814"/>
    <n v="0"/>
    <n v="0"/>
    <n v="10996095"/>
    <n v="65976571"/>
    <n v="126878.02115384616"/>
    <n v="1"/>
    <n v="0"/>
    <n v="0"/>
    <n v="1"/>
    <n v="24249724"/>
    <n v="25865202.787033662"/>
    <n v="25865203"/>
    <n v="30"/>
    <n v="1"/>
    <n v="0"/>
    <n v="1.2307692307692308"/>
    <n v="0.62222222222222223"/>
    <n v="1.8529914529914531"/>
    <n v="1.8529914529914531"/>
    <n v="2"/>
    <n v="6660438"/>
    <n v="32525641"/>
    <n v="98502212"/>
  </r>
  <r>
    <x v="4"/>
    <n v="3769"/>
    <x v="19"/>
    <x v="212"/>
    <x v="212"/>
    <x v="209"/>
    <n v="2644"/>
    <n v="115455000027"/>
    <s v="15455115455000027"/>
    <s v="I.E. SERGIO CAMARGO"/>
    <n v="1"/>
    <n v="7.6838638858397363"/>
    <n v="0.53814642423680636"/>
    <n v="6.455844363227152E-2"/>
    <n v="1.0645584436322715"/>
    <n v="911"/>
    <n v="0"/>
    <n v="0"/>
    <n v="5"/>
    <n v="47"/>
    <n v="42"/>
    <n v="300"/>
    <n v="0"/>
    <n v="343"/>
    <n v="0"/>
    <n v="95"/>
    <n v="0"/>
    <n v="79"/>
    <n v="79"/>
    <n v="0"/>
    <n v="0"/>
    <n v="0"/>
    <n v="0"/>
    <n v="0"/>
    <n v="0"/>
    <n v="0"/>
    <n v="0"/>
    <n v="0"/>
    <n v="0"/>
    <n v="0"/>
    <n v="79"/>
    <n v="92671"/>
    <n v="81839"/>
    <n v="122758"/>
    <n v="150439"/>
    <n v="114333"/>
    <n v="99892"/>
    <n v="152848"/>
    <n v="184139"/>
    <n v="4636723.6899027731"/>
    <n v="56019702.215195"/>
    <n v="12414891.215223987"/>
    <n v="12651937.508426027"/>
    <n v="608570.80267904245"/>
    <n v="4466316.6261552246"/>
    <n v="0"/>
    <n v="0"/>
    <n v="90798142"/>
    <n v="0"/>
    <n v="0"/>
    <n v="0"/>
    <n v="2530387.5016852058"/>
    <n v="0"/>
    <n v="0"/>
    <n v="0"/>
    <n v="0"/>
    <n v="2530388"/>
    <n v="93328530"/>
    <n v="102446.24588364434"/>
    <n v="1"/>
    <n v="0"/>
    <n v="0"/>
    <n v="1"/>
    <n v="24249724"/>
    <n v="25815248.439952143"/>
    <n v="25815248"/>
    <n v="52"/>
    <n v="1"/>
    <n v="0"/>
    <n v="0.38461538461538464"/>
    <n v="2.088888888888889"/>
    <n v="2.4735042735042736"/>
    <n v="2.4735042735042736"/>
    <n v="3"/>
    <n v="6660438"/>
    <n v="32475686"/>
    <n v="125804216"/>
  </r>
  <r>
    <x v="4"/>
    <n v="3769"/>
    <x v="19"/>
    <x v="213"/>
    <x v="213"/>
    <x v="210"/>
    <n v="2745"/>
    <n v="115464000242"/>
    <s v="15464115464000242"/>
    <s v="I.E. TECNICA LISANDRO CELY"/>
    <n v="1"/>
    <n v="20.813953488372093"/>
    <n v="1.4577242400975379"/>
    <n v="0.20368901044812943"/>
    <n v="1.2036890104481295"/>
    <n v="556"/>
    <n v="0"/>
    <n v="0"/>
    <n v="17"/>
    <n v="27"/>
    <n v="91"/>
    <n v="143"/>
    <n v="16"/>
    <n v="187"/>
    <n v="0"/>
    <n v="0"/>
    <n v="0"/>
    <n v="75"/>
    <n v="75"/>
    <n v="0"/>
    <n v="0"/>
    <n v="0"/>
    <n v="0"/>
    <n v="0"/>
    <n v="0"/>
    <n v="0"/>
    <n v="0"/>
    <n v="0"/>
    <n v="0"/>
    <n v="0"/>
    <n v="75"/>
    <n v="92671"/>
    <n v="81839"/>
    <n v="122758"/>
    <n v="150439"/>
    <n v="114333"/>
    <n v="99892"/>
    <n v="152848"/>
    <n v="184139"/>
    <n v="3011770.7357554422"/>
    <n v="32507872.625601273"/>
    <n v="0"/>
    <n v="13581132.828210462"/>
    <n v="2339563.3857366219"/>
    <n v="12865562.581590246"/>
    <n v="0"/>
    <n v="0"/>
    <n v="64305902"/>
    <n v="0"/>
    <n v="0"/>
    <n v="0"/>
    <n v="2716226.5656420924"/>
    <n v="0"/>
    <n v="0"/>
    <n v="0"/>
    <n v="0"/>
    <n v="2716227"/>
    <n v="67022129"/>
    <n v="120543.39748201439"/>
    <n v="1"/>
    <n v="0"/>
    <n v="0"/>
    <n v="1"/>
    <n v="24249724"/>
    <n v="29189126.285200257"/>
    <n v="29189126"/>
    <n v="44"/>
    <n v="1"/>
    <n v="0"/>
    <n v="1.3076923076923077"/>
    <n v="1.2"/>
    <n v="2.5076923076923077"/>
    <n v="2.5076923076923077"/>
    <n v="3"/>
    <n v="6660438"/>
    <n v="35849564"/>
    <n v="102871693"/>
  </r>
  <r>
    <x v="4"/>
    <n v="3769"/>
    <x v="19"/>
    <x v="214"/>
    <x v="214"/>
    <x v="211"/>
    <n v="11760"/>
    <n v="115466000011"/>
    <s v="15466115466000011"/>
    <s v="I.E. TECNICA JOSE ACEVEDO Y GOMEZ"/>
    <n v="1"/>
    <n v="12.066752246469832"/>
    <n v="0.84510601307710753"/>
    <n v="0.11100090978173958"/>
    <n v="1.1110009097817395"/>
    <n v="498"/>
    <n v="13"/>
    <n v="0"/>
    <n v="5"/>
    <n v="7"/>
    <n v="25"/>
    <n v="148"/>
    <n v="0"/>
    <n v="205"/>
    <n v="0"/>
    <n v="0"/>
    <n v="0"/>
    <n v="95"/>
    <n v="95"/>
    <n v="0"/>
    <n v="0"/>
    <n v="0"/>
    <n v="0"/>
    <n v="0"/>
    <n v="0"/>
    <n v="0"/>
    <n v="0"/>
    <n v="0"/>
    <n v="0"/>
    <n v="0"/>
    <n v="95"/>
    <n v="92671"/>
    <n v="81839"/>
    <n v="122758"/>
    <n v="150439"/>
    <n v="114333"/>
    <n v="99892"/>
    <n v="152848"/>
    <n v="184139"/>
    <n v="720702.95717268507"/>
    <n v="32095890.819836605"/>
    <n v="0"/>
    <n v="15878097.257332236"/>
    <n v="2286433.206325361"/>
    <n v="2774502.5719979382"/>
    <n v="0"/>
    <n v="0"/>
    <n v="53755627"/>
    <n v="0"/>
    <n v="0"/>
    <n v="0"/>
    <n v="3175619.4514664472"/>
    <n v="0"/>
    <n v="0"/>
    <n v="0"/>
    <n v="0"/>
    <n v="3175619"/>
    <n v="56931246"/>
    <n v="114319.77108433735"/>
    <n v="1"/>
    <n v="0"/>
    <n v="0"/>
    <n v="1"/>
    <n v="24249724"/>
    <n v="26941465.425956082"/>
    <n v="26941465"/>
    <n v="25"/>
    <n v="1"/>
    <n v="0"/>
    <n v="1.3846153846153846"/>
    <n v="0.31111111111111112"/>
    <n v="1.6957264957264957"/>
    <n v="1.6957264957264957"/>
    <n v="2"/>
    <n v="6660438"/>
    <n v="33601903"/>
    <n v="90533149"/>
  </r>
  <r>
    <x v="4"/>
    <n v="3769"/>
    <x v="19"/>
    <x v="214"/>
    <x v="214"/>
    <x v="211"/>
    <n v="11761"/>
    <n v="115466000151"/>
    <s v="15466115466000151"/>
    <s v="I.E. TECNICA DE MONGUI"/>
    <n v="1"/>
    <n v="12.066752246469832"/>
    <n v="0.84510601307710753"/>
    <n v="0.11100090978173958"/>
    <n v="1.1110009097817395"/>
    <n v="314"/>
    <n v="0"/>
    <n v="0"/>
    <n v="9"/>
    <n v="17"/>
    <n v="60"/>
    <n v="78"/>
    <n v="0"/>
    <n v="113"/>
    <n v="0"/>
    <n v="0"/>
    <n v="0"/>
    <n v="37"/>
    <n v="37"/>
    <n v="0"/>
    <n v="0"/>
    <n v="0"/>
    <n v="0"/>
    <n v="0"/>
    <n v="0"/>
    <n v="0"/>
    <n v="0"/>
    <n v="0"/>
    <n v="0"/>
    <n v="0"/>
    <n v="37"/>
    <n v="92671"/>
    <n v="81839"/>
    <n v="122758"/>
    <n v="150439"/>
    <n v="114333"/>
    <n v="99892"/>
    <n v="152848"/>
    <n v="184139"/>
    <n v="1750278.610276521"/>
    <n v="17366331.860024907"/>
    <n v="0"/>
    <n v="6184101.0370662389"/>
    <n v="1143216.6031626805"/>
    <n v="6658806.1727950517"/>
    <n v="0"/>
    <n v="0"/>
    <n v="33102734"/>
    <n v="0"/>
    <n v="0"/>
    <n v="0"/>
    <n v="1236820.2074132478"/>
    <n v="0"/>
    <n v="0"/>
    <n v="0"/>
    <n v="0"/>
    <n v="1236820"/>
    <n v="34339554"/>
    <n v="109361.63694267516"/>
    <n v="1"/>
    <n v="0"/>
    <n v="0"/>
    <n v="1"/>
    <n v="24249724"/>
    <n v="26941465.425956082"/>
    <n v="26941465"/>
    <n v="26"/>
    <n v="1"/>
    <n v="0"/>
    <n v="0.69230769230769229"/>
    <n v="0.75555555555555554"/>
    <n v="1.4478632478632478"/>
    <n v="1.4478632478632478"/>
    <n v="2"/>
    <n v="6660438"/>
    <n v="33601903"/>
    <n v="67941457"/>
  </r>
  <r>
    <x v="4"/>
    <n v="3769"/>
    <x v="19"/>
    <x v="215"/>
    <x v="215"/>
    <x v="212"/>
    <n v="3158"/>
    <n v="115469000038"/>
    <s v="15469115469000038"/>
    <s v="I.E. TECNICA ANTONIO NARIÑO"/>
    <n v="1"/>
    <n v="9.8320994822664147"/>
    <n v="0.68860006602576407"/>
    <n v="8.732182493678306E-2"/>
    <n v="1.0873218249367831"/>
    <n v="2166"/>
    <n v="0"/>
    <n v="0"/>
    <n v="0"/>
    <n v="114"/>
    <n v="0"/>
    <n v="879"/>
    <n v="205"/>
    <n v="600"/>
    <n v="0"/>
    <n v="67"/>
    <n v="96"/>
    <n v="205"/>
    <n v="2166"/>
    <n v="0"/>
    <n v="0"/>
    <n v="0"/>
    <n v="114"/>
    <n v="0"/>
    <n v="879"/>
    <n v="205"/>
    <n v="600"/>
    <n v="0"/>
    <n v="67"/>
    <n v="96"/>
    <n v="205"/>
    <n v="92671"/>
    <n v="81839"/>
    <n v="122758"/>
    <n v="150439"/>
    <n v="114333"/>
    <n v="99892"/>
    <n v="152848"/>
    <n v="184139"/>
    <n v="11487004.895613695"/>
    <n v="131609304.29905106"/>
    <n v="8942989.3232345041"/>
    <n v="33532999.644441266"/>
    <n v="0"/>
    <n v="22266024.105999954"/>
    <n v="0"/>
    <n v="19220961.938115291"/>
    <n v="227059284"/>
    <n v="2297400.9791227393"/>
    <n v="26321860.859810214"/>
    <n v="1788597.8646469011"/>
    <n v="6706599.9288882529"/>
    <n v="0"/>
    <n v="4453204.8211999908"/>
    <n v="0"/>
    <n v="3844192.3876230591"/>
    <n v="45411857"/>
    <n v="272471141"/>
    <n v="125794.61726685133"/>
    <n v="1"/>
    <n v="0"/>
    <n v="0"/>
    <n v="1"/>
    <n v="24249724"/>
    <n v="26367254.153893307"/>
    <n v="26367254"/>
    <n v="114"/>
    <n v="1"/>
    <n v="0"/>
    <n v="0"/>
    <n v="5.0666666666666664"/>
    <n v="5.0666666666666664"/>
    <n v="4"/>
    <n v="4"/>
    <n v="6660438"/>
    <n v="33027692"/>
    <n v="305498833"/>
  </r>
  <r>
    <x v="4"/>
    <n v="3769"/>
    <x v="19"/>
    <x v="216"/>
    <x v="216"/>
    <x v="213"/>
    <n v="3141"/>
    <n v="115476000124"/>
    <s v="15476115476000124"/>
    <s v="I.E. TECNICA SANTA CRUZ DE MOTAVITA"/>
    <n v="1"/>
    <n v="15.269804822043628"/>
    <n v="1.0694347252715135"/>
    <n v="0.14494146417785173"/>
    <n v="1.1449414641778517"/>
    <n v="408"/>
    <n v="13"/>
    <n v="0"/>
    <n v="10"/>
    <n v="11"/>
    <n v="54"/>
    <n v="91"/>
    <n v="0"/>
    <n v="180"/>
    <n v="0"/>
    <n v="0"/>
    <n v="0"/>
    <n v="49"/>
    <n v="49"/>
    <n v="0"/>
    <n v="0"/>
    <n v="0"/>
    <n v="0"/>
    <n v="0"/>
    <n v="0"/>
    <n v="0"/>
    <n v="0"/>
    <n v="0"/>
    <n v="0"/>
    <n v="0"/>
    <n v="49"/>
    <n v="92671"/>
    <n v="81839"/>
    <n v="122758"/>
    <n v="150439"/>
    <n v="114333"/>
    <n v="99892"/>
    <n v="152848"/>
    <n v="184139"/>
    <n v="1167131.5746950826"/>
    <n v="25392934.275936678"/>
    <n v="0"/>
    <n v="8439948.597543139"/>
    <n v="3010805.6257484653"/>
    <n v="6176006.6079413136"/>
    <n v="0"/>
    <n v="0"/>
    <n v="44186827"/>
    <n v="0"/>
    <n v="0"/>
    <n v="0"/>
    <n v="1687989.7195086281"/>
    <n v="0"/>
    <n v="0"/>
    <n v="0"/>
    <n v="0"/>
    <n v="1687990"/>
    <n v="45874817"/>
    <n v="112438.27696078431"/>
    <n v="1"/>
    <n v="0"/>
    <n v="0"/>
    <n v="1"/>
    <n v="24249724"/>
    <n v="27764514.502468791"/>
    <n v="27764515"/>
    <n v="34"/>
    <n v="1"/>
    <n v="0"/>
    <n v="1.7692307692307692"/>
    <n v="0.48888888888888887"/>
    <n v="2.2581196581196581"/>
    <n v="2.2581196581196581"/>
    <n v="3"/>
    <n v="6660438"/>
    <n v="34424953"/>
    <n v="80299770"/>
  </r>
  <r>
    <x v="4"/>
    <n v="3769"/>
    <x v="19"/>
    <x v="217"/>
    <x v="217"/>
    <x v="214"/>
    <n v="3231"/>
    <n v="115491000017"/>
    <s v="15491115491000017"/>
    <s v="I.E. TECNICA DE NOBSA"/>
    <n v="1"/>
    <n v="4.033854344413351"/>
    <n v="0.2825146727727223"/>
    <n v="2.5881792386570995E-2"/>
    <n v="1.0258817923865711"/>
    <n v="1301"/>
    <n v="0"/>
    <n v="29"/>
    <n v="8"/>
    <n v="73"/>
    <n v="106"/>
    <n v="462"/>
    <n v="0"/>
    <n v="467"/>
    <n v="0"/>
    <n v="0"/>
    <n v="0"/>
    <n v="156"/>
    <n v="1301"/>
    <n v="0"/>
    <n v="29"/>
    <n v="8"/>
    <n v="73"/>
    <n v="106"/>
    <n v="462"/>
    <n v="0"/>
    <n v="467"/>
    <n v="0"/>
    <n v="0"/>
    <n v="0"/>
    <n v="156"/>
    <n v="92671"/>
    <n v="81839"/>
    <n v="122758"/>
    <n v="150439"/>
    <n v="114333"/>
    <n v="99892"/>
    <n v="152848"/>
    <n v="184139"/>
    <n v="9697088.1413901038"/>
    <n v="77996183.066618741"/>
    <n v="0"/>
    <n v="24075890.430515565"/>
    <n v="938337.1437514706"/>
    <n v="10862602.704538412"/>
    <n v="0"/>
    <n v="0"/>
    <n v="123570101"/>
    <n v="1939417.628278021"/>
    <n v="15599236.61332375"/>
    <n v="0"/>
    <n v="4815178.0861031124"/>
    <n v="187667.42875029414"/>
    <n v="2172520.5409076824"/>
    <n v="0"/>
    <n v="0"/>
    <n v="24714020"/>
    <n v="148284121"/>
    <n v="113977.03382013836"/>
    <n v="1"/>
    <n v="0"/>
    <n v="0"/>
    <n v="1"/>
    <n v="24249724"/>
    <n v="24877350.32199965"/>
    <n v="24877350"/>
    <n v="110"/>
    <n v="1"/>
    <n v="0"/>
    <n v="0.61538461538461542"/>
    <n v="4.5333333333333332"/>
    <n v="5.1487179487179482"/>
    <n v="4"/>
    <n v="4"/>
    <n v="6660438"/>
    <n v="31537788"/>
    <n v="179821909"/>
  </r>
  <r>
    <x v="4"/>
    <n v="3769"/>
    <x v="19"/>
    <x v="218"/>
    <x v="218"/>
    <x v="215"/>
    <n v="3246"/>
    <n v="115494000131"/>
    <s v="15494115494000131"/>
    <s v="I.E. NUESTRA SEÑORA DE LA ANTIGUA"/>
    <n v="1"/>
    <n v="15.215654952076678"/>
    <n v="1.0656422896780999"/>
    <n v="0.14436767509266116"/>
    <n v="1.1443676750926612"/>
    <n v="595"/>
    <n v="4"/>
    <n v="0"/>
    <n v="9"/>
    <n v="29"/>
    <n v="88"/>
    <n v="170"/>
    <n v="0"/>
    <n v="216"/>
    <n v="0"/>
    <n v="0"/>
    <n v="0"/>
    <n v="79"/>
    <n v="595"/>
    <n v="4"/>
    <n v="0"/>
    <n v="9"/>
    <n v="29"/>
    <n v="88"/>
    <n v="170"/>
    <n v="0"/>
    <n v="216"/>
    <n v="0"/>
    <n v="0"/>
    <n v="0"/>
    <n v="79"/>
    <n v="92671"/>
    <n v="81839"/>
    <n v="122758"/>
    <n v="150439"/>
    <n v="114333"/>
    <n v="99892"/>
    <n v="152848"/>
    <n v="184139"/>
    <n v="3075441.2077368484"/>
    <n v="36150407.778496608"/>
    <n v="0"/>
    <n v="13600444.765187925"/>
    <n v="1700906.8621528002"/>
    <n v="10059559.470431339"/>
    <n v="0"/>
    <n v="0"/>
    <n v="64586760"/>
    <n v="615088.24154736975"/>
    <n v="7230081.5556993214"/>
    <n v="0"/>
    <n v="2720088.9530375851"/>
    <n v="340181.37243056"/>
    <n v="2011911.8940862678"/>
    <n v="0"/>
    <n v="0"/>
    <n v="12917352"/>
    <n v="77504112"/>
    <n v="130259.01176470588"/>
    <n v="1"/>
    <n v="0"/>
    <n v="0"/>
    <n v="1"/>
    <n v="24249724"/>
    <n v="27750600.275518708"/>
    <n v="27750600"/>
    <n v="42"/>
    <n v="1"/>
    <n v="0"/>
    <n v="1"/>
    <n v="1.288888888888889"/>
    <n v="2.2888888888888888"/>
    <n v="2.2888888888888888"/>
    <n v="3"/>
    <n v="6660438"/>
    <n v="34411038"/>
    <n v="111915150"/>
  </r>
  <r>
    <x v="4"/>
    <n v="3769"/>
    <x v="19"/>
    <x v="219"/>
    <x v="219"/>
    <x v="216"/>
    <n v="3259"/>
    <n v="115500000084"/>
    <s v="15500115500000084"/>
    <s v="I.E. NICOLAS CUERVO Y ROJAS"/>
    <n v="1"/>
    <n v="6.614229531641044"/>
    <n v="0.46323360543822545"/>
    <n v="5.3224260965561002E-2"/>
    <n v="1.0532242609655611"/>
    <n v="362"/>
    <n v="0"/>
    <n v="0"/>
    <n v="10"/>
    <n v="4"/>
    <n v="99"/>
    <n v="52"/>
    <n v="0"/>
    <n v="129"/>
    <n v="0"/>
    <n v="6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0413.38195175806"/>
    <n v="15601262.473062061"/>
    <n v="8791835.8602775037"/>
    <n v="0"/>
    <n v="1204182.894289755"/>
    <n v="10415659.109760812"/>
    <n v="0"/>
    <n v="0"/>
    <n v="36403354"/>
    <n v="0"/>
    <n v="0"/>
    <n v="0"/>
    <n v="0"/>
    <n v="0"/>
    <n v="0"/>
    <n v="0"/>
    <n v="0"/>
    <n v="0"/>
    <n v="36403354"/>
    <n v="100561.75138121546"/>
    <n v="1"/>
    <n v="0"/>
    <n v="0"/>
    <n v="1"/>
    <n v="24249724"/>
    <n v="25540397.638518829"/>
    <n v="25540398"/>
    <n v="14"/>
    <n v="1"/>
    <n v="0"/>
    <n v="0.76923076923076927"/>
    <n v="0.17777777777777778"/>
    <n v="0.94700854700854709"/>
    <n v="0.94700854700854709"/>
    <n v="1"/>
    <n v="6660438"/>
    <n v="32200836"/>
    <n v="68604190"/>
  </r>
  <r>
    <x v="4"/>
    <n v="3769"/>
    <x v="19"/>
    <x v="220"/>
    <x v="220"/>
    <x v="217"/>
    <n v="2370"/>
    <n v="115507000012"/>
    <s v="15507115507000012"/>
    <s v="I.E. SAN IGNACIO DE LOYOLA"/>
    <n v="1"/>
    <n v="27.571898697953927"/>
    <n v="1.9310231042831405"/>
    <n v="0.27529832736690291"/>
    <n v="1.275298327366903"/>
    <n v="1004"/>
    <n v="0"/>
    <n v="0"/>
    <n v="14"/>
    <n v="52"/>
    <n v="99"/>
    <n v="314"/>
    <n v="0"/>
    <n v="366"/>
    <n v="0"/>
    <n v="159"/>
    <n v="0"/>
    <n v="0"/>
    <n v="1004"/>
    <n v="0"/>
    <n v="0"/>
    <n v="14"/>
    <n v="52"/>
    <n v="99"/>
    <n v="314"/>
    <n v="0"/>
    <n v="366"/>
    <n v="0"/>
    <n v="159"/>
    <n v="0"/>
    <n v="0"/>
    <n v="92671"/>
    <n v="81839"/>
    <n v="122758"/>
    <n v="150439"/>
    <n v="114333"/>
    <n v="99892"/>
    <n v="152848"/>
    <n v="184139"/>
    <n v="6145524.9073617496"/>
    <n v="70971015.073098376"/>
    <n v="24891938.459274098"/>
    <n v="0"/>
    <n v="2041321.5712797616"/>
    <n v="12611817.951216133"/>
    <n v="0"/>
    <n v="0"/>
    <n v="116661618"/>
    <n v="1229104.98147235"/>
    <n v="14194203.014619676"/>
    <n v="4978387.6918548197"/>
    <n v="0"/>
    <n v="408264.31425595237"/>
    <n v="2522363.5902432264"/>
    <n v="0"/>
    <n v="0"/>
    <n v="23332324"/>
    <n v="139993942"/>
    <n v="139436.19721115538"/>
    <n v="1"/>
    <n v="0"/>
    <n v="0"/>
    <n v="1"/>
    <n v="24249724"/>
    <n v="30925632.456309043"/>
    <n v="30925632"/>
    <n v="66"/>
    <n v="1"/>
    <n v="0"/>
    <n v="1.0769230769230769"/>
    <n v="2.3111111111111109"/>
    <n v="3.3880341880341875"/>
    <n v="3.3880341880341875"/>
    <n v="4"/>
    <n v="6660438"/>
    <n v="37586070"/>
    <n v="177580012"/>
  </r>
  <r>
    <x v="4"/>
    <n v="3769"/>
    <x v="19"/>
    <x v="221"/>
    <x v="221"/>
    <x v="218"/>
    <n v="2459"/>
    <n v="115514000249"/>
    <s v="15514115514000249"/>
    <s v="I.E. TECNICA JOSE ANTONIO PAEZ"/>
    <n v="1"/>
    <n v="13.23076923076923"/>
    <n v="0.92662900556608419"/>
    <n v="0.12333520053765536"/>
    <n v="1.1233352005376553"/>
    <n v="496"/>
    <n v="0"/>
    <n v="0"/>
    <n v="18"/>
    <n v="16"/>
    <n v="123"/>
    <n v="93"/>
    <n v="13"/>
    <n v="154"/>
    <n v="0"/>
    <n v="0"/>
    <n v="0"/>
    <n v="79"/>
    <n v="79"/>
    <n v="0"/>
    <n v="0"/>
    <n v="0"/>
    <n v="0"/>
    <n v="0"/>
    <n v="0"/>
    <n v="0"/>
    <n v="0"/>
    <n v="0"/>
    <n v="0"/>
    <n v="0"/>
    <n v="79"/>
    <n v="92671"/>
    <n v="81839"/>
    <n v="122758"/>
    <n v="150439"/>
    <n v="114333"/>
    <n v="99892"/>
    <n v="152848"/>
    <n v="184139"/>
    <n v="1665609.541904401"/>
    <n v="22707359.480769891"/>
    <n v="0"/>
    <n v="13350480.514461063"/>
    <n v="2311817.1026952914"/>
    <n v="15260859.179886615"/>
    <n v="0"/>
    <n v="0"/>
    <n v="55296126"/>
    <n v="0"/>
    <n v="0"/>
    <n v="0"/>
    <n v="2670096.1028922126"/>
    <n v="0"/>
    <n v="0"/>
    <n v="0"/>
    <n v="0"/>
    <n v="2670096"/>
    <n v="57966222"/>
    <n v="116867.38306451614"/>
    <n v="1"/>
    <n v="0"/>
    <n v="0"/>
    <n v="1"/>
    <n v="24249724"/>
    <n v="27240568.572522793"/>
    <n v="27240569"/>
    <n v="34"/>
    <n v="1"/>
    <n v="0"/>
    <n v="1.3846153846153846"/>
    <n v="0.71111111111111114"/>
    <n v="2.0957264957264958"/>
    <n v="2.0957264957264958"/>
    <n v="3"/>
    <n v="6660438"/>
    <n v="33901007"/>
    <n v="91867229"/>
  </r>
  <r>
    <x v="4"/>
    <n v="3769"/>
    <x v="19"/>
    <x v="222"/>
    <x v="222"/>
    <x v="219"/>
    <n v="16804"/>
    <n v="115516000025"/>
    <s v="15516115516000025"/>
    <s v="I.E. ARMANDO SOLANO"/>
    <n v="1"/>
    <n v="5.1162491558671253"/>
    <n v="0.35832118184815781"/>
    <n v="3.7351188879269928E-2"/>
    <n v="1.0373511888792699"/>
    <n v="989"/>
    <n v="0"/>
    <n v="20"/>
    <n v="7"/>
    <n v="46"/>
    <n v="61"/>
    <n v="295"/>
    <n v="35"/>
    <n v="372"/>
    <n v="0"/>
    <n v="56"/>
    <n v="0"/>
    <n v="9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44736.5536256339"/>
    <n v="56625487.892442614"/>
    <n v="7131216.8056887193"/>
    <n v="15137633.323869424"/>
    <n v="830224.31434693502"/>
    <n v="9947816.15611469"/>
    <n v="0"/>
    <n v="0"/>
    <n v="96017115"/>
    <n v="0"/>
    <n v="0"/>
    <n v="0"/>
    <n v="0"/>
    <n v="0"/>
    <n v="0"/>
    <n v="0"/>
    <n v="0"/>
    <n v="0"/>
    <n v="96017115"/>
    <n v="97085.05055611729"/>
    <n v="1"/>
    <n v="0"/>
    <n v="0"/>
    <n v="1"/>
    <n v="24249724"/>
    <n v="25155480.021394163"/>
    <n v="25155480"/>
    <n v="73"/>
    <n v="1"/>
    <n v="0"/>
    <n v="0.53846153846153844"/>
    <n v="2.9333333333333331"/>
    <n v="3.4717948717948715"/>
    <n v="3.4717948717948715"/>
    <n v="4"/>
    <n v="6660438"/>
    <n v="31815918"/>
    <n v="127833033"/>
  </r>
  <r>
    <x v="4"/>
    <n v="3769"/>
    <x v="19"/>
    <x v="222"/>
    <x v="222"/>
    <x v="219"/>
    <n v="16768"/>
    <n v="115516000424"/>
    <s v="15516115516000424"/>
    <s v="I.E. TOMAS VASQUEZ RODRIGUEZ"/>
    <n v="1"/>
    <n v="5.1162491558671253"/>
    <n v="0.35832118184815781"/>
    <n v="3.7351188879269928E-2"/>
    <n v="1.0373511888792699"/>
    <n v="1067"/>
    <n v="0"/>
    <n v="21"/>
    <n v="3"/>
    <n v="69"/>
    <n v="54"/>
    <n v="406"/>
    <n v="1"/>
    <n v="380"/>
    <n v="0"/>
    <n v="2"/>
    <n v="0"/>
    <n v="131"/>
    <n v="133"/>
    <n v="0"/>
    <n v="0"/>
    <n v="0"/>
    <n v="0"/>
    <n v="0"/>
    <n v="0"/>
    <n v="0"/>
    <n v="0"/>
    <n v="0"/>
    <n v="2"/>
    <n v="0"/>
    <n v="131"/>
    <n v="92671"/>
    <n v="81839"/>
    <n v="122758"/>
    <n v="150439"/>
    <n v="114333"/>
    <n v="99892"/>
    <n v="152848"/>
    <n v="184139"/>
    <n v="8651913.4822167736"/>
    <n v="66728086.182098791"/>
    <n v="254686.31448888284"/>
    <n v="20443607.890998911"/>
    <n v="355810.42043440073"/>
    <n v="5699269.672774042"/>
    <n v="0"/>
    <n v="0"/>
    <n v="102133374"/>
    <n v="0"/>
    <n v="0"/>
    <n v="50937.262897776571"/>
    <n v="4088721.5781997824"/>
    <n v="0"/>
    <n v="0"/>
    <n v="0"/>
    <n v="0"/>
    <n v="4139659"/>
    <n v="106273033"/>
    <n v="99599.843486410493"/>
    <n v="1"/>
    <n v="0"/>
    <n v="0"/>
    <n v="1"/>
    <n v="24249724"/>
    <n v="25155480.021394163"/>
    <n v="25155480"/>
    <n v="93"/>
    <n v="1"/>
    <n v="0"/>
    <n v="0.23076923076923078"/>
    <n v="4"/>
    <n v="4.2307692307692308"/>
    <n v="4"/>
    <n v="4"/>
    <n v="6660438"/>
    <n v="31815918"/>
    <n v="138088951"/>
  </r>
  <r>
    <x v="4"/>
    <n v="3769"/>
    <x v="19"/>
    <x v="223"/>
    <x v="223"/>
    <x v="220"/>
    <n v="367"/>
    <n v="115518000219"/>
    <s v="15518115518000219"/>
    <s v="I.E. AGROPECUARIA"/>
    <n v="1"/>
    <n v="11.347150259067357"/>
    <n v="0.794708030740644"/>
    <n v="0.10337578037136491"/>
    <n v="1.1033757803713649"/>
    <n v="305"/>
    <n v="0"/>
    <n v="0"/>
    <n v="11"/>
    <n v="8"/>
    <n v="69"/>
    <n v="59"/>
    <n v="38"/>
    <n v="75"/>
    <n v="0"/>
    <n v="0"/>
    <n v="0"/>
    <n v="45"/>
    <n v="305"/>
    <n v="0"/>
    <n v="0"/>
    <n v="11"/>
    <n v="8"/>
    <n v="69"/>
    <n v="59"/>
    <n v="38"/>
    <n v="75"/>
    <n v="0"/>
    <n v="0"/>
    <n v="0"/>
    <n v="45"/>
    <n v="92671"/>
    <n v="81839"/>
    <n v="122758"/>
    <n v="150439"/>
    <n v="114333"/>
    <n v="99892"/>
    <n v="152848"/>
    <n v="184139"/>
    <n v="818007.49554235802"/>
    <n v="12100088.845634826"/>
    <n v="0"/>
    <n v="7469583.7060479494"/>
    <n v="1387674.8940691918"/>
    <n v="11793370.239455633"/>
    <n v="0"/>
    <n v="0"/>
    <n v="33568725"/>
    <n v="163601.49910847162"/>
    <n v="2420017.7691269652"/>
    <n v="0"/>
    <n v="1493916.7412095899"/>
    <n v="277534.97881383839"/>
    <n v="2358674.0478911269"/>
    <n v="0"/>
    <n v="0"/>
    <n v="6713745"/>
    <n v="40282470"/>
    <n v="132073.67213114753"/>
    <n v="1"/>
    <n v="0"/>
    <n v="1"/>
    <n v="1"/>
    <n v="24249724"/>
    <n v="26756558.142290216"/>
    <n v="26756558"/>
    <n v="19"/>
    <n v="1"/>
    <n v="0"/>
    <n v="0.84615384615384615"/>
    <n v="0.35555555555555557"/>
    <n v="1.2017094017094017"/>
    <n v="1.2017094017094017"/>
    <n v="2"/>
    <n v="6660438"/>
    <n v="33416996"/>
    <n v="73699466"/>
  </r>
  <r>
    <x v="4"/>
    <n v="3769"/>
    <x v="19"/>
    <x v="224"/>
    <x v="224"/>
    <x v="221"/>
    <n v="375"/>
    <n v="115522000126"/>
    <s v="15522115522000126"/>
    <s v="I.E. TECNICA DE PANQUEBA"/>
    <n v="1"/>
    <n v="15.194564546016059"/>
    <n v="1.0641652038296456"/>
    <n v="0.14414419450430141"/>
    <n v="1.1441441945043014"/>
    <n v="285"/>
    <n v="0"/>
    <n v="0"/>
    <n v="8"/>
    <n v="6"/>
    <n v="47"/>
    <n v="56"/>
    <n v="0"/>
    <n v="104"/>
    <n v="0"/>
    <n v="0"/>
    <n v="0"/>
    <n v="64"/>
    <n v="285"/>
    <n v="0"/>
    <n v="0"/>
    <n v="8"/>
    <n v="6"/>
    <n v="47"/>
    <n v="56"/>
    <n v="0"/>
    <n v="104"/>
    <n v="0"/>
    <n v="0"/>
    <n v="0"/>
    <n v="64"/>
    <n v="92671"/>
    <n v="81839"/>
    <n v="122758"/>
    <n v="150439"/>
    <n v="114333"/>
    <n v="99892"/>
    <n v="152848"/>
    <n v="184139"/>
    <n v="636173.91989344871"/>
    <n v="14981698.677446004"/>
    <n v="0"/>
    <n v="11015930.142530086"/>
    <n v="1046507.5055220823"/>
    <n v="5371670.0382389128"/>
    <n v="0"/>
    <n v="0"/>
    <n v="33051980"/>
    <n v="127234.78397868975"/>
    <n v="2996339.7354892008"/>
    <n v="0"/>
    <n v="2203186.0285060173"/>
    <n v="209301.50110441647"/>
    <n v="1074334.0076477826"/>
    <n v="0"/>
    <n v="0"/>
    <n v="6610396"/>
    <n v="39662376"/>
    <n v="139166.23157894737"/>
    <n v="1"/>
    <n v="0"/>
    <n v="0"/>
    <n v="1"/>
    <n v="24249724"/>
    <n v="27745180.932931624"/>
    <n v="27745181"/>
    <n v="14"/>
    <n v="1"/>
    <n v="0"/>
    <n v="0.61538461538461542"/>
    <n v="0.26666666666666666"/>
    <n v="0.88205128205128203"/>
    <n v="0.88205128205128203"/>
    <n v="1"/>
    <n v="6660438"/>
    <n v="34405619"/>
    <n v="74067995"/>
  </r>
  <r>
    <x v="4"/>
    <n v="3769"/>
    <x v="19"/>
    <x v="225"/>
    <x v="225"/>
    <x v="222"/>
    <n v="384"/>
    <n v="115531000015"/>
    <s v="15531115531000015"/>
    <s v="I.E. TECNICO NACIONALIZADO DE PAUNA"/>
    <n v="1"/>
    <n v="25.948072383949647"/>
    <n v="1.8172969454851653"/>
    <n v="0.25809175206414581"/>
    <n v="1.2580917520641459"/>
    <n v="567"/>
    <n v="0"/>
    <n v="0"/>
    <n v="5"/>
    <n v="24"/>
    <n v="48"/>
    <n v="158"/>
    <n v="0"/>
    <n v="227"/>
    <n v="0"/>
    <n v="0"/>
    <n v="0"/>
    <n v="105"/>
    <n v="105"/>
    <n v="0"/>
    <n v="0"/>
    <n v="0"/>
    <n v="0"/>
    <n v="0"/>
    <n v="0"/>
    <n v="0"/>
    <n v="0"/>
    <n v="0"/>
    <n v="0"/>
    <n v="0"/>
    <n v="105"/>
    <n v="92671"/>
    <n v="81839"/>
    <n v="122758"/>
    <n v="150439"/>
    <n v="114333"/>
    <n v="99892"/>
    <n v="152848"/>
    <n v="184139"/>
    <n v="2798126.8981328751"/>
    <n v="39639973.79541339"/>
    <n v="0"/>
    <n v="19872936.834321696"/>
    <n v="719207.02144375001"/>
    <n v="6032318.4622652"/>
    <n v="0"/>
    <n v="0"/>
    <n v="69062563"/>
    <n v="0"/>
    <n v="0"/>
    <n v="0"/>
    <n v="3974587.366864339"/>
    <n v="0"/>
    <n v="0"/>
    <n v="0"/>
    <n v="0"/>
    <n v="3974587"/>
    <n v="73037150"/>
    <n v="128813.31569664904"/>
    <n v="1"/>
    <n v="0"/>
    <n v="0"/>
    <n v="1"/>
    <n v="24249724"/>
    <n v="30508377.754231967"/>
    <n v="30508378"/>
    <n v="29"/>
    <n v="1"/>
    <n v="0"/>
    <n v="0.38461538461538464"/>
    <n v="1.0666666666666667"/>
    <n v="1.4512820512820512"/>
    <n v="1.4512820512820512"/>
    <n v="2"/>
    <n v="6660438"/>
    <n v="37168816"/>
    <n v="110205966"/>
  </r>
  <r>
    <x v="4"/>
    <n v="3769"/>
    <x v="19"/>
    <x v="226"/>
    <x v="226"/>
    <x v="223"/>
    <n v="935"/>
    <n v="115533000179"/>
    <s v="15533115533000179"/>
    <s v="I.E. TECNICO SIMONA AMAYA"/>
    <n v="1"/>
    <n v="59.340126152353228"/>
    <n v="4.1559399251591502"/>
    <n v="0.61192447587492338"/>
    <n v="1.6119244758749234"/>
    <n v="183"/>
    <n v="6"/>
    <n v="0"/>
    <n v="3"/>
    <n v="5"/>
    <n v="26"/>
    <n v="42"/>
    <n v="0"/>
    <n v="71"/>
    <n v="0"/>
    <n v="0"/>
    <n v="0"/>
    <n v="30"/>
    <n v="30"/>
    <n v="0"/>
    <n v="0"/>
    <n v="0"/>
    <n v="0"/>
    <n v="0"/>
    <n v="0"/>
    <n v="0"/>
    <n v="0"/>
    <n v="0"/>
    <n v="0"/>
    <n v="0"/>
    <n v="30"/>
    <n v="92671"/>
    <n v="81839"/>
    <n v="122758"/>
    <n v="150439"/>
    <n v="114333"/>
    <n v="99892"/>
    <n v="152848"/>
    <n v="184139"/>
    <n v="746893.26551902515"/>
    <n v="14906766.451467447"/>
    <n v="0"/>
    <n v="7274889.1867844276"/>
    <n v="1658665.4499018686"/>
    <n v="4186477.3533465439"/>
    <n v="0"/>
    <n v="0"/>
    <n v="28773692"/>
    <n v="0"/>
    <n v="0"/>
    <n v="0"/>
    <n v="1454977.8373568857"/>
    <n v="0"/>
    <n v="0"/>
    <n v="0"/>
    <n v="0"/>
    <n v="1454978"/>
    <n v="30228670"/>
    <n v="165183.98907103826"/>
    <n v="1"/>
    <n v="0"/>
    <n v="1"/>
    <n v="1"/>
    <n v="24249724"/>
    <n v="39088723.648811549"/>
    <n v="39088724"/>
    <n v="14"/>
    <n v="1"/>
    <n v="0"/>
    <n v="0.69230769230769229"/>
    <n v="0.22222222222222221"/>
    <n v="0.9145299145299145"/>
    <n v="0.9145299145299145"/>
    <n v="1"/>
    <n v="6660438"/>
    <n v="45749162"/>
    <n v="75977832"/>
  </r>
  <r>
    <x v="4"/>
    <n v="3769"/>
    <x v="19"/>
    <x v="227"/>
    <x v="227"/>
    <x v="224"/>
    <n v="585"/>
    <n v="115537000025"/>
    <s v="15537115537000025"/>
    <s v="I.E. TECNICA INDUSTRIAL Y MINERA"/>
    <n v="1"/>
    <n v="7.1039603960396036"/>
    <n v="0.49753235375418203"/>
    <n v="5.8413603522511293E-2"/>
    <n v="1.0584136035225113"/>
    <n v="482"/>
    <n v="0"/>
    <n v="0"/>
    <n v="10"/>
    <n v="27"/>
    <n v="38"/>
    <n v="100"/>
    <n v="0"/>
    <n v="210"/>
    <n v="0"/>
    <n v="0"/>
    <n v="0"/>
    <n v="97"/>
    <n v="482"/>
    <n v="0"/>
    <n v="0"/>
    <n v="10"/>
    <n v="27"/>
    <n v="38"/>
    <n v="100"/>
    <n v="0"/>
    <n v="210"/>
    <n v="0"/>
    <n v="0"/>
    <n v="0"/>
    <n v="97"/>
    <n v="92671"/>
    <n v="81839"/>
    <n v="122758"/>
    <n v="150439"/>
    <n v="114333"/>
    <n v="99892"/>
    <n v="152848"/>
    <n v="184139"/>
    <n v="2648274.6704049357"/>
    <n v="26852048.378590431"/>
    <n v="0"/>
    <n v="15444988.357731339"/>
    <n v="1210116.025315393"/>
    <n v="4017627.9639566867"/>
    <n v="0"/>
    <n v="0"/>
    <n v="50173055"/>
    <n v="529654.93408098712"/>
    <n v="5370409.6757180858"/>
    <n v="0"/>
    <n v="3088997.6715462678"/>
    <n v="242023.20506307858"/>
    <n v="803525.5927913374"/>
    <n v="0"/>
    <n v="0"/>
    <n v="10034611"/>
    <n v="60207666"/>
    <n v="124912.17012448133"/>
    <n v="1"/>
    <n v="0"/>
    <n v="0"/>
    <n v="1"/>
    <n v="24249724"/>
    <n v="25666237.763266329"/>
    <n v="25666238"/>
    <n v="37"/>
    <n v="1"/>
    <n v="0"/>
    <n v="0.76923076923076927"/>
    <n v="1.2"/>
    <n v="1.9692307692307693"/>
    <n v="1.9692307692307693"/>
    <n v="2"/>
    <n v="6660438"/>
    <n v="32326676"/>
    <n v="92534342"/>
  </r>
  <r>
    <x v="4"/>
    <n v="3769"/>
    <x v="19"/>
    <x v="228"/>
    <x v="228"/>
    <x v="225"/>
    <n v="601"/>
    <n v="115542000025"/>
    <s v="15542115542000025"/>
    <s v="I.E. INDALECIO VASQUEZ"/>
    <n v="1"/>
    <n v="12.855844942459116"/>
    <n v="0.90037084064915485"/>
    <n v="0.11936238463733144"/>
    <n v="1.1193623846373315"/>
    <n v="659"/>
    <n v="2"/>
    <n v="0"/>
    <n v="15"/>
    <n v="26"/>
    <n v="98"/>
    <n v="171"/>
    <n v="0"/>
    <n v="245"/>
    <n v="0"/>
    <n v="10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97043.2202148801"/>
    <n v="38108719.249675184"/>
    <n v="14015890.136557573"/>
    <n v="0"/>
    <n v="2175661.0118865804"/>
    <n v="10957904.037966847"/>
    <n v="0"/>
    <n v="0"/>
    <n v="67955218"/>
    <n v="0"/>
    <n v="0"/>
    <n v="0"/>
    <n v="0"/>
    <n v="0"/>
    <n v="0"/>
    <n v="0"/>
    <n v="0"/>
    <n v="0"/>
    <n v="67955218"/>
    <n v="103118.69195751139"/>
    <n v="1"/>
    <n v="0"/>
    <n v="0"/>
    <n v="1"/>
    <n v="24249724"/>
    <n v="27144228.883437131"/>
    <n v="27144229"/>
    <n v="43"/>
    <n v="1"/>
    <n v="0"/>
    <n v="1.3076923076923077"/>
    <n v="1.1555555555555554"/>
    <n v="2.4632478632478634"/>
    <n v="2.4632478632478634"/>
    <n v="3"/>
    <n v="6660438"/>
    <n v="33804667"/>
    <n v="101759885"/>
  </r>
  <r>
    <x v="4"/>
    <n v="3769"/>
    <x v="19"/>
    <x v="229"/>
    <x v="229"/>
    <x v="226"/>
    <n v="644"/>
    <n v="115550000191"/>
    <s v="15550115550000191"/>
    <s v="I.E. RAMON BARRANTES"/>
    <n v="1"/>
    <n v="34.007585335018966"/>
    <n v="2.3817522950523307"/>
    <n v="0.34349289090525137"/>
    <n v="1.3434928909052513"/>
    <n v="271"/>
    <n v="0"/>
    <n v="0"/>
    <n v="9"/>
    <n v="9"/>
    <n v="76"/>
    <n v="52"/>
    <n v="0"/>
    <n v="96"/>
    <n v="0"/>
    <n v="0"/>
    <n v="0"/>
    <n v="29"/>
    <n v="29"/>
    <n v="0"/>
    <n v="0"/>
    <n v="0"/>
    <n v="0"/>
    <n v="0"/>
    <n v="0"/>
    <n v="0"/>
    <n v="0"/>
    <n v="0"/>
    <n v="0"/>
    <n v="0"/>
    <n v="29"/>
    <n v="92671"/>
    <n v="81839"/>
    <n v="122758"/>
    <n v="150439"/>
    <n v="114333"/>
    <n v="99892"/>
    <n v="152848"/>
    <n v="184139"/>
    <n v="1120525.4672377249"/>
    <n v="16272616.975421639"/>
    <n v="0"/>
    <n v="5861298.0834319573"/>
    <n v="1382450.1542628307"/>
    <n v="10199518.581231359"/>
    <n v="0"/>
    <n v="0"/>
    <n v="34836409"/>
    <n v="0"/>
    <n v="0"/>
    <n v="0"/>
    <n v="1172259.6166863916"/>
    <n v="0"/>
    <n v="0"/>
    <n v="0"/>
    <n v="0"/>
    <n v="1172260"/>
    <n v="36008669"/>
    <n v="132873.31734317343"/>
    <n v="1"/>
    <n v="0"/>
    <n v="1"/>
    <n v="1"/>
    <n v="24249724"/>
    <n v="32579331.800414454"/>
    <n v="32579332"/>
    <n v="18"/>
    <n v="1"/>
    <n v="0"/>
    <n v="0.69230769230769229"/>
    <n v="0.4"/>
    <n v="1.0923076923076924"/>
    <n v="1.0923076923076924"/>
    <n v="2"/>
    <n v="6660438"/>
    <n v="39239770"/>
    <n v="75248439"/>
  </r>
  <r>
    <x v="4"/>
    <n v="3769"/>
    <x v="19"/>
    <x v="230"/>
    <x v="230"/>
    <x v="227"/>
    <n v="657"/>
    <n v="115572000011"/>
    <s v="15572115572000011"/>
    <s v="I.E. SAN PEDRO CLAVER"/>
    <n v="1"/>
    <n v="14.207278337417188"/>
    <n v="0.99501971260941269"/>
    <n v="0.13368259873687055"/>
    <n v="1.1336825987368706"/>
    <n v="1335"/>
    <n v="0"/>
    <n v="0"/>
    <n v="0"/>
    <n v="80"/>
    <n v="0"/>
    <n v="549"/>
    <n v="0"/>
    <n v="485"/>
    <n v="0"/>
    <n v="2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04760.0086035635"/>
    <n v="95933951.504759669"/>
    <n v="30756262.468718708"/>
    <n v="0"/>
    <n v="0"/>
    <n v="0"/>
    <n v="0"/>
    <n v="0"/>
    <n v="135094974"/>
    <n v="0"/>
    <n v="0"/>
    <n v="0"/>
    <n v="0"/>
    <n v="0"/>
    <n v="0"/>
    <n v="0"/>
    <n v="0"/>
    <n v="0"/>
    <n v="135094974"/>
    <n v="101194.73707865168"/>
    <n v="0"/>
    <n v="0"/>
    <n v="0"/>
    <n v="0"/>
    <n v="19701352"/>
    <n v="22335079.933989841"/>
    <n v="22335080"/>
    <n v="80"/>
    <n v="1"/>
    <n v="0"/>
    <n v="0"/>
    <n v="3.5555555555555554"/>
    <n v="3.5555555555555554"/>
    <n v="3.5555555555555554"/>
    <n v="4"/>
    <n v="6660438"/>
    <n v="28995518"/>
    <n v="164090492"/>
  </r>
  <r>
    <x v="4"/>
    <n v="3769"/>
    <x v="19"/>
    <x v="230"/>
    <x v="230"/>
    <x v="227"/>
    <n v="658"/>
    <n v="115572000062"/>
    <s v="15572115572000062"/>
    <s v="I.E. ANTONIA SANTOS"/>
    <n v="1"/>
    <n v="14.207278337417188"/>
    <n v="0.99501971260941269"/>
    <n v="0.13368259873687055"/>
    <n v="1.1336825987368706"/>
    <n v="1128"/>
    <n v="0"/>
    <n v="33"/>
    <n v="0"/>
    <n v="55"/>
    <n v="0"/>
    <n v="490"/>
    <n v="0"/>
    <n v="403"/>
    <n v="0"/>
    <n v="14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45236.0094639193"/>
    <n v="82852049.026837885"/>
    <n v="20457785.44299389"/>
    <n v="0"/>
    <n v="0"/>
    <n v="0"/>
    <n v="0"/>
    <n v="0"/>
    <n v="112555070"/>
    <n v="0"/>
    <n v="0"/>
    <n v="0"/>
    <n v="0"/>
    <n v="0"/>
    <n v="0"/>
    <n v="0"/>
    <n v="0"/>
    <n v="0"/>
    <n v="112555070"/>
    <n v="99782.863475177306"/>
    <n v="0"/>
    <n v="0"/>
    <n v="0"/>
    <n v="0"/>
    <n v="19701352"/>
    <n v="22335079.933989841"/>
    <n v="22335080"/>
    <n v="88"/>
    <n v="1"/>
    <n v="0"/>
    <n v="0"/>
    <n v="3.911111111111111"/>
    <n v="3.911111111111111"/>
    <n v="3.911111111111111"/>
    <n v="4"/>
    <n v="6660438"/>
    <n v="28995518"/>
    <n v="141550588"/>
  </r>
  <r>
    <x v="4"/>
    <n v="3769"/>
    <x v="19"/>
    <x v="230"/>
    <x v="230"/>
    <x v="227"/>
    <n v="659"/>
    <n v="115572000321"/>
    <s v="15572115572000321"/>
    <s v="I.E. JOSE ANTONIO GALAN"/>
    <n v="1"/>
    <n v="14.207278337417188"/>
    <n v="0.99501971260941269"/>
    <n v="0.13368259873687055"/>
    <n v="1.1336825987368706"/>
    <n v="1756"/>
    <n v="0"/>
    <n v="20"/>
    <n v="0"/>
    <n v="108"/>
    <n v="0"/>
    <n v="704"/>
    <n v="0"/>
    <n v="627"/>
    <n v="0"/>
    <n v="0"/>
    <n v="0"/>
    <n v="297"/>
    <n v="297"/>
    <n v="0"/>
    <n v="0"/>
    <n v="0"/>
    <n v="0"/>
    <n v="0"/>
    <n v="0"/>
    <n v="0"/>
    <n v="0"/>
    <n v="0"/>
    <n v="0"/>
    <n v="0"/>
    <n v="297"/>
    <n v="92671"/>
    <n v="81839"/>
    <n v="122758"/>
    <n v="150439"/>
    <n v="114333"/>
    <n v="99892"/>
    <n v="152848"/>
    <n v="184139"/>
    <n v="13447616.0137657"/>
    <n v="123489448.2135736"/>
    <n v="0"/>
    <n v="50653372.711998694"/>
    <n v="0"/>
    <n v="0"/>
    <n v="0"/>
    <n v="0"/>
    <n v="187590437"/>
    <n v="0"/>
    <n v="0"/>
    <n v="0"/>
    <n v="10130674.542399738"/>
    <n v="0"/>
    <n v="0"/>
    <n v="0"/>
    <n v="0"/>
    <n v="10130675"/>
    <n v="197721112"/>
    <n v="112597.44419134397"/>
    <n v="0"/>
    <n v="0"/>
    <n v="0"/>
    <n v="0"/>
    <n v="19701352"/>
    <n v="22335079.933989841"/>
    <n v="22335080"/>
    <n v="128"/>
    <n v="0"/>
    <n v="1"/>
    <n v="0"/>
    <n v="5.6888888888888891"/>
    <n v="5.6888888888888891"/>
    <n v="4"/>
    <n v="4"/>
    <n v="26641753"/>
    <n v="48976833"/>
    <n v="246697945"/>
  </r>
  <r>
    <x v="4"/>
    <n v="3769"/>
    <x v="19"/>
    <x v="230"/>
    <x v="230"/>
    <x v="227"/>
    <n v="660"/>
    <n v="115572000348"/>
    <s v="15572115572000348"/>
    <s v="I.E. JOHN F. KENNEDY"/>
    <n v="1"/>
    <n v="14.207278337417188"/>
    <n v="0.99501971260941269"/>
    <n v="0.13368259873687055"/>
    <n v="1.1336825987368706"/>
    <n v="910"/>
    <n v="0"/>
    <n v="10"/>
    <n v="0"/>
    <n v="74"/>
    <n v="0"/>
    <n v="408"/>
    <n v="0"/>
    <n v="304"/>
    <n v="0"/>
    <n v="11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824998.0090337414"/>
    <n v="66058968.540995046"/>
    <n v="15865221.363954447"/>
    <n v="0"/>
    <n v="0"/>
    <n v="0"/>
    <n v="0"/>
    <n v="0"/>
    <n v="90749188"/>
    <n v="0"/>
    <n v="0"/>
    <n v="0"/>
    <n v="0"/>
    <n v="0"/>
    <n v="0"/>
    <n v="0"/>
    <n v="0"/>
    <n v="0"/>
    <n v="90749188"/>
    <n v="99724.382417582412"/>
    <n v="0"/>
    <n v="0"/>
    <n v="0"/>
    <n v="0"/>
    <n v="19701352"/>
    <n v="22335079.933989841"/>
    <n v="22335080"/>
    <n v="84"/>
    <n v="1"/>
    <n v="0"/>
    <n v="0"/>
    <n v="3.7333333333333334"/>
    <n v="3.7333333333333334"/>
    <n v="3.7333333333333334"/>
    <n v="4"/>
    <n v="6660438"/>
    <n v="28995518"/>
    <n v="119744706"/>
  </r>
  <r>
    <x v="4"/>
    <n v="3769"/>
    <x v="19"/>
    <x v="231"/>
    <x v="231"/>
    <x v="228"/>
    <n v="750"/>
    <n v="115599000013"/>
    <s v="15599115599000013"/>
    <s v="I.E. TECNICA JOSE IGNACIO DE MARQUEZ"/>
    <n v="1"/>
    <n v="12.220943613348677"/>
    <n v="0.85590494626577995"/>
    <n v="0.11263477009201714"/>
    <n v="1.1126347700920172"/>
    <n v="894"/>
    <n v="0"/>
    <n v="17"/>
    <n v="16"/>
    <n v="39"/>
    <n v="96"/>
    <n v="268"/>
    <n v="0"/>
    <n v="296"/>
    <n v="0"/>
    <n v="0"/>
    <n v="0"/>
    <n v="162"/>
    <n v="162"/>
    <n v="0"/>
    <n v="0"/>
    <n v="0"/>
    <n v="0"/>
    <n v="0"/>
    <n v="0"/>
    <n v="0"/>
    <n v="0"/>
    <n v="0"/>
    <n v="0"/>
    <n v="0"/>
    <n v="162"/>
    <n v="92671"/>
    <n v="81839"/>
    <n v="122758"/>
    <n v="150439"/>
    <n v="114333"/>
    <n v="99892"/>
    <n v="152848"/>
    <n v="184139"/>
    <n v="5774102.6996350503"/>
    <n v="51356101.159552172"/>
    <n v="0"/>
    <n v="27116153.272815421"/>
    <n v="2035373.9387028895"/>
    <n v="10669757.995587051"/>
    <n v="0"/>
    <n v="0"/>
    <n v="96951489"/>
    <n v="0"/>
    <n v="0"/>
    <n v="0"/>
    <n v="5423230.6545630852"/>
    <n v="0"/>
    <n v="0"/>
    <n v="0"/>
    <n v="0"/>
    <n v="5423231"/>
    <n v="102374720"/>
    <n v="114513.1096196868"/>
    <n v="1"/>
    <n v="0"/>
    <n v="0"/>
    <n v="1"/>
    <n v="24249724"/>
    <n v="26981086.087534871"/>
    <n v="26981086"/>
    <n v="72"/>
    <n v="1"/>
    <n v="0"/>
    <n v="1.2307692307692308"/>
    <n v="2.4888888888888889"/>
    <n v="3.7196581196581198"/>
    <n v="3.7196581196581198"/>
    <n v="4"/>
    <n v="6660438"/>
    <n v="33641524"/>
    <n v="136016244"/>
  </r>
  <r>
    <x v="4"/>
    <n v="3769"/>
    <x v="19"/>
    <x v="232"/>
    <x v="232"/>
    <x v="229"/>
    <n v="762"/>
    <n v="115600000014"/>
    <s v="15600115600000014"/>
    <s v="I.E. SAN ANTONIO"/>
    <n v="1"/>
    <n v="14.037250068474391"/>
    <n v="0.98311162752225201"/>
    <n v="0.13188092562199949"/>
    <n v="1.1318809256219995"/>
    <n v="739"/>
    <n v="0"/>
    <n v="0"/>
    <n v="13"/>
    <n v="46"/>
    <n v="94"/>
    <n v="264"/>
    <n v="0"/>
    <n v="238"/>
    <n v="0"/>
    <n v="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25056.7138825506"/>
    <n v="46501265.542133369"/>
    <n v="11671584.848070454"/>
    <n v="0"/>
    <n v="1682347.4442988208"/>
    <n v="10628189.845689882"/>
    <n v="0"/>
    <n v="0"/>
    <n v="75308444"/>
    <n v="0"/>
    <n v="0"/>
    <n v="0"/>
    <n v="0"/>
    <n v="0"/>
    <n v="0"/>
    <n v="0"/>
    <n v="0"/>
    <n v="0"/>
    <n v="75308444"/>
    <n v="101905.87821380244"/>
    <n v="1"/>
    <n v="0"/>
    <n v="0"/>
    <n v="1"/>
    <n v="24249724"/>
    <n v="27447800.047198016"/>
    <n v="27447800"/>
    <n v="59"/>
    <n v="1"/>
    <n v="0"/>
    <n v="1"/>
    <n v="2.0444444444444443"/>
    <n v="3.0444444444444443"/>
    <n v="3.0444444444444443"/>
    <n v="4"/>
    <n v="6660438"/>
    <n v="34108238"/>
    <n v="109416682"/>
  </r>
  <r>
    <x v="4"/>
    <n v="3769"/>
    <x v="19"/>
    <x v="233"/>
    <x v="233"/>
    <x v="230"/>
    <n v="831"/>
    <n v="115646000019"/>
    <s v="15646115646000019"/>
    <s v="I.E. TECNICA NACIONALIZADA DE SAMACA"/>
    <n v="1"/>
    <n v="9.2822419216471257"/>
    <n v="0.65009028963160487"/>
    <n v="8.1495360960315455E-2"/>
    <n v="1.0814953609603155"/>
    <n v="2089"/>
    <n v="0"/>
    <n v="0"/>
    <n v="63"/>
    <n v="88"/>
    <n v="358"/>
    <n v="574"/>
    <n v="0"/>
    <n v="707"/>
    <n v="0"/>
    <n v="104"/>
    <n v="0"/>
    <n v="195"/>
    <n v="2089"/>
    <n v="0"/>
    <n v="0"/>
    <n v="63"/>
    <n v="88"/>
    <n v="358"/>
    <n v="574"/>
    <n v="0"/>
    <n v="707"/>
    <n v="0"/>
    <n v="104"/>
    <n v="0"/>
    <n v="195"/>
    <n v="92671"/>
    <n v="81839"/>
    <n v="122758"/>
    <n v="150439"/>
    <n v="114333"/>
    <n v="99892"/>
    <n v="152848"/>
    <n v="184139"/>
    <n v="8819646.5804086998"/>
    <n v="113379387.02125365"/>
    <n v="13807269.582159707"/>
    <n v="31726320.718464237"/>
    <n v="7789988.3735945728"/>
    <n v="38675718.985743128"/>
    <n v="0"/>
    <n v="0"/>
    <n v="214198331"/>
    <n v="1763929.31608174"/>
    <n v="22675877.40425073"/>
    <n v="2761453.9164319416"/>
    <n v="6345264.1436928473"/>
    <n v="1557997.6747189146"/>
    <n v="7735143.7971486254"/>
    <n v="0"/>
    <n v="0"/>
    <n v="42839666"/>
    <n v="257037997"/>
    <n v="123043.56007659168"/>
    <n v="1"/>
    <n v="0"/>
    <n v="0"/>
    <n v="1"/>
    <n v="24249724"/>
    <n v="26225964.010568026"/>
    <n v="26225964"/>
    <n v="151"/>
    <n v="1"/>
    <n v="0"/>
    <n v="4.8461538461538458"/>
    <n v="3.911111111111111"/>
    <n v="8.7572649572649564"/>
    <n v="4"/>
    <n v="4"/>
    <n v="6660438"/>
    <n v="32886402"/>
    <n v="289924399"/>
  </r>
  <r>
    <x v="4"/>
    <n v="3769"/>
    <x v="19"/>
    <x v="234"/>
    <x v="234"/>
    <x v="231"/>
    <n v="4943"/>
    <n v="115664000123"/>
    <s v="15664115664000123"/>
    <s v="I.E. HORIZONTES"/>
    <n v="1"/>
    <n v="17.711464147702877"/>
    <n v="1.2404385658951658"/>
    <n v="0.17081405577727826"/>
    <n v="1.1708140557772784"/>
    <n v="521"/>
    <n v="0"/>
    <n v="0"/>
    <n v="13"/>
    <n v="18"/>
    <n v="121"/>
    <n v="139"/>
    <n v="0"/>
    <n v="154"/>
    <n v="0"/>
    <n v="0"/>
    <n v="0"/>
    <n v="76"/>
    <n v="521"/>
    <n v="0"/>
    <n v="0"/>
    <n v="13"/>
    <n v="18"/>
    <n v="121"/>
    <n v="139"/>
    <n v="0"/>
    <n v="154"/>
    <n v="0"/>
    <n v="0"/>
    <n v="0"/>
    <n v="76"/>
    <n v="92671"/>
    <n v="81839"/>
    <n v="122758"/>
    <n v="150439"/>
    <n v="114333"/>
    <n v="99892"/>
    <n v="152848"/>
    <n v="184139"/>
    <n v="1953009.1685328509"/>
    <n v="28074747.692651708"/>
    <n v="0"/>
    <n v="13386343.276017927"/>
    <n v="1740214.8847093864"/>
    <n v="14151549.87682417"/>
    <n v="0"/>
    <n v="0"/>
    <n v="59305865"/>
    <n v="390601.83370657021"/>
    <n v="5614949.5385303423"/>
    <n v="0"/>
    <n v="2677268.6552035855"/>
    <n v="348042.97694187728"/>
    <n v="2830309.9753648341"/>
    <n v="0"/>
    <n v="0"/>
    <n v="11861173"/>
    <n v="71167038"/>
    <n v="136597.0019193858"/>
    <n v="1"/>
    <n v="0"/>
    <n v="0"/>
    <n v="1"/>
    <n v="24249724"/>
    <n v="28391917.707919605"/>
    <n v="28391918"/>
    <n v="31"/>
    <n v="1"/>
    <n v="0"/>
    <n v="1"/>
    <n v="0.8"/>
    <n v="1.8"/>
    <n v="1.8"/>
    <n v="2"/>
    <n v="6660438"/>
    <n v="35052356"/>
    <n v="106219394"/>
  </r>
  <r>
    <x v="4"/>
    <n v="3769"/>
    <x v="19"/>
    <x v="235"/>
    <x v="235"/>
    <x v="232"/>
    <n v="4951"/>
    <n v="115667000027"/>
    <s v="15667115667000027"/>
    <s v="I.E. SAN LUIS DE GACENO"/>
    <n v="1"/>
    <n v="15.284516982796648"/>
    <n v="1.0704651048851639"/>
    <n v="0.14509735886910033"/>
    <n v="1.1450973588691002"/>
    <n v="434"/>
    <n v="0"/>
    <n v="0"/>
    <n v="3"/>
    <n v="26"/>
    <n v="18"/>
    <n v="135"/>
    <n v="0"/>
    <n v="180"/>
    <n v="0"/>
    <n v="0"/>
    <n v="0"/>
    <n v="72"/>
    <n v="72"/>
    <n v="0"/>
    <n v="0"/>
    <n v="0"/>
    <n v="0"/>
    <n v="0"/>
    <n v="0"/>
    <n v="0"/>
    <n v="0"/>
    <n v="0"/>
    <n v="0"/>
    <n v="0"/>
    <n v="72"/>
    <n v="92671"/>
    <n v="81839"/>
    <n v="122758"/>
    <n v="150439"/>
    <n v="114333"/>
    <n v="99892"/>
    <n v="152848"/>
    <n v="184139"/>
    <n v="2759050.250937718"/>
    <n v="29519791.167033814"/>
    <n v="0"/>
    <n v="12403245.713105418"/>
    <n v="392767.24899474252"/>
    <n v="2058949.1766987389"/>
    <n v="0"/>
    <n v="0"/>
    <n v="47133804"/>
    <n v="0"/>
    <n v="0"/>
    <n v="0"/>
    <n v="2480649.1426210837"/>
    <n v="0"/>
    <n v="0"/>
    <n v="0"/>
    <n v="0"/>
    <n v="2480649"/>
    <n v="49614453"/>
    <n v="114319.01612903226"/>
    <n v="1"/>
    <n v="0"/>
    <n v="0"/>
    <n v="1"/>
    <n v="24249724"/>
    <n v="27768294.905704632"/>
    <n v="27768295"/>
    <n v="29"/>
    <n v="1"/>
    <n v="0"/>
    <n v="0.23076923076923078"/>
    <n v="1.1555555555555554"/>
    <n v="1.3863247863247863"/>
    <n v="1.3863247863247863"/>
    <n v="2"/>
    <n v="6660438"/>
    <n v="34428733"/>
    <n v="84043186"/>
  </r>
  <r>
    <x v="4"/>
    <n v="3769"/>
    <x v="19"/>
    <x v="236"/>
    <x v="236"/>
    <x v="233"/>
    <n v="4994"/>
    <n v="115673000012"/>
    <s v="15673115673000012"/>
    <s v="I.E. NORMAL SUPERIOR"/>
    <n v="1"/>
    <n v="20.471726640459632"/>
    <n v="1.4337560702785332"/>
    <n v="0.20006266692946206"/>
    <n v="1.2000626669294621"/>
    <n v="389"/>
    <n v="0"/>
    <n v="0"/>
    <n v="9"/>
    <n v="12"/>
    <n v="39"/>
    <n v="86"/>
    <n v="0"/>
    <n v="158"/>
    <n v="0"/>
    <n v="85"/>
    <n v="0"/>
    <n v="0"/>
    <n v="389"/>
    <n v="0"/>
    <n v="0"/>
    <n v="9"/>
    <n v="12"/>
    <n v="39"/>
    <n v="86"/>
    <n v="0"/>
    <n v="158"/>
    <n v="0"/>
    <n v="85"/>
    <n v="0"/>
    <n v="0"/>
    <n v="92671"/>
    <n v="81839"/>
    <n v="122758"/>
    <n v="150439"/>
    <n v="114333"/>
    <n v="99892"/>
    <n v="152848"/>
    <n v="184139"/>
    <n v="1334532.0888842421"/>
    <n v="23963710.57811702"/>
    <n v="12521969.893688787"/>
    <n v="0"/>
    <n v="1234860.8840824156"/>
    <n v="4675189.7370717954"/>
    <n v="0"/>
    <n v="0"/>
    <n v="43730263"/>
    <n v="266906.41777684848"/>
    <n v="4792742.1156234043"/>
    <n v="2504393.9787377575"/>
    <n v="0"/>
    <n v="246972.17681648317"/>
    <n v="935037.94741435919"/>
    <n v="0"/>
    <n v="0"/>
    <n v="8746053"/>
    <n v="52476316"/>
    <n v="134900.55526992289"/>
    <n v="1"/>
    <n v="0"/>
    <n v="0"/>
    <n v="1"/>
    <n v="24249724"/>
    <n v="29101188.455743384"/>
    <n v="29101188"/>
    <n v="21"/>
    <n v="1"/>
    <n v="0"/>
    <n v="0.69230769230769229"/>
    <n v="0.53333333333333333"/>
    <n v="1.2256410256410257"/>
    <n v="1.2256410256410257"/>
    <n v="2"/>
    <n v="6660438"/>
    <n v="35761626"/>
    <n v="88237942"/>
  </r>
  <r>
    <x v="4"/>
    <n v="3769"/>
    <x v="19"/>
    <x v="237"/>
    <x v="237"/>
    <x v="234"/>
    <n v="5030"/>
    <n v="115676000013"/>
    <s v="15676115676000013"/>
    <s v="I.E. TECNICA ALFONSO VANEGAS SIERRA"/>
    <n v="1"/>
    <n v="8.8934850051706302"/>
    <n v="0.62286334396892939"/>
    <n v="7.7375970173178085E-2"/>
    <n v="1.077375970173178"/>
    <n v="336"/>
    <n v="0"/>
    <n v="0"/>
    <n v="12"/>
    <n v="6"/>
    <n v="29"/>
    <n v="95"/>
    <n v="0"/>
    <n v="138"/>
    <n v="0"/>
    <n v="0"/>
    <n v="0"/>
    <n v="56"/>
    <n v="336"/>
    <n v="0"/>
    <n v="0"/>
    <n v="12"/>
    <n v="6"/>
    <n v="29"/>
    <n v="95"/>
    <n v="0"/>
    <n v="138"/>
    <n v="0"/>
    <n v="0"/>
    <n v="0"/>
    <n v="56"/>
    <n v="92671"/>
    <n v="81839"/>
    <n v="122758"/>
    <n v="150439"/>
    <n v="114333"/>
    <n v="99892"/>
    <n v="152848"/>
    <n v="184139"/>
    <n v="599049.05119151145"/>
    <n v="20543929.681359634"/>
    <n v="0"/>
    <n v="9076444.3603054322"/>
    <n v="1478155.5215737196"/>
    <n v="3121015.9719636338"/>
    <n v="0"/>
    <n v="0"/>
    <n v="34818595"/>
    <n v="119809.81023830231"/>
    <n v="4108785.9362719269"/>
    <n v="0"/>
    <n v="1815288.8720610866"/>
    <n v="295631.10431474389"/>
    <n v="624203.19439272676"/>
    <n v="0"/>
    <n v="0"/>
    <n v="6963719"/>
    <n v="41782314"/>
    <n v="124352.125"/>
    <n v="1"/>
    <n v="0"/>
    <n v="0"/>
    <n v="1"/>
    <n v="24249724"/>
    <n v="26126069.920931797"/>
    <n v="26126070"/>
    <n v="18"/>
    <n v="1"/>
    <n v="0"/>
    <n v="0.92307692307692313"/>
    <n v="0.26666666666666666"/>
    <n v="1.1897435897435897"/>
    <n v="1.1897435897435897"/>
    <n v="2"/>
    <n v="6660438"/>
    <n v="32786508"/>
    <n v="74568822"/>
  </r>
  <r>
    <x v="4"/>
    <n v="3769"/>
    <x v="19"/>
    <x v="238"/>
    <x v="238"/>
    <x v="235"/>
    <n v="2204"/>
    <n v="115686000011"/>
    <s v="15686115686000011"/>
    <s v="I.E. TECNICA ANTONIO RICAURTE"/>
    <n v="1"/>
    <n v="15.357509910438996"/>
    <n v="1.0755772312305687"/>
    <n v="0.1458708149310049"/>
    <n v="1.1458708149310048"/>
    <n v="1111"/>
    <n v="0"/>
    <n v="0"/>
    <n v="21"/>
    <n v="70"/>
    <n v="115"/>
    <n v="415"/>
    <n v="0"/>
    <n v="346"/>
    <n v="0"/>
    <n v="0"/>
    <n v="0"/>
    <n v="144"/>
    <n v="1111"/>
    <n v="0"/>
    <n v="0"/>
    <n v="21"/>
    <n v="70"/>
    <n v="115"/>
    <n v="415"/>
    <n v="0"/>
    <n v="346"/>
    <n v="0"/>
    <n v="0"/>
    <n v="0"/>
    <n v="144"/>
    <n v="92671"/>
    <n v="81839"/>
    <n v="122758"/>
    <n v="150439"/>
    <n v="114333"/>
    <n v="99892"/>
    <n v="152848"/>
    <n v="184139"/>
    <n v="7433229.60033298"/>
    <n v="71364237.355208397"/>
    <n v="0"/>
    <n v="24823246.971946385"/>
    <n v="2751227.8055536379"/>
    <n v="13163282.656185113"/>
    <n v="0"/>
    <n v="0"/>
    <n v="119535224"/>
    <n v="1486645.920066596"/>
    <n v="14272847.471041681"/>
    <n v="0"/>
    <n v="4964649.3943892764"/>
    <n v="550245.56111072761"/>
    <n v="2632656.5312370225"/>
    <n v="0"/>
    <n v="0"/>
    <n v="23907045"/>
    <n v="143442269"/>
    <n v="129110.95319531953"/>
    <n v="1"/>
    <n v="0"/>
    <n v="0"/>
    <n v="1"/>
    <n v="24249724"/>
    <n v="27787051.001731947"/>
    <n v="27787051"/>
    <n v="91"/>
    <n v="1"/>
    <n v="0"/>
    <n v="1.6153846153846154"/>
    <n v="3.1111111111111112"/>
    <n v="4.7264957264957266"/>
    <n v="4"/>
    <n v="4"/>
    <n v="6660438"/>
    <n v="34447489"/>
    <n v="177889758"/>
  </r>
  <r>
    <x v="4"/>
    <n v="3769"/>
    <x v="19"/>
    <x v="239"/>
    <x v="239"/>
    <x v="236"/>
    <n v="2227"/>
    <n v="115693000035"/>
    <s v="15693115693000035"/>
    <s v="I.E. CARLOS ARTURO TORRES PEÑA"/>
    <n v="1"/>
    <n v="6.2955111070144714"/>
    <n v="0.44091186951220784"/>
    <n v="4.98470201077073E-2"/>
    <n v="1.0498470201077073"/>
    <n v="772"/>
    <n v="7"/>
    <n v="0"/>
    <n v="4"/>
    <n v="45"/>
    <n v="39"/>
    <n v="252"/>
    <n v="0"/>
    <n v="300"/>
    <n v="0"/>
    <n v="0"/>
    <n v="0"/>
    <n v="125"/>
    <n v="772"/>
    <n v="7"/>
    <n v="0"/>
    <n v="4"/>
    <n v="45"/>
    <n v="39"/>
    <n v="252"/>
    <n v="0"/>
    <n v="300"/>
    <n v="0"/>
    <n v="0"/>
    <n v="0"/>
    <n v="125"/>
    <n v="92671"/>
    <n v="81839"/>
    <n v="122758"/>
    <n v="150439"/>
    <n v="114333"/>
    <n v="99892"/>
    <n v="152848"/>
    <n v="184139"/>
    <n v="4378066.79401806"/>
    <n v="47426973.513784252"/>
    <n v="0"/>
    <n v="19742241.982247923"/>
    <n v="1320353.7528497195"/>
    <n v="4089981.4227713645"/>
    <n v="0"/>
    <n v="0"/>
    <n v="76957617"/>
    <n v="875613.35880361206"/>
    <n v="9485394.70275685"/>
    <n v="0"/>
    <n v="3948448.396449584"/>
    <n v="264070.75056994386"/>
    <n v="817996.28455427301"/>
    <n v="0"/>
    <n v="0"/>
    <n v="15391523"/>
    <n v="92349140"/>
    <n v="119623.23834196891"/>
    <n v="1"/>
    <n v="0"/>
    <n v="0"/>
    <n v="1"/>
    <n v="24249724"/>
    <n v="25458500.479834352"/>
    <n v="25458500"/>
    <n v="56"/>
    <n v="1"/>
    <n v="0"/>
    <n v="0.84615384615384615"/>
    <n v="2"/>
    <n v="2.8461538461538463"/>
    <n v="2.8461538461538463"/>
    <n v="3"/>
    <n v="6660438"/>
    <n v="32118938"/>
    <n v="124468078"/>
  </r>
  <r>
    <x v="4"/>
    <n v="3769"/>
    <x v="19"/>
    <x v="239"/>
    <x v="239"/>
    <x v="236"/>
    <n v="2219"/>
    <n v="115693000043"/>
    <s v="15693115693000043"/>
    <s v="I.E. CASILDA ZAFRA"/>
    <n v="1"/>
    <n v="6.2955111070144714"/>
    <n v="0.44091186951220784"/>
    <n v="4.98470201077073E-2"/>
    <n v="1.0498470201077073"/>
    <n v="375"/>
    <n v="7"/>
    <n v="0"/>
    <n v="7"/>
    <n v="24"/>
    <n v="35"/>
    <n v="118"/>
    <n v="0"/>
    <n v="141"/>
    <n v="0"/>
    <n v="1"/>
    <n v="0"/>
    <n v="42"/>
    <n v="375"/>
    <n v="7"/>
    <n v="0"/>
    <n v="7"/>
    <n v="24"/>
    <n v="35"/>
    <n v="118"/>
    <n v="0"/>
    <n v="141"/>
    <n v="0"/>
    <n v="1"/>
    <n v="0"/>
    <n v="42"/>
    <n v="92671"/>
    <n v="81839"/>
    <n v="122758"/>
    <n v="150439"/>
    <n v="114333"/>
    <n v="99892"/>
    <n v="152848"/>
    <n v="184139"/>
    <n v="2334968.956809632"/>
    <n v="22252873.442156017"/>
    <n v="128877.12049438193"/>
    <n v="6633393.3060353016"/>
    <n v="1680450.2308996429"/>
    <n v="3670496.1486409684"/>
    <n v="0"/>
    <n v="0"/>
    <n v="36701059"/>
    <n v="466993.79136192647"/>
    <n v="4450574.6884312034"/>
    <n v="25775.424098876389"/>
    <n v="1326678.6612070603"/>
    <n v="336090.04617992858"/>
    <n v="734099.2297281936"/>
    <n v="0"/>
    <n v="0"/>
    <n v="7340212"/>
    <n v="44041271"/>
    <n v="117443.38933333334"/>
    <n v="1"/>
    <n v="0"/>
    <n v="0"/>
    <n v="1"/>
    <n v="24249724"/>
    <n v="25458500.479834352"/>
    <n v="25458500"/>
    <n v="38"/>
    <n v="1"/>
    <n v="0"/>
    <n v="1.0769230769230769"/>
    <n v="1.0666666666666667"/>
    <n v="2.1435897435897435"/>
    <n v="2.1435897435897435"/>
    <n v="3"/>
    <n v="6660438"/>
    <n v="32118938"/>
    <n v="76160209"/>
  </r>
  <r>
    <x v="4"/>
    <n v="3769"/>
    <x v="19"/>
    <x v="240"/>
    <x v="240"/>
    <x v="237"/>
    <n v="1118"/>
    <n v="115696000010"/>
    <s v="15696115696000010"/>
    <s v="I.E. TECNICO AGROPECUARIO"/>
    <n v="1"/>
    <n v="10.054719562243502"/>
    <n v="0.70419146662615206"/>
    <n v="8.9680777453438401E-2"/>
    <n v="1.0896807774534385"/>
    <n v="532"/>
    <n v="0"/>
    <n v="0"/>
    <n v="7"/>
    <n v="32"/>
    <n v="49"/>
    <n v="180"/>
    <n v="0"/>
    <n v="198"/>
    <n v="0"/>
    <n v="0"/>
    <n v="0"/>
    <n v="66"/>
    <n v="66"/>
    <n v="0"/>
    <n v="0"/>
    <n v="0"/>
    <n v="0"/>
    <n v="0"/>
    <n v="0"/>
    <n v="0"/>
    <n v="0"/>
    <n v="0"/>
    <n v="0"/>
    <n v="0"/>
    <n v="66"/>
    <n v="92671"/>
    <n v="81839"/>
    <n v="122758"/>
    <n v="150439"/>
    <n v="114333"/>
    <n v="99892"/>
    <n v="152848"/>
    <n v="184139"/>
    <n v="3231417.834476403"/>
    <n v="33709429.585192516"/>
    <n v="0"/>
    <n v="10819412.107634977"/>
    <n v="872105.30630008783"/>
    <n v="5333669.2188475654"/>
    <n v="0"/>
    <n v="0"/>
    <n v="53966034"/>
    <n v="0"/>
    <n v="0"/>
    <n v="0"/>
    <n v="2163882.4215269955"/>
    <n v="0"/>
    <n v="0"/>
    <n v="0"/>
    <n v="0"/>
    <n v="2163882"/>
    <n v="56129916"/>
    <n v="105507.36090225563"/>
    <n v="1"/>
    <n v="0"/>
    <n v="0"/>
    <n v="1"/>
    <n v="24249724"/>
    <n v="26424458.101351306"/>
    <n v="26424458"/>
    <n v="39"/>
    <n v="1"/>
    <n v="0"/>
    <n v="0.53846153846153844"/>
    <n v="1.4222222222222223"/>
    <n v="1.9606837606837608"/>
    <n v="1.9606837606837608"/>
    <n v="2"/>
    <n v="6660438"/>
    <n v="33084896"/>
    <n v="89214812"/>
  </r>
  <r>
    <x v="4"/>
    <n v="3769"/>
    <x v="19"/>
    <x v="241"/>
    <x v="241"/>
    <x v="238"/>
    <n v="1126"/>
    <n v="115720000212"/>
    <s v="15720115720000212"/>
    <s v="I.E. TECNICA NUESTRA SEÑORA DEL ROSARIO"/>
    <n v="1"/>
    <n v="21.16076014381099"/>
    <n v="1.4820131609189888"/>
    <n v="0.20736388305047779"/>
    <n v="1.2073638830504778"/>
    <n v="180"/>
    <n v="0"/>
    <n v="0"/>
    <n v="0"/>
    <n v="12"/>
    <n v="0"/>
    <n v="48"/>
    <n v="0"/>
    <n v="86"/>
    <n v="0"/>
    <n v="0"/>
    <n v="0"/>
    <n v="34"/>
    <n v="34"/>
    <n v="0"/>
    <n v="0"/>
    <n v="0"/>
    <n v="0"/>
    <n v="0"/>
    <n v="0"/>
    <n v="0"/>
    <n v="0"/>
    <n v="0"/>
    <n v="0"/>
    <n v="0"/>
    <n v="34"/>
    <n v="92671"/>
    <n v="81839"/>
    <n v="122758"/>
    <n v="150439"/>
    <n v="114333"/>
    <n v="99892"/>
    <n v="152848"/>
    <n v="184139"/>
    <n v="1342651.4208740499"/>
    <n v="13240466.678545719"/>
    <n v="0"/>
    <n v="6175576.9168758485"/>
    <n v="0"/>
    <n v="0"/>
    <n v="0"/>
    <n v="0"/>
    <n v="20758695"/>
    <n v="0"/>
    <n v="0"/>
    <n v="0"/>
    <n v="1235115.3833751697"/>
    <n v="0"/>
    <n v="0"/>
    <n v="0"/>
    <n v="0"/>
    <n v="1235115"/>
    <n v="21993810"/>
    <n v="122187.83333333333"/>
    <n v="0"/>
    <n v="0"/>
    <n v="0"/>
    <n v="0"/>
    <n v="19701352"/>
    <n v="23786700.852064297"/>
    <n v="23786701"/>
    <n v="12"/>
    <n v="0"/>
    <n v="1"/>
    <n v="0"/>
    <n v="0.53333333333333333"/>
    <n v="0.53333333333333333"/>
    <n v="0.53333333333333333"/>
    <n v="1"/>
    <n v="6660438"/>
    <n v="30447139"/>
    <n v="52440949"/>
  </r>
  <r>
    <x v="4"/>
    <n v="3769"/>
    <x v="19"/>
    <x v="242"/>
    <x v="242"/>
    <x v="239"/>
    <n v="1148"/>
    <n v="115723000167"/>
    <s v="15723115723000167"/>
    <s v="I.E. TECNICA SEÑOR DE LOS MILAGROS"/>
    <n v="1"/>
    <n v="7.6628352490421454"/>
    <n v="0.53667366445509646"/>
    <n v="6.4335617570486739E-2"/>
    <n v="1.0643356175704868"/>
    <n v="180"/>
    <n v="0"/>
    <n v="0"/>
    <n v="5"/>
    <n v="10"/>
    <n v="34"/>
    <n v="37"/>
    <n v="0"/>
    <n v="68"/>
    <n v="0"/>
    <n v="0"/>
    <n v="0"/>
    <n v="26"/>
    <n v="26"/>
    <n v="0"/>
    <n v="0"/>
    <n v="0"/>
    <n v="0"/>
    <n v="0"/>
    <n v="0"/>
    <n v="0"/>
    <n v="0"/>
    <n v="0"/>
    <n v="0"/>
    <n v="0"/>
    <n v="26"/>
    <n v="92671"/>
    <n v="81839"/>
    <n v="122758"/>
    <n v="150439"/>
    <n v="114333"/>
    <n v="99892"/>
    <n v="152848"/>
    <n v="184139"/>
    <n v="986330.46015874576"/>
    <n v="9145937.0736668613"/>
    <n v="0"/>
    <n v="4163057.2352638482"/>
    <n v="608443.42081843235"/>
    <n v="3614832.8593519363"/>
    <n v="0"/>
    <n v="0"/>
    <n v="18518601"/>
    <n v="0"/>
    <n v="0"/>
    <n v="0"/>
    <n v="832611.4470527696"/>
    <n v="0"/>
    <n v="0"/>
    <n v="0"/>
    <n v="0"/>
    <n v="832611"/>
    <n v="19351212"/>
    <n v="107506.73333333334"/>
    <n v="1"/>
    <n v="0"/>
    <n v="0"/>
    <n v="1"/>
    <n v="24249724"/>
    <n v="25809844.969453856"/>
    <n v="25809845"/>
    <n v="15"/>
    <n v="1"/>
    <n v="0"/>
    <n v="0.38461538461538464"/>
    <n v="0.44444444444444442"/>
    <n v="0.829059829059829"/>
    <n v="0.829059829059829"/>
    <n v="1"/>
    <n v="6660438"/>
    <n v="32470283"/>
    <n v="51821495"/>
  </r>
  <r>
    <x v="4"/>
    <n v="3769"/>
    <x v="19"/>
    <x v="243"/>
    <x v="243"/>
    <x v="240"/>
    <n v="1133"/>
    <n v="115740000014"/>
    <s v="15740115740000014"/>
    <s v="I.E. IGNACIO GIL SANABRIA"/>
    <n v="1"/>
    <n v="19.777410136862684"/>
    <n v="1.3851289798913815"/>
    <n v="0.19270547047313194"/>
    <n v="1.1927054704731319"/>
    <n v="971"/>
    <n v="0"/>
    <n v="0"/>
    <n v="18"/>
    <n v="34"/>
    <n v="148"/>
    <n v="191"/>
    <n v="57"/>
    <n v="357"/>
    <n v="0"/>
    <n v="0"/>
    <n v="0"/>
    <n v="166"/>
    <n v="971"/>
    <n v="0"/>
    <n v="0"/>
    <n v="18"/>
    <n v="34"/>
    <n v="148"/>
    <n v="191"/>
    <n v="57"/>
    <n v="357"/>
    <n v="0"/>
    <n v="0"/>
    <n v="0"/>
    <n v="166"/>
    <n v="92671"/>
    <n v="81839"/>
    <n v="122758"/>
    <n v="150439"/>
    <n v="114333"/>
    <n v="99892"/>
    <n v="152848"/>
    <n v="184139"/>
    <n v="3757993.0942433309"/>
    <n v="53490183.002931751"/>
    <n v="0"/>
    <n v="29785283.433236245"/>
    <n v="2454580.7020008825"/>
    <n v="24424055.645582929"/>
    <n v="0"/>
    <n v="0"/>
    <n v="113912096"/>
    <n v="751598.6188486662"/>
    <n v="10698036.600586351"/>
    <n v="0"/>
    <n v="5957056.6866472485"/>
    <n v="490916.14040017658"/>
    <n v="4884811.1291165855"/>
    <n v="0"/>
    <n v="0"/>
    <n v="22782419"/>
    <n v="136694515"/>
    <n v="140777.04943357364"/>
    <n v="1"/>
    <n v="0"/>
    <n v="0"/>
    <n v="1"/>
    <n v="24249724"/>
    <n v="28922778.472263597"/>
    <n v="28922778"/>
    <n v="52"/>
    <n v="1"/>
    <n v="0"/>
    <n v="1.3846153846153846"/>
    <n v="1.5111111111111111"/>
    <n v="2.8957264957264957"/>
    <n v="2.8957264957264957"/>
    <n v="3"/>
    <n v="6660438"/>
    <n v="35583216"/>
    <n v="172277731"/>
  </r>
  <r>
    <x v="4"/>
    <n v="3769"/>
    <x v="19"/>
    <x v="244"/>
    <x v="244"/>
    <x v="241"/>
    <n v="1140"/>
    <n v="115753000013"/>
    <s v="15753115753000013"/>
    <s v="I.E. JUAN JOSE RONDON"/>
    <n v="1"/>
    <n v="7.5922421948912016"/>
    <n v="0.53172961544125397"/>
    <n v="6.3587591324314796E-2"/>
    <n v="1.0635875913243149"/>
    <n v="778"/>
    <n v="0"/>
    <n v="0"/>
    <n v="7"/>
    <n v="40"/>
    <n v="49"/>
    <n v="264"/>
    <n v="0"/>
    <n v="283"/>
    <n v="0"/>
    <n v="13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42549.0270246235"/>
    <n v="47612490.85285566"/>
    <n v="17626124.547331683"/>
    <n v="0"/>
    <n v="851222.12055218022"/>
    <n v="5205950.6919558551"/>
    <n v="0"/>
    <n v="0"/>
    <n v="75238337"/>
    <n v="0"/>
    <n v="0"/>
    <n v="0"/>
    <n v="0"/>
    <n v="0"/>
    <n v="0"/>
    <n v="0"/>
    <n v="0"/>
    <n v="0"/>
    <n v="75238337"/>
    <n v="96707.37403598972"/>
    <n v="1"/>
    <n v="0"/>
    <n v="0"/>
    <n v="1"/>
    <n v="24249724"/>
    <n v="25791705.539439432"/>
    <n v="25791706"/>
    <n v="47"/>
    <n v="1"/>
    <n v="0"/>
    <n v="0.53846153846153844"/>
    <n v="1.7777777777777777"/>
    <n v="2.316239316239316"/>
    <n v="2.316239316239316"/>
    <n v="3"/>
    <n v="6660438"/>
    <n v="32452144"/>
    <n v="107690481"/>
  </r>
  <r>
    <x v="4"/>
    <n v="3769"/>
    <x v="19"/>
    <x v="245"/>
    <x v="245"/>
    <x v="242"/>
    <n v="1177"/>
    <n v="115755000371"/>
    <s v="15755115755000371"/>
    <s v="I.E. TECNICO FRANCISCO JOSE DE CALDAS"/>
    <n v="1"/>
    <n v="27.309744453805109"/>
    <n v="1.9126628923919364"/>
    <n v="0.27252045838917915"/>
    <n v="1.2725204583891792"/>
    <n v="907"/>
    <n v="4"/>
    <n v="28"/>
    <n v="22"/>
    <n v="42"/>
    <n v="132"/>
    <n v="223"/>
    <n v="26"/>
    <n v="291"/>
    <n v="0"/>
    <n v="0"/>
    <n v="0"/>
    <n v="139"/>
    <n v="139"/>
    <n v="0"/>
    <n v="0"/>
    <n v="0"/>
    <n v="0"/>
    <n v="0"/>
    <n v="0"/>
    <n v="0"/>
    <n v="0"/>
    <n v="0"/>
    <n v="0"/>
    <n v="0"/>
    <n v="139"/>
    <n v="92671"/>
    <n v="81839"/>
    <n v="122758"/>
    <n v="150439"/>
    <n v="114333"/>
    <n v="99892"/>
    <n v="152848"/>
    <n v="184139"/>
    <n v="8254802.0379568534"/>
    <n v="53528886.122173585"/>
    <n v="0"/>
    <n v="26609702.02830575"/>
    <n v="3782768.1207942604"/>
    <n v="20084108.953447077"/>
    <n v="0"/>
    <n v="0"/>
    <n v="112260267"/>
    <n v="0"/>
    <n v="0"/>
    <n v="0"/>
    <n v="5321940.4056611508"/>
    <n v="0"/>
    <n v="0"/>
    <n v="0"/>
    <n v="0"/>
    <n v="5321940"/>
    <n v="117582207"/>
    <n v="129638.59647188534"/>
    <n v="1"/>
    <n v="0"/>
    <n v="0"/>
    <n v="1"/>
    <n v="24249724"/>
    <n v="30858269.900291078"/>
    <n v="30858270"/>
    <n v="96"/>
    <n v="1"/>
    <n v="0"/>
    <n v="2"/>
    <n v="3.1111111111111112"/>
    <n v="5.1111111111111107"/>
    <n v="4"/>
    <n v="4"/>
    <n v="6660438"/>
    <n v="37518708"/>
    <n v="155100915"/>
  </r>
  <r>
    <x v="4"/>
    <n v="3769"/>
    <x v="19"/>
    <x v="246"/>
    <x v="246"/>
    <x v="243"/>
    <n v="1564"/>
    <n v="115757000026"/>
    <s v="15757115757000026"/>
    <s v="I.E. TECNICA PEDRO JOSE SARMIENTO"/>
    <n v="1"/>
    <n v="9.0169401093770833"/>
    <n v="0.63150963493263568"/>
    <n v="7.8684139358957433E-2"/>
    <n v="1.0786841393589575"/>
    <n v="669"/>
    <n v="0"/>
    <n v="16"/>
    <n v="0"/>
    <n v="26"/>
    <n v="0"/>
    <n v="173"/>
    <n v="0"/>
    <n v="309"/>
    <n v="0"/>
    <n v="67"/>
    <n v="0"/>
    <n v="78"/>
    <n v="60"/>
    <n v="0"/>
    <n v="0"/>
    <n v="0"/>
    <n v="0"/>
    <n v="0"/>
    <n v="0"/>
    <n v="0"/>
    <n v="0"/>
    <n v="0"/>
    <n v="0"/>
    <n v="0"/>
    <n v="60"/>
    <n v="92671"/>
    <n v="81839"/>
    <n v="122758"/>
    <n v="150439"/>
    <n v="114333"/>
    <n v="99892"/>
    <n v="152848"/>
    <n v="184139"/>
    <n v="4198434.9908984257"/>
    <n v="42550203.8774409"/>
    <n v="8871946.207821602"/>
    <n v="12657540.732799731"/>
    <n v="0"/>
    <n v="0"/>
    <n v="0"/>
    <n v="0"/>
    <n v="68278126"/>
    <n v="0"/>
    <n v="0"/>
    <n v="0"/>
    <n v="1947313.9588922665"/>
    <n v="0"/>
    <n v="0"/>
    <n v="0"/>
    <n v="0"/>
    <n v="1947314"/>
    <n v="70225440"/>
    <n v="104970.76233183856"/>
    <n v="0"/>
    <n v="0"/>
    <n v="0"/>
    <n v="0"/>
    <n v="19701352"/>
    <n v="21251535.926327877"/>
    <n v="21251536"/>
    <n v="42"/>
    <n v="1"/>
    <n v="0"/>
    <n v="0"/>
    <n v="1.8666666666666667"/>
    <n v="1.8666666666666667"/>
    <n v="1.8666666666666667"/>
    <n v="2"/>
    <n v="6660438"/>
    <n v="27911974"/>
    <n v="98137414"/>
  </r>
  <r>
    <x v="4"/>
    <n v="3769"/>
    <x v="19"/>
    <x v="246"/>
    <x v="246"/>
    <x v="243"/>
    <n v="1555"/>
    <n v="115757000395"/>
    <s v="15757115757000395"/>
    <s v="I.E. ESCUELA NORMAL SUPERIOR DE SOCHA"/>
    <n v="1"/>
    <n v="9.0169401093770833"/>
    <n v="0.63150963493263568"/>
    <n v="7.8684139358957433E-2"/>
    <n v="1.0786841393589575"/>
    <n v="668"/>
    <n v="0"/>
    <n v="0"/>
    <n v="6"/>
    <n v="29"/>
    <n v="68"/>
    <n v="205"/>
    <n v="0"/>
    <n v="250"/>
    <n v="0"/>
    <n v="110"/>
    <n v="0"/>
    <n v="0"/>
    <n v="110"/>
    <n v="0"/>
    <n v="0"/>
    <n v="0"/>
    <n v="0"/>
    <n v="0"/>
    <n v="0"/>
    <n v="0"/>
    <n v="0"/>
    <n v="0"/>
    <n v="110"/>
    <n v="0"/>
    <n v="0"/>
    <n v="92671"/>
    <n v="81839"/>
    <n v="122758"/>
    <n v="150439"/>
    <n v="114333"/>
    <n v="99892"/>
    <n v="152848"/>
    <n v="184139"/>
    <n v="2898919.3984774845"/>
    <n v="40166686.232853964"/>
    <n v="14565881.83373696"/>
    <n v="0"/>
    <n v="739975.16223196615"/>
    <n v="7327130.2913214583"/>
    <n v="0"/>
    <n v="0"/>
    <n v="65698593"/>
    <n v="0"/>
    <n v="0"/>
    <n v="2913176.3667473919"/>
    <n v="0"/>
    <n v="0"/>
    <n v="0"/>
    <n v="0"/>
    <n v="0"/>
    <n v="2913176"/>
    <n v="68611769"/>
    <n v="102712.22904191617"/>
    <n v="1"/>
    <n v="0"/>
    <n v="0"/>
    <n v="1"/>
    <n v="24249724"/>
    <n v="26157792.662632257"/>
    <n v="26157793"/>
    <n v="35"/>
    <n v="1"/>
    <n v="0"/>
    <n v="0.46153846153846156"/>
    <n v="1.288888888888889"/>
    <n v="1.7504273504273504"/>
    <n v="1.7504273504273504"/>
    <n v="2"/>
    <n v="6660438"/>
    <n v="32818231"/>
    <n v="101430000"/>
  </r>
  <r>
    <x v="4"/>
    <n v="3772"/>
    <x v="21"/>
    <x v="247"/>
    <x v="247"/>
    <x v="244"/>
    <n v="16022"/>
    <n v="115759000279"/>
    <s v="15759115759000279"/>
    <s v="INSTITUCION EDUCATIVA INTEGRADO JOAQUIN GONZALEZ CAMARGO"/>
    <n v="1"/>
    <n v="3.5932152330903828"/>
    <n v="0.25165411021456285"/>
    <n v="2.1212641514380716E-2"/>
    <n v="1.0212126415143807"/>
    <n v="2724"/>
    <n v="3"/>
    <n v="48"/>
    <n v="3"/>
    <n v="117"/>
    <n v="19"/>
    <n v="931"/>
    <n v="0"/>
    <n v="1087"/>
    <n v="0"/>
    <n v="95"/>
    <n v="0"/>
    <n v="42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615071.455793565"/>
    <n v="168654393.12243092"/>
    <n v="11909392.037467124"/>
    <n v="64678317.810825191"/>
    <n v="700549.82965358219"/>
    <n v="1938208.4905369359"/>
    <n v="0"/>
    <n v="0"/>
    <n v="263495933"/>
    <n v="0"/>
    <n v="0"/>
    <n v="0"/>
    <n v="0"/>
    <n v="0"/>
    <n v="0"/>
    <n v="0"/>
    <n v="0"/>
    <n v="0"/>
    <n v="263495933"/>
    <n v="96731.252936857563"/>
    <n v="1"/>
    <n v="0"/>
    <n v="0"/>
    <n v="1"/>
    <n v="24249724"/>
    <n v="24764124.702034675"/>
    <n v="24764125"/>
    <n v="171"/>
    <n v="1"/>
    <n v="0"/>
    <n v="0.46153846153846156"/>
    <n v="7.333333333333333"/>
    <n v="7.7948717948717947"/>
    <n v="4"/>
    <n v="4"/>
    <n v="6660438"/>
    <n v="31424563"/>
    <n v="294920496"/>
  </r>
  <r>
    <x v="4"/>
    <n v="3772"/>
    <x v="21"/>
    <x v="247"/>
    <x v="247"/>
    <x v="244"/>
    <n v="16034"/>
    <n v="115759000406"/>
    <s v="15759115759000406"/>
    <s v="INSTITUCION EDUCATIVA FRANCISCO DE PAULA SANTANDER"/>
    <n v="1"/>
    <n v="3.5932152330903828"/>
    <n v="0.25165411021456285"/>
    <n v="2.1212641514380716E-2"/>
    <n v="1.0212126415143807"/>
    <n v="459"/>
    <n v="0"/>
    <n v="6"/>
    <n v="0"/>
    <n v="17"/>
    <n v="0"/>
    <n v="152"/>
    <n v="0"/>
    <n v="184"/>
    <n v="0"/>
    <n v="0"/>
    <n v="0"/>
    <n v="10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76646.3241409212"/>
    <n v="28081207.179948855"/>
    <n v="0"/>
    <n v="15363020.857678192"/>
    <n v="0"/>
    <n v="0"/>
    <n v="0"/>
    <n v="0"/>
    <n v="45620874"/>
    <n v="0"/>
    <n v="0"/>
    <n v="0"/>
    <n v="0"/>
    <n v="0"/>
    <n v="0"/>
    <n v="0"/>
    <n v="0"/>
    <n v="0"/>
    <n v="45620874"/>
    <n v="99391.882352941175"/>
    <n v="0"/>
    <n v="0"/>
    <n v="0"/>
    <n v="0"/>
    <n v="19701352"/>
    <n v="20119269.717324629"/>
    <n v="20119270"/>
    <n v="23"/>
    <n v="0"/>
    <n v="1"/>
    <n v="0"/>
    <n v="1.0222222222222221"/>
    <n v="1.0222222222222221"/>
    <n v="1.0222222222222221"/>
    <n v="2"/>
    <n v="13320876"/>
    <n v="33440146"/>
    <n v="79061020"/>
  </r>
  <r>
    <x v="4"/>
    <n v="3772"/>
    <x v="21"/>
    <x v="247"/>
    <x v="247"/>
    <x v="244"/>
    <n v="16028"/>
    <n v="115759000465"/>
    <s v="15759115759000465"/>
    <s v="INSTITUCION EDUCATIVA MAGDALENA"/>
    <n v="1"/>
    <n v="3.5932152330903828"/>
    <n v="0.25165411021456285"/>
    <n v="2.1212641514380716E-2"/>
    <n v="1.0212126415143807"/>
    <n v="879"/>
    <n v="0"/>
    <n v="0"/>
    <n v="0"/>
    <n v="58"/>
    <n v="0"/>
    <n v="386"/>
    <n v="0"/>
    <n v="309"/>
    <n v="0"/>
    <n v="2"/>
    <n v="0"/>
    <n v="124"/>
    <n v="184"/>
    <n v="0"/>
    <n v="0"/>
    <n v="0"/>
    <n v="58"/>
    <n v="0"/>
    <n v="0"/>
    <n v="0"/>
    <n v="0"/>
    <n v="0"/>
    <n v="2"/>
    <n v="0"/>
    <n v="124"/>
    <n v="92671"/>
    <n v="81839"/>
    <n v="122758"/>
    <n v="150439"/>
    <n v="114333"/>
    <n v="99892"/>
    <n v="152848"/>
    <n v="184139"/>
    <n v="5488934.208703192"/>
    <n v="58084639.851382308"/>
    <n v="250724.04289404469"/>
    <n v="19050145.863520958"/>
    <n v="0"/>
    <n v="0"/>
    <n v="0"/>
    <n v="0"/>
    <n v="82874444"/>
    <n v="1097786.8417406385"/>
    <n v="0"/>
    <n v="50144.808578808945"/>
    <n v="3810029.1727041919"/>
    <n v="0"/>
    <n v="0"/>
    <n v="0"/>
    <n v="0"/>
    <n v="4957961"/>
    <n v="87832405"/>
    <n v="99923.100113765642"/>
    <n v="0"/>
    <n v="0"/>
    <n v="0"/>
    <n v="0"/>
    <n v="19701352"/>
    <n v="20119269.717324629"/>
    <n v="20119270"/>
    <n v="58"/>
    <n v="1"/>
    <n v="0"/>
    <n v="0"/>
    <n v="2.5777777777777779"/>
    <n v="2.5777777777777779"/>
    <n v="2.5777777777777779"/>
    <n v="3"/>
    <n v="6660438"/>
    <n v="26779708"/>
    <n v="114612113"/>
  </r>
  <r>
    <x v="4"/>
    <n v="3772"/>
    <x v="21"/>
    <x v="247"/>
    <x v="247"/>
    <x v="244"/>
    <n v="16027"/>
    <n v="115759000473"/>
    <s v="15759115759000473"/>
    <s v="INSTITUCION EDUCATIVA LOS LIBERTADORES"/>
    <n v="1"/>
    <n v="3.5932152330903828"/>
    <n v="0.25165411021456285"/>
    <n v="2.1212641514380716E-2"/>
    <n v="1.0212126415143807"/>
    <n v="1167"/>
    <n v="0"/>
    <n v="0"/>
    <n v="15"/>
    <n v="51"/>
    <n v="79"/>
    <n v="467"/>
    <n v="0"/>
    <n v="421"/>
    <n v="0"/>
    <n v="2"/>
    <n v="0"/>
    <n v="132"/>
    <n v="158"/>
    <n v="0"/>
    <n v="0"/>
    <n v="15"/>
    <n v="0"/>
    <n v="79"/>
    <n v="64"/>
    <n v="0"/>
    <n v="0"/>
    <n v="0"/>
    <n v="0"/>
    <n v="0"/>
    <n v="0"/>
    <n v="92671"/>
    <n v="81839"/>
    <n v="122758"/>
    <n v="150439"/>
    <n v="114333"/>
    <n v="99892"/>
    <n v="152848"/>
    <n v="184139"/>
    <n v="4826476.6317907376"/>
    <n v="74214618.975579113"/>
    <n v="250724.04289404469"/>
    <n v="20279187.532135215"/>
    <n v="1751374.5741339554"/>
    <n v="8058866.8817062071"/>
    <n v="0"/>
    <n v="0"/>
    <n v="109381249"/>
    <n v="0"/>
    <n v="1069760.2735218613"/>
    <n v="0"/>
    <n v="0"/>
    <n v="350274.91482679109"/>
    <n v="1611773.3763412414"/>
    <n v="0"/>
    <n v="0"/>
    <n v="3031809"/>
    <n v="112413058"/>
    <n v="96326.52784918595"/>
    <n v="1"/>
    <n v="0"/>
    <n v="0"/>
    <n v="1"/>
    <n v="24249724"/>
    <n v="24764124.702034675"/>
    <n v="24764125"/>
    <n v="66"/>
    <n v="1"/>
    <n v="0"/>
    <n v="1.1538461538461537"/>
    <n v="2.2666666666666666"/>
    <n v="3.4205128205128204"/>
    <n v="3.4205128205128204"/>
    <n v="4"/>
    <n v="6660438"/>
    <n v="31424563"/>
    <n v="143837621"/>
  </r>
  <r>
    <x v="4"/>
    <n v="3772"/>
    <x v="21"/>
    <x v="247"/>
    <x v="247"/>
    <x v="244"/>
    <n v="16037"/>
    <n v="115759000490"/>
    <s v="15759115759000490"/>
    <s v="INSTITUCION EDUCATIVA EMPRESARIAL Y AGROINDUSTRIAL LOS ANDES"/>
    <n v="1"/>
    <n v="3.5932152330903828"/>
    <n v="0.25165411021456285"/>
    <n v="2.1212641514380716E-2"/>
    <n v="1.0212126415143807"/>
    <n v="835"/>
    <n v="13"/>
    <n v="0"/>
    <n v="0"/>
    <n v="65"/>
    <n v="0"/>
    <n v="341"/>
    <n v="0"/>
    <n v="284"/>
    <n v="0"/>
    <n v="3"/>
    <n v="0"/>
    <n v="129"/>
    <n v="416"/>
    <n v="0"/>
    <n v="0"/>
    <n v="0"/>
    <n v="0"/>
    <n v="0"/>
    <n v="0"/>
    <n v="0"/>
    <n v="284"/>
    <n v="0"/>
    <n v="3"/>
    <n v="0"/>
    <n v="129"/>
    <n v="92671"/>
    <n v="81839"/>
    <n v="122758"/>
    <n v="150439"/>
    <n v="114333"/>
    <n v="99892"/>
    <n v="152848"/>
    <n v="184139"/>
    <n v="6151391.7856156463"/>
    <n v="52234388.355559625"/>
    <n v="376086.06434106705"/>
    <n v="19818296.906404868"/>
    <n v="1517857.9642494279"/>
    <n v="0"/>
    <n v="0"/>
    <n v="0"/>
    <n v="80098021"/>
    <n v="0"/>
    <n v="4747061.2137532588"/>
    <n v="75217.212868213406"/>
    <n v="3963659.381280974"/>
    <n v="0"/>
    <n v="0"/>
    <n v="0"/>
    <n v="0"/>
    <n v="8785938"/>
    <n v="88883959"/>
    <n v="106447.85508982035"/>
    <n v="1"/>
    <n v="0"/>
    <n v="0"/>
    <n v="1"/>
    <n v="24249724"/>
    <n v="24764124.702034675"/>
    <n v="24764125"/>
    <n v="78"/>
    <n v="1"/>
    <n v="0"/>
    <n v="1"/>
    <n v="2.8888888888888888"/>
    <n v="3.8888888888888888"/>
    <n v="3.8888888888888888"/>
    <n v="4"/>
    <n v="6660438"/>
    <n v="31424563"/>
    <n v="120308522"/>
  </r>
  <r>
    <x v="4"/>
    <n v="3772"/>
    <x v="21"/>
    <x v="247"/>
    <x v="247"/>
    <x v="244"/>
    <n v="16036"/>
    <n v="115759001615"/>
    <s v="15759115759001615"/>
    <s v="INSTITUCION EDUCATIVA COLEGIO DE SUGAMUXI"/>
    <n v="1"/>
    <n v="3.5932152330903828"/>
    <n v="0.25165411021456285"/>
    <n v="2.1212641514380716E-2"/>
    <n v="1.0212126415143807"/>
    <n v="1708"/>
    <n v="7"/>
    <n v="11"/>
    <n v="6"/>
    <n v="92"/>
    <n v="16"/>
    <n v="714"/>
    <n v="0"/>
    <n v="566"/>
    <n v="0"/>
    <n v="162"/>
    <n v="0"/>
    <n v="13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747590.0602832548"/>
    <n v="106976027.35218611"/>
    <n v="20308647.474417619"/>
    <n v="20586447.949288778"/>
    <n v="1517857.9642494279"/>
    <n v="1632175.5709784722"/>
    <n v="0"/>
    <n v="0"/>
    <n v="160768746"/>
    <n v="0"/>
    <n v="0"/>
    <n v="0"/>
    <n v="0"/>
    <n v="0"/>
    <n v="0"/>
    <n v="0"/>
    <n v="0"/>
    <n v="0"/>
    <n v="160768746"/>
    <n v="94126.900468384076"/>
    <n v="1"/>
    <n v="0"/>
    <n v="0"/>
    <n v="1"/>
    <n v="24249724"/>
    <n v="24764124.702034675"/>
    <n v="24764125"/>
    <n v="116"/>
    <n v="1"/>
    <n v="0"/>
    <n v="1"/>
    <n v="4.5777777777777775"/>
    <n v="5.5777777777777775"/>
    <n v="4"/>
    <n v="4"/>
    <n v="6660438"/>
    <n v="31424563"/>
    <n v="192193309"/>
  </r>
  <r>
    <x v="4"/>
    <n v="3772"/>
    <x v="21"/>
    <x v="247"/>
    <x v="247"/>
    <x v="244"/>
    <n v="16031"/>
    <n v="115759001887"/>
    <s v="15759115759001887"/>
    <s v="INSTITUCION EDUCATIVA POLITECNICO ALVARO GONZALEZ SANTANA"/>
    <n v="1"/>
    <n v="3.5932152330903828"/>
    <n v="0.25165411021456285"/>
    <n v="2.1212641514380716E-2"/>
    <n v="1.0212126415143807"/>
    <n v="3113"/>
    <n v="0"/>
    <n v="38"/>
    <n v="0"/>
    <n v="167"/>
    <n v="0"/>
    <n v="1252"/>
    <n v="0"/>
    <n v="1193"/>
    <n v="0"/>
    <n v="0"/>
    <n v="0"/>
    <n v="46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400543.323864732"/>
    <n v="204340927.24694926"/>
    <n v="0"/>
    <n v="71130786.571050033"/>
    <n v="0"/>
    <n v="0"/>
    <n v="0"/>
    <n v="0"/>
    <n v="294872257"/>
    <n v="0"/>
    <n v="0"/>
    <n v="0"/>
    <n v="0"/>
    <n v="0"/>
    <n v="0"/>
    <n v="0"/>
    <n v="0"/>
    <n v="0"/>
    <n v="294872257"/>
    <n v="94722.85801477675"/>
    <n v="0"/>
    <n v="0"/>
    <n v="0"/>
    <n v="0"/>
    <n v="19701352"/>
    <n v="20119269.717324629"/>
    <n v="20119270"/>
    <n v="205"/>
    <n v="1"/>
    <n v="0"/>
    <n v="0"/>
    <n v="9.1111111111111107"/>
    <n v="9.1111111111111107"/>
    <n v="4"/>
    <n v="4"/>
    <n v="6660438"/>
    <n v="26779708"/>
    <n v="321651965"/>
  </r>
  <r>
    <x v="4"/>
    <n v="3772"/>
    <x v="21"/>
    <x v="247"/>
    <x v="247"/>
    <x v="244"/>
    <n v="16023"/>
    <n v="115759001895"/>
    <s v="15759115759001895"/>
    <s v="INSTITUCION EDUCATIVA TECNICA BELLAS ARTES"/>
    <n v="1"/>
    <n v="3.5932152330903828"/>
    <n v="0.25165411021456285"/>
    <n v="2.1212641514380716E-2"/>
    <n v="1.0212126415143807"/>
    <n v="635"/>
    <n v="0"/>
    <n v="9"/>
    <n v="0"/>
    <n v="41"/>
    <n v="0"/>
    <n v="243"/>
    <n v="0"/>
    <n v="260"/>
    <n v="0"/>
    <n v="0"/>
    <n v="0"/>
    <n v="8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31839.835088959"/>
    <n v="42038235.748554386"/>
    <n v="0"/>
    <n v="12597677.103296118"/>
    <n v="0"/>
    <n v="0"/>
    <n v="0"/>
    <n v="0"/>
    <n v="59367753"/>
    <n v="0"/>
    <n v="0"/>
    <n v="0"/>
    <n v="0"/>
    <n v="0"/>
    <n v="0"/>
    <n v="0"/>
    <n v="0"/>
    <n v="0"/>
    <n v="59367753"/>
    <n v="93492.524409448815"/>
    <n v="0"/>
    <n v="0"/>
    <n v="0"/>
    <n v="0"/>
    <n v="19701352"/>
    <n v="20119269.717324629"/>
    <n v="20119270"/>
    <n v="50"/>
    <n v="0"/>
    <n v="1"/>
    <n v="0"/>
    <n v="2.2222222222222223"/>
    <n v="2.2222222222222223"/>
    <n v="2.2222222222222223"/>
    <n v="3"/>
    <n v="19981315"/>
    <n v="40100585"/>
    <n v="99468338"/>
  </r>
  <r>
    <x v="4"/>
    <n v="3772"/>
    <x v="21"/>
    <x v="247"/>
    <x v="247"/>
    <x v="244"/>
    <n v="16033"/>
    <n v="115759002131"/>
    <s v="15759115759002131"/>
    <s v="INSTITUCION EDUCATIVA TECNICO SAN MARTIN DE TOURS"/>
    <n v="1"/>
    <n v="3.5932152330903828"/>
    <n v="0.25165411021456285"/>
    <n v="2.1212641514380716E-2"/>
    <n v="1.0212126415143807"/>
    <n v="290"/>
    <n v="0"/>
    <n v="9"/>
    <n v="0"/>
    <n v="16"/>
    <n v="0"/>
    <n v="123"/>
    <n v="0"/>
    <n v="113"/>
    <n v="0"/>
    <n v="2"/>
    <n v="0"/>
    <n v="2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65919.9175444795"/>
    <n v="19723705.043059316"/>
    <n v="250724.04289404469"/>
    <n v="4148015.6315731118"/>
    <n v="0"/>
    <n v="0"/>
    <n v="0"/>
    <n v="0"/>
    <n v="26488365"/>
    <n v="0"/>
    <n v="0"/>
    <n v="0"/>
    <n v="0"/>
    <n v="0"/>
    <n v="0"/>
    <n v="0"/>
    <n v="0"/>
    <n v="0"/>
    <n v="26488365"/>
    <n v="91339.18965517242"/>
    <n v="0"/>
    <n v="0"/>
    <n v="0"/>
    <n v="0"/>
    <n v="19701352"/>
    <n v="20119269.717324629"/>
    <n v="20119270"/>
    <n v="25"/>
    <n v="1"/>
    <n v="0"/>
    <n v="0"/>
    <n v="1.1111111111111112"/>
    <n v="1.1111111111111112"/>
    <n v="1.1111111111111112"/>
    <n v="2"/>
    <n v="6660438"/>
    <n v="26779708"/>
    <n v="53268073"/>
  </r>
  <r>
    <x v="4"/>
    <n v="3769"/>
    <x v="19"/>
    <x v="248"/>
    <x v="248"/>
    <x v="245"/>
    <n v="5046"/>
    <n v="115763000291"/>
    <s v="15763115763000291"/>
    <s v="I.E. TECNICA PABLO VI"/>
    <n v="1"/>
    <n v="18.35785238274865"/>
    <n v="1.2857089562256951"/>
    <n v="0.17766338919749158"/>
    <n v="1.1776633891974915"/>
    <n v="855"/>
    <n v="0"/>
    <n v="0"/>
    <n v="32"/>
    <n v="21"/>
    <n v="193"/>
    <n v="194"/>
    <n v="0"/>
    <n v="303"/>
    <n v="0"/>
    <n v="34"/>
    <n v="0"/>
    <n v="78"/>
    <n v="78"/>
    <n v="0"/>
    <n v="0"/>
    <n v="0"/>
    <n v="0"/>
    <n v="0"/>
    <n v="0"/>
    <n v="0"/>
    <n v="0"/>
    <n v="0"/>
    <n v="0"/>
    <n v="0"/>
    <n v="78"/>
    <n v="92671"/>
    <n v="81839"/>
    <n v="122758"/>
    <n v="150439"/>
    <n v="114333"/>
    <n v="99892"/>
    <n v="152848"/>
    <n v="184139"/>
    <n v="2291840.1227467353"/>
    <n v="47900260.671941154"/>
    <n v="4915298.479257592"/>
    <n v="13818987.20338355"/>
    <n v="4308665.2248677369"/>
    <n v="22704356.195827153"/>
    <n v="0"/>
    <n v="0"/>
    <n v="95939408"/>
    <n v="0"/>
    <n v="0"/>
    <n v="0"/>
    <n v="2763797.4406767101"/>
    <n v="0"/>
    <n v="0"/>
    <n v="0"/>
    <n v="0"/>
    <n v="2763797"/>
    <n v="98703205"/>
    <n v="115442.34502923976"/>
    <n v="1"/>
    <n v="0"/>
    <n v="0"/>
    <n v="1"/>
    <n v="24249724"/>
    <n v="28558012.152943749"/>
    <n v="28558012"/>
    <n v="53"/>
    <n v="1"/>
    <n v="0"/>
    <n v="2.4615384615384617"/>
    <n v="0.93333333333333335"/>
    <n v="3.3948717948717952"/>
    <n v="3.3948717948717952"/>
    <n v="4"/>
    <n v="6660438"/>
    <n v="35218450"/>
    <n v="133921655"/>
  </r>
  <r>
    <x v="4"/>
    <n v="3769"/>
    <x v="19"/>
    <x v="249"/>
    <x v="249"/>
    <x v="246"/>
    <n v="5080"/>
    <n v="115764000082"/>
    <s v="15764115764000082"/>
    <s v="I.E. SIMON BOLIVAR"/>
    <n v="1"/>
    <n v="11.300785250938887"/>
    <n v="0.79146081505531307"/>
    <n v="0.10288448213528191"/>
    <n v="1.1028844821352819"/>
    <n v="1360"/>
    <n v="15"/>
    <n v="0"/>
    <n v="35"/>
    <n v="46"/>
    <n v="375"/>
    <n v="190"/>
    <n v="34"/>
    <n v="494"/>
    <n v="0"/>
    <n v="36"/>
    <n v="0"/>
    <n v="135"/>
    <n v="1360"/>
    <n v="15"/>
    <n v="0"/>
    <n v="35"/>
    <n v="46"/>
    <n v="375"/>
    <n v="190"/>
    <n v="34"/>
    <n v="494"/>
    <n v="0"/>
    <n v="36"/>
    <n v="0"/>
    <n v="135"/>
    <n v="92671"/>
    <n v="81839"/>
    <n v="122758"/>
    <n v="150439"/>
    <n v="114333"/>
    <n v="99892"/>
    <n v="152848"/>
    <n v="184139"/>
    <n v="4701448.7608221006"/>
    <n v="61737130.783293024"/>
    <n v="4873964.1572866654"/>
    <n v="22398773.212073207"/>
    <n v="6304804.5747986594"/>
    <n v="45059258.705988146"/>
    <n v="0"/>
    <n v="0"/>
    <n v="145075380"/>
    <n v="940289.75216442021"/>
    <n v="12347426.156658607"/>
    <n v="974792.83145733329"/>
    <n v="4479754.6424146416"/>
    <n v="1260960.9149597317"/>
    <n v="9011851.7411976308"/>
    <n v="0"/>
    <n v="0"/>
    <n v="29015076"/>
    <n v="174090456"/>
    <n v="128007.68823529412"/>
    <n v="1"/>
    <n v="0"/>
    <n v="0"/>
    <n v="1"/>
    <n v="24249724"/>
    <n v="26744644.295663517"/>
    <n v="26744644"/>
    <n v="96"/>
    <n v="1"/>
    <n v="0"/>
    <n v="3.8461538461538463"/>
    <n v="2.0444444444444443"/>
    <n v="5.890598290598291"/>
    <n v="4"/>
    <n v="4"/>
    <n v="6660438"/>
    <n v="33405082"/>
    <n v="207495538"/>
  </r>
  <r>
    <x v="4"/>
    <n v="3769"/>
    <x v="19"/>
    <x v="250"/>
    <x v="250"/>
    <x v="247"/>
    <n v="2513"/>
    <n v="115774000021"/>
    <s v="15774115774000021"/>
    <s v="I.E. NUESTRA SEÑORA DEL CARMEN"/>
    <n v="1"/>
    <n v="14.990215264187867"/>
    <n v="1.0498534152627164"/>
    <n v="0.14197884512209411"/>
    <n v="1.141978845122094"/>
    <n v="258"/>
    <n v="2"/>
    <n v="0"/>
    <n v="7"/>
    <n v="3"/>
    <n v="59"/>
    <n v="33"/>
    <n v="23"/>
    <n v="87"/>
    <n v="0"/>
    <n v="0"/>
    <n v="8"/>
    <n v="36"/>
    <n v="36"/>
    <n v="0"/>
    <n v="0"/>
    <n v="0"/>
    <n v="0"/>
    <n v="0"/>
    <n v="0"/>
    <n v="0"/>
    <n v="0"/>
    <n v="0"/>
    <n v="0"/>
    <n v="0"/>
    <n v="36"/>
    <n v="92671"/>
    <n v="81839"/>
    <n v="122758"/>
    <n v="150439"/>
    <n v="114333"/>
    <n v="99892"/>
    <n v="152848"/>
    <n v="184139"/>
    <n v="317484.9646689287"/>
    <n v="11215008.804713646"/>
    <n v="0"/>
    <n v="6184733.597327617"/>
    <n v="1175092.8056940993"/>
    <n v="9354113.1653487701"/>
    <n v="0"/>
    <n v="1682262.7404954981"/>
    <n v="29928696"/>
    <n v="0"/>
    <n v="0"/>
    <n v="0"/>
    <n v="1236946.7194655235"/>
    <n v="0"/>
    <n v="0"/>
    <n v="0"/>
    <n v="0"/>
    <n v="1236947"/>
    <n v="31165643"/>
    <n v="120797.06589147287"/>
    <n v="1"/>
    <n v="0"/>
    <n v="0"/>
    <n v="1"/>
    <n v="24249724"/>
    <n v="27692671.808049526"/>
    <n v="27692672"/>
    <n v="12"/>
    <n v="1"/>
    <n v="0"/>
    <n v="0.69230769230769229"/>
    <n v="0.13333333333333333"/>
    <n v="0.82564102564102559"/>
    <n v="0.82564102564102559"/>
    <n v="1"/>
    <n v="6660438"/>
    <n v="34353110"/>
    <n v="65518753"/>
  </r>
  <r>
    <x v="4"/>
    <n v="3769"/>
    <x v="19"/>
    <x v="251"/>
    <x v="251"/>
    <x v="248"/>
    <n v="7836"/>
    <n v="115790000031"/>
    <s v="15790115790000031"/>
    <s v="I.E. JORGE GUILLERMO MOJICA MARQUEZ"/>
    <n v="1"/>
    <n v="10.75875486381323"/>
    <n v="0.75349922190464436"/>
    <n v="9.7140957355552532E-2"/>
    <n v="1.0971409573555526"/>
    <n v="638"/>
    <n v="0"/>
    <n v="0"/>
    <n v="9"/>
    <n v="41"/>
    <n v="67"/>
    <n v="164"/>
    <n v="0"/>
    <n v="264"/>
    <n v="0"/>
    <n v="0"/>
    <n v="0"/>
    <n v="93"/>
    <n v="638"/>
    <n v="0"/>
    <n v="0"/>
    <n v="9"/>
    <n v="41"/>
    <n v="67"/>
    <n v="164"/>
    <n v="0"/>
    <n v="264"/>
    <n v="0"/>
    <n v="0"/>
    <n v="0"/>
    <n v="93"/>
    <n v="92671"/>
    <n v="81839"/>
    <n v="122758"/>
    <n v="150439"/>
    <n v="114333"/>
    <n v="99892"/>
    <n v="152848"/>
    <n v="184139"/>
    <n v="4168599.1360229529"/>
    <n v="38429657.250261016"/>
    <n v="0"/>
    <n v="15349909.328975914"/>
    <n v="1128954.7536959916"/>
    <n v="7342905.502314778"/>
    <n v="0"/>
    <n v="0"/>
    <n v="66420026"/>
    <n v="833719.82720459066"/>
    <n v="7685931.4500522036"/>
    <n v="0"/>
    <n v="3069981.8657951835"/>
    <n v="225790.95073919834"/>
    <n v="1468581.1004629557"/>
    <n v="0"/>
    <n v="0"/>
    <n v="13284005"/>
    <n v="79704031"/>
    <n v="124927.94827586207"/>
    <n v="1"/>
    <n v="0"/>
    <n v="0"/>
    <n v="1"/>
    <n v="24249724"/>
    <n v="26605365.404967919"/>
    <n v="26605365"/>
    <n v="50"/>
    <n v="1"/>
    <n v="0"/>
    <n v="0.69230769230769229"/>
    <n v="1.8222222222222222"/>
    <n v="2.5145299145299145"/>
    <n v="2.5145299145299145"/>
    <n v="3"/>
    <n v="6660438"/>
    <n v="33265803"/>
    <n v="112969834"/>
  </r>
  <r>
    <x v="4"/>
    <n v="3769"/>
    <x v="19"/>
    <x v="252"/>
    <x v="252"/>
    <x v="249"/>
    <n v="7866"/>
    <n v="115798000014"/>
    <s v="15798115798000014"/>
    <s v="I.E. TECNICA JOSE GABRIEL CARVAJAL GARCIA"/>
    <n v="1"/>
    <n v="9.3987157034442497"/>
    <n v="0.65824763730495062"/>
    <n v="8.2729553853979718E-2"/>
    <n v="1.0827295538539796"/>
    <n v="398"/>
    <n v="0"/>
    <n v="0"/>
    <n v="9"/>
    <n v="23"/>
    <n v="71"/>
    <n v="83"/>
    <n v="0"/>
    <n v="150"/>
    <n v="0"/>
    <n v="0"/>
    <n v="0"/>
    <n v="62"/>
    <n v="62"/>
    <n v="0"/>
    <n v="0"/>
    <n v="0"/>
    <n v="0"/>
    <n v="0"/>
    <n v="0"/>
    <n v="0"/>
    <n v="0"/>
    <n v="0"/>
    <n v="0"/>
    <n v="0"/>
    <n v="62"/>
    <n v="92671"/>
    <n v="81839"/>
    <n v="122758"/>
    <n v="150439"/>
    <n v="114333"/>
    <n v="99892"/>
    <n v="152848"/>
    <n v="184139"/>
    <n v="2307765.5011596493"/>
    <n v="20646014.42218041"/>
    <n v="0"/>
    <n v="10098854.583838807"/>
    <n v="1114125.4627270834"/>
    <n v="7679077.4621443031"/>
    <n v="0"/>
    <n v="0"/>
    <n v="41845837"/>
    <n v="0"/>
    <n v="0"/>
    <n v="0"/>
    <n v="2019770.9167677618"/>
    <n v="0"/>
    <n v="0"/>
    <n v="0"/>
    <n v="0"/>
    <n v="2019771"/>
    <n v="43865608"/>
    <n v="110215.09547738693"/>
    <n v="1"/>
    <n v="0"/>
    <n v="0"/>
    <n v="1"/>
    <n v="24249724"/>
    <n v="26255892.847602144"/>
    <n v="26255893"/>
    <n v="32"/>
    <n v="1"/>
    <n v="0"/>
    <n v="0.69230769230769229"/>
    <n v="1.0222222222222221"/>
    <n v="1.7145299145299144"/>
    <n v="1.7145299145299144"/>
    <n v="2"/>
    <n v="6660438"/>
    <n v="32916331"/>
    <n v="76781939"/>
  </r>
  <r>
    <x v="4"/>
    <n v="3769"/>
    <x v="19"/>
    <x v="253"/>
    <x v="253"/>
    <x v="250"/>
    <n v="2515"/>
    <n v="115804000021"/>
    <s v="15804115804000021"/>
    <s v="I.E. GUSTAVO ROMERO HERNANDEZ"/>
    <n v="1"/>
    <n v="14.587791063561989"/>
    <n v="1.0216692688735194"/>
    <n v="0.13771463148544852"/>
    <n v="1.1377146314854485"/>
    <n v="851"/>
    <n v="5"/>
    <n v="0"/>
    <n v="23"/>
    <n v="34"/>
    <n v="183"/>
    <n v="188"/>
    <n v="0"/>
    <n v="281"/>
    <n v="0"/>
    <n v="3"/>
    <n v="0"/>
    <n v="134"/>
    <n v="137"/>
    <n v="0"/>
    <n v="0"/>
    <n v="0"/>
    <n v="0"/>
    <n v="0"/>
    <n v="0"/>
    <n v="0"/>
    <n v="0"/>
    <n v="0"/>
    <n v="3"/>
    <n v="0"/>
    <n v="134"/>
    <n v="92671"/>
    <n v="81839"/>
    <n v="122758"/>
    <n v="150439"/>
    <n v="114333"/>
    <n v="99892"/>
    <n v="152848"/>
    <n v="184139"/>
    <n v="3584727.188889192"/>
    <n v="43668321.60355854"/>
    <n v="418990.71819567203"/>
    <n v="22934991.293769278"/>
    <n v="3642193.1549255219"/>
    <n v="20797691.964207031"/>
    <n v="0"/>
    <n v="0"/>
    <n v="95046916"/>
    <n v="0"/>
    <n v="0"/>
    <n v="83798.143639134418"/>
    <n v="4586998.2587538557"/>
    <n v="0"/>
    <n v="0"/>
    <n v="0"/>
    <n v="0"/>
    <n v="4670796"/>
    <n v="99717712"/>
    <n v="117177.09988249118"/>
    <n v="1"/>
    <n v="0"/>
    <n v="0"/>
    <n v="1"/>
    <n v="24249724"/>
    <n v="27589265.804283835"/>
    <n v="27589266"/>
    <n v="62"/>
    <n v="1"/>
    <n v="0"/>
    <n v="2.1538461538461537"/>
    <n v="1.5111111111111111"/>
    <n v="3.6649572649572648"/>
    <n v="3.6649572649572648"/>
    <n v="4"/>
    <n v="6660438"/>
    <n v="34249704"/>
    <n v="133967416"/>
  </r>
  <r>
    <x v="4"/>
    <n v="3769"/>
    <x v="19"/>
    <x v="254"/>
    <x v="254"/>
    <x v="251"/>
    <n v="5091"/>
    <n v="115808000026"/>
    <s v="15808115808000026"/>
    <s v="I.E. MARIANO OSPINA PEREZ"/>
    <n v="1"/>
    <n v="11.885674451028233"/>
    <n v="0.83242406431104987"/>
    <n v="0.10908215240230047"/>
    <n v="1.1090821524023005"/>
    <n v="486"/>
    <n v="13"/>
    <n v="0"/>
    <n v="21"/>
    <n v="14"/>
    <n v="114"/>
    <n v="93"/>
    <n v="0"/>
    <n v="170"/>
    <n v="0"/>
    <n v="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38916.5300338301"/>
    <n v="23871503.83312884"/>
    <n v="8305071.1187406974"/>
    <n v="0"/>
    <n v="4311359.450840815"/>
    <n v="12629881.517925847"/>
    <n v="0"/>
    <n v="0"/>
    <n v="50556732"/>
    <n v="0"/>
    <n v="0"/>
    <n v="0"/>
    <n v="0"/>
    <n v="0"/>
    <n v="0"/>
    <n v="0"/>
    <n v="0"/>
    <n v="0"/>
    <n v="50556732"/>
    <n v="104026.1975308642"/>
    <n v="1"/>
    <n v="0"/>
    <n v="0"/>
    <n v="1"/>
    <n v="24249724"/>
    <n v="26894936.089081723"/>
    <n v="26894936"/>
    <n v="48"/>
    <n v="1"/>
    <n v="0"/>
    <n v="2.6153846153846154"/>
    <n v="0.62222222222222223"/>
    <n v="3.2376068376068377"/>
    <n v="3.2376068376068377"/>
    <n v="4"/>
    <n v="6660438"/>
    <n v="33555374"/>
    <n v="84112106"/>
  </r>
  <r>
    <x v="4"/>
    <n v="3769"/>
    <x v="19"/>
    <x v="255"/>
    <x v="255"/>
    <x v="252"/>
    <n v="5102"/>
    <n v="115810000220"/>
    <s v="15810115810000220"/>
    <s v="I.E. TECNICA LUCAS CABALLERO CALDERON"/>
    <n v="1"/>
    <n v="24.413443246670894"/>
    <n v="1.7098177924150402"/>
    <n v="0.24183033815265628"/>
    <n v="1.2418303381526563"/>
    <n v="512"/>
    <n v="0"/>
    <n v="0"/>
    <n v="12"/>
    <n v="16"/>
    <n v="92"/>
    <n v="128"/>
    <n v="7"/>
    <n v="173"/>
    <n v="0"/>
    <n v="0"/>
    <n v="0"/>
    <n v="84"/>
    <n v="84"/>
    <n v="0"/>
    <n v="0"/>
    <n v="0"/>
    <n v="0"/>
    <n v="0"/>
    <n v="0"/>
    <n v="0"/>
    <n v="0"/>
    <n v="0"/>
    <n v="0"/>
    <n v="0"/>
    <n v="84"/>
    <n v="92671"/>
    <n v="81839"/>
    <n v="122758"/>
    <n v="150439"/>
    <n v="114333"/>
    <n v="99892"/>
    <n v="152848"/>
    <n v="184139"/>
    <n v="1841306.548271117"/>
    <n v="30590676.066266648"/>
    <n v="0"/>
    <n v="15692855.996273186"/>
    <n v="1703786.2566240919"/>
    <n v="12280842.69773577"/>
    <n v="0"/>
    <n v="0"/>
    <n v="62109468"/>
    <n v="0"/>
    <n v="0"/>
    <n v="0"/>
    <n v="3138571.1992546376"/>
    <n v="0"/>
    <n v="0"/>
    <n v="0"/>
    <n v="0"/>
    <n v="3138571"/>
    <n v="65248039"/>
    <n v="127437.576171875"/>
    <n v="1"/>
    <n v="0"/>
    <n v="0"/>
    <n v="1"/>
    <n v="24249724"/>
    <n v="30114042.955028586"/>
    <n v="30114043"/>
    <n v="28"/>
    <n v="1"/>
    <n v="0"/>
    <n v="0.92307692307692313"/>
    <n v="0.71111111111111114"/>
    <n v="1.6341880341880342"/>
    <n v="1.6341880341880342"/>
    <n v="2"/>
    <n v="6660438"/>
    <n v="36774481"/>
    <n v="102022520"/>
  </r>
  <r>
    <x v="4"/>
    <n v="3769"/>
    <x v="19"/>
    <x v="256"/>
    <x v="256"/>
    <x v="253"/>
    <n v="5142"/>
    <n v="115814000011"/>
    <s v="15814115814000011"/>
    <s v="I.E. TECNICA PLINIO MENDOZA NEIRA"/>
    <n v="1"/>
    <n v="9.8885953830251516"/>
    <n v="0.69255680802810227"/>
    <n v="8.7920473303494853E-2"/>
    <n v="1.0879204733034948"/>
    <n v="899"/>
    <n v="0"/>
    <n v="0"/>
    <n v="8"/>
    <n v="63"/>
    <n v="54"/>
    <n v="321"/>
    <n v="307"/>
    <n v="0"/>
    <n v="0"/>
    <n v="0"/>
    <n v="146"/>
    <n v="0"/>
    <n v="899"/>
    <n v="0"/>
    <n v="0"/>
    <n v="8"/>
    <n v="63"/>
    <n v="54"/>
    <n v="321"/>
    <n v="307"/>
    <n v="0"/>
    <n v="0"/>
    <n v="0"/>
    <n v="146"/>
    <n v="0"/>
    <n v="92671"/>
    <n v="81839"/>
    <n v="122758"/>
    <n v="150439"/>
    <n v="114333"/>
    <n v="99892"/>
    <n v="152848"/>
    <n v="184139"/>
    <n v="6351576.7254350148"/>
    <n v="28580017.880313795"/>
    <n v="0"/>
    <n v="0"/>
    <n v="995081.69179366785"/>
    <n v="39231513.24284301"/>
    <n v="0"/>
    <n v="29247973.852910306"/>
    <n v="104406163"/>
    <n v="1270315.345087003"/>
    <n v="5716003.5760627594"/>
    <n v="0"/>
    <n v="0"/>
    <n v="199016.33835873357"/>
    <n v="7846302.6485686023"/>
    <n v="0"/>
    <n v="5849594.7705820622"/>
    <n v="20881233"/>
    <n v="125287396"/>
    <n v="139363.06562847609"/>
    <n v="1"/>
    <n v="0"/>
    <n v="0"/>
    <n v="1"/>
    <n v="24249724"/>
    <n v="26381771.211559117"/>
    <n v="26381771"/>
    <n v="71"/>
    <n v="1"/>
    <n v="0"/>
    <n v="0.61538461538461542"/>
    <n v="2.8"/>
    <n v="3.4153846153846152"/>
    <n v="3.4153846153846152"/>
    <n v="4"/>
    <n v="6660438"/>
    <n v="33042209"/>
    <n v="158329605"/>
  </r>
  <r>
    <x v="4"/>
    <n v="3769"/>
    <x v="19"/>
    <x v="257"/>
    <x v="257"/>
    <x v="254"/>
    <n v="5165"/>
    <n v="115820000023"/>
    <s v="15820115820000023"/>
    <s v="I.E. TECNICA CARLOS JULIO UMAÑA TORRES"/>
    <n v="1"/>
    <n v="12.149532710280374"/>
    <n v="0.85090361845614126"/>
    <n v="0.11187807766100669"/>
    <n v="1.1118780776610067"/>
    <n v="421"/>
    <n v="0"/>
    <n v="0"/>
    <n v="6"/>
    <n v="24"/>
    <n v="28"/>
    <n v="148"/>
    <n v="0"/>
    <n v="158"/>
    <n v="0"/>
    <n v="0"/>
    <n v="0"/>
    <n v="57"/>
    <n v="57"/>
    <n v="0"/>
    <n v="0"/>
    <n v="0"/>
    <n v="0"/>
    <n v="0"/>
    <n v="0"/>
    <n v="0"/>
    <n v="0"/>
    <n v="0"/>
    <n v="0"/>
    <n v="0"/>
    <n v="57"/>
    <n v="92671"/>
    <n v="81839"/>
    <n v="122758"/>
    <n v="150439"/>
    <n v="114333"/>
    <n v="99892"/>
    <n v="152848"/>
    <n v="184139"/>
    <n v="2472932.4800381553"/>
    <n v="27844466.939295933"/>
    <n v="0"/>
    <n v="9534380.0891389176"/>
    <n v="762746.13751929521"/>
    <n v="3109896.2981439717"/>
    <n v="0"/>
    <n v="0"/>
    <n v="43724422"/>
    <n v="0"/>
    <n v="0"/>
    <n v="0"/>
    <n v="1906876.0178277837"/>
    <n v="0"/>
    <n v="0"/>
    <n v="0"/>
    <n v="0"/>
    <n v="1906876"/>
    <n v="45631298"/>
    <n v="108387.88123515439"/>
    <n v="1"/>
    <n v="0"/>
    <n v="0"/>
    <n v="1"/>
    <n v="24249724"/>
    <n v="26962736.504929978"/>
    <n v="26962737"/>
    <n v="30"/>
    <n v="1"/>
    <n v="0"/>
    <n v="0.46153846153846156"/>
    <n v="1.0666666666666667"/>
    <n v="1.5282051282051281"/>
    <n v="1.5282051282051281"/>
    <n v="2"/>
    <n v="6660438"/>
    <n v="33623175"/>
    <n v="79254473"/>
  </r>
  <r>
    <x v="4"/>
    <n v="3769"/>
    <x v="19"/>
    <x v="258"/>
    <x v="258"/>
    <x v="255"/>
    <n v="5167"/>
    <n v="115822000152"/>
    <s v="15822115822000152"/>
    <s v="I.E. JORGE ELIECER GAITAN"/>
    <n v="1"/>
    <n v="16.710816777041941"/>
    <n v="1.1703573134883509"/>
    <n v="0.16021088092643776"/>
    <n v="1.1602108809264378"/>
    <n v="827"/>
    <n v="0"/>
    <n v="0"/>
    <n v="33"/>
    <n v="12"/>
    <n v="251"/>
    <n v="128"/>
    <n v="0"/>
    <n v="276"/>
    <n v="0"/>
    <n v="12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90214.8305560069"/>
    <n v="38360001.306792051"/>
    <n v="18087996.24973749"/>
    <n v="0"/>
    <n v="4377462.8914157599"/>
    <n v="29089842.114693433"/>
    <n v="0"/>
    <n v="0"/>
    <n v="91205517"/>
    <n v="0"/>
    <n v="0"/>
    <n v="0"/>
    <n v="0"/>
    <n v="0"/>
    <n v="0"/>
    <n v="0"/>
    <n v="0"/>
    <n v="0"/>
    <n v="91205517"/>
    <n v="110284.78476420799"/>
    <n v="1"/>
    <n v="0"/>
    <n v="0"/>
    <n v="1"/>
    <n v="24249724"/>
    <n v="28134793.644262981"/>
    <n v="28134794"/>
    <n v="45"/>
    <n v="1"/>
    <n v="0"/>
    <n v="2.5384615384615383"/>
    <n v="0.53333333333333333"/>
    <n v="3.0717948717948715"/>
    <n v="3.0717948717948715"/>
    <n v="4"/>
    <n v="6660438"/>
    <n v="34795232"/>
    <n v="126000749"/>
  </r>
  <r>
    <x v="4"/>
    <n v="3769"/>
    <x v="19"/>
    <x v="259"/>
    <x v="259"/>
    <x v="256"/>
    <n v="5122"/>
    <n v="115832000151"/>
    <s v="15832115832000151"/>
    <s v="I.E. LUIS GUILLERMO ROJAS BARRERA"/>
    <n v="1"/>
    <n v="20.904325032765399"/>
    <n v="1.4640534937374468"/>
    <n v="0.20464661580925661"/>
    <n v="1.2046466158092566"/>
    <n v="267"/>
    <n v="0"/>
    <n v="0"/>
    <n v="11"/>
    <n v="9"/>
    <n v="64"/>
    <n v="57"/>
    <n v="0"/>
    <n v="87"/>
    <n v="0"/>
    <n v="0"/>
    <n v="0"/>
    <n v="39"/>
    <n v="39"/>
    <n v="0"/>
    <n v="0"/>
    <n v="0"/>
    <n v="0"/>
    <n v="0"/>
    <n v="0"/>
    <n v="0"/>
    <n v="0"/>
    <n v="0"/>
    <n v="0"/>
    <n v="0"/>
    <n v="39"/>
    <n v="92671"/>
    <n v="81839"/>
    <n v="122758"/>
    <n v="150439"/>
    <n v="114333"/>
    <n v="99892"/>
    <n v="152848"/>
    <n v="184139"/>
    <n v="1004722.2588029365"/>
    <n v="14196538.71233478"/>
    <n v="0"/>
    <n v="7067807.4571934212"/>
    <n v="1515039.476778517"/>
    <n v="7701411.8237707689"/>
    <n v="0"/>
    <n v="0"/>
    <n v="31485520"/>
    <n v="0"/>
    <n v="0"/>
    <n v="0"/>
    <n v="1413561.4914386843"/>
    <n v="0"/>
    <n v="0"/>
    <n v="0"/>
    <n v="0"/>
    <n v="1413561"/>
    <n v="32899081"/>
    <n v="123217.531835206"/>
    <n v="1"/>
    <n v="0"/>
    <n v="0"/>
    <n v="1"/>
    <n v="24249724"/>
    <n v="29212347.950908508"/>
    <n v="29212348"/>
    <n v="20"/>
    <n v="1"/>
    <n v="0"/>
    <n v="0.84615384615384615"/>
    <n v="0.4"/>
    <n v="1.2461538461538462"/>
    <n v="1.2461538461538462"/>
    <n v="2"/>
    <n v="6660438"/>
    <n v="35872786"/>
    <n v="68771867"/>
  </r>
  <r>
    <x v="4"/>
    <n v="3769"/>
    <x v="19"/>
    <x v="260"/>
    <x v="260"/>
    <x v="257"/>
    <n v="20266"/>
    <n v="115835000011"/>
    <s v="15835115835000011"/>
    <s v="I.E. DIEGO DE TORRES"/>
    <n v="1"/>
    <n v="12.133676092544988"/>
    <n v="0.8497930857525996"/>
    <n v="0.11171005594294611"/>
    <n v="1.111710055942946"/>
    <n v="502"/>
    <n v="4"/>
    <n v="0"/>
    <n v="6"/>
    <n v="16"/>
    <n v="50"/>
    <n v="136"/>
    <n v="0"/>
    <n v="194"/>
    <n v="0"/>
    <n v="0"/>
    <n v="0"/>
    <n v="96"/>
    <n v="96"/>
    <n v="0"/>
    <n v="0"/>
    <n v="0"/>
    <n v="0"/>
    <n v="0"/>
    <n v="0"/>
    <n v="0"/>
    <n v="0"/>
    <n v="0"/>
    <n v="0"/>
    <n v="0"/>
    <n v="96"/>
    <n v="92671"/>
    <n v="81839"/>
    <n v="122758"/>
    <n v="150439"/>
    <n v="114333"/>
    <n v="99892"/>
    <n v="152848"/>
    <n v="184139"/>
    <n v="1648372.5215086201"/>
    <n v="30023808.958543871"/>
    <n v="0"/>
    <n v="16055476.714176083"/>
    <n v="1271051.4582612484"/>
    <n v="5552547.0454126382"/>
    <n v="0"/>
    <n v="0"/>
    <n v="54551257"/>
    <n v="0"/>
    <n v="0"/>
    <n v="0"/>
    <n v="3211095.3428352168"/>
    <n v="0"/>
    <n v="0"/>
    <n v="0"/>
    <n v="0"/>
    <n v="3211095"/>
    <n v="57762352"/>
    <n v="115064.44621513944"/>
    <n v="1"/>
    <n v="0"/>
    <n v="0"/>
    <n v="1"/>
    <n v="24249724"/>
    <n v="26958662.024641"/>
    <n v="26958662"/>
    <n v="26"/>
    <n v="1"/>
    <n v="0"/>
    <n v="0.76923076923076927"/>
    <n v="0.71111111111111114"/>
    <n v="1.4803418803418804"/>
    <n v="1.4803418803418804"/>
    <n v="2"/>
    <n v="6660438"/>
    <n v="33619100"/>
    <n v="91381452"/>
  </r>
  <r>
    <x v="4"/>
    <n v="3769"/>
    <x v="19"/>
    <x v="260"/>
    <x v="260"/>
    <x v="257"/>
    <n v="20267"/>
    <n v="115835000283"/>
    <s v="15835115835000283"/>
    <s v="I.E. TECNICA INDUSTRIAL"/>
    <n v="1"/>
    <n v="12.133676092544988"/>
    <n v="0.8497930857525996"/>
    <n v="0.11171005594294611"/>
    <n v="1.111710055942946"/>
    <n v="594"/>
    <n v="0"/>
    <n v="0"/>
    <n v="4"/>
    <n v="24"/>
    <n v="25"/>
    <n v="121"/>
    <n v="0"/>
    <n v="256"/>
    <n v="0"/>
    <n v="0"/>
    <n v="0"/>
    <n v="164"/>
    <n v="164"/>
    <n v="0"/>
    <n v="0"/>
    <n v="0"/>
    <n v="0"/>
    <n v="0"/>
    <n v="0"/>
    <n v="0"/>
    <n v="0"/>
    <n v="0"/>
    <n v="0"/>
    <n v="0"/>
    <n v="164"/>
    <n v="92671"/>
    <n v="81839"/>
    <n v="122758"/>
    <n v="150439"/>
    <n v="114333"/>
    <n v="99892"/>
    <n v="152848"/>
    <n v="184139"/>
    <n v="2472558.7822629302"/>
    <n v="34299927.204154663"/>
    <n v="0"/>
    <n v="27428106.05338414"/>
    <n v="508420.58330449939"/>
    <n v="2776273.5227063191"/>
    <n v="0"/>
    <n v="0"/>
    <n v="67485286"/>
    <n v="0"/>
    <n v="0"/>
    <n v="0"/>
    <n v="5485621.2106768284"/>
    <n v="0"/>
    <n v="0"/>
    <n v="0"/>
    <n v="0"/>
    <n v="5485621"/>
    <n v="72970907"/>
    <n v="122846.64478114479"/>
    <n v="1"/>
    <n v="0"/>
    <n v="0"/>
    <n v="1"/>
    <n v="24249724"/>
    <n v="26958662.024641"/>
    <n v="26958662"/>
    <n v="28"/>
    <n v="1"/>
    <n v="0"/>
    <n v="0.30769230769230771"/>
    <n v="1.0666666666666667"/>
    <n v="1.3743589743589744"/>
    <n v="1.3743589743589744"/>
    <n v="2"/>
    <n v="6660438"/>
    <n v="33619100"/>
    <n v="106590007"/>
  </r>
  <r>
    <x v="4"/>
    <n v="3769"/>
    <x v="19"/>
    <x v="261"/>
    <x v="261"/>
    <x v="258"/>
    <n v="20666"/>
    <n v="115837000256"/>
    <s v="15837115837000256"/>
    <s v="I.E. TECNICA CHICAMOCHA"/>
    <n v="1"/>
    <n v="11.727864423431168"/>
    <n v="0.82137169491437467"/>
    <n v="0.10740994762278615"/>
    <n v="1.1074099476227861"/>
    <n v="739"/>
    <n v="0"/>
    <n v="17"/>
    <n v="13"/>
    <n v="40"/>
    <n v="74"/>
    <n v="255"/>
    <n v="34"/>
    <n v="231"/>
    <n v="0"/>
    <n v="0"/>
    <n v="15"/>
    <n v="60"/>
    <n v="60"/>
    <n v="0"/>
    <n v="0"/>
    <n v="0"/>
    <n v="0"/>
    <n v="0"/>
    <n v="0"/>
    <n v="0"/>
    <n v="0"/>
    <n v="0"/>
    <n v="0"/>
    <n v="0"/>
    <n v="60"/>
    <n v="92671"/>
    <n v="81839"/>
    <n v="122758"/>
    <n v="150439"/>
    <n v="114333"/>
    <n v="99892"/>
    <n v="152848"/>
    <n v="184139"/>
    <n v="5849612.8736006189"/>
    <n v="44045850.833901577"/>
    <n v="0"/>
    <n v="9995858.7066254597"/>
    <n v="1645975.520040228"/>
    <n v="11947110.604697017"/>
    <n v="0"/>
    <n v="3058760.4051796831"/>
    <n v="76543169"/>
    <n v="0"/>
    <n v="0"/>
    <n v="0"/>
    <n v="1999171.7413250918"/>
    <n v="0"/>
    <n v="0"/>
    <n v="0"/>
    <n v="0"/>
    <n v="1999172"/>
    <n v="78542341"/>
    <n v="106281.92286874155"/>
    <n v="1"/>
    <n v="0"/>
    <n v="0"/>
    <n v="1"/>
    <n v="24249724"/>
    <n v="26854385.584707018"/>
    <n v="26854386"/>
    <n v="70"/>
    <n v="1"/>
    <n v="0"/>
    <n v="1"/>
    <n v="2.5333333333333332"/>
    <n v="3.5333333333333332"/>
    <n v="3.5333333333333332"/>
    <n v="4"/>
    <n v="6660438"/>
    <n v="33514824"/>
    <n v="112057165"/>
  </r>
  <r>
    <x v="4"/>
    <n v="3769"/>
    <x v="19"/>
    <x v="262"/>
    <x v="262"/>
    <x v="259"/>
    <n v="20677"/>
    <n v="115839000105"/>
    <s v="15839115839000105"/>
    <s v="I.E. TECNICA PIO MORANTES"/>
    <n v="1"/>
    <n v="15.997770345596432"/>
    <n v="1.1204184554999417"/>
    <n v="0.15265521625268677"/>
    <n v="1.1526552162526869"/>
    <n v="101"/>
    <n v="0"/>
    <n v="0"/>
    <n v="5"/>
    <n v="1"/>
    <n v="46"/>
    <n v="15"/>
    <n v="0"/>
    <n v="25"/>
    <n v="0"/>
    <n v="0"/>
    <n v="0"/>
    <n v="9"/>
    <n v="9"/>
    <n v="0"/>
    <n v="0"/>
    <n v="0"/>
    <n v="0"/>
    <n v="0"/>
    <n v="0"/>
    <n v="0"/>
    <n v="0"/>
    <n v="0"/>
    <n v="0"/>
    <n v="0"/>
    <n v="9"/>
    <n v="92671"/>
    <n v="81839"/>
    <n v="122758"/>
    <n v="150439"/>
    <n v="114333"/>
    <n v="99892"/>
    <n v="152848"/>
    <n v="184139"/>
    <n v="106817.71154535274"/>
    <n v="3773286.0097161457"/>
    <n v="0"/>
    <n v="1560638.6827005416"/>
    <n v="658932.64419909217"/>
    <n v="5296487.6036480162"/>
    <n v="0"/>
    <n v="0"/>
    <n v="11396163"/>
    <n v="0"/>
    <n v="0"/>
    <n v="0"/>
    <n v="312127.73654010834"/>
    <n v="0"/>
    <n v="0"/>
    <n v="0"/>
    <n v="0"/>
    <n v="312128"/>
    <n v="11708291"/>
    <n v="115923.67326732674"/>
    <n v="1"/>
    <n v="0"/>
    <n v="0"/>
    <n v="1"/>
    <n v="24249724"/>
    <n v="27951570.86128797"/>
    <n v="27951571"/>
    <n v="6"/>
    <n v="1"/>
    <n v="0"/>
    <n v="0.38461538461538464"/>
    <n v="4.4444444444444446E-2"/>
    <n v="0.42905982905982909"/>
    <n v="0.42905982905982909"/>
    <n v="1"/>
    <n v="6660438"/>
    <n v="34612009"/>
    <n v="46320300"/>
  </r>
  <r>
    <x v="4"/>
    <n v="3769"/>
    <x v="19"/>
    <x v="263"/>
    <x v="263"/>
    <x v="260"/>
    <n v="20789"/>
    <n v="115842000272"/>
    <s v="15842115842000272"/>
    <s v="I.E. TECNICA SAN IGNACIO"/>
    <n v="1"/>
    <n v="10.195510499637944"/>
    <n v="0.71405188849845946"/>
    <n v="9.1172642590325717E-2"/>
    <n v="1.0911726425903256"/>
    <n v="449"/>
    <n v="0"/>
    <n v="0"/>
    <n v="4"/>
    <n v="25"/>
    <n v="31"/>
    <n v="135"/>
    <n v="0"/>
    <n v="162"/>
    <n v="0"/>
    <n v="0"/>
    <n v="0"/>
    <n v="92"/>
    <n v="92"/>
    <n v="0"/>
    <n v="0"/>
    <n v="0"/>
    <n v="0"/>
    <n v="0"/>
    <n v="0"/>
    <n v="0"/>
    <n v="0"/>
    <n v="0"/>
    <n v="0"/>
    <n v="0"/>
    <n v="92"/>
    <n v="92671"/>
    <n v="81839"/>
    <n v="122758"/>
    <n v="150439"/>
    <n v="114333"/>
    <n v="99892"/>
    <n v="152848"/>
    <n v="184139"/>
    <n v="2528001.4990372015"/>
    <n v="26522241.935394049"/>
    <n v="0"/>
    <n v="15102252.748435432"/>
    <n v="499028.16698111879"/>
    <n v="3378981.9460226172"/>
    <n v="0"/>
    <n v="0"/>
    <n v="48030506"/>
    <n v="0"/>
    <n v="0"/>
    <n v="0"/>
    <n v="3020450.5496870866"/>
    <n v="0"/>
    <n v="0"/>
    <n v="0"/>
    <n v="0"/>
    <n v="3020451"/>
    <n v="51050957"/>
    <n v="113699.23608017818"/>
    <n v="1"/>
    <n v="0"/>
    <n v="0"/>
    <n v="1"/>
    <n v="24249724"/>
    <n v="26460635.419166043"/>
    <n v="26460635"/>
    <n v="29"/>
    <n v="1"/>
    <n v="0"/>
    <n v="0.30769230769230771"/>
    <n v="1.1111111111111112"/>
    <n v="1.4188034188034189"/>
    <n v="1.4188034188034189"/>
    <n v="2"/>
    <n v="6660438"/>
    <n v="33121073"/>
    <n v="84172030"/>
  </r>
  <r>
    <x v="4"/>
    <n v="3769"/>
    <x v="19"/>
    <x v="264"/>
    <x v="264"/>
    <x v="261"/>
    <n v="19935"/>
    <n v="115861000011"/>
    <s v="15861115861000011"/>
    <s v="I.E. FRANCISCO DE PAULA SANTANDER"/>
    <n v="1"/>
    <n v="6.705309861170746"/>
    <n v="0.4696124994924325"/>
    <n v="5.4189376837336822E-2"/>
    <n v="1.0541893768373369"/>
    <n v="963"/>
    <n v="0"/>
    <n v="0"/>
    <n v="12"/>
    <n v="48"/>
    <n v="84"/>
    <n v="264"/>
    <n v="0"/>
    <n v="389"/>
    <n v="0"/>
    <n v="2"/>
    <n v="0"/>
    <n v="164"/>
    <n v="963"/>
    <n v="0"/>
    <n v="0"/>
    <n v="12"/>
    <n v="48"/>
    <n v="84"/>
    <n v="264"/>
    <n v="0"/>
    <n v="389"/>
    <n v="0"/>
    <n v="2"/>
    <n v="0"/>
    <n v="164"/>
    <n v="92671"/>
    <n v="81839"/>
    <n v="122758"/>
    <n v="150439"/>
    <n v="114333"/>
    <n v="99892"/>
    <n v="152848"/>
    <n v="184139"/>
    <n v="4689253.6195628569"/>
    <n v="56336794.280377001"/>
    <n v="258820.35904359561"/>
    <n v="26008956.08857327"/>
    <n v="1446343.6082633189"/>
    <n v="8845627.1594069619"/>
    <n v="0"/>
    <n v="0"/>
    <n v="97585795"/>
    <n v="937850.72391257144"/>
    <n v="11267358.8560754"/>
    <n v="51764.071808719127"/>
    <n v="5201791.2177146543"/>
    <n v="289268.72165266378"/>
    <n v="1769125.4318813924"/>
    <n v="0"/>
    <n v="0"/>
    <n v="19517159"/>
    <n v="117102954"/>
    <n v="121602.23676012461"/>
    <n v="1"/>
    <n v="0"/>
    <n v="0"/>
    <n v="1"/>
    <n v="24249724"/>
    <n v="25563801.432037413"/>
    <n v="25563801"/>
    <n v="60"/>
    <n v="1"/>
    <n v="0"/>
    <n v="0.92307692307692313"/>
    <n v="2.1333333333333333"/>
    <n v="3.0564102564102562"/>
    <n v="3.0564102564102562"/>
    <n v="4"/>
    <n v="6660438"/>
    <n v="32224239"/>
    <n v="149327193"/>
  </r>
  <r>
    <x v="4"/>
    <n v="3769"/>
    <x v="19"/>
    <x v="265"/>
    <x v="265"/>
    <x v="262"/>
    <n v="20023"/>
    <n v="115879000221"/>
    <s v="15879115879000221"/>
    <s v="I.E. TECNICA AGROPECUARIA"/>
    <n v="1"/>
    <n v="13.245546088303641"/>
    <n v="0.92766391627790123"/>
    <n v="0.12349178077638605"/>
    <n v="1.123491780776386"/>
    <n v="293"/>
    <n v="0"/>
    <n v="0"/>
    <n v="10"/>
    <n v="10"/>
    <n v="51"/>
    <n v="69"/>
    <n v="0"/>
    <n v="113"/>
    <n v="0"/>
    <n v="0"/>
    <n v="0"/>
    <n v="40"/>
    <n v="293"/>
    <n v="0"/>
    <n v="0"/>
    <n v="10"/>
    <n v="10"/>
    <n v="51"/>
    <n v="69"/>
    <n v="0"/>
    <n v="113"/>
    <n v="0"/>
    <n v="0"/>
    <n v="0"/>
    <n v="40"/>
    <n v="92671"/>
    <n v="81839"/>
    <n v="122758"/>
    <n v="150439"/>
    <n v="114333"/>
    <n v="99892"/>
    <n v="152848"/>
    <n v="184139"/>
    <n v="1041151.0681632847"/>
    <n v="16734070.780146476"/>
    <n v="0"/>
    <n v="6760679.2003287496"/>
    <n v="1284521.8577150654"/>
    <n v="5723619.8892310522"/>
    <n v="0"/>
    <n v="0"/>
    <n v="31544043"/>
    <n v="208230.21363265693"/>
    <n v="3346814.1560292952"/>
    <n v="0"/>
    <n v="1352135.8400657498"/>
    <n v="256904.37154301308"/>
    <n v="1144723.9778462106"/>
    <n v="0"/>
    <n v="0"/>
    <n v="6308809"/>
    <n v="37852852"/>
    <n v="129190.62116040956"/>
    <n v="1"/>
    <n v="0"/>
    <n v="0"/>
    <n v="1"/>
    <n v="24249724"/>
    <n v="27244365.600095868"/>
    <n v="27244366"/>
    <n v="20"/>
    <n v="1"/>
    <n v="0"/>
    <n v="0.76923076923076927"/>
    <n v="0.44444444444444442"/>
    <n v="1.2136752136752138"/>
    <n v="1.2136752136752138"/>
    <n v="2"/>
    <n v="6660438"/>
    <n v="33904804"/>
    <n v="71757656"/>
  </r>
  <r>
    <x v="4"/>
    <n v="3769"/>
    <x v="19"/>
    <x v="266"/>
    <x v="266"/>
    <x v="263"/>
    <n v="20607"/>
    <n v="115897000018"/>
    <s v="15897115897000018"/>
    <s v="I.E. LIBARDO CUERVO PATARROYO"/>
    <n v="1"/>
    <n v="19.405430711610485"/>
    <n v="1.3590770611479956"/>
    <n v="0.18876385926971759"/>
    <n v="1.1887638592697176"/>
    <n v="215"/>
    <n v="0"/>
    <n v="0"/>
    <n v="15"/>
    <n v="0"/>
    <n v="79"/>
    <n v="0"/>
    <n v="90"/>
    <n v="0"/>
    <n v="0"/>
    <n v="0"/>
    <n v="31"/>
    <n v="0"/>
    <n v="215"/>
    <n v="0"/>
    <n v="0"/>
    <n v="15"/>
    <n v="0"/>
    <n v="79"/>
    <n v="0"/>
    <n v="90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2038724.0748282694"/>
    <n v="20068411.903698836"/>
    <n v="0"/>
    <n v="6785831.4367440622"/>
    <n v="28892967"/>
    <n v="0"/>
    <n v="0"/>
    <n v="0"/>
    <n v="0"/>
    <n v="407744.81496565387"/>
    <n v="4013682.3807397676"/>
    <n v="0"/>
    <n v="1357166.2873488124"/>
    <n v="5778593"/>
    <n v="34671560"/>
    <n v="161263.06976744186"/>
    <n v="1"/>
    <n v="0"/>
    <n v="0"/>
    <n v="1"/>
    <n v="24249724"/>
    <n v="28827195.488465495"/>
    <n v="28827195"/>
    <n v="15"/>
    <n v="1"/>
    <n v="0"/>
    <n v="1.1538461538461537"/>
    <n v="0"/>
    <n v="1.1538461538461537"/>
    <n v="1.1538461538461537"/>
    <n v="2"/>
    <n v="6660438"/>
    <n v="35487633"/>
    <n v="70159193"/>
  </r>
  <r>
    <x v="4"/>
    <n v="3769"/>
    <x v="19"/>
    <x v="266"/>
    <x v="266"/>
    <x v="263"/>
    <n v="20608"/>
    <n v="115897000221"/>
    <s v="15897115897000221"/>
    <s v="I.E. SAN JOSE DE LA FLORIDA"/>
    <n v="1"/>
    <n v="19.405430711610485"/>
    <n v="1.3590770611479956"/>
    <n v="0.18876385926971759"/>
    <n v="1.1887638592697176"/>
    <n v="542"/>
    <n v="0"/>
    <n v="0"/>
    <n v="10"/>
    <n v="20"/>
    <n v="79"/>
    <n v="152"/>
    <n v="0"/>
    <n v="191"/>
    <n v="0"/>
    <n v="0"/>
    <n v="0"/>
    <n v="90"/>
    <n v="90"/>
    <n v="0"/>
    <n v="0"/>
    <n v="0"/>
    <n v="0"/>
    <n v="0"/>
    <n v="0"/>
    <n v="0"/>
    <n v="0"/>
    <n v="0"/>
    <n v="0"/>
    <n v="0"/>
    <n v="90"/>
    <n v="92671"/>
    <n v="81839"/>
    <n v="122758"/>
    <n v="150439"/>
    <n v="114333"/>
    <n v="99892"/>
    <n v="152848"/>
    <n v="184139"/>
    <n v="2203278.7120476798"/>
    <n v="33369525.199219625"/>
    <n v="0"/>
    <n v="16095280.160220934"/>
    <n v="1359149.3832188463"/>
    <n v="9381091.9549834803"/>
    <n v="0"/>
    <n v="0"/>
    <n v="62408325"/>
    <n v="0"/>
    <n v="0"/>
    <n v="0"/>
    <n v="3219056.0320441867"/>
    <n v="0"/>
    <n v="0"/>
    <n v="0"/>
    <n v="0"/>
    <n v="3219056"/>
    <n v="65627381"/>
    <n v="121083.72878228783"/>
    <n v="1"/>
    <n v="0"/>
    <n v="0"/>
    <n v="1"/>
    <n v="24249724"/>
    <n v="28827195.488465495"/>
    <n v="28827195"/>
    <n v="30"/>
    <n v="1"/>
    <n v="0"/>
    <n v="0.76923076923076927"/>
    <n v="0.88888888888888884"/>
    <n v="1.658119658119658"/>
    <n v="1.658119658119658"/>
    <n v="2"/>
    <n v="6660438"/>
    <n v="35487633"/>
    <n v="101115014"/>
  </r>
  <r>
    <x v="5"/>
    <n v="3774"/>
    <x v="22"/>
    <x v="267"/>
    <x v="267"/>
    <x v="264"/>
    <n v="10869"/>
    <n v="117001000033"/>
    <s v="17001117001000033"/>
    <s v="INSTITUCIÓN EDUCATIVA SIETE DE AGOSTO"/>
    <n v="1"/>
    <n v="6.2023455224370796"/>
    <n v="0.43438693271645723"/>
    <n v="4.8859808216367033E-2"/>
    <n v="1.0488598082163669"/>
    <n v="509"/>
    <n v="0"/>
    <n v="0"/>
    <n v="0"/>
    <n v="30"/>
    <n v="0"/>
    <n v="245"/>
    <n v="0"/>
    <n v="179"/>
    <n v="0"/>
    <n v="55"/>
    <n v="0"/>
    <n v="0"/>
    <n v="198"/>
    <n v="0"/>
    <n v="0"/>
    <n v="0"/>
    <n v="16"/>
    <n v="0"/>
    <n v="127"/>
    <n v="0"/>
    <n v="0"/>
    <n v="0"/>
    <n v="55"/>
    <n v="0"/>
    <n v="0"/>
    <n v="92671"/>
    <n v="81839"/>
    <n v="122758"/>
    <n v="150439"/>
    <n v="114333"/>
    <n v="99892"/>
    <n v="152848"/>
    <n v="184139"/>
    <n v="2915966.6186165684"/>
    <n v="36395158.446118563"/>
    <n v="7081576.2785363626"/>
    <n v="0"/>
    <n v="0"/>
    <n v="0"/>
    <n v="0"/>
    <n v="0"/>
    <n v="46392701"/>
    <n v="311036.43931910064"/>
    <n v="2180276.0012533292"/>
    <n v="1416315.2557072726"/>
    <n v="0"/>
    <n v="0"/>
    <n v="0"/>
    <n v="0"/>
    <n v="0"/>
    <n v="3907628"/>
    <n v="50300329"/>
    <n v="98821.864440078585"/>
    <n v="0"/>
    <n v="0"/>
    <n v="0"/>
    <n v="0"/>
    <n v="19701352"/>
    <n v="20663956.280323137"/>
    <n v="20663956"/>
    <n v="30"/>
    <n v="1"/>
    <n v="0"/>
    <n v="0"/>
    <n v="1.3333333333333333"/>
    <n v="1.3333333333333333"/>
    <n v="1.3333333333333333"/>
    <n v="2"/>
    <n v="6660438"/>
    <n v="27324394"/>
    <n v="77624723"/>
  </r>
  <r>
    <x v="5"/>
    <n v="3774"/>
    <x v="22"/>
    <x v="267"/>
    <x v="267"/>
    <x v="264"/>
    <n v="6317"/>
    <n v="117001000157"/>
    <s v="17001117001000157"/>
    <s v="INSTITUCIÓN EDUCATIVA INSTITUTO CHIPRE"/>
    <n v="1"/>
    <n v="6.2023455224370796"/>
    <n v="0.43438693271645723"/>
    <n v="4.8859808216367033E-2"/>
    <n v="1.0488598082163669"/>
    <n v="1128"/>
    <n v="0"/>
    <n v="0"/>
    <n v="0"/>
    <n v="88"/>
    <n v="0"/>
    <n v="531"/>
    <n v="0"/>
    <n v="363"/>
    <n v="0"/>
    <n v="146"/>
    <n v="0"/>
    <n v="0"/>
    <n v="565"/>
    <n v="0"/>
    <n v="0"/>
    <n v="0"/>
    <n v="27"/>
    <n v="0"/>
    <n v="175"/>
    <n v="0"/>
    <n v="363"/>
    <n v="0"/>
    <n v="0"/>
    <n v="0"/>
    <n v="0"/>
    <n v="92671"/>
    <n v="81839"/>
    <n v="122758"/>
    <n v="150439"/>
    <n v="114333"/>
    <n v="99892"/>
    <n v="152848"/>
    <n v="184139"/>
    <n v="8553502.0812752675"/>
    <n v="76738848.233089611"/>
    <n v="18798366.121205617"/>
    <n v="0"/>
    <n v="0"/>
    <n v="0"/>
    <n v="0"/>
    <n v="0"/>
    <n v="104090716"/>
    <n v="524873.99135098234"/>
    <n v="9236129.8320810329"/>
    <n v="0"/>
    <n v="0"/>
    <n v="0"/>
    <n v="0"/>
    <n v="0"/>
    <n v="0"/>
    <n v="9761004"/>
    <n v="113851720"/>
    <n v="100932.37588652482"/>
    <n v="0"/>
    <n v="0"/>
    <n v="0"/>
    <n v="0"/>
    <n v="19701352"/>
    <n v="20663956.280323137"/>
    <n v="20663956"/>
    <n v="88"/>
    <n v="0"/>
    <n v="1"/>
    <n v="0"/>
    <n v="3.911111111111111"/>
    <n v="3.911111111111111"/>
    <n v="3.911111111111111"/>
    <n v="4"/>
    <n v="26641753"/>
    <n v="47305709"/>
    <n v="161157429"/>
  </r>
  <r>
    <x v="5"/>
    <n v="3774"/>
    <x v="22"/>
    <x v="267"/>
    <x v="267"/>
    <x v="264"/>
    <n v="6319"/>
    <n v="117001000165"/>
    <s v="17001117001000165"/>
    <s v="INSTITUCIÓN EDUCATIVA ESCUELA NORMAL SUPERIOR DE MANIZALES"/>
    <n v="1"/>
    <n v="6.2023455224370796"/>
    <n v="0.43438693271645723"/>
    <n v="4.8859808216367033E-2"/>
    <n v="1.0488598082163669"/>
    <n v="1442"/>
    <n v="0"/>
    <n v="0"/>
    <n v="0"/>
    <n v="144"/>
    <n v="0"/>
    <n v="595"/>
    <n v="0"/>
    <n v="479"/>
    <n v="0"/>
    <n v="224"/>
    <n v="0"/>
    <n v="0"/>
    <n v="893"/>
    <n v="0"/>
    <n v="0"/>
    <n v="0"/>
    <n v="0"/>
    <n v="0"/>
    <n v="241"/>
    <n v="0"/>
    <n v="438"/>
    <n v="0"/>
    <n v="214"/>
    <n v="0"/>
    <n v="0"/>
    <n v="92671"/>
    <n v="81839"/>
    <n v="122758"/>
    <n v="150439"/>
    <n v="114333"/>
    <n v="99892"/>
    <n v="152848"/>
    <n v="184139"/>
    <n v="13996639.769359527"/>
    <n v="92189623.045121074"/>
    <n v="28841328.843493547"/>
    <n v="0"/>
    <n v="0"/>
    <n v="0"/>
    <n v="0"/>
    <n v="0"/>
    <n v="135027592"/>
    <n v="0"/>
    <n v="11656751.219299296"/>
    <n v="5510753.9040246606"/>
    <n v="0"/>
    <n v="0"/>
    <n v="0"/>
    <n v="0"/>
    <n v="0"/>
    <n v="17167505"/>
    <n v="152195097"/>
    <n v="105544.45006934812"/>
    <n v="0"/>
    <n v="0"/>
    <n v="0"/>
    <n v="0"/>
    <n v="19701352"/>
    <n v="20663956.280323137"/>
    <n v="20663956"/>
    <n v="144"/>
    <n v="1"/>
    <n v="0"/>
    <n v="0"/>
    <n v="6.4"/>
    <n v="6.4"/>
    <n v="4"/>
    <n v="4"/>
    <n v="6660438"/>
    <n v="27324394"/>
    <n v="179519491"/>
  </r>
  <r>
    <x v="5"/>
    <n v="3774"/>
    <x v="22"/>
    <x v="267"/>
    <x v="267"/>
    <x v="264"/>
    <n v="6645"/>
    <n v="117001000572"/>
    <s v="17001117001000572"/>
    <s v="INSTITUCIÓN EDUCATIVA GRAN COLOMBIA"/>
    <n v="1"/>
    <n v="6.2023455224370796"/>
    <n v="0.43438693271645723"/>
    <n v="4.8859808216367033E-2"/>
    <n v="1.0488598082163669"/>
    <n v="324"/>
    <n v="0"/>
    <n v="0"/>
    <n v="0"/>
    <n v="20"/>
    <n v="0"/>
    <n v="136"/>
    <n v="0"/>
    <n v="122"/>
    <n v="0"/>
    <n v="4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43977.7457443788"/>
    <n v="22146110.563911766"/>
    <n v="5922772.8875031397"/>
    <n v="0"/>
    <n v="0"/>
    <n v="0"/>
    <n v="0"/>
    <n v="0"/>
    <n v="30012861"/>
    <n v="0"/>
    <n v="0"/>
    <n v="0"/>
    <n v="0"/>
    <n v="0"/>
    <n v="0"/>
    <n v="0"/>
    <n v="0"/>
    <n v="0"/>
    <n v="30012861"/>
    <n v="92632.287037037036"/>
    <n v="0"/>
    <n v="0"/>
    <n v="0"/>
    <n v="0"/>
    <n v="19701352"/>
    <n v="20663956.280323137"/>
    <n v="20663956"/>
    <n v="20"/>
    <n v="1"/>
    <n v="0"/>
    <n v="0"/>
    <n v="0.88888888888888884"/>
    <n v="0.88888888888888884"/>
    <n v="0.88888888888888884"/>
    <n v="1"/>
    <n v="6660438"/>
    <n v="27324394"/>
    <n v="57337255"/>
  </r>
  <r>
    <x v="5"/>
    <n v="3774"/>
    <x v="22"/>
    <x v="267"/>
    <x v="267"/>
    <x v="264"/>
    <n v="6489"/>
    <n v="117001000602"/>
    <s v="17001117001000602"/>
    <s v="INSTITUCIÓN EDUCATIVA EUGENIO PACELLI"/>
    <n v="1"/>
    <n v="6.2023455224370796"/>
    <n v="0.43438693271645723"/>
    <n v="4.8859808216367033E-2"/>
    <n v="1.0488598082163669"/>
    <n v="399"/>
    <n v="0"/>
    <n v="0"/>
    <n v="0"/>
    <n v="26"/>
    <n v="0"/>
    <n v="180"/>
    <n v="0"/>
    <n v="146"/>
    <n v="0"/>
    <n v="47"/>
    <n v="0"/>
    <n v="0"/>
    <n v="399"/>
    <n v="0"/>
    <n v="0"/>
    <n v="0"/>
    <n v="26"/>
    <n v="0"/>
    <n v="180"/>
    <n v="0"/>
    <n v="146"/>
    <n v="0"/>
    <n v="47"/>
    <n v="0"/>
    <n v="0"/>
    <n v="92671"/>
    <n v="81839"/>
    <n v="122758"/>
    <n v="150439"/>
    <n v="114333"/>
    <n v="99892"/>
    <n v="152848"/>
    <n v="184139"/>
    <n v="2527171.0694676926"/>
    <n v="27983069.937345877"/>
    <n v="6051528.8198401639"/>
    <n v="0"/>
    <n v="0"/>
    <n v="0"/>
    <n v="0"/>
    <n v="0"/>
    <n v="36561770"/>
    <n v="505434.21389353852"/>
    <n v="5596613.9874691758"/>
    <n v="1210305.7639680328"/>
    <n v="0"/>
    <n v="0"/>
    <n v="0"/>
    <n v="0"/>
    <n v="0"/>
    <n v="7312354"/>
    <n v="43874124"/>
    <n v="109960.21052631579"/>
    <n v="0"/>
    <n v="0"/>
    <n v="0"/>
    <n v="0"/>
    <n v="19701352"/>
    <n v="20663956.280323137"/>
    <n v="20663956"/>
    <n v="26"/>
    <n v="1"/>
    <n v="0"/>
    <n v="0"/>
    <n v="1.1555555555555554"/>
    <n v="1.1555555555555554"/>
    <n v="1.1555555555555554"/>
    <n v="2"/>
    <n v="6660438"/>
    <n v="27324394"/>
    <n v="71198518"/>
  </r>
  <r>
    <x v="5"/>
    <n v="3774"/>
    <x v="22"/>
    <x v="267"/>
    <x v="267"/>
    <x v="264"/>
    <n v="6641"/>
    <n v="117001000611"/>
    <s v="17001117001000611"/>
    <s v="INSTITUCIÓN EDUCATIVA INSTITUTO LATINOAMERICANO"/>
    <n v="1"/>
    <n v="6.2023455224370796"/>
    <n v="0.43438693271645723"/>
    <n v="4.8859808216367033E-2"/>
    <n v="1.0488598082163669"/>
    <n v="753"/>
    <n v="0"/>
    <n v="0"/>
    <n v="0"/>
    <n v="38"/>
    <n v="0"/>
    <n v="284"/>
    <n v="0"/>
    <n v="319"/>
    <n v="0"/>
    <n v="112"/>
    <n v="0"/>
    <n v="0"/>
    <n v="322"/>
    <n v="0"/>
    <n v="0"/>
    <n v="0"/>
    <n v="38"/>
    <n v="0"/>
    <n v="284"/>
    <n v="0"/>
    <n v="0"/>
    <n v="0"/>
    <n v="0"/>
    <n v="0"/>
    <n v="0"/>
    <n v="92671"/>
    <n v="81839"/>
    <n v="122758"/>
    <n v="150439"/>
    <n v="114333"/>
    <n v="99892"/>
    <n v="152848"/>
    <n v="184139"/>
    <n v="3693557.7169143199"/>
    <n v="51760095.620305412"/>
    <n v="14420664.421746774"/>
    <n v="0"/>
    <n v="0"/>
    <n v="0"/>
    <n v="0"/>
    <n v="0"/>
    <n v="69874318"/>
    <n v="738711.5433828641"/>
    <n v="4875577.8295743736"/>
    <n v="0"/>
    <n v="0"/>
    <n v="0"/>
    <n v="0"/>
    <n v="0"/>
    <n v="0"/>
    <n v="5614289"/>
    <n v="75488607"/>
    <n v="100250.47410358566"/>
    <n v="0"/>
    <n v="0"/>
    <n v="0"/>
    <n v="0"/>
    <n v="19701352"/>
    <n v="20663956.280323137"/>
    <n v="20663956"/>
    <n v="38"/>
    <n v="1"/>
    <n v="0"/>
    <n v="0"/>
    <n v="1.6888888888888889"/>
    <n v="1.6888888888888889"/>
    <n v="1.6888888888888889"/>
    <n v="2"/>
    <n v="6660438"/>
    <n v="27324394"/>
    <n v="102813001"/>
  </r>
  <r>
    <x v="5"/>
    <n v="3774"/>
    <x v="22"/>
    <x v="267"/>
    <x v="267"/>
    <x v="264"/>
    <n v="99169"/>
    <n v="117001000653"/>
    <s v="17001117001000653"/>
    <s v="INSTITUCIÓN EDUCATIVA ATANASIO GIRARDOT"/>
    <n v="1"/>
    <n v="6.2023455224370796"/>
    <n v="0.43438693271645723"/>
    <n v="4.8859808216367033E-2"/>
    <n v="1.0488598082163669"/>
    <n v="265"/>
    <n v="0"/>
    <n v="0"/>
    <n v="0"/>
    <n v="22"/>
    <n v="0"/>
    <n v="109"/>
    <n v="0"/>
    <n v="99"/>
    <n v="0"/>
    <n v="35"/>
    <n v="0"/>
    <n v="0"/>
    <n v="265"/>
    <n v="0"/>
    <n v="0"/>
    <n v="0"/>
    <n v="22"/>
    <n v="0"/>
    <n v="109"/>
    <n v="0"/>
    <n v="99"/>
    <n v="0"/>
    <n v="35"/>
    <n v="0"/>
    <n v="0"/>
    <n v="92671"/>
    <n v="81839"/>
    <n v="122758"/>
    <n v="150439"/>
    <n v="114333"/>
    <n v="99892"/>
    <n v="152848"/>
    <n v="184139"/>
    <n v="2138375.5203188169"/>
    <n v="17854228.671680804"/>
    <n v="4506457.6317958673"/>
    <n v="0"/>
    <n v="0"/>
    <n v="0"/>
    <n v="0"/>
    <n v="0"/>
    <n v="24499062"/>
    <n v="427675.10406376334"/>
    <n v="3570845.7343361615"/>
    <n v="901291.52635917335"/>
    <n v="0"/>
    <n v="0"/>
    <n v="0"/>
    <n v="0"/>
    <n v="0"/>
    <n v="4899812"/>
    <n v="29398874"/>
    <n v="110939.14716981132"/>
    <n v="0"/>
    <n v="0"/>
    <n v="0"/>
    <n v="0"/>
    <n v="19701352"/>
    <n v="20663956.280323137"/>
    <n v="20663956"/>
    <n v="22"/>
    <n v="1"/>
    <n v="0"/>
    <n v="0"/>
    <n v="0.97777777777777775"/>
    <n v="0.97777777777777775"/>
    <n v="0.97777777777777775"/>
    <n v="1"/>
    <n v="6660438"/>
    <n v="27324394"/>
    <n v="56723268"/>
  </r>
  <r>
    <x v="5"/>
    <n v="3774"/>
    <x v="22"/>
    <x v="267"/>
    <x v="267"/>
    <x v="264"/>
    <n v="6637"/>
    <n v="117001000998"/>
    <s v="17001117001000998"/>
    <s v="INSTITUCIÓN EDUCATIVA LEONARDO DA VINCI"/>
    <n v="1"/>
    <n v="6.2023455224370796"/>
    <n v="0.43438693271645723"/>
    <n v="4.8859808216367033E-2"/>
    <n v="1.0488598082163669"/>
    <n v="646"/>
    <n v="0"/>
    <n v="0"/>
    <n v="0"/>
    <n v="33"/>
    <n v="0"/>
    <n v="269"/>
    <n v="0"/>
    <n v="236"/>
    <n v="0"/>
    <n v="1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07563.2804782251"/>
    <n v="43348007.111532725"/>
    <n v="13905640.692398675"/>
    <n v="0"/>
    <n v="0"/>
    <n v="0"/>
    <n v="0"/>
    <n v="0"/>
    <n v="60461211"/>
    <n v="0"/>
    <n v="0"/>
    <n v="0"/>
    <n v="0"/>
    <n v="0"/>
    <n v="0"/>
    <n v="0"/>
    <n v="0"/>
    <n v="0"/>
    <n v="60461211"/>
    <n v="93593.205882352937"/>
    <n v="0"/>
    <n v="0"/>
    <n v="0"/>
    <n v="0"/>
    <n v="19701352"/>
    <n v="20663956.280323137"/>
    <n v="20663956"/>
    <n v="33"/>
    <n v="1"/>
    <n v="0"/>
    <n v="0"/>
    <n v="1.4666666666666666"/>
    <n v="1.4666666666666666"/>
    <n v="1.4666666666666666"/>
    <n v="2"/>
    <n v="6660438"/>
    <n v="27324394"/>
    <n v="87785605"/>
  </r>
  <r>
    <x v="5"/>
    <n v="3774"/>
    <x v="22"/>
    <x v="267"/>
    <x v="267"/>
    <x v="264"/>
    <n v="99105"/>
    <n v="117001001251"/>
    <s v="17001117001001251"/>
    <s v="INSTITUCIÓN EDUCATIVA COLEGIO SAN JORGE"/>
    <n v="1"/>
    <n v="6.2023455224370796"/>
    <n v="0.43438693271645723"/>
    <n v="4.8859808216367033E-2"/>
    <n v="1.0488598082163669"/>
    <n v="1089"/>
    <n v="0"/>
    <n v="0"/>
    <n v="0"/>
    <n v="74"/>
    <n v="0"/>
    <n v="419"/>
    <n v="0"/>
    <n v="406"/>
    <n v="0"/>
    <n v="19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192717.6592542017"/>
    <n v="70816051.221810877"/>
    <n v="24463627.144034706"/>
    <n v="0"/>
    <n v="0"/>
    <n v="0"/>
    <n v="0"/>
    <n v="0"/>
    <n v="102472396"/>
    <n v="0"/>
    <n v="0"/>
    <n v="0"/>
    <n v="0"/>
    <n v="0"/>
    <n v="0"/>
    <n v="0"/>
    <n v="0"/>
    <n v="0"/>
    <n v="102472396"/>
    <n v="94097.700642791548"/>
    <n v="0"/>
    <n v="0"/>
    <n v="0"/>
    <n v="0"/>
    <n v="19701352"/>
    <n v="20663956.280323137"/>
    <n v="20663956"/>
    <n v="74"/>
    <n v="1"/>
    <n v="0"/>
    <n v="0"/>
    <n v="3.2888888888888888"/>
    <n v="3.2888888888888888"/>
    <n v="3.2888888888888888"/>
    <n v="4"/>
    <n v="6660438"/>
    <n v="27324394"/>
    <n v="129796790"/>
  </r>
  <r>
    <x v="5"/>
    <n v="3774"/>
    <x v="22"/>
    <x v="267"/>
    <x v="267"/>
    <x v="264"/>
    <n v="6312"/>
    <n v="117001001536"/>
    <s v="17001117001001536"/>
    <s v="INSTITUCIÓN EDUCATIVA INSTITUTO UNIVERSITARIO DE CALDAS"/>
    <n v="1"/>
    <n v="6.2023455224370796"/>
    <n v="0.43438693271645723"/>
    <n v="4.8859808216367033E-2"/>
    <n v="1.0488598082163669"/>
    <n v="1517"/>
    <n v="0"/>
    <n v="0"/>
    <n v="0"/>
    <n v="114"/>
    <n v="0"/>
    <n v="598"/>
    <n v="0"/>
    <n v="494"/>
    <n v="0"/>
    <n v="311"/>
    <n v="0"/>
    <n v="0"/>
    <n v="1050"/>
    <n v="0"/>
    <n v="0"/>
    <n v="0"/>
    <n v="0"/>
    <n v="0"/>
    <n v="245"/>
    <n v="0"/>
    <n v="494"/>
    <n v="0"/>
    <n v="311"/>
    <n v="0"/>
    <n v="0"/>
    <n v="92671"/>
    <n v="81839"/>
    <n v="122758"/>
    <n v="150439"/>
    <n v="114333"/>
    <n v="99892"/>
    <n v="152848"/>
    <n v="184139"/>
    <n v="11080673.150742959"/>
    <n v="93734700.526324227"/>
    <n v="40043094.956814706"/>
    <n v="0"/>
    <n v="0"/>
    <n v="0"/>
    <n v="0"/>
    <n v="0"/>
    <n v="144858469"/>
    <n v="0"/>
    <n v="12686802.873434726"/>
    <n v="8008618.9913629415"/>
    <n v="0"/>
    <n v="0"/>
    <n v="0"/>
    <n v="0"/>
    <n v="0"/>
    <n v="20695422"/>
    <n v="165553891"/>
    <n v="109132.4264996704"/>
    <n v="0"/>
    <n v="0"/>
    <n v="0"/>
    <n v="0"/>
    <n v="19701352"/>
    <n v="20663956.280323137"/>
    <n v="20663956"/>
    <n v="114"/>
    <n v="0"/>
    <n v="1"/>
    <n v="0"/>
    <n v="5.0666666666666664"/>
    <n v="5.0666666666666664"/>
    <n v="4"/>
    <n v="4"/>
    <n v="26641753"/>
    <n v="47305709"/>
    <n v="212859600"/>
  </r>
  <r>
    <x v="5"/>
    <n v="3774"/>
    <x v="22"/>
    <x v="267"/>
    <x v="267"/>
    <x v="264"/>
    <n v="6318"/>
    <n v="117001001544"/>
    <s v="17001117001001544"/>
    <s v="INSTITUCIÓN EDUCATIVA ESCUELA NORMAL SUPERIOR DE CALDAS"/>
    <n v="1"/>
    <n v="6.2023455224370796"/>
    <n v="0.43438693271645723"/>
    <n v="4.8859808216367033E-2"/>
    <n v="1.0488598082163669"/>
    <n v="2243"/>
    <n v="0"/>
    <n v="0"/>
    <n v="0"/>
    <n v="171"/>
    <n v="0"/>
    <n v="944"/>
    <n v="0"/>
    <n v="831"/>
    <n v="0"/>
    <n v="297"/>
    <n v="0"/>
    <n v="0"/>
    <n v="1128"/>
    <n v="0"/>
    <n v="0"/>
    <n v="0"/>
    <n v="0"/>
    <n v="0"/>
    <n v="0"/>
    <n v="0"/>
    <n v="831"/>
    <n v="0"/>
    <n v="297"/>
    <n v="0"/>
    <n v="0"/>
    <n v="92671"/>
    <n v="81839"/>
    <n v="122758"/>
    <n v="150439"/>
    <n v="114333"/>
    <n v="99892"/>
    <n v="152848"/>
    <n v="184139"/>
    <n v="16621009.726114439"/>
    <n v="152361807.17419916"/>
    <n v="38240511.904096358"/>
    <n v="0"/>
    <n v="0"/>
    <n v="0"/>
    <n v="0"/>
    <n v="0"/>
    <n v="207223329"/>
    <n v="0"/>
    <n v="14266215.409775721"/>
    <n v="7648102.3808192713"/>
    <n v="0"/>
    <n v="0"/>
    <n v="0"/>
    <n v="0"/>
    <n v="0"/>
    <n v="21914318"/>
    <n v="229137647"/>
    <n v="102156.77530093625"/>
    <n v="0"/>
    <n v="0"/>
    <n v="0"/>
    <n v="0"/>
    <n v="19701352"/>
    <n v="20663956.280323137"/>
    <n v="20663956"/>
    <n v="171"/>
    <n v="1"/>
    <n v="0"/>
    <n v="0"/>
    <n v="7.6"/>
    <n v="7.6"/>
    <n v="4"/>
    <n v="4"/>
    <n v="6660438"/>
    <n v="27324394"/>
    <n v="256462041"/>
  </r>
  <r>
    <x v="5"/>
    <n v="3774"/>
    <x v="22"/>
    <x v="267"/>
    <x v="267"/>
    <x v="264"/>
    <n v="103203"/>
    <n v="117001001609"/>
    <s v="17001117001001609"/>
    <s v="INSTITUCIÓN EDUCATIVA COLEGIO ANDRES BELLO"/>
    <n v="1"/>
    <n v="6.2023455224370796"/>
    <n v="0.43438693271645723"/>
    <n v="4.8859808216367033E-2"/>
    <n v="1.0488598082163669"/>
    <n v="604"/>
    <n v="0"/>
    <n v="0"/>
    <n v="0"/>
    <n v="44"/>
    <n v="0"/>
    <n v="296"/>
    <n v="0"/>
    <n v="211"/>
    <n v="0"/>
    <n v="53"/>
    <n v="0"/>
    <n v="0"/>
    <n v="53"/>
    <n v="0"/>
    <n v="0"/>
    <n v="0"/>
    <n v="0"/>
    <n v="0"/>
    <n v="0"/>
    <n v="0"/>
    <n v="0"/>
    <n v="0"/>
    <n v="53"/>
    <n v="0"/>
    <n v="0"/>
    <n v="92671"/>
    <n v="81839"/>
    <n v="122758"/>
    <n v="150439"/>
    <n v="114333"/>
    <n v="99892"/>
    <n v="152848"/>
    <n v="184139"/>
    <n v="4276751.0406376338"/>
    <n v="43519682.387221962"/>
    <n v="6824064.4138623131"/>
    <n v="0"/>
    <n v="0"/>
    <n v="0"/>
    <n v="0"/>
    <n v="0"/>
    <n v="54620498"/>
    <n v="0"/>
    <n v="0"/>
    <n v="1364812.8827724627"/>
    <n v="0"/>
    <n v="0"/>
    <n v="0"/>
    <n v="0"/>
    <n v="0"/>
    <n v="1364813"/>
    <n v="55985311"/>
    <n v="92690.912251655624"/>
    <n v="0"/>
    <n v="0"/>
    <n v="0"/>
    <n v="0"/>
    <n v="19701352"/>
    <n v="20663956.280323137"/>
    <n v="20663956"/>
    <n v="44"/>
    <n v="1"/>
    <n v="0"/>
    <n v="0"/>
    <n v="1.9555555555555555"/>
    <n v="1.9555555555555555"/>
    <n v="1.9555555555555555"/>
    <n v="2"/>
    <n v="6660438"/>
    <n v="27324394"/>
    <n v="83309705"/>
  </r>
  <r>
    <x v="5"/>
    <n v="3774"/>
    <x v="22"/>
    <x v="267"/>
    <x v="267"/>
    <x v="264"/>
    <n v="6313"/>
    <n v="117001001765"/>
    <s v="17001117001001765"/>
    <s v="INSTITUCIÓN EDUCATIVA LICEO ISABEL LA CATOLICA"/>
    <n v="1"/>
    <n v="6.2023455224370796"/>
    <n v="0.43438693271645723"/>
    <n v="4.8859808216367033E-2"/>
    <n v="1.0488598082163669"/>
    <n v="437"/>
    <n v="0"/>
    <n v="0"/>
    <n v="0"/>
    <n v="16"/>
    <n v="0"/>
    <n v="139"/>
    <n v="0"/>
    <n v="187"/>
    <n v="0"/>
    <n v="95"/>
    <n v="0"/>
    <n v="0"/>
    <n v="437"/>
    <n v="0"/>
    <n v="0"/>
    <n v="0"/>
    <n v="16"/>
    <n v="0"/>
    <n v="139"/>
    <n v="0"/>
    <n v="187"/>
    <n v="0"/>
    <n v="95"/>
    <n v="0"/>
    <n v="0"/>
    <n v="92671"/>
    <n v="81839"/>
    <n v="122758"/>
    <n v="150439"/>
    <n v="114333"/>
    <n v="99892"/>
    <n v="152848"/>
    <n v="184139"/>
    <n v="1555182.196595503"/>
    <n v="27983069.937345877"/>
    <n v="12231813.572017353"/>
    <n v="0"/>
    <n v="0"/>
    <n v="0"/>
    <n v="0"/>
    <n v="0"/>
    <n v="41770066"/>
    <n v="311036.43931910064"/>
    <n v="5596613.9874691758"/>
    <n v="2446362.7144034705"/>
    <n v="0"/>
    <n v="0"/>
    <n v="0"/>
    <n v="0"/>
    <n v="0"/>
    <n v="8354013"/>
    <n v="50124079"/>
    <n v="114700.40961098399"/>
    <n v="0"/>
    <n v="0"/>
    <n v="0"/>
    <n v="0"/>
    <n v="19701352"/>
    <n v="20663956.280323137"/>
    <n v="20663956"/>
    <n v="16"/>
    <n v="1"/>
    <n v="0"/>
    <n v="0"/>
    <n v="0.71111111111111114"/>
    <n v="0.71111111111111114"/>
    <n v="0.71111111111111114"/>
    <n v="1"/>
    <n v="6660438"/>
    <n v="27324394"/>
    <n v="77448473"/>
  </r>
  <r>
    <x v="5"/>
    <n v="3774"/>
    <x v="22"/>
    <x v="267"/>
    <x v="267"/>
    <x v="264"/>
    <n v="6307"/>
    <n v="117001001919"/>
    <s v="17001117001001919"/>
    <s v="INSTITUCIÓN EDUCATIVA INSTITUTO MANIZALES"/>
    <n v="1"/>
    <n v="6.2023455224370796"/>
    <n v="0.43438693271645723"/>
    <n v="4.8859808216367033E-2"/>
    <n v="1.0488598082163669"/>
    <n v="950"/>
    <n v="0"/>
    <n v="0"/>
    <n v="0"/>
    <n v="78"/>
    <n v="0"/>
    <n v="492"/>
    <n v="0"/>
    <n v="279"/>
    <n v="0"/>
    <n v="101"/>
    <n v="0"/>
    <n v="0"/>
    <n v="950"/>
    <n v="0"/>
    <n v="0"/>
    <n v="0"/>
    <n v="78"/>
    <n v="0"/>
    <n v="492"/>
    <n v="0"/>
    <n v="279"/>
    <n v="0"/>
    <n v="101"/>
    <n v="0"/>
    <n v="0"/>
    <n v="92671"/>
    <n v="81839"/>
    <n v="122758"/>
    <n v="150439"/>
    <n v="114333"/>
    <n v="99892"/>
    <n v="152848"/>
    <n v="184139"/>
    <n v="7581513.208403077"/>
    <n v="66180818.778201446"/>
    <n v="13004349.166039502"/>
    <n v="0"/>
    <n v="0"/>
    <n v="0"/>
    <n v="0"/>
    <n v="0"/>
    <n v="86766681"/>
    <n v="1516302.6416806155"/>
    <n v="13236163.755640289"/>
    <n v="2600869.8332079006"/>
    <n v="0"/>
    <n v="0"/>
    <n v="0"/>
    <n v="0"/>
    <n v="0"/>
    <n v="17353336"/>
    <n v="104120017"/>
    <n v="109600.01789473684"/>
    <n v="0"/>
    <n v="0"/>
    <n v="0"/>
    <n v="0"/>
    <n v="19701352"/>
    <n v="20663956.280323137"/>
    <n v="20663956"/>
    <n v="78"/>
    <n v="0"/>
    <n v="1"/>
    <n v="0"/>
    <n v="3.4666666666666668"/>
    <n v="3.4666666666666668"/>
    <n v="3.4666666666666668"/>
    <n v="4"/>
    <n v="26641753"/>
    <n v="47305709"/>
    <n v="151425726"/>
  </r>
  <r>
    <x v="5"/>
    <n v="3774"/>
    <x v="22"/>
    <x v="267"/>
    <x v="267"/>
    <x v="264"/>
    <n v="6639"/>
    <n v="117001002176"/>
    <s v="17001117001002176"/>
    <s v="INSTITUCIÓN EDUCATIVA SAN PIO X"/>
    <n v="1"/>
    <n v="6.2023455224370796"/>
    <n v="0.43438693271645723"/>
    <n v="4.8859808216367033E-2"/>
    <n v="1.0488598082163669"/>
    <n v="731"/>
    <n v="0"/>
    <n v="0"/>
    <n v="0"/>
    <n v="52"/>
    <n v="0"/>
    <n v="278"/>
    <n v="0"/>
    <n v="260"/>
    <n v="0"/>
    <n v="141"/>
    <n v="0"/>
    <n v="0"/>
    <n v="330"/>
    <n v="0"/>
    <n v="0"/>
    <n v="0"/>
    <n v="52"/>
    <n v="0"/>
    <n v="278"/>
    <n v="0"/>
    <n v="0"/>
    <n v="0"/>
    <n v="0"/>
    <n v="0"/>
    <n v="0"/>
    <n v="92671"/>
    <n v="81839"/>
    <n v="122758"/>
    <n v="150439"/>
    <n v="114333"/>
    <n v="99892"/>
    <n v="152848"/>
    <n v="184139"/>
    <n v="5054342.1389353853"/>
    <n v="46180649.160405159"/>
    <n v="18154586.459520493"/>
    <n v="0"/>
    <n v="0"/>
    <n v="0"/>
    <n v="0"/>
    <n v="0"/>
    <n v="69389578"/>
    <n v="1010868.427787077"/>
    <n v="4772572.6641608309"/>
    <n v="0"/>
    <n v="0"/>
    <n v="0"/>
    <n v="0"/>
    <n v="0"/>
    <n v="0"/>
    <n v="5783441"/>
    <n v="75173019"/>
    <n v="102835.86730506156"/>
    <n v="0"/>
    <n v="0"/>
    <n v="0"/>
    <n v="0"/>
    <n v="19701352"/>
    <n v="20663956.280323137"/>
    <n v="20663956"/>
    <n v="52"/>
    <n v="1"/>
    <n v="0"/>
    <n v="0"/>
    <n v="2.3111111111111109"/>
    <n v="2.3111111111111109"/>
    <n v="2.3111111111111109"/>
    <n v="3"/>
    <n v="6660438"/>
    <n v="27324394"/>
    <n v="102497413"/>
  </r>
  <r>
    <x v="5"/>
    <n v="3774"/>
    <x v="22"/>
    <x v="267"/>
    <x v="267"/>
    <x v="264"/>
    <n v="6485"/>
    <n v="117001002257"/>
    <s v="17001117001002257"/>
    <s v="INSTITUCIÓN EDUCATIVA LICEO LEON DE GREIFF"/>
    <n v="1"/>
    <n v="6.2023455224370796"/>
    <n v="0.43438693271645723"/>
    <n v="4.8859808216367033E-2"/>
    <n v="1.0488598082163669"/>
    <n v="879"/>
    <n v="0"/>
    <n v="0"/>
    <n v="0"/>
    <n v="83"/>
    <n v="0"/>
    <n v="409"/>
    <n v="0"/>
    <n v="276"/>
    <n v="0"/>
    <n v="1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67507.6448391723"/>
    <n v="58798781.923564188"/>
    <n v="14291908.48940975"/>
    <n v="0"/>
    <n v="0"/>
    <n v="0"/>
    <n v="0"/>
    <n v="0"/>
    <n v="81158198"/>
    <n v="0"/>
    <n v="0"/>
    <n v="0"/>
    <n v="0"/>
    <n v="0"/>
    <n v="0"/>
    <n v="0"/>
    <n v="0"/>
    <n v="0"/>
    <n v="81158198"/>
    <n v="92330.145620022755"/>
    <n v="0"/>
    <n v="0"/>
    <n v="0"/>
    <n v="0"/>
    <n v="19701352"/>
    <n v="20663956.280323137"/>
    <n v="20663956"/>
    <n v="83"/>
    <n v="1"/>
    <n v="0"/>
    <n v="0"/>
    <n v="3.6888888888888891"/>
    <n v="3.6888888888888891"/>
    <n v="3.6888888888888891"/>
    <n v="4"/>
    <n v="6660438"/>
    <n v="27324394"/>
    <n v="108482592"/>
  </r>
  <r>
    <x v="5"/>
    <n v="3774"/>
    <x v="22"/>
    <x v="267"/>
    <x v="267"/>
    <x v="264"/>
    <n v="6309"/>
    <n v="117001002303"/>
    <s v="17001117001002303"/>
    <s v="INSTITUCIÓN EDUCATIVA MARISCAL SUCRE"/>
    <n v="1"/>
    <n v="6.2023455224370796"/>
    <n v="0.43438693271645723"/>
    <n v="4.8859808216367033E-2"/>
    <n v="1.0488598082163669"/>
    <n v="648"/>
    <n v="0"/>
    <n v="0"/>
    <n v="0"/>
    <n v="16"/>
    <n v="0"/>
    <n v="270"/>
    <n v="0"/>
    <n v="231"/>
    <n v="0"/>
    <n v="131"/>
    <n v="0"/>
    <n v="0"/>
    <n v="379"/>
    <n v="0"/>
    <n v="0"/>
    <n v="0"/>
    <n v="16"/>
    <n v="0"/>
    <n v="193"/>
    <n v="0"/>
    <n v="170"/>
    <n v="0"/>
    <n v="0"/>
    <n v="0"/>
    <n v="0"/>
    <n v="92671"/>
    <n v="81839"/>
    <n v="122758"/>
    <n v="150439"/>
    <n v="114333"/>
    <n v="99892"/>
    <n v="152848"/>
    <n v="184139"/>
    <n v="1555182.196595503"/>
    <n v="43004656.560154244"/>
    <n v="16867027.136150245"/>
    <n v="0"/>
    <n v="0"/>
    <n v="0"/>
    <n v="0"/>
    <n v="0"/>
    <n v="61426866"/>
    <n v="311036.43931910064"/>
    <n v="6231812.5075193578"/>
    <n v="0"/>
    <n v="0"/>
    <n v="0"/>
    <n v="0"/>
    <n v="0"/>
    <n v="0"/>
    <n v="6542849"/>
    <n v="67969715"/>
    <n v="104891.53549382716"/>
    <n v="0"/>
    <n v="0"/>
    <n v="0"/>
    <n v="0"/>
    <n v="19701352"/>
    <n v="20663956.280323137"/>
    <n v="20663956"/>
    <n v="16"/>
    <n v="1"/>
    <n v="0"/>
    <n v="0"/>
    <n v="0.71111111111111114"/>
    <n v="0.71111111111111114"/>
    <n v="0.71111111111111114"/>
    <n v="1"/>
    <n v="6660438"/>
    <n v="27324394"/>
    <n v="95294109"/>
  </r>
  <r>
    <x v="5"/>
    <n v="3774"/>
    <x v="22"/>
    <x v="267"/>
    <x v="267"/>
    <x v="264"/>
    <n v="10881"/>
    <n v="117001002346"/>
    <s v="17001117001002346"/>
    <s v="INSTITUCIÓN EDUCATIVA INEM BALDOMERO SANIN CANO"/>
    <n v="1"/>
    <n v="6.2023455224370796"/>
    <n v="0.43438693271645723"/>
    <n v="4.8859808216367033E-2"/>
    <n v="1.0488598082163669"/>
    <n v="401"/>
    <n v="0"/>
    <n v="0"/>
    <n v="0"/>
    <n v="1"/>
    <n v="0"/>
    <n v="78"/>
    <n v="0"/>
    <n v="200"/>
    <n v="0"/>
    <n v="0"/>
    <n v="0"/>
    <n v="122"/>
    <n v="257"/>
    <n v="0"/>
    <n v="0"/>
    <n v="0"/>
    <n v="1"/>
    <n v="0"/>
    <n v="45"/>
    <n v="0"/>
    <n v="89"/>
    <n v="0"/>
    <n v="0"/>
    <n v="0"/>
    <n v="122"/>
    <n v="92671"/>
    <n v="81839"/>
    <n v="122758"/>
    <n v="150439"/>
    <n v="114333"/>
    <n v="99892"/>
    <n v="152848"/>
    <n v="184139"/>
    <n v="97198.887287218939"/>
    <n v="23862863.320804153"/>
    <n v="0"/>
    <n v="19250309.323967967"/>
    <n v="0"/>
    <n v="0"/>
    <n v="0"/>
    <n v="0"/>
    <n v="43210372"/>
    <n v="19439.77745744379"/>
    <n v="2300448.6942357961"/>
    <n v="0"/>
    <n v="3850061.8647935935"/>
    <n v="0"/>
    <n v="0"/>
    <n v="0"/>
    <n v="0"/>
    <n v="6169950"/>
    <n v="49380322"/>
    <n v="123142.94763092269"/>
    <n v="0"/>
    <n v="0"/>
    <n v="0"/>
    <n v="0"/>
    <n v="19701352"/>
    <n v="20663956.280323137"/>
    <n v="20663956"/>
    <n v="1"/>
    <n v="1"/>
    <n v="0"/>
    <n v="0"/>
    <n v="4.4444444444444446E-2"/>
    <n v="4.4444444444444446E-2"/>
    <n v="4.4444444444444446E-2"/>
    <n v="1"/>
    <n v="6660438"/>
    <n v="27324394"/>
    <n v="76704716"/>
  </r>
  <r>
    <x v="5"/>
    <n v="3774"/>
    <x v="22"/>
    <x v="267"/>
    <x v="267"/>
    <x v="264"/>
    <n v="6315"/>
    <n v="117001002567"/>
    <s v="17001117001002567"/>
    <s v="INSTITUCIÓN EDUCATIVA MALABAR"/>
    <n v="1"/>
    <n v="6.2023455224370796"/>
    <n v="0.43438693271645723"/>
    <n v="4.8859808216367033E-2"/>
    <n v="1.0488598082163669"/>
    <n v="890"/>
    <n v="0"/>
    <n v="0"/>
    <n v="0"/>
    <n v="50"/>
    <n v="0"/>
    <n v="378"/>
    <n v="0"/>
    <n v="339"/>
    <n v="0"/>
    <n v="123"/>
    <n v="0"/>
    <n v="0"/>
    <n v="551"/>
    <n v="0"/>
    <n v="0"/>
    <n v="0"/>
    <n v="50"/>
    <n v="0"/>
    <n v="378"/>
    <n v="0"/>
    <n v="0"/>
    <n v="0"/>
    <n v="123"/>
    <n v="0"/>
    <n v="0"/>
    <n v="92671"/>
    <n v="81839"/>
    <n v="122758"/>
    <n v="150439"/>
    <n v="114333"/>
    <n v="99892"/>
    <n v="152848"/>
    <n v="184139"/>
    <n v="4859944.3643609472"/>
    <n v="61545586.334592007"/>
    <n v="15836979.677454047"/>
    <n v="0"/>
    <n v="0"/>
    <n v="0"/>
    <n v="0"/>
    <n v="0"/>
    <n v="82242510"/>
    <n v="971988.87287218939"/>
    <n v="6489325.4210532159"/>
    <n v="3167395.9354908098"/>
    <n v="0"/>
    <n v="0"/>
    <n v="0"/>
    <n v="0"/>
    <n v="0"/>
    <n v="10628710"/>
    <n v="92871220"/>
    <n v="104349.68539325842"/>
    <n v="0"/>
    <n v="0"/>
    <n v="0"/>
    <n v="0"/>
    <n v="19701352"/>
    <n v="20663956.280323137"/>
    <n v="20663956"/>
    <n v="50"/>
    <n v="1"/>
    <n v="0"/>
    <n v="0"/>
    <n v="2.2222222222222223"/>
    <n v="2.2222222222222223"/>
    <n v="2.2222222222222223"/>
    <n v="3"/>
    <n v="6660438"/>
    <n v="27324394"/>
    <n v="120195614"/>
  </r>
  <r>
    <x v="5"/>
    <n v="3774"/>
    <x v="22"/>
    <x v="267"/>
    <x v="267"/>
    <x v="264"/>
    <n v="6640"/>
    <n v="117001002729"/>
    <s v="17001117001002729"/>
    <s v="INSTITUCIÓN EDUCATIVA MALTERIA"/>
    <n v="1"/>
    <n v="6.2023455224370796"/>
    <n v="0.43438693271645723"/>
    <n v="4.8859808216367033E-2"/>
    <n v="1.0488598082163669"/>
    <n v="256"/>
    <n v="5"/>
    <n v="0"/>
    <n v="4"/>
    <n v="9"/>
    <n v="18"/>
    <n v="66"/>
    <n v="18"/>
    <n v="93"/>
    <n v="6"/>
    <n v="37"/>
    <n v="0"/>
    <n v="0"/>
    <n v="256"/>
    <n v="5"/>
    <n v="0"/>
    <n v="4"/>
    <n v="9"/>
    <n v="18"/>
    <n v="66"/>
    <n v="18"/>
    <n v="93"/>
    <n v="6"/>
    <n v="37"/>
    <n v="0"/>
    <n v="0"/>
    <n v="92671"/>
    <n v="81839"/>
    <n v="122758"/>
    <n v="150439"/>
    <n v="114333"/>
    <n v="99892"/>
    <n v="152848"/>
    <n v="184139"/>
    <n v="874789.98558497045"/>
    <n v="13648184.417294461"/>
    <n v="4763969.4964699168"/>
    <n v="0"/>
    <n v="1079273.596075217"/>
    <n v="3771817.3426445755"/>
    <n v="961896.74379753147"/>
    <n v="0"/>
    <n v="25099932"/>
    <n v="174957.99711699411"/>
    <n v="2729636.8834588923"/>
    <n v="952793.89929398336"/>
    <n v="0"/>
    <n v="215854.71921504341"/>
    <n v="754363.4685289152"/>
    <n v="192379.34875950631"/>
    <n v="0"/>
    <n v="5019986"/>
    <n v="30119918"/>
    <n v="117655.9296875"/>
    <n v="1"/>
    <n v="0"/>
    <n v="0"/>
    <n v="1"/>
    <n v="24249724"/>
    <n v="25434560.863939829"/>
    <n v="25434561"/>
    <n v="18"/>
    <n v="1"/>
    <n v="0"/>
    <n v="0.69230769230769229"/>
    <n v="0.4"/>
    <n v="1.0923076923076924"/>
    <n v="1.0923076923076924"/>
    <n v="2"/>
    <n v="6660438"/>
    <n v="32094999"/>
    <n v="62214917"/>
  </r>
  <r>
    <x v="5"/>
    <n v="3774"/>
    <x v="22"/>
    <x v="267"/>
    <x v="267"/>
    <x v="264"/>
    <n v="6490"/>
    <n v="117001002737"/>
    <s v="17001117001002737"/>
    <s v="INSTITUCIÓN EDUCATIVA LA ASUNCION"/>
    <n v="1"/>
    <n v="6.2023455224370796"/>
    <n v="0.43438693271645723"/>
    <n v="4.8859808216367033E-2"/>
    <n v="1.0488598082163669"/>
    <n v="1045"/>
    <n v="0"/>
    <n v="0"/>
    <n v="0"/>
    <n v="42"/>
    <n v="0"/>
    <n v="423"/>
    <n v="0"/>
    <n v="421"/>
    <n v="0"/>
    <n v="159"/>
    <n v="0"/>
    <n v="0"/>
    <n v="961"/>
    <n v="0"/>
    <n v="0"/>
    <n v="0"/>
    <n v="42"/>
    <n v="0"/>
    <n v="423"/>
    <n v="0"/>
    <n v="337"/>
    <n v="0"/>
    <n v="159"/>
    <n v="0"/>
    <n v="0"/>
    <n v="92671"/>
    <n v="81839"/>
    <n v="122758"/>
    <n v="150439"/>
    <n v="114333"/>
    <n v="99892"/>
    <n v="152848"/>
    <n v="184139"/>
    <n v="4082353.2660631957"/>
    <n v="72446966.340858653"/>
    <n v="20472193.241586939"/>
    <n v="0"/>
    <n v="0"/>
    <n v="0"/>
    <n v="0"/>
    <n v="0"/>
    <n v="97001513"/>
    <n v="816470.65321263915"/>
    <n v="13047320.952382127"/>
    <n v="4094438.6483173883"/>
    <n v="0"/>
    <n v="0"/>
    <n v="0"/>
    <n v="0"/>
    <n v="0"/>
    <n v="17958230"/>
    <n v="114959743"/>
    <n v="110009.32344497608"/>
    <n v="0"/>
    <n v="0"/>
    <n v="0"/>
    <n v="0"/>
    <n v="19701352"/>
    <n v="20663956.280323137"/>
    <n v="20663956"/>
    <n v="42"/>
    <n v="1"/>
    <n v="0"/>
    <n v="0"/>
    <n v="1.8666666666666667"/>
    <n v="1.8666666666666667"/>
    <n v="1.8666666666666667"/>
    <n v="2"/>
    <n v="6660438"/>
    <n v="27324394"/>
    <n v="142284137"/>
  </r>
  <r>
    <x v="5"/>
    <n v="3774"/>
    <x v="22"/>
    <x v="267"/>
    <x v="267"/>
    <x v="264"/>
    <n v="6648"/>
    <n v="117001003822"/>
    <s v="17001117001003822"/>
    <s v="INSTITUCIÓN EDUCATIVA ESCUELA NACIONAL AUXILIARES DE ENFERMERIA"/>
    <n v="1"/>
    <n v="6.2023455224370796"/>
    <n v="0.43438693271645723"/>
    <n v="4.8859808216367033E-2"/>
    <n v="1.0488598082163669"/>
    <n v="1620"/>
    <n v="0"/>
    <n v="0"/>
    <n v="0"/>
    <n v="105"/>
    <n v="0"/>
    <n v="665"/>
    <n v="0"/>
    <n v="570"/>
    <n v="0"/>
    <n v="2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205883.165157989"/>
    <n v="106009482.73810478"/>
    <n v="36051661.054366939"/>
    <n v="0"/>
    <n v="0"/>
    <n v="0"/>
    <n v="0"/>
    <n v="0"/>
    <n v="152267027"/>
    <n v="0"/>
    <n v="0"/>
    <n v="0"/>
    <n v="0"/>
    <n v="0"/>
    <n v="0"/>
    <n v="0"/>
    <n v="0"/>
    <n v="0"/>
    <n v="152267027"/>
    <n v="93991.991975308643"/>
    <n v="0"/>
    <n v="0"/>
    <n v="0"/>
    <n v="0"/>
    <n v="19701352"/>
    <n v="20663956.280323137"/>
    <n v="20663956"/>
    <n v="105"/>
    <n v="1"/>
    <n v="0"/>
    <n v="0"/>
    <n v="4.666666666666667"/>
    <n v="4.666666666666667"/>
    <n v="4"/>
    <n v="4"/>
    <n v="6660438"/>
    <n v="27324394"/>
    <n v="179591421"/>
  </r>
  <r>
    <x v="5"/>
    <n v="3774"/>
    <x v="22"/>
    <x v="267"/>
    <x v="267"/>
    <x v="264"/>
    <n v="114593"/>
    <n v="117001004934"/>
    <s v="17001117001004934"/>
    <s v="INSTITUCIÓN EDUCATIVA ESTAMBUL"/>
    <n v="1"/>
    <n v="6.2023455224370796"/>
    <n v="0.43438693271645723"/>
    <n v="4.8859808216367033E-2"/>
    <n v="1.0488598082163669"/>
    <n v="547"/>
    <n v="0"/>
    <n v="0"/>
    <n v="0"/>
    <n v="27"/>
    <n v="0"/>
    <n v="221"/>
    <n v="0"/>
    <n v="217"/>
    <n v="0"/>
    <n v="82"/>
    <n v="0"/>
    <n v="0"/>
    <n v="82"/>
    <n v="0"/>
    <n v="0"/>
    <n v="0"/>
    <n v="0"/>
    <n v="0"/>
    <n v="0"/>
    <n v="0"/>
    <n v="0"/>
    <n v="0"/>
    <n v="82"/>
    <n v="0"/>
    <n v="0"/>
    <n v="92671"/>
    <n v="81839"/>
    <n v="122758"/>
    <n v="150439"/>
    <n v="114333"/>
    <n v="99892"/>
    <n v="152848"/>
    <n v="184139"/>
    <n v="2624369.9567549112"/>
    <n v="37596885.375943236"/>
    <n v="10557986.451636031"/>
    <n v="0"/>
    <n v="0"/>
    <n v="0"/>
    <n v="0"/>
    <n v="0"/>
    <n v="50779242"/>
    <n v="0"/>
    <n v="0"/>
    <n v="2111597.2903272063"/>
    <n v="0"/>
    <n v="0"/>
    <n v="0"/>
    <n v="0"/>
    <n v="0"/>
    <n v="2111597"/>
    <n v="52890839"/>
    <n v="96692.575868372936"/>
    <n v="0"/>
    <n v="0"/>
    <n v="0"/>
    <n v="0"/>
    <n v="19701352"/>
    <n v="20663956.280323137"/>
    <n v="20663956"/>
    <n v="27"/>
    <n v="0"/>
    <n v="1"/>
    <n v="0"/>
    <n v="1.2"/>
    <n v="1.2"/>
    <n v="1.2"/>
    <n v="2"/>
    <n v="13320876"/>
    <n v="33984832"/>
    <n v="86875671"/>
  </r>
  <r>
    <x v="5"/>
    <n v="3774"/>
    <x v="22"/>
    <x v="267"/>
    <x v="267"/>
    <x v="264"/>
    <n v="6644"/>
    <n v="117001005132"/>
    <s v="17001117001005132"/>
    <s v="INSTITUCIÓN EDUCATIVA SANTO DOMINGO SAVIO"/>
    <n v="1"/>
    <n v="6.2023455224370796"/>
    <n v="0.43438693271645723"/>
    <n v="4.8859808216367033E-2"/>
    <n v="1.0488598082163669"/>
    <n v="338"/>
    <n v="0"/>
    <n v="0"/>
    <n v="0"/>
    <n v="16"/>
    <n v="0"/>
    <n v="137"/>
    <n v="0"/>
    <n v="139"/>
    <n v="0"/>
    <n v="46"/>
    <n v="0"/>
    <n v="0"/>
    <n v="287"/>
    <n v="0"/>
    <n v="0"/>
    <n v="0"/>
    <n v="16"/>
    <n v="0"/>
    <n v="119"/>
    <n v="0"/>
    <n v="106"/>
    <n v="0"/>
    <n v="46"/>
    <n v="0"/>
    <n v="0"/>
    <n v="92671"/>
    <n v="81839"/>
    <n v="122758"/>
    <n v="150439"/>
    <n v="114333"/>
    <n v="99892"/>
    <n v="152848"/>
    <n v="184139"/>
    <n v="1555182.196595503"/>
    <n v="23691188.045114912"/>
    <n v="5922772.8875031397"/>
    <n v="0"/>
    <n v="0"/>
    <n v="0"/>
    <n v="0"/>
    <n v="0"/>
    <n v="31169143"/>
    <n v="311036.43931910064"/>
    <n v="3862693.7030078662"/>
    <n v="1184554.5775006281"/>
    <n v="0"/>
    <n v="0"/>
    <n v="0"/>
    <n v="0"/>
    <n v="0"/>
    <n v="5358285"/>
    <n v="36527428"/>
    <n v="108069.31360946746"/>
    <n v="0"/>
    <n v="0"/>
    <n v="0"/>
    <n v="0"/>
    <n v="19701352"/>
    <n v="20663956.280323137"/>
    <n v="20663956"/>
    <n v="16"/>
    <n v="0"/>
    <n v="1"/>
    <n v="0"/>
    <n v="0.71111111111111114"/>
    <n v="0.71111111111111114"/>
    <n v="0.71111111111111114"/>
    <n v="1"/>
    <n v="6660438"/>
    <n v="27324394"/>
    <n v="63851822"/>
  </r>
  <r>
    <x v="5"/>
    <n v="3774"/>
    <x v="22"/>
    <x v="267"/>
    <x v="267"/>
    <x v="264"/>
    <n v="6486"/>
    <n v="117001005256"/>
    <s v="17001117001005256"/>
    <s v="INSTITUCIÓN EDUCATIVA LICEO MIXTO SINAI"/>
    <n v="1"/>
    <n v="6.2023455224370796"/>
    <n v="0.43438693271645723"/>
    <n v="4.8859808216367033E-2"/>
    <n v="1.0488598082163669"/>
    <n v="668"/>
    <n v="0"/>
    <n v="0"/>
    <n v="0"/>
    <n v="40"/>
    <n v="0"/>
    <n v="389"/>
    <n v="0"/>
    <n v="176"/>
    <n v="0"/>
    <n v="63"/>
    <n v="0"/>
    <n v="0"/>
    <n v="315"/>
    <n v="0"/>
    <n v="0"/>
    <n v="0"/>
    <n v="31"/>
    <n v="0"/>
    <n v="284"/>
    <n v="0"/>
    <n v="0"/>
    <n v="0"/>
    <n v="0"/>
    <n v="0"/>
    <n v="0"/>
    <n v="92671"/>
    <n v="81839"/>
    <n v="122758"/>
    <n v="150439"/>
    <n v="114333"/>
    <n v="99892"/>
    <n v="152848"/>
    <n v="184139"/>
    <n v="3887955.4914887575"/>
    <n v="48498265.382209875"/>
    <n v="8111623.7372325603"/>
    <n v="0"/>
    <n v="0"/>
    <n v="0"/>
    <n v="0"/>
    <n v="0"/>
    <n v="60497845"/>
    <n v="602633.10118075751"/>
    <n v="4875577.8295743736"/>
    <n v="0"/>
    <n v="0"/>
    <n v="0"/>
    <n v="0"/>
    <n v="0"/>
    <n v="0"/>
    <n v="5478211"/>
    <n v="65976056"/>
    <n v="98766.550898203597"/>
    <n v="0"/>
    <n v="0"/>
    <n v="0"/>
    <n v="0"/>
    <n v="19701352"/>
    <n v="20663956.280323137"/>
    <n v="20663956"/>
    <n v="40"/>
    <n v="1"/>
    <n v="0"/>
    <n v="0"/>
    <n v="1.7777777777777777"/>
    <n v="1.7777777777777777"/>
    <n v="1.7777777777777777"/>
    <n v="2"/>
    <n v="6660438"/>
    <n v="27324394"/>
    <n v="93300450"/>
  </r>
  <r>
    <x v="5"/>
    <n v="3774"/>
    <x v="22"/>
    <x v="267"/>
    <x v="267"/>
    <x v="264"/>
    <n v="6642"/>
    <n v="117001005701"/>
    <s v="17001117001005701"/>
    <s v="INSTITUCIÓN EDUCATIVA LA SULTANA"/>
    <n v="1"/>
    <n v="6.2023455224370796"/>
    <n v="0.43438693271645723"/>
    <n v="4.8859808216367033E-2"/>
    <n v="1.0488598082163669"/>
    <n v="492"/>
    <n v="0"/>
    <n v="0"/>
    <n v="0"/>
    <n v="22"/>
    <n v="0"/>
    <n v="195"/>
    <n v="0"/>
    <n v="176"/>
    <n v="0"/>
    <n v="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38375.5203188169"/>
    <n v="31845763.640353743"/>
    <n v="12746837.301365452"/>
    <n v="0"/>
    <n v="0"/>
    <n v="0"/>
    <n v="0"/>
    <n v="0"/>
    <n v="46730976"/>
    <n v="0"/>
    <n v="0"/>
    <n v="0"/>
    <n v="0"/>
    <n v="0"/>
    <n v="0"/>
    <n v="0"/>
    <n v="0"/>
    <n v="0"/>
    <n v="46730976"/>
    <n v="94981.658536585368"/>
    <n v="0"/>
    <n v="0"/>
    <n v="0"/>
    <n v="0"/>
    <n v="19701352"/>
    <n v="20663956.280323137"/>
    <n v="20663956"/>
    <n v="22"/>
    <n v="0"/>
    <n v="1"/>
    <n v="0"/>
    <n v="0.97777777777777775"/>
    <n v="0.97777777777777775"/>
    <n v="0.97777777777777775"/>
    <n v="1"/>
    <n v="6660438"/>
    <n v="27324394"/>
    <n v="74055370"/>
  </r>
  <r>
    <x v="5"/>
    <n v="3774"/>
    <x v="22"/>
    <x v="267"/>
    <x v="267"/>
    <x v="264"/>
    <n v="6323"/>
    <n v="117001005841"/>
    <s v="17001117001005841"/>
    <s v="INSTITUCIÓN EDUCATIVA VILLA DEL PILAR"/>
    <n v="1"/>
    <n v="6.2023455224370796"/>
    <n v="0.43438693271645723"/>
    <n v="4.8859808216367033E-2"/>
    <n v="1.0488598082163669"/>
    <n v="309"/>
    <n v="0"/>
    <n v="0"/>
    <n v="0"/>
    <n v="23"/>
    <n v="0"/>
    <n v="141"/>
    <n v="0"/>
    <n v="108"/>
    <n v="0"/>
    <n v="37"/>
    <n v="0"/>
    <n v="0"/>
    <n v="309"/>
    <n v="0"/>
    <n v="0"/>
    <n v="0"/>
    <n v="23"/>
    <n v="0"/>
    <n v="141"/>
    <n v="0"/>
    <n v="108"/>
    <n v="0"/>
    <n v="37"/>
    <n v="0"/>
    <n v="0"/>
    <n v="92671"/>
    <n v="81839"/>
    <n v="122758"/>
    <n v="150439"/>
    <n v="114333"/>
    <n v="99892"/>
    <n v="152848"/>
    <n v="184139"/>
    <n v="2235574.4076060355"/>
    <n v="21373571.823310193"/>
    <n v="4763969.4964699168"/>
    <n v="0"/>
    <n v="0"/>
    <n v="0"/>
    <n v="0"/>
    <n v="0"/>
    <n v="28373116"/>
    <n v="447114.88152120716"/>
    <n v="4274714.3646620391"/>
    <n v="952793.89929398336"/>
    <n v="0"/>
    <n v="0"/>
    <n v="0"/>
    <n v="0"/>
    <n v="0"/>
    <n v="5674623"/>
    <n v="34047739"/>
    <n v="110186.857605178"/>
    <n v="0"/>
    <n v="0"/>
    <n v="0"/>
    <n v="0"/>
    <n v="19701352"/>
    <n v="20663956.280323137"/>
    <n v="20663956"/>
    <n v="23"/>
    <n v="1"/>
    <n v="0"/>
    <n v="0"/>
    <n v="1.0222222222222221"/>
    <n v="1.0222222222222221"/>
    <n v="1.0222222222222221"/>
    <n v="2"/>
    <n v="6660438"/>
    <n v="27324394"/>
    <n v="61372133"/>
  </r>
  <r>
    <x v="5"/>
    <n v="3774"/>
    <x v="22"/>
    <x v="267"/>
    <x v="267"/>
    <x v="264"/>
    <n v="6316"/>
    <n v="117001005965"/>
    <s v="17001117001005965"/>
    <s v="INSTITUCIÓN EDUCATIVA INSTITUTO PABLO VI"/>
    <n v="1"/>
    <n v="6.2023455224370796"/>
    <n v="0.43438693271645723"/>
    <n v="4.8859808216367033E-2"/>
    <n v="1.0488598082163669"/>
    <n v="485"/>
    <n v="0"/>
    <n v="0"/>
    <n v="0"/>
    <n v="33"/>
    <n v="0"/>
    <n v="214"/>
    <n v="0"/>
    <n v="151"/>
    <n v="0"/>
    <n v="87"/>
    <n v="0"/>
    <n v="0"/>
    <n v="333"/>
    <n v="0"/>
    <n v="0"/>
    <n v="0"/>
    <n v="33"/>
    <n v="0"/>
    <n v="214"/>
    <n v="0"/>
    <n v="86"/>
    <n v="0"/>
    <n v="0"/>
    <n v="0"/>
    <n v="0"/>
    <n v="92671"/>
    <n v="81839"/>
    <n v="122758"/>
    <n v="150439"/>
    <n v="114333"/>
    <n v="99892"/>
    <n v="152848"/>
    <n v="184139"/>
    <n v="3207563.2804782251"/>
    <n v="31330737.813286029"/>
    <n v="11201766.113321155"/>
    <n v="0"/>
    <n v="0"/>
    <n v="0"/>
    <n v="0"/>
    <n v="0"/>
    <n v="45740067"/>
    <n v="641512.65609564492"/>
    <n v="5150258.2706771549"/>
    <n v="0"/>
    <n v="0"/>
    <n v="0"/>
    <n v="0"/>
    <n v="0"/>
    <n v="0"/>
    <n v="5791771"/>
    <n v="51531838"/>
    <n v="106251.21237113402"/>
    <n v="0"/>
    <n v="0"/>
    <n v="0"/>
    <n v="0"/>
    <n v="19701352"/>
    <n v="20663956.280323137"/>
    <n v="20663956"/>
    <n v="33"/>
    <n v="1"/>
    <n v="0"/>
    <n v="0"/>
    <n v="1.4666666666666666"/>
    <n v="1.4666666666666666"/>
    <n v="1.4666666666666666"/>
    <n v="2"/>
    <n v="6660438"/>
    <n v="27324394"/>
    <n v="78856232"/>
  </r>
  <r>
    <x v="5"/>
    <n v="3774"/>
    <x v="22"/>
    <x v="267"/>
    <x v="267"/>
    <x v="264"/>
    <n v="6322"/>
    <n v="117001005981"/>
    <s v="17001117001005981"/>
    <s v="INSTITUCIÓN EDUCATIVA FE Y ALEGRIA LA PAZ"/>
    <n v="1"/>
    <n v="6.2023455224370796"/>
    <n v="0.43438693271645723"/>
    <n v="4.8859808216367033E-2"/>
    <n v="1.0488598082163669"/>
    <n v="1799"/>
    <n v="0"/>
    <n v="0"/>
    <n v="0"/>
    <n v="113"/>
    <n v="0"/>
    <n v="772"/>
    <n v="0"/>
    <n v="636"/>
    <n v="0"/>
    <n v="278"/>
    <n v="0"/>
    <n v="0"/>
    <n v="843"/>
    <n v="0"/>
    <n v="0"/>
    <n v="0"/>
    <n v="0"/>
    <n v="0"/>
    <n v="0"/>
    <n v="0"/>
    <n v="589"/>
    <n v="0"/>
    <n v="254"/>
    <n v="0"/>
    <n v="0"/>
    <n v="92671"/>
    <n v="81839"/>
    <n v="122758"/>
    <n v="150439"/>
    <n v="114333"/>
    <n v="99892"/>
    <n v="152848"/>
    <n v="184139"/>
    <n v="10983474.263455741"/>
    <n v="120859394.08522391"/>
    <n v="35794149.189692885"/>
    <n v="0"/>
    <n v="0"/>
    <n v="0"/>
    <n v="0"/>
    <n v="0"/>
    <n v="167637018"/>
    <n v="0"/>
    <n v="10111673.73809615"/>
    <n v="6540801.3627208592"/>
    <n v="0"/>
    <n v="0"/>
    <n v="0"/>
    <n v="0"/>
    <n v="0"/>
    <n v="16652475"/>
    <n v="184289493"/>
    <n v="102439.96275708727"/>
    <n v="0"/>
    <n v="0"/>
    <n v="0"/>
    <n v="0"/>
    <n v="19701352"/>
    <n v="20663956.280323137"/>
    <n v="20663956"/>
    <n v="113"/>
    <n v="1"/>
    <n v="0"/>
    <n v="0"/>
    <n v="5.0222222222222221"/>
    <n v="5.0222222222222221"/>
    <n v="4"/>
    <n v="4"/>
    <n v="6660438"/>
    <n v="27324394"/>
    <n v="211613887"/>
  </r>
  <r>
    <x v="5"/>
    <n v="3774"/>
    <x v="22"/>
    <x v="267"/>
    <x v="267"/>
    <x v="264"/>
    <n v="6321"/>
    <n v="117001005990"/>
    <s v="17001117001005990"/>
    <s v="INSTITUCIÓN EDUCATIVA BOSQUES DEL NORTE"/>
    <n v="1"/>
    <n v="6.2023455224370796"/>
    <n v="0.43438693271645723"/>
    <n v="4.8859808216367033E-2"/>
    <n v="1.0488598082163669"/>
    <n v="1000"/>
    <n v="0"/>
    <n v="0"/>
    <n v="0"/>
    <n v="67"/>
    <n v="0"/>
    <n v="425"/>
    <n v="0"/>
    <n v="359"/>
    <n v="0"/>
    <n v="149"/>
    <n v="0"/>
    <n v="0"/>
    <n v="67"/>
    <n v="0"/>
    <n v="0"/>
    <n v="0"/>
    <n v="67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12325.4482436692"/>
    <n v="67296708.070181489"/>
    <n v="19184633.91821669"/>
    <n v="0"/>
    <n v="0"/>
    <n v="0"/>
    <n v="0"/>
    <n v="0"/>
    <n v="92993667"/>
    <n v="1302465.0896487338"/>
    <n v="0"/>
    <n v="0"/>
    <n v="0"/>
    <n v="0"/>
    <n v="0"/>
    <n v="0"/>
    <n v="0"/>
    <n v="1302465"/>
    <n v="94296132"/>
    <n v="94296.131999999998"/>
    <n v="0"/>
    <n v="0"/>
    <n v="0"/>
    <n v="0"/>
    <n v="19701352"/>
    <n v="20663956.280323137"/>
    <n v="20663956"/>
    <n v="67"/>
    <n v="1"/>
    <n v="0"/>
    <n v="0"/>
    <n v="2.9777777777777779"/>
    <n v="2.9777777777777779"/>
    <n v="2.9777777777777779"/>
    <n v="3"/>
    <n v="6660438"/>
    <n v="27324394"/>
    <n v="121620526"/>
  </r>
  <r>
    <x v="5"/>
    <n v="3774"/>
    <x v="22"/>
    <x v="267"/>
    <x v="267"/>
    <x v="264"/>
    <n v="6487"/>
    <n v="117001006104"/>
    <s v="17001117001006104"/>
    <s v="INSTITUCIÓN EDUCATIVA ADOLFO HOYOS OCAMPO"/>
    <n v="1"/>
    <n v="6.2023455224370796"/>
    <n v="0.43438693271645723"/>
    <n v="4.8859808216367033E-2"/>
    <n v="1.0488598082163669"/>
    <n v="246"/>
    <n v="0"/>
    <n v="0"/>
    <n v="7"/>
    <n v="4"/>
    <n v="40"/>
    <n v="48"/>
    <n v="0"/>
    <n v="111"/>
    <n v="0"/>
    <n v="36"/>
    <n v="0"/>
    <n v="0"/>
    <n v="47"/>
    <n v="0"/>
    <n v="0"/>
    <n v="7"/>
    <n v="0"/>
    <n v="40"/>
    <n v="0"/>
    <n v="0"/>
    <n v="0"/>
    <n v="0"/>
    <n v="0"/>
    <n v="0"/>
    <n v="0"/>
    <n v="92671"/>
    <n v="81839"/>
    <n v="122758"/>
    <n v="150439"/>
    <n v="114333"/>
    <n v="99892"/>
    <n v="152848"/>
    <n v="184139"/>
    <n v="388795.54914887575"/>
    <n v="13648184.417294461"/>
    <n v="4635213.5641328916"/>
    <n v="0"/>
    <n v="839435.01916961314"/>
    <n v="4190908.1584939728"/>
    <n v="0"/>
    <n v="0"/>
    <n v="23702537"/>
    <n v="0"/>
    <n v="0"/>
    <n v="0"/>
    <n v="0"/>
    <n v="167887.00383392264"/>
    <n v="838181.63169879455"/>
    <n v="0"/>
    <n v="0"/>
    <n v="1006069"/>
    <n v="24708606"/>
    <n v="100441.48780487805"/>
    <n v="1"/>
    <n v="0"/>
    <n v="0"/>
    <n v="1"/>
    <n v="24249724"/>
    <n v="25434560.863939829"/>
    <n v="25434561"/>
    <n v="11"/>
    <n v="1"/>
    <n v="0"/>
    <n v="0.53846153846153844"/>
    <n v="0.17777777777777778"/>
    <n v="0.71623931623931625"/>
    <n v="0.71623931623931625"/>
    <n v="1"/>
    <n v="6660438"/>
    <n v="32094999"/>
    <n v="56803605"/>
  </r>
  <r>
    <x v="5"/>
    <n v="3774"/>
    <x v="22"/>
    <x v="267"/>
    <x v="267"/>
    <x v="264"/>
    <n v="6491"/>
    <n v="117001006112"/>
    <s v="17001117001006112"/>
    <s v="INSTITUCIÓN EDUCATIVA LA LINDA"/>
    <n v="1"/>
    <n v="6.2023455224370796"/>
    <n v="0.43438693271645723"/>
    <n v="4.8859808216367033E-2"/>
    <n v="1.0488598082163669"/>
    <n v="508"/>
    <n v="0"/>
    <n v="0"/>
    <n v="1"/>
    <n v="48"/>
    <n v="16"/>
    <n v="198"/>
    <n v="0"/>
    <n v="168"/>
    <n v="0"/>
    <n v="77"/>
    <n v="0"/>
    <n v="0"/>
    <n v="508"/>
    <n v="0"/>
    <n v="0"/>
    <n v="1"/>
    <n v="48"/>
    <n v="16"/>
    <n v="198"/>
    <n v="0"/>
    <n v="168"/>
    <n v="0"/>
    <n v="77"/>
    <n v="0"/>
    <n v="0"/>
    <n v="92671"/>
    <n v="81839"/>
    <n v="122758"/>
    <n v="150439"/>
    <n v="114333"/>
    <n v="99892"/>
    <n v="152848"/>
    <n v="184139"/>
    <n v="4665546.5897865091"/>
    <n v="31416575.451130647"/>
    <n v="9914206.7899509072"/>
    <n v="0"/>
    <n v="119919.28845280188"/>
    <n v="1676363.2633975891"/>
    <n v="0"/>
    <n v="0"/>
    <n v="47792611"/>
    <n v="933109.31795730197"/>
    <n v="6283315.0902261306"/>
    <n v="1982841.3579901818"/>
    <n v="0"/>
    <n v="23983.857690560377"/>
    <n v="335272.65267951787"/>
    <n v="0"/>
    <n v="0"/>
    <n v="9558522"/>
    <n v="57351133"/>
    <n v="112895.9311023622"/>
    <n v="1"/>
    <n v="0"/>
    <n v="0"/>
    <n v="1"/>
    <n v="24249724"/>
    <n v="25434560.863939829"/>
    <n v="25434561"/>
    <n v="49"/>
    <n v="1"/>
    <n v="0"/>
    <n v="7.6923076923076927E-2"/>
    <n v="2.1333333333333333"/>
    <n v="2.2102564102564104"/>
    <n v="2.2102564102564104"/>
    <n v="3"/>
    <n v="6660438"/>
    <n v="32094999"/>
    <n v="89446132"/>
  </r>
  <r>
    <x v="5"/>
    <n v="3774"/>
    <x v="22"/>
    <x v="267"/>
    <x v="267"/>
    <x v="264"/>
    <n v="6311"/>
    <n v="117001006155"/>
    <s v="17001117001006155"/>
    <s v="INSTITUCIÓN EDUCATIVA INSTITUTO TECNICO FRANCISCO JOSE DE CALDAS"/>
    <n v="1"/>
    <n v="6.2023455224370796"/>
    <n v="0.43438693271645723"/>
    <n v="4.8859808216367033E-2"/>
    <n v="1.0488598082163669"/>
    <n v="1515"/>
    <n v="0"/>
    <n v="0"/>
    <n v="0"/>
    <n v="85"/>
    <n v="0"/>
    <n v="581"/>
    <n v="0"/>
    <n v="563"/>
    <n v="0"/>
    <n v="0"/>
    <n v="0"/>
    <n v="286"/>
    <n v="286"/>
    <n v="0"/>
    <n v="0"/>
    <n v="0"/>
    <n v="0"/>
    <n v="0"/>
    <n v="0"/>
    <n v="0"/>
    <n v="0"/>
    <n v="0"/>
    <n v="0"/>
    <n v="0"/>
    <n v="286"/>
    <n v="92671"/>
    <n v="81839"/>
    <n v="122758"/>
    <n v="150439"/>
    <n v="114333"/>
    <n v="99892"/>
    <n v="152848"/>
    <n v="184139"/>
    <n v="8261905.4194136094"/>
    <n v="98198257.694244429"/>
    <n v="0"/>
    <n v="45127774.316842936"/>
    <n v="0"/>
    <n v="0"/>
    <n v="0"/>
    <n v="0"/>
    <n v="151587937"/>
    <n v="0"/>
    <n v="0"/>
    <n v="0"/>
    <n v="9025554.8633685894"/>
    <n v="0"/>
    <n v="0"/>
    <n v="0"/>
    <n v="0"/>
    <n v="9025555"/>
    <n v="160613492"/>
    <n v="106015.50627062707"/>
    <n v="0"/>
    <n v="0"/>
    <n v="0"/>
    <n v="0"/>
    <n v="19701352"/>
    <n v="20663956.280323137"/>
    <n v="20663956"/>
    <n v="85"/>
    <n v="1"/>
    <n v="0"/>
    <n v="0"/>
    <n v="3.7777777777777777"/>
    <n v="3.7777777777777777"/>
    <n v="3.7777777777777777"/>
    <n v="4"/>
    <n v="6660438"/>
    <n v="27324394"/>
    <n v="187937886"/>
  </r>
  <r>
    <x v="5"/>
    <n v="3774"/>
    <x v="22"/>
    <x v="267"/>
    <x v="267"/>
    <x v="264"/>
    <n v="10278"/>
    <n v="117001006902"/>
    <s v="17001117001006902"/>
    <s v="INSTITUCIÓN EDUCATIVA INSTITUTO TÉCNICO MARCO FIDEL SUAREZ"/>
    <n v="1"/>
    <n v="6.2023455224370796"/>
    <n v="0.43438693271645723"/>
    <n v="4.8859808216367033E-2"/>
    <n v="1.0488598082163669"/>
    <n v="495"/>
    <n v="0"/>
    <n v="0"/>
    <n v="0"/>
    <n v="28"/>
    <n v="0"/>
    <n v="189"/>
    <n v="0"/>
    <n v="220"/>
    <n v="0"/>
    <n v="0"/>
    <n v="0"/>
    <n v="58"/>
    <n v="495"/>
    <n v="0"/>
    <n v="0"/>
    <n v="0"/>
    <n v="28"/>
    <n v="0"/>
    <n v="189"/>
    <n v="0"/>
    <n v="220"/>
    <n v="0"/>
    <n v="0"/>
    <n v="0"/>
    <n v="58"/>
    <n v="92671"/>
    <n v="81839"/>
    <n v="122758"/>
    <n v="150439"/>
    <n v="114333"/>
    <n v="99892"/>
    <n v="152848"/>
    <n v="184139"/>
    <n v="2721568.8440421303"/>
    <n v="35107593.878449276"/>
    <n v="0"/>
    <n v="9151786.399919197"/>
    <n v="0"/>
    <n v="0"/>
    <n v="0"/>
    <n v="0"/>
    <n v="46980949"/>
    <n v="544313.7688084261"/>
    <n v="7021518.7756898552"/>
    <n v="0"/>
    <n v="1830357.2799838397"/>
    <n v="0"/>
    <n v="0"/>
    <n v="0"/>
    <n v="0"/>
    <n v="9396190"/>
    <n v="56377139"/>
    <n v="113893.2101010101"/>
    <n v="0"/>
    <n v="0"/>
    <n v="0"/>
    <n v="0"/>
    <n v="19701352"/>
    <n v="20663956.280323137"/>
    <n v="20663956"/>
    <n v="28"/>
    <n v="1"/>
    <n v="0"/>
    <n v="0"/>
    <n v="1.2444444444444445"/>
    <n v="1.2444444444444445"/>
    <n v="1.2444444444444445"/>
    <n v="2"/>
    <n v="6660438"/>
    <n v="27324394"/>
    <n v="83701533"/>
  </r>
  <r>
    <x v="5"/>
    <n v="3774"/>
    <x v="22"/>
    <x v="267"/>
    <x v="267"/>
    <x v="264"/>
    <n v="150012"/>
    <n v="117001800111"/>
    <s v="17001117001800111"/>
    <s v="INSTITUCIÓN EDUCATIVA SAN SEBASTIAN"/>
    <n v="1"/>
    <n v="6.2023455224370796"/>
    <n v="0.43438693271645723"/>
    <n v="4.8859808216367033E-2"/>
    <n v="1.0488598082163669"/>
    <n v="484"/>
    <n v="0"/>
    <n v="0"/>
    <n v="0"/>
    <n v="39"/>
    <n v="0"/>
    <n v="201"/>
    <n v="0"/>
    <n v="167"/>
    <n v="0"/>
    <n v="77"/>
    <n v="0"/>
    <n v="0"/>
    <n v="484"/>
    <n v="0"/>
    <n v="0"/>
    <n v="0"/>
    <n v="39"/>
    <n v="0"/>
    <n v="201"/>
    <n v="0"/>
    <n v="167"/>
    <n v="0"/>
    <n v="77"/>
    <n v="0"/>
    <n v="0"/>
    <n v="92671"/>
    <n v="81839"/>
    <n v="122758"/>
    <n v="150439"/>
    <n v="114333"/>
    <n v="99892"/>
    <n v="152848"/>
    <n v="184139"/>
    <n v="3790756.6042015385"/>
    <n v="31588250.726819884"/>
    <n v="9914206.7899509072"/>
    <n v="0"/>
    <n v="0"/>
    <n v="0"/>
    <n v="0"/>
    <n v="0"/>
    <n v="45293214"/>
    <n v="758151.32084030774"/>
    <n v="6317650.1453639772"/>
    <n v="1982841.3579901818"/>
    <n v="0"/>
    <n v="0"/>
    <n v="0"/>
    <n v="0"/>
    <n v="0"/>
    <n v="9058643"/>
    <n v="54351857"/>
    <n v="112297.22520661158"/>
    <n v="0"/>
    <n v="0"/>
    <n v="0"/>
    <n v="0"/>
    <n v="19701352"/>
    <n v="20663956.280323137"/>
    <n v="20663956"/>
    <n v="39"/>
    <n v="0"/>
    <n v="1"/>
    <n v="0"/>
    <n v="1.7333333333333334"/>
    <n v="1.7333333333333334"/>
    <n v="1.7333333333333334"/>
    <n v="2"/>
    <n v="13320876"/>
    <n v="33984832"/>
    <n v="88336689"/>
  </r>
  <r>
    <x v="5"/>
    <n v="3773"/>
    <x v="23"/>
    <x v="268"/>
    <x v="268"/>
    <x v="265"/>
    <n v="17406"/>
    <n v="117013000292"/>
    <s v="17013117013000292"/>
    <s v="INSTITUCION EDUCATIVA LICEO CLAUDINA MUNERA"/>
    <n v="1"/>
    <n v="11.006090133982948"/>
    <n v="0.77082157342036639"/>
    <n v="9.9761799815426475E-2"/>
    <n v="1.0997617998154265"/>
    <n v="507"/>
    <n v="0"/>
    <n v="11"/>
    <n v="0"/>
    <n v="23"/>
    <n v="0"/>
    <n v="220"/>
    <n v="0"/>
    <n v="170"/>
    <n v="0"/>
    <n v="0"/>
    <n v="0"/>
    <n v="83"/>
    <n v="505"/>
    <n v="0"/>
    <n v="11"/>
    <n v="0"/>
    <n v="23"/>
    <n v="0"/>
    <n v="220"/>
    <n v="0"/>
    <n v="168"/>
    <n v="0"/>
    <n v="0"/>
    <n v="0"/>
    <n v="83"/>
    <n v="92671"/>
    <n v="81839"/>
    <n v="122758"/>
    <n v="150439"/>
    <n v="114333"/>
    <n v="99892"/>
    <n v="152848"/>
    <n v="184139"/>
    <n v="3465144.8755236436"/>
    <n v="35101328.314686932"/>
    <n v="0"/>
    <n v="13732106.428401936"/>
    <n v="0"/>
    <n v="0"/>
    <n v="0"/>
    <n v="0"/>
    <n v="52298580"/>
    <n v="693028.97510472871"/>
    <n v="6984264.3005633485"/>
    <n v="0"/>
    <n v="2746421.2856803867"/>
    <n v="0"/>
    <n v="0"/>
    <n v="0"/>
    <n v="0"/>
    <n v="10423715"/>
    <n v="62722295"/>
    <n v="123712.61341222879"/>
    <n v="0"/>
    <n v="0"/>
    <n v="0"/>
    <n v="0"/>
    <n v="19701352"/>
    <n v="21666794.334317252"/>
    <n v="21666794"/>
    <n v="34"/>
    <n v="1"/>
    <n v="0"/>
    <n v="0"/>
    <n v="1.5111111111111111"/>
    <n v="1.5111111111111111"/>
    <n v="1.5111111111111111"/>
    <n v="2"/>
    <n v="6660438"/>
    <n v="28327232"/>
    <n v="91049527"/>
  </r>
  <r>
    <x v="5"/>
    <n v="3773"/>
    <x v="23"/>
    <x v="268"/>
    <x v="268"/>
    <x v="265"/>
    <n v="17409"/>
    <n v="117013000306"/>
    <s v="17013117013000306"/>
    <s v="INSTITUCION EDUCATIVA MARINO GOMEZ ESTRADA"/>
    <n v="1"/>
    <n v="11.006090133982948"/>
    <n v="0.77082157342036639"/>
    <n v="9.9761799815426475E-2"/>
    <n v="1.0997617998154265"/>
    <n v="409"/>
    <n v="0"/>
    <n v="0"/>
    <n v="0"/>
    <n v="30"/>
    <n v="0"/>
    <n v="150"/>
    <n v="0"/>
    <n v="134"/>
    <n v="0"/>
    <n v="0"/>
    <n v="0"/>
    <n v="95"/>
    <n v="409"/>
    <n v="0"/>
    <n v="0"/>
    <n v="0"/>
    <n v="30"/>
    <n v="0"/>
    <n v="150"/>
    <n v="0"/>
    <n v="134"/>
    <n v="0"/>
    <n v="0"/>
    <n v="0"/>
    <n v="95"/>
    <n v="92671"/>
    <n v="81839"/>
    <n v="122758"/>
    <n v="150439"/>
    <n v="114333"/>
    <n v="99892"/>
    <n v="152848"/>
    <n v="184139"/>
    <n v="3057480.7725208616"/>
    <n v="25560967.285566892"/>
    <n v="0"/>
    <n v="15717471.213231131"/>
    <n v="0"/>
    <n v="0"/>
    <n v="0"/>
    <n v="0"/>
    <n v="44335919"/>
    <n v="611496.15450417239"/>
    <n v="5112193.4571133787"/>
    <n v="0"/>
    <n v="3143494.2426462262"/>
    <n v="0"/>
    <n v="0"/>
    <n v="0"/>
    <n v="0"/>
    <n v="8867184"/>
    <n v="53203103"/>
    <n v="130080.93643031784"/>
    <n v="0"/>
    <n v="0"/>
    <n v="0"/>
    <n v="0"/>
    <n v="19701352"/>
    <n v="21666794.334317252"/>
    <n v="21666794"/>
    <n v="30"/>
    <n v="1"/>
    <n v="0"/>
    <n v="0"/>
    <n v="1.3333333333333333"/>
    <n v="1.3333333333333333"/>
    <n v="1.3333333333333333"/>
    <n v="2"/>
    <n v="6660438"/>
    <n v="28327232"/>
    <n v="81530335"/>
  </r>
  <r>
    <x v="5"/>
    <n v="3773"/>
    <x v="23"/>
    <x v="268"/>
    <x v="268"/>
    <x v="265"/>
    <n v="17417"/>
    <n v="117013001086"/>
    <s v="17013117013001086"/>
    <s v="INSTITUCION EDUCATIVA ROBERTO PELAEZ"/>
    <n v="1"/>
    <n v="11.006090133982948"/>
    <n v="0.77082157342036639"/>
    <n v="9.9761799815426475E-2"/>
    <n v="1.0997617998154265"/>
    <n v="327"/>
    <n v="0"/>
    <n v="0"/>
    <n v="0"/>
    <n v="16"/>
    <n v="0"/>
    <n v="120"/>
    <n v="0"/>
    <n v="125"/>
    <n v="0"/>
    <n v="1"/>
    <n v="0"/>
    <n v="65"/>
    <n v="327"/>
    <n v="0"/>
    <n v="0"/>
    <n v="0"/>
    <n v="16"/>
    <n v="0"/>
    <n v="120"/>
    <n v="0"/>
    <n v="125"/>
    <n v="0"/>
    <n v="1"/>
    <n v="0"/>
    <n v="65"/>
    <n v="92671"/>
    <n v="81839"/>
    <n v="122758"/>
    <n v="150439"/>
    <n v="114333"/>
    <n v="99892"/>
    <n v="152848"/>
    <n v="184139"/>
    <n v="1630656.4120111263"/>
    <n v="22050834.454098199"/>
    <n v="135004.55902174214"/>
    <n v="10754059.251158142"/>
    <n v="0"/>
    <n v="0"/>
    <n v="0"/>
    <n v="0"/>
    <n v="34570555"/>
    <n v="326131.28240222525"/>
    <n v="4410166.8908196399"/>
    <n v="27000.91180434843"/>
    <n v="2150811.8502316284"/>
    <n v="0"/>
    <n v="0"/>
    <n v="0"/>
    <n v="0"/>
    <n v="6914111"/>
    <n v="41484666"/>
    <n v="126864.42201834862"/>
    <n v="0"/>
    <n v="0"/>
    <n v="0"/>
    <n v="0"/>
    <n v="19701352"/>
    <n v="21666794.334317252"/>
    <n v="21666794"/>
    <n v="16"/>
    <n v="1"/>
    <n v="0"/>
    <n v="0"/>
    <n v="0.71111111111111114"/>
    <n v="0.71111111111111114"/>
    <n v="0.71111111111111114"/>
    <n v="1"/>
    <n v="6660438"/>
    <n v="28327232"/>
    <n v="69811898"/>
  </r>
  <r>
    <x v="5"/>
    <n v="3773"/>
    <x v="23"/>
    <x v="268"/>
    <x v="268"/>
    <x v="265"/>
    <n v="18202"/>
    <n v="117013001167"/>
    <s v="17013117013001167"/>
    <s v="INSTITUCION EDUCATIVA ESCUELA  NORMAL SUPERIOR CLAUDINA MUNERA"/>
    <n v="1"/>
    <n v="11.006090133982948"/>
    <n v="0.77082157342036639"/>
    <n v="9.9761799815426475E-2"/>
    <n v="1.0997617998154265"/>
    <n v="437"/>
    <n v="0"/>
    <n v="15"/>
    <n v="0"/>
    <n v="45"/>
    <n v="0"/>
    <n v="180"/>
    <n v="0"/>
    <n v="147"/>
    <n v="0"/>
    <n v="50"/>
    <n v="0"/>
    <n v="0"/>
    <n v="437"/>
    <n v="0"/>
    <n v="15"/>
    <n v="0"/>
    <n v="45"/>
    <n v="0"/>
    <n v="180"/>
    <n v="0"/>
    <n v="147"/>
    <n v="0"/>
    <n v="50"/>
    <n v="0"/>
    <n v="0"/>
    <n v="92671"/>
    <n v="81839"/>
    <n v="122758"/>
    <n v="150439"/>
    <n v="114333"/>
    <n v="99892"/>
    <n v="152848"/>
    <n v="184139"/>
    <n v="6114961.5450417232"/>
    <n v="29431113.740775965"/>
    <n v="6750227.951087107"/>
    <n v="0"/>
    <n v="0"/>
    <n v="0"/>
    <n v="0"/>
    <n v="0"/>
    <n v="42296303"/>
    <n v="1222992.3090083448"/>
    <n v="5886222.7481551934"/>
    <n v="1350045.5902174213"/>
    <n v="0"/>
    <n v="0"/>
    <n v="0"/>
    <n v="0"/>
    <n v="0"/>
    <n v="8459261"/>
    <n v="50755564"/>
    <n v="116145.45537757437"/>
    <n v="0"/>
    <n v="0"/>
    <n v="0"/>
    <n v="0"/>
    <n v="19701352"/>
    <n v="21666794.334317252"/>
    <n v="21666794"/>
    <n v="60"/>
    <n v="1"/>
    <n v="0"/>
    <n v="0"/>
    <n v="2.6666666666666665"/>
    <n v="2.6666666666666665"/>
    <n v="2.6666666666666665"/>
    <n v="3"/>
    <n v="6660438"/>
    <n v="28327232"/>
    <n v="79082796"/>
  </r>
  <r>
    <x v="5"/>
    <n v="3773"/>
    <x v="23"/>
    <x v="269"/>
    <x v="269"/>
    <x v="266"/>
    <n v="13535"/>
    <n v="117042000552"/>
    <s v="17042117042000552"/>
    <s v="INSTITUCION EDUCATIVA AURELIANO FLOREZ CARDONA"/>
    <n v="1"/>
    <n v="10.665436732616579"/>
    <n v="0.7469636013671066"/>
    <n v="9.6152129032166037E-2"/>
    <n v="1.0961521290321661"/>
    <n v="1049"/>
    <n v="0"/>
    <n v="0"/>
    <n v="0"/>
    <n v="72"/>
    <n v="0"/>
    <n v="446"/>
    <n v="0"/>
    <n v="402"/>
    <n v="0"/>
    <n v="1"/>
    <n v="0"/>
    <n v="128"/>
    <n v="653"/>
    <n v="0"/>
    <n v="0"/>
    <n v="0"/>
    <n v="72"/>
    <n v="0"/>
    <n v="446"/>
    <n v="0"/>
    <n v="6"/>
    <n v="0"/>
    <n v="1"/>
    <n v="0"/>
    <n v="128"/>
    <n v="92671"/>
    <n v="81839"/>
    <n v="122758"/>
    <n v="150439"/>
    <n v="114333"/>
    <n v="99892"/>
    <n v="152848"/>
    <n v="184139"/>
    <n v="7313869.00436687"/>
    <n v="76072378.986508191"/>
    <n v="134561.44305573063"/>
    <n v="21107715.857852165"/>
    <n v="0"/>
    <n v="0"/>
    <n v="0"/>
    <n v="0"/>
    <n v="104628525"/>
    <n v="1462773.8008733741"/>
    <n v="8109602.6655428559"/>
    <n v="26912.28861114613"/>
    <n v="4221543.1715704333"/>
    <n v="0"/>
    <n v="0"/>
    <n v="0"/>
    <n v="0"/>
    <n v="13820832"/>
    <n v="118449357"/>
    <n v="112916.4509056244"/>
    <n v="0"/>
    <n v="0"/>
    <n v="1"/>
    <n v="1"/>
    <n v="24249724"/>
    <n v="26581386.591042414"/>
    <n v="26581387"/>
    <n v="72"/>
    <n v="1"/>
    <n v="0"/>
    <n v="0"/>
    <n v="3.2"/>
    <n v="3.2"/>
    <n v="3.2"/>
    <n v="4"/>
    <n v="6660438"/>
    <n v="33241825"/>
    <n v="151691182"/>
  </r>
  <r>
    <x v="5"/>
    <n v="3773"/>
    <x v="23"/>
    <x v="269"/>
    <x v="269"/>
    <x v="266"/>
    <n v="17424"/>
    <n v="117042000561"/>
    <s v="17042117042000561"/>
    <s v="INSTITUCION EDUCATIVA DE OCCIDENTE"/>
    <n v="1"/>
    <n v="10.665436732616579"/>
    <n v="0.7469636013671066"/>
    <n v="9.6152129032166037E-2"/>
    <n v="1.0961521290321661"/>
    <n v="1168"/>
    <n v="0"/>
    <n v="0"/>
    <n v="0"/>
    <n v="88"/>
    <n v="0"/>
    <n v="513"/>
    <n v="0"/>
    <n v="391"/>
    <n v="0"/>
    <n v="176"/>
    <n v="0"/>
    <n v="0"/>
    <n v="935"/>
    <n v="0"/>
    <n v="0"/>
    <n v="0"/>
    <n v="44"/>
    <n v="0"/>
    <n v="324"/>
    <n v="0"/>
    <n v="391"/>
    <n v="0"/>
    <n v="176"/>
    <n v="0"/>
    <n v="0"/>
    <n v="92671"/>
    <n v="81839"/>
    <n v="122758"/>
    <n v="150439"/>
    <n v="114333"/>
    <n v="99892"/>
    <n v="152848"/>
    <n v="184139"/>
    <n v="8939173.2275595088"/>
    <n v="81096026.655428544"/>
    <n v="23682813.977808595"/>
    <n v="0"/>
    <n v="0"/>
    <n v="0"/>
    <n v="0"/>
    <n v="0"/>
    <n v="113718014"/>
    <n v="893917.32275595085"/>
    <n v="12828243.154564472"/>
    <n v="4736562.7955617197"/>
    <n v="0"/>
    <n v="0"/>
    <n v="0"/>
    <n v="0"/>
    <n v="0"/>
    <n v="18458723"/>
    <n v="132176737"/>
    <n v="113165.01455479451"/>
    <n v="0"/>
    <n v="0"/>
    <n v="1"/>
    <n v="1"/>
    <n v="24249724"/>
    <n v="26581386.591042414"/>
    <n v="26581387"/>
    <n v="88"/>
    <n v="1"/>
    <n v="0"/>
    <n v="0"/>
    <n v="3.911111111111111"/>
    <n v="3.911111111111111"/>
    <n v="3.911111111111111"/>
    <n v="4"/>
    <n v="6660438"/>
    <n v="33241825"/>
    <n v="165418562"/>
  </r>
  <r>
    <x v="5"/>
    <n v="3773"/>
    <x v="23"/>
    <x v="269"/>
    <x v="269"/>
    <x v="266"/>
    <n v="13559"/>
    <n v="117042000650"/>
    <s v="17042117042000650"/>
    <s v="INSTITUCION EDUCATIVA ESCUELA NORMAL SUPERIOR REBECA SIERRA CARDONA"/>
    <n v="1"/>
    <n v="10.665436732616579"/>
    <n v="0.7469636013671066"/>
    <n v="9.6152129032166037E-2"/>
    <n v="1.0961521290321661"/>
    <n v="347"/>
    <n v="0"/>
    <n v="0"/>
    <n v="0"/>
    <n v="21"/>
    <n v="0"/>
    <n v="118"/>
    <n v="0"/>
    <n v="165"/>
    <n v="0"/>
    <n v="43"/>
    <n v="0"/>
    <n v="0"/>
    <n v="347"/>
    <n v="0"/>
    <n v="0"/>
    <n v="0"/>
    <n v="21"/>
    <n v="0"/>
    <n v="118"/>
    <n v="0"/>
    <n v="165"/>
    <n v="0"/>
    <n v="43"/>
    <n v="0"/>
    <n v="0"/>
    <n v="92671"/>
    <n v="81839"/>
    <n v="122758"/>
    <n v="150439"/>
    <n v="114333"/>
    <n v="99892"/>
    <n v="152848"/>
    <n v="184139"/>
    <n v="2133211.7929403372"/>
    <n v="25387362.326865353"/>
    <n v="5786142.0513964174"/>
    <n v="0"/>
    <n v="0"/>
    <n v="0"/>
    <n v="0"/>
    <n v="0"/>
    <n v="33306716"/>
    <n v="426642.35858806741"/>
    <n v="5077472.4653730709"/>
    <n v="1157228.4102792835"/>
    <n v="0"/>
    <n v="0"/>
    <n v="0"/>
    <n v="0"/>
    <n v="0"/>
    <n v="6661343"/>
    <n v="39968059"/>
    <n v="115181.72622478387"/>
    <n v="0"/>
    <n v="0"/>
    <n v="1"/>
    <n v="1"/>
    <n v="24249724"/>
    <n v="26581386.591042414"/>
    <n v="26581387"/>
    <n v="21"/>
    <n v="0"/>
    <n v="1"/>
    <n v="0"/>
    <n v="0.93333333333333335"/>
    <n v="0.93333333333333335"/>
    <n v="0.93333333333333335"/>
    <n v="1"/>
    <n v="6660438"/>
    <n v="33241825"/>
    <n v="73209884"/>
  </r>
  <r>
    <x v="5"/>
    <n v="3773"/>
    <x v="23"/>
    <x v="270"/>
    <x v="270"/>
    <x v="267"/>
    <n v="3007"/>
    <n v="117050000316"/>
    <s v="17050117050000316"/>
    <s v="INSTITUCION EDUCATIVA ESCUELA NORMAL SUPERIOR SAGRADO CORAZON"/>
    <n v="1"/>
    <n v="9.8335701238075917"/>
    <n v="0.68870306374910695"/>
    <n v="8.7337408317963286E-2"/>
    <n v="1.0873374083179632"/>
    <n v="636"/>
    <n v="0"/>
    <n v="14"/>
    <n v="0"/>
    <n v="47"/>
    <n v="0"/>
    <n v="287"/>
    <n v="0"/>
    <n v="185"/>
    <n v="0"/>
    <n v="103"/>
    <n v="0"/>
    <n v="0"/>
    <n v="636"/>
    <n v="0"/>
    <n v="14"/>
    <n v="0"/>
    <n v="47"/>
    <n v="0"/>
    <n v="287"/>
    <n v="0"/>
    <n v="185"/>
    <n v="0"/>
    <n v="103"/>
    <n v="0"/>
    <n v="0"/>
    <n v="92671"/>
    <n v="81839"/>
    <n v="122758"/>
    <n v="150439"/>
    <n v="114333"/>
    <n v="99892"/>
    <n v="152848"/>
    <n v="184139"/>
    <n v="6146643.3429402718"/>
    <n v="42001678.107205547"/>
    <n v="13748374.653740542"/>
    <n v="0"/>
    <n v="0"/>
    <n v="0"/>
    <n v="0"/>
    <n v="0"/>
    <n v="61896696"/>
    <n v="1229328.6685880544"/>
    <n v="8400335.621441111"/>
    <n v="2749674.9307481088"/>
    <n v="0"/>
    <n v="0"/>
    <n v="0"/>
    <n v="0"/>
    <n v="0"/>
    <n v="12379339"/>
    <n v="74276035"/>
    <n v="116786.21855345913"/>
    <n v="0"/>
    <n v="0"/>
    <n v="0"/>
    <n v="0"/>
    <n v="19701352"/>
    <n v="21422017.02403992"/>
    <n v="21422017"/>
    <n v="61"/>
    <n v="1"/>
    <n v="0"/>
    <n v="0"/>
    <n v="2.7111111111111112"/>
    <n v="2.7111111111111112"/>
    <n v="2.7111111111111112"/>
    <n v="3"/>
    <n v="6660438"/>
    <n v="28082455"/>
    <n v="102358490"/>
  </r>
  <r>
    <x v="5"/>
    <n v="3773"/>
    <x v="23"/>
    <x v="270"/>
    <x v="270"/>
    <x v="267"/>
    <n v="13483"/>
    <n v="117050000324"/>
    <s v="17050117050000324"/>
    <s v="INSTITUCION EDUCATIVA PIO XI"/>
    <n v="1"/>
    <n v="9.8335701238075917"/>
    <n v="0.68870306374910695"/>
    <n v="8.7337408317963286E-2"/>
    <n v="1.0873374083179632"/>
    <n v="616"/>
    <n v="0"/>
    <n v="0"/>
    <n v="10"/>
    <n v="40"/>
    <n v="62"/>
    <n v="232"/>
    <n v="4"/>
    <n v="202"/>
    <n v="0"/>
    <n v="66"/>
    <n v="0"/>
    <n v="0"/>
    <n v="579"/>
    <n v="0"/>
    <n v="0"/>
    <n v="10"/>
    <n v="7"/>
    <n v="62"/>
    <n v="232"/>
    <n v="0"/>
    <n v="202"/>
    <n v="0"/>
    <n v="66"/>
    <n v="0"/>
    <n v="0"/>
    <n v="92671"/>
    <n v="81839"/>
    <n v="122758"/>
    <n v="150439"/>
    <n v="114333"/>
    <n v="99892"/>
    <n v="152848"/>
    <n v="184139"/>
    <n v="4030585.7986493586"/>
    <n v="38620187.073150866"/>
    <n v="8809638.1276395712"/>
    <n v="0"/>
    <n v="1243185.4790521769"/>
    <n v="7168676.3538520671"/>
    <n v="0"/>
    <n v="0"/>
    <n v="59872273"/>
    <n v="141070.50295272758"/>
    <n v="7724037.4146301737"/>
    <n v="1761927.6255279144"/>
    <n v="0"/>
    <n v="248637.09581043536"/>
    <n v="1346842.2240570551"/>
    <n v="0"/>
    <n v="0"/>
    <n v="11222515"/>
    <n v="71094788"/>
    <n v="115413.61688311688"/>
    <n v="1"/>
    <n v="0"/>
    <n v="0"/>
    <n v="1"/>
    <n v="24249724"/>
    <n v="26367632.046585914"/>
    <n v="26367632"/>
    <n v="50"/>
    <n v="1"/>
    <n v="0"/>
    <n v="0.76923076923076927"/>
    <n v="1.7777777777777777"/>
    <n v="2.5470085470085468"/>
    <n v="2.5470085470085468"/>
    <n v="3"/>
    <n v="6660438"/>
    <n v="33028070"/>
    <n v="104122858"/>
  </r>
  <r>
    <x v="5"/>
    <n v="3773"/>
    <x v="23"/>
    <x v="271"/>
    <x v="271"/>
    <x v="268"/>
    <n v="13558"/>
    <n v="117088000255"/>
    <s v="17088117088000255"/>
    <s v="INSTITUCION EDUCATIVA CRISTO REY"/>
    <n v="1"/>
    <n v="17.824241796915434"/>
    <n v="1.2483370515476011"/>
    <n v="0.17200908328539802"/>
    <n v="1.172009083285398"/>
    <n v="710"/>
    <n v="0"/>
    <n v="0"/>
    <n v="0"/>
    <n v="37"/>
    <n v="0"/>
    <n v="325"/>
    <n v="0"/>
    <n v="249"/>
    <n v="0"/>
    <n v="99"/>
    <n v="0"/>
    <n v="0"/>
    <n v="348"/>
    <n v="0"/>
    <n v="0"/>
    <n v="0"/>
    <n v="0"/>
    <n v="0"/>
    <n v="0"/>
    <n v="0"/>
    <n v="249"/>
    <n v="0"/>
    <n v="99"/>
    <n v="0"/>
    <n v="0"/>
    <n v="92671"/>
    <n v="81839"/>
    <n v="122758"/>
    <n v="150439"/>
    <n v="114333"/>
    <n v="99892"/>
    <n v="152848"/>
    <n v="184139"/>
    <n v="4018616.3890142213"/>
    <n v="55055813.484654374"/>
    <n v="14243475.61354894"/>
    <n v="0"/>
    <n v="0"/>
    <n v="0"/>
    <n v="0"/>
    <n v="0"/>
    <n v="73317905"/>
    <n v="0"/>
    <n v="4776619.3580762856"/>
    <n v="2848695.1227097879"/>
    <n v="0"/>
    <n v="0"/>
    <n v="0"/>
    <n v="0"/>
    <n v="0"/>
    <n v="7625314"/>
    <n v="80943219"/>
    <n v="114004.53380281691"/>
    <n v="0"/>
    <n v="0"/>
    <n v="1"/>
    <n v="1"/>
    <n v="24249724"/>
    <n v="28420896.795163915"/>
    <n v="28420897"/>
    <n v="37"/>
    <n v="1"/>
    <n v="0"/>
    <n v="0"/>
    <n v="1.6444444444444444"/>
    <n v="1.6444444444444444"/>
    <n v="1.6444444444444444"/>
    <n v="2"/>
    <n v="6660438"/>
    <n v="35081335"/>
    <n v="116024554"/>
  </r>
  <r>
    <x v="5"/>
    <n v="3773"/>
    <x v="23"/>
    <x v="272"/>
    <x v="272"/>
    <x v="269"/>
    <n v="13495"/>
    <n v="117174000292"/>
    <s v="17174117174000292"/>
    <s v="INSTITUCION EDUCATIVA SAN FRANCISCO DE PAULA"/>
    <n v="1"/>
    <n v="7.9920493602219551"/>
    <n v="0.5597304753736505"/>
    <n v="6.7824074030326253E-2"/>
    <n v="1.0678240740303262"/>
    <n v="1159"/>
    <n v="0"/>
    <n v="0"/>
    <n v="0"/>
    <n v="75"/>
    <n v="0"/>
    <n v="605"/>
    <n v="0"/>
    <n v="343"/>
    <n v="0"/>
    <n v="84"/>
    <n v="0"/>
    <n v="52"/>
    <n v="1090"/>
    <n v="0"/>
    <n v="0"/>
    <n v="0"/>
    <n v="75"/>
    <n v="0"/>
    <n v="598"/>
    <n v="0"/>
    <n v="281"/>
    <n v="0"/>
    <n v="84"/>
    <n v="0"/>
    <n v="52"/>
    <n v="92671"/>
    <n v="81839"/>
    <n v="122758"/>
    <n v="150439"/>
    <n v="114333"/>
    <n v="99892"/>
    <n v="152848"/>
    <n v="184139"/>
    <n v="7421724.3573348271"/>
    <n v="82845392.366050333"/>
    <n v="11011051.605104443"/>
    <n v="8353404.0653985087"/>
    <n v="0"/>
    <n v="0"/>
    <n v="0"/>
    <n v="0"/>
    <n v="109631572"/>
    <n v="1484344.8714669654"/>
    <n v="15363101.242565032"/>
    <n v="2202210.3210208886"/>
    <n v="1670680.8130797017"/>
    <n v="0"/>
    <n v="0"/>
    <n v="0"/>
    <n v="0"/>
    <n v="20720337"/>
    <n v="130351909"/>
    <n v="112469.29163071614"/>
    <n v="0"/>
    <n v="0"/>
    <n v="0"/>
    <n v="0"/>
    <n v="19701352"/>
    <n v="21037577.956545517"/>
    <n v="21037578"/>
    <n v="75"/>
    <n v="1"/>
    <n v="0"/>
    <n v="0"/>
    <n v="3.3333333333333335"/>
    <n v="3.3333333333333335"/>
    <n v="3.3333333333333335"/>
    <n v="4"/>
    <n v="6660438"/>
    <n v="27698016"/>
    <n v="158049925"/>
  </r>
  <r>
    <x v="5"/>
    <n v="3773"/>
    <x v="23"/>
    <x v="272"/>
    <x v="272"/>
    <x v="269"/>
    <n v="2886"/>
    <n v="117174000314"/>
    <s v="17174117174000314"/>
    <s v="INSTITUCION EDUCATIVA BARTOLOME MITRE"/>
    <n v="1"/>
    <n v="7.9920493602219551"/>
    <n v="0.5597304753736505"/>
    <n v="6.7824074030326253E-2"/>
    <n v="1.0678240740303262"/>
    <n v="928"/>
    <n v="0"/>
    <n v="0"/>
    <n v="0"/>
    <n v="31"/>
    <n v="0"/>
    <n v="396"/>
    <n v="0"/>
    <n v="347"/>
    <n v="0"/>
    <n v="66"/>
    <n v="0"/>
    <n v="88"/>
    <n v="512"/>
    <n v="0"/>
    <n v="0"/>
    <n v="0"/>
    <n v="31"/>
    <n v="0"/>
    <n v="396"/>
    <n v="0"/>
    <n v="85"/>
    <n v="0"/>
    <n v="0"/>
    <n v="0"/>
    <n v="0"/>
    <n v="92671"/>
    <n v="81839"/>
    <n v="122758"/>
    <n v="150439"/>
    <n v="114333"/>
    <n v="99892"/>
    <n v="152848"/>
    <n v="184139"/>
    <n v="3067646.0676983953"/>
    <n v="64930513.215163924"/>
    <n v="8651540.5468677748"/>
    <n v="14136529.956828246"/>
    <n v="0"/>
    <n v="0"/>
    <n v="0"/>
    <n v="0"/>
    <n v="90786230"/>
    <n v="613529.21353967907"/>
    <n v="8406884.7527574301"/>
    <n v="0"/>
    <n v="0"/>
    <n v="0"/>
    <n v="0"/>
    <n v="0"/>
    <n v="0"/>
    <n v="9020414"/>
    <n v="99806644"/>
    <n v="107550.26293103448"/>
    <n v="0"/>
    <n v="0"/>
    <n v="0"/>
    <n v="0"/>
    <n v="19701352"/>
    <n v="21037577.956545517"/>
    <n v="21037578"/>
    <n v="31"/>
    <n v="1"/>
    <n v="0"/>
    <n v="0"/>
    <n v="1.3777777777777778"/>
    <n v="1.3777777777777778"/>
    <n v="1.3777777777777778"/>
    <n v="2"/>
    <n v="6660438"/>
    <n v="27698016"/>
    <n v="127504660"/>
  </r>
  <r>
    <x v="5"/>
    <n v="3773"/>
    <x v="23"/>
    <x v="272"/>
    <x v="272"/>
    <x v="269"/>
    <n v="13485"/>
    <n v="117174000349"/>
    <s v="17174117174000349"/>
    <s v="INSTITUCION EDUCATIVA SANTA TERESITA"/>
    <n v="1"/>
    <n v="7.9920493602219551"/>
    <n v="0.5597304753736505"/>
    <n v="6.7824074030326253E-2"/>
    <n v="1.0678240740303262"/>
    <n v="1391"/>
    <n v="0"/>
    <n v="0"/>
    <n v="0"/>
    <n v="102"/>
    <n v="0"/>
    <n v="628"/>
    <n v="0"/>
    <n v="463"/>
    <n v="0"/>
    <n v="19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093545.125975365"/>
    <n v="95342112.944473535"/>
    <n v="25954621.640603326"/>
    <n v="0"/>
    <n v="0"/>
    <n v="0"/>
    <n v="0"/>
    <n v="0"/>
    <n v="131390280"/>
    <n v="0"/>
    <n v="0"/>
    <n v="0"/>
    <n v="0"/>
    <n v="0"/>
    <n v="0"/>
    <n v="0"/>
    <n v="0"/>
    <n v="0"/>
    <n v="131390280"/>
    <n v="94457.426312005759"/>
    <n v="0"/>
    <n v="0"/>
    <n v="0"/>
    <n v="0"/>
    <n v="19701352"/>
    <n v="21037577.956545517"/>
    <n v="21037578"/>
    <n v="102"/>
    <n v="1"/>
    <n v="0"/>
    <n v="0"/>
    <n v="4.5333333333333332"/>
    <n v="4.5333333333333332"/>
    <n v="4"/>
    <n v="4"/>
    <n v="6660438"/>
    <n v="27698016"/>
    <n v="159088296"/>
  </r>
  <r>
    <x v="5"/>
    <n v="3773"/>
    <x v="23"/>
    <x v="272"/>
    <x v="272"/>
    <x v="269"/>
    <n v="2694"/>
    <n v="117174000616"/>
    <s v="17174117174000616"/>
    <s v="INSTITUCION EDUCATIVA SANTO DOMINGO SAVIO"/>
    <n v="1"/>
    <n v="7.9920493602219551"/>
    <n v="0.5597304753736505"/>
    <n v="6.7824074030326253E-2"/>
    <n v="1.0678240740303262"/>
    <n v="1576"/>
    <n v="0"/>
    <n v="0"/>
    <n v="0"/>
    <n v="78"/>
    <n v="0"/>
    <n v="647"/>
    <n v="0"/>
    <n v="580"/>
    <n v="0"/>
    <n v="26"/>
    <n v="0"/>
    <n v="24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18593.3316282202"/>
    <n v="107227105.94213477"/>
    <n v="3408182.6396751842"/>
    <n v="39357384.538896821"/>
    <n v="0"/>
    <n v="0"/>
    <n v="0"/>
    <n v="0"/>
    <n v="157711266"/>
    <n v="0"/>
    <n v="0"/>
    <n v="0"/>
    <n v="0"/>
    <n v="0"/>
    <n v="0"/>
    <n v="0"/>
    <n v="0"/>
    <n v="0"/>
    <n v="157711266"/>
    <n v="100070.6002538071"/>
    <n v="0"/>
    <n v="0"/>
    <n v="0"/>
    <n v="0"/>
    <n v="19701352"/>
    <n v="21037577.956545517"/>
    <n v="21037578"/>
    <n v="78"/>
    <n v="1"/>
    <n v="0"/>
    <n v="0"/>
    <n v="3.4666666666666668"/>
    <n v="3.4666666666666668"/>
    <n v="3.4666666666666668"/>
    <n v="4"/>
    <n v="6660438"/>
    <n v="27698016"/>
    <n v="185409282"/>
  </r>
  <r>
    <x v="5"/>
    <n v="3773"/>
    <x v="23"/>
    <x v="273"/>
    <x v="273"/>
    <x v="270"/>
    <n v="13498"/>
    <n v="117272000578"/>
    <s v="17272117272000578"/>
    <s v="INSTITUCION EDUCATIVA FILADELFIA"/>
    <n v="1"/>
    <n v="10.849890772911682"/>
    <n v="0.75988200852470467"/>
    <n v="9.8106662165952346E-2"/>
    <n v="1.0981066621659523"/>
    <n v="453"/>
    <n v="0"/>
    <n v="0"/>
    <n v="0"/>
    <n v="31"/>
    <n v="0"/>
    <n v="179"/>
    <n v="0"/>
    <n v="167"/>
    <n v="0"/>
    <n v="76"/>
    <n v="0"/>
    <n v="0"/>
    <n v="453"/>
    <n v="0"/>
    <n v="0"/>
    <n v="0"/>
    <n v="31"/>
    <n v="0"/>
    <n v="179"/>
    <n v="0"/>
    <n v="167"/>
    <n v="0"/>
    <n v="76"/>
    <n v="0"/>
    <n v="0"/>
    <n v="92671"/>
    <n v="81839"/>
    <n v="122758"/>
    <n v="150439"/>
    <n v="114333"/>
    <n v="99892"/>
    <n v="152848"/>
    <n v="184139"/>
    <n v="3154641.9171770099"/>
    <n v="31094311.089249782"/>
    <n v="10244904.700196765"/>
    <n v="0"/>
    <n v="0"/>
    <n v="0"/>
    <n v="0"/>
    <n v="0"/>
    <n v="44493858"/>
    <n v="630928.38343540207"/>
    <n v="6218862.2178499578"/>
    <n v="2048980.9400393532"/>
    <n v="0"/>
    <n v="0"/>
    <n v="0"/>
    <n v="0"/>
    <n v="0"/>
    <n v="8898772"/>
    <n v="53392630"/>
    <n v="117864.52538631347"/>
    <n v="0"/>
    <n v="0"/>
    <n v="0"/>
    <n v="0"/>
    <n v="19701352"/>
    <n v="21634185.884876508"/>
    <n v="21634186"/>
    <n v="31"/>
    <n v="1"/>
    <n v="0"/>
    <n v="0"/>
    <n v="1.3777777777777778"/>
    <n v="1.3777777777777778"/>
    <n v="1.3777777777777778"/>
    <n v="2"/>
    <n v="6660438"/>
    <n v="28294624"/>
    <n v="81687254"/>
  </r>
  <r>
    <x v="5"/>
    <n v="3773"/>
    <x v="23"/>
    <x v="274"/>
    <x v="274"/>
    <x v="271"/>
    <n v="13551"/>
    <n v="117380000053"/>
    <s v="17380117380000053"/>
    <s v="INSTITUCION EDUCATIVA DORADA"/>
    <n v="1"/>
    <n v="12.600237385287903"/>
    <n v="0.88246913195893639"/>
    <n v="0.11665388641773143"/>
    <n v="1.1166538864177313"/>
    <n v="1172"/>
    <n v="0"/>
    <n v="0"/>
    <n v="0"/>
    <n v="68"/>
    <n v="0"/>
    <n v="523"/>
    <n v="0"/>
    <n v="444"/>
    <n v="0"/>
    <n v="137"/>
    <n v="0"/>
    <n v="0"/>
    <n v="581"/>
    <n v="0"/>
    <n v="0"/>
    <n v="0"/>
    <n v="0"/>
    <n v="0"/>
    <n v="0"/>
    <n v="0"/>
    <n v="444"/>
    <n v="0"/>
    <n v="137"/>
    <n v="0"/>
    <n v="0"/>
    <n v="92671"/>
    <n v="81839"/>
    <n v="122758"/>
    <n v="150439"/>
    <n v="114333"/>
    <n v="99892"/>
    <n v="152848"/>
    <n v="184139"/>
    <n v="7036737.3969587954"/>
    <n v="88370104.77599287"/>
    <n v="18779713.097074896"/>
    <n v="0"/>
    <n v="0"/>
    <n v="0"/>
    <n v="0"/>
    <n v="0"/>
    <n v="114186555"/>
    <n v="0"/>
    <n v="8115062.362056016"/>
    <n v="3755942.6194149796"/>
    <n v="0"/>
    <n v="0"/>
    <n v="0"/>
    <n v="0"/>
    <n v="0"/>
    <n v="11871005"/>
    <n v="126057560"/>
    <n v="107557.64505119454"/>
    <n v="0"/>
    <n v="0"/>
    <n v="0"/>
    <n v="0"/>
    <n v="19701352"/>
    <n v="21999591.278483745"/>
    <n v="21999591"/>
    <n v="68"/>
    <n v="1"/>
    <n v="0"/>
    <n v="0"/>
    <n v="3.0222222222222221"/>
    <n v="3.0222222222222221"/>
    <n v="3.0222222222222221"/>
    <n v="4"/>
    <n v="6660438"/>
    <n v="28660029"/>
    <n v="154717589"/>
  </r>
  <r>
    <x v="5"/>
    <n v="3773"/>
    <x v="23"/>
    <x v="274"/>
    <x v="274"/>
    <x v="271"/>
    <n v="13540"/>
    <n v="117380000185"/>
    <s v="17380117380000185"/>
    <s v="INSTITUCION EDUCATIVA MARCO FIDEL SUAREZ"/>
    <n v="1"/>
    <n v="12.600237385287903"/>
    <n v="0.88246913195893639"/>
    <n v="0.11665388641773143"/>
    <n v="1.1166538864177313"/>
    <n v="1209"/>
    <n v="0"/>
    <n v="0"/>
    <n v="0"/>
    <n v="96"/>
    <n v="0"/>
    <n v="584"/>
    <n v="0"/>
    <n v="388"/>
    <n v="0"/>
    <n v="141"/>
    <n v="0"/>
    <n v="0"/>
    <n v="1209"/>
    <n v="0"/>
    <n v="0"/>
    <n v="0"/>
    <n v="96"/>
    <n v="0"/>
    <n v="584"/>
    <n v="0"/>
    <n v="388"/>
    <n v="0"/>
    <n v="141"/>
    <n v="0"/>
    <n v="0"/>
    <n v="92671"/>
    <n v="81839"/>
    <n v="122758"/>
    <n v="150439"/>
    <n v="114333"/>
    <n v="99892"/>
    <n v="152848"/>
    <n v="184139"/>
    <n v="9934217.5015888885"/>
    <n v="88827033.963045567"/>
    <n v="19328025.888230368"/>
    <n v="0"/>
    <n v="0"/>
    <n v="0"/>
    <n v="0"/>
    <n v="0"/>
    <n v="118089277"/>
    <n v="1986843.5003177777"/>
    <n v="17765406.792609118"/>
    <n v="3865605.177646074"/>
    <n v="0"/>
    <n v="0"/>
    <n v="0"/>
    <n v="0"/>
    <n v="0"/>
    <n v="23617855"/>
    <n v="141707132"/>
    <n v="117210.20016542597"/>
    <n v="0"/>
    <n v="0"/>
    <n v="0"/>
    <n v="0"/>
    <n v="19701352"/>
    <n v="21999591.278483745"/>
    <n v="21999591"/>
    <n v="96"/>
    <n v="0"/>
    <n v="1"/>
    <n v="0"/>
    <n v="4.2666666666666666"/>
    <n v="4.2666666666666666"/>
    <n v="4"/>
    <n v="4"/>
    <n v="26641753"/>
    <n v="48641344"/>
    <n v="190348476"/>
  </r>
  <r>
    <x v="5"/>
    <n v="3773"/>
    <x v="23"/>
    <x v="274"/>
    <x v="274"/>
    <x v="271"/>
    <n v="17534"/>
    <n v="117380000347"/>
    <s v="17380117380000347"/>
    <s v="INSTITUCION EDUCATIVA NUESTRA SEÑORA DEL CARMEN"/>
    <n v="1"/>
    <n v="12.600237385287903"/>
    <n v="0.88246913195893639"/>
    <n v="0.11665388641773143"/>
    <n v="1.1166538864177313"/>
    <n v="2095"/>
    <n v="0"/>
    <n v="0"/>
    <n v="0"/>
    <n v="135"/>
    <n v="0"/>
    <n v="922"/>
    <n v="0"/>
    <n v="724"/>
    <n v="0"/>
    <n v="113"/>
    <n v="0"/>
    <n v="20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969993.361609373"/>
    <n v="150421088.37775001"/>
    <n v="15489836.350142069"/>
    <n v="33765647.097778216"/>
    <n v="0"/>
    <n v="0"/>
    <n v="0"/>
    <n v="0"/>
    <n v="213646565"/>
    <n v="0"/>
    <n v="0"/>
    <n v="0"/>
    <n v="0"/>
    <n v="0"/>
    <n v="0"/>
    <n v="0"/>
    <n v="0"/>
    <n v="0"/>
    <n v="213646565"/>
    <n v="101979.26730310262"/>
    <n v="0"/>
    <n v="0"/>
    <n v="0"/>
    <n v="0"/>
    <n v="19701352"/>
    <n v="21999591.278483745"/>
    <n v="21999591"/>
    <n v="135"/>
    <n v="1"/>
    <n v="0"/>
    <n v="0"/>
    <n v="6"/>
    <n v="6"/>
    <n v="4"/>
    <n v="4"/>
    <n v="6660438"/>
    <n v="28660029"/>
    <n v="242306594"/>
  </r>
  <r>
    <x v="5"/>
    <n v="3773"/>
    <x v="23"/>
    <x v="274"/>
    <x v="274"/>
    <x v="271"/>
    <n v="13500"/>
    <n v="117380000789"/>
    <s v="17380117380000789"/>
    <s v="INSTITUCIÓN EDUCATIVA RENÁN BARCO - JUAN PABLO II- SEDE PRINCIPAL"/>
    <n v="1"/>
    <n v="12.600237385287903"/>
    <n v="0.88246913195893639"/>
    <n v="0.11665388641773143"/>
    <n v="1.1166538864177313"/>
    <n v="1466"/>
    <n v="0"/>
    <n v="0"/>
    <n v="0"/>
    <n v="77"/>
    <n v="0"/>
    <n v="735"/>
    <n v="0"/>
    <n v="490"/>
    <n v="0"/>
    <n v="39"/>
    <n v="0"/>
    <n v="12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968070.2877327539"/>
    <n v="111947650.82791238"/>
    <n v="5346049.7137658466"/>
    <n v="20998536.752349634"/>
    <n v="0"/>
    <n v="0"/>
    <n v="0"/>
    <n v="0"/>
    <n v="146260308"/>
    <n v="0"/>
    <n v="0"/>
    <n v="0"/>
    <n v="0"/>
    <n v="0"/>
    <n v="0"/>
    <n v="0"/>
    <n v="0"/>
    <n v="0"/>
    <n v="146260308"/>
    <n v="99768.28649386084"/>
    <n v="0"/>
    <n v="0"/>
    <n v="0"/>
    <n v="0"/>
    <n v="19701352"/>
    <n v="21999591.278483745"/>
    <n v="21999591"/>
    <n v="77"/>
    <n v="1"/>
    <n v="0"/>
    <n v="0"/>
    <n v="3.4222222222222221"/>
    <n v="3.4222222222222221"/>
    <n v="3.4222222222222221"/>
    <n v="4"/>
    <n v="6660438"/>
    <n v="28660029"/>
    <n v="174920337"/>
  </r>
  <r>
    <x v="5"/>
    <n v="3773"/>
    <x v="23"/>
    <x v="274"/>
    <x v="274"/>
    <x v="271"/>
    <n v="17526"/>
    <n v="117380000843"/>
    <s v="17380117380000843"/>
    <s v="INSTITUCION EDUCATIVA TÉCNICA ALFONSO LOPEZ"/>
    <n v="1"/>
    <n v="12.600237385287903"/>
    <n v="0.88246913195893639"/>
    <n v="0.11665388641773143"/>
    <n v="1.1166538864177313"/>
    <n v="1784"/>
    <n v="0"/>
    <n v="0"/>
    <n v="0"/>
    <n v="108"/>
    <n v="0"/>
    <n v="677"/>
    <n v="0"/>
    <n v="691"/>
    <n v="0"/>
    <n v="0"/>
    <n v="0"/>
    <n v="30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175994.689287499"/>
    <n v="125015825.5776197"/>
    <n v="0"/>
    <n v="51740394.557789505"/>
    <n v="0"/>
    <n v="0"/>
    <n v="0"/>
    <n v="0"/>
    <n v="187932215"/>
    <n v="0"/>
    <n v="0"/>
    <n v="0"/>
    <n v="0"/>
    <n v="0"/>
    <n v="0"/>
    <n v="0"/>
    <n v="0"/>
    <n v="0"/>
    <n v="187932215"/>
    <n v="105343.16984304933"/>
    <n v="0"/>
    <n v="0"/>
    <n v="0"/>
    <n v="0"/>
    <n v="19701352"/>
    <n v="21999591.278483745"/>
    <n v="21999591"/>
    <n v="108"/>
    <n v="1"/>
    <n v="0"/>
    <n v="0"/>
    <n v="4.8"/>
    <n v="4.8"/>
    <n v="4"/>
    <n v="4"/>
    <n v="6660438"/>
    <n v="28660029"/>
    <n v="216592244"/>
  </r>
  <r>
    <x v="5"/>
    <n v="3773"/>
    <x v="23"/>
    <x v="275"/>
    <x v="275"/>
    <x v="272"/>
    <n v="13556"/>
    <n v="117388000028"/>
    <s v="17388117388000028"/>
    <s v="INSTITUCION EDUCATIVA MONSEÑOR ANTONIO JOSE GIRALDO GOMEZ"/>
    <n v="1"/>
    <n v="12.246431254695718"/>
    <n v="0.85768999650312439"/>
    <n v="0.1129048451710729"/>
    <n v="1.1129048451710728"/>
    <n v="261"/>
    <n v="0"/>
    <n v="0"/>
    <n v="0"/>
    <n v="26"/>
    <n v="0"/>
    <n v="110"/>
    <n v="0"/>
    <n v="92"/>
    <n v="0"/>
    <n v="33"/>
    <n v="0"/>
    <n v="0"/>
    <n v="261"/>
    <n v="0"/>
    <n v="0"/>
    <n v="0"/>
    <n v="26"/>
    <n v="0"/>
    <n v="110"/>
    <n v="0"/>
    <n v="92"/>
    <n v="0"/>
    <n v="33"/>
    <n v="0"/>
    <n v="0"/>
    <n v="92671"/>
    <n v="81839"/>
    <n v="122758"/>
    <n v="150439"/>
    <n v="114333"/>
    <n v="99892"/>
    <n v="152848"/>
    <n v="184139"/>
    <n v="2681484.1275780606"/>
    <n v="18397961.964038998"/>
    <n v="4508393.1084558479"/>
    <n v="0"/>
    <n v="0"/>
    <n v="0"/>
    <n v="0"/>
    <n v="0"/>
    <n v="25587839"/>
    <n v="536296.82551561214"/>
    <n v="3679592.3928077994"/>
    <n v="901678.62169116968"/>
    <n v="0"/>
    <n v="0"/>
    <n v="0"/>
    <n v="0"/>
    <n v="0"/>
    <n v="5117568"/>
    <n v="30705407"/>
    <n v="117645.23754789271"/>
    <n v="0"/>
    <n v="0"/>
    <n v="0"/>
    <n v="0"/>
    <n v="19701352"/>
    <n v="21925730.097220805"/>
    <n v="21925730"/>
    <n v="26"/>
    <n v="1"/>
    <n v="0"/>
    <n v="0"/>
    <n v="1.1555555555555554"/>
    <n v="1.1555555555555554"/>
    <n v="1.1555555555555554"/>
    <n v="2"/>
    <n v="6660438"/>
    <n v="28586168"/>
    <n v="59291575"/>
  </r>
  <r>
    <x v="5"/>
    <n v="3773"/>
    <x v="23"/>
    <x v="276"/>
    <x v="276"/>
    <x v="273"/>
    <n v="17407"/>
    <n v="117433000379"/>
    <s v="17433117433000379"/>
    <s v="INSTITUCION EDUCATIVA MANZANARES"/>
    <n v="1"/>
    <n v="17.137316688886195"/>
    <n v="1.2002276242989405"/>
    <n v="0.16473020838558622"/>
    <n v="1.1647302083855862"/>
    <n v="770"/>
    <n v="0"/>
    <n v="0"/>
    <n v="7"/>
    <n v="58"/>
    <n v="58"/>
    <n v="304"/>
    <n v="0"/>
    <n v="246"/>
    <n v="0"/>
    <n v="6"/>
    <n v="0"/>
    <n v="91"/>
    <n v="770"/>
    <n v="0"/>
    <n v="0"/>
    <n v="7"/>
    <n v="58"/>
    <n v="58"/>
    <n v="304"/>
    <n v="0"/>
    <n v="246"/>
    <n v="0"/>
    <n v="6"/>
    <n v="0"/>
    <n v="91"/>
    <n v="92671"/>
    <n v="81839"/>
    <n v="122758"/>
    <n v="150439"/>
    <n v="114333"/>
    <n v="99892"/>
    <n v="152848"/>
    <n v="184139"/>
    <n v="6260329.3621954378"/>
    <n v="52426195.538237393"/>
    <n v="857879.70552598673"/>
    <n v="15945097.151558047"/>
    <n v="932169.69240744459"/>
    <n v="6748139.3386110729"/>
    <n v="0"/>
    <n v="0"/>
    <n v="83169811"/>
    <n v="1252065.8724390876"/>
    <n v="10485239.107647479"/>
    <n v="171575.94110519736"/>
    <n v="3189019.4303116095"/>
    <n v="186433.93848148893"/>
    <n v="1349627.8677222144"/>
    <n v="0"/>
    <n v="0"/>
    <n v="16633962"/>
    <n v="99803773"/>
    <n v="129615.28961038961"/>
    <n v="1"/>
    <n v="0"/>
    <n v="0"/>
    <n v="1"/>
    <n v="24249724"/>
    <n v="28244386.087812949"/>
    <n v="28244386"/>
    <n v="65"/>
    <n v="1"/>
    <n v="0"/>
    <n v="0.53846153846153844"/>
    <n v="2.5777777777777779"/>
    <n v="3.1162393162393163"/>
    <n v="3.1162393162393163"/>
    <n v="4"/>
    <n v="6660438"/>
    <n v="34904824"/>
    <n v="134708597"/>
  </r>
  <r>
    <x v="5"/>
    <n v="3773"/>
    <x v="23"/>
    <x v="276"/>
    <x v="276"/>
    <x v="273"/>
    <n v="17531"/>
    <n v="117433000387"/>
    <s v="17433117433000387"/>
    <s v="INSTITUCION EDUCATIVA NUESTRA SEÑORA DEL ROSARIO"/>
    <n v="1"/>
    <n v="17.137316688886195"/>
    <n v="1.2002276242989405"/>
    <n v="0.16473020838558622"/>
    <n v="1.1647302083855862"/>
    <n v="684"/>
    <n v="0"/>
    <n v="0"/>
    <n v="0"/>
    <n v="40"/>
    <n v="0"/>
    <n v="254"/>
    <n v="0"/>
    <n v="262"/>
    <n v="0"/>
    <n v="1"/>
    <n v="0"/>
    <n v="127"/>
    <n v="684"/>
    <n v="0"/>
    <n v="0"/>
    <n v="0"/>
    <n v="40"/>
    <n v="0"/>
    <n v="254"/>
    <n v="0"/>
    <n v="262"/>
    <n v="0"/>
    <n v="1"/>
    <n v="0"/>
    <n v="127"/>
    <n v="92671"/>
    <n v="81839"/>
    <n v="122758"/>
    <n v="150439"/>
    <n v="114333"/>
    <n v="99892"/>
    <n v="152848"/>
    <n v="184139"/>
    <n v="4317468.5256520258"/>
    <n v="49185303.450419083"/>
    <n v="142979.9509209978"/>
    <n v="22253047.673053537"/>
    <n v="0"/>
    <n v="0"/>
    <n v="0"/>
    <n v="0"/>
    <n v="75898800"/>
    <n v="863493.70513040526"/>
    <n v="9837060.6900838166"/>
    <n v="28595.99018419956"/>
    <n v="4450609.5346107073"/>
    <n v="0"/>
    <n v="0"/>
    <n v="0"/>
    <n v="0"/>
    <n v="15179760"/>
    <n v="91078560"/>
    <n v="133155.78947368421"/>
    <n v="0"/>
    <n v="0"/>
    <n v="0"/>
    <n v="0"/>
    <n v="19701352"/>
    <n v="22946759.820437785"/>
    <n v="22946760"/>
    <n v="40"/>
    <n v="1"/>
    <n v="0"/>
    <n v="0"/>
    <n v="1.7777777777777777"/>
    <n v="1.7777777777777777"/>
    <n v="1.7777777777777777"/>
    <n v="2"/>
    <n v="6660438"/>
    <n v="29607198"/>
    <n v="120685758"/>
  </r>
  <r>
    <x v="5"/>
    <n v="3773"/>
    <x v="23"/>
    <x v="277"/>
    <x v="277"/>
    <x v="274"/>
    <n v="13428"/>
    <n v="117442000322"/>
    <s v="17442117442000322"/>
    <s v="INSTITUCION EDUCATIVA MARMATO"/>
    <n v="1"/>
    <n v="14.661166764879198"/>
    <n v="1.0268082031227963"/>
    <n v="0.13849214353782671"/>
    <n v="1.1384921435378268"/>
    <n v="469"/>
    <n v="0"/>
    <n v="0"/>
    <n v="9"/>
    <n v="25"/>
    <n v="80"/>
    <n v="146"/>
    <n v="23"/>
    <n v="124"/>
    <n v="0"/>
    <n v="0"/>
    <n v="12"/>
    <n v="5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37630.1358448486"/>
    <n v="25156725.804447897"/>
    <n v="0"/>
    <n v="8563680.9790843558"/>
    <n v="1171505.0002239931"/>
    <n v="11713804.491834901"/>
    <n v="0"/>
    <n v="2515689.6578269429"/>
    <n v="51759036"/>
    <n v="0"/>
    <n v="0"/>
    <n v="0"/>
    <n v="0"/>
    <n v="0"/>
    <n v="0"/>
    <n v="0"/>
    <n v="0"/>
    <n v="0"/>
    <n v="51759036"/>
    <n v="110360.41791044777"/>
    <n v="1"/>
    <n v="0"/>
    <n v="0"/>
    <n v="1"/>
    <n v="24249724"/>
    <n v="27608120.256960683"/>
    <n v="27608120"/>
    <n v="34"/>
    <n v="1"/>
    <n v="0"/>
    <n v="0.69230769230769229"/>
    <n v="1.1111111111111112"/>
    <n v="1.8034188034188035"/>
    <n v="1.8034188034188035"/>
    <n v="2"/>
    <n v="6660438"/>
    <n v="34268558"/>
    <n v="86027594"/>
  </r>
  <r>
    <x v="5"/>
    <n v="3773"/>
    <x v="23"/>
    <x v="278"/>
    <x v="278"/>
    <x v="275"/>
    <n v="18329"/>
    <n v="117444000044"/>
    <s v="17444117444000044"/>
    <s v="INSTITUCION EDUCATIVA ESCUELA NORMAL SUPERIOR NUESTRA SENORA DE LA CANDELARIA"/>
    <n v="1"/>
    <n v="12.716284460634158"/>
    <n v="0.89059659485632237"/>
    <n v="0.11788355779538395"/>
    <n v="1.1178835577953841"/>
    <n v="762"/>
    <n v="0"/>
    <n v="0"/>
    <n v="0"/>
    <n v="51"/>
    <n v="0"/>
    <n v="332"/>
    <n v="0"/>
    <n v="266"/>
    <n v="0"/>
    <n v="113"/>
    <n v="0"/>
    <n v="0"/>
    <n v="762"/>
    <n v="0"/>
    <n v="0"/>
    <n v="0"/>
    <n v="51"/>
    <n v="0"/>
    <n v="332"/>
    <n v="0"/>
    <n v="266"/>
    <n v="0"/>
    <n v="113"/>
    <n v="0"/>
    <n v="0"/>
    <n v="92671"/>
    <n v="81839"/>
    <n v="122758"/>
    <n v="150439"/>
    <n v="114333"/>
    <n v="99892"/>
    <n v="152848"/>
    <n v="184139"/>
    <n v="5283364.7464072583"/>
    <n v="54708910.546877027"/>
    <n v="15506893.92602657"/>
    <n v="0"/>
    <n v="0"/>
    <n v="0"/>
    <n v="0"/>
    <n v="0"/>
    <n v="75499169"/>
    <n v="1056672.9492814518"/>
    <n v="10941782.109375406"/>
    <n v="3101378.7852053144"/>
    <n v="0"/>
    <n v="0"/>
    <n v="0"/>
    <n v="0"/>
    <n v="0"/>
    <n v="15099834"/>
    <n v="90599003"/>
    <n v="118896.32939632545"/>
    <n v="0"/>
    <n v="0"/>
    <n v="0"/>
    <n v="0"/>
    <n v="19701352"/>
    <n v="22023817.467139207"/>
    <n v="22023817"/>
    <n v="51"/>
    <n v="1"/>
    <n v="0"/>
    <n v="0"/>
    <n v="2.2666666666666666"/>
    <n v="2.2666666666666666"/>
    <n v="2.2666666666666666"/>
    <n v="3"/>
    <n v="6660438"/>
    <n v="28684255"/>
    <n v="119283258"/>
  </r>
  <r>
    <x v="5"/>
    <n v="3773"/>
    <x v="23"/>
    <x v="278"/>
    <x v="278"/>
    <x v="275"/>
    <n v="18339"/>
    <n v="117444000818"/>
    <s v="17444117444000818"/>
    <s v="INSTITUCION EDUCATIVA JUAN XXIII"/>
    <n v="1"/>
    <n v="12.716284460634158"/>
    <n v="0.89059659485632237"/>
    <n v="0.11788355779538395"/>
    <n v="1.1178835577953841"/>
    <n v="450"/>
    <n v="0"/>
    <n v="0"/>
    <n v="0"/>
    <n v="27"/>
    <n v="0"/>
    <n v="172"/>
    <n v="0"/>
    <n v="163"/>
    <n v="0"/>
    <n v="0"/>
    <n v="0"/>
    <n v="88"/>
    <n v="450"/>
    <n v="0"/>
    <n v="0"/>
    <n v="0"/>
    <n v="27"/>
    <n v="0"/>
    <n v="172"/>
    <n v="0"/>
    <n v="163"/>
    <n v="0"/>
    <n v="0"/>
    <n v="0"/>
    <n v="88"/>
    <n v="92671"/>
    <n v="81839"/>
    <n v="122758"/>
    <n v="150439"/>
    <n v="114333"/>
    <n v="99892"/>
    <n v="152848"/>
    <n v="184139"/>
    <n v="2797075.4539803131"/>
    <n v="30647968.282949507"/>
    <n v="0"/>
    <n v="14799249.04050382"/>
    <n v="0"/>
    <n v="0"/>
    <n v="0"/>
    <n v="0"/>
    <n v="48244293"/>
    <n v="559415.09079606261"/>
    <n v="6129593.6565899011"/>
    <n v="0"/>
    <n v="2959849.8081007646"/>
    <n v="0"/>
    <n v="0"/>
    <n v="0"/>
    <n v="0"/>
    <n v="9648859"/>
    <n v="57893152"/>
    <n v="128651.44888888889"/>
    <n v="0"/>
    <n v="0"/>
    <n v="0"/>
    <n v="0"/>
    <n v="19701352"/>
    <n v="22023817.467139207"/>
    <n v="22023817"/>
    <n v="27"/>
    <n v="1"/>
    <n v="0"/>
    <n v="0"/>
    <n v="1.2"/>
    <n v="1.2"/>
    <n v="1.2"/>
    <n v="2"/>
    <n v="6660438"/>
    <n v="28684255"/>
    <n v="86577407"/>
  </r>
  <r>
    <x v="5"/>
    <n v="3773"/>
    <x v="23"/>
    <x v="279"/>
    <x v="279"/>
    <x v="276"/>
    <n v="3015"/>
    <n v="117446000157"/>
    <s v="17446117446000157"/>
    <s v="INSTITUCION EDUCATIVA EFREN CARDONA CHICA"/>
    <n v="1"/>
    <n v="7.8808265257087937"/>
    <n v="0.551940882588562"/>
    <n v="6.6645521828694834E-2"/>
    <n v="1.0666455218286948"/>
    <n v="157"/>
    <n v="0"/>
    <n v="0"/>
    <n v="1"/>
    <n v="9"/>
    <n v="32"/>
    <n v="42"/>
    <n v="14"/>
    <n v="41"/>
    <n v="0"/>
    <n v="18"/>
    <n v="0"/>
    <n v="0"/>
    <n v="110"/>
    <n v="0"/>
    <n v="0"/>
    <n v="0"/>
    <n v="9"/>
    <n v="0"/>
    <n v="42"/>
    <n v="0"/>
    <n v="41"/>
    <n v="0"/>
    <n v="18"/>
    <n v="0"/>
    <n v="0"/>
    <n v="92671"/>
    <n v="81839"/>
    <n v="122758"/>
    <n v="150439"/>
    <n v="114333"/>
    <n v="99892"/>
    <n v="152848"/>
    <n v="184139"/>
    <n v="889623.96438048279"/>
    <n v="7245335.8374578999"/>
    <n v="2356906.8774356446"/>
    <n v="0"/>
    <n v="121952.78244724016"/>
    <n v="4901270.3054595506"/>
    <n v="0"/>
    <n v="0"/>
    <n v="15515090"/>
    <n v="177924.79287609656"/>
    <n v="1449067.1674915801"/>
    <n v="471381.37548712891"/>
    <n v="0"/>
    <n v="0"/>
    <n v="0"/>
    <n v="0"/>
    <n v="0"/>
    <n v="2098373"/>
    <n v="17613463"/>
    <n v="112187.66242038217"/>
    <n v="1"/>
    <n v="0"/>
    <n v="1"/>
    <n v="1"/>
    <n v="24249724"/>
    <n v="25865859.510181822"/>
    <n v="25865860"/>
    <n v="10"/>
    <n v="1"/>
    <n v="0"/>
    <n v="7.6923076923076927E-2"/>
    <n v="0.4"/>
    <n v="0.47692307692307695"/>
    <n v="0.47692307692307695"/>
    <n v="1"/>
    <n v="6660438"/>
    <n v="32526298"/>
    <n v="50139761"/>
  </r>
  <r>
    <x v="5"/>
    <n v="3773"/>
    <x v="23"/>
    <x v="280"/>
    <x v="280"/>
    <x v="277"/>
    <n v="17418"/>
    <n v="117486000168"/>
    <s v="17486117486000168"/>
    <s v="INSTITUCION EDUCATVA NUESTRA SENORA DEL ROSARIO"/>
    <n v="1"/>
    <n v="11.775976418570377"/>
    <n v="0.82474126243037116"/>
    <n v="0.10791975748372334"/>
    <n v="1.1079197574837234"/>
    <n v="924"/>
    <n v="0"/>
    <n v="0"/>
    <n v="0"/>
    <n v="56"/>
    <n v="0"/>
    <n v="403"/>
    <n v="0"/>
    <n v="316"/>
    <n v="0"/>
    <n v="90"/>
    <n v="0"/>
    <n v="5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749633.7833633516"/>
    <n v="65192481.378518805"/>
    <n v="12240541.223026823"/>
    <n v="9833786.0833695382"/>
    <n v="0"/>
    <n v="0"/>
    <n v="0"/>
    <n v="0"/>
    <n v="93016442"/>
    <n v="0"/>
    <n v="0"/>
    <n v="0"/>
    <n v="0"/>
    <n v="0"/>
    <n v="0"/>
    <n v="0"/>
    <n v="0"/>
    <n v="0"/>
    <n v="93016442"/>
    <n v="100667.14502164502"/>
    <n v="0"/>
    <n v="0"/>
    <n v="0"/>
    <n v="0"/>
    <n v="19701352"/>
    <n v="21827517.129941467"/>
    <n v="21827517"/>
    <n v="56"/>
    <n v="1"/>
    <n v="0"/>
    <n v="0"/>
    <n v="2.4888888888888889"/>
    <n v="2.4888888888888889"/>
    <n v="2.4888888888888889"/>
    <n v="3"/>
    <n v="6660438"/>
    <n v="28487955"/>
    <n v="121504397"/>
  </r>
  <r>
    <x v="5"/>
    <n v="3773"/>
    <x v="23"/>
    <x v="280"/>
    <x v="280"/>
    <x v="277"/>
    <n v="18205"/>
    <n v="117486000877"/>
    <s v="17486117486000877"/>
    <s v="INSTITUCION EDUCATIVA NEIRA"/>
    <n v="1"/>
    <n v="11.775976418570377"/>
    <n v="0.82474126243037116"/>
    <n v="0.10791975748372334"/>
    <n v="1.1079197574837234"/>
    <n v="745"/>
    <n v="0"/>
    <n v="0"/>
    <n v="0"/>
    <n v="54"/>
    <n v="0"/>
    <n v="307"/>
    <n v="0"/>
    <n v="277"/>
    <n v="0"/>
    <n v="54"/>
    <n v="0"/>
    <n v="5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544289.7196718035"/>
    <n v="52951890.299102895"/>
    <n v="7344324.7338160938"/>
    <n v="8833740.0409929752"/>
    <n v="0"/>
    <n v="0"/>
    <n v="0"/>
    <n v="0"/>
    <n v="74674245"/>
    <n v="0"/>
    <n v="0"/>
    <n v="0"/>
    <n v="0"/>
    <n v="0"/>
    <n v="0"/>
    <n v="0"/>
    <n v="0"/>
    <n v="0"/>
    <n v="74674245"/>
    <n v="100233.88590604028"/>
    <n v="0"/>
    <n v="0"/>
    <n v="0"/>
    <n v="0"/>
    <n v="19701352"/>
    <n v="21827517.129941467"/>
    <n v="21827517"/>
    <n v="54"/>
    <n v="1"/>
    <n v="0"/>
    <n v="0"/>
    <n v="2.4"/>
    <n v="2.4"/>
    <n v="2.4"/>
    <n v="3"/>
    <n v="6660438"/>
    <n v="28487955"/>
    <n v="103162200"/>
  </r>
  <r>
    <x v="5"/>
    <n v="3773"/>
    <x v="23"/>
    <x v="281"/>
    <x v="281"/>
    <x v="278"/>
    <n v="17405"/>
    <n v="117495005407"/>
    <s v="17495117495005407"/>
    <s v="INSTITUCION EDUCATIVA SAN GERARDO MARIA MAYELA"/>
    <n v="1"/>
    <n v="18.012108980827445"/>
    <n v="1.2614945013353309"/>
    <n v="0.17399978316445563"/>
    <n v="1.1739997831644557"/>
    <n v="781"/>
    <n v="0"/>
    <n v="0"/>
    <n v="0"/>
    <n v="51"/>
    <n v="0"/>
    <n v="299"/>
    <n v="0"/>
    <n v="306"/>
    <n v="0"/>
    <n v="125"/>
    <n v="0"/>
    <n v="0"/>
    <n v="200"/>
    <n v="0"/>
    <n v="0"/>
    <n v="0"/>
    <n v="0"/>
    <n v="0"/>
    <n v="0"/>
    <n v="0"/>
    <n v="75"/>
    <n v="0"/>
    <n v="125"/>
    <n v="0"/>
    <n v="0"/>
    <n v="92671"/>
    <n v="81839"/>
    <n v="122758"/>
    <n v="150439"/>
    <n v="114333"/>
    <n v="99892"/>
    <n v="152848"/>
    <n v="184139"/>
    <n v="5548582.4291872969"/>
    <n v="58127775.793909512"/>
    <n v="18014733.172712781"/>
    <n v="0"/>
    <n v="0"/>
    <n v="0"/>
    <n v="0"/>
    <n v="0"/>
    <n v="81691091"/>
    <n v="0"/>
    <n v="1441184.5238159385"/>
    <n v="3602946.6345425565"/>
    <n v="0"/>
    <n v="0"/>
    <n v="0"/>
    <n v="0"/>
    <n v="0"/>
    <n v="5044131"/>
    <n v="86735222"/>
    <n v="111056.62227912933"/>
    <n v="0"/>
    <n v="0"/>
    <n v="1"/>
    <n v="1"/>
    <n v="24249724"/>
    <n v="28469170.717797898"/>
    <n v="28469171"/>
    <n v="51"/>
    <n v="1"/>
    <n v="0"/>
    <n v="0"/>
    <n v="2.2666666666666666"/>
    <n v="2.2666666666666666"/>
    <n v="2.2666666666666666"/>
    <n v="3"/>
    <n v="6660438"/>
    <n v="35129609"/>
    <n v="121864831"/>
  </r>
  <r>
    <x v="5"/>
    <n v="3773"/>
    <x v="23"/>
    <x v="282"/>
    <x v="282"/>
    <x v="279"/>
    <n v="13496"/>
    <n v="117513000469"/>
    <s v="17513117513000469"/>
    <s v="INSTITUCION EDUCATIVA ESCUELA NORMAL SUPERIOR SAN JOSE"/>
    <n v="1"/>
    <n v="13.255315894141043"/>
    <n v="0.9283481535516217"/>
    <n v="0.12359530471757656"/>
    <n v="1.1235953047175766"/>
    <n v="249"/>
    <n v="0"/>
    <n v="0"/>
    <n v="0"/>
    <n v="18"/>
    <n v="0"/>
    <n v="99"/>
    <n v="0"/>
    <n v="98"/>
    <n v="0"/>
    <n v="34"/>
    <n v="0"/>
    <n v="0"/>
    <n v="249"/>
    <n v="0"/>
    <n v="0"/>
    <n v="0"/>
    <n v="18"/>
    <n v="0"/>
    <n v="99"/>
    <n v="0"/>
    <n v="98"/>
    <n v="0"/>
    <n v="34"/>
    <n v="0"/>
    <n v="0"/>
    <n v="92671"/>
    <n v="81839"/>
    <n v="122758"/>
    <n v="150439"/>
    <n v="114333"/>
    <n v="99892"/>
    <n v="152848"/>
    <n v="184139"/>
    <n v="1874244.6087026857"/>
    <n v="18114921.480128005"/>
    <n v="4689630.6221616892"/>
    <n v="0"/>
    <n v="0"/>
    <n v="0"/>
    <n v="0"/>
    <n v="0"/>
    <n v="24678797"/>
    <n v="374848.92174053722"/>
    <n v="3622984.2960256012"/>
    <n v="937926.12443233782"/>
    <n v="0"/>
    <n v="0"/>
    <n v="0"/>
    <n v="0"/>
    <n v="0"/>
    <n v="4935759"/>
    <n v="29614556"/>
    <n v="118933.95983935743"/>
    <n v="0"/>
    <n v="0"/>
    <n v="0"/>
    <n v="0"/>
    <n v="19701352"/>
    <n v="22136346.603788238"/>
    <n v="22136347"/>
    <n v="18"/>
    <n v="0"/>
    <n v="1"/>
    <n v="0"/>
    <n v="0.8"/>
    <n v="0.8"/>
    <n v="0.8"/>
    <n v="1"/>
    <n v="6660438"/>
    <n v="28796785"/>
    <n v="58411341"/>
  </r>
  <r>
    <x v="5"/>
    <n v="3773"/>
    <x v="23"/>
    <x v="282"/>
    <x v="282"/>
    <x v="279"/>
    <n v="17413"/>
    <n v="117513000558"/>
    <s v="17513117513000558"/>
    <s v="INSTITUCION EDUCATIVA MARCO FIDEL SUAREZ"/>
    <n v="1"/>
    <n v="13.255315894141043"/>
    <n v="0.9283481535516217"/>
    <n v="0.12359530471757656"/>
    <n v="1.1235953047175766"/>
    <n v="370"/>
    <n v="0"/>
    <n v="0"/>
    <n v="0"/>
    <n v="24"/>
    <n v="0"/>
    <n v="141"/>
    <n v="0"/>
    <n v="137"/>
    <n v="0"/>
    <n v="68"/>
    <n v="0"/>
    <n v="0"/>
    <n v="370"/>
    <n v="0"/>
    <n v="0"/>
    <n v="0"/>
    <n v="24"/>
    <n v="0"/>
    <n v="141"/>
    <n v="0"/>
    <n v="137"/>
    <n v="0"/>
    <n v="68"/>
    <n v="0"/>
    <n v="0"/>
    <n v="92671"/>
    <n v="81839"/>
    <n v="122758"/>
    <n v="150439"/>
    <n v="114333"/>
    <n v="99892"/>
    <n v="152848"/>
    <n v="184139"/>
    <n v="2498992.8116035811"/>
    <n v="25563188.687693328"/>
    <n v="9379261.2443233784"/>
    <n v="0"/>
    <n v="0"/>
    <n v="0"/>
    <n v="0"/>
    <n v="0"/>
    <n v="37441443"/>
    <n v="499798.56232071627"/>
    <n v="5112637.7375386655"/>
    <n v="1875852.2488646756"/>
    <n v="0"/>
    <n v="0"/>
    <n v="0"/>
    <n v="0"/>
    <n v="0"/>
    <n v="7488289"/>
    <n v="44929732"/>
    <n v="121431.70810810811"/>
    <n v="0"/>
    <n v="0"/>
    <n v="0"/>
    <n v="0"/>
    <n v="19701352"/>
    <n v="22136346.603788238"/>
    <n v="22136347"/>
    <n v="24"/>
    <n v="1"/>
    <n v="0"/>
    <n v="0"/>
    <n v="1.0666666666666667"/>
    <n v="1.0666666666666667"/>
    <n v="1.0666666666666667"/>
    <n v="2"/>
    <n v="6660438"/>
    <n v="28796785"/>
    <n v="73726517"/>
  </r>
  <r>
    <x v="5"/>
    <n v="3773"/>
    <x v="23"/>
    <x v="282"/>
    <x v="282"/>
    <x v="279"/>
    <n v="2686"/>
    <n v="117513000825"/>
    <s v="17513117513000825"/>
    <s v="INSTITUCION EDUCATIVA ELIAS MEJIA ANGEL"/>
    <n v="1"/>
    <n v="13.255315894141043"/>
    <n v="0.9283481535516217"/>
    <n v="0.12359530471757656"/>
    <n v="1.1235953047175766"/>
    <n v="276"/>
    <n v="0"/>
    <n v="0"/>
    <n v="0"/>
    <n v="19"/>
    <n v="0"/>
    <n v="140"/>
    <n v="0"/>
    <n v="87"/>
    <n v="0"/>
    <n v="0"/>
    <n v="0"/>
    <n v="30"/>
    <n v="276"/>
    <n v="0"/>
    <n v="0"/>
    <n v="0"/>
    <n v="19"/>
    <n v="0"/>
    <n v="140"/>
    <n v="0"/>
    <n v="87"/>
    <n v="0"/>
    <n v="0"/>
    <n v="0"/>
    <n v="30"/>
    <n v="92671"/>
    <n v="81839"/>
    <n v="122758"/>
    <n v="150439"/>
    <n v="114333"/>
    <n v="99892"/>
    <n v="152848"/>
    <n v="184139"/>
    <n v="1978369.3091861682"/>
    <n v="20873538.96441146"/>
    <n v="0"/>
    <n v="5070976.6213922249"/>
    <n v="0"/>
    <n v="0"/>
    <n v="0"/>
    <n v="0"/>
    <n v="27922885"/>
    <n v="395673.86183723371"/>
    <n v="4174707.7928822916"/>
    <n v="0"/>
    <n v="1014195.3242784451"/>
    <n v="0"/>
    <n v="0"/>
    <n v="0"/>
    <n v="0"/>
    <n v="5584577"/>
    <n v="33507462"/>
    <n v="121403.84782608696"/>
    <n v="0"/>
    <n v="0"/>
    <n v="0"/>
    <n v="0"/>
    <n v="19701352"/>
    <n v="22136346.603788238"/>
    <n v="22136347"/>
    <n v="19"/>
    <n v="1"/>
    <n v="0"/>
    <n v="0"/>
    <n v="0.84444444444444444"/>
    <n v="0.84444444444444444"/>
    <n v="0.84444444444444444"/>
    <n v="1"/>
    <n v="6660438"/>
    <n v="28796785"/>
    <n v="62304247"/>
  </r>
  <r>
    <x v="5"/>
    <n v="3773"/>
    <x v="23"/>
    <x v="283"/>
    <x v="283"/>
    <x v="280"/>
    <n v="2697"/>
    <n v="117524000118"/>
    <s v="17524117524000118"/>
    <s v="INSTITUCION EDUCATIVA LA SAGRADA FAMILIA"/>
    <n v="1"/>
    <n v="9.2512972572275753"/>
    <n v="0.64792305179996168"/>
    <n v="8.116746154523545E-2"/>
    <n v="1.0811674615452354"/>
    <n v="648"/>
    <n v="0"/>
    <n v="0"/>
    <n v="0"/>
    <n v="42"/>
    <n v="0"/>
    <n v="299"/>
    <n v="0"/>
    <n v="221"/>
    <n v="0"/>
    <n v="8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08100.5328120571"/>
    <n v="46010465.220408268"/>
    <n v="11414088.15101582"/>
    <n v="0"/>
    <n v="0"/>
    <n v="0"/>
    <n v="0"/>
    <n v="0"/>
    <n v="61632654"/>
    <n v="0"/>
    <n v="0"/>
    <n v="0"/>
    <n v="0"/>
    <n v="0"/>
    <n v="0"/>
    <n v="0"/>
    <n v="0"/>
    <n v="0"/>
    <n v="61632654"/>
    <n v="95112.120370370365"/>
    <n v="0"/>
    <n v="0"/>
    <n v="1"/>
    <n v="1"/>
    <n v="24249724"/>
    <n v="26218012.54025257"/>
    <n v="26218013"/>
    <n v="42"/>
    <n v="1"/>
    <n v="0"/>
    <n v="0"/>
    <n v="1.8666666666666667"/>
    <n v="1.8666666666666667"/>
    <n v="1.8666666666666667"/>
    <n v="2"/>
    <n v="6660438"/>
    <n v="32878451"/>
    <n v="94511105"/>
  </r>
  <r>
    <x v="5"/>
    <n v="3773"/>
    <x v="23"/>
    <x v="284"/>
    <x v="284"/>
    <x v="281"/>
    <n v="13501"/>
    <n v="117541000652"/>
    <s v="17541117541000652"/>
    <s v="INSTITUCION EDUCATIVA ESCUELA NORMAL SUPERIOR DE LA PRESENTACION"/>
    <n v="1"/>
    <n v="10.703220903723622"/>
    <n v="0.74960985029552374"/>
    <n v="9.6552502015285382E-2"/>
    <n v="1.0965525020152853"/>
    <n v="574"/>
    <n v="0"/>
    <n v="0"/>
    <n v="0"/>
    <n v="37"/>
    <n v="0"/>
    <n v="256"/>
    <n v="0"/>
    <n v="181"/>
    <n v="0"/>
    <n v="100"/>
    <n v="0"/>
    <n v="0"/>
    <n v="439"/>
    <n v="0"/>
    <n v="0"/>
    <n v="0"/>
    <n v="37"/>
    <n v="0"/>
    <n v="256"/>
    <n v="0"/>
    <n v="46"/>
    <n v="0"/>
    <n v="100"/>
    <n v="0"/>
    <n v="0"/>
    <n v="92671"/>
    <n v="81839"/>
    <n v="122758"/>
    <n v="150439"/>
    <n v="114333"/>
    <n v="99892"/>
    <n v="152848"/>
    <n v="184139"/>
    <n v="3759888.8258275646"/>
    <n v="39216712.212831445"/>
    <n v="13461059.20423924"/>
    <n v="0"/>
    <n v="0"/>
    <n v="0"/>
    <n v="0"/>
    <n v="0"/>
    <n v="56437660"/>
    <n v="751977.76516551292"/>
    <n v="5420341.9168307083"/>
    <n v="2692211.840847848"/>
    <n v="0"/>
    <n v="0"/>
    <n v="0"/>
    <n v="0"/>
    <n v="0"/>
    <n v="8864532"/>
    <n v="65302192"/>
    <n v="113766.88501742161"/>
    <n v="0"/>
    <n v="0"/>
    <n v="1"/>
    <n v="1"/>
    <n v="24249724"/>
    <n v="26591095.525380112"/>
    <n v="26591096"/>
    <n v="37"/>
    <n v="1"/>
    <n v="0"/>
    <n v="0"/>
    <n v="1.6444444444444444"/>
    <n v="1.6444444444444444"/>
    <n v="1.6444444444444444"/>
    <n v="2"/>
    <n v="6660438"/>
    <n v="33251534"/>
    <n v="98553726"/>
  </r>
  <r>
    <x v="5"/>
    <n v="3773"/>
    <x v="23"/>
    <x v="284"/>
    <x v="284"/>
    <x v="281"/>
    <n v="2685"/>
    <n v="117541001748"/>
    <s v="17541117541001748"/>
    <s v="INSTITUCION EDUCATIVA PENSILVANIA"/>
    <n v="1"/>
    <n v="10.703220903723622"/>
    <n v="0.74960985029552374"/>
    <n v="9.6552502015285382E-2"/>
    <n v="1.0965525020152853"/>
    <n v="513"/>
    <n v="0"/>
    <n v="0"/>
    <n v="0"/>
    <n v="13"/>
    <n v="0"/>
    <n v="203"/>
    <n v="0"/>
    <n v="180"/>
    <n v="0"/>
    <n v="0"/>
    <n v="0"/>
    <n v="117"/>
    <n v="513"/>
    <n v="0"/>
    <n v="0"/>
    <n v="0"/>
    <n v="13"/>
    <n v="0"/>
    <n v="203"/>
    <n v="0"/>
    <n v="180"/>
    <n v="0"/>
    <n v="0"/>
    <n v="0"/>
    <n v="117"/>
    <n v="92671"/>
    <n v="81839"/>
    <n v="122758"/>
    <n v="150439"/>
    <n v="114333"/>
    <n v="99892"/>
    <n v="152848"/>
    <n v="184139"/>
    <n v="1321042.0198853605"/>
    <n v="34370711.161360279"/>
    <n v="0"/>
    <n v="19300818.636529267"/>
    <n v="0"/>
    <n v="0"/>
    <n v="0"/>
    <n v="0"/>
    <n v="54992572"/>
    <n v="264208.4039770721"/>
    <n v="6874142.2322720569"/>
    <n v="0"/>
    <n v="3860163.7273058537"/>
    <n v="0"/>
    <n v="0"/>
    <n v="0"/>
    <n v="0"/>
    <n v="10998514"/>
    <n v="65991086"/>
    <n v="128637.59454191034"/>
    <n v="0"/>
    <n v="0"/>
    <n v="1"/>
    <n v="1"/>
    <n v="24249724"/>
    <n v="26591095.525380112"/>
    <n v="26591096"/>
    <n v="13"/>
    <n v="1"/>
    <n v="0"/>
    <n v="0"/>
    <n v="0.57777777777777772"/>
    <n v="0.57777777777777772"/>
    <n v="0.57777777777777772"/>
    <n v="1"/>
    <n v="6660438"/>
    <n v="33251534"/>
    <n v="99242620"/>
  </r>
  <r>
    <x v="5"/>
    <n v="3773"/>
    <x v="23"/>
    <x v="285"/>
    <x v="285"/>
    <x v="282"/>
    <n v="18228"/>
    <n v="117614000711"/>
    <s v="17614117614000711"/>
    <s v="INSTITUCION EDUCATIVA LOS FUNDADORES"/>
    <n v="1"/>
    <n v="11.313838207114888"/>
    <n v="0.79237499076120754"/>
    <n v="0.10302279537200493"/>
    <n v="1.1030227953720049"/>
    <n v="1216"/>
    <n v="0"/>
    <n v="12"/>
    <n v="0"/>
    <n v="65"/>
    <n v="0"/>
    <n v="457"/>
    <n v="0"/>
    <n v="441"/>
    <n v="0"/>
    <n v="68"/>
    <n v="0"/>
    <n v="173"/>
    <n v="241"/>
    <n v="0"/>
    <n v="0"/>
    <n v="0"/>
    <n v="0"/>
    <n v="0"/>
    <n v="0"/>
    <n v="0"/>
    <n v="0"/>
    <n v="0"/>
    <n v="68"/>
    <n v="0"/>
    <n v="173"/>
    <n v="92671"/>
    <n v="81839"/>
    <n v="122758"/>
    <n v="150439"/>
    <n v="114333"/>
    <n v="99892"/>
    <n v="152848"/>
    <n v="184139"/>
    <n v="7870803.3611837681"/>
    <n v="81062713.73030366"/>
    <n v="9207531.3173708078"/>
    <n v="28707212.812143642"/>
    <n v="0"/>
    <n v="0"/>
    <n v="0"/>
    <n v="0"/>
    <n v="126848261"/>
    <n v="0"/>
    <n v="0"/>
    <n v="1841506.2634741615"/>
    <n v="5741442.5624287296"/>
    <n v="0"/>
    <n v="0"/>
    <n v="0"/>
    <n v="0"/>
    <n v="7582949"/>
    <n v="134431210"/>
    <n v="110551.98190789473"/>
    <n v="0"/>
    <n v="0"/>
    <n v="1"/>
    <n v="1"/>
    <n v="24249724"/>
    <n v="26747998.353479594"/>
    <n v="26747998"/>
    <n v="77"/>
    <n v="1"/>
    <n v="0"/>
    <n v="0"/>
    <n v="3.4222222222222221"/>
    <n v="3.4222222222222221"/>
    <n v="3.4222222222222221"/>
    <n v="4"/>
    <n v="6660438"/>
    <n v="33408436"/>
    <n v="167839646"/>
  </r>
  <r>
    <x v="5"/>
    <n v="3773"/>
    <x v="23"/>
    <x v="285"/>
    <x v="285"/>
    <x v="282"/>
    <n v="17535"/>
    <n v="117614000745"/>
    <s v="17614117614000745"/>
    <s v="INSTITUCION EDUCATIVA RIOSUCIO"/>
    <n v="1"/>
    <n v="11.313838207114888"/>
    <n v="0.79237499076120754"/>
    <n v="0.10302279537200493"/>
    <n v="1.1030227953720049"/>
    <n v="1331"/>
    <n v="0"/>
    <n v="0"/>
    <n v="28"/>
    <n v="71"/>
    <n v="172"/>
    <n v="414"/>
    <n v="0"/>
    <n v="453"/>
    <n v="0"/>
    <n v="88"/>
    <n v="0"/>
    <n v="10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257494.0083642537"/>
    <n v="78264334.971239716"/>
    <n v="11915628.763656339"/>
    <n v="17423452.862861749"/>
    <n v="3531133.3473714883"/>
    <n v="18951502.328951653"/>
    <n v="0"/>
    <n v="0"/>
    <n v="137343546"/>
    <n v="0"/>
    <n v="0"/>
    <n v="0"/>
    <n v="0"/>
    <n v="0"/>
    <n v="0"/>
    <n v="0"/>
    <n v="0"/>
    <n v="0"/>
    <n v="137343546"/>
    <n v="103188.23891810668"/>
    <n v="1"/>
    <n v="0"/>
    <n v="1"/>
    <n v="1"/>
    <n v="24249724"/>
    <n v="26747998.353479594"/>
    <n v="26747998"/>
    <n v="99"/>
    <n v="1"/>
    <n v="0"/>
    <n v="2.1538461538461537"/>
    <n v="3.1555555555555554"/>
    <n v="5.3094017094017092"/>
    <n v="4"/>
    <n v="4"/>
    <n v="6660438"/>
    <n v="33408436"/>
    <n v="170751982"/>
  </r>
  <r>
    <x v="5"/>
    <n v="3773"/>
    <x v="23"/>
    <x v="285"/>
    <x v="285"/>
    <x v="282"/>
    <n v="18227"/>
    <n v="117614000753"/>
    <s v="17614117614000753"/>
    <s v="INSTITUCION EDUCATIVA ESCUELA NORMAL SUPERIOR SAGRADO CORAZON"/>
    <n v="1"/>
    <n v="11.313838207114888"/>
    <n v="0.79237499076120754"/>
    <n v="0.10302279537200493"/>
    <n v="1.1030227953720049"/>
    <n v="885"/>
    <n v="0"/>
    <n v="18"/>
    <n v="0"/>
    <n v="71"/>
    <n v="0"/>
    <n v="268"/>
    <n v="0"/>
    <n v="377"/>
    <n v="0"/>
    <n v="151"/>
    <n v="0"/>
    <n v="0"/>
    <n v="670"/>
    <n v="0"/>
    <n v="18"/>
    <n v="0"/>
    <n v="71"/>
    <n v="0"/>
    <n v="53"/>
    <n v="0"/>
    <n v="377"/>
    <n v="0"/>
    <n v="151"/>
    <n v="0"/>
    <n v="0"/>
    <n v="92671"/>
    <n v="81839"/>
    <n v="122758"/>
    <n v="150439"/>
    <n v="114333"/>
    <n v="99892"/>
    <n v="152848"/>
    <n v="184139"/>
    <n v="9097422.0668227971"/>
    <n v="58224332.245039932"/>
    <n v="20446135.719455764"/>
    <n v="0"/>
    <n v="0"/>
    <n v="0"/>
    <n v="0"/>
    <n v="0"/>
    <n v="87767890"/>
    <n v="1819484.4133645594"/>
    <n v="7763244.2993386574"/>
    <n v="4089227.1438911525"/>
    <n v="0"/>
    <n v="0"/>
    <n v="0"/>
    <n v="0"/>
    <n v="0"/>
    <n v="13671956"/>
    <n v="101439846"/>
    <n v="114621.29491525424"/>
    <n v="0"/>
    <n v="0"/>
    <n v="1"/>
    <n v="1"/>
    <n v="24249724"/>
    <n v="26747998.353479594"/>
    <n v="26747998"/>
    <n v="89"/>
    <n v="1"/>
    <n v="0"/>
    <n v="0"/>
    <n v="3.9555555555555557"/>
    <n v="3.9555555555555557"/>
    <n v="3.9555555555555557"/>
    <n v="4"/>
    <n v="6660438"/>
    <n v="33408436"/>
    <n v="134848282"/>
  </r>
  <r>
    <x v="5"/>
    <n v="3773"/>
    <x v="23"/>
    <x v="286"/>
    <x v="286"/>
    <x v="283"/>
    <n v="13538"/>
    <n v="117616000696"/>
    <s v="17616117616000696"/>
    <s v="INSTITUCION EDUCATIVA MARIA INMACULADA"/>
    <n v="1"/>
    <n v="11.463414634146341"/>
    <n v="0.80285071242325223"/>
    <n v="0.10460775432545817"/>
    <n v="1.1046077543254582"/>
    <n v="723"/>
    <n v="0"/>
    <n v="0"/>
    <n v="0"/>
    <n v="51"/>
    <n v="0"/>
    <n v="281"/>
    <n v="0"/>
    <n v="291"/>
    <n v="0"/>
    <n v="10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20620.3652558215"/>
    <n v="51708796.571569949"/>
    <n v="13559943.870548461"/>
    <n v="0"/>
    <n v="0"/>
    <n v="0"/>
    <n v="0"/>
    <n v="0"/>
    <n v="70489361"/>
    <n v="0"/>
    <n v="0"/>
    <n v="0"/>
    <n v="0"/>
    <n v="0"/>
    <n v="0"/>
    <n v="0"/>
    <n v="0"/>
    <n v="0"/>
    <n v="70489361"/>
    <n v="97495.658367911485"/>
    <n v="0"/>
    <n v="0"/>
    <n v="1"/>
    <n v="1"/>
    <n v="24249724"/>
    <n v="26786433.170652166"/>
    <n v="26786433"/>
    <n v="51"/>
    <n v="1"/>
    <n v="0"/>
    <n v="0"/>
    <n v="2.2666666666666666"/>
    <n v="2.2666666666666666"/>
    <n v="2.2666666666666666"/>
    <n v="3"/>
    <n v="6660438"/>
    <n v="33446871"/>
    <n v="103936232"/>
  </r>
  <r>
    <x v="5"/>
    <n v="3773"/>
    <x v="23"/>
    <x v="287"/>
    <x v="287"/>
    <x v="284"/>
    <n v="18208"/>
    <n v="117653000124"/>
    <s v="17653117653000124"/>
    <s v="INSTITUCION EDUCATIVA ESCUELA NORMAL SUPERIOR MARIA ESCOLASTICA"/>
    <n v="1"/>
    <n v="10.297427163797822"/>
    <n v="0.72118971514435504"/>
    <n v="9.2252583678451294E-2"/>
    <n v="1.0922525836784513"/>
    <n v="203"/>
    <n v="0"/>
    <n v="0"/>
    <n v="0"/>
    <n v="19"/>
    <n v="0"/>
    <n v="89"/>
    <n v="0"/>
    <n v="79"/>
    <n v="0"/>
    <n v="16"/>
    <n v="0"/>
    <n v="0"/>
    <n v="203"/>
    <n v="0"/>
    <n v="0"/>
    <n v="0"/>
    <n v="19"/>
    <n v="0"/>
    <n v="89"/>
    <n v="0"/>
    <n v="79"/>
    <n v="0"/>
    <n v="16"/>
    <n v="0"/>
    <n v="0"/>
    <n v="92671"/>
    <n v="81839"/>
    <n v="122758"/>
    <n v="150439"/>
    <n v="114333"/>
    <n v="99892"/>
    <n v="152848"/>
    <n v="184139"/>
    <n v="1923182.6444592495"/>
    <n v="15017328.344871011"/>
    <n v="2145323.8826751895"/>
    <n v="0"/>
    <n v="0"/>
    <n v="0"/>
    <n v="0"/>
    <n v="0"/>
    <n v="19085835"/>
    <n v="384636.52889184997"/>
    <n v="3003465.6689742026"/>
    <n v="429064.7765350379"/>
    <n v="0"/>
    <n v="0"/>
    <n v="0"/>
    <n v="0"/>
    <n v="0"/>
    <n v="3817167"/>
    <n v="22903002"/>
    <n v="112822.66995073891"/>
    <n v="0"/>
    <n v="0"/>
    <n v="0"/>
    <n v="0"/>
    <n v="19701352"/>
    <n v="21518852.623958625"/>
    <n v="21518853"/>
    <n v="19"/>
    <n v="0"/>
    <n v="1"/>
    <n v="0"/>
    <n v="0.84444444444444444"/>
    <n v="0.84444444444444444"/>
    <n v="0.84444444444444444"/>
    <n v="1"/>
    <n v="6660438"/>
    <n v="28179291"/>
    <n v="51082293"/>
  </r>
  <r>
    <x v="5"/>
    <n v="3773"/>
    <x v="23"/>
    <x v="287"/>
    <x v="287"/>
    <x v="284"/>
    <n v="13493"/>
    <n v="117653000647"/>
    <s v="17653117653000647"/>
    <s v="INSTITUCION EDUCATIVA DE LA PRESENTACION"/>
    <n v="1"/>
    <n v="10.297427163797822"/>
    <n v="0.72118971514435504"/>
    <n v="9.2252583678451294E-2"/>
    <n v="1.0922525836784513"/>
    <n v="406"/>
    <n v="0"/>
    <n v="0"/>
    <n v="0"/>
    <n v="19"/>
    <n v="0"/>
    <n v="134"/>
    <n v="0"/>
    <n v="156"/>
    <n v="0"/>
    <n v="97"/>
    <n v="0"/>
    <n v="0"/>
    <n v="406"/>
    <n v="0"/>
    <n v="0"/>
    <n v="0"/>
    <n v="19"/>
    <n v="0"/>
    <n v="134"/>
    <n v="0"/>
    <n v="156"/>
    <n v="0"/>
    <n v="97"/>
    <n v="0"/>
    <n v="0"/>
    <n v="92671"/>
    <n v="81839"/>
    <n v="122758"/>
    <n v="150439"/>
    <n v="114333"/>
    <n v="99892"/>
    <n v="152848"/>
    <n v="184139"/>
    <n v="1923182.6444592495"/>
    <n v="25922769.166741624"/>
    <n v="13006026.038718335"/>
    <n v="0"/>
    <n v="0"/>
    <n v="0"/>
    <n v="0"/>
    <n v="0"/>
    <n v="40851978"/>
    <n v="384636.52889184997"/>
    <n v="5184553.8333483255"/>
    <n v="2601205.2077436671"/>
    <n v="0"/>
    <n v="0"/>
    <n v="0"/>
    <n v="0"/>
    <n v="0"/>
    <n v="8170396"/>
    <n v="49022374"/>
    <n v="120744.76354679803"/>
    <n v="0"/>
    <n v="0"/>
    <n v="0"/>
    <n v="0"/>
    <n v="19701352"/>
    <n v="21518852.623958625"/>
    <n v="21518853"/>
    <n v="19"/>
    <n v="0"/>
    <n v="1"/>
    <n v="0"/>
    <n v="0.84444444444444444"/>
    <n v="0.84444444444444444"/>
    <n v="0.84444444444444444"/>
    <n v="1"/>
    <n v="6660438"/>
    <n v="28179291"/>
    <n v="77201665"/>
  </r>
  <r>
    <x v="5"/>
    <n v="3773"/>
    <x v="23"/>
    <x v="287"/>
    <x v="287"/>
    <x v="284"/>
    <n v="2874"/>
    <n v="117653000663"/>
    <s v="17653117653000663"/>
    <s v="INSTITUCION EDUCATIVA PIO XII"/>
    <n v="1"/>
    <n v="10.297427163797822"/>
    <n v="0.72118971514435504"/>
    <n v="9.2252583678451294E-2"/>
    <n v="1.0922525836784513"/>
    <n v="345"/>
    <n v="0"/>
    <n v="0"/>
    <n v="0"/>
    <n v="23"/>
    <n v="0"/>
    <n v="154"/>
    <n v="0"/>
    <n v="110"/>
    <n v="0"/>
    <n v="58"/>
    <n v="0"/>
    <n v="0"/>
    <n v="345"/>
    <n v="0"/>
    <n v="0"/>
    <n v="0"/>
    <n v="23"/>
    <n v="0"/>
    <n v="154"/>
    <n v="0"/>
    <n v="110"/>
    <n v="0"/>
    <n v="58"/>
    <n v="0"/>
    <n v="0"/>
    <n v="92671"/>
    <n v="81839"/>
    <n v="122758"/>
    <n v="150439"/>
    <n v="114333"/>
    <n v="99892"/>
    <n v="152848"/>
    <n v="184139"/>
    <n v="2328063.2011875124"/>
    <n v="23598658.827654447"/>
    <n v="7776799.0746975616"/>
    <n v="0"/>
    <n v="0"/>
    <n v="0"/>
    <n v="0"/>
    <n v="0"/>
    <n v="33703521"/>
    <n v="465612.64023750258"/>
    <n v="4719731.7655308899"/>
    <n v="1555359.8149395122"/>
    <n v="0"/>
    <n v="0"/>
    <n v="0"/>
    <n v="0"/>
    <n v="0"/>
    <n v="6740704"/>
    <n v="40444225"/>
    <n v="117229.63768115942"/>
    <n v="0"/>
    <n v="0"/>
    <n v="0"/>
    <n v="0"/>
    <n v="19701352"/>
    <n v="21518852.623958625"/>
    <n v="21518853"/>
    <n v="23"/>
    <n v="1"/>
    <n v="0"/>
    <n v="0"/>
    <n v="1.0222222222222221"/>
    <n v="1.0222222222222221"/>
    <n v="1.0222222222222221"/>
    <n v="2"/>
    <n v="6660438"/>
    <n v="28179291"/>
    <n v="68623516"/>
  </r>
  <r>
    <x v="5"/>
    <n v="3773"/>
    <x v="23"/>
    <x v="287"/>
    <x v="287"/>
    <x v="284"/>
    <n v="18223"/>
    <n v="117653000671"/>
    <s v="17653117653000671"/>
    <s v="INSTITUCION EDUCATIVA SARA OSPINA GRISALES"/>
    <n v="1"/>
    <n v="10.297427163797822"/>
    <n v="0.72118971514435504"/>
    <n v="9.2252583678451294E-2"/>
    <n v="1.0922525836784513"/>
    <n v="246"/>
    <n v="0"/>
    <n v="0"/>
    <n v="0"/>
    <n v="12"/>
    <n v="0"/>
    <n v="97"/>
    <n v="0"/>
    <n v="88"/>
    <n v="0"/>
    <n v="0"/>
    <n v="0"/>
    <n v="49"/>
    <n v="246"/>
    <n v="0"/>
    <n v="0"/>
    <n v="0"/>
    <n v="12"/>
    <n v="0"/>
    <n v="97"/>
    <n v="0"/>
    <n v="88"/>
    <n v="0"/>
    <n v="0"/>
    <n v="0"/>
    <n v="49"/>
    <n v="92671"/>
    <n v="81839"/>
    <n v="122758"/>
    <n v="150439"/>
    <n v="114333"/>
    <n v="99892"/>
    <n v="152848"/>
    <n v="184139"/>
    <n v="1214641.6701847892"/>
    <n v="16536938.951197244"/>
    <n v="0"/>
    <n v="8051551.9353641244"/>
    <n v="0"/>
    <n v="0"/>
    <n v="0"/>
    <n v="0"/>
    <n v="25803133"/>
    <n v="242928.33403695785"/>
    <n v="3307387.7902394487"/>
    <n v="0"/>
    <n v="1610310.3870728251"/>
    <n v="0"/>
    <n v="0"/>
    <n v="0"/>
    <n v="0"/>
    <n v="5160627"/>
    <n v="30963760"/>
    <n v="125868.94308943089"/>
    <n v="0"/>
    <n v="0"/>
    <n v="0"/>
    <n v="0"/>
    <n v="19701352"/>
    <n v="21518852.623958625"/>
    <n v="21518853"/>
    <n v="12"/>
    <n v="1"/>
    <n v="0"/>
    <n v="0"/>
    <n v="0.53333333333333333"/>
    <n v="0.53333333333333333"/>
    <n v="0.53333333333333333"/>
    <n v="1"/>
    <n v="6660438"/>
    <n v="28179291"/>
    <n v="59143051"/>
  </r>
  <r>
    <x v="5"/>
    <n v="3773"/>
    <x v="23"/>
    <x v="288"/>
    <x v="288"/>
    <x v="285"/>
    <n v="13419"/>
    <n v="117662002792"/>
    <s v="17662117662002792"/>
    <s v="INSTITUCION EDUCATIVA SAN AGUSTIN"/>
    <n v="1"/>
    <n v="13.53305785123967"/>
    <n v="0.94780006515414283"/>
    <n v="0.12653834601351904"/>
    <n v="1.126538346013519"/>
    <n v="918"/>
    <n v="0"/>
    <n v="0"/>
    <n v="0"/>
    <n v="65"/>
    <n v="0"/>
    <n v="396"/>
    <n v="0"/>
    <n v="314"/>
    <n v="0"/>
    <n v="14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85833.2791222231"/>
    <n v="65458287.906574272"/>
    <n v="19775697.982029643"/>
    <n v="0"/>
    <n v="0"/>
    <n v="0"/>
    <n v="0"/>
    <n v="0"/>
    <n v="92019819"/>
    <n v="0"/>
    <n v="0"/>
    <n v="0"/>
    <n v="0"/>
    <n v="0"/>
    <n v="0"/>
    <n v="0"/>
    <n v="0"/>
    <n v="0"/>
    <n v="92019819"/>
    <n v="100239.45424836602"/>
    <n v="0"/>
    <n v="0"/>
    <n v="1"/>
    <n v="1"/>
    <n v="24249724"/>
    <n v="27318243.966244336"/>
    <n v="27318244"/>
    <n v="65"/>
    <n v="1"/>
    <n v="0"/>
    <n v="0"/>
    <n v="2.8888888888888888"/>
    <n v="2.8888888888888888"/>
    <n v="2.8888888888888888"/>
    <n v="3"/>
    <n v="6660438"/>
    <n v="33978682"/>
    <n v="125998501"/>
  </r>
  <r>
    <x v="5"/>
    <n v="3773"/>
    <x v="23"/>
    <x v="289"/>
    <x v="289"/>
    <x v="286"/>
    <n v="13430"/>
    <n v="117777000432"/>
    <s v="17777117777000432"/>
    <s v="INSTITUCION EDUCATIVA SAN VICTOR"/>
    <n v="1"/>
    <n v="11.181363140265702"/>
    <n v="0.78309697847668491"/>
    <n v="0.10161904781980689"/>
    <n v="1.1016190478198069"/>
    <n v="296"/>
    <n v="0"/>
    <n v="0"/>
    <n v="26"/>
    <n v="0"/>
    <n v="85"/>
    <n v="69"/>
    <n v="0"/>
    <n v="90"/>
    <n v="0"/>
    <n v="0"/>
    <n v="0"/>
    <n v="26"/>
    <n v="296"/>
    <n v="0"/>
    <n v="0"/>
    <n v="26"/>
    <n v="0"/>
    <n v="85"/>
    <n v="69"/>
    <n v="0"/>
    <n v="90"/>
    <n v="0"/>
    <n v="0"/>
    <n v="0"/>
    <n v="26"/>
    <n v="92671"/>
    <n v="81839"/>
    <n v="122758"/>
    <n v="150439"/>
    <n v="114333"/>
    <n v="99892"/>
    <n v="152848"/>
    <n v="184139"/>
    <n v="0"/>
    <n v="14334708.799469503"/>
    <n v="0"/>
    <n v="4308888.1663090624"/>
    <n v="3274736.6754539316"/>
    <n v="9353649.0436093733"/>
    <n v="0"/>
    <n v="0"/>
    <n v="31271983"/>
    <n v="0"/>
    <n v="2866941.7598939007"/>
    <n v="0"/>
    <n v="861777.6332618125"/>
    <n v="654947.33509078634"/>
    <n v="1870729.8087218746"/>
    <n v="0"/>
    <n v="0"/>
    <n v="6254397"/>
    <n v="37526380"/>
    <n v="126778.31081081081"/>
    <n v="1"/>
    <n v="0"/>
    <n v="0"/>
    <n v="1"/>
    <n v="24249724"/>
    <n v="26713957.86277312"/>
    <n v="26713958"/>
    <n v="26"/>
    <n v="1"/>
    <n v="0"/>
    <n v="2"/>
    <n v="0"/>
    <n v="2"/>
    <n v="2"/>
    <n v="2"/>
    <n v="6660438"/>
    <n v="33374396"/>
    <n v="70900776"/>
  </r>
  <r>
    <x v="5"/>
    <n v="3773"/>
    <x v="23"/>
    <x v="289"/>
    <x v="289"/>
    <x v="286"/>
    <n v="18326"/>
    <n v="117777000726"/>
    <s v="17777117777000726"/>
    <s v="INSTITUCION EDUCATIVA FRANCISCO JOSE DE CALDAS"/>
    <n v="1"/>
    <n v="11.181363140265702"/>
    <n v="0.78309697847668491"/>
    <n v="0.10161904781980689"/>
    <n v="1.1016190478198069"/>
    <n v="904"/>
    <n v="0"/>
    <n v="0"/>
    <n v="0"/>
    <n v="44"/>
    <n v="0"/>
    <n v="343"/>
    <n v="0"/>
    <n v="359"/>
    <n v="0"/>
    <n v="0"/>
    <n v="0"/>
    <n v="158"/>
    <n v="904"/>
    <n v="0"/>
    <n v="0"/>
    <n v="0"/>
    <n v="44"/>
    <n v="0"/>
    <n v="343"/>
    <n v="0"/>
    <n v="359"/>
    <n v="0"/>
    <n v="0"/>
    <n v="0"/>
    <n v="158"/>
    <n v="92671"/>
    <n v="81839"/>
    <n v="122758"/>
    <n v="150439"/>
    <n v="114333"/>
    <n v="99892"/>
    <n v="152848"/>
    <n v="184139"/>
    <n v="4491878.1063424107"/>
    <n v="63289091.680676676"/>
    <n v="0"/>
    <n v="26184781.933724303"/>
    <n v="0"/>
    <n v="0"/>
    <n v="0"/>
    <n v="0"/>
    <n v="93965752"/>
    <n v="898375.62126848206"/>
    <n v="12657818.336135337"/>
    <n v="0"/>
    <n v="5236956.3867448606"/>
    <n v="0"/>
    <n v="0"/>
    <n v="0"/>
    <n v="0"/>
    <n v="18793150"/>
    <n v="112758902"/>
    <n v="124733.29867256636"/>
    <n v="0"/>
    <n v="0"/>
    <n v="0"/>
    <n v="0"/>
    <n v="19701352"/>
    <n v="21703384.631002847"/>
    <n v="21703385"/>
    <n v="44"/>
    <n v="1"/>
    <n v="0"/>
    <n v="0"/>
    <n v="1.9555555555555555"/>
    <n v="1.9555555555555555"/>
    <n v="1.9555555555555555"/>
    <n v="2"/>
    <n v="6660438"/>
    <n v="28363823"/>
    <n v="141122725"/>
  </r>
  <r>
    <x v="5"/>
    <n v="3773"/>
    <x v="23"/>
    <x v="289"/>
    <x v="289"/>
    <x v="286"/>
    <n v="13497"/>
    <n v="117777000734"/>
    <s v="17777117777000734"/>
    <s v="INSTITUCION EDUCATIVA SUPIA"/>
    <n v="1"/>
    <n v="11.181363140265702"/>
    <n v="0.78309697847668491"/>
    <n v="0.10161904781980689"/>
    <n v="1.1016190478198069"/>
    <n v="1385"/>
    <n v="0"/>
    <n v="0"/>
    <n v="0"/>
    <n v="85"/>
    <n v="0"/>
    <n v="551"/>
    <n v="0"/>
    <n v="507"/>
    <n v="0"/>
    <n v="132"/>
    <n v="0"/>
    <n v="110"/>
    <n v="195"/>
    <n v="0"/>
    <n v="0"/>
    <n v="0"/>
    <n v="85"/>
    <n v="0"/>
    <n v="0"/>
    <n v="0"/>
    <n v="0"/>
    <n v="0"/>
    <n v="0"/>
    <n v="0"/>
    <n v="110"/>
    <n v="92671"/>
    <n v="81839"/>
    <n v="122758"/>
    <n v="150439"/>
    <n v="114333"/>
    <n v="99892"/>
    <n v="152848"/>
    <n v="184139"/>
    <n v="8677491.796343293"/>
    <n v="95384414.527287632"/>
    <n v="17850696.74153883"/>
    <n v="18229911.472846031"/>
    <n v="0"/>
    <n v="0"/>
    <n v="0"/>
    <n v="0"/>
    <n v="140142515"/>
    <n v="1735498.3592686586"/>
    <n v="0"/>
    <n v="0"/>
    <n v="3645982.2945692064"/>
    <n v="0"/>
    <n v="0"/>
    <n v="0"/>
    <n v="0"/>
    <n v="5381481"/>
    <n v="145523996"/>
    <n v="105071.4772563177"/>
    <n v="0"/>
    <n v="0"/>
    <n v="0"/>
    <n v="0"/>
    <n v="19701352"/>
    <n v="21703384.631002847"/>
    <n v="21703385"/>
    <n v="85"/>
    <n v="1"/>
    <n v="0"/>
    <n v="0"/>
    <n v="3.7777777777777777"/>
    <n v="3.7777777777777777"/>
    <n v="3.7777777777777777"/>
    <n v="4"/>
    <n v="6660438"/>
    <n v="28363823"/>
    <n v="173887819"/>
  </r>
  <r>
    <x v="5"/>
    <n v="3773"/>
    <x v="23"/>
    <x v="290"/>
    <x v="290"/>
    <x v="287"/>
    <n v="2684"/>
    <n v="117867000164"/>
    <s v="17867117867000164"/>
    <s v="INSTITUCION EDUCATIVA SAN PABLO"/>
    <n v="1"/>
    <n v="13.549337260677467"/>
    <n v="0.94894020846066096"/>
    <n v="0.12671084776568309"/>
    <n v="1.1267108477656831"/>
    <n v="759"/>
    <n v="0"/>
    <n v="0"/>
    <n v="9"/>
    <n v="42"/>
    <n v="51"/>
    <n v="264"/>
    <n v="0"/>
    <n v="274"/>
    <n v="0"/>
    <n v="2"/>
    <n v="0"/>
    <n v="117"/>
    <n v="759"/>
    <n v="0"/>
    <n v="0"/>
    <n v="9"/>
    <n v="42"/>
    <n v="51"/>
    <n v="264"/>
    <n v="0"/>
    <n v="274"/>
    <n v="0"/>
    <n v="2"/>
    <n v="0"/>
    <n v="117"/>
    <n v="92671"/>
    <n v="81839"/>
    <n v="122758"/>
    <n v="150439"/>
    <n v="114333"/>
    <n v="99892"/>
    <n v="152848"/>
    <n v="184139"/>
    <n v="4385363.6808783319"/>
    <n v="49608382.319819108"/>
    <n v="276625.54050003947"/>
    <n v="19831646.627561528"/>
    <n v="1159382.0822183446"/>
    <n v="5740019.4002554901"/>
    <n v="0"/>
    <n v="0"/>
    <n v="81001420"/>
    <n v="877072.73617566645"/>
    <n v="9921676.4639638215"/>
    <n v="55325.108100007892"/>
    <n v="3966329.3255123054"/>
    <n v="231876.41644366895"/>
    <n v="1148003.8800510981"/>
    <n v="0"/>
    <n v="0"/>
    <n v="16200284"/>
    <n v="97201704"/>
    <n v="128065.4861660079"/>
    <n v="1"/>
    <n v="0"/>
    <n v="0"/>
    <n v="1"/>
    <n v="24249724"/>
    <n v="27322427.086123832"/>
    <n v="27322427"/>
    <n v="51"/>
    <n v="1"/>
    <n v="0"/>
    <n v="0.69230769230769229"/>
    <n v="1.8666666666666667"/>
    <n v="2.5589743589743588"/>
    <n v="2.5589743589743588"/>
    <n v="3"/>
    <n v="6660438"/>
    <n v="33982865"/>
    <n v="131184569"/>
  </r>
  <r>
    <x v="5"/>
    <n v="3773"/>
    <x v="23"/>
    <x v="291"/>
    <x v="291"/>
    <x v="288"/>
    <n v="3006"/>
    <n v="117873000168"/>
    <s v="17873117873000168"/>
    <s v="INSTITUCION EDUCATIVA GERARDO ARIAS RAMIREZ"/>
    <n v="1"/>
    <n v="6.8612276810646069"/>
    <n v="0.48053234639462811"/>
    <n v="5.5841531187779479E-2"/>
    <n v="1.0558415311877796"/>
    <n v="1776"/>
    <n v="0"/>
    <n v="0"/>
    <n v="1"/>
    <n v="69"/>
    <n v="14"/>
    <n v="593"/>
    <n v="0"/>
    <n v="751"/>
    <n v="0"/>
    <n v="1"/>
    <n v="0"/>
    <n v="347"/>
    <n v="348"/>
    <n v="0"/>
    <n v="0"/>
    <n v="0"/>
    <n v="0"/>
    <n v="0"/>
    <n v="0"/>
    <n v="0"/>
    <n v="0"/>
    <n v="0"/>
    <n v="1"/>
    <n v="0"/>
    <n v="347"/>
    <n v="92671"/>
    <n v="81839"/>
    <n v="122758"/>
    <n v="150439"/>
    <n v="114333"/>
    <n v="99892"/>
    <n v="152848"/>
    <n v="184139"/>
    <n v="6751366.447032488"/>
    <n v="116133716.25525828"/>
    <n v="129612.99468554945"/>
    <n v="55117391.206294358"/>
    <n v="120717.5297852924"/>
    <n v="1476581.7112677356"/>
    <n v="0"/>
    <n v="0"/>
    <n v="179729386"/>
    <n v="0"/>
    <n v="0"/>
    <n v="25922.598937109891"/>
    <n v="11023478.241258873"/>
    <n v="0"/>
    <n v="0"/>
    <n v="0"/>
    <n v="0"/>
    <n v="11049401"/>
    <n v="190778787"/>
    <n v="107420.48817567568"/>
    <n v="1"/>
    <n v="0"/>
    <n v="0"/>
    <n v="1"/>
    <n v="24249724"/>
    <n v="25603865.719041046"/>
    <n v="25603866"/>
    <n v="70"/>
    <n v="1"/>
    <n v="0"/>
    <n v="7.6923076923076927E-2"/>
    <n v="3.0666666666666669"/>
    <n v="3.143589743589744"/>
    <n v="3.143589743589744"/>
    <n v="4"/>
    <n v="6660438"/>
    <n v="32264304"/>
    <n v="223043091"/>
  </r>
  <r>
    <x v="5"/>
    <n v="3773"/>
    <x v="23"/>
    <x v="291"/>
    <x v="291"/>
    <x v="288"/>
    <n v="17527"/>
    <n v="117873000800"/>
    <s v="17873117873000800"/>
    <s v="INSTITUCION EDUCATIVA JAIME DUQUE GRISALES"/>
    <n v="1"/>
    <n v="6.8612276810646069"/>
    <n v="0.48053234639462811"/>
    <n v="5.5841531187779479E-2"/>
    <n v="1.0558415311877796"/>
    <n v="844"/>
    <n v="0"/>
    <n v="0"/>
    <n v="0"/>
    <n v="46"/>
    <n v="0"/>
    <n v="317"/>
    <n v="0"/>
    <n v="340"/>
    <n v="0"/>
    <n v="141"/>
    <n v="0"/>
    <n v="0"/>
    <n v="844"/>
    <n v="0"/>
    <n v="0"/>
    <n v="0"/>
    <n v="46"/>
    <n v="0"/>
    <n v="317"/>
    <n v="0"/>
    <n v="340"/>
    <n v="0"/>
    <n v="141"/>
    <n v="0"/>
    <n v="0"/>
    <n v="92671"/>
    <n v="81839"/>
    <n v="122758"/>
    <n v="150439"/>
    <n v="114333"/>
    <n v="99892"/>
    <n v="152848"/>
    <n v="184139"/>
    <n v="4500910.9646883253"/>
    <n v="56770722.901565984"/>
    <n v="18275432.250662472"/>
    <n v="0"/>
    <n v="0"/>
    <n v="0"/>
    <n v="0"/>
    <n v="0"/>
    <n v="79547066"/>
    <n v="900182.19293766515"/>
    <n v="11354144.580313198"/>
    <n v="3655086.4501324943"/>
    <n v="0"/>
    <n v="0"/>
    <n v="0"/>
    <n v="0"/>
    <n v="0"/>
    <n v="15909413"/>
    <n v="95456479"/>
    <n v="113100.09360189573"/>
    <n v="0"/>
    <n v="0"/>
    <n v="0"/>
    <n v="0"/>
    <n v="19701352"/>
    <n v="20801505.662149422"/>
    <n v="20801506"/>
    <n v="46"/>
    <n v="1"/>
    <n v="0"/>
    <n v="0"/>
    <n v="2.0444444444444443"/>
    <n v="2.0444444444444443"/>
    <n v="2.0444444444444443"/>
    <n v="3"/>
    <n v="6660438"/>
    <n v="27461944"/>
    <n v="122918423"/>
  </r>
  <r>
    <x v="5"/>
    <n v="3773"/>
    <x v="23"/>
    <x v="291"/>
    <x v="291"/>
    <x v="288"/>
    <n v="18212"/>
    <n v="117873000982"/>
    <s v="17873117873000982"/>
    <s v="INSTITUCION EDUCATIVA SAN PEDRO CLAVER"/>
    <n v="1"/>
    <n v="6.8612276810646069"/>
    <n v="0.48053234639462811"/>
    <n v="5.5841531187779479E-2"/>
    <n v="1.0558415311877796"/>
    <n v="874"/>
    <n v="0"/>
    <n v="0"/>
    <n v="0"/>
    <n v="46"/>
    <n v="0"/>
    <n v="353"/>
    <n v="0"/>
    <n v="326"/>
    <n v="0"/>
    <n v="88"/>
    <n v="0"/>
    <n v="61"/>
    <n v="61"/>
    <n v="0"/>
    <n v="0"/>
    <n v="0"/>
    <n v="0"/>
    <n v="0"/>
    <n v="0"/>
    <n v="0"/>
    <n v="0"/>
    <n v="0"/>
    <n v="0"/>
    <n v="0"/>
    <n v="61"/>
    <n v="92671"/>
    <n v="81839"/>
    <n v="122758"/>
    <n v="150439"/>
    <n v="114333"/>
    <n v="99892"/>
    <n v="152848"/>
    <n v="184139"/>
    <n v="4500910.9646883253"/>
    <n v="58671721.233125277"/>
    <n v="11405943.53232835"/>
    <n v="9689224.39073186"/>
    <n v="0"/>
    <n v="0"/>
    <n v="0"/>
    <n v="0"/>
    <n v="84267800"/>
    <n v="0"/>
    <n v="0"/>
    <n v="0"/>
    <n v="1937844.8781463723"/>
    <n v="0"/>
    <n v="0"/>
    <n v="0"/>
    <n v="0"/>
    <n v="1937845"/>
    <n v="86205645"/>
    <n v="98633.461098398169"/>
    <n v="0"/>
    <n v="0"/>
    <n v="0"/>
    <n v="0"/>
    <n v="19701352"/>
    <n v="20801505.662149422"/>
    <n v="20801506"/>
    <n v="46"/>
    <n v="1"/>
    <n v="0"/>
    <n v="0"/>
    <n v="2.0444444444444443"/>
    <n v="2.0444444444444443"/>
    <n v="2.0444444444444443"/>
    <n v="3"/>
    <n v="6660438"/>
    <n v="27461944"/>
    <n v="113667589"/>
  </r>
  <r>
    <x v="5"/>
    <n v="3773"/>
    <x v="23"/>
    <x v="291"/>
    <x v="291"/>
    <x v="288"/>
    <n v="13487"/>
    <n v="117873000991"/>
    <s v="17873117873000991"/>
    <s v="INSTITUCION EDUCATIVA SANTA LUISA DE MARILLAC"/>
    <n v="1"/>
    <n v="6.8612276810646069"/>
    <n v="0.48053234639462811"/>
    <n v="5.5841531187779479E-2"/>
    <n v="1.0558415311877796"/>
    <n v="1220"/>
    <n v="0"/>
    <n v="0"/>
    <n v="0"/>
    <n v="80"/>
    <n v="0"/>
    <n v="504"/>
    <n v="0"/>
    <n v="449"/>
    <n v="0"/>
    <n v="113"/>
    <n v="0"/>
    <n v="7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27671.2429362172"/>
    <n v="82347791.36254549"/>
    <n v="14646268.399467086"/>
    <n v="11754141.06416652"/>
    <n v="0"/>
    <n v="0"/>
    <n v="0"/>
    <n v="0"/>
    <n v="116575872"/>
    <n v="0"/>
    <n v="0"/>
    <n v="0"/>
    <n v="0"/>
    <n v="0"/>
    <n v="0"/>
    <n v="0"/>
    <n v="0"/>
    <n v="0"/>
    <n v="116575872"/>
    <n v="95553.993442622945"/>
    <n v="0"/>
    <n v="0"/>
    <n v="0"/>
    <n v="0"/>
    <n v="19701352"/>
    <n v="20801505.662149422"/>
    <n v="20801506"/>
    <n v="80"/>
    <n v="1"/>
    <n v="0"/>
    <n v="0"/>
    <n v="3.5555555555555554"/>
    <n v="3.5555555555555554"/>
    <n v="3.5555555555555554"/>
    <n v="4"/>
    <n v="6660438"/>
    <n v="27461944"/>
    <n v="144037816"/>
  </r>
  <r>
    <x v="5"/>
    <n v="3773"/>
    <x v="23"/>
    <x v="292"/>
    <x v="292"/>
    <x v="289"/>
    <n v="18224"/>
    <n v="117877000103"/>
    <s v="17877117877000103"/>
    <s v="INSTITUCION EDUCATIVA LA MILAGROSA"/>
    <n v="1"/>
    <n v="8.7243460764587528"/>
    <n v="0.61101754463699687"/>
    <n v="7.5583720787631481E-2"/>
    <n v="1.0755837207876315"/>
    <n v="768"/>
    <n v="0"/>
    <n v="17"/>
    <n v="0"/>
    <n v="59"/>
    <n v="0"/>
    <n v="369"/>
    <n v="0"/>
    <n v="237"/>
    <n v="0"/>
    <n v="8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575331.8431724058"/>
    <n v="53342965.85207662"/>
    <n v="11355139.550094534"/>
    <n v="0"/>
    <n v="0"/>
    <n v="0"/>
    <n v="0"/>
    <n v="0"/>
    <n v="72273437"/>
    <n v="0"/>
    <n v="0"/>
    <n v="0"/>
    <n v="0"/>
    <n v="0"/>
    <n v="0"/>
    <n v="0"/>
    <n v="0"/>
    <n v="0"/>
    <n v="72273437"/>
    <n v="94106.037760416672"/>
    <n v="0"/>
    <n v="0"/>
    <n v="0"/>
    <n v="0"/>
    <n v="19701352"/>
    <n v="21190453.488706846"/>
    <n v="21190453"/>
    <n v="76"/>
    <n v="1"/>
    <n v="0"/>
    <n v="0"/>
    <n v="3.3777777777777778"/>
    <n v="3.3777777777777778"/>
    <n v="3.3777777777777778"/>
    <n v="4"/>
    <n v="6660438"/>
    <n v="27850891"/>
    <n v="100124328"/>
  </r>
  <r>
    <x v="5"/>
    <n v="3773"/>
    <x v="23"/>
    <x v="292"/>
    <x v="292"/>
    <x v="289"/>
    <n v="18327"/>
    <n v="117877000111"/>
    <s v="17877117877000111"/>
    <s v="INSTITUCION EDUCATIVA NAZARIO RESTREPO"/>
    <n v="1"/>
    <n v="8.7243460764587528"/>
    <n v="0.61101754463699687"/>
    <n v="7.5583720787631481E-2"/>
    <n v="1.0755837207876315"/>
    <n v="797"/>
    <n v="0"/>
    <n v="0"/>
    <n v="0"/>
    <n v="36"/>
    <n v="0"/>
    <n v="266"/>
    <n v="0"/>
    <n v="353"/>
    <n v="0"/>
    <n v="59"/>
    <n v="0"/>
    <n v="83"/>
    <n v="797"/>
    <n v="0"/>
    <n v="0"/>
    <n v="0"/>
    <n v="36"/>
    <n v="0"/>
    <n v="266"/>
    <n v="0"/>
    <n v="353"/>
    <n v="0"/>
    <n v="59"/>
    <n v="0"/>
    <n v="83"/>
    <n v="92671"/>
    <n v="81839"/>
    <n v="122758"/>
    <n v="150439"/>
    <n v="114333"/>
    <n v="99892"/>
    <n v="152848"/>
    <n v="184139"/>
    <n v="3588315.0836079814"/>
    <n v="54487286.901708625"/>
    <n v="7790153.8773904359"/>
    <n v="13430208.367840352"/>
    <n v="0"/>
    <n v="0"/>
    <n v="0"/>
    <n v="0"/>
    <n v="79295964"/>
    <n v="717663.01672159636"/>
    <n v="10897457.380341727"/>
    <n v="1558030.7754780874"/>
    <n v="2686041.6735680704"/>
    <n v="0"/>
    <n v="0"/>
    <n v="0"/>
    <n v="0"/>
    <n v="15859193"/>
    <n v="95155157"/>
    <n v="119391.66499372647"/>
    <n v="0"/>
    <n v="0"/>
    <n v="0"/>
    <n v="0"/>
    <n v="19701352"/>
    <n v="21190453.488706846"/>
    <n v="21190453"/>
    <n v="36"/>
    <n v="1"/>
    <n v="0"/>
    <n v="0"/>
    <n v="1.6"/>
    <n v="1.6"/>
    <n v="1.6"/>
    <n v="2"/>
    <n v="6660438"/>
    <n v="27850891"/>
    <n v="123006048"/>
  </r>
  <r>
    <x v="6"/>
    <n v="3776"/>
    <x v="24"/>
    <x v="293"/>
    <x v="293"/>
    <x v="290"/>
    <n v="1726"/>
    <n v="118001000471"/>
    <s v="18001118001000471"/>
    <s v="INSTITUTO TECNICO AGROINDUSTRIAL DE LA AMAZONIA"/>
    <n v="1"/>
    <n v="14.509358972677308"/>
    <n v="1.0161762057633321"/>
    <n v="0.13688354033590802"/>
    <n v="1.1368835403359081"/>
    <n v="826"/>
    <n v="0"/>
    <n v="0"/>
    <n v="0"/>
    <n v="64"/>
    <n v="0"/>
    <n v="361"/>
    <n v="0"/>
    <n v="314"/>
    <n v="0"/>
    <n v="0"/>
    <n v="0"/>
    <n v="87"/>
    <n v="64"/>
    <n v="0"/>
    <n v="0"/>
    <n v="0"/>
    <n v="64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42792.6122540124"/>
    <n v="62802953.138846509"/>
    <n v="0"/>
    <n v="14879751.19443965"/>
    <n v="0"/>
    <n v="0"/>
    <n v="0"/>
    <n v="0"/>
    <n v="84425497"/>
    <n v="1348558.5224508024"/>
    <n v="0"/>
    <n v="0"/>
    <n v="0"/>
    <n v="0"/>
    <n v="0"/>
    <n v="0"/>
    <n v="0"/>
    <n v="1348559"/>
    <n v="85774056"/>
    <n v="103842.68280871671"/>
    <n v="0"/>
    <n v="1"/>
    <n v="1"/>
    <n v="1"/>
    <n v="24249724"/>
    <n v="27569112.073288638"/>
    <n v="27569112"/>
    <n v="64"/>
    <n v="1"/>
    <n v="0"/>
    <n v="0"/>
    <n v="2.8444444444444446"/>
    <n v="2.8444444444444446"/>
    <n v="2.8444444444444446"/>
    <n v="3"/>
    <n v="6660438"/>
    <n v="34229550"/>
    <n v="120003606"/>
  </r>
  <r>
    <x v="6"/>
    <n v="3776"/>
    <x v="24"/>
    <x v="293"/>
    <x v="293"/>
    <x v="290"/>
    <n v="115877"/>
    <n v="118001002776"/>
    <s v="18001118001002776"/>
    <s v="INSTITUCION EDUCATIVA DIVINO NIÑO"/>
    <n v="1"/>
    <n v="14.509358972677308"/>
    <n v="1.0161762057633321"/>
    <n v="0.13688354033590802"/>
    <n v="1.1368835403359081"/>
    <n v="1233"/>
    <n v="9"/>
    <n v="0"/>
    <n v="8"/>
    <n v="82"/>
    <n v="56"/>
    <n v="635"/>
    <n v="0"/>
    <n v="363"/>
    <n v="0"/>
    <n v="40"/>
    <n v="0"/>
    <n v="4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639203.0344504528"/>
    <n v="92855329.233435288"/>
    <n v="5582461.9857822163"/>
    <n v="6841264.9169837469"/>
    <n v="2209716.1988928313"/>
    <n v="6359671.9542291341"/>
    <n v="0"/>
    <n v="0"/>
    <n v="122487647"/>
    <n v="0"/>
    <n v="0"/>
    <n v="0"/>
    <n v="0"/>
    <n v="0"/>
    <n v="0"/>
    <n v="0"/>
    <n v="0"/>
    <n v="0"/>
    <n v="122487647"/>
    <n v="99341.15733982157"/>
    <n v="1"/>
    <n v="1"/>
    <n v="1"/>
    <n v="1"/>
    <n v="24249724"/>
    <n v="27569112.073288638"/>
    <n v="27569112"/>
    <n v="99"/>
    <n v="1"/>
    <n v="0"/>
    <n v="1.3076923076923077"/>
    <n v="3.6444444444444444"/>
    <n v="4.9521367521367523"/>
    <n v="4"/>
    <n v="4"/>
    <n v="6660438"/>
    <n v="34229550"/>
    <n v="156717197"/>
  </r>
  <r>
    <x v="6"/>
    <n v="3776"/>
    <x v="24"/>
    <x v="293"/>
    <x v="293"/>
    <x v="290"/>
    <n v="117256"/>
    <n v="118001002903"/>
    <s v="18001118001002903"/>
    <s v="INSTITUCION EDUCATIVA BELLO HORIZONTE"/>
    <n v="1"/>
    <n v="14.509358972677308"/>
    <n v="1.0161762057633321"/>
    <n v="0.13688354033590802"/>
    <n v="1.1368835403359081"/>
    <n v="1215"/>
    <n v="0"/>
    <n v="0"/>
    <n v="69"/>
    <n v="0"/>
    <n v="85"/>
    <n v="436"/>
    <n v="0"/>
    <n v="490"/>
    <n v="0"/>
    <n v="13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86156347.565291658"/>
    <n v="18840809.202014979"/>
    <n v="0"/>
    <n v="8968848.1013885513"/>
    <n v="9653073.5019549355"/>
    <n v="0"/>
    <n v="0"/>
    <n v="123619078"/>
    <n v="0"/>
    <n v="0"/>
    <n v="0"/>
    <n v="0"/>
    <n v="0"/>
    <n v="0"/>
    <n v="0"/>
    <n v="0"/>
    <n v="0"/>
    <n v="123619078"/>
    <n v="101744.09711934156"/>
    <n v="1"/>
    <n v="1"/>
    <n v="1"/>
    <n v="1"/>
    <n v="24249724"/>
    <n v="27569112.073288638"/>
    <n v="27569112"/>
    <n v="69"/>
    <n v="1"/>
    <n v="0"/>
    <n v="5.3076923076923075"/>
    <n v="0"/>
    <n v="5.3076923076923075"/>
    <n v="4"/>
    <n v="4"/>
    <n v="6660438"/>
    <n v="34229550"/>
    <n v="157848628"/>
  </r>
  <r>
    <x v="6"/>
    <n v="3776"/>
    <x v="24"/>
    <x v="293"/>
    <x v="293"/>
    <x v="290"/>
    <n v="1714"/>
    <n v="118001003152"/>
    <s v="18001118001003152"/>
    <s v="INSTITUCION EDUCATIVA CIUDADELA SIGLO XXI"/>
    <n v="1"/>
    <n v="14.509358972677308"/>
    <n v="1.0161762057633321"/>
    <n v="0.13688354033590802"/>
    <n v="1.1368835403359081"/>
    <n v="1274"/>
    <n v="0"/>
    <n v="0"/>
    <n v="0"/>
    <n v="88"/>
    <n v="0"/>
    <n v="737"/>
    <n v="0"/>
    <n v="344"/>
    <n v="0"/>
    <n v="105"/>
    <n v="0"/>
    <n v="0"/>
    <n v="105"/>
    <n v="0"/>
    <n v="0"/>
    <n v="0"/>
    <n v="0"/>
    <n v="0"/>
    <n v="0"/>
    <n v="0"/>
    <n v="0"/>
    <n v="0"/>
    <n v="105"/>
    <n v="0"/>
    <n v="0"/>
    <n v="92671"/>
    <n v="81839"/>
    <n v="122758"/>
    <n v="150439"/>
    <n v="114333"/>
    <n v="99892"/>
    <n v="152848"/>
    <n v="184139"/>
    <n v="9271339.8418492675"/>
    <n v="100577766.43421197"/>
    <n v="14653962.712678317"/>
    <n v="0"/>
    <n v="0"/>
    <n v="0"/>
    <n v="0"/>
    <n v="0"/>
    <n v="124503069"/>
    <n v="0"/>
    <n v="0"/>
    <n v="2930792.5425356636"/>
    <n v="0"/>
    <n v="0"/>
    <n v="0"/>
    <n v="0"/>
    <n v="0"/>
    <n v="2930793"/>
    <n v="127433862"/>
    <n v="100026.57927786499"/>
    <n v="0"/>
    <n v="1"/>
    <n v="1"/>
    <n v="1"/>
    <n v="24249724"/>
    <n v="27569112.073288638"/>
    <n v="27569112"/>
    <n v="88"/>
    <n v="1"/>
    <n v="0"/>
    <n v="0"/>
    <n v="3.911111111111111"/>
    <n v="3.911111111111111"/>
    <n v="3.911111111111111"/>
    <n v="4"/>
    <n v="6660438"/>
    <n v="34229550"/>
    <n v="161663412"/>
  </r>
  <r>
    <x v="6"/>
    <n v="3776"/>
    <x v="24"/>
    <x v="293"/>
    <x v="293"/>
    <x v="290"/>
    <n v="131268"/>
    <n v="118001004191"/>
    <s v="18001118001004191"/>
    <s v="INSTITUCION EDUCATIVA LA ESPERANZA"/>
    <n v="1"/>
    <n v="14.509358972677308"/>
    <n v="1.0161762057633321"/>
    <n v="0.13688354033590802"/>
    <n v="1.1368835403359081"/>
    <n v="1333"/>
    <n v="0"/>
    <n v="0"/>
    <n v="0"/>
    <n v="103"/>
    <n v="0"/>
    <n v="666"/>
    <n v="0"/>
    <n v="459"/>
    <n v="0"/>
    <n v="105"/>
    <n v="0"/>
    <n v="0"/>
    <n v="264"/>
    <n v="0"/>
    <n v="0"/>
    <n v="0"/>
    <n v="103"/>
    <n v="0"/>
    <n v="161"/>
    <n v="0"/>
    <n v="0"/>
    <n v="0"/>
    <n v="0"/>
    <n v="0"/>
    <n v="0"/>
    <n v="92671"/>
    <n v="81839"/>
    <n v="122758"/>
    <n v="150439"/>
    <n v="114333"/>
    <n v="99892"/>
    <n v="152848"/>
    <n v="184139"/>
    <n v="10851681.860346301"/>
    <n v="104671588.56474417"/>
    <n v="14653962.712678317"/>
    <n v="0"/>
    <n v="0"/>
    <n v="0"/>
    <n v="0"/>
    <n v="0"/>
    <n v="130177233"/>
    <n v="2170336.3720692601"/>
    <n v="2995933.4682531226"/>
    <n v="0"/>
    <n v="0"/>
    <n v="0"/>
    <n v="0"/>
    <n v="0"/>
    <n v="0"/>
    <n v="5166270"/>
    <n v="135343503"/>
    <n v="101533.01050262565"/>
    <n v="0"/>
    <n v="1"/>
    <n v="1"/>
    <n v="1"/>
    <n v="24249724"/>
    <n v="27569112.073288638"/>
    <n v="27569112"/>
    <n v="103"/>
    <n v="1"/>
    <n v="0"/>
    <n v="0"/>
    <n v="4.5777777777777775"/>
    <n v="4.5777777777777775"/>
    <n v="4"/>
    <n v="4"/>
    <n v="6660438"/>
    <n v="34229550"/>
    <n v="169573053"/>
  </r>
  <r>
    <x v="6"/>
    <n v="3775"/>
    <x v="25"/>
    <x v="294"/>
    <x v="294"/>
    <x v="291"/>
    <n v="2111"/>
    <n v="118150000719"/>
    <s v="18150118150000719"/>
    <s v="I.E EL CHAIRA JOSE MARIA CORDOBA"/>
    <n v="1"/>
    <n v="38.14501045219496"/>
    <n v="2.6715206414774939"/>
    <n v="0.38733435117981346"/>
    <n v="1.3873343511798135"/>
    <n v="1994"/>
    <n v="0"/>
    <n v="0"/>
    <n v="69"/>
    <n v="52"/>
    <n v="536"/>
    <n v="364"/>
    <n v="38"/>
    <n v="650"/>
    <n v="0"/>
    <n v="0"/>
    <n v="0"/>
    <n v="28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85414.4062255938"/>
    <n v="115127588.74973163"/>
    <n v="0"/>
    <n v="59482119.850284889"/>
    <n v="10944648.787767472"/>
    <n v="79546988.12662296"/>
    <n v="0"/>
    <n v="0"/>
    <n v="271786760"/>
    <n v="0"/>
    <n v="0"/>
    <n v="0"/>
    <n v="0"/>
    <n v="0"/>
    <n v="0"/>
    <n v="0"/>
    <n v="0"/>
    <n v="0"/>
    <n v="271786760"/>
    <n v="136302.28686058175"/>
    <n v="1"/>
    <n v="1"/>
    <n v="1"/>
    <n v="1"/>
    <n v="24249724"/>
    <n v="33642475.111829549"/>
    <n v="33642475"/>
    <n v="121"/>
    <n v="0"/>
    <n v="1"/>
    <n v="5.3076923076923075"/>
    <n v="2.3111111111111109"/>
    <n v="7.6188034188034184"/>
    <n v="4"/>
    <n v="4"/>
    <n v="26641753"/>
    <n v="60284228"/>
    <n v="332070988"/>
  </r>
  <r>
    <x v="6"/>
    <n v="3775"/>
    <x v="25"/>
    <x v="294"/>
    <x v="294"/>
    <x v="291"/>
    <n v="2112"/>
    <n v="118150001758"/>
    <s v="18150118150001758"/>
    <s v="I.E AGROECOLOGICO AMAZONICO"/>
    <n v="1"/>
    <n v="38.14501045219496"/>
    <n v="2.6715206414774939"/>
    <n v="0.38733435117981346"/>
    <n v="1.3873343511798135"/>
    <n v="1168"/>
    <n v="0"/>
    <n v="8"/>
    <n v="0"/>
    <n v="73"/>
    <n v="0"/>
    <n v="586"/>
    <n v="0"/>
    <n v="373"/>
    <n v="0"/>
    <n v="1"/>
    <n v="0"/>
    <n v="12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413818.594312944"/>
    <n v="108882995.67159036"/>
    <n v="170306.39028213156"/>
    <n v="26506067.442056775"/>
    <n v="0"/>
    <n v="0"/>
    <n v="0"/>
    <n v="0"/>
    <n v="145973188"/>
    <n v="0"/>
    <n v="0"/>
    <n v="0"/>
    <n v="0"/>
    <n v="0"/>
    <n v="0"/>
    <n v="0"/>
    <n v="0"/>
    <n v="0"/>
    <n v="145973188"/>
    <n v="124977.04452054795"/>
    <n v="0"/>
    <n v="1"/>
    <n v="1"/>
    <n v="1"/>
    <n v="24249724"/>
    <n v="33642475.111829549"/>
    <n v="33642475"/>
    <n v="81"/>
    <n v="0"/>
    <n v="1"/>
    <n v="0"/>
    <n v="3.6"/>
    <n v="3.6"/>
    <n v="3.6"/>
    <n v="4"/>
    <n v="26641753"/>
    <n v="60284228"/>
    <n v="206257416"/>
  </r>
  <r>
    <x v="6"/>
    <n v="3775"/>
    <x v="25"/>
    <x v="295"/>
    <x v="295"/>
    <x v="292"/>
    <n v="1330"/>
    <n v="118205000187"/>
    <s v="18205118205000187"/>
    <s v="I.E ANGEL CUNIBERTI"/>
    <n v="1"/>
    <n v="22.970592221168179"/>
    <n v="1.6087664032159668"/>
    <n v="0.22654143403350102"/>
    <n v="1.226541434033501"/>
    <n v="996"/>
    <n v="0"/>
    <n v="0"/>
    <n v="0"/>
    <n v="63"/>
    <n v="0"/>
    <n v="481"/>
    <n v="0"/>
    <n v="322"/>
    <n v="0"/>
    <n v="5"/>
    <n v="0"/>
    <n v="125"/>
    <n v="996"/>
    <n v="0"/>
    <n v="0"/>
    <n v="0"/>
    <n v="63"/>
    <n v="0"/>
    <n v="481"/>
    <n v="0"/>
    <n v="322"/>
    <n v="0"/>
    <n v="5"/>
    <n v="0"/>
    <n v="125"/>
    <n v="92671"/>
    <n v="81839"/>
    <n v="122758"/>
    <n v="150439"/>
    <n v="114333"/>
    <n v="99892"/>
    <n v="152848"/>
    <n v="184139"/>
    <n v="7160883.73769907"/>
    <n v="80604276.309153751"/>
    <n v="752838.86679542263"/>
    <n v="23064958.349320732"/>
    <n v="0"/>
    <n v="0"/>
    <n v="0"/>
    <n v="0"/>
    <n v="111582957"/>
    <n v="1432176.7475398141"/>
    <n v="16120855.261830751"/>
    <n v="150567.77335908453"/>
    <n v="4612991.669864146"/>
    <n v="0"/>
    <n v="0"/>
    <n v="0"/>
    <n v="0"/>
    <n v="22316591"/>
    <n v="133899548"/>
    <n v="134437.29718875501"/>
    <n v="0"/>
    <n v="1"/>
    <n v="1"/>
    <n v="1"/>
    <n v="24249724"/>
    <n v="29743291.249876607"/>
    <n v="29743291"/>
    <n v="63"/>
    <n v="1"/>
    <n v="0"/>
    <n v="0"/>
    <n v="2.8"/>
    <n v="2.8"/>
    <n v="2.8"/>
    <n v="3"/>
    <n v="6660438"/>
    <n v="36403729"/>
    <n v="170303277"/>
  </r>
  <r>
    <x v="6"/>
    <n v="3775"/>
    <x v="25"/>
    <x v="296"/>
    <x v="296"/>
    <x v="293"/>
    <n v="1335"/>
    <n v="118247003607"/>
    <s v="18247118247003607"/>
    <s v="I.E. MARCO FIDEL SUAREZ"/>
    <n v="1"/>
    <n v="20.413157295697701"/>
    <n v="1.4296541127319387"/>
    <n v="0.19944204769673501"/>
    <n v="1.1994420476967349"/>
    <n v="730"/>
    <n v="0"/>
    <n v="0"/>
    <n v="0"/>
    <n v="41"/>
    <n v="0"/>
    <n v="248"/>
    <n v="0"/>
    <n v="317"/>
    <n v="0"/>
    <n v="0"/>
    <n v="0"/>
    <n v="124"/>
    <n v="630"/>
    <n v="0"/>
    <n v="0"/>
    <n v="0"/>
    <n v="0"/>
    <n v="0"/>
    <n v="189"/>
    <n v="0"/>
    <n v="317"/>
    <n v="0"/>
    <n v="0"/>
    <n v="0"/>
    <n v="124"/>
    <n v="92671"/>
    <n v="81839"/>
    <n v="122758"/>
    <n v="150439"/>
    <n v="114333"/>
    <n v="99892"/>
    <n v="152848"/>
    <n v="184139"/>
    <n v="4557293.2540862691"/>
    <n v="55461042.823920995"/>
    <n v="0"/>
    <n v="22374914.914467689"/>
    <n v="0"/>
    <n v="0"/>
    <n v="0"/>
    <n v="0"/>
    <n v="82393251"/>
    <n v="0"/>
    <n v="9933907.1394350529"/>
    <n v="0"/>
    <n v="4474982.9828935377"/>
    <n v="0"/>
    <n v="0"/>
    <n v="0"/>
    <n v="0"/>
    <n v="14408890"/>
    <n v="96802141"/>
    <n v="132605.67260273974"/>
    <n v="0"/>
    <n v="1"/>
    <n v="1"/>
    <n v="1"/>
    <n v="24249724"/>
    <n v="29086138.610640656"/>
    <n v="29086139"/>
    <n v="41"/>
    <n v="1"/>
    <n v="0"/>
    <n v="0"/>
    <n v="1.8222222222222222"/>
    <n v="1.8222222222222222"/>
    <n v="1.8222222222222222"/>
    <n v="2"/>
    <n v="6660438"/>
    <n v="35746577"/>
    <n v="132548718"/>
  </r>
  <r>
    <x v="6"/>
    <n v="3775"/>
    <x v="25"/>
    <x v="297"/>
    <x v="297"/>
    <x v="294"/>
    <n v="1222"/>
    <n v="118753002341"/>
    <s v="18753118753002341"/>
    <s v="I.E VERDE AMAZONICO"/>
    <n v="1"/>
    <n v="30.465264499681325"/>
    <n v="2.1336626204617248"/>
    <n v="0.3059573431227674"/>
    <n v="1.3059573431227673"/>
    <n v="699"/>
    <n v="0"/>
    <n v="0"/>
    <n v="0"/>
    <n v="56"/>
    <n v="0"/>
    <n v="376"/>
    <n v="0"/>
    <n v="224"/>
    <n v="0"/>
    <n v="1"/>
    <n v="0"/>
    <n v="42"/>
    <n v="267"/>
    <n v="0"/>
    <n v="0"/>
    <n v="0"/>
    <n v="0"/>
    <n v="0"/>
    <n v="0"/>
    <n v="0"/>
    <n v="224"/>
    <n v="0"/>
    <n v="1"/>
    <n v="0"/>
    <n v="42"/>
    <n v="92671"/>
    <n v="81839"/>
    <n v="122758"/>
    <n v="150439"/>
    <n v="114333"/>
    <n v="99892"/>
    <n v="152848"/>
    <n v="184139"/>
    <n v="6777364.8848936781"/>
    <n v="64126945.802294493"/>
    <n v="160316.71152706468"/>
    <n v="8251610.5031659314"/>
    <n v="0"/>
    <n v="0"/>
    <n v="0"/>
    <n v="0"/>
    <n v="79316238"/>
    <n v="0"/>
    <n v="4788145.286571322"/>
    <n v="32063.342305412938"/>
    <n v="1650322.1006331865"/>
    <n v="0"/>
    <n v="0"/>
    <n v="0"/>
    <n v="0"/>
    <n v="6470531"/>
    <n v="85786769"/>
    <n v="122727.85264663806"/>
    <n v="0"/>
    <n v="1"/>
    <n v="1"/>
    <n v="1"/>
    <n v="24249724"/>
    <n v="31669105.126500405"/>
    <n v="31669105"/>
    <n v="56"/>
    <n v="0"/>
    <n v="1"/>
    <n v="0"/>
    <n v="2.4888888888888889"/>
    <n v="2.4888888888888889"/>
    <n v="2.4888888888888889"/>
    <n v="3"/>
    <n v="19981315"/>
    <n v="51650420"/>
    <n v="137437189"/>
  </r>
  <r>
    <x v="6"/>
    <n v="3775"/>
    <x v="25"/>
    <x v="298"/>
    <x v="298"/>
    <x v="113"/>
    <n v="1454"/>
    <n v="118860001293"/>
    <s v="18860118860001293"/>
    <s v="I.E VALPARAISO"/>
    <n v="1"/>
    <n v="27.650581190560057"/>
    <n v="1.9365337045065594"/>
    <n v="0.27613207185198729"/>
    <n v="1.2761320718519873"/>
    <n v="424"/>
    <n v="0"/>
    <n v="0"/>
    <n v="0"/>
    <n v="31"/>
    <n v="0"/>
    <n v="214"/>
    <n v="0"/>
    <n v="127"/>
    <n v="0"/>
    <n v="0"/>
    <n v="0"/>
    <n v="5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666073.4921484608"/>
    <n v="35613144.066248521"/>
    <n v="0"/>
    <n v="9982961.7033817377"/>
    <n v="0"/>
    <n v="0"/>
    <n v="0"/>
    <n v="0"/>
    <n v="49262179"/>
    <n v="0"/>
    <n v="0"/>
    <n v="0"/>
    <n v="0"/>
    <n v="0"/>
    <n v="0"/>
    <n v="0"/>
    <n v="0"/>
    <n v="0"/>
    <n v="49262179"/>
    <n v="116184.38443396226"/>
    <n v="0"/>
    <n v="1"/>
    <n v="1"/>
    <n v="1"/>
    <n v="24249724"/>
    <n v="30945850.529958859"/>
    <n v="30945851"/>
    <n v="31"/>
    <n v="0"/>
    <n v="1"/>
    <n v="0"/>
    <n v="1.3777777777777778"/>
    <n v="1.3777777777777778"/>
    <n v="1.3777777777777778"/>
    <n v="2"/>
    <n v="13320876"/>
    <n v="44266727"/>
    <n v="93528906"/>
  </r>
  <r>
    <x v="7"/>
    <n v="3778"/>
    <x v="26"/>
    <x v="299"/>
    <x v="299"/>
    <x v="295"/>
    <n v="2063"/>
    <n v="119001000036"/>
    <s v="19001119001000036"/>
    <s v="INSTITUCIÓN EDUCATIVA ALEJANDRO DE HUMBOLDT"/>
    <n v="1"/>
    <n v="9.0974382651584271"/>
    <n v="0.63714739678461485"/>
    <n v="7.9537123183175171E-2"/>
    <n v="1.0795371231831752"/>
    <n v="964"/>
    <n v="0"/>
    <n v="11"/>
    <n v="4"/>
    <n v="40"/>
    <n v="86"/>
    <n v="279"/>
    <n v="0"/>
    <n v="360"/>
    <n v="0"/>
    <n v="1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02131.0218679095"/>
    <n v="56454524.480856054"/>
    <n v="24384014.542860519"/>
    <n v="0"/>
    <n v="493706.87161960785"/>
    <n v="9273992.5185751822"/>
    <n v="0"/>
    <n v="0"/>
    <n v="95708369"/>
    <n v="0"/>
    <n v="0"/>
    <n v="0"/>
    <n v="0"/>
    <n v="0"/>
    <n v="0"/>
    <n v="0"/>
    <n v="0"/>
    <n v="0"/>
    <n v="95708369"/>
    <n v="99282.540456431539"/>
    <n v="1"/>
    <n v="0"/>
    <n v="0"/>
    <n v="1"/>
    <n v="24249724"/>
    <n v="26178477.284945998"/>
    <n v="26178477"/>
    <n v="55"/>
    <n v="1"/>
    <n v="0"/>
    <n v="0.30769230769230771"/>
    <n v="2.2666666666666666"/>
    <n v="2.5743589743589741"/>
    <n v="2.5743589743589741"/>
    <n v="3"/>
    <n v="6660438"/>
    <n v="32838915"/>
    <n v="128547284"/>
  </r>
  <r>
    <x v="7"/>
    <n v="3778"/>
    <x v="26"/>
    <x v="299"/>
    <x v="299"/>
    <x v="295"/>
    <n v="2053"/>
    <n v="119001000061"/>
    <s v="19001119001000061"/>
    <s v="INSTITUCIÓN EDUCATIVA FRANCISCO ANTONIO DE ULLOA"/>
    <n v="1"/>
    <n v="9.0974382651584271"/>
    <n v="0.63714739678461485"/>
    <n v="7.9537123183175171E-2"/>
    <n v="1.0795371231831752"/>
    <n v="1208"/>
    <n v="0"/>
    <n v="13"/>
    <n v="1"/>
    <n v="61"/>
    <n v="32"/>
    <n v="554"/>
    <n v="0"/>
    <n v="368"/>
    <n v="0"/>
    <n v="17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03092.0709455945"/>
    <n v="81457076.011501223"/>
    <n v="23721405.452021919"/>
    <n v="0"/>
    <n v="123426.71790490196"/>
    <n v="3450787.9138884395"/>
    <n v="0"/>
    <n v="0"/>
    <n v="116155788"/>
    <n v="0"/>
    <n v="0"/>
    <n v="0"/>
    <n v="0"/>
    <n v="0"/>
    <n v="0"/>
    <n v="0"/>
    <n v="0"/>
    <n v="0"/>
    <n v="116155788"/>
    <n v="96155.453642384105"/>
    <n v="1"/>
    <n v="0"/>
    <n v="0"/>
    <n v="1"/>
    <n v="24249724"/>
    <n v="26178477.284945998"/>
    <n v="26178477"/>
    <n v="75"/>
    <n v="1"/>
    <n v="0"/>
    <n v="7.6923076923076927E-2"/>
    <n v="3.2888888888888888"/>
    <n v="3.3658119658119658"/>
    <n v="3.3658119658119658"/>
    <n v="4"/>
    <n v="6660438"/>
    <n v="32838915"/>
    <n v="148994703"/>
  </r>
  <r>
    <x v="7"/>
    <n v="3778"/>
    <x v="26"/>
    <x v="299"/>
    <x v="299"/>
    <x v="295"/>
    <n v="2054"/>
    <n v="119001000079"/>
    <s v="19001119001000079"/>
    <s v="INSTITUCIÓN EDUCATIVA JOSE EUSEBIO CARO"/>
    <n v="1"/>
    <n v="9.0974382651584271"/>
    <n v="0.63714739678461485"/>
    <n v="7.9537123183175171E-2"/>
    <n v="1.0795371231831752"/>
    <n v="2729"/>
    <n v="0"/>
    <n v="0"/>
    <n v="0"/>
    <n v="219"/>
    <n v="0"/>
    <n v="1377"/>
    <n v="0"/>
    <n v="857"/>
    <n v="0"/>
    <n v="27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909150.858609259"/>
    <n v="197369965.08643571"/>
    <n v="36576021.814290777"/>
    <n v="0"/>
    <n v="0"/>
    <n v="0"/>
    <n v="0"/>
    <n v="0"/>
    <n v="255855138"/>
    <n v="0"/>
    <n v="0"/>
    <n v="0"/>
    <n v="0"/>
    <n v="0"/>
    <n v="0"/>
    <n v="0"/>
    <n v="0"/>
    <n v="0"/>
    <n v="255855138"/>
    <n v="93754.172957127157"/>
    <n v="0"/>
    <n v="0"/>
    <n v="0"/>
    <n v="0"/>
    <n v="19701352"/>
    <n v="21268340.860899094"/>
    <n v="21268341"/>
    <n v="219"/>
    <n v="1"/>
    <n v="0"/>
    <n v="0"/>
    <n v="9.7333333333333325"/>
    <n v="9.7333333333333325"/>
    <n v="4"/>
    <n v="4"/>
    <n v="6660438"/>
    <n v="27928779"/>
    <n v="283783917"/>
  </r>
  <r>
    <x v="7"/>
    <n v="3778"/>
    <x v="26"/>
    <x v="299"/>
    <x v="299"/>
    <x v="295"/>
    <n v="2055"/>
    <n v="119001000192"/>
    <s v="19001119001000192"/>
    <s v="INSTITUCIÓN EDUCATIVA COMERCIAL DEL NORTE"/>
    <n v="1"/>
    <n v="9.0974382651584271"/>
    <n v="0.63714739678461485"/>
    <n v="7.9537123183175171E-2"/>
    <n v="1.0795371231831752"/>
    <n v="1593"/>
    <n v="0"/>
    <n v="10"/>
    <n v="9"/>
    <n v="89"/>
    <n v="61"/>
    <n v="558"/>
    <n v="78"/>
    <n v="534"/>
    <n v="0"/>
    <n v="0"/>
    <n v="23"/>
    <n v="231"/>
    <n v="70"/>
    <n v="0"/>
    <n v="0"/>
    <n v="0"/>
    <n v="0"/>
    <n v="0"/>
    <n v="0"/>
    <n v="0"/>
    <n v="0"/>
    <n v="0"/>
    <n v="0"/>
    <n v="0"/>
    <n v="70"/>
    <n v="92671"/>
    <n v="81839"/>
    <n v="122758"/>
    <n v="150439"/>
    <n v="114333"/>
    <n v="99892"/>
    <n v="152848"/>
    <n v="184139"/>
    <n v="9904136.6895082947"/>
    <n v="96476276.57761316"/>
    <n v="0"/>
    <n v="37515436.098421901"/>
    <n v="1110840.4611441176"/>
    <n v="14989360.000952909"/>
    <n v="0"/>
    <n v="4572052.3854940142"/>
    <n v="164568102"/>
    <n v="0"/>
    <n v="0"/>
    <n v="0"/>
    <n v="2273662.7938437518"/>
    <n v="0"/>
    <n v="0"/>
    <n v="0"/>
    <n v="0"/>
    <n v="2273663"/>
    <n v="166841765"/>
    <n v="104734.3157564344"/>
    <n v="1"/>
    <n v="0"/>
    <n v="0"/>
    <n v="1"/>
    <n v="24249724"/>
    <n v="26178477.284945998"/>
    <n v="26178477"/>
    <n v="108"/>
    <n v="1"/>
    <n v="0"/>
    <n v="0.69230769230769229"/>
    <n v="4.4000000000000004"/>
    <n v="5.0923076923076929"/>
    <n v="4"/>
    <n v="4"/>
    <n v="6660438"/>
    <n v="32838915"/>
    <n v="199680680"/>
  </r>
  <r>
    <x v="7"/>
    <n v="3778"/>
    <x v="26"/>
    <x v="299"/>
    <x v="299"/>
    <x v="295"/>
    <n v="2056"/>
    <n v="119001000257"/>
    <s v="19001119001000257"/>
    <s v="NUESTRA SEÑORA DE FATIMA"/>
    <n v="1"/>
    <n v="9.0974382651584271"/>
    <n v="0.63714739678461485"/>
    <n v="7.9537123183175171E-2"/>
    <n v="1.0795371231831752"/>
    <n v="475"/>
    <n v="0"/>
    <n v="0"/>
    <n v="0"/>
    <n v="38"/>
    <n v="0"/>
    <n v="190"/>
    <n v="0"/>
    <n v="183"/>
    <n v="0"/>
    <n v="64"/>
    <n v="0"/>
    <n v="0"/>
    <n v="130"/>
    <n v="0"/>
    <n v="0"/>
    <n v="0"/>
    <n v="38"/>
    <n v="0"/>
    <n v="28"/>
    <n v="0"/>
    <n v="0"/>
    <n v="0"/>
    <n v="64"/>
    <n v="0"/>
    <n v="0"/>
    <n v="92671"/>
    <n v="81839"/>
    <n v="122758"/>
    <n v="150439"/>
    <n v="114333"/>
    <n v="99892"/>
    <n v="152848"/>
    <n v="184139"/>
    <n v="3801587.8202153048"/>
    <n v="32953893.006822076"/>
    <n v="8481396.3627340943"/>
    <n v="0"/>
    <n v="0"/>
    <n v="0"/>
    <n v="0"/>
    <n v="0"/>
    <n v="45236877"/>
    <n v="760317.56404306111"/>
    <n v="494750.13629545213"/>
    <n v="1696279.2725468189"/>
    <n v="0"/>
    <n v="0"/>
    <n v="0"/>
    <n v="0"/>
    <n v="0"/>
    <n v="2951347"/>
    <n v="48188224"/>
    <n v="101448.89263157894"/>
    <n v="0"/>
    <n v="0"/>
    <n v="0"/>
    <n v="0"/>
    <n v="19701352"/>
    <n v="21268340.860899094"/>
    <n v="21268341"/>
    <n v="38"/>
    <n v="1"/>
    <n v="0"/>
    <n v="0"/>
    <n v="1.6888888888888889"/>
    <n v="1.6888888888888889"/>
    <n v="1.6888888888888889"/>
    <n v="2"/>
    <n v="6660438"/>
    <n v="27928779"/>
    <n v="76117003"/>
  </r>
  <r>
    <x v="7"/>
    <n v="3778"/>
    <x v="26"/>
    <x v="299"/>
    <x v="299"/>
    <x v="295"/>
    <n v="2057"/>
    <n v="119001000265"/>
    <s v="19001119001000265"/>
    <s v="INSTITUCIÓN EDUCATIVA TECNICO INDUSTRIAL"/>
    <n v="1"/>
    <n v="9.0974382651584271"/>
    <n v="0.63714739678461485"/>
    <n v="7.9537123183175171E-2"/>
    <n v="1.0795371231831752"/>
    <n v="2285"/>
    <n v="0"/>
    <n v="21"/>
    <n v="0"/>
    <n v="195"/>
    <n v="0"/>
    <n v="1150"/>
    <n v="0"/>
    <n v="644"/>
    <n v="0"/>
    <n v="0"/>
    <n v="0"/>
    <n v="27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609025.504381735"/>
    <n v="158496740.09179306"/>
    <n v="0"/>
    <n v="44661233.450502262"/>
    <n v="0"/>
    <n v="0"/>
    <n v="0"/>
    <n v="0"/>
    <n v="224766999"/>
    <n v="0"/>
    <n v="0"/>
    <n v="0"/>
    <n v="0"/>
    <n v="0"/>
    <n v="0"/>
    <n v="0"/>
    <n v="0"/>
    <n v="0"/>
    <n v="224766999"/>
    <n v="98366.301531728663"/>
    <n v="0"/>
    <n v="0"/>
    <n v="0"/>
    <n v="0"/>
    <n v="19701352"/>
    <n v="21268340.860899094"/>
    <n v="21268341"/>
    <n v="216"/>
    <n v="1"/>
    <n v="0"/>
    <n v="0"/>
    <n v="9.6"/>
    <n v="9.6"/>
    <n v="4"/>
    <n v="4"/>
    <n v="6660438"/>
    <n v="27928779"/>
    <n v="252695778"/>
  </r>
  <r>
    <x v="7"/>
    <n v="3778"/>
    <x v="26"/>
    <x v="299"/>
    <x v="299"/>
    <x v="295"/>
    <n v="2062"/>
    <n v="119001000486"/>
    <s v="19001119001000486"/>
    <s v="INSTITUCIÓN EDUCATIVA GABRIELA MISTRAL"/>
    <n v="1"/>
    <n v="9.0974382651584271"/>
    <n v="0.63714739678461485"/>
    <n v="7.9537123183175171E-2"/>
    <n v="1.0795371231831752"/>
    <n v="1672"/>
    <n v="5"/>
    <n v="0"/>
    <n v="7"/>
    <n v="80"/>
    <n v="84"/>
    <n v="619"/>
    <n v="0"/>
    <n v="582"/>
    <n v="0"/>
    <n v="29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03342.779400642"/>
    <n v="106106234.58764964"/>
    <n v="39093936.359477468"/>
    <n v="0"/>
    <n v="1481120.6148588236"/>
    <n v="9058318.2739571538"/>
    <n v="0"/>
    <n v="0"/>
    <n v="163742953"/>
    <n v="0"/>
    <n v="0"/>
    <n v="0"/>
    <n v="0"/>
    <n v="0"/>
    <n v="0"/>
    <n v="0"/>
    <n v="0"/>
    <n v="0"/>
    <n v="163742953"/>
    <n v="97932.388157894733"/>
    <n v="1"/>
    <n v="0"/>
    <n v="0"/>
    <n v="1"/>
    <n v="24249724"/>
    <n v="26178477.284945998"/>
    <n v="26178477"/>
    <n v="92"/>
    <n v="1"/>
    <n v="0"/>
    <n v="0.92307692307692313"/>
    <n v="3.5555555555555554"/>
    <n v="4.4786324786324787"/>
    <n v="4"/>
    <n v="4"/>
    <n v="6660438"/>
    <n v="32838915"/>
    <n v="196581868"/>
  </r>
  <r>
    <x v="7"/>
    <n v="3778"/>
    <x v="26"/>
    <x v="299"/>
    <x v="299"/>
    <x v="295"/>
    <n v="2064"/>
    <n v="119001000508"/>
    <s v="19001119001000508"/>
    <s v="INSTITUCIÓN EDUCATIVA NIÑO JESUS DE PRAGA"/>
    <n v="1"/>
    <n v="9.0974382651584271"/>
    <n v="0.63714739678461485"/>
    <n v="7.9537123183175171E-2"/>
    <n v="1.0795371231831752"/>
    <n v="430"/>
    <n v="0"/>
    <n v="0"/>
    <n v="0"/>
    <n v="28"/>
    <n v="0"/>
    <n v="177"/>
    <n v="0"/>
    <n v="168"/>
    <n v="0"/>
    <n v="57"/>
    <n v="0"/>
    <n v="0"/>
    <n v="57"/>
    <n v="0"/>
    <n v="0"/>
    <n v="0"/>
    <n v="0"/>
    <n v="0"/>
    <n v="0"/>
    <n v="0"/>
    <n v="0"/>
    <n v="0"/>
    <n v="57"/>
    <n v="0"/>
    <n v="0"/>
    <n v="92671"/>
    <n v="81839"/>
    <n v="122758"/>
    <n v="150439"/>
    <n v="114333"/>
    <n v="99892"/>
    <n v="152848"/>
    <n v="184139"/>
    <n v="2801169.9727902249"/>
    <n v="30480142.325344816"/>
    <n v="7553743.6355600525"/>
    <n v="0"/>
    <n v="0"/>
    <n v="0"/>
    <n v="0"/>
    <n v="0"/>
    <n v="40835056"/>
    <n v="0"/>
    <n v="0"/>
    <n v="1510748.7271120106"/>
    <n v="0"/>
    <n v="0"/>
    <n v="0"/>
    <n v="0"/>
    <n v="0"/>
    <n v="1510749"/>
    <n v="42345805"/>
    <n v="98478.616279069771"/>
    <n v="0"/>
    <n v="0"/>
    <n v="0"/>
    <n v="0"/>
    <n v="19701352"/>
    <n v="21268340.860899094"/>
    <n v="21268341"/>
    <n v="28"/>
    <n v="1"/>
    <n v="0"/>
    <n v="0"/>
    <n v="1.2444444444444445"/>
    <n v="1.2444444444444445"/>
    <n v="1.2444444444444445"/>
    <n v="2"/>
    <n v="6660438"/>
    <n v="27928779"/>
    <n v="70274584"/>
  </r>
  <r>
    <x v="7"/>
    <n v="3778"/>
    <x v="26"/>
    <x v="299"/>
    <x v="299"/>
    <x v="295"/>
    <n v="2065"/>
    <n v="119001000524"/>
    <s v="19001119001000524"/>
    <s v="INSTITUCIÓN EDUCATIVA FRANCISCO DE PAULA SANTANDER"/>
    <n v="1"/>
    <n v="9.0974382651584271"/>
    <n v="0.63714739678461485"/>
    <n v="7.9537123183175171E-2"/>
    <n v="1.0795371231831752"/>
    <n v="336"/>
    <n v="0"/>
    <n v="0"/>
    <n v="0"/>
    <n v="11"/>
    <n v="0"/>
    <n v="119"/>
    <n v="0"/>
    <n v="122"/>
    <n v="0"/>
    <n v="0"/>
    <n v="0"/>
    <n v="84"/>
    <n v="84"/>
    <n v="0"/>
    <n v="0"/>
    <n v="0"/>
    <n v="0"/>
    <n v="0"/>
    <n v="0"/>
    <n v="0"/>
    <n v="0"/>
    <n v="0"/>
    <n v="0"/>
    <n v="0"/>
    <n v="84"/>
    <n v="92671"/>
    <n v="81839"/>
    <n v="122758"/>
    <n v="150439"/>
    <n v="114333"/>
    <n v="99892"/>
    <n v="152848"/>
    <n v="184139"/>
    <n v="1100459.6321675882"/>
    <n v="21291925.508429278"/>
    <n v="0"/>
    <n v="13641976.763062511"/>
    <n v="0"/>
    <n v="0"/>
    <n v="0"/>
    <n v="0"/>
    <n v="36034362"/>
    <n v="0"/>
    <n v="0"/>
    <n v="0"/>
    <n v="2728395.3526125024"/>
    <n v="0"/>
    <n v="0"/>
    <n v="0"/>
    <n v="0"/>
    <n v="2728395"/>
    <n v="38762757"/>
    <n v="115365.34821428571"/>
    <n v="0"/>
    <n v="0"/>
    <n v="0"/>
    <n v="0"/>
    <n v="19701352"/>
    <n v="21268340.860899094"/>
    <n v="21268341"/>
    <n v="11"/>
    <n v="0"/>
    <n v="1"/>
    <n v="0"/>
    <n v="0.48888888888888887"/>
    <n v="0.48888888888888887"/>
    <n v="0.48888888888888887"/>
    <n v="1"/>
    <n v="6660438"/>
    <n v="27928779"/>
    <n v="66691536"/>
  </r>
  <r>
    <x v="7"/>
    <n v="3778"/>
    <x v="26"/>
    <x v="299"/>
    <x v="299"/>
    <x v="295"/>
    <n v="1643"/>
    <n v="119001000575"/>
    <s v="19001119001000575"/>
    <s v="INSTITUCIÓN EDUCATIVA CARLOS M SIMMONDS"/>
    <n v="1"/>
    <n v="9.0974382651584271"/>
    <n v="0.63714739678461485"/>
    <n v="7.9537123183175171E-2"/>
    <n v="1.0795371231831752"/>
    <n v="1224"/>
    <n v="0"/>
    <n v="0"/>
    <n v="3"/>
    <n v="60"/>
    <n v="17"/>
    <n v="518"/>
    <n v="0"/>
    <n v="448"/>
    <n v="0"/>
    <n v="17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02507.0845504813"/>
    <n v="85344398.510965481"/>
    <n v="23588883.633854199"/>
    <n v="0"/>
    <n v="370280.1537147059"/>
    <n v="1833231.0792532335"/>
    <n v="0"/>
    <n v="0"/>
    <n v="117139300"/>
    <n v="0"/>
    <n v="0"/>
    <n v="0"/>
    <n v="0"/>
    <n v="0"/>
    <n v="0"/>
    <n v="0"/>
    <n v="0"/>
    <n v="0"/>
    <n v="117139300"/>
    <n v="95702.042483660131"/>
    <n v="1"/>
    <n v="0"/>
    <n v="0"/>
    <n v="1"/>
    <n v="24249724"/>
    <n v="26178477.284945998"/>
    <n v="26178477"/>
    <n v="63"/>
    <n v="1"/>
    <n v="0"/>
    <n v="0.23076923076923078"/>
    <n v="2.6666666666666665"/>
    <n v="2.8974358974358974"/>
    <n v="2.8974358974358974"/>
    <n v="3"/>
    <n v="6660438"/>
    <n v="32838915"/>
    <n v="149978215"/>
  </r>
  <r>
    <x v="7"/>
    <n v="3778"/>
    <x v="26"/>
    <x v="299"/>
    <x v="299"/>
    <x v="295"/>
    <n v="1644"/>
    <n v="119001000699"/>
    <s v="19001119001000699"/>
    <s v="ESCUELA NORMAL SUPERIOR DE POPAYAN"/>
    <n v="1"/>
    <n v="9.0974382651584271"/>
    <n v="0.63714739678461485"/>
    <n v="7.9537123183175171E-2"/>
    <n v="1.0795371231831752"/>
    <n v="1435"/>
    <n v="0"/>
    <n v="24"/>
    <n v="0"/>
    <n v="98"/>
    <n v="0"/>
    <n v="546"/>
    <n v="0"/>
    <n v="524"/>
    <n v="0"/>
    <n v="24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205097.738585979"/>
    <n v="94532615.327881023"/>
    <n v="32202801.814756013"/>
    <n v="0"/>
    <n v="0"/>
    <n v="0"/>
    <n v="0"/>
    <n v="0"/>
    <n v="138940515"/>
    <n v="0"/>
    <n v="0"/>
    <n v="0"/>
    <n v="0"/>
    <n v="0"/>
    <n v="0"/>
    <n v="0"/>
    <n v="0"/>
    <n v="0"/>
    <n v="138940515"/>
    <n v="96822.658536585368"/>
    <n v="0"/>
    <n v="0"/>
    <n v="0"/>
    <n v="0"/>
    <n v="19701352"/>
    <n v="21268340.860899094"/>
    <n v="21268341"/>
    <n v="122"/>
    <n v="1"/>
    <n v="0"/>
    <n v="0"/>
    <n v="5.4222222222222225"/>
    <n v="5.4222222222222225"/>
    <n v="4"/>
    <n v="4"/>
    <n v="6660438"/>
    <n v="27928779"/>
    <n v="166869294"/>
  </r>
  <r>
    <x v="7"/>
    <n v="3778"/>
    <x v="26"/>
    <x v="299"/>
    <x v="299"/>
    <x v="295"/>
    <n v="1648"/>
    <n v="119001001199"/>
    <s v="19001119001001199"/>
    <s v="INSTITUCIÓN EDUCATIVA INEM FCO JOSE DE CALDAS"/>
    <n v="1"/>
    <n v="9.0974382651584271"/>
    <n v="0.63714739678461485"/>
    <n v="7.9537123183175171E-2"/>
    <n v="1.0795371231831752"/>
    <n v="798"/>
    <n v="0"/>
    <n v="0"/>
    <n v="0"/>
    <n v="14"/>
    <n v="0"/>
    <n v="231"/>
    <n v="73"/>
    <n v="282"/>
    <n v="0"/>
    <n v="46"/>
    <n v="0"/>
    <n v="152"/>
    <n v="553"/>
    <n v="0"/>
    <n v="0"/>
    <n v="0"/>
    <n v="0"/>
    <n v="0"/>
    <n v="0"/>
    <n v="73"/>
    <n v="282"/>
    <n v="0"/>
    <n v="46"/>
    <n v="0"/>
    <n v="152"/>
    <n v="92671"/>
    <n v="81839"/>
    <n v="122758"/>
    <n v="150439"/>
    <n v="114333"/>
    <n v="99892"/>
    <n v="152848"/>
    <n v="184139"/>
    <n v="1400584.9863951125"/>
    <n v="45322646.414208382"/>
    <n v="6096003.6357151298"/>
    <n v="24685481.761732161"/>
    <n v="0"/>
    <n v="7872109.9285580032"/>
    <n v="0"/>
    <n v="0"/>
    <n v="85376827"/>
    <n v="0"/>
    <n v="4982840.6584041966"/>
    <n v="1219200.7271430262"/>
    <n v="4937096.3523464324"/>
    <n v="0"/>
    <n v="1574421.9857116006"/>
    <n v="0"/>
    <n v="0"/>
    <n v="12713560"/>
    <n v="98090387"/>
    <n v="122920.28446115289"/>
    <n v="1"/>
    <n v="0"/>
    <n v="0"/>
    <n v="1"/>
    <n v="24249724"/>
    <n v="26178477.284945998"/>
    <n v="26178477"/>
    <n v="14"/>
    <n v="1"/>
    <n v="0"/>
    <n v="0"/>
    <n v="0.62222222222222223"/>
    <n v="0.62222222222222223"/>
    <n v="0.62222222222222223"/>
    <n v="1"/>
    <n v="6660438"/>
    <n v="32838915"/>
    <n v="130929302"/>
  </r>
  <r>
    <x v="7"/>
    <n v="3778"/>
    <x v="26"/>
    <x v="299"/>
    <x v="299"/>
    <x v="295"/>
    <n v="1667"/>
    <n v="119001001946"/>
    <s v="19001119001001946"/>
    <s v="INSTITUCIÓN EDUCATIVA LA MILAGROSA"/>
    <n v="1"/>
    <n v="9.0974382651584271"/>
    <n v="0.63714739678461485"/>
    <n v="7.9537123183175171E-2"/>
    <n v="1.0795371231831752"/>
    <n v="698"/>
    <n v="0"/>
    <n v="4"/>
    <n v="0"/>
    <n v="44"/>
    <n v="0"/>
    <n v="310"/>
    <n v="0"/>
    <n v="232"/>
    <n v="0"/>
    <n v="1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02005.6676403852"/>
    <n v="47884745.334309831"/>
    <n v="14312356.362113783"/>
    <n v="0"/>
    <n v="0"/>
    <n v="0"/>
    <n v="0"/>
    <n v="0"/>
    <n v="66999107"/>
    <n v="0"/>
    <n v="0"/>
    <n v="0"/>
    <n v="0"/>
    <n v="0"/>
    <n v="0"/>
    <n v="0"/>
    <n v="0"/>
    <n v="0"/>
    <n v="66999107"/>
    <n v="95987.259312320923"/>
    <n v="0"/>
    <n v="0"/>
    <n v="0"/>
    <n v="0"/>
    <n v="19701352"/>
    <n v="21268340.860899094"/>
    <n v="21268341"/>
    <n v="48"/>
    <n v="1"/>
    <n v="0"/>
    <n v="0"/>
    <n v="2.1333333333333333"/>
    <n v="2.1333333333333333"/>
    <n v="2.1333333333333333"/>
    <n v="3"/>
    <n v="6660438"/>
    <n v="27928779"/>
    <n v="94927886"/>
  </r>
  <r>
    <x v="7"/>
    <n v="3778"/>
    <x v="26"/>
    <x v="299"/>
    <x v="299"/>
    <x v="295"/>
    <n v="1668"/>
    <n v="119001002187"/>
    <s v="19001119001002187"/>
    <s v="INSTITUCIÓN EDUCATIVA LOS COMUNEROS"/>
    <n v="1"/>
    <n v="9.0974382651584271"/>
    <n v="0.63714739678461485"/>
    <n v="7.9537123183175171E-2"/>
    <n v="1.0795371231831752"/>
    <n v="513"/>
    <n v="0"/>
    <n v="0"/>
    <n v="0"/>
    <n v="30"/>
    <n v="0"/>
    <n v="217"/>
    <n v="0"/>
    <n v="197"/>
    <n v="0"/>
    <n v="6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01253.5422752406"/>
    <n v="36576170.790413782"/>
    <n v="9144005.4535726942"/>
    <n v="0"/>
    <n v="0"/>
    <n v="0"/>
    <n v="0"/>
    <n v="0"/>
    <n v="48721430"/>
    <n v="0"/>
    <n v="0"/>
    <n v="0"/>
    <n v="0"/>
    <n v="0"/>
    <n v="0"/>
    <n v="0"/>
    <n v="0"/>
    <n v="0"/>
    <n v="48721430"/>
    <n v="94973.547758284607"/>
    <n v="0"/>
    <n v="0"/>
    <n v="0"/>
    <n v="0"/>
    <n v="19701352"/>
    <n v="21268340.860899094"/>
    <n v="21268341"/>
    <n v="30"/>
    <n v="1"/>
    <n v="0"/>
    <n v="0"/>
    <n v="1.3333333333333333"/>
    <n v="1.3333333333333333"/>
    <n v="1.3333333333333333"/>
    <n v="2"/>
    <n v="6660438"/>
    <n v="27928779"/>
    <n v="76650209"/>
  </r>
  <r>
    <x v="7"/>
    <n v="3778"/>
    <x v="26"/>
    <x v="299"/>
    <x v="299"/>
    <x v="295"/>
    <n v="1669"/>
    <n v="119001002195"/>
    <s v="19001119001002195"/>
    <s v="INSTITUCIÓN EDUCATIVA ANTONIO GARCIA PAREDES"/>
    <n v="1"/>
    <n v="9.0974382651584271"/>
    <n v="0.63714739678461485"/>
    <n v="7.9537123183175171E-2"/>
    <n v="1.0795371231831752"/>
    <n v="1383"/>
    <n v="0"/>
    <n v="0"/>
    <n v="34"/>
    <n v="46"/>
    <n v="247"/>
    <n v="445"/>
    <n v="0"/>
    <n v="460"/>
    <n v="0"/>
    <n v="15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01922.0981553691"/>
    <n v="79955155.954890028"/>
    <n v="20010794.543325752"/>
    <n v="0"/>
    <n v="4196508.4087666674"/>
    <n v="26635769.210326392"/>
    <n v="0"/>
    <n v="0"/>
    <n v="135400150"/>
    <n v="0"/>
    <n v="0"/>
    <n v="0"/>
    <n v="0"/>
    <n v="0"/>
    <n v="0"/>
    <n v="0"/>
    <n v="0"/>
    <n v="0"/>
    <n v="135400150"/>
    <n v="97903.217642805495"/>
    <n v="1"/>
    <n v="0"/>
    <n v="0"/>
    <n v="1"/>
    <n v="24249724"/>
    <n v="26178477.284945998"/>
    <n v="26178477"/>
    <n v="80"/>
    <n v="1"/>
    <n v="0"/>
    <n v="2.6153846153846154"/>
    <n v="2.0444444444444443"/>
    <n v="4.6598290598290593"/>
    <n v="4"/>
    <n v="4"/>
    <n v="6660438"/>
    <n v="32838915"/>
    <n v="168239065"/>
  </r>
  <r>
    <x v="7"/>
    <n v="3778"/>
    <x v="26"/>
    <x v="299"/>
    <x v="299"/>
    <x v="295"/>
    <n v="10515"/>
    <n v="119001002551"/>
    <s v="19001119001002551"/>
    <s v="INSTITUCIÓN EDUCATIVA FRANCISCO JOSE DE CALDAS - CALICANTO"/>
    <n v="1"/>
    <n v="9.0974382651584271"/>
    <n v="0.63714739678461485"/>
    <n v="7.9537123183175171E-2"/>
    <n v="1.0795371231831752"/>
    <n v="247"/>
    <n v="0"/>
    <n v="0"/>
    <n v="0"/>
    <n v="6"/>
    <n v="0"/>
    <n v="97"/>
    <n v="0"/>
    <n v="110"/>
    <n v="0"/>
    <n v="3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0250.70845504815"/>
    <n v="18288085.395206891"/>
    <n v="4505741.8177024871"/>
    <n v="0"/>
    <n v="0"/>
    <n v="0"/>
    <n v="0"/>
    <n v="0"/>
    <n v="23394078"/>
    <n v="0"/>
    <n v="0"/>
    <n v="0"/>
    <n v="0"/>
    <n v="0"/>
    <n v="0"/>
    <n v="0"/>
    <n v="0"/>
    <n v="0"/>
    <n v="23394078"/>
    <n v="94712.866396761136"/>
    <n v="0"/>
    <n v="0"/>
    <n v="0"/>
    <n v="0"/>
    <n v="19701352"/>
    <n v="21268340.860899094"/>
    <n v="21268341"/>
    <n v="6"/>
    <n v="0"/>
    <n v="1"/>
    <n v="0"/>
    <n v="0.26666666666666666"/>
    <n v="0.26666666666666666"/>
    <n v="0.26666666666666666"/>
    <n v="1"/>
    <n v="6660438"/>
    <n v="27928779"/>
    <n v="51322857"/>
  </r>
  <r>
    <x v="7"/>
    <n v="3778"/>
    <x v="26"/>
    <x v="299"/>
    <x v="299"/>
    <x v="295"/>
    <n v="10504"/>
    <n v="119001002837"/>
    <s v="19001119001002837"/>
    <s v="INSTITUCIÓN EDUCATIVA ALFEREZ REAL"/>
    <n v="1"/>
    <n v="9.0974382651584271"/>
    <n v="0.63714739678461485"/>
    <n v="7.9537123183175171E-2"/>
    <n v="1.0795371231831752"/>
    <n v="229"/>
    <n v="0"/>
    <n v="0"/>
    <n v="0"/>
    <n v="17"/>
    <n v="0"/>
    <n v="106"/>
    <n v="0"/>
    <n v="84"/>
    <n v="0"/>
    <n v="0"/>
    <n v="0"/>
    <n v="2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00710.3406226365"/>
    <n v="16786165.338595696"/>
    <n v="0"/>
    <n v="3572898.6760401814"/>
    <n v="0"/>
    <n v="0"/>
    <n v="0"/>
    <n v="0"/>
    <n v="22059774"/>
    <n v="0"/>
    <n v="0"/>
    <n v="0"/>
    <n v="0"/>
    <n v="0"/>
    <n v="0"/>
    <n v="0"/>
    <n v="0"/>
    <n v="0"/>
    <n v="22059774"/>
    <n v="96330.890829694326"/>
    <n v="0"/>
    <n v="0"/>
    <n v="0"/>
    <n v="0"/>
    <n v="19701352"/>
    <n v="21268340.860899094"/>
    <n v="21268341"/>
    <n v="17"/>
    <n v="0"/>
    <n v="1"/>
    <n v="0"/>
    <n v="0.75555555555555554"/>
    <n v="0.75555555555555554"/>
    <n v="0.75555555555555554"/>
    <n v="1"/>
    <n v="6660438"/>
    <n v="27928779"/>
    <n v="49988553"/>
  </r>
  <r>
    <x v="7"/>
    <n v="3778"/>
    <x v="26"/>
    <x v="299"/>
    <x v="299"/>
    <x v="295"/>
    <n v="10505"/>
    <n v="119001002845"/>
    <s v="19001119001002845"/>
    <s v="INSTITUCIÓN EDUCATIVA EL MIRADOR"/>
    <n v="1"/>
    <n v="9.0974382651584271"/>
    <n v="0.63714739678461485"/>
    <n v="7.9537123183175171E-2"/>
    <n v="1.0795371231831752"/>
    <n v="974"/>
    <n v="0"/>
    <n v="15"/>
    <n v="0"/>
    <n v="66"/>
    <n v="0"/>
    <n v="428"/>
    <n v="0"/>
    <n v="347"/>
    <n v="0"/>
    <n v="11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03384.5641431501"/>
    <n v="68469884.933745608"/>
    <n v="15637574.543790987"/>
    <n v="0"/>
    <n v="0"/>
    <n v="0"/>
    <n v="0"/>
    <n v="0"/>
    <n v="92210844"/>
    <n v="0"/>
    <n v="0"/>
    <n v="0"/>
    <n v="0"/>
    <n v="0"/>
    <n v="0"/>
    <n v="0"/>
    <n v="0"/>
    <n v="0"/>
    <n v="92210844"/>
    <n v="94672.324435318282"/>
    <n v="0"/>
    <n v="0"/>
    <n v="0"/>
    <n v="0"/>
    <n v="19701352"/>
    <n v="21268340.860899094"/>
    <n v="21268341"/>
    <n v="81"/>
    <n v="1"/>
    <n v="0"/>
    <n v="0"/>
    <n v="3.6"/>
    <n v="3.6"/>
    <n v="3.6"/>
    <n v="4"/>
    <n v="6660438"/>
    <n v="27928779"/>
    <n v="120139623"/>
  </r>
  <r>
    <x v="7"/>
    <n v="3778"/>
    <x v="26"/>
    <x v="299"/>
    <x v="299"/>
    <x v="295"/>
    <n v="96546"/>
    <n v="119001003868"/>
    <s v="19001119001003868"/>
    <s v="INSTITUTO DE FORMACION TORIBIO MAYA"/>
    <n v="1"/>
    <n v="9.0974382651584271"/>
    <n v="0.63714739678461485"/>
    <n v="7.9537123183175171E-2"/>
    <n v="1.0795371231831752"/>
    <n v="226"/>
    <n v="0"/>
    <n v="0"/>
    <n v="0"/>
    <n v="0"/>
    <n v="0"/>
    <n v="21"/>
    <n v="0"/>
    <n v="165"/>
    <n v="0"/>
    <n v="4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16432772.384098945"/>
    <n v="5300872.7267088089"/>
    <n v="0"/>
    <n v="0"/>
    <n v="0"/>
    <n v="0"/>
    <n v="0"/>
    <n v="21733645"/>
    <n v="0"/>
    <n v="0"/>
    <n v="0"/>
    <n v="0"/>
    <n v="0"/>
    <n v="0"/>
    <n v="0"/>
    <n v="0"/>
    <n v="0"/>
    <n v="21733645"/>
    <n v="96166.570796460175"/>
    <n v="0"/>
    <n v="0"/>
    <n v="0"/>
    <n v="0"/>
    <n v="19701352"/>
    <n v="21268340.860899094"/>
    <n v="21268341"/>
    <n v="0"/>
    <n v="1"/>
    <n v="0"/>
    <n v="0"/>
    <n v="0"/>
    <n v="0"/>
    <n v="0"/>
    <n v="0"/>
    <n v="0"/>
    <n v="21268341"/>
    <n v="43001986"/>
  </r>
  <r>
    <x v="7"/>
    <n v="3778"/>
    <x v="26"/>
    <x v="299"/>
    <x v="299"/>
    <x v="295"/>
    <n v="10506"/>
    <n v="119001003973"/>
    <s v="19001119001003973"/>
    <s v="INSTITUCIÓN EDUCATIVA LA PAMBA"/>
    <n v="1"/>
    <n v="9.0974382651584271"/>
    <n v="0.63714739678461485"/>
    <n v="7.9537123183175171E-2"/>
    <n v="1.0795371231831752"/>
    <n v="311"/>
    <n v="0"/>
    <n v="0"/>
    <n v="0"/>
    <n v="9"/>
    <n v="0"/>
    <n v="109"/>
    <n v="0"/>
    <n v="136"/>
    <n v="0"/>
    <n v="5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0376.06268257229"/>
    <n v="21645318.46292603"/>
    <n v="7553743.6355600525"/>
    <n v="0"/>
    <n v="0"/>
    <n v="0"/>
    <n v="0"/>
    <n v="0"/>
    <n v="30099438"/>
    <n v="0"/>
    <n v="0"/>
    <n v="0"/>
    <n v="0"/>
    <n v="0"/>
    <n v="0"/>
    <n v="0"/>
    <n v="0"/>
    <n v="0"/>
    <n v="30099438"/>
    <n v="96782.758842443727"/>
    <n v="0"/>
    <n v="0"/>
    <n v="0"/>
    <n v="0"/>
    <n v="19701352"/>
    <n v="21268340.860899094"/>
    <n v="21268341"/>
    <n v="9"/>
    <n v="0"/>
    <n v="1"/>
    <n v="0"/>
    <n v="0.4"/>
    <n v="0.4"/>
    <n v="0.4"/>
    <n v="1"/>
    <n v="6660438"/>
    <n v="27928779"/>
    <n v="58028217"/>
  </r>
  <r>
    <x v="7"/>
    <n v="3778"/>
    <x v="26"/>
    <x v="299"/>
    <x v="299"/>
    <x v="295"/>
    <n v="10507"/>
    <n v="119001003981"/>
    <s v="19001119001003981"/>
    <s v="INSTITUCIÓN EDUCATIVA TOMAS CIPRIANO DE MOSQUERA"/>
    <n v="1"/>
    <n v="9.0974382651584271"/>
    <n v="0.63714739678461485"/>
    <n v="7.9537123183175171E-2"/>
    <n v="1.0795371231831752"/>
    <n v="1014"/>
    <n v="0"/>
    <n v="0"/>
    <n v="0"/>
    <n v="42"/>
    <n v="0"/>
    <n v="412"/>
    <n v="0"/>
    <n v="398"/>
    <n v="0"/>
    <n v="3"/>
    <n v="0"/>
    <n v="159"/>
    <n v="162"/>
    <n v="0"/>
    <n v="0"/>
    <n v="0"/>
    <n v="0"/>
    <n v="0"/>
    <n v="0"/>
    <n v="0"/>
    <n v="0"/>
    <n v="0"/>
    <n v="3"/>
    <n v="0"/>
    <n v="159"/>
    <n v="92671"/>
    <n v="81839"/>
    <n v="122758"/>
    <n v="150439"/>
    <n v="114333"/>
    <n v="99892"/>
    <n v="152848"/>
    <n v="184139"/>
    <n v="4201754.9591853367"/>
    <n v="71562073.285592183"/>
    <n v="397565.45450316067"/>
    <n v="25822313.158654038"/>
    <n v="0"/>
    <n v="0"/>
    <n v="0"/>
    <n v="0"/>
    <n v="101983707"/>
    <n v="0"/>
    <n v="0"/>
    <n v="79513.090900632131"/>
    <n v="5164462.6317308079"/>
    <n v="0"/>
    <n v="0"/>
    <n v="0"/>
    <n v="0"/>
    <n v="5243976"/>
    <n v="107227683"/>
    <n v="105747.22189349112"/>
    <n v="0"/>
    <n v="0"/>
    <n v="0"/>
    <n v="0"/>
    <n v="19701352"/>
    <n v="21268340.860899094"/>
    <n v="21268341"/>
    <n v="42"/>
    <n v="1"/>
    <n v="0"/>
    <n v="0"/>
    <n v="1.8666666666666667"/>
    <n v="1.8666666666666667"/>
    <n v="1.8666666666666667"/>
    <n v="2"/>
    <n v="6660438"/>
    <n v="27928779"/>
    <n v="135156462"/>
  </r>
  <r>
    <x v="7"/>
    <n v="3778"/>
    <x v="26"/>
    <x v="299"/>
    <x v="299"/>
    <x v="295"/>
    <n v="10508"/>
    <n v="119001003990"/>
    <s v="19001119001003990"/>
    <s v="INSTITUCIÓN EDUCATIVA RAFAEL POMBO"/>
    <n v="1"/>
    <n v="9.0974382651584271"/>
    <n v="0.63714739678461485"/>
    <n v="7.9537123183175171E-2"/>
    <n v="1.0795371231831752"/>
    <n v="551"/>
    <n v="0"/>
    <n v="1"/>
    <n v="0"/>
    <n v="25"/>
    <n v="0"/>
    <n v="151"/>
    <n v="0"/>
    <n v="234"/>
    <n v="0"/>
    <n v="14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01086.4033052088"/>
    <n v="34014071.870312333"/>
    <n v="18553054.543480832"/>
    <n v="0"/>
    <n v="0"/>
    <n v="0"/>
    <n v="0"/>
    <n v="0"/>
    <n v="55168213"/>
    <n v="0"/>
    <n v="0"/>
    <n v="0"/>
    <n v="0"/>
    <n v="0"/>
    <n v="0"/>
    <n v="0"/>
    <n v="0"/>
    <n v="0"/>
    <n v="55168213"/>
    <n v="100123.79854809438"/>
    <n v="0"/>
    <n v="0"/>
    <n v="0"/>
    <n v="0"/>
    <n v="19701352"/>
    <n v="21268340.860899094"/>
    <n v="21268341"/>
    <n v="26"/>
    <n v="0"/>
    <n v="1"/>
    <n v="0"/>
    <n v="1.1555555555555554"/>
    <n v="1.1555555555555554"/>
    <n v="1.1555555555555554"/>
    <n v="2"/>
    <n v="13320876"/>
    <n v="34589217"/>
    <n v="89757430"/>
  </r>
  <r>
    <x v="7"/>
    <n v="3778"/>
    <x v="26"/>
    <x v="299"/>
    <x v="299"/>
    <x v="295"/>
    <n v="10509"/>
    <n v="119001004023"/>
    <s v="19001119001004023"/>
    <s v="INSTITUCIÓN EDUCATIVA JOHN F. KENNEDY"/>
    <n v="1"/>
    <n v="9.0974382651584271"/>
    <n v="0.63714739678461485"/>
    <n v="7.9537123183175171E-2"/>
    <n v="1.0795371231831752"/>
    <n v="1259"/>
    <n v="0"/>
    <n v="0"/>
    <n v="0"/>
    <n v="85"/>
    <n v="0"/>
    <n v="708"/>
    <n v="0"/>
    <n v="335"/>
    <n v="0"/>
    <n v="13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03551.7031131815"/>
    <n v="92147212.88502796"/>
    <n v="17360358.179971348"/>
    <n v="0"/>
    <n v="0"/>
    <n v="0"/>
    <n v="0"/>
    <n v="0"/>
    <n v="118011123"/>
    <n v="0"/>
    <n v="0"/>
    <n v="0"/>
    <n v="0"/>
    <n v="0"/>
    <n v="0"/>
    <n v="0"/>
    <n v="0"/>
    <n v="0"/>
    <n v="118011123"/>
    <n v="93734.013502779984"/>
    <n v="0"/>
    <n v="0"/>
    <n v="0"/>
    <n v="0"/>
    <n v="19701352"/>
    <n v="21268340.860899094"/>
    <n v="21268341"/>
    <n v="85"/>
    <n v="1"/>
    <n v="0"/>
    <n v="0"/>
    <n v="3.7777777777777777"/>
    <n v="3.7777777777777777"/>
    <n v="3.7777777777777777"/>
    <n v="4"/>
    <n v="6660438"/>
    <n v="27928779"/>
    <n v="145939902"/>
  </r>
  <r>
    <x v="7"/>
    <n v="3778"/>
    <x v="26"/>
    <x v="299"/>
    <x v="299"/>
    <x v="295"/>
    <n v="10510"/>
    <n v="119001004066"/>
    <s v="19001119001004066"/>
    <s v="INSTITUCIÓN EDUCATIVA CESAR NEGRET VELASCO"/>
    <n v="1"/>
    <n v="9.0974382651584271"/>
    <n v="0.63714739678461485"/>
    <n v="7.9537123183175171E-2"/>
    <n v="1.0795371231831752"/>
    <n v="677"/>
    <n v="0"/>
    <n v="7"/>
    <n v="0"/>
    <n v="20"/>
    <n v="0"/>
    <n v="191"/>
    <n v="0"/>
    <n v="339"/>
    <n v="0"/>
    <n v="12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01128.1880477169"/>
    <n v="46824566.47081957"/>
    <n v="15902618.180126427"/>
    <n v="0"/>
    <n v="0"/>
    <n v="0"/>
    <n v="0"/>
    <n v="0"/>
    <n v="65428313"/>
    <n v="0"/>
    <n v="0"/>
    <n v="0"/>
    <n v="0"/>
    <n v="0"/>
    <n v="0"/>
    <n v="0"/>
    <n v="0"/>
    <n v="0"/>
    <n v="65428313"/>
    <n v="96644.480059084191"/>
    <n v="0"/>
    <n v="0"/>
    <n v="0"/>
    <n v="0"/>
    <n v="19701352"/>
    <n v="21268340.860899094"/>
    <n v="21268341"/>
    <n v="27"/>
    <n v="1"/>
    <n v="0"/>
    <n v="0"/>
    <n v="1.2"/>
    <n v="1.2"/>
    <n v="1.2"/>
    <n v="2"/>
    <n v="6660438"/>
    <n v="27928779"/>
    <n v="93357092"/>
  </r>
  <r>
    <x v="7"/>
    <n v="3777"/>
    <x v="27"/>
    <x v="300"/>
    <x v="300"/>
    <x v="296"/>
    <n v="16126"/>
    <n v="119022000486"/>
    <s v="19022119022000486"/>
    <s v="INSTITUCION EDUCATIVA NORMAL SUPERIOR SANTA CLARA"/>
    <n v="1"/>
    <n v="33.698480905404587"/>
    <n v="2.3601038840466018"/>
    <n v="0.34021752296798713"/>
    <n v="1.3402175229679871"/>
    <n v="499"/>
    <n v="0"/>
    <n v="0"/>
    <n v="5"/>
    <n v="19"/>
    <n v="6"/>
    <n v="99"/>
    <n v="0"/>
    <n v="252"/>
    <n v="0"/>
    <n v="118"/>
    <n v="0"/>
    <n v="0"/>
    <n v="499"/>
    <n v="0"/>
    <n v="0"/>
    <n v="5"/>
    <n v="19"/>
    <n v="6"/>
    <n v="99"/>
    <n v="0"/>
    <n v="252"/>
    <n v="0"/>
    <n v="118"/>
    <n v="0"/>
    <n v="0"/>
    <n v="92671"/>
    <n v="81839"/>
    <n v="122758"/>
    <n v="150439"/>
    <n v="114333"/>
    <n v="99892"/>
    <n v="152848"/>
    <n v="184139"/>
    <n v="2359786.6633483605"/>
    <n v="38498403.713624164"/>
    <n v="19413645.876771491"/>
    <n v="0"/>
    <n v="766155.45026749431"/>
    <n v="803262.05282590899"/>
    <n v="0"/>
    <n v="0"/>
    <n v="61841254"/>
    <n v="471957.33266967215"/>
    <n v="7699680.7427248331"/>
    <n v="3882729.1753542987"/>
    <n v="0"/>
    <n v="153231.09005349886"/>
    <n v="160652.41056518181"/>
    <n v="0"/>
    <n v="0"/>
    <n v="12368251"/>
    <n v="74209505"/>
    <n v="148716.44288577154"/>
    <n v="1"/>
    <n v="0"/>
    <n v="0"/>
    <n v="1"/>
    <n v="24249724"/>
    <n v="32499905.03193735"/>
    <n v="32499905"/>
    <n v="24"/>
    <n v="1"/>
    <n v="0"/>
    <n v="0.38461538461538464"/>
    <n v="0.84444444444444444"/>
    <n v="1.2290598290598291"/>
    <n v="1.2290598290598291"/>
    <n v="2"/>
    <n v="6660438"/>
    <n v="39160343"/>
    <n v="113369848"/>
  </r>
  <r>
    <x v="7"/>
    <n v="3777"/>
    <x v="27"/>
    <x v="300"/>
    <x v="300"/>
    <x v="296"/>
    <n v="16125"/>
    <n v="119022001172"/>
    <s v="19022119022001172"/>
    <s v="INSTITUCION EDUCATIVA SAN LUIS"/>
    <n v="1"/>
    <n v="33.698480905404587"/>
    <n v="2.3601038840466018"/>
    <n v="0.34021752296798713"/>
    <n v="1.3402175229679871"/>
    <n v="274"/>
    <n v="0"/>
    <n v="0"/>
    <n v="22"/>
    <n v="1"/>
    <n v="112"/>
    <n v="22"/>
    <n v="0"/>
    <n v="85"/>
    <n v="0"/>
    <n v="0"/>
    <n v="0"/>
    <n v="32"/>
    <n v="274"/>
    <n v="0"/>
    <n v="0"/>
    <n v="22"/>
    <n v="1"/>
    <n v="112"/>
    <n v="22"/>
    <n v="0"/>
    <n v="85"/>
    <n v="0"/>
    <n v="0"/>
    <n v="0"/>
    <n v="32"/>
    <n v="92671"/>
    <n v="81839"/>
    <n v="122758"/>
    <n v="150439"/>
    <n v="114333"/>
    <n v="99892"/>
    <n v="152848"/>
    <n v="184139"/>
    <n v="124199.29807096634"/>
    <n v="11735980.61925295"/>
    <n v="0"/>
    <n v="6451871.4860089924"/>
    <n v="3371083.9811769752"/>
    <n v="14994224.986083634"/>
    <n v="0"/>
    <n v="0"/>
    <n v="36677360"/>
    <n v="24839.859614193268"/>
    <n v="2347196.1238505901"/>
    <n v="0"/>
    <n v="1290374.2972017985"/>
    <n v="674216.79623539501"/>
    <n v="2998844.9972167276"/>
    <n v="0"/>
    <n v="0"/>
    <n v="7335472"/>
    <n v="44012832"/>
    <n v="160630.77372262772"/>
    <n v="1"/>
    <n v="0"/>
    <n v="0"/>
    <n v="1"/>
    <n v="24249724"/>
    <n v="32499905.03193735"/>
    <n v="32499905"/>
    <n v="23"/>
    <n v="1"/>
    <n v="0"/>
    <n v="1.6923076923076923"/>
    <n v="4.4444444444444446E-2"/>
    <n v="1.7367521367521368"/>
    <n v="1.7367521367521368"/>
    <n v="2"/>
    <n v="6660438"/>
    <n v="39160343"/>
    <n v="83173175"/>
  </r>
  <r>
    <x v="7"/>
    <n v="3777"/>
    <x v="27"/>
    <x v="301"/>
    <x v="301"/>
    <x v="14"/>
    <n v="17981"/>
    <n v="119050000637"/>
    <s v="19050119050000637"/>
    <s v="INSTITUCION EDUCATIVA AGRICOLA DE ARGELIA"/>
    <n v="1"/>
    <n v="23.397741530740277"/>
    <n v="1.6386821951894635"/>
    <n v="0.23106764271560373"/>
    <n v="1.2310676427156038"/>
    <n v="948"/>
    <n v="0"/>
    <n v="31"/>
    <n v="0"/>
    <n v="47"/>
    <n v="0"/>
    <n v="340"/>
    <n v="0"/>
    <n v="386"/>
    <n v="0"/>
    <n v="0"/>
    <n v="0"/>
    <n v="144"/>
    <n v="144"/>
    <n v="0"/>
    <n v="0"/>
    <n v="0"/>
    <n v="0"/>
    <n v="0"/>
    <n v="0"/>
    <n v="0"/>
    <n v="0"/>
    <n v="0"/>
    <n v="0"/>
    <n v="0"/>
    <n v="144"/>
    <n v="92671"/>
    <n v="81839"/>
    <n v="122758"/>
    <n v="150439"/>
    <n v="114333"/>
    <n v="99892"/>
    <n v="152848"/>
    <n v="184139"/>
    <n v="8898573.0224116221"/>
    <n v="73144024.333658874"/>
    <n v="0"/>
    <n v="26668884.25475895"/>
    <n v="0"/>
    <n v="0"/>
    <n v="0"/>
    <n v="0"/>
    <n v="108711482"/>
    <n v="0"/>
    <n v="0"/>
    <n v="0"/>
    <n v="5333776.8509517908"/>
    <n v="0"/>
    <n v="0"/>
    <n v="0"/>
    <n v="0"/>
    <n v="5333777"/>
    <n v="114045259"/>
    <n v="120300.90611814347"/>
    <n v="0"/>
    <n v="1"/>
    <n v="1"/>
    <n v="1"/>
    <n v="24249724"/>
    <n v="29853050.561184"/>
    <n v="29853051"/>
    <n v="78"/>
    <n v="1"/>
    <n v="0"/>
    <n v="0"/>
    <n v="3.4666666666666668"/>
    <n v="3.4666666666666668"/>
    <n v="3.4666666666666668"/>
    <n v="4"/>
    <n v="6660438"/>
    <n v="36513489"/>
    <n v="150558748"/>
  </r>
  <r>
    <x v="7"/>
    <n v="3777"/>
    <x v="27"/>
    <x v="302"/>
    <x v="302"/>
    <x v="297"/>
    <n v="10914"/>
    <n v="119075000020"/>
    <s v="19075119075000020"/>
    <s v="INSTITUCION EDUCATIVA VASCO NUÑEZ DE BALBOA"/>
    <n v="1"/>
    <n v="20.360770207363522"/>
    <n v="1.4259851351599686"/>
    <n v="0.19888693760119072"/>
    <n v="1.1988869376011908"/>
    <n v="1273"/>
    <n v="0"/>
    <n v="0"/>
    <n v="0"/>
    <n v="83"/>
    <n v="0"/>
    <n v="548"/>
    <n v="491"/>
    <n v="0"/>
    <n v="1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21470.2657385152"/>
    <n v="53767408.031316429"/>
    <n v="0"/>
    <n v="0"/>
    <n v="0"/>
    <n v="58801774.059691355"/>
    <n v="27670368.066408489"/>
    <n v="0"/>
    <n v="149461020"/>
    <n v="0"/>
    <n v="0"/>
    <n v="0"/>
    <n v="0"/>
    <n v="0"/>
    <n v="0"/>
    <n v="0"/>
    <n v="0"/>
    <n v="0"/>
    <n v="149461020"/>
    <n v="117408.49960722703"/>
    <n v="1"/>
    <n v="1"/>
    <n v="1"/>
    <n v="1"/>
    <n v="24249724"/>
    <n v="29072677.344034098"/>
    <n v="29072677"/>
    <n v="83"/>
    <n v="0"/>
    <n v="1"/>
    <n v="0"/>
    <n v="3.6888888888888891"/>
    <n v="3.6888888888888891"/>
    <n v="3.6888888888888891"/>
    <n v="4"/>
    <n v="26641753"/>
    <n v="55714430"/>
    <n v="205175450"/>
  </r>
  <r>
    <x v="7"/>
    <n v="3777"/>
    <x v="27"/>
    <x v="303"/>
    <x v="303"/>
    <x v="21"/>
    <n v="16140"/>
    <n v="119100001214"/>
    <s v="19100119100001214"/>
    <s v="INSTITUCION EDUCATIVA MARCO FIDEL SUAREZ"/>
    <n v="1"/>
    <n v="27.486315789473686"/>
    <n v="1.9250292271324401"/>
    <n v="0.27439146390084485"/>
    <n v="1.2743914639008449"/>
    <n v="243"/>
    <n v="0"/>
    <n v="0"/>
    <n v="0"/>
    <n v="6"/>
    <n v="0"/>
    <n v="18"/>
    <n v="0"/>
    <n v="146"/>
    <n v="0"/>
    <n v="7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8594.78810693114"/>
    <n v="17104367.374325722"/>
    <n v="11420247.554764414"/>
    <n v="0"/>
    <n v="0"/>
    <n v="0"/>
    <n v="0"/>
    <n v="0"/>
    <n v="29233210"/>
    <n v="0"/>
    <n v="0"/>
    <n v="0"/>
    <n v="0"/>
    <n v="0"/>
    <n v="0"/>
    <n v="0"/>
    <n v="0"/>
    <n v="0"/>
    <n v="29233210"/>
    <n v="120301.2757201646"/>
    <n v="0"/>
    <n v="0"/>
    <n v="0"/>
    <n v="0"/>
    <n v="19701352"/>
    <n v="25107234.816105839"/>
    <n v="25107235"/>
    <n v="6"/>
    <n v="1"/>
    <n v="0"/>
    <n v="0"/>
    <n v="0.26666666666666666"/>
    <n v="0.26666666666666666"/>
    <n v="0.26666666666666666"/>
    <n v="1"/>
    <n v="6660438"/>
    <n v="31767673"/>
    <n v="61000883"/>
  </r>
  <r>
    <x v="7"/>
    <n v="3777"/>
    <x v="27"/>
    <x v="303"/>
    <x v="303"/>
    <x v="21"/>
    <n v="16143"/>
    <n v="119100002474"/>
    <s v="19100119100002474"/>
    <s v="INSTITUCION EDUCATIVA TECNICO DOMINGO BELISARIO GOMEZ"/>
    <n v="1"/>
    <n v="27.486315789473686"/>
    <n v="1.9250292271324401"/>
    <n v="0.27439146390084485"/>
    <n v="1.2743914639008449"/>
    <n v="556"/>
    <n v="0"/>
    <n v="0"/>
    <n v="0"/>
    <n v="9"/>
    <n v="0"/>
    <n v="132"/>
    <n v="0"/>
    <n v="292"/>
    <n v="0"/>
    <n v="0"/>
    <n v="0"/>
    <n v="123"/>
    <n v="123"/>
    <n v="0"/>
    <n v="0"/>
    <n v="0"/>
    <n v="0"/>
    <n v="0"/>
    <n v="0"/>
    <n v="0"/>
    <n v="0"/>
    <n v="0"/>
    <n v="0"/>
    <n v="0"/>
    <n v="123"/>
    <n v="92671"/>
    <n v="81839"/>
    <n v="122758"/>
    <n v="150439"/>
    <n v="114333"/>
    <n v="99892"/>
    <n v="152848"/>
    <n v="184139"/>
    <n v="1062892.1821603968"/>
    <n v="44221047.358012848"/>
    <n v="0"/>
    <n v="23581335.824846841"/>
    <n v="0"/>
    <n v="0"/>
    <n v="0"/>
    <n v="0"/>
    <n v="68865275"/>
    <n v="0"/>
    <n v="0"/>
    <n v="0"/>
    <n v="4716267.1649693688"/>
    <n v="0"/>
    <n v="0"/>
    <n v="0"/>
    <n v="0"/>
    <n v="4716267"/>
    <n v="73581542"/>
    <n v="132340.90287769784"/>
    <n v="0"/>
    <n v="0"/>
    <n v="0"/>
    <n v="0"/>
    <n v="19701352"/>
    <n v="25107234.816105839"/>
    <n v="25107235"/>
    <n v="9"/>
    <n v="1"/>
    <n v="0"/>
    <n v="0"/>
    <n v="0.4"/>
    <n v="0.4"/>
    <n v="0.4"/>
    <n v="1"/>
    <n v="6660438"/>
    <n v="31767673"/>
    <n v="105349215"/>
  </r>
  <r>
    <x v="7"/>
    <n v="3777"/>
    <x v="27"/>
    <x v="303"/>
    <x v="303"/>
    <x v="21"/>
    <n v="16142"/>
    <n v="119100003047"/>
    <s v="19100119100003047"/>
    <s v="INSTITUCION EDUCATIVA SANTA CATALINA DE LABOURE"/>
    <n v="1"/>
    <n v="27.486315789473686"/>
    <n v="1.9250292271324401"/>
    <n v="0.27439146390084485"/>
    <n v="1.2743914639008449"/>
    <n v="679"/>
    <n v="0"/>
    <n v="0"/>
    <n v="0"/>
    <n v="54"/>
    <n v="0"/>
    <n v="250"/>
    <n v="0"/>
    <n v="263"/>
    <n v="0"/>
    <n v="0"/>
    <n v="0"/>
    <n v="112"/>
    <n v="112"/>
    <n v="0"/>
    <n v="0"/>
    <n v="0"/>
    <n v="0"/>
    <n v="0"/>
    <n v="0"/>
    <n v="0"/>
    <n v="0"/>
    <n v="0"/>
    <n v="0"/>
    <n v="0"/>
    <n v="112"/>
    <n v="92671"/>
    <n v="81839"/>
    <n v="122758"/>
    <n v="150439"/>
    <n v="114333"/>
    <n v="99892"/>
    <n v="152848"/>
    <n v="184139"/>
    <n v="6377353.0929623805"/>
    <n v="53503295.506274976"/>
    <n v="0"/>
    <n v="21472435.87303127"/>
    <n v="0"/>
    <n v="0"/>
    <n v="0"/>
    <n v="0"/>
    <n v="81353084"/>
    <n v="0"/>
    <n v="0"/>
    <n v="0"/>
    <n v="4294487.1746062543"/>
    <n v="0"/>
    <n v="0"/>
    <n v="0"/>
    <n v="0"/>
    <n v="4294487"/>
    <n v="85647571"/>
    <n v="126137.80706921945"/>
    <n v="0"/>
    <n v="0"/>
    <n v="0"/>
    <n v="0"/>
    <n v="19701352"/>
    <n v="25107234.816105839"/>
    <n v="25107235"/>
    <n v="54"/>
    <n v="1"/>
    <n v="0"/>
    <n v="0"/>
    <n v="2.4"/>
    <n v="2.4"/>
    <n v="2.4"/>
    <n v="3"/>
    <n v="6660438"/>
    <n v="31767673"/>
    <n v="117415244"/>
  </r>
  <r>
    <x v="7"/>
    <n v="3777"/>
    <x v="27"/>
    <x v="304"/>
    <x v="304"/>
    <x v="298"/>
    <n v="4821"/>
    <n v="119110000500"/>
    <s v="19110119110000500"/>
    <s v="INSTITUCION EDUCATIVA MARIA AUXILIADORA"/>
    <n v="1"/>
    <n v="15.180694246314788"/>
    <n v="1.0631937847235513"/>
    <n v="0.14399722043803367"/>
    <n v="1.1439972204380338"/>
    <n v="439"/>
    <n v="0"/>
    <n v="0"/>
    <n v="2"/>
    <n v="26"/>
    <n v="15"/>
    <n v="177"/>
    <n v="0"/>
    <n v="168"/>
    <n v="0"/>
    <n v="0"/>
    <n v="0"/>
    <n v="5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56399.5267955386"/>
    <n v="32300138.040582746"/>
    <n v="0"/>
    <n v="8777191.6901193447"/>
    <n v="261593.26840868342"/>
    <n v="1714142.5551599411"/>
    <n v="0"/>
    <n v="0"/>
    <n v="45809465"/>
    <n v="0"/>
    <n v="0"/>
    <n v="0"/>
    <n v="0"/>
    <n v="0"/>
    <n v="0"/>
    <n v="0"/>
    <n v="0"/>
    <n v="0"/>
    <n v="45809465"/>
    <n v="104349.57858769932"/>
    <n v="1"/>
    <n v="1"/>
    <n v="1"/>
    <n v="1"/>
    <n v="24249724"/>
    <n v="27741616.852389477"/>
    <n v="27741617"/>
    <n v="28"/>
    <n v="1"/>
    <n v="0"/>
    <n v="0.15384615384615385"/>
    <n v="1.1555555555555554"/>
    <n v="1.3094017094017092"/>
    <n v="1.3094017094017092"/>
    <n v="2"/>
    <n v="6660438"/>
    <n v="34402055"/>
    <n v="80211520"/>
  </r>
  <r>
    <x v="7"/>
    <n v="3777"/>
    <x v="27"/>
    <x v="305"/>
    <x v="305"/>
    <x v="299"/>
    <n v="15872"/>
    <n v="119130000034"/>
    <s v="19130119130000034"/>
    <s v="INSTITUCION EDUCATIVA CARMEN DE QUINTANA"/>
    <n v="1"/>
    <n v="23.558244144563364"/>
    <n v="1.6499231423213785"/>
    <n v="0.23276837898722263"/>
    <n v="1.2327683789872226"/>
    <n v="754"/>
    <n v="0"/>
    <n v="0"/>
    <n v="0"/>
    <n v="42"/>
    <n v="0"/>
    <n v="270"/>
    <n v="0"/>
    <n v="332"/>
    <n v="0"/>
    <n v="11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98158.894863246"/>
    <n v="60734895.883497059"/>
    <n v="16646539.873448482"/>
    <n v="0"/>
    <n v="0"/>
    <n v="0"/>
    <n v="0"/>
    <n v="0"/>
    <n v="82179595"/>
    <n v="0"/>
    <n v="0"/>
    <n v="0"/>
    <n v="0"/>
    <n v="0"/>
    <n v="0"/>
    <n v="0"/>
    <n v="0"/>
    <n v="0"/>
    <n v="82179595"/>
    <n v="108991.50530503978"/>
    <n v="0"/>
    <n v="1"/>
    <n v="1"/>
    <n v="1"/>
    <n v="24249724"/>
    <n v="29894292.946367547"/>
    <n v="29894293"/>
    <n v="42"/>
    <n v="0"/>
    <n v="1"/>
    <n v="0"/>
    <n v="1.8666666666666667"/>
    <n v="1.8666666666666667"/>
    <n v="1.8666666666666667"/>
    <n v="2"/>
    <n v="13320876"/>
    <n v="43215169"/>
    <n v="125394764"/>
  </r>
  <r>
    <x v="7"/>
    <n v="3777"/>
    <x v="27"/>
    <x v="306"/>
    <x v="306"/>
    <x v="300"/>
    <n v="16004"/>
    <n v="119137000293"/>
    <s v="19137119137000293"/>
    <s v="I.E. INSTITUTO EDUCATIVO DE FORMACION INTERCULTURAL COMUNITARIO KWESX UMA KIWE - INFIKUK"/>
    <n v="1"/>
    <n v="23.775288413308811"/>
    <n v="1.6651240358902641"/>
    <n v="0.23506824845108851"/>
    <n v="1.2350682484510884"/>
    <n v="6327"/>
    <n v="6"/>
    <n v="0"/>
    <n v="457"/>
    <n v="22"/>
    <n v="3209"/>
    <n v="263"/>
    <n v="1590"/>
    <n v="260"/>
    <n v="73"/>
    <n v="46"/>
    <n v="372"/>
    <n v="2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18010.2123486381"/>
    <n v="52863140.45134905"/>
    <n v="6974267.3699945007"/>
    <n v="5388270.5346332658"/>
    <n v="65379793.877223291"/>
    <n v="592069126.43905115"/>
    <n v="13780772.949665394"/>
    <n v="84601814.37897101"/>
    <n v="823575196"/>
    <n v="0"/>
    <n v="0"/>
    <n v="0"/>
    <n v="0"/>
    <n v="0"/>
    <n v="0"/>
    <n v="0"/>
    <n v="0"/>
    <n v="0"/>
    <n v="823575196"/>
    <n v="130168.35719930456"/>
    <n v="1"/>
    <n v="1"/>
    <n v="1"/>
    <n v="1"/>
    <n v="24249724"/>
    <n v="29950064.14610232"/>
    <n v="29950064"/>
    <n v="485"/>
    <n v="1"/>
    <n v="0"/>
    <n v="35.615384615384613"/>
    <n v="0.97777777777777775"/>
    <n v="36.593162393162388"/>
    <n v="4"/>
    <n v="4"/>
    <n v="6660438"/>
    <n v="36610502"/>
    <n v="860185698"/>
  </r>
  <r>
    <x v="7"/>
    <n v="3777"/>
    <x v="27"/>
    <x v="306"/>
    <x v="306"/>
    <x v="300"/>
    <n v="16005"/>
    <n v="119137000315"/>
    <s v="19137119137000315"/>
    <s v="INSTITUCION EDUCATIVA SUSANA TROCHEZ DE VIVAS"/>
    <n v="1"/>
    <n v="23.775288413308811"/>
    <n v="1.6651240358902641"/>
    <n v="0.23506824845108851"/>
    <n v="1.2350682484510884"/>
    <n v="359"/>
    <n v="0"/>
    <n v="0"/>
    <n v="3"/>
    <n v="12"/>
    <n v="10"/>
    <n v="156"/>
    <n v="0"/>
    <n v="128"/>
    <n v="0"/>
    <n v="0"/>
    <n v="0"/>
    <n v="50"/>
    <n v="346"/>
    <n v="0"/>
    <n v="0"/>
    <n v="0"/>
    <n v="12"/>
    <n v="0"/>
    <n v="156"/>
    <n v="0"/>
    <n v="128"/>
    <n v="0"/>
    <n v="0"/>
    <n v="0"/>
    <n v="50"/>
    <n v="92671"/>
    <n v="81839"/>
    <n v="122758"/>
    <n v="150439"/>
    <n v="114333"/>
    <n v="99892"/>
    <n v="152848"/>
    <n v="184139"/>
    <n v="1373460.1158265297"/>
    <n v="28705797.109336771"/>
    <n v="0"/>
    <n v="9290121.6114366651"/>
    <n v="423627.17415047489"/>
    <n v="1233734.3747427613"/>
    <n v="0"/>
    <n v="0"/>
    <n v="41026740"/>
    <n v="274692.02316530596"/>
    <n v="5741159.4218673538"/>
    <n v="0"/>
    <n v="1858024.322287333"/>
    <n v="0"/>
    <n v="0"/>
    <n v="0"/>
    <n v="0"/>
    <n v="7873876"/>
    <n v="48900616"/>
    <n v="136213.41504178272"/>
    <n v="1"/>
    <n v="1"/>
    <n v="1"/>
    <n v="1"/>
    <n v="24249724"/>
    <n v="29950064.14610232"/>
    <n v="29950064"/>
    <n v="15"/>
    <n v="1"/>
    <n v="0"/>
    <n v="0.23076923076923078"/>
    <n v="0.53333333333333333"/>
    <n v="0.76410256410256405"/>
    <n v="0.76410256410256405"/>
    <n v="1"/>
    <n v="6660438"/>
    <n v="36610502"/>
    <n v="85511118"/>
  </r>
  <r>
    <x v="7"/>
    <n v="3777"/>
    <x v="27"/>
    <x v="307"/>
    <x v="307"/>
    <x v="301"/>
    <n v="4329"/>
    <n v="119142000153"/>
    <s v="19142119142000153"/>
    <s v="INSTITUCION EDUCATIVA SAGRADA FAMILIA"/>
    <n v="1"/>
    <n v="22.910069664344523"/>
    <n v="1.6045276506789339"/>
    <n v="0.22590011795029652"/>
    <n v="1.2259001179502964"/>
    <n v="648"/>
    <n v="0"/>
    <n v="0"/>
    <n v="0"/>
    <n v="43"/>
    <n v="0"/>
    <n v="271"/>
    <n v="0"/>
    <n v="243"/>
    <n v="0"/>
    <n v="0"/>
    <n v="0"/>
    <n v="91"/>
    <n v="91"/>
    <n v="0"/>
    <n v="0"/>
    <n v="0"/>
    <n v="0"/>
    <n v="0"/>
    <n v="0"/>
    <n v="0"/>
    <n v="0"/>
    <n v="0"/>
    <n v="0"/>
    <n v="0"/>
    <n v="91"/>
    <n v="92671"/>
    <n v="81839"/>
    <n v="122758"/>
    <n v="150439"/>
    <n v="114333"/>
    <n v="99892"/>
    <n v="152848"/>
    <n v="184139"/>
    <n v="4885031.7627145927"/>
    <n v="51567790.033008233"/>
    <n v="0"/>
    <n v="16782510.093833543"/>
    <n v="0"/>
    <n v="0"/>
    <n v="0"/>
    <n v="0"/>
    <n v="73235332"/>
    <n v="0"/>
    <n v="0"/>
    <n v="0"/>
    <n v="3356502.0187667087"/>
    <n v="0"/>
    <n v="0"/>
    <n v="0"/>
    <n v="0"/>
    <n v="3356502"/>
    <n v="76591834"/>
    <n v="118197.27469135802"/>
    <n v="0"/>
    <n v="1"/>
    <n v="1"/>
    <n v="1"/>
    <n v="24249724"/>
    <n v="29727739.511862133"/>
    <n v="29727740"/>
    <n v="43"/>
    <n v="0"/>
    <n v="1"/>
    <n v="0"/>
    <n v="1.9111111111111112"/>
    <n v="1.9111111111111112"/>
    <n v="1.9111111111111112"/>
    <n v="2"/>
    <n v="13320876"/>
    <n v="43048616"/>
    <n v="119640450"/>
  </r>
  <r>
    <x v="7"/>
    <n v="3777"/>
    <x v="27"/>
    <x v="307"/>
    <x v="307"/>
    <x v="301"/>
    <n v="4330"/>
    <n v="119142000471"/>
    <s v="19142119142000471"/>
    <s v="INSTITUCION EDUCATIVA ESCIPION JARAMILLO"/>
    <n v="1"/>
    <n v="22.910069664344523"/>
    <n v="1.6045276506789339"/>
    <n v="0.22590011795029652"/>
    <n v="1.2259001179502964"/>
    <n v="1011"/>
    <n v="0"/>
    <n v="0"/>
    <n v="16"/>
    <n v="51"/>
    <n v="94"/>
    <n v="317"/>
    <n v="0"/>
    <n v="350"/>
    <n v="0"/>
    <n v="0"/>
    <n v="0"/>
    <n v="18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793874.8813591674"/>
    <n v="66917735.315207183"/>
    <n v="0"/>
    <n v="33749443.375511408"/>
    <n v="2242573.4109697798"/>
    <n v="11511015.770735355"/>
    <n v="0"/>
    <n v="0"/>
    <n v="120214643"/>
    <n v="0"/>
    <n v="0"/>
    <n v="0"/>
    <n v="0"/>
    <n v="0"/>
    <n v="0"/>
    <n v="0"/>
    <n v="0"/>
    <n v="0"/>
    <n v="120214643"/>
    <n v="118906.66963402572"/>
    <n v="1"/>
    <n v="1"/>
    <n v="1"/>
    <n v="1"/>
    <n v="24249724"/>
    <n v="29727739.511862133"/>
    <n v="29727740"/>
    <n v="67"/>
    <n v="1"/>
    <n v="0"/>
    <n v="1.2307692307692308"/>
    <n v="2.2666666666666666"/>
    <n v="3.4974358974358974"/>
    <n v="3.4974358974358974"/>
    <n v="4"/>
    <n v="6660438"/>
    <n v="36388178"/>
    <n v="156602821"/>
  </r>
  <r>
    <x v="7"/>
    <n v="3777"/>
    <x v="27"/>
    <x v="307"/>
    <x v="307"/>
    <x v="301"/>
    <n v="4331"/>
    <n v="119142000480"/>
    <s v="19142119142000480"/>
    <s v="INSTITUCION EDUCATIVA NUCLEO ESCOLAR RURAL CALOTO"/>
    <n v="1"/>
    <n v="22.910069664344523"/>
    <n v="1.6045276506789339"/>
    <n v="0.22590011795029652"/>
    <n v="1.2259001179502964"/>
    <n v="620"/>
    <n v="0"/>
    <n v="7"/>
    <n v="0"/>
    <n v="22"/>
    <n v="0"/>
    <n v="181"/>
    <n v="0"/>
    <n v="278"/>
    <n v="0"/>
    <n v="0"/>
    <n v="0"/>
    <n v="13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94556.3050865857"/>
    <n v="46049835.846596844"/>
    <n v="0"/>
    <n v="24343860.795450851"/>
    <n v="0"/>
    <n v="0"/>
    <n v="0"/>
    <n v="0"/>
    <n v="73688253"/>
    <n v="0"/>
    <n v="0"/>
    <n v="0"/>
    <n v="0"/>
    <n v="0"/>
    <n v="0"/>
    <n v="0"/>
    <n v="0"/>
    <n v="0"/>
    <n v="73688253"/>
    <n v="118852.02096774193"/>
    <n v="0"/>
    <n v="1"/>
    <n v="1"/>
    <n v="1"/>
    <n v="24249724"/>
    <n v="29727739.511862133"/>
    <n v="29727740"/>
    <n v="29"/>
    <n v="0"/>
    <n v="1"/>
    <n v="0"/>
    <n v="1.288888888888889"/>
    <n v="1.288888888888889"/>
    <n v="1.288888888888889"/>
    <n v="2"/>
    <n v="13320876"/>
    <n v="43048616"/>
    <n v="116736869"/>
  </r>
  <r>
    <x v="7"/>
    <n v="3777"/>
    <x v="27"/>
    <x v="308"/>
    <x v="308"/>
    <x v="302"/>
    <n v="3904"/>
    <n v="119212000032"/>
    <s v="19212119212000032"/>
    <s v="INSTITUCION EDUCATIVA NUCLEO TECNICO AGROPECUARIO"/>
    <n v="1"/>
    <n v="18.84158461609578"/>
    <n v="1.3195875849379466"/>
    <n v="0.18278916836960832"/>
    <n v="1.1827891683696083"/>
    <n v="1076"/>
    <n v="0"/>
    <n v="0"/>
    <n v="1"/>
    <n v="81"/>
    <n v="18"/>
    <n v="456"/>
    <n v="0"/>
    <n v="371"/>
    <n v="0"/>
    <n v="0"/>
    <n v="0"/>
    <n v="149"/>
    <n v="520"/>
    <n v="0"/>
    <n v="0"/>
    <n v="0"/>
    <n v="0"/>
    <n v="0"/>
    <n v="0"/>
    <n v="0"/>
    <n v="371"/>
    <n v="0"/>
    <n v="0"/>
    <n v="0"/>
    <n v="149"/>
    <n v="92671"/>
    <n v="81839"/>
    <n v="122758"/>
    <n v="150439"/>
    <n v="114333"/>
    <n v="99892"/>
    <n v="152848"/>
    <n v="184139"/>
    <n v="8878430.6567803789"/>
    <n v="80052179.834415719"/>
    <n v="0"/>
    <n v="26512705.335352972"/>
    <n v="135231.83398720244"/>
    <n v="2126721.1609219844"/>
    <n v="0"/>
    <n v="0"/>
    <n v="117705269"/>
    <n v="0"/>
    <n v="7182432.5800648686"/>
    <n v="0"/>
    <n v="5302541.0670705941"/>
    <n v="0"/>
    <n v="0"/>
    <n v="0"/>
    <n v="0"/>
    <n v="12484974"/>
    <n v="130190243"/>
    <n v="120994.6496282528"/>
    <n v="1"/>
    <n v="1"/>
    <n v="1"/>
    <n v="1"/>
    <n v="24249724"/>
    <n v="28682310.883152533"/>
    <n v="28682311"/>
    <n v="82"/>
    <n v="1"/>
    <n v="0"/>
    <n v="7.6923076923076927E-2"/>
    <n v="3.6"/>
    <n v="3.6769230769230772"/>
    <n v="3.6769230769230772"/>
    <n v="4"/>
    <n v="6660438"/>
    <n v="35342749"/>
    <n v="165532992"/>
  </r>
  <r>
    <x v="7"/>
    <n v="3777"/>
    <x v="27"/>
    <x v="308"/>
    <x v="308"/>
    <x v="302"/>
    <n v="3883"/>
    <n v="119212000059"/>
    <s v="19212119212000059"/>
    <s v="INSTITUCION EDUCATIVA JOSE MARIA OBANDO"/>
    <n v="1"/>
    <n v="18.84158461609578"/>
    <n v="1.3195875849379466"/>
    <n v="0.18278916836960832"/>
    <n v="1.1827891683696083"/>
    <n v="606"/>
    <n v="0"/>
    <n v="0"/>
    <n v="1"/>
    <n v="40"/>
    <n v="4"/>
    <n v="272"/>
    <n v="0"/>
    <n v="207"/>
    <n v="0"/>
    <n v="1"/>
    <n v="0"/>
    <n v="8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384410.2008791994"/>
    <n v="46366377.437345982"/>
    <n v="145196.83273071639"/>
    <n v="14412947.195728796"/>
    <n v="135231.83398720244"/>
    <n v="472604.70242710767"/>
    <n v="0"/>
    <n v="0"/>
    <n v="65916768"/>
    <n v="0"/>
    <n v="0"/>
    <n v="0"/>
    <n v="0"/>
    <n v="0"/>
    <n v="0"/>
    <n v="0"/>
    <n v="0"/>
    <n v="0"/>
    <n v="65916768"/>
    <n v="108773.54455445544"/>
    <n v="1"/>
    <n v="1"/>
    <n v="1"/>
    <n v="1"/>
    <n v="24249724"/>
    <n v="28682310.883152533"/>
    <n v="28682311"/>
    <n v="41"/>
    <n v="1"/>
    <n v="0"/>
    <n v="7.6923076923076927E-2"/>
    <n v="1.7777777777777777"/>
    <n v="1.8547008547008546"/>
    <n v="1.8547008547008546"/>
    <n v="2"/>
    <n v="6660438"/>
    <n v="35342749"/>
    <n v="101259517"/>
  </r>
  <r>
    <x v="7"/>
    <n v="3777"/>
    <x v="27"/>
    <x v="308"/>
    <x v="308"/>
    <x v="302"/>
    <n v="3884"/>
    <n v="119212000369"/>
    <s v="19212119212000369"/>
    <s v="INSTITUCION EDUCATIVA INCODELCA"/>
    <n v="1"/>
    <n v="18.84158461609578"/>
    <n v="1.3195875849379466"/>
    <n v="0.18278916836960832"/>
    <n v="1.1827891683696083"/>
    <n v="1135"/>
    <n v="0"/>
    <n v="0"/>
    <n v="0"/>
    <n v="68"/>
    <n v="0"/>
    <n v="421"/>
    <n v="0"/>
    <n v="455"/>
    <n v="0"/>
    <n v="0"/>
    <n v="0"/>
    <n v="19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53497.3414946385"/>
    <n v="84795295.689175531"/>
    <n v="0"/>
    <n v="33986085.362767905"/>
    <n v="0"/>
    <n v="0"/>
    <n v="0"/>
    <n v="0"/>
    <n v="126234878"/>
    <n v="0"/>
    <n v="0"/>
    <n v="0"/>
    <n v="0"/>
    <n v="0"/>
    <n v="0"/>
    <n v="0"/>
    <n v="0"/>
    <n v="0"/>
    <n v="126234878"/>
    <n v="111220.15682819384"/>
    <n v="0"/>
    <n v="1"/>
    <n v="1"/>
    <n v="1"/>
    <n v="24249724"/>
    <n v="28682310.883152533"/>
    <n v="28682311"/>
    <n v="68"/>
    <n v="0"/>
    <n v="1"/>
    <n v="0"/>
    <n v="3.0222222222222221"/>
    <n v="3.0222222222222221"/>
    <n v="3.0222222222222221"/>
    <n v="4"/>
    <n v="26641753"/>
    <n v="55324064"/>
    <n v="181558942"/>
  </r>
  <r>
    <x v="7"/>
    <n v="3777"/>
    <x v="27"/>
    <x v="309"/>
    <x v="309"/>
    <x v="303"/>
    <n v="3889"/>
    <n v="119256000285"/>
    <s v="19256119256000285"/>
    <s v="INSTITUCION EDUCATIVA POLITECNICO FRANCISCO DE PAULA SANTANDER"/>
    <n v="1"/>
    <n v="23.404918330779818"/>
    <n v="1.6391848289341684"/>
    <n v="0.23114369035028498"/>
    <n v="1.231143690350285"/>
    <n v="649"/>
    <n v="0"/>
    <n v="0"/>
    <n v="8"/>
    <n v="40"/>
    <n v="46"/>
    <n v="215"/>
    <n v="0"/>
    <n v="247"/>
    <n v="0"/>
    <n v="0"/>
    <n v="0"/>
    <n v="93"/>
    <n v="93"/>
    <n v="0"/>
    <n v="0"/>
    <n v="0"/>
    <n v="0"/>
    <n v="0"/>
    <n v="0"/>
    <n v="0"/>
    <n v="0"/>
    <n v="0"/>
    <n v="0"/>
    <n v="0"/>
    <n v="93"/>
    <n v="92671"/>
    <n v="81839"/>
    <n v="122758"/>
    <n v="150439"/>
    <n v="114333"/>
    <n v="99892"/>
    <n v="152848"/>
    <n v="184139"/>
    <n v="4563652.677138051"/>
    <n v="46549072.635254562"/>
    <n v="0"/>
    <n v="17224718.383832406"/>
    <n v="1126082.8123905531"/>
    <n v="5657144.6537576513"/>
    <n v="0"/>
    <n v="0"/>
    <n v="75120671"/>
    <n v="0"/>
    <n v="0"/>
    <n v="0"/>
    <n v="3444943.6767664817"/>
    <n v="0"/>
    <n v="0"/>
    <n v="0"/>
    <n v="0"/>
    <n v="3444944"/>
    <n v="78565615"/>
    <n v="121056.41756548536"/>
    <n v="1"/>
    <n v="1"/>
    <n v="1"/>
    <n v="1"/>
    <n v="24249724"/>
    <n v="29854894.695335876"/>
    <n v="29854895"/>
    <n v="48"/>
    <n v="0"/>
    <n v="1"/>
    <n v="0.61538461538461542"/>
    <n v="1.7777777777777777"/>
    <n v="2.3931623931623931"/>
    <n v="2.3931623931623931"/>
    <n v="3"/>
    <n v="19981315"/>
    <n v="49836210"/>
    <n v="128401825"/>
  </r>
  <r>
    <x v="7"/>
    <n v="3777"/>
    <x v="27"/>
    <x v="309"/>
    <x v="309"/>
    <x v="303"/>
    <n v="3890"/>
    <n v="119256000293"/>
    <s v="19256119256000293"/>
    <s v="INSTITUCION EDUCATIVA SAN CARLOS"/>
    <n v="1"/>
    <n v="23.404918330779818"/>
    <n v="1.6391848289341684"/>
    <n v="0.23114369035028498"/>
    <n v="1.231143690350285"/>
    <n v="452"/>
    <n v="0"/>
    <n v="0"/>
    <n v="0"/>
    <n v="21"/>
    <n v="0"/>
    <n v="137"/>
    <n v="0"/>
    <n v="186"/>
    <n v="0"/>
    <n v="1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95917.6554974765"/>
    <n v="32544048.617288362"/>
    <n v="16322335.611122191"/>
    <n v="0"/>
    <n v="0"/>
    <n v="0"/>
    <n v="0"/>
    <n v="0"/>
    <n v="51262302"/>
    <n v="0"/>
    <n v="0"/>
    <n v="0"/>
    <n v="0"/>
    <n v="0"/>
    <n v="0"/>
    <n v="0"/>
    <n v="0"/>
    <n v="0"/>
    <n v="51262302"/>
    <n v="113412.17256637168"/>
    <n v="0"/>
    <n v="1"/>
    <n v="1"/>
    <n v="1"/>
    <n v="24249724"/>
    <n v="29854894.695335876"/>
    <n v="29854895"/>
    <n v="21"/>
    <n v="0"/>
    <n v="1"/>
    <n v="0"/>
    <n v="0.93333333333333335"/>
    <n v="0.93333333333333335"/>
    <n v="0.93333333333333335"/>
    <n v="1"/>
    <n v="6660438"/>
    <n v="36515333"/>
    <n v="87777635"/>
  </r>
  <r>
    <x v="7"/>
    <n v="3777"/>
    <x v="27"/>
    <x v="309"/>
    <x v="309"/>
    <x v="303"/>
    <n v="3891"/>
    <n v="119256000587"/>
    <s v="19256119256000587"/>
    <s v="INSTITUCION EDUCATIVA LIBORIO MEJIA"/>
    <n v="1"/>
    <n v="23.404918330779818"/>
    <n v="1.6391848289341684"/>
    <n v="0.23114369035028498"/>
    <n v="1.231143690350285"/>
    <n v="583"/>
    <n v="0"/>
    <n v="0"/>
    <n v="17"/>
    <n v="32"/>
    <n v="98"/>
    <n v="159"/>
    <n v="0"/>
    <n v="190"/>
    <n v="0"/>
    <n v="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650922.1417104406"/>
    <n v="35163693.397627369"/>
    <n v="13148548.131181765"/>
    <n v="0"/>
    <n v="2392925.9763299255"/>
    <n v="12052177.740614126"/>
    <n v="0"/>
    <n v="0"/>
    <n v="66408267"/>
    <n v="0"/>
    <n v="0"/>
    <n v="0"/>
    <n v="0"/>
    <n v="0"/>
    <n v="0"/>
    <n v="0"/>
    <n v="0"/>
    <n v="0"/>
    <n v="66408267"/>
    <n v="113907.83361921097"/>
    <n v="1"/>
    <n v="1"/>
    <n v="1"/>
    <n v="1"/>
    <n v="24249724"/>
    <n v="29854894.695335876"/>
    <n v="29854895"/>
    <n v="49"/>
    <n v="1"/>
    <n v="0"/>
    <n v="1.3076923076923077"/>
    <n v="1.4222222222222223"/>
    <n v="2.72991452991453"/>
    <n v="2.72991452991453"/>
    <n v="3"/>
    <n v="6660438"/>
    <n v="36515333"/>
    <n v="102923600"/>
  </r>
  <r>
    <x v="7"/>
    <n v="3777"/>
    <x v="27"/>
    <x v="310"/>
    <x v="310"/>
    <x v="304"/>
    <n v="3696"/>
    <n v="119318000023"/>
    <s v="19318119318000023"/>
    <s v="INSTITUCION EDUCATIVA NORMAL SUPERIOR LA INMACULADA"/>
    <n v="1"/>
    <n v="70.683491062039963"/>
    <n v="4.9503828454990977"/>
    <n v="0.73212234483534877"/>
    <n v="1.7321223448353487"/>
    <n v="1097"/>
    <n v="0"/>
    <n v="0"/>
    <n v="0"/>
    <n v="49"/>
    <n v="0"/>
    <n v="404"/>
    <n v="0"/>
    <n v="443"/>
    <n v="0"/>
    <n v="201"/>
    <n v="0"/>
    <n v="0"/>
    <n v="201"/>
    <n v="0"/>
    <n v="0"/>
    <n v="0"/>
    <n v="0"/>
    <n v="0"/>
    <n v="0"/>
    <n v="0"/>
    <n v="0"/>
    <n v="0"/>
    <n v="201"/>
    <n v="0"/>
    <n v="0"/>
    <n v="92671"/>
    <n v="81839"/>
    <n v="122758"/>
    <n v="150439"/>
    <n v="114333"/>
    <n v="99892"/>
    <n v="152848"/>
    <n v="184139"/>
    <n v="7865357.9810935929"/>
    <n v="120066621.01039614"/>
    <n v="42739006.836266845"/>
    <n v="0"/>
    <n v="0"/>
    <n v="0"/>
    <n v="0"/>
    <n v="0"/>
    <n v="170670986"/>
    <n v="0"/>
    <n v="0"/>
    <n v="8547801.3672533706"/>
    <n v="0"/>
    <n v="0"/>
    <n v="0"/>
    <n v="0"/>
    <n v="0"/>
    <n v="8547801"/>
    <n v="179218787"/>
    <n v="163371.72926162262"/>
    <n v="0"/>
    <n v="1"/>
    <n v="1"/>
    <n v="1"/>
    <n v="24249724"/>
    <n v="42003488.796490029"/>
    <n v="42003489"/>
    <n v="49"/>
    <n v="0"/>
    <n v="1"/>
    <n v="0"/>
    <n v="2.1777777777777776"/>
    <n v="2.1777777777777776"/>
    <n v="2.1777777777777776"/>
    <n v="3"/>
    <n v="19981315"/>
    <n v="61984804"/>
    <n v="241203591"/>
  </r>
  <r>
    <x v="7"/>
    <n v="3777"/>
    <x v="27"/>
    <x v="310"/>
    <x v="310"/>
    <x v="304"/>
    <n v="3698"/>
    <n v="119318002115"/>
    <s v="19318119318002115"/>
    <s v="I.E. MANUEL DE VALVERDE"/>
    <n v="1"/>
    <n v="70.683491062039963"/>
    <n v="4.9503828454990977"/>
    <n v="0.73212234483534877"/>
    <n v="1.7321223448353487"/>
    <n v="1241"/>
    <n v="0"/>
    <n v="0"/>
    <n v="0"/>
    <n v="92"/>
    <n v="0"/>
    <n v="584"/>
    <n v="0"/>
    <n v="428"/>
    <n v="0"/>
    <n v="0"/>
    <n v="0"/>
    <n v="137"/>
    <n v="638"/>
    <n v="0"/>
    <n v="0"/>
    <n v="0"/>
    <n v="92"/>
    <n v="0"/>
    <n v="0"/>
    <n v="0"/>
    <n v="409"/>
    <n v="0"/>
    <n v="0"/>
    <n v="0"/>
    <n v="137"/>
    <n v="92671"/>
    <n v="81839"/>
    <n v="122758"/>
    <n v="150439"/>
    <n v="114333"/>
    <n v="99892"/>
    <n v="152848"/>
    <n v="184139"/>
    <n v="14767610.903277766"/>
    <n v="143456222.50592786"/>
    <n v="0"/>
    <n v="35699289.220551848"/>
    <n v="0"/>
    <n v="0"/>
    <n v="0"/>
    <n v="0"/>
    <n v="193923123"/>
    <n v="2953522.1806555535"/>
    <n v="11595572.135360572"/>
    <n v="0"/>
    <n v="7139857.8441103697"/>
    <n v="0"/>
    <n v="0"/>
    <n v="0"/>
    <n v="0"/>
    <n v="21688952"/>
    <n v="215612075"/>
    <n v="173740.59226430298"/>
    <n v="0"/>
    <n v="1"/>
    <n v="1"/>
    <n v="1"/>
    <n v="24249724"/>
    <n v="42003488.796490029"/>
    <n v="42003489"/>
    <n v="92"/>
    <n v="0"/>
    <n v="1"/>
    <n v="0"/>
    <n v="4.0888888888888886"/>
    <n v="4.0888888888888886"/>
    <n v="4"/>
    <n v="4"/>
    <n v="26641753"/>
    <n v="68645242"/>
    <n v="284257317"/>
  </r>
  <r>
    <x v="7"/>
    <n v="3777"/>
    <x v="27"/>
    <x v="310"/>
    <x v="310"/>
    <x v="304"/>
    <n v="3697"/>
    <n v="119318002131"/>
    <s v="19318119318002131"/>
    <s v="I.E. SAN PEDRO Y SAN PABLO"/>
    <n v="1"/>
    <n v="70.683491062039963"/>
    <n v="4.9503828454990977"/>
    <n v="0.73212234483534877"/>
    <n v="1.7321223448353487"/>
    <n v="593"/>
    <n v="0"/>
    <n v="0"/>
    <n v="0"/>
    <n v="51"/>
    <n v="0"/>
    <n v="269"/>
    <n v="0"/>
    <n v="202"/>
    <n v="0"/>
    <n v="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86393.0007300666"/>
    <n v="66766680.632699624"/>
    <n v="15096863.111318139"/>
    <n v="0"/>
    <n v="0"/>
    <n v="0"/>
    <n v="0"/>
    <n v="0"/>
    <n v="90049937"/>
    <n v="0"/>
    <n v="0"/>
    <n v="0"/>
    <n v="0"/>
    <n v="0"/>
    <n v="0"/>
    <n v="0"/>
    <n v="0"/>
    <n v="0"/>
    <n v="90049937"/>
    <n v="151854.86846543002"/>
    <n v="0"/>
    <n v="1"/>
    <n v="1"/>
    <n v="1"/>
    <n v="24249724"/>
    <n v="42003488.796490029"/>
    <n v="42003489"/>
    <n v="51"/>
    <n v="0"/>
    <n v="1"/>
    <n v="0"/>
    <n v="2.2666666666666666"/>
    <n v="2.2666666666666666"/>
    <n v="2.2666666666666666"/>
    <n v="3"/>
    <n v="19981315"/>
    <n v="61984804"/>
    <n v="152034741"/>
  </r>
  <r>
    <x v="7"/>
    <n v="3777"/>
    <x v="27"/>
    <x v="311"/>
    <x v="311"/>
    <x v="305"/>
    <n v="3833"/>
    <n v="119364000267"/>
    <s v="19364119364000267"/>
    <s v="I.E. BACHILLERATO TECNICO AGRICOLA DE JAMBALO"/>
    <n v="1"/>
    <n v="15.575123830489819"/>
    <n v="1.0908180208488385"/>
    <n v="0.14817672059960388"/>
    <n v="1.1481767205996039"/>
    <n v="828"/>
    <n v="0"/>
    <n v="0"/>
    <n v="28"/>
    <n v="28"/>
    <n v="199"/>
    <n v="162"/>
    <n v="0"/>
    <n v="287"/>
    <n v="0"/>
    <n v="0"/>
    <n v="0"/>
    <n v="12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79275.1764912046"/>
    <n v="42190569.952080786"/>
    <n v="0"/>
    <n v="21418589.15111519"/>
    <n v="3675685.691896806"/>
    <n v="22824040.125852991"/>
    <n v="0"/>
    <n v="0"/>
    <n v="93088160"/>
    <n v="0"/>
    <n v="0"/>
    <n v="0"/>
    <n v="0"/>
    <n v="0"/>
    <n v="0"/>
    <n v="0"/>
    <n v="0"/>
    <n v="0"/>
    <n v="93088160"/>
    <n v="112425.31400966183"/>
    <n v="1"/>
    <n v="1"/>
    <n v="1"/>
    <n v="1"/>
    <n v="24249724"/>
    <n v="27842968.577765509"/>
    <n v="27842969"/>
    <n v="56"/>
    <n v="1"/>
    <n v="0"/>
    <n v="2.1538461538461537"/>
    <n v="1.2444444444444445"/>
    <n v="3.3982905982905982"/>
    <n v="3.3982905982905982"/>
    <n v="4"/>
    <n v="6660438"/>
    <n v="34503407"/>
    <n v="127591567"/>
  </r>
  <r>
    <x v="7"/>
    <n v="3777"/>
    <x v="27"/>
    <x v="312"/>
    <x v="312"/>
    <x v="306"/>
    <n v="3837"/>
    <n v="119392000221"/>
    <s v="19392119392000221"/>
    <s v="INSTITUCION EDUCATIVA FRANCISCO JOSE DE CALDAS"/>
    <n v="1"/>
    <n v="23.029693004529442"/>
    <n v="1.6129055805501815"/>
    <n v="0.2271676845570868"/>
    <n v="1.2271676845570867"/>
    <n v="497"/>
    <n v="0"/>
    <n v="0"/>
    <n v="0"/>
    <n v="20"/>
    <n v="0"/>
    <n v="119"/>
    <n v="0"/>
    <n v="243"/>
    <n v="0"/>
    <n v="11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74457.1299117957"/>
    <n v="36355723.761401206"/>
    <n v="17324134.821398769"/>
    <n v="0"/>
    <n v="0"/>
    <n v="0"/>
    <n v="0"/>
    <n v="0"/>
    <n v="55954316"/>
    <n v="0"/>
    <n v="0"/>
    <n v="0"/>
    <n v="0"/>
    <n v="0"/>
    <n v="0"/>
    <n v="0"/>
    <n v="0"/>
    <n v="0"/>
    <n v="55954316"/>
    <n v="112584.13682092556"/>
    <n v="0"/>
    <n v="0"/>
    <n v="0"/>
    <n v="0"/>
    <n v="19701352"/>
    <n v="24176862.51648413"/>
    <n v="24176863"/>
    <n v="20"/>
    <n v="1"/>
    <n v="0"/>
    <n v="0"/>
    <n v="0.88888888888888884"/>
    <n v="0.88888888888888884"/>
    <n v="0.88888888888888884"/>
    <n v="1"/>
    <n v="6660438"/>
    <n v="30837301"/>
    <n v="86791617"/>
  </r>
  <r>
    <x v="7"/>
    <n v="3777"/>
    <x v="27"/>
    <x v="313"/>
    <x v="313"/>
    <x v="307"/>
    <n v="16066"/>
    <n v="119397092124"/>
    <s v="19397119397092124"/>
    <s v="I.E. NORMAL SUPERIOR LOS ANDES"/>
    <n v="1"/>
    <n v="16.989432168680789"/>
    <n v="1.1898703968765267"/>
    <n v="0.16316317740999403"/>
    <n v="1.163163177409994"/>
    <n v="304"/>
    <n v="0"/>
    <n v="0"/>
    <n v="0"/>
    <n v="11"/>
    <n v="29"/>
    <n v="75"/>
    <n v="0"/>
    <n v="131"/>
    <n v="0"/>
    <n v="58"/>
    <n v="0"/>
    <n v="0"/>
    <n v="58"/>
    <n v="0"/>
    <n v="0"/>
    <n v="0"/>
    <n v="0"/>
    <n v="0"/>
    <n v="0"/>
    <n v="0"/>
    <n v="0"/>
    <n v="0"/>
    <n v="58"/>
    <n v="0"/>
    <n v="0"/>
    <n v="92671"/>
    <n v="81839"/>
    <n v="122758"/>
    <n v="150439"/>
    <n v="114333"/>
    <n v="99892"/>
    <n v="152848"/>
    <n v="184139"/>
    <n v="1185706.442951377"/>
    <n v="19609574.922867637"/>
    <n v="8281679.9492847705"/>
    <n v="0"/>
    <n v="0"/>
    <n v="3369530.1874173344"/>
    <n v="0"/>
    <n v="0"/>
    <n v="32446492"/>
    <n v="0"/>
    <n v="0"/>
    <n v="1656335.9898569542"/>
    <n v="0"/>
    <n v="0"/>
    <n v="0"/>
    <n v="0"/>
    <n v="0"/>
    <n v="1656336"/>
    <n v="34102828"/>
    <n v="112180.35526315789"/>
    <n v="1"/>
    <n v="0"/>
    <n v="0"/>
    <n v="1"/>
    <n v="24249724"/>
    <n v="28206386.019155391"/>
    <n v="28206386"/>
    <n v="11"/>
    <n v="1"/>
    <n v="0"/>
    <n v="0"/>
    <n v="0.48888888888888887"/>
    <n v="0.48888888888888887"/>
    <n v="0.48888888888888887"/>
    <n v="1"/>
    <n v="6660438"/>
    <n v="34866824"/>
    <n v="68969652"/>
  </r>
  <r>
    <x v="7"/>
    <n v="3777"/>
    <x v="27"/>
    <x v="314"/>
    <x v="314"/>
    <x v="308"/>
    <n v="5994"/>
    <n v="119450000024"/>
    <s v="19450119450000024"/>
    <s v="INSTITUCION EDUCATIVA JUAN XXIII"/>
    <n v="1"/>
    <n v="25.503174388761312"/>
    <n v="1.7861381081062337"/>
    <n v="0.25337747271651262"/>
    <n v="1.2533774727165126"/>
    <n v="462"/>
    <n v="0"/>
    <n v="0"/>
    <n v="0"/>
    <n v="28"/>
    <n v="0"/>
    <n v="139"/>
    <n v="0"/>
    <n v="194"/>
    <n v="0"/>
    <n v="10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52248.8256751341"/>
    <n v="34157527.943552345"/>
    <n v="15540073.291369099"/>
    <n v="0"/>
    <n v="0"/>
    <n v="0"/>
    <n v="0"/>
    <n v="0"/>
    <n v="52949850"/>
    <n v="0"/>
    <n v="0"/>
    <n v="0"/>
    <n v="0"/>
    <n v="0"/>
    <n v="0"/>
    <n v="0"/>
    <n v="0"/>
    <n v="0"/>
    <n v="52949850"/>
    <n v="114610.06493506493"/>
    <n v="0"/>
    <n v="1"/>
    <n v="1"/>
    <n v="1"/>
    <n v="24249724"/>
    <n v="30394057.781192958"/>
    <n v="30394058"/>
    <n v="28"/>
    <n v="0"/>
    <n v="1"/>
    <n v="0"/>
    <n v="1.2444444444444445"/>
    <n v="1.2444444444444445"/>
    <n v="1.2444444444444445"/>
    <n v="2"/>
    <n v="13320876"/>
    <n v="43714934"/>
    <n v="96664784"/>
  </r>
  <r>
    <x v="7"/>
    <n v="3777"/>
    <x v="27"/>
    <x v="314"/>
    <x v="314"/>
    <x v="308"/>
    <n v="5995"/>
    <n v="119450000903"/>
    <s v="19450119450000903"/>
    <s v="INSTITUCION EDUCATIVA NUESTRA SEÑORA DEL ROSARIO"/>
    <n v="1"/>
    <n v="25.503174388761312"/>
    <n v="1.7861381081062337"/>
    <n v="0.25337747271651262"/>
    <n v="1.2533774727165126"/>
    <n v="541"/>
    <n v="0"/>
    <n v="0"/>
    <n v="0"/>
    <n v="46"/>
    <n v="0"/>
    <n v="276"/>
    <n v="0"/>
    <n v="158"/>
    <n v="0"/>
    <n v="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342980.2136091487"/>
    <n v="44517619.001506656"/>
    <n v="9385588.8195397519"/>
    <n v="0"/>
    <n v="0"/>
    <n v="0"/>
    <n v="0"/>
    <n v="0"/>
    <n v="59246188"/>
    <n v="0"/>
    <n v="0"/>
    <n v="0"/>
    <n v="0"/>
    <n v="0"/>
    <n v="0"/>
    <n v="0"/>
    <n v="0"/>
    <n v="0"/>
    <n v="59246188"/>
    <n v="109512.36229205175"/>
    <n v="0"/>
    <n v="1"/>
    <n v="1"/>
    <n v="1"/>
    <n v="24249724"/>
    <n v="30394057.781192958"/>
    <n v="30394058"/>
    <n v="46"/>
    <n v="0"/>
    <n v="1"/>
    <n v="0"/>
    <n v="2.0444444444444443"/>
    <n v="2.0444444444444443"/>
    <n v="2.0444444444444443"/>
    <n v="3"/>
    <n v="19981315"/>
    <n v="50375373"/>
    <n v="109621561"/>
  </r>
  <r>
    <x v="7"/>
    <n v="3777"/>
    <x v="27"/>
    <x v="315"/>
    <x v="315"/>
    <x v="309"/>
    <n v="3440"/>
    <n v="119455000111"/>
    <s v="19455119455000111"/>
    <s v="INSTITUCION EDUCATIVA LEOPOLDO PIZARRO GONZALEZ"/>
    <n v="1"/>
    <n v="9.3377715487035733"/>
    <n v="0.65397935777279104"/>
    <n v="8.2083770386397872E-2"/>
    <n v="1.0820837703863979"/>
    <n v="1474"/>
    <n v="0"/>
    <n v="0"/>
    <n v="70"/>
    <n v="23"/>
    <n v="0"/>
    <n v="581"/>
    <n v="0"/>
    <n v="535"/>
    <n v="0"/>
    <n v="26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06389.0569659914"/>
    <n v="98829225.512072101"/>
    <n v="35201126.463549763"/>
    <n v="0"/>
    <n v="8660251.8603711631"/>
    <n v="0"/>
    <n v="0"/>
    <n v="0"/>
    <n v="144996993"/>
    <n v="0"/>
    <n v="0"/>
    <n v="0"/>
    <n v="0"/>
    <n v="0"/>
    <n v="0"/>
    <n v="0"/>
    <n v="0"/>
    <n v="0"/>
    <n v="144996993"/>
    <n v="98369.737449118053"/>
    <n v="1"/>
    <n v="1"/>
    <n v="1"/>
    <n v="1"/>
    <n v="24249724"/>
    <n v="26240232.776749521"/>
    <n v="26240233"/>
    <n v="93"/>
    <n v="0"/>
    <n v="1"/>
    <n v="5.384615384615385"/>
    <n v="1.0222222222222221"/>
    <n v="6.4068376068376072"/>
    <n v="4"/>
    <n v="4"/>
    <n v="26641753"/>
    <n v="52881986"/>
    <n v="197878979"/>
  </r>
  <r>
    <x v="7"/>
    <n v="3777"/>
    <x v="27"/>
    <x v="315"/>
    <x v="315"/>
    <x v="309"/>
    <n v="3441"/>
    <n v="119455000189"/>
    <s v="19455119455000189"/>
    <s v="INSTITUCIÓN EDUCATIVA TÉCNICO MARISCAL SUCRE"/>
    <n v="1"/>
    <n v="9.3377715487035733"/>
    <n v="0.65397935777279104"/>
    <n v="8.2083770386397872E-2"/>
    <n v="1.0820837703863979"/>
    <n v="811"/>
    <n v="0"/>
    <n v="0"/>
    <n v="6"/>
    <n v="46"/>
    <n v="27"/>
    <n v="390"/>
    <n v="0"/>
    <n v="247"/>
    <n v="0"/>
    <n v="0"/>
    <n v="0"/>
    <n v="95"/>
    <n v="95"/>
    <n v="0"/>
    <n v="0"/>
    <n v="0"/>
    <n v="0"/>
    <n v="0"/>
    <n v="0"/>
    <n v="0"/>
    <n v="0"/>
    <n v="0"/>
    <n v="0"/>
    <n v="0"/>
    <n v="95"/>
    <n v="92671"/>
    <n v="81839"/>
    <n v="122758"/>
    <n v="150439"/>
    <n v="114333"/>
    <n v="99892"/>
    <n v="152848"/>
    <n v="184139"/>
    <n v="4612778.1139319828"/>
    <n v="56410588.39712359"/>
    <n v="0"/>
    <n v="15464822.031650135"/>
    <n v="742307.30231752817"/>
    <n v="2918470.8237688276"/>
    <n v="0"/>
    <n v="0"/>
    <n v="80148967"/>
    <n v="0"/>
    <n v="0"/>
    <n v="0"/>
    <n v="3092964.4063300272"/>
    <n v="0"/>
    <n v="0"/>
    <n v="0"/>
    <n v="0"/>
    <n v="3092964"/>
    <n v="83241931"/>
    <n v="102641.09864364982"/>
    <n v="1"/>
    <n v="1"/>
    <n v="1"/>
    <n v="1"/>
    <n v="24249724"/>
    <n v="26240232.776749521"/>
    <n v="26240233"/>
    <n v="52"/>
    <n v="1"/>
    <n v="0"/>
    <n v="0.46153846153846156"/>
    <n v="2.0444444444444443"/>
    <n v="2.505982905982906"/>
    <n v="2.505982905982906"/>
    <n v="3"/>
    <n v="6660438"/>
    <n v="32900671"/>
    <n v="116142602"/>
  </r>
  <r>
    <x v="7"/>
    <n v="3777"/>
    <x v="27"/>
    <x v="316"/>
    <x v="316"/>
    <x v="310"/>
    <n v="3481"/>
    <n v="119473000081"/>
    <s v="19473119473000081"/>
    <s v="INSTITUCION EDUCATIVA FRANCISCO ANTONIO RADA"/>
    <n v="1"/>
    <n v="27.07737835020345"/>
    <n v="1.8963889201268218"/>
    <n v="0.27005823393515443"/>
    <n v="1.2700582339351545"/>
    <n v="1265"/>
    <n v="0"/>
    <n v="0"/>
    <n v="10"/>
    <n v="60"/>
    <n v="60"/>
    <n v="309"/>
    <n v="0"/>
    <n v="605"/>
    <n v="0"/>
    <n v="2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61853.995820282"/>
    <n v="95001430.367615461"/>
    <n v="34456067.718591988"/>
    <n v="0"/>
    <n v="1452095.6806050802"/>
    <n v="7612119.4262550268"/>
    <n v="0"/>
    <n v="0"/>
    <n v="145583567"/>
    <n v="0"/>
    <n v="0"/>
    <n v="0"/>
    <n v="0"/>
    <n v="0"/>
    <n v="0"/>
    <n v="0"/>
    <n v="0"/>
    <n v="0"/>
    <n v="145583567"/>
    <n v="115085.82371541503"/>
    <n v="1"/>
    <n v="1"/>
    <n v="1"/>
    <n v="1"/>
    <n v="24249724"/>
    <n v="30798561.636854932"/>
    <n v="30798562"/>
    <n v="70"/>
    <n v="1"/>
    <n v="0"/>
    <n v="0.76923076923076927"/>
    <n v="2.6666666666666665"/>
    <n v="3.4358974358974357"/>
    <n v="3.4358974358974357"/>
    <n v="4"/>
    <n v="6660438"/>
    <n v="37459000"/>
    <n v="183042567"/>
  </r>
  <r>
    <x v="7"/>
    <n v="3777"/>
    <x v="27"/>
    <x v="317"/>
    <x v="317"/>
    <x v="311"/>
    <n v="3426"/>
    <n v="119513000224"/>
    <s v="19513119513000224"/>
    <s v="INSTITUCION EDUCATIVA ALMIRANTE PADILLA"/>
    <n v="1"/>
    <n v="8.3190688120506682"/>
    <n v="0.58263358132036269"/>
    <n v="7.1289275188128332E-2"/>
    <n v="1.0712892751881284"/>
    <n v="920"/>
    <n v="0"/>
    <n v="0"/>
    <n v="0"/>
    <n v="53"/>
    <n v="0"/>
    <n v="327"/>
    <n v="0"/>
    <n v="369"/>
    <n v="0"/>
    <n v="0"/>
    <n v="0"/>
    <n v="171"/>
    <n v="171"/>
    <n v="0"/>
    <n v="0"/>
    <n v="0"/>
    <n v="0"/>
    <n v="0"/>
    <n v="0"/>
    <n v="0"/>
    <n v="0"/>
    <n v="0"/>
    <n v="0"/>
    <n v="0"/>
    <n v="171"/>
    <n v="92671"/>
    <n v="81839"/>
    <n v="122758"/>
    <n v="150439"/>
    <n v="114333"/>
    <n v="99892"/>
    <n v="152848"/>
    <n v="184139"/>
    <n v="5261704.7663108297"/>
    <n v="61020577.122516386"/>
    <n v="0"/>
    <n v="27558990.523174591"/>
    <n v="0"/>
    <n v="0"/>
    <n v="0"/>
    <n v="0"/>
    <n v="93841272"/>
    <n v="0"/>
    <n v="0"/>
    <n v="0"/>
    <n v="5511798.1046349192"/>
    <n v="0"/>
    <n v="0"/>
    <n v="0"/>
    <n v="0"/>
    <n v="5511798"/>
    <n v="99353070"/>
    <n v="107992.46739130435"/>
    <n v="0"/>
    <n v="0"/>
    <n v="0"/>
    <n v="0"/>
    <n v="19701352"/>
    <n v="21105847.104306184"/>
    <n v="21105847"/>
    <n v="53"/>
    <n v="1"/>
    <n v="0"/>
    <n v="0"/>
    <n v="2.3555555555555556"/>
    <n v="2.3555555555555556"/>
    <n v="2.3555555555555556"/>
    <n v="3"/>
    <n v="6660438"/>
    <n v="27766285"/>
    <n v="127119355"/>
  </r>
  <r>
    <x v="7"/>
    <n v="3777"/>
    <x v="27"/>
    <x v="318"/>
    <x v="318"/>
    <x v="312"/>
    <n v="3431"/>
    <n v="119517000016"/>
    <s v="19517119517000016"/>
    <s v="INSTITUCION EDUCATIVA NORMAL SUPERIOR ENRIQUE VALLEJO DE TIERRADENTRO"/>
    <n v="1"/>
    <n v="21.657490890715177"/>
    <n v="1.5168021523985995"/>
    <n v="0.21262739856817198"/>
    <n v="1.2126273985681719"/>
    <n v="965"/>
    <n v="0"/>
    <n v="0"/>
    <n v="56"/>
    <n v="0"/>
    <n v="387"/>
    <n v="0"/>
    <n v="387"/>
    <n v="0"/>
    <n v="134"/>
    <n v="0"/>
    <n v="1"/>
    <n v="0"/>
    <n v="830"/>
    <n v="0"/>
    <n v="0"/>
    <n v="56"/>
    <n v="0"/>
    <n v="387"/>
    <n v="0"/>
    <n v="387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64026.3881877093"/>
    <n v="93755994.699675396"/>
    <n v="24836588.130590625"/>
    <n v="223291.99654494462"/>
    <n v="126579901"/>
    <n v="0"/>
    <n v="0"/>
    <n v="0"/>
    <n v="0"/>
    <n v="1552805.2776375418"/>
    <n v="18751198.939935081"/>
    <n v="0"/>
    <n v="0"/>
    <n v="20304004"/>
    <n v="146883905"/>
    <n v="152211.30051813473"/>
    <n v="1"/>
    <n v="0"/>
    <n v="0"/>
    <n v="1"/>
    <n v="24249724"/>
    <n v="29405879.730116162"/>
    <n v="29405880"/>
    <n v="56"/>
    <n v="1"/>
    <n v="0"/>
    <n v="4.3076923076923075"/>
    <n v="0"/>
    <n v="4.3076923076923075"/>
    <n v="4"/>
    <n v="4"/>
    <n v="6660438"/>
    <n v="36066318"/>
    <n v="182950223"/>
  </r>
  <r>
    <x v="7"/>
    <n v="3777"/>
    <x v="27"/>
    <x v="319"/>
    <x v="319"/>
    <x v="313"/>
    <n v="6010"/>
    <n v="119532000529"/>
    <s v="19532119532000529"/>
    <s v="INSTITUCION EDUCATIVA BACHILLERATO PATIA"/>
    <n v="1"/>
    <n v="20.67628080815204"/>
    <n v="1.4480822082140667"/>
    <n v="0.20223018734684761"/>
    <n v="1.2022301873468475"/>
    <n v="1297"/>
    <n v="0"/>
    <n v="0"/>
    <n v="0"/>
    <n v="107"/>
    <n v="0"/>
    <n v="586"/>
    <n v="0"/>
    <n v="415"/>
    <n v="0"/>
    <n v="18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921070.485003309"/>
    <n v="98487705.618580937"/>
    <n v="27893257.560943294"/>
    <n v="0"/>
    <n v="0"/>
    <n v="0"/>
    <n v="0"/>
    <n v="0"/>
    <n v="138302034"/>
    <n v="0"/>
    <n v="0"/>
    <n v="0"/>
    <n v="0"/>
    <n v="0"/>
    <n v="0"/>
    <n v="0"/>
    <n v="0"/>
    <n v="0"/>
    <n v="138302034"/>
    <n v="106632.25443330764"/>
    <n v="0"/>
    <n v="1"/>
    <n v="1"/>
    <n v="1"/>
    <n v="24249724"/>
    <n v="29153750.227629345"/>
    <n v="29153750"/>
    <n v="107"/>
    <n v="0"/>
    <n v="1"/>
    <n v="0"/>
    <n v="4.7555555555555555"/>
    <n v="4.7555555555555555"/>
    <n v="4"/>
    <n v="4"/>
    <n v="26641753"/>
    <n v="55795503"/>
    <n v="194097537"/>
  </r>
  <r>
    <x v="7"/>
    <n v="3777"/>
    <x v="27"/>
    <x v="319"/>
    <x v="319"/>
    <x v="313"/>
    <n v="6011"/>
    <n v="119532001045"/>
    <s v="19532119532001045"/>
    <s v="INSTITUCION EDUCATIVA SIMON BOLIVAR"/>
    <n v="1"/>
    <n v="20.67628080815204"/>
    <n v="1.4480822082140667"/>
    <n v="0.20223018734684761"/>
    <n v="1.2022301873468475"/>
    <n v="546"/>
    <n v="0"/>
    <n v="0"/>
    <n v="1"/>
    <n v="47"/>
    <n v="4"/>
    <n v="243"/>
    <n v="0"/>
    <n v="195"/>
    <n v="0"/>
    <n v="0"/>
    <n v="0"/>
    <n v="56"/>
    <n v="546"/>
    <n v="0"/>
    <n v="0"/>
    <n v="1"/>
    <n v="47"/>
    <n v="4"/>
    <n v="243"/>
    <n v="0"/>
    <n v="195"/>
    <n v="0"/>
    <n v="0"/>
    <n v="0"/>
    <n v="56"/>
    <n v="92671"/>
    <n v="81839"/>
    <n v="122758"/>
    <n v="150439"/>
    <n v="114333"/>
    <n v="99892"/>
    <n v="152848"/>
    <n v="184139"/>
    <n v="5236358.0635061264"/>
    <n v="43094520.540398046"/>
    <n v="0"/>
    <n v="10128289.200639253"/>
    <n v="137454.58400992712"/>
    <n v="480372.71149780514"/>
    <n v="0"/>
    <n v="0"/>
    <n v="59076995"/>
    <n v="1047271.6127012252"/>
    <n v="8618904.1080796104"/>
    <n v="0"/>
    <n v="2025657.8401278509"/>
    <n v="27490.916801985426"/>
    <n v="96074.542299561042"/>
    <n v="0"/>
    <n v="0"/>
    <n v="11815399"/>
    <n v="70892394"/>
    <n v="129839.54945054946"/>
    <n v="1"/>
    <n v="1"/>
    <n v="1"/>
    <n v="1"/>
    <n v="24249724"/>
    <n v="29153750.227629345"/>
    <n v="29153750"/>
    <n v="48"/>
    <n v="1"/>
    <n v="0"/>
    <n v="7.6923076923076927E-2"/>
    <n v="2.088888888888889"/>
    <n v="2.1658119658119661"/>
    <n v="2.1658119658119661"/>
    <n v="3"/>
    <n v="6660438"/>
    <n v="35814188"/>
    <n v="106706582"/>
  </r>
  <r>
    <x v="7"/>
    <n v="3777"/>
    <x v="27"/>
    <x v="319"/>
    <x v="319"/>
    <x v="313"/>
    <n v="6009"/>
    <n v="119532002033"/>
    <s v="19532119532002033"/>
    <s v="INSTITUCION EDUCATIVA CAPITÁN BERMÚDEZ"/>
    <n v="1"/>
    <n v="20.67628080815204"/>
    <n v="1.4480822082140667"/>
    <n v="0.20223018734684761"/>
    <n v="1.2022301873468475"/>
    <n v="333"/>
    <n v="13"/>
    <n v="0"/>
    <n v="13"/>
    <n v="0"/>
    <n v="133"/>
    <n v="0"/>
    <n v="130"/>
    <n v="0"/>
    <n v="0"/>
    <n v="0"/>
    <n v="44"/>
    <n v="0"/>
    <n v="44"/>
    <n v="0"/>
    <n v="0"/>
    <n v="0"/>
    <n v="0"/>
    <n v="0"/>
    <n v="0"/>
    <n v="0"/>
    <n v="0"/>
    <n v="0"/>
    <n v="0"/>
    <n v="44"/>
    <n v="0"/>
    <n v="92671"/>
    <n v="81839"/>
    <n v="122758"/>
    <n v="150439"/>
    <n v="114333"/>
    <n v="99892"/>
    <n v="152848"/>
    <n v="184139"/>
    <n v="0"/>
    <n v="0"/>
    <n v="0"/>
    <n v="0"/>
    <n v="3573819.1842581048"/>
    <n v="31584505.780980688"/>
    <n v="0"/>
    <n v="9740608.4365858901"/>
    <n v="44898933"/>
    <n v="0"/>
    <n v="0"/>
    <n v="0"/>
    <n v="0"/>
    <n v="0"/>
    <n v="0"/>
    <n v="0"/>
    <n v="1948121.6873171784"/>
    <n v="1948122"/>
    <n v="46847055"/>
    <n v="140681.84684684683"/>
    <n v="1"/>
    <n v="1"/>
    <n v="1"/>
    <n v="1"/>
    <n v="24249724"/>
    <n v="29153750.227629345"/>
    <n v="29153750"/>
    <n v="26"/>
    <n v="1"/>
    <n v="0"/>
    <n v="2"/>
    <n v="0"/>
    <n v="2"/>
    <n v="2"/>
    <n v="2"/>
    <n v="6660438"/>
    <n v="35814188"/>
    <n v="82661243"/>
  </r>
  <r>
    <x v="7"/>
    <n v="3777"/>
    <x v="27"/>
    <x v="320"/>
    <x v="320"/>
    <x v="314"/>
    <n v="11003"/>
    <n v="119548000014"/>
    <s v="19548119548000014"/>
    <s v="INSTITUCION EDUCATIVA EL OASIS"/>
    <n v="1"/>
    <n v="13.515863971690758"/>
    <n v="0.94659587609828799"/>
    <n v="0.12635615424790134"/>
    <n v="1.1263561542479013"/>
    <n v="850"/>
    <n v="3"/>
    <n v="0"/>
    <n v="8"/>
    <n v="58"/>
    <n v="26"/>
    <n v="422"/>
    <n v="0"/>
    <n v="240"/>
    <n v="0"/>
    <n v="0"/>
    <n v="0"/>
    <n v="9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54071.9678778211"/>
    <n v="61023068.185561024"/>
    <n v="0"/>
    <n v="15758654.094467701"/>
    <n v="1416576.4600198783"/>
    <n v="2925363.1929634153"/>
    <n v="0"/>
    <n v="0"/>
    <n v="87177734"/>
    <n v="0"/>
    <n v="0"/>
    <n v="0"/>
    <n v="0"/>
    <n v="0"/>
    <n v="0"/>
    <n v="0"/>
    <n v="0"/>
    <n v="0"/>
    <n v="87177734"/>
    <n v="102562.04"/>
    <n v="1"/>
    <n v="1"/>
    <n v="1"/>
    <n v="1"/>
    <n v="24249724"/>
    <n v="27313825.866213031"/>
    <n v="27313826"/>
    <n v="69"/>
    <n v="0"/>
    <n v="1"/>
    <n v="0.84615384615384615"/>
    <n v="2.5777777777777779"/>
    <n v="3.4239316239316242"/>
    <n v="3.4239316239316242"/>
    <n v="4"/>
    <n v="26641753"/>
    <n v="53955579"/>
    <n v="141133313"/>
  </r>
  <r>
    <x v="7"/>
    <n v="3777"/>
    <x v="27"/>
    <x v="320"/>
    <x v="320"/>
    <x v="314"/>
    <n v="11004"/>
    <n v="119548000138"/>
    <s v="19548119548000138"/>
    <s v="INSTITUCION EDUCATIVA SIMON BOLIVAR"/>
    <n v="1"/>
    <n v="13.515863971690758"/>
    <n v="0.94659587609828799"/>
    <n v="0.12635615424790134"/>
    <n v="1.1263561542479013"/>
    <n v="537"/>
    <n v="0"/>
    <n v="0"/>
    <n v="3"/>
    <n v="26"/>
    <n v="23"/>
    <n v="243"/>
    <n v="0"/>
    <n v="192"/>
    <n v="0"/>
    <n v="5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13894.3304279889"/>
    <n v="40098239.668759882"/>
    <n v="6913461.4391581928"/>
    <n v="0"/>
    <n v="386339.03455087589"/>
    <n v="2587821.2860830212"/>
    <n v="0"/>
    <n v="0"/>
    <n v="52699756"/>
    <n v="0"/>
    <n v="0"/>
    <n v="0"/>
    <n v="0"/>
    <n v="0"/>
    <n v="0"/>
    <n v="0"/>
    <n v="0"/>
    <n v="0"/>
    <n v="52699756"/>
    <n v="98137.348230912481"/>
    <n v="1"/>
    <n v="1"/>
    <n v="1"/>
    <n v="1"/>
    <n v="24249724"/>
    <n v="27313825.866213031"/>
    <n v="27313826"/>
    <n v="29"/>
    <n v="0"/>
    <n v="1"/>
    <n v="0.23076923076923078"/>
    <n v="1.1555555555555554"/>
    <n v="1.3863247863247863"/>
    <n v="1.3863247863247863"/>
    <n v="2"/>
    <n v="13320876"/>
    <n v="40634702"/>
    <n v="93334458"/>
  </r>
  <r>
    <x v="7"/>
    <n v="3777"/>
    <x v="27"/>
    <x v="320"/>
    <x v="320"/>
    <x v="314"/>
    <n v="11005"/>
    <n v="119548000251"/>
    <s v="19548119548000251"/>
    <s v="INSTITUCION EDUCATIVA MADRE DE DIOS"/>
    <n v="1"/>
    <n v="13.515863971690758"/>
    <n v="0.94659587609828799"/>
    <n v="0.12635615424790134"/>
    <n v="1.1263561542479013"/>
    <n v="747"/>
    <n v="0"/>
    <n v="0"/>
    <n v="0"/>
    <n v="65"/>
    <n v="0"/>
    <n v="307"/>
    <n v="0"/>
    <n v="256"/>
    <n v="0"/>
    <n v="0"/>
    <n v="0"/>
    <n v="11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84735.8260699715"/>
    <n v="51897261.916119114"/>
    <n v="0"/>
    <n v="20164299.325179104"/>
    <n v="0"/>
    <n v="0"/>
    <n v="0"/>
    <n v="0"/>
    <n v="78846297"/>
    <n v="0"/>
    <n v="0"/>
    <n v="0"/>
    <n v="0"/>
    <n v="0"/>
    <n v="0"/>
    <n v="0"/>
    <n v="0"/>
    <n v="0"/>
    <n v="78846297"/>
    <n v="105550.5983935743"/>
    <n v="0"/>
    <n v="1"/>
    <n v="1"/>
    <n v="1"/>
    <n v="24249724"/>
    <n v="27313825.866213031"/>
    <n v="27313826"/>
    <n v="65"/>
    <n v="0"/>
    <n v="1"/>
    <n v="0"/>
    <n v="2.8888888888888888"/>
    <n v="2.8888888888888888"/>
    <n v="2.8888888888888888"/>
    <n v="3"/>
    <n v="19981315"/>
    <n v="47295141"/>
    <n v="126141438"/>
  </r>
  <r>
    <x v="7"/>
    <n v="3777"/>
    <x v="27"/>
    <x v="320"/>
    <x v="320"/>
    <x v="314"/>
    <n v="11006"/>
    <n v="119548000260"/>
    <s v="19548119548000260"/>
    <s v="INSTITUCION EDUCATIVA INSTITUTO NACIONAL MIXTO"/>
    <n v="1"/>
    <n v="13.515863971690758"/>
    <n v="0.94659587609828799"/>
    <n v="0.12635615424790134"/>
    <n v="1.1263561542479013"/>
    <n v="844"/>
    <n v="0"/>
    <n v="0"/>
    <n v="0"/>
    <n v="41"/>
    <n v="0"/>
    <n v="241"/>
    <n v="0"/>
    <n v="412"/>
    <n v="0"/>
    <n v="15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79602.5979825975"/>
    <n v="60193449.433793575"/>
    <n v="20740384.317474578"/>
    <n v="0"/>
    <n v="0"/>
    <n v="0"/>
    <n v="0"/>
    <n v="0"/>
    <n v="85213436"/>
    <n v="0"/>
    <n v="0"/>
    <n v="0"/>
    <n v="0"/>
    <n v="0"/>
    <n v="0"/>
    <n v="0"/>
    <n v="0"/>
    <n v="0"/>
    <n v="85213436"/>
    <n v="100963.78672985782"/>
    <n v="0"/>
    <n v="1"/>
    <n v="1"/>
    <n v="1"/>
    <n v="24249724"/>
    <n v="27313825.866213031"/>
    <n v="27313826"/>
    <n v="41"/>
    <n v="0"/>
    <n v="1"/>
    <n v="0"/>
    <n v="1.8222222222222222"/>
    <n v="1.8222222222222222"/>
    <n v="1.8222222222222222"/>
    <n v="2"/>
    <n v="13320876"/>
    <n v="40634702"/>
    <n v="125848138"/>
  </r>
  <r>
    <x v="7"/>
    <n v="3777"/>
    <x v="27"/>
    <x v="321"/>
    <x v="321"/>
    <x v="315"/>
    <n v="15050"/>
    <n v="119573000134"/>
    <s v="19573119573000134"/>
    <s v="INSTITUCION EDUCATIVA SAGRADO CORAZON"/>
    <n v="1"/>
    <n v="7.9760119940029988"/>
    <n v="0.55860728378500046"/>
    <n v="6.7654137044378615E-2"/>
    <n v="1.0676541370443786"/>
    <n v="1000"/>
    <n v="0"/>
    <n v="0"/>
    <n v="0"/>
    <n v="44"/>
    <n v="0"/>
    <n v="338"/>
    <n v="0"/>
    <n v="434"/>
    <n v="0"/>
    <n v="1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353385.3674977431"/>
    <n v="67454076.623455822"/>
    <n v="24115607.926174063"/>
    <n v="0"/>
    <n v="0"/>
    <n v="0"/>
    <n v="0"/>
    <n v="0"/>
    <n v="95923070"/>
    <n v="0"/>
    <n v="0"/>
    <n v="0"/>
    <n v="0"/>
    <n v="0"/>
    <n v="0"/>
    <n v="0"/>
    <n v="0"/>
    <n v="0"/>
    <n v="95923070"/>
    <n v="95923.07"/>
    <n v="0"/>
    <n v="0"/>
    <n v="0"/>
    <n v="0"/>
    <n v="19701352"/>
    <n v="21034229.968167543"/>
    <n v="21034230"/>
    <n v="44"/>
    <n v="1"/>
    <n v="0"/>
    <n v="0"/>
    <n v="1.9555555555555555"/>
    <n v="1.9555555555555555"/>
    <n v="1.9555555555555555"/>
    <n v="2"/>
    <n v="6660438"/>
    <n v="27694668"/>
    <n v="123617738"/>
  </r>
  <r>
    <x v="7"/>
    <n v="3777"/>
    <x v="27"/>
    <x v="321"/>
    <x v="321"/>
    <x v="315"/>
    <n v="15051"/>
    <n v="119573000207"/>
    <s v="19573119573000207"/>
    <s v="I.E. FIDELINA ECHEVERRY"/>
    <n v="1"/>
    <n v="7.9760119940029988"/>
    <n v="0.55860728378500046"/>
    <n v="6.7654137044378615E-2"/>
    <n v="1.0676541370443786"/>
    <n v="2078"/>
    <n v="0"/>
    <n v="0"/>
    <n v="0"/>
    <n v="201"/>
    <n v="0"/>
    <n v="1011"/>
    <n v="0"/>
    <n v="597"/>
    <n v="0"/>
    <n v="26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887055.883341961"/>
    <n v="140500201.04989246"/>
    <n v="35255970.283374041"/>
    <n v="0"/>
    <n v="0"/>
    <n v="0"/>
    <n v="0"/>
    <n v="0"/>
    <n v="195643227"/>
    <n v="0"/>
    <n v="0"/>
    <n v="0"/>
    <n v="0"/>
    <n v="0"/>
    <n v="0"/>
    <n v="0"/>
    <n v="0"/>
    <n v="0"/>
    <n v="195643227"/>
    <n v="94149.772377285859"/>
    <n v="0"/>
    <n v="0"/>
    <n v="0"/>
    <n v="0"/>
    <n v="19701352"/>
    <n v="21034229.968167543"/>
    <n v="21034230"/>
    <n v="201"/>
    <n v="1"/>
    <n v="0"/>
    <n v="0"/>
    <n v="8.9333333333333336"/>
    <n v="8.9333333333333336"/>
    <n v="4"/>
    <n v="4"/>
    <n v="6660438"/>
    <n v="27694668"/>
    <n v="223337895"/>
  </r>
  <r>
    <x v="7"/>
    <n v="3777"/>
    <x v="27"/>
    <x v="321"/>
    <x v="321"/>
    <x v="315"/>
    <n v="15052"/>
    <n v="119573000223"/>
    <s v="19573119573000223"/>
    <s v="I.E. JOSE HILARIO LOPEZ"/>
    <n v="1"/>
    <n v="7.9760119940029988"/>
    <n v="0.55860728378500046"/>
    <n v="6.7654137044378615E-2"/>
    <n v="1.0676541370443786"/>
    <n v="381"/>
    <n v="0"/>
    <n v="0"/>
    <n v="0"/>
    <n v="14"/>
    <n v="0"/>
    <n v="170"/>
    <n v="0"/>
    <n v="154"/>
    <n v="0"/>
    <n v="43"/>
    <n v="0"/>
    <n v="0"/>
    <n v="197"/>
    <n v="0"/>
    <n v="0"/>
    <n v="0"/>
    <n v="0"/>
    <n v="0"/>
    <n v="0"/>
    <n v="0"/>
    <n v="154"/>
    <n v="0"/>
    <n v="43"/>
    <n v="0"/>
    <n v="0"/>
    <n v="92671"/>
    <n v="81839"/>
    <n v="122758"/>
    <n v="150439"/>
    <n v="114333"/>
    <n v="99892"/>
    <n v="152848"/>
    <n v="184139"/>
    <n v="1385168.0714765545"/>
    <n v="28309742.002590269"/>
    <n v="5635712.7218776345"/>
    <n v="0"/>
    <n v="0"/>
    <n v="0"/>
    <n v="0"/>
    <n v="0"/>
    <n v="35330623"/>
    <n v="0"/>
    <n v="2691173.005184507"/>
    <n v="1127142.544375527"/>
    <n v="0"/>
    <n v="0"/>
    <n v="0"/>
    <n v="0"/>
    <n v="0"/>
    <n v="3818316"/>
    <n v="39148939"/>
    <n v="102753.12073490814"/>
    <n v="0"/>
    <n v="0"/>
    <n v="0"/>
    <n v="0"/>
    <n v="19701352"/>
    <n v="21034229.968167543"/>
    <n v="21034230"/>
    <n v="14"/>
    <n v="0"/>
    <n v="1"/>
    <n v="0"/>
    <n v="0.62222222222222223"/>
    <n v="0.62222222222222223"/>
    <n v="0.62222222222222223"/>
    <n v="1"/>
    <n v="6660438"/>
    <n v="27694668"/>
    <n v="66843607"/>
  </r>
  <r>
    <x v="7"/>
    <n v="3777"/>
    <x v="27"/>
    <x v="321"/>
    <x v="321"/>
    <x v="315"/>
    <n v="15053"/>
    <n v="119573000339"/>
    <s v="19573119573000339"/>
    <s v="INSTITUCION EDUCATIVA POLITECNICO LA MILAGROSA"/>
    <n v="1"/>
    <n v="7.9760119940029988"/>
    <n v="0.55860728378500046"/>
    <n v="6.7654137044378615E-2"/>
    <n v="1.0676541370443786"/>
    <n v="436"/>
    <n v="0"/>
    <n v="0"/>
    <n v="0"/>
    <n v="22"/>
    <n v="0"/>
    <n v="198"/>
    <n v="0"/>
    <n v="161"/>
    <n v="0"/>
    <n v="0"/>
    <n v="0"/>
    <n v="5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76692.6837488716"/>
    <n v="31367893.144845389"/>
    <n v="0"/>
    <n v="8833925.1397550609"/>
    <n v="0"/>
    <n v="0"/>
    <n v="0"/>
    <n v="0"/>
    <n v="42378511"/>
    <n v="0"/>
    <n v="0"/>
    <n v="0"/>
    <n v="0"/>
    <n v="0"/>
    <n v="0"/>
    <n v="0"/>
    <n v="0"/>
    <n v="0"/>
    <n v="42378511"/>
    <n v="97198.419724770647"/>
    <n v="0"/>
    <n v="0"/>
    <n v="0"/>
    <n v="0"/>
    <n v="19701352"/>
    <n v="21034229.968167543"/>
    <n v="21034230"/>
    <n v="22"/>
    <n v="1"/>
    <n v="0"/>
    <n v="0"/>
    <n v="0.97777777777777775"/>
    <n v="0.97777777777777775"/>
    <n v="0.97777777777777775"/>
    <n v="1"/>
    <n v="6660438"/>
    <n v="27694668"/>
    <n v="70073179"/>
  </r>
  <r>
    <x v="7"/>
    <n v="3777"/>
    <x v="27"/>
    <x v="321"/>
    <x v="321"/>
    <x v="315"/>
    <n v="15073"/>
    <n v="119573000673"/>
    <s v="19573119573000673"/>
    <s v="INSTITUCION EDUCATIVA  SAN PEDRO CLAVER"/>
    <n v="1"/>
    <n v="7.9760119940029988"/>
    <n v="0.55860728378500046"/>
    <n v="6.7654137044378615E-2"/>
    <n v="1.0676541370443786"/>
    <n v="1125"/>
    <n v="0"/>
    <n v="0"/>
    <n v="0"/>
    <n v="72"/>
    <n v="0"/>
    <n v="477"/>
    <n v="0"/>
    <n v="428"/>
    <n v="0"/>
    <n v="14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123721.5104508521"/>
    <n v="79075050.964025289"/>
    <n v="19397336.810183488"/>
    <n v="0"/>
    <n v="0"/>
    <n v="0"/>
    <n v="0"/>
    <n v="0"/>
    <n v="105596109"/>
    <n v="0"/>
    <n v="0"/>
    <n v="0"/>
    <n v="0"/>
    <n v="0"/>
    <n v="0"/>
    <n v="0"/>
    <n v="0"/>
    <n v="0"/>
    <n v="105596109"/>
    <n v="93863.207999999999"/>
    <n v="0"/>
    <n v="0"/>
    <n v="0"/>
    <n v="0"/>
    <n v="19701352"/>
    <n v="21034229.968167543"/>
    <n v="21034230"/>
    <n v="72"/>
    <n v="1"/>
    <n v="0"/>
    <n v="0"/>
    <n v="3.2"/>
    <n v="3.2"/>
    <n v="3.2"/>
    <n v="4"/>
    <n v="6660438"/>
    <n v="27694668"/>
    <n v="133290777"/>
  </r>
  <r>
    <x v="7"/>
    <n v="3777"/>
    <x v="27"/>
    <x v="321"/>
    <x v="321"/>
    <x v="315"/>
    <n v="15072"/>
    <n v="119573000774"/>
    <s v="19573119573000774"/>
    <s v="I.E. ANA SILENA ARROYAVE"/>
    <n v="1"/>
    <n v="7.9760119940029988"/>
    <n v="0.55860728378500046"/>
    <n v="6.7654137044378615E-2"/>
    <n v="1.0676541370443786"/>
    <n v="343"/>
    <n v="0"/>
    <n v="0"/>
    <n v="0"/>
    <n v="20"/>
    <n v="0"/>
    <n v="108"/>
    <n v="0"/>
    <n v="143"/>
    <n v="0"/>
    <n v="0"/>
    <n v="0"/>
    <n v="72"/>
    <n v="72"/>
    <n v="0"/>
    <n v="0"/>
    <n v="0"/>
    <n v="0"/>
    <n v="0"/>
    <n v="0"/>
    <n v="0"/>
    <n v="0"/>
    <n v="0"/>
    <n v="0"/>
    <n v="0"/>
    <n v="72"/>
    <n v="92671"/>
    <n v="81839"/>
    <n v="122758"/>
    <n v="150439"/>
    <n v="114333"/>
    <n v="99892"/>
    <n v="152848"/>
    <n v="184139"/>
    <n v="1978811.5306807922"/>
    <n v="21931312.477315299"/>
    <n v="0"/>
    <n v="11564411.092042988"/>
    <n v="0"/>
    <n v="0"/>
    <n v="0"/>
    <n v="0"/>
    <n v="35474535"/>
    <n v="0"/>
    <n v="0"/>
    <n v="0"/>
    <n v="2312882.2184085976"/>
    <n v="0"/>
    <n v="0"/>
    <n v="0"/>
    <n v="0"/>
    <n v="2312882"/>
    <n v="37787417"/>
    <n v="110167.39650145773"/>
    <n v="0"/>
    <n v="0"/>
    <n v="0"/>
    <n v="0"/>
    <n v="19701352"/>
    <n v="21034229.968167543"/>
    <n v="21034230"/>
    <n v="20"/>
    <n v="1"/>
    <n v="0"/>
    <n v="0"/>
    <n v="0.88888888888888884"/>
    <n v="0.88888888888888884"/>
    <n v="0.88888888888888884"/>
    <n v="1"/>
    <n v="6660438"/>
    <n v="27694668"/>
    <n v="65482085"/>
  </r>
  <r>
    <x v="7"/>
    <n v="3777"/>
    <x v="27"/>
    <x v="322"/>
    <x v="322"/>
    <x v="316"/>
    <n v="15122"/>
    <n v="119622000226"/>
    <s v="19622119622000226"/>
    <s v="INSTITUCION EDUCATIVA MADRE CARIDAD BRADER"/>
    <n v="1"/>
    <n v="18.155526992287918"/>
    <n v="1.2715389127389267"/>
    <n v="0.1755194856059569"/>
    <n v="1.175519485605957"/>
    <n v="296"/>
    <n v="0"/>
    <n v="0"/>
    <n v="0"/>
    <n v="14"/>
    <n v="0"/>
    <n v="120"/>
    <n v="0"/>
    <n v="121"/>
    <n v="0"/>
    <n v="0"/>
    <n v="0"/>
    <n v="41"/>
    <n v="41"/>
    <n v="0"/>
    <n v="0"/>
    <n v="0"/>
    <n v="0"/>
    <n v="0"/>
    <n v="0"/>
    <n v="0"/>
    <n v="0"/>
    <n v="0"/>
    <n v="0"/>
    <n v="0"/>
    <n v="41"/>
    <n v="92671"/>
    <n v="81839"/>
    <n v="122758"/>
    <n v="150439"/>
    <n v="114333"/>
    <n v="99892"/>
    <n v="152848"/>
    <n v="184139"/>
    <n v="1525111.927508255"/>
    <n v="23185004.742983926"/>
    <n v="0"/>
    <n v="7250603.0116980569"/>
    <n v="0"/>
    <n v="0"/>
    <n v="0"/>
    <n v="0"/>
    <n v="31960720"/>
    <n v="0"/>
    <n v="0"/>
    <n v="0"/>
    <n v="1450120.6023396114"/>
    <n v="0"/>
    <n v="0"/>
    <n v="0"/>
    <n v="0"/>
    <n v="1450121"/>
    <n v="33410841"/>
    <n v="112874.46283783784"/>
    <n v="0"/>
    <n v="0"/>
    <n v="0"/>
    <n v="0"/>
    <n v="19701352"/>
    <n v="23159323.168781891"/>
    <n v="23159323"/>
    <n v="14"/>
    <n v="1"/>
    <n v="0"/>
    <n v="0"/>
    <n v="0.62222222222222223"/>
    <n v="0.62222222222222223"/>
    <n v="0.62222222222222223"/>
    <n v="1"/>
    <n v="6660438"/>
    <n v="29819761"/>
    <n v="63230602"/>
  </r>
  <r>
    <x v="7"/>
    <n v="3777"/>
    <x v="27"/>
    <x v="322"/>
    <x v="322"/>
    <x v="316"/>
    <n v="15123"/>
    <n v="119622000552"/>
    <s v="19622119622000552"/>
    <s v="INSTITUCION EDUCATIVA SANTA TERESITA"/>
    <n v="1"/>
    <n v="18.155526992287918"/>
    <n v="1.2715389127389267"/>
    <n v="0.1755194856059569"/>
    <n v="1.175519485605957"/>
    <n v="359"/>
    <n v="0"/>
    <n v="0"/>
    <n v="2"/>
    <n v="15"/>
    <n v="15"/>
    <n v="94"/>
    <n v="0"/>
    <n v="164"/>
    <n v="0"/>
    <n v="6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34048.4937588447"/>
    <n v="24820461.509086527"/>
    <n v="9957005.0499671083"/>
    <n v="0"/>
    <n v="268801.33869557176"/>
    <n v="1761374.8868422539"/>
    <n v="0"/>
    <n v="0"/>
    <n v="38441691"/>
    <n v="0"/>
    <n v="0"/>
    <n v="0"/>
    <n v="0"/>
    <n v="0"/>
    <n v="0"/>
    <n v="0"/>
    <n v="0"/>
    <n v="0"/>
    <n v="38441691"/>
    <n v="107079.91922005572"/>
    <n v="1"/>
    <n v="0"/>
    <n v="0"/>
    <n v="1"/>
    <n v="24249724"/>
    <n v="28506023.082566429"/>
    <n v="28506023"/>
    <n v="17"/>
    <n v="1"/>
    <n v="0"/>
    <n v="0.15384615384615385"/>
    <n v="0.66666666666666663"/>
    <n v="0.82051282051282048"/>
    <n v="0.82051282051282048"/>
    <n v="1"/>
    <n v="6660438"/>
    <n v="35166461"/>
    <n v="73608152"/>
  </r>
  <r>
    <x v="7"/>
    <n v="3777"/>
    <x v="27"/>
    <x v="323"/>
    <x v="323"/>
    <x v="317"/>
    <n v="15133"/>
    <n v="119693000472"/>
    <s v="19693119693000472"/>
    <s v="I.E.A. NUESTRA SEÑORA DEL ROSARIO"/>
    <n v="1"/>
    <n v="15.835807145050671"/>
    <n v="1.1090752148430798"/>
    <n v="0.15093900314391284"/>
    <n v="1.1509390031439128"/>
    <n v="147"/>
    <n v="0"/>
    <n v="0"/>
    <n v="9"/>
    <n v="0"/>
    <n v="46"/>
    <n v="0"/>
    <n v="67"/>
    <n v="0"/>
    <n v="0"/>
    <n v="0"/>
    <n v="25"/>
    <n v="0"/>
    <n v="25"/>
    <n v="0"/>
    <n v="0"/>
    <n v="0"/>
    <n v="0"/>
    <n v="0"/>
    <n v="0"/>
    <n v="0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1184312.7814180769"/>
    <n v="12991564.675931847"/>
    <n v="0"/>
    <n v="5298318.9274979243"/>
    <n v="19474196"/>
    <n v="0"/>
    <n v="0"/>
    <n v="0"/>
    <n v="0"/>
    <n v="0"/>
    <n v="0"/>
    <n v="0"/>
    <n v="1059663.7854995849"/>
    <n v="1059664"/>
    <n v="20533860"/>
    <n v="139686.12244897959"/>
    <n v="1"/>
    <n v="0"/>
    <n v="0"/>
    <n v="1"/>
    <n v="24249724"/>
    <n v="27909953.167075019"/>
    <n v="27909953"/>
    <n v="9"/>
    <n v="1"/>
    <n v="0"/>
    <n v="0.69230769230769229"/>
    <n v="0"/>
    <n v="0.69230769230769229"/>
    <n v="0.69230769230769229"/>
    <n v="1"/>
    <n v="6660438"/>
    <n v="34570391"/>
    <n v="55104251"/>
  </r>
  <r>
    <x v="7"/>
    <n v="3777"/>
    <x v="27"/>
    <x v="324"/>
    <x v="324"/>
    <x v="318"/>
    <n v="4337"/>
    <n v="119698000080"/>
    <s v="19698119698000080"/>
    <s v="I.E. TECNICO AMBIENTAL FERNANDEZ GUERRA"/>
    <n v="1"/>
    <n v="12.193229013718168"/>
    <n v="0.85396392897136919"/>
    <n v="0.11234109746125888"/>
    <n v="1.1123410974612589"/>
    <n v="2064"/>
    <n v="0"/>
    <n v="0"/>
    <n v="27"/>
    <n v="115"/>
    <n v="149"/>
    <n v="854"/>
    <n v="0"/>
    <n v="663"/>
    <n v="0"/>
    <n v="0"/>
    <n v="0"/>
    <n v="25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854402.611925717"/>
    <n v="138096883.6249752"/>
    <n v="0"/>
    <n v="42838907.484409429"/>
    <n v="3433786.9567930289"/>
    <n v="16555982.55923241"/>
    <n v="0"/>
    <n v="0"/>
    <n v="212779963"/>
    <n v="0"/>
    <n v="0"/>
    <n v="0"/>
    <n v="0"/>
    <n v="0"/>
    <n v="0"/>
    <n v="0"/>
    <n v="0"/>
    <n v="0"/>
    <n v="212779963"/>
    <n v="103091.06734496124"/>
    <n v="1"/>
    <n v="1"/>
    <n v="1"/>
    <n v="1"/>
    <n v="24249724"/>
    <n v="26973964.60729263"/>
    <n v="26973965"/>
    <n v="142"/>
    <n v="0"/>
    <n v="1"/>
    <n v="2.0769230769230771"/>
    <n v="5.1111111111111107"/>
    <n v="7.1880341880341874"/>
    <n v="4"/>
    <n v="4"/>
    <n v="26641753"/>
    <n v="53615718"/>
    <n v="266395681"/>
  </r>
  <r>
    <x v="7"/>
    <n v="3777"/>
    <x v="27"/>
    <x v="324"/>
    <x v="324"/>
    <x v="318"/>
    <n v="4338"/>
    <n v="119698000101"/>
    <s v="19698119698000101"/>
    <s v="INSTITUCION EDUCATIVA INSTITUTO TECNICO DE SANTANDER DE QUILICHAO"/>
    <n v="1"/>
    <n v="12.193229013718168"/>
    <n v="0.85396392897136919"/>
    <n v="0.11234109746125888"/>
    <n v="1.1123410974612589"/>
    <n v="2581"/>
    <n v="0"/>
    <n v="0"/>
    <n v="0"/>
    <n v="167"/>
    <n v="0"/>
    <n v="1028"/>
    <n v="0"/>
    <n v="996"/>
    <n v="0"/>
    <n v="39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214654.227752998"/>
    <n v="184250555.3440671"/>
    <n v="53254019.692438193"/>
    <n v="0"/>
    <n v="0"/>
    <n v="0"/>
    <n v="0"/>
    <n v="0"/>
    <n v="254719229"/>
    <n v="0"/>
    <n v="0"/>
    <n v="0"/>
    <n v="0"/>
    <n v="0"/>
    <n v="0"/>
    <n v="0"/>
    <n v="0"/>
    <n v="0"/>
    <n v="254719229"/>
    <n v="98690.131344440146"/>
    <n v="0"/>
    <n v="1"/>
    <n v="1"/>
    <n v="1"/>
    <n v="24249724"/>
    <n v="26973964.60729263"/>
    <n v="26973965"/>
    <n v="167"/>
    <n v="1"/>
    <n v="0"/>
    <n v="0"/>
    <n v="7.4222222222222225"/>
    <n v="7.4222222222222225"/>
    <n v="4"/>
    <n v="4"/>
    <n v="6660438"/>
    <n v="33634403"/>
    <n v="288353632"/>
  </r>
  <r>
    <x v="7"/>
    <n v="3777"/>
    <x v="27"/>
    <x v="324"/>
    <x v="324"/>
    <x v="318"/>
    <n v="120056"/>
    <n v="119698000250"/>
    <s v="19698119698000250"/>
    <s v="INSTITUCIÓN EDUCATIVA CAUCA"/>
    <n v="1"/>
    <n v="12.193229013718168"/>
    <n v="0.85396392897136919"/>
    <n v="0.11234109746125888"/>
    <n v="1.1123410974612589"/>
    <n v="914"/>
    <n v="0"/>
    <n v="0"/>
    <n v="0"/>
    <n v="59"/>
    <n v="0"/>
    <n v="434"/>
    <n v="0"/>
    <n v="294"/>
    <n v="0"/>
    <n v="12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81823.9487271067"/>
    <n v="66271938.878696069"/>
    <n v="17341693.592152949"/>
    <n v="0"/>
    <n v="0"/>
    <n v="0"/>
    <n v="0"/>
    <n v="0"/>
    <n v="89695456"/>
    <n v="0"/>
    <n v="0"/>
    <n v="0"/>
    <n v="0"/>
    <n v="0"/>
    <n v="0"/>
    <n v="0"/>
    <n v="0"/>
    <n v="0"/>
    <n v="89695456"/>
    <n v="98135.072210065642"/>
    <n v="0"/>
    <n v="1"/>
    <n v="1"/>
    <n v="1"/>
    <n v="24249724"/>
    <n v="26973964.60729263"/>
    <n v="26973965"/>
    <n v="59"/>
    <n v="0"/>
    <n v="1"/>
    <n v="0"/>
    <n v="2.6222222222222222"/>
    <n v="2.6222222222222222"/>
    <n v="2.6222222222222222"/>
    <n v="3"/>
    <n v="19981315"/>
    <n v="46955280"/>
    <n v="136650736"/>
  </r>
  <r>
    <x v="7"/>
    <n v="3777"/>
    <x v="27"/>
    <x v="324"/>
    <x v="324"/>
    <x v="318"/>
    <n v="4340"/>
    <n v="119698001205"/>
    <s v="19698119698001205"/>
    <s v="INSTITUCION EDUCATIVA ANA JOSEFA MORALES DUQUE"/>
    <n v="1"/>
    <n v="12.193229013718168"/>
    <n v="0.85396392897136919"/>
    <n v="0.11234109746125888"/>
    <n v="1.1123410974612589"/>
    <n v="2260"/>
    <n v="0"/>
    <n v="0"/>
    <n v="0"/>
    <n v="189"/>
    <n v="0"/>
    <n v="1182"/>
    <n v="0"/>
    <n v="669"/>
    <n v="0"/>
    <n v="0"/>
    <n v="0"/>
    <n v="22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482452.988295309"/>
    <n v="168501866.57206926"/>
    <n v="0"/>
    <n v="36814686.119414352"/>
    <n v="0"/>
    <n v="0"/>
    <n v="0"/>
    <n v="0"/>
    <n v="224799006"/>
    <n v="0"/>
    <n v="0"/>
    <n v="0"/>
    <n v="0"/>
    <n v="0"/>
    <n v="0"/>
    <n v="0"/>
    <n v="0"/>
    <n v="0"/>
    <n v="224799006"/>
    <n v="99468.586725663714"/>
    <n v="0"/>
    <n v="1"/>
    <n v="1"/>
    <n v="1"/>
    <n v="24249724"/>
    <n v="26973964.60729263"/>
    <n v="26973965"/>
    <n v="189"/>
    <n v="0"/>
    <n v="1"/>
    <n v="0"/>
    <n v="8.4"/>
    <n v="8.4"/>
    <n v="4"/>
    <n v="4"/>
    <n v="26641753"/>
    <n v="53615718"/>
    <n v="278414724"/>
  </r>
  <r>
    <x v="7"/>
    <n v="3777"/>
    <x v="27"/>
    <x v="324"/>
    <x v="324"/>
    <x v="318"/>
    <n v="4341"/>
    <n v="119698001698"/>
    <s v="19698119698001698"/>
    <s v="INSTITUCION EDUCATIVA LIMBANIA VELASCO"/>
    <n v="1"/>
    <n v="12.193229013718168"/>
    <n v="0.85396392897136919"/>
    <n v="0.11234109746125888"/>
    <n v="1.1123410974612589"/>
    <n v="1071"/>
    <n v="0"/>
    <n v="0"/>
    <n v="0"/>
    <n v="84"/>
    <n v="0"/>
    <n v="511"/>
    <n v="0"/>
    <n v="341"/>
    <n v="0"/>
    <n v="13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658867.9947979152"/>
    <n v="77560016.380012438"/>
    <n v="18434083.739690144"/>
    <n v="0"/>
    <n v="0"/>
    <n v="0"/>
    <n v="0"/>
    <n v="0"/>
    <n v="104652968"/>
    <n v="0"/>
    <n v="0"/>
    <n v="0"/>
    <n v="0"/>
    <n v="0"/>
    <n v="0"/>
    <n v="0"/>
    <n v="0"/>
    <n v="0"/>
    <n v="104652968"/>
    <n v="97715.189542483655"/>
    <n v="0"/>
    <n v="1"/>
    <n v="1"/>
    <n v="1"/>
    <n v="24249724"/>
    <n v="26973964.60729263"/>
    <n v="26973965"/>
    <n v="84"/>
    <n v="0"/>
    <n v="1"/>
    <n v="0"/>
    <n v="3.7333333333333334"/>
    <n v="3.7333333333333334"/>
    <n v="3.7333333333333334"/>
    <n v="4"/>
    <n v="26641753"/>
    <n v="53615718"/>
    <n v="158268686"/>
  </r>
  <r>
    <x v="7"/>
    <n v="3777"/>
    <x v="27"/>
    <x v="324"/>
    <x v="324"/>
    <x v="318"/>
    <n v="4339"/>
    <n v="119698002678"/>
    <s v="19698119698002678"/>
    <s v="INSTITUCION EDUCATIVA FRANCISCO JOSE DE CALDAS"/>
    <n v="1"/>
    <n v="12.193229013718168"/>
    <n v="0.85396392897136919"/>
    <n v="0.11234109746125888"/>
    <n v="1.1123410974612589"/>
    <n v="1061"/>
    <n v="0"/>
    <n v="0"/>
    <n v="0"/>
    <n v="58"/>
    <n v="0"/>
    <n v="367"/>
    <n v="0"/>
    <n v="453"/>
    <n v="0"/>
    <n v="18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978742.1868842747"/>
    <n v="74646964.121608213"/>
    <n v="24988424.624913305"/>
    <n v="0"/>
    <n v="0"/>
    <n v="0"/>
    <n v="0"/>
    <n v="0"/>
    <n v="105614131"/>
    <n v="0"/>
    <n v="0"/>
    <n v="0"/>
    <n v="0"/>
    <n v="0"/>
    <n v="0"/>
    <n v="0"/>
    <n v="0"/>
    <n v="0"/>
    <n v="105614131"/>
    <n v="99542.065032987754"/>
    <n v="0"/>
    <n v="1"/>
    <n v="1"/>
    <n v="1"/>
    <n v="24249724"/>
    <n v="26973964.60729263"/>
    <n v="26973965"/>
    <n v="58"/>
    <n v="0"/>
    <n v="1"/>
    <n v="0"/>
    <n v="2.5777777777777779"/>
    <n v="2.5777777777777779"/>
    <n v="2.5777777777777779"/>
    <n v="3"/>
    <n v="19981315"/>
    <n v="46955280"/>
    <n v="152569411"/>
  </r>
  <r>
    <x v="7"/>
    <n v="3777"/>
    <x v="27"/>
    <x v="325"/>
    <x v="325"/>
    <x v="167"/>
    <n v="15459"/>
    <n v="119701000061"/>
    <s v="19701119701000061"/>
    <s v="C.E. LA AGENCIA"/>
    <n v="1"/>
    <n v="35.618090452261306"/>
    <n v="2.4945454916700149"/>
    <n v="0.36055831060951227"/>
    <n v="1.3605583106095123"/>
    <n v="8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1113.42665383476"/>
    <n v="815453.3445804324"/>
    <n v="0"/>
    <n v="0"/>
    <n v="1126567"/>
    <n v="0"/>
    <n v="0"/>
    <n v="0"/>
    <n v="0"/>
    <n v="0"/>
    <n v="0"/>
    <n v="0"/>
    <n v="0"/>
    <n v="0"/>
    <n v="1126567"/>
    <n v="140820.875"/>
    <n v="1"/>
    <n v="0"/>
    <n v="1"/>
    <n v="1"/>
    <n v="24249724"/>
    <n v="32993163.518186945"/>
    <n v="32993164"/>
    <n v="2"/>
    <n v="1"/>
    <n v="0"/>
    <n v="0.15384615384615385"/>
    <n v="0"/>
    <n v="0.15384615384615385"/>
    <n v="0.15384615384615385"/>
    <n v="1"/>
    <n v="6660438"/>
    <n v="39653602"/>
    <n v="40780169"/>
  </r>
  <r>
    <x v="7"/>
    <n v="3777"/>
    <x v="27"/>
    <x v="325"/>
    <x v="325"/>
    <x v="167"/>
    <n v="15460"/>
    <n v="119701001360"/>
    <s v="19701119701001360"/>
    <s v="I.E.A. JOSÉ ACEVEDO Y GÓMEZ"/>
    <n v="1"/>
    <n v="35.618090452261306"/>
    <n v="2.4945454916700149"/>
    <n v="0.36055831060951227"/>
    <n v="1.3605583106095123"/>
    <n v="132"/>
    <n v="0"/>
    <n v="0"/>
    <n v="0"/>
    <n v="6"/>
    <n v="0"/>
    <n v="38"/>
    <n v="0"/>
    <n v="69"/>
    <n v="0"/>
    <n v="0"/>
    <n v="0"/>
    <n v="19"/>
    <n v="19"/>
    <n v="0"/>
    <n v="0"/>
    <n v="0"/>
    <n v="0"/>
    <n v="0"/>
    <n v="0"/>
    <n v="0"/>
    <n v="0"/>
    <n v="0"/>
    <n v="0"/>
    <n v="0"/>
    <n v="19"/>
    <n v="92671"/>
    <n v="81839"/>
    <n v="122758"/>
    <n v="150439"/>
    <n v="114333"/>
    <n v="99892"/>
    <n v="152848"/>
    <n v="184139"/>
    <n v="756505.79521496466"/>
    <n v="11914100.27927099"/>
    <n v="0"/>
    <n v="3888939.6021059039"/>
    <n v="0"/>
    <n v="0"/>
    <n v="0"/>
    <n v="0"/>
    <n v="16559546"/>
    <n v="0"/>
    <n v="0"/>
    <n v="0"/>
    <n v="777787.9204211809"/>
    <n v="0"/>
    <n v="0"/>
    <n v="0"/>
    <n v="0"/>
    <n v="777788"/>
    <n v="17337334"/>
    <n v="131343.43939393939"/>
    <n v="0"/>
    <n v="0"/>
    <n v="1"/>
    <n v="1"/>
    <n v="24249724"/>
    <n v="32993163.518186945"/>
    <n v="32993164"/>
    <n v="6"/>
    <n v="1"/>
    <n v="0"/>
    <n v="0"/>
    <n v="0.26666666666666666"/>
    <n v="0.26666666666666666"/>
    <n v="0.26666666666666666"/>
    <n v="1"/>
    <n v="6660438"/>
    <n v="39653602"/>
    <n v="56990936"/>
  </r>
  <r>
    <x v="7"/>
    <n v="3777"/>
    <x v="27"/>
    <x v="326"/>
    <x v="326"/>
    <x v="319"/>
    <n v="3053"/>
    <n v="119743000088"/>
    <s v="19743119743000088"/>
    <s v="INSTITUCION EDUCATIVA NUESTRA SENORA DEL PERPETUO SOCORRO"/>
    <n v="1"/>
    <n v="14.176153385260635"/>
    <n v="0.99283984816146764"/>
    <n v="0.13335278893611927"/>
    <n v="1.1333527889361192"/>
    <n v="841"/>
    <n v="0"/>
    <n v="0"/>
    <n v="0"/>
    <n v="28"/>
    <n v="0"/>
    <n v="275"/>
    <n v="0"/>
    <n v="381"/>
    <n v="0"/>
    <n v="0"/>
    <n v="0"/>
    <n v="157"/>
    <n v="157"/>
    <n v="0"/>
    <n v="0"/>
    <n v="0"/>
    <n v="0"/>
    <n v="0"/>
    <n v="0"/>
    <n v="0"/>
    <n v="0"/>
    <n v="0"/>
    <n v="0"/>
    <n v="0"/>
    <n v="157"/>
    <n v="92671"/>
    <n v="81839"/>
    <n v="122758"/>
    <n v="150439"/>
    <n v="114333"/>
    <n v="99892"/>
    <n v="152848"/>
    <n v="184139"/>
    <n v="2940810.2164979749"/>
    <n v="60845613.034295447"/>
    <n v="0"/>
    <n v="26768572.253717452"/>
    <n v="0"/>
    <n v="0"/>
    <n v="0"/>
    <n v="0"/>
    <n v="90554996"/>
    <n v="0"/>
    <n v="0"/>
    <n v="0"/>
    <n v="5353714.4507434908"/>
    <n v="0"/>
    <n v="0"/>
    <n v="0"/>
    <n v="0"/>
    <n v="5353714"/>
    <n v="95908710"/>
    <n v="114041.27229488704"/>
    <n v="0"/>
    <n v="0"/>
    <n v="0"/>
    <n v="0"/>
    <n v="19701352"/>
    <n v="22328582.235012192"/>
    <n v="22328582"/>
    <n v="28"/>
    <n v="0"/>
    <n v="1"/>
    <n v="0"/>
    <n v="1.2444444444444445"/>
    <n v="1.2444444444444445"/>
    <n v="1.2444444444444445"/>
    <n v="2"/>
    <n v="13320876"/>
    <n v="35649458"/>
    <n v="131558168"/>
  </r>
  <r>
    <x v="7"/>
    <n v="3777"/>
    <x v="27"/>
    <x v="326"/>
    <x v="326"/>
    <x v="319"/>
    <n v="3054"/>
    <n v="119743000401"/>
    <s v="19743119743000401"/>
    <s v="INSTITUCION EDUCATIVA EZEQUIEL HURTADO"/>
    <n v="1"/>
    <n v="14.176153385260635"/>
    <n v="0.99283984816146764"/>
    <n v="0.13335278893611927"/>
    <n v="1.1333527889361192"/>
    <n v="448"/>
    <n v="0"/>
    <n v="0"/>
    <n v="0"/>
    <n v="26"/>
    <n v="0"/>
    <n v="138"/>
    <n v="0"/>
    <n v="222"/>
    <n v="0"/>
    <n v="0"/>
    <n v="0"/>
    <n v="62"/>
    <n v="62"/>
    <n v="0"/>
    <n v="0"/>
    <n v="0"/>
    <n v="0"/>
    <n v="0"/>
    <n v="0"/>
    <n v="0"/>
    <n v="0"/>
    <n v="0"/>
    <n v="0"/>
    <n v="0"/>
    <n v="62"/>
    <n v="92671"/>
    <n v="81839"/>
    <n v="122758"/>
    <n v="150439"/>
    <n v="114333"/>
    <n v="99892"/>
    <n v="152848"/>
    <n v="184139"/>
    <n v="2730752.3438909766"/>
    <n v="33390885.201747503"/>
    <n v="0"/>
    <n v="10571028.533315172"/>
    <n v="0"/>
    <n v="0"/>
    <n v="0"/>
    <n v="0"/>
    <n v="46692666"/>
    <n v="0"/>
    <n v="0"/>
    <n v="0"/>
    <n v="2114205.7066630344"/>
    <n v="0"/>
    <n v="0"/>
    <n v="0"/>
    <n v="0"/>
    <n v="2114206"/>
    <n v="48806872"/>
    <n v="108943.91071428571"/>
    <n v="0"/>
    <n v="0"/>
    <n v="0"/>
    <n v="0"/>
    <n v="19701352"/>
    <n v="22328582.235012192"/>
    <n v="22328582"/>
    <n v="26"/>
    <n v="0"/>
    <n v="1"/>
    <n v="0"/>
    <n v="1.1555555555555554"/>
    <n v="1.1555555555555554"/>
    <n v="1.1555555555555554"/>
    <n v="2"/>
    <n v="13320876"/>
    <n v="35649458"/>
    <n v="84456330"/>
  </r>
  <r>
    <x v="7"/>
    <n v="3777"/>
    <x v="27"/>
    <x v="326"/>
    <x v="326"/>
    <x v="319"/>
    <n v="3055"/>
    <n v="119743000584"/>
    <s v="19743119743000584"/>
    <s v="INSTITUCION EDUCATIVA TECNICO AGROPECUARIO FRANCISCO JOSE DE CALDAS"/>
    <n v="1"/>
    <n v="14.176153385260635"/>
    <n v="0.99283984816146764"/>
    <n v="0.13335278893611927"/>
    <n v="1.1333527889361192"/>
    <n v="319"/>
    <n v="0"/>
    <n v="0"/>
    <n v="8"/>
    <n v="14"/>
    <n v="28"/>
    <n v="110"/>
    <n v="0"/>
    <n v="102"/>
    <n v="0"/>
    <n v="0"/>
    <n v="0"/>
    <n v="57"/>
    <n v="159"/>
    <n v="0"/>
    <n v="0"/>
    <n v="0"/>
    <n v="0"/>
    <n v="0"/>
    <n v="0"/>
    <n v="0"/>
    <n v="102"/>
    <n v="0"/>
    <n v="0"/>
    <n v="0"/>
    <n v="57"/>
    <n v="92671"/>
    <n v="81839"/>
    <n v="122758"/>
    <n v="150439"/>
    <n v="114333"/>
    <n v="99892"/>
    <n v="152848"/>
    <n v="184139"/>
    <n v="1470405.1082489875"/>
    <n v="19663521.285473529"/>
    <n v="0"/>
    <n v="9718526.2322413679"/>
    <n v="1036636.9953394666"/>
    <n v="3169960.5501873912"/>
    <n v="0"/>
    <n v="0"/>
    <n v="35059050"/>
    <n v="0"/>
    <n v="1892150.1614323587"/>
    <n v="0"/>
    <n v="1943705.2464482738"/>
    <n v="0"/>
    <n v="0"/>
    <n v="0"/>
    <n v="0"/>
    <n v="3835855"/>
    <n v="38894905"/>
    <n v="121927.60188087774"/>
    <n v="1"/>
    <n v="0"/>
    <n v="0"/>
    <n v="1"/>
    <n v="24249724"/>
    <n v="27483492.326331146"/>
    <n v="27483492"/>
    <n v="22"/>
    <n v="1"/>
    <n v="0"/>
    <n v="0.61538461538461542"/>
    <n v="0.62222222222222223"/>
    <n v="1.2376068376068377"/>
    <n v="1.2376068376068377"/>
    <n v="2"/>
    <n v="6660438"/>
    <n v="34143930"/>
    <n v="73038835"/>
  </r>
  <r>
    <x v="7"/>
    <n v="3777"/>
    <x v="27"/>
    <x v="327"/>
    <x v="327"/>
    <x v="320"/>
    <n v="3077"/>
    <n v="119760000644"/>
    <s v="19760119760000644"/>
    <s v="I.E. AGROPECUARIA INTEGRADO SOTARA"/>
    <n v="1"/>
    <n v="18.5554903112155"/>
    <n v="1.2995507090310785"/>
    <n v="0.1797576229646855"/>
    <n v="1.1797576229646856"/>
    <n v="182"/>
    <n v="0"/>
    <n v="0"/>
    <n v="4"/>
    <n v="9"/>
    <n v="20"/>
    <n v="61"/>
    <n v="0"/>
    <n v="51"/>
    <n v="0"/>
    <n v="0"/>
    <n v="0"/>
    <n v="37"/>
    <n v="168"/>
    <n v="0"/>
    <n v="0"/>
    <n v="3"/>
    <n v="9"/>
    <n v="7"/>
    <n v="61"/>
    <n v="0"/>
    <n v="51"/>
    <n v="0"/>
    <n v="0"/>
    <n v="0"/>
    <n v="37"/>
    <n v="92671"/>
    <n v="81839"/>
    <n v="122758"/>
    <n v="150439"/>
    <n v="114333"/>
    <n v="99892"/>
    <n v="152848"/>
    <n v="184139"/>
    <n v="983963.86809984338"/>
    <n v="10813620.619850373"/>
    <n v="0"/>
    <n v="6566817.6105238199"/>
    <n v="539540.9132256856"/>
    <n v="2356966.9694637675"/>
    <n v="0"/>
    <n v="0"/>
    <n v="21260910"/>
    <n v="196792.77361996871"/>
    <n v="2162724.1239700746"/>
    <n v="0"/>
    <n v="1313363.5221047641"/>
    <n v="80931.136983852834"/>
    <n v="164987.68786246373"/>
    <n v="0"/>
    <n v="0"/>
    <n v="3918799"/>
    <n v="25179709"/>
    <n v="138350.04945054944"/>
    <n v="1"/>
    <n v="0"/>
    <n v="0"/>
    <n v="1"/>
    <n v="24249724"/>
    <n v="28608796.743789688"/>
    <n v="28608797"/>
    <n v="13"/>
    <n v="1"/>
    <n v="0"/>
    <n v="0.30769230769230771"/>
    <n v="0.4"/>
    <n v="0.70769230769230773"/>
    <n v="0.70769230769230773"/>
    <n v="1"/>
    <n v="6660438"/>
    <n v="35269235"/>
    <n v="60448944"/>
  </r>
  <r>
    <x v="7"/>
    <n v="3777"/>
    <x v="27"/>
    <x v="328"/>
    <x v="328"/>
    <x v="321"/>
    <n v="3085"/>
    <n v="119780000969"/>
    <s v="19780119780000969"/>
    <s v="I.E.T.A. DE SUAREZ"/>
    <n v="1"/>
    <n v="28.57215654300856"/>
    <n v="2.0010770759083991"/>
    <n v="0.2858973746816767"/>
    <n v="1.2858973746816766"/>
    <n v="1332"/>
    <n v="0"/>
    <n v="0"/>
    <n v="0"/>
    <n v="131"/>
    <n v="0"/>
    <n v="643"/>
    <n v="0"/>
    <n v="450"/>
    <n v="0"/>
    <n v="0"/>
    <n v="0"/>
    <n v="108"/>
    <n v="108"/>
    <n v="0"/>
    <n v="0"/>
    <n v="0"/>
    <n v="0"/>
    <n v="0"/>
    <n v="0"/>
    <n v="0"/>
    <n v="0"/>
    <n v="0"/>
    <n v="0"/>
    <n v="0"/>
    <n v="108"/>
    <n v="92671"/>
    <n v="81839"/>
    <n v="122758"/>
    <n v="150439"/>
    <n v="114333"/>
    <n v="99892"/>
    <n v="152848"/>
    <n v="184139"/>
    <n v="15610666.82479546"/>
    <n v="115023554.88450509"/>
    <n v="0"/>
    <n v="20892504.436171569"/>
    <n v="0"/>
    <n v="0"/>
    <n v="0"/>
    <n v="0"/>
    <n v="151526726"/>
    <n v="0"/>
    <n v="0"/>
    <n v="0"/>
    <n v="4178500.8872343143"/>
    <n v="0"/>
    <n v="0"/>
    <n v="0"/>
    <n v="0"/>
    <n v="4178501"/>
    <n v="155705227"/>
    <n v="116895.81606606607"/>
    <n v="0"/>
    <n v="1"/>
    <n v="1"/>
    <n v="1"/>
    <n v="24249724"/>
    <n v="31182656.428355247"/>
    <n v="31182656"/>
    <n v="131"/>
    <n v="0"/>
    <n v="1"/>
    <n v="0"/>
    <n v="5.822222222222222"/>
    <n v="5.822222222222222"/>
    <n v="4"/>
    <n v="4"/>
    <n v="26641753"/>
    <n v="57824409"/>
    <n v="213529636"/>
  </r>
  <r>
    <x v="7"/>
    <n v="3777"/>
    <x v="27"/>
    <x v="329"/>
    <x v="329"/>
    <x v="322"/>
    <n v="3115"/>
    <n v="119807000109"/>
    <s v="19807119807000109"/>
    <s v="I.E. SAN ANTONIO DE PADUA"/>
    <n v="1"/>
    <n v="17.466583773702208"/>
    <n v="1.2232881452744822"/>
    <n v="0.16821922617076732"/>
    <n v="1.1682192261707673"/>
    <n v="1421"/>
    <n v="0"/>
    <n v="0"/>
    <n v="0"/>
    <n v="100"/>
    <n v="0"/>
    <n v="430"/>
    <n v="0"/>
    <n v="685"/>
    <n v="0"/>
    <n v="0"/>
    <n v="0"/>
    <n v="206"/>
    <n v="206"/>
    <n v="0"/>
    <n v="0"/>
    <n v="0"/>
    <n v="0"/>
    <n v="0"/>
    <n v="0"/>
    <n v="0"/>
    <n v="0"/>
    <n v="0"/>
    <n v="0"/>
    <n v="0"/>
    <n v="206"/>
    <n v="92671"/>
    <n v="81839"/>
    <n v="122758"/>
    <n v="150439"/>
    <n v="114333"/>
    <n v="99892"/>
    <n v="152848"/>
    <n v="184139"/>
    <n v="10826004.390847119"/>
    <n v="106600570.97440721"/>
    <n v="0"/>
    <n v="36203620.826176241"/>
    <n v="0"/>
    <n v="0"/>
    <n v="0"/>
    <n v="0"/>
    <n v="153630196"/>
    <n v="0"/>
    <n v="0"/>
    <n v="0"/>
    <n v="7240724.1652352484"/>
    <n v="0"/>
    <n v="0"/>
    <n v="0"/>
    <n v="0"/>
    <n v="7240724"/>
    <n v="160870920"/>
    <n v="113209.6551724138"/>
    <n v="0"/>
    <n v="0"/>
    <n v="0"/>
    <n v="0"/>
    <n v="19701352"/>
    <n v="23015498.187957898"/>
    <n v="23015498"/>
    <n v="100"/>
    <n v="1"/>
    <n v="0"/>
    <n v="0"/>
    <n v="4.4444444444444446"/>
    <n v="4.4444444444444446"/>
    <n v="4"/>
    <n v="4"/>
    <n v="6660438"/>
    <n v="29675936"/>
    <n v="190546856"/>
  </r>
  <r>
    <x v="7"/>
    <n v="3777"/>
    <x v="27"/>
    <x v="329"/>
    <x v="329"/>
    <x v="322"/>
    <n v="109436"/>
    <n v="119807000125"/>
    <s v="19807119807000125"/>
    <s v="INST EDUC CONC ESC GUILLERMO VALENCIA"/>
    <n v="1"/>
    <n v="17.466583773702208"/>
    <n v="1.2232881452744822"/>
    <n v="0.16821922617076732"/>
    <n v="1.1682192261707673"/>
    <n v="527"/>
    <n v="0"/>
    <n v="0"/>
    <n v="0"/>
    <n v="23"/>
    <n v="0"/>
    <n v="180"/>
    <n v="0"/>
    <n v="227"/>
    <n v="0"/>
    <n v="9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89981.0098948372"/>
    <n v="38911598.5529899"/>
    <n v="13910600.809328293"/>
    <n v="0"/>
    <n v="0"/>
    <n v="0"/>
    <n v="0"/>
    <n v="0"/>
    <n v="55312180"/>
    <n v="0"/>
    <n v="0"/>
    <n v="0"/>
    <n v="0"/>
    <n v="0"/>
    <n v="0"/>
    <n v="0"/>
    <n v="0"/>
    <n v="0"/>
    <n v="55312180"/>
    <n v="104956.69829222011"/>
    <n v="0"/>
    <n v="0"/>
    <n v="0"/>
    <n v="0"/>
    <n v="19701352"/>
    <n v="23015498.187957898"/>
    <n v="23015498"/>
    <n v="23"/>
    <n v="0"/>
    <n v="1"/>
    <n v="0"/>
    <n v="1.0222222222222221"/>
    <n v="1.0222222222222221"/>
    <n v="1.0222222222222221"/>
    <n v="2"/>
    <n v="13320876"/>
    <n v="36336374"/>
    <n v="91648554"/>
  </r>
  <r>
    <x v="7"/>
    <n v="3777"/>
    <x v="27"/>
    <x v="329"/>
    <x v="329"/>
    <x v="322"/>
    <n v="3116"/>
    <n v="119807000133"/>
    <s v="19807119807000133"/>
    <s v="I.E. CARLOS ALBAN"/>
    <n v="1"/>
    <n v="17.466583773702208"/>
    <n v="1.2232881452744822"/>
    <n v="0.16821922617076732"/>
    <n v="1.1682192261707673"/>
    <n v="1081"/>
    <n v="0"/>
    <n v="0"/>
    <n v="6"/>
    <n v="60"/>
    <n v="37"/>
    <n v="399"/>
    <n v="0"/>
    <n v="427"/>
    <n v="0"/>
    <n v="152"/>
    <n v="0"/>
    <n v="0"/>
    <n v="622"/>
    <n v="0"/>
    <n v="0"/>
    <n v="6"/>
    <n v="0"/>
    <n v="37"/>
    <n v="0"/>
    <n v="0"/>
    <n v="427"/>
    <n v="0"/>
    <n v="152"/>
    <n v="0"/>
    <n v="0"/>
    <n v="92671"/>
    <n v="81839"/>
    <n v="122758"/>
    <n v="150439"/>
    <n v="114333"/>
    <n v="99892"/>
    <n v="152848"/>
    <n v="184139"/>
    <n v="6495602.6345082708"/>
    <n v="78970467.824986875"/>
    <n v="21798054.8764732"/>
    <n v="0"/>
    <n v="801396.05271469406"/>
    <n v="4317742.9328040611"/>
    <n v="0"/>
    <n v="0"/>
    <n v="112383264"/>
    <n v="0"/>
    <n v="8164743.2836003378"/>
    <n v="4359610.9752946403"/>
    <n v="0"/>
    <n v="160279.21054293882"/>
    <n v="863548.5865608122"/>
    <n v="0"/>
    <n v="0"/>
    <n v="13548182"/>
    <n v="125931446"/>
    <n v="116495.32469935245"/>
    <n v="1"/>
    <n v="0"/>
    <n v="0"/>
    <n v="1"/>
    <n v="24249724"/>
    <n v="28328993.806134686"/>
    <n v="28328994"/>
    <n v="66"/>
    <n v="1"/>
    <n v="0"/>
    <n v="0.46153846153846156"/>
    <n v="2.6666666666666665"/>
    <n v="3.1282051282051282"/>
    <n v="3.1282051282051282"/>
    <n v="4"/>
    <n v="6660438"/>
    <n v="34989432"/>
    <n v="160920878"/>
  </r>
  <r>
    <x v="7"/>
    <n v="3777"/>
    <x v="27"/>
    <x v="330"/>
    <x v="330"/>
    <x v="323"/>
    <n v="2827"/>
    <n v="119809001285"/>
    <s v="19809119809001285"/>
    <s v="INSTITUCION EDUCATIVA COMERCIAL SANTA CLARA DE ASIS"/>
    <n v="1"/>
    <n v="64.125104099194971"/>
    <n v="4.491060225362574"/>
    <n v="0.66262760998126435"/>
    <n v="1.6626276099812642"/>
    <n v="1423"/>
    <n v="0"/>
    <n v="0"/>
    <n v="0"/>
    <n v="149"/>
    <n v="0"/>
    <n v="635"/>
    <n v="0"/>
    <n v="519"/>
    <n v="0"/>
    <n v="0"/>
    <n v="0"/>
    <n v="120"/>
    <n v="120"/>
    <n v="0"/>
    <n v="0"/>
    <n v="0"/>
    <n v="0"/>
    <n v="0"/>
    <n v="0"/>
    <n v="0"/>
    <n v="0"/>
    <n v="0"/>
    <n v="0"/>
    <n v="0"/>
    <n v="120"/>
    <n v="92671"/>
    <n v="81839"/>
    <n v="122758"/>
    <n v="150439"/>
    <n v="114333"/>
    <n v="99892"/>
    <n v="152848"/>
    <n v="184139"/>
    <n v="22957527.123441488"/>
    <n v="157022219.24313822"/>
    <n v="0"/>
    <n v="30014884.20215657"/>
    <n v="0"/>
    <n v="0"/>
    <n v="0"/>
    <n v="0"/>
    <n v="209994631"/>
    <n v="0"/>
    <n v="0"/>
    <n v="0"/>
    <n v="6002976.840431314"/>
    <n v="0"/>
    <n v="0"/>
    <n v="0"/>
    <n v="0"/>
    <n v="6002977"/>
    <n v="215997608"/>
    <n v="151790.30780042164"/>
    <n v="0"/>
    <n v="1"/>
    <n v="1"/>
    <n v="1"/>
    <n v="24249724"/>
    <n v="40318260.656825304"/>
    <n v="40318261"/>
    <n v="149"/>
    <n v="1"/>
    <n v="0"/>
    <n v="0"/>
    <n v="6.6222222222222218"/>
    <n v="6.6222222222222218"/>
    <n v="4"/>
    <n v="4"/>
    <n v="6660438"/>
    <n v="46978699"/>
    <n v="262976307"/>
  </r>
  <r>
    <x v="7"/>
    <n v="3777"/>
    <x v="27"/>
    <x v="330"/>
    <x v="330"/>
    <x v="323"/>
    <n v="2813"/>
    <n v="119809001358"/>
    <s v="19809119809001358"/>
    <s v="INSTITUCION EDUCATIVA AGRICOLA JUSTINIANO OCORO"/>
    <n v="1"/>
    <n v="64.125104099194971"/>
    <n v="4.491060225362574"/>
    <n v="0.66262760998126435"/>
    <n v="1.6626276099812642"/>
    <n v="1074"/>
    <n v="0"/>
    <n v="0"/>
    <n v="11"/>
    <n v="63"/>
    <n v="83"/>
    <n v="334"/>
    <n v="0"/>
    <n v="445"/>
    <n v="0"/>
    <n v="0"/>
    <n v="0"/>
    <n v="138"/>
    <n v="138"/>
    <n v="0"/>
    <n v="0"/>
    <n v="0"/>
    <n v="0"/>
    <n v="0"/>
    <n v="0"/>
    <n v="0"/>
    <n v="0"/>
    <n v="0"/>
    <n v="0"/>
    <n v="0"/>
    <n v="138"/>
    <n v="92671"/>
    <n v="81839"/>
    <n v="122758"/>
    <n v="150439"/>
    <n v="114333"/>
    <n v="99892"/>
    <n v="152848"/>
    <n v="184139"/>
    <n v="9706873.8844081461"/>
    <n v="105996801.37816696"/>
    <n v="0"/>
    <n v="34517116.832480058"/>
    <n v="2091025.2278518667"/>
    <n v="13784905.368948622"/>
    <n v="0"/>
    <n v="0"/>
    <n v="166096723"/>
    <n v="0"/>
    <n v="0"/>
    <n v="0"/>
    <n v="6903423.3664960116"/>
    <n v="0"/>
    <n v="0"/>
    <n v="0"/>
    <n v="0"/>
    <n v="6903423"/>
    <n v="173000146"/>
    <n v="161080.21042830541"/>
    <n v="1"/>
    <n v="1"/>
    <n v="1"/>
    <n v="1"/>
    <n v="24249724"/>
    <n v="40318260.656825304"/>
    <n v="40318261"/>
    <n v="74"/>
    <n v="0"/>
    <n v="1"/>
    <n v="0.84615384615384615"/>
    <n v="2.8"/>
    <n v="3.6461538461538461"/>
    <n v="3.6461538461538461"/>
    <n v="4"/>
    <n v="26641753"/>
    <n v="66960014"/>
    <n v="239960160"/>
  </r>
  <r>
    <x v="7"/>
    <n v="3777"/>
    <x v="27"/>
    <x v="331"/>
    <x v="331"/>
    <x v="324"/>
    <n v="2828"/>
    <n v="119821000031"/>
    <s v="19821119821000031"/>
    <s v="I.E. TORIBIO"/>
    <n v="1"/>
    <n v="22.506035101454948"/>
    <n v="1.5762307210979978"/>
    <n v="0.22161884040766788"/>
    <n v="1.2216188404076678"/>
    <n v="1088"/>
    <n v="0"/>
    <n v="0"/>
    <n v="9"/>
    <n v="82"/>
    <n v="44"/>
    <n v="418"/>
    <n v="0"/>
    <n v="386"/>
    <n v="0"/>
    <n v="1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83108.4438723568"/>
    <n v="80380755.681218997"/>
    <n v="22344559.356003907"/>
    <n v="0"/>
    <n v="1257042.1219229689"/>
    <n v="5369317.7650641212"/>
    <n v="0"/>
    <n v="0"/>
    <n v="118634783"/>
    <n v="0"/>
    <n v="0"/>
    <n v="0"/>
    <n v="0"/>
    <n v="0"/>
    <n v="0"/>
    <n v="0"/>
    <n v="0"/>
    <n v="0"/>
    <n v="118634783"/>
    <n v="109039.32261029411"/>
    <n v="1"/>
    <n v="1"/>
    <n v="1"/>
    <n v="1"/>
    <n v="24249724"/>
    <n v="29623919.71308599"/>
    <n v="29623920"/>
    <n v="91"/>
    <n v="1"/>
    <n v="0"/>
    <n v="0.69230769230769229"/>
    <n v="3.6444444444444444"/>
    <n v="4.3367521367521364"/>
    <n v="4"/>
    <n v="4"/>
    <n v="6660438"/>
    <n v="36284358"/>
    <n v="154919141"/>
  </r>
  <r>
    <x v="7"/>
    <n v="3777"/>
    <x v="27"/>
    <x v="332"/>
    <x v="332"/>
    <x v="325"/>
    <n v="2907"/>
    <n v="119824000368"/>
    <s v="19824119824000368"/>
    <s v="INSTITUCION EDUCATIVA TECNICA EMPRESARIAL FRANCISCO JOSE DE CALDAS"/>
    <n v="1"/>
    <n v="25.730713943459513"/>
    <n v="1.8020740486112352"/>
    <n v="0.25578855353747537"/>
    <n v="1.2557885535374753"/>
    <n v="821"/>
    <n v="0"/>
    <n v="0"/>
    <n v="0"/>
    <n v="47"/>
    <n v="9"/>
    <n v="294"/>
    <n v="0"/>
    <n v="380"/>
    <n v="0"/>
    <n v="0"/>
    <n v="0"/>
    <n v="9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69633.509108955"/>
    <n v="69268651.137810618"/>
    <n v="0"/>
    <n v="17191681.252711806"/>
    <n v="0"/>
    <n v="1128989.0717096895"/>
    <n v="0"/>
    <n v="0"/>
    <n v="93058955"/>
    <n v="0"/>
    <n v="0"/>
    <n v="0"/>
    <n v="0"/>
    <n v="0"/>
    <n v="0"/>
    <n v="0"/>
    <n v="0"/>
    <n v="0"/>
    <n v="93058955"/>
    <n v="113348.30085261876"/>
    <n v="1"/>
    <n v="0"/>
    <n v="0"/>
    <n v="1"/>
    <n v="24249724"/>
    <n v="30452525.825642999"/>
    <n v="30452526"/>
    <n v="47"/>
    <n v="1"/>
    <n v="0"/>
    <n v="0"/>
    <n v="2.088888888888889"/>
    <n v="2.088888888888889"/>
    <n v="2.088888888888889"/>
    <n v="3"/>
    <n v="6660438"/>
    <n v="37112964"/>
    <n v="130171919"/>
  </r>
  <r>
    <x v="8"/>
    <n v="3780"/>
    <x v="28"/>
    <x v="333"/>
    <x v="333"/>
    <x v="326"/>
    <n v="15915"/>
    <n v="120001000018"/>
    <s v="20001120001000018"/>
    <s v="INSTITUCION EDUCATIVA TECNICO JOSE EUGENIO MARTINEZ"/>
    <n v="1"/>
    <n v="17.826291162243546"/>
    <n v="1.2484805807198591"/>
    <n v="0.1720307990061847"/>
    <n v="1.1720307990061847"/>
    <n v="2958"/>
    <n v="0"/>
    <n v="0"/>
    <n v="0"/>
    <n v="129"/>
    <n v="0"/>
    <n v="1342"/>
    <n v="0"/>
    <n v="1086"/>
    <n v="0"/>
    <n v="0"/>
    <n v="0"/>
    <n v="40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011111.336536577"/>
    <n v="232888487.74335742"/>
    <n v="0"/>
    <n v="70703975.690048262"/>
    <n v="0"/>
    <n v="0"/>
    <n v="0"/>
    <n v="0"/>
    <n v="317603575"/>
    <n v="0"/>
    <n v="0"/>
    <n v="0"/>
    <n v="0"/>
    <n v="0"/>
    <n v="0"/>
    <n v="0"/>
    <n v="0"/>
    <n v="0"/>
    <n v="317603575"/>
    <n v="107371.05307640297"/>
    <n v="0"/>
    <n v="1"/>
    <n v="0"/>
    <n v="1"/>
    <n v="24249724"/>
    <n v="28421423.395399451"/>
    <n v="28421423"/>
    <n v="129"/>
    <n v="0"/>
    <n v="1"/>
    <n v="0"/>
    <n v="5.7333333333333334"/>
    <n v="5.7333333333333334"/>
    <n v="4"/>
    <n v="4"/>
    <n v="26641753"/>
    <n v="55063176"/>
    <n v="372666751"/>
  </r>
  <r>
    <x v="8"/>
    <n v="3780"/>
    <x v="28"/>
    <x v="333"/>
    <x v="333"/>
    <x v="326"/>
    <n v="15921"/>
    <n v="120001000077"/>
    <s v="20001120001000077"/>
    <s v="INSTITUCION EDUCATIVA ALFONSO LOPEZ PUMAREJO"/>
    <n v="1"/>
    <n v="17.826291162243546"/>
    <n v="1.2484805807198591"/>
    <n v="0.1720307990061847"/>
    <n v="1.1720307990061847"/>
    <n v="2611"/>
    <n v="0"/>
    <n v="0"/>
    <n v="0"/>
    <n v="49"/>
    <n v="0"/>
    <n v="467"/>
    <n v="0"/>
    <n v="1314"/>
    <n v="0"/>
    <n v="781"/>
    <n v="0"/>
    <n v="0"/>
    <n v="467"/>
    <n v="0"/>
    <n v="0"/>
    <n v="0"/>
    <n v="0"/>
    <n v="0"/>
    <n v="467"/>
    <n v="0"/>
    <n v="0"/>
    <n v="0"/>
    <n v="0"/>
    <n v="0"/>
    <n v="0"/>
    <n v="92671"/>
    <n v="81839"/>
    <n v="122758"/>
    <n v="150439"/>
    <n v="114333"/>
    <n v="99892"/>
    <n v="152848"/>
    <n v="184139"/>
    <n v="5322050.0425604051"/>
    <n v="170829652.6651234"/>
    <n v="112367278.47985736"/>
    <n v="0"/>
    <n v="0"/>
    <n v="0"/>
    <n v="0"/>
    <n v="0"/>
    <n v="288518981"/>
    <n v="0"/>
    <n v="8958725.187491592"/>
    <n v="0"/>
    <n v="0"/>
    <n v="0"/>
    <n v="0"/>
    <n v="0"/>
    <n v="0"/>
    <n v="8958725"/>
    <n v="297477706"/>
    <n v="113932.48027575642"/>
    <n v="0"/>
    <n v="1"/>
    <n v="0"/>
    <n v="1"/>
    <n v="24249724"/>
    <n v="28421423.395399451"/>
    <n v="28421423"/>
    <n v="49"/>
    <n v="0"/>
    <n v="1"/>
    <n v="0"/>
    <n v="2.1777777777777776"/>
    <n v="2.1777777777777776"/>
    <n v="2.1777777777777776"/>
    <n v="3"/>
    <n v="19981315"/>
    <n v="48402738"/>
    <n v="345880444"/>
  </r>
  <r>
    <x v="8"/>
    <n v="3780"/>
    <x v="28"/>
    <x v="333"/>
    <x v="333"/>
    <x v="326"/>
    <n v="16013"/>
    <n v="120001000115"/>
    <s v="20001120001000115"/>
    <s v="INSTITUCION EDUCATIVA LOPERENA"/>
    <n v="1"/>
    <n v="17.826291162243546"/>
    <n v="1.2484805807198591"/>
    <n v="0.1720307990061847"/>
    <n v="1.1720307990061847"/>
    <n v="2932"/>
    <n v="0"/>
    <n v="0"/>
    <n v="0"/>
    <n v="220"/>
    <n v="0"/>
    <n v="1167"/>
    <n v="0"/>
    <n v="1168"/>
    <n v="0"/>
    <n v="3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894918.558434471"/>
    <n v="223968129.6872898"/>
    <n v="54241311.122799262"/>
    <n v="0"/>
    <n v="0"/>
    <n v="0"/>
    <n v="0"/>
    <n v="0"/>
    <n v="302104359"/>
    <n v="0"/>
    <n v="0"/>
    <n v="0"/>
    <n v="0"/>
    <n v="0"/>
    <n v="0"/>
    <n v="0"/>
    <n v="0"/>
    <n v="0"/>
    <n v="302104359"/>
    <n v="103036.95736698499"/>
    <n v="0"/>
    <n v="1"/>
    <n v="0"/>
    <n v="1"/>
    <n v="24249724"/>
    <n v="28421423.395399451"/>
    <n v="28421423"/>
    <n v="220"/>
    <n v="0"/>
    <n v="1"/>
    <n v="0"/>
    <n v="9.7777777777777786"/>
    <n v="9.7777777777777786"/>
    <n v="4"/>
    <n v="4"/>
    <n v="26641753"/>
    <n v="55063176"/>
    <n v="357167535"/>
  </r>
  <r>
    <x v="8"/>
    <n v="3780"/>
    <x v="28"/>
    <x v="333"/>
    <x v="333"/>
    <x v="326"/>
    <n v="15911"/>
    <n v="120001000603"/>
    <s v="20001120001000603"/>
    <s v="INSTITUCION EDUCATIVA ENRIQUE PUPO MARTINEZ"/>
    <n v="1"/>
    <n v="17.826291162243546"/>
    <n v="1.2484805807198591"/>
    <n v="0.1720307990061847"/>
    <n v="1.1720307990061847"/>
    <n v="2190"/>
    <n v="0"/>
    <n v="0"/>
    <n v="0"/>
    <n v="175"/>
    <n v="0"/>
    <n v="1145"/>
    <n v="0"/>
    <n v="647"/>
    <n v="0"/>
    <n v="2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007321.580572873"/>
    <n v="171884748.77928191"/>
    <n v="32084382.971841473"/>
    <n v="0"/>
    <n v="0"/>
    <n v="0"/>
    <n v="0"/>
    <n v="0"/>
    <n v="222976453"/>
    <n v="0"/>
    <n v="0"/>
    <n v="0"/>
    <n v="0"/>
    <n v="0"/>
    <n v="0"/>
    <n v="0"/>
    <n v="0"/>
    <n v="0"/>
    <n v="222976453"/>
    <n v="101815.73196347032"/>
    <n v="0"/>
    <n v="1"/>
    <n v="0"/>
    <n v="1"/>
    <n v="24249724"/>
    <n v="28421423.395399451"/>
    <n v="28421423"/>
    <n v="175"/>
    <n v="0"/>
    <n v="1"/>
    <n v="0"/>
    <n v="7.7777777777777777"/>
    <n v="7.7777777777777777"/>
    <n v="4"/>
    <n v="4"/>
    <n v="26641753"/>
    <n v="55063176"/>
    <n v="278039629"/>
  </r>
  <r>
    <x v="8"/>
    <n v="3780"/>
    <x v="28"/>
    <x v="333"/>
    <x v="333"/>
    <x v="326"/>
    <n v="15910"/>
    <n v="120001000638"/>
    <s v="20001120001000638"/>
    <s v="INSTITUCION EDUCATIVA  ALFONSO ARAUJO COTES"/>
    <n v="1"/>
    <n v="17.826291162243546"/>
    <n v="1.2484805807198591"/>
    <n v="0.1720307990061847"/>
    <n v="1.1720307990061847"/>
    <n v="1369"/>
    <n v="0"/>
    <n v="0"/>
    <n v="0"/>
    <n v="101"/>
    <n v="0"/>
    <n v="709"/>
    <n v="0"/>
    <n v="404"/>
    <n v="0"/>
    <n v="155"/>
    <n v="0"/>
    <n v="0"/>
    <n v="739"/>
    <n v="0"/>
    <n v="0"/>
    <n v="0"/>
    <n v="49"/>
    <n v="0"/>
    <n v="131"/>
    <n v="0"/>
    <n v="404"/>
    <n v="0"/>
    <n v="155"/>
    <n v="0"/>
    <n v="0"/>
    <n v="92671"/>
    <n v="81839"/>
    <n v="122758"/>
    <n v="150439"/>
    <n v="114333"/>
    <n v="99892"/>
    <n v="152848"/>
    <n v="184139"/>
    <n v="10969939.883644916"/>
    <n v="106756543.18713214"/>
    <n v="22300804.307782188"/>
    <n v="0"/>
    <n v="0"/>
    <n v="0"/>
    <n v="0"/>
    <n v="0"/>
    <n v="140027287"/>
    <n v="1064410.0085120811"/>
    <n v="10263207.655905785"/>
    <n v="4460160.8615564378"/>
    <n v="0"/>
    <n v="0"/>
    <n v="0"/>
    <n v="0"/>
    <n v="0"/>
    <n v="15787779"/>
    <n v="155815066"/>
    <n v="113816.70270270271"/>
    <n v="0"/>
    <n v="1"/>
    <n v="0"/>
    <n v="1"/>
    <n v="24249724"/>
    <n v="28421423.395399451"/>
    <n v="28421423"/>
    <n v="101"/>
    <n v="0"/>
    <n v="1"/>
    <n v="0"/>
    <n v="4.4888888888888889"/>
    <n v="4.4888888888888889"/>
    <n v="4"/>
    <n v="4"/>
    <n v="26641753"/>
    <n v="55063176"/>
    <n v="210878242"/>
  </r>
  <r>
    <x v="8"/>
    <n v="3780"/>
    <x v="28"/>
    <x v="333"/>
    <x v="333"/>
    <x v="326"/>
    <n v="15989"/>
    <n v="120001000921"/>
    <s v="20001120001000921"/>
    <s v="INSTITUCION EDUCATIVA PRUDENCIA DAZA"/>
    <n v="1"/>
    <n v="17.826291162243546"/>
    <n v="1.2484805807198591"/>
    <n v="0.1720307990061847"/>
    <n v="1.1720307990061847"/>
    <n v="2067"/>
    <n v="0"/>
    <n v="0"/>
    <n v="0"/>
    <n v="90"/>
    <n v="0"/>
    <n v="550"/>
    <n v="0"/>
    <n v="995"/>
    <n v="0"/>
    <n v="43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775193.9557231925"/>
    <n v="148193045.12499475"/>
    <n v="62154499.748141326"/>
    <n v="0"/>
    <n v="0"/>
    <n v="0"/>
    <n v="0"/>
    <n v="0"/>
    <n v="220122739"/>
    <n v="0"/>
    <n v="0"/>
    <n v="0"/>
    <n v="0"/>
    <n v="0"/>
    <n v="0"/>
    <n v="0"/>
    <n v="0"/>
    <n v="0"/>
    <n v="220122739"/>
    <n v="106493.82631833575"/>
    <n v="0"/>
    <n v="1"/>
    <n v="0"/>
    <n v="1"/>
    <n v="24249724"/>
    <n v="28421423.395399451"/>
    <n v="28421423"/>
    <n v="90"/>
    <n v="1"/>
    <n v="0"/>
    <n v="0"/>
    <n v="4"/>
    <n v="4"/>
    <n v="4"/>
    <n v="4"/>
    <n v="6660438"/>
    <n v="35081861"/>
    <n v="255204600"/>
  </r>
  <r>
    <x v="8"/>
    <n v="3780"/>
    <x v="28"/>
    <x v="333"/>
    <x v="333"/>
    <x v="326"/>
    <n v="15990"/>
    <n v="120001001022"/>
    <s v="20001120001001022"/>
    <s v="INSTITUCION EDUCATIVA SAN JOAQUIN"/>
    <n v="1"/>
    <n v="17.826291162243546"/>
    <n v="1.2484805807198591"/>
    <n v="0.1720307990061847"/>
    <n v="1.1720307990061847"/>
    <n v="1157"/>
    <n v="0"/>
    <n v="0"/>
    <n v="0"/>
    <n v="85"/>
    <n v="0"/>
    <n v="624"/>
    <n v="0"/>
    <n v="306"/>
    <n v="0"/>
    <n v="14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32127.6248496827"/>
    <n v="89203580.560676441"/>
    <n v="20430414.269064974"/>
    <n v="0"/>
    <n v="0"/>
    <n v="0"/>
    <n v="0"/>
    <n v="0"/>
    <n v="118866122"/>
    <n v="0"/>
    <n v="0"/>
    <n v="0"/>
    <n v="0"/>
    <n v="0"/>
    <n v="0"/>
    <n v="0"/>
    <n v="0"/>
    <n v="0"/>
    <n v="118866122"/>
    <n v="102736.492653414"/>
    <n v="0"/>
    <n v="1"/>
    <n v="0"/>
    <n v="1"/>
    <n v="24249724"/>
    <n v="28421423.395399451"/>
    <n v="28421423"/>
    <n v="85"/>
    <n v="0"/>
    <n v="1"/>
    <n v="0"/>
    <n v="3.7777777777777777"/>
    <n v="3.7777777777777777"/>
    <n v="3.7777777777777777"/>
    <n v="4"/>
    <n v="26641753"/>
    <n v="55063176"/>
    <n v="173929298"/>
  </r>
  <r>
    <x v="8"/>
    <n v="3780"/>
    <x v="28"/>
    <x v="333"/>
    <x v="333"/>
    <x v="326"/>
    <n v="15916"/>
    <n v="120001001201"/>
    <s v="20001120001001201"/>
    <s v="INSTITUCION EDUCATIVA TECNICO UPAR"/>
    <n v="1"/>
    <n v="17.826291162243546"/>
    <n v="1.2484805807198591"/>
    <n v="0.1720307990061847"/>
    <n v="1.1720307990061847"/>
    <n v="1804"/>
    <n v="0"/>
    <n v="0"/>
    <n v="0"/>
    <n v="74"/>
    <n v="0"/>
    <n v="617"/>
    <n v="0"/>
    <n v="809"/>
    <n v="0"/>
    <n v="0"/>
    <n v="0"/>
    <n v="304"/>
    <n v="349"/>
    <n v="0"/>
    <n v="0"/>
    <n v="0"/>
    <n v="74"/>
    <n v="0"/>
    <n v="275"/>
    <n v="0"/>
    <n v="0"/>
    <n v="0"/>
    <n v="0"/>
    <n v="0"/>
    <n v="0"/>
    <n v="92671"/>
    <n v="81839"/>
    <n v="122758"/>
    <n v="150439"/>
    <n v="114333"/>
    <n v="99892"/>
    <n v="152848"/>
    <n v="184139"/>
    <n v="8037381.6969279582"/>
    <n v="136778823.52637056"/>
    <n v="0"/>
    <n v="53601018.976994194"/>
    <n v="0"/>
    <n v="0"/>
    <n v="0"/>
    <n v="0"/>
    <n v="198417224"/>
    <n v="1607476.3393855917"/>
    <n v="5275480.5707926927"/>
    <n v="0"/>
    <n v="0"/>
    <n v="0"/>
    <n v="0"/>
    <n v="0"/>
    <n v="0"/>
    <n v="6882957"/>
    <n v="205300181"/>
    <n v="113802.76108647451"/>
    <n v="0"/>
    <n v="1"/>
    <n v="0"/>
    <n v="1"/>
    <n v="24249724"/>
    <n v="28421423.395399451"/>
    <n v="28421423"/>
    <n v="74"/>
    <n v="0"/>
    <n v="1"/>
    <n v="0"/>
    <n v="3.2888888888888888"/>
    <n v="3.2888888888888888"/>
    <n v="3.2888888888888888"/>
    <n v="4"/>
    <n v="26641753"/>
    <n v="55063176"/>
    <n v="260363357"/>
  </r>
  <r>
    <x v="8"/>
    <n v="3780"/>
    <x v="28"/>
    <x v="333"/>
    <x v="333"/>
    <x v="326"/>
    <n v="15920"/>
    <n v="120001001219"/>
    <s v="20001120001001219"/>
    <s v="INSTITUCION EDUCATIVA PEDRO CASTRO MONSALVO"/>
    <n v="1"/>
    <n v="17.826291162243546"/>
    <n v="1.2484805807198591"/>
    <n v="0.1720307990061847"/>
    <n v="1.1720307990061847"/>
    <n v="3495"/>
    <n v="0"/>
    <n v="0"/>
    <n v="0"/>
    <n v="95"/>
    <n v="0"/>
    <n v="1106"/>
    <n v="0"/>
    <n v="1756"/>
    <n v="0"/>
    <n v="0"/>
    <n v="0"/>
    <n v="53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18260.286596702"/>
    <n v="274516825.33833981"/>
    <n v="0"/>
    <n v="94859698.057969987"/>
    <n v="0"/>
    <n v="0"/>
    <n v="0"/>
    <n v="0"/>
    <n v="379694784"/>
    <n v="0"/>
    <n v="0"/>
    <n v="0"/>
    <n v="0"/>
    <n v="0"/>
    <n v="0"/>
    <n v="0"/>
    <n v="0"/>
    <n v="0"/>
    <n v="379694784"/>
    <n v="108639.42317596567"/>
    <n v="0"/>
    <n v="1"/>
    <n v="0"/>
    <n v="1"/>
    <n v="24249724"/>
    <n v="28421423.395399451"/>
    <n v="28421423"/>
    <n v="95"/>
    <n v="0"/>
    <n v="1"/>
    <n v="0"/>
    <n v="4.2222222222222223"/>
    <n v="4.2222222222222223"/>
    <n v="4"/>
    <n v="4"/>
    <n v="26641753"/>
    <n v="55063176"/>
    <n v="434757960"/>
  </r>
  <r>
    <x v="8"/>
    <n v="3779"/>
    <x v="29"/>
    <x v="334"/>
    <x v="334"/>
    <x v="327"/>
    <n v="20031"/>
    <n v="120001002240"/>
    <s v="20570120001002240"/>
    <s v="INSTITUCION EDUCATIVA CENTRO INDIGENA DE EDUCACION DIVERSIFICADA"/>
    <n v="1"/>
    <n v="64.552124060976141"/>
    <n v="4.5209669583454106"/>
    <n v="0.66715244805341589"/>
    <n v="1.6671524480534159"/>
    <n v="593"/>
    <n v="0"/>
    <n v="0"/>
    <n v="0"/>
    <n v="0"/>
    <n v="406"/>
    <n v="0"/>
    <n v="162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94591989.249660641"/>
    <n v="0"/>
    <n v="7674694.6158026988"/>
    <n v="102266684"/>
    <n v="0"/>
    <n v="0"/>
    <n v="0"/>
    <n v="0"/>
    <n v="0"/>
    <n v="0"/>
    <n v="0"/>
    <n v="0"/>
    <n v="0"/>
    <n v="102266684"/>
    <n v="172456.46543001686"/>
    <n v="1"/>
    <n v="1"/>
    <n v="1"/>
    <n v="1"/>
    <n v="24249724"/>
    <n v="40427986.731219672"/>
    <n v="40427987"/>
    <n v="0"/>
    <n v="1"/>
    <n v="0"/>
    <n v="0"/>
    <n v="0"/>
    <n v="0"/>
    <n v="0"/>
    <n v="0"/>
    <n v="0"/>
    <n v="40427987"/>
    <n v="142694671"/>
  </r>
  <r>
    <x v="8"/>
    <n v="3780"/>
    <x v="28"/>
    <x v="333"/>
    <x v="333"/>
    <x v="326"/>
    <n v="15924"/>
    <n v="120001003246"/>
    <s v="20001120001003246"/>
    <s v="INSTITUCION EDUCATIVA EDUARDO SUAREZ ORCASITA"/>
    <n v="1"/>
    <n v="17.826291162243546"/>
    <n v="1.2484805807198591"/>
    <n v="0.1720307990061847"/>
    <n v="1.1720307990061847"/>
    <n v="1283"/>
    <n v="0"/>
    <n v="0"/>
    <n v="0"/>
    <n v="59"/>
    <n v="0"/>
    <n v="493"/>
    <n v="0"/>
    <n v="510"/>
    <n v="0"/>
    <n v="221"/>
    <n v="0"/>
    <n v="0"/>
    <n v="1283"/>
    <n v="0"/>
    <n v="0"/>
    <n v="0"/>
    <n v="59"/>
    <n v="0"/>
    <n v="493"/>
    <n v="0"/>
    <n v="510"/>
    <n v="0"/>
    <n v="221"/>
    <n v="0"/>
    <n v="0"/>
    <n v="92671"/>
    <n v="81839"/>
    <n v="122758"/>
    <n v="150439"/>
    <n v="114333"/>
    <n v="99892"/>
    <n v="152848"/>
    <n v="184139"/>
    <n v="6408182.7043074267"/>
    <n v="96205582.045546755"/>
    <n v="31796630.658192668"/>
    <n v="0"/>
    <n v="0"/>
    <n v="0"/>
    <n v="0"/>
    <n v="0"/>
    <n v="134410395"/>
    <n v="1281636.5408614853"/>
    <n v="19241116.40910935"/>
    <n v="6359326.1316385344"/>
    <n v="0"/>
    <n v="0"/>
    <n v="0"/>
    <n v="0"/>
    <n v="0"/>
    <n v="26882079"/>
    <n v="161292474"/>
    <n v="125715.10054559626"/>
    <n v="0"/>
    <n v="1"/>
    <n v="0"/>
    <n v="1"/>
    <n v="24249724"/>
    <n v="28421423.395399451"/>
    <n v="28421423"/>
    <n v="59"/>
    <n v="0"/>
    <n v="1"/>
    <n v="0"/>
    <n v="2.6222222222222222"/>
    <n v="2.6222222222222222"/>
    <n v="2.6222222222222222"/>
    <n v="3"/>
    <n v="19981315"/>
    <n v="48402738"/>
    <n v="209695212"/>
  </r>
  <r>
    <x v="8"/>
    <n v="3780"/>
    <x v="28"/>
    <x v="333"/>
    <x v="333"/>
    <x v="326"/>
    <n v="15917"/>
    <n v="120001003602"/>
    <s v="20001120001003602"/>
    <s v="INSTITUCION EDUCATIVA VILLA CORELCA"/>
    <n v="1"/>
    <n v="17.826291162243546"/>
    <n v="1.2484805807198591"/>
    <n v="0.1720307990061847"/>
    <n v="1.1720307990061847"/>
    <n v="1597"/>
    <n v="0"/>
    <n v="0"/>
    <n v="0"/>
    <n v="168"/>
    <n v="0"/>
    <n v="792"/>
    <n v="0"/>
    <n v="490"/>
    <n v="0"/>
    <n v="0"/>
    <n v="0"/>
    <n v="14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247028.717349961"/>
    <n v="122966656.21374968"/>
    <n v="0"/>
    <n v="25918913.781638637"/>
    <n v="0"/>
    <n v="0"/>
    <n v="0"/>
    <n v="0"/>
    <n v="167132599"/>
    <n v="0"/>
    <n v="0"/>
    <n v="0"/>
    <n v="0"/>
    <n v="0"/>
    <n v="0"/>
    <n v="0"/>
    <n v="0"/>
    <n v="0"/>
    <n v="167132599"/>
    <n v="104654.1008140263"/>
    <n v="0"/>
    <n v="1"/>
    <n v="0"/>
    <n v="1"/>
    <n v="24249724"/>
    <n v="28421423.395399451"/>
    <n v="28421423"/>
    <n v="168"/>
    <n v="0"/>
    <n v="1"/>
    <n v="0"/>
    <n v="7.4666666666666668"/>
    <n v="7.4666666666666668"/>
    <n v="4"/>
    <n v="4"/>
    <n v="26641753"/>
    <n v="55063176"/>
    <n v="222195775"/>
  </r>
  <r>
    <x v="8"/>
    <n v="3780"/>
    <x v="28"/>
    <x v="333"/>
    <x v="333"/>
    <x v="326"/>
    <n v="15918"/>
    <n v="120001003751"/>
    <s v="20001120001003751"/>
    <s v="INSTITUCION EDUCATIVA CASIMIRO RAUL MAESTRE"/>
    <n v="1"/>
    <n v="17.826291162243546"/>
    <n v="1.2484805807198591"/>
    <n v="0.1720307990061847"/>
    <n v="1.1720307990061847"/>
    <n v="1529"/>
    <n v="0"/>
    <n v="0"/>
    <n v="0"/>
    <n v="88"/>
    <n v="0"/>
    <n v="696"/>
    <n v="0"/>
    <n v="575"/>
    <n v="0"/>
    <n v="170"/>
    <n v="0"/>
    <n v="0"/>
    <n v="586"/>
    <n v="0"/>
    <n v="0"/>
    <n v="0"/>
    <n v="0"/>
    <n v="0"/>
    <n v="0"/>
    <n v="0"/>
    <n v="416"/>
    <n v="0"/>
    <n v="170"/>
    <n v="0"/>
    <n v="0"/>
    <n v="92671"/>
    <n v="81839"/>
    <n v="122758"/>
    <n v="150439"/>
    <n v="114333"/>
    <n v="99892"/>
    <n v="152848"/>
    <n v="184139"/>
    <n v="9557967.4233737886"/>
    <n v="121911560.09959115"/>
    <n v="24458946.660148207"/>
    <n v="0"/>
    <n v="0"/>
    <n v="0"/>
    <n v="0"/>
    <n v="0"/>
    <n v="155928474"/>
    <n v="0"/>
    <n v="7980363.3361809477"/>
    <n v="4891789.3320296416"/>
    <n v="0"/>
    <n v="0"/>
    <n v="0"/>
    <n v="0"/>
    <n v="0"/>
    <n v="12872153"/>
    <n v="168800627"/>
    <n v="110399.36363636363"/>
    <n v="0"/>
    <n v="1"/>
    <n v="0"/>
    <n v="1"/>
    <n v="24249724"/>
    <n v="28421423.395399451"/>
    <n v="28421423"/>
    <n v="88"/>
    <n v="0"/>
    <n v="1"/>
    <n v="0"/>
    <n v="3.911111111111111"/>
    <n v="3.911111111111111"/>
    <n v="3.911111111111111"/>
    <n v="4"/>
    <n v="26641753"/>
    <n v="55063176"/>
    <n v="223863803"/>
  </r>
  <r>
    <x v="8"/>
    <n v="3780"/>
    <x v="28"/>
    <x v="333"/>
    <x v="333"/>
    <x v="326"/>
    <n v="15927"/>
    <n v="120001005109"/>
    <s v="20001120001005109"/>
    <s v="INSTITUCION ETNOEDUCATIVA ANTONIO ENRIQUE DIAZ MARTINEZ"/>
    <n v="1"/>
    <n v="17.826291162243546"/>
    <n v="1.2484805807198591"/>
    <n v="0.1720307990061847"/>
    <n v="1.1720307990061847"/>
    <n v="668"/>
    <n v="26"/>
    <n v="0"/>
    <n v="49"/>
    <n v="0"/>
    <n v="311"/>
    <n v="0"/>
    <n v="209"/>
    <n v="0"/>
    <n v="73"/>
    <n v="0"/>
    <n v="0"/>
    <n v="0"/>
    <n v="668"/>
    <n v="26"/>
    <n v="0"/>
    <n v="49"/>
    <n v="0"/>
    <n v="311"/>
    <n v="0"/>
    <n v="209"/>
    <n v="0"/>
    <n v="73"/>
    <n v="0"/>
    <n v="0"/>
    <n v="0"/>
    <n v="92671"/>
    <n v="81839"/>
    <n v="122758"/>
    <n v="150439"/>
    <n v="114333"/>
    <n v="99892"/>
    <n v="152848"/>
    <n v="184139"/>
    <n v="0"/>
    <n v="0"/>
    <n v="0"/>
    <n v="0"/>
    <n v="10050134.800708059"/>
    <n v="60879780.298649415"/>
    <n v="13077407.140354304"/>
    <n v="0"/>
    <n v="84007322"/>
    <n v="0"/>
    <n v="0"/>
    <n v="0"/>
    <n v="0"/>
    <n v="2010026.9601416118"/>
    <n v="12175956.059729883"/>
    <n v="2615481.4280708609"/>
    <n v="0"/>
    <n v="16801464"/>
    <n v="100808786"/>
    <n v="150911.35628742515"/>
    <n v="1"/>
    <n v="1"/>
    <n v="0"/>
    <n v="1"/>
    <n v="24249724"/>
    <n v="28421423.395399451"/>
    <n v="28421423"/>
    <n v="75"/>
    <n v="1"/>
    <n v="0"/>
    <n v="5.7692307692307692"/>
    <n v="0"/>
    <n v="5.7692307692307692"/>
    <n v="4"/>
    <n v="4"/>
    <n v="6660438"/>
    <n v="35081861"/>
    <n v="135890647"/>
  </r>
  <r>
    <x v="8"/>
    <n v="3780"/>
    <x v="28"/>
    <x v="333"/>
    <x v="333"/>
    <x v="326"/>
    <n v="15923"/>
    <n v="120001006768"/>
    <s v="20001120001006768"/>
    <s v="INSTITUCION EDUCATIVA BELLO HORIZONTE"/>
    <n v="1"/>
    <n v="17.826291162243546"/>
    <n v="1.2484805807198591"/>
    <n v="0.1720307990061847"/>
    <n v="1.1720307990061847"/>
    <n v="3610"/>
    <n v="0"/>
    <n v="0"/>
    <n v="0"/>
    <n v="294"/>
    <n v="0"/>
    <n v="1904"/>
    <n v="0"/>
    <n v="1132"/>
    <n v="0"/>
    <n v="2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932300.255362429"/>
    <n v="291206527.50775665"/>
    <n v="40285323.910832338"/>
    <n v="0"/>
    <n v="0"/>
    <n v="0"/>
    <n v="0"/>
    <n v="0"/>
    <n v="363424152"/>
    <n v="0"/>
    <n v="0"/>
    <n v="0"/>
    <n v="0"/>
    <n v="0"/>
    <n v="0"/>
    <n v="0"/>
    <n v="0"/>
    <n v="0"/>
    <n v="363424152"/>
    <n v="100671.51024930748"/>
    <n v="0"/>
    <n v="1"/>
    <n v="0"/>
    <n v="1"/>
    <n v="24249724"/>
    <n v="28421423.395399451"/>
    <n v="28421423"/>
    <n v="294"/>
    <n v="0"/>
    <n v="1"/>
    <n v="0"/>
    <n v="13.066666666666666"/>
    <n v="13.066666666666666"/>
    <n v="4"/>
    <n v="4"/>
    <n v="26641753"/>
    <n v="55063176"/>
    <n v="418487328"/>
  </r>
  <r>
    <x v="8"/>
    <n v="3780"/>
    <x v="28"/>
    <x v="333"/>
    <x v="333"/>
    <x v="326"/>
    <n v="15913"/>
    <n v="120001066787"/>
    <s v="20001120001066787"/>
    <s v="INSTITUCION EDUCATIVA RAFAEL VALLE MEZA"/>
    <n v="1"/>
    <n v="17.826291162243546"/>
    <n v="1.2484805807198591"/>
    <n v="0.1720307990061847"/>
    <n v="1.1720307990061847"/>
    <n v="1718"/>
    <n v="0"/>
    <n v="0"/>
    <n v="0"/>
    <n v="51"/>
    <n v="0"/>
    <n v="504"/>
    <n v="0"/>
    <n v="813"/>
    <n v="0"/>
    <n v="0"/>
    <n v="0"/>
    <n v="35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539276.574909809"/>
    <n v="126323780.21334504"/>
    <n v="0"/>
    <n v="61711699.480091996"/>
    <n v="0"/>
    <n v="0"/>
    <n v="0"/>
    <n v="0"/>
    <n v="193574756"/>
    <n v="0"/>
    <n v="0"/>
    <n v="0"/>
    <n v="0"/>
    <n v="0"/>
    <n v="0"/>
    <n v="0"/>
    <n v="0"/>
    <n v="0"/>
    <n v="193574756"/>
    <n v="112674.4796274738"/>
    <n v="0"/>
    <n v="1"/>
    <n v="0"/>
    <n v="1"/>
    <n v="24249724"/>
    <n v="28421423.395399451"/>
    <n v="28421423"/>
    <n v="51"/>
    <n v="0"/>
    <n v="1"/>
    <n v="0"/>
    <n v="2.2666666666666666"/>
    <n v="2.2666666666666666"/>
    <n v="2.2666666666666666"/>
    <n v="3"/>
    <n v="19981315"/>
    <n v="48402738"/>
    <n v="241977494"/>
  </r>
  <r>
    <x v="8"/>
    <n v="3780"/>
    <x v="28"/>
    <x v="333"/>
    <x v="333"/>
    <x v="326"/>
    <n v="15991"/>
    <n v="120001067708"/>
    <s v="20001120001067708"/>
    <s v="INSTITUCION EDUCATIVA FRANCISCO MOLINA SANCHEZ"/>
    <n v="1"/>
    <n v="17.826291162243546"/>
    <n v="1.2484805807198591"/>
    <n v="0.1720307990061847"/>
    <n v="1.1720307990061847"/>
    <n v="1605"/>
    <n v="0"/>
    <n v="0"/>
    <n v="0"/>
    <n v="121"/>
    <n v="0"/>
    <n v="599"/>
    <n v="0"/>
    <n v="686"/>
    <n v="0"/>
    <n v="1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142205.207138959"/>
    <n v="123254409.69942929"/>
    <n v="28631355.208055843"/>
    <n v="0"/>
    <n v="0"/>
    <n v="0"/>
    <n v="0"/>
    <n v="0"/>
    <n v="165027970"/>
    <n v="0"/>
    <n v="0"/>
    <n v="0"/>
    <n v="0"/>
    <n v="0"/>
    <n v="0"/>
    <n v="0"/>
    <n v="0"/>
    <n v="0"/>
    <n v="165027970"/>
    <n v="102821.16510903426"/>
    <n v="0"/>
    <n v="1"/>
    <n v="0"/>
    <n v="1"/>
    <n v="24249724"/>
    <n v="28421423.395399451"/>
    <n v="28421423"/>
    <n v="121"/>
    <n v="0"/>
    <n v="1"/>
    <n v="0"/>
    <n v="5.3777777777777782"/>
    <n v="5.3777777777777782"/>
    <n v="4"/>
    <n v="4"/>
    <n v="26641753"/>
    <n v="55063176"/>
    <n v="220091146"/>
  </r>
  <r>
    <x v="8"/>
    <n v="3780"/>
    <x v="28"/>
    <x v="333"/>
    <x v="333"/>
    <x v="326"/>
    <n v="15925"/>
    <n v="120001068194"/>
    <s v="20001120001068194"/>
    <s v="INSTITUCION EDUCATIVA LA ESPERANZA"/>
    <n v="1"/>
    <n v="17.826291162243546"/>
    <n v="1.2484805807198591"/>
    <n v="0.1720307990061847"/>
    <n v="1.1720307990061847"/>
    <n v="3482"/>
    <n v="0"/>
    <n v="0"/>
    <n v="0"/>
    <n v="186"/>
    <n v="0"/>
    <n v="1660"/>
    <n v="0"/>
    <n v="1219"/>
    <n v="0"/>
    <n v="0"/>
    <n v="0"/>
    <n v="41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202067.508494597"/>
    <n v="276147428.42385751"/>
    <n v="0"/>
    <n v="73525081.951995328"/>
    <n v="0"/>
    <n v="0"/>
    <n v="0"/>
    <n v="0"/>
    <n v="369874578"/>
    <n v="0"/>
    <n v="0"/>
    <n v="0"/>
    <n v="0"/>
    <n v="0"/>
    <n v="0"/>
    <n v="0"/>
    <n v="0"/>
    <n v="0"/>
    <n v="369874578"/>
    <n v="106224.74956921309"/>
    <n v="0"/>
    <n v="1"/>
    <n v="0"/>
    <n v="1"/>
    <n v="24249724"/>
    <n v="28421423.395399451"/>
    <n v="28421423"/>
    <n v="186"/>
    <n v="0"/>
    <n v="1"/>
    <n v="0"/>
    <n v="8.2666666666666675"/>
    <n v="8.2666666666666675"/>
    <n v="4"/>
    <n v="4"/>
    <n v="26641753"/>
    <n v="55063176"/>
    <n v="424937754"/>
  </r>
  <r>
    <x v="8"/>
    <n v="3780"/>
    <x v="28"/>
    <x v="333"/>
    <x v="333"/>
    <x v="326"/>
    <n v="15914"/>
    <n v="120001068216"/>
    <s v="20001120001068216"/>
    <s v="INSTITUCION EDUCATIVA TECNICO MILCIADES CANTILLO COSTA"/>
    <n v="1"/>
    <n v="17.826291162243546"/>
    <n v="1.2484805807198591"/>
    <n v="0.1720307990061847"/>
    <n v="1.1720307990061847"/>
    <n v="2704"/>
    <n v="0"/>
    <n v="0"/>
    <n v="30"/>
    <n v="169"/>
    <n v="165"/>
    <n v="1247"/>
    <n v="0"/>
    <n v="826"/>
    <n v="0"/>
    <n v="0"/>
    <n v="0"/>
    <n v="267"/>
    <n v="462"/>
    <n v="0"/>
    <n v="0"/>
    <n v="30"/>
    <n v="0"/>
    <n v="165"/>
    <n v="0"/>
    <n v="0"/>
    <n v="0"/>
    <n v="0"/>
    <n v="0"/>
    <n v="0"/>
    <n v="267"/>
    <n v="92671"/>
    <n v="81839"/>
    <n v="122758"/>
    <n v="150439"/>
    <n v="114333"/>
    <n v="99892"/>
    <n v="152848"/>
    <n v="184139"/>
    <n v="18355641.983524662"/>
    <n v="198837658.6046046"/>
    <n v="0"/>
    <n v="47077210.746241607"/>
    <n v="4020053.9202832235"/>
    <n v="19317622.594763756"/>
    <n v="0"/>
    <n v="0"/>
    <n v="287608188"/>
    <n v="0"/>
    <n v="0"/>
    <n v="0"/>
    <n v="9415442.1492483225"/>
    <n v="804010.78405664465"/>
    <n v="3863524.5189527515"/>
    <n v="0"/>
    <n v="0"/>
    <n v="14082977"/>
    <n v="301691165"/>
    <n v="111572.17640532544"/>
    <n v="1"/>
    <n v="1"/>
    <n v="0"/>
    <n v="1"/>
    <n v="24249724"/>
    <n v="28421423.395399451"/>
    <n v="28421423"/>
    <n v="199"/>
    <n v="0"/>
    <n v="1"/>
    <n v="2.3076923076923075"/>
    <n v="7.5111111111111111"/>
    <n v="9.8188034188034194"/>
    <n v="4"/>
    <n v="4"/>
    <n v="26641753"/>
    <n v="55063176"/>
    <n v="356754341"/>
  </r>
  <r>
    <x v="8"/>
    <n v="3780"/>
    <x v="28"/>
    <x v="333"/>
    <x v="333"/>
    <x v="326"/>
    <n v="15912"/>
    <n v="120001068241"/>
    <s v="20001120001068241"/>
    <s v="INSTITUCION EDUCATIVA JOAQUIN OCHOA MAESTRE"/>
    <n v="1"/>
    <n v="17.826291162243546"/>
    <n v="1.2484805807198591"/>
    <n v="0.1720307990061847"/>
    <n v="1.1720307990061847"/>
    <n v="1977"/>
    <n v="0"/>
    <n v="0"/>
    <n v="0"/>
    <n v="161"/>
    <n v="0"/>
    <n v="918"/>
    <n v="0"/>
    <n v="725"/>
    <n v="0"/>
    <n v="173"/>
    <n v="0"/>
    <n v="0"/>
    <n v="334"/>
    <n v="0"/>
    <n v="0"/>
    <n v="0"/>
    <n v="161"/>
    <n v="0"/>
    <n v="0"/>
    <n v="0"/>
    <n v="0"/>
    <n v="0"/>
    <n v="173"/>
    <n v="0"/>
    <n v="0"/>
    <n v="92671"/>
    <n v="81839"/>
    <n v="122758"/>
    <n v="150439"/>
    <n v="114333"/>
    <n v="99892"/>
    <n v="152848"/>
    <n v="184139"/>
    <n v="17486735.854127046"/>
    <n v="157592992.32386172"/>
    <n v="24890575.130621411"/>
    <n v="0"/>
    <n v="0"/>
    <n v="0"/>
    <n v="0"/>
    <n v="0"/>
    <n v="199970303"/>
    <n v="3497347.1708254092"/>
    <n v="0"/>
    <n v="4978115.0261242818"/>
    <n v="0"/>
    <n v="0"/>
    <n v="0"/>
    <n v="0"/>
    <n v="0"/>
    <n v="8475462"/>
    <n v="208445765"/>
    <n v="105435.38947900861"/>
    <n v="0"/>
    <n v="1"/>
    <n v="0"/>
    <n v="1"/>
    <n v="24249724"/>
    <n v="28421423.395399451"/>
    <n v="28421423"/>
    <n v="161"/>
    <n v="0"/>
    <n v="1"/>
    <n v="0"/>
    <n v="7.1555555555555559"/>
    <n v="7.1555555555555559"/>
    <n v="4"/>
    <n v="4"/>
    <n v="26641753"/>
    <n v="55063176"/>
    <n v="263508941"/>
  </r>
  <r>
    <x v="8"/>
    <n v="3780"/>
    <x v="28"/>
    <x v="333"/>
    <x v="333"/>
    <x v="326"/>
    <n v="15993"/>
    <n v="120001068691"/>
    <s v="20001120001068691"/>
    <s v="INSTITUCION EDUCATIVA LEONIDAS ACUÑA"/>
    <n v="1"/>
    <n v="17.826291162243546"/>
    <n v="1.2484805807198591"/>
    <n v="0.1720307990061847"/>
    <n v="1.1720307990061847"/>
    <n v="3905"/>
    <n v="0"/>
    <n v="0"/>
    <n v="0"/>
    <n v="322"/>
    <n v="0"/>
    <n v="2251"/>
    <n v="0"/>
    <n v="1019"/>
    <n v="0"/>
    <n v="313"/>
    <n v="0"/>
    <n v="0"/>
    <n v="2026"/>
    <n v="0"/>
    <n v="0"/>
    <n v="0"/>
    <n v="77"/>
    <n v="0"/>
    <n v="617"/>
    <n v="0"/>
    <n v="1019"/>
    <n v="0"/>
    <n v="313"/>
    <n v="0"/>
    <n v="0"/>
    <n v="92671"/>
    <n v="81839"/>
    <n v="122758"/>
    <n v="150439"/>
    <n v="114333"/>
    <n v="99892"/>
    <n v="152848"/>
    <n v="184139"/>
    <n v="34973471.708254091"/>
    <n v="313651299.39076555"/>
    <n v="45033237.086037584"/>
    <n v="0"/>
    <n v="0"/>
    <n v="0"/>
    <n v="0"/>
    <n v="0"/>
    <n v="393658008"/>
    <n v="1672644.2990904131"/>
    <n v="31384313.504788533"/>
    <n v="9006647.4172075167"/>
    <n v="0"/>
    <n v="0"/>
    <n v="0"/>
    <n v="0"/>
    <n v="0"/>
    <n v="42063605"/>
    <n v="435721613"/>
    <n v="111580.43866837388"/>
    <n v="0"/>
    <n v="1"/>
    <n v="0"/>
    <n v="1"/>
    <n v="24249724"/>
    <n v="28421423.395399451"/>
    <n v="28421423"/>
    <n v="322"/>
    <n v="0"/>
    <n v="1"/>
    <n v="0"/>
    <n v="14.311111111111112"/>
    <n v="14.311111111111112"/>
    <n v="4"/>
    <n v="4"/>
    <n v="26641753"/>
    <n v="55063176"/>
    <n v="490784789"/>
  </r>
  <r>
    <x v="8"/>
    <n v="3780"/>
    <x v="28"/>
    <x v="333"/>
    <x v="333"/>
    <x v="326"/>
    <n v="15922"/>
    <n v="120001069246"/>
    <s v="20001120001069246"/>
    <s v="INSTITUCION EDUCATIVA CASD SIMON BOLIVAR"/>
    <n v="1"/>
    <n v="17.826291162243546"/>
    <n v="1.2484805807198591"/>
    <n v="0.1720307990061847"/>
    <n v="1.1720307990061847"/>
    <n v="3346"/>
    <n v="0"/>
    <n v="0"/>
    <n v="0"/>
    <n v="140"/>
    <n v="0"/>
    <n v="1162"/>
    <n v="0"/>
    <n v="1580"/>
    <n v="0"/>
    <n v="464"/>
    <n v="0"/>
    <n v="0"/>
    <n v="464"/>
    <n v="0"/>
    <n v="0"/>
    <n v="0"/>
    <n v="0"/>
    <n v="0"/>
    <n v="0"/>
    <n v="0"/>
    <n v="0"/>
    <n v="0"/>
    <n v="464"/>
    <n v="0"/>
    <n v="0"/>
    <n v="92671"/>
    <n v="81839"/>
    <n v="122758"/>
    <n v="150439"/>
    <n v="114333"/>
    <n v="99892"/>
    <n v="152848"/>
    <n v="184139"/>
    <n v="15205857.264458299"/>
    <n v="263006685.91115573"/>
    <n v="66758536.766522162"/>
    <n v="0"/>
    <n v="0"/>
    <n v="0"/>
    <n v="0"/>
    <n v="0"/>
    <n v="344971080"/>
    <n v="0"/>
    <n v="0"/>
    <n v="13351707.353304433"/>
    <n v="0"/>
    <n v="0"/>
    <n v="0"/>
    <n v="0"/>
    <n v="0"/>
    <n v="13351707"/>
    <n v="358322787"/>
    <n v="107089.8945008966"/>
    <n v="0"/>
    <n v="1"/>
    <n v="0"/>
    <n v="1"/>
    <n v="24249724"/>
    <n v="28421423.395399451"/>
    <n v="28421423"/>
    <n v="140"/>
    <n v="0"/>
    <n v="1"/>
    <n v="0"/>
    <n v="6.2222222222222223"/>
    <n v="6.2222222222222223"/>
    <n v="4"/>
    <n v="4"/>
    <n v="26641753"/>
    <n v="55063176"/>
    <n v="413385963"/>
  </r>
  <r>
    <x v="8"/>
    <n v="3780"/>
    <x v="28"/>
    <x v="333"/>
    <x v="333"/>
    <x v="326"/>
    <n v="15919"/>
    <n v="120001069341"/>
    <s v="20001120001069341"/>
    <s v="INSTITUCION EDUCATIVA CONSUELO ARAUJO NOGUERA"/>
    <n v="1"/>
    <n v="17.826291162243546"/>
    <n v="1.2484805807198591"/>
    <n v="0.1720307990061847"/>
    <n v="1.1720307990061847"/>
    <n v="1966"/>
    <n v="0"/>
    <n v="0"/>
    <n v="0"/>
    <n v="146"/>
    <n v="0"/>
    <n v="926"/>
    <n v="0"/>
    <n v="667"/>
    <n v="0"/>
    <n v="227"/>
    <n v="0"/>
    <n v="0"/>
    <n v="227"/>
    <n v="0"/>
    <n v="0"/>
    <n v="0"/>
    <n v="0"/>
    <n v="0"/>
    <n v="0"/>
    <n v="0"/>
    <n v="0"/>
    <n v="0"/>
    <n v="227"/>
    <n v="0"/>
    <n v="0"/>
    <n v="92671"/>
    <n v="81839"/>
    <n v="122758"/>
    <n v="150439"/>
    <n v="114333"/>
    <n v="99892"/>
    <n v="152848"/>
    <n v="184139"/>
    <n v="15857536.861506512"/>
    <n v="152797100.89586836"/>
    <n v="32659887.599139076"/>
    <n v="0"/>
    <n v="0"/>
    <n v="0"/>
    <n v="0"/>
    <n v="0"/>
    <n v="201314525"/>
    <n v="0"/>
    <n v="0"/>
    <n v="6531977.5198278157"/>
    <n v="0"/>
    <n v="0"/>
    <n v="0"/>
    <n v="0"/>
    <n v="0"/>
    <n v="6531978"/>
    <n v="207846503"/>
    <n v="105720.5"/>
    <n v="0"/>
    <n v="1"/>
    <n v="0"/>
    <n v="1"/>
    <n v="24249724"/>
    <n v="28421423.395399451"/>
    <n v="28421423"/>
    <n v="146"/>
    <n v="0"/>
    <n v="1"/>
    <n v="0"/>
    <n v="6.4888888888888889"/>
    <n v="6.4888888888888889"/>
    <n v="4"/>
    <n v="4"/>
    <n v="26641753"/>
    <n v="55063176"/>
    <n v="262909679"/>
  </r>
  <r>
    <x v="8"/>
    <n v="3780"/>
    <x v="28"/>
    <x v="333"/>
    <x v="333"/>
    <x v="326"/>
    <n v="142339"/>
    <n v="120001800006"/>
    <s v="20001120001800006"/>
    <s v="INSTITUCION EDUCATIVA NELSON MANDELA"/>
    <n v="1"/>
    <n v="17.826291162243546"/>
    <n v="1.2484805807198591"/>
    <n v="0.1720307990061847"/>
    <n v="1.1720307990061847"/>
    <n v="1192"/>
    <n v="0"/>
    <n v="0"/>
    <n v="0"/>
    <n v="120"/>
    <n v="0"/>
    <n v="650"/>
    <n v="0"/>
    <n v="337"/>
    <n v="0"/>
    <n v="85"/>
    <n v="0"/>
    <n v="0"/>
    <n v="1066"/>
    <n v="0"/>
    <n v="0"/>
    <n v="0"/>
    <n v="120"/>
    <n v="0"/>
    <n v="524"/>
    <n v="0"/>
    <n v="337"/>
    <n v="0"/>
    <n v="85"/>
    <n v="0"/>
    <n v="0"/>
    <n v="92671"/>
    <n v="81839"/>
    <n v="122758"/>
    <n v="150439"/>
    <n v="114333"/>
    <n v="99892"/>
    <n v="152848"/>
    <n v="184139"/>
    <n v="13033591.940964257"/>
    <n v="94670896.788588881"/>
    <n v="12229473.330074104"/>
    <n v="0"/>
    <n v="0"/>
    <n v="0"/>
    <n v="0"/>
    <n v="0"/>
    <n v="119933962"/>
    <n v="2606718.3881928516"/>
    <n v="16517050.078009123"/>
    <n v="2445894.6660148208"/>
    <n v="0"/>
    <n v="0"/>
    <n v="0"/>
    <n v="0"/>
    <n v="0"/>
    <n v="21569663"/>
    <n v="141503625"/>
    <n v="118711.09479865772"/>
    <n v="0"/>
    <n v="1"/>
    <n v="0"/>
    <n v="1"/>
    <n v="24249724"/>
    <n v="28421423.395399451"/>
    <n v="28421423"/>
    <n v="120"/>
    <n v="0"/>
    <n v="1"/>
    <n v="0"/>
    <n v="5.333333333333333"/>
    <n v="5.333333333333333"/>
    <n v="4"/>
    <n v="4"/>
    <n v="26641753"/>
    <n v="55063176"/>
    <n v="196566801"/>
  </r>
  <r>
    <x v="8"/>
    <n v="3780"/>
    <x v="28"/>
    <x v="333"/>
    <x v="333"/>
    <x v="326"/>
    <n v="146909"/>
    <n v="120001800073"/>
    <s v="20001120001800073"/>
    <s v="INSTITUCION EDUCATIVA OSWALDO QUINTANA QUINTANA"/>
    <n v="1"/>
    <n v="17.826291162243546"/>
    <n v="1.2484805807198591"/>
    <n v="0.1720307990061847"/>
    <n v="1.1720307990061847"/>
    <n v="1288"/>
    <n v="0"/>
    <n v="0"/>
    <n v="0"/>
    <n v="49"/>
    <n v="0"/>
    <n v="648"/>
    <n v="0"/>
    <n v="460"/>
    <n v="0"/>
    <n v="131"/>
    <n v="0"/>
    <n v="0"/>
    <n v="968"/>
    <n v="0"/>
    <n v="0"/>
    <n v="0"/>
    <n v="25"/>
    <n v="0"/>
    <n v="352"/>
    <n v="0"/>
    <n v="460"/>
    <n v="0"/>
    <n v="131"/>
    <n v="0"/>
    <n v="0"/>
    <n v="92671"/>
    <n v="81839"/>
    <n v="122758"/>
    <n v="150439"/>
    <n v="114333"/>
    <n v="99892"/>
    <n v="152848"/>
    <n v="184139"/>
    <n v="5322050.0425604051"/>
    <n v="106276954.0443328"/>
    <n v="18847776.543996561"/>
    <n v="0"/>
    <n v="0"/>
    <n v="0"/>
    <n v="0"/>
    <n v="0"/>
    <n v="130446781"/>
    <n v="543066.33087351068"/>
    <n v="15577055.358122427"/>
    <n v="3769555.308799312"/>
    <n v="0"/>
    <n v="0"/>
    <n v="0"/>
    <n v="0"/>
    <n v="0"/>
    <n v="19889677"/>
    <n v="150336458"/>
    <n v="116720.85248447205"/>
    <n v="0"/>
    <n v="1"/>
    <n v="0"/>
    <n v="1"/>
    <n v="24249724"/>
    <n v="28421423.395399451"/>
    <n v="28421423"/>
    <n v="49"/>
    <n v="0"/>
    <n v="1"/>
    <n v="0"/>
    <n v="2.1777777777777776"/>
    <n v="2.1777777777777776"/>
    <n v="2.1777777777777776"/>
    <n v="3"/>
    <n v="19981315"/>
    <n v="48402738"/>
    <n v="198739196"/>
  </r>
  <r>
    <x v="8"/>
    <n v="3779"/>
    <x v="29"/>
    <x v="335"/>
    <x v="335"/>
    <x v="328"/>
    <n v="17434"/>
    <n v="120011000016"/>
    <s v="20011120011000016"/>
    <s v="INSTITUCION EDUCATIVA JOSE MARIA CAMPO SERRANO"/>
    <n v="1"/>
    <n v="18.794741909825429"/>
    <n v="1.3163069132270098"/>
    <n v="0.18229280829348779"/>
    <n v="1.1822928082934878"/>
    <n v="2437"/>
    <n v="0"/>
    <n v="0"/>
    <n v="0"/>
    <n v="192"/>
    <n v="0"/>
    <n v="1038"/>
    <n v="0"/>
    <n v="947"/>
    <n v="0"/>
    <n v="0"/>
    <n v="0"/>
    <n v="26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036337.312774237"/>
    <n v="192063957.35879254"/>
    <n v="0"/>
    <n v="46244366.424584642"/>
    <n v="0"/>
    <n v="0"/>
    <n v="0"/>
    <n v="0"/>
    <n v="259344661"/>
    <n v="0"/>
    <n v="0"/>
    <n v="0"/>
    <n v="0"/>
    <n v="0"/>
    <n v="0"/>
    <n v="0"/>
    <n v="0"/>
    <n v="0"/>
    <n v="259344661"/>
    <n v="106419.63931062783"/>
    <n v="0"/>
    <n v="0"/>
    <n v="1"/>
    <n v="1"/>
    <n v="24249724"/>
    <n v="28670274.288301989"/>
    <n v="28670274"/>
    <n v="192"/>
    <n v="1"/>
    <n v="0"/>
    <n v="0"/>
    <n v="8.5333333333333332"/>
    <n v="8.5333333333333332"/>
    <n v="4"/>
    <n v="4"/>
    <n v="6660438"/>
    <n v="35330712"/>
    <n v="294675373"/>
  </r>
  <r>
    <x v="8"/>
    <n v="3779"/>
    <x v="29"/>
    <x v="335"/>
    <x v="335"/>
    <x v="328"/>
    <n v="17435"/>
    <n v="120011000024"/>
    <s v="20011120011000024"/>
    <s v="INSTITUCION EDUCATIVA GUILLERMO LEON VALENCIA"/>
    <n v="1"/>
    <n v="18.794741909825429"/>
    <n v="1.3163069132270098"/>
    <n v="0.18229280829348779"/>
    <n v="1.1822928082934878"/>
    <n v="2660"/>
    <n v="0"/>
    <n v="0"/>
    <n v="0"/>
    <n v="167"/>
    <n v="0"/>
    <n v="1133"/>
    <n v="0"/>
    <n v="964"/>
    <n v="0"/>
    <n v="0"/>
    <n v="0"/>
    <n v="39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297230.891840089"/>
    <n v="202900815.40624079"/>
    <n v="0"/>
    <n v="70433727.323598146"/>
    <n v="0"/>
    <n v="0"/>
    <n v="0"/>
    <n v="0"/>
    <n v="291631774"/>
    <n v="0"/>
    <n v="0"/>
    <n v="0"/>
    <n v="0"/>
    <n v="0"/>
    <n v="0"/>
    <n v="0"/>
    <n v="0"/>
    <n v="0"/>
    <n v="291631774"/>
    <n v="109636.0052631579"/>
    <n v="0"/>
    <n v="0"/>
    <n v="1"/>
    <n v="1"/>
    <n v="24249724"/>
    <n v="28670274.288301989"/>
    <n v="28670274"/>
    <n v="167"/>
    <n v="1"/>
    <n v="0"/>
    <n v="0"/>
    <n v="7.4222222222222225"/>
    <n v="7.4222222222222225"/>
    <n v="4"/>
    <n v="4"/>
    <n v="6660438"/>
    <n v="35330712"/>
    <n v="326962486"/>
  </r>
  <r>
    <x v="8"/>
    <n v="3779"/>
    <x v="29"/>
    <x v="335"/>
    <x v="335"/>
    <x v="328"/>
    <n v="17436"/>
    <n v="120011000075"/>
    <s v="20011120011000075"/>
    <s v="INSTITUCION EDUCATIVA SAGRADO CORAZON"/>
    <n v="1"/>
    <n v="18.794741909825429"/>
    <n v="1.3163069132270098"/>
    <n v="0.18229280829348779"/>
    <n v="1.1822928082934878"/>
    <n v="1316"/>
    <n v="0"/>
    <n v="0"/>
    <n v="0"/>
    <n v="78"/>
    <n v="0"/>
    <n v="687"/>
    <n v="0"/>
    <n v="454"/>
    <n v="0"/>
    <n v="9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46012.0333145335"/>
    <n v="110400491.35837899"/>
    <n v="14078182.354367722"/>
    <n v="0"/>
    <n v="0"/>
    <n v="0"/>
    <n v="0"/>
    <n v="0"/>
    <n v="133024686"/>
    <n v="0"/>
    <n v="0"/>
    <n v="0"/>
    <n v="0"/>
    <n v="0"/>
    <n v="0"/>
    <n v="0"/>
    <n v="0"/>
    <n v="0"/>
    <n v="133024686"/>
    <n v="101082.58814589666"/>
    <n v="0"/>
    <n v="0"/>
    <n v="1"/>
    <n v="1"/>
    <n v="24249724"/>
    <n v="28670274.288301989"/>
    <n v="28670274"/>
    <n v="78"/>
    <n v="1"/>
    <n v="0"/>
    <n v="0"/>
    <n v="3.4666666666666668"/>
    <n v="3.4666666666666668"/>
    <n v="3.4666666666666668"/>
    <n v="4"/>
    <n v="6660438"/>
    <n v="35330712"/>
    <n v="168355398"/>
  </r>
  <r>
    <x v="8"/>
    <n v="3779"/>
    <x v="29"/>
    <x v="335"/>
    <x v="335"/>
    <x v="328"/>
    <n v="17437"/>
    <n v="120011001012"/>
    <s v="20011120011001012"/>
    <s v="INSTITUCION EDUCATIVA LA UNION"/>
    <n v="1"/>
    <n v="18.794741909825429"/>
    <n v="1.3163069132270098"/>
    <n v="0.18229280829348779"/>
    <n v="1.1822928082934878"/>
    <n v="1107"/>
    <n v="0"/>
    <n v="0"/>
    <n v="0"/>
    <n v="97"/>
    <n v="0"/>
    <n v="487"/>
    <n v="0"/>
    <n v="402"/>
    <n v="0"/>
    <n v="1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627732.913224483"/>
    <n v="86017560.751620442"/>
    <n v="17561443.967819531"/>
    <n v="0"/>
    <n v="0"/>
    <n v="0"/>
    <n v="0"/>
    <n v="0"/>
    <n v="114206738"/>
    <n v="0"/>
    <n v="0"/>
    <n v="0"/>
    <n v="0"/>
    <n v="0"/>
    <n v="0"/>
    <n v="0"/>
    <n v="0"/>
    <n v="0"/>
    <n v="114206738"/>
    <n v="103167.78500451671"/>
    <n v="0"/>
    <n v="0"/>
    <n v="1"/>
    <n v="1"/>
    <n v="24249724"/>
    <n v="28670274.288301989"/>
    <n v="28670274"/>
    <n v="97"/>
    <n v="1"/>
    <n v="0"/>
    <n v="0"/>
    <n v="4.3111111111111109"/>
    <n v="4.3111111111111109"/>
    <n v="4"/>
    <n v="4"/>
    <n v="6660438"/>
    <n v="35330712"/>
    <n v="149537450"/>
  </r>
  <r>
    <x v="8"/>
    <n v="3779"/>
    <x v="29"/>
    <x v="335"/>
    <x v="335"/>
    <x v="328"/>
    <n v="17438"/>
    <n v="120011001039"/>
    <s v="20011120011001039"/>
    <s v="INSTITUCION EDUCATIVA SAN MIGUEL"/>
    <n v="1"/>
    <n v="18.794741909825429"/>
    <n v="1.3163069132270098"/>
    <n v="0.18229280829348779"/>
    <n v="1.1822928082934878"/>
    <n v="1947"/>
    <n v="0"/>
    <n v="0"/>
    <n v="0"/>
    <n v="129"/>
    <n v="0"/>
    <n v="985"/>
    <n v="0"/>
    <n v="624"/>
    <n v="0"/>
    <n v="2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133789.13202019"/>
    <n v="155683076.77093059"/>
    <n v="30333403.217142824"/>
    <n v="0"/>
    <n v="0"/>
    <n v="0"/>
    <n v="0"/>
    <n v="0"/>
    <n v="200150269"/>
    <n v="0"/>
    <n v="0"/>
    <n v="0"/>
    <n v="0"/>
    <n v="0"/>
    <n v="0"/>
    <n v="0"/>
    <n v="0"/>
    <n v="0"/>
    <n v="200150269"/>
    <n v="102799.3163841808"/>
    <n v="0"/>
    <n v="0"/>
    <n v="1"/>
    <n v="1"/>
    <n v="24249724"/>
    <n v="28670274.288301989"/>
    <n v="28670274"/>
    <n v="129"/>
    <n v="1"/>
    <n v="0"/>
    <n v="0"/>
    <n v="5.7333333333333334"/>
    <n v="5.7333333333333334"/>
    <n v="4"/>
    <n v="4"/>
    <n v="6660438"/>
    <n v="35330712"/>
    <n v="235480981"/>
  </r>
  <r>
    <x v="8"/>
    <n v="3779"/>
    <x v="29"/>
    <x v="335"/>
    <x v="335"/>
    <x v="328"/>
    <n v="17439"/>
    <n v="120011001047"/>
    <s v="20011120011001047"/>
    <s v="INSTITUCION EDUCATIVA NUESTRA SEÑORA DEL CARMEN"/>
    <n v="1"/>
    <n v="18.794741909825429"/>
    <n v="1.3163069132270098"/>
    <n v="0.18229280829348779"/>
    <n v="1.1822928082934878"/>
    <n v="3020"/>
    <n v="0"/>
    <n v="0"/>
    <n v="0"/>
    <n v="168"/>
    <n v="0"/>
    <n v="1318"/>
    <n v="0"/>
    <n v="1123"/>
    <n v="0"/>
    <n v="0"/>
    <n v="0"/>
    <n v="41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406795.148677457"/>
    <n v="236185450.83768895"/>
    <n v="0"/>
    <n v="73101671.540401116"/>
    <n v="0"/>
    <n v="0"/>
    <n v="0"/>
    <n v="0"/>
    <n v="327693918"/>
    <n v="0"/>
    <n v="0"/>
    <n v="0"/>
    <n v="0"/>
    <n v="0"/>
    <n v="0"/>
    <n v="0"/>
    <n v="0"/>
    <n v="0"/>
    <n v="327693918"/>
    <n v="108507.91986754967"/>
    <n v="0"/>
    <n v="0"/>
    <n v="1"/>
    <n v="1"/>
    <n v="24249724"/>
    <n v="28670274.288301989"/>
    <n v="28670274"/>
    <n v="168"/>
    <n v="1"/>
    <n v="0"/>
    <n v="0"/>
    <n v="7.4666666666666668"/>
    <n v="7.4666666666666668"/>
    <n v="4"/>
    <n v="4"/>
    <n v="6660438"/>
    <n v="35330712"/>
    <n v="363024630"/>
  </r>
  <r>
    <x v="8"/>
    <n v="3779"/>
    <x v="29"/>
    <x v="335"/>
    <x v="335"/>
    <x v="328"/>
    <n v="17440"/>
    <n v="120011001331"/>
    <s v="20011120011001331"/>
    <s v="INSTITUCION EDUCATIVA JORGE ELIECER GAITAN"/>
    <n v="1"/>
    <n v="18.794741909825429"/>
    <n v="1.3163069132270098"/>
    <n v="0.18229280829348779"/>
    <n v="1.1822928082934878"/>
    <n v="2085"/>
    <n v="0"/>
    <n v="0"/>
    <n v="0"/>
    <n v="126"/>
    <n v="0"/>
    <n v="1013"/>
    <n v="0"/>
    <n v="732"/>
    <n v="0"/>
    <n v="21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805096.361508092"/>
    <n v="168842118.68568915"/>
    <n v="31059082.719945282"/>
    <n v="0"/>
    <n v="0"/>
    <n v="0"/>
    <n v="0"/>
    <n v="0"/>
    <n v="213706298"/>
    <n v="0"/>
    <n v="0"/>
    <n v="0"/>
    <n v="0"/>
    <n v="0"/>
    <n v="0"/>
    <n v="0"/>
    <n v="0"/>
    <n v="0"/>
    <n v="213706298"/>
    <n v="102497.02541966426"/>
    <n v="0"/>
    <n v="0"/>
    <n v="1"/>
    <n v="1"/>
    <n v="24249724"/>
    <n v="28670274.288301989"/>
    <n v="28670274"/>
    <n v="126"/>
    <n v="1"/>
    <n v="0"/>
    <n v="0"/>
    <n v="5.6"/>
    <n v="5.6"/>
    <n v="4"/>
    <n v="4"/>
    <n v="6660438"/>
    <n v="35330712"/>
    <n v="249037010"/>
  </r>
  <r>
    <x v="8"/>
    <n v="3779"/>
    <x v="29"/>
    <x v="335"/>
    <x v="335"/>
    <x v="328"/>
    <n v="17441"/>
    <n v="120011001454"/>
    <s v="20011120011001454"/>
    <s v="INSTITUCION EDUCATIVA LAUREANO GOMEZ CASTRO"/>
    <n v="1"/>
    <n v="18.794741909825429"/>
    <n v="1.3163069132270098"/>
    <n v="0.18229280829348779"/>
    <n v="1.1822928082934878"/>
    <n v="1069"/>
    <n v="0"/>
    <n v="0"/>
    <n v="0"/>
    <n v="24"/>
    <n v="0"/>
    <n v="440"/>
    <n v="0"/>
    <n v="439"/>
    <n v="0"/>
    <n v="0"/>
    <n v="0"/>
    <n v="16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29542.1640967797"/>
    <n v="85049984.140241131"/>
    <n v="0"/>
    <n v="29525249.332619425"/>
    <n v="0"/>
    <n v="0"/>
    <n v="0"/>
    <n v="0"/>
    <n v="117204776"/>
    <n v="0"/>
    <n v="0"/>
    <n v="0"/>
    <n v="0"/>
    <n v="0"/>
    <n v="0"/>
    <n v="0"/>
    <n v="0"/>
    <n v="0"/>
    <n v="117204776"/>
    <n v="109639.6407857811"/>
    <n v="0"/>
    <n v="0"/>
    <n v="1"/>
    <n v="1"/>
    <n v="24249724"/>
    <n v="28670274.288301989"/>
    <n v="28670274"/>
    <n v="24"/>
    <n v="1"/>
    <n v="0"/>
    <n v="0"/>
    <n v="1.0666666666666667"/>
    <n v="1.0666666666666667"/>
    <n v="1.0666666666666667"/>
    <n v="2"/>
    <n v="6660438"/>
    <n v="35330712"/>
    <n v="152535488"/>
  </r>
  <r>
    <x v="8"/>
    <n v="3779"/>
    <x v="29"/>
    <x v="336"/>
    <x v="336"/>
    <x v="329"/>
    <n v="17809"/>
    <n v="120013000374"/>
    <s v="20013120013000374"/>
    <s v="INSTITUCION EDUCATIVA LAS FLORES"/>
    <n v="1"/>
    <n v="28.66695168875588"/>
    <n v="2.0077161405088195"/>
    <n v="0.28690185391666023"/>
    <n v="1.2869018539166603"/>
    <n v="1853"/>
    <n v="0"/>
    <n v="0"/>
    <n v="0"/>
    <n v="120"/>
    <n v="0"/>
    <n v="785"/>
    <n v="0"/>
    <n v="738"/>
    <n v="0"/>
    <n v="0"/>
    <n v="0"/>
    <n v="21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311017.804517299"/>
    <n v="160400472.73295012"/>
    <n v="0"/>
    <n v="40656047.880287379"/>
    <n v="0"/>
    <n v="0"/>
    <n v="0"/>
    <n v="0"/>
    <n v="215367538"/>
    <n v="0"/>
    <n v="0"/>
    <n v="0"/>
    <n v="0"/>
    <n v="0"/>
    <n v="0"/>
    <n v="0"/>
    <n v="0"/>
    <n v="0"/>
    <n v="215367538"/>
    <n v="116226.41014570965"/>
    <n v="0"/>
    <n v="1"/>
    <n v="1"/>
    <n v="1"/>
    <n v="24249724"/>
    <n v="31207014.772567332"/>
    <n v="31207015"/>
    <n v="120"/>
    <n v="0"/>
    <n v="1"/>
    <n v="0"/>
    <n v="5.333333333333333"/>
    <n v="5.333333333333333"/>
    <n v="4"/>
    <n v="4"/>
    <n v="26641753"/>
    <n v="57848768"/>
    <n v="273216306"/>
  </r>
  <r>
    <x v="8"/>
    <n v="3779"/>
    <x v="29"/>
    <x v="336"/>
    <x v="336"/>
    <x v="329"/>
    <n v="17810"/>
    <n v="120013000463"/>
    <s v="20013120013000463"/>
    <s v="INSTITUCION EDUCATIVA NACIONAL AGUSTIN CODAZZI"/>
    <n v="1"/>
    <n v="28.66695168875588"/>
    <n v="2.0077161405088195"/>
    <n v="0.28690185391666023"/>
    <n v="1.2869018539166603"/>
    <n v="4164"/>
    <n v="0"/>
    <n v="55"/>
    <n v="0"/>
    <n v="304"/>
    <n v="0"/>
    <n v="2053"/>
    <n v="0"/>
    <n v="1284"/>
    <n v="0"/>
    <n v="468"/>
    <n v="0"/>
    <n v="0"/>
    <n v="468"/>
    <n v="0"/>
    <n v="0"/>
    <n v="0"/>
    <n v="0"/>
    <n v="0"/>
    <n v="0"/>
    <n v="0"/>
    <n v="0"/>
    <n v="0"/>
    <n v="468"/>
    <n v="0"/>
    <n v="0"/>
    <n v="92671"/>
    <n v="81839"/>
    <n v="122758"/>
    <n v="150439"/>
    <n v="114333"/>
    <n v="99892"/>
    <n v="152848"/>
    <n v="184139"/>
    <n v="42813794.931847587"/>
    <n v="351448704.86530173"/>
    <n v="73933468.962491453"/>
    <n v="0"/>
    <n v="0"/>
    <n v="0"/>
    <n v="0"/>
    <n v="0"/>
    <n v="468195969"/>
    <n v="0"/>
    <n v="0"/>
    <n v="14786693.792498291"/>
    <n v="0"/>
    <n v="0"/>
    <n v="0"/>
    <n v="0"/>
    <n v="0"/>
    <n v="14786694"/>
    <n v="482982663"/>
    <n v="115990.07276657061"/>
    <n v="0"/>
    <n v="1"/>
    <n v="1"/>
    <n v="1"/>
    <n v="24249724"/>
    <n v="31207014.772567332"/>
    <n v="31207015"/>
    <n v="359"/>
    <n v="0"/>
    <n v="1"/>
    <n v="0"/>
    <n v="15.955555555555556"/>
    <n v="15.955555555555556"/>
    <n v="4"/>
    <n v="4"/>
    <n v="26641753"/>
    <n v="57848768"/>
    <n v="540831431"/>
  </r>
  <r>
    <x v="8"/>
    <n v="3779"/>
    <x v="29"/>
    <x v="336"/>
    <x v="336"/>
    <x v="329"/>
    <n v="17811"/>
    <n v="120013000471"/>
    <s v="20013120013000471"/>
    <s v="INSTITUCION EDUCATIVA FRANCISCO DE PAULA SANTANDER"/>
    <n v="1"/>
    <n v="28.66695168875588"/>
    <n v="2.0077161405088195"/>
    <n v="0.28690185391666023"/>
    <n v="1.2869018539166603"/>
    <n v="2817"/>
    <n v="0"/>
    <n v="48"/>
    <n v="0"/>
    <n v="265"/>
    <n v="0"/>
    <n v="1269"/>
    <n v="0"/>
    <n v="1006"/>
    <n v="0"/>
    <n v="4"/>
    <n v="0"/>
    <n v="22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7327904.773449287"/>
    <n v="239600180.87160966"/>
    <n v="631909.99113240559"/>
    <n v="43560051.300307907"/>
    <n v="0"/>
    <n v="0"/>
    <n v="0"/>
    <n v="0"/>
    <n v="321120047"/>
    <n v="0"/>
    <n v="0"/>
    <n v="0"/>
    <n v="0"/>
    <n v="0"/>
    <n v="0"/>
    <n v="0"/>
    <n v="0"/>
    <n v="0"/>
    <n v="321120047"/>
    <n v="113993.62690805821"/>
    <n v="0"/>
    <n v="1"/>
    <n v="1"/>
    <n v="1"/>
    <n v="24249724"/>
    <n v="31207014.772567332"/>
    <n v="31207015"/>
    <n v="313"/>
    <n v="1"/>
    <n v="0"/>
    <n v="0"/>
    <n v="13.911111111111111"/>
    <n v="13.911111111111111"/>
    <n v="4"/>
    <n v="4"/>
    <n v="6660438"/>
    <n v="37867453"/>
    <n v="358987500"/>
  </r>
  <r>
    <x v="8"/>
    <n v="3779"/>
    <x v="29"/>
    <x v="336"/>
    <x v="336"/>
    <x v="329"/>
    <n v="17812"/>
    <n v="120013021959"/>
    <s v="20013120013021959"/>
    <s v="INSTITUCION EDUCATIVA ANTONIO GALO LAFAURIE CELEDON"/>
    <n v="1"/>
    <n v="28.66695168875588"/>
    <n v="2.0077161405088195"/>
    <n v="0.28690185391666023"/>
    <n v="1.2869018539166603"/>
    <n v="1403"/>
    <n v="0"/>
    <n v="17"/>
    <n v="0"/>
    <n v="134"/>
    <n v="0"/>
    <n v="787"/>
    <n v="0"/>
    <n v="372"/>
    <n v="0"/>
    <n v="0"/>
    <n v="0"/>
    <n v="93"/>
    <n v="997"/>
    <n v="0"/>
    <n v="17"/>
    <n v="0"/>
    <n v="134"/>
    <n v="0"/>
    <n v="381"/>
    <n v="0"/>
    <n v="372"/>
    <n v="0"/>
    <n v="0"/>
    <n v="0"/>
    <n v="93"/>
    <n v="92671"/>
    <n v="81839"/>
    <n v="122758"/>
    <n v="150439"/>
    <n v="114333"/>
    <n v="99892"/>
    <n v="152848"/>
    <n v="184139"/>
    <n v="18008030.737350937"/>
    <n v="122064443.79349257"/>
    <n v="0"/>
    <n v="18004821.204127267"/>
    <n v="0"/>
    <n v="0"/>
    <n v="0"/>
    <n v="0"/>
    <n v="158077296"/>
    <n v="3601606.1474701874"/>
    <n v="15861005.379896447"/>
    <n v="0"/>
    <n v="3600964.2408254538"/>
    <n v="0"/>
    <n v="0"/>
    <n v="0"/>
    <n v="0"/>
    <n v="23063576"/>
    <n v="181140872"/>
    <n v="129109.67355666429"/>
    <n v="0"/>
    <n v="1"/>
    <n v="1"/>
    <n v="1"/>
    <n v="24249724"/>
    <n v="31207014.772567332"/>
    <n v="31207015"/>
    <n v="151"/>
    <n v="0"/>
    <n v="1"/>
    <n v="0"/>
    <n v="6.7111111111111112"/>
    <n v="6.7111111111111112"/>
    <n v="4"/>
    <n v="4"/>
    <n v="26641753"/>
    <n v="57848768"/>
    <n v="238989640"/>
  </r>
  <r>
    <x v="8"/>
    <n v="3779"/>
    <x v="29"/>
    <x v="337"/>
    <x v="337"/>
    <x v="330"/>
    <n v="17658"/>
    <n v="120032000202"/>
    <s v="20032120032000202"/>
    <s v="INSTITUCION EDUCATIVA ALVARO ARAUJO NOGUERA"/>
    <n v="1"/>
    <n v="37.750895085168708"/>
    <n v="2.6439184118371681"/>
    <n v="0.38315818056216383"/>
    <n v="1.3831581805621638"/>
    <n v="2467"/>
    <n v="0"/>
    <n v="0"/>
    <n v="0"/>
    <n v="159"/>
    <n v="0"/>
    <n v="1172"/>
    <n v="0"/>
    <n v="875"/>
    <n v="0"/>
    <n v="261"/>
    <n v="0"/>
    <n v="0"/>
    <n v="1803"/>
    <n v="0"/>
    <n v="0"/>
    <n v="0"/>
    <n v="79"/>
    <n v="0"/>
    <n v="588"/>
    <n v="0"/>
    <n v="875"/>
    <n v="0"/>
    <n v="261"/>
    <n v="0"/>
    <n v="0"/>
    <n v="92671"/>
    <n v="81839"/>
    <n v="122758"/>
    <n v="150439"/>
    <n v="114333"/>
    <n v="99892"/>
    <n v="152848"/>
    <n v="184139"/>
    <n v="20380405.628389329"/>
    <n v="231712789.94798809"/>
    <n v="44316164.03358648"/>
    <n v="0"/>
    <n v="0"/>
    <n v="0"/>
    <n v="0"/>
    <n v="0"/>
    <n v="296409360"/>
    <n v="2025222.6976638453"/>
    <n v="33121232.212399282"/>
    <n v="8863232.8067172952"/>
    <n v="0"/>
    <n v="0"/>
    <n v="0"/>
    <n v="0"/>
    <n v="0"/>
    <n v="44009688"/>
    <n v="340419048"/>
    <n v="137989.07498986623"/>
    <n v="0"/>
    <n v="0"/>
    <n v="0"/>
    <n v="0"/>
    <n v="19701352"/>
    <n v="27250086.186934747"/>
    <n v="27250086"/>
    <n v="159"/>
    <n v="1"/>
    <n v="0"/>
    <n v="0"/>
    <n v="7.0666666666666664"/>
    <n v="7.0666666666666664"/>
    <n v="4"/>
    <n v="4"/>
    <n v="6660438"/>
    <n v="33910524"/>
    <n v="374329572"/>
  </r>
  <r>
    <x v="8"/>
    <n v="3779"/>
    <x v="29"/>
    <x v="338"/>
    <x v="338"/>
    <x v="331"/>
    <n v="17668"/>
    <n v="120045000210"/>
    <s v="20045120045000210"/>
    <s v="INSTITUCION EDUCATIVA ANGELA MARIA TORRES SUAREZ"/>
    <n v="1"/>
    <n v="35.523102471427173"/>
    <n v="2.4878929216881902"/>
    <n v="0.3595517880331851"/>
    <n v="1.3595517880331851"/>
    <n v="2159"/>
    <n v="0"/>
    <n v="46"/>
    <n v="0"/>
    <n v="151"/>
    <n v="0"/>
    <n v="942"/>
    <n v="0"/>
    <n v="729"/>
    <n v="0"/>
    <n v="29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820231.678518191"/>
    <n v="185922743.52279672"/>
    <n v="48566694.793054923"/>
    <n v="0"/>
    <n v="0"/>
    <n v="0"/>
    <n v="0"/>
    <n v="0"/>
    <n v="259309670"/>
    <n v="0"/>
    <n v="0"/>
    <n v="0"/>
    <n v="0"/>
    <n v="0"/>
    <n v="0"/>
    <n v="0"/>
    <n v="0"/>
    <n v="0"/>
    <n v="259309670"/>
    <n v="120106.37795275591"/>
    <n v="0"/>
    <n v="1"/>
    <n v="1"/>
    <n v="1"/>
    <n v="24249724"/>
    <n v="32968755.62351124"/>
    <n v="32968756"/>
    <n v="197"/>
    <n v="0"/>
    <n v="1"/>
    <n v="0"/>
    <n v="8.7555555555555564"/>
    <n v="8.7555555555555564"/>
    <n v="4"/>
    <n v="4"/>
    <n v="26641753"/>
    <n v="59610509"/>
    <n v="318920179"/>
  </r>
  <r>
    <x v="8"/>
    <n v="3779"/>
    <x v="29"/>
    <x v="338"/>
    <x v="338"/>
    <x v="331"/>
    <n v="17669"/>
    <n v="120045000244"/>
    <s v="20045120045000244"/>
    <s v="INSTITUCION EDUCATIVA TRUJILLO"/>
    <n v="1"/>
    <n v="35.523102471427173"/>
    <n v="2.4878929216881902"/>
    <n v="0.3595517880331851"/>
    <n v="1.3595517880331851"/>
    <n v="1691"/>
    <n v="0"/>
    <n v="0"/>
    <n v="0"/>
    <n v="122"/>
    <n v="0"/>
    <n v="747"/>
    <n v="0"/>
    <n v="610"/>
    <n v="0"/>
    <n v="212"/>
    <n v="0"/>
    <n v="0"/>
    <n v="1691"/>
    <n v="0"/>
    <n v="0"/>
    <n v="0"/>
    <n v="122"/>
    <n v="0"/>
    <n v="747"/>
    <n v="0"/>
    <n v="610"/>
    <n v="0"/>
    <n v="212"/>
    <n v="0"/>
    <n v="0"/>
    <n v="92671"/>
    <n v="81839"/>
    <n v="122758"/>
    <n v="150439"/>
    <n v="114333"/>
    <n v="99892"/>
    <n v="152848"/>
    <n v="184139"/>
    <n v="15370904.897356443"/>
    <n v="150985734.86561051"/>
    <n v="35381921.97982008"/>
    <n v="0"/>
    <n v="0"/>
    <n v="0"/>
    <n v="0"/>
    <n v="0"/>
    <n v="201738562"/>
    <n v="3074180.9794712882"/>
    <n v="30197146.973122105"/>
    <n v="7076384.3959640162"/>
    <n v="0"/>
    <n v="0"/>
    <n v="0"/>
    <n v="0"/>
    <n v="0"/>
    <n v="40347712"/>
    <n v="242086274"/>
    <n v="143161.60496747488"/>
    <n v="0"/>
    <n v="1"/>
    <n v="1"/>
    <n v="1"/>
    <n v="24249724"/>
    <n v="32968755.62351124"/>
    <n v="32968756"/>
    <n v="122"/>
    <n v="0"/>
    <n v="1"/>
    <n v="0"/>
    <n v="5.4222222222222225"/>
    <n v="5.4222222222222225"/>
    <n v="4"/>
    <n v="4"/>
    <n v="26641753"/>
    <n v="59610509"/>
    <n v="301696783"/>
  </r>
  <r>
    <x v="8"/>
    <n v="3779"/>
    <x v="29"/>
    <x v="339"/>
    <x v="339"/>
    <x v="332"/>
    <n v="17675"/>
    <n v="120060000072"/>
    <s v="20060120060000072"/>
    <s v="INSTITUCION EDUCATIVA ELOY QUINTERO ARAUJO"/>
    <n v="1"/>
    <n v="31.771513907037519"/>
    <n v="2.2251469905877528"/>
    <n v="0.31979877345187147"/>
    <n v="1.3197987734518715"/>
    <n v="3350"/>
    <n v="0"/>
    <n v="0"/>
    <n v="0"/>
    <n v="222"/>
    <n v="0"/>
    <n v="1454"/>
    <n v="0"/>
    <n v="1219"/>
    <n v="0"/>
    <n v="4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152170.01387196"/>
    <n v="288713434.59627056"/>
    <n v="73717215.313289195"/>
    <n v="0"/>
    <n v="0"/>
    <n v="0"/>
    <n v="0"/>
    <n v="0"/>
    <n v="389582820"/>
    <n v="0"/>
    <n v="0"/>
    <n v="0"/>
    <n v="0"/>
    <n v="0"/>
    <n v="0"/>
    <n v="0"/>
    <n v="0"/>
    <n v="0"/>
    <n v="389582820"/>
    <n v="116293.37910447762"/>
    <n v="0"/>
    <n v="0"/>
    <n v="1"/>
    <n v="1"/>
    <n v="24249724"/>
    <n v="32004755.991746411"/>
    <n v="32004756"/>
    <n v="222"/>
    <n v="1"/>
    <n v="0"/>
    <n v="0"/>
    <n v="9.8666666666666671"/>
    <n v="9.8666666666666671"/>
    <n v="4"/>
    <n v="4"/>
    <n v="6660438"/>
    <n v="38665194"/>
    <n v="428248014"/>
  </r>
  <r>
    <x v="8"/>
    <n v="3779"/>
    <x v="29"/>
    <x v="340"/>
    <x v="340"/>
    <x v="333"/>
    <n v="17686"/>
    <n v="120175000050"/>
    <s v="20175120175000050"/>
    <s v="INSTITUCION EDUCATIVA LA INMACULADA"/>
    <n v="1"/>
    <n v="30.371300211416489"/>
    <n v="2.1270817457238387"/>
    <n v="0.30496166791547757"/>
    <n v="1.3049616679154776"/>
    <n v="936"/>
    <n v="0"/>
    <n v="0"/>
    <n v="0"/>
    <n v="69"/>
    <n v="0"/>
    <n v="407"/>
    <n v="0"/>
    <n v="338"/>
    <n v="0"/>
    <n v="8"/>
    <n v="0"/>
    <n v="114"/>
    <n v="936"/>
    <n v="0"/>
    <n v="0"/>
    <n v="0"/>
    <n v="69"/>
    <n v="0"/>
    <n v="407"/>
    <n v="0"/>
    <n v="338"/>
    <n v="0"/>
    <n v="8"/>
    <n v="0"/>
    <n v="114"/>
    <n v="92671"/>
    <n v="81839"/>
    <n v="122758"/>
    <n v="150439"/>
    <n v="114333"/>
    <n v="99892"/>
    <n v="152848"/>
    <n v="184139"/>
    <n v="8344315.0881902706"/>
    <n v="79563584.665698409"/>
    <n v="1281555.8754397456"/>
    <n v="22380152.632987164"/>
    <n v="0"/>
    <n v="0"/>
    <n v="0"/>
    <n v="0"/>
    <n v="111569608"/>
    <n v="1668863.0176380542"/>
    <n v="15912716.933139682"/>
    <n v="256311.17508794914"/>
    <n v="4476030.5265974337"/>
    <n v="0"/>
    <n v="0"/>
    <n v="0"/>
    <n v="0"/>
    <n v="22313922"/>
    <n v="133883530"/>
    <n v="143037.95940170941"/>
    <n v="0"/>
    <n v="0"/>
    <n v="0"/>
    <n v="0"/>
    <n v="19701352"/>
    <n v="25709509.166109931"/>
    <n v="25709509"/>
    <n v="69"/>
    <n v="1"/>
    <n v="0"/>
    <n v="0"/>
    <n v="3.0666666666666669"/>
    <n v="3.0666666666666669"/>
    <n v="3.0666666666666669"/>
    <n v="4"/>
    <n v="6660438"/>
    <n v="32369947"/>
    <n v="166253477"/>
  </r>
  <r>
    <x v="8"/>
    <n v="3779"/>
    <x v="29"/>
    <x v="340"/>
    <x v="340"/>
    <x v="333"/>
    <n v="17683"/>
    <n v="120175000432"/>
    <s v="20175120175000432"/>
    <s v="INSTITUCION EDUCATIVA FRANCISCO DE PAULA SANTANDER"/>
    <n v="1"/>
    <n v="30.371300211416489"/>
    <n v="2.1270817457238387"/>
    <n v="0.30496166791547757"/>
    <n v="1.3049616679154776"/>
    <n v="476"/>
    <n v="0"/>
    <n v="0"/>
    <n v="0"/>
    <n v="40"/>
    <n v="0"/>
    <n v="221"/>
    <n v="0"/>
    <n v="179"/>
    <n v="0"/>
    <n v="3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37284.109095809"/>
    <n v="42718703.176213913"/>
    <n v="5767001.4394788556"/>
    <n v="0"/>
    <n v="0"/>
    <n v="0"/>
    <n v="0"/>
    <n v="0"/>
    <n v="53322989"/>
    <n v="0"/>
    <n v="0"/>
    <n v="0"/>
    <n v="0"/>
    <n v="0"/>
    <n v="0"/>
    <n v="0"/>
    <n v="0"/>
    <n v="0"/>
    <n v="53322989"/>
    <n v="112023.08613445378"/>
    <n v="0"/>
    <n v="0"/>
    <n v="0"/>
    <n v="0"/>
    <n v="19701352"/>
    <n v="25709509.166109931"/>
    <n v="25709509"/>
    <n v="40"/>
    <n v="1"/>
    <n v="0"/>
    <n v="0"/>
    <n v="1.7777777777777777"/>
    <n v="1.7777777777777777"/>
    <n v="1.7777777777777777"/>
    <n v="2"/>
    <n v="6660438"/>
    <n v="32369947"/>
    <n v="85692936"/>
  </r>
  <r>
    <x v="8"/>
    <n v="3779"/>
    <x v="29"/>
    <x v="340"/>
    <x v="340"/>
    <x v="333"/>
    <n v="17684"/>
    <n v="120175000785"/>
    <s v="20175120175000785"/>
    <s v="INSTITUCION EDUCATIVA SANTA TERESITA"/>
    <n v="1"/>
    <n v="30.371300211416489"/>
    <n v="2.1270817457238387"/>
    <n v="0.30496166791547757"/>
    <n v="1.3049616679154776"/>
    <n v="941"/>
    <n v="0"/>
    <n v="24"/>
    <n v="0"/>
    <n v="69"/>
    <n v="0"/>
    <n v="465"/>
    <n v="0"/>
    <n v="313"/>
    <n v="0"/>
    <n v="0"/>
    <n v="0"/>
    <n v="70"/>
    <n v="163"/>
    <n v="0"/>
    <n v="24"/>
    <n v="0"/>
    <n v="69"/>
    <n v="0"/>
    <n v="0"/>
    <n v="0"/>
    <n v="0"/>
    <n v="0"/>
    <n v="0"/>
    <n v="0"/>
    <n v="70"/>
    <n v="92671"/>
    <n v="81839"/>
    <n v="122758"/>
    <n v="150439"/>
    <n v="114333"/>
    <n v="99892"/>
    <n v="152848"/>
    <n v="184139"/>
    <n v="11246685.553647757"/>
    <n v="83087877.677736059"/>
    <n v="0"/>
    <n v="13742198.985167557"/>
    <n v="0"/>
    <n v="0"/>
    <n v="0"/>
    <n v="0"/>
    <n v="108076762"/>
    <n v="2249337.1107295514"/>
    <n v="0"/>
    <n v="0"/>
    <n v="2748439.7970335116"/>
    <n v="0"/>
    <n v="0"/>
    <n v="0"/>
    <n v="0"/>
    <n v="4997777"/>
    <n v="113074539"/>
    <n v="120164.22848034007"/>
    <n v="0"/>
    <n v="0"/>
    <n v="0"/>
    <n v="0"/>
    <n v="19701352"/>
    <n v="25709509.166109931"/>
    <n v="25709509"/>
    <n v="93"/>
    <n v="1"/>
    <n v="0"/>
    <n v="0"/>
    <n v="4.1333333333333337"/>
    <n v="4.1333333333333337"/>
    <n v="4"/>
    <n v="4"/>
    <n v="6660438"/>
    <n v="32369947"/>
    <n v="145444486"/>
  </r>
  <r>
    <x v="8"/>
    <n v="3779"/>
    <x v="29"/>
    <x v="340"/>
    <x v="340"/>
    <x v="333"/>
    <n v="17685"/>
    <n v="120175001021"/>
    <s v="20175120175001021"/>
    <s v="INSTITUCION EDUCATIVA CERVELEON PADILLA"/>
    <n v="1"/>
    <n v="30.371300211416489"/>
    <n v="2.1270817457238387"/>
    <n v="0.30496166791547757"/>
    <n v="1.3049616679154776"/>
    <n v="996"/>
    <n v="0"/>
    <n v="0"/>
    <n v="0"/>
    <n v="76"/>
    <n v="0"/>
    <n v="351"/>
    <n v="0"/>
    <n v="394"/>
    <n v="0"/>
    <n v="10"/>
    <n v="0"/>
    <n v="165"/>
    <n v="175"/>
    <n v="0"/>
    <n v="0"/>
    <n v="0"/>
    <n v="0"/>
    <n v="0"/>
    <n v="0"/>
    <n v="0"/>
    <n v="0"/>
    <n v="0"/>
    <n v="10"/>
    <n v="0"/>
    <n v="165"/>
    <n v="92671"/>
    <n v="81839"/>
    <n v="122758"/>
    <n v="150439"/>
    <n v="114333"/>
    <n v="99892"/>
    <n v="152848"/>
    <n v="184139"/>
    <n v="9190839.807282038"/>
    <n v="79563584.665698409"/>
    <n v="1601944.844299682"/>
    <n v="32392326.179323528"/>
    <n v="0"/>
    <n v="0"/>
    <n v="0"/>
    <n v="0"/>
    <n v="122748695"/>
    <n v="0"/>
    <n v="0"/>
    <n v="320388.9688599364"/>
    <n v="6478465.2358647054"/>
    <n v="0"/>
    <n v="0"/>
    <n v="0"/>
    <n v="0"/>
    <n v="6798854"/>
    <n v="129547549"/>
    <n v="130067.8202811245"/>
    <n v="0"/>
    <n v="0"/>
    <n v="0"/>
    <n v="0"/>
    <n v="19701352"/>
    <n v="25709509.166109931"/>
    <n v="25709509"/>
    <n v="76"/>
    <n v="0"/>
    <n v="1"/>
    <n v="0"/>
    <n v="3.3777777777777778"/>
    <n v="3.3777777777777778"/>
    <n v="3.3777777777777778"/>
    <n v="4"/>
    <n v="26641753"/>
    <n v="52351262"/>
    <n v="181898811"/>
  </r>
  <r>
    <x v="8"/>
    <n v="3779"/>
    <x v="29"/>
    <x v="341"/>
    <x v="341"/>
    <x v="334"/>
    <n v="17787"/>
    <n v="120178000042"/>
    <s v="20178120178000042"/>
    <s v="INSTITUCION EDUCATIVA JUAN MEJIA GOMEZ"/>
    <n v="1"/>
    <n v="25.459667852906286"/>
    <n v="1.7830910881369628"/>
    <n v="0.25291646375336457"/>
    <n v="1.2529164637533645"/>
    <n v="1947"/>
    <n v="0"/>
    <n v="24"/>
    <n v="0"/>
    <n v="87"/>
    <n v="0"/>
    <n v="587"/>
    <n v="0"/>
    <n v="928"/>
    <n v="0"/>
    <n v="321"/>
    <n v="0"/>
    <n v="0"/>
    <n v="1604"/>
    <n v="0"/>
    <n v="0"/>
    <n v="0"/>
    <n v="54"/>
    <n v="0"/>
    <n v="301"/>
    <n v="0"/>
    <n v="928"/>
    <n v="0"/>
    <n v="321"/>
    <n v="0"/>
    <n v="0"/>
    <n v="92671"/>
    <n v="81839"/>
    <n v="122758"/>
    <n v="150439"/>
    <n v="114333"/>
    <n v="99892"/>
    <n v="152848"/>
    <n v="184139"/>
    <n v="12888101.398986172"/>
    <n v="155344207.17282408"/>
    <n v="49371571.681636803"/>
    <n v="0"/>
    <n v="0"/>
    <n v="0"/>
    <n v="0"/>
    <n v="0"/>
    <n v="217603880"/>
    <n v="1253977.4334148709"/>
    <n v="25203700.411274031"/>
    <n v="9874314.3363273609"/>
    <n v="0"/>
    <n v="0"/>
    <n v="0"/>
    <n v="0"/>
    <n v="0"/>
    <n v="36331992"/>
    <n v="253935872"/>
    <n v="130424.17668207499"/>
    <n v="0"/>
    <n v="0"/>
    <n v="1"/>
    <n v="1"/>
    <n v="24249724"/>
    <n v="30382878.441075094"/>
    <n v="30382878"/>
    <n v="111"/>
    <n v="1"/>
    <n v="0"/>
    <n v="0"/>
    <n v="4.9333333333333336"/>
    <n v="4.9333333333333336"/>
    <n v="4"/>
    <n v="4"/>
    <n v="6660438"/>
    <n v="37043316"/>
    <n v="290979188"/>
  </r>
  <r>
    <x v="8"/>
    <n v="3779"/>
    <x v="29"/>
    <x v="341"/>
    <x v="341"/>
    <x v="334"/>
    <n v="17788"/>
    <n v="120178000093"/>
    <s v="20178120178000093"/>
    <s v="INSTITUCION EDUCATIVA RAFAEL ARGOTE VEGA"/>
    <n v="1"/>
    <n v="25.459667852906286"/>
    <n v="1.7830910881369628"/>
    <n v="0.25291646375336457"/>
    <n v="1.2529164637533645"/>
    <n v="1772"/>
    <n v="0"/>
    <n v="6"/>
    <n v="0"/>
    <n v="144"/>
    <n v="0"/>
    <n v="969"/>
    <n v="0"/>
    <n v="469"/>
    <n v="0"/>
    <n v="180"/>
    <n v="0"/>
    <n v="4"/>
    <n v="1480"/>
    <n v="0"/>
    <n v="6"/>
    <n v="0"/>
    <n v="105"/>
    <n v="0"/>
    <n v="716"/>
    <n v="0"/>
    <n v="469"/>
    <n v="0"/>
    <n v="180"/>
    <n v="0"/>
    <n v="4"/>
    <n v="92671"/>
    <n v="81839"/>
    <n v="122758"/>
    <n v="150439"/>
    <n v="114333"/>
    <n v="99892"/>
    <n v="152848"/>
    <n v="184139"/>
    <n v="17416353.241873205"/>
    <n v="147448825.02608648"/>
    <n v="27684993.466338392"/>
    <n v="753949.99956236966"/>
    <n v="0"/>
    <n v="0"/>
    <n v="0"/>
    <n v="0"/>
    <n v="193304122"/>
    <n v="2577620.2797972346"/>
    <n v="24301371.02307545"/>
    <n v="5536998.6932676788"/>
    <n v="150789.99991247393"/>
    <n v="0"/>
    <n v="0"/>
    <n v="0"/>
    <n v="0"/>
    <n v="32566780"/>
    <n v="225870902"/>
    <n v="127466.64898419865"/>
    <n v="0"/>
    <n v="0"/>
    <n v="1"/>
    <n v="1"/>
    <n v="24249724"/>
    <n v="30382878.441075094"/>
    <n v="30382878"/>
    <n v="150"/>
    <n v="1"/>
    <n v="0"/>
    <n v="0"/>
    <n v="6.666666666666667"/>
    <n v="6.666666666666667"/>
    <n v="4"/>
    <n v="4"/>
    <n v="6660438"/>
    <n v="37043316"/>
    <n v="262914218"/>
  </r>
  <r>
    <x v="8"/>
    <n v="3779"/>
    <x v="29"/>
    <x v="342"/>
    <x v="342"/>
    <x v="335"/>
    <n v="18684"/>
    <n v="120228000090"/>
    <s v="20228120228000090"/>
    <s v="INSTITUCION EDUCATIVA CAMILO TORRES RESTREPO"/>
    <n v="1"/>
    <n v="28.662475238997501"/>
    <n v="2.0074026282620463"/>
    <n v="0.28685442004445827"/>
    <n v="1.2868544200444583"/>
    <n v="1390"/>
    <n v="0"/>
    <n v="0"/>
    <n v="0"/>
    <n v="107"/>
    <n v="0"/>
    <n v="541"/>
    <n v="0"/>
    <n v="521"/>
    <n v="0"/>
    <n v="221"/>
    <n v="0"/>
    <n v="0"/>
    <n v="358"/>
    <n v="0"/>
    <n v="0"/>
    <n v="0"/>
    <n v="62"/>
    <n v="0"/>
    <n v="296"/>
    <n v="0"/>
    <n v="0"/>
    <n v="0"/>
    <n v="0"/>
    <n v="0"/>
    <n v="0"/>
    <n v="92671"/>
    <n v="81839"/>
    <n v="122758"/>
    <n v="150439"/>
    <n v="114333"/>
    <n v="99892"/>
    <n v="152848"/>
    <n v="184139"/>
    <n v="12760187.19771358"/>
    <n v="111844401.37270357"/>
    <n v="34911740.151975691"/>
    <n v="0"/>
    <n v="0"/>
    <n v="0"/>
    <n v="0"/>
    <n v="0"/>
    <n v="159516329"/>
    <n v="1478750.665903256"/>
    <n v="6234640.8298154902"/>
    <n v="0"/>
    <n v="0"/>
    <n v="0"/>
    <n v="0"/>
    <n v="0"/>
    <n v="0"/>
    <n v="7713391"/>
    <n v="167229720"/>
    <n v="120309.15107913669"/>
    <n v="0"/>
    <n v="0"/>
    <n v="1"/>
    <n v="1"/>
    <n v="24249724"/>
    <n v="31205864.51425818"/>
    <n v="31205865"/>
    <n v="107"/>
    <n v="0"/>
    <n v="1"/>
    <n v="0"/>
    <n v="4.7555555555555555"/>
    <n v="4.7555555555555555"/>
    <n v="4"/>
    <n v="4"/>
    <n v="26641753"/>
    <n v="57847618"/>
    <n v="225077338"/>
  </r>
  <r>
    <x v="8"/>
    <n v="3779"/>
    <x v="29"/>
    <x v="342"/>
    <x v="342"/>
    <x v="335"/>
    <n v="18685"/>
    <n v="120228000472"/>
    <s v="20228120228000472"/>
    <s v="INSTITUCION EDUCATIVA SAN JOSE"/>
    <n v="1"/>
    <n v="28.662475238997501"/>
    <n v="2.0074026282620463"/>
    <n v="0.28685442004445827"/>
    <n v="1.2868544200444583"/>
    <n v="2425"/>
    <n v="0"/>
    <n v="0"/>
    <n v="0"/>
    <n v="176"/>
    <n v="0"/>
    <n v="1113"/>
    <n v="0"/>
    <n v="836"/>
    <n v="0"/>
    <n v="30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988719.128949437"/>
    <n v="205258698.9410539"/>
    <n v="47391502.468745284"/>
    <n v="0"/>
    <n v="0"/>
    <n v="0"/>
    <n v="0"/>
    <n v="0"/>
    <n v="273638921"/>
    <n v="0"/>
    <n v="0"/>
    <n v="0"/>
    <n v="0"/>
    <n v="0"/>
    <n v="0"/>
    <n v="0"/>
    <n v="0"/>
    <n v="0"/>
    <n v="273638921"/>
    <n v="112840.79216494845"/>
    <n v="0"/>
    <n v="0"/>
    <n v="1"/>
    <n v="1"/>
    <n v="24249724"/>
    <n v="31205864.51425818"/>
    <n v="31205865"/>
    <n v="176"/>
    <n v="1"/>
    <n v="0"/>
    <n v="0"/>
    <n v="7.822222222222222"/>
    <n v="7.822222222222222"/>
    <n v="4"/>
    <n v="4"/>
    <n v="6660438"/>
    <n v="37866303"/>
    <n v="311505224"/>
  </r>
  <r>
    <x v="8"/>
    <n v="3779"/>
    <x v="29"/>
    <x v="342"/>
    <x v="342"/>
    <x v="335"/>
    <n v="18686"/>
    <n v="120228000642"/>
    <s v="20228120228000642"/>
    <s v="INSTITUCION EDUCATIVA SAN ISIDRO"/>
    <n v="1"/>
    <n v="28.662475238997501"/>
    <n v="2.0074026282620463"/>
    <n v="0.28685442004445827"/>
    <n v="1.2868544200444583"/>
    <n v="1791"/>
    <n v="0"/>
    <n v="0"/>
    <n v="0"/>
    <n v="149"/>
    <n v="0"/>
    <n v="949"/>
    <n v="0"/>
    <n v="548"/>
    <n v="0"/>
    <n v="144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768858.80803106"/>
    <n v="157656373.68638158"/>
    <n v="22747921.184997737"/>
    <n v="193593.09209706826"/>
    <n v="0"/>
    <n v="0"/>
    <n v="0"/>
    <n v="0"/>
    <n v="198366747"/>
    <n v="0"/>
    <n v="0"/>
    <n v="0"/>
    <n v="0"/>
    <n v="0"/>
    <n v="0"/>
    <n v="0"/>
    <n v="0"/>
    <n v="0"/>
    <n v="198366747"/>
    <n v="110757.53601340034"/>
    <n v="0"/>
    <n v="0"/>
    <n v="1"/>
    <n v="1"/>
    <n v="24249724"/>
    <n v="31205864.51425818"/>
    <n v="31205865"/>
    <n v="149"/>
    <n v="1"/>
    <n v="0"/>
    <n v="0"/>
    <n v="6.6222222222222218"/>
    <n v="6.6222222222222218"/>
    <n v="4"/>
    <n v="4"/>
    <n v="6660438"/>
    <n v="37866303"/>
    <n v="236233050"/>
  </r>
  <r>
    <x v="8"/>
    <n v="3779"/>
    <x v="29"/>
    <x v="342"/>
    <x v="342"/>
    <x v="335"/>
    <n v="18687"/>
    <n v="120228007001"/>
    <s v="20228120228007001"/>
    <s v="INSTITUCION EDUCATIVA SAN SEBASTIAN"/>
    <n v="1"/>
    <n v="28.662475238997501"/>
    <n v="2.0074026282620463"/>
    <n v="0.28685442004445827"/>
    <n v="1.2868544200444583"/>
    <n v="305"/>
    <n v="11"/>
    <n v="0"/>
    <n v="25"/>
    <n v="0"/>
    <n v="163"/>
    <n v="0"/>
    <n v="77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96677.3506499501"/>
    <n v="30851150.814499445"/>
    <n v="5704100.6074537057"/>
    <n v="0"/>
    <n v="41851929"/>
    <n v="0"/>
    <n v="0"/>
    <n v="0"/>
    <n v="0"/>
    <n v="0"/>
    <n v="0"/>
    <n v="0"/>
    <n v="0"/>
    <n v="0"/>
    <n v="41851929"/>
    <n v="137219.4393442623"/>
    <n v="1"/>
    <n v="0"/>
    <n v="1"/>
    <n v="1"/>
    <n v="24249724"/>
    <n v="31205864.51425818"/>
    <n v="31205865"/>
    <n v="36"/>
    <n v="1"/>
    <n v="0"/>
    <n v="2.7692307692307692"/>
    <n v="0"/>
    <n v="2.7692307692307692"/>
    <n v="2.7692307692307692"/>
    <n v="3"/>
    <n v="6660438"/>
    <n v="37866303"/>
    <n v="79718232"/>
  </r>
  <r>
    <x v="8"/>
    <n v="3779"/>
    <x v="29"/>
    <x v="343"/>
    <x v="343"/>
    <x v="336"/>
    <n v="17555"/>
    <n v="120238000136"/>
    <s v="20238120238000136"/>
    <s v="INSTITUCION EDUCATIVA INSTITUTO AGRICOLA"/>
    <n v="1"/>
    <n v="26.984238178633976"/>
    <n v="1.8898657631542881"/>
    <n v="0.26907129132805385"/>
    <n v="1.269071291328054"/>
    <n v="2257"/>
    <n v="0"/>
    <n v="53"/>
    <n v="0"/>
    <n v="189"/>
    <n v="0"/>
    <n v="1094"/>
    <n v="0"/>
    <n v="691"/>
    <n v="0"/>
    <n v="3"/>
    <n v="0"/>
    <n v="227"/>
    <n v="921"/>
    <n v="0"/>
    <n v="0"/>
    <n v="0"/>
    <n v="0"/>
    <n v="0"/>
    <n v="0"/>
    <n v="0"/>
    <n v="691"/>
    <n v="0"/>
    <n v="3"/>
    <n v="0"/>
    <n v="227"/>
    <n v="92671"/>
    <n v="81839"/>
    <n v="122758"/>
    <n v="150439"/>
    <n v="114333"/>
    <n v="99892"/>
    <n v="152848"/>
    <n v="184139"/>
    <n v="28460677.564556226"/>
    <n v="185389252.85862896"/>
    <n v="467365.96074254776"/>
    <n v="43338344.231114954"/>
    <n v="0"/>
    <n v="0"/>
    <n v="0"/>
    <n v="0"/>
    <n v="257655641"/>
    <n v="0"/>
    <n v="14353386.411799733"/>
    <n v="93473.192148509552"/>
    <n v="8667668.8462229911"/>
    <n v="0"/>
    <n v="0"/>
    <n v="0"/>
    <n v="0"/>
    <n v="23114528"/>
    <n v="280770169"/>
    <n v="124399.72042534337"/>
    <n v="0"/>
    <n v="0"/>
    <n v="1"/>
    <n v="1"/>
    <n v="24249724"/>
    <n v="30774628.551028904"/>
    <n v="30774629"/>
    <n v="242"/>
    <n v="1"/>
    <n v="0"/>
    <n v="0"/>
    <n v="10.755555555555556"/>
    <n v="10.755555555555556"/>
    <n v="4"/>
    <n v="4"/>
    <n v="6660438"/>
    <n v="37435067"/>
    <n v="318205236"/>
  </r>
  <r>
    <x v="8"/>
    <n v="3779"/>
    <x v="29"/>
    <x v="343"/>
    <x v="343"/>
    <x v="336"/>
    <n v="17556"/>
    <n v="120238000144"/>
    <s v="20238120238000144"/>
    <s v="INSTITUCION EDUCATIVA INTEGRADA MONTELIBANO"/>
    <n v="1"/>
    <n v="26.984238178633976"/>
    <n v="1.8898657631542881"/>
    <n v="0.26907129132805385"/>
    <n v="1.269071291328054"/>
    <n v="1351"/>
    <n v="0"/>
    <n v="53"/>
    <n v="0"/>
    <n v="109"/>
    <n v="0"/>
    <n v="557"/>
    <n v="0"/>
    <n v="491"/>
    <n v="0"/>
    <n v="14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052189.11346326"/>
    <n v="108844782.63072444"/>
    <n v="21966200.154899742"/>
    <n v="0"/>
    <n v="0"/>
    <n v="0"/>
    <n v="0"/>
    <n v="0"/>
    <n v="149863172"/>
    <n v="0"/>
    <n v="0"/>
    <n v="0"/>
    <n v="0"/>
    <n v="0"/>
    <n v="0"/>
    <n v="0"/>
    <n v="0"/>
    <n v="0"/>
    <n v="149863172"/>
    <n v="110927.58845299778"/>
    <n v="0"/>
    <n v="0"/>
    <n v="1"/>
    <n v="1"/>
    <n v="24249724"/>
    <n v="30774628.551028904"/>
    <n v="30774629"/>
    <n v="162"/>
    <n v="1"/>
    <n v="0"/>
    <n v="0"/>
    <n v="7.2"/>
    <n v="7.2"/>
    <n v="4"/>
    <n v="4"/>
    <n v="6660438"/>
    <n v="37435067"/>
    <n v="187298239"/>
  </r>
  <r>
    <x v="8"/>
    <n v="3779"/>
    <x v="29"/>
    <x v="343"/>
    <x v="343"/>
    <x v="336"/>
    <n v="17557"/>
    <n v="120238000896"/>
    <s v="20238120238000896"/>
    <s v="INSTITUCION EDUCATIVA DELICIAS SAN CARLOS"/>
    <n v="1"/>
    <n v="26.984238178633976"/>
    <n v="1.8898657631542881"/>
    <n v="0.26907129132805385"/>
    <n v="1.269071291328054"/>
    <n v="924"/>
    <n v="0"/>
    <n v="0"/>
    <n v="0"/>
    <n v="60"/>
    <n v="0"/>
    <n v="394"/>
    <n v="0"/>
    <n v="342"/>
    <n v="0"/>
    <n v="1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56366.3383197254"/>
    <n v="76440610.702493504"/>
    <n v="19940947.658348706"/>
    <n v="0"/>
    <n v="0"/>
    <n v="0"/>
    <n v="0"/>
    <n v="0"/>
    <n v="103437925"/>
    <n v="0"/>
    <n v="0"/>
    <n v="0"/>
    <n v="0"/>
    <n v="0"/>
    <n v="0"/>
    <n v="0"/>
    <n v="0"/>
    <n v="0"/>
    <n v="103437925"/>
    <n v="111945.80627705628"/>
    <n v="0"/>
    <n v="0"/>
    <n v="1"/>
    <n v="1"/>
    <n v="24249724"/>
    <n v="30774628.551028904"/>
    <n v="30774629"/>
    <n v="60"/>
    <n v="1"/>
    <n v="0"/>
    <n v="0"/>
    <n v="2.6666666666666665"/>
    <n v="2.6666666666666665"/>
    <n v="2.6666666666666665"/>
    <n v="3"/>
    <n v="6660438"/>
    <n v="37435067"/>
    <n v="140872992"/>
  </r>
  <r>
    <x v="8"/>
    <n v="3779"/>
    <x v="29"/>
    <x v="344"/>
    <x v="344"/>
    <x v="337"/>
    <n v="17567"/>
    <n v="120250000052"/>
    <s v="20250120250000052"/>
    <s v="INSTITUCION EDUCATIVA NACIONALIZADO EL PASO"/>
    <n v="1"/>
    <n v="22.784517619872904"/>
    <n v="1.5957344985888069"/>
    <n v="0.22456972892470622"/>
    <n v="1.2245697289247062"/>
    <n v="1783"/>
    <n v="0"/>
    <n v="0"/>
    <n v="0"/>
    <n v="120"/>
    <n v="0"/>
    <n v="792"/>
    <n v="0"/>
    <n v="645"/>
    <n v="0"/>
    <n v="226"/>
    <n v="0"/>
    <n v="0"/>
    <n v="1783"/>
    <n v="0"/>
    <n v="0"/>
    <n v="0"/>
    <n v="120"/>
    <n v="0"/>
    <n v="792"/>
    <n v="0"/>
    <n v="645"/>
    <n v="0"/>
    <n v="226"/>
    <n v="0"/>
    <n v="0"/>
    <n v="92671"/>
    <n v="81839"/>
    <n v="122758"/>
    <n v="150439"/>
    <n v="114333"/>
    <n v="99892"/>
    <n v="152848"/>
    <n v="184139"/>
    <n v="13617852.161901774"/>
    <n v="144012636.65933898"/>
    <n v="33973615.157034636"/>
    <n v="0"/>
    <n v="0"/>
    <n v="0"/>
    <n v="0"/>
    <n v="0"/>
    <n v="191604104"/>
    <n v="2723570.4323803545"/>
    <n v="28802527.331867799"/>
    <n v="6794723.0314069269"/>
    <n v="0"/>
    <n v="0"/>
    <n v="0"/>
    <n v="0"/>
    <n v="0"/>
    <n v="38320821"/>
    <n v="229924925"/>
    <n v="128953.96803140774"/>
    <n v="0"/>
    <n v="0"/>
    <n v="0"/>
    <n v="0"/>
    <n v="19701352"/>
    <n v="24125679.278090216"/>
    <n v="24125679"/>
    <n v="120"/>
    <n v="0"/>
    <n v="1"/>
    <n v="0"/>
    <n v="5.333333333333333"/>
    <n v="5.333333333333333"/>
    <n v="4"/>
    <n v="4"/>
    <n v="26641753"/>
    <n v="50767432"/>
    <n v="280692357"/>
  </r>
  <r>
    <x v="8"/>
    <n v="3779"/>
    <x v="29"/>
    <x v="344"/>
    <x v="344"/>
    <x v="337"/>
    <n v="17568"/>
    <n v="120250000397"/>
    <s v="20250120250000397"/>
    <s v="INSTITUCION EDUCATIVA POTRERILLO"/>
    <n v="1"/>
    <n v="22.784517619872904"/>
    <n v="1.5957344985888069"/>
    <n v="0.22456972892470622"/>
    <n v="1.2245697289247062"/>
    <n v="499"/>
    <n v="34"/>
    <n v="0"/>
    <n v="32"/>
    <n v="0"/>
    <n v="191"/>
    <n v="0"/>
    <n v="177"/>
    <n v="0"/>
    <n v="65"/>
    <n v="0"/>
    <n v="0"/>
    <n v="0"/>
    <n v="289"/>
    <n v="1"/>
    <n v="0"/>
    <n v="32"/>
    <n v="0"/>
    <n v="191"/>
    <n v="0"/>
    <n v="0"/>
    <n v="0"/>
    <n v="65"/>
    <n v="0"/>
    <n v="0"/>
    <n v="0"/>
    <n v="92671"/>
    <n v="81839"/>
    <n v="122758"/>
    <n v="150439"/>
    <n v="114333"/>
    <n v="99892"/>
    <n v="152848"/>
    <n v="184139"/>
    <n v="0"/>
    <n v="0"/>
    <n v="0"/>
    <n v="0"/>
    <n v="9240576.2339317966"/>
    <n v="45015496.725122802"/>
    <n v="12166247.205234427"/>
    <n v="0"/>
    <n v="66422320"/>
    <n v="0"/>
    <n v="0"/>
    <n v="0"/>
    <n v="0"/>
    <n v="924057.62339317973"/>
    <n v="4672804.2796187261"/>
    <n v="2433249.4410468852"/>
    <n v="0"/>
    <n v="8030111"/>
    <n v="74452431"/>
    <n v="149203.26853707415"/>
    <n v="1"/>
    <n v="0"/>
    <n v="0"/>
    <n v="1"/>
    <n v="24249724"/>
    <n v="29695477.945178941"/>
    <n v="29695478"/>
    <n v="66"/>
    <n v="1"/>
    <n v="0"/>
    <n v="5.0769230769230766"/>
    <n v="0"/>
    <n v="5.0769230769230766"/>
    <n v="4"/>
    <n v="4"/>
    <n v="6660438"/>
    <n v="36355916"/>
    <n v="110808347"/>
  </r>
  <r>
    <x v="8"/>
    <n v="3779"/>
    <x v="29"/>
    <x v="345"/>
    <x v="345"/>
    <x v="338"/>
    <n v="17575"/>
    <n v="120295000061"/>
    <s v="20295120295000061"/>
    <s v="INSTITUCION EDUCATIVA RAFAEL SALAZAR"/>
    <n v="1"/>
    <n v="23.360655737704917"/>
    <n v="1.6360848578070635"/>
    <n v="0.23067466996659597"/>
    <n v="1.230674669966596"/>
    <n v="765"/>
    <n v="0"/>
    <n v="0"/>
    <n v="25"/>
    <n v="36"/>
    <n v="105"/>
    <n v="271"/>
    <n v="0"/>
    <n v="233"/>
    <n v="0"/>
    <n v="95"/>
    <n v="0"/>
    <n v="0"/>
    <n v="765"/>
    <n v="0"/>
    <n v="0"/>
    <n v="25"/>
    <n v="36"/>
    <n v="105"/>
    <n v="271"/>
    <n v="0"/>
    <n v="233"/>
    <n v="0"/>
    <n v="95"/>
    <n v="0"/>
    <n v="0"/>
    <n v="92671"/>
    <n v="81839"/>
    <n v="122758"/>
    <n v="150439"/>
    <n v="114333"/>
    <n v="99892"/>
    <n v="152848"/>
    <n v="184139"/>
    <n v="4105722.6842570789"/>
    <n v="50761460.894959711"/>
    <n v="14352140.307897143"/>
    <n v="0"/>
    <n v="3517668.1760322708"/>
    <n v="12908128.183891837"/>
    <n v="0"/>
    <n v="0"/>
    <n v="85645120"/>
    <n v="821144.53685141588"/>
    <n v="10152292.178991942"/>
    <n v="2870428.0615794286"/>
    <n v="0"/>
    <n v="703533.63520645408"/>
    <n v="2581625.6367783672"/>
    <n v="0"/>
    <n v="0"/>
    <n v="17129024"/>
    <n v="102774144"/>
    <n v="134345.2862745098"/>
    <n v="1"/>
    <n v="0"/>
    <n v="0"/>
    <n v="1"/>
    <n v="24249724"/>
    <n v="29843521.080481041"/>
    <n v="29843521"/>
    <n v="61"/>
    <n v="0"/>
    <n v="1"/>
    <n v="1.9230769230769231"/>
    <n v="1.6"/>
    <n v="3.523076923076923"/>
    <n v="3.523076923076923"/>
    <n v="4"/>
    <n v="26641753"/>
    <n v="56485274"/>
    <n v="159259418"/>
  </r>
  <r>
    <x v="8"/>
    <n v="3779"/>
    <x v="29"/>
    <x v="345"/>
    <x v="345"/>
    <x v="338"/>
    <n v="17576"/>
    <n v="120295000185"/>
    <s v="20295120295000185"/>
    <s v="INSTITUCION EDUCATIVA PROMOCION SOCIAL"/>
    <n v="1"/>
    <n v="23.360655737704917"/>
    <n v="1.6360848578070635"/>
    <n v="0.23067466996659597"/>
    <n v="1.230674669966596"/>
    <n v="771"/>
    <n v="0"/>
    <n v="0"/>
    <n v="3"/>
    <n v="39"/>
    <n v="11"/>
    <n v="261"/>
    <n v="0"/>
    <n v="343"/>
    <n v="0"/>
    <n v="1"/>
    <n v="0"/>
    <n v="113"/>
    <n v="614"/>
    <n v="0"/>
    <n v="0"/>
    <n v="0"/>
    <n v="22"/>
    <n v="0"/>
    <n v="135"/>
    <n v="0"/>
    <n v="343"/>
    <n v="0"/>
    <n v="1"/>
    <n v="0"/>
    <n v="113"/>
    <n v="92671"/>
    <n v="81839"/>
    <n v="122758"/>
    <n v="150439"/>
    <n v="114333"/>
    <n v="99892"/>
    <n v="152848"/>
    <n v="184139"/>
    <n v="4447866.2412785022"/>
    <n v="60833179.326499335"/>
    <n v="151075.16113575941"/>
    <n v="20920985.734286837"/>
    <n v="422120.18112387246"/>
    <n v="1352280.0954553352"/>
    <n v="0"/>
    <n v="0"/>
    <n v="88127507"/>
    <n v="501810.55029808747"/>
    <n v="9628562.8205518816"/>
    <n v="30215.032227151882"/>
    <n v="4184197.1468573674"/>
    <n v="0"/>
    <n v="0"/>
    <n v="0"/>
    <n v="0"/>
    <n v="14344786"/>
    <n v="102472293"/>
    <n v="132908.29182879376"/>
    <n v="1"/>
    <n v="0"/>
    <n v="0"/>
    <n v="1"/>
    <n v="24249724"/>
    <n v="29843521.080481041"/>
    <n v="29843521"/>
    <n v="42"/>
    <n v="0"/>
    <n v="1"/>
    <n v="0.23076923076923078"/>
    <n v="1.7333333333333334"/>
    <n v="1.9641025641025642"/>
    <n v="1.9641025641025642"/>
    <n v="2"/>
    <n v="13320876"/>
    <n v="43164397"/>
    <n v="145636690"/>
  </r>
  <r>
    <x v="8"/>
    <n v="3779"/>
    <x v="29"/>
    <x v="345"/>
    <x v="345"/>
    <x v="338"/>
    <n v="17577"/>
    <n v="120295000207"/>
    <s v="20295120295000207"/>
    <s v="INSTITUCION EDUCATIVA SAN FRANCISCO"/>
    <n v="1"/>
    <n v="23.360655737704917"/>
    <n v="1.6360848578070635"/>
    <n v="0.23067466996659597"/>
    <n v="1.230674669966596"/>
    <n v="329"/>
    <n v="0"/>
    <n v="0"/>
    <n v="34"/>
    <n v="0"/>
    <n v="207"/>
    <n v="0"/>
    <n v="61"/>
    <n v="0"/>
    <n v="27"/>
    <n v="0"/>
    <n v="0"/>
    <n v="0"/>
    <n v="190"/>
    <n v="0"/>
    <n v="0"/>
    <n v="11"/>
    <n v="0"/>
    <n v="91"/>
    <n v="0"/>
    <n v="61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4784028.7194038881"/>
    <n v="32946460.50745726"/>
    <n v="5078866.3727864651"/>
    <n v="0"/>
    <n v="42809356"/>
    <n v="0"/>
    <n v="0"/>
    <n v="0"/>
    <n v="0"/>
    <n v="309554.79949083983"/>
    <n v="3737210.4456220181"/>
    <n v="1015773.2745572932"/>
    <n v="0"/>
    <n v="5062539"/>
    <n v="47871895"/>
    <n v="145507.27963525837"/>
    <n v="1"/>
    <n v="0"/>
    <n v="0"/>
    <n v="1"/>
    <n v="24249724"/>
    <n v="29843521.080481041"/>
    <n v="29843521"/>
    <n v="34"/>
    <n v="1"/>
    <n v="0"/>
    <n v="2.6153846153846154"/>
    <n v="0"/>
    <n v="2.6153846153846154"/>
    <n v="2.6153846153846154"/>
    <n v="3"/>
    <n v="6660438"/>
    <n v="36503959"/>
    <n v="84375854"/>
  </r>
  <r>
    <x v="8"/>
    <n v="3779"/>
    <x v="29"/>
    <x v="346"/>
    <x v="346"/>
    <x v="339"/>
    <n v="17580"/>
    <n v="120310000014"/>
    <s v="20310120310000014"/>
    <s v="INSTITUCION EDUCATIVA JORGE ELIECER GAITAN"/>
    <n v="1"/>
    <n v="21.244422409519089"/>
    <n v="1.4878725240991897"/>
    <n v="0.20825039478051369"/>
    <n v="1.2082503947805137"/>
    <n v="470"/>
    <n v="0"/>
    <n v="0"/>
    <n v="4"/>
    <n v="14"/>
    <n v="66"/>
    <n v="127"/>
    <n v="0"/>
    <n v="204"/>
    <n v="0"/>
    <n v="55"/>
    <n v="0"/>
    <n v="0"/>
    <n v="400"/>
    <n v="0"/>
    <n v="0"/>
    <n v="0"/>
    <n v="14"/>
    <n v="0"/>
    <n v="127"/>
    <n v="0"/>
    <n v="204"/>
    <n v="0"/>
    <n v="55"/>
    <n v="0"/>
    <n v="0"/>
    <n v="92671"/>
    <n v="81839"/>
    <n v="122758"/>
    <n v="150439"/>
    <n v="114333"/>
    <n v="99892"/>
    <n v="152848"/>
    <n v="184139"/>
    <n v="1567576.8126858696"/>
    <n v="32729943.343344454"/>
    <n v="8157732.1079356465"/>
    <n v="0"/>
    <n v="552571.56954576191"/>
    <n v="7965840.1967373947"/>
    <n v="0"/>
    <n v="0"/>
    <n v="50973664"/>
    <n v="313515.36253717396"/>
    <n v="6545988.6686688913"/>
    <n v="1631546.4215871294"/>
    <n v="0"/>
    <n v="0"/>
    <n v="0"/>
    <n v="0"/>
    <n v="0"/>
    <n v="8491050"/>
    <n v="59464714"/>
    <n v="126520.66808510639"/>
    <n v="1"/>
    <n v="0"/>
    <n v="0"/>
    <n v="1"/>
    <n v="24249724"/>
    <n v="29299738.596318498"/>
    <n v="29299739"/>
    <n v="18"/>
    <n v="1"/>
    <n v="0"/>
    <n v="0.30769230769230771"/>
    <n v="0.62222222222222223"/>
    <n v="0.92991452991452994"/>
    <n v="0.92991452991452994"/>
    <n v="1"/>
    <n v="6660438"/>
    <n v="35960177"/>
    <n v="95424891"/>
  </r>
  <r>
    <x v="8"/>
    <n v="3779"/>
    <x v="29"/>
    <x v="347"/>
    <x v="347"/>
    <x v="340"/>
    <n v="20008"/>
    <n v="120383000004"/>
    <s v="20383120383000004"/>
    <s v="INSTITUCION EDUCATIVA INTEGRADO"/>
    <n v="1"/>
    <n v="24.555111983219433"/>
    <n v="1.719739691752721"/>
    <n v="0.24333150472598136"/>
    <n v="1.2433315047259814"/>
    <n v="570"/>
    <n v="0"/>
    <n v="0"/>
    <n v="0"/>
    <n v="38"/>
    <n v="0"/>
    <n v="261"/>
    <n v="0"/>
    <n v="204"/>
    <n v="0"/>
    <n v="67"/>
    <n v="0"/>
    <n v="0"/>
    <n v="570"/>
    <n v="0"/>
    <n v="0"/>
    <n v="0"/>
    <n v="38"/>
    <n v="0"/>
    <n v="261"/>
    <n v="0"/>
    <n v="204"/>
    <n v="0"/>
    <n v="67"/>
    <n v="0"/>
    <n v="0"/>
    <n v="92671"/>
    <n v="81839"/>
    <n v="122758"/>
    <n v="150439"/>
    <n v="114333"/>
    <n v="99892"/>
    <n v="152848"/>
    <n v="184139"/>
    <n v="4378389.4072295344"/>
    <n v="47315148.262100361"/>
    <n v="10226135.553429186"/>
    <n v="0"/>
    <n v="0"/>
    <n v="0"/>
    <n v="0"/>
    <n v="0"/>
    <n v="61919673"/>
    <n v="875677.88144590694"/>
    <n v="9463029.6524200719"/>
    <n v="2045227.1106858375"/>
    <n v="0"/>
    <n v="0"/>
    <n v="0"/>
    <n v="0"/>
    <n v="0"/>
    <n v="12383935"/>
    <n v="74303608"/>
    <n v="130357.20701754386"/>
    <n v="0"/>
    <n v="0"/>
    <n v="1"/>
    <n v="1"/>
    <n v="24249724"/>
    <n v="30150445.830109745"/>
    <n v="30150446"/>
    <n v="38"/>
    <n v="1"/>
    <n v="0"/>
    <n v="0"/>
    <n v="1.6888888888888889"/>
    <n v="1.6888888888888889"/>
    <n v="1.6888888888888889"/>
    <n v="2"/>
    <n v="6660438"/>
    <n v="36810884"/>
    <n v="111114492"/>
  </r>
  <r>
    <x v="8"/>
    <n v="3779"/>
    <x v="29"/>
    <x v="347"/>
    <x v="347"/>
    <x v="340"/>
    <n v="20009"/>
    <n v="120383000012"/>
    <s v="20383120383000012"/>
    <s v="INSTITUCION EDUCATIVA JOSE MEJIA URIBE"/>
    <n v="1"/>
    <n v="24.555111983219433"/>
    <n v="1.719739691752721"/>
    <n v="0.24333150472598136"/>
    <n v="1.2433315047259814"/>
    <n v="456"/>
    <n v="0"/>
    <n v="0"/>
    <n v="0"/>
    <n v="36"/>
    <n v="0"/>
    <n v="213"/>
    <n v="0"/>
    <n v="154"/>
    <n v="0"/>
    <n v="0"/>
    <n v="0"/>
    <n v="53"/>
    <n v="456"/>
    <n v="0"/>
    <n v="0"/>
    <n v="0"/>
    <n v="36"/>
    <n v="0"/>
    <n v="213"/>
    <n v="0"/>
    <n v="154"/>
    <n v="0"/>
    <n v="0"/>
    <n v="0"/>
    <n v="53"/>
    <n v="92671"/>
    <n v="81839"/>
    <n v="122758"/>
    <n v="150439"/>
    <n v="114333"/>
    <n v="99892"/>
    <n v="152848"/>
    <n v="184139"/>
    <n v="4147947.859480611"/>
    <n v="37343353.574603938"/>
    <n v="0"/>
    <n v="9913414.0566920117"/>
    <n v="0"/>
    <n v="0"/>
    <n v="0"/>
    <n v="0"/>
    <n v="51404715"/>
    <n v="829589.5718961223"/>
    <n v="7468670.714920789"/>
    <n v="0"/>
    <n v="1982682.8113384026"/>
    <n v="0"/>
    <n v="0"/>
    <n v="0"/>
    <n v="0"/>
    <n v="10280943"/>
    <n v="61685658"/>
    <n v="135275.56578947368"/>
    <n v="0"/>
    <n v="0"/>
    <n v="1"/>
    <n v="1"/>
    <n v="24249724"/>
    <n v="30150445.830109745"/>
    <n v="30150446"/>
    <n v="36"/>
    <n v="1"/>
    <n v="0"/>
    <n v="0"/>
    <n v="1.6"/>
    <n v="1.6"/>
    <n v="1.6"/>
    <n v="2"/>
    <n v="6660438"/>
    <n v="36810884"/>
    <n v="98496542"/>
  </r>
  <r>
    <x v="8"/>
    <n v="3779"/>
    <x v="29"/>
    <x v="348"/>
    <x v="348"/>
    <x v="341"/>
    <n v="20016"/>
    <n v="120400000111"/>
    <s v="20400120400000111"/>
    <s v="INSTITUCION EDUCATIVA JOSE GUILLERMO CASTRO CASTRO"/>
    <n v="1"/>
    <n v="21.279577426831239"/>
    <n v="1.4903346378406082"/>
    <n v="0.2086229084215567"/>
    <n v="1.2086229084215567"/>
    <n v="3533"/>
    <n v="0"/>
    <n v="0"/>
    <n v="0"/>
    <n v="218"/>
    <n v="0"/>
    <n v="1640"/>
    <n v="0"/>
    <n v="1211"/>
    <n v="0"/>
    <n v="3"/>
    <n v="0"/>
    <n v="46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416935.993100829"/>
    <n v="281999509.56679088"/>
    <n v="445104.39297604037"/>
    <n v="83820874.012934089"/>
    <n v="0"/>
    <n v="0"/>
    <n v="0"/>
    <n v="0"/>
    <n v="390682424"/>
    <n v="0"/>
    <n v="0"/>
    <n v="0"/>
    <n v="0"/>
    <n v="0"/>
    <n v="0"/>
    <n v="0"/>
    <n v="0"/>
    <n v="0"/>
    <n v="390682424"/>
    <n v="110580.92952165299"/>
    <n v="0"/>
    <n v="1"/>
    <n v="1"/>
    <n v="1"/>
    <n v="24249724"/>
    <n v="29308771.949300025"/>
    <n v="29308772"/>
    <n v="218"/>
    <n v="1"/>
    <n v="0"/>
    <n v="0"/>
    <n v="9.6888888888888882"/>
    <n v="9.6888888888888882"/>
    <n v="4"/>
    <n v="4"/>
    <n v="6660438"/>
    <n v="35969210"/>
    <n v="426651634"/>
  </r>
  <r>
    <x v="8"/>
    <n v="3779"/>
    <x v="29"/>
    <x v="348"/>
    <x v="348"/>
    <x v="341"/>
    <n v="20017"/>
    <n v="120400008286"/>
    <s v="20400120400008286"/>
    <s v="INSTITUCION EDUCATIVA LUIS CARLOS GALAN SARMIENTO"/>
    <n v="1"/>
    <n v="21.279577426831239"/>
    <n v="1.4903346378406082"/>
    <n v="0.2086229084215567"/>
    <n v="1.2086229084215567"/>
    <n v="2293"/>
    <n v="0"/>
    <n v="0"/>
    <n v="0"/>
    <n v="142"/>
    <n v="0"/>
    <n v="944"/>
    <n v="0"/>
    <n v="876"/>
    <n v="0"/>
    <n v="5"/>
    <n v="0"/>
    <n v="32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904609.683579439"/>
    <n v="180020732.16820744"/>
    <n v="741840.65496006736"/>
    <n v="59274631.080729969"/>
    <n v="0"/>
    <n v="0"/>
    <n v="0"/>
    <n v="0"/>
    <n v="255941814"/>
    <n v="0"/>
    <n v="0"/>
    <n v="0"/>
    <n v="0"/>
    <n v="0"/>
    <n v="0"/>
    <n v="0"/>
    <n v="0"/>
    <n v="0"/>
    <n v="255941814"/>
    <n v="111618.75883122547"/>
    <n v="0"/>
    <n v="1"/>
    <n v="1"/>
    <n v="1"/>
    <n v="24249724"/>
    <n v="29308771.949300025"/>
    <n v="29308772"/>
    <n v="142"/>
    <n v="0"/>
    <n v="1"/>
    <n v="0"/>
    <n v="6.3111111111111109"/>
    <n v="6.3111111111111109"/>
    <n v="4"/>
    <n v="4"/>
    <n v="26641753"/>
    <n v="55950525"/>
    <n v="311892339"/>
  </r>
  <r>
    <x v="8"/>
    <n v="3779"/>
    <x v="29"/>
    <x v="348"/>
    <x v="348"/>
    <x v="341"/>
    <n v="152736"/>
    <n v="120400800036"/>
    <s v="20400120400800036"/>
    <s v="INSTITUCION EDUCATIVA HILDA AGUILAR MENESES"/>
    <n v="1"/>
    <n v="21.279577426831239"/>
    <n v="1.4903346378406082"/>
    <n v="0.2086229084215567"/>
    <n v="1.2086229084215567"/>
    <n v="1498"/>
    <n v="0"/>
    <n v="0"/>
    <n v="0"/>
    <n v="125"/>
    <n v="0"/>
    <n v="728"/>
    <n v="0"/>
    <n v="536"/>
    <n v="0"/>
    <n v="109"/>
    <n v="0"/>
    <n v="0"/>
    <n v="1032"/>
    <n v="0"/>
    <n v="0"/>
    <n v="0"/>
    <n v="69"/>
    <n v="0"/>
    <n v="318"/>
    <n v="0"/>
    <n v="536"/>
    <n v="0"/>
    <n v="109"/>
    <n v="0"/>
    <n v="0"/>
    <n v="92671"/>
    <n v="81839"/>
    <n v="122758"/>
    <n v="150439"/>
    <n v="114333"/>
    <n v="99892"/>
    <n v="152848"/>
    <n v="184139"/>
    <n v="14000536.693291761"/>
    <n v="125025387.61572209"/>
    <n v="16172126.278129468"/>
    <n v="0"/>
    <n v="0"/>
    <n v="0"/>
    <n v="0"/>
    <n v="0"/>
    <n v="155198051"/>
    <n v="1545659.2509394104"/>
    <n v="16894253.326554853"/>
    <n v="3234425.2556258938"/>
    <n v="0"/>
    <n v="0"/>
    <n v="0"/>
    <n v="0"/>
    <n v="0"/>
    <n v="21674338"/>
    <n v="176872389"/>
    <n v="118072.35580774366"/>
    <n v="0"/>
    <n v="1"/>
    <n v="1"/>
    <n v="1"/>
    <n v="24249724"/>
    <n v="29308771.949300025"/>
    <n v="29308772"/>
    <n v="125"/>
    <n v="0"/>
    <n v="1"/>
    <n v="0"/>
    <n v="5.5555555555555554"/>
    <n v="5.5555555555555554"/>
    <n v="4"/>
    <n v="4"/>
    <n v="26641753"/>
    <n v="55950525"/>
    <n v="232822914"/>
  </r>
  <r>
    <x v="8"/>
    <n v="3779"/>
    <x v="29"/>
    <x v="349"/>
    <x v="349"/>
    <x v="342"/>
    <n v="20573"/>
    <n v="120443000068"/>
    <s v="20443120443000068"/>
    <s v="INSTITUCION EDUCATIVA NORMAL SUPERIOR MARIA INMACULADA"/>
    <n v="1"/>
    <n v="27.585465491292194"/>
    <n v="1.9319732670439362"/>
    <n v="0.27544208538411113"/>
    <n v="1.2754420853841111"/>
    <n v="1370"/>
    <n v="0"/>
    <n v="0"/>
    <n v="0"/>
    <n v="59"/>
    <n v="0"/>
    <n v="464"/>
    <n v="0"/>
    <n v="609"/>
    <n v="0"/>
    <n v="238"/>
    <n v="0"/>
    <n v="0"/>
    <n v="523"/>
    <n v="0"/>
    <n v="0"/>
    <n v="0"/>
    <n v="59"/>
    <n v="0"/>
    <n v="464"/>
    <n v="0"/>
    <n v="0"/>
    <n v="0"/>
    <n v="0"/>
    <n v="0"/>
    <n v="0"/>
    <n v="92671"/>
    <n v="81839"/>
    <n v="122758"/>
    <n v="150439"/>
    <n v="114333"/>
    <n v="99892"/>
    <n v="152848"/>
    <n v="184139"/>
    <n v="6973593.1161832269"/>
    <n v="112000710.87803003"/>
    <n v="37263831.245184682"/>
    <n v="0"/>
    <n v="0"/>
    <n v="0"/>
    <n v="0"/>
    <n v="0"/>
    <n v="156238135"/>
    <n v="1394718.6232366452"/>
    <n v="9686547.9678296242"/>
    <n v="0"/>
    <n v="0"/>
    <n v="0"/>
    <n v="0"/>
    <n v="0"/>
    <n v="0"/>
    <n v="11081267"/>
    <n v="167319402"/>
    <n v="122130.9503649635"/>
    <n v="0"/>
    <n v="1"/>
    <n v="1"/>
    <n v="1"/>
    <n v="24249724"/>
    <n v="30929118.548549127"/>
    <n v="30929119"/>
    <n v="59"/>
    <n v="0"/>
    <n v="1"/>
    <n v="0"/>
    <n v="2.6222222222222222"/>
    <n v="2.6222222222222222"/>
    <n v="2.6222222222222222"/>
    <n v="3"/>
    <n v="19981315"/>
    <n v="50910434"/>
    <n v="218229836"/>
  </r>
  <r>
    <x v="8"/>
    <n v="3779"/>
    <x v="29"/>
    <x v="349"/>
    <x v="349"/>
    <x v="342"/>
    <n v="20574"/>
    <n v="120443000131"/>
    <s v="20443120443000131"/>
    <s v="INSTITUCION EDUCATIVA CONCENTRACION DE DESARROLLO RURAL"/>
    <n v="1"/>
    <n v="27.585465491292194"/>
    <n v="1.9319732670439362"/>
    <n v="0.27544208538411113"/>
    <n v="1.2754420853841111"/>
    <n v="796"/>
    <n v="0"/>
    <n v="0"/>
    <n v="0"/>
    <n v="58"/>
    <n v="0"/>
    <n v="391"/>
    <n v="0"/>
    <n v="278"/>
    <n v="0"/>
    <n v="1"/>
    <n v="0"/>
    <n v="68"/>
    <n v="796"/>
    <n v="0"/>
    <n v="0"/>
    <n v="0"/>
    <n v="58"/>
    <n v="0"/>
    <n v="391"/>
    <n v="0"/>
    <n v="278"/>
    <n v="0"/>
    <n v="1"/>
    <n v="0"/>
    <n v="68"/>
    <n v="92671"/>
    <n v="81839"/>
    <n v="122758"/>
    <n v="150439"/>
    <n v="114333"/>
    <n v="99892"/>
    <n v="152848"/>
    <n v="184139"/>
    <n v="6855396.6226885952"/>
    <n v="69830825.328426927"/>
    <n v="156570.71951758271"/>
    <n v="13047583.76805082"/>
    <n v="0"/>
    <n v="0"/>
    <n v="0"/>
    <n v="0"/>
    <n v="89890376"/>
    <n v="1371079.3245377191"/>
    <n v="13966165.065685388"/>
    <n v="31314.143903516546"/>
    <n v="2609516.7536101639"/>
    <n v="0"/>
    <n v="0"/>
    <n v="0"/>
    <n v="0"/>
    <n v="17978075"/>
    <n v="107868451"/>
    <n v="135513.12939698494"/>
    <n v="0"/>
    <n v="1"/>
    <n v="1"/>
    <n v="1"/>
    <n v="24249724"/>
    <n v="30929118.548549127"/>
    <n v="30929119"/>
    <n v="58"/>
    <n v="1"/>
    <n v="0"/>
    <n v="0"/>
    <n v="2.5777777777777779"/>
    <n v="2.5777777777777779"/>
    <n v="2.5777777777777779"/>
    <n v="3"/>
    <n v="6660438"/>
    <n v="37589557"/>
    <n v="145458008"/>
  </r>
  <r>
    <x v="8"/>
    <n v="3779"/>
    <x v="29"/>
    <x v="350"/>
    <x v="350"/>
    <x v="343"/>
    <n v="20692"/>
    <n v="120517000014"/>
    <s v="20517120517000014"/>
    <s v="INSTITUCION EDUCATIVA NUESTRA SEÑORA DEL CARMEN"/>
    <n v="1"/>
    <n v="25.577380952380953"/>
    <n v="1.7913352325556144"/>
    <n v="0.25416378884765817"/>
    <n v="1.2541637888476582"/>
    <n v="1809"/>
    <n v="0"/>
    <n v="0"/>
    <n v="0"/>
    <n v="150"/>
    <n v="0"/>
    <n v="766"/>
    <n v="0"/>
    <n v="637"/>
    <n v="0"/>
    <n v="6"/>
    <n v="0"/>
    <n v="25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433691.871445201"/>
    <n v="144003232.97265142"/>
    <n v="923751.83034816501"/>
    <n v="47168786.557613216"/>
    <n v="0"/>
    <n v="0"/>
    <n v="0"/>
    <n v="0"/>
    <n v="209529463"/>
    <n v="0"/>
    <n v="0"/>
    <n v="0"/>
    <n v="0"/>
    <n v="0"/>
    <n v="0"/>
    <n v="0"/>
    <n v="0"/>
    <n v="0"/>
    <n v="209529463"/>
    <n v="115826.12658927584"/>
    <n v="0"/>
    <n v="0"/>
    <n v="1"/>
    <n v="1"/>
    <n v="24249724"/>
    <n v="30413125.730349991"/>
    <n v="30413126"/>
    <n v="150"/>
    <n v="1"/>
    <n v="0"/>
    <n v="0"/>
    <n v="6.666666666666667"/>
    <n v="6.666666666666667"/>
    <n v="4"/>
    <n v="4"/>
    <n v="6660438"/>
    <n v="37073564"/>
    <n v="246603027"/>
  </r>
  <r>
    <x v="8"/>
    <n v="3779"/>
    <x v="29"/>
    <x v="350"/>
    <x v="350"/>
    <x v="343"/>
    <n v="20653"/>
    <n v="120517000286"/>
    <s v="20517120517000286"/>
    <s v="INSTITUCION EDUCATIVA AGROPECUARIO ROSA JAIMES BARRERA"/>
    <n v="1"/>
    <n v="25.577380952380953"/>
    <n v="1.7913352325556144"/>
    <n v="0.25416378884765817"/>
    <n v="1.2541637888476582"/>
    <n v="955"/>
    <n v="0"/>
    <n v="0"/>
    <n v="0"/>
    <n v="69"/>
    <n v="0"/>
    <n v="399"/>
    <n v="0"/>
    <n v="338"/>
    <n v="0"/>
    <n v="0"/>
    <n v="0"/>
    <n v="149"/>
    <n v="691"/>
    <n v="0"/>
    <n v="0"/>
    <n v="0"/>
    <n v="36"/>
    <n v="0"/>
    <n v="168"/>
    <n v="0"/>
    <n v="338"/>
    <n v="0"/>
    <n v="0"/>
    <n v="0"/>
    <n v="149"/>
    <n v="92671"/>
    <n v="81839"/>
    <n v="122758"/>
    <n v="150439"/>
    <n v="114333"/>
    <n v="99892"/>
    <n v="152848"/>
    <n v="184139"/>
    <n v="8019498.2608647924"/>
    <n v="75645319.102526084"/>
    <n v="0"/>
    <n v="28112596.788337477"/>
    <n v="0"/>
    <n v="0"/>
    <n v="0"/>
    <n v="0"/>
    <n v="111777414"/>
    <n v="836817.20982936968"/>
    <n v="10387118.443928955"/>
    <n v="0"/>
    <n v="5622519.3576674955"/>
    <n v="0"/>
    <n v="0"/>
    <n v="0"/>
    <n v="0"/>
    <n v="16846455"/>
    <n v="128623869"/>
    <n v="134684.67958115184"/>
    <n v="0"/>
    <n v="0"/>
    <n v="1"/>
    <n v="1"/>
    <n v="24249724"/>
    <n v="30413125.730349991"/>
    <n v="30413126"/>
    <n v="69"/>
    <n v="0"/>
    <n v="1"/>
    <n v="0"/>
    <n v="3.0666666666666669"/>
    <n v="3.0666666666666669"/>
    <n v="3.0666666666666669"/>
    <n v="4"/>
    <n v="26641753"/>
    <n v="57054879"/>
    <n v="185678748"/>
  </r>
  <r>
    <x v="8"/>
    <n v="3779"/>
    <x v="29"/>
    <x v="351"/>
    <x v="351"/>
    <x v="344"/>
    <n v="20691"/>
    <n v="120550005633"/>
    <s v="20550120550005633"/>
    <s v="INSTITUCION EDUCATIVA NACIONALIZADA INTEGRADA"/>
    <n v="1"/>
    <n v="26.759344404175906"/>
    <n v="1.8741151222845607"/>
    <n v="0.26668824602822022"/>
    <n v="1.2666882460282203"/>
    <n v="1825"/>
    <n v="0"/>
    <n v="0"/>
    <n v="0"/>
    <n v="133"/>
    <n v="0"/>
    <n v="849"/>
    <n v="0"/>
    <n v="635"/>
    <n v="0"/>
    <n v="2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612240.4375416"/>
    <n v="153838117.06018803"/>
    <n v="32343192.06683391"/>
    <n v="0"/>
    <n v="0"/>
    <n v="0"/>
    <n v="0"/>
    <n v="0"/>
    <n v="201793550"/>
    <n v="0"/>
    <n v="0"/>
    <n v="0"/>
    <n v="0"/>
    <n v="0"/>
    <n v="0"/>
    <n v="0"/>
    <n v="0"/>
    <n v="0"/>
    <n v="201793550"/>
    <n v="110571.80821917808"/>
    <n v="0"/>
    <n v="0"/>
    <n v="1"/>
    <n v="1"/>
    <n v="24249724"/>
    <n v="30716840.360228438"/>
    <n v="30716840"/>
    <n v="133"/>
    <n v="1"/>
    <n v="0"/>
    <n v="0"/>
    <n v="5.9111111111111114"/>
    <n v="5.9111111111111114"/>
    <n v="4"/>
    <n v="4"/>
    <n v="6660438"/>
    <n v="37377278"/>
    <n v="239170828"/>
  </r>
  <r>
    <x v="8"/>
    <n v="3779"/>
    <x v="29"/>
    <x v="352"/>
    <x v="352"/>
    <x v="345"/>
    <n v="20048"/>
    <n v="120614000444"/>
    <s v="20614120614000444"/>
    <s v="INSTITUCION EDUCATIVA ALFONSO LOPEZ"/>
    <n v="1"/>
    <n v="21.675458078845086"/>
    <n v="1.5180605008271186"/>
    <n v="0.21281778455518913"/>
    <n v="1.2128177845551891"/>
    <n v="744"/>
    <n v="0"/>
    <n v="0"/>
    <n v="0"/>
    <n v="68"/>
    <n v="0"/>
    <n v="346"/>
    <n v="0"/>
    <n v="226"/>
    <n v="0"/>
    <n v="0"/>
    <n v="0"/>
    <n v="104"/>
    <n v="744"/>
    <n v="0"/>
    <n v="0"/>
    <n v="0"/>
    <n v="68"/>
    <n v="0"/>
    <n v="346"/>
    <n v="0"/>
    <n v="226"/>
    <n v="0"/>
    <n v="0"/>
    <n v="0"/>
    <n v="104"/>
    <n v="92671"/>
    <n v="81839"/>
    <n v="122758"/>
    <n v="150439"/>
    <n v="114333"/>
    <n v="99892"/>
    <n v="152848"/>
    <n v="184139"/>
    <n v="7642726.5100509468"/>
    <n v="56774314.55136133"/>
    <n v="0"/>
    <n v="18975329.847832602"/>
    <n v="0"/>
    <n v="0"/>
    <n v="0"/>
    <n v="0"/>
    <n v="83392371"/>
    <n v="1528545.3020101895"/>
    <n v="11354862.910272267"/>
    <n v="0"/>
    <n v="3795065.9695665203"/>
    <n v="0"/>
    <n v="0"/>
    <n v="0"/>
    <n v="0"/>
    <n v="16678474"/>
    <n v="100070845"/>
    <n v="134503.82392473117"/>
    <n v="0"/>
    <n v="0"/>
    <n v="0"/>
    <n v="0"/>
    <n v="19701352"/>
    <n v="23894150.085381944"/>
    <n v="23894150"/>
    <n v="68"/>
    <n v="0"/>
    <n v="1"/>
    <n v="0"/>
    <n v="3.0222222222222221"/>
    <n v="3.0222222222222221"/>
    <n v="3.0222222222222221"/>
    <n v="4"/>
    <n v="26641753"/>
    <n v="50535903"/>
    <n v="150606748"/>
  </r>
  <r>
    <x v="8"/>
    <n v="3779"/>
    <x v="29"/>
    <x v="352"/>
    <x v="352"/>
    <x v="345"/>
    <n v="20049"/>
    <n v="120614000495"/>
    <s v="20614120614000495"/>
    <s v="INSTITUCION EDUCATIVA NORMAL SUPERIOR"/>
    <n v="1"/>
    <n v="21.675458078845086"/>
    <n v="1.5180605008271186"/>
    <n v="0.21281778455518913"/>
    <n v="1.2128177845551891"/>
    <n v="566"/>
    <n v="0"/>
    <n v="0"/>
    <n v="0"/>
    <n v="26"/>
    <n v="0"/>
    <n v="166"/>
    <n v="0"/>
    <n v="251"/>
    <n v="0"/>
    <n v="123"/>
    <n v="0"/>
    <n v="0"/>
    <n v="566"/>
    <n v="0"/>
    <n v="0"/>
    <n v="0"/>
    <n v="26"/>
    <n v="0"/>
    <n v="166"/>
    <n v="0"/>
    <n v="251"/>
    <n v="0"/>
    <n v="123"/>
    <n v="0"/>
    <n v="0"/>
    <n v="92671"/>
    <n v="81839"/>
    <n v="122758"/>
    <n v="150439"/>
    <n v="114333"/>
    <n v="99892"/>
    <n v="152848"/>
    <n v="184139"/>
    <n v="2922218.9597253622"/>
    <n v="41389666.377478451"/>
    <n v="18312619.528360385"/>
    <n v="0"/>
    <n v="0"/>
    <n v="0"/>
    <n v="0"/>
    <n v="0"/>
    <n v="62624505"/>
    <n v="584443.79194507247"/>
    <n v="8277933.2754956912"/>
    <n v="3662523.9056720776"/>
    <n v="0"/>
    <n v="0"/>
    <n v="0"/>
    <n v="0"/>
    <n v="0"/>
    <n v="12524901"/>
    <n v="75149406"/>
    <n v="132772.80212014134"/>
    <n v="0"/>
    <n v="0"/>
    <n v="0"/>
    <n v="0"/>
    <n v="19701352"/>
    <n v="23894150.085381944"/>
    <n v="23894150"/>
    <n v="26"/>
    <n v="0"/>
    <n v="1"/>
    <n v="0"/>
    <n v="1.1555555555555554"/>
    <n v="1.1555555555555554"/>
    <n v="1.1555555555555554"/>
    <n v="2"/>
    <n v="13320876"/>
    <n v="37215026"/>
    <n v="112364432"/>
  </r>
  <r>
    <x v="8"/>
    <n v="3779"/>
    <x v="29"/>
    <x v="353"/>
    <x v="353"/>
    <x v="346"/>
    <n v="20056"/>
    <n v="120621000255"/>
    <s v="20621120621000255"/>
    <s v="INSTITUCION EDUCATIVA CIRO PUPO MARTINEZ"/>
    <n v="1"/>
    <n v="28.538594139053821"/>
    <n v="1.9987265022978593"/>
    <n v="0.28554173687361289"/>
    <n v="1.2855417368736128"/>
    <n v="1418"/>
    <n v="0"/>
    <n v="24"/>
    <n v="0"/>
    <n v="103"/>
    <n v="0"/>
    <n v="645"/>
    <n v="0"/>
    <n v="474"/>
    <n v="0"/>
    <n v="172"/>
    <n v="0"/>
    <n v="0"/>
    <n v="1394"/>
    <n v="0"/>
    <n v="0"/>
    <n v="0"/>
    <n v="103"/>
    <n v="0"/>
    <n v="645"/>
    <n v="0"/>
    <n v="474"/>
    <n v="0"/>
    <n v="172"/>
    <n v="0"/>
    <n v="0"/>
    <n v="92671"/>
    <n v="81839"/>
    <n v="122758"/>
    <n v="150439"/>
    <n v="114333"/>
    <n v="99892"/>
    <n v="152848"/>
    <n v="184139"/>
    <n v="15129819.663822452"/>
    <n v="117727136.77827555"/>
    <n v="27143411.596042525"/>
    <n v="0"/>
    <n v="0"/>
    <n v="0"/>
    <n v="0"/>
    <n v="0"/>
    <n v="160000368"/>
    <n v="2454128.2289349805"/>
    <n v="23545427.355655111"/>
    <n v="5428682.3192085056"/>
    <n v="0"/>
    <n v="0"/>
    <n v="0"/>
    <n v="0"/>
    <n v="0"/>
    <n v="31428238"/>
    <n v="191428606"/>
    <n v="134999.01692524683"/>
    <n v="0"/>
    <n v="1"/>
    <n v="1"/>
    <n v="1"/>
    <n v="24249724"/>
    <n v="31174032.309665736"/>
    <n v="31174032"/>
    <n v="127"/>
    <n v="0"/>
    <n v="1"/>
    <n v="0"/>
    <n v="5.6444444444444448"/>
    <n v="5.6444444444444448"/>
    <n v="4"/>
    <n v="4"/>
    <n v="26641753"/>
    <n v="57815785"/>
    <n v="249244391"/>
  </r>
  <r>
    <x v="8"/>
    <n v="3779"/>
    <x v="29"/>
    <x v="353"/>
    <x v="353"/>
    <x v="346"/>
    <n v="20057"/>
    <n v="120621000387"/>
    <s v="20621120621000387"/>
    <s v="INSTITUCION EDUCATIVA SAN JOSE"/>
    <n v="1"/>
    <n v="28.538594139053821"/>
    <n v="1.9987265022978593"/>
    <n v="0.28554173687361289"/>
    <n v="1.2855417368736128"/>
    <n v="2352"/>
    <n v="0"/>
    <n v="40"/>
    <n v="0"/>
    <n v="218"/>
    <n v="0"/>
    <n v="1120"/>
    <n v="0"/>
    <n v="698"/>
    <n v="0"/>
    <n v="9"/>
    <n v="0"/>
    <n v="267"/>
    <n v="1816"/>
    <n v="0"/>
    <n v="40"/>
    <n v="0"/>
    <n v="218"/>
    <n v="0"/>
    <n v="584"/>
    <n v="0"/>
    <n v="698"/>
    <n v="0"/>
    <n v="9"/>
    <n v="0"/>
    <n v="267"/>
    <n v="92671"/>
    <n v="81839"/>
    <n v="122758"/>
    <n v="150439"/>
    <n v="114333"/>
    <n v="99892"/>
    <n v="152848"/>
    <n v="184139"/>
    <n v="30736169.080836162"/>
    <n v="191267144.47087127"/>
    <n v="1420294.7928161786"/>
    <n v="51636628.765392363"/>
    <n v="0"/>
    <n v="0"/>
    <n v="0"/>
    <n v="0"/>
    <n v="275060237"/>
    <n v="6147233.8161672326"/>
    <n v="26975190.232305501"/>
    <n v="284058.95856323576"/>
    <n v="10327325.753078474"/>
    <n v="0"/>
    <n v="0"/>
    <n v="0"/>
    <n v="0"/>
    <n v="43733809"/>
    <n v="318794046"/>
    <n v="135541.68622448979"/>
    <n v="0"/>
    <n v="1"/>
    <n v="1"/>
    <n v="1"/>
    <n v="24249724"/>
    <n v="31174032.309665736"/>
    <n v="31174032"/>
    <n v="258"/>
    <n v="0"/>
    <n v="1"/>
    <n v="0"/>
    <n v="11.466666666666667"/>
    <n v="11.466666666666667"/>
    <n v="4"/>
    <n v="4"/>
    <n v="26641753"/>
    <n v="57815785"/>
    <n v="376609831"/>
  </r>
  <r>
    <x v="8"/>
    <n v="3779"/>
    <x v="29"/>
    <x v="354"/>
    <x v="354"/>
    <x v="347"/>
    <n v="20068"/>
    <n v="120710000013"/>
    <s v="20710120710000013"/>
    <s v="INSTITUCION EDUCATIVA SAN ALBERTO MAGNO"/>
    <n v="1"/>
    <n v="13.734614882790414"/>
    <n v="0.96191629592297612"/>
    <n v="0.12867410783192798"/>
    <n v="1.128674107831928"/>
    <n v="1852"/>
    <n v="0"/>
    <n v="0"/>
    <n v="0"/>
    <n v="137"/>
    <n v="0"/>
    <n v="796"/>
    <n v="0"/>
    <n v="713"/>
    <n v="0"/>
    <n v="0"/>
    <n v="0"/>
    <n v="20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329564.079824286"/>
    <n v="139385666.50908345"/>
    <n v="0"/>
    <n v="34978100.446274251"/>
    <n v="0"/>
    <n v="0"/>
    <n v="0"/>
    <n v="0"/>
    <n v="188693331"/>
    <n v="0"/>
    <n v="0"/>
    <n v="0"/>
    <n v="0"/>
    <n v="0"/>
    <n v="0"/>
    <n v="0"/>
    <n v="0"/>
    <n v="0"/>
    <n v="188693331"/>
    <n v="101886.24784017279"/>
    <n v="0"/>
    <n v="0"/>
    <n v="0"/>
    <n v="0"/>
    <n v="19701352"/>
    <n v="22236405.89168277"/>
    <n v="22236406"/>
    <n v="137"/>
    <n v="1"/>
    <n v="0"/>
    <n v="0"/>
    <n v="6.0888888888888886"/>
    <n v="6.0888888888888886"/>
    <n v="4"/>
    <n v="4"/>
    <n v="6660438"/>
    <n v="28896844"/>
    <n v="217590175"/>
  </r>
  <r>
    <x v="8"/>
    <n v="3779"/>
    <x v="29"/>
    <x v="354"/>
    <x v="354"/>
    <x v="347"/>
    <n v="20069"/>
    <n v="120710012071"/>
    <s v="20710120710012071"/>
    <s v="INSTITUCION EDUCATIVA ANDRES BELLO"/>
    <n v="1"/>
    <n v="13.734614882790414"/>
    <n v="0.96191629592297612"/>
    <n v="0.12867410783192798"/>
    <n v="1.128674107831928"/>
    <n v="2046"/>
    <n v="0"/>
    <n v="0"/>
    <n v="0"/>
    <n v="161"/>
    <n v="0"/>
    <n v="1060"/>
    <n v="0"/>
    <n v="613"/>
    <n v="0"/>
    <n v="0"/>
    <n v="0"/>
    <n v="21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839852.677749708"/>
    <n v="154534274.40006402"/>
    <n v="0"/>
    <n v="35996880.070923015"/>
    <n v="0"/>
    <n v="0"/>
    <n v="0"/>
    <n v="0"/>
    <n v="207371007"/>
    <n v="0"/>
    <n v="0"/>
    <n v="0"/>
    <n v="0"/>
    <n v="0"/>
    <n v="0"/>
    <n v="0"/>
    <n v="0"/>
    <n v="0"/>
    <n v="207371007"/>
    <n v="101354.35337243402"/>
    <n v="0"/>
    <n v="0"/>
    <n v="0"/>
    <n v="0"/>
    <n v="19701352"/>
    <n v="22236405.89168277"/>
    <n v="22236406"/>
    <n v="161"/>
    <n v="1"/>
    <n v="0"/>
    <n v="0"/>
    <n v="7.1555555555555559"/>
    <n v="7.1555555555555559"/>
    <n v="4"/>
    <n v="4"/>
    <n v="6660438"/>
    <n v="28896844"/>
    <n v="236267851"/>
  </r>
  <r>
    <x v="8"/>
    <n v="3779"/>
    <x v="29"/>
    <x v="355"/>
    <x v="355"/>
    <x v="348"/>
    <n v="20194"/>
    <n v="120750000415"/>
    <s v="20750120750000415"/>
    <s v="INSTITUCION EDUCATIVA MANUEL RODRIGUEZ TORICES DE SAN DIEGO"/>
    <n v="1"/>
    <n v="22.520237452779277"/>
    <n v="1.577225395742746"/>
    <n v="0.2217693329975654"/>
    <n v="1.2217693329975654"/>
    <n v="1879"/>
    <n v="0"/>
    <n v="0"/>
    <n v="0"/>
    <n v="113"/>
    <n v="0"/>
    <n v="778"/>
    <n v="0"/>
    <n v="722"/>
    <n v="0"/>
    <n v="266"/>
    <n v="0"/>
    <n v="0"/>
    <n v="1879"/>
    <n v="0"/>
    <n v="0"/>
    <n v="0"/>
    <n v="113"/>
    <n v="0"/>
    <n v="778"/>
    <n v="0"/>
    <n v="722"/>
    <n v="0"/>
    <n v="266"/>
    <n v="0"/>
    <n v="0"/>
    <n v="92671"/>
    <n v="81839"/>
    <n v="122758"/>
    <n v="150439"/>
    <n v="114333"/>
    <n v="99892"/>
    <n v="152848"/>
    <n v="184139"/>
    <n v="12794152.201978564"/>
    <n v="149982570.66478163"/>
    <n v="39895201.301510625"/>
    <n v="0"/>
    <n v="0"/>
    <n v="0"/>
    <n v="0"/>
    <n v="0"/>
    <n v="202671924"/>
    <n v="2558830.4403957129"/>
    <n v="29996514.132956326"/>
    <n v="7979040.2603021255"/>
    <n v="0"/>
    <n v="0"/>
    <n v="0"/>
    <n v="0"/>
    <n v="0"/>
    <n v="40534385"/>
    <n v="243206309"/>
    <n v="129433.90580095796"/>
    <n v="0"/>
    <n v="1"/>
    <n v="1"/>
    <n v="1"/>
    <n v="24249724"/>
    <n v="29627569.116855055"/>
    <n v="29627569"/>
    <n v="113"/>
    <n v="0"/>
    <n v="1"/>
    <n v="0"/>
    <n v="5.0222222222222221"/>
    <n v="5.0222222222222221"/>
    <n v="4"/>
    <n v="4"/>
    <n v="26641753"/>
    <n v="56269322"/>
    <n v="299475631"/>
  </r>
  <r>
    <x v="8"/>
    <n v="3779"/>
    <x v="29"/>
    <x v="356"/>
    <x v="356"/>
    <x v="349"/>
    <n v="20169"/>
    <n v="120770000047"/>
    <s v="20770120770000047"/>
    <s v="INSTITUCION EDUCATIVA SOR MATILDE SASTOQUE"/>
    <n v="1"/>
    <n v="24.090553491101115"/>
    <n v="1.6872039135171082"/>
    <n v="0.23840889655771144"/>
    <n v="1.2384088965577114"/>
    <n v="1775"/>
    <n v="0"/>
    <n v="0"/>
    <n v="0"/>
    <n v="143"/>
    <n v="0"/>
    <n v="799"/>
    <n v="0"/>
    <n v="628"/>
    <n v="0"/>
    <n v="20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411336.491964653"/>
    <n v="144626657.89304659"/>
    <n v="31165042.861344464"/>
    <n v="0"/>
    <n v="0"/>
    <n v="0"/>
    <n v="0"/>
    <n v="0"/>
    <n v="192203037"/>
    <n v="0"/>
    <n v="0"/>
    <n v="0"/>
    <n v="0"/>
    <n v="0"/>
    <n v="0"/>
    <n v="0"/>
    <n v="0"/>
    <n v="0"/>
    <n v="192203037"/>
    <n v="108283.40112676057"/>
    <n v="0"/>
    <n v="0"/>
    <n v="0"/>
    <n v="0"/>
    <n v="19701352"/>
    <n v="24398329.59101506"/>
    <n v="24398330"/>
    <n v="143"/>
    <n v="1"/>
    <n v="0"/>
    <n v="0"/>
    <n v="6.3555555555555552"/>
    <n v="6.3555555555555552"/>
    <n v="4"/>
    <n v="4"/>
    <n v="6660438"/>
    <n v="31058768"/>
    <n v="223261805"/>
  </r>
  <r>
    <x v="8"/>
    <n v="3779"/>
    <x v="29"/>
    <x v="356"/>
    <x v="356"/>
    <x v="349"/>
    <n v="20196"/>
    <n v="120770000098"/>
    <s v="20770120770000098"/>
    <s v="INSTITUCION EDUCATIVA SAN MARTIN DE TOURS"/>
    <n v="1"/>
    <n v="24.090553491101115"/>
    <n v="1.6872039135171082"/>
    <n v="0.23840889655771144"/>
    <n v="1.2384088965577114"/>
    <n v="1299"/>
    <n v="0"/>
    <n v="0"/>
    <n v="0"/>
    <n v="96"/>
    <n v="0"/>
    <n v="601"/>
    <n v="0"/>
    <n v="442"/>
    <n v="0"/>
    <n v="16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017400.721878368"/>
    <n v="105708201.94985816"/>
    <n v="24323935.891781043"/>
    <n v="0"/>
    <n v="0"/>
    <n v="0"/>
    <n v="0"/>
    <n v="0"/>
    <n v="141049539"/>
    <n v="0"/>
    <n v="0"/>
    <n v="0"/>
    <n v="0"/>
    <n v="0"/>
    <n v="0"/>
    <n v="0"/>
    <n v="0"/>
    <n v="0"/>
    <n v="141049539"/>
    <n v="108583.17090069284"/>
    <n v="0"/>
    <n v="0"/>
    <n v="0"/>
    <n v="0"/>
    <n v="19701352"/>
    <n v="24398329.59101506"/>
    <n v="24398330"/>
    <n v="96"/>
    <n v="1"/>
    <n v="0"/>
    <n v="0"/>
    <n v="4.2666666666666666"/>
    <n v="4.2666666666666666"/>
    <n v="4"/>
    <n v="4"/>
    <n v="6660438"/>
    <n v="31058768"/>
    <n v="172108307"/>
  </r>
  <r>
    <x v="8"/>
    <n v="3779"/>
    <x v="29"/>
    <x v="356"/>
    <x v="356"/>
    <x v="349"/>
    <n v="120540"/>
    <n v="120770000268"/>
    <s v="20770120770000268"/>
    <s v="INSTITUCION EDUCATIVA TERRAPLEN"/>
    <n v="1"/>
    <n v="24.090553491101115"/>
    <n v="1.6872039135171082"/>
    <n v="0.23840889655771144"/>
    <n v="1.2384088965577114"/>
    <n v="398"/>
    <n v="10"/>
    <n v="0"/>
    <n v="22"/>
    <n v="0"/>
    <n v="218"/>
    <n v="0"/>
    <n v="115"/>
    <n v="0"/>
    <n v="33"/>
    <n v="0"/>
    <n v="0"/>
    <n v="0"/>
    <n v="255"/>
    <n v="0"/>
    <n v="0"/>
    <n v="10"/>
    <n v="0"/>
    <n v="97"/>
    <n v="0"/>
    <n v="115"/>
    <n v="0"/>
    <n v="33"/>
    <n v="0"/>
    <n v="0"/>
    <n v="0"/>
    <n v="92671"/>
    <n v="81839"/>
    <n v="122758"/>
    <n v="150439"/>
    <n v="114333"/>
    <n v="99892"/>
    <n v="152848"/>
    <n v="184139"/>
    <n v="0"/>
    <n v="0"/>
    <n v="0"/>
    <n v="0"/>
    <n v="4530912.1398442499"/>
    <n v="41194478.117815986"/>
    <n v="6246514.6596947508"/>
    <n v="0"/>
    <n v="51971905"/>
    <n v="0"/>
    <n v="0"/>
    <n v="0"/>
    <n v="0"/>
    <n v="283182.00874026562"/>
    <n v="5245182.7993855793"/>
    <n v="1249302.9319389502"/>
    <n v="0"/>
    <n v="6777668"/>
    <n v="58749573"/>
    <n v="147611.99246231155"/>
    <n v="1"/>
    <n v="0"/>
    <n v="0"/>
    <n v="1"/>
    <n v="24249724"/>
    <n v="30031073.940669052"/>
    <n v="30031074"/>
    <n v="32"/>
    <n v="1"/>
    <n v="0"/>
    <n v="2.4615384615384617"/>
    <n v="0"/>
    <n v="2.4615384615384617"/>
    <n v="2.4615384615384617"/>
    <n v="3"/>
    <n v="6660438"/>
    <n v="36691512"/>
    <n v="95441085"/>
  </r>
  <r>
    <x v="8"/>
    <n v="3779"/>
    <x v="29"/>
    <x v="357"/>
    <x v="357"/>
    <x v="350"/>
    <n v="20175"/>
    <n v="120787000024"/>
    <s v="20787120787000024"/>
    <s v="INSTITUCION EDUCATIVA AGROPECUARIO"/>
    <n v="1"/>
    <n v="25.904856716205646"/>
    <n v="1.8142702967296742"/>
    <n v="0.25763382523115691"/>
    <n v="1.257633825231157"/>
    <n v="907"/>
    <n v="0"/>
    <n v="0"/>
    <n v="0"/>
    <n v="75"/>
    <n v="0"/>
    <n v="535"/>
    <n v="0"/>
    <n v="211"/>
    <n v="0"/>
    <n v="1"/>
    <n v="0"/>
    <n v="85"/>
    <n v="907"/>
    <n v="0"/>
    <n v="0"/>
    <n v="0"/>
    <n v="75"/>
    <n v="0"/>
    <n v="535"/>
    <n v="0"/>
    <n v="211"/>
    <n v="0"/>
    <n v="1"/>
    <n v="0"/>
    <n v="85"/>
    <n v="92671"/>
    <n v="81839"/>
    <n v="122758"/>
    <n v="150439"/>
    <n v="114333"/>
    <n v="99892"/>
    <n v="152848"/>
    <n v="184139"/>
    <n v="8740963.8163497411"/>
    <n v="76780926.988827124"/>
    <n v="154384.61311772637"/>
    <n v="16081759.877885751"/>
    <n v="0"/>
    <n v="0"/>
    <n v="0"/>
    <n v="0"/>
    <n v="101758035"/>
    <n v="1748192.7632699483"/>
    <n v="15356185.397765426"/>
    <n v="30876.922623545277"/>
    <n v="3216351.9755771505"/>
    <n v="0"/>
    <n v="0"/>
    <n v="0"/>
    <n v="0"/>
    <n v="20351607"/>
    <n v="122109642"/>
    <n v="134630.25578831311"/>
    <n v="0"/>
    <n v="0"/>
    <n v="0"/>
    <n v="0"/>
    <n v="19701352"/>
    <n v="24777086.677985504"/>
    <n v="24777087"/>
    <n v="75"/>
    <n v="1"/>
    <n v="0"/>
    <n v="0"/>
    <n v="3.3333333333333335"/>
    <n v="3.3333333333333335"/>
    <n v="3.3333333333333335"/>
    <n v="4"/>
    <n v="6660438"/>
    <n v="31437525"/>
    <n v="153547167"/>
  </r>
  <r>
    <x v="8"/>
    <n v="3779"/>
    <x v="29"/>
    <x v="357"/>
    <x v="357"/>
    <x v="350"/>
    <n v="20176"/>
    <n v="120787007002"/>
    <s v="20787120787007002"/>
    <s v="INSTITUCION EDUCATIVA ANIBAL MARTINEZ ZULETA"/>
    <n v="1"/>
    <n v="25.904856716205646"/>
    <n v="1.8142702967296742"/>
    <n v="0.25763382523115691"/>
    <n v="1.257633825231157"/>
    <n v="676"/>
    <n v="0"/>
    <n v="0"/>
    <n v="53"/>
    <n v="0"/>
    <n v="334"/>
    <n v="0"/>
    <n v="233"/>
    <n v="0"/>
    <n v="0"/>
    <n v="0"/>
    <n v="5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20819.551428155"/>
    <n v="71230825.42568475"/>
    <n v="0"/>
    <n v="12968448.356877441"/>
    <n v="91820093"/>
    <n v="0"/>
    <n v="0"/>
    <n v="0"/>
    <n v="0"/>
    <n v="0"/>
    <n v="0"/>
    <n v="0"/>
    <n v="0"/>
    <n v="0"/>
    <n v="91820093"/>
    <n v="135828.5399408284"/>
    <n v="1"/>
    <n v="0"/>
    <n v="0"/>
    <n v="1"/>
    <n v="24249724"/>
    <n v="30497273.154919792"/>
    <n v="30497273"/>
    <n v="53"/>
    <n v="1"/>
    <n v="0"/>
    <n v="4.0769230769230766"/>
    <n v="0"/>
    <n v="4.0769230769230766"/>
    <n v="4"/>
    <n v="4"/>
    <n v="6660438"/>
    <n v="37157711"/>
    <n v="128977804"/>
  </r>
  <r>
    <x v="8"/>
    <n v="3779"/>
    <x v="29"/>
    <x v="357"/>
    <x v="357"/>
    <x v="350"/>
    <n v="20177"/>
    <n v="120787009668"/>
    <s v="20787120787009668"/>
    <s v="INSTITUCION EDUCATIVA ERNESTINA PANTOJA"/>
    <n v="1"/>
    <n v="25.904856716205646"/>
    <n v="1.8142702967296742"/>
    <n v="0.25763382523115691"/>
    <n v="1.257633825231157"/>
    <n v="669"/>
    <n v="0"/>
    <n v="0"/>
    <n v="0"/>
    <n v="47"/>
    <n v="0"/>
    <n v="234"/>
    <n v="0"/>
    <n v="292"/>
    <n v="0"/>
    <n v="0"/>
    <n v="0"/>
    <n v="96"/>
    <n v="669"/>
    <n v="0"/>
    <n v="0"/>
    <n v="0"/>
    <n v="47"/>
    <n v="0"/>
    <n v="234"/>
    <n v="0"/>
    <n v="292"/>
    <n v="0"/>
    <n v="0"/>
    <n v="0"/>
    <n v="96"/>
    <n v="92671"/>
    <n v="81839"/>
    <n v="122758"/>
    <n v="150439"/>
    <n v="114333"/>
    <n v="99892"/>
    <n v="152848"/>
    <n v="184139"/>
    <n v="5477670.6582458373"/>
    <n v="54137758.171746738"/>
    <n v="0"/>
    <n v="18162928.803259201"/>
    <n v="0"/>
    <n v="0"/>
    <n v="0"/>
    <n v="0"/>
    <n v="77778358"/>
    <n v="1095534.1316491675"/>
    <n v="10827551.634349348"/>
    <n v="0"/>
    <n v="3632585.7606518408"/>
    <n v="0"/>
    <n v="0"/>
    <n v="0"/>
    <n v="0"/>
    <n v="15555672"/>
    <n v="93334030"/>
    <n v="139512.75037369208"/>
    <n v="0"/>
    <n v="0"/>
    <n v="0"/>
    <n v="0"/>
    <n v="19701352"/>
    <n v="24777086.677985504"/>
    <n v="24777087"/>
    <n v="47"/>
    <n v="1"/>
    <n v="0"/>
    <n v="0"/>
    <n v="2.088888888888889"/>
    <n v="2.088888888888889"/>
    <n v="2.088888888888889"/>
    <n v="3"/>
    <n v="6660438"/>
    <n v="31437525"/>
    <n v="124771555"/>
  </r>
  <r>
    <x v="9"/>
    <n v="3782"/>
    <x v="30"/>
    <x v="358"/>
    <x v="358"/>
    <x v="351"/>
    <n v="9678"/>
    <n v="123001000025"/>
    <s v="23001123001000025"/>
    <s v="IE LICEO GUILLERMO VALENCIA"/>
    <n v="1"/>
    <n v="18.79873585312524"/>
    <n v="1.3165866326933267"/>
    <n v="0.1823351293752134"/>
    <n v="1.1823351293752133"/>
    <n v="1227"/>
    <n v="0"/>
    <n v="0"/>
    <n v="0"/>
    <n v="47"/>
    <n v="0"/>
    <n v="486"/>
    <n v="0"/>
    <n v="516"/>
    <n v="0"/>
    <n v="178"/>
    <n v="0"/>
    <n v="0"/>
    <n v="1227"/>
    <n v="0"/>
    <n v="0"/>
    <n v="0"/>
    <n v="47"/>
    <n v="0"/>
    <n v="486"/>
    <n v="0"/>
    <n v="516"/>
    <n v="0"/>
    <n v="178"/>
    <n v="0"/>
    <n v="0"/>
    <n v="92671"/>
    <n v="81839"/>
    <n v="122758"/>
    <n v="150439"/>
    <n v="114333"/>
    <n v="99892"/>
    <n v="152848"/>
    <n v="184139"/>
    <n v="5149704.4023935283"/>
    <n v="96954646.902243957"/>
    <n v="25835115.054507956"/>
    <n v="0"/>
    <n v="0"/>
    <n v="0"/>
    <n v="0"/>
    <n v="0"/>
    <n v="127939466"/>
    <n v="1029940.8804787057"/>
    <n v="19390929.380448792"/>
    <n v="5167023.0109015908"/>
    <n v="0"/>
    <n v="0"/>
    <n v="0"/>
    <n v="0"/>
    <n v="0"/>
    <n v="25587893"/>
    <n v="153527359"/>
    <n v="125124.17196414017"/>
    <n v="0"/>
    <n v="0"/>
    <n v="0"/>
    <n v="0"/>
    <n v="19701352"/>
    <n v="23293600.565786619"/>
    <n v="23293601"/>
    <n v="47"/>
    <n v="0"/>
    <n v="1"/>
    <n v="0"/>
    <n v="2.088888888888889"/>
    <n v="2.088888888888889"/>
    <n v="2.088888888888889"/>
    <n v="3"/>
    <n v="19981315"/>
    <n v="43274916"/>
    <n v="196802275"/>
  </r>
  <r>
    <x v="9"/>
    <n v="3782"/>
    <x v="30"/>
    <x v="358"/>
    <x v="358"/>
    <x v="351"/>
    <n v="9696"/>
    <n v="123001000157"/>
    <s v="23001123001000157"/>
    <s v="IE NORMAL SUPERIOR"/>
    <n v="1"/>
    <n v="18.79873585312524"/>
    <n v="1.3165866326933267"/>
    <n v="0.1823351293752134"/>
    <n v="1.1823351293752133"/>
    <n v="1785"/>
    <n v="0"/>
    <n v="0"/>
    <n v="0"/>
    <n v="128"/>
    <n v="0"/>
    <n v="821"/>
    <n v="0"/>
    <n v="635"/>
    <n v="0"/>
    <n v="201"/>
    <n v="0"/>
    <n v="0"/>
    <n v="201"/>
    <n v="0"/>
    <n v="0"/>
    <n v="0"/>
    <n v="0"/>
    <n v="0"/>
    <n v="0"/>
    <n v="0"/>
    <n v="0"/>
    <n v="0"/>
    <n v="201"/>
    <n v="0"/>
    <n v="0"/>
    <n v="92671"/>
    <n v="81839"/>
    <n v="122758"/>
    <n v="150439"/>
    <n v="114333"/>
    <n v="99892"/>
    <n v="152848"/>
    <n v="184139"/>
    <n v="14024726.883114291"/>
    <n v="140884197.49467784"/>
    <n v="29173360.258180331"/>
    <n v="0"/>
    <n v="0"/>
    <n v="0"/>
    <n v="0"/>
    <n v="0"/>
    <n v="184082285"/>
    <n v="0"/>
    <n v="0"/>
    <n v="5834672.0516360663"/>
    <n v="0"/>
    <n v="0"/>
    <n v="0"/>
    <n v="0"/>
    <n v="0"/>
    <n v="5834672"/>
    <n v="189916957"/>
    <n v="106396.0543417367"/>
    <n v="0"/>
    <n v="0"/>
    <n v="0"/>
    <n v="0"/>
    <n v="19701352"/>
    <n v="23293600.565786619"/>
    <n v="23293601"/>
    <n v="128"/>
    <n v="0"/>
    <n v="1"/>
    <n v="0"/>
    <n v="5.6888888888888891"/>
    <n v="5.6888888888888891"/>
    <n v="4"/>
    <n v="4"/>
    <n v="26641753"/>
    <n v="49935354"/>
    <n v="239852311"/>
  </r>
  <r>
    <x v="9"/>
    <n v="3782"/>
    <x v="30"/>
    <x v="358"/>
    <x v="358"/>
    <x v="351"/>
    <n v="9681"/>
    <n v="123001000475"/>
    <s v="23001123001000475"/>
    <s v="IE SANTA MARIA GORETTI"/>
    <n v="1"/>
    <n v="18.79873585312524"/>
    <n v="1.3165866326933267"/>
    <n v="0.1823351293752134"/>
    <n v="1.1823351293752133"/>
    <n v="2061"/>
    <n v="0"/>
    <n v="0"/>
    <n v="0"/>
    <n v="141"/>
    <n v="0"/>
    <n v="872"/>
    <n v="0"/>
    <n v="752"/>
    <n v="0"/>
    <n v="2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449113.207180586"/>
    <n v="157140066.43637145"/>
    <n v="42961764.360305361"/>
    <n v="0"/>
    <n v="0"/>
    <n v="0"/>
    <n v="0"/>
    <n v="0"/>
    <n v="215550944"/>
    <n v="0"/>
    <n v="0"/>
    <n v="0"/>
    <n v="0"/>
    <n v="0"/>
    <n v="0"/>
    <n v="0"/>
    <n v="0"/>
    <n v="0"/>
    <n v="215550944"/>
    <n v="104585.61086851043"/>
    <n v="0"/>
    <n v="0"/>
    <n v="0"/>
    <n v="0"/>
    <n v="19701352"/>
    <n v="23293600.565786619"/>
    <n v="23293601"/>
    <n v="141"/>
    <n v="0"/>
    <n v="1"/>
    <n v="0"/>
    <n v="6.2666666666666666"/>
    <n v="6.2666666666666666"/>
    <n v="4"/>
    <n v="4"/>
    <n v="26641753"/>
    <n v="49935354"/>
    <n v="265486298"/>
  </r>
  <r>
    <x v="9"/>
    <n v="3782"/>
    <x v="30"/>
    <x v="358"/>
    <x v="358"/>
    <x v="351"/>
    <n v="9421"/>
    <n v="123001000483"/>
    <s v="23001123001000483"/>
    <s v="IE LA INMACULADA"/>
    <n v="1"/>
    <n v="18.79873585312524"/>
    <n v="1.3165866326933267"/>
    <n v="0.1823351293752134"/>
    <n v="1.1823351293752133"/>
    <n v="1362"/>
    <n v="0"/>
    <n v="0"/>
    <n v="0"/>
    <n v="54"/>
    <n v="0"/>
    <n v="553"/>
    <n v="0"/>
    <n v="546"/>
    <n v="0"/>
    <n v="2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916681.6538138418"/>
    <n v="106340475.99357896"/>
    <n v="30334489.024675071"/>
    <n v="0"/>
    <n v="0"/>
    <n v="0"/>
    <n v="0"/>
    <n v="0"/>
    <n v="142591647"/>
    <n v="0"/>
    <n v="0"/>
    <n v="0"/>
    <n v="0"/>
    <n v="0"/>
    <n v="0"/>
    <n v="0"/>
    <n v="0"/>
    <n v="0"/>
    <n v="142591647"/>
    <n v="104692.83920704846"/>
    <n v="0"/>
    <n v="0"/>
    <n v="0"/>
    <n v="0"/>
    <n v="19701352"/>
    <n v="23293600.565786619"/>
    <n v="23293601"/>
    <n v="54"/>
    <n v="1"/>
    <n v="0"/>
    <n v="0"/>
    <n v="2.4"/>
    <n v="2.4"/>
    <n v="2.4"/>
    <n v="3"/>
    <n v="6660438"/>
    <n v="29954039"/>
    <n v="172545686"/>
  </r>
  <r>
    <x v="9"/>
    <n v="3782"/>
    <x v="30"/>
    <x v="358"/>
    <x v="358"/>
    <x v="351"/>
    <n v="9695"/>
    <n v="123001000696"/>
    <s v="23001123001000696"/>
    <s v="IE POLICARPA SALAVARRIETA"/>
    <n v="1"/>
    <n v="18.79873585312524"/>
    <n v="1.3165866326933267"/>
    <n v="0.1823351293752134"/>
    <n v="1.1823351293752133"/>
    <n v="1303"/>
    <n v="0"/>
    <n v="0"/>
    <n v="0"/>
    <n v="69"/>
    <n v="0"/>
    <n v="589"/>
    <n v="0"/>
    <n v="494"/>
    <n v="0"/>
    <n v="151"/>
    <n v="0"/>
    <n v="0"/>
    <n v="220"/>
    <n v="0"/>
    <n v="0"/>
    <n v="0"/>
    <n v="69"/>
    <n v="0"/>
    <n v="0"/>
    <n v="0"/>
    <n v="0"/>
    <n v="0"/>
    <n v="151"/>
    <n v="0"/>
    <n v="0"/>
    <n v="92671"/>
    <n v="81839"/>
    <n v="122758"/>
    <n v="150439"/>
    <n v="114333"/>
    <n v="99892"/>
    <n v="152848"/>
    <n v="184139"/>
    <n v="7560204.3354287976"/>
    <n v="104792297.99913195"/>
    <n v="21916305.467588209"/>
    <n v="0"/>
    <n v="0"/>
    <n v="0"/>
    <n v="0"/>
    <n v="0"/>
    <n v="134268808"/>
    <n v="1512040.8670857595"/>
    <n v="0"/>
    <n v="4383261.0935176415"/>
    <n v="0"/>
    <n v="0"/>
    <n v="0"/>
    <n v="0"/>
    <n v="0"/>
    <n v="5895302"/>
    <n v="140164110"/>
    <n v="107570.30698388335"/>
    <n v="0"/>
    <n v="0"/>
    <n v="0"/>
    <n v="0"/>
    <n v="19701352"/>
    <n v="23293600.565786619"/>
    <n v="23293601"/>
    <n v="69"/>
    <n v="1"/>
    <n v="0"/>
    <n v="0"/>
    <n v="3.0666666666666669"/>
    <n v="3.0666666666666669"/>
    <n v="3.0666666666666669"/>
    <n v="4"/>
    <n v="6660438"/>
    <n v="29954039"/>
    <n v="170118149"/>
  </r>
  <r>
    <x v="9"/>
    <n v="3782"/>
    <x v="30"/>
    <x v="358"/>
    <x v="358"/>
    <x v="351"/>
    <n v="9675"/>
    <n v="123001001790"/>
    <s v="23001123001001790"/>
    <s v="IE MERCEDES ABREGO"/>
    <n v="1"/>
    <n v="18.79873585312524"/>
    <n v="1.3165866326933267"/>
    <n v="0.1823351293752134"/>
    <n v="1.1823351293752133"/>
    <n v="1584"/>
    <n v="0"/>
    <n v="0"/>
    <n v="0"/>
    <n v="86"/>
    <n v="0"/>
    <n v="720"/>
    <n v="0"/>
    <n v="604"/>
    <n v="0"/>
    <n v="174"/>
    <n v="0"/>
    <n v="0"/>
    <n v="1584"/>
    <n v="0"/>
    <n v="0"/>
    <n v="0"/>
    <n v="86"/>
    <n v="0"/>
    <n v="720"/>
    <n v="0"/>
    <n v="604"/>
    <n v="0"/>
    <n v="174"/>
    <n v="0"/>
    <n v="0"/>
    <n v="92671"/>
    <n v="81839"/>
    <n v="122758"/>
    <n v="150439"/>
    <n v="114333"/>
    <n v="99892"/>
    <n v="152848"/>
    <n v="184139"/>
    <n v="9422863.3745924141"/>
    <n v="128111729.04049003"/>
    <n v="25254550.671260584"/>
    <n v="0"/>
    <n v="0"/>
    <n v="0"/>
    <n v="0"/>
    <n v="0"/>
    <n v="162789143"/>
    <n v="1884572.674918483"/>
    <n v="25622345.808098007"/>
    <n v="5050910.134252117"/>
    <n v="0"/>
    <n v="0"/>
    <n v="0"/>
    <n v="0"/>
    <n v="0"/>
    <n v="32557829"/>
    <n v="195346972"/>
    <n v="123325.10858585859"/>
    <n v="0"/>
    <n v="0"/>
    <n v="0"/>
    <n v="0"/>
    <n v="19701352"/>
    <n v="23293600.565786619"/>
    <n v="23293601"/>
    <n v="86"/>
    <n v="0"/>
    <n v="1"/>
    <n v="0"/>
    <n v="3.8222222222222224"/>
    <n v="3.8222222222222224"/>
    <n v="3.8222222222222224"/>
    <n v="4"/>
    <n v="26641753"/>
    <n v="49935354"/>
    <n v="245282326"/>
  </r>
  <r>
    <x v="9"/>
    <n v="3782"/>
    <x v="30"/>
    <x v="358"/>
    <x v="358"/>
    <x v="351"/>
    <n v="9690"/>
    <n v="123001001820"/>
    <s v="23001123001001820"/>
    <s v="IE ISABEL LA CATOLICA"/>
    <n v="1"/>
    <n v="18.79873585312524"/>
    <n v="1.3165866326933267"/>
    <n v="0.1823351293752134"/>
    <n v="1.1823351293752133"/>
    <n v="833"/>
    <n v="0"/>
    <n v="0"/>
    <n v="0"/>
    <n v="42"/>
    <n v="0"/>
    <n v="336"/>
    <n v="0"/>
    <n v="315"/>
    <n v="0"/>
    <n v="140"/>
    <n v="0"/>
    <n v="0"/>
    <n v="455"/>
    <n v="0"/>
    <n v="0"/>
    <n v="0"/>
    <n v="0"/>
    <n v="0"/>
    <n v="0"/>
    <n v="0"/>
    <n v="315"/>
    <n v="0"/>
    <n v="140"/>
    <n v="0"/>
    <n v="0"/>
    <n v="92671"/>
    <n v="81839"/>
    <n v="122758"/>
    <n v="150439"/>
    <n v="114333"/>
    <n v="99892"/>
    <n v="152848"/>
    <n v="184139"/>
    <n v="4601863.5085218763"/>
    <n v="62991492.149062693"/>
    <n v="20319753.413657941"/>
    <n v="0"/>
    <n v="0"/>
    <n v="0"/>
    <n v="0"/>
    <n v="0"/>
    <n v="87913109"/>
    <n v="0"/>
    <n v="6095950.8531350996"/>
    <n v="4063950.6827315884"/>
    <n v="0"/>
    <n v="0"/>
    <n v="0"/>
    <n v="0"/>
    <n v="0"/>
    <n v="10159902"/>
    <n v="98073011"/>
    <n v="117734.70708283313"/>
    <n v="0"/>
    <n v="0"/>
    <n v="0"/>
    <n v="0"/>
    <n v="19701352"/>
    <n v="23293600.565786619"/>
    <n v="23293601"/>
    <n v="42"/>
    <n v="1"/>
    <n v="0"/>
    <n v="0"/>
    <n v="1.8666666666666667"/>
    <n v="1.8666666666666667"/>
    <n v="1.8666666666666667"/>
    <n v="2"/>
    <n v="6660438"/>
    <n v="29954039"/>
    <n v="128027050"/>
  </r>
  <r>
    <x v="9"/>
    <n v="3782"/>
    <x v="30"/>
    <x v="358"/>
    <x v="358"/>
    <x v="351"/>
    <n v="9692"/>
    <n v="123001001838"/>
    <s v="23001123001001838"/>
    <s v="IE ANTONIA SANTOS"/>
    <n v="1"/>
    <n v="18.79873585312524"/>
    <n v="1.3165866326933267"/>
    <n v="0.1823351293752134"/>
    <n v="1.1823351293752133"/>
    <n v="2068"/>
    <n v="0"/>
    <n v="0"/>
    <n v="0"/>
    <n v="116"/>
    <n v="0"/>
    <n v="897"/>
    <n v="0"/>
    <n v="769"/>
    <n v="0"/>
    <n v="286"/>
    <n v="0"/>
    <n v="0"/>
    <n v="1171"/>
    <n v="0"/>
    <n v="0"/>
    <n v="0"/>
    <n v="116"/>
    <n v="0"/>
    <n v="0"/>
    <n v="0"/>
    <n v="769"/>
    <n v="0"/>
    <n v="286"/>
    <n v="0"/>
    <n v="0"/>
    <n v="92671"/>
    <n v="81839"/>
    <n v="122758"/>
    <n v="150439"/>
    <n v="114333"/>
    <n v="99892"/>
    <n v="152848"/>
    <n v="184139"/>
    <n v="12709908.737822326"/>
    <n v="161204033.67179486"/>
    <n v="41510353.402186938"/>
    <n v="0"/>
    <n v="0"/>
    <n v="0"/>
    <n v="0"/>
    <n v="0"/>
    <n v="215424296"/>
    <n v="2541981.7475644653"/>
    <n v="14881860.971621878"/>
    <n v="8302070.6804373879"/>
    <n v="0"/>
    <n v="0"/>
    <n v="0"/>
    <n v="0"/>
    <n v="0"/>
    <n v="25725913"/>
    <n v="241150209"/>
    <n v="116610.35251450677"/>
    <n v="0"/>
    <n v="0"/>
    <n v="0"/>
    <n v="0"/>
    <n v="19701352"/>
    <n v="23293600.565786619"/>
    <n v="23293601"/>
    <n v="116"/>
    <n v="0"/>
    <n v="1"/>
    <n v="0"/>
    <n v="5.1555555555555559"/>
    <n v="5.1555555555555559"/>
    <n v="4"/>
    <n v="4"/>
    <n v="26641753"/>
    <n v="49935354"/>
    <n v="291085563"/>
  </r>
  <r>
    <x v="9"/>
    <n v="3782"/>
    <x v="30"/>
    <x v="358"/>
    <x v="358"/>
    <x v="351"/>
    <n v="9425"/>
    <n v="123001001871"/>
    <s v="23001123001001871"/>
    <s v="IE JUAN XXIII"/>
    <n v="1"/>
    <n v="18.79873585312524"/>
    <n v="1.3165866326933267"/>
    <n v="0.1823351293752134"/>
    <n v="1.1823351293752133"/>
    <n v="1896"/>
    <n v="0"/>
    <n v="0"/>
    <n v="27"/>
    <n v="99"/>
    <n v="176"/>
    <n v="701"/>
    <n v="96"/>
    <n v="597"/>
    <n v="22"/>
    <n v="178"/>
    <n v="0"/>
    <n v="0"/>
    <n v="326"/>
    <n v="0"/>
    <n v="0"/>
    <n v="0"/>
    <n v="0"/>
    <n v="0"/>
    <n v="0"/>
    <n v="0"/>
    <n v="148"/>
    <n v="0"/>
    <n v="178"/>
    <n v="0"/>
    <n v="0"/>
    <n v="92671"/>
    <n v="81839"/>
    <n v="122758"/>
    <n v="150439"/>
    <n v="114333"/>
    <n v="99892"/>
    <n v="152848"/>
    <n v="184139"/>
    <n v="10847249.698658708"/>
    <n v="125595939.79951364"/>
    <n v="25835115.054507956"/>
    <n v="0"/>
    <n v="3649857.9033651194"/>
    <n v="32124783.242245276"/>
    <n v="3975786.3168043373"/>
    <n v="0"/>
    <n v="202028732"/>
    <n v="0"/>
    <n v="2864129.289726967"/>
    <n v="5167023.0109015908"/>
    <n v="0"/>
    <n v="0"/>
    <n v="0"/>
    <n v="0"/>
    <n v="0"/>
    <n v="8031152"/>
    <n v="210059884"/>
    <n v="110791.07805907173"/>
    <n v="1"/>
    <n v="0"/>
    <n v="0"/>
    <n v="1"/>
    <n v="24249724"/>
    <n v="28671300.562853217"/>
    <n v="28671301"/>
    <n v="126"/>
    <n v="1"/>
    <n v="0"/>
    <n v="2.0769230769230771"/>
    <n v="4.4000000000000004"/>
    <n v="6.476923076923077"/>
    <n v="4"/>
    <n v="4"/>
    <n v="6660438"/>
    <n v="35331739"/>
    <n v="245391623"/>
  </r>
  <r>
    <x v="9"/>
    <n v="3782"/>
    <x v="30"/>
    <x v="358"/>
    <x v="358"/>
    <x v="351"/>
    <n v="9944"/>
    <n v="123001002125"/>
    <s v="23001123001002125"/>
    <s v="IE GENERAL SANTANDER"/>
    <n v="1"/>
    <n v="18.79873585312524"/>
    <n v="1.3165866326933267"/>
    <n v="0.1823351293752134"/>
    <n v="1.1823351293752133"/>
    <n v="725"/>
    <n v="0"/>
    <n v="0"/>
    <n v="0"/>
    <n v="15"/>
    <n v="0"/>
    <n v="284"/>
    <n v="0"/>
    <n v="341"/>
    <n v="0"/>
    <n v="85"/>
    <n v="0"/>
    <n v="0"/>
    <n v="137"/>
    <n v="0"/>
    <n v="0"/>
    <n v="0"/>
    <n v="0"/>
    <n v="0"/>
    <n v="0"/>
    <n v="0"/>
    <n v="52"/>
    <n v="0"/>
    <n v="85"/>
    <n v="0"/>
    <n v="0"/>
    <n v="92671"/>
    <n v="81839"/>
    <n v="122758"/>
    <n v="150439"/>
    <n v="114333"/>
    <n v="99892"/>
    <n v="152848"/>
    <n v="184139"/>
    <n v="1643522.6816149559"/>
    <n v="60475702.9080863"/>
    <n v="12336993.144006608"/>
    <n v="0"/>
    <n v="0"/>
    <n v="0"/>
    <n v="0"/>
    <n v="0"/>
    <n v="74456219"/>
    <n v="0"/>
    <n v="1006315.6963905562"/>
    <n v="2467398.6288013216"/>
    <n v="0"/>
    <n v="0"/>
    <n v="0"/>
    <n v="0"/>
    <n v="0"/>
    <n v="3473714"/>
    <n v="77929933"/>
    <n v="107489.56275862068"/>
    <n v="0"/>
    <n v="0"/>
    <n v="0"/>
    <n v="0"/>
    <n v="19701352"/>
    <n v="23293600.565786619"/>
    <n v="23293601"/>
    <n v="15"/>
    <n v="0"/>
    <n v="1"/>
    <n v="0"/>
    <n v="0.66666666666666663"/>
    <n v="0.66666666666666663"/>
    <n v="0.66666666666666663"/>
    <n v="1"/>
    <n v="6660438"/>
    <n v="29954039"/>
    <n v="107883972"/>
  </r>
  <r>
    <x v="9"/>
    <n v="3782"/>
    <x v="30"/>
    <x v="358"/>
    <x v="358"/>
    <x v="351"/>
    <n v="9422"/>
    <n v="123001002176"/>
    <s v="23001123001002176"/>
    <s v="IE ANTONIO NARIÑO"/>
    <n v="1"/>
    <n v="18.79873585312524"/>
    <n v="1.3165866326933267"/>
    <n v="0.1823351293752134"/>
    <n v="1.1823351293752133"/>
    <n v="1951"/>
    <n v="0"/>
    <n v="0"/>
    <n v="0"/>
    <n v="125"/>
    <n v="0"/>
    <n v="915"/>
    <n v="0"/>
    <n v="700"/>
    <n v="0"/>
    <n v="211"/>
    <n v="0"/>
    <n v="0"/>
    <n v="1036"/>
    <n v="0"/>
    <n v="0"/>
    <n v="0"/>
    <n v="125"/>
    <n v="0"/>
    <n v="0"/>
    <n v="0"/>
    <n v="700"/>
    <n v="0"/>
    <n v="211"/>
    <n v="0"/>
    <n v="0"/>
    <n v="92671"/>
    <n v="81839"/>
    <n v="122758"/>
    <n v="150439"/>
    <n v="114333"/>
    <n v="99892"/>
    <n v="152848"/>
    <n v="184139"/>
    <n v="13696022.346791299"/>
    <n v="156269216.314495"/>
    <n v="30624771.216298755"/>
    <n v="0"/>
    <n v="0"/>
    <n v="0"/>
    <n v="0"/>
    <n v="0"/>
    <n v="200590010"/>
    <n v="2739204.4693582598"/>
    <n v="13546557.451411331"/>
    <n v="6124954.2432597512"/>
    <n v="0"/>
    <n v="0"/>
    <n v="0"/>
    <n v="0"/>
    <n v="0"/>
    <n v="22410716"/>
    <n v="223000726"/>
    <n v="114300.73090722706"/>
    <n v="0"/>
    <n v="0"/>
    <n v="0"/>
    <n v="0"/>
    <n v="19701352"/>
    <n v="23293600.565786619"/>
    <n v="23293601"/>
    <n v="125"/>
    <n v="0"/>
    <n v="1"/>
    <n v="0"/>
    <n v="5.5555555555555554"/>
    <n v="5.5555555555555554"/>
    <n v="4"/>
    <n v="4"/>
    <n v="26641753"/>
    <n v="49935354"/>
    <n v="272936080"/>
  </r>
  <r>
    <x v="9"/>
    <n v="3782"/>
    <x v="30"/>
    <x v="358"/>
    <x v="358"/>
    <x v="351"/>
    <n v="9693"/>
    <n v="123001002346"/>
    <s v="23001123001002346"/>
    <s v="IE JOSE MARIA CORDOBA"/>
    <n v="1"/>
    <n v="18.79873585312524"/>
    <n v="1.3165866326933267"/>
    <n v="0.1823351293752134"/>
    <n v="1.1823351293752133"/>
    <n v="2240"/>
    <n v="0"/>
    <n v="0"/>
    <n v="0"/>
    <n v="137"/>
    <n v="0"/>
    <n v="898"/>
    <n v="0"/>
    <n v="811"/>
    <n v="0"/>
    <n v="394"/>
    <n v="0"/>
    <n v="0"/>
    <n v="2240"/>
    <n v="0"/>
    <n v="0"/>
    <n v="0"/>
    <n v="137"/>
    <n v="0"/>
    <n v="898"/>
    <n v="0"/>
    <n v="811"/>
    <n v="0"/>
    <n v="394"/>
    <n v="0"/>
    <n v="0"/>
    <n v="92671"/>
    <n v="81839"/>
    <n v="122758"/>
    <n v="150439"/>
    <n v="114333"/>
    <n v="99892"/>
    <n v="152848"/>
    <n v="184139"/>
    <n v="15010840.492083265"/>
    <n v="165364762.0318712"/>
    <n v="57185591.749865919"/>
    <n v="0"/>
    <n v="0"/>
    <n v="0"/>
    <n v="0"/>
    <n v="0"/>
    <n v="237561194"/>
    <n v="3002168.0984166535"/>
    <n v="33072952.406374242"/>
    <n v="11437118.349973185"/>
    <n v="0"/>
    <n v="0"/>
    <n v="0"/>
    <n v="0"/>
    <n v="0"/>
    <n v="47512239"/>
    <n v="285073433"/>
    <n v="127264.92544642858"/>
    <n v="0"/>
    <n v="0"/>
    <n v="0"/>
    <n v="0"/>
    <n v="19701352"/>
    <n v="23293600.565786619"/>
    <n v="23293601"/>
    <n v="137"/>
    <n v="1"/>
    <n v="0"/>
    <n v="0"/>
    <n v="6.0888888888888886"/>
    <n v="6.0888888888888886"/>
    <n v="4"/>
    <n v="4"/>
    <n v="6660438"/>
    <n v="29954039"/>
    <n v="315027472"/>
  </r>
  <r>
    <x v="9"/>
    <n v="3782"/>
    <x v="30"/>
    <x v="358"/>
    <x v="358"/>
    <x v="351"/>
    <n v="9423"/>
    <n v="123001002478"/>
    <s v="23001123001002478"/>
    <s v="IE CECILIA DE LLERAS"/>
    <n v="1"/>
    <n v="18.79873585312524"/>
    <n v="1.3165866326933267"/>
    <n v="0.1823351293752134"/>
    <n v="1.1823351293752133"/>
    <n v="2101"/>
    <n v="0"/>
    <n v="0"/>
    <n v="0"/>
    <n v="131"/>
    <n v="0"/>
    <n v="891"/>
    <n v="0"/>
    <n v="803"/>
    <n v="0"/>
    <n v="276"/>
    <n v="0"/>
    <n v="0"/>
    <n v="1639"/>
    <n v="0"/>
    <n v="0"/>
    <n v="0"/>
    <n v="0"/>
    <n v="0"/>
    <n v="560"/>
    <n v="0"/>
    <n v="803"/>
    <n v="0"/>
    <n v="276"/>
    <n v="0"/>
    <n v="0"/>
    <n v="92671"/>
    <n v="81839"/>
    <n v="122758"/>
    <n v="150439"/>
    <n v="114333"/>
    <n v="99892"/>
    <n v="152848"/>
    <n v="184139"/>
    <n v="14353431.419437282"/>
    <n v="163913345.16207713"/>
    <n v="40058942.444068514"/>
    <n v="0"/>
    <n v="0"/>
    <n v="0"/>
    <n v="0"/>
    <n v="0"/>
    <n v="218325719"/>
    <n v="0"/>
    <n v="26377082.580390926"/>
    <n v="8011788.4888137029"/>
    <n v="0"/>
    <n v="0"/>
    <n v="0"/>
    <n v="0"/>
    <n v="0"/>
    <n v="34388871"/>
    <n v="252714590"/>
    <n v="120283.00333174679"/>
    <n v="0"/>
    <n v="0"/>
    <n v="0"/>
    <n v="0"/>
    <n v="19701352"/>
    <n v="23293600.565786619"/>
    <n v="23293601"/>
    <n v="131"/>
    <n v="0"/>
    <n v="1"/>
    <n v="0"/>
    <n v="5.822222222222222"/>
    <n v="5.822222222222222"/>
    <n v="4"/>
    <n v="4"/>
    <n v="26641753"/>
    <n v="49935354"/>
    <n v="302649944"/>
  </r>
  <r>
    <x v="9"/>
    <n v="3782"/>
    <x v="30"/>
    <x v="358"/>
    <x v="358"/>
    <x v="351"/>
    <n v="9950"/>
    <n v="123001002516"/>
    <s v="23001123001002516"/>
    <s v="IE INEM LORENZO MARIA LLERAS"/>
    <n v="1"/>
    <n v="18.79873585312524"/>
    <n v="1.3165866326933267"/>
    <n v="0.1823351293752134"/>
    <n v="1.1823351293752133"/>
    <n v="1351"/>
    <n v="16"/>
    <n v="0"/>
    <n v="12"/>
    <n v="37"/>
    <n v="121"/>
    <n v="414"/>
    <n v="0"/>
    <n v="536"/>
    <n v="0"/>
    <n v="0"/>
    <n v="0"/>
    <n v="215"/>
    <n v="1012"/>
    <n v="0"/>
    <n v="0"/>
    <n v="0"/>
    <n v="20"/>
    <n v="0"/>
    <n v="241"/>
    <n v="0"/>
    <n v="536"/>
    <n v="0"/>
    <n v="0"/>
    <n v="0"/>
    <n v="215"/>
    <n v="92671"/>
    <n v="81839"/>
    <n v="122758"/>
    <n v="150439"/>
    <n v="114333"/>
    <n v="99892"/>
    <n v="152848"/>
    <n v="184139"/>
    <n v="4054022.6146502248"/>
    <n v="91923068.420291185"/>
    <n v="0"/>
    <n v="38241902.623536713"/>
    <n v="3785037.8257119753"/>
    <n v="14290804.309969407"/>
    <n v="0"/>
    <n v="0"/>
    <n v="152294836"/>
    <n v="438272.7150973216"/>
    <n v="15036678.77106658"/>
    <n v="0"/>
    <n v="7648380.5247073416"/>
    <n v="0"/>
    <n v="0"/>
    <n v="0"/>
    <n v="0"/>
    <n v="23123332"/>
    <n v="175418168"/>
    <n v="129843.20355292376"/>
    <n v="1"/>
    <n v="0"/>
    <n v="0"/>
    <n v="1"/>
    <n v="24249724"/>
    <n v="28671300.562853217"/>
    <n v="28671301"/>
    <n v="65"/>
    <n v="1"/>
    <n v="0"/>
    <n v="2.1538461538461537"/>
    <n v="1.6444444444444444"/>
    <n v="3.7982905982905981"/>
    <n v="3.7982905982905981"/>
    <n v="4"/>
    <n v="6660438"/>
    <n v="35331739"/>
    <n v="210749907"/>
  </r>
  <r>
    <x v="9"/>
    <n v="3782"/>
    <x v="30"/>
    <x v="358"/>
    <x v="358"/>
    <x v="351"/>
    <n v="9677"/>
    <n v="123001003695"/>
    <s v="23001123001003695"/>
    <s v="IE LA RIBERA"/>
    <n v="1"/>
    <n v="18.79873585312524"/>
    <n v="1.3165866326933267"/>
    <n v="0.1823351293752134"/>
    <n v="1.1823351293752133"/>
    <n v="1355"/>
    <n v="0"/>
    <n v="0"/>
    <n v="0"/>
    <n v="79"/>
    <n v="0"/>
    <n v="516"/>
    <n v="0"/>
    <n v="544"/>
    <n v="0"/>
    <n v="2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655886.1231721006"/>
    <n v="102566792.13211437"/>
    <n v="31350476.695357967"/>
    <n v="0"/>
    <n v="0"/>
    <n v="0"/>
    <n v="0"/>
    <n v="0"/>
    <n v="142573155"/>
    <n v="0"/>
    <n v="0"/>
    <n v="0"/>
    <n v="0"/>
    <n v="0"/>
    <n v="0"/>
    <n v="0"/>
    <n v="0"/>
    <n v="0"/>
    <n v="142573155"/>
    <n v="105220.0405904059"/>
    <n v="0"/>
    <n v="0"/>
    <n v="0"/>
    <n v="0"/>
    <n v="19701352"/>
    <n v="23293600.565786619"/>
    <n v="23293601"/>
    <n v="79"/>
    <n v="1"/>
    <n v="0"/>
    <n v="0"/>
    <n v="3.5111111111111111"/>
    <n v="3.5111111111111111"/>
    <n v="3.5111111111111111"/>
    <n v="4"/>
    <n v="6660438"/>
    <n v="29954039"/>
    <n v="172527194"/>
  </r>
  <r>
    <x v="9"/>
    <n v="3782"/>
    <x v="30"/>
    <x v="358"/>
    <x v="358"/>
    <x v="351"/>
    <n v="9940"/>
    <n v="123001003741"/>
    <s v="23001123001003741"/>
    <s v="IE LA PRADERA"/>
    <n v="1"/>
    <n v="18.79873585312524"/>
    <n v="1.3165866326933267"/>
    <n v="0.1823351293752134"/>
    <n v="1.1823351293752133"/>
    <n v="2287"/>
    <n v="0"/>
    <n v="0"/>
    <n v="0"/>
    <n v="165"/>
    <n v="0"/>
    <n v="1010"/>
    <n v="0"/>
    <n v="809"/>
    <n v="0"/>
    <n v="3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078749.497764517"/>
    <n v="176008485.74369437"/>
    <n v="43977752.030988261"/>
    <n v="0"/>
    <n v="0"/>
    <n v="0"/>
    <n v="0"/>
    <n v="0"/>
    <n v="238064987"/>
    <n v="0"/>
    <n v="0"/>
    <n v="0"/>
    <n v="0"/>
    <n v="0"/>
    <n v="0"/>
    <n v="0"/>
    <n v="0"/>
    <n v="0"/>
    <n v="238064987"/>
    <n v="104094.87844337561"/>
    <n v="0"/>
    <n v="0"/>
    <n v="0"/>
    <n v="0"/>
    <n v="19701352"/>
    <n v="23293600.565786619"/>
    <n v="23293601"/>
    <n v="165"/>
    <n v="0"/>
    <n v="1"/>
    <n v="0"/>
    <n v="7.333333333333333"/>
    <n v="7.333333333333333"/>
    <n v="4"/>
    <n v="4"/>
    <n v="26641753"/>
    <n v="49935354"/>
    <n v="288000341"/>
  </r>
  <r>
    <x v="9"/>
    <n v="3782"/>
    <x v="30"/>
    <x v="358"/>
    <x v="358"/>
    <x v="351"/>
    <n v="9691"/>
    <n v="123001004519"/>
    <s v="23001123001004519"/>
    <s v="IE SAN JOSE"/>
    <n v="1"/>
    <n v="18.79873585312524"/>
    <n v="1.3165866326933267"/>
    <n v="0.1823351293752134"/>
    <n v="1.1823351293752133"/>
    <n v="1645"/>
    <n v="0"/>
    <n v="0"/>
    <n v="0"/>
    <n v="73"/>
    <n v="0"/>
    <n v="677"/>
    <n v="0"/>
    <n v="692"/>
    <n v="0"/>
    <n v="2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998477.0505261188"/>
    <n v="132465979.64987224"/>
    <n v="29463642.449804015"/>
    <n v="0"/>
    <n v="0"/>
    <n v="0"/>
    <n v="0"/>
    <n v="0"/>
    <n v="169928099"/>
    <n v="0"/>
    <n v="0"/>
    <n v="0"/>
    <n v="0"/>
    <n v="0"/>
    <n v="0"/>
    <n v="0"/>
    <n v="0"/>
    <n v="0"/>
    <n v="169928099"/>
    <n v="103299.75623100303"/>
    <n v="0"/>
    <n v="0"/>
    <n v="0"/>
    <n v="0"/>
    <n v="19701352"/>
    <n v="23293600.565786619"/>
    <n v="23293601"/>
    <n v="73"/>
    <n v="1"/>
    <n v="0"/>
    <n v="0"/>
    <n v="3.2444444444444445"/>
    <n v="3.2444444444444445"/>
    <n v="3.2444444444444445"/>
    <n v="4"/>
    <n v="6660438"/>
    <n v="29954039"/>
    <n v="199882138"/>
  </r>
  <r>
    <x v="9"/>
    <n v="3782"/>
    <x v="30"/>
    <x v="358"/>
    <x v="358"/>
    <x v="351"/>
    <n v="9688"/>
    <n v="123001004870"/>
    <s v="23001123001004870"/>
    <s v="IE EL DORADO"/>
    <n v="1"/>
    <n v="18.79873585312524"/>
    <n v="1.3165866326933267"/>
    <n v="0.1823351293752134"/>
    <n v="1.1823351293752133"/>
    <n v="1862"/>
    <n v="0"/>
    <n v="0"/>
    <n v="0"/>
    <n v="116"/>
    <n v="0"/>
    <n v="893"/>
    <n v="0"/>
    <n v="675"/>
    <n v="0"/>
    <n v="178"/>
    <n v="0"/>
    <n v="0"/>
    <n v="853"/>
    <n v="0"/>
    <n v="0"/>
    <n v="0"/>
    <n v="0"/>
    <n v="0"/>
    <n v="0"/>
    <n v="0"/>
    <n v="675"/>
    <n v="0"/>
    <n v="178"/>
    <n v="0"/>
    <n v="0"/>
    <n v="92671"/>
    <n v="81839"/>
    <n v="122758"/>
    <n v="150439"/>
    <n v="114333"/>
    <n v="99892"/>
    <n v="152848"/>
    <n v="184139"/>
    <n v="12709908.737822326"/>
    <n v="151721443.45580691"/>
    <n v="25835115.054507956"/>
    <n v="0"/>
    <n v="0"/>
    <n v="0"/>
    <n v="0"/>
    <n v="0"/>
    <n v="190266467"/>
    <n v="0"/>
    <n v="13062751.828146642"/>
    <n v="5167023.0109015908"/>
    <n v="0"/>
    <n v="0"/>
    <n v="0"/>
    <n v="0"/>
    <n v="0"/>
    <n v="18229775"/>
    <n v="208496242"/>
    <n v="111974.35123523093"/>
    <n v="0"/>
    <n v="0"/>
    <n v="0"/>
    <n v="0"/>
    <n v="19701352"/>
    <n v="23293600.565786619"/>
    <n v="23293601"/>
    <n v="116"/>
    <n v="1"/>
    <n v="0"/>
    <n v="0"/>
    <n v="5.1555555555555559"/>
    <n v="5.1555555555555559"/>
    <n v="4"/>
    <n v="4"/>
    <n v="6660438"/>
    <n v="29954039"/>
    <n v="238450281"/>
  </r>
  <r>
    <x v="9"/>
    <n v="3782"/>
    <x v="30"/>
    <x v="358"/>
    <x v="358"/>
    <x v="351"/>
    <n v="9698"/>
    <n v="123001005311"/>
    <s v="23001123001005311"/>
    <s v="IE MOGAMBO"/>
    <n v="1"/>
    <n v="18.79873585312524"/>
    <n v="1.3165866326933267"/>
    <n v="0.1823351293752134"/>
    <n v="1.1823351293752133"/>
    <n v="3084"/>
    <n v="0"/>
    <n v="0"/>
    <n v="0"/>
    <n v="221"/>
    <n v="0"/>
    <n v="1684"/>
    <n v="0"/>
    <n v="946"/>
    <n v="0"/>
    <n v="2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214567.509127017"/>
    <n v="254481757.83722717"/>
    <n v="33817875.324159287"/>
    <n v="0"/>
    <n v="0"/>
    <n v="0"/>
    <n v="0"/>
    <n v="0"/>
    <n v="312514201"/>
    <n v="0"/>
    <n v="0"/>
    <n v="0"/>
    <n v="0"/>
    <n v="0"/>
    <n v="0"/>
    <n v="0"/>
    <n v="0"/>
    <n v="0"/>
    <n v="312514201"/>
    <n v="101334.04701686122"/>
    <n v="0"/>
    <n v="0"/>
    <n v="0"/>
    <n v="0"/>
    <n v="19701352"/>
    <n v="23293600.565786619"/>
    <n v="23293601"/>
    <n v="221"/>
    <n v="1"/>
    <n v="0"/>
    <n v="0"/>
    <n v="9.8222222222222229"/>
    <n v="9.8222222222222229"/>
    <n v="4"/>
    <n v="4"/>
    <n v="6660438"/>
    <n v="29954039"/>
    <n v="342468240"/>
  </r>
  <r>
    <x v="9"/>
    <n v="3782"/>
    <x v="30"/>
    <x v="358"/>
    <x v="358"/>
    <x v="351"/>
    <n v="9683"/>
    <n v="123001005647"/>
    <s v="23001123001005647"/>
    <s v="IE RANCHO GRANDE"/>
    <n v="1"/>
    <n v="18.79873585312524"/>
    <n v="1.3165866326933267"/>
    <n v="0.1823351293752134"/>
    <n v="1.1823351293752133"/>
    <n v="2095"/>
    <n v="0"/>
    <n v="0"/>
    <n v="0"/>
    <n v="157"/>
    <n v="0"/>
    <n v="950"/>
    <n v="0"/>
    <n v="723"/>
    <n v="0"/>
    <n v="265"/>
    <n v="0"/>
    <n v="0"/>
    <n v="265"/>
    <n v="0"/>
    <n v="0"/>
    <n v="0"/>
    <n v="0"/>
    <n v="0"/>
    <n v="0"/>
    <n v="0"/>
    <n v="0"/>
    <n v="0"/>
    <n v="265"/>
    <n v="0"/>
    <n v="0"/>
    <n v="92671"/>
    <n v="81839"/>
    <n v="122758"/>
    <n v="150439"/>
    <n v="114333"/>
    <n v="99892"/>
    <n v="152848"/>
    <n v="184139"/>
    <n v="17202204.067569871"/>
    <n v="161881361.54436541"/>
    <n v="38462390.390138246"/>
    <n v="0"/>
    <n v="0"/>
    <n v="0"/>
    <n v="0"/>
    <n v="0"/>
    <n v="217545956"/>
    <n v="0"/>
    <n v="0"/>
    <n v="7692478.0780276489"/>
    <n v="0"/>
    <n v="0"/>
    <n v="0"/>
    <n v="0"/>
    <n v="0"/>
    <n v="7692478"/>
    <n v="225238434"/>
    <n v="107512.37899761337"/>
    <n v="0"/>
    <n v="0"/>
    <n v="0"/>
    <n v="0"/>
    <n v="19701352"/>
    <n v="23293600.565786619"/>
    <n v="23293601"/>
    <n v="157"/>
    <n v="0"/>
    <n v="1"/>
    <n v="0"/>
    <n v="6.9777777777777779"/>
    <n v="6.9777777777777779"/>
    <n v="4"/>
    <n v="4"/>
    <n v="26641753"/>
    <n v="49935354"/>
    <n v="275173788"/>
  </r>
  <r>
    <x v="9"/>
    <n v="3782"/>
    <x v="30"/>
    <x v="358"/>
    <x v="358"/>
    <x v="351"/>
    <n v="9947"/>
    <n v="123001006309"/>
    <s v="23001123001006309"/>
    <s v="IE VILLA MARGARITA"/>
    <n v="1"/>
    <n v="18.79873585312524"/>
    <n v="1.3165866326933267"/>
    <n v="0.1823351293752134"/>
    <n v="1.1823351293752133"/>
    <n v="1911"/>
    <n v="0"/>
    <n v="0"/>
    <n v="0"/>
    <n v="132"/>
    <n v="0"/>
    <n v="866"/>
    <n v="0"/>
    <n v="662"/>
    <n v="0"/>
    <n v="25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462999.598211613"/>
    <n v="147850998.4696894"/>
    <n v="36430415.048772454"/>
    <n v="0"/>
    <n v="0"/>
    <n v="0"/>
    <n v="0"/>
    <n v="0"/>
    <n v="198744413"/>
    <n v="0"/>
    <n v="0"/>
    <n v="0"/>
    <n v="0"/>
    <n v="0"/>
    <n v="0"/>
    <n v="0"/>
    <n v="0"/>
    <n v="0"/>
    <n v="198744413"/>
    <n v="104000.21611721611"/>
    <n v="0"/>
    <n v="0"/>
    <n v="0"/>
    <n v="0"/>
    <n v="19701352"/>
    <n v="23293600.565786619"/>
    <n v="23293601"/>
    <n v="132"/>
    <n v="1"/>
    <n v="0"/>
    <n v="0"/>
    <n v="5.8666666666666663"/>
    <n v="5.8666666666666663"/>
    <n v="4"/>
    <n v="4"/>
    <n v="6660438"/>
    <n v="29954039"/>
    <n v="228698452"/>
  </r>
  <r>
    <x v="9"/>
    <n v="3782"/>
    <x v="30"/>
    <x v="358"/>
    <x v="358"/>
    <x v="351"/>
    <n v="9502"/>
    <n v="123001006490"/>
    <s v="23001123001006490"/>
    <s v="IE VICTORIA MANZUR"/>
    <n v="1"/>
    <n v="18.79873585312524"/>
    <n v="1.3165866326933267"/>
    <n v="0.1823351293752134"/>
    <n v="1.1823351293752133"/>
    <n v="3628"/>
    <n v="0"/>
    <n v="0"/>
    <n v="0"/>
    <n v="252"/>
    <n v="0"/>
    <n v="1969"/>
    <n v="0"/>
    <n v="1115"/>
    <n v="0"/>
    <n v="2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611181.05113126"/>
    <n v="298411308.42966104"/>
    <n v="42381199.977057993"/>
    <n v="0"/>
    <n v="0"/>
    <n v="0"/>
    <n v="0"/>
    <n v="0"/>
    <n v="368403689"/>
    <n v="0"/>
    <n v="0"/>
    <n v="0"/>
    <n v="0"/>
    <n v="0"/>
    <n v="0"/>
    <n v="0"/>
    <n v="0"/>
    <n v="0"/>
    <n v="368403689"/>
    <n v="101544.56697905181"/>
    <n v="0"/>
    <n v="0"/>
    <n v="0"/>
    <n v="0"/>
    <n v="19701352"/>
    <n v="23293600.565786619"/>
    <n v="23293601"/>
    <n v="252"/>
    <n v="1"/>
    <n v="0"/>
    <n v="0"/>
    <n v="11.2"/>
    <n v="11.2"/>
    <n v="4"/>
    <n v="4"/>
    <n v="6660438"/>
    <n v="29954039"/>
    <n v="398357728"/>
  </r>
  <r>
    <x v="9"/>
    <n v="3782"/>
    <x v="30"/>
    <x v="358"/>
    <x v="358"/>
    <x v="351"/>
    <n v="9936"/>
    <n v="123001006783"/>
    <s v="23001123001006783"/>
    <s v="IE ROBINSON PITALUA"/>
    <n v="1"/>
    <n v="18.79873585312524"/>
    <n v="1.3165866326933267"/>
    <n v="0.1823351293752134"/>
    <n v="1.1823351293752133"/>
    <n v="1607"/>
    <n v="0"/>
    <n v="0"/>
    <n v="0"/>
    <n v="97"/>
    <n v="0"/>
    <n v="838"/>
    <n v="0"/>
    <n v="518"/>
    <n v="0"/>
    <n v="154"/>
    <n v="0"/>
    <n v="0"/>
    <n v="477"/>
    <n v="0"/>
    <n v="0"/>
    <n v="0"/>
    <n v="51"/>
    <n v="0"/>
    <n v="272"/>
    <n v="0"/>
    <n v="0"/>
    <n v="0"/>
    <n v="154"/>
    <n v="0"/>
    <n v="0"/>
    <n v="92671"/>
    <n v="81839"/>
    <n v="122758"/>
    <n v="150439"/>
    <n v="114333"/>
    <n v="99892"/>
    <n v="152848"/>
    <n v="184139"/>
    <n v="10628113.341110049"/>
    <n v="131208085.02938405"/>
    <n v="22351728.755023737"/>
    <n v="0"/>
    <n v="0"/>
    <n v="0"/>
    <n v="0"/>
    <n v="0"/>
    <n v="164187927"/>
    <n v="1117595.4234981702"/>
    <n v="5263805.1811198322"/>
    <n v="4470345.751004748"/>
    <n v="0"/>
    <n v="0"/>
    <n v="0"/>
    <n v="0"/>
    <n v="0"/>
    <n v="10851746"/>
    <n v="175039673"/>
    <n v="108923.25637834474"/>
    <n v="0"/>
    <n v="0"/>
    <n v="0"/>
    <n v="0"/>
    <n v="19701352"/>
    <n v="23293600.565786619"/>
    <n v="23293601"/>
    <n v="97"/>
    <n v="1"/>
    <n v="0"/>
    <n v="0"/>
    <n v="4.3111111111111109"/>
    <n v="4.3111111111111109"/>
    <n v="4"/>
    <n v="4"/>
    <n v="6660438"/>
    <n v="29954039"/>
    <n v="204993712"/>
  </r>
  <r>
    <x v="9"/>
    <n v="3782"/>
    <x v="30"/>
    <x v="358"/>
    <x v="358"/>
    <x v="351"/>
    <n v="9949"/>
    <n v="123001007038"/>
    <s v="23001123001007038"/>
    <s v="IE SANTA MARIA"/>
    <n v="1"/>
    <n v="18.79873585312524"/>
    <n v="1.3165866326933267"/>
    <n v="0.1823351293752134"/>
    <n v="1.1823351293752133"/>
    <n v="958"/>
    <n v="0"/>
    <n v="0"/>
    <n v="0"/>
    <n v="85"/>
    <n v="0"/>
    <n v="424"/>
    <n v="0"/>
    <n v="346"/>
    <n v="0"/>
    <n v="103"/>
    <n v="0"/>
    <n v="0"/>
    <n v="103"/>
    <n v="0"/>
    <n v="0"/>
    <n v="0"/>
    <n v="0"/>
    <n v="0"/>
    <n v="0"/>
    <n v="0"/>
    <n v="0"/>
    <n v="0"/>
    <n v="103"/>
    <n v="0"/>
    <n v="0"/>
    <n v="92671"/>
    <n v="81839"/>
    <n v="122758"/>
    <n v="150439"/>
    <n v="114333"/>
    <n v="99892"/>
    <n v="152848"/>
    <n v="184139"/>
    <n v="9313295.1958180834"/>
    <n v="74506065.982762322"/>
    <n v="14949532.868619772"/>
    <n v="0"/>
    <n v="0"/>
    <n v="0"/>
    <n v="0"/>
    <n v="0"/>
    <n v="98768894"/>
    <n v="0"/>
    <n v="0"/>
    <n v="2989906.5737239546"/>
    <n v="0"/>
    <n v="0"/>
    <n v="0"/>
    <n v="0"/>
    <n v="0"/>
    <n v="2989907"/>
    <n v="101758801"/>
    <n v="106220.04279749478"/>
    <n v="0"/>
    <n v="0"/>
    <n v="0"/>
    <n v="0"/>
    <n v="19701352"/>
    <n v="23293600.565786619"/>
    <n v="23293601"/>
    <n v="85"/>
    <n v="1"/>
    <n v="0"/>
    <n v="0"/>
    <n v="3.7777777777777777"/>
    <n v="3.7777777777777777"/>
    <n v="3.7777777777777777"/>
    <n v="4"/>
    <n v="6660438"/>
    <n v="29954039"/>
    <n v="131712840"/>
  </r>
  <r>
    <x v="9"/>
    <n v="3782"/>
    <x v="30"/>
    <x v="358"/>
    <x v="358"/>
    <x v="351"/>
    <n v="9697"/>
    <n v="123001007160"/>
    <s v="23001123001007160"/>
    <s v="IE SANTA ROSA DE LIMA"/>
    <n v="1"/>
    <n v="18.79873585312524"/>
    <n v="1.3165866326933267"/>
    <n v="0.1823351293752134"/>
    <n v="1.1823351293752133"/>
    <n v="1220"/>
    <n v="0"/>
    <n v="0"/>
    <n v="0"/>
    <n v="35"/>
    <n v="0"/>
    <n v="380"/>
    <n v="0"/>
    <n v="561"/>
    <n v="0"/>
    <n v="244"/>
    <n v="0"/>
    <n v="0"/>
    <n v="413"/>
    <n v="0"/>
    <n v="0"/>
    <n v="0"/>
    <n v="21"/>
    <n v="0"/>
    <n v="148"/>
    <n v="0"/>
    <n v="0"/>
    <n v="0"/>
    <n v="244"/>
    <n v="0"/>
    <n v="0"/>
    <n v="92671"/>
    <n v="81839"/>
    <n v="122758"/>
    <n v="150439"/>
    <n v="114333"/>
    <n v="99892"/>
    <n v="152848"/>
    <n v="184139"/>
    <n v="3834886.2571015637"/>
    <n v="91052218.298414737"/>
    <n v="35414427.378089555"/>
    <n v="0"/>
    <n v="0"/>
    <n v="0"/>
    <n v="0"/>
    <n v="0"/>
    <n v="130301532"/>
    <n v="460186.35085218766"/>
    <n v="2864129.289726967"/>
    <n v="7082885.4756179117"/>
    <n v="0"/>
    <n v="0"/>
    <n v="0"/>
    <n v="0"/>
    <n v="0"/>
    <n v="10407201"/>
    <n v="140708733"/>
    <n v="115335.02704918032"/>
    <n v="0"/>
    <n v="0"/>
    <n v="0"/>
    <n v="0"/>
    <n v="19701352"/>
    <n v="23293600.565786619"/>
    <n v="23293601"/>
    <n v="35"/>
    <n v="0"/>
    <n v="1"/>
    <n v="0"/>
    <n v="1.5555555555555556"/>
    <n v="1.5555555555555556"/>
    <n v="1.5555555555555556"/>
    <n v="2"/>
    <n v="13320876"/>
    <n v="36614477"/>
    <n v="177323210"/>
  </r>
  <r>
    <x v="9"/>
    <n v="3782"/>
    <x v="30"/>
    <x v="358"/>
    <x v="358"/>
    <x v="351"/>
    <n v="9687"/>
    <n v="123001007186"/>
    <s v="23001123001007186"/>
    <s v="IE CRISTOBAL COLON"/>
    <n v="1"/>
    <n v="18.79873585312524"/>
    <n v="1.3165866326933267"/>
    <n v="0.1823351293752134"/>
    <n v="1.1823351293752133"/>
    <n v="2266"/>
    <n v="0"/>
    <n v="0"/>
    <n v="0"/>
    <n v="112"/>
    <n v="0"/>
    <n v="936"/>
    <n v="0"/>
    <n v="911"/>
    <n v="0"/>
    <n v="30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271636.022725005"/>
    <n v="178717797.23397663"/>
    <n v="44558316.414235629"/>
    <n v="0"/>
    <n v="0"/>
    <n v="0"/>
    <n v="0"/>
    <n v="0"/>
    <n v="235547750"/>
    <n v="0"/>
    <n v="0"/>
    <n v="0"/>
    <n v="0"/>
    <n v="0"/>
    <n v="0"/>
    <n v="0"/>
    <n v="0"/>
    <n v="0"/>
    <n v="235547750"/>
    <n v="103948.69814651368"/>
    <n v="0"/>
    <n v="0"/>
    <n v="0"/>
    <n v="0"/>
    <n v="19701352"/>
    <n v="23293600.565786619"/>
    <n v="23293601"/>
    <n v="112"/>
    <n v="1"/>
    <n v="0"/>
    <n v="0"/>
    <n v="4.9777777777777779"/>
    <n v="4.9777777777777779"/>
    <n v="4"/>
    <n v="4"/>
    <n v="6660438"/>
    <n v="29954039"/>
    <n v="265501789"/>
  </r>
  <r>
    <x v="9"/>
    <n v="3782"/>
    <x v="30"/>
    <x v="358"/>
    <x v="358"/>
    <x v="351"/>
    <n v="9684"/>
    <n v="123001007402"/>
    <s v="23001123001007402"/>
    <s v="IE KM 12"/>
    <n v="1"/>
    <n v="18.79873585312524"/>
    <n v="1.3165866326933267"/>
    <n v="0.1823351293752134"/>
    <n v="1.1823351293752133"/>
    <n v="745"/>
    <n v="0"/>
    <n v="0"/>
    <n v="67"/>
    <n v="0"/>
    <n v="344"/>
    <n v="0"/>
    <n v="280"/>
    <n v="0"/>
    <n v="54"/>
    <n v="0"/>
    <n v="0"/>
    <n v="0"/>
    <n v="398"/>
    <n v="0"/>
    <n v="0"/>
    <n v="67"/>
    <n v="0"/>
    <n v="194"/>
    <n v="0"/>
    <n v="83"/>
    <n v="0"/>
    <n v="54"/>
    <n v="0"/>
    <n v="0"/>
    <n v="0"/>
    <n v="92671"/>
    <n v="81839"/>
    <n v="122758"/>
    <n v="150439"/>
    <n v="114333"/>
    <n v="99892"/>
    <n v="152848"/>
    <n v="184139"/>
    <n v="0"/>
    <n v="0"/>
    <n v="0"/>
    <n v="0"/>
    <n v="9057054.7972393706"/>
    <n v="73698032.143974453"/>
    <n v="9758748.2321561016"/>
    <n v="0"/>
    <n v="92513835"/>
    <n v="0"/>
    <n v="0"/>
    <n v="0"/>
    <n v="0"/>
    <n v="1811410.9594478742"/>
    <n v="6543062.4691926055"/>
    <n v="1951749.6464312205"/>
    <n v="0"/>
    <n v="10306223"/>
    <n v="102820058"/>
    <n v="138013.50067114094"/>
    <n v="1"/>
    <n v="0"/>
    <n v="0"/>
    <n v="1"/>
    <n v="24249724"/>
    <n v="28671300.562853217"/>
    <n v="28671301"/>
    <n v="67"/>
    <n v="1"/>
    <n v="0"/>
    <n v="5.1538461538461542"/>
    <n v="0"/>
    <n v="5.1538461538461542"/>
    <n v="4"/>
    <n v="4"/>
    <n v="6660438"/>
    <n v="35331739"/>
    <n v="138151797"/>
  </r>
  <r>
    <x v="9"/>
    <n v="3782"/>
    <x v="30"/>
    <x v="358"/>
    <x v="358"/>
    <x v="351"/>
    <n v="108731"/>
    <n v="123001009071"/>
    <s v="23001123001009071"/>
    <s v="IE MANUEL RUIZ ALVAREZ"/>
    <n v="1"/>
    <n v="18.79873585312524"/>
    <n v="1.3165866326933267"/>
    <n v="0.1823351293752134"/>
    <n v="1.1823351293752133"/>
    <n v="1358"/>
    <n v="0"/>
    <n v="0"/>
    <n v="0"/>
    <n v="120"/>
    <n v="0"/>
    <n v="694"/>
    <n v="0"/>
    <n v="404"/>
    <n v="0"/>
    <n v="140"/>
    <n v="0"/>
    <n v="0"/>
    <n v="814"/>
    <n v="0"/>
    <n v="0"/>
    <n v="0"/>
    <n v="120"/>
    <n v="0"/>
    <n v="694"/>
    <n v="0"/>
    <n v="0"/>
    <n v="0"/>
    <n v="0"/>
    <n v="0"/>
    <n v="0"/>
    <n v="92671"/>
    <n v="81839"/>
    <n v="122758"/>
    <n v="150439"/>
    <n v="114333"/>
    <n v="99892"/>
    <n v="152848"/>
    <n v="184139"/>
    <n v="13148181.452919647"/>
    <n v="106243714.86892602"/>
    <n v="20319753.413657941"/>
    <n v="0"/>
    <n v="0"/>
    <n v="0"/>
    <n v="0"/>
    <n v="0"/>
    <n v="139711650"/>
    <n v="2629636.2905839295"/>
    <n v="13430444.101827808"/>
    <n v="0"/>
    <n v="0"/>
    <n v="0"/>
    <n v="0"/>
    <n v="0"/>
    <n v="0"/>
    <n v="16060080"/>
    <n v="155771730"/>
    <n v="114706.72312223859"/>
    <n v="0"/>
    <n v="0"/>
    <n v="0"/>
    <n v="0"/>
    <n v="19701352"/>
    <n v="23293600.565786619"/>
    <n v="23293601"/>
    <n v="120"/>
    <n v="1"/>
    <n v="0"/>
    <n v="0"/>
    <n v="5.333333333333333"/>
    <n v="5.333333333333333"/>
    <n v="4"/>
    <n v="4"/>
    <n v="6660438"/>
    <n v="29954039"/>
    <n v="185725769"/>
  </r>
  <r>
    <x v="9"/>
    <n v="3782"/>
    <x v="30"/>
    <x v="358"/>
    <x v="358"/>
    <x v="351"/>
    <n v="143768"/>
    <n v="123001800064"/>
    <s v="23001123001800064"/>
    <s v="IE EL RECUERDO"/>
    <n v="1"/>
    <n v="18.79873585312524"/>
    <n v="1.3165866326933267"/>
    <n v="0.1823351293752134"/>
    <n v="1.1823351293752133"/>
    <n v="1255"/>
    <n v="0"/>
    <n v="0"/>
    <n v="0"/>
    <n v="96"/>
    <n v="0"/>
    <n v="593"/>
    <n v="0"/>
    <n v="455"/>
    <n v="0"/>
    <n v="111"/>
    <n v="0"/>
    <n v="0"/>
    <n v="1255"/>
    <n v="0"/>
    <n v="0"/>
    <n v="0"/>
    <n v="96"/>
    <n v="0"/>
    <n v="593"/>
    <n v="0"/>
    <n v="455"/>
    <n v="0"/>
    <n v="111"/>
    <n v="0"/>
    <n v="0"/>
    <n v="92671"/>
    <n v="81839"/>
    <n v="122758"/>
    <n v="150439"/>
    <n v="114333"/>
    <n v="99892"/>
    <n v="152848"/>
    <n v="184139"/>
    <n v="10518545.162335718"/>
    <n v="101405658.63627911"/>
    <n v="16110661.635114511"/>
    <n v="0"/>
    <n v="0"/>
    <n v="0"/>
    <n v="0"/>
    <n v="0"/>
    <n v="128034865"/>
    <n v="2103709.0324671436"/>
    <n v="20281131.727255825"/>
    <n v="3222132.3270229022"/>
    <n v="0"/>
    <n v="0"/>
    <n v="0"/>
    <n v="0"/>
    <n v="0"/>
    <n v="25606973"/>
    <n v="153641838"/>
    <n v="122423.77529880479"/>
    <n v="0"/>
    <n v="0"/>
    <n v="0"/>
    <n v="0"/>
    <n v="19701352"/>
    <n v="23293600.565786619"/>
    <n v="23293601"/>
    <n v="96"/>
    <n v="0"/>
    <n v="1"/>
    <n v="0"/>
    <n v="4.2666666666666666"/>
    <n v="4.2666666666666666"/>
    <n v="4"/>
    <n v="4"/>
    <n v="26641753"/>
    <n v="49935354"/>
    <n v="203577192"/>
  </r>
  <r>
    <x v="9"/>
    <n v="3781"/>
    <x v="31"/>
    <x v="359"/>
    <x v="359"/>
    <x v="352"/>
    <n v="26781"/>
    <n v="123068000011"/>
    <s v="23068123068000011"/>
    <s v="INSTITUCION EDUCATIVA LA INMACULADA"/>
    <n v="1"/>
    <n v="47.616962077493817"/>
    <n v="3.33489742344941"/>
    <n v="0.48770213528282896"/>
    <n v="1.487702135282829"/>
    <n v="1891"/>
    <n v="0"/>
    <n v="0"/>
    <n v="0"/>
    <n v="117"/>
    <n v="0"/>
    <n v="1060"/>
    <n v="0"/>
    <n v="535"/>
    <n v="0"/>
    <n v="17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130420.815719021"/>
    <n v="194194527.80381125"/>
    <n v="32690293.631425865"/>
    <n v="0"/>
    <n v="0"/>
    <n v="0"/>
    <n v="0"/>
    <n v="0"/>
    <n v="243015242"/>
    <n v="0"/>
    <n v="0"/>
    <n v="0"/>
    <n v="0"/>
    <n v="0"/>
    <n v="0"/>
    <n v="0"/>
    <n v="0"/>
    <n v="0"/>
    <n v="243015242"/>
    <n v="128511.49762030672"/>
    <n v="0"/>
    <n v="0"/>
    <n v="0"/>
    <n v="0"/>
    <n v="19701352"/>
    <n v="29309743.438358635"/>
    <n v="29309743"/>
    <n v="117"/>
    <n v="1"/>
    <n v="0"/>
    <n v="0"/>
    <n v="5.2"/>
    <n v="5.2"/>
    <n v="4"/>
    <n v="4"/>
    <n v="6660438"/>
    <n v="35970181"/>
    <n v="278985423"/>
  </r>
  <r>
    <x v="9"/>
    <n v="3781"/>
    <x v="31"/>
    <x v="359"/>
    <x v="359"/>
    <x v="352"/>
    <n v="26782"/>
    <n v="123068000232"/>
    <s v="23068123068000232"/>
    <s v="INSTITUCION EDUCATIVA PABLO VI"/>
    <n v="1"/>
    <n v="47.616962077493817"/>
    <n v="3.33489742344941"/>
    <n v="0.48770213528282896"/>
    <n v="1.487702135282829"/>
    <n v="1612"/>
    <n v="0"/>
    <n v="0"/>
    <n v="0"/>
    <n v="65"/>
    <n v="0"/>
    <n v="615"/>
    <n v="0"/>
    <n v="685"/>
    <n v="0"/>
    <n v="24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961344.8976216782"/>
    <n v="158277671.56423488"/>
    <n v="45108952.664593235"/>
    <n v="0"/>
    <n v="0"/>
    <n v="0"/>
    <n v="0"/>
    <n v="0"/>
    <n v="212347969"/>
    <n v="0"/>
    <n v="0"/>
    <n v="0"/>
    <n v="0"/>
    <n v="0"/>
    <n v="0"/>
    <n v="0"/>
    <n v="0"/>
    <n v="0"/>
    <n v="212347969"/>
    <n v="131729.50930521093"/>
    <n v="0"/>
    <n v="0"/>
    <n v="0"/>
    <n v="0"/>
    <n v="19701352"/>
    <n v="29309743.438358635"/>
    <n v="29309743"/>
    <n v="65"/>
    <n v="1"/>
    <n v="0"/>
    <n v="0"/>
    <n v="2.8888888888888888"/>
    <n v="2.8888888888888888"/>
    <n v="2.8888888888888888"/>
    <n v="3"/>
    <n v="6660438"/>
    <n v="35970181"/>
    <n v="248318150"/>
  </r>
  <r>
    <x v="9"/>
    <n v="3781"/>
    <x v="31"/>
    <x v="359"/>
    <x v="359"/>
    <x v="352"/>
    <n v="26783"/>
    <n v="123068000313"/>
    <s v="23068123068000313"/>
    <s v="INSTITUCION EDUCATIVA MARCO FIDEL SUAREZ"/>
    <n v="1"/>
    <n v="47.616962077493817"/>
    <n v="3.33489742344941"/>
    <n v="0.48770213528282896"/>
    <n v="1.487702135282829"/>
    <n v="585"/>
    <n v="0"/>
    <n v="0"/>
    <n v="0"/>
    <n v="38"/>
    <n v="0"/>
    <n v="230"/>
    <n v="0"/>
    <n v="226"/>
    <n v="0"/>
    <n v="9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38940.0939942114"/>
    <n v="55518937.102531619"/>
    <n v="16619087.823797507"/>
    <n v="0"/>
    <n v="0"/>
    <n v="0"/>
    <n v="0"/>
    <n v="0"/>
    <n v="77376965"/>
    <n v="0"/>
    <n v="0"/>
    <n v="0"/>
    <n v="0"/>
    <n v="0"/>
    <n v="0"/>
    <n v="0"/>
    <n v="0"/>
    <n v="0"/>
    <n v="77376965"/>
    <n v="132268.31623931625"/>
    <n v="0"/>
    <n v="0"/>
    <n v="0"/>
    <n v="0"/>
    <n v="19701352"/>
    <n v="29309743.438358635"/>
    <n v="29309743"/>
    <n v="38"/>
    <n v="1"/>
    <n v="0"/>
    <n v="0"/>
    <n v="1.6888888888888889"/>
    <n v="1.6888888888888889"/>
    <n v="1.6888888888888889"/>
    <n v="2"/>
    <n v="6660438"/>
    <n v="35970181"/>
    <n v="113347146"/>
  </r>
  <r>
    <x v="9"/>
    <n v="3781"/>
    <x v="31"/>
    <x v="359"/>
    <x v="359"/>
    <x v="352"/>
    <n v="26784"/>
    <n v="123068000933"/>
    <s v="23068123068000933"/>
    <s v="INSTITUCION EDUCATIVA CARLOS ADOLFO URUETA"/>
    <n v="1"/>
    <n v="47.616962077493817"/>
    <n v="3.33489742344941"/>
    <n v="0.48770213528282896"/>
    <n v="1.487702135282829"/>
    <n v="2119"/>
    <n v="0"/>
    <n v="0"/>
    <n v="0"/>
    <n v="163"/>
    <n v="0"/>
    <n v="1014"/>
    <n v="0"/>
    <n v="732"/>
    <n v="0"/>
    <n v="21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472295.666343592"/>
    <n v="212579088.11627239"/>
    <n v="38351741.1318404"/>
    <n v="0"/>
    <n v="0"/>
    <n v="0"/>
    <n v="0"/>
    <n v="0"/>
    <n v="273403125"/>
    <n v="0"/>
    <n v="0"/>
    <n v="0"/>
    <n v="0"/>
    <n v="0"/>
    <n v="0"/>
    <n v="0"/>
    <n v="0"/>
    <n v="0"/>
    <n v="273403125"/>
    <n v="129024.59886739028"/>
    <n v="0"/>
    <n v="0"/>
    <n v="0"/>
    <n v="0"/>
    <n v="19701352"/>
    <n v="29309743.438358635"/>
    <n v="29309743"/>
    <n v="163"/>
    <n v="1"/>
    <n v="0"/>
    <n v="0"/>
    <n v="7.2444444444444445"/>
    <n v="7.2444444444444445"/>
    <n v="4"/>
    <n v="4"/>
    <n v="6660438"/>
    <n v="35970181"/>
    <n v="309373306"/>
  </r>
  <r>
    <x v="9"/>
    <n v="3781"/>
    <x v="31"/>
    <x v="360"/>
    <x v="360"/>
    <x v="182"/>
    <n v="20838"/>
    <n v="123079000111"/>
    <s v="23079123079000111"/>
    <s v="INSTITUCION EDUCATIVA SAGRADO CORAZON DE JESUS"/>
    <n v="1"/>
    <n v="40.934365460095947"/>
    <n v="2.866875666726604"/>
    <n v="0.4168912357897302"/>
    <n v="1.4168912357897301"/>
    <n v="1090"/>
    <n v="16"/>
    <n v="0"/>
    <n v="12"/>
    <n v="49"/>
    <n v="95"/>
    <n v="443"/>
    <n v="56"/>
    <n v="299"/>
    <n v="0"/>
    <n v="12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433931.6578816334"/>
    <n v="86040065.689580426"/>
    <n v="20872168.118769083"/>
    <n v="0"/>
    <n v="4535927.9185233219"/>
    <n v="21371950.998151664"/>
    <n v="0"/>
    <n v="0"/>
    <n v="139254044"/>
    <n v="0"/>
    <n v="0"/>
    <n v="0"/>
    <n v="0"/>
    <n v="0"/>
    <n v="0"/>
    <n v="0"/>
    <n v="0"/>
    <n v="0"/>
    <n v="139254044"/>
    <n v="127756.00366972477"/>
    <n v="1"/>
    <n v="0"/>
    <n v="0"/>
    <n v="1"/>
    <n v="24249724"/>
    <n v="34359221.40591988"/>
    <n v="34359221"/>
    <n v="77"/>
    <n v="1"/>
    <n v="0"/>
    <n v="2.1538461538461537"/>
    <n v="2.1777777777777776"/>
    <n v="4.3316239316239313"/>
    <n v="4"/>
    <n v="4"/>
    <n v="6660438"/>
    <n v="41019659"/>
    <n v="180273703"/>
  </r>
  <r>
    <x v="9"/>
    <n v="3781"/>
    <x v="31"/>
    <x v="360"/>
    <x v="360"/>
    <x v="182"/>
    <n v="20839"/>
    <n v="123079000277"/>
    <s v="23079123079000277"/>
    <s v="INSTITUCION EDUCATIVA MARISCAL SUCRE"/>
    <n v="1"/>
    <n v="40.934365460095947"/>
    <n v="2.866875666726604"/>
    <n v="0.4168912357897302"/>
    <n v="1.4168912357897301"/>
    <n v="985"/>
    <n v="2"/>
    <n v="0"/>
    <n v="13"/>
    <n v="84"/>
    <n v="54"/>
    <n v="333"/>
    <n v="0"/>
    <n v="334"/>
    <n v="0"/>
    <n v="16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029597.127797086"/>
    <n v="77343293.551145747"/>
    <n v="28699231.163307488"/>
    <n v="0"/>
    <n v="2429961.384923208"/>
    <n v="7642949.3635774171"/>
    <n v="0"/>
    <n v="0"/>
    <n v="127145033"/>
    <n v="0"/>
    <n v="0"/>
    <n v="0"/>
    <n v="0"/>
    <n v="0"/>
    <n v="0"/>
    <n v="0"/>
    <n v="0"/>
    <n v="0"/>
    <n v="127145033"/>
    <n v="129081.25177664975"/>
    <n v="1"/>
    <n v="0"/>
    <n v="0"/>
    <n v="1"/>
    <n v="24249724"/>
    <n v="34359221.40591988"/>
    <n v="34359221"/>
    <n v="99"/>
    <n v="1"/>
    <n v="0"/>
    <n v="1.1538461538461537"/>
    <n v="3.7333333333333334"/>
    <n v="4.8871794871794876"/>
    <n v="4"/>
    <n v="4"/>
    <n v="6660438"/>
    <n v="41019659"/>
    <n v="168164692"/>
  </r>
  <r>
    <x v="9"/>
    <n v="3781"/>
    <x v="31"/>
    <x v="361"/>
    <x v="361"/>
    <x v="353"/>
    <n v="20938"/>
    <n v="123090000301"/>
    <s v="23090123090000301"/>
    <s v="INSTITUCION EDUCATIVA SAN JOSE DE CANALETE"/>
    <n v="1"/>
    <n v="75.375901827253728"/>
    <n v="5.2790201186038015"/>
    <n v="0.78184460791656263"/>
    <n v="1.7818446079165626"/>
    <n v="1197"/>
    <n v="0"/>
    <n v="0"/>
    <n v="12"/>
    <n v="52"/>
    <n v="115"/>
    <n v="435"/>
    <n v="0"/>
    <n v="405"/>
    <n v="0"/>
    <n v="17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86516.7263322603"/>
    <n v="122492479.92851819"/>
    <n v="38934951.107394606"/>
    <n v="0"/>
    <n v="2444683.6746830922"/>
    <n v="20469082.481010146"/>
    <n v="0"/>
    <n v="0"/>
    <n v="192927714"/>
    <n v="0"/>
    <n v="0"/>
    <n v="0"/>
    <n v="0"/>
    <n v="0"/>
    <n v="0"/>
    <n v="0"/>
    <n v="0"/>
    <n v="0"/>
    <n v="192927714"/>
    <n v="161176.0350877193"/>
    <n v="1"/>
    <n v="0"/>
    <n v="0"/>
    <n v="1"/>
    <n v="24249724"/>
    <n v="43209239.952864856"/>
    <n v="43209240"/>
    <n v="64"/>
    <n v="1"/>
    <n v="0"/>
    <n v="0.92307692307692313"/>
    <n v="2.3111111111111109"/>
    <n v="3.2341880341880342"/>
    <n v="3.2341880341880342"/>
    <n v="4"/>
    <n v="6660438"/>
    <n v="49869678"/>
    <n v="242797392"/>
  </r>
  <r>
    <x v="9"/>
    <n v="3781"/>
    <x v="31"/>
    <x v="362"/>
    <x v="362"/>
    <x v="354"/>
    <n v="21013"/>
    <n v="123162000131"/>
    <s v="23162123162000131"/>
    <s v="INSTITUCION EDUCATIVA EL CAÑITO DE LOS SABALOS"/>
    <n v="1"/>
    <n v="25.190037955597152"/>
    <n v="1.7642073120498243"/>
    <n v="0.25005938039912107"/>
    <n v="1.2500593803991211"/>
    <n v="597"/>
    <n v="0"/>
    <n v="0"/>
    <n v="0"/>
    <n v="40"/>
    <n v="0"/>
    <n v="295"/>
    <n v="0"/>
    <n v="207"/>
    <n v="0"/>
    <n v="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33770.1136386786"/>
    <n v="51356412.035506807"/>
    <n v="8440013.418046942"/>
    <n v="0"/>
    <n v="0"/>
    <n v="0"/>
    <n v="0"/>
    <n v="0"/>
    <n v="64430196"/>
    <n v="0"/>
    <n v="0"/>
    <n v="0"/>
    <n v="0"/>
    <n v="0"/>
    <n v="0"/>
    <n v="0"/>
    <n v="0"/>
    <n v="0"/>
    <n v="64430196"/>
    <n v="107923.27638190954"/>
    <n v="0"/>
    <n v="0"/>
    <n v="0"/>
    <n v="0"/>
    <n v="19701352"/>
    <n v="24627859.874144986"/>
    <n v="24627860"/>
    <n v="40"/>
    <n v="1"/>
    <n v="0"/>
    <n v="0"/>
    <n v="1.7777777777777777"/>
    <n v="1.7777777777777777"/>
    <n v="1.7777777777777777"/>
    <n v="2"/>
    <n v="6660438"/>
    <n v="31288298"/>
    <n v="95718494"/>
  </r>
  <r>
    <x v="9"/>
    <n v="3781"/>
    <x v="31"/>
    <x v="362"/>
    <x v="362"/>
    <x v="354"/>
    <n v="21014"/>
    <n v="123162000203"/>
    <s v="23162123162000203"/>
    <s v="INSTITUCION EDUCATIVA SANTA TERESA"/>
    <n v="1"/>
    <n v="25.190037955597152"/>
    <n v="1.7642073120498243"/>
    <n v="0.25005938039912107"/>
    <n v="1.2500593803991211"/>
    <n v="1437"/>
    <n v="0"/>
    <n v="0"/>
    <n v="0"/>
    <n v="62"/>
    <n v="0"/>
    <n v="591"/>
    <n v="0"/>
    <n v="568"/>
    <n v="0"/>
    <n v="2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182343.6761399508"/>
    <n v="118569883.56404857"/>
    <n v="33146234.514511626"/>
    <n v="0"/>
    <n v="0"/>
    <n v="0"/>
    <n v="0"/>
    <n v="0"/>
    <n v="158898462"/>
    <n v="0"/>
    <n v="0"/>
    <n v="0"/>
    <n v="0"/>
    <n v="0"/>
    <n v="0"/>
    <n v="0"/>
    <n v="0"/>
    <n v="0"/>
    <n v="158898462"/>
    <n v="110576.52192066806"/>
    <n v="0"/>
    <n v="0"/>
    <n v="0"/>
    <n v="0"/>
    <n v="19701352"/>
    <n v="24627859.874144986"/>
    <n v="24627860"/>
    <n v="62"/>
    <n v="1"/>
    <n v="0"/>
    <n v="0"/>
    <n v="2.7555555555555555"/>
    <n v="2.7555555555555555"/>
    <n v="2.7555555555555555"/>
    <n v="3"/>
    <n v="6660438"/>
    <n v="31288298"/>
    <n v="190186760"/>
  </r>
  <r>
    <x v="9"/>
    <n v="3781"/>
    <x v="31"/>
    <x v="362"/>
    <x v="362"/>
    <x v="354"/>
    <n v="21015"/>
    <n v="123162000271"/>
    <s v="23162123162000271"/>
    <s v="INSTITUCION EDUCATIVA 24 DE MAYO"/>
    <n v="1"/>
    <n v="25.190037955597152"/>
    <n v="1.7642073120498243"/>
    <n v="0.25005938039912107"/>
    <n v="1.2500593803991211"/>
    <n v="1383"/>
    <n v="0"/>
    <n v="0"/>
    <n v="0"/>
    <n v="83"/>
    <n v="0"/>
    <n v="646"/>
    <n v="0"/>
    <n v="470"/>
    <n v="0"/>
    <n v="184"/>
    <n v="0"/>
    <n v="0"/>
    <n v="273"/>
    <n v="0"/>
    <n v="0"/>
    <n v="0"/>
    <n v="37"/>
    <n v="0"/>
    <n v="236"/>
    <n v="0"/>
    <n v="0"/>
    <n v="0"/>
    <n v="0"/>
    <n v="0"/>
    <n v="0"/>
    <n v="92671"/>
    <n v="81839"/>
    <n v="122758"/>
    <n v="150439"/>
    <n v="114333"/>
    <n v="99892"/>
    <n v="152848"/>
    <n v="184139"/>
    <n v="9615072.985800257"/>
    <n v="114170828.34985179"/>
    <n v="28235681.253102496"/>
    <n v="0"/>
    <n v="0"/>
    <n v="0"/>
    <n v="0"/>
    <n v="0"/>
    <n v="152021583"/>
    <n v="857247.47102315549"/>
    <n v="4828730.3746532295"/>
    <n v="0"/>
    <n v="0"/>
    <n v="0"/>
    <n v="0"/>
    <n v="0"/>
    <n v="0"/>
    <n v="5685978"/>
    <n v="157707561"/>
    <n v="114032.94360086769"/>
    <n v="0"/>
    <n v="0"/>
    <n v="0"/>
    <n v="0"/>
    <n v="19701352"/>
    <n v="24627859.874144986"/>
    <n v="24627860"/>
    <n v="83"/>
    <n v="1"/>
    <n v="0"/>
    <n v="0"/>
    <n v="3.6888888888888891"/>
    <n v="3.6888888888888891"/>
    <n v="3.6888888888888891"/>
    <n v="4"/>
    <n v="6660438"/>
    <n v="31288298"/>
    <n v="188995859"/>
  </r>
  <r>
    <x v="9"/>
    <n v="3781"/>
    <x v="31"/>
    <x v="362"/>
    <x v="362"/>
    <x v="354"/>
    <n v="21016"/>
    <n v="123162000459"/>
    <s v="23162123162000459"/>
    <s v="INSTITUCION EDUCATIVA DOLORES GARRIDO DE GONZALEZ"/>
    <n v="1"/>
    <n v="25.190037955597152"/>
    <n v="1.7642073120498243"/>
    <n v="0.25005938039912107"/>
    <n v="1.2500593803991211"/>
    <n v="1638"/>
    <n v="0"/>
    <n v="0"/>
    <n v="0"/>
    <n v="111"/>
    <n v="0"/>
    <n v="623"/>
    <n v="0"/>
    <n v="641"/>
    <n v="0"/>
    <n v="26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858712.065347333"/>
    <n v="129311762.57545936"/>
    <n v="40358609.61720629"/>
    <n v="0"/>
    <n v="0"/>
    <n v="0"/>
    <n v="0"/>
    <n v="0"/>
    <n v="182529084"/>
    <n v="0"/>
    <n v="0"/>
    <n v="0"/>
    <n v="0"/>
    <n v="0"/>
    <n v="0"/>
    <n v="0"/>
    <n v="0"/>
    <n v="0"/>
    <n v="182529084"/>
    <n v="111434.11721611721"/>
    <n v="0"/>
    <n v="0"/>
    <n v="0"/>
    <n v="0"/>
    <n v="19701352"/>
    <n v="24627859.874144986"/>
    <n v="24627860"/>
    <n v="111"/>
    <n v="1"/>
    <n v="0"/>
    <n v="0"/>
    <n v="4.9333333333333336"/>
    <n v="4.9333333333333336"/>
    <n v="4"/>
    <n v="4"/>
    <n v="6660438"/>
    <n v="31288298"/>
    <n v="213817382"/>
  </r>
  <r>
    <x v="9"/>
    <n v="3781"/>
    <x v="31"/>
    <x v="362"/>
    <x v="362"/>
    <x v="354"/>
    <n v="21017"/>
    <n v="123162001528"/>
    <s v="23162123162001528"/>
    <s v="INSTITUCION EDUCATIVA MARCELIANO POLO"/>
    <n v="1"/>
    <n v="25.190037955597152"/>
    <n v="1.7642073120498243"/>
    <n v="0.25005938039912107"/>
    <n v="1.2500593803991211"/>
    <n v="2789"/>
    <n v="0"/>
    <n v="0"/>
    <n v="0"/>
    <n v="199"/>
    <n v="3"/>
    <n v="1083"/>
    <n v="7"/>
    <n v="1072"/>
    <n v="0"/>
    <n v="42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053006.315352425"/>
    <n v="220464278.75800231"/>
    <n v="65218285.503090009"/>
    <n v="0"/>
    <n v="0"/>
    <n v="1248709.3162682902"/>
    <n v="0"/>
    <n v="0"/>
    <n v="309984280"/>
    <n v="0"/>
    <n v="0"/>
    <n v="0"/>
    <n v="0"/>
    <n v="0"/>
    <n v="0"/>
    <n v="0"/>
    <n v="0"/>
    <n v="0"/>
    <n v="309984280"/>
    <n v="111145.31373252062"/>
    <n v="1"/>
    <n v="0"/>
    <n v="0"/>
    <n v="1"/>
    <n v="24249724"/>
    <n v="30313594.958289698"/>
    <n v="30313595"/>
    <n v="199"/>
    <n v="1"/>
    <n v="0"/>
    <n v="0"/>
    <n v="8.844444444444445"/>
    <n v="8.844444444444445"/>
    <n v="4"/>
    <n v="4"/>
    <n v="6660438"/>
    <n v="36974033"/>
    <n v="346958313"/>
  </r>
  <r>
    <x v="9"/>
    <n v="3781"/>
    <x v="31"/>
    <x v="363"/>
    <x v="363"/>
    <x v="355"/>
    <n v="19851"/>
    <n v="123168000019"/>
    <s v="23168123168000019"/>
    <s v="INSTITUCION EDUCATIVA SANTO DOMINGO VIDAL"/>
    <n v="1"/>
    <n v="37.911354876964126"/>
    <n v="2.6551563598892698"/>
    <n v="0.38485846307808402"/>
    <n v="1.384858463078084"/>
    <n v="696"/>
    <n v="0"/>
    <n v="0"/>
    <n v="0"/>
    <n v="40"/>
    <n v="0"/>
    <n v="273"/>
    <n v="0"/>
    <n v="266"/>
    <n v="0"/>
    <n v="11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33448.7452763654"/>
    <n v="61087797.718557708"/>
    <n v="19890287.259633113"/>
    <n v="0"/>
    <n v="0"/>
    <n v="0"/>
    <n v="0"/>
    <n v="0"/>
    <n v="86111534"/>
    <n v="0"/>
    <n v="0"/>
    <n v="0"/>
    <n v="0"/>
    <n v="0"/>
    <n v="0"/>
    <n v="0"/>
    <n v="0"/>
    <n v="0"/>
    <n v="86111534"/>
    <n v="123723.4683908046"/>
    <n v="0"/>
    <n v="0"/>
    <n v="0"/>
    <n v="0"/>
    <n v="19701352"/>
    <n v="27283584.051280338"/>
    <n v="27283584"/>
    <n v="40"/>
    <n v="1"/>
    <n v="0"/>
    <n v="0"/>
    <n v="1.7777777777777777"/>
    <n v="1.7777777777777777"/>
    <n v="1.7777777777777777"/>
    <n v="2"/>
    <n v="6660438"/>
    <n v="33944022"/>
    <n v="120055556"/>
  </r>
  <r>
    <x v="9"/>
    <n v="3781"/>
    <x v="31"/>
    <x v="364"/>
    <x v="364"/>
    <x v="356"/>
    <n v="16180"/>
    <n v="123182000013"/>
    <s v="23182123182000013"/>
    <s v="INSTITUCION EDUCATIVA SAN FRANCISCO DE ASIS"/>
    <n v="1"/>
    <n v="25.016402661917706"/>
    <n v="1.7520466056912565"/>
    <n v="0.24821948611354056"/>
    <n v="1.2482194861135405"/>
    <n v="1291"/>
    <n v="0"/>
    <n v="0"/>
    <n v="0"/>
    <n v="82"/>
    <n v="0"/>
    <n v="509"/>
    <n v="0"/>
    <n v="488"/>
    <n v="0"/>
    <n v="212"/>
    <n v="0"/>
    <n v="0"/>
    <n v="332"/>
    <n v="0"/>
    <n v="0"/>
    <n v="0"/>
    <n v="0"/>
    <n v="0"/>
    <n v="0"/>
    <n v="0"/>
    <n v="120"/>
    <n v="0"/>
    <n v="212"/>
    <n v="0"/>
    <n v="0"/>
    <n v="92671"/>
    <n v="81839"/>
    <n v="122758"/>
    <n v="150439"/>
    <n v="114333"/>
    <n v="99892"/>
    <n v="152848"/>
    <n v="184139"/>
    <n v="9485247.3358054888"/>
    <n v="101846575.4204739"/>
    <n v="32484532.667381112"/>
    <n v="0"/>
    <n v="0"/>
    <n v="0"/>
    <n v="0"/>
    <n v="0"/>
    <n v="143816355"/>
    <n v="0"/>
    <n v="2451672.828577105"/>
    <n v="6496906.5334762232"/>
    <n v="0"/>
    <n v="0"/>
    <n v="0"/>
    <n v="0"/>
    <n v="0"/>
    <n v="8948579"/>
    <n v="152764934"/>
    <n v="118330.700232378"/>
    <n v="0"/>
    <n v="0"/>
    <n v="0"/>
    <n v="0"/>
    <n v="19701352"/>
    <n v="24591611.469181973"/>
    <n v="24591611"/>
    <n v="82"/>
    <n v="1"/>
    <n v="0"/>
    <n v="0"/>
    <n v="3.6444444444444444"/>
    <n v="3.6444444444444444"/>
    <n v="3.6444444444444444"/>
    <n v="4"/>
    <n v="6660438"/>
    <n v="31252049"/>
    <n v="184016983"/>
  </r>
  <r>
    <x v="9"/>
    <n v="3781"/>
    <x v="31"/>
    <x v="364"/>
    <x v="364"/>
    <x v="356"/>
    <n v="16181"/>
    <n v="123182000021"/>
    <s v="23182123182000021"/>
    <s v="INSTITUCION EDUCATIVA NUESTRA SEÑORA DEL CARMEN"/>
    <n v="1"/>
    <n v="25.016402661917706"/>
    <n v="1.7520466056912565"/>
    <n v="0.24821948611354056"/>
    <n v="1.2482194861135405"/>
    <n v="1660"/>
    <n v="0"/>
    <n v="0"/>
    <n v="0"/>
    <n v="91"/>
    <n v="0"/>
    <n v="647"/>
    <n v="0"/>
    <n v="628"/>
    <n v="0"/>
    <n v="0"/>
    <n v="0"/>
    <n v="294"/>
    <n v="738"/>
    <n v="0"/>
    <n v="0"/>
    <n v="0"/>
    <n v="91"/>
    <n v="0"/>
    <n v="647"/>
    <n v="0"/>
    <n v="0"/>
    <n v="0"/>
    <n v="0"/>
    <n v="0"/>
    <n v="0"/>
    <n v="92671"/>
    <n v="81839"/>
    <n v="122758"/>
    <n v="150439"/>
    <n v="114333"/>
    <n v="99892"/>
    <n v="152848"/>
    <n v="184139"/>
    <n v="10526311.06778414"/>
    <n v="130245119.0181587"/>
    <n v="0"/>
    <n v="55207582.033801869"/>
    <n v="0"/>
    <n v="0"/>
    <n v="0"/>
    <n v="0"/>
    <n v="195979012"/>
    <n v="2105262.2135568284"/>
    <n v="13218602.66741156"/>
    <n v="0"/>
    <n v="0"/>
    <n v="0"/>
    <n v="0"/>
    <n v="0"/>
    <n v="0"/>
    <n v="15323865"/>
    <n v="211302877"/>
    <n v="127290.88975903614"/>
    <n v="0"/>
    <n v="0"/>
    <n v="0"/>
    <n v="0"/>
    <n v="19701352"/>
    <n v="24591611.469181973"/>
    <n v="24591611"/>
    <n v="91"/>
    <n v="1"/>
    <n v="0"/>
    <n v="0"/>
    <n v="4.0444444444444443"/>
    <n v="4.0444444444444443"/>
    <n v="4"/>
    <n v="4"/>
    <n v="6660438"/>
    <n v="31252049"/>
    <n v="242554926"/>
  </r>
  <r>
    <x v="9"/>
    <n v="3781"/>
    <x v="31"/>
    <x v="364"/>
    <x v="364"/>
    <x v="356"/>
    <n v="25752"/>
    <n v="123182000242"/>
    <s v="23182123182000242"/>
    <s v="INSTITUCION EDUCATIVA LAS MERCEDES"/>
    <n v="1"/>
    <n v="25.016402661917706"/>
    <n v="1.7520466056912565"/>
    <n v="0.24821948611354056"/>
    <n v="1.2482194861135405"/>
    <n v="971"/>
    <n v="15"/>
    <n v="0"/>
    <n v="15"/>
    <n v="34"/>
    <n v="121"/>
    <n v="261"/>
    <n v="55"/>
    <n v="331"/>
    <n v="0"/>
    <n v="139"/>
    <n v="0"/>
    <n v="0"/>
    <n v="622"/>
    <n v="0"/>
    <n v="0"/>
    <n v="0"/>
    <n v="17"/>
    <n v="0"/>
    <n v="135"/>
    <n v="0"/>
    <n v="331"/>
    <n v="0"/>
    <n v="139"/>
    <n v="0"/>
    <n v="0"/>
    <n v="92671"/>
    <n v="81839"/>
    <n v="122758"/>
    <n v="150439"/>
    <n v="114333"/>
    <n v="99892"/>
    <n v="152848"/>
    <n v="184139"/>
    <n v="3932907.4319193489"/>
    <n v="60474596.438235253"/>
    <n v="21298820.947009314"/>
    <n v="0"/>
    <n v="4281380.3551745825"/>
    <n v="21944936.799606267"/>
    <n v="0"/>
    <n v="0"/>
    <n v="111932642"/>
    <n v="393290.74319193495"/>
    <n v="9520662.8176410925"/>
    <n v="4259764.1894018631"/>
    <n v="0"/>
    <n v="0"/>
    <n v="0"/>
    <n v="0"/>
    <n v="0"/>
    <n v="14173718"/>
    <n v="126106360"/>
    <n v="129872.66735324408"/>
    <n v="1"/>
    <n v="0"/>
    <n v="0"/>
    <n v="1"/>
    <n v="24249724"/>
    <n v="30268978.029675189"/>
    <n v="30268978"/>
    <n v="64"/>
    <n v="1"/>
    <n v="0"/>
    <n v="2.3076923076923075"/>
    <n v="1.5111111111111111"/>
    <n v="3.8188034188034186"/>
    <n v="3.8188034188034186"/>
    <n v="4"/>
    <n v="6660438"/>
    <n v="36929416"/>
    <n v="163035776"/>
  </r>
  <r>
    <x v="9"/>
    <n v="3781"/>
    <x v="31"/>
    <x v="364"/>
    <x v="364"/>
    <x v="356"/>
    <n v="25753"/>
    <n v="123182000285"/>
    <s v="23182123182000285"/>
    <s v="INSTITUCION EDUCATIVA JOSE YANCES MUTIS"/>
    <n v="1"/>
    <n v="25.016402661917706"/>
    <n v="1.7520466056912565"/>
    <n v="0.24821948611354056"/>
    <n v="1.2482194861135405"/>
    <n v="684"/>
    <n v="37"/>
    <n v="0"/>
    <n v="16"/>
    <n v="18"/>
    <n v="136"/>
    <n v="170"/>
    <n v="0"/>
    <n v="233"/>
    <n v="0"/>
    <n v="7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82127.4639573025"/>
    <n v="41167672.913190551"/>
    <n v="11338940.648048125"/>
    <n v="0"/>
    <n v="7563771.9608084299"/>
    <n v="16957451.163332116"/>
    <n v="0"/>
    <n v="0"/>
    <n v="79109964"/>
    <n v="0"/>
    <n v="0"/>
    <n v="0"/>
    <n v="0"/>
    <n v="0"/>
    <n v="0"/>
    <n v="0"/>
    <n v="0"/>
    <n v="0"/>
    <n v="79109964"/>
    <n v="115657.84210526316"/>
    <n v="1"/>
    <n v="0"/>
    <n v="0"/>
    <n v="1"/>
    <n v="24249724"/>
    <n v="30268978.029675189"/>
    <n v="30268978"/>
    <n v="71"/>
    <n v="1"/>
    <n v="0"/>
    <n v="4.0769230769230766"/>
    <n v="0.8"/>
    <n v="4.8769230769230765"/>
    <n v="4"/>
    <n v="4"/>
    <n v="6660438"/>
    <n v="36929416"/>
    <n v="116039380"/>
  </r>
  <r>
    <x v="9"/>
    <n v="3781"/>
    <x v="31"/>
    <x v="365"/>
    <x v="365"/>
    <x v="357"/>
    <n v="26652"/>
    <n v="123189000019"/>
    <s v="23189123189000019"/>
    <s v="INSTITUCION EDUCATIVA MADRE BERNARDA"/>
    <n v="1"/>
    <n v="36.872312448914322"/>
    <n v="2.5823860745754219"/>
    <n v="0.37384844210058721"/>
    <n v="1.3738484421005872"/>
    <n v="1982"/>
    <n v="0"/>
    <n v="0"/>
    <n v="0"/>
    <n v="173"/>
    <n v="0"/>
    <n v="939"/>
    <n v="0"/>
    <n v="612"/>
    <n v="0"/>
    <n v="2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025652.253177308"/>
    <n v="174385727.49491149"/>
    <n v="43511928.860289045"/>
    <n v="0"/>
    <n v="0"/>
    <n v="0"/>
    <n v="0"/>
    <n v="0"/>
    <n v="239923309"/>
    <n v="0"/>
    <n v="0"/>
    <n v="0"/>
    <n v="0"/>
    <n v="0"/>
    <n v="0"/>
    <n v="0"/>
    <n v="0"/>
    <n v="0"/>
    <n v="239923309"/>
    <n v="121051.11453077699"/>
    <n v="0"/>
    <n v="0"/>
    <n v="0"/>
    <n v="0"/>
    <n v="19701352"/>
    <n v="27066671.752475288"/>
    <n v="27066672"/>
    <n v="173"/>
    <n v="1"/>
    <n v="0"/>
    <n v="0"/>
    <n v="7.6888888888888891"/>
    <n v="7.6888888888888891"/>
    <n v="4"/>
    <n v="4"/>
    <n v="6660438"/>
    <n v="33727110"/>
    <n v="273650419"/>
  </r>
  <r>
    <x v="9"/>
    <n v="3781"/>
    <x v="31"/>
    <x v="365"/>
    <x v="365"/>
    <x v="357"/>
    <n v="19835"/>
    <n v="123189000027"/>
    <s v="23189123189000027"/>
    <s v="INSTITUCION EDUCATIVA MARCO FIDEL SUAREZ"/>
    <n v="1"/>
    <n v="36.872312448914322"/>
    <n v="2.5823860745754219"/>
    <n v="0.37384844210058721"/>
    <n v="1.3738484421005872"/>
    <n v="1706"/>
    <n v="0"/>
    <n v="0"/>
    <n v="0"/>
    <n v="74"/>
    <n v="0"/>
    <n v="684"/>
    <n v="0"/>
    <n v="696"/>
    <n v="0"/>
    <n v="2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21377.264364861"/>
    <n v="155159448.06123653"/>
    <n v="42500023.537956737"/>
    <n v="0"/>
    <n v="0"/>
    <n v="0"/>
    <n v="0"/>
    <n v="0"/>
    <n v="207080849"/>
    <n v="0"/>
    <n v="0"/>
    <n v="0"/>
    <n v="0"/>
    <n v="0"/>
    <n v="0"/>
    <n v="0"/>
    <n v="0"/>
    <n v="0"/>
    <n v="207080849"/>
    <n v="121383.85052754982"/>
    <n v="0"/>
    <n v="0"/>
    <n v="0"/>
    <n v="0"/>
    <n v="19701352"/>
    <n v="27066671.752475288"/>
    <n v="27066672"/>
    <n v="74"/>
    <n v="1"/>
    <n v="0"/>
    <n v="0"/>
    <n v="3.2888888888888888"/>
    <n v="3.2888888888888888"/>
    <n v="3.2888888888888888"/>
    <n v="4"/>
    <n v="6660438"/>
    <n v="33727110"/>
    <n v="240807959"/>
  </r>
  <r>
    <x v="9"/>
    <n v="3781"/>
    <x v="31"/>
    <x v="365"/>
    <x v="365"/>
    <x v="357"/>
    <n v="19836"/>
    <n v="123189000337"/>
    <s v="23189123189000337"/>
    <s v="INSTITUCION EDUCATIVA SAN ISIDRO"/>
    <n v="1"/>
    <n v="36.872312448914322"/>
    <n v="2.5823860745754219"/>
    <n v="0.37384844210058721"/>
    <n v="1.3738484421005872"/>
    <n v="534"/>
    <n v="0"/>
    <n v="0"/>
    <n v="0"/>
    <n v="22"/>
    <n v="0"/>
    <n v="154"/>
    <n v="0"/>
    <n v="260"/>
    <n v="0"/>
    <n v="9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00949.9975138772"/>
    <n v="46547834.418370962"/>
    <n v="16527786.93142762"/>
    <n v="0"/>
    <n v="0"/>
    <n v="0"/>
    <n v="0"/>
    <n v="0"/>
    <n v="65876571"/>
    <n v="0"/>
    <n v="0"/>
    <n v="0"/>
    <n v="0"/>
    <n v="0"/>
    <n v="0"/>
    <n v="0"/>
    <n v="0"/>
    <n v="0"/>
    <n v="65876571"/>
    <n v="123364.36516853933"/>
    <n v="0"/>
    <n v="0"/>
    <n v="0"/>
    <n v="0"/>
    <n v="19701352"/>
    <n v="27066671.752475288"/>
    <n v="27066672"/>
    <n v="22"/>
    <n v="1"/>
    <n v="0"/>
    <n v="0"/>
    <n v="0.97777777777777775"/>
    <n v="0.97777777777777775"/>
    <n v="0.97777777777777775"/>
    <n v="1"/>
    <n v="6660438"/>
    <n v="33727110"/>
    <n v="99603681"/>
  </r>
  <r>
    <x v="9"/>
    <n v="3781"/>
    <x v="31"/>
    <x v="365"/>
    <x v="365"/>
    <x v="357"/>
    <n v="19837"/>
    <n v="123189000469"/>
    <s v="23189123189000469"/>
    <s v="INSTITUCION EDUCATIVA ALIANZA PARA EL PROGRESO"/>
    <n v="1"/>
    <n v="36.872312448914322"/>
    <n v="2.5823860745754219"/>
    <n v="0.37384844210058721"/>
    <n v="1.3738484421005872"/>
    <n v="688"/>
    <n v="0"/>
    <n v="0"/>
    <n v="0"/>
    <n v="28"/>
    <n v="0"/>
    <n v="210"/>
    <n v="0"/>
    <n v="337"/>
    <n v="0"/>
    <n v="11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564845.4513812987"/>
    <n v="61501607.311229266"/>
    <n v="19057550.237258378"/>
    <n v="0"/>
    <n v="0"/>
    <n v="0"/>
    <n v="0"/>
    <n v="0"/>
    <n v="84124003"/>
    <n v="0"/>
    <n v="0"/>
    <n v="0"/>
    <n v="0"/>
    <n v="0"/>
    <n v="0"/>
    <n v="0"/>
    <n v="0"/>
    <n v="0"/>
    <n v="84124003"/>
    <n v="122273.26017441861"/>
    <n v="0"/>
    <n v="0"/>
    <n v="0"/>
    <n v="0"/>
    <n v="19701352"/>
    <n v="27066671.752475288"/>
    <n v="27066672"/>
    <n v="28"/>
    <n v="1"/>
    <n v="0"/>
    <n v="0"/>
    <n v="1.2444444444444445"/>
    <n v="1.2444444444444445"/>
    <n v="1.2444444444444445"/>
    <n v="2"/>
    <n v="6660438"/>
    <n v="33727110"/>
    <n v="117851113"/>
  </r>
  <r>
    <x v="9"/>
    <n v="3783"/>
    <x v="32"/>
    <x v="366"/>
    <x v="366"/>
    <x v="358"/>
    <n v="1049"/>
    <n v="123417000288"/>
    <s v="23417123417000288"/>
    <s v="INSTITUCIÓN EDUCATIVA LACIDES C. BERSAL"/>
    <n v="1"/>
    <n v="33.403429639562759"/>
    <n v="2.3394396991991928"/>
    <n v="0.33709106678231171"/>
    <n v="1.3370910667823117"/>
    <n v="2296"/>
    <n v="0"/>
    <n v="0"/>
    <n v="0"/>
    <n v="113"/>
    <n v="0"/>
    <n v="865"/>
    <n v="0"/>
    <n v="881"/>
    <n v="0"/>
    <n v="43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001780.986225547"/>
    <n v="191058137.89193821"/>
    <n v="71728579.201939538"/>
    <n v="0"/>
    <n v="0"/>
    <n v="0"/>
    <n v="0"/>
    <n v="0"/>
    <n v="276788498"/>
    <n v="0"/>
    <n v="0"/>
    <n v="0"/>
    <n v="0"/>
    <n v="0"/>
    <n v="0"/>
    <n v="0"/>
    <n v="0"/>
    <n v="0"/>
    <n v="276788498"/>
    <n v="120552.48170731707"/>
    <n v="0"/>
    <n v="0"/>
    <n v="0"/>
    <n v="0"/>
    <n v="19701352"/>
    <n v="26342501.762733832"/>
    <n v="26342502"/>
    <n v="113"/>
    <n v="1"/>
    <n v="0"/>
    <n v="0"/>
    <n v="5.0222222222222221"/>
    <n v="5.0222222222222221"/>
    <n v="4"/>
    <n v="4"/>
    <n v="6660438"/>
    <n v="33002940"/>
    <n v="309791438"/>
  </r>
  <r>
    <x v="9"/>
    <n v="3783"/>
    <x v="32"/>
    <x v="366"/>
    <x v="366"/>
    <x v="358"/>
    <n v="1050"/>
    <n v="123417000393"/>
    <s v="23417123417000393"/>
    <s v="INSTITUCIÓN EDUCATIVA PAULO VI"/>
    <n v="1"/>
    <n v="33.403429639562759"/>
    <n v="2.3394396991991928"/>
    <n v="0.33709106678231171"/>
    <n v="1.3370910667823117"/>
    <n v="672"/>
    <n v="0"/>
    <n v="0"/>
    <n v="0"/>
    <n v="40"/>
    <n v="0"/>
    <n v="288"/>
    <n v="0"/>
    <n v="255"/>
    <n v="0"/>
    <n v="8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56382.6499913447"/>
    <n v="59418424.327217899"/>
    <n v="14608337.640669608"/>
    <n v="0"/>
    <n v="0"/>
    <n v="0"/>
    <n v="0"/>
    <n v="0"/>
    <n v="78983145"/>
    <n v="0"/>
    <n v="0"/>
    <n v="0"/>
    <n v="0"/>
    <n v="0"/>
    <n v="0"/>
    <n v="0"/>
    <n v="0"/>
    <n v="0"/>
    <n v="78983145"/>
    <n v="117534.44196428571"/>
    <n v="0"/>
    <n v="0"/>
    <n v="0"/>
    <n v="0"/>
    <n v="19701352"/>
    <n v="26342501.762733832"/>
    <n v="26342502"/>
    <n v="40"/>
    <n v="1"/>
    <n v="0"/>
    <n v="0"/>
    <n v="1.7777777777777777"/>
    <n v="1.7777777777777777"/>
    <n v="1.7777777777777777"/>
    <n v="2"/>
    <n v="6660438"/>
    <n v="33002940"/>
    <n v="111986085"/>
  </r>
  <r>
    <x v="9"/>
    <n v="3783"/>
    <x v="32"/>
    <x v="366"/>
    <x v="366"/>
    <x v="358"/>
    <n v="16139"/>
    <n v="123417000407"/>
    <s v="23417123417000407"/>
    <s v="INSTITUCIÓN EDUCATIVA DAVID SÁNCHEZ JULIAO"/>
    <n v="1"/>
    <n v="33.403429639562759"/>
    <n v="2.3394396991991928"/>
    <n v="0.33709106678231171"/>
    <n v="1.3370910667823117"/>
    <n v="1026"/>
    <n v="10"/>
    <n v="0"/>
    <n v="10"/>
    <n v="59"/>
    <n v="63"/>
    <n v="344"/>
    <n v="0"/>
    <n v="388"/>
    <n v="0"/>
    <n v="1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310664.4087372329"/>
    <n v="80099975.336139053"/>
    <n v="24949071.02676158"/>
    <n v="0"/>
    <n v="3057472.6587684411"/>
    <n v="8414576.1531101763"/>
    <n v="0"/>
    <n v="0"/>
    <n v="123831760"/>
    <n v="0"/>
    <n v="0"/>
    <n v="0"/>
    <n v="0"/>
    <n v="0"/>
    <n v="0"/>
    <n v="0"/>
    <n v="0"/>
    <n v="0"/>
    <n v="123831760"/>
    <n v="120693.7231968811"/>
    <n v="1"/>
    <n v="0"/>
    <n v="0"/>
    <n v="1"/>
    <n v="24249724"/>
    <n v="32424089.332336627"/>
    <n v="32424089"/>
    <n v="79"/>
    <n v="1"/>
    <n v="0"/>
    <n v="1.5384615384615385"/>
    <n v="2.6222222222222222"/>
    <n v="4.160683760683761"/>
    <n v="4"/>
    <n v="4"/>
    <n v="6660438"/>
    <n v="39084527"/>
    <n v="162916287"/>
  </r>
  <r>
    <x v="9"/>
    <n v="3783"/>
    <x v="32"/>
    <x v="366"/>
    <x v="366"/>
    <x v="358"/>
    <n v="1054"/>
    <n v="123417001411"/>
    <s v="23417123417001411"/>
    <s v="INSTITUCIÓN EDUCATIVA SANTA CRUZ"/>
    <n v="1"/>
    <n v="33.403429639562759"/>
    <n v="2.3394396991991928"/>
    <n v="0.33709106678231171"/>
    <n v="1.3370910667823117"/>
    <n v="1326"/>
    <n v="0"/>
    <n v="0"/>
    <n v="0"/>
    <n v="95"/>
    <n v="0"/>
    <n v="621"/>
    <n v="0"/>
    <n v="437"/>
    <n v="0"/>
    <n v="173"/>
    <n v="0"/>
    <n v="0"/>
    <n v="173"/>
    <n v="0"/>
    <n v="0"/>
    <n v="0"/>
    <n v="0"/>
    <n v="0"/>
    <n v="0"/>
    <n v="0"/>
    <n v="0"/>
    <n v="0"/>
    <n v="173"/>
    <n v="0"/>
    <n v="0"/>
    <n v="92671"/>
    <n v="81839"/>
    <n v="122758"/>
    <n v="150439"/>
    <n v="114333"/>
    <n v="99892"/>
    <n v="152848"/>
    <n v="184139"/>
    <n v="11771408.793729443"/>
    <n v="115772915.17163266"/>
    <n v="28395982.155458901"/>
    <n v="0"/>
    <n v="0"/>
    <n v="0"/>
    <n v="0"/>
    <n v="0"/>
    <n v="155940306"/>
    <n v="0"/>
    <n v="0"/>
    <n v="5679196.4310917798"/>
    <n v="0"/>
    <n v="0"/>
    <n v="0"/>
    <n v="0"/>
    <n v="0"/>
    <n v="5679196"/>
    <n v="161619502"/>
    <n v="121884.99396681749"/>
    <n v="0"/>
    <n v="0"/>
    <n v="0"/>
    <n v="0"/>
    <n v="19701352"/>
    <n v="26342501.762733832"/>
    <n v="26342502"/>
    <n v="95"/>
    <n v="1"/>
    <n v="0"/>
    <n v="0"/>
    <n v="4.2222222222222223"/>
    <n v="4.2222222222222223"/>
    <n v="4"/>
    <n v="4"/>
    <n v="6660438"/>
    <n v="33002940"/>
    <n v="194622442"/>
  </r>
  <r>
    <x v="9"/>
    <n v="3783"/>
    <x v="32"/>
    <x v="366"/>
    <x v="366"/>
    <x v="358"/>
    <n v="1045"/>
    <n v="123417001438"/>
    <s v="23417123417001438"/>
    <s v="INSTITUCIÓN EDUCATIVA INSTITUTO TÉCNICO AGRÍCOLA"/>
    <n v="1"/>
    <n v="33.403429639562759"/>
    <n v="2.3394396991991928"/>
    <n v="0.33709106678231171"/>
    <n v="1.3370910667823117"/>
    <n v="1183"/>
    <n v="0"/>
    <n v="0"/>
    <n v="20"/>
    <n v="41"/>
    <n v="204"/>
    <n v="321"/>
    <n v="0"/>
    <n v="457"/>
    <n v="0"/>
    <n v="0"/>
    <n v="0"/>
    <n v="140"/>
    <n v="1183"/>
    <n v="0"/>
    <n v="0"/>
    <n v="20"/>
    <n v="41"/>
    <n v="204"/>
    <n v="321"/>
    <n v="0"/>
    <n v="457"/>
    <n v="0"/>
    <n v="0"/>
    <n v="0"/>
    <n v="140"/>
    <n v="92671"/>
    <n v="81839"/>
    <n v="122758"/>
    <n v="150439"/>
    <n v="114333"/>
    <n v="99892"/>
    <n v="152848"/>
    <n v="184139"/>
    <n v="5080292.2162411278"/>
    <n v="85133580.343601346"/>
    <n v="0"/>
    <n v="28161090.019392986"/>
    <n v="3057472.6587684411"/>
    <n v="27247198.971975811"/>
    <n v="0"/>
    <n v="0"/>
    <n v="148679634"/>
    <n v="1016058.4432482257"/>
    <n v="17026716.06872027"/>
    <n v="0"/>
    <n v="5632218.0038785972"/>
    <n v="611494.53175368824"/>
    <n v="5449439.7943951627"/>
    <n v="0"/>
    <n v="0"/>
    <n v="29735927"/>
    <n v="178415561"/>
    <n v="150816.19695688927"/>
    <n v="1"/>
    <n v="0"/>
    <n v="0"/>
    <n v="1"/>
    <n v="24249724"/>
    <n v="32424089.332336627"/>
    <n v="32424089"/>
    <n v="61"/>
    <n v="1"/>
    <n v="0"/>
    <n v="1.5384615384615385"/>
    <n v="1.8222222222222222"/>
    <n v="3.3606837606837607"/>
    <n v="3.3606837606837607"/>
    <n v="4"/>
    <n v="6660438"/>
    <n v="39084527"/>
    <n v="217500088"/>
  </r>
  <r>
    <x v="9"/>
    <n v="3783"/>
    <x v="32"/>
    <x v="366"/>
    <x v="366"/>
    <x v="358"/>
    <n v="16137"/>
    <n v="123417001632"/>
    <s v="23417123417001632"/>
    <s v="INSTITUCIÓN EDUCATIVA ANTONIO DE LA TORRE Y MIRANDA"/>
    <n v="1"/>
    <n v="33.403429639562759"/>
    <n v="2.3394396991991928"/>
    <n v="0.33709106678231171"/>
    <n v="1.3370910667823117"/>
    <n v="1579"/>
    <n v="0"/>
    <n v="0"/>
    <n v="0"/>
    <n v="92"/>
    <n v="0"/>
    <n v="608"/>
    <n v="0"/>
    <n v="613"/>
    <n v="0"/>
    <n v="266"/>
    <n v="0"/>
    <n v="0"/>
    <n v="266"/>
    <n v="0"/>
    <n v="0"/>
    <n v="0"/>
    <n v="0"/>
    <n v="0"/>
    <n v="0"/>
    <n v="0"/>
    <n v="0"/>
    <n v="0"/>
    <n v="266"/>
    <n v="0"/>
    <n v="0"/>
    <n v="92671"/>
    <n v="81839"/>
    <n v="122758"/>
    <n v="150439"/>
    <n v="114333"/>
    <n v="99892"/>
    <n v="152848"/>
    <n v="184139"/>
    <n v="11399680.094980093"/>
    <n v="133609385.08937947"/>
    <n v="43660874.296832763"/>
    <n v="0"/>
    <n v="0"/>
    <n v="0"/>
    <n v="0"/>
    <n v="0"/>
    <n v="188669939"/>
    <n v="0"/>
    <n v="0"/>
    <n v="8732174.8593665529"/>
    <n v="0"/>
    <n v="0"/>
    <n v="0"/>
    <n v="0"/>
    <n v="0"/>
    <n v="8732175"/>
    <n v="197402114"/>
    <n v="125017.17162761241"/>
    <n v="0"/>
    <n v="0"/>
    <n v="0"/>
    <n v="0"/>
    <n v="19701352"/>
    <n v="26342501.762733832"/>
    <n v="26342502"/>
    <n v="92"/>
    <n v="1"/>
    <n v="0"/>
    <n v="0"/>
    <n v="4.0888888888888886"/>
    <n v="4.0888888888888886"/>
    <n v="4"/>
    <n v="4"/>
    <n v="6660438"/>
    <n v="33002940"/>
    <n v="230405054"/>
  </r>
  <r>
    <x v="9"/>
    <n v="3781"/>
    <x v="31"/>
    <x v="367"/>
    <x v="367"/>
    <x v="359"/>
    <n v="20705"/>
    <n v="123419000803"/>
    <s v="23419123419000803"/>
    <s v="INSTITUCION EDUCATIVA LOS CORDOBAS"/>
    <n v="1"/>
    <n v="70.791892232154098"/>
    <n v="4.9579748204412244"/>
    <n v="0.73327099779188099"/>
    <n v="1.733270997791881"/>
    <n v="1373"/>
    <n v="6"/>
    <n v="0"/>
    <n v="14"/>
    <n v="91"/>
    <n v="89"/>
    <n v="466"/>
    <n v="0"/>
    <n v="549"/>
    <n v="0"/>
    <n v="158"/>
    <n v="0"/>
    <n v="0"/>
    <n v="707"/>
    <n v="0"/>
    <n v="0"/>
    <n v="0"/>
    <n v="0"/>
    <n v="0"/>
    <n v="0"/>
    <n v="0"/>
    <n v="549"/>
    <n v="0"/>
    <n v="158"/>
    <n v="0"/>
    <n v="0"/>
    <n v="92671"/>
    <n v="81839"/>
    <n v="122758"/>
    <n v="150439"/>
    <n v="114333"/>
    <n v="99892"/>
    <n v="152848"/>
    <n v="184139"/>
    <n v="14616780.053909797"/>
    <n v="143976902.66611409"/>
    <n v="33618115.221215844"/>
    <n v="0"/>
    <n v="3963401.4598107827"/>
    <n v="15409451.679516966"/>
    <n v="0"/>
    <n v="0"/>
    <n v="211584651"/>
    <n v="0"/>
    <n v="15575038.337674215"/>
    <n v="6723623.044243169"/>
    <n v="0"/>
    <n v="0"/>
    <n v="0"/>
    <n v="0"/>
    <n v="0"/>
    <n v="22298661"/>
    <n v="233883312"/>
    <n v="170344.72833211944"/>
    <n v="1"/>
    <n v="0"/>
    <n v="0"/>
    <n v="1"/>
    <n v="24249724"/>
    <n v="42031343.313657723"/>
    <n v="42031343"/>
    <n v="111"/>
    <n v="1"/>
    <n v="0"/>
    <n v="1.5384615384615385"/>
    <n v="4.0444444444444443"/>
    <n v="5.5829059829059826"/>
    <n v="4"/>
    <n v="4"/>
    <n v="6660438"/>
    <n v="48691781"/>
    <n v="282575093"/>
  </r>
  <r>
    <x v="9"/>
    <n v="3781"/>
    <x v="31"/>
    <x v="368"/>
    <x v="368"/>
    <x v="360"/>
    <n v="20805"/>
    <n v="123464000016"/>
    <s v="23464123464000016"/>
    <s v="INSTITUCION EDUCATIVA FRANCISCO JOSE DE CALDAS"/>
    <n v="1"/>
    <n v="26.666256763403837"/>
    <n v="1.8675956443543951"/>
    <n v="0.26570186005400181"/>
    <n v="1.2657018600540018"/>
    <n v="1892"/>
    <n v="0"/>
    <n v="0"/>
    <n v="0"/>
    <n v="130"/>
    <n v="0"/>
    <n v="762"/>
    <n v="0"/>
    <n v="673"/>
    <n v="0"/>
    <n v="32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248201.419498371"/>
    <n v="148642716.44331682"/>
    <n v="50807634.462238491"/>
    <n v="0"/>
    <n v="0"/>
    <n v="0"/>
    <n v="0"/>
    <n v="0"/>
    <n v="214698552"/>
    <n v="0"/>
    <n v="0"/>
    <n v="0"/>
    <n v="0"/>
    <n v="0"/>
    <n v="0"/>
    <n v="0"/>
    <n v="0"/>
    <n v="0"/>
    <n v="214698552"/>
    <n v="113477.03594080338"/>
    <n v="0"/>
    <n v="0"/>
    <n v="0"/>
    <n v="0"/>
    <n v="19701352"/>
    <n v="24936037.871978629"/>
    <n v="24936038"/>
    <n v="130"/>
    <n v="1"/>
    <n v="0"/>
    <n v="0"/>
    <n v="5.7777777777777777"/>
    <n v="5.7777777777777777"/>
    <n v="4"/>
    <n v="4"/>
    <n v="6660438"/>
    <n v="31596476"/>
    <n v="246295028"/>
  </r>
  <r>
    <x v="9"/>
    <n v="3781"/>
    <x v="31"/>
    <x v="369"/>
    <x v="369"/>
    <x v="361"/>
    <n v="14596"/>
    <n v="123466000021"/>
    <s v="23466123466000021"/>
    <s v="INSTITUCION EDUCATIVA SAN BERNARDO"/>
    <n v="1"/>
    <n v="26.992420442512401"/>
    <n v="1.8904388154771501"/>
    <n v="0.26915799317440092"/>
    <n v="1.2691579931744008"/>
    <n v="1924"/>
    <n v="0"/>
    <n v="0"/>
    <n v="0"/>
    <n v="118"/>
    <n v="0"/>
    <n v="775"/>
    <n v="0"/>
    <n v="690"/>
    <n v="0"/>
    <n v="34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878468.565484857"/>
    <n v="152164599.7699807"/>
    <n v="53127560.251801156"/>
    <n v="0"/>
    <n v="0"/>
    <n v="0"/>
    <n v="0"/>
    <n v="0"/>
    <n v="219170629"/>
    <n v="0"/>
    <n v="0"/>
    <n v="0"/>
    <n v="0"/>
    <n v="0"/>
    <n v="0"/>
    <n v="0"/>
    <n v="0"/>
    <n v="0"/>
    <n v="219170629"/>
    <n v="113914.04833679834"/>
    <n v="0"/>
    <n v="1"/>
    <n v="1"/>
    <n v="1"/>
    <n v="24249724"/>
    <n v="30776731.046873104"/>
    <n v="30776731"/>
    <n v="118"/>
    <n v="0"/>
    <n v="1"/>
    <n v="0"/>
    <n v="5.2444444444444445"/>
    <n v="5.2444444444444445"/>
    <n v="4"/>
    <n v="4"/>
    <n v="26641753"/>
    <n v="57418484"/>
    <n v="276589113"/>
  </r>
  <r>
    <x v="9"/>
    <n v="3781"/>
    <x v="31"/>
    <x v="369"/>
    <x v="369"/>
    <x v="361"/>
    <n v="14597"/>
    <n v="123466000056"/>
    <s v="23466123466000056"/>
    <s v="INSTITUCION EDUCATIVA ALIANZA PARA EL PROGRESO"/>
    <n v="1"/>
    <n v="26.992420442512401"/>
    <n v="1.8904388154771501"/>
    <n v="0.26915799317440092"/>
    <n v="1.2691579931744008"/>
    <n v="878"/>
    <n v="0"/>
    <n v="0"/>
    <n v="0"/>
    <n v="60"/>
    <n v="23"/>
    <n v="444"/>
    <n v="0"/>
    <n v="313"/>
    <n v="0"/>
    <n v="3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56848.4231278943"/>
    <n v="78627032.099573642"/>
    <n v="5920373.2831919175"/>
    <n v="0"/>
    <n v="0"/>
    <n v="2915910.7958460767"/>
    <n v="0"/>
    <n v="0"/>
    <n v="94520165"/>
    <n v="0"/>
    <n v="0"/>
    <n v="0"/>
    <n v="0"/>
    <n v="0"/>
    <n v="0"/>
    <n v="0"/>
    <n v="0"/>
    <n v="0"/>
    <n v="94520165"/>
    <n v="107653.94646924829"/>
    <n v="1"/>
    <n v="1"/>
    <n v="1"/>
    <n v="1"/>
    <n v="24249724"/>
    <n v="30776731.046873104"/>
    <n v="30776731"/>
    <n v="60"/>
    <n v="1"/>
    <n v="0"/>
    <n v="0"/>
    <n v="2.6666666666666665"/>
    <n v="2.6666666666666665"/>
    <n v="2.6666666666666665"/>
    <n v="3"/>
    <n v="6660438"/>
    <n v="37437169"/>
    <n v="131957334"/>
  </r>
  <r>
    <x v="9"/>
    <n v="3781"/>
    <x v="31"/>
    <x v="369"/>
    <x v="369"/>
    <x v="361"/>
    <n v="14598"/>
    <n v="123466000382"/>
    <s v="23466123466000382"/>
    <s v="INSTITUCION EDUCATIVA SAN JORGE"/>
    <n v="1"/>
    <n v="26.992420442512401"/>
    <n v="1.8904388154771501"/>
    <n v="0.26915799317440092"/>
    <n v="1.2691579931744008"/>
    <n v="1633"/>
    <n v="0"/>
    <n v="0"/>
    <n v="0"/>
    <n v="115"/>
    <n v="0"/>
    <n v="679"/>
    <n v="0"/>
    <n v="652"/>
    <n v="0"/>
    <n v="1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525626.144328464"/>
    <n v="138246472.55552512"/>
    <n v="29134468.525181279"/>
    <n v="0"/>
    <n v="0"/>
    <n v="0"/>
    <n v="0"/>
    <n v="0"/>
    <n v="180906567"/>
    <n v="0"/>
    <n v="0"/>
    <n v="0"/>
    <n v="0"/>
    <n v="0"/>
    <n v="0"/>
    <n v="0"/>
    <n v="0"/>
    <n v="0"/>
    <n v="180906567"/>
    <n v="110781.73116962645"/>
    <n v="0"/>
    <n v="1"/>
    <n v="1"/>
    <n v="1"/>
    <n v="24249724"/>
    <n v="30776731.046873104"/>
    <n v="30776731"/>
    <n v="115"/>
    <n v="0"/>
    <n v="1"/>
    <n v="0"/>
    <n v="5.1111111111111107"/>
    <n v="5.1111111111111107"/>
    <n v="4"/>
    <n v="4"/>
    <n v="26641753"/>
    <n v="57418484"/>
    <n v="238325051"/>
  </r>
  <r>
    <x v="9"/>
    <n v="3781"/>
    <x v="31"/>
    <x v="369"/>
    <x v="369"/>
    <x v="361"/>
    <n v="123816"/>
    <n v="123466000781"/>
    <s v="23466123466000781"/>
    <s v="INSTITUCION EDUCATIVA SAN ANTONIO MARÍA CLARET"/>
    <n v="1"/>
    <n v="26.992420442512401"/>
    <n v="1.8904388154771501"/>
    <n v="0.26915799317440092"/>
    <n v="1.2691579931744008"/>
    <n v="995"/>
    <n v="0"/>
    <n v="0"/>
    <n v="0"/>
    <n v="64"/>
    <n v="0"/>
    <n v="379"/>
    <n v="0"/>
    <n v="375"/>
    <n v="0"/>
    <n v="1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527304.9846697534"/>
    <n v="78315432.236563444"/>
    <n v="27576475.555920247"/>
    <n v="0"/>
    <n v="0"/>
    <n v="0"/>
    <n v="0"/>
    <n v="0"/>
    <n v="113419213"/>
    <n v="0"/>
    <n v="0"/>
    <n v="0"/>
    <n v="0"/>
    <n v="0"/>
    <n v="0"/>
    <n v="0"/>
    <n v="0"/>
    <n v="0"/>
    <n v="113419213"/>
    <n v="113989.15879396985"/>
    <n v="0"/>
    <n v="1"/>
    <n v="1"/>
    <n v="1"/>
    <n v="24249724"/>
    <n v="30776731.046873104"/>
    <n v="30776731"/>
    <n v="64"/>
    <n v="0"/>
    <n v="1"/>
    <n v="0"/>
    <n v="2.8444444444444446"/>
    <n v="2.8444444444444446"/>
    <n v="2.8444444444444446"/>
    <n v="3"/>
    <n v="19981315"/>
    <n v="50758046"/>
    <n v="164177259"/>
  </r>
  <r>
    <x v="9"/>
    <n v="3781"/>
    <x v="31"/>
    <x v="369"/>
    <x v="369"/>
    <x v="361"/>
    <n v="14599"/>
    <n v="123466001311"/>
    <s v="23466123466001311"/>
    <s v="INSTITUCION EDUCATIVA MARIA GORETTI"/>
    <n v="1"/>
    <n v="26.992420442512401"/>
    <n v="1.8904388154771501"/>
    <n v="0.26915799317440092"/>
    <n v="1.2691579931744008"/>
    <n v="657"/>
    <n v="0"/>
    <n v="0"/>
    <n v="0"/>
    <n v="50"/>
    <n v="0"/>
    <n v="274"/>
    <n v="0"/>
    <n v="234"/>
    <n v="0"/>
    <n v="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80707.0192732448"/>
    <n v="52764243.469727091"/>
    <n v="15424130.395684207"/>
    <n v="0"/>
    <n v="0"/>
    <n v="0"/>
    <n v="0"/>
    <n v="0"/>
    <n v="74069081"/>
    <n v="0"/>
    <n v="0"/>
    <n v="0"/>
    <n v="0"/>
    <n v="0"/>
    <n v="0"/>
    <n v="0"/>
    <n v="0"/>
    <n v="0"/>
    <n v="74069081"/>
    <n v="112738.32724505327"/>
    <n v="0"/>
    <n v="1"/>
    <n v="1"/>
    <n v="1"/>
    <n v="24249724"/>
    <n v="30776731.046873104"/>
    <n v="30776731"/>
    <n v="50"/>
    <n v="0"/>
    <n v="1"/>
    <n v="0"/>
    <n v="2.2222222222222223"/>
    <n v="2.2222222222222223"/>
    <n v="2.2222222222222223"/>
    <n v="3"/>
    <n v="19981315"/>
    <n v="50758046"/>
    <n v="124827127"/>
  </r>
  <r>
    <x v="9"/>
    <n v="3781"/>
    <x v="31"/>
    <x v="369"/>
    <x v="369"/>
    <x v="361"/>
    <n v="14600"/>
    <n v="123466002601"/>
    <s v="23466123466002601"/>
    <s v="INSTITUCION EDUCATIVA CONCENTRACION EDUCATIVA DEL SUR DE MONTELIBANO"/>
    <n v="1"/>
    <n v="26.992420442512401"/>
    <n v="1.8904388154771501"/>
    <n v="0.26915799317440092"/>
    <n v="1.2691579931744008"/>
    <n v="2197"/>
    <n v="0"/>
    <n v="0"/>
    <n v="0"/>
    <n v="127"/>
    <n v="0"/>
    <n v="827"/>
    <n v="0"/>
    <n v="817"/>
    <n v="0"/>
    <n v="42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936995.828954043"/>
    <n v="170756724.92958924"/>
    <n v="66370500.490519919"/>
    <n v="0"/>
    <n v="0"/>
    <n v="0"/>
    <n v="0"/>
    <n v="0"/>
    <n v="252064221"/>
    <n v="0"/>
    <n v="0"/>
    <n v="0"/>
    <n v="0"/>
    <n v="0"/>
    <n v="0"/>
    <n v="0"/>
    <n v="0"/>
    <n v="0"/>
    <n v="252064221"/>
    <n v="114731.09740555302"/>
    <n v="0"/>
    <n v="1"/>
    <n v="1"/>
    <n v="1"/>
    <n v="24249724"/>
    <n v="30776731.046873104"/>
    <n v="30776731"/>
    <n v="127"/>
    <n v="0"/>
    <n v="1"/>
    <n v="0"/>
    <n v="5.6444444444444448"/>
    <n v="5.6444444444444448"/>
    <n v="4"/>
    <n v="4"/>
    <n v="26641753"/>
    <n v="57418484"/>
    <n v="309482705"/>
  </r>
  <r>
    <x v="9"/>
    <n v="3781"/>
    <x v="31"/>
    <x v="370"/>
    <x v="370"/>
    <x v="362"/>
    <n v="14632"/>
    <n v="123500000249"/>
    <s v="23500123500000249"/>
    <s v="INSTITUCION EDUCATIVA OBDULIO MAYO SCARPETA"/>
    <n v="1"/>
    <n v="68.344291691572025"/>
    <n v="4.7865548814048671"/>
    <n v="0.7073354512070118"/>
    <n v="1.7073354512070118"/>
    <n v="1003"/>
    <n v="80"/>
    <n v="0"/>
    <n v="58"/>
    <n v="0"/>
    <n v="388"/>
    <n v="0"/>
    <n v="342"/>
    <n v="0"/>
    <n v="135"/>
    <n v="0"/>
    <n v="0"/>
    <n v="0"/>
    <n v="135"/>
    <n v="0"/>
    <n v="0"/>
    <n v="0"/>
    <n v="0"/>
    <n v="0"/>
    <n v="0"/>
    <n v="0"/>
    <n v="0"/>
    <n v="135"/>
    <n v="0"/>
    <n v="0"/>
    <n v="0"/>
    <n v="92671"/>
    <n v="81839"/>
    <n v="122758"/>
    <n v="150439"/>
    <n v="114333"/>
    <n v="99892"/>
    <n v="152848"/>
    <n v="184139"/>
    <n v="0"/>
    <n v="0"/>
    <n v="0"/>
    <n v="0"/>
    <n v="26938260.211713478"/>
    <n v="124500881.6111387"/>
    <n v="35229979.221222058"/>
    <n v="0"/>
    <n v="186669121"/>
    <n v="0"/>
    <n v="0"/>
    <n v="0"/>
    <n v="0"/>
    <n v="0"/>
    <n v="0"/>
    <n v="7045995.8442444121"/>
    <n v="0"/>
    <n v="7045996"/>
    <n v="193715117"/>
    <n v="193135.70987038885"/>
    <n v="1"/>
    <n v="0"/>
    <n v="0"/>
    <n v="1"/>
    <n v="24249724"/>
    <n v="41402413.467185505"/>
    <n v="41402413"/>
    <n v="138"/>
    <n v="1"/>
    <n v="0"/>
    <n v="10.615384615384615"/>
    <n v="0"/>
    <n v="10.615384615384615"/>
    <n v="4"/>
    <n v="4"/>
    <n v="6660438"/>
    <n v="48062851"/>
    <n v="241777968"/>
  </r>
  <r>
    <x v="9"/>
    <n v="3781"/>
    <x v="31"/>
    <x v="370"/>
    <x v="370"/>
    <x v="362"/>
    <n v="14620"/>
    <n v="123500000389"/>
    <s v="23500123500000389"/>
    <s v="INSTITUCION EDUCATIVA SAN JOSE"/>
    <n v="1"/>
    <n v="68.344291691572025"/>
    <n v="4.7865548814048671"/>
    <n v="0.7073354512070118"/>
    <n v="1.7073354512070118"/>
    <n v="946"/>
    <n v="0"/>
    <n v="0"/>
    <n v="12"/>
    <n v="63"/>
    <n v="70"/>
    <n v="366"/>
    <n v="24"/>
    <n v="304"/>
    <n v="0"/>
    <n v="107"/>
    <n v="0"/>
    <n v="0"/>
    <n v="429"/>
    <n v="0"/>
    <n v="0"/>
    <n v="0"/>
    <n v="63"/>
    <n v="0"/>
    <n v="366"/>
    <n v="0"/>
    <n v="0"/>
    <n v="0"/>
    <n v="0"/>
    <n v="0"/>
    <n v="0"/>
    <n v="92671"/>
    <n v="81839"/>
    <n v="122758"/>
    <n v="150439"/>
    <n v="114333"/>
    <n v="99892"/>
    <n v="152848"/>
    <n v="184139"/>
    <n v="9967890.4667247143"/>
    <n v="93616839.414191529"/>
    <n v="22426032.129161928"/>
    <n v="0"/>
    <n v="2342457.4097142154"/>
    <n v="16031620.371845257"/>
    <n v="0"/>
    <n v="0"/>
    <n v="144384840"/>
    <n v="1993578.0933449431"/>
    <n v="10227989.022565404"/>
    <n v="0"/>
    <n v="0"/>
    <n v="0"/>
    <n v="0"/>
    <n v="0"/>
    <n v="0"/>
    <n v="12221567"/>
    <n v="156606407"/>
    <n v="165545.8847780127"/>
    <n v="1"/>
    <n v="0"/>
    <n v="0"/>
    <n v="1"/>
    <n v="24249724"/>
    <n v="41402413.467185505"/>
    <n v="41402413"/>
    <n v="75"/>
    <n v="1"/>
    <n v="0"/>
    <n v="0.92307692307692313"/>
    <n v="2.8"/>
    <n v="3.7230769230769232"/>
    <n v="3.7230769230769232"/>
    <n v="4"/>
    <n v="6660438"/>
    <n v="48062851"/>
    <n v="204669258"/>
  </r>
  <r>
    <x v="9"/>
    <n v="3781"/>
    <x v="31"/>
    <x v="371"/>
    <x v="371"/>
    <x v="363"/>
    <n v="14800"/>
    <n v="123555000167"/>
    <s v="23555123555000167"/>
    <s v="INSTITUCION EDUCATIVA NUESTRA SEÑORA DE LA CANDELARIA"/>
    <n v="1"/>
    <n v="33.104821976927546"/>
    <n v="2.318526438854617"/>
    <n v="0.33392692589556688"/>
    <n v="1.3339269258955668"/>
    <n v="1837"/>
    <n v="0"/>
    <n v="0"/>
    <n v="0"/>
    <n v="138"/>
    <n v="0"/>
    <n v="766"/>
    <n v="0"/>
    <n v="676"/>
    <n v="0"/>
    <n v="25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059055.216654193"/>
    <n v="157419168.28262565"/>
    <n v="42083801.803255618"/>
    <n v="0"/>
    <n v="0"/>
    <n v="0"/>
    <n v="0"/>
    <n v="0"/>
    <n v="216562025"/>
    <n v="0"/>
    <n v="0"/>
    <n v="0"/>
    <n v="0"/>
    <n v="0"/>
    <n v="0"/>
    <n v="0"/>
    <n v="0"/>
    <n v="0"/>
    <n v="216562025"/>
    <n v="117888.96298312466"/>
    <n v="0"/>
    <n v="0"/>
    <n v="0"/>
    <n v="0"/>
    <n v="19701352"/>
    <n v="26280163.909346476"/>
    <n v="26280164"/>
    <n v="138"/>
    <n v="1"/>
    <n v="0"/>
    <n v="0"/>
    <n v="6.1333333333333337"/>
    <n v="6.1333333333333337"/>
    <n v="4"/>
    <n v="4"/>
    <n v="6660438"/>
    <n v="32940602"/>
    <n v="249502627"/>
  </r>
  <r>
    <x v="9"/>
    <n v="3781"/>
    <x v="31"/>
    <x v="371"/>
    <x v="371"/>
    <x v="363"/>
    <n v="14765"/>
    <n v="123555000230"/>
    <s v="23555123555000230"/>
    <s v="INSTITUCION EDUCATIVA ALFONSO BUILES CORREA"/>
    <n v="1"/>
    <n v="33.104821976927546"/>
    <n v="2.318526438854617"/>
    <n v="0.33392692589556688"/>
    <n v="1.3339269258955668"/>
    <n v="1225"/>
    <n v="0"/>
    <n v="0"/>
    <n v="0"/>
    <n v="37"/>
    <n v="0"/>
    <n v="368"/>
    <n v="0"/>
    <n v="501"/>
    <n v="0"/>
    <n v="31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73804.6595377186"/>
    <n v="94866336.503191173"/>
    <n v="52236314.300539069"/>
    <n v="0"/>
    <n v="0"/>
    <n v="0"/>
    <n v="0"/>
    <n v="0"/>
    <n v="151676455"/>
    <n v="0"/>
    <n v="0"/>
    <n v="0"/>
    <n v="0"/>
    <n v="0"/>
    <n v="0"/>
    <n v="0"/>
    <n v="0"/>
    <n v="0"/>
    <n v="151676455"/>
    <n v="123817.51428571429"/>
    <n v="0"/>
    <n v="0"/>
    <n v="0"/>
    <n v="0"/>
    <n v="19701352"/>
    <n v="26280163.909346476"/>
    <n v="26280164"/>
    <n v="37"/>
    <n v="1"/>
    <n v="0"/>
    <n v="0"/>
    <n v="1.6444444444444444"/>
    <n v="1.6444444444444444"/>
    <n v="1.6444444444444444"/>
    <n v="2"/>
    <n v="6660438"/>
    <n v="32940602"/>
    <n v="184617057"/>
  </r>
  <r>
    <x v="9"/>
    <n v="3781"/>
    <x v="31"/>
    <x v="371"/>
    <x v="371"/>
    <x v="363"/>
    <n v="14766"/>
    <n v="123555000264"/>
    <s v="23555123555000264"/>
    <s v="INSTITUCION EDUCATIVA ALIANZA PARA EL PROGRESO"/>
    <n v="1"/>
    <n v="33.104821976927546"/>
    <n v="2.318526438854617"/>
    <n v="0.33392692589556688"/>
    <n v="1.3339269258955668"/>
    <n v="572"/>
    <n v="9"/>
    <n v="0"/>
    <n v="3"/>
    <n v="22"/>
    <n v="35"/>
    <n v="164"/>
    <n v="0"/>
    <n v="241"/>
    <n v="0"/>
    <n v="98"/>
    <n v="0"/>
    <n v="0"/>
    <n v="154"/>
    <n v="9"/>
    <n v="0"/>
    <n v="3"/>
    <n v="8"/>
    <n v="35"/>
    <n v="99"/>
    <n v="0"/>
    <n v="0"/>
    <n v="0"/>
    <n v="0"/>
    <n v="0"/>
    <n v="0"/>
    <n v="92671"/>
    <n v="81839"/>
    <n v="122758"/>
    <n v="150439"/>
    <n v="114333"/>
    <n v="99892"/>
    <n v="152848"/>
    <n v="184139"/>
    <n v="2719559.5272926977"/>
    <n v="44212734.503788754"/>
    <n v="16047519.753770623"/>
    <n v="0"/>
    <n v="1830142.406621014"/>
    <n v="4663701.9968545986"/>
    <n v="0"/>
    <n v="0"/>
    <n v="69473658"/>
    <n v="197786.14743946891"/>
    <n v="2161511.4646296725"/>
    <n v="0"/>
    <n v="0"/>
    <n v="366028.48132420285"/>
    <n v="932740.39937091968"/>
    <n v="0"/>
    <n v="0"/>
    <n v="3658066"/>
    <n v="73131724"/>
    <n v="127852.66433566433"/>
    <n v="1"/>
    <n v="0"/>
    <n v="0"/>
    <n v="1"/>
    <n v="24249724"/>
    <n v="32347359.789135948"/>
    <n v="32347360"/>
    <n v="34"/>
    <n v="1"/>
    <n v="0"/>
    <n v="0.92307692307692313"/>
    <n v="0.97777777777777775"/>
    <n v="1.9008547008547008"/>
    <n v="1.9008547008547008"/>
    <n v="2"/>
    <n v="6660438"/>
    <n v="39007798"/>
    <n v="112139522"/>
  </r>
  <r>
    <x v="9"/>
    <n v="3781"/>
    <x v="31"/>
    <x v="371"/>
    <x v="371"/>
    <x v="363"/>
    <n v="14767"/>
    <n v="123555000477"/>
    <s v="23555123555000477"/>
    <s v="INSTITUCION EDUCATIVA SIMON BOLIVAR"/>
    <n v="1"/>
    <n v="33.104821976927546"/>
    <n v="2.318526438854617"/>
    <n v="0.33392692589556688"/>
    <n v="1.3339269258955668"/>
    <n v="2679"/>
    <n v="0"/>
    <n v="0"/>
    <n v="0"/>
    <n v="243"/>
    <n v="0"/>
    <n v="1221"/>
    <n v="0"/>
    <n v="853"/>
    <n v="0"/>
    <n v="362"/>
    <n v="0"/>
    <n v="0"/>
    <n v="169"/>
    <n v="0"/>
    <n v="0"/>
    <n v="0"/>
    <n v="169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038771.142369341"/>
    <n v="226412867.55767375"/>
    <n v="59277572.968009852"/>
    <n v="0"/>
    <n v="0"/>
    <n v="0"/>
    <n v="0"/>
    <n v="0"/>
    <n v="315729212"/>
    <n v="4178232.3646587813"/>
    <n v="0"/>
    <n v="0"/>
    <n v="0"/>
    <n v="0"/>
    <n v="0"/>
    <n v="0"/>
    <n v="0"/>
    <n v="4178232"/>
    <n v="319907444"/>
    <n v="119413.00634565136"/>
    <n v="0"/>
    <n v="0"/>
    <n v="0"/>
    <n v="0"/>
    <n v="19701352"/>
    <n v="26280163.909346476"/>
    <n v="26280164"/>
    <n v="243"/>
    <n v="1"/>
    <n v="0"/>
    <n v="0"/>
    <n v="10.8"/>
    <n v="10.8"/>
    <n v="4"/>
    <n v="4"/>
    <n v="6660438"/>
    <n v="32940602"/>
    <n v="352848046"/>
  </r>
  <r>
    <x v="9"/>
    <n v="3781"/>
    <x v="31"/>
    <x v="371"/>
    <x v="371"/>
    <x v="363"/>
    <n v="14768"/>
    <n v="123555000701"/>
    <s v="23555123555000701"/>
    <s v="INSTITUCION EDUCATIVA LA ESPERANZA"/>
    <n v="1"/>
    <n v="33.104821976927546"/>
    <n v="2.318526438854617"/>
    <n v="0.33392692589556688"/>
    <n v="1.3339269258955668"/>
    <n v="766"/>
    <n v="0"/>
    <n v="0"/>
    <n v="0"/>
    <n v="42"/>
    <n v="0"/>
    <n v="347"/>
    <n v="0"/>
    <n v="274"/>
    <n v="0"/>
    <n v="1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91886.3702860586"/>
    <n v="67792859.572476089"/>
    <n v="16866270.761616062"/>
    <n v="0"/>
    <n v="0"/>
    <n v="0"/>
    <n v="0"/>
    <n v="0"/>
    <n v="89851017"/>
    <n v="0"/>
    <n v="0"/>
    <n v="0"/>
    <n v="0"/>
    <n v="0"/>
    <n v="0"/>
    <n v="0"/>
    <n v="0"/>
    <n v="0"/>
    <n v="89851017"/>
    <n v="117298.97780678851"/>
    <n v="0"/>
    <n v="0"/>
    <n v="0"/>
    <n v="0"/>
    <n v="19701352"/>
    <n v="26280163.909346476"/>
    <n v="26280164"/>
    <n v="42"/>
    <n v="1"/>
    <n v="0"/>
    <n v="0"/>
    <n v="1.8666666666666667"/>
    <n v="1.8666666666666667"/>
    <n v="1.8666666666666667"/>
    <n v="2"/>
    <n v="6660438"/>
    <n v="32940602"/>
    <n v="122791619"/>
  </r>
  <r>
    <x v="9"/>
    <n v="3781"/>
    <x v="31"/>
    <x v="372"/>
    <x v="372"/>
    <x v="364"/>
    <n v="14788"/>
    <n v="123570000416"/>
    <s v="23570123570000416"/>
    <s v="INSTITUCION EDUCATIVA JOSE CELESTINO MUTIS"/>
    <n v="1"/>
    <n v="42.861910412340549"/>
    <n v="3.00187303771306"/>
    <n v="0.43731610948724969"/>
    <n v="1.4373161094872497"/>
    <n v="1128"/>
    <n v="6"/>
    <n v="0"/>
    <n v="18"/>
    <n v="65"/>
    <n v="70"/>
    <n v="272"/>
    <n v="517"/>
    <n v="0"/>
    <n v="18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657838.8768490404"/>
    <n v="31994955.558936954"/>
    <n v="0"/>
    <n v="0"/>
    <n v="3943983.9059041375"/>
    <n v="84279335.534824505"/>
    <n v="39544360.686523288"/>
    <n v="0"/>
    <n v="168420475"/>
    <n v="0"/>
    <n v="0"/>
    <n v="0"/>
    <n v="0"/>
    <n v="0"/>
    <n v="0"/>
    <n v="0"/>
    <n v="0"/>
    <n v="0"/>
    <n v="168420475"/>
    <n v="149308.93173758866"/>
    <n v="1"/>
    <n v="0"/>
    <n v="0"/>
    <n v="1"/>
    <n v="24249724"/>
    <n v="34854518.955819584"/>
    <n v="34854519"/>
    <n v="89"/>
    <n v="1"/>
    <n v="0"/>
    <n v="1.8461538461538463"/>
    <n v="2.8888888888888888"/>
    <n v="4.7350427350427351"/>
    <n v="4"/>
    <n v="4"/>
    <n v="6660438"/>
    <n v="41514957"/>
    <n v="209935432"/>
  </r>
  <r>
    <x v="9"/>
    <n v="3781"/>
    <x v="31"/>
    <x v="372"/>
    <x v="372"/>
    <x v="364"/>
    <n v="14795"/>
    <n v="123570000521"/>
    <s v="23570123570000521"/>
    <s v="INSTITUCION EDUCATIVA TECNICA PROMOCION SOCIAL  EL ROSARIO"/>
    <n v="1"/>
    <n v="42.861910412340549"/>
    <n v="3.00187303771306"/>
    <n v="0.43731610948724969"/>
    <n v="1.4373161094872497"/>
    <n v="920"/>
    <n v="0"/>
    <n v="0"/>
    <n v="0"/>
    <n v="102"/>
    <n v="0"/>
    <n v="454"/>
    <n v="0"/>
    <n v="285"/>
    <n v="0"/>
    <n v="1"/>
    <n v="0"/>
    <n v="78"/>
    <n v="556"/>
    <n v="0"/>
    <n v="0"/>
    <n v="0"/>
    <n v="102"/>
    <n v="0"/>
    <n v="454"/>
    <n v="0"/>
    <n v="0"/>
    <n v="0"/>
    <n v="0"/>
    <n v="0"/>
    <n v="0"/>
    <n v="92671"/>
    <n v="81839"/>
    <n v="122758"/>
    <n v="150439"/>
    <n v="114333"/>
    <n v="99892"/>
    <n v="152848"/>
    <n v="184139"/>
    <n v="13586147.160593878"/>
    <n v="86927471.169317678"/>
    <n v="176442.0509684358"/>
    <n v="16865815.059221886"/>
    <n v="0"/>
    <n v="0"/>
    <n v="0"/>
    <n v="0"/>
    <n v="117555875"/>
    <n v="2717229.4321187758"/>
    <n v="10680668.988056894"/>
    <n v="0"/>
    <n v="0"/>
    <n v="0"/>
    <n v="0"/>
    <n v="0"/>
    <n v="0"/>
    <n v="13397898"/>
    <n v="130953773"/>
    <n v="142341.05760869564"/>
    <n v="0"/>
    <n v="0"/>
    <n v="0"/>
    <n v="0"/>
    <n v="19701352"/>
    <n v="28317070.608278848"/>
    <n v="28317071"/>
    <n v="102"/>
    <n v="1"/>
    <n v="0"/>
    <n v="0"/>
    <n v="4.5333333333333332"/>
    <n v="4.5333333333333332"/>
    <n v="4"/>
    <n v="4"/>
    <n v="6660438"/>
    <n v="34977509"/>
    <n v="165931282"/>
  </r>
  <r>
    <x v="9"/>
    <n v="3781"/>
    <x v="31"/>
    <x v="372"/>
    <x v="372"/>
    <x v="364"/>
    <n v="14789"/>
    <n v="123570000882"/>
    <s v="23570123570000882"/>
    <s v="INSTITUCION EDUCATIVA BETANIA"/>
    <n v="1"/>
    <n v="42.861910412340549"/>
    <n v="3.00187303771306"/>
    <n v="0.43731610948724969"/>
    <n v="1.4373161094872497"/>
    <n v="383"/>
    <n v="16"/>
    <n v="0"/>
    <n v="20"/>
    <n v="0"/>
    <n v="144"/>
    <n v="0"/>
    <n v="133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15975.8588562058"/>
    <n v="39770657.484065399"/>
    <n v="15378362.4892035"/>
    <n v="0"/>
    <n v="61064996"/>
    <n v="0"/>
    <n v="0"/>
    <n v="0"/>
    <n v="0"/>
    <n v="0"/>
    <n v="0"/>
    <n v="0"/>
    <n v="0"/>
    <n v="0"/>
    <n v="61064996"/>
    <n v="159438.63185378589"/>
    <n v="1"/>
    <n v="0"/>
    <n v="0"/>
    <n v="1"/>
    <n v="24249724"/>
    <n v="34854518.955819584"/>
    <n v="34854519"/>
    <n v="36"/>
    <n v="1"/>
    <n v="0"/>
    <n v="2.7692307692307692"/>
    <n v="0"/>
    <n v="2.7692307692307692"/>
    <n v="2.7692307692307692"/>
    <n v="3"/>
    <n v="6660438"/>
    <n v="41514957"/>
    <n v="102579953"/>
  </r>
  <r>
    <x v="9"/>
    <n v="3781"/>
    <x v="31"/>
    <x v="373"/>
    <x v="373"/>
    <x v="365"/>
    <n v="14835"/>
    <n v="123574001000"/>
    <s v="23574123574001000"/>
    <s v="INSTITUCION  EDUCATIVA PUERTO ESCONDIDO"/>
    <n v="1"/>
    <n v="73.790695286022384"/>
    <n v="5.1679987308599955"/>
    <n v="0.76504725989548095"/>
    <n v="1.7650472598954809"/>
    <n v="616"/>
    <n v="0"/>
    <n v="0"/>
    <n v="0"/>
    <n v="43"/>
    <n v="217"/>
    <n v="54"/>
    <n v="0"/>
    <n v="213"/>
    <n v="0"/>
    <n v="89"/>
    <n v="0"/>
    <n v="0"/>
    <n v="593"/>
    <n v="0"/>
    <n v="0"/>
    <n v="0"/>
    <n v="35"/>
    <n v="217"/>
    <n v="39"/>
    <n v="0"/>
    <n v="213"/>
    <n v="0"/>
    <n v="89"/>
    <n v="0"/>
    <n v="0"/>
    <n v="92671"/>
    <n v="81839"/>
    <n v="122758"/>
    <n v="150439"/>
    <n v="114333"/>
    <n v="99892"/>
    <n v="152848"/>
    <n v="184139"/>
    <n v="7033453.8687362866"/>
    <n v="38568070.621590532"/>
    <n v="19283956.766192202"/>
    <n v="0"/>
    <n v="0"/>
    <n v="38260159.892149024"/>
    <n v="0"/>
    <n v="0"/>
    <n v="103145641"/>
    <n v="1144980.8623524187"/>
    <n v="7280265.0162103483"/>
    <n v="3856791.3532384401"/>
    <n v="0"/>
    <n v="0"/>
    <n v="7652031.9784298046"/>
    <n v="0"/>
    <n v="0"/>
    <n v="19934069"/>
    <n v="123079710"/>
    <n v="199804.72402597402"/>
    <n v="1"/>
    <n v="0"/>
    <n v="0"/>
    <n v="1"/>
    <n v="24249724"/>
    <n v="42801908.899421684"/>
    <n v="42801909"/>
    <n v="43"/>
    <n v="1"/>
    <n v="0"/>
    <n v="0"/>
    <n v="1.9111111111111112"/>
    <n v="1.9111111111111112"/>
    <n v="1.9111111111111112"/>
    <n v="2"/>
    <n v="6660438"/>
    <n v="49462347"/>
    <n v="172542057"/>
  </r>
  <r>
    <x v="9"/>
    <n v="3781"/>
    <x v="31"/>
    <x v="374"/>
    <x v="374"/>
    <x v="366"/>
    <n v="14853"/>
    <n v="123580000210"/>
    <s v="23580123580000210"/>
    <s v="INSTITUCION EDUCATIVA JOSE MARIA CORDOBA"/>
    <n v="1"/>
    <n v="55.553352406311078"/>
    <n v="3.8907297677301713"/>
    <n v="0.57179862802171144"/>
    <n v="1.5717986280217113"/>
    <n v="1924"/>
    <n v="17"/>
    <n v="0"/>
    <n v="10"/>
    <n v="101"/>
    <n v="172"/>
    <n v="753"/>
    <n v="0"/>
    <n v="636"/>
    <n v="0"/>
    <n v="23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711675.216397401"/>
    <n v="178673220.379031"/>
    <n v="45343451.154991969"/>
    <n v="0"/>
    <n v="4852128.218515371"/>
    <n v="27005738.670659304"/>
    <n v="0"/>
    <n v="0"/>
    <n v="270586214"/>
    <n v="0"/>
    <n v="0"/>
    <n v="0"/>
    <n v="0"/>
    <n v="0"/>
    <n v="0"/>
    <n v="0"/>
    <n v="0"/>
    <n v="0"/>
    <n v="270586214"/>
    <n v="140637.32536382537"/>
    <n v="1"/>
    <n v="1"/>
    <n v="1"/>
    <n v="1"/>
    <n v="24249724"/>
    <n v="38115682.913105167"/>
    <n v="38115683"/>
    <n v="128"/>
    <n v="1"/>
    <n v="0"/>
    <n v="2.0769230769230771"/>
    <n v="4.4888888888888889"/>
    <n v="6.5658119658119656"/>
    <n v="4"/>
    <n v="4"/>
    <n v="6660438"/>
    <n v="44776121"/>
    <n v="315362335"/>
  </r>
  <r>
    <x v="9"/>
    <n v="3781"/>
    <x v="31"/>
    <x v="374"/>
    <x v="374"/>
    <x v="366"/>
    <n v="14854"/>
    <n v="123580000783"/>
    <s v="23580123580000783"/>
    <s v="INSTITUCION EDUCATIVA GERMAN GOMEZ PELAEZ"/>
    <n v="1"/>
    <n v="55.553352406311078"/>
    <n v="3.8907297677301713"/>
    <n v="0.57179862802171144"/>
    <n v="1.5717986280217113"/>
    <n v="2022"/>
    <n v="0"/>
    <n v="0"/>
    <n v="0"/>
    <n v="142"/>
    <n v="0"/>
    <n v="882"/>
    <n v="0"/>
    <n v="721"/>
    <n v="0"/>
    <n v="2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683741.393350802"/>
    <n v="206200987.95362613"/>
    <n v="53447387.106096916"/>
    <n v="0"/>
    <n v="0"/>
    <n v="0"/>
    <n v="0"/>
    <n v="0"/>
    <n v="280332116"/>
    <n v="0"/>
    <n v="0"/>
    <n v="0"/>
    <n v="0"/>
    <n v="0"/>
    <n v="0"/>
    <n v="0"/>
    <n v="0"/>
    <n v="0"/>
    <n v="280332116"/>
    <n v="138641.00692383779"/>
    <n v="0"/>
    <n v="1"/>
    <n v="1"/>
    <n v="1"/>
    <n v="24249724"/>
    <n v="38115682.913105167"/>
    <n v="38115683"/>
    <n v="142"/>
    <n v="1"/>
    <n v="0"/>
    <n v="0"/>
    <n v="6.3111111111111109"/>
    <n v="6.3111111111111109"/>
    <n v="4"/>
    <n v="4"/>
    <n v="6660438"/>
    <n v="44776121"/>
    <n v="325108237"/>
  </r>
  <r>
    <x v="9"/>
    <n v="3781"/>
    <x v="31"/>
    <x v="375"/>
    <x v="375"/>
    <x v="367"/>
    <n v="13917"/>
    <n v="123586000017"/>
    <s v="23586123586000017"/>
    <s v="INSTITUCION EDUCATIVA JUAN XXIII"/>
    <n v="1"/>
    <n v="36.083526050877431"/>
    <n v="2.5271426988601853"/>
    <n v="0.36549021287461564"/>
    <n v="1.3654902128746156"/>
    <n v="1077"/>
    <n v="0"/>
    <n v="0"/>
    <n v="0"/>
    <n v="58"/>
    <n v="0"/>
    <n v="423"/>
    <n v="0"/>
    <n v="412"/>
    <n v="0"/>
    <n v="1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339397.9240036029"/>
    <n v="93311545.198757127"/>
    <n v="30842971.949579418"/>
    <n v="0"/>
    <n v="0"/>
    <n v="0"/>
    <n v="0"/>
    <n v="0"/>
    <n v="131493915"/>
    <n v="0"/>
    <n v="0"/>
    <n v="0"/>
    <n v="0"/>
    <n v="0"/>
    <n v="0"/>
    <n v="0"/>
    <n v="0"/>
    <n v="0"/>
    <n v="131493915"/>
    <n v="122092.77158774373"/>
    <n v="0"/>
    <n v="0"/>
    <n v="0"/>
    <n v="0"/>
    <n v="19701352"/>
    <n v="26902003.336397734"/>
    <n v="26902003"/>
    <n v="58"/>
    <n v="1"/>
    <n v="0"/>
    <n v="0"/>
    <n v="2.5777777777777779"/>
    <n v="2.5777777777777779"/>
    <n v="2.5777777777777779"/>
    <n v="3"/>
    <n v="6660438"/>
    <n v="33562441"/>
    <n v="165056356"/>
  </r>
  <r>
    <x v="9"/>
    <n v="3781"/>
    <x v="31"/>
    <x v="375"/>
    <x v="375"/>
    <x v="367"/>
    <n v="13885"/>
    <n v="123586000556"/>
    <s v="23586123586000556"/>
    <s v="INSTITUCION EDUCATIVA PEDRO CASTELLANOS"/>
    <n v="1"/>
    <n v="36.083526050877431"/>
    <n v="2.5271426988601853"/>
    <n v="0.36549021287461564"/>
    <n v="1.3654902128746156"/>
    <n v="527"/>
    <n v="0"/>
    <n v="0"/>
    <n v="0"/>
    <n v="27"/>
    <n v="0"/>
    <n v="163"/>
    <n v="0"/>
    <n v="214"/>
    <n v="0"/>
    <n v="1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16616.2749671945"/>
    <n v="42129883.281355016"/>
    <n v="20617856.248903632"/>
    <n v="0"/>
    <n v="0"/>
    <n v="0"/>
    <n v="0"/>
    <n v="0"/>
    <n v="66164356"/>
    <n v="0"/>
    <n v="0"/>
    <n v="0"/>
    <n v="0"/>
    <n v="0"/>
    <n v="0"/>
    <n v="0"/>
    <n v="0"/>
    <n v="0"/>
    <n v="66164356"/>
    <n v="125549.06261859582"/>
    <n v="0"/>
    <n v="0"/>
    <n v="0"/>
    <n v="0"/>
    <n v="19701352"/>
    <n v="26902003.336397734"/>
    <n v="26902003"/>
    <n v="27"/>
    <n v="1"/>
    <n v="0"/>
    <n v="0"/>
    <n v="1.2"/>
    <n v="1.2"/>
    <n v="1.2"/>
    <n v="2"/>
    <n v="6660438"/>
    <n v="33562441"/>
    <n v="99726797"/>
  </r>
  <r>
    <x v="9"/>
    <n v="3784"/>
    <x v="33"/>
    <x v="376"/>
    <x v="376"/>
    <x v="368"/>
    <n v="2790"/>
    <n v="123660000041"/>
    <s v="23660123660000041"/>
    <s v="INSTITUCION EDUCATIVA EL NACIONAL"/>
    <n v="1"/>
    <n v="25.29092649718115"/>
    <n v="1.7712731331922249"/>
    <n v="0.25112842717646366"/>
    <n v="1.2511284271764636"/>
    <n v="3062"/>
    <n v="0"/>
    <n v="0"/>
    <n v="0"/>
    <n v="169"/>
    <n v="0"/>
    <n v="1411"/>
    <n v="0"/>
    <n v="1062"/>
    <n v="0"/>
    <n v="420"/>
    <n v="0"/>
    <n v="0"/>
    <n v="366"/>
    <n v="0"/>
    <n v="0"/>
    <n v="0"/>
    <n v="0"/>
    <n v="0"/>
    <n v="0"/>
    <n v="0"/>
    <n v="0"/>
    <n v="0"/>
    <n v="366"/>
    <n v="0"/>
    <n v="0"/>
    <n v="92671"/>
    <n v="81839"/>
    <n v="122758"/>
    <n v="150439"/>
    <n v="114333"/>
    <n v="99892"/>
    <n v="152848"/>
    <n v="184139"/>
    <n v="19594421.49825304"/>
    <n v="253213188.69674075"/>
    <n v="64506129.854597889"/>
    <n v="0"/>
    <n v="0"/>
    <n v="0"/>
    <n v="0"/>
    <n v="0"/>
    <n v="337313740"/>
    <n v="0"/>
    <n v="0"/>
    <n v="11242496.917515632"/>
    <n v="0"/>
    <n v="0"/>
    <n v="0"/>
    <n v="0"/>
    <n v="0"/>
    <n v="11242497"/>
    <n v="348556237"/>
    <n v="113832.86642717179"/>
    <n v="0"/>
    <n v="0"/>
    <n v="0"/>
    <n v="0"/>
    <n v="19701352"/>
    <n v="24648921.541009873"/>
    <n v="24648922"/>
    <n v="169"/>
    <n v="1"/>
    <n v="0"/>
    <n v="0"/>
    <n v="7.5111111111111111"/>
    <n v="7.5111111111111111"/>
    <n v="4"/>
    <n v="4"/>
    <n v="6660438"/>
    <n v="31309360"/>
    <n v="379865597"/>
  </r>
  <r>
    <x v="9"/>
    <n v="3784"/>
    <x v="33"/>
    <x v="376"/>
    <x v="376"/>
    <x v="368"/>
    <n v="2796"/>
    <n v="123660000059"/>
    <s v="23660123660000059"/>
    <s v="ESCUELA NORMAL SUPERIOR LACIDES IRIARTE"/>
    <n v="1"/>
    <n v="25.29092649718115"/>
    <n v="1.7712731331922249"/>
    <n v="0.25112842717646366"/>
    <n v="1.2511284271764636"/>
    <n v="2192"/>
    <n v="0"/>
    <n v="0"/>
    <n v="0"/>
    <n v="120"/>
    <n v="0"/>
    <n v="701"/>
    <n v="0"/>
    <n v="896"/>
    <n v="0"/>
    <n v="475"/>
    <n v="0"/>
    <n v="0"/>
    <n v="475"/>
    <n v="0"/>
    <n v="0"/>
    <n v="0"/>
    <n v="0"/>
    <n v="0"/>
    <n v="0"/>
    <n v="0"/>
    <n v="0"/>
    <n v="0"/>
    <n v="475"/>
    <n v="0"/>
    <n v="0"/>
    <n v="92671"/>
    <n v="81839"/>
    <n v="122758"/>
    <n v="150439"/>
    <n v="114333"/>
    <n v="99892"/>
    <n v="152848"/>
    <n v="184139"/>
    <n v="13913198.696984407"/>
    <n v="163518585.66465628"/>
    <n v="72953361.145080954"/>
    <n v="0"/>
    <n v="0"/>
    <n v="0"/>
    <n v="0"/>
    <n v="0"/>
    <n v="250385146"/>
    <n v="0"/>
    <n v="0"/>
    <n v="14590672.22901619"/>
    <n v="0"/>
    <n v="0"/>
    <n v="0"/>
    <n v="0"/>
    <n v="0"/>
    <n v="14590672"/>
    <n v="264975818"/>
    <n v="120883.12864963504"/>
    <n v="0"/>
    <n v="0"/>
    <n v="0"/>
    <n v="0"/>
    <n v="19701352"/>
    <n v="24648921.541009873"/>
    <n v="24648922"/>
    <n v="120"/>
    <n v="1"/>
    <n v="0"/>
    <n v="0"/>
    <n v="5.333333333333333"/>
    <n v="5.333333333333333"/>
    <n v="4"/>
    <n v="4"/>
    <n v="6660438"/>
    <n v="31309360"/>
    <n v="296285178"/>
  </r>
  <r>
    <x v="9"/>
    <n v="3784"/>
    <x v="33"/>
    <x v="376"/>
    <x v="376"/>
    <x v="368"/>
    <n v="2781"/>
    <n v="123660000075"/>
    <s v="23660123660000075"/>
    <s v="INSTITUCION EDUCATIVA ANDRES RODRIGUEZ B."/>
    <n v="1"/>
    <n v="25.29092649718115"/>
    <n v="1.7712731331922249"/>
    <n v="0.25112842717646366"/>
    <n v="1.2511284271764636"/>
    <n v="1031"/>
    <n v="0"/>
    <n v="0"/>
    <n v="0"/>
    <n v="46"/>
    <n v="0"/>
    <n v="456"/>
    <n v="0"/>
    <n v="396"/>
    <n v="0"/>
    <n v="133"/>
    <n v="0"/>
    <n v="0"/>
    <n v="529"/>
    <n v="0"/>
    <n v="0"/>
    <n v="0"/>
    <n v="0"/>
    <n v="0"/>
    <n v="0"/>
    <n v="0"/>
    <n v="396"/>
    <n v="0"/>
    <n v="133"/>
    <n v="0"/>
    <n v="0"/>
    <n v="92671"/>
    <n v="81839"/>
    <n v="122758"/>
    <n v="150439"/>
    <n v="114333"/>
    <n v="99892"/>
    <n v="152848"/>
    <n v="184139"/>
    <n v="5333392.8338440228"/>
    <n v="87237216.647643805"/>
    <n v="20426941.120622665"/>
    <n v="0"/>
    <n v="0"/>
    <n v="0"/>
    <n v="0"/>
    <n v="0"/>
    <n v="112997551"/>
    <n v="0"/>
    <n v="8109375.0686542131"/>
    <n v="4085388.2241245336"/>
    <n v="0"/>
    <n v="0"/>
    <n v="0"/>
    <n v="0"/>
    <n v="0"/>
    <n v="12194763"/>
    <n v="125192314"/>
    <n v="121428.04461687682"/>
    <n v="0"/>
    <n v="0"/>
    <n v="0"/>
    <n v="0"/>
    <n v="19701352"/>
    <n v="24648921.541009873"/>
    <n v="24648922"/>
    <n v="46"/>
    <n v="1"/>
    <n v="0"/>
    <n v="0"/>
    <n v="2.0444444444444443"/>
    <n v="2.0444444444444443"/>
    <n v="2.0444444444444443"/>
    <n v="3"/>
    <n v="6660438"/>
    <n v="31309360"/>
    <n v="156501674"/>
  </r>
  <r>
    <x v="9"/>
    <n v="3784"/>
    <x v="33"/>
    <x v="376"/>
    <x v="376"/>
    <x v="368"/>
    <n v="2803"/>
    <n v="123660000890"/>
    <s v="23660123660000890"/>
    <s v="INSTITUCION EDUCATIVA SAN JOSE"/>
    <n v="1"/>
    <n v="25.29092649718115"/>
    <n v="1.7712731331922249"/>
    <n v="0.25112842717646366"/>
    <n v="1.2511284271764636"/>
    <n v="1052"/>
    <n v="0"/>
    <n v="0"/>
    <n v="1"/>
    <n v="53"/>
    <n v="12"/>
    <n v="419"/>
    <n v="0"/>
    <n v="439"/>
    <n v="0"/>
    <n v="128"/>
    <n v="0"/>
    <n v="0"/>
    <n v="128"/>
    <n v="0"/>
    <n v="0"/>
    <n v="0"/>
    <n v="0"/>
    <n v="0"/>
    <n v="0"/>
    <n v="0"/>
    <n v="0"/>
    <n v="0"/>
    <n v="128"/>
    <n v="0"/>
    <n v="0"/>
    <n v="92671"/>
    <n v="81839"/>
    <n v="122758"/>
    <n v="150439"/>
    <n v="114333"/>
    <n v="99892"/>
    <n v="152848"/>
    <n v="184139"/>
    <n v="6144996.0911681131"/>
    <n v="87851563.24375397"/>
    <n v="19659011.003306024"/>
    <n v="0"/>
    <n v="143045.26646436661"/>
    <n v="1499732.6501701355"/>
    <n v="0"/>
    <n v="0"/>
    <n v="115298348"/>
    <n v="0"/>
    <n v="0"/>
    <n v="3931802.2006612052"/>
    <n v="0"/>
    <n v="0"/>
    <n v="0"/>
    <n v="0"/>
    <n v="0"/>
    <n v="3931802"/>
    <n v="119230150"/>
    <n v="113336.64448669202"/>
    <n v="1"/>
    <n v="0"/>
    <n v="0"/>
    <n v="1"/>
    <n v="24249724"/>
    <n v="30339519.047583342"/>
    <n v="30339519"/>
    <n v="54"/>
    <n v="1"/>
    <n v="0"/>
    <n v="7.6923076923076927E-2"/>
    <n v="2.3555555555555556"/>
    <n v="2.4324786324786327"/>
    <n v="2.4324786324786327"/>
    <n v="3"/>
    <n v="6660438"/>
    <n v="36999957"/>
    <n v="156230107"/>
  </r>
  <r>
    <x v="9"/>
    <n v="3784"/>
    <x v="33"/>
    <x v="376"/>
    <x v="376"/>
    <x v="368"/>
    <n v="2805"/>
    <n v="123660000911"/>
    <s v="23660123660000911"/>
    <s v="INSTITUCION EDUCATIVA SIMON BOLIVAR"/>
    <n v="1"/>
    <n v="25.29092649718115"/>
    <n v="1.7712731331922249"/>
    <n v="0.25112842717646366"/>
    <n v="1.2511284271764636"/>
    <n v="1288"/>
    <n v="0"/>
    <n v="0"/>
    <n v="0"/>
    <n v="97"/>
    <n v="0"/>
    <n v="575"/>
    <n v="0"/>
    <n v="457"/>
    <n v="0"/>
    <n v="15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246502.280062396"/>
    <n v="105667614.53094883"/>
    <n v="24420177.7306692"/>
    <n v="0"/>
    <n v="0"/>
    <n v="0"/>
    <n v="0"/>
    <n v="0"/>
    <n v="141334295"/>
    <n v="0"/>
    <n v="0"/>
    <n v="0"/>
    <n v="0"/>
    <n v="0"/>
    <n v="0"/>
    <n v="0"/>
    <n v="0"/>
    <n v="0"/>
    <n v="141334295"/>
    <n v="109731.59549689441"/>
    <n v="0"/>
    <n v="0"/>
    <n v="0"/>
    <n v="0"/>
    <n v="19701352"/>
    <n v="24648921.541009873"/>
    <n v="24648922"/>
    <n v="97"/>
    <n v="1"/>
    <n v="0"/>
    <n v="0"/>
    <n v="4.3111111111111109"/>
    <n v="4.3111111111111109"/>
    <n v="4"/>
    <n v="4"/>
    <n v="6660438"/>
    <n v="31309360"/>
    <n v="172643655"/>
  </r>
  <r>
    <x v="9"/>
    <n v="3781"/>
    <x v="31"/>
    <x v="377"/>
    <x v="377"/>
    <x v="369"/>
    <n v="13890"/>
    <n v="123670000383"/>
    <s v="23670123670000383"/>
    <s v="INSTITUCION EDUCATIVA ALIANZA"/>
    <n v="1"/>
    <n v="72.579148926048376"/>
    <n v="5.0831469751412799"/>
    <n v="0.75220933289806247"/>
    <n v="1.7522093328980626"/>
    <n v="1976"/>
    <n v="0"/>
    <n v="0"/>
    <n v="0"/>
    <n v="115"/>
    <n v="0"/>
    <n v="728"/>
    <n v="0"/>
    <n v="795"/>
    <n v="0"/>
    <n v="33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673583.975234579"/>
    <n v="218396767.76325282"/>
    <n v="72703027.091310322"/>
    <n v="0"/>
    <n v="0"/>
    <n v="0"/>
    <n v="0"/>
    <n v="0"/>
    <n v="309773379"/>
    <n v="0"/>
    <n v="0"/>
    <n v="0"/>
    <n v="0"/>
    <n v="0"/>
    <n v="0"/>
    <n v="0"/>
    <n v="0"/>
    <n v="0"/>
    <n v="309773379"/>
    <n v="156767.90435222673"/>
    <n v="0"/>
    <n v="0"/>
    <n v="0"/>
    <n v="0"/>
    <n v="19701352"/>
    <n v="34520892.84510991"/>
    <n v="34520893"/>
    <n v="115"/>
    <n v="1"/>
    <n v="0"/>
    <n v="0"/>
    <n v="5.1111111111111107"/>
    <n v="5.1111111111111107"/>
    <n v="4"/>
    <n v="4"/>
    <n v="6660438"/>
    <n v="41181331"/>
    <n v="350954710"/>
  </r>
  <r>
    <x v="9"/>
    <n v="3781"/>
    <x v="31"/>
    <x v="377"/>
    <x v="377"/>
    <x v="369"/>
    <n v="13891"/>
    <n v="123670000413"/>
    <s v="23670123670000413"/>
    <s v="INSTITUCION EDUCATIVA SAN SIMON"/>
    <n v="1"/>
    <n v="72.579148926048376"/>
    <n v="5.0831469751412799"/>
    <n v="0.75220933289806247"/>
    <n v="1.7522093328980626"/>
    <n v="1197"/>
    <n v="7"/>
    <n v="0"/>
    <n v="10"/>
    <n v="37"/>
    <n v="46"/>
    <n v="257"/>
    <n v="0"/>
    <n v="579"/>
    <n v="0"/>
    <n v="2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08022.6702928655"/>
    <n v="119881613.82145724"/>
    <n v="56140503.168141998"/>
    <n v="0"/>
    <n v="3405700.9441899811"/>
    <n v="8051457.9553652499"/>
    <n v="0"/>
    <n v="0"/>
    <n v="193487299"/>
    <n v="0"/>
    <n v="0"/>
    <n v="0"/>
    <n v="0"/>
    <n v="0"/>
    <n v="0"/>
    <n v="0"/>
    <n v="0"/>
    <n v="0"/>
    <n v="193487299"/>
    <n v="161643.52464494569"/>
    <n v="1"/>
    <n v="0"/>
    <n v="0"/>
    <n v="1"/>
    <n v="24249724"/>
    <n v="42490592.713002138"/>
    <n v="42490593"/>
    <n v="54"/>
    <n v="1"/>
    <n v="0"/>
    <n v="1.3076923076923077"/>
    <n v="1.6444444444444444"/>
    <n v="2.9521367521367523"/>
    <n v="2.9521367521367523"/>
    <n v="3"/>
    <n v="6660438"/>
    <n v="49151031"/>
    <n v="242638330"/>
  </r>
  <r>
    <x v="9"/>
    <n v="3781"/>
    <x v="31"/>
    <x v="378"/>
    <x v="378"/>
    <x v="370"/>
    <n v="13914"/>
    <n v="123672000011"/>
    <s v="23672123672000011"/>
    <s v="INSTITUCION EDUCATIVA JULIO C. MIRANDA"/>
    <n v="1"/>
    <n v="29.574893206559185"/>
    <n v="2.0713046538507096"/>
    <n v="0.2965226883383279"/>
    <n v="1.2965226883383278"/>
    <n v="1880"/>
    <n v="7"/>
    <n v="0"/>
    <n v="10"/>
    <n v="108"/>
    <n v="23"/>
    <n v="703"/>
    <n v="0"/>
    <n v="747"/>
    <n v="0"/>
    <n v="282"/>
    <n v="0"/>
    <n v="0"/>
    <n v="880"/>
    <n v="7"/>
    <n v="0"/>
    <n v="10"/>
    <n v="13"/>
    <n v="23"/>
    <n v="122"/>
    <n v="0"/>
    <n v="423"/>
    <n v="0"/>
    <n v="282"/>
    <n v="0"/>
    <n v="0"/>
    <n v="92671"/>
    <n v="81839"/>
    <n v="122758"/>
    <n v="150439"/>
    <n v="114333"/>
    <n v="99892"/>
    <n v="152848"/>
    <n v="184139"/>
    <n v="12976205.837508127"/>
    <n v="153853874.42183459"/>
    <n v="44882706.073360279"/>
    <n v="0"/>
    <n v="2520000.5849383627"/>
    <n v="2978781.6208203216"/>
    <n v="0"/>
    <n v="0"/>
    <n v="217211569"/>
    <n v="312390.14053260308"/>
    <n v="11565567.111710325"/>
    <n v="8976541.2146720551"/>
    <n v="0"/>
    <n v="504000.11698767252"/>
    <n v="595756.32416406437"/>
    <n v="0"/>
    <n v="0"/>
    <n v="21954255"/>
    <n v="239165824"/>
    <n v="127215.86382978724"/>
    <n v="1"/>
    <n v="0"/>
    <n v="0"/>
    <n v="1"/>
    <n v="24249724"/>
    <n v="31440317.351942468"/>
    <n v="31440317"/>
    <n v="125"/>
    <n v="1"/>
    <n v="0"/>
    <n v="1.3076923076923077"/>
    <n v="4.8"/>
    <n v="6.1076923076923073"/>
    <n v="4"/>
    <n v="4"/>
    <n v="6660438"/>
    <n v="38100755"/>
    <n v="277266579"/>
  </r>
  <r>
    <x v="9"/>
    <n v="3781"/>
    <x v="31"/>
    <x v="378"/>
    <x v="378"/>
    <x v="370"/>
    <n v="13915"/>
    <n v="123672000054"/>
    <s v="23672123672000054"/>
    <s v="INSTITUCION EDUCATIVA  JOSE ANTONIO GALAN"/>
    <n v="1"/>
    <n v="29.574893206559185"/>
    <n v="2.0713046538507096"/>
    <n v="0.2965226883383279"/>
    <n v="1.2965226883383278"/>
    <n v="2402"/>
    <n v="206"/>
    <n v="0"/>
    <n v="169"/>
    <n v="0"/>
    <n v="1005"/>
    <n v="0"/>
    <n v="786"/>
    <n v="0"/>
    <n v="2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588248.197169766"/>
    <n v="231956429.69083461"/>
    <n v="46768332.368644267"/>
    <n v="0"/>
    <n v="334313010"/>
    <n v="0"/>
    <n v="0"/>
    <n v="0"/>
    <n v="0"/>
    <n v="0"/>
    <n v="0"/>
    <n v="0"/>
    <n v="0"/>
    <n v="0"/>
    <n v="334313010"/>
    <n v="139181.10324729391"/>
    <n v="1"/>
    <n v="0"/>
    <n v="0"/>
    <n v="1"/>
    <n v="24249724"/>
    <n v="31440317.351942468"/>
    <n v="31440317"/>
    <n v="375"/>
    <n v="1"/>
    <n v="0"/>
    <n v="28.846153846153847"/>
    <n v="0"/>
    <n v="28.846153846153847"/>
    <n v="4"/>
    <n v="4"/>
    <n v="6660438"/>
    <n v="38100755"/>
    <n v="372413765"/>
  </r>
  <r>
    <x v="9"/>
    <n v="3781"/>
    <x v="31"/>
    <x v="379"/>
    <x v="379"/>
    <x v="371"/>
    <n v="14201"/>
    <n v="123675000012"/>
    <s v="23675123675000012"/>
    <s v="INSTITUCION EDUCATIVA ENRIQUE OLAYA HERRERA"/>
    <n v="1"/>
    <n v="41.984577232734317"/>
    <n v="2.9404282072886847"/>
    <n v="0.42801961066202976"/>
    <n v="1.4280196106620298"/>
    <n v="870"/>
    <n v="0"/>
    <n v="0"/>
    <n v="0"/>
    <n v="63"/>
    <n v="0"/>
    <n v="349"/>
    <n v="0"/>
    <n v="341"/>
    <n v="0"/>
    <n v="11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37168.3363986406"/>
    <n v="80638710.8727092"/>
    <n v="20510197.269780986"/>
    <n v="0"/>
    <n v="0"/>
    <n v="0"/>
    <n v="0"/>
    <n v="0"/>
    <n v="109486076"/>
    <n v="0"/>
    <n v="0"/>
    <n v="0"/>
    <n v="0"/>
    <n v="0"/>
    <n v="0"/>
    <n v="0"/>
    <n v="0"/>
    <n v="0"/>
    <n v="109486076"/>
    <n v="125846.06436781608"/>
    <n v="0"/>
    <n v="0"/>
    <n v="0"/>
    <n v="0"/>
    <n v="19701352"/>
    <n v="28133917.012555603"/>
    <n v="28133917"/>
    <n v="63"/>
    <n v="1"/>
    <n v="0"/>
    <n v="0"/>
    <n v="2.8"/>
    <n v="2.8"/>
    <n v="2.8"/>
    <n v="3"/>
    <n v="6660438"/>
    <n v="34794355"/>
    <n v="144280431"/>
  </r>
  <r>
    <x v="9"/>
    <n v="3781"/>
    <x v="31"/>
    <x v="380"/>
    <x v="380"/>
    <x v="88"/>
    <n v="14215"/>
    <n v="123678000013"/>
    <s v="23678123678000013"/>
    <s v="INSTITUCION EDUCATIVA NUESTRA SEÑORA DEL PERPETUO SOCORRO"/>
    <n v="1"/>
    <n v="38.60275369709332"/>
    <n v="2.7035791076502957"/>
    <n v="0.39218474284100641"/>
    <n v="1.3921847428410064"/>
    <n v="842"/>
    <n v="0"/>
    <n v="0"/>
    <n v="0"/>
    <n v="36"/>
    <n v="0"/>
    <n v="236"/>
    <n v="0"/>
    <n v="374"/>
    <n v="0"/>
    <n v="1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44545.4829374803"/>
    <n v="69500354.373312727"/>
    <n v="33496755.673688546"/>
    <n v="0"/>
    <n v="0"/>
    <n v="0"/>
    <n v="0"/>
    <n v="0"/>
    <n v="107641656"/>
    <n v="0"/>
    <n v="0"/>
    <n v="0"/>
    <n v="0"/>
    <n v="0"/>
    <n v="0"/>
    <n v="0"/>
    <n v="0"/>
    <n v="0"/>
    <n v="107641656"/>
    <n v="127840.44655581948"/>
    <n v="0"/>
    <n v="0"/>
    <n v="0"/>
    <n v="0"/>
    <n v="19701352"/>
    <n v="27427921.667740148"/>
    <n v="27427922"/>
    <n v="36"/>
    <n v="1"/>
    <n v="0"/>
    <n v="0"/>
    <n v="1.6"/>
    <n v="1.6"/>
    <n v="1.6"/>
    <n v="2"/>
    <n v="6660438"/>
    <n v="34088360"/>
    <n v="141730016"/>
  </r>
  <r>
    <x v="9"/>
    <n v="3781"/>
    <x v="31"/>
    <x v="381"/>
    <x v="381"/>
    <x v="372"/>
    <n v="14231"/>
    <n v="123686000014"/>
    <s v="23686123686000014"/>
    <s v="INSTITUCION EDUCATIVA SANTA TERESITA"/>
    <n v="1"/>
    <n v="37.174373368789091"/>
    <n v="2.6035411869443239"/>
    <n v="0.37704917478918903"/>
    <n v="1.3770491747891891"/>
    <n v="1764"/>
    <n v="12"/>
    <n v="0"/>
    <n v="18"/>
    <n v="103"/>
    <n v="93"/>
    <n v="566"/>
    <n v="0"/>
    <n v="677"/>
    <n v="0"/>
    <n v="295"/>
    <n v="0"/>
    <n v="0"/>
    <n v="943"/>
    <n v="12"/>
    <n v="0"/>
    <n v="18"/>
    <n v="0"/>
    <n v="93"/>
    <n v="0"/>
    <n v="0"/>
    <n v="567"/>
    <n v="0"/>
    <n v="253"/>
    <n v="0"/>
    <n v="0"/>
    <n v="92671"/>
    <n v="81839"/>
    <n v="122758"/>
    <n v="150439"/>
    <n v="114333"/>
    <n v="99892"/>
    <n v="152848"/>
    <n v="184139"/>
    <n v="13144089.97991956"/>
    <n v="140081534.97755656"/>
    <n v="49867921.766637526"/>
    <n v="0"/>
    <n v="4723264.8990351707"/>
    <n v="12792726.243627876"/>
    <n v="0"/>
    <n v="0"/>
    <n v="220609538"/>
    <n v="0"/>
    <n v="12779763.528925914"/>
    <n v="8553616.4114978276"/>
    <n v="0"/>
    <n v="944652.97980703413"/>
    <n v="2558545.2487255754"/>
    <n v="0"/>
    <n v="0"/>
    <n v="24836578"/>
    <n v="245446116"/>
    <n v="139141.78911564627"/>
    <n v="1"/>
    <n v="0"/>
    <n v="0"/>
    <n v="1"/>
    <n v="24249724"/>
    <n v="33393062.423065595"/>
    <n v="33393062"/>
    <n v="133"/>
    <n v="1"/>
    <n v="0"/>
    <n v="2.3076923076923075"/>
    <n v="4.5777777777777775"/>
    <n v="6.885470085470085"/>
    <n v="4"/>
    <n v="4"/>
    <n v="6660438"/>
    <n v="40053500"/>
    <n v="285499616"/>
  </r>
  <r>
    <x v="9"/>
    <n v="3781"/>
    <x v="31"/>
    <x v="381"/>
    <x v="381"/>
    <x v="372"/>
    <n v="14232"/>
    <n v="123686000022"/>
    <s v="23686123686000022"/>
    <s v="INSTITUCION EDUCATIVA JOSE ANTONIO GALAN"/>
    <n v="1"/>
    <n v="37.174373368789091"/>
    <n v="2.6035411869443239"/>
    <n v="0.37704917478918903"/>
    <n v="1.3770491747891891"/>
    <n v="905"/>
    <n v="10"/>
    <n v="0"/>
    <n v="15"/>
    <n v="31"/>
    <n v="94"/>
    <n v="261"/>
    <n v="0"/>
    <n v="376"/>
    <n v="0"/>
    <n v="11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55988.2463835571"/>
    <n v="71787560.563719645"/>
    <n v="19947168.706655011"/>
    <n v="0"/>
    <n v="3936054.0825293087"/>
    <n v="12930282.439795917"/>
    <n v="0"/>
    <n v="0"/>
    <n v="112557054"/>
    <n v="0"/>
    <n v="0"/>
    <n v="0"/>
    <n v="0"/>
    <n v="0"/>
    <n v="0"/>
    <n v="0"/>
    <n v="0"/>
    <n v="0"/>
    <n v="112557054"/>
    <n v="124372.43535911602"/>
    <n v="1"/>
    <n v="0"/>
    <n v="0"/>
    <n v="1"/>
    <n v="24249724"/>
    <n v="33393062.423065595"/>
    <n v="33393062"/>
    <n v="56"/>
    <n v="1"/>
    <n v="0"/>
    <n v="1.9230769230769231"/>
    <n v="1.3777777777777778"/>
    <n v="3.3008547008547007"/>
    <n v="3.3008547008547007"/>
    <n v="4"/>
    <n v="6660438"/>
    <n v="40053500"/>
    <n v="152610554"/>
  </r>
  <r>
    <x v="9"/>
    <n v="3781"/>
    <x v="31"/>
    <x v="382"/>
    <x v="382"/>
    <x v="373"/>
    <n v="14553"/>
    <n v="123807000017"/>
    <s v="23807123807000017"/>
    <s v="INSTITUCION EDUCATIVA BENICIO AGUDELO"/>
    <n v="1"/>
    <n v="56.012492279724519"/>
    <n v="3.9228860480564438"/>
    <n v="0.57666381879873807"/>
    <n v="1.5766638187987381"/>
    <n v="1586"/>
    <n v="0"/>
    <n v="0"/>
    <n v="0"/>
    <n v="142"/>
    <n v="0"/>
    <n v="712"/>
    <n v="0"/>
    <n v="534"/>
    <n v="0"/>
    <n v="19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747763.810769495"/>
    <n v="160774607.47227073"/>
    <n v="38322523.219482906"/>
    <n v="0"/>
    <n v="0"/>
    <n v="0"/>
    <n v="0"/>
    <n v="0"/>
    <n v="219844895"/>
    <n v="0"/>
    <n v="0"/>
    <n v="0"/>
    <n v="0"/>
    <n v="0"/>
    <n v="0"/>
    <n v="0"/>
    <n v="0"/>
    <n v="0"/>
    <n v="219844895"/>
    <n v="138615.94892812107"/>
    <n v="0"/>
    <n v="1"/>
    <n v="1"/>
    <n v="1"/>
    <n v="24249724"/>
    <n v="38233662.446655408"/>
    <n v="38233662"/>
    <n v="142"/>
    <n v="0"/>
    <n v="1"/>
    <n v="0"/>
    <n v="6.3111111111111109"/>
    <n v="6.3111111111111109"/>
    <n v="4"/>
    <n v="4"/>
    <n v="26641753"/>
    <n v="64875415"/>
    <n v="284720310"/>
  </r>
  <r>
    <x v="9"/>
    <n v="3781"/>
    <x v="31"/>
    <x v="382"/>
    <x v="382"/>
    <x v="373"/>
    <n v="14554"/>
    <n v="123807000033"/>
    <s v="23807123807000033"/>
    <s v="INSTITUCION EDUCATIVA  EL PARAISO"/>
    <n v="1"/>
    <n v="56.012492279724519"/>
    <n v="3.9228860480564438"/>
    <n v="0.57666381879873807"/>
    <n v="1.5766638187987381"/>
    <n v="772"/>
    <n v="9"/>
    <n v="0"/>
    <n v="8"/>
    <n v="39"/>
    <n v="80"/>
    <n v="286"/>
    <n v="0"/>
    <n v="266"/>
    <n v="0"/>
    <n v="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698329.4973240159"/>
    <n v="71225989.827201799"/>
    <n v="16258040.153720021"/>
    <n v="0"/>
    <n v="3064499.9747101739"/>
    <n v="12599688.174995484"/>
    <n v="0"/>
    <n v="0"/>
    <n v="108846548"/>
    <n v="0"/>
    <n v="0"/>
    <n v="0"/>
    <n v="0"/>
    <n v="0"/>
    <n v="0"/>
    <n v="0"/>
    <n v="0"/>
    <n v="0"/>
    <n v="108846548"/>
    <n v="140992.93782383419"/>
    <n v="1"/>
    <n v="1"/>
    <n v="1"/>
    <n v="1"/>
    <n v="24249724"/>
    <n v="38233662.446655408"/>
    <n v="38233662"/>
    <n v="56"/>
    <n v="0"/>
    <n v="1"/>
    <n v="1.3076923076923077"/>
    <n v="1.7333333333333334"/>
    <n v="3.0410256410256409"/>
    <n v="3.0410256410256409"/>
    <n v="4"/>
    <n v="26641753"/>
    <n v="64875415"/>
    <n v="173721963"/>
  </r>
  <r>
    <x v="9"/>
    <n v="3781"/>
    <x v="31"/>
    <x v="382"/>
    <x v="382"/>
    <x v="373"/>
    <n v="14555"/>
    <n v="123807000581"/>
    <s v="23807123807000581"/>
    <s v="INSTITUCION EDUCATIVA LA INMACULADA"/>
    <n v="1"/>
    <n v="56.012492279724519"/>
    <n v="3.9228860480564438"/>
    <n v="0.57666381879873807"/>
    <n v="1.5766638187987381"/>
    <n v="1226"/>
    <n v="0"/>
    <n v="0"/>
    <n v="0"/>
    <n v="71"/>
    <n v="0"/>
    <n v="520"/>
    <n v="0"/>
    <n v="419"/>
    <n v="0"/>
    <n v="2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73881.905384747"/>
    <n v="121161602.26040307"/>
    <n v="41806388.966708623"/>
    <n v="0"/>
    <n v="0"/>
    <n v="0"/>
    <n v="0"/>
    <n v="0"/>
    <n v="173341873"/>
    <n v="0"/>
    <n v="0"/>
    <n v="0"/>
    <n v="0"/>
    <n v="0"/>
    <n v="0"/>
    <n v="0"/>
    <n v="0"/>
    <n v="0"/>
    <n v="173341873"/>
    <n v="141388.15089722676"/>
    <n v="0"/>
    <n v="1"/>
    <n v="1"/>
    <n v="1"/>
    <n v="24249724"/>
    <n v="38233662.446655408"/>
    <n v="38233662"/>
    <n v="71"/>
    <n v="0"/>
    <n v="1"/>
    <n v="0"/>
    <n v="3.1555555555555554"/>
    <n v="3.1555555555555554"/>
    <n v="3.1555555555555554"/>
    <n v="4"/>
    <n v="26641753"/>
    <n v="64875415"/>
    <n v="238217288"/>
  </r>
  <r>
    <x v="9"/>
    <n v="3781"/>
    <x v="31"/>
    <x v="382"/>
    <x v="382"/>
    <x v="373"/>
    <n v="14556"/>
    <n v="123807000734"/>
    <s v="23807123807000734"/>
    <s v="INSTITUCION EDUCATIVA  19 DE MARZO"/>
    <n v="1"/>
    <n v="56.012492279724519"/>
    <n v="3.9228860480564438"/>
    <n v="0.57666381879873807"/>
    <n v="1.5766638187987381"/>
    <n v="715"/>
    <n v="0"/>
    <n v="0"/>
    <n v="0"/>
    <n v="42"/>
    <n v="0"/>
    <n v="293"/>
    <n v="0"/>
    <n v="269"/>
    <n v="0"/>
    <n v="1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36662.5355797103"/>
    <n v="72516315.729868501"/>
    <n v="21483838.7745586"/>
    <n v="0"/>
    <n v="0"/>
    <n v="0"/>
    <n v="0"/>
    <n v="0"/>
    <n v="100136817"/>
    <n v="0"/>
    <n v="0"/>
    <n v="0"/>
    <n v="0"/>
    <n v="0"/>
    <n v="0"/>
    <n v="0"/>
    <n v="0"/>
    <n v="0"/>
    <n v="100136817"/>
    <n v="140051.4923076923"/>
    <n v="0"/>
    <n v="1"/>
    <n v="1"/>
    <n v="1"/>
    <n v="24249724"/>
    <n v="38233662.446655408"/>
    <n v="38233662"/>
    <n v="42"/>
    <n v="0"/>
    <n v="1"/>
    <n v="0"/>
    <n v="1.8666666666666667"/>
    <n v="1.8666666666666667"/>
    <n v="1.8666666666666667"/>
    <n v="2"/>
    <n v="13320876"/>
    <n v="51554538"/>
    <n v="151691355"/>
  </r>
  <r>
    <x v="9"/>
    <n v="3781"/>
    <x v="31"/>
    <x v="382"/>
    <x v="382"/>
    <x v="373"/>
    <n v="14557"/>
    <n v="123807000980"/>
    <s v="23807123807000980"/>
    <s v="INSTITUCION EDUCATIVA MADRE LAURA"/>
    <n v="1"/>
    <n v="56.012492279724519"/>
    <n v="3.9228860480564438"/>
    <n v="0.57666381879873807"/>
    <n v="1.5766638187987381"/>
    <n v="1214"/>
    <n v="0"/>
    <n v="0"/>
    <n v="0"/>
    <n v="60"/>
    <n v="0"/>
    <n v="546"/>
    <n v="0"/>
    <n v="451"/>
    <n v="0"/>
    <n v="15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766660.7651138715"/>
    <n v="128645492.49586992"/>
    <n v="30387051.239690993"/>
    <n v="0"/>
    <n v="0"/>
    <n v="0"/>
    <n v="0"/>
    <n v="0"/>
    <n v="167799205"/>
    <n v="0"/>
    <n v="0"/>
    <n v="0"/>
    <n v="0"/>
    <n v="0"/>
    <n v="0"/>
    <n v="0"/>
    <n v="0"/>
    <n v="0"/>
    <n v="167799205"/>
    <n v="138220.10296540361"/>
    <n v="0"/>
    <n v="1"/>
    <n v="1"/>
    <n v="1"/>
    <n v="24249724"/>
    <n v="38233662.446655408"/>
    <n v="38233662"/>
    <n v="60"/>
    <n v="0"/>
    <n v="1"/>
    <n v="0"/>
    <n v="2.6666666666666665"/>
    <n v="2.6666666666666665"/>
    <n v="2.6666666666666665"/>
    <n v="3"/>
    <n v="19981315"/>
    <n v="58214977"/>
    <n v="226014182"/>
  </r>
  <r>
    <x v="9"/>
    <n v="3781"/>
    <x v="31"/>
    <x v="382"/>
    <x v="382"/>
    <x v="373"/>
    <n v="14558"/>
    <n v="123807003717"/>
    <s v="23807123807003717"/>
    <s v="ESCUELA NORMAL SUPERIOR DEL ALTO SINU"/>
    <n v="1"/>
    <n v="56.012492279724519"/>
    <n v="3.9228860480564438"/>
    <n v="0.57666381879873807"/>
    <n v="1.5766638187987381"/>
    <n v="1420"/>
    <n v="0"/>
    <n v="0"/>
    <n v="0"/>
    <n v="104"/>
    <n v="113"/>
    <n v="480"/>
    <n v="523"/>
    <n v="0"/>
    <n v="200"/>
    <n v="0"/>
    <n v="0"/>
    <n v="0"/>
    <n v="940"/>
    <n v="0"/>
    <n v="0"/>
    <n v="0"/>
    <n v="104"/>
    <n v="113"/>
    <n v="0"/>
    <n v="523"/>
    <n v="0"/>
    <n v="200"/>
    <n v="0"/>
    <n v="0"/>
    <n v="0"/>
    <n v="92671"/>
    <n v="81839"/>
    <n v="122758"/>
    <n v="150439"/>
    <n v="114333"/>
    <n v="99892"/>
    <n v="152848"/>
    <n v="184139"/>
    <n v="15195545.326197376"/>
    <n v="61935643.328001566"/>
    <n v="0"/>
    <n v="0"/>
    <n v="0"/>
    <n v="100167520.9912141"/>
    <n v="48197982.275149904"/>
    <n v="0"/>
    <n v="225496692"/>
    <n v="3039109.0652394756"/>
    <n v="0"/>
    <n v="0"/>
    <n v="0"/>
    <n v="0"/>
    <n v="20033504.198242821"/>
    <n v="9639596.4550299812"/>
    <n v="0"/>
    <n v="32712210"/>
    <n v="258208902"/>
    <n v="181837.25492957747"/>
    <n v="1"/>
    <n v="1"/>
    <n v="1"/>
    <n v="1"/>
    <n v="24249724"/>
    <n v="38233662.446655408"/>
    <n v="38233662"/>
    <n v="104"/>
    <n v="0"/>
    <n v="1"/>
    <n v="0"/>
    <n v="4.6222222222222218"/>
    <n v="4.6222222222222218"/>
    <n v="4"/>
    <n v="4"/>
    <n v="26641753"/>
    <n v="64875415"/>
    <n v="323084317"/>
  </r>
  <r>
    <x v="9"/>
    <n v="3781"/>
    <x v="31"/>
    <x v="383"/>
    <x v="383"/>
    <x v="374"/>
    <n v="111412"/>
    <n v="123855000088"/>
    <s v="23855123855000088"/>
    <s v="INSTITUCION EDUCATIVA MANUELA BELTRAN"/>
    <n v="1"/>
    <n v="55.931481724092755"/>
    <n v="3.9172123998130113"/>
    <n v="0.5758054054242443"/>
    <n v="1.5758054054242443"/>
    <n v="882"/>
    <n v="35"/>
    <n v="0"/>
    <n v="24"/>
    <n v="37"/>
    <n v="98"/>
    <n v="250"/>
    <n v="0"/>
    <n v="326"/>
    <n v="0"/>
    <n v="112"/>
    <n v="0"/>
    <n v="0"/>
    <n v="157"/>
    <n v="35"/>
    <n v="0"/>
    <n v="24"/>
    <n v="0"/>
    <n v="98"/>
    <n v="0"/>
    <n v="0"/>
    <n v="0"/>
    <n v="0"/>
    <n v="0"/>
    <n v="0"/>
    <n v="0"/>
    <n v="92671"/>
    <n v="81839"/>
    <n v="122758"/>
    <n v="150439"/>
    <n v="114333"/>
    <n v="99892"/>
    <n v="152848"/>
    <n v="184139"/>
    <n v="5403164.1208645953"/>
    <n v="74282307.018920481"/>
    <n v="21665584.63541577"/>
    <n v="0"/>
    <n v="10629827.005683837"/>
    <n v="15426214.648746584"/>
    <n v="0"/>
    <n v="0"/>
    <n v="127407097"/>
    <n v="0"/>
    <n v="0"/>
    <n v="0"/>
    <n v="0"/>
    <n v="2125965.4011367676"/>
    <n v="3085242.929749317"/>
    <n v="0"/>
    <n v="0"/>
    <n v="5211208"/>
    <n v="132618305"/>
    <n v="150360.89002267574"/>
    <n v="1"/>
    <n v="1"/>
    <n v="1"/>
    <n v="1"/>
    <n v="24249724"/>
    <n v="38212846.159246027"/>
    <n v="38212846"/>
    <n v="96"/>
    <n v="0"/>
    <n v="1"/>
    <n v="4.5384615384615383"/>
    <n v="1.6444444444444444"/>
    <n v="6.1829059829059823"/>
    <n v="4"/>
    <n v="4"/>
    <n v="26641753"/>
    <n v="64854599"/>
    <n v="197472904"/>
  </r>
  <r>
    <x v="9"/>
    <n v="3781"/>
    <x v="31"/>
    <x v="383"/>
    <x v="383"/>
    <x v="374"/>
    <n v="20893"/>
    <n v="123855000347"/>
    <s v="23855123855000347"/>
    <s v="INSTITUCION EDUCATIVA JOSE MARIA CARBONELL"/>
    <n v="1"/>
    <n v="55.931481724092755"/>
    <n v="3.9172123998130113"/>
    <n v="0.5758054054242443"/>
    <n v="1.5758054054242443"/>
    <n v="1070"/>
    <n v="0"/>
    <n v="0"/>
    <n v="0"/>
    <n v="56"/>
    <n v="0"/>
    <n v="458"/>
    <n v="0"/>
    <n v="381"/>
    <n v="0"/>
    <n v="17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77761.9126599282"/>
    <n v="108199402.06401786"/>
    <n v="33852475.992837138"/>
    <n v="0"/>
    <n v="0"/>
    <n v="0"/>
    <n v="0"/>
    <n v="0"/>
    <n v="150229640"/>
    <n v="0"/>
    <n v="0"/>
    <n v="0"/>
    <n v="0"/>
    <n v="0"/>
    <n v="0"/>
    <n v="0"/>
    <n v="0"/>
    <n v="0"/>
    <n v="150229640"/>
    <n v="140401.53271028039"/>
    <n v="0"/>
    <n v="1"/>
    <n v="1"/>
    <n v="1"/>
    <n v="24249724"/>
    <n v="38212846.159246027"/>
    <n v="38212846"/>
    <n v="56"/>
    <n v="0"/>
    <n v="1"/>
    <n v="0"/>
    <n v="2.4888888888888889"/>
    <n v="2.4888888888888889"/>
    <n v="2.4888888888888889"/>
    <n v="3"/>
    <n v="19981315"/>
    <n v="58194161"/>
    <n v="208423801"/>
  </r>
  <r>
    <x v="9"/>
    <n v="3781"/>
    <x v="31"/>
    <x v="383"/>
    <x v="383"/>
    <x v="374"/>
    <n v="20894"/>
    <n v="123855022006"/>
    <s v="23855123855022006"/>
    <s v="INSTITUCION EDUCATIVA NUESTRA SEÑORA DEL ROSARIO"/>
    <n v="1"/>
    <n v="55.931481724092755"/>
    <n v="3.9172123998130113"/>
    <n v="0.5758054054242443"/>
    <n v="1.5758054054242443"/>
    <n v="837"/>
    <n v="0"/>
    <n v="0"/>
    <n v="0"/>
    <n v="58"/>
    <n v="0"/>
    <n v="343"/>
    <n v="0"/>
    <n v="308"/>
    <n v="0"/>
    <n v="128"/>
    <n v="0"/>
    <n v="0"/>
    <n v="837"/>
    <n v="0"/>
    <n v="0"/>
    <n v="0"/>
    <n v="58"/>
    <n v="0"/>
    <n v="343"/>
    <n v="0"/>
    <n v="308"/>
    <n v="0"/>
    <n v="128"/>
    <n v="0"/>
    <n v="0"/>
    <n v="92671"/>
    <n v="81839"/>
    <n v="122758"/>
    <n v="150439"/>
    <n v="114333"/>
    <n v="99892"/>
    <n v="152848"/>
    <n v="184139"/>
    <n v="8469824.8381120674"/>
    <n v="83954482.41200909"/>
    <n v="24760668.154760882"/>
    <n v="0"/>
    <n v="0"/>
    <n v="0"/>
    <n v="0"/>
    <n v="0"/>
    <n v="117184975"/>
    <n v="1693964.9676224138"/>
    <n v="16790896.482401818"/>
    <n v="4952133.6309521766"/>
    <n v="0"/>
    <n v="0"/>
    <n v="0"/>
    <n v="0"/>
    <n v="0"/>
    <n v="23436995"/>
    <n v="140621970"/>
    <n v="168007.13261648745"/>
    <n v="0"/>
    <n v="1"/>
    <n v="1"/>
    <n v="1"/>
    <n v="24249724"/>
    <n v="38212846.159246027"/>
    <n v="38212846"/>
    <n v="58"/>
    <n v="0"/>
    <n v="1"/>
    <n v="0"/>
    <n v="2.5777777777777779"/>
    <n v="2.5777777777777779"/>
    <n v="2.5777777777777779"/>
    <n v="3"/>
    <n v="19981315"/>
    <n v="58194161"/>
    <n v="198816131"/>
  </r>
  <r>
    <x v="10"/>
    <n v="3785"/>
    <x v="34"/>
    <x v="384"/>
    <x v="384"/>
    <x v="375"/>
    <n v="12309"/>
    <n v="125019000386"/>
    <s v="25019125019000386"/>
    <s v="INSTITUCION EDUCATIVA DEPARTAMENTAL GENERAL CARLOS ALBAN"/>
    <n v="1"/>
    <n v="9.9493243243243246"/>
    <n v="0.69681001489035077"/>
    <n v="8.8563976301635206E-2"/>
    <n v="1.0885639763016353"/>
    <n v="573"/>
    <n v="0"/>
    <n v="0"/>
    <n v="7"/>
    <n v="28"/>
    <n v="29"/>
    <n v="202"/>
    <n v="0"/>
    <n v="231"/>
    <n v="0"/>
    <n v="2"/>
    <n v="0"/>
    <n v="74"/>
    <n v="76"/>
    <n v="0"/>
    <n v="0"/>
    <n v="0"/>
    <n v="0"/>
    <n v="0"/>
    <n v="0"/>
    <n v="0"/>
    <n v="0"/>
    <n v="0"/>
    <n v="2"/>
    <n v="0"/>
    <n v="74"/>
    <n v="92671"/>
    <n v="81839"/>
    <n v="122758"/>
    <n v="150439"/>
    <n v="114333"/>
    <n v="99892"/>
    <n v="152848"/>
    <n v="184139"/>
    <n v="2824592.7429397674"/>
    <n v="38574665.482085943"/>
    <n v="267259.87320567231"/>
    <n v="12118423.226282286"/>
    <n v="871211.49571746401"/>
    <n v="3153426.1489009657"/>
    <n v="0"/>
    <n v="0"/>
    <n v="57809579"/>
    <n v="0"/>
    <n v="0"/>
    <n v="53451.97464113446"/>
    <n v="2423684.6452564574"/>
    <n v="0"/>
    <n v="0"/>
    <n v="0"/>
    <n v="0"/>
    <n v="2477137"/>
    <n v="60286716"/>
    <n v="105212.41884816754"/>
    <n v="1"/>
    <n v="0"/>
    <n v="0"/>
    <n v="1"/>
    <n v="24249724"/>
    <n v="26397375.981657196"/>
    <n v="26397376"/>
    <n v="35"/>
    <n v="1"/>
    <n v="0"/>
    <n v="0.53846153846153844"/>
    <n v="1.2444444444444445"/>
    <n v="1.7829059829059828"/>
    <n v="1.7829059829059828"/>
    <n v="2"/>
    <n v="6660438"/>
    <n v="33057814"/>
    <n v="93344530"/>
  </r>
  <r>
    <x v="10"/>
    <n v="3785"/>
    <x v="34"/>
    <x v="385"/>
    <x v="385"/>
    <x v="376"/>
    <n v="12311"/>
    <n v="125035000159"/>
    <s v="25035125035000159"/>
    <s v="INSTITUCIÓN EDUCATIVA DEPARTAMENTAL JULIO CESAR SANCHEZ"/>
    <n v="1"/>
    <n v="10.33800494641385"/>
    <n v="0.72403161720596187"/>
    <n v="9.2682558649407318E-2"/>
    <n v="1.0926825586494073"/>
    <n v="1522"/>
    <n v="0"/>
    <n v="0"/>
    <n v="14"/>
    <n v="80"/>
    <n v="121"/>
    <n v="552"/>
    <n v="0"/>
    <n v="537"/>
    <n v="0"/>
    <n v="218"/>
    <n v="0"/>
    <n v="0"/>
    <n v="218"/>
    <n v="0"/>
    <n v="0"/>
    <n v="0"/>
    <n v="0"/>
    <n v="0"/>
    <n v="0"/>
    <n v="0"/>
    <n v="0"/>
    <n v="0"/>
    <n v="218"/>
    <n v="0"/>
    <n v="0"/>
    <n v="92671"/>
    <n v="81839"/>
    <n v="122758"/>
    <n v="150439"/>
    <n v="114333"/>
    <n v="99892"/>
    <n v="152848"/>
    <n v="184139"/>
    <n v="8100798.8314079382"/>
    <n v="97382788.181949332"/>
    <n v="29241544.566561099"/>
    <n v="0"/>
    <n v="1749015.4496928777"/>
    <n v="13207179.783981398"/>
    <n v="0"/>
    <n v="0"/>
    <n v="149681327"/>
    <n v="0"/>
    <n v="0"/>
    <n v="5848308.9133122209"/>
    <n v="0"/>
    <n v="0"/>
    <n v="0"/>
    <n v="0"/>
    <n v="0"/>
    <n v="5848309"/>
    <n v="155529636"/>
    <n v="102187.6714848883"/>
    <n v="1"/>
    <n v="0"/>
    <n v="0"/>
    <n v="1"/>
    <n v="24249724"/>
    <n v="26497250.466861941"/>
    <n v="26497250"/>
    <n v="94"/>
    <n v="1"/>
    <n v="0"/>
    <n v="1.0769230769230769"/>
    <n v="3.5555555555555554"/>
    <n v="4.632478632478632"/>
    <n v="4"/>
    <n v="4"/>
    <n v="6660438"/>
    <n v="33157688"/>
    <n v="188687324"/>
  </r>
  <r>
    <x v="10"/>
    <n v="3785"/>
    <x v="34"/>
    <x v="386"/>
    <x v="386"/>
    <x v="377"/>
    <n v="11446"/>
    <n v="125040000396"/>
    <s v="25040125040000396"/>
    <s v="INSTITUCIÓN EDUCATIVA DEPARTAMENTAL INSTITUTO TECNICO OLGA SANTA MARIA"/>
    <n v="1"/>
    <n v="9.8019801980198018"/>
    <n v="0.68649063444827907"/>
    <n v="8.7002671510098828E-2"/>
    <n v="1.0870026715100989"/>
    <n v="799"/>
    <n v="0"/>
    <n v="0"/>
    <n v="16"/>
    <n v="29"/>
    <n v="67"/>
    <n v="263"/>
    <n v="0"/>
    <n v="296"/>
    <n v="0"/>
    <n v="1"/>
    <n v="0"/>
    <n v="127"/>
    <n v="799"/>
    <n v="0"/>
    <n v="0"/>
    <n v="16"/>
    <n v="29"/>
    <n v="67"/>
    <n v="263"/>
    <n v="0"/>
    <n v="296"/>
    <n v="0"/>
    <n v="1"/>
    <n v="0"/>
    <n v="127"/>
    <n v="92671"/>
    <n v="81839"/>
    <n v="122758"/>
    <n v="150439"/>
    <n v="114333"/>
    <n v="99892"/>
    <n v="152848"/>
    <n v="184139"/>
    <n v="2921275.1125738588"/>
    <n v="49728199.303246677"/>
    <n v="133438.27394923673"/>
    <n v="20768004.552212086"/>
    <n v="1988484.4230682261"/>
    <n v="7275052.3477866156"/>
    <n v="0"/>
    <n v="0"/>
    <n v="82814454"/>
    <n v="584255.02251477179"/>
    <n v="9945639.8606493361"/>
    <n v="26687.654789847347"/>
    <n v="4153600.9104424175"/>
    <n v="397696.88461364526"/>
    <n v="1455010.469557323"/>
    <n v="0"/>
    <n v="0"/>
    <n v="16562891"/>
    <n v="99377345"/>
    <n v="124377.15269086359"/>
    <n v="1"/>
    <n v="0"/>
    <n v="0"/>
    <n v="1"/>
    <n v="24249724"/>
    <n v="26359514.771382563"/>
    <n v="26359515"/>
    <n v="45"/>
    <n v="1"/>
    <n v="0"/>
    <n v="1.2307692307692308"/>
    <n v="1.288888888888889"/>
    <n v="2.5196581196581196"/>
    <n v="2.5196581196581196"/>
    <n v="3"/>
    <n v="6660438"/>
    <n v="33019953"/>
    <n v="132397298"/>
  </r>
  <r>
    <x v="10"/>
    <n v="3785"/>
    <x v="34"/>
    <x v="386"/>
    <x v="386"/>
    <x v="377"/>
    <n v="12195"/>
    <n v="125040000582"/>
    <s v="25040125040000582"/>
    <s v="INSTITUCION EDUCATIVA DEPARTAMENTAL CARLOS GIRALDO"/>
    <n v="1"/>
    <n v="9.8019801980198018"/>
    <n v="0.68649063444827907"/>
    <n v="8.7002671510098828E-2"/>
    <n v="1.0870026715100989"/>
    <n v="574"/>
    <n v="0"/>
    <n v="0"/>
    <n v="14"/>
    <n v="30"/>
    <n v="81"/>
    <n v="209"/>
    <n v="0"/>
    <n v="182"/>
    <n v="0"/>
    <n v="1"/>
    <n v="0"/>
    <n v="57"/>
    <n v="574"/>
    <n v="0"/>
    <n v="0"/>
    <n v="14"/>
    <n v="30"/>
    <n v="81"/>
    <n v="209"/>
    <n v="0"/>
    <n v="182"/>
    <n v="0"/>
    <n v="1"/>
    <n v="0"/>
    <n v="57"/>
    <n v="92671"/>
    <n v="81839"/>
    <n v="122758"/>
    <n v="150439"/>
    <n v="114333"/>
    <n v="99892"/>
    <n v="152848"/>
    <n v="184139"/>
    <n v="3022008.7371453713"/>
    <n v="34783051.74878256"/>
    <n v="133438.27394923673"/>
    <n v="9321072.9092605431"/>
    <n v="1739923.8701846979"/>
    <n v="8795212.5398614313"/>
    <n v="0"/>
    <n v="0"/>
    <n v="57794708"/>
    <n v="604401.74742907425"/>
    <n v="6956610.3497565128"/>
    <n v="26687.654789847347"/>
    <n v="1864214.5818521087"/>
    <n v="347984.77403693961"/>
    <n v="1759042.5079722863"/>
    <n v="0"/>
    <n v="0"/>
    <n v="11558942"/>
    <n v="69353650"/>
    <n v="120825.17421602788"/>
    <n v="1"/>
    <n v="0"/>
    <n v="0"/>
    <n v="1"/>
    <n v="24249724"/>
    <n v="26359514.771382563"/>
    <n v="26359515"/>
    <n v="44"/>
    <n v="1"/>
    <n v="0"/>
    <n v="1.0769230769230769"/>
    <n v="1.3333333333333333"/>
    <n v="2.4102564102564101"/>
    <n v="2.4102564102564101"/>
    <n v="3"/>
    <n v="6660438"/>
    <n v="33019953"/>
    <n v="102373603"/>
  </r>
  <r>
    <x v="10"/>
    <n v="3785"/>
    <x v="34"/>
    <x v="387"/>
    <x v="387"/>
    <x v="378"/>
    <n v="12199"/>
    <n v="125053000018"/>
    <s v="25053125053000018"/>
    <s v="INSTITUCION EDUCATIVA DEPARTAMENTAL JOHN F. KENNEDY"/>
    <n v="1"/>
    <n v="10.142515343805263"/>
    <n v="0.71034032436393768"/>
    <n v="9.0611089219960778E-2"/>
    <n v="1.0906110892199607"/>
    <n v="663"/>
    <n v="0"/>
    <n v="16"/>
    <n v="0"/>
    <n v="35"/>
    <n v="0"/>
    <n v="200"/>
    <n v="0"/>
    <n v="286"/>
    <n v="0"/>
    <n v="43"/>
    <n v="0"/>
    <n v="83"/>
    <n v="83"/>
    <n v="0"/>
    <n v="0"/>
    <n v="0"/>
    <n v="0"/>
    <n v="0"/>
    <n v="0"/>
    <n v="0"/>
    <n v="0"/>
    <n v="0"/>
    <n v="0"/>
    <n v="0"/>
    <n v="83"/>
    <n v="92671"/>
    <n v="81839"/>
    <n v="122758"/>
    <n v="150439"/>
    <n v="114333"/>
    <n v="99892"/>
    <n v="152848"/>
    <n v="184139"/>
    <n v="5154469.0327042518"/>
    <n v="43377697.172306769"/>
    <n v="5756893.1518899491"/>
    <n v="13617846.657046419"/>
    <n v="0"/>
    <n v="0"/>
    <n v="0"/>
    <n v="0"/>
    <n v="67906906"/>
    <n v="0"/>
    <n v="0"/>
    <n v="0"/>
    <n v="2723569.3314092839"/>
    <n v="0"/>
    <n v="0"/>
    <n v="0"/>
    <n v="0"/>
    <n v="2723569"/>
    <n v="70630475"/>
    <n v="106531.63650075415"/>
    <n v="0"/>
    <n v="0"/>
    <n v="0"/>
    <n v="0"/>
    <n v="19701352"/>
    <n v="21486512.963825852"/>
    <n v="21486513"/>
    <n v="51"/>
    <n v="1"/>
    <n v="0"/>
    <n v="0"/>
    <n v="2.2666666666666666"/>
    <n v="2.2666666666666666"/>
    <n v="2.2666666666666666"/>
    <n v="3"/>
    <n v="6660438"/>
    <n v="28146951"/>
    <n v="98777426"/>
  </r>
  <r>
    <x v="10"/>
    <n v="3785"/>
    <x v="34"/>
    <x v="388"/>
    <x v="388"/>
    <x v="379"/>
    <n v="12204"/>
    <n v="125086000234"/>
    <s v="25086125086000234"/>
    <s v="INSTITUCION EDUCATIVA DEPARTAMENTAL TECNICO AGROPECUARIO JAIME DE NARVAEZ BELTRAN"/>
    <n v="1"/>
    <n v="9.5986038394415356"/>
    <n v="0.67224698544964312"/>
    <n v="8.4847631529223005E-2"/>
    <n v="1.084847631529223"/>
    <n v="165"/>
    <n v="0"/>
    <n v="0"/>
    <n v="6"/>
    <n v="2"/>
    <n v="50"/>
    <n v="36"/>
    <n v="49"/>
    <n v="0"/>
    <n v="0"/>
    <n v="0"/>
    <n v="22"/>
    <n v="0"/>
    <n v="22"/>
    <n v="0"/>
    <n v="0"/>
    <n v="0"/>
    <n v="0"/>
    <n v="0"/>
    <n v="0"/>
    <n v="0"/>
    <n v="0"/>
    <n v="0"/>
    <n v="0"/>
    <n v="22"/>
    <n v="0"/>
    <n v="92671"/>
    <n v="81839"/>
    <n v="122758"/>
    <n v="150439"/>
    <n v="114333"/>
    <n v="99892"/>
    <n v="152848"/>
    <n v="184139"/>
    <n v="201067.82972288926"/>
    <n v="3196182.4314019228"/>
    <n v="0"/>
    <n v="0"/>
    <n v="744203.30553378398"/>
    <n v="10728392.361262998"/>
    <n v="0"/>
    <n v="4394780.676487511"/>
    <n v="19264627"/>
    <n v="0"/>
    <n v="0"/>
    <n v="0"/>
    <n v="0"/>
    <n v="0"/>
    <n v="0"/>
    <n v="0"/>
    <n v="878956.13529750239"/>
    <n v="878956"/>
    <n v="20143583"/>
    <n v="122082.32121212121"/>
    <n v="1"/>
    <n v="0"/>
    <n v="0"/>
    <n v="1"/>
    <n v="24249724"/>
    <n v="26307255.646637358"/>
    <n v="26307256"/>
    <n v="8"/>
    <n v="1"/>
    <n v="0"/>
    <n v="0.46153846153846156"/>
    <n v="8.8888888888888892E-2"/>
    <n v="0.55042735042735047"/>
    <n v="0.55042735042735047"/>
    <n v="1"/>
    <n v="6660438"/>
    <n v="32967694"/>
    <n v="53111277"/>
  </r>
  <r>
    <x v="10"/>
    <n v="3785"/>
    <x v="34"/>
    <x v="389"/>
    <x v="389"/>
    <x v="380"/>
    <n v="12206"/>
    <n v="125095000255"/>
    <s v="25095125095000255"/>
    <s v="INSTITUCION EDUCATIVA DEPARTAMENTAL JOSE MARIA VERGARA Y VERGARA"/>
    <n v="1"/>
    <n v="9.6716149347728297"/>
    <n v="0.67736038418573408"/>
    <n v="8.5621280101684405E-2"/>
    <n v="1.0856212801016845"/>
    <n v="413"/>
    <n v="0"/>
    <n v="0"/>
    <n v="14"/>
    <n v="17"/>
    <n v="76"/>
    <n v="74"/>
    <n v="0"/>
    <n v="168"/>
    <n v="0"/>
    <n v="64"/>
    <n v="0"/>
    <n v="0"/>
    <n v="408"/>
    <n v="0"/>
    <n v="0"/>
    <n v="9"/>
    <n v="17"/>
    <n v="76"/>
    <n v="74"/>
    <n v="0"/>
    <n v="168"/>
    <n v="0"/>
    <n v="64"/>
    <n v="0"/>
    <n v="0"/>
    <n v="92671"/>
    <n v="81839"/>
    <n v="122758"/>
    <n v="150439"/>
    <n v="114333"/>
    <n v="99892"/>
    <n v="152848"/>
    <n v="184139"/>
    <n v="1710295.3640211544"/>
    <n v="21500770.706022505"/>
    <n v="8529196.6145742461"/>
    <n v="0"/>
    <n v="1737712.7294501225"/>
    <n v="8241810.9493057271"/>
    <n v="0"/>
    <n v="0"/>
    <n v="41719786"/>
    <n v="342059.07280423091"/>
    <n v="4300154.1412045006"/>
    <n v="1705839.3229148493"/>
    <n v="0"/>
    <n v="223420.20807215862"/>
    <n v="1648362.1898611456"/>
    <n v="0"/>
    <n v="0"/>
    <n v="8219835"/>
    <n v="49939621"/>
    <n v="120919.17917675545"/>
    <n v="1"/>
    <n v="0"/>
    <n v="0"/>
    <n v="1"/>
    <n v="24249724"/>
    <n v="26326016.41099254"/>
    <n v="26326016"/>
    <n v="31"/>
    <n v="1"/>
    <n v="0"/>
    <n v="1.0769230769230769"/>
    <n v="0.75555555555555554"/>
    <n v="1.8324786324786324"/>
    <n v="1.8324786324786324"/>
    <n v="2"/>
    <n v="6660438"/>
    <n v="32986454"/>
    <n v="82926075"/>
  </r>
  <r>
    <x v="10"/>
    <n v="3785"/>
    <x v="34"/>
    <x v="390"/>
    <x v="390"/>
    <x v="381"/>
    <n v="12207"/>
    <n v="125099000101"/>
    <s v="25099125099000101"/>
    <s v="INSTITUCION EDUCATIVA DEPARTAMENTAL NUESTRA SEÑORA DE LA GRACIA"/>
    <n v="1"/>
    <n v="5.3351289754480469"/>
    <n v="0.37365062989605191"/>
    <n v="3.9670508418184036E-2"/>
    <n v="1.0396705084181841"/>
    <n v="1365"/>
    <n v="0"/>
    <n v="0"/>
    <n v="2"/>
    <n v="95"/>
    <n v="14"/>
    <n v="562"/>
    <n v="19"/>
    <n v="471"/>
    <n v="0"/>
    <n v="0"/>
    <n v="0"/>
    <n v="202"/>
    <n v="202"/>
    <n v="0"/>
    <n v="0"/>
    <n v="0"/>
    <n v="0"/>
    <n v="0"/>
    <n v="0"/>
    <n v="0"/>
    <n v="0"/>
    <n v="0"/>
    <n v="0"/>
    <n v="0"/>
    <n v="202"/>
    <n v="92671"/>
    <n v="81839"/>
    <n v="122758"/>
    <n v="150439"/>
    <n v="114333"/>
    <n v="99892"/>
    <n v="152848"/>
    <n v="184139"/>
    <n v="9152994.0401340462"/>
    <n v="87893419.364804149"/>
    <n v="0"/>
    <n v="31594212.306416485"/>
    <n v="237737.29647795248"/>
    <n v="3427207.2920880052"/>
    <n v="0"/>
    <n v="0"/>
    <n v="132305570"/>
    <n v="0"/>
    <n v="0"/>
    <n v="0"/>
    <n v="6318842.4612832973"/>
    <n v="0"/>
    <n v="0"/>
    <n v="0"/>
    <n v="0"/>
    <n v="6318842"/>
    <n v="138624412"/>
    <n v="101556.34578754578"/>
    <n v="1"/>
    <n v="0"/>
    <n v="0"/>
    <n v="1"/>
    <n v="24249724"/>
    <n v="25211722.88008064"/>
    <n v="25211723"/>
    <n v="97"/>
    <n v="1"/>
    <n v="0"/>
    <n v="0.15384615384615385"/>
    <n v="4.2222222222222223"/>
    <n v="4.3760683760683765"/>
    <n v="4"/>
    <n v="4"/>
    <n v="6660438"/>
    <n v="31872161"/>
    <n v="170496573"/>
  </r>
  <r>
    <x v="10"/>
    <n v="3785"/>
    <x v="34"/>
    <x v="391"/>
    <x v="391"/>
    <x v="382"/>
    <n v="18968"/>
    <n v="125120000010"/>
    <s v="25120125120000010"/>
    <s v="INSTITUCION EDUCATIVA DEPARTAMENTAL INTEGRADA DE CABRERA"/>
    <n v="1"/>
    <n v="10.304449648711945"/>
    <n v="0.72168154128832884"/>
    <n v="9.2326996141437787E-2"/>
    <n v="1.0923269961414377"/>
    <n v="753"/>
    <n v="19"/>
    <n v="0"/>
    <n v="36"/>
    <n v="11"/>
    <n v="210"/>
    <n v="103"/>
    <n v="0"/>
    <n v="259"/>
    <n v="0"/>
    <n v="0"/>
    <n v="0"/>
    <n v="115"/>
    <n v="374"/>
    <n v="0"/>
    <n v="0"/>
    <n v="0"/>
    <n v="0"/>
    <n v="0"/>
    <n v="0"/>
    <n v="0"/>
    <n v="259"/>
    <n v="0"/>
    <n v="0"/>
    <n v="0"/>
    <n v="115"/>
    <n v="92671"/>
    <n v="81839"/>
    <n v="122758"/>
    <n v="150439"/>
    <n v="114333"/>
    <n v="99892"/>
    <n v="152848"/>
    <n v="184139"/>
    <n v="1113497.3856536548"/>
    <n v="32360971.55147332"/>
    <n v="0"/>
    <n v="18897786.811840001"/>
    <n v="6868896.2347411448"/>
    <n v="22914092.942697704"/>
    <n v="0"/>
    <n v="0"/>
    <n v="82155245"/>
    <n v="0"/>
    <n v="4630658.360127951"/>
    <n v="0"/>
    <n v="3779557.3623680002"/>
    <n v="0"/>
    <n v="0"/>
    <n v="0"/>
    <n v="0"/>
    <n v="8410216"/>
    <n v="90565461"/>
    <n v="120272.85657370518"/>
    <n v="1"/>
    <n v="0"/>
    <n v="1"/>
    <n v="1"/>
    <n v="24249724"/>
    <n v="26488628.174178928"/>
    <n v="26488628"/>
    <n v="66"/>
    <n v="1"/>
    <n v="0"/>
    <n v="4.2307692307692308"/>
    <n v="0.48888888888888887"/>
    <n v="4.7196581196581198"/>
    <n v="4"/>
    <n v="4"/>
    <n v="6660438"/>
    <n v="33149066"/>
    <n v="123714527"/>
  </r>
  <r>
    <x v="10"/>
    <n v="3785"/>
    <x v="34"/>
    <x v="392"/>
    <x v="392"/>
    <x v="383"/>
    <n v="19549"/>
    <n v="125123000134"/>
    <s v="25123125123000134"/>
    <s v="INSTITUCIÓN EDUCATIVA DEPARTAMENTAL ALFONSO LÓPEZ PUMAREJO"/>
    <n v="1"/>
    <n v="9.3881515053415345"/>
    <n v="0.65750776404348088"/>
    <n v="8.2617612282027117E-2"/>
    <n v="1.082617612282027"/>
    <n v="763"/>
    <n v="0"/>
    <n v="0"/>
    <n v="25"/>
    <n v="41"/>
    <n v="110"/>
    <n v="240"/>
    <n v="0"/>
    <n v="263"/>
    <n v="0"/>
    <n v="84"/>
    <n v="0"/>
    <n v="0"/>
    <n v="84"/>
    <n v="0"/>
    <n v="0"/>
    <n v="0"/>
    <n v="0"/>
    <n v="0"/>
    <n v="0"/>
    <n v="0"/>
    <n v="0"/>
    <n v="0"/>
    <n v="84"/>
    <n v="0"/>
    <n v="0"/>
    <n v="92671"/>
    <n v="81839"/>
    <n v="122758"/>
    <n v="150439"/>
    <n v="114333"/>
    <n v="99892"/>
    <n v="152848"/>
    <n v="184139"/>
    <n v="4113417.5266592968"/>
    <n v="44565972.414089054"/>
    <n v="11163597.719275434"/>
    <n v="0"/>
    <n v="3094472.9866260248"/>
    <n v="11895932.237868387"/>
    <n v="0"/>
    <n v="0"/>
    <n v="74833393"/>
    <n v="0"/>
    <n v="0"/>
    <n v="2232719.5438550869"/>
    <n v="0"/>
    <n v="0"/>
    <n v="0"/>
    <n v="0"/>
    <n v="0"/>
    <n v="2232720"/>
    <n v="77066113"/>
    <n v="101004.07994757536"/>
    <n v="1"/>
    <n v="0"/>
    <n v="0"/>
    <n v="1"/>
    <n v="24249724"/>
    <n v="26253178.295378167"/>
    <n v="26253178"/>
    <n v="66"/>
    <n v="1"/>
    <n v="0"/>
    <n v="1.9230769230769231"/>
    <n v="1.8222222222222222"/>
    <n v="3.7452991452991453"/>
    <n v="3.7452991452991453"/>
    <n v="4"/>
    <n v="6660438"/>
    <n v="32913616"/>
    <n v="109979729"/>
  </r>
  <r>
    <x v="10"/>
    <n v="3785"/>
    <x v="34"/>
    <x v="393"/>
    <x v="393"/>
    <x v="384"/>
    <n v="19563"/>
    <n v="125126000232"/>
    <s v="25126125126000232"/>
    <s v="INSTITUCION EDUCATIVA DEPARTAMENTAL POMPILIO MARTINEZ"/>
    <n v="1"/>
    <n v="3.2048575756823205"/>
    <n v="0.22445512702535306"/>
    <n v="1.7097481402141929E-2"/>
    <n v="1.0170974814021418"/>
    <n v="1157"/>
    <n v="0"/>
    <n v="0"/>
    <n v="0"/>
    <n v="80"/>
    <n v="0"/>
    <n v="505"/>
    <n v="0"/>
    <n v="425"/>
    <n v="0"/>
    <n v="0"/>
    <n v="0"/>
    <n v="147"/>
    <n v="1157"/>
    <n v="0"/>
    <n v="0"/>
    <n v="0"/>
    <n v="80"/>
    <n v="0"/>
    <n v="505"/>
    <n v="0"/>
    <n v="425"/>
    <n v="0"/>
    <n v="0"/>
    <n v="0"/>
    <n v="147"/>
    <n v="92671"/>
    <n v="81839"/>
    <n v="122758"/>
    <n v="150439"/>
    <n v="114333"/>
    <n v="99892"/>
    <n v="152848"/>
    <n v="184139"/>
    <n v="7540435.2559214309"/>
    <n v="77411563.925836995"/>
    <n v="0"/>
    <n v="22492635.816684552"/>
    <n v="0"/>
    <n v="0"/>
    <n v="0"/>
    <n v="0"/>
    <n v="107444635"/>
    <n v="1508087.0511842861"/>
    <n v="15482312.7851674"/>
    <n v="0"/>
    <n v="4498527.1633369112"/>
    <n v="0"/>
    <n v="0"/>
    <n v="0"/>
    <n v="0"/>
    <n v="21488927"/>
    <n v="128933562"/>
    <n v="111437.82368193605"/>
    <n v="0"/>
    <n v="0"/>
    <n v="0"/>
    <n v="0"/>
    <n v="19701352"/>
    <n v="20038195.499417052"/>
    <n v="20038195"/>
    <n v="80"/>
    <n v="1"/>
    <n v="0"/>
    <n v="0"/>
    <n v="3.5555555555555554"/>
    <n v="3.5555555555555554"/>
    <n v="3.5555555555555554"/>
    <n v="4"/>
    <n v="6660438"/>
    <n v="26698633"/>
    <n v="155632195"/>
  </r>
  <r>
    <x v="10"/>
    <n v="3785"/>
    <x v="34"/>
    <x v="393"/>
    <x v="393"/>
    <x v="384"/>
    <n v="19552"/>
    <n v="125126000313"/>
    <s v="25126125126000313"/>
    <s v="INSTITUCION EDUCATIVA DEPARTAMENTAL RURAL SAN GABRIEL"/>
    <n v="1"/>
    <n v="3.2048575756823205"/>
    <n v="0.22445512702535306"/>
    <n v="1.7097481402141929E-2"/>
    <n v="1.0170974814021418"/>
    <n v="1234"/>
    <n v="0"/>
    <n v="0"/>
    <n v="76"/>
    <n v="0"/>
    <n v="522"/>
    <n v="0"/>
    <n v="432"/>
    <n v="0"/>
    <n v="0"/>
    <n v="0"/>
    <n v="204"/>
    <n v="0"/>
    <n v="204"/>
    <n v="0"/>
    <n v="0"/>
    <n v="0"/>
    <n v="0"/>
    <n v="0"/>
    <n v="0"/>
    <n v="0"/>
    <n v="0"/>
    <n v="0"/>
    <n v="0"/>
    <n v="204"/>
    <n v="0"/>
    <n v="92671"/>
    <n v="81839"/>
    <n v="122758"/>
    <n v="150439"/>
    <n v="114333"/>
    <n v="99892"/>
    <n v="152848"/>
    <n v="184139"/>
    <n v="0"/>
    <n v="0"/>
    <n v="0"/>
    <n v="0"/>
    <n v="8837873.2819274832"/>
    <n v="96926306.13806051"/>
    <n v="0"/>
    <n v="38206611.878093436"/>
    <n v="143970791"/>
    <n v="0"/>
    <n v="0"/>
    <n v="0"/>
    <n v="0"/>
    <n v="0"/>
    <n v="0"/>
    <n v="0"/>
    <n v="7641322.3756186869"/>
    <n v="7641322"/>
    <n v="151612113"/>
    <n v="122862.32820097245"/>
    <n v="1"/>
    <n v="0"/>
    <n v="0"/>
    <n v="1"/>
    <n v="24249724"/>
    <n v="24664333.205097072"/>
    <n v="24664333"/>
    <n v="76"/>
    <n v="0"/>
    <n v="1"/>
    <n v="5.8461538461538458"/>
    <n v="0"/>
    <n v="5.8461538461538458"/>
    <n v="4"/>
    <n v="4"/>
    <n v="26641753"/>
    <n v="51306086"/>
    <n v="202918199"/>
  </r>
  <r>
    <x v="10"/>
    <n v="3785"/>
    <x v="34"/>
    <x v="394"/>
    <x v="394"/>
    <x v="385"/>
    <n v="19629"/>
    <n v="125148000481"/>
    <s v="25148125148000481"/>
    <s v="INSTITUCION EDUCATIVA DEPARTAMENTAL SANTA GEMMA DE GALGANI"/>
    <n v="1"/>
    <n v="29.183713228131698"/>
    <n v="2.0439080068315283"/>
    <n v="0.2923776220232332"/>
    <n v="1.2923776220232333"/>
    <n v="810"/>
    <n v="0"/>
    <n v="0"/>
    <n v="11"/>
    <n v="36"/>
    <n v="87"/>
    <n v="212"/>
    <n v="0"/>
    <n v="338"/>
    <n v="0"/>
    <n v="126"/>
    <n v="0"/>
    <n v="0"/>
    <n v="464"/>
    <n v="0"/>
    <n v="0"/>
    <n v="0"/>
    <n v="0"/>
    <n v="0"/>
    <n v="0"/>
    <n v="0"/>
    <n v="338"/>
    <n v="0"/>
    <n v="126"/>
    <n v="0"/>
    <n v="0"/>
    <n v="92671"/>
    <n v="81839"/>
    <n v="122758"/>
    <n v="150439"/>
    <n v="114333"/>
    <n v="99892"/>
    <n v="152848"/>
    <n v="184139"/>
    <n v="4311573.3579785414"/>
    <n v="58171790.714817666"/>
    <n v="19989861.207665335"/>
    <n v="0"/>
    <n v="1625375.5172466056"/>
    <n v="11231542.131465599"/>
    <n v="0"/>
    <n v="0"/>
    <n v="95330143"/>
    <n v="0"/>
    <n v="7149841.9133121353"/>
    <n v="3997972.2415330675"/>
    <n v="0"/>
    <n v="0"/>
    <n v="0"/>
    <n v="0"/>
    <n v="0"/>
    <n v="11147814"/>
    <n v="106477957"/>
    <n v="131454.26790123456"/>
    <n v="1"/>
    <n v="0"/>
    <n v="0"/>
    <n v="1"/>
    <n v="24249724"/>
    <n v="31339800.637839727"/>
    <n v="31339801"/>
    <n v="47"/>
    <n v="1"/>
    <n v="0"/>
    <n v="0.84615384615384615"/>
    <n v="1.6"/>
    <n v="2.4461538461538463"/>
    <n v="2.4461538461538463"/>
    <n v="3"/>
    <n v="6660438"/>
    <n v="38000239"/>
    <n v="144478196"/>
  </r>
  <r>
    <x v="10"/>
    <n v="3785"/>
    <x v="34"/>
    <x v="395"/>
    <x v="395"/>
    <x v="386"/>
    <n v="19622"/>
    <n v="125151000531"/>
    <s v="25151125151000531"/>
    <s v="INSTITUCION EDUCATIVA  DEPARTAMENTAL URBANA"/>
    <n v="1"/>
    <n v="7.5218658892128278"/>
    <n v="0.52680074660462517"/>
    <n v="6.2841861813257266E-2"/>
    <n v="1.0628418618132573"/>
    <n v="1548"/>
    <n v="0"/>
    <n v="5"/>
    <n v="0"/>
    <n v="108"/>
    <n v="0"/>
    <n v="605"/>
    <n v="0"/>
    <n v="623"/>
    <n v="0"/>
    <n v="20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129891.85389889"/>
    <n v="106813791.77833238"/>
    <n v="27007774.643401671"/>
    <n v="0"/>
    <n v="0"/>
    <n v="0"/>
    <n v="0"/>
    <n v="0"/>
    <n v="144951458"/>
    <n v="0"/>
    <n v="0"/>
    <n v="0"/>
    <n v="0"/>
    <n v="0"/>
    <n v="0"/>
    <n v="0"/>
    <n v="0"/>
    <n v="0"/>
    <n v="144951458"/>
    <n v="93637.892764857883"/>
    <n v="0"/>
    <n v="0"/>
    <n v="0"/>
    <n v="0"/>
    <n v="19701352"/>
    <n v="20939421.639918342"/>
    <n v="20939422"/>
    <n v="113"/>
    <n v="1"/>
    <n v="0"/>
    <n v="0"/>
    <n v="5.0222222222222221"/>
    <n v="5.0222222222222221"/>
    <n v="4"/>
    <n v="4"/>
    <n v="6660438"/>
    <n v="27599860"/>
    <n v="172551318"/>
  </r>
  <r>
    <x v="10"/>
    <n v="3785"/>
    <x v="34"/>
    <x v="396"/>
    <x v="396"/>
    <x v="387"/>
    <n v="19626"/>
    <n v="125154000248"/>
    <s v="25154125154000248"/>
    <s v="INSTITUCION EDUCATIVA DEPARTAMENTAL CARMEN DE CARUPA"/>
    <n v="1"/>
    <n v="13.023890784982935"/>
    <n v="0.91214008469168795"/>
    <n v="0.12114305133718992"/>
    <n v="1.1211430513371898"/>
    <n v="726"/>
    <n v="0"/>
    <n v="0"/>
    <n v="26"/>
    <n v="30"/>
    <n v="141"/>
    <n v="169"/>
    <n v="0"/>
    <n v="266"/>
    <n v="0"/>
    <n v="0"/>
    <n v="0"/>
    <n v="94"/>
    <n v="94"/>
    <n v="0"/>
    <n v="0"/>
    <n v="0"/>
    <n v="0"/>
    <n v="0"/>
    <n v="0"/>
    <n v="0"/>
    <n v="0"/>
    <n v="0"/>
    <n v="0"/>
    <n v="0"/>
    <n v="94"/>
    <n v="92671"/>
    <n v="81839"/>
    <n v="122758"/>
    <n v="150439"/>
    <n v="114333"/>
    <n v="99892"/>
    <n v="152848"/>
    <n v="184139"/>
    <n v="3116923.4313140614"/>
    <n v="39912653.387597159"/>
    <n v="0"/>
    <n v="15854382.113010857"/>
    <n v="3332774.8607019079"/>
    <n v="15791044.257468615"/>
    <n v="0"/>
    <n v="0"/>
    <n v="78007778"/>
    <n v="0"/>
    <n v="0"/>
    <n v="0"/>
    <n v="3170876.4226021715"/>
    <n v="0"/>
    <n v="0"/>
    <n v="0"/>
    <n v="0"/>
    <n v="3170876"/>
    <n v="81178654"/>
    <n v="111816.32782369146"/>
    <n v="1"/>
    <n v="0"/>
    <n v="0"/>
    <n v="1"/>
    <n v="24249724"/>
    <n v="27187409.559444685"/>
    <n v="27187410"/>
    <n v="56"/>
    <n v="1"/>
    <n v="0"/>
    <n v="2"/>
    <n v="1.3333333333333333"/>
    <n v="3.333333333333333"/>
    <n v="3.333333333333333"/>
    <n v="4"/>
    <n v="6660438"/>
    <n v="33847848"/>
    <n v="115026502"/>
  </r>
  <r>
    <x v="10"/>
    <n v="3785"/>
    <x v="34"/>
    <x v="397"/>
    <x v="397"/>
    <x v="388"/>
    <n v="19666"/>
    <n v="125168000216"/>
    <s v="25168125168000216"/>
    <s v="INSTITUCION EDUCATIVA DEPARTAMENTAL FRAY JOSE LEDO"/>
    <n v="1"/>
    <n v="14.775804995486007"/>
    <n v="1.0348369962922821"/>
    <n v="0.13970688635268275"/>
    <n v="1.1397068863526827"/>
    <n v="429"/>
    <n v="0"/>
    <n v="0"/>
    <n v="19"/>
    <n v="11"/>
    <n v="112"/>
    <n v="70"/>
    <n v="0"/>
    <n v="155"/>
    <n v="0"/>
    <n v="62"/>
    <n v="0"/>
    <n v="0"/>
    <n v="62"/>
    <n v="0"/>
    <n v="0"/>
    <n v="0"/>
    <n v="0"/>
    <n v="0"/>
    <n v="0"/>
    <n v="0"/>
    <n v="0"/>
    <n v="0"/>
    <n v="62"/>
    <n v="0"/>
    <n v="0"/>
    <n v="92671"/>
    <n v="81839"/>
    <n v="122758"/>
    <n v="150439"/>
    <n v="114333"/>
    <n v="99892"/>
    <n v="152848"/>
    <n v="184139"/>
    <n v="1161795.545517084"/>
    <n v="20986306.171248868"/>
    <n v="8674304.5532027222"/>
    <n v="0"/>
    <n v="2475816.0413098643"/>
    <n v="12750931.232652724"/>
    <n v="0"/>
    <n v="0"/>
    <n v="46049154"/>
    <n v="0"/>
    <n v="0"/>
    <n v="1734860.9106405447"/>
    <n v="0"/>
    <n v="0"/>
    <n v="0"/>
    <n v="0"/>
    <n v="0"/>
    <n v="1734861"/>
    <n v="47784015"/>
    <n v="111384.65034965034"/>
    <n v="1"/>
    <n v="0"/>
    <n v="1"/>
    <n v="1"/>
    <n v="24249724"/>
    <n v="27637577.43495192"/>
    <n v="27637577"/>
    <n v="30"/>
    <n v="1"/>
    <n v="0"/>
    <n v="1.4615384615384615"/>
    <n v="0.48888888888888887"/>
    <n v="1.9504273504273504"/>
    <n v="1.9504273504273504"/>
    <n v="2"/>
    <n v="6660438"/>
    <n v="34298015"/>
    <n v="82082030"/>
  </r>
  <r>
    <x v="10"/>
    <n v="10904"/>
    <x v="35"/>
    <x v="398"/>
    <x v="398"/>
    <x v="389"/>
    <n v="130728"/>
    <n v="125175000051"/>
    <s v="25175125175000051"/>
    <s v="INSTITUCION EDUCATIVA LAURA VICUÑA"/>
    <n v="1"/>
    <n v="3.0375991239039091"/>
    <n v="0.21274102861272876"/>
    <n v="1.5325158142734387E-2"/>
    <n v="1.0153251581427345"/>
    <n v="1190"/>
    <n v="0"/>
    <n v="0"/>
    <n v="0"/>
    <n v="78"/>
    <n v="0"/>
    <n v="505"/>
    <n v="0"/>
    <n v="408"/>
    <n v="0"/>
    <n v="1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339113.4229591368"/>
    <n v="75864087.598543093"/>
    <n v="24803217.866893873"/>
    <n v="0"/>
    <n v="0"/>
    <n v="0"/>
    <n v="0"/>
    <n v="0"/>
    <n v="108006419"/>
    <n v="0"/>
    <n v="0"/>
    <n v="0"/>
    <n v="0"/>
    <n v="0"/>
    <n v="0"/>
    <n v="0"/>
    <n v="0"/>
    <n v="0"/>
    <n v="108006419"/>
    <n v="90761.696638655456"/>
    <n v="0"/>
    <n v="0"/>
    <n v="0"/>
    <n v="0"/>
    <n v="19701352"/>
    <n v="20003278.335025679"/>
    <n v="20003278"/>
    <n v="78"/>
    <n v="1"/>
    <n v="0"/>
    <n v="0"/>
    <n v="3.4666666666666668"/>
    <n v="3.4666666666666668"/>
    <n v="3.4666666666666668"/>
    <n v="4"/>
    <n v="6660438"/>
    <n v="26663716"/>
    <n v="134670135"/>
  </r>
  <r>
    <x v="10"/>
    <n v="10904"/>
    <x v="35"/>
    <x v="398"/>
    <x v="398"/>
    <x v="389"/>
    <n v="11537"/>
    <n v="125175000299"/>
    <s v="25175125175000299"/>
    <s v="INSTITUCION EDUCATIVA JOSE JOAQUIN CASAS"/>
    <n v="1"/>
    <n v="3.0375991239039091"/>
    <n v="0.21274102861272876"/>
    <n v="1.5325158142734387E-2"/>
    <n v="1.0153251581427345"/>
    <n v="1194"/>
    <n v="0"/>
    <n v="34"/>
    <n v="0"/>
    <n v="54"/>
    <n v="0"/>
    <n v="511"/>
    <n v="0"/>
    <n v="423"/>
    <n v="0"/>
    <n v="0"/>
    <n v="0"/>
    <n v="172"/>
    <n v="737"/>
    <n v="0"/>
    <n v="0"/>
    <n v="0"/>
    <n v="54"/>
    <n v="0"/>
    <n v="511"/>
    <n v="0"/>
    <n v="0"/>
    <n v="0"/>
    <n v="0"/>
    <n v="0"/>
    <n v="172"/>
    <n v="92671"/>
    <n v="81839"/>
    <n v="122758"/>
    <n v="150439"/>
    <n v="114333"/>
    <n v="99892"/>
    <n v="152848"/>
    <n v="184139"/>
    <n v="8280025.4002615903"/>
    <n v="77609044.706505194"/>
    <n v="0"/>
    <n v="26272054.252123591"/>
    <n v="0"/>
    <n v="0"/>
    <n v="0"/>
    <n v="0"/>
    <n v="112161124"/>
    <n v="1016184.9354866499"/>
    <n v="8492124.5920822602"/>
    <n v="0"/>
    <n v="5254410.850424719"/>
    <n v="0"/>
    <n v="0"/>
    <n v="0"/>
    <n v="0"/>
    <n v="14762720"/>
    <n v="126923844"/>
    <n v="106301.3768844221"/>
    <n v="0"/>
    <n v="0"/>
    <n v="0"/>
    <n v="0"/>
    <n v="19701352"/>
    <n v="20003278.335025679"/>
    <n v="20003278"/>
    <n v="88"/>
    <n v="0"/>
    <n v="1"/>
    <n v="0"/>
    <n v="3.911111111111111"/>
    <n v="3.911111111111111"/>
    <n v="3.911111111111111"/>
    <n v="4"/>
    <n v="26641753"/>
    <n v="46645031"/>
    <n v="173568875"/>
  </r>
  <r>
    <x v="10"/>
    <n v="10904"/>
    <x v="35"/>
    <x v="398"/>
    <x v="398"/>
    <x v="389"/>
    <n v="11538"/>
    <n v="125175000493"/>
    <s v="25175125175000493"/>
    <s v="INSTITUCION EDUCATIVA DIVERSIFICADO"/>
    <n v="1"/>
    <n v="3.0375991239039091"/>
    <n v="0.21274102861272876"/>
    <n v="1.5325158142734387E-2"/>
    <n v="1.0153251581427345"/>
    <n v="2659"/>
    <n v="0"/>
    <n v="98"/>
    <n v="0"/>
    <n v="133"/>
    <n v="0"/>
    <n v="1078"/>
    <n v="0"/>
    <n v="914"/>
    <n v="0"/>
    <n v="1"/>
    <n v="0"/>
    <n v="43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735066.675686676"/>
    <n v="165521645.66954854"/>
    <n v="124639.28576328581"/>
    <n v="66443858.137638152"/>
    <n v="0"/>
    <n v="0"/>
    <n v="0"/>
    <n v="0"/>
    <n v="253825210"/>
    <n v="0"/>
    <n v="0"/>
    <n v="0"/>
    <n v="0"/>
    <n v="0"/>
    <n v="0"/>
    <n v="0"/>
    <n v="0"/>
    <n v="0"/>
    <n v="253825210"/>
    <n v="95458.89808198571"/>
    <n v="0"/>
    <n v="0"/>
    <n v="0"/>
    <n v="0"/>
    <n v="19701352"/>
    <n v="20003278.335025679"/>
    <n v="20003278"/>
    <n v="231"/>
    <n v="1"/>
    <n v="0"/>
    <n v="0"/>
    <n v="10.266666666666667"/>
    <n v="10.266666666666667"/>
    <n v="4"/>
    <n v="4"/>
    <n v="6660438"/>
    <n v="26663716"/>
    <n v="280488926"/>
  </r>
  <r>
    <x v="10"/>
    <n v="10904"/>
    <x v="35"/>
    <x v="398"/>
    <x v="398"/>
    <x v="389"/>
    <n v="11539"/>
    <n v="125175000523"/>
    <s v="25175125175000523"/>
    <s v="INSTITUCION EDUCATIVA DIOSA CHIA"/>
    <n v="1"/>
    <n v="3.0375991239039091"/>
    <n v="0.21274102861272876"/>
    <n v="1.5325158142734387E-2"/>
    <n v="1.0153251581427345"/>
    <n v="1090"/>
    <n v="66"/>
    <n v="0"/>
    <n v="48"/>
    <n v="0"/>
    <n v="381"/>
    <n v="0"/>
    <n v="395"/>
    <n v="0"/>
    <n v="20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233709.528876392"/>
    <n v="78704139.901022568"/>
    <n v="31038083.954360135"/>
    <n v="0"/>
    <n v="122975933"/>
    <n v="0"/>
    <n v="0"/>
    <n v="0"/>
    <n v="0"/>
    <n v="0"/>
    <n v="0"/>
    <n v="0"/>
    <n v="0"/>
    <n v="0"/>
    <n v="122975933"/>
    <n v="112821.95688073394"/>
    <n v="1"/>
    <n v="0"/>
    <n v="0"/>
    <n v="1"/>
    <n v="24249724"/>
    <n v="24621354.855217665"/>
    <n v="24621355"/>
    <n v="114"/>
    <n v="0"/>
    <n v="1"/>
    <n v="8.7692307692307701"/>
    <n v="0"/>
    <n v="8.7692307692307701"/>
    <n v="4"/>
    <n v="4"/>
    <n v="26641753"/>
    <n v="51263108"/>
    <n v="174239041"/>
  </r>
  <r>
    <x v="10"/>
    <n v="3785"/>
    <x v="34"/>
    <x v="399"/>
    <x v="399"/>
    <x v="390"/>
    <n v="18787"/>
    <n v="125178000168"/>
    <s v="25178125178000168"/>
    <s v="INSTITUCIÓN EDUCATIVA DEPARTAMENTAL PIO X"/>
    <n v="1"/>
    <n v="9.5199443413729128"/>
    <n v="0.66673799566965752"/>
    <n v="8.4014130701503764E-2"/>
    <n v="1.0840141307015037"/>
    <n v="1366"/>
    <n v="0"/>
    <n v="57"/>
    <n v="15"/>
    <n v="85"/>
    <n v="90"/>
    <n v="496"/>
    <n v="0"/>
    <n v="456"/>
    <n v="0"/>
    <n v="1"/>
    <n v="0"/>
    <n v="166"/>
    <n v="1366"/>
    <n v="0"/>
    <n v="57"/>
    <n v="15"/>
    <n v="85"/>
    <n v="90"/>
    <n v="496"/>
    <n v="0"/>
    <n v="456"/>
    <n v="0"/>
    <n v="1"/>
    <n v="0"/>
    <n v="166"/>
    <n v="92671"/>
    <n v="81839"/>
    <n v="122758"/>
    <n v="150439"/>
    <n v="114333"/>
    <n v="99892"/>
    <n v="152848"/>
    <n v="184139"/>
    <n v="14264847.637885945"/>
    <n v="84456330.085241303"/>
    <n v="133071.40665665519"/>
    <n v="27070948.300228182"/>
    <n v="1859078.8140824253"/>
    <n v="9745590.5589631144"/>
    <n v="0"/>
    <n v="0"/>
    <n v="137529867"/>
    <n v="2852969.5275771893"/>
    <n v="16891266.017048262"/>
    <n v="26614.28133133104"/>
    <n v="5414189.6600456359"/>
    <n v="371815.76281648508"/>
    <n v="1949118.1117926228"/>
    <n v="0"/>
    <n v="0"/>
    <n v="27505973"/>
    <n v="165035840"/>
    <n v="120816.86676427526"/>
    <n v="1"/>
    <n v="0"/>
    <n v="0"/>
    <n v="1"/>
    <n v="24249724"/>
    <n v="26287043.48161139"/>
    <n v="26287043"/>
    <n v="157"/>
    <n v="1"/>
    <n v="0"/>
    <n v="1.1538461538461537"/>
    <n v="6.3111111111111109"/>
    <n v="7.4649572649572651"/>
    <n v="4"/>
    <n v="4"/>
    <n v="6660438"/>
    <n v="32947481"/>
    <n v="197983321"/>
  </r>
  <r>
    <x v="10"/>
    <n v="3785"/>
    <x v="34"/>
    <x v="400"/>
    <x v="400"/>
    <x v="391"/>
    <n v="26367"/>
    <n v="125181000322"/>
    <s v="25181125181000322"/>
    <s v="INSTITUCION EDUCATIVA DEPARTAMENTAL IGNACIO PESCADOR"/>
    <n v="1"/>
    <n v="8.2191780821917817"/>
    <n v="0.57563764283334329"/>
    <n v="7.0230801538242793E-2"/>
    <n v="1.0702308015382429"/>
    <n v="841"/>
    <n v="0"/>
    <n v="0"/>
    <n v="13"/>
    <n v="44"/>
    <n v="80"/>
    <n v="329"/>
    <n v="0"/>
    <n v="256"/>
    <n v="0"/>
    <n v="0"/>
    <n v="0"/>
    <n v="119"/>
    <n v="832"/>
    <n v="0"/>
    <n v="0"/>
    <n v="4"/>
    <n v="44"/>
    <n v="80"/>
    <n v="329"/>
    <n v="0"/>
    <n v="256"/>
    <n v="0"/>
    <n v="0"/>
    <n v="0"/>
    <n v="119"/>
    <n v="92671"/>
    <n v="81839"/>
    <n v="122758"/>
    <n v="150439"/>
    <n v="114333"/>
    <n v="99892"/>
    <n v="152848"/>
    <n v="184139"/>
    <n v="4363891.7788114222"/>
    <n v="51238171.861746632"/>
    <n v="0"/>
    <n v="19159529.734760795"/>
    <n v="1590715.077019535"/>
    <n v="8552599.6181806531"/>
    <n v="0"/>
    <n v="0"/>
    <n v="84904908"/>
    <n v="872778.35576228448"/>
    <n v="10247634.372349327"/>
    <n v="0"/>
    <n v="3831905.9469521591"/>
    <n v="97890.158585817553"/>
    <n v="1710519.9236361305"/>
    <n v="0"/>
    <n v="0"/>
    <n v="16760729"/>
    <n v="101665637"/>
    <n v="120886.6076099881"/>
    <n v="1"/>
    <n v="0"/>
    <n v="0"/>
    <n v="1"/>
    <n v="24249724"/>
    <n v="25952801.553601164"/>
    <n v="25952802"/>
    <n v="57"/>
    <n v="1"/>
    <n v="0"/>
    <n v="1"/>
    <n v="1.9555555555555555"/>
    <n v="2.9555555555555557"/>
    <n v="2.9555555555555557"/>
    <n v="3"/>
    <n v="6660438"/>
    <n v="32613240"/>
    <n v="134278877"/>
  </r>
  <r>
    <x v="10"/>
    <n v="3785"/>
    <x v="34"/>
    <x v="401"/>
    <x v="401"/>
    <x v="392"/>
    <n v="18794"/>
    <n v="125183000320"/>
    <s v="25183125183000320"/>
    <s v="INSTITUCION EDUCATIVA DEPARTAMENTAL RUFINO CUERVO"/>
    <n v="1"/>
    <n v="7.7609504869715975"/>
    <n v="0.5435452547434384"/>
    <n v="6.5375277548417474E-2"/>
    <n v="1.0653752775484175"/>
    <n v="1883"/>
    <n v="0"/>
    <n v="24"/>
    <n v="26"/>
    <n v="102"/>
    <n v="155"/>
    <n v="580"/>
    <n v="0"/>
    <n v="747"/>
    <n v="0"/>
    <n v="70"/>
    <n v="0"/>
    <n v="179"/>
    <n v="179"/>
    <n v="0"/>
    <n v="0"/>
    <n v="0"/>
    <n v="0"/>
    <n v="0"/>
    <n v="0"/>
    <n v="0"/>
    <n v="0"/>
    <n v="0"/>
    <n v="0"/>
    <n v="0"/>
    <n v="179"/>
    <n v="92671"/>
    <n v="81839"/>
    <n v="122758"/>
    <n v="150439"/>
    <n v="114333"/>
    <n v="99892"/>
    <n v="152848"/>
    <n v="184139"/>
    <n v="12439903.435556864"/>
    <n v="115700131.21923111"/>
    <n v="9154833.6824902054"/>
    <n v="28689044.456860043"/>
    <n v="3166996.341806524"/>
    <n v="16495482.419854311"/>
    <n v="0"/>
    <n v="0"/>
    <n v="185646392"/>
    <n v="0"/>
    <n v="0"/>
    <n v="0"/>
    <n v="5737808.8913720092"/>
    <n v="0"/>
    <n v="0"/>
    <n v="0"/>
    <n v="0"/>
    <n v="5737809"/>
    <n v="191384201"/>
    <n v="101637.91874668082"/>
    <n v="1"/>
    <n v="0"/>
    <n v="0"/>
    <n v="1"/>
    <n v="24249724"/>
    <n v="25835056.436972521"/>
    <n v="25835056"/>
    <n v="152"/>
    <n v="1"/>
    <n v="0"/>
    <n v="2"/>
    <n v="5.6"/>
    <n v="7.6"/>
    <n v="4"/>
    <n v="4"/>
    <n v="6660438"/>
    <n v="32495494"/>
    <n v="223879695"/>
  </r>
  <r>
    <x v="10"/>
    <n v="3785"/>
    <x v="34"/>
    <x v="401"/>
    <x v="401"/>
    <x v="392"/>
    <n v="18795"/>
    <n v="125183000591"/>
    <s v="25183125183000591"/>
    <s v="INSTITUCION EDUCATIVA DEPARTAMENTAL AGROINDUSTRIAL SANTIAGO DE CHOCONTA"/>
    <n v="1"/>
    <n v="7.7609504869715975"/>
    <n v="0.5435452547434384"/>
    <n v="6.5375277548417474E-2"/>
    <n v="1.0653752775484175"/>
    <n v="1524"/>
    <n v="0"/>
    <n v="0"/>
    <n v="61"/>
    <n v="75"/>
    <n v="338"/>
    <n v="429"/>
    <n v="0"/>
    <n v="456"/>
    <n v="0"/>
    <n v="1"/>
    <n v="0"/>
    <n v="164"/>
    <n v="1497"/>
    <n v="0"/>
    <n v="0"/>
    <n v="57"/>
    <n v="75"/>
    <n v="315"/>
    <n v="429"/>
    <n v="0"/>
    <n v="456"/>
    <n v="0"/>
    <n v="1"/>
    <n v="0"/>
    <n v="164"/>
    <n v="92671"/>
    <n v="81839"/>
    <n v="122758"/>
    <n v="150439"/>
    <n v="114333"/>
    <n v="99892"/>
    <n v="152848"/>
    <n v="184139"/>
    <n v="7404704.4259267049"/>
    <n v="77162483.895267174"/>
    <n v="130783.33832128864"/>
    <n v="26284934.586173449"/>
    <n v="7430260.6480845362"/>
    <n v="35970793.922004886"/>
    <n v="0"/>
    <n v="0"/>
    <n v="154383961"/>
    <n v="1480940.8851853411"/>
    <n v="15432496.779053435"/>
    <n v="26156.667664257729"/>
    <n v="5256986.9172346899"/>
    <n v="1388606.0883305529"/>
    <n v="6704615.4351665908"/>
    <n v="0"/>
    <n v="0"/>
    <n v="30289803"/>
    <n v="184673764"/>
    <n v="121177.01049868767"/>
    <n v="1"/>
    <n v="0"/>
    <n v="0"/>
    <n v="1"/>
    <n v="24249724"/>
    <n v="25835056.436972521"/>
    <n v="25835056"/>
    <n v="136"/>
    <n v="1"/>
    <n v="0"/>
    <n v="4.6923076923076925"/>
    <n v="3.3333333333333335"/>
    <n v="8.0256410256410255"/>
    <n v="4"/>
    <n v="4"/>
    <n v="6660438"/>
    <n v="32495494"/>
    <n v="217169258"/>
  </r>
  <r>
    <x v="10"/>
    <n v="3785"/>
    <x v="34"/>
    <x v="402"/>
    <x v="402"/>
    <x v="393"/>
    <n v="19438"/>
    <n v="125200000274"/>
    <s v="25200125200000274"/>
    <s v="INSTITUCION EDUCATIVA DEPARTAMENTAL LAS VILLAS"/>
    <n v="1"/>
    <n v="3.5959809624537282"/>
    <n v="0.2518478105962203"/>
    <n v="2.1241948054216309E-2"/>
    <n v="1.0212419480542163"/>
    <n v="1069"/>
    <n v="0"/>
    <n v="0"/>
    <n v="12"/>
    <n v="91"/>
    <n v="69"/>
    <n v="353"/>
    <n v="0"/>
    <n v="382"/>
    <n v="0"/>
    <n v="0"/>
    <n v="0"/>
    <n v="162"/>
    <n v="162"/>
    <n v="0"/>
    <n v="0"/>
    <n v="0"/>
    <n v="0"/>
    <n v="0"/>
    <n v="0"/>
    <n v="0"/>
    <n v="0"/>
    <n v="0"/>
    <n v="0"/>
    <n v="0"/>
    <n v="162"/>
    <n v="92671"/>
    <n v="81839"/>
    <n v="122758"/>
    <n v="150439"/>
    <n v="114333"/>
    <n v="99892"/>
    <n v="152848"/>
    <n v="184139"/>
    <n v="8612195.6437000372"/>
    <n v="61429403.543304622"/>
    <n v="0"/>
    <n v="24888808.022579174"/>
    <n v="1401139.8677625926"/>
    <n v="7038959.1465771925"/>
    <n v="0"/>
    <n v="0"/>
    <n v="103370506"/>
    <n v="0"/>
    <n v="0"/>
    <n v="0"/>
    <n v="4977761.6045158356"/>
    <n v="0"/>
    <n v="0"/>
    <n v="0"/>
    <n v="0"/>
    <n v="4977762"/>
    <n v="108348268"/>
    <n v="101354.78765201122"/>
    <n v="1"/>
    <n v="0"/>
    <n v="0"/>
    <n v="1"/>
    <n v="24249724"/>
    <n v="24764835.377537083"/>
    <n v="24764835"/>
    <n v="103"/>
    <n v="1"/>
    <n v="0"/>
    <n v="0.92307692307692313"/>
    <n v="4.0444444444444443"/>
    <n v="4.9675213675213676"/>
    <n v="4"/>
    <n v="4"/>
    <n v="6660438"/>
    <n v="31425273"/>
    <n v="139773541"/>
  </r>
  <r>
    <x v="10"/>
    <n v="3785"/>
    <x v="34"/>
    <x v="403"/>
    <x v="403"/>
    <x v="394"/>
    <n v="19453"/>
    <n v="125214000099"/>
    <s v="25214125214000099"/>
    <s v="INSTITUCION EDUCATIVA DEPARTAMENTAL ENRIQUE PARDO PARRA"/>
    <n v="1"/>
    <n v="4.11618416018365"/>
    <n v="0.28828071660472071"/>
    <n v="2.6754185057201185E-2"/>
    <n v="1.0267541850572013"/>
    <n v="1850"/>
    <n v="0"/>
    <n v="0"/>
    <n v="71"/>
    <n v="99"/>
    <n v="424"/>
    <n v="475"/>
    <n v="0"/>
    <n v="528"/>
    <n v="0"/>
    <n v="253"/>
    <n v="0"/>
    <n v="0"/>
    <n v="1850"/>
    <n v="0"/>
    <n v="0"/>
    <n v="71"/>
    <n v="99"/>
    <n v="424"/>
    <n v="475"/>
    <n v="0"/>
    <n v="528"/>
    <n v="0"/>
    <n v="253"/>
    <n v="0"/>
    <n v="0"/>
    <n v="92671"/>
    <n v="81839"/>
    <n v="122758"/>
    <n v="150439"/>
    <n v="114333"/>
    <n v="99892"/>
    <n v="152848"/>
    <n v="184139"/>
    <n v="9419883.371260155"/>
    <n v="84280621.358148992"/>
    <n v="31888699.433060735"/>
    <n v="0"/>
    <n v="8334823.9230502946"/>
    <n v="43487360.318783194"/>
    <n v="0"/>
    <n v="0"/>
    <n v="177411388"/>
    <n v="1883976.6742520309"/>
    <n v="16856124.271629799"/>
    <n v="6377739.886612148"/>
    <n v="0"/>
    <n v="1666964.7846100591"/>
    <n v="8697472.0637566391"/>
    <n v="0"/>
    <n v="0"/>
    <n v="35482278"/>
    <n v="212893666"/>
    <n v="115077.65729729729"/>
    <n v="1"/>
    <n v="0"/>
    <n v="0"/>
    <n v="1"/>
    <n v="24249724"/>
    <n v="24898505.603482056"/>
    <n v="24898506"/>
    <n v="170"/>
    <n v="1"/>
    <n v="0"/>
    <n v="5.4615384615384617"/>
    <n v="4.4000000000000004"/>
    <n v="9.861538461538462"/>
    <n v="4"/>
    <n v="4"/>
    <n v="6660438"/>
    <n v="31558944"/>
    <n v="244452610"/>
  </r>
  <r>
    <x v="10"/>
    <n v="3785"/>
    <x v="34"/>
    <x v="404"/>
    <x v="404"/>
    <x v="395"/>
    <n v="16819"/>
    <n v="125224000194"/>
    <s v="25224125224000194"/>
    <s v="INSTITUCION EDUCATIVA DEPARTAMENTAL DIVINO SALVADOR"/>
    <n v="1"/>
    <n v="11.496715224221651"/>
    <n v="0.80518294965965465"/>
    <n v="0.10496061787115603"/>
    <n v="1.104960617871156"/>
    <n v="827"/>
    <n v="3"/>
    <n v="0"/>
    <n v="15"/>
    <n v="40"/>
    <n v="99"/>
    <n v="282"/>
    <n v="0"/>
    <n v="302"/>
    <n v="0"/>
    <n v="1"/>
    <n v="0"/>
    <n v="85"/>
    <n v="86"/>
    <n v="0"/>
    <n v="0"/>
    <n v="0"/>
    <n v="0"/>
    <n v="0"/>
    <n v="0"/>
    <n v="0"/>
    <n v="0"/>
    <n v="0"/>
    <n v="1"/>
    <n v="0"/>
    <n v="85"/>
    <n v="92671"/>
    <n v="81839"/>
    <n v="122758"/>
    <n v="150439"/>
    <n v="114333"/>
    <n v="99892"/>
    <n v="152848"/>
    <n v="184139"/>
    <n v="4095912.2167495159"/>
    <n v="52810461.251479201"/>
    <n v="135642.75552862737"/>
    <n v="14129479.4833131"/>
    <n v="2274002.3218151317"/>
    <n v="10927295.877998166"/>
    <n v="0"/>
    <n v="0"/>
    <n v="84372794"/>
    <n v="0"/>
    <n v="0"/>
    <n v="27128.551105725473"/>
    <n v="2825895.8966626204"/>
    <n v="0"/>
    <n v="0"/>
    <n v="0"/>
    <n v="0"/>
    <n v="2853024"/>
    <n v="87225818"/>
    <n v="105472.57315598549"/>
    <n v="1"/>
    <n v="0"/>
    <n v="0"/>
    <n v="1"/>
    <n v="24249724"/>
    <n v="26794990.014245"/>
    <n v="26794990"/>
    <n v="58"/>
    <n v="1"/>
    <n v="0"/>
    <n v="1.3846153846153846"/>
    <n v="1.7777777777777777"/>
    <n v="3.1623931623931623"/>
    <n v="3.1623931623931623"/>
    <n v="4"/>
    <n v="6660438"/>
    <n v="33455428"/>
    <n v="120681246"/>
  </r>
  <r>
    <x v="10"/>
    <n v="3785"/>
    <x v="34"/>
    <x v="405"/>
    <x v="405"/>
    <x v="396"/>
    <n v="16821"/>
    <n v="125245000291"/>
    <s v="25245125245000291"/>
    <s v="INSTITUCIÓN EDUCATIVA DEPARTAMENTAL  EL TEQUENDAMA"/>
    <n v="1"/>
    <n v="6.7557370500244129"/>
    <n v="0.47314421371448229"/>
    <n v="5.4723719220406912E-2"/>
    <n v="1.0547237192204069"/>
    <n v="1882"/>
    <n v="0"/>
    <n v="0"/>
    <n v="35"/>
    <n v="114"/>
    <n v="235"/>
    <n v="646"/>
    <n v="0"/>
    <n v="613"/>
    <n v="0"/>
    <n v="239"/>
    <n v="0"/>
    <n v="0"/>
    <n v="239"/>
    <n v="0"/>
    <n v="0"/>
    <n v="0"/>
    <n v="0"/>
    <n v="0"/>
    <n v="0"/>
    <n v="0"/>
    <n v="0"/>
    <n v="0"/>
    <n v="239"/>
    <n v="0"/>
    <n v="0"/>
    <n v="92671"/>
    <n v="81839"/>
    <n v="122758"/>
    <n v="150439"/>
    <n v="114333"/>
    <n v="99892"/>
    <n v="152848"/>
    <n v="184139"/>
    <n v="11142622.403361673"/>
    <n v="108673775.88171411"/>
    <n v="30944710.063450031"/>
    <n v="0"/>
    <n v="4220640.4446369372"/>
    <n v="24759238.513685748"/>
    <n v="0"/>
    <n v="0"/>
    <n v="179740987"/>
    <n v="0"/>
    <n v="0"/>
    <n v="6188942.0126900068"/>
    <n v="0"/>
    <n v="0"/>
    <n v="0"/>
    <n v="0"/>
    <n v="0"/>
    <n v="6188942"/>
    <n v="185929929"/>
    <n v="98793.798618490968"/>
    <n v="1"/>
    <n v="0"/>
    <n v="0"/>
    <n v="1"/>
    <n v="24249724"/>
    <n v="25576759.087348361"/>
    <n v="25576759"/>
    <n v="149"/>
    <n v="1"/>
    <n v="0"/>
    <n v="2.6923076923076925"/>
    <n v="5.0666666666666664"/>
    <n v="7.7589743589743589"/>
    <n v="4"/>
    <n v="4"/>
    <n v="6660438"/>
    <n v="32237197"/>
    <n v="218167126"/>
  </r>
  <r>
    <x v="10"/>
    <n v="3785"/>
    <x v="34"/>
    <x v="406"/>
    <x v="406"/>
    <x v="397"/>
    <n v="17202"/>
    <n v="125258000312"/>
    <s v="25258125258000312"/>
    <s v="INSTITUCION EDUCATIVA DEPARTAMENTAL ANTONIO NARIÑO"/>
    <n v="1"/>
    <n v="25.766338924233661"/>
    <n v="1.804569076672891"/>
    <n v="0.25616604705945073"/>
    <n v="1.2561660470594507"/>
    <n v="313"/>
    <n v="0"/>
    <n v="0"/>
    <n v="13"/>
    <n v="9"/>
    <n v="86"/>
    <n v="56"/>
    <n v="0"/>
    <n v="116"/>
    <n v="0"/>
    <n v="33"/>
    <n v="0"/>
    <n v="0"/>
    <n v="33"/>
    <n v="0"/>
    <n v="0"/>
    <n v="0"/>
    <n v="0"/>
    <n v="0"/>
    <n v="0"/>
    <n v="0"/>
    <n v="0"/>
    <n v="0"/>
    <n v="33"/>
    <n v="0"/>
    <n v="0"/>
    <n v="92671"/>
    <n v="81839"/>
    <n v="122758"/>
    <n v="150439"/>
    <n v="114333"/>
    <n v="99892"/>
    <n v="152848"/>
    <n v="184139"/>
    <n v="1047691.4737234171"/>
    <n v="17682180.177551322"/>
    <n v="5088746.2429624936"/>
    <n v="0"/>
    <n v="1867076.0245598264"/>
    <n v="10791360.734466188"/>
    <n v="0"/>
    <n v="0"/>
    <n v="36477055"/>
    <n v="0"/>
    <n v="0"/>
    <n v="1017749.2485924987"/>
    <n v="0"/>
    <n v="0"/>
    <n v="0"/>
    <n v="0"/>
    <n v="0"/>
    <n v="1017749"/>
    <n v="37494804"/>
    <n v="119791.70607028755"/>
    <n v="1"/>
    <n v="0"/>
    <n v="1"/>
    <n v="1"/>
    <n v="24249724"/>
    <n v="30461679.93936269"/>
    <n v="30461680"/>
    <n v="22"/>
    <n v="1"/>
    <n v="0"/>
    <n v="1"/>
    <n v="0.4"/>
    <n v="1.4"/>
    <n v="1.4"/>
    <n v="2"/>
    <n v="6660438"/>
    <n v="37122118"/>
    <n v="74616922"/>
  </r>
  <r>
    <x v="10"/>
    <n v="10850"/>
    <x v="36"/>
    <x v="407"/>
    <x v="407"/>
    <x v="398"/>
    <n v="16548"/>
    <n v="125269000055"/>
    <s v="25269125269000055"/>
    <s v="INSTITUCION EDUCATIVA MUNICIPAL JOHN FITZGERALD KENNEDY"/>
    <n v="1"/>
    <n v="4.0465299041377216"/>
    <n v="0.28340241717348413"/>
    <n v="2.6016106611572162E-2"/>
    <n v="1.0260161066115721"/>
    <n v="1461"/>
    <n v="0"/>
    <n v="0"/>
    <n v="0"/>
    <n v="90"/>
    <n v="0"/>
    <n v="600"/>
    <n v="0"/>
    <n v="555"/>
    <n v="0"/>
    <n v="2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57374.4754220899"/>
    <n v="96983192.632077038"/>
    <n v="27205564.006531447"/>
    <n v="0"/>
    <n v="0"/>
    <n v="0"/>
    <n v="0"/>
    <n v="0"/>
    <n v="132746131"/>
    <n v="0"/>
    <n v="0"/>
    <n v="0"/>
    <n v="0"/>
    <n v="0"/>
    <n v="0"/>
    <n v="0"/>
    <n v="0"/>
    <n v="0"/>
    <n v="132746131"/>
    <n v="90859.774811772761"/>
    <n v="0"/>
    <n v="0"/>
    <n v="0"/>
    <n v="0"/>
    <n v="19701352"/>
    <n v="20213904.47402411"/>
    <n v="20213904"/>
    <n v="90"/>
    <n v="1"/>
    <n v="0"/>
    <n v="0"/>
    <n v="4"/>
    <n v="4"/>
    <n v="4"/>
    <n v="4"/>
    <n v="6660438"/>
    <n v="26874342"/>
    <n v="159620473"/>
  </r>
  <r>
    <x v="10"/>
    <n v="10850"/>
    <x v="36"/>
    <x v="407"/>
    <x v="407"/>
    <x v="398"/>
    <n v="26051"/>
    <n v="125269000357"/>
    <s v="25269125269000357"/>
    <s v="INSTITUCIÓN EDUCATIVA MUNICIPAL INSTITUTO TÉCNICO INDUSTRIAL"/>
    <n v="1"/>
    <n v="4.0465299041377216"/>
    <n v="0.28340241717348413"/>
    <n v="2.6016106611572162E-2"/>
    <n v="1.0260161066115721"/>
    <n v="1813"/>
    <n v="0"/>
    <n v="0"/>
    <n v="4"/>
    <n v="85"/>
    <n v="64"/>
    <n v="731"/>
    <n v="0"/>
    <n v="656"/>
    <n v="0"/>
    <n v="2"/>
    <n v="0"/>
    <n v="271"/>
    <n v="606"/>
    <n v="0"/>
    <n v="0"/>
    <n v="4"/>
    <n v="85"/>
    <n v="64"/>
    <n v="0"/>
    <n v="0"/>
    <n v="180"/>
    <n v="0"/>
    <n v="2"/>
    <n v="0"/>
    <n v="271"/>
    <n v="92671"/>
    <n v="81839"/>
    <n v="122758"/>
    <n v="150439"/>
    <n v="114333"/>
    <n v="99892"/>
    <n v="152848"/>
    <n v="184139"/>
    <n v="8081964.7823430849"/>
    <n v="116463799.29064143"/>
    <n v="251903.37043084673"/>
    <n v="41829618.843947873"/>
    <n v="469229.99806888349"/>
    <n v="6559411.2589851618"/>
    <n v="0"/>
    <n v="0"/>
    <n v="173655928"/>
    <n v="1616392.9564686168"/>
    <n v="3022852.75736344"/>
    <n v="50380.674086169347"/>
    <n v="8365923.7687895764"/>
    <n v="93845.999613776701"/>
    <n v="1311882.2517970325"/>
    <n v="0"/>
    <n v="0"/>
    <n v="14461278"/>
    <n v="188117206"/>
    <n v="103760.17981246553"/>
    <n v="1"/>
    <n v="0"/>
    <n v="0"/>
    <n v="1"/>
    <n v="24249724"/>
    <n v="24880607.404885199"/>
    <n v="24880607"/>
    <n v="89"/>
    <n v="1"/>
    <n v="0"/>
    <n v="0.30769230769230771"/>
    <n v="3.7777777777777777"/>
    <n v="4.0854700854700852"/>
    <n v="4"/>
    <n v="4"/>
    <n v="6660438"/>
    <n v="31541045"/>
    <n v="219658251"/>
  </r>
  <r>
    <x v="10"/>
    <n v="10850"/>
    <x v="36"/>
    <x v="407"/>
    <x v="407"/>
    <x v="398"/>
    <n v="16549"/>
    <n v="125269000519"/>
    <s v="25269125269000519"/>
    <s v="INSTITUCION EDUCATIVA MUNICIPAL MANUELA AYALA DE GAITAN"/>
    <n v="1"/>
    <n v="4.0465299041377216"/>
    <n v="0.28340241717348413"/>
    <n v="2.6016106611572162E-2"/>
    <n v="1.0260161066115721"/>
    <n v="1775"/>
    <n v="13"/>
    <n v="0"/>
    <n v="10"/>
    <n v="75"/>
    <n v="122"/>
    <n v="701"/>
    <n v="0"/>
    <n v="595"/>
    <n v="0"/>
    <n v="259"/>
    <n v="0"/>
    <n v="0"/>
    <n v="145"/>
    <n v="13"/>
    <n v="0"/>
    <n v="10"/>
    <n v="0"/>
    <n v="122"/>
    <n v="0"/>
    <n v="0"/>
    <n v="0"/>
    <n v="0"/>
    <n v="0"/>
    <n v="0"/>
    <n v="0"/>
    <n v="92671"/>
    <n v="81839"/>
    <n v="122758"/>
    <n v="150439"/>
    <n v="114333"/>
    <n v="99892"/>
    <n v="152848"/>
    <n v="184139"/>
    <n v="7131145.3961850749"/>
    <n v="108822699.26508383"/>
    <n v="32621486.470794652"/>
    <n v="0"/>
    <n v="2698072.4888960798"/>
    <n v="12503877.712440465"/>
    <n v="0"/>
    <n v="0"/>
    <n v="163777281"/>
    <n v="0"/>
    <n v="0"/>
    <n v="0"/>
    <n v="0"/>
    <n v="539614.49777921604"/>
    <n v="2500775.5424880935"/>
    <n v="0"/>
    <n v="0"/>
    <n v="3040390"/>
    <n v="166817671"/>
    <n v="93981.78647887324"/>
    <n v="1"/>
    <n v="0"/>
    <n v="0"/>
    <n v="1"/>
    <n v="24249724"/>
    <n v="24880607.404885199"/>
    <n v="24880607"/>
    <n v="98"/>
    <n v="1"/>
    <n v="0"/>
    <n v="1.7692307692307692"/>
    <n v="3.3333333333333335"/>
    <n v="5.1025641025641022"/>
    <n v="4"/>
    <n v="4"/>
    <n v="6660438"/>
    <n v="31541045"/>
    <n v="198358716"/>
  </r>
  <r>
    <x v="10"/>
    <n v="10850"/>
    <x v="36"/>
    <x v="407"/>
    <x v="407"/>
    <x v="398"/>
    <n v="16550"/>
    <n v="125269001124"/>
    <s v="25269125269001124"/>
    <s v="INSTITUCION EDUCATIVA MUNICIPAL TÉCNICO EMPRESARIAL CARTAGENA"/>
    <n v="1"/>
    <n v="4.0465299041377216"/>
    <n v="0.28340241717348413"/>
    <n v="2.6016106611572162E-2"/>
    <n v="1.0260161066115721"/>
    <n v="1801"/>
    <n v="0"/>
    <n v="0"/>
    <n v="0"/>
    <n v="125"/>
    <n v="0"/>
    <n v="848"/>
    <n v="0"/>
    <n v="594"/>
    <n v="0"/>
    <n v="4"/>
    <n v="0"/>
    <n v="23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885242.326975124"/>
    <n v="121082046.55883557"/>
    <n v="503806.74086169346"/>
    <n v="35501152.524383806"/>
    <n v="0"/>
    <n v="0"/>
    <n v="0"/>
    <n v="0"/>
    <n v="168972248"/>
    <n v="0"/>
    <n v="0"/>
    <n v="0"/>
    <n v="0"/>
    <n v="0"/>
    <n v="0"/>
    <n v="0"/>
    <n v="0"/>
    <n v="0"/>
    <n v="168972248"/>
    <n v="93821.348139922266"/>
    <n v="0"/>
    <n v="0"/>
    <n v="0"/>
    <n v="0"/>
    <n v="19701352"/>
    <n v="20213904.47402411"/>
    <n v="20213904"/>
    <n v="125"/>
    <n v="1"/>
    <n v="0"/>
    <n v="0"/>
    <n v="5.5555555555555554"/>
    <n v="5.5555555555555554"/>
    <n v="4"/>
    <n v="4"/>
    <n v="6660438"/>
    <n v="26874342"/>
    <n v="195846590"/>
  </r>
  <r>
    <x v="10"/>
    <n v="10850"/>
    <x v="36"/>
    <x v="407"/>
    <x v="407"/>
    <x v="398"/>
    <n v="16551"/>
    <n v="125269001183"/>
    <s v="25269125269001183"/>
    <s v="INSTITUCION EDUCATIVA MUNICIPAL LA ARBOLEDA"/>
    <n v="1"/>
    <n v="4.0465299041377216"/>
    <n v="0.28340241717348413"/>
    <n v="2.6016106611572162E-2"/>
    <n v="1.0260161066115721"/>
    <n v="1486"/>
    <n v="0"/>
    <n v="0"/>
    <n v="0"/>
    <n v="128"/>
    <n v="0"/>
    <n v="731"/>
    <n v="0"/>
    <n v="474"/>
    <n v="0"/>
    <n v="153"/>
    <n v="0"/>
    <n v="0"/>
    <n v="280"/>
    <n v="0"/>
    <n v="0"/>
    <n v="0"/>
    <n v="128"/>
    <n v="0"/>
    <n v="152"/>
    <n v="0"/>
    <n v="0"/>
    <n v="0"/>
    <n v="0"/>
    <n v="0"/>
    <n v="0"/>
    <n v="92671"/>
    <n v="81839"/>
    <n v="122758"/>
    <n v="150439"/>
    <n v="114333"/>
    <n v="99892"/>
    <n v="152848"/>
    <n v="184139"/>
    <n v="12170488.142822526"/>
    <n v="101181599.23952626"/>
    <n v="19270607.837959774"/>
    <n v="0"/>
    <n v="0"/>
    <n v="0"/>
    <n v="0"/>
    <n v="0"/>
    <n v="132622695"/>
    <n v="2434097.6285645054"/>
    <n v="2552631.2173291272"/>
    <n v="0"/>
    <n v="0"/>
    <n v="0"/>
    <n v="0"/>
    <n v="0"/>
    <n v="0"/>
    <n v="4986729"/>
    <n v="137609424"/>
    <n v="92603.919246298785"/>
    <n v="0"/>
    <n v="0"/>
    <n v="0"/>
    <n v="0"/>
    <n v="19701352"/>
    <n v="20213904.47402411"/>
    <n v="20213904"/>
    <n v="128"/>
    <n v="1"/>
    <n v="0"/>
    <n v="0"/>
    <n v="5.6888888888888891"/>
    <n v="5.6888888888888891"/>
    <n v="4"/>
    <n v="4"/>
    <n v="6660438"/>
    <n v="26874342"/>
    <n v="164483766"/>
  </r>
  <r>
    <x v="10"/>
    <n v="10850"/>
    <x v="36"/>
    <x v="407"/>
    <x v="407"/>
    <x v="398"/>
    <n v="16553"/>
    <n v="125269003712"/>
    <s v="25269125269003712"/>
    <s v="INSTITUCIÓN EDUCATIVA MUNICIPAL SILVERIA ESPINOSA DE RENDON"/>
    <n v="1"/>
    <n v="4.0465299041377216"/>
    <n v="0.28340241717348413"/>
    <n v="2.6016106611572162E-2"/>
    <n v="1.0260161066115721"/>
    <n v="733"/>
    <n v="0"/>
    <n v="0"/>
    <n v="0"/>
    <n v="66"/>
    <n v="0"/>
    <n v="326"/>
    <n v="0"/>
    <n v="228"/>
    <n v="0"/>
    <n v="113"/>
    <n v="0"/>
    <n v="0"/>
    <n v="733"/>
    <n v="0"/>
    <n v="0"/>
    <n v="0"/>
    <n v="66"/>
    <n v="0"/>
    <n v="326"/>
    <n v="0"/>
    <n v="228"/>
    <n v="0"/>
    <n v="113"/>
    <n v="0"/>
    <n v="0"/>
    <n v="92671"/>
    <n v="81839"/>
    <n v="122758"/>
    <n v="150439"/>
    <n v="114333"/>
    <n v="99892"/>
    <n v="152848"/>
    <n v="184139"/>
    <n v="6275407.9486428658"/>
    <n v="46518345.210537381"/>
    <n v="14232540.42934284"/>
    <n v="0"/>
    <n v="0"/>
    <n v="0"/>
    <n v="0"/>
    <n v="0"/>
    <n v="67026294"/>
    <n v="1255081.5897285731"/>
    <n v="9303669.0421074778"/>
    <n v="2846508.0858685682"/>
    <n v="0"/>
    <n v="0"/>
    <n v="0"/>
    <n v="0"/>
    <n v="0"/>
    <n v="13405259"/>
    <n v="80431553"/>
    <n v="109729.26739427012"/>
    <n v="0"/>
    <n v="0"/>
    <n v="0"/>
    <n v="0"/>
    <n v="19701352"/>
    <n v="20213904.47402411"/>
    <n v="20213904"/>
    <n v="66"/>
    <n v="1"/>
    <n v="0"/>
    <n v="0"/>
    <n v="2.9333333333333331"/>
    <n v="2.9333333333333331"/>
    <n v="2.9333333333333331"/>
    <n v="3"/>
    <n v="6660438"/>
    <n v="26874342"/>
    <n v="107305895"/>
  </r>
  <r>
    <x v="10"/>
    <n v="3785"/>
    <x v="34"/>
    <x v="408"/>
    <x v="408"/>
    <x v="399"/>
    <n v="15886"/>
    <n v="125281000249"/>
    <s v="25281125281000249"/>
    <s v="INSTITUCION EDUCATIVA DEPARTAMENTAL MARIA MEDINA"/>
    <n v="1"/>
    <n v="13.342923934544146"/>
    <n v="0.93448386266591332"/>
    <n v="0.12452362711962317"/>
    <n v="1.1245236271196233"/>
    <n v="383"/>
    <n v="0"/>
    <n v="15"/>
    <n v="0"/>
    <n v="20"/>
    <n v="0"/>
    <n v="149"/>
    <n v="0"/>
    <n v="133"/>
    <n v="0"/>
    <n v="0"/>
    <n v="0"/>
    <n v="66"/>
    <n v="66"/>
    <n v="0"/>
    <n v="0"/>
    <n v="0"/>
    <n v="0"/>
    <n v="0"/>
    <n v="0"/>
    <n v="0"/>
    <n v="0"/>
    <n v="0"/>
    <n v="0"/>
    <n v="0"/>
    <n v="66"/>
    <n v="92671"/>
    <n v="81839"/>
    <n v="122758"/>
    <n v="150439"/>
    <n v="114333"/>
    <n v="99892"/>
    <n v="152848"/>
    <n v="184139"/>
    <n v="3647375.5167080914"/>
    <n v="25952428.731795684"/>
    <n v="0"/>
    <n v="11165365.856056435"/>
    <n v="0"/>
    <n v="0"/>
    <n v="0"/>
    <n v="0"/>
    <n v="40765170"/>
    <n v="0"/>
    <n v="0"/>
    <n v="0"/>
    <n v="2233073.1712112869"/>
    <n v="0"/>
    <n v="0"/>
    <n v="0"/>
    <n v="0"/>
    <n v="2233073"/>
    <n v="42998243"/>
    <n v="112266.95300261097"/>
    <n v="0"/>
    <n v="0"/>
    <n v="0"/>
    <n v="0"/>
    <n v="19701352"/>
    <n v="22154635.810200445"/>
    <n v="22154636"/>
    <n v="35"/>
    <n v="1"/>
    <n v="0"/>
    <n v="0"/>
    <n v="1.5555555555555556"/>
    <n v="1.5555555555555556"/>
    <n v="1.5555555555555556"/>
    <n v="2"/>
    <n v="6660438"/>
    <n v="28815074"/>
    <n v="71813317"/>
  </r>
  <r>
    <x v="10"/>
    <n v="3785"/>
    <x v="34"/>
    <x v="408"/>
    <x v="408"/>
    <x v="399"/>
    <n v="15887"/>
    <n v="125281000303"/>
    <s v="25281125281000303"/>
    <s v="INSTITUCION EDUCATIVA DEPARTAMENTAL DE DESARROLLO RURAL"/>
    <n v="1"/>
    <n v="13.342923934544146"/>
    <n v="0.93448386266591332"/>
    <n v="0.12452362711962317"/>
    <n v="1.1245236271196233"/>
    <n v="325"/>
    <n v="0"/>
    <n v="0"/>
    <n v="23"/>
    <n v="0"/>
    <n v="156"/>
    <n v="0"/>
    <n v="118"/>
    <n v="0"/>
    <n v="0"/>
    <n v="0"/>
    <n v="28"/>
    <n v="0"/>
    <n v="28"/>
    <n v="0"/>
    <n v="0"/>
    <n v="0"/>
    <n v="0"/>
    <n v="0"/>
    <n v="0"/>
    <n v="0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2957113.6767677614"/>
    <n v="30778670.479903955"/>
    <n v="0"/>
    <n v="5797922.3728770483"/>
    <n v="39533707"/>
    <n v="0"/>
    <n v="0"/>
    <n v="0"/>
    <n v="0"/>
    <n v="0"/>
    <n v="0"/>
    <n v="0"/>
    <n v="1159584.4745754097"/>
    <n v="1159584"/>
    <n v="40693291"/>
    <n v="125210.12615384615"/>
    <n v="1"/>
    <n v="0"/>
    <n v="0"/>
    <n v="1"/>
    <n v="24249724"/>
    <n v="27269387.589129779"/>
    <n v="27269388"/>
    <n v="23"/>
    <n v="1"/>
    <n v="0"/>
    <n v="1.7692307692307692"/>
    <n v="0"/>
    <n v="1.7692307692307692"/>
    <n v="1.7692307692307692"/>
    <n v="2"/>
    <n v="6660438"/>
    <n v="33929826"/>
    <n v="74623117"/>
  </r>
  <r>
    <x v="10"/>
    <n v="10851"/>
    <x v="37"/>
    <x v="409"/>
    <x v="409"/>
    <x v="400"/>
    <n v="15889"/>
    <n v="125286000611"/>
    <s v="25286125286000611"/>
    <s v="INSTITUCION EDUCATIVA DEPARTAMENTAL DE  FUNZA"/>
    <n v="1"/>
    <n v="3.3594353148781293"/>
    <n v="0.23528112015208361"/>
    <n v="1.8735435835238779E-2"/>
    <n v="1.0187354358352387"/>
    <n v="2936"/>
    <n v="0"/>
    <n v="18"/>
    <n v="21"/>
    <n v="189"/>
    <n v="104"/>
    <n v="1143"/>
    <n v="0"/>
    <n v="1059"/>
    <n v="0"/>
    <n v="402"/>
    <n v="0"/>
    <n v="0"/>
    <n v="1493"/>
    <n v="0"/>
    <n v="0"/>
    <n v="21"/>
    <n v="27"/>
    <n v="104"/>
    <n v="489"/>
    <n v="0"/>
    <n v="450"/>
    <n v="0"/>
    <n v="402"/>
    <n v="0"/>
    <n v="0"/>
    <n v="92671"/>
    <n v="81839"/>
    <n v="122758"/>
    <n v="150439"/>
    <n v="114333"/>
    <n v="99892"/>
    <n v="152848"/>
    <n v="184139"/>
    <n v="19542296.935877495"/>
    <n v="183585781.11197087"/>
    <n v="50273285.702169418"/>
    <n v="0"/>
    <n v="2445976.6502923574"/>
    <n v="10583406.096271181"/>
    <n v="0"/>
    <n v="0"/>
    <n v="266430746"/>
    <n v="509799.05050115206"/>
    <n v="15657315.936797516"/>
    <n v="10054657.140433885"/>
    <n v="0"/>
    <n v="489195.33005847153"/>
    <n v="2116681.2192542362"/>
    <n v="0"/>
    <n v="0"/>
    <n v="28827649"/>
    <n v="295258395"/>
    <n v="100564.8484332425"/>
    <n v="1"/>
    <n v="0"/>
    <n v="0"/>
    <n v="1"/>
    <n v="24249724"/>
    <n v="24704053.14802425"/>
    <n v="24704053"/>
    <n v="228"/>
    <n v="1"/>
    <n v="0"/>
    <n v="1.6153846153846154"/>
    <n v="9.1999999999999993"/>
    <n v="10.815384615384614"/>
    <n v="4"/>
    <n v="4"/>
    <n v="6660438"/>
    <n v="31364491"/>
    <n v="326622886"/>
  </r>
  <r>
    <x v="10"/>
    <n v="10851"/>
    <x v="37"/>
    <x v="409"/>
    <x v="409"/>
    <x v="400"/>
    <n v="15890"/>
    <n v="125286000697"/>
    <s v="25286125286000697"/>
    <s v="INSTITUCIÓN EDUCATIVA DEPARTAMENTAL MIGUEL ANTONIO CARO"/>
    <n v="1"/>
    <n v="3.3594353148781293"/>
    <n v="0.23528112015208361"/>
    <n v="1.8735435835238779E-2"/>
    <n v="1.0187354358352387"/>
    <n v="3330"/>
    <n v="0"/>
    <n v="0"/>
    <n v="0"/>
    <n v="262"/>
    <n v="0"/>
    <n v="1445"/>
    <n v="0"/>
    <n v="1186"/>
    <n v="0"/>
    <n v="437"/>
    <n v="0"/>
    <n v="0"/>
    <n v="2094"/>
    <n v="0"/>
    <n v="0"/>
    <n v="0"/>
    <n v="238"/>
    <n v="0"/>
    <n v="1419"/>
    <n v="0"/>
    <n v="0"/>
    <n v="0"/>
    <n v="437"/>
    <n v="0"/>
    <n v="0"/>
    <n v="92671"/>
    <n v="81839"/>
    <n v="122758"/>
    <n v="150439"/>
    <n v="114333"/>
    <n v="99892"/>
    <n v="152848"/>
    <n v="184139"/>
    <n v="24734694.672463302"/>
    <n v="219352493.23596519"/>
    <n v="54650313.0642986"/>
    <n v="0"/>
    <n v="0"/>
    <n v="0"/>
    <n v="0"/>
    <n v="0"/>
    <n v="298737501"/>
    <n v="4493784.2229360808"/>
    <n v="23661055.712796248"/>
    <n v="10930062.61285972"/>
    <n v="0"/>
    <n v="0"/>
    <n v="0"/>
    <n v="0"/>
    <n v="0"/>
    <n v="39084903"/>
    <n v="337822404"/>
    <n v="101448.16936936937"/>
    <n v="0"/>
    <n v="0"/>
    <n v="0"/>
    <n v="0"/>
    <n v="19701352"/>
    <n v="20070465.416263454"/>
    <n v="20070465"/>
    <n v="262"/>
    <n v="1"/>
    <n v="0"/>
    <n v="0"/>
    <n v="11.644444444444444"/>
    <n v="11.644444444444444"/>
    <n v="4"/>
    <n v="4"/>
    <n v="6660438"/>
    <n v="26730903"/>
    <n v="364553307"/>
  </r>
  <r>
    <x v="10"/>
    <n v="10851"/>
    <x v="37"/>
    <x v="409"/>
    <x v="409"/>
    <x v="400"/>
    <n v="126236"/>
    <n v="125286001111"/>
    <s v="25286125286001111"/>
    <s v="INSTITUCION EDUCATIVA TECNICA BICENTENARIO"/>
    <n v="1"/>
    <n v="3.3594353148781293"/>
    <n v="0.23528112015208361"/>
    <n v="1.8735435835238779E-2"/>
    <n v="1.0187354358352387"/>
    <n v="1554"/>
    <n v="0"/>
    <n v="0"/>
    <n v="0"/>
    <n v="103"/>
    <n v="0"/>
    <n v="629"/>
    <n v="0"/>
    <n v="610"/>
    <n v="0"/>
    <n v="1"/>
    <n v="0"/>
    <n v="211"/>
    <n v="1537"/>
    <n v="0"/>
    <n v="0"/>
    <n v="0"/>
    <n v="103"/>
    <n v="0"/>
    <n v="629"/>
    <n v="0"/>
    <n v="593"/>
    <n v="0"/>
    <n v="1"/>
    <n v="0"/>
    <n v="211"/>
    <n v="92671"/>
    <n v="81839"/>
    <n v="122758"/>
    <n v="150439"/>
    <n v="114333"/>
    <n v="99892"/>
    <n v="152848"/>
    <n v="184139"/>
    <n v="9723944.8521516025"/>
    <n v="103298266.48398361"/>
    <n v="125057.92463226223"/>
    <n v="32337340.988871288"/>
    <n v="0"/>
    <n v="0"/>
    <n v="0"/>
    <n v="0"/>
    <n v="145484610"/>
    <n v="1944788.9704303208"/>
    <n v="20376187.513063435"/>
    <n v="25011.584926452451"/>
    <n v="6467468.1977742584"/>
    <n v="0"/>
    <n v="0"/>
    <n v="0"/>
    <n v="0"/>
    <n v="28813456"/>
    <n v="174298066"/>
    <n v="112160.91763191763"/>
    <n v="0"/>
    <n v="0"/>
    <n v="0"/>
    <n v="0"/>
    <n v="19701352"/>
    <n v="20070465.416263454"/>
    <n v="20070465"/>
    <n v="103"/>
    <n v="1"/>
    <n v="0"/>
    <n v="0"/>
    <n v="4.5777777777777775"/>
    <n v="4.5777777777777775"/>
    <n v="4"/>
    <n v="4"/>
    <n v="6660438"/>
    <n v="26730903"/>
    <n v="201028969"/>
  </r>
  <r>
    <x v="10"/>
    <n v="3785"/>
    <x v="34"/>
    <x v="410"/>
    <x v="410"/>
    <x v="401"/>
    <n v="16235"/>
    <n v="125288000252"/>
    <s v="25288125288000252"/>
    <s v="INSTITUCION EDUCATIVA DEPARTAMENTAL NACIONALIZADO"/>
    <n v="1"/>
    <n v="8.993399339933994"/>
    <n v="0.62986093564699008"/>
    <n v="7.8434693948069539E-2"/>
    <n v="1.0784346939480696"/>
    <n v="425"/>
    <n v="0"/>
    <n v="0"/>
    <n v="20"/>
    <n v="11"/>
    <n v="91"/>
    <n v="83"/>
    <n v="0"/>
    <n v="161"/>
    <n v="0"/>
    <n v="59"/>
    <n v="0"/>
    <n v="0"/>
    <n v="239"/>
    <n v="0"/>
    <n v="0"/>
    <n v="20"/>
    <n v="11"/>
    <n v="91"/>
    <n v="83"/>
    <n v="0"/>
    <n v="0"/>
    <n v="0"/>
    <n v="34"/>
    <n v="0"/>
    <n v="0"/>
    <n v="92671"/>
    <n v="81839"/>
    <n v="122758"/>
    <n v="150439"/>
    <n v="114333"/>
    <n v="99892"/>
    <n v="152848"/>
    <n v="184139"/>
    <n v="1099335.8367514771"/>
    <n v="21534956.127995919"/>
    <n v="7810802.6834209505"/>
    <n v="0"/>
    <n v="2466013.4772632928"/>
    <n v="9803156.858755311"/>
    <n v="0"/>
    <n v="0"/>
    <n v="42714265"/>
    <n v="219867.16735029544"/>
    <n v="1465083.0808390668"/>
    <n v="900228.10588580451"/>
    <n v="0"/>
    <n v="493202.69545265858"/>
    <n v="1960631.3717510623"/>
    <n v="0"/>
    <n v="0"/>
    <n v="5039012"/>
    <n v="47753277"/>
    <n v="112360.65176470588"/>
    <n v="1"/>
    <n v="0"/>
    <n v="0"/>
    <n v="1"/>
    <n v="24249724"/>
    <n v="26151743.680265158"/>
    <n v="26151744"/>
    <n v="31"/>
    <n v="1"/>
    <n v="0"/>
    <n v="1.5384615384615385"/>
    <n v="0.48888888888888887"/>
    <n v="2.0273504273504273"/>
    <n v="2.0273504273504273"/>
    <n v="3"/>
    <n v="6660438"/>
    <n v="32812182"/>
    <n v="80565459"/>
  </r>
  <r>
    <x v="10"/>
    <n v="3786"/>
    <x v="38"/>
    <x v="411"/>
    <x v="411"/>
    <x v="402"/>
    <n v="19258"/>
    <n v="125290000049"/>
    <s v="25290125290000049"/>
    <s v="INSTITUCION EDUCATIVA MUNICIPAL TECNICO TEODORO AYA VILLAVECES"/>
    <n v="1"/>
    <n v="4.6650108992032573"/>
    <n v="0.32671829846678818"/>
    <n v="3.2569726123179127E-2"/>
    <n v="1.0325697261231792"/>
    <n v="1894"/>
    <n v="0"/>
    <n v="0"/>
    <n v="45"/>
    <n v="44"/>
    <n v="288"/>
    <n v="464"/>
    <n v="0"/>
    <n v="705"/>
    <n v="0"/>
    <n v="0"/>
    <n v="0"/>
    <n v="348"/>
    <n v="681"/>
    <n v="0"/>
    <n v="0"/>
    <n v="45"/>
    <n v="0"/>
    <n v="288"/>
    <n v="0"/>
    <n v="0"/>
    <n v="0"/>
    <n v="0"/>
    <n v="0"/>
    <n v="0"/>
    <n v="348"/>
    <n v="92671"/>
    <n v="81839"/>
    <n v="122758"/>
    <n v="150439"/>
    <n v="114333"/>
    <n v="99892"/>
    <n v="152848"/>
    <n v="184139"/>
    <n v="4210327.8399406904"/>
    <n v="98785729.891131788"/>
    <n v="0"/>
    <n v="54057887.445829242"/>
    <n v="5312555.7523578648"/>
    <n v="29705891.063586228"/>
    <n v="0"/>
    <n v="0"/>
    <n v="192072392"/>
    <n v="0"/>
    <n v="0"/>
    <n v="0"/>
    <n v="10811577.48916585"/>
    <n v="1062511.150471573"/>
    <n v="5941178.2127172453"/>
    <n v="0"/>
    <n v="0"/>
    <n v="17815267"/>
    <n v="209887659"/>
    <n v="110817.13780359029"/>
    <n v="1"/>
    <n v="0"/>
    <n v="0"/>
    <n v="1"/>
    <n v="24249724"/>
    <n v="25039530.869242687"/>
    <n v="25039531"/>
    <n v="89"/>
    <n v="1"/>
    <n v="0"/>
    <n v="3.4615384615384617"/>
    <n v="1.9555555555555555"/>
    <n v="5.4170940170940174"/>
    <n v="4"/>
    <n v="4"/>
    <n v="6660438"/>
    <n v="31699969"/>
    <n v="241587628"/>
  </r>
  <r>
    <x v="10"/>
    <n v="3786"/>
    <x v="38"/>
    <x v="411"/>
    <x v="411"/>
    <x v="402"/>
    <n v="19256"/>
    <n v="125290000103"/>
    <s v="25290125290000103"/>
    <s v="INSTITUCION EDUCATIVA MUNICIPAL CARLOS LOZANO Y LOZANO"/>
    <n v="1"/>
    <n v="4.6650108992032573"/>
    <n v="0.32671829846678818"/>
    <n v="3.2569726123179127E-2"/>
    <n v="1.0325697261231792"/>
    <n v="2488"/>
    <n v="0"/>
    <n v="41"/>
    <n v="0"/>
    <n v="145"/>
    <n v="0"/>
    <n v="1028"/>
    <n v="0"/>
    <n v="845"/>
    <n v="0"/>
    <n v="42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798204.050658371"/>
    <n v="158276879.45773298"/>
    <n v="54378407.414515138"/>
    <n v="0"/>
    <n v="0"/>
    <n v="0"/>
    <n v="0"/>
    <n v="0"/>
    <n v="230453491"/>
    <n v="0"/>
    <n v="0"/>
    <n v="0"/>
    <n v="0"/>
    <n v="0"/>
    <n v="0"/>
    <n v="0"/>
    <n v="0"/>
    <n v="0"/>
    <n v="230453491"/>
    <n v="92626.001205787776"/>
    <n v="0"/>
    <n v="0"/>
    <n v="0"/>
    <n v="0"/>
    <n v="19701352"/>
    <n v="20343019.63889635"/>
    <n v="20343020"/>
    <n v="186"/>
    <n v="1"/>
    <n v="0"/>
    <n v="0"/>
    <n v="8.2666666666666675"/>
    <n v="8.2666666666666675"/>
    <n v="4"/>
    <n v="4"/>
    <n v="6660438"/>
    <n v="27003458"/>
    <n v="257456949"/>
  </r>
  <r>
    <x v="10"/>
    <n v="3786"/>
    <x v="38"/>
    <x v="411"/>
    <x v="411"/>
    <x v="402"/>
    <n v="19259"/>
    <n v="125290000839"/>
    <s v="25290125290000839"/>
    <s v="INSTITUCION EDUCATIVA MUNICIPAL INST. TECNICO INDUSTRIAL"/>
    <n v="1"/>
    <n v="4.6650108992032573"/>
    <n v="0.32671829846678818"/>
    <n v="3.2569726123179127E-2"/>
    <n v="1.0325697261231792"/>
    <n v="2438"/>
    <n v="0"/>
    <n v="0"/>
    <n v="3"/>
    <n v="106"/>
    <n v="20"/>
    <n v="843"/>
    <n v="0"/>
    <n v="1031"/>
    <n v="0"/>
    <n v="0"/>
    <n v="0"/>
    <n v="435"/>
    <n v="458"/>
    <n v="0"/>
    <n v="0"/>
    <n v="3"/>
    <n v="0"/>
    <n v="20"/>
    <n v="0"/>
    <n v="0"/>
    <n v="0"/>
    <n v="0"/>
    <n v="0"/>
    <n v="0"/>
    <n v="435"/>
    <n v="92671"/>
    <n v="81839"/>
    <n v="122758"/>
    <n v="150439"/>
    <n v="114333"/>
    <n v="99892"/>
    <n v="152848"/>
    <n v="184139"/>
    <n v="10143062.523493482"/>
    <n v="158361383.93154916"/>
    <n v="0"/>
    <n v="67572359.307286561"/>
    <n v="354170.38349052437"/>
    <n v="2062909.1016379322"/>
    <n v="0"/>
    <n v="0"/>
    <n v="238493885"/>
    <n v="0"/>
    <n v="0"/>
    <n v="0"/>
    <n v="13514471.861457311"/>
    <n v="70834.076698104865"/>
    <n v="412581.82032758649"/>
    <n v="0"/>
    <n v="0"/>
    <n v="13997888"/>
    <n v="252491773"/>
    <n v="103565.12428219852"/>
    <n v="1"/>
    <n v="0"/>
    <n v="0"/>
    <n v="1"/>
    <n v="24249724"/>
    <n v="25039530.869242687"/>
    <n v="25039531"/>
    <n v="109"/>
    <n v="1"/>
    <n v="0"/>
    <n v="0.23076923076923078"/>
    <n v="4.7111111111111112"/>
    <n v="4.9418803418803421"/>
    <n v="4"/>
    <n v="4"/>
    <n v="6660438"/>
    <n v="31699969"/>
    <n v="284191742"/>
  </r>
  <r>
    <x v="10"/>
    <n v="3786"/>
    <x v="38"/>
    <x v="411"/>
    <x v="411"/>
    <x v="402"/>
    <n v="19257"/>
    <n v="125290001118"/>
    <s v="25290125290001118"/>
    <s v="INSTITUCION EDUCATIVA MUNICIPAL TECNICO DE  ACCION COMUNAL"/>
    <n v="1"/>
    <n v="4.6650108992032573"/>
    <n v="0.32671829846678818"/>
    <n v="3.2569726123179127E-2"/>
    <n v="1.0325697261231792"/>
    <n v="1560"/>
    <n v="0"/>
    <n v="0"/>
    <n v="12"/>
    <n v="117"/>
    <n v="69"/>
    <n v="739"/>
    <n v="0"/>
    <n v="453"/>
    <n v="0"/>
    <n v="0"/>
    <n v="0"/>
    <n v="170"/>
    <n v="1249"/>
    <n v="0"/>
    <n v="0"/>
    <n v="12"/>
    <n v="96"/>
    <n v="69"/>
    <n v="449"/>
    <n v="0"/>
    <n v="453"/>
    <n v="0"/>
    <n v="0"/>
    <n v="0"/>
    <n v="170"/>
    <n v="92671"/>
    <n v="81839"/>
    <n v="122758"/>
    <n v="150439"/>
    <n v="114333"/>
    <n v="99892"/>
    <n v="152848"/>
    <n v="184139"/>
    <n v="11195644.483478654"/>
    <n v="100729332.78890428"/>
    <n v="0"/>
    <n v="26407588.694801643"/>
    <n v="1416681.5339620975"/>
    <n v="7117036.4006508663"/>
    <n v="0"/>
    <n v="0"/>
    <n v="146866284"/>
    <n v="1837233.9665195742"/>
    <n v="15244607.076441554"/>
    <n v="0"/>
    <n v="5281517.7389603285"/>
    <n v="283336.30679241946"/>
    <n v="1423407.2801301733"/>
    <n v="0"/>
    <n v="0"/>
    <n v="24070102"/>
    <n v="170936386"/>
    <n v="109574.60641025641"/>
    <n v="1"/>
    <n v="0"/>
    <n v="0"/>
    <n v="1"/>
    <n v="24249724"/>
    <n v="25039530.869242687"/>
    <n v="25039531"/>
    <n v="129"/>
    <n v="1"/>
    <n v="0"/>
    <n v="0.92307692307692313"/>
    <n v="5.2"/>
    <n v="6.1230769230769235"/>
    <n v="4"/>
    <n v="4"/>
    <n v="6660438"/>
    <n v="31699969"/>
    <n v="202636355"/>
  </r>
  <r>
    <x v="10"/>
    <n v="3786"/>
    <x v="38"/>
    <x v="411"/>
    <x v="411"/>
    <x v="402"/>
    <n v="19266"/>
    <n v="125290001355"/>
    <s v="25290125290001355"/>
    <s v="INSTITUCION EDUCATIVA MUNICIPAL JOSE CELESTINO MUTIS"/>
    <n v="1"/>
    <n v="4.6650108992032573"/>
    <n v="0.32671829846678818"/>
    <n v="3.2569726123179127E-2"/>
    <n v="1.0325697261231792"/>
    <n v="1468"/>
    <n v="0"/>
    <n v="0"/>
    <n v="2"/>
    <n v="93"/>
    <n v="12"/>
    <n v="716"/>
    <n v="0"/>
    <n v="456"/>
    <n v="0"/>
    <n v="0"/>
    <n v="0"/>
    <n v="189"/>
    <n v="1468"/>
    <n v="0"/>
    <n v="0"/>
    <n v="2"/>
    <n v="93"/>
    <n v="12"/>
    <n v="716"/>
    <n v="0"/>
    <n v="456"/>
    <n v="0"/>
    <n v="0"/>
    <n v="0"/>
    <n v="189"/>
    <n v="92671"/>
    <n v="81839"/>
    <n v="122758"/>
    <n v="150439"/>
    <n v="114333"/>
    <n v="99892"/>
    <n v="152848"/>
    <n v="184139"/>
    <n v="8899102.0253291856"/>
    <n v="99039243.312580377"/>
    <n v="0"/>
    <n v="29359025.078338295"/>
    <n v="236113.5889936829"/>
    <n v="1237745.4609827595"/>
    <n v="0"/>
    <n v="0"/>
    <n v="138771229"/>
    <n v="1779820.4050658373"/>
    <n v="19807848.662516076"/>
    <n v="0"/>
    <n v="5871805.0156676592"/>
    <n v="47222.717798736587"/>
    <n v="247549.09219655191"/>
    <n v="0"/>
    <n v="0"/>
    <n v="27754246"/>
    <n v="166525475"/>
    <n v="113436.97207084468"/>
    <n v="1"/>
    <n v="0"/>
    <n v="0"/>
    <n v="1"/>
    <n v="24249724"/>
    <n v="25039530.869242687"/>
    <n v="25039531"/>
    <n v="95"/>
    <n v="1"/>
    <n v="0"/>
    <n v="0.15384615384615385"/>
    <n v="4.1333333333333337"/>
    <n v="4.2871794871794879"/>
    <n v="4"/>
    <n v="4"/>
    <n v="6660438"/>
    <n v="31699969"/>
    <n v="198225444"/>
  </r>
  <r>
    <x v="10"/>
    <n v="3786"/>
    <x v="38"/>
    <x v="411"/>
    <x v="411"/>
    <x v="402"/>
    <n v="19260"/>
    <n v="125290001835"/>
    <s v="25290125290001835"/>
    <s v="INSTITUCION EDUCATIVA MUNICIPAL MANUEL HUMBERTO CARDENAS VELEZ"/>
    <n v="1"/>
    <n v="4.6650108992032573"/>
    <n v="0.32671829846678818"/>
    <n v="3.2569726123179127E-2"/>
    <n v="1.0325697261231792"/>
    <n v="1200"/>
    <n v="0"/>
    <n v="23"/>
    <n v="9"/>
    <n v="95"/>
    <n v="46"/>
    <n v="621"/>
    <n v="0"/>
    <n v="325"/>
    <n v="0"/>
    <n v="0"/>
    <n v="0"/>
    <n v="81"/>
    <n v="303"/>
    <n v="0"/>
    <n v="0"/>
    <n v="9"/>
    <n v="24"/>
    <n v="46"/>
    <n v="143"/>
    <n v="0"/>
    <n v="0"/>
    <n v="0"/>
    <n v="0"/>
    <n v="0"/>
    <n v="81"/>
    <n v="92671"/>
    <n v="81839"/>
    <n v="122758"/>
    <n v="150439"/>
    <n v="114333"/>
    <n v="99892"/>
    <n v="152848"/>
    <n v="184139"/>
    <n v="11291333.752568215"/>
    <n v="79941232.230120346"/>
    <n v="0"/>
    <n v="12582439.319287842"/>
    <n v="1062511.150471573"/>
    <n v="4744690.9337672442"/>
    <n v="0"/>
    <n v="0"/>
    <n v="109622207"/>
    <n v="459308.49162989354"/>
    <n v="2416827.951143173"/>
    <n v="0"/>
    <n v="2516487.8638575687"/>
    <n v="212502.23009431464"/>
    <n v="948938.18675344891"/>
    <n v="0"/>
    <n v="0"/>
    <n v="6554065"/>
    <n v="116176272"/>
    <n v="96813.56"/>
    <n v="1"/>
    <n v="0"/>
    <n v="0"/>
    <n v="1"/>
    <n v="24249724"/>
    <n v="25039530.869242687"/>
    <n v="25039531"/>
    <n v="127"/>
    <n v="1"/>
    <n v="0"/>
    <n v="0.69230769230769229"/>
    <n v="5.2444444444444445"/>
    <n v="5.936752136752137"/>
    <n v="4"/>
    <n v="4"/>
    <n v="6660438"/>
    <n v="31699969"/>
    <n v="147876241"/>
  </r>
  <r>
    <x v="10"/>
    <n v="3786"/>
    <x v="38"/>
    <x v="411"/>
    <x v="411"/>
    <x v="402"/>
    <n v="19267"/>
    <n v="125290002246"/>
    <s v="25290125290002246"/>
    <s v="INSTITUCION EDUCATIVA MUNICIPAL CIUDAD EBEN EZER"/>
    <n v="1"/>
    <n v="4.6650108992032573"/>
    <n v="0.32671829846678818"/>
    <n v="3.2569726123179127E-2"/>
    <n v="1.0325697261231792"/>
    <n v="886"/>
    <n v="0"/>
    <n v="20"/>
    <n v="0"/>
    <n v="52"/>
    <n v="0"/>
    <n v="375"/>
    <n v="0"/>
    <n v="273"/>
    <n v="0"/>
    <n v="0"/>
    <n v="0"/>
    <n v="166"/>
    <n v="306"/>
    <n v="0"/>
    <n v="0"/>
    <n v="0"/>
    <n v="19"/>
    <n v="0"/>
    <n v="121"/>
    <n v="0"/>
    <n v="0"/>
    <n v="0"/>
    <n v="0"/>
    <n v="0"/>
    <n v="166"/>
    <n v="92671"/>
    <n v="81839"/>
    <n v="122758"/>
    <n v="150439"/>
    <n v="114333"/>
    <n v="99892"/>
    <n v="152848"/>
    <n v="184139"/>
    <n v="6889627.3744484019"/>
    <n v="54758899.032894269"/>
    <n v="0"/>
    <n v="25786233.666688662"/>
    <n v="0"/>
    <n v="0"/>
    <n v="0"/>
    <n v="0"/>
    <n v="87434760"/>
    <n v="363619.22254033235"/>
    <n v="2045008.2663519157"/>
    <n v="0"/>
    <n v="5157246.733337732"/>
    <n v="0"/>
    <n v="0"/>
    <n v="0"/>
    <n v="0"/>
    <n v="7565874"/>
    <n v="95000634"/>
    <n v="107224.19187358917"/>
    <n v="0"/>
    <n v="0"/>
    <n v="0"/>
    <n v="0"/>
    <n v="19701352"/>
    <n v="20343019.63889635"/>
    <n v="20343020"/>
    <n v="72"/>
    <n v="1"/>
    <n v="0"/>
    <n v="0"/>
    <n v="3.2"/>
    <n v="3.2"/>
    <n v="3.2"/>
    <n v="4"/>
    <n v="6660438"/>
    <n v="27003458"/>
    <n v="122004092"/>
  </r>
  <r>
    <x v="10"/>
    <n v="3785"/>
    <x v="34"/>
    <x v="412"/>
    <x v="412"/>
    <x v="403"/>
    <n v="16504"/>
    <n v="125293000449"/>
    <s v="25293125293000449"/>
    <s v="INSTITUCION EDUCATIVA DEPARTAMENTAL BALDOMERO SANIN CANO"/>
    <n v="1"/>
    <n v="17.545475477780336"/>
    <n v="1.2288133978143967"/>
    <n v="0.16905518752653309"/>
    <n v="1.1690551875265331"/>
    <n v="328"/>
    <n v="0"/>
    <n v="0"/>
    <n v="4"/>
    <n v="12"/>
    <n v="31"/>
    <n v="95"/>
    <n v="24"/>
    <n v="125"/>
    <n v="2"/>
    <n v="0"/>
    <n v="0"/>
    <n v="35"/>
    <n v="35"/>
    <n v="0"/>
    <n v="0"/>
    <n v="0"/>
    <n v="0"/>
    <n v="0"/>
    <n v="0"/>
    <n v="0"/>
    <n v="0"/>
    <n v="0"/>
    <n v="0"/>
    <n v="0"/>
    <n v="35"/>
    <n v="92671"/>
    <n v="81839"/>
    <n v="122758"/>
    <n v="150439"/>
    <n v="114333"/>
    <n v="99892"/>
    <n v="152848"/>
    <n v="184139"/>
    <n v="1300050.1593992563"/>
    <n v="21048347.648236468"/>
    <n v="0"/>
    <n v="6155502.2674706439"/>
    <n v="534646.3470218844"/>
    <n v="6422859.3435820248"/>
    <n v="357375.49460611108"/>
    <n v="0"/>
    <n v="35818781"/>
    <n v="0"/>
    <n v="0"/>
    <n v="0"/>
    <n v="1231100.4534941288"/>
    <n v="0"/>
    <n v="0"/>
    <n v="0"/>
    <n v="0"/>
    <n v="1231100"/>
    <n v="37049881"/>
    <n v="112956.95426829268"/>
    <n v="1"/>
    <n v="0"/>
    <n v="0"/>
    <n v="1"/>
    <n v="24249724"/>
    <n v="28349265.638286673"/>
    <n v="28349266"/>
    <n v="16"/>
    <n v="1"/>
    <n v="0"/>
    <n v="0.30769230769230771"/>
    <n v="0.53333333333333333"/>
    <n v="0.84102564102564104"/>
    <n v="0.84102564102564104"/>
    <n v="1"/>
    <n v="6660438"/>
    <n v="35009704"/>
    <n v="72059585"/>
  </r>
  <r>
    <x v="10"/>
    <n v="3785"/>
    <x v="34"/>
    <x v="413"/>
    <x v="413"/>
    <x v="404"/>
    <n v="16509"/>
    <n v="125295000110"/>
    <s v="25295125295000110"/>
    <s v="INSTITUCION EDUCATIVA DEPARTAMENTAL PBRO. CARLOS GARAVITO A."/>
    <n v="1"/>
    <n v="4.7647732064333477"/>
    <n v="0.33370524275772279"/>
    <n v="3.3626838966423024E-2"/>
    <n v="1.0336268389664229"/>
    <n v="2480"/>
    <n v="0"/>
    <n v="0"/>
    <n v="93"/>
    <n v="112"/>
    <n v="614"/>
    <n v="623"/>
    <n v="0"/>
    <n v="788"/>
    <n v="0"/>
    <n v="3"/>
    <n v="0"/>
    <n v="247"/>
    <n v="2480"/>
    <n v="0"/>
    <n v="0"/>
    <n v="93"/>
    <n v="112"/>
    <n v="614"/>
    <n v="623"/>
    <n v="0"/>
    <n v="788"/>
    <n v="0"/>
    <n v="3"/>
    <n v="0"/>
    <n v="247"/>
    <n v="92671"/>
    <n v="81839"/>
    <n v="122758"/>
    <n v="150439"/>
    <n v="114333"/>
    <n v="99892"/>
    <n v="152848"/>
    <n v="184139"/>
    <n v="10728170.072912026"/>
    <n v="119357882.47945823"/>
    <n v="380657.89049352042"/>
    <n v="38407953.642735615"/>
    <n v="10990522.136297967"/>
    <n v="63396146.04959283"/>
    <n v="0"/>
    <n v="0"/>
    <n v="243261332"/>
    <n v="2145634.0145824053"/>
    <n v="23871576.495891646"/>
    <n v="76131.578098704093"/>
    <n v="7681590.7285471242"/>
    <n v="2198104.4272595937"/>
    <n v="12679229.209918566"/>
    <n v="0"/>
    <n v="0"/>
    <n v="48652266"/>
    <n v="291913598"/>
    <n v="117707.09596774193"/>
    <n v="1"/>
    <n v="0"/>
    <n v="0"/>
    <n v="1"/>
    <n v="24249724"/>
    <n v="25065165.563928202"/>
    <n v="25065166"/>
    <n v="205"/>
    <n v="1"/>
    <n v="0"/>
    <n v="7.1538461538461542"/>
    <n v="4.9777777777777779"/>
    <n v="12.131623931623931"/>
    <n v="4"/>
    <n v="4"/>
    <n v="6660438"/>
    <n v="31725604"/>
    <n v="323639202"/>
  </r>
  <r>
    <x v="10"/>
    <n v="3785"/>
    <x v="34"/>
    <x v="414"/>
    <x v="414"/>
    <x v="405"/>
    <n v="16511"/>
    <n v="125297000311"/>
    <s v="25297125297000311"/>
    <s v="INSTITUCION EDUCATIVA DEPARTAMENTAL MONSEÑOR ABDON LOPEZ"/>
    <n v="1"/>
    <n v="15.995040297582145"/>
    <n v="1.1202272540941502"/>
    <n v="0.15262628780366927"/>
    <n v="1.1526262878036693"/>
    <n v="466"/>
    <n v="0"/>
    <n v="13"/>
    <n v="9"/>
    <n v="14"/>
    <n v="42"/>
    <n v="107"/>
    <n v="0"/>
    <n v="191"/>
    <n v="0"/>
    <n v="0"/>
    <n v="0"/>
    <n v="90"/>
    <n v="281"/>
    <n v="0"/>
    <n v="0"/>
    <n v="0"/>
    <n v="0"/>
    <n v="0"/>
    <n v="0"/>
    <n v="0"/>
    <n v="191"/>
    <n v="0"/>
    <n v="0"/>
    <n v="0"/>
    <n v="90"/>
    <n v="92671"/>
    <n v="81839"/>
    <n v="122758"/>
    <n v="150439"/>
    <n v="114333"/>
    <n v="99892"/>
    <n v="152848"/>
    <n v="184139"/>
    <n v="2884005.8293604534"/>
    <n v="28110275.264734216"/>
    <n v="0"/>
    <n v="15605995.149980659"/>
    <n v="1186048.9922711123"/>
    <n v="4835802.0959339337"/>
    <n v="0"/>
    <n v="0"/>
    <n v="52622127"/>
    <n v="0"/>
    <n v="3603397.7017209637"/>
    <n v="0"/>
    <n v="3121199.0299961315"/>
    <n v="0"/>
    <n v="0"/>
    <n v="0"/>
    <n v="0"/>
    <n v="6724597"/>
    <n v="59346724"/>
    <n v="127353.48497854077"/>
    <n v="1"/>
    <n v="0"/>
    <n v="0"/>
    <n v="1"/>
    <n v="24249724"/>
    <n v="27950869.354383547"/>
    <n v="27950869"/>
    <n v="36"/>
    <n v="1"/>
    <n v="0"/>
    <n v="0.69230769230769229"/>
    <n v="1.2"/>
    <n v="1.8923076923076922"/>
    <n v="1.8923076923076922"/>
    <n v="2"/>
    <n v="6660438"/>
    <n v="34611307"/>
    <n v="93958031"/>
  </r>
  <r>
    <x v="10"/>
    <n v="3785"/>
    <x v="34"/>
    <x v="414"/>
    <x v="414"/>
    <x v="405"/>
    <n v="16512"/>
    <n v="125297000524"/>
    <s v="25297125297000524"/>
    <s v="INSTITUCION EDUCATIVA DEPARTAMENTAL ESCUELA NORMAL SUPERIOR"/>
    <n v="1"/>
    <n v="15.995040297582145"/>
    <n v="1.1202272540941502"/>
    <n v="0.15262628780366927"/>
    <n v="1.1526262878036693"/>
    <n v="718"/>
    <n v="0"/>
    <n v="12"/>
    <n v="6"/>
    <n v="64"/>
    <n v="57"/>
    <n v="216"/>
    <n v="0"/>
    <n v="242"/>
    <n v="0"/>
    <n v="121"/>
    <n v="0"/>
    <n v="0"/>
    <n v="700"/>
    <n v="0"/>
    <n v="0"/>
    <n v="6"/>
    <n v="64"/>
    <n v="51"/>
    <n v="216"/>
    <n v="0"/>
    <n v="242"/>
    <n v="0"/>
    <n v="121"/>
    <n v="0"/>
    <n v="0"/>
    <n v="92671"/>
    <n v="81839"/>
    <n v="122758"/>
    <n v="150439"/>
    <n v="114333"/>
    <n v="99892"/>
    <n v="152848"/>
    <n v="184139"/>
    <n v="8117942.3344960911"/>
    <n v="43203040.507544532"/>
    <n v="17120785.838422544"/>
    <n v="0"/>
    <n v="790699.32818074152"/>
    <n v="6562874.2730531953"/>
    <n v="0"/>
    <n v="0"/>
    <n v="75795342"/>
    <n v="1367232.3931782891"/>
    <n v="8640608.101508908"/>
    <n v="3424157.1676845085"/>
    <n v="0"/>
    <n v="158139.86563614832"/>
    <n v="1174409.0804410982"/>
    <n v="0"/>
    <n v="0"/>
    <n v="14764547"/>
    <n v="90559889"/>
    <n v="126127.9791086351"/>
    <n v="1"/>
    <n v="0"/>
    <n v="0"/>
    <n v="1"/>
    <n v="24249724"/>
    <n v="27950869.354383547"/>
    <n v="27950869"/>
    <n v="82"/>
    <n v="1"/>
    <n v="0"/>
    <n v="0.46153846153846156"/>
    <n v="3.3777777777777778"/>
    <n v="3.8393162393162394"/>
    <n v="3.8393162393162394"/>
    <n v="4"/>
    <n v="6660438"/>
    <n v="34611307"/>
    <n v="125171196"/>
  </r>
  <r>
    <x v="10"/>
    <n v="3785"/>
    <x v="34"/>
    <x v="415"/>
    <x v="415"/>
    <x v="406"/>
    <n v="16516"/>
    <n v="125299000289"/>
    <s v="25299125299000289"/>
    <s v="INSTITUCION EDUCATIVA DEPARTAMENTAL TECNICA AGROPECUARIA MARTIN ROMERO"/>
    <n v="1"/>
    <n v="8.7401055408970976"/>
    <n v="0.61212127312065878"/>
    <n v="7.5750713038742881E-2"/>
    <n v="1.0757507130387429"/>
    <n v="432"/>
    <n v="0"/>
    <n v="0"/>
    <n v="11"/>
    <n v="12"/>
    <n v="112"/>
    <n v="104"/>
    <n v="0"/>
    <n v="123"/>
    <n v="0"/>
    <n v="0"/>
    <n v="0"/>
    <n v="70"/>
    <n v="70"/>
    <n v="0"/>
    <n v="0"/>
    <n v="0"/>
    <n v="0"/>
    <n v="0"/>
    <n v="0"/>
    <n v="0"/>
    <n v="0"/>
    <n v="0"/>
    <n v="0"/>
    <n v="0"/>
    <n v="70"/>
    <n v="92671"/>
    <n v="81839"/>
    <n v="122758"/>
    <n v="150439"/>
    <n v="114333"/>
    <n v="99892"/>
    <n v="152848"/>
    <n v="184139"/>
    <n v="1196290.7319361602"/>
    <n v="19984708.311193734"/>
    <n v="0"/>
    <n v="11328440.306318481"/>
    <n v="1352931.8690124445"/>
    <n v="12035395.705409003"/>
    <n v="0"/>
    <n v="0"/>
    <n v="45897767"/>
    <n v="0"/>
    <n v="0"/>
    <n v="0"/>
    <n v="2265688.0612636963"/>
    <n v="0"/>
    <n v="0"/>
    <n v="0"/>
    <n v="0"/>
    <n v="2265688"/>
    <n v="48163455"/>
    <n v="111489.47916666667"/>
    <n v="1"/>
    <n v="0"/>
    <n v="0"/>
    <n v="1"/>
    <n v="24249724"/>
    <n v="26086657.883992717"/>
    <n v="26086658"/>
    <n v="23"/>
    <n v="1"/>
    <n v="0"/>
    <n v="0.84615384615384615"/>
    <n v="0.53333333333333333"/>
    <n v="1.3794871794871795"/>
    <n v="1.3794871794871795"/>
    <n v="2"/>
    <n v="6660438"/>
    <n v="32747096"/>
    <n v="80910551"/>
  </r>
  <r>
    <x v="10"/>
    <n v="3787"/>
    <x v="39"/>
    <x v="416"/>
    <x v="416"/>
    <x v="407"/>
    <n v="4419"/>
    <n v="125307000072"/>
    <s v="25307125307000072"/>
    <s v="INSTITUCIÓN EDUCATIVA TECNICA ATANASIO GIRARDOT"/>
    <n v="1"/>
    <n v="7.5361843901906163"/>
    <n v="0.52780355589642269"/>
    <n v="6.2993585161482457E-2"/>
    <n v="1.0629935851614825"/>
    <n v="945"/>
    <n v="0"/>
    <n v="15"/>
    <n v="0"/>
    <n v="59"/>
    <n v="0"/>
    <n v="466"/>
    <n v="0"/>
    <n v="288"/>
    <n v="0"/>
    <n v="0"/>
    <n v="0"/>
    <n v="117"/>
    <n v="945"/>
    <n v="0"/>
    <n v="15"/>
    <n v="0"/>
    <n v="59"/>
    <n v="0"/>
    <n v="466"/>
    <n v="0"/>
    <n v="288"/>
    <n v="0"/>
    <n v="0"/>
    <n v="0"/>
    <n v="117"/>
    <n v="92671"/>
    <n v="81839"/>
    <n v="122758"/>
    <n v="150439"/>
    <n v="114333"/>
    <n v="99892"/>
    <n v="152848"/>
    <n v="184139"/>
    <n v="7289642.2112569809"/>
    <n v="65593726.340087041"/>
    <n v="0"/>
    <n v="18710135.959098667"/>
    <n v="0"/>
    <n v="0"/>
    <n v="0"/>
    <n v="0"/>
    <n v="91593505"/>
    <n v="1457928.4422513961"/>
    <n v="13118745.268017409"/>
    <n v="0"/>
    <n v="3742027.1918197335"/>
    <n v="0"/>
    <n v="0"/>
    <n v="0"/>
    <n v="0"/>
    <n v="18318701"/>
    <n v="109912206"/>
    <n v="116309.2126984127"/>
    <n v="0"/>
    <n v="0"/>
    <n v="0"/>
    <n v="0"/>
    <n v="19701352"/>
    <n v="20942410.795008343"/>
    <n v="20942411"/>
    <n v="74"/>
    <n v="1"/>
    <n v="0"/>
    <n v="0"/>
    <n v="3.2888888888888888"/>
    <n v="3.2888888888888888"/>
    <n v="3.2888888888888888"/>
    <n v="4"/>
    <n v="6660438"/>
    <n v="27602849"/>
    <n v="137515055"/>
  </r>
  <r>
    <x v="10"/>
    <n v="3787"/>
    <x v="39"/>
    <x v="416"/>
    <x v="416"/>
    <x v="407"/>
    <n v="4421"/>
    <n v="125307000099"/>
    <s v="25307125307000099"/>
    <s v="INSTITUCION EDUCATIVA ESCUELA NORMAL SUPERIOR MARIA AUXILIADORA GIRARDOT"/>
    <n v="1"/>
    <n v="7.5361843901906163"/>
    <n v="0.52780355589642269"/>
    <n v="6.2993585161482457E-2"/>
    <n v="1.0629935851614825"/>
    <n v="1368"/>
    <n v="0"/>
    <n v="0"/>
    <n v="0"/>
    <n v="51"/>
    <n v="0"/>
    <n v="379"/>
    <n v="0"/>
    <n v="652"/>
    <n v="0"/>
    <n v="286"/>
    <n v="0"/>
    <n v="0"/>
    <n v="1071"/>
    <n v="0"/>
    <n v="0"/>
    <n v="0"/>
    <n v="51"/>
    <n v="0"/>
    <n v="379"/>
    <n v="0"/>
    <n v="355"/>
    <n v="0"/>
    <n v="286"/>
    <n v="0"/>
    <n v="0"/>
    <n v="92671"/>
    <n v="81839"/>
    <n v="122758"/>
    <n v="150439"/>
    <n v="114333"/>
    <n v="99892"/>
    <n v="152848"/>
    <n v="184139"/>
    <n v="5023942.6050554868"/>
    <n v="89691156.308527514"/>
    <n v="37320416.426794432"/>
    <n v="0"/>
    <n v="0"/>
    <n v="0"/>
    <n v="0"/>
    <n v="0"/>
    <n v="132035515"/>
    <n v="1004788.5210110975"/>
    <n v="12770767.939953288"/>
    <n v="7464083.2853588872"/>
    <n v="0"/>
    <n v="0"/>
    <n v="0"/>
    <n v="0"/>
    <n v="0"/>
    <n v="21239640"/>
    <n v="153275155"/>
    <n v="112043.24195906433"/>
    <n v="0"/>
    <n v="0"/>
    <n v="0"/>
    <n v="0"/>
    <n v="19701352"/>
    <n v="20942410.795008343"/>
    <n v="20942411"/>
    <n v="51"/>
    <n v="1"/>
    <n v="0"/>
    <n v="0"/>
    <n v="2.2666666666666666"/>
    <n v="2.2666666666666666"/>
    <n v="2.2666666666666666"/>
    <n v="3"/>
    <n v="6660438"/>
    <n v="27602849"/>
    <n v="180878004"/>
  </r>
  <r>
    <x v="10"/>
    <n v="3787"/>
    <x v="39"/>
    <x v="416"/>
    <x v="416"/>
    <x v="407"/>
    <n v="4531"/>
    <n v="125307000161"/>
    <s v="25307125307000161"/>
    <s v="INSTITUCIÓN EDUCATIVA POLICARPA SALAVARRIETA"/>
    <n v="1"/>
    <n v="7.5361843901906163"/>
    <n v="0.52780355589642269"/>
    <n v="6.2993585161482457E-2"/>
    <n v="1.0629935851614825"/>
    <n v="1221"/>
    <n v="0"/>
    <n v="17"/>
    <n v="0"/>
    <n v="90"/>
    <n v="0"/>
    <n v="565"/>
    <n v="0"/>
    <n v="411"/>
    <n v="0"/>
    <n v="138"/>
    <n v="0"/>
    <n v="0"/>
    <n v="1221"/>
    <n v="0"/>
    <n v="17"/>
    <n v="0"/>
    <n v="90"/>
    <n v="0"/>
    <n v="565"/>
    <n v="0"/>
    <n v="411"/>
    <n v="0"/>
    <n v="138"/>
    <n v="0"/>
    <n v="0"/>
    <n v="92671"/>
    <n v="81839"/>
    <n v="122758"/>
    <n v="150439"/>
    <n v="114333"/>
    <n v="99892"/>
    <n v="152848"/>
    <n v="184139"/>
    <n v="10540428.602763472"/>
    <n v="84906468.047645822"/>
    <n v="18007753.380760949"/>
    <n v="0"/>
    <n v="0"/>
    <n v="0"/>
    <n v="0"/>
    <n v="0"/>
    <n v="113454650"/>
    <n v="2108085.7205526945"/>
    <n v="16981293.609529167"/>
    <n v="3601550.6761521902"/>
    <n v="0"/>
    <n v="0"/>
    <n v="0"/>
    <n v="0"/>
    <n v="0"/>
    <n v="22690930"/>
    <n v="136145580"/>
    <n v="111503.34152334153"/>
    <n v="0"/>
    <n v="0"/>
    <n v="0"/>
    <n v="0"/>
    <n v="19701352"/>
    <n v="20942410.795008343"/>
    <n v="20942411"/>
    <n v="107"/>
    <n v="1"/>
    <n v="0"/>
    <n v="0"/>
    <n v="4.7555555555555555"/>
    <n v="4.7555555555555555"/>
    <n v="4"/>
    <n v="4"/>
    <n v="6660438"/>
    <n v="27602849"/>
    <n v="163748429"/>
  </r>
  <r>
    <x v="10"/>
    <n v="3787"/>
    <x v="39"/>
    <x v="416"/>
    <x v="416"/>
    <x v="407"/>
    <n v="127921"/>
    <n v="125307000277"/>
    <s v="25307125307000277"/>
    <s v="INSTITUCIÓN EDUCATIVA NUEVO HORIZONTE"/>
    <n v="1"/>
    <n v="7.5361843901906163"/>
    <n v="0.52780355589642269"/>
    <n v="6.2993585161482457E-2"/>
    <n v="1.0629935851614825"/>
    <n v="1025"/>
    <n v="0"/>
    <n v="31"/>
    <n v="0"/>
    <n v="61"/>
    <n v="0"/>
    <n v="509"/>
    <n v="0"/>
    <n v="304"/>
    <n v="0"/>
    <n v="120"/>
    <n v="0"/>
    <n v="0"/>
    <n v="1025"/>
    <n v="0"/>
    <n v="31"/>
    <n v="0"/>
    <n v="61"/>
    <n v="0"/>
    <n v="509"/>
    <n v="0"/>
    <n v="304"/>
    <n v="0"/>
    <n v="120"/>
    <n v="0"/>
    <n v="0"/>
    <n v="92671"/>
    <n v="81839"/>
    <n v="122758"/>
    <n v="150439"/>
    <n v="114333"/>
    <n v="99892"/>
    <n v="152848"/>
    <n v="184139"/>
    <n v="9062798.4248059765"/>
    <n v="70726391.929032847"/>
    <n v="15658915.983270392"/>
    <n v="0"/>
    <n v="0"/>
    <n v="0"/>
    <n v="0"/>
    <n v="0"/>
    <n v="95448106"/>
    <n v="1812559.6849611953"/>
    <n v="14145278.38580657"/>
    <n v="3131783.1966540786"/>
    <n v="0"/>
    <n v="0"/>
    <n v="0"/>
    <n v="0"/>
    <n v="0"/>
    <n v="19089621"/>
    <n v="114537727"/>
    <n v="111744.12390243902"/>
    <n v="0"/>
    <n v="0"/>
    <n v="0"/>
    <n v="0"/>
    <n v="19701352"/>
    <n v="20942410.795008343"/>
    <n v="20942411"/>
    <n v="92"/>
    <n v="1"/>
    <n v="0"/>
    <n v="0"/>
    <n v="4.0888888888888886"/>
    <n v="4.0888888888888886"/>
    <n v="4"/>
    <n v="4"/>
    <n v="6660438"/>
    <n v="27602849"/>
    <n v="142140576"/>
  </r>
  <r>
    <x v="10"/>
    <n v="3787"/>
    <x v="39"/>
    <x v="416"/>
    <x v="416"/>
    <x v="407"/>
    <n v="4529"/>
    <n v="125307001524"/>
    <s v="25307125307001524"/>
    <s v="INSTITUCIÓN EDUCATIVA FUNDADORES RAMON BUENO Y JOSE TRIANA"/>
    <n v="1"/>
    <n v="7.5361843901906163"/>
    <n v="0.52780355589642269"/>
    <n v="6.2993585161482457E-2"/>
    <n v="1.0629935851614825"/>
    <n v="1019"/>
    <n v="0"/>
    <n v="20"/>
    <n v="0"/>
    <n v="88"/>
    <n v="0"/>
    <n v="511"/>
    <n v="0"/>
    <n v="299"/>
    <n v="0"/>
    <n v="101"/>
    <n v="0"/>
    <n v="0"/>
    <n v="1019"/>
    <n v="0"/>
    <n v="20"/>
    <n v="0"/>
    <n v="88"/>
    <n v="0"/>
    <n v="511"/>
    <n v="0"/>
    <n v="299"/>
    <n v="0"/>
    <n v="101"/>
    <n v="0"/>
    <n v="0"/>
    <n v="92671"/>
    <n v="81839"/>
    <n v="122758"/>
    <n v="150439"/>
    <n v="114333"/>
    <n v="99892"/>
    <n v="152848"/>
    <n v="184139"/>
    <n v="10638937.281293971"/>
    <n v="70465408.932984754"/>
    <n v="13179587.619252579"/>
    <n v="0"/>
    <n v="0"/>
    <n v="0"/>
    <n v="0"/>
    <n v="0"/>
    <n v="94283934"/>
    <n v="2127787.4562587943"/>
    <n v="14093081.786596952"/>
    <n v="2635917.523850516"/>
    <n v="0"/>
    <n v="0"/>
    <n v="0"/>
    <n v="0"/>
    <n v="0"/>
    <n v="18856787"/>
    <n v="113140721"/>
    <n v="111031.12953876349"/>
    <n v="0"/>
    <n v="0"/>
    <n v="0"/>
    <n v="0"/>
    <n v="19701352"/>
    <n v="20942410.795008343"/>
    <n v="20942411"/>
    <n v="108"/>
    <n v="1"/>
    <n v="0"/>
    <n v="0"/>
    <n v="4.8"/>
    <n v="4.8"/>
    <n v="4"/>
    <n v="4"/>
    <n v="6660438"/>
    <n v="27602849"/>
    <n v="140743570"/>
  </r>
  <r>
    <x v="10"/>
    <n v="3787"/>
    <x v="39"/>
    <x v="416"/>
    <x v="416"/>
    <x v="407"/>
    <n v="4530"/>
    <n v="125307001737"/>
    <s v="25307125307001737"/>
    <s v="INSTITUCIÓN EDUCATIVA MANUEL ELKIN PATARROYO"/>
    <n v="1"/>
    <n v="7.5361843901906163"/>
    <n v="0.52780355589642269"/>
    <n v="6.2993585161482457E-2"/>
    <n v="1.0629935851614825"/>
    <n v="1472"/>
    <n v="0"/>
    <n v="19"/>
    <n v="0"/>
    <n v="71"/>
    <n v="0"/>
    <n v="567"/>
    <n v="0"/>
    <n v="554"/>
    <n v="0"/>
    <n v="261"/>
    <n v="0"/>
    <n v="0"/>
    <n v="1056"/>
    <n v="0"/>
    <n v="19"/>
    <n v="0"/>
    <n v="71"/>
    <n v="0"/>
    <n v="151"/>
    <n v="0"/>
    <n v="554"/>
    <n v="0"/>
    <n v="261"/>
    <n v="0"/>
    <n v="0"/>
    <n v="92671"/>
    <n v="81839"/>
    <n v="122758"/>
    <n v="150439"/>
    <n v="114333"/>
    <n v="99892"/>
    <n v="152848"/>
    <n v="184139"/>
    <n v="8865781.0677449759"/>
    <n v="97520646.189970255"/>
    <n v="34058142.263613105"/>
    <n v="0"/>
    <n v="0"/>
    <n v="0"/>
    <n v="0"/>
    <n v="0"/>
    <n v="140444570"/>
    <n v="1773156.2135489953"/>
    <n v="12266200.81426031"/>
    <n v="6811628.4527226212"/>
    <n v="0"/>
    <n v="0"/>
    <n v="0"/>
    <n v="0"/>
    <n v="0"/>
    <n v="20850985"/>
    <n v="161295555"/>
    <n v="109575.78464673914"/>
    <n v="0"/>
    <n v="0"/>
    <n v="0"/>
    <n v="0"/>
    <n v="19701352"/>
    <n v="20942410.795008343"/>
    <n v="20942411"/>
    <n v="90"/>
    <n v="1"/>
    <n v="0"/>
    <n v="0"/>
    <n v="4"/>
    <n v="4"/>
    <n v="4"/>
    <n v="4"/>
    <n v="6660438"/>
    <n v="27602849"/>
    <n v="188898404"/>
  </r>
  <r>
    <x v="10"/>
    <n v="3785"/>
    <x v="34"/>
    <x v="417"/>
    <x v="417"/>
    <x v="408"/>
    <n v="16043"/>
    <n v="125317000232"/>
    <s v="25317125317000232"/>
    <s v="INSTITUCION EDUCATIVA DEPARTAMENTAL EL CARMEN"/>
    <n v="1"/>
    <n v="11.892284124808514"/>
    <n v="0.83288697885028118"/>
    <n v="0.10915219058843295"/>
    <n v="1.109152190588433"/>
    <n v="981"/>
    <n v="0"/>
    <n v="0"/>
    <n v="28"/>
    <n v="53"/>
    <n v="140"/>
    <n v="289"/>
    <n v="0"/>
    <n v="354"/>
    <n v="0"/>
    <n v="11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47670.8606630955"/>
    <n v="58366335.638739429"/>
    <n v="15930404.639633818"/>
    <n v="0"/>
    <n v="3550755.5273833247"/>
    <n v="15511360.287116364"/>
    <n v="0"/>
    <n v="0"/>
    <n v="98806527"/>
    <n v="0"/>
    <n v="0"/>
    <n v="0"/>
    <n v="0"/>
    <n v="0"/>
    <n v="0"/>
    <n v="0"/>
    <n v="0"/>
    <n v="0"/>
    <n v="98806527"/>
    <n v="100720.21100917431"/>
    <n v="1"/>
    <n v="0"/>
    <n v="0"/>
    <n v="1"/>
    <n v="24249724"/>
    <n v="26896634.495764896"/>
    <n v="26896634"/>
    <n v="81"/>
    <n v="1"/>
    <n v="0"/>
    <n v="2.1538461538461537"/>
    <n v="2.3555555555555556"/>
    <n v="4.5094017094017094"/>
    <n v="4"/>
    <n v="4"/>
    <n v="6660438"/>
    <n v="33557072"/>
    <n v="132363599"/>
  </r>
  <r>
    <x v="10"/>
    <n v="3785"/>
    <x v="34"/>
    <x v="418"/>
    <x v="418"/>
    <x v="409"/>
    <n v="16050"/>
    <n v="125320000618"/>
    <s v="25320125320000618"/>
    <s v="INSTITUCION EDUCATIVA DEPARTAMENTAL MIGUEL SAMPER AGUDELO"/>
    <n v="1"/>
    <n v="9.4150281471812018"/>
    <n v="0.65939009419877748"/>
    <n v="8.2902405647986982E-2"/>
    <n v="1.082902405647987"/>
    <n v="2342"/>
    <n v="0"/>
    <n v="0"/>
    <n v="28"/>
    <n v="110"/>
    <n v="212"/>
    <n v="786"/>
    <n v="0"/>
    <n v="864"/>
    <n v="0"/>
    <n v="2"/>
    <n v="0"/>
    <n v="340"/>
    <n v="1206"/>
    <n v="0"/>
    <n v="0"/>
    <n v="0"/>
    <n v="0"/>
    <n v="0"/>
    <n v="0"/>
    <n v="0"/>
    <n v="864"/>
    <n v="0"/>
    <n v="2"/>
    <n v="0"/>
    <n v="340"/>
    <n v="92671"/>
    <n v="81839"/>
    <n v="122758"/>
    <n v="150439"/>
    <n v="114333"/>
    <n v="99892"/>
    <n v="152848"/>
    <n v="184139"/>
    <n v="11038901.371718507"/>
    <n v="146229022.46011224"/>
    <n v="265869.86702507117"/>
    <n v="55389656.701114357"/>
    <n v="3466721.4608586365"/>
    <n v="22932736.866257608"/>
    <n v="0"/>
    <n v="0"/>
    <n v="239322909"/>
    <n v="0"/>
    <n v="15314166.715822667"/>
    <n v="53173.973405014243"/>
    <n v="11077931.340222871"/>
    <n v="0"/>
    <n v="0"/>
    <n v="0"/>
    <n v="0"/>
    <n v="26445272"/>
    <n v="265768181"/>
    <n v="113479.15499573015"/>
    <n v="1"/>
    <n v="0"/>
    <n v="0"/>
    <n v="1"/>
    <n v="24249724"/>
    <n v="26260084.455899727"/>
    <n v="26260084"/>
    <n v="138"/>
    <n v="1"/>
    <n v="0"/>
    <n v="2.1538461538461537"/>
    <n v="4.8888888888888893"/>
    <n v="7.0427350427350426"/>
    <n v="4"/>
    <n v="4"/>
    <n v="6660438"/>
    <n v="32920522"/>
    <n v="298688703"/>
  </r>
  <r>
    <x v="10"/>
    <n v="3785"/>
    <x v="34"/>
    <x v="419"/>
    <x v="419"/>
    <x v="410"/>
    <n v="16213"/>
    <n v="125322000216"/>
    <s v="25322125322000216"/>
    <s v="INSTITUCION EDUCATIVA DEPARTAMENTAL TECNICO COMERCIAL MARIANO OSPINA RODRIGUEZ"/>
    <n v="1"/>
    <n v="4.7478935401899154"/>
    <n v="0.33252305991766057"/>
    <n v="3.3447976704001132E-2"/>
    <n v="1.0334479767040012"/>
    <n v="843"/>
    <n v="0"/>
    <n v="0"/>
    <n v="2"/>
    <n v="39"/>
    <n v="20"/>
    <n v="320"/>
    <n v="0"/>
    <n v="323"/>
    <n v="0"/>
    <n v="0"/>
    <n v="0"/>
    <n v="139"/>
    <n v="139"/>
    <n v="0"/>
    <n v="0"/>
    <n v="0"/>
    <n v="0"/>
    <n v="0"/>
    <n v="0"/>
    <n v="0"/>
    <n v="0"/>
    <n v="0"/>
    <n v="0"/>
    <n v="0"/>
    <n v="139"/>
    <n v="92671"/>
    <n v="81839"/>
    <n v="122758"/>
    <n v="150439"/>
    <n v="114333"/>
    <n v="99892"/>
    <n v="152848"/>
    <n v="184139"/>
    <n v="3735055.6405163235"/>
    <n v="54382592.384802841"/>
    <n v="0"/>
    <n v="21610452.343264882"/>
    <n v="236314.41504099715"/>
    <n v="2064663.7057783217"/>
    <n v="0"/>
    <n v="0"/>
    <n v="82029078"/>
    <n v="0"/>
    <n v="0"/>
    <n v="0"/>
    <n v="4322090.4686529767"/>
    <n v="0"/>
    <n v="0"/>
    <n v="0"/>
    <n v="0"/>
    <n v="4322090"/>
    <n v="86351168"/>
    <n v="102433.17674970345"/>
    <n v="1"/>
    <n v="0"/>
    <n v="0"/>
    <n v="1"/>
    <n v="24249724"/>
    <n v="25060828.203430459"/>
    <n v="25060828"/>
    <n v="41"/>
    <n v="1"/>
    <n v="0"/>
    <n v="0.15384615384615385"/>
    <n v="1.7333333333333334"/>
    <n v="1.8871794871794871"/>
    <n v="1.8871794871794871"/>
    <n v="2"/>
    <n v="6660438"/>
    <n v="31721266"/>
    <n v="118072434"/>
  </r>
  <r>
    <x v="10"/>
    <n v="3785"/>
    <x v="34"/>
    <x v="419"/>
    <x v="419"/>
    <x v="410"/>
    <n v="25817"/>
    <n v="125322000429"/>
    <s v="25322125322000429"/>
    <s v="INSTITUCION EDUCATIVA DEPARTAMENTAL DOMINGO SAVIO"/>
    <n v="1"/>
    <n v="4.7478935401899154"/>
    <n v="0.33252305991766057"/>
    <n v="3.3447976704001132E-2"/>
    <n v="1.0334479767040012"/>
    <n v="874"/>
    <n v="0"/>
    <n v="0"/>
    <n v="4"/>
    <n v="70"/>
    <n v="15"/>
    <n v="367"/>
    <n v="0"/>
    <n v="292"/>
    <n v="0"/>
    <n v="0"/>
    <n v="0"/>
    <n v="126"/>
    <n v="126"/>
    <n v="0"/>
    <n v="0"/>
    <n v="0"/>
    <n v="0"/>
    <n v="0"/>
    <n v="0"/>
    <n v="0"/>
    <n v="0"/>
    <n v="0"/>
    <n v="0"/>
    <n v="0"/>
    <n v="126"/>
    <n v="92671"/>
    <n v="81839"/>
    <n v="122758"/>
    <n v="150439"/>
    <n v="114333"/>
    <n v="99892"/>
    <n v="152848"/>
    <n v="184139"/>
    <n v="6703946.0214395551"/>
    <n v="55735813.968250498"/>
    <n v="0"/>
    <n v="19589330.901089028"/>
    <n v="472628.8300819943"/>
    <n v="1548497.7793337414"/>
    <n v="0"/>
    <n v="0"/>
    <n v="84050218"/>
    <n v="0"/>
    <n v="0"/>
    <n v="0"/>
    <n v="3917866.1802178058"/>
    <n v="0"/>
    <n v="0"/>
    <n v="0"/>
    <n v="0"/>
    <n v="3917866"/>
    <n v="87968084"/>
    <n v="100649.98169336385"/>
    <n v="1"/>
    <n v="0"/>
    <n v="0"/>
    <n v="1"/>
    <n v="24249724"/>
    <n v="25060828.203430459"/>
    <n v="25060828"/>
    <n v="74"/>
    <n v="1"/>
    <n v="0"/>
    <n v="0.30769230769230771"/>
    <n v="3.1111111111111112"/>
    <n v="3.4188034188034191"/>
    <n v="3.4188034188034191"/>
    <n v="4"/>
    <n v="6660438"/>
    <n v="31721266"/>
    <n v="119689350"/>
  </r>
  <r>
    <x v="10"/>
    <n v="3785"/>
    <x v="34"/>
    <x v="420"/>
    <x v="420"/>
    <x v="411"/>
    <n v="16215"/>
    <n v="125324000094"/>
    <s v="25324125324000094"/>
    <s v="INSTITUCION EDUCATIVA DEPARTAMENTAL NICOLAS DE FEDERMAN"/>
    <n v="1"/>
    <n v="12.512664640324214"/>
    <n v="0.87633589479297624"/>
    <n v="0.11572593801728268"/>
    <n v="1.1157259380172826"/>
    <n v="242"/>
    <n v="0"/>
    <n v="0"/>
    <n v="4"/>
    <n v="12"/>
    <n v="8"/>
    <n v="82"/>
    <n v="0"/>
    <n v="86"/>
    <n v="0"/>
    <n v="50"/>
    <n v="0"/>
    <n v="0"/>
    <n v="50"/>
    <n v="0"/>
    <n v="0"/>
    <n v="0"/>
    <n v="0"/>
    <n v="0"/>
    <n v="0"/>
    <n v="0"/>
    <n v="0"/>
    <n v="0"/>
    <n v="50"/>
    <n v="0"/>
    <n v="0"/>
    <n v="92671"/>
    <n v="81839"/>
    <n v="122758"/>
    <n v="150439"/>
    <n v="114333"/>
    <n v="99892"/>
    <n v="152848"/>
    <n v="184139"/>
    <n v="1240745.2608239951"/>
    <n v="15340062.366954593"/>
    <n v="6848214.2349562785"/>
    <n v="0"/>
    <n v="510257.17468531989"/>
    <n v="891616.76320337912"/>
    <n v="0"/>
    <n v="0"/>
    <n v="24830896"/>
    <n v="0"/>
    <n v="0"/>
    <n v="1369642.8469912559"/>
    <n v="0"/>
    <n v="0"/>
    <n v="0"/>
    <n v="0"/>
    <n v="0"/>
    <n v="1369643"/>
    <n v="26200539"/>
    <n v="108266.69008264462"/>
    <n v="1"/>
    <n v="0"/>
    <n v="0"/>
    <n v="1"/>
    <n v="24249724"/>
    <n v="27056046.056560211"/>
    <n v="27056046"/>
    <n v="16"/>
    <n v="1"/>
    <n v="0"/>
    <n v="0.30769230769230771"/>
    <n v="0.53333333333333333"/>
    <n v="0.84102564102564104"/>
    <n v="0.84102564102564104"/>
    <n v="1"/>
    <n v="6660438"/>
    <n v="33716484"/>
    <n v="59917023"/>
  </r>
  <r>
    <x v="10"/>
    <n v="3785"/>
    <x v="34"/>
    <x v="421"/>
    <x v="421"/>
    <x v="412"/>
    <n v="1355"/>
    <n v="125326000121"/>
    <s v="25326125326000121"/>
    <s v="INSTITUCION EDUCATIVA DEPARTAMENTAL PIO XII"/>
    <n v="1"/>
    <n v="7.7949552481692432"/>
    <n v="0.54592680924745085"/>
    <n v="6.5735602713217114E-2"/>
    <n v="1.0657356027132172"/>
    <n v="531"/>
    <n v="0"/>
    <n v="0"/>
    <n v="15"/>
    <n v="16"/>
    <n v="82"/>
    <n v="122"/>
    <n v="0"/>
    <n v="199"/>
    <n v="0"/>
    <n v="0"/>
    <n v="0"/>
    <n v="97"/>
    <n v="97"/>
    <n v="0"/>
    <n v="0"/>
    <n v="0"/>
    <n v="0"/>
    <n v="0"/>
    <n v="0"/>
    <n v="0"/>
    <n v="0"/>
    <n v="0"/>
    <n v="0"/>
    <n v="0"/>
    <n v="97"/>
    <n v="92671"/>
    <n v="81839"/>
    <n v="122758"/>
    <n v="150439"/>
    <n v="114333"/>
    <n v="99892"/>
    <n v="152848"/>
    <n v="184139"/>
    <n v="1580204.5446245847"/>
    <n v="27997214.25293348"/>
    <n v="0"/>
    <n v="15551835.238647647"/>
    <n v="1827731.2299751539"/>
    <n v="8729593.7877507526"/>
    <n v="0"/>
    <n v="0"/>
    <n v="55686579"/>
    <n v="0"/>
    <n v="0"/>
    <n v="0"/>
    <n v="3110367.0477295294"/>
    <n v="0"/>
    <n v="0"/>
    <n v="0"/>
    <n v="0"/>
    <n v="3110367"/>
    <n v="58796946"/>
    <n v="110728.71186440678"/>
    <n v="1"/>
    <n v="0"/>
    <n v="0"/>
    <n v="1"/>
    <n v="24249724"/>
    <n v="25843794.222769167"/>
    <n v="25843794"/>
    <n v="31"/>
    <n v="1"/>
    <n v="0"/>
    <n v="1.1538461538461537"/>
    <n v="0.71111111111111114"/>
    <n v="1.864957264957265"/>
    <n v="1.864957264957265"/>
    <n v="2"/>
    <n v="6660438"/>
    <n v="32504232"/>
    <n v="91301178"/>
  </r>
  <r>
    <x v="10"/>
    <n v="3785"/>
    <x v="34"/>
    <x v="422"/>
    <x v="422"/>
    <x v="413"/>
    <n v="1357"/>
    <n v="125328000153"/>
    <s v="25328125328000153"/>
    <s v="INSTITUCION EDUCATIVA DEPARTAMENTAL MARCO FIDEL SUAREZ"/>
    <n v="1"/>
    <n v="10.321864594894562"/>
    <n v="0.72290121294775567"/>
    <n v="9.2511530398765932E-2"/>
    <n v="1.092511530398766"/>
    <n v="506"/>
    <n v="0"/>
    <n v="0"/>
    <n v="10"/>
    <n v="16"/>
    <n v="53"/>
    <n v="168"/>
    <n v="10"/>
    <n v="173"/>
    <n v="0"/>
    <n v="76"/>
    <n v="0"/>
    <n v="0"/>
    <n v="76"/>
    <n v="0"/>
    <n v="0"/>
    <n v="0"/>
    <n v="0"/>
    <n v="0"/>
    <n v="0"/>
    <n v="0"/>
    <n v="0"/>
    <n v="0"/>
    <n v="76"/>
    <n v="0"/>
    <n v="0"/>
    <n v="92671"/>
    <n v="81839"/>
    <n v="122758"/>
    <n v="150439"/>
    <n v="114333"/>
    <n v="99892"/>
    <n v="152848"/>
    <n v="184139"/>
    <n v="1619906.1765373447"/>
    <n v="30488827.437479872"/>
    <n v="10192704.314100571"/>
    <n v="0"/>
    <n v="1249101.2080508212"/>
    <n v="6875389.1930593932"/>
    <n v="0"/>
    <n v="0"/>
    <n v="50425928"/>
    <n v="0"/>
    <n v="0"/>
    <n v="2038540.8628201142"/>
    <n v="0"/>
    <n v="0"/>
    <n v="0"/>
    <n v="0"/>
    <n v="0"/>
    <n v="2038541"/>
    <n v="52464469"/>
    <n v="103684.72134387352"/>
    <n v="1"/>
    <n v="0"/>
    <n v="1"/>
    <n v="1"/>
    <n v="24249724"/>
    <n v="26493103.078987688"/>
    <n v="26493103"/>
    <n v="26"/>
    <n v="1"/>
    <n v="0"/>
    <n v="0.76923076923076927"/>
    <n v="0.71111111111111114"/>
    <n v="1.4803418803418804"/>
    <n v="1.4803418803418804"/>
    <n v="2"/>
    <n v="6660438"/>
    <n v="33153541"/>
    <n v="85618010"/>
  </r>
  <r>
    <x v="10"/>
    <n v="3785"/>
    <x v="34"/>
    <x v="423"/>
    <x v="423"/>
    <x v="414"/>
    <n v="1360"/>
    <n v="125335000541"/>
    <s v="25335125335000541"/>
    <s v="INSTITUCION EDUCATIVA DEPARTAMENTAL MONSEÑOR ALBERTO REYES FONSECA"/>
    <n v="1"/>
    <n v="9.8640041315200548"/>
    <n v="0.69083453727193178"/>
    <n v="8.7659896653663333E-2"/>
    <n v="1.0876598966536632"/>
    <n v="980"/>
    <n v="0"/>
    <n v="0"/>
    <n v="52"/>
    <n v="20"/>
    <n v="238"/>
    <n v="183"/>
    <n v="5"/>
    <n v="351"/>
    <n v="0"/>
    <n v="1"/>
    <n v="0"/>
    <n v="130"/>
    <n v="976"/>
    <n v="0"/>
    <n v="0"/>
    <n v="48"/>
    <n v="20"/>
    <n v="238"/>
    <n v="183"/>
    <n v="5"/>
    <n v="351"/>
    <n v="0"/>
    <n v="1"/>
    <n v="0"/>
    <n v="130"/>
    <n v="92671"/>
    <n v="81839"/>
    <n v="122758"/>
    <n v="150439"/>
    <n v="114333"/>
    <n v="99892"/>
    <n v="152848"/>
    <n v="184139"/>
    <n v="2015890.6056558324"/>
    <n v="47532941.082715705"/>
    <n v="133518.95359341041"/>
    <n v="21271440.735048458"/>
    <n v="6466481.7861333704"/>
    <n v="26401590.94235624"/>
    <n v="0"/>
    <n v="0"/>
    <n v="103821864"/>
    <n v="403178.12113116652"/>
    <n v="9506588.2165431418"/>
    <n v="26703.790718682081"/>
    <n v="4254288.1470096912"/>
    <n v="1193812.0220553915"/>
    <n v="5280318.1884712474"/>
    <n v="0"/>
    <n v="0"/>
    <n v="20664888"/>
    <n v="124486752"/>
    <n v="127027.29795918368"/>
    <n v="1"/>
    <n v="0"/>
    <n v="1"/>
    <n v="1"/>
    <n v="24249724"/>
    <n v="26375452.299719859"/>
    <n v="26375452"/>
    <n v="72"/>
    <n v="1"/>
    <n v="0"/>
    <n v="4"/>
    <n v="0.88888888888888884"/>
    <n v="4.8888888888888893"/>
    <n v="4"/>
    <n v="4"/>
    <n v="6660438"/>
    <n v="33035890"/>
    <n v="157522642"/>
  </r>
  <r>
    <x v="10"/>
    <n v="3785"/>
    <x v="34"/>
    <x v="424"/>
    <x v="424"/>
    <x v="415"/>
    <n v="1362"/>
    <n v="125339000261"/>
    <s v="25339125339000261"/>
    <s v="INSTITUCION EDUCATIVA DEPARTAMENTAL GUTIERREZ"/>
    <n v="1"/>
    <n v="11.295681063122924"/>
    <n v="0.79110333860041959"/>
    <n v="0.10283039655281698"/>
    <n v="1.102830396552817"/>
    <n v="626"/>
    <n v="0"/>
    <n v="13"/>
    <n v="36"/>
    <n v="18"/>
    <n v="179"/>
    <n v="94"/>
    <n v="18"/>
    <n v="192"/>
    <n v="9"/>
    <n v="67"/>
    <n v="0"/>
    <n v="0"/>
    <n v="34"/>
    <n v="0"/>
    <n v="0"/>
    <n v="0"/>
    <n v="0"/>
    <n v="0"/>
    <n v="0"/>
    <n v="0"/>
    <n v="0"/>
    <n v="0"/>
    <n v="34"/>
    <n v="0"/>
    <n v="0"/>
    <n v="92671"/>
    <n v="81839"/>
    <n v="122758"/>
    <n v="150439"/>
    <n v="114333"/>
    <n v="99892"/>
    <n v="152848"/>
    <n v="184139"/>
    <n v="3168212.2660473292"/>
    <n v="25812797.531516992"/>
    <n v="9070544.0059420578"/>
    <n v="0"/>
    <n v="4539236.6782466359"/>
    <n v="21702294.992573436"/>
    <n v="1517088.7840707449"/>
    <n v="0"/>
    <n v="65810174"/>
    <n v="0"/>
    <n v="0"/>
    <n v="920592.52597620885"/>
    <n v="0"/>
    <n v="0"/>
    <n v="0"/>
    <n v="0"/>
    <n v="0"/>
    <n v="920593"/>
    <n v="66730767"/>
    <n v="106598.66932907348"/>
    <n v="1"/>
    <n v="0"/>
    <n v="0"/>
    <n v="1"/>
    <n v="24249724"/>
    <n v="26743332.735216364"/>
    <n v="26743333"/>
    <n v="67"/>
    <n v="1"/>
    <n v="0"/>
    <n v="2.7692307692307692"/>
    <n v="1.3777777777777778"/>
    <n v="4.1470085470085465"/>
    <n v="4"/>
    <n v="4"/>
    <n v="6660438"/>
    <n v="33403771"/>
    <n v="100134538"/>
  </r>
  <r>
    <x v="10"/>
    <n v="3785"/>
    <x v="34"/>
    <x v="425"/>
    <x v="425"/>
    <x v="416"/>
    <n v="1363"/>
    <n v="125368000164"/>
    <s v="25368125368000164"/>
    <s v="INSTITUCION EDUCATIVA DEPARTAMENTAL NACIONALIZADO"/>
    <n v="1"/>
    <n v="14.525691699604742"/>
    <n v="1.0173200832089271"/>
    <n v="0.13705660705699299"/>
    <n v="1.137056607056993"/>
    <n v="349"/>
    <n v="0"/>
    <n v="0"/>
    <n v="9"/>
    <n v="15"/>
    <n v="58"/>
    <n v="92"/>
    <n v="4"/>
    <n v="129"/>
    <n v="0"/>
    <n v="0"/>
    <n v="0"/>
    <n v="42"/>
    <n v="42"/>
    <n v="0"/>
    <n v="0"/>
    <n v="0"/>
    <n v="0"/>
    <n v="0"/>
    <n v="0"/>
    <n v="0"/>
    <n v="0"/>
    <n v="0"/>
    <n v="0"/>
    <n v="0"/>
    <n v="42"/>
    <n v="92671"/>
    <n v="81839"/>
    <n v="122758"/>
    <n v="150439"/>
    <n v="114333"/>
    <n v="99892"/>
    <n v="152848"/>
    <n v="184139"/>
    <n v="1580582.5924886789"/>
    <n v="20565282.221951131"/>
    <n v="0"/>
    <n v="7184421.6741799721"/>
    <n v="1170027.8374918245"/>
    <n v="7042137.2327125026"/>
    <n v="0"/>
    <n v="0"/>
    <n v="37542452"/>
    <n v="0"/>
    <n v="0"/>
    <n v="0"/>
    <n v="1436884.3348359945"/>
    <n v="0"/>
    <n v="0"/>
    <n v="0"/>
    <n v="0"/>
    <n v="1436884"/>
    <n v="38979336"/>
    <n v="111688.64183381089"/>
    <n v="1"/>
    <n v="0"/>
    <n v="0"/>
    <n v="1"/>
    <n v="24249724"/>
    <n v="27573308.893508531"/>
    <n v="27573309"/>
    <n v="24"/>
    <n v="1"/>
    <n v="0"/>
    <n v="0.69230769230769229"/>
    <n v="0.66666666666666663"/>
    <n v="1.358974358974359"/>
    <n v="1.358974358974359"/>
    <n v="2"/>
    <n v="6660438"/>
    <n v="34233747"/>
    <n v="73213083"/>
  </r>
  <r>
    <x v="10"/>
    <n v="3785"/>
    <x v="34"/>
    <x v="426"/>
    <x v="426"/>
    <x v="417"/>
    <n v="19475"/>
    <n v="125372000322"/>
    <s v="25372125372000322"/>
    <s v="INSTITUCION EDUCTIVA DEPARTAMENTAL ESCUELA NORMAL SUPERIOR DE JUNIN"/>
    <n v="1"/>
    <n v="16.201654800846644"/>
    <n v="1.1346976895129972"/>
    <n v="0.15481564018600355"/>
    <n v="1.1548156401860035"/>
    <n v="386"/>
    <n v="0"/>
    <n v="0"/>
    <n v="18"/>
    <n v="15"/>
    <n v="63"/>
    <n v="76"/>
    <n v="0"/>
    <n v="137"/>
    <n v="0"/>
    <n v="77"/>
    <n v="0"/>
    <n v="0"/>
    <n v="371"/>
    <n v="0"/>
    <n v="0"/>
    <n v="14"/>
    <n v="15"/>
    <n v="52"/>
    <n v="76"/>
    <n v="0"/>
    <n v="137"/>
    <n v="0"/>
    <n v="77"/>
    <n v="0"/>
    <n v="0"/>
    <n v="92671"/>
    <n v="81839"/>
    <n v="122758"/>
    <n v="150439"/>
    <n v="114333"/>
    <n v="99892"/>
    <n v="152848"/>
    <n v="184139"/>
    <n v="1605268.802875157"/>
    <n v="20130407.878739838"/>
    <n v="10915740.093562413"/>
    <n v="0"/>
    <n v="2376603.6586089539"/>
    <n v="7267481.1675559962"/>
    <n v="0"/>
    <n v="0"/>
    <n v="42295502"/>
    <n v="321053.7605750314"/>
    <n v="4026081.5757479682"/>
    <n v="2183148.0187124829"/>
    <n v="0"/>
    <n v="369693.90245028178"/>
    <n v="1199711.1768663868"/>
    <n v="0"/>
    <n v="0"/>
    <n v="8099688"/>
    <n v="50395190"/>
    <n v="130557.48704663213"/>
    <n v="1"/>
    <n v="0"/>
    <n v="0"/>
    <n v="1"/>
    <n v="24249724"/>
    <n v="28003960.545393892"/>
    <n v="28003961"/>
    <n v="33"/>
    <n v="1"/>
    <n v="0"/>
    <n v="1.3846153846153846"/>
    <n v="0.66666666666666663"/>
    <n v="2.0512820512820511"/>
    <n v="2.0512820512820511"/>
    <n v="3"/>
    <n v="6660438"/>
    <n v="34664399"/>
    <n v="85059589"/>
  </r>
  <r>
    <x v="10"/>
    <n v="3785"/>
    <x v="34"/>
    <x v="427"/>
    <x v="427"/>
    <x v="418"/>
    <n v="19568"/>
    <n v="125377000398"/>
    <s v="25377125377000398"/>
    <s v="INSTITUCION EDUCATIVA DEPARTAMENTAL INTEGRADO LA CALERA"/>
    <n v="1"/>
    <n v="3.1402922020770991"/>
    <n v="0.21993323212307678"/>
    <n v="1.6413326358398771E-2"/>
    <n v="1.0164133263583988"/>
    <n v="1537"/>
    <n v="0"/>
    <n v="51"/>
    <n v="18"/>
    <n v="70"/>
    <n v="103"/>
    <n v="532"/>
    <n v="0"/>
    <n v="511"/>
    <n v="0"/>
    <n v="2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397236.76340206"/>
    <n v="86759086.975126326"/>
    <n v="31442762.513510287"/>
    <n v="0"/>
    <n v="2091772.5271656264"/>
    <n v="10457750.679649096"/>
    <n v="0"/>
    <n v="0"/>
    <n v="142148609"/>
    <n v="0"/>
    <n v="0"/>
    <n v="0"/>
    <n v="0"/>
    <n v="0"/>
    <n v="0"/>
    <n v="0"/>
    <n v="0"/>
    <n v="0"/>
    <n v="142148609"/>
    <n v="92484.456083279118"/>
    <n v="1"/>
    <n v="0"/>
    <n v="0"/>
    <n v="1"/>
    <n v="24249724"/>
    <n v="24647742.634113096"/>
    <n v="24647743"/>
    <n v="139"/>
    <n v="1"/>
    <n v="0"/>
    <n v="1.3846153846153846"/>
    <n v="5.3777777777777782"/>
    <n v="6.7623931623931632"/>
    <n v="4"/>
    <n v="4"/>
    <n v="6660438"/>
    <n v="31308181"/>
    <n v="173456790"/>
  </r>
  <r>
    <x v="10"/>
    <n v="3785"/>
    <x v="34"/>
    <x v="428"/>
    <x v="428"/>
    <x v="419"/>
    <n v="26572"/>
    <n v="125386000295"/>
    <s v="25386125386000295"/>
    <s v="INSTITUCION EDUCATIVA DEPARTAMENTAL FRANCISCO JULIAN OLAYA"/>
    <n v="1"/>
    <n v="8.911677370347352"/>
    <n v="0.62413746287755623"/>
    <n v="7.7568742207138178E-2"/>
    <n v="1.0775687422071383"/>
    <n v="1798"/>
    <n v="0"/>
    <n v="0"/>
    <n v="6"/>
    <n v="116"/>
    <n v="29"/>
    <n v="755"/>
    <n v="0"/>
    <n v="640"/>
    <n v="0"/>
    <n v="0"/>
    <n v="0"/>
    <n v="252"/>
    <n v="252"/>
    <n v="0"/>
    <n v="0"/>
    <n v="0"/>
    <n v="0"/>
    <n v="0"/>
    <n v="0"/>
    <n v="0"/>
    <n v="0"/>
    <n v="0"/>
    <n v="0"/>
    <n v="0"/>
    <n v="252"/>
    <n v="92671"/>
    <n v="81839"/>
    <n v="122758"/>
    <n v="150439"/>
    <n v="114333"/>
    <n v="99892"/>
    <n v="152848"/>
    <n v="184139"/>
    <n v="11583687.257453015"/>
    <n v="123021071.86941853"/>
    <n v="0"/>
    <n v="40851307.730242722"/>
    <n v="739210.00201661245"/>
    <n v="3121574.4071001085"/>
    <n v="0"/>
    <n v="0"/>
    <n v="179316851"/>
    <n v="0"/>
    <n v="0"/>
    <n v="0"/>
    <n v="8170261.5460485443"/>
    <n v="0"/>
    <n v="0"/>
    <n v="0"/>
    <n v="0"/>
    <n v="8170262"/>
    <n v="187487113"/>
    <n v="104275.36874304783"/>
    <n v="1"/>
    <n v="0"/>
    <n v="0"/>
    <n v="1"/>
    <n v="24249724"/>
    <n v="26130744.589550253"/>
    <n v="26130745"/>
    <n v="122"/>
    <n v="1"/>
    <n v="0"/>
    <n v="0.46153846153846156"/>
    <n v="5.1555555555555559"/>
    <n v="5.6170940170940176"/>
    <n v="4"/>
    <n v="4"/>
    <n v="6660438"/>
    <n v="32791183"/>
    <n v="220278296"/>
  </r>
  <r>
    <x v="10"/>
    <n v="3785"/>
    <x v="34"/>
    <x v="429"/>
    <x v="429"/>
    <x v="420"/>
    <n v="19607"/>
    <n v="125394000482"/>
    <s v="25394125394000482"/>
    <s v="ESCUELA NORMAL SUPERIOR DIVINA PROVIDENCIA"/>
    <n v="1"/>
    <n v="20.264660093409443"/>
    <n v="1.4192539755603439"/>
    <n v="0.1978685245487323"/>
    <n v="1.1978685245487324"/>
    <n v="426"/>
    <n v="0"/>
    <n v="0"/>
    <n v="0"/>
    <n v="17"/>
    <n v="0"/>
    <n v="150"/>
    <n v="0"/>
    <n v="179"/>
    <n v="0"/>
    <n v="80"/>
    <n v="0"/>
    <n v="0"/>
    <n v="259"/>
    <n v="0"/>
    <n v="0"/>
    <n v="0"/>
    <n v="0"/>
    <n v="0"/>
    <n v="0"/>
    <n v="0"/>
    <n v="179"/>
    <n v="0"/>
    <n v="80"/>
    <n v="0"/>
    <n v="0"/>
    <n v="92671"/>
    <n v="81839"/>
    <n v="122758"/>
    <n v="150439"/>
    <n v="114333"/>
    <n v="99892"/>
    <n v="152848"/>
    <n v="184139"/>
    <n v="1887130.4586537448"/>
    <n v="32252647.15739888"/>
    <n v="11763835.546924263"/>
    <n v="0"/>
    <n v="0"/>
    <n v="0"/>
    <n v="0"/>
    <n v="0"/>
    <n v="45903613"/>
    <n v="0"/>
    <n v="3509558.5660634651"/>
    <n v="2352767.1093848525"/>
    <n v="0"/>
    <n v="0"/>
    <n v="0"/>
    <n v="0"/>
    <n v="0"/>
    <n v="5862326"/>
    <n v="51765939"/>
    <n v="121516.28873239437"/>
    <n v="0"/>
    <n v="0"/>
    <n v="1"/>
    <n v="1"/>
    <n v="24249724"/>
    <n v="29047981.108593985"/>
    <n v="29047981"/>
    <n v="17"/>
    <n v="0"/>
    <n v="1"/>
    <n v="0"/>
    <n v="0.75555555555555554"/>
    <n v="0.75555555555555554"/>
    <n v="0.75555555555555554"/>
    <n v="1"/>
    <n v="6660438"/>
    <n v="35708419"/>
    <n v="87474358"/>
  </r>
  <r>
    <x v="10"/>
    <n v="3785"/>
    <x v="34"/>
    <x v="429"/>
    <x v="429"/>
    <x v="420"/>
    <n v="19608"/>
    <n v="125394000512"/>
    <s v="25394125394000512"/>
    <s v="INSTITUCION EDUCATIVA DEPARTAMENTAL CALIXTO GAITAN"/>
    <n v="1"/>
    <n v="20.264660093409443"/>
    <n v="1.4192539755603439"/>
    <n v="0.1978685245487323"/>
    <n v="1.1978685245487324"/>
    <n v="236"/>
    <n v="0"/>
    <n v="0"/>
    <n v="0"/>
    <n v="19"/>
    <n v="0"/>
    <n v="99"/>
    <n v="0"/>
    <n v="80"/>
    <n v="0"/>
    <n v="0"/>
    <n v="0"/>
    <n v="38"/>
    <n v="236"/>
    <n v="0"/>
    <n v="0"/>
    <n v="0"/>
    <n v="19"/>
    <n v="0"/>
    <n v="99"/>
    <n v="0"/>
    <n v="80"/>
    <n v="0"/>
    <n v="0"/>
    <n v="0"/>
    <n v="38"/>
    <n v="92671"/>
    <n v="81839"/>
    <n v="122758"/>
    <n v="150439"/>
    <n v="114333"/>
    <n v="99892"/>
    <n v="152848"/>
    <n v="184139"/>
    <n v="2109145.806730656"/>
    <n v="17547792.830317322"/>
    <n v="0"/>
    <n v="6847833.432654297"/>
    <n v="0"/>
    <n v="0"/>
    <n v="0"/>
    <n v="0"/>
    <n v="26504772"/>
    <n v="421829.16134613124"/>
    <n v="3509558.5660634651"/>
    <n v="0"/>
    <n v="1369566.6865308594"/>
    <n v="0"/>
    <n v="0"/>
    <n v="0"/>
    <n v="0"/>
    <n v="5300954"/>
    <n v="31805726"/>
    <n v="134770.0254237288"/>
    <n v="0"/>
    <n v="0"/>
    <n v="1"/>
    <n v="1"/>
    <n v="24249724"/>
    <n v="29047981.108593985"/>
    <n v="29047981"/>
    <n v="19"/>
    <n v="0"/>
    <n v="1"/>
    <n v="0"/>
    <n v="0.84444444444444444"/>
    <n v="0.84444444444444444"/>
    <n v="0.84444444444444444"/>
    <n v="1"/>
    <n v="6660438"/>
    <n v="35708419"/>
    <n v="67514145"/>
  </r>
  <r>
    <x v="10"/>
    <n v="3785"/>
    <x v="34"/>
    <x v="430"/>
    <x v="430"/>
    <x v="421"/>
    <n v="19611"/>
    <n v="125398000011"/>
    <s v="25398125398000011"/>
    <s v="INSTITUCION EDUCATIVA DEPARTAMENTAL REPUBLICA DE COREA"/>
    <n v="1"/>
    <n v="30.077691453940066"/>
    <n v="2.1065185882671158"/>
    <n v="0.30185049700298694"/>
    <n v="1.3018504970029869"/>
    <n v="409"/>
    <n v="0"/>
    <n v="0"/>
    <n v="10"/>
    <n v="16"/>
    <n v="83"/>
    <n v="85"/>
    <n v="0"/>
    <n v="147"/>
    <n v="0"/>
    <n v="0"/>
    <n v="0"/>
    <n v="68"/>
    <n v="409"/>
    <n v="0"/>
    <n v="0"/>
    <n v="10"/>
    <n v="16"/>
    <n v="83"/>
    <n v="85"/>
    <n v="0"/>
    <n v="147"/>
    <n v="0"/>
    <n v="0"/>
    <n v="0"/>
    <n v="68"/>
    <n v="92671"/>
    <n v="81839"/>
    <n v="122758"/>
    <n v="150439"/>
    <n v="114333"/>
    <n v="99892"/>
    <n v="152848"/>
    <n v="184139"/>
    <n v="1930300.5985242208"/>
    <n v="24717777.13522077"/>
    <n v="0"/>
    <n v="13317737.910467001"/>
    <n v="1488444.7287384251"/>
    <n v="10793689.337269656"/>
    <n v="0"/>
    <n v="0"/>
    <n v="52247950"/>
    <n v="386060.1197048442"/>
    <n v="4943555.4270441541"/>
    <n v="0"/>
    <n v="2663547.5820933999"/>
    <n v="297688.94574768504"/>
    <n v="2158737.8674539318"/>
    <n v="0"/>
    <n v="0"/>
    <n v="10449590"/>
    <n v="62697540"/>
    <n v="153294.71882640588"/>
    <n v="1"/>
    <n v="0"/>
    <n v="0"/>
    <n v="1"/>
    <n v="24249724"/>
    <n v="31569515.241585262"/>
    <n v="31569515"/>
    <n v="26"/>
    <n v="1"/>
    <n v="0"/>
    <n v="0.76923076923076927"/>
    <n v="0.71111111111111114"/>
    <n v="1.4803418803418804"/>
    <n v="1.4803418803418804"/>
    <n v="2"/>
    <n v="6660438"/>
    <n v="38229953"/>
    <n v="100927493"/>
  </r>
  <r>
    <x v="10"/>
    <n v="3785"/>
    <x v="34"/>
    <x v="431"/>
    <x v="431"/>
    <x v="307"/>
    <n v="19675"/>
    <n v="125402003062"/>
    <s v="25402125402003062"/>
    <s v="INSTITUCION EDUCATIVA DEPARTAMENTAL RICARDO HINESTROSA"/>
    <n v="1"/>
    <n v="7.5302589244675957"/>
    <n v="0.52738856049330818"/>
    <n v="6.2930797059523674E-2"/>
    <n v="1.0629307970595236"/>
    <n v="2029"/>
    <n v="0"/>
    <n v="0"/>
    <n v="30"/>
    <n v="96"/>
    <n v="222"/>
    <n v="621"/>
    <n v="30"/>
    <n v="705"/>
    <n v="0"/>
    <n v="1"/>
    <n v="0"/>
    <n v="324"/>
    <n v="325"/>
    <n v="0"/>
    <n v="0"/>
    <n v="0"/>
    <n v="0"/>
    <n v="0"/>
    <n v="0"/>
    <n v="0"/>
    <n v="0"/>
    <n v="0"/>
    <n v="1"/>
    <n v="0"/>
    <n v="324"/>
    <n v="92671"/>
    <n v="81839"/>
    <n v="122758"/>
    <n v="150439"/>
    <n v="114333"/>
    <n v="99892"/>
    <n v="152848"/>
    <n v="184139"/>
    <n v="9456274.5498530995"/>
    <n v="115347670.58173507"/>
    <n v="130483.258785433"/>
    <n v="51809623.761943407"/>
    <n v="3645842.0046061957"/>
    <n v="26756927.361327223"/>
    <n v="0"/>
    <n v="0"/>
    <n v="207146822"/>
    <n v="0"/>
    <n v="0"/>
    <n v="26096.651757086602"/>
    <n v="10361924.752388682"/>
    <n v="0"/>
    <n v="0"/>
    <n v="0"/>
    <n v="0"/>
    <n v="10388021"/>
    <n v="217534843"/>
    <n v="107212.83538689009"/>
    <n v="1"/>
    <n v="0"/>
    <n v="0"/>
    <n v="1"/>
    <n v="24249724"/>
    <n v="25775778.45979346"/>
    <n v="25775778"/>
    <n v="126"/>
    <n v="1"/>
    <n v="0"/>
    <n v="2.3076923076923075"/>
    <n v="4.2666666666666666"/>
    <n v="6.5743589743589741"/>
    <n v="4"/>
    <n v="4"/>
    <n v="6660438"/>
    <n v="32436216"/>
    <n v="249971059"/>
  </r>
  <r>
    <x v="10"/>
    <n v="3785"/>
    <x v="34"/>
    <x v="432"/>
    <x v="432"/>
    <x v="422"/>
    <n v="19643"/>
    <n v="125407000215"/>
    <s v="25407125407000215"/>
    <s v="INSTITUCIÓN EDUCATIVA DEPARTAMENTAL NUESTRA SEÑORA DEL CARMEN"/>
    <n v="1"/>
    <n v="10.282557892500531"/>
    <n v="0.72014833215026142"/>
    <n v="9.2095024194368894E-2"/>
    <n v="1.092095024194369"/>
    <n v="1286"/>
    <n v="0"/>
    <n v="0"/>
    <n v="85"/>
    <n v="0"/>
    <n v="490"/>
    <n v="0"/>
    <n v="485"/>
    <n v="0"/>
    <n v="34"/>
    <n v="0"/>
    <n v="192"/>
    <n v="0"/>
    <n v="192"/>
    <n v="0"/>
    <n v="0"/>
    <n v="0"/>
    <n v="0"/>
    <n v="0"/>
    <n v="0"/>
    <n v="0"/>
    <n v="0"/>
    <n v="0"/>
    <n v="0"/>
    <n v="192"/>
    <n v="0"/>
    <n v="92671"/>
    <n v="81839"/>
    <n v="122758"/>
    <n v="150439"/>
    <n v="114333"/>
    <n v="99892"/>
    <n v="152848"/>
    <n v="184139"/>
    <n v="0"/>
    <n v="0"/>
    <n v="0"/>
    <n v="0"/>
    <n v="10613312.534103258"/>
    <n v="106364267.25290331"/>
    <n v="5675434.3687740713"/>
    <n v="38610678.846744366"/>
    <n v="161263693"/>
    <n v="0"/>
    <n v="0"/>
    <n v="0"/>
    <n v="0"/>
    <n v="0"/>
    <n v="0"/>
    <n v="0"/>
    <n v="7722135.7693488738"/>
    <n v="7722136"/>
    <n v="168985829"/>
    <n v="131404.22161741834"/>
    <n v="1"/>
    <n v="0"/>
    <n v="0"/>
    <n v="1"/>
    <n v="24249724"/>
    <n v="26483002.91848677"/>
    <n v="26483003"/>
    <n v="85"/>
    <n v="1"/>
    <n v="0"/>
    <n v="6.5384615384615383"/>
    <n v="0"/>
    <n v="6.5384615384615383"/>
    <n v="4"/>
    <n v="4"/>
    <n v="6660438"/>
    <n v="33143441"/>
    <n v="202129270"/>
  </r>
  <r>
    <x v="10"/>
    <n v="3785"/>
    <x v="34"/>
    <x v="433"/>
    <x v="433"/>
    <x v="423"/>
    <n v="15569"/>
    <n v="125426000234"/>
    <s v="25426125426000234"/>
    <s v="INSTITUCION EDUCATIVA DEPARTAMENTAL JUAN JOSÉ NEIRA"/>
    <n v="1"/>
    <n v="12.786449684490202"/>
    <n v="0.895510680384762"/>
    <n v="0.11862705061693866"/>
    <n v="1.1186270506169387"/>
    <n v="867"/>
    <n v="0"/>
    <n v="21"/>
    <n v="36"/>
    <n v="24"/>
    <n v="182"/>
    <n v="150"/>
    <n v="23"/>
    <n v="307"/>
    <n v="17"/>
    <n v="0"/>
    <n v="0"/>
    <n v="107"/>
    <n v="107"/>
    <n v="0"/>
    <n v="0"/>
    <n v="0"/>
    <n v="0"/>
    <n v="0"/>
    <n v="0"/>
    <n v="0"/>
    <n v="0"/>
    <n v="0"/>
    <n v="0"/>
    <n v="0"/>
    <n v="107"/>
    <n v="92671"/>
    <n v="81839"/>
    <n v="122758"/>
    <n v="150439"/>
    <n v="114333"/>
    <n v="99892"/>
    <n v="152848"/>
    <n v="184139"/>
    <n v="4664892.9333475046"/>
    <n v="41837124.872315921"/>
    <n v="0"/>
    <n v="18006509.430850495"/>
    <n v="4604255.5168147124"/>
    <n v="22907088.134746585"/>
    <n v="2906658.4263558635"/>
    <n v="0"/>
    <n v="94926529"/>
    <n v="0"/>
    <n v="0"/>
    <n v="0"/>
    <n v="3601301.886170099"/>
    <n v="0"/>
    <n v="0"/>
    <n v="0"/>
    <n v="0"/>
    <n v="3601302"/>
    <n v="98527831"/>
    <n v="113642.25028835064"/>
    <n v="1"/>
    <n v="0"/>
    <n v="0"/>
    <n v="1"/>
    <n v="24249724"/>
    <n v="27126397.236394793"/>
    <n v="27126397"/>
    <n v="81"/>
    <n v="1"/>
    <n v="0"/>
    <n v="2.7692307692307692"/>
    <n v="2"/>
    <n v="4.7692307692307692"/>
    <n v="4"/>
    <n v="4"/>
    <n v="6660438"/>
    <n v="33786835"/>
    <n v="132314666"/>
  </r>
  <r>
    <x v="10"/>
    <n v="3785"/>
    <x v="34"/>
    <x v="434"/>
    <x v="434"/>
    <x v="424"/>
    <n v="15407"/>
    <n v="125430000281"/>
    <s v="25430125430000281"/>
    <s v="INSTITUCION EDUCATIVA DEPARTAMENTAL SERREZUELA"/>
    <n v="1"/>
    <n v="3.664416586306654"/>
    <n v="0.25664076200895114"/>
    <n v="2.1967113489128345E-2"/>
    <n v="1.0219671134891284"/>
    <n v="3859"/>
    <n v="0"/>
    <n v="0"/>
    <n v="0"/>
    <n v="275"/>
    <n v="0"/>
    <n v="1578"/>
    <n v="0"/>
    <n v="1526"/>
    <n v="0"/>
    <n v="480"/>
    <n v="0"/>
    <n v="0"/>
    <n v="42"/>
    <n v="0"/>
    <n v="0"/>
    <n v="0"/>
    <n v="0"/>
    <n v="0"/>
    <n v="0"/>
    <n v="0"/>
    <n v="0"/>
    <n v="0"/>
    <n v="42"/>
    <n v="0"/>
    <n v="0"/>
    <n v="92671"/>
    <n v="81839"/>
    <n v="122758"/>
    <n v="150439"/>
    <n v="114333"/>
    <n v="99892"/>
    <n v="152848"/>
    <n v="184139"/>
    <n v="26044346.452891529"/>
    <n v="259608523.52899736"/>
    <n v="60218226.68049524"/>
    <n v="0"/>
    <n v="0"/>
    <n v="0"/>
    <n v="0"/>
    <n v="0"/>
    <n v="345871097"/>
    <n v="0"/>
    <n v="0"/>
    <n v="1053818.9669086668"/>
    <n v="0"/>
    <n v="0"/>
    <n v="0"/>
    <n v="0"/>
    <n v="0"/>
    <n v="1053819"/>
    <n v="346924916"/>
    <n v="89900.211453744487"/>
    <n v="0"/>
    <n v="0"/>
    <n v="0"/>
    <n v="0"/>
    <n v="19701352"/>
    <n v="20134133.835273266"/>
    <n v="20134134"/>
    <n v="275"/>
    <n v="1"/>
    <n v="0"/>
    <n v="0"/>
    <n v="12.222222222222221"/>
    <n v="12.222222222222221"/>
    <n v="4"/>
    <n v="4"/>
    <n v="6660438"/>
    <n v="26794572"/>
    <n v="373719488"/>
  </r>
  <r>
    <x v="10"/>
    <n v="3785"/>
    <x v="34"/>
    <x v="434"/>
    <x v="434"/>
    <x v="424"/>
    <n v="15408"/>
    <n v="125430000842"/>
    <s v="25430125430000842"/>
    <s v="INSTITUCION EDUCATIVA DEPARTAMENTAL TECNOLOGICO DE MADRID"/>
    <n v="1"/>
    <n v="3.664416586306654"/>
    <n v="0.25664076200895114"/>
    <n v="2.1967113489128345E-2"/>
    <n v="1.0219671134891284"/>
    <n v="2867"/>
    <n v="0"/>
    <n v="0"/>
    <n v="5"/>
    <n v="97"/>
    <n v="41"/>
    <n v="1265"/>
    <n v="0"/>
    <n v="1057"/>
    <n v="0"/>
    <n v="1"/>
    <n v="0"/>
    <n v="401"/>
    <n v="954"/>
    <n v="0"/>
    <n v="0"/>
    <n v="5"/>
    <n v="48"/>
    <n v="41"/>
    <n v="458"/>
    <n v="0"/>
    <n v="0"/>
    <n v="0"/>
    <n v="1"/>
    <n v="0"/>
    <n v="401"/>
    <n v="92671"/>
    <n v="81839"/>
    <n v="122758"/>
    <n v="150439"/>
    <n v="114333"/>
    <n v="99892"/>
    <n v="152848"/>
    <n v="184139"/>
    <n v="9186551.2942926493"/>
    <n v="194204572.04714301"/>
    <n v="125454.63891769842"/>
    <n v="61651227.945062585"/>
    <n v="584222.82993276254"/>
    <n v="4185539.8949268963"/>
    <n v="0"/>
    <n v="0"/>
    <n v="269937569"/>
    <n v="909184.45799184986"/>
    <n v="7661127.8206366496"/>
    <n v="25090.927783539686"/>
    <n v="12330245.589012519"/>
    <n v="116844.56598655252"/>
    <n v="837107.97898537933"/>
    <n v="0"/>
    <n v="0"/>
    <n v="21879601"/>
    <n v="291817170"/>
    <n v="101784.8517614231"/>
    <n v="1"/>
    <n v="0"/>
    <n v="0"/>
    <n v="1"/>
    <n v="24249724"/>
    <n v="24782420.439188041"/>
    <n v="24782420"/>
    <n v="102"/>
    <n v="1"/>
    <n v="0"/>
    <n v="0.38461538461538464"/>
    <n v="4.3111111111111109"/>
    <n v="4.6957264957264959"/>
    <n v="4"/>
    <n v="4"/>
    <n v="6660438"/>
    <n v="31442858"/>
    <n v="323260028"/>
  </r>
  <r>
    <x v="10"/>
    <n v="3785"/>
    <x v="34"/>
    <x v="434"/>
    <x v="434"/>
    <x v="424"/>
    <n v="158637"/>
    <n v="125430001415"/>
    <s v="25430125430001415"/>
    <s v="INSTITUCION EDUCATIVA DEPARTAMENTAL MARIA TERESA ORTIZ NUEVA"/>
    <n v="1"/>
    <n v="3.664416586306654"/>
    <n v="0.25664076200895114"/>
    <n v="2.1967113489128345E-2"/>
    <n v="1.0219671134891284"/>
    <n v="2984"/>
    <n v="0"/>
    <n v="0"/>
    <n v="0"/>
    <n v="158"/>
    <n v="0"/>
    <n v="1405"/>
    <n v="0"/>
    <n v="1082"/>
    <n v="0"/>
    <n v="33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963660.871115861"/>
    <n v="208004638.53628108"/>
    <n v="42529122.593099765"/>
    <n v="0"/>
    <n v="0"/>
    <n v="0"/>
    <n v="0"/>
    <n v="0"/>
    <n v="265497422"/>
    <n v="0"/>
    <n v="0"/>
    <n v="0"/>
    <n v="0"/>
    <n v="0"/>
    <n v="0"/>
    <n v="0"/>
    <n v="0"/>
    <n v="0"/>
    <n v="265497422"/>
    <n v="88973.666890080436"/>
    <n v="0"/>
    <n v="0"/>
    <n v="0"/>
    <n v="0"/>
    <n v="19701352"/>
    <n v="20134133.835273266"/>
    <n v="20134134"/>
    <n v="158"/>
    <n v="1"/>
    <n v="0"/>
    <n v="0"/>
    <n v="7.0222222222222221"/>
    <n v="7.0222222222222221"/>
    <n v="4"/>
    <n v="4"/>
    <n v="6660438"/>
    <n v="26794572"/>
    <n v="292291994"/>
  </r>
  <r>
    <x v="10"/>
    <n v="3785"/>
    <x v="34"/>
    <x v="434"/>
    <x v="434"/>
    <x v="424"/>
    <n v="158596"/>
    <n v="125430800067"/>
    <s v="25430125430800067"/>
    <s v="INSTITUCION EDUCATIVA DEPARTAMENTAL TIBAITATA"/>
    <n v="1"/>
    <n v="3.664416586306654"/>
    <n v="0.25664076200895114"/>
    <n v="2.1967113489128345E-2"/>
    <n v="1.0219671134891284"/>
    <n v="2962"/>
    <n v="0"/>
    <n v="0"/>
    <n v="0"/>
    <n v="274"/>
    <n v="0"/>
    <n v="1786"/>
    <n v="0"/>
    <n v="721"/>
    <n v="0"/>
    <n v="1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949639.738517378"/>
    <n v="209677373.86829782"/>
    <n v="22707289.644103415"/>
    <n v="0"/>
    <n v="0"/>
    <n v="0"/>
    <n v="0"/>
    <n v="0"/>
    <n v="258334303"/>
    <n v="0"/>
    <n v="0"/>
    <n v="0"/>
    <n v="0"/>
    <n v="0"/>
    <n v="0"/>
    <n v="0"/>
    <n v="0"/>
    <n v="0"/>
    <n v="258334303"/>
    <n v="87216.172518568535"/>
    <n v="0"/>
    <n v="0"/>
    <n v="0"/>
    <n v="0"/>
    <n v="19701352"/>
    <n v="20134133.835273266"/>
    <n v="20134134"/>
    <n v="274"/>
    <n v="1"/>
    <n v="0"/>
    <n v="0"/>
    <n v="12.177777777777777"/>
    <n v="12.177777777777777"/>
    <n v="4"/>
    <n v="4"/>
    <n v="6660438"/>
    <n v="26794572"/>
    <n v="285128875"/>
  </r>
  <r>
    <x v="10"/>
    <n v="3785"/>
    <x v="34"/>
    <x v="435"/>
    <x v="435"/>
    <x v="425"/>
    <n v="13985"/>
    <n v="125436000135"/>
    <s v="25436125436000135"/>
    <s v="INSTITUCION EDUCATIVA DEPARTAMENTAL DE MANTA"/>
    <n v="1"/>
    <n v="7.6021634615384617"/>
    <n v="0.53242446041110858"/>
    <n v="6.3692720191972987E-2"/>
    <n v="1.063692720191973"/>
    <n v="398"/>
    <n v="0"/>
    <n v="0"/>
    <n v="9"/>
    <n v="12"/>
    <n v="70"/>
    <n v="78"/>
    <n v="24"/>
    <n v="134"/>
    <n v="0"/>
    <n v="2"/>
    <n v="0"/>
    <n v="69"/>
    <n v="71"/>
    <n v="0"/>
    <n v="0"/>
    <n v="0"/>
    <n v="0"/>
    <n v="0"/>
    <n v="0"/>
    <n v="0"/>
    <n v="0"/>
    <n v="0"/>
    <n v="2"/>
    <n v="0"/>
    <n v="69"/>
    <n v="92671"/>
    <n v="81839"/>
    <n v="122758"/>
    <n v="150439"/>
    <n v="114333"/>
    <n v="99892"/>
    <n v="152848"/>
    <n v="184139"/>
    <n v="1182881.6168749239"/>
    <n v="18454928.287891667"/>
    <n v="261153.58189065245"/>
    <n v="11041439.970174257"/>
    <n v="1094536.6179993798"/>
    <n v="9987912.9613091573"/>
    <n v="0"/>
    <n v="0"/>
    <n v="42022853"/>
    <n v="0"/>
    <n v="0"/>
    <n v="52230.716378130492"/>
    <n v="2208287.9940348514"/>
    <n v="0"/>
    <n v="0"/>
    <n v="0"/>
    <n v="0"/>
    <n v="2260519"/>
    <n v="44283372"/>
    <n v="111264.75376884422"/>
    <n v="1"/>
    <n v="0"/>
    <n v="0"/>
    <n v="1"/>
    <n v="24249724"/>
    <n v="25794254.885464571"/>
    <n v="25794255"/>
    <n v="21"/>
    <n v="1"/>
    <n v="0"/>
    <n v="0.69230769230769229"/>
    <n v="0.53333333333333333"/>
    <n v="1.2256410256410257"/>
    <n v="1.2256410256410257"/>
    <n v="2"/>
    <n v="6660438"/>
    <n v="32454693"/>
    <n v="76738065"/>
  </r>
  <r>
    <x v="10"/>
    <n v="3785"/>
    <x v="34"/>
    <x v="436"/>
    <x v="436"/>
    <x v="426"/>
    <n v="13987"/>
    <n v="125438000213"/>
    <s v="25438125438000213"/>
    <s v="INSTITUCION EDUCATIVA ALONSO RONQUILLO"/>
    <n v="1"/>
    <n v="21.24088595405145"/>
    <n v="1.4876248452109821"/>
    <n v="0.20821292138401554"/>
    <n v="1.2082129213840156"/>
    <n v="888"/>
    <n v="0"/>
    <n v="0"/>
    <n v="2"/>
    <n v="51"/>
    <n v="16"/>
    <n v="356"/>
    <n v="0"/>
    <n v="320"/>
    <n v="0"/>
    <n v="1"/>
    <n v="0"/>
    <n v="142"/>
    <n v="463"/>
    <n v="0"/>
    <n v="0"/>
    <n v="0"/>
    <n v="0"/>
    <n v="0"/>
    <n v="0"/>
    <n v="0"/>
    <n v="320"/>
    <n v="0"/>
    <n v="1"/>
    <n v="0"/>
    <n v="142"/>
    <n v="92671"/>
    <n v="81839"/>
    <n v="122758"/>
    <n v="150439"/>
    <n v="114333"/>
    <n v="99892"/>
    <n v="152848"/>
    <n v="184139"/>
    <n v="5710281.281516484"/>
    <n v="66842161.596647002"/>
    <n v="148317.80180325898"/>
    <n v="25810252.802572768"/>
    <n v="276277.21588119731"/>
    <n v="1931052.8822862734"/>
    <n v="0"/>
    <n v="0"/>
    <n v="100718344"/>
    <n v="0"/>
    <n v="6328251.985481373"/>
    <n v="29663.560360651802"/>
    <n v="5162050.5605145544"/>
    <n v="0"/>
    <n v="0"/>
    <n v="0"/>
    <n v="0"/>
    <n v="11519966"/>
    <n v="112238310"/>
    <n v="126394.49324324324"/>
    <n v="1"/>
    <n v="0"/>
    <n v="1"/>
    <n v="1"/>
    <n v="24249724"/>
    <n v="29298829.876796078"/>
    <n v="29298830"/>
    <n v="53"/>
    <n v="1"/>
    <n v="0"/>
    <n v="0.15384615384615385"/>
    <n v="2.2666666666666666"/>
    <n v="2.4205128205128204"/>
    <n v="2.4205128205128204"/>
    <n v="3"/>
    <n v="6660438"/>
    <n v="35959268"/>
    <n v="148197578"/>
  </r>
  <r>
    <x v="10"/>
    <n v="10857"/>
    <x v="40"/>
    <x v="437"/>
    <x v="437"/>
    <x v="427"/>
    <n v="14025"/>
    <n v="125473000137"/>
    <s v="25473125473000137"/>
    <s v="INSTITUCION EDUCATIVA ANTONIO NARIÑO"/>
    <n v="1"/>
    <n v="3.4559279950341404"/>
    <n v="0.2420390731250244"/>
    <n v="1.9757902679722297E-2"/>
    <n v="1.0197579026797223"/>
    <n v="2158"/>
    <n v="0"/>
    <n v="0"/>
    <n v="0"/>
    <n v="152"/>
    <n v="0"/>
    <n v="984"/>
    <n v="0"/>
    <n v="730"/>
    <n v="0"/>
    <n v="1"/>
    <n v="0"/>
    <n v="291"/>
    <n v="901"/>
    <n v="0"/>
    <n v="0"/>
    <n v="0"/>
    <n v="75"/>
    <n v="0"/>
    <n v="534"/>
    <n v="0"/>
    <n v="0"/>
    <n v="0"/>
    <n v="1"/>
    <n v="0"/>
    <n v="291"/>
    <n v="92671"/>
    <n v="81839"/>
    <n v="122758"/>
    <n v="150439"/>
    <n v="114333"/>
    <n v="99892"/>
    <n v="152848"/>
    <n v="184139"/>
    <n v="14364301.659083348"/>
    <n v="143043527.43355355"/>
    <n v="125183.44061715735"/>
    <n v="44642705.504279308"/>
    <n v="0"/>
    <n v="0"/>
    <n v="0"/>
    <n v="0"/>
    <n v="202175718"/>
    <n v="1417529.7689884882"/>
    <n v="8913097.2753229402"/>
    <n v="25036.688123431471"/>
    <n v="8928541.1008558627"/>
    <n v="0"/>
    <n v="0"/>
    <n v="0"/>
    <n v="0"/>
    <n v="19284205"/>
    <n v="221459923"/>
    <n v="102622.76320667284"/>
    <n v="0"/>
    <n v="0"/>
    <n v="0"/>
    <n v="0"/>
    <n v="19701352"/>
    <n v="20090609.395474952"/>
    <n v="20090609"/>
    <n v="152"/>
    <n v="1"/>
    <n v="0"/>
    <n v="0"/>
    <n v="6.7555555555555555"/>
    <n v="6.7555555555555555"/>
    <n v="4"/>
    <n v="4"/>
    <n v="6660438"/>
    <n v="26751047"/>
    <n v="248210970"/>
  </r>
  <r>
    <x v="10"/>
    <n v="10857"/>
    <x v="40"/>
    <x v="437"/>
    <x v="437"/>
    <x v="427"/>
    <n v="14026"/>
    <n v="125473000242"/>
    <s v="25473125473000242"/>
    <s v="INSTITUCION EDUCATIVA LA MERCED"/>
    <n v="1"/>
    <n v="3.4559279950341404"/>
    <n v="0.2420390731250244"/>
    <n v="1.9757902679722297E-2"/>
    <n v="1.0197579026797223"/>
    <n v="2960"/>
    <n v="0"/>
    <n v="0"/>
    <n v="22"/>
    <n v="188"/>
    <n v="150"/>
    <n v="1218"/>
    <n v="0"/>
    <n v="1025"/>
    <n v="0"/>
    <n v="357"/>
    <n v="0"/>
    <n v="0"/>
    <n v="1813"/>
    <n v="0"/>
    <n v="0"/>
    <n v="22"/>
    <n v="188"/>
    <n v="150"/>
    <n v="1096"/>
    <n v="0"/>
    <n v="0"/>
    <n v="0"/>
    <n v="357"/>
    <n v="0"/>
    <n v="0"/>
    <n v="92671"/>
    <n v="81839"/>
    <n v="122758"/>
    <n v="150439"/>
    <n v="114333"/>
    <n v="99892"/>
    <n v="152848"/>
    <n v="184139"/>
    <n v="17766373.10465572"/>
    <n v="187191733.97518119"/>
    <n v="44690488.300325178"/>
    <n v="0"/>
    <n v="2565023.5663157753"/>
    <n v="15279848.462172423"/>
    <n v="0"/>
    <n v="0"/>
    <n v="267493467"/>
    <n v="3553274.6209311439"/>
    <n v="18293547.965831351"/>
    <n v="8938097.6600650363"/>
    <n v="0"/>
    <n v="513004.71326315508"/>
    <n v="3055969.6924344846"/>
    <n v="0"/>
    <n v="0"/>
    <n v="34353895"/>
    <n v="301847362"/>
    <n v="101975.46013513513"/>
    <n v="1"/>
    <n v="0"/>
    <n v="0"/>
    <n v="1"/>
    <n v="24249724"/>
    <n v="24728847.686802126"/>
    <n v="24728848"/>
    <n v="210"/>
    <n v="1"/>
    <n v="0"/>
    <n v="1.6923076923076923"/>
    <n v="8.3555555555555561"/>
    <n v="10.047863247863248"/>
    <n v="4"/>
    <n v="4"/>
    <n v="6660438"/>
    <n v="31389286"/>
    <n v="333236648"/>
  </r>
  <r>
    <x v="10"/>
    <n v="10857"/>
    <x v="40"/>
    <x v="437"/>
    <x v="437"/>
    <x v="427"/>
    <n v="14027"/>
    <n v="125473000579"/>
    <s v="25473125473000579"/>
    <s v="INSTITUCION EDUCATIVA MAYOR DE MOSQUERA"/>
    <n v="1"/>
    <n v="3.4559279950341404"/>
    <n v="0.2420390731250244"/>
    <n v="1.9757902679722297E-2"/>
    <n v="1.0197579026797223"/>
    <n v="2117"/>
    <n v="0"/>
    <n v="0"/>
    <n v="0"/>
    <n v="206"/>
    <n v="0"/>
    <n v="1096"/>
    <n v="0"/>
    <n v="657"/>
    <n v="0"/>
    <n v="158"/>
    <n v="0"/>
    <n v="0"/>
    <n v="1109"/>
    <n v="0"/>
    <n v="0"/>
    <n v="0"/>
    <n v="105"/>
    <n v="0"/>
    <n v="564"/>
    <n v="0"/>
    <n v="282"/>
    <n v="0"/>
    <n v="158"/>
    <n v="0"/>
    <n v="0"/>
    <n v="92671"/>
    <n v="81839"/>
    <n v="122758"/>
    <n v="150439"/>
    <n v="114333"/>
    <n v="99892"/>
    <n v="152848"/>
    <n v="184139"/>
    <n v="19467408.827441905"/>
    <n v="146298310.14645237"/>
    <n v="19778983.617510863"/>
    <n v="0"/>
    <n v="0"/>
    <n v="0"/>
    <n v="0"/>
    <n v="0"/>
    <n v="185544703"/>
    <n v="1984541.6765838836"/>
    <n v="14120749.615961062"/>
    <n v="3955796.7235021726"/>
    <n v="0"/>
    <n v="0"/>
    <n v="0"/>
    <n v="0"/>
    <n v="0"/>
    <n v="20061088"/>
    <n v="205605791"/>
    <n v="97121.299480396789"/>
    <n v="0"/>
    <n v="0"/>
    <n v="0"/>
    <n v="0"/>
    <n v="19701352"/>
    <n v="20090609.395474952"/>
    <n v="20090609"/>
    <n v="206"/>
    <n v="1"/>
    <n v="0"/>
    <n v="0"/>
    <n v="9.155555555555555"/>
    <n v="9.155555555555555"/>
    <n v="4"/>
    <n v="4"/>
    <n v="6660438"/>
    <n v="26751047"/>
    <n v="232356838"/>
  </r>
  <r>
    <x v="10"/>
    <n v="10857"/>
    <x v="40"/>
    <x v="437"/>
    <x v="437"/>
    <x v="427"/>
    <n v="14028"/>
    <n v="125473000650"/>
    <s v="25473125473000650"/>
    <s v="INSTITUCION EDUCATIVA ROBERTO VELANDIA"/>
    <n v="1"/>
    <n v="3.4559279950341404"/>
    <n v="0.2420390731250244"/>
    <n v="1.9757902679722297E-2"/>
    <n v="1.0197579026797223"/>
    <n v="3277"/>
    <n v="0"/>
    <n v="0"/>
    <n v="81"/>
    <n v="163"/>
    <n v="378"/>
    <n v="1054"/>
    <n v="382"/>
    <n v="825"/>
    <n v="4"/>
    <n v="0"/>
    <n v="390"/>
    <n v="0"/>
    <n v="638"/>
    <n v="0"/>
    <n v="0"/>
    <n v="81"/>
    <n v="163"/>
    <n v="0"/>
    <n v="0"/>
    <n v="0"/>
    <n v="0"/>
    <n v="4"/>
    <n v="0"/>
    <n v="390"/>
    <n v="0"/>
    <n v="92671"/>
    <n v="81839"/>
    <n v="122758"/>
    <n v="150439"/>
    <n v="114333"/>
    <n v="99892"/>
    <n v="152848"/>
    <n v="184139"/>
    <n v="15403823.489674905"/>
    <n v="156813761.9881255"/>
    <n v="0"/>
    <n v="0"/>
    <n v="9443950.4032535367"/>
    <n v="77417898.875006944"/>
    <n v="623471.82363516081"/>
    <n v="73233108.172201142"/>
    <n v="332936015"/>
    <n v="3080764.697934981"/>
    <n v="0"/>
    <n v="0"/>
    <n v="0"/>
    <n v="1888790.0806507072"/>
    <n v="0"/>
    <n v="124694.36472703217"/>
    <n v="14646621.634440228"/>
    <n v="19740871"/>
    <n v="352676886"/>
    <n v="107621.87549588038"/>
    <n v="1"/>
    <n v="0"/>
    <n v="0"/>
    <n v="1"/>
    <n v="24249724"/>
    <n v="24728847.686802126"/>
    <n v="24728848"/>
    <n v="244"/>
    <n v="1"/>
    <n v="0"/>
    <n v="6.2307692307692308"/>
    <n v="7.2444444444444445"/>
    <n v="13.475213675213675"/>
    <n v="4"/>
    <n v="4"/>
    <n v="6660438"/>
    <n v="31389286"/>
    <n v="384066172"/>
  </r>
  <r>
    <x v="10"/>
    <n v="10857"/>
    <x v="40"/>
    <x v="437"/>
    <x v="437"/>
    <x v="427"/>
    <n v="105029"/>
    <n v="125473000781"/>
    <s v="25473125473000781"/>
    <s v="INSTITUCION EDUCATIVA  JUAN LUIS LONDOÑO DE LA CUESTA"/>
    <n v="1"/>
    <n v="3.4559279950341404"/>
    <n v="0.2420390731250244"/>
    <n v="1.9757902679722297E-2"/>
    <n v="1.0197579026797223"/>
    <n v="1731"/>
    <n v="0"/>
    <n v="0"/>
    <n v="0"/>
    <n v="107"/>
    <n v="0"/>
    <n v="722"/>
    <n v="0"/>
    <n v="636"/>
    <n v="0"/>
    <n v="3"/>
    <n v="0"/>
    <n v="263"/>
    <n v="1212"/>
    <n v="0"/>
    <n v="0"/>
    <n v="0"/>
    <n v="107"/>
    <n v="0"/>
    <n v="722"/>
    <n v="0"/>
    <n v="117"/>
    <n v="0"/>
    <n v="3"/>
    <n v="0"/>
    <n v="263"/>
    <n v="92671"/>
    <n v="81839"/>
    <n v="122758"/>
    <n v="150439"/>
    <n v="114333"/>
    <n v="99892"/>
    <n v="152848"/>
    <n v="184139"/>
    <n v="10111712.352117883"/>
    <n v="113333203.18247707"/>
    <n v="375550.32185147208"/>
    <n v="40347187.44888474"/>
    <n v="0"/>
    <n v="0"/>
    <n v="0"/>
    <n v="0"/>
    <n v="164167653"/>
    <n v="2022342.4704235767"/>
    <n v="14003911.262164693"/>
    <n v="75110.064370294422"/>
    <n v="8069437.4897769485"/>
    <n v="0"/>
    <n v="0"/>
    <n v="0"/>
    <n v="0"/>
    <n v="24170801"/>
    <n v="188338454"/>
    <n v="108803.26632004621"/>
    <n v="0"/>
    <n v="0"/>
    <n v="0"/>
    <n v="0"/>
    <n v="19701352"/>
    <n v="20090609.395474952"/>
    <n v="20090609"/>
    <n v="107"/>
    <n v="1"/>
    <n v="0"/>
    <n v="0"/>
    <n v="4.7555555555555555"/>
    <n v="4.7555555555555555"/>
    <n v="4"/>
    <n v="4"/>
    <n v="6660438"/>
    <n v="26751047"/>
    <n v="215089501"/>
  </r>
  <r>
    <x v="10"/>
    <n v="10857"/>
    <x v="40"/>
    <x v="437"/>
    <x v="437"/>
    <x v="427"/>
    <n v="140475"/>
    <n v="125473001028"/>
    <s v="25473125473001028"/>
    <s v="INSTITUCION EDUCATIVA LA ARMONIA"/>
    <n v="1"/>
    <n v="3.4559279950341404"/>
    <n v="0.2420390731250244"/>
    <n v="1.9757902679722297E-2"/>
    <n v="1.0197579026797223"/>
    <n v="2094"/>
    <n v="0"/>
    <n v="0"/>
    <n v="0"/>
    <n v="134"/>
    <n v="0"/>
    <n v="956"/>
    <n v="0"/>
    <n v="767"/>
    <n v="0"/>
    <n v="237"/>
    <n v="0"/>
    <n v="0"/>
    <n v="2062"/>
    <n v="0"/>
    <n v="0"/>
    <n v="0"/>
    <n v="134"/>
    <n v="0"/>
    <n v="924"/>
    <n v="0"/>
    <n v="767"/>
    <n v="0"/>
    <n v="237"/>
    <n v="0"/>
    <n v="0"/>
    <n v="92671"/>
    <n v="81839"/>
    <n v="122758"/>
    <n v="150439"/>
    <n v="114333"/>
    <n v="99892"/>
    <n v="152848"/>
    <n v="184139"/>
    <n v="12663265.936297162"/>
    <n v="143794631.13653019"/>
    <n v="29668475.426266294"/>
    <n v="0"/>
    <n v="0"/>
    <n v="0"/>
    <n v="0"/>
    <n v="0"/>
    <n v="186126372"/>
    <n v="2532653.1872594324"/>
    <n v="28224808.038522642"/>
    <n v="5933695.0852532592"/>
    <n v="0"/>
    <n v="0"/>
    <n v="0"/>
    <n v="0"/>
    <n v="0"/>
    <n v="36691156"/>
    <n v="222817528"/>
    <n v="106407.6064947469"/>
    <n v="0"/>
    <n v="0"/>
    <n v="0"/>
    <n v="0"/>
    <n v="19701352"/>
    <n v="20090609.395474952"/>
    <n v="20090609"/>
    <n v="134"/>
    <n v="1"/>
    <n v="0"/>
    <n v="0"/>
    <n v="5.9555555555555557"/>
    <n v="5.9555555555555557"/>
    <n v="4"/>
    <n v="4"/>
    <n v="6660438"/>
    <n v="26751047"/>
    <n v="249568575"/>
  </r>
  <r>
    <x v="10"/>
    <n v="3785"/>
    <x v="34"/>
    <x v="438"/>
    <x v="438"/>
    <x v="72"/>
    <n v="14160"/>
    <n v="125483000097"/>
    <s v="25483125483000097"/>
    <s v="INSTITUCIÓN EDUCATIVA  DEPARTAMENTAL ANTONIO NARIÑO"/>
    <n v="1"/>
    <n v="9.8571428571428577"/>
    <n v="0.69035400165513094"/>
    <n v="8.7587192428324745E-2"/>
    <n v="1.0875871924283247"/>
    <n v="257"/>
    <n v="0"/>
    <n v="0"/>
    <n v="1"/>
    <n v="22"/>
    <n v="8"/>
    <n v="114"/>
    <n v="0"/>
    <n v="86"/>
    <n v="0"/>
    <n v="26"/>
    <n v="0"/>
    <n v="0"/>
    <n v="26"/>
    <n v="0"/>
    <n v="0"/>
    <n v="0"/>
    <n v="0"/>
    <n v="0"/>
    <n v="0"/>
    <n v="0"/>
    <n v="0"/>
    <n v="0"/>
    <n v="26"/>
    <n v="0"/>
    <n v="0"/>
    <n v="92671"/>
    <n v="81839"/>
    <n v="122758"/>
    <n v="150439"/>
    <n v="114333"/>
    <n v="99892"/>
    <n v="152848"/>
    <n v="184139"/>
    <n v="2217331.439609556"/>
    <n v="17801409.648228332"/>
    <n v="3471260.7427710234"/>
    <n v="0"/>
    <n v="124347.10647190765"/>
    <n v="869130.0786084017"/>
    <n v="0"/>
    <n v="0"/>
    <n v="24483479"/>
    <n v="0"/>
    <n v="0"/>
    <n v="694252.14855420473"/>
    <n v="0"/>
    <n v="0"/>
    <n v="0"/>
    <n v="0"/>
    <n v="0"/>
    <n v="694252"/>
    <n v="25177731"/>
    <n v="97967.824902723733"/>
    <n v="1"/>
    <n v="0"/>
    <n v="0"/>
    <n v="1"/>
    <n v="24249724"/>
    <n v="26373689.242321763"/>
    <n v="26373689"/>
    <n v="23"/>
    <n v="1"/>
    <n v="0"/>
    <n v="7.6923076923076927E-2"/>
    <n v="0.97777777777777775"/>
    <n v="1.0547008547008547"/>
    <n v="1.0547008547008547"/>
    <n v="2"/>
    <n v="6660438"/>
    <n v="33034127"/>
    <n v="58211858"/>
  </r>
  <r>
    <x v="10"/>
    <n v="3785"/>
    <x v="34"/>
    <x v="439"/>
    <x v="439"/>
    <x v="428"/>
    <n v="32808"/>
    <n v="125486000187"/>
    <s v="25486125486000187"/>
    <s v="INSTITUCION  EDUCATIVA DPTAL INTEGRADA ALFONSO LOPEZ PUMAREJO"/>
    <n v="1"/>
    <n v="4.5007378258730943"/>
    <n v="0.31521328376006857"/>
    <n v="3.0829036874523846E-2"/>
    <n v="1.0308290368745239"/>
    <n v="1635"/>
    <n v="0"/>
    <n v="0"/>
    <n v="28"/>
    <n v="78"/>
    <n v="188"/>
    <n v="551"/>
    <n v="0"/>
    <n v="562"/>
    <n v="0"/>
    <n v="2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51180.6987435222"/>
    <n v="93894925.531785637"/>
    <n v="28851692.487170558"/>
    <n v="0"/>
    <n v="3300017.7356432984"/>
    <n v="19358655.940476347"/>
    <n v="0"/>
    <n v="0"/>
    <n v="152856472"/>
    <n v="0"/>
    <n v="0"/>
    <n v="0"/>
    <n v="0"/>
    <n v="0"/>
    <n v="0"/>
    <n v="0"/>
    <n v="0"/>
    <n v="0"/>
    <n v="152856472"/>
    <n v="93490.196941896022"/>
    <n v="1"/>
    <n v="0"/>
    <n v="0"/>
    <n v="1"/>
    <n v="24249724"/>
    <n v="24997319.635393027"/>
    <n v="24997320"/>
    <n v="106"/>
    <n v="1"/>
    <n v="0"/>
    <n v="2.1538461538461537"/>
    <n v="3.4666666666666668"/>
    <n v="5.6205128205128201"/>
    <n v="4"/>
    <n v="4"/>
    <n v="6660438"/>
    <n v="31657758"/>
    <n v="184514230"/>
  </r>
  <r>
    <x v="10"/>
    <n v="3785"/>
    <x v="34"/>
    <x v="440"/>
    <x v="440"/>
    <x v="429"/>
    <n v="14164"/>
    <n v="125488000133"/>
    <s v="25488125488000133"/>
    <s v="INSTITUCION EDUCATIVA DEPARTAMENTAL ORESTE SINDICI"/>
    <n v="1"/>
    <n v="7.916666666666667"/>
    <n v="0.55445097959017153"/>
    <n v="6.7025295255775427E-2"/>
    <n v="1.0670252952557755"/>
    <n v="544"/>
    <n v="0"/>
    <n v="0"/>
    <n v="6"/>
    <n v="16"/>
    <n v="31"/>
    <n v="175"/>
    <n v="0"/>
    <n v="253"/>
    <n v="0"/>
    <n v="0"/>
    <n v="0"/>
    <n v="63"/>
    <n v="63"/>
    <n v="0"/>
    <n v="0"/>
    <n v="0"/>
    <n v="0"/>
    <n v="0"/>
    <n v="0"/>
    <n v="0"/>
    <n v="0"/>
    <n v="0"/>
    <n v="0"/>
    <n v="0"/>
    <n v="63"/>
    <n v="92671"/>
    <n v="81839"/>
    <n v="122758"/>
    <n v="150439"/>
    <n v="114333"/>
    <n v="99892"/>
    <n v="152848"/>
    <n v="184139"/>
    <n v="1582116.8181863676"/>
    <n v="37374793.18325121"/>
    <n v="0"/>
    <n v="10112899.758757968"/>
    <n v="731977.21849487151"/>
    <n v="3304206.0146043878"/>
    <n v="0"/>
    <n v="0"/>
    <n v="53105993"/>
    <n v="0"/>
    <n v="0"/>
    <n v="0"/>
    <n v="2022579.9517515937"/>
    <n v="0"/>
    <n v="0"/>
    <n v="0"/>
    <n v="0"/>
    <n v="2022580"/>
    <n v="55128573"/>
    <n v="101339.28860294117"/>
    <n v="1"/>
    <n v="0"/>
    <n v="0"/>
    <n v="1"/>
    <n v="24249724"/>
    <n v="25875068.910971064"/>
    <n v="25875069"/>
    <n v="22"/>
    <n v="1"/>
    <n v="0"/>
    <n v="0.46153846153846156"/>
    <n v="0.71111111111111114"/>
    <n v="1.1726495726495727"/>
    <n v="1.1726495726495727"/>
    <n v="2"/>
    <n v="6660438"/>
    <n v="32535507"/>
    <n v="87664080"/>
  </r>
  <r>
    <x v="10"/>
    <n v="3785"/>
    <x v="34"/>
    <x v="441"/>
    <x v="441"/>
    <x v="430"/>
    <n v="14167"/>
    <n v="125489000447"/>
    <s v="25489125489000447"/>
    <s v="INSTITUCION EDUCATIVA DEPARTAMENTAL CACIQUE ANAMAY"/>
    <n v="1"/>
    <n v="12.912716574043806"/>
    <n v="0.9043538973030103"/>
    <n v="0.11996501436627056"/>
    <n v="1.1199650143662705"/>
    <n v="224"/>
    <n v="2"/>
    <n v="0"/>
    <n v="9"/>
    <n v="10"/>
    <n v="48"/>
    <n v="56"/>
    <n v="0"/>
    <n v="68"/>
    <n v="0"/>
    <n v="0"/>
    <n v="0"/>
    <n v="31"/>
    <n v="31"/>
    <n v="0"/>
    <n v="0"/>
    <n v="0"/>
    <n v="0"/>
    <n v="0"/>
    <n v="0"/>
    <n v="0"/>
    <n v="0"/>
    <n v="0"/>
    <n v="0"/>
    <n v="0"/>
    <n v="31"/>
    <n v="92671"/>
    <n v="81839"/>
    <n v="122758"/>
    <n v="150439"/>
    <n v="114333"/>
    <n v="99892"/>
    <n v="152848"/>
    <n v="184139"/>
    <n v="1037882.7784633666"/>
    <n v="11365445.284529431"/>
    <n v="0"/>
    <n v="5223078.920683668"/>
    <n v="1408538.5598629268"/>
    <n v="5370026.1703236233"/>
    <n v="0"/>
    <n v="0"/>
    <n v="24404972"/>
    <n v="0"/>
    <n v="0"/>
    <n v="0"/>
    <n v="1044615.7841367337"/>
    <n v="0"/>
    <n v="0"/>
    <n v="0"/>
    <n v="0"/>
    <n v="1044616"/>
    <n v="25449588"/>
    <n v="113614.23214285714"/>
    <n v="1"/>
    <n v="0"/>
    <n v="0"/>
    <n v="1"/>
    <n v="24249724"/>
    <n v="27158842.488038093"/>
    <n v="27158842"/>
    <n v="21"/>
    <n v="1"/>
    <n v="0"/>
    <n v="0.84615384615384615"/>
    <n v="0.44444444444444442"/>
    <n v="1.2905982905982905"/>
    <n v="1.2905982905982905"/>
    <n v="2"/>
    <n v="6660438"/>
    <n v="33819280"/>
    <n v="59268868"/>
  </r>
  <r>
    <x v="10"/>
    <n v="3785"/>
    <x v="34"/>
    <x v="442"/>
    <x v="442"/>
    <x v="431"/>
    <n v="11091"/>
    <n v="125491000233"/>
    <s v="25491125491000233"/>
    <s v="INSTITUCION EDUCATIVA DEPARTAMENTAL"/>
    <n v="1"/>
    <n v="10.916442048517521"/>
    <n v="0.76454298788714248"/>
    <n v="9.8811860453066322E-2"/>
    <n v="1.0988118604530663"/>
    <n v="417"/>
    <n v="0"/>
    <n v="0"/>
    <n v="21"/>
    <n v="6"/>
    <n v="122"/>
    <n v="85"/>
    <n v="136"/>
    <n v="0"/>
    <n v="47"/>
    <n v="0"/>
    <n v="0"/>
    <n v="0"/>
    <n v="47"/>
    <n v="0"/>
    <n v="0"/>
    <n v="0"/>
    <n v="0"/>
    <n v="0"/>
    <n v="0"/>
    <n v="0"/>
    <n v="0"/>
    <n v="47"/>
    <n v="0"/>
    <n v="0"/>
    <n v="0"/>
    <n v="92671"/>
    <n v="81839"/>
    <n v="122758"/>
    <n v="150439"/>
    <n v="114333"/>
    <n v="99892"/>
    <n v="152848"/>
    <n v="184139"/>
    <n v="610967.96352027671"/>
    <n v="7643681.4270475721"/>
    <n v="0"/>
    <n v="0"/>
    <n v="2638239.5852647889"/>
    <n v="28318728.706009448"/>
    <n v="7893706.1765869232"/>
    <n v="0"/>
    <n v="47105324"/>
    <n v="0"/>
    <n v="0"/>
    <n v="0"/>
    <n v="0"/>
    <n v="0"/>
    <n v="0"/>
    <n v="1578741.2353173848"/>
    <n v="0"/>
    <n v="1578741"/>
    <n v="48684065"/>
    <n v="116748.35731414868"/>
    <n v="1"/>
    <n v="0"/>
    <n v="0"/>
    <n v="1"/>
    <n v="24249724"/>
    <n v="26645884.343913373"/>
    <n v="26645884"/>
    <n v="27"/>
    <n v="1"/>
    <n v="0"/>
    <n v="1.6153846153846154"/>
    <n v="0.26666666666666666"/>
    <n v="1.882051282051282"/>
    <n v="1.882051282051282"/>
    <n v="2"/>
    <n v="6660438"/>
    <n v="33306322"/>
    <n v="81990387"/>
  </r>
  <r>
    <x v="10"/>
    <n v="3785"/>
    <x v="34"/>
    <x v="442"/>
    <x v="442"/>
    <x v="431"/>
    <n v="11092"/>
    <n v="125491000241"/>
    <s v="25491125491000241"/>
    <s v="INSTITUCIÓN EDUCATIVA DEPARTAMENTAL NORMAL SUPERIOR"/>
    <n v="1"/>
    <n v="10.916442048517521"/>
    <n v="0.76454298788714248"/>
    <n v="9.8811860453066322E-2"/>
    <n v="1.0988118604530663"/>
    <n v="389"/>
    <n v="0"/>
    <n v="0"/>
    <n v="6"/>
    <n v="18"/>
    <n v="53"/>
    <n v="64"/>
    <n v="0"/>
    <n v="171"/>
    <n v="0"/>
    <n v="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32903.89056083"/>
    <n v="21132531.004190348"/>
    <n v="10386371.870143309"/>
    <n v="0"/>
    <n v="753782.73864708259"/>
    <n v="5817413.2613120181"/>
    <n v="0"/>
    <n v="0"/>
    <n v="39923003"/>
    <n v="0"/>
    <n v="0"/>
    <n v="0"/>
    <n v="0"/>
    <n v="0"/>
    <n v="0"/>
    <n v="0"/>
    <n v="0"/>
    <n v="0"/>
    <n v="39923003"/>
    <n v="102629.82776349614"/>
    <n v="1"/>
    <n v="0"/>
    <n v="0"/>
    <n v="1"/>
    <n v="24249724"/>
    <n v="26645884.343913373"/>
    <n v="26645884"/>
    <n v="24"/>
    <n v="1"/>
    <n v="0"/>
    <n v="0.46153846153846156"/>
    <n v="0.8"/>
    <n v="1.2615384615384615"/>
    <n v="1.2615384615384615"/>
    <n v="2"/>
    <n v="6660438"/>
    <n v="33306322"/>
    <n v="73229325"/>
  </r>
  <r>
    <x v="10"/>
    <n v="3785"/>
    <x v="34"/>
    <x v="443"/>
    <x v="443"/>
    <x v="432"/>
    <n v="11093"/>
    <n v="125506000197"/>
    <s v="25506125506000197"/>
    <s v="INSTITUCION EDUCATIVA DEPARTAMENTAL VENECIA"/>
    <n v="1"/>
    <n v="13.419386264003897"/>
    <n v="0.93983897173589726"/>
    <n v="0.1253338460564189"/>
    <n v="1.1253338460564188"/>
    <n v="675"/>
    <n v="0"/>
    <n v="0"/>
    <n v="20"/>
    <n v="21"/>
    <n v="181"/>
    <n v="122"/>
    <n v="0"/>
    <n v="233"/>
    <n v="0"/>
    <n v="1"/>
    <n v="0"/>
    <n v="97"/>
    <n v="98"/>
    <n v="0"/>
    <n v="0"/>
    <n v="0"/>
    <n v="0"/>
    <n v="0"/>
    <n v="0"/>
    <n v="0"/>
    <n v="0"/>
    <n v="0"/>
    <n v="1"/>
    <n v="0"/>
    <n v="97"/>
    <n v="92671"/>
    <n v="81839"/>
    <n v="122758"/>
    <n v="150439"/>
    <n v="114333"/>
    <n v="99892"/>
    <n v="152848"/>
    <n v="184139"/>
    <n v="2190002.0698057823"/>
    <n v="32694149.802730996"/>
    <n v="138143.73227419387"/>
    <n v="16421527.551287515"/>
    <n v="2573255.8924233709"/>
    <n v="20346544.587598469"/>
    <n v="0"/>
    <n v="0"/>
    <n v="74363624"/>
    <n v="0"/>
    <n v="0"/>
    <n v="27628.746454838776"/>
    <n v="3284305.510257503"/>
    <n v="0"/>
    <n v="0"/>
    <n v="0"/>
    <n v="0"/>
    <n v="3311934"/>
    <n v="77675558"/>
    <n v="115074.90074074075"/>
    <n v="1"/>
    <n v="0"/>
    <n v="0"/>
    <n v="1"/>
    <n v="24249724"/>
    <n v="27289035.174726646"/>
    <n v="27289035"/>
    <n v="41"/>
    <n v="1"/>
    <n v="0"/>
    <n v="1.5384615384615385"/>
    <n v="0.93333333333333335"/>
    <n v="2.4717948717948719"/>
    <n v="2.4717948717948719"/>
    <n v="3"/>
    <n v="6660438"/>
    <n v="33949473"/>
    <n v="111625031"/>
  </r>
  <r>
    <x v="10"/>
    <n v="3785"/>
    <x v="34"/>
    <x v="444"/>
    <x v="444"/>
    <x v="433"/>
    <n v="10706"/>
    <n v="125513000950"/>
    <s v="25513125513000950"/>
    <s v="INSTITUCION EDUCATIVA DEPARTAMENTAL PIO XII"/>
    <n v="1"/>
    <n v="8.1574829788133805"/>
    <n v="0.57131676992756586"/>
    <n v="6.9577060782266192E-2"/>
    <n v="1.0695770607822661"/>
    <n v="845"/>
    <n v="0"/>
    <n v="14"/>
    <n v="6"/>
    <n v="38"/>
    <n v="69"/>
    <n v="252"/>
    <n v="0"/>
    <n v="306"/>
    <n v="0"/>
    <n v="36"/>
    <n v="0"/>
    <n v="124"/>
    <n v="160"/>
    <n v="0"/>
    <n v="0"/>
    <n v="0"/>
    <n v="0"/>
    <n v="0"/>
    <n v="0"/>
    <n v="0"/>
    <n v="0"/>
    <n v="0"/>
    <n v="36"/>
    <n v="0"/>
    <n v="124"/>
    <n v="92671"/>
    <n v="81839"/>
    <n v="122758"/>
    <n v="150439"/>
    <n v="114333"/>
    <n v="99892"/>
    <n v="152848"/>
    <n v="184139"/>
    <n v="5154176.3415871756"/>
    <n v="48843479.329166807"/>
    <n v="4726769.0697903391"/>
    <n v="19952356.827430893"/>
    <n v="733727.72454251302"/>
    <n v="7372111.2311406871"/>
    <n v="0"/>
    <n v="0"/>
    <n v="86782621"/>
    <n v="0"/>
    <n v="0"/>
    <n v="945353.81395806791"/>
    <n v="3990471.365486179"/>
    <n v="0"/>
    <n v="0"/>
    <n v="0"/>
    <n v="0"/>
    <n v="4935825"/>
    <n v="91718446"/>
    <n v="108542.53964497041"/>
    <n v="1"/>
    <n v="0"/>
    <n v="0"/>
    <n v="1"/>
    <n v="24249724"/>
    <n v="25936948.520701177"/>
    <n v="25936949"/>
    <n v="58"/>
    <n v="1"/>
    <n v="0"/>
    <n v="0.46153846153846156"/>
    <n v="2.3111111111111109"/>
    <n v="2.7726495726495726"/>
    <n v="2.7726495726495726"/>
    <n v="3"/>
    <n v="6660438"/>
    <n v="32597387"/>
    <n v="124315833"/>
  </r>
  <r>
    <x v="10"/>
    <n v="3785"/>
    <x v="34"/>
    <x v="444"/>
    <x v="444"/>
    <x v="433"/>
    <n v="10707"/>
    <n v="125513001069"/>
    <s v="25513125513001069"/>
    <s v="INSTITUCIÓN EDUCATIVA DEPARTAMENTAL TÉCNICO COMERCIAL ANA FRANCISCA LARA"/>
    <n v="1"/>
    <n v="8.1574829788133805"/>
    <n v="0.57131676992756586"/>
    <n v="6.9577060782266192E-2"/>
    <n v="1.0695770607822661"/>
    <n v="1105"/>
    <n v="0"/>
    <n v="0"/>
    <n v="2"/>
    <n v="63"/>
    <n v="36"/>
    <n v="484"/>
    <n v="0"/>
    <n v="353"/>
    <n v="0"/>
    <n v="0"/>
    <n v="0"/>
    <n v="167"/>
    <n v="167"/>
    <n v="0"/>
    <n v="0"/>
    <n v="0"/>
    <n v="0"/>
    <n v="0"/>
    <n v="0"/>
    <n v="0"/>
    <n v="0"/>
    <n v="0"/>
    <n v="0"/>
    <n v="0"/>
    <n v="167"/>
    <n v="92671"/>
    <n v="81839"/>
    <n v="122758"/>
    <n v="150439"/>
    <n v="114333"/>
    <n v="99892"/>
    <n v="152848"/>
    <n v="184139"/>
    <n v="6244482.875384463"/>
    <n v="73265218.993750215"/>
    <n v="0"/>
    <n v="26871319.275652897"/>
    <n v="244575.90818083766"/>
    <n v="3846318.9032038366"/>
    <n v="0"/>
    <n v="0"/>
    <n v="110471916"/>
    <n v="0"/>
    <n v="0"/>
    <n v="0"/>
    <n v="5374263.8551305803"/>
    <n v="0"/>
    <n v="0"/>
    <n v="0"/>
    <n v="0"/>
    <n v="5374264"/>
    <n v="115846180"/>
    <n v="104838.17194570135"/>
    <n v="1"/>
    <n v="0"/>
    <n v="0"/>
    <n v="1"/>
    <n v="24249724"/>
    <n v="25936948.520701177"/>
    <n v="25936949"/>
    <n v="65"/>
    <n v="1"/>
    <n v="0"/>
    <n v="0.15384615384615385"/>
    <n v="2.8"/>
    <n v="2.9538461538461536"/>
    <n v="2.9538461538461536"/>
    <n v="3"/>
    <n v="6660438"/>
    <n v="32597387"/>
    <n v="148443567"/>
  </r>
  <r>
    <x v="10"/>
    <n v="3785"/>
    <x v="34"/>
    <x v="444"/>
    <x v="444"/>
    <x v="433"/>
    <n v="10708"/>
    <n v="125513001417"/>
    <s v="25513125513001417"/>
    <s v="INSTITUCIÓN EDUCATIVA DEPARTAMENTAL AQUILEO PARRA"/>
    <n v="1"/>
    <n v="8.1574829788133805"/>
    <n v="0.57131676992756586"/>
    <n v="6.9577060782266192E-2"/>
    <n v="1.0695770607822661"/>
    <n v="640"/>
    <n v="0"/>
    <n v="0"/>
    <n v="9"/>
    <n v="38"/>
    <n v="47"/>
    <n v="184"/>
    <n v="0"/>
    <n v="244"/>
    <n v="0"/>
    <n v="118"/>
    <n v="0"/>
    <n v="0"/>
    <n v="633"/>
    <n v="0"/>
    <n v="0"/>
    <n v="9"/>
    <n v="38"/>
    <n v="40"/>
    <n v="184"/>
    <n v="0"/>
    <n v="244"/>
    <n v="0"/>
    <n v="118"/>
    <n v="0"/>
    <n v="0"/>
    <n v="92671"/>
    <n v="81839"/>
    <n v="122758"/>
    <n v="150439"/>
    <n v="114333"/>
    <n v="99892"/>
    <n v="152848"/>
    <n v="184139"/>
    <n v="3766513.4803906283"/>
    <n v="37464174.109110028"/>
    <n v="15493298.617646111"/>
    <n v="0"/>
    <n v="1100591.5868137695"/>
    <n v="5021583.0125161195"/>
    <n v="0"/>
    <n v="0"/>
    <n v="62846161"/>
    <n v="753302.69607812585"/>
    <n v="7492834.8218220063"/>
    <n v="3098659.7235292229"/>
    <n v="0"/>
    <n v="220118.31736275391"/>
    <n v="854737.53404529695"/>
    <n v="0"/>
    <n v="0"/>
    <n v="12419653"/>
    <n v="75265814"/>
    <n v="117602.83437500001"/>
    <n v="1"/>
    <n v="0"/>
    <n v="0"/>
    <n v="1"/>
    <n v="24249724"/>
    <n v="25936948.520701177"/>
    <n v="25936949"/>
    <n v="47"/>
    <n v="1"/>
    <n v="0"/>
    <n v="0.69230769230769229"/>
    <n v="1.6888888888888889"/>
    <n v="2.3811965811965812"/>
    <n v="2.3811965811965812"/>
    <n v="3"/>
    <n v="6660438"/>
    <n v="32597387"/>
    <n v="107863201"/>
  </r>
  <r>
    <x v="10"/>
    <n v="3785"/>
    <x v="34"/>
    <x v="445"/>
    <x v="445"/>
    <x v="434"/>
    <n v="10728"/>
    <n v="125518000478"/>
    <s v="25518125518000478"/>
    <s v="INSTITUCION EDUCATIVA DEPARTAMENTAL NACIONALIZADO DE PAIME"/>
    <n v="1"/>
    <n v="35.469641930461854"/>
    <n v="2.4841487638809094"/>
    <n v="0.35898530329530853"/>
    <n v="1.3589853032953085"/>
    <n v="293"/>
    <n v="0"/>
    <n v="0"/>
    <n v="12"/>
    <n v="5"/>
    <n v="92"/>
    <n v="36"/>
    <n v="0"/>
    <n v="101"/>
    <n v="0"/>
    <n v="47"/>
    <n v="0"/>
    <n v="0"/>
    <n v="148"/>
    <n v="0"/>
    <n v="0"/>
    <n v="0"/>
    <n v="0"/>
    <n v="0"/>
    <n v="0"/>
    <n v="0"/>
    <n v="101"/>
    <n v="0"/>
    <n v="47"/>
    <n v="0"/>
    <n v="0"/>
    <n v="92671"/>
    <n v="81839"/>
    <n v="122758"/>
    <n v="150439"/>
    <n v="114333"/>
    <n v="99892"/>
    <n v="152848"/>
    <n v="184139"/>
    <n v="629692.63520839764"/>
    <n v="15236865.758384712"/>
    <n v="7840836.9395104982"/>
    <n v="0"/>
    <n v="1864522.4001799501"/>
    <n v="12489161.912343297"/>
    <n v="0"/>
    <n v="0"/>
    <n v="38061080"/>
    <n v="0"/>
    <n v="2246603.5643749721"/>
    <n v="1568167.3879020994"/>
    <n v="0"/>
    <n v="0"/>
    <n v="0"/>
    <n v="0"/>
    <n v="0"/>
    <n v="3814771"/>
    <n v="41875851"/>
    <n v="142920.99317406144"/>
    <n v="1"/>
    <n v="0"/>
    <n v="0"/>
    <n v="1"/>
    <n v="24249724"/>
    <n v="32955018.524967521"/>
    <n v="32955019"/>
    <n v="17"/>
    <n v="1"/>
    <n v="0"/>
    <n v="0.92307692307692313"/>
    <n v="0.22222222222222221"/>
    <n v="1.1452991452991452"/>
    <n v="1.1452991452991452"/>
    <n v="2"/>
    <n v="6660438"/>
    <n v="39615457"/>
    <n v="81491308"/>
  </r>
  <r>
    <x v="10"/>
    <n v="3785"/>
    <x v="34"/>
    <x v="445"/>
    <x v="445"/>
    <x v="434"/>
    <n v="10724"/>
    <n v="125518000656"/>
    <s v="25518125518000656"/>
    <s v="INSTITUCION EDUCATIVA RURAL DEPARTAMENTAL NACIONALIZADO DE TUDELA"/>
    <n v="1"/>
    <n v="35.469641930461854"/>
    <n v="2.4841487638809094"/>
    <n v="0.35898530329530853"/>
    <n v="1.3589853032953085"/>
    <n v="190"/>
    <n v="0"/>
    <n v="0"/>
    <n v="10"/>
    <n v="0"/>
    <n v="89"/>
    <n v="0"/>
    <n v="59"/>
    <n v="0"/>
    <n v="32"/>
    <n v="0"/>
    <n v="0"/>
    <n v="0"/>
    <n v="32"/>
    <n v="0"/>
    <n v="0"/>
    <n v="0"/>
    <n v="0"/>
    <n v="0"/>
    <n v="0"/>
    <n v="0"/>
    <n v="0"/>
    <n v="32"/>
    <n v="0"/>
    <n v="0"/>
    <n v="0"/>
    <n v="92671"/>
    <n v="81839"/>
    <n v="122758"/>
    <n v="150439"/>
    <n v="114333"/>
    <n v="99892"/>
    <n v="152848"/>
    <n v="184139"/>
    <n v="0"/>
    <n v="0"/>
    <n v="0"/>
    <n v="0"/>
    <n v="1553768.666816625"/>
    <n v="20091260.467682693"/>
    <n v="6646981.940418602"/>
    <n v="0"/>
    <n v="28292011"/>
    <n v="0"/>
    <n v="0"/>
    <n v="0"/>
    <n v="0"/>
    <n v="0"/>
    <n v="0"/>
    <n v="1329396.3880837206"/>
    <n v="0"/>
    <n v="1329396"/>
    <n v="29621407"/>
    <n v="155902.14210526316"/>
    <n v="1"/>
    <n v="0"/>
    <n v="0"/>
    <n v="1"/>
    <n v="24249724"/>
    <n v="32955018.524967521"/>
    <n v="32955019"/>
    <n v="10"/>
    <n v="1"/>
    <n v="0"/>
    <n v="0.76923076923076927"/>
    <n v="0"/>
    <n v="0.76923076923076927"/>
    <n v="0.76923076923076927"/>
    <n v="1"/>
    <n v="6660438"/>
    <n v="39615457"/>
    <n v="69236864"/>
  </r>
  <r>
    <x v="10"/>
    <n v="3785"/>
    <x v="34"/>
    <x v="446"/>
    <x v="446"/>
    <x v="435"/>
    <n v="10866"/>
    <n v="125524000013"/>
    <s v="25524125524000013"/>
    <s v="INSTITUCION EDUCATIVA DEPARTAMENTAL FRANCISCO JOSE DE CALDAS"/>
    <n v="1"/>
    <n v="12.864385297845374"/>
    <n v="0.90096897223778127"/>
    <n v="0.1194528809341328"/>
    <n v="1.1194528809341329"/>
    <n v="449"/>
    <n v="0"/>
    <n v="0"/>
    <n v="5"/>
    <n v="18"/>
    <n v="85"/>
    <n v="119"/>
    <n v="0"/>
    <n v="160"/>
    <n v="0"/>
    <n v="0"/>
    <n v="0"/>
    <n v="62"/>
    <n v="62"/>
    <n v="0"/>
    <n v="0"/>
    <n v="0"/>
    <n v="0"/>
    <n v="0"/>
    <n v="0"/>
    <n v="0"/>
    <n v="0"/>
    <n v="0"/>
    <n v="0"/>
    <n v="0"/>
    <n v="62"/>
    <n v="92671"/>
    <n v="81839"/>
    <n v="122758"/>
    <n v="150439"/>
    <n v="114333"/>
    <n v="99892"/>
    <n v="152848"/>
    <n v="184139"/>
    <n v="1867334.7227228465"/>
    <n v="25560558.306052413"/>
    <n v="0"/>
    <n v="10441381.061200701"/>
    <n v="639952.0311792111"/>
    <n v="9505072.9104931541"/>
    <n v="0"/>
    <n v="0"/>
    <n v="48014299"/>
    <n v="0"/>
    <n v="0"/>
    <n v="0"/>
    <n v="2088276.2122401402"/>
    <n v="0"/>
    <n v="0"/>
    <n v="0"/>
    <n v="0"/>
    <n v="2088276"/>
    <n v="50102575"/>
    <n v="111587.02672605791"/>
    <n v="1"/>
    <n v="0"/>
    <n v="0"/>
    <n v="1"/>
    <n v="24249724"/>
    <n v="27146423.393657584"/>
    <n v="27146423"/>
    <n v="23"/>
    <n v="1"/>
    <n v="0"/>
    <n v="0.38461538461538464"/>
    <n v="0.8"/>
    <n v="1.1846153846153846"/>
    <n v="1.1846153846153846"/>
    <n v="2"/>
    <n v="6660438"/>
    <n v="33806861"/>
    <n v="83909436"/>
  </r>
  <r>
    <x v="10"/>
    <n v="3785"/>
    <x v="34"/>
    <x v="447"/>
    <x v="447"/>
    <x v="436"/>
    <n v="10838"/>
    <n v="125535000023"/>
    <s v="25535125535000023"/>
    <s v="INSTITUCIÓN EDUCATIVA NORMAL SUPERIOR NUESTRA SEÑORA DE LA ENCARNACION"/>
    <n v="1"/>
    <n v="8.1740732212756164"/>
    <n v="0.57247868270880686"/>
    <n v="6.9752856219102974E-2"/>
    <n v="1.069752856219103"/>
    <n v="1543"/>
    <n v="0"/>
    <n v="0"/>
    <n v="37"/>
    <n v="98"/>
    <n v="230"/>
    <n v="330"/>
    <n v="0"/>
    <n v="603"/>
    <n v="0"/>
    <n v="242"/>
    <n v="0"/>
    <n v="3"/>
    <n v="245"/>
    <n v="0"/>
    <n v="0"/>
    <n v="0"/>
    <n v="0"/>
    <n v="0"/>
    <n v="0"/>
    <n v="0"/>
    <n v="0"/>
    <n v="0"/>
    <n v="242"/>
    <n v="0"/>
    <n v="3"/>
    <n v="92671"/>
    <n v="81839"/>
    <n v="122758"/>
    <n v="150439"/>
    <n v="114333"/>
    <n v="99892"/>
    <n v="152848"/>
    <n v="184139"/>
    <n v="9715236.5599906892"/>
    <n v="81681821.23210746"/>
    <n v="31779614.511946205"/>
    <n v="482797.64981023688"/>
    <n v="4525397.9724736521"/>
    <n v="24577743.032090887"/>
    <n v="0"/>
    <n v="0"/>
    <n v="152762611"/>
    <n v="0"/>
    <n v="0"/>
    <n v="6355922.9023892414"/>
    <n v="96559.529962047396"/>
    <n v="0"/>
    <n v="0"/>
    <n v="0"/>
    <n v="0"/>
    <n v="6452482"/>
    <n v="159215093"/>
    <n v="103185.41348023331"/>
    <n v="1"/>
    <n v="0"/>
    <n v="0"/>
    <n v="1"/>
    <n v="24249724"/>
    <n v="25941211.511524931"/>
    <n v="25941212"/>
    <n v="135"/>
    <n v="1"/>
    <n v="0"/>
    <n v="2.8461538461538463"/>
    <n v="4.3555555555555552"/>
    <n v="7.201709401709401"/>
    <n v="4"/>
    <n v="4"/>
    <n v="6660438"/>
    <n v="32601650"/>
    <n v="191816743"/>
  </r>
  <r>
    <x v="10"/>
    <n v="3785"/>
    <x v="34"/>
    <x v="448"/>
    <x v="448"/>
    <x v="437"/>
    <n v="10834"/>
    <n v="125572000033"/>
    <s v="25572125572000033"/>
    <s v="INSTITUCION EDUCATIVA DEPARTAMENTAL POLICARPA SALAVARRIETA"/>
    <n v="1"/>
    <n v="13.763528691035328"/>
    <n v="0.96394130088782759"/>
    <n v="0.12898048765504386"/>
    <n v="1.1289804876550438"/>
    <n v="664"/>
    <n v="0"/>
    <n v="0"/>
    <n v="5"/>
    <n v="28"/>
    <n v="33"/>
    <n v="238"/>
    <n v="23"/>
    <n v="230"/>
    <n v="0"/>
    <n v="107"/>
    <n v="0"/>
    <n v="0"/>
    <n v="503"/>
    <n v="0"/>
    <n v="0"/>
    <n v="5"/>
    <n v="11"/>
    <n v="33"/>
    <n v="117"/>
    <n v="0"/>
    <n v="230"/>
    <n v="0"/>
    <n v="107"/>
    <n v="0"/>
    <n v="0"/>
    <n v="92671"/>
    <n v="81839"/>
    <n v="122758"/>
    <n v="150439"/>
    <n v="114333"/>
    <n v="99892"/>
    <n v="152848"/>
    <n v="184139"/>
    <n v="2929465.0216014558"/>
    <n v="43240688.772466131"/>
    <n v="14829278.377280692"/>
    <n v="0"/>
    <n v="645398.63047532062"/>
    <n v="6315462.6568789072"/>
    <n v="0"/>
    <n v="0"/>
    <n v="67960293"/>
    <n v="230172.25169725725"/>
    <n v="6412187.6085665589"/>
    <n v="2965855.6754561383"/>
    <n v="0"/>
    <n v="129079.72609506412"/>
    <n v="744322.38456072845"/>
    <n v="0"/>
    <n v="0"/>
    <n v="10481618"/>
    <n v="78441911"/>
    <n v="118135.40813253012"/>
    <n v="1"/>
    <n v="0"/>
    <n v="0"/>
    <n v="1"/>
    <n v="24249724"/>
    <n v="27377465.227020219"/>
    <n v="27377465"/>
    <n v="33"/>
    <n v="1"/>
    <n v="0"/>
    <n v="0.38461538461538464"/>
    <n v="1.2444444444444445"/>
    <n v="1.629059829059829"/>
    <n v="1.629059829059829"/>
    <n v="2"/>
    <n v="6660438"/>
    <n v="34037903"/>
    <n v="112479814"/>
  </r>
  <r>
    <x v="10"/>
    <n v="3785"/>
    <x v="34"/>
    <x v="448"/>
    <x v="448"/>
    <x v="437"/>
    <n v="10836"/>
    <n v="125572000114"/>
    <s v="25572125572000114"/>
    <s v="INSTITUCION EDUCATIVA DEPARTAMENTAL MIXTO ANTONIO RICAURTE"/>
    <n v="1"/>
    <n v="13.763528691035328"/>
    <n v="0.96394130088782759"/>
    <n v="0.12898048765504386"/>
    <n v="1.1289804876550438"/>
    <n v="660"/>
    <n v="0"/>
    <n v="0"/>
    <n v="1"/>
    <n v="30"/>
    <n v="22"/>
    <n v="258"/>
    <n v="0"/>
    <n v="228"/>
    <n v="0"/>
    <n v="8"/>
    <n v="0"/>
    <n v="113"/>
    <n v="660"/>
    <n v="0"/>
    <n v="0"/>
    <n v="1"/>
    <n v="30"/>
    <n v="22"/>
    <n v="258"/>
    <n v="0"/>
    <n v="228"/>
    <n v="0"/>
    <n v="8"/>
    <n v="0"/>
    <n v="113"/>
    <n v="92671"/>
    <n v="81839"/>
    <n v="122758"/>
    <n v="150439"/>
    <n v="114333"/>
    <n v="99892"/>
    <n v="152848"/>
    <n v="184139"/>
    <n v="3138712.523144417"/>
    <n v="44903792.186791748"/>
    <n v="1108731.0936284629"/>
    <n v="19192224.600804094"/>
    <n v="129079.72609506412"/>
    <n v="2481074.6152024278"/>
    <n v="0"/>
    <n v="0"/>
    <n v="70953615"/>
    <n v="627742.50462888333"/>
    <n v="8980758.4373583496"/>
    <n v="221746.2187256926"/>
    <n v="3838444.9201608198"/>
    <n v="25815.945219012825"/>
    <n v="496214.92304048565"/>
    <n v="0"/>
    <n v="0"/>
    <n v="14190723"/>
    <n v="85144338"/>
    <n v="129006.57272727272"/>
    <n v="1"/>
    <n v="0"/>
    <n v="0"/>
    <n v="1"/>
    <n v="24249724"/>
    <n v="27377465.227020219"/>
    <n v="27377465"/>
    <n v="31"/>
    <n v="1"/>
    <n v="0"/>
    <n v="7.6923076923076927E-2"/>
    <n v="1.3333333333333333"/>
    <n v="1.4102564102564101"/>
    <n v="1.4102564102564101"/>
    <n v="2"/>
    <n v="6660438"/>
    <n v="34037903"/>
    <n v="119182241"/>
  </r>
  <r>
    <x v="10"/>
    <n v="3785"/>
    <x v="34"/>
    <x v="448"/>
    <x v="448"/>
    <x v="437"/>
    <n v="10864"/>
    <n v="125572000238"/>
    <s v="25572125572000238"/>
    <s v="INSTITUCION EDUCATIVA DEPARTAMENTAL  MIXTO"/>
    <n v="1"/>
    <n v="13.763528691035328"/>
    <n v="0.96394130088782759"/>
    <n v="0.12898048765504386"/>
    <n v="1.1289804876550438"/>
    <n v="542"/>
    <n v="0"/>
    <n v="0"/>
    <n v="4"/>
    <n v="22"/>
    <n v="10"/>
    <n v="189"/>
    <n v="0"/>
    <n v="225"/>
    <n v="0"/>
    <n v="0"/>
    <n v="0"/>
    <n v="92"/>
    <n v="380"/>
    <n v="0"/>
    <n v="0"/>
    <n v="4"/>
    <n v="0"/>
    <n v="10"/>
    <n v="49"/>
    <n v="0"/>
    <n v="225"/>
    <n v="0"/>
    <n v="0"/>
    <n v="0"/>
    <n v="92"/>
    <n v="92671"/>
    <n v="81839"/>
    <n v="122758"/>
    <n v="150439"/>
    <n v="114333"/>
    <n v="99892"/>
    <n v="152848"/>
    <n v="184139"/>
    <n v="2301722.5169725725"/>
    <n v="38251378.529489264"/>
    <n v="0"/>
    <n v="15625527.993575016"/>
    <n v="516318.90438025648"/>
    <n v="1127761.1887283763"/>
    <n v="0"/>
    <n v="0"/>
    <n v="57822709"/>
    <n v="0"/>
    <n v="5063225.9502802221"/>
    <n v="0"/>
    <n v="3125105.5987150031"/>
    <n v="103263.7808760513"/>
    <n v="225552.23774567526"/>
    <n v="0"/>
    <n v="0"/>
    <n v="8517148"/>
    <n v="66339857"/>
    <n v="122398.26014760148"/>
    <n v="1"/>
    <n v="0"/>
    <n v="0"/>
    <n v="1"/>
    <n v="24249724"/>
    <n v="27377465.227020219"/>
    <n v="27377465"/>
    <n v="26"/>
    <n v="1"/>
    <n v="0"/>
    <n v="0.30769230769230771"/>
    <n v="0.97777777777777775"/>
    <n v="1.2854700854700853"/>
    <n v="1.2854700854700853"/>
    <n v="2"/>
    <n v="6660438"/>
    <n v="34037903"/>
    <n v="100377760"/>
  </r>
  <r>
    <x v="10"/>
    <n v="3785"/>
    <x v="34"/>
    <x v="449"/>
    <x v="449"/>
    <x v="438"/>
    <n v="11160"/>
    <n v="125580000298"/>
    <s v="25580125580000298"/>
    <s v="INSTITUCION EDUCATIVA DEPARTAMENTAL INTEGRADO"/>
    <n v="1"/>
    <n v="10.380348652931854"/>
    <n v="0.72699719736070534"/>
    <n v="9.3131245906484222E-2"/>
    <n v="1.0931312459064841"/>
    <n v="344"/>
    <n v="0"/>
    <n v="0"/>
    <n v="22"/>
    <n v="9"/>
    <n v="94"/>
    <n v="48"/>
    <n v="28"/>
    <n v="94"/>
    <n v="0"/>
    <n v="0"/>
    <n v="13"/>
    <n v="36"/>
    <n v="247"/>
    <n v="0"/>
    <n v="0"/>
    <n v="8"/>
    <n v="9"/>
    <n v="52"/>
    <n v="48"/>
    <n v="0"/>
    <n v="94"/>
    <n v="0"/>
    <n v="0"/>
    <n v="0"/>
    <n v="36"/>
    <n v="92671"/>
    <n v="81839"/>
    <n v="122758"/>
    <n v="150439"/>
    <n v="114333"/>
    <n v="99892"/>
    <n v="152848"/>
    <n v="184139"/>
    <n v="911714.09120459808"/>
    <n v="12703429.060791187"/>
    <n v="0"/>
    <n v="5920184.5741053205"/>
    <n v="2749581.4442409733"/>
    <n v="13321798.102763042"/>
    <n v="0"/>
    <n v="2616745.228369663"/>
    <n v="38223453"/>
    <n v="182342.81824091965"/>
    <n v="2540685.8121582377"/>
    <n v="0"/>
    <n v="1184036.9148210641"/>
    <n v="199969.55958116171"/>
    <n v="1135628.6907273415"/>
    <n v="0"/>
    <n v="0"/>
    <n v="5242664"/>
    <n v="43466117"/>
    <n v="126354.99127906977"/>
    <n v="1"/>
    <n v="0"/>
    <n v="1"/>
    <n v="1"/>
    <n v="24249724"/>
    <n v="26508131.00900837"/>
    <n v="26508131"/>
    <n v="31"/>
    <n v="1"/>
    <n v="0"/>
    <n v="1.6923076923076923"/>
    <n v="0.4"/>
    <n v="2.0923076923076924"/>
    <n v="2.0923076923076924"/>
    <n v="3"/>
    <n v="6660438"/>
    <n v="33168569"/>
    <n v="76634686"/>
  </r>
  <r>
    <x v="10"/>
    <n v="3785"/>
    <x v="34"/>
    <x v="450"/>
    <x v="450"/>
    <x v="439"/>
    <n v="10647"/>
    <n v="125594000584"/>
    <s v="25594125594000584"/>
    <s v="INSTITUCIÓN EDUCATIVA DEPARTAMENTAL ESCUELA NORMAL SUPERIOR SANTA TERESITA"/>
    <n v="1"/>
    <n v="9.7199675324675319"/>
    <n v="0.6807468025214255"/>
    <n v="8.6133639463115225E-2"/>
    <n v="1.0861336394631151"/>
    <n v="580"/>
    <n v="0"/>
    <n v="0"/>
    <n v="8"/>
    <n v="17"/>
    <n v="121"/>
    <n v="111"/>
    <n v="8"/>
    <n v="211"/>
    <n v="0"/>
    <n v="104"/>
    <n v="0"/>
    <n v="0"/>
    <n v="572"/>
    <n v="0"/>
    <n v="0"/>
    <n v="8"/>
    <n v="17"/>
    <n v="121"/>
    <n v="111"/>
    <n v="0"/>
    <n v="211"/>
    <n v="0"/>
    <n v="104"/>
    <n v="0"/>
    <n v="0"/>
    <n v="92671"/>
    <n v="81839"/>
    <n v="122758"/>
    <n v="150439"/>
    <n v="114333"/>
    <n v="99892"/>
    <n v="152848"/>
    <n v="184139"/>
    <n v="1711102.5385456679"/>
    <n v="28621965.276247047"/>
    <n v="13866485.70457416"/>
    <n v="0"/>
    <n v="993447.33920589078"/>
    <n v="13995991.935209185"/>
    <n v="0"/>
    <n v="0"/>
    <n v="59188993"/>
    <n v="342220.50770913361"/>
    <n v="5724393.0552494098"/>
    <n v="2773297.1409148327"/>
    <n v="0"/>
    <n v="198689.46784117818"/>
    <n v="2625604.6886206376"/>
    <n v="0"/>
    <n v="0"/>
    <n v="11664205"/>
    <n v="70853198"/>
    <n v="122160.68620689656"/>
    <n v="1"/>
    <n v="0"/>
    <n v="0"/>
    <n v="1"/>
    <n v="24249724"/>
    <n v="26338440.98409605"/>
    <n v="26338441"/>
    <n v="25"/>
    <n v="1"/>
    <n v="0"/>
    <n v="0.61538461538461542"/>
    <n v="0.75555555555555554"/>
    <n v="1.370940170940171"/>
    <n v="1.370940170940171"/>
    <n v="2"/>
    <n v="6660438"/>
    <n v="32998879"/>
    <n v="103852077"/>
  </r>
  <r>
    <x v="10"/>
    <n v="3785"/>
    <x v="34"/>
    <x v="451"/>
    <x v="451"/>
    <x v="440"/>
    <n v="10650"/>
    <n v="125596000301"/>
    <s v="25596125596000301"/>
    <s v="INSTITUCIÓN EDUCATIVA DEPARTAMENTAL JOAQUIN SABOGAL"/>
    <n v="1"/>
    <n v="18.592471358428806"/>
    <n v="1.3021407104441758"/>
    <n v="0.18014948579395659"/>
    <n v="1.1801494857939565"/>
    <n v="336"/>
    <n v="0"/>
    <n v="0"/>
    <n v="7"/>
    <n v="10"/>
    <n v="52"/>
    <n v="82"/>
    <n v="0"/>
    <n v="143"/>
    <n v="0"/>
    <n v="42"/>
    <n v="0"/>
    <n v="0"/>
    <n v="336"/>
    <n v="0"/>
    <n v="0"/>
    <n v="7"/>
    <n v="10"/>
    <n v="52"/>
    <n v="82"/>
    <n v="0"/>
    <n v="143"/>
    <n v="0"/>
    <n v="42"/>
    <n v="0"/>
    <n v="0"/>
    <n v="92671"/>
    <n v="81839"/>
    <n v="122758"/>
    <n v="150439"/>
    <n v="114333"/>
    <n v="99892"/>
    <n v="152848"/>
    <n v="184139"/>
    <n v="1093656.3299801175"/>
    <n v="21731007.097775612"/>
    <n v="6084657.2042379696"/>
    <n v="0"/>
    <n v="944510.21811496303"/>
    <n v="6130149.6066163545"/>
    <n v="0"/>
    <n v="0"/>
    <n v="35983980"/>
    <n v="218731.26599602349"/>
    <n v="4346201.419555122"/>
    <n v="1216931.4408475941"/>
    <n v="0"/>
    <n v="188902.04362299261"/>
    <n v="1226029.921323271"/>
    <n v="0"/>
    <n v="0"/>
    <n v="7196796"/>
    <n v="43180776"/>
    <n v="128514.21428571429"/>
    <n v="1"/>
    <n v="0"/>
    <n v="0"/>
    <n v="1"/>
    <n v="24249724"/>
    <n v="28618299.309245367"/>
    <n v="28618299"/>
    <n v="17"/>
    <n v="1"/>
    <n v="0"/>
    <n v="0.53846153846153844"/>
    <n v="0.44444444444444442"/>
    <n v="0.98290598290598286"/>
    <n v="0.98290598290598286"/>
    <n v="1"/>
    <n v="6660438"/>
    <n v="35278737"/>
    <n v="78459513"/>
  </r>
  <r>
    <x v="10"/>
    <n v="3785"/>
    <x v="34"/>
    <x v="452"/>
    <x v="452"/>
    <x v="441"/>
    <n v="10654"/>
    <n v="125599000060"/>
    <s v="25599125599000060"/>
    <s v="INSTITUCION EDUCATIVA DEPARTAMENTAL ANTONIO NARIÑO"/>
    <n v="1"/>
    <n v="18.406374501992033"/>
    <n v="1.2891072471578575"/>
    <n v="0.17817754486266973"/>
    <n v="1.1781775448626697"/>
    <n v="1124"/>
    <n v="0"/>
    <n v="0"/>
    <n v="33"/>
    <n v="50"/>
    <n v="208"/>
    <n v="319"/>
    <n v="63"/>
    <n v="326"/>
    <n v="0"/>
    <n v="125"/>
    <n v="0"/>
    <n v="0"/>
    <n v="125"/>
    <n v="0"/>
    <n v="0"/>
    <n v="0"/>
    <n v="0"/>
    <n v="0"/>
    <n v="0"/>
    <n v="0"/>
    <n v="0"/>
    <n v="0"/>
    <n v="125"/>
    <n v="0"/>
    <n v="0"/>
    <n v="92671"/>
    <n v="81839"/>
    <n v="122758"/>
    <n v="150439"/>
    <n v="114333"/>
    <n v="99892"/>
    <n v="152848"/>
    <n v="184139"/>
    <n v="5459144.5629984234"/>
    <n v="62191462.500640333"/>
    <n v="18078839.881531451"/>
    <n v="0"/>
    <n v="4445250.9168138588"/>
    <n v="31894128.565395307"/>
    <n v="0"/>
    <n v="0"/>
    <n v="122068826"/>
    <n v="0"/>
    <n v="0"/>
    <n v="3615767.9763062899"/>
    <n v="0"/>
    <n v="0"/>
    <n v="0"/>
    <n v="0"/>
    <n v="0"/>
    <n v="3615768"/>
    <n v="125684594"/>
    <n v="111819.03380782918"/>
    <n v="1"/>
    <n v="0"/>
    <n v="0"/>
    <n v="1"/>
    <n v="24249724"/>
    <n v="28570480.285917357"/>
    <n v="28570480"/>
    <n v="83"/>
    <n v="1"/>
    <n v="0"/>
    <n v="2.5384615384615383"/>
    <n v="2.2222222222222223"/>
    <n v="4.7606837606837606"/>
    <n v="4"/>
    <n v="4"/>
    <n v="6660438"/>
    <n v="35230918"/>
    <n v="160915512"/>
  </r>
  <r>
    <x v="10"/>
    <n v="3785"/>
    <x v="34"/>
    <x v="453"/>
    <x v="453"/>
    <x v="442"/>
    <n v="10253"/>
    <n v="125612000139"/>
    <s v="25612125612000139"/>
    <s v="INSTITUCION EDUCATIVA DEPARTAMENTAL ANTONIO RICAURTE"/>
    <n v="1"/>
    <n v="9.3074997682395484"/>
    <n v="0.65185924598345835"/>
    <n v="8.1763001061741267E-2"/>
    <n v="1.0817630010617412"/>
    <n v="1407"/>
    <n v="13"/>
    <n v="0"/>
    <n v="42"/>
    <n v="38"/>
    <n v="317"/>
    <n v="365"/>
    <n v="52"/>
    <n v="402"/>
    <n v="0"/>
    <n v="74"/>
    <n v="0"/>
    <n v="104"/>
    <n v="550"/>
    <n v="13"/>
    <n v="0"/>
    <n v="42"/>
    <n v="0"/>
    <n v="317"/>
    <n v="0"/>
    <n v="0"/>
    <n v="0"/>
    <n v="0"/>
    <n v="74"/>
    <n v="0"/>
    <n v="104"/>
    <n v="92671"/>
    <n v="81839"/>
    <n v="122758"/>
    <n v="150439"/>
    <n v="114333"/>
    <n v="99892"/>
    <n v="152848"/>
    <n v="184139"/>
    <n v="3809426.2447129195"/>
    <n v="67902818.521065041"/>
    <n v="9826834.6238409542"/>
    <n v="16924891.788139638"/>
    <n v="6802466.506021563"/>
    <n v="39873944.32005994"/>
    <n v="0"/>
    <n v="0"/>
    <n v="145140382"/>
    <n v="0"/>
    <n v="0"/>
    <n v="1965366.9247681911"/>
    <n v="3384978.3576279278"/>
    <n v="1360493.3012043126"/>
    <n v="6850970.3791105701"/>
    <n v="0"/>
    <n v="0"/>
    <n v="13561809"/>
    <n v="158702191"/>
    <n v="112794.7341862118"/>
    <n v="1"/>
    <n v="0"/>
    <n v="0"/>
    <n v="1"/>
    <n v="24249724"/>
    <n v="26232454.209158931"/>
    <n v="26232454"/>
    <n v="93"/>
    <n v="1"/>
    <n v="0"/>
    <n v="4.2307692307692308"/>
    <n v="1.6888888888888889"/>
    <n v="5.9196581196581199"/>
    <n v="4"/>
    <n v="4"/>
    <n v="6660438"/>
    <n v="32892892"/>
    <n v="191595083"/>
  </r>
  <r>
    <x v="10"/>
    <n v="3785"/>
    <x v="34"/>
    <x v="454"/>
    <x v="454"/>
    <x v="443"/>
    <n v="19687"/>
    <n v="125645000258"/>
    <s v="25645125645000258"/>
    <s v="INSTITUCION EDUCATIVA DEPARTAMENTAL SAN ANTONIO DEL  TEQUENDAMA"/>
    <n v="1"/>
    <n v="7.3613017055479322"/>
    <n v="0.51555548737261281"/>
    <n v="6.1140473128193457E-2"/>
    <n v="1.0611404731281935"/>
    <n v="434"/>
    <n v="0"/>
    <n v="0"/>
    <n v="23"/>
    <n v="0"/>
    <n v="187"/>
    <n v="0"/>
    <n v="174"/>
    <n v="0"/>
    <n v="0"/>
    <n v="0"/>
    <n v="50"/>
    <n v="0"/>
    <n v="50"/>
    <n v="0"/>
    <n v="0"/>
    <n v="0"/>
    <n v="0"/>
    <n v="0"/>
    <n v="0"/>
    <n v="0"/>
    <n v="0"/>
    <n v="0"/>
    <n v="0"/>
    <n v="50"/>
    <n v="0"/>
    <n v="92671"/>
    <n v="81839"/>
    <n v="122758"/>
    <n v="150439"/>
    <n v="114333"/>
    <n v="99892"/>
    <n v="152848"/>
    <n v="184139"/>
    <n v="0"/>
    <n v="0"/>
    <n v="0"/>
    <n v="0"/>
    <n v="2790437.5954258121"/>
    <n v="38265799.335161462"/>
    <n v="0"/>
    <n v="9769867.2790676206"/>
    <n v="50826104"/>
    <n v="0"/>
    <n v="0"/>
    <n v="0"/>
    <n v="0"/>
    <n v="0"/>
    <n v="0"/>
    <n v="0"/>
    <n v="1953973.4558135243"/>
    <n v="1953973"/>
    <n v="52780077"/>
    <n v="121613.08064516129"/>
    <n v="1"/>
    <n v="0"/>
    <n v="0"/>
    <n v="1"/>
    <n v="24249724"/>
    <n v="25732363.598588109"/>
    <n v="25732364"/>
    <n v="23"/>
    <n v="1"/>
    <n v="0"/>
    <n v="1.7692307692307692"/>
    <n v="0"/>
    <n v="1.7692307692307692"/>
    <n v="1.7692307692307692"/>
    <n v="2"/>
    <n v="6660438"/>
    <n v="32392802"/>
    <n v="85172879"/>
  </r>
  <r>
    <x v="10"/>
    <n v="3785"/>
    <x v="34"/>
    <x v="455"/>
    <x v="455"/>
    <x v="444"/>
    <n v="18949"/>
    <n v="125649000015"/>
    <s v="25649125649000015"/>
    <s v="INSTITUCION EDUCATIVA DEPARTAMENTAL ESCUELA NORMAL SUPERIOR"/>
    <n v="1"/>
    <n v="8.6709886547811994"/>
    <n v="0.60728060888320423"/>
    <n v="7.5018328734221665E-2"/>
    <n v="1.0750183287342217"/>
    <n v="696"/>
    <n v="17"/>
    <n v="0"/>
    <n v="45"/>
    <n v="0"/>
    <n v="237"/>
    <n v="0"/>
    <n v="260"/>
    <n v="0"/>
    <n v="137"/>
    <n v="0"/>
    <n v="0"/>
    <n v="0"/>
    <n v="349"/>
    <n v="0"/>
    <n v="0"/>
    <n v="0"/>
    <n v="0"/>
    <n v="0"/>
    <n v="0"/>
    <n v="212"/>
    <n v="0"/>
    <n v="137"/>
    <n v="0"/>
    <n v="0"/>
    <n v="0"/>
    <n v="92671"/>
    <n v="81839"/>
    <n v="122758"/>
    <n v="150439"/>
    <n v="114333"/>
    <n v="99892"/>
    <n v="152848"/>
    <n v="184139"/>
    <n v="0"/>
    <n v="0"/>
    <n v="0"/>
    <n v="0"/>
    <n v="7620424.3759085257"/>
    <n v="53370708.254277676"/>
    <n v="22511073.006920457"/>
    <n v="0"/>
    <n v="83502206"/>
    <n v="0"/>
    <n v="0"/>
    <n v="0"/>
    <n v="0"/>
    <n v="0"/>
    <n v="4553154.9899021601"/>
    <n v="4502214.6013840921"/>
    <n v="0"/>
    <n v="9055370"/>
    <n v="92557576"/>
    <n v="132985.02298850575"/>
    <n v="1"/>
    <n v="0"/>
    <n v="0"/>
    <n v="1"/>
    <n v="24249724"/>
    <n v="26068897.766746145"/>
    <n v="26068898"/>
    <n v="62"/>
    <n v="1"/>
    <n v="0"/>
    <n v="4.7692307692307692"/>
    <n v="0"/>
    <n v="4.7692307692307692"/>
    <n v="4"/>
    <n v="4"/>
    <n v="6660438"/>
    <n v="32729336"/>
    <n v="125286912"/>
  </r>
  <r>
    <x v="10"/>
    <n v="3785"/>
    <x v="34"/>
    <x v="455"/>
    <x v="455"/>
    <x v="444"/>
    <n v="18943"/>
    <n v="125649000341"/>
    <s v="25649125649000341"/>
    <s v="INSTITUCION EDUCATIVA DEPARTAMENTAL SAN BERNARDO"/>
    <n v="1"/>
    <n v="8.6709886547811994"/>
    <n v="0.60728060888320423"/>
    <n v="7.5018328734221665E-2"/>
    <n v="1.0750183287342217"/>
    <n v="486"/>
    <n v="0"/>
    <n v="0"/>
    <n v="7"/>
    <n v="25"/>
    <n v="48"/>
    <n v="159"/>
    <n v="20"/>
    <n v="156"/>
    <n v="12"/>
    <n v="0"/>
    <n v="0"/>
    <n v="59"/>
    <n v="59"/>
    <n v="0"/>
    <n v="0"/>
    <n v="0"/>
    <n v="0"/>
    <n v="0"/>
    <n v="0"/>
    <n v="0"/>
    <n v="0"/>
    <n v="0"/>
    <n v="0"/>
    <n v="0"/>
    <n v="59"/>
    <n v="92671"/>
    <n v="81839"/>
    <n v="122758"/>
    <n v="150439"/>
    <n v="114333"/>
    <n v="99892"/>
    <n v="152848"/>
    <n v="184139"/>
    <n v="2490575.5885532266"/>
    <n v="27713203.876663189"/>
    <n v="0"/>
    <n v="9541756.2590304073"/>
    <n v="860370.49405418837"/>
    <n v="7302229.7007864835"/>
    <n v="1971772.8181244198"/>
    <n v="0"/>
    <n v="49879909"/>
    <n v="0"/>
    <n v="0"/>
    <n v="0"/>
    <n v="1908351.2518060815"/>
    <n v="0"/>
    <n v="0"/>
    <n v="0"/>
    <n v="0"/>
    <n v="1908351"/>
    <n v="51788260"/>
    <n v="106560.20576131687"/>
    <n v="1"/>
    <n v="0"/>
    <n v="0"/>
    <n v="1"/>
    <n v="24249724"/>
    <n v="26068897.766746145"/>
    <n v="26068898"/>
    <n v="32"/>
    <n v="1"/>
    <n v="0"/>
    <n v="0.53846153846153844"/>
    <n v="1.1111111111111112"/>
    <n v="1.6495726495726495"/>
    <n v="1.6495726495726495"/>
    <n v="2"/>
    <n v="6660438"/>
    <n v="32729336"/>
    <n v="84517596"/>
  </r>
  <r>
    <x v="10"/>
    <n v="3785"/>
    <x v="34"/>
    <x v="456"/>
    <x v="456"/>
    <x v="445"/>
    <n v="18947"/>
    <n v="125653000305"/>
    <s v="25653125653000305"/>
    <s v="INSTITUCIÓN EDUCATIVA DEPARTAMENTAL INTEGRADO SAN CAYETANO"/>
    <n v="1"/>
    <n v="8.0385852090032159"/>
    <n v="0.56298965604011331"/>
    <n v="6.8317182547799379E-2"/>
    <n v="1.0683171825477993"/>
    <n v="440"/>
    <n v="0"/>
    <n v="0"/>
    <n v="18"/>
    <n v="12"/>
    <n v="135"/>
    <n v="55"/>
    <n v="27"/>
    <n v="141"/>
    <n v="8"/>
    <n v="0"/>
    <n v="0"/>
    <n v="44"/>
    <n v="44"/>
    <n v="0"/>
    <n v="0"/>
    <n v="0"/>
    <n v="0"/>
    <n v="0"/>
    <n v="0"/>
    <n v="0"/>
    <n v="0"/>
    <n v="0"/>
    <n v="0"/>
    <n v="0"/>
    <n v="44"/>
    <n v="92671"/>
    <n v="81839"/>
    <n v="122758"/>
    <n v="150439"/>
    <n v="114333"/>
    <n v="99892"/>
    <n v="152848"/>
    <n v="184139"/>
    <n v="1188024.2594866452"/>
    <n v="17136281.940895751"/>
    <n v="0"/>
    <n v="7071529.0195135688"/>
    <n v="2198590.3517802758"/>
    <n v="17288047.079848491"/>
    <n v="1306321.1577445283"/>
    <n v="0"/>
    <n v="46188794"/>
    <n v="0"/>
    <n v="0"/>
    <n v="0"/>
    <n v="1414305.8039027138"/>
    <n v="0"/>
    <n v="0"/>
    <n v="0"/>
    <n v="0"/>
    <n v="1414306"/>
    <n v="47603100"/>
    <n v="108188.86363636363"/>
    <n v="1"/>
    <n v="0"/>
    <n v="0"/>
    <n v="1"/>
    <n v="24249724"/>
    <n v="25906396.821241748"/>
    <n v="25906397"/>
    <n v="30"/>
    <n v="1"/>
    <n v="0"/>
    <n v="1.3846153846153846"/>
    <n v="0.53333333333333333"/>
    <n v="1.9179487179487178"/>
    <n v="1.9179487179487178"/>
    <n v="2"/>
    <n v="6660438"/>
    <n v="32566835"/>
    <n v="80169935"/>
  </r>
  <r>
    <x v="10"/>
    <n v="3785"/>
    <x v="34"/>
    <x v="457"/>
    <x v="457"/>
    <x v="446"/>
    <n v="10257"/>
    <n v="125658000231"/>
    <s v="25658125658000231"/>
    <s v="INSTITUCION EDUCATIVA DEPARTAMENTAL REPUBLICA DE FRANCIA"/>
    <n v="1"/>
    <n v="7.5085324232081909"/>
    <n v="0.5258669251367174"/>
    <n v="6.2700576205999309E-2"/>
    <n v="1.0627005762059993"/>
    <n v="1402"/>
    <n v="0"/>
    <n v="0"/>
    <n v="47"/>
    <n v="63"/>
    <n v="332"/>
    <n v="344"/>
    <n v="0"/>
    <n v="441"/>
    <n v="0"/>
    <n v="4"/>
    <n v="0"/>
    <n v="171"/>
    <n v="175"/>
    <n v="0"/>
    <n v="0"/>
    <n v="0"/>
    <n v="0"/>
    <n v="0"/>
    <n v="0"/>
    <n v="0"/>
    <n v="0"/>
    <n v="0"/>
    <n v="4"/>
    <n v="0"/>
    <n v="171"/>
    <n v="92671"/>
    <n v="81839"/>
    <n v="122758"/>
    <n v="150439"/>
    <n v="114333"/>
    <n v="99892"/>
    <n v="152848"/>
    <n v="184139"/>
    <n v="6204336.0811479287"/>
    <n v="68271726.678056389"/>
    <n v="521819.98933558428"/>
    <n v="27338045.649239089"/>
    <n v="5710582.0140299443"/>
    <n v="35243554.938178733"/>
    <n v="0"/>
    <n v="0"/>
    <n v="143290065"/>
    <n v="0"/>
    <n v="0"/>
    <n v="104363.99786711686"/>
    <n v="5467609.129847819"/>
    <n v="0"/>
    <n v="0"/>
    <n v="0"/>
    <n v="0"/>
    <n v="5571973"/>
    <n v="148862038"/>
    <n v="106178.34379457917"/>
    <n v="1"/>
    <n v="0"/>
    <n v="0"/>
    <n v="1"/>
    <n v="24249724"/>
    <n v="25770195.66763645"/>
    <n v="25770196"/>
    <n v="110"/>
    <n v="1"/>
    <n v="0"/>
    <n v="3.6153846153846154"/>
    <n v="2.8"/>
    <n v="6.4153846153846157"/>
    <n v="4"/>
    <n v="4"/>
    <n v="6660438"/>
    <n v="32430634"/>
    <n v="181292672"/>
  </r>
  <r>
    <x v="10"/>
    <n v="3785"/>
    <x v="34"/>
    <x v="458"/>
    <x v="458"/>
    <x v="447"/>
    <n v="16602"/>
    <n v="125662000156"/>
    <s v="25662125662000156"/>
    <s v="INSTITUCION EDUCATIVA DEPARTAMENTAL SAN JUAN DE RIOSECO"/>
    <n v="1"/>
    <n v="12.970376301040833"/>
    <n v="0.90839214893876663"/>
    <n v="0.12057599500253348"/>
    <n v="1.1205759950025336"/>
    <n v="521"/>
    <n v="0"/>
    <n v="0"/>
    <n v="0"/>
    <n v="35"/>
    <n v="10"/>
    <n v="170"/>
    <n v="0"/>
    <n v="203"/>
    <n v="0"/>
    <n v="0"/>
    <n v="0"/>
    <n v="103"/>
    <n v="103"/>
    <n v="0"/>
    <n v="0"/>
    <n v="0"/>
    <n v="0"/>
    <n v="0"/>
    <n v="0"/>
    <n v="0"/>
    <n v="0"/>
    <n v="0"/>
    <n v="0"/>
    <n v="0"/>
    <n v="103"/>
    <n v="92671"/>
    <n v="81839"/>
    <n v="122758"/>
    <n v="150439"/>
    <n v="114333"/>
    <n v="99892"/>
    <n v="152848"/>
    <n v="184139"/>
    <n v="3634571.4311507926"/>
    <n v="34206643.432919607"/>
    <n v="0"/>
    <n v="17363568.207555175"/>
    <n v="0"/>
    <n v="1119365.7729279308"/>
    <n v="0"/>
    <n v="0"/>
    <n v="56324149"/>
    <n v="0"/>
    <n v="0"/>
    <n v="0"/>
    <n v="3472713.6415110352"/>
    <n v="0"/>
    <n v="0"/>
    <n v="0"/>
    <n v="0"/>
    <n v="3472714"/>
    <n v="59796863"/>
    <n v="114773.24952015355"/>
    <n v="1"/>
    <n v="0"/>
    <n v="0"/>
    <n v="1"/>
    <n v="24249724"/>
    <n v="27173658.599836819"/>
    <n v="27173659"/>
    <n v="35"/>
    <n v="1"/>
    <n v="0"/>
    <n v="0"/>
    <n v="1.5555555555555556"/>
    <n v="1.5555555555555556"/>
    <n v="1.5555555555555556"/>
    <n v="2"/>
    <n v="6660438"/>
    <n v="33834097"/>
    <n v="93630960"/>
  </r>
  <r>
    <x v="10"/>
    <n v="3785"/>
    <x v="34"/>
    <x v="459"/>
    <x v="459"/>
    <x v="448"/>
    <n v="16605"/>
    <n v="125718000219"/>
    <s v="25718125718000219"/>
    <s v="INSTITUCION EDUCATIVA DEPARTAMENTAL NUESTRA SEÑORA DE FATIMA"/>
    <n v="1"/>
    <n v="8.5170448435315631"/>
    <n v="0.59649901347909406"/>
    <n v="7.3387091601397794E-2"/>
    <n v="1.0733870916013979"/>
    <n v="1079"/>
    <n v="0"/>
    <n v="0"/>
    <n v="14"/>
    <n v="13"/>
    <n v="139"/>
    <n v="194"/>
    <n v="238"/>
    <n v="286"/>
    <n v="32"/>
    <n v="163"/>
    <n v="0"/>
    <n v="0"/>
    <n v="163"/>
    <n v="0"/>
    <n v="0"/>
    <n v="0"/>
    <n v="0"/>
    <n v="0"/>
    <n v="0"/>
    <n v="0"/>
    <n v="0"/>
    <n v="0"/>
    <n v="163"/>
    <n v="0"/>
    <n v="0"/>
    <n v="92671"/>
    <n v="81839"/>
    <n v="122758"/>
    <n v="150439"/>
    <n v="114333"/>
    <n v="99892"/>
    <n v="152848"/>
    <n v="184139"/>
    <n v="1293134.1171553109"/>
    <n v="42165564.570992067"/>
    <n v="21477996.972301118"/>
    <n v="0"/>
    <n v="1718129.9288168768"/>
    <n v="40422989.324551061"/>
    <n v="5250082.2456668951"/>
    <n v="0"/>
    <n v="112327897"/>
    <n v="0"/>
    <n v="0"/>
    <n v="4295599.3944602236"/>
    <n v="0"/>
    <n v="0"/>
    <n v="0"/>
    <n v="0"/>
    <n v="0"/>
    <n v="4295599"/>
    <n v="116623496"/>
    <n v="108084.79703429101"/>
    <n v="1"/>
    <n v="0"/>
    <n v="0"/>
    <n v="1"/>
    <n v="24249724"/>
    <n v="26029340.716496617"/>
    <n v="26029341"/>
    <n v="27"/>
    <n v="1"/>
    <n v="0"/>
    <n v="1.0769230769230769"/>
    <n v="0.57777777777777772"/>
    <n v="1.6547008547008546"/>
    <n v="1.6547008547008546"/>
    <n v="2"/>
    <n v="6660438"/>
    <n v="32689779"/>
    <n v="149313275"/>
  </r>
  <r>
    <x v="10"/>
    <n v="3785"/>
    <x v="34"/>
    <x v="459"/>
    <x v="459"/>
    <x v="448"/>
    <n v="16606"/>
    <n v="125718000243"/>
    <s v="25718125718000243"/>
    <s v="INSTITUCION EDUCATIVA DEPARTAMENTAL SAN NICOLAS"/>
    <n v="1"/>
    <n v="8.5170448435315631"/>
    <n v="0.59649901347909406"/>
    <n v="7.3387091601397794E-2"/>
    <n v="1.0733870916013979"/>
    <n v="524"/>
    <n v="12"/>
    <n v="0"/>
    <n v="31"/>
    <n v="13"/>
    <n v="129"/>
    <n v="100"/>
    <n v="0"/>
    <n v="185"/>
    <n v="0"/>
    <n v="1"/>
    <n v="0"/>
    <n v="53"/>
    <n v="524"/>
    <n v="12"/>
    <n v="0"/>
    <n v="31"/>
    <n v="13"/>
    <n v="129"/>
    <n v="100"/>
    <n v="0"/>
    <n v="185"/>
    <n v="0"/>
    <n v="1"/>
    <n v="0"/>
    <n v="53"/>
    <n v="92671"/>
    <n v="81839"/>
    <n v="122758"/>
    <n v="150439"/>
    <n v="114333"/>
    <n v="99892"/>
    <n v="152848"/>
    <n v="184139"/>
    <n v="1293134.1171553109"/>
    <n v="25035803.964026537"/>
    <n v="131766.8525908044"/>
    <n v="8558401.8756914027"/>
    <n v="5277113.3527946929"/>
    <n v="13831739.052697843"/>
    <n v="0"/>
    <n v="0"/>
    <n v="54127959"/>
    <n v="258626.82343106219"/>
    <n v="5007160.7928053075"/>
    <n v="26353.370518160882"/>
    <n v="1711680.3751382807"/>
    <n v="1055422.6705589385"/>
    <n v="2766347.8105395683"/>
    <n v="0"/>
    <n v="0"/>
    <n v="10825592"/>
    <n v="64953551"/>
    <n v="123957.15839694657"/>
    <n v="1"/>
    <n v="0"/>
    <n v="0"/>
    <n v="1"/>
    <n v="24249724"/>
    <n v="26029340.716496617"/>
    <n v="26029341"/>
    <n v="56"/>
    <n v="1"/>
    <n v="0"/>
    <n v="3.3076923076923075"/>
    <n v="0.57777777777777772"/>
    <n v="3.885470085470085"/>
    <n v="3.885470085470085"/>
    <n v="4"/>
    <n v="6660438"/>
    <n v="32689779"/>
    <n v="97643330"/>
  </r>
  <r>
    <x v="10"/>
    <n v="3785"/>
    <x v="34"/>
    <x v="460"/>
    <x v="460"/>
    <x v="449"/>
    <n v="17096"/>
    <n v="125736000102"/>
    <s v="25736125736000102"/>
    <s v="INSTITUCION ED. DEPTAL CARLOS ABONDANO GONZALEZ"/>
    <n v="1"/>
    <n v="5.7566980448950034"/>
    <n v="0.40317560465644547"/>
    <n v="4.4137587117546194E-2"/>
    <n v="1.0441375871175462"/>
    <n v="980"/>
    <n v="0"/>
    <n v="17"/>
    <n v="0"/>
    <n v="66"/>
    <n v="0"/>
    <n v="399"/>
    <n v="0"/>
    <n v="343"/>
    <n v="0"/>
    <n v="155"/>
    <n v="0"/>
    <n v="0"/>
    <n v="155"/>
    <n v="0"/>
    <n v="0"/>
    <n v="0"/>
    <n v="0"/>
    <n v="0"/>
    <n v="0"/>
    <n v="0"/>
    <n v="0"/>
    <n v="0"/>
    <n v="155"/>
    <n v="0"/>
    <n v="0"/>
    <n v="92671"/>
    <n v="81839"/>
    <n v="122758"/>
    <n v="150439"/>
    <n v="114333"/>
    <n v="99892"/>
    <n v="152848"/>
    <n v="184139"/>
    <n v="8031185.7698689206"/>
    <n v="63404772.586147748"/>
    <n v="19867317.49750324"/>
    <n v="0"/>
    <n v="0"/>
    <n v="0"/>
    <n v="0"/>
    <n v="0"/>
    <n v="91303276"/>
    <n v="0"/>
    <n v="0"/>
    <n v="3973463.4995006481"/>
    <n v="0"/>
    <n v="0"/>
    <n v="0"/>
    <n v="0"/>
    <n v="0"/>
    <n v="3973463"/>
    <n v="95276739"/>
    <n v="97221.162244897962"/>
    <n v="0"/>
    <n v="0"/>
    <n v="0"/>
    <n v="0"/>
    <n v="19701352"/>
    <n v="20570922.140233442"/>
    <n v="20570922"/>
    <n v="83"/>
    <n v="1"/>
    <n v="0"/>
    <n v="0"/>
    <n v="3.6888888888888891"/>
    <n v="3.6888888888888891"/>
    <n v="3.6888888888888891"/>
    <n v="4"/>
    <n v="6660438"/>
    <n v="27231360"/>
    <n v="122508099"/>
  </r>
  <r>
    <x v="10"/>
    <n v="3785"/>
    <x v="34"/>
    <x v="461"/>
    <x v="461"/>
    <x v="450"/>
    <n v="32822"/>
    <n v="125740000346"/>
    <s v="25740125740000346"/>
    <s v="INSTITUCIÓN EDUCATIVA DEPARTAMENTAL GENERAL SANTANDER"/>
    <n v="1"/>
    <n v="5.9503030687696361"/>
    <n v="0.41673490930581836"/>
    <n v="4.6189086956883181E-2"/>
    <n v="1.0461890869568833"/>
    <n v="2240"/>
    <n v="0"/>
    <n v="22"/>
    <n v="4"/>
    <n v="145"/>
    <n v="28"/>
    <n v="927"/>
    <n v="0"/>
    <n v="743"/>
    <n v="0"/>
    <n v="371"/>
    <n v="0"/>
    <n v="0"/>
    <n v="371"/>
    <n v="0"/>
    <n v="0"/>
    <n v="0"/>
    <n v="0"/>
    <n v="0"/>
    <n v="0"/>
    <n v="0"/>
    <n v="0"/>
    <n v="0"/>
    <n v="371"/>
    <n v="0"/>
    <n v="0"/>
    <n v="92671"/>
    <n v="81839"/>
    <n v="122758"/>
    <n v="150439"/>
    <n v="114333"/>
    <n v="99892"/>
    <n v="152848"/>
    <n v="184139"/>
    <n v="16190881.942522682"/>
    <n v="142983844.70806551"/>
    <n v="47646817.656498291"/>
    <n v="0"/>
    <n v="478455.74751616537"/>
    <n v="2926165.7676803158"/>
    <n v="0"/>
    <n v="0"/>
    <n v="210226166"/>
    <n v="0"/>
    <n v="0"/>
    <n v="9529363.5312996581"/>
    <n v="0"/>
    <n v="0"/>
    <n v="0"/>
    <n v="0"/>
    <n v="0"/>
    <n v="9529364"/>
    <n v="219755530"/>
    <n v="98105.147321428565"/>
    <n v="1"/>
    <n v="0"/>
    <n v="0"/>
    <n v="1"/>
    <n v="24249724"/>
    <n v="25369796.610516418"/>
    <n v="25369797"/>
    <n v="171"/>
    <n v="1"/>
    <n v="0"/>
    <n v="0.30769230769230771"/>
    <n v="7.4222222222222225"/>
    <n v="7.72991452991453"/>
    <n v="4"/>
    <n v="4"/>
    <n v="6660438"/>
    <n v="32030235"/>
    <n v="251785765"/>
  </r>
  <r>
    <x v="10"/>
    <n v="3785"/>
    <x v="34"/>
    <x v="461"/>
    <x v="461"/>
    <x v="450"/>
    <n v="17098"/>
    <n v="125740000443"/>
    <s v="25740125740000443"/>
    <s v="INSTITUCION EDUCATIVA DEPARTAMENTAL PABLO NERUDA"/>
    <n v="1"/>
    <n v="5.9503030687696361"/>
    <n v="0.41673490930581836"/>
    <n v="4.6189086956883181E-2"/>
    <n v="1.0461890869568833"/>
    <n v="783"/>
    <n v="15"/>
    <n v="11"/>
    <n v="23"/>
    <n v="41"/>
    <n v="134"/>
    <n v="237"/>
    <n v="0"/>
    <n v="244"/>
    <n v="0"/>
    <n v="78"/>
    <n v="0"/>
    <n v="0"/>
    <n v="78"/>
    <n v="0"/>
    <n v="0"/>
    <n v="0"/>
    <n v="0"/>
    <n v="0"/>
    <n v="0"/>
    <n v="0"/>
    <n v="0"/>
    <n v="0"/>
    <n v="78"/>
    <n v="0"/>
    <n v="0"/>
    <n v="92671"/>
    <n v="81839"/>
    <n v="122758"/>
    <n v="150439"/>
    <n v="114333"/>
    <n v="99892"/>
    <n v="152848"/>
    <n v="184139"/>
    <n v="5041472.2216238296"/>
    <n v="41182772.038670361"/>
    <n v="10017390.235058941"/>
    <n v="0"/>
    <n v="4545329.6014035707"/>
    <n v="14003793.316755796"/>
    <n v="0"/>
    <n v="0"/>
    <n v="74790757"/>
    <n v="0"/>
    <n v="0"/>
    <n v="2003478.047011788"/>
    <n v="0"/>
    <n v="0"/>
    <n v="0"/>
    <n v="0"/>
    <n v="0"/>
    <n v="2003478"/>
    <n v="76794235"/>
    <n v="98076.92848020434"/>
    <n v="1"/>
    <n v="0"/>
    <n v="0"/>
    <n v="1"/>
    <n v="24249724"/>
    <n v="25369796.610516418"/>
    <n v="25369797"/>
    <n v="90"/>
    <n v="1"/>
    <n v="0"/>
    <n v="2.9230769230769229"/>
    <n v="2.3111111111111109"/>
    <n v="5.2341880341880334"/>
    <n v="4"/>
    <n v="4"/>
    <n v="6660438"/>
    <n v="32030235"/>
    <n v="108824470"/>
  </r>
  <r>
    <x v="10"/>
    <n v="3785"/>
    <x v="34"/>
    <x v="462"/>
    <x v="462"/>
    <x v="451"/>
    <n v="17146"/>
    <n v="125743000401"/>
    <s v="25743125743000401"/>
    <s v="INSTITUCION EDUCATIVA DEPARTAMENTAL SANTA INES"/>
    <n v="1"/>
    <n v="8.0105119719680751"/>
    <n v="0.56102352124755739"/>
    <n v="6.8019709682092366E-2"/>
    <n v="1.0680197096820923"/>
    <n v="1620"/>
    <n v="0"/>
    <n v="0"/>
    <n v="35"/>
    <n v="79"/>
    <n v="240"/>
    <n v="459"/>
    <n v="0"/>
    <n v="559"/>
    <n v="0"/>
    <n v="1"/>
    <n v="0"/>
    <n v="247"/>
    <n v="248"/>
    <n v="0"/>
    <n v="0"/>
    <n v="0"/>
    <n v="0"/>
    <n v="0"/>
    <n v="0"/>
    <n v="0"/>
    <n v="0"/>
    <n v="0"/>
    <n v="1"/>
    <n v="0"/>
    <n v="247"/>
    <n v="92671"/>
    <n v="81839"/>
    <n v="122758"/>
    <n v="150439"/>
    <n v="114333"/>
    <n v="99892"/>
    <n v="152848"/>
    <n v="184139"/>
    <n v="7818981.9067599848"/>
    <n v="88978966.991044864"/>
    <n v="131107.96352115428"/>
    <n v="39685938.824901477"/>
    <n v="4273846.4113478931"/>
    <n v="25604789.961495254"/>
    <n v="0"/>
    <n v="0"/>
    <n v="166493632"/>
    <n v="0"/>
    <n v="0"/>
    <n v="26221.592704230858"/>
    <n v="7937187.7649802957"/>
    <n v="0"/>
    <n v="0"/>
    <n v="0"/>
    <n v="0"/>
    <n v="7963409"/>
    <n v="174457041"/>
    <n v="107689.53148148148"/>
    <n v="1"/>
    <n v="0"/>
    <n v="1"/>
    <n v="1"/>
    <n v="24249724"/>
    <n v="25899183.186350863"/>
    <n v="25899183"/>
    <n v="114"/>
    <n v="1"/>
    <n v="0"/>
    <n v="2.6923076923076925"/>
    <n v="3.5111111111111111"/>
    <n v="6.2034188034188036"/>
    <n v="4"/>
    <n v="4"/>
    <n v="6660438"/>
    <n v="32559621"/>
    <n v="207016662"/>
  </r>
  <r>
    <x v="10"/>
    <n v="3785"/>
    <x v="34"/>
    <x v="463"/>
    <x v="463"/>
    <x v="452"/>
    <n v="17145"/>
    <n v="125745000166"/>
    <s v="25745125745000166"/>
    <s v="INSTITUCION EDUCATIVA DEPARTAMENTAL AGUSTIN PARRA"/>
    <n v="1"/>
    <n v="5.2397945861258597"/>
    <n v="0.36697379887942239"/>
    <n v="3.8660315188361646E-2"/>
    <n v="1.0386603151883615"/>
    <n v="1843"/>
    <n v="0"/>
    <n v="0"/>
    <n v="34"/>
    <n v="98"/>
    <n v="144"/>
    <n v="596"/>
    <n v="0"/>
    <n v="656"/>
    <n v="0"/>
    <n v="14"/>
    <n v="0"/>
    <n v="301"/>
    <n v="1840"/>
    <n v="0"/>
    <n v="0"/>
    <n v="31"/>
    <n v="98"/>
    <n v="144"/>
    <n v="596"/>
    <n v="0"/>
    <n v="656"/>
    <n v="0"/>
    <n v="14"/>
    <n v="0"/>
    <n v="301"/>
    <n v="92671"/>
    <n v="81839"/>
    <n v="122758"/>
    <n v="150439"/>
    <n v="114333"/>
    <n v="99892"/>
    <n v="152848"/>
    <n v="184139"/>
    <n v="9432861.6267444249"/>
    <n v="106423657.76144481"/>
    <n v="1785054.0816065003"/>
    <n v="47032760.766143195"/>
    <n v="4037607.093758652"/>
    <n v="14940555.293490596"/>
    <n v="0"/>
    <n v="0"/>
    <n v="183652497"/>
    <n v="1886572.3253488848"/>
    <n v="21284731.552288961"/>
    <n v="357010.81632130011"/>
    <n v="9406552.1532286406"/>
    <n v="736269.52886187192"/>
    <n v="2988111.0586981196"/>
    <n v="0"/>
    <n v="0"/>
    <n v="36659247"/>
    <n v="220311744"/>
    <n v="119539.74172544765"/>
    <n v="1"/>
    <n v="0"/>
    <n v="0"/>
    <n v="1"/>
    <n v="24249724"/>
    <n v="25187225.973070774"/>
    <n v="25187226"/>
    <n v="132"/>
    <n v="1"/>
    <n v="0"/>
    <n v="2.6153846153846154"/>
    <n v="4.3555555555555552"/>
    <n v="6.970940170940171"/>
    <n v="4"/>
    <n v="4"/>
    <n v="6660438"/>
    <n v="31847664"/>
    <n v="252159408"/>
  </r>
  <r>
    <x v="10"/>
    <n v="3788"/>
    <x v="41"/>
    <x v="464"/>
    <x v="464"/>
    <x v="453"/>
    <n v="18984"/>
    <n v="125754000250"/>
    <s v="25754125754000250"/>
    <s v="INSTITUCION EDUCATIVA SANTA ANA"/>
    <n v="1"/>
    <n v="5.3658059953347559"/>
    <n v="0.37579912299842155"/>
    <n v="3.9995571787457308E-2"/>
    <n v="1.0399955717874574"/>
    <n v="2247"/>
    <n v="0"/>
    <n v="0"/>
    <n v="0"/>
    <n v="105"/>
    <n v="0"/>
    <n v="1054"/>
    <n v="0"/>
    <n v="793"/>
    <n v="0"/>
    <n v="29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19630.111477124"/>
    <n v="157202228.96630186"/>
    <n v="37661994.038437985"/>
    <n v="0"/>
    <n v="0"/>
    <n v="0"/>
    <n v="0"/>
    <n v="0"/>
    <n v="204983853"/>
    <n v="0"/>
    <n v="0"/>
    <n v="0"/>
    <n v="0"/>
    <n v="0"/>
    <n v="0"/>
    <n v="0"/>
    <n v="0"/>
    <n v="0"/>
    <n v="204983853"/>
    <n v="91225.568758344452"/>
    <n v="0"/>
    <n v="0"/>
    <n v="0"/>
    <n v="0"/>
    <n v="19701352"/>
    <n v="20489318.838225968"/>
    <n v="20489319"/>
    <n v="105"/>
    <n v="1"/>
    <n v="0"/>
    <n v="0"/>
    <n v="4.666666666666667"/>
    <n v="4.666666666666667"/>
    <n v="4"/>
    <n v="4"/>
    <n v="6660438"/>
    <n v="27149757"/>
    <n v="232133610"/>
  </r>
  <r>
    <x v="10"/>
    <n v="3788"/>
    <x v="41"/>
    <x v="464"/>
    <x v="464"/>
    <x v="453"/>
    <n v="18976"/>
    <n v="125754000331"/>
    <s v="25754125754000331"/>
    <s v="INSTITUCION EDUCATIVA GENERAL SANTANDER"/>
    <n v="1"/>
    <n v="5.3658059953347559"/>
    <n v="0.37579912299842155"/>
    <n v="3.9995571787457308E-2"/>
    <n v="1.0399955717874574"/>
    <n v="4313"/>
    <n v="0"/>
    <n v="0"/>
    <n v="0"/>
    <n v="314"/>
    <n v="0"/>
    <n v="1681"/>
    <n v="0"/>
    <n v="1693"/>
    <n v="0"/>
    <n v="62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262512.904798254"/>
    <n v="287168554.70075929"/>
    <n v="79792360.25092794"/>
    <n v="0"/>
    <n v="0"/>
    <n v="0"/>
    <n v="0"/>
    <n v="0"/>
    <n v="397223428"/>
    <n v="0"/>
    <n v="0"/>
    <n v="0"/>
    <n v="0"/>
    <n v="0"/>
    <n v="0"/>
    <n v="0"/>
    <n v="0"/>
    <n v="0"/>
    <n v="397223428"/>
    <n v="92099.102249014613"/>
    <n v="0"/>
    <n v="0"/>
    <n v="0"/>
    <n v="0"/>
    <n v="19701352"/>
    <n v="20489318.838225968"/>
    <n v="20489319"/>
    <n v="314"/>
    <n v="1"/>
    <n v="0"/>
    <n v="0"/>
    <n v="13.955555555555556"/>
    <n v="13.955555555555556"/>
    <n v="4"/>
    <n v="4"/>
    <n v="6660438"/>
    <n v="27149757"/>
    <n v="424373185"/>
  </r>
  <r>
    <x v="10"/>
    <n v="3788"/>
    <x v="41"/>
    <x v="464"/>
    <x v="464"/>
    <x v="453"/>
    <n v="18978"/>
    <n v="125754000713"/>
    <s v="25754125754000713"/>
    <s v="INSTITUCION EDUCATIVA LA DESPENSA"/>
    <n v="1"/>
    <n v="5.3658059953347559"/>
    <n v="0.37579912299842155"/>
    <n v="3.9995571787457308E-2"/>
    <n v="1.0399955717874574"/>
    <n v="1922"/>
    <n v="0"/>
    <n v="0"/>
    <n v="0"/>
    <n v="93"/>
    <n v="0"/>
    <n v="945"/>
    <n v="0"/>
    <n v="661"/>
    <n v="0"/>
    <n v="2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963100.9558797386"/>
    <n v="136690189.34481904"/>
    <n v="28469914.137531087"/>
    <n v="0"/>
    <n v="0"/>
    <n v="0"/>
    <n v="0"/>
    <n v="0"/>
    <n v="174123204"/>
    <n v="0"/>
    <n v="0"/>
    <n v="0"/>
    <n v="0"/>
    <n v="0"/>
    <n v="0"/>
    <n v="0"/>
    <n v="0"/>
    <n v="0"/>
    <n v="174123204"/>
    <n v="90594.799167533813"/>
    <n v="0"/>
    <n v="0"/>
    <n v="0"/>
    <n v="0"/>
    <n v="19701352"/>
    <n v="20489318.838225968"/>
    <n v="20489319"/>
    <n v="93"/>
    <n v="1"/>
    <n v="0"/>
    <n v="0"/>
    <n v="4.1333333333333337"/>
    <n v="4.1333333333333337"/>
    <n v="4"/>
    <n v="4"/>
    <n v="6660438"/>
    <n v="27149757"/>
    <n v="201272961"/>
  </r>
  <r>
    <x v="10"/>
    <n v="3788"/>
    <x v="41"/>
    <x v="464"/>
    <x v="464"/>
    <x v="453"/>
    <n v="18982"/>
    <n v="125754000934"/>
    <s v="25754125754000934"/>
    <s v="INSTITUCION EDUCATIVA LUIS CARLOS GALAN"/>
    <n v="1"/>
    <n v="5.3658059953347559"/>
    <n v="0.37579912299842155"/>
    <n v="3.9995571787457308E-2"/>
    <n v="1.0399955717874574"/>
    <n v="1446"/>
    <n v="0"/>
    <n v="0"/>
    <n v="0"/>
    <n v="132"/>
    <n v="0"/>
    <n v="841"/>
    <n v="0"/>
    <n v="392"/>
    <n v="0"/>
    <n v="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721820.711571241"/>
    <n v="104943339.64020042"/>
    <n v="10341089.888520259"/>
    <n v="0"/>
    <n v="0"/>
    <n v="0"/>
    <n v="0"/>
    <n v="0"/>
    <n v="128006250"/>
    <n v="0"/>
    <n v="0"/>
    <n v="0"/>
    <n v="0"/>
    <n v="0"/>
    <n v="0"/>
    <n v="0"/>
    <n v="0"/>
    <n v="0"/>
    <n v="128006250"/>
    <n v="88524.377593361001"/>
    <n v="0"/>
    <n v="0"/>
    <n v="0"/>
    <n v="0"/>
    <n v="19701352"/>
    <n v="20489318.838225968"/>
    <n v="20489319"/>
    <n v="132"/>
    <n v="1"/>
    <n v="0"/>
    <n v="0"/>
    <n v="5.8666666666666663"/>
    <n v="5.8666666666666663"/>
    <n v="4"/>
    <n v="4"/>
    <n v="6660438"/>
    <n v="27149757"/>
    <n v="155156007"/>
  </r>
  <r>
    <x v="10"/>
    <n v="3788"/>
    <x v="41"/>
    <x v="464"/>
    <x v="464"/>
    <x v="453"/>
    <n v="18979"/>
    <n v="125754001019"/>
    <s v="25754125754001019"/>
    <s v="INSTITUCION EDUCATIVA LAS VILLAS"/>
    <n v="1"/>
    <n v="5.3658059953347559"/>
    <n v="0.37579912299842155"/>
    <n v="3.9995571787457308E-2"/>
    <n v="1.0399955717874574"/>
    <n v="3240"/>
    <n v="0"/>
    <n v="0"/>
    <n v="0"/>
    <n v="174"/>
    <n v="0"/>
    <n v="1596"/>
    <n v="0"/>
    <n v="1092"/>
    <n v="0"/>
    <n v="378"/>
    <n v="0"/>
    <n v="0"/>
    <n v="378"/>
    <n v="0"/>
    <n v="0"/>
    <n v="0"/>
    <n v="0"/>
    <n v="0"/>
    <n v="0"/>
    <n v="0"/>
    <n v="0"/>
    <n v="0"/>
    <n v="378"/>
    <n v="0"/>
    <n v="0"/>
    <n v="92671"/>
    <n v="81839"/>
    <n v="122758"/>
    <n v="150439"/>
    <n v="114333"/>
    <n v="99892"/>
    <n v="152848"/>
    <n v="184139"/>
    <n v="16769672.75616209"/>
    <n v="228781587.14749289"/>
    <n v="48258419.479761213"/>
    <n v="0"/>
    <n v="0"/>
    <n v="0"/>
    <n v="0"/>
    <n v="0"/>
    <n v="293809679"/>
    <n v="0"/>
    <n v="0"/>
    <n v="9651683.8959522434"/>
    <n v="0"/>
    <n v="0"/>
    <n v="0"/>
    <n v="0"/>
    <n v="0"/>
    <n v="9651684"/>
    <n v="303461363"/>
    <n v="93660.914506172834"/>
    <n v="0"/>
    <n v="0"/>
    <n v="0"/>
    <n v="0"/>
    <n v="19701352"/>
    <n v="20489318.838225968"/>
    <n v="20489319"/>
    <n v="174"/>
    <n v="1"/>
    <n v="0"/>
    <n v="0"/>
    <n v="7.7333333333333334"/>
    <n v="7.7333333333333334"/>
    <n v="4"/>
    <n v="4"/>
    <n v="6660438"/>
    <n v="27149757"/>
    <n v="330611120"/>
  </r>
  <r>
    <x v="10"/>
    <n v="3788"/>
    <x v="41"/>
    <x v="464"/>
    <x v="464"/>
    <x v="453"/>
    <n v="18977"/>
    <n v="125754001035"/>
    <s v="25754125754001035"/>
    <s v="INSTITUCION EDUCATIVA INTEGRADO DE SOACHA"/>
    <n v="1"/>
    <n v="5.3658059953347559"/>
    <n v="0.37579912299842155"/>
    <n v="3.9995571787457308E-2"/>
    <n v="1.0399955717874574"/>
    <n v="3412"/>
    <n v="0"/>
    <n v="0"/>
    <n v="0"/>
    <n v="178"/>
    <n v="0"/>
    <n v="1104"/>
    <n v="0"/>
    <n v="1452"/>
    <n v="0"/>
    <n v="67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155182.474694554"/>
    <n v="217546777.06435707"/>
    <n v="86558752.400206625"/>
    <n v="0"/>
    <n v="0"/>
    <n v="0"/>
    <n v="0"/>
    <n v="0"/>
    <n v="321260712"/>
    <n v="0"/>
    <n v="0"/>
    <n v="0"/>
    <n v="0"/>
    <n v="0"/>
    <n v="0"/>
    <n v="0"/>
    <n v="0"/>
    <n v="0"/>
    <n v="321260712"/>
    <n v="94156.128956623681"/>
    <n v="0"/>
    <n v="0"/>
    <n v="0"/>
    <n v="0"/>
    <n v="19701352"/>
    <n v="20489318.838225968"/>
    <n v="20489319"/>
    <n v="178"/>
    <n v="1"/>
    <n v="0"/>
    <n v="0"/>
    <n v="7.9111111111111114"/>
    <n v="7.9111111111111114"/>
    <n v="4"/>
    <n v="4"/>
    <n v="6660438"/>
    <n v="27149757"/>
    <n v="348410469"/>
  </r>
  <r>
    <x v="10"/>
    <n v="3788"/>
    <x v="41"/>
    <x v="464"/>
    <x v="464"/>
    <x v="453"/>
    <n v="18931"/>
    <n v="125754001159"/>
    <s v="25754125754001159"/>
    <s v="INSTITUCIÒN EDUCATIVA JULIO CÉSAR TURBAY AYALA"/>
    <n v="1"/>
    <n v="5.3658059953347559"/>
    <n v="0.37579912299842155"/>
    <n v="3.9995571787457308E-2"/>
    <n v="1.0399955717874574"/>
    <n v="2592"/>
    <n v="0"/>
    <n v="0"/>
    <n v="0"/>
    <n v="170"/>
    <n v="0"/>
    <n v="1178"/>
    <n v="0"/>
    <n v="895"/>
    <n v="0"/>
    <n v="349"/>
    <n v="0"/>
    <n v="0"/>
    <n v="1244"/>
    <n v="0"/>
    <n v="0"/>
    <n v="0"/>
    <n v="0"/>
    <n v="0"/>
    <n v="0"/>
    <n v="0"/>
    <n v="895"/>
    <n v="0"/>
    <n v="349"/>
    <n v="0"/>
    <n v="0"/>
    <n v="92671"/>
    <n v="81839"/>
    <n v="122758"/>
    <n v="150439"/>
    <n v="114333"/>
    <n v="99892"/>
    <n v="152848"/>
    <n v="184139"/>
    <n v="16384163.037629629"/>
    <n v="176437585.62379196"/>
    <n v="44556053.96411816"/>
    <n v="0"/>
    <n v="0"/>
    <n v="0"/>
    <n v="0"/>
    <n v="0"/>
    <n v="237377803"/>
    <n v="0"/>
    <n v="15235083.370312957"/>
    <n v="8911210.7928236313"/>
    <n v="0"/>
    <n v="0"/>
    <n v="0"/>
    <n v="0"/>
    <n v="0"/>
    <n v="24146294"/>
    <n v="261524097"/>
    <n v="100896.64236111111"/>
    <n v="0"/>
    <n v="0"/>
    <n v="0"/>
    <n v="0"/>
    <n v="19701352"/>
    <n v="20489318.838225968"/>
    <n v="20489319"/>
    <n v="170"/>
    <n v="1"/>
    <n v="0"/>
    <n v="0"/>
    <n v="7.5555555555555554"/>
    <n v="7.5555555555555554"/>
    <n v="4"/>
    <n v="4"/>
    <n v="6660438"/>
    <n v="27149757"/>
    <n v="288673854"/>
  </r>
  <r>
    <x v="10"/>
    <n v="3788"/>
    <x v="41"/>
    <x v="464"/>
    <x v="464"/>
    <x v="453"/>
    <n v="18973"/>
    <n v="125754001183"/>
    <s v="25754125754001183"/>
    <s v="INSTITUCION EDUCATIVA EDUARDO SANTOS"/>
    <n v="1"/>
    <n v="5.3658059953347559"/>
    <n v="0.37579912299842155"/>
    <n v="3.9995571787457308E-2"/>
    <n v="1.0399955717874574"/>
    <n v="2461"/>
    <n v="0"/>
    <n v="0"/>
    <n v="0"/>
    <n v="197"/>
    <n v="0"/>
    <n v="1199"/>
    <n v="0"/>
    <n v="780"/>
    <n v="0"/>
    <n v="285"/>
    <n v="0"/>
    <n v="0"/>
    <n v="876"/>
    <n v="0"/>
    <n v="0"/>
    <n v="0"/>
    <n v="49"/>
    <n v="0"/>
    <n v="260"/>
    <n v="0"/>
    <n v="429"/>
    <n v="0"/>
    <n v="138"/>
    <n v="0"/>
    <n v="0"/>
    <n v="92671"/>
    <n v="81839"/>
    <n v="122758"/>
    <n v="150439"/>
    <n v="114333"/>
    <n v="99892"/>
    <n v="152848"/>
    <n v="184139"/>
    <n v="18986353.637723748"/>
    <n v="168437039.04943767"/>
    <n v="36385316.274423137"/>
    <n v="0"/>
    <n v="0"/>
    <n v="0"/>
    <n v="0"/>
    <n v="0"/>
    <n v="223808709"/>
    <n v="944498.81040453154"/>
    <n v="11728460.829212993"/>
    <n v="3523630.628680978"/>
    <n v="0"/>
    <n v="0"/>
    <n v="0"/>
    <n v="0"/>
    <n v="0"/>
    <n v="16196590"/>
    <n v="240005299"/>
    <n v="97523.485981308404"/>
    <n v="0"/>
    <n v="0"/>
    <n v="0"/>
    <n v="0"/>
    <n v="19701352"/>
    <n v="20489318.838225968"/>
    <n v="20489319"/>
    <n v="197"/>
    <n v="1"/>
    <n v="0"/>
    <n v="0"/>
    <n v="8.7555555555555564"/>
    <n v="8.7555555555555564"/>
    <n v="4"/>
    <n v="4"/>
    <n v="6660438"/>
    <n v="27149757"/>
    <n v="267155056"/>
  </r>
  <r>
    <x v="10"/>
    <n v="3788"/>
    <x v="41"/>
    <x v="464"/>
    <x v="464"/>
    <x v="453"/>
    <n v="18934"/>
    <n v="125754001418"/>
    <s v="25754125754001418"/>
    <s v="INSTITUCION EDUCATIVA CIUDAD LATINA"/>
    <n v="1"/>
    <n v="5.3658059953347559"/>
    <n v="0.37579912299842155"/>
    <n v="3.9995571787457308E-2"/>
    <n v="1.0399955717874574"/>
    <n v="2135"/>
    <n v="0"/>
    <n v="0"/>
    <n v="0"/>
    <n v="147"/>
    <n v="0"/>
    <n v="1027"/>
    <n v="0"/>
    <n v="729"/>
    <n v="0"/>
    <n v="23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167482.156067973"/>
    <n v="149457018.9847461"/>
    <n v="29618924.125144448"/>
    <n v="0"/>
    <n v="0"/>
    <n v="0"/>
    <n v="0"/>
    <n v="0"/>
    <n v="193243425"/>
    <n v="0"/>
    <n v="0"/>
    <n v="0"/>
    <n v="0"/>
    <n v="0"/>
    <n v="0"/>
    <n v="0"/>
    <n v="0"/>
    <n v="0"/>
    <n v="193243425"/>
    <n v="90512.142857142855"/>
    <n v="0"/>
    <n v="0"/>
    <n v="0"/>
    <n v="0"/>
    <n v="19701352"/>
    <n v="20489318.838225968"/>
    <n v="20489319"/>
    <n v="147"/>
    <n v="1"/>
    <n v="0"/>
    <n v="0"/>
    <n v="6.5333333333333332"/>
    <n v="6.5333333333333332"/>
    <n v="4"/>
    <n v="4"/>
    <n v="6660438"/>
    <n v="27149757"/>
    <n v="220393182"/>
  </r>
  <r>
    <x v="10"/>
    <n v="3788"/>
    <x v="41"/>
    <x v="464"/>
    <x v="464"/>
    <x v="453"/>
    <n v="18935"/>
    <n v="125754001957"/>
    <s v="25754125754001957"/>
    <s v="INSTITUCION EDUCATIVA CIUDADELA SUCRE"/>
    <n v="1"/>
    <n v="5.3658059953347559"/>
    <n v="0.37579912299842155"/>
    <n v="3.9995571787457308E-2"/>
    <n v="1.0399955717874574"/>
    <n v="2417"/>
    <n v="0"/>
    <n v="0"/>
    <n v="0"/>
    <n v="180"/>
    <n v="0"/>
    <n v="1173"/>
    <n v="0"/>
    <n v="796"/>
    <n v="0"/>
    <n v="268"/>
    <n v="0"/>
    <n v="0"/>
    <n v="199"/>
    <n v="0"/>
    <n v="0"/>
    <n v="0"/>
    <n v="30"/>
    <n v="0"/>
    <n v="169"/>
    <n v="0"/>
    <n v="0"/>
    <n v="0"/>
    <n v="0"/>
    <n v="0"/>
    <n v="0"/>
    <n v="92671"/>
    <n v="81839"/>
    <n v="122758"/>
    <n v="150439"/>
    <n v="114333"/>
    <n v="99892"/>
    <n v="152848"/>
    <n v="184139"/>
    <n v="17347937.333960783"/>
    <n v="167585917.07344252"/>
    <n v="34214964.075597897"/>
    <n v="0"/>
    <n v="0"/>
    <n v="0"/>
    <n v="0"/>
    <n v="0"/>
    <n v="219148818"/>
    <n v="578264.57779869274"/>
    <n v="2876792.2788635641"/>
    <n v="0"/>
    <n v="0"/>
    <n v="0"/>
    <n v="0"/>
    <n v="0"/>
    <n v="0"/>
    <n v="3455057"/>
    <n v="222603875"/>
    <n v="92099.244931733556"/>
    <n v="0"/>
    <n v="0"/>
    <n v="0"/>
    <n v="0"/>
    <n v="19701352"/>
    <n v="20489318.838225968"/>
    <n v="20489319"/>
    <n v="180"/>
    <n v="1"/>
    <n v="0"/>
    <n v="0"/>
    <n v="8"/>
    <n v="8"/>
    <n v="4"/>
    <n v="4"/>
    <n v="6660438"/>
    <n v="27149757"/>
    <n v="249753632"/>
  </r>
  <r>
    <x v="10"/>
    <n v="3788"/>
    <x v="41"/>
    <x v="464"/>
    <x v="464"/>
    <x v="453"/>
    <n v="18933"/>
    <n v="125754001973"/>
    <s v="25754125754001973"/>
    <s v="INSTITUCION EDUCATIVA CAZUCA"/>
    <n v="1"/>
    <n v="5.3658059953347559"/>
    <n v="0.37579912299842155"/>
    <n v="3.9995571787457308E-2"/>
    <n v="1.0399955717874574"/>
    <n v="964"/>
    <n v="0"/>
    <n v="0"/>
    <n v="0"/>
    <n v="53"/>
    <n v="0"/>
    <n v="490"/>
    <n v="0"/>
    <n v="332"/>
    <n v="0"/>
    <n v="8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08003.77055512"/>
    <n v="69962226.426800281"/>
    <n v="11362432.099732138"/>
    <n v="0"/>
    <n v="0"/>
    <n v="0"/>
    <n v="0"/>
    <n v="0"/>
    <n v="86432662"/>
    <n v="0"/>
    <n v="0"/>
    <n v="0"/>
    <n v="0"/>
    <n v="0"/>
    <n v="0"/>
    <n v="0"/>
    <n v="0"/>
    <n v="0"/>
    <n v="86432662"/>
    <n v="89660.437759336099"/>
    <n v="0"/>
    <n v="0"/>
    <n v="0"/>
    <n v="0"/>
    <n v="19701352"/>
    <n v="20489318.838225968"/>
    <n v="20489319"/>
    <n v="53"/>
    <n v="0"/>
    <n v="1"/>
    <n v="0"/>
    <n v="2.3555555555555556"/>
    <n v="2.3555555555555556"/>
    <n v="2.3555555555555556"/>
    <n v="3"/>
    <n v="19981315"/>
    <n v="40470634"/>
    <n v="126903296"/>
  </r>
  <r>
    <x v="10"/>
    <n v="3788"/>
    <x v="41"/>
    <x v="464"/>
    <x v="464"/>
    <x v="453"/>
    <n v="18974"/>
    <n v="125754002066"/>
    <s v="25754125754002066"/>
    <s v="INSTITUCION EDUCATIVA EL BOSQUE"/>
    <n v="1"/>
    <n v="5.3658059953347559"/>
    <n v="0.37579912299842155"/>
    <n v="3.9995571787457308E-2"/>
    <n v="1.0399955717874574"/>
    <n v="2597"/>
    <n v="0"/>
    <n v="0"/>
    <n v="0"/>
    <n v="138"/>
    <n v="0"/>
    <n v="1088"/>
    <n v="0"/>
    <n v="921"/>
    <n v="0"/>
    <n v="45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300085.289369933"/>
    <n v="170990404.97742307"/>
    <n v="57450499.380668111"/>
    <n v="0"/>
    <n v="0"/>
    <n v="0"/>
    <n v="0"/>
    <n v="0"/>
    <n v="241740990"/>
    <n v="0"/>
    <n v="0"/>
    <n v="0"/>
    <n v="0"/>
    <n v="0"/>
    <n v="0"/>
    <n v="0"/>
    <n v="0"/>
    <n v="0"/>
    <n v="241740990"/>
    <n v="93084.709279938397"/>
    <n v="0"/>
    <n v="0"/>
    <n v="0"/>
    <n v="0"/>
    <n v="19701352"/>
    <n v="20489318.838225968"/>
    <n v="20489319"/>
    <n v="138"/>
    <n v="1"/>
    <n v="0"/>
    <n v="0"/>
    <n v="6.1333333333333337"/>
    <n v="6.1333333333333337"/>
    <n v="4"/>
    <n v="4"/>
    <n v="6660438"/>
    <n v="27149757"/>
    <n v="268890747"/>
  </r>
  <r>
    <x v="10"/>
    <n v="3788"/>
    <x v="41"/>
    <x v="464"/>
    <x v="464"/>
    <x v="453"/>
    <n v="18930"/>
    <n v="125754002147"/>
    <s v="25754125754002147"/>
    <s v="INSTITUCION EDUCATIVA SAN MATEO"/>
    <n v="1"/>
    <n v="5.3658059953347559"/>
    <n v="0.37579912299842155"/>
    <n v="3.9995571787457308E-2"/>
    <n v="1.0399955717874574"/>
    <n v="2912"/>
    <n v="0"/>
    <n v="0"/>
    <n v="0"/>
    <n v="126"/>
    <n v="0"/>
    <n v="1185"/>
    <n v="0"/>
    <n v="1128"/>
    <n v="0"/>
    <n v="47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143556.133772548"/>
    <n v="196864513.04767525"/>
    <n v="60386858.237902261"/>
    <n v="0"/>
    <n v="0"/>
    <n v="0"/>
    <n v="0"/>
    <n v="0"/>
    <n v="269394927"/>
    <n v="0"/>
    <n v="0"/>
    <n v="0"/>
    <n v="0"/>
    <n v="0"/>
    <n v="0"/>
    <n v="0"/>
    <n v="0"/>
    <n v="0"/>
    <n v="269394927"/>
    <n v="92511.994162087911"/>
    <n v="0"/>
    <n v="0"/>
    <n v="0"/>
    <n v="0"/>
    <n v="19701352"/>
    <n v="20489318.838225968"/>
    <n v="20489319"/>
    <n v="126"/>
    <n v="1"/>
    <n v="0"/>
    <n v="0"/>
    <n v="5.6"/>
    <n v="5.6"/>
    <n v="4"/>
    <n v="4"/>
    <n v="6660438"/>
    <n v="27149757"/>
    <n v="296544684"/>
  </r>
  <r>
    <x v="10"/>
    <n v="3788"/>
    <x v="41"/>
    <x v="464"/>
    <x v="464"/>
    <x v="453"/>
    <n v="18975"/>
    <n v="125754002538"/>
    <s v="25754125754002538"/>
    <s v="INSTITUCION EDUCATIVA GABRIEL GARCIA MARQUEZ"/>
    <n v="1"/>
    <n v="5.3658059953347559"/>
    <n v="0.37579912299842155"/>
    <n v="3.9995571787457308E-2"/>
    <n v="1.0399955717874574"/>
    <n v="1231"/>
    <n v="0"/>
    <n v="0"/>
    <n v="0"/>
    <n v="117"/>
    <n v="0"/>
    <n v="650"/>
    <n v="0"/>
    <n v="334"/>
    <n v="0"/>
    <n v="13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276159.267074509"/>
    <n v="83750402.437921509"/>
    <n v="16596810.932193011"/>
    <n v="0"/>
    <n v="0"/>
    <n v="0"/>
    <n v="0"/>
    <n v="0"/>
    <n v="111623373"/>
    <n v="0"/>
    <n v="0"/>
    <n v="0"/>
    <n v="0"/>
    <n v="0"/>
    <n v="0"/>
    <n v="0"/>
    <n v="0"/>
    <n v="0"/>
    <n v="111623373"/>
    <n v="90676.988627132407"/>
    <n v="0"/>
    <n v="0"/>
    <n v="0"/>
    <n v="0"/>
    <n v="19701352"/>
    <n v="20489318.838225968"/>
    <n v="20489319"/>
    <n v="117"/>
    <n v="1"/>
    <n v="0"/>
    <n v="0"/>
    <n v="5.2"/>
    <n v="5.2"/>
    <n v="4"/>
    <n v="4"/>
    <n v="6660438"/>
    <n v="27149757"/>
    <n v="138773130"/>
  </r>
  <r>
    <x v="10"/>
    <n v="3788"/>
    <x v="41"/>
    <x v="464"/>
    <x v="464"/>
    <x v="453"/>
    <n v="18932"/>
    <n v="125754002554"/>
    <s v="25754125754002554"/>
    <s v="INSTITUCION EDUCATIVA BUENOS AIRES"/>
    <n v="1"/>
    <n v="5.3658059953347559"/>
    <n v="0.37579912299842155"/>
    <n v="3.9995571787457308E-2"/>
    <n v="1.0399955717874574"/>
    <n v="2322"/>
    <n v="0"/>
    <n v="0"/>
    <n v="0"/>
    <n v="181"/>
    <n v="0"/>
    <n v="1178"/>
    <n v="0"/>
    <n v="740"/>
    <n v="0"/>
    <n v="2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444314.763593897"/>
    <n v="163245194.99586731"/>
    <n v="28469914.137531087"/>
    <n v="0"/>
    <n v="0"/>
    <n v="0"/>
    <n v="0"/>
    <n v="0"/>
    <n v="209159424"/>
    <n v="0"/>
    <n v="0"/>
    <n v="0"/>
    <n v="0"/>
    <n v="0"/>
    <n v="0"/>
    <n v="0"/>
    <n v="0"/>
    <n v="0"/>
    <n v="209159424"/>
    <n v="90077.271317829451"/>
    <n v="0"/>
    <n v="0"/>
    <n v="0"/>
    <n v="0"/>
    <n v="19701352"/>
    <n v="20489318.838225968"/>
    <n v="20489319"/>
    <n v="181"/>
    <n v="1"/>
    <n v="0"/>
    <n v="0"/>
    <n v="8.0444444444444443"/>
    <n v="8.0444444444444443"/>
    <n v="4"/>
    <n v="4"/>
    <n v="6660438"/>
    <n v="27149757"/>
    <n v="236309181"/>
  </r>
  <r>
    <x v="10"/>
    <n v="3788"/>
    <x v="41"/>
    <x v="464"/>
    <x v="464"/>
    <x v="453"/>
    <n v="18936"/>
    <n v="125754003267"/>
    <s v="25754125754003267"/>
    <s v="INSTITUCION EDUCATIVA COMPARTIR"/>
    <n v="1"/>
    <n v="5.3658059953347559"/>
    <n v="0.37579912299842155"/>
    <n v="3.9995571787457308E-2"/>
    <n v="1.0399955717874574"/>
    <n v="3484"/>
    <n v="0"/>
    <n v="0"/>
    <n v="0"/>
    <n v="201"/>
    <n v="0"/>
    <n v="1308"/>
    <n v="0"/>
    <n v="1409"/>
    <n v="0"/>
    <n v="56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371863.356256209"/>
    <n v="231249840.87787879"/>
    <n v="72259961.44324033"/>
    <n v="0"/>
    <n v="0"/>
    <n v="0"/>
    <n v="0"/>
    <n v="0"/>
    <n v="322881666"/>
    <n v="0"/>
    <n v="0"/>
    <n v="0"/>
    <n v="0"/>
    <n v="0"/>
    <n v="0"/>
    <n v="0"/>
    <n v="0"/>
    <n v="0"/>
    <n v="322881666"/>
    <n v="92675.564293915042"/>
    <n v="0"/>
    <n v="0"/>
    <n v="0"/>
    <n v="0"/>
    <n v="19701352"/>
    <n v="20489318.838225968"/>
    <n v="20489319"/>
    <n v="201"/>
    <n v="1"/>
    <n v="0"/>
    <n v="0"/>
    <n v="8.9333333333333336"/>
    <n v="8.9333333333333336"/>
    <n v="4"/>
    <n v="4"/>
    <n v="6660438"/>
    <n v="27149757"/>
    <n v="350031423"/>
  </r>
  <r>
    <x v="10"/>
    <n v="3788"/>
    <x v="41"/>
    <x v="464"/>
    <x v="464"/>
    <x v="453"/>
    <n v="18980"/>
    <n v="125754003291"/>
    <s v="25754125754003291"/>
    <s v="INSTITUCION EDUCATIVA LEON XIII"/>
    <n v="1"/>
    <n v="5.3658059953347559"/>
    <n v="0.37579912299842155"/>
    <n v="3.9995571787457308E-2"/>
    <n v="1.0399955717874574"/>
    <n v="2786"/>
    <n v="0"/>
    <n v="0"/>
    <n v="0"/>
    <n v="159"/>
    <n v="0"/>
    <n v="1029"/>
    <n v="0"/>
    <n v="1125"/>
    <n v="0"/>
    <n v="47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324011.311665358"/>
    <n v="183331673.62935257"/>
    <n v="60386858.237902261"/>
    <n v="0"/>
    <n v="0"/>
    <n v="0"/>
    <n v="0"/>
    <n v="0"/>
    <n v="259042543"/>
    <n v="0"/>
    <n v="0"/>
    <n v="0"/>
    <n v="0"/>
    <n v="0"/>
    <n v="0"/>
    <n v="0"/>
    <n v="0"/>
    <n v="0"/>
    <n v="259042543"/>
    <n v="92980.094400574293"/>
    <n v="0"/>
    <n v="0"/>
    <n v="0"/>
    <n v="0"/>
    <n v="19701352"/>
    <n v="20489318.838225968"/>
    <n v="20489319"/>
    <n v="159"/>
    <n v="1"/>
    <n v="0"/>
    <n v="0"/>
    <n v="7.0666666666666664"/>
    <n v="7.0666666666666664"/>
    <n v="4"/>
    <n v="4"/>
    <n v="6660438"/>
    <n v="27149757"/>
    <n v="286192300"/>
  </r>
  <r>
    <x v="10"/>
    <n v="3788"/>
    <x v="41"/>
    <x v="464"/>
    <x v="464"/>
    <x v="453"/>
    <n v="18928"/>
    <n v="125754003569"/>
    <s v="25754125754003569"/>
    <s v="INSTITUCION EDUCATIVA NUEVO COMPARTIR"/>
    <n v="1"/>
    <n v="5.3658059953347559"/>
    <n v="0.37579912299842155"/>
    <n v="3.9995571787457308E-2"/>
    <n v="1.0399955717874574"/>
    <n v="3047"/>
    <n v="0"/>
    <n v="0"/>
    <n v="0"/>
    <n v="203"/>
    <n v="0"/>
    <n v="1363"/>
    <n v="0"/>
    <n v="1088"/>
    <n v="0"/>
    <n v="39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564618.215522438"/>
    <n v="208609996.31640813"/>
    <n v="50173436.125783488"/>
    <n v="0"/>
    <n v="0"/>
    <n v="0"/>
    <n v="0"/>
    <n v="0"/>
    <n v="278348051"/>
    <n v="0"/>
    <n v="0"/>
    <n v="0"/>
    <n v="0"/>
    <n v="0"/>
    <n v="0"/>
    <n v="0"/>
    <n v="0"/>
    <n v="0"/>
    <n v="278348051"/>
    <n v="91351.510009845748"/>
    <n v="0"/>
    <n v="0"/>
    <n v="0"/>
    <n v="0"/>
    <n v="19701352"/>
    <n v="20489318.838225968"/>
    <n v="20489319"/>
    <n v="203"/>
    <n v="1"/>
    <n v="0"/>
    <n v="0"/>
    <n v="9.0222222222222221"/>
    <n v="9.0222222222222221"/>
    <n v="4"/>
    <n v="4"/>
    <n v="6660438"/>
    <n v="27149757"/>
    <n v="305497808"/>
  </r>
  <r>
    <x v="10"/>
    <n v="3788"/>
    <x v="41"/>
    <x v="464"/>
    <x v="464"/>
    <x v="453"/>
    <n v="154717"/>
    <n v="125754005464"/>
    <s v="25754125754005464"/>
    <s v="INSTITUCION EDUCATIVA CIUDAD VERDE"/>
    <n v="1"/>
    <n v="5.3658059953347559"/>
    <n v="0.37579912299842155"/>
    <n v="3.9995571787457308E-2"/>
    <n v="1.0399955717874574"/>
    <n v="2897"/>
    <n v="0"/>
    <n v="0"/>
    <n v="0"/>
    <n v="179"/>
    <n v="0"/>
    <n v="1205"/>
    <n v="0"/>
    <n v="1023"/>
    <n v="0"/>
    <n v="49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251559.904327668"/>
    <n v="189629976.25171658"/>
    <n v="62557210.436727501"/>
    <n v="0"/>
    <n v="0"/>
    <n v="0"/>
    <n v="0"/>
    <n v="0"/>
    <n v="269438747"/>
    <n v="0"/>
    <n v="0"/>
    <n v="0"/>
    <n v="0"/>
    <n v="0"/>
    <n v="0"/>
    <n v="0"/>
    <n v="0"/>
    <n v="0"/>
    <n v="269438747"/>
    <n v="93006.125992405941"/>
    <n v="0"/>
    <n v="0"/>
    <n v="0"/>
    <n v="0"/>
    <n v="19701352"/>
    <n v="20489318.838225968"/>
    <n v="20489319"/>
    <n v="179"/>
    <n v="1"/>
    <n v="0"/>
    <n v="0"/>
    <n v="7.9555555555555557"/>
    <n v="7.9555555555555557"/>
    <n v="4"/>
    <n v="4"/>
    <n v="6660438"/>
    <n v="27149757"/>
    <n v="296588504"/>
  </r>
  <r>
    <x v="10"/>
    <n v="3788"/>
    <x v="41"/>
    <x v="464"/>
    <x v="464"/>
    <x v="453"/>
    <n v="154716"/>
    <n v="125754005600"/>
    <s v="25754125754005600"/>
    <s v="INSTITUCION EDUCATIVA CHILOÉ"/>
    <n v="1"/>
    <n v="5.3658059953347559"/>
    <n v="0.37579912299842155"/>
    <n v="3.9995571787457308E-2"/>
    <n v="1.0399955717874574"/>
    <n v="2892"/>
    <n v="0"/>
    <n v="0"/>
    <n v="0"/>
    <n v="180"/>
    <n v="0"/>
    <n v="1174"/>
    <n v="0"/>
    <n v="1042"/>
    <n v="0"/>
    <n v="4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347937.333960783"/>
    <n v="188608629.8805224"/>
    <n v="63323217.095136411"/>
    <n v="0"/>
    <n v="0"/>
    <n v="0"/>
    <n v="0"/>
    <n v="0"/>
    <n v="269279784"/>
    <n v="0"/>
    <n v="0"/>
    <n v="0"/>
    <n v="0"/>
    <n v="0"/>
    <n v="0"/>
    <n v="0"/>
    <n v="0"/>
    <n v="0"/>
    <n v="269279784"/>
    <n v="93111.958506224066"/>
    <n v="0"/>
    <n v="0"/>
    <n v="0"/>
    <n v="0"/>
    <n v="19701352"/>
    <n v="20489318.838225968"/>
    <n v="20489319"/>
    <n v="180"/>
    <n v="1"/>
    <n v="0"/>
    <n v="0"/>
    <n v="8"/>
    <n v="8"/>
    <n v="4"/>
    <n v="4"/>
    <n v="6660438"/>
    <n v="27149757"/>
    <n v="296429541"/>
  </r>
  <r>
    <x v="10"/>
    <n v="3788"/>
    <x v="41"/>
    <x v="464"/>
    <x v="464"/>
    <x v="453"/>
    <n v="150956"/>
    <n v="125754800132"/>
    <s v="25754125754800132"/>
    <s v="INSTITUCION EDUCATIVA PAZ Y ESPERANZA"/>
    <n v="1"/>
    <n v="5.3658059953347559"/>
    <n v="0.37579912299842155"/>
    <n v="3.9995571787457308E-2"/>
    <n v="1.0399955717874574"/>
    <n v="1075"/>
    <n v="0"/>
    <n v="0"/>
    <n v="0"/>
    <n v="74"/>
    <n v="0"/>
    <n v="452"/>
    <n v="0"/>
    <n v="400"/>
    <n v="0"/>
    <n v="149"/>
    <n v="0"/>
    <n v="0"/>
    <n v="1075"/>
    <n v="0"/>
    <n v="0"/>
    <n v="0"/>
    <n v="74"/>
    <n v="0"/>
    <n v="452"/>
    <n v="0"/>
    <n v="400"/>
    <n v="0"/>
    <n v="149"/>
    <n v="0"/>
    <n v="0"/>
    <n v="92671"/>
    <n v="81839"/>
    <n v="122758"/>
    <n v="150439"/>
    <n v="114333"/>
    <n v="99892"/>
    <n v="152848"/>
    <n v="184139"/>
    <n v="7131929.7928505447"/>
    <n v="72515592.354785696"/>
    <n v="19022498.68382122"/>
    <n v="0"/>
    <n v="0"/>
    <n v="0"/>
    <n v="0"/>
    <n v="0"/>
    <n v="98670021"/>
    <n v="1426385.958570109"/>
    <n v="14503118.47095714"/>
    <n v="3804499.7367642443"/>
    <n v="0"/>
    <n v="0"/>
    <n v="0"/>
    <n v="0"/>
    <n v="0"/>
    <n v="19734004"/>
    <n v="118404025"/>
    <n v="110143.27906976744"/>
    <n v="0"/>
    <n v="0"/>
    <n v="0"/>
    <n v="0"/>
    <n v="19701352"/>
    <n v="20489318.838225968"/>
    <n v="20489319"/>
    <n v="74"/>
    <n v="1"/>
    <n v="0"/>
    <n v="0"/>
    <n v="3.2888888888888888"/>
    <n v="3.2888888888888888"/>
    <n v="3.2888888888888888"/>
    <n v="4"/>
    <n v="6660438"/>
    <n v="27149757"/>
    <n v="145553782"/>
  </r>
  <r>
    <x v="10"/>
    <n v="3788"/>
    <x v="41"/>
    <x v="464"/>
    <x v="464"/>
    <x v="453"/>
    <n v="150936"/>
    <n v="125754800141"/>
    <s v="25754125754800141"/>
    <s v="INSTITUCION EDUCATIVA LUIS HENRIQUEZ"/>
    <n v="1"/>
    <n v="5.3658059953347559"/>
    <n v="0.37579912299842155"/>
    <n v="3.9995571787457308E-2"/>
    <n v="1.0399955717874574"/>
    <n v="1485"/>
    <n v="0"/>
    <n v="0"/>
    <n v="0"/>
    <n v="106"/>
    <n v="0"/>
    <n v="804"/>
    <n v="0"/>
    <n v="417"/>
    <n v="0"/>
    <n v="158"/>
    <n v="0"/>
    <n v="0"/>
    <n v="575"/>
    <n v="0"/>
    <n v="0"/>
    <n v="0"/>
    <n v="0"/>
    <n v="0"/>
    <n v="0"/>
    <n v="0"/>
    <n v="417"/>
    <n v="0"/>
    <n v="158"/>
    <n v="0"/>
    <n v="0"/>
    <n v="92671"/>
    <n v="81839"/>
    <n v="122758"/>
    <n v="150439"/>
    <n v="114333"/>
    <n v="99892"/>
    <n v="152848"/>
    <n v="184139"/>
    <n v="10216007.54111024"/>
    <n v="103921993.26900625"/>
    <n v="20171508.671434581"/>
    <n v="0"/>
    <n v="0"/>
    <n v="0"/>
    <n v="0"/>
    <n v="0"/>
    <n v="134309509"/>
    <n v="0"/>
    <n v="7098357.2797994455"/>
    <n v="4034301.7342869164"/>
    <n v="0"/>
    <n v="0"/>
    <n v="0"/>
    <n v="0"/>
    <n v="0"/>
    <n v="11132659"/>
    <n v="145442168"/>
    <n v="97940.853872053878"/>
    <n v="0"/>
    <n v="0"/>
    <n v="0"/>
    <n v="0"/>
    <n v="19701352"/>
    <n v="20489318.838225968"/>
    <n v="20489319"/>
    <n v="106"/>
    <n v="1"/>
    <n v="0"/>
    <n v="0"/>
    <n v="4.7111111111111112"/>
    <n v="4.7111111111111112"/>
    <n v="4"/>
    <n v="4"/>
    <n v="6660438"/>
    <n v="27149757"/>
    <n v="172591925"/>
  </r>
  <r>
    <x v="10"/>
    <n v="3788"/>
    <x v="41"/>
    <x v="464"/>
    <x v="464"/>
    <x v="453"/>
    <n v="157296"/>
    <n v="125754800329"/>
    <s v="25754125754800329"/>
    <s v="INSTITUCION EDUCATIVA SOACHA AVANZA LA UNIDAD"/>
    <n v="1"/>
    <n v="5.3658059953347559"/>
    <n v="0.37579912299842155"/>
    <n v="3.9995571787457308E-2"/>
    <n v="1.0399955717874574"/>
    <n v="2837"/>
    <n v="0"/>
    <n v="0"/>
    <n v="0"/>
    <n v="219"/>
    <n v="0"/>
    <n v="1223"/>
    <n v="0"/>
    <n v="966"/>
    <n v="0"/>
    <n v="42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106657.089652285"/>
    <n v="186310600.54533553"/>
    <n v="54769476.076236933"/>
    <n v="0"/>
    <n v="0"/>
    <n v="0"/>
    <n v="0"/>
    <n v="0"/>
    <n v="262186734"/>
    <n v="0"/>
    <n v="0"/>
    <n v="0"/>
    <n v="0"/>
    <n v="0"/>
    <n v="0"/>
    <n v="0"/>
    <n v="0"/>
    <n v="0"/>
    <n v="262186734"/>
    <n v="92416.896016919287"/>
    <n v="0"/>
    <n v="0"/>
    <n v="0"/>
    <n v="0"/>
    <n v="19701352"/>
    <n v="20489318.838225968"/>
    <n v="20489319"/>
    <n v="219"/>
    <n v="1"/>
    <n v="0"/>
    <n v="0"/>
    <n v="9.7333333333333325"/>
    <n v="9.7333333333333325"/>
    <n v="4"/>
    <n v="4"/>
    <n v="6660438"/>
    <n v="27149757"/>
    <n v="289336491"/>
  </r>
  <r>
    <x v="10"/>
    <n v="3785"/>
    <x v="34"/>
    <x v="465"/>
    <x v="465"/>
    <x v="454"/>
    <n v="17179"/>
    <n v="125758000084"/>
    <s v="25758125758000084"/>
    <s v="INSTITUCION EDUCATIVA DEPARTAMENTAL PABLO VI"/>
    <n v="1"/>
    <n v="2.889543565115622"/>
    <n v="0.20237182234696841"/>
    <n v="1.3756314788422463E-2"/>
    <n v="1.0137563147884225"/>
    <n v="1233"/>
    <n v="0"/>
    <n v="0"/>
    <n v="0"/>
    <n v="95"/>
    <n v="0"/>
    <n v="442"/>
    <n v="0"/>
    <n v="412"/>
    <n v="0"/>
    <n v="2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924852.0875370018"/>
    <n v="70851941.801258132"/>
    <n v="35342862.1441864"/>
    <n v="0"/>
    <n v="0"/>
    <n v="0"/>
    <n v="0"/>
    <n v="0"/>
    <n v="115119656"/>
    <n v="0"/>
    <n v="0"/>
    <n v="0"/>
    <n v="0"/>
    <n v="0"/>
    <n v="0"/>
    <n v="0"/>
    <n v="0"/>
    <n v="0"/>
    <n v="115119656"/>
    <n v="93365.495539334952"/>
    <n v="0"/>
    <n v="0"/>
    <n v="0"/>
    <n v="0"/>
    <n v="19701352"/>
    <n v="19972369.999869518"/>
    <n v="19972370"/>
    <n v="95"/>
    <n v="1"/>
    <n v="0"/>
    <n v="0"/>
    <n v="4.2222222222222223"/>
    <n v="4.2222222222222223"/>
    <n v="4"/>
    <n v="4"/>
    <n v="6660438"/>
    <n v="26632808"/>
    <n v="141752464"/>
  </r>
  <r>
    <x v="10"/>
    <n v="3785"/>
    <x v="34"/>
    <x v="465"/>
    <x v="465"/>
    <x v="454"/>
    <n v="16527"/>
    <n v="125758002915"/>
    <s v="25758125758002915"/>
    <s v="INSTITUCIÓN EDUCATIVA COMPLEJO EDUCATIVO INTEGRAL SOPO"/>
    <n v="1"/>
    <n v="2.889543565115622"/>
    <n v="0.20237182234696841"/>
    <n v="1.3756314788422463E-2"/>
    <n v="1.0137563147884225"/>
    <n v="846"/>
    <n v="0"/>
    <n v="37"/>
    <n v="0"/>
    <n v="47"/>
    <n v="0"/>
    <n v="293"/>
    <n v="0"/>
    <n v="327"/>
    <n v="0"/>
    <n v="142"/>
    <n v="0"/>
    <n v="0"/>
    <n v="846"/>
    <n v="0"/>
    <n v="37"/>
    <n v="0"/>
    <n v="47"/>
    <n v="0"/>
    <n v="293"/>
    <n v="0"/>
    <n v="327"/>
    <n v="0"/>
    <n v="142"/>
    <n v="0"/>
    <n v="0"/>
    <n v="92671"/>
    <n v="81839"/>
    <n v="122758"/>
    <n v="150439"/>
    <n v="114333"/>
    <n v="99892"/>
    <n v="152848"/>
    <n v="184139"/>
    <n v="7891448.1616116641"/>
    <n v="51438177.888501219"/>
    <n v="17671431.0720932"/>
    <n v="0"/>
    <n v="0"/>
    <n v="0"/>
    <n v="0"/>
    <n v="0"/>
    <n v="77001057"/>
    <n v="1578289.6323223328"/>
    <n v="10287635.577700244"/>
    <n v="3534286.2144186399"/>
    <n v="0"/>
    <n v="0"/>
    <n v="0"/>
    <n v="0"/>
    <n v="0"/>
    <n v="15400211"/>
    <n v="92401268"/>
    <n v="109221.35697399527"/>
    <n v="0"/>
    <n v="0"/>
    <n v="0"/>
    <n v="0"/>
    <n v="19701352"/>
    <n v="19972369.999869518"/>
    <n v="19972370"/>
    <n v="84"/>
    <n v="1"/>
    <n v="0"/>
    <n v="0"/>
    <n v="3.7333333333333334"/>
    <n v="3.7333333333333334"/>
    <n v="3.7333333333333334"/>
    <n v="4"/>
    <n v="6660438"/>
    <n v="26632808"/>
    <n v="119034076"/>
  </r>
  <r>
    <x v="10"/>
    <n v="3785"/>
    <x v="34"/>
    <x v="466"/>
    <x v="466"/>
    <x v="455"/>
    <n v="16567"/>
    <n v="125769000213"/>
    <s v="25769125769000213"/>
    <s v="INSTITUCIO EDUCATIVA DEPARTAMENTAL  RICARDO GONZALEZ"/>
    <n v="1"/>
    <n v="3.7483176312247646"/>
    <n v="0.26251684830918087"/>
    <n v="2.2856155398914561E-2"/>
    <n v="1.0228561553989146"/>
    <n v="1474"/>
    <n v="0"/>
    <n v="0"/>
    <n v="34"/>
    <n v="54"/>
    <n v="235"/>
    <n v="330"/>
    <n v="0"/>
    <n v="534"/>
    <n v="0"/>
    <n v="287"/>
    <n v="0"/>
    <n v="0"/>
    <n v="1144"/>
    <n v="0"/>
    <n v="0"/>
    <n v="34"/>
    <n v="54"/>
    <n v="235"/>
    <n v="0"/>
    <n v="0"/>
    <n v="534"/>
    <n v="0"/>
    <n v="287"/>
    <n v="0"/>
    <n v="0"/>
    <n v="92671"/>
    <n v="81839"/>
    <n v="122758"/>
    <n v="150439"/>
    <n v="114333"/>
    <n v="99892"/>
    <n v="152848"/>
    <n v="184139"/>
    <n v="5118611.5499565322"/>
    <n v="72325029.515061691"/>
    <n v="36036803.690320008"/>
    <n v="0"/>
    <n v="3976171.2357176198"/>
    <n v="24011159.562650468"/>
    <n v="0"/>
    <n v="0"/>
    <n v="141467776"/>
    <n v="1023722.3099913065"/>
    <n v="8940177.2595006824"/>
    <n v="7207360.7380640022"/>
    <n v="0"/>
    <n v="795234.24714352388"/>
    <n v="4802231.9125300935"/>
    <n v="0"/>
    <n v="0"/>
    <n v="22768726"/>
    <n v="164236502"/>
    <n v="111422.32157394844"/>
    <n v="1"/>
    <n v="0"/>
    <n v="0"/>
    <n v="1"/>
    <n v="24249724"/>
    <n v="24803979.460124791"/>
    <n v="24803979"/>
    <n v="88"/>
    <n v="1"/>
    <n v="0"/>
    <n v="2.6153846153846154"/>
    <n v="2.4"/>
    <n v="5.0153846153846153"/>
    <n v="4"/>
    <n v="4"/>
    <n v="6660438"/>
    <n v="31464417"/>
    <n v="195700919"/>
  </r>
  <r>
    <x v="10"/>
    <n v="3785"/>
    <x v="34"/>
    <x v="467"/>
    <x v="467"/>
    <x v="456"/>
    <n v="16622"/>
    <n v="125772000194"/>
    <s v="25772125772000194"/>
    <s v="INSTITUCION EDUCATIVA DEPARTAMENTAL GONZALO JIMENEZ DE QUESADA"/>
    <n v="1"/>
    <n v="4.982137057486197"/>
    <n v="0.34892851856535367"/>
    <n v="3.5930094825120898E-2"/>
    <n v="1.0359300948251209"/>
    <n v="1310"/>
    <n v="0"/>
    <n v="0"/>
    <n v="10"/>
    <n v="106"/>
    <n v="96"/>
    <n v="572"/>
    <n v="0"/>
    <n v="357"/>
    <n v="0"/>
    <n v="169"/>
    <n v="0"/>
    <n v="0"/>
    <n v="632"/>
    <n v="0"/>
    <n v="0"/>
    <n v="10"/>
    <n v="0"/>
    <n v="96"/>
    <n v="0"/>
    <n v="0"/>
    <n v="357"/>
    <n v="0"/>
    <n v="169"/>
    <n v="0"/>
    <n v="0"/>
    <n v="92671"/>
    <n v="81839"/>
    <n v="122758"/>
    <n v="150439"/>
    <n v="114333"/>
    <n v="99892"/>
    <n v="152848"/>
    <n v="184139"/>
    <n v="10176071.848659111"/>
    <n v="78760139.735235155"/>
    <n v="21491511.412111629"/>
    <n v="0"/>
    <n v="1184409.9553164055"/>
    <n v="9934188.3870980144"/>
    <n v="0"/>
    <n v="0"/>
    <n v="121546321"/>
    <n v="0"/>
    <n v="6053255.0883700652"/>
    <n v="4298302.2824223265"/>
    <n v="0"/>
    <n v="236881.99106328108"/>
    <n v="1986837.6774196029"/>
    <n v="0"/>
    <n v="0"/>
    <n v="12575277"/>
    <n v="134121598"/>
    <n v="102382.89923664123"/>
    <n v="1"/>
    <n v="0"/>
    <n v="0"/>
    <n v="1"/>
    <n v="24249724"/>
    <n v="25121018.882803008"/>
    <n v="25121019"/>
    <n v="116"/>
    <n v="1"/>
    <n v="0"/>
    <n v="0.76923076923076927"/>
    <n v="4.7111111111111112"/>
    <n v="5.4803418803418804"/>
    <n v="4"/>
    <n v="4"/>
    <n v="6660438"/>
    <n v="31781457"/>
    <n v="165903055"/>
  </r>
  <r>
    <x v="10"/>
    <n v="3785"/>
    <x v="34"/>
    <x v="468"/>
    <x v="468"/>
    <x v="457"/>
    <n v="16628"/>
    <n v="125777000168"/>
    <s v="25777125777000168"/>
    <s v="INSTITUCION EDUCATIVA DEPARTAMENTAL NUESTRA SEÑORA DE LA SALUD"/>
    <n v="1"/>
    <n v="10.410495133305121"/>
    <n v="0.72910853364375638"/>
    <n v="9.3450687511896183E-2"/>
    <n v="1.0934506875118961"/>
    <n v="610"/>
    <n v="0"/>
    <n v="0"/>
    <n v="9"/>
    <n v="22"/>
    <n v="125"/>
    <n v="138"/>
    <n v="33"/>
    <n v="186"/>
    <n v="0"/>
    <n v="0"/>
    <n v="0"/>
    <n v="97"/>
    <n v="421"/>
    <n v="0"/>
    <n v="0"/>
    <n v="0"/>
    <n v="0"/>
    <n v="0"/>
    <n v="138"/>
    <n v="0"/>
    <n v="186"/>
    <n v="0"/>
    <n v="0"/>
    <n v="0"/>
    <n v="97"/>
    <n v="92671"/>
    <n v="81839"/>
    <n v="122758"/>
    <n v="150439"/>
    <n v="114333"/>
    <n v="99892"/>
    <n v="152848"/>
    <n v="184139"/>
    <n v="2229285.7105731284"/>
    <n v="28993759.104152687"/>
    <n v="0"/>
    <n v="15956269.913924407"/>
    <n v="1125157.4770976785"/>
    <n v="17257862.220156256"/>
    <n v="0"/>
    <n v="0"/>
    <n v="65562334"/>
    <n v="0"/>
    <n v="5798751.820830537"/>
    <n v="0"/>
    <n v="3191253.9827848817"/>
    <n v="0"/>
    <n v="0"/>
    <n v="0"/>
    <n v="0"/>
    <n v="8990006"/>
    <n v="74552340"/>
    <n v="122216.95081967213"/>
    <n v="1"/>
    <n v="0"/>
    <n v="0"/>
    <n v="1"/>
    <n v="24249724"/>
    <n v="26515877.379773729"/>
    <n v="26515877"/>
    <n v="31"/>
    <n v="1"/>
    <n v="0"/>
    <n v="0.69230769230769229"/>
    <n v="0.97777777777777775"/>
    <n v="1.6700854700854699"/>
    <n v="1.6700854700854699"/>
    <n v="2"/>
    <n v="6660438"/>
    <n v="33176315"/>
    <n v="107728655"/>
  </r>
  <r>
    <x v="10"/>
    <n v="3785"/>
    <x v="34"/>
    <x v="469"/>
    <x v="469"/>
    <x v="458"/>
    <n v="16634"/>
    <n v="125779000149"/>
    <s v="25779125779000149"/>
    <s v="INSTITUCION EDUCATIVA DEPARTAMENTAL TISQUESUSA"/>
    <n v="1"/>
    <n v="13.057796805532686"/>
    <n v="0.91451472380425392"/>
    <n v="0.12150233021497055"/>
    <n v="1.1215023302149705"/>
    <n v="789"/>
    <n v="0"/>
    <n v="0"/>
    <n v="28"/>
    <n v="29"/>
    <n v="164"/>
    <n v="181"/>
    <n v="0"/>
    <n v="264"/>
    <n v="0"/>
    <n v="0"/>
    <n v="0"/>
    <n v="123"/>
    <n v="789"/>
    <n v="0"/>
    <n v="0"/>
    <n v="28"/>
    <n v="29"/>
    <n v="164"/>
    <n v="181"/>
    <n v="0"/>
    <n v="264"/>
    <n v="0"/>
    <n v="0"/>
    <n v="0"/>
    <n v="123"/>
    <n v="92671"/>
    <n v="81839"/>
    <n v="122758"/>
    <n v="150439"/>
    <n v="114333"/>
    <n v="99892"/>
    <n v="152848"/>
    <n v="184139"/>
    <n v="3013991.5308571942"/>
    <n v="40843269.99509602"/>
    <n v="0"/>
    <n v="20752275.753790822"/>
    <n v="3590292.3257731101"/>
    <n v="18372774.166252747"/>
    <n v="0"/>
    <n v="0"/>
    <n v="86572604"/>
    <n v="602798.30617143889"/>
    <n v="8168653.9990192046"/>
    <n v="0"/>
    <n v="4150455.1507581649"/>
    <n v="718058.4651546221"/>
    <n v="3674554.8332505496"/>
    <n v="0"/>
    <n v="0"/>
    <n v="17314521"/>
    <n v="103887125"/>
    <n v="131669.35994930292"/>
    <n v="1"/>
    <n v="0"/>
    <n v="0"/>
    <n v="1"/>
    <n v="24249724"/>
    <n v="27196121.973069895"/>
    <n v="27196122"/>
    <n v="57"/>
    <n v="1"/>
    <n v="0"/>
    <n v="2.1538461538461537"/>
    <n v="1.288888888888889"/>
    <n v="3.4427350427350429"/>
    <n v="3.4427350427350429"/>
    <n v="4"/>
    <n v="6660438"/>
    <n v="33856560"/>
    <n v="137743685"/>
  </r>
  <r>
    <x v="10"/>
    <n v="3785"/>
    <x v="34"/>
    <x v="470"/>
    <x v="470"/>
    <x v="459"/>
    <n v="10323"/>
    <n v="125781000121"/>
    <s v="25781125781000121"/>
    <s v="INSTITUCION EDUCATIVA DEPARTAMENTAL INTEGRADA DE SUTATAUSA"/>
    <n v="1"/>
    <n v="7.5884366679345758"/>
    <n v="0.53146309188559615"/>
    <n v="6.3547266761532981E-2"/>
    <n v="1.0635472667615329"/>
    <n v="1050"/>
    <n v="0"/>
    <n v="0"/>
    <n v="47"/>
    <n v="42"/>
    <n v="287"/>
    <n v="227"/>
    <n v="0"/>
    <n v="312"/>
    <n v="0"/>
    <n v="0"/>
    <n v="0"/>
    <n v="135"/>
    <n v="447"/>
    <n v="0"/>
    <n v="0"/>
    <n v="0"/>
    <n v="0"/>
    <n v="0"/>
    <n v="0"/>
    <n v="0"/>
    <n v="312"/>
    <n v="0"/>
    <n v="0"/>
    <n v="0"/>
    <n v="135"/>
    <n v="92671"/>
    <n v="81839"/>
    <n v="122758"/>
    <n v="150439"/>
    <n v="114333"/>
    <n v="99892"/>
    <n v="152848"/>
    <n v="184139"/>
    <n v="4139519.5278384364"/>
    <n v="46914368.528063931"/>
    <n v="0"/>
    <n v="21599863.280685663"/>
    <n v="5715131.8335803775"/>
    <n v="30490840.844975453"/>
    <n v="0"/>
    <n v="0"/>
    <n v="108859724"/>
    <n v="0"/>
    <n v="5431273.8333046194"/>
    <n v="0"/>
    <n v="4319972.656137133"/>
    <n v="0"/>
    <n v="0"/>
    <n v="0"/>
    <n v="0"/>
    <n v="9751246"/>
    <n v="118610970"/>
    <n v="112962.82857142857"/>
    <n v="1"/>
    <n v="0"/>
    <n v="0"/>
    <n v="1"/>
    <n v="24249724"/>
    <n v="25790727.679921545"/>
    <n v="25790728"/>
    <n v="89"/>
    <n v="1"/>
    <n v="0"/>
    <n v="3.6153846153846154"/>
    <n v="1.8666666666666667"/>
    <n v="5.4820512820512821"/>
    <n v="4"/>
    <n v="4"/>
    <n v="6660438"/>
    <n v="32451166"/>
    <n v="151062136"/>
  </r>
  <r>
    <x v="10"/>
    <n v="3785"/>
    <x v="34"/>
    <x v="471"/>
    <x v="471"/>
    <x v="460"/>
    <n v="16710"/>
    <n v="125785000100"/>
    <s v="25785125785000100"/>
    <s v="INSTITUCIÓN EDUCATIVA DEPARTAMENTAL INSTITUTO TÉCNICO COMERCIAL JOSÉ DE SAN MARTIN"/>
    <n v="1"/>
    <n v="3.9338682227084854"/>
    <n v="0.27551205343065688"/>
    <n v="2.4822307934626794E-2"/>
    <n v="1.0248223079346268"/>
    <n v="2161"/>
    <n v="0"/>
    <n v="0"/>
    <n v="65"/>
    <n v="70"/>
    <n v="437"/>
    <n v="497"/>
    <n v="259"/>
    <n v="504"/>
    <n v="113"/>
    <n v="7"/>
    <n v="4"/>
    <n v="205"/>
    <n v="709"/>
    <n v="0"/>
    <n v="0"/>
    <n v="0"/>
    <n v="0"/>
    <n v="0"/>
    <n v="497"/>
    <n v="0"/>
    <n v="0"/>
    <n v="0"/>
    <n v="7"/>
    <n v="0"/>
    <n v="205"/>
    <n v="92671"/>
    <n v="81839"/>
    <n v="122758"/>
    <n v="150439"/>
    <n v="114333"/>
    <n v="99892"/>
    <n v="152848"/>
    <n v="184139"/>
    <n v="6647991.5669026859"/>
    <n v="83954303.29192099"/>
    <n v="880635.95814207243"/>
    <n v="31605514.852592353"/>
    <n v="7616115.5806508297"/>
    <n v="71250598.789007202"/>
    <n v="17700550.533920679"/>
    <n v="754839.01984309696"/>
    <n v="220410550"/>
    <n v="0"/>
    <n v="8336721.0261907559"/>
    <n v="176127.1916284145"/>
    <n v="6321102.9705184698"/>
    <n v="0"/>
    <n v="0"/>
    <n v="0"/>
    <n v="0"/>
    <n v="14833951"/>
    <n v="235244501"/>
    <n v="108859.09347524295"/>
    <n v="1"/>
    <n v="0"/>
    <n v="0"/>
    <n v="1"/>
    <n v="24249724"/>
    <n v="24851658.116457712"/>
    <n v="24851658"/>
    <n v="135"/>
    <n v="1"/>
    <n v="0"/>
    <n v="5"/>
    <n v="3.1111111111111112"/>
    <n v="8.1111111111111107"/>
    <n v="4"/>
    <n v="4"/>
    <n v="6660438"/>
    <n v="31512096"/>
    <n v="266756597"/>
  </r>
  <r>
    <x v="10"/>
    <n v="3785"/>
    <x v="34"/>
    <x v="472"/>
    <x v="472"/>
    <x v="461"/>
    <n v="16703"/>
    <n v="125793000160"/>
    <s v="25793125793000160"/>
    <s v="I.E.D. INTEGRADA DE TAUSA"/>
    <n v="1"/>
    <n v="8.0968031072602322"/>
    <n v="0.56706699970979124"/>
    <n v="6.8934077742616964E-2"/>
    <n v="1.0689340777426171"/>
    <n v="1180"/>
    <n v="0"/>
    <n v="0"/>
    <n v="55"/>
    <n v="31"/>
    <n v="302"/>
    <n v="193"/>
    <n v="0"/>
    <n v="442"/>
    <n v="0"/>
    <n v="0"/>
    <n v="0"/>
    <n v="157"/>
    <n v="599"/>
    <n v="0"/>
    <n v="0"/>
    <n v="0"/>
    <n v="0"/>
    <n v="0"/>
    <n v="0"/>
    <n v="0"/>
    <n v="442"/>
    <n v="0"/>
    <n v="0"/>
    <n v="0"/>
    <n v="157"/>
    <n v="92671"/>
    <n v="81839"/>
    <n v="122758"/>
    <n v="150439"/>
    <n v="114333"/>
    <n v="99892"/>
    <n v="152848"/>
    <n v="184139"/>
    <n v="3070834.8874730682"/>
    <n v="55550114.952620052"/>
    <n v="0"/>
    <n v="25247071.674278885"/>
    <n v="6721794.1950800652"/>
    <n v="32246944.793947384"/>
    <n v="0"/>
    <n v="0"/>
    <n v="122836761"/>
    <n v="0"/>
    <n v="7733275.8453726191"/>
    <n v="0"/>
    <n v="5049414.3348557781"/>
    <n v="0"/>
    <n v="0"/>
    <n v="0"/>
    <n v="0"/>
    <n v="12782690"/>
    <n v="135619451"/>
    <n v="114931.73813559322"/>
    <n v="1"/>
    <n v="0"/>
    <n v="0"/>
    <n v="1"/>
    <n v="24249724"/>
    <n v="25921356.359453008"/>
    <n v="25921356"/>
    <n v="86"/>
    <n v="1"/>
    <n v="0"/>
    <n v="4.2307692307692308"/>
    <n v="1.3777777777777778"/>
    <n v="5.6085470085470082"/>
    <n v="4"/>
    <n v="4"/>
    <n v="6660438"/>
    <n v="32581794"/>
    <n v="168201245"/>
  </r>
  <r>
    <x v="10"/>
    <n v="3785"/>
    <x v="34"/>
    <x v="473"/>
    <x v="473"/>
    <x v="462"/>
    <n v="16705"/>
    <n v="125797000130"/>
    <s v="25797125797000130"/>
    <s v="INSTITUCION EDUCATIVA DEPARTAMENTAL FIDEL CANO"/>
    <n v="1"/>
    <n v="7.1818407343091044"/>
    <n v="0.50298677436609851"/>
    <n v="5.9238848127480065E-2"/>
    <n v="1.0592388481274801"/>
    <n v="540"/>
    <n v="0"/>
    <n v="0"/>
    <n v="11"/>
    <n v="24"/>
    <n v="84"/>
    <n v="188"/>
    <n v="0"/>
    <n v="178"/>
    <n v="0"/>
    <n v="0"/>
    <n v="0"/>
    <n v="55"/>
    <n v="516"/>
    <n v="0"/>
    <n v="0"/>
    <n v="11"/>
    <n v="0"/>
    <n v="84"/>
    <n v="188"/>
    <n v="0"/>
    <n v="178"/>
    <n v="0"/>
    <n v="0"/>
    <n v="0"/>
    <n v="55"/>
    <n v="92671"/>
    <n v="81839"/>
    <n v="122758"/>
    <n v="150439"/>
    <n v="114333"/>
    <n v="99892"/>
    <n v="152848"/>
    <n v="184139"/>
    <n v="2355857.3590757209"/>
    <n v="31727459.601637173"/>
    <n v="0"/>
    <n v="8764295.819039749"/>
    <n v="1332165.507452551"/>
    <n v="8887996.9094406199"/>
    <n v="0"/>
    <n v="0"/>
    <n v="53067775"/>
    <n v="0"/>
    <n v="6345491.9203274352"/>
    <n v="0"/>
    <n v="1752859.1638079497"/>
    <n v="266433.10149051022"/>
    <n v="1777599.3818881242"/>
    <n v="0"/>
    <n v="0"/>
    <n v="10142384"/>
    <n v="63210159"/>
    <n v="117055.85"/>
    <n v="1"/>
    <n v="0"/>
    <n v="0"/>
    <n v="1"/>
    <n v="24249724"/>
    <n v="25686249.717169311"/>
    <n v="25686250"/>
    <n v="35"/>
    <n v="1"/>
    <n v="0"/>
    <n v="0.84615384615384615"/>
    <n v="1.0666666666666667"/>
    <n v="1.9128205128205127"/>
    <n v="1.9128205128205127"/>
    <n v="2"/>
    <n v="6660438"/>
    <n v="32346688"/>
    <n v="95556847"/>
  </r>
  <r>
    <x v="10"/>
    <n v="3785"/>
    <x v="34"/>
    <x v="474"/>
    <x v="474"/>
    <x v="463"/>
    <n v="16707"/>
    <n v="125799000161"/>
    <s v="25799125799000161"/>
    <s v="I.E.D. ENRIQUE SANTOS MONTEJO"/>
    <n v="1"/>
    <n v="4.5905341712490184"/>
    <n v="0.32150225281151679"/>
    <n v="3.1780547245613411E-2"/>
    <n v="1.0317805472456134"/>
    <n v="1444"/>
    <n v="0"/>
    <n v="0"/>
    <n v="33"/>
    <n v="75"/>
    <n v="302"/>
    <n v="354"/>
    <n v="0"/>
    <n v="490"/>
    <n v="0"/>
    <n v="190"/>
    <n v="0"/>
    <n v="0"/>
    <n v="1444"/>
    <n v="0"/>
    <n v="0"/>
    <n v="33"/>
    <n v="75"/>
    <n v="302"/>
    <n v="354"/>
    <n v="0"/>
    <n v="490"/>
    <n v="0"/>
    <n v="190"/>
    <n v="0"/>
    <n v="0"/>
    <n v="92671"/>
    <n v="81839"/>
    <n v="122758"/>
    <n v="150439"/>
    <n v="114333"/>
    <n v="99892"/>
    <n v="152848"/>
    <n v="184139"/>
    <n v="7171210.132034868"/>
    <n v="71267265.645892486"/>
    <n v="24065270.119567633"/>
    <n v="0"/>
    <n v="3892896.6551716798"/>
    <n v="31126119.972488564"/>
    <n v="0"/>
    <n v="0"/>
    <n v="137522763"/>
    <n v="1434242.0264069736"/>
    <n v="14253453.1291785"/>
    <n v="4813054.023913526"/>
    <n v="0"/>
    <n v="778579.33103433601"/>
    <n v="6225223.9944977136"/>
    <n v="0"/>
    <n v="0"/>
    <n v="27504553"/>
    <n v="165027316"/>
    <n v="114284.84487534626"/>
    <n v="1"/>
    <n v="0"/>
    <n v="0"/>
    <n v="1"/>
    <n v="24249724"/>
    <n v="25020393.499275085"/>
    <n v="25020393"/>
    <n v="108"/>
    <n v="1"/>
    <n v="0"/>
    <n v="2.5384615384615383"/>
    <n v="3.3333333333333335"/>
    <n v="5.8717948717948723"/>
    <n v="4"/>
    <n v="4"/>
    <n v="6660438"/>
    <n v="31680831"/>
    <n v="196708147"/>
  </r>
  <r>
    <x v="10"/>
    <n v="3785"/>
    <x v="34"/>
    <x v="475"/>
    <x v="475"/>
    <x v="464"/>
    <n v="16759"/>
    <n v="125805000012"/>
    <s v="25805125805000012"/>
    <s v="INSTITUCION EDUCATIVA DEPARTAMENTAL TECNICO COMERCIAL DE TIBACUY"/>
    <n v="1"/>
    <n v="11.13365457773269"/>
    <n v="0.77975566573168265"/>
    <n v="0.10111351285788951"/>
    <n v="1.1011135128578895"/>
    <n v="347"/>
    <n v="8"/>
    <n v="0"/>
    <n v="10"/>
    <n v="14"/>
    <n v="42"/>
    <n v="103"/>
    <n v="0"/>
    <n v="122"/>
    <n v="0"/>
    <n v="1"/>
    <n v="0"/>
    <n v="47"/>
    <n v="48"/>
    <n v="0"/>
    <n v="0"/>
    <n v="0"/>
    <n v="0"/>
    <n v="0"/>
    <n v="0"/>
    <n v="0"/>
    <n v="0"/>
    <n v="0"/>
    <n v="1"/>
    <n v="0"/>
    <n v="47"/>
    <n v="92671"/>
    <n v="81839"/>
    <n v="122758"/>
    <n v="150439"/>
    <n v="114333"/>
    <n v="99892"/>
    <n v="152848"/>
    <n v="184139"/>
    <n v="1428578.0649007487"/>
    <n v="20275656.475224786"/>
    <n v="135170.49261140879"/>
    <n v="7785569.540758918"/>
    <n v="2266085.0027804594"/>
    <n v="4619682.1031088121"/>
    <n v="0"/>
    <n v="0"/>
    <n v="36510742"/>
    <n v="0"/>
    <n v="0"/>
    <n v="27034.098522281762"/>
    <n v="1557113.9081517837"/>
    <n v="0"/>
    <n v="0"/>
    <n v="0"/>
    <n v="0"/>
    <n v="1584148"/>
    <n v="38094890"/>
    <n v="109783.5446685879"/>
    <n v="1"/>
    <n v="0"/>
    <n v="0"/>
    <n v="1"/>
    <n v="24249724"/>
    <n v="26701698.779474273"/>
    <n v="26701699"/>
    <n v="32"/>
    <n v="1"/>
    <n v="0"/>
    <n v="1.3846153846153846"/>
    <n v="0.62222222222222223"/>
    <n v="2.0068376068376068"/>
    <n v="2.0068376068376068"/>
    <n v="3"/>
    <n v="6660438"/>
    <n v="33362137"/>
    <n v="71457027"/>
  </r>
  <r>
    <x v="10"/>
    <n v="3785"/>
    <x v="34"/>
    <x v="476"/>
    <x v="476"/>
    <x v="465"/>
    <n v="10326"/>
    <n v="125807000257"/>
    <s v="25807125807000257"/>
    <s v="INSTITUCION EDUCATIVA DEPARTAMENTAL MONSEÑOR AGUSTIN GUTIERREZ"/>
    <n v="1"/>
    <n v="11.622176591375769"/>
    <n v="0.81396975108104286"/>
    <n v="0.10629004605131701"/>
    <n v="1.106290046051317"/>
    <n v="316"/>
    <n v="0"/>
    <n v="0"/>
    <n v="15"/>
    <n v="5"/>
    <n v="86"/>
    <n v="26"/>
    <n v="0"/>
    <n v="124"/>
    <n v="0"/>
    <n v="0"/>
    <n v="0"/>
    <n v="60"/>
    <n v="184"/>
    <n v="0"/>
    <n v="0"/>
    <n v="0"/>
    <n v="0"/>
    <n v="0"/>
    <n v="0"/>
    <n v="0"/>
    <n v="124"/>
    <n v="0"/>
    <n v="0"/>
    <n v="0"/>
    <n v="60"/>
    <n v="92671"/>
    <n v="81839"/>
    <n v="122758"/>
    <n v="150439"/>
    <n v="114333"/>
    <n v="99892"/>
    <n v="152848"/>
    <n v="184139"/>
    <n v="512605.02428810799"/>
    <n v="13580650.661819059"/>
    <n v="0"/>
    <n v="9985750.094274845"/>
    <n v="1897281.8975277783"/>
    <n v="9503819.1740936022"/>
    <n v="0"/>
    <n v="0"/>
    <n v="35480107"/>
    <n v="0"/>
    <n v="2245334.2427540845"/>
    <n v="0"/>
    <n v="1997150.0188549689"/>
    <n v="0"/>
    <n v="0"/>
    <n v="0"/>
    <n v="0"/>
    <n v="4242484"/>
    <n v="39722591"/>
    <n v="125704.40189873418"/>
    <n v="1"/>
    <n v="0"/>
    <n v="0"/>
    <n v="1"/>
    <n v="24249724"/>
    <n v="26827228.280691728"/>
    <n v="26827228"/>
    <n v="20"/>
    <n v="1"/>
    <n v="0"/>
    <n v="1.1538461538461537"/>
    <n v="0.22222222222222221"/>
    <n v="1.3760683760683761"/>
    <n v="1.3760683760683761"/>
    <n v="2"/>
    <n v="6660438"/>
    <n v="33487666"/>
    <n v="73210257"/>
  </r>
  <r>
    <x v="10"/>
    <n v="3785"/>
    <x v="34"/>
    <x v="477"/>
    <x v="477"/>
    <x v="466"/>
    <n v="16982"/>
    <n v="125815000401"/>
    <s v="25815125815000401"/>
    <s v="INSTITUCION EDUCATIVA  DEPARTAMENTAL HERNAN VENEGAS CARRILLO"/>
    <n v="1"/>
    <n v="11.171439196727407"/>
    <n v="0.78240194602832214"/>
    <n v="0.1015138905869678"/>
    <n v="1.1015138905869679"/>
    <n v="1238"/>
    <n v="0"/>
    <n v="0"/>
    <n v="8"/>
    <n v="62"/>
    <n v="109"/>
    <n v="434"/>
    <n v="20"/>
    <n v="437"/>
    <n v="0"/>
    <n v="2"/>
    <n v="0"/>
    <n v="166"/>
    <n v="664"/>
    <n v="0"/>
    <n v="0"/>
    <n v="0"/>
    <n v="62"/>
    <n v="0"/>
    <n v="434"/>
    <n v="0"/>
    <n v="0"/>
    <n v="0"/>
    <n v="2"/>
    <n v="0"/>
    <n v="166"/>
    <n v="92671"/>
    <n v="81839"/>
    <n v="122758"/>
    <n v="150439"/>
    <n v="114333"/>
    <n v="99892"/>
    <n v="152848"/>
    <n v="184139"/>
    <n v="6328860.4127842644"/>
    <n v="78517858.699111521"/>
    <n v="270439.28436135"/>
    <n v="27507967.598878134"/>
    <n v="1007515.1012198384"/>
    <n v="14194182.897048229"/>
    <n v="0"/>
    <n v="0"/>
    <n v="127826824"/>
    <n v="1265772.0825568531"/>
    <n v="7824741.8313236283"/>
    <n v="54087.856872270007"/>
    <n v="5501593.5197756272"/>
    <n v="0"/>
    <n v="0"/>
    <n v="0"/>
    <n v="0"/>
    <n v="14646195"/>
    <n v="142473019"/>
    <n v="115083.2140549273"/>
    <n v="1"/>
    <n v="0"/>
    <n v="0"/>
    <n v="1"/>
    <n v="24249724"/>
    <n v="26711407.82890017"/>
    <n v="26711408"/>
    <n v="70"/>
    <n v="1"/>
    <n v="0"/>
    <n v="0.61538461538461542"/>
    <n v="2.7555555555555555"/>
    <n v="3.370940170940171"/>
    <n v="3.370940170940171"/>
    <n v="4"/>
    <n v="6660438"/>
    <n v="33371846"/>
    <n v="175844865"/>
  </r>
  <r>
    <x v="10"/>
    <n v="3785"/>
    <x v="34"/>
    <x v="478"/>
    <x v="478"/>
    <x v="467"/>
    <n v="16988"/>
    <n v="125817000115"/>
    <s v="25817125817000115"/>
    <s v="INSTITUCION EDUCATIVA DEPARTAMENTAL DE BACHILLERATO TECNICO COMERCIA"/>
    <n v="1"/>
    <n v="4.2355870620220033"/>
    <n v="0.29664320787505977"/>
    <n v="2.8019415829809494E-2"/>
    <n v="1.0280194158298095"/>
    <n v="3397"/>
    <n v="0"/>
    <n v="0"/>
    <n v="40"/>
    <n v="211"/>
    <n v="345"/>
    <n v="1409"/>
    <n v="0"/>
    <n v="1047"/>
    <n v="0"/>
    <n v="0"/>
    <n v="0"/>
    <n v="345"/>
    <n v="345"/>
    <n v="0"/>
    <n v="0"/>
    <n v="0"/>
    <n v="0"/>
    <n v="0"/>
    <n v="0"/>
    <n v="0"/>
    <n v="0"/>
    <n v="0"/>
    <n v="0"/>
    <n v="0"/>
    <n v="345"/>
    <n v="92671"/>
    <n v="81839"/>
    <n v="122758"/>
    <n v="150439"/>
    <n v="114333"/>
    <n v="99892"/>
    <n v="152848"/>
    <n v="184139"/>
    <n v="20101460.917000864"/>
    <n v="206628390.86746722"/>
    <n v="0"/>
    <n v="53355703.449817143"/>
    <n v="4701461.754802784"/>
    <n v="35428365.84269461"/>
    <n v="0"/>
    <n v="0"/>
    <n v="320215383"/>
    <n v="0"/>
    <n v="0"/>
    <n v="0"/>
    <n v="10671140.689963428"/>
    <n v="0"/>
    <n v="0"/>
    <n v="0"/>
    <n v="0"/>
    <n v="10671141"/>
    <n v="330886524"/>
    <n v="97405.511922284364"/>
    <n v="1"/>
    <n v="0"/>
    <n v="0"/>
    <n v="1"/>
    <n v="24249724"/>
    <n v="24929187.10051411"/>
    <n v="24929187"/>
    <n v="251"/>
    <n v="1"/>
    <n v="0"/>
    <n v="3.0769230769230771"/>
    <n v="9.3777777777777782"/>
    <n v="12.454700854700855"/>
    <n v="4"/>
    <n v="4"/>
    <n v="6660438"/>
    <n v="31589625"/>
    <n v="362476149"/>
  </r>
  <r>
    <x v="10"/>
    <n v="3785"/>
    <x v="34"/>
    <x v="479"/>
    <x v="479"/>
    <x v="468"/>
    <n v="17025"/>
    <n v="125823000291"/>
    <s v="25823125823000291"/>
    <s v="INSTITUCION EDUCATIVA DEPARTAMENTAL DE TOPAIPI"/>
    <n v="1"/>
    <n v="27.419812659665059"/>
    <n v="1.9203716197048772"/>
    <n v="0.2736867757817692"/>
    <n v="1.2736867757817691"/>
    <n v="218"/>
    <n v="0"/>
    <n v="0"/>
    <n v="16"/>
    <n v="0"/>
    <n v="82"/>
    <n v="0"/>
    <n v="0"/>
    <n v="94"/>
    <n v="0"/>
    <n v="26"/>
    <n v="0"/>
    <n v="0"/>
    <n v="14"/>
    <n v="0"/>
    <n v="0"/>
    <n v="0"/>
    <n v="0"/>
    <n v="0"/>
    <n v="0"/>
    <n v="0"/>
    <n v="0"/>
    <n v="0"/>
    <n v="14"/>
    <n v="0"/>
    <n v="0"/>
    <n v="92671"/>
    <n v="81839"/>
    <n v="122758"/>
    <n v="150439"/>
    <n v="114333"/>
    <n v="99892"/>
    <n v="152848"/>
    <n v="184139"/>
    <n v="0"/>
    <n v="9798301.6920611952"/>
    <n v="4065236.2717568791"/>
    <n v="0"/>
    <n v="2329990.8821673123"/>
    <n v="10432951.791324183"/>
    <n v="0"/>
    <n v="0"/>
    <n v="26626481"/>
    <n v="0"/>
    <n v="0"/>
    <n v="437794.67541997158"/>
    <n v="0"/>
    <n v="0"/>
    <n v="0"/>
    <n v="0"/>
    <n v="0"/>
    <n v="437795"/>
    <n v="27064276"/>
    <n v="124148.05504587156"/>
    <n v="1"/>
    <n v="0"/>
    <n v="1"/>
    <n v="1"/>
    <n v="24249724"/>
    <n v="30886552.775157787"/>
    <n v="30886553"/>
    <n v="16"/>
    <n v="1"/>
    <n v="0"/>
    <n v="1.2307692307692308"/>
    <n v="0"/>
    <n v="1.2307692307692308"/>
    <n v="1.2307692307692308"/>
    <n v="2"/>
    <n v="6660438"/>
    <n v="37546991"/>
    <n v="64611267"/>
  </r>
  <r>
    <x v="10"/>
    <n v="3785"/>
    <x v="34"/>
    <x v="480"/>
    <x v="480"/>
    <x v="469"/>
    <n v="17028"/>
    <n v="125839000488"/>
    <s v="25839125839000488"/>
    <s v="INSTITUCIÓN EDUCATIVA DEPARTAMENTAL DE UBALA"/>
    <n v="1"/>
    <n v="21.133018605942794"/>
    <n v="1.4800702569805015"/>
    <n v="0.20706992497366461"/>
    <n v="1.2070699249736645"/>
    <n v="396"/>
    <n v="0"/>
    <n v="0"/>
    <n v="9"/>
    <n v="19"/>
    <n v="113"/>
    <n v="56"/>
    <n v="0"/>
    <n v="139"/>
    <n v="0"/>
    <n v="60"/>
    <n v="0"/>
    <n v="0"/>
    <n v="396"/>
    <n v="0"/>
    <n v="0"/>
    <n v="9"/>
    <n v="19"/>
    <n v="113"/>
    <n v="56"/>
    <n v="0"/>
    <n v="139"/>
    <n v="0"/>
    <n v="60"/>
    <n v="0"/>
    <n v="0"/>
    <n v="92671"/>
    <n v="81839"/>
    <n v="122758"/>
    <n v="150439"/>
    <n v="114333"/>
    <n v="99892"/>
    <n v="152848"/>
    <n v="184139"/>
    <n v="2125347.1633274546"/>
    <n v="19263152.140034348"/>
    <n v="8890649.3909950256"/>
    <n v="0"/>
    <n v="1242071.3315881258"/>
    <n v="13625159.07083803"/>
    <n v="0"/>
    <n v="0"/>
    <n v="45146379"/>
    <n v="425069.43266549101"/>
    <n v="3852630.4280068693"/>
    <n v="1778129.8781990053"/>
    <n v="0"/>
    <n v="248414.26631762521"/>
    <n v="2725031.8141676062"/>
    <n v="0"/>
    <n v="0"/>
    <n v="9029276"/>
    <n v="54175655"/>
    <n v="136807.2095959596"/>
    <n v="1"/>
    <n v="0"/>
    <n v="0"/>
    <n v="1"/>
    <n v="24249724"/>
    <n v="29271112.52931207"/>
    <n v="29271113"/>
    <n v="28"/>
    <n v="1"/>
    <n v="0"/>
    <n v="0.69230769230769229"/>
    <n v="0.84444444444444444"/>
    <n v="1.5367521367521366"/>
    <n v="1.5367521367521366"/>
    <n v="2"/>
    <n v="6660438"/>
    <n v="35931551"/>
    <n v="90107206"/>
  </r>
  <r>
    <x v="10"/>
    <n v="3785"/>
    <x v="34"/>
    <x v="481"/>
    <x v="481"/>
    <x v="470"/>
    <n v="26076"/>
    <n v="125841000215"/>
    <s v="25841125841000215"/>
    <s v="INSTITUCION EDUCATIVA DEPARTAMENTAL INSTITUTO TECNICO DE ORIENTE"/>
    <n v="1"/>
    <n v="15.320813771517997"/>
    <n v="1.0730071836299044"/>
    <n v="0.14548197107977578"/>
    <n v="1.1454819710797759"/>
    <n v="1001"/>
    <n v="0"/>
    <n v="0"/>
    <n v="44"/>
    <n v="24"/>
    <n v="266"/>
    <n v="142"/>
    <n v="76"/>
    <n v="269"/>
    <n v="44"/>
    <n v="91"/>
    <n v="0"/>
    <n v="45"/>
    <n v="45"/>
    <n v="0"/>
    <n v="0"/>
    <n v="0"/>
    <n v="0"/>
    <n v="0"/>
    <n v="0"/>
    <n v="0"/>
    <n v="0"/>
    <n v="0"/>
    <n v="0"/>
    <n v="0"/>
    <n v="45"/>
    <n v="92671"/>
    <n v="81839"/>
    <n v="122758"/>
    <n v="150439"/>
    <n v="114333"/>
    <n v="99892"/>
    <n v="152848"/>
    <n v="184139"/>
    <n v="2547671.0338064139"/>
    <n v="38529235.701822288"/>
    <n v="12796153.898328813"/>
    <n v="7754632.3011271683"/>
    <n v="5762521.1687764172"/>
    <n v="39133173.888844535"/>
    <n v="7703723.6458864696"/>
    <n v="0"/>
    <n v="114227112"/>
    <n v="0"/>
    <n v="0"/>
    <n v="0"/>
    <n v="1550926.4602254336"/>
    <n v="0"/>
    <n v="0"/>
    <n v="0"/>
    <n v="0"/>
    <n v="1550926"/>
    <n v="115778038"/>
    <n v="115662.37562437562"/>
    <n v="1"/>
    <n v="0"/>
    <n v="0"/>
    <n v="1"/>
    <n v="24249724"/>
    <n v="27777621.645660546"/>
    <n v="27777622"/>
    <n v="68"/>
    <n v="1"/>
    <n v="0"/>
    <n v="3.3846153846153846"/>
    <n v="1.0666666666666667"/>
    <n v="4.4512820512820515"/>
    <n v="4"/>
    <n v="4"/>
    <n v="6660438"/>
    <n v="34438060"/>
    <n v="150216098"/>
  </r>
  <r>
    <x v="10"/>
    <n v="3785"/>
    <x v="34"/>
    <x v="482"/>
    <x v="482"/>
    <x v="471"/>
    <n v="16636"/>
    <n v="125843000221"/>
    <s v="25843125843000221"/>
    <s v="INSTITUCION EDUCATIVA DEPARTAMENTAL SANTA MARIA"/>
    <n v="1"/>
    <n v="5.2521590251026007"/>
    <n v="0.36783975365450494"/>
    <n v="3.8791332679884501E-2"/>
    <n v="1.0387913326798845"/>
    <n v="1747"/>
    <n v="0"/>
    <n v="17"/>
    <n v="6"/>
    <n v="103"/>
    <n v="44"/>
    <n v="771"/>
    <n v="0"/>
    <n v="550"/>
    <n v="0"/>
    <n v="3"/>
    <n v="0"/>
    <n v="253"/>
    <n v="256"/>
    <n v="0"/>
    <n v="0"/>
    <n v="0"/>
    <n v="0"/>
    <n v="0"/>
    <n v="0"/>
    <n v="0"/>
    <n v="0"/>
    <n v="0"/>
    <n v="3"/>
    <n v="0"/>
    <n v="253"/>
    <n v="92671"/>
    <n v="81839"/>
    <n v="122758"/>
    <n v="150439"/>
    <n v="114333"/>
    <n v="99892"/>
    <n v="152848"/>
    <n v="184139"/>
    <n v="11551899.790893309"/>
    <n v="112303023.55912477"/>
    <n v="382559.83925135178"/>
    <n v="39537506.512148373"/>
    <n v="712608.77663573541"/>
    <n v="4565745.5273785973"/>
    <n v="0"/>
    <n v="0"/>
    <n v="169053344"/>
    <n v="0"/>
    <n v="0"/>
    <n v="76511.967850270361"/>
    <n v="7907501.3024296751"/>
    <n v="0"/>
    <n v="0"/>
    <n v="0"/>
    <n v="0"/>
    <n v="7984013"/>
    <n v="177037357"/>
    <n v="101337.92615912994"/>
    <n v="1"/>
    <n v="0"/>
    <n v="0"/>
    <n v="1"/>
    <n v="24249724"/>
    <n v="25190403.11107938"/>
    <n v="25190403"/>
    <n v="126"/>
    <n v="1"/>
    <n v="0"/>
    <n v="0.46153846153846156"/>
    <n v="5.333333333333333"/>
    <n v="5.7948717948717947"/>
    <n v="4"/>
    <n v="4"/>
    <n v="6660438"/>
    <n v="31850841"/>
    <n v="208888198"/>
  </r>
  <r>
    <x v="10"/>
    <n v="3785"/>
    <x v="34"/>
    <x v="482"/>
    <x v="482"/>
    <x v="471"/>
    <n v="16637"/>
    <n v="125843000247"/>
    <s v="25843125843000247"/>
    <s v="INSTITUCION EDUCATIVA DEPARTAMENTAL ESCUELA NORMAL SUPERIOR"/>
    <n v="1"/>
    <n v="5.2521590251026007"/>
    <n v="0.36783975365450494"/>
    <n v="3.8791332679884501E-2"/>
    <n v="1.0387913326798845"/>
    <n v="2029"/>
    <n v="0"/>
    <n v="76"/>
    <n v="29"/>
    <n v="143"/>
    <n v="156"/>
    <n v="683"/>
    <n v="0"/>
    <n v="679"/>
    <n v="0"/>
    <n v="263"/>
    <n v="0"/>
    <n v="0"/>
    <n v="1089"/>
    <n v="0"/>
    <n v="0"/>
    <n v="0"/>
    <n v="143"/>
    <n v="0"/>
    <n v="683"/>
    <n v="0"/>
    <n v="0"/>
    <n v="0"/>
    <n v="263"/>
    <n v="0"/>
    <n v="0"/>
    <n v="92671"/>
    <n v="81839"/>
    <n v="122758"/>
    <n v="150439"/>
    <n v="114333"/>
    <n v="99892"/>
    <n v="152848"/>
    <n v="184139"/>
    <n v="21082217.11838029"/>
    <n v="115788582.95800751"/>
    <n v="33537745.907701842"/>
    <n v="0"/>
    <n v="3444275.7537393882"/>
    <n v="16187643.233433207"/>
    <n v="0"/>
    <n v="0"/>
    <n v="190040465"/>
    <n v="2753202.7834962388"/>
    <n v="11612863.753350828"/>
    <n v="6707549.1815403691"/>
    <n v="0"/>
    <n v="0"/>
    <n v="0"/>
    <n v="0"/>
    <n v="0"/>
    <n v="21073616"/>
    <n v="211114081"/>
    <n v="104048.33957614588"/>
    <n v="1"/>
    <n v="0"/>
    <n v="0"/>
    <n v="1"/>
    <n v="24249724"/>
    <n v="25190403.11107938"/>
    <n v="25190403"/>
    <n v="248"/>
    <n v="1"/>
    <n v="0"/>
    <n v="2.2307692307692308"/>
    <n v="9.7333333333333325"/>
    <n v="11.964102564102564"/>
    <n v="4"/>
    <n v="4"/>
    <n v="6660438"/>
    <n v="31850841"/>
    <n v="242964922"/>
  </r>
  <r>
    <x v="10"/>
    <n v="3785"/>
    <x v="34"/>
    <x v="482"/>
    <x v="482"/>
    <x v="471"/>
    <n v="16638"/>
    <n v="125843000255"/>
    <s v="25843125843000255"/>
    <s v="INSTITUCION EDUCATIVA DEPARTAMENTAL BOLIVAR"/>
    <n v="1"/>
    <n v="5.2521590251026007"/>
    <n v="0.36783975365450494"/>
    <n v="3.8791332679884501E-2"/>
    <n v="1.0387913326798845"/>
    <n v="2222"/>
    <n v="0"/>
    <n v="0"/>
    <n v="18"/>
    <n v="111"/>
    <n v="75"/>
    <n v="739"/>
    <n v="0"/>
    <n v="852"/>
    <n v="0"/>
    <n v="268"/>
    <n v="0"/>
    <n v="159"/>
    <n v="160"/>
    <n v="0"/>
    <n v="0"/>
    <n v="0"/>
    <n v="0"/>
    <n v="0"/>
    <n v="0"/>
    <n v="0"/>
    <n v="0"/>
    <n v="0"/>
    <n v="4"/>
    <n v="0"/>
    <n v="156"/>
    <n v="92671"/>
    <n v="81839"/>
    <n v="122758"/>
    <n v="150439"/>
    <n v="114333"/>
    <n v="99892"/>
    <n v="152848"/>
    <n v="184139"/>
    <n v="10685507.306576312"/>
    <n v="135256707.40542582"/>
    <n v="34175345.639787428"/>
    <n v="24847681.958227634"/>
    <n v="2137826.3299072064"/>
    <n v="7782520.7853044271"/>
    <n v="0"/>
    <n v="0"/>
    <n v="214885589"/>
    <n v="0"/>
    <n v="0"/>
    <n v="102015.95713369382"/>
    <n v="4875771.554067309"/>
    <n v="0"/>
    <n v="0"/>
    <n v="0"/>
    <n v="0"/>
    <n v="4977788"/>
    <n v="219863377"/>
    <n v="98948.414491449148"/>
    <n v="1"/>
    <n v="0"/>
    <n v="0"/>
    <n v="1"/>
    <n v="24249724"/>
    <n v="25190403.11107938"/>
    <n v="25190403"/>
    <n v="129"/>
    <n v="1"/>
    <n v="0"/>
    <n v="1.3846153846153846"/>
    <n v="4.9333333333333336"/>
    <n v="6.3179487179487186"/>
    <n v="4"/>
    <n v="4"/>
    <n v="6660438"/>
    <n v="31850841"/>
    <n v="251714218"/>
  </r>
  <r>
    <x v="10"/>
    <n v="3785"/>
    <x v="34"/>
    <x v="483"/>
    <x v="483"/>
    <x v="472"/>
    <n v="16718"/>
    <n v="125845000244"/>
    <s v="25845125845000244"/>
    <s v="INSTITUCION EDUCATIVA DEPARTAMENTAL FIDEL LEAL Y BERNABE RIVEROS"/>
    <n v="1"/>
    <n v="11.925807853934213"/>
    <n v="0.83523484383385083"/>
    <n v="0.10950741858582151"/>
    <n v="1.1095074185858216"/>
    <n v="1043"/>
    <n v="3"/>
    <n v="23"/>
    <n v="11"/>
    <n v="54"/>
    <n v="109"/>
    <n v="371"/>
    <n v="0"/>
    <n v="318"/>
    <n v="0"/>
    <n v="154"/>
    <n v="0"/>
    <n v="0"/>
    <n v="154"/>
    <n v="0"/>
    <n v="0"/>
    <n v="0"/>
    <n v="0"/>
    <n v="0"/>
    <n v="0"/>
    <n v="0"/>
    <n v="0"/>
    <n v="0"/>
    <n v="154"/>
    <n v="0"/>
    <n v="0"/>
    <n v="92671"/>
    <n v="81839"/>
    <n v="122758"/>
    <n v="150439"/>
    <n v="114333"/>
    <n v="99892"/>
    <n v="152848"/>
    <n v="184139"/>
    <n v="7917075.4730580337"/>
    <n v="62561873.586825438"/>
    <n v="20974940.400376774"/>
    <n v="0"/>
    <n v="1775946.3636484183"/>
    <n v="12080569.741253862"/>
    <n v="0"/>
    <n v="0"/>
    <n v="105310406"/>
    <n v="0"/>
    <n v="0"/>
    <n v="4194988.0800753552"/>
    <n v="0"/>
    <n v="0"/>
    <n v="0"/>
    <n v="0"/>
    <n v="0"/>
    <n v="4194988"/>
    <n v="109505394"/>
    <n v="104990.79002876318"/>
    <n v="1"/>
    <n v="0"/>
    <n v="0"/>
    <n v="1"/>
    <n v="24249724"/>
    <n v="26905248.676658645"/>
    <n v="26905249"/>
    <n v="91"/>
    <n v="1"/>
    <n v="0"/>
    <n v="1.0769230769230769"/>
    <n v="3.4222222222222221"/>
    <n v="4.4991452991452991"/>
    <n v="4"/>
    <n v="4"/>
    <n v="6660438"/>
    <n v="33565687"/>
    <n v="143071081"/>
  </r>
  <r>
    <x v="10"/>
    <n v="3785"/>
    <x v="34"/>
    <x v="484"/>
    <x v="484"/>
    <x v="473"/>
    <n v="16719"/>
    <n v="125851000116"/>
    <s v="25851125851000116"/>
    <s v="INSTITUCION EDUCATIVA DEPARTAMENTAL MANUEL MURILLO TORO"/>
    <n v="1"/>
    <n v="16.919631749191343"/>
    <n v="1.1849818607550451"/>
    <n v="0.16242355017046028"/>
    <n v="1.1624235501704603"/>
    <n v="496"/>
    <n v="0"/>
    <n v="0"/>
    <n v="8"/>
    <n v="26"/>
    <n v="64"/>
    <n v="133"/>
    <n v="0"/>
    <n v="203"/>
    <n v="0"/>
    <n v="0"/>
    <n v="0"/>
    <n v="62"/>
    <n v="424"/>
    <n v="0"/>
    <n v="0"/>
    <n v="0"/>
    <n v="26"/>
    <n v="0"/>
    <n v="133"/>
    <n v="0"/>
    <n v="203"/>
    <n v="0"/>
    <n v="0"/>
    <n v="0"/>
    <n v="62"/>
    <n v="92671"/>
    <n v="81839"/>
    <n v="122758"/>
    <n v="150439"/>
    <n v="114333"/>
    <n v="99892"/>
    <n v="152848"/>
    <n v="184139"/>
    <n v="2800796.7732640146"/>
    <n v="31964211.189926501"/>
    <n v="0"/>
    <n v="10842177.86077382"/>
    <n v="1063226.9740931138"/>
    <n v="7431476.0495121675"/>
    <n v="0"/>
    <n v="0"/>
    <n v="54101889"/>
    <n v="560159.35465280293"/>
    <n v="6392842.2379853008"/>
    <n v="0"/>
    <n v="2168435.5721547641"/>
    <n v="0"/>
    <n v="0"/>
    <n v="0"/>
    <n v="0"/>
    <n v="9121437"/>
    <n v="63223326"/>
    <n v="127466.38306451614"/>
    <n v="1"/>
    <n v="0"/>
    <n v="0"/>
    <n v="1"/>
    <n v="24249724"/>
    <n v="28188450.262733813"/>
    <n v="28188450"/>
    <n v="34"/>
    <n v="1"/>
    <n v="0"/>
    <n v="0.61538461538461542"/>
    <n v="1.1555555555555554"/>
    <n v="1.7709401709401709"/>
    <n v="1.7709401709401709"/>
    <n v="2"/>
    <n v="6660438"/>
    <n v="34848888"/>
    <n v="98072214"/>
  </r>
  <r>
    <x v="10"/>
    <n v="3785"/>
    <x v="34"/>
    <x v="485"/>
    <x v="485"/>
    <x v="474"/>
    <n v="1539"/>
    <n v="125862000355"/>
    <s v="25862125862000355"/>
    <s v="INSTITUCION EDUCATIVA DEPARTAMENTAL  FIDEL LEON TRIANA"/>
    <n v="1"/>
    <n v="22.415506958250496"/>
    <n v="1.5698904999173424"/>
    <n v="0.22065957567619235"/>
    <n v="1.2206595756761924"/>
    <n v="512"/>
    <n v="0"/>
    <n v="0"/>
    <n v="6"/>
    <n v="29"/>
    <n v="76"/>
    <n v="114"/>
    <n v="11"/>
    <n v="183"/>
    <n v="0"/>
    <n v="93"/>
    <n v="0"/>
    <n v="0"/>
    <n v="93"/>
    <n v="0"/>
    <n v="0"/>
    <n v="0"/>
    <n v="0"/>
    <n v="0"/>
    <n v="0"/>
    <n v="0"/>
    <n v="0"/>
    <n v="0"/>
    <n v="93"/>
    <n v="0"/>
    <n v="0"/>
    <n v="92671"/>
    <n v="81839"/>
    <n v="122758"/>
    <n v="150439"/>
    <n v="114333"/>
    <n v="99892"/>
    <n v="152848"/>
    <n v="184139"/>
    <n v="3280472.5625871643"/>
    <n v="29669575.027087882"/>
    <n v="13935652.721749797"/>
    <n v="0"/>
    <n v="837370.02759471664"/>
    <n v="10608268.99100982"/>
    <n v="0"/>
    <n v="0"/>
    <n v="58331339"/>
    <n v="0"/>
    <n v="0"/>
    <n v="2787130.5443499596"/>
    <n v="0"/>
    <n v="0"/>
    <n v="0"/>
    <n v="0"/>
    <n v="0"/>
    <n v="2787131"/>
    <n v="61118470"/>
    <n v="119372.01171875"/>
    <n v="1"/>
    <n v="0"/>
    <n v="0"/>
    <n v="1"/>
    <n v="24249724"/>
    <n v="29600657.80810478"/>
    <n v="29600658"/>
    <n v="35"/>
    <n v="1"/>
    <n v="0"/>
    <n v="0.46153846153846156"/>
    <n v="1.288888888888889"/>
    <n v="1.7504273504273504"/>
    <n v="1.7504273504273504"/>
    <n v="2"/>
    <n v="6660438"/>
    <n v="36261096"/>
    <n v="97379566"/>
  </r>
  <r>
    <x v="10"/>
    <n v="3785"/>
    <x v="34"/>
    <x v="486"/>
    <x v="486"/>
    <x v="475"/>
    <n v="1544"/>
    <n v="125867000159"/>
    <s v="25867125867000159"/>
    <s v="I.E.D. VICTOR MANUEL LONDOÑO"/>
    <n v="1"/>
    <n v="11.744613767735155"/>
    <n v="0.82254475053839649"/>
    <n v="0.10758742895287231"/>
    <n v="1.1075874289528722"/>
    <n v="534"/>
    <n v="0"/>
    <n v="0"/>
    <n v="11"/>
    <n v="20"/>
    <n v="103"/>
    <n v="138"/>
    <n v="205"/>
    <n v="0"/>
    <n v="57"/>
    <n v="0"/>
    <n v="0"/>
    <n v="0"/>
    <n v="57"/>
    <n v="0"/>
    <n v="0"/>
    <n v="0"/>
    <n v="0"/>
    <n v="0"/>
    <n v="0"/>
    <n v="0"/>
    <n v="0"/>
    <n v="57"/>
    <n v="0"/>
    <n v="0"/>
    <n v="0"/>
    <n v="92671"/>
    <n v="81839"/>
    <n v="122758"/>
    <n v="150439"/>
    <n v="114333"/>
    <n v="99892"/>
    <n v="152848"/>
    <n v="184139"/>
    <n v="2052824.6925698323"/>
    <n v="12508850.968534227"/>
    <n v="0"/>
    <n v="0"/>
    <n v="1392971.728659156"/>
    <n v="34076850.023511775"/>
    <n v="9649673.8304135501"/>
    <n v="0"/>
    <n v="59681171"/>
    <n v="0"/>
    <n v="0"/>
    <n v="0"/>
    <n v="0"/>
    <n v="0"/>
    <n v="0"/>
    <n v="1929934.7660827104"/>
    <n v="0"/>
    <n v="1929935"/>
    <n v="61611106"/>
    <n v="115376.60299625467"/>
    <n v="1"/>
    <n v="0"/>
    <n v="0"/>
    <n v="1"/>
    <n v="24249724"/>
    <n v="26858689.457976758"/>
    <n v="26858689"/>
    <n v="31"/>
    <n v="1"/>
    <n v="0"/>
    <n v="0.84615384615384615"/>
    <n v="0.88888888888888884"/>
    <n v="1.7350427350427351"/>
    <n v="1.7350427350427351"/>
    <n v="2"/>
    <n v="6660438"/>
    <n v="33519127"/>
    <n v="95130233"/>
  </r>
  <r>
    <x v="10"/>
    <n v="3785"/>
    <x v="34"/>
    <x v="487"/>
    <x v="487"/>
    <x v="476"/>
    <n v="1545"/>
    <n v="125871000163"/>
    <s v="25871125871000163"/>
    <s v="INSTITUCIÓN EDUCATIVA DEPARTAMENTAL MISAEL GOMEZ"/>
    <n v="1"/>
    <n v="10.265486725663717"/>
    <n v="0.71895273739126109"/>
    <n v="9.1914132731316267E-2"/>
    <n v="1.0919141327313162"/>
    <n v="223"/>
    <n v="0"/>
    <n v="0"/>
    <n v="6"/>
    <n v="5"/>
    <n v="63"/>
    <n v="26"/>
    <n v="0"/>
    <n v="90"/>
    <n v="0"/>
    <n v="0"/>
    <n v="0"/>
    <n v="33"/>
    <n v="123"/>
    <n v="0"/>
    <n v="0"/>
    <n v="0"/>
    <n v="0"/>
    <n v="0"/>
    <n v="0"/>
    <n v="0"/>
    <n v="90"/>
    <n v="0"/>
    <n v="0"/>
    <n v="0"/>
    <n v="33"/>
    <n v="92671"/>
    <n v="81839"/>
    <n v="122758"/>
    <n v="150439"/>
    <n v="114333"/>
    <n v="99892"/>
    <n v="152848"/>
    <n v="184139"/>
    <n v="505943.87297171901"/>
    <n v="10365894.642197389"/>
    <n v="0"/>
    <n v="5420793.5170608936"/>
    <n v="749050.91122541751"/>
    <n v="6871629.6524481885"/>
    <n v="0"/>
    <n v="0"/>
    <n v="23913313"/>
    <n v="0"/>
    <n v="1608500.8927547673"/>
    <n v="0"/>
    <n v="1084158.7034121789"/>
    <n v="0"/>
    <n v="0"/>
    <n v="0"/>
    <n v="0"/>
    <n v="2692660"/>
    <n v="26605973"/>
    <n v="119309.29596412556"/>
    <n v="1"/>
    <n v="0"/>
    <n v="0"/>
    <n v="1"/>
    <n v="24249724"/>
    <n v="26478616.350433785"/>
    <n v="26478616"/>
    <n v="11"/>
    <n v="1"/>
    <n v="0"/>
    <n v="0.46153846153846156"/>
    <n v="0.22222222222222221"/>
    <n v="0.68376068376068377"/>
    <n v="0.68376068376068377"/>
    <n v="1"/>
    <n v="6660438"/>
    <n v="33139054"/>
    <n v="59745027"/>
  </r>
  <r>
    <x v="10"/>
    <n v="3785"/>
    <x v="34"/>
    <x v="488"/>
    <x v="488"/>
    <x v="477"/>
    <n v="7219"/>
    <n v="125873000209"/>
    <s v="25873125873000209"/>
    <s v="INSTITUCION EDUCATIVA DEPARTAMENTAL ESCUELA NORMAL SUPERIOR MARIA AUXILIADORA"/>
    <n v="1"/>
    <n v="8.7580624762868347"/>
    <n v="0.61337890348915691"/>
    <n v="7.5940990384494436E-2"/>
    <n v="1.0759409903844945"/>
    <n v="1760"/>
    <n v="0"/>
    <n v="0"/>
    <n v="36"/>
    <n v="63"/>
    <n v="211"/>
    <n v="437"/>
    <n v="44"/>
    <n v="649"/>
    <n v="22"/>
    <n v="298"/>
    <n v="0"/>
    <n v="0"/>
    <n v="1013"/>
    <n v="0"/>
    <n v="0"/>
    <n v="0"/>
    <n v="0"/>
    <n v="0"/>
    <n v="0"/>
    <n v="44"/>
    <n v="649"/>
    <n v="22"/>
    <n v="298"/>
    <n v="0"/>
    <n v="0"/>
    <n v="92671"/>
    <n v="81839"/>
    <n v="122758"/>
    <n v="150439"/>
    <n v="114333"/>
    <n v="99892"/>
    <n v="152848"/>
    <n v="184139"/>
    <n v="6281637.233755054"/>
    <n v="95626573.097315237"/>
    <n v="39359948.501090698"/>
    <n v="0"/>
    <n v="4428560.2051306944"/>
    <n v="27406863.839929421"/>
    <n v="3618019.4269623631"/>
    <n v="0"/>
    <n v="176721602"/>
    <n v="0"/>
    <n v="11429400.725627551"/>
    <n v="7871989.7002181401"/>
    <n v="0"/>
    <n v="0"/>
    <n v="945805.49722109386"/>
    <n v="723603.88539247261"/>
    <n v="0"/>
    <n v="20970800"/>
    <n v="197692402"/>
    <n v="112325.22840909091"/>
    <n v="1"/>
    <n v="0"/>
    <n v="0"/>
    <n v="1"/>
    <n v="24249724"/>
    <n v="26091272.057110645"/>
    <n v="26091272"/>
    <n v="99"/>
    <n v="1"/>
    <n v="0"/>
    <n v="2.7692307692307692"/>
    <n v="2.8"/>
    <n v="5.569230769230769"/>
    <n v="4"/>
    <n v="4"/>
    <n v="6660438"/>
    <n v="32751710"/>
    <n v="230444112"/>
  </r>
  <r>
    <x v="10"/>
    <n v="3785"/>
    <x v="34"/>
    <x v="488"/>
    <x v="488"/>
    <x v="477"/>
    <n v="113331"/>
    <n v="125873000403"/>
    <s v="25873125873000403"/>
    <s v="INSTITUCIÓN EDUCATIVA DEPARTAMENTAL TECNICA LUIS ANTONIO ESCOBAR"/>
    <n v="1"/>
    <n v="8.7580624762868347"/>
    <n v="0.61337890348915691"/>
    <n v="7.5940990384494436E-2"/>
    <n v="1.0759409903844945"/>
    <n v="1032"/>
    <n v="0"/>
    <n v="0"/>
    <n v="42"/>
    <n v="32"/>
    <n v="259"/>
    <n v="184"/>
    <n v="52"/>
    <n v="306"/>
    <n v="0"/>
    <n v="0"/>
    <n v="0"/>
    <n v="157"/>
    <n v="463"/>
    <n v="0"/>
    <n v="0"/>
    <n v="0"/>
    <n v="0"/>
    <n v="0"/>
    <n v="0"/>
    <n v="0"/>
    <n v="306"/>
    <n v="0"/>
    <n v="0"/>
    <n v="0"/>
    <n v="157"/>
    <n v="92671"/>
    <n v="81839"/>
    <n v="122758"/>
    <n v="150439"/>
    <n v="114333"/>
    <n v="99892"/>
    <n v="152848"/>
    <n v="184139"/>
    <n v="3190672.8806374879"/>
    <n v="43146428.008917555"/>
    <n v="0"/>
    <n v="25412567.404435117"/>
    <n v="5166653.5726524778"/>
    <n v="33425626.094972745"/>
    <n v="0"/>
    <n v="0"/>
    <n v="110341948"/>
    <n v="0"/>
    <n v="5388900.8043790907"/>
    <n v="0"/>
    <n v="5082513.4808870237"/>
    <n v="0"/>
    <n v="0"/>
    <n v="0"/>
    <n v="0"/>
    <n v="10471414"/>
    <n v="120813362"/>
    <n v="117067.21124031008"/>
    <n v="1"/>
    <n v="0"/>
    <n v="0"/>
    <n v="1"/>
    <n v="24249724"/>
    <n v="26091272.057110645"/>
    <n v="26091272"/>
    <n v="74"/>
    <n v="1"/>
    <n v="0"/>
    <n v="3.2307692307692308"/>
    <n v="1.4222222222222223"/>
    <n v="4.6529914529914533"/>
    <n v="4"/>
    <n v="4"/>
    <n v="6660438"/>
    <n v="32751710"/>
    <n v="153565072"/>
  </r>
  <r>
    <x v="10"/>
    <n v="3785"/>
    <x v="34"/>
    <x v="489"/>
    <x v="489"/>
    <x v="478"/>
    <n v="7440"/>
    <n v="125875000265"/>
    <s v="25875125875000265"/>
    <s v="INSTITUCION EDUCATIVA DEPARTAMENTAL INSTITUTO NACIONAL DE PROMOCION SOCIAL"/>
    <n v="1"/>
    <n v="8.414819431999689"/>
    <n v="0.58933956342904903"/>
    <n v="7.2303878928829959E-2"/>
    <n v="1.0723038789288299"/>
    <n v="1673"/>
    <n v="0"/>
    <n v="0"/>
    <n v="22"/>
    <n v="109"/>
    <n v="165"/>
    <n v="584"/>
    <n v="0"/>
    <n v="557"/>
    <n v="0"/>
    <n v="0"/>
    <n v="0"/>
    <n v="236"/>
    <n v="236"/>
    <n v="0"/>
    <n v="0"/>
    <n v="0"/>
    <n v="0"/>
    <n v="0"/>
    <n v="0"/>
    <n v="0"/>
    <n v="0"/>
    <n v="0"/>
    <n v="0"/>
    <n v="0"/>
    <n v="236"/>
    <n v="92671"/>
    <n v="81839"/>
    <n v="122758"/>
    <n v="150439"/>
    <n v="114333"/>
    <n v="99892"/>
    <n v="152848"/>
    <n v="184139"/>
    <n v="10831490.531299282"/>
    <n v="100129912.22547609"/>
    <n v="0"/>
    <n v="38070652.285153121"/>
    <n v="2697193.8265705383"/>
    <n v="17673905.547203183"/>
    <n v="0"/>
    <n v="0"/>
    <n v="169403154"/>
    <n v="0"/>
    <n v="0"/>
    <n v="0"/>
    <n v="7614130.4570306251"/>
    <n v="0"/>
    <n v="0"/>
    <n v="0"/>
    <n v="0"/>
    <n v="7614130"/>
    <n v="177017284"/>
    <n v="105808.2988643156"/>
    <n v="1"/>
    <n v="0"/>
    <n v="0"/>
    <n v="1"/>
    <n v="24249724"/>
    <n v="26003073.108153541"/>
    <n v="26003073"/>
    <n v="131"/>
    <n v="1"/>
    <n v="0"/>
    <n v="1.6923076923076923"/>
    <n v="4.8444444444444441"/>
    <n v="6.5367521367521366"/>
    <n v="4"/>
    <n v="4"/>
    <n v="6660438"/>
    <n v="32663511"/>
    <n v="209680795"/>
  </r>
  <r>
    <x v="10"/>
    <n v="3785"/>
    <x v="34"/>
    <x v="489"/>
    <x v="489"/>
    <x v="478"/>
    <n v="7441"/>
    <n v="125875000281"/>
    <s v="25875125875000281"/>
    <s v="INSTITUCION EDUCATIVA DEPARTAMENTAL ALONSO DE OLALLA"/>
    <n v="1"/>
    <n v="8.414819431999689"/>
    <n v="0.58933956342904903"/>
    <n v="7.2303878928829959E-2"/>
    <n v="1.0723038789288299"/>
    <n v="1084"/>
    <n v="0"/>
    <n v="0"/>
    <n v="6"/>
    <n v="29"/>
    <n v="70"/>
    <n v="338"/>
    <n v="9"/>
    <n v="482"/>
    <n v="0"/>
    <n v="0"/>
    <n v="0"/>
    <n v="150"/>
    <n v="150"/>
    <n v="0"/>
    <n v="0"/>
    <n v="0"/>
    <n v="0"/>
    <n v="0"/>
    <n v="0"/>
    <n v="0"/>
    <n v="0"/>
    <n v="0"/>
    <n v="0"/>
    <n v="0"/>
    <n v="150"/>
    <n v="92671"/>
    <n v="81839"/>
    <n v="122758"/>
    <n v="150439"/>
    <n v="114333"/>
    <n v="99892"/>
    <n v="152848"/>
    <n v="184139"/>
    <n v="2881772.7101621944"/>
    <n v="71960147.261078343"/>
    <n v="0"/>
    <n v="24197448.486326136"/>
    <n v="735598.31633741944"/>
    <n v="8462051.7468427364"/>
    <n v="0"/>
    <n v="0"/>
    <n v="108237019"/>
    <n v="0"/>
    <n v="0"/>
    <n v="0"/>
    <n v="4839489.6972652273"/>
    <n v="0"/>
    <n v="0"/>
    <n v="0"/>
    <n v="0"/>
    <n v="4839490"/>
    <n v="113076509"/>
    <n v="104314.12269372694"/>
    <n v="1"/>
    <n v="0"/>
    <n v="0"/>
    <n v="1"/>
    <n v="24249724"/>
    <n v="26003073.108153541"/>
    <n v="26003073"/>
    <n v="35"/>
    <n v="1"/>
    <n v="0"/>
    <n v="0.46153846153846156"/>
    <n v="1.288888888888889"/>
    <n v="1.7504273504273504"/>
    <n v="1.7504273504273504"/>
    <n v="2"/>
    <n v="6660438"/>
    <n v="32663511"/>
    <n v="145740020"/>
  </r>
  <r>
    <x v="10"/>
    <n v="3785"/>
    <x v="34"/>
    <x v="490"/>
    <x v="490"/>
    <x v="479"/>
    <n v="7509"/>
    <n v="125878000029"/>
    <s v="25878125878000029"/>
    <s v="INSTITUCIÓN EDUCATIVA DEPARTAMENTAL FRANCISCO JOSE DE CALDAS"/>
    <n v="1"/>
    <n v="14.587653533258893"/>
    <n v="1.0216596368131479"/>
    <n v="0.13771317417102011"/>
    <n v="1.13771317417102"/>
    <n v="1192"/>
    <n v="0"/>
    <n v="0"/>
    <n v="11"/>
    <n v="74"/>
    <n v="95"/>
    <n v="498"/>
    <n v="0"/>
    <n v="364"/>
    <n v="0"/>
    <n v="1"/>
    <n v="0"/>
    <n v="149"/>
    <n v="150"/>
    <n v="0"/>
    <n v="0"/>
    <n v="0"/>
    <n v="0"/>
    <n v="0"/>
    <n v="0"/>
    <n v="0"/>
    <n v="0"/>
    <n v="0"/>
    <n v="1"/>
    <n v="0"/>
    <n v="149"/>
    <n v="92671"/>
    <n v="81839"/>
    <n v="122758"/>
    <n v="150439"/>
    <n v="114333"/>
    <n v="99892"/>
    <n v="152848"/>
    <n v="184139"/>
    <n v="7802043.2997065922"/>
    <n v="80260223.893366575"/>
    <n v="139663.39383488608"/>
    <n v="25502308.399157997"/>
    <n v="1430859.7637674476"/>
    <n v="10796602.217457695"/>
    <n v="0"/>
    <n v="0"/>
    <n v="125931701"/>
    <n v="0"/>
    <n v="0"/>
    <n v="27932.678766977217"/>
    <n v="5100461.6798315998"/>
    <n v="0"/>
    <n v="0"/>
    <n v="0"/>
    <n v="0"/>
    <n v="5128394"/>
    <n v="131060095"/>
    <n v="109949.74412751678"/>
    <n v="1"/>
    <n v="0"/>
    <n v="1"/>
    <n v="1"/>
    <n v="24249724"/>
    <n v="27589230.464811165"/>
    <n v="27589230"/>
    <n v="85"/>
    <n v="1"/>
    <n v="0"/>
    <n v="0.84615384615384615"/>
    <n v="3.2888888888888888"/>
    <n v="4.1350427350427346"/>
    <n v="4"/>
    <n v="4"/>
    <n v="6660438"/>
    <n v="34249668"/>
    <n v="165309763"/>
  </r>
  <r>
    <x v="10"/>
    <n v="3785"/>
    <x v="34"/>
    <x v="491"/>
    <x v="491"/>
    <x v="480"/>
    <n v="7512"/>
    <n v="125885001596"/>
    <s v="25885125885001596"/>
    <s v="INSTITUCION EDUCATIVA DEPARTAMENTAL EDUARDO SANTOS"/>
    <n v="1"/>
    <n v="40.6172499311105"/>
    <n v="2.844666191060595"/>
    <n v="0.41353097971917402"/>
    <n v="1.413530979719174"/>
    <n v="473"/>
    <n v="0"/>
    <n v="0"/>
    <n v="9"/>
    <n v="26"/>
    <n v="69"/>
    <n v="153"/>
    <n v="7"/>
    <n v="136"/>
    <n v="0"/>
    <n v="73"/>
    <n v="0"/>
    <n v="0"/>
    <n v="252"/>
    <n v="0"/>
    <n v="0"/>
    <n v="0"/>
    <n v="26"/>
    <n v="0"/>
    <n v="153"/>
    <n v="0"/>
    <n v="0"/>
    <n v="0"/>
    <n v="73"/>
    <n v="0"/>
    <n v="0"/>
    <n v="92671"/>
    <n v="81839"/>
    <n v="122758"/>
    <n v="150439"/>
    <n v="114333"/>
    <n v="99892"/>
    <n v="152848"/>
    <n v="184139"/>
    <n v="3405826.5649604448"/>
    <n v="33432086.97442963"/>
    <n v="12667123.228610745"/>
    <n v="0"/>
    <n v="1454519.1375380908"/>
    <n v="10731233.183584187"/>
    <n v="0"/>
    <n v="0"/>
    <n v="61690789"/>
    <n v="681165.31299208896"/>
    <n v="3539868.0325866668"/>
    <n v="2533424.6457221489"/>
    <n v="0"/>
    <n v="0"/>
    <n v="0"/>
    <n v="0"/>
    <n v="0"/>
    <n v="6754458"/>
    <n v="68445247"/>
    <n v="144704.53911205073"/>
    <n v="1"/>
    <n v="0"/>
    <n v="0"/>
    <n v="1"/>
    <n v="24249724"/>
    <n v="34277736.123639569"/>
    <n v="34277736"/>
    <n v="35"/>
    <n v="1"/>
    <n v="0"/>
    <n v="0.69230769230769229"/>
    <n v="1.1555555555555554"/>
    <n v="1.8478632478632477"/>
    <n v="1.8478632478632477"/>
    <n v="2"/>
    <n v="6660438"/>
    <n v="40938174"/>
    <n v="109383421"/>
  </r>
  <r>
    <x v="10"/>
    <n v="3785"/>
    <x v="34"/>
    <x v="492"/>
    <x v="492"/>
    <x v="481"/>
    <n v="7689"/>
    <n v="125898000203"/>
    <s v="25898125898000203"/>
    <s v="INSTITUCION EDUCATIVA DEPARTAMENTAL ZIPACON"/>
    <n v="1"/>
    <n v="7.7178817383044409"/>
    <n v="0.54052889559966233"/>
    <n v="6.4918907516262059E-2"/>
    <n v="1.0649189075162622"/>
    <n v="548"/>
    <n v="11"/>
    <n v="20"/>
    <n v="14"/>
    <n v="23"/>
    <n v="80"/>
    <n v="148"/>
    <n v="0"/>
    <n v="186"/>
    <n v="0"/>
    <n v="66"/>
    <n v="0"/>
    <n v="0"/>
    <n v="66"/>
    <n v="0"/>
    <n v="0"/>
    <n v="0"/>
    <n v="0"/>
    <n v="0"/>
    <n v="0"/>
    <n v="0"/>
    <n v="0"/>
    <n v="0"/>
    <n v="66"/>
    <n v="0"/>
    <n v="0"/>
    <n v="92671"/>
    <n v="81839"/>
    <n v="122758"/>
    <n v="150439"/>
    <n v="114333"/>
    <n v="99892"/>
    <n v="152848"/>
    <n v="184139"/>
    <n v="4243545.3033729"/>
    <n v="29108734.089722607"/>
    <n v="8628002.8064261656"/>
    <n v="0"/>
    <n v="3043884.3363264198"/>
    <n v="8510150.3607691564"/>
    <n v="0"/>
    <n v="0"/>
    <n v="53534317"/>
    <n v="0"/>
    <n v="0"/>
    <n v="1725600.5612852334"/>
    <n v="0"/>
    <n v="0"/>
    <n v="0"/>
    <n v="0"/>
    <n v="0"/>
    <n v="1725601"/>
    <n v="55259918"/>
    <n v="100839.26642335767"/>
    <n v="1"/>
    <n v="0"/>
    <n v="0"/>
    <n v="1"/>
    <n v="24249724"/>
    <n v="25823989.589650884"/>
    <n v="25823990"/>
    <n v="68"/>
    <n v="1"/>
    <n v="0"/>
    <n v="1.9230769230769231"/>
    <n v="1.9111111111111112"/>
    <n v="3.8341880341880343"/>
    <n v="3.8341880341880343"/>
    <n v="4"/>
    <n v="6660438"/>
    <n v="32484428"/>
    <n v="87744346"/>
  </r>
  <r>
    <x v="10"/>
    <n v="10930"/>
    <x v="42"/>
    <x v="493"/>
    <x v="493"/>
    <x v="482"/>
    <n v="17272"/>
    <n v="125899000134"/>
    <s v="25899125899000134"/>
    <s v="I.E.M. GUILLERMO QUEVEDO ZORNOZA"/>
    <n v="1"/>
    <n v="3.116276905899138"/>
    <n v="0.21825129892421127"/>
    <n v="1.6158852712701333E-2"/>
    <n v="1.0161588527127012"/>
    <n v="1475"/>
    <n v="0"/>
    <n v="0"/>
    <n v="0"/>
    <n v="75"/>
    <n v="0"/>
    <n v="694"/>
    <n v="0"/>
    <n v="536"/>
    <n v="0"/>
    <n v="0"/>
    <n v="0"/>
    <n v="17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62634.2779804049"/>
    <n v="102288551.94700035"/>
    <n v="0"/>
    <n v="25987886.679351829"/>
    <n v="0"/>
    <n v="0"/>
    <n v="0"/>
    <n v="0"/>
    <n v="135339073"/>
    <n v="0"/>
    <n v="0"/>
    <n v="0"/>
    <n v="0"/>
    <n v="0"/>
    <n v="0"/>
    <n v="0"/>
    <n v="0"/>
    <n v="0"/>
    <n v="135339073"/>
    <n v="91755.303728813553"/>
    <n v="0"/>
    <n v="0"/>
    <n v="0"/>
    <n v="0"/>
    <n v="19701352"/>
    <n v="20019703.245209083"/>
    <n v="20019703"/>
    <n v="75"/>
    <n v="1"/>
    <n v="0"/>
    <n v="0"/>
    <n v="3.3333333333333335"/>
    <n v="3.3333333333333335"/>
    <n v="3.3333333333333335"/>
    <n v="4"/>
    <n v="6660438"/>
    <n v="26680141"/>
    <n v="162019214"/>
  </r>
  <r>
    <x v="10"/>
    <n v="10930"/>
    <x v="42"/>
    <x v="493"/>
    <x v="493"/>
    <x v="482"/>
    <n v="17273"/>
    <n v="125899000461"/>
    <s v="25899125899000461"/>
    <s v="I.E.M. CUNDINAMARCA"/>
    <n v="1"/>
    <n v="3.116276905899138"/>
    <n v="0.21825129892421127"/>
    <n v="1.6158852712701333E-2"/>
    <n v="1.0161588527127012"/>
    <n v="1721"/>
    <n v="0"/>
    <n v="0"/>
    <n v="0"/>
    <n v="132"/>
    <n v="0"/>
    <n v="818"/>
    <n v="0"/>
    <n v="549"/>
    <n v="0"/>
    <n v="4"/>
    <n v="0"/>
    <n v="21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430236.329245513"/>
    <n v="113681667.08256055"/>
    <n v="498966.51376522309"/>
    <n v="33325642.918227643"/>
    <n v="0"/>
    <n v="0"/>
    <n v="0"/>
    <n v="0"/>
    <n v="159936513"/>
    <n v="0"/>
    <n v="0"/>
    <n v="0"/>
    <n v="0"/>
    <n v="0"/>
    <n v="0"/>
    <n v="0"/>
    <n v="0"/>
    <n v="0"/>
    <n v="159936513"/>
    <n v="92932.314352120855"/>
    <n v="0"/>
    <n v="0"/>
    <n v="0"/>
    <n v="0"/>
    <n v="19701352"/>
    <n v="20019703.245209083"/>
    <n v="20019703"/>
    <n v="132"/>
    <n v="1"/>
    <n v="0"/>
    <n v="0"/>
    <n v="5.8666666666666663"/>
    <n v="5.8666666666666663"/>
    <n v="4"/>
    <n v="4"/>
    <n v="6660438"/>
    <n v="26680141"/>
    <n v="186616654"/>
  </r>
  <r>
    <x v="10"/>
    <n v="10930"/>
    <x v="42"/>
    <x v="493"/>
    <x v="493"/>
    <x v="482"/>
    <n v="17274"/>
    <n v="125899000592"/>
    <s v="25899125899000592"/>
    <s v="I.E.M. SAN JUAN BAUTISTA DE LA SALLE"/>
    <n v="1"/>
    <n v="3.116276905899138"/>
    <n v="0.21825129892421127"/>
    <n v="1.6158852712701333E-2"/>
    <n v="1.0161588527127012"/>
    <n v="1988"/>
    <n v="0"/>
    <n v="0"/>
    <n v="0"/>
    <n v="132"/>
    <n v="0"/>
    <n v="852"/>
    <n v="0"/>
    <n v="705"/>
    <n v="0"/>
    <n v="5"/>
    <n v="0"/>
    <n v="294"/>
    <n v="1988"/>
    <n v="0"/>
    <n v="0"/>
    <n v="0"/>
    <n v="132"/>
    <n v="0"/>
    <n v="852"/>
    <n v="0"/>
    <n v="705"/>
    <n v="0"/>
    <n v="5"/>
    <n v="0"/>
    <n v="294"/>
    <n v="92671"/>
    <n v="81839"/>
    <n v="122758"/>
    <n v="150439"/>
    <n v="114333"/>
    <n v="99892"/>
    <n v="152848"/>
    <n v="184139"/>
    <n v="12430236.329245513"/>
    <n v="129482337.70851995"/>
    <n v="623708.14220652892"/>
    <n v="44943756.963114344"/>
    <n v="0"/>
    <n v="0"/>
    <n v="0"/>
    <n v="0"/>
    <n v="187480039"/>
    <n v="2486047.2658491028"/>
    <n v="25896467.541703992"/>
    <n v="124741.62844130577"/>
    <n v="8988751.3926228695"/>
    <n v="0"/>
    <n v="0"/>
    <n v="0"/>
    <n v="0"/>
    <n v="37496008"/>
    <n v="224976047"/>
    <n v="113167.02565392354"/>
    <n v="0"/>
    <n v="0"/>
    <n v="0"/>
    <n v="0"/>
    <n v="19701352"/>
    <n v="20019703.245209083"/>
    <n v="20019703"/>
    <n v="132"/>
    <n v="1"/>
    <n v="0"/>
    <n v="0"/>
    <n v="5.8666666666666663"/>
    <n v="5.8666666666666663"/>
    <n v="4"/>
    <n v="4"/>
    <n v="6660438"/>
    <n v="26680141"/>
    <n v="251656188"/>
  </r>
  <r>
    <x v="10"/>
    <n v="10930"/>
    <x v="42"/>
    <x v="493"/>
    <x v="493"/>
    <x v="482"/>
    <n v="17275"/>
    <n v="125899000631"/>
    <s v="25899125899000631"/>
    <s v="I.E.M. INSTITUTO TECNICO INDUSTRIAL"/>
    <n v="1"/>
    <n v="3.116276905899138"/>
    <n v="0.21825129892421127"/>
    <n v="1.6158852712701333E-2"/>
    <n v="1.0161588527127012"/>
    <n v="2065"/>
    <n v="0"/>
    <n v="0"/>
    <n v="34"/>
    <n v="49"/>
    <n v="275"/>
    <n v="597"/>
    <n v="0"/>
    <n v="801"/>
    <n v="0"/>
    <n v="7"/>
    <n v="0"/>
    <n v="302"/>
    <n v="2065"/>
    <n v="0"/>
    <n v="0"/>
    <n v="34"/>
    <n v="49"/>
    <n v="275"/>
    <n v="597"/>
    <n v="0"/>
    <n v="801"/>
    <n v="0"/>
    <n v="7"/>
    <n v="0"/>
    <n v="302"/>
    <n v="92671"/>
    <n v="81839"/>
    <n v="122758"/>
    <n v="150439"/>
    <n v="114333"/>
    <n v="99892"/>
    <n v="152848"/>
    <n v="184139"/>
    <n v="4614254.3949471982"/>
    <n v="116259671.23732235"/>
    <n v="873191.39908914047"/>
    <n v="46166716.336260311"/>
    <n v="3950136.6636448433"/>
    <n v="27914188.531673718"/>
    <n v="0"/>
    <n v="0"/>
    <n v="199778159"/>
    <n v="922850.87898943969"/>
    <n v="23251934.247464471"/>
    <n v="174638.27981782809"/>
    <n v="9233343.2672520615"/>
    <n v="790027.3327289687"/>
    <n v="5582837.7063347436"/>
    <n v="0"/>
    <n v="0"/>
    <n v="39955632"/>
    <n v="239733791"/>
    <n v="116093.84552058112"/>
    <n v="1"/>
    <n v="0"/>
    <n v="0"/>
    <n v="1"/>
    <n v="24249724"/>
    <n v="24641571.718439657"/>
    <n v="24641572"/>
    <n v="83"/>
    <n v="1"/>
    <n v="0"/>
    <n v="2.6153846153846154"/>
    <n v="2.1777777777777776"/>
    <n v="4.793162393162393"/>
    <n v="4"/>
    <n v="4"/>
    <n v="6660438"/>
    <n v="31302010"/>
    <n v="271035801"/>
  </r>
  <r>
    <x v="10"/>
    <n v="10930"/>
    <x v="42"/>
    <x v="493"/>
    <x v="493"/>
    <x v="482"/>
    <n v="115537"/>
    <n v="125899000657"/>
    <s v="25899125899000657"/>
    <s v="I.E.M. LICEO INTEGRADO"/>
    <n v="1"/>
    <n v="3.116276905899138"/>
    <n v="0.21825129892421127"/>
    <n v="1.6158852712701333E-2"/>
    <n v="1.0161588527127012"/>
    <n v="2123"/>
    <n v="0"/>
    <n v="21"/>
    <n v="0"/>
    <n v="99"/>
    <n v="0"/>
    <n v="719"/>
    <n v="0"/>
    <n v="964"/>
    <n v="0"/>
    <n v="32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300214.844768649"/>
    <n v="139960677.17626145"/>
    <n v="39917321.101217851"/>
    <n v="0"/>
    <n v="0"/>
    <n v="0"/>
    <n v="0"/>
    <n v="0"/>
    <n v="191178213"/>
    <n v="0"/>
    <n v="0"/>
    <n v="0"/>
    <n v="0"/>
    <n v="0"/>
    <n v="0"/>
    <n v="0"/>
    <n v="0"/>
    <n v="0"/>
    <n v="191178213"/>
    <n v="90050.971738106455"/>
    <n v="0"/>
    <n v="0"/>
    <n v="0"/>
    <n v="0"/>
    <n v="19701352"/>
    <n v="20019703.245209083"/>
    <n v="20019703"/>
    <n v="120"/>
    <n v="1"/>
    <n v="0"/>
    <n v="0"/>
    <n v="5.333333333333333"/>
    <n v="5.333333333333333"/>
    <n v="4"/>
    <n v="4"/>
    <n v="6660438"/>
    <n v="26680141"/>
    <n v="217858354"/>
  </r>
  <r>
    <x v="10"/>
    <n v="10930"/>
    <x v="42"/>
    <x v="493"/>
    <x v="493"/>
    <x v="482"/>
    <n v="17277"/>
    <n v="125899000762"/>
    <s v="25899125899000762"/>
    <s v="I.E.M. SANTIAGO PEREZ"/>
    <n v="1"/>
    <n v="3.116276905899138"/>
    <n v="0.21825129892421127"/>
    <n v="1.6158852712701333E-2"/>
    <n v="1.0161588527127012"/>
    <n v="2328"/>
    <n v="0"/>
    <n v="0"/>
    <n v="0"/>
    <n v="100"/>
    <n v="0"/>
    <n v="917"/>
    <n v="0"/>
    <n v="899"/>
    <n v="0"/>
    <n v="41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16845.7039738744"/>
    <n v="151021146.61443305"/>
    <n v="51393550.91781798"/>
    <n v="0"/>
    <n v="0"/>
    <n v="0"/>
    <n v="0"/>
    <n v="0"/>
    <n v="211831543"/>
    <n v="0"/>
    <n v="0"/>
    <n v="0"/>
    <n v="0"/>
    <n v="0"/>
    <n v="0"/>
    <n v="0"/>
    <n v="0"/>
    <n v="0"/>
    <n v="211831543"/>
    <n v="90992.930841924404"/>
    <n v="0"/>
    <n v="0"/>
    <n v="0"/>
    <n v="0"/>
    <n v="19701352"/>
    <n v="20019703.245209083"/>
    <n v="20019703"/>
    <n v="100"/>
    <n v="1"/>
    <n v="0"/>
    <n v="0"/>
    <n v="4.4444444444444446"/>
    <n v="4.4444444444444446"/>
    <n v="4"/>
    <n v="4"/>
    <n v="6660438"/>
    <n v="26680141"/>
    <n v="238511684"/>
  </r>
  <r>
    <x v="10"/>
    <n v="10930"/>
    <x v="42"/>
    <x v="493"/>
    <x v="493"/>
    <x v="482"/>
    <n v="17278"/>
    <n v="125899001394"/>
    <s v="25899125899001394"/>
    <s v="I.E.M. INSTITUTO TÉCNICO LUIS ORJUELA"/>
    <n v="1"/>
    <n v="3.116276905899138"/>
    <n v="0.21825129892421127"/>
    <n v="1.6158852712701333E-2"/>
    <n v="1.0161588527127012"/>
    <n v="962"/>
    <n v="0"/>
    <n v="19"/>
    <n v="0"/>
    <n v="58"/>
    <n v="0"/>
    <n v="493"/>
    <n v="0"/>
    <n v="291"/>
    <n v="0"/>
    <n v="0"/>
    <n v="0"/>
    <n v="10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250971.1920598829"/>
    <n v="65198556.68816933"/>
    <n v="0"/>
    <n v="15439862.085967852"/>
    <n v="0"/>
    <n v="0"/>
    <n v="0"/>
    <n v="0"/>
    <n v="87889390"/>
    <n v="0"/>
    <n v="0"/>
    <n v="0"/>
    <n v="0"/>
    <n v="0"/>
    <n v="0"/>
    <n v="0"/>
    <n v="0"/>
    <n v="0"/>
    <n v="87889390"/>
    <n v="91361.112266112264"/>
    <n v="0"/>
    <n v="0"/>
    <n v="0"/>
    <n v="0"/>
    <n v="19701352"/>
    <n v="20019703.245209083"/>
    <n v="20019703"/>
    <n v="77"/>
    <n v="1"/>
    <n v="0"/>
    <n v="0"/>
    <n v="3.4222222222222221"/>
    <n v="3.4222222222222221"/>
    <n v="3.4222222222222221"/>
    <n v="4"/>
    <n v="6660438"/>
    <n v="26680141"/>
    <n v="114569531"/>
  </r>
  <r>
    <x v="11"/>
    <n v="4382"/>
    <x v="43"/>
    <x v="494"/>
    <x v="494"/>
    <x v="483"/>
    <n v="6334"/>
    <n v="127001000225"/>
    <s v="27001127001000225"/>
    <s v="IE FEMENINA DE ENSEÑANZA MEDIA"/>
    <n v="1"/>
    <n v="72.809902829738618"/>
    <n v="5.0993080355133191"/>
    <n v="0.7546544739738098"/>
    <n v="1.7546544739738099"/>
    <n v="2340"/>
    <n v="0"/>
    <n v="0"/>
    <n v="0"/>
    <n v="150"/>
    <n v="0"/>
    <n v="946"/>
    <n v="0"/>
    <n v="886"/>
    <n v="0"/>
    <n v="358"/>
    <n v="0"/>
    <n v="0"/>
    <n v="2340"/>
    <n v="0"/>
    <n v="0"/>
    <n v="0"/>
    <n v="150"/>
    <n v="0"/>
    <n v="946"/>
    <n v="0"/>
    <n v="886"/>
    <n v="0"/>
    <n v="358"/>
    <n v="0"/>
    <n v="0"/>
    <n v="92671"/>
    <n v="81839"/>
    <n v="122758"/>
    <n v="150439"/>
    <n v="114333"/>
    <n v="99892"/>
    <n v="152848"/>
    <n v="184139"/>
    <n v="24390837.713644043"/>
    <n v="263073674.85183409"/>
    <n v="77112438.861955553"/>
    <n v="0"/>
    <n v="0"/>
    <n v="0"/>
    <n v="0"/>
    <n v="0"/>
    <n v="364576951"/>
    <n v="4878167.5427288078"/>
    <n v="52614734.970366821"/>
    <n v="15422487.772391111"/>
    <n v="0"/>
    <n v="0"/>
    <n v="0"/>
    <n v="0"/>
    <n v="0"/>
    <n v="72915390"/>
    <n v="437492341"/>
    <n v="186962.5388888889"/>
    <n v="0"/>
    <n v="0"/>
    <n v="1"/>
    <n v="1"/>
    <n v="24249724"/>
    <n v="42549886.709230073"/>
    <n v="42549887"/>
    <n v="150"/>
    <n v="1"/>
    <n v="0"/>
    <n v="0"/>
    <n v="6.666666666666667"/>
    <n v="6.666666666666667"/>
    <n v="4"/>
    <n v="4"/>
    <n v="6660438"/>
    <n v="49210325"/>
    <n v="486702666"/>
  </r>
  <r>
    <x v="11"/>
    <n v="4382"/>
    <x v="43"/>
    <x v="494"/>
    <x v="494"/>
    <x v="483"/>
    <n v="6336"/>
    <n v="127001000233"/>
    <s v="27001127001000233"/>
    <s v="IE TECNICA INTEGRADO CARRASQUILLA INDUSTRIAL"/>
    <n v="1"/>
    <n v="72.809902829738618"/>
    <n v="5.0993080355133191"/>
    <n v="0.7546544739738098"/>
    <n v="1.7546544739738099"/>
    <n v="3331"/>
    <n v="0"/>
    <n v="0"/>
    <n v="0"/>
    <n v="213"/>
    <n v="0"/>
    <n v="1473"/>
    <n v="0"/>
    <n v="1181"/>
    <n v="0"/>
    <n v="229"/>
    <n v="0"/>
    <n v="235"/>
    <n v="3331"/>
    <n v="0"/>
    <n v="0"/>
    <n v="0"/>
    <n v="213"/>
    <n v="0"/>
    <n v="1473"/>
    <n v="0"/>
    <n v="1181"/>
    <n v="0"/>
    <n v="229"/>
    <n v="0"/>
    <n v="235"/>
    <n v="92671"/>
    <n v="81839"/>
    <n v="122758"/>
    <n v="150439"/>
    <n v="114333"/>
    <n v="99892"/>
    <n v="152848"/>
    <n v="184139"/>
    <n v="34634989.553374536"/>
    <n v="381112190.53317016"/>
    <n v="49326113.12678162"/>
    <n v="62032589.136384308"/>
    <n v="0"/>
    <n v="0"/>
    <n v="0"/>
    <n v="0"/>
    <n v="527105882"/>
    <n v="6926997.9106749082"/>
    <n v="76222438.106634036"/>
    <n v="9865222.6253563259"/>
    <n v="12406517.827276861"/>
    <n v="0"/>
    <n v="0"/>
    <n v="0"/>
    <n v="0"/>
    <n v="105421176"/>
    <n v="632527058"/>
    <n v="189891.04112879015"/>
    <n v="0"/>
    <n v="0"/>
    <n v="1"/>
    <n v="1"/>
    <n v="24249724"/>
    <n v="42549886.709230073"/>
    <n v="42549887"/>
    <n v="213"/>
    <n v="1"/>
    <n v="0"/>
    <n v="0"/>
    <n v="9.4666666666666668"/>
    <n v="9.4666666666666668"/>
    <n v="4"/>
    <n v="4"/>
    <n v="6660438"/>
    <n v="49210325"/>
    <n v="681737383"/>
  </r>
  <r>
    <x v="11"/>
    <n v="4382"/>
    <x v="43"/>
    <x v="494"/>
    <x v="494"/>
    <x v="483"/>
    <n v="6347"/>
    <n v="127001000411"/>
    <s v="27001127001000411"/>
    <s v="IE ARMANDO LUNA ROA"/>
    <n v="1"/>
    <n v="72.809902829738618"/>
    <n v="5.0993080355133191"/>
    <n v="0.7546544739738098"/>
    <n v="1.7546544739738099"/>
    <n v="1060"/>
    <n v="0"/>
    <n v="0"/>
    <n v="0"/>
    <n v="77"/>
    <n v="0"/>
    <n v="411"/>
    <n v="0"/>
    <n v="467"/>
    <n v="0"/>
    <n v="105"/>
    <n v="0"/>
    <n v="0"/>
    <n v="1060"/>
    <n v="0"/>
    <n v="0"/>
    <n v="0"/>
    <n v="77"/>
    <n v="0"/>
    <n v="411"/>
    <n v="0"/>
    <n v="467"/>
    <n v="0"/>
    <n v="105"/>
    <n v="0"/>
    <n v="0"/>
    <n v="92671"/>
    <n v="81839"/>
    <n v="122758"/>
    <n v="150439"/>
    <n v="114333"/>
    <n v="99892"/>
    <n v="152848"/>
    <n v="184139"/>
    <n v="12520630.026337273"/>
    <n v="126080069.06108643"/>
    <n v="22616776.761188079"/>
    <n v="0"/>
    <n v="0"/>
    <n v="0"/>
    <n v="0"/>
    <n v="0"/>
    <n v="161217476"/>
    <n v="2504126.0052674552"/>
    <n v="25216013.812217288"/>
    <n v="4523355.3522376157"/>
    <n v="0"/>
    <n v="0"/>
    <n v="0"/>
    <n v="0"/>
    <n v="0"/>
    <n v="32243495"/>
    <n v="193460971"/>
    <n v="182510.35"/>
    <n v="0"/>
    <n v="0"/>
    <n v="1"/>
    <n v="1"/>
    <n v="24249724"/>
    <n v="42549886.709230073"/>
    <n v="42549887"/>
    <n v="77"/>
    <n v="1"/>
    <n v="0"/>
    <n v="0"/>
    <n v="3.4222222222222221"/>
    <n v="3.4222222222222221"/>
    <n v="3.4222222222222221"/>
    <n v="4"/>
    <n v="6660438"/>
    <n v="49210325"/>
    <n v="242671296"/>
  </r>
  <r>
    <x v="11"/>
    <n v="4382"/>
    <x v="43"/>
    <x v="494"/>
    <x v="494"/>
    <x v="483"/>
    <n v="6338"/>
    <n v="127001000446"/>
    <s v="27001127001000446"/>
    <s v="IE NORMAL SUPERIOR DE QUIBDO"/>
    <n v="1"/>
    <n v="72.809902829738618"/>
    <n v="5.0993080355133191"/>
    <n v="0.7546544739738098"/>
    <n v="1.7546544739738099"/>
    <n v="2049"/>
    <n v="0"/>
    <n v="0"/>
    <n v="0"/>
    <n v="145"/>
    <n v="0"/>
    <n v="959"/>
    <n v="0"/>
    <n v="684"/>
    <n v="0"/>
    <n v="261"/>
    <n v="0"/>
    <n v="0"/>
    <n v="1656"/>
    <n v="0"/>
    <n v="0"/>
    <n v="0"/>
    <n v="119"/>
    <n v="0"/>
    <n v="592"/>
    <n v="0"/>
    <n v="684"/>
    <n v="0"/>
    <n v="261"/>
    <n v="0"/>
    <n v="0"/>
    <n v="92671"/>
    <n v="81839"/>
    <n v="122758"/>
    <n v="150439"/>
    <n v="114333"/>
    <n v="99892"/>
    <n v="152848"/>
    <n v="184139"/>
    <n v="23577809.789855905"/>
    <n v="235933432.19517654"/>
    <n v="56218845.092096083"/>
    <n v="0"/>
    <n v="0"/>
    <n v="0"/>
    <n v="0"/>
    <n v="0"/>
    <n v="315730087"/>
    <n v="3870012.9172315216"/>
    <n v="36646507.544862479"/>
    <n v="11243769.018419217"/>
    <n v="0"/>
    <n v="0"/>
    <n v="0"/>
    <n v="0"/>
    <n v="0"/>
    <n v="51760289"/>
    <n v="367490376"/>
    <n v="179351.08638360177"/>
    <n v="0"/>
    <n v="0"/>
    <n v="1"/>
    <n v="1"/>
    <n v="24249724"/>
    <n v="42549886.709230073"/>
    <n v="42549887"/>
    <n v="145"/>
    <n v="1"/>
    <n v="0"/>
    <n v="0"/>
    <n v="6.4444444444444446"/>
    <n v="6.4444444444444446"/>
    <n v="4"/>
    <n v="4"/>
    <n v="6660438"/>
    <n v="49210325"/>
    <n v="416700701"/>
  </r>
  <r>
    <x v="11"/>
    <n v="4382"/>
    <x v="43"/>
    <x v="494"/>
    <x v="494"/>
    <x v="483"/>
    <n v="6335"/>
    <n v="127001000853"/>
    <s v="27001127001000853"/>
    <s v="IE GIMNASIO DE QUIBDO"/>
    <n v="1"/>
    <n v="72.809902829738618"/>
    <n v="5.0993080355133191"/>
    <n v="0.7546544739738098"/>
    <n v="1.7546544739738099"/>
    <n v="1543"/>
    <n v="0"/>
    <n v="0"/>
    <n v="0"/>
    <n v="113"/>
    <n v="0"/>
    <n v="679"/>
    <n v="0"/>
    <n v="547"/>
    <n v="0"/>
    <n v="20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374431.077611845"/>
    <n v="176052579.34953526"/>
    <n v="43941166.278879702"/>
    <n v="0"/>
    <n v="0"/>
    <n v="0"/>
    <n v="0"/>
    <n v="0"/>
    <n v="238368177"/>
    <n v="0"/>
    <n v="0"/>
    <n v="0"/>
    <n v="0"/>
    <n v="0"/>
    <n v="0"/>
    <n v="0"/>
    <n v="0"/>
    <n v="0"/>
    <n v="238368177"/>
    <n v="154483.58846403111"/>
    <n v="0"/>
    <n v="0"/>
    <n v="1"/>
    <n v="1"/>
    <n v="24249724"/>
    <n v="42549886.709230073"/>
    <n v="42549887"/>
    <n v="113"/>
    <n v="1"/>
    <n v="0"/>
    <n v="0"/>
    <n v="5.0222222222222221"/>
    <n v="5.0222222222222221"/>
    <n v="4"/>
    <n v="4"/>
    <n v="6660438"/>
    <n v="49210325"/>
    <n v="287578502"/>
  </r>
  <r>
    <x v="11"/>
    <n v="4382"/>
    <x v="43"/>
    <x v="494"/>
    <x v="494"/>
    <x v="483"/>
    <n v="6341"/>
    <n v="127001001256"/>
    <s v="27001127001001256"/>
    <s v="IE SANTO DOMINGO DE GUZMAN"/>
    <n v="1"/>
    <n v="72.809902829738618"/>
    <n v="5.0993080355133191"/>
    <n v="0.7546544739738098"/>
    <n v="1.7546544739738099"/>
    <n v="720"/>
    <n v="0"/>
    <n v="5"/>
    <n v="0"/>
    <n v="68"/>
    <n v="0"/>
    <n v="403"/>
    <n v="0"/>
    <n v="192"/>
    <n v="0"/>
    <n v="52"/>
    <n v="0"/>
    <n v="0"/>
    <n v="105"/>
    <n v="0"/>
    <n v="5"/>
    <n v="0"/>
    <n v="15"/>
    <n v="0"/>
    <n v="85"/>
    <n v="0"/>
    <n v="0"/>
    <n v="0"/>
    <n v="0"/>
    <n v="0"/>
    <n v="0"/>
    <n v="92671"/>
    <n v="81839"/>
    <n v="122758"/>
    <n v="150439"/>
    <n v="114333"/>
    <n v="99892"/>
    <n v="152848"/>
    <n v="184139"/>
    <n v="11870207.687306767"/>
    <n v="85441504.65984787"/>
    <n v="11200689.443636002"/>
    <n v="0"/>
    <n v="0"/>
    <n v="0"/>
    <n v="0"/>
    <n v="0"/>
    <n v="108512402"/>
    <n v="650422.33903050772"/>
    <n v="2441185.8474242245"/>
    <n v="0"/>
    <n v="0"/>
    <n v="0"/>
    <n v="0"/>
    <n v="0"/>
    <n v="0"/>
    <n v="3091608"/>
    <n v="111604010"/>
    <n v="155005.56944444444"/>
    <n v="0"/>
    <n v="0"/>
    <n v="1"/>
    <n v="1"/>
    <n v="24249724"/>
    <n v="42549886.709230073"/>
    <n v="42549887"/>
    <n v="73"/>
    <n v="1"/>
    <n v="0"/>
    <n v="0"/>
    <n v="3.2444444444444445"/>
    <n v="3.2444444444444445"/>
    <n v="3.2444444444444445"/>
    <n v="4"/>
    <n v="6660438"/>
    <n v="49210325"/>
    <n v="160814335"/>
  </r>
  <r>
    <x v="11"/>
    <n v="4382"/>
    <x v="43"/>
    <x v="494"/>
    <x v="494"/>
    <x v="483"/>
    <n v="6345"/>
    <n v="127001001621"/>
    <s v="27001127001001621"/>
    <s v="IE MANUEL AGUSTIN SANTACOLOMA VILLA"/>
    <n v="1"/>
    <n v="72.809902829738618"/>
    <n v="5.0993080355133191"/>
    <n v="0.7546544739738098"/>
    <n v="1.7546544739738099"/>
    <n v="684"/>
    <n v="0"/>
    <n v="0"/>
    <n v="0"/>
    <n v="31"/>
    <n v="0"/>
    <n v="255"/>
    <n v="0"/>
    <n v="312"/>
    <n v="0"/>
    <n v="66"/>
    <n v="0"/>
    <n v="20"/>
    <n v="286"/>
    <n v="0"/>
    <n v="0"/>
    <n v="0"/>
    <n v="31"/>
    <n v="0"/>
    <n v="255"/>
    <n v="0"/>
    <n v="0"/>
    <n v="0"/>
    <n v="0"/>
    <n v="0"/>
    <n v="0"/>
    <n v="92671"/>
    <n v="81839"/>
    <n v="122758"/>
    <n v="150439"/>
    <n v="114333"/>
    <n v="99892"/>
    <n v="152848"/>
    <n v="184139"/>
    <n v="5040773.1274864348"/>
    <n v="81420727.96997267"/>
    <n v="14216259.678461079"/>
    <n v="5279369.28820292"/>
    <n v="0"/>
    <n v="0"/>
    <n v="0"/>
    <n v="0"/>
    <n v="105957130"/>
    <n v="1008154.6254972871"/>
    <n v="7323557.5422726739"/>
    <n v="0"/>
    <n v="0"/>
    <n v="0"/>
    <n v="0"/>
    <n v="0"/>
    <n v="0"/>
    <n v="8331712"/>
    <n v="114288842"/>
    <n v="167088.95029239767"/>
    <n v="0"/>
    <n v="0"/>
    <n v="1"/>
    <n v="1"/>
    <n v="24249724"/>
    <n v="42549886.709230073"/>
    <n v="42549887"/>
    <n v="31"/>
    <n v="1"/>
    <n v="0"/>
    <n v="0"/>
    <n v="1.3777777777777778"/>
    <n v="1.3777777777777778"/>
    <n v="1.3777777777777778"/>
    <n v="2"/>
    <n v="6660438"/>
    <n v="49210325"/>
    <n v="163499167"/>
  </r>
  <r>
    <x v="11"/>
    <n v="3789"/>
    <x v="44"/>
    <x v="495"/>
    <x v="495"/>
    <x v="484"/>
    <n v="8174"/>
    <n v="127001002937"/>
    <s v="27600127001002937"/>
    <s v="IE INDÍGENA ISAAC LANA NARAMPIA"/>
    <n v="1"/>
    <n v="58.339603712064211"/>
    <n v="4.0858674223650198"/>
    <n v="0.60132262482567012"/>
    <n v="1.60132262482567"/>
    <n v="426"/>
    <n v="0"/>
    <n v="0"/>
    <n v="35"/>
    <n v="0"/>
    <n v="154"/>
    <n v="0"/>
    <n v="205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07940.6882467661"/>
    <n v="57425395.750431813"/>
    <n v="7832286.7378993286"/>
    <n v="0"/>
    <n v="71665623"/>
    <n v="0"/>
    <n v="0"/>
    <n v="0"/>
    <n v="0"/>
    <n v="0"/>
    <n v="0"/>
    <n v="0"/>
    <n v="0"/>
    <n v="0"/>
    <n v="71665623"/>
    <n v="168229.161971831"/>
    <n v="1"/>
    <n v="0"/>
    <n v="0"/>
    <n v="1"/>
    <n v="24249724"/>
    <n v="38831631.686978042"/>
    <n v="38831632"/>
    <n v="35"/>
    <n v="1"/>
    <n v="0"/>
    <n v="2.6923076923076925"/>
    <n v="0"/>
    <n v="2.6923076923076925"/>
    <n v="2.6923076923076925"/>
    <n v="3"/>
    <n v="6660438"/>
    <n v="45492070"/>
    <n v="117157693"/>
  </r>
  <r>
    <x v="11"/>
    <n v="4382"/>
    <x v="43"/>
    <x v="494"/>
    <x v="494"/>
    <x v="483"/>
    <n v="6674"/>
    <n v="127001003127"/>
    <s v="27001127001003127"/>
    <s v="IE ANTONIO MARIA CLARET"/>
    <n v="1"/>
    <n v="72.809902829738618"/>
    <n v="5.0993080355133191"/>
    <n v="0.7546544739738098"/>
    <n v="1.7546544739738099"/>
    <n v="2283"/>
    <n v="0"/>
    <n v="0"/>
    <n v="0"/>
    <n v="186"/>
    <n v="29"/>
    <n v="1103"/>
    <n v="0"/>
    <n v="747"/>
    <n v="0"/>
    <n v="21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244638.76491861"/>
    <n v="265658459.86675388"/>
    <n v="46956736.513704777"/>
    <n v="0"/>
    <n v="0"/>
    <n v="5083002.3967115628"/>
    <n v="0"/>
    <n v="0"/>
    <n v="347942838"/>
    <n v="0"/>
    <n v="0"/>
    <n v="0"/>
    <n v="0"/>
    <n v="0"/>
    <n v="0"/>
    <n v="0"/>
    <n v="0"/>
    <n v="0"/>
    <n v="347942838"/>
    <n v="152405.97371879107"/>
    <n v="1"/>
    <n v="0"/>
    <n v="1"/>
    <n v="1"/>
    <n v="24249724"/>
    <n v="42549886.709230073"/>
    <n v="42549887"/>
    <n v="186"/>
    <n v="1"/>
    <n v="0"/>
    <n v="0"/>
    <n v="8.2666666666666675"/>
    <n v="8.2666666666666675"/>
    <n v="4"/>
    <n v="4"/>
    <n v="6660438"/>
    <n v="49210325"/>
    <n v="397153163"/>
  </r>
  <r>
    <x v="11"/>
    <n v="4382"/>
    <x v="43"/>
    <x v="494"/>
    <x v="494"/>
    <x v="483"/>
    <n v="6337"/>
    <n v="127001003534"/>
    <s v="27001127001003534"/>
    <s v="IE JOSE DEL CARMEN CUESTA RENTERIA"/>
    <n v="1"/>
    <n v="72.809902829738618"/>
    <n v="5.0993080355133191"/>
    <n v="0.7546544739738098"/>
    <n v="1.7546544739738099"/>
    <n v="1229"/>
    <n v="0"/>
    <n v="44"/>
    <n v="0"/>
    <n v="45"/>
    <n v="0"/>
    <n v="498"/>
    <n v="0"/>
    <n v="501"/>
    <n v="0"/>
    <n v="14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471897.043428797"/>
    <n v="143455568.3280471"/>
    <n v="30371100.222166851"/>
    <n v="0"/>
    <n v="0"/>
    <n v="0"/>
    <n v="0"/>
    <n v="0"/>
    <n v="188298566"/>
    <n v="0"/>
    <n v="0"/>
    <n v="0"/>
    <n v="0"/>
    <n v="0"/>
    <n v="0"/>
    <n v="0"/>
    <n v="0"/>
    <n v="0"/>
    <n v="188298566"/>
    <n v="153212.82831570384"/>
    <n v="0"/>
    <n v="0"/>
    <n v="1"/>
    <n v="1"/>
    <n v="24249724"/>
    <n v="42549886.709230073"/>
    <n v="42549887"/>
    <n v="89"/>
    <n v="1"/>
    <n v="0"/>
    <n v="0"/>
    <n v="3.9555555555555557"/>
    <n v="3.9555555555555557"/>
    <n v="3.9555555555555557"/>
    <n v="4"/>
    <n v="6660438"/>
    <n v="49210325"/>
    <n v="237508891"/>
  </r>
  <r>
    <x v="11"/>
    <n v="4382"/>
    <x v="43"/>
    <x v="494"/>
    <x v="494"/>
    <x v="483"/>
    <n v="6340"/>
    <n v="127001004107"/>
    <s v="27001127001004107"/>
    <s v="IE MIA ROGERIO VELASQUEZ MURILLO"/>
    <n v="1"/>
    <n v="72.809902829738618"/>
    <n v="5.0993080355133191"/>
    <n v="0.7546544739738098"/>
    <n v="1.7546544739738099"/>
    <n v="1727"/>
    <n v="0"/>
    <n v="0"/>
    <n v="0"/>
    <n v="121"/>
    <n v="0"/>
    <n v="781"/>
    <n v="0"/>
    <n v="652"/>
    <n v="0"/>
    <n v="173"/>
    <n v="0"/>
    <n v="0"/>
    <n v="194"/>
    <n v="0"/>
    <n v="0"/>
    <n v="0"/>
    <n v="34"/>
    <n v="0"/>
    <n v="160"/>
    <n v="0"/>
    <n v="0"/>
    <n v="0"/>
    <n v="0"/>
    <n v="0"/>
    <n v="0"/>
    <n v="92671"/>
    <n v="81839"/>
    <n v="122758"/>
    <n v="150439"/>
    <n v="114333"/>
    <n v="99892"/>
    <n v="152848"/>
    <n v="184139"/>
    <n v="19675275.755672861"/>
    <n v="205777607.02111259"/>
    <n v="37263832.187481314"/>
    <n v="0"/>
    <n v="0"/>
    <n v="0"/>
    <n v="0"/>
    <n v="0"/>
    <n v="262716715"/>
    <n v="1105717.9763518632"/>
    <n v="4595173.3598573646"/>
    <n v="0"/>
    <n v="0"/>
    <n v="0"/>
    <n v="0"/>
    <n v="0"/>
    <n v="0"/>
    <n v="5700891"/>
    <n v="268417606"/>
    <n v="155424.20729588883"/>
    <n v="0"/>
    <n v="0"/>
    <n v="1"/>
    <n v="1"/>
    <n v="24249724"/>
    <n v="42549886.709230073"/>
    <n v="42549887"/>
    <n v="121"/>
    <n v="1"/>
    <n v="0"/>
    <n v="0"/>
    <n v="5.3777777777777782"/>
    <n v="5.3777777777777782"/>
    <n v="4"/>
    <n v="4"/>
    <n v="6660438"/>
    <n v="49210325"/>
    <n v="317627931"/>
  </r>
  <r>
    <x v="11"/>
    <n v="4382"/>
    <x v="43"/>
    <x v="494"/>
    <x v="494"/>
    <x v="483"/>
    <n v="145365"/>
    <n v="127001004158"/>
    <s v="27001127001004158"/>
    <s v="IE ISAAC RODRIGUEZ MARTINEZ"/>
    <n v="1"/>
    <n v="72.809902829738618"/>
    <n v="5.0993080355133191"/>
    <n v="0.7546544739738098"/>
    <n v="1.7546544739738099"/>
    <n v="1016"/>
    <n v="0"/>
    <n v="0"/>
    <n v="0"/>
    <n v="82"/>
    <n v="0"/>
    <n v="595"/>
    <n v="0"/>
    <n v="263"/>
    <n v="0"/>
    <n v="76"/>
    <n v="0"/>
    <n v="0"/>
    <n v="538"/>
    <n v="0"/>
    <n v="0"/>
    <n v="0"/>
    <n v="63"/>
    <n v="0"/>
    <n v="475"/>
    <n v="0"/>
    <n v="0"/>
    <n v="0"/>
    <n v="0"/>
    <n v="0"/>
    <n v="0"/>
    <n v="92671"/>
    <n v="81839"/>
    <n v="122758"/>
    <n v="150439"/>
    <n v="114333"/>
    <n v="99892"/>
    <n v="152848"/>
    <n v="184139"/>
    <n v="13333657.950125409"/>
    <n v="123208085.71117558"/>
    <n v="16370238.417621849"/>
    <n v="0"/>
    <n v="0"/>
    <n v="0"/>
    <n v="0"/>
    <n v="0"/>
    <n v="152911982"/>
    <n v="2048830.3679460995"/>
    <n v="13641920.91207655"/>
    <n v="0"/>
    <n v="0"/>
    <n v="0"/>
    <n v="0"/>
    <n v="0"/>
    <n v="0"/>
    <n v="15690751"/>
    <n v="168602733"/>
    <n v="165947.5718503937"/>
    <n v="0"/>
    <n v="0"/>
    <n v="1"/>
    <n v="1"/>
    <n v="24249724"/>
    <n v="42549886.709230073"/>
    <n v="42549887"/>
    <n v="82"/>
    <n v="1"/>
    <n v="0"/>
    <n v="0"/>
    <n v="3.6444444444444444"/>
    <n v="3.6444444444444444"/>
    <n v="3.6444444444444444"/>
    <n v="4"/>
    <n v="6660438"/>
    <n v="49210325"/>
    <n v="217813058"/>
  </r>
  <r>
    <x v="11"/>
    <n v="4382"/>
    <x v="43"/>
    <x v="494"/>
    <x v="494"/>
    <x v="483"/>
    <n v="6670"/>
    <n v="127001017560"/>
    <s v="27001127001017560"/>
    <s v="CENTRO EDUCATIVO INDIGENA JOSE MELANIO TUNAY DEL 21"/>
    <n v="1"/>
    <n v="72.809902829738618"/>
    <n v="5.0993080355133191"/>
    <n v="0.7546544739738098"/>
    <n v="1.7546544739738099"/>
    <n v="596"/>
    <n v="0"/>
    <n v="0"/>
    <n v="117"/>
    <n v="0"/>
    <n v="400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471944.466823172"/>
    <n v="83957177.518097878"/>
    <n v="0"/>
    <n v="0"/>
    <n v="107429122"/>
    <n v="0"/>
    <n v="0"/>
    <n v="0"/>
    <n v="0"/>
    <n v="0"/>
    <n v="0"/>
    <n v="0"/>
    <n v="0"/>
    <n v="0"/>
    <n v="107429122"/>
    <n v="180250.20469798657"/>
    <n v="1"/>
    <n v="0"/>
    <n v="1"/>
    <n v="1"/>
    <n v="24249724"/>
    <n v="42549886.709230073"/>
    <n v="42549887"/>
    <n v="117"/>
    <n v="1"/>
    <n v="0"/>
    <n v="9"/>
    <n v="0"/>
    <n v="9"/>
    <n v="4"/>
    <n v="4"/>
    <n v="6660438"/>
    <n v="49210325"/>
    <n v="156639447"/>
  </r>
  <r>
    <x v="11"/>
    <n v="4382"/>
    <x v="43"/>
    <x v="494"/>
    <x v="494"/>
    <x v="483"/>
    <n v="6333"/>
    <n v="127001018001"/>
    <s v="27001127001018001"/>
    <s v="IE DIOCESANO PEDRO GRAU Y AROLA"/>
    <n v="1"/>
    <n v="72.809902829738618"/>
    <n v="5.0993080355133191"/>
    <n v="0.7546544739738098"/>
    <n v="1.7546544739738099"/>
    <n v="3149"/>
    <n v="0"/>
    <n v="3"/>
    <n v="3"/>
    <n v="193"/>
    <n v="7"/>
    <n v="1422"/>
    <n v="0"/>
    <n v="1253"/>
    <n v="0"/>
    <n v="268"/>
    <n v="0"/>
    <n v="0"/>
    <n v="1543"/>
    <n v="0"/>
    <n v="3"/>
    <n v="3"/>
    <n v="193"/>
    <n v="7"/>
    <n v="692"/>
    <n v="0"/>
    <n v="377"/>
    <n v="0"/>
    <n v="268"/>
    <n v="0"/>
    <n v="0"/>
    <n v="92671"/>
    <n v="81839"/>
    <n v="122758"/>
    <n v="150439"/>
    <n v="114333"/>
    <n v="99892"/>
    <n v="152848"/>
    <n v="184139"/>
    <n v="31870694.612494878"/>
    <n v="384127773.05057651"/>
    <n v="57726630.209508628"/>
    <n v="0"/>
    <n v="601844.72991854278"/>
    <n v="1226931.6129993428"/>
    <n v="0"/>
    <n v="0"/>
    <n v="475553874"/>
    <n v="6374138.9224989759"/>
    <n v="30701502.010547012"/>
    <n v="11545326.041901726"/>
    <n v="0"/>
    <n v="120368.94598370857"/>
    <n v="245386.32259986858"/>
    <n v="0"/>
    <n v="0"/>
    <n v="48986722"/>
    <n v="524540596"/>
    <n v="166573.70466814862"/>
    <n v="1"/>
    <n v="0"/>
    <n v="1"/>
    <n v="1"/>
    <n v="24249724"/>
    <n v="42549886.709230073"/>
    <n v="42549887"/>
    <n v="199"/>
    <n v="1"/>
    <n v="0"/>
    <n v="0.23076923076923078"/>
    <n v="8.7111111111111104"/>
    <n v="8.9418803418803403"/>
    <n v="4"/>
    <n v="4"/>
    <n v="6660438"/>
    <n v="49210325"/>
    <n v="573750921"/>
  </r>
  <r>
    <x v="11"/>
    <n v="3789"/>
    <x v="44"/>
    <x v="496"/>
    <x v="496"/>
    <x v="485"/>
    <n v="15017"/>
    <n v="127006000037"/>
    <s v="27006127006000037"/>
    <s v="IE DIEGO LUIS CORDOBA"/>
    <n v="1"/>
    <n v="36.444811905746178"/>
    <n v="2.5524456836362757"/>
    <n v="0.36931851163662455"/>
    <n v="1.3693185116366244"/>
    <n v="2144"/>
    <n v="0"/>
    <n v="0"/>
    <n v="45"/>
    <n v="168"/>
    <n v="213"/>
    <n v="944"/>
    <n v="7"/>
    <n v="600"/>
    <n v="0"/>
    <n v="48"/>
    <n v="0"/>
    <n v="119"/>
    <n v="1879"/>
    <n v="0"/>
    <n v="0"/>
    <n v="0"/>
    <n v="168"/>
    <n v="0"/>
    <n v="944"/>
    <n v="0"/>
    <n v="600"/>
    <n v="0"/>
    <n v="48"/>
    <n v="0"/>
    <n v="119"/>
    <n v="92671"/>
    <n v="81839"/>
    <n v="122758"/>
    <n v="150439"/>
    <n v="114333"/>
    <n v="99892"/>
    <n v="152848"/>
    <n v="184139"/>
    <n v="21318547.45303544"/>
    <n v="173026287.44839308"/>
    <n v="8068550.4888714598"/>
    <n v="24513870.001080155"/>
    <n v="7045123.2025927585"/>
    <n v="30092472.248169251"/>
    <n v="0"/>
    <n v="0"/>
    <n v="264064851"/>
    <n v="4263709.4906070884"/>
    <n v="34605257.489678621"/>
    <n v="1613710.0977742919"/>
    <n v="4902774.0002160314"/>
    <n v="0"/>
    <n v="0"/>
    <n v="0"/>
    <n v="0"/>
    <n v="45385451"/>
    <n v="309450302"/>
    <n v="144333.16324626867"/>
    <n v="1"/>
    <n v="1"/>
    <n v="1"/>
    <n v="1"/>
    <n v="24249724"/>
    <n v="33205595.975278933"/>
    <n v="33205596"/>
    <n v="213"/>
    <n v="1"/>
    <n v="0"/>
    <n v="3.4615384615384617"/>
    <n v="7.4666666666666668"/>
    <n v="10.928205128205128"/>
    <n v="4"/>
    <n v="4"/>
    <n v="6660438"/>
    <n v="39866034"/>
    <n v="349316336"/>
  </r>
  <r>
    <x v="11"/>
    <n v="3789"/>
    <x v="44"/>
    <x v="497"/>
    <x v="497"/>
    <x v="486"/>
    <n v="6751"/>
    <n v="127025000498"/>
    <s v="27025127025000498"/>
    <s v="IE JULIO MEJIA VELEZ"/>
    <n v="1"/>
    <n v="77.84921098772648"/>
    <n v="5.4522405843116077"/>
    <n v="0.80805257113876794"/>
    <n v="1.8080525711387678"/>
    <n v="444"/>
    <n v="0"/>
    <n v="0"/>
    <n v="0"/>
    <n v="22"/>
    <n v="0"/>
    <n v="220"/>
    <n v="0"/>
    <n v="138"/>
    <n v="0"/>
    <n v="0"/>
    <n v="0"/>
    <n v="64"/>
    <n v="444"/>
    <n v="0"/>
    <n v="0"/>
    <n v="0"/>
    <n v="22"/>
    <n v="0"/>
    <n v="220"/>
    <n v="0"/>
    <n v="138"/>
    <n v="0"/>
    <n v="0"/>
    <n v="0"/>
    <n v="64"/>
    <n v="92671"/>
    <n v="81839"/>
    <n v="122758"/>
    <n v="150439"/>
    <n v="114333"/>
    <n v="99892"/>
    <n v="152848"/>
    <n v="184139"/>
    <n v="3686188.8760400168"/>
    <n v="52972978.744254373"/>
    <n v="0"/>
    <n v="17408103.727970887"/>
    <n v="0"/>
    <n v="0"/>
    <n v="0"/>
    <n v="0"/>
    <n v="74067271"/>
    <n v="737237.77520800335"/>
    <n v="10594595.748850875"/>
    <n v="0"/>
    <n v="3481620.7455941774"/>
    <n v="0"/>
    <n v="0"/>
    <n v="0"/>
    <n v="0"/>
    <n v="14813454"/>
    <n v="88880725"/>
    <n v="200181.81306306308"/>
    <n v="0"/>
    <n v="0"/>
    <n v="0"/>
    <n v="0"/>
    <n v="19701352"/>
    <n v="35621080.138509907"/>
    <n v="35621080"/>
    <n v="22"/>
    <n v="1"/>
    <n v="0"/>
    <n v="0"/>
    <n v="0.97777777777777775"/>
    <n v="0.97777777777777775"/>
    <n v="0.97777777777777775"/>
    <n v="1"/>
    <n v="6660438"/>
    <n v="42281518"/>
    <n v="131162243"/>
  </r>
  <r>
    <x v="11"/>
    <n v="3789"/>
    <x v="44"/>
    <x v="498"/>
    <x v="498"/>
    <x v="487"/>
    <n v="15163"/>
    <n v="127073000017"/>
    <s v="27073127073000017"/>
    <s v="IE CORAZON DE MARIA"/>
    <n v="1"/>
    <n v="70.520231213872833"/>
    <n v="4.93894879294196"/>
    <n v="0.73039239203979567"/>
    <n v="1.7303923920397957"/>
    <n v="292"/>
    <n v="0"/>
    <n v="0"/>
    <n v="3"/>
    <n v="16"/>
    <n v="20"/>
    <n v="100"/>
    <n v="0"/>
    <n v="108"/>
    <n v="0"/>
    <n v="2"/>
    <n v="0"/>
    <n v="43"/>
    <n v="269"/>
    <n v="0"/>
    <n v="0"/>
    <n v="0"/>
    <n v="16"/>
    <n v="0"/>
    <n v="100"/>
    <n v="0"/>
    <n v="108"/>
    <n v="0"/>
    <n v="2"/>
    <n v="0"/>
    <n v="43"/>
    <n v="92671"/>
    <n v="81839"/>
    <n v="122758"/>
    <n v="150439"/>
    <n v="114333"/>
    <n v="99892"/>
    <n v="152848"/>
    <n v="184139"/>
    <n v="2565715.0938035185"/>
    <n v="29455625.258206125"/>
    <n v="424839.01852404245"/>
    <n v="11193695.545841217"/>
    <n v="593522.86007725785"/>
    <n v="3457047.1365127852"/>
    <n v="0"/>
    <n v="0"/>
    <n v="47690445"/>
    <n v="513143.01876070374"/>
    <n v="5891125.0516412258"/>
    <n v="84967.803704808495"/>
    <n v="2238739.1091682436"/>
    <n v="0"/>
    <n v="0"/>
    <n v="0"/>
    <n v="0"/>
    <n v="8727975"/>
    <n v="56418420"/>
    <n v="193213.76712328766"/>
    <n v="1"/>
    <n v="0"/>
    <n v="1"/>
    <n v="1"/>
    <n v="24249724"/>
    <n v="41961537.918664843"/>
    <n v="41961538"/>
    <n v="19"/>
    <n v="1"/>
    <n v="0"/>
    <n v="0.23076923076923078"/>
    <n v="0.71111111111111114"/>
    <n v="0.94188034188034186"/>
    <n v="0.94188034188034186"/>
    <n v="1"/>
    <n v="6660438"/>
    <n v="48621976"/>
    <n v="105040396"/>
  </r>
  <r>
    <x v="11"/>
    <n v="3789"/>
    <x v="44"/>
    <x v="498"/>
    <x v="498"/>
    <x v="487"/>
    <n v="15164"/>
    <n v="127073000041"/>
    <s v="27073127073000041"/>
    <s v="IE NUESTRA SEÑORA DE LA CANDELARIA"/>
    <n v="1"/>
    <n v="70.520231213872833"/>
    <n v="4.93894879294196"/>
    <n v="0.73039239203979567"/>
    <n v="1.7303923920397957"/>
    <n v="345"/>
    <n v="0"/>
    <n v="0"/>
    <n v="0"/>
    <n v="31"/>
    <n v="0"/>
    <n v="130"/>
    <n v="0"/>
    <n v="129"/>
    <n v="0"/>
    <n v="55"/>
    <n v="0"/>
    <n v="0"/>
    <n v="345"/>
    <n v="0"/>
    <n v="0"/>
    <n v="0"/>
    <n v="31"/>
    <n v="0"/>
    <n v="130"/>
    <n v="0"/>
    <n v="129"/>
    <n v="0"/>
    <n v="55"/>
    <n v="0"/>
    <n v="0"/>
    <n v="92671"/>
    <n v="81839"/>
    <n v="122758"/>
    <n v="150439"/>
    <n v="114333"/>
    <n v="99892"/>
    <n v="152848"/>
    <n v="184139"/>
    <n v="4971072.9942443166"/>
    <n v="36677917.989785515"/>
    <n v="11683073.009411167"/>
    <n v="0"/>
    <n v="0"/>
    <n v="0"/>
    <n v="0"/>
    <n v="0"/>
    <n v="53332064"/>
    <n v="994214.5988488635"/>
    <n v="7335583.5979571026"/>
    <n v="2336614.6018822338"/>
    <n v="0"/>
    <n v="0"/>
    <n v="0"/>
    <n v="0"/>
    <n v="0"/>
    <n v="10666413"/>
    <n v="63998477"/>
    <n v="185502.83188405796"/>
    <n v="0"/>
    <n v="0"/>
    <n v="1"/>
    <n v="1"/>
    <n v="24249724"/>
    <n v="41961537.918664843"/>
    <n v="41961538"/>
    <n v="31"/>
    <n v="0"/>
    <n v="1"/>
    <n v="0"/>
    <n v="1.3777777777777778"/>
    <n v="1.3777777777777778"/>
    <n v="1.3777777777777778"/>
    <n v="2"/>
    <n v="13320876"/>
    <n v="55282414"/>
    <n v="119280891"/>
  </r>
  <r>
    <x v="11"/>
    <n v="3789"/>
    <x v="44"/>
    <x v="499"/>
    <x v="499"/>
    <x v="488"/>
    <n v="15168"/>
    <n v="127075000111"/>
    <s v="27075127075000111"/>
    <s v="IE LUIS LOPEZ DE MESA"/>
    <n v="1"/>
    <n v="24.608648056923919"/>
    <n v="1.723489139564367"/>
    <n v="0.24389878983256313"/>
    <n v="1.2438987898325631"/>
    <n v="1490"/>
    <n v="0"/>
    <n v="0"/>
    <n v="12"/>
    <n v="122"/>
    <n v="59"/>
    <n v="669"/>
    <n v="4"/>
    <n v="457"/>
    <n v="0"/>
    <n v="1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063348.059813961"/>
    <n v="114626161.62680663"/>
    <n v="25500654.116258387"/>
    <n v="0"/>
    <n v="1706624.1640551172"/>
    <n v="7828098.8885791264"/>
    <n v="0"/>
    <n v="0"/>
    <n v="163724887"/>
    <n v="0"/>
    <n v="0"/>
    <n v="0"/>
    <n v="0"/>
    <n v="0"/>
    <n v="0"/>
    <n v="0"/>
    <n v="0"/>
    <n v="0"/>
    <n v="163724887"/>
    <n v="109882.4744966443"/>
    <n v="1"/>
    <n v="0"/>
    <n v="0"/>
    <n v="1"/>
    <n v="24249724"/>
    <n v="30164202.337373659"/>
    <n v="30164202"/>
    <n v="134"/>
    <n v="1"/>
    <n v="0"/>
    <n v="0.92307692307692313"/>
    <n v="5.4222222222222225"/>
    <n v="6.3452991452991458"/>
    <n v="4"/>
    <n v="4"/>
    <n v="6660438"/>
    <n v="36824640"/>
    <n v="200549527"/>
  </r>
  <r>
    <x v="11"/>
    <n v="3789"/>
    <x v="44"/>
    <x v="500"/>
    <x v="500"/>
    <x v="489"/>
    <n v="7827"/>
    <n v="127077000089"/>
    <s v="27077127077000089"/>
    <s v="IE FRANCISCO PIZARRO"/>
    <n v="1"/>
    <n v="65.866348707387132"/>
    <n v="4.6130098816217213"/>
    <n v="0.68107838652860098"/>
    <n v="1.681078386528601"/>
    <n v="942"/>
    <n v="0"/>
    <n v="0"/>
    <n v="6"/>
    <n v="71"/>
    <n v="40"/>
    <n v="396"/>
    <n v="0"/>
    <n v="323"/>
    <n v="0"/>
    <n v="1"/>
    <n v="0"/>
    <n v="10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060892.276217431"/>
    <n v="98918419.560007095"/>
    <n v="206365.82057347801"/>
    <n v="26554473.896052502"/>
    <n v="1153216.4110018471"/>
    <n v="6717051.2874846002"/>
    <n v="0"/>
    <n v="0"/>
    <n v="144610419"/>
    <n v="0"/>
    <n v="0"/>
    <n v="0"/>
    <n v="0"/>
    <n v="0"/>
    <n v="0"/>
    <n v="0"/>
    <n v="0"/>
    <n v="0"/>
    <n v="144610419"/>
    <n v="153514.24522292992"/>
    <n v="1"/>
    <n v="0"/>
    <n v="1"/>
    <n v="1"/>
    <n v="24249724"/>
    <n v="40765686.895683892"/>
    <n v="40765687"/>
    <n v="77"/>
    <n v="1"/>
    <n v="0"/>
    <n v="0.46153846153846156"/>
    <n v="3.1555555555555554"/>
    <n v="3.6170940170940171"/>
    <n v="3.6170940170940171"/>
    <n v="4"/>
    <n v="6660438"/>
    <n v="47426125"/>
    <n v="192036544"/>
  </r>
  <r>
    <x v="11"/>
    <n v="3789"/>
    <x v="44"/>
    <x v="500"/>
    <x v="500"/>
    <x v="489"/>
    <n v="7804"/>
    <n v="127077005234"/>
    <s v="27077127077005234"/>
    <s v="IE INDÍGENA EMBERA DE PIZARRO"/>
    <n v="1"/>
    <n v="65.866348707387132"/>
    <n v="4.6130098816217213"/>
    <n v="0.68107838652860098"/>
    <n v="1.681078386528601"/>
    <n v="263"/>
    <n v="0"/>
    <n v="0"/>
    <n v="10"/>
    <n v="3"/>
    <n v="34"/>
    <n v="24"/>
    <n v="0"/>
    <n v="112"/>
    <n v="0"/>
    <n v="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7361.64547397592"/>
    <n v="18710577.274215527"/>
    <n v="16509265.64587824"/>
    <n v="0"/>
    <n v="1922027.3516697453"/>
    <n v="5709493.5943619106"/>
    <n v="0"/>
    <n v="0"/>
    <n v="43318726"/>
    <n v="0"/>
    <n v="0"/>
    <n v="0"/>
    <n v="0"/>
    <n v="0"/>
    <n v="0"/>
    <n v="0"/>
    <n v="0"/>
    <n v="0"/>
    <n v="43318726"/>
    <n v="164709.98479087453"/>
    <n v="1"/>
    <n v="0"/>
    <n v="1"/>
    <n v="1"/>
    <n v="24249724"/>
    <n v="40765686.895683892"/>
    <n v="40765687"/>
    <n v="13"/>
    <n v="1"/>
    <n v="0"/>
    <n v="0.76923076923076927"/>
    <n v="0.13333333333333333"/>
    <n v="0.90256410256410258"/>
    <n v="0.90256410256410258"/>
    <n v="1"/>
    <n v="6660438"/>
    <n v="47426125"/>
    <n v="90744851"/>
  </r>
  <r>
    <x v="11"/>
    <n v="3789"/>
    <x v="44"/>
    <x v="501"/>
    <x v="501"/>
    <x v="490"/>
    <n v="6678"/>
    <n v="127099000210"/>
    <s v="27099127099000210"/>
    <s v="IE CESAR CONTO"/>
    <n v="1"/>
    <n v="67.560771165129921"/>
    <n v="4.7316803058156252"/>
    <n v="0.69903302081577334"/>
    <n v="1.6990330208157733"/>
    <n v="872"/>
    <n v="16"/>
    <n v="17"/>
    <n v="23"/>
    <n v="23"/>
    <n v="167"/>
    <n v="202"/>
    <n v="89"/>
    <n v="218"/>
    <n v="0"/>
    <n v="117"/>
    <n v="0"/>
    <n v="0"/>
    <n v="560"/>
    <n v="0"/>
    <n v="0"/>
    <n v="0"/>
    <n v="23"/>
    <n v="0"/>
    <n v="202"/>
    <n v="0"/>
    <n v="218"/>
    <n v="0"/>
    <n v="117"/>
    <n v="0"/>
    <n v="0"/>
    <n v="92671"/>
    <n v="81839"/>
    <n v="122758"/>
    <n v="150439"/>
    <n v="114333"/>
    <n v="99892"/>
    <n v="152848"/>
    <n v="184139"/>
    <n v="6298043.5628807414"/>
    <n v="58399808.624027669"/>
    <n v="24402677.781608418"/>
    <n v="0"/>
    <n v="7575966.1523882626"/>
    <n v="43448270.467924282"/>
    <n v="0"/>
    <n v="0"/>
    <n v="140124767"/>
    <n v="724275.00973128527"/>
    <n v="11679961.724805534"/>
    <n v="4880535.5563216833"/>
    <n v="0"/>
    <n v="0"/>
    <n v="0"/>
    <n v="0"/>
    <n v="0"/>
    <n v="17284772"/>
    <n v="157409539"/>
    <n v="180515.52637614679"/>
    <n v="1"/>
    <n v="1"/>
    <n v="1"/>
    <n v="1"/>
    <n v="24249724"/>
    <n v="41201081.821668759"/>
    <n v="41201082"/>
    <n v="79"/>
    <n v="1"/>
    <n v="0"/>
    <n v="3"/>
    <n v="1.7777777777777777"/>
    <n v="4.7777777777777777"/>
    <n v="4"/>
    <n v="4"/>
    <n v="6660438"/>
    <n v="47861520"/>
    <n v="205271059"/>
  </r>
  <r>
    <x v="11"/>
    <n v="3789"/>
    <x v="44"/>
    <x v="502"/>
    <x v="502"/>
    <x v="491"/>
    <n v="6651"/>
    <n v="127135000019"/>
    <s v="27135127135000019"/>
    <s v="IE JOSE MANUEL PALACIOS PALACIOS"/>
    <n v="1"/>
    <n v="43.515901060070668"/>
    <n v="3.0476758699585473"/>
    <n v="0.44424600046784229"/>
    <n v="1.4442460004678424"/>
    <n v="773"/>
    <n v="0"/>
    <n v="0"/>
    <n v="0"/>
    <n v="55"/>
    <n v="7"/>
    <n v="364"/>
    <n v="0"/>
    <n v="264"/>
    <n v="0"/>
    <n v="0"/>
    <n v="0"/>
    <n v="83"/>
    <n v="766"/>
    <n v="0"/>
    <n v="0"/>
    <n v="0"/>
    <n v="55"/>
    <n v="0"/>
    <n v="364"/>
    <n v="0"/>
    <n v="264"/>
    <n v="0"/>
    <n v="0"/>
    <n v="0"/>
    <n v="83"/>
    <n v="92671"/>
    <n v="81839"/>
    <n v="122758"/>
    <n v="150439"/>
    <n v="114333"/>
    <n v="99892"/>
    <n v="152848"/>
    <n v="184139"/>
    <n v="7361184.6610145476"/>
    <n v="74226867.215476707"/>
    <n v="0"/>
    <n v="18033486.697343685"/>
    <n v="0"/>
    <n v="1009880.3503511359"/>
    <n v="0"/>
    <n v="0"/>
    <n v="100631419"/>
    <n v="1472236.9322029096"/>
    <n v="14845373.443095341"/>
    <n v="0"/>
    <n v="3606697.3394687367"/>
    <n v="0"/>
    <n v="0"/>
    <n v="0"/>
    <n v="0"/>
    <n v="19924308"/>
    <n v="120555727"/>
    <n v="155958.24967658473"/>
    <n v="1"/>
    <n v="0"/>
    <n v="0"/>
    <n v="1"/>
    <n v="24249724"/>
    <n v="35022566.89944905"/>
    <n v="35022567"/>
    <n v="55"/>
    <n v="1"/>
    <n v="0"/>
    <n v="0"/>
    <n v="2.4444444444444446"/>
    <n v="2.4444444444444446"/>
    <n v="2.4444444444444446"/>
    <n v="3"/>
    <n v="6660438"/>
    <n v="41683005"/>
    <n v="162238732"/>
  </r>
  <r>
    <x v="11"/>
    <n v="3789"/>
    <x v="44"/>
    <x v="503"/>
    <x v="503"/>
    <x v="492"/>
    <n v="6663"/>
    <n v="127205000011"/>
    <s v="27205127205000011"/>
    <s v="IE MARIA AUXILIADORA"/>
    <n v="1"/>
    <n v="66.49771092217135"/>
    <n v="4.6572279109012991"/>
    <n v="0.68776849950331365"/>
    <n v="1.6877684995033135"/>
    <n v="748"/>
    <n v="0"/>
    <n v="0"/>
    <n v="0"/>
    <n v="73"/>
    <n v="15"/>
    <n v="338"/>
    <n v="0"/>
    <n v="251"/>
    <n v="0"/>
    <n v="0"/>
    <n v="0"/>
    <n v="71"/>
    <n v="733"/>
    <n v="0"/>
    <n v="0"/>
    <n v="0"/>
    <n v="73"/>
    <n v="0"/>
    <n v="338"/>
    <n v="0"/>
    <n v="251"/>
    <n v="0"/>
    <n v="0"/>
    <n v="0"/>
    <n v="71"/>
    <n v="92671"/>
    <n v="81839"/>
    <n v="122758"/>
    <n v="150439"/>
    <n v="114333"/>
    <n v="99892"/>
    <n v="152848"/>
    <n v="184139"/>
    <n v="11417725.207075424"/>
    <n v="81355793.589971632"/>
    <n v="0"/>
    <n v="18027340.576071307"/>
    <n v="0"/>
    <n v="2528918.5642857747"/>
    <n v="0"/>
    <n v="0"/>
    <n v="113329778"/>
    <n v="2283545.0414150851"/>
    <n v="16271158.717994329"/>
    <n v="0"/>
    <n v="3605468.1152142622"/>
    <n v="0"/>
    <n v="0"/>
    <n v="0"/>
    <n v="0"/>
    <n v="22160172"/>
    <n v="135489950"/>
    <n v="181136.29679144386"/>
    <n v="1"/>
    <n v="1"/>
    <n v="1"/>
    <n v="1"/>
    <n v="24249724"/>
    <n v="40927920.288849488"/>
    <n v="40927920"/>
    <n v="73"/>
    <n v="0"/>
    <n v="1"/>
    <n v="0"/>
    <n v="3.2444444444444445"/>
    <n v="3.2444444444444445"/>
    <n v="3.2444444444444445"/>
    <n v="4"/>
    <n v="26641753"/>
    <n v="67569673"/>
    <n v="203059623"/>
  </r>
  <r>
    <x v="11"/>
    <n v="3789"/>
    <x v="44"/>
    <x v="503"/>
    <x v="503"/>
    <x v="492"/>
    <n v="6407"/>
    <n v="127205000020"/>
    <s v="27205127205000020"/>
    <s v="IE LUIS LOZANO SCIPION"/>
    <n v="1"/>
    <n v="66.49771092217135"/>
    <n v="4.6572279109012991"/>
    <n v="0.68776849950331365"/>
    <n v="1.6877684995033135"/>
    <n v="1099"/>
    <n v="0"/>
    <n v="0"/>
    <n v="0"/>
    <n v="65"/>
    <n v="0"/>
    <n v="443"/>
    <n v="0"/>
    <n v="423"/>
    <n v="0"/>
    <n v="0"/>
    <n v="0"/>
    <n v="168"/>
    <n v="1099"/>
    <n v="0"/>
    <n v="0"/>
    <n v="0"/>
    <n v="65"/>
    <n v="0"/>
    <n v="443"/>
    <n v="0"/>
    <n v="423"/>
    <n v="0"/>
    <n v="0"/>
    <n v="0"/>
    <n v="168"/>
    <n v="92671"/>
    <n v="81839"/>
    <n v="122758"/>
    <n v="150439"/>
    <n v="114333"/>
    <n v="99892"/>
    <n v="152848"/>
    <n v="184139"/>
    <n v="10166467.650135651"/>
    <n v="119616497.87591755"/>
    <n v="0"/>
    <n v="42656242.489858866"/>
    <n v="0"/>
    <n v="0"/>
    <n v="0"/>
    <n v="0"/>
    <n v="172439208"/>
    <n v="2033293.5300271304"/>
    <n v="23923299.575183511"/>
    <n v="0"/>
    <n v="8531248.497971775"/>
    <n v="0"/>
    <n v="0"/>
    <n v="0"/>
    <n v="0"/>
    <n v="34487842"/>
    <n v="206927050"/>
    <n v="188286.66969972703"/>
    <n v="0"/>
    <n v="1"/>
    <n v="1"/>
    <n v="1"/>
    <n v="24249724"/>
    <n v="40927920.288849488"/>
    <n v="40927920"/>
    <n v="65"/>
    <n v="0"/>
    <n v="1"/>
    <n v="0"/>
    <n v="2.8888888888888888"/>
    <n v="2.8888888888888888"/>
    <n v="2.8888888888888888"/>
    <n v="3"/>
    <n v="19981315"/>
    <n v="60909235"/>
    <n v="267836285"/>
  </r>
  <r>
    <x v="11"/>
    <n v="3789"/>
    <x v="44"/>
    <x v="504"/>
    <x v="504"/>
    <x v="493"/>
    <n v="6654"/>
    <n v="127245000057"/>
    <s v="27245127245000057"/>
    <s v="IE MARCO FIDEL SUAREZ"/>
    <n v="1"/>
    <n v="36.477589263104583"/>
    <n v="2.5547412757915278"/>
    <n v="0.36966583084357962"/>
    <n v="1.3696658308435796"/>
    <n v="829"/>
    <n v="9"/>
    <n v="0"/>
    <n v="32"/>
    <n v="25"/>
    <n v="206"/>
    <n v="153"/>
    <n v="298"/>
    <n v="0"/>
    <n v="11"/>
    <n v="0"/>
    <n v="95"/>
    <n v="0"/>
    <n v="691"/>
    <n v="9"/>
    <n v="0"/>
    <n v="19"/>
    <n v="25"/>
    <n v="118"/>
    <n v="153"/>
    <n v="272"/>
    <n v="0"/>
    <n v="0"/>
    <n v="0"/>
    <n v="95"/>
    <n v="0"/>
    <n v="92671"/>
    <n v="81839"/>
    <n v="122758"/>
    <n v="150439"/>
    <n v="114333"/>
    <n v="99892"/>
    <n v="152848"/>
    <n v="184139"/>
    <n v="3173207.555252634"/>
    <n v="17150088.535352379"/>
    <n v="0"/>
    <n v="0"/>
    <n v="6420518.1409513988"/>
    <n v="68956604.224011943"/>
    <n v="2302857.5120405741"/>
    <n v="23959845.160442062"/>
    <n v="121963121"/>
    <n v="634641.51105052687"/>
    <n v="3430017.7070704759"/>
    <n v="0"/>
    <n v="0"/>
    <n v="876948.81925189844"/>
    <n v="10671855.415620895"/>
    <n v="0"/>
    <n v="4791969.032088412"/>
    <n v="20405432"/>
    <n v="142368553"/>
    <n v="171735.28709288299"/>
    <n v="1"/>
    <n v="0"/>
    <n v="1"/>
    <n v="1"/>
    <n v="24249724"/>
    <n v="33214018.370187495"/>
    <n v="33214018"/>
    <n v="66"/>
    <n v="1"/>
    <n v="0"/>
    <n v="3.1538461538461537"/>
    <n v="1.1111111111111112"/>
    <n v="4.2649572649572649"/>
    <n v="4"/>
    <n v="4"/>
    <n v="6660438"/>
    <n v="39874456"/>
    <n v="182243009"/>
  </r>
  <r>
    <x v="11"/>
    <n v="3789"/>
    <x v="44"/>
    <x v="505"/>
    <x v="505"/>
    <x v="494"/>
    <n v="6391"/>
    <n v="127361000129"/>
    <s v="27361127361000129"/>
    <s v="IE NORMAL SUP NTRA SRA DE LAS MERCEDES"/>
    <n v="1"/>
    <n v="83.959194120443158"/>
    <n v="5.8801588327176102"/>
    <n v="0.87279587771348077"/>
    <n v="1.8727958777134808"/>
    <n v="1425"/>
    <n v="0"/>
    <n v="30"/>
    <n v="0"/>
    <n v="86"/>
    <n v="0"/>
    <n v="600"/>
    <n v="0"/>
    <n v="509"/>
    <n v="0"/>
    <n v="200"/>
    <n v="0"/>
    <n v="0"/>
    <n v="1395"/>
    <n v="0"/>
    <n v="0"/>
    <n v="0"/>
    <n v="86"/>
    <n v="0"/>
    <n v="600"/>
    <n v="0"/>
    <n v="509"/>
    <n v="0"/>
    <n v="200"/>
    <n v="0"/>
    <n v="0"/>
    <n v="92671"/>
    <n v="81839"/>
    <n v="122758"/>
    <n v="150439"/>
    <n v="114333"/>
    <n v="99892"/>
    <n v="152848"/>
    <n v="184139"/>
    <n v="20132248.546895973"/>
    <n v="169973925.69633865"/>
    <n v="45980135.271270297"/>
    <n v="0"/>
    <n v="0"/>
    <n v="0"/>
    <n v="0"/>
    <n v="0"/>
    <n v="236086310"/>
    <n v="2985126.5086776791"/>
    <n v="33994785.139267728"/>
    <n v="9196027.0542540587"/>
    <n v="0"/>
    <n v="0"/>
    <n v="0"/>
    <n v="0"/>
    <n v="0"/>
    <n v="46175939"/>
    <n v="282262249"/>
    <n v="198078.77122807017"/>
    <n v="0"/>
    <n v="1"/>
    <n v="1"/>
    <n v="1"/>
    <n v="24249724"/>
    <n v="45414783.142889656"/>
    <n v="45414783"/>
    <n v="116"/>
    <n v="0"/>
    <n v="1"/>
    <n v="0"/>
    <n v="5.1555555555555559"/>
    <n v="5.1555555555555559"/>
    <n v="4"/>
    <n v="4"/>
    <n v="26641753"/>
    <n v="72056536"/>
    <n v="354318785"/>
  </r>
  <r>
    <x v="11"/>
    <n v="3789"/>
    <x v="44"/>
    <x v="505"/>
    <x v="505"/>
    <x v="494"/>
    <n v="6389"/>
    <n v="127361000137"/>
    <s v="27361127361000137"/>
    <s v="IE INSTITUTO INTEGRADO SAN PABLO INDUSTRIAL"/>
    <n v="1"/>
    <n v="83.959194120443158"/>
    <n v="5.8801588327176102"/>
    <n v="0.87279587771348077"/>
    <n v="1.8727958777134808"/>
    <n v="2007"/>
    <n v="0"/>
    <n v="26"/>
    <n v="1"/>
    <n v="125"/>
    <n v="1"/>
    <n v="863"/>
    <n v="0"/>
    <n v="735"/>
    <n v="0"/>
    <n v="4"/>
    <n v="0"/>
    <n v="252"/>
    <n v="1079"/>
    <n v="0"/>
    <n v="0"/>
    <n v="0"/>
    <n v="111"/>
    <n v="0"/>
    <n v="712"/>
    <n v="0"/>
    <n v="0"/>
    <n v="0"/>
    <n v="4"/>
    <n v="0"/>
    <n v="252"/>
    <n v="92671"/>
    <n v="81839"/>
    <n v="122758"/>
    <n v="150439"/>
    <n v="114333"/>
    <n v="99892"/>
    <n v="152848"/>
    <n v="184139"/>
    <n v="26206633.884321481"/>
    <n v="244921851.45423731"/>
    <n v="919602.70542540587"/>
    <n v="70998867.839929253"/>
    <n v="214122.3710866154"/>
    <n v="187077.32581655501"/>
    <n v="0"/>
    <n v="0"/>
    <n v="343448156"/>
    <n v="3852895.8425956089"/>
    <n v="21825326.437473964"/>
    <n v="183920.5410850812"/>
    <n v="14199773.567985853"/>
    <n v="0"/>
    <n v="0"/>
    <n v="0"/>
    <n v="0"/>
    <n v="40061916"/>
    <n v="383510072"/>
    <n v="191086.23418036872"/>
    <n v="1"/>
    <n v="1"/>
    <n v="1"/>
    <n v="1"/>
    <n v="24249724"/>
    <n v="45414783.142889656"/>
    <n v="45414783"/>
    <n v="152"/>
    <n v="0"/>
    <n v="1"/>
    <n v="7.6923076923076927E-2"/>
    <n v="6.7111111111111112"/>
    <n v="6.7880341880341879"/>
    <n v="4"/>
    <n v="4"/>
    <n v="26641753"/>
    <n v="72056536"/>
    <n v="455566608"/>
  </r>
  <r>
    <x v="11"/>
    <n v="3789"/>
    <x v="44"/>
    <x v="505"/>
    <x v="505"/>
    <x v="494"/>
    <n v="6393"/>
    <n v="127361000439"/>
    <s v="27361127361000439"/>
    <s v="IE ANDRES BELLO"/>
    <n v="1"/>
    <n v="83.959194120443158"/>
    <n v="5.8801588327176102"/>
    <n v="0.87279587771348077"/>
    <n v="1.8727958777134808"/>
    <n v="796"/>
    <n v="0"/>
    <n v="0"/>
    <n v="0"/>
    <n v="64"/>
    <n v="0"/>
    <n v="360"/>
    <n v="0"/>
    <n v="294"/>
    <n v="0"/>
    <n v="7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107447.474149503"/>
    <n v="100237103.16087058"/>
    <n v="17932252.755795415"/>
    <n v="0"/>
    <n v="0"/>
    <n v="0"/>
    <n v="0"/>
    <n v="0"/>
    <n v="129276803"/>
    <n v="0"/>
    <n v="0"/>
    <n v="0"/>
    <n v="0"/>
    <n v="0"/>
    <n v="0"/>
    <n v="0"/>
    <n v="0"/>
    <n v="0"/>
    <n v="129276803"/>
    <n v="162408.04396984924"/>
    <n v="0"/>
    <n v="1"/>
    <n v="1"/>
    <n v="1"/>
    <n v="24249724"/>
    <n v="45414783.142889656"/>
    <n v="45414783"/>
    <n v="64"/>
    <n v="0"/>
    <n v="1"/>
    <n v="0"/>
    <n v="2.8444444444444446"/>
    <n v="2.8444444444444446"/>
    <n v="2.8444444444444446"/>
    <n v="3"/>
    <n v="19981315"/>
    <n v="65396098"/>
    <n v="194672901"/>
  </r>
  <r>
    <x v="11"/>
    <n v="3789"/>
    <x v="44"/>
    <x v="505"/>
    <x v="505"/>
    <x v="494"/>
    <n v="6392"/>
    <n v="127361002164"/>
    <s v="27361127361002164"/>
    <s v="IE SAGRADA FAMILIA"/>
    <n v="1"/>
    <n v="83.959194120443158"/>
    <n v="5.8801588327176102"/>
    <n v="0.87279587771348077"/>
    <n v="1.8727958777134808"/>
    <n v="785"/>
    <n v="0"/>
    <n v="0"/>
    <n v="0"/>
    <n v="41"/>
    <n v="0"/>
    <n v="297"/>
    <n v="0"/>
    <n v="342"/>
    <n v="0"/>
    <n v="0"/>
    <n v="0"/>
    <n v="10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115708.5381270247"/>
    <n v="97938087.033327684"/>
    <n v="0"/>
    <n v="29582861.599970523"/>
    <n v="0"/>
    <n v="0"/>
    <n v="0"/>
    <n v="0"/>
    <n v="134636657"/>
    <n v="0"/>
    <n v="0"/>
    <n v="0"/>
    <n v="0"/>
    <n v="0"/>
    <n v="0"/>
    <n v="0"/>
    <n v="0"/>
    <n v="0"/>
    <n v="134636657"/>
    <n v="171511.66496815288"/>
    <n v="0"/>
    <n v="1"/>
    <n v="1"/>
    <n v="1"/>
    <n v="24249724"/>
    <n v="45414783.142889656"/>
    <n v="45414783"/>
    <n v="41"/>
    <n v="0"/>
    <n v="1"/>
    <n v="0"/>
    <n v="1.8222222222222222"/>
    <n v="1.8222222222222222"/>
    <n v="1.8222222222222222"/>
    <n v="2"/>
    <n v="13320876"/>
    <n v="58735659"/>
    <n v="193372316"/>
  </r>
  <r>
    <x v="11"/>
    <n v="3789"/>
    <x v="44"/>
    <x v="506"/>
    <x v="506"/>
    <x v="495"/>
    <n v="15177"/>
    <n v="127430000021"/>
    <s v="27430127430000021"/>
    <s v="IE NUESTRA SEÑORA DE LA POBREZA"/>
    <n v="1"/>
    <n v="63.212396632645458"/>
    <n v="4.4271379244479245"/>
    <n v="0.65295627406489654"/>
    <n v="1.6529562740648966"/>
    <n v="263"/>
    <n v="0"/>
    <n v="0"/>
    <n v="19"/>
    <n v="0"/>
    <n v="150"/>
    <n v="0"/>
    <n v="63"/>
    <n v="0"/>
    <n v="0"/>
    <n v="0"/>
    <n v="3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90761.5439705746"/>
    <n v="35169944.031453706"/>
    <n v="0"/>
    <n v="9435585.175851116"/>
    <n v="48196291"/>
    <n v="0"/>
    <n v="0"/>
    <n v="0"/>
    <n v="0"/>
    <n v="0"/>
    <n v="0"/>
    <n v="0"/>
    <n v="0"/>
    <n v="0"/>
    <n v="48196291"/>
    <n v="183255.85931558936"/>
    <n v="1"/>
    <n v="0"/>
    <n v="0"/>
    <n v="1"/>
    <n v="24249724"/>
    <n v="40083733.430142105"/>
    <n v="40083733"/>
    <n v="19"/>
    <n v="1"/>
    <n v="0"/>
    <n v="1.4615384615384615"/>
    <n v="0"/>
    <n v="1.4615384615384615"/>
    <n v="1.4615384615384615"/>
    <n v="2"/>
    <n v="6660438"/>
    <n v="46744171"/>
    <n v="94940462"/>
  </r>
  <r>
    <x v="11"/>
    <n v="3789"/>
    <x v="44"/>
    <x v="507"/>
    <x v="507"/>
    <x v="496"/>
    <n v="8171"/>
    <n v="127495000052"/>
    <s v="27495127495000052"/>
    <s v="IE LITORAL PACIFICO DE NUQUI"/>
    <n v="1"/>
    <n v="50.925925925925924"/>
    <n v="3.5666437283578283"/>
    <n v="0.52276495889956576"/>
    <n v="1.5227649588995658"/>
    <n v="767"/>
    <n v="0"/>
    <n v="0"/>
    <n v="6"/>
    <n v="51"/>
    <n v="46"/>
    <n v="376"/>
    <n v="0"/>
    <n v="246"/>
    <n v="0"/>
    <n v="1"/>
    <n v="0"/>
    <n v="41"/>
    <n v="715"/>
    <n v="0"/>
    <n v="0"/>
    <n v="0"/>
    <n v="51"/>
    <n v="0"/>
    <n v="376"/>
    <n v="0"/>
    <n v="246"/>
    <n v="0"/>
    <n v="1"/>
    <n v="0"/>
    <n v="41"/>
    <n v="92671"/>
    <n v="81839"/>
    <n v="122758"/>
    <n v="150439"/>
    <n v="114333"/>
    <n v="99892"/>
    <n v="152848"/>
    <n v="184139"/>
    <n v="7196923.7268152647"/>
    <n v="77514611.235199332"/>
    <n v="186931.58082459291"/>
    <n v="9392412.7437275629"/>
    <n v="1044613.7162751843"/>
    <n v="6997153.7146221893"/>
    <n v="0"/>
    <n v="0"/>
    <n v="102332647"/>
    <n v="1439384.7453630529"/>
    <n v="15502922.247039869"/>
    <n v="37386.316164918579"/>
    <n v="1878482.5487455125"/>
    <n v="0"/>
    <n v="0"/>
    <n v="0"/>
    <n v="0"/>
    <n v="18858176"/>
    <n v="121190823"/>
    <n v="158006.28813559323"/>
    <n v="1"/>
    <n v="0"/>
    <n v="0"/>
    <n v="1"/>
    <n v="24249724"/>
    <n v="36926629.970185816"/>
    <n v="36926630"/>
    <n v="57"/>
    <n v="1"/>
    <n v="0"/>
    <n v="0.46153846153846156"/>
    <n v="2.2666666666666666"/>
    <n v="2.7282051282051283"/>
    <n v="2.7282051282051283"/>
    <n v="3"/>
    <n v="6660438"/>
    <n v="43587068"/>
    <n v="164777891"/>
  </r>
  <r>
    <x v="11"/>
    <n v="3789"/>
    <x v="44"/>
    <x v="507"/>
    <x v="507"/>
    <x v="496"/>
    <n v="140632"/>
    <n v="127495000389"/>
    <s v="27495127495000389"/>
    <s v="CE INDÍGENA PHUSABIDARA"/>
    <n v="1"/>
    <n v="50.925925925925924"/>
    <n v="3.5666437283578283"/>
    <n v="0.52276495889956576"/>
    <n v="1.5227649588995658"/>
    <n v="276"/>
    <n v="0"/>
    <n v="0"/>
    <n v="27"/>
    <n v="0"/>
    <n v="162"/>
    <n v="0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10842075.848010195"/>
    <n v="0"/>
    <n v="0"/>
    <n v="4700761.7232383294"/>
    <n v="24642150.038452059"/>
    <n v="0"/>
    <n v="0"/>
    <n v="40184988"/>
    <n v="0"/>
    <n v="0"/>
    <n v="0"/>
    <n v="0"/>
    <n v="0"/>
    <n v="0"/>
    <n v="0"/>
    <n v="0"/>
    <n v="0"/>
    <n v="40184988"/>
    <n v="145597.78260869565"/>
    <n v="1"/>
    <n v="0"/>
    <n v="0"/>
    <n v="1"/>
    <n v="24249724"/>
    <n v="36926629.970185816"/>
    <n v="36926630"/>
    <n v="27"/>
    <n v="1"/>
    <n v="0"/>
    <n v="2.0769230769230771"/>
    <n v="0"/>
    <n v="2.0769230769230771"/>
    <n v="2.0769230769230771"/>
    <n v="3"/>
    <n v="6660438"/>
    <n v="43587068"/>
    <n v="83772056"/>
  </r>
  <r>
    <x v="11"/>
    <n v="3789"/>
    <x v="44"/>
    <x v="508"/>
    <x v="508"/>
    <x v="497"/>
    <n v="140513"/>
    <n v="127615000019"/>
    <s v="27150127615000019"/>
    <s v="IE JORGE VALENCIA LOZANO"/>
    <n v="1"/>
    <n v="75.676912516207764"/>
    <n v="5.3001016770910869"/>
    <n v="0.78503421202739287"/>
    <n v="1.785034212027393"/>
    <n v="229"/>
    <n v="7"/>
    <n v="0"/>
    <n v="24"/>
    <n v="0"/>
    <n v="114"/>
    <n v="0"/>
    <n v="64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26737.813475566"/>
    <n v="31739293.476395581"/>
    <n v="5456778.1847992595"/>
    <n v="0"/>
    <n v="43522809"/>
    <n v="0"/>
    <n v="0"/>
    <n v="0"/>
    <n v="0"/>
    <n v="0"/>
    <n v="0"/>
    <n v="0"/>
    <n v="0"/>
    <n v="0"/>
    <n v="43522809"/>
    <n v="190055.9344978166"/>
    <n v="1"/>
    <n v="1"/>
    <n v="1"/>
    <n v="1"/>
    <n v="24249724"/>
    <n v="43286586.972221762"/>
    <n v="43286587"/>
    <n v="31"/>
    <n v="0"/>
    <n v="1"/>
    <n v="2.3846153846153846"/>
    <n v="0"/>
    <n v="2.3846153846153846"/>
    <n v="2.3846153846153846"/>
    <n v="3"/>
    <n v="19981315"/>
    <n v="63267902"/>
    <n v="106790711"/>
  </r>
  <r>
    <x v="11"/>
    <n v="3789"/>
    <x v="44"/>
    <x v="509"/>
    <x v="509"/>
    <x v="282"/>
    <n v="15607"/>
    <n v="127615000027"/>
    <s v="27615127615000027"/>
    <s v="IE ANTONIO RICAURTE"/>
    <n v="1"/>
    <n v="92.548136009832035"/>
    <n v="6.4816932214605218"/>
    <n v="0.96380701241195732"/>
    <n v="1.9638070124119573"/>
    <n v="1145"/>
    <n v="0"/>
    <n v="0"/>
    <n v="32"/>
    <n v="61"/>
    <n v="201"/>
    <n v="405"/>
    <n v="0"/>
    <n v="346"/>
    <n v="0"/>
    <n v="6"/>
    <n v="0"/>
    <n v="9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101265.538480937"/>
    <n v="120697717.56867541"/>
    <n v="1446438.1273780023"/>
    <n v="27770717.33518279"/>
    <n v="7184894.3088030824"/>
    <n v="39429890.626854904"/>
    <n v="0"/>
    <n v="0"/>
    <n v="207630924"/>
    <n v="0"/>
    <n v="0"/>
    <n v="0"/>
    <n v="0"/>
    <n v="0"/>
    <n v="0"/>
    <n v="0"/>
    <n v="0"/>
    <n v="0"/>
    <n v="207630924"/>
    <n v="181337.05152838427"/>
    <n v="1"/>
    <n v="1"/>
    <n v="1"/>
    <n v="1"/>
    <n v="24249724"/>
    <n v="47621778.040254541"/>
    <n v="47621778"/>
    <n v="93"/>
    <n v="0"/>
    <n v="1"/>
    <n v="2.4615384615384617"/>
    <n v="2.7111111111111112"/>
    <n v="5.1726495726495729"/>
    <n v="4"/>
    <n v="4"/>
    <n v="26641753"/>
    <n v="74263531"/>
    <n v="281894455"/>
  </r>
  <r>
    <x v="11"/>
    <n v="3789"/>
    <x v="44"/>
    <x v="509"/>
    <x v="509"/>
    <x v="282"/>
    <n v="15608"/>
    <n v="127615000035"/>
    <s v="27615127615000035"/>
    <s v="IE LA PRESENTACION"/>
    <n v="1"/>
    <n v="92.548136009832035"/>
    <n v="6.4816932214605218"/>
    <n v="0.96380701241195732"/>
    <n v="1.9638070124119573"/>
    <n v="685"/>
    <n v="0"/>
    <n v="0"/>
    <n v="10"/>
    <n v="45"/>
    <n v="59"/>
    <n v="268"/>
    <n v="0"/>
    <n v="216"/>
    <n v="0"/>
    <n v="0"/>
    <n v="0"/>
    <n v="87"/>
    <n v="685"/>
    <n v="0"/>
    <n v="0"/>
    <n v="10"/>
    <n v="45"/>
    <n v="59"/>
    <n v="268"/>
    <n v="0"/>
    <n v="216"/>
    <n v="0"/>
    <n v="0"/>
    <n v="0"/>
    <n v="87"/>
    <n v="92671"/>
    <n v="81839"/>
    <n v="122758"/>
    <n v="150439"/>
    <n v="114333"/>
    <n v="99892"/>
    <n v="152848"/>
    <n v="184139"/>
    <n v="8189458.1841252828"/>
    <n v="77786545.010970578"/>
    <n v="0"/>
    <n v="25702685.193201091"/>
    <n v="2245279.471500963"/>
    <n v="11573947.99494746"/>
    <n v="0"/>
    <n v="0"/>
    <n v="125497916"/>
    <n v="1637891.6368250565"/>
    <n v="15557309.002194114"/>
    <n v="0"/>
    <n v="5140537.0386402188"/>
    <n v="449055.89430019265"/>
    <n v="2314789.5989894918"/>
    <n v="0"/>
    <n v="0"/>
    <n v="25099583"/>
    <n v="150597499"/>
    <n v="219850.36350364963"/>
    <n v="1"/>
    <n v="1"/>
    <n v="1"/>
    <n v="1"/>
    <n v="24249724"/>
    <n v="47621778.040254541"/>
    <n v="47621778"/>
    <n v="55"/>
    <n v="1"/>
    <n v="0"/>
    <n v="0.76923076923076927"/>
    <n v="2"/>
    <n v="2.7692307692307692"/>
    <n v="2.7692307692307692"/>
    <n v="3"/>
    <n v="6660438"/>
    <n v="54282216"/>
    <n v="204879715"/>
  </r>
  <r>
    <x v="11"/>
    <n v="3789"/>
    <x v="44"/>
    <x v="509"/>
    <x v="509"/>
    <x v="282"/>
    <n v="15609"/>
    <n v="127615000043"/>
    <s v="27615127615000043"/>
    <s v="IE SAULO SANCHEZ CORDOBA"/>
    <n v="1"/>
    <n v="92.548136009832035"/>
    <n v="6.4816932214605218"/>
    <n v="0.96380701241195732"/>
    <n v="1.9638070124119573"/>
    <n v="932"/>
    <n v="0"/>
    <n v="0"/>
    <n v="40"/>
    <n v="56"/>
    <n v="232"/>
    <n v="296"/>
    <n v="0"/>
    <n v="252"/>
    <n v="0"/>
    <n v="9"/>
    <n v="0"/>
    <n v="4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91325.740244796"/>
    <n v="88072369.144652635"/>
    <n v="2169657.1910670036"/>
    <n v="13885358.667591395"/>
    <n v="8981117.8860038519"/>
    <n v="45511117.539454415"/>
    <n v="0"/>
    <n v="0"/>
    <n v="168810946"/>
    <n v="0"/>
    <n v="0"/>
    <n v="0"/>
    <n v="0"/>
    <n v="0"/>
    <n v="0"/>
    <n v="0"/>
    <n v="0"/>
    <n v="0"/>
    <n v="168810946"/>
    <n v="181127.62446351931"/>
    <n v="1"/>
    <n v="1"/>
    <n v="1"/>
    <n v="1"/>
    <n v="24249724"/>
    <n v="47621778.040254541"/>
    <n v="47621778"/>
    <n v="96"/>
    <n v="1"/>
    <n v="0"/>
    <n v="3.0769230769230771"/>
    <n v="2.4888888888888889"/>
    <n v="5.5658119658119656"/>
    <n v="4"/>
    <n v="4"/>
    <n v="6660438"/>
    <n v="54282216"/>
    <n v="223093162"/>
  </r>
  <r>
    <x v="11"/>
    <n v="3789"/>
    <x v="44"/>
    <x v="509"/>
    <x v="509"/>
    <x v="282"/>
    <n v="6404"/>
    <n v="127615001902"/>
    <s v="27615127615001902"/>
    <s v="IE NUESTROS ESFUERZOS"/>
    <n v="1"/>
    <n v="92.548136009832035"/>
    <n v="6.4816932214605218"/>
    <n v="0.96380701241195732"/>
    <n v="1.9638070124119573"/>
    <n v="539"/>
    <n v="0"/>
    <n v="0"/>
    <n v="6"/>
    <n v="35"/>
    <n v="71"/>
    <n v="195"/>
    <n v="40"/>
    <n v="155"/>
    <n v="0"/>
    <n v="3"/>
    <n v="0"/>
    <n v="3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69578.5876529971"/>
    <n v="56250600.731073759"/>
    <n v="723219.06368900114"/>
    <n v="10044727.546768242"/>
    <n v="1347167.6829005778"/>
    <n v="21774715.719307933"/>
    <n v="0"/>
    <n v="0"/>
    <n v="96510009"/>
    <n v="0"/>
    <n v="0"/>
    <n v="0"/>
    <n v="0"/>
    <n v="0"/>
    <n v="0"/>
    <n v="0"/>
    <n v="0"/>
    <n v="0"/>
    <n v="96510009"/>
    <n v="179053.82003710576"/>
    <n v="1"/>
    <n v="1"/>
    <n v="1"/>
    <n v="1"/>
    <n v="24249724"/>
    <n v="47621778.040254541"/>
    <n v="47621778"/>
    <n v="41"/>
    <n v="1"/>
    <n v="0"/>
    <n v="0.46153846153846156"/>
    <n v="1.5555555555555556"/>
    <n v="2.017094017094017"/>
    <n v="2.017094017094017"/>
    <n v="3"/>
    <n v="6660438"/>
    <n v="54282216"/>
    <n v="150792225"/>
  </r>
  <r>
    <x v="11"/>
    <n v="3789"/>
    <x v="44"/>
    <x v="510"/>
    <x v="510"/>
    <x v="498"/>
    <n v="15605"/>
    <n v="127615060621"/>
    <s v="27493127615060621"/>
    <s v="IE LA UNION DE BAJIRA"/>
    <n v="1"/>
    <n v="62.641011451194075"/>
    <n v="4.3871204414695208"/>
    <n v="0.64690169663458097"/>
    <n v="1.6469016966345809"/>
    <n v="1951"/>
    <n v="0"/>
    <n v="0"/>
    <n v="195"/>
    <n v="0"/>
    <n v="1108"/>
    <n v="0"/>
    <n v="514"/>
    <n v="0"/>
    <n v="2"/>
    <n v="0"/>
    <n v="13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717566.277857699"/>
    <n v="266838957.54251936"/>
    <n v="503451.26105440484"/>
    <n v="40030165.760190554"/>
    <n v="344090141"/>
    <n v="0"/>
    <n v="0"/>
    <n v="0"/>
    <n v="0"/>
    <n v="0"/>
    <n v="0"/>
    <n v="0"/>
    <n v="0"/>
    <n v="0"/>
    <n v="344090141"/>
    <n v="176366.0384418247"/>
    <n v="1"/>
    <n v="0"/>
    <n v="0"/>
    <n v="1"/>
    <n v="24249724"/>
    <n v="39936911.598520316"/>
    <n v="39936912"/>
    <n v="195"/>
    <n v="1"/>
    <n v="0"/>
    <n v="15"/>
    <n v="0"/>
    <n v="15"/>
    <n v="4"/>
    <n v="4"/>
    <n v="6660438"/>
    <n v="46597350"/>
    <n v="390687491"/>
  </r>
  <r>
    <x v="11"/>
    <n v="3789"/>
    <x v="44"/>
    <x v="511"/>
    <x v="511"/>
    <x v="499"/>
    <n v="8180"/>
    <n v="127660000658"/>
    <s v="27660127660000658"/>
    <s v="IE SAN JOSE"/>
    <n v="1"/>
    <n v="29.464096589705569"/>
    <n v="2.0635449116086337"/>
    <n v="0.29534865247332126"/>
    <n v="1.2953486524733213"/>
    <n v="445"/>
    <n v="0"/>
    <n v="0"/>
    <n v="14"/>
    <n v="32"/>
    <n v="79"/>
    <n v="156"/>
    <n v="0"/>
    <n v="123"/>
    <n v="0"/>
    <n v="0"/>
    <n v="0"/>
    <n v="4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841320.159147365"/>
    <n v="29576800.705164194"/>
    <n v="0"/>
    <n v="7989709.1931067938"/>
    <n v="2073415.3647652515"/>
    <n v="10222202.439836336"/>
    <n v="0"/>
    <n v="0"/>
    <n v="53703448"/>
    <n v="0"/>
    <n v="0"/>
    <n v="0"/>
    <n v="0"/>
    <n v="0"/>
    <n v="0"/>
    <n v="0"/>
    <n v="0"/>
    <n v="0"/>
    <n v="53703448"/>
    <n v="120681.90561797752"/>
    <n v="1"/>
    <n v="0"/>
    <n v="1"/>
    <n v="1"/>
    <n v="24249724"/>
    <n v="31411847.306249958"/>
    <n v="31411847"/>
    <n v="46"/>
    <n v="1"/>
    <n v="0"/>
    <n v="1.0769230769230769"/>
    <n v="1.4222222222222223"/>
    <n v="2.4991452991452991"/>
    <n v="2.4991452991452991"/>
    <n v="3"/>
    <n v="6660438"/>
    <n v="38072285"/>
    <n v="91775733"/>
  </r>
  <r>
    <x v="11"/>
    <n v="3789"/>
    <x v="44"/>
    <x v="512"/>
    <x v="512"/>
    <x v="500"/>
    <n v="8184"/>
    <n v="127745000240"/>
    <s v="27745127745000240"/>
    <s v="IE SAN AGUSTIN"/>
    <n v="1"/>
    <n v="49.096820809248555"/>
    <n v="3.4385406811517027"/>
    <n v="0.50338318471883003"/>
    <n v="1.5033831847188299"/>
    <n v="164"/>
    <n v="0"/>
    <n v="0"/>
    <n v="3"/>
    <n v="12"/>
    <n v="28"/>
    <n v="51"/>
    <n v="0"/>
    <n v="55"/>
    <n v="0"/>
    <n v="0"/>
    <n v="0"/>
    <n v="1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71840.2773329443"/>
    <n v="13041749.904145658"/>
    <n v="0"/>
    <n v="3392511.9438887406"/>
    <n v="515658.92897537397"/>
    <n v="4204926.6864621341"/>
    <n v="0"/>
    <n v="0"/>
    <n v="22826688"/>
    <n v="0"/>
    <n v="0"/>
    <n v="0"/>
    <n v="0"/>
    <n v="0"/>
    <n v="0"/>
    <n v="0"/>
    <n v="0"/>
    <n v="0"/>
    <n v="22826688"/>
    <n v="139187.12195121951"/>
    <n v="1"/>
    <n v="1"/>
    <n v="1"/>
    <n v="1"/>
    <n v="24249724"/>
    <n v="36456627.29567264"/>
    <n v="36456627"/>
    <n v="15"/>
    <n v="1"/>
    <n v="0"/>
    <n v="0.23076923076923078"/>
    <n v="0.53333333333333333"/>
    <n v="0.76410256410256405"/>
    <n v="0.76410256410256405"/>
    <n v="1"/>
    <n v="6660438"/>
    <n v="43117065"/>
    <n v="65943753"/>
  </r>
  <r>
    <x v="11"/>
    <n v="3789"/>
    <x v="44"/>
    <x v="513"/>
    <x v="513"/>
    <x v="501"/>
    <n v="8187"/>
    <n v="127787000029"/>
    <s v="27787127787000029"/>
    <s v="IE NORMAL SUPERIOR DEMETRIO SALAZAR CASTILLO"/>
    <n v="1"/>
    <n v="54.76541752729419"/>
    <n v="3.8355460289271175"/>
    <n v="0.56344942175959567"/>
    <n v="1.5634494217595956"/>
    <n v="1098"/>
    <n v="0"/>
    <n v="0"/>
    <n v="0"/>
    <n v="76"/>
    <n v="0"/>
    <n v="448"/>
    <n v="0"/>
    <n v="403"/>
    <n v="0"/>
    <n v="1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011368.023655144"/>
    <n v="108886417.78050339"/>
    <n v="32819333.023898318"/>
    <n v="0"/>
    <n v="0"/>
    <n v="0"/>
    <n v="0"/>
    <n v="0"/>
    <n v="152717119"/>
    <n v="0"/>
    <n v="0"/>
    <n v="0"/>
    <n v="0"/>
    <n v="0"/>
    <n v="0"/>
    <n v="0"/>
    <n v="0"/>
    <n v="0"/>
    <n v="152717119"/>
    <n v="139086.62932604735"/>
    <n v="0"/>
    <n v="0"/>
    <n v="1"/>
    <n v="1"/>
    <n v="24249724"/>
    <n v="37913216.965629786"/>
    <n v="37913217"/>
    <n v="76"/>
    <n v="1"/>
    <n v="0"/>
    <n v="0"/>
    <n v="3.3777777777777778"/>
    <n v="3.3777777777777778"/>
    <n v="3.3777777777777778"/>
    <n v="4"/>
    <n v="6660438"/>
    <n v="44573655"/>
    <n v="197290774"/>
  </r>
  <r>
    <x v="11"/>
    <n v="3789"/>
    <x v="44"/>
    <x v="514"/>
    <x v="514"/>
    <x v="502"/>
    <n v="7457"/>
    <n v="127800000238"/>
    <s v="27800127800000238"/>
    <s v="IE DE UNGUIA"/>
    <n v="1"/>
    <n v="48.589238845144358"/>
    <n v="3.4029917147660345"/>
    <n v="0.49800468628438654"/>
    <n v="1.4980046862843865"/>
    <n v="1251"/>
    <n v="0"/>
    <n v="0"/>
    <n v="3"/>
    <n v="120"/>
    <n v="31"/>
    <n v="610"/>
    <n v="0"/>
    <n v="377"/>
    <n v="0"/>
    <n v="0"/>
    <n v="0"/>
    <n v="110"/>
    <n v="110"/>
    <n v="0"/>
    <n v="0"/>
    <n v="0"/>
    <n v="0"/>
    <n v="0"/>
    <n v="0"/>
    <n v="0"/>
    <n v="0"/>
    <n v="0"/>
    <n v="0"/>
    <n v="0"/>
    <n v="110"/>
    <n v="92671"/>
    <n v="81839"/>
    <n v="122758"/>
    <n v="150439"/>
    <n v="114333"/>
    <n v="99892"/>
    <n v="152848"/>
    <n v="184139"/>
    <n v="16658591.073919246"/>
    <n v="121001467.84905715"/>
    <n v="0"/>
    <n v="24789415.969993051"/>
    <n v="513814.10939085833"/>
    <n v="4638799.207791918"/>
    <n v="0"/>
    <n v="0"/>
    <n v="167602088"/>
    <n v="0"/>
    <n v="0"/>
    <n v="0"/>
    <n v="4957883.1939986106"/>
    <n v="0"/>
    <n v="0"/>
    <n v="0"/>
    <n v="0"/>
    <n v="4957883"/>
    <n v="172559971"/>
    <n v="137937.62669864108"/>
    <n v="1"/>
    <n v="1"/>
    <n v="1"/>
    <n v="1"/>
    <n v="24249724"/>
    <n v="36326200.193102956"/>
    <n v="36326200"/>
    <n v="123"/>
    <n v="0"/>
    <n v="1"/>
    <n v="0.23076923076923078"/>
    <n v="5.333333333333333"/>
    <n v="5.5641025641025639"/>
    <n v="4"/>
    <n v="4"/>
    <n v="26641753"/>
    <n v="62967953"/>
    <n v="235527924"/>
  </r>
  <r>
    <x v="12"/>
    <n v="3791"/>
    <x v="45"/>
    <x v="515"/>
    <x v="515"/>
    <x v="503"/>
    <n v="12296"/>
    <n v="141001000023"/>
    <s v="41001141001000023"/>
    <s v="INSTITUCION EDUCATIVA SANTA LIBRADA"/>
    <n v="1"/>
    <n v="7.570138201780984"/>
    <n v="0.5301815420981616"/>
    <n v="6.335337044818877E-2"/>
    <n v="1.0633533704481888"/>
    <n v="880"/>
    <n v="0"/>
    <n v="0"/>
    <n v="0"/>
    <n v="39"/>
    <n v="0"/>
    <n v="324"/>
    <n v="0"/>
    <n v="384"/>
    <n v="0"/>
    <n v="59"/>
    <n v="0"/>
    <n v="74"/>
    <n v="75"/>
    <n v="0"/>
    <n v="0"/>
    <n v="0"/>
    <n v="0"/>
    <n v="0"/>
    <n v="0"/>
    <n v="0"/>
    <n v="0"/>
    <n v="0"/>
    <n v="1"/>
    <n v="0"/>
    <n v="74"/>
    <n v="92671"/>
    <n v="81839"/>
    <n v="122758"/>
    <n v="150439"/>
    <n v="114333"/>
    <n v="99892"/>
    <n v="152848"/>
    <n v="184139"/>
    <n v="3843138.78751936"/>
    <n v="61612833.750749402"/>
    <n v="7701572.8499192465"/>
    <n v="11837766.509567276"/>
    <n v="0"/>
    <n v="0"/>
    <n v="0"/>
    <n v="0"/>
    <n v="84995312"/>
    <n v="0"/>
    <n v="0"/>
    <n v="26107.026609895755"/>
    <n v="2367553.3019134551"/>
    <n v="0"/>
    <n v="0"/>
    <n v="0"/>
    <n v="0"/>
    <n v="2393660"/>
    <n v="87388972"/>
    <n v="99305.65"/>
    <n v="0"/>
    <n v="0"/>
    <n v="0"/>
    <n v="0"/>
    <n v="19701352"/>
    <n v="20949499.051586166"/>
    <n v="20949499"/>
    <n v="39"/>
    <n v="1"/>
    <n v="0"/>
    <n v="0"/>
    <n v="1.7333333333333334"/>
    <n v="1.7333333333333334"/>
    <n v="1.7333333333333334"/>
    <n v="2"/>
    <n v="6660438"/>
    <n v="27609937"/>
    <n v="114998909"/>
  </r>
  <r>
    <x v="12"/>
    <n v="3791"/>
    <x v="45"/>
    <x v="515"/>
    <x v="515"/>
    <x v="503"/>
    <n v="12298"/>
    <n v="141001000031"/>
    <s v="41001141001000031"/>
    <s v="INSTITUCION EDUCATIVA TECNICO SUPERIOR"/>
    <n v="1"/>
    <n v="7.570138201780984"/>
    <n v="0.5301815420981616"/>
    <n v="6.335337044818877E-2"/>
    <n v="1.0633533704481888"/>
    <n v="2210"/>
    <n v="0"/>
    <n v="0"/>
    <n v="0"/>
    <n v="72"/>
    <n v="0"/>
    <n v="706"/>
    <n v="0"/>
    <n v="1015"/>
    <n v="0"/>
    <n v="0"/>
    <n v="0"/>
    <n v="417"/>
    <n v="417"/>
    <n v="0"/>
    <n v="0"/>
    <n v="0"/>
    <n v="0"/>
    <n v="0"/>
    <n v="0"/>
    <n v="0"/>
    <n v="0"/>
    <n v="0"/>
    <n v="0"/>
    <n v="0"/>
    <n v="417"/>
    <n v="92671"/>
    <n v="81839"/>
    <n v="122758"/>
    <n v="150439"/>
    <n v="114333"/>
    <n v="99892"/>
    <n v="152848"/>
    <n v="184139"/>
    <n v="7095025.4538818952"/>
    <n v="149767919.32915214"/>
    <n v="0"/>
    <n v="66707413.979588568"/>
    <n v="0"/>
    <n v="0"/>
    <n v="0"/>
    <n v="0"/>
    <n v="223570359"/>
    <n v="0"/>
    <n v="0"/>
    <n v="0"/>
    <n v="13341482.795917714"/>
    <n v="0"/>
    <n v="0"/>
    <n v="0"/>
    <n v="0"/>
    <n v="13341483"/>
    <n v="236911842"/>
    <n v="107199.92850678733"/>
    <n v="0"/>
    <n v="0"/>
    <n v="0"/>
    <n v="0"/>
    <n v="19701352"/>
    <n v="20949499.051586166"/>
    <n v="20949499"/>
    <n v="72"/>
    <n v="1"/>
    <n v="0"/>
    <n v="0"/>
    <n v="3.2"/>
    <n v="3.2"/>
    <n v="3.2"/>
    <n v="4"/>
    <n v="6660438"/>
    <n v="27609937"/>
    <n v="264521779"/>
  </r>
  <r>
    <x v="12"/>
    <n v="3791"/>
    <x v="45"/>
    <x v="515"/>
    <x v="515"/>
    <x v="503"/>
    <n v="12041"/>
    <n v="141001000040"/>
    <s v="41001141001000040"/>
    <s v="INSTITUCION EDUCATIVA PROMOCION SOCIAL"/>
    <n v="1"/>
    <n v="7.570138201780984"/>
    <n v="0.5301815420981616"/>
    <n v="6.335337044818877E-2"/>
    <n v="1.0633533704481888"/>
    <n v="1777"/>
    <n v="0"/>
    <n v="0"/>
    <n v="0"/>
    <n v="108"/>
    <n v="0"/>
    <n v="865"/>
    <n v="0"/>
    <n v="580"/>
    <n v="0"/>
    <n v="65"/>
    <n v="0"/>
    <n v="159"/>
    <n v="224"/>
    <n v="0"/>
    <n v="0"/>
    <n v="0"/>
    <n v="0"/>
    <n v="0"/>
    <n v="0"/>
    <n v="0"/>
    <n v="0"/>
    <n v="0"/>
    <n v="65"/>
    <n v="0"/>
    <n v="159"/>
    <n v="92671"/>
    <n v="81839"/>
    <n v="122758"/>
    <n v="150439"/>
    <n v="114333"/>
    <n v="99892"/>
    <n v="152848"/>
    <n v="184139"/>
    <n v="10642538.180822844"/>
    <n v="125749357.01953797"/>
    <n v="8484783.648216119"/>
    <n v="25435201.013799958"/>
    <n v="0"/>
    <n v="0"/>
    <n v="0"/>
    <n v="0"/>
    <n v="170311880"/>
    <n v="0"/>
    <n v="0"/>
    <n v="1696956.7296432238"/>
    <n v="5087040.2027599914"/>
    <n v="0"/>
    <n v="0"/>
    <n v="0"/>
    <n v="0"/>
    <n v="6783997"/>
    <n v="177095877"/>
    <n v="99660.032076533476"/>
    <n v="0"/>
    <n v="0"/>
    <n v="0"/>
    <n v="0"/>
    <n v="19701352"/>
    <n v="20949499.051586166"/>
    <n v="20949499"/>
    <n v="108"/>
    <n v="1"/>
    <n v="0"/>
    <n v="0"/>
    <n v="4.8"/>
    <n v="4.8"/>
    <n v="4"/>
    <n v="4"/>
    <n v="6660438"/>
    <n v="27609937"/>
    <n v="204705814"/>
  </r>
  <r>
    <x v="12"/>
    <n v="3791"/>
    <x v="45"/>
    <x v="515"/>
    <x v="515"/>
    <x v="503"/>
    <n v="12220"/>
    <n v="141001000058"/>
    <s v="41001141001000058"/>
    <s v="INSTITUCION EDUCATIVA DEPARTAMENTAL TIERRA DE PROMISIÓN"/>
    <n v="1"/>
    <n v="7.570138201780984"/>
    <n v="0.5301815420981616"/>
    <n v="6.335337044818877E-2"/>
    <n v="1.0633533704481888"/>
    <n v="1103"/>
    <n v="0"/>
    <n v="0"/>
    <n v="0"/>
    <n v="52"/>
    <n v="0"/>
    <n v="478"/>
    <n v="0"/>
    <n v="417"/>
    <n v="0"/>
    <n v="48"/>
    <n v="0"/>
    <n v="108"/>
    <n v="59"/>
    <n v="0"/>
    <n v="0"/>
    <n v="0"/>
    <n v="0"/>
    <n v="0"/>
    <n v="0"/>
    <n v="0"/>
    <n v="0"/>
    <n v="0"/>
    <n v="0"/>
    <n v="0"/>
    <n v="59"/>
    <n v="92671"/>
    <n v="81839"/>
    <n v="122758"/>
    <n v="150439"/>
    <n v="114333"/>
    <n v="99892"/>
    <n v="152848"/>
    <n v="184139"/>
    <n v="5124185.0500258133"/>
    <n v="77886279.953277841"/>
    <n v="6265686.3863749802"/>
    <n v="17276740.311260346"/>
    <n v="0"/>
    <n v="0"/>
    <n v="0"/>
    <n v="0"/>
    <n v="106552892"/>
    <n v="0"/>
    <n v="0"/>
    <n v="0"/>
    <n v="1887643.8488228901"/>
    <n v="0"/>
    <n v="0"/>
    <n v="0"/>
    <n v="0"/>
    <n v="1887644"/>
    <n v="108440536"/>
    <n v="98314.175883952863"/>
    <n v="0"/>
    <n v="0"/>
    <n v="0"/>
    <n v="0"/>
    <n v="19701352"/>
    <n v="20949499.051586166"/>
    <n v="20949499"/>
    <n v="52"/>
    <n v="1"/>
    <n v="0"/>
    <n v="0"/>
    <n v="2.3111111111111109"/>
    <n v="2.3111111111111109"/>
    <n v="2.3111111111111109"/>
    <n v="3"/>
    <n v="6660438"/>
    <n v="27609937"/>
    <n v="136050473"/>
  </r>
  <r>
    <x v="12"/>
    <n v="3791"/>
    <x v="45"/>
    <x v="515"/>
    <x v="515"/>
    <x v="503"/>
    <n v="11768"/>
    <n v="141001000066"/>
    <s v="41001141001000066"/>
    <s v="INSTITUCION EDUCATIVA LICEO DE SANTA LIBRADA"/>
    <n v="1"/>
    <n v="7.570138201780984"/>
    <n v="0.5301815420981616"/>
    <n v="6.335337044818877E-2"/>
    <n v="1.0633533704481888"/>
    <n v="1520"/>
    <n v="0"/>
    <n v="0"/>
    <n v="0"/>
    <n v="13"/>
    <n v="0"/>
    <n v="144"/>
    <n v="0"/>
    <n v="911"/>
    <n v="0"/>
    <n v="92"/>
    <n v="0"/>
    <n v="360"/>
    <n v="361"/>
    <n v="0"/>
    <n v="0"/>
    <n v="0"/>
    <n v="0"/>
    <n v="0"/>
    <n v="0"/>
    <n v="0"/>
    <n v="0"/>
    <n v="0"/>
    <n v="3"/>
    <n v="0"/>
    <n v="358"/>
    <n v="92671"/>
    <n v="81839"/>
    <n v="122758"/>
    <n v="150439"/>
    <n v="114333"/>
    <n v="99892"/>
    <n v="152848"/>
    <n v="184139"/>
    <n v="1281046.2625064533"/>
    <n v="91810084.19073534"/>
    <n v="12009232.240552045"/>
    <n v="57589134.370867826"/>
    <n v="0"/>
    <n v="0"/>
    <n v="0"/>
    <n v="0"/>
    <n v="162689497"/>
    <n v="0"/>
    <n v="0"/>
    <n v="78321.079829687253"/>
    <n v="11453838.947094824"/>
    <n v="0"/>
    <n v="0"/>
    <n v="0"/>
    <n v="0"/>
    <n v="11532160"/>
    <n v="174221657"/>
    <n v="114619.51118421053"/>
    <n v="0"/>
    <n v="0"/>
    <n v="0"/>
    <n v="0"/>
    <n v="19701352"/>
    <n v="20949499.051586166"/>
    <n v="20949499"/>
    <n v="13"/>
    <n v="1"/>
    <n v="0"/>
    <n v="0"/>
    <n v="0.57777777777777772"/>
    <n v="0.57777777777777772"/>
    <n v="0.57777777777777772"/>
    <n v="1"/>
    <n v="6660438"/>
    <n v="27609937"/>
    <n v="201831594"/>
  </r>
  <r>
    <x v="12"/>
    <n v="3791"/>
    <x v="45"/>
    <x v="515"/>
    <x v="515"/>
    <x v="503"/>
    <n v="12038"/>
    <n v="141001000082"/>
    <s v="41001141001000082"/>
    <s v="INSTITUCION EDUCATIVA OLIVERIO LARA BORRERO"/>
    <n v="1"/>
    <n v="7.570138201780984"/>
    <n v="0.5301815420981616"/>
    <n v="6.335337044818877E-2"/>
    <n v="1.0633533704481888"/>
    <n v="2461"/>
    <n v="0"/>
    <n v="0"/>
    <n v="0"/>
    <n v="112"/>
    <n v="0"/>
    <n v="921"/>
    <n v="0"/>
    <n v="1088"/>
    <n v="0"/>
    <n v="13"/>
    <n v="0"/>
    <n v="327"/>
    <n v="454"/>
    <n v="0"/>
    <n v="0"/>
    <n v="0"/>
    <n v="13"/>
    <n v="0"/>
    <n v="101"/>
    <n v="0"/>
    <n v="0"/>
    <n v="0"/>
    <n v="13"/>
    <n v="0"/>
    <n v="327"/>
    <n v="92671"/>
    <n v="81839"/>
    <n v="122758"/>
    <n v="150439"/>
    <n v="114333"/>
    <n v="99892"/>
    <n v="152848"/>
    <n v="184139"/>
    <n v="11036706.261594059"/>
    <n v="174830766.95657563"/>
    <n v="1696956.7296432238"/>
    <n v="52310130.386871606"/>
    <n v="0"/>
    <n v="0"/>
    <n v="0"/>
    <n v="0"/>
    <n v="239874560"/>
    <n v="256209.25250129067"/>
    <n v="1757880.2849790084"/>
    <n v="339391.34592864482"/>
    <n v="10462026.07737432"/>
    <n v="0"/>
    <n v="0"/>
    <n v="0"/>
    <n v="0"/>
    <n v="12815507"/>
    <n v="252690067"/>
    <n v="102677.80048760667"/>
    <n v="0"/>
    <n v="0"/>
    <n v="0"/>
    <n v="0"/>
    <n v="19701352"/>
    <n v="20949499.051586166"/>
    <n v="20949499"/>
    <n v="112"/>
    <n v="1"/>
    <n v="0"/>
    <n v="0"/>
    <n v="4.9777777777777779"/>
    <n v="4.9777777777777779"/>
    <n v="4"/>
    <n v="4"/>
    <n v="6660438"/>
    <n v="27609937"/>
    <n v="280300004"/>
  </r>
  <r>
    <x v="12"/>
    <n v="3791"/>
    <x v="45"/>
    <x v="515"/>
    <x v="515"/>
    <x v="503"/>
    <n v="12297"/>
    <n v="141001000899"/>
    <s v="41001141001000899"/>
    <s v="INSTITUCION EDUCATIVA SANTA TERESA"/>
    <n v="1"/>
    <n v="7.570138201780984"/>
    <n v="0.5301815420981616"/>
    <n v="6.335337044818877E-2"/>
    <n v="1.0633533704481888"/>
    <n v="1065"/>
    <n v="0"/>
    <n v="0"/>
    <n v="0"/>
    <n v="79"/>
    <n v="0"/>
    <n v="597"/>
    <n v="0"/>
    <n v="329"/>
    <n v="0"/>
    <n v="0"/>
    <n v="0"/>
    <n v="60"/>
    <n v="595"/>
    <n v="0"/>
    <n v="0"/>
    <n v="0"/>
    <n v="60"/>
    <n v="0"/>
    <n v="368"/>
    <n v="0"/>
    <n v="107"/>
    <n v="0"/>
    <n v="0"/>
    <n v="0"/>
    <n v="60"/>
    <n v="92671"/>
    <n v="81839"/>
    <n v="122758"/>
    <n v="150439"/>
    <n v="114333"/>
    <n v="99892"/>
    <n v="152848"/>
    <n v="184139"/>
    <n v="7784819.5952315237"/>
    <n v="80584017.024285227"/>
    <n v="0"/>
    <n v="9598189.0618113037"/>
    <n v="0"/>
    <n v="0"/>
    <n v="0"/>
    <n v="0"/>
    <n v="97967026"/>
    <n v="1182504.2423136493"/>
    <n v="8267258.7659903858"/>
    <n v="0"/>
    <n v="1919637.8123622609"/>
    <n v="0"/>
    <n v="0"/>
    <n v="0"/>
    <n v="0"/>
    <n v="11369401"/>
    <n v="109336427"/>
    <n v="102663.3117370892"/>
    <n v="0"/>
    <n v="0"/>
    <n v="0"/>
    <n v="0"/>
    <n v="19701352"/>
    <n v="20949499.051586166"/>
    <n v="20949499"/>
    <n v="79"/>
    <n v="1"/>
    <n v="0"/>
    <n v="0"/>
    <n v="3.5111111111111111"/>
    <n v="3.5111111111111111"/>
    <n v="3.5111111111111111"/>
    <n v="4"/>
    <n v="6660438"/>
    <n v="27609937"/>
    <n v="136946364"/>
  </r>
  <r>
    <x v="12"/>
    <n v="3791"/>
    <x v="45"/>
    <x v="515"/>
    <x v="515"/>
    <x v="503"/>
    <n v="12268"/>
    <n v="141001001038"/>
    <s v="41001141001001038"/>
    <s v="INSTITUCION EDUCATIVA MARIA CRISTINA ARANGO DE PASTRANA"/>
    <n v="1"/>
    <n v="7.570138201780984"/>
    <n v="0.5301815420981616"/>
    <n v="6.335337044818877E-2"/>
    <n v="1.0633533704481888"/>
    <n v="1530"/>
    <n v="0"/>
    <n v="0"/>
    <n v="0"/>
    <n v="145"/>
    <n v="0"/>
    <n v="977"/>
    <n v="0"/>
    <n v="408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288592.927956594"/>
    <n v="120527930.43049142"/>
    <n v="0"/>
    <n v="0"/>
    <n v="0"/>
    <n v="0"/>
    <n v="0"/>
    <n v="0"/>
    <n v="134816523"/>
    <n v="0"/>
    <n v="0"/>
    <n v="0"/>
    <n v="0"/>
    <n v="0"/>
    <n v="0"/>
    <n v="0"/>
    <n v="0"/>
    <n v="0"/>
    <n v="134816523"/>
    <n v="88115.374509803922"/>
    <n v="0"/>
    <n v="0"/>
    <n v="0"/>
    <n v="0"/>
    <n v="19701352"/>
    <n v="20949499.051586166"/>
    <n v="20949499"/>
    <n v="145"/>
    <n v="1"/>
    <n v="0"/>
    <n v="0"/>
    <n v="6.4444444444444446"/>
    <n v="6.4444444444444446"/>
    <n v="4"/>
    <n v="4"/>
    <n v="6660438"/>
    <n v="27609937"/>
    <n v="162426460"/>
  </r>
  <r>
    <x v="12"/>
    <n v="3791"/>
    <x v="45"/>
    <x v="515"/>
    <x v="515"/>
    <x v="503"/>
    <n v="12299"/>
    <n v="141001001259"/>
    <s v="41001141001001259"/>
    <s v="INSTITUCION EDUCATIVA JUAN DE CABRERA"/>
    <n v="1"/>
    <n v="7.570138201780984"/>
    <n v="0.5301815420981616"/>
    <n v="6.335337044818877E-2"/>
    <n v="1.0633533704481888"/>
    <n v="1373"/>
    <n v="0"/>
    <n v="0"/>
    <n v="0"/>
    <n v="98"/>
    <n v="0"/>
    <n v="674"/>
    <n v="0"/>
    <n v="468"/>
    <n v="0"/>
    <n v="133"/>
    <n v="0"/>
    <n v="0"/>
    <n v="133"/>
    <n v="0"/>
    <n v="0"/>
    <n v="0"/>
    <n v="0"/>
    <n v="0"/>
    <n v="0"/>
    <n v="0"/>
    <n v="0"/>
    <n v="0"/>
    <n v="133"/>
    <n v="0"/>
    <n v="0"/>
    <n v="92671"/>
    <n v="81839"/>
    <n v="122758"/>
    <n v="150439"/>
    <n v="114333"/>
    <n v="99892"/>
    <n v="152848"/>
    <n v="184139"/>
    <n v="9657117.9788948018"/>
    <n v="99381152.744852841"/>
    <n v="17361172.695580676"/>
    <n v="0"/>
    <n v="0"/>
    <n v="0"/>
    <n v="0"/>
    <n v="0"/>
    <n v="126399443"/>
    <n v="0"/>
    <n v="0"/>
    <n v="3472234.5391161353"/>
    <n v="0"/>
    <n v="0"/>
    <n v="0"/>
    <n v="0"/>
    <n v="0"/>
    <n v="3472235"/>
    <n v="129871678"/>
    <n v="94589.714493809181"/>
    <n v="0"/>
    <n v="0"/>
    <n v="0"/>
    <n v="0"/>
    <n v="19701352"/>
    <n v="20949499.051586166"/>
    <n v="20949499"/>
    <n v="98"/>
    <n v="1"/>
    <n v="0"/>
    <n v="0"/>
    <n v="4.3555555555555552"/>
    <n v="4.3555555555555552"/>
    <n v="4"/>
    <n v="4"/>
    <n v="6660438"/>
    <n v="27609937"/>
    <n v="157481615"/>
  </r>
  <r>
    <x v="12"/>
    <n v="3791"/>
    <x v="45"/>
    <x v="515"/>
    <x v="515"/>
    <x v="503"/>
    <n v="12272"/>
    <n v="141001001321"/>
    <s v="41001141001001321"/>
    <s v="INSTITUCION EDUCATIVA RICARDO BORRERO ALVAREZ"/>
    <n v="1"/>
    <n v="7.570138201780984"/>
    <n v="0.5301815420981616"/>
    <n v="6.335337044818877E-2"/>
    <n v="1.0633533704481888"/>
    <n v="1081"/>
    <n v="0"/>
    <n v="0"/>
    <n v="0"/>
    <n v="53"/>
    <n v="0"/>
    <n v="444"/>
    <n v="0"/>
    <n v="465"/>
    <n v="0"/>
    <n v="78"/>
    <n v="0"/>
    <n v="41"/>
    <n v="96"/>
    <n v="0"/>
    <n v="0"/>
    <n v="0"/>
    <n v="53"/>
    <n v="0"/>
    <n v="0"/>
    <n v="0"/>
    <n v="0"/>
    <n v="0"/>
    <n v="2"/>
    <n v="0"/>
    <n v="41"/>
    <n v="92671"/>
    <n v="81839"/>
    <n v="122758"/>
    <n v="150439"/>
    <n v="114333"/>
    <n v="99892"/>
    <n v="152848"/>
    <n v="184139"/>
    <n v="5222727.0702186171"/>
    <n v="79104612.824055374"/>
    <n v="10181740.377859343"/>
    <n v="6558762.5255710576"/>
    <n v="0"/>
    <n v="0"/>
    <n v="0"/>
    <n v="0"/>
    <n v="101067843"/>
    <n v="1044545.4140437236"/>
    <n v="0"/>
    <n v="52214.053219791509"/>
    <n v="1311752.5051142117"/>
    <n v="0"/>
    <n v="0"/>
    <n v="0"/>
    <n v="0"/>
    <n v="2408512"/>
    <n v="103476355"/>
    <n v="95722.807585568924"/>
    <n v="0"/>
    <n v="0"/>
    <n v="0"/>
    <n v="0"/>
    <n v="19701352"/>
    <n v="20949499.051586166"/>
    <n v="20949499"/>
    <n v="53"/>
    <n v="1"/>
    <n v="0"/>
    <n v="0"/>
    <n v="2.3555555555555556"/>
    <n v="2.3555555555555556"/>
    <n v="2.3555555555555556"/>
    <n v="3"/>
    <n v="6660438"/>
    <n v="27609937"/>
    <n v="131086292"/>
  </r>
  <r>
    <x v="12"/>
    <n v="3791"/>
    <x v="45"/>
    <x v="515"/>
    <x v="515"/>
    <x v="503"/>
    <n v="12295"/>
    <n v="141001001593"/>
    <s v="41001141001001593"/>
    <s v="INSTITUCION EDUCATIVA SAN MIGUEL ARCANGEL"/>
    <n v="1"/>
    <n v="7.570138201780984"/>
    <n v="0.5301815420981616"/>
    <n v="6.335337044818877E-2"/>
    <n v="1.0633533704481888"/>
    <n v="535"/>
    <n v="0"/>
    <n v="0"/>
    <n v="0"/>
    <n v="19"/>
    <n v="0"/>
    <n v="217"/>
    <n v="0"/>
    <n v="207"/>
    <n v="0"/>
    <n v="92"/>
    <n v="0"/>
    <n v="0"/>
    <n v="535"/>
    <n v="0"/>
    <n v="0"/>
    <n v="0"/>
    <n v="19"/>
    <n v="0"/>
    <n v="217"/>
    <n v="0"/>
    <n v="207"/>
    <n v="0"/>
    <n v="92"/>
    <n v="0"/>
    <n v="0"/>
    <n v="92671"/>
    <n v="81839"/>
    <n v="122758"/>
    <n v="150439"/>
    <n v="114333"/>
    <n v="99892"/>
    <n v="152848"/>
    <n v="184139"/>
    <n v="1872298.3836632778"/>
    <n v="36898081.229262352"/>
    <n v="12009232.240552045"/>
    <n v="0"/>
    <n v="0"/>
    <n v="0"/>
    <n v="0"/>
    <n v="0"/>
    <n v="50779612"/>
    <n v="374459.67673265561"/>
    <n v="7379616.2458524704"/>
    <n v="2401846.4481104095"/>
    <n v="0"/>
    <n v="0"/>
    <n v="0"/>
    <n v="0"/>
    <n v="0"/>
    <n v="10155922"/>
    <n v="60935534"/>
    <n v="113898.19439252336"/>
    <n v="0"/>
    <n v="0"/>
    <n v="0"/>
    <n v="0"/>
    <n v="19701352"/>
    <n v="20949499.051586166"/>
    <n v="20949499"/>
    <n v="19"/>
    <n v="1"/>
    <n v="0"/>
    <n v="0"/>
    <n v="0.84444444444444444"/>
    <n v="0.84444444444444444"/>
    <n v="0.84444444444444444"/>
    <n v="1"/>
    <n v="6660438"/>
    <n v="27609937"/>
    <n v="88545471"/>
  </r>
  <r>
    <x v="12"/>
    <n v="3791"/>
    <x v="45"/>
    <x v="515"/>
    <x v="515"/>
    <x v="503"/>
    <n v="11601"/>
    <n v="141001001763"/>
    <s v="41001141001001763"/>
    <s v="INSTITUCION EDUCATIVA AGUSTIN CODAZZI"/>
    <n v="1"/>
    <n v="7.570138201780984"/>
    <n v="0.5301815420981616"/>
    <n v="6.335337044818877E-2"/>
    <n v="1.0633533704481888"/>
    <n v="1380"/>
    <n v="0"/>
    <n v="0"/>
    <n v="0"/>
    <n v="91"/>
    <n v="0"/>
    <n v="693"/>
    <n v="0"/>
    <n v="461"/>
    <n v="0"/>
    <n v="135"/>
    <n v="0"/>
    <n v="0"/>
    <n v="135"/>
    <n v="0"/>
    <n v="0"/>
    <n v="0"/>
    <n v="0"/>
    <n v="0"/>
    <n v="0"/>
    <n v="0"/>
    <n v="0"/>
    <n v="0"/>
    <n v="135"/>
    <n v="0"/>
    <n v="0"/>
    <n v="92671"/>
    <n v="81839"/>
    <n v="122758"/>
    <n v="150439"/>
    <n v="114333"/>
    <n v="99892"/>
    <n v="152848"/>
    <n v="184139"/>
    <n v="8967323.8375451732"/>
    <n v="100425438.06266215"/>
    <n v="17622242.961679634"/>
    <n v="0"/>
    <n v="0"/>
    <n v="0"/>
    <n v="0"/>
    <n v="0"/>
    <n v="127015005"/>
    <n v="0"/>
    <n v="0"/>
    <n v="3524448.5923359264"/>
    <n v="0"/>
    <n v="0"/>
    <n v="0"/>
    <n v="0"/>
    <n v="0"/>
    <n v="3524449"/>
    <n v="130539454"/>
    <n v="94593.807246376819"/>
    <n v="0"/>
    <n v="0"/>
    <n v="0"/>
    <n v="0"/>
    <n v="19701352"/>
    <n v="20949499.051586166"/>
    <n v="20949499"/>
    <n v="91"/>
    <n v="1"/>
    <n v="0"/>
    <n v="0"/>
    <n v="4.0444444444444443"/>
    <n v="4.0444444444444443"/>
    <n v="4"/>
    <n v="4"/>
    <n v="6660438"/>
    <n v="27609937"/>
    <n v="158149391"/>
  </r>
  <r>
    <x v="12"/>
    <n v="3791"/>
    <x v="45"/>
    <x v="515"/>
    <x v="515"/>
    <x v="503"/>
    <n v="12270"/>
    <n v="141001002247"/>
    <s v="41001141001002247"/>
    <s v="INSTITUCION EDUCATIVA ESCUELA NORMAL SUPERIOR"/>
    <n v="1"/>
    <n v="7.570138201780984"/>
    <n v="0.5301815420981616"/>
    <n v="6.335337044818877E-2"/>
    <n v="1.0633533704481888"/>
    <n v="2154"/>
    <n v="0"/>
    <n v="0"/>
    <n v="14"/>
    <n v="150"/>
    <n v="97"/>
    <n v="917"/>
    <n v="19"/>
    <n v="705"/>
    <n v="0"/>
    <n v="252"/>
    <n v="0"/>
    <n v="0"/>
    <n v="382"/>
    <n v="0"/>
    <n v="0"/>
    <n v="14"/>
    <n v="0"/>
    <n v="97"/>
    <n v="0"/>
    <n v="19"/>
    <n v="0"/>
    <n v="0"/>
    <n v="252"/>
    <n v="0"/>
    <n v="0"/>
    <n v="92671"/>
    <n v="81839"/>
    <n v="122758"/>
    <n v="150439"/>
    <n v="114333"/>
    <n v="99892"/>
    <n v="152848"/>
    <n v="184139"/>
    <n v="14781303.028920615"/>
    <n v="141152565.45722532"/>
    <n v="32894853.528468646"/>
    <n v="0"/>
    <n v="1702069.3326483388"/>
    <n v="12321577.406174015"/>
    <n v="0"/>
    <n v="0"/>
    <n v="202852369"/>
    <n v="0"/>
    <n v="0"/>
    <n v="6578970.7056937292"/>
    <n v="0"/>
    <n v="340413.86652966775"/>
    <n v="2464315.4812348029"/>
    <n v="0"/>
    <n v="0"/>
    <n v="9383700"/>
    <n v="212236069"/>
    <n v="98531.13695450325"/>
    <n v="1"/>
    <n v="0"/>
    <n v="0"/>
    <n v="1"/>
    <n v="24249724"/>
    <n v="25786025.747838333"/>
    <n v="25786026"/>
    <n v="164"/>
    <n v="1"/>
    <n v="0"/>
    <n v="1.0769230769230769"/>
    <n v="6.666666666666667"/>
    <n v="7.7435897435897436"/>
    <n v="4"/>
    <n v="4"/>
    <n v="6660438"/>
    <n v="32446464"/>
    <n v="244682533"/>
  </r>
  <r>
    <x v="12"/>
    <n v="3791"/>
    <x v="45"/>
    <x v="515"/>
    <x v="515"/>
    <x v="503"/>
    <n v="12043"/>
    <n v="141001002557"/>
    <s v="41001141001002557"/>
    <s v="INSTITUCION EDUCATIVA ANGEL MARIA PAREDES"/>
    <n v="1"/>
    <n v="7.570138201780984"/>
    <n v="0.5301815420981616"/>
    <n v="6.335337044818877E-2"/>
    <n v="1.0633533704481888"/>
    <n v="864"/>
    <n v="0"/>
    <n v="0"/>
    <n v="0"/>
    <n v="38"/>
    <n v="0"/>
    <n v="361"/>
    <n v="0"/>
    <n v="412"/>
    <n v="0"/>
    <n v="5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744596.7673265557"/>
    <n v="67269379.222216502"/>
    <n v="6918362.051622374"/>
    <n v="0"/>
    <n v="0"/>
    <n v="0"/>
    <n v="0"/>
    <n v="0"/>
    <n v="77932338"/>
    <n v="0"/>
    <n v="0"/>
    <n v="0"/>
    <n v="0"/>
    <n v="0"/>
    <n v="0"/>
    <n v="0"/>
    <n v="0"/>
    <n v="0"/>
    <n v="77932338"/>
    <n v="90199.465277777781"/>
    <n v="0"/>
    <n v="0"/>
    <n v="0"/>
    <n v="0"/>
    <n v="19701352"/>
    <n v="20949499.051586166"/>
    <n v="20949499"/>
    <n v="38"/>
    <n v="1"/>
    <n v="0"/>
    <n v="0"/>
    <n v="1.6888888888888889"/>
    <n v="1.6888888888888889"/>
    <n v="1.6888888888888889"/>
    <n v="2"/>
    <n v="6660438"/>
    <n v="27609937"/>
    <n v="105542275"/>
  </r>
  <r>
    <x v="12"/>
    <n v="3791"/>
    <x v="45"/>
    <x v="515"/>
    <x v="515"/>
    <x v="503"/>
    <n v="12267"/>
    <n v="141001003171"/>
    <s v="41001141001003171"/>
    <s v="INSTITUCION EDUCATIVA LUIS IGNACIO ANDRADE"/>
    <n v="1"/>
    <n v="7.570138201780984"/>
    <n v="0.5301815420981616"/>
    <n v="6.335337044818877E-2"/>
    <n v="1.0633533704481888"/>
    <n v="591"/>
    <n v="0"/>
    <n v="0"/>
    <n v="0"/>
    <n v="24"/>
    <n v="0"/>
    <n v="302"/>
    <n v="0"/>
    <n v="200"/>
    <n v="0"/>
    <n v="6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65008.4846272985"/>
    <n v="43685935.795022883"/>
    <n v="8484783.648216119"/>
    <n v="0"/>
    <n v="0"/>
    <n v="0"/>
    <n v="0"/>
    <n v="0"/>
    <n v="54535728"/>
    <n v="0"/>
    <n v="0"/>
    <n v="0"/>
    <n v="0"/>
    <n v="0"/>
    <n v="0"/>
    <n v="0"/>
    <n v="0"/>
    <n v="0"/>
    <n v="54535728"/>
    <n v="92277.035532994923"/>
    <n v="0"/>
    <n v="0"/>
    <n v="0"/>
    <n v="0"/>
    <n v="19701352"/>
    <n v="20949499.051586166"/>
    <n v="20949499"/>
    <n v="24"/>
    <n v="1"/>
    <n v="0"/>
    <n v="0"/>
    <n v="1.0666666666666667"/>
    <n v="1.0666666666666667"/>
    <n v="1.0666666666666667"/>
    <n v="2"/>
    <n v="6660438"/>
    <n v="27609937"/>
    <n v="82145665"/>
  </r>
  <r>
    <x v="12"/>
    <n v="3791"/>
    <x v="45"/>
    <x v="515"/>
    <x v="515"/>
    <x v="503"/>
    <n v="12036"/>
    <n v="141001003341"/>
    <s v="41001141001003341"/>
    <s v="INSTITUCION EDUCATIVA INEM JULIAN MOTTA SALAS"/>
    <n v="1"/>
    <n v="7.570138201780984"/>
    <n v="0.5301815420981616"/>
    <n v="6.335337044818877E-2"/>
    <n v="1.0633533704481888"/>
    <n v="2098"/>
    <n v="0"/>
    <n v="0"/>
    <n v="0"/>
    <n v="63"/>
    <n v="0"/>
    <n v="531"/>
    <n v="0"/>
    <n v="996"/>
    <n v="0"/>
    <n v="213"/>
    <n v="0"/>
    <n v="295"/>
    <n v="508"/>
    <n v="0"/>
    <n v="0"/>
    <n v="0"/>
    <n v="0"/>
    <n v="0"/>
    <n v="0"/>
    <n v="0"/>
    <n v="0"/>
    <n v="0"/>
    <n v="213"/>
    <n v="0"/>
    <n v="295"/>
    <n v="92671"/>
    <n v="81839"/>
    <n v="122758"/>
    <n v="150439"/>
    <n v="114333"/>
    <n v="99892"/>
    <n v="152848"/>
    <n v="184139"/>
    <n v="6208147.272146658"/>
    <n v="132885306.69123493"/>
    <n v="27803983.339538977"/>
    <n v="47191096.220572248"/>
    <n v="0"/>
    <n v="0"/>
    <n v="0"/>
    <n v="0"/>
    <n v="214088534"/>
    <n v="0"/>
    <n v="0"/>
    <n v="5560796.6679077959"/>
    <n v="9438219.2441144492"/>
    <n v="0"/>
    <n v="0"/>
    <n v="0"/>
    <n v="0"/>
    <n v="14999016"/>
    <n v="229087550"/>
    <n v="109193.30314585319"/>
    <n v="0"/>
    <n v="0"/>
    <n v="0"/>
    <n v="0"/>
    <n v="19701352"/>
    <n v="20949499.051586166"/>
    <n v="20949499"/>
    <n v="63"/>
    <n v="1"/>
    <n v="0"/>
    <n v="0"/>
    <n v="2.8"/>
    <n v="2.8"/>
    <n v="2.8"/>
    <n v="3"/>
    <n v="6660438"/>
    <n v="27609937"/>
    <n v="256697487"/>
  </r>
  <r>
    <x v="12"/>
    <n v="3791"/>
    <x v="45"/>
    <x v="515"/>
    <x v="515"/>
    <x v="503"/>
    <n v="12269"/>
    <n v="141001003481"/>
    <s v="41001141001003481"/>
    <s v="INSTITUCION EDUCATIVA MISAEL PASTRANA BORRERO"/>
    <n v="1"/>
    <n v="7.570138201780984"/>
    <n v="0.5301815420981616"/>
    <n v="6.335337044818877E-2"/>
    <n v="1.0633533704481888"/>
    <n v="1142"/>
    <n v="0"/>
    <n v="0"/>
    <n v="0"/>
    <n v="100"/>
    <n v="0"/>
    <n v="653"/>
    <n v="0"/>
    <n v="389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54202.0192804094"/>
    <n v="90678775.09644191"/>
    <n v="0"/>
    <n v="0"/>
    <n v="0"/>
    <n v="0"/>
    <n v="0"/>
    <n v="0"/>
    <n v="100532977"/>
    <n v="0"/>
    <n v="0"/>
    <n v="0"/>
    <n v="0"/>
    <n v="0"/>
    <n v="0"/>
    <n v="0"/>
    <n v="0"/>
    <n v="0"/>
    <n v="100532977"/>
    <n v="88032.37915936952"/>
    <n v="0"/>
    <n v="0"/>
    <n v="0"/>
    <n v="0"/>
    <n v="19701352"/>
    <n v="20949499.051586166"/>
    <n v="20949499"/>
    <n v="100"/>
    <n v="1"/>
    <n v="0"/>
    <n v="0"/>
    <n v="4.4444444444444446"/>
    <n v="4.4444444444444446"/>
    <n v="4"/>
    <n v="4"/>
    <n v="6660438"/>
    <n v="27609937"/>
    <n v="128142914"/>
  </r>
  <r>
    <x v="12"/>
    <n v="3791"/>
    <x v="45"/>
    <x v="515"/>
    <x v="515"/>
    <x v="503"/>
    <n v="12227"/>
    <n v="141001003855"/>
    <s v="41001141001003855"/>
    <s v="INSTITUCION EDUCATIVA TECNICO IPC ANDRES ROSA"/>
    <n v="1"/>
    <n v="7.570138201780984"/>
    <n v="0.5301815420981616"/>
    <n v="6.335337044818877E-2"/>
    <n v="1.0633533704481888"/>
    <n v="1082"/>
    <n v="0"/>
    <n v="0"/>
    <n v="0"/>
    <n v="97"/>
    <n v="0"/>
    <n v="495"/>
    <n v="0"/>
    <n v="379"/>
    <n v="0"/>
    <n v="0"/>
    <n v="0"/>
    <n v="111"/>
    <n v="111"/>
    <n v="0"/>
    <n v="0"/>
    <n v="0"/>
    <n v="0"/>
    <n v="0"/>
    <n v="0"/>
    <n v="0"/>
    <n v="0"/>
    <n v="0"/>
    <n v="0"/>
    <n v="0"/>
    <n v="111"/>
    <n v="92671"/>
    <n v="81839"/>
    <n v="122758"/>
    <n v="150439"/>
    <n v="114333"/>
    <n v="99892"/>
    <n v="152848"/>
    <n v="184139"/>
    <n v="9558575.958701998"/>
    <n v="76058780.64711155"/>
    <n v="0"/>
    <n v="17756649.764350913"/>
    <n v="0"/>
    <n v="0"/>
    <n v="0"/>
    <n v="0"/>
    <n v="103374006"/>
    <n v="0"/>
    <n v="0"/>
    <n v="0"/>
    <n v="3551329.9528701827"/>
    <n v="0"/>
    <n v="0"/>
    <n v="0"/>
    <n v="0"/>
    <n v="3551330"/>
    <n v="106925336"/>
    <n v="98821.937153419596"/>
    <n v="0"/>
    <n v="0"/>
    <n v="0"/>
    <n v="0"/>
    <n v="19701352"/>
    <n v="20949499.051586166"/>
    <n v="20949499"/>
    <n v="97"/>
    <n v="1"/>
    <n v="0"/>
    <n v="0"/>
    <n v="4.3111111111111109"/>
    <n v="4.3111111111111109"/>
    <n v="4"/>
    <n v="4"/>
    <n v="6660438"/>
    <n v="27609937"/>
    <n v="134535273"/>
  </r>
  <r>
    <x v="12"/>
    <n v="3791"/>
    <x v="45"/>
    <x v="515"/>
    <x v="515"/>
    <x v="503"/>
    <n v="12226"/>
    <n v="141001004061"/>
    <s v="41001141001004061"/>
    <s v="INSTITUCION EDUCATIVA CEINAR"/>
    <n v="1"/>
    <n v="7.570138201780984"/>
    <n v="0.5301815420981616"/>
    <n v="6.335337044818877E-2"/>
    <n v="1.0633533704481888"/>
    <n v="942"/>
    <n v="0"/>
    <n v="0"/>
    <n v="0"/>
    <n v="47"/>
    <n v="0"/>
    <n v="423"/>
    <n v="0"/>
    <n v="372"/>
    <n v="0"/>
    <n v="0"/>
    <n v="0"/>
    <n v="100"/>
    <n v="472"/>
    <n v="0"/>
    <n v="0"/>
    <n v="0"/>
    <n v="0"/>
    <n v="0"/>
    <n v="0"/>
    <n v="0"/>
    <n v="372"/>
    <n v="0"/>
    <n v="0"/>
    <n v="0"/>
    <n v="100"/>
    <n v="92671"/>
    <n v="81839"/>
    <n v="122758"/>
    <n v="150439"/>
    <n v="114333"/>
    <n v="99892"/>
    <n v="152848"/>
    <n v="184139"/>
    <n v="4631474.9490617933"/>
    <n v="69183902.30486691"/>
    <n v="0"/>
    <n v="15996981.769685507"/>
    <n v="0"/>
    <n v="0"/>
    <n v="0"/>
    <n v="0"/>
    <n v="89812359"/>
    <n v="0"/>
    <n v="6474568.9704177342"/>
    <n v="0"/>
    <n v="3199396.3539371016"/>
    <n v="0"/>
    <n v="0"/>
    <n v="0"/>
    <n v="0"/>
    <n v="9673965"/>
    <n v="99486324"/>
    <n v="105611.80891719746"/>
    <n v="0"/>
    <n v="0"/>
    <n v="0"/>
    <n v="0"/>
    <n v="19701352"/>
    <n v="20949499.051586166"/>
    <n v="20949499"/>
    <n v="47"/>
    <n v="1"/>
    <n v="0"/>
    <n v="0"/>
    <n v="2.088888888888889"/>
    <n v="2.088888888888889"/>
    <n v="2.088888888888889"/>
    <n v="3"/>
    <n v="6660438"/>
    <n v="27609937"/>
    <n v="127096261"/>
  </r>
  <r>
    <x v="12"/>
    <n v="3791"/>
    <x v="45"/>
    <x v="515"/>
    <x v="515"/>
    <x v="503"/>
    <n v="12225"/>
    <n v="141001004312"/>
    <s v="41001141001004312"/>
    <s v="INSTITUCION EDUCATIVA HUMBERTO TAFUR CHARRY"/>
    <n v="1"/>
    <n v="7.570138201780984"/>
    <n v="0.5301815420981616"/>
    <n v="6.335337044818877E-2"/>
    <n v="1.0633533704481888"/>
    <n v="1691"/>
    <n v="0"/>
    <n v="0"/>
    <n v="0"/>
    <n v="114"/>
    <n v="0"/>
    <n v="753"/>
    <n v="0"/>
    <n v="617"/>
    <n v="0"/>
    <n v="206"/>
    <n v="0"/>
    <n v="1"/>
    <n v="137"/>
    <n v="0"/>
    <n v="0"/>
    <n v="0"/>
    <n v="0"/>
    <n v="0"/>
    <n v="0"/>
    <n v="0"/>
    <n v="0"/>
    <n v="0"/>
    <n v="136"/>
    <n v="0"/>
    <n v="1"/>
    <n v="92671"/>
    <n v="81839"/>
    <n v="122758"/>
    <n v="150439"/>
    <n v="114333"/>
    <n v="99892"/>
    <n v="152848"/>
    <n v="184139"/>
    <n v="11233790.301979668"/>
    <n v="119222573.78322977"/>
    <n v="26890237.408192623"/>
    <n v="159969.81769685508"/>
    <n v="0"/>
    <n v="0"/>
    <n v="0"/>
    <n v="0"/>
    <n v="157506571"/>
    <n v="0"/>
    <n v="0"/>
    <n v="3550555.6189458221"/>
    <n v="31993.963539371016"/>
    <n v="0"/>
    <n v="0"/>
    <n v="0"/>
    <n v="0"/>
    <n v="3582550"/>
    <n v="161089121"/>
    <n v="95262.638083973987"/>
    <n v="0"/>
    <n v="0"/>
    <n v="0"/>
    <n v="0"/>
    <n v="19701352"/>
    <n v="20949499.051586166"/>
    <n v="20949499"/>
    <n v="114"/>
    <n v="1"/>
    <n v="0"/>
    <n v="0"/>
    <n v="5.0666666666666664"/>
    <n v="5.0666666666666664"/>
    <n v="4"/>
    <n v="4"/>
    <n v="6660438"/>
    <n v="27609937"/>
    <n v="188699058"/>
  </r>
  <r>
    <x v="12"/>
    <n v="3791"/>
    <x v="45"/>
    <x v="515"/>
    <x v="515"/>
    <x v="503"/>
    <n v="12229"/>
    <n v="141001004398"/>
    <s v="41001141001004398"/>
    <s v="INSTITUCION EDUCATIVA JOSE EUSTASIO RIVERA"/>
    <n v="1"/>
    <n v="7.570138201780984"/>
    <n v="0.5301815420981616"/>
    <n v="6.335337044818877E-2"/>
    <n v="1.0633533704481888"/>
    <n v="2462"/>
    <n v="0"/>
    <n v="0"/>
    <n v="0"/>
    <n v="134"/>
    <n v="0"/>
    <n v="1092"/>
    <n v="0"/>
    <n v="902"/>
    <n v="0"/>
    <n v="217"/>
    <n v="0"/>
    <n v="117"/>
    <n v="334"/>
    <n v="0"/>
    <n v="0"/>
    <n v="0"/>
    <n v="0"/>
    <n v="0"/>
    <n v="0"/>
    <n v="0"/>
    <n v="0"/>
    <n v="0"/>
    <n v="217"/>
    <n v="0"/>
    <n v="117"/>
    <n v="92671"/>
    <n v="81839"/>
    <n v="122758"/>
    <n v="150439"/>
    <n v="114333"/>
    <n v="99892"/>
    <n v="152848"/>
    <n v="184139"/>
    <n v="13204630.70583575"/>
    <n v="173525410.30931398"/>
    <n v="28326123.871736892"/>
    <n v="18716468.670532044"/>
    <n v="0"/>
    <n v="0"/>
    <n v="0"/>
    <n v="0"/>
    <n v="233772634"/>
    <n v="0"/>
    <n v="0"/>
    <n v="5665224.7743473779"/>
    <n v="3743293.7341064089"/>
    <n v="0"/>
    <n v="0"/>
    <n v="0"/>
    <n v="0"/>
    <n v="9408519"/>
    <n v="243181153"/>
    <n v="98773.823314378547"/>
    <n v="0"/>
    <n v="0"/>
    <n v="0"/>
    <n v="0"/>
    <n v="19701352"/>
    <n v="20949499.051586166"/>
    <n v="20949499"/>
    <n v="134"/>
    <n v="1"/>
    <n v="0"/>
    <n v="0"/>
    <n v="5.9555555555555557"/>
    <n v="5.9555555555555557"/>
    <n v="4"/>
    <n v="4"/>
    <n v="6660438"/>
    <n v="27609937"/>
    <n v="270791090"/>
  </r>
  <r>
    <x v="12"/>
    <n v="3791"/>
    <x v="45"/>
    <x v="515"/>
    <x v="515"/>
    <x v="503"/>
    <n v="12040"/>
    <n v="141001004452"/>
    <s v="41001141001004452"/>
    <s v="INSTITUCION EDUCATIVA EL LIMONAR"/>
    <n v="1"/>
    <n v="7.570138201780984"/>
    <n v="0.5301815420981616"/>
    <n v="6.335337044818877E-2"/>
    <n v="1.0633533704481888"/>
    <n v="1932"/>
    <n v="0"/>
    <n v="0"/>
    <n v="0"/>
    <n v="174"/>
    <n v="0"/>
    <n v="1146"/>
    <n v="0"/>
    <n v="460"/>
    <n v="0"/>
    <n v="151"/>
    <n v="0"/>
    <n v="1"/>
    <n v="152"/>
    <n v="0"/>
    <n v="0"/>
    <n v="0"/>
    <n v="0"/>
    <n v="0"/>
    <n v="0"/>
    <n v="0"/>
    <n v="0"/>
    <n v="0"/>
    <n v="151"/>
    <n v="0"/>
    <n v="1"/>
    <n v="92671"/>
    <n v="81839"/>
    <n v="122758"/>
    <n v="150439"/>
    <n v="114333"/>
    <n v="99892"/>
    <n v="152848"/>
    <n v="184139"/>
    <n v="17146311.513547912"/>
    <n v="139760185.03347957"/>
    <n v="19710805.090471294"/>
    <n v="159969.81769685508"/>
    <n v="0"/>
    <n v="0"/>
    <n v="0"/>
    <n v="0"/>
    <n v="176777271"/>
    <n v="0"/>
    <n v="0"/>
    <n v="3942161.0180942584"/>
    <n v="31993.963539371016"/>
    <n v="0"/>
    <n v="0"/>
    <n v="0"/>
    <n v="0"/>
    <n v="3974155"/>
    <n v="180751426"/>
    <n v="93556.638716356101"/>
    <n v="0"/>
    <n v="0"/>
    <n v="0"/>
    <n v="0"/>
    <n v="19701352"/>
    <n v="20949499.051586166"/>
    <n v="20949499"/>
    <n v="174"/>
    <n v="1"/>
    <n v="0"/>
    <n v="0"/>
    <n v="7.7333333333333334"/>
    <n v="7.7333333333333334"/>
    <n v="4"/>
    <n v="4"/>
    <n v="6660438"/>
    <n v="27609937"/>
    <n v="208361363"/>
  </r>
  <r>
    <x v="12"/>
    <n v="3791"/>
    <x v="45"/>
    <x v="515"/>
    <x v="515"/>
    <x v="503"/>
    <n v="11603"/>
    <n v="141001004720"/>
    <s v="41001141001004720"/>
    <s v="INSTITUCION EDUCATIVA EDUARDO SANTOS"/>
    <n v="1"/>
    <n v="7.570138201780984"/>
    <n v="0.5301815420981616"/>
    <n v="6.335337044818877E-2"/>
    <n v="1.0633533704481888"/>
    <n v="1602"/>
    <n v="0"/>
    <n v="0"/>
    <n v="0"/>
    <n v="139"/>
    <n v="0"/>
    <n v="909"/>
    <n v="0"/>
    <n v="438"/>
    <n v="0"/>
    <n v="1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697340.806799769"/>
    <n v="117221026.92409526"/>
    <n v="15142075.433739536"/>
    <n v="0"/>
    <n v="0"/>
    <n v="0"/>
    <n v="0"/>
    <n v="0"/>
    <n v="146060443"/>
    <n v="0"/>
    <n v="0"/>
    <n v="0"/>
    <n v="0"/>
    <n v="0"/>
    <n v="0"/>
    <n v="0"/>
    <n v="0"/>
    <n v="0"/>
    <n v="146060443"/>
    <n v="91173.809612983765"/>
    <n v="0"/>
    <n v="0"/>
    <n v="0"/>
    <n v="0"/>
    <n v="19701352"/>
    <n v="20949499.051586166"/>
    <n v="20949499"/>
    <n v="139"/>
    <n v="1"/>
    <n v="0"/>
    <n v="0"/>
    <n v="6.177777777777778"/>
    <n v="6.177777777777778"/>
    <n v="4"/>
    <n v="4"/>
    <n v="6660438"/>
    <n v="27609937"/>
    <n v="173670380"/>
  </r>
  <r>
    <x v="12"/>
    <n v="3791"/>
    <x v="45"/>
    <x v="515"/>
    <x v="515"/>
    <x v="503"/>
    <n v="12228"/>
    <n v="141001005181"/>
    <s v="41001141001005181"/>
    <s v="INSTITUCION EDUCATIVA JAIRO MORERA LIZCANO"/>
    <n v="1"/>
    <n v="7.570138201780984"/>
    <n v="0.5301815420981616"/>
    <n v="6.335337044818877E-2"/>
    <n v="1.0633533704481888"/>
    <n v="811"/>
    <n v="0"/>
    <n v="0"/>
    <n v="0"/>
    <n v="73"/>
    <n v="0"/>
    <n v="443"/>
    <n v="0"/>
    <n v="243"/>
    <n v="0"/>
    <n v="52"/>
    <n v="0"/>
    <n v="0"/>
    <n v="52"/>
    <n v="0"/>
    <n v="0"/>
    <n v="0"/>
    <n v="0"/>
    <n v="0"/>
    <n v="0"/>
    <n v="0"/>
    <n v="0"/>
    <n v="0"/>
    <n v="52"/>
    <n v="0"/>
    <n v="0"/>
    <n v="92671"/>
    <n v="81839"/>
    <n v="122758"/>
    <n v="150439"/>
    <n v="114333"/>
    <n v="99892"/>
    <n v="152848"/>
    <n v="184139"/>
    <n v="7193567.4740746999"/>
    <n v="59698310.668098994"/>
    <n v="6787826.9185728952"/>
    <n v="0"/>
    <n v="0"/>
    <n v="0"/>
    <n v="0"/>
    <n v="0"/>
    <n v="73679705"/>
    <n v="0"/>
    <n v="0"/>
    <n v="1357565.3837145793"/>
    <n v="0"/>
    <n v="0"/>
    <n v="0"/>
    <n v="0"/>
    <n v="0"/>
    <n v="1357565"/>
    <n v="75037270"/>
    <n v="92524.377311960547"/>
    <n v="0"/>
    <n v="0"/>
    <n v="0"/>
    <n v="0"/>
    <n v="19701352"/>
    <n v="20949499.051586166"/>
    <n v="20949499"/>
    <n v="73"/>
    <n v="1"/>
    <n v="0"/>
    <n v="0"/>
    <n v="3.2444444444444445"/>
    <n v="3.2444444444444445"/>
    <n v="3.2444444444444445"/>
    <n v="4"/>
    <n v="6660438"/>
    <n v="27609937"/>
    <n v="102647207"/>
  </r>
  <r>
    <x v="12"/>
    <n v="3791"/>
    <x v="45"/>
    <x v="515"/>
    <x v="515"/>
    <x v="503"/>
    <n v="12221"/>
    <n v="141001005301"/>
    <s v="41001141001005301"/>
    <s v="INSTITUCION EDUCATIVA ENRIQUE OLAYA HERRERA"/>
    <n v="1"/>
    <n v="7.570138201780984"/>
    <n v="0.5301815420981616"/>
    <n v="6.335337044818877E-2"/>
    <n v="1.0633533704481888"/>
    <n v="1259"/>
    <n v="0"/>
    <n v="0"/>
    <n v="0"/>
    <n v="81"/>
    <n v="0"/>
    <n v="660"/>
    <n v="0"/>
    <n v="429"/>
    <n v="0"/>
    <n v="89"/>
    <n v="0"/>
    <n v="0"/>
    <n v="168"/>
    <n v="0"/>
    <n v="0"/>
    <n v="0"/>
    <n v="18"/>
    <n v="0"/>
    <n v="150"/>
    <n v="0"/>
    <n v="0"/>
    <n v="0"/>
    <n v="0"/>
    <n v="0"/>
    <n v="0"/>
    <n v="92671"/>
    <n v="81839"/>
    <n v="122758"/>
    <n v="150439"/>
    <n v="114333"/>
    <n v="99892"/>
    <n v="152848"/>
    <n v="184139"/>
    <n v="7981903.6356171323"/>
    <n v="94768892.591195047"/>
    <n v="11617626.841403609"/>
    <n v="0"/>
    <n v="0"/>
    <n v="0"/>
    <n v="0"/>
    <n v="0"/>
    <n v="114368423"/>
    <n v="354751.27269409481"/>
    <n v="2610713.2945232796"/>
    <n v="0"/>
    <n v="0"/>
    <n v="0"/>
    <n v="0"/>
    <n v="0"/>
    <n v="0"/>
    <n v="2965465"/>
    <n v="117333888"/>
    <n v="93196.09849086577"/>
    <n v="0"/>
    <n v="0"/>
    <n v="0"/>
    <n v="0"/>
    <n v="19701352"/>
    <n v="20949499.051586166"/>
    <n v="20949499"/>
    <n v="81"/>
    <n v="1"/>
    <n v="0"/>
    <n v="0"/>
    <n v="3.6"/>
    <n v="3.6"/>
    <n v="3.6"/>
    <n v="4"/>
    <n v="6660438"/>
    <n v="27609937"/>
    <n v="144943825"/>
  </r>
  <r>
    <x v="12"/>
    <n v="3791"/>
    <x v="45"/>
    <x v="515"/>
    <x v="515"/>
    <x v="503"/>
    <n v="12044"/>
    <n v="141001005866"/>
    <s v="41001141001005866"/>
    <s v="INSTITUCION EDUCATIVA ATANASIO GIRARDOT"/>
    <n v="1"/>
    <n v="7.570138201780984"/>
    <n v="0.5301815420981616"/>
    <n v="6.335337044818877E-2"/>
    <n v="1.0633533704481888"/>
    <n v="1032"/>
    <n v="0"/>
    <n v="0"/>
    <n v="0"/>
    <n v="54"/>
    <n v="0"/>
    <n v="346"/>
    <n v="0"/>
    <n v="300"/>
    <n v="0"/>
    <n v="0"/>
    <n v="0"/>
    <n v="332"/>
    <n v="332"/>
    <n v="0"/>
    <n v="0"/>
    <n v="0"/>
    <n v="0"/>
    <n v="0"/>
    <n v="0"/>
    <n v="0"/>
    <n v="0"/>
    <n v="0"/>
    <n v="0"/>
    <n v="0"/>
    <n v="332"/>
    <n v="92671"/>
    <n v="81839"/>
    <n v="122758"/>
    <n v="150439"/>
    <n v="114333"/>
    <n v="99892"/>
    <n v="152848"/>
    <n v="184139"/>
    <n v="5321269.0904114218"/>
    <n v="56217359.608734623"/>
    <n v="0"/>
    <n v="53109979.475355886"/>
    <n v="0"/>
    <n v="0"/>
    <n v="0"/>
    <n v="0"/>
    <n v="114648608"/>
    <n v="0"/>
    <n v="0"/>
    <n v="0"/>
    <n v="10621995.895071177"/>
    <n v="0"/>
    <n v="0"/>
    <n v="0"/>
    <n v="0"/>
    <n v="10621996"/>
    <n v="125270604"/>
    <n v="121386.24418604652"/>
    <n v="0"/>
    <n v="0"/>
    <n v="0"/>
    <n v="0"/>
    <n v="19701352"/>
    <n v="20949499.051586166"/>
    <n v="20949499"/>
    <n v="54"/>
    <n v="1"/>
    <n v="0"/>
    <n v="0"/>
    <n v="2.4"/>
    <n v="2.4"/>
    <n v="2.4"/>
    <n v="3"/>
    <n v="6660438"/>
    <n v="27609937"/>
    <n v="152880541"/>
  </r>
  <r>
    <x v="12"/>
    <n v="3791"/>
    <x v="45"/>
    <x v="515"/>
    <x v="515"/>
    <x v="503"/>
    <n v="12039"/>
    <n v="141001060336"/>
    <s v="41001141001060336"/>
    <s v="INSTITUCION EDUCATIVA RODRIGO LARA BONILLA"/>
    <n v="1"/>
    <n v="7.570138201780984"/>
    <n v="0.5301815420981616"/>
    <n v="6.335337044818877E-2"/>
    <n v="1.0633533704481888"/>
    <n v="1743"/>
    <n v="0"/>
    <n v="0"/>
    <n v="0"/>
    <n v="161"/>
    <n v="0"/>
    <n v="913"/>
    <n v="0"/>
    <n v="526"/>
    <n v="0"/>
    <n v="1"/>
    <n v="0"/>
    <n v="142"/>
    <n v="1743"/>
    <n v="0"/>
    <n v="0"/>
    <n v="0"/>
    <n v="161"/>
    <n v="0"/>
    <n v="913"/>
    <n v="0"/>
    <n v="526"/>
    <n v="0"/>
    <n v="1"/>
    <n v="0"/>
    <n v="142"/>
    <n v="92671"/>
    <n v="81839"/>
    <n v="122758"/>
    <n v="150439"/>
    <n v="114333"/>
    <n v="99892"/>
    <n v="152848"/>
    <n v="184139"/>
    <n v="15865265.251041461"/>
    <n v="125227214.36063331"/>
    <n v="130535.13304947875"/>
    <n v="22715714.112953421"/>
    <n v="0"/>
    <n v="0"/>
    <n v="0"/>
    <n v="0"/>
    <n v="163938729"/>
    <n v="3173053.0502082924"/>
    <n v="25045442.872126665"/>
    <n v="26107.026609895755"/>
    <n v="4543142.8225906845"/>
    <n v="0"/>
    <n v="0"/>
    <n v="0"/>
    <n v="0"/>
    <n v="32787746"/>
    <n v="196726475"/>
    <n v="112866.59495123351"/>
    <n v="0"/>
    <n v="0"/>
    <n v="0"/>
    <n v="0"/>
    <n v="19701352"/>
    <n v="20949499.051586166"/>
    <n v="20949499"/>
    <n v="161"/>
    <n v="1"/>
    <n v="0"/>
    <n v="0"/>
    <n v="7.1555555555555559"/>
    <n v="7.1555555555555559"/>
    <n v="4"/>
    <n v="4"/>
    <n v="6660438"/>
    <n v="27609937"/>
    <n v="224336412"/>
  </r>
  <r>
    <x v="12"/>
    <n v="3791"/>
    <x v="45"/>
    <x v="515"/>
    <x v="515"/>
    <x v="503"/>
    <n v="12218"/>
    <n v="141001060441"/>
    <s v="41001141001060441"/>
    <s v="INSTITUCION EDUCATIVA CLARETIANO GUSTAVO TORRES PARRA"/>
    <n v="1"/>
    <n v="7.570138201780984"/>
    <n v="0.5301815420981616"/>
    <n v="6.335337044818877E-2"/>
    <n v="1.0633533704481888"/>
    <n v="1453"/>
    <n v="0"/>
    <n v="0"/>
    <n v="0"/>
    <n v="75"/>
    <n v="0"/>
    <n v="484"/>
    <n v="0"/>
    <n v="560"/>
    <n v="0"/>
    <n v="334"/>
    <n v="0"/>
    <n v="0"/>
    <n v="894"/>
    <n v="0"/>
    <n v="0"/>
    <n v="0"/>
    <n v="0"/>
    <n v="0"/>
    <n v="0"/>
    <n v="0"/>
    <n v="560"/>
    <n v="0"/>
    <n v="334"/>
    <n v="0"/>
    <n v="0"/>
    <n v="92671"/>
    <n v="81839"/>
    <n v="122758"/>
    <n v="150439"/>
    <n v="114333"/>
    <n v="99892"/>
    <n v="152848"/>
    <n v="184139"/>
    <n v="7390651.5144603075"/>
    <n v="90852822.649410129"/>
    <n v="43598734.438525908"/>
    <n v="0"/>
    <n v="0"/>
    <n v="0"/>
    <n v="0"/>
    <n v="0"/>
    <n v="141842209"/>
    <n v="0"/>
    <n v="9746662.9662202448"/>
    <n v="8719746.8877051808"/>
    <n v="0"/>
    <n v="0"/>
    <n v="0"/>
    <n v="0"/>
    <n v="0"/>
    <n v="18466410"/>
    <n v="160308619"/>
    <n v="110329.40055058499"/>
    <n v="0"/>
    <n v="0"/>
    <n v="0"/>
    <n v="0"/>
    <n v="19701352"/>
    <n v="20949499.051586166"/>
    <n v="20949499"/>
    <n v="75"/>
    <n v="1"/>
    <n v="0"/>
    <n v="0"/>
    <n v="3.3333333333333335"/>
    <n v="3.3333333333333335"/>
    <n v="3.3333333333333335"/>
    <n v="4"/>
    <n v="6660438"/>
    <n v="27609937"/>
    <n v="187918556"/>
  </r>
  <r>
    <x v="12"/>
    <n v="3790"/>
    <x v="46"/>
    <x v="516"/>
    <x v="516"/>
    <x v="504"/>
    <n v="10345"/>
    <n v="141016000305"/>
    <s v="41016141016000305"/>
    <s v="INSTITUCION EDUCATIVA JESUS MARIA AGUIRRE CHARRY"/>
    <n v="1"/>
    <n v="15.238485718190516"/>
    <n v="1.0672412632321984"/>
    <n v="0.14460959708454507"/>
    <n v="1.1446095970845451"/>
    <n v="2179"/>
    <n v="0"/>
    <n v="0"/>
    <n v="20"/>
    <n v="116"/>
    <n v="121"/>
    <n v="904"/>
    <n v="61"/>
    <n v="684"/>
    <n v="13"/>
    <n v="260"/>
    <n v="0"/>
    <n v="0"/>
    <n v="1038"/>
    <n v="0"/>
    <n v="0"/>
    <n v="4"/>
    <n v="116"/>
    <n v="14"/>
    <n v="904"/>
    <n v="0"/>
    <n v="0"/>
    <n v="0"/>
    <n v="0"/>
    <n v="0"/>
    <n v="0"/>
    <n v="92671"/>
    <n v="81839"/>
    <n v="122758"/>
    <n v="150439"/>
    <n v="114333"/>
    <n v="99892"/>
    <n v="152848"/>
    <n v="184139"/>
    <n v="12304365.452684939"/>
    <n v="148753843.24749371"/>
    <n v="36532596.078915194"/>
    <n v="0"/>
    <n v="2617332.9812693461"/>
    <n v="20809396.220698427"/>
    <n v="2274366.7400373211"/>
    <n v="0"/>
    <n v="223291901"/>
    <n v="2460873.0905369879"/>
    <n v="16936205.830697019"/>
    <n v="0"/>
    <n v="0"/>
    <n v="104693.31925077384"/>
    <n v="320144.55724151433"/>
    <n v="0"/>
    <n v="0"/>
    <n v="19821917"/>
    <n v="243113818"/>
    <n v="111571.27948600275"/>
    <n v="1"/>
    <n v="0"/>
    <n v="0"/>
    <n v="1"/>
    <n v="24249724"/>
    <n v="27756466.817051426"/>
    <n v="27756467"/>
    <n v="136"/>
    <n v="1"/>
    <n v="0"/>
    <n v="1.5384615384615385"/>
    <n v="5.1555555555555559"/>
    <n v="6.6940170940170942"/>
    <n v="4"/>
    <n v="4"/>
    <n v="6660438"/>
    <n v="34416905"/>
    <n v="277530723"/>
  </r>
  <r>
    <x v="12"/>
    <n v="3790"/>
    <x v="46"/>
    <x v="517"/>
    <x v="517"/>
    <x v="505"/>
    <n v="10519"/>
    <n v="141020000018"/>
    <s v="41020141020000018"/>
    <s v="INSTITUCION EDUCATIVA JUAN XXIII"/>
    <n v="1"/>
    <n v="20.214838870846865"/>
    <n v="1.4157647007408658"/>
    <n v="0.19734060317542698"/>
    <n v="1.197340603175427"/>
    <n v="2344"/>
    <n v="0"/>
    <n v="0"/>
    <n v="29"/>
    <n v="149"/>
    <n v="159"/>
    <n v="916"/>
    <n v="9"/>
    <n v="761"/>
    <n v="0"/>
    <n v="321"/>
    <n v="0"/>
    <n v="0"/>
    <n v="15"/>
    <n v="0"/>
    <n v="0"/>
    <n v="2"/>
    <n v="0"/>
    <n v="13"/>
    <n v="0"/>
    <n v="0"/>
    <n v="0"/>
    <n v="0"/>
    <n v="0"/>
    <n v="0"/>
    <n v="0"/>
    <n v="92671"/>
    <n v="81839"/>
    <n v="122758"/>
    <n v="150439"/>
    <n v="114333"/>
    <n v="99892"/>
    <n v="152848"/>
    <n v="184139"/>
    <n v="16532853.90449363"/>
    <n v="164327817.33423012"/>
    <n v="47181587.222439513"/>
    <n v="0"/>
    <n v="3969970.7523028268"/>
    <n v="20093597.585443158"/>
    <n v="0"/>
    <n v="0"/>
    <n v="252105827"/>
    <n v="0"/>
    <n v="0"/>
    <n v="0"/>
    <n v="0"/>
    <n v="54758.217273142443"/>
    <n v="310972.34358423937"/>
    <n v="0"/>
    <n v="0"/>
    <n v="365731"/>
    <n v="252471558"/>
    <n v="107709.7090443686"/>
    <n v="1"/>
    <n v="1"/>
    <n v="1"/>
    <n v="1"/>
    <n v="24249724"/>
    <n v="29035179.160997629"/>
    <n v="29035179"/>
    <n v="178"/>
    <n v="1"/>
    <n v="0"/>
    <n v="2.2307692307692308"/>
    <n v="6.6222222222222218"/>
    <n v="8.8529914529914535"/>
    <n v="4"/>
    <n v="4"/>
    <n v="6660438"/>
    <n v="35695617"/>
    <n v="288167175"/>
  </r>
  <r>
    <x v="12"/>
    <n v="3790"/>
    <x v="46"/>
    <x v="518"/>
    <x v="518"/>
    <x v="506"/>
    <n v="10527"/>
    <n v="141078000158"/>
    <s v="41078141078000158"/>
    <s v="INSTITUCION EDUCATIVA ANTONIO BARAYA"/>
    <n v="1"/>
    <n v="20.790995779271533"/>
    <n v="1.4561163759754387"/>
    <n v="0.20344574332835758"/>
    <n v="1.2034457433283576"/>
    <n v="605"/>
    <n v="0"/>
    <n v="0"/>
    <n v="0"/>
    <n v="49"/>
    <n v="0"/>
    <n v="265"/>
    <n v="193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64701.503519129"/>
    <n v="26099530.989886109"/>
    <n v="0"/>
    <n v="0"/>
    <n v="0"/>
    <n v="23201418.223163366"/>
    <n v="18026538.947672777"/>
    <n v="0"/>
    <n v="72792190"/>
    <n v="0"/>
    <n v="0"/>
    <n v="0"/>
    <n v="0"/>
    <n v="0"/>
    <n v="0"/>
    <n v="0"/>
    <n v="0"/>
    <n v="0"/>
    <n v="72792190"/>
    <n v="120317.6694214876"/>
    <n v="1"/>
    <n v="0"/>
    <n v="1"/>
    <n v="1"/>
    <n v="24249724"/>
    <n v="29183227.124687515"/>
    <n v="29183227"/>
    <n v="49"/>
    <n v="0"/>
    <n v="1"/>
    <n v="0"/>
    <n v="2.1777777777777776"/>
    <n v="2.1777777777777776"/>
    <n v="2.1777777777777776"/>
    <n v="3"/>
    <n v="19981315"/>
    <n v="49164542"/>
    <n v="121956732"/>
  </r>
  <r>
    <x v="12"/>
    <n v="3790"/>
    <x v="46"/>
    <x v="519"/>
    <x v="519"/>
    <x v="507"/>
    <n v="10533"/>
    <n v="141132000045"/>
    <s v="41132141132000045"/>
    <s v="INSTITUCION EDUCATIVA  JOSE HILARIO LOPEZ"/>
    <n v="1"/>
    <n v="13.931919420251313"/>
    <n v="0.97573469938480106"/>
    <n v="0.13076480888296885"/>
    <n v="1.1307648088829689"/>
    <n v="1204"/>
    <n v="0"/>
    <n v="0"/>
    <n v="1"/>
    <n v="51"/>
    <n v="14"/>
    <n v="443"/>
    <n v="0"/>
    <n v="495"/>
    <n v="0"/>
    <n v="142"/>
    <n v="0"/>
    <n v="58"/>
    <n v="59"/>
    <n v="0"/>
    <n v="0"/>
    <n v="0"/>
    <n v="0"/>
    <n v="0"/>
    <n v="0"/>
    <n v="0"/>
    <n v="0"/>
    <n v="0"/>
    <n v="1"/>
    <n v="0"/>
    <n v="58"/>
    <n v="92671"/>
    <n v="81839"/>
    <n v="122758"/>
    <n v="150439"/>
    <n v="114333"/>
    <n v="99892"/>
    <n v="152848"/>
    <n v="184139"/>
    <n v="5344244.3858036743"/>
    <n v="86803140.200134546"/>
    <n v="19711080.550057482"/>
    <n v="9866445.3708456084"/>
    <n v="129283.73289401649"/>
    <n v="1581361.0160451254"/>
    <n v="0"/>
    <n v="0"/>
    <n v="123435555"/>
    <n v="0"/>
    <n v="0"/>
    <n v="27762.085281771102"/>
    <n v="1973289.0741691217"/>
    <n v="0"/>
    <n v="0"/>
    <n v="0"/>
    <n v="0"/>
    <n v="2001051"/>
    <n v="125436606"/>
    <n v="104183.22757475082"/>
    <n v="1"/>
    <n v="0"/>
    <n v="0"/>
    <n v="1"/>
    <n v="24249724"/>
    <n v="27420734.524324745"/>
    <n v="27420735"/>
    <n v="52"/>
    <n v="1"/>
    <n v="0"/>
    <n v="7.6923076923076927E-2"/>
    <n v="2.2666666666666666"/>
    <n v="2.3435897435897437"/>
    <n v="2.3435897435897437"/>
    <n v="3"/>
    <n v="6660438"/>
    <n v="34081173"/>
    <n v="159517779"/>
  </r>
  <r>
    <x v="12"/>
    <n v="3790"/>
    <x v="46"/>
    <x v="519"/>
    <x v="519"/>
    <x v="507"/>
    <n v="10534"/>
    <n v="141132000070"/>
    <s v="41132141132000070"/>
    <s v="INSTITUCION EDUCATIVA ECOPETROL"/>
    <n v="1"/>
    <n v="13.931919420251313"/>
    <n v="0.97573469938480106"/>
    <n v="0.13076480888296885"/>
    <n v="1.1307648088829689"/>
    <n v="808"/>
    <n v="0"/>
    <n v="0"/>
    <n v="6"/>
    <n v="49"/>
    <n v="47"/>
    <n v="374"/>
    <n v="4"/>
    <n v="276"/>
    <n v="0"/>
    <n v="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34666.1745956875"/>
    <n v="60151429.77621264"/>
    <n v="7218142.1732604858"/>
    <n v="0"/>
    <n v="775702.39736409893"/>
    <n v="5760672.2727358146"/>
    <n v="0"/>
    <n v="0"/>
    <n v="79040613"/>
    <n v="0"/>
    <n v="0"/>
    <n v="0"/>
    <n v="0"/>
    <n v="0"/>
    <n v="0"/>
    <n v="0"/>
    <n v="0"/>
    <n v="0"/>
    <n v="79040613"/>
    <n v="97822.540841584152"/>
    <n v="1"/>
    <n v="0"/>
    <n v="0"/>
    <n v="1"/>
    <n v="24249724"/>
    <n v="27420734.524324745"/>
    <n v="27420735"/>
    <n v="55"/>
    <n v="1"/>
    <n v="0"/>
    <n v="0.46153846153846156"/>
    <n v="2.1777777777777776"/>
    <n v="2.6393162393162393"/>
    <n v="2.6393162393162393"/>
    <n v="3"/>
    <n v="6660438"/>
    <n v="34081173"/>
    <n v="113121786"/>
  </r>
  <r>
    <x v="12"/>
    <n v="3790"/>
    <x v="46"/>
    <x v="519"/>
    <x v="519"/>
    <x v="507"/>
    <n v="10535"/>
    <n v="141132000703"/>
    <s v="41132141132000703"/>
    <s v="INSTITUCION EDUCATIVA  EUGENIO FERRO FALLA"/>
    <n v="1"/>
    <n v="13.931919420251313"/>
    <n v="0.97573469938480106"/>
    <n v="0.13076480888296885"/>
    <n v="1.1307648088829689"/>
    <n v="2176"/>
    <n v="0"/>
    <n v="0"/>
    <n v="4"/>
    <n v="157"/>
    <n v="36"/>
    <n v="965"/>
    <n v="0"/>
    <n v="747"/>
    <n v="0"/>
    <n v="83"/>
    <n v="0"/>
    <n v="184"/>
    <n v="184"/>
    <n v="0"/>
    <n v="0"/>
    <n v="0"/>
    <n v="0"/>
    <n v="0"/>
    <n v="0"/>
    <n v="0"/>
    <n v="0"/>
    <n v="0"/>
    <n v="0"/>
    <n v="0"/>
    <n v="184"/>
    <n v="92671"/>
    <n v="81839"/>
    <n v="122758"/>
    <n v="150439"/>
    <n v="114333"/>
    <n v="99892"/>
    <n v="152848"/>
    <n v="184139"/>
    <n v="16451889.579826998"/>
    <n v="158429611.96442467"/>
    <n v="11521265.391935006"/>
    <n v="31300447.383372273"/>
    <n v="517134.93157606595"/>
    <n v="4066356.8984017512"/>
    <n v="0"/>
    <n v="0"/>
    <n v="222286706"/>
    <n v="0"/>
    <n v="0"/>
    <n v="0"/>
    <n v="6260089.4766744552"/>
    <n v="0"/>
    <n v="0"/>
    <n v="0"/>
    <n v="0"/>
    <n v="6260089"/>
    <n v="228546795"/>
    <n v="105030.69623161765"/>
    <n v="1"/>
    <n v="0"/>
    <n v="0"/>
    <n v="1"/>
    <n v="24249724"/>
    <n v="27420734.524324745"/>
    <n v="27420735"/>
    <n v="161"/>
    <n v="1"/>
    <n v="0"/>
    <n v="0.30769230769230771"/>
    <n v="6.9777777777777779"/>
    <n v="7.2854700854700853"/>
    <n v="4"/>
    <n v="4"/>
    <n v="6660438"/>
    <n v="34081173"/>
    <n v="262627968"/>
  </r>
  <r>
    <x v="12"/>
    <n v="3790"/>
    <x v="46"/>
    <x v="520"/>
    <x v="520"/>
    <x v="508"/>
    <n v="10543"/>
    <n v="141206000701"/>
    <s v="41206141206000701"/>
    <s v="INSTITUCION EDUCATIVA PAULO VI"/>
    <n v="1"/>
    <n v="26.360373295046664"/>
    <n v="1.846172816311733"/>
    <n v="0.26246062243716745"/>
    <n v="1.2624606224371675"/>
    <n v="628"/>
    <n v="0"/>
    <n v="0"/>
    <n v="11"/>
    <n v="28"/>
    <n v="76"/>
    <n v="221"/>
    <n v="32"/>
    <n v="187"/>
    <n v="0"/>
    <n v="7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75817.6735724928"/>
    <n v="42153954.070891224"/>
    <n v="11313331.299507352"/>
    <n v="0"/>
    <n v="1587750.0137961954"/>
    <n v="13619849.381621301"/>
    <n v="0"/>
    <n v="0"/>
    <n v="71950702"/>
    <n v="0"/>
    <n v="0"/>
    <n v="0"/>
    <n v="0"/>
    <n v="0"/>
    <n v="0"/>
    <n v="0"/>
    <n v="0"/>
    <n v="0"/>
    <n v="71950702"/>
    <n v="114571.18152866242"/>
    <n v="1"/>
    <n v="0"/>
    <n v="1"/>
    <n v="1"/>
    <n v="24249724"/>
    <n v="30614321.654969521"/>
    <n v="30614322"/>
    <n v="39"/>
    <n v="1"/>
    <n v="0"/>
    <n v="0.84615384615384615"/>
    <n v="1.2444444444444445"/>
    <n v="2.0905982905982907"/>
    <n v="2.0905982905982907"/>
    <n v="3"/>
    <n v="6660438"/>
    <n v="37274760"/>
    <n v="109225462"/>
  </r>
  <r>
    <x v="12"/>
    <n v="3790"/>
    <x v="46"/>
    <x v="521"/>
    <x v="521"/>
    <x v="509"/>
    <n v="10550"/>
    <n v="141244000307"/>
    <s v="41244141244000307"/>
    <s v="INSTITUCION EDUCATIVA MARIA AUXILIADORA"/>
    <n v="1"/>
    <n v="9.6705062952049285"/>
    <n v="0.67728273960117391"/>
    <n v="8.5609532607482483E-2"/>
    <n v="1.0856095326074824"/>
    <n v="729"/>
    <n v="0"/>
    <n v="0"/>
    <n v="39"/>
    <n v="20"/>
    <n v="252"/>
    <n v="92"/>
    <n v="68"/>
    <n v="174"/>
    <n v="30"/>
    <n v="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12090.41992536"/>
    <n v="23632822.811390959"/>
    <n v="7196431.770206783"/>
    <n v="0"/>
    <n v="4840718.7929728404"/>
    <n v="34701986.377992518"/>
    <n v="4977997.3751996541"/>
    <n v="0"/>
    <n v="77362048"/>
    <n v="0"/>
    <n v="0"/>
    <n v="0"/>
    <n v="0"/>
    <n v="0"/>
    <n v="0"/>
    <n v="0"/>
    <n v="0"/>
    <n v="0"/>
    <n v="77362048"/>
    <n v="106120.77914951989"/>
    <n v="1"/>
    <n v="0"/>
    <n v="0"/>
    <n v="1"/>
    <n v="24249724"/>
    <n v="26325731.537500449"/>
    <n v="26325732"/>
    <n v="59"/>
    <n v="1"/>
    <n v="0"/>
    <n v="3"/>
    <n v="0.88888888888888884"/>
    <n v="3.8888888888888888"/>
    <n v="3.8888888888888888"/>
    <n v="4"/>
    <n v="6660438"/>
    <n v="32986170"/>
    <n v="110348218"/>
  </r>
  <r>
    <x v="12"/>
    <n v="3790"/>
    <x v="46"/>
    <x v="522"/>
    <x v="522"/>
    <x v="510"/>
    <n v="10615"/>
    <n v="141298000019"/>
    <s v="41298141298000019"/>
    <s v="INSTITUCION EDUCATIVA SIMON BOLIVAR"/>
    <n v="1"/>
    <n v="12.370060778640212"/>
    <n v="0.86634850311246647"/>
    <n v="0.11421486256335747"/>
    <n v="1.1142148625633574"/>
    <n v="2663"/>
    <n v="0"/>
    <n v="0"/>
    <n v="6"/>
    <n v="155"/>
    <n v="38"/>
    <n v="1090"/>
    <n v="0"/>
    <n v="955"/>
    <n v="0"/>
    <n v="315"/>
    <n v="0"/>
    <n v="104"/>
    <n v="1418"/>
    <n v="0"/>
    <n v="0"/>
    <n v="6"/>
    <n v="0"/>
    <n v="38"/>
    <n v="0"/>
    <n v="0"/>
    <n v="955"/>
    <n v="0"/>
    <n v="315"/>
    <n v="0"/>
    <n v="104"/>
    <n v="92671"/>
    <n v="81839"/>
    <n v="122758"/>
    <n v="150439"/>
    <n v="114333"/>
    <n v="99892"/>
    <n v="152848"/>
    <n v="184139"/>
    <n v="16004587.85693438"/>
    <n v="186475840.63082474"/>
    <n v="43085318.25104408"/>
    <n v="17432622.449753568"/>
    <n v="764349.16728873807"/>
    <n v="4229443.7399447979"/>
    <n v="0"/>
    <n v="0"/>
    <n v="267992162"/>
    <n v="0"/>
    <n v="17416569.956228618"/>
    <n v="8617063.6502088159"/>
    <n v="3486524.4899507142"/>
    <n v="152869.83345774762"/>
    <n v="845888.74798895977"/>
    <n v="0"/>
    <n v="0"/>
    <n v="30518917"/>
    <n v="298511079"/>
    <n v="112095.78633120541"/>
    <n v="1"/>
    <n v="0"/>
    <n v="0"/>
    <n v="1"/>
    <n v="24249724"/>
    <n v="27019402.893859349"/>
    <n v="27019403"/>
    <n v="161"/>
    <n v="1"/>
    <n v="0"/>
    <n v="0.46153846153846156"/>
    <n v="6.8888888888888893"/>
    <n v="7.350427350427351"/>
    <n v="4"/>
    <n v="4"/>
    <n v="6660438"/>
    <n v="33679841"/>
    <n v="332190920"/>
  </r>
  <r>
    <x v="12"/>
    <n v="3790"/>
    <x v="46"/>
    <x v="522"/>
    <x v="522"/>
    <x v="510"/>
    <n v="10616"/>
    <n v="141298000418"/>
    <s v="41298141298000418"/>
    <s v="INSTITUCION EDUCATIVA LUIS CALIXTO LEIVA"/>
    <n v="1"/>
    <n v="12.370060778640212"/>
    <n v="0.86634850311246647"/>
    <n v="0.11421486256335747"/>
    <n v="1.1142148625633574"/>
    <n v="1196"/>
    <n v="0"/>
    <n v="0"/>
    <n v="0"/>
    <n v="107"/>
    <n v="0"/>
    <n v="475"/>
    <n v="0"/>
    <n v="437"/>
    <n v="0"/>
    <n v="1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048328.391561152"/>
    <n v="83161841.885238215"/>
    <n v="24209845.493443817"/>
    <n v="0"/>
    <n v="0"/>
    <n v="0"/>
    <n v="0"/>
    <n v="0"/>
    <n v="118420016"/>
    <n v="0"/>
    <n v="0"/>
    <n v="0"/>
    <n v="0"/>
    <n v="0"/>
    <n v="0"/>
    <n v="0"/>
    <n v="0"/>
    <n v="0"/>
    <n v="118420016"/>
    <n v="99013.391304347824"/>
    <n v="0"/>
    <n v="0"/>
    <n v="0"/>
    <n v="0"/>
    <n v="19701352"/>
    <n v="21951539.210992329"/>
    <n v="21951539"/>
    <n v="107"/>
    <n v="1"/>
    <n v="0"/>
    <n v="0"/>
    <n v="4.7555555555555555"/>
    <n v="4.7555555555555555"/>
    <n v="4"/>
    <n v="4"/>
    <n v="6660438"/>
    <n v="28611977"/>
    <n v="147031993"/>
  </r>
  <r>
    <x v="12"/>
    <n v="3790"/>
    <x v="46"/>
    <x v="522"/>
    <x v="522"/>
    <x v="510"/>
    <n v="10636"/>
    <n v="141298000426"/>
    <s v="41298141298000426"/>
    <s v="INSTITUCION EDUCATIVA BARRIOS UNIDOS"/>
    <n v="1"/>
    <n v="12.370060778640212"/>
    <n v="0.86634850311246647"/>
    <n v="0.11421486256335747"/>
    <n v="1.1142148625633574"/>
    <n v="1581"/>
    <n v="0"/>
    <n v="0"/>
    <n v="17"/>
    <n v="69"/>
    <n v="139"/>
    <n v="605"/>
    <n v="129"/>
    <n v="449"/>
    <n v="31"/>
    <n v="14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124622.981474014"/>
    <n v="96110286.564738035"/>
    <n v="19422587.909994476"/>
    <n v="0"/>
    <n v="2165655.9739847579"/>
    <n v="29828708.481715947"/>
    <n v="5279470.9127056058"/>
    <n v="0"/>
    <n v="159931333"/>
    <n v="0"/>
    <n v="0"/>
    <n v="0"/>
    <n v="0"/>
    <n v="0"/>
    <n v="0"/>
    <n v="0"/>
    <n v="0"/>
    <n v="0"/>
    <n v="159931333"/>
    <n v="101158.33839342189"/>
    <n v="1"/>
    <n v="0"/>
    <n v="0"/>
    <n v="1"/>
    <n v="24249724"/>
    <n v="27019402.893859349"/>
    <n v="27019403"/>
    <n v="86"/>
    <n v="1"/>
    <n v="0"/>
    <n v="1.3076923076923077"/>
    <n v="3.0666666666666669"/>
    <n v="4.3743589743589748"/>
    <n v="4"/>
    <n v="4"/>
    <n v="6660438"/>
    <n v="33679841"/>
    <n v="193611174"/>
  </r>
  <r>
    <x v="12"/>
    <n v="3790"/>
    <x v="46"/>
    <x v="522"/>
    <x v="522"/>
    <x v="510"/>
    <n v="10638"/>
    <n v="141298001074"/>
    <s v="41298141298001074"/>
    <s v="INSTITUCION EDUCATIVA JENARO DIAZ JORDAN"/>
    <n v="1"/>
    <n v="12.370060778640212"/>
    <n v="0.86634850311246647"/>
    <n v="0.11421486256335747"/>
    <n v="1.1142148625633574"/>
    <n v="1766"/>
    <n v="0"/>
    <n v="0"/>
    <n v="0"/>
    <n v="67"/>
    <n v="0"/>
    <n v="667"/>
    <n v="0"/>
    <n v="731"/>
    <n v="0"/>
    <n v="214"/>
    <n v="0"/>
    <n v="87"/>
    <n v="89"/>
    <n v="0"/>
    <n v="0"/>
    <n v="0"/>
    <n v="0"/>
    <n v="0"/>
    <n v="0"/>
    <n v="0"/>
    <n v="0"/>
    <n v="0"/>
    <n v="3"/>
    <n v="0"/>
    <n v="86"/>
    <n v="92671"/>
    <n v="81839"/>
    <n v="122758"/>
    <n v="150439"/>
    <n v="114333"/>
    <n v="99892"/>
    <n v="152848"/>
    <n v="184139"/>
    <n v="6918112.1704167966"/>
    <n v="127478349.73197702"/>
    <n v="29270660.653090265"/>
    <n v="14583059.164697697"/>
    <n v="0"/>
    <n v="0"/>
    <n v="0"/>
    <n v="0"/>
    <n v="178250182"/>
    <n v="0"/>
    <n v="0"/>
    <n v="82067.272859131583"/>
    <n v="2883087.558997706"/>
    <n v="0"/>
    <n v="0"/>
    <n v="0"/>
    <n v="0"/>
    <n v="2965155"/>
    <n v="181215337"/>
    <n v="102613.44110985278"/>
    <n v="0"/>
    <n v="0"/>
    <n v="0"/>
    <n v="0"/>
    <n v="19701352"/>
    <n v="21951539.210992329"/>
    <n v="21951539"/>
    <n v="67"/>
    <n v="1"/>
    <n v="0"/>
    <n v="0"/>
    <n v="2.9777777777777779"/>
    <n v="2.9777777777777779"/>
    <n v="2.9777777777777779"/>
    <n v="3"/>
    <n v="6660438"/>
    <n v="28611977"/>
    <n v="209827314"/>
  </r>
  <r>
    <x v="12"/>
    <n v="3790"/>
    <x v="46"/>
    <x v="523"/>
    <x v="523"/>
    <x v="511"/>
    <n v="10584"/>
    <n v="141306000058"/>
    <s v="41306141306000058"/>
    <s v="INSTITUCION EDUCATIVA ISMAEL PERDOMO BORRERO"/>
    <n v="1"/>
    <n v="13.327734064185305"/>
    <n v="0.93342002622376941"/>
    <n v="0.12436267046686149"/>
    <n v="1.1243626704668614"/>
    <n v="857"/>
    <n v="0"/>
    <n v="28"/>
    <n v="0"/>
    <n v="58"/>
    <n v="0"/>
    <n v="267"/>
    <n v="0"/>
    <n v="364"/>
    <n v="0"/>
    <n v="73"/>
    <n v="0"/>
    <n v="67"/>
    <n v="829"/>
    <n v="0"/>
    <n v="0"/>
    <n v="0"/>
    <n v="58"/>
    <n v="0"/>
    <n v="267"/>
    <n v="0"/>
    <n v="364"/>
    <n v="0"/>
    <n v="73"/>
    <n v="0"/>
    <n v="67"/>
    <n v="92671"/>
    <n v="81839"/>
    <n v="122758"/>
    <n v="150439"/>
    <n v="114333"/>
    <n v="99892"/>
    <n v="152848"/>
    <n v="184139"/>
    <n v="8960839.9209957682"/>
    <n v="58062548.167240947"/>
    <n v="10075789.427185481"/>
    <n v="11332915.717418399"/>
    <n v="0"/>
    <n v="0"/>
    <n v="0"/>
    <n v="0"/>
    <n v="88432093"/>
    <n v="1208671.4312040806"/>
    <n v="11612509.633448189"/>
    <n v="2015157.8854370962"/>
    <n v="2266583.1434836797"/>
    <n v="0"/>
    <n v="0"/>
    <n v="0"/>
    <n v="0"/>
    <n v="17102922"/>
    <n v="105535015"/>
    <n v="123144.70828471411"/>
    <n v="0"/>
    <n v="0"/>
    <n v="0"/>
    <n v="0"/>
    <n v="19701352"/>
    <n v="22151464.746527642"/>
    <n v="22151465"/>
    <n v="86"/>
    <n v="1"/>
    <n v="0"/>
    <n v="0"/>
    <n v="3.8222222222222224"/>
    <n v="3.8222222222222224"/>
    <n v="3.8222222222222224"/>
    <n v="4"/>
    <n v="6660438"/>
    <n v="28811903"/>
    <n v="134346918"/>
  </r>
  <r>
    <x v="12"/>
    <n v="3790"/>
    <x v="46"/>
    <x v="523"/>
    <x v="523"/>
    <x v="511"/>
    <n v="10583"/>
    <n v="141306000252"/>
    <s v="41306141306000252"/>
    <s v="INSTITUCION EDUCATIVA SOSIMO SUAREZ"/>
    <n v="1"/>
    <n v="13.327734064185305"/>
    <n v="0.93342002622376941"/>
    <n v="0.12436267046686149"/>
    <n v="1.1243626704668614"/>
    <n v="314"/>
    <n v="0"/>
    <n v="0"/>
    <n v="7"/>
    <n v="22"/>
    <n v="31"/>
    <n v="136"/>
    <n v="15"/>
    <n v="62"/>
    <n v="9"/>
    <n v="3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92307.8867663592"/>
    <n v="18219309.884490822"/>
    <n v="4416784.4064374715"/>
    <n v="0"/>
    <n v="899862.3004174137"/>
    <n v="5166482.4504006831"/>
    <n v="1546709.2690996695"/>
    <n v="0"/>
    <n v="32541456"/>
    <n v="0"/>
    <n v="0"/>
    <n v="0"/>
    <n v="0"/>
    <n v="0"/>
    <n v="0"/>
    <n v="0"/>
    <n v="0"/>
    <n v="0"/>
    <n v="32541456"/>
    <n v="103635.21019108281"/>
    <n v="1"/>
    <n v="0"/>
    <n v="0"/>
    <n v="1"/>
    <n v="24249724"/>
    <n v="27265484.434724342"/>
    <n v="27265484"/>
    <n v="29"/>
    <n v="0"/>
    <n v="1"/>
    <n v="0.53846153846153844"/>
    <n v="0.97777777777777775"/>
    <n v="1.5162393162393162"/>
    <n v="1.5162393162393162"/>
    <n v="2"/>
    <n v="13320876"/>
    <n v="40586360"/>
    <n v="73127816"/>
  </r>
  <r>
    <x v="12"/>
    <n v="3790"/>
    <x v="46"/>
    <x v="523"/>
    <x v="523"/>
    <x v="511"/>
    <n v="10582"/>
    <n v="141306000490"/>
    <s v="41306141306000490"/>
    <s v="INSTITUCION EDUCATIVA  JOSE MIGUEL MONTALVO"/>
    <n v="1"/>
    <n v="13.327734064185305"/>
    <n v="0.93342002622376941"/>
    <n v="0.12436267046686149"/>
    <n v="1.1243626704668614"/>
    <n v="594"/>
    <n v="0"/>
    <n v="0"/>
    <n v="0"/>
    <n v="62"/>
    <n v="0"/>
    <n v="311"/>
    <n v="0"/>
    <n v="173"/>
    <n v="0"/>
    <n v="0"/>
    <n v="0"/>
    <n v="48"/>
    <n v="594"/>
    <n v="0"/>
    <n v="0"/>
    <n v="0"/>
    <n v="62"/>
    <n v="0"/>
    <n v="311"/>
    <n v="0"/>
    <n v="173"/>
    <n v="0"/>
    <n v="0"/>
    <n v="0"/>
    <n v="48"/>
    <n v="92671"/>
    <n v="81839"/>
    <n v="122758"/>
    <n v="150439"/>
    <n v="114333"/>
    <n v="99892"/>
    <n v="152848"/>
    <n v="184139"/>
    <n v="6460140.4081597403"/>
    <n v="44536090.828755334"/>
    <n v="0"/>
    <n v="8119103.7975534797"/>
    <n v="0"/>
    <n v="0"/>
    <n v="0"/>
    <n v="0"/>
    <n v="59115335"/>
    <n v="1292028.0816319482"/>
    <n v="8907218.1657510679"/>
    <n v="0"/>
    <n v="1623820.7595106962"/>
    <n v="0"/>
    <n v="0"/>
    <n v="0"/>
    <n v="0"/>
    <n v="11823067"/>
    <n v="70938402"/>
    <n v="119424.91919191919"/>
    <n v="0"/>
    <n v="0"/>
    <n v="0"/>
    <n v="0"/>
    <n v="19701352"/>
    <n v="22151464.746527642"/>
    <n v="22151465"/>
    <n v="62"/>
    <n v="0"/>
    <n v="1"/>
    <n v="0"/>
    <n v="2.7555555555555555"/>
    <n v="2.7555555555555555"/>
    <n v="2.7555555555555555"/>
    <n v="3"/>
    <n v="19981315"/>
    <n v="42132780"/>
    <n v="113071182"/>
  </r>
  <r>
    <x v="12"/>
    <n v="3790"/>
    <x v="46"/>
    <x v="524"/>
    <x v="524"/>
    <x v="512"/>
    <n v="10590"/>
    <n v="141319000570"/>
    <s v="41319141319000570"/>
    <s v="INSTITUCION EDUCATIVA MARIA AUXILIADORA"/>
    <n v="1"/>
    <n v="18.450393700787401"/>
    <n v="1.292190171944325"/>
    <n v="0.1786439861638775"/>
    <n v="1.1786439861638776"/>
    <n v="1277"/>
    <n v="0"/>
    <n v="0"/>
    <n v="0"/>
    <n v="96"/>
    <n v="0"/>
    <n v="506"/>
    <n v="0"/>
    <n v="486"/>
    <n v="0"/>
    <n v="18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485707.216812098"/>
    <n v="95687372.822196245"/>
    <n v="27346027.927712496"/>
    <n v="0"/>
    <n v="0"/>
    <n v="0"/>
    <n v="0"/>
    <n v="0"/>
    <n v="133519108"/>
    <n v="0"/>
    <n v="0"/>
    <n v="0"/>
    <n v="0"/>
    <n v="0"/>
    <n v="0"/>
    <n v="0"/>
    <n v="0"/>
    <n v="0"/>
    <n v="133519108"/>
    <n v="104556.85826155051"/>
    <n v="0"/>
    <n v="0"/>
    <n v="0"/>
    <n v="0"/>
    <n v="19701352"/>
    <n v="23220880.054097682"/>
    <n v="23220880"/>
    <n v="96"/>
    <n v="0"/>
    <n v="1"/>
    <n v="0"/>
    <n v="4.2666666666666666"/>
    <n v="4.2666666666666666"/>
    <n v="4"/>
    <n v="4"/>
    <n v="26641753"/>
    <n v="49862633"/>
    <n v="183381741"/>
  </r>
  <r>
    <x v="12"/>
    <n v="3790"/>
    <x v="46"/>
    <x v="525"/>
    <x v="525"/>
    <x v="513"/>
    <n v="10595"/>
    <n v="141349000108"/>
    <s v="41349141349000108"/>
    <s v="INSTITUCION EDUCATIVA ROBERTO SUAZA MARQUINEZ"/>
    <n v="1"/>
    <n v="20.430750822614417"/>
    <n v="1.43088629145616"/>
    <n v="0.19962847425179375"/>
    <n v="1.1996284742517938"/>
    <n v="1427"/>
    <n v="0"/>
    <n v="0"/>
    <n v="15"/>
    <n v="104"/>
    <n v="118"/>
    <n v="623"/>
    <n v="57"/>
    <n v="393"/>
    <n v="0"/>
    <n v="117"/>
    <n v="0"/>
    <n v="0"/>
    <n v="609"/>
    <n v="0"/>
    <n v="0"/>
    <n v="11"/>
    <n v="0"/>
    <n v="88"/>
    <n v="0"/>
    <n v="0"/>
    <n v="393"/>
    <n v="0"/>
    <n v="117"/>
    <n v="0"/>
    <n v="0"/>
    <n v="92671"/>
    <n v="81839"/>
    <n v="122758"/>
    <n v="150439"/>
    <n v="114333"/>
    <n v="99892"/>
    <n v="152848"/>
    <n v="184139"/>
    <n v="11561760.115088349"/>
    <n v="99747217.019561231"/>
    <n v="17229887.092337597"/>
    <n v="0"/>
    <n v="2057356.835199455"/>
    <n v="20970825.321243033"/>
    <n v="0"/>
    <n v="0"/>
    <n v="151567046"/>
    <n v="0"/>
    <n v="7716664.623757395"/>
    <n v="3445977.4184675198"/>
    <n v="0"/>
    <n v="301745.66916258674"/>
    <n v="2109065.8608792992"/>
    <n v="0"/>
    <n v="0"/>
    <n v="13573454"/>
    <n v="165140500"/>
    <n v="115725.64821303434"/>
    <n v="1"/>
    <n v="0"/>
    <n v="1"/>
    <n v="1"/>
    <n v="24249724"/>
    <n v="29090659.403147105"/>
    <n v="29090659"/>
    <n v="119"/>
    <n v="1"/>
    <n v="0"/>
    <n v="1.1538461538461537"/>
    <n v="4.6222222222222218"/>
    <n v="5.7760683760683751"/>
    <n v="4"/>
    <n v="4"/>
    <n v="6660438"/>
    <n v="35751097"/>
    <n v="200891597"/>
  </r>
  <r>
    <x v="12"/>
    <n v="3790"/>
    <x v="46"/>
    <x v="526"/>
    <x v="526"/>
    <x v="514"/>
    <n v="10596"/>
    <n v="141357000010"/>
    <s v="41357141357000010"/>
    <s v="INSTITUCION EDUCATIVA MARIA AUXILIADORA"/>
    <n v="1"/>
    <n v="24.060150375939848"/>
    <n v="1.6850746035823179"/>
    <n v="0.23808673556921833"/>
    <n v="1.2380867355692184"/>
    <n v="803"/>
    <n v="0"/>
    <n v="0"/>
    <n v="22"/>
    <n v="43"/>
    <n v="108"/>
    <n v="279"/>
    <n v="45"/>
    <n v="218"/>
    <n v="0"/>
    <n v="8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33593.642493207"/>
    <n v="50357918.835067883"/>
    <n v="13374684.530680539"/>
    <n v="0"/>
    <n v="3114191.7562323799"/>
    <n v="18922268.908990495"/>
    <n v="0"/>
    <n v="0"/>
    <n v="90702658"/>
    <n v="0"/>
    <n v="0"/>
    <n v="0"/>
    <n v="0"/>
    <n v="0"/>
    <n v="0"/>
    <n v="0"/>
    <n v="0"/>
    <n v="0"/>
    <n v="90702658"/>
    <n v="112954.74221668742"/>
    <n v="1"/>
    <n v="0"/>
    <n v="0"/>
    <n v="1"/>
    <n v="24249724"/>
    <n v="30023261.625614531"/>
    <n v="30023262"/>
    <n v="65"/>
    <n v="1"/>
    <n v="0"/>
    <n v="1.6923076923076923"/>
    <n v="1.9111111111111112"/>
    <n v="3.6034188034188035"/>
    <n v="3.6034188034188035"/>
    <n v="4"/>
    <n v="6660438"/>
    <n v="36683700"/>
    <n v="127386358"/>
  </r>
  <r>
    <x v="12"/>
    <n v="3790"/>
    <x v="46"/>
    <x v="527"/>
    <x v="527"/>
    <x v="515"/>
    <n v="10359"/>
    <n v="141396000175"/>
    <s v="41396141396000175"/>
    <s v="INSTITUCION EDUCATIVA SAN SEBASTIAN"/>
    <n v="1"/>
    <n v="19.115385328070857"/>
    <n v="1.3387634678390501"/>
    <n v="0.18569044699030648"/>
    <n v="1.1856904469903065"/>
    <n v="1808"/>
    <n v="0"/>
    <n v="0"/>
    <n v="0"/>
    <n v="137"/>
    <n v="0"/>
    <n v="762"/>
    <n v="0"/>
    <n v="653"/>
    <n v="0"/>
    <n v="129"/>
    <n v="0"/>
    <n v="127"/>
    <n v="125"/>
    <n v="0"/>
    <n v="0"/>
    <n v="0"/>
    <n v="0"/>
    <n v="0"/>
    <n v="0"/>
    <n v="0"/>
    <n v="0"/>
    <n v="0"/>
    <n v="0"/>
    <n v="0"/>
    <n v="125"/>
    <n v="92671"/>
    <n v="81839"/>
    <n v="122758"/>
    <n v="150439"/>
    <n v="114333"/>
    <n v="99892"/>
    <n v="152848"/>
    <n v="184139"/>
    <n v="15053439.3595863"/>
    <n v="137305544.49510416"/>
    <n v="18776335.438021049"/>
    <n v="22653508.814656388"/>
    <n v="0"/>
    <n v="0"/>
    <n v="0"/>
    <n v="0"/>
    <n v="193788828"/>
    <n v="0"/>
    <n v="0"/>
    <n v="0"/>
    <n v="4459352.1288693678"/>
    <n v="0"/>
    <n v="0"/>
    <n v="0"/>
    <n v="0"/>
    <n v="4459352"/>
    <n v="198248180"/>
    <n v="109650.54203539823"/>
    <n v="0"/>
    <n v="0"/>
    <n v="0"/>
    <n v="0"/>
    <n v="19701352"/>
    <n v="23359704.85919337"/>
    <n v="23359705"/>
    <n v="137"/>
    <n v="0"/>
    <n v="1"/>
    <n v="0"/>
    <n v="6.0888888888888886"/>
    <n v="6.0888888888888886"/>
    <n v="4"/>
    <n v="4"/>
    <n v="26641753"/>
    <n v="50001458"/>
    <n v="248249638"/>
  </r>
  <r>
    <x v="12"/>
    <n v="3790"/>
    <x v="46"/>
    <x v="527"/>
    <x v="527"/>
    <x v="515"/>
    <n v="10665"/>
    <n v="141396000191"/>
    <s v="41396141396000191"/>
    <s v="INSTITUCION EDUCATIVA LUIS  CARLOS TRUJILLO POLANCO"/>
    <n v="1"/>
    <n v="19.115385328070857"/>
    <n v="1.3387634678390501"/>
    <n v="0.18569044699030648"/>
    <n v="1.1856904469903065"/>
    <n v="855"/>
    <n v="0"/>
    <n v="0"/>
    <n v="2"/>
    <n v="50"/>
    <n v="23"/>
    <n v="405"/>
    <n v="0"/>
    <n v="271"/>
    <n v="0"/>
    <n v="10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93955.9706519349"/>
    <n v="65596147.052078031"/>
    <n v="15137510.740730148"/>
    <n v="0"/>
    <n v="271127.09175148542"/>
    <n v="2724142.7730073808"/>
    <n v="0"/>
    <n v="0"/>
    <n v="89222884"/>
    <n v="0"/>
    <n v="0"/>
    <n v="0"/>
    <n v="0"/>
    <n v="0"/>
    <n v="0"/>
    <n v="0"/>
    <n v="0"/>
    <n v="0"/>
    <n v="89222884"/>
    <n v="104354.25029239766"/>
    <n v="1"/>
    <n v="0"/>
    <n v="0"/>
    <n v="1"/>
    <n v="24249724"/>
    <n v="28752666.088951562"/>
    <n v="28752666"/>
    <n v="52"/>
    <n v="1"/>
    <n v="0"/>
    <n v="0.15384615384615385"/>
    <n v="2.2222222222222223"/>
    <n v="2.3760683760683761"/>
    <n v="2.3760683760683761"/>
    <n v="3"/>
    <n v="6660438"/>
    <n v="35413104"/>
    <n v="124635988"/>
  </r>
  <r>
    <x v="12"/>
    <n v="3790"/>
    <x v="46"/>
    <x v="527"/>
    <x v="527"/>
    <x v="515"/>
    <n v="10360"/>
    <n v="141396000442"/>
    <s v="41396141396000442"/>
    <s v="INSTITUCION EDUCATIVA MISAEL PASTRANA BORRERO"/>
    <n v="1"/>
    <n v="19.115385328070857"/>
    <n v="1.3387634678390501"/>
    <n v="0.18569044699030648"/>
    <n v="1.1856904469903065"/>
    <n v="1313"/>
    <n v="0"/>
    <n v="0"/>
    <n v="0"/>
    <n v="85"/>
    <n v="0"/>
    <n v="530"/>
    <n v="0"/>
    <n v="491"/>
    <n v="0"/>
    <n v="20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339725.150108289"/>
    <n v="99073470.621555731"/>
    <n v="30129468.493568659"/>
    <n v="0"/>
    <n v="0"/>
    <n v="0"/>
    <n v="0"/>
    <n v="0"/>
    <n v="138542664"/>
    <n v="0"/>
    <n v="0"/>
    <n v="0"/>
    <n v="0"/>
    <n v="0"/>
    <n v="0"/>
    <n v="0"/>
    <n v="0"/>
    <n v="0"/>
    <n v="138542664"/>
    <n v="105516.11881188118"/>
    <n v="0"/>
    <n v="0"/>
    <n v="0"/>
    <n v="0"/>
    <n v="19701352"/>
    <n v="23359704.85919337"/>
    <n v="23359705"/>
    <n v="85"/>
    <n v="0"/>
    <n v="1"/>
    <n v="0"/>
    <n v="3.7777777777777777"/>
    <n v="3.7777777777777777"/>
    <n v="3.7777777777777777"/>
    <n v="4"/>
    <n v="26641753"/>
    <n v="50001458"/>
    <n v="188544122"/>
  </r>
  <r>
    <x v="12"/>
    <n v="3790"/>
    <x v="46"/>
    <x v="528"/>
    <x v="528"/>
    <x v="516"/>
    <n v="8018"/>
    <n v="141518000023"/>
    <s v="41518141518000023"/>
    <s v="INSTITUCION EDUCATIVA LUIS EDGAR DURAN RAMIREZ"/>
    <n v="1"/>
    <n v="11.369670466968609"/>
    <n v="0.79628525406671846"/>
    <n v="0.10361441159056906"/>
    <n v="1.1036144115905691"/>
    <n v="1142"/>
    <n v="0"/>
    <n v="0"/>
    <n v="50"/>
    <n v="35"/>
    <n v="320"/>
    <n v="213"/>
    <n v="141"/>
    <n v="232"/>
    <n v="57"/>
    <n v="94"/>
    <n v="0"/>
    <n v="0"/>
    <n v="445"/>
    <n v="0"/>
    <n v="0"/>
    <n v="33"/>
    <n v="0"/>
    <n v="214"/>
    <n v="0"/>
    <n v="141"/>
    <n v="0"/>
    <n v="57"/>
    <n v="0"/>
    <n v="0"/>
    <n v="0"/>
    <n v="92671"/>
    <n v="81839"/>
    <n v="122758"/>
    <n v="150439"/>
    <n v="114333"/>
    <n v="99892"/>
    <n v="152848"/>
    <n v="184139"/>
    <n v="3579556.7897778368"/>
    <n v="40191821.424421459"/>
    <n v="12734884.806175297"/>
    <n v="0"/>
    <n v="6308977.3260192266"/>
    <n v="50821677.620000966"/>
    <n v="9615059.568219332"/>
    <n v="0"/>
    <n v="123251978"/>
    <n v="0"/>
    <n v="0"/>
    <n v="0"/>
    <n v="0"/>
    <n v="832785.00703453796"/>
    <n v="7827199.8069849638"/>
    <n v="1923011.9136438665"/>
    <n v="0"/>
    <n v="10582997"/>
    <n v="133834975"/>
    <n v="117193.49824868652"/>
    <n v="1"/>
    <n v="0"/>
    <n v="0"/>
    <n v="1"/>
    <n v="24249724"/>
    <n v="26762344.883493699"/>
    <n v="26762345"/>
    <n v="85"/>
    <n v="1"/>
    <n v="0"/>
    <n v="3.8461538461538463"/>
    <n v="1.5555555555555556"/>
    <n v="5.4017094017094021"/>
    <n v="4"/>
    <n v="4"/>
    <n v="6660438"/>
    <n v="33422783"/>
    <n v="167257758"/>
  </r>
  <r>
    <x v="12"/>
    <n v="3790"/>
    <x v="46"/>
    <x v="529"/>
    <x v="529"/>
    <x v="517"/>
    <n v="8019"/>
    <n v="141524000302"/>
    <s v="41524141524000302"/>
    <s v="INSTITUCION EDUCATIVA PROMOCION SOCIAL"/>
    <n v="1"/>
    <n v="12.594218504100057"/>
    <n v="0.8820475941184347"/>
    <n v="0.11659010845607146"/>
    <n v="1.1165901084560714"/>
    <n v="1272"/>
    <n v="0"/>
    <n v="0"/>
    <n v="2"/>
    <n v="103"/>
    <n v="17"/>
    <n v="600"/>
    <n v="0"/>
    <n v="428"/>
    <n v="0"/>
    <n v="1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657978.759895457"/>
    <n v="93939275.186742648"/>
    <n v="16722584.961129751"/>
    <n v="0"/>
    <n v="255326.19374021603"/>
    <n v="1896153.124936196"/>
    <n v="0"/>
    <n v="0"/>
    <n v="123471318"/>
    <n v="0"/>
    <n v="0"/>
    <n v="0"/>
    <n v="0"/>
    <n v="0"/>
    <n v="0"/>
    <n v="0"/>
    <n v="0"/>
    <n v="0"/>
    <n v="123471318"/>
    <n v="97068.64622641509"/>
    <n v="1"/>
    <n v="0"/>
    <n v="0"/>
    <n v="1"/>
    <n v="24249724"/>
    <n v="27077001.951189797"/>
    <n v="27077002"/>
    <n v="105"/>
    <n v="1"/>
    <n v="0"/>
    <n v="0.15384615384615385"/>
    <n v="4.5777777777777775"/>
    <n v="4.7316239316239317"/>
    <n v="4"/>
    <n v="4"/>
    <n v="6660438"/>
    <n v="33737440"/>
    <n v="157208758"/>
  </r>
  <r>
    <x v="12"/>
    <n v="3790"/>
    <x v="46"/>
    <x v="529"/>
    <x v="529"/>
    <x v="517"/>
    <n v="8020"/>
    <n v="141524000744"/>
    <s v="41524141524000744"/>
    <s v="INSTITUCION EDUCATIVA SAN JUAN BOSCO"/>
    <n v="1"/>
    <n v="12.594218504100057"/>
    <n v="0.8820475941184347"/>
    <n v="0.11659010845607146"/>
    <n v="1.1165901084560714"/>
    <n v="861"/>
    <n v="0"/>
    <n v="0"/>
    <n v="1"/>
    <n v="44"/>
    <n v="16"/>
    <n v="381"/>
    <n v="0"/>
    <n v="339"/>
    <n v="0"/>
    <n v="0"/>
    <n v="0"/>
    <n v="80"/>
    <n v="80"/>
    <n v="0"/>
    <n v="0"/>
    <n v="0"/>
    <n v="0"/>
    <n v="0"/>
    <n v="0"/>
    <n v="0"/>
    <n v="0"/>
    <n v="0"/>
    <n v="0"/>
    <n v="0"/>
    <n v="80"/>
    <n v="92671"/>
    <n v="81839"/>
    <n v="122758"/>
    <n v="150439"/>
    <n v="114333"/>
    <n v="99892"/>
    <n v="152848"/>
    <n v="184139"/>
    <n v="4552922.9653922338"/>
    <n v="65794044.877874233"/>
    <n v="0"/>
    <n v="13438295.946081834"/>
    <n v="127663.09687010801"/>
    <n v="1784614.7058223023"/>
    <n v="0"/>
    <n v="0"/>
    <n v="85697542"/>
    <n v="0"/>
    <n v="0"/>
    <n v="0"/>
    <n v="2687659.189216367"/>
    <n v="0"/>
    <n v="0"/>
    <n v="0"/>
    <n v="0"/>
    <n v="2687659"/>
    <n v="88385201"/>
    <n v="102654.12427409989"/>
    <n v="1"/>
    <n v="0"/>
    <n v="0"/>
    <n v="1"/>
    <n v="24249724"/>
    <n v="27077001.951189797"/>
    <n v="27077002"/>
    <n v="45"/>
    <n v="1"/>
    <n v="0"/>
    <n v="7.6923076923076927E-2"/>
    <n v="1.9555555555555555"/>
    <n v="2.0324786324786324"/>
    <n v="2.0324786324786324"/>
    <n v="3"/>
    <n v="6660438"/>
    <n v="33737440"/>
    <n v="122122641"/>
  </r>
  <r>
    <x v="12"/>
    <n v="3790"/>
    <x v="46"/>
    <x v="529"/>
    <x v="529"/>
    <x v="517"/>
    <n v="8027"/>
    <n v="141524000825"/>
    <s v="41524141524000825"/>
    <s v="INSTITUCION EDUCATIVA SANTA ROSALIA"/>
    <n v="1"/>
    <n v="12.594218504100057"/>
    <n v="0.8820475941184347"/>
    <n v="0.11659010845607146"/>
    <n v="1.1165901084560714"/>
    <n v="429"/>
    <n v="0"/>
    <n v="0"/>
    <n v="39"/>
    <n v="0"/>
    <n v="238"/>
    <n v="0"/>
    <n v="125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78860.7779342122"/>
    <n v="40488446.138343483"/>
    <n v="4608051.2522269273"/>
    <n v="0"/>
    <n v="50075358"/>
    <n v="0"/>
    <n v="0"/>
    <n v="0"/>
    <n v="0"/>
    <n v="0"/>
    <n v="0"/>
    <n v="0"/>
    <n v="0"/>
    <n v="0"/>
    <n v="50075358"/>
    <n v="116725.77622377622"/>
    <n v="1"/>
    <n v="0"/>
    <n v="0"/>
    <n v="1"/>
    <n v="24249724"/>
    <n v="27077001.951189797"/>
    <n v="27077002"/>
    <n v="39"/>
    <n v="1"/>
    <n v="0"/>
    <n v="3"/>
    <n v="0"/>
    <n v="3"/>
    <n v="3"/>
    <n v="3"/>
    <n v="6660438"/>
    <n v="33737440"/>
    <n v="83812798"/>
  </r>
  <r>
    <x v="12"/>
    <n v="3790"/>
    <x v="46"/>
    <x v="529"/>
    <x v="529"/>
    <x v="517"/>
    <n v="8028"/>
    <n v="141524001058"/>
    <s v="41524141524001058"/>
    <s v="INSTITUCION EDUCATIVA JOSE REINEL CERQUERA"/>
    <n v="1"/>
    <n v="12.594218504100057"/>
    <n v="0.8820475941184347"/>
    <n v="0.11659010845607146"/>
    <n v="1.1165901084560714"/>
    <n v="636"/>
    <n v="0"/>
    <n v="0"/>
    <n v="42"/>
    <n v="0"/>
    <n v="259"/>
    <n v="0"/>
    <n v="234"/>
    <n v="0"/>
    <n v="10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61850.0685445368"/>
    <n v="54988440.623149686"/>
    <n v="17237525.054626655"/>
    <n v="0"/>
    <n v="77587816"/>
    <n v="0"/>
    <n v="0"/>
    <n v="0"/>
    <n v="0"/>
    <n v="0"/>
    <n v="0"/>
    <n v="0"/>
    <n v="0"/>
    <n v="0"/>
    <n v="77587816"/>
    <n v="121993.4213836478"/>
    <n v="1"/>
    <n v="0"/>
    <n v="0"/>
    <n v="1"/>
    <n v="24249724"/>
    <n v="27077001.951189797"/>
    <n v="27077002"/>
    <n v="42"/>
    <n v="0"/>
    <n v="1"/>
    <n v="3.2307692307692308"/>
    <n v="0"/>
    <n v="3.2307692307692308"/>
    <n v="3.2307692307692308"/>
    <n v="4"/>
    <n v="26641753"/>
    <n v="53718755"/>
    <n v="131306571"/>
  </r>
  <r>
    <x v="12"/>
    <n v="3790"/>
    <x v="46"/>
    <x v="530"/>
    <x v="530"/>
    <x v="280"/>
    <n v="8032"/>
    <n v="141530000446"/>
    <s v="41530141530000446"/>
    <s v="INSTITUCION EDUCATIVA PALESTINA"/>
    <n v="1"/>
    <n v="20.001913143294434"/>
    <n v="1.4008522529655316"/>
    <n v="0.19508437507182477"/>
    <n v="1.1950843750718247"/>
    <n v="1061"/>
    <n v="0"/>
    <n v="0"/>
    <n v="34"/>
    <n v="56"/>
    <n v="251"/>
    <n v="261"/>
    <n v="332"/>
    <n v="0"/>
    <n v="1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01981.1908477396"/>
    <n v="25526977.154762302"/>
    <n v="0"/>
    <n v="0"/>
    <n v="4645677.7830729559"/>
    <n v="69598171.774095356"/>
    <n v="23198614.583244242"/>
    <n v="0"/>
    <n v="129171422"/>
    <n v="0"/>
    <n v="0"/>
    <n v="0"/>
    <n v="0"/>
    <n v="0"/>
    <n v="0"/>
    <n v="0"/>
    <n v="0"/>
    <n v="0"/>
    <n v="129171422"/>
    <n v="121744.97832233741"/>
    <n v="1"/>
    <n v="0"/>
    <n v="0"/>
    <n v="1"/>
    <n v="24249724"/>
    <n v="28980466.252204232"/>
    <n v="28980466"/>
    <n v="90"/>
    <n v="1"/>
    <n v="0"/>
    <n v="2.6153846153846154"/>
    <n v="2.4888888888888889"/>
    <n v="5.1042735042735039"/>
    <n v="4"/>
    <n v="4"/>
    <n v="6660438"/>
    <n v="35640904"/>
    <n v="164812326"/>
  </r>
  <r>
    <x v="12"/>
    <n v="3790"/>
    <x v="46"/>
    <x v="531"/>
    <x v="531"/>
    <x v="518"/>
    <n v="8037"/>
    <n v="141548000168"/>
    <s v="41548141548000168"/>
    <s v="INSTITUCION EDUCATIVA PROMOCION SOCIAL"/>
    <n v="1"/>
    <n v="15.742104401898215"/>
    <n v="1.1025126576559854"/>
    <n v="0.14994609935104861"/>
    <n v="1.1499460993510486"/>
    <n v="1100"/>
    <n v="0"/>
    <n v="0"/>
    <n v="11"/>
    <n v="57"/>
    <n v="102"/>
    <n v="396"/>
    <n v="0"/>
    <n v="415"/>
    <n v="0"/>
    <n v="83"/>
    <n v="0"/>
    <n v="36"/>
    <n v="36"/>
    <n v="0"/>
    <n v="0"/>
    <n v="0"/>
    <n v="0"/>
    <n v="0"/>
    <n v="0"/>
    <n v="0"/>
    <n v="0"/>
    <n v="0"/>
    <n v="0"/>
    <n v="0"/>
    <n v="36"/>
    <n v="92671"/>
    <n v="81839"/>
    <n v="122758"/>
    <n v="150439"/>
    <n v="114333"/>
    <n v="99892"/>
    <n v="152848"/>
    <n v="184139"/>
    <n v="6074299.3334587784"/>
    <n v="76323565.886905074"/>
    <n v="11716701.910923291"/>
    <n v="6227882.6846498065"/>
    <n v="1446244.6611481379"/>
    <n v="11716782.407150244"/>
    <n v="0"/>
    <n v="0"/>
    <n v="113505477"/>
    <n v="0"/>
    <n v="0"/>
    <n v="0"/>
    <n v="1245576.5369299613"/>
    <n v="0"/>
    <n v="0"/>
    <n v="0"/>
    <n v="0"/>
    <n v="1245577"/>
    <n v="114751054"/>
    <n v="104319.14"/>
    <n v="1"/>
    <n v="0"/>
    <n v="0"/>
    <n v="1"/>
    <n v="24249724"/>
    <n v="27885875.524139509"/>
    <n v="27885876"/>
    <n v="68"/>
    <n v="1"/>
    <n v="0"/>
    <n v="0.84615384615384615"/>
    <n v="2.5333333333333332"/>
    <n v="3.3794871794871795"/>
    <n v="3.3794871794871795"/>
    <n v="4"/>
    <n v="6660438"/>
    <n v="34546314"/>
    <n v="149297368"/>
  </r>
  <r>
    <x v="12"/>
    <n v="4436"/>
    <x v="47"/>
    <x v="532"/>
    <x v="532"/>
    <x v="519"/>
    <n v="8238"/>
    <n v="141551000268"/>
    <s v="41551141551000268"/>
    <s v="INSTITUCION EDUCATIVA MUNICIPAL HUMBERTO MUÑOZ ORDOÑEZ"/>
    <n v="1"/>
    <n v="11.925271659201115"/>
    <n v="0.83519729094605921"/>
    <n v="0.10950173689747073"/>
    <n v="1.1095017368974707"/>
    <n v="2446"/>
    <n v="0"/>
    <n v="14"/>
    <n v="0"/>
    <n v="150"/>
    <n v="0"/>
    <n v="1128"/>
    <n v="0"/>
    <n v="845"/>
    <n v="0"/>
    <n v="174"/>
    <n v="0"/>
    <n v="13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862256.215444181"/>
    <n v="179149411.4504635"/>
    <n v="23698837.273942389"/>
    <n v="22533164.79261101"/>
    <n v="0"/>
    <n v="0"/>
    <n v="0"/>
    <n v="0"/>
    <n v="242243670"/>
    <n v="0"/>
    <n v="0"/>
    <n v="0"/>
    <n v="0"/>
    <n v="0"/>
    <n v="0"/>
    <n v="0"/>
    <n v="0"/>
    <n v="0"/>
    <n v="242243670"/>
    <n v="99036.659852820929"/>
    <n v="0"/>
    <n v="0"/>
    <n v="0"/>
    <n v="0"/>
    <n v="19701352"/>
    <n v="21858684.263228457"/>
    <n v="21858684"/>
    <n v="164"/>
    <n v="1"/>
    <n v="0"/>
    <n v="0"/>
    <n v="7.2888888888888888"/>
    <n v="7.2888888888888888"/>
    <n v="4"/>
    <n v="4"/>
    <n v="6660438"/>
    <n v="28519122"/>
    <n v="270762792"/>
  </r>
  <r>
    <x v="12"/>
    <n v="4436"/>
    <x v="47"/>
    <x v="532"/>
    <x v="532"/>
    <x v="519"/>
    <n v="8237"/>
    <n v="141551000284"/>
    <s v="41551141551000284"/>
    <s v="INSTITUCION EDUCATIVA MUNICIPAL ESCUELA NORMAL SUPERIOR DE PITALITO"/>
    <n v="1"/>
    <n v="11.925271659201115"/>
    <n v="0.83519729094605921"/>
    <n v="0.10950173689747073"/>
    <n v="1.1095017368974707"/>
    <n v="3746"/>
    <n v="0"/>
    <n v="11"/>
    <n v="14"/>
    <n v="218"/>
    <n v="136"/>
    <n v="1552"/>
    <n v="0"/>
    <n v="1343"/>
    <n v="0"/>
    <n v="47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545467.520345841"/>
    <n v="262867484.11003134"/>
    <n v="64286501.110924177"/>
    <n v="0"/>
    <n v="1775937.2691857792"/>
    <n v="15072927.260294052"/>
    <n v="0"/>
    <n v="0"/>
    <n v="367548317"/>
    <n v="0"/>
    <n v="0"/>
    <n v="0"/>
    <n v="0"/>
    <n v="0"/>
    <n v="0"/>
    <n v="0"/>
    <n v="0"/>
    <n v="0"/>
    <n v="367548317"/>
    <n v="98117.543246129208"/>
    <n v="1"/>
    <n v="0"/>
    <n v="0"/>
    <n v="1"/>
    <n v="24249724"/>
    <n v="26905110.897284281"/>
    <n v="26905111"/>
    <n v="243"/>
    <n v="1"/>
    <n v="0"/>
    <n v="1.0769230769230769"/>
    <n v="10.177777777777777"/>
    <n v="11.254700854700854"/>
    <n v="4"/>
    <n v="4"/>
    <n v="6660438"/>
    <n v="33565549"/>
    <n v="401113866"/>
  </r>
  <r>
    <x v="12"/>
    <n v="4436"/>
    <x v="47"/>
    <x v="532"/>
    <x v="532"/>
    <x v="519"/>
    <n v="131228"/>
    <n v="141551000381"/>
    <s v="41551141551000381"/>
    <s v="INSTITUCION EDUCATIVA MUNICIPAL LICEO SUR ANDINO"/>
    <n v="1"/>
    <n v="11.925271659201115"/>
    <n v="0.83519729094605921"/>
    <n v="0.10950173689747073"/>
    <n v="1.1095017368974707"/>
    <n v="2060"/>
    <n v="0"/>
    <n v="0"/>
    <n v="53"/>
    <n v="93"/>
    <n v="342"/>
    <n v="600"/>
    <n v="0"/>
    <n v="753"/>
    <n v="0"/>
    <n v="21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562133.0977823716"/>
    <n v="122853093.60997319"/>
    <n v="29827846.913755074"/>
    <n v="0"/>
    <n v="6723191.0904890215"/>
    <n v="37903978.845739454"/>
    <n v="0"/>
    <n v="0"/>
    <n v="206870244"/>
    <n v="0"/>
    <n v="0"/>
    <n v="0"/>
    <n v="0"/>
    <n v="0"/>
    <n v="0"/>
    <n v="0"/>
    <n v="0"/>
    <n v="0"/>
    <n v="206870244"/>
    <n v="100422.44854368932"/>
    <n v="1"/>
    <n v="0"/>
    <n v="0"/>
    <n v="1"/>
    <n v="24249724"/>
    <n v="26905110.897284281"/>
    <n v="26905111"/>
    <n v="146"/>
    <n v="1"/>
    <n v="0"/>
    <n v="4.0769230769230766"/>
    <n v="4.1333333333333337"/>
    <n v="8.2102564102564095"/>
    <n v="4"/>
    <n v="4"/>
    <n v="6660438"/>
    <n v="33565549"/>
    <n v="240435793"/>
  </r>
  <r>
    <x v="12"/>
    <n v="4436"/>
    <x v="47"/>
    <x v="532"/>
    <x v="532"/>
    <x v="519"/>
    <n v="8239"/>
    <n v="141551000781"/>
    <s v="41551141551000781"/>
    <s v="INSTITUCION EDUCATIVA MUNICIPAL MONTESSORI"/>
    <n v="1"/>
    <n v="11.925271659201115"/>
    <n v="0.83519729094605921"/>
    <n v="0.10950173689747073"/>
    <n v="1.1095017368974707"/>
    <n v="3225"/>
    <n v="0"/>
    <n v="17"/>
    <n v="41"/>
    <n v="175"/>
    <n v="327"/>
    <n v="1300"/>
    <n v="233"/>
    <n v="795"/>
    <n v="83"/>
    <n v="2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741178.008324895"/>
    <n v="190227073.99326965"/>
    <n v="34594854.411387168"/>
    <n v="0"/>
    <n v="5200959.1454726392"/>
    <n v="62064994.601210795"/>
    <n v="14075565.082948282"/>
    <n v="0"/>
    <n v="325904625"/>
    <n v="0"/>
    <n v="0"/>
    <n v="0"/>
    <n v="0"/>
    <n v="0"/>
    <n v="0"/>
    <n v="0"/>
    <n v="0"/>
    <n v="0"/>
    <n v="325904625"/>
    <n v="101055.69767441861"/>
    <n v="1"/>
    <n v="0"/>
    <n v="0"/>
    <n v="1"/>
    <n v="24249724"/>
    <n v="26905110.897284281"/>
    <n v="26905111"/>
    <n v="233"/>
    <n v="1"/>
    <n v="0"/>
    <n v="3.1538461538461537"/>
    <n v="8.5333333333333332"/>
    <n v="11.687179487179487"/>
    <n v="4"/>
    <n v="4"/>
    <n v="6660438"/>
    <n v="33565549"/>
    <n v="359470174"/>
  </r>
  <r>
    <x v="12"/>
    <n v="4436"/>
    <x v="47"/>
    <x v="532"/>
    <x v="532"/>
    <x v="519"/>
    <n v="8240"/>
    <n v="141551000829"/>
    <s v="41551141551000829"/>
    <s v="INSTITUCION EDUCATIVA MUNICIPAL WINNIPEG"/>
    <n v="1"/>
    <n v="11.925271659201115"/>
    <n v="0.83519729094605921"/>
    <n v="0.10950173689747073"/>
    <n v="1.1095017368974707"/>
    <n v="1447"/>
    <n v="0"/>
    <n v="0"/>
    <n v="53"/>
    <n v="68"/>
    <n v="258"/>
    <n v="421"/>
    <n v="121"/>
    <n v="398"/>
    <n v="35"/>
    <n v="9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991667.2112817345"/>
    <n v="74365619.857034773"/>
    <n v="12666619.922279552"/>
    <n v="0"/>
    <n v="6723191.0904890215"/>
    <n v="42004701.703319453"/>
    <n v="5935479.2518456606"/>
    <n v="0"/>
    <n v="148687279"/>
    <n v="0"/>
    <n v="0"/>
    <n v="0"/>
    <n v="0"/>
    <n v="0"/>
    <n v="0"/>
    <n v="0"/>
    <n v="0"/>
    <n v="0"/>
    <n v="148687279"/>
    <n v="102755.54872149274"/>
    <n v="1"/>
    <n v="0"/>
    <n v="0"/>
    <n v="1"/>
    <n v="24249724"/>
    <n v="26905110.897284281"/>
    <n v="26905111"/>
    <n v="121"/>
    <n v="1"/>
    <n v="0"/>
    <n v="4.0769230769230766"/>
    <n v="3.0222222222222221"/>
    <n v="7.0991452991452988"/>
    <n v="4"/>
    <n v="4"/>
    <n v="6660438"/>
    <n v="33565549"/>
    <n v="182252828"/>
  </r>
  <r>
    <x v="12"/>
    <n v="4436"/>
    <x v="47"/>
    <x v="532"/>
    <x v="532"/>
    <x v="519"/>
    <n v="8236"/>
    <n v="141551001230"/>
    <s v="41551141551001230"/>
    <s v="INSTITUCION EDUCATIVA MUNICIPAL NACIONAL"/>
    <n v="1"/>
    <n v="11.925271659201115"/>
    <n v="0.83519729094605921"/>
    <n v="0.10950173689747073"/>
    <n v="1.1095017368974707"/>
    <n v="3781"/>
    <n v="0"/>
    <n v="0"/>
    <n v="5"/>
    <n v="313"/>
    <n v="58"/>
    <n v="1775"/>
    <n v="0"/>
    <n v="1278"/>
    <n v="0"/>
    <n v="3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182232.898987982"/>
    <n v="277213965.10809177"/>
    <n v="47942475.404757015"/>
    <n v="0"/>
    <n v="634263.31042349257"/>
    <n v="6428160.1551254038"/>
    <n v="0"/>
    <n v="0"/>
    <n v="364401097"/>
    <n v="0"/>
    <n v="0"/>
    <n v="0"/>
    <n v="0"/>
    <n v="0"/>
    <n v="0"/>
    <n v="0"/>
    <n v="0"/>
    <n v="0"/>
    <n v="364401097"/>
    <n v="96376.910076699292"/>
    <n v="1"/>
    <n v="0"/>
    <n v="0"/>
    <n v="1"/>
    <n v="24249724"/>
    <n v="26905110.897284281"/>
    <n v="26905111"/>
    <n v="318"/>
    <n v="1"/>
    <n v="0"/>
    <n v="0.38461538461538464"/>
    <n v="13.911111111111111"/>
    <n v="14.295726495726496"/>
    <n v="4"/>
    <n v="4"/>
    <n v="6660438"/>
    <n v="33565549"/>
    <n v="397966646"/>
  </r>
  <r>
    <x v="12"/>
    <n v="3790"/>
    <x v="46"/>
    <x v="533"/>
    <x v="533"/>
    <x v="520"/>
    <n v="6987"/>
    <n v="141615000089"/>
    <s v="41615141615000089"/>
    <s v="INSTITUCION EDUCATIVA MISAEL PASTRANA BORRERO"/>
    <n v="1"/>
    <n v="12.594350818893901"/>
    <n v="0.88205686090585289"/>
    <n v="0.11659151050532038"/>
    <n v="1.1165915105053204"/>
    <n v="1953"/>
    <n v="0"/>
    <n v="0"/>
    <n v="0"/>
    <n v="119"/>
    <n v="0"/>
    <n v="862"/>
    <n v="0"/>
    <n v="716"/>
    <n v="0"/>
    <n v="25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313602.572534587"/>
    <n v="144198796.08737049"/>
    <n v="35090058.405532703"/>
    <n v="0"/>
    <n v="0"/>
    <n v="0"/>
    <n v="0"/>
    <n v="0"/>
    <n v="191602457"/>
    <n v="0"/>
    <n v="0"/>
    <n v="0"/>
    <n v="0"/>
    <n v="0"/>
    <n v="0"/>
    <n v="0"/>
    <n v="0"/>
    <n v="0"/>
    <n v="191602457"/>
    <n v="98106.736815156168"/>
    <n v="0"/>
    <n v="0"/>
    <n v="0"/>
    <n v="0"/>
    <n v="19701352"/>
    <n v="21998362.388677016"/>
    <n v="21998362"/>
    <n v="119"/>
    <n v="1"/>
    <n v="0"/>
    <n v="0"/>
    <n v="5.2888888888888888"/>
    <n v="5.2888888888888888"/>
    <n v="4"/>
    <n v="4"/>
    <n v="6660438"/>
    <n v="28658800"/>
    <n v="220261257"/>
  </r>
  <r>
    <x v="12"/>
    <n v="3790"/>
    <x v="46"/>
    <x v="534"/>
    <x v="534"/>
    <x v="521"/>
    <n v="7077"/>
    <n v="141668000455"/>
    <s v="41668141668000455"/>
    <s v="INSTITUCION EDUCATIVA LAUREANO GOMEZ"/>
    <n v="1"/>
    <n v="15.234712785670167"/>
    <n v="1.0669770224576507"/>
    <n v="0.14456961790268077"/>
    <n v="1.1445696179026807"/>
    <n v="1795"/>
    <n v="0"/>
    <n v="0"/>
    <n v="11"/>
    <n v="127"/>
    <n v="65"/>
    <n v="706"/>
    <n v="0"/>
    <n v="649"/>
    <n v="0"/>
    <n v="23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470688.204703735"/>
    <n v="126923436.6601733"/>
    <n v="33299703.285615858"/>
    <n v="0"/>
    <n v="1439482.8593603391"/>
    <n v="7431667.6376497485"/>
    <n v="0"/>
    <n v="0"/>
    <n v="182564979"/>
    <n v="0"/>
    <n v="0"/>
    <n v="0"/>
    <n v="0"/>
    <n v="0"/>
    <n v="0"/>
    <n v="0"/>
    <n v="0"/>
    <n v="0"/>
    <n v="182564979"/>
    <n v="101707.50919220055"/>
    <n v="1"/>
    <n v="0"/>
    <n v="0"/>
    <n v="1"/>
    <n v="24249724"/>
    <n v="27755497.332925469"/>
    <n v="27755497"/>
    <n v="138"/>
    <n v="1"/>
    <n v="0"/>
    <n v="0.84615384615384615"/>
    <n v="5.6444444444444448"/>
    <n v="6.4905982905982906"/>
    <n v="4"/>
    <n v="4"/>
    <n v="6660438"/>
    <n v="34415935"/>
    <n v="216980914"/>
  </r>
  <r>
    <x v="12"/>
    <n v="3790"/>
    <x v="46"/>
    <x v="534"/>
    <x v="534"/>
    <x v="521"/>
    <n v="7078"/>
    <n v="141668000552"/>
    <s v="41668141668000552"/>
    <s v="INSTITUCION EDUCATIVA CARLOS RAMON REPIZO"/>
    <n v="1"/>
    <n v="15.234712785670167"/>
    <n v="1.0669770224576507"/>
    <n v="0.14456961790268077"/>
    <n v="1.1445696179026807"/>
    <n v="1055"/>
    <n v="0"/>
    <n v="0"/>
    <n v="22"/>
    <n v="42"/>
    <n v="174"/>
    <n v="289"/>
    <n v="0"/>
    <n v="379"/>
    <n v="0"/>
    <n v="149"/>
    <n v="0"/>
    <n v="0"/>
    <n v="133"/>
    <n v="0"/>
    <n v="0"/>
    <n v="14"/>
    <n v="0"/>
    <n v="119"/>
    <n v="0"/>
    <n v="0"/>
    <n v="0"/>
    <n v="0"/>
    <n v="0"/>
    <n v="0"/>
    <n v="0"/>
    <n v="92671"/>
    <n v="81839"/>
    <n v="122758"/>
    <n v="150439"/>
    <n v="114333"/>
    <n v="99892"/>
    <n v="152848"/>
    <n v="184139"/>
    <n v="4454873.2645476917"/>
    <n v="62571849.21697104"/>
    <n v="20935256.496020094"/>
    <n v="0"/>
    <n v="2878965.7187206782"/>
    <n v="19894002.599247016"/>
    <n v="0"/>
    <n v="0"/>
    <n v="110734947"/>
    <n v="0"/>
    <n v="0"/>
    <n v="0"/>
    <n v="0"/>
    <n v="366413.81874626817"/>
    <n v="2721133.6888625231"/>
    <n v="0"/>
    <n v="0"/>
    <n v="3087548"/>
    <n v="113822495"/>
    <n v="107888.62085308057"/>
    <n v="1"/>
    <n v="0"/>
    <n v="0"/>
    <n v="1"/>
    <n v="24249724"/>
    <n v="27755497.332925469"/>
    <n v="27755497"/>
    <n v="64"/>
    <n v="1"/>
    <n v="0"/>
    <n v="1.6923076923076923"/>
    <n v="1.8666666666666667"/>
    <n v="3.5589743589743588"/>
    <n v="3.5589743589743588"/>
    <n v="4"/>
    <n v="6660438"/>
    <n v="34415935"/>
    <n v="148238430"/>
  </r>
  <r>
    <x v="12"/>
    <n v="3790"/>
    <x v="46"/>
    <x v="535"/>
    <x v="535"/>
    <x v="522"/>
    <n v="7104"/>
    <n v="141791000214"/>
    <s v="41791141791000214"/>
    <s v="INSTITUCION EDUCATIVA  ESTEBAN ROJAS TOVAR"/>
    <n v="1"/>
    <n v="13.601936925751179"/>
    <n v="0.95262407403871174"/>
    <n v="0.12726821039134398"/>
    <n v="1.1272682103913441"/>
    <n v="1137"/>
    <n v="0"/>
    <n v="0"/>
    <n v="4"/>
    <n v="76"/>
    <n v="46"/>
    <n v="468"/>
    <n v="24"/>
    <n v="373"/>
    <n v="0"/>
    <n v="14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939345.4967133943"/>
    <n v="77586037.082052678"/>
    <n v="20203653.881798211"/>
    <n v="0"/>
    <n v="515535.82519469416"/>
    <n v="7882355.3250688501"/>
    <n v="0"/>
    <n v="0"/>
    <n v="114126928"/>
    <n v="0"/>
    <n v="0"/>
    <n v="0"/>
    <n v="0"/>
    <n v="0"/>
    <n v="0"/>
    <n v="0"/>
    <n v="0"/>
    <n v="0"/>
    <n v="114126928"/>
    <n v="100375.48636763412"/>
    <n v="1"/>
    <n v="0"/>
    <n v="0"/>
    <n v="1"/>
    <n v="24249724"/>
    <n v="27335942.975964025"/>
    <n v="27335943"/>
    <n v="80"/>
    <n v="1"/>
    <n v="0"/>
    <n v="0.30769230769230771"/>
    <n v="3.3777777777777778"/>
    <n v="3.6854700854700857"/>
    <n v="3.6854700854700857"/>
    <n v="4"/>
    <n v="6660438"/>
    <n v="33996381"/>
    <n v="148123309"/>
  </r>
  <r>
    <x v="12"/>
    <n v="3790"/>
    <x v="46"/>
    <x v="536"/>
    <x v="536"/>
    <x v="523"/>
    <n v="7702"/>
    <n v="141797000488"/>
    <s v="41797141797000488"/>
    <s v="INSTITUCION EDUCATIVA OTONIEL ROJAS CORREA"/>
    <n v="1"/>
    <n v="10.730009214702569"/>
    <n v="0.75148599411832506"/>
    <n v="9.6836359399611355E-2"/>
    <n v="1.0968363593996113"/>
    <n v="679"/>
    <n v="0"/>
    <n v="0"/>
    <n v="4"/>
    <n v="37"/>
    <n v="8"/>
    <n v="260"/>
    <n v="0"/>
    <n v="270"/>
    <n v="0"/>
    <n v="10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760862.1236910913"/>
    <n v="47574915.132959537"/>
    <n v="13464543.780717749"/>
    <n v="0"/>
    <n v="501618.36591694306"/>
    <n v="876521.42090516782"/>
    <n v="0"/>
    <n v="0"/>
    <n v="66178461"/>
    <n v="0"/>
    <n v="0"/>
    <n v="0"/>
    <n v="0"/>
    <n v="0"/>
    <n v="0"/>
    <n v="0"/>
    <n v="0"/>
    <n v="0"/>
    <n v="66178461"/>
    <n v="97464.596465390277"/>
    <n v="1"/>
    <n v="0"/>
    <n v="0"/>
    <n v="1"/>
    <n v="24249724"/>
    <n v="26597978.98860538"/>
    <n v="26597979"/>
    <n v="41"/>
    <n v="1"/>
    <n v="0"/>
    <n v="0.30769230769230771"/>
    <n v="1.6444444444444444"/>
    <n v="1.9521367521367521"/>
    <n v="1.9521367521367521"/>
    <n v="2"/>
    <n v="6660438"/>
    <n v="33258417"/>
    <n v="99436878"/>
  </r>
  <r>
    <x v="12"/>
    <n v="3790"/>
    <x v="46"/>
    <x v="537"/>
    <x v="537"/>
    <x v="524"/>
    <n v="7705"/>
    <n v="141799000311"/>
    <s v="41799141799000311"/>
    <s v="INSTITUCION EDUCATIVA LA ASUNCION"/>
    <n v="1"/>
    <n v="16.847772883015175"/>
    <n v="1.1799491594400622"/>
    <n v="0.16166211098120245"/>
    <n v="1.1616621109812024"/>
    <n v="870"/>
    <n v="0"/>
    <n v="0"/>
    <n v="1"/>
    <n v="57"/>
    <n v="22"/>
    <n v="408"/>
    <n v="0"/>
    <n v="283"/>
    <n v="0"/>
    <n v="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36186.2007441232"/>
    <n v="65692862.460908122"/>
    <n v="14117728.424563214"/>
    <n v="0"/>
    <n v="132816.31413481382"/>
    <n v="2552896.5349829542"/>
    <n v="0"/>
    <n v="0"/>
    <n v="88632490"/>
    <n v="0"/>
    <n v="0"/>
    <n v="0"/>
    <n v="0"/>
    <n v="0"/>
    <n v="0"/>
    <n v="0"/>
    <n v="0"/>
    <n v="0"/>
    <n v="88632490"/>
    <n v="101876.42528735632"/>
    <n v="1"/>
    <n v="0"/>
    <n v="1"/>
    <n v="1"/>
    <n v="24249724"/>
    <n v="28169985.572551526"/>
    <n v="28169986"/>
    <n v="58"/>
    <n v="1"/>
    <n v="0"/>
    <n v="7.6923076923076927E-2"/>
    <n v="2.5333333333333332"/>
    <n v="2.6102564102564103"/>
    <n v="2.6102564102564103"/>
    <n v="3"/>
    <n v="6660438"/>
    <n v="34830424"/>
    <n v="123462914"/>
  </r>
  <r>
    <x v="12"/>
    <n v="3790"/>
    <x v="46"/>
    <x v="538"/>
    <x v="538"/>
    <x v="525"/>
    <n v="7709"/>
    <n v="141801000111"/>
    <s v="41801141801000111"/>
    <s v="INSTITUCION EDUCATIVA MISAEL PASTRANA BORRERO"/>
    <n v="1"/>
    <n v="11.07482993197279"/>
    <n v="0.7756358279465515"/>
    <n v="0.10049018837534078"/>
    <n v="1.1004901883753408"/>
    <n v="909"/>
    <n v="0"/>
    <n v="0"/>
    <n v="2"/>
    <n v="81"/>
    <n v="10"/>
    <n v="415"/>
    <n v="0"/>
    <n v="302"/>
    <n v="0"/>
    <n v="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260665.6260014279"/>
    <n v="64575182.849464305"/>
    <n v="13374303.479913428"/>
    <n v="0"/>
    <n v="251644.68941503568"/>
    <n v="1099301.6589718955"/>
    <n v="0"/>
    <n v="0"/>
    <n v="87561098"/>
    <n v="0"/>
    <n v="0"/>
    <n v="0"/>
    <n v="0"/>
    <n v="0"/>
    <n v="0"/>
    <n v="0"/>
    <n v="0"/>
    <n v="0"/>
    <n v="87561098"/>
    <n v="96326.8404840484"/>
    <n v="1"/>
    <n v="0"/>
    <n v="0"/>
    <n v="1"/>
    <n v="24249724"/>
    <n v="26686583.332810026"/>
    <n v="26686583"/>
    <n v="83"/>
    <n v="1"/>
    <n v="0"/>
    <n v="0.15384615384615385"/>
    <n v="3.6"/>
    <n v="3.7538461538461538"/>
    <n v="3.7538461538461538"/>
    <n v="4"/>
    <n v="6660438"/>
    <n v="33347021"/>
    <n v="120908119"/>
  </r>
  <r>
    <x v="12"/>
    <n v="3790"/>
    <x v="46"/>
    <x v="539"/>
    <x v="539"/>
    <x v="526"/>
    <n v="7719"/>
    <n v="141807000228"/>
    <s v="41807141807000228"/>
    <s v="INSTITUCION EDUCATIVA LA GAITANA"/>
    <n v="1"/>
    <n v="11.118024313199962"/>
    <n v="0.77866098588139743"/>
    <n v="0.10094788964968987"/>
    <n v="1.1009478896496898"/>
    <n v="1290"/>
    <n v="0"/>
    <n v="0"/>
    <n v="5"/>
    <n v="109"/>
    <n v="34"/>
    <n v="614"/>
    <n v="0"/>
    <n v="410"/>
    <n v="0"/>
    <n v="118"/>
    <n v="0"/>
    <n v="0"/>
    <n v="528"/>
    <n v="0"/>
    <n v="0"/>
    <n v="0"/>
    <n v="0"/>
    <n v="0"/>
    <n v="0"/>
    <n v="0"/>
    <n v="410"/>
    <n v="0"/>
    <n v="118"/>
    <n v="0"/>
    <n v="0"/>
    <n v="92671"/>
    <n v="81839"/>
    <n v="122758"/>
    <n v="150439"/>
    <n v="114333"/>
    <n v="99892"/>
    <n v="152848"/>
    <n v="184139"/>
    <n v="11120827.665108178"/>
    <n v="92262885.725225955"/>
    <n v="15947719.002438761"/>
    <n v="0"/>
    <n v="629373.37533658987"/>
    <n v="3739180.1441581519"/>
    <n v="0"/>
    <n v="0"/>
    <n v="123699986"/>
    <n v="0"/>
    <n v="7388238.8959653592"/>
    <n v="3189543.8004877525"/>
    <n v="0"/>
    <n v="0"/>
    <n v="0"/>
    <n v="0"/>
    <n v="0"/>
    <n v="10577783"/>
    <n v="134277769"/>
    <n v="104091.29379844961"/>
    <n v="1"/>
    <n v="0"/>
    <n v="0"/>
    <n v="1"/>
    <n v="24249724"/>
    <n v="26697682.462387435"/>
    <n v="26697682"/>
    <n v="114"/>
    <n v="1"/>
    <n v="0"/>
    <n v="0.38461538461538464"/>
    <n v="4.8444444444444441"/>
    <n v="5.2290598290598291"/>
    <n v="4"/>
    <n v="4"/>
    <n v="6660438"/>
    <n v="33358120"/>
    <n v="167635889"/>
  </r>
  <r>
    <x v="12"/>
    <n v="3790"/>
    <x v="46"/>
    <x v="540"/>
    <x v="540"/>
    <x v="527"/>
    <n v="7722"/>
    <n v="141872000227"/>
    <s v="41872141872000227"/>
    <s v="INSTITUCION EDUCATIVA GABRIEL PLAZAS"/>
    <n v="1"/>
    <n v="14.518219789716261"/>
    <n v="1.016796781176454"/>
    <n v="0.13697743234536111"/>
    <n v="1.1369774323453612"/>
    <n v="561"/>
    <n v="0"/>
    <n v="0"/>
    <n v="1"/>
    <n v="42"/>
    <n v="31"/>
    <n v="185"/>
    <n v="0"/>
    <n v="227"/>
    <n v="0"/>
    <n v="7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25323.0965808323"/>
    <n v="38336227.587313347"/>
    <n v="10467980.672988888"/>
    <n v="0"/>
    <n v="129994.04077234218"/>
    <n v="3520823.4398271274"/>
    <n v="0"/>
    <n v="0"/>
    <n v="56880349"/>
    <n v="0"/>
    <n v="0"/>
    <n v="0"/>
    <n v="0"/>
    <n v="0"/>
    <n v="0"/>
    <n v="0"/>
    <n v="0"/>
    <n v="0"/>
    <n v="56880349"/>
    <n v="101390.99643493761"/>
    <n v="1"/>
    <n v="0"/>
    <n v="0"/>
    <n v="1"/>
    <n v="24249724"/>
    <n v="27571388.928603683"/>
    <n v="27571389"/>
    <n v="43"/>
    <n v="1"/>
    <n v="0"/>
    <n v="7.6923076923076927E-2"/>
    <n v="1.8666666666666667"/>
    <n v="1.9435897435897436"/>
    <n v="1.9435897435897436"/>
    <n v="2"/>
    <n v="6660438"/>
    <n v="34231827"/>
    <n v="91112176"/>
  </r>
  <r>
    <x v="12"/>
    <n v="3790"/>
    <x v="46"/>
    <x v="541"/>
    <x v="541"/>
    <x v="528"/>
    <n v="7727"/>
    <n v="141885000013"/>
    <s v="41885141885000013"/>
    <s v="INSTITUCION EDUCATIVA ANA ELISA CUENCA LARA"/>
    <n v="1"/>
    <n v="9.2378752886836022"/>
    <n v="0.64698303197588991"/>
    <n v="8.1025238137182876E-2"/>
    <n v="1.0810252381371828"/>
    <n v="1272"/>
    <n v="0"/>
    <n v="0"/>
    <n v="11"/>
    <n v="68"/>
    <n v="46"/>
    <n v="549"/>
    <n v="0"/>
    <n v="462"/>
    <n v="0"/>
    <n v="13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812218.9093519384"/>
    <n v="89443194.733011901"/>
    <n v="18047811.480921224"/>
    <n v="0"/>
    <n v="1359565.4440713236"/>
    <n v="4967345.5620479751"/>
    <n v="0"/>
    <n v="0"/>
    <n v="120630136"/>
    <n v="0"/>
    <n v="0"/>
    <n v="0"/>
    <n v="0"/>
    <n v="0"/>
    <n v="0"/>
    <n v="0"/>
    <n v="0"/>
    <n v="0"/>
    <n v="120630136"/>
    <n v="94835.012578616355"/>
    <n v="1"/>
    <n v="0"/>
    <n v="0"/>
    <n v="1"/>
    <n v="24249724"/>
    <n v="26214563.661860958"/>
    <n v="26214564"/>
    <n v="79"/>
    <n v="1"/>
    <n v="0"/>
    <n v="0.84615384615384615"/>
    <n v="3.0222222222222221"/>
    <n v="3.8683760683760684"/>
    <n v="3.8683760683760684"/>
    <n v="4"/>
    <n v="6660438"/>
    <n v="32875002"/>
    <n v="153505138"/>
  </r>
  <r>
    <x v="13"/>
    <n v="4449"/>
    <x v="48"/>
    <x v="542"/>
    <x v="542"/>
    <x v="529"/>
    <n v="3502"/>
    <n v="144001000138"/>
    <s v="44001144001000138"/>
    <s v="INSTITUCION EDUCATIVA MARIA DORALIZA"/>
    <n v="1"/>
    <n v="36.272125770514052"/>
    <n v="2.5403514524563482"/>
    <n v="0.36748867493303861"/>
    <n v="1.3674886749330386"/>
    <n v="1843"/>
    <n v="0"/>
    <n v="0"/>
    <n v="0"/>
    <n v="157"/>
    <n v="0"/>
    <n v="862"/>
    <n v="0"/>
    <n v="660"/>
    <n v="0"/>
    <n v="164"/>
    <n v="0"/>
    <n v="0"/>
    <n v="157"/>
    <n v="0"/>
    <n v="0"/>
    <n v="0"/>
    <n v="157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896067.25017098"/>
    <n v="170332964.42646"/>
    <n v="27530708.660218511"/>
    <n v="0"/>
    <n v="0"/>
    <n v="0"/>
    <n v="0"/>
    <n v="0"/>
    <n v="217759740"/>
    <n v="3979213.4500341965"/>
    <n v="0"/>
    <n v="0"/>
    <n v="0"/>
    <n v="0"/>
    <n v="0"/>
    <n v="0"/>
    <n v="0"/>
    <n v="3979213"/>
    <n v="221738953"/>
    <n v="120314.13619099294"/>
    <n v="0"/>
    <n v="0"/>
    <n v="1"/>
    <n v="1"/>
    <n v="24249724"/>
    <n v="33161222.940251905"/>
    <n v="33161223"/>
    <n v="157"/>
    <n v="1"/>
    <n v="0"/>
    <n v="0"/>
    <n v="6.9777777777777779"/>
    <n v="6.9777777777777779"/>
    <n v="4"/>
    <n v="4"/>
    <n v="6660438"/>
    <n v="39821661"/>
    <n v="261560614"/>
  </r>
  <r>
    <x v="13"/>
    <n v="4449"/>
    <x v="48"/>
    <x v="542"/>
    <x v="542"/>
    <x v="529"/>
    <n v="3525"/>
    <n v="144001000545"/>
    <s v="44001144001000545"/>
    <s v="INSTITUCION EDUCATIVA JOSE ANTONIO GALAN"/>
    <n v="1"/>
    <n v="36.272125770514052"/>
    <n v="2.5403514524563482"/>
    <n v="0.36748867493303861"/>
    <n v="1.3674886749330386"/>
    <n v="1894"/>
    <n v="0"/>
    <n v="0"/>
    <n v="0"/>
    <n v="131"/>
    <n v="0"/>
    <n v="823"/>
    <n v="0"/>
    <n v="683"/>
    <n v="0"/>
    <n v="25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601177.132308271"/>
    <n v="168542341.93577448"/>
    <n v="43142634.912659496"/>
    <n v="0"/>
    <n v="0"/>
    <n v="0"/>
    <n v="0"/>
    <n v="0"/>
    <n v="228286154"/>
    <n v="0"/>
    <n v="0"/>
    <n v="0"/>
    <n v="0"/>
    <n v="0"/>
    <n v="0"/>
    <n v="0"/>
    <n v="0"/>
    <n v="0"/>
    <n v="228286154"/>
    <n v="120531.232312566"/>
    <n v="0"/>
    <n v="0"/>
    <n v="1"/>
    <n v="1"/>
    <n v="24249724"/>
    <n v="33161222.940251905"/>
    <n v="33161223"/>
    <n v="131"/>
    <n v="1"/>
    <n v="0"/>
    <n v="0"/>
    <n v="5.822222222222222"/>
    <n v="5.822222222222222"/>
    <n v="4"/>
    <n v="4"/>
    <n v="6660438"/>
    <n v="39821661"/>
    <n v="268107815"/>
  </r>
  <r>
    <x v="13"/>
    <n v="4449"/>
    <x v="48"/>
    <x v="542"/>
    <x v="542"/>
    <x v="529"/>
    <n v="3495"/>
    <n v="144001001053"/>
    <s v="44001144001001053"/>
    <s v="INSTITUCION EDUCATIVA CHON-KAY"/>
    <n v="1"/>
    <n v="36.272125770514052"/>
    <n v="2.5403514524563482"/>
    <n v="0.36748867493303861"/>
    <n v="1.3674886749330386"/>
    <n v="1130"/>
    <n v="0"/>
    <n v="68"/>
    <n v="0"/>
    <n v="51"/>
    <n v="0"/>
    <n v="358"/>
    <n v="0"/>
    <n v="501"/>
    <n v="0"/>
    <n v="1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080458.616371635"/>
    <n v="96134044.968678802"/>
    <n v="25516266.563129354"/>
    <n v="0"/>
    <n v="0"/>
    <n v="0"/>
    <n v="0"/>
    <n v="0"/>
    <n v="136730770"/>
    <n v="0"/>
    <n v="0"/>
    <n v="0"/>
    <n v="0"/>
    <n v="0"/>
    <n v="0"/>
    <n v="0"/>
    <n v="0"/>
    <n v="0"/>
    <n v="136730770"/>
    <n v="121000.6814159292"/>
    <n v="0"/>
    <n v="0"/>
    <n v="1"/>
    <n v="1"/>
    <n v="24249724"/>
    <n v="33161222.940251905"/>
    <n v="33161223"/>
    <n v="119"/>
    <n v="1"/>
    <n v="0"/>
    <n v="0"/>
    <n v="5.2888888888888888"/>
    <n v="5.2888888888888888"/>
    <n v="4"/>
    <n v="4"/>
    <n v="6660438"/>
    <n v="39821661"/>
    <n v="176552431"/>
  </r>
  <r>
    <x v="13"/>
    <n v="4449"/>
    <x v="48"/>
    <x v="542"/>
    <x v="542"/>
    <x v="529"/>
    <n v="3493"/>
    <n v="144001001151"/>
    <s v="44001144001001151"/>
    <s v="INSTITUCION EDUCATIVA ALMIRANTE PADILLA"/>
    <n v="1"/>
    <n v="36.272125770514052"/>
    <n v="2.5403514524563482"/>
    <n v="0.36748867493303861"/>
    <n v="1.3674886749330386"/>
    <n v="2338"/>
    <n v="0"/>
    <n v="48"/>
    <n v="0"/>
    <n v="126"/>
    <n v="0"/>
    <n v="783"/>
    <n v="0"/>
    <n v="1018"/>
    <n v="0"/>
    <n v="230"/>
    <n v="0"/>
    <n v="133"/>
    <n v="1264"/>
    <n v="0"/>
    <n v="0"/>
    <n v="0"/>
    <n v="0"/>
    <n v="0"/>
    <n v="0"/>
    <n v="0"/>
    <n v="901"/>
    <n v="0"/>
    <n v="230"/>
    <n v="0"/>
    <n v="133"/>
    <n v="92671"/>
    <n v="81839"/>
    <n v="122758"/>
    <n v="150439"/>
    <n v="114333"/>
    <n v="99892"/>
    <n v="152848"/>
    <n v="184139"/>
    <n v="22050418.481081214"/>
    <n v="201556944.10778874"/>
    <n v="38610140.19420889"/>
    <n v="27361242.626177434"/>
    <n v="0"/>
    <n v="0"/>
    <n v="0"/>
    <n v="0"/>
    <n v="289578745"/>
    <n v="0"/>
    <n v="20166885.801345661"/>
    <n v="7722028.0388417775"/>
    <n v="5472248.5252354871"/>
    <n v="0"/>
    <n v="0"/>
    <n v="0"/>
    <n v="0"/>
    <n v="33361162"/>
    <n v="322939907"/>
    <n v="138126.56415739949"/>
    <n v="0"/>
    <n v="0"/>
    <n v="1"/>
    <n v="1"/>
    <n v="24249724"/>
    <n v="33161222.940251905"/>
    <n v="33161223"/>
    <n v="174"/>
    <n v="1"/>
    <n v="0"/>
    <n v="0"/>
    <n v="7.7333333333333334"/>
    <n v="7.7333333333333334"/>
    <n v="4"/>
    <n v="4"/>
    <n v="6660438"/>
    <n v="39821661"/>
    <n v="362761568"/>
  </r>
  <r>
    <x v="13"/>
    <n v="4449"/>
    <x v="48"/>
    <x v="542"/>
    <x v="542"/>
    <x v="529"/>
    <n v="3500"/>
    <n v="144001001843"/>
    <s v="44001144001001843"/>
    <s v="INSTITUCION EDUCATIVA ISABEL MARIA CUESTA"/>
    <n v="1"/>
    <n v="36.272125770514052"/>
    <n v="2.5403514524563482"/>
    <n v="0.36748867493303861"/>
    <n v="1.3674886749330386"/>
    <n v="2210"/>
    <n v="0"/>
    <n v="94"/>
    <n v="0"/>
    <n v="135"/>
    <n v="0"/>
    <n v="855"/>
    <n v="0"/>
    <n v="824"/>
    <n v="0"/>
    <n v="30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020378.345790792"/>
    <n v="187903447.61631167"/>
    <n v="50696792.776743844"/>
    <n v="0"/>
    <n v="0"/>
    <n v="0"/>
    <n v="0"/>
    <n v="0"/>
    <n v="267620619"/>
    <n v="0"/>
    <n v="0"/>
    <n v="0"/>
    <n v="0"/>
    <n v="0"/>
    <n v="0"/>
    <n v="0"/>
    <n v="0"/>
    <n v="0"/>
    <n v="267620619"/>
    <n v="121095.30271493213"/>
    <n v="0"/>
    <n v="0"/>
    <n v="1"/>
    <n v="1"/>
    <n v="24249724"/>
    <n v="33161222.940251905"/>
    <n v="33161223"/>
    <n v="229"/>
    <n v="1"/>
    <n v="0"/>
    <n v="0"/>
    <n v="10.177777777777777"/>
    <n v="10.177777777777777"/>
    <n v="4"/>
    <n v="4"/>
    <n v="6660438"/>
    <n v="39821661"/>
    <n v="307442280"/>
  </r>
  <r>
    <x v="13"/>
    <n v="4449"/>
    <x v="48"/>
    <x v="542"/>
    <x v="542"/>
    <x v="529"/>
    <n v="3494"/>
    <n v="144001001878"/>
    <s v="44001144001001878"/>
    <s v="INSTITUCION EDUCATIVA CENTRO DE INTEGRACION POPULAR"/>
    <n v="1"/>
    <n v="36.272125770514052"/>
    <n v="2.5403514524563482"/>
    <n v="0.36748867493303861"/>
    <n v="1.3674886749330386"/>
    <n v="2600"/>
    <n v="0"/>
    <n v="0"/>
    <n v="0"/>
    <n v="215"/>
    <n v="0"/>
    <n v="1236"/>
    <n v="0"/>
    <n v="883"/>
    <n v="0"/>
    <n v="266"/>
    <n v="0"/>
    <n v="0"/>
    <n v="266"/>
    <n v="0"/>
    <n v="0"/>
    <n v="0"/>
    <n v="0"/>
    <n v="0"/>
    <n v="0"/>
    <n v="0"/>
    <n v="0"/>
    <n v="0"/>
    <n v="266"/>
    <n v="0"/>
    <n v="0"/>
    <n v="92671"/>
    <n v="81839"/>
    <n v="122758"/>
    <n v="150439"/>
    <n v="114333"/>
    <n v="99892"/>
    <n v="152848"/>
    <n v="184139"/>
    <n v="27246206.743864719"/>
    <n v="237145566.11016345"/>
    <n v="44653466.485476367"/>
    <n v="0"/>
    <n v="0"/>
    <n v="0"/>
    <n v="0"/>
    <n v="0"/>
    <n v="309045239"/>
    <n v="0"/>
    <n v="0"/>
    <n v="8930693.2970952746"/>
    <n v="0"/>
    <n v="0"/>
    <n v="0"/>
    <n v="0"/>
    <n v="0"/>
    <n v="8930693"/>
    <n v="317975932"/>
    <n v="122298.43538461538"/>
    <n v="0"/>
    <n v="0"/>
    <n v="1"/>
    <n v="1"/>
    <n v="24249724"/>
    <n v="33161222.940251905"/>
    <n v="33161223"/>
    <n v="215"/>
    <n v="1"/>
    <n v="0"/>
    <n v="0"/>
    <n v="9.5555555555555554"/>
    <n v="9.5555555555555554"/>
    <n v="4"/>
    <n v="4"/>
    <n v="6660438"/>
    <n v="39821661"/>
    <n v="357797593"/>
  </r>
  <r>
    <x v="13"/>
    <n v="4449"/>
    <x v="48"/>
    <x v="542"/>
    <x v="542"/>
    <x v="529"/>
    <n v="3515"/>
    <n v="144001001941"/>
    <s v="44001144001001941"/>
    <s v="INSTITUCION EDUCATIVA HELION PINEDO RIOS"/>
    <n v="1"/>
    <n v="36.272125770514052"/>
    <n v="2.5403514524563482"/>
    <n v="0.36748867493303861"/>
    <n v="1.3674886749330386"/>
    <n v="1710"/>
    <n v="0"/>
    <n v="0"/>
    <n v="0"/>
    <n v="130"/>
    <n v="0"/>
    <n v="815"/>
    <n v="0"/>
    <n v="564"/>
    <n v="0"/>
    <n v="20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474450.58931355"/>
    <n v="154329275.9159582"/>
    <n v="33741905.12624342"/>
    <n v="0"/>
    <n v="0"/>
    <n v="0"/>
    <n v="0"/>
    <n v="0"/>
    <n v="204545632"/>
    <n v="0"/>
    <n v="0"/>
    <n v="0"/>
    <n v="0"/>
    <n v="0"/>
    <n v="0"/>
    <n v="0"/>
    <n v="0"/>
    <n v="0"/>
    <n v="204545632"/>
    <n v="119617.32865497076"/>
    <n v="0"/>
    <n v="0"/>
    <n v="1"/>
    <n v="1"/>
    <n v="24249724"/>
    <n v="33161222.940251905"/>
    <n v="33161223"/>
    <n v="130"/>
    <n v="1"/>
    <n v="0"/>
    <n v="0"/>
    <n v="5.7777777777777777"/>
    <n v="5.7777777777777777"/>
    <n v="4"/>
    <n v="4"/>
    <n v="6660438"/>
    <n v="39821661"/>
    <n v="244367293"/>
  </r>
  <r>
    <x v="13"/>
    <n v="4449"/>
    <x v="48"/>
    <x v="542"/>
    <x v="542"/>
    <x v="529"/>
    <n v="3499"/>
    <n v="144001002050"/>
    <s v="44001144001002050"/>
    <s v="INSTITUCION ETNODUCATIVA RURAL  EUGENIA HERRERA DE MATITAS"/>
    <n v="1"/>
    <n v="36.272125770514052"/>
    <n v="2.5403514524563482"/>
    <n v="0.36748867493303861"/>
    <n v="1.3674886749330386"/>
    <n v="744"/>
    <n v="40"/>
    <n v="0"/>
    <n v="48"/>
    <n v="0"/>
    <n v="310"/>
    <n v="0"/>
    <n v="238"/>
    <n v="0"/>
    <n v="0"/>
    <n v="0"/>
    <n v="108"/>
    <n v="0"/>
    <n v="691"/>
    <n v="40"/>
    <n v="0"/>
    <n v="35"/>
    <n v="0"/>
    <n v="270"/>
    <n v="0"/>
    <n v="238"/>
    <n v="0"/>
    <n v="0"/>
    <n v="0"/>
    <n v="108"/>
    <n v="0"/>
    <n v="92671"/>
    <n v="81839"/>
    <n v="122758"/>
    <n v="150439"/>
    <n v="114333"/>
    <n v="99892"/>
    <n v="152848"/>
    <n v="184139"/>
    <n v="0"/>
    <n v="0"/>
    <n v="0"/>
    <n v="0"/>
    <n v="13758719.275058482"/>
    <n v="74857445.936593279"/>
    <n v="0"/>
    <n v="27195263.688257437"/>
    <n v="115811429"/>
    <n v="0"/>
    <n v="0"/>
    <n v="0"/>
    <n v="0"/>
    <n v="2345236.2400667868"/>
    <n v="13878679.757587368"/>
    <n v="0"/>
    <n v="5439052.7376514878"/>
    <n v="21662969"/>
    <n v="137474398"/>
    <n v="184777.41666666666"/>
    <n v="1"/>
    <n v="0"/>
    <n v="1"/>
    <n v="1"/>
    <n v="24249724"/>
    <n v="33161222.940251905"/>
    <n v="33161223"/>
    <n v="88"/>
    <n v="1"/>
    <n v="0"/>
    <n v="6.7692307692307692"/>
    <n v="0"/>
    <n v="6.7692307692307692"/>
    <n v="4"/>
    <n v="4"/>
    <n v="6660438"/>
    <n v="39821661"/>
    <n v="177296059"/>
  </r>
  <r>
    <x v="13"/>
    <n v="4449"/>
    <x v="48"/>
    <x v="542"/>
    <x v="542"/>
    <x v="529"/>
    <n v="3497"/>
    <n v="144001002106"/>
    <s v="44001144001002106"/>
    <s v="INSTITUCION EDUCATIVA ECOLOGICA EL CARMEN"/>
    <n v="1"/>
    <n v="36.272125770514052"/>
    <n v="2.5403514524563482"/>
    <n v="0.36748867493303861"/>
    <n v="1.3674886749330386"/>
    <n v="1894"/>
    <n v="0"/>
    <n v="0"/>
    <n v="0"/>
    <n v="144"/>
    <n v="0"/>
    <n v="796"/>
    <n v="0"/>
    <n v="653"/>
    <n v="0"/>
    <n v="30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248622.191239625"/>
    <n v="162163249.31270733"/>
    <n v="50528922.601986416"/>
    <n v="0"/>
    <n v="0"/>
    <n v="0"/>
    <n v="0"/>
    <n v="0"/>
    <n v="230940794"/>
    <n v="0"/>
    <n v="0"/>
    <n v="0"/>
    <n v="0"/>
    <n v="0"/>
    <n v="0"/>
    <n v="0"/>
    <n v="0"/>
    <n v="0"/>
    <n v="230940794"/>
    <n v="121932.8373812038"/>
    <n v="0"/>
    <n v="0"/>
    <n v="1"/>
    <n v="1"/>
    <n v="24249724"/>
    <n v="33161222.940251905"/>
    <n v="33161223"/>
    <n v="144"/>
    <n v="1"/>
    <n v="0"/>
    <n v="0"/>
    <n v="6.4"/>
    <n v="6.4"/>
    <n v="4"/>
    <n v="4"/>
    <n v="6660438"/>
    <n v="39821661"/>
    <n v="270762455"/>
  </r>
  <r>
    <x v="13"/>
    <n v="4449"/>
    <x v="48"/>
    <x v="542"/>
    <x v="542"/>
    <x v="529"/>
    <n v="3496"/>
    <n v="144001003404"/>
    <s v="44001144001003404"/>
    <s v="INSTITUCION EDUCATIVA DENZIL ESCOLAR"/>
    <n v="1"/>
    <n v="36.272125770514052"/>
    <n v="2.5403514524563482"/>
    <n v="0.36748867493303861"/>
    <n v="1.3674886749330386"/>
    <n v="3153"/>
    <n v="0"/>
    <n v="83"/>
    <n v="0"/>
    <n v="195"/>
    <n v="0"/>
    <n v="1730"/>
    <n v="0"/>
    <n v="928"/>
    <n v="0"/>
    <n v="217"/>
    <n v="0"/>
    <n v="0"/>
    <n v="2043"/>
    <n v="0"/>
    <n v="83"/>
    <n v="0"/>
    <n v="172"/>
    <n v="0"/>
    <n v="706"/>
    <n v="0"/>
    <n v="865"/>
    <n v="0"/>
    <n v="217"/>
    <n v="0"/>
    <n v="0"/>
    <n v="92671"/>
    <n v="81839"/>
    <n v="122758"/>
    <n v="150439"/>
    <n v="114333"/>
    <n v="99892"/>
    <n v="152848"/>
    <n v="184139"/>
    <n v="35229978.952532053"/>
    <n v="297467161.26513189"/>
    <n v="36427827.922362298"/>
    <n v="0"/>
    <n v="0"/>
    <n v="0"/>
    <n v="0"/>
    <n v="0"/>
    <n v="369124968"/>
    <n v="6463053.6927307006"/>
    <n v="35163349.160836883"/>
    <n v="7285565.5844724607"/>
    <n v="0"/>
    <n v="0"/>
    <n v="0"/>
    <n v="0"/>
    <n v="0"/>
    <n v="48911968"/>
    <n v="418036936"/>
    <n v="132583.86806216303"/>
    <n v="0"/>
    <n v="0"/>
    <n v="1"/>
    <n v="1"/>
    <n v="24249724"/>
    <n v="33161222.940251905"/>
    <n v="33161223"/>
    <n v="278"/>
    <n v="1"/>
    <n v="0"/>
    <n v="0"/>
    <n v="12.355555555555556"/>
    <n v="12.355555555555556"/>
    <n v="4"/>
    <n v="4"/>
    <n v="6660438"/>
    <n v="39821661"/>
    <n v="457858597"/>
  </r>
  <r>
    <x v="13"/>
    <n v="3792"/>
    <x v="49"/>
    <x v="543"/>
    <x v="543"/>
    <x v="530"/>
    <n v="3519"/>
    <n v="144078000033"/>
    <s v="44078144078000033"/>
    <s v="INSTITUCION EDUCATIVA TÉCNICA REMEDIOS SOLANO"/>
    <n v="1"/>
    <n v="40.610221739587345"/>
    <n v="2.8441739652490465"/>
    <n v="0.41345650678716006"/>
    <n v="1.4134565067871601"/>
    <n v="1682"/>
    <n v="0"/>
    <n v="0"/>
    <n v="0"/>
    <n v="145"/>
    <n v="0"/>
    <n v="857"/>
    <n v="0"/>
    <n v="460"/>
    <n v="0"/>
    <n v="0"/>
    <n v="0"/>
    <n v="220"/>
    <n v="1682"/>
    <n v="0"/>
    <n v="0"/>
    <n v="0"/>
    <n v="145"/>
    <n v="0"/>
    <n v="857"/>
    <n v="0"/>
    <n v="460"/>
    <n v="0"/>
    <n v="0"/>
    <n v="0"/>
    <n v="220"/>
    <n v="92671"/>
    <n v="81839"/>
    <n v="122758"/>
    <n v="150439"/>
    <n v="114333"/>
    <n v="99892"/>
    <n v="152848"/>
    <n v="184139"/>
    <n v="18993032.051368572"/>
    <n v="152345116.91664293"/>
    <n v="0"/>
    <n v="46780576.353401788"/>
    <n v="0"/>
    <n v="0"/>
    <n v="0"/>
    <n v="0"/>
    <n v="218118725"/>
    <n v="3798606.4102737145"/>
    <n v="30469023.383328591"/>
    <n v="0"/>
    <n v="9356115.2706803568"/>
    <n v="0"/>
    <n v="0"/>
    <n v="0"/>
    <n v="0"/>
    <n v="43623745"/>
    <n v="261742470"/>
    <n v="155613.83472057074"/>
    <n v="0"/>
    <n v="0"/>
    <n v="0"/>
    <n v="0"/>
    <n v="19701352"/>
    <n v="27847004.176904228"/>
    <n v="27847004"/>
    <n v="145"/>
    <n v="0"/>
    <n v="1"/>
    <n v="0"/>
    <n v="6.4444444444444446"/>
    <n v="6.4444444444444446"/>
    <n v="4"/>
    <n v="4"/>
    <n v="26641753"/>
    <n v="54488757"/>
    <n v="316231227"/>
  </r>
  <r>
    <x v="13"/>
    <n v="3792"/>
    <x v="49"/>
    <x v="543"/>
    <x v="543"/>
    <x v="530"/>
    <n v="3521"/>
    <n v="144078000335"/>
    <s v="44078144078000335"/>
    <s v="INSTITUCION EDUCATIVA JOSE AGUSTIN SOLANO"/>
    <n v="1"/>
    <n v="40.610221739587345"/>
    <n v="2.8441739652490465"/>
    <n v="0.41345650678716006"/>
    <n v="1.4134565067871601"/>
    <n v="686"/>
    <n v="23"/>
    <n v="0"/>
    <n v="24"/>
    <n v="30"/>
    <n v="116"/>
    <n v="224"/>
    <n v="0"/>
    <n v="232"/>
    <n v="0"/>
    <n v="37"/>
    <n v="0"/>
    <n v="0"/>
    <n v="417"/>
    <n v="23"/>
    <n v="0"/>
    <n v="24"/>
    <n v="30"/>
    <n v="116"/>
    <n v="224"/>
    <n v="0"/>
    <n v="0"/>
    <n v="0"/>
    <n v="0"/>
    <n v="0"/>
    <n v="0"/>
    <n v="92671"/>
    <n v="81839"/>
    <n v="122758"/>
    <n v="150439"/>
    <n v="114333"/>
    <n v="99892"/>
    <n v="152848"/>
    <n v="184139"/>
    <n v="3929592.8382141874"/>
    <n v="52748195.378883205"/>
    <n v="6419984.4728265936"/>
    <n v="0"/>
    <n v="7595421.9711533291"/>
    <n v="16378387.695614027"/>
    <n v="0"/>
    <n v="0"/>
    <n v="87071582"/>
    <n v="785918.56764283741"/>
    <n v="5182278.8442411572"/>
    <n v="0"/>
    <n v="0"/>
    <n v="1519084.3942306659"/>
    <n v="3275677.5391228055"/>
    <n v="0"/>
    <n v="0"/>
    <n v="10762959"/>
    <n v="97834541"/>
    <n v="142615.94897959183"/>
    <n v="1"/>
    <n v="0"/>
    <n v="0"/>
    <n v="1"/>
    <n v="24249724"/>
    <n v="34275930.175592758"/>
    <n v="34275930"/>
    <n v="77"/>
    <n v="1"/>
    <n v="0"/>
    <n v="3.6153846153846154"/>
    <n v="1.3333333333333333"/>
    <n v="4.9487179487179489"/>
    <n v="4"/>
    <n v="4"/>
    <n v="6660438"/>
    <n v="40936368"/>
    <n v="138770909"/>
  </r>
  <r>
    <x v="13"/>
    <n v="3792"/>
    <x v="49"/>
    <x v="543"/>
    <x v="543"/>
    <x v="530"/>
    <n v="3520"/>
    <n v="144078000581"/>
    <s v="44078144078000581"/>
    <s v="INSTITUCION ETNOEDUCATIVA MONTE ALVERNIA"/>
    <n v="1"/>
    <n v="40.610221739587345"/>
    <n v="2.8441739652490465"/>
    <n v="0.41345650678716006"/>
    <n v="1.4134565067871601"/>
    <n v="1211"/>
    <n v="0"/>
    <n v="0"/>
    <n v="94"/>
    <n v="0"/>
    <n v="567"/>
    <n v="0"/>
    <n v="455"/>
    <n v="0"/>
    <n v="95"/>
    <n v="0"/>
    <n v="0"/>
    <n v="0"/>
    <n v="156"/>
    <n v="0"/>
    <n v="0"/>
    <n v="61"/>
    <n v="0"/>
    <n v="0"/>
    <n v="0"/>
    <n v="0"/>
    <n v="0"/>
    <n v="95"/>
    <n v="0"/>
    <n v="0"/>
    <n v="0"/>
    <n v="92671"/>
    <n v="81839"/>
    <n v="122758"/>
    <n v="150439"/>
    <n v="114333"/>
    <n v="99892"/>
    <n v="152848"/>
    <n v="184139"/>
    <n v="0"/>
    <n v="0"/>
    <n v="0"/>
    <n v="0"/>
    <n v="15190843.942306658"/>
    <n v="144299243.31825462"/>
    <n v="20524180.014193363"/>
    <n v="0"/>
    <n v="180014267"/>
    <n v="0"/>
    <n v="0"/>
    <n v="0"/>
    <n v="0"/>
    <n v="1971577.6180440558"/>
    <n v="0"/>
    <n v="4104836.0028386731"/>
    <n v="0"/>
    <n v="6076414"/>
    <n v="186090681"/>
    <n v="153666.95375722542"/>
    <n v="1"/>
    <n v="0"/>
    <n v="0"/>
    <n v="1"/>
    <n v="24249724"/>
    <n v="34275930.175592758"/>
    <n v="34275930"/>
    <n v="94"/>
    <n v="1"/>
    <n v="0"/>
    <n v="7.2307692307692308"/>
    <n v="0"/>
    <n v="7.2307692307692308"/>
    <n v="4"/>
    <n v="4"/>
    <n v="6660438"/>
    <n v="40936368"/>
    <n v="227027049"/>
  </r>
  <r>
    <x v="13"/>
    <n v="3792"/>
    <x v="49"/>
    <x v="543"/>
    <x v="543"/>
    <x v="530"/>
    <n v="3518"/>
    <n v="144078000599"/>
    <s v="44078144078000599"/>
    <s v="INSTITUCION EDUCATIVA PAULO VI"/>
    <n v="1"/>
    <n v="40.610221739587345"/>
    <n v="2.8441739652490465"/>
    <n v="0.41345650678716006"/>
    <n v="1.4134565067871601"/>
    <n v="1704"/>
    <n v="0"/>
    <n v="0"/>
    <n v="0"/>
    <n v="121"/>
    <n v="0"/>
    <n v="646"/>
    <n v="0"/>
    <n v="663"/>
    <n v="0"/>
    <n v="274"/>
    <n v="0"/>
    <n v="0"/>
    <n v="767"/>
    <n v="0"/>
    <n v="0"/>
    <n v="0"/>
    <n v="121"/>
    <n v="0"/>
    <n v="646"/>
    <n v="0"/>
    <n v="0"/>
    <n v="0"/>
    <n v="0"/>
    <n v="0"/>
    <n v="0"/>
    <n v="92671"/>
    <n v="81839"/>
    <n v="122758"/>
    <n v="150439"/>
    <n v="114333"/>
    <n v="99892"/>
    <n v="152848"/>
    <n v="184139"/>
    <n v="15849357.780797223"/>
    <n v="151419709.98017129"/>
    <n v="47542587.717688829"/>
    <n v="0"/>
    <n v="0"/>
    <n v="0"/>
    <n v="0"/>
    <n v="0"/>
    <n v="214811655"/>
    <n v="3169871.5561594446"/>
    <n v="14945322.024016909"/>
    <n v="0"/>
    <n v="0"/>
    <n v="0"/>
    <n v="0"/>
    <n v="0"/>
    <n v="0"/>
    <n v="18115194"/>
    <n v="232926849"/>
    <n v="136694.16021126762"/>
    <n v="0"/>
    <n v="0"/>
    <n v="0"/>
    <n v="0"/>
    <n v="19701352"/>
    <n v="27847004.176904228"/>
    <n v="27847004"/>
    <n v="121"/>
    <n v="0"/>
    <n v="1"/>
    <n v="0"/>
    <n v="5.3777777777777782"/>
    <n v="5.3777777777777782"/>
    <n v="4"/>
    <n v="4"/>
    <n v="26641753"/>
    <n v="54488757"/>
    <n v="287415606"/>
  </r>
  <r>
    <x v="13"/>
    <n v="3792"/>
    <x v="49"/>
    <x v="543"/>
    <x v="543"/>
    <x v="530"/>
    <n v="3522"/>
    <n v="144078001315"/>
    <s v="44078144078001315"/>
    <s v="INSTITUCION EDUCATIVA RURAL  ELOY HERNANDEZ DIAZ"/>
    <n v="1"/>
    <n v="40.610221739587345"/>
    <n v="2.8441739652490465"/>
    <n v="0.41345650678716006"/>
    <n v="1.4134565067871601"/>
    <n v="605"/>
    <n v="45"/>
    <n v="0"/>
    <n v="35"/>
    <n v="0"/>
    <n v="277"/>
    <n v="0"/>
    <n v="182"/>
    <n v="0"/>
    <n v="66"/>
    <n v="0"/>
    <n v="0"/>
    <n v="0"/>
    <n v="605"/>
    <n v="45"/>
    <n v="0"/>
    <n v="35"/>
    <n v="0"/>
    <n v="277"/>
    <n v="0"/>
    <n v="182"/>
    <n v="0"/>
    <n v="66"/>
    <n v="0"/>
    <n v="0"/>
    <n v="0"/>
    <n v="92671"/>
    <n v="81839"/>
    <n v="122758"/>
    <n v="150439"/>
    <n v="114333"/>
    <n v="99892"/>
    <n v="152848"/>
    <n v="184139"/>
    <n v="0"/>
    <n v="0"/>
    <n v="0"/>
    <n v="0"/>
    <n v="12928377.82323971"/>
    <n v="64807585.795576192"/>
    <n v="14258904.009860653"/>
    <n v="0"/>
    <n v="91994868"/>
    <n v="0"/>
    <n v="0"/>
    <n v="0"/>
    <n v="0"/>
    <n v="2585675.5646479419"/>
    <n v="12961517.159115238"/>
    <n v="2851780.8019721308"/>
    <n v="0"/>
    <n v="18398974"/>
    <n v="110393842"/>
    <n v="182469.16033057851"/>
    <n v="1"/>
    <n v="0"/>
    <n v="0"/>
    <n v="1"/>
    <n v="24249724"/>
    <n v="34275930.175592758"/>
    <n v="34275930"/>
    <n v="80"/>
    <n v="0"/>
    <n v="1"/>
    <n v="6.1538461538461542"/>
    <n v="0"/>
    <n v="6.1538461538461542"/>
    <n v="4"/>
    <n v="4"/>
    <n v="26641753"/>
    <n v="60917683"/>
    <n v="171311525"/>
  </r>
  <r>
    <x v="13"/>
    <n v="3792"/>
    <x v="49"/>
    <x v="544"/>
    <x v="544"/>
    <x v="531"/>
    <n v="16590"/>
    <n v="144110000016"/>
    <s v="44110144110000016"/>
    <s v="INSTITUCION EDUCATIVA HELIODORO ALFREDO MONTERO DUARTE"/>
    <n v="1"/>
    <n v="26.640815740341807"/>
    <n v="1.8658138590712139"/>
    <n v="0.26543227895698385"/>
    <n v="1.2654322789569838"/>
    <n v="561"/>
    <n v="0"/>
    <n v="0"/>
    <n v="0"/>
    <n v="36"/>
    <n v="0"/>
    <n v="231"/>
    <n v="0"/>
    <n v="201"/>
    <n v="0"/>
    <n v="9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21679.4900360154"/>
    <n v="44738659.703906178"/>
    <n v="14446800.020118732"/>
    <n v="0"/>
    <n v="0"/>
    <n v="0"/>
    <n v="0"/>
    <n v="0"/>
    <n v="63407139"/>
    <n v="0"/>
    <n v="0"/>
    <n v="0"/>
    <n v="0"/>
    <n v="0"/>
    <n v="0"/>
    <n v="0"/>
    <n v="0"/>
    <n v="0"/>
    <n v="63407139"/>
    <n v="113025.20320855615"/>
    <n v="0"/>
    <n v="0"/>
    <n v="1"/>
    <n v="1"/>
    <n v="24249724"/>
    <n v="30686383.505397867"/>
    <n v="30686384"/>
    <n v="36"/>
    <n v="1"/>
    <n v="0"/>
    <n v="0"/>
    <n v="1.6"/>
    <n v="1.6"/>
    <n v="1.6"/>
    <n v="2"/>
    <n v="6660438"/>
    <n v="37346822"/>
    <n v="100753961"/>
  </r>
  <r>
    <x v="13"/>
    <n v="3792"/>
    <x v="49"/>
    <x v="544"/>
    <x v="544"/>
    <x v="531"/>
    <n v="16589"/>
    <n v="144110000067"/>
    <s v="44110144110000067"/>
    <s v="INSTITUCION EDUCATIVA TECNICA AGROPECUARIA ISMAEL RODRIGUEZ FUENTES"/>
    <n v="1"/>
    <n v="26.640815740341807"/>
    <n v="1.8658138590712139"/>
    <n v="0.26543227895698385"/>
    <n v="1.2654322789569838"/>
    <n v="567"/>
    <n v="0"/>
    <n v="0"/>
    <n v="0"/>
    <n v="39"/>
    <n v="0"/>
    <n v="228"/>
    <n v="0"/>
    <n v="223"/>
    <n v="0"/>
    <n v="0"/>
    <n v="0"/>
    <n v="77"/>
    <n v="77"/>
    <n v="0"/>
    <n v="0"/>
    <n v="0"/>
    <n v="0"/>
    <n v="0"/>
    <n v="0"/>
    <n v="0"/>
    <n v="0"/>
    <n v="0"/>
    <n v="0"/>
    <n v="0"/>
    <n v="77"/>
    <n v="92671"/>
    <n v="81839"/>
    <n v="122758"/>
    <n v="150439"/>
    <n v="114333"/>
    <n v="99892"/>
    <n v="152848"/>
    <n v="184139"/>
    <n v="4573486.1142056836"/>
    <n v="46706332.237179831"/>
    <n v="0"/>
    <n v="14658518.229278747"/>
    <n v="0"/>
    <n v="0"/>
    <n v="0"/>
    <n v="0"/>
    <n v="65938337"/>
    <n v="0"/>
    <n v="0"/>
    <n v="0"/>
    <n v="2931703.6458557495"/>
    <n v="0"/>
    <n v="0"/>
    <n v="0"/>
    <n v="0"/>
    <n v="2931704"/>
    <n v="68870041"/>
    <n v="121463.91710758378"/>
    <n v="0"/>
    <n v="0"/>
    <n v="1"/>
    <n v="1"/>
    <n v="24249724"/>
    <n v="30686383.505397867"/>
    <n v="30686384"/>
    <n v="39"/>
    <n v="0"/>
    <n v="1"/>
    <n v="0"/>
    <n v="1.7333333333333334"/>
    <n v="1.7333333333333334"/>
    <n v="1.7333333333333334"/>
    <n v="2"/>
    <n v="13320876"/>
    <n v="44007260"/>
    <n v="112877301"/>
  </r>
  <r>
    <x v="13"/>
    <n v="3792"/>
    <x v="49"/>
    <x v="545"/>
    <x v="545"/>
    <x v="532"/>
    <n v="3394"/>
    <n v="144279000287"/>
    <s v="44279144279000287"/>
    <s v="INSTITUCION EDUCATIVA TÉCNICA MARIA INMACULADA."/>
    <n v="1"/>
    <n v="19.428459485270711"/>
    <n v="1.3606899023414281"/>
    <n v="0.18900787941195665"/>
    <n v="1.1890078794119567"/>
    <n v="1121"/>
    <n v="0"/>
    <n v="0"/>
    <n v="0"/>
    <n v="59"/>
    <n v="0"/>
    <n v="452"/>
    <n v="0"/>
    <n v="446"/>
    <n v="0"/>
    <n v="0"/>
    <n v="0"/>
    <n v="164"/>
    <n v="164"/>
    <n v="0"/>
    <n v="0"/>
    <n v="0"/>
    <n v="0"/>
    <n v="0"/>
    <n v="0"/>
    <n v="0"/>
    <n v="0"/>
    <n v="0"/>
    <n v="0"/>
    <n v="0"/>
    <n v="164"/>
    <n v="92671"/>
    <n v="81839"/>
    <n v="122758"/>
    <n v="150439"/>
    <n v="114333"/>
    <n v="99892"/>
    <n v="152848"/>
    <n v="184139"/>
    <n v="6501006.402386141"/>
    <n v="87381879.827189222"/>
    <n v="0"/>
    <n v="29335197.64482028"/>
    <n v="0"/>
    <n v="0"/>
    <n v="0"/>
    <n v="0"/>
    <n v="123218084"/>
    <n v="0"/>
    <n v="0"/>
    <n v="0"/>
    <n v="5867039.5289640557"/>
    <n v="0"/>
    <n v="0"/>
    <n v="0"/>
    <n v="0"/>
    <n v="5867040"/>
    <n v="129085124"/>
    <n v="115151.76092774309"/>
    <n v="0"/>
    <n v="1"/>
    <n v="1"/>
    <n v="1"/>
    <n v="24249724"/>
    <n v="28833112.909565233"/>
    <n v="28833113"/>
    <n v="59"/>
    <n v="0"/>
    <n v="1"/>
    <n v="0"/>
    <n v="2.6222222222222222"/>
    <n v="2.6222222222222222"/>
    <n v="2.6222222222222222"/>
    <n v="3"/>
    <n v="19981315"/>
    <n v="48814428"/>
    <n v="177899552"/>
  </r>
  <r>
    <x v="13"/>
    <n v="3792"/>
    <x v="49"/>
    <x v="545"/>
    <x v="545"/>
    <x v="532"/>
    <n v="3390"/>
    <n v="144279000368"/>
    <s v="44279144279000368"/>
    <s v="INSTITUCION EDUCATIVA TECNICA ROIG Y VILLALBA"/>
    <n v="1"/>
    <n v="19.428459485270711"/>
    <n v="1.3606899023414281"/>
    <n v="0.18900787941195665"/>
    <n v="1.1890078794119567"/>
    <n v="1883"/>
    <n v="0"/>
    <n v="0"/>
    <n v="0"/>
    <n v="113"/>
    <n v="0"/>
    <n v="832"/>
    <n v="0"/>
    <n v="719"/>
    <n v="0"/>
    <n v="0"/>
    <n v="0"/>
    <n v="219"/>
    <n v="219"/>
    <n v="0"/>
    <n v="0"/>
    <n v="0"/>
    <n v="0"/>
    <n v="0"/>
    <n v="0"/>
    <n v="0"/>
    <n v="0"/>
    <n v="0"/>
    <n v="0"/>
    <n v="0"/>
    <n v="219"/>
    <n v="92671"/>
    <n v="81839"/>
    <n v="122758"/>
    <n v="150439"/>
    <n v="114333"/>
    <n v="99892"/>
    <n v="152848"/>
    <n v="184139"/>
    <n v="12451080.058807354"/>
    <n v="150923491.77279565"/>
    <n v="0"/>
    <n v="39173221.245217323"/>
    <n v="0"/>
    <n v="0"/>
    <n v="0"/>
    <n v="0"/>
    <n v="202547793"/>
    <n v="0"/>
    <n v="0"/>
    <n v="0"/>
    <n v="7834644.2490434647"/>
    <n v="0"/>
    <n v="0"/>
    <n v="0"/>
    <n v="0"/>
    <n v="7834644"/>
    <n v="210382437"/>
    <n v="111727.26340945301"/>
    <n v="0"/>
    <n v="1"/>
    <n v="1"/>
    <n v="1"/>
    <n v="24249724"/>
    <n v="28833112.909565233"/>
    <n v="28833113"/>
    <n v="113"/>
    <n v="0"/>
    <n v="1"/>
    <n v="0"/>
    <n v="5.0222222222222221"/>
    <n v="5.0222222222222221"/>
    <n v="4"/>
    <n v="4"/>
    <n v="26641753"/>
    <n v="55474866"/>
    <n v="265857303"/>
  </r>
  <r>
    <x v="13"/>
    <n v="3792"/>
    <x v="49"/>
    <x v="545"/>
    <x v="545"/>
    <x v="532"/>
    <n v="3391"/>
    <n v="144279000392"/>
    <s v="44279144279000392"/>
    <s v="INSTITUCION EDUCATIVA JUAN JACOBO ARAGON"/>
    <n v="1"/>
    <n v="19.428459485270711"/>
    <n v="1.3606899023414281"/>
    <n v="0.18900787941195665"/>
    <n v="1.1890078794119567"/>
    <n v="1591"/>
    <n v="0"/>
    <n v="0"/>
    <n v="0"/>
    <n v="81"/>
    <n v="0"/>
    <n v="710"/>
    <n v="0"/>
    <n v="620"/>
    <n v="0"/>
    <n v="180"/>
    <n v="0"/>
    <n v="0"/>
    <n v="180"/>
    <n v="0"/>
    <n v="0"/>
    <n v="0"/>
    <n v="0"/>
    <n v="0"/>
    <n v="0"/>
    <n v="0"/>
    <n v="0"/>
    <n v="0"/>
    <n v="180"/>
    <n v="0"/>
    <n v="0"/>
    <n v="92671"/>
    <n v="81839"/>
    <n v="122758"/>
    <n v="150439"/>
    <n v="114333"/>
    <n v="99892"/>
    <n v="152848"/>
    <n v="184139"/>
    <n v="8925110.4846318215"/>
    <n v="129418597.07144952"/>
    <n v="26272841.266953539"/>
    <n v="0"/>
    <n v="0"/>
    <n v="0"/>
    <n v="0"/>
    <n v="0"/>
    <n v="164616549"/>
    <n v="0"/>
    <n v="0"/>
    <n v="5254568.2533907071"/>
    <n v="0"/>
    <n v="0"/>
    <n v="0"/>
    <n v="0"/>
    <n v="0"/>
    <n v="5254568"/>
    <n v="169871117"/>
    <n v="106770.02954116907"/>
    <n v="0"/>
    <n v="1"/>
    <n v="1"/>
    <n v="1"/>
    <n v="24249724"/>
    <n v="28833112.909565233"/>
    <n v="28833113"/>
    <n v="81"/>
    <n v="0"/>
    <n v="1"/>
    <n v="0"/>
    <n v="3.6"/>
    <n v="3.6"/>
    <n v="3.6"/>
    <n v="4"/>
    <n v="26641753"/>
    <n v="55474866"/>
    <n v="225345983"/>
  </r>
  <r>
    <x v="13"/>
    <n v="3792"/>
    <x v="49"/>
    <x v="545"/>
    <x v="545"/>
    <x v="532"/>
    <n v="3393"/>
    <n v="144279000635"/>
    <s v="44279144279000635"/>
    <s v="INSTITUCION EDUCATIVA TECNICA AGROPECUARIA DE FONSECA"/>
    <n v="1"/>
    <n v="19.428459485270711"/>
    <n v="1.3606899023414281"/>
    <n v="0.18900787941195665"/>
    <n v="1.1890078794119567"/>
    <n v="1513"/>
    <n v="0"/>
    <n v="146"/>
    <n v="7"/>
    <n v="182"/>
    <n v="30"/>
    <n v="677"/>
    <n v="0"/>
    <n v="353"/>
    <n v="0"/>
    <n v="0"/>
    <n v="0"/>
    <n v="118"/>
    <n v="118"/>
    <n v="0"/>
    <n v="0"/>
    <n v="0"/>
    <n v="0"/>
    <n v="0"/>
    <n v="0"/>
    <n v="0"/>
    <n v="0"/>
    <n v="0"/>
    <n v="0"/>
    <n v="0"/>
    <n v="118"/>
    <n v="92671"/>
    <n v="81839"/>
    <n v="122758"/>
    <n v="150439"/>
    <n v="114333"/>
    <n v="99892"/>
    <n v="152848"/>
    <n v="184139"/>
    <n v="36141188.135299228"/>
    <n v="100226432.31849098"/>
    <n v="0"/>
    <n v="21107032.451760933"/>
    <n v="951599.86513765075"/>
    <n v="3563171.2527065757"/>
    <n v="0"/>
    <n v="0"/>
    <n v="161989424"/>
    <n v="0"/>
    <n v="0"/>
    <n v="0"/>
    <n v="4221406.4903521873"/>
    <n v="0"/>
    <n v="0"/>
    <n v="0"/>
    <n v="0"/>
    <n v="4221406"/>
    <n v="166210830"/>
    <n v="109855.14210178453"/>
    <n v="1"/>
    <n v="1"/>
    <n v="1"/>
    <n v="1"/>
    <n v="24249724"/>
    <n v="28833112.909565233"/>
    <n v="28833113"/>
    <n v="335"/>
    <n v="0"/>
    <n v="1"/>
    <n v="0.53846153846153844"/>
    <n v="14.577777777777778"/>
    <n v="15.116239316239316"/>
    <n v="4"/>
    <n v="4"/>
    <n v="26641753"/>
    <n v="55474866"/>
    <n v="221685696"/>
  </r>
  <r>
    <x v="13"/>
    <n v="3793"/>
    <x v="50"/>
    <x v="546"/>
    <x v="546"/>
    <x v="533"/>
    <n v="140612"/>
    <n v="144430000031"/>
    <s v="44430144430000031"/>
    <s v="INSTITUCION EDUCATIVA NO. 15"/>
    <n v="1"/>
    <n v="59.218888490768855"/>
    <n v="4.1474489348144745"/>
    <n v="0.61063980340989998"/>
    <n v="1.6106398034098999"/>
    <n v="2212"/>
    <n v="0"/>
    <n v="77"/>
    <n v="0"/>
    <n v="149"/>
    <n v="0"/>
    <n v="1091"/>
    <n v="0"/>
    <n v="718"/>
    <n v="0"/>
    <n v="177"/>
    <n v="0"/>
    <n v="0"/>
    <n v="503"/>
    <n v="0"/>
    <n v="27"/>
    <n v="0"/>
    <n v="25"/>
    <n v="0"/>
    <n v="274"/>
    <n v="0"/>
    <n v="0"/>
    <n v="0"/>
    <n v="177"/>
    <n v="0"/>
    <n v="0"/>
    <n v="92671"/>
    <n v="81839"/>
    <n v="122758"/>
    <n v="150439"/>
    <n v="114333"/>
    <n v="99892"/>
    <n v="152848"/>
    <n v="184139"/>
    <n v="33732669.876126535"/>
    <n v="238449989.92611441"/>
    <n v="34996249.014697671"/>
    <n v="0"/>
    <n v="0"/>
    <n v="0"/>
    <n v="0"/>
    <n v="0"/>
    <n v="307178909"/>
    <n v="1552299.8527067078"/>
    <n v="7223360.6677452018"/>
    <n v="6999249.8029395342"/>
    <n v="0"/>
    <n v="0"/>
    <n v="0"/>
    <n v="0"/>
    <n v="0"/>
    <n v="15774910"/>
    <n v="322953819"/>
    <n v="146000.82233273057"/>
    <n v="0"/>
    <n v="0"/>
    <n v="1"/>
    <n v="1"/>
    <n v="24249724"/>
    <n v="39057570.696104333"/>
    <n v="39057571"/>
    <n v="226"/>
    <n v="1"/>
    <n v="0"/>
    <n v="0"/>
    <n v="10.044444444444444"/>
    <n v="10.044444444444444"/>
    <n v="4"/>
    <n v="4"/>
    <n v="6660438"/>
    <n v="45718009"/>
    <n v="368671828"/>
  </r>
  <r>
    <x v="13"/>
    <n v="3793"/>
    <x v="50"/>
    <x v="546"/>
    <x v="546"/>
    <x v="533"/>
    <n v="5899"/>
    <n v="144430000073"/>
    <s v="44430144430000073"/>
    <s v="INSTITUCION EDUCATIVA NO. 10"/>
    <n v="1"/>
    <n v="59.218888490768855"/>
    <n v="4.1474489348144745"/>
    <n v="0.61063980340989998"/>
    <n v="1.6106398034098999"/>
    <n v="2208"/>
    <n v="0"/>
    <n v="32"/>
    <n v="0"/>
    <n v="175"/>
    <n v="0"/>
    <n v="906"/>
    <n v="0"/>
    <n v="742"/>
    <n v="0"/>
    <n v="35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896737.452912357"/>
    <n v="217228072.6358411"/>
    <n v="69794779.108408347"/>
    <n v="0"/>
    <n v="0"/>
    <n v="0"/>
    <n v="0"/>
    <n v="0"/>
    <n v="317919589"/>
    <n v="0"/>
    <n v="0"/>
    <n v="0"/>
    <n v="0"/>
    <n v="0"/>
    <n v="0"/>
    <n v="0"/>
    <n v="0"/>
    <n v="0"/>
    <n v="317919589"/>
    <n v="143985.32110507245"/>
    <n v="0"/>
    <n v="0"/>
    <n v="1"/>
    <n v="1"/>
    <n v="24249724"/>
    <n v="39057570.696104333"/>
    <n v="39057571"/>
    <n v="207"/>
    <n v="0"/>
    <n v="1"/>
    <n v="0"/>
    <n v="9.1999999999999993"/>
    <n v="9.1999999999999993"/>
    <n v="4"/>
    <n v="4"/>
    <n v="26641753"/>
    <n v="65699324"/>
    <n v="383618913"/>
  </r>
  <r>
    <x v="13"/>
    <n v="3793"/>
    <x v="50"/>
    <x v="546"/>
    <x v="546"/>
    <x v="533"/>
    <n v="5884"/>
    <n v="144430000499"/>
    <s v="44430144430000499"/>
    <s v="INSTITUCION EDUCATIVA NO. 3"/>
    <n v="1"/>
    <n v="59.218888490768855"/>
    <n v="4.1474489348144745"/>
    <n v="0.61063980340989998"/>
    <n v="1.6106398034098999"/>
    <n v="3229"/>
    <n v="0"/>
    <n v="172"/>
    <n v="0"/>
    <n v="254"/>
    <n v="0"/>
    <n v="1517"/>
    <n v="0"/>
    <n v="1062"/>
    <n v="0"/>
    <n v="0"/>
    <n v="0"/>
    <n v="224"/>
    <n v="557"/>
    <n v="0"/>
    <n v="0"/>
    <n v="0"/>
    <n v="0"/>
    <n v="0"/>
    <n v="0"/>
    <n v="0"/>
    <n v="349"/>
    <n v="0"/>
    <n v="0"/>
    <n v="0"/>
    <n v="208"/>
    <n v="92671"/>
    <n v="81839"/>
    <n v="122758"/>
    <n v="150439"/>
    <n v="114333"/>
    <n v="99892"/>
    <n v="152848"/>
    <n v="184139"/>
    <n v="63584590.120486304"/>
    <n v="339946116.09698677"/>
    <n v="0"/>
    <n v="54275881.270280749"/>
    <n v="0"/>
    <n v="0"/>
    <n v="0"/>
    <n v="0"/>
    <n v="457806587"/>
    <n v="0"/>
    <n v="9200557.9308141433"/>
    <n v="0"/>
    <n v="10079806.521623569"/>
    <n v="0"/>
    <n v="0"/>
    <n v="0"/>
    <n v="0"/>
    <n v="19280364"/>
    <n v="477086951"/>
    <n v="147750.68163518116"/>
    <n v="0"/>
    <n v="0"/>
    <n v="1"/>
    <n v="1"/>
    <n v="24249724"/>
    <n v="39057570.696104333"/>
    <n v="39057571"/>
    <n v="426"/>
    <n v="1"/>
    <n v="0"/>
    <n v="0"/>
    <n v="18.933333333333334"/>
    <n v="18.933333333333334"/>
    <n v="4"/>
    <n v="4"/>
    <n v="6660438"/>
    <n v="45718009"/>
    <n v="522804960"/>
  </r>
  <r>
    <x v="13"/>
    <n v="3793"/>
    <x v="50"/>
    <x v="546"/>
    <x v="546"/>
    <x v="533"/>
    <n v="5885"/>
    <n v="144430000511"/>
    <s v="44430144430000511"/>
    <s v="INSTITUCION EDUCATIVA NO. 4"/>
    <n v="1"/>
    <n v="59.218888490768855"/>
    <n v="4.1474489348144745"/>
    <n v="0.61063980340989998"/>
    <n v="1.6106398034098999"/>
    <n v="2344"/>
    <n v="0"/>
    <n v="181"/>
    <n v="0"/>
    <n v="177"/>
    <n v="0"/>
    <n v="1001"/>
    <n v="0"/>
    <n v="769"/>
    <n v="0"/>
    <n v="216"/>
    <n v="0"/>
    <n v="0"/>
    <n v="448"/>
    <n v="0"/>
    <n v="95"/>
    <n v="0"/>
    <n v="142"/>
    <n v="0"/>
    <n v="0"/>
    <n v="0"/>
    <n v="211"/>
    <n v="0"/>
    <n v="0"/>
    <n v="0"/>
    <n v="0"/>
    <n v="92671"/>
    <n v="81839"/>
    <n v="122758"/>
    <n v="150439"/>
    <n v="114333"/>
    <n v="99892"/>
    <n v="152848"/>
    <n v="184139"/>
    <n v="53434937.237403981"/>
    <n v="233309277.04213515"/>
    <n v="42707286.933190376"/>
    <n v="0"/>
    <n v="0"/>
    <n v="0"/>
    <n v="0"/>
    <n v="0"/>
    <n v="329451501"/>
    <n v="7074905.0979132652"/>
    <n v="5562514.9667672906"/>
    <n v="0"/>
    <n v="0"/>
    <n v="0"/>
    <n v="0"/>
    <n v="0"/>
    <n v="0"/>
    <n v="12637420"/>
    <n v="342088921"/>
    <n v="145942.37244027303"/>
    <n v="0"/>
    <n v="0"/>
    <n v="1"/>
    <n v="1"/>
    <n v="24249724"/>
    <n v="39057570.696104333"/>
    <n v="39057571"/>
    <n v="358"/>
    <n v="0"/>
    <n v="1"/>
    <n v="0"/>
    <n v="15.911111111111111"/>
    <n v="15.911111111111111"/>
    <n v="4"/>
    <n v="4"/>
    <n v="26641753"/>
    <n v="65699324"/>
    <n v="407788245"/>
  </r>
  <r>
    <x v="13"/>
    <n v="3793"/>
    <x v="50"/>
    <x v="546"/>
    <x v="546"/>
    <x v="533"/>
    <n v="5883"/>
    <n v="144430000669"/>
    <s v="44430144430000669"/>
    <s v="INSTITUCION EDUCATIVA NO. 2"/>
    <n v="1"/>
    <n v="59.218888490768855"/>
    <n v="4.1474489348144745"/>
    <n v="0.61063980340989998"/>
    <n v="1.6106398034098999"/>
    <n v="3085"/>
    <n v="0"/>
    <n v="66"/>
    <n v="0"/>
    <n v="201"/>
    <n v="0"/>
    <n v="1188"/>
    <n v="0"/>
    <n v="1207"/>
    <n v="0"/>
    <n v="423"/>
    <n v="0"/>
    <n v="0"/>
    <n v="805"/>
    <n v="0"/>
    <n v="0"/>
    <n v="0"/>
    <n v="201"/>
    <n v="0"/>
    <n v="181"/>
    <n v="0"/>
    <n v="0"/>
    <n v="0"/>
    <n v="423"/>
    <n v="0"/>
    <n v="0"/>
    <n v="92671"/>
    <n v="81839"/>
    <n v="122758"/>
    <n v="150439"/>
    <n v="114333"/>
    <n v="99892"/>
    <n v="152848"/>
    <n v="184139"/>
    <n v="39852313.526220284"/>
    <n v="315692496.33667439"/>
    <n v="83635103.577497825"/>
    <n v="0"/>
    <n v="0"/>
    <n v="0"/>
    <n v="0"/>
    <n v="0"/>
    <n v="439179913"/>
    <n v="6000235.9691163134"/>
    <n v="4771636.0615397133"/>
    <n v="16727020.715499565"/>
    <n v="0"/>
    <n v="0"/>
    <n v="0"/>
    <n v="0"/>
    <n v="0"/>
    <n v="27498893"/>
    <n v="466678806"/>
    <n v="151273.51896272285"/>
    <n v="0"/>
    <n v="0"/>
    <n v="1"/>
    <n v="1"/>
    <n v="24249724"/>
    <n v="39057570.696104333"/>
    <n v="39057571"/>
    <n v="267"/>
    <n v="0"/>
    <n v="1"/>
    <n v="0"/>
    <n v="11.866666666666667"/>
    <n v="11.866666666666667"/>
    <n v="4"/>
    <n v="4"/>
    <n v="26641753"/>
    <n v="65699324"/>
    <n v="532378130"/>
  </r>
  <r>
    <x v="13"/>
    <n v="3793"/>
    <x v="50"/>
    <x v="546"/>
    <x v="546"/>
    <x v="533"/>
    <n v="5897"/>
    <n v="144430001231"/>
    <s v="44430144430001231"/>
    <s v="INSTITUCION EDUCATIVA NO. 8"/>
    <n v="1"/>
    <n v="59.218888490768855"/>
    <n v="4.1474489348144745"/>
    <n v="0.61063980340989998"/>
    <n v="1.6106398034098999"/>
    <n v="2298"/>
    <n v="0"/>
    <n v="182"/>
    <n v="0"/>
    <n v="214"/>
    <n v="0"/>
    <n v="1057"/>
    <n v="0"/>
    <n v="634"/>
    <n v="0"/>
    <n v="211"/>
    <n v="0"/>
    <n v="0"/>
    <n v="1536"/>
    <n v="0"/>
    <n v="0"/>
    <n v="0"/>
    <n v="0"/>
    <n v="0"/>
    <n v="1007"/>
    <n v="0"/>
    <n v="318"/>
    <n v="0"/>
    <n v="211"/>
    <n v="0"/>
    <n v="0"/>
    <n v="92671"/>
    <n v="81839"/>
    <n v="122758"/>
    <n v="150439"/>
    <n v="114333"/>
    <n v="99892"/>
    <n v="152848"/>
    <n v="184139"/>
    <n v="59106802.083832338"/>
    <n v="222896038.12330538"/>
    <n v="41718692.328255415"/>
    <n v="0"/>
    <n v="0"/>
    <n v="0"/>
    <n v="0"/>
    <n v="0"/>
    <n v="323721533"/>
    <n v="0"/>
    <n v="34930484.980884641"/>
    <n v="8343738.4656510837"/>
    <n v="0"/>
    <n v="0"/>
    <n v="0"/>
    <n v="0"/>
    <n v="0"/>
    <n v="43274223"/>
    <n v="366995756"/>
    <n v="159702.24369016537"/>
    <n v="0"/>
    <n v="0"/>
    <n v="1"/>
    <n v="1"/>
    <n v="24249724"/>
    <n v="39057570.696104333"/>
    <n v="39057571"/>
    <n v="396"/>
    <n v="0"/>
    <n v="1"/>
    <n v="0"/>
    <n v="17.600000000000001"/>
    <n v="17.600000000000001"/>
    <n v="4"/>
    <n v="4"/>
    <n v="26641753"/>
    <n v="65699324"/>
    <n v="432695080"/>
  </r>
  <r>
    <x v="13"/>
    <n v="3793"/>
    <x v="50"/>
    <x v="546"/>
    <x v="546"/>
    <x v="533"/>
    <n v="5895"/>
    <n v="144430001550"/>
    <s v="44430144430001550"/>
    <s v="INSTITUCION EDUCATIVA NO. 6"/>
    <n v="1"/>
    <n v="59.218888490768855"/>
    <n v="4.1474489348144745"/>
    <n v="0.61063980340989998"/>
    <n v="1.6106398034098999"/>
    <n v="1724"/>
    <n v="0"/>
    <n v="0"/>
    <n v="0"/>
    <n v="171"/>
    <n v="0"/>
    <n v="770"/>
    <n v="0"/>
    <n v="607"/>
    <n v="0"/>
    <n v="176"/>
    <n v="0"/>
    <n v="0"/>
    <n v="111"/>
    <n v="0"/>
    <n v="0"/>
    <n v="0"/>
    <n v="0"/>
    <n v="0"/>
    <n v="0"/>
    <n v="0"/>
    <n v="111"/>
    <n v="0"/>
    <n v="0"/>
    <n v="0"/>
    <n v="0"/>
    <n v="92671"/>
    <n v="81839"/>
    <n v="122758"/>
    <n v="150439"/>
    <n v="114333"/>
    <n v="99892"/>
    <n v="152848"/>
    <n v="184139"/>
    <n v="25523391.808927599"/>
    <n v="181506708.74972886"/>
    <n v="34798530.093710676"/>
    <n v="0"/>
    <n v="0"/>
    <n v="0"/>
    <n v="0"/>
    <n v="0"/>
    <n v="241828631"/>
    <n v="0"/>
    <n v="2926251.9493420343"/>
    <n v="0"/>
    <n v="0"/>
    <n v="0"/>
    <n v="0"/>
    <n v="0"/>
    <n v="0"/>
    <n v="2926252"/>
    <n v="244754883"/>
    <n v="141969.18967517401"/>
    <n v="0"/>
    <n v="0"/>
    <n v="1"/>
    <n v="1"/>
    <n v="24249724"/>
    <n v="39057570.696104333"/>
    <n v="39057571"/>
    <n v="171"/>
    <n v="1"/>
    <n v="0"/>
    <n v="0"/>
    <n v="7.6"/>
    <n v="7.6"/>
    <n v="4"/>
    <n v="4"/>
    <n v="6660438"/>
    <n v="45718009"/>
    <n v="290472892"/>
  </r>
  <r>
    <x v="13"/>
    <n v="3793"/>
    <x v="50"/>
    <x v="546"/>
    <x v="546"/>
    <x v="533"/>
    <n v="6049"/>
    <n v="144430002491"/>
    <s v="44430144430002491"/>
    <s v="INSTITUCION EDUCATIVA INDIGENA NO. 9"/>
    <n v="1"/>
    <n v="59.218888490768855"/>
    <n v="4.1474489348144745"/>
    <n v="0.61063980340989998"/>
    <n v="1.6106398034098999"/>
    <n v="1887"/>
    <n v="14"/>
    <n v="0"/>
    <n v="266"/>
    <n v="0"/>
    <n v="1078"/>
    <n v="0"/>
    <n v="460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561798.58011394"/>
    <n v="247448868.05053699"/>
    <n v="16986632.014340151"/>
    <n v="0"/>
    <n v="315997299"/>
    <n v="0"/>
    <n v="0"/>
    <n v="0"/>
    <n v="0"/>
    <n v="0"/>
    <n v="0"/>
    <n v="0"/>
    <n v="0"/>
    <n v="0"/>
    <n v="315997299"/>
    <n v="167460.1478537361"/>
    <n v="1"/>
    <n v="0"/>
    <n v="1"/>
    <n v="1"/>
    <n v="24249724"/>
    <n v="39057570.696104333"/>
    <n v="39057571"/>
    <n v="280"/>
    <n v="1"/>
    <n v="0"/>
    <n v="21.53846153846154"/>
    <n v="0"/>
    <n v="21.53846153846154"/>
    <n v="4"/>
    <n v="4"/>
    <n v="6660438"/>
    <n v="45718009"/>
    <n v="361715308"/>
  </r>
  <r>
    <x v="13"/>
    <n v="3793"/>
    <x v="50"/>
    <x v="546"/>
    <x v="546"/>
    <x v="533"/>
    <n v="5893"/>
    <n v="144430002548"/>
    <s v="44430144430002548"/>
    <s v="INSTITUCION EDUCATIVA NO. 1"/>
    <n v="1"/>
    <n v="59.218888490768855"/>
    <n v="4.1474489348144745"/>
    <n v="0.61063980340989998"/>
    <n v="1.6106398034098999"/>
    <n v="1554"/>
    <n v="0"/>
    <n v="40"/>
    <n v="0"/>
    <n v="115"/>
    <n v="0"/>
    <n v="849"/>
    <n v="0"/>
    <n v="459"/>
    <n v="0"/>
    <n v="0"/>
    <n v="0"/>
    <n v="9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135238.18937882"/>
    <n v="172411601.33961174"/>
    <n v="0"/>
    <n v="22049576.766051557"/>
    <n v="0"/>
    <n v="0"/>
    <n v="0"/>
    <n v="0"/>
    <n v="217596416"/>
    <n v="0"/>
    <n v="0"/>
    <n v="0"/>
    <n v="0"/>
    <n v="0"/>
    <n v="0"/>
    <n v="0"/>
    <n v="0"/>
    <n v="0"/>
    <n v="217596416"/>
    <n v="140023.43371943373"/>
    <n v="0"/>
    <n v="0"/>
    <n v="1"/>
    <n v="1"/>
    <n v="24249724"/>
    <n v="39057570.696104333"/>
    <n v="39057571"/>
    <n v="155"/>
    <n v="1"/>
    <n v="0"/>
    <n v="0"/>
    <n v="6.8888888888888893"/>
    <n v="6.8888888888888893"/>
    <n v="4"/>
    <n v="4"/>
    <n v="6660438"/>
    <n v="45718009"/>
    <n v="263314425"/>
  </r>
  <r>
    <x v="13"/>
    <n v="3793"/>
    <x v="50"/>
    <x v="546"/>
    <x v="546"/>
    <x v="533"/>
    <n v="5902"/>
    <n v="144430002564"/>
    <s v="44430144430002564"/>
    <s v="INSTITUCION EDUCATIVA NO. 13"/>
    <n v="1"/>
    <n v="59.218888490768855"/>
    <n v="4.1474489348144745"/>
    <n v="0.61063980340989998"/>
    <n v="1.6106398034098999"/>
    <n v="1999"/>
    <n v="0"/>
    <n v="25"/>
    <n v="0"/>
    <n v="181"/>
    <n v="0"/>
    <n v="1043"/>
    <n v="0"/>
    <n v="596"/>
    <n v="0"/>
    <n v="1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747477.851690561"/>
    <n v="216041754.27799973"/>
    <n v="30448713.831996843"/>
    <n v="0"/>
    <n v="0"/>
    <n v="0"/>
    <n v="0"/>
    <n v="0"/>
    <n v="277237946"/>
    <n v="0"/>
    <n v="0"/>
    <n v="0"/>
    <n v="0"/>
    <n v="0"/>
    <n v="0"/>
    <n v="0"/>
    <n v="0"/>
    <n v="0"/>
    <n v="277237946"/>
    <n v="138688.3171585793"/>
    <n v="0"/>
    <n v="0"/>
    <n v="1"/>
    <n v="1"/>
    <n v="24249724"/>
    <n v="39057570.696104333"/>
    <n v="39057571"/>
    <n v="206"/>
    <n v="1"/>
    <n v="0"/>
    <n v="0"/>
    <n v="9.155555555555555"/>
    <n v="9.155555555555555"/>
    <n v="4"/>
    <n v="4"/>
    <n v="6660438"/>
    <n v="45718009"/>
    <n v="322955955"/>
  </r>
  <r>
    <x v="13"/>
    <n v="3793"/>
    <x v="50"/>
    <x v="546"/>
    <x v="546"/>
    <x v="533"/>
    <n v="5894"/>
    <n v="144430004320"/>
    <s v="44430144430004320"/>
    <s v="INSTITUCION EDUCATIVA NO. 5"/>
    <n v="1"/>
    <n v="59.218888490768855"/>
    <n v="4.1474489348144745"/>
    <n v="0.61063980340989998"/>
    <n v="1.6106398034098999"/>
    <n v="1339"/>
    <n v="0"/>
    <n v="91"/>
    <n v="0"/>
    <n v="50"/>
    <n v="0"/>
    <n v="590"/>
    <n v="0"/>
    <n v="441"/>
    <n v="0"/>
    <n v="0"/>
    <n v="0"/>
    <n v="167"/>
    <n v="1209"/>
    <n v="0"/>
    <n v="46"/>
    <n v="0"/>
    <n v="50"/>
    <n v="0"/>
    <n v="505"/>
    <n v="0"/>
    <n v="441"/>
    <n v="0"/>
    <n v="0"/>
    <n v="0"/>
    <n v="167"/>
    <n v="92671"/>
    <n v="81839"/>
    <n v="122758"/>
    <n v="150439"/>
    <n v="114333"/>
    <n v="99892"/>
    <n v="152848"/>
    <n v="184139"/>
    <n v="21045603.772273634"/>
    <n v="135899358.54827195"/>
    <n v="0"/>
    <n v="40464607.91132538"/>
    <n v="0"/>
    <n v="0"/>
    <n v="0"/>
    <n v="0"/>
    <n v="197409570"/>
    <n v="2865784.3434585379"/>
    <n v="24939048.144842923"/>
    <n v="0"/>
    <n v="8092921.5822650772"/>
    <n v="0"/>
    <n v="0"/>
    <n v="0"/>
    <n v="0"/>
    <n v="35897754"/>
    <n v="233307324"/>
    <n v="174239.97311426437"/>
    <n v="0"/>
    <n v="0"/>
    <n v="1"/>
    <n v="1"/>
    <n v="24249724"/>
    <n v="39057570.696104333"/>
    <n v="39057571"/>
    <n v="141"/>
    <n v="0"/>
    <n v="1"/>
    <n v="0"/>
    <n v="6.2666666666666666"/>
    <n v="6.2666666666666666"/>
    <n v="4"/>
    <n v="4"/>
    <n v="26641753"/>
    <n v="65699324"/>
    <n v="299006648"/>
  </r>
  <r>
    <x v="13"/>
    <n v="3792"/>
    <x v="49"/>
    <x v="547"/>
    <x v="547"/>
    <x v="534"/>
    <n v="15848"/>
    <n v="144560000199"/>
    <s v="44560144560000199"/>
    <s v="INSTITUCION ETNOEDUCATIVA TECNICA EUSEBIO SEPTIMIO MARI"/>
    <n v="1"/>
    <n v="81.102362204724415"/>
    <n v="5.6800780006088027"/>
    <n v="0.84252398652585914"/>
    <n v="1.8425239865258591"/>
    <n v="1415"/>
    <n v="0"/>
    <n v="0"/>
    <n v="0"/>
    <n v="158"/>
    <n v="0"/>
    <n v="640"/>
    <n v="0"/>
    <n v="503"/>
    <n v="0"/>
    <n v="114"/>
    <n v="0"/>
    <n v="0"/>
    <n v="114"/>
    <n v="0"/>
    <n v="0"/>
    <n v="0"/>
    <n v="0"/>
    <n v="0"/>
    <n v="0"/>
    <n v="0"/>
    <n v="0"/>
    <n v="0"/>
    <n v="114"/>
    <n v="0"/>
    <n v="0"/>
    <n v="92671"/>
    <n v="81839"/>
    <n v="122758"/>
    <n v="150439"/>
    <n v="114333"/>
    <n v="99892"/>
    <n v="152848"/>
    <n v="184139"/>
    <n v="26978269.376143388"/>
    <n v="172353336.36955023"/>
    <n v="25785039.787325323"/>
    <n v="0"/>
    <n v="0"/>
    <n v="0"/>
    <n v="0"/>
    <n v="0"/>
    <n v="225116646"/>
    <n v="0"/>
    <n v="0"/>
    <n v="5157007.9574650647"/>
    <n v="0"/>
    <n v="0"/>
    <n v="0"/>
    <n v="0"/>
    <n v="0"/>
    <n v="5157008"/>
    <n v="230273654"/>
    <n v="162737.56466431095"/>
    <n v="0"/>
    <n v="0"/>
    <n v="0"/>
    <n v="0"/>
    <n v="19701352"/>
    <n v="36300213.626989208"/>
    <n v="36300214"/>
    <n v="158"/>
    <n v="1"/>
    <n v="0"/>
    <n v="0"/>
    <n v="7.0222222222222221"/>
    <n v="7.0222222222222221"/>
    <n v="4"/>
    <n v="4"/>
    <n v="6660438"/>
    <n v="42960652"/>
    <n v="273234306"/>
  </r>
  <r>
    <x v="13"/>
    <n v="3792"/>
    <x v="49"/>
    <x v="548"/>
    <x v="548"/>
    <x v="535"/>
    <n v="15421"/>
    <n v="144650000066"/>
    <s v="44650144650000066"/>
    <s v="INSTITUCION EDUCATIVA MARIA AUXILIADORA"/>
    <n v="1"/>
    <n v="24.23778821986668"/>
    <n v="1.6975156322026359"/>
    <n v="0.23996904213845305"/>
    <n v="1.239969042138453"/>
    <n v="854"/>
    <n v="0"/>
    <n v="0"/>
    <n v="0"/>
    <n v="65"/>
    <n v="0"/>
    <n v="368"/>
    <n v="0"/>
    <n v="313"/>
    <n v="0"/>
    <n v="108"/>
    <n v="0"/>
    <n v="0"/>
    <n v="243"/>
    <n v="0"/>
    <n v="0"/>
    <n v="0"/>
    <n v="0"/>
    <n v="0"/>
    <n v="135"/>
    <n v="0"/>
    <n v="0"/>
    <n v="0"/>
    <n v="108"/>
    <n v="0"/>
    <n v="0"/>
    <n v="92671"/>
    <n v="81839"/>
    <n v="122758"/>
    <n v="150439"/>
    <n v="114333"/>
    <n v="99892"/>
    <n v="152848"/>
    <n v="184139"/>
    <n v="7469096.1217608182"/>
    <n v="69106399.8053464"/>
    <n v="16439340.924881879"/>
    <n v="0"/>
    <n v="0"/>
    <n v="0"/>
    <n v="0"/>
    <n v="0"/>
    <n v="93014837"/>
    <n v="0"/>
    <n v="2739901.3138683592"/>
    <n v="3287868.1849763761"/>
    <n v="0"/>
    <n v="0"/>
    <n v="0"/>
    <n v="0"/>
    <n v="0"/>
    <n v="6027769"/>
    <n v="99042606"/>
    <n v="115974.94847775175"/>
    <n v="0"/>
    <n v="1"/>
    <n v="1"/>
    <n v="1"/>
    <n v="24249724"/>
    <n v="30068907.040401857"/>
    <n v="30068907"/>
    <n v="65"/>
    <n v="0"/>
    <n v="1"/>
    <n v="0"/>
    <n v="2.8888888888888888"/>
    <n v="2.8888888888888888"/>
    <n v="2.8888888888888888"/>
    <n v="3"/>
    <n v="19981315"/>
    <n v="50050222"/>
    <n v="149092828"/>
  </r>
  <r>
    <x v="13"/>
    <n v="3792"/>
    <x v="49"/>
    <x v="548"/>
    <x v="548"/>
    <x v="535"/>
    <n v="15418"/>
    <n v="144650000341"/>
    <s v="44650144650000341"/>
    <s v="INSTITUCION EDUCATIVA EL CARMELO"/>
    <n v="1"/>
    <n v="24.23778821986668"/>
    <n v="1.6975156322026359"/>
    <n v="0.23996904213845305"/>
    <n v="1.239969042138453"/>
    <n v="1551"/>
    <n v="0"/>
    <n v="40"/>
    <n v="0"/>
    <n v="73"/>
    <n v="0"/>
    <n v="515"/>
    <n v="0"/>
    <n v="707"/>
    <n v="0"/>
    <n v="216"/>
    <n v="0"/>
    <n v="0"/>
    <n v="1551"/>
    <n v="0"/>
    <n v="40"/>
    <n v="0"/>
    <n v="73"/>
    <n v="0"/>
    <n v="515"/>
    <n v="0"/>
    <n v="707"/>
    <n v="0"/>
    <n v="216"/>
    <n v="0"/>
    <n v="0"/>
    <n v="92671"/>
    <n v="81839"/>
    <n v="122758"/>
    <n v="150439"/>
    <n v="114333"/>
    <n v="99892"/>
    <n v="152848"/>
    <n v="184139"/>
    <n v="12984736.334753422"/>
    <n v="124005903.90915315"/>
    <n v="32878681.849763758"/>
    <n v="0"/>
    <n v="0"/>
    <n v="0"/>
    <n v="0"/>
    <n v="0"/>
    <n v="169869322"/>
    <n v="2596947.2669506846"/>
    <n v="24801180.781830631"/>
    <n v="6575736.3699527523"/>
    <n v="0"/>
    <n v="0"/>
    <n v="0"/>
    <n v="0"/>
    <n v="0"/>
    <n v="33973864"/>
    <n v="203843186"/>
    <n v="131426.94132817537"/>
    <n v="0"/>
    <n v="1"/>
    <n v="1"/>
    <n v="1"/>
    <n v="24249724"/>
    <n v="30068907.040401857"/>
    <n v="30068907"/>
    <n v="113"/>
    <n v="0"/>
    <n v="1"/>
    <n v="0"/>
    <n v="5.0222222222222221"/>
    <n v="5.0222222222222221"/>
    <n v="4"/>
    <n v="4"/>
    <n v="26641753"/>
    <n v="56710660"/>
    <n v="260553846"/>
  </r>
  <r>
    <x v="13"/>
    <n v="3792"/>
    <x v="49"/>
    <x v="548"/>
    <x v="548"/>
    <x v="535"/>
    <n v="15417"/>
    <n v="144650000368"/>
    <s v="44650144650000368"/>
    <s v="INSTITUCION EDUCATIVA LA NORMAL SUPERIOR"/>
    <n v="1"/>
    <n v="24.23778821986668"/>
    <n v="1.6975156322026359"/>
    <n v="0.23996904213845305"/>
    <n v="1.239969042138453"/>
    <n v="1427"/>
    <n v="0"/>
    <n v="0"/>
    <n v="0"/>
    <n v="103"/>
    <n v="0"/>
    <n v="613"/>
    <n v="0"/>
    <n v="534"/>
    <n v="0"/>
    <n v="177"/>
    <n v="0"/>
    <n v="0"/>
    <n v="292"/>
    <n v="0"/>
    <n v="0"/>
    <n v="0"/>
    <n v="0"/>
    <n v="0"/>
    <n v="0"/>
    <n v="0"/>
    <n v="115"/>
    <n v="0"/>
    <n v="177"/>
    <n v="0"/>
    <n v="0"/>
    <n v="92671"/>
    <n v="81839"/>
    <n v="122758"/>
    <n v="150439"/>
    <n v="114333"/>
    <n v="99892"/>
    <n v="152848"/>
    <n v="184139"/>
    <n v="11835644.623713296"/>
    <n v="116395066.92618549"/>
    <n v="26942253.182445303"/>
    <n v="0"/>
    <n v="0"/>
    <n v="0"/>
    <n v="0"/>
    <n v="0"/>
    <n v="155172965"/>
    <n v="0"/>
    <n v="2333990.0081100836"/>
    <n v="5388450.6364890607"/>
    <n v="0"/>
    <n v="0"/>
    <n v="0"/>
    <n v="0"/>
    <n v="0"/>
    <n v="7722441"/>
    <n v="162895406"/>
    <n v="114152.35178696566"/>
    <n v="0"/>
    <n v="1"/>
    <n v="1"/>
    <n v="1"/>
    <n v="24249724"/>
    <n v="30068907.040401857"/>
    <n v="30068907"/>
    <n v="103"/>
    <n v="1"/>
    <n v="0"/>
    <n v="0"/>
    <n v="4.5777777777777775"/>
    <n v="4.5777777777777775"/>
    <n v="4"/>
    <n v="4"/>
    <n v="6660438"/>
    <n v="36729345"/>
    <n v="199624751"/>
  </r>
  <r>
    <x v="13"/>
    <n v="3792"/>
    <x v="49"/>
    <x v="548"/>
    <x v="548"/>
    <x v="535"/>
    <n v="15416"/>
    <n v="144650000651"/>
    <s v="44650144650000651"/>
    <s v="INSTITUCION EDUCATIVA  MANUEL ANTONIO DAVILA"/>
    <n v="1"/>
    <n v="24.23778821986668"/>
    <n v="1.6975156322026359"/>
    <n v="0.23996904213845305"/>
    <n v="1.239969042138453"/>
    <n v="794"/>
    <n v="0"/>
    <n v="31"/>
    <n v="0"/>
    <n v="46"/>
    <n v="0"/>
    <n v="273"/>
    <n v="0"/>
    <n v="320"/>
    <n v="0"/>
    <n v="124"/>
    <n v="0"/>
    <n v="0"/>
    <n v="794"/>
    <n v="0"/>
    <n v="31"/>
    <n v="0"/>
    <n v="46"/>
    <n v="0"/>
    <n v="273"/>
    <n v="0"/>
    <n v="320"/>
    <n v="0"/>
    <n v="124"/>
    <n v="0"/>
    <n v="0"/>
    <n v="92671"/>
    <n v="81839"/>
    <n v="122758"/>
    <n v="150439"/>
    <n v="114333"/>
    <n v="99892"/>
    <n v="152848"/>
    <n v="184139"/>
    <n v="8848006.1750089694"/>
    <n v="60176351.078664333"/>
    <n v="18874798.839679196"/>
    <n v="0"/>
    <n v="0"/>
    <n v="0"/>
    <n v="0"/>
    <n v="0"/>
    <n v="87899156"/>
    <n v="1769601.2350017938"/>
    <n v="12035270.215732867"/>
    <n v="3774959.7679358395"/>
    <n v="0"/>
    <n v="0"/>
    <n v="0"/>
    <n v="0"/>
    <n v="0"/>
    <n v="17579831"/>
    <n v="105478987"/>
    <n v="132845.0717884131"/>
    <n v="0"/>
    <n v="1"/>
    <n v="1"/>
    <n v="1"/>
    <n v="24249724"/>
    <n v="30068907.040401857"/>
    <n v="30068907"/>
    <n v="77"/>
    <n v="0"/>
    <n v="1"/>
    <n v="0"/>
    <n v="3.4222222222222221"/>
    <n v="3.4222222222222221"/>
    <n v="3.4222222222222221"/>
    <n v="4"/>
    <n v="26641753"/>
    <n v="56710660"/>
    <n v="162189647"/>
  </r>
  <r>
    <x v="13"/>
    <n v="3792"/>
    <x v="49"/>
    <x v="548"/>
    <x v="548"/>
    <x v="535"/>
    <n v="15420"/>
    <n v="144650001020"/>
    <s v="44650144650001020"/>
    <s v="INSTITUCION EDUCATIVA MARIA EMMA MENDOZA"/>
    <n v="1"/>
    <n v="24.23778821986668"/>
    <n v="1.6975156322026359"/>
    <n v="0.23996904213845305"/>
    <n v="1.239969042138453"/>
    <n v="872"/>
    <n v="0"/>
    <n v="0"/>
    <n v="0"/>
    <n v="46"/>
    <n v="0"/>
    <n v="399"/>
    <n v="0"/>
    <n v="320"/>
    <n v="0"/>
    <n v="107"/>
    <n v="0"/>
    <n v="0"/>
    <n v="872"/>
    <n v="0"/>
    <n v="0"/>
    <n v="0"/>
    <n v="46"/>
    <n v="0"/>
    <n v="399"/>
    <n v="0"/>
    <n v="320"/>
    <n v="0"/>
    <n v="107"/>
    <n v="0"/>
    <n v="0"/>
    <n v="92671"/>
    <n v="81839"/>
    <n v="122758"/>
    <n v="150439"/>
    <n v="114333"/>
    <n v="99892"/>
    <n v="152848"/>
    <n v="184139"/>
    <n v="5285821.8707845788"/>
    <n v="72962557.210050017"/>
    <n v="16287124.805207048"/>
    <n v="0"/>
    <n v="0"/>
    <n v="0"/>
    <n v="0"/>
    <n v="0"/>
    <n v="94535504"/>
    <n v="1057164.3741569158"/>
    <n v="14592511.442010004"/>
    <n v="3257424.9610414095"/>
    <n v="0"/>
    <n v="0"/>
    <n v="0"/>
    <n v="0"/>
    <n v="0"/>
    <n v="18907101"/>
    <n v="113442605"/>
    <n v="130094.73050458716"/>
    <n v="0"/>
    <n v="1"/>
    <n v="1"/>
    <n v="1"/>
    <n v="24249724"/>
    <n v="30068907.040401857"/>
    <n v="30068907"/>
    <n v="46"/>
    <n v="0"/>
    <n v="1"/>
    <n v="0"/>
    <n v="2.0444444444444443"/>
    <n v="2.0444444444444443"/>
    <n v="2.0444444444444443"/>
    <n v="3"/>
    <n v="19981315"/>
    <n v="50050222"/>
    <n v="163492827"/>
  </r>
  <r>
    <x v="13"/>
    <n v="3792"/>
    <x v="49"/>
    <x v="548"/>
    <x v="548"/>
    <x v="535"/>
    <n v="15419"/>
    <n v="144650001062"/>
    <s v="44650144650001062"/>
    <s v="INSTITUCION EDUCATIVA JOSE EDUARDO GUERRA"/>
    <n v="1"/>
    <n v="24.23778821986668"/>
    <n v="1.6975156322026359"/>
    <n v="0.23996904213845305"/>
    <n v="1.239969042138453"/>
    <n v="528"/>
    <n v="0"/>
    <n v="18"/>
    <n v="0"/>
    <n v="34"/>
    <n v="0"/>
    <n v="230"/>
    <n v="0"/>
    <n v="193"/>
    <n v="0"/>
    <n v="53"/>
    <n v="0"/>
    <n v="0"/>
    <n v="53"/>
    <n v="0"/>
    <n v="0"/>
    <n v="0"/>
    <n v="0"/>
    <n v="0"/>
    <n v="0"/>
    <n v="0"/>
    <n v="0"/>
    <n v="0"/>
    <n v="53"/>
    <n v="0"/>
    <n v="0"/>
    <n v="92671"/>
    <n v="81839"/>
    <n v="122758"/>
    <n v="150439"/>
    <n v="114333"/>
    <n v="99892"/>
    <n v="152848"/>
    <n v="184139"/>
    <n v="5975276.897408654"/>
    <n v="42925120.58393763"/>
    <n v="8067454.342766108"/>
    <n v="0"/>
    <n v="0"/>
    <n v="0"/>
    <n v="0"/>
    <n v="0"/>
    <n v="56967852"/>
    <n v="0"/>
    <n v="0"/>
    <n v="1613490.8685532217"/>
    <n v="0"/>
    <n v="0"/>
    <n v="0"/>
    <n v="0"/>
    <n v="0"/>
    <n v="1613491"/>
    <n v="58581343"/>
    <n v="110949.51325757576"/>
    <n v="0"/>
    <n v="1"/>
    <n v="1"/>
    <n v="1"/>
    <n v="24249724"/>
    <n v="30068907.040401857"/>
    <n v="30068907"/>
    <n v="52"/>
    <n v="0"/>
    <n v="1"/>
    <n v="0"/>
    <n v="2.3111111111111109"/>
    <n v="2.3111111111111109"/>
    <n v="2.3111111111111109"/>
    <n v="3"/>
    <n v="19981315"/>
    <n v="50050222"/>
    <n v="108631565"/>
  </r>
  <r>
    <x v="13"/>
    <n v="4460"/>
    <x v="51"/>
    <x v="549"/>
    <x v="549"/>
    <x v="536"/>
    <n v="168337"/>
    <n v="144847000742"/>
    <s v="44847144847000742"/>
    <s v="CENTRO EDUCATIVO SAN JOSE"/>
    <n v="1"/>
    <n v="88.7491622725491"/>
    <n v="6.2156286265038245"/>
    <n v="0.92355188960725143"/>
    <n v="1.9235518896072514"/>
    <n v="496"/>
    <n v="0"/>
    <n v="29"/>
    <n v="0"/>
    <n v="46"/>
    <n v="0"/>
    <n v="352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369310.787134521"/>
    <n v="66274478.062392063"/>
    <n v="0"/>
    <n v="0"/>
    <n v="0"/>
    <n v="0"/>
    <n v="0"/>
    <n v="0"/>
    <n v="79643789"/>
    <n v="0"/>
    <n v="0"/>
    <n v="0"/>
    <n v="0"/>
    <n v="0"/>
    <n v="0"/>
    <n v="0"/>
    <n v="0"/>
    <n v="0"/>
    <n v="79643789"/>
    <n v="160572.15524193548"/>
    <n v="0"/>
    <n v="0"/>
    <n v="0"/>
    <n v="0"/>
    <n v="19701352"/>
    <n v="37896572.867417604"/>
    <n v="37896573"/>
    <n v="75"/>
    <n v="0"/>
    <n v="1"/>
    <n v="0"/>
    <n v="3.3333333333333335"/>
    <n v="3.3333333333333335"/>
    <n v="3.3333333333333335"/>
    <n v="4"/>
    <n v="26641753"/>
    <n v="64538326"/>
    <n v="144182115"/>
  </r>
  <r>
    <x v="13"/>
    <n v="4460"/>
    <x v="51"/>
    <x v="549"/>
    <x v="549"/>
    <x v="536"/>
    <n v="15857"/>
    <n v="144847000793"/>
    <s v="44847144847000793"/>
    <s v="INSTITUCION EDUCATIVA ALFONSO LOPEZ PUMAREJO"/>
    <n v="1"/>
    <n v="88.7491622725491"/>
    <n v="6.2156286265038245"/>
    <n v="0.92355188960725143"/>
    <n v="1.9235518896072514"/>
    <n v="2165"/>
    <n v="0"/>
    <n v="38"/>
    <n v="60"/>
    <n v="70"/>
    <n v="263"/>
    <n v="712"/>
    <n v="0"/>
    <n v="803"/>
    <n v="0"/>
    <n v="21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251807.533473708"/>
    <n v="238493668.08675531"/>
    <n v="51712772.847305126"/>
    <n v="0"/>
    <n v="13195527.491667952"/>
    <n v="50534778.128798306"/>
    <n v="0"/>
    <n v="0"/>
    <n v="373188554"/>
    <n v="0"/>
    <n v="0"/>
    <n v="0"/>
    <n v="0"/>
    <n v="0"/>
    <n v="0"/>
    <n v="0"/>
    <n v="0"/>
    <n v="0"/>
    <n v="373188554"/>
    <n v="172373.46605080832"/>
    <n v="1"/>
    <n v="0"/>
    <n v="0"/>
    <n v="1"/>
    <n v="24249724"/>
    <n v="46645602.422654316"/>
    <n v="46645602"/>
    <n v="168"/>
    <n v="1"/>
    <n v="0"/>
    <n v="4.615384615384615"/>
    <n v="4.8"/>
    <n v="9.4153846153846139"/>
    <n v="4"/>
    <n v="4"/>
    <n v="6660438"/>
    <n v="53306040"/>
    <n v="426494594"/>
  </r>
  <r>
    <x v="13"/>
    <n v="4460"/>
    <x v="51"/>
    <x v="549"/>
    <x v="549"/>
    <x v="536"/>
    <n v="15861"/>
    <n v="144847003865"/>
    <s v="44847144847003865"/>
    <s v="INSTITUCION EDUCATIVA JULIA SIERRA IGUARAN"/>
    <n v="1"/>
    <n v="88.7491622725491"/>
    <n v="6.2156286265038245"/>
    <n v="0.92355188960725143"/>
    <n v="1.9235518896072514"/>
    <n v="2209"/>
    <n v="0"/>
    <n v="146"/>
    <n v="0"/>
    <n v="162"/>
    <n v="0"/>
    <n v="740"/>
    <n v="0"/>
    <n v="887"/>
    <n v="0"/>
    <n v="27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903302.965832427"/>
    <n v="256124883.1532349"/>
    <n v="64699998.90484751"/>
    <n v="0"/>
    <n v="0"/>
    <n v="0"/>
    <n v="0"/>
    <n v="0"/>
    <n v="375728185"/>
    <n v="0"/>
    <n v="0"/>
    <n v="0"/>
    <n v="0"/>
    <n v="0"/>
    <n v="0"/>
    <n v="0"/>
    <n v="0"/>
    <n v="0"/>
    <n v="375728185"/>
    <n v="170089.71706654594"/>
    <n v="0"/>
    <n v="0"/>
    <n v="0"/>
    <n v="0"/>
    <n v="19701352"/>
    <n v="37896572.867417604"/>
    <n v="37896573"/>
    <n v="308"/>
    <n v="1"/>
    <n v="0"/>
    <n v="0"/>
    <n v="13.688888888888888"/>
    <n v="13.688888888888888"/>
    <n v="4"/>
    <n v="4"/>
    <n v="6660438"/>
    <n v="44557011"/>
    <n v="420285196"/>
  </r>
  <r>
    <x v="13"/>
    <n v="3792"/>
    <x v="49"/>
    <x v="550"/>
    <x v="550"/>
    <x v="537"/>
    <n v="15594"/>
    <n v="144855000387"/>
    <s v="44855144855000387"/>
    <s v="INSTITUCIÓN EDUCATIVA TECNICA AGROPECUARIA DE URUMITA"/>
    <n v="1"/>
    <n v="24.963188377343673"/>
    <n v="1.7483196946752233"/>
    <n v="0.24765561078598319"/>
    <n v="1.2476556107859831"/>
    <n v="925"/>
    <n v="33"/>
    <n v="0"/>
    <n v="52"/>
    <n v="0"/>
    <n v="0"/>
    <n v="375"/>
    <n v="0"/>
    <n v="355"/>
    <n v="0"/>
    <n v="0"/>
    <n v="0"/>
    <n v="110"/>
    <n v="110"/>
    <n v="0"/>
    <n v="0"/>
    <n v="0"/>
    <n v="0"/>
    <n v="0"/>
    <n v="0"/>
    <n v="0"/>
    <n v="0"/>
    <n v="0"/>
    <n v="0"/>
    <n v="0"/>
    <n v="110"/>
    <n v="92671"/>
    <n v="81839"/>
    <n v="122758"/>
    <n v="150439"/>
    <n v="114333"/>
    <n v="99892"/>
    <n v="152848"/>
    <n v="184139"/>
    <n v="0"/>
    <n v="74538027.897713274"/>
    <n v="0"/>
    <n v="20646566.867413577"/>
    <n v="12125097.760579472"/>
    <n v="0"/>
    <n v="0"/>
    <n v="0"/>
    <n v="107309693"/>
    <n v="0"/>
    <n v="0"/>
    <n v="0"/>
    <n v="4129313.3734827153"/>
    <n v="0"/>
    <n v="0"/>
    <n v="0"/>
    <n v="0"/>
    <n v="4129313"/>
    <n v="111439006"/>
    <n v="120474.60108108108"/>
    <n v="1"/>
    <n v="0"/>
    <n v="1"/>
    <n v="1"/>
    <n v="24249724"/>
    <n v="30255304.208611514"/>
    <n v="30255304"/>
    <n v="85"/>
    <n v="1"/>
    <n v="0"/>
    <n v="6.5384615384615383"/>
    <n v="0"/>
    <n v="6.5384615384615383"/>
    <n v="4"/>
    <n v="4"/>
    <n v="6660438"/>
    <n v="36915742"/>
    <n v="148354748"/>
  </r>
  <r>
    <x v="13"/>
    <n v="3792"/>
    <x v="49"/>
    <x v="550"/>
    <x v="550"/>
    <x v="537"/>
    <n v="15595"/>
    <n v="144855000506"/>
    <s v="44855144855000506"/>
    <s v="INSTITUCIÓN EDUCATIVA TECNICA INMACULADA LIÑAN"/>
    <n v="1"/>
    <n v="24.963188377343673"/>
    <n v="1.7483196946752233"/>
    <n v="0.24765561078598319"/>
    <n v="1.2476556107859831"/>
    <n v="815"/>
    <n v="0"/>
    <n v="0"/>
    <n v="0"/>
    <n v="52"/>
    <n v="0"/>
    <n v="339"/>
    <n v="0"/>
    <n v="309"/>
    <n v="0"/>
    <n v="0"/>
    <n v="0"/>
    <n v="115"/>
    <n v="815"/>
    <n v="0"/>
    <n v="0"/>
    <n v="0"/>
    <n v="52"/>
    <n v="0"/>
    <n v="339"/>
    <n v="0"/>
    <n v="309"/>
    <n v="0"/>
    <n v="0"/>
    <n v="0"/>
    <n v="115"/>
    <n v="92671"/>
    <n v="81839"/>
    <n v="122758"/>
    <n v="150439"/>
    <n v="114333"/>
    <n v="99892"/>
    <n v="152848"/>
    <n v="184139"/>
    <n v="6012317.6415716875"/>
    <n v="66165263.120161913"/>
    <n v="0"/>
    <n v="21585047.179568738"/>
    <n v="0"/>
    <n v="0"/>
    <n v="0"/>
    <n v="0"/>
    <n v="93762628"/>
    <n v="1202463.5283143376"/>
    <n v="13233052.624032384"/>
    <n v="0"/>
    <n v="4317009.4359137481"/>
    <n v="0"/>
    <n v="0"/>
    <n v="0"/>
    <n v="0"/>
    <n v="18752526"/>
    <n v="112515154"/>
    <n v="138055.4036809816"/>
    <n v="0"/>
    <n v="0"/>
    <n v="1"/>
    <n v="1"/>
    <n v="24249724"/>
    <n v="30255304.208611514"/>
    <n v="30255304"/>
    <n v="52"/>
    <n v="1"/>
    <n v="0"/>
    <n v="0"/>
    <n v="2.3111111111111109"/>
    <n v="2.3111111111111109"/>
    <n v="2.3111111111111109"/>
    <n v="3"/>
    <n v="6660438"/>
    <n v="36915742"/>
    <n v="149430896"/>
  </r>
  <r>
    <x v="13"/>
    <n v="3792"/>
    <x v="49"/>
    <x v="551"/>
    <x v="551"/>
    <x v="173"/>
    <n v="15598"/>
    <n v="144874000266"/>
    <s v="44874144874000266"/>
    <s v="INSTITUCION EDUCATIVA EL GOOL"/>
    <n v="1"/>
    <n v="18.597292317551872"/>
    <n v="1.3024783507189146"/>
    <n v="0.18020057019594415"/>
    <n v="1.1802005701959442"/>
    <n v="455"/>
    <n v="0"/>
    <n v="0"/>
    <n v="0"/>
    <n v="50"/>
    <n v="0"/>
    <n v="285"/>
    <n v="0"/>
    <n v="120"/>
    <n v="0"/>
    <n v="0"/>
    <n v="0"/>
    <n v="0"/>
    <n v="358"/>
    <n v="0"/>
    <n v="0"/>
    <n v="0"/>
    <n v="0"/>
    <n v="0"/>
    <n v="238"/>
    <n v="0"/>
    <n v="120"/>
    <n v="0"/>
    <n v="0"/>
    <n v="0"/>
    <n v="0"/>
    <n v="92671"/>
    <n v="81839"/>
    <n v="122758"/>
    <n v="150439"/>
    <n v="114333"/>
    <n v="99892"/>
    <n v="152848"/>
    <n v="184139"/>
    <n v="5468518.3520314172"/>
    <n v="39117505.958027676"/>
    <n v="0"/>
    <n v="0"/>
    <n v="0"/>
    <n v="0"/>
    <n v="0"/>
    <n v="0"/>
    <n v="44586024"/>
    <n v="0"/>
    <n v="6915588.7076414367"/>
    <n v="0"/>
    <n v="0"/>
    <n v="0"/>
    <n v="0"/>
    <n v="0"/>
    <n v="0"/>
    <n v="6915589"/>
    <n v="51501613"/>
    <n v="113190.35824175824"/>
    <n v="0"/>
    <n v="0"/>
    <n v="1"/>
    <n v="1"/>
    <n v="24249724"/>
    <n v="28619538.091894273"/>
    <n v="28619538"/>
    <n v="50"/>
    <n v="1"/>
    <n v="0"/>
    <n v="0"/>
    <n v="2.2222222222222223"/>
    <n v="2.2222222222222223"/>
    <n v="2.2222222222222223"/>
    <n v="3"/>
    <n v="6660438"/>
    <n v="35279976"/>
    <n v="86781589"/>
  </r>
  <r>
    <x v="13"/>
    <n v="3792"/>
    <x v="49"/>
    <x v="551"/>
    <x v="551"/>
    <x v="173"/>
    <n v="15602"/>
    <n v="144874000347"/>
    <s v="44874144874000347"/>
    <s v="INSTITUCION EDUCATIVA ROQUE DE ALBA"/>
    <n v="1"/>
    <n v="18.597292317551872"/>
    <n v="1.3024783507189146"/>
    <n v="0.18020057019594415"/>
    <n v="1.1802005701959442"/>
    <n v="1269"/>
    <n v="0"/>
    <n v="0"/>
    <n v="0"/>
    <n v="37"/>
    <n v="0"/>
    <n v="337"/>
    <n v="0"/>
    <n v="591"/>
    <n v="0"/>
    <n v="304"/>
    <n v="0"/>
    <n v="0"/>
    <n v="895"/>
    <n v="0"/>
    <n v="0"/>
    <n v="0"/>
    <n v="0"/>
    <n v="0"/>
    <n v="0"/>
    <n v="0"/>
    <n v="591"/>
    <n v="0"/>
    <n v="304"/>
    <n v="0"/>
    <n v="0"/>
    <n v="92671"/>
    <n v="81839"/>
    <n v="122758"/>
    <n v="150439"/>
    <n v="114333"/>
    <n v="99892"/>
    <n v="152848"/>
    <n v="184139"/>
    <n v="4046703.5805032486"/>
    <n v="89632211.182838738"/>
    <n v="44043234.725218572"/>
    <n v="0"/>
    <n v="0"/>
    <n v="0"/>
    <n v="0"/>
    <n v="0"/>
    <n v="137722149"/>
    <n v="0"/>
    <n v="11416516.553676227"/>
    <n v="8808646.9450437147"/>
    <n v="0"/>
    <n v="0"/>
    <n v="0"/>
    <n v="0"/>
    <n v="0"/>
    <n v="20225163"/>
    <n v="157947312"/>
    <n v="124465.96690307329"/>
    <n v="0"/>
    <n v="0"/>
    <n v="1"/>
    <n v="1"/>
    <n v="24249724"/>
    <n v="28619538.091894273"/>
    <n v="28619538"/>
    <n v="37"/>
    <n v="1"/>
    <n v="0"/>
    <n v="0"/>
    <n v="1.6444444444444444"/>
    <n v="1.6444444444444444"/>
    <n v="1.6444444444444444"/>
    <n v="2"/>
    <n v="6660438"/>
    <n v="35279976"/>
    <n v="193227288"/>
  </r>
  <r>
    <x v="13"/>
    <n v="3792"/>
    <x v="49"/>
    <x v="551"/>
    <x v="551"/>
    <x v="173"/>
    <n v="15599"/>
    <n v="144874000380"/>
    <s v="44874144874000380"/>
    <s v="INSTITUCION EDUCATIVA ESTEBAN BENDECK OLIVELLA"/>
    <n v="1"/>
    <n v="18.597292317551872"/>
    <n v="1.3024783507189146"/>
    <n v="0.18020057019594415"/>
    <n v="1.1802005701959442"/>
    <n v="670"/>
    <n v="0"/>
    <n v="0"/>
    <n v="0"/>
    <n v="79"/>
    <n v="0"/>
    <n v="422"/>
    <n v="0"/>
    <n v="169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640258.9962096382"/>
    <n v="57082582.768381134"/>
    <n v="0"/>
    <n v="0"/>
    <n v="0"/>
    <n v="0"/>
    <n v="0"/>
    <n v="0"/>
    <n v="65722842"/>
    <n v="0"/>
    <n v="0"/>
    <n v="0"/>
    <n v="0"/>
    <n v="0"/>
    <n v="0"/>
    <n v="0"/>
    <n v="0"/>
    <n v="0"/>
    <n v="65722842"/>
    <n v="98093.794029850746"/>
    <n v="0"/>
    <n v="0"/>
    <n v="1"/>
    <n v="1"/>
    <n v="24249724"/>
    <n v="28619538.091894273"/>
    <n v="28619538"/>
    <n v="79"/>
    <n v="1"/>
    <n v="0"/>
    <n v="0"/>
    <n v="3.5111111111111111"/>
    <n v="3.5111111111111111"/>
    <n v="3.5111111111111111"/>
    <n v="4"/>
    <n v="6660438"/>
    <n v="35279976"/>
    <n v="101002818"/>
  </r>
  <r>
    <x v="13"/>
    <n v="3792"/>
    <x v="49"/>
    <x v="551"/>
    <x v="551"/>
    <x v="173"/>
    <n v="15600"/>
    <n v="144874000452"/>
    <s v="44874144874000452"/>
    <s v="INSTITUCION EDUCATIVA LOS FUNDADORES"/>
    <n v="1"/>
    <n v="18.597292317551872"/>
    <n v="1.3024783507189146"/>
    <n v="0.18020057019594415"/>
    <n v="1.1802005701959442"/>
    <n v="506"/>
    <n v="0"/>
    <n v="0"/>
    <n v="0"/>
    <n v="60"/>
    <n v="0"/>
    <n v="230"/>
    <n v="0"/>
    <n v="154"/>
    <n v="0"/>
    <n v="6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62222.0224377001"/>
    <n v="37089190.834278092"/>
    <n v="8982501.8189590499"/>
    <n v="0"/>
    <n v="0"/>
    <n v="0"/>
    <n v="0"/>
    <n v="0"/>
    <n v="52633915"/>
    <n v="0"/>
    <n v="0"/>
    <n v="0"/>
    <n v="0"/>
    <n v="0"/>
    <n v="0"/>
    <n v="0"/>
    <n v="0"/>
    <n v="0"/>
    <n v="52633915"/>
    <n v="104019.59486166008"/>
    <n v="0"/>
    <n v="0"/>
    <n v="1"/>
    <n v="1"/>
    <n v="24249724"/>
    <n v="28619538.091894273"/>
    <n v="28619538"/>
    <n v="60"/>
    <n v="1"/>
    <n v="0"/>
    <n v="0"/>
    <n v="2.6666666666666665"/>
    <n v="2.6666666666666665"/>
    <n v="2.6666666666666665"/>
    <n v="3"/>
    <n v="6660438"/>
    <n v="35279976"/>
    <n v="87913891"/>
  </r>
  <r>
    <x v="13"/>
    <n v="3792"/>
    <x v="49"/>
    <x v="551"/>
    <x v="551"/>
    <x v="173"/>
    <n v="15601"/>
    <n v="144874000517"/>
    <s v="44874144874000517"/>
    <s v="INSTITUCION EDUCATIVA TÉCNICA PROMOCION SOCIAL"/>
    <n v="1"/>
    <n v="18.597292317551872"/>
    <n v="1.3024783507189146"/>
    <n v="0.18020057019594415"/>
    <n v="1.1802005701959442"/>
    <n v="611"/>
    <n v="0"/>
    <n v="0"/>
    <n v="0"/>
    <n v="19"/>
    <n v="0"/>
    <n v="187"/>
    <n v="0"/>
    <n v="249"/>
    <n v="0"/>
    <n v="0"/>
    <n v="0"/>
    <n v="156"/>
    <n v="156"/>
    <n v="0"/>
    <n v="0"/>
    <n v="0"/>
    <n v="0"/>
    <n v="0"/>
    <n v="0"/>
    <n v="0"/>
    <n v="0"/>
    <n v="0"/>
    <n v="0"/>
    <n v="0"/>
    <n v="156"/>
    <n v="92671"/>
    <n v="81839"/>
    <n v="122758"/>
    <n v="150439"/>
    <n v="114333"/>
    <n v="99892"/>
    <n v="152848"/>
    <n v="184139"/>
    <n v="2078036.9737719386"/>
    <n v="42111685.426419921"/>
    <n v="0"/>
    <n v="27697518.198434394"/>
    <n v="0"/>
    <n v="0"/>
    <n v="0"/>
    <n v="0"/>
    <n v="71887241"/>
    <n v="0"/>
    <n v="0"/>
    <n v="0"/>
    <n v="5539503.6396868778"/>
    <n v="0"/>
    <n v="0"/>
    <n v="0"/>
    <n v="0"/>
    <n v="5539504"/>
    <n v="77426745"/>
    <n v="126721.35024549918"/>
    <n v="0"/>
    <n v="0"/>
    <n v="1"/>
    <n v="1"/>
    <n v="24249724"/>
    <n v="28619538.091894273"/>
    <n v="28619538"/>
    <n v="19"/>
    <n v="0"/>
    <n v="1"/>
    <n v="0"/>
    <n v="0.84444444444444444"/>
    <n v="0.84444444444444444"/>
    <n v="0.84444444444444444"/>
    <n v="1"/>
    <n v="6660438"/>
    <n v="35279976"/>
    <n v="112706721"/>
  </r>
  <r>
    <x v="13"/>
    <n v="3792"/>
    <x v="49"/>
    <x v="551"/>
    <x v="551"/>
    <x v="173"/>
    <n v="15003"/>
    <n v="144874000657"/>
    <s v="44874144874000657"/>
    <s v="INSTITUCION EDUCATIVA SILVESTRE DANGOND DAZA"/>
    <n v="1"/>
    <n v="18.597292317551872"/>
    <n v="1.3024783507189146"/>
    <n v="0.18020057019594415"/>
    <n v="1.1802005701959442"/>
    <n v="1073"/>
    <n v="0"/>
    <n v="0"/>
    <n v="13"/>
    <n v="90"/>
    <n v="96"/>
    <n v="506"/>
    <n v="0"/>
    <n v="283"/>
    <n v="0"/>
    <n v="85"/>
    <n v="0"/>
    <n v="0"/>
    <n v="660"/>
    <n v="0"/>
    <n v="0"/>
    <n v="0"/>
    <n v="0"/>
    <n v="0"/>
    <n v="292"/>
    <n v="0"/>
    <n v="283"/>
    <n v="0"/>
    <n v="85"/>
    <n v="0"/>
    <n v="0"/>
    <n v="92671"/>
    <n v="81839"/>
    <n v="122758"/>
    <n v="150439"/>
    <n v="114333"/>
    <n v="99892"/>
    <n v="152848"/>
    <n v="184139"/>
    <n v="9843333.0336565506"/>
    <n v="76206696.792305768"/>
    <n v="12314720.235669665"/>
    <n v="0"/>
    <n v="1754166.3332987675"/>
    <n v="11317689.154369272"/>
    <n v="0"/>
    <n v="0"/>
    <n v="111436606"/>
    <n v="0"/>
    <n v="11107439.963390576"/>
    <n v="2462944.0471339333"/>
    <n v="0"/>
    <n v="0"/>
    <n v="0"/>
    <n v="0"/>
    <n v="0"/>
    <n v="13570384"/>
    <n v="125006990"/>
    <n v="116502.32059645852"/>
    <n v="1"/>
    <n v="0"/>
    <n v="1"/>
    <n v="1"/>
    <n v="24249724"/>
    <n v="28619538.091894273"/>
    <n v="28619538"/>
    <n v="103"/>
    <n v="1"/>
    <n v="0"/>
    <n v="1"/>
    <n v="4"/>
    <n v="5"/>
    <n v="4"/>
    <n v="4"/>
    <n v="6660438"/>
    <n v="35279976"/>
    <n v="160286966"/>
  </r>
  <r>
    <x v="14"/>
    <n v="4911"/>
    <x v="52"/>
    <x v="552"/>
    <x v="552"/>
    <x v="538"/>
    <n v="23798"/>
    <n v="147001000005"/>
    <s v="47001147001000005"/>
    <s v="INSTITUCION EDUCATIVA DISTRITAL ONCE DE NOVIEMBRE"/>
    <n v="1"/>
    <n v="14.303404664572756"/>
    <n v="1.0017520077154096"/>
    <n v="0.13470118358952085"/>
    <n v="1.1347011835895209"/>
    <n v="2219"/>
    <n v="0"/>
    <n v="18"/>
    <n v="0"/>
    <n v="160"/>
    <n v="0"/>
    <n v="1096"/>
    <n v="0"/>
    <n v="681"/>
    <n v="0"/>
    <n v="20"/>
    <n v="0"/>
    <n v="24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717393.022427559"/>
    <n v="165017213.66104203"/>
    <n v="2785872.9579016482"/>
    <n v="41651607.971357837"/>
    <n v="0"/>
    <n v="0"/>
    <n v="0"/>
    <n v="0"/>
    <n v="228172088"/>
    <n v="0"/>
    <n v="0"/>
    <n v="0"/>
    <n v="0"/>
    <n v="0"/>
    <n v="0"/>
    <n v="0"/>
    <n v="0"/>
    <n v="0"/>
    <n v="228172088"/>
    <n v="102826.53808021631"/>
    <n v="0"/>
    <n v="1"/>
    <n v="0"/>
    <n v="1"/>
    <n v="24249724"/>
    <n v="27516190.524519209"/>
    <n v="27516191"/>
    <n v="178"/>
    <n v="0"/>
    <n v="1"/>
    <n v="0"/>
    <n v="7.9111111111111114"/>
    <n v="7.9111111111111114"/>
    <n v="4"/>
    <n v="4"/>
    <n v="26641753"/>
    <n v="54157944"/>
    <n v="282330032"/>
  </r>
  <r>
    <x v="14"/>
    <n v="4911"/>
    <x v="52"/>
    <x v="552"/>
    <x v="552"/>
    <x v="538"/>
    <n v="23800"/>
    <n v="147001000056"/>
    <s v="47001147001000056"/>
    <s v="IED EL CARMEN"/>
    <n v="1"/>
    <n v="14.303404664572756"/>
    <n v="1.0017520077154096"/>
    <n v="0.13470118358952085"/>
    <n v="1.1347011835895209"/>
    <n v="659"/>
    <n v="0"/>
    <n v="13"/>
    <n v="0"/>
    <n v="45"/>
    <n v="0"/>
    <n v="290"/>
    <n v="0"/>
    <n v="265"/>
    <n v="0"/>
    <n v="0"/>
    <n v="0"/>
    <n v="4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98925.8162966203"/>
    <n v="51538859.640899457"/>
    <n v="0"/>
    <n v="7852352.3224691013"/>
    <n v="0"/>
    <n v="0"/>
    <n v="0"/>
    <n v="0"/>
    <n v="65490138"/>
    <n v="0"/>
    <n v="0"/>
    <n v="0"/>
    <n v="0"/>
    <n v="0"/>
    <n v="0"/>
    <n v="0"/>
    <n v="0"/>
    <n v="0"/>
    <n v="65490138"/>
    <n v="99378.054628224578"/>
    <n v="0"/>
    <n v="1"/>
    <n v="0"/>
    <n v="1"/>
    <n v="24249724"/>
    <n v="27516190.524519209"/>
    <n v="27516191"/>
    <n v="58"/>
    <n v="0"/>
    <n v="1"/>
    <n v="0"/>
    <n v="2.5777777777777779"/>
    <n v="2.5777777777777779"/>
    <n v="2.5777777777777779"/>
    <n v="3"/>
    <n v="19981315"/>
    <n v="47497506"/>
    <n v="112987644"/>
  </r>
  <r>
    <x v="14"/>
    <n v="4911"/>
    <x v="52"/>
    <x v="552"/>
    <x v="552"/>
    <x v="538"/>
    <n v="23801"/>
    <n v="147001000072"/>
    <s v="47001147001000072"/>
    <s v="INSTITUCION EDUCATIVO DISTRITAL JHON F KENNEDY"/>
    <n v="1"/>
    <n v="14.303404664572756"/>
    <n v="1.0017520077154096"/>
    <n v="0.13470118358952085"/>
    <n v="1.1347011835895209"/>
    <n v="812"/>
    <n v="0"/>
    <n v="30"/>
    <n v="0"/>
    <n v="56"/>
    <n v="0"/>
    <n v="459"/>
    <n v="0"/>
    <n v="219"/>
    <n v="0"/>
    <n v="48"/>
    <n v="0"/>
    <n v="0"/>
    <n v="644"/>
    <n v="0"/>
    <n v="0"/>
    <n v="0"/>
    <n v="0"/>
    <n v="0"/>
    <n v="377"/>
    <n v="0"/>
    <n v="219"/>
    <n v="0"/>
    <n v="48"/>
    <n v="0"/>
    <n v="0"/>
    <n v="92671"/>
    <n v="81839"/>
    <n v="122758"/>
    <n v="150439"/>
    <n v="114333"/>
    <n v="99892"/>
    <n v="152848"/>
    <n v="184139"/>
    <n v="9043234.8310605064"/>
    <n v="62960985.291044734"/>
    <n v="6686095.0989639554"/>
    <n v="0"/>
    <n v="0"/>
    <n v="0"/>
    <n v="0"/>
    <n v="0"/>
    <n v="78690315"/>
    <n v="0"/>
    <n v="11069246.971522911"/>
    <n v="1337219.0197927912"/>
    <n v="0"/>
    <n v="0"/>
    <n v="0"/>
    <n v="0"/>
    <n v="0"/>
    <n v="12406466"/>
    <n v="91096781"/>
    <n v="112188.1539408867"/>
    <n v="0"/>
    <n v="1"/>
    <n v="0"/>
    <n v="1"/>
    <n v="24249724"/>
    <n v="27516190.524519209"/>
    <n v="27516191"/>
    <n v="86"/>
    <n v="1"/>
    <n v="0"/>
    <n v="0"/>
    <n v="3.8222222222222224"/>
    <n v="3.8222222222222224"/>
    <n v="3.8222222222222224"/>
    <n v="4"/>
    <n v="6660438"/>
    <n v="34176629"/>
    <n v="125273410"/>
  </r>
  <r>
    <x v="14"/>
    <n v="4911"/>
    <x v="52"/>
    <x v="552"/>
    <x v="552"/>
    <x v="538"/>
    <n v="23802"/>
    <n v="147001000153"/>
    <s v="47001147001000153"/>
    <s v="IED LICEO DEL NORTE"/>
    <n v="1"/>
    <n v="14.303404664572756"/>
    <n v="1.0017520077154096"/>
    <n v="0.13470118358952085"/>
    <n v="1.1347011835895209"/>
    <n v="1483"/>
    <n v="0"/>
    <n v="36"/>
    <n v="0"/>
    <n v="75"/>
    <n v="0"/>
    <n v="467"/>
    <n v="0"/>
    <n v="669"/>
    <n v="0"/>
    <n v="236"/>
    <n v="0"/>
    <n v="0"/>
    <n v="542"/>
    <n v="0"/>
    <n v="0"/>
    <n v="0"/>
    <n v="75"/>
    <n v="0"/>
    <n v="467"/>
    <n v="0"/>
    <n v="0"/>
    <n v="0"/>
    <n v="0"/>
    <n v="0"/>
    <n v="0"/>
    <n v="92671"/>
    <n v="81839"/>
    <n v="122758"/>
    <n v="150439"/>
    <n v="114333"/>
    <n v="99892"/>
    <n v="152848"/>
    <n v="184139"/>
    <n v="11672082.165671118"/>
    <n v="105492152.34605727"/>
    <n v="32873300.903239448"/>
    <n v="0"/>
    <n v="0"/>
    <n v="0"/>
    <n v="0"/>
    <n v="0"/>
    <n v="150037535"/>
    <n v="1577308.4007663673"/>
    <n v="8673386.4692973141"/>
    <n v="0"/>
    <n v="0"/>
    <n v="0"/>
    <n v="0"/>
    <n v="0"/>
    <n v="0"/>
    <n v="10250695"/>
    <n v="160288230"/>
    <n v="108083.76938637896"/>
    <n v="0"/>
    <n v="1"/>
    <n v="0"/>
    <n v="1"/>
    <n v="24249724"/>
    <n v="27516190.524519209"/>
    <n v="27516191"/>
    <n v="111"/>
    <n v="0"/>
    <n v="1"/>
    <n v="0"/>
    <n v="4.9333333333333336"/>
    <n v="4.9333333333333336"/>
    <n v="4"/>
    <n v="4"/>
    <n v="26641753"/>
    <n v="54157944"/>
    <n v="214446174"/>
  </r>
  <r>
    <x v="14"/>
    <n v="4911"/>
    <x v="52"/>
    <x v="552"/>
    <x v="552"/>
    <x v="538"/>
    <n v="23803"/>
    <n v="147001000188"/>
    <s v="47001147001000188"/>
    <s v="IED 20 DE JULIO"/>
    <n v="1"/>
    <n v="14.303404664572756"/>
    <n v="1.0017520077154096"/>
    <n v="0.13470118358952085"/>
    <n v="1.1347011835895209"/>
    <n v="459"/>
    <n v="0"/>
    <n v="0"/>
    <n v="0"/>
    <n v="21"/>
    <n v="0"/>
    <n v="229"/>
    <n v="0"/>
    <n v="166"/>
    <n v="0"/>
    <n v="0"/>
    <n v="0"/>
    <n v="4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08231.7610729141"/>
    <n v="36680810.014694206"/>
    <n v="0"/>
    <n v="7340242.3883950291"/>
    <n v="0"/>
    <n v="0"/>
    <n v="0"/>
    <n v="0"/>
    <n v="46229284"/>
    <n v="0"/>
    <n v="0"/>
    <n v="0"/>
    <n v="0"/>
    <n v="0"/>
    <n v="0"/>
    <n v="0"/>
    <n v="0"/>
    <n v="0"/>
    <n v="46229284"/>
    <n v="100717.39433551198"/>
    <n v="0"/>
    <n v="1"/>
    <n v="0"/>
    <n v="1"/>
    <n v="24249724"/>
    <n v="27516190.524519209"/>
    <n v="27516191"/>
    <n v="21"/>
    <n v="0"/>
    <n v="1"/>
    <n v="0"/>
    <n v="0.93333333333333335"/>
    <n v="0.93333333333333335"/>
    <n v="0.93333333333333335"/>
    <n v="1"/>
    <n v="6660438"/>
    <n v="34176629"/>
    <n v="80405913"/>
  </r>
  <r>
    <x v="14"/>
    <n v="4911"/>
    <x v="52"/>
    <x v="552"/>
    <x v="552"/>
    <x v="538"/>
    <n v="32991"/>
    <n v="147001000285"/>
    <s v="47001147001000285"/>
    <s v="IED MAGDALENA"/>
    <n v="1"/>
    <n v="14.303404664572756"/>
    <n v="1.0017520077154096"/>
    <n v="0.13470118358952085"/>
    <n v="1.1347011835895209"/>
    <n v="2247"/>
    <n v="0"/>
    <n v="14"/>
    <n v="0"/>
    <n v="133"/>
    <n v="0"/>
    <n v="964"/>
    <n v="0"/>
    <n v="744"/>
    <n v="0"/>
    <n v="0"/>
    <n v="0"/>
    <n v="39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457622.3275104"/>
    <n v="158609679.75974101"/>
    <n v="0"/>
    <n v="66915698.05234538"/>
    <n v="0"/>
    <n v="0"/>
    <n v="0"/>
    <n v="0"/>
    <n v="240983000"/>
    <n v="0"/>
    <n v="0"/>
    <n v="0"/>
    <n v="0"/>
    <n v="0"/>
    <n v="0"/>
    <n v="0"/>
    <n v="0"/>
    <n v="0"/>
    <n v="240983000"/>
    <n v="107246.55095683133"/>
    <n v="0"/>
    <n v="1"/>
    <n v="0"/>
    <n v="1"/>
    <n v="24249724"/>
    <n v="27516190.524519209"/>
    <n v="27516191"/>
    <n v="147"/>
    <n v="0"/>
    <n v="1"/>
    <n v="0"/>
    <n v="6.5333333333333332"/>
    <n v="6.5333333333333332"/>
    <n v="4"/>
    <n v="4"/>
    <n v="26641753"/>
    <n v="54157944"/>
    <n v="295140944"/>
  </r>
  <r>
    <x v="14"/>
    <n v="4911"/>
    <x v="52"/>
    <x v="552"/>
    <x v="552"/>
    <x v="538"/>
    <n v="32992"/>
    <n v="147001000293"/>
    <s v="47001147001000293"/>
    <s v="INSTITUCION EDUCATIVA DISTRITAL LICEO CELEDON"/>
    <n v="1"/>
    <n v="14.303404664572756"/>
    <n v="1.0017520077154096"/>
    <n v="0.13470118358952085"/>
    <n v="1.1347011835895209"/>
    <n v="486"/>
    <n v="0"/>
    <n v="32"/>
    <n v="0"/>
    <n v="12"/>
    <n v="0"/>
    <n v="102"/>
    <n v="0"/>
    <n v="217"/>
    <n v="0"/>
    <n v="123"/>
    <n v="0"/>
    <n v="0"/>
    <n v="486"/>
    <n v="0"/>
    <n v="32"/>
    <n v="0"/>
    <n v="12"/>
    <n v="0"/>
    <n v="102"/>
    <n v="0"/>
    <n v="217"/>
    <n v="0"/>
    <n v="123"/>
    <n v="0"/>
    <n v="0"/>
    <n v="92671"/>
    <n v="81839"/>
    <n v="122758"/>
    <n v="150439"/>
    <n v="114333"/>
    <n v="99892"/>
    <n v="152848"/>
    <n v="184139"/>
    <n v="4626771.3089146772"/>
    <n v="29623236.442246713"/>
    <n v="17133118.691095136"/>
    <n v="0"/>
    <n v="0"/>
    <n v="0"/>
    <n v="0"/>
    <n v="0"/>
    <n v="51383126"/>
    <n v="925354.26178293559"/>
    <n v="5924647.2884493424"/>
    <n v="3426623.7382190274"/>
    <n v="0"/>
    <n v="0"/>
    <n v="0"/>
    <n v="0"/>
    <n v="0"/>
    <n v="10276625"/>
    <n v="61659751"/>
    <n v="126871.91563786009"/>
    <n v="0"/>
    <n v="1"/>
    <n v="0"/>
    <n v="1"/>
    <n v="24249724"/>
    <n v="27516190.524519209"/>
    <n v="27516191"/>
    <n v="44"/>
    <n v="0"/>
    <n v="1"/>
    <n v="0"/>
    <n v="1.9555555555555555"/>
    <n v="1.9555555555555555"/>
    <n v="1.9555555555555555"/>
    <n v="2"/>
    <n v="13320876"/>
    <n v="40837067"/>
    <n v="102496818"/>
  </r>
  <r>
    <x v="14"/>
    <n v="4911"/>
    <x v="52"/>
    <x v="552"/>
    <x v="552"/>
    <x v="538"/>
    <n v="23804"/>
    <n v="147001000307"/>
    <s v="47001147001000307"/>
    <s v="IED LAURA VICUNA"/>
    <n v="1"/>
    <n v="14.303404664572756"/>
    <n v="1.0017520077154096"/>
    <n v="0.13470118358952085"/>
    <n v="1.1347011835895209"/>
    <n v="1932"/>
    <n v="0"/>
    <n v="23"/>
    <n v="0"/>
    <n v="79"/>
    <n v="0"/>
    <n v="638"/>
    <n v="0"/>
    <n v="814"/>
    <n v="0"/>
    <n v="0"/>
    <n v="0"/>
    <n v="37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725697.125211298"/>
    <n v="134836800.35781261"/>
    <n v="0"/>
    <n v="64525851.693333045"/>
    <n v="0"/>
    <n v="0"/>
    <n v="0"/>
    <n v="0"/>
    <n v="210088349"/>
    <n v="0"/>
    <n v="0"/>
    <n v="0"/>
    <n v="0"/>
    <n v="0"/>
    <n v="0"/>
    <n v="0"/>
    <n v="0"/>
    <n v="0"/>
    <n v="210088349"/>
    <n v="108741.3814699793"/>
    <n v="0"/>
    <n v="1"/>
    <n v="0"/>
    <n v="1"/>
    <n v="24249724"/>
    <n v="27516190.524519209"/>
    <n v="27516191"/>
    <n v="102"/>
    <n v="0"/>
    <n v="1"/>
    <n v="0"/>
    <n v="4.5333333333333332"/>
    <n v="4.5333333333333332"/>
    <n v="4"/>
    <n v="4"/>
    <n v="26641753"/>
    <n v="54157944"/>
    <n v="264246293"/>
  </r>
  <r>
    <x v="14"/>
    <n v="4911"/>
    <x v="52"/>
    <x v="552"/>
    <x v="552"/>
    <x v="538"/>
    <n v="32993"/>
    <n v="147001000315"/>
    <s v="47001147001000315"/>
    <s v="IED ESCUELA NORMAL SUPERIOR MARÍA AUXILIADORA"/>
    <n v="1"/>
    <n v="14.303404664572756"/>
    <n v="1.0017520077154096"/>
    <n v="0.13470118358952085"/>
    <n v="1.1347011835895209"/>
    <n v="1606"/>
    <n v="0"/>
    <n v="0"/>
    <n v="0"/>
    <n v="104"/>
    <n v="0"/>
    <n v="723"/>
    <n v="0"/>
    <n v="580"/>
    <n v="0"/>
    <n v="199"/>
    <n v="0"/>
    <n v="0"/>
    <n v="580"/>
    <n v="0"/>
    <n v="0"/>
    <n v="0"/>
    <n v="0"/>
    <n v="0"/>
    <n v="0"/>
    <n v="0"/>
    <n v="580"/>
    <n v="0"/>
    <n v="0"/>
    <n v="0"/>
    <n v="0"/>
    <n v="92671"/>
    <n v="81839"/>
    <n v="122758"/>
    <n v="150439"/>
    <n v="114333"/>
    <n v="99892"/>
    <n v="152848"/>
    <n v="184139"/>
    <n v="10936004.911980147"/>
    <n v="121000241.64340898"/>
    <n v="27719435.931121398"/>
    <n v="0"/>
    <n v="0"/>
    <n v="0"/>
    <n v="0"/>
    <n v="0"/>
    <n v="159655682"/>
    <n v="0"/>
    <n v="10772085.978998804"/>
    <n v="0"/>
    <n v="0"/>
    <n v="0"/>
    <n v="0"/>
    <n v="0"/>
    <n v="0"/>
    <n v="10772086"/>
    <n v="170427768"/>
    <n v="106119.40722291407"/>
    <n v="0"/>
    <n v="1"/>
    <n v="0"/>
    <n v="1"/>
    <n v="24249724"/>
    <n v="27516190.524519209"/>
    <n v="27516191"/>
    <n v="104"/>
    <n v="0"/>
    <n v="1"/>
    <n v="0"/>
    <n v="4.6222222222222218"/>
    <n v="4.6222222222222218"/>
    <n v="4"/>
    <n v="4"/>
    <n v="26641753"/>
    <n v="54157944"/>
    <n v="224585712"/>
  </r>
  <r>
    <x v="14"/>
    <n v="4911"/>
    <x v="52"/>
    <x v="552"/>
    <x v="552"/>
    <x v="538"/>
    <n v="23806"/>
    <n v="147001000455"/>
    <s v="47001147001000455"/>
    <s v="IED FRANCISCO DE PAULA SANTANDER"/>
    <n v="1"/>
    <n v="14.303404664572756"/>
    <n v="1.0017520077154096"/>
    <n v="0.13470118358952085"/>
    <n v="1.1347011835895209"/>
    <n v="694"/>
    <n v="0"/>
    <n v="0"/>
    <n v="0"/>
    <n v="13"/>
    <n v="0"/>
    <n v="177"/>
    <n v="0"/>
    <n v="362"/>
    <n v="0"/>
    <n v="1"/>
    <n v="0"/>
    <n v="141"/>
    <n v="320"/>
    <n v="0"/>
    <n v="0"/>
    <n v="0"/>
    <n v="13"/>
    <n v="0"/>
    <n v="165"/>
    <n v="0"/>
    <n v="0"/>
    <n v="0"/>
    <n v="1"/>
    <n v="0"/>
    <n v="141"/>
    <n v="92671"/>
    <n v="81839"/>
    <n v="122758"/>
    <n v="150439"/>
    <n v="114333"/>
    <n v="99892"/>
    <n v="152848"/>
    <n v="184139"/>
    <n v="1367000.6139975183"/>
    <n v="50053054.67827893"/>
    <n v="139293.64789508239"/>
    <n v="24069166.901481375"/>
    <n v="0"/>
    <n v="0"/>
    <n v="0"/>
    <n v="0"/>
    <n v="75628516"/>
    <n v="273400.12279950368"/>
    <n v="3064472.7354048323"/>
    <n v="27858.729579016483"/>
    <n v="4813833.380296275"/>
    <n v="0"/>
    <n v="0"/>
    <n v="0"/>
    <n v="0"/>
    <n v="8179565"/>
    <n v="83808081"/>
    <n v="120760.92363112392"/>
    <n v="0"/>
    <n v="1"/>
    <n v="0"/>
    <n v="1"/>
    <n v="24249724"/>
    <n v="27516190.524519209"/>
    <n v="27516191"/>
    <n v="13"/>
    <n v="0"/>
    <n v="1"/>
    <n v="0"/>
    <n v="0.57777777777777772"/>
    <n v="0.57777777777777772"/>
    <n v="0.57777777777777772"/>
    <n v="1"/>
    <n v="6660438"/>
    <n v="34176629"/>
    <n v="117984710"/>
  </r>
  <r>
    <x v="14"/>
    <n v="4911"/>
    <x v="52"/>
    <x v="552"/>
    <x v="552"/>
    <x v="538"/>
    <n v="23807"/>
    <n v="147001000994"/>
    <s v="47001147001000994"/>
    <s v="IED RODRIGO DE BASTIDAS"/>
    <n v="1"/>
    <n v="14.303404664572756"/>
    <n v="1.0017520077154096"/>
    <n v="0.13470118358952085"/>
    <n v="1.1347011835895209"/>
    <n v="3162"/>
    <n v="0"/>
    <n v="0"/>
    <n v="0"/>
    <n v="235"/>
    <n v="0"/>
    <n v="1369"/>
    <n v="0"/>
    <n v="1164"/>
    <n v="0"/>
    <n v="0"/>
    <n v="0"/>
    <n v="39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711164.945339754"/>
    <n v="235221498.14486182"/>
    <n v="0"/>
    <n v="67257104.675061435"/>
    <n v="0"/>
    <n v="0"/>
    <n v="0"/>
    <n v="0"/>
    <n v="327189768"/>
    <n v="0"/>
    <n v="0"/>
    <n v="0"/>
    <n v="0"/>
    <n v="0"/>
    <n v="0"/>
    <n v="0"/>
    <n v="0"/>
    <n v="0"/>
    <n v="327189768"/>
    <n v="103475.57495256167"/>
    <n v="0"/>
    <n v="1"/>
    <n v="0"/>
    <n v="1"/>
    <n v="24249724"/>
    <n v="27516190.524519209"/>
    <n v="27516191"/>
    <n v="235"/>
    <n v="0"/>
    <n v="1"/>
    <n v="0"/>
    <n v="10.444444444444445"/>
    <n v="10.444444444444445"/>
    <n v="4"/>
    <n v="4"/>
    <n v="26641753"/>
    <n v="54157944"/>
    <n v="381347712"/>
  </r>
  <r>
    <x v="14"/>
    <n v="4911"/>
    <x v="52"/>
    <x v="552"/>
    <x v="552"/>
    <x v="538"/>
    <n v="23808"/>
    <n v="147001001028"/>
    <s v="47001147001001028"/>
    <s v="INSTITUCION EDUCATIVA DISTRITAL OLIVOS"/>
    <n v="1"/>
    <n v="14.303404664572756"/>
    <n v="1.0017520077154096"/>
    <n v="0.13470118358952085"/>
    <n v="1.1347011835895209"/>
    <n v="613"/>
    <n v="0"/>
    <n v="0"/>
    <n v="0"/>
    <n v="80"/>
    <n v="0"/>
    <n v="313"/>
    <n v="0"/>
    <n v="171"/>
    <n v="0"/>
    <n v="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12311.4707539584"/>
    <n v="44945600.119270876"/>
    <n v="6825388.7468590382"/>
    <n v="0"/>
    <n v="0"/>
    <n v="0"/>
    <n v="0"/>
    <n v="0"/>
    <n v="60183300"/>
    <n v="0"/>
    <n v="0"/>
    <n v="0"/>
    <n v="0"/>
    <n v="0"/>
    <n v="0"/>
    <n v="0"/>
    <n v="0"/>
    <n v="0"/>
    <n v="60183300"/>
    <n v="98178.30342577488"/>
    <n v="0"/>
    <n v="1"/>
    <n v="0"/>
    <n v="1"/>
    <n v="24249724"/>
    <n v="27516190.524519209"/>
    <n v="27516191"/>
    <n v="80"/>
    <n v="0"/>
    <n v="1"/>
    <n v="0"/>
    <n v="3.5555555555555554"/>
    <n v="3.5555555555555554"/>
    <n v="3.5555555555555554"/>
    <n v="4"/>
    <n v="26641753"/>
    <n v="54157944"/>
    <n v="114341244"/>
  </r>
  <r>
    <x v="14"/>
    <n v="4911"/>
    <x v="52"/>
    <x v="552"/>
    <x v="552"/>
    <x v="538"/>
    <n v="24376"/>
    <n v="147001001036"/>
    <s v="47001147001001036"/>
    <s v="IED ALFONSO LOPEZ"/>
    <n v="1"/>
    <n v="14.303404664572756"/>
    <n v="1.0017520077154096"/>
    <n v="0.13470118358952085"/>
    <n v="1.1347011835895209"/>
    <n v="694"/>
    <n v="0"/>
    <n v="0"/>
    <n v="0"/>
    <n v="42"/>
    <n v="0"/>
    <n v="348"/>
    <n v="0"/>
    <n v="230"/>
    <n v="0"/>
    <n v="7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16463.5221458282"/>
    <n v="53674704.274666458"/>
    <n v="10307729.944236098"/>
    <n v="0"/>
    <n v="0"/>
    <n v="0"/>
    <n v="0"/>
    <n v="0"/>
    <n v="68398898"/>
    <n v="0"/>
    <n v="0"/>
    <n v="0"/>
    <n v="0"/>
    <n v="0"/>
    <n v="0"/>
    <n v="0"/>
    <n v="0"/>
    <n v="0"/>
    <n v="68398898"/>
    <n v="98557.489913544676"/>
    <n v="0"/>
    <n v="1"/>
    <n v="0"/>
    <n v="1"/>
    <n v="24249724"/>
    <n v="27516190.524519209"/>
    <n v="27516191"/>
    <n v="42"/>
    <n v="0"/>
    <n v="1"/>
    <n v="0"/>
    <n v="1.8666666666666667"/>
    <n v="1.8666666666666667"/>
    <n v="1.8666666666666667"/>
    <n v="2"/>
    <n v="13320876"/>
    <n v="40837067"/>
    <n v="109235965"/>
  </r>
  <r>
    <x v="14"/>
    <n v="4911"/>
    <x v="52"/>
    <x v="552"/>
    <x v="552"/>
    <x v="538"/>
    <n v="23809"/>
    <n v="147001001052"/>
    <s v="47001147001001052"/>
    <s v="IED EDGARDO VIVES CAMPO"/>
    <n v="1"/>
    <n v="14.303404664572756"/>
    <n v="1.0017520077154096"/>
    <n v="0.13470118358952085"/>
    <n v="1.1347011835895209"/>
    <n v="1345"/>
    <n v="0"/>
    <n v="0"/>
    <n v="0"/>
    <n v="80"/>
    <n v="0"/>
    <n v="508"/>
    <n v="0"/>
    <n v="575"/>
    <n v="0"/>
    <n v="1"/>
    <n v="0"/>
    <n v="18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12311.4707539584"/>
    <n v="100570423.40737677"/>
    <n v="139293.64789508239"/>
    <n v="30897299.355802331"/>
    <n v="0"/>
    <n v="0"/>
    <n v="0"/>
    <n v="0"/>
    <n v="140019328"/>
    <n v="0"/>
    <n v="0"/>
    <n v="0"/>
    <n v="0"/>
    <n v="0"/>
    <n v="0"/>
    <n v="0"/>
    <n v="0"/>
    <n v="0"/>
    <n v="140019328"/>
    <n v="104103.58959107807"/>
    <n v="0"/>
    <n v="1"/>
    <n v="0"/>
    <n v="1"/>
    <n v="24249724"/>
    <n v="27516190.524519209"/>
    <n v="27516191"/>
    <n v="80"/>
    <n v="0"/>
    <n v="1"/>
    <n v="0"/>
    <n v="3.5555555555555554"/>
    <n v="3.5555555555555554"/>
    <n v="3.5555555555555554"/>
    <n v="4"/>
    <n v="26641753"/>
    <n v="54157944"/>
    <n v="194177272"/>
  </r>
  <r>
    <x v="14"/>
    <n v="4911"/>
    <x v="52"/>
    <x v="552"/>
    <x v="552"/>
    <x v="538"/>
    <n v="23810"/>
    <n v="147001001087"/>
    <s v="47001147001001087"/>
    <s v="IED SAN FERNANDO"/>
    <n v="1"/>
    <n v="14.303404664572756"/>
    <n v="1.0017520077154096"/>
    <n v="0.13470118358952085"/>
    <n v="1.1347011835895209"/>
    <n v="1602"/>
    <n v="0"/>
    <n v="0"/>
    <n v="0"/>
    <n v="141"/>
    <n v="0"/>
    <n v="921"/>
    <n v="0"/>
    <n v="431"/>
    <n v="0"/>
    <n v="0"/>
    <n v="0"/>
    <n v="10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826698.967203854"/>
    <n v="125550519.34143434"/>
    <n v="0"/>
    <n v="18606660.93802461"/>
    <n v="0"/>
    <n v="0"/>
    <n v="0"/>
    <n v="0"/>
    <n v="158983879"/>
    <n v="0"/>
    <n v="0"/>
    <n v="0"/>
    <n v="0"/>
    <n v="0"/>
    <n v="0"/>
    <n v="0"/>
    <n v="0"/>
    <n v="0"/>
    <n v="158983879"/>
    <n v="99240.873283395762"/>
    <n v="0"/>
    <n v="1"/>
    <n v="0"/>
    <n v="1"/>
    <n v="24249724"/>
    <n v="27516190.524519209"/>
    <n v="27516191"/>
    <n v="141"/>
    <n v="0"/>
    <n v="1"/>
    <n v="0"/>
    <n v="6.2666666666666666"/>
    <n v="6.2666666666666666"/>
    <n v="4"/>
    <n v="4"/>
    <n v="26641753"/>
    <n v="54157944"/>
    <n v="213141823"/>
  </r>
  <r>
    <x v="14"/>
    <n v="4911"/>
    <x v="52"/>
    <x v="552"/>
    <x v="552"/>
    <x v="538"/>
    <n v="23811"/>
    <n v="147001001206"/>
    <s v="47001147001001206"/>
    <s v="IED TECNICO INDUSTRIAL"/>
    <n v="1"/>
    <n v="14.303404664572756"/>
    <n v="1.0017520077154096"/>
    <n v="0.13470118358952085"/>
    <n v="1.1347011835895209"/>
    <n v="1662"/>
    <n v="0"/>
    <n v="57"/>
    <n v="0"/>
    <n v="46"/>
    <n v="0"/>
    <n v="433"/>
    <n v="0"/>
    <n v="813"/>
    <n v="0"/>
    <n v="0"/>
    <n v="0"/>
    <n v="313"/>
    <n v="1662"/>
    <n v="0"/>
    <n v="57"/>
    <n v="0"/>
    <n v="46"/>
    <n v="0"/>
    <n v="433"/>
    <n v="0"/>
    <n v="813"/>
    <n v="0"/>
    <n v="0"/>
    <n v="0"/>
    <n v="313"/>
    <n v="92671"/>
    <n v="81839"/>
    <n v="122758"/>
    <n v="150439"/>
    <n v="114333"/>
    <n v="99892"/>
    <n v="152848"/>
    <n v="184139"/>
    <n v="10830851.018595722"/>
    <n v="115707061.46407337"/>
    <n v="0"/>
    <n v="53430136.455061488"/>
    <n v="0"/>
    <n v="0"/>
    <n v="0"/>
    <n v="0"/>
    <n v="179968049"/>
    <n v="2166170.2037191447"/>
    <n v="23141412.292814676"/>
    <n v="0"/>
    <n v="10686027.291012298"/>
    <n v="0"/>
    <n v="0"/>
    <n v="0"/>
    <n v="0"/>
    <n v="35993610"/>
    <n v="215961659"/>
    <n v="129940.82972322503"/>
    <n v="0"/>
    <n v="1"/>
    <n v="0"/>
    <n v="1"/>
    <n v="24249724"/>
    <n v="27516190.524519209"/>
    <n v="27516191"/>
    <n v="103"/>
    <n v="0"/>
    <n v="1"/>
    <n v="0"/>
    <n v="4.5777777777777775"/>
    <n v="4.5777777777777775"/>
    <n v="4"/>
    <n v="4"/>
    <n v="26641753"/>
    <n v="54157944"/>
    <n v="270119603"/>
  </r>
  <r>
    <x v="14"/>
    <n v="4911"/>
    <x v="52"/>
    <x v="552"/>
    <x v="552"/>
    <x v="538"/>
    <n v="23812"/>
    <n v="147001001702"/>
    <s v="47001147001001702"/>
    <s v="INSTITUCION EDUCATIVA DISTRITAL GABRIELA MISTRAL"/>
    <n v="1"/>
    <n v="14.303404664572756"/>
    <n v="1.0017520077154096"/>
    <n v="0.13470118358952085"/>
    <n v="1.1347011835895209"/>
    <n v="715"/>
    <n v="0"/>
    <n v="41"/>
    <n v="0"/>
    <n v="62"/>
    <n v="0"/>
    <n v="339"/>
    <n v="0"/>
    <n v="215"/>
    <n v="0"/>
    <n v="0"/>
    <n v="0"/>
    <n v="5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830851.018595722"/>
    <n v="51445996.830735669"/>
    <n v="0"/>
    <n v="9900792.0587653872"/>
    <n v="0"/>
    <n v="0"/>
    <n v="0"/>
    <n v="0"/>
    <n v="72177640"/>
    <n v="0"/>
    <n v="0"/>
    <n v="0"/>
    <n v="0"/>
    <n v="0"/>
    <n v="0"/>
    <n v="0"/>
    <n v="0"/>
    <n v="0"/>
    <n v="72177640"/>
    <n v="100947.74825174826"/>
    <n v="0"/>
    <n v="1"/>
    <n v="0"/>
    <n v="1"/>
    <n v="24249724"/>
    <n v="27516190.524519209"/>
    <n v="27516191"/>
    <n v="103"/>
    <n v="1"/>
    <n v="0"/>
    <n v="0"/>
    <n v="4.5777777777777775"/>
    <n v="4.5777777777777775"/>
    <n v="4"/>
    <n v="4"/>
    <n v="6660438"/>
    <n v="34176629"/>
    <n v="106354269"/>
  </r>
  <r>
    <x v="14"/>
    <n v="4911"/>
    <x v="52"/>
    <x v="552"/>
    <x v="552"/>
    <x v="538"/>
    <n v="23813"/>
    <n v="147001001711"/>
    <s v="47001147001001711"/>
    <s v="IED JOSE LABORDE GNECCO"/>
    <n v="1"/>
    <n v="14.303404664572756"/>
    <n v="1.0017520077154096"/>
    <n v="0.13470118358952085"/>
    <n v="1.1347011835895209"/>
    <n v="1191"/>
    <n v="0"/>
    <n v="0"/>
    <n v="0"/>
    <n v="72"/>
    <n v="0"/>
    <n v="539"/>
    <n v="0"/>
    <n v="439"/>
    <n v="0"/>
    <n v="0"/>
    <n v="0"/>
    <n v="14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571080.3236785633"/>
    <n v="90819828.340179577"/>
    <n v="0"/>
    <n v="24069166.901481375"/>
    <n v="0"/>
    <n v="0"/>
    <n v="0"/>
    <n v="0"/>
    <n v="122460076"/>
    <n v="0"/>
    <n v="0"/>
    <n v="0"/>
    <n v="0"/>
    <n v="0"/>
    <n v="0"/>
    <n v="0"/>
    <n v="0"/>
    <n v="0"/>
    <n v="122460076"/>
    <n v="102821.22250209907"/>
    <n v="0"/>
    <n v="1"/>
    <n v="0"/>
    <n v="1"/>
    <n v="24249724"/>
    <n v="27516190.524519209"/>
    <n v="27516191"/>
    <n v="72"/>
    <n v="1"/>
    <n v="0"/>
    <n v="0"/>
    <n v="3.2"/>
    <n v="3.2"/>
    <n v="3.2"/>
    <n v="4"/>
    <n v="6660438"/>
    <n v="34176629"/>
    <n v="156636705"/>
  </r>
  <r>
    <x v="14"/>
    <n v="4911"/>
    <x v="52"/>
    <x v="552"/>
    <x v="552"/>
    <x v="538"/>
    <n v="23814"/>
    <n v="147001001800"/>
    <s v="47001147001001800"/>
    <s v="IED HUGO J. BERMUDEZ"/>
    <n v="1"/>
    <n v="14.303404664572756"/>
    <n v="1.0017520077154096"/>
    <n v="0.13470118358952085"/>
    <n v="1.1347011835895209"/>
    <n v="1075"/>
    <n v="0"/>
    <n v="0"/>
    <n v="0"/>
    <n v="36"/>
    <n v="0"/>
    <n v="348"/>
    <n v="0"/>
    <n v="483"/>
    <n v="0"/>
    <n v="0"/>
    <n v="0"/>
    <n v="208"/>
    <n v="208"/>
    <n v="0"/>
    <n v="0"/>
    <n v="0"/>
    <n v="0"/>
    <n v="0"/>
    <n v="0"/>
    <n v="0"/>
    <n v="0"/>
    <n v="0"/>
    <n v="0"/>
    <n v="0"/>
    <n v="208"/>
    <n v="92671"/>
    <n v="81839"/>
    <n v="122758"/>
    <n v="150439"/>
    <n v="114333"/>
    <n v="99892"/>
    <n v="152848"/>
    <n v="184139"/>
    <n v="3785540.1618392817"/>
    <n v="77168995.24610351"/>
    <n v="0"/>
    <n v="35506288.762468979"/>
    <n v="0"/>
    <n v="0"/>
    <n v="0"/>
    <n v="0"/>
    <n v="116460824"/>
    <n v="0"/>
    <n v="0"/>
    <n v="0"/>
    <n v="7101257.7524937959"/>
    <n v="0"/>
    <n v="0"/>
    <n v="0"/>
    <n v="0"/>
    <n v="7101258"/>
    <n v="123562082"/>
    <n v="114941.47162790698"/>
    <n v="0"/>
    <n v="1"/>
    <n v="0"/>
    <n v="1"/>
    <n v="24249724"/>
    <n v="27516190.524519209"/>
    <n v="27516191"/>
    <n v="36"/>
    <n v="0"/>
    <n v="1"/>
    <n v="0"/>
    <n v="1.6"/>
    <n v="1.6"/>
    <n v="1.6"/>
    <n v="2"/>
    <n v="13320876"/>
    <n v="40837067"/>
    <n v="164399149"/>
  </r>
  <r>
    <x v="14"/>
    <n v="4911"/>
    <x v="52"/>
    <x v="552"/>
    <x v="552"/>
    <x v="538"/>
    <n v="32994"/>
    <n v="147001002865"/>
    <s v="47001147001002865"/>
    <s v="IED TÉCNICA INEM SIMON BOLIVAR"/>
    <n v="1"/>
    <n v="14.303404664572756"/>
    <n v="1.0017520077154096"/>
    <n v="0.13470118358952085"/>
    <n v="1.1347011835895209"/>
    <n v="2391"/>
    <n v="0"/>
    <n v="41"/>
    <n v="0"/>
    <n v="121"/>
    <n v="0"/>
    <n v="1022"/>
    <n v="0"/>
    <n v="843"/>
    <n v="0"/>
    <n v="5"/>
    <n v="0"/>
    <n v="359"/>
    <n v="1713"/>
    <n v="0"/>
    <n v="20"/>
    <n v="0"/>
    <n v="46"/>
    <n v="0"/>
    <n v="440"/>
    <n v="0"/>
    <n v="843"/>
    <n v="0"/>
    <n v="5"/>
    <n v="0"/>
    <n v="359"/>
    <n v="92671"/>
    <n v="81839"/>
    <n v="122758"/>
    <n v="150439"/>
    <n v="114333"/>
    <n v="99892"/>
    <n v="152848"/>
    <n v="184139"/>
    <n v="17034930.728276767"/>
    <n v="173189140.95545492"/>
    <n v="696468.23947541206"/>
    <n v="61282488.777530588"/>
    <n v="0"/>
    <n v="0"/>
    <n v="0"/>
    <n v="0"/>
    <n v="252203029"/>
    <n v="1388031.3926744033"/>
    <n v="23828597.088026669"/>
    <n v="139293.64789508239"/>
    <n v="12256497.755506119"/>
    <n v="0"/>
    <n v="0"/>
    <n v="0"/>
    <n v="0"/>
    <n v="37612420"/>
    <n v="289815449"/>
    <n v="121210.9782517775"/>
    <n v="0"/>
    <n v="1"/>
    <n v="0"/>
    <n v="1"/>
    <n v="24249724"/>
    <n v="27516190.524519209"/>
    <n v="27516191"/>
    <n v="162"/>
    <n v="0"/>
    <n v="1"/>
    <n v="0"/>
    <n v="7.2"/>
    <n v="7.2"/>
    <n v="4"/>
    <n v="4"/>
    <n v="26641753"/>
    <n v="54157944"/>
    <n v="343973393"/>
  </r>
  <r>
    <x v="14"/>
    <n v="4911"/>
    <x v="52"/>
    <x v="552"/>
    <x v="552"/>
    <x v="538"/>
    <n v="23877"/>
    <n v="147001003373"/>
    <s v="47001147001003373"/>
    <s v="IED RODRIGO GALVAN DE BASTIDAS"/>
    <n v="1"/>
    <n v="14.303404664572756"/>
    <n v="1.0017520077154096"/>
    <n v="0.13470118358952085"/>
    <n v="1.1347011835895209"/>
    <n v="1871"/>
    <n v="0"/>
    <n v="77"/>
    <n v="0"/>
    <n v="109"/>
    <n v="0"/>
    <n v="804"/>
    <n v="0"/>
    <n v="723"/>
    <n v="0"/>
    <n v="0"/>
    <n v="0"/>
    <n v="158"/>
    <n v="1190"/>
    <n v="0"/>
    <n v="0"/>
    <n v="0"/>
    <n v="109"/>
    <n v="0"/>
    <n v="623"/>
    <n v="0"/>
    <n v="300"/>
    <n v="0"/>
    <n v="0"/>
    <n v="0"/>
    <n v="158"/>
    <n v="92671"/>
    <n v="81839"/>
    <n v="122758"/>
    <n v="150439"/>
    <n v="114333"/>
    <n v="99892"/>
    <n v="152848"/>
    <n v="184139"/>
    <n v="19558624.169502955"/>
    <n v="141801511.12009633"/>
    <n v="0"/>
    <n v="26971123.194567781"/>
    <n v="0"/>
    <n v="0"/>
    <n v="0"/>
    <n v="0"/>
    <n v="188331258"/>
    <n v="2292354.8757804539"/>
    <n v="17142474.756234307"/>
    <n v="0"/>
    <n v="5394224.6389135569"/>
    <n v="0"/>
    <n v="0"/>
    <n v="0"/>
    <n v="0"/>
    <n v="24829054"/>
    <n v="213160312"/>
    <n v="113928.5473009086"/>
    <n v="0"/>
    <n v="1"/>
    <n v="0"/>
    <n v="1"/>
    <n v="24249724"/>
    <n v="27516190.524519209"/>
    <n v="27516191"/>
    <n v="186"/>
    <n v="0"/>
    <n v="1"/>
    <n v="0"/>
    <n v="8.2666666666666675"/>
    <n v="8.2666666666666675"/>
    <n v="4"/>
    <n v="4"/>
    <n v="26641753"/>
    <n v="54157944"/>
    <n v="267318256"/>
  </r>
  <r>
    <x v="14"/>
    <n v="4911"/>
    <x v="52"/>
    <x v="552"/>
    <x v="552"/>
    <x v="538"/>
    <n v="23799"/>
    <n v="147001003926"/>
    <s v="47001147001003926"/>
    <s v="IED ANTONIO NARIÑO"/>
    <n v="1"/>
    <n v="14.303404664572756"/>
    <n v="1.0017520077154096"/>
    <n v="0.13470118358952085"/>
    <n v="1.1347011835895209"/>
    <n v="278"/>
    <n v="0"/>
    <n v="0"/>
    <n v="0"/>
    <n v="19"/>
    <n v="0"/>
    <n v="122"/>
    <n v="0"/>
    <n v="108"/>
    <n v="0"/>
    <n v="0"/>
    <n v="0"/>
    <n v="2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97923.9743040653"/>
    <n v="21358446.337670043"/>
    <n v="0"/>
    <n v="4950396.0293826936"/>
    <n v="0"/>
    <n v="0"/>
    <n v="0"/>
    <n v="0"/>
    <n v="28306766"/>
    <n v="0"/>
    <n v="0"/>
    <n v="0"/>
    <n v="0"/>
    <n v="0"/>
    <n v="0"/>
    <n v="0"/>
    <n v="0"/>
    <n v="0"/>
    <n v="28306766"/>
    <n v="101822.89928057554"/>
    <n v="0"/>
    <n v="1"/>
    <n v="0"/>
    <n v="1"/>
    <n v="24249724"/>
    <n v="27516190.524519209"/>
    <n v="27516191"/>
    <n v="19"/>
    <n v="1"/>
    <n v="0"/>
    <n v="0"/>
    <n v="0.84444444444444444"/>
    <n v="0.84444444444444444"/>
    <n v="0.84444444444444444"/>
    <n v="1"/>
    <n v="6660438"/>
    <n v="34176629"/>
    <n v="62483395"/>
  </r>
  <r>
    <x v="14"/>
    <n v="4911"/>
    <x v="52"/>
    <x v="552"/>
    <x v="552"/>
    <x v="538"/>
    <n v="23878"/>
    <n v="147001004094"/>
    <s v="47001147001004094"/>
    <s v="IED LICEO DEL SUR VICTOR DE LIMA"/>
    <n v="1"/>
    <n v="14.303404664572756"/>
    <n v="1.0017520077154096"/>
    <n v="0.13470118358952085"/>
    <n v="1.1347011835895209"/>
    <n v="1057"/>
    <n v="0"/>
    <n v="30"/>
    <n v="0"/>
    <n v="53"/>
    <n v="0"/>
    <n v="411"/>
    <n v="0"/>
    <n v="413"/>
    <n v="0"/>
    <n v="15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727773.1509072334"/>
    <n v="76518955.574957028"/>
    <n v="20894047.184262361"/>
    <n v="0"/>
    <n v="0"/>
    <n v="0"/>
    <n v="0"/>
    <n v="0"/>
    <n v="106140776"/>
    <n v="0"/>
    <n v="0"/>
    <n v="0"/>
    <n v="0"/>
    <n v="0"/>
    <n v="0"/>
    <n v="0"/>
    <n v="0"/>
    <n v="0"/>
    <n v="106140776"/>
    <n v="100417.00662251655"/>
    <n v="0"/>
    <n v="1"/>
    <n v="0"/>
    <n v="1"/>
    <n v="24249724"/>
    <n v="27516190.524519209"/>
    <n v="27516191"/>
    <n v="83"/>
    <n v="0"/>
    <n v="1"/>
    <n v="0"/>
    <n v="3.6888888888888891"/>
    <n v="3.6888888888888891"/>
    <n v="3.6888888888888891"/>
    <n v="4"/>
    <n v="26641753"/>
    <n v="54157944"/>
    <n v="160298720"/>
  </r>
  <r>
    <x v="14"/>
    <n v="4911"/>
    <x v="52"/>
    <x v="552"/>
    <x v="552"/>
    <x v="538"/>
    <n v="23879"/>
    <n v="147001004817"/>
    <s v="47001147001004817"/>
    <s v="IED EL PARQUE"/>
    <n v="1"/>
    <n v="14.303404664572756"/>
    <n v="1.0017520077154096"/>
    <n v="0.13470118358952085"/>
    <n v="1.1347011835895209"/>
    <n v="1803"/>
    <n v="0"/>
    <n v="0"/>
    <n v="0"/>
    <n v="105"/>
    <n v="0"/>
    <n v="693"/>
    <n v="0"/>
    <n v="698"/>
    <n v="0"/>
    <n v="30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041158.805364572"/>
    <n v="129172168.93782188"/>
    <n v="42763149.903790295"/>
    <n v="0"/>
    <n v="0"/>
    <n v="0"/>
    <n v="0"/>
    <n v="0"/>
    <n v="182976478"/>
    <n v="0"/>
    <n v="0"/>
    <n v="0"/>
    <n v="0"/>
    <n v="0"/>
    <n v="0"/>
    <n v="0"/>
    <n v="0"/>
    <n v="0"/>
    <n v="182976478"/>
    <n v="101484.45812534665"/>
    <n v="0"/>
    <n v="1"/>
    <n v="0"/>
    <n v="1"/>
    <n v="24249724"/>
    <n v="27516190.524519209"/>
    <n v="27516191"/>
    <n v="105"/>
    <n v="0"/>
    <n v="1"/>
    <n v="0"/>
    <n v="4.666666666666667"/>
    <n v="4.666666666666667"/>
    <n v="4"/>
    <n v="4"/>
    <n v="26641753"/>
    <n v="54157944"/>
    <n v="237134422"/>
  </r>
  <r>
    <x v="14"/>
    <n v="4911"/>
    <x v="52"/>
    <x v="552"/>
    <x v="552"/>
    <x v="538"/>
    <n v="23880"/>
    <n v="147001005481"/>
    <s v="47001147001005481"/>
    <s v="IED 20 DE OCTUBRE"/>
    <n v="1"/>
    <n v="14.303404664572756"/>
    <n v="1.0017520077154096"/>
    <n v="0.13470118358952085"/>
    <n v="1.1347011835895209"/>
    <n v="1307"/>
    <n v="0"/>
    <n v="0"/>
    <n v="11"/>
    <n v="81"/>
    <n v="49"/>
    <n v="553"/>
    <n v="0"/>
    <n v="440"/>
    <n v="0"/>
    <n v="0"/>
    <n v="0"/>
    <n v="17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17465.3641383834"/>
    <n v="92212770.492636323"/>
    <n v="0"/>
    <n v="29531672.86493814"/>
    <n v="1427071.6946567476"/>
    <n v="5554030.9609250966"/>
    <n v="0"/>
    <n v="0"/>
    <n v="137243011"/>
    <n v="0"/>
    <n v="0"/>
    <n v="0"/>
    <n v="0"/>
    <n v="0"/>
    <n v="0"/>
    <n v="0"/>
    <n v="0"/>
    <n v="0"/>
    <n v="137243011"/>
    <n v="105006.12930374904"/>
    <n v="1"/>
    <n v="1"/>
    <n v="0"/>
    <n v="1"/>
    <n v="24249724"/>
    <n v="27516190.524519209"/>
    <n v="27516191"/>
    <n v="92"/>
    <n v="1"/>
    <n v="0"/>
    <n v="0.84615384615384615"/>
    <n v="3.6"/>
    <n v="4.4461538461538463"/>
    <n v="4"/>
    <n v="4"/>
    <n v="6660438"/>
    <n v="34176629"/>
    <n v="171419640"/>
  </r>
  <r>
    <x v="14"/>
    <n v="4911"/>
    <x v="52"/>
    <x v="552"/>
    <x v="552"/>
    <x v="538"/>
    <n v="23882"/>
    <n v="147001006500"/>
    <s v="47001147001006500"/>
    <s v="IED ONDAS DEL CARIBE"/>
    <n v="1"/>
    <n v="14.303404664572756"/>
    <n v="1.0017520077154096"/>
    <n v="0.13470118358952085"/>
    <n v="1.1347011835895209"/>
    <n v="1828"/>
    <n v="40"/>
    <n v="19"/>
    <n v="54"/>
    <n v="56"/>
    <n v="352"/>
    <n v="639"/>
    <n v="166"/>
    <n v="421"/>
    <n v="0"/>
    <n v="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86542.0038318364"/>
    <n v="98434578.773609772"/>
    <n v="11282785.479501674"/>
    <n v="0"/>
    <n v="12194976.299794026"/>
    <n v="58714041.586922452"/>
    <n v="0"/>
    <n v="0"/>
    <n v="188512924"/>
    <n v="0"/>
    <n v="0"/>
    <n v="0"/>
    <n v="0"/>
    <n v="0"/>
    <n v="0"/>
    <n v="0"/>
    <n v="0"/>
    <n v="0"/>
    <n v="188512924"/>
    <n v="103125.23194748358"/>
    <n v="1"/>
    <n v="1"/>
    <n v="0"/>
    <n v="1"/>
    <n v="24249724"/>
    <n v="27516190.524519209"/>
    <n v="27516191"/>
    <n v="169"/>
    <n v="1"/>
    <n v="0"/>
    <n v="7.2307692307692308"/>
    <n v="3.3333333333333335"/>
    <n v="10.564102564102564"/>
    <n v="4"/>
    <n v="4"/>
    <n v="6660438"/>
    <n v="34176629"/>
    <n v="222689553"/>
  </r>
  <r>
    <x v="14"/>
    <n v="4911"/>
    <x v="52"/>
    <x v="552"/>
    <x v="552"/>
    <x v="538"/>
    <n v="23883"/>
    <n v="147001006917"/>
    <s v="47001147001006917"/>
    <s v="I.E.D. LA QUININA"/>
    <n v="1"/>
    <n v="14.303404664572756"/>
    <n v="1.0017520077154096"/>
    <n v="0.13470118358952085"/>
    <n v="1.1347011835895209"/>
    <n v="420"/>
    <n v="18"/>
    <n v="0"/>
    <n v="40"/>
    <n v="0"/>
    <n v="222"/>
    <n v="0"/>
    <n v="115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24559.8445537603"/>
    <n v="38198131.302688926"/>
    <n v="0"/>
    <n v="5223568.5311247697"/>
    <n v="50946260"/>
    <n v="0"/>
    <n v="0"/>
    <n v="0"/>
    <n v="0"/>
    <n v="0"/>
    <n v="0"/>
    <n v="0"/>
    <n v="0"/>
    <n v="0"/>
    <n v="50946260"/>
    <n v="121300.61904761905"/>
    <n v="1"/>
    <n v="1"/>
    <n v="0"/>
    <n v="1"/>
    <n v="24249724"/>
    <n v="27516190.524519209"/>
    <n v="27516191"/>
    <n v="58"/>
    <n v="0"/>
    <n v="1"/>
    <n v="4.4615384615384617"/>
    <n v="0"/>
    <n v="4.4615384615384617"/>
    <n v="4"/>
    <n v="4"/>
    <n v="26641753"/>
    <n v="54157944"/>
    <n v="105104204"/>
  </r>
  <r>
    <x v="14"/>
    <n v="4911"/>
    <x v="52"/>
    <x v="552"/>
    <x v="552"/>
    <x v="538"/>
    <n v="33000"/>
    <n v="147001007140"/>
    <s v="47001147001007140"/>
    <s v="IED CRISTO REY"/>
    <n v="1"/>
    <n v="14.303404664572756"/>
    <n v="1.0017520077154096"/>
    <n v="0.13470118358952085"/>
    <n v="1.1347011835895209"/>
    <n v="1444"/>
    <n v="0"/>
    <n v="0"/>
    <n v="114"/>
    <n v="0"/>
    <n v="692"/>
    <n v="0"/>
    <n v="498"/>
    <n v="0"/>
    <n v="0"/>
    <n v="0"/>
    <n v="1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789652.108260838"/>
    <n v="134883609.05103806"/>
    <n v="0"/>
    <n v="29251983.774298709"/>
    <n v="178925245"/>
    <n v="0"/>
    <n v="0"/>
    <n v="0"/>
    <n v="0"/>
    <n v="0"/>
    <n v="0"/>
    <n v="0"/>
    <n v="0"/>
    <n v="0"/>
    <n v="178925245"/>
    <n v="123909.44944598338"/>
    <n v="1"/>
    <n v="1"/>
    <n v="0"/>
    <n v="1"/>
    <n v="24249724"/>
    <n v="27516190.524519209"/>
    <n v="27516191"/>
    <n v="114"/>
    <n v="0"/>
    <n v="1"/>
    <n v="8.7692307692307701"/>
    <n v="0"/>
    <n v="8.7692307692307701"/>
    <n v="4"/>
    <n v="4"/>
    <n v="26641753"/>
    <n v="54157944"/>
    <n v="233083189"/>
  </r>
  <r>
    <x v="14"/>
    <n v="4911"/>
    <x v="52"/>
    <x v="552"/>
    <x v="552"/>
    <x v="538"/>
    <n v="23892"/>
    <n v="147001007204"/>
    <s v="47001147001007204"/>
    <s v="INSTITUCION EDUCATIVA DISTRITAL JUAN MAIGUEL DE OSUNA"/>
    <n v="1"/>
    <n v="14.303404664572756"/>
    <n v="1.0017520077154096"/>
    <n v="0.13470118358952085"/>
    <n v="1.1347011835895209"/>
    <n v="1512"/>
    <n v="0"/>
    <n v="0"/>
    <n v="0"/>
    <n v="23"/>
    <n v="0"/>
    <n v="459"/>
    <n v="0"/>
    <n v="760"/>
    <n v="0"/>
    <n v="6"/>
    <n v="0"/>
    <n v="264"/>
    <n v="270"/>
    <n v="0"/>
    <n v="0"/>
    <n v="0"/>
    <n v="0"/>
    <n v="0"/>
    <n v="0"/>
    <n v="0"/>
    <n v="0"/>
    <n v="0"/>
    <n v="6"/>
    <n v="0"/>
    <n v="264"/>
    <n v="92671"/>
    <n v="81839"/>
    <n v="122758"/>
    <n v="150439"/>
    <n v="114333"/>
    <n v="99892"/>
    <n v="152848"/>
    <n v="184139"/>
    <n v="2418539.5478417631"/>
    <n v="113199765.58965123"/>
    <n v="835761.88737049443"/>
    <n v="45065674.198518321"/>
    <n v="0"/>
    <n v="0"/>
    <n v="0"/>
    <n v="0"/>
    <n v="161519741"/>
    <n v="0"/>
    <n v="0"/>
    <n v="167152.3774740989"/>
    <n v="9013134.8397036642"/>
    <n v="0"/>
    <n v="0"/>
    <n v="0"/>
    <n v="0"/>
    <n v="9180287"/>
    <n v="170700028"/>
    <n v="112896.84391534391"/>
    <n v="0"/>
    <n v="1"/>
    <n v="0"/>
    <n v="1"/>
    <n v="24249724"/>
    <n v="27516190.524519209"/>
    <n v="27516191"/>
    <n v="23"/>
    <n v="0"/>
    <n v="1"/>
    <n v="0"/>
    <n v="1.0222222222222221"/>
    <n v="1.0222222222222221"/>
    <n v="1.0222222222222221"/>
    <n v="2"/>
    <n v="13320876"/>
    <n v="40837067"/>
    <n v="211537095"/>
  </r>
  <r>
    <x v="14"/>
    <n v="4911"/>
    <x v="52"/>
    <x v="552"/>
    <x v="552"/>
    <x v="538"/>
    <n v="23894"/>
    <n v="147001051190"/>
    <s v="47001147001051190"/>
    <s v="INSTITUCION EDUCATIVA DISTRITAL NICOLAS BUENAVENTURA"/>
    <n v="1"/>
    <n v="14.303404664572756"/>
    <n v="1.0017520077154096"/>
    <n v="0.13470118358952085"/>
    <n v="1.1347011835895209"/>
    <n v="2140"/>
    <n v="0"/>
    <n v="40"/>
    <n v="0"/>
    <n v="173"/>
    <n v="0"/>
    <n v="1111"/>
    <n v="0"/>
    <n v="661"/>
    <n v="0"/>
    <n v="1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397779.290882416"/>
    <n v="164552899.61022311"/>
    <n v="21590515.423737772"/>
    <n v="0"/>
    <n v="0"/>
    <n v="0"/>
    <n v="0"/>
    <n v="0"/>
    <n v="208541194"/>
    <n v="0"/>
    <n v="0"/>
    <n v="0"/>
    <n v="0"/>
    <n v="0"/>
    <n v="0"/>
    <n v="0"/>
    <n v="0"/>
    <n v="0"/>
    <n v="208541194"/>
    <n v="97449.156074766361"/>
    <n v="0"/>
    <n v="1"/>
    <n v="0"/>
    <n v="1"/>
    <n v="24249724"/>
    <n v="27516190.524519209"/>
    <n v="27516191"/>
    <n v="213"/>
    <n v="0"/>
    <n v="1"/>
    <n v="0"/>
    <n v="9.4666666666666668"/>
    <n v="9.4666666666666668"/>
    <n v="4"/>
    <n v="4"/>
    <n v="26641753"/>
    <n v="54157944"/>
    <n v="262699138"/>
  </r>
  <r>
    <x v="14"/>
    <n v="4911"/>
    <x v="52"/>
    <x v="552"/>
    <x v="552"/>
    <x v="538"/>
    <n v="23895"/>
    <n v="147001051238"/>
    <s v="47001147001051238"/>
    <s v="IED JACQUELINE KENNEDY"/>
    <n v="1"/>
    <n v="14.303404664572756"/>
    <n v="1.0017520077154096"/>
    <n v="0.13470118358952085"/>
    <n v="1.1347011835895209"/>
    <n v="2601"/>
    <n v="0"/>
    <n v="71"/>
    <n v="0"/>
    <n v="172"/>
    <n v="0"/>
    <n v="1201"/>
    <n v="0"/>
    <n v="881"/>
    <n v="0"/>
    <n v="1"/>
    <n v="0"/>
    <n v="27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552396.09241515"/>
    <n v="193340370.76099578"/>
    <n v="139293.64789508239"/>
    <n v="46943410.623456582"/>
    <n v="0"/>
    <n v="0"/>
    <n v="0"/>
    <n v="0"/>
    <n v="265975471"/>
    <n v="0"/>
    <n v="0"/>
    <n v="0"/>
    <n v="0"/>
    <n v="0"/>
    <n v="0"/>
    <n v="0"/>
    <n v="0"/>
    <n v="0"/>
    <n v="265975471"/>
    <n v="102258.92772010765"/>
    <n v="0"/>
    <n v="1"/>
    <n v="0"/>
    <n v="1"/>
    <n v="24249724"/>
    <n v="27516190.524519209"/>
    <n v="27516191"/>
    <n v="243"/>
    <n v="0"/>
    <n v="1"/>
    <n v="0"/>
    <n v="10.8"/>
    <n v="10.8"/>
    <n v="4"/>
    <n v="4"/>
    <n v="26641753"/>
    <n v="54157944"/>
    <n v="320133415"/>
  </r>
  <r>
    <x v="14"/>
    <n v="4911"/>
    <x v="52"/>
    <x v="552"/>
    <x v="552"/>
    <x v="538"/>
    <n v="23896"/>
    <n v="147001051262"/>
    <s v="47001147001051262"/>
    <s v="IED EL PANDO"/>
    <n v="1"/>
    <n v="14.303404664572756"/>
    <n v="1.0017520077154096"/>
    <n v="0.13470118358952085"/>
    <n v="1.1347011835895209"/>
    <n v="1696"/>
    <n v="0"/>
    <n v="22"/>
    <n v="0"/>
    <n v="145"/>
    <n v="0"/>
    <n v="845"/>
    <n v="0"/>
    <n v="521"/>
    <n v="0"/>
    <n v="16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560700.19519889"/>
    <n v="126850598.68372731"/>
    <n v="22704864.606898431"/>
    <n v="0"/>
    <n v="0"/>
    <n v="0"/>
    <n v="0"/>
    <n v="0"/>
    <n v="167116163"/>
    <n v="0"/>
    <n v="0"/>
    <n v="0"/>
    <n v="0"/>
    <n v="0"/>
    <n v="0"/>
    <n v="0"/>
    <n v="0"/>
    <n v="0"/>
    <n v="167116163"/>
    <n v="98535.47346698113"/>
    <n v="0"/>
    <n v="1"/>
    <n v="0"/>
    <n v="1"/>
    <n v="24249724"/>
    <n v="27516190.524519209"/>
    <n v="27516191"/>
    <n v="167"/>
    <n v="0"/>
    <n v="1"/>
    <n v="0"/>
    <n v="7.4222222222222225"/>
    <n v="7.4222222222222225"/>
    <n v="4"/>
    <n v="4"/>
    <n v="26641753"/>
    <n v="54157944"/>
    <n v="221274107"/>
  </r>
  <r>
    <x v="14"/>
    <n v="4911"/>
    <x v="52"/>
    <x v="552"/>
    <x v="552"/>
    <x v="538"/>
    <n v="33539"/>
    <n v="147001051360"/>
    <s v="47001147001051360"/>
    <s v="IED LICEO EL SABER"/>
    <n v="1"/>
    <n v="14.303404664572756"/>
    <n v="1.0017520077154096"/>
    <n v="0.13470118358952085"/>
    <n v="1.1347011835895209"/>
    <n v="524"/>
    <n v="0"/>
    <n v="0"/>
    <n v="0"/>
    <n v="21"/>
    <n v="0"/>
    <n v="166"/>
    <n v="0"/>
    <n v="246"/>
    <n v="0"/>
    <n v="9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08231.7610729141"/>
    <n v="38259477.787478514"/>
    <n v="12675721.958452499"/>
    <n v="0"/>
    <n v="0"/>
    <n v="0"/>
    <n v="0"/>
    <n v="0"/>
    <n v="53143432"/>
    <n v="0"/>
    <n v="0"/>
    <n v="0"/>
    <n v="0"/>
    <n v="0"/>
    <n v="0"/>
    <n v="0"/>
    <n v="0"/>
    <n v="0"/>
    <n v="53143432"/>
    <n v="101418.76335877863"/>
    <n v="0"/>
    <n v="1"/>
    <n v="0"/>
    <n v="1"/>
    <n v="24249724"/>
    <n v="27516190.524519209"/>
    <n v="27516191"/>
    <n v="21"/>
    <n v="1"/>
    <n v="0"/>
    <n v="0"/>
    <n v="0.93333333333333335"/>
    <n v="0.93333333333333335"/>
    <n v="0.93333333333333335"/>
    <n v="1"/>
    <n v="6660438"/>
    <n v="34176629"/>
    <n v="87320061"/>
  </r>
  <r>
    <x v="14"/>
    <n v="4911"/>
    <x v="52"/>
    <x v="552"/>
    <x v="552"/>
    <x v="538"/>
    <n v="23898"/>
    <n v="147001051467"/>
    <s v="47001147001051467"/>
    <s v="INSTITUCION EDUCATIVA DISTRITAL INTERCULTURAL  BELLAVISTA"/>
    <n v="1"/>
    <n v="14.303404664572756"/>
    <n v="1.0017520077154096"/>
    <n v="0.13470118358952085"/>
    <n v="1.1347011835895209"/>
    <n v="579"/>
    <n v="0"/>
    <n v="0"/>
    <n v="50"/>
    <n v="0"/>
    <n v="266"/>
    <n v="0"/>
    <n v="216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86689.5211670343"/>
    <n v="54633529.04420197"/>
    <n v="8151529.9059366807"/>
    <n v="0"/>
    <n v="69271748"/>
    <n v="0"/>
    <n v="0"/>
    <n v="0"/>
    <n v="0"/>
    <n v="0"/>
    <n v="0"/>
    <n v="0"/>
    <n v="0"/>
    <n v="0"/>
    <n v="69271748"/>
    <n v="119640.32469775475"/>
    <n v="1"/>
    <n v="1"/>
    <n v="0"/>
    <n v="1"/>
    <n v="24249724"/>
    <n v="27516190.524519209"/>
    <n v="27516191"/>
    <n v="50"/>
    <n v="1"/>
    <n v="0"/>
    <n v="3.8461538461538463"/>
    <n v="0"/>
    <n v="3.8461538461538463"/>
    <n v="3.8461538461538463"/>
    <n v="4"/>
    <n v="6660438"/>
    <n v="34176629"/>
    <n v="103448377"/>
  </r>
  <r>
    <x v="14"/>
    <n v="4911"/>
    <x v="52"/>
    <x v="552"/>
    <x v="552"/>
    <x v="538"/>
    <n v="132921"/>
    <n v="147001052592"/>
    <s v="47001147001052592"/>
    <s v="IED LIBANO"/>
    <n v="1"/>
    <n v="14.303404664572756"/>
    <n v="1.0017520077154096"/>
    <n v="0.13470118358952085"/>
    <n v="1.1347011835895209"/>
    <n v="2115"/>
    <n v="0"/>
    <n v="105"/>
    <n v="0"/>
    <n v="102"/>
    <n v="0"/>
    <n v="763"/>
    <n v="0"/>
    <n v="858"/>
    <n v="0"/>
    <n v="2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766855.93057587"/>
    <n v="150530615.27549192"/>
    <n v="39977276.945888653"/>
    <n v="0"/>
    <n v="0"/>
    <n v="0"/>
    <n v="0"/>
    <n v="0"/>
    <n v="212274748"/>
    <n v="0"/>
    <n v="0"/>
    <n v="0"/>
    <n v="0"/>
    <n v="0"/>
    <n v="0"/>
    <n v="0"/>
    <n v="0"/>
    <n v="0"/>
    <n v="212274748"/>
    <n v="100366.31111111111"/>
    <n v="0"/>
    <n v="1"/>
    <n v="0"/>
    <n v="1"/>
    <n v="24249724"/>
    <n v="27516190.524519209"/>
    <n v="27516191"/>
    <n v="207"/>
    <n v="1"/>
    <n v="0"/>
    <n v="0"/>
    <n v="9.1999999999999993"/>
    <n v="9.1999999999999993"/>
    <n v="4"/>
    <n v="4"/>
    <n v="6660438"/>
    <n v="34176629"/>
    <n v="246451377"/>
  </r>
  <r>
    <x v="14"/>
    <n v="4911"/>
    <x v="52"/>
    <x v="552"/>
    <x v="552"/>
    <x v="538"/>
    <n v="24355"/>
    <n v="147001052600"/>
    <s v="47001147001052600"/>
    <s v="IED NUEVO AMANECER CON DIOS"/>
    <n v="1"/>
    <n v="14.303404664572756"/>
    <n v="1.0017520077154096"/>
    <n v="0.13470118358952085"/>
    <n v="1.1347011835895209"/>
    <n v="1466"/>
    <n v="0"/>
    <n v="0"/>
    <n v="0"/>
    <n v="106"/>
    <n v="0"/>
    <n v="777"/>
    <n v="0"/>
    <n v="461"/>
    <n v="0"/>
    <n v="1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146312.698748996"/>
    <n v="114964158.98276311"/>
    <n v="16993825.043200053"/>
    <n v="0"/>
    <n v="0"/>
    <n v="0"/>
    <n v="0"/>
    <n v="0"/>
    <n v="143104297"/>
    <n v="0"/>
    <n v="0"/>
    <n v="0"/>
    <n v="0"/>
    <n v="0"/>
    <n v="0"/>
    <n v="0"/>
    <n v="0"/>
    <n v="0"/>
    <n v="143104297"/>
    <n v="97615.482264665756"/>
    <n v="0"/>
    <n v="1"/>
    <n v="0"/>
    <n v="1"/>
    <n v="24249724"/>
    <n v="27516190.524519209"/>
    <n v="27516191"/>
    <n v="106"/>
    <n v="1"/>
    <n v="0"/>
    <n v="0"/>
    <n v="4.7111111111111112"/>
    <n v="4.7111111111111112"/>
    <n v="4"/>
    <n v="4"/>
    <n v="6660438"/>
    <n v="34176629"/>
    <n v="177280926"/>
  </r>
  <r>
    <x v="14"/>
    <n v="4911"/>
    <x v="52"/>
    <x v="552"/>
    <x v="552"/>
    <x v="538"/>
    <n v="24338"/>
    <n v="147001053133"/>
    <s v="47001147001053133"/>
    <s v="IED LICEO SAMARIO"/>
    <n v="1"/>
    <n v="14.303404664572756"/>
    <n v="1.0017520077154096"/>
    <n v="0.13470118358952085"/>
    <n v="1.1347011835895209"/>
    <n v="2002"/>
    <n v="0"/>
    <n v="0"/>
    <n v="0"/>
    <n v="50"/>
    <n v="0"/>
    <n v="544"/>
    <n v="0"/>
    <n v="990"/>
    <n v="0"/>
    <n v="0"/>
    <n v="0"/>
    <n v="41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57694.6692212243"/>
    <n v="142451550.79124281"/>
    <n v="0"/>
    <n v="71353984.147653997"/>
    <n v="0"/>
    <n v="0"/>
    <n v="0"/>
    <n v="0"/>
    <n v="219063230"/>
    <n v="0"/>
    <n v="0"/>
    <n v="0"/>
    <n v="0"/>
    <n v="0"/>
    <n v="0"/>
    <n v="0"/>
    <n v="0"/>
    <n v="0"/>
    <n v="219063230"/>
    <n v="109422.19280719281"/>
    <n v="0"/>
    <n v="1"/>
    <n v="0"/>
    <n v="1"/>
    <n v="24249724"/>
    <n v="27516190.524519209"/>
    <n v="27516191"/>
    <n v="50"/>
    <n v="0"/>
    <n v="1"/>
    <n v="0"/>
    <n v="2.2222222222222223"/>
    <n v="2.2222222222222223"/>
    <n v="2.2222222222222223"/>
    <n v="3"/>
    <n v="19981315"/>
    <n v="47497506"/>
    <n v="266560736"/>
  </r>
  <r>
    <x v="14"/>
    <n v="4911"/>
    <x v="52"/>
    <x v="552"/>
    <x v="552"/>
    <x v="538"/>
    <n v="124496"/>
    <n v="147001053567"/>
    <s v="47001147001053567"/>
    <s v="IED DE LA PAZ"/>
    <n v="1"/>
    <n v="14.303404664572756"/>
    <n v="1.0017520077154096"/>
    <n v="0.13470118358952085"/>
    <n v="1.1347011835895209"/>
    <n v="1274"/>
    <n v="0"/>
    <n v="21"/>
    <n v="0"/>
    <n v="71"/>
    <n v="0"/>
    <n v="530"/>
    <n v="0"/>
    <n v="450"/>
    <n v="0"/>
    <n v="0"/>
    <n v="0"/>
    <n v="202"/>
    <n v="1274"/>
    <n v="0"/>
    <n v="21"/>
    <n v="0"/>
    <n v="71"/>
    <n v="0"/>
    <n v="530"/>
    <n v="0"/>
    <n v="450"/>
    <n v="0"/>
    <n v="0"/>
    <n v="0"/>
    <n v="202"/>
    <n v="92671"/>
    <n v="81839"/>
    <n v="122758"/>
    <n v="150439"/>
    <n v="114333"/>
    <n v="99892"/>
    <n v="152848"/>
    <n v="184139"/>
    <n v="9674158.1913670525"/>
    <n v="91005553.96050714"/>
    <n v="0"/>
    <n v="34482068.894320831"/>
    <n v="0"/>
    <n v="0"/>
    <n v="0"/>
    <n v="0"/>
    <n v="135161781"/>
    <n v="1934831.6382734107"/>
    <n v="18201110.792101428"/>
    <n v="0"/>
    <n v="6896413.7788641676"/>
    <n v="0"/>
    <n v="0"/>
    <n v="0"/>
    <n v="0"/>
    <n v="27032356"/>
    <n v="162194137"/>
    <n v="127310.93956043955"/>
    <n v="0"/>
    <n v="1"/>
    <n v="0"/>
    <n v="1"/>
    <n v="24249724"/>
    <n v="27516190.524519209"/>
    <n v="27516191"/>
    <n v="92"/>
    <n v="1"/>
    <n v="0"/>
    <n v="0"/>
    <n v="4.0888888888888886"/>
    <n v="4.0888888888888886"/>
    <n v="4"/>
    <n v="4"/>
    <n v="6660438"/>
    <n v="34176629"/>
    <n v="196370766"/>
  </r>
  <r>
    <x v="14"/>
    <n v="3794"/>
    <x v="53"/>
    <x v="553"/>
    <x v="553"/>
    <x v="539"/>
    <n v="12070"/>
    <n v="147053000046"/>
    <s v="47053147053000046"/>
    <s v="INSTITUCION EDUCATIVA DEPARTAMENTAL ELVIA VIZCAINO DE TODARO"/>
    <n v="1"/>
    <n v="29.415064102564102"/>
    <n v="2.0601108765946554"/>
    <n v="0.29482908878907438"/>
    <n v="1.2948290887890743"/>
    <n v="1982"/>
    <n v="0"/>
    <n v="0"/>
    <n v="9"/>
    <n v="110"/>
    <n v="141"/>
    <n v="538"/>
    <n v="129"/>
    <n v="734"/>
    <n v="0"/>
    <n v="2"/>
    <n v="0"/>
    <n v="319"/>
    <n v="321"/>
    <n v="0"/>
    <n v="0"/>
    <n v="0"/>
    <n v="0"/>
    <n v="0"/>
    <n v="0"/>
    <n v="0"/>
    <n v="0"/>
    <n v="0"/>
    <n v="2"/>
    <n v="0"/>
    <n v="319"/>
    <n v="92671"/>
    <n v="81839"/>
    <n v="122758"/>
    <n v="150439"/>
    <n v="114333"/>
    <n v="99892"/>
    <n v="152848"/>
    <n v="184139"/>
    <n v="13199241.713588953"/>
    <n v="134790682.63830432"/>
    <n v="317901.25856313837"/>
    <n v="62138901.058980316"/>
    <n v="1332375.2478766912"/>
    <n v="34922628.181075916"/>
    <n v="0"/>
    <n v="0"/>
    <n v="246701730"/>
    <n v="0"/>
    <n v="0"/>
    <n v="63580.25171262768"/>
    <n v="12427780.211796066"/>
    <n v="0"/>
    <n v="0"/>
    <n v="0"/>
    <n v="0"/>
    <n v="12491360"/>
    <n v="259193090"/>
    <n v="130773.50655903129"/>
    <n v="1"/>
    <n v="1"/>
    <n v="1"/>
    <n v="1"/>
    <n v="24249724"/>
    <n v="31399248.030306548"/>
    <n v="31399248"/>
    <n v="119"/>
    <n v="1"/>
    <n v="0"/>
    <n v="0.69230769230769229"/>
    <n v="4.8888888888888893"/>
    <n v="5.5811965811965818"/>
    <n v="4"/>
    <n v="4"/>
    <n v="6660438"/>
    <n v="38059686"/>
    <n v="297252776"/>
  </r>
  <r>
    <x v="14"/>
    <n v="3794"/>
    <x v="53"/>
    <x v="553"/>
    <x v="553"/>
    <x v="539"/>
    <n v="12071"/>
    <n v="147053000151"/>
    <s v="47053147053000151"/>
    <s v="INSTITUCION EDUCATIVA DEPARTAMENTAL GABRIEL GARCIA MARQUEZ DE ARACATACA"/>
    <n v="1"/>
    <n v="29.415064102564102"/>
    <n v="2.0601108765946554"/>
    <n v="0.29482908878907438"/>
    <n v="1.2948290887890743"/>
    <n v="810"/>
    <n v="0"/>
    <n v="0"/>
    <n v="0"/>
    <n v="51"/>
    <n v="0"/>
    <n v="331"/>
    <n v="0"/>
    <n v="281"/>
    <n v="0"/>
    <n v="40"/>
    <n v="0"/>
    <n v="10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19648.4308457877"/>
    <n v="64852120.89201434"/>
    <n v="6358025.1712627672"/>
    <n v="20842828.881852333"/>
    <n v="0"/>
    <n v="0"/>
    <n v="0"/>
    <n v="0"/>
    <n v="98172623"/>
    <n v="0"/>
    <n v="0"/>
    <n v="0"/>
    <n v="0"/>
    <n v="0"/>
    <n v="0"/>
    <n v="0"/>
    <n v="0"/>
    <n v="0"/>
    <n v="98172623"/>
    <n v="121200.76913580247"/>
    <n v="0"/>
    <n v="1"/>
    <n v="1"/>
    <n v="1"/>
    <n v="24249724"/>
    <n v="31399248.030306548"/>
    <n v="31399248"/>
    <n v="51"/>
    <n v="1"/>
    <n v="0"/>
    <n v="0"/>
    <n v="2.2666666666666666"/>
    <n v="2.2666666666666666"/>
    <n v="2.2666666666666666"/>
    <n v="3"/>
    <n v="6660438"/>
    <n v="38059686"/>
    <n v="136232309"/>
  </r>
  <r>
    <x v="14"/>
    <n v="3794"/>
    <x v="53"/>
    <x v="553"/>
    <x v="553"/>
    <x v="539"/>
    <n v="12072"/>
    <n v="147053000488"/>
    <s v="47053147053000488"/>
    <s v="INSTITUCION EDUCATIVA DEPARTAMENTAL JOHN F. KENNEDY"/>
    <n v="1"/>
    <n v="29.415064102564102"/>
    <n v="2.0601108765946554"/>
    <n v="0.29482908878907438"/>
    <n v="1.2948290887890743"/>
    <n v="1381"/>
    <n v="0"/>
    <n v="0"/>
    <n v="29"/>
    <n v="53"/>
    <n v="267"/>
    <n v="336"/>
    <n v="110"/>
    <n v="435"/>
    <n v="0"/>
    <n v="151"/>
    <n v="0"/>
    <n v="0"/>
    <n v="586"/>
    <n v="0"/>
    <n v="0"/>
    <n v="0"/>
    <n v="0"/>
    <n v="0"/>
    <n v="0"/>
    <n v="0"/>
    <n v="435"/>
    <n v="0"/>
    <n v="151"/>
    <n v="0"/>
    <n v="0"/>
    <n v="92671"/>
    <n v="81839"/>
    <n v="122758"/>
    <n v="150439"/>
    <n v="114333"/>
    <n v="99892"/>
    <n v="152848"/>
    <n v="184139"/>
    <n v="6359634.6438201321"/>
    <n v="81700956.221802384"/>
    <n v="24001545.021516945"/>
    <n v="0"/>
    <n v="4293209.1320471158"/>
    <n v="48762336.386168964"/>
    <n v="0"/>
    <n v="0"/>
    <n v="165117681"/>
    <n v="0"/>
    <n v="9219174.0483745877"/>
    <n v="4800309.0043033892"/>
    <n v="0"/>
    <n v="0"/>
    <n v="0"/>
    <n v="0"/>
    <n v="0"/>
    <n v="14019483"/>
    <n v="179137164"/>
    <n v="129715.54236060825"/>
    <n v="1"/>
    <n v="1"/>
    <n v="1"/>
    <n v="1"/>
    <n v="24249724"/>
    <n v="31399248.030306548"/>
    <n v="31399248"/>
    <n v="82"/>
    <n v="1"/>
    <n v="0"/>
    <n v="2.2307692307692308"/>
    <n v="2.3555555555555556"/>
    <n v="4.586324786324786"/>
    <n v="4"/>
    <n v="4"/>
    <n v="6660438"/>
    <n v="38059686"/>
    <n v="217196850"/>
  </r>
  <r>
    <x v="14"/>
    <n v="3794"/>
    <x v="53"/>
    <x v="553"/>
    <x v="553"/>
    <x v="539"/>
    <n v="24678"/>
    <n v="147053001913"/>
    <s v="47053147053001913"/>
    <s v="INSTITUCION EDUCATIVA DEPARTAMENTAL FOSSY MARCOS MARIA"/>
    <n v="1"/>
    <n v="29.415064102564102"/>
    <n v="2.0601108765946554"/>
    <n v="0.29482908878907438"/>
    <n v="1.2948290887890743"/>
    <n v="1470"/>
    <n v="0"/>
    <n v="0"/>
    <n v="10"/>
    <n v="139"/>
    <n v="40"/>
    <n v="745"/>
    <n v="0"/>
    <n v="448"/>
    <n v="0"/>
    <n v="88"/>
    <n v="0"/>
    <n v="0"/>
    <n v="395"/>
    <n v="0"/>
    <n v="0"/>
    <n v="0"/>
    <n v="0"/>
    <n v="0"/>
    <n v="0"/>
    <n v="0"/>
    <n v="307"/>
    <n v="0"/>
    <n v="88"/>
    <n v="0"/>
    <n v="0"/>
    <n v="92671"/>
    <n v="81839"/>
    <n v="122758"/>
    <n v="150439"/>
    <n v="114333"/>
    <n v="99892"/>
    <n v="152848"/>
    <n v="184139"/>
    <n v="16679041.80171695"/>
    <n v="126419248.732309"/>
    <n v="13987655.376778089"/>
    <n v="0"/>
    <n v="1480416.9420852123"/>
    <n v="5173722.6934927283"/>
    <n v="0"/>
    <n v="0"/>
    <n v="163740086"/>
    <n v="0"/>
    <n v="6506405.5927609168"/>
    <n v="2797531.0753556183"/>
    <n v="0"/>
    <n v="0"/>
    <n v="0"/>
    <n v="0"/>
    <n v="0"/>
    <n v="9303937"/>
    <n v="173044023"/>
    <n v="117717.02244897959"/>
    <n v="1"/>
    <n v="1"/>
    <n v="1"/>
    <n v="1"/>
    <n v="24249724"/>
    <n v="31399248.030306548"/>
    <n v="31399248"/>
    <n v="149"/>
    <n v="1"/>
    <n v="0"/>
    <n v="0.76923076923076927"/>
    <n v="6.177777777777778"/>
    <n v="6.9470085470085472"/>
    <n v="4"/>
    <n v="4"/>
    <n v="6660438"/>
    <n v="38059686"/>
    <n v="211103709"/>
  </r>
  <r>
    <x v="14"/>
    <n v="3794"/>
    <x v="53"/>
    <x v="554"/>
    <x v="554"/>
    <x v="540"/>
    <n v="12077"/>
    <n v="147058000168"/>
    <s v="47058147058000168"/>
    <s v="INSTITUCION EDUCATIVA DEPARTAMENTAL LICEO ARIGUANI"/>
    <n v="1"/>
    <n v="44.300664686748689"/>
    <n v="3.102637507208025"/>
    <n v="0.45256160314089056"/>
    <n v="1.4525616031408906"/>
    <n v="2345"/>
    <n v="0"/>
    <n v="90"/>
    <n v="12"/>
    <n v="140"/>
    <n v="90"/>
    <n v="798"/>
    <n v="19"/>
    <n v="813"/>
    <n v="0"/>
    <n v="383"/>
    <n v="0"/>
    <n v="0"/>
    <n v="2165"/>
    <n v="0"/>
    <n v="90"/>
    <n v="0"/>
    <n v="140"/>
    <n v="0"/>
    <n v="739"/>
    <n v="0"/>
    <n v="813"/>
    <n v="0"/>
    <n v="383"/>
    <n v="0"/>
    <n v="0"/>
    <n v="92671"/>
    <n v="81839"/>
    <n v="122758"/>
    <n v="150439"/>
    <n v="114333"/>
    <n v="99892"/>
    <n v="152848"/>
    <n v="184139"/>
    <n v="30960377.354673978"/>
    <n v="191509540.54254967"/>
    <n v="68294092.437615499"/>
    <n v="0"/>
    <n v="1992908.7092628893"/>
    <n v="15815821.919043532"/>
    <n v="0"/>
    <n v="0"/>
    <n v="308572741"/>
    <n v="6192075.4709347952"/>
    <n v="36899169.077844456"/>
    <n v="13658818.487523101"/>
    <n v="0"/>
    <n v="0"/>
    <n v="0"/>
    <n v="0"/>
    <n v="0"/>
    <n v="56750063"/>
    <n v="365322804"/>
    <n v="155787.97611940297"/>
    <n v="1"/>
    <n v="0"/>
    <n v="0"/>
    <n v="1"/>
    <n v="24249724"/>
    <n v="35224217.969164126"/>
    <n v="35224218"/>
    <n v="242"/>
    <n v="1"/>
    <n v="0"/>
    <n v="0.92307692307692313"/>
    <n v="10.222222222222221"/>
    <n v="11.145299145299145"/>
    <n v="4"/>
    <n v="4"/>
    <n v="6660438"/>
    <n v="41884656"/>
    <n v="407207460"/>
  </r>
  <r>
    <x v="14"/>
    <n v="3794"/>
    <x v="53"/>
    <x v="555"/>
    <x v="555"/>
    <x v="541"/>
    <n v="12078"/>
    <n v="147161000109"/>
    <s v="47161147161000109"/>
    <s v="INSTITUCION EDUCATIVA DEPARTAMENTAL DE BASICA Y MEDIA SAN ANTONIO"/>
    <n v="1"/>
    <n v="38.15718157181572"/>
    <n v="2.6723730569549389"/>
    <n v="0.38746332019852397"/>
    <n v="1.387463320198524"/>
    <n v="1208"/>
    <n v="0"/>
    <n v="0"/>
    <n v="14"/>
    <n v="55"/>
    <n v="97"/>
    <n v="459"/>
    <n v="0"/>
    <n v="412"/>
    <n v="0"/>
    <n v="1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71768.7340364577"/>
    <n v="98900839.886364222"/>
    <n v="29125100.0066191"/>
    <n v="0"/>
    <n v="2220859.8130356097"/>
    <n v="13443859.140183283"/>
    <n v="0"/>
    <n v="0"/>
    <n v="150762428"/>
    <n v="0"/>
    <n v="0"/>
    <n v="0"/>
    <n v="0"/>
    <n v="0"/>
    <n v="0"/>
    <n v="0"/>
    <n v="0"/>
    <n v="0"/>
    <n v="150762428"/>
    <n v="124803.33443708609"/>
    <n v="1"/>
    <n v="0"/>
    <n v="0"/>
    <n v="1"/>
    <n v="24249724"/>
    <n v="33645602.574937835"/>
    <n v="33645603"/>
    <n v="69"/>
    <n v="1"/>
    <n v="0"/>
    <n v="1.0769230769230769"/>
    <n v="2.4444444444444446"/>
    <n v="3.5213675213675213"/>
    <n v="3.5213675213675213"/>
    <n v="4"/>
    <n v="6660438"/>
    <n v="40306041"/>
    <n v="191068469"/>
  </r>
  <r>
    <x v="14"/>
    <n v="3794"/>
    <x v="53"/>
    <x v="556"/>
    <x v="556"/>
    <x v="542"/>
    <n v="12082"/>
    <n v="147170000014"/>
    <s v="47170147170000014"/>
    <s v="INSTITUCION EDUCATIVA TECNICA DEPARTAMENTAL LICEO SANTANDER"/>
    <n v="1"/>
    <n v="44.908831282952548"/>
    <n v="3.1452310101578247"/>
    <n v="0.45900592803201651"/>
    <n v="1.4590059280320165"/>
    <n v="1315"/>
    <n v="0"/>
    <n v="0"/>
    <n v="0"/>
    <n v="85"/>
    <n v="0"/>
    <n v="487"/>
    <n v="0"/>
    <n v="514"/>
    <n v="0"/>
    <n v="0"/>
    <n v="0"/>
    <n v="229"/>
    <n v="425"/>
    <n v="0"/>
    <n v="0"/>
    <n v="0"/>
    <n v="24"/>
    <n v="0"/>
    <n v="172"/>
    <n v="0"/>
    <n v="0"/>
    <n v="0"/>
    <n v="0"/>
    <n v="0"/>
    <n v="229"/>
    <n v="92671"/>
    <n v="81839"/>
    <n v="122758"/>
    <n v="150439"/>
    <n v="114333"/>
    <n v="99892"/>
    <n v="152848"/>
    <n v="184139"/>
    <n v="11492640.760315675"/>
    <n v="119522989.73035641"/>
    <n v="0"/>
    <n v="50263528.952850752"/>
    <n v="0"/>
    <n v="0"/>
    <n v="0"/>
    <n v="0"/>
    <n v="181279159"/>
    <n v="648996.18411194405"/>
    <n v="4107483.3633608995"/>
    <n v="0"/>
    <n v="10052705.790570151"/>
    <n v="0"/>
    <n v="0"/>
    <n v="0"/>
    <n v="0"/>
    <n v="14809185"/>
    <n v="196088344"/>
    <n v="149116.61140684411"/>
    <n v="0"/>
    <n v="0"/>
    <n v="0"/>
    <n v="0"/>
    <n v="19701352"/>
    <n v="28744389.358245425"/>
    <n v="28744389"/>
    <n v="85"/>
    <n v="1"/>
    <n v="0"/>
    <n v="0"/>
    <n v="3.7777777777777777"/>
    <n v="3.7777777777777777"/>
    <n v="3.7777777777777777"/>
    <n v="4"/>
    <n v="6660438"/>
    <n v="35404827"/>
    <n v="231493171"/>
  </r>
  <r>
    <x v="14"/>
    <n v="3794"/>
    <x v="53"/>
    <x v="556"/>
    <x v="556"/>
    <x v="542"/>
    <n v="12081"/>
    <n v="147170000022"/>
    <s v="47170147170000022"/>
    <s v="INSTITUCION EDUCATIVA TECNICA DEPARTAMENTAL SAN JUDAS TADEO"/>
    <n v="1"/>
    <n v="44.908831282952548"/>
    <n v="3.1452310101578247"/>
    <n v="0.45900592803201651"/>
    <n v="1.4590059280320165"/>
    <n v="2045"/>
    <n v="0"/>
    <n v="0"/>
    <n v="1"/>
    <n v="146"/>
    <n v="31"/>
    <n v="976"/>
    <n v="0"/>
    <n v="675"/>
    <n v="0"/>
    <n v="0"/>
    <n v="0"/>
    <n v="21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740300.600071631"/>
    <n v="197135320.72409433"/>
    <n v="0"/>
    <n v="47410140.84635704"/>
    <n v="166812.52476968453"/>
    <n v="4518033.6250521997"/>
    <n v="0"/>
    <n v="0"/>
    <n v="268970608"/>
    <n v="0"/>
    <n v="0"/>
    <n v="0"/>
    <n v="0"/>
    <n v="0"/>
    <n v="0"/>
    <n v="0"/>
    <n v="0"/>
    <n v="0"/>
    <n v="268970608"/>
    <n v="131525.9696821516"/>
    <n v="1"/>
    <n v="0"/>
    <n v="0"/>
    <n v="1"/>
    <n v="24249724"/>
    <n v="35380491.069140263"/>
    <n v="35380491"/>
    <n v="147"/>
    <n v="1"/>
    <n v="0"/>
    <n v="7.6923076923076927E-2"/>
    <n v="6.4888888888888889"/>
    <n v="6.5658119658119656"/>
    <n v="4"/>
    <n v="4"/>
    <n v="6660438"/>
    <n v="42040929"/>
    <n v="311011537"/>
  </r>
  <r>
    <x v="14"/>
    <n v="3795"/>
    <x v="54"/>
    <x v="557"/>
    <x v="557"/>
    <x v="543"/>
    <n v="14258"/>
    <n v="147189000015"/>
    <s v="47189147189000015"/>
    <s v="INSTITUCION EDUCATIVA DARIO TORREGROZA PEREZ"/>
    <n v="1"/>
    <n v="28.528061289204203"/>
    <n v="1.9979888245399229"/>
    <n v="0.28543012747762819"/>
    <n v="1.2854301274776283"/>
    <n v="1844"/>
    <n v="0"/>
    <n v="48"/>
    <n v="0"/>
    <n v="138"/>
    <n v="0"/>
    <n v="859"/>
    <n v="0"/>
    <n v="653"/>
    <n v="0"/>
    <n v="146"/>
    <n v="0"/>
    <n v="0"/>
    <n v="496"/>
    <n v="0"/>
    <n v="0"/>
    <n v="0"/>
    <n v="0"/>
    <n v="0"/>
    <n v="401"/>
    <n v="0"/>
    <n v="0"/>
    <n v="0"/>
    <n v="95"/>
    <n v="0"/>
    <n v="0"/>
    <n v="92671"/>
    <n v="81839"/>
    <n v="122758"/>
    <n v="150439"/>
    <n v="114333"/>
    <n v="99892"/>
    <n v="152848"/>
    <n v="184139"/>
    <n v="22156709.733887147"/>
    <n v="159059854.09839413"/>
    <n v="23038337.41197921"/>
    <n v="0"/>
    <n v="0"/>
    <n v="0"/>
    <n v="0"/>
    <n v="0"/>
    <n v="204254901"/>
    <n v="0"/>
    <n v="8436904.9594518598"/>
    <n v="2998139.8001890751"/>
    <n v="0"/>
    <n v="0"/>
    <n v="0"/>
    <n v="0"/>
    <n v="0"/>
    <n v="11435045"/>
    <n v="215689946"/>
    <n v="116968.51735357917"/>
    <n v="0"/>
    <n v="1"/>
    <n v="0"/>
    <n v="1"/>
    <n v="24249724"/>
    <n v="31171325.812617302"/>
    <n v="31171326"/>
    <n v="186"/>
    <n v="0"/>
    <n v="1"/>
    <n v="0"/>
    <n v="8.2666666666666675"/>
    <n v="8.2666666666666675"/>
    <n v="4"/>
    <n v="4"/>
    <n v="26641753"/>
    <n v="57813079"/>
    <n v="273503025"/>
  </r>
  <r>
    <x v="14"/>
    <n v="3795"/>
    <x v="54"/>
    <x v="557"/>
    <x v="557"/>
    <x v="543"/>
    <n v="14247"/>
    <n v="147189000210"/>
    <s v="47189147189000210"/>
    <s v="INSTITUCION EDUCATIVA TECNICA DE COMERCIO VIRGINIA GOMEZ"/>
    <n v="1"/>
    <n v="28.528061289204203"/>
    <n v="1.9979888245399229"/>
    <n v="0.28543012747762819"/>
    <n v="1.2854301274776283"/>
    <n v="3076"/>
    <n v="0"/>
    <n v="17"/>
    <n v="0"/>
    <n v="138"/>
    <n v="0"/>
    <n v="1016"/>
    <n v="0"/>
    <n v="1343"/>
    <n v="0"/>
    <n v="0"/>
    <n v="0"/>
    <n v="56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463924.778239291"/>
    <n v="248162827.92203158"/>
    <n v="0"/>
    <n v="108678898.49655509"/>
    <n v="0"/>
    <n v="0"/>
    <n v="0"/>
    <n v="0"/>
    <n v="375305651"/>
    <n v="0"/>
    <n v="0"/>
    <n v="0"/>
    <n v="0"/>
    <n v="0"/>
    <n v="0"/>
    <n v="0"/>
    <n v="0"/>
    <n v="0"/>
    <n v="375305651"/>
    <n v="122010.93985695709"/>
    <n v="0"/>
    <n v="1"/>
    <n v="0"/>
    <n v="1"/>
    <n v="24249724"/>
    <n v="31171325.812617302"/>
    <n v="31171326"/>
    <n v="155"/>
    <n v="0"/>
    <n v="1"/>
    <n v="0"/>
    <n v="6.8888888888888893"/>
    <n v="6.8888888888888893"/>
    <n v="4"/>
    <n v="4"/>
    <n v="26641753"/>
    <n v="57813079"/>
    <n v="433118730"/>
  </r>
  <r>
    <x v="14"/>
    <n v="3795"/>
    <x v="54"/>
    <x v="557"/>
    <x v="557"/>
    <x v="543"/>
    <n v="14265"/>
    <n v="147189001160"/>
    <s v="47189147189001160"/>
    <s v="INSTITUCION EDUCATIVA  EL CARMEN"/>
    <n v="1"/>
    <n v="28.528061289204203"/>
    <n v="1.9979888245399229"/>
    <n v="0.28543012747762819"/>
    <n v="1.2854301274776283"/>
    <n v="857"/>
    <n v="0"/>
    <n v="43"/>
    <n v="0"/>
    <n v="40"/>
    <n v="0"/>
    <n v="353"/>
    <n v="0"/>
    <n v="300"/>
    <n v="0"/>
    <n v="1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87133.9135087822"/>
    <n v="68694500.480324984"/>
    <n v="19093416.622256741"/>
    <n v="0"/>
    <n v="0"/>
    <n v="0"/>
    <n v="0"/>
    <n v="0"/>
    <n v="97675051"/>
    <n v="0"/>
    <n v="0"/>
    <n v="0"/>
    <n v="0"/>
    <n v="0"/>
    <n v="0"/>
    <n v="0"/>
    <n v="0"/>
    <n v="0"/>
    <n v="97675051"/>
    <n v="113973.22170361727"/>
    <n v="0"/>
    <n v="1"/>
    <n v="0"/>
    <n v="1"/>
    <n v="24249724"/>
    <n v="31171325.812617302"/>
    <n v="31171326"/>
    <n v="83"/>
    <n v="0"/>
    <n v="1"/>
    <n v="0"/>
    <n v="3.6888888888888891"/>
    <n v="3.6888888888888891"/>
    <n v="3.6888888888888891"/>
    <n v="4"/>
    <n v="26641753"/>
    <n v="57813079"/>
    <n v="155488130"/>
  </r>
  <r>
    <x v="14"/>
    <n v="3795"/>
    <x v="54"/>
    <x v="557"/>
    <x v="557"/>
    <x v="543"/>
    <n v="14257"/>
    <n v="147189001186"/>
    <s v="47189147189001186"/>
    <s v="INSTITUCION EDUCATIVA SAN JUAN DEL CORDOBA"/>
    <n v="1"/>
    <n v="28.528061289204203"/>
    <n v="1.9979888245399229"/>
    <n v="0.28543012747762819"/>
    <n v="1.2854301274776283"/>
    <n v="1270"/>
    <n v="0"/>
    <n v="19"/>
    <n v="0"/>
    <n v="39"/>
    <n v="0"/>
    <n v="426"/>
    <n v="0"/>
    <n v="591"/>
    <n v="0"/>
    <n v="19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909081.529921799"/>
    <n v="106986687.57808653"/>
    <n v="30770382.159835245"/>
    <n v="0"/>
    <n v="0"/>
    <n v="0"/>
    <n v="0"/>
    <n v="0"/>
    <n v="144666151"/>
    <n v="0"/>
    <n v="0"/>
    <n v="0"/>
    <n v="0"/>
    <n v="0"/>
    <n v="0"/>
    <n v="0"/>
    <n v="0"/>
    <n v="0"/>
    <n v="144666151"/>
    <n v="113910.35511811024"/>
    <n v="0"/>
    <n v="1"/>
    <n v="0"/>
    <n v="1"/>
    <n v="24249724"/>
    <n v="31171325.812617302"/>
    <n v="31171326"/>
    <n v="58"/>
    <n v="0"/>
    <n v="1"/>
    <n v="0"/>
    <n v="2.5777777777777779"/>
    <n v="2.5777777777777779"/>
    <n v="2.5777777777777779"/>
    <n v="3"/>
    <n v="19981315"/>
    <n v="51152641"/>
    <n v="195818792"/>
  </r>
  <r>
    <x v="14"/>
    <n v="3795"/>
    <x v="54"/>
    <x v="557"/>
    <x v="557"/>
    <x v="543"/>
    <n v="14256"/>
    <n v="147189001488"/>
    <s v="47189147189001488"/>
    <s v="INSTITUCION EDUCATIVA MANUEL J. DEL CASTILLO"/>
    <n v="1"/>
    <n v="28.528061289204203"/>
    <n v="1.9979888245399229"/>
    <n v="0.28543012747762819"/>
    <n v="1.2854301274776283"/>
    <n v="2661"/>
    <n v="0"/>
    <n v="48"/>
    <n v="0"/>
    <n v="181"/>
    <n v="0"/>
    <n v="1223"/>
    <n v="0"/>
    <n v="935"/>
    <n v="0"/>
    <n v="27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278959.833656758"/>
    <n v="227017966.36530063"/>
    <n v="43236331.855358243"/>
    <n v="0"/>
    <n v="0"/>
    <n v="0"/>
    <n v="0"/>
    <n v="0"/>
    <n v="297533258"/>
    <n v="0"/>
    <n v="0"/>
    <n v="0"/>
    <n v="0"/>
    <n v="0"/>
    <n v="0"/>
    <n v="0"/>
    <n v="0"/>
    <n v="0"/>
    <n v="297533258"/>
    <n v="111812.57346862082"/>
    <n v="0"/>
    <n v="1"/>
    <n v="0"/>
    <n v="1"/>
    <n v="24249724"/>
    <n v="31171325.812617302"/>
    <n v="31171326"/>
    <n v="229"/>
    <n v="1"/>
    <n v="0"/>
    <n v="0"/>
    <n v="10.177777777777777"/>
    <n v="10.177777777777777"/>
    <n v="4"/>
    <n v="4"/>
    <n v="6660438"/>
    <n v="37831764"/>
    <n v="335365022"/>
  </r>
  <r>
    <x v="14"/>
    <n v="3795"/>
    <x v="54"/>
    <x v="557"/>
    <x v="557"/>
    <x v="543"/>
    <n v="14941"/>
    <n v="147189003146"/>
    <s v="47189147189003146"/>
    <s v="INSTITUCION EDUCATIVA TECNICA EN TURISMO 12 DE OCTUBRE"/>
    <n v="1"/>
    <n v="28.528061289204203"/>
    <n v="1.9979888245399229"/>
    <n v="0.28543012747762819"/>
    <n v="1.2854301274776283"/>
    <n v="980"/>
    <n v="0"/>
    <n v="17"/>
    <n v="0"/>
    <n v="57"/>
    <n v="0"/>
    <n v="406"/>
    <n v="0"/>
    <n v="372"/>
    <n v="0"/>
    <n v="1"/>
    <n v="0"/>
    <n v="127"/>
    <n v="141"/>
    <n v="0"/>
    <n v="0"/>
    <n v="0"/>
    <n v="12"/>
    <n v="0"/>
    <n v="129"/>
    <n v="0"/>
    <n v="0"/>
    <n v="0"/>
    <n v="0"/>
    <n v="0"/>
    <n v="0"/>
    <n v="92671"/>
    <n v="81839"/>
    <n v="122758"/>
    <n v="150439"/>
    <n v="114333"/>
    <n v="99892"/>
    <n v="152848"/>
    <n v="184139"/>
    <n v="8815035.0554174669"/>
    <n v="81844290.005655184"/>
    <n v="157796.8315888987"/>
    <n v="24559110.514346078"/>
    <n v="0"/>
    <n v="0"/>
    <n v="0"/>
    <n v="0"/>
    <n v="115376232"/>
    <n v="285893.02882435033"/>
    <n v="2714116.5580281541"/>
    <n v="0"/>
    <n v="0"/>
    <n v="0"/>
    <n v="0"/>
    <n v="0"/>
    <n v="0"/>
    <n v="3000010"/>
    <n v="118376242"/>
    <n v="120792.08367346939"/>
    <n v="0"/>
    <n v="1"/>
    <n v="0"/>
    <n v="1"/>
    <n v="24249724"/>
    <n v="31171325.812617302"/>
    <n v="31171326"/>
    <n v="74"/>
    <n v="0"/>
    <n v="1"/>
    <n v="0"/>
    <n v="3.2888888888888888"/>
    <n v="3.2888888888888888"/>
    <n v="3.2888888888888888"/>
    <n v="4"/>
    <n v="26641753"/>
    <n v="57813079"/>
    <n v="176189321"/>
  </r>
  <r>
    <x v="14"/>
    <n v="3795"/>
    <x v="54"/>
    <x v="557"/>
    <x v="557"/>
    <x v="543"/>
    <n v="14235"/>
    <n v="147189003359"/>
    <s v="47189147189003359"/>
    <s v="INSTITUCION EDUCATIVA TECNICA EN TURISMO ALIANZA PARA EL PROGRESO"/>
    <n v="1"/>
    <n v="28.528061289204203"/>
    <n v="1.9979888245399229"/>
    <n v="0.28543012747762819"/>
    <n v="1.2854301274776283"/>
    <n v="441"/>
    <n v="0"/>
    <n v="5"/>
    <n v="0"/>
    <n v="19"/>
    <n v="0"/>
    <n v="150"/>
    <n v="0"/>
    <n v="186"/>
    <n v="0"/>
    <n v="0"/>
    <n v="0"/>
    <n v="81"/>
    <n v="436"/>
    <n v="0"/>
    <n v="0"/>
    <n v="0"/>
    <n v="19"/>
    <n v="0"/>
    <n v="150"/>
    <n v="0"/>
    <n v="186"/>
    <n v="0"/>
    <n v="0"/>
    <n v="0"/>
    <n v="81"/>
    <n v="92671"/>
    <n v="81839"/>
    <n v="122758"/>
    <n v="150439"/>
    <n v="114333"/>
    <n v="99892"/>
    <n v="152848"/>
    <n v="184139"/>
    <n v="2858930.2882435028"/>
    <n v="35346634.244087584"/>
    <n v="0"/>
    <n v="15663684.658756161"/>
    <n v="0"/>
    <n v="0"/>
    <n v="0"/>
    <n v="0"/>
    <n v="53869249"/>
    <n v="452663.96230522136"/>
    <n v="7069326.848817518"/>
    <n v="0"/>
    <n v="3132736.9317512326"/>
    <n v="0"/>
    <n v="0"/>
    <n v="0"/>
    <n v="0"/>
    <n v="10654728"/>
    <n v="64523977"/>
    <n v="146312.87301587302"/>
    <n v="0"/>
    <n v="1"/>
    <n v="0"/>
    <n v="1"/>
    <n v="24249724"/>
    <n v="31171325.812617302"/>
    <n v="31171326"/>
    <n v="24"/>
    <n v="0"/>
    <n v="1"/>
    <n v="0"/>
    <n v="1.0666666666666667"/>
    <n v="1.0666666666666667"/>
    <n v="1.0666666666666667"/>
    <n v="2"/>
    <n v="13320876"/>
    <n v="44492202"/>
    <n v="109016179"/>
  </r>
  <r>
    <x v="14"/>
    <n v="3795"/>
    <x v="54"/>
    <x v="557"/>
    <x v="557"/>
    <x v="543"/>
    <n v="113292"/>
    <n v="147189004576"/>
    <s v="47189147189004576"/>
    <s v="INSTITUCION EDUCATIVA ENOC MENDOZA RIASCOS"/>
    <n v="1"/>
    <n v="28.528061289204203"/>
    <n v="1.9979888245399229"/>
    <n v="0.28543012747762819"/>
    <n v="1.2854301274776283"/>
    <n v="984"/>
    <n v="0"/>
    <n v="48"/>
    <n v="0"/>
    <n v="59"/>
    <n v="0"/>
    <n v="441"/>
    <n v="0"/>
    <n v="318"/>
    <n v="0"/>
    <n v="11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746064.201752285"/>
    <n v="79845521.997804984"/>
    <n v="18620026.127490047"/>
    <n v="0"/>
    <n v="0"/>
    <n v="0"/>
    <n v="0"/>
    <n v="0"/>
    <n v="111211612"/>
    <n v="0"/>
    <n v="0"/>
    <n v="0"/>
    <n v="0"/>
    <n v="0"/>
    <n v="0"/>
    <n v="0"/>
    <n v="0"/>
    <n v="0"/>
    <n v="111211612"/>
    <n v="113019.93089430894"/>
    <n v="0"/>
    <n v="1"/>
    <n v="0"/>
    <n v="1"/>
    <n v="24249724"/>
    <n v="31171325.812617302"/>
    <n v="31171326"/>
    <n v="107"/>
    <n v="1"/>
    <n v="0"/>
    <n v="0"/>
    <n v="4.7555555555555555"/>
    <n v="4.7555555555555555"/>
    <n v="4"/>
    <n v="4"/>
    <n v="6660438"/>
    <n v="37831764"/>
    <n v="149043376"/>
  </r>
  <r>
    <x v="14"/>
    <n v="3795"/>
    <x v="54"/>
    <x v="557"/>
    <x v="557"/>
    <x v="543"/>
    <n v="14234"/>
    <n v="147189041790"/>
    <s v="47189147189041790"/>
    <s v="INSTITUCION EDUCATIVA ISAAC J. PEREIRA"/>
    <n v="1"/>
    <n v="28.528061289204203"/>
    <n v="1.9979888245399229"/>
    <n v="0.28543012747762819"/>
    <n v="1.2854301274776283"/>
    <n v="842"/>
    <n v="0"/>
    <n v="19"/>
    <n v="0"/>
    <n v="38"/>
    <n v="0"/>
    <n v="348"/>
    <n v="0"/>
    <n v="314"/>
    <n v="0"/>
    <n v="1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89959.43457832"/>
    <n v="69641285.326148748"/>
    <n v="19409010.28543454"/>
    <n v="0"/>
    <n v="0"/>
    <n v="0"/>
    <n v="0"/>
    <n v="0"/>
    <n v="95840255"/>
    <n v="0"/>
    <n v="0"/>
    <n v="0"/>
    <n v="0"/>
    <n v="0"/>
    <n v="0"/>
    <n v="0"/>
    <n v="0"/>
    <n v="0"/>
    <n v="95840255"/>
    <n v="113824.53087885986"/>
    <n v="0"/>
    <n v="1"/>
    <n v="0"/>
    <n v="1"/>
    <n v="24249724"/>
    <n v="31171325.812617302"/>
    <n v="31171326"/>
    <n v="57"/>
    <n v="0"/>
    <n v="1"/>
    <n v="0"/>
    <n v="2.5333333333333332"/>
    <n v="2.5333333333333332"/>
    <n v="2.5333333333333332"/>
    <n v="3"/>
    <n v="19981315"/>
    <n v="51152641"/>
    <n v="146992896"/>
  </r>
  <r>
    <x v="14"/>
    <n v="3795"/>
    <x v="54"/>
    <x v="557"/>
    <x v="557"/>
    <x v="543"/>
    <n v="14940"/>
    <n v="147189041803"/>
    <s v="47189147189041803"/>
    <s v="INSTITUCION EDUCATIVA LICEO MODERNO DEL SUR"/>
    <n v="1"/>
    <n v="28.528061289204203"/>
    <n v="1.9979888245399229"/>
    <n v="0.28543012747762819"/>
    <n v="1.2854301274776283"/>
    <n v="2822"/>
    <n v="0"/>
    <n v="56"/>
    <n v="0"/>
    <n v="177"/>
    <n v="0"/>
    <n v="1338"/>
    <n v="0"/>
    <n v="964"/>
    <n v="0"/>
    <n v="2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755448.215030674"/>
    <n v="242166523.89848101"/>
    <n v="45287690.666013926"/>
    <n v="0"/>
    <n v="0"/>
    <n v="0"/>
    <n v="0"/>
    <n v="0"/>
    <n v="315209663"/>
    <n v="0"/>
    <n v="0"/>
    <n v="0"/>
    <n v="0"/>
    <n v="0"/>
    <n v="0"/>
    <n v="0"/>
    <n v="0"/>
    <n v="0"/>
    <n v="315209663"/>
    <n v="111697.25832742735"/>
    <n v="0"/>
    <n v="1"/>
    <n v="0"/>
    <n v="1"/>
    <n v="24249724"/>
    <n v="31171325.812617302"/>
    <n v="31171326"/>
    <n v="233"/>
    <n v="0"/>
    <n v="1"/>
    <n v="0"/>
    <n v="10.355555555555556"/>
    <n v="10.355555555555556"/>
    <n v="4"/>
    <n v="4"/>
    <n v="26641753"/>
    <n v="57813079"/>
    <n v="373022742"/>
  </r>
  <r>
    <x v="14"/>
    <n v="3794"/>
    <x v="53"/>
    <x v="558"/>
    <x v="558"/>
    <x v="544"/>
    <n v="12145"/>
    <n v="147245000252"/>
    <s v="47245147245000252"/>
    <s v="INSTITUCION EDUCATIVA TECNICA DEPARTAMENTAL LORENCITA VILLEGAS DE SANTOS"/>
    <n v="1"/>
    <n v="32.174865229110509"/>
    <n v="2.2533960687741561"/>
    <n v="0.32407281115951342"/>
    <n v="1.3240728111595135"/>
    <n v="4323"/>
    <n v="16"/>
    <n v="79"/>
    <n v="52"/>
    <n v="239"/>
    <n v="289"/>
    <n v="1662"/>
    <n v="237"/>
    <n v="1305"/>
    <n v="0"/>
    <n v="1"/>
    <n v="91"/>
    <n v="352"/>
    <n v="2672"/>
    <n v="16"/>
    <n v="20"/>
    <n v="52"/>
    <n v="66"/>
    <n v="289"/>
    <n v="484"/>
    <n v="237"/>
    <n v="1064"/>
    <n v="0"/>
    <n v="1"/>
    <n v="91"/>
    <n v="352"/>
    <n v="92671"/>
    <n v="81839"/>
    <n v="122758"/>
    <n v="150439"/>
    <n v="114333"/>
    <n v="99892"/>
    <n v="152848"/>
    <n v="184139"/>
    <n v="39019602.171582319"/>
    <n v="321506478.14929831"/>
    <n v="162540.53015231955"/>
    <n v="70115650.752585173"/>
    <n v="10294194.736844445"/>
    <n v="69571011.938734055"/>
    <n v="0"/>
    <n v="22187023.34704325"/>
    <n v="532856502"/>
    <n v="2110494.2055069688"/>
    <n v="33548502.067752872"/>
    <n v="32508.106030463914"/>
    <n v="14023130.150517035"/>
    <n v="2058838.9473688889"/>
    <n v="13914202.387746813"/>
    <n v="0"/>
    <n v="4437404.6694086501"/>
    <n v="70125081"/>
    <n v="602981583"/>
    <n v="139482.20749479529"/>
    <n v="1"/>
    <n v="0"/>
    <n v="0"/>
    <n v="1"/>
    <n v="24249724"/>
    <n v="32108400.226522323"/>
    <n v="32108400"/>
    <n v="386"/>
    <n v="1"/>
    <n v="0"/>
    <n v="5.2307692307692308"/>
    <n v="14.133333333333333"/>
    <n v="19.364102564102563"/>
    <n v="4"/>
    <n v="4"/>
    <n v="6660438"/>
    <n v="38768838"/>
    <n v="641750421"/>
  </r>
  <r>
    <x v="14"/>
    <n v="3794"/>
    <x v="53"/>
    <x v="558"/>
    <x v="558"/>
    <x v="544"/>
    <n v="12137"/>
    <n v="147245000261"/>
    <s v="47245147245000261"/>
    <s v="INSTITUCION EDUCATIVA DEPARTAMENTAL JOSE BENITO BARROS PALOMINO"/>
    <n v="1"/>
    <n v="32.174865229110509"/>
    <n v="2.2533960687741561"/>
    <n v="0.32407281115951342"/>
    <n v="1.3240728111595135"/>
    <n v="2168"/>
    <n v="0"/>
    <n v="30"/>
    <n v="0"/>
    <n v="189"/>
    <n v="0"/>
    <n v="1027"/>
    <n v="0"/>
    <n v="630"/>
    <n v="0"/>
    <n v="84"/>
    <n v="0"/>
    <n v="208"/>
    <n v="292"/>
    <n v="0"/>
    <n v="0"/>
    <n v="0"/>
    <n v="0"/>
    <n v="0"/>
    <n v="0"/>
    <n v="0"/>
    <n v="0"/>
    <n v="0"/>
    <n v="84"/>
    <n v="0"/>
    <n v="208"/>
    <n v="92671"/>
    <n v="81839"/>
    <n v="122758"/>
    <n v="150439"/>
    <n v="114333"/>
    <n v="99892"/>
    <n v="152848"/>
    <n v="184139"/>
    <n v="26871990.174768958"/>
    <n v="179553836.97114503"/>
    <n v="13653404.532794842"/>
    <n v="41431975.44470942"/>
    <n v="0"/>
    <n v="0"/>
    <n v="0"/>
    <n v="0"/>
    <n v="261511207"/>
    <n v="0"/>
    <n v="0"/>
    <n v="2730680.9065589686"/>
    <n v="8286395.0889418842"/>
    <n v="0"/>
    <n v="0"/>
    <n v="0"/>
    <n v="0"/>
    <n v="11017076"/>
    <n v="272528283"/>
    <n v="125704.92758302583"/>
    <n v="0"/>
    <n v="0"/>
    <n v="0"/>
    <n v="0"/>
    <n v="19701352"/>
    <n v="26086024.526283104"/>
    <n v="26086025"/>
    <n v="219"/>
    <n v="1"/>
    <n v="0"/>
    <n v="0"/>
    <n v="9.7333333333333325"/>
    <n v="9.7333333333333325"/>
    <n v="4"/>
    <n v="4"/>
    <n v="6660438"/>
    <n v="32746463"/>
    <n v="305274746"/>
  </r>
  <r>
    <x v="14"/>
    <n v="3794"/>
    <x v="53"/>
    <x v="558"/>
    <x v="558"/>
    <x v="544"/>
    <n v="12149"/>
    <n v="147245001232"/>
    <s v="47245147245001232"/>
    <s v="INSTITUCION EDUCATIVA DEPARTAMENTAL SANTA TERESA DE JESUS"/>
    <n v="1"/>
    <n v="32.174865229110509"/>
    <n v="2.2533960687741561"/>
    <n v="0.32407281115951342"/>
    <n v="1.3240728111595135"/>
    <n v="1951"/>
    <n v="0"/>
    <n v="86"/>
    <n v="0"/>
    <n v="128"/>
    <n v="0"/>
    <n v="894"/>
    <n v="0"/>
    <n v="618"/>
    <n v="0"/>
    <n v="22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258474.41735414"/>
    <n v="163841521.72623494"/>
    <n v="36571619.284271903"/>
    <n v="0"/>
    <n v="0"/>
    <n v="0"/>
    <n v="0"/>
    <n v="0"/>
    <n v="226671615"/>
    <n v="0"/>
    <n v="0"/>
    <n v="0"/>
    <n v="0"/>
    <n v="0"/>
    <n v="0"/>
    <n v="0"/>
    <n v="0"/>
    <n v="0"/>
    <n v="226671615"/>
    <n v="116182.27319323424"/>
    <n v="0"/>
    <n v="0"/>
    <n v="0"/>
    <n v="0"/>
    <n v="19701352"/>
    <n v="26086024.526283104"/>
    <n v="26086025"/>
    <n v="214"/>
    <n v="1"/>
    <n v="0"/>
    <n v="0"/>
    <n v="9.5111111111111111"/>
    <n v="9.5111111111111111"/>
    <n v="4"/>
    <n v="4"/>
    <n v="6660438"/>
    <n v="32746463"/>
    <n v="259418078"/>
  </r>
  <r>
    <x v="14"/>
    <n v="3794"/>
    <x v="53"/>
    <x v="558"/>
    <x v="558"/>
    <x v="544"/>
    <n v="12152"/>
    <n v="147245001941"/>
    <s v="47245147245001941"/>
    <s v="INSTITUCION EDUCATIVA DEPARTAMENTAL ARCESIO CALIZ AMADOR"/>
    <n v="1"/>
    <n v="32.174865229110509"/>
    <n v="2.2533960687741561"/>
    <n v="0.32407281115951342"/>
    <n v="1.3240728111595135"/>
    <n v="1932"/>
    <n v="0"/>
    <n v="0"/>
    <n v="0"/>
    <n v="98"/>
    <n v="0"/>
    <n v="616"/>
    <n v="0"/>
    <n v="892"/>
    <n v="0"/>
    <n v="0"/>
    <n v="0"/>
    <n v="326"/>
    <n v="326"/>
    <n v="0"/>
    <n v="0"/>
    <n v="0"/>
    <n v="0"/>
    <n v="0"/>
    <n v="0"/>
    <n v="0"/>
    <n v="0"/>
    <n v="0"/>
    <n v="0"/>
    <n v="0"/>
    <n v="326"/>
    <n v="92671"/>
    <n v="81839"/>
    <n v="122758"/>
    <n v="150439"/>
    <n v="114333"/>
    <n v="99892"/>
    <n v="152848"/>
    <n v="184139"/>
    <n v="12024908.8453304"/>
    <n v="163408078.54706499"/>
    <n v="0"/>
    <n v="64936653.821996495"/>
    <n v="0"/>
    <n v="0"/>
    <n v="0"/>
    <n v="0"/>
    <n v="240369641"/>
    <n v="0"/>
    <n v="0"/>
    <n v="0"/>
    <n v="12987330.764399299"/>
    <n v="0"/>
    <n v="0"/>
    <n v="0"/>
    <n v="0"/>
    <n v="12987331"/>
    <n v="253356972"/>
    <n v="131137.14906832299"/>
    <n v="0"/>
    <n v="0"/>
    <n v="0"/>
    <n v="0"/>
    <n v="19701352"/>
    <n v="26086024.526283104"/>
    <n v="26086025"/>
    <n v="98"/>
    <n v="1"/>
    <n v="0"/>
    <n v="0"/>
    <n v="4.3555555555555552"/>
    <n v="4.3555555555555552"/>
    <n v="4"/>
    <n v="4"/>
    <n v="6660438"/>
    <n v="32746463"/>
    <n v="286103435"/>
  </r>
  <r>
    <x v="14"/>
    <n v="3794"/>
    <x v="53"/>
    <x v="559"/>
    <x v="559"/>
    <x v="545"/>
    <n v="12156"/>
    <n v="147258000146"/>
    <s v="47258147258000146"/>
    <s v="INSTITUCION EDUCATIVA DEPARTAMENTAL AGRICOLA DEL PIÑON"/>
    <n v="1"/>
    <n v="25.710654032817196"/>
    <n v="1.8006691344504617"/>
    <n v="0.2555759924032846"/>
    <n v="1.2555759924032845"/>
    <n v="1372"/>
    <n v="0"/>
    <n v="0"/>
    <n v="5"/>
    <n v="104"/>
    <n v="45"/>
    <n v="600"/>
    <n v="0"/>
    <n v="462"/>
    <n v="0"/>
    <n v="0"/>
    <n v="0"/>
    <n v="156"/>
    <n v="156"/>
    <n v="0"/>
    <n v="0"/>
    <n v="0"/>
    <n v="0"/>
    <n v="0"/>
    <n v="0"/>
    <n v="0"/>
    <n v="0"/>
    <n v="0"/>
    <n v="0"/>
    <n v="0"/>
    <n v="156"/>
    <n v="92671"/>
    <n v="81839"/>
    <n v="122758"/>
    <n v="150439"/>
    <n v="114333"/>
    <n v="99892"/>
    <n v="152848"/>
    <n v="184139"/>
    <n v="12100970.210368497"/>
    <n v="109125898.82811454"/>
    <n v="0"/>
    <n v="29466465.088500604"/>
    <n v="717768.84969722363"/>
    <n v="5643989.8664917005"/>
    <n v="0"/>
    <n v="0"/>
    <n v="157055093"/>
    <n v="0"/>
    <n v="0"/>
    <n v="0"/>
    <n v="5893293.0177001208"/>
    <n v="0"/>
    <n v="0"/>
    <n v="0"/>
    <n v="0"/>
    <n v="5893293"/>
    <n v="162948386"/>
    <n v="118767.04518950437"/>
    <n v="1"/>
    <n v="0"/>
    <n v="0"/>
    <n v="1"/>
    <n v="24249724"/>
    <n v="30447371.276805747"/>
    <n v="30447371"/>
    <n v="109"/>
    <n v="1"/>
    <n v="0"/>
    <n v="0.38461538461538464"/>
    <n v="4.6222222222222218"/>
    <n v="5.0068376068376068"/>
    <n v="4"/>
    <n v="4"/>
    <n v="6660438"/>
    <n v="37107809"/>
    <n v="200056195"/>
  </r>
  <r>
    <x v="14"/>
    <n v="3794"/>
    <x v="53"/>
    <x v="560"/>
    <x v="560"/>
    <x v="546"/>
    <n v="12161"/>
    <n v="147268002040"/>
    <s v="47268147268002040"/>
    <s v="INSTITUCION EDUCATIVA DEPARTAMENTAL EUCLIDES LIZARAZO"/>
    <n v="1"/>
    <n v="35.466528818816229"/>
    <n v="2.483930734263879"/>
    <n v="0.35895231578334719"/>
    <n v="1.3589523157833472"/>
    <n v="1603"/>
    <n v="0"/>
    <n v="138"/>
    <n v="29"/>
    <n v="99"/>
    <n v="142"/>
    <n v="579"/>
    <n v="56"/>
    <n v="433"/>
    <n v="0"/>
    <n v="0"/>
    <n v="0"/>
    <n v="127"/>
    <n v="317"/>
    <n v="0"/>
    <n v="0"/>
    <n v="19"/>
    <n v="99"/>
    <n v="72"/>
    <n v="0"/>
    <n v="0"/>
    <n v="0"/>
    <n v="0"/>
    <n v="0"/>
    <n v="0"/>
    <n v="127"/>
    <n v="92671"/>
    <n v="81839"/>
    <n v="122758"/>
    <n v="150439"/>
    <n v="114333"/>
    <n v="99892"/>
    <n v="152848"/>
    <n v="184139"/>
    <n v="29846706.403262179"/>
    <n v="112549882.15425007"/>
    <n v="0"/>
    <n v="25963807.284134634"/>
    <n v="4505819.7584932651"/>
    <n v="26878196.016189564"/>
    <n v="0"/>
    <n v="0"/>
    <n v="199744412"/>
    <n v="2493522.3071079799"/>
    <n v="0"/>
    <n v="0"/>
    <n v="5192761.4568269271"/>
    <n v="590417.76145773823"/>
    <n v="1954777.8920865138"/>
    <n v="0"/>
    <n v="0"/>
    <n v="10231479"/>
    <n v="209975891"/>
    <n v="130989.32688708672"/>
    <n v="1"/>
    <n v="0"/>
    <n v="0"/>
    <n v="1"/>
    <n v="24249724"/>
    <n v="32954218.586907014"/>
    <n v="32954219"/>
    <n v="266"/>
    <n v="1"/>
    <n v="0"/>
    <n v="2.2307692307692308"/>
    <n v="10.533333333333333"/>
    <n v="12.764102564102565"/>
    <n v="4"/>
    <n v="4"/>
    <n v="6660438"/>
    <n v="39614657"/>
    <n v="249590548"/>
  </r>
  <r>
    <x v="14"/>
    <n v="3794"/>
    <x v="53"/>
    <x v="561"/>
    <x v="561"/>
    <x v="547"/>
    <n v="11231"/>
    <n v="147288000094"/>
    <s v="47288147288000094"/>
    <s v="INSTITUCION EDUCATIVA DEPARTAMENTAL JHON F. KENNEDY"/>
    <n v="1"/>
    <n v="25.233731370915486"/>
    <n v="1.7672674202929683"/>
    <n v="0.25052236959594937"/>
    <n v="1.2505223695959493"/>
    <n v="1025"/>
    <n v="0"/>
    <n v="16"/>
    <n v="0"/>
    <n v="46"/>
    <n v="0"/>
    <n v="318"/>
    <n v="0"/>
    <n v="475"/>
    <n v="0"/>
    <n v="0"/>
    <n v="0"/>
    <n v="170"/>
    <n v="170"/>
    <n v="0"/>
    <n v="0"/>
    <n v="0"/>
    <n v="0"/>
    <n v="0"/>
    <n v="0"/>
    <n v="0"/>
    <n v="0"/>
    <n v="0"/>
    <n v="0"/>
    <n v="0"/>
    <n v="170"/>
    <n v="92671"/>
    <n v="81839"/>
    <n v="122758"/>
    <n v="150439"/>
    <n v="114333"/>
    <n v="99892"/>
    <n v="152848"/>
    <n v="184139"/>
    <n v="7185003.8277952252"/>
    <n v="81156809.662852779"/>
    <n v="0"/>
    <n v="31981646.909139652"/>
    <n v="0"/>
    <n v="0"/>
    <n v="0"/>
    <n v="0"/>
    <n v="120323460"/>
    <n v="0"/>
    <n v="0"/>
    <n v="0"/>
    <n v="6396329.3818279309"/>
    <n v="0"/>
    <n v="0"/>
    <n v="0"/>
    <n v="0"/>
    <n v="6396329"/>
    <n v="126719789"/>
    <n v="123629.06243902439"/>
    <n v="0"/>
    <n v="1"/>
    <n v="1"/>
    <n v="1"/>
    <n v="24249724"/>
    <n v="30324822.318527762"/>
    <n v="30324822"/>
    <n v="62"/>
    <n v="1"/>
    <n v="0"/>
    <n v="0"/>
    <n v="2.7555555555555555"/>
    <n v="2.7555555555555555"/>
    <n v="2.7555555555555555"/>
    <n v="3"/>
    <n v="6660438"/>
    <n v="36985260"/>
    <n v="163705049"/>
  </r>
  <r>
    <x v="14"/>
    <n v="3794"/>
    <x v="53"/>
    <x v="561"/>
    <x v="561"/>
    <x v="547"/>
    <n v="11235"/>
    <n v="147288000141"/>
    <s v="47288147288000141"/>
    <s v="INSTITUCION EDUCATIVA DEPARTAMENTAL TERCERA MIXTA"/>
    <n v="1"/>
    <n v="25.233731370915486"/>
    <n v="1.7672674202929683"/>
    <n v="0.25052236959594937"/>
    <n v="1.2505223695959493"/>
    <n v="3166"/>
    <n v="0"/>
    <n v="0"/>
    <n v="0"/>
    <n v="263"/>
    <n v="0"/>
    <n v="1595"/>
    <n v="0"/>
    <n v="1045"/>
    <n v="0"/>
    <n v="0"/>
    <n v="0"/>
    <n v="263"/>
    <n v="777"/>
    <n v="0"/>
    <n v="0"/>
    <n v="0"/>
    <n v="97"/>
    <n v="0"/>
    <n v="680"/>
    <n v="0"/>
    <n v="0"/>
    <n v="0"/>
    <n v="0"/>
    <n v="0"/>
    <n v="0"/>
    <n v="92671"/>
    <n v="81839"/>
    <n v="122758"/>
    <n v="150439"/>
    <n v="114333"/>
    <n v="99892"/>
    <n v="152848"/>
    <n v="184139"/>
    <n v="30478322.688873295"/>
    <n v="270181560.54215807"/>
    <n v="0"/>
    <n v="49477489.041786641"/>
    <n v="0"/>
    <n v="0"/>
    <n v="0"/>
    <n v="0"/>
    <n v="350137372"/>
    <n v="2248210.8751488286"/>
    <n v="13918444.027929354"/>
    <n v="0"/>
    <n v="0"/>
    <n v="0"/>
    <n v="0"/>
    <n v="0"/>
    <n v="0"/>
    <n v="16166655"/>
    <n v="366304027"/>
    <n v="115699.31364497788"/>
    <n v="0"/>
    <n v="1"/>
    <n v="1"/>
    <n v="1"/>
    <n v="24249724"/>
    <n v="30324822.318527762"/>
    <n v="30324822"/>
    <n v="263"/>
    <n v="0"/>
    <n v="1"/>
    <n v="0"/>
    <n v="11.688888888888888"/>
    <n v="11.688888888888888"/>
    <n v="4"/>
    <n v="4"/>
    <n v="26641753"/>
    <n v="56966575"/>
    <n v="423270602"/>
  </r>
  <r>
    <x v="14"/>
    <n v="3794"/>
    <x v="53"/>
    <x v="561"/>
    <x v="561"/>
    <x v="547"/>
    <n v="11234"/>
    <n v="147288000264"/>
    <s v="47288147288000264"/>
    <s v="INSTITUCION EDUCATIVA DEPARTAMENTAL FRANCISCO DE PAULA SANTANDER"/>
    <n v="1"/>
    <n v="25.233731370915486"/>
    <n v="1.7672674202929683"/>
    <n v="0.25052236959594937"/>
    <n v="1.2505223695959493"/>
    <n v="2512"/>
    <n v="0"/>
    <n v="63"/>
    <n v="0"/>
    <n v="213"/>
    <n v="0"/>
    <n v="1078"/>
    <n v="0"/>
    <n v="850"/>
    <n v="0"/>
    <n v="0"/>
    <n v="0"/>
    <n v="308"/>
    <n v="554"/>
    <n v="0"/>
    <n v="46"/>
    <n v="0"/>
    <n v="101"/>
    <n v="0"/>
    <n v="99"/>
    <n v="0"/>
    <n v="0"/>
    <n v="0"/>
    <n v="0"/>
    <n v="0"/>
    <n v="308"/>
    <n v="92671"/>
    <n v="81839"/>
    <n v="122758"/>
    <n v="150439"/>
    <n v="114333"/>
    <n v="99892"/>
    <n v="152848"/>
    <n v="184139"/>
    <n v="31984855.749540035"/>
    <n v="197314412.39593968"/>
    <n v="0"/>
    <n v="57943219.105970666"/>
    <n v="0"/>
    <n v="0"/>
    <n v="0"/>
    <n v="0"/>
    <n v="287242487"/>
    <n v="3407082.4602770912"/>
    <n v="2026361.7040661855"/>
    <n v="0"/>
    <n v="11588643.821194133"/>
    <n v="0"/>
    <n v="0"/>
    <n v="0"/>
    <n v="0"/>
    <n v="17022088"/>
    <n v="304264575"/>
    <n v="121124.43272292994"/>
    <n v="0"/>
    <n v="1"/>
    <n v="1"/>
    <n v="1"/>
    <n v="24249724"/>
    <n v="30324822.318527762"/>
    <n v="30324822"/>
    <n v="276"/>
    <n v="0"/>
    <n v="1"/>
    <n v="0"/>
    <n v="12.266666666666667"/>
    <n v="12.266666666666667"/>
    <n v="4"/>
    <n v="4"/>
    <n v="26641753"/>
    <n v="56966575"/>
    <n v="361231150"/>
  </r>
  <r>
    <x v="14"/>
    <n v="3794"/>
    <x v="53"/>
    <x v="561"/>
    <x v="561"/>
    <x v="547"/>
    <n v="11232"/>
    <n v="147288000833"/>
    <s v="47288147288000833"/>
    <s v="INSTITUCION EDUCATIVA DEPARTAMENTAL 23 DE FEBRERO"/>
    <n v="1"/>
    <n v="25.233731370915486"/>
    <n v="1.7672674202929683"/>
    <n v="0.25052236959594937"/>
    <n v="1.2505223695959493"/>
    <n v="1991"/>
    <n v="0"/>
    <n v="43"/>
    <n v="0"/>
    <n v="165"/>
    <n v="0"/>
    <n v="941"/>
    <n v="0"/>
    <n v="647"/>
    <n v="0"/>
    <n v="195"/>
    <n v="0"/>
    <n v="0"/>
    <n v="354"/>
    <n v="0"/>
    <n v="21"/>
    <n v="0"/>
    <n v="138"/>
    <n v="0"/>
    <n v="0"/>
    <n v="0"/>
    <n v="0"/>
    <n v="0"/>
    <n v="195"/>
    <n v="0"/>
    <n v="0"/>
    <n v="92671"/>
    <n v="81839"/>
    <n v="122758"/>
    <n v="150439"/>
    <n v="114333"/>
    <n v="99892"/>
    <n v="152848"/>
    <n v="184139"/>
    <n v="24104528.970667854"/>
    <n v="162518302.32611626"/>
    <n v="29934766.884137612"/>
    <n v="0"/>
    <n v="0"/>
    <n v="0"/>
    <n v="0"/>
    <n v="0"/>
    <n v="216557598"/>
    <n v="3685211.6407078742"/>
    <n v="0"/>
    <n v="5986953.3768275222"/>
    <n v="0"/>
    <n v="0"/>
    <n v="0"/>
    <n v="0"/>
    <n v="0"/>
    <n v="9672165"/>
    <n v="226229763"/>
    <n v="113626.1993972878"/>
    <n v="0"/>
    <n v="1"/>
    <n v="1"/>
    <n v="1"/>
    <n v="24249724"/>
    <n v="30324822.318527762"/>
    <n v="30324822"/>
    <n v="208"/>
    <n v="0"/>
    <n v="1"/>
    <n v="0"/>
    <n v="9.2444444444444436"/>
    <n v="9.2444444444444436"/>
    <n v="4"/>
    <n v="4"/>
    <n v="26641753"/>
    <n v="56966575"/>
    <n v="283196338"/>
  </r>
  <r>
    <x v="14"/>
    <n v="3794"/>
    <x v="53"/>
    <x v="561"/>
    <x v="561"/>
    <x v="547"/>
    <n v="11233"/>
    <n v="147288010391"/>
    <s v="47288147288010391"/>
    <s v="INSTITUCION EDUCATIVA DEPARTAMENTAL FUNDACION"/>
    <n v="1"/>
    <n v="25.233731370915486"/>
    <n v="1.7672674202929683"/>
    <n v="0.25052236959594937"/>
    <n v="1.2505223695959493"/>
    <n v="1556"/>
    <n v="0"/>
    <n v="0"/>
    <n v="0"/>
    <n v="113"/>
    <n v="0"/>
    <n v="656"/>
    <n v="0"/>
    <n v="563"/>
    <n v="0"/>
    <n v="149"/>
    <n v="0"/>
    <n v="75"/>
    <n v="297"/>
    <n v="0"/>
    <n v="0"/>
    <n v="0"/>
    <n v="47"/>
    <n v="0"/>
    <n v="250"/>
    <n v="0"/>
    <n v="0"/>
    <n v="0"/>
    <n v="0"/>
    <n v="0"/>
    <n v="0"/>
    <n v="92671"/>
    <n v="81839"/>
    <n v="122758"/>
    <n v="150439"/>
    <n v="114333"/>
    <n v="99892"/>
    <n v="152848"/>
    <n v="184139"/>
    <n v="13095248.911949363"/>
    <n v="124754288.75033738"/>
    <n v="22873232.131982073"/>
    <n v="14109550.106973376"/>
    <n v="0"/>
    <n v="0"/>
    <n v="0"/>
    <n v="0"/>
    <n v="174832320"/>
    <n v="1089339.2900205664"/>
    <n v="5117075.0102681452"/>
    <n v="0"/>
    <n v="0"/>
    <n v="0"/>
    <n v="0"/>
    <n v="0"/>
    <n v="0"/>
    <n v="6206414"/>
    <n v="181038734"/>
    <n v="116348.80077120823"/>
    <n v="0"/>
    <n v="1"/>
    <n v="1"/>
    <n v="1"/>
    <n v="24249724"/>
    <n v="30324822.318527762"/>
    <n v="30324822"/>
    <n v="113"/>
    <n v="0"/>
    <n v="1"/>
    <n v="0"/>
    <n v="5.0222222222222221"/>
    <n v="5.0222222222222221"/>
    <n v="4"/>
    <n v="4"/>
    <n v="26641753"/>
    <n v="56966575"/>
    <n v="238005309"/>
  </r>
  <r>
    <x v="14"/>
    <n v="3794"/>
    <x v="53"/>
    <x v="562"/>
    <x v="562"/>
    <x v="548"/>
    <n v="11243"/>
    <n v="147318000019"/>
    <s v="47318147318000019"/>
    <s v="INSTITUCION EDUCATIVA DEPARTAMENTAL NUESTRA SEÑORA DEL CARMEN"/>
    <n v="1"/>
    <n v="33.246404299035881"/>
    <n v="2.3284422860780634"/>
    <n v="0.33542717679425377"/>
    <n v="1.3354271767942538"/>
    <n v="1109"/>
    <n v="0"/>
    <n v="0"/>
    <n v="28"/>
    <n v="67"/>
    <n v="144"/>
    <n v="432"/>
    <n v="0"/>
    <n v="328"/>
    <n v="0"/>
    <n v="0"/>
    <n v="0"/>
    <n v="11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291609.9173469199"/>
    <n v="83060418.788465351"/>
    <n v="0"/>
    <n v="22099036.195472583"/>
    <n v="4275135.0713236881"/>
    <n v="19209382.782383751"/>
    <n v="0"/>
    <n v="0"/>
    <n v="136935583"/>
    <n v="0"/>
    <n v="0"/>
    <n v="0"/>
    <n v="0"/>
    <n v="0"/>
    <n v="0"/>
    <n v="0"/>
    <n v="0"/>
    <n v="0"/>
    <n v="136935583"/>
    <n v="123476.63029756537"/>
    <n v="1"/>
    <n v="0"/>
    <n v="0"/>
    <n v="1"/>
    <n v="24249724"/>
    <n v="32383740.459359858"/>
    <n v="32383740"/>
    <n v="95"/>
    <n v="1"/>
    <n v="0"/>
    <n v="2.1538461538461537"/>
    <n v="2.9777777777777779"/>
    <n v="5.1316239316239312"/>
    <n v="4"/>
    <n v="4"/>
    <n v="6660438"/>
    <n v="39044178"/>
    <n v="175979761"/>
  </r>
  <r>
    <x v="14"/>
    <n v="3794"/>
    <x v="53"/>
    <x v="562"/>
    <x v="562"/>
    <x v="548"/>
    <n v="11242"/>
    <n v="147318000027"/>
    <s v="47318147318000027"/>
    <s v="INSTITUCION EDUCATIVA DEPARTAMENTAL BIENVENIDO RODRIGUEZ"/>
    <n v="1"/>
    <n v="33.246404299035881"/>
    <n v="2.3284422860780634"/>
    <n v="0.33542717679425377"/>
    <n v="1.3354271767942538"/>
    <n v="1146"/>
    <n v="0"/>
    <n v="0"/>
    <n v="26"/>
    <n v="36"/>
    <n v="142"/>
    <n v="203"/>
    <n v="0"/>
    <n v="516"/>
    <n v="0"/>
    <n v="0"/>
    <n v="0"/>
    <n v="22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55193.3884252105"/>
    <n v="78579527.774877086"/>
    <n v="0"/>
    <n v="44800773.37809442"/>
    <n v="3969768.2805148531"/>
    <n v="18942585.799295086"/>
    <n v="0"/>
    <n v="0"/>
    <n v="150747849"/>
    <n v="0"/>
    <n v="0"/>
    <n v="0"/>
    <n v="0"/>
    <n v="0"/>
    <n v="0"/>
    <n v="0"/>
    <n v="0"/>
    <n v="0"/>
    <n v="150747849"/>
    <n v="131542.62565445027"/>
    <n v="1"/>
    <n v="0"/>
    <n v="0"/>
    <n v="1"/>
    <n v="24249724"/>
    <n v="32383740.459359858"/>
    <n v="32383740"/>
    <n v="62"/>
    <n v="1"/>
    <n v="0"/>
    <n v="2"/>
    <n v="1.6"/>
    <n v="3.6"/>
    <n v="3.6"/>
    <n v="4"/>
    <n v="6660438"/>
    <n v="39044178"/>
    <n v="189792027"/>
  </r>
  <r>
    <x v="14"/>
    <n v="3794"/>
    <x v="53"/>
    <x v="562"/>
    <x v="562"/>
    <x v="548"/>
    <n v="11241"/>
    <n v="147318000311"/>
    <s v="47318147318000311"/>
    <s v="INSTITUCION EDUCATIVA DEPARTAMENTAL NESTOR RANGEL ALFARO"/>
    <n v="1"/>
    <n v="33.246404299035881"/>
    <n v="2.3284422860780634"/>
    <n v="0.33542717679425377"/>
    <n v="1.3354271767942538"/>
    <n v="872"/>
    <n v="0"/>
    <n v="0"/>
    <n v="0"/>
    <n v="81"/>
    <n v="0"/>
    <n v="398"/>
    <n v="0"/>
    <n v="298"/>
    <n v="0"/>
    <n v="0"/>
    <n v="0"/>
    <n v="9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024185.123956723"/>
    <n v="76065857.206278801"/>
    <n v="0"/>
    <n v="19085531.259726323"/>
    <n v="0"/>
    <n v="0"/>
    <n v="0"/>
    <n v="0"/>
    <n v="105175574"/>
    <n v="0"/>
    <n v="0"/>
    <n v="0"/>
    <n v="0"/>
    <n v="0"/>
    <n v="0"/>
    <n v="0"/>
    <n v="0"/>
    <n v="0"/>
    <n v="105175574"/>
    <n v="120614.19036697247"/>
    <n v="0"/>
    <n v="0"/>
    <n v="0"/>
    <n v="0"/>
    <n v="19701352"/>
    <n v="26309720.880389825"/>
    <n v="26309721"/>
    <n v="81"/>
    <n v="1"/>
    <n v="0"/>
    <n v="0"/>
    <n v="3.6"/>
    <n v="3.6"/>
    <n v="3.6"/>
    <n v="4"/>
    <n v="6660438"/>
    <n v="32970159"/>
    <n v="138145733"/>
  </r>
  <r>
    <x v="14"/>
    <n v="3794"/>
    <x v="53"/>
    <x v="563"/>
    <x v="563"/>
    <x v="549"/>
    <n v="11704"/>
    <n v="147545001668"/>
    <s v="47545147545001668"/>
    <s v="INSTITUCION EDUCATIVA DEPARTAMENTAL PIJIÑO DEL CARMEN"/>
    <n v="1"/>
    <n v="48.938668593622978"/>
    <n v="3.4274643463039607"/>
    <n v="0.50170735400713962"/>
    <n v="1.5017073540071397"/>
    <n v="1736"/>
    <n v="0"/>
    <n v="42"/>
    <n v="0"/>
    <n v="120"/>
    <n v="0"/>
    <n v="783"/>
    <n v="0"/>
    <n v="627"/>
    <n v="0"/>
    <n v="2"/>
    <n v="0"/>
    <n v="16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544684.996917695"/>
    <n v="173286501.68387234"/>
    <n v="368693.18272641691"/>
    <n v="36598287.125975773"/>
    <n v="0"/>
    <n v="0"/>
    <n v="0"/>
    <n v="0"/>
    <n v="232798167"/>
    <n v="0"/>
    <n v="0"/>
    <n v="0"/>
    <n v="0"/>
    <n v="0"/>
    <n v="0"/>
    <n v="0"/>
    <n v="0"/>
    <n v="0"/>
    <n v="232798167"/>
    <n v="134100.32661290321"/>
    <n v="0"/>
    <n v="0"/>
    <n v="0"/>
    <n v="0"/>
    <n v="19701352"/>
    <n v="29585665.182283271"/>
    <n v="29585665"/>
    <n v="162"/>
    <n v="1"/>
    <n v="0"/>
    <n v="0"/>
    <n v="7.2"/>
    <n v="7.2"/>
    <n v="4"/>
    <n v="4"/>
    <n v="6660438"/>
    <n v="36246103"/>
    <n v="269044270"/>
  </r>
  <r>
    <x v="14"/>
    <n v="3794"/>
    <x v="53"/>
    <x v="564"/>
    <x v="564"/>
    <x v="550"/>
    <n v="11278"/>
    <n v="147551000011"/>
    <s v="47551147551000011"/>
    <s v="INSTITUCION EDUCATIVA DEPARTAMENTAL SAGRADO CORAZON DE JESUS"/>
    <n v="1"/>
    <n v="25.04654951704876"/>
    <n v="1.7541579682208113"/>
    <n v="0.2485389316900041"/>
    <n v="1.2485389316900042"/>
    <n v="1529"/>
    <n v="0"/>
    <n v="0"/>
    <n v="0"/>
    <n v="148"/>
    <n v="0"/>
    <n v="747"/>
    <n v="0"/>
    <n v="472"/>
    <n v="0"/>
    <n v="16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124095.998119369"/>
    <n v="124556417.53167489"/>
    <n v="24829439.032577049"/>
    <n v="0"/>
    <n v="0"/>
    <n v="0"/>
    <n v="0"/>
    <n v="0"/>
    <n v="166509953"/>
    <n v="0"/>
    <n v="0"/>
    <n v="0"/>
    <n v="0"/>
    <n v="0"/>
    <n v="0"/>
    <n v="0"/>
    <n v="0"/>
    <n v="0"/>
    <n v="166509953"/>
    <n v="108901.2119032047"/>
    <n v="0"/>
    <n v="0"/>
    <n v="0"/>
    <n v="0"/>
    <n v="19701352"/>
    <n v="24597904.978928726"/>
    <n v="24597905"/>
    <n v="148"/>
    <n v="1"/>
    <n v="0"/>
    <n v="0"/>
    <n v="6.5777777777777775"/>
    <n v="6.5777777777777775"/>
    <n v="4"/>
    <n v="4"/>
    <n v="6660438"/>
    <n v="31258343"/>
    <n v="197768296"/>
  </r>
  <r>
    <x v="14"/>
    <n v="3794"/>
    <x v="53"/>
    <x v="564"/>
    <x v="564"/>
    <x v="550"/>
    <n v="11276"/>
    <n v="147551000410"/>
    <s v="47551147551000410"/>
    <s v="INSTITUCION EDUCATIVA DEPARTAMENTAL LICEO PIVIJAY"/>
    <n v="1"/>
    <n v="25.04654951704876"/>
    <n v="1.7541579682208113"/>
    <n v="0.2485389316900041"/>
    <n v="1.2485389316900042"/>
    <n v="1184"/>
    <n v="0"/>
    <n v="0"/>
    <n v="0"/>
    <n v="44"/>
    <n v="0"/>
    <n v="257"/>
    <n v="0"/>
    <n v="628"/>
    <n v="0"/>
    <n v="2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090947.4589003529"/>
    <n v="90428572.203061759"/>
    <n v="39083376.25498239"/>
    <n v="0"/>
    <n v="0"/>
    <n v="0"/>
    <n v="0"/>
    <n v="0"/>
    <n v="134602896"/>
    <n v="0"/>
    <n v="0"/>
    <n v="0"/>
    <n v="0"/>
    <n v="0"/>
    <n v="0"/>
    <n v="0"/>
    <n v="0"/>
    <n v="0"/>
    <n v="134602896"/>
    <n v="113684.87837837837"/>
    <n v="0"/>
    <n v="0"/>
    <n v="0"/>
    <n v="0"/>
    <n v="19701352"/>
    <n v="24597904.978928726"/>
    <n v="24597905"/>
    <n v="44"/>
    <n v="1"/>
    <n v="0"/>
    <n v="0"/>
    <n v="1.9555555555555555"/>
    <n v="1.9555555555555555"/>
    <n v="1.9555555555555555"/>
    <n v="2"/>
    <n v="6660438"/>
    <n v="31258343"/>
    <n v="165861239"/>
  </r>
  <r>
    <x v="14"/>
    <n v="3794"/>
    <x v="53"/>
    <x v="564"/>
    <x v="564"/>
    <x v="550"/>
    <n v="24564"/>
    <n v="147551000801"/>
    <s v="47551147551000801"/>
    <s v="INSTITUCION EDUCATIVA DEPARTAMENTAL AGROPECUARIA JOSE MARIA HERRERA"/>
    <n v="1"/>
    <n v="25.04654951704876"/>
    <n v="1.7541579682208113"/>
    <n v="0.2485389316900041"/>
    <n v="1.2485389316900042"/>
    <n v="550"/>
    <n v="0"/>
    <n v="0"/>
    <n v="0"/>
    <n v="26"/>
    <n v="0"/>
    <n v="310"/>
    <n v="0"/>
    <n v="177"/>
    <n v="0"/>
    <n v="0"/>
    <n v="0"/>
    <n v="37"/>
    <n v="385"/>
    <n v="0"/>
    <n v="0"/>
    <n v="0"/>
    <n v="26"/>
    <n v="0"/>
    <n v="145"/>
    <n v="0"/>
    <n v="177"/>
    <n v="0"/>
    <n v="0"/>
    <n v="0"/>
    <n v="37"/>
    <n v="92671"/>
    <n v="81839"/>
    <n v="122758"/>
    <n v="150439"/>
    <n v="114333"/>
    <n v="99892"/>
    <n v="152848"/>
    <n v="184139"/>
    <n v="3008287.1348047541"/>
    <n v="49761259.50609161"/>
    <n v="0"/>
    <n v="6949671.088746964"/>
    <n v="0"/>
    <n v="0"/>
    <n v="0"/>
    <n v="0"/>
    <n v="59719218"/>
    <n v="601657.42696095083"/>
    <n v="6580339.0394092398"/>
    <n v="0"/>
    <n v="1389934.2177493928"/>
    <n v="0"/>
    <n v="0"/>
    <n v="0"/>
    <n v="0"/>
    <n v="8571931"/>
    <n v="68291149"/>
    <n v="124165.72545454545"/>
    <n v="0"/>
    <n v="0"/>
    <n v="0"/>
    <n v="0"/>
    <n v="19701352"/>
    <n v="24597904.978928726"/>
    <n v="24597905"/>
    <n v="26"/>
    <n v="1"/>
    <n v="0"/>
    <n v="0"/>
    <n v="1.1555555555555554"/>
    <n v="1.1555555555555554"/>
    <n v="1.1555555555555554"/>
    <n v="2"/>
    <n v="6660438"/>
    <n v="31258343"/>
    <n v="99549492"/>
  </r>
  <r>
    <x v="14"/>
    <n v="3794"/>
    <x v="53"/>
    <x v="565"/>
    <x v="565"/>
    <x v="551"/>
    <n v="11714"/>
    <n v="147555000091"/>
    <s v="47555147555000091"/>
    <s v="INSTITUCION EDUCATIVA TECNICA DEPARTAMENTAL MARIA ALFARO DE OSPINO"/>
    <n v="1"/>
    <n v="37.417413139102095"/>
    <n v="2.6205626992048816"/>
    <n v="0.37962450077903775"/>
    <n v="1.3796245007790378"/>
    <n v="1771"/>
    <n v="0"/>
    <n v="0"/>
    <n v="3"/>
    <n v="169"/>
    <n v="31"/>
    <n v="798"/>
    <n v="0"/>
    <n v="599"/>
    <n v="0"/>
    <n v="0"/>
    <n v="0"/>
    <n v="171"/>
    <n v="285"/>
    <n v="0"/>
    <n v="0"/>
    <n v="0"/>
    <n v="24"/>
    <n v="0"/>
    <n v="90"/>
    <n v="0"/>
    <n v="0"/>
    <n v="0"/>
    <n v="0"/>
    <n v="0"/>
    <n v="171"/>
    <n v="92671"/>
    <n v="81839"/>
    <n v="122758"/>
    <n v="150439"/>
    <n v="114333"/>
    <n v="99892"/>
    <n v="152848"/>
    <n v="184139"/>
    <n v="21606849.776876323"/>
    <n v="157731204.05840018"/>
    <n v="0"/>
    <n v="35490935.476631299"/>
    <n v="473209.8241427092"/>
    <n v="4272216.9695864087"/>
    <n v="0"/>
    <n v="0"/>
    <n v="219574416"/>
    <n v="613685.67413613223"/>
    <n v="2032327.611346602"/>
    <n v="0"/>
    <n v="7098187.0953262607"/>
    <n v="0"/>
    <n v="0"/>
    <n v="0"/>
    <n v="0"/>
    <n v="9744200"/>
    <n v="229318616"/>
    <n v="129485.38452851496"/>
    <n v="1"/>
    <n v="0"/>
    <n v="0"/>
    <n v="1"/>
    <n v="24249724"/>
    <n v="33455513.367529452"/>
    <n v="33455513"/>
    <n v="172"/>
    <n v="1"/>
    <n v="0"/>
    <n v="0.23076923076923078"/>
    <n v="7.5111111111111111"/>
    <n v="7.7418803418803419"/>
    <n v="4"/>
    <n v="4"/>
    <n v="6660438"/>
    <n v="40115951"/>
    <n v="269434567"/>
  </r>
  <r>
    <x v="14"/>
    <n v="3794"/>
    <x v="53"/>
    <x v="565"/>
    <x v="565"/>
    <x v="551"/>
    <n v="11712"/>
    <n v="147555000171"/>
    <s v="47555147555000171"/>
    <s v="INSTITUCION EDUCATIVA DEPARTAMENTAL VICTOR CAMARGO ALVAREZ"/>
    <n v="1"/>
    <n v="37.417413139102095"/>
    <n v="2.6205626992048816"/>
    <n v="0.37962450077903775"/>
    <n v="1.3796245007790378"/>
    <n v="711"/>
    <n v="0"/>
    <n v="0"/>
    <n v="0"/>
    <n v="53"/>
    <n v="0"/>
    <n v="212"/>
    <n v="0"/>
    <n v="298"/>
    <n v="0"/>
    <n v="5"/>
    <n v="0"/>
    <n v="143"/>
    <n v="148"/>
    <n v="0"/>
    <n v="0"/>
    <n v="0"/>
    <n v="0"/>
    <n v="0"/>
    <n v="0"/>
    <n v="0"/>
    <n v="0"/>
    <n v="0"/>
    <n v="5"/>
    <n v="0"/>
    <n v="143"/>
    <n v="92671"/>
    <n v="81839"/>
    <n v="122758"/>
    <n v="150439"/>
    <n v="114333"/>
    <n v="99892"/>
    <n v="152848"/>
    <n v="184139"/>
    <n v="6776112.6519197933"/>
    <n v="57582615.65482039"/>
    <n v="846799.72233316558"/>
    <n v="29679554.228995766"/>
    <n v="0"/>
    <n v="0"/>
    <n v="0"/>
    <n v="0"/>
    <n v="94885082"/>
    <n v="0"/>
    <n v="0"/>
    <n v="169359.94446663311"/>
    <n v="5935910.8457991537"/>
    <n v="0"/>
    <n v="0"/>
    <n v="0"/>
    <n v="0"/>
    <n v="6105271"/>
    <n v="100990353"/>
    <n v="142039.87763713079"/>
    <n v="0"/>
    <n v="0"/>
    <n v="0"/>
    <n v="0"/>
    <n v="19701352"/>
    <n v="27180467.917672098"/>
    <n v="27180468"/>
    <n v="53"/>
    <n v="1"/>
    <n v="0"/>
    <n v="0"/>
    <n v="2.3555555555555556"/>
    <n v="2.3555555555555556"/>
    <n v="2.3555555555555556"/>
    <n v="3"/>
    <n v="6660438"/>
    <n v="33840906"/>
    <n v="134831259"/>
  </r>
  <r>
    <x v="14"/>
    <n v="3794"/>
    <x v="53"/>
    <x v="565"/>
    <x v="565"/>
    <x v="551"/>
    <n v="11716"/>
    <n v="147555000295"/>
    <s v="47555147555000295"/>
    <s v="INSTITUCION EDUCATIVA TECNICA DEPARTAMENTAL JUANA ARIAS DE BENAVIDES"/>
    <n v="1"/>
    <n v="37.417413139102095"/>
    <n v="2.6205626992048816"/>
    <n v="0.37962450077903775"/>
    <n v="1.3796245007790378"/>
    <n v="3255"/>
    <n v="28"/>
    <n v="0"/>
    <n v="75"/>
    <n v="110"/>
    <n v="479"/>
    <n v="744"/>
    <n v="331"/>
    <n v="1005"/>
    <n v="26"/>
    <n v="7"/>
    <n v="31"/>
    <n v="41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063630.032286363"/>
    <n v="197474499.56917816"/>
    <n v="1185519.6112664319"/>
    <n v="86963169.384260327"/>
    <n v="16246870.628899682"/>
    <n v="111628895.01177391"/>
    <n v="5482693.9880719334"/>
    <n v="7875322.9544174885"/>
    <n v="440920601"/>
    <n v="0"/>
    <n v="0"/>
    <n v="0"/>
    <n v="0"/>
    <n v="0"/>
    <n v="0"/>
    <n v="0"/>
    <n v="0"/>
    <n v="0"/>
    <n v="440920601"/>
    <n v="135459.47803379415"/>
    <n v="1"/>
    <n v="0"/>
    <n v="0"/>
    <n v="1"/>
    <n v="24249724"/>
    <n v="33455513.367529452"/>
    <n v="33455513"/>
    <n v="213"/>
    <n v="1"/>
    <n v="0"/>
    <n v="7.9230769230769234"/>
    <n v="4.8888888888888893"/>
    <n v="12.811965811965813"/>
    <n v="4"/>
    <n v="4"/>
    <n v="6660438"/>
    <n v="40115951"/>
    <n v="481036552"/>
  </r>
  <r>
    <x v="14"/>
    <n v="3794"/>
    <x v="53"/>
    <x v="565"/>
    <x v="565"/>
    <x v="551"/>
    <n v="11715"/>
    <n v="147555000627"/>
    <s v="47555147555000627"/>
    <s v="INSTITUCION EDUCATIVA TECNICO DEPARTAMENTAL GABRIEL ESCOBAR BALLESTAS"/>
    <n v="1"/>
    <n v="37.417413139102095"/>
    <n v="2.6205626992048816"/>
    <n v="0.37962450077903775"/>
    <n v="1.3796245007790378"/>
    <n v="2288"/>
    <n v="0"/>
    <n v="0"/>
    <n v="33"/>
    <n v="230"/>
    <n v="77"/>
    <n v="937"/>
    <n v="0"/>
    <n v="790"/>
    <n v="0"/>
    <n v="0"/>
    <n v="0"/>
    <n v="221"/>
    <n v="221"/>
    <n v="0"/>
    <n v="0"/>
    <n v="0"/>
    <n v="0"/>
    <n v="0"/>
    <n v="0"/>
    <n v="0"/>
    <n v="0"/>
    <n v="0"/>
    <n v="0"/>
    <n v="0"/>
    <n v="221"/>
    <n v="92671"/>
    <n v="81839"/>
    <n v="122758"/>
    <n v="150439"/>
    <n v="114333"/>
    <n v="99892"/>
    <n v="152848"/>
    <n v="184139"/>
    <n v="29405771.885689668"/>
    <n v="194990543.59975454"/>
    <n v="0"/>
    <n v="45868401.990266182"/>
    <n v="5205308.0655698013"/>
    <n v="10611635.698650112"/>
    <n v="0"/>
    <n v="0"/>
    <n v="286081661"/>
    <n v="0"/>
    <n v="0"/>
    <n v="0"/>
    <n v="9173680.3980532382"/>
    <n v="0"/>
    <n v="0"/>
    <n v="0"/>
    <n v="0"/>
    <n v="9173680"/>
    <n v="295255341"/>
    <n v="129045.16652097902"/>
    <n v="1"/>
    <n v="0"/>
    <n v="0"/>
    <n v="1"/>
    <n v="24249724"/>
    <n v="33455513.367529452"/>
    <n v="33455513"/>
    <n v="263"/>
    <n v="1"/>
    <n v="0"/>
    <n v="2.5384615384615383"/>
    <n v="10.222222222222221"/>
    <n v="12.76068376068376"/>
    <n v="4"/>
    <n v="4"/>
    <n v="6660438"/>
    <n v="40115951"/>
    <n v="335371292"/>
  </r>
  <r>
    <x v="14"/>
    <n v="3794"/>
    <x v="53"/>
    <x v="566"/>
    <x v="566"/>
    <x v="552"/>
    <n v="11293"/>
    <n v="147570000099"/>
    <s v="47570147570000099"/>
    <s v="INSTITUCION EDUCATIVA DEPARTAMENTAL SAN JOSE DE PUEBLO VIEJO"/>
    <n v="1"/>
    <n v="45.361293008819409"/>
    <n v="3.176919580322112"/>
    <n v="0.46380035505330636"/>
    <n v="1.4638003550533063"/>
    <n v="1770"/>
    <n v="0"/>
    <n v="0"/>
    <n v="21"/>
    <n v="141"/>
    <n v="145"/>
    <n v="687"/>
    <n v="88"/>
    <n v="493"/>
    <n v="24"/>
    <n v="1"/>
    <n v="0"/>
    <n v="170"/>
    <n v="186"/>
    <n v="0"/>
    <n v="0"/>
    <n v="0"/>
    <n v="0"/>
    <n v="0"/>
    <n v="186"/>
    <n v="0"/>
    <n v="0"/>
    <n v="0"/>
    <n v="0"/>
    <n v="0"/>
    <n v="0"/>
    <n v="92671"/>
    <n v="81839"/>
    <n v="122758"/>
    <n v="150439"/>
    <n v="114333"/>
    <n v="99892"/>
    <n v="152848"/>
    <n v="184139"/>
    <n v="19126909.821143437"/>
    <n v="141359229.5635049"/>
    <n v="179693.20398563377"/>
    <n v="37436152.474356942"/>
    <n v="3514574.4058805029"/>
    <n v="34069713.200607479"/>
    <n v="5369734.9600605061"/>
    <n v="0"/>
    <n v="241056008"/>
    <n v="0"/>
    <n v="4456409.6099681202"/>
    <n v="0"/>
    <n v="0"/>
    <n v="0"/>
    <n v="0"/>
    <n v="0"/>
    <n v="0"/>
    <n v="4456410"/>
    <n v="245512418"/>
    <n v="138707.58079096046"/>
    <n v="1"/>
    <n v="0"/>
    <n v="0"/>
    <n v="1"/>
    <n v="24249724"/>
    <n v="35496754.601144686"/>
    <n v="35496755"/>
    <n v="162"/>
    <n v="1"/>
    <n v="0"/>
    <n v="1.6153846153846154"/>
    <n v="6.2666666666666666"/>
    <n v="7.8820512820512825"/>
    <n v="4"/>
    <n v="4"/>
    <n v="6660438"/>
    <n v="42157193"/>
    <n v="287669611"/>
  </r>
  <r>
    <x v="14"/>
    <n v="3794"/>
    <x v="53"/>
    <x v="567"/>
    <x v="567"/>
    <x v="553"/>
    <n v="11295"/>
    <n v="147605000151"/>
    <s v="47605147605000151"/>
    <s v="INSTITUCION EDUCATIVA DEPARTAMENTAL JUAN MANUEL RUDAS"/>
    <n v="1"/>
    <n v="21.161695447409734"/>
    <n v="1.4820786657606568"/>
    <n v="0.20737379382213111"/>
    <n v="1.2073737938221312"/>
    <n v="957"/>
    <n v="0"/>
    <n v="0"/>
    <n v="12"/>
    <n v="69"/>
    <n v="59"/>
    <n v="445"/>
    <n v="0"/>
    <n v="273"/>
    <n v="0"/>
    <n v="0"/>
    <n v="0"/>
    <n v="99"/>
    <n v="99"/>
    <n v="0"/>
    <n v="0"/>
    <n v="0"/>
    <n v="0"/>
    <n v="0"/>
    <n v="0"/>
    <n v="0"/>
    <n v="0"/>
    <n v="0"/>
    <n v="0"/>
    <n v="0"/>
    <n v="99"/>
    <n v="92671"/>
    <n v="81839"/>
    <n v="122758"/>
    <n v="150439"/>
    <n v="114333"/>
    <n v="99892"/>
    <n v="152848"/>
    <n v="184139"/>
    <n v="7720309.0424630595"/>
    <n v="70945769.489253551"/>
    <n v="0"/>
    <n v="17981974.510711953"/>
    <n v="1656512.0156287886"/>
    <n v="7115811.9977363395"/>
    <n v="0"/>
    <n v="0"/>
    <n v="105420377"/>
    <n v="0"/>
    <n v="0"/>
    <n v="0"/>
    <n v="3596394.9021423906"/>
    <n v="0"/>
    <n v="0"/>
    <n v="0"/>
    <n v="0"/>
    <n v="3596395"/>
    <n v="109016772"/>
    <n v="113915.12225705328"/>
    <n v="1"/>
    <n v="0"/>
    <n v="0"/>
    <n v="1"/>
    <n v="24249724"/>
    <n v="29278481.265019584"/>
    <n v="29278481"/>
    <n v="81"/>
    <n v="1"/>
    <n v="0"/>
    <n v="0.92307692307692313"/>
    <n v="3.0666666666666669"/>
    <n v="3.9897435897435898"/>
    <n v="3.9897435897435898"/>
    <n v="4"/>
    <n v="6660438"/>
    <n v="35938919"/>
    <n v="144955691"/>
  </r>
  <r>
    <x v="14"/>
    <n v="3794"/>
    <x v="53"/>
    <x v="568"/>
    <x v="568"/>
    <x v="284"/>
    <n v="11296"/>
    <n v="147675000060"/>
    <s v="47675147675000060"/>
    <s v="INSTITUCION EDUCATIVA DEPARTAMENTAL DE SALAMINA"/>
    <n v="1"/>
    <n v="26.677350427350426"/>
    <n v="1.8683725992397546"/>
    <n v="0.26581941201287468"/>
    <n v="1.2658194120128747"/>
    <n v="1321"/>
    <n v="0"/>
    <n v="0"/>
    <n v="1"/>
    <n v="87"/>
    <n v="22"/>
    <n v="541"/>
    <n v="0"/>
    <n v="509"/>
    <n v="0"/>
    <n v="0"/>
    <n v="0"/>
    <n v="161"/>
    <n v="789"/>
    <n v="0"/>
    <n v="0"/>
    <n v="0"/>
    <n v="87"/>
    <n v="0"/>
    <n v="541"/>
    <n v="0"/>
    <n v="0"/>
    <n v="0"/>
    <n v="0"/>
    <n v="0"/>
    <n v="161"/>
    <n v="92671"/>
    <n v="81839"/>
    <n v="122758"/>
    <n v="150439"/>
    <n v="114333"/>
    <n v="99892"/>
    <n v="152848"/>
    <n v="184139"/>
    <n v="10205513.313566124"/>
    <n v="108773064.60270774"/>
    <n v="0"/>
    <n v="30659005.650332581"/>
    <n v="144724.93083366801"/>
    <n v="2781795.1195053817"/>
    <n v="0"/>
    <n v="0"/>
    <n v="152564104"/>
    <n v="2041102.6627132252"/>
    <n v="11208805.323821884"/>
    <n v="0"/>
    <n v="6131801.1300665159"/>
    <n v="0"/>
    <n v="0"/>
    <n v="0"/>
    <n v="0"/>
    <n v="19381709"/>
    <n v="171945813"/>
    <n v="130163.37093111279"/>
    <n v="1"/>
    <n v="0"/>
    <n v="0"/>
    <n v="1"/>
    <n v="24249724"/>
    <n v="30695771.375154495"/>
    <n v="30695771"/>
    <n v="88"/>
    <n v="1"/>
    <n v="0"/>
    <n v="7.6923076923076927E-2"/>
    <n v="3.8666666666666667"/>
    <n v="3.9435897435897438"/>
    <n v="3.9435897435897438"/>
    <n v="4"/>
    <n v="6660438"/>
    <n v="37356209"/>
    <n v="209302022"/>
  </r>
  <r>
    <x v="14"/>
    <n v="3794"/>
    <x v="53"/>
    <x v="569"/>
    <x v="569"/>
    <x v="554"/>
    <n v="11303"/>
    <n v="147692000057"/>
    <s v="47692147692000057"/>
    <s v="INSTITUCION EDUCATIVA DEPARTAMENTAL EXTERNADO MIXTO"/>
    <n v="1"/>
    <n v="42.682215743440231"/>
    <n v="2.9892879574774076"/>
    <n v="0.43541200815247527"/>
    <n v="1.4354120081524753"/>
    <n v="1072"/>
    <n v="53"/>
    <n v="33"/>
    <n v="44"/>
    <n v="28"/>
    <n v="208"/>
    <n v="236"/>
    <n v="0"/>
    <n v="341"/>
    <n v="0"/>
    <n v="0"/>
    <n v="0"/>
    <n v="129"/>
    <n v="1058"/>
    <n v="53"/>
    <n v="33"/>
    <n v="44"/>
    <n v="28"/>
    <n v="208"/>
    <n v="222"/>
    <n v="0"/>
    <n v="341"/>
    <n v="0"/>
    <n v="0"/>
    <n v="0"/>
    <n v="129"/>
    <n v="92671"/>
    <n v="81839"/>
    <n v="122758"/>
    <n v="150439"/>
    <n v="114333"/>
    <n v="99892"/>
    <n v="152848"/>
    <n v="184139"/>
    <n v="8114285.0386573803"/>
    <n v="67781738.284404874"/>
    <n v="0"/>
    <n v="27856511.175184079"/>
    <n v="15919151.229425404"/>
    <n v="29824324.67422035"/>
    <n v="0"/>
    <n v="0"/>
    <n v="149496010"/>
    <n v="1622857.0077314759"/>
    <n v="13227424.143542442"/>
    <n v="0"/>
    <n v="5571302.2350368164"/>
    <n v="3183830.2458850811"/>
    <n v="5964864.9348440701"/>
    <n v="0"/>
    <n v="0"/>
    <n v="29570279"/>
    <n v="179066289"/>
    <n v="167039.44869402985"/>
    <n v="1"/>
    <n v="0"/>
    <n v="0"/>
    <n v="1"/>
    <n v="24249724"/>
    <n v="34808345.023983277"/>
    <n v="34808345"/>
    <n v="158"/>
    <n v="1"/>
    <n v="0"/>
    <n v="7.4615384615384617"/>
    <n v="2.7111111111111112"/>
    <n v="10.172649572649572"/>
    <n v="4"/>
    <n v="4"/>
    <n v="6660438"/>
    <n v="41468783"/>
    <n v="220535072"/>
  </r>
  <r>
    <x v="14"/>
    <n v="3794"/>
    <x v="53"/>
    <x v="569"/>
    <x v="569"/>
    <x v="554"/>
    <n v="11302"/>
    <n v="147692000081"/>
    <s v="47692147692000081"/>
    <s v="INSTITUCION EDUCATIVA DEPARTAMENTAL ALFONSO LOPEZ"/>
    <n v="1"/>
    <n v="42.682215743440231"/>
    <n v="2.9892879574774076"/>
    <n v="0.43541200815247527"/>
    <n v="1.4354120081524753"/>
    <n v="1402"/>
    <n v="0"/>
    <n v="124"/>
    <n v="3"/>
    <n v="94"/>
    <n v="8"/>
    <n v="533"/>
    <n v="0"/>
    <n v="460"/>
    <n v="0"/>
    <n v="3"/>
    <n v="0"/>
    <n v="177"/>
    <n v="1391"/>
    <n v="0"/>
    <n v="124"/>
    <n v="0"/>
    <n v="94"/>
    <n v="0"/>
    <n v="533"/>
    <n v="0"/>
    <n v="460"/>
    <n v="0"/>
    <n v="3"/>
    <n v="0"/>
    <n v="177"/>
    <n v="92671"/>
    <n v="81839"/>
    <n v="122758"/>
    <n v="150439"/>
    <n v="114333"/>
    <n v="99892"/>
    <n v="152848"/>
    <n v="184139"/>
    <n v="28998592.433234572"/>
    <n v="116650374.55184409"/>
    <n v="528624.9218903447"/>
    <n v="38221724.63571769"/>
    <n v="492344.88338429085"/>
    <n v="1147089.4105469366"/>
    <n v="0"/>
    <n v="0"/>
    <n v="186038751"/>
    <n v="5799718.4866469149"/>
    <n v="23330074.910368819"/>
    <n v="105724.98437806894"/>
    <n v="7644344.9271435393"/>
    <n v="0"/>
    <n v="0"/>
    <n v="0"/>
    <n v="0"/>
    <n v="36879863"/>
    <n v="222918614"/>
    <n v="159000.43794579172"/>
    <n v="1"/>
    <n v="0"/>
    <n v="0"/>
    <n v="1"/>
    <n v="24249724"/>
    <n v="34808345.023983277"/>
    <n v="34808345"/>
    <n v="221"/>
    <n v="1"/>
    <n v="0"/>
    <n v="0.23076923076923078"/>
    <n v="9.6888888888888882"/>
    <n v="9.9196581196581182"/>
    <n v="4"/>
    <n v="4"/>
    <n v="6660438"/>
    <n v="41468783"/>
    <n v="264387397"/>
  </r>
  <r>
    <x v="14"/>
    <n v="3794"/>
    <x v="53"/>
    <x v="570"/>
    <x v="570"/>
    <x v="555"/>
    <n v="11332"/>
    <n v="147707000156"/>
    <s v="47707147707000156"/>
    <s v="INSTITUCION EDUCATIVA DEPARTAMENTAL ANTONIO BRUJES CARMONA"/>
    <n v="1"/>
    <n v="30.640828011451223"/>
    <n v="2.1459583713351282"/>
    <n v="0.30781766941482996"/>
    <n v="1.30781766941483"/>
    <n v="1271"/>
    <n v="33"/>
    <n v="0"/>
    <n v="55"/>
    <n v="0"/>
    <n v="389"/>
    <n v="0"/>
    <n v="142"/>
    <n v="447"/>
    <n v="39"/>
    <n v="16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47842629.1405164"/>
    <n v="26650483.522696268"/>
    <n v="0"/>
    <n v="13158351.148554107"/>
    <n v="69370117.51822187"/>
    <n v="7795995.2902539996"/>
    <n v="0"/>
    <n v="164817577"/>
    <n v="0"/>
    <n v="0"/>
    <n v="0"/>
    <n v="0"/>
    <n v="0"/>
    <n v="0"/>
    <n v="0"/>
    <n v="0"/>
    <n v="0"/>
    <n v="164817577"/>
    <n v="129675.51298190402"/>
    <n v="1"/>
    <n v="0"/>
    <n v="0"/>
    <n v="1"/>
    <n v="24249724"/>
    <n v="31714217.525632869"/>
    <n v="31714218"/>
    <n v="88"/>
    <n v="1"/>
    <n v="0"/>
    <n v="6.7692307692307692"/>
    <n v="0"/>
    <n v="6.7692307692307692"/>
    <n v="4"/>
    <n v="4"/>
    <n v="6660438"/>
    <n v="38374656"/>
    <n v="203192233"/>
  </r>
  <r>
    <x v="14"/>
    <n v="3794"/>
    <x v="53"/>
    <x v="570"/>
    <x v="570"/>
    <x v="555"/>
    <n v="11333"/>
    <n v="147707001039"/>
    <s v="47707147707001039"/>
    <s v="INSTITUCION EDUCATIVA DEPARTAMENTAL MARIA AUXILIADORA"/>
    <n v="1"/>
    <n v="30.640828011451223"/>
    <n v="2.1459583713351282"/>
    <n v="0.30781766941482996"/>
    <n v="1.30781766941483"/>
    <n v="890"/>
    <n v="0"/>
    <n v="0"/>
    <n v="0"/>
    <n v="67"/>
    <n v="0"/>
    <n v="445"/>
    <n v="0"/>
    <n v="271"/>
    <n v="0"/>
    <n v="0"/>
    <n v="0"/>
    <n v="107"/>
    <n v="330"/>
    <n v="0"/>
    <n v="0"/>
    <n v="0"/>
    <n v="50"/>
    <n v="0"/>
    <n v="280"/>
    <n v="0"/>
    <n v="0"/>
    <n v="0"/>
    <n v="0"/>
    <n v="0"/>
    <n v="0"/>
    <n v="92671"/>
    <n v="81839"/>
    <n v="122758"/>
    <n v="150439"/>
    <n v="114333"/>
    <n v="99892"/>
    <n v="152848"/>
    <n v="184139"/>
    <n v="8120183.6732368944"/>
    <n v="76633831.01702404"/>
    <n v="0"/>
    <n v="21051905.713493444"/>
    <n v="0"/>
    <n v="0"/>
    <n v="0"/>
    <n v="0"/>
    <n v="105805920"/>
    <n v="1211967.712423417"/>
    <n v="5993707.4538454553"/>
    <n v="0"/>
    <n v="0"/>
    <n v="0"/>
    <n v="0"/>
    <n v="0"/>
    <n v="0"/>
    <n v="7205675"/>
    <n v="113011595"/>
    <n v="126979.32022471911"/>
    <n v="0"/>
    <n v="0"/>
    <n v="0"/>
    <n v="0"/>
    <n v="19701352"/>
    <n v="25765776.2569612"/>
    <n v="25765776"/>
    <n v="67"/>
    <n v="1"/>
    <n v="0"/>
    <n v="0"/>
    <n v="2.9777777777777779"/>
    <n v="2.9777777777777779"/>
    <n v="2.9777777777777779"/>
    <n v="3"/>
    <n v="6660438"/>
    <n v="32426214"/>
    <n v="145437809"/>
  </r>
  <r>
    <x v="14"/>
    <n v="3794"/>
    <x v="53"/>
    <x v="563"/>
    <x v="563"/>
    <x v="549"/>
    <n v="11286"/>
    <n v="147707001616"/>
    <s v="47545147707001616"/>
    <s v="INSTITUCION EDUCATIVA DEPARTAMENTAL RURAL SANTA MARIA"/>
    <n v="1"/>
    <n v="48.938668593622978"/>
    <n v="3.4274643463039607"/>
    <n v="0.50170735400713962"/>
    <n v="1.5017073540071397"/>
    <n v="585"/>
    <n v="0"/>
    <n v="0"/>
    <n v="54"/>
    <n v="0"/>
    <n v="264"/>
    <n v="0"/>
    <n v="192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71514.1729077082"/>
    <n v="68403899.258955434"/>
    <n v="17214972.423396248"/>
    <n v="0"/>
    <n v="94890386"/>
    <n v="0"/>
    <n v="0"/>
    <n v="0"/>
    <n v="0"/>
    <n v="0"/>
    <n v="0"/>
    <n v="0"/>
    <n v="0"/>
    <n v="0"/>
    <n v="94890386"/>
    <n v="162205.78803418804"/>
    <n v="1"/>
    <n v="0"/>
    <n v="0"/>
    <n v="1"/>
    <n v="24249724"/>
    <n v="36415988.863443434"/>
    <n v="36415989"/>
    <n v="54"/>
    <n v="1"/>
    <n v="0"/>
    <n v="4.1538461538461542"/>
    <n v="0"/>
    <n v="4.1538461538461542"/>
    <n v="4"/>
    <n v="4"/>
    <n v="6660438"/>
    <n v="43076427"/>
    <n v="137966813"/>
  </r>
  <r>
    <x v="14"/>
    <n v="3794"/>
    <x v="53"/>
    <x v="570"/>
    <x v="570"/>
    <x v="555"/>
    <n v="11335"/>
    <n v="147707001705"/>
    <s v="47707147707001705"/>
    <s v="INSTITUCION EDUCATIVA TECNICA DEPARTAMENTAL RAFAEL JIMENEZ ALTAHONA"/>
    <n v="1"/>
    <n v="30.640828011451223"/>
    <n v="2.1459583713351282"/>
    <n v="0.30781766941482996"/>
    <n v="1.30781766941483"/>
    <n v="1852"/>
    <n v="0"/>
    <n v="0"/>
    <n v="1"/>
    <n v="131"/>
    <n v="10"/>
    <n v="925"/>
    <n v="0"/>
    <n v="595"/>
    <n v="0"/>
    <n v="0"/>
    <n v="0"/>
    <n v="190"/>
    <n v="499"/>
    <n v="0"/>
    <n v="0"/>
    <n v="0"/>
    <n v="73"/>
    <n v="0"/>
    <n v="426"/>
    <n v="0"/>
    <n v="0"/>
    <n v="0"/>
    <n v="0"/>
    <n v="0"/>
    <n v="0"/>
    <n v="92671"/>
    <n v="81839"/>
    <n v="122758"/>
    <n v="150439"/>
    <n v="114333"/>
    <n v="99892"/>
    <n v="152848"/>
    <n v="184139"/>
    <n v="15876777.032746764"/>
    <n v="162686345.17580521"/>
    <n v="0"/>
    <n v="37381888.650128543"/>
    <n v="149526.71759720577"/>
    <n v="1306405.2263318619"/>
    <n v="0"/>
    <n v="0"/>
    <n v="217400943"/>
    <n v="1769472.860138189"/>
    <n v="9118997.7690648716"/>
    <n v="0"/>
    <n v="0"/>
    <n v="0"/>
    <n v="0"/>
    <n v="0"/>
    <n v="0"/>
    <n v="10888471"/>
    <n v="228289414"/>
    <n v="123266.4222462203"/>
    <n v="1"/>
    <n v="0"/>
    <n v="0"/>
    <n v="1"/>
    <n v="24249724"/>
    <n v="31714217.525632869"/>
    <n v="31714218"/>
    <n v="132"/>
    <n v="1"/>
    <n v="0"/>
    <n v="7.6923076923076927E-2"/>
    <n v="5.822222222222222"/>
    <n v="5.8991452991452986"/>
    <n v="4"/>
    <n v="4"/>
    <n v="6660438"/>
    <n v="38374656"/>
    <n v="266664070"/>
  </r>
  <r>
    <x v="14"/>
    <n v="3794"/>
    <x v="53"/>
    <x v="571"/>
    <x v="571"/>
    <x v="556"/>
    <n v="11341"/>
    <n v="147745000437"/>
    <s v="47745147745000437"/>
    <s v="INSTITUCION EDUCATIVA TÉCNICA DEPARTAMENTAL SAN JOSE"/>
    <n v="1"/>
    <n v="48.550612308169278"/>
    <n v="3.400286469974791"/>
    <n v="0.4975953873270938"/>
    <n v="1.4975953873270937"/>
    <n v="3544"/>
    <n v="0"/>
    <n v="0"/>
    <n v="88"/>
    <n v="142"/>
    <n v="530"/>
    <n v="1004"/>
    <n v="306"/>
    <n v="1023"/>
    <n v="79"/>
    <n v="372"/>
    <n v="0"/>
    <n v="0"/>
    <n v="372"/>
    <n v="0"/>
    <n v="0"/>
    <n v="0"/>
    <n v="0"/>
    <n v="0"/>
    <n v="0"/>
    <n v="0"/>
    <n v="0"/>
    <n v="0"/>
    <n v="372"/>
    <n v="0"/>
    <n v="0"/>
    <n v="92671"/>
    <n v="81839"/>
    <n v="122758"/>
    <n v="150439"/>
    <n v="114333"/>
    <n v="99892"/>
    <n v="152848"/>
    <n v="184139"/>
    <n v="19707280.023736455"/>
    <n v="248432583.94731751"/>
    <n v="68389155.01538977"/>
    <n v="0"/>
    <n v="15067762.460895637"/>
    <n v="125063759.48821405"/>
    <n v="18083452.321211558"/>
    <n v="0"/>
    <n v="494743993"/>
    <n v="0"/>
    <n v="0"/>
    <n v="13677831.003077956"/>
    <n v="0"/>
    <n v="0"/>
    <n v="0"/>
    <n v="0"/>
    <n v="0"/>
    <n v="13677831"/>
    <n v="508421824"/>
    <n v="143459.88261851016"/>
    <n v="1"/>
    <n v="0"/>
    <n v="0"/>
    <n v="1"/>
    <n v="24249724"/>
    <n v="36316274.806355119"/>
    <n v="36316275"/>
    <n v="230"/>
    <n v="1"/>
    <n v="0"/>
    <n v="6.7692307692307692"/>
    <n v="6.3111111111111109"/>
    <n v="13.08034188034188"/>
    <n v="4"/>
    <n v="4"/>
    <n v="6660438"/>
    <n v="42976713"/>
    <n v="551398537"/>
  </r>
  <r>
    <x v="14"/>
    <n v="3794"/>
    <x v="53"/>
    <x v="572"/>
    <x v="572"/>
    <x v="557"/>
    <n v="11343"/>
    <n v="147798000081"/>
    <s v="47798147798000081"/>
    <s v="INSTITUCION EDUCATIVA DEPARTAMENTAL MARIA AUXILIADORA"/>
    <n v="1"/>
    <n v="39.380459398252995"/>
    <n v="2.758046436640718"/>
    <n v="0.40042555751125825"/>
    <n v="1.4004255575112583"/>
    <n v="861"/>
    <n v="0"/>
    <n v="0"/>
    <n v="0"/>
    <n v="98"/>
    <n v="0"/>
    <n v="382"/>
    <n v="0"/>
    <n v="291"/>
    <n v="0"/>
    <n v="0"/>
    <n v="0"/>
    <n v="90"/>
    <n v="291"/>
    <n v="0"/>
    <n v="0"/>
    <n v="0"/>
    <n v="0"/>
    <n v="0"/>
    <n v="0"/>
    <n v="0"/>
    <n v="291"/>
    <n v="0"/>
    <n v="0"/>
    <n v="0"/>
    <n v="0"/>
    <n v="92671"/>
    <n v="81839"/>
    <n v="122758"/>
    <n v="150439"/>
    <n v="114333"/>
    <n v="99892"/>
    <n v="152848"/>
    <n v="184139"/>
    <n v="12718326.010332331"/>
    <n v="77132144.506383285"/>
    <n v="0"/>
    <n v="18961075.840179257"/>
    <n v="0"/>
    <n v="0"/>
    <n v="0"/>
    <n v="0"/>
    <n v="108811546"/>
    <n v="0"/>
    <n v="6670268.663107737"/>
    <n v="0"/>
    <n v="0"/>
    <n v="0"/>
    <n v="0"/>
    <n v="0"/>
    <n v="0"/>
    <n v="6670269"/>
    <n v="115481815"/>
    <n v="134125.22067363531"/>
    <n v="0"/>
    <n v="0"/>
    <n v="0"/>
    <n v="0"/>
    <n v="19701352"/>
    <n v="27590276.858325545"/>
    <n v="27590277"/>
    <n v="98"/>
    <n v="1"/>
    <n v="0"/>
    <n v="0"/>
    <n v="4.3555555555555552"/>
    <n v="4.3555555555555552"/>
    <n v="4"/>
    <n v="4"/>
    <n v="6660438"/>
    <n v="34250715"/>
    <n v="149732530"/>
  </r>
  <r>
    <x v="14"/>
    <n v="3794"/>
    <x v="53"/>
    <x v="572"/>
    <x v="572"/>
    <x v="557"/>
    <n v="11346"/>
    <n v="147798000099"/>
    <s v="47798147798000099"/>
    <s v="INSTITUCION EDUCATIVA TECNICA DEPARTAMENTAL SIMON BOLIVAR"/>
    <n v="1"/>
    <n v="39.380459398252995"/>
    <n v="2.758046436640718"/>
    <n v="0.40042555751125825"/>
    <n v="1.4004255575112583"/>
    <n v="867"/>
    <n v="0"/>
    <n v="0"/>
    <n v="0"/>
    <n v="95"/>
    <n v="0"/>
    <n v="343"/>
    <n v="0"/>
    <n v="323"/>
    <n v="0"/>
    <n v="0"/>
    <n v="0"/>
    <n v="106"/>
    <n v="106"/>
    <n v="0"/>
    <n v="0"/>
    <n v="0"/>
    <n v="0"/>
    <n v="0"/>
    <n v="0"/>
    <n v="0"/>
    <n v="0"/>
    <n v="0"/>
    <n v="0"/>
    <n v="0"/>
    <n v="106"/>
    <n v="92671"/>
    <n v="81839"/>
    <n v="122758"/>
    <n v="150439"/>
    <n v="114333"/>
    <n v="99892"/>
    <n v="152848"/>
    <n v="184139"/>
    <n v="12328989.499811953"/>
    <n v="76329878.515975133"/>
    <n v="0"/>
    <n v="22331933.767322235"/>
    <n v="0"/>
    <n v="0"/>
    <n v="0"/>
    <n v="0"/>
    <n v="110990802"/>
    <n v="0"/>
    <n v="0"/>
    <n v="0"/>
    <n v="4466386.7534644473"/>
    <n v="0"/>
    <n v="0"/>
    <n v="0"/>
    <n v="0"/>
    <n v="4466387"/>
    <n v="115457189"/>
    <n v="133168.61476355247"/>
    <n v="0"/>
    <n v="0"/>
    <n v="0"/>
    <n v="0"/>
    <n v="19701352"/>
    <n v="27590276.858325545"/>
    <n v="27590277"/>
    <n v="95"/>
    <n v="1"/>
    <n v="0"/>
    <n v="0"/>
    <n v="4.2222222222222223"/>
    <n v="4.2222222222222223"/>
    <n v="4"/>
    <n v="4"/>
    <n v="6660438"/>
    <n v="34250715"/>
    <n v="149707904"/>
  </r>
  <r>
    <x v="15"/>
    <n v="3797"/>
    <x v="55"/>
    <x v="573"/>
    <x v="573"/>
    <x v="558"/>
    <n v="11102"/>
    <n v="150001000081"/>
    <s v="50001150001000081"/>
    <s v="INSTITUCION EDUCATIVA COLEGIO TECNICO FRANCISCO DE PAULA SANTANDER"/>
    <n v="1"/>
    <n v="6.3757314623424266"/>
    <n v="0.44653017535574341"/>
    <n v="5.0697060270783981E-2"/>
    <n v="1.0506970602707839"/>
    <n v="649"/>
    <n v="0"/>
    <n v="0"/>
    <n v="0"/>
    <n v="35"/>
    <n v="0"/>
    <n v="239"/>
    <n v="0"/>
    <n v="248"/>
    <n v="0"/>
    <n v="0"/>
    <n v="0"/>
    <n v="12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07920.1545323837"/>
    <n v="41876154.400448836"/>
    <n v="0"/>
    <n v="20074358.51135971"/>
    <n v="0"/>
    <n v="0"/>
    <n v="0"/>
    <n v="0"/>
    <n v="65358433"/>
    <n v="0"/>
    <n v="0"/>
    <n v="0"/>
    <n v="0"/>
    <n v="0"/>
    <n v="0"/>
    <n v="0"/>
    <n v="0"/>
    <n v="0"/>
    <n v="65358433"/>
    <n v="100706.36825885979"/>
    <n v="0"/>
    <n v="0"/>
    <n v="0"/>
    <n v="0"/>
    <n v="19701352"/>
    <n v="20700152.62975993"/>
    <n v="20700153"/>
    <n v="35"/>
    <n v="0"/>
    <n v="1"/>
    <n v="0"/>
    <n v="1.5555555555555556"/>
    <n v="1.5555555555555556"/>
    <n v="1.5555555555555556"/>
    <n v="2"/>
    <n v="13320876"/>
    <n v="34021029"/>
    <n v="99379462"/>
  </r>
  <r>
    <x v="15"/>
    <n v="3797"/>
    <x v="55"/>
    <x v="573"/>
    <x v="573"/>
    <x v="558"/>
    <n v="10145"/>
    <n v="150001000111"/>
    <s v="50001150001000111"/>
    <s v="INSTITUCION EDUCATIVA COLEGIO FRANCISCO ARANGO"/>
    <n v="1"/>
    <n v="6.3757314623424266"/>
    <n v="0.44653017535574341"/>
    <n v="5.0697060270783981E-2"/>
    <n v="1.0506970602707839"/>
    <n v="928"/>
    <n v="0"/>
    <n v="0"/>
    <n v="11"/>
    <n v="24"/>
    <n v="95"/>
    <n v="228"/>
    <n v="0"/>
    <n v="397"/>
    <n v="0"/>
    <n v="53"/>
    <n v="0"/>
    <n v="120"/>
    <n v="173"/>
    <n v="0"/>
    <n v="0"/>
    <n v="0"/>
    <n v="0"/>
    <n v="0"/>
    <n v="0"/>
    <n v="0"/>
    <n v="0"/>
    <n v="0"/>
    <n v="53"/>
    <n v="0"/>
    <n v="120"/>
    <n v="92671"/>
    <n v="81839"/>
    <n v="122758"/>
    <n v="150439"/>
    <n v="114333"/>
    <n v="99892"/>
    <n v="152848"/>
    <n v="184139"/>
    <n v="2336859.5345364916"/>
    <n v="53742497.94718793"/>
    <n v="6836017.8954102071"/>
    <n v="18967897.806009177"/>
    <n v="1321422.8169113349"/>
    <n v="9970841.9207340684"/>
    <n v="0"/>
    <n v="0"/>
    <n v="93175538"/>
    <n v="0"/>
    <n v="0"/>
    <n v="1367203.5790820415"/>
    <n v="3793579.5612018351"/>
    <n v="0"/>
    <n v="0"/>
    <n v="0"/>
    <n v="0"/>
    <n v="5160783"/>
    <n v="98336321"/>
    <n v="105965.86314655172"/>
    <n v="1"/>
    <n v="0"/>
    <n v="0"/>
    <n v="1"/>
    <n v="24249724"/>
    <n v="25479113.719177876"/>
    <n v="25479114"/>
    <n v="35"/>
    <n v="1"/>
    <n v="0"/>
    <n v="0.84615384615384615"/>
    <n v="1.0666666666666667"/>
    <n v="1.9128205128205127"/>
    <n v="1.9128205128205127"/>
    <n v="2"/>
    <n v="6660438"/>
    <n v="32139552"/>
    <n v="130475873"/>
  </r>
  <r>
    <x v="15"/>
    <n v="3797"/>
    <x v="55"/>
    <x v="573"/>
    <x v="573"/>
    <x v="558"/>
    <n v="7619"/>
    <n v="150001000162"/>
    <s v="50001150001000162"/>
    <s v="INSTITUCION EDUCATIVA COLEGIO GUATIQUIA"/>
    <n v="1"/>
    <n v="6.3757314623424266"/>
    <n v="0.44653017535574341"/>
    <n v="5.0697060270783981E-2"/>
    <n v="1.0506970602707839"/>
    <n v="1808"/>
    <n v="0"/>
    <n v="0"/>
    <n v="0"/>
    <n v="110"/>
    <n v="0"/>
    <n v="764"/>
    <n v="0"/>
    <n v="692"/>
    <n v="0"/>
    <n v="24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710606.19995892"/>
    <n v="125198523.217769"/>
    <n v="31213515.673382457"/>
    <n v="0"/>
    <n v="0"/>
    <n v="0"/>
    <n v="0"/>
    <n v="0"/>
    <n v="167122645"/>
    <n v="0"/>
    <n v="0"/>
    <n v="0"/>
    <n v="0"/>
    <n v="0"/>
    <n v="0"/>
    <n v="0"/>
    <n v="0"/>
    <n v="0"/>
    <n v="167122645"/>
    <n v="92435.091261061942"/>
    <n v="0"/>
    <n v="0"/>
    <n v="0"/>
    <n v="0"/>
    <n v="19701352"/>
    <n v="20700152.62975993"/>
    <n v="20700153"/>
    <n v="110"/>
    <n v="1"/>
    <n v="0"/>
    <n v="0"/>
    <n v="4.8888888888888893"/>
    <n v="4.8888888888888893"/>
    <n v="4"/>
    <n v="4"/>
    <n v="6660438"/>
    <n v="27360591"/>
    <n v="194483236"/>
  </r>
  <r>
    <x v="15"/>
    <n v="3797"/>
    <x v="55"/>
    <x v="573"/>
    <x v="573"/>
    <x v="558"/>
    <n v="6865"/>
    <n v="150001000189"/>
    <s v="50001150001000189"/>
    <s v="I. E. MANUELA BELTRAN"/>
    <n v="1"/>
    <n v="6.3757314623424266"/>
    <n v="0.44653017535574341"/>
    <n v="5.0697060270783981E-2"/>
    <n v="1.0506970602707839"/>
    <n v="1147"/>
    <n v="0"/>
    <n v="0"/>
    <n v="0"/>
    <n v="50"/>
    <n v="0"/>
    <n v="376"/>
    <n v="0"/>
    <n v="513"/>
    <n v="0"/>
    <n v="141"/>
    <n v="0"/>
    <n v="6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68457.3636176912"/>
    <n v="76443329.080080107"/>
    <n v="18186387.231185645"/>
    <n v="10590409.608355124"/>
    <n v="0"/>
    <n v="0"/>
    <n v="0"/>
    <n v="0"/>
    <n v="110088583"/>
    <n v="0"/>
    <n v="0"/>
    <n v="0"/>
    <n v="0"/>
    <n v="0"/>
    <n v="0"/>
    <n v="0"/>
    <n v="0"/>
    <n v="0"/>
    <n v="110088583"/>
    <n v="95979.584132519623"/>
    <n v="0"/>
    <n v="0"/>
    <n v="0"/>
    <n v="0"/>
    <n v="19701352"/>
    <n v="20700152.62975993"/>
    <n v="20700153"/>
    <n v="50"/>
    <n v="1"/>
    <n v="0"/>
    <n v="0"/>
    <n v="2.2222222222222223"/>
    <n v="2.2222222222222223"/>
    <n v="2.2222222222222223"/>
    <n v="3"/>
    <n v="6660438"/>
    <n v="27360591"/>
    <n v="137449174"/>
  </r>
  <r>
    <x v="15"/>
    <n v="3797"/>
    <x v="55"/>
    <x v="573"/>
    <x v="573"/>
    <x v="558"/>
    <n v="10146"/>
    <n v="150001000197"/>
    <s v="50001150001000197"/>
    <s v="INSTITUCION EDUCATIVA COLEGIO JHON F. KENNEDY"/>
    <n v="1"/>
    <n v="6.3757314623424266"/>
    <n v="0.44653017535574341"/>
    <n v="5.0697060270783981E-2"/>
    <n v="1.0506970602707839"/>
    <n v="1003"/>
    <n v="0"/>
    <n v="0"/>
    <n v="0"/>
    <n v="50"/>
    <n v="0"/>
    <n v="394"/>
    <n v="0"/>
    <n v="376"/>
    <n v="0"/>
    <n v="76"/>
    <n v="0"/>
    <n v="107"/>
    <n v="183"/>
    <n v="0"/>
    <n v="0"/>
    <n v="0"/>
    <n v="0"/>
    <n v="0"/>
    <n v="0"/>
    <n v="0"/>
    <n v="0"/>
    <n v="0"/>
    <n v="76"/>
    <n v="0"/>
    <n v="107"/>
    <n v="92671"/>
    <n v="81839"/>
    <n v="122758"/>
    <n v="150439"/>
    <n v="114333"/>
    <n v="99892"/>
    <n v="152848"/>
    <n v="184139"/>
    <n v="4868457.3636176912"/>
    <n v="66210757.470935524"/>
    <n v="9802591.6990787871"/>
    <n v="16913042.21035818"/>
    <n v="0"/>
    <n v="0"/>
    <n v="0"/>
    <n v="0"/>
    <n v="97794849"/>
    <n v="0"/>
    <n v="0"/>
    <n v="1960518.3398157577"/>
    <n v="3382608.4420716362"/>
    <n v="0"/>
    <n v="0"/>
    <n v="0"/>
    <n v="0"/>
    <n v="5343127"/>
    <n v="103137976"/>
    <n v="102829.48753738783"/>
    <n v="0"/>
    <n v="0"/>
    <n v="0"/>
    <n v="0"/>
    <n v="19701352"/>
    <n v="20700152.62975993"/>
    <n v="20700153"/>
    <n v="50"/>
    <n v="1"/>
    <n v="0"/>
    <n v="0"/>
    <n v="2.2222222222222223"/>
    <n v="2.2222222222222223"/>
    <n v="2.2222222222222223"/>
    <n v="3"/>
    <n v="6660438"/>
    <n v="27360591"/>
    <n v="130498567"/>
  </r>
  <r>
    <x v="15"/>
    <n v="3797"/>
    <x v="55"/>
    <x v="573"/>
    <x v="573"/>
    <x v="558"/>
    <n v="7651"/>
    <n v="150001000201"/>
    <s v="50001150001000201"/>
    <s v="COLEGIO ABRAHAM LINCOLN"/>
    <n v="1"/>
    <n v="6.3757314623424266"/>
    <n v="0.44653017535574341"/>
    <n v="5.0697060270783981E-2"/>
    <n v="1.0506970602707839"/>
    <n v="676"/>
    <n v="0"/>
    <n v="0"/>
    <n v="0"/>
    <n v="56"/>
    <n v="0"/>
    <n v="306"/>
    <n v="0"/>
    <n v="237"/>
    <n v="0"/>
    <n v="9"/>
    <n v="0"/>
    <n v="68"/>
    <n v="77"/>
    <n v="0"/>
    <n v="0"/>
    <n v="0"/>
    <n v="0"/>
    <n v="0"/>
    <n v="0"/>
    <n v="0"/>
    <n v="0"/>
    <n v="0"/>
    <n v="9"/>
    <n v="0"/>
    <n v="68"/>
    <n v="92671"/>
    <n v="81839"/>
    <n v="122758"/>
    <n v="150439"/>
    <n v="114333"/>
    <n v="99892"/>
    <n v="152848"/>
    <n v="184139"/>
    <n v="5452672.2472518133"/>
    <n v="46691482.216516875"/>
    <n v="1160833.227522488"/>
    <n v="10748475.4234052"/>
    <n v="0"/>
    <n v="0"/>
    <n v="0"/>
    <n v="0"/>
    <n v="64053463"/>
    <n v="0"/>
    <n v="0"/>
    <n v="232166.64550449763"/>
    <n v="2149695.0846810401"/>
    <n v="0"/>
    <n v="0"/>
    <n v="0"/>
    <n v="0"/>
    <n v="2381862"/>
    <n v="66435325"/>
    <n v="98277.107988165677"/>
    <n v="0"/>
    <n v="0"/>
    <n v="0"/>
    <n v="0"/>
    <n v="19701352"/>
    <n v="20700152.62975993"/>
    <n v="20700153"/>
    <n v="56"/>
    <n v="1"/>
    <n v="0"/>
    <n v="0"/>
    <n v="2.4888888888888889"/>
    <n v="2.4888888888888889"/>
    <n v="2.4888888888888889"/>
    <n v="3"/>
    <n v="6660438"/>
    <n v="27360591"/>
    <n v="93795916"/>
  </r>
  <r>
    <x v="15"/>
    <n v="3797"/>
    <x v="55"/>
    <x v="573"/>
    <x v="573"/>
    <x v="558"/>
    <n v="11104"/>
    <n v="150001000227"/>
    <s v="50001150001000227"/>
    <s v="INSTITUCION EDUCATIVA TECNICA MARCO FIDEL SUAREZ"/>
    <n v="1"/>
    <n v="6.3757314623424266"/>
    <n v="0.44653017535574341"/>
    <n v="5.0697060270783981E-2"/>
    <n v="1.0506970602707839"/>
    <n v="663"/>
    <n v="0"/>
    <n v="0"/>
    <n v="0"/>
    <n v="62"/>
    <n v="0"/>
    <n v="334"/>
    <n v="0"/>
    <n v="187"/>
    <n v="0"/>
    <n v="0"/>
    <n v="0"/>
    <n v="80"/>
    <n v="80"/>
    <n v="0"/>
    <n v="0"/>
    <n v="0"/>
    <n v="0"/>
    <n v="0"/>
    <n v="0"/>
    <n v="0"/>
    <n v="0"/>
    <n v="0"/>
    <n v="0"/>
    <n v="0"/>
    <n v="80"/>
    <n v="92671"/>
    <n v="81839"/>
    <n v="122758"/>
    <n v="150439"/>
    <n v="114333"/>
    <n v="99892"/>
    <n v="152848"/>
    <n v="184139"/>
    <n v="6036887.1308859363"/>
    <n v="44799746.288775854"/>
    <n v="0"/>
    <n v="12645265.204006117"/>
    <n v="0"/>
    <n v="0"/>
    <n v="0"/>
    <n v="0"/>
    <n v="63481899"/>
    <n v="0"/>
    <n v="0"/>
    <n v="0"/>
    <n v="2529053.0408012234"/>
    <n v="0"/>
    <n v="0"/>
    <n v="0"/>
    <n v="0"/>
    <n v="2529053"/>
    <n v="66010952"/>
    <n v="99564.030165912525"/>
    <n v="0"/>
    <n v="0"/>
    <n v="0"/>
    <n v="0"/>
    <n v="19701352"/>
    <n v="20700152.62975993"/>
    <n v="20700153"/>
    <n v="62"/>
    <n v="0"/>
    <n v="1"/>
    <n v="0"/>
    <n v="2.7555555555555555"/>
    <n v="2.7555555555555555"/>
    <n v="2.7555555555555555"/>
    <n v="3"/>
    <n v="19981315"/>
    <n v="40681468"/>
    <n v="106692420"/>
  </r>
  <r>
    <x v="15"/>
    <n v="3797"/>
    <x v="55"/>
    <x v="573"/>
    <x v="573"/>
    <x v="558"/>
    <n v="10143"/>
    <n v="150001000383"/>
    <s v="50001150001000383"/>
    <s v="INSTITUCION EDUCATIVA GERMAN ARCINIEGAS"/>
    <n v="1"/>
    <n v="6.3757314623424266"/>
    <n v="0.44653017535574341"/>
    <n v="5.0697060270783981E-2"/>
    <n v="1.0506970602707839"/>
    <n v="895"/>
    <n v="0"/>
    <n v="0"/>
    <n v="0"/>
    <n v="29"/>
    <n v="0"/>
    <n v="238"/>
    <n v="0"/>
    <n v="432"/>
    <n v="0"/>
    <n v="78"/>
    <n v="0"/>
    <n v="118"/>
    <n v="196"/>
    <n v="0"/>
    <n v="0"/>
    <n v="0"/>
    <n v="0"/>
    <n v="0"/>
    <n v="0"/>
    <n v="0"/>
    <n v="0"/>
    <n v="0"/>
    <n v="78"/>
    <n v="0"/>
    <n v="118"/>
    <n v="92671"/>
    <n v="81839"/>
    <n v="122758"/>
    <n v="150439"/>
    <n v="114333"/>
    <n v="99892"/>
    <n v="152848"/>
    <n v="184139"/>
    <n v="2823705.2708982606"/>
    <n v="57611957.799385458"/>
    <n v="10060554.63852823"/>
    <n v="18651766.175909024"/>
    <n v="0"/>
    <n v="0"/>
    <n v="0"/>
    <n v="0"/>
    <n v="89147984"/>
    <n v="0"/>
    <n v="0"/>
    <n v="2012110.927705646"/>
    <n v="3730353.2351818047"/>
    <n v="0"/>
    <n v="0"/>
    <n v="0"/>
    <n v="0"/>
    <n v="5742464"/>
    <n v="94890448"/>
    <n v="106022.8469273743"/>
    <n v="0"/>
    <n v="0"/>
    <n v="0"/>
    <n v="0"/>
    <n v="19701352"/>
    <n v="20700152.62975993"/>
    <n v="20700153"/>
    <n v="29"/>
    <n v="1"/>
    <n v="0"/>
    <n v="0"/>
    <n v="1.288888888888889"/>
    <n v="1.288888888888889"/>
    <n v="1.288888888888889"/>
    <n v="2"/>
    <n v="6660438"/>
    <n v="27360591"/>
    <n v="122251039"/>
  </r>
  <r>
    <x v="15"/>
    <n v="3797"/>
    <x v="55"/>
    <x v="573"/>
    <x v="573"/>
    <x v="558"/>
    <n v="7620"/>
    <n v="150001000936"/>
    <s v="50001150001000936"/>
    <s v="ESCUELA NORMAL SUPERIOR DE VILLAVICENCIO"/>
    <n v="1"/>
    <n v="6.3757314623424266"/>
    <n v="0.44653017535574341"/>
    <n v="5.0697060270783981E-2"/>
    <n v="1.0506970602707839"/>
    <n v="1853"/>
    <n v="0"/>
    <n v="0"/>
    <n v="0"/>
    <n v="109"/>
    <n v="0"/>
    <n v="695"/>
    <n v="0"/>
    <n v="690"/>
    <n v="0"/>
    <n v="357"/>
    <n v="0"/>
    <n v="2"/>
    <n v="359"/>
    <n v="0"/>
    <n v="0"/>
    <n v="0"/>
    <n v="0"/>
    <n v="0"/>
    <n v="0"/>
    <n v="0"/>
    <n v="0"/>
    <n v="0"/>
    <n v="357"/>
    <n v="0"/>
    <n v="2"/>
    <n v="92671"/>
    <n v="81839"/>
    <n v="122758"/>
    <n v="150439"/>
    <n v="114333"/>
    <n v="99892"/>
    <n v="152848"/>
    <n v="184139"/>
    <n v="10613237.052686566"/>
    <n v="119093375.45096844"/>
    <n v="46046384.691725358"/>
    <n v="316131.63010015292"/>
    <n v="0"/>
    <n v="0"/>
    <n v="0"/>
    <n v="0"/>
    <n v="176069129"/>
    <n v="0"/>
    <n v="0"/>
    <n v="9209276.9383450728"/>
    <n v="63226.326020030589"/>
    <n v="0"/>
    <n v="0"/>
    <n v="0"/>
    <n v="0"/>
    <n v="9272503"/>
    <n v="185341632"/>
    <n v="100022.46735024285"/>
    <n v="0"/>
    <n v="0"/>
    <n v="0"/>
    <n v="0"/>
    <n v="19701352"/>
    <n v="20700152.62975993"/>
    <n v="20700153"/>
    <n v="109"/>
    <n v="1"/>
    <n v="0"/>
    <n v="0"/>
    <n v="4.8444444444444441"/>
    <n v="4.8444444444444441"/>
    <n v="4"/>
    <n v="4"/>
    <n v="6660438"/>
    <n v="27360591"/>
    <n v="212702223"/>
  </r>
  <r>
    <x v="15"/>
    <n v="3797"/>
    <x v="55"/>
    <x v="573"/>
    <x v="573"/>
    <x v="558"/>
    <n v="7627"/>
    <n v="150001000952"/>
    <s v="50001150001000952"/>
    <s v="COLEGIO NACIONALIZADO FEMENINO DE VILLAVICENCIO"/>
    <n v="1"/>
    <n v="6.3757314623424266"/>
    <n v="0.44653017535574341"/>
    <n v="5.0697060270783981E-2"/>
    <n v="1.0506970602707839"/>
    <n v="1326"/>
    <n v="0"/>
    <n v="0"/>
    <n v="0"/>
    <n v="80"/>
    <n v="0"/>
    <n v="481"/>
    <n v="0"/>
    <n v="545"/>
    <n v="0"/>
    <n v="94"/>
    <n v="0"/>
    <n v="126"/>
    <n v="409"/>
    <n v="0"/>
    <n v="0"/>
    <n v="0"/>
    <n v="80"/>
    <n v="0"/>
    <n v="0"/>
    <n v="0"/>
    <n v="109"/>
    <n v="0"/>
    <n v="94"/>
    <n v="0"/>
    <n v="126"/>
    <n v="92671"/>
    <n v="81839"/>
    <n v="122758"/>
    <n v="150439"/>
    <n v="114333"/>
    <n v="99892"/>
    <n v="152848"/>
    <n v="184139"/>
    <n v="7789531.7817883054"/>
    <n v="88223684.630103707"/>
    <n v="12124258.154123764"/>
    <n v="19916292.696309634"/>
    <n v="0"/>
    <n v="0"/>
    <n v="0"/>
    <n v="0"/>
    <n v="128053767"/>
    <n v="1557906.3563576611"/>
    <n v="1874538.3283979152"/>
    <n v="2424851.6308247526"/>
    <n v="3983258.5392619269"/>
    <n v="0"/>
    <n v="0"/>
    <n v="0"/>
    <n v="0"/>
    <n v="9840555"/>
    <n v="137894322"/>
    <n v="103992.70135746607"/>
    <n v="0"/>
    <n v="0"/>
    <n v="0"/>
    <n v="0"/>
    <n v="19701352"/>
    <n v="20700152.62975993"/>
    <n v="20700153"/>
    <n v="80"/>
    <n v="1"/>
    <n v="0"/>
    <n v="0"/>
    <n v="3.5555555555555554"/>
    <n v="3.5555555555555554"/>
    <n v="3.5555555555555554"/>
    <n v="4"/>
    <n v="6660438"/>
    <n v="27360591"/>
    <n v="165254913"/>
  </r>
  <r>
    <x v="15"/>
    <n v="3797"/>
    <x v="55"/>
    <x v="573"/>
    <x v="573"/>
    <x v="558"/>
    <n v="7628"/>
    <n v="150001000961"/>
    <s v="50001150001000961"/>
    <s v="IE INST TEC INDUSTRIAL"/>
    <n v="1"/>
    <n v="6.3757314623424266"/>
    <n v="0.44653017535574341"/>
    <n v="5.0697060270783981E-2"/>
    <n v="1.0506970602707839"/>
    <n v="1504"/>
    <n v="0"/>
    <n v="0"/>
    <n v="0"/>
    <n v="47"/>
    <n v="0"/>
    <n v="430"/>
    <n v="0"/>
    <n v="691"/>
    <n v="0"/>
    <n v="0"/>
    <n v="0"/>
    <n v="336"/>
    <n v="544"/>
    <n v="0"/>
    <n v="0"/>
    <n v="0"/>
    <n v="0"/>
    <n v="0"/>
    <n v="0"/>
    <n v="0"/>
    <n v="208"/>
    <n v="0"/>
    <n v="0"/>
    <n v="0"/>
    <n v="336"/>
    <n v="92671"/>
    <n v="81839"/>
    <n v="122758"/>
    <n v="150439"/>
    <n v="114333"/>
    <n v="99892"/>
    <n v="152848"/>
    <n v="184139"/>
    <n v="4576349.9218006292"/>
    <n v="96392544.318076268"/>
    <n v="0"/>
    <n v="53110113.856825694"/>
    <n v="0"/>
    <n v="0"/>
    <n v="0"/>
    <n v="0"/>
    <n v="154079008"/>
    <n v="0"/>
    <n v="3577100.663364829"/>
    <n v="0"/>
    <n v="10622022.77136514"/>
    <n v="0"/>
    <n v="0"/>
    <n v="0"/>
    <n v="0"/>
    <n v="14199123"/>
    <n v="168278131"/>
    <n v="111887.05518617021"/>
    <n v="0"/>
    <n v="0"/>
    <n v="0"/>
    <n v="0"/>
    <n v="19701352"/>
    <n v="20700152.62975993"/>
    <n v="20700153"/>
    <n v="47"/>
    <n v="1"/>
    <n v="0"/>
    <n v="0"/>
    <n v="2.088888888888889"/>
    <n v="2.088888888888889"/>
    <n v="2.088888888888889"/>
    <n v="3"/>
    <n v="6660438"/>
    <n v="27360591"/>
    <n v="195638722"/>
  </r>
  <r>
    <x v="15"/>
    <n v="3797"/>
    <x v="55"/>
    <x v="573"/>
    <x v="573"/>
    <x v="558"/>
    <n v="7653"/>
    <n v="150001000979"/>
    <s v="50001150001000979"/>
    <s v="INSTITUCION EDUCATIVA INEM  LUIS LOPEZ DE MESA"/>
    <n v="1"/>
    <n v="6.3757314623424266"/>
    <n v="0.44653017535574341"/>
    <n v="5.0697060270783981E-2"/>
    <n v="1.0506970602707839"/>
    <n v="2037"/>
    <n v="0"/>
    <n v="0"/>
    <n v="0"/>
    <n v="94"/>
    <n v="0"/>
    <n v="805"/>
    <n v="0"/>
    <n v="724"/>
    <n v="0"/>
    <n v="176"/>
    <n v="0"/>
    <n v="238"/>
    <n v="414"/>
    <n v="0"/>
    <n v="0"/>
    <n v="0"/>
    <n v="0"/>
    <n v="0"/>
    <n v="0"/>
    <n v="0"/>
    <n v="0"/>
    <n v="0"/>
    <n v="176"/>
    <n v="0"/>
    <n v="238"/>
    <n v="92671"/>
    <n v="81839"/>
    <n v="122758"/>
    <n v="150439"/>
    <n v="114333"/>
    <n v="99892"/>
    <n v="152848"/>
    <n v="184139"/>
    <n v="9152699.8436012585"/>
    <n v="131475646.97800055"/>
    <n v="22700738.671550877"/>
    <n v="37619663.981918201"/>
    <n v="0"/>
    <n v="0"/>
    <n v="0"/>
    <n v="0"/>
    <n v="200948749"/>
    <n v="0"/>
    <n v="0"/>
    <n v="4540147.7343101762"/>
    <n v="7523932.7963836398"/>
    <n v="0"/>
    <n v="0"/>
    <n v="0"/>
    <n v="0"/>
    <n v="12064081"/>
    <n v="213012830"/>
    <n v="104571.83603338242"/>
    <n v="0"/>
    <n v="0"/>
    <n v="0"/>
    <n v="0"/>
    <n v="19701352"/>
    <n v="20700152.62975993"/>
    <n v="20700153"/>
    <n v="94"/>
    <n v="1"/>
    <n v="0"/>
    <n v="0"/>
    <n v="4.177777777777778"/>
    <n v="4.177777777777778"/>
    <n v="4"/>
    <n v="4"/>
    <n v="6660438"/>
    <n v="27360591"/>
    <n v="240373421"/>
  </r>
  <r>
    <x v="15"/>
    <n v="3797"/>
    <x v="55"/>
    <x v="573"/>
    <x v="573"/>
    <x v="558"/>
    <n v="11106"/>
    <n v="150001001118"/>
    <s v="50001150001001118"/>
    <s v="INSTITUCION EDUCATIVA ANTONIO NARIÑO"/>
    <n v="1"/>
    <n v="6.3757314623424266"/>
    <n v="0.44653017535574341"/>
    <n v="5.0697060270783981E-2"/>
    <n v="1.0506970602707839"/>
    <n v="886"/>
    <n v="0"/>
    <n v="0"/>
    <n v="0"/>
    <n v="59"/>
    <n v="0"/>
    <n v="418"/>
    <n v="0"/>
    <n v="288"/>
    <n v="0"/>
    <n v="1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744779.6890688753"/>
    <n v="60707525.681143485"/>
    <n v="15606757.836691229"/>
    <n v="0"/>
    <n v="0"/>
    <n v="0"/>
    <n v="0"/>
    <n v="0"/>
    <n v="82059063"/>
    <n v="0"/>
    <n v="0"/>
    <n v="0"/>
    <n v="0"/>
    <n v="0"/>
    <n v="0"/>
    <n v="0"/>
    <n v="0"/>
    <n v="0"/>
    <n v="82059063"/>
    <n v="92617.452595936789"/>
    <n v="0"/>
    <n v="0"/>
    <n v="0"/>
    <n v="0"/>
    <n v="19701352"/>
    <n v="20700152.62975993"/>
    <n v="20700153"/>
    <n v="59"/>
    <n v="1"/>
    <n v="0"/>
    <n v="0"/>
    <n v="2.6222222222222222"/>
    <n v="2.6222222222222222"/>
    <n v="2.6222222222222222"/>
    <n v="3"/>
    <n v="6660438"/>
    <n v="27360591"/>
    <n v="109419654"/>
  </r>
  <r>
    <x v="15"/>
    <n v="3797"/>
    <x v="55"/>
    <x v="573"/>
    <x v="573"/>
    <x v="558"/>
    <n v="11174"/>
    <n v="150001001266"/>
    <s v="50001150001001266"/>
    <s v="INSTITUTO NACIONAL FRANCISCO JOSE DE CALDAS"/>
    <n v="1"/>
    <n v="6.3757314623424266"/>
    <n v="0.44653017535574341"/>
    <n v="5.0697060270783981E-2"/>
    <n v="1.0506970602707839"/>
    <n v="1791"/>
    <n v="0"/>
    <n v="0"/>
    <n v="0"/>
    <n v="101"/>
    <n v="0"/>
    <n v="805"/>
    <n v="0"/>
    <n v="637"/>
    <n v="0"/>
    <n v="24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34283.8745077346"/>
    <n v="123994691.26375198"/>
    <n v="31987404.491730779"/>
    <n v="0"/>
    <n v="0"/>
    <n v="0"/>
    <n v="0"/>
    <n v="0"/>
    <n v="165816380"/>
    <n v="0"/>
    <n v="0"/>
    <n v="0"/>
    <n v="0"/>
    <n v="0"/>
    <n v="0"/>
    <n v="0"/>
    <n v="0"/>
    <n v="0"/>
    <n v="165816380"/>
    <n v="92583.126744835288"/>
    <n v="0"/>
    <n v="0"/>
    <n v="0"/>
    <n v="0"/>
    <n v="19701352"/>
    <n v="20700152.62975993"/>
    <n v="20700153"/>
    <n v="101"/>
    <n v="1"/>
    <n v="0"/>
    <n v="0"/>
    <n v="4.4888888888888889"/>
    <n v="4.4888888888888889"/>
    <n v="4"/>
    <n v="4"/>
    <n v="6660438"/>
    <n v="27360591"/>
    <n v="193176971"/>
  </r>
  <r>
    <x v="15"/>
    <n v="3797"/>
    <x v="55"/>
    <x v="573"/>
    <x v="573"/>
    <x v="558"/>
    <n v="7629"/>
    <n v="150001001363"/>
    <s v="50001150001001363"/>
    <s v="INSTITUCION EDUCATIVA COLEGIO MIGUEL ANGEL MARTIN"/>
    <n v="1"/>
    <n v="6.3757314623424266"/>
    <n v="0.44653017535574341"/>
    <n v="5.0697060270783981E-2"/>
    <n v="1.0506970602707839"/>
    <n v="522"/>
    <n v="0"/>
    <n v="0"/>
    <n v="0"/>
    <n v="18"/>
    <n v="0"/>
    <n v="160"/>
    <n v="0"/>
    <n v="233"/>
    <n v="0"/>
    <n v="1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52644.6509023686"/>
    <n v="33793282.709191769"/>
    <n v="14316943.13944402"/>
    <n v="0"/>
    <n v="0"/>
    <n v="0"/>
    <n v="0"/>
    <n v="0"/>
    <n v="49862870"/>
    <n v="0"/>
    <n v="0"/>
    <n v="0"/>
    <n v="0"/>
    <n v="0"/>
    <n v="0"/>
    <n v="0"/>
    <n v="0"/>
    <n v="0"/>
    <n v="49862870"/>
    <n v="95522.739463601538"/>
    <n v="0"/>
    <n v="0"/>
    <n v="0"/>
    <n v="0"/>
    <n v="19701352"/>
    <n v="20700152.62975993"/>
    <n v="20700153"/>
    <n v="18"/>
    <n v="0"/>
    <n v="1"/>
    <n v="0"/>
    <n v="0.8"/>
    <n v="0.8"/>
    <n v="0.8"/>
    <n v="1"/>
    <n v="6660438"/>
    <n v="27360591"/>
    <n v="77223461"/>
  </r>
  <r>
    <x v="15"/>
    <n v="3797"/>
    <x v="55"/>
    <x v="573"/>
    <x v="573"/>
    <x v="558"/>
    <n v="10147"/>
    <n v="150001001860"/>
    <s v="50001150001001860"/>
    <s v="COLEGIO DEPARTAMENTAL LA ESPERANZA"/>
    <n v="1"/>
    <n v="6.3757314623424266"/>
    <n v="0.44653017535574341"/>
    <n v="5.0697060270783981E-2"/>
    <n v="1.0506970602707839"/>
    <n v="2132"/>
    <n v="0"/>
    <n v="0"/>
    <n v="0"/>
    <n v="101"/>
    <n v="0"/>
    <n v="752"/>
    <n v="0"/>
    <n v="872"/>
    <n v="0"/>
    <n v="407"/>
    <n v="0"/>
    <n v="0"/>
    <n v="494"/>
    <n v="0"/>
    <n v="0"/>
    <n v="0"/>
    <n v="1"/>
    <n v="0"/>
    <n v="86"/>
    <n v="0"/>
    <n v="0"/>
    <n v="0"/>
    <n v="407"/>
    <n v="0"/>
    <n v="0"/>
    <n v="92671"/>
    <n v="81839"/>
    <n v="122758"/>
    <n v="150439"/>
    <n v="114333"/>
    <n v="99892"/>
    <n v="152848"/>
    <n v="184139"/>
    <n v="9834283.8745077346"/>
    <n v="139644506.6659731"/>
    <n v="52495458.177961402"/>
    <n v="0"/>
    <n v="0"/>
    <n v="0"/>
    <n v="0"/>
    <n v="0"/>
    <n v="201974249"/>
    <n v="19473.829454470764"/>
    <n v="1478993.5435066118"/>
    <n v="10499091.635592282"/>
    <n v="0"/>
    <n v="0"/>
    <n v="0"/>
    <n v="0"/>
    <n v="0"/>
    <n v="11997559"/>
    <n v="213971808"/>
    <n v="100362.01125703564"/>
    <n v="0"/>
    <n v="0"/>
    <n v="0"/>
    <n v="0"/>
    <n v="19701352"/>
    <n v="20700152.62975993"/>
    <n v="20700153"/>
    <n v="101"/>
    <n v="1"/>
    <n v="0"/>
    <n v="0"/>
    <n v="4.4888888888888889"/>
    <n v="4.4888888888888889"/>
    <n v="4"/>
    <n v="4"/>
    <n v="6660438"/>
    <n v="27360591"/>
    <n v="241332399"/>
  </r>
  <r>
    <x v="15"/>
    <n v="3797"/>
    <x v="55"/>
    <x v="573"/>
    <x v="573"/>
    <x v="558"/>
    <n v="6867"/>
    <n v="150001002611"/>
    <s v="50001150001002611"/>
    <s v="INSTITUCION EDUCATIVA EDUARDO CARRANZA"/>
    <n v="1"/>
    <n v="6.3757314623424266"/>
    <n v="0.44653017535574341"/>
    <n v="5.0697060270783981E-2"/>
    <n v="1.0506970602707839"/>
    <n v="1258"/>
    <n v="0"/>
    <n v="0"/>
    <n v="0"/>
    <n v="71"/>
    <n v="0"/>
    <n v="593"/>
    <n v="0"/>
    <n v="451"/>
    <n v="0"/>
    <n v="1"/>
    <n v="0"/>
    <n v="14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913209.4563371213"/>
    <n v="89771468.57098271"/>
    <n v="128981.4697247209"/>
    <n v="22445345.737110857"/>
    <n v="0"/>
    <n v="0"/>
    <n v="0"/>
    <n v="0"/>
    <n v="119259005"/>
    <n v="0"/>
    <n v="0"/>
    <n v="0"/>
    <n v="0"/>
    <n v="0"/>
    <n v="0"/>
    <n v="0"/>
    <n v="0"/>
    <n v="0"/>
    <n v="119259005"/>
    <n v="94800.480922098563"/>
    <n v="0"/>
    <n v="0"/>
    <n v="0"/>
    <n v="0"/>
    <n v="19701352"/>
    <n v="20700152.62975993"/>
    <n v="20700153"/>
    <n v="71"/>
    <n v="1"/>
    <n v="0"/>
    <n v="0"/>
    <n v="3.1555555555555554"/>
    <n v="3.1555555555555554"/>
    <n v="3.1555555555555554"/>
    <n v="4"/>
    <n v="6660438"/>
    <n v="27360591"/>
    <n v="146619596"/>
  </r>
  <r>
    <x v="15"/>
    <n v="3797"/>
    <x v="55"/>
    <x v="573"/>
    <x v="573"/>
    <x v="558"/>
    <n v="10205"/>
    <n v="150001002726"/>
    <s v="50001150001002726"/>
    <s v="INSTITUCION EDUCATIVA GENERAL CARLOS ALBAN"/>
    <n v="1"/>
    <n v="6.3757314623424266"/>
    <n v="0.44653017535574341"/>
    <n v="5.0697060270783981E-2"/>
    <n v="1.0506970602707839"/>
    <n v="1057"/>
    <n v="0"/>
    <n v="0"/>
    <n v="0"/>
    <n v="77"/>
    <n v="0"/>
    <n v="535"/>
    <n v="0"/>
    <n v="349"/>
    <n v="0"/>
    <n v="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97424.3399712434"/>
    <n v="76013389.096502602"/>
    <n v="12382221.093573205"/>
    <n v="0"/>
    <n v="0"/>
    <n v="0"/>
    <n v="0"/>
    <n v="0"/>
    <n v="95893035"/>
    <n v="0"/>
    <n v="0"/>
    <n v="0"/>
    <n v="0"/>
    <n v="0"/>
    <n v="0"/>
    <n v="0"/>
    <n v="0"/>
    <n v="0"/>
    <n v="95893035"/>
    <n v="90721.887417218546"/>
    <n v="0"/>
    <n v="0"/>
    <n v="0"/>
    <n v="0"/>
    <n v="19701352"/>
    <n v="20700152.62975993"/>
    <n v="20700153"/>
    <n v="77"/>
    <n v="1"/>
    <n v="0"/>
    <n v="0"/>
    <n v="3.4222222222222221"/>
    <n v="3.4222222222222221"/>
    <n v="3.4222222222222221"/>
    <n v="4"/>
    <n v="6660438"/>
    <n v="27360591"/>
    <n v="123253626"/>
  </r>
  <r>
    <x v="15"/>
    <n v="3797"/>
    <x v="55"/>
    <x v="573"/>
    <x v="573"/>
    <x v="558"/>
    <n v="11175"/>
    <n v="150001003081"/>
    <s v="50001150001003081"/>
    <s v="INSTITUCIÓN EDUCATIVA JUAN PABLO II"/>
    <n v="1"/>
    <n v="6.3757314623424266"/>
    <n v="0.44653017535574341"/>
    <n v="5.0697060270783981E-2"/>
    <n v="1.0506970602707839"/>
    <n v="1827"/>
    <n v="0"/>
    <n v="0"/>
    <n v="0"/>
    <n v="80"/>
    <n v="0"/>
    <n v="709"/>
    <n v="0"/>
    <n v="740"/>
    <n v="0"/>
    <n v="29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89531.7817883054"/>
    <n v="124596607.24076049"/>
    <n v="38436477.977966823"/>
    <n v="0"/>
    <n v="0"/>
    <n v="0"/>
    <n v="0"/>
    <n v="0"/>
    <n v="170822617"/>
    <n v="0"/>
    <n v="0"/>
    <n v="0"/>
    <n v="0"/>
    <n v="0"/>
    <n v="0"/>
    <n v="0"/>
    <n v="0"/>
    <n v="0"/>
    <n v="170822617"/>
    <n v="93498.969348658997"/>
    <n v="0"/>
    <n v="0"/>
    <n v="0"/>
    <n v="0"/>
    <n v="19701352"/>
    <n v="20700152.62975993"/>
    <n v="20700153"/>
    <n v="80"/>
    <n v="1"/>
    <n v="0"/>
    <n v="0"/>
    <n v="3.5555555555555554"/>
    <n v="3.5555555555555554"/>
    <n v="3.5555555555555554"/>
    <n v="4"/>
    <n v="6660438"/>
    <n v="27360591"/>
    <n v="198183208"/>
  </r>
  <r>
    <x v="15"/>
    <n v="3797"/>
    <x v="55"/>
    <x v="573"/>
    <x v="573"/>
    <x v="558"/>
    <n v="10207"/>
    <n v="150001003170"/>
    <s v="50001150001003170"/>
    <s v="I.E. LAS PALMAS"/>
    <n v="1"/>
    <n v="6.3757314623424266"/>
    <n v="0.44653017535574341"/>
    <n v="5.0697060270783981E-2"/>
    <n v="1.0506970602707839"/>
    <n v="1226"/>
    <n v="0"/>
    <n v="0"/>
    <n v="3"/>
    <n v="98"/>
    <n v="14"/>
    <n v="613"/>
    <n v="0"/>
    <n v="404"/>
    <n v="0"/>
    <n v="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542176.4326906744"/>
    <n v="87449792.659664199"/>
    <n v="12124258.154123764"/>
    <n v="0"/>
    <n v="360388.04097581859"/>
    <n v="1469387.2304239681"/>
    <n v="0"/>
    <n v="0"/>
    <n v="110946003"/>
    <n v="0"/>
    <n v="0"/>
    <n v="0"/>
    <n v="0"/>
    <n v="0"/>
    <n v="0"/>
    <n v="0"/>
    <n v="0"/>
    <n v="0"/>
    <n v="110946003"/>
    <n v="90494.292822185977"/>
    <n v="1"/>
    <n v="0"/>
    <n v="0"/>
    <n v="1"/>
    <n v="24249724"/>
    <n v="25479113.719177876"/>
    <n v="25479114"/>
    <n v="101"/>
    <n v="1"/>
    <n v="0"/>
    <n v="0.23076923076923078"/>
    <n v="4.3555555555555552"/>
    <n v="4.586324786324786"/>
    <n v="4"/>
    <n v="4"/>
    <n v="6660438"/>
    <n v="32139552"/>
    <n v="143085555"/>
  </r>
  <r>
    <x v="15"/>
    <n v="3797"/>
    <x v="55"/>
    <x v="573"/>
    <x v="573"/>
    <x v="558"/>
    <n v="6889"/>
    <n v="150001003382"/>
    <s v="50001150001003382"/>
    <s v="INSTITUCION EDUCATIVA COLEGIO DEPARTAMENTAL NARCISO JOSE MATUS TORRES"/>
    <n v="1"/>
    <n v="6.3757314623424266"/>
    <n v="0.44653017535574341"/>
    <n v="5.0697060270783981E-2"/>
    <n v="1.0506970602707839"/>
    <n v="2166"/>
    <n v="0"/>
    <n v="0"/>
    <n v="0"/>
    <n v="185"/>
    <n v="0"/>
    <n v="1217"/>
    <n v="0"/>
    <n v="607"/>
    <n v="0"/>
    <n v="0"/>
    <n v="0"/>
    <n v="15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013292.245385457"/>
    <n v="156842106.00907326"/>
    <n v="0"/>
    <n v="24816332.962862004"/>
    <n v="0"/>
    <n v="0"/>
    <n v="0"/>
    <n v="0"/>
    <n v="199671731"/>
    <n v="0"/>
    <n v="0"/>
    <n v="0"/>
    <n v="0"/>
    <n v="0"/>
    <n v="0"/>
    <n v="0"/>
    <n v="0"/>
    <n v="0"/>
    <n v="199671731"/>
    <n v="92184.548014773784"/>
    <n v="0"/>
    <n v="0"/>
    <n v="0"/>
    <n v="0"/>
    <n v="19701352"/>
    <n v="20700152.62975993"/>
    <n v="20700153"/>
    <n v="185"/>
    <n v="1"/>
    <n v="0"/>
    <n v="0"/>
    <n v="8.2222222222222214"/>
    <n v="8.2222222222222214"/>
    <n v="4"/>
    <n v="4"/>
    <n v="6660438"/>
    <n v="27360591"/>
    <n v="227032322"/>
  </r>
  <r>
    <x v="15"/>
    <n v="3797"/>
    <x v="55"/>
    <x v="573"/>
    <x v="573"/>
    <x v="558"/>
    <n v="10148"/>
    <n v="150001003676"/>
    <s v="50001150001003676"/>
    <s v="INSTITUCION EDUCATIVA COLEGIO DEPARTAMENTAL SAN FRANCISCO DE ASIS"/>
    <n v="1"/>
    <n v="6.3757314623424266"/>
    <n v="0.44653017535574341"/>
    <n v="5.0697060270783981E-2"/>
    <n v="1.0506970602707839"/>
    <n v="976"/>
    <n v="0"/>
    <n v="0"/>
    <n v="0"/>
    <n v="60"/>
    <n v="0"/>
    <n v="495"/>
    <n v="0"/>
    <n v="346"/>
    <n v="0"/>
    <n v="1"/>
    <n v="0"/>
    <n v="74"/>
    <n v="74"/>
    <n v="0"/>
    <n v="0"/>
    <n v="0"/>
    <n v="0"/>
    <n v="0"/>
    <n v="0"/>
    <n v="0"/>
    <n v="0"/>
    <n v="0"/>
    <n v="0"/>
    <n v="0"/>
    <n v="74"/>
    <n v="92671"/>
    <n v="81839"/>
    <n v="122758"/>
    <n v="150439"/>
    <n v="114333"/>
    <n v="99892"/>
    <n v="152848"/>
    <n v="184139"/>
    <n v="5842148.8363412293"/>
    <n v="72315905.237736076"/>
    <n v="128981.4697247209"/>
    <n v="11696870.313705659"/>
    <n v="0"/>
    <n v="0"/>
    <n v="0"/>
    <n v="0"/>
    <n v="89983906"/>
    <n v="0"/>
    <n v="0"/>
    <n v="0"/>
    <n v="2339374.062741132"/>
    <n v="0"/>
    <n v="0"/>
    <n v="0"/>
    <n v="0"/>
    <n v="2339374"/>
    <n v="92323280"/>
    <n v="94593.524590163928"/>
    <n v="0"/>
    <n v="0"/>
    <n v="0"/>
    <n v="0"/>
    <n v="19701352"/>
    <n v="20700152.62975993"/>
    <n v="20700153"/>
    <n v="60"/>
    <n v="1"/>
    <n v="0"/>
    <n v="0"/>
    <n v="2.6666666666666665"/>
    <n v="2.6666666666666665"/>
    <n v="2.6666666666666665"/>
    <n v="3"/>
    <n v="6660438"/>
    <n v="27360591"/>
    <n v="119683871"/>
  </r>
  <r>
    <x v="15"/>
    <n v="3797"/>
    <x v="55"/>
    <x v="573"/>
    <x v="573"/>
    <x v="558"/>
    <n v="7458"/>
    <n v="150001004435"/>
    <s v="50001150001004435"/>
    <s v="INSTITUCION EDUCATIVA COLEGIO DEPARTAMENTAL JORGE ELIECER GAITAN AYALA"/>
    <n v="1"/>
    <n v="6.3757314623424266"/>
    <n v="0.44653017535574341"/>
    <n v="5.0697060270783981E-2"/>
    <n v="1.0506970602707839"/>
    <n v="2358"/>
    <n v="0"/>
    <n v="0"/>
    <n v="0"/>
    <n v="132"/>
    <n v="0"/>
    <n v="910"/>
    <n v="0"/>
    <n v="919"/>
    <n v="0"/>
    <n v="217"/>
    <n v="0"/>
    <n v="18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852727.439950705"/>
    <n v="157272045.99265075"/>
    <n v="27988978.930264432"/>
    <n v="28451846.709013764"/>
    <n v="0"/>
    <n v="0"/>
    <n v="0"/>
    <n v="0"/>
    <n v="226565599"/>
    <n v="0"/>
    <n v="0"/>
    <n v="0"/>
    <n v="0"/>
    <n v="0"/>
    <n v="0"/>
    <n v="0"/>
    <n v="0"/>
    <n v="0"/>
    <n v="226565599"/>
    <n v="96083.799406276506"/>
    <n v="0"/>
    <n v="0"/>
    <n v="0"/>
    <n v="0"/>
    <n v="19701352"/>
    <n v="20700152.62975993"/>
    <n v="20700153"/>
    <n v="132"/>
    <n v="1"/>
    <n v="0"/>
    <n v="0"/>
    <n v="5.8666666666666663"/>
    <n v="5.8666666666666663"/>
    <n v="4"/>
    <n v="4"/>
    <n v="6660438"/>
    <n v="27360591"/>
    <n v="253926190"/>
  </r>
  <r>
    <x v="15"/>
    <n v="3797"/>
    <x v="55"/>
    <x v="573"/>
    <x v="573"/>
    <x v="558"/>
    <n v="162317"/>
    <n v="150001004541"/>
    <s v="50001150001004541"/>
    <s v="INSTITUCION EDUCATIVA ATANASIO GIRARDOT"/>
    <n v="1"/>
    <n v="6.3757314623424266"/>
    <n v="0.44653017535574341"/>
    <n v="5.0697060270783981E-2"/>
    <n v="1.0506970602707839"/>
    <n v="1723"/>
    <n v="0"/>
    <n v="0"/>
    <n v="0"/>
    <n v="146"/>
    <n v="0"/>
    <n v="952"/>
    <n v="0"/>
    <n v="508"/>
    <n v="0"/>
    <n v="11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215895.501763657"/>
    <n v="125542475.204631"/>
    <n v="15090831.957792344"/>
    <n v="0"/>
    <n v="0"/>
    <n v="0"/>
    <n v="0"/>
    <n v="0"/>
    <n v="154849203"/>
    <n v="0"/>
    <n v="0"/>
    <n v="0"/>
    <n v="0"/>
    <n v="0"/>
    <n v="0"/>
    <n v="0"/>
    <n v="0"/>
    <n v="0"/>
    <n v="154849203"/>
    <n v="89871.853163087639"/>
    <n v="0"/>
    <n v="0"/>
    <n v="0"/>
    <n v="0"/>
    <n v="19701352"/>
    <n v="20700152.62975993"/>
    <n v="20700153"/>
    <n v="146"/>
    <n v="0"/>
    <n v="1"/>
    <n v="0"/>
    <n v="6.4888888888888889"/>
    <n v="6.4888888888888889"/>
    <n v="4"/>
    <n v="4"/>
    <n v="26641753"/>
    <n v="47341906"/>
    <n v="202191109"/>
  </r>
  <r>
    <x v="15"/>
    <n v="3797"/>
    <x v="55"/>
    <x v="573"/>
    <x v="573"/>
    <x v="558"/>
    <n v="6868"/>
    <n v="150001004583"/>
    <s v="50001150001004583"/>
    <s v="INSTITUCIÓN EDUCATIVA SEIS DE ABRIL"/>
    <n v="1"/>
    <n v="6.3757314623424266"/>
    <n v="0.44653017535574341"/>
    <n v="5.0697060270783981E-2"/>
    <n v="1.0506970602707839"/>
    <n v="742"/>
    <n v="0"/>
    <n v="0"/>
    <n v="0"/>
    <n v="68"/>
    <n v="0"/>
    <n v="344"/>
    <n v="0"/>
    <n v="266"/>
    <n v="0"/>
    <n v="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21102.0145200593"/>
    <n v="52452677.996455416"/>
    <n v="8254814.0623821374"/>
    <n v="0"/>
    <n v="0"/>
    <n v="0"/>
    <n v="0"/>
    <n v="0"/>
    <n v="67328594"/>
    <n v="0"/>
    <n v="0"/>
    <n v="0"/>
    <n v="0"/>
    <n v="0"/>
    <n v="0"/>
    <n v="0"/>
    <n v="0"/>
    <n v="0"/>
    <n v="67328594"/>
    <n v="90739.345013477083"/>
    <n v="0"/>
    <n v="0"/>
    <n v="0"/>
    <n v="0"/>
    <n v="19701352"/>
    <n v="20700152.62975993"/>
    <n v="20700153"/>
    <n v="68"/>
    <n v="1"/>
    <n v="0"/>
    <n v="0"/>
    <n v="3.0222222222222221"/>
    <n v="3.0222222222222221"/>
    <n v="3.0222222222222221"/>
    <n v="4"/>
    <n v="6660438"/>
    <n v="27360591"/>
    <n v="94689185"/>
  </r>
  <r>
    <x v="15"/>
    <n v="3797"/>
    <x v="55"/>
    <x v="573"/>
    <x v="573"/>
    <x v="558"/>
    <n v="6871"/>
    <n v="150001004621"/>
    <s v="50001150001004621"/>
    <s v="INSTITUCION EDUCATIVA COLEGIO GUILLERMO NIÑO MEDINA"/>
    <n v="1"/>
    <n v="6.3757314623424266"/>
    <n v="0.44653017535574341"/>
    <n v="5.0697060270783981E-2"/>
    <n v="1.0506970602707839"/>
    <n v="1469"/>
    <n v="0"/>
    <n v="0"/>
    <n v="0"/>
    <n v="77"/>
    <n v="0"/>
    <n v="630"/>
    <n v="0"/>
    <n v="565"/>
    <n v="0"/>
    <n v="99"/>
    <n v="0"/>
    <n v="9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97424.3399712434"/>
    <n v="102755656.07502332"/>
    <n v="12769165.502747368"/>
    <n v="15490449.874907494"/>
    <n v="0"/>
    <n v="0"/>
    <n v="0"/>
    <n v="0"/>
    <n v="138512696"/>
    <n v="0"/>
    <n v="0"/>
    <n v="0"/>
    <n v="0"/>
    <n v="0"/>
    <n v="0"/>
    <n v="0"/>
    <n v="0"/>
    <n v="0"/>
    <n v="138512696"/>
    <n v="94290.466984343089"/>
    <n v="0"/>
    <n v="0"/>
    <n v="0"/>
    <n v="0"/>
    <n v="19701352"/>
    <n v="20700152.62975993"/>
    <n v="20700153"/>
    <n v="77"/>
    <n v="1"/>
    <n v="0"/>
    <n v="0"/>
    <n v="3.4222222222222221"/>
    <n v="3.4222222222222221"/>
    <n v="3.4222222222222221"/>
    <n v="4"/>
    <n v="6660438"/>
    <n v="27360591"/>
    <n v="165873287"/>
  </r>
  <r>
    <x v="15"/>
    <n v="3797"/>
    <x v="55"/>
    <x v="573"/>
    <x v="573"/>
    <x v="558"/>
    <n v="7540"/>
    <n v="150001004630"/>
    <s v="50001150001004630"/>
    <s v="COLEGIO CENTAUROS"/>
    <n v="1"/>
    <n v="6.3757314623424266"/>
    <n v="0.44653017535574341"/>
    <n v="5.0697060270783981E-2"/>
    <n v="1.0506970602707839"/>
    <n v="1065"/>
    <n v="24"/>
    <n v="0"/>
    <n v="29"/>
    <n v="65"/>
    <n v="178"/>
    <n v="434"/>
    <n v="0"/>
    <n v="264"/>
    <n v="0"/>
    <n v="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28994.5727029983"/>
    <n v="60019621.707419477"/>
    <n v="9157684.3504551835"/>
    <n v="0"/>
    <n v="6366855.3905727956"/>
    <n v="18682209.072533309"/>
    <n v="0"/>
    <n v="0"/>
    <n v="100555365"/>
    <n v="0"/>
    <n v="0"/>
    <n v="0"/>
    <n v="0"/>
    <n v="0"/>
    <n v="0"/>
    <n v="0"/>
    <n v="0"/>
    <n v="0"/>
    <n v="100555365"/>
    <n v="94418.183098591544"/>
    <n v="1"/>
    <n v="0"/>
    <n v="0"/>
    <n v="1"/>
    <n v="24249724"/>
    <n v="25479113.719177876"/>
    <n v="25479114"/>
    <n v="118"/>
    <n v="1"/>
    <n v="0"/>
    <n v="4.0769230769230766"/>
    <n v="2.8888888888888888"/>
    <n v="6.9658119658119659"/>
    <n v="4"/>
    <n v="4"/>
    <n v="6660438"/>
    <n v="32139552"/>
    <n v="132694917"/>
  </r>
  <r>
    <x v="15"/>
    <n v="3797"/>
    <x v="55"/>
    <x v="573"/>
    <x v="573"/>
    <x v="558"/>
    <n v="6873"/>
    <n v="150001004656"/>
    <s v="50001150001004656"/>
    <s v="INSTITUCION EDUCATIVA ALBERTO LLERAS CAMARGO"/>
    <n v="1"/>
    <n v="6.3757314623424266"/>
    <n v="0.44653017535574341"/>
    <n v="5.0697060270783981E-2"/>
    <n v="1.0506970602707839"/>
    <n v="2084"/>
    <n v="0"/>
    <n v="0"/>
    <n v="0"/>
    <n v="173"/>
    <n v="0"/>
    <n v="1145"/>
    <n v="0"/>
    <n v="568"/>
    <n v="0"/>
    <n v="59"/>
    <n v="0"/>
    <n v="139"/>
    <n v="198"/>
    <n v="0"/>
    <n v="0"/>
    <n v="0"/>
    <n v="0"/>
    <n v="0"/>
    <n v="0"/>
    <n v="0"/>
    <n v="0"/>
    <n v="0"/>
    <n v="59"/>
    <n v="0"/>
    <n v="139"/>
    <n v="92671"/>
    <n v="81839"/>
    <n v="122758"/>
    <n v="150439"/>
    <n v="114333"/>
    <n v="99892"/>
    <n v="152848"/>
    <n v="184139"/>
    <n v="16844862.478117209"/>
    <n v="147297438.37365267"/>
    <n v="7609906.7137585329"/>
    <n v="21971148.291960627"/>
    <n v="0"/>
    <n v="0"/>
    <n v="0"/>
    <n v="0"/>
    <n v="193723356"/>
    <n v="0"/>
    <n v="0"/>
    <n v="1521981.3427517067"/>
    <n v="4394229.6583921257"/>
    <n v="0"/>
    <n v="0"/>
    <n v="0"/>
    <n v="0"/>
    <n v="5916211"/>
    <n v="199639567"/>
    <n v="95796.337332053736"/>
    <n v="0"/>
    <n v="0"/>
    <n v="0"/>
    <n v="0"/>
    <n v="19701352"/>
    <n v="20700152.62975993"/>
    <n v="20700153"/>
    <n v="173"/>
    <n v="1"/>
    <n v="0"/>
    <n v="0"/>
    <n v="7.6888888888888891"/>
    <n v="7.6888888888888891"/>
    <n v="4"/>
    <n v="4"/>
    <n v="6660438"/>
    <n v="27360591"/>
    <n v="227000158"/>
  </r>
  <r>
    <x v="15"/>
    <n v="3797"/>
    <x v="55"/>
    <x v="573"/>
    <x v="573"/>
    <x v="558"/>
    <n v="10149"/>
    <n v="150001004664"/>
    <s v="50001150001004664"/>
    <s v="COLEGIO DEPARTAMENTAL GILBERTO ALZATE AVENDAÑO"/>
    <n v="1"/>
    <n v="6.3757314623424266"/>
    <n v="0.44653017535574341"/>
    <n v="5.0697060270783981E-2"/>
    <n v="1.0506970602707839"/>
    <n v="926"/>
    <n v="0"/>
    <n v="0"/>
    <n v="0"/>
    <n v="30"/>
    <n v="0"/>
    <n v="308"/>
    <n v="0"/>
    <n v="387"/>
    <n v="0"/>
    <n v="201"/>
    <n v="0"/>
    <n v="0"/>
    <n v="201"/>
    <n v="0"/>
    <n v="0"/>
    <n v="0"/>
    <n v="0"/>
    <n v="0"/>
    <n v="0"/>
    <n v="0"/>
    <n v="0"/>
    <n v="0"/>
    <n v="201"/>
    <n v="0"/>
    <n v="0"/>
    <n v="92671"/>
    <n v="81839"/>
    <n v="122758"/>
    <n v="150439"/>
    <n v="114333"/>
    <n v="99892"/>
    <n v="152848"/>
    <n v="184139"/>
    <n v="2921074.4181706146"/>
    <n v="59761657.717272975"/>
    <n v="25925275.414668899"/>
    <n v="0"/>
    <n v="0"/>
    <n v="0"/>
    <n v="0"/>
    <n v="0"/>
    <n v="88608008"/>
    <n v="0"/>
    <n v="0"/>
    <n v="5185055.0829337807"/>
    <n v="0"/>
    <n v="0"/>
    <n v="0"/>
    <n v="0"/>
    <n v="0"/>
    <n v="5185055"/>
    <n v="93793063"/>
    <n v="101288.40496760259"/>
    <n v="0"/>
    <n v="0"/>
    <n v="0"/>
    <n v="0"/>
    <n v="19701352"/>
    <n v="20700152.62975993"/>
    <n v="20700153"/>
    <n v="30"/>
    <n v="1"/>
    <n v="0"/>
    <n v="0"/>
    <n v="1.3333333333333333"/>
    <n v="1.3333333333333333"/>
    <n v="1.3333333333333333"/>
    <n v="2"/>
    <n v="6660438"/>
    <n v="27360591"/>
    <n v="121153654"/>
  </r>
  <r>
    <x v="15"/>
    <n v="3797"/>
    <x v="55"/>
    <x v="573"/>
    <x v="573"/>
    <x v="558"/>
    <n v="10208"/>
    <n v="150001004681"/>
    <s v="50001150001004681"/>
    <s v="COLEGIO DEPARTAMENTAL CATUMARE"/>
    <n v="1"/>
    <n v="6.3757314623424266"/>
    <n v="0.44653017535574341"/>
    <n v="5.0697060270783981E-2"/>
    <n v="1.0506970602707839"/>
    <n v="2514"/>
    <n v="0"/>
    <n v="0"/>
    <n v="0"/>
    <n v="185"/>
    <n v="0"/>
    <n v="1407"/>
    <n v="0"/>
    <n v="691"/>
    <n v="0"/>
    <n v="1"/>
    <n v="0"/>
    <n v="230"/>
    <n v="231"/>
    <n v="0"/>
    <n v="0"/>
    <n v="0"/>
    <n v="0"/>
    <n v="0"/>
    <n v="0"/>
    <n v="0"/>
    <n v="0"/>
    <n v="0"/>
    <n v="1"/>
    <n v="0"/>
    <n v="230"/>
    <n v="92671"/>
    <n v="81839"/>
    <n v="122758"/>
    <n v="150439"/>
    <n v="114333"/>
    <n v="99892"/>
    <n v="152848"/>
    <n v="184139"/>
    <n v="18013292.245385457"/>
    <n v="180402817.10912043"/>
    <n v="128981.4697247209"/>
    <n v="36355137.461517587"/>
    <n v="0"/>
    <n v="0"/>
    <n v="0"/>
    <n v="0"/>
    <n v="234900228"/>
    <n v="0"/>
    <n v="0"/>
    <n v="25796.29394494418"/>
    <n v="7271027.4923035176"/>
    <n v="0"/>
    <n v="0"/>
    <n v="0"/>
    <n v="0"/>
    <n v="7296824"/>
    <n v="242197052"/>
    <n v="96339.320604614157"/>
    <n v="0"/>
    <n v="0"/>
    <n v="0"/>
    <n v="0"/>
    <n v="19701352"/>
    <n v="20700152.62975993"/>
    <n v="20700153"/>
    <n v="185"/>
    <n v="1"/>
    <n v="0"/>
    <n v="0"/>
    <n v="8.2222222222222214"/>
    <n v="8.2222222222222214"/>
    <n v="4"/>
    <n v="4"/>
    <n v="6660438"/>
    <n v="27360591"/>
    <n v="269557643"/>
  </r>
  <r>
    <x v="15"/>
    <n v="3797"/>
    <x v="55"/>
    <x v="573"/>
    <x v="573"/>
    <x v="558"/>
    <n v="10152"/>
    <n v="150001004711"/>
    <s v="50001150001004711"/>
    <s v="INSTITUCIÓN EDUCATIVA COLEGIO DEPARTAMENTAL JUAN B CABALLERO MEDINA"/>
    <n v="1"/>
    <n v="6.3757314623424266"/>
    <n v="0.44653017535574341"/>
    <n v="5.0697060270783981E-2"/>
    <n v="1.0506970602707839"/>
    <n v="453"/>
    <n v="0"/>
    <n v="0"/>
    <n v="0"/>
    <n v="15"/>
    <n v="0"/>
    <n v="136"/>
    <n v="0"/>
    <n v="200"/>
    <n v="0"/>
    <n v="9"/>
    <n v="0"/>
    <n v="9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60537.2090853073"/>
    <n v="28891966.89640823"/>
    <n v="1160833.227522488"/>
    <n v="14700120.79965711"/>
    <n v="0"/>
    <n v="0"/>
    <n v="0"/>
    <n v="0"/>
    <n v="46213458"/>
    <n v="0"/>
    <n v="0"/>
    <n v="0"/>
    <n v="0"/>
    <n v="0"/>
    <n v="0"/>
    <n v="0"/>
    <n v="0"/>
    <n v="0"/>
    <n v="46213458"/>
    <n v="102016.46357615895"/>
    <n v="0"/>
    <n v="0"/>
    <n v="0"/>
    <n v="0"/>
    <n v="19701352"/>
    <n v="20700152.62975993"/>
    <n v="20700153"/>
    <n v="15"/>
    <n v="1"/>
    <n v="0"/>
    <n v="0"/>
    <n v="0.66666666666666663"/>
    <n v="0.66666666666666663"/>
    <n v="0.66666666666666663"/>
    <n v="1"/>
    <n v="6660438"/>
    <n v="27360591"/>
    <n v="73574049"/>
  </r>
  <r>
    <x v="15"/>
    <n v="3797"/>
    <x v="55"/>
    <x v="573"/>
    <x v="573"/>
    <x v="558"/>
    <n v="10209"/>
    <n v="150001004729"/>
    <s v="50001150001004729"/>
    <s v="COLEGIO DEPARTAMENTAL LUIS CARLOS GALAN SARMIENTO"/>
    <n v="1"/>
    <n v="6.3757314623424266"/>
    <n v="0.44653017535574341"/>
    <n v="5.0697060270783981E-2"/>
    <n v="1.0506970602707839"/>
    <n v="2780"/>
    <n v="0"/>
    <n v="0"/>
    <n v="0"/>
    <n v="201"/>
    <n v="0"/>
    <n v="1200"/>
    <n v="0"/>
    <n v="998"/>
    <n v="0"/>
    <n v="64"/>
    <n v="0"/>
    <n v="317"/>
    <n v="381"/>
    <n v="0"/>
    <n v="0"/>
    <n v="0"/>
    <n v="0"/>
    <n v="0"/>
    <n v="0"/>
    <n v="0"/>
    <n v="0"/>
    <n v="0"/>
    <n v="64"/>
    <n v="0"/>
    <n v="317"/>
    <n v="92671"/>
    <n v="81839"/>
    <n v="122758"/>
    <n v="150439"/>
    <n v="114333"/>
    <n v="99892"/>
    <n v="152848"/>
    <n v="184139"/>
    <n v="19571198.601743117"/>
    <n v="189001616.78067049"/>
    <n v="8254814.0623821374"/>
    <n v="50106863.370874241"/>
    <n v="0"/>
    <n v="0"/>
    <n v="0"/>
    <n v="0"/>
    <n v="266934493"/>
    <n v="0"/>
    <n v="0"/>
    <n v="1650962.8124764275"/>
    <n v="10021372.674174847"/>
    <n v="0"/>
    <n v="0"/>
    <n v="0"/>
    <n v="0"/>
    <n v="11672335"/>
    <n v="278606828"/>
    <n v="100218.28345323741"/>
    <n v="0"/>
    <n v="0"/>
    <n v="0"/>
    <n v="0"/>
    <n v="19701352"/>
    <n v="20700152.62975993"/>
    <n v="20700153"/>
    <n v="201"/>
    <n v="1"/>
    <n v="0"/>
    <n v="0"/>
    <n v="8.9333333333333336"/>
    <n v="8.9333333333333336"/>
    <n v="4"/>
    <n v="4"/>
    <n v="6660438"/>
    <n v="27360591"/>
    <n v="305967419"/>
  </r>
  <r>
    <x v="15"/>
    <n v="3797"/>
    <x v="55"/>
    <x v="573"/>
    <x v="573"/>
    <x v="558"/>
    <n v="7539"/>
    <n v="150001005393"/>
    <s v="50001150001005393"/>
    <s v="INSTITUCION EDUCATIVA UNIDAD EDUCATIVA ARNULFO BRICEÑO CONTRERAS"/>
    <n v="1"/>
    <n v="6.3757314623424266"/>
    <n v="0.44653017535574341"/>
    <n v="5.0697060270783981E-2"/>
    <n v="1.0506970602707839"/>
    <n v="1939"/>
    <n v="0"/>
    <n v="0"/>
    <n v="0"/>
    <n v="132"/>
    <n v="0"/>
    <n v="868"/>
    <n v="0"/>
    <n v="722"/>
    <n v="0"/>
    <n v="169"/>
    <n v="0"/>
    <n v="4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852727.439950705"/>
    <n v="136720914.77764609"/>
    <n v="21797868.383477829"/>
    <n v="7587159.1224036701"/>
    <n v="0"/>
    <n v="0"/>
    <n v="0"/>
    <n v="0"/>
    <n v="178958670"/>
    <n v="0"/>
    <n v="0"/>
    <n v="0"/>
    <n v="0"/>
    <n v="0"/>
    <n v="0"/>
    <n v="0"/>
    <n v="0"/>
    <n v="0"/>
    <n v="178958670"/>
    <n v="92294.311500773591"/>
    <n v="0"/>
    <n v="0"/>
    <n v="0"/>
    <n v="0"/>
    <n v="19701352"/>
    <n v="20700152.62975993"/>
    <n v="20700153"/>
    <n v="132"/>
    <n v="1"/>
    <n v="0"/>
    <n v="0"/>
    <n v="5.8666666666666663"/>
    <n v="5.8666666666666663"/>
    <n v="4"/>
    <n v="4"/>
    <n v="6660438"/>
    <n v="27360591"/>
    <n v="206319261"/>
  </r>
  <r>
    <x v="15"/>
    <n v="3797"/>
    <x v="55"/>
    <x v="573"/>
    <x v="573"/>
    <x v="558"/>
    <n v="7663"/>
    <n v="150001005814"/>
    <s v="50001150001005814"/>
    <s v="INSTITUCION EDUCATIVA ANTONIO RICAURTE CASD"/>
    <n v="1"/>
    <n v="6.3757314623424266"/>
    <n v="0.44653017535574341"/>
    <n v="5.0697060270783981E-2"/>
    <n v="1.0506970602707839"/>
    <n v="1032"/>
    <n v="0"/>
    <n v="0"/>
    <n v="0"/>
    <n v="23"/>
    <n v="0"/>
    <n v="221"/>
    <n v="0"/>
    <n v="464"/>
    <n v="0"/>
    <n v="0"/>
    <n v="0"/>
    <n v="324"/>
    <n v="324"/>
    <n v="0"/>
    <n v="0"/>
    <n v="0"/>
    <n v="0"/>
    <n v="0"/>
    <n v="0"/>
    <n v="0"/>
    <n v="0"/>
    <n v="0"/>
    <n v="0"/>
    <n v="0"/>
    <n v="324"/>
    <n v="92671"/>
    <n v="81839"/>
    <n v="122758"/>
    <n v="150439"/>
    <n v="114333"/>
    <n v="99892"/>
    <n v="152848"/>
    <n v="184139"/>
    <n v="2239490.3872641376"/>
    <n v="58901777.750117972"/>
    <n v="0"/>
    <n v="51213324.076224774"/>
    <n v="0"/>
    <n v="0"/>
    <n v="0"/>
    <n v="0"/>
    <n v="112354592"/>
    <n v="0"/>
    <n v="0"/>
    <n v="0"/>
    <n v="10242664.815244956"/>
    <n v="0"/>
    <n v="0"/>
    <n v="0"/>
    <n v="0"/>
    <n v="10242665"/>
    <n v="122597257"/>
    <n v="118795.79166666667"/>
    <n v="0"/>
    <n v="0"/>
    <n v="0"/>
    <n v="0"/>
    <n v="19701352"/>
    <n v="20700152.62975993"/>
    <n v="20700153"/>
    <n v="23"/>
    <n v="1"/>
    <n v="0"/>
    <n v="0"/>
    <n v="1.0222222222222221"/>
    <n v="1.0222222222222221"/>
    <n v="1.0222222222222221"/>
    <n v="2"/>
    <n v="6660438"/>
    <n v="27360591"/>
    <n v="149957848"/>
  </r>
  <r>
    <x v="15"/>
    <n v="3797"/>
    <x v="55"/>
    <x v="573"/>
    <x v="573"/>
    <x v="558"/>
    <n v="140552"/>
    <n v="150001007833"/>
    <s v="50001150001007833"/>
    <s v="COLEGIO SILVIA APONTE RODRIGUEZ"/>
    <n v="1"/>
    <n v="6.3757314623424266"/>
    <n v="0.44653017535574341"/>
    <n v="5.0697060270783981E-2"/>
    <n v="1.0506970602707839"/>
    <n v="1232"/>
    <n v="0"/>
    <n v="0"/>
    <n v="0"/>
    <n v="50"/>
    <n v="0"/>
    <n v="504"/>
    <n v="0"/>
    <n v="469"/>
    <n v="0"/>
    <n v="2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68457.3636176912"/>
    <n v="83666320.804182172"/>
    <n v="26957127.172466666"/>
    <n v="0"/>
    <n v="0"/>
    <n v="0"/>
    <n v="0"/>
    <n v="0"/>
    <n v="115491905"/>
    <n v="0"/>
    <n v="0"/>
    <n v="0"/>
    <n v="0"/>
    <n v="0"/>
    <n v="0"/>
    <n v="0"/>
    <n v="0"/>
    <n v="0"/>
    <n v="115491905"/>
    <n v="93743.429383116876"/>
    <n v="0"/>
    <n v="0"/>
    <n v="0"/>
    <n v="0"/>
    <n v="19701352"/>
    <n v="20700152.62975993"/>
    <n v="20700153"/>
    <n v="50"/>
    <n v="1"/>
    <n v="0"/>
    <n v="0"/>
    <n v="2.2222222222222223"/>
    <n v="2.2222222222222223"/>
    <n v="2.2222222222222223"/>
    <n v="3"/>
    <n v="6660438"/>
    <n v="27360591"/>
    <n v="142852496"/>
  </r>
  <r>
    <x v="15"/>
    <n v="3797"/>
    <x v="55"/>
    <x v="573"/>
    <x v="573"/>
    <x v="558"/>
    <n v="141012"/>
    <n v="150001007841"/>
    <s v="50001150001007841"/>
    <s v="INSTITUCIÓN EDUCATIVA MARCO ANTONIO FRANCO RODRIGUEZ"/>
    <n v="1"/>
    <n v="6.3757314623424266"/>
    <n v="0.44653017535574341"/>
    <n v="5.0697060270783981E-2"/>
    <n v="1.0506970602707839"/>
    <n v="1238"/>
    <n v="0"/>
    <n v="0"/>
    <n v="0"/>
    <n v="64"/>
    <n v="0"/>
    <n v="507"/>
    <n v="0"/>
    <n v="502"/>
    <n v="0"/>
    <n v="165"/>
    <n v="0"/>
    <n v="0"/>
    <n v="229"/>
    <n v="0"/>
    <n v="0"/>
    <n v="0"/>
    <n v="64"/>
    <n v="0"/>
    <n v="0"/>
    <n v="0"/>
    <n v="0"/>
    <n v="0"/>
    <n v="165"/>
    <n v="0"/>
    <n v="0"/>
    <n v="92671"/>
    <n v="81839"/>
    <n v="122758"/>
    <n v="150439"/>
    <n v="114333"/>
    <n v="99892"/>
    <n v="152848"/>
    <n v="184139"/>
    <n v="6231625.4254306443"/>
    <n v="86761888.685940191"/>
    <n v="21281942.504578948"/>
    <n v="0"/>
    <n v="0"/>
    <n v="0"/>
    <n v="0"/>
    <n v="0"/>
    <n v="114275457"/>
    <n v="1246325.0850861289"/>
    <n v="0"/>
    <n v="4256388.500915789"/>
    <n v="0"/>
    <n v="0"/>
    <n v="0"/>
    <n v="0"/>
    <n v="0"/>
    <n v="5502714"/>
    <n v="119778171"/>
    <n v="96751.34975767367"/>
    <n v="0"/>
    <n v="0"/>
    <n v="0"/>
    <n v="0"/>
    <n v="19701352"/>
    <n v="20700152.62975993"/>
    <n v="20700153"/>
    <n v="64"/>
    <n v="1"/>
    <n v="0"/>
    <n v="0"/>
    <n v="2.8444444444444446"/>
    <n v="2.8444444444444446"/>
    <n v="2.8444444444444446"/>
    <n v="3"/>
    <n v="6660438"/>
    <n v="27360591"/>
    <n v="147138762"/>
  </r>
  <r>
    <x v="15"/>
    <n v="3797"/>
    <x v="55"/>
    <x v="573"/>
    <x v="573"/>
    <x v="558"/>
    <n v="157976"/>
    <n v="150001800321"/>
    <s v="50001150001800321"/>
    <s v="INSTITUCION EDUCATIVA LA MADRID"/>
    <n v="1"/>
    <n v="6.3757314623424266"/>
    <n v="0.44653017535574341"/>
    <n v="5.0697060270783981E-2"/>
    <n v="1.0506970602707839"/>
    <n v="1564"/>
    <n v="0"/>
    <n v="0"/>
    <n v="0"/>
    <n v="100"/>
    <n v="0"/>
    <n v="725"/>
    <n v="0"/>
    <n v="542"/>
    <n v="0"/>
    <n v="163"/>
    <n v="0"/>
    <n v="3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736914.7272353824"/>
    <n v="108946791.83853936"/>
    <n v="21023979.565129504"/>
    <n v="5374237.7117026001"/>
    <n v="0"/>
    <n v="0"/>
    <n v="0"/>
    <n v="0"/>
    <n v="145081924"/>
    <n v="0"/>
    <n v="0"/>
    <n v="0"/>
    <n v="0"/>
    <n v="0"/>
    <n v="0"/>
    <n v="0"/>
    <n v="0"/>
    <n v="0"/>
    <n v="145081924"/>
    <n v="92763.378516624041"/>
    <n v="0"/>
    <n v="0"/>
    <n v="0"/>
    <n v="0"/>
    <n v="19701352"/>
    <n v="20700152.62975993"/>
    <n v="20700153"/>
    <n v="100"/>
    <n v="0"/>
    <n v="1"/>
    <n v="0"/>
    <n v="4.4444444444444446"/>
    <n v="4.4444444444444446"/>
    <n v="4"/>
    <n v="4"/>
    <n v="26641753"/>
    <n v="47341906"/>
    <n v="192423830"/>
  </r>
  <r>
    <x v="15"/>
    <n v="3797"/>
    <x v="55"/>
    <x v="573"/>
    <x v="573"/>
    <x v="558"/>
    <n v="157876"/>
    <n v="150001800339"/>
    <s v="50001150001800339"/>
    <s v="INSTITUCION EDUCATIVA ALFREDO MOLANO BRAVO"/>
    <n v="1"/>
    <n v="6.3757314623424266"/>
    <n v="0.44653017535574341"/>
    <n v="5.0697060270783981E-2"/>
    <n v="1.0506970602707839"/>
    <n v="903"/>
    <n v="0"/>
    <n v="0"/>
    <n v="0"/>
    <n v="75"/>
    <n v="0"/>
    <n v="471"/>
    <n v="0"/>
    <n v="291"/>
    <n v="0"/>
    <n v="66"/>
    <n v="0"/>
    <n v="0"/>
    <n v="903"/>
    <n v="0"/>
    <n v="0"/>
    <n v="0"/>
    <n v="75"/>
    <n v="0"/>
    <n v="471"/>
    <n v="0"/>
    <n v="291"/>
    <n v="0"/>
    <n v="66"/>
    <n v="0"/>
    <n v="0"/>
    <n v="92671"/>
    <n v="81839"/>
    <n v="122758"/>
    <n v="150439"/>
    <n v="114333"/>
    <n v="99892"/>
    <n v="152848"/>
    <n v="184139"/>
    <n v="7302686.0454265364"/>
    <n v="65522853.497211523"/>
    <n v="8512777.0018315781"/>
    <n v="0"/>
    <n v="0"/>
    <n v="0"/>
    <n v="0"/>
    <n v="0"/>
    <n v="81338317"/>
    <n v="1460537.2090853073"/>
    <n v="13104570.699442307"/>
    <n v="1702555.4003663159"/>
    <n v="0"/>
    <n v="0"/>
    <n v="0"/>
    <n v="0"/>
    <n v="0"/>
    <n v="16267663"/>
    <n v="97605980"/>
    <n v="108090.78626799557"/>
    <n v="0"/>
    <n v="0"/>
    <n v="0"/>
    <n v="0"/>
    <n v="19701352"/>
    <n v="20700152.62975993"/>
    <n v="20700153"/>
    <n v="75"/>
    <n v="0"/>
    <n v="1"/>
    <n v="0"/>
    <n v="3.3333333333333335"/>
    <n v="3.3333333333333335"/>
    <n v="3.3333333333333335"/>
    <n v="4"/>
    <n v="26641753"/>
    <n v="47341906"/>
    <n v="144947886"/>
  </r>
  <r>
    <x v="15"/>
    <n v="3797"/>
    <x v="55"/>
    <x v="573"/>
    <x v="573"/>
    <x v="558"/>
    <n v="163858"/>
    <n v="150001800445"/>
    <s v="50001150001800445"/>
    <s v="INSTITUCION EDUCATIVA MARIA MERCEDES MENDEZ DE GARCÍA"/>
    <n v="1"/>
    <n v="6.3757314623424266"/>
    <n v="0.44653017535574341"/>
    <n v="5.0697060270783981E-2"/>
    <n v="1.0506970602707839"/>
    <n v="961"/>
    <n v="0"/>
    <n v="0"/>
    <n v="0"/>
    <n v="68"/>
    <n v="0"/>
    <n v="435"/>
    <n v="0"/>
    <n v="347"/>
    <n v="0"/>
    <n v="111"/>
    <n v="0"/>
    <n v="0"/>
    <n v="961"/>
    <n v="0"/>
    <n v="0"/>
    <n v="0"/>
    <n v="68"/>
    <n v="0"/>
    <n v="435"/>
    <n v="0"/>
    <n v="347"/>
    <n v="0"/>
    <n v="111"/>
    <n v="0"/>
    <n v="0"/>
    <n v="92671"/>
    <n v="81839"/>
    <n v="122758"/>
    <n v="150439"/>
    <n v="114333"/>
    <n v="99892"/>
    <n v="152848"/>
    <n v="184139"/>
    <n v="6621102.0145200593"/>
    <n v="67242613.431521535"/>
    <n v="14316943.13944402"/>
    <n v="0"/>
    <n v="0"/>
    <n v="0"/>
    <n v="0"/>
    <n v="0"/>
    <n v="88180659"/>
    <n v="1324220.402904012"/>
    <n v="13448522.686304308"/>
    <n v="2863388.6278888038"/>
    <n v="0"/>
    <n v="0"/>
    <n v="0"/>
    <n v="0"/>
    <n v="0"/>
    <n v="17636132"/>
    <n v="105816791"/>
    <n v="110111.12486992715"/>
    <n v="0"/>
    <n v="0"/>
    <n v="0"/>
    <n v="0"/>
    <n v="19701352"/>
    <n v="20700152.62975993"/>
    <n v="20700153"/>
    <n v="68"/>
    <n v="1"/>
    <n v="0"/>
    <n v="0"/>
    <n v="3.0222222222222221"/>
    <n v="3.0222222222222221"/>
    <n v="3.0222222222222221"/>
    <n v="4"/>
    <n v="6660438"/>
    <n v="27360591"/>
    <n v="133177382"/>
  </r>
  <r>
    <x v="15"/>
    <n v="3797"/>
    <x v="55"/>
    <x v="573"/>
    <x v="573"/>
    <x v="558"/>
    <n v="163857"/>
    <n v="150001800453"/>
    <s v="50001150001800453"/>
    <s v="INSTITUCION EDUCATIVA MALALA YOUSAFZAI"/>
    <n v="1"/>
    <n v="6.3757314623424266"/>
    <n v="0.44653017535574341"/>
    <n v="5.0697060270783981E-2"/>
    <n v="1.0506970602707839"/>
    <n v="1097"/>
    <n v="0"/>
    <n v="0"/>
    <n v="0"/>
    <n v="72"/>
    <n v="0"/>
    <n v="493"/>
    <n v="0"/>
    <n v="367"/>
    <n v="0"/>
    <n v="75"/>
    <n v="0"/>
    <n v="90"/>
    <n v="1097"/>
    <n v="0"/>
    <n v="0"/>
    <n v="0"/>
    <n v="72"/>
    <n v="0"/>
    <n v="493"/>
    <n v="0"/>
    <n v="367"/>
    <n v="0"/>
    <n v="75"/>
    <n v="0"/>
    <n v="90"/>
    <n v="92671"/>
    <n v="81839"/>
    <n v="122758"/>
    <n v="150439"/>
    <n v="114333"/>
    <n v="99892"/>
    <n v="152848"/>
    <n v="184139"/>
    <n v="7010578.6036094744"/>
    <n v="73949677.175330594"/>
    <n v="9673610.2293540668"/>
    <n v="14225923.354506882"/>
    <n v="0"/>
    <n v="0"/>
    <n v="0"/>
    <n v="0"/>
    <n v="104859789"/>
    <n v="1402115.7207218951"/>
    <n v="14789935.435066117"/>
    <n v="1934722.0458708133"/>
    <n v="2845184.6709013763"/>
    <n v="0"/>
    <n v="0"/>
    <n v="0"/>
    <n v="0"/>
    <n v="20971958"/>
    <n v="125831747"/>
    <n v="114705.32999088423"/>
    <n v="0"/>
    <n v="0"/>
    <n v="0"/>
    <n v="0"/>
    <n v="19701352"/>
    <n v="20700152.62975993"/>
    <n v="20700153"/>
    <n v="72"/>
    <n v="1"/>
    <n v="0"/>
    <n v="0"/>
    <n v="3.2"/>
    <n v="3.2"/>
    <n v="3.2"/>
    <n v="4"/>
    <n v="6660438"/>
    <n v="27360591"/>
    <n v="153192338"/>
  </r>
  <r>
    <x v="15"/>
    <n v="3796"/>
    <x v="56"/>
    <x v="574"/>
    <x v="574"/>
    <x v="559"/>
    <n v="10557"/>
    <n v="150006000314"/>
    <s v="50006150006000314"/>
    <s v="INSTITUCION EDUCATIVA MARIA MONTESSORI"/>
    <n v="1"/>
    <n v="6.3415623943185659"/>
    <n v="0.44413711347311019"/>
    <n v="5.0334994059079492E-2"/>
    <n v="1.0503349940590796"/>
    <n v="865"/>
    <n v="0"/>
    <n v="0"/>
    <n v="0"/>
    <n v="42"/>
    <n v="0"/>
    <n v="378"/>
    <n v="0"/>
    <n v="333"/>
    <n v="0"/>
    <n v="84"/>
    <n v="0"/>
    <n v="2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88094.9578468567"/>
    <n v="61116397.926527523"/>
    <n v="10830709.948859178"/>
    <n v="4424317.6927951081"/>
    <n v="0"/>
    <n v="0"/>
    <n v="0"/>
    <n v="0"/>
    <n v="80459521"/>
    <n v="0"/>
    <n v="0"/>
    <n v="0"/>
    <n v="0"/>
    <n v="0"/>
    <n v="0"/>
    <n v="0"/>
    <n v="0"/>
    <n v="0"/>
    <n v="80459521"/>
    <n v="93016.78728323699"/>
    <n v="0"/>
    <n v="0"/>
    <n v="0"/>
    <n v="0"/>
    <n v="19701352"/>
    <n v="20693019.435875837"/>
    <n v="20693019"/>
    <n v="42"/>
    <n v="1"/>
    <n v="0"/>
    <n v="0"/>
    <n v="1.8666666666666667"/>
    <n v="1.8666666666666667"/>
    <n v="1.8666666666666667"/>
    <n v="2"/>
    <n v="6660438"/>
    <n v="27353457"/>
    <n v="107812978"/>
  </r>
  <r>
    <x v="15"/>
    <n v="3796"/>
    <x v="56"/>
    <x v="574"/>
    <x v="574"/>
    <x v="559"/>
    <n v="10558"/>
    <n v="150006000322"/>
    <s v="50006150006000322"/>
    <s v="INSTITUCION EDUCATIVA GABRIELA MISTRAL"/>
    <n v="1"/>
    <n v="6.3415623943185659"/>
    <n v="0.44413711347311019"/>
    <n v="5.0334994059079492E-2"/>
    <n v="1.0503349940590796"/>
    <n v="776"/>
    <n v="0"/>
    <n v="0"/>
    <n v="0"/>
    <n v="55"/>
    <n v="23"/>
    <n v="372"/>
    <n v="124"/>
    <n v="144"/>
    <n v="5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353457.6828946928"/>
    <n v="44354516.638661325"/>
    <n v="0"/>
    <n v="0"/>
    <n v="0"/>
    <n v="15423249.294302788"/>
    <n v="9311412.9839726482"/>
    <n v="0"/>
    <n v="74442637"/>
    <n v="0"/>
    <n v="0"/>
    <n v="0"/>
    <n v="0"/>
    <n v="0"/>
    <n v="0"/>
    <n v="0"/>
    <n v="0"/>
    <n v="0"/>
    <n v="74442637"/>
    <n v="95931.233247422686"/>
    <n v="1"/>
    <n v="0"/>
    <n v="0"/>
    <n v="1"/>
    <n v="24249724"/>
    <n v="25470333.713474318"/>
    <n v="25470334"/>
    <n v="55"/>
    <n v="1"/>
    <n v="0"/>
    <n v="0"/>
    <n v="2.4444444444444446"/>
    <n v="2.4444444444444446"/>
    <n v="2.4444444444444446"/>
    <n v="3"/>
    <n v="6660438"/>
    <n v="32130772"/>
    <n v="106573409"/>
  </r>
  <r>
    <x v="15"/>
    <n v="3796"/>
    <x v="56"/>
    <x v="574"/>
    <x v="574"/>
    <x v="559"/>
    <n v="16224"/>
    <n v="150006000438"/>
    <s v="50006150006000438"/>
    <s v="IE PABLO EMILIO RIVEROS"/>
    <n v="1"/>
    <n v="6.3415623943185659"/>
    <n v="0.44413711347311019"/>
    <n v="5.0334994059079492E-2"/>
    <n v="1.0503349940590796"/>
    <n v="1397"/>
    <n v="0"/>
    <n v="0"/>
    <n v="0"/>
    <n v="54"/>
    <n v="0"/>
    <n v="468"/>
    <n v="0"/>
    <n v="547"/>
    <n v="0"/>
    <n v="72"/>
    <n v="0"/>
    <n v="25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56122.0886602439"/>
    <n v="87247741.062483028"/>
    <n v="9283465.6704507228"/>
    <n v="40450904.619840994"/>
    <n v="0"/>
    <n v="0"/>
    <n v="0"/>
    <n v="0"/>
    <n v="142238233"/>
    <n v="0"/>
    <n v="0"/>
    <n v="0"/>
    <n v="0"/>
    <n v="0"/>
    <n v="0"/>
    <n v="0"/>
    <n v="0"/>
    <n v="0"/>
    <n v="142238233"/>
    <n v="101816.91696492484"/>
    <n v="0"/>
    <n v="0"/>
    <n v="0"/>
    <n v="0"/>
    <n v="19701352"/>
    <n v="20693019.435875837"/>
    <n v="20693019"/>
    <n v="54"/>
    <n v="1"/>
    <n v="0"/>
    <n v="0"/>
    <n v="2.4"/>
    <n v="2.4"/>
    <n v="2.4"/>
    <n v="3"/>
    <n v="6660438"/>
    <n v="27353457"/>
    <n v="169591690"/>
  </r>
  <r>
    <x v="15"/>
    <n v="3796"/>
    <x v="56"/>
    <x v="574"/>
    <x v="574"/>
    <x v="559"/>
    <n v="16299"/>
    <n v="150006000934"/>
    <s v="50006150006000934"/>
    <s v="INSTITUCION EDUCATIVA VEINTE DE JULIO"/>
    <n v="1"/>
    <n v="6.3415623943185659"/>
    <n v="0.44413711347311019"/>
    <n v="5.0334994059079492E-2"/>
    <n v="1.0503349940590796"/>
    <n v="2163"/>
    <n v="0"/>
    <n v="0"/>
    <n v="0"/>
    <n v="159"/>
    <n v="0"/>
    <n v="1051"/>
    <n v="0"/>
    <n v="767"/>
    <n v="0"/>
    <n v="84"/>
    <n v="0"/>
    <n v="10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476359.483277386"/>
    <n v="156272308.62226024"/>
    <n v="10830709.948859178"/>
    <n v="16117157.309467895"/>
    <n v="0"/>
    <n v="0"/>
    <n v="0"/>
    <n v="0"/>
    <n v="198696535"/>
    <n v="0"/>
    <n v="0"/>
    <n v="0"/>
    <n v="0"/>
    <n v="0"/>
    <n v="0"/>
    <n v="0"/>
    <n v="0"/>
    <n v="0"/>
    <n v="198696535"/>
    <n v="91861.551086453997"/>
    <n v="0"/>
    <n v="0"/>
    <n v="0"/>
    <n v="0"/>
    <n v="19701352"/>
    <n v="20693019.435875837"/>
    <n v="20693019"/>
    <n v="159"/>
    <n v="1"/>
    <n v="0"/>
    <n v="0"/>
    <n v="7.0666666666666664"/>
    <n v="7.0666666666666664"/>
    <n v="4"/>
    <n v="4"/>
    <n v="6660438"/>
    <n v="27353457"/>
    <n v="226049992"/>
  </r>
  <r>
    <x v="15"/>
    <n v="3796"/>
    <x v="56"/>
    <x v="574"/>
    <x v="574"/>
    <x v="559"/>
    <n v="16300"/>
    <n v="150006001001"/>
    <s v="50006150006001001"/>
    <s v="INSTITUCION EDUCATIVA JUAN ROZO"/>
    <n v="1"/>
    <n v="6.3415623943185659"/>
    <n v="0.44413711347311019"/>
    <n v="5.0334994059079492E-2"/>
    <n v="1.0503349940590796"/>
    <n v="2100"/>
    <n v="0"/>
    <n v="0"/>
    <n v="0"/>
    <n v="162"/>
    <n v="0"/>
    <n v="1120"/>
    <n v="0"/>
    <n v="661"/>
    <n v="0"/>
    <n v="156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768366.265980732"/>
    <n v="153091849.0958446"/>
    <n v="20114175.619309902"/>
    <n v="158011.34617125388"/>
    <n v="0"/>
    <n v="0"/>
    <n v="0"/>
    <n v="0"/>
    <n v="189132402"/>
    <n v="0"/>
    <n v="0"/>
    <n v="0"/>
    <n v="0"/>
    <n v="0"/>
    <n v="0"/>
    <n v="0"/>
    <n v="0"/>
    <n v="0"/>
    <n v="189132402"/>
    <n v="90063.048571428575"/>
    <n v="0"/>
    <n v="0"/>
    <n v="0"/>
    <n v="0"/>
    <n v="19701352"/>
    <n v="20693019.435875837"/>
    <n v="20693019"/>
    <n v="162"/>
    <n v="1"/>
    <n v="0"/>
    <n v="0"/>
    <n v="7.2"/>
    <n v="7.2"/>
    <n v="4"/>
    <n v="4"/>
    <n v="6660438"/>
    <n v="27353457"/>
    <n v="216485859"/>
  </r>
  <r>
    <x v="15"/>
    <n v="3796"/>
    <x v="56"/>
    <x v="574"/>
    <x v="574"/>
    <x v="559"/>
    <n v="16301"/>
    <n v="150006001035"/>
    <s v="50006150006001035"/>
    <s v="INSTITUCION EDUCATIVA LUIS CARLOS GALAN SARMIENTO"/>
    <n v="1"/>
    <n v="6.3415623943185659"/>
    <n v="0.44413711347311019"/>
    <n v="5.0334994059079492E-2"/>
    <n v="1.0503349940590796"/>
    <n v="1038"/>
    <n v="0"/>
    <n v="27"/>
    <n v="0"/>
    <n v="47"/>
    <n v="0"/>
    <n v="309"/>
    <n v="0"/>
    <n v="421"/>
    <n v="0"/>
    <n v="84"/>
    <n v="0"/>
    <n v="15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202833.9733492238"/>
    <n v="62749606.872524738"/>
    <n v="10830709.948859178"/>
    <n v="23701701.92568808"/>
    <n v="0"/>
    <n v="0"/>
    <n v="0"/>
    <n v="0"/>
    <n v="104484853"/>
    <n v="0"/>
    <n v="0"/>
    <n v="0"/>
    <n v="0"/>
    <n v="0"/>
    <n v="0"/>
    <n v="0"/>
    <n v="0"/>
    <n v="0"/>
    <n v="104484853"/>
    <n v="100659.78131021194"/>
    <n v="0"/>
    <n v="0"/>
    <n v="0"/>
    <n v="0"/>
    <n v="19701352"/>
    <n v="20693019.435875837"/>
    <n v="20693019"/>
    <n v="74"/>
    <n v="1"/>
    <n v="0"/>
    <n v="0"/>
    <n v="3.2888888888888888"/>
    <n v="3.2888888888888888"/>
    <n v="3.2888888888888888"/>
    <n v="4"/>
    <n v="6660438"/>
    <n v="27353457"/>
    <n v="131838310"/>
  </r>
  <r>
    <x v="15"/>
    <n v="3796"/>
    <x v="56"/>
    <x v="574"/>
    <x v="574"/>
    <x v="559"/>
    <n v="16302"/>
    <n v="150006001051"/>
    <s v="50006150006001051"/>
    <s v="INSTITUCION EDUCATIVA JUAN HUMBERTO BAQUERO SOLER"/>
    <n v="1"/>
    <n v="6.3415623943185659"/>
    <n v="0.44413711347311019"/>
    <n v="5.0334994059079492E-2"/>
    <n v="1.0503349940590796"/>
    <n v="1102"/>
    <n v="0"/>
    <n v="50"/>
    <n v="0"/>
    <n v="74"/>
    <n v="0"/>
    <n v="536"/>
    <n v="0"/>
    <n v="442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069613.685071671"/>
    <n v="84067281.536067396"/>
    <n v="0"/>
    <n v="0"/>
    <n v="0"/>
    <n v="0"/>
    <n v="0"/>
    <n v="0"/>
    <n v="96136895"/>
    <n v="0"/>
    <n v="0"/>
    <n v="0"/>
    <n v="0"/>
    <n v="0"/>
    <n v="0"/>
    <n v="0"/>
    <n v="0"/>
    <n v="0"/>
    <n v="96136895"/>
    <n v="87238.561705989108"/>
    <n v="0"/>
    <n v="0"/>
    <n v="0"/>
    <n v="0"/>
    <n v="19701352"/>
    <n v="20693019.435875837"/>
    <n v="20693019"/>
    <n v="124"/>
    <n v="1"/>
    <n v="0"/>
    <n v="0"/>
    <n v="5.5111111111111111"/>
    <n v="5.5111111111111111"/>
    <n v="4"/>
    <n v="4"/>
    <n v="6660438"/>
    <n v="27353457"/>
    <n v="123490352"/>
  </r>
  <r>
    <x v="15"/>
    <n v="3796"/>
    <x v="56"/>
    <x v="575"/>
    <x v="575"/>
    <x v="560"/>
    <n v="16231"/>
    <n v="150124000159"/>
    <s v="50124150124000159"/>
    <s v="INSTITUCION EDUCATIVA CABUYARO"/>
    <n v="1"/>
    <n v="17.631993695823482"/>
    <n v="1.2348727802244706"/>
    <n v="0.16997196182744262"/>
    <n v="1.1699719618274427"/>
    <n v="1066"/>
    <n v="0"/>
    <n v="39"/>
    <n v="0"/>
    <n v="65"/>
    <n v="0"/>
    <n v="432"/>
    <n v="0"/>
    <n v="386"/>
    <n v="0"/>
    <n v="0"/>
    <n v="0"/>
    <n v="14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275937.054149138"/>
    <n v="78322956.34410879"/>
    <n v="0"/>
    <n v="25345355.323011644"/>
    <n v="0"/>
    <n v="0"/>
    <n v="0"/>
    <n v="0"/>
    <n v="114944249"/>
    <n v="0"/>
    <n v="0"/>
    <n v="0"/>
    <n v="0"/>
    <n v="0"/>
    <n v="0"/>
    <n v="0"/>
    <n v="0"/>
    <n v="0"/>
    <n v="114944249"/>
    <n v="107827.62570356473"/>
    <n v="0"/>
    <n v="0"/>
    <n v="0"/>
    <n v="0"/>
    <n v="19701352"/>
    <n v="23050029.450093012"/>
    <n v="23050029"/>
    <n v="104"/>
    <n v="1"/>
    <n v="0"/>
    <n v="0"/>
    <n v="4.6222222222222218"/>
    <n v="4.6222222222222218"/>
    <n v="4"/>
    <n v="4"/>
    <n v="6660438"/>
    <n v="29710467"/>
    <n v="144654716"/>
  </r>
  <r>
    <x v="15"/>
    <n v="3796"/>
    <x v="56"/>
    <x v="576"/>
    <x v="576"/>
    <x v="561"/>
    <n v="16080"/>
    <n v="150150000191"/>
    <s v="50150150150000191"/>
    <s v="INSTITUCION EDUCATIVA HENRY DANIELS"/>
    <n v="1"/>
    <n v="9.8549866824504289"/>
    <n v="0.69020299199150337"/>
    <n v="8.7564344921857329E-2"/>
    <n v="1.0875643449218573"/>
    <n v="1456"/>
    <n v="0"/>
    <n v="0"/>
    <n v="0"/>
    <n v="103"/>
    <n v="0"/>
    <n v="583"/>
    <n v="0"/>
    <n v="547"/>
    <n v="0"/>
    <n v="105"/>
    <n v="0"/>
    <n v="118"/>
    <n v="1456"/>
    <n v="0"/>
    <n v="0"/>
    <n v="0"/>
    <n v="103"/>
    <n v="0"/>
    <n v="583"/>
    <n v="0"/>
    <n v="547"/>
    <n v="0"/>
    <n v="105"/>
    <n v="0"/>
    <n v="118"/>
    <n v="92671"/>
    <n v="81839"/>
    <n v="122758"/>
    <n v="150439"/>
    <n v="114333"/>
    <n v="99892"/>
    <n v="152848"/>
    <n v="184139"/>
    <n v="10380924.567050103"/>
    <n v="100575851.61918767"/>
    <n v="14018258.504661322"/>
    <n v="19306226.913312517"/>
    <n v="0"/>
    <n v="0"/>
    <n v="0"/>
    <n v="0"/>
    <n v="144281262"/>
    <n v="2076184.9134100208"/>
    <n v="20115170.323837534"/>
    <n v="2803651.7009322643"/>
    <n v="3861245.3826625035"/>
    <n v="0"/>
    <n v="0"/>
    <n v="0"/>
    <n v="0"/>
    <n v="28856252"/>
    <n v="173137514"/>
    <n v="118913.12774725274"/>
    <n v="0"/>
    <n v="0"/>
    <n v="0"/>
    <n v="0"/>
    <n v="19701352"/>
    <n v="21426487.981954921"/>
    <n v="21426488"/>
    <n v="103"/>
    <n v="1"/>
    <n v="0"/>
    <n v="0"/>
    <n v="4.5777777777777775"/>
    <n v="4.5777777777777775"/>
    <n v="4"/>
    <n v="4"/>
    <n v="6660438"/>
    <n v="28086926"/>
    <n v="201224440"/>
  </r>
  <r>
    <x v="15"/>
    <n v="3796"/>
    <x v="56"/>
    <x v="577"/>
    <x v="577"/>
    <x v="562"/>
    <n v="16082"/>
    <n v="150223000101"/>
    <s v="50223150223000101"/>
    <s v="INSTITUCION EDUCATIVA JOSE EUSTASIO RIVERA"/>
    <n v="1"/>
    <n v="7.5366475462077753"/>
    <n v="0.52783599345104382"/>
    <n v="6.2998492908584128E-2"/>
    <n v="1.0629984929085841"/>
    <n v="915"/>
    <n v="0"/>
    <n v="0"/>
    <n v="0"/>
    <n v="54"/>
    <n v="0"/>
    <n v="371"/>
    <n v="0"/>
    <n v="368"/>
    <n v="0"/>
    <n v="97"/>
    <n v="0"/>
    <n v="2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319493.2001618948"/>
    <n v="64289108.175586604"/>
    <n v="12657682.19226978"/>
    <n v="3997910.7568668621"/>
    <n v="0"/>
    <n v="0"/>
    <n v="0"/>
    <n v="0"/>
    <n v="86264194"/>
    <n v="0"/>
    <n v="0"/>
    <n v="0"/>
    <n v="0"/>
    <n v="0"/>
    <n v="0"/>
    <n v="0"/>
    <n v="0"/>
    <n v="0"/>
    <n v="86264194"/>
    <n v="94277.807650273229"/>
    <n v="0"/>
    <n v="0"/>
    <n v="1"/>
    <n v="1"/>
    <n v="24249724"/>
    <n v="25777420.065449122"/>
    <n v="25777420"/>
    <n v="54"/>
    <n v="1"/>
    <n v="0"/>
    <n v="0"/>
    <n v="2.4"/>
    <n v="2.4"/>
    <n v="2.4"/>
    <n v="3"/>
    <n v="6660438"/>
    <n v="32437858"/>
    <n v="118702052"/>
  </r>
  <r>
    <x v="15"/>
    <n v="3796"/>
    <x v="56"/>
    <x v="578"/>
    <x v="578"/>
    <x v="563"/>
    <n v="16084"/>
    <n v="150226000013"/>
    <s v="50226150226000013"/>
    <s v="INSTITUCION EDUCATIVA TENIENTE CRUZ PAREDES"/>
    <n v="1"/>
    <n v="8.3758744564189822"/>
    <n v="0.58661201649925898"/>
    <n v="7.1891205695729682E-2"/>
    <n v="1.0718912056957297"/>
    <n v="1119"/>
    <n v="0"/>
    <n v="0"/>
    <n v="8"/>
    <n v="119"/>
    <n v="31"/>
    <n v="432"/>
    <n v="20"/>
    <n v="372"/>
    <n v="0"/>
    <n v="13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820654.360840447"/>
    <n v="70528893.523877993"/>
    <n v="18026901.226145104"/>
    <n v="0"/>
    <n v="980420.29776647897"/>
    <n v="5460741.172287249"/>
    <n v="0"/>
    <n v="0"/>
    <n v="106817611"/>
    <n v="0"/>
    <n v="0"/>
    <n v="0"/>
    <n v="0"/>
    <n v="0"/>
    <n v="0"/>
    <n v="0"/>
    <n v="0"/>
    <n v="0"/>
    <n v="106817611"/>
    <n v="95458.097408400354"/>
    <n v="1"/>
    <n v="0"/>
    <n v="0"/>
    <n v="1"/>
    <n v="24249724"/>
    <n v="25993065.896148674"/>
    <n v="25993066"/>
    <n v="127"/>
    <n v="1"/>
    <n v="0"/>
    <n v="0.61538461538461542"/>
    <n v="5.2888888888888888"/>
    <n v="5.9042735042735046"/>
    <n v="4"/>
    <n v="4"/>
    <n v="6660438"/>
    <n v="32653504"/>
    <n v="139471115"/>
  </r>
  <r>
    <x v="15"/>
    <n v="3796"/>
    <x v="56"/>
    <x v="578"/>
    <x v="578"/>
    <x v="563"/>
    <n v="16085"/>
    <n v="150226000153"/>
    <s v="50226150226000153"/>
    <s v="INSTITUCION EDUCATIVA JOSE ANTONIO GALAN"/>
    <n v="1"/>
    <n v="8.3758744564189822"/>
    <n v="0.58661201649925898"/>
    <n v="7.1891205695729682E-2"/>
    <n v="1.0718912056957297"/>
    <n v="1845"/>
    <n v="0"/>
    <n v="0"/>
    <n v="0"/>
    <n v="99"/>
    <n v="0"/>
    <n v="879"/>
    <n v="0"/>
    <n v="616"/>
    <n v="0"/>
    <n v="35"/>
    <n v="0"/>
    <n v="21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33989.762379868"/>
    <n v="131145144.05248457"/>
    <n v="4605412.7220078735"/>
    <n v="34830916.076230533"/>
    <n v="0"/>
    <n v="0"/>
    <n v="0"/>
    <n v="0"/>
    <n v="180415463"/>
    <n v="0"/>
    <n v="0"/>
    <n v="0"/>
    <n v="0"/>
    <n v="0"/>
    <n v="0"/>
    <n v="0"/>
    <n v="0"/>
    <n v="0"/>
    <n v="180415463"/>
    <n v="97786.158807588072"/>
    <n v="0"/>
    <n v="0"/>
    <n v="0"/>
    <n v="0"/>
    <n v="19701352"/>
    <n v="21117705.949115977"/>
    <n v="21117706"/>
    <n v="99"/>
    <n v="1"/>
    <n v="0"/>
    <n v="0"/>
    <n v="4.4000000000000004"/>
    <n v="4.4000000000000004"/>
    <n v="4"/>
    <n v="4"/>
    <n v="6660438"/>
    <n v="27778144"/>
    <n v="208193607"/>
  </r>
  <r>
    <x v="15"/>
    <n v="3796"/>
    <x v="56"/>
    <x v="579"/>
    <x v="579"/>
    <x v="564"/>
    <n v="16333"/>
    <n v="150245000288"/>
    <s v="50245150245000288"/>
    <s v="INSTITUCION EDUCATIVA JUAN BAUTISTA ARNAUD"/>
    <n v="1"/>
    <n v="4.3979812545061288"/>
    <n v="0.30801663344591174"/>
    <n v="2.974019586497104E-2"/>
    <n v="1.029740195864971"/>
    <n v="223"/>
    <n v="0"/>
    <n v="0"/>
    <n v="5"/>
    <n v="7"/>
    <n v="55"/>
    <n v="40"/>
    <n v="0"/>
    <n v="85"/>
    <n v="0"/>
    <n v="0"/>
    <n v="0"/>
    <n v="3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7989.37583701906"/>
    <n v="10534113.48617417"/>
    <n v="0"/>
    <n v="4802305.6450976413"/>
    <n v="588666.42906914861"/>
    <n v="5657454.4204939026"/>
    <n v="0"/>
    <n v="0"/>
    <n v="22250529"/>
    <n v="0"/>
    <n v="0"/>
    <n v="0"/>
    <n v="0"/>
    <n v="0"/>
    <n v="0"/>
    <n v="0"/>
    <n v="0"/>
    <n v="0"/>
    <n v="22250529"/>
    <n v="99778.156950672652"/>
    <n v="1"/>
    <n v="0"/>
    <n v="1"/>
    <n v="1"/>
    <n v="24249724"/>
    <n v="24970915.541431487"/>
    <n v="24970916"/>
    <n v="12"/>
    <n v="1"/>
    <n v="0"/>
    <n v="0.38461538461538464"/>
    <n v="0.31111111111111112"/>
    <n v="0.6957264957264957"/>
    <n v="0.6957264957264957"/>
    <n v="1"/>
    <n v="6660438"/>
    <n v="31631354"/>
    <n v="53881883"/>
  </r>
  <r>
    <x v="15"/>
    <n v="3796"/>
    <x v="56"/>
    <x v="580"/>
    <x v="580"/>
    <x v="565"/>
    <n v="16242"/>
    <n v="150251000079"/>
    <s v="50251150251000079"/>
    <s v="INSTITUCION EDUCATIVA OVIDIO DECROLY"/>
    <n v="1"/>
    <n v="26.540741762029505"/>
    <n v="1.858805086611415"/>
    <n v="0.26437186354874298"/>
    <n v="1.2643718635487429"/>
    <n v="1115"/>
    <n v="0"/>
    <n v="0"/>
    <n v="15"/>
    <n v="52"/>
    <n v="126"/>
    <n v="294"/>
    <n v="90"/>
    <n v="361"/>
    <n v="0"/>
    <n v="64"/>
    <n v="0"/>
    <n v="11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92871.4582801284"/>
    <n v="67776078.456332445"/>
    <n v="9933552.7184330616"/>
    <n v="21493824.782186255"/>
    <n v="2168391.4241267764"/>
    <n v="27280936.985819981"/>
    <n v="0"/>
    <n v="0"/>
    <n v="134745656"/>
    <n v="0"/>
    <n v="0"/>
    <n v="0"/>
    <n v="0"/>
    <n v="0"/>
    <n v="0"/>
    <n v="0"/>
    <n v="0"/>
    <n v="0"/>
    <n v="134745656"/>
    <n v="120848.12197309417"/>
    <n v="1"/>
    <n v="0"/>
    <n v="1"/>
    <n v="1"/>
    <n v="24249724"/>
    <n v="30660668.724422675"/>
    <n v="30660669"/>
    <n v="67"/>
    <n v="1"/>
    <n v="0"/>
    <n v="1.1538461538461537"/>
    <n v="2.3111111111111109"/>
    <n v="3.4649572649572646"/>
    <n v="3.4649572649572646"/>
    <n v="4"/>
    <n v="6660438"/>
    <n v="37321107"/>
    <n v="172066763"/>
  </r>
  <r>
    <x v="15"/>
    <n v="3796"/>
    <x v="56"/>
    <x v="581"/>
    <x v="581"/>
    <x v="566"/>
    <n v="16093"/>
    <n v="150287000555"/>
    <s v="50287150287000555"/>
    <s v="INSTITUCION EDUCATIVA SAN ANTONIO DEL ARIARI"/>
    <n v="1"/>
    <n v="17.683772538141469"/>
    <n v="1.2384991587312393"/>
    <n v="0.17052062675653654"/>
    <n v="1.1705206267565365"/>
    <n v="1049"/>
    <n v="0"/>
    <n v="17"/>
    <n v="0"/>
    <n v="84"/>
    <n v="0"/>
    <n v="424"/>
    <n v="0"/>
    <n v="395"/>
    <n v="0"/>
    <n v="39"/>
    <n v="0"/>
    <n v="9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955805.017217655"/>
    <n v="78455480.572391987"/>
    <n v="5603940.0728757773"/>
    <n v="15848275.731176393"/>
    <n v="0"/>
    <n v="0"/>
    <n v="0"/>
    <n v="0"/>
    <n v="110863501"/>
    <n v="0"/>
    <n v="0"/>
    <n v="0"/>
    <n v="0"/>
    <n v="0"/>
    <n v="0"/>
    <n v="0"/>
    <n v="0"/>
    <n v="0"/>
    <n v="110863501"/>
    <n v="105684.93898951382"/>
    <n v="0"/>
    <n v="0"/>
    <n v="1"/>
    <n v="1"/>
    <n v="24249724"/>
    <n v="28384802.135153025"/>
    <n v="28384802"/>
    <n v="101"/>
    <n v="1"/>
    <n v="0"/>
    <n v="0"/>
    <n v="4.4888888888888889"/>
    <n v="4.4888888888888889"/>
    <n v="4"/>
    <n v="4"/>
    <n v="6660438"/>
    <n v="35045240"/>
    <n v="145908741"/>
  </r>
  <r>
    <x v="15"/>
    <n v="3796"/>
    <x v="56"/>
    <x v="581"/>
    <x v="581"/>
    <x v="566"/>
    <n v="16094"/>
    <n v="150287000563"/>
    <s v="50287150287000563"/>
    <s v="INSTITUCION EDUCATIVA EL PROGRESO"/>
    <n v="1"/>
    <n v="17.683772538141469"/>
    <n v="1.2384991587312393"/>
    <n v="0.17052062675653654"/>
    <n v="1.1705206267565365"/>
    <n v="590"/>
    <n v="0"/>
    <n v="7"/>
    <n v="13"/>
    <n v="34"/>
    <n v="75"/>
    <n v="192"/>
    <n v="0"/>
    <n v="217"/>
    <n v="0"/>
    <n v="14"/>
    <n v="0"/>
    <n v="3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47405.997088355"/>
    <n v="39179843.167409427"/>
    <n v="2011670.7953913047"/>
    <n v="6691494.1976078106"/>
    <n v="1739778.752646416"/>
    <n v="8769423.4835972954"/>
    <n v="0"/>
    <n v="0"/>
    <n v="62839616"/>
    <n v="0"/>
    <n v="0"/>
    <n v="0"/>
    <n v="0"/>
    <n v="0"/>
    <n v="0"/>
    <n v="0"/>
    <n v="0"/>
    <n v="0"/>
    <n v="62839616"/>
    <n v="106507.82372881356"/>
    <n v="1"/>
    <n v="0"/>
    <n v="1"/>
    <n v="1"/>
    <n v="24249724"/>
    <n v="28384802.135153025"/>
    <n v="28384802"/>
    <n v="54"/>
    <n v="1"/>
    <n v="0"/>
    <n v="1"/>
    <n v="1.8222222222222222"/>
    <n v="2.822222222222222"/>
    <n v="2.822222222222222"/>
    <n v="3"/>
    <n v="6660438"/>
    <n v="35045240"/>
    <n v="97884856"/>
  </r>
  <r>
    <x v="15"/>
    <n v="3796"/>
    <x v="56"/>
    <x v="582"/>
    <x v="582"/>
    <x v="52"/>
    <n v="16278"/>
    <n v="150313000089"/>
    <s v="50313150313000089"/>
    <s v="INSTITUCION EDUCATIVA GENERAL SANTANDER"/>
    <n v="1"/>
    <n v="11.168092058975281"/>
    <n v="0.7821675261792076"/>
    <n v="0.10147842326063863"/>
    <n v="1.1014784232606387"/>
    <n v="1825"/>
    <n v="0"/>
    <n v="0"/>
    <n v="0"/>
    <n v="127"/>
    <n v="0"/>
    <n v="831"/>
    <n v="0"/>
    <n v="672"/>
    <n v="0"/>
    <n v="84"/>
    <n v="0"/>
    <n v="11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963538.584172305"/>
    <n v="135486270.6998848"/>
    <n v="11358084.215740876"/>
    <n v="18393289.689376701"/>
    <n v="0"/>
    <n v="0"/>
    <n v="0"/>
    <n v="0"/>
    <n v="178201183"/>
    <n v="0"/>
    <n v="0"/>
    <n v="0"/>
    <n v="0"/>
    <n v="0"/>
    <n v="0"/>
    <n v="0"/>
    <n v="0"/>
    <n v="0"/>
    <n v="178201183"/>
    <n v="97644.48383561644"/>
    <n v="0"/>
    <n v="0"/>
    <n v="1"/>
    <n v="1"/>
    <n v="24249724"/>
    <n v="26710547.756025668"/>
    <n v="26710548"/>
    <n v="127"/>
    <n v="1"/>
    <n v="0"/>
    <n v="0"/>
    <n v="5.6444444444444448"/>
    <n v="5.6444444444444448"/>
    <n v="4"/>
    <n v="4"/>
    <n v="6660438"/>
    <n v="33370986"/>
    <n v="211572169"/>
  </r>
  <r>
    <x v="15"/>
    <n v="3796"/>
    <x v="56"/>
    <x v="582"/>
    <x v="582"/>
    <x v="52"/>
    <n v="16279"/>
    <n v="150313000097"/>
    <s v="50313150313000097"/>
    <s v="INSTITUCION EDUCATIVA VALENTIN GARCIA"/>
    <n v="1"/>
    <n v="11.168092058975281"/>
    <n v="0.7821675261792076"/>
    <n v="0.10147842326063863"/>
    <n v="1.1014784232606387"/>
    <n v="1274"/>
    <n v="0"/>
    <n v="0"/>
    <n v="0"/>
    <n v="68"/>
    <n v="0"/>
    <n v="597"/>
    <n v="0"/>
    <n v="470"/>
    <n v="0"/>
    <n v="82"/>
    <n v="0"/>
    <n v="5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941107.2734150924"/>
    <n v="96183533.490869641"/>
    <n v="11087653.639175618"/>
    <n v="9445202.8134637121"/>
    <n v="0"/>
    <n v="0"/>
    <n v="0"/>
    <n v="0"/>
    <n v="123657497"/>
    <n v="0"/>
    <n v="0"/>
    <n v="0"/>
    <n v="0"/>
    <n v="0"/>
    <n v="0"/>
    <n v="0"/>
    <n v="0"/>
    <n v="0"/>
    <n v="123657497"/>
    <n v="97062.399529042392"/>
    <n v="0"/>
    <n v="0"/>
    <n v="1"/>
    <n v="1"/>
    <n v="24249724"/>
    <n v="26710547.756025668"/>
    <n v="26710548"/>
    <n v="68"/>
    <n v="1"/>
    <n v="0"/>
    <n v="0"/>
    <n v="3.0222222222222221"/>
    <n v="3.0222222222222221"/>
    <n v="3.0222222222222221"/>
    <n v="4"/>
    <n v="6660438"/>
    <n v="33370986"/>
    <n v="157028483"/>
  </r>
  <r>
    <x v="15"/>
    <n v="3796"/>
    <x v="56"/>
    <x v="582"/>
    <x v="582"/>
    <x v="52"/>
    <n v="16280"/>
    <n v="150313000321"/>
    <s v="50313150313000321"/>
    <s v="INSTITUCION EDUCATIVA CAMILO TORRES"/>
    <n v="1"/>
    <n v="11.168092058975281"/>
    <n v="0.7821675261792076"/>
    <n v="0.10147842326063863"/>
    <n v="1.1014784232606387"/>
    <n v="3279"/>
    <n v="0"/>
    <n v="0"/>
    <n v="0"/>
    <n v="324"/>
    <n v="0"/>
    <n v="1892"/>
    <n v="0"/>
    <n v="787"/>
    <n v="0"/>
    <n v="83"/>
    <n v="0"/>
    <n v="19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3072334.655683674"/>
    <n v="241495488.49300823"/>
    <n v="11222868.927458247"/>
    <n v="31981125.315763094"/>
    <n v="0"/>
    <n v="0"/>
    <n v="0"/>
    <n v="0"/>
    <n v="317771817"/>
    <n v="0"/>
    <n v="0"/>
    <n v="0"/>
    <n v="0"/>
    <n v="0"/>
    <n v="0"/>
    <n v="0"/>
    <n v="0"/>
    <n v="0"/>
    <n v="317771817"/>
    <n v="96911.197621225991"/>
    <n v="0"/>
    <n v="0"/>
    <n v="1"/>
    <n v="1"/>
    <n v="24249724"/>
    <n v="26710547.756025668"/>
    <n v="26710548"/>
    <n v="324"/>
    <n v="1"/>
    <n v="0"/>
    <n v="0"/>
    <n v="14.4"/>
    <n v="14.4"/>
    <n v="4"/>
    <n v="4"/>
    <n v="6660438"/>
    <n v="33370986"/>
    <n v="351142803"/>
  </r>
  <r>
    <x v="15"/>
    <n v="3796"/>
    <x v="56"/>
    <x v="582"/>
    <x v="582"/>
    <x v="52"/>
    <n v="16282"/>
    <n v="150313000861"/>
    <s v="50313150313000861"/>
    <s v="INSTITUCION EDUCATIVA DOS QUEBRADAS"/>
    <n v="1"/>
    <n v="11.168092058975281"/>
    <n v="0.7821675261792076"/>
    <n v="0.10147842326063863"/>
    <n v="1.1014784232606387"/>
    <n v="359"/>
    <n v="0"/>
    <n v="0"/>
    <n v="17"/>
    <n v="0"/>
    <n v="175"/>
    <n v="0"/>
    <n v="118"/>
    <n v="0"/>
    <n v="5"/>
    <n v="0"/>
    <n v="4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40900.6536331964"/>
    <n v="32238462.618311055"/>
    <n v="841793.87019271054"/>
    <n v="8924305.9567547925"/>
    <n v="44145463"/>
    <n v="0"/>
    <n v="0"/>
    <n v="0"/>
    <n v="0"/>
    <n v="0"/>
    <n v="0"/>
    <n v="0"/>
    <n v="0"/>
    <n v="0"/>
    <n v="44145463"/>
    <n v="122967.86350974931"/>
    <n v="1"/>
    <n v="0"/>
    <n v="1"/>
    <n v="1"/>
    <n v="24249724"/>
    <n v="26710547.756025668"/>
    <n v="26710548"/>
    <n v="17"/>
    <n v="1"/>
    <n v="0"/>
    <n v="1.3076923076923077"/>
    <n v="0"/>
    <n v="1.3076923076923077"/>
    <n v="1.3076923076923077"/>
    <n v="2"/>
    <n v="6660438"/>
    <n v="33370986"/>
    <n v="77516449"/>
  </r>
  <r>
    <x v="15"/>
    <n v="3796"/>
    <x v="56"/>
    <x v="582"/>
    <x v="582"/>
    <x v="52"/>
    <n v="16255"/>
    <n v="150313000984"/>
    <s v="50313150313000984"/>
    <s v="INSTITUCION EDUCATIVA LUIS CARLOS GALAN SARMIENTO"/>
    <n v="1"/>
    <n v="11.168092058975281"/>
    <n v="0.7821675261792076"/>
    <n v="0.10147842326063863"/>
    <n v="1.1014784232606387"/>
    <n v="1964"/>
    <n v="0"/>
    <n v="0"/>
    <n v="0"/>
    <n v="119"/>
    <n v="0"/>
    <n v="885"/>
    <n v="0"/>
    <n v="703"/>
    <n v="0"/>
    <n v="64"/>
    <n v="0"/>
    <n v="19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146937.728476411"/>
    <n v="143148501.57778913"/>
    <n v="8653778.4500882868"/>
    <n v="31981125.315763094"/>
    <n v="0"/>
    <n v="0"/>
    <n v="0"/>
    <n v="0"/>
    <n v="195930343"/>
    <n v="0"/>
    <n v="0"/>
    <n v="0"/>
    <n v="0"/>
    <n v="0"/>
    <n v="0"/>
    <n v="0"/>
    <n v="0"/>
    <n v="0"/>
    <n v="195930343"/>
    <n v="99760.867107942977"/>
    <n v="0"/>
    <n v="0"/>
    <n v="1"/>
    <n v="1"/>
    <n v="24249724"/>
    <n v="26710547.756025668"/>
    <n v="26710548"/>
    <n v="119"/>
    <n v="1"/>
    <n v="0"/>
    <n v="0"/>
    <n v="5.2888888888888888"/>
    <n v="5.2888888888888888"/>
    <n v="4"/>
    <n v="4"/>
    <n v="6660438"/>
    <n v="33370986"/>
    <n v="229301329"/>
  </r>
  <r>
    <x v="15"/>
    <n v="3796"/>
    <x v="56"/>
    <x v="582"/>
    <x v="582"/>
    <x v="52"/>
    <n v="16283"/>
    <n v="150313001000"/>
    <s v="50313150313001000"/>
    <s v="INSTITUCION EDUCATIVA BRISAS DE IRIQUE"/>
    <n v="1"/>
    <n v="11.168092058975281"/>
    <n v="0.7821675261792076"/>
    <n v="0.10147842326063863"/>
    <n v="1.1014784232606387"/>
    <n v="1640"/>
    <n v="0"/>
    <n v="0"/>
    <n v="0"/>
    <n v="143"/>
    <n v="0"/>
    <n v="769"/>
    <n v="0"/>
    <n v="539"/>
    <n v="0"/>
    <n v="71"/>
    <n v="0"/>
    <n v="118"/>
    <n v="659"/>
    <n v="0"/>
    <n v="0"/>
    <n v="0"/>
    <n v="0"/>
    <n v="0"/>
    <n v="0"/>
    <n v="0"/>
    <n v="470"/>
    <n v="0"/>
    <n v="71"/>
    <n v="0"/>
    <n v="118"/>
    <n v="92671"/>
    <n v="81839"/>
    <n v="122758"/>
    <n v="150439"/>
    <n v="114333"/>
    <n v="99892"/>
    <n v="152848"/>
    <n v="184139"/>
    <n v="14596740.295564091"/>
    <n v="117908211.62704545"/>
    <n v="9600285.4680666942"/>
    <n v="19553226.876995053"/>
    <n v="0"/>
    <n v="0"/>
    <n v="0"/>
    <n v="0"/>
    <n v="161658464"/>
    <n v="0"/>
    <n v="8473525.9120353758"/>
    <n v="1920057.0936133389"/>
    <n v="3910645.3753990112"/>
    <n v="0"/>
    <n v="0"/>
    <n v="0"/>
    <n v="0"/>
    <n v="14304228"/>
    <n v="175962692"/>
    <n v="107294.3243902439"/>
    <n v="0"/>
    <n v="0"/>
    <n v="1"/>
    <n v="1"/>
    <n v="24249724"/>
    <n v="26710547.756025668"/>
    <n v="26710548"/>
    <n v="143"/>
    <n v="1"/>
    <n v="0"/>
    <n v="0"/>
    <n v="6.3555555555555552"/>
    <n v="6.3555555555555552"/>
    <n v="4"/>
    <n v="4"/>
    <n v="6660438"/>
    <n v="33370986"/>
    <n v="209333678"/>
  </r>
  <r>
    <x v="15"/>
    <n v="3796"/>
    <x v="56"/>
    <x v="583"/>
    <x v="583"/>
    <x v="548"/>
    <n v="16289"/>
    <n v="150318000249"/>
    <s v="50318150318000249"/>
    <s v="INSTITUCION EDUCATIVA JOSE MARIA CORDOBA"/>
    <n v="1"/>
    <n v="8.7145024929546935"/>
    <n v="0.61032814027701743"/>
    <n v="7.5479415075037179E-2"/>
    <n v="1.0754794150750371"/>
    <n v="1783"/>
    <n v="0"/>
    <n v="39"/>
    <n v="0"/>
    <n v="87"/>
    <n v="0"/>
    <n v="640"/>
    <n v="0"/>
    <n v="741"/>
    <n v="0"/>
    <n v="147"/>
    <n v="0"/>
    <n v="12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557884.862176765"/>
    <n v="121550316.75330015"/>
    <n v="19407484.199259866"/>
    <n v="20871432.156457081"/>
    <n v="0"/>
    <n v="0"/>
    <n v="0"/>
    <n v="0"/>
    <n v="174387118"/>
    <n v="0"/>
    <n v="0"/>
    <n v="0"/>
    <n v="0"/>
    <n v="0"/>
    <n v="0"/>
    <n v="0"/>
    <n v="0"/>
    <n v="0"/>
    <n v="174387118"/>
    <n v="97805.450364554126"/>
    <n v="0"/>
    <n v="0"/>
    <n v="0"/>
    <n v="0"/>
    <n v="19701352"/>
    <n v="21188398.525147412"/>
    <n v="21188399"/>
    <n v="126"/>
    <n v="1"/>
    <n v="0"/>
    <n v="0"/>
    <n v="5.6"/>
    <n v="5.6"/>
    <n v="4"/>
    <n v="4"/>
    <n v="6660438"/>
    <n v="27848837"/>
    <n v="202235955"/>
  </r>
  <r>
    <x v="15"/>
    <n v="3796"/>
    <x v="56"/>
    <x v="584"/>
    <x v="584"/>
    <x v="567"/>
    <n v="16389"/>
    <n v="150325000254"/>
    <s v="50325150325000254"/>
    <s v="INSTITUCION EDUCATIVA JORGE ELIECER GAITAN"/>
    <n v="1"/>
    <n v="52.549427679500518"/>
    <n v="3.6803471562697183"/>
    <n v="0.53996809505773857"/>
    <n v="1.5399680950577386"/>
    <n v="1172"/>
    <n v="0"/>
    <n v="0"/>
    <n v="44"/>
    <n v="60"/>
    <n v="311"/>
    <n v="412"/>
    <n v="54"/>
    <n v="222"/>
    <n v="0"/>
    <n v="13"/>
    <n v="0"/>
    <n v="5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62623.0002257414"/>
    <n v="79902670.622526795"/>
    <n v="2457564.2443702724"/>
    <n v="12973590.574133903"/>
    <n v="7747043.5773384031"/>
    <n v="56148129.927300282"/>
    <n v="0"/>
    <n v="0"/>
    <n v="167791622"/>
    <n v="0"/>
    <n v="0"/>
    <n v="0"/>
    <n v="0"/>
    <n v="0"/>
    <n v="0"/>
    <n v="0"/>
    <n v="0"/>
    <n v="0"/>
    <n v="167791622"/>
    <n v="143166.91296928326"/>
    <n v="1"/>
    <n v="1"/>
    <n v="1"/>
    <n v="1"/>
    <n v="24249724"/>
    <n v="37343801.273955926"/>
    <n v="37343801"/>
    <n v="104"/>
    <n v="1"/>
    <n v="0"/>
    <n v="3.3846153846153846"/>
    <n v="2.6666666666666665"/>
    <n v="6.0512820512820511"/>
    <n v="4"/>
    <n v="4"/>
    <n v="6660438"/>
    <n v="44004239"/>
    <n v="211795861"/>
  </r>
  <r>
    <x v="15"/>
    <n v="3796"/>
    <x v="56"/>
    <x v="585"/>
    <x v="585"/>
    <x v="568"/>
    <n v="16395"/>
    <n v="150330000181"/>
    <s v="50330150330000181"/>
    <s v="INSTITUCION EDUCATIVA LOS FUNDADORES"/>
    <n v="1"/>
    <n v="29.992730293903833"/>
    <n v="2.1005682558364791"/>
    <n v="0.30095022177935904"/>
    <n v="1.3009502217793592"/>
    <n v="837"/>
    <n v="0"/>
    <n v="0"/>
    <n v="0"/>
    <n v="54"/>
    <n v="0"/>
    <n v="298"/>
    <n v="0"/>
    <n v="340"/>
    <n v="0"/>
    <n v="0"/>
    <n v="0"/>
    <n v="14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10259.3321358096"/>
    <n v="67926880.797728226"/>
    <n v="0"/>
    <n v="28378479.310068425"/>
    <n v="0"/>
    <n v="0"/>
    <n v="0"/>
    <n v="0"/>
    <n v="102815619"/>
    <n v="0"/>
    <n v="0"/>
    <n v="0"/>
    <n v="0"/>
    <n v="0"/>
    <n v="0"/>
    <n v="0"/>
    <n v="0"/>
    <n v="0"/>
    <n v="102815619"/>
    <n v="122838.25448028673"/>
    <n v="0"/>
    <n v="1"/>
    <n v="1"/>
    <n v="1"/>
    <n v="24249724"/>
    <n v="31547683.815888248"/>
    <n v="31547684"/>
    <n v="54"/>
    <n v="0"/>
    <n v="1"/>
    <n v="0"/>
    <n v="2.4"/>
    <n v="2.4"/>
    <n v="2.4"/>
    <n v="3"/>
    <n v="19981315"/>
    <n v="51528999"/>
    <n v="154344618"/>
  </r>
  <r>
    <x v="15"/>
    <n v="3796"/>
    <x v="56"/>
    <x v="586"/>
    <x v="586"/>
    <x v="569"/>
    <n v="16397"/>
    <n v="150350000030"/>
    <s v="50350150350000030"/>
    <s v="IE NUESTRA SEÑORA DE LA MACARENA"/>
    <n v="1"/>
    <n v="41.84657984683944"/>
    <n v="2.9307634343467526"/>
    <n v="0.4265573468771004"/>
    <n v="1.4265573468771005"/>
    <n v="1192"/>
    <n v="0"/>
    <n v="0"/>
    <n v="7"/>
    <n v="95"/>
    <n v="73"/>
    <n v="495"/>
    <n v="25"/>
    <n v="355"/>
    <n v="0"/>
    <n v="0"/>
    <n v="0"/>
    <n v="142"/>
    <n v="142"/>
    <n v="0"/>
    <n v="0"/>
    <n v="0"/>
    <n v="0"/>
    <n v="0"/>
    <n v="0"/>
    <n v="0"/>
    <n v="0"/>
    <n v="0"/>
    <n v="0"/>
    <n v="0"/>
    <n v="142"/>
    <n v="92671"/>
    <n v="81839"/>
    <n v="122758"/>
    <n v="150439"/>
    <n v="114333"/>
    <n v="99892"/>
    <n v="152848"/>
    <n v="184139"/>
    <n v="12559047.109782539"/>
    <n v="99235822.704413772"/>
    <n v="0"/>
    <n v="30474600.220371865"/>
    <n v="1141718.0679834967"/>
    <n v="13965163.316436237"/>
    <n v="0"/>
    <n v="0"/>
    <n v="157376351"/>
    <n v="0"/>
    <n v="0"/>
    <n v="0"/>
    <n v="6094920.0440743733"/>
    <n v="0"/>
    <n v="0"/>
    <n v="0"/>
    <n v="0"/>
    <n v="6094920"/>
    <n v="163471271"/>
    <n v="137140.32802013424"/>
    <n v="1"/>
    <n v="1"/>
    <n v="1"/>
    <n v="1"/>
    <n v="24249724"/>
    <n v="34593621.931941949"/>
    <n v="34593622"/>
    <n v="102"/>
    <n v="0"/>
    <n v="1"/>
    <n v="0.53846153846153844"/>
    <n v="4.2222222222222223"/>
    <n v="4.7606837606837606"/>
    <n v="4"/>
    <n v="4"/>
    <n v="26641753"/>
    <n v="61235375"/>
    <n v="224706646"/>
  </r>
  <r>
    <x v="15"/>
    <n v="3796"/>
    <x v="56"/>
    <x v="587"/>
    <x v="587"/>
    <x v="570"/>
    <n v="16092"/>
    <n v="150370000010"/>
    <s v="50370150370000010"/>
    <s v="INSTITUCION EDUCATIVA RAFAEL URIBE URIBE"/>
    <n v="1"/>
    <n v="53.147933565083044"/>
    <n v="3.7222640625288821"/>
    <n v="0.54631005201496019"/>
    <n v="1.5463100520149602"/>
    <n v="795"/>
    <n v="0"/>
    <n v="0"/>
    <n v="8"/>
    <n v="33"/>
    <n v="102"/>
    <n v="218"/>
    <n v="0"/>
    <n v="307"/>
    <n v="0"/>
    <n v="7"/>
    <n v="0"/>
    <n v="12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28837.2613991862"/>
    <n v="66437945.882097475"/>
    <n v="1328753.5055567673"/>
    <n v="27915040.54980943"/>
    <n v="1414354.1374162117"/>
    <n v="15755328.379019598"/>
    <n v="0"/>
    <n v="0"/>
    <n v="117580260"/>
    <n v="0"/>
    <n v="0"/>
    <n v="0"/>
    <n v="0"/>
    <n v="0"/>
    <n v="0"/>
    <n v="0"/>
    <n v="0"/>
    <n v="0"/>
    <n v="117580260"/>
    <n v="147899.69811320756"/>
    <n v="1"/>
    <n v="1"/>
    <n v="1"/>
    <n v="1"/>
    <n v="24249724"/>
    <n v="37497591.97978843"/>
    <n v="37497592"/>
    <n v="41"/>
    <n v="1"/>
    <n v="0"/>
    <n v="0.61538461538461542"/>
    <n v="1.4666666666666666"/>
    <n v="2.0820512820512818"/>
    <n v="2.0820512820512818"/>
    <n v="3"/>
    <n v="6660438"/>
    <n v="44158030"/>
    <n v="161738290"/>
  </r>
  <r>
    <x v="15"/>
    <n v="3796"/>
    <x v="56"/>
    <x v="588"/>
    <x v="588"/>
    <x v="571"/>
    <n v="16334"/>
    <n v="150400000095"/>
    <s v="50400150400000095"/>
    <s v="INSTITUCION EDUCATIVA DE LEJANIAS"/>
    <n v="1"/>
    <n v="20.458015267175572"/>
    <n v="1.4327957817292019"/>
    <n v="0.19991737689758998"/>
    <n v="1.1999173768975899"/>
    <n v="1038"/>
    <n v="0"/>
    <n v="0"/>
    <n v="0"/>
    <n v="56"/>
    <n v="0"/>
    <n v="386"/>
    <n v="0"/>
    <n v="419"/>
    <n v="0"/>
    <n v="76"/>
    <n v="0"/>
    <n v="10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27062.421130687"/>
    <n v="79051030.757377103"/>
    <n v="11194758.75884277"/>
    <n v="18231951.39657275"/>
    <n v="0"/>
    <n v="0"/>
    <n v="0"/>
    <n v="0"/>
    <n v="114704803"/>
    <n v="0"/>
    <n v="0"/>
    <n v="0"/>
    <n v="0"/>
    <n v="0"/>
    <n v="0"/>
    <n v="0"/>
    <n v="0"/>
    <n v="0"/>
    <n v="114704803"/>
    <n v="110505.59055876685"/>
    <n v="0"/>
    <n v="0"/>
    <n v="1"/>
    <n v="1"/>
    <n v="24249724"/>
    <n v="29097665.212570533"/>
    <n v="29097665"/>
    <n v="56"/>
    <n v="1"/>
    <n v="0"/>
    <n v="0"/>
    <n v="2.4888888888888889"/>
    <n v="2.4888888888888889"/>
    <n v="2.4888888888888889"/>
    <n v="3"/>
    <n v="6660438"/>
    <n v="35758103"/>
    <n v="150462906"/>
  </r>
  <r>
    <x v="15"/>
    <n v="3796"/>
    <x v="56"/>
    <x v="589"/>
    <x v="589"/>
    <x v="572"/>
    <n v="16292"/>
    <n v="150450000011"/>
    <s v="50450150450000011"/>
    <s v="INSTITUCION EDUCATIVA NUEVA ESPERANZA"/>
    <n v="1"/>
    <n v="46.259367458402131"/>
    <n v="3.2398170445304544"/>
    <n v="0.47331663491092324"/>
    <n v="1.4733166349109232"/>
    <n v="985"/>
    <n v="0"/>
    <n v="44"/>
    <n v="0"/>
    <n v="47"/>
    <n v="0"/>
    <n v="410"/>
    <n v="0"/>
    <n v="396"/>
    <n v="0"/>
    <n v="62"/>
    <n v="0"/>
    <n v="2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424569.054518545"/>
    <n v="97183256.628086895"/>
    <n v="11213407.015040496"/>
    <n v="5762751.3122234736"/>
    <n v="0"/>
    <n v="0"/>
    <n v="0"/>
    <n v="0"/>
    <n v="126583984"/>
    <n v="0"/>
    <n v="0"/>
    <n v="0"/>
    <n v="0"/>
    <n v="0"/>
    <n v="0"/>
    <n v="0"/>
    <n v="0"/>
    <n v="0"/>
    <n v="126583984"/>
    <n v="128511.65888324873"/>
    <n v="0"/>
    <n v="1"/>
    <n v="1"/>
    <n v="1"/>
    <n v="24249724"/>
    <n v="35727521.761198655"/>
    <n v="35727522"/>
    <n v="91"/>
    <n v="1"/>
    <n v="0"/>
    <n v="0"/>
    <n v="4.0444444444444443"/>
    <n v="4.0444444444444443"/>
    <n v="4"/>
    <n v="4"/>
    <n v="6660438"/>
    <n v="42387960"/>
    <n v="168971944"/>
  </r>
  <r>
    <x v="15"/>
    <n v="3796"/>
    <x v="56"/>
    <x v="590"/>
    <x v="590"/>
    <x v="573"/>
    <n v="16110"/>
    <n v="150568000147"/>
    <s v="50568150568000147"/>
    <s v="INSTITUCION EDUCATIVA JORGE ELIECER GAITAN"/>
    <n v="1"/>
    <n v="44.841934338052468"/>
    <n v="3.1405458215306958"/>
    <n v="0.45829706692413785"/>
    <n v="1.4582970669241377"/>
    <n v="3922"/>
    <n v="0"/>
    <n v="71"/>
    <n v="0"/>
    <n v="227"/>
    <n v="0"/>
    <n v="1821"/>
    <n v="0"/>
    <n v="1314"/>
    <n v="0"/>
    <n v="80"/>
    <n v="0"/>
    <n v="40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272270.551700175"/>
    <n v="374148373.42411411"/>
    <n v="14321410.507317863"/>
    <n v="89728363.752459154"/>
    <n v="0"/>
    <n v="0"/>
    <n v="0"/>
    <n v="0"/>
    <n v="518470418"/>
    <n v="0"/>
    <n v="0"/>
    <n v="0"/>
    <n v="0"/>
    <n v="0"/>
    <n v="0"/>
    <n v="0"/>
    <n v="0"/>
    <n v="0"/>
    <n v="518470418"/>
    <n v="132195.41509433961"/>
    <n v="0"/>
    <n v="0"/>
    <n v="1"/>
    <n v="1"/>
    <n v="24249724"/>
    <n v="35363301.38291987"/>
    <n v="35363301"/>
    <n v="298"/>
    <n v="1"/>
    <n v="0"/>
    <n v="0"/>
    <n v="13.244444444444444"/>
    <n v="13.244444444444444"/>
    <n v="4"/>
    <n v="4"/>
    <n v="6660438"/>
    <n v="42023739"/>
    <n v="560494157"/>
  </r>
  <r>
    <x v="15"/>
    <n v="3796"/>
    <x v="56"/>
    <x v="590"/>
    <x v="590"/>
    <x v="573"/>
    <n v="142262"/>
    <n v="150568001437"/>
    <s v="50568150568001437"/>
    <s v="INSTITUCION EDUCATIVA ESCUELA NORMAL SUPERIOR LUIS CARLOS GALAN SARMIENTO"/>
    <n v="1"/>
    <n v="44.841934338052468"/>
    <n v="3.1405458215306958"/>
    <n v="0.45829706692413785"/>
    <n v="1.4582970669241377"/>
    <n v="2479"/>
    <n v="0"/>
    <n v="0"/>
    <n v="0"/>
    <n v="173"/>
    <n v="0"/>
    <n v="1218"/>
    <n v="0"/>
    <n v="883"/>
    <n v="0"/>
    <n v="20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379539.615584332"/>
    <n v="250745050.25966948"/>
    <n v="36698614.425002024"/>
    <n v="0"/>
    <n v="0"/>
    <n v="0"/>
    <n v="0"/>
    <n v="0"/>
    <n v="310823204"/>
    <n v="0"/>
    <n v="0"/>
    <n v="0"/>
    <n v="0"/>
    <n v="0"/>
    <n v="0"/>
    <n v="0"/>
    <n v="0"/>
    <n v="0"/>
    <n v="310823204"/>
    <n v="125382.49455425575"/>
    <n v="0"/>
    <n v="0"/>
    <n v="1"/>
    <n v="1"/>
    <n v="24249724"/>
    <n v="35363301.38291987"/>
    <n v="35363301"/>
    <n v="173"/>
    <n v="0"/>
    <n v="1"/>
    <n v="0"/>
    <n v="7.6888888888888891"/>
    <n v="7.6888888888888891"/>
    <n v="4"/>
    <n v="4"/>
    <n v="26641753"/>
    <n v="62005054"/>
    <n v="372828258"/>
  </r>
  <r>
    <x v="15"/>
    <n v="3796"/>
    <x v="56"/>
    <x v="591"/>
    <x v="591"/>
    <x v="574"/>
    <n v="16248"/>
    <n v="150573000015"/>
    <s v="50573150573000015"/>
    <s v="INSTITUCION EDUCATIVA CAPITAN MIGUEL LARA"/>
    <n v="1"/>
    <n v="19.189102220315348"/>
    <n v="1.3439262977064985"/>
    <n v="0.1864715744092619"/>
    <n v="1.186471574409262"/>
    <n v="971"/>
    <n v="0"/>
    <n v="22"/>
    <n v="0"/>
    <n v="85"/>
    <n v="0"/>
    <n v="485"/>
    <n v="0"/>
    <n v="307"/>
    <n v="0"/>
    <n v="0"/>
    <n v="0"/>
    <n v="7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764811.278112637"/>
    <n v="76902920.565039039"/>
    <n v="0"/>
    <n v="12851394.997143958"/>
    <n v="0"/>
    <n v="0"/>
    <n v="0"/>
    <n v="0"/>
    <n v="101519127"/>
    <n v="0"/>
    <n v="0"/>
    <n v="0"/>
    <n v="0"/>
    <n v="0"/>
    <n v="0"/>
    <n v="0"/>
    <n v="0"/>
    <n v="0"/>
    <n v="101519127"/>
    <n v="104551.10916580845"/>
    <n v="0"/>
    <n v="0"/>
    <n v="0"/>
    <n v="0"/>
    <n v="19701352"/>
    <n v="23375094.125431061"/>
    <n v="23375094"/>
    <n v="107"/>
    <n v="1"/>
    <n v="0"/>
    <n v="0"/>
    <n v="4.7555555555555555"/>
    <n v="4.7555555555555555"/>
    <n v="4"/>
    <n v="4"/>
    <n v="6660438"/>
    <n v="30035532"/>
    <n v="131554659"/>
  </r>
  <r>
    <x v="15"/>
    <n v="3796"/>
    <x v="56"/>
    <x v="591"/>
    <x v="591"/>
    <x v="574"/>
    <n v="16246"/>
    <n v="150573000121"/>
    <s v="50573150573000121"/>
    <s v="INSTITUCION EDUCATIVA RAFAEL URIBE URIBE"/>
    <n v="1"/>
    <n v="19.189102220315348"/>
    <n v="1.3439262977064985"/>
    <n v="0.1864715744092619"/>
    <n v="1.186471574409262"/>
    <n v="1254"/>
    <n v="0"/>
    <n v="0"/>
    <n v="0"/>
    <n v="94"/>
    <n v="0"/>
    <n v="656"/>
    <n v="0"/>
    <n v="376"/>
    <n v="0"/>
    <n v="2"/>
    <n v="0"/>
    <n v="12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35441.683575587"/>
    <n v="100206835.88777813"/>
    <n v="291297.75506266439"/>
    <n v="22489941.245001927"/>
    <n v="0"/>
    <n v="0"/>
    <n v="0"/>
    <n v="0"/>
    <n v="133323517"/>
    <n v="0"/>
    <n v="0"/>
    <n v="0"/>
    <n v="0"/>
    <n v="0"/>
    <n v="0"/>
    <n v="0"/>
    <n v="0"/>
    <n v="0"/>
    <n v="133323517"/>
    <n v="106318.59409888358"/>
    <n v="0"/>
    <n v="0"/>
    <n v="0"/>
    <n v="0"/>
    <n v="19701352"/>
    <n v="23375094.125431061"/>
    <n v="23375094"/>
    <n v="94"/>
    <n v="1"/>
    <n v="0"/>
    <n v="0"/>
    <n v="4.177777777777778"/>
    <n v="4.177777777777778"/>
    <n v="4"/>
    <n v="4"/>
    <n v="6660438"/>
    <n v="30035532"/>
    <n v="163359049"/>
  </r>
  <r>
    <x v="15"/>
    <n v="3796"/>
    <x v="56"/>
    <x v="591"/>
    <x v="591"/>
    <x v="574"/>
    <n v="16247"/>
    <n v="150573000554"/>
    <s v="50573150573000554"/>
    <s v="INSTITUCION EDUCATIVA ENRIQUE OLAYA HERRERA"/>
    <n v="1"/>
    <n v="19.189102220315348"/>
    <n v="1.3439262977064985"/>
    <n v="0.1864715744092619"/>
    <n v="1.186471574409262"/>
    <n v="1047"/>
    <n v="0"/>
    <n v="0"/>
    <n v="0"/>
    <n v="55"/>
    <n v="0"/>
    <n v="360"/>
    <n v="0"/>
    <n v="415"/>
    <n v="0"/>
    <n v="9"/>
    <n v="0"/>
    <n v="20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47332.8999644397"/>
    <n v="75252226.563011691"/>
    <n v="1310839.8977819895"/>
    <n v="37126252.213971436"/>
    <n v="0"/>
    <n v="0"/>
    <n v="0"/>
    <n v="0"/>
    <n v="119736652"/>
    <n v="0"/>
    <n v="0"/>
    <n v="0"/>
    <n v="0"/>
    <n v="0"/>
    <n v="0"/>
    <n v="0"/>
    <n v="0"/>
    <n v="0"/>
    <n v="119736652"/>
    <n v="114361.65425023877"/>
    <n v="0"/>
    <n v="0"/>
    <n v="0"/>
    <n v="0"/>
    <n v="19701352"/>
    <n v="23375094.125431061"/>
    <n v="23375094"/>
    <n v="55"/>
    <n v="1"/>
    <n v="0"/>
    <n v="0"/>
    <n v="2.4444444444444446"/>
    <n v="2.4444444444444446"/>
    <n v="2.4444444444444446"/>
    <n v="3"/>
    <n v="6660438"/>
    <n v="30035532"/>
    <n v="149772184"/>
  </r>
  <r>
    <x v="15"/>
    <n v="3796"/>
    <x v="56"/>
    <x v="591"/>
    <x v="591"/>
    <x v="574"/>
    <n v="16383"/>
    <n v="150573001135"/>
    <s v="50573150573001135"/>
    <s v="INSTITUCION EDUCATIVA  AGROPECUARIO DE PUERTO LOPEZ"/>
    <n v="1"/>
    <n v="19.189102220315348"/>
    <n v="1.3439262977064985"/>
    <n v="0.1864715744092619"/>
    <n v="1.186471574409262"/>
    <n v="617"/>
    <n v="0"/>
    <n v="32"/>
    <n v="0"/>
    <n v="36"/>
    <n v="0"/>
    <n v="287"/>
    <n v="0"/>
    <n v="183"/>
    <n v="0"/>
    <n v="0"/>
    <n v="0"/>
    <n v="7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76702.4945014892"/>
    <n v="45636834.173697405"/>
    <n v="0"/>
    <n v="14100836.177421842"/>
    <n v="0"/>
    <n v="0"/>
    <n v="0"/>
    <n v="0"/>
    <n v="67214373"/>
    <n v="0"/>
    <n v="0"/>
    <n v="0"/>
    <n v="0"/>
    <n v="0"/>
    <n v="0"/>
    <n v="0"/>
    <n v="0"/>
    <n v="0"/>
    <n v="67214373"/>
    <n v="108937.39546191249"/>
    <n v="0"/>
    <n v="0"/>
    <n v="0"/>
    <n v="0"/>
    <n v="19701352"/>
    <n v="23375094.125431061"/>
    <n v="23375094"/>
    <n v="68"/>
    <n v="1"/>
    <n v="0"/>
    <n v="0"/>
    <n v="3.0222222222222221"/>
    <n v="3.0222222222222221"/>
    <n v="3.0222222222222221"/>
    <n v="4"/>
    <n v="6660438"/>
    <n v="30035532"/>
    <n v="97249905"/>
  </r>
  <r>
    <x v="15"/>
    <n v="3796"/>
    <x v="56"/>
    <x v="592"/>
    <x v="592"/>
    <x v="575"/>
    <n v="10369"/>
    <n v="150577000052"/>
    <s v="50577150577000052"/>
    <s v="INSTITUCION EDUCATIVA MAJESTUOSO ARIARI  INEMA"/>
    <n v="1"/>
    <n v="32.984353428439945"/>
    <n v="2.310089314048037"/>
    <n v="0.33265040319527006"/>
    <n v="1.3326504031952702"/>
    <n v="778"/>
    <n v="0"/>
    <n v="0"/>
    <n v="0"/>
    <n v="73"/>
    <n v="12"/>
    <n v="364"/>
    <n v="0"/>
    <n v="238"/>
    <n v="0"/>
    <n v="4"/>
    <n v="0"/>
    <n v="87"/>
    <n v="693"/>
    <n v="0"/>
    <n v="0"/>
    <n v="0"/>
    <n v="0"/>
    <n v="0"/>
    <n v="364"/>
    <n v="0"/>
    <n v="238"/>
    <n v="0"/>
    <n v="4"/>
    <n v="0"/>
    <n v="87"/>
    <n v="92671"/>
    <n v="81839"/>
    <n v="122758"/>
    <n v="150439"/>
    <n v="114333"/>
    <n v="99892"/>
    <n v="152848"/>
    <n v="184139"/>
    <n v="9015357.3225591481"/>
    <n v="65655791.360952824"/>
    <n v="654373.99278177985"/>
    <n v="17441985.678547513"/>
    <n v="0"/>
    <n v="1597453.3689117832"/>
    <n v="0"/>
    <n v="0"/>
    <n v="94364962"/>
    <n v="0"/>
    <n v="13131158.272190565"/>
    <n v="130874.79855635599"/>
    <n v="3488397.1357095027"/>
    <n v="0"/>
    <n v="0"/>
    <n v="0"/>
    <n v="0"/>
    <n v="16750430"/>
    <n v="111115392"/>
    <n v="142821.84061696657"/>
    <n v="1"/>
    <n v="1"/>
    <n v="1"/>
    <n v="1"/>
    <n v="24249724"/>
    <n v="32316404.465974018"/>
    <n v="32316404"/>
    <n v="73"/>
    <n v="0"/>
    <n v="1"/>
    <n v="0"/>
    <n v="3.2444444444444445"/>
    <n v="3.2444444444444445"/>
    <n v="3.2444444444444445"/>
    <n v="4"/>
    <n v="26641753"/>
    <n v="58958157"/>
    <n v="170073549"/>
  </r>
  <r>
    <x v="15"/>
    <n v="3796"/>
    <x v="56"/>
    <x v="593"/>
    <x v="593"/>
    <x v="576"/>
    <n v="10374"/>
    <n v="150590000070"/>
    <s v="50590150590000070"/>
    <s v="IE ALICIO AMADOR ELVIRA"/>
    <n v="1"/>
    <n v="37.143116106226778"/>
    <n v="2.6013520560162839"/>
    <n v="0.37671796298568633"/>
    <n v="1.3767179629856863"/>
    <n v="1558"/>
    <n v="0"/>
    <n v="0"/>
    <n v="0"/>
    <n v="117"/>
    <n v="0"/>
    <n v="718"/>
    <n v="0"/>
    <n v="548"/>
    <n v="0"/>
    <n v="14"/>
    <n v="0"/>
    <n v="16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927074.150698043"/>
    <n v="142639234.25794655"/>
    <n v="2366044.0118027562"/>
    <n v="33345043.855010189"/>
    <n v="0"/>
    <n v="0"/>
    <n v="0"/>
    <n v="0"/>
    <n v="193277396"/>
    <n v="0"/>
    <n v="0"/>
    <n v="0"/>
    <n v="0"/>
    <n v="0"/>
    <n v="0"/>
    <n v="0"/>
    <n v="0"/>
    <n v="0"/>
    <n v="193277396"/>
    <n v="124054.81129653401"/>
    <n v="0"/>
    <n v="1"/>
    <n v="1"/>
    <n v="1"/>
    <n v="24249724"/>
    <n v="33385030.628245108"/>
    <n v="33385031"/>
    <n v="117"/>
    <n v="0"/>
    <n v="1"/>
    <n v="0"/>
    <n v="5.2"/>
    <n v="5.2"/>
    <n v="4"/>
    <n v="4"/>
    <n v="26641753"/>
    <n v="60026784"/>
    <n v="253304180"/>
  </r>
  <r>
    <x v="15"/>
    <n v="3796"/>
    <x v="56"/>
    <x v="594"/>
    <x v="594"/>
    <x v="577"/>
    <n v="24356"/>
    <n v="150606000172"/>
    <s v="50606150606000172"/>
    <s v="INSTITUCION EDUCATIVA EMILIANO RESTREPO ECHAVARRIA"/>
    <n v="1"/>
    <n v="6.056924678930927"/>
    <n v="0.4242022511415332"/>
    <n v="4.7318883135402695E-2"/>
    <n v="1.0473188831354028"/>
    <n v="1924"/>
    <n v="0"/>
    <n v="59"/>
    <n v="0"/>
    <n v="140"/>
    <n v="0"/>
    <n v="829"/>
    <n v="0"/>
    <n v="633"/>
    <n v="0"/>
    <n v="140"/>
    <n v="0"/>
    <n v="12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314161.555589139"/>
    <n v="125310256.97245444"/>
    <n v="17999348.003831007"/>
    <n v="19379585.471580844"/>
    <n v="0"/>
    <n v="0"/>
    <n v="0"/>
    <n v="0"/>
    <n v="182003352"/>
    <n v="0"/>
    <n v="0"/>
    <n v="0"/>
    <n v="0"/>
    <n v="0"/>
    <n v="0"/>
    <n v="0"/>
    <n v="0"/>
    <n v="0"/>
    <n v="182003352"/>
    <n v="94596.336798336793"/>
    <n v="0"/>
    <n v="0"/>
    <n v="0"/>
    <n v="0"/>
    <n v="19701352"/>
    <n v="20633597.972897433"/>
    <n v="20633598"/>
    <n v="199"/>
    <n v="1"/>
    <n v="0"/>
    <n v="0"/>
    <n v="8.844444444444445"/>
    <n v="8.844444444444445"/>
    <n v="4"/>
    <n v="4"/>
    <n v="6660438"/>
    <n v="27294036"/>
    <n v="209297388"/>
  </r>
  <r>
    <x v="15"/>
    <n v="3796"/>
    <x v="56"/>
    <x v="595"/>
    <x v="595"/>
    <x v="578"/>
    <n v="16453"/>
    <n v="150680000109"/>
    <s v="50680150680000109"/>
    <s v="INSTITUCION EDUCATIVA GABRIEL GARCIA MARQUEZ"/>
    <n v="1"/>
    <n v="16.291986247024596"/>
    <n v="1.1410241348377754"/>
    <n v="0.15577282065380557"/>
    <n v="1.1557728206538056"/>
    <n v="1398"/>
    <n v="0"/>
    <n v="0"/>
    <n v="0"/>
    <n v="120"/>
    <n v="0"/>
    <n v="706"/>
    <n v="0"/>
    <n v="441"/>
    <n v="0"/>
    <n v="63"/>
    <n v="0"/>
    <n v="6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852794.767537057"/>
    <n v="108491623.77430135"/>
    <n v="8938462.6748226508"/>
    <n v="11823384.900910975"/>
    <n v="0"/>
    <n v="0"/>
    <n v="0"/>
    <n v="0"/>
    <n v="142106266"/>
    <n v="0"/>
    <n v="0"/>
    <n v="0"/>
    <n v="0"/>
    <n v="0"/>
    <n v="0"/>
    <n v="0"/>
    <n v="0"/>
    <n v="0"/>
    <n v="142106266"/>
    <n v="101649.6895565093"/>
    <n v="0"/>
    <n v="0"/>
    <n v="0"/>
    <n v="0"/>
    <n v="19701352"/>
    <n v="22770287.171733495"/>
    <n v="22770287"/>
    <n v="120"/>
    <n v="1"/>
    <n v="0"/>
    <n v="0"/>
    <n v="5.333333333333333"/>
    <n v="5.333333333333333"/>
    <n v="4"/>
    <n v="4"/>
    <n v="6660438"/>
    <n v="29430725"/>
    <n v="171536991"/>
  </r>
  <r>
    <x v="15"/>
    <n v="3796"/>
    <x v="56"/>
    <x v="596"/>
    <x v="596"/>
    <x v="579"/>
    <n v="10387"/>
    <n v="150683000151"/>
    <s v="50683150683000151"/>
    <s v="INSTITUCION EDUCATIVA SAN JUAN DE ARAMA"/>
    <n v="1"/>
    <n v="22.831050228310502"/>
    <n v="1.5989934523148421"/>
    <n v="0.22506280310647683"/>
    <n v="1.2250628031064767"/>
    <n v="859"/>
    <n v="0"/>
    <n v="0"/>
    <n v="0"/>
    <n v="71"/>
    <n v="0"/>
    <n v="364"/>
    <n v="0"/>
    <n v="295"/>
    <n v="0"/>
    <n v="0"/>
    <n v="0"/>
    <n v="12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60473.446894302"/>
    <n v="66069965.815920994"/>
    <n v="0"/>
    <n v="23774341.771713048"/>
    <n v="0"/>
    <n v="0"/>
    <n v="0"/>
    <n v="0"/>
    <n v="97904781"/>
    <n v="0"/>
    <n v="0"/>
    <n v="0"/>
    <n v="0"/>
    <n v="0"/>
    <n v="0"/>
    <n v="0"/>
    <n v="0"/>
    <n v="0"/>
    <n v="97904781"/>
    <n v="113975.29802095459"/>
    <n v="0"/>
    <n v="0"/>
    <n v="1"/>
    <n v="1"/>
    <n v="24249724"/>
    <n v="29707434.857998405"/>
    <n v="29707435"/>
    <n v="71"/>
    <n v="1"/>
    <n v="0"/>
    <n v="0"/>
    <n v="3.1555555555555554"/>
    <n v="3.1555555555555554"/>
    <n v="3.1555555555555554"/>
    <n v="4"/>
    <n v="6660438"/>
    <n v="36367873"/>
    <n v="134272654"/>
  </r>
  <r>
    <x v="15"/>
    <n v="3796"/>
    <x v="56"/>
    <x v="597"/>
    <x v="597"/>
    <x v="580"/>
    <n v="15899"/>
    <n v="150686000119"/>
    <s v="50686150686000119"/>
    <s v="INSTITUCION EDUCATIVA JOHN F. KENNEDY"/>
    <n v="1"/>
    <n v="10.126582278481013"/>
    <n v="0.70922443758369713"/>
    <n v="9.0442257439159415E-2"/>
    <n v="1.0904422574391595"/>
    <n v="303"/>
    <n v="0"/>
    <n v="0"/>
    <n v="15"/>
    <n v="15"/>
    <n v="78"/>
    <n v="66"/>
    <n v="0"/>
    <n v="99"/>
    <n v="0"/>
    <n v="3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15785.6165871653"/>
    <n v="14724716.144582957"/>
    <n v="4015815.3191614901"/>
    <n v="0"/>
    <n v="1870103.0192968713"/>
    <n v="8496263.7224487755"/>
    <n v="0"/>
    <n v="0"/>
    <n v="30622684"/>
    <n v="0"/>
    <n v="0"/>
    <n v="0"/>
    <n v="0"/>
    <n v="0"/>
    <n v="0"/>
    <n v="0"/>
    <n v="0"/>
    <n v="0"/>
    <n v="30622684"/>
    <n v="101064.96369636964"/>
    <n v="1"/>
    <n v="0"/>
    <n v="1"/>
    <n v="1"/>
    <n v="24249724"/>
    <n v="26442923.780836564"/>
    <n v="26442924"/>
    <n v="30"/>
    <n v="1"/>
    <n v="0"/>
    <n v="1.1538461538461537"/>
    <n v="0.66666666666666663"/>
    <n v="1.8205128205128203"/>
    <n v="1.8205128205128203"/>
    <n v="2"/>
    <n v="6660438"/>
    <n v="33103362"/>
    <n v="63726046"/>
  </r>
  <r>
    <x v="15"/>
    <n v="3796"/>
    <x v="56"/>
    <x v="598"/>
    <x v="598"/>
    <x v="349"/>
    <n v="15904"/>
    <n v="150689000276"/>
    <s v="50689150689000276"/>
    <s v="IE INTEGRADO DE SAN MARTIN"/>
    <n v="1"/>
    <n v="16.469450711358718"/>
    <n v="1.153453020659986"/>
    <n v="0.15765329003824277"/>
    <n v="1.1576532900382428"/>
    <n v="1980"/>
    <n v="0"/>
    <n v="0"/>
    <n v="0"/>
    <n v="145"/>
    <n v="0"/>
    <n v="1023"/>
    <n v="0"/>
    <n v="574"/>
    <n v="0"/>
    <n v="40"/>
    <n v="0"/>
    <n v="19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555728.76596443"/>
    <n v="151301676.60269329"/>
    <n v="5684448.1031405842"/>
    <n v="34482928.253412515"/>
    <n v="0"/>
    <n v="0"/>
    <n v="0"/>
    <n v="0"/>
    <n v="207024782"/>
    <n v="0"/>
    <n v="0"/>
    <n v="0"/>
    <n v="0"/>
    <n v="0"/>
    <n v="0"/>
    <n v="0"/>
    <n v="0"/>
    <n v="0"/>
    <n v="207024782"/>
    <n v="104557.97070707071"/>
    <n v="0"/>
    <n v="0"/>
    <n v="1"/>
    <n v="1"/>
    <n v="24249724"/>
    <n v="28072772.771119338"/>
    <n v="28072773"/>
    <n v="145"/>
    <n v="1"/>
    <n v="0"/>
    <n v="0"/>
    <n v="6.4444444444444446"/>
    <n v="6.4444444444444446"/>
    <n v="4"/>
    <n v="4"/>
    <n v="6660438"/>
    <n v="34733211"/>
    <n v="241757993"/>
  </r>
  <r>
    <x v="15"/>
    <n v="3796"/>
    <x v="56"/>
    <x v="598"/>
    <x v="598"/>
    <x v="349"/>
    <n v="15900"/>
    <n v="150689000365"/>
    <s v="50689150689000365"/>
    <s v="INSTITUCION EDUCATIVA MANUELA BELTRAN"/>
    <n v="1"/>
    <n v="16.469450711358718"/>
    <n v="1.153453020659986"/>
    <n v="0.15765329003824277"/>
    <n v="1.1576532900382428"/>
    <n v="1242"/>
    <n v="0"/>
    <n v="0"/>
    <n v="0"/>
    <n v="73"/>
    <n v="0"/>
    <n v="532"/>
    <n v="0"/>
    <n v="456"/>
    <n v="0"/>
    <n v="11"/>
    <n v="0"/>
    <n v="17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31504.8270027814"/>
    <n v="93604293.352198482"/>
    <n v="1563223.2283636606"/>
    <n v="29606554.561010744"/>
    <n v="0"/>
    <n v="0"/>
    <n v="0"/>
    <n v="0"/>
    <n v="132605576"/>
    <n v="0"/>
    <n v="0"/>
    <n v="0"/>
    <n v="0"/>
    <n v="0"/>
    <n v="0"/>
    <n v="0"/>
    <n v="0"/>
    <n v="0"/>
    <n v="132605576"/>
    <n v="106767.77455716586"/>
    <n v="0"/>
    <n v="0"/>
    <n v="1"/>
    <n v="1"/>
    <n v="24249724"/>
    <n v="28072772.771119338"/>
    <n v="28072773"/>
    <n v="73"/>
    <n v="1"/>
    <n v="0"/>
    <n v="0"/>
    <n v="3.2444444444444445"/>
    <n v="3.2444444444444445"/>
    <n v="3.2444444444444445"/>
    <n v="4"/>
    <n v="6660438"/>
    <n v="34733211"/>
    <n v="167338787"/>
  </r>
  <r>
    <x v="15"/>
    <n v="3796"/>
    <x v="56"/>
    <x v="599"/>
    <x v="599"/>
    <x v="581"/>
    <n v="16098"/>
    <n v="150711000374"/>
    <s v="50711150711000374"/>
    <s v="INSTITUCION EDUCATIVA LOS CENTAUROS"/>
    <n v="1"/>
    <n v="35.583728229429504"/>
    <n v="2.4921389020140161"/>
    <n v="0.36019419766859828"/>
    <n v="1.3601941976685983"/>
    <n v="1431"/>
    <n v="0"/>
    <n v="18"/>
    <n v="0"/>
    <n v="127"/>
    <n v="0"/>
    <n v="638"/>
    <n v="0"/>
    <n v="493"/>
    <n v="0"/>
    <n v="9"/>
    <n v="0"/>
    <n v="14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277330.691361267"/>
    <n v="125899451.15853347"/>
    <n v="1502772.4738566161"/>
    <n v="29875433.215847675"/>
    <n v="0"/>
    <n v="0"/>
    <n v="0"/>
    <n v="0"/>
    <n v="175554988"/>
    <n v="0"/>
    <n v="0"/>
    <n v="0"/>
    <n v="0"/>
    <n v="0"/>
    <n v="0"/>
    <n v="0"/>
    <n v="0"/>
    <n v="0"/>
    <n v="175554988"/>
    <n v="122679.93570929419"/>
    <n v="0"/>
    <n v="1"/>
    <n v="1"/>
    <n v="1"/>
    <n v="24249724"/>
    <n v="32984333.879864953"/>
    <n v="32984334"/>
    <n v="145"/>
    <n v="0"/>
    <n v="1"/>
    <n v="0"/>
    <n v="6.4444444444444446"/>
    <n v="6.4444444444444446"/>
    <n v="4"/>
    <n v="4"/>
    <n v="26641753"/>
    <n v="59626087"/>
    <n v="235181075"/>
  </r>
  <r>
    <x v="16"/>
    <n v="3799"/>
    <x v="57"/>
    <x v="600"/>
    <x v="600"/>
    <x v="582"/>
    <n v="17934"/>
    <n v="152001000661"/>
    <s v="52001152001000661"/>
    <s v="I.E.M. NORMAL SUPERIOR DE PASTO"/>
    <n v="1"/>
    <n v="8.2449792759165543"/>
    <n v="0.57744465299780168"/>
    <n v="7.0504199117095642E-2"/>
    <n v="1.0705041991170956"/>
    <n v="2471"/>
    <n v="0"/>
    <n v="0"/>
    <n v="0"/>
    <n v="171"/>
    <n v="0"/>
    <n v="966"/>
    <n v="0"/>
    <n v="919"/>
    <n v="0"/>
    <n v="415"/>
    <n v="0"/>
    <n v="0"/>
    <n v="2471"/>
    <n v="0"/>
    <n v="0"/>
    <n v="0"/>
    <n v="171"/>
    <n v="0"/>
    <n v="966"/>
    <n v="0"/>
    <n v="919"/>
    <n v="0"/>
    <n v="415"/>
    <n v="0"/>
    <n v="0"/>
    <n v="92671"/>
    <n v="81839"/>
    <n v="122758"/>
    <n v="150439"/>
    <n v="114333"/>
    <n v="99892"/>
    <n v="152848"/>
    <n v="184139"/>
    <n v="16964002.782821044"/>
    <n v="165142952.09066042"/>
    <n v="54536376.107214816"/>
    <n v="0"/>
    <n v="0"/>
    <n v="0"/>
    <n v="0"/>
    <n v="0"/>
    <n v="236643331"/>
    <n v="3392800.5565642086"/>
    <n v="33028590.418132082"/>
    <n v="10907275.221442964"/>
    <n v="0"/>
    <n v="0"/>
    <n v="0"/>
    <n v="0"/>
    <n v="0"/>
    <n v="47328666"/>
    <n v="283971997"/>
    <n v="114921.89275596924"/>
    <n v="0"/>
    <n v="0"/>
    <n v="0"/>
    <n v="0"/>
    <n v="19701352"/>
    <n v="21090380.04428399"/>
    <n v="21090380"/>
    <n v="171"/>
    <n v="1"/>
    <n v="0"/>
    <n v="0"/>
    <n v="7.6"/>
    <n v="7.6"/>
    <n v="4"/>
    <n v="4"/>
    <n v="6660438"/>
    <n v="27750818"/>
    <n v="311722815"/>
  </r>
  <r>
    <x v="16"/>
    <n v="3799"/>
    <x v="57"/>
    <x v="600"/>
    <x v="600"/>
    <x v="582"/>
    <n v="17935"/>
    <n v="152001000769"/>
    <s v="52001152001000769"/>
    <s v="I.E.M. LIBERTAD"/>
    <n v="1"/>
    <n v="8.2449792759165543"/>
    <n v="0.57744465299780168"/>
    <n v="7.0504199117095642E-2"/>
    <n v="1.0705041991170956"/>
    <n v="2298"/>
    <n v="0"/>
    <n v="0"/>
    <n v="0"/>
    <n v="104"/>
    <n v="0"/>
    <n v="840"/>
    <n v="0"/>
    <n v="928"/>
    <n v="0"/>
    <n v="425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17288.242183559"/>
    <n v="154892699.89192978"/>
    <n v="55850505.651966982"/>
    <n v="161045.58121097676"/>
    <n v="0"/>
    <n v="0"/>
    <n v="0"/>
    <n v="0"/>
    <n v="221221539"/>
    <n v="0"/>
    <n v="0"/>
    <n v="0"/>
    <n v="0"/>
    <n v="0"/>
    <n v="0"/>
    <n v="0"/>
    <n v="0"/>
    <n v="0"/>
    <n v="221221539"/>
    <n v="96266.988250652736"/>
    <n v="0"/>
    <n v="0"/>
    <n v="0"/>
    <n v="0"/>
    <n v="19701352"/>
    <n v="21090380.04428399"/>
    <n v="21090380"/>
    <n v="104"/>
    <n v="1"/>
    <n v="0"/>
    <n v="0"/>
    <n v="4.6222222222222218"/>
    <n v="4.6222222222222218"/>
    <n v="4"/>
    <n v="4"/>
    <n v="6660438"/>
    <n v="27750818"/>
    <n v="248972357"/>
  </r>
  <r>
    <x v="16"/>
    <n v="3799"/>
    <x v="57"/>
    <x v="600"/>
    <x v="600"/>
    <x v="582"/>
    <n v="17936"/>
    <n v="152001000777"/>
    <s v="52001152001000777"/>
    <s v="I.E.M. CIUDAD DE PASTO"/>
    <n v="1"/>
    <n v="8.2449792759165543"/>
    <n v="0.57744465299780168"/>
    <n v="7.0504199117095642E-2"/>
    <n v="1.0705041991170956"/>
    <n v="4745"/>
    <n v="0"/>
    <n v="0"/>
    <n v="0"/>
    <n v="298"/>
    <n v="0"/>
    <n v="2104"/>
    <n v="0"/>
    <n v="1702"/>
    <n v="0"/>
    <n v="64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562999.001641348"/>
    <n v="333439827.93477643"/>
    <n v="84235703.818613723"/>
    <n v="0"/>
    <n v="0"/>
    <n v="0"/>
    <n v="0"/>
    <n v="0"/>
    <n v="447238531"/>
    <n v="0"/>
    <n v="0"/>
    <n v="0"/>
    <n v="0"/>
    <n v="0"/>
    <n v="0"/>
    <n v="0"/>
    <n v="0"/>
    <n v="0"/>
    <n v="447238531"/>
    <n v="94254.695679662807"/>
    <n v="0"/>
    <n v="0"/>
    <n v="0"/>
    <n v="0"/>
    <n v="19701352"/>
    <n v="21090380.04428399"/>
    <n v="21090380"/>
    <n v="298"/>
    <n v="1"/>
    <n v="0"/>
    <n v="0"/>
    <n v="13.244444444444444"/>
    <n v="13.244444444444444"/>
    <n v="4"/>
    <n v="4"/>
    <n v="6660438"/>
    <n v="27750818"/>
    <n v="474989349"/>
  </r>
  <r>
    <x v="16"/>
    <n v="3799"/>
    <x v="57"/>
    <x v="600"/>
    <x v="600"/>
    <x v="582"/>
    <n v="17937"/>
    <n v="152001000785"/>
    <s v="52001152001000785"/>
    <s v="INSTITUCIÓN EDUCATIVA MUNICIPAL INEM - LUIS DELFIN INSUASTY RODRIGUEZ"/>
    <n v="1"/>
    <n v="8.2449792759165543"/>
    <n v="0.57744465299780168"/>
    <n v="7.0504199117095642E-2"/>
    <n v="1.0705041991170956"/>
    <n v="3188"/>
    <n v="0"/>
    <n v="94"/>
    <n v="0"/>
    <n v="111"/>
    <n v="0"/>
    <n v="1188"/>
    <n v="0"/>
    <n v="1140"/>
    <n v="0"/>
    <n v="139"/>
    <n v="0"/>
    <n v="516"/>
    <n v="721"/>
    <n v="0"/>
    <n v="94"/>
    <n v="0"/>
    <n v="111"/>
    <n v="0"/>
    <n v="0"/>
    <n v="0"/>
    <n v="0"/>
    <n v="0"/>
    <n v="0"/>
    <n v="0"/>
    <n v="516"/>
    <n v="92671"/>
    <n v="81839"/>
    <n v="122758"/>
    <n v="150439"/>
    <n v="114333"/>
    <n v="99892"/>
    <n v="152848"/>
    <n v="184139"/>
    <n v="20336962.400457975"/>
    <n v="203953736.0567944"/>
    <n v="18266400.672055084"/>
    <n v="83099519.904863998"/>
    <n v="0"/>
    <n v="0"/>
    <n v="0"/>
    <n v="0"/>
    <n v="325656619"/>
    <n v="4067392.4800915951"/>
    <n v="0"/>
    <n v="0"/>
    <n v="16619903.9809728"/>
    <n v="0"/>
    <n v="0"/>
    <n v="0"/>
    <n v="0"/>
    <n v="20687296"/>
    <n v="346343915"/>
    <n v="108639.87296110413"/>
    <n v="0"/>
    <n v="0"/>
    <n v="0"/>
    <n v="0"/>
    <n v="19701352"/>
    <n v="21090380.04428399"/>
    <n v="21090380"/>
    <n v="205"/>
    <n v="1"/>
    <n v="0"/>
    <n v="0"/>
    <n v="9.1111111111111107"/>
    <n v="9.1111111111111107"/>
    <n v="4"/>
    <n v="4"/>
    <n v="6660438"/>
    <n v="27750818"/>
    <n v="374094733"/>
  </r>
  <r>
    <x v="16"/>
    <n v="3799"/>
    <x v="57"/>
    <x v="600"/>
    <x v="600"/>
    <x v="582"/>
    <n v="17938"/>
    <n v="152001001064"/>
    <s v="52001152001001064"/>
    <s v="I.E.M. TECNICO INDUSTRIAL"/>
    <n v="1"/>
    <n v="8.2449792759165543"/>
    <n v="0.57744465299780168"/>
    <n v="7.0504199117095642E-2"/>
    <n v="1.0705041991170956"/>
    <n v="2581"/>
    <n v="0"/>
    <n v="0"/>
    <n v="6"/>
    <n v="173"/>
    <n v="20"/>
    <n v="980"/>
    <n v="0"/>
    <n v="1029"/>
    <n v="0"/>
    <n v="0"/>
    <n v="0"/>
    <n v="37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162412.172093805"/>
    <n v="176006467.24145186"/>
    <n v="0"/>
    <n v="60070001.791694328"/>
    <n v="734363.73958592932"/>
    <n v="2138696.1091640983"/>
    <n v="0"/>
    <n v="0"/>
    <n v="256111941"/>
    <n v="0"/>
    <n v="0"/>
    <n v="0"/>
    <n v="0"/>
    <n v="0"/>
    <n v="0"/>
    <n v="0"/>
    <n v="0"/>
    <n v="0"/>
    <n v="256111941"/>
    <n v="99229.733049205737"/>
    <n v="1"/>
    <n v="0"/>
    <n v="0"/>
    <n v="1"/>
    <n v="24249724"/>
    <n v="25959431.369430613"/>
    <n v="25959431"/>
    <n v="179"/>
    <n v="1"/>
    <n v="0"/>
    <n v="0.46153846153846156"/>
    <n v="7.6888888888888891"/>
    <n v="8.1504273504273499"/>
    <n v="4"/>
    <n v="4"/>
    <n v="6660438"/>
    <n v="32619869"/>
    <n v="288731810"/>
  </r>
  <r>
    <x v="16"/>
    <n v="3799"/>
    <x v="57"/>
    <x v="600"/>
    <x v="600"/>
    <x v="582"/>
    <n v="17945"/>
    <n v="152001001277"/>
    <s v="52001152001001277"/>
    <s v="I.E.M. ANTONIO NARIÑO"/>
    <n v="1"/>
    <n v="8.2449792759165543"/>
    <n v="0.57744465299780168"/>
    <n v="7.0504199117095642E-2"/>
    <n v="1.0705041991170956"/>
    <n v="482"/>
    <n v="0"/>
    <n v="0"/>
    <n v="0"/>
    <n v="16"/>
    <n v="0"/>
    <n v="151"/>
    <n v="0"/>
    <n v="235"/>
    <n v="0"/>
    <n v="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87275.114182086"/>
    <n v="33817071.356495976"/>
    <n v="10513036.358017314"/>
    <n v="0"/>
    <n v="0"/>
    <n v="0"/>
    <n v="0"/>
    <n v="0"/>
    <n v="45917383"/>
    <n v="0"/>
    <n v="0"/>
    <n v="0"/>
    <n v="0"/>
    <n v="0"/>
    <n v="0"/>
    <n v="0"/>
    <n v="0"/>
    <n v="0"/>
    <n v="45917383"/>
    <n v="95264.280082987549"/>
    <n v="0"/>
    <n v="0"/>
    <n v="0"/>
    <n v="0"/>
    <n v="19701352"/>
    <n v="21090380.04428399"/>
    <n v="21090380"/>
    <n v="16"/>
    <n v="1"/>
    <n v="0"/>
    <n v="0"/>
    <n v="0.71111111111111114"/>
    <n v="0.71111111111111114"/>
    <n v="0.71111111111111114"/>
    <n v="1"/>
    <n v="6660438"/>
    <n v="27750818"/>
    <n v="73668201"/>
  </r>
  <r>
    <x v="16"/>
    <n v="3799"/>
    <x v="57"/>
    <x v="600"/>
    <x v="600"/>
    <x v="582"/>
    <n v="17940"/>
    <n v="152001001293"/>
    <s v="52001152001001293"/>
    <s v="I.E.M. SANTA BÁRBARA"/>
    <n v="1"/>
    <n v="8.2449792759165543"/>
    <n v="0.57744465299780168"/>
    <n v="7.0504199117095642E-2"/>
    <n v="1.0705041991170956"/>
    <n v="538"/>
    <n v="0"/>
    <n v="10"/>
    <n v="0"/>
    <n v="15"/>
    <n v="0"/>
    <n v="175"/>
    <n v="0"/>
    <n v="236"/>
    <n v="0"/>
    <n v="10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80117.3659095094"/>
    <n v="36007296.185284577"/>
    <n v="13404121.356472075"/>
    <n v="0"/>
    <n v="0"/>
    <n v="0"/>
    <n v="0"/>
    <n v="0"/>
    <n v="51891535"/>
    <n v="0"/>
    <n v="0"/>
    <n v="0"/>
    <n v="0"/>
    <n v="0"/>
    <n v="0"/>
    <n v="0"/>
    <n v="0"/>
    <n v="0"/>
    <n v="51891535"/>
    <n v="96452.667286245356"/>
    <n v="0"/>
    <n v="0"/>
    <n v="0"/>
    <n v="0"/>
    <n v="19701352"/>
    <n v="21090380.04428399"/>
    <n v="21090380"/>
    <n v="25"/>
    <n v="0"/>
    <n v="1"/>
    <n v="0"/>
    <n v="1.1111111111111112"/>
    <n v="1.1111111111111112"/>
    <n v="1.1111111111111112"/>
    <n v="2"/>
    <n v="13320876"/>
    <n v="34411256"/>
    <n v="86302791"/>
  </r>
  <r>
    <x v="16"/>
    <n v="3799"/>
    <x v="57"/>
    <x v="600"/>
    <x v="600"/>
    <x v="582"/>
    <n v="17941"/>
    <n v="152001001706"/>
    <s v="52001152001001706"/>
    <s v="I.E.M. LICEO CENTRAL DE NARIÑO"/>
    <n v="1"/>
    <n v="8.2449792759165543"/>
    <n v="0.57744465299780168"/>
    <n v="7.0504199117095642E-2"/>
    <n v="1.0705041991170956"/>
    <n v="1099"/>
    <n v="0"/>
    <n v="0"/>
    <n v="0"/>
    <n v="49"/>
    <n v="0"/>
    <n v="418"/>
    <n v="0"/>
    <n v="391"/>
    <n v="0"/>
    <n v="69"/>
    <n v="0"/>
    <n v="172"/>
    <n v="708"/>
    <n v="0"/>
    <n v="0"/>
    <n v="0"/>
    <n v="49"/>
    <n v="0"/>
    <n v="418"/>
    <n v="0"/>
    <n v="0"/>
    <n v="0"/>
    <n v="69"/>
    <n v="0"/>
    <n v="172"/>
    <n v="92671"/>
    <n v="81839"/>
    <n v="122758"/>
    <n v="150439"/>
    <n v="114333"/>
    <n v="99892"/>
    <n v="152848"/>
    <n v="184139"/>
    <n v="4861030.0371826375"/>
    <n v="70875675.459599093"/>
    <n v="9067493.8587899338"/>
    <n v="27699839.968288001"/>
    <n v="0"/>
    <n v="0"/>
    <n v="0"/>
    <n v="0"/>
    <n v="112504039"/>
    <n v="972206.00743652764"/>
    <n v="7324111.8274690779"/>
    <n v="1813498.7717579869"/>
    <n v="5539967.9936576011"/>
    <n v="0"/>
    <n v="0"/>
    <n v="0"/>
    <n v="0"/>
    <n v="15649785"/>
    <n v="128153824"/>
    <n v="116609.48498635124"/>
    <n v="0"/>
    <n v="0"/>
    <n v="0"/>
    <n v="0"/>
    <n v="19701352"/>
    <n v="21090380.04428399"/>
    <n v="21090380"/>
    <n v="49"/>
    <n v="1"/>
    <n v="0"/>
    <n v="0"/>
    <n v="2.1777777777777776"/>
    <n v="2.1777777777777776"/>
    <n v="2.1777777777777776"/>
    <n v="3"/>
    <n v="6660438"/>
    <n v="27750818"/>
    <n v="155904642"/>
  </r>
  <r>
    <x v="16"/>
    <n v="3799"/>
    <x v="57"/>
    <x v="600"/>
    <x v="600"/>
    <x v="582"/>
    <n v="17942"/>
    <n v="152001002711"/>
    <s v="52001152001002711"/>
    <s v="I.E.M. ARTEMIO MENDOZA CARVAJAL"/>
    <n v="1"/>
    <n v="8.2449792759165543"/>
    <n v="0.57744465299780168"/>
    <n v="7.0504199117095642E-2"/>
    <n v="1.0705041991170956"/>
    <n v="1121"/>
    <n v="0"/>
    <n v="7"/>
    <n v="0"/>
    <n v="53"/>
    <n v="0"/>
    <n v="526"/>
    <n v="0"/>
    <n v="391"/>
    <n v="0"/>
    <n v="14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952281.6781828217"/>
    <n v="80337446.71996583"/>
    <n v="18923465.444431163"/>
    <n v="0"/>
    <n v="0"/>
    <n v="0"/>
    <n v="0"/>
    <n v="0"/>
    <n v="105213194"/>
    <n v="0"/>
    <n v="0"/>
    <n v="0"/>
    <n v="0"/>
    <n v="0"/>
    <n v="0"/>
    <n v="0"/>
    <n v="0"/>
    <n v="0"/>
    <n v="105213194"/>
    <n v="93856.551293487952"/>
    <n v="0"/>
    <n v="0"/>
    <n v="0"/>
    <n v="0"/>
    <n v="19701352"/>
    <n v="21090380.04428399"/>
    <n v="21090380"/>
    <n v="60"/>
    <n v="1"/>
    <n v="0"/>
    <n v="0"/>
    <n v="2.6666666666666665"/>
    <n v="2.6666666666666665"/>
    <n v="2.6666666666666665"/>
    <n v="3"/>
    <n v="6660438"/>
    <n v="27750818"/>
    <n v="132964012"/>
  </r>
  <r>
    <x v="16"/>
    <n v="3799"/>
    <x v="57"/>
    <x v="600"/>
    <x v="600"/>
    <x v="582"/>
    <n v="17943"/>
    <n v="152001002842"/>
    <s v="52001152001002842"/>
    <s v="I.E.M. MERCEDARIO"/>
    <n v="1"/>
    <n v="8.2449792759165543"/>
    <n v="0.57744465299780168"/>
    <n v="7.0504199117095642E-2"/>
    <n v="1.0705041991170956"/>
    <n v="968"/>
    <n v="0"/>
    <n v="5"/>
    <n v="0"/>
    <n v="75"/>
    <n v="0"/>
    <n v="462"/>
    <n v="0"/>
    <n v="302"/>
    <n v="0"/>
    <n v="124"/>
    <n v="0"/>
    <n v="0"/>
    <n v="400"/>
    <n v="0"/>
    <n v="0"/>
    <n v="0"/>
    <n v="40"/>
    <n v="0"/>
    <n v="360"/>
    <n v="0"/>
    <n v="0"/>
    <n v="0"/>
    <n v="0"/>
    <n v="0"/>
    <n v="0"/>
    <n v="92671"/>
    <n v="81839"/>
    <n v="122758"/>
    <n v="150439"/>
    <n v="114333"/>
    <n v="99892"/>
    <n v="152848"/>
    <n v="184139"/>
    <n v="7936375.5709104296"/>
    <n v="66933270.767779604"/>
    <n v="16295206.354926836"/>
    <n v="0"/>
    <n v="0"/>
    <n v="0"/>
    <n v="0"/>
    <n v="0"/>
    <n v="91164853"/>
    <n v="793637.55709104298"/>
    <n v="6307847.5069111669"/>
    <n v="0"/>
    <n v="0"/>
    <n v="0"/>
    <n v="0"/>
    <n v="0"/>
    <n v="0"/>
    <n v="7101485"/>
    <n v="98266338"/>
    <n v="101514.81198347108"/>
    <n v="0"/>
    <n v="0"/>
    <n v="0"/>
    <n v="0"/>
    <n v="19701352"/>
    <n v="21090380.04428399"/>
    <n v="21090380"/>
    <n v="80"/>
    <n v="1"/>
    <n v="0"/>
    <n v="0"/>
    <n v="3.5555555555555554"/>
    <n v="3.5555555555555554"/>
    <n v="3.5555555555555554"/>
    <n v="4"/>
    <n v="6660438"/>
    <n v="27750818"/>
    <n v="126017156"/>
  </r>
  <r>
    <x v="16"/>
    <n v="3799"/>
    <x v="57"/>
    <x v="600"/>
    <x v="600"/>
    <x v="582"/>
    <n v="17944"/>
    <n v="152001003105"/>
    <s v="52001152001003105"/>
    <s v="I.E.M. AURELIO ARTURO MARTINEZ"/>
    <n v="1"/>
    <n v="8.2449792759165543"/>
    <n v="0.57744465299780168"/>
    <n v="7.0504199117095642E-2"/>
    <n v="1.0705041991170956"/>
    <n v="721"/>
    <n v="0"/>
    <n v="0"/>
    <n v="0"/>
    <n v="40"/>
    <n v="0"/>
    <n v="328"/>
    <n v="0"/>
    <n v="244"/>
    <n v="0"/>
    <n v="1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68187.7854552148"/>
    <n v="50112344.082683161"/>
    <n v="14324012.037798589"/>
    <n v="0"/>
    <n v="0"/>
    <n v="0"/>
    <n v="0"/>
    <n v="0"/>
    <n v="68404544"/>
    <n v="0"/>
    <n v="0"/>
    <n v="0"/>
    <n v="0"/>
    <n v="0"/>
    <n v="0"/>
    <n v="0"/>
    <n v="0"/>
    <n v="0"/>
    <n v="68404544"/>
    <n v="94874.540915395279"/>
    <n v="0"/>
    <n v="0"/>
    <n v="0"/>
    <n v="0"/>
    <n v="19701352"/>
    <n v="21090380.04428399"/>
    <n v="21090380"/>
    <n v="40"/>
    <n v="1"/>
    <n v="0"/>
    <n v="0"/>
    <n v="1.7777777777777777"/>
    <n v="1.7777777777777777"/>
    <n v="1.7777777777777777"/>
    <n v="2"/>
    <n v="6660438"/>
    <n v="27750818"/>
    <n v="96155362"/>
  </r>
  <r>
    <x v="16"/>
    <n v="3799"/>
    <x v="57"/>
    <x v="600"/>
    <x v="600"/>
    <x v="582"/>
    <n v="17939"/>
    <n v="152001003113"/>
    <s v="52001152001003113"/>
    <s v="I.E.M. HERALDO ROMERO SANCHEZ"/>
    <n v="1"/>
    <n v="8.2449792759165543"/>
    <n v="0.57744465299780168"/>
    <n v="7.0504199117095642E-2"/>
    <n v="1.0705041991170956"/>
    <n v="986"/>
    <n v="0"/>
    <n v="0"/>
    <n v="0"/>
    <n v="48"/>
    <n v="12"/>
    <n v="329"/>
    <n v="47"/>
    <n v="384"/>
    <n v="6"/>
    <n v="16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61825.3425462572"/>
    <n v="62465212.117050864"/>
    <n v="21026072.716034628"/>
    <n v="0"/>
    <n v="0"/>
    <n v="6309153.52203409"/>
    <n v="981746.55495989893"/>
    <n v="0"/>
    <n v="95544010"/>
    <n v="0"/>
    <n v="0"/>
    <n v="0"/>
    <n v="0"/>
    <n v="0"/>
    <n v="0"/>
    <n v="0"/>
    <n v="0"/>
    <n v="0"/>
    <n v="95544010"/>
    <n v="96900.618661257613"/>
    <n v="1"/>
    <n v="0"/>
    <n v="0"/>
    <n v="1"/>
    <n v="24249724"/>
    <n v="25959431.369430613"/>
    <n v="25959431"/>
    <n v="48"/>
    <n v="0"/>
    <n v="1"/>
    <n v="0"/>
    <n v="2.1333333333333333"/>
    <n v="2.1333333333333333"/>
    <n v="2.1333333333333333"/>
    <n v="3"/>
    <n v="19981315"/>
    <n v="45940746"/>
    <n v="141484756"/>
  </r>
  <r>
    <x v="16"/>
    <n v="3799"/>
    <x v="57"/>
    <x v="600"/>
    <x v="600"/>
    <x v="582"/>
    <n v="17946"/>
    <n v="152001003750"/>
    <s v="52001152001003750"/>
    <s v="I.E.M. CENT DE INTEGRACION POPULAR"/>
    <n v="1"/>
    <n v="8.2449792759165543"/>
    <n v="0.57744465299780168"/>
    <n v="7.0504199117095642E-2"/>
    <n v="1.0705041991170956"/>
    <n v="444"/>
    <n v="0"/>
    <n v="6"/>
    <n v="0"/>
    <n v="20"/>
    <n v="0"/>
    <n v="203"/>
    <n v="0"/>
    <n v="151"/>
    <n v="0"/>
    <n v="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79322.0605458897"/>
    <n v="31013583.575646572"/>
    <n v="8410429.086413851"/>
    <n v="0"/>
    <n v="0"/>
    <n v="0"/>
    <n v="0"/>
    <n v="0"/>
    <n v="42003335"/>
    <n v="0"/>
    <n v="0"/>
    <n v="0"/>
    <n v="0"/>
    <n v="0"/>
    <n v="0"/>
    <n v="0"/>
    <n v="0"/>
    <n v="0"/>
    <n v="42003335"/>
    <n v="94602.105855855858"/>
    <n v="0"/>
    <n v="0"/>
    <n v="0"/>
    <n v="0"/>
    <n v="19701352"/>
    <n v="21090380.04428399"/>
    <n v="21090380"/>
    <n v="26"/>
    <n v="1"/>
    <n v="0"/>
    <n v="0"/>
    <n v="1.1555555555555554"/>
    <n v="1.1555555555555554"/>
    <n v="1.1555555555555554"/>
    <n v="2"/>
    <n v="6660438"/>
    <n v="27750818"/>
    <n v="69754153"/>
  </r>
  <r>
    <x v="16"/>
    <n v="3799"/>
    <x v="57"/>
    <x v="600"/>
    <x v="600"/>
    <x v="582"/>
    <n v="17947"/>
    <n v="152001004209"/>
    <s v="52001152001004209"/>
    <s v="I.E.M. CHAMBU"/>
    <n v="1"/>
    <n v="8.2449792759165543"/>
    <n v="0.57744465299780168"/>
    <n v="7.0504199117095642E-2"/>
    <n v="1.0705041991170956"/>
    <n v="508"/>
    <n v="0"/>
    <n v="0"/>
    <n v="0"/>
    <n v="35"/>
    <n v="0"/>
    <n v="206"/>
    <n v="0"/>
    <n v="187"/>
    <n v="0"/>
    <n v="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72164.3122733128"/>
    <n v="34430334.308556788"/>
    <n v="10513036.358017314"/>
    <n v="0"/>
    <n v="0"/>
    <n v="0"/>
    <n v="0"/>
    <n v="0"/>
    <n v="48415535"/>
    <n v="0"/>
    <n v="0"/>
    <n v="0"/>
    <n v="0"/>
    <n v="0"/>
    <n v="0"/>
    <n v="0"/>
    <n v="0"/>
    <n v="0"/>
    <n v="48415535"/>
    <n v="95306.171259842522"/>
    <n v="0"/>
    <n v="0"/>
    <n v="0"/>
    <n v="0"/>
    <n v="19701352"/>
    <n v="21090380.04428399"/>
    <n v="21090380"/>
    <n v="35"/>
    <n v="0"/>
    <n v="1"/>
    <n v="0"/>
    <n v="1.5555555555555556"/>
    <n v="1.5555555555555556"/>
    <n v="1.5555555555555556"/>
    <n v="2"/>
    <n v="13320876"/>
    <n v="34411256"/>
    <n v="82826791"/>
  </r>
  <r>
    <x v="16"/>
    <n v="3799"/>
    <x v="57"/>
    <x v="600"/>
    <x v="600"/>
    <x v="582"/>
    <n v="17948"/>
    <n v="152001005027"/>
    <s v="52001152001005027"/>
    <s v="I.E.M. LUIS EDUARDO MORA OSEJO"/>
    <n v="1"/>
    <n v="8.2449792759165543"/>
    <n v="0.57744465299780168"/>
    <n v="7.0504199117095642E-2"/>
    <n v="1.0705041991170956"/>
    <n v="1705"/>
    <n v="0"/>
    <n v="0"/>
    <n v="49"/>
    <n v="56"/>
    <n v="332"/>
    <n v="382"/>
    <n v="0"/>
    <n v="611"/>
    <n v="0"/>
    <n v="62"/>
    <n v="0"/>
    <n v="213"/>
    <n v="1705"/>
    <n v="0"/>
    <n v="0"/>
    <n v="49"/>
    <n v="56"/>
    <n v="332"/>
    <n v="382"/>
    <n v="0"/>
    <n v="611"/>
    <n v="0"/>
    <n v="62"/>
    <n v="0"/>
    <n v="213"/>
    <n v="92671"/>
    <n v="81839"/>
    <n v="122758"/>
    <n v="150439"/>
    <n v="114333"/>
    <n v="99892"/>
    <n v="152848"/>
    <n v="184139"/>
    <n v="5555462.8996373005"/>
    <n v="86995730.199483186"/>
    <n v="8147603.1774634179"/>
    <n v="34302708.797938049"/>
    <n v="5997303.8732850896"/>
    <n v="35502355.41212403"/>
    <n v="0"/>
    <n v="0"/>
    <n v="176501164"/>
    <n v="1111092.5799274603"/>
    <n v="17399146.039896637"/>
    <n v="1629520.6354926839"/>
    <n v="6860541.7595876101"/>
    <n v="1199460.774657018"/>
    <n v="7100471.0824248074"/>
    <n v="0"/>
    <n v="0"/>
    <n v="35300233"/>
    <n v="211801397"/>
    <n v="124223.69325513196"/>
    <n v="1"/>
    <n v="0"/>
    <n v="0"/>
    <n v="1"/>
    <n v="24249724"/>
    <n v="25959431.369430613"/>
    <n v="25959431"/>
    <n v="105"/>
    <n v="1"/>
    <n v="0"/>
    <n v="3.7692307692307692"/>
    <n v="2.4888888888888889"/>
    <n v="6.2581196581196581"/>
    <n v="4"/>
    <n v="4"/>
    <n v="6660438"/>
    <n v="32619869"/>
    <n v="244421266"/>
  </r>
  <r>
    <x v="16"/>
    <n v="3799"/>
    <x v="57"/>
    <x v="600"/>
    <x v="600"/>
    <x v="582"/>
    <n v="17950"/>
    <n v="152001005051"/>
    <s v="52001152001005051"/>
    <s v="INSTITUCIÓN EDUCATIVA MUNICIPAL  CIUDADELA EDUCATIVA DE PASTO"/>
    <n v="1"/>
    <n v="8.2449792759165543"/>
    <n v="0.57744465299780168"/>
    <n v="7.0504199117095642E-2"/>
    <n v="1.0705041991170956"/>
    <n v="2609"/>
    <n v="0"/>
    <n v="0"/>
    <n v="9"/>
    <n v="135"/>
    <n v="105"/>
    <n v="1047"/>
    <n v="0"/>
    <n v="917"/>
    <n v="0"/>
    <n v="3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392633.77591135"/>
    <n v="172064062.5496324"/>
    <n v="52039529.972185701"/>
    <n v="0"/>
    <n v="1101545.6093788941"/>
    <n v="11228154.573111515"/>
    <n v="0"/>
    <n v="0"/>
    <n v="249825926"/>
    <n v="0"/>
    <n v="0"/>
    <n v="0"/>
    <n v="0"/>
    <n v="0"/>
    <n v="0"/>
    <n v="0"/>
    <n v="0"/>
    <n v="0"/>
    <n v="249825926"/>
    <n v="95755.433499425068"/>
    <n v="1"/>
    <n v="0"/>
    <n v="0"/>
    <n v="1"/>
    <n v="24249724"/>
    <n v="25959431.369430613"/>
    <n v="25959431"/>
    <n v="144"/>
    <n v="1"/>
    <n v="0"/>
    <n v="0.69230769230769229"/>
    <n v="6"/>
    <n v="6.6923076923076925"/>
    <n v="4"/>
    <n v="4"/>
    <n v="6660438"/>
    <n v="32619869"/>
    <n v="282445795"/>
  </r>
  <r>
    <x v="16"/>
    <n v="3799"/>
    <x v="57"/>
    <x v="600"/>
    <x v="600"/>
    <x v="582"/>
    <n v="18052"/>
    <n v="152001006589"/>
    <s v="52001152001006589"/>
    <s v="I.E.M. CIUDADELA DE PAZ"/>
    <n v="1"/>
    <n v="8.2449792759165543"/>
    <n v="0.57744465299780168"/>
    <n v="7.0504199117095642E-2"/>
    <n v="1.0705041991170956"/>
    <n v="713"/>
    <n v="0"/>
    <n v="0"/>
    <n v="0"/>
    <n v="40"/>
    <n v="0"/>
    <n v="335"/>
    <n v="0"/>
    <n v="260"/>
    <n v="0"/>
    <n v="78"/>
    <n v="0"/>
    <n v="0"/>
    <n v="375"/>
    <n v="0"/>
    <n v="0"/>
    <n v="0"/>
    <n v="40"/>
    <n v="0"/>
    <n v="335"/>
    <n v="0"/>
    <n v="0"/>
    <n v="0"/>
    <n v="0"/>
    <n v="0"/>
    <n v="0"/>
    <n v="92671"/>
    <n v="81839"/>
    <n v="122758"/>
    <n v="150439"/>
    <n v="114333"/>
    <n v="99892"/>
    <n v="152848"/>
    <n v="184139"/>
    <n v="3968187.7854552148"/>
    <n v="52127350.925168671"/>
    <n v="10250210.449066881"/>
    <n v="0"/>
    <n v="0"/>
    <n v="0"/>
    <n v="0"/>
    <n v="0"/>
    <n v="66345749"/>
    <n v="793637.55709104298"/>
    <n v="5869802.5411534468"/>
    <n v="0"/>
    <n v="0"/>
    <n v="0"/>
    <n v="0"/>
    <n v="0"/>
    <n v="0"/>
    <n v="6663440"/>
    <n v="73009189"/>
    <n v="102397.17952314166"/>
    <n v="0"/>
    <n v="0"/>
    <n v="0"/>
    <n v="0"/>
    <n v="19701352"/>
    <n v="21090380.04428399"/>
    <n v="21090380"/>
    <n v="40"/>
    <n v="1"/>
    <n v="0"/>
    <n v="0"/>
    <n v="1.7777777777777777"/>
    <n v="1.7777777777777777"/>
    <n v="1.7777777777777777"/>
    <n v="2"/>
    <n v="6660438"/>
    <n v="27750818"/>
    <n v="100760007"/>
  </r>
  <r>
    <x v="16"/>
    <n v="3798"/>
    <x v="58"/>
    <x v="601"/>
    <x v="601"/>
    <x v="583"/>
    <n v="3262"/>
    <n v="152019000235"/>
    <s v="52019152019000235"/>
    <s v="INSTITUCION EDUCATIVA POLITECNICO JUAN BOLAÑOS"/>
    <n v="1"/>
    <n v="15.895495055548773"/>
    <n v="1.1132555121624941"/>
    <n v="0.15157147505164861"/>
    <n v="1.1515714750516486"/>
    <n v="429"/>
    <n v="0"/>
    <n v="0"/>
    <n v="11"/>
    <n v="30"/>
    <n v="35"/>
    <n v="139"/>
    <n v="0"/>
    <n v="149"/>
    <n v="0"/>
    <n v="65"/>
    <n v="0"/>
    <n v="0"/>
    <n v="383"/>
    <n v="0"/>
    <n v="0"/>
    <n v="0"/>
    <n v="30"/>
    <n v="0"/>
    <n v="139"/>
    <n v="0"/>
    <n v="149"/>
    <n v="0"/>
    <n v="65"/>
    <n v="0"/>
    <n v="0"/>
    <n v="92671"/>
    <n v="81839"/>
    <n v="122758"/>
    <n v="150439"/>
    <n v="114333"/>
    <n v="99892"/>
    <n v="152848"/>
    <n v="184139"/>
    <n v="3201518.4049353399"/>
    <n v="27142115.88866454"/>
    <n v="9188699.7237353679"/>
    <n v="0"/>
    <n v="1448288.8360278816"/>
    <n v="4026147.2225050749"/>
    <n v="0"/>
    <n v="0"/>
    <n v="45006770"/>
    <n v="640303.68098706799"/>
    <n v="5428423.1777329082"/>
    <n v="1837739.9447470736"/>
    <n v="0"/>
    <n v="0"/>
    <n v="0"/>
    <n v="0"/>
    <n v="0"/>
    <n v="7906467"/>
    <n v="52913237"/>
    <n v="123340.87878787878"/>
    <n v="1"/>
    <n v="0"/>
    <n v="0"/>
    <n v="1"/>
    <n v="24249724"/>
    <n v="27925290.436275363"/>
    <n v="27925290"/>
    <n v="41"/>
    <n v="1"/>
    <n v="0"/>
    <n v="0.84615384615384615"/>
    <n v="1.3333333333333333"/>
    <n v="2.1794871794871793"/>
    <n v="2.1794871794871793"/>
    <n v="3"/>
    <n v="6660438"/>
    <n v="34585728"/>
    <n v="87498965"/>
  </r>
  <r>
    <x v="16"/>
    <n v="3798"/>
    <x v="58"/>
    <x v="601"/>
    <x v="601"/>
    <x v="583"/>
    <n v="3263"/>
    <n v="152019000251"/>
    <s v="52019152019000251"/>
    <s v="INSTITUCION EDUCATIVA JUAN IGNACIO ORTIZ"/>
    <n v="1"/>
    <n v="15.895495055548773"/>
    <n v="1.1132555121624941"/>
    <n v="0.15157147505164861"/>
    <n v="1.1515714750516486"/>
    <n v="577"/>
    <n v="0"/>
    <n v="0"/>
    <n v="12"/>
    <n v="11"/>
    <n v="63"/>
    <n v="146"/>
    <n v="0"/>
    <n v="232"/>
    <n v="0"/>
    <n v="48"/>
    <n v="0"/>
    <n v="65"/>
    <n v="345"/>
    <n v="0"/>
    <n v="0"/>
    <n v="0"/>
    <n v="0"/>
    <n v="0"/>
    <n v="0"/>
    <n v="0"/>
    <n v="232"/>
    <n v="0"/>
    <n v="48"/>
    <n v="0"/>
    <n v="65"/>
    <n v="92671"/>
    <n v="81839"/>
    <n v="122758"/>
    <n v="150439"/>
    <n v="114333"/>
    <n v="99892"/>
    <n v="152848"/>
    <n v="184139"/>
    <n v="1173890.0818096246"/>
    <n v="35624027.10387221"/>
    <n v="6785501.3344507329"/>
    <n v="11260681.973794172"/>
    <n v="1579951.4574849617"/>
    <n v="7247065.0005091345"/>
    <n v="0"/>
    <n v="0"/>
    <n v="63671117"/>
    <n v="0"/>
    <n v="4372896.4487292869"/>
    <n v="1357100.2668901468"/>
    <n v="2252136.3947588345"/>
    <n v="0"/>
    <n v="0"/>
    <n v="0"/>
    <n v="0"/>
    <n v="7982133"/>
    <n v="71653250"/>
    <n v="124182.40901213171"/>
    <n v="1"/>
    <n v="0"/>
    <n v="0"/>
    <n v="1"/>
    <n v="24249724"/>
    <n v="27925290.436275363"/>
    <n v="27925290"/>
    <n v="23"/>
    <n v="1"/>
    <n v="0"/>
    <n v="0.92307692307692313"/>
    <n v="0.48888888888888887"/>
    <n v="1.4119658119658121"/>
    <n v="1.4119658119658121"/>
    <n v="2"/>
    <n v="6660438"/>
    <n v="34585728"/>
    <n v="106238978"/>
  </r>
  <r>
    <x v="16"/>
    <n v="3798"/>
    <x v="58"/>
    <x v="602"/>
    <x v="602"/>
    <x v="584"/>
    <n v="10261"/>
    <n v="152022000084"/>
    <s v="52022152022000084"/>
    <s v="INSTITUCION EDUCATIVA NUESTRA SEÑORA DEL PILAR"/>
    <n v="1"/>
    <n v="11.685098952270081"/>
    <n v="0.81837657608769265"/>
    <n v="0.10695679121465002"/>
    <n v="1.1069567912146501"/>
    <n v="779"/>
    <n v="44"/>
    <n v="0"/>
    <n v="46"/>
    <n v="0"/>
    <n v="332"/>
    <n v="0"/>
    <n v="250"/>
    <n v="0"/>
    <n v="10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390552.172895012"/>
    <n v="64355306.372624047"/>
    <n v="18103986.083722722"/>
    <n v="0"/>
    <n v="93849845"/>
    <n v="0"/>
    <n v="0"/>
    <n v="0"/>
    <n v="0"/>
    <n v="0"/>
    <n v="0"/>
    <n v="0"/>
    <n v="0"/>
    <n v="0"/>
    <n v="93849845"/>
    <n v="120474.76893453146"/>
    <n v="1"/>
    <n v="0"/>
    <n v="0"/>
    <n v="1"/>
    <n v="24249724"/>
    <n v="26843396.666880891"/>
    <n v="26843397"/>
    <n v="90"/>
    <n v="1"/>
    <n v="0"/>
    <n v="6.9230769230769234"/>
    <n v="0"/>
    <n v="6.9230769230769234"/>
    <n v="4"/>
    <n v="4"/>
    <n v="6660438"/>
    <n v="33503835"/>
    <n v="127353680"/>
  </r>
  <r>
    <x v="16"/>
    <n v="3798"/>
    <x v="58"/>
    <x v="603"/>
    <x v="603"/>
    <x v="585"/>
    <n v="20991"/>
    <n v="152036000010"/>
    <s v="52036152036000010"/>
    <s v="INSTITUCION EDUCATIVA CARLOS ALBORNOZ ROSAS"/>
    <n v="1"/>
    <n v="10.800695094238739"/>
    <n v="0.75643654424279105"/>
    <n v="9.7585369252815093E-2"/>
    <n v="1.097585369252815"/>
    <n v="316"/>
    <n v="0"/>
    <n v="0"/>
    <n v="8"/>
    <n v="13"/>
    <n v="35"/>
    <n v="73"/>
    <n v="28"/>
    <n v="82"/>
    <n v="0"/>
    <n v="72"/>
    <n v="0"/>
    <n v="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22286.3388023591"/>
    <n v="13922919.800313575"/>
    <n v="9701091.7026290689"/>
    <n v="825598.22682512121"/>
    <n v="1003921.8241822568"/>
    <n v="6907319.8554403381"/>
    <n v="0"/>
    <n v="0"/>
    <n v="33683138"/>
    <n v="0"/>
    <n v="0"/>
    <n v="0"/>
    <n v="0"/>
    <n v="0"/>
    <n v="0"/>
    <n v="0"/>
    <n v="0"/>
    <n v="0"/>
    <n v="33683138"/>
    <n v="106592.20886075949"/>
    <n v="1"/>
    <n v="0"/>
    <n v="0"/>
    <n v="1"/>
    <n v="24249724"/>
    <n v="26616142.270818852"/>
    <n v="26616142"/>
    <n v="21"/>
    <n v="1"/>
    <n v="0"/>
    <n v="0.61538461538461542"/>
    <n v="0.57777777777777772"/>
    <n v="1.1931623931623931"/>
    <n v="1.1931623931623931"/>
    <n v="2"/>
    <n v="6660438"/>
    <n v="33276580"/>
    <n v="66959718"/>
  </r>
  <r>
    <x v="16"/>
    <n v="3798"/>
    <x v="58"/>
    <x v="603"/>
    <x v="603"/>
    <x v="585"/>
    <n v="20992"/>
    <n v="152036000036"/>
    <s v="52036152036000036"/>
    <s v="INSTITUCION EDUCATIVA TECNICA SAN FRANCISCO DE ASIS"/>
    <n v="1"/>
    <n v="10.800695094238739"/>
    <n v="0.75643654424279105"/>
    <n v="9.7585369252815093E-2"/>
    <n v="1.097585369252815"/>
    <n v="314"/>
    <n v="0"/>
    <n v="0"/>
    <n v="8"/>
    <n v="5"/>
    <n v="80"/>
    <n v="57"/>
    <n v="49"/>
    <n v="73"/>
    <n v="0"/>
    <n v="0"/>
    <n v="0"/>
    <n v="4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08571.66877013812"/>
    <n v="11677287.574456546"/>
    <n v="0"/>
    <n v="6935025.1053310176"/>
    <n v="1003921.8241822568"/>
    <n v="14143559.703996884"/>
    <n v="0"/>
    <n v="0"/>
    <n v="34268366"/>
    <n v="0"/>
    <n v="0"/>
    <n v="0"/>
    <n v="0"/>
    <n v="0"/>
    <n v="0"/>
    <n v="0"/>
    <n v="0"/>
    <n v="0"/>
    <n v="34268366"/>
    <n v="109134.92356687898"/>
    <n v="1"/>
    <n v="0"/>
    <n v="0"/>
    <n v="1"/>
    <n v="24249724"/>
    <n v="26616142.270818852"/>
    <n v="26616142"/>
    <n v="13"/>
    <n v="1"/>
    <n v="0"/>
    <n v="0.61538461538461542"/>
    <n v="0.22222222222222221"/>
    <n v="0.83760683760683763"/>
    <n v="0.83760683760683763"/>
    <n v="1"/>
    <n v="6660438"/>
    <n v="33276580"/>
    <n v="67544946"/>
  </r>
  <r>
    <x v="16"/>
    <n v="3798"/>
    <x v="58"/>
    <x v="604"/>
    <x v="604"/>
    <x v="586"/>
    <n v="6533"/>
    <n v="152051000387"/>
    <s v="52051152051000387"/>
    <s v="INSTITUCION EDUCATIVA DE DESARROLLO RURAL DE BERRUECOS"/>
    <n v="1"/>
    <n v="25.308156307369526"/>
    <n v="1.7724798386832268"/>
    <n v="0.25131099967445908"/>
    <n v="1.2513109996744591"/>
    <n v="422"/>
    <n v="0"/>
    <n v="0"/>
    <n v="26"/>
    <n v="0"/>
    <n v="196"/>
    <n v="0"/>
    <n v="136"/>
    <n v="0"/>
    <n v="0"/>
    <n v="0"/>
    <n v="6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19719.6536702784"/>
    <n v="41498658.181987718"/>
    <n v="0"/>
    <n v="14746569.994819535"/>
    <n v="59964948"/>
    <n v="0"/>
    <n v="0"/>
    <n v="0"/>
    <n v="0"/>
    <n v="0"/>
    <n v="0"/>
    <n v="0"/>
    <n v="0"/>
    <n v="0"/>
    <n v="59964948"/>
    <n v="142097.03317535546"/>
    <n v="1"/>
    <n v="0"/>
    <n v="0"/>
    <n v="1"/>
    <n v="24249724"/>
    <n v="30343946.380269725"/>
    <n v="30343946"/>
    <n v="26"/>
    <n v="1"/>
    <n v="0"/>
    <n v="2"/>
    <n v="0"/>
    <n v="2"/>
    <n v="2"/>
    <n v="2"/>
    <n v="6660438"/>
    <n v="37004384"/>
    <n v="96969332"/>
  </r>
  <r>
    <x v="16"/>
    <n v="3798"/>
    <x v="58"/>
    <x v="605"/>
    <x v="605"/>
    <x v="587"/>
    <n v="9400"/>
    <n v="152079000021"/>
    <s v="52079152079000021"/>
    <s v="INSTITUCION EDUCATIVA LUIS IRIZAR SALAZAR"/>
    <n v="1"/>
    <n v="72.195598154064612"/>
    <n v="5.0562846465624638"/>
    <n v="0.74814510805846435"/>
    <n v="1.7481451080584645"/>
    <n v="2400"/>
    <n v="0"/>
    <n v="0"/>
    <n v="47"/>
    <n v="119"/>
    <n v="381"/>
    <n v="857"/>
    <n v="141"/>
    <n v="651"/>
    <n v="4"/>
    <n v="144"/>
    <n v="0"/>
    <n v="5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278280.281757429"/>
    <n v="215744202.82758218"/>
    <n v="30902226.793205902"/>
    <n v="14727395.30702761"/>
    <n v="9393921.7080634758"/>
    <n v="91154621.212039948"/>
    <n v="1068801.9339060807"/>
    <n v="0"/>
    <n v="382269450"/>
    <n v="0"/>
    <n v="0"/>
    <n v="0"/>
    <n v="0"/>
    <n v="0"/>
    <n v="0"/>
    <n v="0"/>
    <n v="0"/>
    <n v="0"/>
    <n v="382269450"/>
    <n v="159278.9375"/>
    <n v="1"/>
    <n v="1"/>
    <n v="1"/>
    <n v="1"/>
    <n v="24249724"/>
    <n v="42392036.382367939"/>
    <n v="42392036"/>
    <n v="166"/>
    <n v="1"/>
    <n v="0"/>
    <n v="3.6153846153846154"/>
    <n v="5.2888888888888888"/>
    <n v="8.9042735042735046"/>
    <n v="4"/>
    <n v="4"/>
    <n v="6660438"/>
    <n v="49052474"/>
    <n v="431321924"/>
  </r>
  <r>
    <x v="16"/>
    <n v="3798"/>
    <x v="58"/>
    <x v="605"/>
    <x v="605"/>
    <x v="587"/>
    <n v="9151"/>
    <n v="152079000374"/>
    <s v="52079152079000374"/>
    <s v="INSTITUCION EDUCATIVA ESCUELA NORMAL SUPERIOR LA INMACULADA"/>
    <n v="1"/>
    <n v="72.195598154064612"/>
    <n v="5.0562846465624638"/>
    <n v="0.74814510805846435"/>
    <n v="1.7481451080584645"/>
    <n v="2855"/>
    <n v="0"/>
    <n v="0"/>
    <n v="52"/>
    <n v="129"/>
    <n v="328"/>
    <n v="861"/>
    <n v="159"/>
    <n v="909"/>
    <n v="35"/>
    <n v="38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898303.834846288"/>
    <n v="253227612.07216212"/>
    <n v="81976740.520865649"/>
    <n v="0"/>
    <n v="10393275.081261717"/>
    <n v="85042721.322343782"/>
    <n v="9352016.921678206"/>
    <n v="0"/>
    <n v="460890670"/>
    <n v="0"/>
    <n v="0"/>
    <n v="0"/>
    <n v="0"/>
    <n v="0"/>
    <n v="0"/>
    <n v="0"/>
    <n v="0"/>
    <n v="0"/>
    <n v="460890670"/>
    <n v="161432.80910683013"/>
    <n v="1"/>
    <n v="1"/>
    <n v="1"/>
    <n v="1"/>
    <n v="24249724"/>
    <n v="42392036.382367939"/>
    <n v="42392036"/>
    <n v="181"/>
    <n v="1"/>
    <n v="0"/>
    <n v="4"/>
    <n v="5.7333333333333334"/>
    <n v="9.7333333333333343"/>
    <n v="4"/>
    <n v="4"/>
    <n v="6660438"/>
    <n v="49052474"/>
    <n v="509943144"/>
  </r>
  <r>
    <x v="16"/>
    <n v="3798"/>
    <x v="58"/>
    <x v="606"/>
    <x v="606"/>
    <x v="179"/>
    <n v="6739"/>
    <n v="152083000613"/>
    <s v="52083152083000613"/>
    <s v="INSTITUCION EDUCATIVA NUESTRA SEÑORA DE BELEN"/>
    <n v="1"/>
    <n v="13.370239892635464"/>
    <n v="0.93639696073608292"/>
    <n v="0.12481307561901731"/>
    <n v="1.1248130756190173"/>
    <n v="501"/>
    <n v="0"/>
    <n v="0"/>
    <n v="5"/>
    <n v="17"/>
    <n v="29"/>
    <n v="187"/>
    <n v="0"/>
    <n v="190"/>
    <n v="0"/>
    <n v="73"/>
    <n v="0"/>
    <n v="0"/>
    <n v="467"/>
    <n v="0"/>
    <n v="0"/>
    <n v="0"/>
    <n v="17"/>
    <n v="0"/>
    <n v="187"/>
    <n v="0"/>
    <n v="190"/>
    <n v="0"/>
    <n v="73"/>
    <n v="0"/>
    <n v="0"/>
    <n v="92671"/>
    <n v="81839"/>
    <n v="122758"/>
    <n v="150439"/>
    <n v="114333"/>
    <n v="99892"/>
    <n v="152848"/>
    <n v="184139"/>
    <n v="1772038.3930217293"/>
    <n v="34704198.640435457"/>
    <n v="10079825.658189271"/>
    <n v="0"/>
    <n v="643016.2668737456"/>
    <n v="3258435.0047423113"/>
    <n v="0"/>
    <n v="0"/>
    <n v="50457514"/>
    <n v="354407.67860434589"/>
    <n v="6940839.7280870918"/>
    <n v="2015965.1316378543"/>
    <n v="0"/>
    <n v="0"/>
    <n v="0"/>
    <n v="0"/>
    <n v="0"/>
    <n v="9311213"/>
    <n v="59768727"/>
    <n v="119298.85628742515"/>
    <n v="1"/>
    <n v="0"/>
    <n v="0"/>
    <n v="1"/>
    <n v="24249724"/>
    <n v="27276406.635352299"/>
    <n v="27276407"/>
    <n v="22"/>
    <n v="1"/>
    <n v="0"/>
    <n v="0.38461538461538464"/>
    <n v="0.75555555555555554"/>
    <n v="1.1401709401709401"/>
    <n v="1.1401709401709401"/>
    <n v="2"/>
    <n v="6660438"/>
    <n v="33936845"/>
    <n v="93705572"/>
  </r>
  <r>
    <x v="16"/>
    <n v="3798"/>
    <x v="58"/>
    <x v="607"/>
    <x v="607"/>
    <x v="588"/>
    <n v="1008"/>
    <n v="152110000019"/>
    <s v="52110152110000019"/>
    <s v="INSTITUCION EDUCATIVA RAFAEL URIBE URIBE"/>
    <n v="1"/>
    <n v="16.775358683656066"/>
    <n v="1.1748775648584753"/>
    <n v="0.1608947873065486"/>
    <n v="1.1608947873065487"/>
    <n v="1128"/>
    <n v="0"/>
    <n v="0"/>
    <n v="14"/>
    <n v="72"/>
    <n v="88"/>
    <n v="415"/>
    <n v="0"/>
    <n v="383"/>
    <n v="0"/>
    <n v="130"/>
    <n v="0"/>
    <n v="2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45852.2200829331"/>
    <n v="75815161.861707747"/>
    <n v="18526185.899023049"/>
    <n v="4540740.1235978566"/>
    <n v="1858200.1720396748"/>
    <n v="10204840.984239068"/>
    <n v="0"/>
    <n v="0"/>
    <n v="118690981"/>
    <n v="0"/>
    <n v="0"/>
    <n v="0"/>
    <n v="0"/>
    <n v="0"/>
    <n v="0"/>
    <n v="0"/>
    <n v="0"/>
    <n v="0"/>
    <n v="118690981"/>
    <n v="105222.50088652482"/>
    <n v="1"/>
    <n v="0"/>
    <n v="0"/>
    <n v="1"/>
    <n v="24249724"/>
    <n v="28151378.18522251"/>
    <n v="28151378"/>
    <n v="86"/>
    <n v="1"/>
    <n v="0"/>
    <n v="1.0769230769230769"/>
    <n v="3.2"/>
    <n v="4.2769230769230768"/>
    <n v="4"/>
    <n v="4"/>
    <n v="6660438"/>
    <n v="34811816"/>
    <n v="153502797"/>
  </r>
  <r>
    <x v="16"/>
    <n v="3798"/>
    <x v="58"/>
    <x v="608"/>
    <x v="608"/>
    <x v="589"/>
    <n v="19778"/>
    <n v="152203000400"/>
    <s v="52203152203000400"/>
    <s v="INSTITUCION EDUCATIVA DIVINO NI¿O GENOVA"/>
    <n v="1"/>
    <n v="12.982998454404946"/>
    <n v="0.90927615297631648"/>
    <n v="0.1207097433169126"/>
    <n v="1.1207097433169126"/>
    <n v="189"/>
    <n v="0"/>
    <n v="0"/>
    <n v="0"/>
    <n v="9"/>
    <n v="0"/>
    <n v="69"/>
    <n v="0"/>
    <n v="75"/>
    <n v="0"/>
    <n v="0"/>
    <n v="0"/>
    <n v="3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34715.63360629452"/>
    <n v="13207358.114397045"/>
    <n v="0"/>
    <n v="6069544.3106947085"/>
    <n v="0"/>
    <n v="0"/>
    <n v="0"/>
    <n v="0"/>
    <n v="20211618"/>
    <n v="0"/>
    <n v="0"/>
    <n v="0"/>
    <n v="0"/>
    <n v="0"/>
    <n v="0"/>
    <n v="0"/>
    <n v="0"/>
    <n v="0"/>
    <n v="20211618"/>
    <n v="106939.77777777778"/>
    <n v="0"/>
    <n v="0"/>
    <n v="0"/>
    <n v="0"/>
    <n v="19701352"/>
    <n v="22079497.142916143"/>
    <n v="22079497"/>
    <n v="9"/>
    <n v="1"/>
    <n v="0"/>
    <n v="0"/>
    <n v="0.4"/>
    <n v="0.4"/>
    <n v="0.4"/>
    <n v="1"/>
    <n v="6660438"/>
    <n v="28739935"/>
    <n v="48951553"/>
  </r>
  <r>
    <x v="16"/>
    <n v="3798"/>
    <x v="58"/>
    <x v="609"/>
    <x v="609"/>
    <x v="590"/>
    <n v="1763"/>
    <n v="152210000261"/>
    <s v="52210152210000261"/>
    <s v="INSTITUCION EDUCATIVA SAN CARLOS"/>
    <n v="1"/>
    <n v="18.548512692726991"/>
    <n v="1.299062025148195"/>
    <n v="0.17968368592048256"/>
    <n v="1.1796836859204824"/>
    <n v="567"/>
    <n v="0"/>
    <n v="0"/>
    <n v="17"/>
    <n v="21"/>
    <n v="109"/>
    <n v="150"/>
    <n v="0"/>
    <n v="180"/>
    <n v="0"/>
    <n v="9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95771.8040166777"/>
    <n v="31859563.946775299"/>
    <n v="13033404.892460393"/>
    <n v="0"/>
    <n v="2292905.1726598907"/>
    <n v="12844664.940182602"/>
    <n v="0"/>
    <n v="0"/>
    <n v="62326311"/>
    <n v="0"/>
    <n v="0"/>
    <n v="0"/>
    <n v="0"/>
    <n v="0"/>
    <n v="0"/>
    <n v="0"/>
    <n v="0"/>
    <n v="0"/>
    <n v="62326311"/>
    <n v="109922.94708994709"/>
    <n v="1"/>
    <n v="0"/>
    <n v="0"/>
    <n v="1"/>
    <n v="24249724"/>
    <n v="28607003.790874384"/>
    <n v="28607004"/>
    <n v="38"/>
    <n v="1"/>
    <n v="0"/>
    <n v="1.3076923076923077"/>
    <n v="0.93333333333333335"/>
    <n v="2.2410256410256411"/>
    <n v="2.2410256410256411"/>
    <n v="3"/>
    <n v="6660438"/>
    <n v="35267442"/>
    <n v="97593753"/>
  </r>
  <r>
    <x v="16"/>
    <n v="3798"/>
    <x v="58"/>
    <x v="610"/>
    <x v="610"/>
    <x v="591"/>
    <n v="6509"/>
    <n v="152215000138"/>
    <s v="52215152215000138"/>
    <s v="INSTITUCION EDUCATIVA SAN BARTOLOME"/>
    <n v="1"/>
    <n v="19.666824037229379"/>
    <n v="1.3773839814150772"/>
    <n v="0.19153366531492727"/>
    <n v="1.1915336653149273"/>
    <n v="939"/>
    <n v="0"/>
    <n v="0"/>
    <n v="0"/>
    <n v="67"/>
    <n v="0"/>
    <n v="373"/>
    <n v="0"/>
    <n v="358"/>
    <n v="0"/>
    <n v="141"/>
    <n v="0"/>
    <n v="0"/>
    <n v="939"/>
    <n v="0"/>
    <n v="0"/>
    <n v="0"/>
    <n v="67"/>
    <n v="0"/>
    <n v="373"/>
    <n v="0"/>
    <n v="358"/>
    <n v="0"/>
    <n v="141"/>
    <n v="0"/>
    <n v="0"/>
    <n v="92671"/>
    <n v="81839"/>
    <n v="122758"/>
    <n v="150439"/>
    <n v="114333"/>
    <n v="99892"/>
    <n v="152848"/>
    <n v="184139"/>
    <n v="7398181.2919927752"/>
    <n v="71282678.177702799"/>
    <n v="20624110.845828909"/>
    <n v="0"/>
    <n v="0"/>
    <n v="0"/>
    <n v="0"/>
    <n v="0"/>
    <n v="99304970"/>
    <n v="1479636.2583985552"/>
    <n v="14256535.63554056"/>
    <n v="4124822.1691657817"/>
    <n v="0"/>
    <n v="0"/>
    <n v="0"/>
    <n v="0"/>
    <n v="0"/>
    <n v="19860994"/>
    <n v="119165964"/>
    <n v="126907.30990415336"/>
    <n v="0"/>
    <n v="0"/>
    <n v="0"/>
    <n v="0"/>
    <n v="19701352"/>
    <n v="23474824.160219572"/>
    <n v="23474824"/>
    <n v="67"/>
    <n v="1"/>
    <n v="0"/>
    <n v="0"/>
    <n v="2.9777777777777779"/>
    <n v="2.9777777777777779"/>
    <n v="2.9777777777777779"/>
    <n v="3"/>
    <n v="6660438"/>
    <n v="30135262"/>
    <n v="149301226"/>
  </r>
  <r>
    <x v="16"/>
    <n v="3798"/>
    <x v="58"/>
    <x v="611"/>
    <x v="611"/>
    <x v="592"/>
    <n v="7606"/>
    <n v="152224000019"/>
    <s v="52224152224000019"/>
    <s v="INSTITUCION EDUCATIVA CAMILO TORRES"/>
    <n v="1"/>
    <n v="26.896935933147631"/>
    <n v="1.883751470666247"/>
    <n v="0.26814620922530341"/>
    <n v="1.2681462092253035"/>
    <n v="715"/>
    <n v="0"/>
    <n v="0"/>
    <n v="0"/>
    <n v="39"/>
    <n v="0"/>
    <n v="279"/>
    <n v="0"/>
    <n v="264"/>
    <n v="0"/>
    <n v="1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83294.7168496056"/>
    <n v="56354612.96591676"/>
    <n v="20704787.282826614"/>
    <n v="0"/>
    <n v="0"/>
    <n v="0"/>
    <n v="0"/>
    <n v="0"/>
    <n v="81642695"/>
    <n v="0"/>
    <n v="0"/>
    <n v="0"/>
    <n v="0"/>
    <n v="0"/>
    <n v="0"/>
    <n v="0"/>
    <n v="0"/>
    <n v="0"/>
    <n v="81642695"/>
    <n v="114185.58741258741"/>
    <n v="0"/>
    <n v="0"/>
    <n v="0"/>
    <n v="0"/>
    <n v="19701352"/>
    <n v="24984194.855413351"/>
    <n v="24984195"/>
    <n v="39"/>
    <n v="1"/>
    <n v="0"/>
    <n v="0"/>
    <n v="1.7333333333333334"/>
    <n v="1.7333333333333334"/>
    <n v="1.7333333333333334"/>
    <n v="2"/>
    <n v="6660438"/>
    <n v="31644633"/>
    <n v="113287328"/>
  </r>
  <r>
    <x v="16"/>
    <n v="3798"/>
    <x v="58"/>
    <x v="612"/>
    <x v="612"/>
    <x v="593"/>
    <n v="7774"/>
    <n v="152227000028"/>
    <s v="52227152227000028"/>
    <s v="INSTITUCION EDUCATIVA DIVINO NIÑO JESUS"/>
    <n v="1"/>
    <n v="15.392384916748286"/>
    <n v="1.0780197341456927"/>
    <n v="0.14624036148722813"/>
    <n v="1.1462403614872281"/>
    <n v="1088"/>
    <n v="0"/>
    <n v="0"/>
    <n v="0"/>
    <n v="66"/>
    <n v="0"/>
    <n v="421"/>
    <n v="0"/>
    <n v="410"/>
    <n v="0"/>
    <n v="0"/>
    <n v="0"/>
    <n v="191"/>
    <n v="1088"/>
    <n v="0"/>
    <n v="0"/>
    <n v="0"/>
    <n v="66"/>
    <n v="0"/>
    <n v="421"/>
    <n v="0"/>
    <n v="410"/>
    <n v="0"/>
    <n v="0"/>
    <n v="0"/>
    <n v="191"/>
    <n v="92671"/>
    <n v="81839"/>
    <n v="122758"/>
    <n v="150439"/>
    <n v="114333"/>
    <n v="99892"/>
    <n v="152848"/>
    <n v="184139"/>
    <n v="7010733.8755992725"/>
    <n v="77953754.068258956"/>
    <n v="0"/>
    <n v="32935897.464679427"/>
    <n v="0"/>
    <n v="0"/>
    <n v="0"/>
    <n v="0"/>
    <n v="117900385"/>
    <n v="1402146.7751198544"/>
    <n v="15590750.813651793"/>
    <n v="0"/>
    <n v="6587179.4929358866"/>
    <n v="0"/>
    <n v="0"/>
    <n v="0"/>
    <n v="0"/>
    <n v="23580077"/>
    <n v="141480462"/>
    <n v="130037.1893382353"/>
    <n v="0"/>
    <n v="0"/>
    <n v="0"/>
    <n v="0"/>
    <n v="19701352"/>
    <n v="22582484.838267125"/>
    <n v="22582485"/>
    <n v="66"/>
    <n v="1"/>
    <n v="0"/>
    <n v="0"/>
    <n v="2.9333333333333331"/>
    <n v="2.9333333333333331"/>
    <n v="2.9333333333333331"/>
    <n v="3"/>
    <n v="6660438"/>
    <n v="29242923"/>
    <n v="170723385"/>
  </r>
  <r>
    <x v="16"/>
    <n v="3798"/>
    <x v="58"/>
    <x v="612"/>
    <x v="612"/>
    <x v="593"/>
    <n v="7775"/>
    <n v="152227000222"/>
    <s v="52227152227000222"/>
    <s v="INSTITUCION EDUCATIVA JOSE ANTONIO LLORENTE"/>
    <n v="1"/>
    <n v="15.392384916748286"/>
    <n v="1.0780197341456927"/>
    <n v="0.14624036148722813"/>
    <n v="1.1462403614872281"/>
    <n v="1343"/>
    <n v="0"/>
    <n v="0"/>
    <n v="0"/>
    <n v="59"/>
    <n v="0"/>
    <n v="421"/>
    <n v="0"/>
    <n v="554"/>
    <n v="0"/>
    <n v="3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67171.1918235915"/>
    <n v="91461985.82015942"/>
    <n v="43479443.857293785"/>
    <n v="0"/>
    <n v="0"/>
    <n v="0"/>
    <n v="0"/>
    <n v="0"/>
    <n v="141208601"/>
    <n v="0"/>
    <n v="0"/>
    <n v="0"/>
    <n v="0"/>
    <n v="0"/>
    <n v="0"/>
    <n v="0"/>
    <n v="0"/>
    <n v="0"/>
    <n v="141208601"/>
    <n v="105144.15562174236"/>
    <n v="0"/>
    <n v="0"/>
    <n v="0"/>
    <n v="0"/>
    <n v="19701352"/>
    <n v="22582484.838267125"/>
    <n v="22582485"/>
    <n v="59"/>
    <n v="1"/>
    <n v="0"/>
    <n v="0"/>
    <n v="2.6222222222222222"/>
    <n v="2.6222222222222222"/>
    <n v="2.6222222222222222"/>
    <n v="3"/>
    <n v="6660438"/>
    <n v="29242923"/>
    <n v="170451524"/>
  </r>
  <r>
    <x v="16"/>
    <n v="3798"/>
    <x v="58"/>
    <x v="613"/>
    <x v="613"/>
    <x v="594"/>
    <n v="10096"/>
    <n v="152233000013"/>
    <s v="52233152233000013"/>
    <s v="INSTITUCION EDUCATIVA SAN PEDRO"/>
    <n v="1"/>
    <n v="20.451422963689893"/>
    <n v="1.4323340837344156"/>
    <n v="0.19984752277257259"/>
    <n v="1.1998475227725727"/>
    <n v="451"/>
    <n v="0"/>
    <n v="0"/>
    <n v="17"/>
    <n v="21"/>
    <n v="96"/>
    <n v="117"/>
    <n v="0"/>
    <n v="136"/>
    <n v="0"/>
    <n v="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35012.4654399985"/>
    <n v="24843163.318294697"/>
    <n v="9426616.4608329907"/>
    <n v="0"/>
    <n v="2332096.8359596613"/>
    <n v="11506096.199500592"/>
    <n v="0"/>
    <n v="0"/>
    <n v="50442985"/>
    <n v="0"/>
    <n v="0"/>
    <n v="0"/>
    <n v="0"/>
    <n v="0"/>
    <n v="0"/>
    <n v="0"/>
    <n v="0"/>
    <n v="0"/>
    <n v="50442985"/>
    <n v="111846.97339246119"/>
    <n v="1"/>
    <n v="1"/>
    <n v="1"/>
    <n v="1"/>
    <n v="24249724"/>
    <n v="29095971.269318603"/>
    <n v="29095971"/>
    <n v="38"/>
    <n v="1"/>
    <n v="0"/>
    <n v="1.3076923076923077"/>
    <n v="0.93333333333333335"/>
    <n v="2.2410256410256411"/>
    <n v="2.2410256410256411"/>
    <n v="3"/>
    <n v="6660438"/>
    <n v="35756409"/>
    <n v="86199394"/>
  </r>
  <r>
    <x v="16"/>
    <n v="3798"/>
    <x v="58"/>
    <x v="614"/>
    <x v="614"/>
    <x v="595"/>
    <n v="198"/>
    <n v="152250000558"/>
    <s v="52250152250000558"/>
    <s v="INSTITUCION EDUCATIVA RIO TAPAJE"/>
    <n v="1"/>
    <n v="58.155759100185087"/>
    <n v="4.0729916970830722"/>
    <n v="0.59937454938741497"/>
    <n v="1.599374549387415"/>
    <n v="710"/>
    <n v="0"/>
    <n v="0"/>
    <n v="0"/>
    <n v="48"/>
    <n v="0"/>
    <n v="362"/>
    <n v="0"/>
    <n v="235"/>
    <n v="0"/>
    <n v="65"/>
    <n v="0"/>
    <n v="0"/>
    <n v="710"/>
    <n v="0"/>
    <n v="0"/>
    <n v="0"/>
    <n v="48"/>
    <n v="0"/>
    <n v="362"/>
    <n v="0"/>
    <n v="235"/>
    <n v="0"/>
    <n v="65"/>
    <n v="0"/>
    <n v="0"/>
    <n v="92671"/>
    <n v="81839"/>
    <n v="122758"/>
    <n v="150439"/>
    <n v="114333"/>
    <n v="99892"/>
    <n v="152848"/>
    <n v="184139"/>
    <n v="7114350.6655814946"/>
    <n v="78142054.607148036"/>
    <n v="12761841.360690519"/>
    <n v="0"/>
    <n v="0"/>
    <n v="0"/>
    <n v="0"/>
    <n v="0"/>
    <n v="98018247"/>
    <n v="1422870.1331162991"/>
    <n v="15628410.921429608"/>
    <n v="2552368.2721381038"/>
    <n v="0"/>
    <n v="0"/>
    <n v="0"/>
    <n v="0"/>
    <n v="0"/>
    <n v="19603649"/>
    <n v="117621896"/>
    <n v="165664.64225352113"/>
    <n v="0"/>
    <n v="1"/>
    <n v="1"/>
    <n v="1"/>
    <n v="24249724"/>
    <n v="38784391.395269185"/>
    <n v="38784391"/>
    <n v="48"/>
    <n v="0"/>
    <n v="1"/>
    <n v="0"/>
    <n v="2.1333333333333333"/>
    <n v="2.1333333333333333"/>
    <n v="2.1333333333333333"/>
    <n v="3"/>
    <n v="19981315"/>
    <n v="58765706"/>
    <n v="176387602"/>
  </r>
  <r>
    <x v="16"/>
    <n v="3798"/>
    <x v="58"/>
    <x v="614"/>
    <x v="614"/>
    <x v="595"/>
    <n v="199"/>
    <n v="152250000566"/>
    <s v="52250152250000566"/>
    <s v="INSTITUCION EDUCATIVA TECNICA COMERCIAL SAN JUAN BAUTISTA"/>
    <n v="1"/>
    <n v="58.155759100185087"/>
    <n v="4.0729916970830722"/>
    <n v="0.59937454938741497"/>
    <n v="1.599374549387415"/>
    <n v="666"/>
    <n v="0"/>
    <n v="0"/>
    <n v="0"/>
    <n v="24"/>
    <n v="0"/>
    <n v="372"/>
    <n v="0"/>
    <n v="207"/>
    <n v="0"/>
    <n v="1"/>
    <n v="0"/>
    <n v="6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557175.3327907473"/>
    <n v="75786012.75969635"/>
    <n v="196336.02093370029"/>
    <n v="14917715.085788187"/>
    <n v="0"/>
    <n v="0"/>
    <n v="0"/>
    <n v="0"/>
    <n v="94457239"/>
    <n v="0"/>
    <n v="0"/>
    <n v="0"/>
    <n v="0"/>
    <n v="0"/>
    <n v="0"/>
    <n v="0"/>
    <n v="0"/>
    <n v="0"/>
    <n v="94457239"/>
    <n v="141827.68618618618"/>
    <n v="0"/>
    <n v="1"/>
    <n v="1"/>
    <n v="1"/>
    <n v="24249724"/>
    <n v="38784391.395269185"/>
    <n v="38784391"/>
    <n v="24"/>
    <n v="0"/>
    <n v="1"/>
    <n v="0"/>
    <n v="1.0666666666666667"/>
    <n v="1.0666666666666667"/>
    <n v="1.0666666666666667"/>
    <n v="2"/>
    <n v="13320876"/>
    <n v="52105267"/>
    <n v="146562506"/>
  </r>
  <r>
    <x v="16"/>
    <n v="3798"/>
    <x v="58"/>
    <x v="614"/>
    <x v="614"/>
    <x v="595"/>
    <n v="200"/>
    <n v="152250001082"/>
    <s v="52250152250001082"/>
    <s v="INSTITUCION EDUCATIVA EL CANAL NOCTURNO MARIANO OSPINA PEREZ"/>
    <n v="1"/>
    <n v="58.155759100185087"/>
    <n v="4.0729916970830722"/>
    <n v="0.59937454938741497"/>
    <n v="1.599374549387415"/>
    <n v="584"/>
    <n v="0"/>
    <n v="0"/>
    <n v="0"/>
    <n v="30"/>
    <n v="0"/>
    <n v="354"/>
    <n v="0"/>
    <n v="151"/>
    <n v="0"/>
    <n v="49"/>
    <n v="0"/>
    <n v="0"/>
    <n v="584"/>
    <n v="0"/>
    <n v="0"/>
    <n v="0"/>
    <n v="30"/>
    <n v="0"/>
    <n v="354"/>
    <n v="0"/>
    <n v="151"/>
    <n v="0"/>
    <n v="49"/>
    <n v="0"/>
    <n v="0"/>
    <n v="92671"/>
    <n v="81839"/>
    <n v="122758"/>
    <n v="150439"/>
    <n v="114333"/>
    <n v="99892"/>
    <n v="152848"/>
    <n v="184139"/>
    <n v="4446469.1659884341"/>
    <n v="66100062.942394912"/>
    <n v="9620465.0257513132"/>
    <n v="0"/>
    <n v="0"/>
    <n v="0"/>
    <n v="0"/>
    <n v="0"/>
    <n v="80166997"/>
    <n v="889293.83319768682"/>
    <n v="13220012.588478982"/>
    <n v="1924093.005150263"/>
    <n v="0"/>
    <n v="0"/>
    <n v="0"/>
    <n v="0"/>
    <n v="0"/>
    <n v="16033399"/>
    <n v="96200396"/>
    <n v="164726.70547945207"/>
    <n v="0"/>
    <n v="1"/>
    <n v="1"/>
    <n v="1"/>
    <n v="24249724"/>
    <n v="38784391.395269185"/>
    <n v="38784391"/>
    <n v="30"/>
    <n v="1"/>
    <n v="0"/>
    <n v="0"/>
    <n v="1.3333333333333333"/>
    <n v="1.3333333333333333"/>
    <n v="1.3333333333333333"/>
    <n v="2"/>
    <n v="6660438"/>
    <n v="45444829"/>
    <n v="141645225"/>
  </r>
  <r>
    <x v="16"/>
    <n v="3798"/>
    <x v="58"/>
    <x v="615"/>
    <x v="615"/>
    <x v="596"/>
    <n v="550"/>
    <n v="152258000212"/>
    <s v="52258152258000212"/>
    <s v="INSTITUCIÓN EDUCATIVA NUESTRA SEÑORA DE LAS MERCEDES"/>
    <n v="1"/>
    <n v="25.810351341140915"/>
    <n v="1.807651526483631"/>
    <n v="0.25663241649763502"/>
    <n v="1.256632416497635"/>
    <n v="569"/>
    <n v="0"/>
    <n v="0"/>
    <n v="28"/>
    <n v="11"/>
    <n v="138"/>
    <n v="87"/>
    <n v="0"/>
    <n v="207"/>
    <n v="0"/>
    <n v="9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80987.2093617758"/>
    <n v="30235412.858122487"/>
    <n v="15117644.854072835"/>
    <n v="0"/>
    <n v="4022887.5141118751"/>
    <n v="17322798.498131882"/>
    <n v="0"/>
    <n v="0"/>
    <n v="67979731"/>
    <n v="0"/>
    <n v="0"/>
    <n v="0"/>
    <n v="0"/>
    <n v="0"/>
    <n v="0"/>
    <n v="0"/>
    <n v="0"/>
    <n v="0"/>
    <n v="67979731"/>
    <n v="119472.28646748682"/>
    <n v="1"/>
    <n v="0"/>
    <n v="0"/>
    <n v="1"/>
    <n v="24249724"/>
    <n v="30472989.269520696"/>
    <n v="30472989"/>
    <n v="39"/>
    <n v="1"/>
    <n v="0"/>
    <n v="2.1538461538461537"/>
    <n v="0.48888888888888887"/>
    <n v="2.6427350427350427"/>
    <n v="2.6427350427350427"/>
    <n v="3"/>
    <n v="6660438"/>
    <n v="37133427"/>
    <n v="105113158"/>
  </r>
  <r>
    <x v="16"/>
    <n v="3798"/>
    <x v="58"/>
    <x v="616"/>
    <x v="616"/>
    <x v="303"/>
    <n v="10968"/>
    <n v="152260000190"/>
    <s v="52260152260000190"/>
    <s v="INSTITUCION EDUCATIVA SAGRADO CORAZON DE JESUS"/>
    <n v="1"/>
    <n v="16.647928043687759"/>
    <n v="1.1659528436171831"/>
    <n v="0.15954449209111624"/>
    <n v="1.1595444920911162"/>
    <n v="808"/>
    <n v="0"/>
    <n v="0"/>
    <n v="23"/>
    <n v="37"/>
    <n v="99"/>
    <n v="233"/>
    <n v="2"/>
    <n v="255"/>
    <n v="0"/>
    <n v="15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75877.4621833055"/>
    <n v="46309229.303863488"/>
    <n v="22632594.678859279"/>
    <n v="0"/>
    <n v="3049206.6095278324"/>
    <n v="11698751.058800545"/>
    <n v="0"/>
    <n v="0"/>
    <n v="87665659"/>
    <n v="0"/>
    <n v="0"/>
    <n v="0"/>
    <n v="0"/>
    <n v="0"/>
    <n v="0"/>
    <n v="0"/>
    <n v="0"/>
    <n v="0"/>
    <n v="87665659"/>
    <n v="108497.10272277228"/>
    <n v="1"/>
    <n v="0"/>
    <n v="0"/>
    <n v="1"/>
    <n v="24249724"/>
    <n v="28118633.898929752"/>
    <n v="28118634"/>
    <n v="60"/>
    <n v="1"/>
    <n v="0"/>
    <n v="1.7692307692307692"/>
    <n v="1.6444444444444444"/>
    <n v="3.4136752136752135"/>
    <n v="3.4136752136752135"/>
    <n v="4"/>
    <n v="6660438"/>
    <n v="34779072"/>
    <n v="122444731"/>
  </r>
  <r>
    <x v="16"/>
    <n v="3798"/>
    <x v="58"/>
    <x v="617"/>
    <x v="617"/>
    <x v="597"/>
    <n v="8615"/>
    <n v="152317000035"/>
    <s v="52317152317000035"/>
    <s v="INSTITUCION EDUCATIVA GENARO LEON"/>
    <n v="1"/>
    <n v="14.009020960466968"/>
    <n v="0.98113457616380917"/>
    <n v="0.1315818010983541"/>
    <n v="1.131581801098354"/>
    <n v="1415"/>
    <n v="0"/>
    <n v="0"/>
    <n v="0"/>
    <n v="67"/>
    <n v="0"/>
    <n v="511"/>
    <n v="0"/>
    <n v="580"/>
    <n v="0"/>
    <n v="25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25942.7450022334"/>
    <n v="101034807.61491622"/>
    <n v="35700054.715982556"/>
    <n v="0"/>
    <n v="0"/>
    <n v="0"/>
    <n v="0"/>
    <n v="0"/>
    <n v="143760805"/>
    <n v="0"/>
    <n v="0"/>
    <n v="0"/>
    <n v="0"/>
    <n v="0"/>
    <n v="0"/>
    <n v="0"/>
    <n v="0"/>
    <n v="0"/>
    <n v="143760805"/>
    <n v="101597.74204946996"/>
    <n v="0"/>
    <n v="0"/>
    <n v="0"/>
    <n v="0"/>
    <n v="19701352"/>
    <n v="22293691.380232658"/>
    <n v="22293691"/>
    <n v="67"/>
    <n v="1"/>
    <n v="0"/>
    <n v="0"/>
    <n v="2.9777777777777779"/>
    <n v="2.9777777777777779"/>
    <n v="2.9777777777777779"/>
    <n v="3"/>
    <n v="6660438"/>
    <n v="28954129"/>
    <n v="172714934"/>
  </r>
  <r>
    <x v="16"/>
    <n v="3798"/>
    <x v="58"/>
    <x v="618"/>
    <x v="618"/>
    <x v="598"/>
    <n v="1087"/>
    <n v="152320000011"/>
    <s v="52320152320000011"/>
    <s v="INSTITUCION EDUCATIVA NUESTRA SEÑORA DE LAS NIEVES"/>
    <n v="1"/>
    <n v="14.098756265082606"/>
    <n v="0.98741927016986775"/>
    <n v="0.13253266466231331"/>
    <n v="1.1325326646623133"/>
    <n v="609"/>
    <n v="0"/>
    <n v="0"/>
    <n v="9"/>
    <n v="22"/>
    <n v="74"/>
    <n v="129"/>
    <n v="0"/>
    <n v="245"/>
    <n v="0"/>
    <n v="13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08964.5604722672"/>
    <n v="34664317.437993847"/>
    <n v="18073567.830320112"/>
    <n v="0"/>
    <n v="1165372.7143395264"/>
    <n v="8371690.5174451368"/>
    <n v="0"/>
    <n v="0"/>
    <n v="64583913"/>
    <n v="0"/>
    <n v="0"/>
    <n v="0"/>
    <n v="0"/>
    <n v="0"/>
    <n v="0"/>
    <n v="0"/>
    <n v="0"/>
    <n v="0"/>
    <n v="64583913"/>
    <n v="106049.11822660099"/>
    <n v="1"/>
    <n v="0"/>
    <n v="0"/>
    <n v="1"/>
    <n v="24249724"/>
    <n v="27463604.539045651"/>
    <n v="27463605"/>
    <n v="31"/>
    <n v="1"/>
    <n v="0"/>
    <n v="0.69230769230769229"/>
    <n v="0.97777777777777775"/>
    <n v="1.6700854700854699"/>
    <n v="1.6700854700854699"/>
    <n v="2"/>
    <n v="6660438"/>
    <n v="34124043"/>
    <n v="98707956"/>
  </r>
  <r>
    <x v="16"/>
    <n v="3798"/>
    <x v="58"/>
    <x v="618"/>
    <x v="618"/>
    <x v="598"/>
    <n v="1088"/>
    <n v="152320000038"/>
    <s v="52320152320000038"/>
    <s v="INSTITUCION EDUCATIVA TECNICA MARIA AUXILIADORA"/>
    <n v="1"/>
    <n v="14.098756265082606"/>
    <n v="0.98741927016986775"/>
    <n v="0.13253266466231331"/>
    <n v="1.1325326646623133"/>
    <n v="493"/>
    <n v="0"/>
    <n v="0"/>
    <n v="24"/>
    <n v="8"/>
    <n v="163"/>
    <n v="77"/>
    <n v="157"/>
    <n v="0"/>
    <n v="0"/>
    <n v="0"/>
    <n v="6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9623.47653536987"/>
    <n v="7136771.2372340271"/>
    <n v="0"/>
    <n v="0"/>
    <n v="3107660.5715720705"/>
    <n v="36201904.940303296"/>
    <n v="0"/>
    <n v="13346779.669648238"/>
    <n v="60632740"/>
    <n v="0"/>
    <n v="0"/>
    <n v="0"/>
    <n v="0"/>
    <n v="0"/>
    <n v="0"/>
    <n v="0"/>
    <n v="0"/>
    <n v="0"/>
    <n v="60632740"/>
    <n v="122987.30223123732"/>
    <n v="1"/>
    <n v="0"/>
    <n v="0"/>
    <n v="1"/>
    <n v="24249724"/>
    <n v="27463604.539045651"/>
    <n v="27463605"/>
    <n v="32"/>
    <n v="1"/>
    <n v="0"/>
    <n v="1.8461538461538463"/>
    <n v="0.35555555555555557"/>
    <n v="2.2017094017094019"/>
    <n v="2.2017094017094019"/>
    <n v="3"/>
    <n v="6660438"/>
    <n v="34124043"/>
    <n v="94756783"/>
  </r>
  <r>
    <x v="16"/>
    <n v="3798"/>
    <x v="58"/>
    <x v="619"/>
    <x v="619"/>
    <x v="599"/>
    <n v="338"/>
    <n v="152323000063"/>
    <s v="52323152323000063"/>
    <s v="INSTITUCION EDUCATIVA SAN JOSE"/>
    <n v="1"/>
    <n v="15.643879173290937"/>
    <n v="1.0956333640700771"/>
    <n v="0.14890527387723676"/>
    <n v="1.1489052738772367"/>
    <n v="472"/>
    <n v="0"/>
    <n v="0"/>
    <n v="2"/>
    <n v="21"/>
    <n v="25"/>
    <n v="160"/>
    <n v="0"/>
    <n v="181"/>
    <n v="0"/>
    <n v="8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35874.2133450257"/>
    <n v="32062613.219714161"/>
    <n v="11706097.029681612"/>
    <n v="0"/>
    <n v="262715.57335641223"/>
    <n v="2869161.1404536231"/>
    <n v="0"/>
    <n v="0"/>
    <n v="49136461"/>
    <n v="0"/>
    <n v="0"/>
    <n v="0"/>
    <n v="0"/>
    <n v="0"/>
    <n v="0"/>
    <n v="0"/>
    <n v="0"/>
    <n v="0"/>
    <n v="49136461"/>
    <n v="104102.67161016949"/>
    <n v="1"/>
    <n v="0"/>
    <n v="0"/>
    <n v="1"/>
    <n v="24249724"/>
    <n v="27860635.793667402"/>
    <n v="27860636"/>
    <n v="23"/>
    <n v="1"/>
    <n v="0"/>
    <n v="0.15384615384615385"/>
    <n v="0.93333333333333335"/>
    <n v="1.0871794871794873"/>
    <n v="1.0871794871794873"/>
    <n v="2"/>
    <n v="6660438"/>
    <n v="34521074"/>
    <n v="83657535"/>
  </r>
  <r>
    <x v="16"/>
    <n v="3798"/>
    <x v="58"/>
    <x v="619"/>
    <x v="619"/>
    <x v="599"/>
    <n v="339"/>
    <n v="152323000161"/>
    <s v="52323152323000161"/>
    <s v="INSTITUCION EDUCATIVA TECNICA PROMOCION SOCIAL"/>
    <n v="1"/>
    <n v="15.643879173290937"/>
    <n v="1.0956333640700771"/>
    <n v="0.14890527387723676"/>
    <n v="1.1489052738772367"/>
    <n v="243"/>
    <n v="0"/>
    <n v="0"/>
    <n v="0"/>
    <n v="13"/>
    <n v="11"/>
    <n v="80"/>
    <n v="0"/>
    <n v="92"/>
    <n v="0"/>
    <n v="0"/>
    <n v="0"/>
    <n v="4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84112.6082612062"/>
    <n v="16172344.497920338"/>
    <n v="0"/>
    <n v="8123487.5433504283"/>
    <n v="0"/>
    <n v="1262430.9017995943"/>
    <n v="0"/>
    <n v="0"/>
    <n v="26942376"/>
    <n v="0"/>
    <n v="0"/>
    <n v="0"/>
    <n v="0"/>
    <n v="0"/>
    <n v="0"/>
    <n v="0"/>
    <n v="0"/>
    <n v="0"/>
    <n v="26942376"/>
    <n v="110873.97530864198"/>
    <n v="1"/>
    <n v="0"/>
    <n v="0"/>
    <n v="1"/>
    <n v="24249724"/>
    <n v="27860635.793667402"/>
    <n v="27860636"/>
    <n v="13"/>
    <n v="1"/>
    <n v="0"/>
    <n v="0"/>
    <n v="0.57777777777777772"/>
    <n v="0.57777777777777772"/>
    <n v="0.57777777777777772"/>
    <n v="1"/>
    <n v="6660438"/>
    <n v="34521074"/>
    <n v="61463450"/>
  </r>
  <r>
    <x v="16"/>
    <n v="3798"/>
    <x v="58"/>
    <x v="620"/>
    <x v="620"/>
    <x v="600"/>
    <n v="7686"/>
    <n v="152354000096"/>
    <s v="52354152354000096"/>
    <s v="INSTITUCION EDUCATIVA MARIA LUZ"/>
    <n v="1"/>
    <n v="14.643363249881908"/>
    <n v="1.0255613176915883"/>
    <n v="0.13830349188289739"/>
    <n v="1.1383034918828974"/>
    <n v="206"/>
    <n v="0"/>
    <n v="0"/>
    <n v="7"/>
    <n v="6"/>
    <n v="24"/>
    <n v="70"/>
    <n v="0"/>
    <n v="58"/>
    <n v="0"/>
    <n v="4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2926.33737767988"/>
    <n v="11924175.292442167"/>
    <n v="5729170.2623189893"/>
    <n v="0"/>
    <n v="911019.57196213119"/>
    <n v="2728977.897867993"/>
    <n v="0"/>
    <n v="0"/>
    <n v="21926269"/>
    <n v="0"/>
    <n v="0"/>
    <n v="0"/>
    <n v="0"/>
    <n v="0"/>
    <n v="0"/>
    <n v="0"/>
    <n v="0"/>
    <n v="0"/>
    <n v="21926269"/>
    <n v="106438.19902912622"/>
    <n v="1"/>
    <n v="0"/>
    <n v="0"/>
    <n v="1"/>
    <n v="24249724"/>
    <n v="27603545.506396502"/>
    <n v="27603546"/>
    <n v="13"/>
    <n v="1"/>
    <n v="0"/>
    <n v="0.53846153846153844"/>
    <n v="0.26666666666666666"/>
    <n v="0.80512820512820515"/>
    <n v="0.80512820512820515"/>
    <n v="1"/>
    <n v="6660438"/>
    <n v="34263984"/>
    <n v="56190253"/>
  </r>
  <r>
    <x v="16"/>
    <n v="4546"/>
    <x v="59"/>
    <x v="621"/>
    <x v="621"/>
    <x v="601"/>
    <n v="9881"/>
    <n v="152356000166"/>
    <s v="52356152356000166"/>
    <s v="INSTITUCION EDUCATIVA SAN FRANCISCO DE ASIS"/>
    <n v="1"/>
    <n v="10.546056471443745"/>
    <n v="0.73860269575645288"/>
    <n v="9.4887138167183804E-2"/>
    <n v="1.0948871381671839"/>
    <n v="824"/>
    <n v="0"/>
    <n v="0"/>
    <n v="0"/>
    <n v="39"/>
    <n v="0"/>
    <n v="358"/>
    <n v="0"/>
    <n v="325"/>
    <n v="0"/>
    <n v="52"/>
    <n v="0"/>
    <n v="50"/>
    <n v="102"/>
    <n v="0"/>
    <n v="0"/>
    <n v="0"/>
    <n v="0"/>
    <n v="0"/>
    <n v="0"/>
    <n v="0"/>
    <n v="0"/>
    <n v="0"/>
    <n v="52"/>
    <n v="0"/>
    <n v="50"/>
    <n v="92671"/>
    <n v="81839"/>
    <n v="122758"/>
    <n v="150439"/>
    <n v="114333"/>
    <n v="99892"/>
    <n v="152848"/>
    <n v="184139"/>
    <n v="3957107.1532625528"/>
    <n v="61199851.985817023"/>
    <n v="6989120.0759706125"/>
    <n v="8235686.308936649"/>
    <n v="0"/>
    <n v="0"/>
    <n v="0"/>
    <n v="0"/>
    <n v="80381766"/>
    <n v="0"/>
    <n v="0"/>
    <n v="1397824.0151941227"/>
    <n v="1647137.2617873298"/>
    <n v="0"/>
    <n v="0"/>
    <n v="0"/>
    <n v="0"/>
    <n v="3044961"/>
    <n v="83426727"/>
    <n v="101246.02791262136"/>
    <n v="0"/>
    <n v="0"/>
    <n v="1"/>
    <n v="1"/>
    <n v="24249724"/>
    <n v="26550710.911704075"/>
    <n v="26550711"/>
    <n v="39"/>
    <n v="0"/>
    <n v="1"/>
    <n v="0"/>
    <n v="1.7333333333333334"/>
    <n v="1.7333333333333334"/>
    <n v="1.7333333333333334"/>
    <n v="2"/>
    <n v="13320876"/>
    <n v="39871587"/>
    <n v="123298314"/>
  </r>
  <r>
    <x v="16"/>
    <n v="4546"/>
    <x v="59"/>
    <x v="621"/>
    <x v="621"/>
    <x v="601"/>
    <n v="9882"/>
    <n v="152356000182"/>
    <s v="52356152356000182"/>
    <s v="INSTITUCION EDUCATIVA CIUDAD DE IPIALES"/>
    <n v="1"/>
    <n v="10.546056471443745"/>
    <n v="0.73860269575645288"/>
    <n v="9.4887138167183804E-2"/>
    <n v="1.0948871381671839"/>
    <n v="2213"/>
    <n v="0"/>
    <n v="0"/>
    <n v="0"/>
    <n v="132"/>
    <n v="0"/>
    <n v="898"/>
    <n v="0"/>
    <n v="821"/>
    <n v="0"/>
    <n v="362"/>
    <n v="0"/>
    <n v="0"/>
    <n v="362"/>
    <n v="0"/>
    <n v="0"/>
    <n v="0"/>
    <n v="0"/>
    <n v="0"/>
    <n v="0"/>
    <n v="0"/>
    <n v="0"/>
    <n v="0"/>
    <n v="362"/>
    <n v="0"/>
    <n v="0"/>
    <n v="92671"/>
    <n v="81839"/>
    <n v="122758"/>
    <n v="150439"/>
    <n v="114333"/>
    <n v="99892"/>
    <n v="152848"/>
    <n v="184139"/>
    <n v="13393285.749504024"/>
    <n v="154030081.3522979"/>
    <n v="48655028.221180029"/>
    <n v="0"/>
    <n v="0"/>
    <n v="0"/>
    <n v="0"/>
    <n v="0"/>
    <n v="216078395"/>
    <n v="0"/>
    <n v="0"/>
    <n v="9731005.6442360077"/>
    <n v="0"/>
    <n v="0"/>
    <n v="0"/>
    <n v="0"/>
    <n v="0"/>
    <n v="9731006"/>
    <n v="225809401"/>
    <n v="102037.68685042928"/>
    <n v="0"/>
    <n v="0"/>
    <n v="1"/>
    <n v="1"/>
    <n v="24249724"/>
    <n v="26550710.911704075"/>
    <n v="26550711"/>
    <n v="132"/>
    <n v="1"/>
    <n v="0"/>
    <n v="0"/>
    <n v="5.8666666666666663"/>
    <n v="5.8666666666666663"/>
    <n v="4"/>
    <n v="4"/>
    <n v="6660438"/>
    <n v="33211149"/>
    <n v="259020550"/>
  </r>
  <r>
    <x v="16"/>
    <n v="4546"/>
    <x v="59"/>
    <x v="621"/>
    <x v="621"/>
    <x v="601"/>
    <n v="9883"/>
    <n v="152356000191"/>
    <s v="52356152356000191"/>
    <s v="INSTITUCION EDUCATIVA SUCRE"/>
    <n v="1"/>
    <n v="10.546056471443745"/>
    <n v="0.73860269575645288"/>
    <n v="9.4887138167183804E-2"/>
    <n v="1.0948871381671839"/>
    <n v="2466"/>
    <n v="0"/>
    <n v="0"/>
    <n v="0"/>
    <n v="199"/>
    <n v="0"/>
    <n v="1053"/>
    <n v="0"/>
    <n v="865"/>
    <n v="0"/>
    <n v="3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191392.91023713"/>
    <n v="171861370.58389026"/>
    <n v="46907748.202187374"/>
    <n v="0"/>
    <n v="0"/>
    <n v="0"/>
    <n v="0"/>
    <n v="0"/>
    <n v="238960512"/>
    <n v="0"/>
    <n v="0"/>
    <n v="0"/>
    <n v="0"/>
    <n v="0"/>
    <n v="0"/>
    <n v="0"/>
    <n v="0"/>
    <n v="0"/>
    <n v="238960512"/>
    <n v="96902.072992700734"/>
    <n v="0"/>
    <n v="0"/>
    <n v="1"/>
    <n v="1"/>
    <n v="24249724"/>
    <n v="26550710.911704075"/>
    <n v="26550711"/>
    <n v="199"/>
    <n v="1"/>
    <n v="0"/>
    <n v="0"/>
    <n v="8.844444444444445"/>
    <n v="8.844444444444445"/>
    <n v="4"/>
    <n v="4"/>
    <n v="6660438"/>
    <n v="33211149"/>
    <n v="272171661"/>
  </r>
  <r>
    <x v="16"/>
    <n v="4546"/>
    <x v="59"/>
    <x v="621"/>
    <x v="621"/>
    <x v="601"/>
    <n v="9045"/>
    <n v="152356000204"/>
    <s v="52356152356000204"/>
    <s v="INSTITUCION EDUCATIVA ALFONSO LOPEZ"/>
    <n v="1"/>
    <n v="10.546056471443745"/>
    <n v="0.73860269575645288"/>
    <n v="9.4887138167183804E-2"/>
    <n v="1.0948871381671839"/>
    <n v="308"/>
    <n v="0"/>
    <n v="0"/>
    <n v="0"/>
    <n v="9"/>
    <n v="0"/>
    <n v="119"/>
    <n v="0"/>
    <n v="144"/>
    <n v="0"/>
    <n v="36"/>
    <n v="0"/>
    <n v="0"/>
    <n v="308"/>
    <n v="0"/>
    <n v="0"/>
    <n v="0"/>
    <n v="9"/>
    <n v="0"/>
    <n v="119"/>
    <n v="0"/>
    <n v="144"/>
    <n v="0"/>
    <n v="36"/>
    <n v="0"/>
    <n v="0"/>
    <n v="92671"/>
    <n v="81839"/>
    <n v="122758"/>
    <n v="150439"/>
    <n v="114333"/>
    <n v="99892"/>
    <n v="152848"/>
    <n v="184139"/>
    <n v="913178.57382981991"/>
    <n v="23565975.215622075"/>
    <n v="4838621.5910565779"/>
    <n v="0"/>
    <n v="0"/>
    <n v="0"/>
    <n v="0"/>
    <n v="0"/>
    <n v="29317775"/>
    <n v="182635.71476596399"/>
    <n v="4713195.043124415"/>
    <n v="967724.31821131567"/>
    <n v="0"/>
    <n v="0"/>
    <n v="0"/>
    <n v="0"/>
    <n v="0"/>
    <n v="5863555"/>
    <n v="35181330"/>
    <n v="114225.0974025974"/>
    <n v="0"/>
    <n v="0"/>
    <n v="1"/>
    <n v="1"/>
    <n v="24249724"/>
    <n v="26550710.911704075"/>
    <n v="26550711"/>
    <n v="9"/>
    <n v="1"/>
    <n v="0"/>
    <n v="0"/>
    <n v="0.4"/>
    <n v="0.4"/>
    <n v="0.4"/>
    <n v="1"/>
    <n v="6660438"/>
    <n v="33211149"/>
    <n v="68392479"/>
  </r>
  <r>
    <x v="16"/>
    <n v="4546"/>
    <x v="59"/>
    <x v="621"/>
    <x v="621"/>
    <x v="601"/>
    <n v="9046"/>
    <n v="152356000212"/>
    <s v="52356152356000212"/>
    <s v="INSTITUCION EDUCATIVA TOMAS ARTURO SANCHEZ"/>
    <n v="1"/>
    <n v="10.546056471443745"/>
    <n v="0.73860269575645288"/>
    <n v="9.4887138167183804E-2"/>
    <n v="1.0948871381671839"/>
    <n v="934"/>
    <n v="0"/>
    <n v="0"/>
    <n v="0"/>
    <n v="49"/>
    <n v="0"/>
    <n v="364"/>
    <n v="0"/>
    <n v="404"/>
    <n v="0"/>
    <n v="117"/>
    <n v="0"/>
    <n v="0"/>
    <n v="934"/>
    <n v="0"/>
    <n v="0"/>
    <n v="0"/>
    <n v="49"/>
    <n v="0"/>
    <n v="364"/>
    <n v="0"/>
    <n v="404"/>
    <n v="0"/>
    <n v="117"/>
    <n v="0"/>
    <n v="0"/>
    <n v="92671"/>
    <n v="81839"/>
    <n v="122758"/>
    <n v="150439"/>
    <n v="114333"/>
    <n v="99892"/>
    <n v="152848"/>
    <n v="184139"/>
    <n v="4971750.0130734639"/>
    <n v="68816231.808356479"/>
    <n v="15725520.170933878"/>
    <n v="0"/>
    <n v="0"/>
    <n v="0"/>
    <n v="0"/>
    <n v="0"/>
    <n v="89513502"/>
    <n v="994350.00261469278"/>
    <n v="13763246.361671295"/>
    <n v="3145104.0341867758"/>
    <n v="0"/>
    <n v="0"/>
    <n v="0"/>
    <n v="0"/>
    <n v="0"/>
    <n v="17902700"/>
    <n v="107416202"/>
    <n v="115006.64025695932"/>
    <n v="0"/>
    <n v="0"/>
    <n v="1"/>
    <n v="1"/>
    <n v="24249724"/>
    <n v="26550710.911704075"/>
    <n v="26550711"/>
    <n v="49"/>
    <n v="0"/>
    <n v="1"/>
    <n v="0"/>
    <n v="2.1777777777777776"/>
    <n v="2.1777777777777776"/>
    <n v="2.1777777777777776"/>
    <n v="3"/>
    <n v="19981315"/>
    <n v="46532026"/>
    <n v="153948228"/>
  </r>
  <r>
    <x v="16"/>
    <n v="4546"/>
    <x v="59"/>
    <x v="621"/>
    <x v="621"/>
    <x v="601"/>
    <n v="9884"/>
    <n v="152356000221"/>
    <s v="52356152356000221"/>
    <s v="INSTITUCION EDUCATIVA MUNICIPAL GABRIEL GARCIA MARQUEZ"/>
    <n v="1"/>
    <n v="10.546056471443745"/>
    <n v="0.73860269575645288"/>
    <n v="9.4887138167183804E-2"/>
    <n v="1.0948871381671839"/>
    <n v="731"/>
    <n v="0"/>
    <n v="0"/>
    <n v="0"/>
    <n v="35"/>
    <n v="0"/>
    <n v="320"/>
    <n v="0"/>
    <n v="271"/>
    <n v="0"/>
    <n v="105"/>
    <n v="0"/>
    <n v="0"/>
    <n v="731"/>
    <n v="0"/>
    <n v="0"/>
    <n v="0"/>
    <n v="35"/>
    <n v="0"/>
    <n v="320"/>
    <n v="0"/>
    <n v="271"/>
    <n v="0"/>
    <n v="105"/>
    <n v="0"/>
    <n v="0"/>
    <n v="92671"/>
    <n v="81839"/>
    <n v="122758"/>
    <n v="150439"/>
    <n v="114333"/>
    <n v="99892"/>
    <n v="152848"/>
    <n v="184139"/>
    <n v="3551250.0093381885"/>
    <n v="52956240.883774318"/>
    <n v="14112646.307248352"/>
    <n v="0"/>
    <n v="0"/>
    <n v="0"/>
    <n v="0"/>
    <n v="0"/>
    <n v="70620137"/>
    <n v="710250.00186763762"/>
    <n v="10591248.176754864"/>
    <n v="2822529.2614496704"/>
    <n v="0"/>
    <n v="0"/>
    <n v="0"/>
    <n v="0"/>
    <n v="0"/>
    <n v="14124027"/>
    <n v="84744164"/>
    <n v="115929.08891928864"/>
    <n v="0"/>
    <n v="0"/>
    <n v="1"/>
    <n v="1"/>
    <n v="24249724"/>
    <n v="26550710.911704075"/>
    <n v="26550711"/>
    <n v="35"/>
    <n v="1"/>
    <n v="0"/>
    <n v="0"/>
    <n v="1.5555555555555556"/>
    <n v="1.5555555555555556"/>
    <n v="1.5555555555555556"/>
    <n v="2"/>
    <n v="6660438"/>
    <n v="33211149"/>
    <n v="117955313"/>
  </r>
  <r>
    <x v="16"/>
    <n v="4546"/>
    <x v="59"/>
    <x v="621"/>
    <x v="621"/>
    <x v="601"/>
    <n v="9047"/>
    <n v="152356000409"/>
    <s v="52356152356000409"/>
    <s v="INSTITUCION EDUCATIVA PEREZ PALLARES"/>
    <n v="1"/>
    <n v="10.546056471443745"/>
    <n v="0.73860269575645288"/>
    <n v="9.4887138167183804E-2"/>
    <n v="1.0948871381671839"/>
    <n v="1066"/>
    <n v="0"/>
    <n v="0"/>
    <n v="0"/>
    <n v="65"/>
    <n v="0"/>
    <n v="439"/>
    <n v="0"/>
    <n v="411"/>
    <n v="0"/>
    <n v="15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95178.5887709213"/>
    <n v="76163798.225394532"/>
    <n v="20295329.4513762"/>
    <n v="0"/>
    <n v="0"/>
    <n v="0"/>
    <n v="0"/>
    <n v="0"/>
    <n v="103054306"/>
    <n v="0"/>
    <n v="0"/>
    <n v="0"/>
    <n v="0"/>
    <n v="0"/>
    <n v="0"/>
    <n v="0"/>
    <n v="0"/>
    <n v="0"/>
    <n v="103054306"/>
    <n v="96673.833020637903"/>
    <n v="0"/>
    <n v="0"/>
    <n v="1"/>
    <n v="1"/>
    <n v="24249724"/>
    <n v="26550710.911704075"/>
    <n v="26550711"/>
    <n v="65"/>
    <n v="0"/>
    <n v="1"/>
    <n v="0"/>
    <n v="2.8888888888888888"/>
    <n v="2.8888888888888888"/>
    <n v="2.8888888888888888"/>
    <n v="3"/>
    <n v="19981315"/>
    <n v="46532026"/>
    <n v="149586332"/>
  </r>
  <r>
    <x v="16"/>
    <n v="4546"/>
    <x v="59"/>
    <x v="621"/>
    <x v="621"/>
    <x v="601"/>
    <n v="9216"/>
    <n v="152356000581"/>
    <s v="52356152356000581"/>
    <s v="INSTITUCION EDUCATIVA DEL SUR"/>
    <n v="1"/>
    <n v="10.546056471443745"/>
    <n v="0.73860269575645288"/>
    <n v="9.4887138167183804E-2"/>
    <n v="1.0948871381671839"/>
    <n v="1003"/>
    <n v="0"/>
    <n v="0"/>
    <n v="0"/>
    <n v="51"/>
    <n v="0"/>
    <n v="383"/>
    <n v="0"/>
    <n v="398"/>
    <n v="0"/>
    <n v="171"/>
    <n v="0"/>
    <n v="0"/>
    <n v="204"/>
    <n v="0"/>
    <n v="0"/>
    <n v="0"/>
    <n v="33"/>
    <n v="0"/>
    <n v="0"/>
    <n v="0"/>
    <n v="0"/>
    <n v="0"/>
    <n v="171"/>
    <n v="0"/>
    <n v="0"/>
    <n v="92671"/>
    <n v="81839"/>
    <n v="122758"/>
    <n v="150439"/>
    <n v="114333"/>
    <n v="99892"/>
    <n v="152848"/>
    <n v="184139"/>
    <n v="5174678.5850356463"/>
    <n v="69981089.898862511"/>
    <n v="22983452.557518743"/>
    <n v="0"/>
    <n v="0"/>
    <n v="0"/>
    <n v="0"/>
    <n v="0"/>
    <n v="98139221"/>
    <n v="669664.28747520118"/>
    <n v="0"/>
    <n v="4596690.5115037495"/>
    <n v="0"/>
    <n v="0"/>
    <n v="0"/>
    <n v="0"/>
    <n v="0"/>
    <n v="5266355"/>
    <n v="103405576"/>
    <n v="103096.28713858424"/>
    <n v="0"/>
    <n v="0"/>
    <n v="1"/>
    <n v="1"/>
    <n v="24249724"/>
    <n v="26550710.911704075"/>
    <n v="26550711"/>
    <n v="51"/>
    <n v="1"/>
    <n v="0"/>
    <n v="0"/>
    <n v="2.2666666666666666"/>
    <n v="2.2666666666666666"/>
    <n v="2.2666666666666666"/>
    <n v="3"/>
    <n v="6660438"/>
    <n v="33211149"/>
    <n v="136616725"/>
  </r>
  <r>
    <x v="16"/>
    <n v="4546"/>
    <x v="59"/>
    <x v="621"/>
    <x v="621"/>
    <x v="601"/>
    <n v="9885"/>
    <n v="152356000735"/>
    <s v="52356152356000735"/>
    <s v="INSTITUCION EDUCATIVA PUENES"/>
    <n v="1"/>
    <n v="10.546056471443745"/>
    <n v="0.73860269575645288"/>
    <n v="9.4887138167183804E-2"/>
    <n v="1.0948871381671839"/>
    <n v="541"/>
    <n v="0"/>
    <n v="0"/>
    <n v="0"/>
    <n v="39"/>
    <n v="0"/>
    <n v="228"/>
    <n v="0"/>
    <n v="220"/>
    <n v="0"/>
    <n v="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57107.1532625528"/>
    <n v="40142801.888207942"/>
    <n v="7257932.3865848668"/>
    <n v="0"/>
    <n v="0"/>
    <n v="0"/>
    <n v="0"/>
    <n v="0"/>
    <n v="51357841"/>
    <n v="0"/>
    <n v="0"/>
    <n v="0"/>
    <n v="0"/>
    <n v="0"/>
    <n v="0"/>
    <n v="0"/>
    <n v="0"/>
    <n v="0"/>
    <n v="51357841"/>
    <n v="94931.314232902034"/>
    <n v="0"/>
    <n v="0"/>
    <n v="1"/>
    <n v="1"/>
    <n v="24249724"/>
    <n v="26550710.911704075"/>
    <n v="26550711"/>
    <n v="39"/>
    <n v="0"/>
    <n v="1"/>
    <n v="0"/>
    <n v="1.7333333333333334"/>
    <n v="1.7333333333333334"/>
    <n v="1.7333333333333334"/>
    <n v="2"/>
    <n v="13320876"/>
    <n v="39871587"/>
    <n v="91229428"/>
  </r>
  <r>
    <x v="16"/>
    <n v="4546"/>
    <x v="59"/>
    <x v="621"/>
    <x v="621"/>
    <x v="601"/>
    <n v="108991"/>
    <n v="152356001901"/>
    <s v="52356152356001901"/>
    <s v="INSTITUCION EDUCATIVA POLITECNICO MARCELO MIRANDA"/>
    <n v="1"/>
    <n v="10.546056471443745"/>
    <n v="0.73860269575645288"/>
    <n v="9.4887138167183804E-2"/>
    <n v="1.0948871381671839"/>
    <n v="720"/>
    <n v="0"/>
    <n v="0"/>
    <n v="0"/>
    <n v="35"/>
    <n v="0"/>
    <n v="291"/>
    <n v="0"/>
    <n v="265"/>
    <n v="0"/>
    <n v="2"/>
    <n v="0"/>
    <n v="127"/>
    <n v="455"/>
    <n v="0"/>
    <n v="0"/>
    <n v="0"/>
    <n v="35"/>
    <n v="0"/>
    <n v="291"/>
    <n v="0"/>
    <n v="0"/>
    <n v="0"/>
    <n v="2"/>
    <n v="0"/>
    <n v="127"/>
    <n v="92671"/>
    <n v="81839"/>
    <n v="122758"/>
    <n v="150439"/>
    <n v="114333"/>
    <n v="99892"/>
    <n v="152848"/>
    <n v="184139"/>
    <n v="3551250.0093381885"/>
    <n v="49820084.486258075"/>
    <n v="268812.31061425433"/>
    <n v="20918643.224699087"/>
    <n v="0"/>
    <n v="0"/>
    <n v="0"/>
    <n v="0"/>
    <n v="74558790"/>
    <n v="710250.00186763762"/>
    <n v="5214980.0667270143"/>
    <n v="53762.462122850869"/>
    <n v="4183728.6449398175"/>
    <n v="0"/>
    <n v="0"/>
    <n v="0"/>
    <n v="0"/>
    <n v="10162721"/>
    <n v="84721511"/>
    <n v="117668.76527777778"/>
    <n v="0"/>
    <n v="0"/>
    <n v="1"/>
    <n v="1"/>
    <n v="24249724"/>
    <n v="26550710.911704075"/>
    <n v="26550711"/>
    <n v="35"/>
    <n v="0"/>
    <n v="1"/>
    <n v="0"/>
    <n v="1.5555555555555556"/>
    <n v="1.5555555555555556"/>
    <n v="1.5555555555555556"/>
    <n v="2"/>
    <n v="13320876"/>
    <n v="39871587"/>
    <n v="124593098"/>
  </r>
  <r>
    <x v="16"/>
    <n v="3798"/>
    <x v="58"/>
    <x v="622"/>
    <x v="622"/>
    <x v="602"/>
    <n v="10449"/>
    <n v="152378000038"/>
    <s v="52378152378000038"/>
    <s v="INSTITUCION EDUCATIVA ESCUELA NORMAL SUPERIOR DEL MAYO"/>
    <n v="1"/>
    <n v="11.601944661184802"/>
    <n v="0.81255278937408937"/>
    <n v="0.10607566214378408"/>
    <n v="1.1060756621437842"/>
    <n v="801"/>
    <n v="0"/>
    <n v="0"/>
    <n v="9"/>
    <n v="34"/>
    <n v="31"/>
    <n v="207"/>
    <n v="0"/>
    <n v="333"/>
    <n v="0"/>
    <n v="1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85038.6813419051"/>
    <n v="48880868.101659983"/>
    <n v="25390791.956954524"/>
    <n v="0"/>
    <n v="1138148.5381189676"/>
    <n v="3425131.4113288736"/>
    <n v="0"/>
    <n v="0"/>
    <n v="82319979"/>
    <n v="0"/>
    <n v="0"/>
    <n v="0"/>
    <n v="0"/>
    <n v="0"/>
    <n v="0"/>
    <n v="0"/>
    <n v="0"/>
    <n v="0"/>
    <n v="82319979"/>
    <n v="102771.50936329587"/>
    <n v="1"/>
    <n v="0"/>
    <n v="0"/>
    <n v="1"/>
    <n v="24249724"/>
    <n v="26822029.530104015"/>
    <n v="26822030"/>
    <n v="43"/>
    <n v="1"/>
    <n v="0"/>
    <n v="0.69230769230769229"/>
    <n v="1.5111111111111111"/>
    <n v="2.2034188034188036"/>
    <n v="2.2034188034188036"/>
    <n v="3"/>
    <n v="6660438"/>
    <n v="33482468"/>
    <n v="115802447"/>
  </r>
  <r>
    <x v="16"/>
    <n v="3798"/>
    <x v="58"/>
    <x v="622"/>
    <x v="622"/>
    <x v="602"/>
    <n v="11062"/>
    <n v="152378000429"/>
    <s v="52378152378000429"/>
    <s v="INSTITUCION EDUCATIVA TECNICA SAN FRANCISCO DE ASIS"/>
    <n v="1"/>
    <n v="11.601944661184802"/>
    <n v="0.81255278937408937"/>
    <n v="0.10607566214378408"/>
    <n v="1.1060756621437842"/>
    <n v="252"/>
    <n v="0"/>
    <n v="0"/>
    <n v="8"/>
    <n v="9"/>
    <n v="47"/>
    <n v="87"/>
    <n v="0"/>
    <n v="66"/>
    <n v="0"/>
    <n v="0"/>
    <n v="0"/>
    <n v="3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2510.2391787396"/>
    <n v="13849579.295470329"/>
    <n v="0"/>
    <n v="5823892.078803706"/>
    <n v="1011687.5894390822"/>
    <n v="5192941.172014744"/>
    <n v="0"/>
    <n v="0"/>
    <n v="26800610"/>
    <n v="0"/>
    <n v="0"/>
    <n v="0"/>
    <n v="0"/>
    <n v="0"/>
    <n v="0"/>
    <n v="0"/>
    <n v="0"/>
    <n v="0"/>
    <n v="26800610"/>
    <n v="106351.62698412698"/>
    <n v="1"/>
    <n v="0"/>
    <n v="0"/>
    <n v="1"/>
    <n v="24249724"/>
    <n v="26822029.530104015"/>
    <n v="26822030"/>
    <n v="17"/>
    <n v="1"/>
    <n v="0"/>
    <n v="0.61538461538461542"/>
    <n v="0.4"/>
    <n v="1.0153846153846153"/>
    <n v="1.0153846153846153"/>
    <n v="2"/>
    <n v="6660438"/>
    <n v="33482468"/>
    <n v="60283078"/>
  </r>
  <r>
    <x v="16"/>
    <n v="3798"/>
    <x v="58"/>
    <x v="622"/>
    <x v="622"/>
    <x v="602"/>
    <n v="10900"/>
    <n v="152378000623"/>
    <s v="52378152378000623"/>
    <s v="INSTITUCION EDUCATIVA DE BACHILLERATO"/>
    <n v="1"/>
    <n v="11.601944661184802"/>
    <n v="0.81255278937408937"/>
    <n v="0.10607566214378408"/>
    <n v="1.1060756621437842"/>
    <n v="566"/>
    <n v="0"/>
    <n v="0"/>
    <n v="9"/>
    <n v="28"/>
    <n v="68"/>
    <n v="188"/>
    <n v="186"/>
    <n v="0"/>
    <n v="0"/>
    <n v="0"/>
    <n v="8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70031.8552227453"/>
    <n v="17017783.709466808"/>
    <n v="0"/>
    <n v="0"/>
    <n v="1138148.5381189676"/>
    <n v="28063979.95088819"/>
    <n v="0"/>
    <n v="17719434.972580001"/>
    <n v="66809379"/>
    <n v="0"/>
    <n v="0"/>
    <n v="0"/>
    <n v="0"/>
    <n v="0"/>
    <n v="0"/>
    <n v="0"/>
    <n v="0"/>
    <n v="0"/>
    <n v="66809379"/>
    <n v="118037.77208480565"/>
    <n v="1"/>
    <n v="0"/>
    <n v="0"/>
    <n v="1"/>
    <n v="24249724"/>
    <n v="26822029.530104015"/>
    <n v="26822030"/>
    <n v="37"/>
    <n v="1"/>
    <n v="0"/>
    <n v="0.69230769230769229"/>
    <n v="1.2444444444444445"/>
    <n v="1.9367521367521368"/>
    <n v="1.9367521367521368"/>
    <n v="2"/>
    <n v="6660438"/>
    <n v="33482468"/>
    <n v="100291847"/>
  </r>
  <r>
    <x v="16"/>
    <n v="3798"/>
    <x v="58"/>
    <x v="623"/>
    <x v="623"/>
    <x v="603"/>
    <n v="960"/>
    <n v="152381000120"/>
    <s v="52381152381000120"/>
    <s v="INSTITUCION EDUCATIVA SAN BARTOLOME DE LA FLORIDA"/>
    <n v="1"/>
    <n v="32.519067094064333"/>
    <n v="2.277502560715261"/>
    <n v="0.32772008258109347"/>
    <n v="1.3277200825810935"/>
    <n v="418"/>
    <n v="0"/>
    <n v="0"/>
    <n v="1"/>
    <n v="17"/>
    <n v="20"/>
    <n v="167"/>
    <n v="0"/>
    <n v="161"/>
    <n v="0"/>
    <n v="28"/>
    <n v="0"/>
    <n v="2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91699.5121388328"/>
    <n v="35640245.098980151"/>
    <n v="4563671.333129717"/>
    <n v="4793781.1560820108"/>
    <n v="151802.22020174417"/>
    <n v="2652572.2897838121"/>
    <n v="0"/>
    <n v="0"/>
    <n v="49893772"/>
    <n v="0"/>
    <n v="0"/>
    <n v="0"/>
    <n v="0"/>
    <n v="0"/>
    <n v="0"/>
    <n v="0"/>
    <n v="0"/>
    <n v="0"/>
    <n v="49893772"/>
    <n v="119363.09090909091"/>
    <n v="1"/>
    <n v="0"/>
    <n v="0"/>
    <n v="1"/>
    <n v="24249724"/>
    <n v="32196845.551848724"/>
    <n v="32196846"/>
    <n v="18"/>
    <n v="1"/>
    <n v="0"/>
    <n v="7.6923076923076927E-2"/>
    <n v="0.75555555555555554"/>
    <n v="0.83247863247863241"/>
    <n v="0.83247863247863241"/>
    <n v="1"/>
    <n v="6660438"/>
    <n v="38857284"/>
    <n v="88751056"/>
  </r>
  <r>
    <x v="16"/>
    <n v="3798"/>
    <x v="58"/>
    <x v="624"/>
    <x v="624"/>
    <x v="604"/>
    <n v="19073"/>
    <n v="152399000071"/>
    <s v="52399152399000071"/>
    <s v="INSTITUCION EDUCATIVA ESCUELA NORMAL SUPERIOR SAN CARLOS"/>
    <n v="1"/>
    <n v="19.156994073710418"/>
    <n v="1.3416775743374971"/>
    <n v="0.18613134637032386"/>
    <n v="1.1861313463703238"/>
    <n v="1334"/>
    <n v="0"/>
    <n v="0"/>
    <n v="10"/>
    <n v="88"/>
    <n v="63"/>
    <n v="493"/>
    <n v="0"/>
    <n v="497"/>
    <n v="0"/>
    <n v="18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672958.063954616"/>
    <n v="96101085.223044917"/>
    <n v="26646101.462644264"/>
    <n v="0"/>
    <n v="1356139.5522455822"/>
    <n v="7464557.0444523366"/>
    <n v="0"/>
    <n v="0"/>
    <n v="141240841"/>
    <n v="0"/>
    <n v="0"/>
    <n v="0"/>
    <n v="0"/>
    <n v="0"/>
    <n v="0"/>
    <n v="0"/>
    <n v="0"/>
    <n v="0"/>
    <n v="141240841"/>
    <n v="105877.69190404797"/>
    <n v="1"/>
    <n v="0"/>
    <n v="0"/>
    <n v="1"/>
    <n v="24249724"/>
    <n v="28763357.777228754"/>
    <n v="28763358"/>
    <n v="98"/>
    <n v="1"/>
    <n v="0"/>
    <n v="0.76923076923076927"/>
    <n v="3.911111111111111"/>
    <n v="4.6803418803418806"/>
    <n v="4"/>
    <n v="4"/>
    <n v="6660438"/>
    <n v="35423796"/>
    <n v="176664637"/>
  </r>
  <r>
    <x v="16"/>
    <n v="3798"/>
    <x v="58"/>
    <x v="624"/>
    <x v="624"/>
    <x v="604"/>
    <n v="19061"/>
    <n v="152399000330"/>
    <s v="52399152399000330"/>
    <s v="INSTITUCION EDUCATIVA JUANAMBU"/>
    <n v="1"/>
    <n v="19.156994073710418"/>
    <n v="1.3416775743374971"/>
    <n v="0.18613134637032386"/>
    <n v="1.1861313463703238"/>
    <n v="1751"/>
    <n v="0"/>
    <n v="0"/>
    <n v="2"/>
    <n v="95"/>
    <n v="13"/>
    <n v="769"/>
    <n v="0"/>
    <n v="597"/>
    <n v="0"/>
    <n v="219"/>
    <n v="0"/>
    <n v="5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442397.909951007"/>
    <n v="132600083.24715087"/>
    <n v="31887957.48808248"/>
    <n v="9992663.1625298876"/>
    <n v="271227.91044911649"/>
    <n v="1540305.4218711171"/>
    <n v="0"/>
    <n v="0"/>
    <n v="186734635"/>
    <n v="0"/>
    <n v="0"/>
    <n v="0"/>
    <n v="0"/>
    <n v="0"/>
    <n v="0"/>
    <n v="0"/>
    <n v="0"/>
    <n v="0"/>
    <n v="186734635"/>
    <n v="106644.56596230726"/>
    <n v="1"/>
    <n v="0"/>
    <n v="0"/>
    <n v="1"/>
    <n v="24249724"/>
    <n v="28763357.777228754"/>
    <n v="28763358"/>
    <n v="97"/>
    <n v="1"/>
    <n v="0"/>
    <n v="0.15384615384615385"/>
    <n v="4.2222222222222223"/>
    <n v="4.3760683760683765"/>
    <n v="4"/>
    <n v="4"/>
    <n v="6660438"/>
    <n v="35423796"/>
    <n v="222158431"/>
  </r>
  <r>
    <x v="16"/>
    <n v="3798"/>
    <x v="58"/>
    <x v="625"/>
    <x v="625"/>
    <x v="605"/>
    <n v="424"/>
    <n v="152405000207"/>
    <s v="52405152405000207"/>
    <s v="INSTITUCION EDUCATIVA SAN GERARDO"/>
    <n v="1"/>
    <n v="27.033288623338617"/>
    <n v="1.8933010558426024"/>
    <n v="0.26959104529629874"/>
    <n v="1.2695910452962988"/>
    <n v="752"/>
    <n v="0"/>
    <n v="0"/>
    <n v="21"/>
    <n v="36"/>
    <n v="89"/>
    <n v="253"/>
    <n v="0"/>
    <n v="241"/>
    <n v="0"/>
    <n v="4"/>
    <n v="0"/>
    <n v="108"/>
    <n v="1"/>
    <n v="0"/>
    <n v="0"/>
    <n v="0"/>
    <n v="0"/>
    <n v="0"/>
    <n v="0"/>
    <n v="0"/>
    <n v="1"/>
    <n v="0"/>
    <n v="0"/>
    <n v="0"/>
    <n v="0"/>
    <n v="92671"/>
    <n v="81839"/>
    <n v="122758"/>
    <n v="150439"/>
    <n v="114333"/>
    <n v="99892"/>
    <n v="152848"/>
    <n v="184139"/>
    <n v="4235553.7833115188"/>
    <n v="51327618.408665881"/>
    <n v="623409.83015393221"/>
    <n v="20627568.784439631"/>
    <n v="3048279.2126190965"/>
    <n v="11287156.994009672"/>
    <n v="0"/>
    <n v="0"/>
    <n v="91149587"/>
    <n v="0"/>
    <n v="20780.412311200762"/>
    <n v="0"/>
    <n v="0"/>
    <n v="0"/>
    <n v="0"/>
    <n v="0"/>
    <n v="0"/>
    <n v="20780"/>
    <n v="91170367"/>
    <n v="121237.19015957447"/>
    <n v="1"/>
    <n v="1"/>
    <n v="1"/>
    <n v="1"/>
    <n v="24249724"/>
    <n v="30787232.441306744"/>
    <n v="30787232"/>
    <n v="57"/>
    <n v="1"/>
    <n v="0"/>
    <n v="1.6153846153846154"/>
    <n v="1.6"/>
    <n v="3.2153846153846155"/>
    <n v="3.2153846153846155"/>
    <n v="4"/>
    <n v="6660438"/>
    <n v="37447670"/>
    <n v="128618037"/>
  </r>
  <r>
    <x v="16"/>
    <n v="3798"/>
    <x v="58"/>
    <x v="625"/>
    <x v="625"/>
    <x v="605"/>
    <n v="12600"/>
    <n v="152405000631"/>
    <s v="52405152405000631"/>
    <s v="INSTITUCION EDUCATIVA EL PALMAR"/>
    <n v="1"/>
    <n v="27.033288623338617"/>
    <n v="1.8933010558426024"/>
    <n v="0.26959104529629874"/>
    <n v="1.2695910452962988"/>
    <n v="563"/>
    <n v="0"/>
    <n v="0"/>
    <n v="51"/>
    <n v="0"/>
    <n v="288"/>
    <n v="0"/>
    <n v="175"/>
    <n v="0"/>
    <n v="0"/>
    <n v="0"/>
    <n v="4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402963.8020749483"/>
    <n v="58718580.766589642"/>
    <n v="0"/>
    <n v="11455280.049000943"/>
    <n v="77576825"/>
    <n v="0"/>
    <n v="0"/>
    <n v="0"/>
    <n v="0"/>
    <n v="0"/>
    <n v="0"/>
    <n v="0"/>
    <n v="0"/>
    <n v="0"/>
    <n v="77576825"/>
    <n v="137791.87388987566"/>
    <n v="1"/>
    <n v="1"/>
    <n v="1"/>
    <n v="1"/>
    <n v="24249724"/>
    <n v="30787232.441306744"/>
    <n v="30787232"/>
    <n v="51"/>
    <n v="1"/>
    <n v="0"/>
    <n v="3.9230769230769229"/>
    <n v="0"/>
    <n v="3.9230769230769229"/>
    <n v="3.9230769230769229"/>
    <n v="4"/>
    <n v="6660438"/>
    <n v="37447670"/>
    <n v="115024495"/>
  </r>
  <r>
    <x v="16"/>
    <n v="3798"/>
    <x v="58"/>
    <x v="626"/>
    <x v="626"/>
    <x v="606"/>
    <n v="20128"/>
    <n v="152411000081"/>
    <s v="52411152411000081"/>
    <s v="INSTITUCION EDUCATIVA DIEGO LUIS CORDOBA"/>
    <n v="1"/>
    <n v="14.459716169404402"/>
    <n v="1.0126994267017406"/>
    <n v="0.13635750954961728"/>
    <n v="1.1363575095496172"/>
    <n v="511"/>
    <n v="0"/>
    <n v="0"/>
    <n v="18"/>
    <n v="13"/>
    <n v="109"/>
    <n v="114"/>
    <n v="0"/>
    <n v="173"/>
    <n v="0"/>
    <n v="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68996.0279771434"/>
    <n v="26690529.958296932"/>
    <n v="11717745.913212521"/>
    <n v="0"/>
    <n v="2338616.9365080548"/>
    <n v="12372919.653488409"/>
    <n v="0"/>
    <n v="0"/>
    <n v="54488808"/>
    <n v="0"/>
    <n v="0"/>
    <n v="0"/>
    <n v="0"/>
    <n v="0"/>
    <n v="0"/>
    <n v="0"/>
    <n v="0"/>
    <n v="0"/>
    <n v="54488808"/>
    <n v="106631.71819960861"/>
    <n v="1"/>
    <n v="0"/>
    <n v="1"/>
    <n v="1"/>
    <n v="24249724"/>
    <n v="27556355.971905582"/>
    <n v="27556356"/>
    <n v="31"/>
    <n v="1"/>
    <n v="0"/>
    <n v="1.3846153846153846"/>
    <n v="0.57777777777777772"/>
    <n v="1.9623931623931623"/>
    <n v="1.9623931623931623"/>
    <n v="2"/>
    <n v="6660438"/>
    <n v="34216794"/>
    <n v="88705602"/>
  </r>
  <r>
    <x v="16"/>
    <n v="3798"/>
    <x v="58"/>
    <x v="627"/>
    <x v="627"/>
    <x v="607"/>
    <n v="709"/>
    <n v="152418000133"/>
    <s v="52418152418000133"/>
    <s v="INSTITUCION EDUCATIVA TECNICO SAN JUAN BAUTISTA"/>
    <n v="1"/>
    <n v="23.701485661637683"/>
    <n v="1.6599551927794634"/>
    <n v="0.23428621123859353"/>
    <n v="1.2342862112385935"/>
    <n v="1052"/>
    <n v="0"/>
    <n v="0"/>
    <n v="17"/>
    <n v="69"/>
    <n v="115"/>
    <n v="338"/>
    <n v="0"/>
    <n v="355"/>
    <n v="0"/>
    <n v="85"/>
    <n v="0"/>
    <n v="7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92395.0862367274"/>
    <n v="70001835.224397793"/>
    <n v="12879073.071134318"/>
    <n v="13554989.183274163"/>
    <n v="2399033.971622216"/>
    <n v="14178961.594500242"/>
    <n v="0"/>
    <n v="0"/>
    <n v="120906288"/>
    <n v="0"/>
    <n v="0"/>
    <n v="0"/>
    <n v="0"/>
    <n v="0"/>
    <n v="0"/>
    <n v="0"/>
    <n v="0"/>
    <n v="0"/>
    <n v="120906288"/>
    <n v="114929.93155893536"/>
    <n v="1"/>
    <n v="1"/>
    <n v="1"/>
    <n v="1"/>
    <n v="24249724"/>
    <n v="29931099.959541589"/>
    <n v="29931100"/>
    <n v="86"/>
    <n v="0"/>
    <n v="1"/>
    <n v="1.3076923076923077"/>
    <n v="3.0666666666666669"/>
    <n v="4.3743589743589748"/>
    <n v="4"/>
    <n v="4"/>
    <n v="26641753"/>
    <n v="56572853"/>
    <n v="177479141"/>
  </r>
  <r>
    <x v="16"/>
    <n v="3798"/>
    <x v="58"/>
    <x v="628"/>
    <x v="628"/>
    <x v="608"/>
    <n v="20213"/>
    <n v="152427000626"/>
    <s v="52427152427000626"/>
    <s v="INSTITUCION EDUCATIVA ELISEO PAYAN"/>
    <n v="1"/>
    <n v="82.508901670775131"/>
    <n v="5.7785862765815255"/>
    <n v="0.85742812191902251"/>
    <n v="1.8574281219190225"/>
    <n v="2269"/>
    <n v="0"/>
    <n v="0"/>
    <n v="45"/>
    <n v="147"/>
    <n v="358"/>
    <n v="926"/>
    <n v="44"/>
    <n v="595"/>
    <n v="0"/>
    <n v="0"/>
    <n v="0"/>
    <n v="154"/>
    <n v="1340"/>
    <n v="0"/>
    <n v="0"/>
    <n v="0"/>
    <n v="99"/>
    <n v="0"/>
    <n v="492"/>
    <n v="0"/>
    <n v="595"/>
    <n v="0"/>
    <n v="0"/>
    <n v="0"/>
    <n v="154"/>
    <n v="92671"/>
    <n v="81839"/>
    <n v="122758"/>
    <n v="150439"/>
    <n v="114333"/>
    <n v="99892"/>
    <n v="152848"/>
    <n v="184139"/>
    <n v="25303069.058494586"/>
    <n v="231207301.36606067"/>
    <n v="0"/>
    <n v="43032162.901939876"/>
    <n v="9556439.8258515429"/>
    <n v="74587968.401803464"/>
    <n v="0"/>
    <n v="0"/>
    <n v="383686942"/>
    <n v="3408168.4854298835"/>
    <n v="33046987.059159499"/>
    <n v="0"/>
    <n v="8606432.580387976"/>
    <n v="0"/>
    <n v="0"/>
    <n v="0"/>
    <n v="0"/>
    <n v="45061588"/>
    <n v="428748530"/>
    <n v="188959.24636403701"/>
    <n v="1"/>
    <n v="1"/>
    <n v="1"/>
    <n v="1"/>
    <n v="24249724"/>
    <n v="45042119.306374647"/>
    <n v="45042119"/>
    <n v="192"/>
    <n v="1"/>
    <n v="0"/>
    <n v="3.4615384615384617"/>
    <n v="6.5333333333333332"/>
    <n v="9.9948717948717949"/>
    <n v="4"/>
    <n v="4"/>
    <n v="6660438"/>
    <n v="51702557"/>
    <n v="480451087"/>
  </r>
  <r>
    <x v="16"/>
    <n v="3798"/>
    <x v="58"/>
    <x v="629"/>
    <x v="629"/>
    <x v="427"/>
    <n v="20393"/>
    <n v="152473000517"/>
    <s v="52473152473000517"/>
    <s v="INSTITUCION EDUCATIVA LICEO DEL PACIFICO"/>
    <n v="1"/>
    <n v="79.180552832777892"/>
    <n v="5.5454823262263204"/>
    <n v="0.82215988884450153"/>
    <n v="1.8221598888445016"/>
    <n v="914"/>
    <n v="0"/>
    <n v="0"/>
    <n v="0"/>
    <n v="49"/>
    <n v="0"/>
    <n v="373"/>
    <n v="0"/>
    <n v="329"/>
    <n v="0"/>
    <n v="16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274207.5738963317"/>
    <n v="104684867.68648791"/>
    <n v="36460606.692468055"/>
    <n v="0"/>
    <n v="0"/>
    <n v="0"/>
    <n v="0"/>
    <n v="0"/>
    <n v="149419682"/>
    <n v="0"/>
    <n v="0"/>
    <n v="0"/>
    <n v="0"/>
    <n v="0"/>
    <n v="0"/>
    <n v="0"/>
    <n v="0"/>
    <n v="0"/>
    <n v="149419682"/>
    <n v="163478.86433260393"/>
    <n v="0"/>
    <n v="1"/>
    <n v="1"/>
    <n v="1"/>
    <n v="24249724"/>
    <n v="44186874.388349846"/>
    <n v="44186874"/>
    <n v="49"/>
    <n v="1"/>
    <n v="0"/>
    <n v="0"/>
    <n v="2.1777777777777776"/>
    <n v="2.1777777777777776"/>
    <n v="2.1777777777777776"/>
    <n v="3"/>
    <n v="6660438"/>
    <n v="50847312"/>
    <n v="200266994"/>
  </r>
  <r>
    <x v="16"/>
    <n v="3798"/>
    <x v="58"/>
    <x v="630"/>
    <x v="630"/>
    <x v="609"/>
    <n v="7108"/>
    <n v="152490000059"/>
    <s v="52490152490000059"/>
    <s v="INSTITUCION EDUCATIVA LITORAL PACIFICO"/>
    <n v="1"/>
    <n v="77.458325529125304"/>
    <n v="5.4248645642574207"/>
    <n v="0.80391062564855809"/>
    <n v="1.803910625648558"/>
    <n v="2002"/>
    <n v="0"/>
    <n v="0"/>
    <n v="19"/>
    <n v="108"/>
    <n v="203"/>
    <n v="927"/>
    <n v="40"/>
    <n v="578"/>
    <n v="0"/>
    <n v="28"/>
    <n v="0"/>
    <n v="9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054381.771663573"/>
    <n v="222183513.74714077"/>
    <n v="6200444.8963342393"/>
    <n v="26866472.550582398"/>
    <n v="3918683.7576832548"/>
    <n v="43787686.37280044"/>
    <n v="0"/>
    <n v="0"/>
    <n v="321011183"/>
    <n v="0"/>
    <n v="0"/>
    <n v="0"/>
    <n v="0"/>
    <n v="0"/>
    <n v="0"/>
    <n v="0"/>
    <n v="0"/>
    <n v="0"/>
    <n v="321011183"/>
    <n v="160345.24625374624"/>
    <n v="1"/>
    <n v="1"/>
    <n v="1"/>
    <n v="1"/>
    <n v="24249724"/>
    <n v="43744334.792644851"/>
    <n v="43744335"/>
    <n v="127"/>
    <n v="1"/>
    <n v="0"/>
    <n v="1.4615384615384615"/>
    <n v="4.8"/>
    <n v="6.2615384615384615"/>
    <n v="4"/>
    <n v="4"/>
    <n v="6660438"/>
    <n v="50404773"/>
    <n v="371415956"/>
  </r>
  <r>
    <x v="16"/>
    <n v="3798"/>
    <x v="58"/>
    <x v="630"/>
    <x v="630"/>
    <x v="609"/>
    <n v="7369"/>
    <n v="152490001080"/>
    <s v="52490152490001080"/>
    <s v="INSTITUCION EDUCATIVA LA INMACULADA"/>
    <n v="1"/>
    <n v="77.458325529125304"/>
    <n v="5.4248645642574207"/>
    <n v="0.80391062564855809"/>
    <n v="1.803910625648558"/>
    <n v="1498"/>
    <n v="0"/>
    <n v="0"/>
    <n v="10"/>
    <n v="128"/>
    <n v="142"/>
    <n v="702"/>
    <n v="11"/>
    <n v="406"/>
    <n v="0"/>
    <n v="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397785.803453121"/>
    <n v="163574307.79523718"/>
    <n v="21923001.597753201"/>
    <n v="0"/>
    <n v="2062465.1356227659"/>
    <n v="27570024.75324472"/>
    <n v="0"/>
    <n v="0"/>
    <n v="236527585"/>
    <n v="0"/>
    <n v="0"/>
    <n v="0"/>
    <n v="0"/>
    <n v="0"/>
    <n v="0"/>
    <n v="0"/>
    <n v="0"/>
    <n v="0"/>
    <n v="236527585"/>
    <n v="157895.58411214955"/>
    <n v="1"/>
    <n v="1"/>
    <n v="1"/>
    <n v="1"/>
    <n v="24249724"/>
    <n v="43744334.792644851"/>
    <n v="43744335"/>
    <n v="138"/>
    <n v="1"/>
    <n v="0"/>
    <n v="0.76923076923076927"/>
    <n v="5.6888888888888891"/>
    <n v="6.4581196581196583"/>
    <n v="4"/>
    <n v="4"/>
    <n v="6660438"/>
    <n v="50404773"/>
    <n v="286932358"/>
  </r>
  <r>
    <x v="16"/>
    <n v="3798"/>
    <x v="58"/>
    <x v="631"/>
    <x v="631"/>
    <x v="610"/>
    <n v="12246"/>
    <n v="152506000101"/>
    <s v="52506152506000101"/>
    <s v="INSTITUCION EDUCATIVA FRANCISCO DE PAULA SANTANDER"/>
    <n v="1"/>
    <n v="15.844636251541306"/>
    <n v="1.1096935693789922"/>
    <n v="0.1510325591384038"/>
    <n v="1.1510325591384039"/>
    <n v="409"/>
    <n v="0"/>
    <n v="0"/>
    <n v="9"/>
    <n v="9"/>
    <n v="36"/>
    <n v="118"/>
    <n v="0"/>
    <n v="170"/>
    <n v="0"/>
    <n v="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60006.04459123523"/>
    <n v="27129413.838910416"/>
    <n v="9466996.4779457152"/>
    <n v="0"/>
    <n v="1184409.0502557401"/>
    <n v="4139241.9983083238"/>
    <n v="0"/>
    <n v="0"/>
    <n v="42880067"/>
    <n v="0"/>
    <n v="0"/>
    <n v="0"/>
    <n v="0"/>
    <n v="0"/>
    <n v="0"/>
    <n v="0"/>
    <n v="0"/>
    <n v="0"/>
    <n v="42880067"/>
    <n v="104841.23960880196"/>
    <n v="1"/>
    <n v="0"/>
    <n v="0"/>
    <n v="1"/>
    <n v="24249724"/>
    <n v="27912221.874119971"/>
    <n v="27912222"/>
    <n v="18"/>
    <n v="1"/>
    <n v="0"/>
    <n v="0.69230769230769229"/>
    <n v="0.4"/>
    <n v="1.0923076923076924"/>
    <n v="1.0923076923076924"/>
    <n v="2"/>
    <n v="6660438"/>
    <n v="34572660"/>
    <n v="77452727"/>
  </r>
  <r>
    <x v="16"/>
    <n v="3798"/>
    <x v="58"/>
    <x v="632"/>
    <x v="632"/>
    <x v="611"/>
    <n v="6360"/>
    <n v="152520000016"/>
    <s v="52520152520000016"/>
    <s v="INSTITUCION EDUCATIVA SEÑOR DEL MAR"/>
    <n v="1"/>
    <n v="49.959623149394346"/>
    <n v="3.4989678309647374"/>
    <n v="0.51252571019035309"/>
    <n v="1.5125257101903531"/>
    <n v="996"/>
    <n v="0"/>
    <n v="0"/>
    <n v="19"/>
    <n v="76"/>
    <n v="94"/>
    <n v="432"/>
    <n v="0"/>
    <n v="307"/>
    <n v="0"/>
    <n v="6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652712.526767816"/>
    <n v="91476074.18964228"/>
    <n v="12625874.916945221"/>
    <n v="0"/>
    <n v="3285700.4384406791"/>
    <n v="14202386.514779467"/>
    <n v="0"/>
    <n v="0"/>
    <n v="132242749"/>
    <n v="0"/>
    <n v="0"/>
    <n v="0"/>
    <n v="0"/>
    <n v="0"/>
    <n v="0"/>
    <n v="0"/>
    <n v="0"/>
    <n v="0"/>
    <n v="132242749"/>
    <n v="132773.84437751005"/>
    <n v="1"/>
    <n v="1"/>
    <n v="1"/>
    <n v="1"/>
    <n v="24249724"/>
    <n v="36678331.01502005"/>
    <n v="36678331"/>
    <n v="95"/>
    <n v="1"/>
    <n v="0"/>
    <n v="1.4615384615384615"/>
    <n v="3.3777777777777778"/>
    <n v="4.839316239316239"/>
    <n v="4"/>
    <n v="4"/>
    <n v="6660438"/>
    <n v="43338769"/>
    <n v="175581518"/>
  </r>
  <r>
    <x v="16"/>
    <n v="3798"/>
    <x v="58"/>
    <x v="633"/>
    <x v="633"/>
    <x v="612"/>
    <n v="5683"/>
    <n v="152540000136"/>
    <s v="52540152540000136"/>
    <s v="INSTITUCION EDUCATIVA  POLICARPA"/>
    <n v="1"/>
    <n v="16.664621425941835"/>
    <n v="1.1671219798879342"/>
    <n v="0.15972138042968748"/>
    <n v="1.1597213804296875"/>
    <n v="598"/>
    <n v="0"/>
    <n v="0"/>
    <n v="10"/>
    <n v="40"/>
    <n v="61"/>
    <n v="231"/>
    <n v="0"/>
    <n v="171"/>
    <n v="0"/>
    <n v="49"/>
    <n v="0"/>
    <n v="3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98901.6018319828"/>
    <n v="38153996.097300053"/>
    <n v="6975888.7837205911"/>
    <n v="6280823.6910166238"/>
    <n v="1325944.2458866746"/>
    <n v="7066660.1761668231"/>
    <n v="0"/>
    <n v="0"/>
    <n v="64102215"/>
    <n v="0"/>
    <n v="0"/>
    <n v="0"/>
    <n v="0"/>
    <n v="0"/>
    <n v="0"/>
    <n v="0"/>
    <n v="0"/>
    <n v="0"/>
    <n v="64102215"/>
    <n v="107194.33946488294"/>
    <n v="1"/>
    <n v="1"/>
    <n v="1"/>
    <n v="1"/>
    <n v="24249724"/>
    <n v="28122923.392318923"/>
    <n v="28122923"/>
    <n v="50"/>
    <n v="1"/>
    <n v="0"/>
    <n v="0.76923076923076927"/>
    <n v="1.7777777777777777"/>
    <n v="2.5470085470085468"/>
    <n v="2.5470085470085468"/>
    <n v="3"/>
    <n v="6660438"/>
    <n v="34783361"/>
    <n v="98885576"/>
  </r>
  <r>
    <x v="16"/>
    <n v="3798"/>
    <x v="58"/>
    <x v="634"/>
    <x v="634"/>
    <x v="613"/>
    <n v="19925"/>
    <n v="152560000124"/>
    <s v="52560152560000124"/>
    <s v="INSTITUCION EDUCATIVA NUESTRA SEÑORA DE LOURDES"/>
    <n v="1"/>
    <n v="12.260536398467433"/>
    <n v="0.85867786312815442"/>
    <n v="0.11305430771911214"/>
    <n v="1.1130543077191122"/>
    <n v="780"/>
    <n v="0"/>
    <n v="0"/>
    <n v="0"/>
    <n v="46"/>
    <n v="0"/>
    <n v="296"/>
    <n v="0"/>
    <n v="305"/>
    <n v="0"/>
    <n v="1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44801.3645293405"/>
    <n v="54745842.145144075"/>
    <n v="18172630.65402871"/>
    <n v="0"/>
    <n v="0"/>
    <n v="0"/>
    <n v="0"/>
    <n v="0"/>
    <n v="77663274"/>
    <n v="0"/>
    <n v="0"/>
    <n v="0"/>
    <n v="0"/>
    <n v="0"/>
    <n v="0"/>
    <n v="0"/>
    <n v="0"/>
    <n v="0"/>
    <n v="77663274"/>
    <n v="99568.3"/>
    <n v="0"/>
    <n v="0"/>
    <n v="0"/>
    <n v="0"/>
    <n v="19701352"/>
    <n v="21928674.711490545"/>
    <n v="21928675"/>
    <n v="46"/>
    <n v="1"/>
    <n v="0"/>
    <n v="0"/>
    <n v="2.0444444444444443"/>
    <n v="2.0444444444444443"/>
    <n v="2.0444444444444443"/>
    <n v="3"/>
    <n v="6660438"/>
    <n v="28589113"/>
    <n v="106252387"/>
  </r>
  <r>
    <x v="16"/>
    <n v="3798"/>
    <x v="58"/>
    <x v="635"/>
    <x v="635"/>
    <x v="614"/>
    <n v="10559"/>
    <n v="152573000093"/>
    <s v="52573152573000093"/>
    <s v="INSTITUCION EDUCATIVA JUAN XXIII"/>
    <n v="1"/>
    <n v="13.987424368252462"/>
    <n v="0.97962203910581225"/>
    <n v="0.13135295680200479"/>
    <n v="1.1313529568020049"/>
    <n v="875"/>
    <n v="0"/>
    <n v="0"/>
    <n v="9"/>
    <n v="50"/>
    <n v="56"/>
    <n v="278"/>
    <n v="0"/>
    <n v="374"/>
    <n v="0"/>
    <n v="1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42180.4929899294"/>
    <n v="60367894.099880971"/>
    <n v="14999323.637278855"/>
    <n v="0"/>
    <n v="1164158.7984903925"/>
    <n v="6328734.135408489"/>
    <n v="0"/>
    <n v="0"/>
    <n v="88102291"/>
    <n v="0"/>
    <n v="0"/>
    <n v="0"/>
    <n v="0"/>
    <n v="0"/>
    <n v="0"/>
    <n v="0"/>
    <n v="0"/>
    <n v="0"/>
    <n v="88102291"/>
    <n v="100688.33257142857"/>
    <n v="1"/>
    <n v="0"/>
    <n v="1"/>
    <n v="1"/>
    <n v="24249724"/>
    <n v="27434996.949032541"/>
    <n v="27434997"/>
    <n v="59"/>
    <n v="1"/>
    <n v="0"/>
    <n v="0.69230769230769229"/>
    <n v="2.2222222222222223"/>
    <n v="2.9145299145299148"/>
    <n v="2.9145299145299148"/>
    <n v="3"/>
    <n v="6660438"/>
    <n v="34095435"/>
    <n v="122197726"/>
  </r>
  <r>
    <x v="16"/>
    <n v="3798"/>
    <x v="58"/>
    <x v="636"/>
    <x v="636"/>
    <x v="615"/>
    <n v="6719"/>
    <n v="152585000161"/>
    <s v="52585152585000161"/>
    <s v="INSTITUCION EDUCATIVA ESCUELA NORMAL SUPERIOR PIO XII"/>
    <n v="1"/>
    <n v="14.709999391394316"/>
    <n v="1.0302282407152934"/>
    <n v="0.13900958943589928"/>
    <n v="1.1390095894358994"/>
    <n v="838"/>
    <n v="0"/>
    <n v="0"/>
    <n v="3"/>
    <n v="42"/>
    <n v="51"/>
    <n v="293"/>
    <n v="0"/>
    <n v="306"/>
    <n v="0"/>
    <n v="14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33232.6218297975"/>
    <n v="55836028.068116896"/>
    <n v="19994623.102736015"/>
    <n v="0"/>
    <n v="390679.15016692405"/>
    <n v="5802675.241304474"/>
    <n v="0"/>
    <n v="0"/>
    <n v="86457238"/>
    <n v="0"/>
    <n v="0"/>
    <n v="0"/>
    <n v="0"/>
    <n v="0"/>
    <n v="0"/>
    <n v="0"/>
    <n v="0"/>
    <n v="0"/>
    <n v="86457238"/>
    <n v="103170.92840095465"/>
    <n v="1"/>
    <n v="0"/>
    <n v="0"/>
    <n v="1"/>
    <n v="24249724"/>
    <n v="27620668.177173875"/>
    <n v="27620668"/>
    <n v="45"/>
    <n v="1"/>
    <n v="0"/>
    <n v="0.23076923076923078"/>
    <n v="1.8666666666666667"/>
    <n v="2.0974358974358975"/>
    <n v="2.0974358974358975"/>
    <n v="3"/>
    <n v="6660438"/>
    <n v="34281106"/>
    <n v="120738344"/>
  </r>
  <r>
    <x v="16"/>
    <n v="3798"/>
    <x v="58"/>
    <x v="636"/>
    <x v="636"/>
    <x v="615"/>
    <n v="6718"/>
    <n v="152585000188"/>
    <s v="52585152585000188"/>
    <s v="INSTITUCION EDUCATIVA TECNICA AGROPECUARIA JOSE MARIA HERNANDEZ"/>
    <n v="1"/>
    <n v="14.709999391394316"/>
    <n v="1.0302282407152934"/>
    <n v="0.13900958943589928"/>
    <n v="1.1390095894358994"/>
    <n v="622"/>
    <n v="0"/>
    <n v="0"/>
    <n v="2"/>
    <n v="38"/>
    <n v="56"/>
    <n v="261"/>
    <n v="0"/>
    <n v="194"/>
    <n v="0"/>
    <n v="0"/>
    <n v="0"/>
    <n v="7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11019.9911793405"/>
    <n v="42413009.634379275"/>
    <n v="0"/>
    <n v="12165953.917385455"/>
    <n v="260452.76677794935"/>
    <n v="6371564.9708441282"/>
    <n v="0"/>
    <n v="0"/>
    <n v="65222001"/>
    <n v="0"/>
    <n v="0"/>
    <n v="0"/>
    <n v="0"/>
    <n v="0"/>
    <n v="0"/>
    <n v="0"/>
    <n v="0"/>
    <n v="0"/>
    <n v="65222001"/>
    <n v="104858.52250803859"/>
    <n v="1"/>
    <n v="0"/>
    <n v="0"/>
    <n v="1"/>
    <n v="24249724"/>
    <n v="27620668.177173875"/>
    <n v="27620668"/>
    <n v="40"/>
    <n v="1"/>
    <n v="0"/>
    <n v="0.15384615384615385"/>
    <n v="1.6888888888888889"/>
    <n v="1.8427350427350428"/>
    <n v="1.8427350427350428"/>
    <n v="2"/>
    <n v="6660438"/>
    <n v="34281106"/>
    <n v="99503107"/>
  </r>
  <r>
    <x v="16"/>
    <n v="3798"/>
    <x v="58"/>
    <x v="636"/>
    <x v="636"/>
    <x v="615"/>
    <n v="6717"/>
    <n v="152585000374"/>
    <s v="52585152585000374"/>
    <s v="INSTITUCION EDUCATIVA DE COMERCIO"/>
    <n v="1"/>
    <n v="14.709999391394316"/>
    <n v="1.0302282407152934"/>
    <n v="0.13900958943589928"/>
    <n v="1.1390095894358994"/>
    <n v="577"/>
    <n v="0"/>
    <n v="0"/>
    <n v="5"/>
    <n v="23"/>
    <n v="47"/>
    <n v="130"/>
    <n v="0"/>
    <n v="265"/>
    <n v="0"/>
    <n v="0"/>
    <n v="0"/>
    <n v="10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27722.6262401273"/>
    <n v="36820085.286988601"/>
    <n v="0"/>
    <n v="18334606.607890759"/>
    <n v="651131.9169448734"/>
    <n v="5347563.4576727506"/>
    <n v="0"/>
    <n v="0"/>
    <n v="63581110"/>
    <n v="0"/>
    <n v="0"/>
    <n v="0"/>
    <n v="0"/>
    <n v="0"/>
    <n v="0"/>
    <n v="0"/>
    <n v="0"/>
    <n v="0"/>
    <n v="63581110"/>
    <n v="110192.56499133448"/>
    <n v="1"/>
    <n v="0"/>
    <n v="0"/>
    <n v="1"/>
    <n v="24249724"/>
    <n v="27620668.177173875"/>
    <n v="27620668"/>
    <n v="28"/>
    <n v="1"/>
    <n v="0"/>
    <n v="0.38461538461538464"/>
    <n v="1.0222222222222221"/>
    <n v="1.4068376068376067"/>
    <n v="1.4068376068376067"/>
    <n v="2"/>
    <n v="6660438"/>
    <n v="34281106"/>
    <n v="97862216"/>
  </r>
  <r>
    <x v="16"/>
    <n v="3798"/>
    <x v="58"/>
    <x v="637"/>
    <x v="637"/>
    <x v="442"/>
    <n v="8597"/>
    <n v="152612000012"/>
    <s v="52612152612000012"/>
    <s v="INSTITUCION EDUCATIVA RICAURTE"/>
    <n v="1"/>
    <n v="62.345713178723642"/>
    <n v="4.3664389572873086"/>
    <n v="0.64377262308883532"/>
    <n v="1.6437726230888354"/>
    <n v="1495"/>
    <n v="0"/>
    <n v="0"/>
    <n v="39"/>
    <n v="40"/>
    <n v="306"/>
    <n v="287"/>
    <n v="13"/>
    <n v="555"/>
    <n v="0"/>
    <n v="2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93202.1101706186"/>
    <n v="113269803.88421439"/>
    <n v="51455491.114610508"/>
    <n v="0"/>
    <n v="7329560.7573090168"/>
    <n v="52379715.422123194"/>
    <n v="0"/>
    <n v="0"/>
    <n v="230527773"/>
    <n v="0"/>
    <n v="0"/>
    <n v="0"/>
    <n v="0"/>
    <n v="0"/>
    <n v="0"/>
    <n v="0"/>
    <n v="0"/>
    <n v="0"/>
    <n v="230527773"/>
    <n v="154199.17926421404"/>
    <n v="1"/>
    <n v="1"/>
    <n v="1"/>
    <n v="1"/>
    <n v="24249724"/>
    <n v="39861032.428660288"/>
    <n v="39861032"/>
    <n v="79"/>
    <n v="0"/>
    <n v="1"/>
    <n v="3"/>
    <n v="1.7777777777777777"/>
    <n v="4.7777777777777777"/>
    <n v="4"/>
    <n v="4"/>
    <n v="26641753"/>
    <n v="66502785"/>
    <n v="297030558"/>
  </r>
  <r>
    <x v="16"/>
    <n v="3798"/>
    <x v="58"/>
    <x v="638"/>
    <x v="638"/>
    <x v="616"/>
    <n v="20239"/>
    <n v="152678000129"/>
    <s v="52678152678000129"/>
    <s v="INSTITUCION EDUCATIVA SIMON BOLIVAR"/>
    <n v="1"/>
    <n v="26.644722960712325"/>
    <n v="1.8660875048179812"/>
    <n v="0.26547368109522362"/>
    <n v="1.2654736810952236"/>
    <n v="1162"/>
    <n v="0"/>
    <n v="0"/>
    <n v="28"/>
    <n v="51"/>
    <n v="161"/>
    <n v="390"/>
    <n v="0"/>
    <n v="378"/>
    <n v="0"/>
    <n v="154"/>
    <n v="0"/>
    <n v="0"/>
    <n v="156"/>
    <n v="0"/>
    <n v="0"/>
    <n v="22"/>
    <n v="0"/>
    <n v="134"/>
    <n v="0"/>
    <n v="0"/>
    <n v="0"/>
    <n v="0"/>
    <n v="0"/>
    <n v="0"/>
    <n v="0"/>
    <n v="92671"/>
    <n v="81839"/>
    <n v="122758"/>
    <n v="150439"/>
    <n v="114333"/>
    <n v="99892"/>
    <n v="152848"/>
    <n v="184139"/>
    <n v="5980908.286539549"/>
    <n v="79537997.250932738"/>
    <n v="23923440.794158667"/>
    <n v="0"/>
    <n v="4051191.2666584859"/>
    <n v="20352122.209266216"/>
    <n v="0"/>
    <n v="0"/>
    <n v="133845660"/>
    <n v="0"/>
    <n v="0"/>
    <n v="0"/>
    <n v="0"/>
    <n v="636615.77047490492"/>
    <n v="3387806.6783126374"/>
    <n v="0"/>
    <n v="0"/>
    <n v="4024422"/>
    <n v="137870082"/>
    <n v="118648.95180722892"/>
    <n v="1"/>
    <n v="0"/>
    <n v="1"/>
    <n v="1"/>
    <n v="24249724"/>
    <n v="30687387.49582319"/>
    <n v="30687387"/>
    <n v="79"/>
    <n v="1"/>
    <n v="0"/>
    <n v="2.1538461538461537"/>
    <n v="2.2666666666666666"/>
    <n v="4.4205128205128208"/>
    <n v="4"/>
    <n v="4"/>
    <n v="6660438"/>
    <n v="37347825"/>
    <n v="175217907"/>
  </r>
  <r>
    <x v="16"/>
    <n v="3798"/>
    <x v="58"/>
    <x v="638"/>
    <x v="638"/>
    <x v="616"/>
    <n v="20240"/>
    <n v="152678000447"/>
    <s v="52678152678000447"/>
    <s v="INSTITUCION EDUCATIVA POLICARPA SALAVARRIETA"/>
    <n v="1"/>
    <n v="26.644722960712325"/>
    <n v="1.8660875048179812"/>
    <n v="0.26547368109522362"/>
    <n v="1.2654736810952236"/>
    <n v="1381"/>
    <n v="0"/>
    <n v="0"/>
    <n v="15"/>
    <n v="108"/>
    <n v="79"/>
    <n v="491"/>
    <n v="0"/>
    <n v="476"/>
    <n v="0"/>
    <n v="21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665452.84208375"/>
    <n v="100147452.26777598"/>
    <n v="32933567.846504141"/>
    <n v="0"/>
    <n v="2170281.0357099031"/>
    <n v="9986445.0592051614"/>
    <n v="0"/>
    <n v="0"/>
    <n v="157903199"/>
    <n v="0"/>
    <n v="0"/>
    <n v="0"/>
    <n v="0"/>
    <n v="0"/>
    <n v="0"/>
    <n v="0"/>
    <n v="0"/>
    <n v="0"/>
    <n v="157903199"/>
    <n v="114339.75307748008"/>
    <n v="1"/>
    <n v="0"/>
    <n v="1"/>
    <n v="1"/>
    <n v="24249724"/>
    <n v="30687387.49582319"/>
    <n v="30687387"/>
    <n v="123"/>
    <n v="1"/>
    <n v="0"/>
    <n v="1.1538461538461537"/>
    <n v="4.8"/>
    <n v="5.953846153846154"/>
    <n v="4"/>
    <n v="4"/>
    <n v="6660438"/>
    <n v="37347825"/>
    <n v="195251024"/>
  </r>
  <r>
    <x v="16"/>
    <n v="3798"/>
    <x v="58"/>
    <x v="639"/>
    <x v="639"/>
    <x v="617"/>
    <n v="12577"/>
    <n v="152683000030"/>
    <s v="52683152683000030"/>
    <s v="INSTITUCION EDUCATIVA NUESTRA SEÑORA DE FATIMA"/>
    <n v="1"/>
    <n v="14.657323352975526"/>
    <n v="1.0265390262602752"/>
    <n v="0.13845141753420814"/>
    <n v="1.1384514175342082"/>
    <n v="1048"/>
    <n v="0"/>
    <n v="0"/>
    <n v="2"/>
    <n v="79"/>
    <n v="51"/>
    <n v="440"/>
    <n v="0"/>
    <n v="342"/>
    <n v="0"/>
    <n v="13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34613.0738306958"/>
    <n v="72858725.38759318"/>
    <n v="18727038.561231021"/>
    <n v="0"/>
    <n v="260325.13184187724"/>
    <n v="5799831.6390166832"/>
    <n v="0"/>
    <n v="0"/>
    <n v="105980534"/>
    <n v="0"/>
    <n v="0"/>
    <n v="0"/>
    <n v="0"/>
    <n v="0"/>
    <n v="0"/>
    <n v="0"/>
    <n v="0"/>
    <n v="0"/>
    <n v="105980534"/>
    <n v="101126.46374045801"/>
    <n v="1"/>
    <n v="0"/>
    <n v="0"/>
    <n v="1"/>
    <n v="24249724"/>
    <n v="27607132.66261331"/>
    <n v="27607133"/>
    <n v="81"/>
    <n v="1"/>
    <n v="0"/>
    <n v="0.15384615384615385"/>
    <n v="3.5111111111111111"/>
    <n v="3.6649572649572648"/>
    <n v="3.6649572649572648"/>
    <n v="4"/>
    <n v="6660438"/>
    <n v="34267571"/>
    <n v="140248105"/>
  </r>
  <r>
    <x v="16"/>
    <n v="3798"/>
    <x v="58"/>
    <x v="639"/>
    <x v="639"/>
    <x v="617"/>
    <n v="12578"/>
    <n v="152683000358"/>
    <s v="52683152683000358"/>
    <s v="INSTITUCION EDUCATIVA SANTO TOMAS DE AQUINO"/>
    <n v="1"/>
    <n v="14.657323352975526"/>
    <n v="1.0265390262602752"/>
    <n v="0.13845141753420814"/>
    <n v="1.1384514175342082"/>
    <n v="996"/>
    <n v="0"/>
    <n v="0"/>
    <n v="3"/>
    <n v="45"/>
    <n v="32"/>
    <n v="402"/>
    <n v="0"/>
    <n v="326"/>
    <n v="0"/>
    <n v="18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47564.4091440672"/>
    <n v="67827560.20737575"/>
    <n v="26273755.593368895"/>
    <n v="0"/>
    <n v="390487.69776281586"/>
    <n v="3639110.048010468"/>
    <n v="0"/>
    <n v="0"/>
    <n v="102878478"/>
    <n v="0"/>
    <n v="0"/>
    <n v="0"/>
    <n v="0"/>
    <n v="0"/>
    <n v="0"/>
    <n v="0"/>
    <n v="0"/>
    <n v="0"/>
    <n v="102878478"/>
    <n v="103291.64457831325"/>
    <n v="1"/>
    <n v="0"/>
    <n v="0"/>
    <n v="1"/>
    <n v="24249724"/>
    <n v="27607132.66261331"/>
    <n v="27607133"/>
    <n v="48"/>
    <n v="1"/>
    <n v="0"/>
    <n v="0.23076923076923078"/>
    <n v="2"/>
    <n v="2.2307692307692308"/>
    <n v="2.2307692307692308"/>
    <n v="3"/>
    <n v="6660438"/>
    <n v="34267571"/>
    <n v="137146049"/>
  </r>
  <r>
    <x v="16"/>
    <n v="3798"/>
    <x v="58"/>
    <x v="640"/>
    <x v="640"/>
    <x v="618"/>
    <n v="12341"/>
    <n v="152687000026"/>
    <s v="52687152687000026"/>
    <s v="INSTITUCIÓN EDUCATIVA MEDIA ACADÉMICA SAGRADO CORAZÓN DE JESÚS"/>
    <n v="1"/>
    <n v="21.682906291350896"/>
    <n v="1.5185821431917554"/>
    <n v="0.21289670816188699"/>
    <n v="1.2128967081618871"/>
    <n v="854"/>
    <n v="0"/>
    <n v="0"/>
    <n v="34"/>
    <n v="27"/>
    <n v="229"/>
    <n v="174"/>
    <n v="51"/>
    <n v="194"/>
    <n v="0"/>
    <n v="14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34809.4727358967"/>
    <n v="36528509.361327931"/>
    <n v="21589452.244577855"/>
    <n v="0"/>
    <n v="4714920.0573652834"/>
    <n v="33924429.832078025"/>
    <n v="0"/>
    <n v="0"/>
    <n v="99792121"/>
    <n v="0"/>
    <n v="0"/>
    <n v="0"/>
    <n v="0"/>
    <n v="0"/>
    <n v="0"/>
    <n v="0"/>
    <n v="0"/>
    <n v="0"/>
    <n v="99792121"/>
    <n v="116852.60070257611"/>
    <n v="1"/>
    <n v="0"/>
    <n v="0"/>
    <n v="1"/>
    <n v="24249724"/>
    <n v="29412410.413434308"/>
    <n v="29412410"/>
    <n v="61"/>
    <n v="1"/>
    <n v="0"/>
    <n v="2.6153846153846154"/>
    <n v="1.2"/>
    <n v="3.8153846153846152"/>
    <n v="3.8153846153846152"/>
    <n v="4"/>
    <n v="6660438"/>
    <n v="36072848"/>
    <n v="135864969"/>
  </r>
  <r>
    <x v="16"/>
    <n v="3798"/>
    <x v="58"/>
    <x v="641"/>
    <x v="641"/>
    <x v="165"/>
    <n v="20746"/>
    <n v="152693000291"/>
    <s v="52693152693000291"/>
    <s v="INSTITUCION EDUCATIVA ESCUELA NORMAL SUPERIOR SAGRADO CORAZON DE JESUS"/>
    <n v="1"/>
    <n v="11.5304145679969"/>
    <n v="0.80754311397557876"/>
    <n v="0.10531770673670868"/>
    <n v="1.1053177067367086"/>
    <n v="809"/>
    <n v="0"/>
    <n v="0"/>
    <n v="11"/>
    <n v="37"/>
    <n v="113"/>
    <n v="233"/>
    <n v="0"/>
    <n v="300"/>
    <n v="0"/>
    <n v="11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789943.1964369081"/>
    <n v="48214165.062266387"/>
    <n v="15603957.970012261"/>
    <n v="0"/>
    <n v="1390117.1830076091"/>
    <n v="12476600.788831793"/>
    <n v="0"/>
    <n v="0"/>
    <n v="81474784"/>
    <n v="0"/>
    <n v="0"/>
    <n v="0"/>
    <n v="0"/>
    <n v="0"/>
    <n v="0"/>
    <n v="0"/>
    <n v="0"/>
    <n v="0"/>
    <n v="81474784"/>
    <n v="100710.4870210136"/>
    <n v="1"/>
    <n v="0"/>
    <n v="0"/>
    <n v="1"/>
    <n v="24249724"/>
    <n v="26803649.320678122"/>
    <n v="26803649"/>
    <n v="48"/>
    <n v="1"/>
    <n v="0"/>
    <n v="0.84615384615384615"/>
    <n v="1.6444444444444444"/>
    <n v="2.4905982905982906"/>
    <n v="2.4905982905982906"/>
    <n v="3"/>
    <n v="6660438"/>
    <n v="33464087"/>
    <n v="114938871"/>
  </r>
  <r>
    <x v="16"/>
    <n v="3798"/>
    <x v="58"/>
    <x v="641"/>
    <x v="641"/>
    <x v="165"/>
    <n v="20745"/>
    <n v="152693000615"/>
    <s v="52693152693000615"/>
    <s v="INSTITUCION EDUCATIVA  ANTONIO NARIÑO"/>
    <n v="1"/>
    <n v="11.5304145679969"/>
    <n v="0.80754311397557876"/>
    <n v="0.10531770673670868"/>
    <n v="1.1053177067367086"/>
    <n v="758"/>
    <n v="0"/>
    <n v="0"/>
    <n v="14"/>
    <n v="20"/>
    <n v="121"/>
    <n v="144"/>
    <n v="0"/>
    <n v="292"/>
    <n v="0"/>
    <n v="1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48617.9440199505"/>
    <n v="39439729.769508712"/>
    <n v="22659660.704278674"/>
    <n v="0"/>
    <n v="1769240.0511005935"/>
    <n v="13359899.959722539"/>
    <n v="0"/>
    <n v="0"/>
    <n v="79277148"/>
    <n v="0"/>
    <n v="0"/>
    <n v="0"/>
    <n v="0"/>
    <n v="0"/>
    <n v="0"/>
    <n v="0"/>
    <n v="0"/>
    <n v="0"/>
    <n v="79277148"/>
    <n v="104587.26649076518"/>
    <n v="1"/>
    <n v="0"/>
    <n v="0"/>
    <n v="1"/>
    <n v="24249724"/>
    <n v="26803649.320678122"/>
    <n v="26803649"/>
    <n v="34"/>
    <n v="1"/>
    <n v="0"/>
    <n v="1.0769230769230769"/>
    <n v="0.88888888888888884"/>
    <n v="1.9658119658119657"/>
    <n v="1.9658119658119657"/>
    <n v="2"/>
    <n v="6660438"/>
    <n v="33464087"/>
    <n v="112741235"/>
  </r>
  <r>
    <x v="16"/>
    <n v="3798"/>
    <x v="58"/>
    <x v="642"/>
    <x v="642"/>
    <x v="619"/>
    <n v="20859"/>
    <n v="152696000012"/>
    <s v="52696152696000012"/>
    <s v="INSTITUCION EDUCATIVA POLITECNICA SANTA BARBARA"/>
    <n v="1"/>
    <n v="74.268550450550677"/>
    <n v="5.2014657536905133"/>
    <n v="0.77011076379448584"/>
    <n v="1.7701107637944857"/>
    <n v="1220"/>
    <n v="0"/>
    <n v="0"/>
    <n v="23"/>
    <n v="54"/>
    <n v="242"/>
    <n v="477"/>
    <n v="44"/>
    <n v="291"/>
    <n v="4"/>
    <n v="8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858048.4679463338"/>
    <n v="111255624.80499987"/>
    <n v="18470096.857060097"/>
    <n v="0"/>
    <n v="4654787.7010090435"/>
    <n v="50570492.663250208"/>
    <n v="1082231.5600978383"/>
    <n v="0"/>
    <n v="194891282"/>
    <n v="0"/>
    <n v="0"/>
    <n v="0"/>
    <n v="0"/>
    <n v="0"/>
    <n v="0"/>
    <n v="0"/>
    <n v="0"/>
    <n v="0"/>
    <n v="194891282"/>
    <n v="159746.95245901641"/>
    <n v="1"/>
    <n v="1"/>
    <n v="1"/>
    <n v="1"/>
    <n v="24249724"/>
    <n v="42924697.471445471"/>
    <n v="42924697"/>
    <n v="77"/>
    <n v="1"/>
    <n v="0"/>
    <n v="1.7692307692307692"/>
    <n v="2.4"/>
    <n v="4.1692307692307686"/>
    <n v="4"/>
    <n v="4"/>
    <n v="6660438"/>
    <n v="49585135"/>
    <n v="244476417"/>
  </r>
  <r>
    <x v="16"/>
    <n v="3798"/>
    <x v="58"/>
    <x v="643"/>
    <x v="643"/>
    <x v="620"/>
    <n v="5704"/>
    <n v="152699000129"/>
    <s v="52699152699000129"/>
    <s v="CENTRO EDUCATIVO LA INGA"/>
    <n v="1"/>
    <n v="41.138919850035464"/>
    <n v="2.8812018202274166"/>
    <n v="0.41905875856211611"/>
    <n v="1.4190587585621162"/>
    <n v="6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245.24504268242"/>
    <n v="708763.08755143452"/>
    <n v="0"/>
    <n v="0"/>
    <n v="871008"/>
    <n v="0"/>
    <n v="0"/>
    <n v="0"/>
    <n v="0"/>
    <n v="0"/>
    <n v="0"/>
    <n v="0"/>
    <n v="0"/>
    <n v="0"/>
    <n v="871008"/>
    <n v="145168"/>
    <n v="1"/>
    <n v="0"/>
    <n v="0"/>
    <n v="1"/>
    <n v="24249724"/>
    <n v="34411783.234913953"/>
    <n v="34411783"/>
    <n v="1"/>
    <n v="1"/>
    <n v="0"/>
    <n v="7.6923076923076927E-2"/>
    <n v="0"/>
    <n v="7.6923076923076927E-2"/>
    <n v="7.6923076923076927E-2"/>
    <n v="1"/>
    <n v="6660438"/>
    <n v="41072221"/>
    <n v="41943229"/>
  </r>
  <r>
    <x v="16"/>
    <n v="3798"/>
    <x v="58"/>
    <x v="643"/>
    <x v="643"/>
    <x v="620"/>
    <n v="5625"/>
    <n v="152699000641"/>
    <s v="52699152699000641"/>
    <s v="INSTITUCION EDUCATIVA SAN JUAN BAUTISTA"/>
    <n v="1"/>
    <n v="41.138919850035464"/>
    <n v="2.8812018202274166"/>
    <n v="0.41905875856211611"/>
    <n v="1.4190587585621162"/>
    <n v="516"/>
    <n v="0"/>
    <n v="0"/>
    <n v="0"/>
    <n v="26"/>
    <n v="0"/>
    <n v="218"/>
    <n v="0"/>
    <n v="177"/>
    <n v="0"/>
    <n v="43"/>
    <n v="0"/>
    <n v="5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19145.4495824566"/>
    <n v="45873068.148076184"/>
    <n v="7490635.0485934354"/>
    <n v="11101052.590124963"/>
    <n v="0"/>
    <n v="0"/>
    <n v="0"/>
    <n v="0"/>
    <n v="67883901"/>
    <n v="0"/>
    <n v="0"/>
    <n v="0"/>
    <n v="0"/>
    <n v="0"/>
    <n v="0"/>
    <n v="0"/>
    <n v="0"/>
    <n v="0"/>
    <n v="67883901"/>
    <n v="131557.9476744186"/>
    <n v="0"/>
    <n v="0"/>
    <n v="0"/>
    <n v="0"/>
    <n v="19701352"/>
    <n v="27957376.111115266"/>
    <n v="27957376"/>
    <n v="26"/>
    <n v="1"/>
    <n v="0"/>
    <n v="0"/>
    <n v="1.1555555555555554"/>
    <n v="1.1555555555555554"/>
    <n v="1.1555555555555554"/>
    <n v="2"/>
    <n v="6660438"/>
    <n v="34617814"/>
    <n v="102501715"/>
  </r>
  <r>
    <x v="16"/>
    <n v="3798"/>
    <x v="58"/>
    <x v="644"/>
    <x v="644"/>
    <x v="621"/>
    <n v="8316"/>
    <n v="152720000011"/>
    <s v="52720152720000011"/>
    <s v="INSTITUCION EDUCATIVA SEBASTIAN DE BELALCAZAR"/>
    <n v="1"/>
    <n v="25.935596170583114"/>
    <n v="1.81642316248862"/>
    <n v="0.25795955017596783"/>
    <n v="1.2579595501759679"/>
    <n v="378"/>
    <n v="0"/>
    <n v="0"/>
    <n v="3"/>
    <n v="23"/>
    <n v="16"/>
    <n v="129"/>
    <n v="0"/>
    <n v="136"/>
    <n v="0"/>
    <n v="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81256.4979102137"/>
    <n v="27281790.181115527"/>
    <n v="10964146.490695605"/>
    <n v="0"/>
    <n v="431478.86775080685"/>
    <n v="2010561.5261788447"/>
    <n v="0"/>
    <n v="0"/>
    <n v="43369234"/>
    <n v="0"/>
    <n v="0"/>
    <n v="0"/>
    <n v="0"/>
    <n v="0"/>
    <n v="0"/>
    <n v="0"/>
    <n v="0"/>
    <n v="0"/>
    <n v="43369234"/>
    <n v="114733.42328042327"/>
    <n v="1"/>
    <n v="0"/>
    <n v="0"/>
    <n v="1"/>
    <n v="24249724"/>
    <n v="30505171.894931372"/>
    <n v="30505172"/>
    <n v="26"/>
    <n v="1"/>
    <n v="0"/>
    <n v="0.23076923076923078"/>
    <n v="1.0222222222222221"/>
    <n v="1.252991452991453"/>
    <n v="1.252991452991453"/>
    <n v="2"/>
    <n v="6660438"/>
    <n v="37165610"/>
    <n v="80534844"/>
  </r>
  <r>
    <x v="16"/>
    <n v="3798"/>
    <x v="58"/>
    <x v="645"/>
    <x v="645"/>
    <x v="622"/>
    <n v="12635"/>
    <n v="152786000160"/>
    <s v="52786152786000160"/>
    <s v="INSTITUCION EDUCATIVA PABLO VI"/>
    <n v="1"/>
    <n v="16.240591746690889"/>
    <n v="1.1374246740728613"/>
    <n v="0.15522822833348604"/>
    <n v="1.155228228333486"/>
    <n v="868"/>
    <n v="0"/>
    <n v="0"/>
    <n v="22"/>
    <n v="33"/>
    <n v="133"/>
    <n v="240"/>
    <n v="0"/>
    <n v="276"/>
    <n v="0"/>
    <n v="164"/>
    <n v="0"/>
    <n v="0"/>
    <n v="142"/>
    <n v="0"/>
    <n v="0"/>
    <n v="0"/>
    <n v="0"/>
    <n v="0"/>
    <n v="0"/>
    <n v="0"/>
    <n v="0"/>
    <n v="0"/>
    <n v="142"/>
    <n v="0"/>
    <n v="0"/>
    <n v="92671"/>
    <n v="81839"/>
    <n v="122758"/>
    <n v="150439"/>
    <n v="114333"/>
    <n v="99892"/>
    <n v="152848"/>
    <n v="184139"/>
    <n v="3532853.1198804518"/>
    <n v="48784045.056949429"/>
    <n v="23257415.124016982"/>
    <n v="0"/>
    <n v="2905775.598661154"/>
    <n v="15347941.738563582"/>
    <n v="0"/>
    <n v="0"/>
    <n v="93828031"/>
    <n v="0"/>
    <n v="0"/>
    <n v="4027503.5946468432"/>
    <n v="0"/>
    <n v="0"/>
    <n v="0"/>
    <n v="0"/>
    <n v="0"/>
    <n v="4027504"/>
    <n v="97855535"/>
    <n v="112736.79147465438"/>
    <n v="1"/>
    <n v="0"/>
    <n v="0"/>
    <n v="1"/>
    <n v="24249724"/>
    <n v="28013965.694096018"/>
    <n v="28013966"/>
    <n v="55"/>
    <n v="1"/>
    <n v="0"/>
    <n v="1.6923076923076923"/>
    <n v="1.4666666666666666"/>
    <n v="3.1589743589743589"/>
    <n v="3.1589743589743589"/>
    <n v="4"/>
    <n v="6660438"/>
    <n v="34674404"/>
    <n v="132529939"/>
  </r>
  <r>
    <x v="16"/>
    <n v="3798"/>
    <x v="58"/>
    <x v="646"/>
    <x v="646"/>
    <x v="623"/>
    <n v="12827"/>
    <n v="152788000019"/>
    <s v="52788152788000019"/>
    <s v="INSTITUCION EDUCATIVA MISAEL PASTRANA BORRERO"/>
    <n v="1"/>
    <n v="22.369567321653278"/>
    <n v="1.5666730755156568"/>
    <n v="0.2201727848108922"/>
    <n v="1.2201727848108921"/>
    <n v="571"/>
    <n v="0"/>
    <n v="0"/>
    <n v="13"/>
    <n v="23"/>
    <n v="72"/>
    <n v="191"/>
    <n v="0"/>
    <n v="191"/>
    <n v="0"/>
    <n v="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00716.5392478341"/>
    <n v="38145649.244804941"/>
    <n v="12132663.628143055"/>
    <n v="0"/>
    <n v="1813578.1950751885"/>
    <n v="8775755.9870637339"/>
    <n v="0"/>
    <n v="0"/>
    <n v="63468364"/>
    <n v="0"/>
    <n v="0"/>
    <n v="0"/>
    <n v="0"/>
    <n v="0"/>
    <n v="0"/>
    <n v="0"/>
    <n v="0"/>
    <n v="0"/>
    <n v="63468364"/>
    <n v="111153.00175131348"/>
    <n v="1"/>
    <n v="0"/>
    <n v="0"/>
    <n v="1"/>
    <n v="24249724"/>
    <n v="29588853.263975527"/>
    <n v="29588853"/>
    <n v="36"/>
    <n v="1"/>
    <n v="0"/>
    <n v="1"/>
    <n v="1.0222222222222221"/>
    <n v="2.0222222222222221"/>
    <n v="2.0222222222222221"/>
    <n v="3"/>
    <n v="6660438"/>
    <n v="36249291"/>
    <n v="99717655"/>
  </r>
  <r>
    <x v="16"/>
    <n v="3800"/>
    <x v="60"/>
    <x v="647"/>
    <x v="647"/>
    <x v="624"/>
    <n v="20912"/>
    <n v="152835000677"/>
    <s v="52835152835000677"/>
    <s v="IE. LICEO NACIONAL MAX SEIDEL"/>
    <n v="1"/>
    <n v="27.616378223665674"/>
    <n v="1.9341382684855724"/>
    <n v="0.275769646437169"/>
    <n v="1.2757696464371691"/>
    <n v="1121"/>
    <n v="0"/>
    <n v="0"/>
    <n v="0"/>
    <n v="93"/>
    <n v="0"/>
    <n v="455"/>
    <n v="0"/>
    <n v="416"/>
    <n v="0"/>
    <n v="15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995096.948163036"/>
    <n v="90939117.234545961"/>
    <n v="24587916.050401438"/>
    <n v="0"/>
    <n v="0"/>
    <n v="0"/>
    <n v="0"/>
    <n v="0"/>
    <n v="126522130"/>
    <n v="0"/>
    <n v="0"/>
    <n v="0"/>
    <n v="0"/>
    <n v="0"/>
    <n v="0"/>
    <n v="0"/>
    <n v="0"/>
    <n v="0"/>
    <n v="126522130"/>
    <n v="112865.41480820696"/>
    <n v="0"/>
    <n v="1"/>
    <n v="1"/>
    <n v="1"/>
    <n v="24249724"/>
    <n v="30937061.813678931"/>
    <n v="30937062"/>
    <n v="93"/>
    <n v="1"/>
    <n v="0"/>
    <n v="0"/>
    <n v="4.1333333333333337"/>
    <n v="4.1333333333333337"/>
    <n v="4"/>
    <n v="4"/>
    <n v="6660438"/>
    <n v="37597500"/>
    <n v="164119630"/>
  </r>
  <r>
    <x v="16"/>
    <n v="3800"/>
    <x v="60"/>
    <x v="647"/>
    <x v="647"/>
    <x v="624"/>
    <n v="20913"/>
    <n v="152835000731"/>
    <s v="52835152835000731"/>
    <s v="I. E. ROBERTO MARIO BISCHOFF"/>
    <n v="1"/>
    <n v="27.616378223665674"/>
    <n v="1.9341382684855724"/>
    <n v="0.275769646437169"/>
    <n v="1.2757696464371691"/>
    <n v="1316"/>
    <n v="0"/>
    <n v="0"/>
    <n v="0"/>
    <n v="66"/>
    <n v="0"/>
    <n v="517"/>
    <n v="0"/>
    <n v="558"/>
    <n v="0"/>
    <n v="17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02972.0277286069"/>
    <n v="112238290.50187933"/>
    <n v="27406912.795033451"/>
    <n v="0"/>
    <n v="0"/>
    <n v="0"/>
    <n v="0"/>
    <n v="0"/>
    <n v="147448175"/>
    <n v="0"/>
    <n v="0"/>
    <n v="0"/>
    <n v="0"/>
    <n v="0"/>
    <n v="0"/>
    <n v="0"/>
    <n v="0"/>
    <n v="0"/>
    <n v="147448175"/>
    <n v="112042.68617021276"/>
    <n v="0"/>
    <n v="1"/>
    <n v="1"/>
    <n v="1"/>
    <n v="24249724"/>
    <n v="30937061.813678931"/>
    <n v="30937062"/>
    <n v="66"/>
    <n v="1"/>
    <n v="0"/>
    <n v="0"/>
    <n v="2.9333333333333331"/>
    <n v="2.9333333333333331"/>
    <n v="2.9333333333333331"/>
    <n v="3"/>
    <n v="6660438"/>
    <n v="37597500"/>
    <n v="185045675"/>
  </r>
  <r>
    <x v="16"/>
    <n v="3800"/>
    <x v="60"/>
    <x v="647"/>
    <x v="647"/>
    <x v="624"/>
    <n v="20911"/>
    <n v="152835000740"/>
    <s v="52835152835000740"/>
    <s v="IE. INMACULADA CONCEPCION"/>
    <n v="1"/>
    <n v="27.616378223665674"/>
    <n v="1.9341382684855724"/>
    <n v="0.275769646437169"/>
    <n v="1.2757696464371691"/>
    <n v="817"/>
    <n v="0"/>
    <n v="0"/>
    <n v="0"/>
    <n v="34"/>
    <n v="0"/>
    <n v="362"/>
    <n v="0"/>
    <n v="329"/>
    <n v="0"/>
    <n v="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19712.8627692824"/>
    <n v="72145729.057487085"/>
    <n v="14408205.583674727"/>
    <n v="0"/>
    <n v="0"/>
    <n v="0"/>
    <n v="0"/>
    <n v="0"/>
    <n v="90573648"/>
    <n v="0"/>
    <n v="0"/>
    <n v="0"/>
    <n v="0"/>
    <n v="0"/>
    <n v="0"/>
    <n v="0"/>
    <n v="0"/>
    <n v="0"/>
    <n v="90573648"/>
    <n v="110861.25826193391"/>
    <n v="0"/>
    <n v="1"/>
    <n v="1"/>
    <n v="1"/>
    <n v="24249724"/>
    <n v="30937061.813678931"/>
    <n v="30937062"/>
    <n v="34"/>
    <n v="1"/>
    <n v="0"/>
    <n v="0"/>
    <n v="1.5111111111111111"/>
    <n v="1.5111111111111111"/>
    <n v="1.5111111111111111"/>
    <n v="2"/>
    <n v="6660438"/>
    <n v="37597500"/>
    <n v="128171148"/>
  </r>
  <r>
    <x v="16"/>
    <n v="3800"/>
    <x v="60"/>
    <x v="647"/>
    <x v="647"/>
    <x v="624"/>
    <n v="20914"/>
    <n v="152835000791"/>
    <s v="52835152835000791"/>
    <s v="IE. IBERIA"/>
    <n v="1"/>
    <n v="27.616378223665674"/>
    <n v="1.9341382684855724"/>
    <n v="0.275769646437169"/>
    <n v="1.2757696464371691"/>
    <n v="2126"/>
    <n v="0"/>
    <n v="0"/>
    <n v="0"/>
    <n v="174"/>
    <n v="0"/>
    <n v="1187"/>
    <n v="0"/>
    <n v="670"/>
    <n v="0"/>
    <n v="9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571471.709466327"/>
    <n v="193885121.35999063"/>
    <n v="14878038.374446729"/>
    <n v="0"/>
    <n v="0"/>
    <n v="0"/>
    <n v="0"/>
    <n v="0"/>
    <n v="229334631"/>
    <n v="0"/>
    <n v="0"/>
    <n v="0"/>
    <n v="0"/>
    <n v="0"/>
    <n v="0"/>
    <n v="0"/>
    <n v="0"/>
    <n v="0"/>
    <n v="229334631"/>
    <n v="107871.41627469426"/>
    <n v="0"/>
    <n v="1"/>
    <n v="1"/>
    <n v="1"/>
    <n v="24249724"/>
    <n v="30937061.813678931"/>
    <n v="30937062"/>
    <n v="174"/>
    <n v="1"/>
    <n v="0"/>
    <n v="0"/>
    <n v="7.7333333333333334"/>
    <n v="7.7333333333333334"/>
    <n v="4"/>
    <n v="4"/>
    <n v="6660438"/>
    <n v="37597500"/>
    <n v="266932131"/>
  </r>
  <r>
    <x v="16"/>
    <n v="3800"/>
    <x v="60"/>
    <x v="647"/>
    <x v="647"/>
    <x v="624"/>
    <n v="20915"/>
    <n v="152835001568"/>
    <s v="52835152835001568"/>
    <s v="IE. MISIONAL SANTA TERESITA"/>
    <n v="1"/>
    <n v="27.616378223665674"/>
    <n v="1.9341382684855724"/>
    <n v="0.275769646437169"/>
    <n v="1.2757696464371691"/>
    <n v="2090"/>
    <n v="0"/>
    <n v="0"/>
    <n v="0"/>
    <n v="199"/>
    <n v="0"/>
    <n v="1009"/>
    <n v="0"/>
    <n v="645"/>
    <n v="0"/>
    <n v="23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527142.9320908"/>
    <n v="172690355.80475202"/>
    <n v="37116790.470988154"/>
    <n v="0"/>
    <n v="0"/>
    <n v="0"/>
    <n v="0"/>
    <n v="0"/>
    <n v="233334289"/>
    <n v="0"/>
    <n v="0"/>
    <n v="0"/>
    <n v="0"/>
    <n v="0"/>
    <n v="0"/>
    <n v="0"/>
    <n v="0"/>
    <n v="0"/>
    <n v="233334289"/>
    <n v="111643.20047846891"/>
    <n v="0"/>
    <n v="1"/>
    <n v="1"/>
    <n v="1"/>
    <n v="24249724"/>
    <n v="30937061.813678931"/>
    <n v="30937062"/>
    <n v="199"/>
    <n v="1"/>
    <n v="0"/>
    <n v="0"/>
    <n v="8.844444444444445"/>
    <n v="8.844444444444445"/>
    <n v="4"/>
    <n v="4"/>
    <n v="6660438"/>
    <n v="37597500"/>
    <n v="270931789"/>
  </r>
  <r>
    <x v="16"/>
    <n v="3800"/>
    <x v="60"/>
    <x v="647"/>
    <x v="647"/>
    <x v="624"/>
    <n v="20916"/>
    <n v="152835002556"/>
    <s v="52835152835002556"/>
    <s v="IE. INST. TEC. INDUSTRIAL NAL."/>
    <n v="1"/>
    <n v="27.616378223665674"/>
    <n v="1.9341382684855724"/>
    <n v="0.275769646437169"/>
    <n v="1.2757696464371691"/>
    <n v="1170"/>
    <n v="0"/>
    <n v="0"/>
    <n v="0"/>
    <n v="62"/>
    <n v="0"/>
    <n v="489"/>
    <n v="0"/>
    <n v="485"/>
    <n v="0"/>
    <n v="0"/>
    <n v="0"/>
    <n v="13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330064.6321086911"/>
    <n v="101693111.58030742"/>
    <n v="0"/>
    <n v="25718018.318608411"/>
    <n v="0"/>
    <n v="0"/>
    <n v="0"/>
    <n v="0"/>
    <n v="134741195"/>
    <n v="0"/>
    <n v="0"/>
    <n v="0"/>
    <n v="0"/>
    <n v="0"/>
    <n v="0"/>
    <n v="0"/>
    <n v="0"/>
    <n v="0"/>
    <n v="134741195"/>
    <n v="115163.41452991453"/>
    <n v="0"/>
    <n v="1"/>
    <n v="1"/>
    <n v="1"/>
    <n v="24249724"/>
    <n v="30937061.813678931"/>
    <n v="30937062"/>
    <n v="62"/>
    <n v="1"/>
    <n v="0"/>
    <n v="0"/>
    <n v="2.7555555555555555"/>
    <n v="2.7555555555555555"/>
    <n v="2.7555555555555555"/>
    <n v="3"/>
    <n v="6660438"/>
    <n v="37597500"/>
    <n v="172338695"/>
  </r>
  <r>
    <x v="16"/>
    <n v="3800"/>
    <x v="60"/>
    <x v="647"/>
    <x v="647"/>
    <x v="624"/>
    <n v="20917"/>
    <n v="152835003561"/>
    <s v="52835152835003561"/>
    <s v="IE. NUESTRA SEÑORA DE FATIMA"/>
    <n v="1"/>
    <n v="27.616378223665674"/>
    <n v="1.9341382684855724"/>
    <n v="0.275769646437169"/>
    <n v="1.2757696464371691"/>
    <n v="1763"/>
    <n v="0"/>
    <n v="0"/>
    <n v="0"/>
    <n v="167"/>
    <n v="0"/>
    <n v="748"/>
    <n v="0"/>
    <n v="654"/>
    <n v="0"/>
    <n v="153"/>
    <n v="0"/>
    <n v="4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743883.767131474"/>
    <n v="146379612.35686961"/>
    <n v="23961472.329372101"/>
    <n v="7868945.9034548122"/>
    <n v="0"/>
    <n v="0"/>
    <n v="0"/>
    <n v="0"/>
    <n v="197953914"/>
    <n v="0"/>
    <n v="0"/>
    <n v="0"/>
    <n v="0"/>
    <n v="0"/>
    <n v="0"/>
    <n v="0"/>
    <n v="0"/>
    <n v="0"/>
    <n v="197953914"/>
    <n v="112282.42427680091"/>
    <n v="0"/>
    <n v="1"/>
    <n v="1"/>
    <n v="1"/>
    <n v="24249724"/>
    <n v="30937061.813678931"/>
    <n v="30937062"/>
    <n v="167"/>
    <n v="1"/>
    <n v="0"/>
    <n v="0"/>
    <n v="7.4222222222222225"/>
    <n v="7.4222222222222225"/>
    <n v="4"/>
    <n v="4"/>
    <n v="6660438"/>
    <n v="37597500"/>
    <n v="235551414"/>
  </r>
  <r>
    <x v="16"/>
    <n v="3800"/>
    <x v="60"/>
    <x v="647"/>
    <x v="647"/>
    <x v="624"/>
    <n v="20918"/>
    <n v="152835004109"/>
    <s v="52835152835004109"/>
    <s v="IE. GENERAL SANTANDER"/>
    <n v="1"/>
    <n v="27.616378223665674"/>
    <n v="1.9341382684855724"/>
    <n v="0.275769646437169"/>
    <n v="1.2757696464371691"/>
    <n v="995"/>
    <n v="0"/>
    <n v="0"/>
    <n v="0"/>
    <n v="76"/>
    <n v="0"/>
    <n v="412"/>
    <n v="0"/>
    <n v="375"/>
    <n v="0"/>
    <n v="42"/>
    <n v="0"/>
    <n v="9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985240.5167783964"/>
    <n v="82168869.418585151"/>
    <n v="6577659.0708080279"/>
    <n v="17273295.885632515"/>
    <n v="0"/>
    <n v="0"/>
    <n v="0"/>
    <n v="0"/>
    <n v="115005065"/>
    <n v="0"/>
    <n v="0"/>
    <n v="0"/>
    <n v="0"/>
    <n v="0"/>
    <n v="0"/>
    <n v="0"/>
    <n v="0"/>
    <n v="0"/>
    <n v="115005065"/>
    <n v="115582.97989949748"/>
    <n v="0"/>
    <n v="1"/>
    <n v="1"/>
    <n v="1"/>
    <n v="24249724"/>
    <n v="30937061.813678931"/>
    <n v="30937062"/>
    <n v="76"/>
    <n v="1"/>
    <n v="0"/>
    <n v="0"/>
    <n v="3.3777777777777778"/>
    <n v="3.3777777777777778"/>
    <n v="3.3777777777777778"/>
    <n v="4"/>
    <n v="6660438"/>
    <n v="37597500"/>
    <n v="152602565"/>
  </r>
  <r>
    <x v="16"/>
    <n v="3800"/>
    <x v="60"/>
    <x v="647"/>
    <x v="647"/>
    <x v="624"/>
    <n v="20919"/>
    <n v="152835004371"/>
    <s v="52835152835004371"/>
    <s v="I. E. CIUDADELA EDUCATIVA TUMAC"/>
    <n v="1"/>
    <n v="27.616378223665674"/>
    <n v="1.9341382684855724"/>
    <n v="0.275769646437169"/>
    <n v="1.2757696464371691"/>
    <n v="991"/>
    <n v="0"/>
    <n v="0"/>
    <n v="0"/>
    <n v="37"/>
    <n v="0"/>
    <n v="305"/>
    <n v="0"/>
    <n v="465"/>
    <n v="0"/>
    <n v="1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374393.4094842188"/>
    <n v="80393938.312974036"/>
    <n v="28816411.167349454"/>
    <n v="0"/>
    <n v="0"/>
    <n v="0"/>
    <n v="0"/>
    <n v="0"/>
    <n v="113584743"/>
    <n v="0"/>
    <n v="0"/>
    <n v="0"/>
    <n v="0"/>
    <n v="0"/>
    <n v="0"/>
    <n v="0"/>
    <n v="0"/>
    <n v="0"/>
    <n v="113584743"/>
    <n v="114616.28960645813"/>
    <n v="0"/>
    <n v="1"/>
    <n v="1"/>
    <n v="1"/>
    <n v="24249724"/>
    <n v="30937061.813678931"/>
    <n v="30937062"/>
    <n v="37"/>
    <n v="1"/>
    <n v="0"/>
    <n v="0"/>
    <n v="1.6444444444444444"/>
    <n v="1.6444444444444444"/>
    <n v="1.6444444444444444"/>
    <n v="2"/>
    <n v="6660438"/>
    <n v="37597500"/>
    <n v="151182243"/>
  </r>
  <r>
    <x v="16"/>
    <n v="3800"/>
    <x v="60"/>
    <x v="647"/>
    <x v="647"/>
    <x v="624"/>
    <n v="20920"/>
    <n v="152835004389"/>
    <s v="52835152835004389"/>
    <s v="IE. NUEVA FLORIDA"/>
    <n v="1"/>
    <n v="27.616378223665674"/>
    <n v="1.9341382684855724"/>
    <n v="0.275769646437169"/>
    <n v="1.2757696464371691"/>
    <n v="1203"/>
    <n v="0"/>
    <n v="0"/>
    <n v="0"/>
    <n v="93"/>
    <n v="0"/>
    <n v="534"/>
    <n v="0"/>
    <n v="463"/>
    <n v="0"/>
    <n v="11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995096.948163036"/>
    <n v="104094488.95848717"/>
    <n v="17697035.11907874"/>
    <n v="0"/>
    <n v="0"/>
    <n v="0"/>
    <n v="0"/>
    <n v="0"/>
    <n v="132786621"/>
    <n v="0"/>
    <n v="0"/>
    <n v="0"/>
    <n v="0"/>
    <n v="0"/>
    <n v="0"/>
    <n v="0"/>
    <n v="0"/>
    <n v="0"/>
    <n v="132786621"/>
    <n v="110379.56857855362"/>
    <n v="0"/>
    <n v="1"/>
    <n v="1"/>
    <n v="1"/>
    <n v="24249724"/>
    <n v="30937061.813678931"/>
    <n v="30937062"/>
    <n v="93"/>
    <n v="1"/>
    <n v="0"/>
    <n v="0"/>
    <n v="4.1333333333333337"/>
    <n v="4.1333333333333337"/>
    <n v="4"/>
    <n v="4"/>
    <n v="6660438"/>
    <n v="37597500"/>
    <n v="170384121"/>
  </r>
  <r>
    <x v="16"/>
    <n v="3800"/>
    <x v="60"/>
    <x v="647"/>
    <x v="647"/>
    <x v="624"/>
    <n v="20921"/>
    <n v="152835004567"/>
    <s v="52835152835004567"/>
    <s v="I.E. LLORENTE"/>
    <n v="1"/>
    <n v="27.616378223665674"/>
    <n v="1.9341382684855724"/>
    <n v="0.275769646437169"/>
    <n v="1.2757696464371691"/>
    <n v="1818"/>
    <n v="48"/>
    <n v="0"/>
    <n v="143"/>
    <n v="0"/>
    <n v="892"/>
    <n v="0"/>
    <n v="582"/>
    <n v="0"/>
    <n v="2"/>
    <n v="0"/>
    <n v="15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859751.058345262"/>
    <n v="187845353.56328309"/>
    <n v="389997.67783725681"/>
    <n v="35472760.985719375"/>
    <n v="251567863"/>
    <n v="0"/>
    <n v="0"/>
    <n v="0"/>
    <n v="0"/>
    <n v="0"/>
    <n v="0"/>
    <n v="0"/>
    <n v="0"/>
    <n v="0"/>
    <n v="251567863"/>
    <n v="138376.16226622663"/>
    <n v="1"/>
    <n v="1"/>
    <n v="1"/>
    <n v="1"/>
    <n v="24249724"/>
    <n v="30937061.813678931"/>
    <n v="30937062"/>
    <n v="191"/>
    <n v="1"/>
    <n v="0"/>
    <n v="14.692307692307692"/>
    <n v="0"/>
    <n v="14.692307692307692"/>
    <n v="4"/>
    <n v="4"/>
    <n v="6660438"/>
    <n v="37597500"/>
    <n v="289165363"/>
  </r>
  <r>
    <x v="16"/>
    <n v="3800"/>
    <x v="60"/>
    <x v="647"/>
    <x v="647"/>
    <x v="624"/>
    <n v="20922"/>
    <n v="152835004923"/>
    <s v="52835152835004923"/>
    <s v="IE. CIUDADELA MIXTA COLOMBIA"/>
    <n v="1"/>
    <n v="27.616378223665674"/>
    <n v="1.9341382684855724"/>
    <n v="0.275769646437169"/>
    <n v="1.2757696464371691"/>
    <n v="1842"/>
    <n v="0"/>
    <n v="0"/>
    <n v="0"/>
    <n v="142"/>
    <n v="0"/>
    <n v="889"/>
    <n v="0"/>
    <n v="583"/>
    <n v="0"/>
    <n v="200"/>
    <n v="0"/>
    <n v="2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788212.544507004"/>
    <n v="153688152.20350361"/>
    <n v="31322186.0514668"/>
    <n v="5373914.2755301157"/>
    <n v="0"/>
    <n v="0"/>
    <n v="0"/>
    <n v="0"/>
    <n v="207172465"/>
    <n v="0"/>
    <n v="0"/>
    <n v="0"/>
    <n v="0"/>
    <n v="0"/>
    <n v="0"/>
    <n v="0"/>
    <n v="0"/>
    <n v="0"/>
    <n v="207172465"/>
    <n v="112471.47937024973"/>
    <n v="0"/>
    <n v="1"/>
    <n v="1"/>
    <n v="1"/>
    <n v="24249724"/>
    <n v="30937061.813678931"/>
    <n v="30937062"/>
    <n v="142"/>
    <n v="1"/>
    <n v="0"/>
    <n v="0"/>
    <n v="6.3111111111111109"/>
    <n v="6.3111111111111109"/>
    <n v="4"/>
    <n v="4"/>
    <n v="6660438"/>
    <n v="37597500"/>
    <n v="244769965"/>
  </r>
  <r>
    <x v="16"/>
    <n v="3800"/>
    <x v="60"/>
    <x v="647"/>
    <x v="647"/>
    <x v="624"/>
    <n v="20923"/>
    <n v="152835004958"/>
    <s v="52835152835004958"/>
    <s v="IE .INST. TEC. POPULAR DE LA COSTA"/>
    <n v="1"/>
    <n v="27.616378223665674"/>
    <n v="1.9341382684855724"/>
    <n v="0.275769646437169"/>
    <n v="1.2757696464371691"/>
    <n v="1838"/>
    <n v="0"/>
    <n v="0"/>
    <n v="0"/>
    <n v="108"/>
    <n v="0"/>
    <n v="856"/>
    <n v="0"/>
    <n v="664"/>
    <n v="0"/>
    <n v="106"/>
    <n v="0"/>
    <n v="10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768499.681737721"/>
    <n v="158699722.38405263"/>
    <n v="16600758.607277405"/>
    <n v="19960253.023397572"/>
    <n v="0"/>
    <n v="0"/>
    <n v="0"/>
    <n v="0"/>
    <n v="208029234"/>
    <n v="0"/>
    <n v="0"/>
    <n v="0"/>
    <n v="0"/>
    <n v="0"/>
    <n v="0"/>
    <n v="0"/>
    <n v="0"/>
    <n v="0"/>
    <n v="208029234"/>
    <n v="113182.39064200218"/>
    <n v="0"/>
    <n v="1"/>
    <n v="1"/>
    <n v="1"/>
    <n v="24249724"/>
    <n v="30937061.813678931"/>
    <n v="30937062"/>
    <n v="108"/>
    <n v="1"/>
    <n v="0"/>
    <n v="0"/>
    <n v="4.8"/>
    <n v="4.8"/>
    <n v="4"/>
    <n v="4"/>
    <n v="6660438"/>
    <n v="37597500"/>
    <n v="245626734"/>
  </r>
  <r>
    <x v="16"/>
    <n v="3798"/>
    <x v="58"/>
    <x v="648"/>
    <x v="648"/>
    <x v="625"/>
    <n v="20513"/>
    <n v="152838000171"/>
    <s v="52838152838000171"/>
    <s v="INSTITUCION EDUCATIVA SAN LUIS GONZAGA"/>
    <n v="1"/>
    <n v="15.17573790832518"/>
    <n v="1.062846663066265"/>
    <n v="0.14394470151891739"/>
    <n v="1.1439447015189175"/>
    <n v="1478"/>
    <n v="0"/>
    <n v="0"/>
    <n v="0"/>
    <n v="85"/>
    <n v="0"/>
    <n v="621"/>
    <n v="0"/>
    <n v="543"/>
    <n v="0"/>
    <n v="22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10892.4519290663"/>
    <n v="108972854.05773418"/>
    <n v="32158095.280214574"/>
    <n v="0"/>
    <n v="0"/>
    <n v="0"/>
    <n v="0"/>
    <n v="0"/>
    <n v="150141842"/>
    <n v="0"/>
    <n v="0"/>
    <n v="0"/>
    <n v="0"/>
    <n v="0"/>
    <n v="0"/>
    <n v="0"/>
    <n v="0"/>
    <n v="0"/>
    <n v="150141842"/>
    <n v="101584.46684709066"/>
    <n v="0"/>
    <n v="0"/>
    <n v="0"/>
    <n v="0"/>
    <n v="19701352"/>
    <n v="22537257.233159129"/>
    <n v="22537257"/>
    <n v="85"/>
    <n v="1"/>
    <n v="0"/>
    <n v="0"/>
    <n v="3.7777777777777777"/>
    <n v="3.7777777777777777"/>
    <n v="3.7777777777777777"/>
    <n v="4"/>
    <n v="6660438"/>
    <n v="29197695"/>
    <n v="179339537"/>
  </r>
  <r>
    <x v="16"/>
    <n v="3798"/>
    <x v="58"/>
    <x v="648"/>
    <x v="648"/>
    <x v="625"/>
    <n v="20517"/>
    <n v="152838001101"/>
    <s v="52838152838001101"/>
    <s v="INSTITUCION EDUCATIVA AGRICOLA DE LA SABANA"/>
    <n v="1"/>
    <n v="15.17573790832518"/>
    <n v="1.062846663066265"/>
    <n v="0.14394470151891739"/>
    <n v="1.1439447015189175"/>
    <n v="259"/>
    <n v="0"/>
    <n v="0"/>
    <n v="10"/>
    <n v="7"/>
    <n v="112"/>
    <n v="61"/>
    <n v="0"/>
    <n v="54"/>
    <n v="0"/>
    <n v="0"/>
    <n v="0"/>
    <n v="1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2073.49604121724"/>
    <n v="10766218.399174768"/>
    <n v="0"/>
    <n v="2581408.4542770665"/>
    <n v="1307906.295587624"/>
    <n v="12798343.501902303"/>
    <n v="0"/>
    <n v="0"/>
    <n v="28195950"/>
    <n v="0"/>
    <n v="0"/>
    <n v="0"/>
    <n v="0"/>
    <n v="0"/>
    <n v="0"/>
    <n v="0"/>
    <n v="0"/>
    <n v="0"/>
    <n v="28195950"/>
    <n v="108864.67181467182"/>
    <n v="1"/>
    <n v="0"/>
    <n v="0"/>
    <n v="1"/>
    <n v="24249724"/>
    <n v="27740343.283096131"/>
    <n v="27740343"/>
    <n v="17"/>
    <n v="1"/>
    <n v="0"/>
    <n v="0.76923076923076927"/>
    <n v="0.31111111111111112"/>
    <n v="1.0803418803418805"/>
    <n v="1.0803418803418805"/>
    <n v="2"/>
    <n v="6660438"/>
    <n v="34400781"/>
    <n v="62596731"/>
  </r>
  <r>
    <x v="16"/>
    <n v="3798"/>
    <x v="58"/>
    <x v="648"/>
    <x v="648"/>
    <x v="625"/>
    <n v="20727"/>
    <n v="152838001127"/>
    <s v="52838152838001127"/>
    <s v="INSTITUCION EDUCATIVA SAN FRANCISCO DE ASIS"/>
    <n v="1"/>
    <n v="15.17573790832518"/>
    <n v="1.062846663066265"/>
    <n v="0.14394470151891739"/>
    <n v="1.1439447015189175"/>
    <n v="882"/>
    <n v="0"/>
    <n v="0"/>
    <n v="1"/>
    <n v="43"/>
    <n v="24"/>
    <n v="332"/>
    <n v="0"/>
    <n v="328"/>
    <n v="0"/>
    <n v="1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58451.4756817631"/>
    <n v="61788731.682220414"/>
    <n v="21625968.005035128"/>
    <n v="0"/>
    <n v="130790.62955876239"/>
    <n v="2742502.1789790648"/>
    <n v="0"/>
    <n v="0"/>
    <n v="90846444"/>
    <n v="0"/>
    <n v="0"/>
    <n v="0"/>
    <n v="0"/>
    <n v="0"/>
    <n v="0"/>
    <n v="0"/>
    <n v="0"/>
    <n v="0"/>
    <n v="90846444"/>
    <n v="103000.50340136055"/>
    <n v="1"/>
    <n v="0"/>
    <n v="0"/>
    <n v="1"/>
    <n v="24249724"/>
    <n v="27740343.283096131"/>
    <n v="27740343"/>
    <n v="44"/>
    <n v="1"/>
    <n v="0"/>
    <n v="7.6923076923076927E-2"/>
    <n v="1.9111111111111112"/>
    <n v="1.9880341880341881"/>
    <n v="1.9880341880341881"/>
    <n v="2"/>
    <n v="6660438"/>
    <n v="34400781"/>
    <n v="125247225"/>
  </r>
  <r>
    <x v="16"/>
    <n v="3798"/>
    <x v="58"/>
    <x v="648"/>
    <x v="648"/>
    <x v="625"/>
    <n v="20642"/>
    <n v="152838001194"/>
    <s v="52838152838001194"/>
    <s v="INSTITUCION EDUCATIVA INSTITUTO TECNICO GIRARDOT"/>
    <n v="1"/>
    <n v="15.17573790832518"/>
    <n v="1.062846663066265"/>
    <n v="0.14394470151891739"/>
    <n v="1.1439447015189175"/>
    <n v="756"/>
    <n v="0"/>
    <n v="0"/>
    <n v="0"/>
    <n v="35"/>
    <n v="0"/>
    <n v="219"/>
    <n v="0"/>
    <n v="363"/>
    <n v="0"/>
    <n v="0"/>
    <n v="0"/>
    <n v="139"/>
    <n v="756"/>
    <n v="0"/>
    <n v="0"/>
    <n v="0"/>
    <n v="35"/>
    <n v="0"/>
    <n v="219"/>
    <n v="0"/>
    <n v="363"/>
    <n v="0"/>
    <n v="0"/>
    <n v="0"/>
    <n v="139"/>
    <n v="92671"/>
    <n v="81839"/>
    <n v="122758"/>
    <n v="150439"/>
    <n v="114333"/>
    <n v="99892"/>
    <n v="152848"/>
    <n v="184139"/>
    <n v="3710367.4802060858"/>
    <n v="54486427.028867088"/>
    <n v="0"/>
    <n v="23921051.676300816"/>
    <n v="0"/>
    <n v="0"/>
    <n v="0"/>
    <n v="0"/>
    <n v="82117846"/>
    <n v="742073.49604121724"/>
    <n v="10897285.405773418"/>
    <n v="0"/>
    <n v="4784210.3352601631"/>
    <n v="0"/>
    <n v="0"/>
    <n v="0"/>
    <n v="0"/>
    <n v="16423569"/>
    <n v="98541415"/>
    <n v="130345.78703703704"/>
    <n v="0"/>
    <n v="0"/>
    <n v="0"/>
    <n v="0"/>
    <n v="19701352"/>
    <n v="22537257.233159129"/>
    <n v="22537257"/>
    <n v="35"/>
    <n v="1"/>
    <n v="0"/>
    <n v="0"/>
    <n v="1.5555555555555556"/>
    <n v="1.5555555555555556"/>
    <n v="1.5555555555555556"/>
    <n v="2"/>
    <n v="6660438"/>
    <n v="29197695"/>
    <n v="127739110"/>
  </r>
  <r>
    <x v="16"/>
    <n v="3798"/>
    <x v="58"/>
    <x v="649"/>
    <x v="649"/>
    <x v="626"/>
    <n v="21054"/>
    <n v="152885000015"/>
    <s v="52885152885000015"/>
    <s v="INSTITUCION EDUCATIVA PEDRO LEON TORRES"/>
    <n v="1"/>
    <n v="18.205879572738443"/>
    <n v="1.2750654016933292"/>
    <n v="0.17605303741487763"/>
    <n v="1.1760530374148777"/>
    <n v="746"/>
    <n v="0"/>
    <n v="0"/>
    <n v="11"/>
    <n v="41"/>
    <n v="61"/>
    <n v="236"/>
    <n v="0"/>
    <n v="282"/>
    <n v="0"/>
    <n v="70"/>
    <n v="0"/>
    <n v="4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68426.4522412391"/>
    <n v="49855948.346020021"/>
    <n v="10105894.313688289"/>
    <n v="7961590.9303045552"/>
    <n v="1479078.3911943072"/>
    <n v="7166175.6908202646"/>
    <n v="0"/>
    <n v="0"/>
    <n v="81037114"/>
    <n v="0"/>
    <n v="0"/>
    <n v="0"/>
    <n v="0"/>
    <n v="0"/>
    <n v="0"/>
    <n v="0"/>
    <n v="0"/>
    <n v="0"/>
    <n v="81037114"/>
    <n v="108628.83914209115"/>
    <n v="1"/>
    <n v="0"/>
    <n v="0"/>
    <n v="1"/>
    <n v="24249724"/>
    <n v="28518961.566672456"/>
    <n v="28518962"/>
    <n v="52"/>
    <n v="1"/>
    <n v="0"/>
    <n v="0.84615384615384615"/>
    <n v="1.8222222222222222"/>
    <n v="2.6683760683760682"/>
    <n v="2.6683760683760682"/>
    <n v="3"/>
    <n v="6660438"/>
    <n v="35179400"/>
    <n v="116216514"/>
  </r>
  <r>
    <x v="17"/>
    <n v="3802"/>
    <x v="61"/>
    <x v="650"/>
    <x v="650"/>
    <x v="627"/>
    <n v="2922"/>
    <n v="154001000010"/>
    <s v="54001154001000010"/>
    <s v="INSTITUTO TÉCNICO NACIONAL DE COMERCIO"/>
    <n v="1"/>
    <n v="13.750122052922148"/>
    <n v="0.96300235474447649"/>
    <n v="0.12883842669306675"/>
    <n v="1.1288384266930667"/>
    <n v="2307"/>
    <n v="0"/>
    <n v="0"/>
    <n v="0"/>
    <n v="127"/>
    <n v="0"/>
    <n v="837"/>
    <n v="0"/>
    <n v="958"/>
    <n v="0"/>
    <n v="0"/>
    <n v="0"/>
    <n v="385"/>
    <n v="385"/>
    <n v="0"/>
    <n v="0"/>
    <n v="0"/>
    <n v="0"/>
    <n v="0"/>
    <n v="0"/>
    <n v="0"/>
    <n v="0"/>
    <n v="0"/>
    <n v="0"/>
    <n v="0"/>
    <n v="385"/>
    <n v="92671"/>
    <n v="81839"/>
    <n v="122758"/>
    <n v="150439"/>
    <n v="114333"/>
    <n v="99892"/>
    <n v="152848"/>
    <n v="184139"/>
    <n v="13285544.401689295"/>
    <n v="165827499.36383033"/>
    <n v="0"/>
    <n v="65381209.768212132"/>
    <n v="0"/>
    <n v="0"/>
    <n v="0"/>
    <n v="0"/>
    <n v="244494254"/>
    <n v="0"/>
    <n v="0"/>
    <n v="0"/>
    <n v="13076241.953642426"/>
    <n v="0"/>
    <n v="0"/>
    <n v="0"/>
    <n v="0"/>
    <n v="13076242"/>
    <n v="257570496"/>
    <n v="111647.37581274382"/>
    <n v="0"/>
    <n v="0"/>
    <n v="0"/>
    <n v="0"/>
    <n v="19701352"/>
    <n v="22239643.195406303"/>
    <n v="22239643"/>
    <n v="127"/>
    <n v="1"/>
    <n v="0"/>
    <n v="0"/>
    <n v="5.6444444444444448"/>
    <n v="5.6444444444444448"/>
    <n v="4"/>
    <n v="4"/>
    <n v="6660438"/>
    <n v="28900081"/>
    <n v="286470577"/>
  </r>
  <r>
    <x v="17"/>
    <n v="3802"/>
    <x v="61"/>
    <x v="650"/>
    <x v="650"/>
    <x v="627"/>
    <n v="99777"/>
    <n v="154001000036"/>
    <s v="54001154001000036"/>
    <s v="COLEGIO JAIME GARZON"/>
    <n v="1"/>
    <n v="13.750122052922148"/>
    <n v="0.96300235474447649"/>
    <n v="0.12883842669306675"/>
    <n v="1.1288384266930667"/>
    <n v="1769"/>
    <n v="0"/>
    <n v="19"/>
    <n v="0"/>
    <n v="109"/>
    <n v="0"/>
    <n v="794"/>
    <n v="0"/>
    <n v="667"/>
    <n v="0"/>
    <n v="2"/>
    <n v="0"/>
    <n v="178"/>
    <n v="180"/>
    <n v="0"/>
    <n v="0"/>
    <n v="0"/>
    <n v="0"/>
    <n v="0"/>
    <n v="0"/>
    <n v="0"/>
    <n v="0"/>
    <n v="0"/>
    <n v="2"/>
    <n v="0"/>
    <n v="178"/>
    <n v="92671"/>
    <n v="81839"/>
    <n v="122758"/>
    <n v="150439"/>
    <n v="114333"/>
    <n v="99892"/>
    <n v="152848"/>
    <n v="184139"/>
    <n v="13390154.987529367"/>
    <n v="134971574.69111761"/>
    <n v="277147.89516797493"/>
    <n v="30228195.685043529"/>
    <n v="0"/>
    <n v="0"/>
    <n v="0"/>
    <n v="0"/>
    <n v="178867073"/>
    <n v="0"/>
    <n v="0"/>
    <n v="55429.579033594993"/>
    <n v="6045639.1370087061"/>
    <n v="0"/>
    <n v="0"/>
    <n v="0"/>
    <n v="0"/>
    <n v="6101069"/>
    <n v="184968142"/>
    <n v="104560.84906726965"/>
    <n v="0"/>
    <n v="0"/>
    <n v="0"/>
    <n v="0"/>
    <n v="19701352"/>
    <n v="22239643.195406303"/>
    <n v="22239643"/>
    <n v="128"/>
    <n v="1"/>
    <n v="0"/>
    <n v="0"/>
    <n v="5.6888888888888891"/>
    <n v="5.6888888888888891"/>
    <n v="4"/>
    <n v="4"/>
    <n v="6660438"/>
    <n v="28900081"/>
    <n v="213868223"/>
  </r>
  <r>
    <x v="17"/>
    <n v="3802"/>
    <x v="61"/>
    <x v="650"/>
    <x v="650"/>
    <x v="627"/>
    <n v="2721"/>
    <n v="154001000079"/>
    <s v="54001154001000079"/>
    <s v="INST NAL DE ENSEÑANZA MEDIA DIVERSIFICADA INEM JOSE EUSEBIO CARO"/>
    <n v="1"/>
    <n v="13.750122052922148"/>
    <n v="0.96300235474447649"/>
    <n v="0.12883842669306675"/>
    <n v="1.1288384266930667"/>
    <n v="1045"/>
    <n v="0"/>
    <n v="15"/>
    <n v="0"/>
    <n v="62"/>
    <n v="0"/>
    <n v="424"/>
    <n v="0"/>
    <n v="334"/>
    <n v="0"/>
    <n v="11"/>
    <n v="0"/>
    <n v="199"/>
    <n v="210"/>
    <n v="0"/>
    <n v="0"/>
    <n v="0"/>
    <n v="0"/>
    <n v="0"/>
    <n v="0"/>
    <n v="0"/>
    <n v="0"/>
    <n v="0"/>
    <n v="11"/>
    <n v="0"/>
    <n v="199"/>
    <n v="92671"/>
    <n v="81839"/>
    <n v="122758"/>
    <n v="150439"/>
    <n v="114333"/>
    <n v="99892"/>
    <n v="152848"/>
    <n v="184139"/>
    <n v="8055015.1096856352"/>
    <n v="70026320.065617487"/>
    <n v="1524313.4234238623"/>
    <n v="33794443.490582369"/>
    <n v="0"/>
    <n v="0"/>
    <n v="0"/>
    <n v="0"/>
    <n v="113400092"/>
    <n v="0"/>
    <n v="0"/>
    <n v="304862.68468477251"/>
    <n v="6758888.6981164748"/>
    <n v="0"/>
    <n v="0"/>
    <n v="0"/>
    <n v="0"/>
    <n v="7063751"/>
    <n v="120463843"/>
    <n v="115276.40478468899"/>
    <n v="0"/>
    <n v="0"/>
    <n v="0"/>
    <n v="0"/>
    <n v="19701352"/>
    <n v="22239643.195406303"/>
    <n v="22239643"/>
    <n v="77"/>
    <n v="1"/>
    <n v="0"/>
    <n v="0"/>
    <n v="3.4222222222222221"/>
    <n v="3.4222222222222221"/>
    <n v="3.4222222222222221"/>
    <n v="4"/>
    <n v="6660438"/>
    <n v="28900081"/>
    <n v="149363924"/>
  </r>
  <r>
    <x v="17"/>
    <n v="3802"/>
    <x v="61"/>
    <x v="650"/>
    <x v="650"/>
    <x v="627"/>
    <n v="2714"/>
    <n v="154001000095"/>
    <s v="54001154001000095"/>
    <s v="INSTITUTO TECNICO MERCEDES ABREGO"/>
    <n v="1"/>
    <n v="13.750122052922148"/>
    <n v="0.96300235474447649"/>
    <n v="0.12883842669306675"/>
    <n v="1.1288384266930667"/>
    <n v="3231"/>
    <n v="0"/>
    <n v="0"/>
    <n v="0"/>
    <n v="194"/>
    <n v="0"/>
    <n v="1320"/>
    <n v="0"/>
    <n v="1157"/>
    <n v="0"/>
    <n v="0"/>
    <n v="0"/>
    <n v="560"/>
    <n v="560"/>
    <n v="0"/>
    <n v="0"/>
    <n v="0"/>
    <n v="0"/>
    <n v="0"/>
    <n v="0"/>
    <n v="0"/>
    <n v="0"/>
    <n v="0"/>
    <n v="0"/>
    <n v="0"/>
    <n v="560"/>
    <n v="92671"/>
    <n v="81839"/>
    <n v="122758"/>
    <n v="150439"/>
    <n v="114333"/>
    <n v="99892"/>
    <n v="152848"/>
    <n v="184139"/>
    <n v="20294453.652974196"/>
    <n v="228832710.82128564"/>
    <n v="0"/>
    <n v="95099941.481035829"/>
    <n v="0"/>
    <n v="0"/>
    <n v="0"/>
    <n v="0"/>
    <n v="344227106"/>
    <n v="0"/>
    <n v="0"/>
    <n v="0"/>
    <n v="19019988.296207163"/>
    <n v="0"/>
    <n v="0"/>
    <n v="0"/>
    <n v="0"/>
    <n v="19019988"/>
    <n v="363247094"/>
    <n v="112425.59393376664"/>
    <n v="0"/>
    <n v="0"/>
    <n v="0"/>
    <n v="0"/>
    <n v="19701352"/>
    <n v="22239643.195406303"/>
    <n v="22239643"/>
    <n v="194"/>
    <n v="1"/>
    <n v="0"/>
    <n v="0"/>
    <n v="8.6222222222222218"/>
    <n v="8.6222222222222218"/>
    <n v="4"/>
    <n v="4"/>
    <n v="6660438"/>
    <n v="28900081"/>
    <n v="392147175"/>
  </r>
  <r>
    <x v="17"/>
    <n v="3802"/>
    <x v="61"/>
    <x v="650"/>
    <x v="650"/>
    <x v="627"/>
    <n v="13719"/>
    <n v="154001000788"/>
    <s v="54001154001000788"/>
    <s v="COL CLUB DE LEONES"/>
    <n v="1"/>
    <n v="13.750122052922148"/>
    <n v="0.96300235474447649"/>
    <n v="0.12883842669306675"/>
    <n v="1.1288384266930667"/>
    <n v="2277"/>
    <n v="0"/>
    <n v="39"/>
    <n v="0"/>
    <n v="173"/>
    <n v="0"/>
    <n v="1289"/>
    <n v="0"/>
    <n v="594"/>
    <n v="0"/>
    <n v="22"/>
    <n v="0"/>
    <n v="160"/>
    <n v="642"/>
    <n v="0"/>
    <n v="16"/>
    <n v="0"/>
    <n v="28"/>
    <n v="0"/>
    <n v="233"/>
    <n v="0"/>
    <n v="183"/>
    <n v="0"/>
    <n v="22"/>
    <n v="0"/>
    <n v="160"/>
    <n v="92671"/>
    <n v="81839"/>
    <n v="122758"/>
    <n v="150439"/>
    <n v="114333"/>
    <n v="99892"/>
    <n v="152848"/>
    <n v="184139"/>
    <n v="22177444.198095515"/>
    <n v="173957204.06801811"/>
    <n v="3048626.8468477246"/>
    <n v="27171411.85172452"/>
    <n v="0"/>
    <n v="0"/>
    <n v="0"/>
    <n v="0"/>
    <n v="226354687"/>
    <n v="920573.155392644"/>
    <n v="7686266.2657775395"/>
    <n v="609725.36936954502"/>
    <n v="5434282.3703449043"/>
    <n v="0"/>
    <n v="0"/>
    <n v="0"/>
    <n v="0"/>
    <n v="14650847"/>
    <n v="241005534"/>
    <n v="105843.44927536232"/>
    <n v="0"/>
    <n v="0"/>
    <n v="0"/>
    <n v="0"/>
    <n v="19701352"/>
    <n v="22239643.195406303"/>
    <n v="22239643"/>
    <n v="212"/>
    <n v="1"/>
    <n v="0"/>
    <n v="0"/>
    <n v="9.4222222222222225"/>
    <n v="9.4222222222222225"/>
    <n v="4"/>
    <n v="4"/>
    <n v="6660438"/>
    <n v="28900081"/>
    <n v="269905615"/>
  </r>
  <r>
    <x v="17"/>
    <n v="3802"/>
    <x v="61"/>
    <x v="650"/>
    <x v="650"/>
    <x v="627"/>
    <n v="2722"/>
    <n v="154001000931"/>
    <s v="54001154001000931"/>
    <s v="COLEGIO MUNICIPAL MARIA CONCEPCION LOPERENA"/>
    <n v="1"/>
    <n v="13.750122052922148"/>
    <n v="0.96300235474447649"/>
    <n v="0.12883842669306675"/>
    <n v="1.1288384266930667"/>
    <n v="2061"/>
    <n v="0"/>
    <n v="17"/>
    <n v="0"/>
    <n v="91"/>
    <n v="0"/>
    <n v="843"/>
    <n v="0"/>
    <n v="743"/>
    <n v="0"/>
    <n v="138"/>
    <n v="0"/>
    <n v="229"/>
    <n v="251"/>
    <n v="0"/>
    <n v="0"/>
    <n v="0"/>
    <n v="0"/>
    <n v="0"/>
    <n v="0"/>
    <n v="0"/>
    <n v="0"/>
    <n v="0"/>
    <n v="22"/>
    <n v="0"/>
    <n v="229"/>
    <n v="92671"/>
    <n v="81839"/>
    <n v="122758"/>
    <n v="150439"/>
    <n v="114333"/>
    <n v="99892"/>
    <n v="152848"/>
    <n v="184139"/>
    <n v="11297943.270727903"/>
    <n v="146519450.69138435"/>
    <n v="19123204.766590271"/>
    <n v="38889083.212780721"/>
    <n v="0"/>
    <n v="0"/>
    <n v="0"/>
    <n v="0"/>
    <n v="215829682"/>
    <n v="0"/>
    <n v="0"/>
    <n v="609725.36936954502"/>
    <n v="7777816.6425561439"/>
    <n v="0"/>
    <n v="0"/>
    <n v="0"/>
    <n v="0"/>
    <n v="8387542"/>
    <n v="224217224"/>
    <n v="108790.50169820475"/>
    <n v="0"/>
    <n v="0"/>
    <n v="0"/>
    <n v="0"/>
    <n v="19701352"/>
    <n v="22239643.195406303"/>
    <n v="22239643"/>
    <n v="108"/>
    <n v="1"/>
    <n v="0"/>
    <n v="0"/>
    <n v="4.8"/>
    <n v="4.8"/>
    <n v="4"/>
    <n v="4"/>
    <n v="6660438"/>
    <n v="28900081"/>
    <n v="253117305"/>
  </r>
  <r>
    <x v="17"/>
    <n v="3802"/>
    <x v="61"/>
    <x v="650"/>
    <x v="650"/>
    <x v="627"/>
    <n v="2740"/>
    <n v="154001001628"/>
    <s v="54001154001001628"/>
    <s v="INSTITUCIÓN EDUCATIVA SAN FRANCISCO DE SALES"/>
    <n v="1"/>
    <n v="13.750122052922148"/>
    <n v="0.96300235474447649"/>
    <n v="0.12883842669306675"/>
    <n v="1.1288384266930667"/>
    <n v="2807"/>
    <n v="0"/>
    <n v="0"/>
    <n v="0"/>
    <n v="156"/>
    <n v="0"/>
    <n v="1100"/>
    <n v="0"/>
    <n v="1058"/>
    <n v="0"/>
    <n v="0"/>
    <n v="0"/>
    <n v="493"/>
    <n v="493"/>
    <n v="0"/>
    <n v="0"/>
    <n v="0"/>
    <n v="0"/>
    <n v="0"/>
    <n v="0"/>
    <n v="0"/>
    <n v="0"/>
    <n v="0"/>
    <n v="0"/>
    <n v="0"/>
    <n v="493"/>
    <n v="92671"/>
    <n v="81839"/>
    <n v="122758"/>
    <n v="150439"/>
    <n v="114333"/>
    <n v="99892"/>
    <n v="152848"/>
    <n v="184139"/>
    <n v="16319251.391051415"/>
    <n v="199362531.2686049"/>
    <n v="0"/>
    <n v="83721912.768126175"/>
    <n v="0"/>
    <n v="0"/>
    <n v="0"/>
    <n v="0"/>
    <n v="299403695"/>
    <n v="0"/>
    <n v="0"/>
    <n v="0"/>
    <n v="16744382.553625237"/>
    <n v="0"/>
    <n v="0"/>
    <n v="0"/>
    <n v="0"/>
    <n v="16744383"/>
    <n v="316148078"/>
    <n v="112628.45671535448"/>
    <n v="0"/>
    <n v="0"/>
    <n v="0"/>
    <n v="0"/>
    <n v="19701352"/>
    <n v="22239643.195406303"/>
    <n v="22239643"/>
    <n v="156"/>
    <n v="1"/>
    <n v="0"/>
    <n v="0"/>
    <n v="6.9333333333333336"/>
    <n v="6.9333333333333336"/>
    <n v="4"/>
    <n v="4"/>
    <n v="6660438"/>
    <n v="28900081"/>
    <n v="345048159"/>
  </r>
  <r>
    <x v="17"/>
    <n v="3802"/>
    <x v="61"/>
    <x v="650"/>
    <x v="650"/>
    <x v="627"/>
    <n v="2728"/>
    <n v="154001001644"/>
    <s v="54001154001001644"/>
    <s v="COLEGIO ANTONIO NARIÑO"/>
    <n v="1"/>
    <n v="13.750122052922148"/>
    <n v="0.96300235474447649"/>
    <n v="0.12883842669306675"/>
    <n v="1.1288384266930667"/>
    <n v="1392"/>
    <n v="0"/>
    <n v="61"/>
    <n v="0"/>
    <n v="67"/>
    <n v="0"/>
    <n v="728"/>
    <n v="0"/>
    <n v="404"/>
    <n v="0"/>
    <n v="58"/>
    <n v="0"/>
    <n v="74"/>
    <n v="530"/>
    <n v="0"/>
    <n v="0"/>
    <n v="0"/>
    <n v="0"/>
    <n v="0"/>
    <n v="331"/>
    <n v="0"/>
    <n v="67"/>
    <n v="0"/>
    <n v="58"/>
    <n v="0"/>
    <n v="74"/>
    <n v="92671"/>
    <n v="81839"/>
    <n v="122758"/>
    <n v="150439"/>
    <n v="114333"/>
    <n v="99892"/>
    <n v="152848"/>
    <n v="184139"/>
    <n v="13390154.987529367"/>
    <n v="104577565.05841556"/>
    <n v="8037288.9598712735"/>
    <n v="12566777.98142259"/>
    <n v="0"/>
    <n v="0"/>
    <n v="0"/>
    <n v="0"/>
    <n v="138571787"/>
    <n v="0"/>
    <n v="7353687.4369698577"/>
    <n v="1607457.7919742549"/>
    <n v="2513355.5962845185"/>
    <n v="0"/>
    <n v="0"/>
    <n v="0"/>
    <n v="0"/>
    <n v="11474501"/>
    <n v="150046288"/>
    <n v="107791.8735632184"/>
    <n v="0"/>
    <n v="0"/>
    <n v="0"/>
    <n v="0"/>
    <n v="19701352"/>
    <n v="22239643.195406303"/>
    <n v="22239643"/>
    <n v="128"/>
    <n v="1"/>
    <n v="0"/>
    <n v="0"/>
    <n v="5.6888888888888891"/>
    <n v="5.6888888888888891"/>
    <n v="4"/>
    <n v="4"/>
    <n v="6660438"/>
    <n v="28900081"/>
    <n v="178946369"/>
  </r>
  <r>
    <x v="17"/>
    <n v="3802"/>
    <x v="61"/>
    <x v="650"/>
    <x v="650"/>
    <x v="627"/>
    <n v="13720"/>
    <n v="154001002136"/>
    <s v="54001154001002136"/>
    <s v="COL FRANCISCO JOSE DE CALDAS"/>
    <n v="1"/>
    <n v="13.750122052922148"/>
    <n v="0.96300235474447649"/>
    <n v="0.12883842669306675"/>
    <n v="1.1288384266930667"/>
    <n v="2720"/>
    <n v="0"/>
    <n v="0"/>
    <n v="0"/>
    <n v="203"/>
    <n v="0"/>
    <n v="1234"/>
    <n v="0"/>
    <n v="953"/>
    <n v="0"/>
    <n v="1"/>
    <n v="0"/>
    <n v="329"/>
    <n v="465"/>
    <n v="0"/>
    <n v="0"/>
    <n v="0"/>
    <n v="20"/>
    <n v="0"/>
    <n v="115"/>
    <n v="0"/>
    <n v="0"/>
    <n v="0"/>
    <n v="1"/>
    <n v="0"/>
    <n v="329"/>
    <n v="92671"/>
    <n v="81839"/>
    <n v="122758"/>
    <n v="150439"/>
    <n v="114333"/>
    <n v="99892"/>
    <n v="152848"/>
    <n v="184139"/>
    <n v="21235948.925534856"/>
    <n v="202041638.5006668"/>
    <n v="138573.94758398746"/>
    <n v="55871215.620108545"/>
    <n v="0"/>
    <n v="0"/>
    <n v="0"/>
    <n v="0"/>
    <n v="279287377"/>
    <n v="418442.34336029273"/>
    <n v="2124809.1840490792"/>
    <n v="27714.789516797497"/>
    <n v="11174243.124021711"/>
    <n v="0"/>
    <n v="0"/>
    <n v="0"/>
    <n v="0"/>
    <n v="13745209"/>
    <n v="293032586"/>
    <n v="107732.56838235294"/>
    <n v="0"/>
    <n v="0"/>
    <n v="0"/>
    <n v="0"/>
    <n v="19701352"/>
    <n v="22239643.195406303"/>
    <n v="22239643"/>
    <n v="203"/>
    <n v="1"/>
    <n v="0"/>
    <n v="0"/>
    <n v="9.0222222222222221"/>
    <n v="9.0222222222222221"/>
    <n v="4"/>
    <n v="4"/>
    <n v="6660438"/>
    <n v="28900081"/>
    <n v="321932667"/>
  </r>
  <r>
    <x v="17"/>
    <n v="3802"/>
    <x v="61"/>
    <x v="650"/>
    <x v="650"/>
    <x v="627"/>
    <n v="2923"/>
    <n v="154001002276"/>
    <s v="54001154001002276"/>
    <s v="COLEGIO GONZALO RIVERA LAGUADO"/>
    <n v="1"/>
    <n v="13.750122052922148"/>
    <n v="0.96300235474447649"/>
    <n v="0.12883842669306675"/>
    <n v="1.1288384266930667"/>
    <n v="961"/>
    <n v="0"/>
    <n v="39"/>
    <n v="0"/>
    <n v="49"/>
    <n v="0"/>
    <n v="353"/>
    <n v="0"/>
    <n v="369"/>
    <n v="0"/>
    <n v="45"/>
    <n v="0"/>
    <n v="106"/>
    <n v="121"/>
    <n v="0"/>
    <n v="0"/>
    <n v="0"/>
    <n v="0"/>
    <n v="0"/>
    <n v="0"/>
    <n v="0"/>
    <n v="0"/>
    <n v="0"/>
    <n v="23"/>
    <n v="0"/>
    <n v="98"/>
    <n v="92671"/>
    <n v="81839"/>
    <n v="122758"/>
    <n v="150439"/>
    <n v="114333"/>
    <n v="99892"/>
    <n v="152848"/>
    <n v="184139"/>
    <n v="9205731.55392644"/>
    <n v="66700531.777540661"/>
    <n v="6235827.6412794366"/>
    <n v="18001060.351767495"/>
    <n v="0"/>
    <n v="0"/>
    <n v="0"/>
    <n v="0"/>
    <n v="100143151"/>
    <n v="0"/>
    <n v="0"/>
    <n v="637440.15888634243"/>
    <n v="3328497.9518362544"/>
    <n v="0"/>
    <n v="0"/>
    <n v="0"/>
    <n v="0"/>
    <n v="3965938"/>
    <n v="104109089"/>
    <n v="108334.11966701353"/>
    <n v="0"/>
    <n v="0"/>
    <n v="0"/>
    <n v="0"/>
    <n v="19701352"/>
    <n v="22239643.195406303"/>
    <n v="22239643"/>
    <n v="88"/>
    <n v="1"/>
    <n v="0"/>
    <n v="0"/>
    <n v="3.911111111111111"/>
    <n v="3.911111111111111"/>
    <n v="3.911111111111111"/>
    <n v="4"/>
    <n v="6660438"/>
    <n v="28900081"/>
    <n v="133009170"/>
  </r>
  <r>
    <x v="17"/>
    <n v="3802"/>
    <x v="61"/>
    <x v="650"/>
    <x v="650"/>
    <x v="627"/>
    <n v="2929"/>
    <n v="154001002462"/>
    <s v="54001154001002462"/>
    <s v="INSTITUCIÓN EDUCATIVA JULIO PÉREZ FERRERO"/>
    <n v="1"/>
    <n v="13.750122052922148"/>
    <n v="0.96300235474447649"/>
    <n v="0.12883842669306675"/>
    <n v="1.1288384266930667"/>
    <n v="2447"/>
    <n v="0"/>
    <n v="0"/>
    <n v="0"/>
    <n v="184"/>
    <n v="0"/>
    <n v="1112"/>
    <n v="0"/>
    <n v="864"/>
    <n v="0"/>
    <n v="0"/>
    <n v="0"/>
    <n v="287"/>
    <n v="391"/>
    <n v="0"/>
    <n v="0"/>
    <n v="0"/>
    <n v="0"/>
    <n v="0"/>
    <n v="104"/>
    <n v="0"/>
    <n v="0"/>
    <n v="0"/>
    <n v="0"/>
    <n v="0"/>
    <n v="287"/>
    <n v="92671"/>
    <n v="81839"/>
    <n v="122758"/>
    <n v="150439"/>
    <n v="114333"/>
    <n v="99892"/>
    <n v="152848"/>
    <n v="184139"/>
    <n v="19248347.794573463"/>
    <n v="182548823.81221655"/>
    <n v="0"/>
    <n v="48738720.009030856"/>
    <n v="0"/>
    <n v="0"/>
    <n v="0"/>
    <n v="0"/>
    <n v="250535892"/>
    <n v="0"/>
    <n v="1921566.5664443849"/>
    <n v="0"/>
    <n v="9747744.0018061716"/>
    <n v="0"/>
    <n v="0"/>
    <n v="0"/>
    <n v="0"/>
    <n v="11669311"/>
    <n v="262205203"/>
    <n v="107153.74049856968"/>
    <n v="0"/>
    <n v="0"/>
    <n v="0"/>
    <n v="0"/>
    <n v="19701352"/>
    <n v="22239643.195406303"/>
    <n v="22239643"/>
    <n v="184"/>
    <n v="1"/>
    <n v="0"/>
    <n v="0"/>
    <n v="8.1777777777777771"/>
    <n v="8.1777777777777771"/>
    <n v="4"/>
    <n v="4"/>
    <n v="6660438"/>
    <n v="28900081"/>
    <n v="291105284"/>
  </r>
  <r>
    <x v="17"/>
    <n v="3802"/>
    <x v="61"/>
    <x v="650"/>
    <x v="650"/>
    <x v="627"/>
    <n v="2727"/>
    <n v="154001002977"/>
    <s v="54001154001002977"/>
    <s v="INST TEC GUAIMARAL"/>
    <n v="1"/>
    <n v="13.750122052922148"/>
    <n v="0.96300235474447649"/>
    <n v="0.12883842669306675"/>
    <n v="1.1288384266930667"/>
    <n v="1809"/>
    <n v="0"/>
    <n v="27"/>
    <n v="0"/>
    <n v="55"/>
    <n v="0"/>
    <n v="662"/>
    <n v="0"/>
    <n v="742"/>
    <n v="0"/>
    <n v="0"/>
    <n v="0"/>
    <n v="323"/>
    <n v="323"/>
    <n v="0"/>
    <n v="0"/>
    <n v="0"/>
    <n v="0"/>
    <n v="0"/>
    <n v="0"/>
    <n v="0"/>
    <n v="0"/>
    <n v="0"/>
    <n v="0"/>
    <n v="0"/>
    <n v="323"/>
    <n v="92671"/>
    <n v="81839"/>
    <n v="122758"/>
    <n v="150439"/>
    <n v="114333"/>
    <n v="99892"/>
    <n v="152848"/>
    <n v="184139"/>
    <n v="8578068.0388860013"/>
    <n v="129705743.23499598"/>
    <n v="0"/>
    <n v="54852287.67566888"/>
    <n v="0"/>
    <n v="0"/>
    <n v="0"/>
    <n v="0"/>
    <n v="193136099"/>
    <n v="0"/>
    <n v="0"/>
    <n v="0"/>
    <n v="10970457.535133775"/>
    <n v="0"/>
    <n v="0"/>
    <n v="0"/>
    <n v="0"/>
    <n v="10970458"/>
    <n v="204106557"/>
    <n v="112828.38971807629"/>
    <n v="0"/>
    <n v="0"/>
    <n v="0"/>
    <n v="0"/>
    <n v="19701352"/>
    <n v="22239643.195406303"/>
    <n v="22239643"/>
    <n v="82"/>
    <n v="1"/>
    <n v="0"/>
    <n v="0"/>
    <n v="3.6444444444444444"/>
    <n v="3.6444444444444444"/>
    <n v="3.6444444444444444"/>
    <n v="4"/>
    <n v="6660438"/>
    <n v="28900081"/>
    <n v="233006638"/>
  </r>
  <r>
    <x v="17"/>
    <n v="3802"/>
    <x v="61"/>
    <x v="650"/>
    <x v="650"/>
    <x v="627"/>
    <n v="2734"/>
    <n v="154001003426"/>
    <s v="54001154001003426"/>
    <s v="INSTITUCIÓN EDUCATIVA PRESBITERO JUAN CARLOS CALDERON QUINTERO"/>
    <n v="1"/>
    <n v="13.750122052922148"/>
    <n v="0.96300235474447649"/>
    <n v="0.12883842669306675"/>
    <n v="1.1288384266930667"/>
    <n v="3105"/>
    <n v="0"/>
    <n v="53"/>
    <n v="0"/>
    <n v="231"/>
    <n v="0"/>
    <n v="1537"/>
    <n v="0"/>
    <n v="961"/>
    <n v="0"/>
    <n v="95"/>
    <n v="0"/>
    <n v="228"/>
    <n v="508"/>
    <n v="0"/>
    <n v="0"/>
    <n v="0"/>
    <n v="23"/>
    <n v="0"/>
    <n v="162"/>
    <n v="0"/>
    <n v="0"/>
    <n v="0"/>
    <n v="95"/>
    <n v="0"/>
    <n v="228"/>
    <n v="92671"/>
    <n v="81839"/>
    <n v="122758"/>
    <n v="150439"/>
    <n v="114333"/>
    <n v="99892"/>
    <n v="152848"/>
    <n v="184139"/>
    <n v="29709406.378580783"/>
    <n v="230772753.98933044"/>
    <n v="13164525.020478811"/>
    <n v="38719261.888707444"/>
    <n v="0"/>
    <n v="0"/>
    <n v="0"/>
    <n v="0"/>
    <n v="312365947"/>
    <n v="481208.69486433669"/>
    <n v="2993209.4592691381"/>
    <n v="2632905.004095762"/>
    <n v="7743852.3777414886"/>
    <n v="0"/>
    <n v="0"/>
    <n v="0"/>
    <n v="0"/>
    <n v="13851176"/>
    <n v="326217123"/>
    <n v="105061.87536231884"/>
    <n v="0"/>
    <n v="0"/>
    <n v="0"/>
    <n v="0"/>
    <n v="19701352"/>
    <n v="22239643.195406303"/>
    <n v="22239643"/>
    <n v="284"/>
    <n v="1"/>
    <n v="0"/>
    <n v="0"/>
    <n v="12.622222222222222"/>
    <n v="12.622222222222222"/>
    <n v="4"/>
    <n v="4"/>
    <n v="6660438"/>
    <n v="28900081"/>
    <n v="355117204"/>
  </r>
  <r>
    <x v="17"/>
    <n v="3802"/>
    <x v="61"/>
    <x v="650"/>
    <x v="650"/>
    <x v="627"/>
    <n v="2731"/>
    <n v="154001003779"/>
    <s v="54001154001003779"/>
    <s v="COLEGIO INTEGRADO JUAN ATALAYA"/>
    <n v="1"/>
    <n v="13.750122052922148"/>
    <n v="0.96300235474447649"/>
    <n v="0.12883842669306675"/>
    <n v="1.1288384266930667"/>
    <n v="2743"/>
    <n v="0"/>
    <n v="0"/>
    <n v="0"/>
    <n v="193"/>
    <n v="0"/>
    <n v="1407"/>
    <n v="0"/>
    <n v="808"/>
    <n v="0"/>
    <n v="335"/>
    <n v="0"/>
    <n v="0"/>
    <n v="354"/>
    <n v="0"/>
    <n v="0"/>
    <n v="0"/>
    <n v="0"/>
    <n v="0"/>
    <n v="0"/>
    <n v="0"/>
    <n v="354"/>
    <n v="0"/>
    <n v="0"/>
    <n v="0"/>
    <n v="0"/>
    <n v="92671"/>
    <n v="81839"/>
    <n v="122758"/>
    <n v="150439"/>
    <n v="114333"/>
    <n v="99892"/>
    <n v="152848"/>
    <n v="184139"/>
    <n v="20189843.067134123"/>
    <n v="204628362.72472656"/>
    <n v="46422272.440635808"/>
    <n v="0"/>
    <n v="0"/>
    <n v="0"/>
    <n v="0"/>
    <n v="0"/>
    <n v="271240478"/>
    <n v="0"/>
    <n v="6540716.9665510794"/>
    <n v="0"/>
    <n v="0"/>
    <n v="0"/>
    <n v="0"/>
    <n v="0"/>
    <n v="0"/>
    <n v="6540717"/>
    <n v="277781195"/>
    <n v="101269.11957710536"/>
    <n v="0"/>
    <n v="0"/>
    <n v="0"/>
    <n v="0"/>
    <n v="19701352"/>
    <n v="22239643.195406303"/>
    <n v="22239643"/>
    <n v="193"/>
    <n v="1"/>
    <n v="0"/>
    <n v="0"/>
    <n v="8.5777777777777775"/>
    <n v="8.5777777777777775"/>
    <n v="4"/>
    <n v="4"/>
    <n v="6660438"/>
    <n v="28900081"/>
    <n v="306681276"/>
  </r>
  <r>
    <x v="17"/>
    <n v="3802"/>
    <x v="61"/>
    <x v="650"/>
    <x v="650"/>
    <x v="627"/>
    <n v="13723"/>
    <n v="154001004295"/>
    <s v="54001154001004295"/>
    <s v="COL ORIENTAL NO 26"/>
    <n v="1"/>
    <n v="13.750122052922148"/>
    <n v="0.96300235474447649"/>
    <n v="0.12883842669306675"/>
    <n v="1.1288384266930667"/>
    <n v="1069"/>
    <n v="0"/>
    <n v="0"/>
    <n v="0"/>
    <n v="102"/>
    <n v="0"/>
    <n v="437"/>
    <n v="0"/>
    <n v="361"/>
    <n v="0"/>
    <n v="58"/>
    <n v="0"/>
    <n v="111"/>
    <n v="112"/>
    <n v="0"/>
    <n v="0"/>
    <n v="0"/>
    <n v="0"/>
    <n v="0"/>
    <n v="0"/>
    <n v="0"/>
    <n v="0"/>
    <n v="0"/>
    <n v="2"/>
    <n v="0"/>
    <n v="110"/>
    <n v="92671"/>
    <n v="81839"/>
    <n v="122758"/>
    <n v="150439"/>
    <n v="114333"/>
    <n v="99892"/>
    <n v="152848"/>
    <n v="184139"/>
    <n v="10670279.755687464"/>
    <n v="73721640.385702834"/>
    <n v="8037288.9598712735"/>
    <n v="18850166.972133886"/>
    <n v="0"/>
    <n v="0"/>
    <n v="0"/>
    <n v="0"/>
    <n v="111279376"/>
    <n v="0"/>
    <n v="0"/>
    <n v="55429.579033594993"/>
    <n v="3736069.1296121217"/>
    <n v="0"/>
    <n v="0"/>
    <n v="0"/>
    <n v="0"/>
    <n v="3791499"/>
    <n v="115070875"/>
    <n v="107643.47521047707"/>
    <n v="0"/>
    <n v="0"/>
    <n v="0"/>
    <n v="0"/>
    <n v="19701352"/>
    <n v="22239643.195406303"/>
    <n v="22239643"/>
    <n v="102"/>
    <n v="1"/>
    <n v="0"/>
    <n v="0"/>
    <n v="4.5333333333333332"/>
    <n v="4.5333333333333332"/>
    <n v="4"/>
    <n v="4"/>
    <n v="6660438"/>
    <n v="28900081"/>
    <n v="143970956"/>
  </r>
  <r>
    <x v="17"/>
    <n v="3802"/>
    <x v="61"/>
    <x v="650"/>
    <x v="650"/>
    <x v="627"/>
    <n v="2739"/>
    <n v="154001004333"/>
    <s v="54001154001004333"/>
    <s v="INSTITUCIÓN EDUCATIVA CARLOS RAMIREZ PARIS"/>
    <n v="1"/>
    <n v="13.750122052922148"/>
    <n v="0.96300235474447649"/>
    <n v="0.12883842669306675"/>
    <n v="1.1288384266930667"/>
    <n v="3317"/>
    <n v="0"/>
    <n v="0"/>
    <n v="0"/>
    <n v="302"/>
    <n v="0"/>
    <n v="1601"/>
    <n v="0"/>
    <n v="1148"/>
    <n v="0"/>
    <n v="0"/>
    <n v="0"/>
    <n v="266"/>
    <n v="266"/>
    <n v="0"/>
    <n v="0"/>
    <n v="0"/>
    <n v="0"/>
    <n v="0"/>
    <n v="0"/>
    <n v="0"/>
    <n v="0"/>
    <n v="0"/>
    <n v="0"/>
    <n v="0"/>
    <n v="266"/>
    <n v="92671"/>
    <n v="81839"/>
    <n v="122758"/>
    <n v="150439"/>
    <n v="114333"/>
    <n v="99892"/>
    <n v="152848"/>
    <n v="184139"/>
    <n v="31592396.923702102"/>
    <n v="253960888.99786603"/>
    <n v="0"/>
    <n v="45172472.203492016"/>
    <n v="0"/>
    <n v="0"/>
    <n v="0"/>
    <n v="0"/>
    <n v="330725758"/>
    <n v="0"/>
    <n v="0"/>
    <n v="0"/>
    <n v="9034494.4406984039"/>
    <n v="0"/>
    <n v="0"/>
    <n v="0"/>
    <n v="0"/>
    <n v="9034494"/>
    <n v="339760252"/>
    <n v="102429.98251432017"/>
    <n v="0"/>
    <n v="0"/>
    <n v="0"/>
    <n v="0"/>
    <n v="19701352"/>
    <n v="22239643.195406303"/>
    <n v="22239643"/>
    <n v="302"/>
    <n v="1"/>
    <n v="0"/>
    <n v="0"/>
    <n v="13.422222222222222"/>
    <n v="13.422222222222222"/>
    <n v="4"/>
    <n v="4"/>
    <n v="6660438"/>
    <n v="28900081"/>
    <n v="368660333"/>
  </r>
  <r>
    <x v="17"/>
    <n v="3802"/>
    <x v="61"/>
    <x v="650"/>
    <x v="650"/>
    <x v="627"/>
    <n v="13757"/>
    <n v="154001004341"/>
    <s v="54001154001004341"/>
    <s v="COLEGIO CLAUDIA MARIA PRADA"/>
    <n v="1"/>
    <n v="13.750122052922148"/>
    <n v="0.96300235474447649"/>
    <n v="0.12883842669306675"/>
    <n v="1.1288384266930667"/>
    <n v="2428"/>
    <n v="0"/>
    <n v="19"/>
    <n v="0"/>
    <n v="177"/>
    <n v="0"/>
    <n v="1258"/>
    <n v="0"/>
    <n v="754"/>
    <n v="0"/>
    <n v="2"/>
    <n v="0"/>
    <n v="218"/>
    <n v="220"/>
    <n v="0"/>
    <n v="0"/>
    <n v="0"/>
    <n v="0"/>
    <n v="0"/>
    <n v="0"/>
    <n v="0"/>
    <n v="0"/>
    <n v="0"/>
    <n v="2"/>
    <n v="0"/>
    <n v="218"/>
    <n v="92671"/>
    <n v="81839"/>
    <n v="122758"/>
    <n v="150439"/>
    <n v="114333"/>
    <n v="99892"/>
    <n v="152848"/>
    <n v="184139"/>
    <n v="20503674.824654344"/>
    <n v="185874612.10029337"/>
    <n v="277147.89516797493"/>
    <n v="37021048.647974662"/>
    <n v="0"/>
    <n v="0"/>
    <n v="0"/>
    <n v="0"/>
    <n v="243676483"/>
    <n v="0"/>
    <n v="0"/>
    <n v="55429.579033594993"/>
    <n v="7404209.7295949319"/>
    <n v="0"/>
    <n v="0"/>
    <n v="0"/>
    <n v="0"/>
    <n v="7459639"/>
    <n v="251136122"/>
    <n v="103433.32866556836"/>
    <n v="0"/>
    <n v="0"/>
    <n v="0"/>
    <n v="0"/>
    <n v="19701352"/>
    <n v="22239643.195406303"/>
    <n v="22239643"/>
    <n v="196"/>
    <n v="1"/>
    <n v="0"/>
    <n v="0"/>
    <n v="8.7111111111111104"/>
    <n v="8.7111111111111104"/>
    <n v="4"/>
    <n v="4"/>
    <n v="6660438"/>
    <n v="28900081"/>
    <n v="280036203"/>
  </r>
  <r>
    <x v="17"/>
    <n v="3802"/>
    <x v="61"/>
    <x v="650"/>
    <x v="650"/>
    <x v="627"/>
    <n v="2921"/>
    <n v="154001004716"/>
    <s v="54001154001004716"/>
    <s v="COL SAN JOSE DE CUCUTA"/>
    <n v="1"/>
    <n v="13.750122052922148"/>
    <n v="0.96300235474447649"/>
    <n v="0.12883842669306675"/>
    <n v="1.1288384266930667"/>
    <n v="1695"/>
    <n v="0"/>
    <n v="0"/>
    <n v="0"/>
    <n v="89"/>
    <n v="0"/>
    <n v="659"/>
    <n v="0"/>
    <n v="589"/>
    <n v="0"/>
    <n v="134"/>
    <n v="0"/>
    <n v="224"/>
    <n v="227"/>
    <n v="0"/>
    <n v="0"/>
    <n v="0"/>
    <n v="0"/>
    <n v="0"/>
    <n v="0"/>
    <n v="0"/>
    <n v="0"/>
    <n v="0"/>
    <n v="3"/>
    <n v="0"/>
    <n v="224"/>
    <n v="92671"/>
    <n v="81839"/>
    <n v="122758"/>
    <n v="150439"/>
    <n v="114333"/>
    <n v="99892"/>
    <n v="152848"/>
    <n v="184139"/>
    <n v="9310342.1397665124"/>
    <n v="115293993.98666309"/>
    <n v="18568908.976254322"/>
    <n v="38039976.592414327"/>
    <n v="0"/>
    <n v="0"/>
    <n v="0"/>
    <n v="0"/>
    <n v="181213222"/>
    <n v="0"/>
    <n v="0"/>
    <n v="83144.368550392493"/>
    <n v="7607995.3184828665"/>
    <n v="0"/>
    <n v="0"/>
    <n v="0"/>
    <n v="0"/>
    <n v="7691140"/>
    <n v="188904362"/>
    <n v="111448.001179941"/>
    <n v="0"/>
    <n v="0"/>
    <n v="0"/>
    <n v="0"/>
    <n v="19701352"/>
    <n v="22239643.195406303"/>
    <n v="22239643"/>
    <n v="89"/>
    <n v="1"/>
    <n v="0"/>
    <n v="0"/>
    <n v="3.9555555555555557"/>
    <n v="3.9555555555555557"/>
    <n v="3.9555555555555557"/>
    <n v="4"/>
    <n v="6660438"/>
    <n v="28900081"/>
    <n v="217804443"/>
  </r>
  <r>
    <x v="17"/>
    <n v="3802"/>
    <x v="61"/>
    <x v="650"/>
    <x v="650"/>
    <x v="627"/>
    <n v="2927"/>
    <n v="154001004724"/>
    <s v="54001154001004724"/>
    <s v="INSTITUTO TÉCNICO ALEJANDRO GUTIÉRREZ CALDERÓN"/>
    <n v="1"/>
    <n v="13.750122052922148"/>
    <n v="0.96300235474447649"/>
    <n v="0.12883842669306675"/>
    <n v="1.1288384266930667"/>
    <n v="1202"/>
    <n v="0"/>
    <n v="0"/>
    <n v="0"/>
    <n v="81"/>
    <n v="0"/>
    <n v="588"/>
    <n v="0"/>
    <n v="384"/>
    <n v="0"/>
    <n v="1"/>
    <n v="0"/>
    <n v="148"/>
    <n v="149"/>
    <n v="0"/>
    <n v="0"/>
    <n v="0"/>
    <n v="0"/>
    <n v="0"/>
    <n v="0"/>
    <n v="0"/>
    <n v="0"/>
    <n v="0"/>
    <n v="1"/>
    <n v="0"/>
    <n v="148"/>
    <n v="92671"/>
    <n v="81839"/>
    <n v="122758"/>
    <n v="150439"/>
    <n v="114333"/>
    <n v="99892"/>
    <n v="152848"/>
    <n v="184139"/>
    <n v="8473457.453045927"/>
    <n v="89796283.77807413"/>
    <n v="138573.94758398746"/>
    <n v="25133555.96284518"/>
    <n v="0"/>
    <n v="0"/>
    <n v="0"/>
    <n v="0"/>
    <n v="123541871"/>
    <n v="0"/>
    <n v="0"/>
    <n v="27714.789516797497"/>
    <n v="5026711.192569037"/>
    <n v="0"/>
    <n v="0"/>
    <n v="0"/>
    <n v="0"/>
    <n v="5054426"/>
    <n v="128596297"/>
    <n v="106985.27204658902"/>
    <n v="0"/>
    <n v="0"/>
    <n v="0"/>
    <n v="0"/>
    <n v="19701352"/>
    <n v="22239643.195406303"/>
    <n v="22239643"/>
    <n v="81"/>
    <n v="1"/>
    <n v="0"/>
    <n v="0"/>
    <n v="3.6"/>
    <n v="3.6"/>
    <n v="3.6"/>
    <n v="4"/>
    <n v="6660438"/>
    <n v="28900081"/>
    <n v="157496378"/>
  </r>
  <r>
    <x v="17"/>
    <n v="3802"/>
    <x v="61"/>
    <x v="650"/>
    <x v="650"/>
    <x v="627"/>
    <n v="2718"/>
    <n v="154001004732"/>
    <s v="54001154001004732"/>
    <s v="COLEGIO CARLOS PEREZ ESCALANTE"/>
    <n v="1"/>
    <n v="13.750122052922148"/>
    <n v="0.96300235474447649"/>
    <n v="0.12883842669306675"/>
    <n v="1.1288384266930667"/>
    <n v="1361"/>
    <n v="0"/>
    <n v="44"/>
    <n v="0"/>
    <n v="70"/>
    <n v="0"/>
    <n v="550"/>
    <n v="0"/>
    <n v="491"/>
    <n v="0"/>
    <n v="0"/>
    <n v="0"/>
    <n v="206"/>
    <n v="206"/>
    <n v="0"/>
    <n v="0"/>
    <n v="0"/>
    <n v="0"/>
    <n v="0"/>
    <n v="0"/>
    <n v="0"/>
    <n v="0"/>
    <n v="0"/>
    <n v="0"/>
    <n v="0"/>
    <n v="206"/>
    <n v="92671"/>
    <n v="81839"/>
    <n v="122758"/>
    <n v="150439"/>
    <n v="114333"/>
    <n v="99892"/>
    <n v="152848"/>
    <n v="184139"/>
    <n v="11925606.785768343"/>
    <n v="96170711.33022137"/>
    <n v="0"/>
    <n v="34983192.759095319"/>
    <n v="0"/>
    <n v="0"/>
    <n v="0"/>
    <n v="0"/>
    <n v="143079511"/>
    <n v="0"/>
    <n v="0"/>
    <n v="0"/>
    <n v="6996638.5518190647"/>
    <n v="0"/>
    <n v="0"/>
    <n v="0"/>
    <n v="0"/>
    <n v="6996639"/>
    <n v="150076150"/>
    <n v="110269.03012490815"/>
    <n v="0"/>
    <n v="0"/>
    <n v="0"/>
    <n v="0"/>
    <n v="19701352"/>
    <n v="22239643.195406303"/>
    <n v="22239643"/>
    <n v="114"/>
    <n v="1"/>
    <n v="0"/>
    <n v="0"/>
    <n v="5.0666666666666664"/>
    <n v="5.0666666666666664"/>
    <n v="4"/>
    <n v="4"/>
    <n v="6660438"/>
    <n v="28900081"/>
    <n v="178976231"/>
  </r>
  <r>
    <x v="17"/>
    <n v="3802"/>
    <x v="61"/>
    <x v="650"/>
    <x v="650"/>
    <x v="627"/>
    <n v="13762"/>
    <n v="154001005208"/>
    <s v="54001154001005208"/>
    <s v="I.E. JUAN PABLO I"/>
    <n v="1"/>
    <n v="13.750122052922148"/>
    <n v="0.96300235474447649"/>
    <n v="0.12883842669306675"/>
    <n v="1.1288384266930667"/>
    <n v="1572"/>
    <n v="0"/>
    <n v="20"/>
    <n v="0"/>
    <n v="67"/>
    <n v="0"/>
    <n v="639"/>
    <n v="0"/>
    <n v="662"/>
    <n v="0"/>
    <n v="51"/>
    <n v="0"/>
    <n v="133"/>
    <n v="151"/>
    <n v="0"/>
    <n v="0"/>
    <n v="0"/>
    <n v="0"/>
    <n v="0"/>
    <n v="0"/>
    <n v="0"/>
    <n v="0"/>
    <n v="0"/>
    <n v="18"/>
    <n v="0"/>
    <n v="133"/>
    <n v="92671"/>
    <n v="81839"/>
    <n v="122758"/>
    <n v="150439"/>
    <n v="114333"/>
    <n v="99892"/>
    <n v="152848"/>
    <n v="184139"/>
    <n v="9101120.9680863675"/>
    <n v="120190293.41077618"/>
    <n v="7067271.3267833609"/>
    <n v="22586236.101746008"/>
    <n v="0"/>
    <n v="0"/>
    <n v="0"/>
    <n v="0"/>
    <n v="158944922"/>
    <n v="0"/>
    <n v="0"/>
    <n v="498866.21130235499"/>
    <n v="4517247.2203492019"/>
    <n v="0"/>
    <n v="0"/>
    <n v="0"/>
    <n v="0"/>
    <n v="5016113"/>
    <n v="163961035"/>
    <n v="104300.91284987278"/>
    <n v="0"/>
    <n v="0"/>
    <n v="0"/>
    <n v="0"/>
    <n v="19701352"/>
    <n v="22239643.195406303"/>
    <n v="22239643"/>
    <n v="87"/>
    <n v="1"/>
    <n v="0"/>
    <n v="0"/>
    <n v="3.8666666666666667"/>
    <n v="3.8666666666666667"/>
    <n v="3.8666666666666667"/>
    <n v="4"/>
    <n v="6660438"/>
    <n v="28900081"/>
    <n v="192861116"/>
  </r>
  <r>
    <x v="17"/>
    <n v="3802"/>
    <x v="61"/>
    <x v="650"/>
    <x v="650"/>
    <x v="627"/>
    <n v="2849"/>
    <n v="154001005330"/>
    <s v="54001154001005330"/>
    <s v="COLEGIO JUANA RANGEL DE CUELLAR"/>
    <n v="1"/>
    <n v="13.750122052922148"/>
    <n v="0.96300235474447649"/>
    <n v="0.12883842669306675"/>
    <n v="1.1288384266930667"/>
    <n v="839"/>
    <n v="0"/>
    <n v="0"/>
    <n v="0"/>
    <n v="57"/>
    <n v="0"/>
    <n v="335"/>
    <n v="0"/>
    <n v="285"/>
    <n v="0"/>
    <n v="4"/>
    <n v="0"/>
    <n v="158"/>
    <n v="162"/>
    <n v="0"/>
    <n v="0"/>
    <n v="0"/>
    <n v="0"/>
    <n v="0"/>
    <n v="0"/>
    <n v="0"/>
    <n v="0"/>
    <n v="0"/>
    <n v="4"/>
    <n v="0"/>
    <n v="158"/>
    <n v="92671"/>
    <n v="81839"/>
    <n v="122758"/>
    <n v="150439"/>
    <n v="114333"/>
    <n v="99892"/>
    <n v="152848"/>
    <n v="184139"/>
    <n v="5962803.3928841716"/>
    <n v="57277464.961323008"/>
    <n v="554295.79033594986"/>
    <n v="26831769.203577965"/>
    <n v="0"/>
    <n v="0"/>
    <n v="0"/>
    <n v="0"/>
    <n v="90626333"/>
    <n v="0"/>
    <n v="0"/>
    <n v="110859.15806718999"/>
    <n v="5366353.8407155937"/>
    <n v="0"/>
    <n v="0"/>
    <n v="0"/>
    <n v="0"/>
    <n v="5477213"/>
    <n v="96103546"/>
    <n v="114545.34684147795"/>
    <n v="0"/>
    <n v="0"/>
    <n v="0"/>
    <n v="0"/>
    <n v="19701352"/>
    <n v="22239643.195406303"/>
    <n v="22239643"/>
    <n v="57"/>
    <n v="1"/>
    <n v="0"/>
    <n v="0"/>
    <n v="2.5333333333333332"/>
    <n v="2.5333333333333332"/>
    <n v="2.5333333333333332"/>
    <n v="3"/>
    <n v="6660438"/>
    <n v="28900081"/>
    <n v="125003627"/>
  </r>
  <r>
    <x v="17"/>
    <n v="3802"/>
    <x v="61"/>
    <x v="650"/>
    <x v="650"/>
    <x v="627"/>
    <n v="2717"/>
    <n v="154001005852"/>
    <s v="54001154001005852"/>
    <s v="COLEGIO PABLO CORREA LEON"/>
    <n v="1"/>
    <n v="13.750122052922148"/>
    <n v="0.96300235474447649"/>
    <n v="0.12883842669306675"/>
    <n v="1.1288384266930667"/>
    <n v="2737"/>
    <n v="0"/>
    <n v="0"/>
    <n v="0"/>
    <n v="156"/>
    <n v="0"/>
    <n v="1295"/>
    <n v="0"/>
    <n v="899"/>
    <n v="0"/>
    <n v="59"/>
    <n v="0"/>
    <n v="328"/>
    <n v="655"/>
    <n v="0"/>
    <n v="0"/>
    <n v="0"/>
    <n v="29"/>
    <n v="0"/>
    <n v="239"/>
    <n v="0"/>
    <n v="0"/>
    <n v="0"/>
    <n v="59"/>
    <n v="0"/>
    <n v="328"/>
    <n v="92671"/>
    <n v="81839"/>
    <n v="122758"/>
    <n v="150439"/>
    <n v="114333"/>
    <n v="99892"/>
    <n v="152848"/>
    <n v="184139"/>
    <n v="16319251.391051415"/>
    <n v="202688319.55668175"/>
    <n v="8175862.9074552609"/>
    <n v="55701394.296035267"/>
    <n v="0"/>
    <n v="0"/>
    <n v="0"/>
    <n v="0"/>
    <n v="282884828"/>
    <n v="606741.39787242445"/>
    <n v="4415907.7825020002"/>
    <n v="1635172.5814910524"/>
    <n v="11140278.859207055"/>
    <n v="0"/>
    <n v="0"/>
    <n v="0"/>
    <n v="0"/>
    <n v="17798101"/>
    <n v="300682929"/>
    <n v="109858.57837047863"/>
    <n v="0"/>
    <n v="0"/>
    <n v="0"/>
    <n v="0"/>
    <n v="19701352"/>
    <n v="22239643.195406303"/>
    <n v="22239643"/>
    <n v="156"/>
    <n v="1"/>
    <n v="0"/>
    <n v="0"/>
    <n v="6.9333333333333336"/>
    <n v="6.9333333333333336"/>
    <n v="4"/>
    <n v="4"/>
    <n v="6660438"/>
    <n v="28900081"/>
    <n v="329583010"/>
  </r>
  <r>
    <x v="17"/>
    <n v="3802"/>
    <x v="61"/>
    <x v="650"/>
    <x v="650"/>
    <x v="627"/>
    <n v="122116"/>
    <n v="154001006379"/>
    <s v="54001154001006379"/>
    <s v="I.E. CRISTO OBRERO"/>
    <n v="1"/>
    <n v="13.750122052922148"/>
    <n v="0.96300235474447649"/>
    <n v="0.12883842669306675"/>
    <n v="1.1288384266930667"/>
    <n v="748"/>
    <n v="0"/>
    <n v="16"/>
    <n v="0"/>
    <n v="53"/>
    <n v="0"/>
    <n v="370"/>
    <n v="0"/>
    <n v="233"/>
    <n v="0"/>
    <n v="0"/>
    <n v="0"/>
    <n v="76"/>
    <n v="76"/>
    <n v="0"/>
    <n v="0"/>
    <n v="0"/>
    <n v="0"/>
    <n v="0"/>
    <n v="0"/>
    <n v="0"/>
    <n v="0"/>
    <n v="0"/>
    <n v="0"/>
    <n v="0"/>
    <n v="76"/>
    <n v="92671"/>
    <n v="81839"/>
    <n v="122758"/>
    <n v="150439"/>
    <n v="114333"/>
    <n v="99892"/>
    <n v="152848"/>
    <n v="184139"/>
    <n v="7218130.4229650497"/>
    <n v="55706953.825286731"/>
    <n v="0"/>
    <n v="12906420.629569147"/>
    <n v="0"/>
    <n v="0"/>
    <n v="0"/>
    <n v="0"/>
    <n v="75831505"/>
    <n v="0"/>
    <n v="0"/>
    <n v="0"/>
    <n v="2581284.12591383"/>
    <n v="0"/>
    <n v="0"/>
    <n v="0"/>
    <n v="0"/>
    <n v="2581284"/>
    <n v="78412789"/>
    <n v="104829.93181818182"/>
    <n v="0"/>
    <n v="0"/>
    <n v="0"/>
    <n v="0"/>
    <n v="19701352"/>
    <n v="22239643.195406303"/>
    <n v="22239643"/>
    <n v="69"/>
    <n v="1"/>
    <n v="0"/>
    <n v="0"/>
    <n v="3.0666666666666669"/>
    <n v="3.0666666666666669"/>
    <n v="3.0666666666666669"/>
    <n v="4"/>
    <n v="6660438"/>
    <n v="28900081"/>
    <n v="107312870"/>
  </r>
  <r>
    <x v="17"/>
    <n v="3802"/>
    <x v="61"/>
    <x v="650"/>
    <x v="650"/>
    <x v="627"/>
    <n v="2735"/>
    <n v="154001006409"/>
    <s v="54001154001006409"/>
    <s v="COLEGIO BUENOS AIRES"/>
    <n v="1"/>
    <n v="13.750122052922148"/>
    <n v="0.96300235474447649"/>
    <n v="0.12883842669306675"/>
    <n v="1.1288384266930667"/>
    <n v="1178"/>
    <n v="0"/>
    <n v="0"/>
    <n v="0"/>
    <n v="84"/>
    <n v="0"/>
    <n v="547"/>
    <n v="0"/>
    <n v="419"/>
    <n v="0"/>
    <n v="0"/>
    <n v="0"/>
    <n v="128"/>
    <n v="128"/>
    <n v="0"/>
    <n v="0"/>
    <n v="0"/>
    <n v="0"/>
    <n v="0"/>
    <n v="0"/>
    <n v="0"/>
    <n v="0"/>
    <n v="0"/>
    <n v="0"/>
    <n v="0"/>
    <n v="128"/>
    <n v="92671"/>
    <n v="81839"/>
    <n v="122758"/>
    <n v="150439"/>
    <n v="114333"/>
    <n v="99892"/>
    <n v="152848"/>
    <n v="184139"/>
    <n v="8787289.2105661463"/>
    <n v="89241985.730061337"/>
    <n v="0"/>
    <n v="21737129.481379617"/>
    <n v="0"/>
    <n v="0"/>
    <n v="0"/>
    <n v="0"/>
    <n v="119766404"/>
    <n v="0"/>
    <n v="0"/>
    <n v="0"/>
    <n v="4347425.8962759236"/>
    <n v="0"/>
    <n v="0"/>
    <n v="0"/>
    <n v="0"/>
    <n v="4347426"/>
    <n v="124113830"/>
    <n v="105359.78777589134"/>
    <n v="0"/>
    <n v="0"/>
    <n v="0"/>
    <n v="0"/>
    <n v="19701352"/>
    <n v="22239643.195406303"/>
    <n v="22239643"/>
    <n v="84"/>
    <n v="1"/>
    <n v="0"/>
    <n v="0"/>
    <n v="3.7333333333333334"/>
    <n v="3.7333333333333334"/>
    <n v="3.7333333333333334"/>
    <n v="4"/>
    <n v="6660438"/>
    <n v="28900081"/>
    <n v="153013911"/>
  </r>
  <r>
    <x v="17"/>
    <n v="3802"/>
    <x v="61"/>
    <x v="650"/>
    <x v="650"/>
    <x v="627"/>
    <n v="2724"/>
    <n v="154001006999"/>
    <s v="54001154001006999"/>
    <s v="COL MUNICIPAL GREMIOS UNIDOS"/>
    <n v="1"/>
    <n v="13.750122052922148"/>
    <n v="0.96300235474447649"/>
    <n v="0.12883842669306675"/>
    <n v="1.1288384266930667"/>
    <n v="1501"/>
    <n v="0"/>
    <n v="34"/>
    <n v="0"/>
    <n v="69"/>
    <n v="0"/>
    <n v="575"/>
    <n v="0"/>
    <n v="537"/>
    <n v="0"/>
    <n v="65"/>
    <n v="0"/>
    <n v="221"/>
    <n v="286"/>
    <n v="0"/>
    <n v="0"/>
    <n v="0"/>
    <n v="0"/>
    <n v="0"/>
    <n v="0"/>
    <n v="0"/>
    <n v="0"/>
    <n v="0"/>
    <n v="65"/>
    <n v="0"/>
    <n v="221"/>
    <n v="92671"/>
    <n v="81839"/>
    <n v="122758"/>
    <n v="150439"/>
    <n v="114333"/>
    <n v="99892"/>
    <n v="152848"/>
    <n v="184139"/>
    <n v="10774890.341527538"/>
    <n v="102729904.89837287"/>
    <n v="9007306.5929591861"/>
    <n v="37530512.620194495"/>
    <n v="0"/>
    <n v="0"/>
    <n v="0"/>
    <n v="0"/>
    <n v="160042614"/>
    <n v="0"/>
    <n v="0"/>
    <n v="1801461.3185918373"/>
    <n v="7506102.5240388997"/>
    <n v="0"/>
    <n v="0"/>
    <n v="0"/>
    <n v="0"/>
    <n v="9307564"/>
    <n v="169350178"/>
    <n v="112824.9020652898"/>
    <n v="0"/>
    <n v="0"/>
    <n v="0"/>
    <n v="0"/>
    <n v="19701352"/>
    <n v="22239643.195406303"/>
    <n v="22239643"/>
    <n v="103"/>
    <n v="1"/>
    <n v="0"/>
    <n v="0"/>
    <n v="4.5777777777777775"/>
    <n v="4.5777777777777775"/>
    <n v="4"/>
    <n v="4"/>
    <n v="6660438"/>
    <n v="28900081"/>
    <n v="198250259"/>
  </r>
  <r>
    <x v="17"/>
    <n v="3802"/>
    <x v="61"/>
    <x v="650"/>
    <x v="650"/>
    <x v="627"/>
    <n v="2777"/>
    <n v="154001007588"/>
    <s v="54001154001007588"/>
    <s v="COL PBRO DANIEL JORDAN"/>
    <n v="1"/>
    <n v="13.750122052922148"/>
    <n v="0.96300235474447649"/>
    <n v="0.12883842669306675"/>
    <n v="1.1288384266930667"/>
    <n v="1025"/>
    <n v="0"/>
    <n v="19"/>
    <n v="0"/>
    <n v="57"/>
    <n v="0"/>
    <n v="444"/>
    <n v="0"/>
    <n v="367"/>
    <n v="0"/>
    <n v="34"/>
    <n v="0"/>
    <n v="104"/>
    <n v="138"/>
    <n v="0"/>
    <n v="0"/>
    <n v="0"/>
    <n v="0"/>
    <n v="0"/>
    <n v="0"/>
    <n v="0"/>
    <n v="0"/>
    <n v="0"/>
    <n v="34"/>
    <n v="0"/>
    <n v="104"/>
    <n v="92671"/>
    <n v="81839"/>
    <n v="122758"/>
    <n v="150439"/>
    <n v="114333"/>
    <n v="99892"/>
    <n v="152848"/>
    <n v="184139"/>
    <n v="7950404.5238455618"/>
    <n v="74922619.489730582"/>
    <n v="4711514.2178555746"/>
    <n v="17661417.70362094"/>
    <n v="0"/>
    <n v="0"/>
    <n v="0"/>
    <n v="0"/>
    <n v="105245956"/>
    <n v="0"/>
    <n v="0"/>
    <n v="942302.84357111482"/>
    <n v="3532283.5407241881"/>
    <n v="0"/>
    <n v="0"/>
    <n v="0"/>
    <n v="0"/>
    <n v="4474586"/>
    <n v="109720542"/>
    <n v="107044.43121951219"/>
    <n v="0"/>
    <n v="0"/>
    <n v="0"/>
    <n v="0"/>
    <n v="19701352"/>
    <n v="22239643.195406303"/>
    <n v="22239643"/>
    <n v="76"/>
    <n v="1"/>
    <n v="0"/>
    <n v="0"/>
    <n v="3.3777777777777778"/>
    <n v="3.3777777777777778"/>
    <n v="3.3777777777777778"/>
    <n v="4"/>
    <n v="6660438"/>
    <n v="28900081"/>
    <n v="138620623"/>
  </r>
  <r>
    <x v="17"/>
    <n v="3802"/>
    <x v="61"/>
    <x v="650"/>
    <x v="650"/>
    <x v="627"/>
    <n v="2925"/>
    <n v="154001007723"/>
    <s v="54001154001007723"/>
    <s v="COLEGIO NUESTRA SEÑORA DE BELEN"/>
    <n v="1"/>
    <n v="13.750122052922148"/>
    <n v="0.96300235474447649"/>
    <n v="0.12883842669306675"/>
    <n v="1.1288384266930667"/>
    <n v="2777"/>
    <n v="0"/>
    <n v="41"/>
    <n v="0"/>
    <n v="197"/>
    <n v="0"/>
    <n v="1396"/>
    <n v="0"/>
    <n v="893"/>
    <n v="0"/>
    <n v="22"/>
    <n v="0"/>
    <n v="228"/>
    <n v="416"/>
    <n v="0"/>
    <n v="0"/>
    <n v="0"/>
    <n v="25"/>
    <n v="0"/>
    <n v="162"/>
    <n v="0"/>
    <n v="0"/>
    <n v="0"/>
    <n v="1"/>
    <n v="0"/>
    <n v="228"/>
    <n v="92671"/>
    <n v="81839"/>
    <n v="122758"/>
    <n v="150439"/>
    <n v="114333"/>
    <n v="99892"/>
    <n v="152848"/>
    <n v="184139"/>
    <n v="24897319.429937419"/>
    <n v="211464705.31688446"/>
    <n v="3048626.8468477246"/>
    <n v="38719261.888707444"/>
    <n v="0"/>
    <n v="0"/>
    <n v="0"/>
    <n v="0"/>
    <n v="278129913"/>
    <n v="523052.92920036591"/>
    <n v="2993209.4592691381"/>
    <n v="27714.789516797497"/>
    <n v="7743852.3777414886"/>
    <n v="0"/>
    <n v="0"/>
    <n v="0"/>
    <n v="0"/>
    <n v="11287830"/>
    <n v="289417743"/>
    <n v="104219.56895930861"/>
    <n v="0"/>
    <n v="0"/>
    <n v="0"/>
    <n v="0"/>
    <n v="19701352"/>
    <n v="22239643.195406303"/>
    <n v="22239643"/>
    <n v="238"/>
    <n v="1"/>
    <n v="0"/>
    <n v="0"/>
    <n v="10.577777777777778"/>
    <n v="10.577777777777778"/>
    <n v="4"/>
    <n v="4"/>
    <n v="6660438"/>
    <n v="28900081"/>
    <n v="318317824"/>
  </r>
  <r>
    <x v="17"/>
    <n v="3802"/>
    <x v="61"/>
    <x v="650"/>
    <x v="650"/>
    <x v="627"/>
    <n v="2933"/>
    <n v="154001007791"/>
    <s v="54001154001007791"/>
    <s v="COLEGIO LUIS CARLOS GALÁN SARMIENTO"/>
    <n v="1"/>
    <n v="13.750122052922148"/>
    <n v="0.96300235474447649"/>
    <n v="0.12883842669306675"/>
    <n v="1.1288384266930667"/>
    <n v="1300"/>
    <n v="0"/>
    <n v="22"/>
    <n v="19"/>
    <n v="59"/>
    <n v="114"/>
    <n v="477"/>
    <n v="0"/>
    <n v="458"/>
    <n v="0"/>
    <n v="0"/>
    <n v="0"/>
    <n v="151"/>
    <n v="290"/>
    <n v="0"/>
    <n v="0"/>
    <n v="3"/>
    <n v="13"/>
    <n v="15"/>
    <n v="108"/>
    <n v="0"/>
    <n v="0"/>
    <n v="0"/>
    <n v="0"/>
    <n v="0"/>
    <n v="151"/>
    <n v="92671"/>
    <n v="81839"/>
    <n v="122758"/>
    <n v="150439"/>
    <n v="114333"/>
    <n v="99892"/>
    <n v="152848"/>
    <n v="184139"/>
    <n v="8473457.453045927"/>
    <n v="86378112.48199518"/>
    <n v="0"/>
    <n v="25643019.935065016"/>
    <n v="2452206.1929428694"/>
    <n v="12854859.805591514"/>
    <n v="0"/>
    <n v="0"/>
    <n v="135801656"/>
    <n v="271987.52318419027"/>
    <n v="1995472.972846092"/>
    <n v="0"/>
    <n v="5128603.9870130029"/>
    <n v="77438.090303459045"/>
    <n v="338285.78435767145"/>
    <n v="0"/>
    <n v="0"/>
    <n v="7811788"/>
    <n v="143613444"/>
    <n v="110471.88"/>
    <n v="1"/>
    <n v="0"/>
    <n v="0"/>
    <n v="1"/>
    <n v="24249724"/>
    <n v="27374020.2879011"/>
    <n v="27374020"/>
    <n v="100"/>
    <n v="1"/>
    <n v="0"/>
    <n v="1.4615384615384615"/>
    <n v="3.6"/>
    <n v="5.0615384615384613"/>
    <n v="4"/>
    <n v="4"/>
    <n v="6660438"/>
    <n v="34034458"/>
    <n v="177647902"/>
  </r>
  <r>
    <x v="17"/>
    <n v="3802"/>
    <x v="61"/>
    <x v="650"/>
    <x v="650"/>
    <x v="627"/>
    <n v="2725"/>
    <n v="154001007944"/>
    <s v="54001154001007944"/>
    <s v="COLEGIO ANDRES BELLO"/>
    <n v="1"/>
    <n v="13.750122052922148"/>
    <n v="0.96300235474447649"/>
    <n v="0.12883842669306675"/>
    <n v="1.1288384266930667"/>
    <n v="1224"/>
    <n v="0"/>
    <n v="0"/>
    <n v="0"/>
    <n v="71"/>
    <n v="0"/>
    <n v="546"/>
    <n v="0"/>
    <n v="468"/>
    <n v="0"/>
    <n v="6"/>
    <n v="0"/>
    <n v="133"/>
    <n v="139"/>
    <n v="0"/>
    <n v="0"/>
    <n v="0"/>
    <n v="0"/>
    <n v="0"/>
    <n v="0"/>
    <n v="0"/>
    <n v="0"/>
    <n v="0"/>
    <n v="6"/>
    <n v="0"/>
    <n v="133"/>
    <n v="92671"/>
    <n v="81839"/>
    <n v="122758"/>
    <n v="150439"/>
    <n v="114333"/>
    <n v="99892"/>
    <n v="152848"/>
    <n v="184139"/>
    <n v="7427351.5946451956"/>
    <n v="93676370.114163756"/>
    <n v="831443.68550392485"/>
    <n v="22586236.101746008"/>
    <n v="0"/>
    <n v="0"/>
    <n v="0"/>
    <n v="0"/>
    <n v="124521401"/>
    <n v="0"/>
    <n v="0"/>
    <n v="166288.73710078499"/>
    <n v="4517247.2203492019"/>
    <n v="0"/>
    <n v="0"/>
    <n v="0"/>
    <n v="0"/>
    <n v="4683536"/>
    <n v="129204937"/>
    <n v="105559.58905228759"/>
    <n v="0"/>
    <n v="0"/>
    <n v="0"/>
    <n v="0"/>
    <n v="19701352"/>
    <n v="22239643.195406303"/>
    <n v="22239643"/>
    <n v="71"/>
    <n v="1"/>
    <n v="0"/>
    <n v="0"/>
    <n v="3.1555555555555554"/>
    <n v="3.1555555555555554"/>
    <n v="3.1555555555555554"/>
    <n v="4"/>
    <n v="6660438"/>
    <n v="28900081"/>
    <n v="158105018"/>
  </r>
  <r>
    <x v="17"/>
    <n v="3802"/>
    <x v="61"/>
    <x v="650"/>
    <x v="650"/>
    <x v="627"/>
    <n v="2737"/>
    <n v="154001007987"/>
    <s v="54001154001007987"/>
    <s v="COLEGIO RAFAEL URIBE URIBE"/>
    <n v="1"/>
    <n v="13.750122052922148"/>
    <n v="0.96300235474447649"/>
    <n v="0.12883842669306675"/>
    <n v="1.1288384266930667"/>
    <n v="1815"/>
    <n v="0"/>
    <n v="0"/>
    <n v="0"/>
    <n v="163"/>
    <n v="0"/>
    <n v="884"/>
    <n v="0"/>
    <n v="588"/>
    <n v="0"/>
    <n v="0"/>
    <n v="0"/>
    <n v="180"/>
    <n v="180"/>
    <n v="0"/>
    <n v="0"/>
    <n v="0"/>
    <n v="0"/>
    <n v="0"/>
    <n v="0"/>
    <n v="0"/>
    <n v="0"/>
    <n v="0"/>
    <n v="0"/>
    <n v="0"/>
    <n v="180"/>
    <n v="92671"/>
    <n v="81839"/>
    <n v="122758"/>
    <n v="150439"/>
    <n v="114333"/>
    <n v="99892"/>
    <n v="152848"/>
    <n v="184139"/>
    <n v="17051525.49193193"/>
    <n v="135987787.77914107"/>
    <n v="0"/>
    <n v="30567838.333190087"/>
    <n v="0"/>
    <n v="0"/>
    <n v="0"/>
    <n v="0"/>
    <n v="183607152"/>
    <n v="0"/>
    <n v="0"/>
    <n v="0"/>
    <n v="6113567.6666380176"/>
    <n v="0"/>
    <n v="0"/>
    <n v="0"/>
    <n v="0"/>
    <n v="6113568"/>
    <n v="189720720"/>
    <n v="104529.32231404958"/>
    <n v="0"/>
    <n v="0"/>
    <n v="0"/>
    <n v="0"/>
    <n v="19701352"/>
    <n v="22239643.195406303"/>
    <n v="22239643"/>
    <n v="163"/>
    <n v="1"/>
    <n v="0"/>
    <n v="0"/>
    <n v="7.2444444444444445"/>
    <n v="7.2444444444444445"/>
    <n v="4"/>
    <n v="4"/>
    <n v="6660438"/>
    <n v="28900081"/>
    <n v="218620801"/>
  </r>
  <r>
    <x v="17"/>
    <n v="3802"/>
    <x v="61"/>
    <x v="650"/>
    <x v="650"/>
    <x v="627"/>
    <n v="2719"/>
    <n v="154001008266"/>
    <s v="54001154001008266"/>
    <s v="IE SIMON BOLIVAR"/>
    <n v="1"/>
    <n v="13.750122052922148"/>
    <n v="0.96300235474447649"/>
    <n v="0.12883842669306675"/>
    <n v="1.1288384266930667"/>
    <n v="2077"/>
    <n v="0"/>
    <n v="41"/>
    <n v="0"/>
    <n v="112"/>
    <n v="0"/>
    <n v="961"/>
    <n v="0"/>
    <n v="706"/>
    <n v="0"/>
    <n v="155"/>
    <n v="0"/>
    <n v="102"/>
    <n v="803"/>
    <n v="0"/>
    <n v="0"/>
    <n v="0"/>
    <n v="0"/>
    <n v="0"/>
    <n v="546"/>
    <n v="0"/>
    <n v="0"/>
    <n v="0"/>
    <n v="155"/>
    <n v="0"/>
    <n v="102"/>
    <n v="92671"/>
    <n v="81839"/>
    <n v="122758"/>
    <n v="150439"/>
    <n v="114333"/>
    <n v="99892"/>
    <n v="152848"/>
    <n v="184139"/>
    <n v="16005419.633531196"/>
    <n v="154002474.33955717"/>
    <n v="21478961.875518057"/>
    <n v="17321775.055474382"/>
    <n v="0"/>
    <n v="0"/>
    <n v="0"/>
    <n v="0"/>
    <n v="208808631"/>
    <n v="0"/>
    <n v="10088224.473833021"/>
    <n v="4295792.3751036115"/>
    <n v="3464355.0110948766"/>
    <n v="0"/>
    <n v="0"/>
    <n v="0"/>
    <n v="0"/>
    <n v="17848372"/>
    <n v="226657003"/>
    <n v="109127.10784785749"/>
    <n v="0"/>
    <n v="0"/>
    <n v="0"/>
    <n v="0"/>
    <n v="19701352"/>
    <n v="22239643.195406303"/>
    <n v="22239643"/>
    <n v="153"/>
    <n v="1"/>
    <n v="0"/>
    <n v="0"/>
    <n v="6.8"/>
    <n v="6.8"/>
    <n v="4"/>
    <n v="4"/>
    <n v="6660438"/>
    <n v="28900081"/>
    <n v="255557084"/>
  </r>
  <r>
    <x v="17"/>
    <n v="3802"/>
    <x v="61"/>
    <x v="650"/>
    <x v="650"/>
    <x v="627"/>
    <n v="2775"/>
    <n v="154001008274"/>
    <s v="54001154001008274"/>
    <s v="COL PABLO NERUDA"/>
    <n v="1"/>
    <n v="13.750122052922148"/>
    <n v="0.96300235474447649"/>
    <n v="0.12883842669306675"/>
    <n v="1.1288384266930667"/>
    <n v="1148"/>
    <n v="0"/>
    <n v="0"/>
    <n v="0"/>
    <n v="65"/>
    <n v="0"/>
    <n v="504"/>
    <n v="0"/>
    <n v="475"/>
    <n v="0"/>
    <n v="0"/>
    <n v="0"/>
    <n v="104"/>
    <n v="104"/>
    <n v="0"/>
    <n v="0"/>
    <n v="0"/>
    <n v="0"/>
    <n v="0"/>
    <n v="0"/>
    <n v="0"/>
    <n v="0"/>
    <n v="0"/>
    <n v="0"/>
    <n v="0"/>
    <n v="104"/>
    <n v="92671"/>
    <n v="81839"/>
    <n v="122758"/>
    <n v="150439"/>
    <n v="114333"/>
    <n v="99892"/>
    <n v="152848"/>
    <n v="184139"/>
    <n v="6799688.079604757"/>
    <n v="90442964.834089071"/>
    <n v="0"/>
    <n v="17661417.70362094"/>
    <n v="0"/>
    <n v="0"/>
    <n v="0"/>
    <n v="0"/>
    <n v="114904071"/>
    <n v="0"/>
    <n v="0"/>
    <n v="0"/>
    <n v="3532283.5407241881"/>
    <n v="0"/>
    <n v="0"/>
    <n v="0"/>
    <n v="0"/>
    <n v="3532284"/>
    <n v="118436355"/>
    <n v="103167.55662020906"/>
    <n v="0"/>
    <n v="0"/>
    <n v="0"/>
    <n v="0"/>
    <n v="19701352"/>
    <n v="22239643.195406303"/>
    <n v="22239643"/>
    <n v="65"/>
    <n v="1"/>
    <n v="0"/>
    <n v="0"/>
    <n v="2.8888888888888888"/>
    <n v="2.8888888888888888"/>
    <n v="2.8888888888888888"/>
    <n v="3"/>
    <n v="6660438"/>
    <n v="28900081"/>
    <n v="147336436"/>
  </r>
  <r>
    <x v="17"/>
    <n v="3802"/>
    <x v="61"/>
    <x v="650"/>
    <x v="650"/>
    <x v="627"/>
    <n v="2729"/>
    <n v="154001008495"/>
    <s v="54001154001008495"/>
    <s v="COLEGIO MANUEL FERNÁNDEZ DE NOVOA"/>
    <n v="1"/>
    <n v="13.750122052922148"/>
    <n v="0.96300235474447649"/>
    <n v="0.12883842669306675"/>
    <n v="1.1288384266930667"/>
    <n v="977"/>
    <n v="0"/>
    <n v="43"/>
    <n v="0"/>
    <n v="75"/>
    <n v="0"/>
    <n v="496"/>
    <n v="0"/>
    <n v="294"/>
    <n v="0"/>
    <n v="22"/>
    <n v="0"/>
    <n v="47"/>
    <n v="69"/>
    <n v="0"/>
    <n v="0"/>
    <n v="0"/>
    <n v="0"/>
    <n v="0"/>
    <n v="0"/>
    <n v="0"/>
    <n v="0"/>
    <n v="0"/>
    <n v="22"/>
    <n v="0"/>
    <n v="47"/>
    <n v="92671"/>
    <n v="81839"/>
    <n v="122758"/>
    <n v="150439"/>
    <n v="114333"/>
    <n v="99892"/>
    <n v="152848"/>
    <n v="184139"/>
    <n v="12344049.129128635"/>
    <n v="72982576.321685761"/>
    <n v="3048626.8468477246"/>
    <n v="7981602.2314440785"/>
    <n v="0"/>
    <n v="0"/>
    <n v="0"/>
    <n v="0"/>
    <n v="96356855"/>
    <n v="0"/>
    <n v="0"/>
    <n v="609725.36936954502"/>
    <n v="1596320.4462888157"/>
    <n v="0"/>
    <n v="0"/>
    <n v="0"/>
    <n v="0"/>
    <n v="2206046"/>
    <n v="98562901"/>
    <n v="100883.21494370521"/>
    <n v="0"/>
    <n v="0"/>
    <n v="0"/>
    <n v="0"/>
    <n v="19701352"/>
    <n v="22239643.195406303"/>
    <n v="22239643"/>
    <n v="118"/>
    <n v="1"/>
    <n v="0"/>
    <n v="0"/>
    <n v="5.2444444444444445"/>
    <n v="5.2444444444444445"/>
    <n v="4"/>
    <n v="4"/>
    <n v="6660438"/>
    <n v="28900081"/>
    <n v="127462982"/>
  </r>
  <r>
    <x v="17"/>
    <n v="3802"/>
    <x v="61"/>
    <x v="650"/>
    <x v="650"/>
    <x v="627"/>
    <n v="2988"/>
    <n v="154001008959"/>
    <s v="54001154001008959"/>
    <s v="COLEGIO JOSÉ AQUILINO DURAN"/>
    <n v="1"/>
    <n v="13.750122052922148"/>
    <n v="0.96300235474447649"/>
    <n v="0.12883842669306675"/>
    <n v="1.1288384266930667"/>
    <n v="1715"/>
    <n v="0"/>
    <n v="41"/>
    <n v="0"/>
    <n v="113"/>
    <n v="0"/>
    <n v="882"/>
    <n v="0"/>
    <n v="529"/>
    <n v="0"/>
    <n v="0"/>
    <n v="0"/>
    <n v="150"/>
    <n v="150"/>
    <n v="0"/>
    <n v="0"/>
    <n v="0"/>
    <n v="0"/>
    <n v="0"/>
    <n v="0"/>
    <n v="0"/>
    <n v="0"/>
    <n v="0"/>
    <n v="0"/>
    <n v="0"/>
    <n v="150"/>
    <n v="92671"/>
    <n v="81839"/>
    <n v="122758"/>
    <n v="150439"/>
    <n v="114333"/>
    <n v="99892"/>
    <n v="152848"/>
    <n v="184139"/>
    <n v="16110030.21937127"/>
    <n v="130352424.2910109"/>
    <n v="0"/>
    <n v="25473198.610991739"/>
    <n v="0"/>
    <n v="0"/>
    <n v="0"/>
    <n v="0"/>
    <n v="171935653"/>
    <n v="0"/>
    <n v="0"/>
    <n v="0"/>
    <n v="5094639.7221983476"/>
    <n v="0"/>
    <n v="0"/>
    <n v="0"/>
    <n v="0"/>
    <n v="5094640"/>
    <n v="177030293"/>
    <n v="103224.66064139942"/>
    <n v="0"/>
    <n v="0"/>
    <n v="0"/>
    <n v="0"/>
    <n v="19701352"/>
    <n v="22239643.195406303"/>
    <n v="22239643"/>
    <n v="154"/>
    <n v="1"/>
    <n v="0"/>
    <n v="0"/>
    <n v="6.8444444444444441"/>
    <n v="6.8444444444444441"/>
    <n v="4"/>
    <n v="4"/>
    <n v="6660438"/>
    <n v="28900081"/>
    <n v="205930374"/>
  </r>
  <r>
    <x v="17"/>
    <n v="3802"/>
    <x v="61"/>
    <x v="650"/>
    <x v="650"/>
    <x v="627"/>
    <n v="2928"/>
    <n v="154001008967"/>
    <s v="54001154001008967"/>
    <s v="COL PADRE RAFAEL GARCIA HERREROS"/>
    <n v="1"/>
    <n v="13.750122052922148"/>
    <n v="0.96300235474447649"/>
    <n v="0.12883842669306675"/>
    <n v="1.1288384266930667"/>
    <n v="588"/>
    <n v="0"/>
    <n v="0"/>
    <n v="0"/>
    <n v="42"/>
    <n v="0"/>
    <n v="278"/>
    <n v="0"/>
    <n v="207"/>
    <n v="0"/>
    <n v="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393644.6052830731"/>
    <n v="44805758.881034933"/>
    <n v="8453010.8026232366"/>
    <n v="0"/>
    <n v="0"/>
    <n v="0"/>
    <n v="0"/>
    <n v="0"/>
    <n v="57652414"/>
    <n v="0"/>
    <n v="0"/>
    <n v="0"/>
    <n v="0"/>
    <n v="0"/>
    <n v="0"/>
    <n v="0"/>
    <n v="0"/>
    <n v="0"/>
    <n v="57652414"/>
    <n v="98048.323129251701"/>
    <n v="0"/>
    <n v="0"/>
    <n v="0"/>
    <n v="0"/>
    <n v="19701352"/>
    <n v="22239643.195406303"/>
    <n v="22239643"/>
    <n v="42"/>
    <n v="1"/>
    <n v="0"/>
    <n v="0"/>
    <n v="1.8666666666666667"/>
    <n v="1.8666666666666667"/>
    <n v="1.8666666666666667"/>
    <n v="2"/>
    <n v="6660438"/>
    <n v="28900081"/>
    <n v="86552495"/>
  </r>
  <r>
    <x v="17"/>
    <n v="3802"/>
    <x v="61"/>
    <x v="650"/>
    <x v="650"/>
    <x v="627"/>
    <n v="13045"/>
    <n v="154001008975"/>
    <s v="54001154001008975"/>
    <s v="COL TOLEDO PLATA"/>
    <n v="1"/>
    <n v="13.750122052922148"/>
    <n v="0.96300235474447649"/>
    <n v="0.12883842669306675"/>
    <n v="1.1288384266930667"/>
    <n v="1188"/>
    <n v="0"/>
    <n v="0"/>
    <n v="0"/>
    <n v="97"/>
    <n v="0"/>
    <n v="576"/>
    <n v="0"/>
    <n v="379"/>
    <n v="0"/>
    <n v="0"/>
    <n v="0"/>
    <n v="136"/>
    <n v="136"/>
    <n v="0"/>
    <n v="0"/>
    <n v="0"/>
    <n v="0"/>
    <n v="0"/>
    <n v="0"/>
    <n v="0"/>
    <n v="0"/>
    <n v="0"/>
    <n v="0"/>
    <n v="0"/>
    <n v="136"/>
    <n v="92671"/>
    <n v="81839"/>
    <n v="122758"/>
    <n v="150439"/>
    <n v="114333"/>
    <n v="99892"/>
    <n v="152848"/>
    <n v="184139"/>
    <n v="10147226.826487098"/>
    <n v="88225772.642037854"/>
    <n v="0"/>
    <n v="23095700.073965844"/>
    <n v="0"/>
    <n v="0"/>
    <n v="0"/>
    <n v="0"/>
    <n v="121468700"/>
    <n v="0"/>
    <n v="0"/>
    <n v="0"/>
    <n v="4619140.0147931688"/>
    <n v="0"/>
    <n v="0"/>
    <n v="0"/>
    <n v="0"/>
    <n v="4619140"/>
    <n v="126087840"/>
    <n v="106134.54545454546"/>
    <n v="0"/>
    <n v="0"/>
    <n v="0"/>
    <n v="0"/>
    <n v="19701352"/>
    <n v="22239643.195406303"/>
    <n v="22239643"/>
    <n v="97"/>
    <n v="1"/>
    <n v="0"/>
    <n v="0"/>
    <n v="4.3111111111111109"/>
    <n v="4.3111111111111109"/>
    <n v="4"/>
    <n v="4"/>
    <n v="6660438"/>
    <n v="28900081"/>
    <n v="154987921"/>
  </r>
  <r>
    <x v="17"/>
    <n v="3802"/>
    <x v="61"/>
    <x v="650"/>
    <x v="650"/>
    <x v="627"/>
    <n v="2733"/>
    <n v="154001009009"/>
    <s v="54001154001009009"/>
    <s v="COL LOS SANTOS APOSTOLES"/>
    <n v="1"/>
    <n v="13.750122052922148"/>
    <n v="0.96300235474447649"/>
    <n v="0.12883842669306675"/>
    <n v="1.1288384266930667"/>
    <n v="3039"/>
    <n v="0"/>
    <n v="20"/>
    <n v="0"/>
    <n v="233"/>
    <n v="0"/>
    <n v="1629"/>
    <n v="0"/>
    <n v="898"/>
    <n v="0"/>
    <n v="25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466478.217538513"/>
    <n v="233451861.22139233"/>
    <n v="35890652.424252756"/>
    <n v="0"/>
    <n v="0"/>
    <n v="0"/>
    <n v="0"/>
    <n v="0"/>
    <n v="295808992"/>
    <n v="0"/>
    <n v="0"/>
    <n v="0"/>
    <n v="0"/>
    <n v="0"/>
    <n v="0"/>
    <n v="0"/>
    <n v="0"/>
    <n v="0"/>
    <n v="295808992"/>
    <n v="97337.608423823622"/>
    <n v="0"/>
    <n v="0"/>
    <n v="0"/>
    <n v="0"/>
    <n v="19701352"/>
    <n v="22239643.195406303"/>
    <n v="22239643"/>
    <n v="253"/>
    <n v="1"/>
    <n v="0"/>
    <n v="0"/>
    <n v="11.244444444444444"/>
    <n v="11.244444444444444"/>
    <n v="4"/>
    <n v="4"/>
    <n v="6660438"/>
    <n v="28900081"/>
    <n v="324709073"/>
  </r>
  <r>
    <x v="17"/>
    <n v="3802"/>
    <x v="61"/>
    <x v="650"/>
    <x v="650"/>
    <x v="627"/>
    <n v="2730"/>
    <n v="154001009017"/>
    <s v="54001154001009017"/>
    <s v="COLEGIO EUSTORGIO COLMENARES BAPTISTA"/>
    <n v="1"/>
    <n v="13.750122052922148"/>
    <n v="0.96300235474447649"/>
    <n v="0.12883842669306675"/>
    <n v="1.1288384266930667"/>
    <n v="2814"/>
    <n v="0"/>
    <n v="0"/>
    <n v="0"/>
    <n v="231"/>
    <n v="0"/>
    <n v="1372"/>
    <n v="0"/>
    <n v="965"/>
    <n v="0"/>
    <n v="8"/>
    <n v="0"/>
    <n v="238"/>
    <n v="246"/>
    <n v="0"/>
    <n v="0"/>
    <n v="0"/>
    <n v="0"/>
    <n v="0"/>
    <n v="0"/>
    <n v="0"/>
    <n v="0"/>
    <n v="0"/>
    <n v="8"/>
    <n v="0"/>
    <n v="238"/>
    <n v="92671"/>
    <n v="81839"/>
    <n v="122758"/>
    <n v="150439"/>
    <n v="114333"/>
    <n v="99892"/>
    <n v="152848"/>
    <n v="184139"/>
    <n v="24165045.329056904"/>
    <n v="215899089.70098689"/>
    <n v="1108591.5806718997"/>
    <n v="40417475.129440226"/>
    <n v="0"/>
    <n v="0"/>
    <n v="0"/>
    <n v="0"/>
    <n v="281590202"/>
    <n v="0"/>
    <n v="0"/>
    <n v="221718.31613437997"/>
    <n v="8083495.0258880453"/>
    <n v="0"/>
    <n v="0"/>
    <n v="0"/>
    <n v="0"/>
    <n v="8305213"/>
    <n v="289895415"/>
    <n v="103018.98187633262"/>
    <n v="0"/>
    <n v="0"/>
    <n v="0"/>
    <n v="0"/>
    <n v="19701352"/>
    <n v="22239643.195406303"/>
    <n v="22239643"/>
    <n v="231"/>
    <n v="1"/>
    <n v="0"/>
    <n v="0"/>
    <n v="10.266666666666667"/>
    <n v="10.266666666666667"/>
    <n v="4"/>
    <n v="4"/>
    <n v="6660438"/>
    <n v="28900081"/>
    <n v="318795496"/>
  </r>
  <r>
    <x v="17"/>
    <n v="3802"/>
    <x v="61"/>
    <x v="650"/>
    <x v="650"/>
    <x v="627"/>
    <n v="2846"/>
    <n v="154001009220"/>
    <s v="54001154001009220"/>
    <s v="INSTITUTO TÉCNICO PADRE MANUEL BRICEÑO JAUREGUI FE Y ALEGRÍA"/>
    <n v="1"/>
    <n v="13.750122052922148"/>
    <n v="0.96300235474447649"/>
    <n v="0.12883842669306675"/>
    <n v="1.1288384266930667"/>
    <n v="1483"/>
    <n v="0"/>
    <n v="0"/>
    <n v="0"/>
    <n v="94"/>
    <n v="0"/>
    <n v="584"/>
    <n v="0"/>
    <n v="580"/>
    <n v="0"/>
    <n v="0"/>
    <n v="0"/>
    <n v="225"/>
    <n v="225"/>
    <n v="0"/>
    <n v="0"/>
    <n v="0"/>
    <n v="0"/>
    <n v="0"/>
    <n v="0"/>
    <n v="0"/>
    <n v="0"/>
    <n v="0"/>
    <n v="0"/>
    <n v="0"/>
    <n v="225"/>
    <n v="92671"/>
    <n v="81839"/>
    <n v="122758"/>
    <n v="150439"/>
    <n v="114333"/>
    <n v="99892"/>
    <n v="152848"/>
    <n v="184139"/>
    <n v="9833395.0689668786"/>
    <n v="107533821.31448384"/>
    <n v="0"/>
    <n v="38209797.916487604"/>
    <n v="0"/>
    <n v="0"/>
    <n v="0"/>
    <n v="0"/>
    <n v="155577014"/>
    <n v="0"/>
    <n v="0"/>
    <n v="0"/>
    <n v="7641959.5832975218"/>
    <n v="0"/>
    <n v="0"/>
    <n v="0"/>
    <n v="0"/>
    <n v="7641960"/>
    <n v="163218974"/>
    <n v="110059.995954147"/>
    <n v="0"/>
    <n v="0"/>
    <n v="0"/>
    <n v="0"/>
    <n v="19701352"/>
    <n v="22239643.195406303"/>
    <n v="22239643"/>
    <n v="94"/>
    <n v="1"/>
    <n v="0"/>
    <n v="0"/>
    <n v="4.177777777777778"/>
    <n v="4.177777777777778"/>
    <n v="4"/>
    <n v="4"/>
    <n v="6660438"/>
    <n v="28900081"/>
    <n v="192119055"/>
  </r>
  <r>
    <x v="17"/>
    <n v="3802"/>
    <x v="61"/>
    <x v="650"/>
    <x v="650"/>
    <x v="627"/>
    <n v="2726"/>
    <n v="154001009467"/>
    <s v="54001154001009467"/>
    <s v="COLEGIO MUNICIPAL AEROPUERTO"/>
    <n v="1"/>
    <n v="13.750122052922148"/>
    <n v="0.96300235474447649"/>
    <n v="0.12883842669306675"/>
    <n v="1.1288384266930667"/>
    <n v="3130"/>
    <n v="0"/>
    <n v="0"/>
    <n v="0"/>
    <n v="213"/>
    <n v="0"/>
    <n v="1519"/>
    <n v="0"/>
    <n v="1042"/>
    <n v="0"/>
    <n v="153"/>
    <n v="0"/>
    <n v="203"/>
    <n v="203"/>
    <n v="0"/>
    <n v="0"/>
    <n v="0"/>
    <n v="0"/>
    <n v="0"/>
    <n v="0"/>
    <n v="0"/>
    <n v="0"/>
    <n v="0"/>
    <n v="0"/>
    <n v="0"/>
    <n v="203"/>
    <n v="92671"/>
    <n v="81839"/>
    <n v="122758"/>
    <n v="150439"/>
    <n v="114333"/>
    <n v="99892"/>
    <n v="152848"/>
    <n v="184139"/>
    <n v="22282054.783935588"/>
    <n v="236592883.49346489"/>
    <n v="21201813.980350085"/>
    <n v="34473728.786875486"/>
    <n v="0"/>
    <n v="0"/>
    <n v="0"/>
    <n v="0"/>
    <n v="314550481"/>
    <n v="0"/>
    <n v="0"/>
    <n v="0"/>
    <n v="6894745.7573750978"/>
    <n v="0"/>
    <n v="0"/>
    <n v="0"/>
    <n v="0"/>
    <n v="6894746"/>
    <n v="321445227"/>
    <n v="102698.15559105431"/>
    <n v="0"/>
    <n v="0"/>
    <n v="0"/>
    <n v="0"/>
    <n v="19701352"/>
    <n v="22239643.195406303"/>
    <n v="22239643"/>
    <n v="213"/>
    <n v="1"/>
    <n v="0"/>
    <n v="0"/>
    <n v="9.4666666666666668"/>
    <n v="9.4666666666666668"/>
    <n v="4"/>
    <n v="4"/>
    <n v="6660438"/>
    <n v="28900081"/>
    <n v="350345308"/>
  </r>
  <r>
    <x v="17"/>
    <n v="3802"/>
    <x v="61"/>
    <x v="650"/>
    <x v="650"/>
    <x v="627"/>
    <n v="2997"/>
    <n v="154001010449"/>
    <s v="54001154001010449"/>
    <s v="I.E. MISAEL PASTRANA BORRERO"/>
    <n v="1"/>
    <n v="13.750122052922148"/>
    <n v="0.96300235474447649"/>
    <n v="0.12883842669306675"/>
    <n v="1.1288384266930667"/>
    <n v="1372"/>
    <n v="0"/>
    <n v="0"/>
    <n v="0"/>
    <n v="54"/>
    <n v="0"/>
    <n v="490"/>
    <n v="0"/>
    <n v="569"/>
    <n v="0"/>
    <n v="7"/>
    <n v="0"/>
    <n v="252"/>
    <n v="1372"/>
    <n v="0"/>
    <n v="0"/>
    <n v="0"/>
    <n v="54"/>
    <n v="0"/>
    <n v="490"/>
    <n v="0"/>
    <n v="569"/>
    <n v="0"/>
    <n v="7"/>
    <n v="0"/>
    <n v="252"/>
    <n v="92671"/>
    <n v="81839"/>
    <n v="122758"/>
    <n v="150439"/>
    <n v="114333"/>
    <n v="99892"/>
    <n v="152848"/>
    <n v="184139"/>
    <n v="5648971.6353639513"/>
    <n v="97833605.474259779"/>
    <n v="970017.63308791234"/>
    <n v="42794973.666466117"/>
    <n v="0"/>
    <n v="0"/>
    <n v="0"/>
    <n v="0"/>
    <n v="147247568"/>
    <n v="1129794.3270727904"/>
    <n v="19566721.094851956"/>
    <n v="194003.52661758248"/>
    <n v="8558994.7332932241"/>
    <n v="0"/>
    <n v="0"/>
    <n v="0"/>
    <n v="0"/>
    <n v="29449514"/>
    <n v="176697082"/>
    <n v="128787.96064139942"/>
    <n v="0"/>
    <n v="0"/>
    <n v="0"/>
    <n v="0"/>
    <n v="19701352"/>
    <n v="22239643.195406303"/>
    <n v="22239643"/>
    <n v="54"/>
    <n v="1"/>
    <n v="0"/>
    <n v="0"/>
    <n v="2.4"/>
    <n v="2.4"/>
    <n v="2.4"/>
    <n v="3"/>
    <n v="6660438"/>
    <n v="28900081"/>
    <n v="205597163"/>
  </r>
  <r>
    <x v="17"/>
    <n v="3802"/>
    <x v="61"/>
    <x v="650"/>
    <x v="650"/>
    <x v="627"/>
    <n v="2845"/>
    <n v="154001011037"/>
    <s v="54001154001011037"/>
    <s v="INSTITUCIÓN EDUCATIVA SAN BARTOLOMÉ"/>
    <n v="1"/>
    <n v="13.750122052922148"/>
    <n v="0.96300235474447649"/>
    <n v="0.12883842669306675"/>
    <n v="1.1288384266930667"/>
    <n v="1782"/>
    <n v="0"/>
    <n v="71"/>
    <n v="0"/>
    <n v="114"/>
    <n v="0"/>
    <n v="786"/>
    <n v="0"/>
    <n v="613"/>
    <n v="0"/>
    <n v="64"/>
    <n v="0"/>
    <n v="134"/>
    <n v="136"/>
    <n v="0"/>
    <n v="0"/>
    <n v="0"/>
    <n v="0"/>
    <n v="0"/>
    <n v="0"/>
    <n v="0"/>
    <n v="0"/>
    <n v="0"/>
    <n v="2"/>
    <n v="0"/>
    <n v="134"/>
    <n v="92671"/>
    <n v="81839"/>
    <n v="122758"/>
    <n v="150439"/>
    <n v="114333"/>
    <n v="99892"/>
    <n v="152848"/>
    <n v="184139"/>
    <n v="19352958.38041354"/>
    <n v="129243828.1949853"/>
    <n v="8868732.6453751978"/>
    <n v="22756057.425819285"/>
    <n v="0"/>
    <n v="0"/>
    <n v="0"/>
    <n v="0"/>
    <n v="180221577"/>
    <n v="0"/>
    <n v="0"/>
    <n v="55429.579033594993"/>
    <n v="4551211.4851638572"/>
    <n v="0"/>
    <n v="0"/>
    <n v="0"/>
    <n v="0"/>
    <n v="4606641"/>
    <n v="184828218"/>
    <n v="103719.53872053872"/>
    <n v="0"/>
    <n v="0"/>
    <n v="0"/>
    <n v="0"/>
    <n v="19701352"/>
    <n v="22239643.195406303"/>
    <n v="22239643"/>
    <n v="185"/>
    <n v="1"/>
    <n v="0"/>
    <n v="0"/>
    <n v="8.2222222222222214"/>
    <n v="8.2222222222222214"/>
    <n v="4"/>
    <n v="4"/>
    <n v="6660438"/>
    <n v="28900081"/>
    <n v="213728299"/>
  </r>
  <r>
    <x v="17"/>
    <n v="3802"/>
    <x v="61"/>
    <x v="650"/>
    <x v="650"/>
    <x v="627"/>
    <n v="122076"/>
    <n v="154001011470"/>
    <s v="54001154001011470"/>
    <s v="COLEGIO SAN JOSÉ"/>
    <n v="1"/>
    <n v="13.750122052922148"/>
    <n v="0.96300235474447649"/>
    <n v="0.12883842669306675"/>
    <n v="1.1288384266930667"/>
    <n v="1413"/>
    <n v="0"/>
    <n v="0"/>
    <n v="0"/>
    <n v="108"/>
    <n v="110"/>
    <n v="577"/>
    <n v="0"/>
    <n v="490"/>
    <n v="0"/>
    <n v="17"/>
    <n v="0"/>
    <n v="111"/>
    <n v="111"/>
    <n v="0"/>
    <n v="0"/>
    <n v="0"/>
    <n v="0"/>
    <n v="0"/>
    <n v="0"/>
    <n v="0"/>
    <n v="0"/>
    <n v="0"/>
    <n v="0"/>
    <n v="0"/>
    <n v="111"/>
    <n v="92671"/>
    <n v="81839"/>
    <n v="122758"/>
    <n v="150439"/>
    <n v="114333"/>
    <n v="99892"/>
    <n v="152848"/>
    <n v="184139"/>
    <n v="11297943.270727903"/>
    <n v="98572669.538276851"/>
    <n v="2355757.1089277873"/>
    <n v="18850166.972133886"/>
    <n v="0"/>
    <n v="12403812.09311462"/>
    <n v="0"/>
    <n v="0"/>
    <n v="143480349"/>
    <n v="0"/>
    <n v="0"/>
    <n v="0"/>
    <n v="3770033.3944267775"/>
    <n v="0"/>
    <n v="0"/>
    <n v="0"/>
    <n v="0"/>
    <n v="3770033"/>
    <n v="147250382"/>
    <n v="104211.16914366596"/>
    <n v="1"/>
    <n v="0"/>
    <n v="0"/>
    <n v="1"/>
    <n v="24249724"/>
    <n v="27374020.2879011"/>
    <n v="27374020"/>
    <n v="108"/>
    <n v="1"/>
    <n v="0"/>
    <n v="0"/>
    <n v="4.8"/>
    <n v="4.8"/>
    <n v="4"/>
    <n v="4"/>
    <n v="6660438"/>
    <n v="34034458"/>
    <n v="181284840"/>
  </r>
  <r>
    <x v="17"/>
    <n v="3801"/>
    <x v="62"/>
    <x v="651"/>
    <x v="651"/>
    <x v="628"/>
    <n v="8726"/>
    <n v="154003000823"/>
    <s v="54003154003000823"/>
    <s v="COL SANTA BARBARA"/>
    <n v="1"/>
    <n v="27.890298160568431"/>
    <n v="1.9533225014133633"/>
    <n v="0.27867218840276947"/>
    <n v="1.2786721884027694"/>
    <n v="2188"/>
    <n v="0"/>
    <n v="0"/>
    <n v="0"/>
    <n v="192"/>
    <n v="0"/>
    <n v="1043"/>
    <n v="0"/>
    <n v="706"/>
    <n v="0"/>
    <n v="0"/>
    <n v="0"/>
    <n v="247"/>
    <n v="247"/>
    <n v="0"/>
    <n v="0"/>
    <n v="0"/>
    <n v="0"/>
    <n v="0"/>
    <n v="0"/>
    <n v="0"/>
    <n v="0"/>
    <n v="0"/>
    <n v="0"/>
    <n v="0"/>
    <n v="247"/>
    <n v="92671"/>
    <n v="81839"/>
    <n v="122758"/>
    <n v="150439"/>
    <n v="114333"/>
    <n v="99892"/>
    <n v="152848"/>
    <n v="184139"/>
    <n v="22751199.431322824"/>
    <n v="183024547.89348823"/>
    <n v="0"/>
    <n v="47513454.841727681"/>
    <n v="0"/>
    <n v="0"/>
    <n v="0"/>
    <n v="0"/>
    <n v="253289202"/>
    <n v="0"/>
    <n v="0"/>
    <n v="0"/>
    <n v="9502690.9683455378"/>
    <n v="0"/>
    <n v="0"/>
    <n v="0"/>
    <n v="0"/>
    <n v="9502691"/>
    <n v="262791893"/>
    <n v="120105.98400365631"/>
    <n v="0"/>
    <n v="0"/>
    <n v="0"/>
    <n v="0"/>
    <n v="19701352"/>
    <n v="25191570.876333278"/>
    <n v="25191571"/>
    <n v="192"/>
    <n v="1"/>
    <n v="0"/>
    <n v="0"/>
    <n v="8.5333333333333332"/>
    <n v="8.5333333333333332"/>
    <n v="4"/>
    <n v="4"/>
    <n v="6660438"/>
    <n v="31852009"/>
    <n v="294643902"/>
  </r>
  <r>
    <x v="17"/>
    <n v="3801"/>
    <x v="62"/>
    <x v="651"/>
    <x v="651"/>
    <x v="628"/>
    <n v="8727"/>
    <n v="154003001668"/>
    <s v="54003154003001668"/>
    <s v="COL CARLOS JULIO TORRADO PE¿ARANDA"/>
    <n v="1"/>
    <n v="27.890298160568431"/>
    <n v="1.9533225014133633"/>
    <n v="0.27867218840276947"/>
    <n v="1.2786721884027694"/>
    <n v="1446"/>
    <n v="0"/>
    <n v="42"/>
    <n v="0"/>
    <n v="69"/>
    <n v="0"/>
    <n v="465"/>
    <n v="0"/>
    <n v="602"/>
    <n v="0"/>
    <n v="1"/>
    <n v="0"/>
    <n v="267"/>
    <n v="268"/>
    <n v="0"/>
    <n v="0"/>
    <n v="0"/>
    <n v="0"/>
    <n v="0"/>
    <n v="0"/>
    <n v="0"/>
    <n v="0"/>
    <n v="0"/>
    <n v="1"/>
    <n v="0"/>
    <n v="267"/>
    <n v="92671"/>
    <n v="81839"/>
    <n v="122758"/>
    <n v="150439"/>
    <n v="114333"/>
    <n v="99892"/>
    <n v="152848"/>
    <n v="184139"/>
    <n v="13153037.171233509"/>
    <n v="111656485.19288276"/>
    <n v="156967.24050394716"/>
    <n v="51360698.148750171"/>
    <n v="0"/>
    <n v="0"/>
    <n v="0"/>
    <n v="0"/>
    <n v="176327188"/>
    <n v="0"/>
    <n v="0"/>
    <n v="31393.448100789436"/>
    <n v="10272139.629750034"/>
    <n v="0"/>
    <n v="0"/>
    <n v="0"/>
    <n v="0"/>
    <n v="10303533"/>
    <n v="186630721"/>
    <n v="129066.88865836791"/>
    <n v="0"/>
    <n v="0"/>
    <n v="0"/>
    <n v="0"/>
    <n v="19701352"/>
    <n v="25191570.876333278"/>
    <n v="25191571"/>
    <n v="111"/>
    <n v="0"/>
    <n v="1"/>
    <n v="0"/>
    <n v="4.9333333333333336"/>
    <n v="4.9333333333333336"/>
    <n v="4"/>
    <n v="4"/>
    <n v="26641753"/>
    <n v="51833324"/>
    <n v="238464045"/>
  </r>
  <r>
    <x v="17"/>
    <n v="3801"/>
    <x v="62"/>
    <x v="652"/>
    <x v="652"/>
    <x v="629"/>
    <n v="8722"/>
    <n v="154051000860"/>
    <s v="54051154051000860"/>
    <s v="INSTITUCIÓN EDUCATIVA SAN JUAN BOSCO"/>
    <n v="1"/>
    <n v="29.967909158232533"/>
    <n v="2.0988298849327958"/>
    <n v="0.30068720920446423"/>
    <n v="1.3006872092044643"/>
    <n v="743"/>
    <n v="0"/>
    <n v="0"/>
    <n v="0"/>
    <n v="50"/>
    <n v="0"/>
    <n v="229"/>
    <n v="0"/>
    <n v="327"/>
    <n v="0"/>
    <n v="0"/>
    <n v="0"/>
    <n v="137"/>
    <n v="137"/>
    <n v="0"/>
    <n v="0"/>
    <n v="0"/>
    <n v="0"/>
    <n v="0"/>
    <n v="0"/>
    <n v="0"/>
    <n v="0"/>
    <n v="0"/>
    <n v="0"/>
    <n v="0"/>
    <n v="137"/>
    <n v="92671"/>
    <n v="81839"/>
    <n v="122758"/>
    <n v="150439"/>
    <n v="114333"/>
    <n v="99892"/>
    <n v="152848"/>
    <n v="184139"/>
    <n v="6026799.2182093458"/>
    <n v="59184498.925830789"/>
    <n v="0"/>
    <n v="26807349.379974928"/>
    <n v="0"/>
    <n v="0"/>
    <n v="0"/>
    <n v="0"/>
    <n v="92018648"/>
    <n v="0"/>
    <n v="0"/>
    <n v="0"/>
    <n v="5361469.875994985"/>
    <n v="0"/>
    <n v="0"/>
    <n v="0"/>
    <n v="0"/>
    <n v="5361470"/>
    <n v="97380118"/>
    <n v="131063.41588156123"/>
    <n v="0"/>
    <n v="0"/>
    <n v="0"/>
    <n v="0"/>
    <n v="19701352"/>
    <n v="25625296.550434791"/>
    <n v="25625297"/>
    <n v="50"/>
    <n v="0"/>
    <n v="1"/>
    <n v="0"/>
    <n v="2.2222222222222223"/>
    <n v="2.2222222222222223"/>
    <n v="2.2222222222222223"/>
    <n v="3"/>
    <n v="19981315"/>
    <n v="45606612"/>
    <n v="142986730"/>
  </r>
  <r>
    <x v="17"/>
    <n v="3801"/>
    <x v="62"/>
    <x v="653"/>
    <x v="653"/>
    <x v="630"/>
    <n v="6019"/>
    <n v="154099000152"/>
    <s v="54099154099000152"/>
    <s v="INST EDUCATIVA ANDRES BELLO"/>
    <n v="1"/>
    <n v="16.19338867045289"/>
    <n v="1.1341187635221461"/>
    <n v="0.15472804966363307"/>
    <n v="1.1547280496636332"/>
    <n v="729"/>
    <n v="0"/>
    <n v="0"/>
    <n v="0"/>
    <n v="31"/>
    <n v="0"/>
    <n v="273"/>
    <n v="0"/>
    <n v="299"/>
    <n v="0"/>
    <n v="68"/>
    <n v="0"/>
    <n v="58"/>
    <n v="60"/>
    <n v="0"/>
    <n v="0"/>
    <n v="0"/>
    <n v="0"/>
    <n v="0"/>
    <n v="0"/>
    <n v="0"/>
    <n v="0"/>
    <n v="0"/>
    <n v="2"/>
    <n v="0"/>
    <n v="58"/>
    <n v="92671"/>
    <n v="81839"/>
    <n v="122758"/>
    <n v="150439"/>
    <n v="114333"/>
    <n v="99892"/>
    <n v="152848"/>
    <n v="184139"/>
    <n v="3317303.8958017351"/>
    <n v="54055023.225873426"/>
    <n v="9639143.2026013639"/>
    <n v="10075535.717674144"/>
    <n v="0"/>
    <n v="0"/>
    <n v="0"/>
    <n v="0"/>
    <n v="77087006"/>
    <n v="0"/>
    <n v="0"/>
    <n v="56700.84236824332"/>
    <n v="2015107.1435348289"/>
    <n v="0"/>
    <n v="0"/>
    <n v="0"/>
    <n v="0"/>
    <n v="2071808"/>
    <n v="79158814"/>
    <n v="108585.47873799725"/>
    <n v="0"/>
    <n v="0"/>
    <n v="0"/>
    <n v="0"/>
    <n v="19701352"/>
    <n v="22749703.770696718"/>
    <n v="22749704"/>
    <n v="31"/>
    <n v="1"/>
    <n v="0"/>
    <n v="0"/>
    <n v="1.3777777777777778"/>
    <n v="1.3777777777777778"/>
    <n v="1.3777777777777778"/>
    <n v="2"/>
    <n v="6660438"/>
    <n v="29410142"/>
    <n v="108568956"/>
  </r>
  <r>
    <x v="17"/>
    <n v="3801"/>
    <x v="62"/>
    <x v="654"/>
    <x v="654"/>
    <x v="631"/>
    <n v="6022"/>
    <n v="154109000431"/>
    <s v="54109154109000431"/>
    <s v="INSTITUCIÓN EDUCATIVA COLEGIO RAFAEL CELEDON"/>
    <n v="1"/>
    <n v="36.675180928054495"/>
    <n v="2.5685797884892536"/>
    <n v="0.37175957438797008"/>
    <n v="1.37175957438797"/>
    <n v="268"/>
    <n v="0"/>
    <n v="0"/>
    <n v="8"/>
    <n v="12"/>
    <n v="59"/>
    <n v="58"/>
    <n v="0"/>
    <n v="89"/>
    <n v="0"/>
    <n v="4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25467.9782172909"/>
    <n v="16502724.47582555"/>
    <n v="7072567.3969741734"/>
    <n v="0"/>
    <n v="1254699.0993479982"/>
    <n v="8084640.6368810227"/>
    <n v="0"/>
    <n v="0"/>
    <n v="34440100"/>
    <n v="0"/>
    <n v="0"/>
    <n v="0"/>
    <n v="0"/>
    <n v="0"/>
    <n v="0"/>
    <n v="0"/>
    <n v="0"/>
    <n v="0"/>
    <n v="34440100"/>
    <n v="128507.83582089552"/>
    <n v="1"/>
    <n v="0"/>
    <n v="1"/>
    <n v="1"/>
    <n v="24249724"/>
    <n v="33264791.073265743"/>
    <n v="33264791"/>
    <n v="20"/>
    <n v="1"/>
    <n v="0"/>
    <n v="0.61538461538461542"/>
    <n v="0.53333333333333333"/>
    <n v="1.1487179487179486"/>
    <n v="1.1487179487179486"/>
    <n v="2"/>
    <n v="6660438"/>
    <n v="39925229"/>
    <n v="74365329"/>
  </r>
  <r>
    <x v="17"/>
    <n v="3801"/>
    <x v="62"/>
    <x v="655"/>
    <x v="655"/>
    <x v="632"/>
    <n v="6572"/>
    <n v="154125000166"/>
    <s v="54125154125000166"/>
    <s v="COLEGIO ORTUN VELASCO"/>
    <n v="1"/>
    <n v="23.797282409107602"/>
    <n v="1.6666644054712001"/>
    <n v="0.23530130376104172"/>
    <n v="1.2353013037610416"/>
    <n v="251"/>
    <n v="0"/>
    <n v="0"/>
    <n v="0"/>
    <n v="13"/>
    <n v="0"/>
    <n v="78"/>
    <n v="0"/>
    <n v="109"/>
    <n v="0"/>
    <n v="0"/>
    <n v="0"/>
    <n v="51"/>
    <n v="51"/>
    <n v="0"/>
    <n v="0"/>
    <n v="0"/>
    <n v="0"/>
    <n v="0"/>
    <n v="0"/>
    <n v="0"/>
    <n v="0"/>
    <n v="0"/>
    <n v="0"/>
    <n v="0"/>
    <n v="51"/>
    <n v="92671"/>
    <n v="81839"/>
    <n v="122758"/>
    <n v="150439"/>
    <n v="114333"/>
    <n v="99892"/>
    <n v="152848"/>
    <n v="184139"/>
    <n v="1488195.8925709133"/>
    <n v="18904918.975519478"/>
    <n v="0"/>
    <n v="9477712.1346618738"/>
    <n v="0"/>
    <n v="0"/>
    <n v="0"/>
    <n v="0"/>
    <n v="29870827"/>
    <n v="0"/>
    <n v="0"/>
    <n v="0"/>
    <n v="1895542.4269323749"/>
    <n v="0"/>
    <n v="0"/>
    <n v="0"/>
    <n v="0"/>
    <n v="1895542"/>
    <n v="31766369"/>
    <n v="126559.23904382469"/>
    <n v="0"/>
    <n v="0"/>
    <n v="0"/>
    <n v="0"/>
    <n v="19701352"/>
    <n v="24337105.811455205"/>
    <n v="24337106"/>
    <n v="13"/>
    <n v="1"/>
    <n v="0"/>
    <n v="0"/>
    <n v="0.57777777777777772"/>
    <n v="0.57777777777777772"/>
    <n v="0.57777777777777772"/>
    <n v="1"/>
    <n v="6660438"/>
    <n v="30997544"/>
    <n v="62763913"/>
  </r>
  <r>
    <x v="17"/>
    <n v="3801"/>
    <x v="62"/>
    <x v="656"/>
    <x v="656"/>
    <x v="633"/>
    <n v="6575"/>
    <n v="154128000019"/>
    <s v="54128154128000019"/>
    <s v="INST EDUCATIVA COL NUESTRA SEÑORA DEL ROSARIO"/>
    <n v="1"/>
    <n v="25.040499884286046"/>
    <n v="1.7537342766656812"/>
    <n v="0.2484748278749668"/>
    <n v="1.2484748278749669"/>
    <n v="272"/>
    <n v="0"/>
    <n v="0"/>
    <n v="0"/>
    <n v="10"/>
    <n v="0"/>
    <n v="95"/>
    <n v="0"/>
    <n v="110"/>
    <n v="0"/>
    <n v="0"/>
    <n v="0"/>
    <n v="57"/>
    <n v="57"/>
    <n v="0"/>
    <n v="0"/>
    <n v="0"/>
    <n v="0"/>
    <n v="0"/>
    <n v="0"/>
    <n v="0"/>
    <n v="0"/>
    <n v="0"/>
    <n v="0"/>
    <n v="0"/>
    <n v="57"/>
    <n v="92671"/>
    <n v="81839"/>
    <n v="122758"/>
    <n v="150439"/>
    <n v="114333"/>
    <n v="99892"/>
    <n v="152848"/>
    <n v="184139"/>
    <n v="1156974.1077400106"/>
    <n v="20945655.944884181"/>
    <n v="0"/>
    <n v="10705700.363948882"/>
    <n v="0"/>
    <n v="0"/>
    <n v="0"/>
    <n v="0"/>
    <n v="32808330"/>
    <n v="0"/>
    <n v="0"/>
    <n v="0"/>
    <n v="2141140.0727897766"/>
    <n v="0"/>
    <n v="0"/>
    <n v="0"/>
    <n v="0"/>
    <n v="2141140"/>
    <n v="34949470"/>
    <n v="128490.69852941176"/>
    <n v="0"/>
    <n v="0"/>
    <n v="0"/>
    <n v="0"/>
    <n v="19701352"/>
    <n v="24596642.047104135"/>
    <n v="24596642"/>
    <n v="10"/>
    <n v="1"/>
    <n v="0"/>
    <n v="0"/>
    <n v="0.44444444444444442"/>
    <n v="0.44444444444444442"/>
    <n v="0.44444444444444442"/>
    <n v="1"/>
    <n v="6660438"/>
    <n v="31257080"/>
    <n v="66206550"/>
  </r>
  <r>
    <x v="17"/>
    <n v="3801"/>
    <x v="62"/>
    <x v="656"/>
    <x v="656"/>
    <x v="633"/>
    <n v="6576"/>
    <n v="154128000680"/>
    <s v="54128154128000680"/>
    <s v="INSTITUTO TECNICO AGRICOLA"/>
    <n v="1"/>
    <n v="25.040499884286046"/>
    <n v="1.7537342766656812"/>
    <n v="0.2484748278749668"/>
    <n v="1.2484748278749669"/>
    <n v="545"/>
    <n v="8"/>
    <n v="0"/>
    <n v="37"/>
    <n v="8"/>
    <n v="253"/>
    <n v="70"/>
    <n v="79"/>
    <n v="50"/>
    <n v="0"/>
    <n v="0"/>
    <n v="0"/>
    <n v="40"/>
    <n v="40"/>
    <n v="0"/>
    <n v="0"/>
    <n v="0"/>
    <n v="0"/>
    <n v="0"/>
    <n v="0"/>
    <n v="0"/>
    <n v="0"/>
    <n v="0"/>
    <n v="0"/>
    <n v="0"/>
    <n v="40"/>
    <n v="92671"/>
    <n v="81839"/>
    <n v="122758"/>
    <n v="150439"/>
    <n v="114333"/>
    <n v="99892"/>
    <n v="152848"/>
    <n v="184139"/>
    <n v="925579.28619200841"/>
    <n v="12260871.772615129"/>
    <n v="0"/>
    <n v="7512772.1852272861"/>
    <n v="6423384.2622942869"/>
    <n v="41404598.972020619"/>
    <n v="0"/>
    <n v="0"/>
    <n v="68527206"/>
    <n v="0"/>
    <n v="0"/>
    <n v="0"/>
    <n v="1502554.4370454571"/>
    <n v="0"/>
    <n v="0"/>
    <n v="0"/>
    <n v="0"/>
    <n v="1502554"/>
    <n v="70029760"/>
    <n v="128494.97247706422"/>
    <n v="1"/>
    <n v="0"/>
    <n v="0"/>
    <n v="1"/>
    <n v="24249724"/>
    <n v="30275169.996915452"/>
    <n v="30275170"/>
    <n v="53"/>
    <n v="1"/>
    <n v="0"/>
    <n v="3.4615384615384617"/>
    <n v="0.35555555555555557"/>
    <n v="3.8170940170940173"/>
    <n v="3.8170940170940173"/>
    <n v="4"/>
    <n v="6660438"/>
    <n v="36935608"/>
    <n v="106965368"/>
  </r>
  <r>
    <x v="17"/>
    <n v="3801"/>
    <x v="62"/>
    <x v="657"/>
    <x v="657"/>
    <x v="634"/>
    <n v="6581"/>
    <n v="154172000000"/>
    <s v="54172154172000000"/>
    <s v="INSTITUCION EDUCATIVA TECNICA NUESTRA SEÑORA DE LA PRESENTACION"/>
    <n v="1"/>
    <n v="15.116570569064928"/>
    <n v="1.058702824428885"/>
    <n v="0.1433177457480537"/>
    <n v="1.1433177457480537"/>
    <n v="1328"/>
    <n v="0"/>
    <n v="21"/>
    <n v="0"/>
    <n v="105"/>
    <n v="0"/>
    <n v="651"/>
    <n v="0"/>
    <n v="399"/>
    <n v="0"/>
    <n v="0"/>
    <n v="0"/>
    <n v="152"/>
    <n v="152"/>
    <n v="0"/>
    <n v="0"/>
    <n v="0"/>
    <n v="0"/>
    <n v="0"/>
    <n v="0"/>
    <n v="0"/>
    <n v="0"/>
    <n v="0"/>
    <n v="0"/>
    <n v="0"/>
    <n v="152"/>
    <n v="92671"/>
    <n v="81839"/>
    <n v="122758"/>
    <n v="150439"/>
    <n v="114333"/>
    <n v="99892"/>
    <n v="152848"/>
    <n v="184139"/>
    <n v="13350002.250843452"/>
    <n v="98246380.04398872"/>
    <n v="0"/>
    <n v="26143935.909593899"/>
    <n v="0"/>
    <n v="0"/>
    <n v="0"/>
    <n v="0"/>
    <n v="137740318"/>
    <n v="0"/>
    <n v="0"/>
    <n v="0"/>
    <n v="5228787.1819187803"/>
    <n v="0"/>
    <n v="0"/>
    <n v="0"/>
    <n v="0"/>
    <n v="5228787"/>
    <n v="142969105"/>
    <n v="107657.45858433735"/>
    <n v="0"/>
    <n v="0"/>
    <n v="0"/>
    <n v="0"/>
    <n v="19701352"/>
    <n v="22524905.356828909"/>
    <n v="22524905"/>
    <n v="126"/>
    <n v="1"/>
    <n v="0"/>
    <n v="0"/>
    <n v="5.6"/>
    <n v="5.6"/>
    <n v="4"/>
    <n v="4"/>
    <n v="6660438"/>
    <n v="29185343"/>
    <n v="172154448"/>
  </r>
  <r>
    <x v="17"/>
    <n v="3801"/>
    <x v="62"/>
    <x v="657"/>
    <x v="657"/>
    <x v="634"/>
    <n v="6582"/>
    <n v="154172000247"/>
    <s v="54172154172000247"/>
    <s v="COLEGIO NACIONAL SAN LUIS GONZAGA"/>
    <n v="1"/>
    <n v="15.116570569064928"/>
    <n v="1.058702824428885"/>
    <n v="0.1433177457480537"/>
    <n v="1.1433177457480537"/>
    <n v="888"/>
    <n v="0"/>
    <n v="29"/>
    <n v="0"/>
    <n v="50"/>
    <n v="0"/>
    <n v="329"/>
    <n v="0"/>
    <n v="346"/>
    <n v="0"/>
    <n v="13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70239.5064812126"/>
    <n v="63158387.171135604"/>
    <n v="18807087.577560302"/>
    <n v="0"/>
    <n v="0"/>
    <n v="0"/>
    <n v="0"/>
    <n v="0"/>
    <n v="90335714"/>
    <n v="0"/>
    <n v="0"/>
    <n v="0"/>
    <n v="0"/>
    <n v="0"/>
    <n v="0"/>
    <n v="0"/>
    <n v="0"/>
    <n v="0"/>
    <n v="90335714"/>
    <n v="101729.40765765766"/>
    <n v="0"/>
    <n v="0"/>
    <n v="0"/>
    <n v="0"/>
    <n v="19701352"/>
    <n v="22524905.356828909"/>
    <n v="22524905"/>
    <n v="79"/>
    <n v="1"/>
    <n v="0"/>
    <n v="0"/>
    <n v="3.5111111111111111"/>
    <n v="3.5111111111111111"/>
    <n v="3.5111111111111111"/>
    <n v="4"/>
    <n v="6660438"/>
    <n v="29185343"/>
    <n v="119521057"/>
  </r>
  <r>
    <x v="17"/>
    <n v="3801"/>
    <x v="62"/>
    <x v="658"/>
    <x v="658"/>
    <x v="635"/>
    <n v="6590"/>
    <n v="154174000155"/>
    <s v="54174154174000155"/>
    <s v="INST EDUCATIVA ALONSO CARVAJAL PERALTA"/>
    <n v="1"/>
    <n v="31.8173204472238"/>
    <n v="2.2283550934607534"/>
    <n v="0.32028415398566173"/>
    <n v="1.3202841539856618"/>
    <n v="1030"/>
    <n v="0"/>
    <n v="0"/>
    <n v="0"/>
    <n v="57"/>
    <n v="0"/>
    <n v="346"/>
    <n v="0"/>
    <n v="410"/>
    <n v="0"/>
    <n v="0"/>
    <n v="0"/>
    <n v="217"/>
    <n v="217"/>
    <n v="0"/>
    <n v="0"/>
    <n v="0"/>
    <n v="0"/>
    <n v="0"/>
    <n v="0"/>
    <n v="0"/>
    <n v="0"/>
    <n v="0"/>
    <n v="0"/>
    <n v="0"/>
    <n v="217"/>
    <n v="92671"/>
    <n v="81839"/>
    <n v="122758"/>
    <n v="150439"/>
    <n v="114333"/>
    <n v="99892"/>
    <n v="152848"/>
    <n v="184139"/>
    <n v="6974067.0115382997"/>
    <n v="81686355.567792624"/>
    <n v="0"/>
    <n v="43101023.441594429"/>
    <n v="0"/>
    <n v="0"/>
    <n v="0"/>
    <n v="0"/>
    <n v="131761446"/>
    <n v="0"/>
    <n v="0"/>
    <n v="0"/>
    <n v="8620204.6883188859"/>
    <n v="0"/>
    <n v="0"/>
    <n v="0"/>
    <n v="0"/>
    <n v="8620205"/>
    <n v="140381651"/>
    <n v="136292.8650485437"/>
    <n v="0"/>
    <n v="0"/>
    <n v="0"/>
    <n v="0"/>
    <n v="19701352"/>
    <n v="26011382.857693724"/>
    <n v="26011383"/>
    <n v="57"/>
    <n v="1"/>
    <n v="0"/>
    <n v="0"/>
    <n v="2.5333333333333332"/>
    <n v="2.5333333333333332"/>
    <n v="2.5333333333333332"/>
    <n v="3"/>
    <n v="6660438"/>
    <n v="32671821"/>
    <n v="173053472"/>
  </r>
  <r>
    <x v="17"/>
    <n v="3801"/>
    <x v="62"/>
    <x v="659"/>
    <x v="659"/>
    <x v="636"/>
    <n v="5848"/>
    <n v="154206000012"/>
    <s v="54206154206000012"/>
    <s v="INSTITUCION EDUCATIVA COLEGIO GUILLERMO QUINTERO CALDERON"/>
    <n v="1"/>
    <n v="31.243358129649309"/>
    <n v="2.1881571184004978"/>
    <n v="0.31420226840891124"/>
    <n v="1.3142022684089112"/>
    <n v="638"/>
    <n v="0"/>
    <n v="0"/>
    <n v="0"/>
    <n v="38"/>
    <n v="0"/>
    <n v="305"/>
    <n v="0"/>
    <n v="213"/>
    <n v="0"/>
    <n v="8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27960.659797444"/>
    <n v="55712453.712156147"/>
    <n v="13228965.049357971"/>
    <n v="0"/>
    <n v="0"/>
    <n v="0"/>
    <n v="0"/>
    <n v="0"/>
    <n v="73569379"/>
    <n v="0"/>
    <n v="0"/>
    <n v="0"/>
    <n v="0"/>
    <n v="0"/>
    <n v="0"/>
    <n v="0"/>
    <n v="0"/>
    <n v="0"/>
    <n v="73569379"/>
    <n v="115312.50626959247"/>
    <n v="0"/>
    <n v="1"/>
    <n v="1"/>
    <n v="1"/>
    <n v="24249724"/>
    <n v="31869042.289090015"/>
    <n v="31869042"/>
    <n v="38"/>
    <n v="0"/>
    <n v="1"/>
    <n v="0"/>
    <n v="1.6888888888888889"/>
    <n v="1.6888888888888889"/>
    <n v="1.6888888888888889"/>
    <n v="2"/>
    <n v="13320876"/>
    <n v="45189918"/>
    <n v="118759297"/>
  </r>
  <r>
    <x v="17"/>
    <n v="3801"/>
    <x v="62"/>
    <x v="659"/>
    <x v="659"/>
    <x v="636"/>
    <n v="5849"/>
    <n v="154206000021"/>
    <s v="54206154206000021"/>
    <s v="INSTITUCIÓN EDUCATIVA NORMAL SUPERIOR"/>
    <n v="1"/>
    <n v="31.243358129649309"/>
    <n v="2.1881571184004978"/>
    <n v="0.31420226840891124"/>
    <n v="1.3142022684089112"/>
    <n v="755"/>
    <n v="0"/>
    <n v="12"/>
    <n v="0"/>
    <n v="60"/>
    <n v="0"/>
    <n v="254"/>
    <n v="0"/>
    <n v="284"/>
    <n v="0"/>
    <n v="14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768767.5659319982"/>
    <n v="57863513.701042481"/>
    <n v="23392682.099474464"/>
    <n v="0"/>
    <n v="0"/>
    <n v="0"/>
    <n v="0"/>
    <n v="0"/>
    <n v="90024963"/>
    <n v="0"/>
    <n v="0"/>
    <n v="0"/>
    <n v="0"/>
    <n v="0"/>
    <n v="0"/>
    <n v="0"/>
    <n v="0"/>
    <n v="0"/>
    <n v="90024963"/>
    <n v="119238.36158940397"/>
    <n v="0"/>
    <n v="1"/>
    <n v="1"/>
    <n v="1"/>
    <n v="24249724"/>
    <n v="31869042.289090015"/>
    <n v="31869042"/>
    <n v="72"/>
    <n v="0"/>
    <n v="1"/>
    <n v="0"/>
    <n v="3.2"/>
    <n v="3.2"/>
    <n v="3.2"/>
    <n v="4"/>
    <n v="26641753"/>
    <n v="58510795"/>
    <n v="148535758"/>
  </r>
  <r>
    <x v="17"/>
    <n v="3801"/>
    <x v="62"/>
    <x v="660"/>
    <x v="660"/>
    <x v="637"/>
    <n v="6125"/>
    <n v="154223000450"/>
    <s v="54223154223000450"/>
    <s v="COL MONSEÑOR RICARDO TRUJILLO"/>
    <n v="1"/>
    <n v="36.179393305439334"/>
    <n v="2.5338568495804967"/>
    <n v="0.36650605251242779"/>
    <n v="1.3665060525124277"/>
    <n v="505"/>
    <n v="0"/>
    <n v="0"/>
    <n v="0"/>
    <n v="17"/>
    <n v="0"/>
    <n v="109"/>
    <n v="0"/>
    <n v="260"/>
    <n v="0"/>
    <n v="0"/>
    <n v="0"/>
    <n v="119"/>
    <n v="119"/>
    <n v="0"/>
    <n v="0"/>
    <n v="0"/>
    <n v="0"/>
    <n v="0"/>
    <n v="0"/>
    <n v="0"/>
    <n v="0"/>
    <n v="0"/>
    <n v="0"/>
    <n v="0"/>
    <n v="119"/>
    <n v="92671"/>
    <n v="81839"/>
    <n v="122758"/>
    <n v="150439"/>
    <n v="114333"/>
    <n v="99892"/>
    <n v="152848"/>
    <n v="184139"/>
    <n v="2152803.2006704463"/>
    <n v="41266557.378847331"/>
    <n v="0"/>
    <n v="24463520.680036135"/>
    <n v="0"/>
    <n v="0"/>
    <n v="0"/>
    <n v="0"/>
    <n v="67882881"/>
    <n v="0"/>
    <n v="0"/>
    <n v="0"/>
    <n v="4892704.1360072279"/>
    <n v="0"/>
    <n v="0"/>
    <n v="0"/>
    <n v="0"/>
    <n v="4892704"/>
    <n v="72775585"/>
    <n v="144110.0693069307"/>
    <n v="0"/>
    <n v="0"/>
    <n v="0"/>
    <n v="0"/>
    <n v="19701352"/>
    <n v="26922016.750677824"/>
    <n v="26922017"/>
    <n v="17"/>
    <n v="1"/>
    <n v="0"/>
    <n v="0"/>
    <n v="0.75555555555555554"/>
    <n v="0.75555555555555554"/>
    <n v="0.75555555555555554"/>
    <n v="1"/>
    <n v="6660438"/>
    <n v="33582455"/>
    <n v="106358040"/>
  </r>
  <r>
    <x v="17"/>
    <n v="3801"/>
    <x v="62"/>
    <x v="661"/>
    <x v="661"/>
    <x v="638"/>
    <n v="11563"/>
    <n v="154239000018"/>
    <s v="54239154239000018"/>
    <s v="INSTITUCIÓN EDUCATIVA COLEGIO JOSE MARIA CORDOBA"/>
    <n v="1"/>
    <n v="24.021067094114954"/>
    <n v="1.6823373702484132"/>
    <n v="0.23767259679957334"/>
    <n v="1.2376725967995734"/>
    <n v="658"/>
    <n v="0"/>
    <n v="0"/>
    <n v="0"/>
    <n v="42"/>
    <n v="0"/>
    <n v="262"/>
    <n v="0"/>
    <n v="246"/>
    <n v="0"/>
    <n v="0"/>
    <n v="0"/>
    <n v="108"/>
    <n v="108"/>
    <n v="0"/>
    <n v="0"/>
    <n v="0"/>
    <n v="0"/>
    <n v="0"/>
    <n v="0"/>
    <n v="0"/>
    <n v="0"/>
    <n v="0"/>
    <n v="0"/>
    <n v="0"/>
    <n v="108"/>
    <n v="92671"/>
    <n v="81839"/>
    <n v="122758"/>
    <n v="150439"/>
    <n v="114333"/>
    <n v="99892"/>
    <n v="152848"/>
    <n v="184139"/>
    <n v="4817247.0031565577"/>
    <n v="51455262.925935984"/>
    <n v="0"/>
    <n v="20108976.601312552"/>
    <n v="0"/>
    <n v="0"/>
    <n v="0"/>
    <n v="0"/>
    <n v="76381487"/>
    <n v="0"/>
    <n v="0"/>
    <n v="0"/>
    <n v="4021795.3202625108"/>
    <n v="0"/>
    <n v="0"/>
    <n v="0"/>
    <n v="0"/>
    <n v="4021795"/>
    <n v="80403282"/>
    <n v="122193.43768996961"/>
    <n v="0"/>
    <n v="0"/>
    <n v="0"/>
    <n v="0"/>
    <n v="19701352"/>
    <n v="24383823.49030247"/>
    <n v="24383823"/>
    <n v="42"/>
    <n v="1"/>
    <n v="0"/>
    <n v="0"/>
    <n v="1.8666666666666667"/>
    <n v="1.8666666666666667"/>
    <n v="1.8666666666666667"/>
    <n v="2"/>
    <n v="6660438"/>
    <n v="31044261"/>
    <n v="111447543"/>
  </r>
  <r>
    <x v="17"/>
    <n v="3801"/>
    <x v="62"/>
    <x v="662"/>
    <x v="662"/>
    <x v="639"/>
    <n v="11569"/>
    <n v="154245000607"/>
    <s v="54245154245000607"/>
    <s v="COL ENRIQUE PARDO FARELO"/>
    <n v="1"/>
    <n v="48.716447863533737"/>
    <n v="3.4119009145376591"/>
    <n v="0.49935263312773404"/>
    <n v="1.499352633127734"/>
    <n v="440"/>
    <n v="0"/>
    <n v="0"/>
    <n v="0"/>
    <n v="26"/>
    <n v="0"/>
    <n v="132"/>
    <n v="0"/>
    <n v="212"/>
    <n v="0"/>
    <n v="0"/>
    <n v="0"/>
    <n v="70"/>
    <n v="70"/>
    <n v="0"/>
    <n v="0"/>
    <n v="0"/>
    <n v="0"/>
    <n v="0"/>
    <n v="0"/>
    <n v="0"/>
    <n v="0"/>
    <n v="0"/>
    <n v="0"/>
    <n v="0"/>
    <n v="70"/>
    <n v="92671"/>
    <n v="81839"/>
    <n v="122758"/>
    <n v="150439"/>
    <n v="114333"/>
    <n v="99892"/>
    <n v="152848"/>
    <n v="184139"/>
    <n v="3612609.2044790862"/>
    <n v="42210698.929033972"/>
    <n v="0"/>
    <n v="15789277.754257223"/>
    <n v="0"/>
    <n v="0"/>
    <n v="0"/>
    <n v="0"/>
    <n v="61612586"/>
    <n v="0"/>
    <n v="0"/>
    <n v="0"/>
    <n v="3157855.5508514447"/>
    <n v="0"/>
    <n v="0"/>
    <n v="0"/>
    <n v="0"/>
    <n v="3157856"/>
    <n v="64770442"/>
    <n v="147205.54999999999"/>
    <n v="0"/>
    <n v="1"/>
    <n v="1"/>
    <n v="1"/>
    <n v="24249724"/>
    <n v="36358887.532020807"/>
    <n v="36358888"/>
    <n v="26"/>
    <n v="0"/>
    <n v="1"/>
    <n v="0"/>
    <n v="1.1555555555555554"/>
    <n v="1.1555555555555554"/>
    <n v="1.1555555555555554"/>
    <n v="2"/>
    <n v="13320876"/>
    <n v="49679764"/>
    <n v="114450206"/>
  </r>
  <r>
    <x v="17"/>
    <n v="3801"/>
    <x v="62"/>
    <x v="663"/>
    <x v="663"/>
    <x v="640"/>
    <n v="11581"/>
    <n v="154261000013"/>
    <s v="54261154261000013"/>
    <s v="INSTITUCIÓN EDUCATIVA COLEGIO INTEGRADO MARCO FIDEL SUAREZ"/>
    <n v="1"/>
    <n v="22.554713642832418"/>
    <n v="1.5796399671971673"/>
    <n v="0.22213465357106854"/>
    <n v="1.2221346535710684"/>
    <n v="1478"/>
    <n v="0"/>
    <n v="51"/>
    <n v="1"/>
    <n v="68"/>
    <n v="17"/>
    <n v="572"/>
    <n v="0"/>
    <n v="555"/>
    <n v="0"/>
    <n v="59"/>
    <n v="0"/>
    <n v="155"/>
    <n v="156"/>
    <n v="0"/>
    <n v="0"/>
    <n v="0"/>
    <n v="0"/>
    <n v="0"/>
    <n v="0"/>
    <n v="0"/>
    <n v="0"/>
    <n v="0"/>
    <n v="1"/>
    <n v="0"/>
    <n v="155"/>
    <n v="92671"/>
    <n v="81839"/>
    <n v="122758"/>
    <n v="150439"/>
    <n v="114333"/>
    <n v="99892"/>
    <n v="152848"/>
    <n v="184139"/>
    <n v="13477516.417249054"/>
    <n v="112720599.2086302"/>
    <n v="8851581.5423815567"/>
    <n v="28497790.848029584"/>
    <n v="139730.32134674097"/>
    <n v="2075385.0718468598"/>
    <n v="0"/>
    <n v="0"/>
    <n v="165762603"/>
    <n v="0"/>
    <n v="0"/>
    <n v="30005.361160615445"/>
    <n v="5699558.1696059173"/>
    <n v="0"/>
    <n v="0"/>
    <n v="0"/>
    <n v="0"/>
    <n v="5729564"/>
    <n v="171492167"/>
    <n v="116029.88294993235"/>
    <n v="1"/>
    <n v="0"/>
    <n v="1"/>
    <n v="1"/>
    <n v="24249724"/>
    <n v="29636428.039934024"/>
    <n v="29636428"/>
    <n v="120"/>
    <n v="1"/>
    <n v="0"/>
    <n v="7.6923076923076927E-2"/>
    <n v="5.2888888888888888"/>
    <n v="5.3658119658119654"/>
    <n v="4"/>
    <n v="4"/>
    <n v="6660438"/>
    <n v="36296866"/>
    <n v="207789033"/>
  </r>
  <r>
    <x v="17"/>
    <n v="3801"/>
    <x v="62"/>
    <x v="663"/>
    <x v="663"/>
    <x v="640"/>
    <n v="11582"/>
    <n v="154261000099"/>
    <s v="54261154261000099"/>
    <s v="INSTITUCIÓN EDUCATIVA COLEGIO INTEGRADO FRANCISCO DE PAULA SANTANDER"/>
    <n v="1"/>
    <n v="22.554713642832418"/>
    <n v="1.5796399671971673"/>
    <n v="0.22213465357106854"/>
    <n v="1.2221346535710684"/>
    <n v="1346"/>
    <n v="0"/>
    <n v="43"/>
    <n v="0"/>
    <n v="114"/>
    <n v="0"/>
    <n v="553"/>
    <n v="0"/>
    <n v="502"/>
    <n v="0"/>
    <n v="0"/>
    <n v="0"/>
    <n v="134"/>
    <n v="134"/>
    <n v="0"/>
    <n v="0"/>
    <n v="0"/>
    <n v="0"/>
    <n v="0"/>
    <n v="0"/>
    <n v="0"/>
    <n v="0"/>
    <n v="0"/>
    <n v="0"/>
    <n v="0"/>
    <n v="134"/>
    <n v="92671"/>
    <n v="81839"/>
    <n v="122758"/>
    <n v="150439"/>
    <n v="114333"/>
    <n v="99892"/>
    <n v="152848"/>
    <n v="184139"/>
    <n v="17781261.155530263"/>
    <n v="105519283.19885081"/>
    <n v="0"/>
    <n v="24636799.829909448"/>
    <n v="0"/>
    <n v="0"/>
    <n v="0"/>
    <n v="0"/>
    <n v="147937344"/>
    <n v="0"/>
    <n v="0"/>
    <n v="0"/>
    <n v="4927359.9659818895"/>
    <n v="0"/>
    <n v="0"/>
    <n v="0"/>
    <n v="0"/>
    <n v="4927360"/>
    <n v="152864704"/>
    <n v="113569.61664190193"/>
    <n v="0"/>
    <n v="0"/>
    <n v="1"/>
    <n v="1"/>
    <n v="24249724"/>
    <n v="29636428.039934024"/>
    <n v="29636428"/>
    <n v="157"/>
    <n v="1"/>
    <n v="0"/>
    <n v="0"/>
    <n v="6.9777777777777779"/>
    <n v="6.9777777777777779"/>
    <n v="4"/>
    <n v="4"/>
    <n v="6660438"/>
    <n v="36296866"/>
    <n v="189161570"/>
  </r>
  <r>
    <x v="17"/>
    <n v="3801"/>
    <x v="62"/>
    <x v="664"/>
    <x v="664"/>
    <x v="641"/>
    <n v="11642"/>
    <n v="154313000033"/>
    <s v="54313154313000033"/>
    <s v="INSTITUCIÓN EDUCATIVA COLEGIO SAGRADO CORAZON DE JESUS"/>
    <n v="1"/>
    <n v="14.251901944209637"/>
    <n v="0.99814496766190774"/>
    <n v="0.13415544453566874"/>
    <n v="1.1341554445356687"/>
    <n v="490"/>
    <n v="0"/>
    <n v="0"/>
    <n v="0"/>
    <n v="25"/>
    <n v="0"/>
    <n v="163"/>
    <n v="0"/>
    <n v="186"/>
    <n v="0"/>
    <n v="4"/>
    <n v="0"/>
    <n v="11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27582.980014124"/>
    <n v="32393533.451448753"/>
    <n v="556906.61624123855"/>
    <n v="19109575.623096164"/>
    <n v="0"/>
    <n v="0"/>
    <n v="0"/>
    <n v="0"/>
    <n v="54687599"/>
    <n v="0"/>
    <n v="0"/>
    <n v="0"/>
    <n v="0"/>
    <n v="0"/>
    <n v="0"/>
    <n v="0"/>
    <n v="0"/>
    <n v="0"/>
    <n v="54687599"/>
    <n v="111607.34489795918"/>
    <n v="0"/>
    <n v="0"/>
    <n v="0"/>
    <n v="0"/>
    <n v="19701352"/>
    <n v="22344395.635513686"/>
    <n v="22344396"/>
    <n v="25"/>
    <n v="1"/>
    <n v="0"/>
    <n v="0"/>
    <n v="1.1111111111111112"/>
    <n v="1.1111111111111112"/>
    <n v="1.1111111111111112"/>
    <n v="2"/>
    <n v="6660438"/>
    <n v="29004834"/>
    <n v="83692433"/>
  </r>
  <r>
    <x v="17"/>
    <n v="3801"/>
    <x v="62"/>
    <x v="665"/>
    <x v="665"/>
    <x v="642"/>
    <n v="11790"/>
    <n v="154344000465"/>
    <s v="54344154344000465"/>
    <s v="INSTITUCION EDUCATIVA COLEGIO SAN MIGUEL"/>
    <n v="1"/>
    <n v="42.350862606526711"/>
    <n v="2.9660813379382107"/>
    <n v="0.4319008859019387"/>
    <n v="1.4319008859019386"/>
    <n v="646"/>
    <n v="15"/>
    <n v="14"/>
    <n v="7"/>
    <n v="41"/>
    <n v="38"/>
    <n v="221"/>
    <n v="0"/>
    <n v="218"/>
    <n v="0"/>
    <n v="0"/>
    <n v="0"/>
    <n v="92"/>
    <n v="92"/>
    <n v="0"/>
    <n v="0"/>
    <n v="0"/>
    <n v="0"/>
    <n v="0"/>
    <n v="0"/>
    <n v="0"/>
    <n v="0"/>
    <n v="0"/>
    <n v="0"/>
    <n v="0"/>
    <n v="92"/>
    <n v="92671"/>
    <n v="81839"/>
    <n v="122758"/>
    <n v="150439"/>
    <n v="114333"/>
    <n v="99892"/>
    <n v="152848"/>
    <n v="184139"/>
    <n v="7298262.784858021"/>
    <n v="51444362.767983325"/>
    <n v="0"/>
    <n v="19818063.83842656"/>
    <n v="3601697.5277321795"/>
    <n v="5435346.8451916249"/>
    <n v="0"/>
    <n v="0"/>
    <n v="87597734"/>
    <n v="0"/>
    <n v="0"/>
    <n v="0"/>
    <n v="3963612.7676853123"/>
    <n v="0"/>
    <n v="0"/>
    <n v="0"/>
    <n v="0"/>
    <n v="3963613"/>
    <n v="91561347"/>
    <n v="141735.83126934984"/>
    <n v="1"/>
    <n v="1"/>
    <n v="1"/>
    <n v="1"/>
    <n v="24249724"/>
    <n v="34723201.278477505"/>
    <n v="34723201"/>
    <n v="77"/>
    <n v="1"/>
    <n v="0"/>
    <n v="1.6923076923076923"/>
    <n v="2.4444444444444446"/>
    <n v="4.1367521367521372"/>
    <n v="4"/>
    <n v="4"/>
    <n v="6660438"/>
    <n v="41383639"/>
    <n v="132944986"/>
  </r>
  <r>
    <x v="17"/>
    <n v="3801"/>
    <x v="62"/>
    <x v="666"/>
    <x v="666"/>
    <x v="643"/>
    <n v="11765"/>
    <n v="154347000016"/>
    <s v="54347154347000016"/>
    <s v="INSTITUCION EDUCATIVA COLEGIO PERPETUO SOCORRO"/>
    <n v="1"/>
    <n v="29.430582213691618"/>
    <n v="2.061197701678787"/>
    <n v="0.29499352358445208"/>
    <n v="1.2949935235844521"/>
    <n v="539"/>
    <n v="0"/>
    <n v="0"/>
    <n v="20"/>
    <n v="13"/>
    <n v="145"/>
    <n v="104"/>
    <n v="0"/>
    <n v="180"/>
    <n v="0"/>
    <n v="0"/>
    <n v="0"/>
    <n v="77"/>
    <n v="77"/>
    <n v="0"/>
    <n v="0"/>
    <n v="0"/>
    <n v="0"/>
    <n v="0"/>
    <n v="0"/>
    <n v="0"/>
    <n v="0"/>
    <n v="0"/>
    <n v="0"/>
    <n v="0"/>
    <n v="77"/>
    <n v="92671"/>
    <n v="81839"/>
    <n v="122758"/>
    <n v="150439"/>
    <n v="114333"/>
    <n v="99892"/>
    <n v="152848"/>
    <n v="184139"/>
    <n v="1560108.4827132318"/>
    <n v="30098596.893362343"/>
    <n v="0"/>
    <n v="15000949.863478146"/>
    <n v="2961209.8906396232"/>
    <n v="18757126.493395224"/>
    <n v="0"/>
    <n v="0"/>
    <n v="68377992"/>
    <n v="0"/>
    <n v="0"/>
    <n v="0"/>
    <n v="3000189.9726956296"/>
    <n v="0"/>
    <n v="0"/>
    <n v="0"/>
    <n v="0"/>
    <n v="3000190"/>
    <n v="71378182"/>
    <n v="132427.05380333951"/>
    <n v="1"/>
    <n v="0"/>
    <n v="0"/>
    <n v="1"/>
    <n v="24249724"/>
    <n v="31403235.528710455"/>
    <n v="31403236"/>
    <n v="33"/>
    <n v="1"/>
    <n v="0"/>
    <n v="1.5384615384615385"/>
    <n v="0.57777777777777772"/>
    <n v="2.1162393162393163"/>
    <n v="2.1162393162393163"/>
    <n v="3"/>
    <n v="6660438"/>
    <n v="38063674"/>
    <n v="109441856"/>
  </r>
  <r>
    <x v="17"/>
    <n v="3801"/>
    <x v="62"/>
    <x v="667"/>
    <x v="667"/>
    <x v="644"/>
    <n v="11767"/>
    <n v="154377000207"/>
    <s v="54377154377000207"/>
    <s v="COL INTEGRADO NUESTRA SE¿ORA DE LAS ANGUSTIAS"/>
    <n v="1"/>
    <n v="16.106897797038641"/>
    <n v="1.1280612962181285"/>
    <n v="0.15381156511502783"/>
    <n v="1.1538115651150278"/>
    <n v="370"/>
    <n v="0"/>
    <n v="0"/>
    <n v="0"/>
    <n v="16"/>
    <n v="0"/>
    <n v="98"/>
    <n v="0"/>
    <n v="171"/>
    <n v="0"/>
    <n v="0"/>
    <n v="0"/>
    <n v="85"/>
    <n v="85"/>
    <n v="0"/>
    <n v="0"/>
    <n v="0"/>
    <n v="0"/>
    <n v="0"/>
    <n v="0"/>
    <n v="0"/>
    <n v="0"/>
    <n v="0"/>
    <n v="0"/>
    <n v="0"/>
    <n v="85"/>
    <n v="92671"/>
    <n v="81839"/>
    <n v="122758"/>
    <n v="150439"/>
    <n v="114333"/>
    <n v="99892"/>
    <n v="152848"/>
    <n v="184139"/>
    <n v="1710797.9448123958"/>
    <n v="25400805.078233715"/>
    <n v="0"/>
    <n v="14754151.933768872"/>
    <n v="0"/>
    <n v="0"/>
    <n v="0"/>
    <n v="0"/>
    <n v="41865755"/>
    <n v="0"/>
    <n v="0"/>
    <n v="0"/>
    <n v="2950830.3867537742"/>
    <n v="0"/>
    <n v="0"/>
    <n v="0"/>
    <n v="0"/>
    <n v="2950830"/>
    <n v="44816585"/>
    <n v="121125.9054054054"/>
    <n v="0"/>
    <n v="0"/>
    <n v="0"/>
    <n v="0"/>
    <n v="19701352"/>
    <n v="22731647.786002085"/>
    <n v="22731648"/>
    <n v="16"/>
    <n v="1"/>
    <n v="0"/>
    <n v="0"/>
    <n v="0.71111111111111114"/>
    <n v="0.71111111111111114"/>
    <n v="0.71111111111111114"/>
    <n v="1"/>
    <n v="6660438"/>
    <n v="29392086"/>
    <n v="74208671"/>
  </r>
  <r>
    <x v="17"/>
    <n v="3801"/>
    <x v="62"/>
    <x v="668"/>
    <x v="668"/>
    <x v="645"/>
    <n v="11780"/>
    <n v="154398000339"/>
    <s v="54398154398000339"/>
    <s v="INST EDUCATIVA COL FRAY JOSE MARIA AREVALO"/>
    <n v="1"/>
    <n v="24.405261684858662"/>
    <n v="1.7092447892620251"/>
    <n v="0.24174364374562382"/>
    <n v="1.2417436437456237"/>
    <n v="543"/>
    <n v="0"/>
    <n v="0"/>
    <n v="13"/>
    <n v="20"/>
    <n v="105"/>
    <n v="128"/>
    <n v="0"/>
    <n v="206"/>
    <n v="0"/>
    <n v="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01472.504191014"/>
    <n v="33942101.392206363"/>
    <n v="10822811.601543695"/>
    <n v="0"/>
    <n v="1845639.5882647892"/>
    <n v="13024226.886408973"/>
    <n v="0"/>
    <n v="0"/>
    <n v="61936252"/>
    <n v="0"/>
    <n v="0"/>
    <n v="0"/>
    <n v="0"/>
    <n v="0"/>
    <n v="0"/>
    <n v="0"/>
    <n v="0"/>
    <n v="0"/>
    <n v="61936252"/>
    <n v="114063.07918968692"/>
    <n v="1"/>
    <n v="0"/>
    <n v="1"/>
    <n v="1"/>
    <n v="24249724"/>
    <n v="30111940.639585704"/>
    <n v="30111941"/>
    <n v="33"/>
    <n v="1"/>
    <n v="0"/>
    <n v="1"/>
    <n v="0.88888888888888884"/>
    <n v="1.8888888888888888"/>
    <n v="1.8888888888888888"/>
    <n v="2"/>
    <n v="6660438"/>
    <n v="36772379"/>
    <n v="98708631"/>
  </r>
  <r>
    <x v="17"/>
    <n v="3801"/>
    <x v="62"/>
    <x v="669"/>
    <x v="669"/>
    <x v="646"/>
    <n v="11787"/>
    <n v="154405000161"/>
    <s v="54405154405000161"/>
    <s v="INST TECNICO MARIO PEZZOTTI LEMUS"/>
    <n v="1"/>
    <n v="9.8592070223887962"/>
    <n v="0.69049856735314941"/>
    <n v="8.7609064973704298E-2"/>
    <n v="1.0876090649737042"/>
    <n v="3533"/>
    <n v="0"/>
    <n v="0"/>
    <n v="0"/>
    <n v="281"/>
    <n v="0"/>
    <n v="1689"/>
    <n v="0"/>
    <n v="1153"/>
    <n v="0"/>
    <n v="0"/>
    <n v="0"/>
    <n v="410"/>
    <n v="410"/>
    <n v="0"/>
    <n v="0"/>
    <n v="0"/>
    <n v="0"/>
    <n v="0"/>
    <n v="0"/>
    <n v="0"/>
    <n v="0"/>
    <n v="0"/>
    <n v="0"/>
    <n v="0"/>
    <n v="410"/>
    <n v="92671"/>
    <n v="81839"/>
    <n v="122758"/>
    <n v="150439"/>
    <n v="114333"/>
    <n v="99892"/>
    <n v="152848"/>
    <n v="184139"/>
    <n v="28321939.32451006"/>
    <n v="252963118.35874444"/>
    <n v="0"/>
    <n v="67083716.251487426"/>
    <n v="0"/>
    <n v="0"/>
    <n v="0"/>
    <n v="0"/>
    <n v="348368774"/>
    <n v="0"/>
    <n v="0"/>
    <n v="0"/>
    <n v="13416743.250297485"/>
    <n v="0"/>
    <n v="0"/>
    <n v="0"/>
    <n v="0"/>
    <n v="13416743"/>
    <n v="361785517"/>
    <n v="102401.78799886782"/>
    <n v="0"/>
    <n v="0"/>
    <n v="0"/>
    <n v="0"/>
    <n v="19701352"/>
    <n v="21427369.027437817"/>
    <n v="21427369"/>
    <n v="281"/>
    <n v="0"/>
    <n v="1"/>
    <n v="0"/>
    <n v="12.488888888888889"/>
    <n v="12.488888888888889"/>
    <n v="4"/>
    <n v="4"/>
    <n v="26641753"/>
    <n v="48069122"/>
    <n v="409854639"/>
  </r>
  <r>
    <x v="17"/>
    <n v="3801"/>
    <x v="62"/>
    <x v="670"/>
    <x v="670"/>
    <x v="647"/>
    <n v="11735"/>
    <n v="154418000331"/>
    <s v="54418154418000331"/>
    <s v="COL RAIMUNDO ORDO¿EZ YA¿EZ"/>
    <n v="1"/>
    <n v="22.04330927262632"/>
    <n v="1.5438232951094875"/>
    <n v="0.21671565171710114"/>
    <n v="1.2167156517171012"/>
    <n v="420"/>
    <n v="0"/>
    <n v="0"/>
    <n v="0"/>
    <n v="23"/>
    <n v="0"/>
    <n v="135"/>
    <n v="0"/>
    <n v="190"/>
    <n v="0"/>
    <n v="0"/>
    <n v="0"/>
    <n v="7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93347.8916863361"/>
    <n v="32361807.471784648"/>
    <n v="0"/>
    <n v="13178986.986864166"/>
    <n v="0"/>
    <n v="0"/>
    <n v="0"/>
    <n v="0"/>
    <n v="48134142"/>
    <n v="0"/>
    <n v="0"/>
    <n v="0"/>
    <n v="0"/>
    <n v="0"/>
    <n v="0"/>
    <n v="0"/>
    <n v="0"/>
    <n v="0"/>
    <n v="48134142"/>
    <n v="114605.1"/>
    <n v="0"/>
    <n v="0"/>
    <n v="0"/>
    <n v="0"/>
    <n v="19701352"/>
    <n v="23970943.338388015"/>
    <n v="23970943"/>
    <n v="23"/>
    <n v="1"/>
    <n v="0"/>
    <n v="0"/>
    <n v="1.0222222222222221"/>
    <n v="1.0222222222222221"/>
    <n v="1.0222222222222221"/>
    <n v="2"/>
    <n v="6660438"/>
    <n v="30631381"/>
    <n v="78765523"/>
  </r>
  <r>
    <x v="17"/>
    <n v="3801"/>
    <x v="62"/>
    <x v="671"/>
    <x v="671"/>
    <x v="648"/>
    <n v="11738"/>
    <n v="154480000118"/>
    <s v="54480154480000118"/>
    <s v="COL NUESTRA SEÑORA DE LA MERCED."/>
    <n v="1"/>
    <n v="14.85479311231046"/>
    <n v="1.0403690011869307"/>
    <n v="0.14054386932828894"/>
    <n v="1.140543869328289"/>
    <n v="392"/>
    <n v="0"/>
    <n v="0"/>
    <n v="0"/>
    <n v="16"/>
    <n v="0"/>
    <n v="139"/>
    <n v="0"/>
    <n v="160"/>
    <n v="0"/>
    <n v="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91125.45463235"/>
    <n v="27908949.946865395"/>
    <n v="10780838.091947163"/>
    <n v="0"/>
    <n v="0"/>
    <n v="0"/>
    <n v="0"/>
    <n v="0"/>
    <n v="40380913"/>
    <n v="0"/>
    <n v="0"/>
    <n v="0"/>
    <n v="0"/>
    <n v="0"/>
    <n v="0"/>
    <n v="0"/>
    <n v="0"/>
    <n v="0"/>
    <n v="40380913"/>
    <n v="103012.53316326531"/>
    <n v="0"/>
    <n v="0"/>
    <n v="0"/>
    <n v="0"/>
    <n v="19701352"/>
    <n v="22470256.241078626"/>
    <n v="22470256"/>
    <n v="16"/>
    <n v="1"/>
    <n v="0"/>
    <n v="0"/>
    <n v="0.71111111111111114"/>
    <n v="0.71111111111111114"/>
    <n v="0.71111111111111114"/>
    <n v="1"/>
    <n v="6660438"/>
    <n v="29130694"/>
    <n v="69511607"/>
  </r>
  <r>
    <x v="17"/>
    <n v="3801"/>
    <x v="62"/>
    <x v="672"/>
    <x v="672"/>
    <x v="649"/>
    <n v="11742"/>
    <n v="154498000018"/>
    <s v="54498154498000018"/>
    <s v="COL JOSE EUSEBIO CARO"/>
    <n v="1"/>
    <n v="12.576917168906038"/>
    <n v="0.88083587930834517"/>
    <n v="0.11640677805657815"/>
    <n v="1.1164067780565781"/>
    <n v="3446"/>
    <n v="0"/>
    <n v="35"/>
    <n v="0"/>
    <n v="260"/>
    <n v="0"/>
    <n v="1676"/>
    <n v="0"/>
    <n v="1053"/>
    <n v="0"/>
    <n v="4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520267.096137937"/>
    <n v="249336761.45027697"/>
    <n v="57834198.296002492"/>
    <n v="0"/>
    <n v="0"/>
    <n v="0"/>
    <n v="0"/>
    <n v="0"/>
    <n v="337691227"/>
    <n v="0"/>
    <n v="0"/>
    <n v="0"/>
    <n v="0"/>
    <n v="0"/>
    <n v="0"/>
    <n v="0"/>
    <n v="0"/>
    <n v="0"/>
    <n v="337691227"/>
    <n v="97995.132617527575"/>
    <n v="0"/>
    <n v="0"/>
    <n v="0"/>
    <n v="0"/>
    <n v="19701352"/>
    <n v="21994722.909678519"/>
    <n v="21994723"/>
    <n v="295"/>
    <n v="1"/>
    <n v="0"/>
    <n v="0"/>
    <n v="13.111111111111111"/>
    <n v="13.111111111111111"/>
    <n v="4"/>
    <n v="4"/>
    <n v="6660438"/>
    <n v="28655161"/>
    <n v="366346388"/>
  </r>
  <r>
    <x v="17"/>
    <n v="3801"/>
    <x v="62"/>
    <x v="672"/>
    <x v="672"/>
    <x v="649"/>
    <n v="11743"/>
    <n v="154498000034"/>
    <s v="54498154498000034"/>
    <s v="NORMAL SUPERIOR"/>
    <n v="1"/>
    <n v="12.576917168906038"/>
    <n v="0.88083587930834517"/>
    <n v="0.11640677805657815"/>
    <n v="1.1164067780565781"/>
    <n v="1110"/>
    <n v="0"/>
    <n v="18"/>
    <n v="0"/>
    <n v="69"/>
    <n v="0"/>
    <n v="402"/>
    <n v="0"/>
    <n v="422"/>
    <n v="0"/>
    <n v="1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00892.3300474603"/>
    <n v="75285266.190922767"/>
    <n v="27272524.788873214"/>
    <n v="0"/>
    <n v="0"/>
    <n v="0"/>
    <n v="0"/>
    <n v="0"/>
    <n v="111558683"/>
    <n v="0"/>
    <n v="0"/>
    <n v="0"/>
    <n v="0"/>
    <n v="0"/>
    <n v="0"/>
    <n v="0"/>
    <n v="0"/>
    <n v="0"/>
    <n v="111558683"/>
    <n v="100503.31801801802"/>
    <n v="0"/>
    <n v="0"/>
    <n v="0"/>
    <n v="0"/>
    <n v="19701352"/>
    <n v="21994722.909678519"/>
    <n v="21994723"/>
    <n v="87"/>
    <n v="1"/>
    <n v="0"/>
    <n v="0"/>
    <n v="3.8666666666666667"/>
    <n v="3.8666666666666667"/>
    <n v="3.8666666666666667"/>
    <n v="4"/>
    <n v="6660438"/>
    <n v="28655161"/>
    <n v="140213844"/>
  </r>
  <r>
    <x v="17"/>
    <n v="3801"/>
    <x v="62"/>
    <x v="672"/>
    <x v="672"/>
    <x v="649"/>
    <n v="11744"/>
    <n v="154498000042"/>
    <s v="54498154498000042"/>
    <s v="INST TECNICO INDUSTRIAL LUCIO PABON NUÑEZ"/>
    <n v="1"/>
    <n v="12.576917168906038"/>
    <n v="0.88083587930834517"/>
    <n v="0.11640677805657815"/>
    <n v="1.1164067780565781"/>
    <n v="1503"/>
    <n v="0"/>
    <n v="0"/>
    <n v="0"/>
    <n v="69"/>
    <n v="0"/>
    <n v="455"/>
    <n v="0"/>
    <n v="714"/>
    <n v="0"/>
    <n v="0"/>
    <n v="0"/>
    <n v="265"/>
    <n v="265"/>
    <n v="0"/>
    <n v="0"/>
    <n v="0"/>
    <n v="0"/>
    <n v="0"/>
    <n v="0"/>
    <n v="0"/>
    <n v="0"/>
    <n v="0"/>
    <n v="0"/>
    <n v="0"/>
    <n v="265"/>
    <n v="92671"/>
    <n v="81839"/>
    <n v="122758"/>
    <n v="150439"/>
    <n v="114333"/>
    <n v="99892"/>
    <n v="152848"/>
    <n v="184139"/>
    <n v="7138638.7445203988"/>
    <n v="106806403.12765621"/>
    <n v="0"/>
    <n v="44507046.610274188"/>
    <n v="0"/>
    <n v="0"/>
    <n v="0"/>
    <n v="0"/>
    <n v="158452088"/>
    <n v="0"/>
    <n v="0"/>
    <n v="0"/>
    <n v="8901409.3220548388"/>
    <n v="0"/>
    <n v="0"/>
    <n v="0"/>
    <n v="0"/>
    <n v="8901409"/>
    <n v="167353497"/>
    <n v="111346.30538922155"/>
    <n v="0"/>
    <n v="0"/>
    <n v="0"/>
    <n v="0"/>
    <n v="19701352"/>
    <n v="21994722.909678519"/>
    <n v="21994723"/>
    <n v="69"/>
    <n v="1"/>
    <n v="0"/>
    <n v="0"/>
    <n v="3.0666666666666669"/>
    <n v="3.0666666666666669"/>
    <n v="3.0666666666666669"/>
    <n v="4"/>
    <n v="6660438"/>
    <n v="28655161"/>
    <n v="196008658"/>
  </r>
  <r>
    <x v="17"/>
    <n v="3801"/>
    <x v="62"/>
    <x v="672"/>
    <x v="672"/>
    <x v="649"/>
    <n v="11745"/>
    <n v="154498000051"/>
    <s v="54498154498000051"/>
    <s v="COL AGUSTINA FERRO"/>
    <n v="1"/>
    <n v="12.576917168906038"/>
    <n v="0.88083587930834517"/>
    <n v="0.11640677805657815"/>
    <n v="1.1164067780565781"/>
    <n v="1730"/>
    <n v="0"/>
    <n v="0"/>
    <n v="0"/>
    <n v="125"/>
    <n v="0"/>
    <n v="762"/>
    <n v="0"/>
    <n v="662"/>
    <n v="0"/>
    <n v="0"/>
    <n v="0"/>
    <n v="181"/>
    <n v="181"/>
    <n v="0"/>
    <n v="0"/>
    <n v="0"/>
    <n v="0"/>
    <n v="0"/>
    <n v="0"/>
    <n v="0"/>
    <n v="0"/>
    <n v="0"/>
    <n v="0"/>
    <n v="0"/>
    <n v="181"/>
    <n v="92671"/>
    <n v="81839"/>
    <n v="122758"/>
    <n v="150439"/>
    <n v="114333"/>
    <n v="99892"/>
    <n v="152848"/>
    <n v="184139"/>
    <n v="12932316.566160142"/>
    <n v="130104634.77654615"/>
    <n v="0"/>
    <n v="30399152.590413693"/>
    <n v="0"/>
    <n v="0"/>
    <n v="0"/>
    <n v="0"/>
    <n v="173436104"/>
    <n v="0"/>
    <n v="0"/>
    <n v="0"/>
    <n v="6079830.5180827389"/>
    <n v="0"/>
    <n v="0"/>
    <n v="0"/>
    <n v="0"/>
    <n v="6079831"/>
    <n v="179515935"/>
    <n v="103766.43641618497"/>
    <n v="0"/>
    <n v="0"/>
    <n v="0"/>
    <n v="0"/>
    <n v="19701352"/>
    <n v="21994722.909678519"/>
    <n v="21994723"/>
    <n v="125"/>
    <n v="1"/>
    <n v="0"/>
    <n v="0"/>
    <n v="5.5555555555555554"/>
    <n v="5.5555555555555554"/>
    <n v="4"/>
    <n v="4"/>
    <n v="6660438"/>
    <n v="28655161"/>
    <n v="208171096"/>
  </r>
  <r>
    <x v="17"/>
    <n v="3801"/>
    <x v="62"/>
    <x v="672"/>
    <x v="672"/>
    <x v="649"/>
    <n v="11746"/>
    <n v="154498000069"/>
    <s v="54498154498000069"/>
    <s v="INSTITUCION EDUCATIVA LA PRESENTACION"/>
    <n v="1"/>
    <n v="12.576917168906038"/>
    <n v="0.88083587930834517"/>
    <n v="0.11640677805657815"/>
    <n v="1.1164067780565781"/>
    <n v="1589"/>
    <n v="0"/>
    <n v="0"/>
    <n v="0"/>
    <n v="125"/>
    <n v="0"/>
    <n v="731"/>
    <n v="0"/>
    <n v="531"/>
    <n v="0"/>
    <n v="20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932316.566160142"/>
    <n v="115303405.25842783"/>
    <n v="27683668.378655221"/>
    <n v="0"/>
    <n v="0"/>
    <n v="0"/>
    <n v="0"/>
    <n v="0"/>
    <n v="155919390"/>
    <n v="0"/>
    <n v="0"/>
    <n v="0"/>
    <n v="0"/>
    <n v="0"/>
    <n v="0"/>
    <n v="0"/>
    <n v="0"/>
    <n v="0"/>
    <n v="155919390"/>
    <n v="98124.222781623655"/>
    <n v="0"/>
    <n v="0"/>
    <n v="0"/>
    <n v="0"/>
    <n v="19701352"/>
    <n v="21994722.909678519"/>
    <n v="21994723"/>
    <n v="125"/>
    <n v="1"/>
    <n v="0"/>
    <n v="0"/>
    <n v="5.5555555555555554"/>
    <n v="5.5555555555555554"/>
    <n v="4"/>
    <n v="4"/>
    <n v="6660438"/>
    <n v="28655161"/>
    <n v="184574551"/>
  </r>
  <r>
    <x v="17"/>
    <n v="3801"/>
    <x v="62"/>
    <x v="672"/>
    <x v="672"/>
    <x v="649"/>
    <n v="11747"/>
    <n v="154498000085"/>
    <s v="54498154498000085"/>
    <s v="INST TECNICO ALFONSO LOPEZ"/>
    <n v="1"/>
    <n v="12.576917168906038"/>
    <n v="0.88083587930834517"/>
    <n v="0.11640677805657815"/>
    <n v="1.1164067780565781"/>
    <n v="1773"/>
    <n v="0"/>
    <n v="25"/>
    <n v="0"/>
    <n v="97"/>
    <n v="0"/>
    <n v="741"/>
    <n v="0"/>
    <n v="674"/>
    <n v="0"/>
    <n v="0"/>
    <n v="0"/>
    <n v="236"/>
    <n v="236"/>
    <n v="0"/>
    <n v="0"/>
    <n v="0"/>
    <n v="0"/>
    <n v="0"/>
    <n v="0"/>
    <n v="0"/>
    <n v="0"/>
    <n v="0"/>
    <n v="0"/>
    <n v="0"/>
    <n v="236"/>
    <n v="92671"/>
    <n v="81839"/>
    <n v="122758"/>
    <n v="150439"/>
    <n v="114333"/>
    <n v="99892"/>
    <n v="152848"/>
    <n v="184139"/>
    <n v="12621940.9685723"/>
    <n v="129282344.2477618"/>
    <n v="0"/>
    <n v="39636464.151036635"/>
    <n v="0"/>
    <n v="0"/>
    <n v="0"/>
    <n v="0"/>
    <n v="181540749"/>
    <n v="0"/>
    <n v="0"/>
    <n v="0"/>
    <n v="7927292.8302073283"/>
    <n v="0"/>
    <n v="0"/>
    <n v="0"/>
    <n v="0"/>
    <n v="7927293"/>
    <n v="189468042"/>
    <n v="106862.96785109983"/>
    <n v="0"/>
    <n v="0"/>
    <n v="0"/>
    <n v="0"/>
    <n v="19701352"/>
    <n v="21994722.909678519"/>
    <n v="21994723"/>
    <n v="122"/>
    <n v="1"/>
    <n v="0"/>
    <n v="0"/>
    <n v="5.4222222222222225"/>
    <n v="5.4222222222222225"/>
    <n v="4"/>
    <n v="4"/>
    <n v="6660438"/>
    <n v="28655161"/>
    <n v="218123203"/>
  </r>
  <r>
    <x v="17"/>
    <n v="3801"/>
    <x v="62"/>
    <x v="672"/>
    <x v="672"/>
    <x v="649"/>
    <n v="11748"/>
    <n v="154498001928"/>
    <s v="54498154498001928"/>
    <s v="COL FRANCISCO FERNANDEZ DE CONTRERAS"/>
    <n v="1"/>
    <n v="12.576917168906038"/>
    <n v="0.88083587930834517"/>
    <n v="0.11640677805657815"/>
    <n v="1.1164067780565781"/>
    <n v="2750"/>
    <n v="0"/>
    <n v="0"/>
    <n v="0"/>
    <n v="195"/>
    <n v="0"/>
    <n v="1141"/>
    <n v="0"/>
    <n v="1024"/>
    <n v="0"/>
    <n v="39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174413.843209822"/>
    <n v="197806554.97979102"/>
    <n v="53448666.671661071"/>
    <n v="0"/>
    <n v="0"/>
    <n v="0"/>
    <n v="0"/>
    <n v="0"/>
    <n v="271429635"/>
    <n v="0"/>
    <n v="0"/>
    <n v="0"/>
    <n v="0"/>
    <n v="0"/>
    <n v="0"/>
    <n v="0"/>
    <n v="0"/>
    <n v="0"/>
    <n v="271429635"/>
    <n v="98701.685454545455"/>
    <n v="0"/>
    <n v="0"/>
    <n v="0"/>
    <n v="0"/>
    <n v="19701352"/>
    <n v="21994722.909678519"/>
    <n v="21994723"/>
    <n v="195"/>
    <n v="1"/>
    <n v="0"/>
    <n v="0"/>
    <n v="8.6666666666666661"/>
    <n v="8.6666666666666661"/>
    <n v="4"/>
    <n v="4"/>
    <n v="6660438"/>
    <n v="28655161"/>
    <n v="300084796"/>
  </r>
  <r>
    <x v="17"/>
    <n v="3801"/>
    <x v="62"/>
    <x v="672"/>
    <x v="672"/>
    <x v="649"/>
    <n v="11749"/>
    <n v="154498001944"/>
    <s v="54498154498001944"/>
    <s v="COL RAFAEL CONTRERAS NAVARRO"/>
    <n v="1"/>
    <n v="12.576917168906038"/>
    <n v="0.88083587930834517"/>
    <n v="0.11640677805657815"/>
    <n v="1.1164067780565781"/>
    <n v="446"/>
    <n v="0"/>
    <n v="0"/>
    <n v="20"/>
    <n v="0"/>
    <n v="137"/>
    <n v="0"/>
    <n v="197"/>
    <n v="0"/>
    <n v="0"/>
    <n v="0"/>
    <n v="92"/>
    <n v="0"/>
    <n v="92"/>
    <n v="0"/>
    <n v="0"/>
    <n v="0"/>
    <n v="0"/>
    <n v="0"/>
    <n v="0"/>
    <n v="0"/>
    <n v="0"/>
    <n v="0"/>
    <n v="0"/>
    <n v="92"/>
    <n v="0"/>
    <n v="92671"/>
    <n v="81839"/>
    <n v="122758"/>
    <n v="150439"/>
    <n v="114333"/>
    <n v="99892"/>
    <n v="152848"/>
    <n v="184139"/>
    <n v="0"/>
    <n v="0"/>
    <n v="0"/>
    <n v="0"/>
    <n v="2552842.7231108546"/>
    <n v="37247715.361791648"/>
    <n v="0"/>
    <n v="18912810.548819542"/>
    <n v="58713369"/>
    <n v="0"/>
    <n v="0"/>
    <n v="0"/>
    <n v="0"/>
    <n v="0"/>
    <n v="0"/>
    <n v="0"/>
    <n v="3782562.1097639082"/>
    <n v="3782562"/>
    <n v="62495931"/>
    <n v="140125.40582959642"/>
    <n v="1"/>
    <n v="0"/>
    <n v="0"/>
    <n v="1"/>
    <n v="24249724"/>
    <n v="27072556.239601273"/>
    <n v="27072556"/>
    <n v="20"/>
    <n v="1"/>
    <n v="0"/>
    <n v="1.5384615384615385"/>
    <n v="0"/>
    <n v="1.5384615384615385"/>
    <n v="1.5384615384615385"/>
    <n v="2"/>
    <n v="6660438"/>
    <n v="33732994"/>
    <n v="96228925"/>
  </r>
  <r>
    <x v="17"/>
    <n v="3801"/>
    <x v="62"/>
    <x v="672"/>
    <x v="672"/>
    <x v="649"/>
    <n v="11750"/>
    <n v="154498002223"/>
    <s v="54498154498002223"/>
    <s v="COL LA SALLE"/>
    <n v="1"/>
    <n v="12.576917168906038"/>
    <n v="0.88083587930834517"/>
    <n v="0.11640677805657815"/>
    <n v="1.1164067780565781"/>
    <n v="2734"/>
    <n v="12"/>
    <n v="14"/>
    <n v="54"/>
    <n v="207"/>
    <n v="358"/>
    <n v="1045"/>
    <n v="0"/>
    <n v="822"/>
    <n v="0"/>
    <n v="0"/>
    <n v="0"/>
    <n v="222"/>
    <n v="222"/>
    <n v="0"/>
    <n v="0"/>
    <n v="0"/>
    <n v="0"/>
    <n v="0"/>
    <n v="0"/>
    <n v="0"/>
    <n v="0"/>
    <n v="0"/>
    <n v="0"/>
    <n v="0"/>
    <n v="222"/>
    <n v="92671"/>
    <n v="81839"/>
    <n v="122758"/>
    <n v="150439"/>
    <n v="114333"/>
    <n v="99892"/>
    <n v="152848"/>
    <n v="184139"/>
    <n v="22864335.688971132"/>
    <n v="170579601.91559806"/>
    <n v="0"/>
    <n v="37285148.481059887"/>
    <n v="8424380.9862658214"/>
    <n v="39924197.902758718"/>
    <n v="0"/>
    <n v="0"/>
    <n v="279077665"/>
    <n v="0"/>
    <n v="0"/>
    <n v="0"/>
    <n v="7457029.6962119779"/>
    <n v="0"/>
    <n v="0"/>
    <n v="0"/>
    <n v="0"/>
    <n v="7457030"/>
    <n v="286534695"/>
    <n v="104804.20446232626"/>
    <n v="1"/>
    <n v="0"/>
    <n v="0"/>
    <n v="1"/>
    <n v="24249724"/>
    <n v="27072556.239601273"/>
    <n v="27072556"/>
    <n v="287"/>
    <n v="1"/>
    <n v="0"/>
    <n v="5.0769230769230766"/>
    <n v="9.8222222222222229"/>
    <n v="14.8991452991453"/>
    <n v="4"/>
    <n v="4"/>
    <n v="6660438"/>
    <n v="33732994"/>
    <n v="320267689"/>
  </r>
  <r>
    <x v="17"/>
    <n v="3801"/>
    <x v="62"/>
    <x v="673"/>
    <x v="673"/>
    <x v="650"/>
    <n v="11885"/>
    <n v="154518000265"/>
    <s v="54518154518000265"/>
    <s v="NORMAL SUPERIOR"/>
    <n v="1"/>
    <n v="8.6865305211471942"/>
    <n v="0.60836909768715597"/>
    <n v="7.5183015247591675E-2"/>
    <n v="1.0751830152475916"/>
    <n v="513"/>
    <n v="0"/>
    <n v="16"/>
    <n v="2"/>
    <n v="27"/>
    <n v="4"/>
    <n v="160"/>
    <n v="0"/>
    <n v="225"/>
    <n v="0"/>
    <n v="7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84446.2638584115"/>
    <n v="33876882.572166346"/>
    <n v="10426998.010275345"/>
    <n v="0"/>
    <n v="245857.7993646058"/>
    <n v="429608.72703644971"/>
    <n v="0"/>
    <n v="0"/>
    <n v="49263793"/>
    <n v="0"/>
    <n v="0"/>
    <n v="0"/>
    <n v="0"/>
    <n v="0"/>
    <n v="0"/>
    <n v="0"/>
    <n v="0"/>
    <n v="0"/>
    <n v="49263793"/>
    <n v="96030.785575048736"/>
    <n v="1"/>
    <n v="0"/>
    <n v="0"/>
    <n v="1"/>
    <n v="24249724"/>
    <n v="26072891.36924189"/>
    <n v="26072891"/>
    <n v="45"/>
    <n v="1"/>
    <n v="0"/>
    <n v="0.15384615384615385"/>
    <n v="1.9111111111111112"/>
    <n v="2.0649572649572652"/>
    <n v="2.0649572649572652"/>
    <n v="3"/>
    <n v="6660438"/>
    <n v="32733329"/>
    <n v="81997122"/>
  </r>
  <r>
    <x v="17"/>
    <n v="3801"/>
    <x v="62"/>
    <x v="673"/>
    <x v="673"/>
    <x v="650"/>
    <n v="11886"/>
    <n v="154518000273"/>
    <s v="54518154518000273"/>
    <s v="COL PROVINCIAL SAN JOSE"/>
    <n v="1"/>
    <n v="8.6865305211471942"/>
    <n v="0.60836909768715597"/>
    <n v="7.5183015247591675E-2"/>
    <n v="1.0751830152475916"/>
    <n v="1760"/>
    <n v="0"/>
    <n v="27"/>
    <n v="0"/>
    <n v="78"/>
    <n v="0"/>
    <n v="611"/>
    <n v="0"/>
    <n v="740"/>
    <n v="0"/>
    <n v="30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462019.946631005"/>
    <n v="118877060.66232918"/>
    <n v="40124144.24207221"/>
    <n v="0"/>
    <n v="0"/>
    <n v="0"/>
    <n v="0"/>
    <n v="0"/>
    <n v="169463225"/>
    <n v="0"/>
    <n v="0"/>
    <n v="0"/>
    <n v="0"/>
    <n v="0"/>
    <n v="0"/>
    <n v="0"/>
    <n v="0"/>
    <n v="0"/>
    <n v="169463225"/>
    <n v="96285.923295454544"/>
    <n v="0"/>
    <n v="0"/>
    <n v="0"/>
    <n v="0"/>
    <n v="19701352"/>
    <n v="21182559.047814172"/>
    <n v="21182559"/>
    <n v="105"/>
    <n v="1"/>
    <n v="0"/>
    <n v="0"/>
    <n v="4.666666666666667"/>
    <n v="4.666666666666667"/>
    <n v="4"/>
    <n v="4"/>
    <n v="6660438"/>
    <n v="27842997"/>
    <n v="197306222"/>
  </r>
  <r>
    <x v="17"/>
    <n v="3801"/>
    <x v="62"/>
    <x v="673"/>
    <x v="673"/>
    <x v="650"/>
    <n v="11887"/>
    <n v="154518000281"/>
    <s v="54518154518000281"/>
    <s v="COL AGUEDA GALLARDO DE VILLAMIZAR"/>
    <n v="1"/>
    <n v="8.6865305211471942"/>
    <n v="0.60836909768715597"/>
    <n v="7.5183015247591675E-2"/>
    <n v="1.0751830152475916"/>
    <n v="614"/>
    <n v="0"/>
    <n v="10"/>
    <n v="0"/>
    <n v="32"/>
    <n v="0"/>
    <n v="235"/>
    <n v="0"/>
    <n v="237"/>
    <n v="0"/>
    <n v="0"/>
    <n v="0"/>
    <n v="100"/>
    <n v="100"/>
    <n v="0"/>
    <n v="0"/>
    <n v="0"/>
    <n v="0"/>
    <n v="0"/>
    <n v="0"/>
    <n v="0"/>
    <n v="0"/>
    <n v="0"/>
    <n v="0"/>
    <n v="0"/>
    <n v="100"/>
    <n v="92671"/>
    <n v="81839"/>
    <n v="122758"/>
    <n v="150439"/>
    <n v="114333"/>
    <n v="99892"/>
    <n v="152848"/>
    <n v="184139"/>
    <n v="4184807.9786524018"/>
    <n v="41532178.114448093"/>
    <n v="0"/>
    <n v="16174945.763083244"/>
    <n v="0"/>
    <n v="0"/>
    <n v="0"/>
    <n v="0"/>
    <n v="61891932"/>
    <n v="0"/>
    <n v="0"/>
    <n v="0"/>
    <n v="3234989.1526166489"/>
    <n v="0"/>
    <n v="0"/>
    <n v="0"/>
    <n v="0"/>
    <n v="3234989"/>
    <n v="65126921"/>
    <n v="106069.90390879479"/>
    <n v="0"/>
    <n v="0"/>
    <n v="0"/>
    <n v="0"/>
    <n v="19701352"/>
    <n v="21182559.047814172"/>
    <n v="21182559"/>
    <n v="42"/>
    <n v="0"/>
    <n v="1"/>
    <n v="0"/>
    <n v="1.8666666666666667"/>
    <n v="1.8666666666666667"/>
    <n v="1.8666666666666667"/>
    <n v="2"/>
    <n v="13320876"/>
    <n v="34503435"/>
    <n v="99630356"/>
  </r>
  <r>
    <x v="17"/>
    <n v="3801"/>
    <x v="62"/>
    <x v="673"/>
    <x v="673"/>
    <x v="650"/>
    <n v="11888"/>
    <n v="154518000427"/>
    <s v="54518154518000427"/>
    <s v="COL LA PRESENTACION"/>
    <n v="1"/>
    <n v="8.6865305211471942"/>
    <n v="0.60836909768715597"/>
    <n v="7.5183015247591675E-2"/>
    <n v="1.0751830152475916"/>
    <n v="791"/>
    <n v="0"/>
    <n v="0"/>
    <n v="0"/>
    <n v="26"/>
    <n v="0"/>
    <n v="319"/>
    <n v="0"/>
    <n v="293"/>
    <n v="0"/>
    <n v="0"/>
    <n v="0"/>
    <n v="153"/>
    <n v="153"/>
    <n v="0"/>
    <n v="0"/>
    <n v="0"/>
    <n v="0"/>
    <n v="0"/>
    <n v="0"/>
    <n v="0"/>
    <n v="0"/>
    <n v="0"/>
    <n v="0"/>
    <n v="0"/>
    <n v="153"/>
    <n v="92671"/>
    <n v="81839"/>
    <n v="122758"/>
    <n v="150439"/>
    <n v="114333"/>
    <n v="99892"/>
    <n v="152848"/>
    <n v="184139"/>
    <n v="2590595.4153562486"/>
    <n v="53851044.504326761"/>
    <n v="0"/>
    <n v="24747667.017517362"/>
    <n v="0"/>
    <n v="0"/>
    <n v="0"/>
    <n v="0"/>
    <n v="81189307"/>
    <n v="0"/>
    <n v="0"/>
    <n v="0"/>
    <n v="4949533.4035034729"/>
    <n v="0"/>
    <n v="0"/>
    <n v="0"/>
    <n v="0"/>
    <n v="4949533"/>
    <n v="86138840"/>
    <n v="108898.65992414665"/>
    <n v="0"/>
    <n v="0"/>
    <n v="0"/>
    <n v="0"/>
    <n v="19701352"/>
    <n v="21182559.047814172"/>
    <n v="21182559"/>
    <n v="26"/>
    <n v="0"/>
    <n v="1"/>
    <n v="0"/>
    <n v="1.1555555555555554"/>
    <n v="1.1555555555555554"/>
    <n v="1.1555555555555554"/>
    <n v="2"/>
    <n v="13320876"/>
    <n v="34503435"/>
    <n v="120642275"/>
  </r>
  <r>
    <x v="17"/>
    <n v="3801"/>
    <x v="62"/>
    <x v="673"/>
    <x v="673"/>
    <x v="650"/>
    <n v="11889"/>
    <n v="154518000753"/>
    <s v="54518154518000753"/>
    <s v="INSTITUCIÓN EDUCATIVA BRIGHTON PAMPLONA"/>
    <n v="1"/>
    <n v="8.6865305211471942"/>
    <n v="0.60836909768715597"/>
    <n v="7.5183015247591675E-2"/>
    <n v="1.0751830152475916"/>
    <n v="1001"/>
    <n v="0"/>
    <n v="0"/>
    <n v="0"/>
    <n v="100"/>
    <n v="0"/>
    <n v="485"/>
    <n v="0"/>
    <n v="297"/>
    <n v="0"/>
    <n v="0"/>
    <n v="0"/>
    <n v="119"/>
    <n v="119"/>
    <n v="0"/>
    <n v="0"/>
    <n v="0"/>
    <n v="0"/>
    <n v="0"/>
    <n v="0"/>
    <n v="0"/>
    <n v="0"/>
    <n v="0"/>
    <n v="0"/>
    <n v="0"/>
    <n v="119"/>
    <n v="92671"/>
    <n v="81839"/>
    <n v="122758"/>
    <n v="150439"/>
    <n v="114333"/>
    <n v="99892"/>
    <n v="152848"/>
    <n v="184139"/>
    <n v="9963828.5206009559"/>
    <n v="68809667.977750868"/>
    <n v="0"/>
    <n v="19248185.45806906"/>
    <n v="0"/>
    <n v="0"/>
    <n v="0"/>
    <n v="0"/>
    <n v="98021682"/>
    <n v="0"/>
    <n v="0"/>
    <n v="0"/>
    <n v="3849637.0916138124"/>
    <n v="0"/>
    <n v="0"/>
    <n v="0"/>
    <n v="0"/>
    <n v="3849637"/>
    <n v="101871319"/>
    <n v="101769.54945054946"/>
    <n v="0"/>
    <n v="0"/>
    <n v="0"/>
    <n v="0"/>
    <n v="19701352"/>
    <n v="21182559.047814172"/>
    <n v="21182559"/>
    <n v="100"/>
    <n v="0"/>
    <n v="1"/>
    <n v="0"/>
    <n v="4.4444444444444446"/>
    <n v="4.4444444444444446"/>
    <n v="4"/>
    <n v="4"/>
    <n v="26641753"/>
    <n v="47824312"/>
    <n v="149695631"/>
  </r>
  <r>
    <x v="17"/>
    <n v="3801"/>
    <x v="62"/>
    <x v="673"/>
    <x v="673"/>
    <x v="650"/>
    <n v="11890"/>
    <n v="154518000877"/>
    <s v="54518154518000877"/>
    <s v="INST ARQUIDIOCESANO SAN FRANCISCO DE ASIS"/>
    <n v="1"/>
    <n v="8.6865305211471942"/>
    <n v="0.60836909768715597"/>
    <n v="7.5183015247591675E-2"/>
    <n v="1.0751830152475916"/>
    <n v="1120"/>
    <n v="0"/>
    <n v="0"/>
    <n v="0"/>
    <n v="92"/>
    <n v="0"/>
    <n v="566"/>
    <n v="0"/>
    <n v="370"/>
    <n v="0"/>
    <n v="92"/>
    <n v="0"/>
    <n v="0"/>
    <n v="92"/>
    <n v="0"/>
    <n v="0"/>
    <n v="0"/>
    <n v="0"/>
    <n v="0"/>
    <n v="0"/>
    <n v="0"/>
    <n v="0"/>
    <n v="0"/>
    <n v="92"/>
    <n v="0"/>
    <n v="0"/>
    <n v="92671"/>
    <n v="81839"/>
    <n v="122758"/>
    <n v="150439"/>
    <n v="114333"/>
    <n v="99892"/>
    <n v="152848"/>
    <n v="184139"/>
    <n v="9166722.2389528807"/>
    <n v="82360421.006617397"/>
    <n v="12142833.125890275"/>
    <n v="0"/>
    <n v="0"/>
    <n v="0"/>
    <n v="0"/>
    <n v="0"/>
    <n v="103669976"/>
    <n v="0"/>
    <n v="0"/>
    <n v="2428566.6251780549"/>
    <n v="0"/>
    <n v="0"/>
    <n v="0"/>
    <n v="0"/>
    <n v="0"/>
    <n v="2428567"/>
    <n v="106098543"/>
    <n v="94730.841964285719"/>
    <n v="0"/>
    <n v="0"/>
    <n v="0"/>
    <n v="0"/>
    <n v="19701352"/>
    <n v="21182559.047814172"/>
    <n v="21182559"/>
    <n v="92"/>
    <n v="1"/>
    <n v="0"/>
    <n v="0"/>
    <n v="4.0888888888888886"/>
    <n v="4.0888888888888886"/>
    <n v="4"/>
    <n v="4"/>
    <n v="6660438"/>
    <n v="27842997"/>
    <n v="133941540"/>
  </r>
  <r>
    <x v="17"/>
    <n v="3801"/>
    <x v="62"/>
    <x v="674"/>
    <x v="674"/>
    <x v="651"/>
    <n v="11969"/>
    <n v="154520000108"/>
    <s v="54520154520000108"/>
    <s v="COL NUESTRA SEÑORA DEL PILAR"/>
    <n v="1"/>
    <n v="16.047879894501929"/>
    <n v="1.123927923518149"/>
    <n v="0.15318619282277537"/>
    <n v="1.1531861928227753"/>
    <n v="477"/>
    <n v="0"/>
    <n v="0"/>
    <n v="13"/>
    <n v="23"/>
    <n v="47"/>
    <n v="133"/>
    <n v="0"/>
    <n v="184"/>
    <n v="0"/>
    <n v="0"/>
    <n v="0"/>
    <n v="77"/>
    <n v="77"/>
    <n v="0"/>
    <n v="0"/>
    <n v="0"/>
    <n v="0"/>
    <n v="0"/>
    <n v="0"/>
    <n v="0"/>
    <n v="0"/>
    <n v="0"/>
    <n v="0"/>
    <n v="0"/>
    <n v="77"/>
    <n v="92671"/>
    <n v="81839"/>
    <n v="122758"/>
    <n v="150439"/>
    <n v="114333"/>
    <n v="99892"/>
    <n v="152848"/>
    <n v="184139"/>
    <n v="2457939.1065268265"/>
    <n v="29917066.732512128"/>
    <n v="0"/>
    <n v="13358281.679979043"/>
    <n v="1714014.0807920829"/>
    <n v="5414121.5331522757"/>
    <n v="0"/>
    <n v="0"/>
    <n v="52861423"/>
    <n v="0"/>
    <n v="0"/>
    <n v="0"/>
    <n v="2671656.3359958087"/>
    <n v="0"/>
    <n v="0"/>
    <n v="0"/>
    <n v="0"/>
    <n v="2671656"/>
    <n v="55533079"/>
    <n v="116421.54926624738"/>
    <n v="1"/>
    <n v="0"/>
    <n v="0"/>
    <n v="1"/>
    <n v="24249724"/>
    <n v="27964446.896563083"/>
    <n v="27964447"/>
    <n v="36"/>
    <n v="1"/>
    <n v="0"/>
    <n v="1"/>
    <n v="1.0222222222222221"/>
    <n v="2.0222222222222221"/>
    <n v="2.0222222222222221"/>
    <n v="3"/>
    <n v="6660438"/>
    <n v="34624885"/>
    <n v="90157964"/>
  </r>
  <r>
    <x v="17"/>
    <n v="3801"/>
    <x v="62"/>
    <x v="675"/>
    <x v="675"/>
    <x v="652"/>
    <n v="11973"/>
    <n v="154599000043"/>
    <s v="54599154599000043"/>
    <s v="COL NUESTRA SE¿ORA DE LA MERCED"/>
    <n v="1"/>
    <n v="19.624605091990336"/>
    <n v="1.3744271390304392"/>
    <n v="0.19108630006767544"/>
    <n v="1.1910863000676755"/>
    <n v="677"/>
    <n v="0"/>
    <n v="0"/>
    <n v="0"/>
    <n v="44"/>
    <n v="0"/>
    <n v="285"/>
    <n v="0"/>
    <n v="232"/>
    <n v="0"/>
    <n v="0"/>
    <n v="0"/>
    <n v="116"/>
    <n v="116"/>
    <n v="0"/>
    <n v="0"/>
    <n v="0"/>
    <n v="0"/>
    <n v="0"/>
    <n v="0"/>
    <n v="0"/>
    <n v="0"/>
    <n v="0"/>
    <n v="0"/>
    <n v="0"/>
    <n v="116"/>
    <n v="92671"/>
    <n v="81839"/>
    <n v="122758"/>
    <n v="150439"/>
    <n v="114333"/>
    <n v="99892"/>
    <n v="152848"/>
    <n v="184139"/>
    <n v="4856682.9745971486"/>
    <n v="50395770.1547103"/>
    <n v="0"/>
    <n v="20785556.499922201"/>
    <n v="0"/>
    <n v="0"/>
    <n v="0"/>
    <n v="0"/>
    <n v="76038010"/>
    <n v="0"/>
    <n v="0"/>
    <n v="0"/>
    <n v="4157111.2999844402"/>
    <n v="0"/>
    <n v="0"/>
    <n v="0"/>
    <n v="0"/>
    <n v="4157111"/>
    <n v="80195121"/>
    <n v="118456.60413589365"/>
    <n v="0"/>
    <n v="0"/>
    <n v="0"/>
    <n v="0"/>
    <n v="19701352"/>
    <n v="23466010.460010897"/>
    <n v="23466010"/>
    <n v="44"/>
    <n v="1"/>
    <n v="0"/>
    <n v="0"/>
    <n v="1.9555555555555555"/>
    <n v="1.9555555555555555"/>
    <n v="1.9555555555555555"/>
    <n v="2"/>
    <n v="6660438"/>
    <n v="30126448"/>
    <n v="110321569"/>
  </r>
  <r>
    <x v="17"/>
    <n v="3801"/>
    <x v="62"/>
    <x v="676"/>
    <x v="676"/>
    <x v="653"/>
    <n v="11978"/>
    <n v="154660000086"/>
    <s v="54660154660000086"/>
    <s v="INSTITUTO TECNICO AGRICOLA"/>
    <n v="1"/>
    <n v="18.982118294360387"/>
    <n v="1.3294299894321642"/>
    <n v="0.1842783075076917"/>
    <n v="1.1842783075076917"/>
    <n v="504"/>
    <n v="0"/>
    <n v="0"/>
    <n v="24"/>
    <n v="20"/>
    <n v="105"/>
    <n v="128"/>
    <n v="63"/>
    <n v="98"/>
    <n v="0"/>
    <n v="0"/>
    <n v="0"/>
    <n v="66"/>
    <n v="66"/>
    <n v="0"/>
    <n v="0"/>
    <n v="0"/>
    <n v="0"/>
    <n v="0"/>
    <n v="0"/>
    <n v="0"/>
    <n v="0"/>
    <n v="0"/>
    <n v="0"/>
    <n v="0"/>
    <n v="66"/>
    <n v="92671"/>
    <n v="81839"/>
    <n v="122758"/>
    <n v="150439"/>
    <n v="114333"/>
    <n v="99892"/>
    <n v="152848"/>
    <n v="184139"/>
    <n v="2194965.100700906"/>
    <n v="21903954.444235567"/>
    <n v="0"/>
    <n v="11758668.524007875"/>
    <n v="3249650.2015746459"/>
    <n v="19874388.0205178"/>
    <n v="0"/>
    <n v="0"/>
    <n v="58981626"/>
    <n v="0"/>
    <n v="0"/>
    <n v="0"/>
    <n v="2351733.7048015753"/>
    <n v="0"/>
    <n v="0"/>
    <n v="0"/>
    <n v="0"/>
    <n v="2351734"/>
    <n v="61333360"/>
    <n v="121693.1746031746"/>
    <n v="1"/>
    <n v="0"/>
    <n v="0"/>
    <n v="1"/>
    <n v="24249724"/>
    <n v="28718422.096248653"/>
    <n v="28718422"/>
    <n v="44"/>
    <n v="1"/>
    <n v="0"/>
    <n v="1.8461538461538463"/>
    <n v="0.88888888888888884"/>
    <n v="2.7350427350427351"/>
    <n v="2.7350427350427351"/>
    <n v="3"/>
    <n v="6660438"/>
    <n v="35378860"/>
    <n v="96712220"/>
  </r>
  <r>
    <x v="17"/>
    <n v="3801"/>
    <x v="62"/>
    <x v="676"/>
    <x v="676"/>
    <x v="653"/>
    <n v="11975"/>
    <n v="154660000698"/>
    <s v="54660154660000698"/>
    <s v="INST TECNICO NUESTRA SEÑORA DE BELEN"/>
    <n v="1"/>
    <n v="18.982118294360387"/>
    <n v="1.3294299894321642"/>
    <n v="0.1842783075076917"/>
    <n v="1.1842783075076917"/>
    <n v="635"/>
    <n v="0"/>
    <n v="0"/>
    <n v="0"/>
    <n v="35"/>
    <n v="0"/>
    <n v="247"/>
    <n v="0"/>
    <n v="226"/>
    <n v="0"/>
    <n v="0"/>
    <n v="0"/>
    <n v="127"/>
    <n v="127"/>
    <n v="0"/>
    <n v="0"/>
    <n v="0"/>
    <n v="0"/>
    <n v="0"/>
    <n v="0"/>
    <n v="0"/>
    <n v="0"/>
    <n v="0"/>
    <n v="0"/>
    <n v="0"/>
    <n v="127"/>
    <n v="92671"/>
    <n v="81839"/>
    <n v="122758"/>
    <n v="150439"/>
    <n v="114333"/>
    <n v="99892"/>
    <n v="152848"/>
    <n v="184139"/>
    <n v="3841188.9262265852"/>
    <n v="45843232.089041695"/>
    <n v="0"/>
    <n v="22626528.826500002"/>
    <n v="0"/>
    <n v="0"/>
    <n v="0"/>
    <n v="0"/>
    <n v="72310950"/>
    <n v="0"/>
    <n v="0"/>
    <n v="0"/>
    <n v="4525305.765300001"/>
    <n v="0"/>
    <n v="0"/>
    <n v="0"/>
    <n v="0"/>
    <n v="4525306"/>
    <n v="76836256"/>
    <n v="121001.9779527559"/>
    <n v="0"/>
    <n v="0"/>
    <n v="0"/>
    <n v="0"/>
    <n v="19701352"/>
    <n v="23331883.802173276"/>
    <n v="23331884"/>
    <n v="35"/>
    <n v="1"/>
    <n v="0"/>
    <n v="0"/>
    <n v="1.5555555555555556"/>
    <n v="1.5555555555555556"/>
    <n v="1.5555555555555556"/>
    <n v="2"/>
    <n v="6660438"/>
    <n v="29992322"/>
    <n v="106828578"/>
  </r>
  <r>
    <x v="17"/>
    <n v="3801"/>
    <x v="62"/>
    <x v="677"/>
    <x v="677"/>
    <x v="654"/>
    <n v="11981"/>
    <n v="154670000025"/>
    <s v="54670154670000025"/>
    <s v="COL CAYETANO FRANCO PINZON"/>
    <n v="1"/>
    <n v="38.517397881996978"/>
    <n v="2.6976011351921207"/>
    <n v="0.39128028572800289"/>
    <n v="1.3912802857280029"/>
    <n v="788"/>
    <n v="0"/>
    <n v="0"/>
    <n v="0"/>
    <n v="45"/>
    <n v="0"/>
    <n v="266"/>
    <n v="0"/>
    <n v="358"/>
    <n v="0"/>
    <n v="0"/>
    <n v="0"/>
    <n v="119"/>
    <n v="119"/>
    <n v="0"/>
    <n v="0"/>
    <n v="0"/>
    <n v="0"/>
    <n v="0"/>
    <n v="0"/>
    <n v="0"/>
    <n v="0"/>
    <n v="0"/>
    <n v="0"/>
    <n v="0"/>
    <n v="119"/>
    <n v="92671"/>
    <n v="81839"/>
    <n v="122758"/>
    <n v="150439"/>
    <n v="114333"/>
    <n v="99892"/>
    <n v="152848"/>
    <n v="184139"/>
    <n v="5801910.0911414893"/>
    <n v="71049256.077505067"/>
    <n v="0"/>
    <n v="24907034.973651569"/>
    <n v="0"/>
    <n v="0"/>
    <n v="0"/>
    <n v="0"/>
    <n v="101758201"/>
    <n v="0"/>
    <n v="0"/>
    <n v="0"/>
    <n v="4981406.9947303142"/>
    <n v="0"/>
    <n v="0"/>
    <n v="0"/>
    <n v="0"/>
    <n v="4981407"/>
    <n v="106739608"/>
    <n v="135456.35532994923"/>
    <n v="0"/>
    <n v="1"/>
    <n v="1"/>
    <n v="1"/>
    <n v="24249724"/>
    <n v="33738162.935545206"/>
    <n v="33738163"/>
    <n v="45"/>
    <n v="0"/>
    <n v="1"/>
    <n v="0"/>
    <n v="2"/>
    <n v="2"/>
    <n v="2"/>
    <n v="2"/>
    <n v="13320876"/>
    <n v="47059039"/>
    <n v="153798647"/>
  </r>
  <r>
    <x v="17"/>
    <n v="3801"/>
    <x v="62"/>
    <x v="678"/>
    <x v="678"/>
    <x v="655"/>
    <n v="11576"/>
    <n v="154670001056"/>
    <s v="54250154670001056"/>
    <s v="INSTITUCIÓN EDUCATIVA COLEGIO MONSEÑOR DIAZ PLATA"/>
    <n v="1"/>
    <n v="50.595175392394395"/>
    <n v="3.5434793126967934"/>
    <n v="0.51926022202434952"/>
    <n v="1.5192602220243496"/>
    <n v="3036"/>
    <n v="0"/>
    <n v="99"/>
    <n v="0"/>
    <n v="209"/>
    <n v="0"/>
    <n v="1362"/>
    <n v="0"/>
    <n v="1018"/>
    <n v="0"/>
    <n v="5"/>
    <n v="0"/>
    <n v="343"/>
    <n v="348"/>
    <n v="0"/>
    <n v="0"/>
    <n v="0"/>
    <n v="0"/>
    <n v="0"/>
    <n v="0"/>
    <n v="0"/>
    <n v="0"/>
    <n v="0"/>
    <n v="5"/>
    <n v="0"/>
    <n v="343"/>
    <n v="92671"/>
    <n v="81839"/>
    <n v="122758"/>
    <n v="150439"/>
    <n v="114333"/>
    <n v="99892"/>
    <n v="152848"/>
    <n v="184139"/>
    <n v="43363740.122847296"/>
    <n v="295916674.79839677"/>
    <n v="932506.73167632555"/>
    <n v="78394704.069604546"/>
    <n v="0"/>
    <n v="0"/>
    <n v="0"/>
    <n v="0"/>
    <n v="418607626"/>
    <n v="0"/>
    <n v="0"/>
    <n v="186501.34633526512"/>
    <n v="15678940.81392091"/>
    <n v="0"/>
    <n v="0"/>
    <n v="0"/>
    <n v="0"/>
    <n v="15865442"/>
    <n v="434473068"/>
    <n v="143107.07114624506"/>
    <n v="0"/>
    <n v="1"/>
    <n v="1"/>
    <n v="1"/>
    <n v="24249724"/>
    <n v="36841641.068269201"/>
    <n v="36841641"/>
    <n v="308"/>
    <n v="1"/>
    <n v="0"/>
    <n v="0"/>
    <n v="13.688888888888888"/>
    <n v="13.688888888888888"/>
    <n v="4"/>
    <n v="4"/>
    <n v="6660438"/>
    <n v="43502079"/>
    <n v="477975147"/>
  </r>
  <r>
    <x v="17"/>
    <n v="3801"/>
    <x v="62"/>
    <x v="679"/>
    <x v="679"/>
    <x v="445"/>
    <n v="11987"/>
    <n v="154673000026"/>
    <s v="54673154673000026"/>
    <s v="COL TEODORO GUTIERREZ CALDERON"/>
    <n v="1"/>
    <n v="22.92945933802606"/>
    <n v="1.6058856241820911"/>
    <n v="0.22610557704245432"/>
    <n v="1.2261055770424543"/>
    <n v="552"/>
    <n v="0"/>
    <n v="0"/>
    <n v="0"/>
    <n v="30"/>
    <n v="0"/>
    <n v="220"/>
    <n v="0"/>
    <n v="222"/>
    <n v="0"/>
    <n v="0"/>
    <n v="0"/>
    <n v="80"/>
    <n v="80"/>
    <n v="0"/>
    <n v="0"/>
    <n v="0"/>
    <n v="0"/>
    <n v="0"/>
    <n v="0"/>
    <n v="0"/>
    <n v="0"/>
    <n v="0"/>
    <n v="0"/>
    <n v="0"/>
    <n v="80"/>
    <n v="92671"/>
    <n v="81839"/>
    <n v="122758"/>
    <n v="150439"/>
    <n v="114333"/>
    <n v="99892"/>
    <n v="152848"/>
    <n v="184139"/>
    <n v="3408732.8979030382"/>
    <n v="44351718.409253217"/>
    <n v="0"/>
    <n v="14756327.752375182"/>
    <n v="0"/>
    <n v="0"/>
    <n v="0"/>
    <n v="0"/>
    <n v="62516779"/>
    <n v="0"/>
    <n v="0"/>
    <n v="0"/>
    <n v="2951265.5504750363"/>
    <n v="0"/>
    <n v="0"/>
    <n v="0"/>
    <n v="0"/>
    <n v="2951266"/>
    <n v="65468045"/>
    <n v="118601.53079710146"/>
    <n v="0"/>
    <n v="0"/>
    <n v="0"/>
    <n v="0"/>
    <n v="19701352"/>
    <n v="24155937.562476512"/>
    <n v="24155938"/>
    <n v="30"/>
    <n v="1"/>
    <n v="0"/>
    <n v="0"/>
    <n v="1.3333333333333333"/>
    <n v="1.3333333333333333"/>
    <n v="1.3333333333333333"/>
    <n v="2"/>
    <n v="6660438"/>
    <n v="30816376"/>
    <n v="96284421"/>
  </r>
  <r>
    <x v="17"/>
    <n v="3801"/>
    <x v="62"/>
    <x v="680"/>
    <x v="680"/>
    <x v="656"/>
    <n v="11989"/>
    <n v="154680000015"/>
    <s v="54680154680000015"/>
    <s v="SANTIAGO APOSTOL"/>
    <n v="1"/>
    <n v="19.909061383566094"/>
    <n v="1.3943492951796728"/>
    <n v="0.19410048856747356"/>
    <n v="1.1941004885674735"/>
    <n v="382"/>
    <n v="0"/>
    <n v="0"/>
    <n v="0"/>
    <n v="17"/>
    <n v="0"/>
    <n v="151"/>
    <n v="0"/>
    <n v="151"/>
    <n v="0"/>
    <n v="0"/>
    <n v="0"/>
    <n v="63"/>
    <n v="63"/>
    <n v="0"/>
    <n v="0"/>
    <n v="0"/>
    <n v="0"/>
    <n v="0"/>
    <n v="0"/>
    <n v="0"/>
    <n v="0"/>
    <n v="0"/>
    <n v="0"/>
    <n v="0"/>
    <n v="63"/>
    <n v="92671"/>
    <n v="81839"/>
    <n v="122758"/>
    <n v="150439"/>
    <n v="114333"/>
    <n v="99892"/>
    <n v="152848"/>
    <n v="184139"/>
    <n v="1881194.2683926178"/>
    <n v="29512644.944929786"/>
    <n v="0"/>
    <n v="11317274.854174936"/>
    <n v="0"/>
    <n v="0"/>
    <n v="0"/>
    <n v="0"/>
    <n v="42711114"/>
    <n v="0"/>
    <n v="0"/>
    <n v="0"/>
    <n v="2263454.9708349872"/>
    <n v="0"/>
    <n v="0"/>
    <n v="0"/>
    <n v="0"/>
    <n v="2263455"/>
    <n v="44974569"/>
    <n v="117734.47382198952"/>
    <n v="0"/>
    <n v="0"/>
    <n v="1"/>
    <n v="1"/>
    <n v="24249724"/>
    <n v="28956607.276026387"/>
    <n v="28956607"/>
    <n v="17"/>
    <n v="1"/>
    <n v="0"/>
    <n v="0"/>
    <n v="0.75555555555555554"/>
    <n v="0.75555555555555554"/>
    <n v="0.75555555555555554"/>
    <n v="1"/>
    <n v="6660438"/>
    <n v="35617045"/>
    <n v="80591614"/>
  </r>
  <r>
    <x v="17"/>
    <n v="3801"/>
    <x v="62"/>
    <x v="681"/>
    <x v="681"/>
    <x v="657"/>
    <n v="11991"/>
    <n v="154720000315"/>
    <s v="54720154720000315"/>
    <s v="INSTITUCION EDUCATIVA NUESTRA SEÑORA DE LAS MERCEDES"/>
    <n v="1"/>
    <n v="37.175669927690343"/>
    <n v="2.6036319926310054"/>
    <n v="0.37706291353586191"/>
    <n v="1.3770629135358619"/>
    <n v="1323"/>
    <n v="0"/>
    <n v="0"/>
    <n v="0"/>
    <n v="109"/>
    <n v="0"/>
    <n v="669"/>
    <n v="0"/>
    <n v="424"/>
    <n v="0"/>
    <n v="0"/>
    <n v="0"/>
    <n v="121"/>
    <n v="121"/>
    <n v="0"/>
    <n v="0"/>
    <n v="0"/>
    <n v="0"/>
    <n v="0"/>
    <n v="0"/>
    <n v="0"/>
    <n v="0"/>
    <n v="0"/>
    <n v="0"/>
    <n v="0"/>
    <n v="121"/>
    <n v="92671"/>
    <n v="81839"/>
    <n v="122758"/>
    <n v="150439"/>
    <n v="114333"/>
    <n v="99892"/>
    <n v="152848"/>
    <n v="184139"/>
    <n v="13909903.901370723"/>
    <n v="123178314.79648151"/>
    <n v="0"/>
    <n v="25066840.085580003"/>
    <n v="0"/>
    <n v="0"/>
    <n v="0"/>
    <n v="0"/>
    <n v="162155059"/>
    <n v="0"/>
    <n v="0"/>
    <n v="0"/>
    <n v="5013368.0171160009"/>
    <n v="0"/>
    <n v="0"/>
    <n v="0"/>
    <n v="0"/>
    <n v="5013368"/>
    <n v="167168427"/>
    <n v="126355.57596371882"/>
    <n v="0"/>
    <n v="1"/>
    <n v="1"/>
    <n v="1"/>
    <n v="24249724"/>
    <n v="33393395.583880514"/>
    <n v="33393396"/>
    <n v="109"/>
    <n v="0"/>
    <n v="1"/>
    <n v="0"/>
    <n v="4.8444444444444441"/>
    <n v="4.8444444444444441"/>
    <n v="4"/>
    <n v="4"/>
    <n v="26641753"/>
    <n v="60035149"/>
    <n v="227203576"/>
  </r>
  <r>
    <x v="17"/>
    <n v="3801"/>
    <x v="62"/>
    <x v="681"/>
    <x v="681"/>
    <x v="657"/>
    <n v="11992"/>
    <n v="154720001681"/>
    <s v="54720154720001681"/>
    <s v="COL ALIRIO VERGEL PACHECO"/>
    <n v="1"/>
    <n v="37.175669927690343"/>
    <n v="2.6036319926310054"/>
    <n v="0.37706291353586191"/>
    <n v="1.3770629135358619"/>
    <n v="773"/>
    <n v="0"/>
    <n v="16"/>
    <n v="0"/>
    <n v="63"/>
    <n v="0"/>
    <n v="345"/>
    <n v="0"/>
    <n v="259"/>
    <n v="0"/>
    <n v="0"/>
    <n v="0"/>
    <n v="90"/>
    <n v="90"/>
    <n v="0"/>
    <n v="0"/>
    <n v="0"/>
    <n v="0"/>
    <n v="0"/>
    <n v="0"/>
    <n v="0"/>
    <n v="0"/>
    <n v="0"/>
    <n v="0"/>
    <n v="0"/>
    <n v="90"/>
    <n v="92671"/>
    <n v="81839"/>
    <n v="122758"/>
    <n v="150439"/>
    <n v="114333"/>
    <n v="99892"/>
    <n v="152848"/>
    <n v="184139"/>
    <n v="10081489.983562266"/>
    <n v="68069260.875640288"/>
    <n v="0"/>
    <n v="18644757.088447936"/>
    <n v="0"/>
    <n v="0"/>
    <n v="0"/>
    <n v="0"/>
    <n v="96795508"/>
    <n v="0"/>
    <n v="0"/>
    <n v="0"/>
    <n v="3728951.4176895875"/>
    <n v="0"/>
    <n v="0"/>
    <n v="0"/>
    <n v="0"/>
    <n v="3728951"/>
    <n v="100524459"/>
    <n v="130044.57826649418"/>
    <n v="0"/>
    <n v="1"/>
    <n v="1"/>
    <n v="1"/>
    <n v="24249724"/>
    <n v="33393395.583880514"/>
    <n v="33393396"/>
    <n v="79"/>
    <n v="0"/>
    <n v="1"/>
    <n v="0"/>
    <n v="3.5111111111111111"/>
    <n v="3.5111111111111111"/>
    <n v="3.5111111111111111"/>
    <n v="4"/>
    <n v="26641753"/>
    <n v="60035149"/>
    <n v="160559608"/>
  </r>
  <r>
    <x v="17"/>
    <n v="3801"/>
    <x v="62"/>
    <x v="682"/>
    <x v="682"/>
    <x v="658"/>
    <n v="15227"/>
    <n v="154743000495"/>
    <s v="54743154743000495"/>
    <s v="INSTITUCION EDUCATIVA LUIS ERNESTO PUYANA"/>
    <n v="1"/>
    <n v="14.773323997899528"/>
    <n v="1.0346632373606377"/>
    <n v="0.13968059692047591"/>
    <n v="1.139680596920476"/>
    <n v="366"/>
    <n v="0"/>
    <n v="0"/>
    <n v="0"/>
    <n v="12"/>
    <n v="0"/>
    <n v="131"/>
    <n v="0"/>
    <n v="140"/>
    <n v="0"/>
    <n v="0"/>
    <n v="0"/>
    <n v="83"/>
    <n v="83"/>
    <n v="0"/>
    <n v="0"/>
    <n v="0"/>
    <n v="0"/>
    <n v="0"/>
    <n v="0"/>
    <n v="0"/>
    <n v="0"/>
    <n v="0"/>
    <n v="0"/>
    <n v="0"/>
    <n v="83"/>
    <n v="92671"/>
    <n v="81839"/>
    <n v="122758"/>
    <n v="150439"/>
    <n v="114333"/>
    <n v="99892"/>
    <n v="152848"/>
    <n v="184139"/>
    <n v="1267384.0871666092"/>
    <n v="25276256.820642579"/>
    <n v="0"/>
    <n v="14230549.973569917"/>
    <n v="0"/>
    <n v="0"/>
    <n v="0"/>
    <n v="0"/>
    <n v="40774191"/>
    <n v="0"/>
    <n v="0"/>
    <n v="0"/>
    <n v="2846109.9947139835"/>
    <n v="0"/>
    <n v="0"/>
    <n v="0"/>
    <n v="0"/>
    <n v="2846110"/>
    <n v="43620301"/>
    <n v="119181.15027322405"/>
    <n v="0"/>
    <n v="0"/>
    <n v="0"/>
    <n v="0"/>
    <n v="19701352"/>
    <n v="22453248.607500412"/>
    <n v="22453249"/>
    <n v="12"/>
    <n v="1"/>
    <n v="0"/>
    <n v="0"/>
    <n v="0.53333333333333333"/>
    <n v="0.53333333333333333"/>
    <n v="0.53333333333333333"/>
    <n v="1"/>
    <n v="6660438"/>
    <n v="29113687"/>
    <n v="72733988"/>
  </r>
  <r>
    <x v="17"/>
    <n v="3801"/>
    <x v="62"/>
    <x v="683"/>
    <x v="683"/>
    <x v="659"/>
    <n v="15230"/>
    <n v="154800001142"/>
    <s v="54800154800001142"/>
    <s v="COL EMILIANO SANTIAGO QUINTERO"/>
    <n v="1"/>
    <n v="38.245476003147125"/>
    <n v="2.6785568380847145"/>
    <n v="0.38839891581513375"/>
    <n v="1.3883989158151337"/>
    <n v="623"/>
    <n v="0"/>
    <n v="0"/>
    <n v="0"/>
    <n v="42"/>
    <n v="0"/>
    <n v="216"/>
    <n v="0"/>
    <n v="251"/>
    <n v="0"/>
    <n v="0"/>
    <n v="0"/>
    <n v="114"/>
    <n v="114"/>
    <n v="0"/>
    <n v="0"/>
    <n v="0"/>
    <n v="0"/>
    <n v="0"/>
    <n v="0"/>
    <n v="0"/>
    <n v="0"/>
    <n v="0"/>
    <n v="0"/>
    <n v="0"/>
    <n v="114"/>
    <n v="92671"/>
    <n v="81839"/>
    <n v="122758"/>
    <n v="150439"/>
    <n v="114333"/>
    <n v="99892"/>
    <n v="152848"/>
    <n v="184139"/>
    <n v="5403901.2689551786"/>
    <n v="53062958.532941341"/>
    <n v="0"/>
    <n v="23811105.27257967"/>
    <n v="0"/>
    <n v="0"/>
    <n v="0"/>
    <n v="0"/>
    <n v="82277965"/>
    <n v="0"/>
    <n v="0"/>
    <n v="0"/>
    <n v="4762221.0545159345"/>
    <n v="0"/>
    <n v="0"/>
    <n v="0"/>
    <n v="0"/>
    <n v="4762221"/>
    <n v="87040186"/>
    <n v="139711.37399678971"/>
    <n v="0"/>
    <n v="1"/>
    <n v="1"/>
    <n v="1"/>
    <n v="24249724"/>
    <n v="33668290.510416232"/>
    <n v="33668291"/>
    <n v="42"/>
    <n v="0"/>
    <n v="1"/>
    <n v="0"/>
    <n v="1.8666666666666667"/>
    <n v="1.8666666666666667"/>
    <n v="1.8666666666666667"/>
    <n v="2"/>
    <n v="13320876"/>
    <n v="46989167"/>
    <n v="134029353"/>
  </r>
  <r>
    <x v="17"/>
    <n v="3801"/>
    <x v="62"/>
    <x v="684"/>
    <x v="684"/>
    <x v="660"/>
    <n v="15236"/>
    <n v="154810003020"/>
    <s v="54810154810003020"/>
    <s v="I.E. COL INTEG FRANCISCO JOSE DE CALDAS"/>
    <n v="1"/>
    <n v="46.171593930861881"/>
    <n v="3.2336697453733882"/>
    <n v="0.47238655895502524"/>
    <n v="1.4723865589550251"/>
    <n v="4611"/>
    <n v="0"/>
    <n v="0"/>
    <n v="0"/>
    <n v="344"/>
    <n v="0"/>
    <n v="2369"/>
    <n v="0"/>
    <n v="1421"/>
    <n v="0"/>
    <n v="198"/>
    <n v="0"/>
    <n v="279"/>
    <n v="320"/>
    <n v="0"/>
    <n v="0"/>
    <n v="0"/>
    <n v="0"/>
    <n v="0"/>
    <n v="0"/>
    <n v="0"/>
    <n v="0"/>
    <n v="0"/>
    <n v="41"/>
    <n v="0"/>
    <n v="279"/>
    <n v="92671"/>
    <n v="81839"/>
    <n v="122758"/>
    <n v="150439"/>
    <n v="114333"/>
    <n v="99892"/>
    <n v="152848"/>
    <n v="184139"/>
    <n v="46937951.972892873"/>
    <n v="456689859.23763394"/>
    <n v="35787951.38243179"/>
    <n v="61799716.870395169"/>
    <n v="0"/>
    <n v="0"/>
    <n v="0"/>
    <n v="0"/>
    <n v="601215479"/>
    <n v="0"/>
    <n v="0"/>
    <n v="1482127.2794744482"/>
    <n v="12359943.374079036"/>
    <n v="0"/>
    <n v="0"/>
    <n v="0"/>
    <n v="0"/>
    <n v="13842071"/>
    <n v="615057550"/>
    <n v="133389.18889611796"/>
    <n v="0"/>
    <n v="1"/>
    <n v="1"/>
    <n v="1"/>
    <n v="24249724"/>
    <n v="35704967.675969087"/>
    <n v="35704968"/>
    <n v="344"/>
    <n v="0"/>
    <n v="1"/>
    <n v="0"/>
    <n v="15.28888888888889"/>
    <n v="15.28888888888889"/>
    <n v="4"/>
    <n v="4"/>
    <n v="26641753"/>
    <n v="62346721"/>
    <n v="677404271"/>
  </r>
  <r>
    <x v="17"/>
    <n v="3801"/>
    <x v="62"/>
    <x v="685"/>
    <x v="685"/>
    <x v="108"/>
    <n v="15250"/>
    <n v="154820000011"/>
    <s v="54820154820000011"/>
    <s v="COL GUILLERMO COTE BAUTISTA"/>
    <n v="1"/>
    <n v="33.116575221838382"/>
    <n v="2.3193495880951445"/>
    <n v="0.33405146698217569"/>
    <n v="1.3340514669821757"/>
    <n v="994"/>
    <n v="0"/>
    <n v="0"/>
    <n v="0"/>
    <n v="71"/>
    <n v="0"/>
    <n v="371"/>
    <n v="0"/>
    <n v="345"/>
    <n v="0"/>
    <n v="0"/>
    <n v="0"/>
    <n v="207"/>
    <n v="207"/>
    <n v="0"/>
    <n v="0"/>
    <n v="0"/>
    <n v="0"/>
    <n v="0"/>
    <n v="0"/>
    <n v="0"/>
    <n v="0"/>
    <n v="0"/>
    <n v="0"/>
    <n v="0"/>
    <n v="207"/>
    <n v="92671"/>
    <n v="81839"/>
    <n v="122758"/>
    <n v="150439"/>
    <n v="114333"/>
    <n v="99892"/>
    <n v="152848"/>
    <n v="184139"/>
    <n v="8777579.7282660697"/>
    <n v="78171045.612549663"/>
    <n v="0"/>
    <n v="41543527.308755629"/>
    <n v="0"/>
    <n v="0"/>
    <n v="0"/>
    <n v="0"/>
    <n v="128492153"/>
    <n v="0"/>
    <n v="0"/>
    <n v="0"/>
    <n v="8308705.4617511258"/>
    <n v="0"/>
    <n v="0"/>
    <n v="0"/>
    <n v="0"/>
    <n v="8308705"/>
    <n v="136800858"/>
    <n v="137626.61770623742"/>
    <n v="0"/>
    <n v="0"/>
    <n v="0"/>
    <n v="0"/>
    <n v="19701352"/>
    <n v="26282617.537132222"/>
    <n v="26282618"/>
    <n v="71"/>
    <n v="1"/>
    <n v="0"/>
    <n v="0"/>
    <n v="3.1555555555555554"/>
    <n v="3.1555555555555554"/>
    <n v="3.1555555555555554"/>
    <n v="4"/>
    <n v="6660438"/>
    <n v="32943056"/>
    <n v="169743914"/>
  </r>
  <r>
    <x v="17"/>
    <n v="3801"/>
    <x v="62"/>
    <x v="686"/>
    <x v="686"/>
    <x v="661"/>
    <n v="15261"/>
    <n v="154871000261"/>
    <s v="54871154871000261"/>
    <s v="COL NUESTRA SE¿ORA DEL ROSARIO"/>
    <n v="1"/>
    <n v="31.35593220338983"/>
    <n v="2.1960413464588417"/>
    <n v="0.31539513876718123"/>
    <n v="1.3153951387671812"/>
    <n v="285"/>
    <n v="0"/>
    <n v="0"/>
    <n v="0"/>
    <n v="23"/>
    <n v="0"/>
    <n v="98"/>
    <n v="0"/>
    <n v="120"/>
    <n v="0"/>
    <n v="4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03676.6068079495"/>
    <n v="23467835.762021679"/>
    <n v="7104912.1635703919"/>
    <n v="0"/>
    <n v="0"/>
    <n v="0"/>
    <n v="0"/>
    <n v="0"/>
    <n v="33376425"/>
    <n v="0"/>
    <n v="0"/>
    <n v="0"/>
    <n v="0"/>
    <n v="0"/>
    <n v="0"/>
    <n v="0"/>
    <n v="0"/>
    <n v="0"/>
    <n v="33376425"/>
    <n v="117110.26315789473"/>
    <n v="0"/>
    <n v="0"/>
    <n v="0"/>
    <n v="0"/>
    <n v="19701352"/>
    <n v="25915062.647941083"/>
    <n v="25915063"/>
    <n v="23"/>
    <n v="1"/>
    <n v="0"/>
    <n v="0"/>
    <n v="1.0222222222222221"/>
    <n v="1.0222222222222221"/>
    <n v="1.0222222222222221"/>
    <n v="2"/>
    <n v="6660438"/>
    <n v="32575501"/>
    <n v="65951926"/>
  </r>
  <r>
    <x v="17"/>
    <n v="3801"/>
    <x v="62"/>
    <x v="687"/>
    <x v="687"/>
    <x v="662"/>
    <n v="15265"/>
    <n v="154874000016"/>
    <s v="54874154874000016"/>
    <s v="INST. EDUCATIVA MANUEL ANTONIO RUEDA JARA"/>
    <n v="1"/>
    <n v="14.564404061998932"/>
    <n v="1.0200313388617746"/>
    <n v="0.13746681544747086"/>
    <n v="1.1374668154474707"/>
    <n v="1615"/>
    <n v="0"/>
    <n v="0"/>
    <n v="0"/>
    <n v="105"/>
    <n v="0"/>
    <n v="777"/>
    <n v="0"/>
    <n v="595"/>
    <n v="0"/>
    <n v="0"/>
    <n v="0"/>
    <n v="138"/>
    <n v="138"/>
    <n v="0"/>
    <n v="0"/>
    <n v="0"/>
    <n v="0"/>
    <n v="0"/>
    <n v="0"/>
    <n v="0"/>
    <n v="0"/>
    <n v="0"/>
    <n v="0"/>
    <n v="0"/>
    <n v="138"/>
    <n v="92671"/>
    <n v="81839"/>
    <n v="122758"/>
    <n v="150439"/>
    <n v="114333"/>
    <n v="99892"/>
    <n v="152848"/>
    <n v="184139"/>
    <n v="11068069.661704918"/>
    <n v="127718309.28530443"/>
    <n v="0"/>
    <n v="23614473.094376083"/>
    <n v="0"/>
    <n v="0"/>
    <n v="0"/>
    <n v="0"/>
    <n v="162400852"/>
    <n v="0"/>
    <n v="0"/>
    <n v="0"/>
    <n v="4722894.6188752167"/>
    <n v="0"/>
    <n v="0"/>
    <n v="0"/>
    <n v="0"/>
    <n v="4722895"/>
    <n v="167123747"/>
    <n v="103482.19628482973"/>
    <n v="0"/>
    <n v="0"/>
    <n v="0"/>
    <n v="0"/>
    <n v="19701352"/>
    <n v="22409634.11944966"/>
    <n v="22409634"/>
    <n v="105"/>
    <n v="1"/>
    <n v="0"/>
    <n v="0"/>
    <n v="4.666666666666667"/>
    <n v="4.666666666666667"/>
    <n v="4"/>
    <n v="4"/>
    <n v="6660438"/>
    <n v="29070072"/>
    <n v="196193819"/>
  </r>
  <r>
    <x v="17"/>
    <n v="3801"/>
    <x v="62"/>
    <x v="687"/>
    <x v="687"/>
    <x v="662"/>
    <n v="15266"/>
    <n v="154874000024"/>
    <s v="54874154874000024"/>
    <s v="COL SAN ANTONIO"/>
    <n v="1"/>
    <n v="14.564404061998932"/>
    <n v="1.0200313388617746"/>
    <n v="0.13746681544747086"/>
    <n v="1.1374668154474707"/>
    <n v="1058"/>
    <n v="0"/>
    <n v="0"/>
    <n v="0"/>
    <n v="51"/>
    <n v="0"/>
    <n v="444"/>
    <n v="0"/>
    <n v="397"/>
    <n v="0"/>
    <n v="166"/>
    <n v="0"/>
    <n v="0"/>
    <n v="125"/>
    <n v="0"/>
    <n v="0"/>
    <n v="0"/>
    <n v="0"/>
    <n v="0"/>
    <n v="0"/>
    <n v="0"/>
    <n v="0"/>
    <n v="0"/>
    <n v="125"/>
    <n v="0"/>
    <n v="0"/>
    <n v="92671"/>
    <n v="81839"/>
    <n v="122758"/>
    <n v="150439"/>
    <n v="114333"/>
    <n v="99892"/>
    <n v="152848"/>
    <n v="184139"/>
    <n v="5375919.5499709602"/>
    <n v="78287972.382610068"/>
    <n v="23179103.120896302"/>
    <n v="0"/>
    <n v="0"/>
    <n v="0"/>
    <n v="0"/>
    <n v="0"/>
    <n v="106842995"/>
    <n v="0"/>
    <n v="0"/>
    <n v="3490828.7832675152"/>
    <n v="0"/>
    <n v="0"/>
    <n v="0"/>
    <n v="0"/>
    <n v="0"/>
    <n v="3490829"/>
    <n v="110333824"/>
    <n v="104285.27788279773"/>
    <n v="0"/>
    <n v="0"/>
    <n v="0"/>
    <n v="0"/>
    <n v="19701352"/>
    <n v="22409634.11944966"/>
    <n v="22409634"/>
    <n v="51"/>
    <n v="1"/>
    <n v="0"/>
    <n v="0"/>
    <n v="2.2666666666666666"/>
    <n v="2.2666666666666666"/>
    <n v="2.2666666666666666"/>
    <n v="3"/>
    <n v="6660438"/>
    <n v="29070072"/>
    <n v="139403896"/>
  </r>
  <r>
    <x v="17"/>
    <n v="3801"/>
    <x v="62"/>
    <x v="687"/>
    <x v="687"/>
    <x v="662"/>
    <n v="15328"/>
    <n v="154874000130"/>
    <s v="54874154874000130"/>
    <s v="INSTITUCIÓN EDUCATIVA COLEGIO GENERAL SANTANDER"/>
    <n v="1"/>
    <n v="14.564404061998932"/>
    <n v="1.0200313388617746"/>
    <n v="0.13746681544747086"/>
    <n v="1.1374668154474707"/>
    <n v="2757"/>
    <n v="0"/>
    <n v="0"/>
    <n v="0"/>
    <n v="147"/>
    <n v="0"/>
    <n v="1013"/>
    <n v="0"/>
    <n v="1147"/>
    <n v="0"/>
    <n v="250"/>
    <n v="0"/>
    <n v="200"/>
    <n v="213"/>
    <n v="0"/>
    <n v="0"/>
    <n v="0"/>
    <n v="0"/>
    <n v="0"/>
    <n v="0"/>
    <n v="0"/>
    <n v="0"/>
    <n v="0"/>
    <n v="13"/>
    <n v="0"/>
    <n v="200"/>
    <n v="92671"/>
    <n v="81839"/>
    <n v="122758"/>
    <n v="150439"/>
    <n v="114333"/>
    <n v="99892"/>
    <n v="152848"/>
    <n v="184139"/>
    <n v="15495297.526386887"/>
    <n v="201072556.89231601"/>
    <n v="34908287.832675152"/>
    <n v="34223874.049820408"/>
    <n v="0"/>
    <n v="0"/>
    <n v="0"/>
    <n v="0"/>
    <n v="285700016"/>
    <n v="0"/>
    <n v="0"/>
    <n v="363046.19345982163"/>
    <n v="6844774.8099640822"/>
    <n v="0"/>
    <n v="0"/>
    <n v="0"/>
    <n v="0"/>
    <n v="7207821"/>
    <n v="292907837"/>
    <n v="106241.50779833151"/>
    <n v="0"/>
    <n v="0"/>
    <n v="0"/>
    <n v="0"/>
    <n v="19701352"/>
    <n v="22409634.11944966"/>
    <n v="22409634"/>
    <n v="147"/>
    <n v="1"/>
    <n v="0"/>
    <n v="0"/>
    <n v="6.5333333333333332"/>
    <n v="6.5333333333333332"/>
    <n v="4"/>
    <n v="4"/>
    <n v="6660438"/>
    <n v="29070072"/>
    <n v="321977909"/>
  </r>
  <r>
    <x v="17"/>
    <n v="3801"/>
    <x v="62"/>
    <x v="687"/>
    <x v="687"/>
    <x v="662"/>
    <n v="15329"/>
    <n v="154874000148"/>
    <s v="54874154874000148"/>
    <s v="INST TECNICO MARIA INMACULADA"/>
    <n v="1"/>
    <n v="14.564404061998932"/>
    <n v="1.0200313388617746"/>
    <n v="0.13746681544747086"/>
    <n v="1.1374668154474707"/>
    <n v="2288"/>
    <n v="0"/>
    <n v="0"/>
    <n v="0"/>
    <n v="170"/>
    <n v="0"/>
    <n v="976"/>
    <n v="0"/>
    <n v="802"/>
    <n v="0"/>
    <n v="0"/>
    <n v="0"/>
    <n v="340"/>
    <n v="340"/>
    <n v="0"/>
    <n v="0"/>
    <n v="0"/>
    <n v="0"/>
    <n v="0"/>
    <n v="0"/>
    <n v="0"/>
    <n v="0"/>
    <n v="0"/>
    <n v="0"/>
    <n v="0"/>
    <n v="340"/>
    <n v="92671"/>
    <n v="81839"/>
    <n v="122758"/>
    <n v="150439"/>
    <n v="114333"/>
    <n v="99892"/>
    <n v="152848"/>
    <n v="184139"/>
    <n v="17919731.833236534"/>
    <n v="165512502.84932309"/>
    <n v="0"/>
    <n v="58180585.884694695"/>
    <n v="0"/>
    <n v="0"/>
    <n v="0"/>
    <n v="0"/>
    <n v="241612821"/>
    <n v="0"/>
    <n v="0"/>
    <n v="0"/>
    <n v="11636117.17693894"/>
    <n v="0"/>
    <n v="0"/>
    <n v="0"/>
    <n v="0"/>
    <n v="11636117"/>
    <n v="253248938"/>
    <n v="110685.72465034966"/>
    <n v="0"/>
    <n v="0"/>
    <n v="0"/>
    <n v="0"/>
    <n v="19701352"/>
    <n v="22409634.11944966"/>
    <n v="22409634"/>
    <n v="170"/>
    <n v="1"/>
    <n v="0"/>
    <n v="0"/>
    <n v="7.5555555555555554"/>
    <n v="7.5555555555555554"/>
    <n v="4"/>
    <n v="4"/>
    <n v="6660438"/>
    <n v="29070072"/>
    <n v="282319010"/>
  </r>
  <r>
    <x v="17"/>
    <n v="3801"/>
    <x v="62"/>
    <x v="687"/>
    <x v="687"/>
    <x v="662"/>
    <n v="15330"/>
    <n v="154874000806"/>
    <s v="54874154874000806"/>
    <s v="COL LUIS GABRIEL CASTRO"/>
    <n v="1"/>
    <n v="14.564404061998932"/>
    <n v="1.0200313388617746"/>
    <n v="0.13746681544747086"/>
    <n v="1.1374668154474707"/>
    <n v="2788"/>
    <n v="0"/>
    <n v="0"/>
    <n v="0"/>
    <n v="223"/>
    <n v="0"/>
    <n v="1242"/>
    <n v="0"/>
    <n v="969"/>
    <n v="0"/>
    <n v="60"/>
    <n v="0"/>
    <n v="294"/>
    <n v="298"/>
    <n v="0"/>
    <n v="0"/>
    <n v="0"/>
    <n v="0"/>
    <n v="0"/>
    <n v="0"/>
    <n v="0"/>
    <n v="0"/>
    <n v="0"/>
    <n v="4"/>
    <n v="0"/>
    <n v="294"/>
    <n v="92671"/>
    <n v="81839"/>
    <n v="122758"/>
    <n v="150439"/>
    <n v="114333"/>
    <n v="99892"/>
    <n v="152848"/>
    <n v="184139"/>
    <n v="23506471.75771616"/>
    <n v="205820103.37449569"/>
    <n v="8377989.0798420366"/>
    <n v="50309094.853236005"/>
    <n v="0"/>
    <n v="0"/>
    <n v="0"/>
    <n v="0"/>
    <n v="288013659"/>
    <n v="0"/>
    <n v="0"/>
    <n v="111706.5210645605"/>
    <n v="10061818.970647203"/>
    <n v="0"/>
    <n v="0"/>
    <n v="0"/>
    <n v="0"/>
    <n v="10173525"/>
    <n v="298187184"/>
    <n v="106953.79626972741"/>
    <n v="0"/>
    <n v="0"/>
    <n v="0"/>
    <n v="0"/>
    <n v="19701352"/>
    <n v="22409634.11944966"/>
    <n v="22409634"/>
    <n v="223"/>
    <n v="1"/>
    <n v="0"/>
    <n v="0"/>
    <n v="9.9111111111111114"/>
    <n v="9.9111111111111114"/>
    <n v="4"/>
    <n v="4"/>
    <n v="6660438"/>
    <n v="29070072"/>
    <n v="327257256"/>
  </r>
  <r>
    <x v="18"/>
    <n v="3804"/>
    <x v="63"/>
    <x v="688"/>
    <x v="688"/>
    <x v="15"/>
    <n v="4593"/>
    <n v="163001000299"/>
    <s v="63001163001000299"/>
    <s v="INSTITUCION EDUCATIVA TERESITA MONTES"/>
    <n v="1"/>
    <n v="5.376065222870376"/>
    <n v="0.37651763736772215"/>
    <n v="4.0104281795182495E-2"/>
    <n v="1.0401042817951824"/>
    <n v="1814"/>
    <n v="0"/>
    <n v="75"/>
    <n v="0"/>
    <n v="101"/>
    <n v="0"/>
    <n v="700"/>
    <n v="0"/>
    <n v="645"/>
    <n v="0"/>
    <n v="247"/>
    <n v="0"/>
    <n v="46"/>
    <n v="622"/>
    <n v="0"/>
    <n v="0"/>
    <n v="0"/>
    <n v="21"/>
    <n v="0"/>
    <n v="174"/>
    <n v="0"/>
    <n v="134"/>
    <n v="0"/>
    <n v="247"/>
    <n v="0"/>
    <n v="46"/>
    <n v="92671"/>
    <n v="81839"/>
    <n v="122758"/>
    <n v="150439"/>
    <n v="114333"/>
    <n v="99892"/>
    <n v="152848"/>
    <n v="184139"/>
    <n v="16964200.686090477"/>
    <n v="114487871.85748933"/>
    <n v="31537236.991879411"/>
    <n v="7197723.4102533311"/>
    <n v="0"/>
    <n v="0"/>
    <n v="0"/>
    <n v="0"/>
    <n v="170187033"/>
    <n v="404827.51637261367"/>
    <n v="5243459.4099786943"/>
    <n v="6307447.3983758828"/>
    <n v="1439544.6820506663"/>
    <n v="0"/>
    <n v="0"/>
    <n v="0"/>
    <n v="0"/>
    <n v="13395279"/>
    <n v="183582312"/>
    <n v="101203.03858875413"/>
    <n v="0"/>
    <n v="0"/>
    <n v="0"/>
    <n v="0"/>
    <n v="19701352"/>
    <n v="20491460.572354082"/>
    <n v="20491461"/>
    <n v="176"/>
    <n v="1"/>
    <n v="0"/>
    <n v="0"/>
    <n v="7.822222222222222"/>
    <n v="7.822222222222222"/>
    <n v="4"/>
    <n v="4"/>
    <n v="6660438"/>
    <n v="27151899"/>
    <n v="210734211"/>
  </r>
  <r>
    <x v="18"/>
    <n v="3804"/>
    <x v="63"/>
    <x v="688"/>
    <x v="688"/>
    <x v="15"/>
    <n v="4608"/>
    <n v="163001000302"/>
    <s v="63001163001000302"/>
    <s v="INSTITUCION EDUCATIVA SANTA TERESA DE JESUS"/>
    <n v="1"/>
    <n v="5.376065222870376"/>
    <n v="0.37651763736772215"/>
    <n v="4.0104281795182495E-2"/>
    <n v="1.0401042817951824"/>
    <n v="789"/>
    <n v="0"/>
    <n v="14"/>
    <n v="0"/>
    <n v="53"/>
    <n v="0"/>
    <n v="323"/>
    <n v="0"/>
    <n v="291"/>
    <n v="0"/>
    <n v="61"/>
    <n v="0"/>
    <n v="47"/>
    <n v="789"/>
    <n v="0"/>
    <n v="14"/>
    <n v="0"/>
    <n v="53"/>
    <n v="0"/>
    <n v="323"/>
    <n v="0"/>
    <n v="291"/>
    <n v="0"/>
    <n v="61"/>
    <n v="0"/>
    <n v="47"/>
    <n v="92671"/>
    <n v="81839"/>
    <n v="122758"/>
    <n v="150439"/>
    <n v="114333"/>
    <n v="99892"/>
    <n v="152848"/>
    <n v="184139"/>
    <n v="6457962.7611821704"/>
    <n v="52264351.911151268"/>
    <n v="7788548.4069013931"/>
    <n v="7354195.6583023164"/>
    <n v="0"/>
    <n v="0"/>
    <n v="0"/>
    <n v="0"/>
    <n v="73865059"/>
    <n v="1291592.5522364343"/>
    <n v="10452870.382230254"/>
    <n v="1557709.6813802787"/>
    <n v="1470839.1316604633"/>
    <n v="0"/>
    <n v="0"/>
    <n v="0"/>
    <n v="0"/>
    <n v="14773012"/>
    <n v="88638071"/>
    <n v="112342.29531051965"/>
    <n v="0"/>
    <n v="0"/>
    <n v="0"/>
    <n v="0"/>
    <n v="19701352"/>
    <n v="20491460.572354082"/>
    <n v="20491461"/>
    <n v="67"/>
    <n v="0"/>
    <n v="1"/>
    <n v="0"/>
    <n v="2.9777777777777779"/>
    <n v="2.9777777777777779"/>
    <n v="2.9777777777777779"/>
    <n v="3"/>
    <n v="19981315"/>
    <n v="40472776"/>
    <n v="129110847"/>
  </r>
  <r>
    <x v="18"/>
    <n v="3804"/>
    <x v="63"/>
    <x v="688"/>
    <x v="688"/>
    <x v="15"/>
    <n v="4610"/>
    <n v="163001000329"/>
    <s v="63001163001000329"/>
    <s v="INSTITUCION EDUCATIVA RUFINO JOSE CUERVO CENTRO"/>
    <n v="1"/>
    <n v="5.376065222870376"/>
    <n v="0.37651763736772215"/>
    <n v="4.0104281795182495E-2"/>
    <n v="1.0401042817951824"/>
    <n v="1749"/>
    <n v="0"/>
    <n v="39"/>
    <n v="0"/>
    <n v="97"/>
    <n v="0"/>
    <n v="669"/>
    <n v="0"/>
    <n v="668"/>
    <n v="0"/>
    <n v="116"/>
    <n v="0"/>
    <n v="160"/>
    <n v="1749"/>
    <n v="0"/>
    <n v="39"/>
    <n v="0"/>
    <n v="97"/>
    <n v="0"/>
    <n v="669"/>
    <n v="0"/>
    <n v="668"/>
    <n v="0"/>
    <n v="116"/>
    <n v="0"/>
    <n v="160"/>
    <n v="92671"/>
    <n v="81839"/>
    <n v="122758"/>
    <n v="150439"/>
    <n v="114333"/>
    <n v="99892"/>
    <n v="152848"/>
    <n v="184139"/>
    <n v="13108700.530160824"/>
    <n v="113806903.10294664"/>
    <n v="14811010.085255109"/>
    <n v="25035559.687837671"/>
    <n v="0"/>
    <n v="0"/>
    <n v="0"/>
    <n v="0"/>
    <n v="166762173"/>
    <n v="2621740.1060321648"/>
    <n v="22761380.620589331"/>
    <n v="2962202.017051022"/>
    <n v="5007111.9375675349"/>
    <n v="0"/>
    <n v="0"/>
    <n v="0"/>
    <n v="0"/>
    <n v="33352435"/>
    <n v="200114608"/>
    <n v="114416.58547741566"/>
    <n v="0"/>
    <n v="0"/>
    <n v="0"/>
    <n v="0"/>
    <n v="19701352"/>
    <n v="20491460.572354082"/>
    <n v="20491461"/>
    <n v="136"/>
    <n v="1"/>
    <n v="0"/>
    <n v="0"/>
    <n v="6.0444444444444443"/>
    <n v="6.0444444444444443"/>
    <n v="4"/>
    <n v="4"/>
    <n v="6660438"/>
    <n v="27151899"/>
    <n v="227266507"/>
  </r>
  <r>
    <x v="18"/>
    <n v="3804"/>
    <x v="63"/>
    <x v="688"/>
    <x v="688"/>
    <x v="15"/>
    <n v="4590"/>
    <n v="163001000337"/>
    <s v="63001163001000337"/>
    <s v="INSTITUCION EDUCATIVA INSTITUTO TECNICO INDUSTRIAL"/>
    <n v="1"/>
    <n v="5.376065222870376"/>
    <n v="0.37651763736772215"/>
    <n v="4.0104281795182495E-2"/>
    <n v="1.0401042817951824"/>
    <n v="763"/>
    <n v="0"/>
    <n v="39"/>
    <n v="0"/>
    <n v="43"/>
    <n v="0"/>
    <n v="347"/>
    <n v="0"/>
    <n v="252"/>
    <n v="0"/>
    <n v="17"/>
    <n v="0"/>
    <n v="65"/>
    <n v="763"/>
    <n v="0"/>
    <n v="39"/>
    <n v="0"/>
    <n v="43"/>
    <n v="0"/>
    <n v="347"/>
    <n v="0"/>
    <n v="252"/>
    <n v="0"/>
    <n v="17"/>
    <n v="0"/>
    <n v="65"/>
    <n v="92671"/>
    <n v="81839"/>
    <n v="122758"/>
    <n v="150439"/>
    <n v="114333"/>
    <n v="99892"/>
    <n v="152848"/>
    <n v="184139"/>
    <n v="7903775.3196557909"/>
    <n v="50987535.496383727"/>
    <n v="2170579.064218421"/>
    <n v="10170696.123184055"/>
    <n v="0"/>
    <n v="0"/>
    <n v="0"/>
    <n v="0"/>
    <n v="71232586"/>
    <n v="1580755.0639311583"/>
    <n v="10197507.099276746"/>
    <n v="434115.81284368422"/>
    <n v="2034139.2246368108"/>
    <n v="0"/>
    <n v="0"/>
    <n v="0"/>
    <n v="0"/>
    <n v="14246517"/>
    <n v="85479103"/>
    <n v="112030.27916120576"/>
    <n v="0"/>
    <n v="0"/>
    <n v="0"/>
    <n v="0"/>
    <n v="19701352"/>
    <n v="20491460.572354082"/>
    <n v="20491461"/>
    <n v="82"/>
    <n v="1"/>
    <n v="0"/>
    <n v="0"/>
    <n v="3.6444444444444444"/>
    <n v="3.6444444444444444"/>
    <n v="3.6444444444444444"/>
    <n v="4"/>
    <n v="6660438"/>
    <n v="27151899"/>
    <n v="112631002"/>
  </r>
  <r>
    <x v="18"/>
    <n v="3804"/>
    <x v="63"/>
    <x v="688"/>
    <x v="688"/>
    <x v="15"/>
    <n v="4612"/>
    <n v="163001000345"/>
    <s v="63001163001000345"/>
    <s v="INSTITUCION EDUCATIVA ESCUELA NORMAL SUPERIOR DEL QUINDIO"/>
    <n v="1"/>
    <n v="5.376065222870376"/>
    <n v="0.37651763736772215"/>
    <n v="4.0104281795182495E-2"/>
    <n v="1.0401042817951824"/>
    <n v="2012"/>
    <n v="0"/>
    <n v="118"/>
    <n v="0"/>
    <n v="148"/>
    <n v="0"/>
    <n v="801"/>
    <n v="0"/>
    <n v="655"/>
    <n v="0"/>
    <n v="290"/>
    <n v="0"/>
    <n v="0"/>
    <n v="574"/>
    <n v="0"/>
    <n v="0"/>
    <n v="0"/>
    <n v="0"/>
    <n v="0"/>
    <n v="159"/>
    <n v="0"/>
    <n v="125"/>
    <n v="0"/>
    <n v="290"/>
    <n v="0"/>
    <n v="0"/>
    <n v="92671"/>
    <n v="81839"/>
    <n v="122758"/>
    <n v="150439"/>
    <n v="114333"/>
    <n v="99892"/>
    <n v="152848"/>
    <n v="184139"/>
    <n v="25639076.0369322"/>
    <n v="123936313.32676913"/>
    <n v="37027525.213137768"/>
    <n v="0"/>
    <n v="0"/>
    <n v="0"/>
    <n v="0"/>
    <n v="0"/>
    <n v="186602915"/>
    <n v="0"/>
    <n v="4834878.157253081"/>
    <n v="7405505.0426275544"/>
    <n v="0"/>
    <n v="0"/>
    <n v="0"/>
    <n v="0"/>
    <n v="0"/>
    <n v="12240383"/>
    <n v="198843298"/>
    <n v="98828.676938369783"/>
    <n v="0"/>
    <n v="0"/>
    <n v="0"/>
    <n v="0"/>
    <n v="19701352"/>
    <n v="20491460.572354082"/>
    <n v="20491461"/>
    <n v="266"/>
    <n v="1"/>
    <n v="0"/>
    <n v="0"/>
    <n v="11.822222222222223"/>
    <n v="11.822222222222223"/>
    <n v="4"/>
    <n v="4"/>
    <n v="6660438"/>
    <n v="27151899"/>
    <n v="225995197"/>
  </r>
  <r>
    <x v="18"/>
    <n v="3804"/>
    <x v="63"/>
    <x v="688"/>
    <x v="688"/>
    <x v="15"/>
    <n v="4603"/>
    <n v="163001000353"/>
    <s v="63001163001000353"/>
    <s v="INSTITUCION EDUCATIVA NACIONAL JESUS MARIA OCAMPO"/>
    <n v="1"/>
    <n v="5.376065222870376"/>
    <n v="0.37651763736772215"/>
    <n v="4.0104281795182495E-2"/>
    <n v="1.0401042817951824"/>
    <n v="699"/>
    <n v="0"/>
    <n v="19"/>
    <n v="0"/>
    <n v="55"/>
    <n v="0"/>
    <n v="326"/>
    <n v="0"/>
    <n v="197"/>
    <n v="0"/>
    <n v="43"/>
    <n v="0"/>
    <n v="59"/>
    <n v="648"/>
    <n v="0"/>
    <n v="19"/>
    <n v="0"/>
    <n v="55"/>
    <n v="0"/>
    <n v="312"/>
    <n v="0"/>
    <n v="160"/>
    <n v="0"/>
    <n v="43"/>
    <n v="0"/>
    <n v="59"/>
    <n v="92671"/>
    <n v="81839"/>
    <n v="122758"/>
    <n v="150439"/>
    <n v="114333"/>
    <n v="99892"/>
    <n v="152848"/>
    <n v="184139"/>
    <n v="7132675.2884698603"/>
    <n v="44518332.328228198"/>
    <n v="5490288.221258359"/>
    <n v="9231862.634890141"/>
    <n v="0"/>
    <n v="0"/>
    <n v="0"/>
    <n v="0"/>
    <n v="66373158"/>
    <n v="1426535.057693972"/>
    <n v="8035431.3036037125"/>
    <n v="1098057.6442516719"/>
    <n v="1846372.5269780285"/>
    <n v="0"/>
    <n v="0"/>
    <n v="0"/>
    <n v="0"/>
    <n v="12406397"/>
    <n v="78779555"/>
    <n v="112703.226037196"/>
    <n v="0"/>
    <n v="0"/>
    <n v="0"/>
    <n v="0"/>
    <n v="19701352"/>
    <n v="20491460.572354082"/>
    <n v="20491461"/>
    <n v="74"/>
    <n v="1"/>
    <n v="0"/>
    <n v="0"/>
    <n v="3.2888888888888888"/>
    <n v="3.2888888888888888"/>
    <n v="3.2888888888888888"/>
    <n v="4"/>
    <n v="6660438"/>
    <n v="27151899"/>
    <n v="105931454"/>
  </r>
  <r>
    <x v="18"/>
    <n v="3804"/>
    <x v="63"/>
    <x v="688"/>
    <x v="688"/>
    <x v="15"/>
    <n v="4609"/>
    <n v="163001000396"/>
    <s v="63001163001000396"/>
    <s v="INSTITUCION EDUCATIVA ENRIQUE OLAYA HERRERA"/>
    <n v="1"/>
    <n v="5.376065222870376"/>
    <n v="0.37651763736772215"/>
    <n v="4.0104281795182495E-2"/>
    <n v="1.0401042817951824"/>
    <n v="817"/>
    <n v="0"/>
    <n v="0"/>
    <n v="0"/>
    <n v="69"/>
    <n v="0"/>
    <n v="436"/>
    <n v="0"/>
    <n v="219"/>
    <n v="0"/>
    <n v="93"/>
    <n v="0"/>
    <n v="0"/>
    <n v="93"/>
    <n v="0"/>
    <n v="0"/>
    <n v="0"/>
    <n v="0"/>
    <n v="0"/>
    <n v="0"/>
    <n v="0"/>
    <n v="0"/>
    <n v="0"/>
    <n v="93"/>
    <n v="0"/>
    <n v="0"/>
    <n v="92671"/>
    <n v="81839"/>
    <n v="122758"/>
    <n v="150439"/>
    <n v="114333"/>
    <n v="99892"/>
    <n v="152848"/>
    <n v="184139"/>
    <n v="6650737.7689786535"/>
    <n v="55754316.778182536"/>
    <n v="11874344.292489009"/>
    <n v="0"/>
    <n v="0"/>
    <n v="0"/>
    <n v="0"/>
    <n v="0"/>
    <n v="74279399"/>
    <n v="0"/>
    <n v="0"/>
    <n v="2374868.8584978022"/>
    <n v="0"/>
    <n v="0"/>
    <n v="0"/>
    <n v="0"/>
    <n v="0"/>
    <n v="2374869"/>
    <n v="76654268"/>
    <n v="93824.073439412488"/>
    <n v="0"/>
    <n v="0"/>
    <n v="0"/>
    <n v="0"/>
    <n v="19701352"/>
    <n v="20491460.572354082"/>
    <n v="20491461"/>
    <n v="69"/>
    <n v="1"/>
    <n v="0"/>
    <n v="0"/>
    <n v="3.0666666666666669"/>
    <n v="3.0666666666666669"/>
    <n v="3.0666666666666669"/>
    <n v="4"/>
    <n v="6660438"/>
    <n v="27151899"/>
    <n v="103806167"/>
  </r>
  <r>
    <x v="18"/>
    <n v="3804"/>
    <x v="63"/>
    <x v="688"/>
    <x v="688"/>
    <x v="15"/>
    <n v="4601"/>
    <n v="163001000434"/>
    <s v="63001163001000434"/>
    <s v="INSTITUCION EDUCATIVA NUESTRA SEÑORA DE BELEN"/>
    <n v="1"/>
    <n v="5.376065222870376"/>
    <n v="0.37651763736772215"/>
    <n v="4.0104281795182495E-2"/>
    <n v="1.0401042817951824"/>
    <n v="769"/>
    <n v="0"/>
    <n v="14"/>
    <n v="0"/>
    <n v="60"/>
    <n v="0"/>
    <n v="364"/>
    <n v="0"/>
    <n v="253"/>
    <n v="0"/>
    <n v="0"/>
    <n v="0"/>
    <n v="78"/>
    <n v="769"/>
    <n v="0"/>
    <n v="14"/>
    <n v="0"/>
    <n v="60"/>
    <n v="0"/>
    <n v="364"/>
    <n v="0"/>
    <n v="253"/>
    <n v="0"/>
    <n v="0"/>
    <n v="0"/>
    <n v="78"/>
    <n v="92671"/>
    <n v="81839"/>
    <n v="122758"/>
    <n v="150439"/>
    <n v="114333"/>
    <n v="99892"/>
    <n v="152848"/>
    <n v="184139"/>
    <n v="7132675.2884698603"/>
    <n v="52519715.194104776"/>
    <n v="0"/>
    <n v="12204835.347820865"/>
    <n v="0"/>
    <n v="0"/>
    <n v="0"/>
    <n v="0"/>
    <n v="71857226"/>
    <n v="1426535.057693972"/>
    <n v="10503943.038820956"/>
    <n v="0"/>
    <n v="2440967.069564173"/>
    <n v="0"/>
    <n v="0"/>
    <n v="0"/>
    <n v="0"/>
    <n v="14371445"/>
    <n v="86228671"/>
    <n v="112130.91157347204"/>
    <n v="0"/>
    <n v="0"/>
    <n v="0"/>
    <n v="0"/>
    <n v="19701352"/>
    <n v="20491460.572354082"/>
    <n v="20491461"/>
    <n v="74"/>
    <n v="1"/>
    <n v="0"/>
    <n v="0"/>
    <n v="3.2888888888888888"/>
    <n v="3.2888888888888888"/>
    <n v="3.2888888888888888"/>
    <n v="4"/>
    <n v="6660438"/>
    <n v="27151899"/>
    <n v="113380570"/>
  </r>
  <r>
    <x v="18"/>
    <n v="3804"/>
    <x v="63"/>
    <x v="688"/>
    <x v="688"/>
    <x v="15"/>
    <n v="4614"/>
    <n v="163001000515"/>
    <s v="63001163001000515"/>
    <s v="INSTITUCION EDUCATIVA CRISTOBAL COLON"/>
    <n v="1"/>
    <n v="5.376065222870376"/>
    <n v="0.37651763736772215"/>
    <n v="4.0104281795182495E-2"/>
    <n v="1.0401042817951824"/>
    <n v="1029"/>
    <n v="0"/>
    <n v="14"/>
    <n v="0"/>
    <n v="71"/>
    <n v="0"/>
    <n v="470"/>
    <n v="0"/>
    <n v="351"/>
    <n v="0"/>
    <n v="47"/>
    <n v="0"/>
    <n v="76"/>
    <n v="208"/>
    <n v="0"/>
    <n v="14"/>
    <n v="0"/>
    <n v="71"/>
    <n v="0"/>
    <n v="0"/>
    <n v="0"/>
    <n v="0"/>
    <n v="0"/>
    <n v="47"/>
    <n v="0"/>
    <n v="76"/>
    <n v="92671"/>
    <n v="81839"/>
    <n v="122758"/>
    <n v="150439"/>
    <n v="114333"/>
    <n v="99892"/>
    <n v="152848"/>
    <n v="184139"/>
    <n v="8192937.8313505147"/>
    <n v="69884418.434943303"/>
    <n v="6001012.7069568112"/>
    <n v="11891890.851722894"/>
    <n v="0"/>
    <n v="0"/>
    <n v="0"/>
    <n v="0"/>
    <n v="95970260"/>
    <n v="1638587.566270103"/>
    <n v="0"/>
    <n v="1200202.5413913622"/>
    <n v="2378378.170344579"/>
    <n v="0"/>
    <n v="0"/>
    <n v="0"/>
    <n v="0"/>
    <n v="5217168"/>
    <n v="101187428"/>
    <n v="98335.692905733726"/>
    <n v="0"/>
    <n v="0"/>
    <n v="0"/>
    <n v="0"/>
    <n v="19701352"/>
    <n v="20491460.572354082"/>
    <n v="20491461"/>
    <n v="85"/>
    <n v="1"/>
    <n v="0"/>
    <n v="0"/>
    <n v="3.7777777777777777"/>
    <n v="3.7777777777777777"/>
    <n v="3.7777777777777777"/>
    <n v="4"/>
    <n v="6660438"/>
    <n v="27151899"/>
    <n v="128339327"/>
  </r>
  <r>
    <x v="18"/>
    <n v="3804"/>
    <x v="63"/>
    <x v="688"/>
    <x v="688"/>
    <x v="15"/>
    <n v="4611"/>
    <n v="163001000540"/>
    <s v="63001163001000540"/>
    <s v="INSTITUCION EDUCATIVA CAMARA JUNIOR"/>
    <n v="1"/>
    <n v="5.376065222870376"/>
    <n v="0.37651763736772215"/>
    <n v="4.0104281795182495E-2"/>
    <n v="1.0401042817951824"/>
    <n v="1164"/>
    <n v="0"/>
    <n v="39"/>
    <n v="0"/>
    <n v="68"/>
    <n v="0"/>
    <n v="482"/>
    <n v="0"/>
    <n v="391"/>
    <n v="0"/>
    <n v="0"/>
    <n v="0"/>
    <n v="184"/>
    <n v="393"/>
    <n v="0"/>
    <n v="20"/>
    <n v="0"/>
    <n v="23"/>
    <n v="0"/>
    <n v="166"/>
    <n v="0"/>
    <n v="0"/>
    <n v="0"/>
    <n v="0"/>
    <n v="0"/>
    <n v="184"/>
    <n v="92671"/>
    <n v="81839"/>
    <n v="122758"/>
    <n v="150439"/>
    <n v="114333"/>
    <n v="99892"/>
    <n v="152848"/>
    <n v="184139"/>
    <n v="10313462.917111825"/>
    <n v="74310715.339470774"/>
    <n v="0"/>
    <n v="28790893.641013324"/>
    <n v="0"/>
    <n v="0"/>
    <n v="0"/>
    <n v="0"/>
    <n v="113415072"/>
    <n v="828932.53352487576"/>
    <n v="2826020.3313521533"/>
    <n v="0"/>
    <n v="5758178.7282026652"/>
    <n v="0"/>
    <n v="0"/>
    <n v="0"/>
    <n v="0"/>
    <n v="9413132"/>
    <n v="122828204"/>
    <n v="105522.51202749141"/>
    <n v="0"/>
    <n v="0"/>
    <n v="0"/>
    <n v="0"/>
    <n v="19701352"/>
    <n v="20491460.572354082"/>
    <n v="20491461"/>
    <n v="107"/>
    <n v="1"/>
    <n v="0"/>
    <n v="0"/>
    <n v="4.7555555555555555"/>
    <n v="4.7555555555555555"/>
    <n v="4"/>
    <n v="4"/>
    <n v="6660438"/>
    <n v="27151899"/>
    <n v="149980103"/>
  </r>
  <r>
    <x v="18"/>
    <n v="3804"/>
    <x v="63"/>
    <x v="688"/>
    <x v="688"/>
    <x v="15"/>
    <n v="4602"/>
    <n v="163001000655"/>
    <s v="63001163001000655"/>
    <s v="INSTITUCION EDUCATIVA CIUDADELA CUYABRA"/>
    <n v="1"/>
    <n v="5.376065222870376"/>
    <n v="0.37651763736772215"/>
    <n v="4.0104281795182495E-2"/>
    <n v="1.0401042817951824"/>
    <n v="633"/>
    <n v="0"/>
    <n v="20"/>
    <n v="0"/>
    <n v="52"/>
    <n v="0"/>
    <n v="347"/>
    <n v="0"/>
    <n v="171"/>
    <n v="0"/>
    <n v="0"/>
    <n v="0"/>
    <n v="43"/>
    <n v="633"/>
    <n v="0"/>
    <n v="20"/>
    <n v="0"/>
    <n v="52"/>
    <n v="0"/>
    <n v="347"/>
    <n v="0"/>
    <n v="171"/>
    <n v="0"/>
    <n v="0"/>
    <n v="0"/>
    <n v="43"/>
    <n v="92671"/>
    <n v="81839"/>
    <n v="122758"/>
    <n v="150439"/>
    <n v="114333"/>
    <n v="99892"/>
    <n v="152848"/>
    <n v="184139"/>
    <n v="6939900.2806733772"/>
    <n v="44092726.856639013"/>
    <n v="0"/>
    <n v="6728306.666106374"/>
    <n v="0"/>
    <n v="0"/>
    <n v="0"/>
    <n v="0"/>
    <n v="57760934"/>
    <n v="1387980.0561346756"/>
    <n v="8818545.3713278025"/>
    <n v="0"/>
    <n v="1345661.3332212751"/>
    <n v="0"/>
    <n v="0"/>
    <n v="0"/>
    <n v="0"/>
    <n v="11552187"/>
    <n v="69313121"/>
    <n v="109499.40126382306"/>
    <n v="0"/>
    <n v="0"/>
    <n v="0"/>
    <n v="0"/>
    <n v="19701352"/>
    <n v="20491460.572354082"/>
    <n v="20491461"/>
    <n v="72"/>
    <n v="0"/>
    <n v="1"/>
    <n v="0"/>
    <n v="3.2"/>
    <n v="3.2"/>
    <n v="3.2"/>
    <n v="4"/>
    <n v="26641753"/>
    <n v="47133214"/>
    <n v="116446335"/>
  </r>
  <r>
    <x v="18"/>
    <n v="3804"/>
    <x v="63"/>
    <x v="688"/>
    <x v="688"/>
    <x v="15"/>
    <n v="4596"/>
    <n v="163001000671"/>
    <s v="63001163001000671"/>
    <s v="INSTITUCION EDUCATIVA LOS QUINDOS"/>
    <n v="1"/>
    <n v="5.376065222870376"/>
    <n v="0.37651763736772215"/>
    <n v="4.0104281795182495E-2"/>
    <n v="1.0401042817951824"/>
    <n v="1463"/>
    <n v="0"/>
    <n v="59"/>
    <n v="0"/>
    <n v="108"/>
    <n v="0"/>
    <n v="748"/>
    <n v="0"/>
    <n v="429"/>
    <n v="0"/>
    <n v="3"/>
    <n v="0"/>
    <n v="116"/>
    <n v="745"/>
    <n v="0"/>
    <n v="59"/>
    <n v="0"/>
    <n v="108"/>
    <n v="0"/>
    <n v="250"/>
    <n v="0"/>
    <n v="209"/>
    <n v="0"/>
    <n v="3"/>
    <n v="0"/>
    <n v="116"/>
    <n v="92671"/>
    <n v="81839"/>
    <n v="122758"/>
    <n v="150439"/>
    <n v="114333"/>
    <n v="99892"/>
    <n v="152848"/>
    <n v="184139"/>
    <n v="16096713.151006306"/>
    <n v="100187528.0120929"/>
    <n v="383043.36427383899"/>
    <n v="18150780.773682311"/>
    <n v="0"/>
    <n v="0"/>
    <n v="0"/>
    <n v="0"/>
    <n v="134818065"/>
    <n v="3219342.6302012615"/>
    <n v="7814116.4583773389"/>
    <n v="76608.672854767807"/>
    <n v="3630156.154736463"/>
    <n v="0"/>
    <n v="0"/>
    <n v="0"/>
    <n v="0"/>
    <n v="14740224"/>
    <n v="149558289"/>
    <n v="102227.12850307587"/>
    <n v="0"/>
    <n v="0"/>
    <n v="0"/>
    <n v="0"/>
    <n v="19701352"/>
    <n v="20491460.572354082"/>
    <n v="20491461"/>
    <n v="167"/>
    <n v="0"/>
    <n v="1"/>
    <n v="0"/>
    <n v="7.4222222222222225"/>
    <n v="7.4222222222222225"/>
    <n v="4"/>
    <n v="4"/>
    <n v="26641753"/>
    <n v="47133214"/>
    <n v="196691503"/>
  </r>
  <r>
    <x v="18"/>
    <n v="3804"/>
    <x v="63"/>
    <x v="688"/>
    <x v="688"/>
    <x v="15"/>
    <n v="4616"/>
    <n v="163001000728"/>
    <s v="63001163001000728"/>
    <s v="INSTITUCION EDUCATIVA EUDORO GRANADA"/>
    <n v="1"/>
    <n v="5.376065222870376"/>
    <n v="0.37651763736772215"/>
    <n v="4.0104281795182495E-2"/>
    <n v="1.0401042817951824"/>
    <n v="846"/>
    <n v="0"/>
    <n v="0"/>
    <n v="0"/>
    <n v="50"/>
    <n v="0"/>
    <n v="390"/>
    <n v="0"/>
    <n v="291"/>
    <n v="0"/>
    <n v="115"/>
    <n v="0"/>
    <n v="0"/>
    <n v="181"/>
    <n v="0"/>
    <n v="0"/>
    <n v="0"/>
    <n v="24"/>
    <n v="0"/>
    <n v="157"/>
    <n v="0"/>
    <n v="0"/>
    <n v="0"/>
    <n v="0"/>
    <n v="0"/>
    <n v="0"/>
    <n v="92671"/>
    <n v="81839"/>
    <n v="122758"/>
    <n v="150439"/>
    <n v="114333"/>
    <n v="99892"/>
    <n v="152848"/>
    <n v="184139"/>
    <n v="4819375.1949120676"/>
    <n v="57967465.230446272"/>
    <n v="14683328.963830495"/>
    <n v="0"/>
    <n v="0"/>
    <n v="0"/>
    <n v="0"/>
    <n v="0"/>
    <n v="77470169"/>
    <n v="462660.01871155854"/>
    <n v="2672802.3615800487"/>
    <n v="0"/>
    <n v="0"/>
    <n v="0"/>
    <n v="0"/>
    <n v="0"/>
    <n v="0"/>
    <n v="3135462"/>
    <n v="80605631"/>
    <n v="95278.523640661937"/>
    <n v="0"/>
    <n v="0"/>
    <n v="0"/>
    <n v="0"/>
    <n v="19701352"/>
    <n v="20491460.572354082"/>
    <n v="20491461"/>
    <n v="50"/>
    <n v="0"/>
    <n v="1"/>
    <n v="0"/>
    <n v="2.2222222222222223"/>
    <n v="2.2222222222222223"/>
    <n v="2.2222222222222223"/>
    <n v="3"/>
    <n v="19981315"/>
    <n v="40472776"/>
    <n v="121078407"/>
  </r>
  <r>
    <x v="18"/>
    <n v="3804"/>
    <x v="63"/>
    <x v="688"/>
    <x v="688"/>
    <x v="15"/>
    <n v="4604"/>
    <n v="163001000981"/>
    <s v="63001163001000981"/>
    <s v="INSTITUCION EDUCATIVA CAMILO TORRES"/>
    <n v="1"/>
    <n v="5.376065222870376"/>
    <n v="0.37651763736772215"/>
    <n v="4.0104281795182495E-2"/>
    <n v="1.0401042817951824"/>
    <n v="628"/>
    <n v="0"/>
    <n v="20"/>
    <n v="0"/>
    <n v="45"/>
    <n v="0"/>
    <n v="320"/>
    <n v="0"/>
    <n v="181"/>
    <n v="0"/>
    <n v="4"/>
    <n v="0"/>
    <n v="58"/>
    <n v="62"/>
    <n v="0"/>
    <n v="0"/>
    <n v="0"/>
    <n v="0"/>
    <n v="0"/>
    <n v="0"/>
    <n v="0"/>
    <n v="0"/>
    <n v="0"/>
    <n v="4"/>
    <n v="0"/>
    <n v="58"/>
    <n v="92671"/>
    <n v="81839"/>
    <n v="122758"/>
    <n v="150439"/>
    <n v="114333"/>
    <n v="99892"/>
    <n v="152848"/>
    <n v="184139"/>
    <n v="6265187.7533856882"/>
    <n v="42645668.253235802"/>
    <n v="510724.48569845204"/>
    <n v="9075390.3868411556"/>
    <n v="0"/>
    <n v="0"/>
    <n v="0"/>
    <n v="0"/>
    <n v="58496971"/>
    <n v="0"/>
    <n v="0"/>
    <n v="102144.89713969041"/>
    <n v="1815078.0773682315"/>
    <n v="0"/>
    <n v="0"/>
    <n v="0"/>
    <n v="0"/>
    <n v="1917223"/>
    <n v="60414194"/>
    <n v="96200.945859872605"/>
    <n v="0"/>
    <n v="0"/>
    <n v="0"/>
    <n v="0"/>
    <n v="19701352"/>
    <n v="20491460.572354082"/>
    <n v="20491461"/>
    <n v="65"/>
    <n v="0"/>
    <n v="1"/>
    <n v="0"/>
    <n v="2.8888888888888888"/>
    <n v="2.8888888888888888"/>
    <n v="2.8888888888888888"/>
    <n v="3"/>
    <n v="19981315"/>
    <n v="40472776"/>
    <n v="100886970"/>
  </r>
  <r>
    <x v="18"/>
    <n v="3804"/>
    <x v="63"/>
    <x v="688"/>
    <x v="688"/>
    <x v="15"/>
    <n v="4162"/>
    <n v="163001001325"/>
    <s v="63001163001001325"/>
    <s v="INSTITUCION EDUCATIVA INEM JOSE CELESTINO MUTIS"/>
    <n v="1"/>
    <n v="5.376065222870376"/>
    <n v="0.37651763736772215"/>
    <n v="4.0104281795182495E-2"/>
    <n v="1.0401042817951824"/>
    <n v="861"/>
    <n v="0"/>
    <n v="0"/>
    <n v="0"/>
    <n v="32"/>
    <n v="0"/>
    <n v="298"/>
    <n v="0"/>
    <n v="376"/>
    <n v="0"/>
    <n v="75"/>
    <n v="0"/>
    <n v="80"/>
    <n v="861"/>
    <n v="0"/>
    <n v="0"/>
    <n v="0"/>
    <n v="32"/>
    <n v="0"/>
    <n v="298"/>
    <n v="0"/>
    <n v="376"/>
    <n v="0"/>
    <n v="75"/>
    <n v="0"/>
    <n v="80"/>
    <n v="92671"/>
    <n v="81839"/>
    <n v="122758"/>
    <n v="150439"/>
    <n v="114333"/>
    <n v="99892"/>
    <n v="152848"/>
    <n v="184139"/>
    <n v="3084400.1247437233"/>
    <n v="57371617.570221424"/>
    <n v="9576084.1068459749"/>
    <n v="12517779.843918836"/>
    <n v="0"/>
    <n v="0"/>
    <n v="0"/>
    <n v="0"/>
    <n v="82549882"/>
    <n v="616880.02494874469"/>
    <n v="11474323.514044285"/>
    <n v="1915216.8213691951"/>
    <n v="2503555.9687837674"/>
    <n v="0"/>
    <n v="0"/>
    <n v="0"/>
    <n v="0"/>
    <n v="16509976"/>
    <n v="99059858"/>
    <n v="115052.09988385598"/>
    <n v="0"/>
    <n v="0"/>
    <n v="0"/>
    <n v="0"/>
    <n v="19701352"/>
    <n v="20491460.572354082"/>
    <n v="20491461"/>
    <n v="32"/>
    <n v="0"/>
    <n v="1"/>
    <n v="0"/>
    <n v="1.4222222222222223"/>
    <n v="1.4222222222222223"/>
    <n v="1.4222222222222223"/>
    <n v="2"/>
    <n v="13320876"/>
    <n v="33812337"/>
    <n v="132872195"/>
  </r>
  <r>
    <x v="18"/>
    <n v="3804"/>
    <x v="63"/>
    <x v="688"/>
    <x v="688"/>
    <x v="15"/>
    <n v="4163"/>
    <n v="163001001449"/>
    <s v="63001163001001449"/>
    <s v="INSTITUCION EDUCATIVA REPUBLICA DE FRANCIA"/>
    <n v="1"/>
    <n v="5.376065222870376"/>
    <n v="0.37651763736772215"/>
    <n v="4.0104281795182495E-2"/>
    <n v="1.0401042817951824"/>
    <n v="389"/>
    <n v="0"/>
    <n v="0"/>
    <n v="0"/>
    <n v="33"/>
    <n v="0"/>
    <n v="196"/>
    <n v="0"/>
    <n v="129"/>
    <n v="0"/>
    <n v="0"/>
    <n v="0"/>
    <n v="31"/>
    <n v="145"/>
    <n v="0"/>
    <n v="0"/>
    <n v="0"/>
    <n v="0"/>
    <n v="0"/>
    <n v="0"/>
    <n v="0"/>
    <n v="114"/>
    <n v="0"/>
    <n v="0"/>
    <n v="0"/>
    <n v="31"/>
    <n v="92671"/>
    <n v="81839"/>
    <n v="122758"/>
    <n v="150439"/>
    <n v="114333"/>
    <n v="99892"/>
    <n v="152848"/>
    <n v="184139"/>
    <n v="3180787.6286419644"/>
    <n v="27664355.653296679"/>
    <n v="0"/>
    <n v="4850639.6895185485"/>
    <n v="0"/>
    <n v="0"/>
    <n v="0"/>
    <n v="0"/>
    <n v="35695783"/>
    <n v="0"/>
    <n v="1940760.9504466595"/>
    <n v="0"/>
    <n v="970127.93790370983"/>
    <n v="0"/>
    <n v="0"/>
    <n v="0"/>
    <n v="0"/>
    <n v="2910889"/>
    <n v="38606672"/>
    <n v="99245.943444730074"/>
    <n v="0"/>
    <n v="0"/>
    <n v="0"/>
    <n v="0"/>
    <n v="19701352"/>
    <n v="20491460.572354082"/>
    <n v="20491461"/>
    <n v="33"/>
    <n v="1"/>
    <n v="0"/>
    <n v="0"/>
    <n v="1.4666666666666666"/>
    <n v="1.4666666666666666"/>
    <n v="1.4666666666666666"/>
    <n v="2"/>
    <n v="6660438"/>
    <n v="27151899"/>
    <n v="65758571"/>
  </r>
  <r>
    <x v="18"/>
    <n v="3804"/>
    <x v="63"/>
    <x v="688"/>
    <x v="688"/>
    <x v="15"/>
    <n v="4591"/>
    <n v="163001001961"/>
    <s v="63001163001001961"/>
    <s v="INSTITUCION EDUCATIVA BOSQUES DE PINARES"/>
    <n v="1"/>
    <n v="5.376065222870376"/>
    <n v="0.37651763736772215"/>
    <n v="4.0104281795182495E-2"/>
    <n v="1.0401042817951824"/>
    <n v="1163"/>
    <n v="0"/>
    <n v="56"/>
    <n v="0"/>
    <n v="84"/>
    <n v="0"/>
    <n v="555"/>
    <n v="0"/>
    <n v="343"/>
    <n v="0"/>
    <n v="0"/>
    <n v="0"/>
    <n v="125"/>
    <n v="649"/>
    <n v="0"/>
    <n v="20"/>
    <n v="0"/>
    <n v="45"/>
    <n v="0"/>
    <n v="350"/>
    <n v="0"/>
    <n v="109"/>
    <n v="0"/>
    <n v="0"/>
    <n v="0"/>
    <n v="125"/>
    <n v="92671"/>
    <n v="81839"/>
    <n v="122758"/>
    <n v="150439"/>
    <n v="114333"/>
    <n v="99892"/>
    <n v="152848"/>
    <n v="184139"/>
    <n v="13494250.54575379"/>
    <n v="76438742.697416663"/>
    <n v="0"/>
    <n v="19559031.006123181"/>
    <n v="0"/>
    <n v="0"/>
    <n v="0"/>
    <n v="0"/>
    <n v="109492024"/>
    <n v="1253037.5506771377"/>
    <n v="7814116.4583773389"/>
    <n v="0"/>
    <n v="3911806.2012246363"/>
    <n v="0"/>
    <n v="0"/>
    <n v="0"/>
    <n v="0"/>
    <n v="12978960"/>
    <n v="122470984"/>
    <n v="105306.09114359415"/>
    <n v="0"/>
    <n v="0"/>
    <n v="0"/>
    <n v="0"/>
    <n v="19701352"/>
    <n v="20491460.572354082"/>
    <n v="20491461"/>
    <n v="140"/>
    <n v="0"/>
    <n v="1"/>
    <n v="0"/>
    <n v="6.2222222222222223"/>
    <n v="6.2222222222222223"/>
    <n v="4"/>
    <n v="4"/>
    <n v="26641753"/>
    <n v="47133214"/>
    <n v="169604198"/>
  </r>
  <r>
    <x v="18"/>
    <n v="3804"/>
    <x v="63"/>
    <x v="688"/>
    <x v="688"/>
    <x v="15"/>
    <n v="4597"/>
    <n v="163001002046"/>
    <s v="63001163001002046"/>
    <s v="INSTITUCION EDUCATIVA RUFINO JOSE CUERVO SUR"/>
    <n v="1"/>
    <n v="5.376065222870376"/>
    <n v="0.37651763736772215"/>
    <n v="4.0104281795182495E-2"/>
    <n v="1.0401042817951824"/>
    <n v="1817"/>
    <n v="0"/>
    <n v="108"/>
    <n v="0"/>
    <n v="129"/>
    <n v="0"/>
    <n v="669"/>
    <n v="0"/>
    <n v="652"/>
    <n v="0"/>
    <n v="71"/>
    <n v="0"/>
    <n v="188"/>
    <n v="1717"/>
    <n v="0"/>
    <n v="108"/>
    <n v="0"/>
    <n v="129"/>
    <n v="0"/>
    <n v="669"/>
    <n v="0"/>
    <n v="552"/>
    <n v="0"/>
    <n v="71"/>
    <n v="0"/>
    <n v="188"/>
    <n v="92671"/>
    <n v="81839"/>
    <n v="122758"/>
    <n v="150439"/>
    <n v="114333"/>
    <n v="99892"/>
    <n v="152848"/>
    <n v="184139"/>
    <n v="22843838.4238832"/>
    <n v="112444965.59386127"/>
    <n v="9065359.6211475227"/>
    <n v="29416782.633209266"/>
    <n v="0"/>
    <n v="0"/>
    <n v="0"/>
    <n v="0"/>
    <n v="173770946"/>
    <n v="4568767.6847766405"/>
    <n v="20786571.232415535"/>
    <n v="1813071.9242295048"/>
    <n v="5883356.5266418532"/>
    <n v="0"/>
    <n v="0"/>
    <n v="0"/>
    <n v="0"/>
    <n v="33051767"/>
    <n v="206822713"/>
    <n v="113826.47936158504"/>
    <n v="0"/>
    <n v="0"/>
    <n v="0"/>
    <n v="0"/>
    <n v="19701352"/>
    <n v="20491460.572354082"/>
    <n v="20491461"/>
    <n v="237"/>
    <n v="1"/>
    <n v="0"/>
    <n v="0"/>
    <n v="10.533333333333333"/>
    <n v="10.533333333333333"/>
    <n v="4"/>
    <n v="4"/>
    <n v="6660438"/>
    <n v="27151899"/>
    <n v="233974612"/>
  </r>
  <r>
    <x v="18"/>
    <n v="3804"/>
    <x v="63"/>
    <x v="688"/>
    <x v="688"/>
    <x v="15"/>
    <n v="4605"/>
    <n v="163001002127"/>
    <s v="63001163001002127"/>
    <s v="INSTITUCION EDUCATIVA GUSTAVO MATAMOROS D´COSTA"/>
    <n v="1"/>
    <n v="5.376065222870376"/>
    <n v="0.37651763736772215"/>
    <n v="4.0104281795182495E-2"/>
    <n v="1.0401042817951824"/>
    <n v="801"/>
    <n v="0"/>
    <n v="18"/>
    <n v="0"/>
    <n v="65"/>
    <n v="0"/>
    <n v="361"/>
    <n v="0"/>
    <n v="236"/>
    <n v="0"/>
    <n v="38"/>
    <n v="0"/>
    <n v="83"/>
    <n v="121"/>
    <n v="0"/>
    <n v="0"/>
    <n v="0"/>
    <n v="0"/>
    <n v="0"/>
    <n v="0"/>
    <n v="0"/>
    <n v="0"/>
    <n v="0"/>
    <n v="38"/>
    <n v="0"/>
    <n v="83"/>
    <n v="92671"/>
    <n v="81839"/>
    <n v="122758"/>
    <n v="150439"/>
    <n v="114333"/>
    <n v="99892"/>
    <n v="152848"/>
    <n v="184139"/>
    <n v="8000162.8235540325"/>
    <n v="50817293.307748057"/>
    <n v="4851882.6141352942"/>
    <n v="12987196.588065792"/>
    <n v="0"/>
    <n v="0"/>
    <n v="0"/>
    <n v="0"/>
    <n v="76656535"/>
    <n v="0"/>
    <n v="0"/>
    <n v="970376.52282705891"/>
    <n v="2597439.3176131584"/>
    <n v="0"/>
    <n v="0"/>
    <n v="0"/>
    <n v="0"/>
    <n v="3567816"/>
    <n v="80224351"/>
    <n v="100155.24469413233"/>
    <n v="0"/>
    <n v="0"/>
    <n v="0"/>
    <n v="0"/>
    <n v="19701352"/>
    <n v="20491460.572354082"/>
    <n v="20491461"/>
    <n v="83"/>
    <n v="0"/>
    <n v="1"/>
    <n v="0"/>
    <n v="3.6888888888888891"/>
    <n v="3.6888888888888891"/>
    <n v="3.6888888888888891"/>
    <n v="4"/>
    <n v="26641753"/>
    <n v="47133214"/>
    <n v="127357565"/>
  </r>
  <r>
    <x v="18"/>
    <n v="3804"/>
    <x v="63"/>
    <x v="688"/>
    <x v="688"/>
    <x v="15"/>
    <n v="4600"/>
    <n v="163001002496"/>
    <s v="63001163001002496"/>
    <s v="INSTITUCION EDUCATIVA CIUDAD DORADA"/>
    <n v="1"/>
    <n v="5.376065222870376"/>
    <n v="0.37651763736772215"/>
    <n v="4.0104281795182495E-2"/>
    <n v="1.0401042817951824"/>
    <n v="1004"/>
    <n v="0"/>
    <n v="0"/>
    <n v="0"/>
    <n v="61"/>
    <n v="0"/>
    <n v="456"/>
    <n v="0"/>
    <n v="350"/>
    <n v="0"/>
    <n v="13"/>
    <n v="0"/>
    <n v="124"/>
    <n v="137"/>
    <n v="0"/>
    <n v="0"/>
    <n v="0"/>
    <n v="0"/>
    <n v="0"/>
    <n v="0"/>
    <n v="0"/>
    <n v="0"/>
    <n v="0"/>
    <n v="13"/>
    <n v="0"/>
    <n v="124"/>
    <n v="92671"/>
    <n v="81839"/>
    <n v="122758"/>
    <n v="150439"/>
    <n v="114333"/>
    <n v="99892"/>
    <n v="152848"/>
    <n v="184139"/>
    <n v="5879637.7377927229"/>
    <n v="68607602.02017577"/>
    <n v="1659854.578519969"/>
    <n v="19402558.758074194"/>
    <n v="0"/>
    <n v="0"/>
    <n v="0"/>
    <n v="0"/>
    <n v="95549653"/>
    <n v="0"/>
    <n v="0"/>
    <n v="331970.91570399387"/>
    <n v="3880511.7516148393"/>
    <n v="0"/>
    <n v="0"/>
    <n v="0"/>
    <n v="0"/>
    <n v="4212483"/>
    <n v="99762136"/>
    <n v="99364.677290836655"/>
    <n v="0"/>
    <n v="0"/>
    <n v="0"/>
    <n v="0"/>
    <n v="19701352"/>
    <n v="20491460.572354082"/>
    <n v="20491461"/>
    <n v="61"/>
    <n v="1"/>
    <n v="0"/>
    <n v="0"/>
    <n v="2.7111111111111112"/>
    <n v="2.7111111111111112"/>
    <n v="2.7111111111111112"/>
    <n v="3"/>
    <n v="6660438"/>
    <n v="27151899"/>
    <n v="126914035"/>
  </r>
  <r>
    <x v="18"/>
    <n v="3804"/>
    <x v="63"/>
    <x v="688"/>
    <x v="688"/>
    <x v="15"/>
    <n v="4599"/>
    <n v="163001002593"/>
    <s v="63001163001002593"/>
    <s v="INSTITUCION EDUCATIVA LA ADIELA"/>
    <n v="1"/>
    <n v="5.376065222870376"/>
    <n v="0.37651763736772215"/>
    <n v="4.0104281795182495E-2"/>
    <n v="1.0401042817951824"/>
    <n v="1136"/>
    <n v="0"/>
    <n v="57"/>
    <n v="0"/>
    <n v="84"/>
    <n v="0"/>
    <n v="555"/>
    <n v="0"/>
    <n v="331"/>
    <n v="0"/>
    <n v="109"/>
    <n v="0"/>
    <n v="0"/>
    <n v="1136"/>
    <n v="0"/>
    <n v="57"/>
    <n v="0"/>
    <n v="84"/>
    <n v="0"/>
    <n v="555"/>
    <n v="0"/>
    <n v="331"/>
    <n v="0"/>
    <n v="109"/>
    <n v="0"/>
    <n v="0"/>
    <n v="92671"/>
    <n v="81839"/>
    <n v="122758"/>
    <n v="150439"/>
    <n v="114333"/>
    <n v="99892"/>
    <n v="152848"/>
    <n v="184139"/>
    <n v="13590638.049652031"/>
    <n v="75417289.565602645"/>
    <n v="13917242.235282818"/>
    <n v="0"/>
    <n v="0"/>
    <n v="0"/>
    <n v="0"/>
    <n v="0"/>
    <n v="102925170"/>
    <n v="2718127.6099304063"/>
    <n v="15083457.913120529"/>
    <n v="2783448.447056564"/>
    <n v="0"/>
    <n v="0"/>
    <n v="0"/>
    <n v="0"/>
    <n v="0"/>
    <n v="20585034"/>
    <n v="123510204"/>
    <n v="108723.77112676056"/>
    <n v="0"/>
    <n v="0"/>
    <n v="0"/>
    <n v="0"/>
    <n v="19701352"/>
    <n v="20491460.572354082"/>
    <n v="20491461"/>
    <n v="141"/>
    <n v="1"/>
    <n v="0"/>
    <n v="0"/>
    <n v="6.2666666666666666"/>
    <n v="6.2666666666666666"/>
    <n v="4"/>
    <n v="4"/>
    <n v="6660438"/>
    <n v="27151899"/>
    <n v="150662103"/>
  </r>
  <r>
    <x v="18"/>
    <n v="3804"/>
    <x v="63"/>
    <x v="688"/>
    <x v="688"/>
    <x v="15"/>
    <n v="4615"/>
    <n v="163001002941"/>
    <s v="63001163001002941"/>
    <s v="INSTITUCION EDUCATIVA CASD HERMOGENES MAZA"/>
    <n v="1"/>
    <n v="5.376065222870376"/>
    <n v="0.37651763736772215"/>
    <n v="4.0104281795182495E-2"/>
    <n v="1.0401042817951824"/>
    <n v="2927"/>
    <n v="0"/>
    <n v="54"/>
    <n v="0"/>
    <n v="176"/>
    <n v="0"/>
    <n v="1107"/>
    <n v="0"/>
    <n v="1091"/>
    <n v="0"/>
    <n v="286"/>
    <n v="0"/>
    <n v="213"/>
    <n v="1590"/>
    <n v="0"/>
    <n v="0"/>
    <n v="0"/>
    <n v="0"/>
    <n v="0"/>
    <n v="0"/>
    <n v="0"/>
    <n v="1091"/>
    <n v="0"/>
    <n v="286"/>
    <n v="0"/>
    <n v="213"/>
    <n v="92671"/>
    <n v="81839"/>
    <n v="122758"/>
    <n v="150439"/>
    <n v="114333"/>
    <n v="99892"/>
    <n v="152848"/>
    <n v="184139"/>
    <n v="22169125.896595512"/>
    <n v="187096165.31060338"/>
    <n v="36516800.727439322"/>
    <n v="33328588.834433902"/>
    <n v="0"/>
    <n v="0"/>
    <n v="0"/>
    <n v="0"/>
    <n v="279110681"/>
    <n v="0"/>
    <n v="18573422.780151803"/>
    <n v="7303360.1454878645"/>
    <n v="6665717.766886781"/>
    <n v="0"/>
    <n v="0"/>
    <n v="0"/>
    <n v="0"/>
    <n v="32542501"/>
    <n v="311653182"/>
    <n v="106475.29279125384"/>
    <n v="0"/>
    <n v="0"/>
    <n v="0"/>
    <n v="0"/>
    <n v="19701352"/>
    <n v="20491460.572354082"/>
    <n v="20491461"/>
    <n v="230"/>
    <n v="0"/>
    <n v="1"/>
    <n v="0"/>
    <n v="10.222222222222221"/>
    <n v="10.222222222222221"/>
    <n v="4"/>
    <n v="4"/>
    <n v="26641753"/>
    <n v="47133214"/>
    <n v="358786396"/>
  </r>
  <r>
    <x v="18"/>
    <n v="3804"/>
    <x v="63"/>
    <x v="688"/>
    <x v="688"/>
    <x v="15"/>
    <n v="4613"/>
    <n v="163001003069"/>
    <s v="63001163001003069"/>
    <s v="INSTITUCION EDUCATIVA CIUDADELA DE OCCIDENTE"/>
    <n v="1"/>
    <n v="5.376065222870376"/>
    <n v="0.37651763736772215"/>
    <n v="4.0104281795182495E-2"/>
    <n v="1.0401042817951824"/>
    <n v="1143"/>
    <n v="0"/>
    <n v="40"/>
    <n v="0"/>
    <n v="65"/>
    <n v="0"/>
    <n v="540"/>
    <n v="0"/>
    <n v="343"/>
    <n v="0"/>
    <n v="51"/>
    <n v="0"/>
    <n v="104"/>
    <n v="1143"/>
    <n v="0"/>
    <n v="40"/>
    <n v="0"/>
    <n v="65"/>
    <n v="0"/>
    <n v="540"/>
    <n v="0"/>
    <n v="343"/>
    <n v="0"/>
    <n v="51"/>
    <n v="0"/>
    <n v="104"/>
    <n v="92671"/>
    <n v="81839"/>
    <n v="122758"/>
    <n v="150439"/>
    <n v="114333"/>
    <n v="99892"/>
    <n v="152848"/>
    <n v="184139"/>
    <n v="10120687.909315342"/>
    <n v="75161926.28264913"/>
    <n v="6511737.1926552635"/>
    <n v="16273113.797094487"/>
    <n v="0"/>
    <n v="0"/>
    <n v="0"/>
    <n v="0"/>
    <n v="108067465"/>
    <n v="2024137.5818630683"/>
    <n v="15032385.256529827"/>
    <n v="1302347.4385310528"/>
    <n v="3254622.7594188978"/>
    <n v="0"/>
    <n v="0"/>
    <n v="0"/>
    <n v="0"/>
    <n v="21613493"/>
    <n v="129680958"/>
    <n v="113456.656167979"/>
    <n v="0"/>
    <n v="0"/>
    <n v="0"/>
    <n v="0"/>
    <n v="19701352"/>
    <n v="20491460.572354082"/>
    <n v="20491461"/>
    <n v="105"/>
    <n v="1"/>
    <n v="0"/>
    <n v="0"/>
    <n v="4.666666666666667"/>
    <n v="4.666666666666667"/>
    <n v="4"/>
    <n v="4"/>
    <n v="6660438"/>
    <n v="27151899"/>
    <n v="156832857"/>
  </r>
  <r>
    <x v="18"/>
    <n v="3804"/>
    <x v="63"/>
    <x v="688"/>
    <x v="688"/>
    <x v="15"/>
    <n v="4594"/>
    <n v="163001003301"/>
    <s v="63001163001003301"/>
    <s v="INSTITUCION EDUCATIVA CIUDADELA DEL SUR"/>
    <n v="1"/>
    <n v="5.376065222870376"/>
    <n v="0.37651763736772215"/>
    <n v="4.0104281795182495E-2"/>
    <n v="1.0401042817951824"/>
    <n v="2200"/>
    <n v="0"/>
    <n v="0"/>
    <n v="0"/>
    <n v="148"/>
    <n v="0"/>
    <n v="1089"/>
    <n v="0"/>
    <n v="695"/>
    <n v="0"/>
    <n v="4"/>
    <n v="0"/>
    <n v="264"/>
    <n v="734"/>
    <n v="0"/>
    <n v="0"/>
    <n v="0"/>
    <n v="50"/>
    <n v="0"/>
    <n v="416"/>
    <n v="0"/>
    <n v="0"/>
    <n v="0"/>
    <n v="4"/>
    <n v="0"/>
    <n v="264"/>
    <n v="92671"/>
    <n v="81839"/>
    <n v="122758"/>
    <n v="150439"/>
    <n v="114333"/>
    <n v="99892"/>
    <n v="152848"/>
    <n v="184139"/>
    <n v="14265350.576939721"/>
    <n v="151856032.26301932"/>
    <n v="510724.48569845204"/>
    <n v="41308673.484932162"/>
    <n v="0"/>
    <n v="0"/>
    <n v="0"/>
    <n v="0"/>
    <n v="207940781"/>
    <n v="963875.03898241348"/>
    <n v="7082075.0472439509"/>
    <n v="102144.89713969041"/>
    <n v="8261734.6969864322"/>
    <n v="0"/>
    <n v="0"/>
    <n v="0"/>
    <n v="0"/>
    <n v="16409830"/>
    <n v="224350611"/>
    <n v="101977.55045454546"/>
    <n v="0"/>
    <n v="0"/>
    <n v="0"/>
    <n v="0"/>
    <n v="19701352"/>
    <n v="20491460.572354082"/>
    <n v="20491461"/>
    <n v="148"/>
    <n v="1"/>
    <n v="0"/>
    <n v="0"/>
    <n v="6.5777777777777775"/>
    <n v="6.5777777777777775"/>
    <n v="4"/>
    <n v="4"/>
    <n v="6660438"/>
    <n v="27151899"/>
    <n v="251502510"/>
  </r>
  <r>
    <x v="18"/>
    <n v="3804"/>
    <x v="63"/>
    <x v="688"/>
    <x v="688"/>
    <x v="15"/>
    <n v="112913"/>
    <n v="163001003528"/>
    <s v="63001163001003528"/>
    <s v="INSTITUCION EDUCATIVA LAS COLINAS"/>
    <n v="1"/>
    <n v="5.376065222870376"/>
    <n v="0.37651763736772215"/>
    <n v="4.0104281795182495E-2"/>
    <n v="1.0401042817951824"/>
    <n v="432"/>
    <n v="0"/>
    <n v="0"/>
    <n v="0"/>
    <n v="43"/>
    <n v="0"/>
    <n v="214"/>
    <n v="0"/>
    <n v="128"/>
    <n v="0"/>
    <n v="0"/>
    <n v="0"/>
    <n v="47"/>
    <n v="304"/>
    <n v="0"/>
    <n v="0"/>
    <n v="0"/>
    <n v="43"/>
    <n v="0"/>
    <n v="214"/>
    <n v="0"/>
    <n v="0"/>
    <n v="0"/>
    <n v="0"/>
    <n v="0"/>
    <n v="47"/>
    <n v="92671"/>
    <n v="81839"/>
    <n v="122758"/>
    <n v="150439"/>
    <n v="114333"/>
    <n v="99892"/>
    <n v="152848"/>
    <n v="184139"/>
    <n v="4144662.6676243781"/>
    <n v="29111414.25669989"/>
    <n v="0"/>
    <n v="7354195.6583023164"/>
    <n v="0"/>
    <n v="0"/>
    <n v="0"/>
    <n v="0"/>
    <n v="40610273"/>
    <n v="828932.53352487576"/>
    <n v="3643182.8368033781"/>
    <n v="0"/>
    <n v="1470839.1316604633"/>
    <n v="0"/>
    <n v="0"/>
    <n v="0"/>
    <n v="0"/>
    <n v="5942955"/>
    <n v="46553228"/>
    <n v="107762.10185185185"/>
    <n v="0"/>
    <n v="0"/>
    <n v="0"/>
    <n v="0"/>
    <n v="19701352"/>
    <n v="20491460.572354082"/>
    <n v="20491461"/>
    <n v="43"/>
    <n v="1"/>
    <n v="0"/>
    <n v="0"/>
    <n v="1.9111111111111112"/>
    <n v="1.9111111111111112"/>
    <n v="1.9111111111111112"/>
    <n v="2"/>
    <n v="6660438"/>
    <n v="27151899"/>
    <n v="73705127"/>
  </r>
  <r>
    <x v="18"/>
    <n v="3803"/>
    <x v="64"/>
    <x v="689"/>
    <x v="689"/>
    <x v="182"/>
    <n v="15613"/>
    <n v="163111000138"/>
    <s v="63111163111000138"/>
    <s v="INSTITUCION EDUCATIVA INSTITUTO  BUENAVISTA"/>
    <n v="1"/>
    <n v="11.637448713166728"/>
    <n v="0.81503934807734824"/>
    <n v="0.10645187426617146"/>
    <n v="1.1064518742661715"/>
    <n v="213"/>
    <n v="0"/>
    <n v="0"/>
    <n v="0"/>
    <n v="10"/>
    <n v="0"/>
    <n v="56"/>
    <n v="0"/>
    <n v="99"/>
    <n v="0"/>
    <n v="0"/>
    <n v="0"/>
    <n v="48"/>
    <n v="213"/>
    <n v="0"/>
    <n v="0"/>
    <n v="0"/>
    <n v="10"/>
    <n v="0"/>
    <n v="56"/>
    <n v="0"/>
    <n v="99"/>
    <n v="0"/>
    <n v="0"/>
    <n v="0"/>
    <n v="48"/>
    <n v="92671"/>
    <n v="81839"/>
    <n v="122758"/>
    <n v="150439"/>
    <n v="114333"/>
    <n v="99892"/>
    <n v="152848"/>
    <n v="184139"/>
    <n v="1025360.0164012038"/>
    <n v="14035391.815400727"/>
    <n v="0"/>
    <n v="7989768.6486109719"/>
    <n v="0"/>
    <n v="0"/>
    <n v="0"/>
    <n v="0"/>
    <n v="23050520"/>
    <n v="205072.00328024075"/>
    <n v="2807078.3630801458"/>
    <n v="0"/>
    <n v="1597953.7297221946"/>
    <n v="0"/>
    <n v="0"/>
    <n v="0"/>
    <n v="0"/>
    <n v="4610104"/>
    <n v="27660624"/>
    <n v="129862.08450704225"/>
    <n v="0"/>
    <n v="0"/>
    <n v="0"/>
    <n v="0"/>
    <n v="19701352"/>
    <n v="21798597.845977586"/>
    <n v="21798598"/>
    <n v="10"/>
    <n v="1"/>
    <n v="0"/>
    <n v="0"/>
    <n v="0.44444444444444442"/>
    <n v="0.44444444444444442"/>
    <n v="0.44444444444444442"/>
    <n v="1"/>
    <n v="6660438"/>
    <n v="28459036"/>
    <n v="56119660"/>
  </r>
  <r>
    <x v="18"/>
    <n v="3803"/>
    <x v="64"/>
    <x v="690"/>
    <x v="690"/>
    <x v="663"/>
    <n v="110092"/>
    <n v="163130000033"/>
    <s v="63130163130000033"/>
    <s v="INSTITUCION EDUCATIVA JHON F. KENEDY"/>
    <n v="1"/>
    <n v="7.249949543003777"/>
    <n v="0.50775683698076979"/>
    <n v="5.9960550525993403E-2"/>
    <n v="1.0599605505259935"/>
    <n v="982"/>
    <n v="0"/>
    <n v="0"/>
    <n v="0"/>
    <n v="100"/>
    <n v="0"/>
    <n v="473"/>
    <n v="0"/>
    <n v="302"/>
    <n v="0"/>
    <n v="106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22760.4177794345"/>
    <n v="67228236.408234999"/>
    <n v="13792575.54971581"/>
    <n v="159459.40526057992"/>
    <n v="0"/>
    <n v="0"/>
    <n v="0"/>
    <n v="0"/>
    <n v="91003032"/>
    <n v="0"/>
    <n v="0"/>
    <n v="0"/>
    <n v="0"/>
    <n v="0"/>
    <n v="0"/>
    <n v="0"/>
    <n v="0"/>
    <n v="0"/>
    <n v="91003032"/>
    <n v="92671.112016293278"/>
    <n v="0"/>
    <n v="0"/>
    <n v="0"/>
    <n v="0"/>
    <n v="19701352"/>
    <n v="20882655.912026383"/>
    <n v="20882656"/>
    <n v="100"/>
    <n v="1"/>
    <n v="0"/>
    <n v="0"/>
    <n v="4.4444444444444446"/>
    <n v="4.4444444444444446"/>
    <n v="4"/>
    <n v="4"/>
    <n v="6660438"/>
    <n v="27543094"/>
    <n v="118546126"/>
  </r>
  <r>
    <x v="18"/>
    <n v="3803"/>
    <x v="64"/>
    <x v="690"/>
    <x v="690"/>
    <x v="663"/>
    <n v="15615"/>
    <n v="163130000157"/>
    <s v="63130163130000157"/>
    <s v="INSTITUCION EDUCATIVA ROMAN MARIA VALENCIA"/>
    <n v="1"/>
    <n v="7.249949543003777"/>
    <n v="0.50775683698076979"/>
    <n v="5.9960550525993403E-2"/>
    <n v="1.0599605505259935"/>
    <n v="1157"/>
    <n v="0"/>
    <n v="0"/>
    <n v="0"/>
    <n v="100"/>
    <n v="0"/>
    <n v="533"/>
    <n v="0"/>
    <n v="380"/>
    <n v="0"/>
    <n v="0"/>
    <n v="0"/>
    <n v="144"/>
    <n v="144"/>
    <n v="0"/>
    <n v="0"/>
    <n v="0"/>
    <n v="0"/>
    <n v="0"/>
    <n v="0"/>
    <n v="0"/>
    <n v="0"/>
    <n v="0"/>
    <n v="0"/>
    <n v="0"/>
    <n v="144"/>
    <n v="92671"/>
    <n v="81839"/>
    <n v="122758"/>
    <n v="150439"/>
    <n v="114333"/>
    <n v="99892"/>
    <n v="152848"/>
    <n v="184139"/>
    <n v="9822760.4177794345"/>
    <n v="79199199.794475555"/>
    <n v="0"/>
    <n v="22962154.357523508"/>
    <n v="0"/>
    <n v="0"/>
    <n v="0"/>
    <n v="0"/>
    <n v="111984115"/>
    <n v="0"/>
    <n v="0"/>
    <n v="0"/>
    <n v="4592430.8715047026"/>
    <n v="0"/>
    <n v="0"/>
    <n v="0"/>
    <n v="0"/>
    <n v="4592431"/>
    <n v="116576546"/>
    <n v="100757.60242005186"/>
    <n v="0"/>
    <n v="0"/>
    <n v="0"/>
    <n v="0"/>
    <n v="19701352"/>
    <n v="20882655.912026383"/>
    <n v="20882656"/>
    <n v="100"/>
    <n v="1"/>
    <n v="0"/>
    <n v="0"/>
    <n v="4.4444444444444446"/>
    <n v="4.4444444444444446"/>
    <n v="4"/>
    <n v="4"/>
    <n v="6660438"/>
    <n v="27543094"/>
    <n v="144119640"/>
  </r>
  <r>
    <x v="18"/>
    <n v="3803"/>
    <x v="64"/>
    <x v="690"/>
    <x v="690"/>
    <x v="663"/>
    <n v="15616"/>
    <n v="163130000165"/>
    <s v="63130163130000165"/>
    <s v="INSTITUCION EDUCATIVA SAN JOSE"/>
    <n v="1"/>
    <n v="7.249949543003777"/>
    <n v="0.50775683698076979"/>
    <n v="5.9960550525993403E-2"/>
    <n v="1.0599605505259935"/>
    <n v="286"/>
    <n v="0"/>
    <n v="9"/>
    <n v="0"/>
    <n v="10"/>
    <n v="0"/>
    <n v="138"/>
    <n v="0"/>
    <n v="87"/>
    <n v="0"/>
    <n v="42"/>
    <n v="0"/>
    <n v="0"/>
    <n v="286"/>
    <n v="0"/>
    <n v="9"/>
    <n v="0"/>
    <n v="10"/>
    <n v="0"/>
    <n v="138"/>
    <n v="0"/>
    <n v="87"/>
    <n v="0"/>
    <n v="42"/>
    <n v="0"/>
    <n v="0"/>
    <n v="92671"/>
    <n v="81839"/>
    <n v="122758"/>
    <n v="150439"/>
    <n v="114333"/>
    <n v="99892"/>
    <n v="152848"/>
    <n v="184139"/>
    <n v="1866324.4793780926"/>
    <n v="19517875.086261775"/>
    <n v="5464982.7649817364"/>
    <n v="0"/>
    <n v="0"/>
    <n v="0"/>
    <n v="0"/>
    <n v="0"/>
    <n v="26849182"/>
    <n v="373264.89587561856"/>
    <n v="3903575.0172523549"/>
    <n v="1092996.5529963472"/>
    <n v="0"/>
    <n v="0"/>
    <n v="0"/>
    <n v="0"/>
    <n v="0"/>
    <n v="5369836"/>
    <n v="32219018"/>
    <n v="112653.90909090909"/>
    <n v="0"/>
    <n v="0"/>
    <n v="0"/>
    <n v="0"/>
    <n v="19701352"/>
    <n v="20882655.912026383"/>
    <n v="20882656"/>
    <n v="19"/>
    <n v="1"/>
    <n v="0"/>
    <n v="0"/>
    <n v="0.84444444444444444"/>
    <n v="0.84444444444444444"/>
    <n v="0.84444444444444444"/>
    <n v="1"/>
    <n v="6660438"/>
    <n v="27543094"/>
    <n v="59762112"/>
  </r>
  <r>
    <x v="18"/>
    <n v="3803"/>
    <x v="64"/>
    <x v="690"/>
    <x v="690"/>
    <x v="663"/>
    <n v="15617"/>
    <n v="163130000173"/>
    <s v="63130163130000173"/>
    <s v="INSTITUCION EDUCATIVA SEGUNDO HENAO"/>
    <n v="1"/>
    <n v="7.249949543003777"/>
    <n v="0.50775683698076979"/>
    <n v="5.9960550525993403E-2"/>
    <n v="1.0599605505259935"/>
    <n v="547"/>
    <n v="0"/>
    <n v="0"/>
    <n v="0"/>
    <n v="58"/>
    <n v="0"/>
    <n v="295"/>
    <n v="0"/>
    <n v="143"/>
    <n v="0"/>
    <n v="1"/>
    <n v="0"/>
    <n v="50"/>
    <n v="249"/>
    <n v="0"/>
    <n v="0"/>
    <n v="0"/>
    <n v="28"/>
    <n v="0"/>
    <n v="141"/>
    <n v="0"/>
    <n v="29"/>
    <n v="0"/>
    <n v="1"/>
    <n v="0"/>
    <n v="50"/>
    <n v="92671"/>
    <n v="81839"/>
    <n v="122758"/>
    <n v="150439"/>
    <n v="114333"/>
    <n v="99892"/>
    <n v="152848"/>
    <n v="184139"/>
    <n v="5697201.0423120717"/>
    <n v="37994796.834589593"/>
    <n v="130118.63726146991"/>
    <n v="7972970.263028997"/>
    <n v="0"/>
    <n v="0"/>
    <n v="0"/>
    <n v="0"/>
    <n v="51795087"/>
    <n v="550074.5833956484"/>
    <n v="2949367.7908128905"/>
    <n v="26023.727452293984"/>
    <n v="1594594.0526057994"/>
    <n v="0"/>
    <n v="0"/>
    <n v="0"/>
    <n v="0"/>
    <n v="5120060"/>
    <n v="56915147"/>
    <n v="104049.62888482632"/>
    <n v="0"/>
    <n v="0"/>
    <n v="0"/>
    <n v="0"/>
    <n v="19701352"/>
    <n v="20882655.912026383"/>
    <n v="20882656"/>
    <n v="58"/>
    <n v="1"/>
    <n v="0"/>
    <n v="0"/>
    <n v="2.5777777777777779"/>
    <n v="2.5777777777777779"/>
    <n v="2.5777777777777779"/>
    <n v="3"/>
    <n v="6660438"/>
    <n v="27543094"/>
    <n v="84458241"/>
  </r>
  <r>
    <x v="18"/>
    <n v="3803"/>
    <x v="64"/>
    <x v="690"/>
    <x v="690"/>
    <x v="663"/>
    <n v="15618"/>
    <n v="163130000190"/>
    <s v="63130163130000190"/>
    <s v="INSTITUCION EDUCATIVA RAFAEL URIBE URIBE"/>
    <n v="1"/>
    <n v="7.249949543003777"/>
    <n v="0.50775683698076979"/>
    <n v="5.9960550525993403E-2"/>
    <n v="1.0599605505259935"/>
    <n v="467"/>
    <n v="0"/>
    <n v="14"/>
    <n v="0"/>
    <n v="24"/>
    <n v="0"/>
    <n v="198"/>
    <n v="0"/>
    <n v="177"/>
    <n v="0"/>
    <n v="54"/>
    <n v="0"/>
    <n v="0"/>
    <n v="467"/>
    <n v="0"/>
    <n v="14"/>
    <n v="0"/>
    <n v="24"/>
    <n v="0"/>
    <n v="198"/>
    <n v="0"/>
    <n v="177"/>
    <n v="0"/>
    <n v="54"/>
    <n v="0"/>
    <n v="0"/>
    <n v="92671"/>
    <n v="81839"/>
    <n v="122758"/>
    <n v="150439"/>
    <n v="114333"/>
    <n v="99892"/>
    <n v="152848"/>
    <n v="184139"/>
    <n v="3732648.9587561851"/>
    <n v="32529791.810436293"/>
    <n v="7026406.4121193746"/>
    <n v="0"/>
    <n v="0"/>
    <n v="0"/>
    <n v="0"/>
    <n v="0"/>
    <n v="43288847"/>
    <n v="746529.79175123712"/>
    <n v="6505958.3620872581"/>
    <n v="1405281.2824238751"/>
    <n v="0"/>
    <n v="0"/>
    <n v="0"/>
    <n v="0"/>
    <n v="0"/>
    <n v="8657769"/>
    <n v="51946616"/>
    <n v="111234.72376873661"/>
    <n v="0"/>
    <n v="0"/>
    <n v="0"/>
    <n v="0"/>
    <n v="19701352"/>
    <n v="20882655.912026383"/>
    <n v="20882656"/>
    <n v="38"/>
    <n v="1"/>
    <n v="0"/>
    <n v="0"/>
    <n v="1.6888888888888889"/>
    <n v="1.6888888888888889"/>
    <n v="1.6888888888888889"/>
    <n v="2"/>
    <n v="6660438"/>
    <n v="27543094"/>
    <n v="79489710"/>
  </r>
  <r>
    <x v="18"/>
    <n v="3803"/>
    <x v="64"/>
    <x v="690"/>
    <x v="690"/>
    <x v="663"/>
    <n v="15619"/>
    <n v="163130000530"/>
    <s v="63130163130000530"/>
    <s v="INSTITUCION EDUCATIVA INSTITUTO CALARCA"/>
    <n v="1"/>
    <n v="7.249949543003777"/>
    <n v="0.50775683698076979"/>
    <n v="5.9960550525993403E-2"/>
    <n v="1.0599605505259935"/>
    <n v="316"/>
    <n v="0"/>
    <n v="0"/>
    <n v="0"/>
    <n v="2"/>
    <n v="0"/>
    <n v="75"/>
    <n v="0"/>
    <n v="184"/>
    <n v="0"/>
    <n v="55"/>
    <n v="0"/>
    <n v="0"/>
    <n v="160"/>
    <n v="0"/>
    <n v="0"/>
    <n v="0"/>
    <n v="2"/>
    <n v="0"/>
    <n v="50"/>
    <n v="0"/>
    <n v="78"/>
    <n v="0"/>
    <n v="30"/>
    <n v="0"/>
    <n v="0"/>
    <n v="92671"/>
    <n v="81839"/>
    <n v="122758"/>
    <n v="150439"/>
    <n v="114333"/>
    <n v="99892"/>
    <n v="152848"/>
    <n v="184139"/>
    <n v="196455.20835558869"/>
    <n v="22467242.877074666"/>
    <n v="7156525.0493808445"/>
    <n v="0"/>
    <n v="0"/>
    <n v="0"/>
    <n v="0"/>
    <n v="0"/>
    <n v="29820223"/>
    <n v="39291.041671117739"/>
    <n v="2220700.4542591176"/>
    <n v="780711.82356881944"/>
    <n v="0"/>
    <n v="0"/>
    <n v="0"/>
    <n v="0"/>
    <n v="0"/>
    <n v="3040703"/>
    <n v="32860926"/>
    <n v="103990.27215189874"/>
    <n v="0"/>
    <n v="0"/>
    <n v="0"/>
    <n v="0"/>
    <n v="19701352"/>
    <n v="20882655.912026383"/>
    <n v="20882656"/>
    <n v="2"/>
    <n v="1"/>
    <n v="0"/>
    <n v="0"/>
    <n v="8.8888888888888892E-2"/>
    <n v="8.8888888888888892E-2"/>
    <n v="8.8888888888888892E-2"/>
    <n v="1"/>
    <n v="6660438"/>
    <n v="27543094"/>
    <n v="60404020"/>
  </r>
  <r>
    <x v="18"/>
    <n v="3803"/>
    <x v="64"/>
    <x v="690"/>
    <x v="690"/>
    <x v="663"/>
    <n v="15620"/>
    <n v="163130000581"/>
    <s v="63130163130000581"/>
    <s v="INSTITUCION EDUCATIVA ROBLEDO"/>
    <n v="1"/>
    <n v="7.249949543003777"/>
    <n v="0.50775683698076979"/>
    <n v="5.9960550525993403E-2"/>
    <n v="1.0599605505259935"/>
    <n v="493"/>
    <n v="0"/>
    <n v="13"/>
    <n v="0"/>
    <n v="21"/>
    <n v="0"/>
    <n v="165"/>
    <n v="0"/>
    <n v="193"/>
    <n v="0"/>
    <n v="32"/>
    <n v="0"/>
    <n v="69"/>
    <n v="493"/>
    <n v="0"/>
    <n v="13"/>
    <n v="0"/>
    <n v="21"/>
    <n v="0"/>
    <n v="165"/>
    <n v="0"/>
    <n v="193"/>
    <n v="0"/>
    <n v="32"/>
    <n v="0"/>
    <n v="69"/>
    <n v="92671"/>
    <n v="81839"/>
    <n v="122758"/>
    <n v="150439"/>
    <n v="114333"/>
    <n v="99892"/>
    <n v="152848"/>
    <n v="184139"/>
    <n v="3339738.5420450075"/>
    <n v="31055107.915029846"/>
    <n v="4163796.392367037"/>
    <n v="11002698.962980015"/>
    <n v="0"/>
    <n v="0"/>
    <n v="0"/>
    <n v="0"/>
    <n v="49561342"/>
    <n v="667947.70840900159"/>
    <n v="6211021.5830059694"/>
    <n v="832759.2784734075"/>
    <n v="2200539.792596003"/>
    <n v="0"/>
    <n v="0"/>
    <n v="0"/>
    <n v="0"/>
    <n v="9912268"/>
    <n v="59473610"/>
    <n v="120636.12576064908"/>
    <n v="0"/>
    <n v="0"/>
    <n v="0"/>
    <n v="0"/>
    <n v="19701352"/>
    <n v="20882655.912026383"/>
    <n v="20882656"/>
    <n v="34"/>
    <n v="1"/>
    <n v="0"/>
    <n v="0"/>
    <n v="1.5111111111111111"/>
    <n v="1.5111111111111111"/>
    <n v="1.5111111111111111"/>
    <n v="2"/>
    <n v="6660438"/>
    <n v="27543094"/>
    <n v="87016704"/>
  </r>
  <r>
    <x v="18"/>
    <n v="3803"/>
    <x v="64"/>
    <x v="690"/>
    <x v="690"/>
    <x v="663"/>
    <n v="15621"/>
    <n v="163130000718"/>
    <s v="63130163130000718"/>
    <s v="INSTITUCION EDUCATIVA ANTONIO NARIÑO"/>
    <n v="1"/>
    <n v="7.249949543003777"/>
    <n v="0.50775683698076979"/>
    <n v="5.9960550525993403E-2"/>
    <n v="1.0599605505259935"/>
    <n v="874"/>
    <n v="0"/>
    <n v="33"/>
    <n v="0"/>
    <n v="54"/>
    <n v="0"/>
    <n v="309"/>
    <n v="0"/>
    <n v="331"/>
    <n v="0"/>
    <n v="0"/>
    <n v="0"/>
    <n v="147"/>
    <n v="234"/>
    <n v="0"/>
    <n v="33"/>
    <n v="0"/>
    <n v="54"/>
    <n v="0"/>
    <n v="0"/>
    <n v="0"/>
    <n v="0"/>
    <n v="0"/>
    <n v="0"/>
    <n v="0"/>
    <n v="147"/>
    <n v="92671"/>
    <n v="81839"/>
    <n v="122758"/>
    <n v="150439"/>
    <n v="114333"/>
    <n v="99892"/>
    <n v="152848"/>
    <n v="184139"/>
    <n v="8545801.563468108"/>
    <n v="55517511.356477939"/>
    <n v="0"/>
    <n v="23440532.573305249"/>
    <n v="0"/>
    <n v="0"/>
    <n v="0"/>
    <n v="0"/>
    <n v="87503845"/>
    <n v="1709160.3126936217"/>
    <n v="0"/>
    <n v="0"/>
    <n v="4688106.5146610504"/>
    <n v="0"/>
    <n v="0"/>
    <n v="0"/>
    <n v="0"/>
    <n v="6397267"/>
    <n v="93901112"/>
    <n v="107438.34324942791"/>
    <n v="0"/>
    <n v="0"/>
    <n v="0"/>
    <n v="0"/>
    <n v="19701352"/>
    <n v="20882655.912026383"/>
    <n v="20882656"/>
    <n v="87"/>
    <n v="1"/>
    <n v="0"/>
    <n v="0"/>
    <n v="3.8666666666666667"/>
    <n v="3.8666666666666667"/>
    <n v="3.8666666666666667"/>
    <n v="4"/>
    <n v="6660438"/>
    <n v="27543094"/>
    <n v="121444206"/>
  </r>
  <r>
    <x v="18"/>
    <n v="3803"/>
    <x v="64"/>
    <x v="690"/>
    <x v="690"/>
    <x v="663"/>
    <n v="15623"/>
    <n v="163130000998"/>
    <s v="63130163130000998"/>
    <s v="INSTITUCION EDUCATIVA INSTITUTO TECNOLOGICO"/>
    <n v="1"/>
    <n v="7.249949543003777"/>
    <n v="0.50775683698076979"/>
    <n v="5.9960550525993403E-2"/>
    <n v="1.0599605505259935"/>
    <n v="496"/>
    <n v="0"/>
    <n v="13"/>
    <n v="0"/>
    <n v="26"/>
    <n v="15"/>
    <n v="145"/>
    <n v="0"/>
    <n v="211"/>
    <n v="0"/>
    <n v="0"/>
    <n v="0"/>
    <n v="86"/>
    <n v="496"/>
    <n v="0"/>
    <n v="13"/>
    <n v="0"/>
    <n v="26"/>
    <n v="15"/>
    <n v="145"/>
    <n v="0"/>
    <n v="211"/>
    <n v="0"/>
    <n v="0"/>
    <n v="0"/>
    <n v="86"/>
    <n v="92671"/>
    <n v="81839"/>
    <n v="122758"/>
    <n v="150439"/>
    <n v="114333"/>
    <n v="99892"/>
    <n v="152848"/>
    <n v="184139"/>
    <n v="3830876.5629339791"/>
    <n v="30881615.692040853"/>
    <n v="0"/>
    <n v="13713508.852409875"/>
    <n v="0"/>
    <n v="1588223.689697138"/>
    <n v="0"/>
    <n v="0"/>
    <n v="50014225"/>
    <n v="766175.31258679589"/>
    <n v="6176323.1384081719"/>
    <n v="0"/>
    <n v="2742701.7704819753"/>
    <n v="0"/>
    <n v="317644.73793942761"/>
    <n v="0"/>
    <n v="0"/>
    <n v="10002845"/>
    <n v="60017070"/>
    <n v="121002.15725806452"/>
    <n v="1"/>
    <n v="0"/>
    <n v="0"/>
    <n v="1"/>
    <n v="24249724"/>
    <n v="25703750.801143397"/>
    <n v="25703751"/>
    <n v="39"/>
    <n v="1"/>
    <n v="0"/>
    <n v="0"/>
    <n v="1.7333333333333334"/>
    <n v="1.7333333333333334"/>
    <n v="1.7333333333333334"/>
    <n v="2"/>
    <n v="6660438"/>
    <n v="32364189"/>
    <n v="92381259"/>
  </r>
  <r>
    <x v="18"/>
    <n v="3803"/>
    <x v="64"/>
    <x v="690"/>
    <x v="690"/>
    <x v="663"/>
    <n v="15614"/>
    <n v="163130001137"/>
    <s v="63130163130001137"/>
    <s v="INSTITUCION EDUCATIVA GENERAL SANTANDER"/>
    <n v="1"/>
    <n v="7.249949543003777"/>
    <n v="0.50775683698076979"/>
    <n v="5.9960550525993403E-2"/>
    <n v="1.0599605505259935"/>
    <n v="508"/>
    <n v="0"/>
    <n v="0"/>
    <n v="0"/>
    <n v="31"/>
    <n v="0"/>
    <n v="204"/>
    <n v="0"/>
    <n v="198"/>
    <n v="0"/>
    <n v="0"/>
    <n v="0"/>
    <n v="75"/>
    <n v="106"/>
    <n v="0"/>
    <n v="0"/>
    <n v="0"/>
    <n v="31"/>
    <n v="0"/>
    <n v="0"/>
    <n v="0"/>
    <n v="0"/>
    <n v="0"/>
    <n v="0"/>
    <n v="0"/>
    <n v="75"/>
    <n v="92671"/>
    <n v="81839"/>
    <n v="122758"/>
    <n v="150439"/>
    <n v="114333"/>
    <n v="99892"/>
    <n v="152848"/>
    <n v="184139"/>
    <n v="3045055.7295116247"/>
    <n v="34871936.820787705"/>
    <n v="0"/>
    <n v="11959455.394543495"/>
    <n v="0"/>
    <n v="0"/>
    <n v="0"/>
    <n v="0"/>
    <n v="49876448"/>
    <n v="609011.14590232493"/>
    <n v="0"/>
    <n v="0"/>
    <n v="2391891.0789086991"/>
    <n v="0"/>
    <n v="0"/>
    <n v="0"/>
    <n v="0"/>
    <n v="3000902"/>
    <n v="52877350"/>
    <n v="104089.27165354331"/>
    <n v="0"/>
    <n v="0"/>
    <n v="0"/>
    <n v="0"/>
    <n v="19701352"/>
    <n v="20882655.912026383"/>
    <n v="20882656"/>
    <n v="31"/>
    <n v="1"/>
    <n v="0"/>
    <n v="0"/>
    <n v="1.3777777777777778"/>
    <n v="1.3777777777777778"/>
    <n v="1.3777777777777778"/>
    <n v="2"/>
    <n v="6660438"/>
    <n v="27543094"/>
    <n v="80420444"/>
  </r>
  <r>
    <x v="18"/>
    <n v="3803"/>
    <x v="64"/>
    <x v="691"/>
    <x v="691"/>
    <x v="664"/>
    <n v="15625"/>
    <n v="163190000288"/>
    <s v="63190163190000288"/>
    <s v="INSTITUCION EDUCATIVA LIBRE"/>
    <n v="1"/>
    <n v="6.5227021040974531"/>
    <n v="0.45682339846632075"/>
    <n v="5.2254407502346167E-2"/>
    <n v="1.0522544075023461"/>
    <n v="441"/>
    <n v="0"/>
    <n v="0"/>
    <n v="0"/>
    <n v="27"/>
    <n v="0"/>
    <n v="172"/>
    <n v="0"/>
    <n v="162"/>
    <n v="0"/>
    <n v="2"/>
    <n v="0"/>
    <n v="78"/>
    <n v="414"/>
    <n v="0"/>
    <n v="0"/>
    <n v="0"/>
    <n v="0"/>
    <n v="0"/>
    <n v="172"/>
    <n v="0"/>
    <n v="162"/>
    <n v="0"/>
    <n v="2"/>
    <n v="0"/>
    <n v="78"/>
    <n v="92671"/>
    <n v="81839"/>
    <n v="122758"/>
    <n v="150439"/>
    <n v="114333"/>
    <n v="99892"/>
    <n v="152848"/>
    <n v="184139"/>
    <n v="2632863.6413365477"/>
    <n v="28762559.784165226"/>
    <n v="258345.293112346"/>
    <n v="12347407.863199145"/>
    <n v="0"/>
    <n v="0"/>
    <n v="0"/>
    <n v="0"/>
    <n v="44001177"/>
    <n v="0"/>
    <n v="5752511.956833045"/>
    <n v="51669.058622469209"/>
    <n v="2469481.572639829"/>
    <n v="0"/>
    <n v="0"/>
    <n v="0"/>
    <n v="0"/>
    <n v="8273663"/>
    <n v="52274840"/>
    <n v="118537.05215419501"/>
    <n v="0"/>
    <n v="0"/>
    <n v="0"/>
    <n v="0"/>
    <n v="19701352"/>
    <n v="20730834.475755163"/>
    <n v="20730834"/>
    <n v="27"/>
    <n v="1"/>
    <n v="0"/>
    <n v="0"/>
    <n v="1.2"/>
    <n v="1.2"/>
    <n v="1.2"/>
    <n v="2"/>
    <n v="6660438"/>
    <n v="27391272"/>
    <n v="79666112"/>
  </r>
  <r>
    <x v="18"/>
    <n v="3803"/>
    <x v="64"/>
    <x v="691"/>
    <x v="691"/>
    <x v="664"/>
    <n v="15626"/>
    <n v="163190000377"/>
    <s v="63190163190000377"/>
    <s v="INSTITUCION EDUCATIVA SAN JOSE"/>
    <n v="1"/>
    <n v="6.5227021040974531"/>
    <n v="0.45682339846632075"/>
    <n v="5.2254407502346167E-2"/>
    <n v="1.0522544075023461"/>
    <n v="943"/>
    <n v="0"/>
    <n v="0"/>
    <n v="0"/>
    <n v="64"/>
    <n v="0"/>
    <n v="334"/>
    <n v="0"/>
    <n v="394"/>
    <n v="0"/>
    <n v="15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40861.9646495944"/>
    <n v="62692046.475665517"/>
    <n v="19505069.629982125"/>
    <n v="0"/>
    <n v="0"/>
    <n v="0"/>
    <n v="0"/>
    <n v="0"/>
    <n v="88437978"/>
    <n v="0"/>
    <n v="0"/>
    <n v="0"/>
    <n v="0"/>
    <n v="0"/>
    <n v="0"/>
    <n v="0"/>
    <n v="0"/>
    <n v="0"/>
    <n v="88437978"/>
    <n v="93783.645811240727"/>
    <n v="0"/>
    <n v="0"/>
    <n v="0"/>
    <n v="0"/>
    <n v="19701352"/>
    <n v="20730834.475755163"/>
    <n v="20730834"/>
    <n v="64"/>
    <n v="1"/>
    <n v="0"/>
    <n v="0"/>
    <n v="2.8444444444444446"/>
    <n v="2.8444444444444446"/>
    <n v="2.8444444444444446"/>
    <n v="3"/>
    <n v="6660438"/>
    <n v="27391272"/>
    <n v="115829250"/>
  </r>
  <r>
    <x v="18"/>
    <n v="3803"/>
    <x v="64"/>
    <x v="691"/>
    <x v="691"/>
    <x v="664"/>
    <n v="15627"/>
    <n v="163190000415"/>
    <s v="63190163190000415"/>
    <s v="INSTITUCION EDUCATIVA LUIS EDUARDO CALVO CANO"/>
    <n v="1"/>
    <n v="6.5227021040974531"/>
    <n v="0.45682339846632075"/>
    <n v="5.2254407502346167E-2"/>
    <n v="1.0522544075023461"/>
    <n v="905"/>
    <n v="0"/>
    <n v="0"/>
    <n v="0"/>
    <n v="38"/>
    <n v="0"/>
    <n v="422"/>
    <n v="0"/>
    <n v="312"/>
    <n v="0"/>
    <n v="0"/>
    <n v="0"/>
    <n v="133"/>
    <n v="133"/>
    <n v="0"/>
    <n v="0"/>
    <n v="0"/>
    <n v="0"/>
    <n v="0"/>
    <n v="0"/>
    <n v="0"/>
    <n v="0"/>
    <n v="0"/>
    <n v="0"/>
    <n v="0"/>
    <n v="133"/>
    <n v="92671"/>
    <n v="81839"/>
    <n v="122758"/>
    <n v="150439"/>
    <n v="114333"/>
    <n v="99892"/>
    <n v="152848"/>
    <n v="184139"/>
    <n v="3705511.791510697"/>
    <n v="63208739.166399024"/>
    <n v="0"/>
    <n v="21053913.407762643"/>
    <n v="0"/>
    <n v="0"/>
    <n v="0"/>
    <n v="0"/>
    <n v="87968164"/>
    <n v="0"/>
    <n v="0"/>
    <n v="0"/>
    <n v="4210782.6815525293"/>
    <n v="0"/>
    <n v="0"/>
    <n v="0"/>
    <n v="0"/>
    <n v="4210783"/>
    <n v="92178947"/>
    <n v="101855.19005524862"/>
    <n v="0"/>
    <n v="0"/>
    <n v="0"/>
    <n v="0"/>
    <n v="19701352"/>
    <n v="20730834.475755163"/>
    <n v="20730834"/>
    <n v="38"/>
    <n v="1"/>
    <n v="0"/>
    <n v="0"/>
    <n v="1.6888888888888889"/>
    <n v="1.6888888888888889"/>
    <n v="1.6888888888888889"/>
    <n v="2"/>
    <n v="6660438"/>
    <n v="27391272"/>
    <n v="119570219"/>
  </r>
  <r>
    <x v="18"/>
    <n v="3803"/>
    <x v="64"/>
    <x v="691"/>
    <x v="691"/>
    <x v="664"/>
    <n v="15624"/>
    <n v="163190000466"/>
    <s v="63190163190000466"/>
    <s v="INSTITUCION EDUCATIVA CIUDADELA HENRY MARIN GRANADA"/>
    <n v="1"/>
    <n v="6.5227021040974531"/>
    <n v="0.45682339846632075"/>
    <n v="5.2254407502346167E-2"/>
    <n v="1.0522544075023461"/>
    <n v="417"/>
    <n v="0"/>
    <n v="0"/>
    <n v="0"/>
    <n v="23"/>
    <n v="0"/>
    <n v="142"/>
    <n v="0"/>
    <n v="186"/>
    <n v="0"/>
    <n v="66"/>
    <n v="0"/>
    <n v="0"/>
    <n v="417"/>
    <n v="0"/>
    <n v="0"/>
    <n v="0"/>
    <n v="23"/>
    <n v="0"/>
    <n v="142"/>
    <n v="0"/>
    <n v="186"/>
    <n v="0"/>
    <n v="66"/>
    <n v="0"/>
    <n v="0"/>
    <n v="92671"/>
    <n v="81839"/>
    <n v="122758"/>
    <n v="150439"/>
    <n v="114333"/>
    <n v="99892"/>
    <n v="152848"/>
    <n v="184139"/>
    <n v="2242809.768545948"/>
    <n v="28245867.093431719"/>
    <n v="8525394.672707418"/>
    <n v="0"/>
    <n v="0"/>
    <n v="0"/>
    <n v="0"/>
    <n v="0"/>
    <n v="39014072"/>
    <n v="448561.95370918966"/>
    <n v="5649173.4186863434"/>
    <n v="1705078.9345414836"/>
    <n v="0"/>
    <n v="0"/>
    <n v="0"/>
    <n v="0"/>
    <n v="0"/>
    <n v="7802814"/>
    <n v="46816886"/>
    <n v="112270.70983213429"/>
    <n v="0"/>
    <n v="0"/>
    <n v="0"/>
    <n v="0"/>
    <n v="19701352"/>
    <n v="20730834.475755163"/>
    <n v="20730834"/>
    <n v="23"/>
    <n v="1"/>
    <n v="0"/>
    <n v="0"/>
    <n v="1.0222222222222221"/>
    <n v="1.0222222222222221"/>
    <n v="1.0222222222222221"/>
    <n v="2"/>
    <n v="6660438"/>
    <n v="27391272"/>
    <n v="74208158"/>
  </r>
  <r>
    <x v="18"/>
    <n v="3803"/>
    <x v="64"/>
    <x v="692"/>
    <x v="692"/>
    <x v="591"/>
    <n v="15628"/>
    <n v="163212000091"/>
    <s v="63212163212000091"/>
    <s v="INSTITUCION EDUCATIVA CIUDADELA EDUCATIVA JOSE MARIA CORDOBA"/>
    <n v="1"/>
    <n v="10.079767947788252"/>
    <n v="0.70594575318224961"/>
    <n v="8.9946198039600356E-2"/>
    <n v="1.0899461980396004"/>
    <n v="772"/>
    <n v="0"/>
    <n v="0"/>
    <n v="21"/>
    <n v="45"/>
    <n v="127"/>
    <n v="230"/>
    <n v="0"/>
    <n v="260"/>
    <n v="0"/>
    <n v="6"/>
    <n v="0"/>
    <n v="83"/>
    <n v="400"/>
    <n v="0"/>
    <n v="0"/>
    <n v="8"/>
    <n v="45"/>
    <n v="28"/>
    <n v="230"/>
    <n v="0"/>
    <n v="0"/>
    <n v="0"/>
    <n v="6"/>
    <n v="0"/>
    <n v="83"/>
    <n v="92671"/>
    <n v="81839"/>
    <n v="122758"/>
    <n v="150439"/>
    <n v="114333"/>
    <n v="99892"/>
    <n v="152848"/>
    <n v="184139"/>
    <n v="4545288.1853337511"/>
    <n v="43708052.3816678"/>
    <n v="802797.69227367151"/>
    <n v="13609544.535210993"/>
    <n v="2616953.1918696943"/>
    <n v="13827367.013050614"/>
    <n v="0"/>
    <n v="0"/>
    <n v="79110003"/>
    <n v="909057.63706675021"/>
    <n v="4103204.9174626912"/>
    <n v="160559.53845473431"/>
    <n v="2721908.9070421983"/>
    <n v="199386.90985673861"/>
    <n v="609710.67144160194"/>
    <n v="0"/>
    <n v="0"/>
    <n v="8703829"/>
    <n v="87813832"/>
    <n v="113748.48704663213"/>
    <n v="1"/>
    <n v="0"/>
    <n v="0"/>
    <n v="1"/>
    <n v="24249724"/>
    <n v="26430894.477309648"/>
    <n v="26430894"/>
    <n v="66"/>
    <n v="1"/>
    <n v="0"/>
    <n v="1.6153846153846154"/>
    <n v="2"/>
    <n v="3.6153846153846154"/>
    <n v="3.6153846153846154"/>
    <n v="4"/>
    <n v="6660438"/>
    <n v="33091332"/>
    <n v="120905164"/>
  </r>
  <r>
    <x v="18"/>
    <n v="3803"/>
    <x v="64"/>
    <x v="693"/>
    <x v="693"/>
    <x v="665"/>
    <n v="15630"/>
    <n v="163272000278"/>
    <s v="63272163272000278"/>
    <s v="INSTITUCION EDUCATIVA LICEO ANDINO DE LA SANTISIMA TRINIDAD"/>
    <n v="1"/>
    <n v="6.2684431726728072"/>
    <n v="0.43901614201184347"/>
    <n v="4.9560199746118624E-2"/>
    <n v="1.0495601997461186"/>
    <n v="550"/>
    <n v="0"/>
    <n v="0"/>
    <n v="0"/>
    <n v="42"/>
    <n v="0"/>
    <n v="195"/>
    <n v="0"/>
    <n v="218"/>
    <n v="0"/>
    <n v="9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85079.3173682475"/>
    <n v="35474617.31824033"/>
    <n v="12239981.545041233"/>
    <n v="0"/>
    <n v="0"/>
    <n v="0"/>
    <n v="0"/>
    <n v="0"/>
    <n v="51799678"/>
    <n v="0"/>
    <n v="0"/>
    <n v="0"/>
    <n v="0"/>
    <n v="0"/>
    <n v="0"/>
    <n v="0"/>
    <n v="0"/>
    <n v="0"/>
    <n v="51799678"/>
    <n v="94181.232727272727"/>
    <n v="0"/>
    <n v="0"/>
    <n v="0"/>
    <n v="0"/>
    <n v="19701352"/>
    <n v="20677754.940388594"/>
    <n v="20677755"/>
    <n v="42"/>
    <n v="1"/>
    <n v="0"/>
    <n v="0"/>
    <n v="1.8666666666666667"/>
    <n v="1.8666666666666667"/>
    <n v="1.8666666666666667"/>
    <n v="2"/>
    <n v="6660438"/>
    <n v="27338193"/>
    <n v="79137871"/>
  </r>
  <r>
    <x v="18"/>
    <n v="3803"/>
    <x v="64"/>
    <x v="693"/>
    <x v="693"/>
    <x v="665"/>
    <n v="15629"/>
    <n v="163272000294"/>
    <s v="63272163272000294"/>
    <s v="INSTITUCION EDUCATIVA SAGRADO CORAZON DE JESUS"/>
    <n v="1"/>
    <n v="6.2684431726728072"/>
    <n v="0.43901614201184347"/>
    <n v="4.9560199746118624E-2"/>
    <n v="1.0495601997461186"/>
    <n v="549"/>
    <n v="0"/>
    <n v="0"/>
    <n v="0"/>
    <n v="21"/>
    <n v="0"/>
    <n v="231"/>
    <n v="0"/>
    <n v="199"/>
    <n v="0"/>
    <n v="98"/>
    <n v="0"/>
    <n v="0"/>
    <n v="98"/>
    <n v="0"/>
    <n v="0"/>
    <n v="0"/>
    <n v="0"/>
    <n v="0"/>
    <n v="0"/>
    <n v="0"/>
    <n v="0"/>
    <n v="0"/>
    <n v="98"/>
    <n v="0"/>
    <n v="0"/>
    <n v="92671"/>
    <n v="81839"/>
    <n v="122758"/>
    <n v="150439"/>
    <n v="114333"/>
    <n v="99892"/>
    <n v="152848"/>
    <n v="184139"/>
    <n v="2042539.6586841238"/>
    <n v="36934831.590419717"/>
    <n v="12626507.278042534"/>
    <n v="0"/>
    <n v="0"/>
    <n v="0"/>
    <n v="0"/>
    <n v="0"/>
    <n v="51603879"/>
    <n v="0"/>
    <n v="0"/>
    <n v="2525301.4556085072"/>
    <n v="0"/>
    <n v="0"/>
    <n v="0"/>
    <n v="0"/>
    <n v="0"/>
    <n v="2525301"/>
    <n v="54129180"/>
    <n v="98595.956284152999"/>
    <n v="0"/>
    <n v="0"/>
    <n v="0"/>
    <n v="0"/>
    <n v="19701352"/>
    <n v="20677754.940388594"/>
    <n v="20677755"/>
    <n v="21"/>
    <n v="1"/>
    <n v="0"/>
    <n v="0"/>
    <n v="0.93333333333333335"/>
    <n v="0.93333333333333335"/>
    <n v="0.93333333333333335"/>
    <n v="1"/>
    <n v="6660438"/>
    <n v="27338193"/>
    <n v="81467373"/>
  </r>
  <r>
    <x v="18"/>
    <n v="3803"/>
    <x v="64"/>
    <x v="694"/>
    <x v="694"/>
    <x v="666"/>
    <n v="15631"/>
    <n v="163302000294"/>
    <s v="63302163302000294"/>
    <s v="INSTITUCION EDUCATIVA INSTITUTO GENOVA"/>
    <n v="1"/>
    <n v="11.390070921985815"/>
    <n v="0.79771401856377644"/>
    <n v="0.10383058124026422"/>
    <n v="1.1038305812402642"/>
    <n v="470"/>
    <n v="0"/>
    <n v="0"/>
    <n v="6"/>
    <n v="18"/>
    <n v="69"/>
    <n v="150"/>
    <n v="0"/>
    <n v="167"/>
    <n v="0"/>
    <n v="60"/>
    <n v="0"/>
    <n v="0"/>
    <n v="395"/>
    <n v="0"/>
    <n v="0"/>
    <n v="0"/>
    <n v="18"/>
    <n v="0"/>
    <n v="150"/>
    <n v="0"/>
    <n v="167"/>
    <n v="0"/>
    <n v="60"/>
    <n v="0"/>
    <n v="0"/>
    <n v="92671"/>
    <n v="81839"/>
    <n v="122758"/>
    <n v="150439"/>
    <n v="114333"/>
    <n v="99892"/>
    <n v="152848"/>
    <n v="184139"/>
    <n v="1841275.5082940974"/>
    <n v="28636635.927384671"/>
    <n v="8130242.0695135416"/>
    <n v="0"/>
    <n v="757225.57106965873"/>
    <n v="7608205.2650664207"/>
    <n v="0"/>
    <n v="0"/>
    <n v="46973584"/>
    <n v="368255.10165881953"/>
    <n v="5727327.1854769345"/>
    <n v="1626048.4139027083"/>
    <n v="0"/>
    <n v="0"/>
    <n v="0"/>
    <n v="0"/>
    <n v="0"/>
    <n v="7721631"/>
    <n v="54695215"/>
    <n v="116372.79787234042"/>
    <n v="1"/>
    <n v="0"/>
    <n v="1"/>
    <n v="1"/>
    <n v="24249724"/>
    <n v="26767586.937835984"/>
    <n v="26767587"/>
    <n v="24"/>
    <n v="1"/>
    <n v="0"/>
    <n v="0.46153846153846156"/>
    <n v="0.8"/>
    <n v="1.2615384615384615"/>
    <n v="1.2615384615384615"/>
    <n v="2"/>
    <n v="6660438"/>
    <n v="33428025"/>
    <n v="88123240"/>
  </r>
  <r>
    <x v="18"/>
    <n v="3803"/>
    <x v="64"/>
    <x v="694"/>
    <x v="694"/>
    <x v="666"/>
    <n v="15632"/>
    <n v="163302000308"/>
    <s v="63302163302000308"/>
    <s v="INSTITUCION EDUCATIVA SAN VICENTE DE PAUL"/>
    <n v="1"/>
    <n v="11.390070921985815"/>
    <n v="0.79771401856377644"/>
    <n v="0.10383058124026422"/>
    <n v="1.1038305812402642"/>
    <n v="545"/>
    <n v="0"/>
    <n v="0"/>
    <n v="10"/>
    <n v="30"/>
    <n v="72"/>
    <n v="176"/>
    <n v="0"/>
    <n v="181"/>
    <n v="0"/>
    <n v="76"/>
    <n v="0"/>
    <n v="0"/>
    <n v="463"/>
    <n v="0"/>
    <n v="0"/>
    <n v="0"/>
    <n v="30"/>
    <n v="0"/>
    <n v="176"/>
    <n v="0"/>
    <n v="181"/>
    <n v="0"/>
    <n v="76"/>
    <n v="0"/>
    <n v="0"/>
    <n v="92671"/>
    <n v="81839"/>
    <n v="122758"/>
    <n v="150439"/>
    <n v="114333"/>
    <n v="99892"/>
    <n v="152848"/>
    <n v="184139"/>
    <n v="3068792.5138234957"/>
    <n v="32250091.564909548"/>
    <n v="10298306.62138382"/>
    <n v="0"/>
    <n v="1262042.6184494314"/>
    <n v="7938996.7983301785"/>
    <n v="0"/>
    <n v="0"/>
    <n v="54818230"/>
    <n v="613758.50276469917"/>
    <n v="6450018.3129819101"/>
    <n v="2059661.3242767639"/>
    <n v="0"/>
    <n v="0"/>
    <n v="0"/>
    <n v="0"/>
    <n v="0"/>
    <n v="9123438"/>
    <n v="63941668"/>
    <n v="117324.16146788991"/>
    <n v="1"/>
    <n v="0"/>
    <n v="1"/>
    <n v="1"/>
    <n v="24249724"/>
    <n v="26767586.937835984"/>
    <n v="26767587"/>
    <n v="40"/>
    <n v="1"/>
    <n v="0"/>
    <n v="0.76923076923076927"/>
    <n v="1.3333333333333333"/>
    <n v="2.1025641025641026"/>
    <n v="2.1025641025641026"/>
    <n v="3"/>
    <n v="6660438"/>
    <n v="33428025"/>
    <n v="97369693"/>
  </r>
  <r>
    <x v="18"/>
    <n v="3803"/>
    <x v="64"/>
    <x v="695"/>
    <x v="695"/>
    <x v="667"/>
    <n v="15635"/>
    <n v="163401000018"/>
    <s v="63401163401000018"/>
    <s v="INSTITUCION EDUCATIVA GABRIELA MISTRAL"/>
    <n v="1"/>
    <n v="10.227447600874088"/>
    <n v="0.71628863254885744"/>
    <n v="9.1511058178638471E-2"/>
    <n v="1.0915110581786385"/>
    <n v="516"/>
    <n v="0"/>
    <n v="13"/>
    <n v="0"/>
    <n v="43"/>
    <n v="0"/>
    <n v="270"/>
    <n v="0"/>
    <n v="161"/>
    <n v="0"/>
    <n v="29"/>
    <n v="0"/>
    <n v="0"/>
    <n v="342"/>
    <n v="0"/>
    <n v="0"/>
    <n v="0"/>
    <n v="43"/>
    <n v="0"/>
    <n v="270"/>
    <n v="0"/>
    <n v="0"/>
    <n v="0"/>
    <n v="29"/>
    <n v="0"/>
    <n v="0"/>
    <n v="92671"/>
    <n v="81839"/>
    <n v="122758"/>
    <n v="150439"/>
    <n v="114333"/>
    <n v="99892"/>
    <n v="152848"/>
    <n v="184139"/>
    <n v="5664479.5912584662"/>
    <n v="38500442.774311364"/>
    <n v="3885759.7199169057"/>
    <n v="0"/>
    <n v="0"/>
    <n v="0"/>
    <n v="0"/>
    <n v="0"/>
    <n v="48050682"/>
    <n v="869902.22294326453"/>
    <n v="4823721.3684752062"/>
    <n v="777151.94398338115"/>
    <n v="0"/>
    <n v="0"/>
    <n v="0"/>
    <n v="0"/>
    <n v="0"/>
    <n v="6470776"/>
    <n v="54521458"/>
    <n v="105661.74031007753"/>
    <n v="0"/>
    <n v="0"/>
    <n v="0"/>
    <n v="0"/>
    <n v="19701352"/>
    <n v="21504243.569069836"/>
    <n v="21504244"/>
    <n v="56"/>
    <n v="1"/>
    <n v="0"/>
    <n v="0"/>
    <n v="2.4888888888888889"/>
    <n v="2.4888888888888889"/>
    <n v="2.4888888888888889"/>
    <n v="3"/>
    <n v="6660438"/>
    <n v="28164682"/>
    <n v="82686140"/>
  </r>
  <r>
    <x v="18"/>
    <n v="3803"/>
    <x v="64"/>
    <x v="695"/>
    <x v="695"/>
    <x v="667"/>
    <n v="15637"/>
    <n v="163401000026"/>
    <s v="63401163401000026"/>
    <s v="INSTITUCION EDUCATIVA ANTONIO NARIÑO"/>
    <n v="1"/>
    <n v="10.227447600874088"/>
    <n v="0.71628863254885744"/>
    <n v="9.1511058178638471E-2"/>
    <n v="1.0915110581786385"/>
    <n v="507"/>
    <n v="0"/>
    <n v="25"/>
    <n v="0"/>
    <n v="42"/>
    <n v="0"/>
    <n v="257"/>
    <n v="0"/>
    <n v="127"/>
    <n v="0"/>
    <n v="56"/>
    <n v="0"/>
    <n v="0"/>
    <n v="507"/>
    <n v="0"/>
    <n v="25"/>
    <n v="0"/>
    <n v="42"/>
    <n v="0"/>
    <n v="257"/>
    <n v="0"/>
    <n v="127"/>
    <n v="0"/>
    <n v="56"/>
    <n v="0"/>
    <n v="0"/>
    <n v="92671"/>
    <n v="81839"/>
    <n v="122758"/>
    <n v="150439"/>
    <n v="114333"/>
    <n v="99892"/>
    <n v="152848"/>
    <n v="184139"/>
    <n v="6777145.2252556644"/>
    <n v="34302018.620268129"/>
    <n v="7503536.0108740246"/>
    <n v="0"/>
    <n v="0"/>
    <n v="0"/>
    <n v="0"/>
    <n v="0"/>
    <n v="48582700"/>
    <n v="1355429.045051133"/>
    <n v="6860403.7240536269"/>
    <n v="1500707.2021748051"/>
    <n v="0"/>
    <n v="0"/>
    <n v="0"/>
    <n v="0"/>
    <n v="0"/>
    <n v="9716540"/>
    <n v="58299240"/>
    <n v="114988.63905325443"/>
    <n v="0"/>
    <n v="0"/>
    <n v="0"/>
    <n v="0"/>
    <n v="19701352"/>
    <n v="21504243.569069836"/>
    <n v="21504244"/>
    <n v="67"/>
    <n v="1"/>
    <n v="0"/>
    <n v="0"/>
    <n v="2.9777777777777779"/>
    <n v="2.9777777777777779"/>
    <n v="2.9777777777777779"/>
    <n v="3"/>
    <n v="6660438"/>
    <n v="28164682"/>
    <n v="86463922"/>
  </r>
  <r>
    <x v="18"/>
    <n v="3803"/>
    <x v="64"/>
    <x v="695"/>
    <x v="695"/>
    <x v="667"/>
    <n v="15636"/>
    <n v="163401000093"/>
    <s v="63401163401000093"/>
    <s v="INSTITUCION EDUCATIVA INSTITUTO TEBAIDA"/>
    <n v="1"/>
    <n v="10.227447600874088"/>
    <n v="0.71628863254885744"/>
    <n v="9.1511058178638471E-2"/>
    <n v="1.0915110581786385"/>
    <n v="843"/>
    <n v="0"/>
    <n v="0"/>
    <n v="0"/>
    <n v="72"/>
    <n v="0"/>
    <n v="352"/>
    <n v="0"/>
    <n v="312"/>
    <n v="0"/>
    <n v="0"/>
    <n v="0"/>
    <n v="107"/>
    <n v="179"/>
    <n v="0"/>
    <n v="0"/>
    <n v="0"/>
    <n v="72"/>
    <n v="0"/>
    <n v="0"/>
    <n v="0"/>
    <n v="0"/>
    <n v="0"/>
    <n v="0"/>
    <n v="0"/>
    <n v="107"/>
    <n v="92671"/>
    <n v="81839"/>
    <n v="122758"/>
    <n v="150439"/>
    <n v="114333"/>
    <n v="99892"/>
    <n v="152848"/>
    <n v="184139"/>
    <n v="7282902.3316180278"/>
    <n v="59313907.197546981"/>
    <n v="0"/>
    <n v="17570024.032702971"/>
    <n v="0"/>
    <n v="0"/>
    <n v="0"/>
    <n v="0"/>
    <n v="84166834"/>
    <n v="1456580.4663236057"/>
    <n v="0"/>
    <n v="0"/>
    <n v="3514004.8065405944"/>
    <n v="0"/>
    <n v="0"/>
    <n v="0"/>
    <n v="0"/>
    <n v="4970585"/>
    <n v="89137419"/>
    <n v="105738.33807829181"/>
    <n v="0"/>
    <n v="0"/>
    <n v="0"/>
    <n v="0"/>
    <n v="19701352"/>
    <n v="21504243.569069836"/>
    <n v="21504244"/>
    <n v="72"/>
    <n v="1"/>
    <n v="0"/>
    <n v="0"/>
    <n v="3.2"/>
    <n v="3.2"/>
    <n v="3.2"/>
    <n v="4"/>
    <n v="6660438"/>
    <n v="28164682"/>
    <n v="117302101"/>
  </r>
  <r>
    <x v="18"/>
    <n v="3803"/>
    <x v="64"/>
    <x v="695"/>
    <x v="695"/>
    <x v="667"/>
    <n v="15633"/>
    <n v="163401000115"/>
    <s v="63401163401000115"/>
    <s v="INSTITUCION EDUCATIVA LUIS ARANGO CARDONA"/>
    <n v="1"/>
    <n v="10.227447600874088"/>
    <n v="0.71628863254885744"/>
    <n v="9.1511058178638471E-2"/>
    <n v="1.0915110581786385"/>
    <n v="898"/>
    <n v="0"/>
    <n v="0"/>
    <n v="0"/>
    <n v="61"/>
    <n v="0"/>
    <n v="451"/>
    <n v="0"/>
    <n v="284"/>
    <n v="0"/>
    <n v="102"/>
    <n v="0"/>
    <n v="0"/>
    <n v="166"/>
    <n v="0"/>
    <n v="0"/>
    <n v="0"/>
    <n v="6"/>
    <n v="0"/>
    <n v="58"/>
    <n v="0"/>
    <n v="0"/>
    <n v="0"/>
    <n v="102"/>
    <n v="0"/>
    <n v="0"/>
    <n v="92671"/>
    <n v="81839"/>
    <n v="122758"/>
    <n v="150439"/>
    <n v="114333"/>
    <n v="99892"/>
    <n v="152848"/>
    <n v="184139"/>
    <n v="6170236.6976208286"/>
    <n v="65656207.515356973"/>
    <n v="13667154.876949117"/>
    <n v="0"/>
    <n v="0"/>
    <n v="0"/>
    <n v="0"/>
    <n v="0"/>
    <n v="85493599"/>
    <n v="121381.70552696714"/>
    <n v="1036206.8124872665"/>
    <n v="2733430.9753898238"/>
    <n v="0"/>
    <n v="0"/>
    <n v="0"/>
    <n v="0"/>
    <n v="0"/>
    <n v="3891019"/>
    <n v="89384618"/>
    <n v="99537.436525612473"/>
    <n v="0"/>
    <n v="0"/>
    <n v="0"/>
    <n v="0"/>
    <n v="19701352"/>
    <n v="21504243.569069836"/>
    <n v="21504244"/>
    <n v="61"/>
    <n v="1"/>
    <n v="0"/>
    <n v="0"/>
    <n v="2.7111111111111112"/>
    <n v="2.7111111111111112"/>
    <n v="2.7111111111111112"/>
    <n v="3"/>
    <n v="6660438"/>
    <n v="28164682"/>
    <n v="117549300"/>
  </r>
  <r>
    <x v="18"/>
    <n v="3803"/>
    <x v="64"/>
    <x v="695"/>
    <x v="695"/>
    <x v="667"/>
    <n v="15634"/>
    <n v="163401000140"/>
    <s v="63401163401000140"/>
    <s v="INSTITUCION EDUCATIVA SANTA TERESITA"/>
    <n v="1"/>
    <n v="10.227447600874088"/>
    <n v="0.71628863254885744"/>
    <n v="9.1511058178638471E-2"/>
    <n v="1.0915110581786385"/>
    <n v="967"/>
    <n v="0"/>
    <n v="0"/>
    <n v="0"/>
    <n v="80"/>
    <n v="0"/>
    <n v="472"/>
    <n v="0"/>
    <n v="292"/>
    <n v="0"/>
    <n v="0"/>
    <n v="0"/>
    <n v="123"/>
    <n v="123"/>
    <n v="0"/>
    <n v="0"/>
    <n v="0"/>
    <n v="0"/>
    <n v="0"/>
    <n v="0"/>
    <n v="0"/>
    <n v="0"/>
    <n v="0"/>
    <n v="0"/>
    <n v="0"/>
    <n v="123"/>
    <n v="92671"/>
    <n v="81839"/>
    <n v="122758"/>
    <n v="150439"/>
    <n v="114333"/>
    <n v="99892"/>
    <n v="152848"/>
    <n v="184139"/>
    <n v="8092113.7017978085"/>
    <n v="68246724.546575144"/>
    <n v="0"/>
    <n v="20197317.346004352"/>
    <n v="0"/>
    <n v="0"/>
    <n v="0"/>
    <n v="0"/>
    <n v="96536156"/>
    <n v="0"/>
    <n v="0"/>
    <n v="0"/>
    <n v="4039463.469200871"/>
    <n v="0"/>
    <n v="0"/>
    <n v="0"/>
    <n v="0"/>
    <n v="4039463"/>
    <n v="100575619"/>
    <n v="104007.87900723888"/>
    <n v="0"/>
    <n v="0"/>
    <n v="0"/>
    <n v="0"/>
    <n v="19701352"/>
    <n v="21504243.569069836"/>
    <n v="21504244"/>
    <n v="80"/>
    <n v="1"/>
    <n v="0"/>
    <n v="0"/>
    <n v="3.5555555555555554"/>
    <n v="3.5555555555555554"/>
    <n v="3.5555555555555554"/>
    <n v="4"/>
    <n v="6660438"/>
    <n v="28164682"/>
    <n v="128740301"/>
  </r>
  <r>
    <x v="18"/>
    <n v="3803"/>
    <x v="64"/>
    <x v="695"/>
    <x v="695"/>
    <x v="667"/>
    <n v="108591"/>
    <n v="163401000298"/>
    <s v="63401163401000298"/>
    <s v="INSTITUCION EDUCATIVA PEDACITO DE CIELO ALVARO URIBE VELEZ"/>
    <n v="1"/>
    <n v="10.227447600874088"/>
    <n v="0.71628863254885744"/>
    <n v="9.1511058178638471E-2"/>
    <n v="1.0915110581786385"/>
    <n v="769"/>
    <n v="0"/>
    <n v="0"/>
    <n v="0"/>
    <n v="48"/>
    <n v="0"/>
    <n v="279"/>
    <n v="0"/>
    <n v="312"/>
    <n v="0"/>
    <n v="92"/>
    <n v="0"/>
    <n v="38"/>
    <n v="71"/>
    <n v="0"/>
    <n v="0"/>
    <n v="0"/>
    <n v="0"/>
    <n v="0"/>
    <n v="0"/>
    <n v="0"/>
    <n v="0"/>
    <n v="0"/>
    <n v="33"/>
    <n v="0"/>
    <n v="38"/>
    <n v="92671"/>
    <n v="81839"/>
    <n v="122758"/>
    <n v="150439"/>
    <n v="114333"/>
    <n v="99892"/>
    <n v="152848"/>
    <n v="184139"/>
    <n v="4855268.2210786855"/>
    <n v="52792950.532756425"/>
    <n v="12327237.732150184"/>
    <n v="6239821.619090775"/>
    <n v="0"/>
    <n v="0"/>
    <n v="0"/>
    <n v="0"/>
    <n v="76215278"/>
    <n v="0"/>
    <n v="0"/>
    <n v="884345.31556729588"/>
    <n v="1247964.3238181553"/>
    <n v="0"/>
    <n v="0"/>
    <n v="0"/>
    <n v="0"/>
    <n v="2132310"/>
    <n v="78347588"/>
    <n v="101882.42912873861"/>
    <n v="0"/>
    <n v="0"/>
    <n v="0"/>
    <n v="0"/>
    <n v="19701352"/>
    <n v="21504243.569069836"/>
    <n v="21504244"/>
    <n v="48"/>
    <n v="1"/>
    <n v="0"/>
    <n v="0"/>
    <n v="2.1333333333333333"/>
    <n v="2.1333333333333333"/>
    <n v="2.1333333333333333"/>
    <n v="3"/>
    <n v="6660438"/>
    <n v="28164682"/>
    <n v="106512270"/>
  </r>
  <r>
    <x v="18"/>
    <n v="3803"/>
    <x v="64"/>
    <x v="696"/>
    <x v="696"/>
    <x v="668"/>
    <n v="15638"/>
    <n v="163470000232"/>
    <s v="63470163470000232"/>
    <s v="INSTITUCION EDUCATIVA GENERAL SANTANDER"/>
    <n v="1"/>
    <n v="11.127554214810177"/>
    <n v="0.77932842124348356"/>
    <n v="0.10104887149009352"/>
    <n v="1.1010488714900935"/>
    <n v="869"/>
    <n v="0"/>
    <n v="0"/>
    <n v="0"/>
    <n v="68"/>
    <n v="0"/>
    <n v="424"/>
    <n v="0"/>
    <n v="271"/>
    <n v="0"/>
    <n v="106"/>
    <n v="0"/>
    <n v="0"/>
    <n v="815"/>
    <n v="0"/>
    <n v="0"/>
    <n v="0"/>
    <n v="68"/>
    <n v="0"/>
    <n v="416"/>
    <n v="0"/>
    <n v="232"/>
    <n v="0"/>
    <n v="99"/>
    <n v="0"/>
    <n v="0"/>
    <n v="92671"/>
    <n v="81839"/>
    <n v="122758"/>
    <n v="150439"/>
    <n v="114333"/>
    <n v="99892"/>
    <n v="152848"/>
    <n v="184139"/>
    <n v="6938400.3979503745"/>
    <n v="62625573.32274504"/>
    <n v="14327231.080836374"/>
    <n v="0"/>
    <n v="0"/>
    <n v="0"/>
    <n v="0"/>
    <n v="0"/>
    <n v="83891205"/>
    <n v="1387680.079590075"/>
    <n v="11678092.521766558"/>
    <n v="2676218.6358543416"/>
    <n v="0"/>
    <n v="0"/>
    <n v="0"/>
    <n v="0"/>
    <n v="0"/>
    <n v="15741991"/>
    <n v="99633196"/>
    <n v="114652.6996547756"/>
    <n v="0"/>
    <n v="0"/>
    <n v="0"/>
    <n v="0"/>
    <n v="19701352"/>
    <n v="21692151.386429094"/>
    <n v="21692151"/>
    <n v="68"/>
    <n v="1"/>
    <n v="0"/>
    <n v="0"/>
    <n v="3.0222222222222221"/>
    <n v="3.0222222222222221"/>
    <n v="3.0222222222222221"/>
    <n v="4"/>
    <n v="6660438"/>
    <n v="28352589"/>
    <n v="127985785"/>
  </r>
  <r>
    <x v="18"/>
    <n v="3803"/>
    <x v="64"/>
    <x v="696"/>
    <x v="696"/>
    <x v="668"/>
    <n v="15641"/>
    <n v="163470000267"/>
    <s v="63470163470000267"/>
    <s v="INSTITUCION EDUCATIVA LOS FUNDADORES"/>
    <n v="1"/>
    <n v="11.127554214810177"/>
    <n v="0.77932842124348356"/>
    <n v="0.10104887149009352"/>
    <n v="1.1010488714900935"/>
    <n v="1341"/>
    <n v="0"/>
    <n v="0"/>
    <n v="0"/>
    <n v="117"/>
    <n v="0"/>
    <n v="712"/>
    <n v="0"/>
    <n v="403"/>
    <n v="0"/>
    <n v="97"/>
    <n v="0"/>
    <n v="12"/>
    <n v="516"/>
    <n v="0"/>
    <n v="0"/>
    <n v="0"/>
    <n v="0"/>
    <n v="0"/>
    <n v="407"/>
    <n v="0"/>
    <n v="0"/>
    <n v="0"/>
    <n v="97"/>
    <n v="0"/>
    <n v="12"/>
    <n v="92671"/>
    <n v="81839"/>
    <n v="122758"/>
    <n v="150439"/>
    <n v="114333"/>
    <n v="99892"/>
    <n v="152848"/>
    <n v="184139"/>
    <n v="11938130.096473439"/>
    <n v="100471243.53217369"/>
    <n v="13110768.064538946"/>
    <n v="1987688.294137178"/>
    <n v="0"/>
    <n v="0"/>
    <n v="0"/>
    <n v="0"/>
    <n v="127507830"/>
    <n v="0"/>
    <n v="7334851.3215416502"/>
    <n v="2622153.6129077896"/>
    <n v="397537.65882743563"/>
    <n v="0"/>
    <n v="0"/>
    <n v="0"/>
    <n v="0"/>
    <n v="10354543"/>
    <n v="137862373"/>
    <n v="102805.64727815063"/>
    <n v="0"/>
    <n v="0"/>
    <n v="0"/>
    <n v="0"/>
    <n v="19701352"/>
    <n v="21692151.386429094"/>
    <n v="21692151"/>
    <n v="117"/>
    <n v="1"/>
    <n v="0"/>
    <n v="0"/>
    <n v="5.2"/>
    <n v="5.2"/>
    <n v="4"/>
    <n v="4"/>
    <n v="6660438"/>
    <n v="28352589"/>
    <n v="166214962"/>
  </r>
  <r>
    <x v="18"/>
    <n v="3803"/>
    <x v="64"/>
    <x v="696"/>
    <x v="696"/>
    <x v="668"/>
    <n v="15640"/>
    <n v="163470000291"/>
    <s v="63470163470000291"/>
    <s v="INSTITUCION EDUCATIVA INSTITUTO  MONTENEGRO"/>
    <n v="1"/>
    <n v="11.127554214810177"/>
    <n v="0.77932842124348356"/>
    <n v="0.10104887149009352"/>
    <n v="1.1010488714900935"/>
    <n v="882"/>
    <n v="0"/>
    <n v="17"/>
    <n v="0"/>
    <n v="49"/>
    <n v="0"/>
    <n v="360"/>
    <n v="0"/>
    <n v="336"/>
    <n v="0"/>
    <n v="18"/>
    <n v="0"/>
    <n v="102"/>
    <n v="546"/>
    <n v="0"/>
    <n v="17"/>
    <n v="0"/>
    <n v="49"/>
    <n v="0"/>
    <n v="360"/>
    <n v="0"/>
    <n v="0"/>
    <n v="0"/>
    <n v="18"/>
    <n v="0"/>
    <n v="102"/>
    <n v="92671"/>
    <n v="81839"/>
    <n v="122758"/>
    <n v="150439"/>
    <n v="114333"/>
    <n v="99892"/>
    <n v="152848"/>
    <n v="184139"/>
    <n v="6734329.7980106575"/>
    <n v="62715682.061338916"/>
    <n v="2432926.0325948559"/>
    <n v="16895350.500166014"/>
    <n v="0"/>
    <n v="0"/>
    <n v="0"/>
    <n v="0"/>
    <n v="88778288"/>
    <n v="1346865.9596021315"/>
    <n v="6487829.1787591986"/>
    <n v="486585.20651897124"/>
    <n v="3379070.1000332027"/>
    <n v="0"/>
    <n v="0"/>
    <n v="0"/>
    <n v="0"/>
    <n v="11700350"/>
    <n v="100478638"/>
    <n v="113921.35827664399"/>
    <n v="0"/>
    <n v="0"/>
    <n v="0"/>
    <n v="0"/>
    <n v="19701352"/>
    <n v="21692151.386429094"/>
    <n v="21692151"/>
    <n v="66"/>
    <n v="1"/>
    <n v="0"/>
    <n v="0"/>
    <n v="2.9333333333333331"/>
    <n v="2.9333333333333331"/>
    <n v="2.9333333333333331"/>
    <n v="3"/>
    <n v="6660438"/>
    <n v="28352589"/>
    <n v="128831227"/>
  </r>
  <r>
    <x v="18"/>
    <n v="3803"/>
    <x v="64"/>
    <x v="696"/>
    <x v="696"/>
    <x v="668"/>
    <n v="108551"/>
    <n v="163470000470"/>
    <s v="63470163470000470"/>
    <s v="INSTITUCION EDUCATIVA JESUS MAESTRO"/>
    <n v="1"/>
    <n v="11.127554214810177"/>
    <n v="0.77932842124348356"/>
    <n v="0.10104887149009352"/>
    <n v="1.1010488714900935"/>
    <n v="720"/>
    <n v="0"/>
    <n v="0"/>
    <n v="0"/>
    <n v="52"/>
    <n v="0"/>
    <n v="313"/>
    <n v="0"/>
    <n v="262"/>
    <n v="0"/>
    <n v="92"/>
    <n v="0"/>
    <n v="1"/>
    <n v="720"/>
    <n v="0"/>
    <n v="0"/>
    <n v="0"/>
    <n v="52"/>
    <n v="0"/>
    <n v="313"/>
    <n v="0"/>
    <n v="262"/>
    <n v="0"/>
    <n v="92"/>
    <n v="0"/>
    <n v="1"/>
    <n v="92671"/>
    <n v="81839"/>
    <n v="122758"/>
    <n v="150439"/>
    <n v="114333"/>
    <n v="99892"/>
    <n v="152848"/>
    <n v="184139"/>
    <n v="5305835.5984326396"/>
    <n v="51812524.691479713"/>
    <n v="12434955.277707042"/>
    <n v="165640.69117809818"/>
    <n v="0"/>
    <n v="0"/>
    <n v="0"/>
    <n v="0"/>
    <n v="69718956"/>
    <n v="1061167.1196865279"/>
    <n v="10362504.938295942"/>
    <n v="2486991.0555414087"/>
    <n v="33128.138235619634"/>
    <n v="0"/>
    <n v="0"/>
    <n v="0"/>
    <n v="0"/>
    <n v="13943791"/>
    <n v="83662747"/>
    <n v="116198.25972222222"/>
    <n v="0"/>
    <n v="0"/>
    <n v="0"/>
    <n v="0"/>
    <n v="19701352"/>
    <n v="21692151.386429094"/>
    <n v="21692151"/>
    <n v="52"/>
    <n v="1"/>
    <n v="0"/>
    <n v="0"/>
    <n v="2.3111111111111109"/>
    <n v="2.3111111111111109"/>
    <n v="2.3111111111111109"/>
    <n v="3"/>
    <n v="6660438"/>
    <n v="28352589"/>
    <n v="112015336"/>
  </r>
  <r>
    <x v="18"/>
    <n v="3803"/>
    <x v="64"/>
    <x v="697"/>
    <x v="697"/>
    <x v="669"/>
    <n v="15642"/>
    <n v="163548000200"/>
    <s v="63548163548000200"/>
    <s v="INSTITUCION EDUCATIVA SANTA TERESITA"/>
    <n v="1"/>
    <n v="8.5290482076637826"/>
    <n v="0.59733968004770288"/>
    <n v="7.3514283030090763E-2"/>
    <n v="1.0735142830300908"/>
    <n v="179"/>
    <n v="0"/>
    <n v="0"/>
    <n v="0"/>
    <n v="9"/>
    <n v="0"/>
    <n v="66"/>
    <n v="0"/>
    <n v="70"/>
    <n v="0"/>
    <n v="34"/>
    <n v="0"/>
    <n v="0"/>
    <n v="179"/>
    <n v="0"/>
    <n v="0"/>
    <n v="0"/>
    <n v="9"/>
    <n v="0"/>
    <n v="66"/>
    <n v="0"/>
    <n v="70"/>
    <n v="0"/>
    <n v="34"/>
    <n v="0"/>
    <n v="0"/>
    <n v="92671"/>
    <n v="81839"/>
    <n v="122758"/>
    <n v="150439"/>
    <n v="114333"/>
    <n v="99892"/>
    <n v="152848"/>
    <n v="184139"/>
    <n v="895352.77910413384"/>
    <n v="11948325.615610346"/>
    <n v="4480603.8561110683"/>
    <n v="0"/>
    <n v="0"/>
    <n v="0"/>
    <n v="0"/>
    <n v="0"/>
    <n v="17324282"/>
    <n v="179070.55582082679"/>
    <n v="2389665.1231220695"/>
    <n v="896120.77122221363"/>
    <n v="0"/>
    <n v="0"/>
    <n v="0"/>
    <n v="0"/>
    <n v="0"/>
    <n v="3464856"/>
    <n v="20789138"/>
    <n v="116140.43575418994"/>
    <n v="0"/>
    <n v="0"/>
    <n v="1"/>
    <n v="1"/>
    <n v="24249724"/>
    <n v="26032425.073537584"/>
    <n v="26032425"/>
    <n v="9"/>
    <n v="1"/>
    <n v="0"/>
    <n v="0"/>
    <n v="0.4"/>
    <n v="0.4"/>
    <n v="0.4"/>
    <n v="1"/>
    <n v="6660438"/>
    <n v="32692863"/>
    <n v="53482001"/>
  </r>
  <r>
    <x v="18"/>
    <n v="3803"/>
    <x v="64"/>
    <x v="697"/>
    <x v="697"/>
    <x v="669"/>
    <n v="15687"/>
    <n v="163548000226"/>
    <s v="63548163548000226"/>
    <s v="INSTITUCION EDUCATIVA INSTITUTO PIJAO"/>
    <n v="1"/>
    <n v="8.5290482076637826"/>
    <n v="0.59733968004770288"/>
    <n v="7.3514283030090763E-2"/>
    <n v="1.0735142830300908"/>
    <n v="284"/>
    <n v="0"/>
    <n v="15"/>
    <n v="0"/>
    <n v="21"/>
    <n v="0"/>
    <n v="116"/>
    <n v="0"/>
    <n v="86"/>
    <n v="0"/>
    <n v="0"/>
    <n v="0"/>
    <n v="46"/>
    <n v="284"/>
    <n v="0"/>
    <n v="15"/>
    <n v="0"/>
    <n v="21"/>
    <n v="0"/>
    <n v="116"/>
    <n v="0"/>
    <n v="86"/>
    <n v="0"/>
    <n v="0"/>
    <n v="0"/>
    <n v="46"/>
    <n v="92671"/>
    <n v="81839"/>
    <n v="122758"/>
    <n v="150439"/>
    <n v="114333"/>
    <n v="99892"/>
    <n v="152848"/>
    <n v="184139"/>
    <n v="3581411.1164165353"/>
    <n v="17746777.752597719"/>
    <n v="0"/>
    <n v="7428927.1003391361"/>
    <n v="0"/>
    <n v="0"/>
    <n v="0"/>
    <n v="0"/>
    <n v="28757116"/>
    <n v="716282.22328330716"/>
    <n v="3549355.5505195437"/>
    <n v="0"/>
    <n v="1485785.4200678272"/>
    <n v="0"/>
    <n v="0"/>
    <n v="0"/>
    <n v="0"/>
    <n v="5751423"/>
    <n v="34508539"/>
    <n v="121508.94014084506"/>
    <n v="0"/>
    <n v="0"/>
    <n v="1"/>
    <n v="1"/>
    <n v="24249724"/>
    <n v="26032425.073537584"/>
    <n v="26032425"/>
    <n v="36"/>
    <n v="1"/>
    <n v="0"/>
    <n v="0"/>
    <n v="1.6"/>
    <n v="1.6"/>
    <n v="1.6"/>
    <n v="2"/>
    <n v="6660438"/>
    <n v="32692863"/>
    <n v="67201402"/>
  </r>
  <r>
    <x v="18"/>
    <n v="3803"/>
    <x v="64"/>
    <x v="698"/>
    <x v="698"/>
    <x v="670"/>
    <n v="15690"/>
    <n v="163594000257"/>
    <s v="63594163594000257"/>
    <s v="INSTITUCION EDUCATIVA SIMON BOLIVAR"/>
    <n v="1"/>
    <n v="7.6044577855984539"/>
    <n v="0.53258514549185298"/>
    <n v="6.3717031572670974E-2"/>
    <n v="1.0637170315726709"/>
    <n v="424"/>
    <n v="0"/>
    <n v="0"/>
    <n v="0"/>
    <n v="10"/>
    <n v="0"/>
    <n v="135"/>
    <n v="0"/>
    <n v="187"/>
    <n v="0"/>
    <n v="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5757.21032870992"/>
    <n v="28031239.283294015"/>
    <n v="12013339.33328541"/>
    <n v="0"/>
    <n v="0"/>
    <n v="0"/>
    <n v="0"/>
    <n v="0"/>
    <n v="41030336"/>
    <n v="0"/>
    <n v="0"/>
    <n v="0"/>
    <n v="0"/>
    <n v="0"/>
    <n v="0"/>
    <n v="0"/>
    <n v="0"/>
    <n v="0"/>
    <n v="41030336"/>
    <n v="96769.660377358494"/>
    <n v="0"/>
    <n v="0"/>
    <n v="0"/>
    <n v="0"/>
    <n v="19701352"/>
    <n v="20956663.667408302"/>
    <n v="20956664"/>
    <n v="10"/>
    <n v="1"/>
    <n v="0"/>
    <n v="0"/>
    <n v="0.44444444444444442"/>
    <n v="0.44444444444444442"/>
    <n v="0.44444444444444442"/>
    <n v="1"/>
    <n v="6660438"/>
    <n v="27617102"/>
    <n v="68647438"/>
  </r>
  <r>
    <x v="18"/>
    <n v="3803"/>
    <x v="64"/>
    <x v="698"/>
    <x v="698"/>
    <x v="670"/>
    <n v="15691"/>
    <n v="163594000362"/>
    <s v="63594163594000362"/>
    <s v="INSTITUCION EDUCATIVA DE MERCADOTECNIA MARIA INMACULADA"/>
    <n v="1"/>
    <n v="7.6044577855984539"/>
    <n v="0.53258514549185298"/>
    <n v="6.3717031572670974E-2"/>
    <n v="1.0637170315726709"/>
    <n v="947"/>
    <n v="0"/>
    <n v="0"/>
    <n v="0"/>
    <n v="50"/>
    <n v="0"/>
    <n v="444"/>
    <n v="0"/>
    <n v="340"/>
    <n v="0"/>
    <n v="0"/>
    <n v="0"/>
    <n v="11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28786.0516435495"/>
    <n v="68249973.907150641"/>
    <n v="0"/>
    <n v="18082771.495941997"/>
    <n v="0"/>
    <n v="0"/>
    <n v="0"/>
    <n v="0"/>
    <n v="91261531"/>
    <n v="0"/>
    <n v="0"/>
    <n v="0"/>
    <n v="0"/>
    <n v="0"/>
    <n v="0"/>
    <n v="0"/>
    <n v="0"/>
    <n v="0"/>
    <n v="91261531"/>
    <n v="96369.092925026402"/>
    <n v="0"/>
    <n v="0"/>
    <n v="0"/>
    <n v="0"/>
    <n v="19701352"/>
    <n v="20956663.667408302"/>
    <n v="20956664"/>
    <n v="50"/>
    <n v="1"/>
    <n v="0"/>
    <n v="0"/>
    <n v="2.2222222222222223"/>
    <n v="2.2222222222222223"/>
    <n v="2.2222222222222223"/>
    <n v="3"/>
    <n v="6660438"/>
    <n v="27617102"/>
    <n v="118878633"/>
  </r>
  <r>
    <x v="18"/>
    <n v="3803"/>
    <x v="64"/>
    <x v="698"/>
    <x v="698"/>
    <x v="670"/>
    <n v="15689"/>
    <n v="163594000389"/>
    <s v="63594163594000389"/>
    <s v="INSTITUCION EDUCATIVA POLICARPA SALAVARRIETA"/>
    <n v="1"/>
    <n v="7.6044577855984539"/>
    <n v="0.53258514549185298"/>
    <n v="6.3717031572670974E-2"/>
    <n v="1.0637170315726709"/>
    <n v="1477"/>
    <n v="0"/>
    <n v="0"/>
    <n v="0"/>
    <n v="112"/>
    <n v="0"/>
    <n v="707"/>
    <n v="0"/>
    <n v="460"/>
    <n v="0"/>
    <n v="198"/>
    <n v="0"/>
    <n v="0"/>
    <n v="492"/>
    <n v="0"/>
    <n v="0"/>
    <n v="0"/>
    <n v="44"/>
    <n v="0"/>
    <n v="250"/>
    <n v="0"/>
    <n v="0"/>
    <n v="0"/>
    <n v="198"/>
    <n v="0"/>
    <n v="0"/>
    <n v="92671"/>
    <n v="81839"/>
    <n v="122758"/>
    <n v="150439"/>
    <n v="114333"/>
    <n v="99892"/>
    <n v="152848"/>
    <n v="184139"/>
    <n v="11040480.75568155"/>
    <n v="101591479.01740408"/>
    <n v="25854795.521635991"/>
    <n v="0"/>
    <n v="0"/>
    <n v="0"/>
    <n v="0"/>
    <n v="0"/>
    <n v="138486755"/>
    <n v="867466.3450892648"/>
    <n v="4352676.9073437909"/>
    <n v="5170959.1043271981"/>
    <n v="0"/>
    <n v="0"/>
    <n v="0"/>
    <n v="0"/>
    <n v="0"/>
    <n v="10391102"/>
    <n v="148877857"/>
    <n v="100797.46580907244"/>
    <n v="0"/>
    <n v="0"/>
    <n v="0"/>
    <n v="0"/>
    <n v="19701352"/>
    <n v="20956663.667408302"/>
    <n v="20956664"/>
    <n v="112"/>
    <n v="1"/>
    <n v="0"/>
    <n v="0"/>
    <n v="4.9777777777777779"/>
    <n v="4.9777777777777779"/>
    <n v="4"/>
    <n v="4"/>
    <n v="6660438"/>
    <n v="27617102"/>
    <n v="176494959"/>
  </r>
  <r>
    <x v="18"/>
    <n v="3803"/>
    <x v="64"/>
    <x v="698"/>
    <x v="698"/>
    <x v="670"/>
    <n v="15688"/>
    <n v="163594000397"/>
    <s v="63594163594000397"/>
    <s v="INSTITUCION EDUCATIVA INSTITUTO QUIMBAYA"/>
    <n v="1"/>
    <n v="7.6044577855984539"/>
    <n v="0.53258514549185298"/>
    <n v="6.3717031572670974E-2"/>
    <n v="1.0637170315726709"/>
    <n v="958"/>
    <n v="0"/>
    <n v="33"/>
    <n v="0"/>
    <n v="61"/>
    <n v="0"/>
    <n v="468"/>
    <n v="0"/>
    <n v="315"/>
    <n v="0"/>
    <n v="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66117.7770898733"/>
    <n v="68162920.369003758"/>
    <n v="10576961.804305634"/>
    <n v="0"/>
    <n v="0"/>
    <n v="0"/>
    <n v="0"/>
    <n v="0"/>
    <n v="88006000"/>
    <n v="0"/>
    <n v="0"/>
    <n v="0"/>
    <n v="0"/>
    <n v="0"/>
    <n v="0"/>
    <n v="0"/>
    <n v="0"/>
    <n v="0"/>
    <n v="88006000"/>
    <n v="91864.300626304801"/>
    <n v="0"/>
    <n v="0"/>
    <n v="0"/>
    <n v="0"/>
    <n v="19701352"/>
    <n v="20956663.667408302"/>
    <n v="20956664"/>
    <n v="94"/>
    <n v="1"/>
    <n v="0"/>
    <n v="0"/>
    <n v="4.177777777777778"/>
    <n v="4.177777777777778"/>
    <n v="4"/>
    <n v="4"/>
    <n v="6660438"/>
    <n v="27617102"/>
    <n v="115623102"/>
  </r>
  <r>
    <x v="18"/>
    <n v="3803"/>
    <x v="64"/>
    <x v="699"/>
    <x v="699"/>
    <x v="671"/>
    <n v="15692"/>
    <n v="163690000195"/>
    <s v="63690163690000195"/>
    <s v="INSTITUCION EDUCATIVA LICEO QUINDIO"/>
    <n v="1"/>
    <n v="5.8344459279038716"/>
    <n v="0.40862074864322384"/>
    <n v="4.4961428184835679E-2"/>
    <n v="1.0449614281848356"/>
    <n v="538"/>
    <n v="0"/>
    <n v="0"/>
    <n v="0"/>
    <n v="39"/>
    <n v="0"/>
    <n v="208"/>
    <n v="0"/>
    <n v="201"/>
    <n v="0"/>
    <n v="90"/>
    <n v="0"/>
    <n v="0"/>
    <n v="538"/>
    <n v="0"/>
    <n v="0"/>
    <n v="0"/>
    <n v="39"/>
    <n v="0"/>
    <n v="208"/>
    <n v="0"/>
    <n v="201"/>
    <n v="0"/>
    <n v="90"/>
    <n v="0"/>
    <n v="0"/>
    <n v="92671"/>
    <n v="81839"/>
    <n v="122758"/>
    <n v="150439"/>
    <n v="114333"/>
    <n v="99892"/>
    <n v="152848"/>
    <n v="184139"/>
    <n v="3776667.199941359"/>
    <n v="34977106.713378474"/>
    <n v="11544963.750100264"/>
    <n v="0"/>
    <n v="0"/>
    <n v="0"/>
    <n v="0"/>
    <n v="0"/>
    <n v="50298738"/>
    <n v="755333.43998827192"/>
    <n v="6995421.3426756952"/>
    <n v="2308992.7500200528"/>
    <n v="0"/>
    <n v="0"/>
    <n v="0"/>
    <n v="0"/>
    <n v="0"/>
    <n v="10059748"/>
    <n v="60358486"/>
    <n v="112190.49442379182"/>
    <n v="0"/>
    <n v="0"/>
    <n v="1"/>
    <n v="1"/>
    <n v="24249724"/>
    <n v="25340026.224128086"/>
    <n v="25340026"/>
    <n v="39"/>
    <n v="1"/>
    <n v="0"/>
    <n v="0"/>
    <n v="1.7333333333333334"/>
    <n v="1.7333333333333334"/>
    <n v="1.7333333333333334"/>
    <n v="2"/>
    <n v="6660438"/>
    <n v="32000464"/>
    <n v="92358950"/>
  </r>
  <r>
    <x v="19"/>
    <n v="3806"/>
    <x v="65"/>
    <x v="700"/>
    <x v="700"/>
    <x v="672"/>
    <n v="1518"/>
    <n v="166001000026"/>
    <s v="66001166001000026"/>
    <s v="INSTITUCION EDUCATIVA HANS DREWS ARANGO"/>
    <n v="1"/>
    <n v="5.8782165705322065"/>
    <n v="0.41168626557154869"/>
    <n v="4.5425235706575674E-2"/>
    <n v="1.0454252357065756"/>
    <n v="1236"/>
    <n v="0"/>
    <n v="22"/>
    <n v="4"/>
    <n v="69"/>
    <n v="14"/>
    <n v="425"/>
    <n v="0"/>
    <n v="520"/>
    <n v="0"/>
    <n v="182"/>
    <n v="0"/>
    <n v="0"/>
    <n v="720"/>
    <n v="0"/>
    <n v="0"/>
    <n v="4"/>
    <n v="0"/>
    <n v="14"/>
    <n v="0"/>
    <n v="0"/>
    <n v="520"/>
    <n v="0"/>
    <n v="182"/>
    <n v="0"/>
    <n v="0"/>
    <n v="92671"/>
    <n v="81839"/>
    <n v="122758"/>
    <n v="150439"/>
    <n v="114333"/>
    <n v="99892"/>
    <n v="152848"/>
    <n v="184139"/>
    <n v="8816134.7836529296"/>
    <n v="80850945.292415977"/>
    <n v="23356844.617445942"/>
    <n v="0"/>
    <n v="478106.41389615968"/>
    <n v="1462014.6470328176"/>
    <n v="0"/>
    <n v="0"/>
    <n v="114964046"/>
    <n v="0"/>
    <n v="8897881.8099590056"/>
    <n v="4671368.9234891888"/>
    <n v="0"/>
    <n v="95621.282779231944"/>
    <n v="292402.92940656352"/>
    <n v="0"/>
    <n v="0"/>
    <n v="13957275"/>
    <n v="128921321"/>
    <n v="104305.27588996764"/>
    <n v="1"/>
    <n v="0"/>
    <n v="0"/>
    <n v="1"/>
    <n v="24249724"/>
    <n v="25351273.428519405"/>
    <n v="25351273"/>
    <n v="95"/>
    <n v="1"/>
    <n v="0"/>
    <n v="0.30769230769230771"/>
    <n v="4.0444444444444443"/>
    <n v="4.3521367521367518"/>
    <n v="4"/>
    <n v="4"/>
    <n v="6660438"/>
    <n v="32011711"/>
    <n v="160933032"/>
  </r>
  <r>
    <x v="19"/>
    <n v="3806"/>
    <x v="65"/>
    <x v="700"/>
    <x v="700"/>
    <x v="672"/>
    <n v="1519"/>
    <n v="166001000069"/>
    <s v="66001166001000069"/>
    <s v="INSTITUCION EDUCATIVA CARLOTA SANCHEZ"/>
    <n v="1"/>
    <n v="5.8782165705322065"/>
    <n v="0.41168626557154869"/>
    <n v="4.5425235706575674E-2"/>
    <n v="1.0454252357065756"/>
    <n v="877"/>
    <n v="0"/>
    <n v="0"/>
    <n v="0"/>
    <n v="37"/>
    <n v="0"/>
    <n v="336"/>
    <n v="0"/>
    <n v="381"/>
    <n v="0"/>
    <n v="123"/>
    <n v="0"/>
    <n v="0"/>
    <n v="428"/>
    <n v="0"/>
    <n v="0"/>
    <n v="0"/>
    <n v="0"/>
    <n v="0"/>
    <n v="0"/>
    <n v="0"/>
    <n v="307"/>
    <n v="0"/>
    <n v="121"/>
    <n v="0"/>
    <n v="0"/>
    <n v="92671"/>
    <n v="81839"/>
    <n v="122758"/>
    <n v="150439"/>
    <n v="114333"/>
    <n v="99892"/>
    <n v="152848"/>
    <n v="184139"/>
    <n v="3584582.2746720705"/>
    <n v="61344050.555198148"/>
    <n v="15785120.263438741"/>
    <n v="0"/>
    <n v="0"/>
    <n v="0"/>
    <n v="0"/>
    <n v="0"/>
    <n v="80713753"/>
    <n v="0"/>
    <n v="5253172.5301104141"/>
    <n v="3105690.328253801"/>
    <n v="0"/>
    <n v="0"/>
    <n v="0"/>
    <n v="0"/>
    <n v="0"/>
    <n v="8358863"/>
    <n v="89072616"/>
    <n v="101565.12656784493"/>
    <n v="0"/>
    <n v="0"/>
    <n v="0"/>
    <n v="0"/>
    <n v="19701352"/>
    <n v="20596290.558338214"/>
    <n v="20596291"/>
    <n v="37"/>
    <n v="1"/>
    <n v="0"/>
    <n v="0"/>
    <n v="1.6444444444444444"/>
    <n v="1.6444444444444444"/>
    <n v="1.6444444444444444"/>
    <n v="2"/>
    <n v="6660438"/>
    <n v="27256729"/>
    <n v="116329345"/>
  </r>
  <r>
    <x v="19"/>
    <n v="3806"/>
    <x v="65"/>
    <x v="700"/>
    <x v="700"/>
    <x v="672"/>
    <n v="1520"/>
    <n v="166001000077"/>
    <s v="66001166001000077"/>
    <s v="INSTITUCION EDUCATIVA CENTENARIO"/>
    <n v="1"/>
    <n v="5.8782165705322065"/>
    <n v="0.41168626557154869"/>
    <n v="4.5425235706575674E-2"/>
    <n v="1.0454252357065756"/>
    <n v="739"/>
    <n v="0"/>
    <n v="16"/>
    <n v="0"/>
    <n v="52"/>
    <n v="0"/>
    <n v="330"/>
    <n v="0"/>
    <n v="257"/>
    <n v="0"/>
    <n v="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87880.937235157"/>
    <n v="50221698.29274939"/>
    <n v="10780082.131128896"/>
    <n v="0"/>
    <n v="0"/>
    <n v="0"/>
    <n v="0"/>
    <n v="0"/>
    <n v="67589661"/>
    <n v="0"/>
    <n v="0"/>
    <n v="0"/>
    <n v="0"/>
    <n v="0"/>
    <n v="0"/>
    <n v="0"/>
    <n v="0"/>
    <n v="0"/>
    <n v="67589661"/>
    <n v="91460.975642760488"/>
    <n v="0"/>
    <n v="0"/>
    <n v="0"/>
    <n v="0"/>
    <n v="19701352"/>
    <n v="20596290.558338214"/>
    <n v="20596291"/>
    <n v="68"/>
    <n v="0"/>
    <n v="1"/>
    <n v="0"/>
    <n v="3.0222222222222221"/>
    <n v="3.0222222222222221"/>
    <n v="3.0222222222222221"/>
    <n v="4"/>
    <n v="26641753"/>
    <n v="47238044"/>
    <n v="114827705"/>
  </r>
  <r>
    <x v="19"/>
    <n v="3806"/>
    <x v="65"/>
    <x v="700"/>
    <x v="700"/>
    <x v="672"/>
    <n v="1521"/>
    <n v="166001000093"/>
    <s v="66001166001000093"/>
    <s v="INSTITUCION EDUCATIVA BOYACA"/>
    <n v="1"/>
    <n v="5.8782165705322065"/>
    <n v="0.41168626557154869"/>
    <n v="4.5425235706575674E-2"/>
    <n v="1.0454252357065756"/>
    <n v="1393"/>
    <n v="0"/>
    <n v="0"/>
    <n v="0"/>
    <n v="107"/>
    <n v="0"/>
    <n v="678"/>
    <n v="0"/>
    <n v="432"/>
    <n v="0"/>
    <n v="0"/>
    <n v="0"/>
    <n v="17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66224.415943556"/>
    <n v="94967777.010139391"/>
    <n v="0"/>
    <n v="27679999.95806523"/>
    <n v="0"/>
    <n v="0"/>
    <n v="0"/>
    <n v="0"/>
    <n v="133014001"/>
    <n v="0"/>
    <n v="0"/>
    <n v="0"/>
    <n v="0"/>
    <n v="0"/>
    <n v="0"/>
    <n v="0"/>
    <n v="0"/>
    <n v="0"/>
    <n v="133014001"/>
    <n v="95487.437903804734"/>
    <n v="0"/>
    <n v="0"/>
    <n v="0"/>
    <n v="0"/>
    <n v="19701352"/>
    <n v="20596290.558338214"/>
    <n v="20596291"/>
    <n v="107"/>
    <n v="1"/>
    <n v="0"/>
    <n v="0"/>
    <n v="4.7555555555555555"/>
    <n v="4.7555555555555555"/>
    <n v="4"/>
    <n v="4"/>
    <n v="6660438"/>
    <n v="27256729"/>
    <n v="160270730"/>
  </r>
  <r>
    <x v="19"/>
    <n v="3806"/>
    <x v="65"/>
    <x v="700"/>
    <x v="700"/>
    <x v="672"/>
    <n v="1522"/>
    <n v="166001000301"/>
    <s v="66001166001000301"/>
    <s v="INSTITUCION EDUCATIVA JUAN XXIII"/>
    <n v="1"/>
    <n v="5.8782165705322065"/>
    <n v="0.41168626557154869"/>
    <n v="4.5425235706575674E-2"/>
    <n v="1.0454252357065756"/>
    <n v="579"/>
    <n v="0"/>
    <n v="0"/>
    <n v="0"/>
    <n v="29"/>
    <n v="0"/>
    <n v="217"/>
    <n v="0"/>
    <n v="259"/>
    <n v="0"/>
    <n v="74"/>
    <n v="0"/>
    <n v="0"/>
    <n v="137"/>
    <n v="0"/>
    <n v="0"/>
    <n v="0"/>
    <n v="0"/>
    <n v="0"/>
    <n v="0"/>
    <n v="0"/>
    <n v="63"/>
    <n v="0"/>
    <n v="74"/>
    <n v="0"/>
    <n v="0"/>
    <n v="92671"/>
    <n v="81839"/>
    <n v="122758"/>
    <n v="150439"/>
    <n v="114333"/>
    <n v="99892"/>
    <n v="152848"/>
    <n v="184139"/>
    <n v="2809537.458526758"/>
    <n v="40724920.591735452"/>
    <n v="9496739.0202802178"/>
    <n v="0"/>
    <n v="0"/>
    <n v="0"/>
    <n v="0"/>
    <n v="0"/>
    <n v="53031197"/>
    <n v="0"/>
    <n v="1078012.6038988796"/>
    <n v="1899347.8040560437"/>
    <n v="0"/>
    <n v="0"/>
    <n v="0"/>
    <n v="0"/>
    <n v="0"/>
    <n v="2977360"/>
    <n v="56008557"/>
    <n v="96733.259067357518"/>
    <n v="0"/>
    <n v="0"/>
    <n v="0"/>
    <n v="0"/>
    <n v="19701352"/>
    <n v="20596290.558338214"/>
    <n v="20596291"/>
    <n v="29"/>
    <n v="1"/>
    <n v="0"/>
    <n v="0"/>
    <n v="1.288888888888889"/>
    <n v="1.288888888888889"/>
    <n v="1.288888888888889"/>
    <n v="2"/>
    <n v="6660438"/>
    <n v="27256729"/>
    <n v="83265286"/>
  </r>
  <r>
    <x v="19"/>
    <n v="3806"/>
    <x v="65"/>
    <x v="700"/>
    <x v="700"/>
    <x v="672"/>
    <n v="1523"/>
    <n v="166001000310"/>
    <s v="66001166001000310"/>
    <s v="INSTITUCION EDUCATIVA AUGUSTO ZULUAGA PATIÑO"/>
    <n v="1"/>
    <n v="5.8782165705322065"/>
    <n v="0.41168626557154869"/>
    <n v="4.5425235706575674E-2"/>
    <n v="1.0454252357065756"/>
    <n v="701"/>
    <n v="0"/>
    <n v="0"/>
    <n v="0"/>
    <n v="47"/>
    <n v="0"/>
    <n v="295"/>
    <n v="0"/>
    <n v="254"/>
    <n v="0"/>
    <n v="0"/>
    <n v="0"/>
    <n v="10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53388.2948537115"/>
    <n v="46970549.169879757"/>
    <n v="0"/>
    <n v="16513636.338618461"/>
    <n v="0"/>
    <n v="0"/>
    <n v="0"/>
    <n v="0"/>
    <n v="68037574"/>
    <n v="0"/>
    <n v="0"/>
    <n v="0"/>
    <n v="0"/>
    <n v="0"/>
    <n v="0"/>
    <n v="0"/>
    <n v="0"/>
    <n v="0"/>
    <n v="68037574"/>
    <n v="97057.880171184021"/>
    <n v="0"/>
    <n v="0"/>
    <n v="0"/>
    <n v="0"/>
    <n v="19701352"/>
    <n v="20596290.558338214"/>
    <n v="20596291"/>
    <n v="47"/>
    <n v="1"/>
    <n v="0"/>
    <n v="0"/>
    <n v="2.088888888888889"/>
    <n v="2.088888888888889"/>
    <n v="2.088888888888889"/>
    <n v="3"/>
    <n v="6660438"/>
    <n v="27256729"/>
    <n v="95294303"/>
  </r>
  <r>
    <x v="19"/>
    <n v="3806"/>
    <x v="65"/>
    <x v="700"/>
    <x v="700"/>
    <x v="672"/>
    <n v="1524"/>
    <n v="166001000344"/>
    <s v="66001166001000344"/>
    <s v="INSTITUCION EDUCATIVA SAN FERNANDO"/>
    <n v="1"/>
    <n v="5.8782165705322065"/>
    <n v="0.41168626557154869"/>
    <n v="4.5425235706575674E-2"/>
    <n v="1.0454252357065756"/>
    <n v="931"/>
    <n v="0"/>
    <n v="41"/>
    <n v="0"/>
    <n v="48"/>
    <n v="0"/>
    <n v="334"/>
    <n v="0"/>
    <n v="388"/>
    <n v="0"/>
    <n v="120"/>
    <n v="0"/>
    <n v="0"/>
    <n v="214"/>
    <n v="0"/>
    <n v="0"/>
    <n v="0"/>
    <n v="0"/>
    <n v="0"/>
    <n v="0"/>
    <n v="0"/>
    <n v="94"/>
    <n v="0"/>
    <n v="120"/>
    <n v="0"/>
    <n v="0"/>
    <n v="92671"/>
    <n v="81839"/>
    <n v="122758"/>
    <n v="150439"/>
    <n v="114333"/>
    <n v="99892"/>
    <n v="152848"/>
    <n v="184139"/>
    <n v="8622373.5796166025"/>
    <n v="61771833.334523097"/>
    <n v="15400117.330184137"/>
    <n v="0"/>
    <n v="0"/>
    <n v="0"/>
    <n v="0"/>
    <n v="0"/>
    <n v="85794324"/>
    <n v="0"/>
    <n v="1608463.2502618206"/>
    <n v="3080023.4660368273"/>
    <n v="0"/>
    <n v="0"/>
    <n v="0"/>
    <n v="0"/>
    <n v="0"/>
    <n v="4688487"/>
    <n v="90482811"/>
    <n v="97188.841031149306"/>
    <n v="0"/>
    <n v="0"/>
    <n v="0"/>
    <n v="0"/>
    <n v="19701352"/>
    <n v="20596290.558338214"/>
    <n v="20596291"/>
    <n v="89"/>
    <n v="1"/>
    <n v="0"/>
    <n v="0"/>
    <n v="3.9555555555555557"/>
    <n v="3.9555555555555557"/>
    <n v="3.9555555555555557"/>
    <n v="4"/>
    <n v="6660438"/>
    <n v="27256729"/>
    <n v="117739540"/>
  </r>
  <r>
    <x v="19"/>
    <n v="3806"/>
    <x v="65"/>
    <x v="700"/>
    <x v="700"/>
    <x v="672"/>
    <n v="1525"/>
    <n v="166001000395"/>
    <s v="66001166001000395"/>
    <s v="INSTITUCION EDUCATIVA FRANCISCO DE PAULA SANTANDER"/>
    <n v="1"/>
    <n v="5.8782165705322065"/>
    <n v="0.41168626557154869"/>
    <n v="4.5425235706575674E-2"/>
    <n v="1.0454252357065756"/>
    <n v="478"/>
    <n v="0"/>
    <n v="0"/>
    <n v="0"/>
    <n v="43"/>
    <n v="0"/>
    <n v="214"/>
    <n v="0"/>
    <n v="163"/>
    <n v="0"/>
    <n v="58"/>
    <n v="0"/>
    <n v="0"/>
    <n v="58"/>
    <n v="0"/>
    <n v="0"/>
    <n v="0"/>
    <n v="0"/>
    <n v="0"/>
    <n v="0"/>
    <n v="0"/>
    <n v="0"/>
    <n v="0"/>
    <n v="58"/>
    <n v="0"/>
    <n v="0"/>
    <n v="92671"/>
    <n v="81839"/>
    <n v="122758"/>
    <n v="150439"/>
    <n v="114333"/>
    <n v="99892"/>
    <n v="152848"/>
    <n v="184139"/>
    <n v="4165865.886781055"/>
    <n v="32254821.561101396"/>
    <n v="7443390.0429223329"/>
    <n v="0"/>
    <n v="0"/>
    <n v="0"/>
    <n v="0"/>
    <n v="0"/>
    <n v="43864077"/>
    <n v="0"/>
    <n v="0"/>
    <n v="1488678.0085844668"/>
    <n v="0"/>
    <n v="0"/>
    <n v="0"/>
    <n v="0"/>
    <n v="0"/>
    <n v="1488678"/>
    <n v="45352755"/>
    <n v="94880.240585774052"/>
    <n v="0"/>
    <n v="0"/>
    <n v="0"/>
    <n v="0"/>
    <n v="19701352"/>
    <n v="20596290.558338214"/>
    <n v="20596291"/>
    <n v="43"/>
    <n v="1"/>
    <n v="0"/>
    <n v="0"/>
    <n v="1.9111111111111112"/>
    <n v="1.9111111111111112"/>
    <n v="1.9111111111111112"/>
    <n v="2"/>
    <n v="6660438"/>
    <n v="27256729"/>
    <n v="72609484"/>
  </r>
  <r>
    <x v="19"/>
    <n v="3806"/>
    <x v="65"/>
    <x v="700"/>
    <x v="700"/>
    <x v="672"/>
    <n v="1526"/>
    <n v="166001000450"/>
    <s v="66001166001000450"/>
    <s v="INSTITUCION EDUCATIVA JESUS DE LA BUENA ESPERANZA"/>
    <n v="1"/>
    <n v="5.8782165705322065"/>
    <n v="0.41168626557154869"/>
    <n v="4.5425235706575674E-2"/>
    <n v="1.0454252357065756"/>
    <n v="620"/>
    <n v="0"/>
    <n v="0"/>
    <n v="0"/>
    <n v="41"/>
    <n v="0"/>
    <n v="254"/>
    <n v="0"/>
    <n v="241"/>
    <n v="0"/>
    <n v="84"/>
    <n v="0"/>
    <n v="0"/>
    <n v="84"/>
    <n v="0"/>
    <n v="0"/>
    <n v="0"/>
    <n v="0"/>
    <n v="0"/>
    <n v="0"/>
    <n v="0"/>
    <n v="0"/>
    <n v="0"/>
    <n v="84"/>
    <n v="0"/>
    <n v="0"/>
    <n v="92671"/>
    <n v="81839"/>
    <n v="122758"/>
    <n v="150439"/>
    <n v="114333"/>
    <n v="99892"/>
    <n v="152848"/>
    <n v="184139"/>
    <n v="3972104.682744727"/>
    <n v="42350495.153170273"/>
    <n v="10780082.131128896"/>
    <n v="0"/>
    <n v="0"/>
    <n v="0"/>
    <n v="0"/>
    <n v="0"/>
    <n v="57102682"/>
    <n v="0"/>
    <n v="0"/>
    <n v="2156016.4262257796"/>
    <n v="0"/>
    <n v="0"/>
    <n v="0"/>
    <n v="0"/>
    <n v="0"/>
    <n v="2156016"/>
    <n v="59258698"/>
    <n v="95578.545161290327"/>
    <n v="0"/>
    <n v="0"/>
    <n v="0"/>
    <n v="0"/>
    <n v="19701352"/>
    <n v="20596290.558338214"/>
    <n v="20596291"/>
    <n v="41"/>
    <n v="1"/>
    <n v="0"/>
    <n v="0"/>
    <n v="1.8222222222222222"/>
    <n v="1.8222222222222222"/>
    <n v="1.8222222222222222"/>
    <n v="2"/>
    <n v="6660438"/>
    <n v="27256729"/>
    <n v="86515427"/>
  </r>
  <r>
    <x v="19"/>
    <n v="3806"/>
    <x v="65"/>
    <x v="700"/>
    <x v="700"/>
    <x v="672"/>
    <n v="1527"/>
    <n v="166001000476"/>
    <s v="66001166001000476"/>
    <s v="INSTITUCION EDUCATIVA LA INMACULADA"/>
    <n v="1"/>
    <n v="5.8782165705322065"/>
    <n v="0.41168626557154869"/>
    <n v="4.5425235706575674E-2"/>
    <n v="1.0454252357065756"/>
    <n v="1026"/>
    <n v="0"/>
    <n v="53"/>
    <n v="0"/>
    <n v="64"/>
    <n v="0"/>
    <n v="447"/>
    <n v="0"/>
    <n v="334"/>
    <n v="0"/>
    <n v="0"/>
    <n v="0"/>
    <n v="12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335030.436125197"/>
    <n v="66819670.130557537"/>
    <n v="0"/>
    <n v="20130909.060411077"/>
    <n v="0"/>
    <n v="0"/>
    <n v="0"/>
    <n v="0"/>
    <n v="98285610"/>
    <n v="0"/>
    <n v="0"/>
    <n v="0"/>
    <n v="0"/>
    <n v="0"/>
    <n v="0"/>
    <n v="0"/>
    <n v="0"/>
    <n v="0"/>
    <n v="98285610"/>
    <n v="95794.941520467837"/>
    <n v="0"/>
    <n v="0"/>
    <n v="0"/>
    <n v="0"/>
    <n v="19701352"/>
    <n v="20596290.558338214"/>
    <n v="20596291"/>
    <n v="117"/>
    <n v="1"/>
    <n v="0"/>
    <n v="0"/>
    <n v="5.2"/>
    <n v="5.2"/>
    <n v="4"/>
    <n v="4"/>
    <n v="6660438"/>
    <n v="27256729"/>
    <n v="125542339"/>
  </r>
  <r>
    <x v="19"/>
    <n v="3806"/>
    <x v="65"/>
    <x v="700"/>
    <x v="700"/>
    <x v="672"/>
    <n v="1528"/>
    <n v="166001000484"/>
    <s v="66001166001000484"/>
    <s v="INSTITUCION EDUCATIVA LA VILLA"/>
    <n v="1"/>
    <n v="5.8782165705322065"/>
    <n v="0.41168626557154869"/>
    <n v="4.5425235706575674E-2"/>
    <n v="1.0454252357065756"/>
    <n v="558"/>
    <n v="0"/>
    <n v="0"/>
    <n v="0"/>
    <n v="16"/>
    <n v="0"/>
    <n v="159"/>
    <n v="0"/>
    <n v="268"/>
    <n v="0"/>
    <n v="114"/>
    <n v="0"/>
    <n v="1"/>
    <n v="321"/>
    <n v="0"/>
    <n v="0"/>
    <n v="0"/>
    <n v="1"/>
    <n v="0"/>
    <n v="2"/>
    <n v="0"/>
    <n v="203"/>
    <n v="0"/>
    <n v="114"/>
    <n v="0"/>
    <n v="1"/>
    <n v="92671"/>
    <n v="81839"/>
    <n v="122758"/>
    <n v="150439"/>
    <n v="114333"/>
    <n v="99892"/>
    <n v="152848"/>
    <n v="184139"/>
    <n v="1550089.6322906252"/>
    <n v="36532649.354350917"/>
    <n v="14630111.463674931"/>
    <n v="157272.72703446154"/>
    <n v="0"/>
    <n v="0"/>
    <n v="0"/>
    <n v="0"/>
    <n v="52870123"/>
    <n v="19376.120403632816"/>
    <n v="3507818.790464608"/>
    <n v="2926022.2927349866"/>
    <n v="31454.54540689231"/>
    <n v="0"/>
    <n v="0"/>
    <n v="0"/>
    <n v="0"/>
    <n v="6484672"/>
    <n v="59354795"/>
    <n v="106370.60035842293"/>
    <n v="0"/>
    <n v="0"/>
    <n v="0"/>
    <n v="0"/>
    <n v="19701352"/>
    <n v="20596290.558338214"/>
    <n v="20596291"/>
    <n v="16"/>
    <n v="0"/>
    <n v="1"/>
    <n v="0"/>
    <n v="0.71111111111111114"/>
    <n v="0.71111111111111114"/>
    <n v="0.71111111111111114"/>
    <n v="1"/>
    <n v="6660438"/>
    <n v="27256729"/>
    <n v="86611524"/>
  </r>
  <r>
    <x v="19"/>
    <n v="3806"/>
    <x v="65"/>
    <x v="700"/>
    <x v="700"/>
    <x v="672"/>
    <n v="1530"/>
    <n v="166001000620"/>
    <s v="66001166001000620"/>
    <s v="INSTITUCION EDUCATIVA ALFONSO JARAMILLO GUTIERREZ"/>
    <n v="1"/>
    <n v="5.8782165705322065"/>
    <n v="0.41168626557154869"/>
    <n v="4.5425235706575674E-2"/>
    <n v="1.0454252357065756"/>
    <n v="916"/>
    <n v="0"/>
    <n v="0"/>
    <n v="0"/>
    <n v="40"/>
    <n v="0"/>
    <n v="305"/>
    <n v="0"/>
    <n v="389"/>
    <n v="0"/>
    <n v="7"/>
    <n v="0"/>
    <n v="175"/>
    <n v="571"/>
    <n v="0"/>
    <n v="0"/>
    <n v="0"/>
    <n v="0"/>
    <n v="0"/>
    <n v="0"/>
    <n v="0"/>
    <n v="389"/>
    <n v="0"/>
    <n v="7"/>
    <n v="0"/>
    <n v="175"/>
    <n v="92671"/>
    <n v="81839"/>
    <n v="122758"/>
    <n v="150439"/>
    <n v="114333"/>
    <n v="99892"/>
    <n v="152848"/>
    <n v="184139"/>
    <n v="3875224.080726563"/>
    <n v="59376249.770303369"/>
    <n v="898340.17759407463"/>
    <n v="27522727.23103077"/>
    <n v="0"/>
    <n v="0"/>
    <n v="0"/>
    <n v="0"/>
    <n v="91672541"/>
    <n v="0"/>
    <n v="6656300.0462962566"/>
    <n v="179668.03551881496"/>
    <n v="5504545.4462061534"/>
    <n v="0"/>
    <n v="0"/>
    <n v="0"/>
    <n v="0"/>
    <n v="12340514"/>
    <n v="104013055"/>
    <n v="113551.37008733624"/>
    <n v="0"/>
    <n v="0"/>
    <n v="0"/>
    <n v="0"/>
    <n v="19701352"/>
    <n v="20596290.558338214"/>
    <n v="20596291"/>
    <n v="40"/>
    <n v="1"/>
    <n v="0"/>
    <n v="0"/>
    <n v="1.7777777777777777"/>
    <n v="1.7777777777777777"/>
    <n v="1.7777777777777777"/>
    <n v="2"/>
    <n v="6660438"/>
    <n v="27256729"/>
    <n v="131269784"/>
  </r>
  <r>
    <x v="19"/>
    <n v="3806"/>
    <x v="65"/>
    <x v="700"/>
    <x v="700"/>
    <x v="672"/>
    <n v="1531"/>
    <n v="166001000646"/>
    <s v="66001166001000646"/>
    <s v="INSTITUCION EDUCATIVA JESUS MARIA ORMAZA"/>
    <n v="1"/>
    <n v="5.8782165705322065"/>
    <n v="0.41168626557154869"/>
    <n v="4.5425235706575674E-2"/>
    <n v="1.0454252357065756"/>
    <n v="765"/>
    <n v="0"/>
    <n v="14"/>
    <n v="0"/>
    <n v="18"/>
    <n v="0"/>
    <n v="236"/>
    <n v="0"/>
    <n v="337"/>
    <n v="0"/>
    <n v="1"/>
    <n v="0"/>
    <n v="159"/>
    <n v="661"/>
    <n v="0"/>
    <n v="0"/>
    <n v="0"/>
    <n v="0"/>
    <n v="0"/>
    <n v="209"/>
    <n v="0"/>
    <n v="292"/>
    <n v="0"/>
    <n v="1"/>
    <n v="0"/>
    <n v="159"/>
    <n v="92671"/>
    <n v="81839"/>
    <n v="122758"/>
    <n v="150439"/>
    <n v="114333"/>
    <n v="99892"/>
    <n v="152848"/>
    <n v="184139"/>
    <n v="3100179.2645812505"/>
    <n v="49023906.510639526"/>
    <n v="128334.31108486782"/>
    <n v="25006363.598479383"/>
    <n v="0"/>
    <n v="0"/>
    <n v="0"/>
    <n v="0"/>
    <n v="77258784"/>
    <n v="0"/>
    <n v="8572766.8976720441"/>
    <n v="25666.862216973565"/>
    <n v="5001272.7196958773"/>
    <n v="0"/>
    <n v="0"/>
    <n v="0"/>
    <n v="0"/>
    <n v="13599706"/>
    <n v="90858490"/>
    <n v="118769.26797385621"/>
    <n v="0"/>
    <n v="0"/>
    <n v="0"/>
    <n v="0"/>
    <n v="19701352"/>
    <n v="20596290.558338214"/>
    <n v="20596291"/>
    <n v="32"/>
    <n v="0"/>
    <n v="1"/>
    <n v="0"/>
    <n v="1.4222222222222223"/>
    <n v="1.4222222222222223"/>
    <n v="1.4222222222222223"/>
    <n v="2"/>
    <n v="13320876"/>
    <n v="33917167"/>
    <n v="124775657"/>
  </r>
  <r>
    <x v="19"/>
    <n v="3806"/>
    <x v="65"/>
    <x v="700"/>
    <x v="700"/>
    <x v="672"/>
    <n v="1532"/>
    <n v="166001000654"/>
    <s v="66001166001000654"/>
    <s v="COMPLEJO EDUCATIVO LA JULITA"/>
    <n v="1"/>
    <n v="5.8782165705322065"/>
    <n v="0.41168626557154869"/>
    <n v="4.5425235706575674E-2"/>
    <n v="1.0454252357065756"/>
    <n v="923"/>
    <n v="0"/>
    <n v="21"/>
    <n v="0"/>
    <n v="76"/>
    <n v="0"/>
    <n v="436"/>
    <n v="0"/>
    <n v="318"/>
    <n v="0"/>
    <n v="72"/>
    <n v="0"/>
    <n v="0"/>
    <n v="823"/>
    <n v="0"/>
    <n v="21"/>
    <n v="0"/>
    <n v="56"/>
    <n v="0"/>
    <n v="356"/>
    <n v="0"/>
    <n v="318"/>
    <n v="0"/>
    <n v="72"/>
    <n v="0"/>
    <n v="0"/>
    <n v="92671"/>
    <n v="81839"/>
    <n v="122758"/>
    <n v="150439"/>
    <n v="114333"/>
    <n v="99892"/>
    <n v="152848"/>
    <n v="184139"/>
    <n v="9397418.3957619146"/>
    <n v="64509643.122202791"/>
    <n v="9240070.3981104828"/>
    <n v="0"/>
    <n v="0"/>
    <n v="0"/>
    <n v="0"/>
    <n v="0"/>
    <n v="83147132"/>
    <n v="1491961.2710797268"/>
    <n v="11533023.730600713"/>
    <n v="1848014.0796220966"/>
    <n v="0"/>
    <n v="0"/>
    <n v="0"/>
    <n v="0"/>
    <n v="0"/>
    <n v="14872999"/>
    <n v="98020131"/>
    <n v="106197.32502708559"/>
    <n v="0"/>
    <n v="0"/>
    <n v="0"/>
    <n v="0"/>
    <n v="19701352"/>
    <n v="20596290.558338214"/>
    <n v="20596291"/>
    <n v="97"/>
    <n v="1"/>
    <n v="0"/>
    <n v="0"/>
    <n v="4.3111111111111109"/>
    <n v="4.3111111111111109"/>
    <n v="4"/>
    <n v="4"/>
    <n v="6660438"/>
    <n v="27256729"/>
    <n v="125276860"/>
  </r>
  <r>
    <x v="19"/>
    <n v="3806"/>
    <x v="65"/>
    <x v="700"/>
    <x v="700"/>
    <x v="672"/>
    <n v="1533"/>
    <n v="166001000735"/>
    <s v="66001166001000735"/>
    <s v="INSTITUCION EDUCATIVA LESTONNAC"/>
    <n v="1"/>
    <n v="5.8782165705322065"/>
    <n v="0.41168626557154869"/>
    <n v="4.5425235706575674E-2"/>
    <n v="1.0454252357065756"/>
    <n v="949"/>
    <n v="0"/>
    <n v="42"/>
    <n v="0"/>
    <n v="108"/>
    <n v="0"/>
    <n v="474"/>
    <n v="0"/>
    <n v="254"/>
    <n v="0"/>
    <n v="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532090.302724611"/>
    <n v="62285172.669713043"/>
    <n v="9111736.0870256145"/>
    <n v="0"/>
    <n v="0"/>
    <n v="0"/>
    <n v="0"/>
    <n v="0"/>
    <n v="85928999"/>
    <n v="0"/>
    <n v="0"/>
    <n v="0"/>
    <n v="0"/>
    <n v="0"/>
    <n v="0"/>
    <n v="0"/>
    <n v="0"/>
    <n v="0"/>
    <n v="85928999"/>
    <n v="90546.890410958906"/>
    <n v="0"/>
    <n v="0"/>
    <n v="0"/>
    <n v="0"/>
    <n v="19701352"/>
    <n v="20596290.558338214"/>
    <n v="20596291"/>
    <n v="150"/>
    <n v="1"/>
    <n v="0"/>
    <n v="0"/>
    <n v="6.666666666666667"/>
    <n v="6.666666666666667"/>
    <n v="4"/>
    <n v="4"/>
    <n v="6660438"/>
    <n v="27256729"/>
    <n v="113185728"/>
  </r>
  <r>
    <x v="19"/>
    <n v="3806"/>
    <x v="65"/>
    <x v="700"/>
    <x v="700"/>
    <x v="672"/>
    <n v="1534"/>
    <n v="166001000786"/>
    <s v="66001166001000786"/>
    <s v="INSTITUCION EDUCATIVA REMIGIO ANTONIO CAÑARTE"/>
    <n v="1"/>
    <n v="5.8782165705322065"/>
    <n v="0.41168626557154869"/>
    <n v="4.5425235706575674E-2"/>
    <n v="1.0454252357065756"/>
    <n v="1203"/>
    <n v="0"/>
    <n v="57"/>
    <n v="0"/>
    <n v="90"/>
    <n v="0"/>
    <n v="668"/>
    <n v="0"/>
    <n v="278"/>
    <n v="0"/>
    <n v="11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241448.496670118"/>
    <n v="80936501.848280966"/>
    <n v="14116774.219335459"/>
    <n v="0"/>
    <n v="0"/>
    <n v="0"/>
    <n v="0"/>
    <n v="0"/>
    <n v="109294725"/>
    <n v="0"/>
    <n v="0"/>
    <n v="0"/>
    <n v="0"/>
    <n v="0"/>
    <n v="0"/>
    <n v="0"/>
    <n v="0"/>
    <n v="0"/>
    <n v="109294725"/>
    <n v="90851.807980049882"/>
    <n v="0"/>
    <n v="0"/>
    <n v="0"/>
    <n v="0"/>
    <n v="19701352"/>
    <n v="20596290.558338214"/>
    <n v="20596291"/>
    <n v="147"/>
    <n v="1"/>
    <n v="0"/>
    <n v="0"/>
    <n v="6.5333333333333332"/>
    <n v="6.5333333333333332"/>
    <n v="4"/>
    <n v="4"/>
    <n v="6660438"/>
    <n v="27256729"/>
    <n v="136551454"/>
  </r>
  <r>
    <x v="19"/>
    <n v="3806"/>
    <x v="65"/>
    <x v="700"/>
    <x v="700"/>
    <x v="672"/>
    <n v="1535"/>
    <n v="166001000794"/>
    <s v="66001166001000794"/>
    <s v="INSTITUCION EDUCATIVA SAN VICENTE HOGAR"/>
    <n v="1"/>
    <n v="5.8782165705322065"/>
    <n v="0.41168626557154869"/>
    <n v="4.5425235706575674E-2"/>
    <n v="1.0454252357065756"/>
    <n v="683"/>
    <n v="0"/>
    <n v="20"/>
    <n v="0"/>
    <n v="37"/>
    <n v="0"/>
    <n v="281"/>
    <n v="0"/>
    <n v="250"/>
    <n v="0"/>
    <n v="0"/>
    <n v="0"/>
    <n v="9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522194.3150353525"/>
    <n v="45430531.164309926"/>
    <n v="0"/>
    <n v="14940909.068273846"/>
    <n v="0"/>
    <n v="0"/>
    <n v="0"/>
    <n v="0"/>
    <n v="65893635"/>
    <n v="0"/>
    <n v="0"/>
    <n v="0"/>
    <n v="0"/>
    <n v="0"/>
    <n v="0"/>
    <n v="0"/>
    <n v="0"/>
    <n v="0"/>
    <n v="65893635"/>
    <n v="96476.771595900442"/>
    <n v="0"/>
    <n v="0"/>
    <n v="0"/>
    <n v="0"/>
    <n v="19701352"/>
    <n v="20596290.558338214"/>
    <n v="20596291"/>
    <n v="57"/>
    <n v="0"/>
    <n v="1"/>
    <n v="0"/>
    <n v="2.5333333333333332"/>
    <n v="2.5333333333333332"/>
    <n v="2.5333333333333332"/>
    <n v="3"/>
    <n v="19981315"/>
    <n v="40577606"/>
    <n v="106471241"/>
  </r>
  <r>
    <x v="19"/>
    <n v="3806"/>
    <x v="65"/>
    <x v="700"/>
    <x v="700"/>
    <x v="672"/>
    <n v="1679"/>
    <n v="166001000859"/>
    <s v="66001166001000859"/>
    <s v="INSTITUCION EDUCATIVA JORGE ELIECER GAITAN"/>
    <n v="1"/>
    <n v="5.8782165705322065"/>
    <n v="0.41168626557154869"/>
    <n v="4.5425235706575674E-2"/>
    <n v="1.0454252357065756"/>
    <n v="638"/>
    <n v="0"/>
    <n v="14"/>
    <n v="0"/>
    <n v="41"/>
    <n v="0"/>
    <n v="334"/>
    <n v="0"/>
    <n v="191"/>
    <n v="0"/>
    <n v="58"/>
    <n v="0"/>
    <n v="0"/>
    <n v="58"/>
    <n v="0"/>
    <n v="0"/>
    <n v="0"/>
    <n v="0"/>
    <n v="0"/>
    <n v="0"/>
    <n v="0"/>
    <n v="0"/>
    <n v="0"/>
    <n v="58"/>
    <n v="0"/>
    <n v="0"/>
    <n v="92671"/>
    <n v="81839"/>
    <n v="122758"/>
    <n v="150439"/>
    <n v="114333"/>
    <n v="99892"/>
    <n v="152848"/>
    <n v="184139"/>
    <n v="5328433.1109990235"/>
    <n v="44917191.82911998"/>
    <n v="7443390.0429223329"/>
    <n v="0"/>
    <n v="0"/>
    <n v="0"/>
    <n v="0"/>
    <n v="0"/>
    <n v="57689015"/>
    <n v="0"/>
    <n v="0"/>
    <n v="1488678.0085844668"/>
    <n v="0"/>
    <n v="0"/>
    <n v="0"/>
    <n v="0"/>
    <n v="0"/>
    <n v="1488678"/>
    <n v="59177693"/>
    <n v="92755.004702194361"/>
    <n v="0"/>
    <n v="0"/>
    <n v="0"/>
    <n v="0"/>
    <n v="19701352"/>
    <n v="20596290.558338214"/>
    <n v="20596291"/>
    <n v="55"/>
    <n v="1"/>
    <n v="0"/>
    <n v="0"/>
    <n v="2.4444444444444446"/>
    <n v="2.4444444444444446"/>
    <n v="2.4444444444444446"/>
    <n v="3"/>
    <n v="6660438"/>
    <n v="27256729"/>
    <n v="86434422"/>
  </r>
  <r>
    <x v="19"/>
    <n v="3806"/>
    <x v="65"/>
    <x v="700"/>
    <x v="700"/>
    <x v="672"/>
    <n v="1680"/>
    <n v="166001000875"/>
    <s v="66001166001000875"/>
    <s v="INSTITUCION EDUCATIVA AQUILINO BEDOYA"/>
    <n v="1"/>
    <n v="5.8782165705322065"/>
    <n v="0.41168626557154869"/>
    <n v="4.5425235706575674E-2"/>
    <n v="1.0454252357065756"/>
    <n v="913"/>
    <n v="0"/>
    <n v="0"/>
    <n v="0"/>
    <n v="50"/>
    <n v="0"/>
    <n v="326"/>
    <n v="0"/>
    <n v="389"/>
    <n v="0"/>
    <n v="15"/>
    <n v="0"/>
    <n v="133"/>
    <n v="850"/>
    <n v="0"/>
    <n v="0"/>
    <n v="0"/>
    <n v="50"/>
    <n v="0"/>
    <n v="305"/>
    <n v="0"/>
    <n v="347"/>
    <n v="0"/>
    <n v="15"/>
    <n v="0"/>
    <n v="133"/>
    <n v="92671"/>
    <n v="81839"/>
    <n v="122758"/>
    <n v="150439"/>
    <n v="114333"/>
    <n v="99892"/>
    <n v="152848"/>
    <n v="184139"/>
    <n v="4844030.100908204"/>
    <n v="61172937.443468168"/>
    <n v="1925014.6662730172"/>
    <n v="20917272.695583384"/>
    <n v="0"/>
    <n v="0"/>
    <n v="0"/>
    <n v="0"/>
    <n v="88859255"/>
    <n v="968806.02018164075"/>
    <n v="11156574.884794755"/>
    <n v="385002.93325460341"/>
    <n v="4183454.5391166774"/>
    <n v="0"/>
    <n v="0"/>
    <n v="0"/>
    <n v="0"/>
    <n v="16693838"/>
    <n v="105553093"/>
    <n v="115611.27382256297"/>
    <n v="0"/>
    <n v="0"/>
    <n v="0"/>
    <n v="0"/>
    <n v="19701352"/>
    <n v="20596290.558338214"/>
    <n v="20596291"/>
    <n v="50"/>
    <n v="1"/>
    <n v="0"/>
    <n v="0"/>
    <n v="2.2222222222222223"/>
    <n v="2.2222222222222223"/>
    <n v="2.2222222222222223"/>
    <n v="3"/>
    <n v="6660438"/>
    <n v="27256729"/>
    <n v="132809822"/>
  </r>
  <r>
    <x v="19"/>
    <n v="3806"/>
    <x v="65"/>
    <x v="700"/>
    <x v="700"/>
    <x v="672"/>
    <n v="1681"/>
    <n v="166001000891"/>
    <s v="66001166001000891"/>
    <s v="INSTITUCION EDUCATIVA DEOGRACIAS CARDONA"/>
    <n v="1"/>
    <n v="5.8782165705322065"/>
    <n v="0.41168626557154869"/>
    <n v="4.5425235706575674E-2"/>
    <n v="1.0454252357065756"/>
    <n v="721"/>
    <n v="0"/>
    <n v="0"/>
    <n v="0"/>
    <n v="33"/>
    <n v="0"/>
    <n v="163"/>
    <n v="0"/>
    <n v="349"/>
    <n v="0"/>
    <n v="0"/>
    <n v="0"/>
    <n v="176"/>
    <n v="624"/>
    <n v="0"/>
    <n v="0"/>
    <n v="0"/>
    <n v="33"/>
    <n v="0"/>
    <n v="163"/>
    <n v="0"/>
    <n v="278"/>
    <n v="0"/>
    <n v="0"/>
    <n v="0"/>
    <n v="150"/>
    <n v="92671"/>
    <n v="81839"/>
    <n v="122758"/>
    <n v="150439"/>
    <n v="114333"/>
    <n v="99892"/>
    <n v="152848"/>
    <n v="184139"/>
    <n v="3197059.8665994145"/>
    <n v="43804956.602875106"/>
    <n v="0"/>
    <n v="27679999.95806523"/>
    <n v="0"/>
    <n v="0"/>
    <n v="0"/>
    <n v="0"/>
    <n v="74682016"/>
    <n v="639411.97331988288"/>
    <n v="7546088.2272921577"/>
    <n v="0"/>
    <n v="4718181.8110338459"/>
    <n v="0"/>
    <n v="0"/>
    <n v="0"/>
    <n v="0"/>
    <n v="12903682"/>
    <n v="87585698"/>
    <n v="121478.08321775313"/>
    <n v="0"/>
    <n v="0"/>
    <n v="0"/>
    <n v="0"/>
    <n v="19701352"/>
    <n v="20596290.558338214"/>
    <n v="20596291"/>
    <n v="33"/>
    <n v="1"/>
    <n v="0"/>
    <n v="0"/>
    <n v="1.4666666666666666"/>
    <n v="1.4666666666666666"/>
    <n v="1.4666666666666666"/>
    <n v="2"/>
    <n v="6660438"/>
    <n v="27256729"/>
    <n v="114842427"/>
  </r>
  <r>
    <x v="19"/>
    <n v="3806"/>
    <x v="65"/>
    <x v="700"/>
    <x v="700"/>
    <x v="672"/>
    <n v="1682"/>
    <n v="166001000913"/>
    <s v="66001166001000913"/>
    <s v="INSTITUCION EDUCATIVA RAFAEL URIBE URIBE"/>
    <n v="1"/>
    <n v="5.8782165705322065"/>
    <n v="0.41168626557154869"/>
    <n v="4.5425235706575674E-2"/>
    <n v="1.0454252357065756"/>
    <n v="673"/>
    <n v="0"/>
    <n v="5"/>
    <n v="0"/>
    <n v="19"/>
    <n v="0"/>
    <n v="231"/>
    <n v="0"/>
    <n v="276"/>
    <n v="0"/>
    <n v="75"/>
    <n v="0"/>
    <n v="67"/>
    <n v="142"/>
    <n v="0"/>
    <n v="0"/>
    <n v="0"/>
    <n v="0"/>
    <n v="0"/>
    <n v="0"/>
    <n v="0"/>
    <n v="0"/>
    <n v="0"/>
    <n v="75"/>
    <n v="0"/>
    <n v="67"/>
    <n v="92671"/>
    <n v="81839"/>
    <n v="122758"/>
    <n v="150439"/>
    <n v="114333"/>
    <n v="99892"/>
    <n v="152848"/>
    <n v="184139"/>
    <n v="2325134.4484359375"/>
    <n v="43377173.823550157"/>
    <n v="9625073.3313650861"/>
    <n v="10537272.711308923"/>
    <n v="0"/>
    <n v="0"/>
    <n v="0"/>
    <n v="0"/>
    <n v="65864654"/>
    <n v="0"/>
    <n v="0"/>
    <n v="1925014.6662730172"/>
    <n v="2107454.5422617844"/>
    <n v="0"/>
    <n v="0"/>
    <n v="0"/>
    <n v="0"/>
    <n v="4032469"/>
    <n v="69897123"/>
    <n v="103859.02377414562"/>
    <n v="0"/>
    <n v="0"/>
    <n v="0"/>
    <n v="0"/>
    <n v="19701352"/>
    <n v="20596290.558338214"/>
    <n v="20596291"/>
    <n v="24"/>
    <n v="0"/>
    <n v="1"/>
    <n v="0"/>
    <n v="1.0666666666666667"/>
    <n v="1.0666666666666667"/>
    <n v="1.0666666666666667"/>
    <n v="2"/>
    <n v="13320876"/>
    <n v="33917167"/>
    <n v="103814290"/>
  </r>
  <r>
    <x v="19"/>
    <n v="3806"/>
    <x v="65"/>
    <x v="700"/>
    <x v="700"/>
    <x v="672"/>
    <n v="1699"/>
    <n v="166001001898"/>
    <s v="66001166001001898"/>
    <s v="INSTITUCION EDUCATIVA MARIA DOLOROSA - FRANCISCO JAVIER"/>
    <n v="1"/>
    <n v="5.8782165705322065"/>
    <n v="0.41168626557154869"/>
    <n v="4.5425235706575674E-2"/>
    <n v="1.0454252357065756"/>
    <n v="968"/>
    <n v="0"/>
    <n v="0"/>
    <n v="0"/>
    <n v="45"/>
    <n v="0"/>
    <n v="331"/>
    <n v="0"/>
    <n v="419"/>
    <n v="0"/>
    <n v="1"/>
    <n v="0"/>
    <n v="172"/>
    <n v="173"/>
    <n v="0"/>
    <n v="0"/>
    <n v="0"/>
    <n v="0"/>
    <n v="0"/>
    <n v="0"/>
    <n v="0"/>
    <n v="0"/>
    <n v="0"/>
    <n v="1"/>
    <n v="0"/>
    <n v="172"/>
    <n v="92671"/>
    <n v="81839"/>
    <n v="122758"/>
    <n v="150439"/>
    <n v="114333"/>
    <n v="99892"/>
    <n v="152848"/>
    <n v="184139"/>
    <n v="4359627.0908173835"/>
    <n v="64167416.898742832"/>
    <n v="128334.31108486782"/>
    <n v="27050909.049927384"/>
    <n v="0"/>
    <n v="0"/>
    <n v="0"/>
    <n v="0"/>
    <n v="95706287"/>
    <n v="0"/>
    <n v="0"/>
    <n v="25666.862216973565"/>
    <n v="5410181.8099854775"/>
    <n v="0"/>
    <n v="0"/>
    <n v="0"/>
    <n v="0"/>
    <n v="5435849"/>
    <n v="101142136"/>
    <n v="104485.67768595042"/>
    <n v="0"/>
    <n v="0"/>
    <n v="0"/>
    <n v="0"/>
    <n v="19701352"/>
    <n v="20596290.558338214"/>
    <n v="20596291"/>
    <n v="45"/>
    <n v="1"/>
    <n v="0"/>
    <n v="0"/>
    <n v="2"/>
    <n v="2"/>
    <n v="2"/>
    <n v="2"/>
    <n v="6660438"/>
    <n v="27256729"/>
    <n v="128398865"/>
  </r>
  <r>
    <x v="19"/>
    <n v="3806"/>
    <x v="65"/>
    <x v="700"/>
    <x v="700"/>
    <x v="672"/>
    <n v="32921"/>
    <n v="166001002061"/>
    <s v="66001166001002061"/>
    <s v="INSTITUCION EDUCATIVA INSTITUTO TECNICO SUPERIOR"/>
    <n v="1"/>
    <n v="5.8782165705322065"/>
    <n v="0.41168626557154869"/>
    <n v="4.5425235706575674E-2"/>
    <n v="1.0454252357065756"/>
    <n v="2545"/>
    <n v="0"/>
    <n v="0"/>
    <n v="0"/>
    <n v="68"/>
    <n v="0"/>
    <n v="757"/>
    <n v="0"/>
    <n v="1128"/>
    <n v="0"/>
    <n v="0"/>
    <n v="0"/>
    <n v="59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87880.937235157"/>
    <n v="161274107.80550697"/>
    <n v="0"/>
    <n v="93105454.404401228"/>
    <n v="0"/>
    <n v="0"/>
    <n v="0"/>
    <n v="0"/>
    <n v="260967443"/>
    <n v="0"/>
    <n v="0"/>
    <n v="0"/>
    <n v="0"/>
    <n v="0"/>
    <n v="0"/>
    <n v="0"/>
    <n v="0"/>
    <n v="0"/>
    <n v="260967443"/>
    <n v="102541.23497053045"/>
    <n v="0"/>
    <n v="0"/>
    <n v="0"/>
    <n v="0"/>
    <n v="19701352"/>
    <n v="20596290.558338214"/>
    <n v="20596291"/>
    <n v="68"/>
    <n v="1"/>
    <n v="0"/>
    <n v="0"/>
    <n v="3.0222222222222221"/>
    <n v="3.0222222222222221"/>
    <n v="3.0222222222222221"/>
    <n v="4"/>
    <n v="6660438"/>
    <n v="27256729"/>
    <n v="288224172"/>
  </r>
  <r>
    <x v="19"/>
    <n v="3806"/>
    <x v="65"/>
    <x v="700"/>
    <x v="700"/>
    <x v="672"/>
    <n v="5668"/>
    <n v="166001002339"/>
    <s v="66001166001002339"/>
    <s v="INSTITUCION EDUCATIVA INEM FELIPE PEREZ"/>
    <n v="1"/>
    <n v="5.8782165705322065"/>
    <n v="0.41168626557154869"/>
    <n v="4.5425235706575674E-2"/>
    <n v="1.0454252357065756"/>
    <n v="1143"/>
    <n v="0"/>
    <n v="17"/>
    <n v="0"/>
    <n v="33"/>
    <n v="0"/>
    <n v="374"/>
    <n v="0"/>
    <n v="456"/>
    <n v="0"/>
    <n v="132"/>
    <n v="0"/>
    <n v="131"/>
    <n v="919"/>
    <n v="0"/>
    <n v="0"/>
    <n v="0"/>
    <n v="0"/>
    <n v="0"/>
    <n v="200"/>
    <n v="0"/>
    <n v="456"/>
    <n v="0"/>
    <n v="132"/>
    <n v="0"/>
    <n v="131"/>
    <n v="92671"/>
    <n v="81839"/>
    <n v="122758"/>
    <n v="150439"/>
    <n v="114333"/>
    <n v="99892"/>
    <n v="152848"/>
    <n v="184139"/>
    <n v="4844030.100908204"/>
    <n v="71011941.367942065"/>
    <n v="16940129.063202552"/>
    <n v="20602727.241514459"/>
    <n v="0"/>
    <n v="0"/>
    <n v="0"/>
    <n v="0"/>
    <n v="113398828"/>
    <n v="0"/>
    <n v="11225020.129486747"/>
    <n v="3388025.8126405105"/>
    <n v="4120545.4483028925"/>
    <n v="0"/>
    <n v="0"/>
    <n v="0"/>
    <n v="0"/>
    <n v="18733591"/>
    <n v="132132419"/>
    <n v="115601.41644794401"/>
    <n v="0"/>
    <n v="0"/>
    <n v="0"/>
    <n v="0"/>
    <n v="19701352"/>
    <n v="20596290.558338214"/>
    <n v="20596291"/>
    <n v="50"/>
    <n v="0"/>
    <n v="1"/>
    <n v="0"/>
    <n v="2.2222222222222223"/>
    <n v="2.2222222222222223"/>
    <n v="2.2222222222222223"/>
    <n v="3"/>
    <n v="19981315"/>
    <n v="40577606"/>
    <n v="172710025"/>
  </r>
  <r>
    <x v="19"/>
    <n v="3806"/>
    <x v="65"/>
    <x v="700"/>
    <x v="700"/>
    <x v="672"/>
    <n v="1685"/>
    <n v="166001002746"/>
    <s v="66001166001002746"/>
    <s v="INSTITUCION EDUCATIVA SOFIA HERNANDEZ MARIN"/>
    <n v="1"/>
    <n v="5.8782165705322065"/>
    <n v="0.41168626557154869"/>
    <n v="4.5425235706575674E-2"/>
    <n v="1.0454252357065756"/>
    <n v="376"/>
    <n v="0"/>
    <n v="0"/>
    <n v="0"/>
    <n v="29"/>
    <n v="0"/>
    <n v="201"/>
    <n v="0"/>
    <n v="105"/>
    <n v="0"/>
    <n v="4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09537.458526758"/>
    <n v="26180306.094687074"/>
    <n v="5261706.7544795806"/>
    <n v="0"/>
    <n v="0"/>
    <n v="0"/>
    <n v="0"/>
    <n v="0"/>
    <n v="34251550"/>
    <n v="0"/>
    <n v="0"/>
    <n v="0"/>
    <n v="0"/>
    <n v="0"/>
    <n v="0"/>
    <n v="0"/>
    <n v="0"/>
    <n v="0"/>
    <n v="34251550"/>
    <n v="91094.547872340423"/>
    <n v="0"/>
    <n v="0"/>
    <n v="0"/>
    <n v="0"/>
    <n v="19701352"/>
    <n v="20596290.558338214"/>
    <n v="20596291"/>
    <n v="29"/>
    <n v="0"/>
    <n v="1"/>
    <n v="0"/>
    <n v="1.288888888888889"/>
    <n v="1.288888888888889"/>
    <n v="1.288888888888889"/>
    <n v="2"/>
    <n v="13320876"/>
    <n v="33917167"/>
    <n v="68168717"/>
  </r>
  <r>
    <x v="19"/>
    <n v="3806"/>
    <x v="65"/>
    <x v="700"/>
    <x v="700"/>
    <x v="672"/>
    <n v="1687"/>
    <n v="166001002886"/>
    <s v="66001166001002886"/>
    <s v="INSTITUCION EDUCATIVA LENINGRADO"/>
    <n v="1"/>
    <n v="5.8782165705322065"/>
    <n v="0.41168626557154869"/>
    <n v="4.5425235706575674E-2"/>
    <n v="1.0454252357065756"/>
    <n v="397"/>
    <n v="0"/>
    <n v="9"/>
    <n v="0"/>
    <n v="22"/>
    <n v="0"/>
    <n v="128"/>
    <n v="0"/>
    <n v="155"/>
    <n v="0"/>
    <n v="83"/>
    <n v="0"/>
    <n v="0"/>
    <n v="152"/>
    <n v="0"/>
    <n v="0"/>
    <n v="0"/>
    <n v="22"/>
    <n v="0"/>
    <n v="0"/>
    <n v="0"/>
    <n v="47"/>
    <n v="0"/>
    <n v="83"/>
    <n v="0"/>
    <n v="0"/>
    <n v="92671"/>
    <n v="81839"/>
    <n v="122758"/>
    <n v="150439"/>
    <n v="114333"/>
    <n v="99892"/>
    <n v="152848"/>
    <n v="184139"/>
    <n v="3003298.662563086"/>
    <n v="24212505.309792295"/>
    <n v="10651747.820044028"/>
    <n v="0"/>
    <n v="0"/>
    <n v="0"/>
    <n v="0"/>
    <n v="0"/>
    <n v="37867552"/>
    <n v="426274.64887992194"/>
    <n v="804231.62513091031"/>
    <n v="2130349.5640088059"/>
    <n v="0"/>
    <n v="0"/>
    <n v="0"/>
    <n v="0"/>
    <n v="0"/>
    <n v="3360856"/>
    <n v="41228408"/>
    <n v="103849.89420654911"/>
    <n v="0"/>
    <n v="0"/>
    <n v="0"/>
    <n v="0"/>
    <n v="19701352"/>
    <n v="20596290.558338214"/>
    <n v="20596291"/>
    <n v="31"/>
    <n v="1"/>
    <n v="0"/>
    <n v="0"/>
    <n v="1.3777777777777778"/>
    <n v="1.3777777777777778"/>
    <n v="1.3777777777777778"/>
    <n v="2"/>
    <n v="6660438"/>
    <n v="27256729"/>
    <n v="68485137"/>
  </r>
  <r>
    <x v="19"/>
    <n v="3806"/>
    <x v="65"/>
    <x v="700"/>
    <x v="700"/>
    <x v="672"/>
    <n v="1688"/>
    <n v="166001002916"/>
    <s v="66001166001002916"/>
    <s v="INSTITUCION EDUCATIVA INSTITUTO KENNEDY"/>
    <n v="1"/>
    <n v="5.8782165705322065"/>
    <n v="0.41168626557154869"/>
    <n v="4.5425235706575674E-2"/>
    <n v="1.0454252357065756"/>
    <n v="1142"/>
    <n v="0"/>
    <n v="53"/>
    <n v="0"/>
    <n v="51"/>
    <n v="0"/>
    <n v="400"/>
    <n v="0"/>
    <n v="461"/>
    <n v="0"/>
    <n v="177"/>
    <n v="0"/>
    <n v="0"/>
    <n v="177"/>
    <n v="0"/>
    <n v="0"/>
    <n v="0"/>
    <n v="0"/>
    <n v="0"/>
    <n v="0"/>
    <n v="0"/>
    <n v="0"/>
    <n v="0"/>
    <n v="177"/>
    <n v="0"/>
    <n v="0"/>
    <n v="92671"/>
    <n v="81839"/>
    <n v="122758"/>
    <n v="150439"/>
    <n v="114333"/>
    <n v="99892"/>
    <n v="152848"/>
    <n v="184139"/>
    <n v="10075582.609889064"/>
    <n v="73664194.599756777"/>
    <n v="22715173.062021602"/>
    <n v="0"/>
    <n v="0"/>
    <n v="0"/>
    <n v="0"/>
    <n v="0"/>
    <n v="106454950"/>
    <n v="0"/>
    <n v="0"/>
    <n v="4543034.6124043204"/>
    <n v="0"/>
    <n v="0"/>
    <n v="0"/>
    <n v="0"/>
    <n v="0"/>
    <n v="4543035"/>
    <n v="110997985"/>
    <n v="97196.133975481614"/>
    <n v="0"/>
    <n v="0"/>
    <n v="0"/>
    <n v="0"/>
    <n v="19701352"/>
    <n v="20596290.558338214"/>
    <n v="20596291"/>
    <n v="104"/>
    <n v="1"/>
    <n v="0"/>
    <n v="0"/>
    <n v="4.6222222222222218"/>
    <n v="4.6222222222222218"/>
    <n v="4"/>
    <n v="4"/>
    <n v="6660438"/>
    <n v="27256729"/>
    <n v="138254714"/>
  </r>
  <r>
    <x v="19"/>
    <n v="3806"/>
    <x v="65"/>
    <x v="700"/>
    <x v="700"/>
    <x v="672"/>
    <n v="1689"/>
    <n v="166001002924"/>
    <s v="66001166001002924"/>
    <s v="INSTITUCION EDUCATIVA MATECAÑA"/>
    <n v="1"/>
    <n v="5.8782165705322065"/>
    <n v="0.41168626557154869"/>
    <n v="4.5425235706575674E-2"/>
    <n v="1.0454252357065756"/>
    <n v="443"/>
    <n v="0"/>
    <n v="40"/>
    <n v="0"/>
    <n v="40"/>
    <n v="0"/>
    <n v="206"/>
    <n v="0"/>
    <n v="110"/>
    <n v="0"/>
    <n v="47"/>
    <n v="0"/>
    <n v="0"/>
    <n v="140"/>
    <n v="0"/>
    <n v="0"/>
    <n v="0"/>
    <n v="25"/>
    <n v="0"/>
    <n v="115"/>
    <n v="0"/>
    <n v="0"/>
    <n v="0"/>
    <n v="0"/>
    <n v="0"/>
    <n v="0"/>
    <n v="92671"/>
    <n v="81839"/>
    <n v="122758"/>
    <n v="150439"/>
    <n v="114333"/>
    <n v="99892"/>
    <n v="152848"/>
    <n v="184139"/>
    <n v="7750448.161453126"/>
    <n v="27035871.653336979"/>
    <n v="6031712.6209887872"/>
    <n v="0"/>
    <n v="0"/>
    <n v="0"/>
    <n v="0"/>
    <n v="0"/>
    <n v="40818032"/>
    <n v="484403.01009082037"/>
    <n v="1967800.7848947803"/>
    <n v="0"/>
    <n v="0"/>
    <n v="0"/>
    <n v="0"/>
    <n v="0"/>
    <n v="0"/>
    <n v="2452204"/>
    <n v="43270236"/>
    <n v="97675.476297968402"/>
    <n v="0"/>
    <n v="0"/>
    <n v="0"/>
    <n v="0"/>
    <n v="19701352"/>
    <n v="20596290.558338214"/>
    <n v="20596291"/>
    <n v="80"/>
    <n v="1"/>
    <n v="0"/>
    <n v="0"/>
    <n v="3.5555555555555554"/>
    <n v="3.5555555555555554"/>
    <n v="3.5555555555555554"/>
    <n v="4"/>
    <n v="6660438"/>
    <n v="27256729"/>
    <n v="70526965"/>
  </r>
  <r>
    <x v="19"/>
    <n v="3806"/>
    <x v="65"/>
    <x v="700"/>
    <x v="700"/>
    <x v="672"/>
    <n v="110352"/>
    <n v="166001003505"/>
    <s v="66001166001003505"/>
    <s v="INSTITUCION EDUCATIVA LUIS CARLOS GONZALEZ MEJIA"/>
    <n v="1"/>
    <n v="5.8782165705322065"/>
    <n v="0.41168626557154869"/>
    <n v="4.5425235706575674E-2"/>
    <n v="1.0454252357065756"/>
    <n v="1061"/>
    <n v="0"/>
    <n v="0"/>
    <n v="0"/>
    <n v="54"/>
    <n v="0"/>
    <n v="389"/>
    <n v="0"/>
    <n v="432"/>
    <n v="0"/>
    <n v="18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31552.50898086"/>
    <n v="70241932.365157157"/>
    <n v="23870181.861785412"/>
    <n v="0"/>
    <n v="0"/>
    <n v="0"/>
    <n v="0"/>
    <n v="0"/>
    <n v="99343667"/>
    <n v="0"/>
    <n v="0"/>
    <n v="0"/>
    <n v="0"/>
    <n v="0"/>
    <n v="0"/>
    <n v="0"/>
    <n v="0"/>
    <n v="0"/>
    <n v="99343667"/>
    <n v="93632.108388312918"/>
    <n v="0"/>
    <n v="0"/>
    <n v="0"/>
    <n v="0"/>
    <n v="19701352"/>
    <n v="20596290.558338214"/>
    <n v="20596291"/>
    <n v="54"/>
    <n v="1"/>
    <n v="0"/>
    <n v="0"/>
    <n v="2.4"/>
    <n v="2.4"/>
    <n v="2.4"/>
    <n v="3"/>
    <n v="6660438"/>
    <n v="27256729"/>
    <n v="126600396"/>
  </r>
  <r>
    <x v="19"/>
    <n v="3806"/>
    <x v="65"/>
    <x v="700"/>
    <x v="700"/>
    <x v="672"/>
    <n v="1690"/>
    <n v="166001003572"/>
    <s v="66001166001003572"/>
    <s v="INSTITUCION EDUCATIVA HERNANDO VELEZ MARULANDA"/>
    <n v="1"/>
    <n v="5.8782165705322065"/>
    <n v="0.41168626557154869"/>
    <n v="4.5425235706575674E-2"/>
    <n v="1.0454252357065756"/>
    <n v="508"/>
    <n v="0"/>
    <n v="22"/>
    <n v="0"/>
    <n v="42"/>
    <n v="0"/>
    <n v="209"/>
    <n v="0"/>
    <n v="181"/>
    <n v="0"/>
    <n v="0"/>
    <n v="0"/>
    <n v="5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00358.529162501"/>
    <n v="33367056.787346274"/>
    <n v="0"/>
    <n v="8492727.2598609235"/>
    <n v="0"/>
    <n v="0"/>
    <n v="0"/>
    <n v="0"/>
    <n v="48060143"/>
    <n v="0"/>
    <n v="0"/>
    <n v="0"/>
    <n v="0"/>
    <n v="0"/>
    <n v="0"/>
    <n v="0"/>
    <n v="0"/>
    <n v="0"/>
    <n v="48060143"/>
    <n v="94606.580708661422"/>
    <n v="0"/>
    <n v="0"/>
    <n v="0"/>
    <n v="0"/>
    <n v="19701352"/>
    <n v="20596290.558338214"/>
    <n v="20596291"/>
    <n v="64"/>
    <n v="1"/>
    <n v="0"/>
    <n v="0"/>
    <n v="2.8444444444444446"/>
    <n v="2.8444444444444446"/>
    <n v="2.8444444444444446"/>
    <n v="3"/>
    <n v="6660438"/>
    <n v="27256729"/>
    <n v="75316872"/>
  </r>
  <r>
    <x v="19"/>
    <n v="3806"/>
    <x v="65"/>
    <x v="700"/>
    <x v="700"/>
    <x v="672"/>
    <n v="1691"/>
    <n v="166001003980"/>
    <s v="66001166001003980"/>
    <s v="INSTITUCION EDUCATIVA ALFREDO GARCIA PABLO EMILIO CARDONA"/>
    <n v="1"/>
    <n v="5.8782165705322065"/>
    <n v="0.41168626557154869"/>
    <n v="4.5425235706575674E-2"/>
    <n v="1.0454252357065756"/>
    <n v="749"/>
    <n v="0"/>
    <n v="12"/>
    <n v="0"/>
    <n v="39"/>
    <n v="0"/>
    <n v="311"/>
    <n v="0"/>
    <n v="255"/>
    <n v="0"/>
    <n v="132"/>
    <n v="0"/>
    <n v="0"/>
    <n v="200"/>
    <n v="0"/>
    <n v="0"/>
    <n v="0"/>
    <n v="0"/>
    <n v="0"/>
    <n v="0"/>
    <n v="0"/>
    <n v="200"/>
    <n v="0"/>
    <n v="0"/>
    <n v="0"/>
    <n v="0"/>
    <n v="92671"/>
    <n v="81839"/>
    <n v="122758"/>
    <n v="150439"/>
    <n v="114333"/>
    <n v="99892"/>
    <n v="152848"/>
    <n v="184139"/>
    <n v="4940910.7029263675"/>
    <n v="48425010.61958459"/>
    <n v="16940129.063202552"/>
    <n v="0"/>
    <n v="0"/>
    <n v="0"/>
    <n v="0"/>
    <n v="0"/>
    <n v="70306050"/>
    <n v="0"/>
    <n v="3422262.2345996178"/>
    <n v="0"/>
    <n v="0"/>
    <n v="0"/>
    <n v="0"/>
    <n v="0"/>
    <n v="0"/>
    <n v="3422262"/>
    <n v="73728312"/>
    <n v="98435.663551401871"/>
    <n v="0"/>
    <n v="0"/>
    <n v="0"/>
    <n v="0"/>
    <n v="19701352"/>
    <n v="20596290.558338214"/>
    <n v="20596291"/>
    <n v="51"/>
    <n v="1"/>
    <n v="0"/>
    <n v="0"/>
    <n v="2.2666666666666666"/>
    <n v="2.2666666666666666"/>
    <n v="2.2666666666666666"/>
    <n v="3"/>
    <n v="6660438"/>
    <n v="27256729"/>
    <n v="100985041"/>
  </r>
  <r>
    <x v="19"/>
    <n v="3806"/>
    <x v="65"/>
    <x v="700"/>
    <x v="700"/>
    <x v="672"/>
    <n v="1692"/>
    <n v="166001004242"/>
    <s v="66001166001004242"/>
    <s v="INSTITUCION EDUCATIVA BYRON GAVIRIA"/>
    <n v="1"/>
    <n v="5.8782165705322065"/>
    <n v="0.41168626557154869"/>
    <n v="4.5425235706575674E-2"/>
    <n v="1.0454252357065756"/>
    <n v="1245"/>
    <n v="0"/>
    <n v="34"/>
    <n v="0"/>
    <n v="78"/>
    <n v="0"/>
    <n v="550"/>
    <n v="0"/>
    <n v="412"/>
    <n v="0"/>
    <n v="1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850627.426034376"/>
    <n v="82305406.742120802"/>
    <n v="21945167.195512395"/>
    <n v="0"/>
    <n v="0"/>
    <n v="0"/>
    <n v="0"/>
    <n v="0"/>
    <n v="115101201"/>
    <n v="0"/>
    <n v="0"/>
    <n v="0"/>
    <n v="0"/>
    <n v="0"/>
    <n v="0"/>
    <n v="0"/>
    <n v="0"/>
    <n v="0"/>
    <n v="115101201"/>
    <n v="92450.763855421683"/>
    <n v="0"/>
    <n v="0"/>
    <n v="0"/>
    <n v="0"/>
    <n v="19701352"/>
    <n v="20596290.558338214"/>
    <n v="20596291"/>
    <n v="112"/>
    <n v="1"/>
    <n v="0"/>
    <n v="0"/>
    <n v="4.9777777777777779"/>
    <n v="4.9777777777777779"/>
    <n v="4"/>
    <n v="4"/>
    <n v="6660438"/>
    <n v="27256729"/>
    <n v="142357930"/>
  </r>
  <r>
    <x v="19"/>
    <n v="3806"/>
    <x v="65"/>
    <x v="700"/>
    <x v="700"/>
    <x v="672"/>
    <n v="1693"/>
    <n v="166001004471"/>
    <s v="66001166001004471"/>
    <s v="INSTITUCION EDUCATIVA VILLA SANTANA"/>
    <n v="1"/>
    <n v="5.8782165705322065"/>
    <n v="0.41168626557154869"/>
    <n v="4.5425235706575674E-2"/>
    <n v="1.0454252357065756"/>
    <n v="918"/>
    <n v="0"/>
    <n v="36"/>
    <n v="0"/>
    <n v="76"/>
    <n v="0"/>
    <n v="454"/>
    <n v="0"/>
    <n v="283"/>
    <n v="0"/>
    <n v="69"/>
    <n v="0"/>
    <n v="0"/>
    <n v="186"/>
    <n v="0"/>
    <n v="0"/>
    <n v="0"/>
    <n v="76"/>
    <n v="0"/>
    <n v="0"/>
    <n v="0"/>
    <n v="41"/>
    <n v="0"/>
    <n v="69"/>
    <n v="0"/>
    <n v="0"/>
    <n v="92671"/>
    <n v="81839"/>
    <n v="122758"/>
    <n v="150439"/>
    <n v="114333"/>
    <n v="99892"/>
    <n v="152848"/>
    <n v="184139"/>
    <n v="10850627.426034376"/>
    <n v="63055181.672497958"/>
    <n v="8855067.4648558795"/>
    <n v="0"/>
    <n v="0"/>
    <n v="0"/>
    <n v="0"/>
    <n v="0"/>
    <n v="82760877"/>
    <n v="1472585.150676094"/>
    <n v="701563.75809292169"/>
    <n v="1771013.492971176"/>
    <n v="0"/>
    <n v="0"/>
    <n v="0"/>
    <n v="0"/>
    <n v="0"/>
    <n v="3945162"/>
    <n v="86706039"/>
    <n v="94451.022875816998"/>
    <n v="0"/>
    <n v="0"/>
    <n v="0"/>
    <n v="0"/>
    <n v="19701352"/>
    <n v="20596290.558338214"/>
    <n v="20596291"/>
    <n v="112"/>
    <n v="0"/>
    <n v="1"/>
    <n v="0"/>
    <n v="4.9777777777777779"/>
    <n v="4.9777777777777779"/>
    <n v="4"/>
    <n v="4"/>
    <n v="26641753"/>
    <n v="47238044"/>
    <n v="133944083"/>
  </r>
  <r>
    <x v="19"/>
    <n v="3806"/>
    <x v="65"/>
    <x v="700"/>
    <x v="700"/>
    <x v="672"/>
    <n v="1694"/>
    <n v="166001004617"/>
    <s v="66001166001004617"/>
    <s v="INSTITUCION EDUCATIVA EL DORADO"/>
    <n v="1"/>
    <n v="5.8782165705322065"/>
    <n v="0.41168626557154869"/>
    <n v="4.5425235706575674E-2"/>
    <n v="1.0454252357065756"/>
    <n v="663"/>
    <n v="0"/>
    <n v="18"/>
    <n v="0"/>
    <n v="46"/>
    <n v="0"/>
    <n v="322"/>
    <n v="0"/>
    <n v="210"/>
    <n v="0"/>
    <n v="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00358.529162501"/>
    <n v="45516087.720174916"/>
    <n v="8598398.8426861428"/>
    <n v="0"/>
    <n v="0"/>
    <n v="0"/>
    <n v="0"/>
    <n v="0"/>
    <n v="60314845"/>
    <n v="0"/>
    <n v="0"/>
    <n v="0"/>
    <n v="0"/>
    <n v="0"/>
    <n v="0"/>
    <n v="0"/>
    <n v="0"/>
    <n v="0"/>
    <n v="60314845"/>
    <n v="90972.616892911014"/>
    <n v="0"/>
    <n v="0"/>
    <n v="0"/>
    <n v="0"/>
    <n v="19701352"/>
    <n v="20596290.558338214"/>
    <n v="20596291"/>
    <n v="64"/>
    <n v="0"/>
    <n v="1"/>
    <n v="0"/>
    <n v="2.8444444444444446"/>
    <n v="2.8444444444444446"/>
    <n v="2.8444444444444446"/>
    <n v="3"/>
    <n v="19981315"/>
    <n v="40577606"/>
    <n v="100892451"/>
  </r>
  <r>
    <x v="19"/>
    <n v="3806"/>
    <x v="65"/>
    <x v="700"/>
    <x v="700"/>
    <x v="672"/>
    <n v="5674"/>
    <n v="166001004641"/>
    <s v="66001166001004641"/>
    <s v="INSTITUCION EDUCATIVA MANOS UNIDAS"/>
    <n v="1"/>
    <n v="5.8782165705322065"/>
    <n v="0.41168626557154869"/>
    <n v="4.5425235706575674E-2"/>
    <n v="1.0454252357065756"/>
    <n v="1056"/>
    <n v="0"/>
    <n v="0"/>
    <n v="3"/>
    <n v="75"/>
    <n v="13"/>
    <n v="515"/>
    <n v="0"/>
    <n v="360"/>
    <n v="0"/>
    <n v="90"/>
    <n v="0"/>
    <n v="0"/>
    <n v="938"/>
    <n v="0"/>
    <n v="0"/>
    <n v="3"/>
    <n v="75"/>
    <n v="13"/>
    <n v="464"/>
    <n v="0"/>
    <n v="293"/>
    <n v="0"/>
    <n v="90"/>
    <n v="0"/>
    <n v="0"/>
    <n v="92671"/>
    <n v="81839"/>
    <n v="122758"/>
    <n v="150439"/>
    <n v="114333"/>
    <n v="99892"/>
    <n v="152848"/>
    <n v="184139"/>
    <n v="7266045.1513623055"/>
    <n v="74861986.381866634"/>
    <n v="11550087.997638103"/>
    <n v="0"/>
    <n v="358579.81042211974"/>
    <n v="1357585.0293876163"/>
    <n v="0"/>
    <n v="0"/>
    <n v="95394284"/>
    <n v="1453209.030272461"/>
    <n v="12953262.557959555"/>
    <n v="2310017.5995276207"/>
    <n v="0"/>
    <n v="71715.962084423954"/>
    <n v="271517.00587752328"/>
    <n v="0"/>
    <n v="0"/>
    <n v="17059722"/>
    <n v="112454006"/>
    <n v="106490.53598484848"/>
    <n v="1"/>
    <n v="0"/>
    <n v="0"/>
    <n v="1"/>
    <n v="24249724"/>
    <n v="25351273.428519405"/>
    <n v="25351273"/>
    <n v="78"/>
    <n v="1"/>
    <n v="0"/>
    <n v="0.23076923076923078"/>
    <n v="3.3333333333333335"/>
    <n v="3.5641025641025643"/>
    <n v="3.5641025641025643"/>
    <n v="4"/>
    <n v="6660438"/>
    <n v="32011711"/>
    <n v="144465717"/>
  </r>
  <r>
    <x v="19"/>
    <n v="3806"/>
    <x v="65"/>
    <x v="700"/>
    <x v="700"/>
    <x v="672"/>
    <n v="1696"/>
    <n v="166001006008"/>
    <s v="66001166001006008"/>
    <s v="INSTITUCION EDUCATIVA CIUDADELA CUBA"/>
    <n v="1"/>
    <n v="5.8782165705322065"/>
    <n v="0.41168626557154869"/>
    <n v="4.5425235706575674E-2"/>
    <n v="1.0454252357065756"/>
    <n v="2733"/>
    <n v="0"/>
    <n v="65"/>
    <n v="0"/>
    <n v="150"/>
    <n v="0"/>
    <n v="1136"/>
    <n v="0"/>
    <n v="978"/>
    <n v="0"/>
    <n v="40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829329.433905274"/>
    <n v="180866559.09858981"/>
    <n v="51847061.678286597"/>
    <n v="0"/>
    <n v="0"/>
    <n v="0"/>
    <n v="0"/>
    <n v="0"/>
    <n v="253542950"/>
    <n v="0"/>
    <n v="0"/>
    <n v="0"/>
    <n v="0"/>
    <n v="0"/>
    <n v="0"/>
    <n v="0"/>
    <n v="0"/>
    <n v="0"/>
    <n v="253542950"/>
    <n v="92770.929381631911"/>
    <n v="0"/>
    <n v="0"/>
    <n v="0"/>
    <n v="0"/>
    <n v="19701352"/>
    <n v="20596290.558338214"/>
    <n v="20596291"/>
    <n v="215"/>
    <n v="1"/>
    <n v="0"/>
    <n v="0"/>
    <n v="9.5555555555555554"/>
    <n v="9.5555555555555554"/>
    <n v="4"/>
    <n v="4"/>
    <n v="6660438"/>
    <n v="27256729"/>
    <n v="280799679"/>
  </r>
  <r>
    <x v="19"/>
    <n v="3806"/>
    <x v="65"/>
    <x v="700"/>
    <x v="700"/>
    <x v="672"/>
    <n v="1697"/>
    <n v="166001006059"/>
    <s v="66001166001006059"/>
    <s v="ESCUELA NORMAL SUPERIOR EL JARDIN - DE RISARALDA"/>
    <n v="1"/>
    <n v="5.8782165705322065"/>
    <n v="0.41168626557154869"/>
    <n v="4.5425235706575674E-2"/>
    <n v="1.0454252357065756"/>
    <n v="881"/>
    <n v="0"/>
    <n v="11"/>
    <n v="0"/>
    <n v="37"/>
    <n v="0"/>
    <n v="299"/>
    <n v="0"/>
    <n v="352"/>
    <n v="0"/>
    <n v="182"/>
    <n v="0"/>
    <n v="0"/>
    <n v="534"/>
    <n v="0"/>
    <n v="0"/>
    <n v="0"/>
    <n v="0"/>
    <n v="0"/>
    <n v="0"/>
    <n v="0"/>
    <n v="352"/>
    <n v="0"/>
    <n v="182"/>
    <n v="0"/>
    <n v="0"/>
    <n v="92671"/>
    <n v="81839"/>
    <n v="122758"/>
    <n v="150439"/>
    <n v="114333"/>
    <n v="99892"/>
    <n v="152848"/>
    <n v="184139"/>
    <n v="4650268.896871875"/>
    <n v="55697317.868108779"/>
    <n v="23356844.617445942"/>
    <n v="0"/>
    <n v="0"/>
    <n v="0"/>
    <n v="0"/>
    <n v="0"/>
    <n v="83704431"/>
    <n v="0"/>
    <n v="6023181.5328953275"/>
    <n v="4671368.9234891888"/>
    <n v="0"/>
    <n v="0"/>
    <n v="0"/>
    <n v="0"/>
    <n v="0"/>
    <n v="10694550"/>
    <n v="94398981"/>
    <n v="107149.80817253121"/>
    <n v="0"/>
    <n v="0"/>
    <n v="0"/>
    <n v="0"/>
    <n v="19701352"/>
    <n v="20596290.558338214"/>
    <n v="20596291"/>
    <n v="48"/>
    <n v="1"/>
    <n v="0"/>
    <n v="0"/>
    <n v="2.1333333333333333"/>
    <n v="2.1333333333333333"/>
    <n v="2.1333333333333333"/>
    <n v="3"/>
    <n v="6660438"/>
    <n v="27256729"/>
    <n v="121655710"/>
  </r>
  <r>
    <x v="19"/>
    <n v="3806"/>
    <x v="65"/>
    <x v="700"/>
    <x v="700"/>
    <x v="672"/>
    <n v="1698"/>
    <n v="166001006067"/>
    <s v="66001166001006067"/>
    <s v="INSTITUCION EDUCATIVA SAN NICOLAS  INESAN"/>
    <n v="1"/>
    <n v="5.8782165705322065"/>
    <n v="0.41168626557154869"/>
    <n v="4.5425235706575674E-2"/>
    <n v="1.0454252357065756"/>
    <n v="612"/>
    <n v="0"/>
    <n v="12"/>
    <n v="0"/>
    <n v="45"/>
    <n v="0"/>
    <n v="271"/>
    <n v="0"/>
    <n v="209"/>
    <n v="0"/>
    <n v="75"/>
    <n v="0"/>
    <n v="0"/>
    <n v="230"/>
    <n v="0"/>
    <n v="0"/>
    <n v="0"/>
    <n v="0"/>
    <n v="0"/>
    <n v="0"/>
    <n v="0"/>
    <n v="155"/>
    <n v="0"/>
    <n v="75"/>
    <n v="0"/>
    <n v="0"/>
    <n v="92671"/>
    <n v="81839"/>
    <n v="122758"/>
    <n v="150439"/>
    <n v="114333"/>
    <n v="99892"/>
    <n v="152848"/>
    <n v="184139"/>
    <n v="5522194.3150353525"/>
    <n v="41067146.815195411"/>
    <n v="9625073.3313650861"/>
    <n v="0"/>
    <n v="0"/>
    <n v="0"/>
    <n v="0"/>
    <n v="0"/>
    <n v="56214414"/>
    <n v="0"/>
    <n v="2652253.2318147039"/>
    <n v="1925014.6662730172"/>
    <n v="0"/>
    <n v="0"/>
    <n v="0"/>
    <n v="0"/>
    <n v="0"/>
    <n v="4577268"/>
    <n v="60791682"/>
    <n v="99332.813725490196"/>
    <n v="0"/>
    <n v="0"/>
    <n v="0"/>
    <n v="0"/>
    <n v="19701352"/>
    <n v="20596290.558338214"/>
    <n v="20596291"/>
    <n v="57"/>
    <n v="0"/>
    <n v="1"/>
    <n v="0"/>
    <n v="2.5333333333333332"/>
    <n v="2.5333333333333332"/>
    <n v="2.5333333333333332"/>
    <n v="3"/>
    <n v="19981315"/>
    <n v="40577606"/>
    <n v="101369288"/>
  </r>
  <r>
    <x v="19"/>
    <n v="3806"/>
    <x v="65"/>
    <x v="700"/>
    <x v="700"/>
    <x v="672"/>
    <n v="1700"/>
    <n v="166001006091"/>
    <s v="66001166001006091"/>
    <s v="INSTITUCION EDUCATIVA SURORIENTAL"/>
    <n v="1"/>
    <n v="5.8782165705322065"/>
    <n v="0.41168626557154869"/>
    <n v="4.5425235706575674E-2"/>
    <n v="1.0454252357065756"/>
    <n v="817"/>
    <n v="0"/>
    <n v="46"/>
    <n v="0"/>
    <n v="45"/>
    <n v="0"/>
    <n v="300"/>
    <n v="0"/>
    <n v="285"/>
    <n v="0"/>
    <n v="61"/>
    <n v="0"/>
    <n v="80"/>
    <n v="771"/>
    <n v="0"/>
    <n v="0"/>
    <n v="0"/>
    <n v="45"/>
    <n v="0"/>
    <n v="300"/>
    <n v="0"/>
    <n v="285"/>
    <n v="0"/>
    <n v="61"/>
    <n v="0"/>
    <n v="80"/>
    <n v="92671"/>
    <n v="81839"/>
    <n v="122758"/>
    <n v="150439"/>
    <n v="114333"/>
    <n v="99892"/>
    <n v="152848"/>
    <n v="184139"/>
    <n v="8816134.7836529296"/>
    <n v="50050585.18101941"/>
    <n v="7828392.9761769362"/>
    <n v="12581818.162756922"/>
    <n v="0"/>
    <n v="0"/>
    <n v="0"/>
    <n v="0"/>
    <n v="79276931"/>
    <n v="871925.41816347663"/>
    <n v="10010117.036203882"/>
    <n v="1565678.5952353873"/>
    <n v="2516363.6325513846"/>
    <n v="0"/>
    <n v="0"/>
    <n v="0"/>
    <n v="0"/>
    <n v="14964085"/>
    <n v="94241016"/>
    <n v="115350.08078335374"/>
    <n v="0"/>
    <n v="0"/>
    <n v="0"/>
    <n v="0"/>
    <n v="19701352"/>
    <n v="20596290.558338214"/>
    <n v="20596291"/>
    <n v="91"/>
    <n v="0"/>
    <n v="1"/>
    <n v="0"/>
    <n v="4.0444444444444443"/>
    <n v="4.0444444444444443"/>
    <n v="4"/>
    <n v="4"/>
    <n v="26641753"/>
    <n v="47238044"/>
    <n v="141479060"/>
  </r>
  <r>
    <x v="19"/>
    <n v="3806"/>
    <x v="65"/>
    <x v="700"/>
    <x v="700"/>
    <x v="672"/>
    <n v="1695"/>
    <n v="166001006105"/>
    <s v="66001166001006105"/>
    <s v="INSTITUCION EDUCATIVA CIUDAD BOQUIA"/>
    <n v="1"/>
    <n v="5.8782165705322065"/>
    <n v="0.41168626557154869"/>
    <n v="4.5425235706575674E-2"/>
    <n v="1.0454252357065756"/>
    <n v="2316"/>
    <n v="0"/>
    <n v="40"/>
    <n v="0"/>
    <n v="136"/>
    <n v="0"/>
    <n v="937"/>
    <n v="0"/>
    <n v="875"/>
    <n v="0"/>
    <n v="328"/>
    <n v="0"/>
    <n v="0"/>
    <n v="848"/>
    <n v="0"/>
    <n v="0"/>
    <n v="0"/>
    <n v="89"/>
    <n v="0"/>
    <n v="759"/>
    <n v="0"/>
    <n v="0"/>
    <n v="0"/>
    <n v="0"/>
    <n v="0"/>
    <n v="0"/>
    <n v="92671"/>
    <n v="81839"/>
    <n v="122758"/>
    <n v="150439"/>
    <n v="114333"/>
    <n v="99892"/>
    <n v="152848"/>
    <n v="184139"/>
    <n v="17050985.955196876"/>
    <n v="155028479.22736269"/>
    <n v="42093654.035836644"/>
    <n v="0"/>
    <n v="0"/>
    <n v="0"/>
    <n v="0"/>
    <n v="0"/>
    <n v="214173119"/>
    <n v="1724474.7159233205"/>
    <n v="12987485.18030555"/>
    <n v="0"/>
    <n v="0"/>
    <n v="0"/>
    <n v="0"/>
    <n v="0"/>
    <n v="0"/>
    <n v="14711960"/>
    <n v="228885079"/>
    <n v="98827.754317789295"/>
    <n v="0"/>
    <n v="0"/>
    <n v="0"/>
    <n v="0"/>
    <n v="19701352"/>
    <n v="20596290.558338214"/>
    <n v="20596291"/>
    <n v="176"/>
    <n v="1"/>
    <n v="0"/>
    <n v="0"/>
    <n v="7.822222222222222"/>
    <n v="7.822222222222222"/>
    <n v="4"/>
    <n v="4"/>
    <n v="6660438"/>
    <n v="27256729"/>
    <n v="256141808"/>
  </r>
  <r>
    <x v="19"/>
    <n v="3806"/>
    <x v="65"/>
    <x v="700"/>
    <x v="700"/>
    <x v="672"/>
    <n v="1701"/>
    <n v="166001006458"/>
    <s v="66001166001006458"/>
    <s v="INSTITUCION EDUCATIVA ESCUELA DE LA PALABRA"/>
    <n v="1"/>
    <n v="5.8782165705322065"/>
    <n v="0.41168626557154869"/>
    <n v="4.5425235706575674E-2"/>
    <n v="1.0454252357065756"/>
    <n v="462"/>
    <n v="0"/>
    <n v="0"/>
    <n v="0"/>
    <n v="22"/>
    <n v="0"/>
    <n v="210"/>
    <n v="0"/>
    <n v="172"/>
    <n v="0"/>
    <n v="58"/>
    <n v="0"/>
    <n v="0"/>
    <n v="415"/>
    <n v="0"/>
    <n v="0"/>
    <n v="0"/>
    <n v="22"/>
    <n v="0"/>
    <n v="163"/>
    <n v="0"/>
    <n v="172"/>
    <n v="0"/>
    <n v="58"/>
    <n v="0"/>
    <n v="0"/>
    <n v="92671"/>
    <n v="81839"/>
    <n v="122758"/>
    <n v="150439"/>
    <n v="114333"/>
    <n v="99892"/>
    <n v="152848"/>
    <n v="184139"/>
    <n v="2131373.2443996095"/>
    <n v="32682604.340426348"/>
    <n v="7443390.0429223329"/>
    <n v="0"/>
    <n v="0"/>
    <n v="0"/>
    <n v="0"/>
    <n v="0"/>
    <n v="42257368"/>
    <n v="426274.64887992194"/>
    <n v="5732289.2429543594"/>
    <n v="1488678.0085844668"/>
    <n v="0"/>
    <n v="0"/>
    <n v="0"/>
    <n v="0"/>
    <n v="0"/>
    <n v="7647242"/>
    <n v="49904610"/>
    <n v="108018.63636363637"/>
    <n v="0"/>
    <n v="0"/>
    <n v="0"/>
    <n v="0"/>
    <n v="19701352"/>
    <n v="20596290.558338214"/>
    <n v="20596291"/>
    <n v="22"/>
    <n v="1"/>
    <n v="0"/>
    <n v="0"/>
    <n v="0.97777777777777775"/>
    <n v="0.97777777777777775"/>
    <n v="0.97777777777777775"/>
    <n v="1"/>
    <n v="6660438"/>
    <n v="27256729"/>
    <n v="77161339"/>
  </r>
  <r>
    <x v="19"/>
    <n v="3806"/>
    <x v="65"/>
    <x v="700"/>
    <x v="700"/>
    <x v="672"/>
    <n v="99102"/>
    <n v="166001006480"/>
    <s v="66001166001006480"/>
    <s v="INSTITUCION EDUCATIVA RODRIGO ARENAS BETANCURT"/>
    <n v="1"/>
    <n v="5.8782165705322065"/>
    <n v="0.41168626557154869"/>
    <n v="4.5425235706575674E-2"/>
    <n v="1.0454252357065756"/>
    <n v="1283"/>
    <n v="0"/>
    <n v="0"/>
    <n v="0"/>
    <n v="93"/>
    <n v="0"/>
    <n v="593"/>
    <n v="0"/>
    <n v="448"/>
    <n v="0"/>
    <n v="1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09895.9876892585"/>
    <n v="89064374.655455053"/>
    <n v="19121812.351645306"/>
    <n v="0"/>
    <n v="0"/>
    <n v="0"/>
    <n v="0"/>
    <n v="0"/>
    <n v="117196083"/>
    <n v="0"/>
    <n v="0"/>
    <n v="0"/>
    <n v="0"/>
    <n v="0"/>
    <n v="0"/>
    <n v="0"/>
    <n v="0"/>
    <n v="0"/>
    <n v="117196083"/>
    <n v="91345.349181605605"/>
    <n v="0"/>
    <n v="0"/>
    <n v="0"/>
    <n v="0"/>
    <n v="19701352"/>
    <n v="20596290.558338214"/>
    <n v="20596291"/>
    <n v="93"/>
    <n v="1"/>
    <n v="0"/>
    <n v="0"/>
    <n v="4.1333333333333337"/>
    <n v="4.1333333333333337"/>
    <n v="4"/>
    <n v="4"/>
    <n v="6660438"/>
    <n v="27256729"/>
    <n v="144452812"/>
  </r>
  <r>
    <x v="19"/>
    <n v="3806"/>
    <x v="65"/>
    <x v="700"/>
    <x v="700"/>
    <x v="672"/>
    <n v="151677"/>
    <n v="166001800073"/>
    <s v="66001166001800073"/>
    <s v="INSTITUCION EDUCATIVA SALAMANCA"/>
    <n v="1"/>
    <n v="5.8782165705322065"/>
    <n v="0.41168626557154869"/>
    <n v="4.5425235706575674E-2"/>
    <n v="1.0454252357065756"/>
    <n v="543"/>
    <n v="0"/>
    <n v="0"/>
    <n v="0"/>
    <n v="38"/>
    <n v="0"/>
    <n v="210"/>
    <n v="0"/>
    <n v="199"/>
    <n v="0"/>
    <n v="96"/>
    <n v="0"/>
    <n v="0"/>
    <n v="543"/>
    <n v="0"/>
    <n v="0"/>
    <n v="0"/>
    <n v="38"/>
    <n v="0"/>
    <n v="210"/>
    <n v="0"/>
    <n v="199"/>
    <n v="0"/>
    <n v="96"/>
    <n v="0"/>
    <n v="0"/>
    <n v="92671"/>
    <n v="81839"/>
    <n v="122758"/>
    <n v="150439"/>
    <n v="114333"/>
    <n v="99892"/>
    <n v="152848"/>
    <n v="184139"/>
    <n v="3681462.8766902345"/>
    <n v="34992631.348781094"/>
    <n v="12320093.864147309"/>
    <n v="0"/>
    <n v="0"/>
    <n v="0"/>
    <n v="0"/>
    <n v="0"/>
    <n v="50994188"/>
    <n v="736292.575338047"/>
    <n v="6998526.2697562184"/>
    <n v="2464018.7728294623"/>
    <n v="0"/>
    <n v="0"/>
    <n v="0"/>
    <n v="0"/>
    <n v="0"/>
    <n v="10198838"/>
    <n v="61193026"/>
    <n v="112694.33885819522"/>
    <n v="0"/>
    <n v="0"/>
    <n v="0"/>
    <n v="0"/>
    <n v="19701352"/>
    <n v="20596290.558338214"/>
    <n v="20596291"/>
    <n v="38"/>
    <n v="1"/>
    <n v="0"/>
    <n v="0"/>
    <n v="1.6888888888888889"/>
    <n v="1.6888888888888889"/>
    <n v="1.6888888888888889"/>
    <n v="2"/>
    <n v="6660438"/>
    <n v="27256729"/>
    <n v="88449755"/>
  </r>
  <r>
    <x v="19"/>
    <n v="3805"/>
    <x v="66"/>
    <x v="701"/>
    <x v="701"/>
    <x v="673"/>
    <n v="11146"/>
    <n v="166045000023"/>
    <s v="66045166045000023"/>
    <s v="IE TECNICO INDUSTRIAL SANTO TOMAS DE AQUINO"/>
    <n v="1"/>
    <n v="9.5666854248733824"/>
    <n v="0.67001155013710267"/>
    <n v="8.4509413950732568E-2"/>
    <n v="1.0845094139507325"/>
    <n v="561"/>
    <n v="0"/>
    <n v="0"/>
    <n v="7"/>
    <n v="17"/>
    <n v="52"/>
    <n v="154"/>
    <n v="32"/>
    <n v="204"/>
    <n v="0"/>
    <n v="2"/>
    <n v="0"/>
    <n v="93"/>
    <n v="388"/>
    <n v="0"/>
    <n v="0"/>
    <n v="5"/>
    <n v="3"/>
    <n v="37"/>
    <n v="12"/>
    <n v="32"/>
    <n v="204"/>
    <n v="0"/>
    <n v="2"/>
    <n v="0"/>
    <n v="93"/>
    <n v="92671"/>
    <n v="81839"/>
    <n v="122758"/>
    <n v="150439"/>
    <n v="114333"/>
    <n v="99892"/>
    <n v="152848"/>
    <n v="184139"/>
    <n v="1708543.7223038818"/>
    <n v="31774349.402336411"/>
    <n v="266264.41327552806"/>
    <n v="15173183.590456085"/>
    <n v="867966.50377660373"/>
    <n v="9100040.407782793"/>
    <n v="0"/>
    <n v="0"/>
    <n v="58890348"/>
    <n v="60301.543140137008"/>
    <n v="3834223.168103165"/>
    <n v="53252.882655105612"/>
    <n v="3034636.7180912173"/>
    <n v="123995.21482522911"/>
    <n v="1495006.6384214589"/>
    <n v="0"/>
    <n v="0"/>
    <n v="8601416"/>
    <n v="67491764"/>
    <n v="120306.17468805704"/>
    <n v="1"/>
    <n v="0"/>
    <n v="0"/>
    <n v="1"/>
    <n v="24249724"/>
    <n v="26299053.963707015"/>
    <n v="26299054"/>
    <n v="24"/>
    <n v="1"/>
    <n v="0"/>
    <n v="0.53846153846153844"/>
    <n v="0.75555555555555554"/>
    <n v="1.2940170940170939"/>
    <n v="1.2940170940170939"/>
    <n v="2"/>
    <n v="6660438"/>
    <n v="32959492"/>
    <n v="100451256"/>
  </r>
  <r>
    <x v="19"/>
    <n v="3805"/>
    <x v="66"/>
    <x v="701"/>
    <x v="701"/>
    <x v="673"/>
    <n v="11130"/>
    <n v="166045000686"/>
    <s v="66045166045000686"/>
    <s v="IE SAGRADA FAMILIA"/>
    <n v="1"/>
    <n v="9.5666854248733824"/>
    <n v="0.67001155013710267"/>
    <n v="8.4509413950732568E-2"/>
    <n v="1.0845094139507325"/>
    <n v="484"/>
    <n v="0"/>
    <n v="0"/>
    <n v="4"/>
    <n v="26"/>
    <n v="27"/>
    <n v="139"/>
    <n v="26"/>
    <n v="168"/>
    <n v="0"/>
    <n v="94"/>
    <n v="0"/>
    <n v="0"/>
    <n v="189"/>
    <n v="0"/>
    <n v="0"/>
    <n v="4"/>
    <n v="0"/>
    <n v="27"/>
    <n v="0"/>
    <n v="26"/>
    <n v="38"/>
    <n v="0"/>
    <n v="94"/>
    <n v="0"/>
    <n v="0"/>
    <n v="92671"/>
    <n v="81839"/>
    <n v="122758"/>
    <n v="150439"/>
    <n v="114333"/>
    <n v="99892"/>
    <n v="152848"/>
    <n v="184139"/>
    <n v="2613066.8694059364"/>
    <n v="27247835.939992398"/>
    <n v="12514427.423949819"/>
    <n v="0"/>
    <n v="495980.85930091643"/>
    <n v="5741692.1620534286"/>
    <n v="0"/>
    <n v="0"/>
    <n v="48613003"/>
    <n v="0"/>
    <n v="674539.26105518639"/>
    <n v="2502885.4847899633"/>
    <n v="0"/>
    <n v="99196.171860183298"/>
    <n v="1148338.4324106856"/>
    <n v="0"/>
    <n v="0"/>
    <n v="4424959"/>
    <n v="53037962"/>
    <n v="109582.56611570247"/>
    <n v="1"/>
    <n v="0"/>
    <n v="0"/>
    <n v="1"/>
    <n v="24249724"/>
    <n v="26299053.963707015"/>
    <n v="26299054"/>
    <n v="30"/>
    <n v="1"/>
    <n v="0"/>
    <n v="0.30769230769230771"/>
    <n v="1.1555555555555554"/>
    <n v="1.4632478632478632"/>
    <n v="1.4632478632478632"/>
    <n v="2"/>
    <n v="6660438"/>
    <n v="32959492"/>
    <n v="85997454"/>
  </r>
  <r>
    <x v="19"/>
    <n v="3805"/>
    <x v="66"/>
    <x v="702"/>
    <x v="702"/>
    <x v="297"/>
    <n v="16123"/>
    <n v="166075000010"/>
    <s v="66075166075000010"/>
    <s v="IE SANTO DOMINGO SAVIO"/>
    <n v="1"/>
    <n v="9.9678456591639879"/>
    <n v="0.6981071734897405"/>
    <n v="8.8760234201804566E-2"/>
    <n v="1.0887602342018046"/>
    <n v="447"/>
    <n v="3"/>
    <n v="0"/>
    <n v="31"/>
    <n v="0"/>
    <n v="216"/>
    <n v="0"/>
    <n v="22"/>
    <n v="124"/>
    <n v="9"/>
    <n v="42"/>
    <n v="0"/>
    <n v="0"/>
    <n v="197"/>
    <n v="3"/>
    <n v="0"/>
    <n v="27"/>
    <n v="0"/>
    <n v="16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11048778.052048344"/>
    <n v="5613469.2108660955"/>
    <n v="0"/>
    <n v="4232361.6111378269"/>
    <n v="25884508.080943026"/>
    <n v="1497733.4184954967"/>
    <n v="0"/>
    <n v="48276850"/>
    <n v="0"/>
    <n v="0"/>
    <n v="0"/>
    <n v="0"/>
    <n v="746887.34314196953"/>
    <n v="3632531.8063172149"/>
    <n v="0"/>
    <n v="0"/>
    <n v="4379419"/>
    <n v="52656269"/>
    <n v="117799.25950782998"/>
    <n v="1"/>
    <n v="0"/>
    <n v="1"/>
    <n v="1"/>
    <n v="24249724"/>
    <n v="26402135.181569122"/>
    <n v="26402135"/>
    <n v="34"/>
    <n v="1"/>
    <n v="0"/>
    <n v="2.6153846153846154"/>
    <n v="0"/>
    <n v="2.6153846153846154"/>
    <n v="2.6153846153846154"/>
    <n v="3"/>
    <n v="6660438"/>
    <n v="33062573"/>
    <n v="85718842"/>
  </r>
  <r>
    <x v="19"/>
    <n v="3805"/>
    <x v="66"/>
    <x v="703"/>
    <x v="703"/>
    <x v="674"/>
    <n v="18823"/>
    <n v="166088000019"/>
    <s v="66088166088000019"/>
    <s v="IE JUAN HURTADO"/>
    <n v="1"/>
    <n v="13.024581736610898"/>
    <n v="0.91218847611993725"/>
    <n v="0.12115037287836374"/>
    <n v="1.1211503728783638"/>
    <n v="1580"/>
    <n v="0"/>
    <n v="0"/>
    <n v="57"/>
    <n v="59"/>
    <n v="356"/>
    <n v="467"/>
    <n v="199"/>
    <n v="256"/>
    <n v="71"/>
    <n v="115"/>
    <n v="0"/>
    <n v="0"/>
    <n v="563"/>
    <n v="0"/>
    <n v="0"/>
    <n v="43"/>
    <n v="0"/>
    <n v="259"/>
    <n v="0"/>
    <n v="190"/>
    <n v="0"/>
    <n v="71"/>
    <n v="0"/>
    <n v="0"/>
    <n v="0"/>
    <n v="92671"/>
    <n v="81839"/>
    <n v="122758"/>
    <n v="150439"/>
    <n v="114333"/>
    <n v="99892"/>
    <n v="152848"/>
    <n v="184139"/>
    <n v="6129989.4460956408"/>
    <n v="66338015.73961252"/>
    <n v="15827470.409487251"/>
    <n v="0"/>
    <n v="7306515.678191212"/>
    <n v="62156643.941398866"/>
    <n v="12166957.045753563"/>
    <n v="0"/>
    <n v="169925592"/>
    <n v="0"/>
    <n v="0"/>
    <n v="0"/>
    <n v="0"/>
    <n v="1102386.5760077969"/>
    <n v="10057056.983671384"/>
    <n v="2433391.4091507127"/>
    <n v="0"/>
    <n v="13592835"/>
    <n v="183518427"/>
    <n v="116150.90316455696"/>
    <n v="1"/>
    <n v="0"/>
    <n v="0"/>
    <n v="1"/>
    <n v="24249724"/>
    <n v="27187587.104797408"/>
    <n v="27187587"/>
    <n v="116"/>
    <n v="1"/>
    <n v="0"/>
    <n v="4.384615384615385"/>
    <n v="2.6222222222222222"/>
    <n v="7.0068376068376068"/>
    <n v="4"/>
    <n v="4"/>
    <n v="6660438"/>
    <n v="33848025"/>
    <n v="217366452"/>
  </r>
  <r>
    <x v="19"/>
    <n v="3805"/>
    <x v="66"/>
    <x v="703"/>
    <x v="703"/>
    <x v="674"/>
    <n v="18821"/>
    <n v="166088000027"/>
    <s v="66088166088000027"/>
    <s v="IE NUESTRA SEÑORA DEL ROSARIO"/>
    <n v="1"/>
    <n v="13.024581736610898"/>
    <n v="0.91218847611993725"/>
    <n v="0.12115037287836374"/>
    <n v="1.1211503728783638"/>
    <n v="1335"/>
    <n v="0"/>
    <n v="0"/>
    <n v="7"/>
    <n v="81"/>
    <n v="61"/>
    <n v="466"/>
    <n v="53"/>
    <n v="455"/>
    <n v="18"/>
    <n v="102"/>
    <n v="1"/>
    <n v="91"/>
    <n v="1195"/>
    <n v="0"/>
    <n v="0"/>
    <n v="0"/>
    <n v="81"/>
    <n v="0"/>
    <n v="466"/>
    <n v="0"/>
    <n v="455"/>
    <n v="0"/>
    <n v="102"/>
    <n v="0"/>
    <n v="91"/>
    <n v="92671"/>
    <n v="81839"/>
    <n v="122758"/>
    <n v="150439"/>
    <n v="114333"/>
    <n v="99892"/>
    <n v="152848"/>
    <n v="184139"/>
    <n v="8415748.2226058785"/>
    <n v="84505273.162079021"/>
    <n v="14038278.102327824"/>
    <n v="15348491.426035784"/>
    <n v="897291.39907611383"/>
    <n v="12767310.64742247"/>
    <n v="3084580.6594868186"/>
    <n v="206447.50851144904"/>
    <n v="139263421"/>
    <n v="1683149.6445211761"/>
    <n v="16901054.632415805"/>
    <n v="2807655.620465565"/>
    <n v="3069698.285207157"/>
    <n v="0"/>
    <n v="0"/>
    <n v="0"/>
    <n v="0"/>
    <n v="24461558"/>
    <n v="163724979"/>
    <n v="122640.43370786517"/>
    <n v="1"/>
    <n v="0"/>
    <n v="0"/>
    <n v="1"/>
    <n v="24249724"/>
    <n v="27187587.104797408"/>
    <n v="27187587"/>
    <n v="88"/>
    <n v="1"/>
    <n v="0"/>
    <n v="0.53846153846153844"/>
    <n v="3.6"/>
    <n v="4.1384615384615389"/>
    <n v="4"/>
    <n v="4"/>
    <n v="6660438"/>
    <n v="33848025"/>
    <n v="197573004"/>
  </r>
  <r>
    <x v="19"/>
    <n v="3807"/>
    <x v="67"/>
    <x v="704"/>
    <x v="704"/>
    <x v="675"/>
    <n v="17917"/>
    <n v="166170000027"/>
    <s v="66170166170000027"/>
    <s v="INSTITUCION EDUCATIVA JUAN MANUEL GONZALEZ"/>
    <n v="1"/>
    <n v="4.3474455410880974"/>
    <n v="0.30447731860689081"/>
    <n v="2.9204703521420058E-2"/>
    <n v="1.02920470352142"/>
    <n v="1048"/>
    <n v="0"/>
    <n v="0"/>
    <n v="0"/>
    <n v="47"/>
    <n v="0"/>
    <n v="436"/>
    <n v="0"/>
    <n v="406"/>
    <n v="0"/>
    <n v="107"/>
    <n v="0"/>
    <n v="5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82739.1667615753"/>
    <n v="70920888.501914158"/>
    <n v="13518712.876452425"/>
    <n v="8051291.3724390632"/>
    <n v="0"/>
    <n v="0"/>
    <n v="0"/>
    <n v="0"/>
    <n v="96973632"/>
    <n v="0"/>
    <n v="0"/>
    <n v="0"/>
    <n v="0"/>
    <n v="0"/>
    <n v="0"/>
    <n v="0"/>
    <n v="0"/>
    <n v="0"/>
    <n v="96973632"/>
    <n v="92532.091603053428"/>
    <n v="0"/>
    <n v="0"/>
    <n v="0"/>
    <n v="0"/>
    <n v="19701352"/>
    <n v="20276724.144131135"/>
    <n v="20276724"/>
    <n v="47"/>
    <n v="1"/>
    <n v="0"/>
    <n v="0"/>
    <n v="2.088888888888889"/>
    <n v="2.088888888888889"/>
    <n v="2.088888888888889"/>
    <n v="3"/>
    <n v="6660438"/>
    <n v="26937162"/>
    <n v="123910794"/>
  </r>
  <r>
    <x v="19"/>
    <n v="3807"/>
    <x v="67"/>
    <x v="704"/>
    <x v="704"/>
    <x v="675"/>
    <n v="17890"/>
    <n v="166170000078"/>
    <s v="66170166170000078"/>
    <s v="INSTITUCION EDUCATIVA PABLO SEXTO"/>
    <n v="1"/>
    <n v="4.3474455410880974"/>
    <n v="0.30447731860689081"/>
    <n v="2.9204703521420058E-2"/>
    <n v="1.02920470352142"/>
    <n v="1842"/>
    <n v="0"/>
    <n v="0"/>
    <n v="0"/>
    <n v="90"/>
    <n v="0"/>
    <n v="876"/>
    <n v="0"/>
    <n v="677"/>
    <n v="0"/>
    <n v="9"/>
    <n v="0"/>
    <n v="19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83968.6172030158"/>
    <n v="130807767.03500319"/>
    <n v="1137087.9989539422"/>
    <n v="29418180.014681194"/>
    <n v="0"/>
    <n v="0"/>
    <n v="0"/>
    <n v="0"/>
    <n v="169947004"/>
    <n v="0"/>
    <n v="0"/>
    <n v="0"/>
    <n v="0"/>
    <n v="0"/>
    <n v="0"/>
    <n v="0"/>
    <n v="0"/>
    <n v="0"/>
    <n v="169947004"/>
    <n v="92262.217155266015"/>
    <n v="0"/>
    <n v="0"/>
    <n v="0"/>
    <n v="0"/>
    <n v="19701352"/>
    <n v="20276724.144131135"/>
    <n v="20276724"/>
    <n v="90"/>
    <n v="1"/>
    <n v="0"/>
    <n v="0"/>
    <n v="4"/>
    <n v="4"/>
    <n v="4"/>
    <n v="4"/>
    <n v="6660438"/>
    <n v="26937162"/>
    <n v="196884166"/>
  </r>
  <r>
    <x v="19"/>
    <n v="3807"/>
    <x v="67"/>
    <x v="704"/>
    <x v="704"/>
    <x v="675"/>
    <n v="17891"/>
    <n v="166170000108"/>
    <s v="66170166170000108"/>
    <s v="INSTITUCION EDUCATIVA SANTA JUANA DE LESTONNAC"/>
    <n v="1"/>
    <n v="4.3474455410880974"/>
    <n v="0.30447731860689081"/>
    <n v="2.9204703521420058E-2"/>
    <n v="1.02920470352142"/>
    <n v="1869"/>
    <n v="0"/>
    <n v="0"/>
    <n v="0"/>
    <n v="100"/>
    <n v="0"/>
    <n v="744"/>
    <n v="0"/>
    <n v="702"/>
    <n v="0"/>
    <n v="3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537742.9080033507"/>
    <n v="121795255.07573381"/>
    <n v="40808824.851347044"/>
    <n v="0"/>
    <n v="0"/>
    <n v="0"/>
    <n v="0"/>
    <n v="0"/>
    <n v="172141823"/>
    <n v="0"/>
    <n v="0"/>
    <n v="0"/>
    <n v="0"/>
    <n v="0"/>
    <n v="0"/>
    <n v="0"/>
    <n v="0"/>
    <n v="0"/>
    <n v="172141823"/>
    <n v="92103.704119850183"/>
    <n v="0"/>
    <n v="0"/>
    <n v="0"/>
    <n v="0"/>
    <n v="19701352"/>
    <n v="20276724.144131135"/>
    <n v="20276724"/>
    <n v="100"/>
    <n v="1"/>
    <n v="0"/>
    <n v="0"/>
    <n v="4.4444444444444446"/>
    <n v="4.4444444444444446"/>
    <n v="4"/>
    <n v="4"/>
    <n v="6660438"/>
    <n v="26937162"/>
    <n v="199078985"/>
  </r>
  <r>
    <x v="19"/>
    <n v="3807"/>
    <x v="67"/>
    <x v="704"/>
    <x v="704"/>
    <x v="675"/>
    <n v="17892"/>
    <n v="166170000116"/>
    <s v="66170166170000116"/>
    <s v="INSTITUCION EDUCATIVA MARIA AUXILIADORA"/>
    <n v="1"/>
    <n v="4.3474455410880974"/>
    <n v="0.30447731860689081"/>
    <n v="2.9204703521420058E-2"/>
    <n v="1.02920470352142"/>
    <n v="973"/>
    <n v="0"/>
    <n v="0"/>
    <n v="0"/>
    <n v="49"/>
    <n v="0"/>
    <n v="413"/>
    <n v="0"/>
    <n v="386"/>
    <n v="0"/>
    <n v="1"/>
    <n v="0"/>
    <n v="12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73494.0249216426"/>
    <n v="67299037.901460111"/>
    <n v="126343.11099488247"/>
    <n v="19199233.272739306"/>
    <n v="0"/>
    <n v="0"/>
    <n v="0"/>
    <n v="0"/>
    <n v="91298108"/>
    <n v="0"/>
    <n v="0"/>
    <n v="0"/>
    <n v="0"/>
    <n v="0"/>
    <n v="0"/>
    <n v="0"/>
    <n v="0"/>
    <n v="0"/>
    <n v="91298108"/>
    <n v="93831.560123329909"/>
    <n v="0"/>
    <n v="0"/>
    <n v="0"/>
    <n v="0"/>
    <n v="19701352"/>
    <n v="20276724.144131135"/>
    <n v="20276724"/>
    <n v="49"/>
    <n v="1"/>
    <n v="0"/>
    <n v="0"/>
    <n v="2.1777777777777776"/>
    <n v="2.1777777777777776"/>
    <n v="2.1777777777777776"/>
    <n v="3"/>
    <n v="6660438"/>
    <n v="26937162"/>
    <n v="118235270"/>
  </r>
  <r>
    <x v="19"/>
    <n v="3807"/>
    <x v="67"/>
    <x v="704"/>
    <x v="704"/>
    <x v="675"/>
    <n v="17893"/>
    <n v="166170000159"/>
    <s v="66170166170000159"/>
    <s v="INSTITUCION EDUCATIVA CRISTO REY"/>
    <n v="1"/>
    <n v="4.3474455410880974"/>
    <n v="0.30447731860689081"/>
    <n v="2.9204703521420058E-2"/>
    <n v="1.02920470352142"/>
    <n v="1580"/>
    <n v="0"/>
    <n v="0"/>
    <n v="0"/>
    <n v="130"/>
    <n v="0"/>
    <n v="737"/>
    <n v="0"/>
    <n v="542"/>
    <n v="0"/>
    <n v="1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399065.780404357"/>
    <n v="107728998.09257506"/>
    <n v="21604671.980124902"/>
    <n v="0"/>
    <n v="0"/>
    <n v="0"/>
    <n v="0"/>
    <n v="0"/>
    <n v="141732736"/>
    <n v="0"/>
    <n v="0"/>
    <n v="0"/>
    <n v="0"/>
    <n v="0"/>
    <n v="0"/>
    <n v="0"/>
    <n v="0"/>
    <n v="0"/>
    <n v="141732736"/>
    <n v="89704.263291139243"/>
    <n v="0"/>
    <n v="0"/>
    <n v="0"/>
    <n v="0"/>
    <n v="19701352"/>
    <n v="20276724.144131135"/>
    <n v="20276724"/>
    <n v="130"/>
    <n v="1"/>
    <n v="0"/>
    <n v="0"/>
    <n v="5.7777777777777777"/>
    <n v="5.7777777777777777"/>
    <n v="4"/>
    <n v="4"/>
    <n v="6660438"/>
    <n v="26937162"/>
    <n v="168669898"/>
  </r>
  <r>
    <x v="19"/>
    <n v="3807"/>
    <x v="67"/>
    <x v="704"/>
    <x v="704"/>
    <x v="675"/>
    <n v="17894"/>
    <n v="166170000256"/>
    <s v="66170166170000256"/>
    <s v="INSTITUCION EDUCATIVA POPULAR DIOCESANO"/>
    <n v="1"/>
    <n v="4.3474455410880974"/>
    <n v="0.30447731860689081"/>
    <n v="2.9204703521420058E-2"/>
    <n v="1.02920470352142"/>
    <n v="1300"/>
    <n v="0"/>
    <n v="0"/>
    <n v="0"/>
    <n v="61"/>
    <n v="0"/>
    <n v="591"/>
    <n v="0"/>
    <n v="450"/>
    <n v="0"/>
    <n v="198"/>
    <n v="0"/>
    <n v="0"/>
    <n v="1183"/>
    <n v="0"/>
    <n v="0"/>
    <n v="0"/>
    <n v="47"/>
    <n v="0"/>
    <n v="488"/>
    <n v="0"/>
    <n v="450"/>
    <n v="0"/>
    <n v="198"/>
    <n v="0"/>
    <n v="0"/>
    <n v="92671"/>
    <n v="81839"/>
    <n v="122758"/>
    <n v="150439"/>
    <n v="114333"/>
    <n v="99892"/>
    <n v="152848"/>
    <n v="184139"/>
    <n v="5818023.1738820439"/>
    <n v="87682476.164480567"/>
    <n v="25015935.976986732"/>
    <n v="0"/>
    <n v="0"/>
    <n v="0"/>
    <n v="0"/>
    <n v="0"/>
    <n v="118516435"/>
    <n v="896547.83335231501"/>
    <n v="15801376.108027428"/>
    <n v="5003187.1953973463"/>
    <n v="0"/>
    <n v="0"/>
    <n v="0"/>
    <n v="0"/>
    <n v="0"/>
    <n v="21701111"/>
    <n v="140217546"/>
    <n v="107859.65076923076"/>
    <n v="0"/>
    <n v="0"/>
    <n v="0"/>
    <n v="0"/>
    <n v="19701352"/>
    <n v="20276724.144131135"/>
    <n v="20276724"/>
    <n v="61"/>
    <n v="1"/>
    <n v="0"/>
    <n v="0"/>
    <n v="2.7111111111111112"/>
    <n v="2.7111111111111112"/>
    <n v="2.7111111111111112"/>
    <n v="3"/>
    <n v="6660438"/>
    <n v="26937162"/>
    <n v="167154708"/>
  </r>
  <r>
    <x v="19"/>
    <n v="3807"/>
    <x v="67"/>
    <x v="704"/>
    <x v="704"/>
    <x v="675"/>
    <n v="17896"/>
    <n v="166170000728"/>
    <s v="66170166170000728"/>
    <s v="INSTITUCION EDUCATIVA NUEVA GRANADA"/>
    <n v="1"/>
    <n v="4.3474455410880974"/>
    <n v="0.30447731860689081"/>
    <n v="2.9204703521420058E-2"/>
    <n v="1.02920470352142"/>
    <n v="1069"/>
    <n v="0"/>
    <n v="0"/>
    <n v="0"/>
    <n v="56"/>
    <n v="0"/>
    <n v="455"/>
    <n v="0"/>
    <n v="400"/>
    <n v="0"/>
    <n v="1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341136.0284818765"/>
    <n v="72015866.590423509"/>
    <n v="19962211.537191432"/>
    <n v="0"/>
    <n v="0"/>
    <n v="0"/>
    <n v="0"/>
    <n v="0"/>
    <n v="97319214"/>
    <n v="0"/>
    <n v="0"/>
    <n v="0"/>
    <n v="0"/>
    <n v="0"/>
    <n v="0"/>
    <n v="0"/>
    <n v="0"/>
    <n v="0"/>
    <n v="97319214"/>
    <n v="91037.618334892424"/>
    <n v="0"/>
    <n v="0"/>
    <n v="0"/>
    <n v="0"/>
    <n v="19701352"/>
    <n v="20276724.144131135"/>
    <n v="20276724"/>
    <n v="56"/>
    <n v="1"/>
    <n v="0"/>
    <n v="0"/>
    <n v="2.4888888888888889"/>
    <n v="2.4888888888888889"/>
    <n v="2.4888888888888889"/>
    <n v="3"/>
    <n v="6660438"/>
    <n v="26937162"/>
    <n v="124256376"/>
  </r>
  <r>
    <x v="19"/>
    <n v="3807"/>
    <x v="67"/>
    <x v="704"/>
    <x v="704"/>
    <x v="675"/>
    <n v="99122"/>
    <n v="166170000884"/>
    <s v="66170166170000884"/>
    <s v="INSTITUCION EDUCATIVA SANTA ISABEL"/>
    <n v="1"/>
    <n v="4.3474455410880974"/>
    <n v="0.30447731860689081"/>
    <n v="2.9204703521420058E-2"/>
    <n v="1.02920470352142"/>
    <n v="1446"/>
    <n v="0"/>
    <n v="0"/>
    <n v="0"/>
    <n v="84"/>
    <n v="0"/>
    <n v="741"/>
    <n v="0"/>
    <n v="441"/>
    <n v="0"/>
    <n v="1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11704.0427228156"/>
    <n v="99558776.970620587"/>
    <n v="22741759.979078848"/>
    <n v="0"/>
    <n v="0"/>
    <n v="0"/>
    <n v="0"/>
    <n v="0"/>
    <n v="130312241"/>
    <n v="0"/>
    <n v="0"/>
    <n v="0"/>
    <n v="0"/>
    <n v="0"/>
    <n v="0"/>
    <n v="0"/>
    <n v="0"/>
    <n v="0"/>
    <n v="130312241"/>
    <n v="90119.115491009681"/>
    <n v="0"/>
    <n v="0"/>
    <n v="0"/>
    <n v="0"/>
    <n v="19701352"/>
    <n v="20276724.144131135"/>
    <n v="20276724"/>
    <n v="84"/>
    <n v="1"/>
    <n v="0"/>
    <n v="0"/>
    <n v="3.7333333333333334"/>
    <n v="3.7333333333333334"/>
    <n v="3.7333333333333334"/>
    <n v="4"/>
    <n v="6660438"/>
    <n v="26937162"/>
    <n v="157249403"/>
  </r>
  <r>
    <x v="19"/>
    <n v="3807"/>
    <x v="67"/>
    <x v="704"/>
    <x v="704"/>
    <x v="675"/>
    <n v="17897"/>
    <n v="166170000949"/>
    <s v="66170166170000949"/>
    <s v="INSTITUCION EDUCATIVA NUESTRA SENORA DE GUADALUPE"/>
    <n v="1"/>
    <n v="4.3474455410880974"/>
    <n v="0.30447731860689081"/>
    <n v="2.9204703521420058E-2"/>
    <n v="1.02920470352142"/>
    <n v="1207"/>
    <n v="0"/>
    <n v="0"/>
    <n v="0"/>
    <n v="77"/>
    <n v="0"/>
    <n v="520"/>
    <n v="0"/>
    <n v="429"/>
    <n v="0"/>
    <n v="1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344062.0391625809"/>
    <n v="79933400.461183533"/>
    <n v="22868103.090073727"/>
    <n v="0"/>
    <n v="0"/>
    <n v="0"/>
    <n v="0"/>
    <n v="0"/>
    <n v="110145566"/>
    <n v="0"/>
    <n v="0"/>
    <n v="0"/>
    <n v="0"/>
    <n v="0"/>
    <n v="0"/>
    <n v="0"/>
    <n v="0"/>
    <n v="0"/>
    <n v="110145566"/>
    <n v="91255.647058823524"/>
    <n v="0"/>
    <n v="0"/>
    <n v="0"/>
    <n v="0"/>
    <n v="19701352"/>
    <n v="20276724.144131135"/>
    <n v="20276724"/>
    <n v="77"/>
    <n v="1"/>
    <n v="0"/>
    <n v="0"/>
    <n v="3.4222222222222221"/>
    <n v="3.4222222222222221"/>
    <n v="3.4222222222222221"/>
    <n v="4"/>
    <n v="6660438"/>
    <n v="26937162"/>
    <n v="137082728"/>
  </r>
  <r>
    <x v="19"/>
    <n v="3807"/>
    <x v="67"/>
    <x v="704"/>
    <x v="704"/>
    <x v="675"/>
    <n v="17898"/>
    <n v="166170001023"/>
    <s v="66170166170001023"/>
    <s v="INSTITUCION EDUCATIVA FABIO VASQUEZ BOTERO"/>
    <n v="1"/>
    <n v="4.3474455410880974"/>
    <n v="0.30447731860689081"/>
    <n v="2.9204703521420058E-2"/>
    <n v="1.02920470352142"/>
    <n v="1022"/>
    <n v="0"/>
    <n v="0"/>
    <n v="43"/>
    <n v="16"/>
    <n v="319"/>
    <n v="117"/>
    <n v="0"/>
    <n v="353"/>
    <n v="0"/>
    <n v="174"/>
    <n v="0"/>
    <n v="0"/>
    <n v="510"/>
    <n v="0"/>
    <n v="0"/>
    <n v="5"/>
    <n v="16"/>
    <n v="45"/>
    <n v="117"/>
    <n v="0"/>
    <n v="327"/>
    <n v="0"/>
    <n v="0"/>
    <n v="0"/>
    <n v="0"/>
    <n v="92671"/>
    <n v="81839"/>
    <n v="122758"/>
    <n v="150439"/>
    <n v="114333"/>
    <n v="99892"/>
    <n v="152848"/>
    <n v="184139"/>
    <n v="1526038.8652805362"/>
    <n v="39587669.353800058"/>
    <n v="21983701.313109551"/>
    <n v="0"/>
    <n v="5059898.6388117243"/>
    <n v="32796171.881887577"/>
    <n v="0"/>
    <n v="0"/>
    <n v="100953480"/>
    <n v="305207.77305610728"/>
    <n v="7479542.635356267"/>
    <n v="0"/>
    <n v="0"/>
    <n v="117672.06136771452"/>
    <n v="925283.84619745519"/>
    <n v="0"/>
    <n v="0"/>
    <n v="8827706"/>
    <n v="109781186"/>
    <n v="107417.99021526419"/>
    <n v="1"/>
    <n v="0"/>
    <n v="0"/>
    <n v="1"/>
    <n v="24249724"/>
    <n v="24957929.999896262"/>
    <n v="24957930"/>
    <n v="59"/>
    <n v="1"/>
    <n v="0"/>
    <n v="3.3076923076923075"/>
    <n v="0.71111111111111114"/>
    <n v="4.0188034188034187"/>
    <n v="4"/>
    <n v="4"/>
    <n v="6660438"/>
    <n v="31618368"/>
    <n v="141399554"/>
  </r>
  <r>
    <x v="19"/>
    <n v="3807"/>
    <x v="67"/>
    <x v="704"/>
    <x v="704"/>
    <x v="675"/>
    <n v="17899"/>
    <n v="166170001716"/>
    <s v="66170166170001716"/>
    <s v="INSTITUCION EDUCATIVA MANUEL ELKIN PATARROYO"/>
    <n v="1"/>
    <n v="4.3474455410880974"/>
    <n v="0.30447731860689081"/>
    <n v="2.9204703521420058E-2"/>
    <n v="1.02920470352142"/>
    <n v="1664"/>
    <n v="0"/>
    <n v="0"/>
    <n v="0"/>
    <n v="99"/>
    <n v="0"/>
    <n v="817"/>
    <n v="0"/>
    <n v="579"/>
    <n v="0"/>
    <n v="79"/>
    <n v="0"/>
    <n v="9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42365.478923317"/>
    <n v="117583800.88915934"/>
    <n v="9981105.768595716"/>
    <n v="13934927.375375301"/>
    <n v="0"/>
    <n v="0"/>
    <n v="0"/>
    <n v="0"/>
    <n v="150942200"/>
    <n v="0"/>
    <n v="0"/>
    <n v="0"/>
    <n v="0"/>
    <n v="0"/>
    <n v="0"/>
    <n v="0"/>
    <n v="0"/>
    <n v="0"/>
    <n v="150942200"/>
    <n v="90710.456730769234"/>
    <n v="0"/>
    <n v="0"/>
    <n v="0"/>
    <n v="0"/>
    <n v="19701352"/>
    <n v="20276724.144131135"/>
    <n v="20276724"/>
    <n v="99"/>
    <n v="1"/>
    <n v="0"/>
    <n v="0"/>
    <n v="4.4000000000000004"/>
    <n v="4.4000000000000004"/>
    <n v="4"/>
    <n v="4"/>
    <n v="6660438"/>
    <n v="26937162"/>
    <n v="177879362"/>
  </r>
  <r>
    <x v="19"/>
    <n v="3807"/>
    <x v="67"/>
    <x v="704"/>
    <x v="704"/>
    <x v="675"/>
    <n v="17901"/>
    <n v="166170001881"/>
    <s v="66170166170001881"/>
    <s v="INSTITUCION EDUCATIVA BOSQUES DE LA ACUARELA"/>
    <n v="1"/>
    <n v="4.3474455410880974"/>
    <n v="0.30447731860689081"/>
    <n v="2.9204703521420058E-2"/>
    <n v="1.02920470352142"/>
    <n v="1239"/>
    <n v="0"/>
    <n v="0"/>
    <n v="0"/>
    <n v="87"/>
    <n v="0"/>
    <n v="578"/>
    <n v="0"/>
    <n v="441"/>
    <n v="0"/>
    <n v="1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297836.3299629157"/>
    <n v="85829436.3223878"/>
    <n v="16803633.762319371"/>
    <n v="0"/>
    <n v="0"/>
    <n v="0"/>
    <n v="0"/>
    <n v="0"/>
    <n v="110930906"/>
    <n v="0"/>
    <n v="0"/>
    <n v="0"/>
    <n v="0"/>
    <n v="0"/>
    <n v="0"/>
    <n v="0"/>
    <n v="0"/>
    <n v="0"/>
    <n v="110930906"/>
    <n v="89532.611783696528"/>
    <n v="0"/>
    <n v="0"/>
    <n v="0"/>
    <n v="0"/>
    <n v="19701352"/>
    <n v="20276724.144131135"/>
    <n v="20276724"/>
    <n v="87"/>
    <n v="1"/>
    <n v="0"/>
    <n v="0"/>
    <n v="3.8666666666666667"/>
    <n v="3.8666666666666667"/>
    <n v="3.8666666666666667"/>
    <n v="4"/>
    <n v="6660438"/>
    <n v="26937162"/>
    <n v="137868068"/>
  </r>
  <r>
    <x v="19"/>
    <n v="3807"/>
    <x v="67"/>
    <x v="704"/>
    <x v="704"/>
    <x v="675"/>
    <n v="17902"/>
    <n v="166170001911"/>
    <s v="66170166170001911"/>
    <s v="INSTITUCION EDUCATIVA EMPRESARIAL"/>
    <n v="1"/>
    <n v="4.3474455410880974"/>
    <n v="0.30447731860689081"/>
    <n v="2.9204703521420058E-2"/>
    <n v="1.02920470352142"/>
    <n v="1276"/>
    <n v="0"/>
    <n v="0"/>
    <n v="0"/>
    <n v="51"/>
    <n v="0"/>
    <n v="444"/>
    <n v="0"/>
    <n v="574"/>
    <n v="0"/>
    <n v="20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64248.883081709"/>
    <n v="85745207.238656297"/>
    <n v="26153023.975940675"/>
    <n v="0"/>
    <n v="0"/>
    <n v="0"/>
    <n v="0"/>
    <n v="0"/>
    <n v="116762480"/>
    <n v="0"/>
    <n v="0"/>
    <n v="0"/>
    <n v="0"/>
    <n v="0"/>
    <n v="0"/>
    <n v="0"/>
    <n v="0"/>
    <n v="0"/>
    <n v="116762480"/>
    <n v="91506.645768025075"/>
    <n v="0"/>
    <n v="0"/>
    <n v="0"/>
    <n v="0"/>
    <n v="19701352"/>
    <n v="20276724.144131135"/>
    <n v="20276724"/>
    <n v="51"/>
    <n v="1"/>
    <n v="0"/>
    <n v="0"/>
    <n v="2.2666666666666666"/>
    <n v="2.2666666666666666"/>
    <n v="2.2666666666666666"/>
    <n v="3"/>
    <n v="6660438"/>
    <n v="26937162"/>
    <n v="143699642"/>
  </r>
  <r>
    <x v="19"/>
    <n v="3807"/>
    <x v="67"/>
    <x v="704"/>
    <x v="704"/>
    <x v="675"/>
    <n v="17903"/>
    <n v="166170002496"/>
    <s v="66170166170002496"/>
    <s v="INSTITUCION EDUCATIVA SANTA SOFIA"/>
    <n v="1"/>
    <n v="4.3474455410880974"/>
    <n v="0.30447731860689081"/>
    <n v="2.9204703521420058E-2"/>
    <n v="1.02920470352142"/>
    <n v="1705"/>
    <n v="0"/>
    <n v="0"/>
    <n v="0"/>
    <n v="100"/>
    <n v="0"/>
    <n v="880"/>
    <n v="0"/>
    <n v="541"/>
    <n v="0"/>
    <n v="1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537742.9080033507"/>
    <n v="119689527.98244657"/>
    <n v="23247132.423058376"/>
    <n v="0"/>
    <n v="0"/>
    <n v="0"/>
    <n v="0"/>
    <n v="0"/>
    <n v="152474403"/>
    <n v="0"/>
    <n v="0"/>
    <n v="0"/>
    <n v="0"/>
    <n v="0"/>
    <n v="0"/>
    <n v="0"/>
    <n v="0"/>
    <n v="0"/>
    <n v="152474403"/>
    <n v="89427.802346041062"/>
    <n v="0"/>
    <n v="0"/>
    <n v="0"/>
    <n v="0"/>
    <n v="19701352"/>
    <n v="20276724.144131135"/>
    <n v="20276724"/>
    <n v="100"/>
    <n v="1"/>
    <n v="0"/>
    <n v="0"/>
    <n v="4.4444444444444446"/>
    <n v="4.4444444444444446"/>
    <n v="4"/>
    <n v="4"/>
    <n v="6660438"/>
    <n v="26937162"/>
    <n v="179411565"/>
  </r>
  <r>
    <x v="19"/>
    <n v="3807"/>
    <x v="67"/>
    <x v="704"/>
    <x v="704"/>
    <x v="675"/>
    <n v="132455"/>
    <n v="166170003107"/>
    <s v="66170166170003107"/>
    <s v="INSTITUCIÓN EDUCATIVA LOS ANDES"/>
    <n v="1"/>
    <n v="4.3474455410880974"/>
    <n v="0.30447731860689081"/>
    <n v="2.9204703521420058E-2"/>
    <n v="1.02920470352142"/>
    <n v="822"/>
    <n v="0"/>
    <n v="0"/>
    <n v="0"/>
    <n v="44"/>
    <n v="0"/>
    <n v="341"/>
    <n v="0"/>
    <n v="299"/>
    <n v="0"/>
    <n v="13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196606.8795214742"/>
    <n v="53906613.588153273"/>
    <n v="17435349.317293782"/>
    <n v="0"/>
    <n v="0"/>
    <n v="0"/>
    <n v="0"/>
    <n v="0"/>
    <n v="75538570"/>
    <n v="0"/>
    <n v="0"/>
    <n v="0"/>
    <n v="0"/>
    <n v="0"/>
    <n v="0"/>
    <n v="0"/>
    <n v="0"/>
    <n v="0"/>
    <n v="75538570"/>
    <n v="91896.0705596107"/>
    <n v="0"/>
    <n v="0"/>
    <n v="0"/>
    <n v="0"/>
    <n v="19701352"/>
    <n v="20276724.144131135"/>
    <n v="20276724"/>
    <n v="44"/>
    <n v="1"/>
    <n v="0"/>
    <n v="0"/>
    <n v="1.9555555555555555"/>
    <n v="1.9555555555555555"/>
    <n v="1.9555555555555555"/>
    <n v="2"/>
    <n v="6660438"/>
    <n v="26937162"/>
    <n v="102475732"/>
  </r>
  <r>
    <x v="19"/>
    <n v="3807"/>
    <x v="67"/>
    <x v="704"/>
    <x v="704"/>
    <x v="675"/>
    <n v="147152"/>
    <n v="166170800104"/>
    <s v="66170166170800104"/>
    <s v="INSTITUCIÓN EDUCATIVA MEGACOLEGIO BERNARDO LOPEZ PEREZ"/>
    <n v="1"/>
    <n v="4.3474455410880974"/>
    <n v="0.30447731860689081"/>
    <n v="2.9204703521420058E-2"/>
    <n v="1.02920470352142"/>
    <n v="834"/>
    <n v="0"/>
    <n v="0"/>
    <n v="0"/>
    <n v="40"/>
    <n v="0"/>
    <n v="324"/>
    <n v="0"/>
    <n v="349"/>
    <n v="0"/>
    <n v="121"/>
    <n v="0"/>
    <n v="0"/>
    <n v="617"/>
    <n v="0"/>
    <n v="0"/>
    <n v="0"/>
    <n v="40"/>
    <n v="0"/>
    <n v="228"/>
    <n v="0"/>
    <n v="349"/>
    <n v="0"/>
    <n v="0"/>
    <n v="0"/>
    <n v="0"/>
    <n v="92671"/>
    <n v="81839"/>
    <n v="122758"/>
    <n v="150439"/>
    <n v="114333"/>
    <n v="99892"/>
    <n v="152848"/>
    <n v="184139"/>
    <n v="3815097.1632013405"/>
    <n v="56686173.351292431"/>
    <n v="15287516.43038078"/>
    <n v="0"/>
    <n v="0"/>
    <n v="0"/>
    <n v="0"/>
    <n v="0"/>
    <n v="75788787"/>
    <n v="763019.43264026812"/>
    <n v="9720036.262613887"/>
    <n v="0"/>
    <n v="0"/>
    <n v="0"/>
    <n v="0"/>
    <n v="0"/>
    <n v="0"/>
    <n v="10483056"/>
    <n v="86271843"/>
    <n v="103443.45683453238"/>
    <n v="0"/>
    <n v="0"/>
    <n v="0"/>
    <n v="0"/>
    <n v="19701352"/>
    <n v="20276724.144131135"/>
    <n v="20276724"/>
    <n v="40"/>
    <n v="1"/>
    <n v="0"/>
    <n v="0"/>
    <n v="1.7777777777777777"/>
    <n v="1.7777777777777777"/>
    <n v="1.7777777777777777"/>
    <n v="2"/>
    <n v="6660438"/>
    <n v="26937162"/>
    <n v="113209005"/>
  </r>
  <r>
    <x v="19"/>
    <n v="3805"/>
    <x v="66"/>
    <x v="705"/>
    <x v="705"/>
    <x v="676"/>
    <n v="11141"/>
    <n v="166318000030"/>
    <s v="66318166318000030"/>
    <s v="IE INSTITUTO GUATICA"/>
    <n v="1"/>
    <n v="10.958666203542897"/>
    <n v="0.76750019514392409"/>
    <n v="9.9259280904855793E-2"/>
    <n v="1.0992592809048558"/>
    <n v="453"/>
    <n v="0"/>
    <n v="0"/>
    <n v="5"/>
    <n v="22"/>
    <n v="34"/>
    <n v="148"/>
    <n v="0"/>
    <n v="155"/>
    <n v="0"/>
    <n v="89"/>
    <n v="0"/>
    <n v="0"/>
    <n v="414"/>
    <n v="0"/>
    <n v="0"/>
    <n v="0"/>
    <n v="22"/>
    <n v="0"/>
    <n v="148"/>
    <n v="0"/>
    <n v="155"/>
    <n v="0"/>
    <n v="89"/>
    <n v="0"/>
    <n v="0"/>
    <n v="92671"/>
    <n v="81839"/>
    <n v="122758"/>
    <n v="150439"/>
    <n v="114333"/>
    <n v="99892"/>
    <n v="152848"/>
    <n v="184139"/>
    <n v="2241128.0500561455"/>
    <n v="27258570.927861664"/>
    <n v="12009915.501673328"/>
    <n v="0"/>
    <n v="628408.05681847443"/>
    <n v="3733445.0749970269"/>
    <n v="0"/>
    <n v="0"/>
    <n v="45871468"/>
    <n v="448225.61001122918"/>
    <n v="5451714.1855723336"/>
    <n v="2401983.1003346653"/>
    <n v="0"/>
    <n v="0"/>
    <n v="0"/>
    <n v="0"/>
    <n v="0"/>
    <n v="8301923"/>
    <n v="54173391"/>
    <n v="119588.05960264901"/>
    <n v="1"/>
    <n v="0"/>
    <n v="0"/>
    <n v="1"/>
    <n v="24249724"/>
    <n v="26656734.166381225"/>
    <n v="26656734"/>
    <n v="27"/>
    <n v="1"/>
    <n v="0"/>
    <n v="0.38461538461538464"/>
    <n v="0.97777777777777775"/>
    <n v="1.3623931623931624"/>
    <n v="1.3623931623931624"/>
    <n v="2"/>
    <n v="6660438"/>
    <n v="33317172"/>
    <n v="87490563"/>
  </r>
  <r>
    <x v="19"/>
    <n v="3805"/>
    <x v="66"/>
    <x v="705"/>
    <x v="705"/>
    <x v="676"/>
    <n v="11142"/>
    <n v="166318000650"/>
    <s v="66318166318000650"/>
    <s v="IE MARIA REINA"/>
    <n v="1"/>
    <n v="10.958666203542897"/>
    <n v="0.76750019514392409"/>
    <n v="9.9259280904855793E-2"/>
    <n v="1.0992592809048558"/>
    <n v="357"/>
    <n v="0"/>
    <n v="0"/>
    <n v="9"/>
    <n v="16"/>
    <n v="58"/>
    <n v="96"/>
    <n v="18"/>
    <n v="113"/>
    <n v="0"/>
    <n v="0"/>
    <n v="0"/>
    <n v="47"/>
    <n v="47"/>
    <n v="0"/>
    <n v="0"/>
    <n v="0"/>
    <n v="0"/>
    <n v="0"/>
    <n v="0"/>
    <n v="0"/>
    <n v="0"/>
    <n v="0"/>
    <n v="0"/>
    <n v="0"/>
    <n v="47"/>
    <n v="92671"/>
    <n v="81839"/>
    <n v="122758"/>
    <n v="150439"/>
    <n v="114333"/>
    <n v="99892"/>
    <n v="152848"/>
    <n v="184139"/>
    <n v="1629911.3091317422"/>
    <n v="18802116.580604251"/>
    <n v="0"/>
    <n v="7772458.9471221436"/>
    <n v="1131134.5022732539"/>
    <n v="8345347.8146992372"/>
    <n v="0"/>
    <n v="0"/>
    <n v="37680969"/>
    <n v="0"/>
    <n v="0"/>
    <n v="0"/>
    <n v="1554491.7894244287"/>
    <n v="0"/>
    <n v="0"/>
    <n v="0"/>
    <n v="0"/>
    <n v="1554492"/>
    <n v="39235461"/>
    <n v="109903.25210084034"/>
    <n v="1"/>
    <n v="0"/>
    <n v="0"/>
    <n v="1"/>
    <n v="24249724"/>
    <n v="26656734.166381225"/>
    <n v="26656734"/>
    <n v="25"/>
    <n v="1"/>
    <n v="0"/>
    <n v="0.69230769230769229"/>
    <n v="0.71111111111111114"/>
    <n v="1.4034188034188033"/>
    <n v="1.4034188034188033"/>
    <n v="2"/>
    <n v="6660438"/>
    <n v="33317172"/>
    <n v="72552633"/>
  </r>
  <r>
    <x v="19"/>
    <n v="3805"/>
    <x v="66"/>
    <x v="706"/>
    <x v="706"/>
    <x v="677"/>
    <n v="19303"/>
    <n v="166383000012"/>
    <s v="66383166383000012"/>
    <s v="IE LICEO DE OCCIDENTE"/>
    <n v="1"/>
    <n v="12.138446538836529"/>
    <n v="0.85012718831505363"/>
    <n v="0.11176060509505387"/>
    <n v="1.1117606050950539"/>
    <n v="632"/>
    <n v="0"/>
    <n v="0"/>
    <n v="9"/>
    <n v="27"/>
    <n v="82"/>
    <n v="221"/>
    <n v="0"/>
    <n v="188"/>
    <n v="0"/>
    <n v="105"/>
    <n v="0"/>
    <n v="0"/>
    <n v="558"/>
    <n v="0"/>
    <n v="0"/>
    <n v="0"/>
    <n v="27"/>
    <n v="17"/>
    <n v="221"/>
    <n v="0"/>
    <n v="188"/>
    <n v="0"/>
    <n v="105"/>
    <n v="0"/>
    <n v="0"/>
    <n v="92671"/>
    <n v="81839"/>
    <n v="122758"/>
    <n v="150439"/>
    <n v="114333"/>
    <n v="99892"/>
    <n v="152848"/>
    <n v="184139"/>
    <n v="2781755.1099386211"/>
    <n v="37213018.849593014"/>
    <n v="14330138.377827156"/>
    <n v="0"/>
    <n v="1143998.3273609951"/>
    <n v="9106591.2098607197"/>
    <n v="0"/>
    <n v="0"/>
    <n v="64575502"/>
    <n v="556351.02198772423"/>
    <n v="7442603.7699186029"/>
    <n v="2866027.6755654314"/>
    <n v="0"/>
    <n v="0"/>
    <n v="377590.36723812751"/>
    <n v="0"/>
    <n v="0"/>
    <n v="11242573"/>
    <n v="75818075"/>
    <n v="119965.3085443038"/>
    <n v="1"/>
    <n v="0"/>
    <n v="0"/>
    <n v="1"/>
    <n v="24249724"/>
    <n v="26959887.82762805"/>
    <n v="26959888"/>
    <n v="36"/>
    <n v="1"/>
    <n v="0"/>
    <n v="0.69230769230769229"/>
    <n v="1.2"/>
    <n v="1.8923076923076922"/>
    <n v="1.8923076923076922"/>
    <n v="2"/>
    <n v="6660438"/>
    <n v="33620326"/>
    <n v="109438401"/>
  </r>
  <r>
    <x v="19"/>
    <n v="3805"/>
    <x v="66"/>
    <x v="707"/>
    <x v="707"/>
    <x v="678"/>
    <n v="19131"/>
    <n v="166400000013"/>
    <s v="66400166400000013"/>
    <s v="IE BERNARDO ARIAS TRUJILLO"/>
    <n v="1"/>
    <n v="6.5856208138139305"/>
    <n v="0.46122996775939662"/>
    <n v="5.2921113976648337E-2"/>
    <n v="1.0529211139766483"/>
    <n v="532"/>
    <n v="0"/>
    <n v="0"/>
    <n v="0"/>
    <n v="31"/>
    <n v="0"/>
    <n v="188"/>
    <n v="0"/>
    <n v="221"/>
    <n v="0"/>
    <n v="92"/>
    <n v="0"/>
    <n v="0"/>
    <n v="389"/>
    <n v="0"/>
    <n v="0"/>
    <n v="0"/>
    <n v="18"/>
    <n v="0"/>
    <n v="106"/>
    <n v="0"/>
    <n v="173"/>
    <n v="0"/>
    <n v="92"/>
    <n v="0"/>
    <n v="0"/>
    <n v="92671"/>
    <n v="81839"/>
    <n v="122758"/>
    <n v="150439"/>
    <n v="114333"/>
    <n v="99892"/>
    <n v="152848"/>
    <n v="184139"/>
    <n v="3024832.8291532295"/>
    <n v="35243534.518114582"/>
    <n v="11891413.090078177"/>
    <n v="0"/>
    <n v="0"/>
    <n v="0"/>
    <n v="0"/>
    <n v="0"/>
    <n v="50159780"/>
    <n v="351270.90919198794"/>
    <n v="4808286.6164078088"/>
    <n v="2378282.6180156353"/>
    <n v="0"/>
    <n v="0"/>
    <n v="0"/>
    <n v="0"/>
    <n v="0"/>
    <n v="7537840"/>
    <n v="57697620"/>
    <n v="108454.17293233082"/>
    <n v="0"/>
    <n v="0"/>
    <n v="0"/>
    <n v="0"/>
    <n v="19701352"/>
    <n v="20743969.494686067"/>
    <n v="20743969"/>
    <n v="31"/>
    <n v="1"/>
    <n v="0"/>
    <n v="0"/>
    <n v="1.3777777777777778"/>
    <n v="1.3777777777777778"/>
    <n v="1.3777777777777778"/>
    <n v="2"/>
    <n v="6660438"/>
    <n v="27404407"/>
    <n v="85102027"/>
  </r>
  <r>
    <x v="19"/>
    <n v="3805"/>
    <x v="66"/>
    <x v="707"/>
    <x v="707"/>
    <x v="678"/>
    <n v="19132"/>
    <n v="166400000153"/>
    <s v="66400166400000153"/>
    <s v="IE LICEO GABRIELA MISTRAL"/>
    <n v="1"/>
    <n v="6.5856208138139305"/>
    <n v="0.46122996775939662"/>
    <n v="5.2921113976648337E-2"/>
    <n v="1.0529211139766483"/>
    <n v="1487"/>
    <n v="0"/>
    <n v="0"/>
    <n v="0"/>
    <n v="84"/>
    <n v="0"/>
    <n v="604"/>
    <n v="0"/>
    <n v="534"/>
    <n v="0"/>
    <n v="26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96321.2144797184"/>
    <n v="98061472.571184337"/>
    <n v="34252439.879029527"/>
    <n v="0"/>
    <n v="0"/>
    <n v="0"/>
    <n v="0"/>
    <n v="0"/>
    <n v="140510234"/>
    <n v="0"/>
    <n v="0"/>
    <n v="0"/>
    <n v="0"/>
    <n v="0"/>
    <n v="0"/>
    <n v="0"/>
    <n v="0"/>
    <n v="0"/>
    <n v="140510234"/>
    <n v="94492.423671822457"/>
    <n v="0"/>
    <n v="0"/>
    <n v="0"/>
    <n v="0"/>
    <n v="19701352"/>
    <n v="20743969.494686067"/>
    <n v="20743969"/>
    <n v="84"/>
    <n v="1"/>
    <n v="0"/>
    <n v="0"/>
    <n v="3.7333333333333334"/>
    <n v="3.7333333333333334"/>
    <n v="3.7333333333333334"/>
    <n v="4"/>
    <n v="6660438"/>
    <n v="27404407"/>
    <n v="167914641"/>
  </r>
  <r>
    <x v="19"/>
    <n v="3805"/>
    <x v="66"/>
    <x v="707"/>
    <x v="707"/>
    <x v="678"/>
    <n v="18871"/>
    <n v="166400000170"/>
    <s v="66400166400000170"/>
    <s v="IE ALFONSO LOPEZ PUMAREJO"/>
    <n v="1"/>
    <n v="6.5856208138139305"/>
    <n v="0.46122996775939662"/>
    <n v="5.2921113976648337E-2"/>
    <n v="1.0529211139766483"/>
    <n v="726"/>
    <n v="0"/>
    <n v="0"/>
    <n v="0"/>
    <n v="37"/>
    <n v="0"/>
    <n v="276"/>
    <n v="0"/>
    <n v="323"/>
    <n v="0"/>
    <n v="90"/>
    <n v="0"/>
    <n v="0"/>
    <n v="413"/>
    <n v="0"/>
    <n v="0"/>
    <n v="0"/>
    <n v="0"/>
    <n v="0"/>
    <n v="0"/>
    <n v="0"/>
    <n v="323"/>
    <n v="0"/>
    <n v="90"/>
    <n v="0"/>
    <n v="0"/>
    <n v="92671"/>
    <n v="81839"/>
    <n v="122758"/>
    <n v="150439"/>
    <n v="114333"/>
    <n v="99892"/>
    <n v="152848"/>
    <n v="184139"/>
    <n v="3610284.3444732092"/>
    <n v="51615836.616994217"/>
    <n v="11632904.109859087"/>
    <n v="0"/>
    <n v="0"/>
    <n v="0"/>
    <n v="0"/>
    <n v="0"/>
    <n v="66859025"/>
    <n v="0"/>
    <n v="5566582.7136190766"/>
    <n v="2326580.8219718169"/>
    <n v="0"/>
    <n v="0"/>
    <n v="0"/>
    <n v="0"/>
    <n v="0"/>
    <n v="7893164"/>
    <n v="74752189"/>
    <n v="102964.4476584022"/>
    <n v="0"/>
    <n v="0"/>
    <n v="0"/>
    <n v="0"/>
    <n v="19701352"/>
    <n v="20743969.494686067"/>
    <n v="20743969"/>
    <n v="37"/>
    <n v="1"/>
    <n v="0"/>
    <n v="0"/>
    <n v="1.6444444444444444"/>
    <n v="1.6444444444444444"/>
    <n v="1.6444444444444444"/>
    <n v="2"/>
    <n v="6660438"/>
    <n v="27404407"/>
    <n v="102156596"/>
  </r>
  <r>
    <x v="19"/>
    <n v="3805"/>
    <x v="66"/>
    <x v="707"/>
    <x v="707"/>
    <x v="678"/>
    <n v="18830"/>
    <n v="166400000315"/>
    <s v="66400166400000315"/>
    <s v="IE NUESTRA SEÑORA DE LA PRESENTACION"/>
    <n v="1"/>
    <n v="6.5856208138139305"/>
    <n v="0.46122996775939662"/>
    <n v="5.2921113976648337E-2"/>
    <n v="1.0529211139766483"/>
    <n v="1025"/>
    <n v="0"/>
    <n v="0"/>
    <n v="0"/>
    <n v="84"/>
    <n v="0"/>
    <n v="432"/>
    <n v="0"/>
    <n v="342"/>
    <n v="0"/>
    <n v="0"/>
    <n v="0"/>
    <n v="167"/>
    <n v="167"/>
    <n v="0"/>
    <n v="0"/>
    <n v="0"/>
    <n v="0"/>
    <n v="0"/>
    <n v="0"/>
    <n v="0"/>
    <n v="0"/>
    <n v="0"/>
    <n v="0"/>
    <n v="0"/>
    <n v="167"/>
    <n v="92671"/>
    <n v="81839"/>
    <n v="122758"/>
    <n v="150439"/>
    <n v="114333"/>
    <n v="99892"/>
    <n v="152848"/>
    <n v="184139"/>
    <n v="8196321.2144797184"/>
    <n v="66695588.550172828"/>
    <n v="0"/>
    <n v="26452866.710744012"/>
    <n v="0"/>
    <n v="0"/>
    <n v="0"/>
    <n v="0"/>
    <n v="101344776"/>
    <n v="0"/>
    <n v="0"/>
    <n v="0"/>
    <n v="5290573.3421488032"/>
    <n v="0"/>
    <n v="0"/>
    <n v="0"/>
    <n v="0"/>
    <n v="5290573"/>
    <n v="106635349"/>
    <n v="104034.48682926829"/>
    <n v="0"/>
    <n v="0"/>
    <n v="0"/>
    <n v="0"/>
    <n v="19701352"/>
    <n v="20743969.494686067"/>
    <n v="20743969"/>
    <n v="84"/>
    <n v="1"/>
    <n v="0"/>
    <n v="0"/>
    <n v="3.7333333333333334"/>
    <n v="3.7333333333333334"/>
    <n v="3.7333333333333334"/>
    <n v="4"/>
    <n v="6660438"/>
    <n v="27404407"/>
    <n v="134039756"/>
  </r>
  <r>
    <x v="19"/>
    <n v="3805"/>
    <x v="66"/>
    <x v="707"/>
    <x v="707"/>
    <x v="678"/>
    <n v="18829"/>
    <n v="166400000358"/>
    <s v="66400166400000358"/>
    <s v="IE PEDRO PABLO BELLO"/>
    <n v="1"/>
    <n v="6.5856208138139305"/>
    <n v="0.46122996775939662"/>
    <n v="5.2921113976648337E-2"/>
    <n v="1.0529211139766483"/>
    <n v="370"/>
    <n v="0"/>
    <n v="0"/>
    <n v="1"/>
    <n v="27"/>
    <n v="17"/>
    <n v="128"/>
    <n v="0"/>
    <n v="148"/>
    <n v="0"/>
    <n v="49"/>
    <n v="0"/>
    <n v="0"/>
    <n v="49"/>
    <n v="0"/>
    <n v="0"/>
    <n v="0"/>
    <n v="0"/>
    <n v="0"/>
    <n v="0"/>
    <n v="0"/>
    <n v="0"/>
    <n v="0"/>
    <n v="49"/>
    <n v="0"/>
    <n v="0"/>
    <n v="92671"/>
    <n v="81839"/>
    <n v="122758"/>
    <n v="150439"/>
    <n v="114333"/>
    <n v="99892"/>
    <n v="152848"/>
    <n v="184139"/>
    <n v="2634531.8189399093"/>
    <n v="23782923.048898838"/>
    <n v="6333470.015367724"/>
    <n v="0"/>
    <n v="120383.62972429213"/>
    <n v="1788032.7305950411"/>
    <n v="0"/>
    <n v="0"/>
    <n v="34659341"/>
    <n v="0"/>
    <n v="0"/>
    <n v="1266694.0030735449"/>
    <n v="0"/>
    <n v="0"/>
    <n v="0"/>
    <n v="0"/>
    <n v="0"/>
    <n v="1266694"/>
    <n v="35926035"/>
    <n v="97097.391891891893"/>
    <n v="1"/>
    <n v="0"/>
    <n v="0"/>
    <n v="1"/>
    <n v="24249724"/>
    <n v="25533046.407706264"/>
    <n v="25533046"/>
    <n v="28"/>
    <n v="1"/>
    <n v="0"/>
    <n v="7.6923076923076927E-2"/>
    <n v="1.2"/>
    <n v="1.2769230769230768"/>
    <n v="1.2769230769230768"/>
    <n v="2"/>
    <n v="6660438"/>
    <n v="32193484"/>
    <n v="68119519"/>
  </r>
  <r>
    <x v="19"/>
    <n v="3805"/>
    <x v="66"/>
    <x v="707"/>
    <x v="707"/>
    <x v="678"/>
    <n v="18872"/>
    <n v="166400000401"/>
    <s v="66400166400000401"/>
    <s v="CE BACHILLERATO EN BIENESTAR RURAL -LA VIRGINIA-"/>
    <n v="1"/>
    <n v="6.5856208138139305"/>
    <n v="0.46122996775939662"/>
    <n v="5.2921113976648337E-2"/>
    <n v="1.0529211139766483"/>
    <n v="22"/>
    <n v="0"/>
    <n v="0"/>
    <n v="0"/>
    <n v="0"/>
    <n v="0"/>
    <n v="0"/>
    <n v="13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367319.1469256196"/>
    <n v="0"/>
    <n v="1744954.5690589144"/>
    <n v="3112274"/>
    <n v="0"/>
    <n v="0"/>
    <n v="0"/>
    <n v="0"/>
    <n v="0"/>
    <n v="0"/>
    <n v="0"/>
    <n v="0"/>
    <n v="0"/>
    <n v="3112274"/>
    <n v="141467"/>
    <n v="1"/>
    <n v="0"/>
    <n v="0"/>
    <n v="1"/>
    <n v="24249724"/>
    <n v="25533046.407706264"/>
    <n v="25533046"/>
    <n v="0"/>
    <n v="1"/>
    <n v="0"/>
    <n v="0"/>
    <n v="0"/>
    <n v="0"/>
    <n v="0"/>
    <n v="0"/>
    <n v="0"/>
    <n v="25533046"/>
    <n v="28645320"/>
  </r>
  <r>
    <x v="19"/>
    <n v="3805"/>
    <x v="66"/>
    <x v="708"/>
    <x v="708"/>
    <x v="679"/>
    <n v="18864"/>
    <n v="166440000067"/>
    <s v="66440166440000067"/>
    <s v="IE INSTITUTO ESTRADA"/>
    <n v="1"/>
    <n v="17.293476851251459"/>
    <n v="1.2111644438774307"/>
    <n v="0.16638493067321974"/>
    <n v="1.1663849306732197"/>
    <n v="1088"/>
    <n v="0"/>
    <n v="0"/>
    <n v="21"/>
    <n v="54"/>
    <n v="134"/>
    <n v="305"/>
    <n v="8"/>
    <n v="439"/>
    <n v="0"/>
    <n v="58"/>
    <n v="0"/>
    <n v="69"/>
    <n v="22"/>
    <n v="0"/>
    <n v="0"/>
    <n v="0"/>
    <n v="0"/>
    <n v="14"/>
    <n v="0"/>
    <n v="8"/>
    <n v="0"/>
    <n v="0"/>
    <n v="0"/>
    <n v="0"/>
    <n v="0"/>
    <n v="92671"/>
    <n v="81839"/>
    <n v="122758"/>
    <n v="150439"/>
    <n v="114333"/>
    <n v="99892"/>
    <n v="152848"/>
    <n v="184139"/>
    <n v="5836863.1271625692"/>
    <n v="71019097.597976029"/>
    <n v="8304618.7165358197"/>
    <n v="12107414.998402847"/>
    <n v="2800482.0538518857"/>
    <n v="16544778.336262915"/>
    <n v="0"/>
    <n v="0"/>
    <n v="116613255"/>
    <n v="0"/>
    <n v="0"/>
    <n v="0"/>
    <n v="0"/>
    <n v="0"/>
    <n v="512655.10337716079"/>
    <n v="0"/>
    <n v="0"/>
    <n v="512655"/>
    <n v="117125910"/>
    <n v="107652.49080882352"/>
    <n v="1"/>
    <n v="0"/>
    <n v="0"/>
    <n v="1"/>
    <n v="24249724"/>
    <n v="28284512.646584712"/>
    <n v="28284513"/>
    <n v="75"/>
    <n v="1"/>
    <n v="0"/>
    <n v="1.6153846153846154"/>
    <n v="2.4"/>
    <n v="4.0153846153846153"/>
    <n v="4"/>
    <n v="4"/>
    <n v="6660438"/>
    <n v="34944951"/>
    <n v="152070861"/>
  </r>
  <r>
    <x v="19"/>
    <n v="3805"/>
    <x v="66"/>
    <x v="709"/>
    <x v="709"/>
    <x v="680"/>
    <n v="18895"/>
    <n v="166456000393"/>
    <s v="66456166456000393"/>
    <s v="IE INSTITUTO MISTRATO"/>
    <n v="1"/>
    <n v="41.172036932353492"/>
    <n v="2.8835212053304566"/>
    <n v="0.41940967760179326"/>
    <n v="1.4194096776017933"/>
    <n v="1162"/>
    <n v="0"/>
    <n v="0"/>
    <n v="22"/>
    <n v="69"/>
    <n v="182"/>
    <n v="357"/>
    <n v="102"/>
    <n v="274"/>
    <n v="39"/>
    <n v="70"/>
    <n v="0"/>
    <n v="4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76129.882079469"/>
    <n v="73298896.289914742"/>
    <n v="12197072.524212865"/>
    <n v="10036124.9069706"/>
    <n v="3570278.0667234082"/>
    <n v="40267698.710259527"/>
    <n v="8461203.2856810763"/>
    <n v="0"/>
    <n v="156907404"/>
    <n v="0"/>
    <n v="0"/>
    <n v="0"/>
    <n v="0"/>
    <n v="0"/>
    <n v="0"/>
    <n v="0"/>
    <n v="0"/>
    <n v="0"/>
    <n v="156907404"/>
    <n v="135032.18932874355"/>
    <n v="1"/>
    <n v="0"/>
    <n v="1"/>
    <n v="1"/>
    <n v="24249724"/>
    <n v="34420292.924772471"/>
    <n v="34420293"/>
    <n v="91"/>
    <n v="1"/>
    <n v="0"/>
    <n v="1.6923076923076923"/>
    <n v="3.0666666666666669"/>
    <n v="4.7589743589743589"/>
    <n v="4"/>
    <n v="4"/>
    <n v="6660438"/>
    <n v="41080731"/>
    <n v="197988135"/>
  </r>
  <r>
    <x v="19"/>
    <n v="3805"/>
    <x v="66"/>
    <x v="710"/>
    <x v="710"/>
    <x v="681"/>
    <n v="18956"/>
    <n v="166572000015"/>
    <s v="66572166572000015"/>
    <s v="IE SAN PABLO"/>
    <n v="1"/>
    <n v="55.471619654861733"/>
    <n v="3.8850055398431369"/>
    <n v="0.57093256203276543"/>
    <n v="1.5709325620327654"/>
    <n v="808"/>
    <n v="0"/>
    <n v="0"/>
    <n v="11"/>
    <n v="41"/>
    <n v="116"/>
    <n v="266"/>
    <n v="9"/>
    <n v="247"/>
    <n v="0"/>
    <n v="118"/>
    <n v="0"/>
    <n v="0"/>
    <n v="224"/>
    <n v="0"/>
    <n v="0"/>
    <n v="8"/>
    <n v="0"/>
    <n v="98"/>
    <n v="0"/>
    <n v="0"/>
    <n v="0"/>
    <n v="0"/>
    <n v="118"/>
    <n v="0"/>
    <n v="0"/>
    <n v="92671"/>
    <n v="81839"/>
    <n v="122758"/>
    <n v="150439"/>
    <n v="114333"/>
    <n v="99892"/>
    <n v="152848"/>
    <n v="184139"/>
    <n v="5968775.5497016748"/>
    <n v="65953101.121374339"/>
    <n v="22755655.655102149"/>
    <n v="0"/>
    <n v="1975703.7587638139"/>
    <n v="19615449.435822126"/>
    <n v="0"/>
    <n v="0"/>
    <n v="116268686"/>
    <n v="0"/>
    <n v="0"/>
    <n v="4551131.1310204305"/>
    <n v="0"/>
    <n v="287375.09218382748"/>
    <n v="3075702.4715369097"/>
    <n v="0"/>
    <n v="0"/>
    <n v="7914209"/>
    <n v="124182895"/>
    <n v="153691.70173267327"/>
    <n v="1"/>
    <n v="0"/>
    <n v="1"/>
    <n v="1"/>
    <n v="24249724"/>
    <n v="38094681.051907443"/>
    <n v="38094681"/>
    <n v="52"/>
    <n v="1"/>
    <n v="0"/>
    <n v="0.84615384615384615"/>
    <n v="1.8222222222222222"/>
    <n v="2.6683760683760682"/>
    <n v="2.6683760683760682"/>
    <n v="3"/>
    <n v="6660438"/>
    <n v="44755119"/>
    <n v="168938014"/>
  </r>
  <r>
    <x v="19"/>
    <n v="3805"/>
    <x v="66"/>
    <x v="711"/>
    <x v="711"/>
    <x v="682"/>
    <n v="19036"/>
    <n v="166594000027"/>
    <s v="66594166594000027"/>
    <s v="IE NUESTRA SEÑORA DE LOS DOLORES"/>
    <n v="1"/>
    <n v="16.416487967595902"/>
    <n v="1.1497437265343762"/>
    <n v="0.15709208011638337"/>
    <n v="1.1570920801163833"/>
    <n v="711"/>
    <n v="0"/>
    <n v="0"/>
    <n v="3"/>
    <n v="47"/>
    <n v="34"/>
    <n v="336"/>
    <n v="0"/>
    <n v="201"/>
    <n v="0"/>
    <n v="90"/>
    <n v="0"/>
    <n v="0"/>
    <n v="33"/>
    <n v="0"/>
    <n v="0"/>
    <n v="2"/>
    <n v="0"/>
    <n v="31"/>
    <n v="0"/>
    <n v="0"/>
    <n v="0"/>
    <n v="0"/>
    <n v="0"/>
    <n v="0"/>
    <n v="0"/>
    <n v="92671"/>
    <n v="81839"/>
    <n v="122758"/>
    <n v="150439"/>
    <n v="114333"/>
    <n v="99892"/>
    <n v="152848"/>
    <n v="184139"/>
    <n v="5039757.3673538715"/>
    <n v="50851353.945874199"/>
    <n v="12783807.861383429"/>
    <n v="0"/>
    <n v="396881.42638783937"/>
    <n v="3929864.2302775159"/>
    <n v="0"/>
    <n v="0"/>
    <n v="73001665"/>
    <n v="0"/>
    <n v="0"/>
    <n v="0"/>
    <n v="0"/>
    <n v="52917.523518378584"/>
    <n v="716622.30081531173"/>
    <n v="0"/>
    <n v="0"/>
    <n v="769540"/>
    <n v="73771205"/>
    <n v="103756.96905766526"/>
    <n v="1"/>
    <n v="0"/>
    <n v="1"/>
    <n v="1"/>
    <n v="24249724"/>
    <n v="28059163.585408185"/>
    <n v="28059164"/>
    <n v="50"/>
    <n v="1"/>
    <n v="0"/>
    <n v="0.23076923076923078"/>
    <n v="2.088888888888889"/>
    <n v="2.3196581196581199"/>
    <n v="2.3196581196581199"/>
    <n v="3"/>
    <n v="6660438"/>
    <n v="34719602"/>
    <n v="108490807"/>
  </r>
  <r>
    <x v="19"/>
    <n v="3805"/>
    <x v="66"/>
    <x v="711"/>
    <x v="711"/>
    <x v="682"/>
    <n v="19137"/>
    <n v="166594000035"/>
    <s v="66594166594000035"/>
    <s v="IE SAN ANDRES"/>
    <n v="1"/>
    <n v="16.416487967595902"/>
    <n v="1.1497437265343762"/>
    <n v="0.15709208011638337"/>
    <n v="1.1570920801163833"/>
    <n v="675"/>
    <n v="0"/>
    <n v="0"/>
    <n v="20"/>
    <n v="10"/>
    <n v="97"/>
    <n v="95"/>
    <n v="66"/>
    <n v="250"/>
    <n v="37"/>
    <n v="100"/>
    <n v="0"/>
    <n v="0"/>
    <n v="300"/>
    <n v="0"/>
    <n v="0"/>
    <n v="16"/>
    <n v="10"/>
    <n v="76"/>
    <n v="95"/>
    <n v="66"/>
    <n v="0"/>
    <n v="37"/>
    <n v="0"/>
    <n v="0"/>
    <n v="0"/>
    <n v="92671"/>
    <n v="81839"/>
    <n v="122758"/>
    <n v="150439"/>
    <n v="114333"/>
    <n v="99892"/>
    <n v="152848"/>
    <n v="184139"/>
    <n v="1072288.8015646536"/>
    <n v="32669864.266902421"/>
    <n v="14204230.957092699"/>
    <n v="0"/>
    <n v="2645876.1759189293"/>
    <n v="18840231.456918679"/>
    <n v="6543790.7796802716"/>
    <n v="0"/>
    <n v="75976282"/>
    <n v="214457.76031293071"/>
    <n v="1799209.9161482493"/>
    <n v="0"/>
    <n v="0"/>
    <n v="423340.18814702868"/>
    <n v="3282592.474702396"/>
    <n v="1308758.1559360542"/>
    <n v="0"/>
    <n v="7028358"/>
    <n v="83004640"/>
    <n v="122969.83703703704"/>
    <n v="1"/>
    <n v="0"/>
    <n v="1"/>
    <n v="1"/>
    <n v="24249724"/>
    <n v="28059163.585408185"/>
    <n v="28059164"/>
    <n v="30"/>
    <n v="1"/>
    <n v="0"/>
    <n v="1.5384615384615385"/>
    <n v="0.44444444444444442"/>
    <n v="1.982905982905983"/>
    <n v="1.982905982905983"/>
    <n v="2"/>
    <n v="6660438"/>
    <n v="34719602"/>
    <n v="117724242"/>
  </r>
  <r>
    <x v="19"/>
    <n v="3805"/>
    <x v="66"/>
    <x v="711"/>
    <x v="711"/>
    <x v="682"/>
    <n v="19136"/>
    <n v="166594000213"/>
    <s v="66594166594000213"/>
    <s v="IE NUCLEO ESCOLAR RURAL"/>
    <n v="1"/>
    <n v="16.416487967595902"/>
    <n v="1.1497437265343762"/>
    <n v="0.15709208011638337"/>
    <n v="1.1570920801163833"/>
    <n v="933"/>
    <n v="0"/>
    <n v="0"/>
    <n v="24"/>
    <n v="50"/>
    <n v="200"/>
    <n v="232"/>
    <n v="108"/>
    <n v="209"/>
    <n v="28"/>
    <n v="3"/>
    <n v="1"/>
    <n v="78"/>
    <n v="739"/>
    <n v="0"/>
    <n v="0"/>
    <n v="17"/>
    <n v="50"/>
    <n v="136"/>
    <n v="232"/>
    <n v="14"/>
    <n v="209"/>
    <n v="0"/>
    <n v="3"/>
    <n v="0"/>
    <n v="78"/>
    <n v="92671"/>
    <n v="81839"/>
    <n v="122758"/>
    <n v="150439"/>
    <n v="114333"/>
    <n v="99892"/>
    <n v="152848"/>
    <n v="184139"/>
    <n v="5361444.007823268"/>
    <n v="41760609.106388308"/>
    <n v="426126.92871278094"/>
    <n v="13577598.48436903"/>
    <n v="3175051.4111027149"/>
    <n v="35599946.556631617"/>
    <n v="4952057.887325611"/>
    <n v="213065.7785405507"/>
    <n v="105065900"/>
    <n v="1072288.8015646536"/>
    <n v="8352121.8212776631"/>
    <n v="85225.385742556187"/>
    <n v="2715519.696873806"/>
    <n v="449798.94990621798"/>
    <n v="3467527.2620095727"/>
    <n v="0"/>
    <n v="0"/>
    <n v="16142482"/>
    <n v="121208382"/>
    <n v="129912.52090032154"/>
    <n v="1"/>
    <n v="0"/>
    <n v="1"/>
    <n v="1"/>
    <n v="24249724"/>
    <n v="28059163.585408185"/>
    <n v="28059164"/>
    <n v="74"/>
    <n v="1"/>
    <n v="0"/>
    <n v="1.8461538461538463"/>
    <n v="2.2222222222222223"/>
    <n v="4.0683760683760681"/>
    <n v="4"/>
    <n v="4"/>
    <n v="6660438"/>
    <n v="34719602"/>
    <n v="155927984"/>
  </r>
  <r>
    <x v="19"/>
    <n v="3805"/>
    <x v="66"/>
    <x v="712"/>
    <x v="712"/>
    <x v="683"/>
    <n v="10183"/>
    <n v="166682000444"/>
    <s v="66682166682000444"/>
    <s v="IE LABOURE"/>
    <n v="1"/>
    <n v="7.7083274303686284"/>
    <n v="0.53985975091827487"/>
    <n v="6.4817667058741771E-2"/>
    <n v="1.0648176670587417"/>
    <n v="1791"/>
    <n v="0"/>
    <n v="0"/>
    <n v="0"/>
    <n v="140"/>
    <n v="0"/>
    <n v="717"/>
    <n v="0"/>
    <n v="686"/>
    <n v="0"/>
    <n v="79"/>
    <n v="0"/>
    <n v="169"/>
    <n v="1651"/>
    <n v="0"/>
    <n v="0"/>
    <n v="0"/>
    <n v="0"/>
    <n v="0"/>
    <n v="717"/>
    <n v="0"/>
    <n v="686"/>
    <n v="0"/>
    <n v="79"/>
    <n v="0"/>
    <n v="169"/>
    <n v="92671"/>
    <n v="81839"/>
    <n v="122758"/>
    <n v="150439"/>
    <n v="114333"/>
    <n v="99892"/>
    <n v="152848"/>
    <n v="184139"/>
    <n v="13814880.523360092"/>
    <n v="122262489.11535177"/>
    <n v="10326476.086650964"/>
    <n v="27072127.747475859"/>
    <n v="0"/>
    <n v="0"/>
    <n v="0"/>
    <n v="0"/>
    <n v="173475973"/>
    <n v="0"/>
    <n v="24452497.823070355"/>
    <n v="2065295.2173301929"/>
    <n v="5414425.5494951718"/>
    <n v="0"/>
    <n v="0"/>
    <n v="0"/>
    <n v="0"/>
    <n v="31932219"/>
    <n v="205408192"/>
    <n v="114689.10776102736"/>
    <n v="0"/>
    <n v="0"/>
    <n v="0"/>
    <n v="0"/>
    <n v="19701352"/>
    <n v="20978347.674543075"/>
    <n v="20978348"/>
    <n v="140"/>
    <n v="1"/>
    <n v="0"/>
    <n v="0"/>
    <n v="6.2222222222222223"/>
    <n v="6.2222222222222223"/>
    <n v="4"/>
    <n v="4"/>
    <n v="6660438"/>
    <n v="27638786"/>
    <n v="233046978"/>
  </r>
  <r>
    <x v="19"/>
    <n v="3805"/>
    <x v="66"/>
    <x v="712"/>
    <x v="712"/>
    <x v="683"/>
    <n v="10177"/>
    <n v="166682001033"/>
    <s v="66682166682001033"/>
    <s v="IE INSTITUTO TECNICO MARILLAC"/>
    <n v="1"/>
    <n v="7.7083274303686284"/>
    <n v="0.53985975091827487"/>
    <n v="6.4817667058741771E-2"/>
    <n v="1.0648176670587417"/>
    <n v="1309"/>
    <n v="0"/>
    <n v="0"/>
    <n v="5"/>
    <n v="112"/>
    <n v="45"/>
    <n v="638"/>
    <n v="0"/>
    <n v="400"/>
    <n v="0"/>
    <n v="0"/>
    <n v="0"/>
    <n v="109"/>
    <n v="109"/>
    <n v="0"/>
    <n v="0"/>
    <n v="0"/>
    <n v="0"/>
    <n v="0"/>
    <n v="0"/>
    <n v="0"/>
    <n v="0"/>
    <n v="0"/>
    <n v="0"/>
    <n v="0"/>
    <n v="109"/>
    <n v="92671"/>
    <n v="81839"/>
    <n v="122758"/>
    <n v="150439"/>
    <n v="114333"/>
    <n v="99892"/>
    <n v="152848"/>
    <n v="184139"/>
    <n v="11051904.418688074"/>
    <n v="90455070.350488335"/>
    <n v="0"/>
    <n v="17460721.446596853"/>
    <n v="608718.99163913552"/>
    <n v="4786504.4879024317"/>
    <n v="0"/>
    <n v="0"/>
    <n v="124362920"/>
    <n v="0"/>
    <n v="0"/>
    <n v="0"/>
    <n v="3492144.2893193713"/>
    <n v="0"/>
    <n v="0"/>
    <n v="0"/>
    <n v="0"/>
    <n v="3492144"/>
    <n v="127855064"/>
    <n v="97673.845683728039"/>
    <n v="1"/>
    <n v="0"/>
    <n v="0"/>
    <n v="1"/>
    <n v="24249724"/>
    <n v="25821534.536498379"/>
    <n v="25821535"/>
    <n v="117"/>
    <n v="1"/>
    <n v="0"/>
    <n v="0.38461538461538464"/>
    <n v="4.9777777777777779"/>
    <n v="5.3623931623931629"/>
    <n v="4"/>
    <n v="4"/>
    <n v="6660438"/>
    <n v="32481973"/>
    <n v="160337037"/>
  </r>
  <r>
    <x v="19"/>
    <n v="3805"/>
    <x v="66"/>
    <x v="712"/>
    <x v="712"/>
    <x v="683"/>
    <n v="10182"/>
    <n v="166682001297"/>
    <s v="66682166682001297"/>
    <s v="IE FRANCISCO JOSE DE CALDAS"/>
    <n v="1"/>
    <n v="7.7083274303686284"/>
    <n v="0.53985975091827487"/>
    <n v="6.4817667058741771E-2"/>
    <n v="1.0648176670587417"/>
    <n v="1665"/>
    <n v="0"/>
    <n v="0"/>
    <n v="0"/>
    <n v="120"/>
    <n v="0"/>
    <n v="742"/>
    <n v="0"/>
    <n v="510"/>
    <n v="0"/>
    <n v="77"/>
    <n v="0"/>
    <n v="216"/>
    <n v="293"/>
    <n v="0"/>
    <n v="0"/>
    <n v="0"/>
    <n v="0"/>
    <n v="0"/>
    <n v="0"/>
    <n v="0"/>
    <n v="0"/>
    <n v="0"/>
    <n v="77"/>
    <n v="0"/>
    <n v="216"/>
    <n v="92671"/>
    <n v="81839"/>
    <n v="122758"/>
    <n v="150439"/>
    <n v="114333"/>
    <n v="99892"/>
    <n v="152848"/>
    <n v="184139"/>
    <n v="11841326.162880078"/>
    <n v="109103803.54413429"/>
    <n v="10065046.31230537"/>
    <n v="34601062.68316441"/>
    <n v="0"/>
    <n v="0"/>
    <n v="0"/>
    <n v="0"/>
    <n v="165611239"/>
    <n v="0"/>
    <n v="0"/>
    <n v="2013009.2624610742"/>
    <n v="6920212.5366328824"/>
    <n v="0"/>
    <n v="0"/>
    <n v="0"/>
    <n v="0"/>
    <n v="8933222"/>
    <n v="174544461"/>
    <n v="104831.50810810812"/>
    <n v="0"/>
    <n v="0"/>
    <n v="0"/>
    <n v="0"/>
    <n v="19701352"/>
    <n v="20978347.674543075"/>
    <n v="20978348"/>
    <n v="120"/>
    <n v="1"/>
    <n v="0"/>
    <n v="0"/>
    <n v="5.333333333333333"/>
    <n v="5.333333333333333"/>
    <n v="4"/>
    <n v="4"/>
    <n v="6660438"/>
    <n v="27638786"/>
    <n v="202183247"/>
  </r>
  <r>
    <x v="19"/>
    <n v="3805"/>
    <x v="66"/>
    <x v="712"/>
    <x v="712"/>
    <x v="683"/>
    <n v="11145"/>
    <n v="166682001319"/>
    <s v="66682166682001319"/>
    <s v="IE INSTITUTO TECNOLOGICO SANTA ROSA DE CABAL"/>
    <n v="1"/>
    <n v="7.7083274303686284"/>
    <n v="0.53985975091827487"/>
    <n v="6.4817667058741771E-2"/>
    <n v="1.0648176670587417"/>
    <n v="1408"/>
    <n v="0"/>
    <n v="0"/>
    <n v="0"/>
    <n v="52"/>
    <n v="0"/>
    <n v="544"/>
    <n v="0"/>
    <n v="531"/>
    <n v="0"/>
    <n v="0"/>
    <n v="0"/>
    <n v="281"/>
    <n v="281"/>
    <n v="0"/>
    <n v="0"/>
    <n v="0"/>
    <n v="0"/>
    <n v="0"/>
    <n v="0"/>
    <n v="0"/>
    <n v="0"/>
    <n v="0"/>
    <n v="0"/>
    <n v="0"/>
    <n v="281"/>
    <n v="92671"/>
    <n v="81839"/>
    <n v="122758"/>
    <n v="150439"/>
    <n v="114333"/>
    <n v="99892"/>
    <n v="152848"/>
    <n v="184139"/>
    <n v="5131241.3372480338"/>
    <n v="93679384.033501893"/>
    <n v="0"/>
    <n v="45013419.509116665"/>
    <n v="0"/>
    <n v="0"/>
    <n v="0"/>
    <n v="0"/>
    <n v="143824045"/>
    <n v="0"/>
    <n v="0"/>
    <n v="0"/>
    <n v="9002683.9018233325"/>
    <n v="0"/>
    <n v="0"/>
    <n v="0"/>
    <n v="0"/>
    <n v="9002684"/>
    <n v="152826729"/>
    <n v="108541.7109375"/>
    <n v="0"/>
    <n v="0"/>
    <n v="0"/>
    <n v="0"/>
    <n v="19701352"/>
    <n v="20978347.674543075"/>
    <n v="20978348"/>
    <n v="52"/>
    <n v="1"/>
    <n v="0"/>
    <n v="0"/>
    <n v="2.3111111111111109"/>
    <n v="2.3111111111111109"/>
    <n v="2.3111111111111109"/>
    <n v="3"/>
    <n v="6660438"/>
    <n v="27638786"/>
    <n v="180465515"/>
  </r>
  <r>
    <x v="19"/>
    <n v="3805"/>
    <x v="66"/>
    <x v="712"/>
    <x v="712"/>
    <x v="683"/>
    <n v="10178"/>
    <n v="166682001335"/>
    <s v="66682166682001335"/>
    <s v="IE LORENCITA VILLEGAS DE SANTOS"/>
    <n v="1"/>
    <n v="7.7083274303686284"/>
    <n v="0.53985975091827487"/>
    <n v="6.4817667058741771E-2"/>
    <n v="1.0648176670587417"/>
    <n v="1161"/>
    <n v="0"/>
    <n v="0"/>
    <n v="0"/>
    <n v="37"/>
    <n v="0"/>
    <n v="502"/>
    <n v="0"/>
    <n v="437"/>
    <n v="0"/>
    <n v="46"/>
    <n v="0"/>
    <n v="139"/>
    <n v="185"/>
    <n v="0"/>
    <n v="0"/>
    <n v="0"/>
    <n v="0"/>
    <n v="0"/>
    <n v="0"/>
    <n v="0"/>
    <n v="0"/>
    <n v="0"/>
    <n v="46"/>
    <n v="0"/>
    <n v="139"/>
    <n v="92671"/>
    <n v="81839"/>
    <n v="122758"/>
    <n v="150439"/>
    <n v="114333"/>
    <n v="99892"/>
    <n v="152848"/>
    <n v="184139"/>
    <n v="3651075.5668880241"/>
    <n v="81827852.658100724"/>
    <n v="6012884.8099486623"/>
    <n v="22266424.597036354"/>
    <n v="0"/>
    <n v="0"/>
    <n v="0"/>
    <n v="0"/>
    <n v="113758238"/>
    <n v="0"/>
    <n v="0"/>
    <n v="1202576.9619897327"/>
    <n v="4453284.9194072718"/>
    <n v="0"/>
    <n v="0"/>
    <n v="0"/>
    <n v="0"/>
    <n v="5655862"/>
    <n v="119414100"/>
    <n v="102854.52196382429"/>
    <n v="0"/>
    <n v="0"/>
    <n v="0"/>
    <n v="0"/>
    <n v="19701352"/>
    <n v="20978347.674543075"/>
    <n v="20978348"/>
    <n v="37"/>
    <n v="1"/>
    <n v="0"/>
    <n v="0"/>
    <n v="1.6444444444444444"/>
    <n v="1.6444444444444444"/>
    <n v="1.6444444444444444"/>
    <n v="2"/>
    <n v="6660438"/>
    <n v="27638786"/>
    <n v="147052886"/>
  </r>
  <r>
    <x v="19"/>
    <n v="3805"/>
    <x v="66"/>
    <x v="713"/>
    <x v="713"/>
    <x v="100"/>
    <n v="19332"/>
    <n v="166687000248"/>
    <s v="66687166687000248"/>
    <s v="IE MARIA AUXILIADORA"/>
    <n v="1"/>
    <n v="10.337480824953127"/>
    <n v="0.72399490988082649"/>
    <n v="9.2677004893254991E-2"/>
    <n v="1.092677004893255"/>
    <n v="848"/>
    <n v="0"/>
    <n v="0"/>
    <n v="9"/>
    <n v="45"/>
    <n v="123"/>
    <n v="256"/>
    <n v="76"/>
    <n v="208"/>
    <n v="19"/>
    <n v="112"/>
    <n v="0"/>
    <n v="0"/>
    <n v="116"/>
    <n v="0"/>
    <n v="0"/>
    <n v="7"/>
    <n v="0"/>
    <n v="109"/>
    <n v="0"/>
    <n v="0"/>
    <n v="0"/>
    <n v="0"/>
    <n v="0"/>
    <n v="0"/>
    <n v="0"/>
    <n v="92671"/>
    <n v="81839"/>
    <n v="122758"/>
    <n v="150439"/>
    <n v="114333"/>
    <n v="99892"/>
    <n v="152848"/>
    <n v="184139"/>
    <n v="4556676.1824208274"/>
    <n v="41492547.339205019"/>
    <n v="15023102.501868855"/>
    <n v="0"/>
    <n v="1124361.3600041447"/>
    <n v="21720788.583186608"/>
    <n v="3173256.4020345607"/>
    <n v="0"/>
    <n v="87090732"/>
    <n v="0"/>
    <n v="0"/>
    <n v="0"/>
    <n v="0"/>
    <n v="174900.65600064475"/>
    <n v="2379463.2719269753"/>
    <n v="0"/>
    <n v="0"/>
    <n v="2554364"/>
    <n v="89645096"/>
    <n v="105713.55660377358"/>
    <n v="1"/>
    <n v="0"/>
    <n v="0"/>
    <n v="1"/>
    <n v="24249724"/>
    <n v="26497115.789808083"/>
    <n v="26497116"/>
    <n v="54"/>
    <n v="1"/>
    <n v="0"/>
    <n v="0.69230769230769229"/>
    <n v="2"/>
    <n v="2.6923076923076925"/>
    <n v="2.6923076923076925"/>
    <n v="3"/>
    <n v="6660438"/>
    <n v="33157554"/>
    <n v="122802650"/>
  </r>
  <r>
    <x v="19"/>
    <n v="3805"/>
    <x v="66"/>
    <x v="713"/>
    <x v="713"/>
    <x v="100"/>
    <n v="19331"/>
    <n v="166687000256"/>
    <s v="66687166687000256"/>
    <s v="INSTITUCIÓN EDUCATIVA INSTITUTO SANTUARIO"/>
    <n v="1"/>
    <n v="10.337480824953127"/>
    <n v="0.72399490988082649"/>
    <n v="9.2677004893254991E-2"/>
    <n v="1.092677004893255"/>
    <n v="415"/>
    <n v="0"/>
    <n v="0"/>
    <n v="24"/>
    <n v="13"/>
    <n v="88"/>
    <n v="82"/>
    <n v="42"/>
    <n v="120"/>
    <n v="14"/>
    <n v="32"/>
    <n v="0"/>
    <n v="0"/>
    <n v="81"/>
    <n v="0"/>
    <n v="0"/>
    <n v="17"/>
    <n v="0"/>
    <n v="64"/>
    <n v="0"/>
    <n v="0"/>
    <n v="0"/>
    <n v="0"/>
    <n v="0"/>
    <n v="0"/>
    <n v="0"/>
    <n v="92671"/>
    <n v="81839"/>
    <n v="122758"/>
    <n v="150439"/>
    <n v="114333"/>
    <n v="99892"/>
    <n v="152848"/>
    <n v="184139"/>
    <n v="1316373.1193660169"/>
    <n v="18063565.867498737"/>
    <n v="4292315.0005339589"/>
    <n v="0"/>
    <n v="2998296.9600110524"/>
    <n v="14189459.878463615"/>
    <n v="2338188.9278149395"/>
    <n v="0"/>
    <n v="43198200"/>
    <n v="0"/>
    <n v="0"/>
    <n v="0"/>
    <n v="0"/>
    <n v="424758.73600156582"/>
    <n v="1397116.0495718021"/>
    <n v="0"/>
    <n v="0"/>
    <n v="1821875"/>
    <n v="45020075"/>
    <n v="108482.10843373495"/>
    <n v="1"/>
    <n v="0"/>
    <n v="0"/>
    <n v="1"/>
    <n v="24249724"/>
    <n v="26497115.789808083"/>
    <n v="26497116"/>
    <n v="37"/>
    <n v="1"/>
    <n v="0"/>
    <n v="1.8461538461538463"/>
    <n v="0.57777777777777772"/>
    <n v="2.4239316239316242"/>
    <n v="2.4239316239316242"/>
    <n v="3"/>
    <n v="6660438"/>
    <n v="33157554"/>
    <n v="78177629"/>
  </r>
  <r>
    <x v="20"/>
    <n v="3809"/>
    <x v="68"/>
    <x v="714"/>
    <x v="714"/>
    <x v="684"/>
    <n v="6372"/>
    <n v="168001000398"/>
    <s v="68001168001000398"/>
    <s v="INSTITUCIÓN EDUCATIVA TÉCNICO NACIONAL DE COMERCIO"/>
    <n v="1"/>
    <n v="5.5585698838040143"/>
    <n v="0.38929951796154466"/>
    <n v="4.2038158690991027E-2"/>
    <n v="1.042038158690991"/>
    <n v="1999"/>
    <n v="0"/>
    <n v="8"/>
    <n v="0"/>
    <n v="121"/>
    <n v="0"/>
    <n v="846"/>
    <n v="0"/>
    <n v="760"/>
    <n v="0"/>
    <n v="0"/>
    <n v="0"/>
    <n v="26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457106.648322815"/>
    <n v="136958653.55579391"/>
    <n v="0"/>
    <n v="41385479.138602898"/>
    <n v="0"/>
    <n v="0"/>
    <n v="0"/>
    <n v="0"/>
    <n v="190801239"/>
    <n v="0"/>
    <n v="0"/>
    <n v="0"/>
    <n v="0"/>
    <n v="0"/>
    <n v="0"/>
    <n v="0"/>
    <n v="0"/>
    <n v="0"/>
    <n v="190801239"/>
    <n v="95448.343671835915"/>
    <n v="0"/>
    <n v="0"/>
    <n v="0"/>
    <n v="0"/>
    <n v="19701352"/>
    <n v="20529560.561803073"/>
    <n v="20529561"/>
    <n v="129"/>
    <n v="1"/>
    <n v="0"/>
    <n v="0"/>
    <n v="5.7333333333333334"/>
    <n v="5.7333333333333334"/>
    <n v="4"/>
    <n v="4"/>
    <n v="6660438"/>
    <n v="27189999"/>
    <n v="217991238"/>
  </r>
  <r>
    <x v="20"/>
    <n v="3809"/>
    <x v="68"/>
    <x v="714"/>
    <x v="714"/>
    <x v="684"/>
    <n v="6373"/>
    <n v="168001000401"/>
    <s v="68001168001000401"/>
    <s v="INSTITUCIÓN EDUCATIVA NUESTRA SEÑORA DE FÁTIMA"/>
    <n v="1"/>
    <n v="5.5585698838040143"/>
    <n v="0.38929951796154466"/>
    <n v="4.2038158690991027E-2"/>
    <n v="1.042038158690991"/>
    <n v="721"/>
    <n v="0"/>
    <n v="0"/>
    <n v="0"/>
    <n v="33"/>
    <n v="0"/>
    <n v="290"/>
    <n v="0"/>
    <n v="282"/>
    <n v="0"/>
    <n v="1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86701.7007337436"/>
    <n v="48779794.417132072"/>
    <n v="14838548.353012286"/>
    <n v="0"/>
    <n v="0"/>
    <n v="0"/>
    <n v="0"/>
    <n v="0"/>
    <n v="66805044"/>
    <n v="0"/>
    <n v="0"/>
    <n v="0"/>
    <n v="0"/>
    <n v="0"/>
    <n v="0"/>
    <n v="0"/>
    <n v="0"/>
    <n v="0"/>
    <n v="66805044"/>
    <n v="92656.094313453534"/>
    <n v="0"/>
    <n v="0"/>
    <n v="0"/>
    <n v="0"/>
    <n v="19701352"/>
    <n v="20529560.561803073"/>
    <n v="20529561"/>
    <n v="33"/>
    <n v="0"/>
    <n v="1"/>
    <n v="0"/>
    <n v="1.4666666666666666"/>
    <n v="1.4666666666666666"/>
    <n v="1.4666666666666666"/>
    <n v="2"/>
    <n v="13320876"/>
    <n v="33850437"/>
    <n v="100655481"/>
  </r>
  <r>
    <x v="20"/>
    <n v="3809"/>
    <x v="68"/>
    <x v="714"/>
    <x v="714"/>
    <x v="684"/>
    <n v="6374"/>
    <n v="168001000410"/>
    <s v="68001168001000410"/>
    <s v="INSTITUCIÓN EDUCATIVA POLITÉCNICO"/>
    <n v="1"/>
    <n v="5.5585698838040143"/>
    <n v="0.38929951796154466"/>
    <n v="4.2038158690991027E-2"/>
    <n v="1.042038158690991"/>
    <n v="2157"/>
    <n v="0"/>
    <n v="0"/>
    <n v="0"/>
    <n v="119"/>
    <n v="0"/>
    <n v="946"/>
    <n v="0"/>
    <n v="774"/>
    <n v="0"/>
    <n v="3"/>
    <n v="0"/>
    <n v="31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491439.466282288"/>
    <n v="146680500.69487268"/>
    <n v="383755.56085376604"/>
    <n v="49380401.244923912"/>
    <n v="0"/>
    <n v="0"/>
    <n v="0"/>
    <n v="0"/>
    <n v="207936097"/>
    <n v="0"/>
    <n v="0"/>
    <n v="0"/>
    <n v="0"/>
    <n v="0"/>
    <n v="0"/>
    <n v="0"/>
    <n v="0"/>
    <n v="0"/>
    <n v="207936097"/>
    <n v="96400.601298099209"/>
    <n v="0"/>
    <n v="0"/>
    <n v="0"/>
    <n v="0"/>
    <n v="19701352"/>
    <n v="20529560.561803073"/>
    <n v="20529561"/>
    <n v="119"/>
    <n v="1"/>
    <n v="0"/>
    <n v="0"/>
    <n v="5.2888888888888888"/>
    <n v="5.2888888888888888"/>
    <n v="4"/>
    <n v="4"/>
    <n v="6660438"/>
    <n v="27189999"/>
    <n v="235126096"/>
  </r>
  <r>
    <x v="20"/>
    <n v="3809"/>
    <x v="68"/>
    <x v="714"/>
    <x v="714"/>
    <x v="684"/>
    <n v="6375"/>
    <n v="168001000444"/>
    <s v="68001168001000444"/>
    <s v="INSTITUCIÓN EDUCATIVA DE SANTANDER"/>
    <n v="1"/>
    <n v="5.5585698838040143"/>
    <n v="0.38929951796154466"/>
    <n v="4.2038158690991027E-2"/>
    <n v="1.042038158690991"/>
    <n v="1919"/>
    <n v="0"/>
    <n v="33"/>
    <n v="0"/>
    <n v="122"/>
    <n v="0"/>
    <n v="927"/>
    <n v="0"/>
    <n v="602"/>
    <n v="0"/>
    <n v="235"/>
    <n v="0"/>
    <n v="0"/>
    <n v="611"/>
    <n v="0"/>
    <n v="19"/>
    <n v="0"/>
    <n v="50"/>
    <n v="0"/>
    <n v="307"/>
    <n v="0"/>
    <n v="0"/>
    <n v="0"/>
    <n v="235"/>
    <n v="0"/>
    <n v="0"/>
    <n v="92671"/>
    <n v="81839"/>
    <n v="122758"/>
    <n v="150439"/>
    <n v="114333"/>
    <n v="99892"/>
    <n v="152848"/>
    <n v="184139"/>
    <n v="14967841.321628189"/>
    <n v="130392142.76887228"/>
    <n v="30060852.26687834"/>
    <n v="0"/>
    <n v="0"/>
    <n v="0"/>
    <n v="0"/>
    <n v="0"/>
    <n v="175420836"/>
    <n v="1332620.7112159291"/>
    <n v="5236152.7573634787"/>
    <n v="6012170.4533756683"/>
    <n v="0"/>
    <n v="0"/>
    <n v="0"/>
    <n v="0"/>
    <n v="0"/>
    <n v="12580944"/>
    <n v="188001780"/>
    <n v="97968.619072433561"/>
    <n v="0"/>
    <n v="0"/>
    <n v="0"/>
    <n v="0"/>
    <n v="19701352"/>
    <n v="20529560.561803073"/>
    <n v="20529561"/>
    <n v="155"/>
    <n v="1"/>
    <n v="0"/>
    <n v="0"/>
    <n v="6.8888888888888893"/>
    <n v="6.8888888888888893"/>
    <n v="4"/>
    <n v="4"/>
    <n v="6660438"/>
    <n v="27189999"/>
    <n v="215191779"/>
  </r>
  <r>
    <x v="20"/>
    <n v="3809"/>
    <x v="68"/>
    <x v="714"/>
    <x v="714"/>
    <x v="684"/>
    <n v="6376"/>
    <n v="168001000525"/>
    <s v="68001168001000525"/>
    <s v="INSTITUCIÓN EDUCATIVA ESCUELA NORMAL SUPERIOR"/>
    <n v="1"/>
    <n v="5.5585698838040143"/>
    <n v="0.38929951796154466"/>
    <n v="4.2038158690991027E-2"/>
    <n v="1.042038158690991"/>
    <n v="3535"/>
    <n v="0"/>
    <n v="40"/>
    <n v="0"/>
    <n v="195"/>
    <n v="0"/>
    <n v="1368"/>
    <n v="0"/>
    <n v="1405"/>
    <n v="0"/>
    <n v="527"/>
    <n v="0"/>
    <n v="0"/>
    <n v="1191"/>
    <n v="0"/>
    <n v="0"/>
    <n v="0"/>
    <n v="0"/>
    <n v="0"/>
    <n v="0"/>
    <n v="0"/>
    <n v="664"/>
    <n v="0"/>
    <n v="527"/>
    <n v="0"/>
    <n v="0"/>
    <n v="92671"/>
    <n v="81839"/>
    <n v="122758"/>
    <n v="150439"/>
    <n v="114333"/>
    <n v="99892"/>
    <n v="152848"/>
    <n v="184139"/>
    <n v="22693178.777952414"/>
    <n v="236479667.69004762"/>
    <n v="67413060.189978227"/>
    <n v="0"/>
    <n v="0"/>
    <n v="0"/>
    <n v="0"/>
    <n v="0"/>
    <n v="326585907"/>
    <n v="0"/>
    <n v="11325099.123418076"/>
    <n v="13482612.037995648"/>
    <n v="0"/>
    <n v="0"/>
    <n v="0"/>
    <n v="0"/>
    <n v="0"/>
    <n v="24807711"/>
    <n v="351393618"/>
    <n v="99404.13521923621"/>
    <n v="0"/>
    <n v="0"/>
    <n v="0"/>
    <n v="0"/>
    <n v="19701352"/>
    <n v="20529560.561803073"/>
    <n v="20529561"/>
    <n v="235"/>
    <n v="1"/>
    <n v="0"/>
    <n v="0"/>
    <n v="10.444444444444445"/>
    <n v="10.444444444444445"/>
    <n v="4"/>
    <n v="4"/>
    <n v="6660438"/>
    <n v="27189999"/>
    <n v="378583617"/>
  </r>
  <r>
    <x v="20"/>
    <n v="3809"/>
    <x v="68"/>
    <x v="714"/>
    <x v="714"/>
    <x v="684"/>
    <n v="6377"/>
    <n v="168001000533"/>
    <s v="68001168001000533"/>
    <s v="INSTITUCIÓN EDUCATIVA MAIPORE"/>
    <n v="1"/>
    <n v="5.5585698838040143"/>
    <n v="0.38929951796154466"/>
    <n v="4.2038158690991027E-2"/>
    <n v="1.042038158690991"/>
    <n v="2666"/>
    <n v="0"/>
    <n v="88"/>
    <n v="0"/>
    <n v="258"/>
    <n v="0"/>
    <n v="1293"/>
    <n v="0"/>
    <n v="760"/>
    <n v="0"/>
    <n v="21"/>
    <n v="0"/>
    <n v="24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3412084.498602279"/>
    <n v="175078527.86428696"/>
    <n v="2686288.9259763621"/>
    <n v="38563741.924607247"/>
    <n v="0"/>
    <n v="0"/>
    <n v="0"/>
    <n v="0"/>
    <n v="249740643"/>
    <n v="0"/>
    <n v="0"/>
    <n v="0"/>
    <n v="0"/>
    <n v="0"/>
    <n v="0"/>
    <n v="0"/>
    <n v="0"/>
    <n v="0"/>
    <n v="249740643"/>
    <n v="93676.160165041263"/>
    <n v="0"/>
    <n v="0"/>
    <n v="0"/>
    <n v="0"/>
    <n v="19701352"/>
    <n v="20529560.561803073"/>
    <n v="20529561"/>
    <n v="346"/>
    <n v="0"/>
    <n v="1"/>
    <n v="0"/>
    <n v="15.377777777777778"/>
    <n v="15.377777777777778"/>
    <n v="4"/>
    <n v="4"/>
    <n v="26641753"/>
    <n v="47171314"/>
    <n v="296911957"/>
  </r>
  <r>
    <x v="20"/>
    <n v="3809"/>
    <x v="68"/>
    <x v="714"/>
    <x v="714"/>
    <x v="684"/>
    <n v="6379"/>
    <n v="168001000550"/>
    <s v="68001168001000550"/>
    <s v="INSTITUCIÓN EDUCATIVA AURELIO MARTÍNEZ MUTIS"/>
    <n v="1"/>
    <n v="5.5585698838040143"/>
    <n v="0.38929951796154466"/>
    <n v="4.2038158690991027E-2"/>
    <n v="1.042038158690991"/>
    <n v="1698"/>
    <n v="0"/>
    <n v="13"/>
    <n v="0"/>
    <n v="88"/>
    <n v="0"/>
    <n v="702"/>
    <n v="0"/>
    <n v="603"/>
    <n v="0"/>
    <n v="2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753238.5386093352"/>
    <n v="111289565.93419118"/>
    <n v="37352207.92309989"/>
    <n v="0"/>
    <n v="0"/>
    <n v="0"/>
    <n v="0"/>
    <n v="0"/>
    <n v="158395012"/>
    <n v="0"/>
    <n v="0"/>
    <n v="0"/>
    <n v="0"/>
    <n v="0"/>
    <n v="0"/>
    <n v="0"/>
    <n v="0"/>
    <n v="0"/>
    <n v="158395012"/>
    <n v="93283.281507656066"/>
    <n v="0"/>
    <n v="0"/>
    <n v="0"/>
    <n v="0"/>
    <n v="19701352"/>
    <n v="20529560.561803073"/>
    <n v="20529561"/>
    <n v="101"/>
    <n v="1"/>
    <n v="0"/>
    <n v="0"/>
    <n v="4.4888888888888889"/>
    <n v="4.4888888888888889"/>
    <n v="4"/>
    <n v="4"/>
    <n v="6660438"/>
    <n v="27189999"/>
    <n v="185585011"/>
  </r>
  <r>
    <x v="20"/>
    <n v="3809"/>
    <x v="68"/>
    <x v="714"/>
    <x v="714"/>
    <x v="684"/>
    <n v="6425"/>
    <n v="168001001025"/>
    <s v="68001168001001025"/>
    <s v="INSTITUCIÓN EDUCATIVA LAS AMÉRICAS"/>
    <n v="1"/>
    <n v="5.5585698838040143"/>
    <n v="0.38929951796154466"/>
    <n v="4.2038158690991027E-2"/>
    <n v="1.042038158690991"/>
    <n v="1677"/>
    <n v="0"/>
    <n v="60"/>
    <n v="0"/>
    <n v="62"/>
    <n v="0"/>
    <n v="717"/>
    <n v="0"/>
    <n v="564"/>
    <n v="0"/>
    <n v="274"/>
    <n v="0"/>
    <n v="0"/>
    <n v="469"/>
    <n v="0"/>
    <n v="22"/>
    <n v="0"/>
    <n v="17"/>
    <n v="0"/>
    <n v="156"/>
    <n v="0"/>
    <n v="0"/>
    <n v="0"/>
    <n v="274"/>
    <n v="0"/>
    <n v="0"/>
    <n v="92671"/>
    <n v="81839"/>
    <n v="122758"/>
    <n v="150439"/>
    <n v="114333"/>
    <n v="99892"/>
    <n v="152848"/>
    <n v="184139"/>
    <n v="11781139.620894445"/>
    <n v="109242861.27333249"/>
    <n v="35049674.557977296"/>
    <n v="0"/>
    <n v="0"/>
    <n v="0"/>
    <n v="0"/>
    <n v="0"/>
    <n v="156073675"/>
    <n v="753220.40199161216"/>
    <n v="2660716.0591162951"/>
    <n v="7009934.91159546"/>
    <n v="0"/>
    <n v="0"/>
    <n v="0"/>
    <n v="0"/>
    <n v="0"/>
    <n v="10423871"/>
    <n v="166497546"/>
    <n v="99282.973166368509"/>
    <n v="0"/>
    <n v="0"/>
    <n v="0"/>
    <n v="0"/>
    <n v="19701352"/>
    <n v="20529560.561803073"/>
    <n v="20529561"/>
    <n v="122"/>
    <n v="1"/>
    <n v="0"/>
    <n v="0"/>
    <n v="5.4222222222222225"/>
    <n v="5.4222222222222225"/>
    <n v="4"/>
    <n v="4"/>
    <n v="6660438"/>
    <n v="27189999"/>
    <n v="193687545"/>
  </r>
  <r>
    <x v="20"/>
    <n v="3809"/>
    <x v="68"/>
    <x v="714"/>
    <x v="714"/>
    <x v="684"/>
    <n v="6426"/>
    <n v="168001001050"/>
    <s v="68001168001001050"/>
    <s v="INSTITUCIÓN EDUCATIVA PROVENZA"/>
    <n v="1"/>
    <n v="5.5585698838040143"/>
    <n v="0.38929951796154466"/>
    <n v="4.2038158690991027E-2"/>
    <n v="1.042038158690991"/>
    <n v="1600"/>
    <n v="0"/>
    <n v="0"/>
    <n v="0"/>
    <n v="122"/>
    <n v="0"/>
    <n v="790"/>
    <n v="0"/>
    <n v="520"/>
    <n v="0"/>
    <n v="16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781139.620894445"/>
    <n v="111715962.73853675"/>
    <n v="21490311.407810897"/>
    <n v="0"/>
    <n v="0"/>
    <n v="0"/>
    <n v="0"/>
    <n v="0"/>
    <n v="144987414"/>
    <n v="0"/>
    <n v="0"/>
    <n v="0"/>
    <n v="0"/>
    <n v="0"/>
    <n v="0"/>
    <n v="0"/>
    <n v="0"/>
    <n v="0"/>
    <n v="144987414"/>
    <n v="90617.133749999994"/>
    <n v="0"/>
    <n v="0"/>
    <n v="0"/>
    <n v="0"/>
    <n v="19701352"/>
    <n v="20529560.561803073"/>
    <n v="20529561"/>
    <n v="122"/>
    <n v="1"/>
    <n v="0"/>
    <n v="0"/>
    <n v="5.4222222222222225"/>
    <n v="5.4222222222222225"/>
    <n v="4"/>
    <n v="4"/>
    <n v="6660438"/>
    <n v="27189999"/>
    <n v="172177413"/>
  </r>
  <r>
    <x v="20"/>
    <n v="3809"/>
    <x v="68"/>
    <x v="714"/>
    <x v="714"/>
    <x v="684"/>
    <n v="6427"/>
    <n v="168001001157"/>
    <s v="68001168001001157"/>
    <s v="INSTITUCIÓN EDUCATIVA LA LIBERTAD"/>
    <n v="1"/>
    <n v="5.5585698838040143"/>
    <n v="0.38929951796154466"/>
    <n v="4.2038158690991027E-2"/>
    <n v="1.042038158690991"/>
    <n v="903"/>
    <n v="0"/>
    <n v="0"/>
    <n v="0"/>
    <n v="52"/>
    <n v="0"/>
    <n v="377"/>
    <n v="0"/>
    <n v="340"/>
    <n v="0"/>
    <n v="13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021469.3466107473"/>
    <n v="61145301.743153311"/>
    <n v="17141081.718134884"/>
    <n v="0"/>
    <n v="0"/>
    <n v="0"/>
    <n v="0"/>
    <n v="0"/>
    <n v="83307853"/>
    <n v="0"/>
    <n v="0"/>
    <n v="0"/>
    <n v="0"/>
    <n v="0"/>
    <n v="0"/>
    <n v="0"/>
    <n v="0"/>
    <n v="0"/>
    <n v="83307853"/>
    <n v="92256.758582502764"/>
    <n v="0"/>
    <n v="0"/>
    <n v="0"/>
    <n v="0"/>
    <n v="19701352"/>
    <n v="20529560.561803073"/>
    <n v="20529561"/>
    <n v="52"/>
    <n v="1"/>
    <n v="0"/>
    <n v="0"/>
    <n v="2.3111111111111109"/>
    <n v="2.3111111111111109"/>
    <n v="2.3111111111111109"/>
    <n v="3"/>
    <n v="6660438"/>
    <n v="27189999"/>
    <n v="110497852"/>
  </r>
  <r>
    <x v="20"/>
    <n v="3809"/>
    <x v="68"/>
    <x v="714"/>
    <x v="714"/>
    <x v="684"/>
    <n v="5903"/>
    <n v="168001001173"/>
    <s v="68001168001001173"/>
    <s v="INSTITUCIÓN EDUCATIVA CAMPO HERMOSO"/>
    <n v="1"/>
    <n v="5.5585698838040143"/>
    <n v="0.38929951796154466"/>
    <n v="4.2038158690991027E-2"/>
    <n v="1.042038158690991"/>
    <n v="1529"/>
    <n v="0"/>
    <n v="0"/>
    <n v="0"/>
    <n v="148"/>
    <n v="0"/>
    <n v="782"/>
    <n v="0"/>
    <n v="462"/>
    <n v="0"/>
    <n v="13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291874.294199819"/>
    <n v="106087524.92117535"/>
    <n v="17524837.278988648"/>
    <n v="0"/>
    <n v="0"/>
    <n v="0"/>
    <n v="0"/>
    <n v="0"/>
    <n v="137904236"/>
    <n v="0"/>
    <n v="0"/>
    <n v="0"/>
    <n v="0"/>
    <n v="0"/>
    <n v="0"/>
    <n v="0"/>
    <n v="0"/>
    <n v="0"/>
    <n v="137904236"/>
    <n v="90192.43688685415"/>
    <n v="0"/>
    <n v="0"/>
    <n v="0"/>
    <n v="0"/>
    <n v="19701352"/>
    <n v="20529560.561803073"/>
    <n v="20529561"/>
    <n v="148"/>
    <n v="1"/>
    <n v="0"/>
    <n v="0"/>
    <n v="6.5777777777777775"/>
    <n v="6.5777777777777775"/>
    <n v="4"/>
    <n v="4"/>
    <n v="6660438"/>
    <n v="27189999"/>
    <n v="165094235"/>
  </r>
  <r>
    <x v="20"/>
    <n v="3809"/>
    <x v="68"/>
    <x v="714"/>
    <x v="714"/>
    <x v="684"/>
    <n v="5904"/>
    <n v="168001001203"/>
    <s v="68001168001001203"/>
    <s v="INSTITUCIÓN EDUCATIVA CAMACHO CARREÑO"/>
    <n v="1"/>
    <n v="5.5585698838040143"/>
    <n v="0.38929951796154466"/>
    <n v="4.2038158690991027E-2"/>
    <n v="1.042038158690991"/>
    <n v="768"/>
    <n v="0"/>
    <n v="20"/>
    <n v="0"/>
    <n v="46"/>
    <n v="0"/>
    <n v="351"/>
    <n v="0"/>
    <n v="262"/>
    <n v="0"/>
    <n v="89"/>
    <n v="0"/>
    <n v="0"/>
    <n v="768"/>
    <n v="0"/>
    <n v="20"/>
    <n v="0"/>
    <n v="46"/>
    <n v="0"/>
    <n v="351"/>
    <n v="0"/>
    <n v="262"/>
    <n v="0"/>
    <n v="89"/>
    <n v="0"/>
    <n v="0"/>
    <n v="92671"/>
    <n v="81839"/>
    <n v="122758"/>
    <n v="150439"/>
    <n v="114333"/>
    <n v="99892"/>
    <n v="152848"/>
    <n v="184139"/>
    <n v="6373403.4014674872"/>
    <n v="52276248.212765664"/>
    <n v="11384748.305328391"/>
    <n v="0"/>
    <n v="0"/>
    <n v="0"/>
    <n v="0"/>
    <n v="0"/>
    <n v="70034400"/>
    <n v="1274680.6802934974"/>
    <n v="10455249.642553134"/>
    <n v="2276949.6610656786"/>
    <n v="0"/>
    <n v="0"/>
    <n v="0"/>
    <n v="0"/>
    <n v="0"/>
    <n v="14006880"/>
    <n v="84041280"/>
    <n v="109428.75"/>
    <n v="0"/>
    <n v="0"/>
    <n v="0"/>
    <n v="0"/>
    <n v="19701352"/>
    <n v="20529560.561803073"/>
    <n v="20529561"/>
    <n v="66"/>
    <n v="1"/>
    <n v="0"/>
    <n v="0"/>
    <n v="2.9333333333333331"/>
    <n v="2.9333333333333331"/>
    <n v="2.9333333333333331"/>
    <n v="3"/>
    <n v="6660438"/>
    <n v="27189999"/>
    <n v="111231279"/>
  </r>
  <r>
    <x v="20"/>
    <n v="3809"/>
    <x v="68"/>
    <x v="714"/>
    <x v="714"/>
    <x v="684"/>
    <n v="5905"/>
    <n v="168001001238"/>
    <s v="68001168001001238"/>
    <s v="INSTITUCIÓN EDUCATIVA JORGE ELIECER GAITÁN"/>
    <n v="1"/>
    <n v="5.5585698838040143"/>
    <n v="0.38929951796154466"/>
    <n v="4.2038158690991027E-2"/>
    <n v="1.042038158690991"/>
    <n v="297"/>
    <n v="0"/>
    <n v="0"/>
    <n v="0"/>
    <n v="20"/>
    <n v="0"/>
    <n v="111"/>
    <n v="0"/>
    <n v="119"/>
    <n v="0"/>
    <n v="47"/>
    <n v="0"/>
    <n v="0"/>
    <n v="297"/>
    <n v="0"/>
    <n v="0"/>
    <n v="0"/>
    <n v="20"/>
    <n v="0"/>
    <n v="111"/>
    <n v="0"/>
    <n v="119"/>
    <n v="0"/>
    <n v="47"/>
    <n v="0"/>
    <n v="0"/>
    <n v="92671"/>
    <n v="81839"/>
    <n v="122758"/>
    <n v="150439"/>
    <n v="114333"/>
    <n v="99892"/>
    <n v="152848"/>
    <n v="184139"/>
    <n v="1931334.3640810566"/>
    <n v="19614252.999895763"/>
    <n v="6012170.4533756683"/>
    <n v="0"/>
    <n v="0"/>
    <n v="0"/>
    <n v="0"/>
    <n v="0"/>
    <n v="27557758"/>
    <n v="386266.87281621131"/>
    <n v="3922850.5999791529"/>
    <n v="1202434.0906751335"/>
    <n v="0"/>
    <n v="0"/>
    <n v="0"/>
    <n v="0"/>
    <n v="0"/>
    <n v="5511552"/>
    <n v="33069310"/>
    <n v="111344.47811447812"/>
    <n v="0"/>
    <n v="0"/>
    <n v="0"/>
    <n v="0"/>
    <n v="19701352"/>
    <n v="20529560.561803073"/>
    <n v="20529561"/>
    <n v="20"/>
    <n v="0"/>
    <n v="1"/>
    <n v="0"/>
    <n v="0.88888888888888884"/>
    <n v="0.88888888888888884"/>
    <n v="0.88888888888888884"/>
    <n v="1"/>
    <n v="6660438"/>
    <n v="27189999"/>
    <n v="60259309"/>
  </r>
  <r>
    <x v="20"/>
    <n v="3809"/>
    <x v="68"/>
    <x v="714"/>
    <x v="714"/>
    <x v="684"/>
    <n v="5906"/>
    <n v="168001001408"/>
    <s v="68001168001001408"/>
    <s v="INSTITUCIÓN EDUCATIVA LICEO PATRIA"/>
    <n v="1"/>
    <n v="5.5585698838040143"/>
    <n v="0.38929951796154466"/>
    <n v="4.2038158690991027E-2"/>
    <n v="1.042038158690991"/>
    <n v="1428"/>
    <n v="0"/>
    <n v="0"/>
    <n v="0"/>
    <n v="105"/>
    <n v="0"/>
    <n v="618"/>
    <n v="0"/>
    <n v="511"/>
    <n v="0"/>
    <n v="1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39505.411425548"/>
    <n v="96280398.42122747"/>
    <n v="24816192.935210202"/>
    <n v="0"/>
    <n v="0"/>
    <n v="0"/>
    <n v="0"/>
    <n v="0"/>
    <n v="131236097"/>
    <n v="0"/>
    <n v="0"/>
    <n v="0"/>
    <n v="0"/>
    <n v="0"/>
    <n v="0"/>
    <n v="0"/>
    <n v="0"/>
    <n v="0"/>
    <n v="131236097"/>
    <n v="91902.0287114846"/>
    <n v="0"/>
    <n v="0"/>
    <n v="0"/>
    <n v="0"/>
    <n v="19701352"/>
    <n v="20529560.561803073"/>
    <n v="20529561"/>
    <n v="105"/>
    <n v="1"/>
    <n v="0"/>
    <n v="0"/>
    <n v="4.666666666666667"/>
    <n v="4.666666666666667"/>
    <n v="4"/>
    <n v="4"/>
    <n v="6660438"/>
    <n v="27189999"/>
    <n v="158426096"/>
  </r>
  <r>
    <x v="20"/>
    <n v="3809"/>
    <x v="68"/>
    <x v="714"/>
    <x v="714"/>
    <x v="684"/>
    <n v="5907"/>
    <n v="168001001483"/>
    <s v="68001168001001483"/>
    <s v="INSTITUCIÓN EDUCATIVA CLUB UNIÓN"/>
    <n v="1"/>
    <n v="5.5585698838040143"/>
    <n v="0.38929951796154466"/>
    <n v="4.2038158690991027E-2"/>
    <n v="1.042038158690991"/>
    <n v="2116"/>
    <n v="0"/>
    <n v="0"/>
    <n v="0"/>
    <n v="309"/>
    <n v="0"/>
    <n v="1458"/>
    <n v="0"/>
    <n v="257"/>
    <n v="0"/>
    <n v="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839115.925052326"/>
    <n v="146254103.8905271"/>
    <n v="11768503.866182158"/>
    <n v="0"/>
    <n v="0"/>
    <n v="0"/>
    <n v="0"/>
    <n v="0"/>
    <n v="187861724"/>
    <n v="0"/>
    <n v="0"/>
    <n v="0"/>
    <n v="0"/>
    <n v="0"/>
    <n v="0"/>
    <n v="0"/>
    <n v="0"/>
    <n v="0"/>
    <n v="187861724"/>
    <n v="88781.533081285437"/>
    <n v="0"/>
    <n v="0"/>
    <n v="0"/>
    <n v="0"/>
    <n v="19701352"/>
    <n v="20529560.561803073"/>
    <n v="20529561"/>
    <n v="309"/>
    <n v="1"/>
    <n v="0"/>
    <n v="0"/>
    <n v="13.733333333333333"/>
    <n v="13.733333333333333"/>
    <n v="4"/>
    <n v="4"/>
    <n v="6660438"/>
    <n v="27189999"/>
    <n v="215051723"/>
  </r>
  <r>
    <x v="20"/>
    <n v="3809"/>
    <x v="68"/>
    <x v="714"/>
    <x v="714"/>
    <x v="684"/>
    <n v="5908"/>
    <n v="168001001688"/>
    <s v="68001168001001688"/>
    <s v="INSTITUCIÓN EDUCATIVA COMUNEROS"/>
    <n v="1"/>
    <n v="5.5585698838040143"/>
    <n v="0.38929951796154466"/>
    <n v="4.2038158690991027E-2"/>
    <n v="1.042038158690991"/>
    <n v="956"/>
    <n v="0"/>
    <n v="32"/>
    <n v="0"/>
    <n v="49"/>
    <n v="0"/>
    <n v="340"/>
    <n v="0"/>
    <n v="359"/>
    <n v="0"/>
    <n v="17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21904.1745282793"/>
    <n v="59610273.247509301"/>
    <n v="22513659.570087608"/>
    <n v="0"/>
    <n v="0"/>
    <n v="0"/>
    <n v="0"/>
    <n v="0"/>
    <n v="89945837"/>
    <n v="0"/>
    <n v="0"/>
    <n v="0"/>
    <n v="0"/>
    <n v="0"/>
    <n v="0"/>
    <n v="0"/>
    <n v="0"/>
    <n v="0"/>
    <n v="89945837"/>
    <n v="94085.603556485352"/>
    <n v="0"/>
    <n v="0"/>
    <n v="0"/>
    <n v="0"/>
    <n v="19701352"/>
    <n v="20529560.561803073"/>
    <n v="20529561"/>
    <n v="81"/>
    <n v="1"/>
    <n v="0"/>
    <n v="0"/>
    <n v="3.6"/>
    <n v="3.6"/>
    <n v="3.6"/>
    <n v="4"/>
    <n v="6660438"/>
    <n v="27189999"/>
    <n v="117135836"/>
  </r>
  <r>
    <x v="20"/>
    <n v="3809"/>
    <x v="68"/>
    <x v="714"/>
    <x v="714"/>
    <x v="684"/>
    <n v="5909"/>
    <n v="168001001921"/>
    <s v="68001168001001921"/>
    <s v="INSTITUCIÓN EDUCATIVA TÉCNICO DÁMASO ZAPATA"/>
    <n v="1"/>
    <n v="5.5585698838040143"/>
    <n v="0.38929951796154466"/>
    <n v="4.2038158690991027E-2"/>
    <n v="1.042038158690991"/>
    <n v="4457"/>
    <n v="0"/>
    <n v="61"/>
    <n v="0"/>
    <n v="206"/>
    <n v="0"/>
    <n v="1601"/>
    <n v="0"/>
    <n v="1857"/>
    <n v="0"/>
    <n v="0"/>
    <n v="0"/>
    <n v="73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783313.760482106"/>
    <n v="294896029.88538933"/>
    <n v="0"/>
    <n v="114750646.70248985"/>
    <n v="0"/>
    <n v="0"/>
    <n v="0"/>
    <n v="0"/>
    <n v="435429990"/>
    <n v="0"/>
    <n v="0"/>
    <n v="0"/>
    <n v="0"/>
    <n v="0"/>
    <n v="0"/>
    <n v="0"/>
    <n v="0"/>
    <n v="0"/>
    <n v="435429990"/>
    <n v="97695.757235808836"/>
    <n v="0"/>
    <n v="0"/>
    <n v="0"/>
    <n v="0"/>
    <n v="19701352"/>
    <n v="20529560.561803073"/>
    <n v="20529561"/>
    <n v="267"/>
    <n v="1"/>
    <n v="0"/>
    <n v="0"/>
    <n v="11.866666666666667"/>
    <n v="11.866666666666667"/>
    <n v="4"/>
    <n v="4"/>
    <n v="6660438"/>
    <n v="27189999"/>
    <n v="462619989"/>
  </r>
  <r>
    <x v="20"/>
    <n v="3809"/>
    <x v="68"/>
    <x v="714"/>
    <x v="714"/>
    <x v="684"/>
    <n v="5910"/>
    <n v="168001001947"/>
    <s v="68001168001001947"/>
    <s v="INSTITUCIÓN EDUCATIVA SANTA MARÍA GORETTI"/>
    <n v="1"/>
    <n v="5.5585698838040143"/>
    <n v="0.38929951796154466"/>
    <n v="4.2038158690991027E-2"/>
    <n v="1.042038158690991"/>
    <n v="1358"/>
    <n v="0"/>
    <n v="0"/>
    <n v="0"/>
    <n v="71"/>
    <n v="0"/>
    <n v="561"/>
    <n v="0"/>
    <n v="468"/>
    <n v="0"/>
    <n v="258"/>
    <n v="0"/>
    <n v="0"/>
    <n v="1064"/>
    <n v="0"/>
    <n v="0"/>
    <n v="0"/>
    <n v="37"/>
    <n v="0"/>
    <n v="301"/>
    <n v="0"/>
    <n v="468"/>
    <n v="0"/>
    <n v="258"/>
    <n v="0"/>
    <n v="0"/>
    <n v="92671"/>
    <n v="81839"/>
    <n v="122758"/>
    <n v="150439"/>
    <n v="114333"/>
    <n v="99892"/>
    <n v="152848"/>
    <n v="184139"/>
    <n v="6856236.9924877509"/>
    <n v="87752462.334316269"/>
    <n v="33002978.233423878"/>
    <n v="0"/>
    <n v="0"/>
    <n v="0"/>
    <n v="0"/>
    <n v="0"/>
    <n v="127611678"/>
    <n v="714593.71470999101"/>
    <n v="13115965.701669428"/>
    <n v="6600595.646684777"/>
    <n v="0"/>
    <n v="0"/>
    <n v="0"/>
    <n v="0"/>
    <n v="0"/>
    <n v="20431155"/>
    <n v="148042833"/>
    <n v="109015.34094256259"/>
    <n v="0"/>
    <n v="0"/>
    <n v="0"/>
    <n v="0"/>
    <n v="19701352"/>
    <n v="20529560.561803073"/>
    <n v="20529561"/>
    <n v="71"/>
    <n v="1"/>
    <n v="0"/>
    <n v="0"/>
    <n v="3.1555555555555554"/>
    <n v="3.1555555555555554"/>
    <n v="3.1555555555555554"/>
    <n v="4"/>
    <n v="6660438"/>
    <n v="27189999"/>
    <n v="175232832"/>
  </r>
  <r>
    <x v="20"/>
    <n v="3809"/>
    <x v="68"/>
    <x v="714"/>
    <x v="714"/>
    <x v="684"/>
    <n v="6821"/>
    <n v="168001002102"/>
    <s v="68001168001002102"/>
    <s v="INSTITUCIÓN EDUCATIVA SAN FRANCISCO DE ASÍS"/>
    <n v="1"/>
    <n v="5.5585698838040143"/>
    <n v="0.38929951796154466"/>
    <n v="4.2038158690991027E-2"/>
    <n v="1.042038158690991"/>
    <n v="831"/>
    <n v="0"/>
    <n v="30"/>
    <n v="0"/>
    <n v="51"/>
    <n v="0"/>
    <n v="428"/>
    <n v="0"/>
    <n v="224"/>
    <n v="0"/>
    <n v="5"/>
    <n v="0"/>
    <n v="9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21904.1745282793"/>
    <n v="55602143.286661036"/>
    <n v="639592.60142294341"/>
    <n v="14578975.605644202"/>
    <n v="0"/>
    <n v="0"/>
    <n v="0"/>
    <n v="0"/>
    <n v="78642616"/>
    <n v="0"/>
    <n v="0"/>
    <n v="0"/>
    <n v="0"/>
    <n v="0"/>
    <n v="0"/>
    <n v="0"/>
    <n v="0"/>
    <n v="0"/>
    <n v="78642616"/>
    <n v="94636.120336943437"/>
    <n v="0"/>
    <n v="0"/>
    <n v="0"/>
    <n v="0"/>
    <n v="19701352"/>
    <n v="20529560.561803073"/>
    <n v="20529561"/>
    <n v="81"/>
    <n v="1"/>
    <n v="0"/>
    <n v="0"/>
    <n v="3.6"/>
    <n v="3.6"/>
    <n v="3.6"/>
    <n v="4"/>
    <n v="6660438"/>
    <n v="27189999"/>
    <n v="105832615"/>
  </r>
  <r>
    <x v="20"/>
    <n v="3809"/>
    <x v="68"/>
    <x v="714"/>
    <x v="714"/>
    <x v="684"/>
    <n v="6823"/>
    <n v="168001002421"/>
    <s v="68001168001002421"/>
    <s v="INSTITUCIÓN EDUCATIVA NUESTRA SEÑORA DEL PILAR"/>
    <n v="1"/>
    <n v="5.5585698838040143"/>
    <n v="0.38929951796154466"/>
    <n v="4.2038158690991027E-2"/>
    <n v="1.042038158690991"/>
    <n v="3209"/>
    <n v="0"/>
    <n v="79"/>
    <n v="0"/>
    <n v="174"/>
    <n v="0"/>
    <n v="1384"/>
    <n v="0"/>
    <n v="1100"/>
    <n v="0"/>
    <n v="237"/>
    <n v="0"/>
    <n v="23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431379.705625366"/>
    <n v="211833932.39887425"/>
    <n v="30316689.307447515"/>
    <n v="36839346.960498787"/>
    <n v="0"/>
    <n v="0"/>
    <n v="0"/>
    <n v="0"/>
    <n v="303421348"/>
    <n v="0"/>
    <n v="0"/>
    <n v="0"/>
    <n v="0"/>
    <n v="0"/>
    <n v="0"/>
    <n v="0"/>
    <n v="0"/>
    <n v="0"/>
    <n v="303421348"/>
    <n v="94553.240261763785"/>
    <n v="0"/>
    <n v="0"/>
    <n v="0"/>
    <n v="0"/>
    <n v="19701352"/>
    <n v="20529560.561803073"/>
    <n v="20529561"/>
    <n v="253"/>
    <n v="1"/>
    <n v="0"/>
    <n v="0"/>
    <n v="11.244444444444444"/>
    <n v="11.244444444444444"/>
    <n v="4"/>
    <n v="4"/>
    <n v="6660438"/>
    <n v="27189999"/>
    <n v="330611347"/>
  </r>
  <r>
    <x v="20"/>
    <n v="3809"/>
    <x v="68"/>
    <x v="714"/>
    <x v="714"/>
    <x v="684"/>
    <n v="6825"/>
    <n v="168001002625"/>
    <s v="68001168001002625"/>
    <s v="INSTITUCIÓN EDUCATIVA ANDRÉS PÁEZ DE SOTOMAYOR"/>
    <n v="1"/>
    <n v="5.5585698838040143"/>
    <n v="0.38929951796154466"/>
    <n v="4.2038158690991027E-2"/>
    <n v="1.042038158690991"/>
    <n v="659"/>
    <n v="0"/>
    <n v="0"/>
    <n v="0"/>
    <n v="38"/>
    <n v="0"/>
    <n v="275"/>
    <n v="0"/>
    <n v="249"/>
    <n v="0"/>
    <n v="9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669535.2917540073"/>
    <n v="44686385.095414698"/>
    <n v="12408096.467605101"/>
    <n v="0"/>
    <n v="0"/>
    <n v="0"/>
    <n v="0"/>
    <n v="0"/>
    <n v="60764017"/>
    <n v="0"/>
    <n v="0"/>
    <n v="0"/>
    <n v="0"/>
    <n v="0"/>
    <n v="0"/>
    <n v="0"/>
    <n v="0"/>
    <n v="0"/>
    <n v="60764017"/>
    <n v="92206.399089529586"/>
    <n v="0"/>
    <n v="0"/>
    <n v="0"/>
    <n v="0"/>
    <n v="19701352"/>
    <n v="20529560.561803073"/>
    <n v="20529561"/>
    <n v="38"/>
    <n v="1"/>
    <n v="0"/>
    <n v="0"/>
    <n v="1.6888888888888889"/>
    <n v="1.6888888888888889"/>
    <n v="1.6888888888888889"/>
    <n v="2"/>
    <n v="6660438"/>
    <n v="27189999"/>
    <n v="87954016"/>
  </r>
  <r>
    <x v="20"/>
    <n v="3809"/>
    <x v="68"/>
    <x v="714"/>
    <x v="714"/>
    <x v="684"/>
    <n v="6743"/>
    <n v="168001002633"/>
    <s v="68001168001002633"/>
    <s v="INSTITUCIÓN EDUCATIVA JOSÉ CELESTINO MUTIS"/>
    <n v="1"/>
    <n v="5.5585698838040143"/>
    <n v="0.38929951796154466"/>
    <n v="4.2038158690991027E-2"/>
    <n v="1.042038158690991"/>
    <n v="1756"/>
    <n v="0"/>
    <n v="0"/>
    <n v="0"/>
    <n v="94"/>
    <n v="0"/>
    <n v="703"/>
    <n v="0"/>
    <n v="721"/>
    <n v="0"/>
    <n v="23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77271.5111809652"/>
    <n v="121437809.87761551"/>
    <n v="30444607.827732105"/>
    <n v="0"/>
    <n v="0"/>
    <n v="0"/>
    <n v="0"/>
    <n v="0"/>
    <n v="160959689"/>
    <n v="0"/>
    <n v="0"/>
    <n v="0"/>
    <n v="0"/>
    <n v="0"/>
    <n v="0"/>
    <n v="0"/>
    <n v="0"/>
    <n v="0"/>
    <n v="160959689"/>
    <n v="91662.693052391798"/>
    <n v="0"/>
    <n v="0"/>
    <n v="0"/>
    <n v="0"/>
    <n v="19701352"/>
    <n v="20529560.561803073"/>
    <n v="20529561"/>
    <n v="94"/>
    <n v="1"/>
    <n v="0"/>
    <n v="0"/>
    <n v="4.177777777777778"/>
    <n v="4.177777777777778"/>
    <n v="4"/>
    <n v="4"/>
    <n v="6660438"/>
    <n v="27189999"/>
    <n v="188149688"/>
  </r>
  <r>
    <x v="20"/>
    <n v="3809"/>
    <x v="68"/>
    <x v="714"/>
    <x v="714"/>
    <x v="684"/>
    <n v="9339"/>
    <n v="168001002722"/>
    <s v="68001168001002722"/>
    <s v="INSTITUCIÓN EDUCATIVA TÉCNICO EMPRESARIAL JOSÉ MARÍA ESTÉVEZ"/>
    <n v="1"/>
    <n v="5.5585698838040143"/>
    <n v="0.38929951796154466"/>
    <n v="4.2038158690991027E-2"/>
    <n v="1.042038158690991"/>
    <n v="487"/>
    <n v="0"/>
    <n v="0"/>
    <n v="0"/>
    <n v="13"/>
    <n v="0"/>
    <n v="208"/>
    <n v="0"/>
    <n v="193"/>
    <n v="0"/>
    <n v="0"/>
    <n v="0"/>
    <n v="7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55367.3366526868"/>
    <n v="34197023.708513916"/>
    <n v="0"/>
    <n v="11443712.034537923"/>
    <n v="0"/>
    <n v="0"/>
    <n v="0"/>
    <n v="0"/>
    <n v="46896103"/>
    <n v="0"/>
    <n v="0"/>
    <n v="0"/>
    <n v="0"/>
    <n v="0"/>
    <n v="0"/>
    <n v="0"/>
    <n v="0"/>
    <n v="0"/>
    <n v="46896103"/>
    <n v="96295.899383983575"/>
    <n v="0"/>
    <n v="0"/>
    <n v="0"/>
    <n v="0"/>
    <n v="19701352"/>
    <n v="20529560.561803073"/>
    <n v="20529561"/>
    <n v="13"/>
    <n v="0"/>
    <n v="1"/>
    <n v="0"/>
    <n v="0.57777777777777772"/>
    <n v="0.57777777777777772"/>
    <n v="0.57777777777777772"/>
    <n v="1"/>
    <n v="6660438"/>
    <n v="27189999"/>
    <n v="74086102"/>
  </r>
  <r>
    <x v="20"/>
    <n v="3809"/>
    <x v="68"/>
    <x v="714"/>
    <x v="714"/>
    <x v="684"/>
    <n v="9620"/>
    <n v="168001003010"/>
    <s v="68001168001003010"/>
    <s v="INSTITUCIÓN EDUCATIVA LA JUVENTUD"/>
    <n v="1"/>
    <n v="5.5585698838040143"/>
    <n v="0.38929951796154466"/>
    <n v="4.2038158690991027E-2"/>
    <n v="1.042038158690991"/>
    <n v="561"/>
    <n v="0"/>
    <n v="5"/>
    <n v="0"/>
    <n v="32"/>
    <n v="0"/>
    <n v="204"/>
    <n v="0"/>
    <n v="241"/>
    <n v="0"/>
    <n v="7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572968.5735499547"/>
    <n v="37949315.586754844"/>
    <n v="10105563.102482505"/>
    <n v="0"/>
    <n v="0"/>
    <n v="0"/>
    <n v="0"/>
    <n v="0"/>
    <n v="51627847"/>
    <n v="0"/>
    <n v="0"/>
    <n v="0"/>
    <n v="0"/>
    <n v="0"/>
    <n v="0"/>
    <n v="0"/>
    <n v="0"/>
    <n v="0"/>
    <n v="51627847"/>
    <n v="92028.247771836002"/>
    <n v="0"/>
    <n v="0"/>
    <n v="0"/>
    <n v="0"/>
    <n v="19701352"/>
    <n v="20529560.561803073"/>
    <n v="20529561"/>
    <n v="37"/>
    <n v="0"/>
    <n v="1"/>
    <n v="0"/>
    <n v="1.6444444444444444"/>
    <n v="1.6444444444444444"/>
    <n v="1.6444444444444444"/>
    <n v="2"/>
    <n v="13320876"/>
    <n v="33850437"/>
    <n v="85478284"/>
  </r>
  <r>
    <x v="20"/>
    <n v="3809"/>
    <x v="68"/>
    <x v="714"/>
    <x v="714"/>
    <x v="684"/>
    <n v="9615"/>
    <n v="168001003591"/>
    <s v="68001168001003591"/>
    <s v="INSTITUCIÓN EDUCATIVA INEM CUSTODIO GARCÍA ROVIRA"/>
    <n v="1"/>
    <n v="5.5585698838040143"/>
    <n v="0.38929951796154466"/>
    <n v="4.2038158690991027E-2"/>
    <n v="1.042038158690991"/>
    <n v="4769"/>
    <n v="0"/>
    <n v="37"/>
    <n v="0"/>
    <n v="325"/>
    <n v="0"/>
    <n v="2153"/>
    <n v="0"/>
    <n v="1501"/>
    <n v="0"/>
    <n v="425"/>
    <n v="0"/>
    <n v="328"/>
    <n v="129"/>
    <n v="0"/>
    <n v="0"/>
    <n v="0"/>
    <n v="18"/>
    <n v="0"/>
    <n v="111"/>
    <n v="0"/>
    <n v="0"/>
    <n v="0"/>
    <n v="0"/>
    <n v="0"/>
    <n v="0"/>
    <n v="92671"/>
    <n v="81839"/>
    <n v="122758"/>
    <n v="150439"/>
    <n v="114333"/>
    <n v="99892"/>
    <n v="152848"/>
    <n v="184139"/>
    <n v="34957151.989867121"/>
    <n v="311610784.61573529"/>
    <n v="54365371.120950185"/>
    <n v="51418322.566142991"/>
    <n v="0"/>
    <n v="0"/>
    <n v="0"/>
    <n v="0"/>
    <n v="452351630"/>
    <n v="347640.18553459021"/>
    <n v="1893201.8112942867"/>
    <n v="0"/>
    <n v="0"/>
    <n v="0"/>
    <n v="0"/>
    <n v="0"/>
    <n v="0"/>
    <n v="2240842"/>
    <n v="454592472"/>
    <n v="95322.388760746486"/>
    <n v="0"/>
    <n v="0"/>
    <n v="0"/>
    <n v="0"/>
    <n v="19701352"/>
    <n v="20529560.561803073"/>
    <n v="20529561"/>
    <n v="362"/>
    <n v="1"/>
    <n v="0"/>
    <n v="0"/>
    <n v="16.088888888888889"/>
    <n v="16.088888888888889"/>
    <n v="4"/>
    <n v="4"/>
    <n v="6660438"/>
    <n v="27189999"/>
    <n v="481782471"/>
  </r>
  <r>
    <x v="20"/>
    <n v="3809"/>
    <x v="68"/>
    <x v="714"/>
    <x v="714"/>
    <x v="684"/>
    <n v="9064"/>
    <n v="168001004580"/>
    <s v="68001168001004580"/>
    <s v="INSTITUCIÓN EDUCATIVA CENTRO PILOTO SIMÓN BOLÍVAR"/>
    <n v="1"/>
    <n v="5.5585698838040143"/>
    <n v="0.38929951796154466"/>
    <n v="4.2038158690991027E-2"/>
    <n v="1.042038158690991"/>
    <n v="1039"/>
    <n v="0"/>
    <n v="9"/>
    <n v="0"/>
    <n v="54"/>
    <n v="0"/>
    <n v="361"/>
    <n v="0"/>
    <n v="455"/>
    <n v="0"/>
    <n v="16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83703.2468553279"/>
    <n v="69587958.469195411"/>
    <n v="20466963.245534189"/>
    <n v="0"/>
    <n v="0"/>
    <n v="0"/>
    <n v="0"/>
    <n v="0"/>
    <n v="96138625"/>
    <n v="0"/>
    <n v="0"/>
    <n v="0"/>
    <n v="0"/>
    <n v="0"/>
    <n v="0"/>
    <n v="0"/>
    <n v="0"/>
    <n v="0"/>
    <n v="96138625"/>
    <n v="92529.956689124156"/>
    <n v="0"/>
    <n v="0"/>
    <n v="0"/>
    <n v="0"/>
    <n v="19701352"/>
    <n v="20529560.561803073"/>
    <n v="20529561"/>
    <n v="63"/>
    <n v="1"/>
    <n v="0"/>
    <n v="0"/>
    <n v="2.8"/>
    <n v="2.8"/>
    <n v="2.8"/>
    <n v="3"/>
    <n v="6660438"/>
    <n v="27189999"/>
    <n v="123328624"/>
  </r>
  <r>
    <x v="20"/>
    <n v="3809"/>
    <x v="68"/>
    <x v="714"/>
    <x v="714"/>
    <x v="684"/>
    <n v="9059"/>
    <n v="168001004601"/>
    <s v="68001168001004601"/>
    <s v="INSTITUCIÓN EDUCATIVA SANTO ÁNGEL"/>
    <n v="1"/>
    <n v="5.5585698838040143"/>
    <n v="0.38929951796154466"/>
    <n v="4.2038158690991027E-2"/>
    <n v="1.042038158690991"/>
    <n v="1076"/>
    <n v="0"/>
    <n v="0"/>
    <n v="0"/>
    <n v="58"/>
    <n v="0"/>
    <n v="516"/>
    <n v="0"/>
    <n v="375"/>
    <n v="0"/>
    <n v="12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600869.6558350641"/>
    <n v="75983910.534378812"/>
    <n v="16245652.076142762"/>
    <n v="0"/>
    <n v="0"/>
    <n v="0"/>
    <n v="0"/>
    <n v="0"/>
    <n v="97830432"/>
    <n v="0"/>
    <n v="0"/>
    <n v="0"/>
    <n v="0"/>
    <n v="0"/>
    <n v="0"/>
    <n v="0"/>
    <n v="0"/>
    <n v="0"/>
    <n v="97830432"/>
    <n v="90920.475836431229"/>
    <n v="0"/>
    <n v="0"/>
    <n v="0"/>
    <n v="0"/>
    <n v="19701352"/>
    <n v="20529560.561803073"/>
    <n v="20529561"/>
    <n v="58"/>
    <n v="1"/>
    <n v="0"/>
    <n v="0"/>
    <n v="2.5777777777777779"/>
    <n v="2.5777777777777779"/>
    <n v="2.5777777777777779"/>
    <n v="3"/>
    <n v="6660438"/>
    <n v="27189999"/>
    <n v="125020431"/>
  </r>
  <r>
    <x v="20"/>
    <n v="3809"/>
    <x v="68"/>
    <x v="714"/>
    <x v="714"/>
    <x v="684"/>
    <n v="9060"/>
    <n v="168001004962"/>
    <s v="68001168001004962"/>
    <s v="INSTITUCIÓN EDUCATIVA PROMOCIÓN SOCIAL DEL NORTE"/>
    <n v="1"/>
    <n v="5.5585698838040143"/>
    <n v="0.38929951796154466"/>
    <n v="4.2038158690991027E-2"/>
    <n v="1.042038158690991"/>
    <n v="1553"/>
    <n v="0"/>
    <n v="9"/>
    <n v="0"/>
    <n v="122"/>
    <n v="0"/>
    <n v="845"/>
    <n v="0"/>
    <n v="456"/>
    <n v="0"/>
    <n v="2"/>
    <n v="0"/>
    <n v="119"/>
    <n v="527"/>
    <n v="0"/>
    <n v="0"/>
    <n v="0"/>
    <n v="43"/>
    <n v="0"/>
    <n v="283"/>
    <n v="0"/>
    <n v="80"/>
    <n v="0"/>
    <n v="2"/>
    <n v="0"/>
    <n v="119"/>
    <n v="92671"/>
    <n v="81839"/>
    <n v="122758"/>
    <n v="150439"/>
    <n v="114333"/>
    <n v="99892"/>
    <n v="152848"/>
    <n v="184139"/>
    <n v="12650240.084730921"/>
    <n v="110948448.49071473"/>
    <n v="255837.04056917736"/>
    <n v="18654818.248082366"/>
    <n v="0"/>
    <n v="0"/>
    <n v="0"/>
    <n v="0"/>
    <n v="142509344"/>
    <n v="830473.77655485447"/>
    <n v="6191281.5990975332"/>
    <n v="51167.408113835474"/>
    <n v="3730963.6496164734"/>
    <n v="0"/>
    <n v="0"/>
    <n v="0"/>
    <n v="0"/>
    <n v="10803886"/>
    <n v="153313230"/>
    <n v="98720.688989053451"/>
    <n v="0"/>
    <n v="0"/>
    <n v="0"/>
    <n v="0"/>
    <n v="19701352"/>
    <n v="20529560.561803073"/>
    <n v="20529561"/>
    <n v="131"/>
    <n v="1"/>
    <n v="0"/>
    <n v="0"/>
    <n v="5.822222222222222"/>
    <n v="5.822222222222222"/>
    <n v="4"/>
    <n v="4"/>
    <n v="6660438"/>
    <n v="27189999"/>
    <n v="180503229"/>
  </r>
  <r>
    <x v="20"/>
    <n v="3809"/>
    <x v="68"/>
    <x v="714"/>
    <x v="714"/>
    <x v="684"/>
    <n v="9061"/>
    <n v="168001005420"/>
    <s v="68001168001005420"/>
    <s v="INSTITUCIÓN EDUCATIVA JORGE ARDILA DUARTE"/>
    <n v="1"/>
    <n v="5.5585698838040143"/>
    <n v="0.38929951796154466"/>
    <n v="4.2038158690991027E-2"/>
    <n v="1.042038158690991"/>
    <n v="1382"/>
    <n v="0"/>
    <n v="0"/>
    <n v="0"/>
    <n v="96"/>
    <n v="0"/>
    <n v="564"/>
    <n v="0"/>
    <n v="501"/>
    <n v="0"/>
    <n v="0"/>
    <n v="0"/>
    <n v="22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70404.9475890715"/>
    <n v="90822519.32560429"/>
    <n v="0"/>
    <n v="34644662.460724391"/>
    <n v="0"/>
    <n v="0"/>
    <n v="0"/>
    <n v="0"/>
    <n v="134737587"/>
    <n v="0"/>
    <n v="0"/>
    <n v="0"/>
    <n v="0"/>
    <n v="0"/>
    <n v="0"/>
    <n v="0"/>
    <n v="0"/>
    <n v="0"/>
    <n v="134737587"/>
    <n v="97494.636034732277"/>
    <n v="0"/>
    <n v="0"/>
    <n v="0"/>
    <n v="0"/>
    <n v="19701352"/>
    <n v="20529560.561803073"/>
    <n v="20529561"/>
    <n v="96"/>
    <n v="1"/>
    <n v="0"/>
    <n v="0"/>
    <n v="4.2666666666666666"/>
    <n v="4.2666666666666666"/>
    <n v="4"/>
    <n v="4"/>
    <n v="6660438"/>
    <n v="27189999"/>
    <n v="161927586"/>
  </r>
  <r>
    <x v="20"/>
    <n v="3809"/>
    <x v="68"/>
    <x v="714"/>
    <x v="714"/>
    <x v="684"/>
    <n v="9062"/>
    <n v="168001005691"/>
    <s v="68001168001005691"/>
    <s v="INSTITUCIÓN EDUCATIVA LUIS CARLOS GALÁN SARMIENTO"/>
    <n v="1"/>
    <n v="5.5585698838040143"/>
    <n v="0.38929951796154466"/>
    <n v="4.2038158690991027E-2"/>
    <n v="1.042038158690991"/>
    <n v="528"/>
    <n v="0"/>
    <n v="0"/>
    <n v="0"/>
    <n v="33"/>
    <n v="0"/>
    <n v="220"/>
    <n v="0"/>
    <n v="208"/>
    <n v="0"/>
    <n v="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86701.7007337436"/>
    <n v="36499566.451979943"/>
    <n v="8570540.8590674419"/>
    <n v="0"/>
    <n v="0"/>
    <n v="0"/>
    <n v="0"/>
    <n v="0"/>
    <n v="48256809"/>
    <n v="0"/>
    <n v="0"/>
    <n v="0"/>
    <n v="0"/>
    <n v="0"/>
    <n v="0"/>
    <n v="0"/>
    <n v="0"/>
    <n v="0"/>
    <n v="48256809"/>
    <n v="91395.471590909088"/>
    <n v="0"/>
    <n v="0"/>
    <n v="0"/>
    <n v="0"/>
    <n v="19701352"/>
    <n v="20529560.561803073"/>
    <n v="20529561"/>
    <n v="33"/>
    <n v="1"/>
    <n v="0"/>
    <n v="0"/>
    <n v="1.4666666666666666"/>
    <n v="1.4666666666666666"/>
    <n v="1.4666666666666666"/>
    <n v="2"/>
    <n v="6660438"/>
    <n v="27189999"/>
    <n v="75446808"/>
  </r>
  <r>
    <x v="20"/>
    <n v="3809"/>
    <x v="68"/>
    <x v="714"/>
    <x v="714"/>
    <x v="684"/>
    <n v="9618"/>
    <n v="168001006205"/>
    <s v="68001168001006205"/>
    <s v="INSTITUCIÓN EDUCATIVA ORIENTE MIRAFLORES"/>
    <n v="1"/>
    <n v="5.5585698838040143"/>
    <n v="0.38929951796154466"/>
    <n v="4.2038158690991027E-2"/>
    <n v="1.042038158690991"/>
    <n v="1346"/>
    <n v="0"/>
    <n v="31"/>
    <n v="0"/>
    <n v="121"/>
    <n v="31"/>
    <n v="677"/>
    <n v="0"/>
    <n v="373"/>
    <n v="0"/>
    <n v="11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678141.167016029"/>
    <n v="89543328.912567616"/>
    <n v="14454792.79215852"/>
    <n v="0"/>
    <n v="0"/>
    <n v="3226829.5481867748"/>
    <n v="0"/>
    <n v="0"/>
    <n v="121903092"/>
    <n v="0"/>
    <n v="0"/>
    <n v="0"/>
    <n v="0"/>
    <n v="0"/>
    <n v="0"/>
    <n v="0"/>
    <n v="0"/>
    <n v="0"/>
    <n v="121903092"/>
    <n v="90566.933135215455"/>
    <n v="1"/>
    <n v="0"/>
    <n v="0"/>
    <n v="1"/>
    <n v="24249724"/>
    <n v="25269137.745724734"/>
    <n v="25269138"/>
    <n v="152"/>
    <n v="1"/>
    <n v="0"/>
    <n v="0"/>
    <n v="6.7555555555555555"/>
    <n v="6.7555555555555555"/>
    <n v="4"/>
    <n v="4"/>
    <n v="6660438"/>
    <n v="31929576"/>
    <n v="153832668"/>
  </r>
  <r>
    <x v="20"/>
    <n v="3809"/>
    <x v="68"/>
    <x v="714"/>
    <x v="714"/>
    <x v="684"/>
    <n v="9619"/>
    <n v="168001006396"/>
    <s v="68001168001006396"/>
    <s v="INSTITUCIÓN EDUCATIVA GUSTAVO COTE URIBE"/>
    <n v="1"/>
    <n v="5.5585698838040143"/>
    <n v="0.38929951796154466"/>
    <n v="4.2038158690991027E-2"/>
    <n v="1.042038158690991"/>
    <n v="951"/>
    <n v="0"/>
    <n v="0"/>
    <n v="0"/>
    <n v="56"/>
    <n v="0"/>
    <n v="485"/>
    <n v="0"/>
    <n v="343"/>
    <n v="0"/>
    <n v="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07736.2194269588"/>
    <n v="70611310.799624756"/>
    <n v="8570540.8590674419"/>
    <n v="0"/>
    <n v="0"/>
    <n v="0"/>
    <n v="0"/>
    <n v="0"/>
    <n v="84589588"/>
    <n v="0"/>
    <n v="0"/>
    <n v="0"/>
    <n v="0"/>
    <n v="0"/>
    <n v="0"/>
    <n v="0"/>
    <n v="0"/>
    <n v="0"/>
    <n v="84589588"/>
    <n v="88948.042060988431"/>
    <n v="0"/>
    <n v="0"/>
    <n v="0"/>
    <n v="0"/>
    <n v="19701352"/>
    <n v="20529560.561803073"/>
    <n v="20529561"/>
    <n v="56"/>
    <n v="1"/>
    <n v="0"/>
    <n v="0"/>
    <n v="2.4888888888888889"/>
    <n v="2.4888888888888889"/>
    <n v="2.4888888888888889"/>
    <n v="3"/>
    <n v="6660438"/>
    <n v="27189999"/>
    <n v="111779587"/>
  </r>
  <r>
    <x v="20"/>
    <n v="3809"/>
    <x v="68"/>
    <x v="714"/>
    <x v="714"/>
    <x v="684"/>
    <n v="9621"/>
    <n v="168001006558"/>
    <s v="68001168001006558"/>
    <s v="INSTITUCIÓN EDUCATIVA FRANCISCO DE PAULA SANTANDER"/>
    <n v="1"/>
    <n v="5.5585698838040143"/>
    <n v="0.38929951796154466"/>
    <n v="4.2038158690991027E-2"/>
    <n v="1.042038158690991"/>
    <n v="831"/>
    <n v="0"/>
    <n v="0"/>
    <n v="0"/>
    <n v="68"/>
    <n v="0"/>
    <n v="380"/>
    <n v="0"/>
    <n v="285"/>
    <n v="0"/>
    <n v="0"/>
    <n v="0"/>
    <n v="9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66536.8378755925"/>
    <n v="56710774.977959491"/>
    <n v="0"/>
    <n v="15362791.498420771"/>
    <n v="0"/>
    <n v="0"/>
    <n v="0"/>
    <n v="0"/>
    <n v="78640103"/>
    <n v="0"/>
    <n v="0"/>
    <n v="0"/>
    <n v="0"/>
    <n v="0"/>
    <n v="0"/>
    <n v="0"/>
    <n v="0"/>
    <n v="0"/>
    <n v="78640103"/>
    <n v="94633.09626955475"/>
    <n v="0"/>
    <n v="0"/>
    <n v="0"/>
    <n v="0"/>
    <n v="19701352"/>
    <n v="20529560.561803073"/>
    <n v="20529561"/>
    <n v="68"/>
    <n v="1"/>
    <n v="0"/>
    <n v="0"/>
    <n v="3.0222222222222221"/>
    <n v="3.0222222222222221"/>
    <n v="3.0222222222222221"/>
    <n v="4"/>
    <n v="6660438"/>
    <n v="27189999"/>
    <n v="105830102"/>
  </r>
  <r>
    <x v="20"/>
    <n v="3809"/>
    <x v="68"/>
    <x v="714"/>
    <x v="714"/>
    <x v="684"/>
    <n v="6747"/>
    <n v="168001006945"/>
    <s v="68001168001006945"/>
    <s v="INSTITUCIÓN EDUCATIVA LA MEDALLA MILAGROSA"/>
    <n v="1"/>
    <n v="5.5585698838040143"/>
    <n v="0.38929951796154466"/>
    <n v="4.2038158690991027E-2"/>
    <n v="1.042038158690991"/>
    <n v="861"/>
    <n v="0"/>
    <n v="0"/>
    <n v="0"/>
    <n v="50"/>
    <n v="0"/>
    <n v="357"/>
    <n v="0"/>
    <n v="324"/>
    <n v="0"/>
    <n v="0"/>
    <n v="0"/>
    <n v="13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28335.910202642"/>
    <n v="58075244.751865283"/>
    <n v="0"/>
    <n v="20379213.212190822"/>
    <n v="0"/>
    <n v="0"/>
    <n v="0"/>
    <n v="0"/>
    <n v="83282794"/>
    <n v="0"/>
    <n v="0"/>
    <n v="0"/>
    <n v="0"/>
    <n v="0"/>
    <n v="0"/>
    <n v="0"/>
    <n v="0"/>
    <n v="0"/>
    <n v="83282794"/>
    <n v="96727.983739837393"/>
    <n v="0"/>
    <n v="0"/>
    <n v="0"/>
    <n v="0"/>
    <n v="19701352"/>
    <n v="20529560.561803073"/>
    <n v="20529561"/>
    <n v="50"/>
    <n v="1"/>
    <n v="0"/>
    <n v="0"/>
    <n v="2.2222222222222223"/>
    <n v="2.2222222222222223"/>
    <n v="2.2222222222222223"/>
    <n v="3"/>
    <n v="6660438"/>
    <n v="27189999"/>
    <n v="110472793"/>
  </r>
  <r>
    <x v="20"/>
    <n v="3809"/>
    <x v="68"/>
    <x v="714"/>
    <x v="714"/>
    <x v="684"/>
    <n v="115553"/>
    <n v="168001007627"/>
    <s v="68001168001007627"/>
    <s v="INSTITUCIÓN EDUCATIVA BICENTENARIO DE LA INDEPENDENCIA DE LA REPUBLICA DE COLOMBIA"/>
    <n v="1"/>
    <n v="5.5585698838040143"/>
    <n v="0.38929951796154466"/>
    <n v="4.2038158690991027E-2"/>
    <n v="1.042038158690991"/>
    <n v="1469"/>
    <n v="0"/>
    <n v="0"/>
    <n v="0"/>
    <n v="115"/>
    <n v="0"/>
    <n v="659"/>
    <n v="0"/>
    <n v="537"/>
    <n v="0"/>
    <n v="158"/>
    <n v="0"/>
    <n v="0"/>
    <n v="659"/>
    <n v="0"/>
    <n v="0"/>
    <n v="0"/>
    <n v="0"/>
    <n v="0"/>
    <n v="659"/>
    <n v="0"/>
    <n v="0"/>
    <n v="0"/>
    <n v="0"/>
    <n v="0"/>
    <n v="0"/>
    <n v="92671"/>
    <n v="81839"/>
    <n v="122758"/>
    <n v="150439"/>
    <n v="114333"/>
    <n v="99892"/>
    <n v="152848"/>
    <n v="184139"/>
    <n v="11105172.593466075"/>
    <n v="101994115.59945796"/>
    <n v="20211126.20496501"/>
    <n v="0"/>
    <n v="0"/>
    <n v="0"/>
    <n v="0"/>
    <n v="0"/>
    <n v="133310414"/>
    <n v="0"/>
    <n v="11239819.762548964"/>
    <n v="0"/>
    <n v="0"/>
    <n v="0"/>
    <n v="0"/>
    <n v="0"/>
    <n v="0"/>
    <n v="11239820"/>
    <n v="144550234"/>
    <n v="98400.431586113002"/>
    <n v="0"/>
    <n v="0"/>
    <n v="0"/>
    <n v="0"/>
    <n v="19701352"/>
    <n v="20529560.561803073"/>
    <n v="20529561"/>
    <n v="115"/>
    <n v="1"/>
    <n v="0"/>
    <n v="0"/>
    <n v="5.1111111111111107"/>
    <n v="5.1111111111111107"/>
    <n v="4"/>
    <n v="4"/>
    <n v="6660438"/>
    <n v="27189999"/>
    <n v="171740233"/>
  </r>
  <r>
    <x v="20"/>
    <n v="3809"/>
    <x v="68"/>
    <x v="714"/>
    <x v="714"/>
    <x v="684"/>
    <n v="124417"/>
    <n v="168001007767"/>
    <s v="68001168001007767"/>
    <s v="INSTITUCIÓN EDUCATIVA VILLAS DE SAN IGNACIO"/>
    <n v="1"/>
    <n v="5.5585698838040143"/>
    <n v="0.38929951796154466"/>
    <n v="4.2038158690991027E-2"/>
    <n v="1.042038158690991"/>
    <n v="1309"/>
    <n v="0"/>
    <n v="19"/>
    <n v="0"/>
    <n v="75"/>
    <n v="0"/>
    <n v="590"/>
    <n v="0"/>
    <n v="481"/>
    <n v="0"/>
    <n v="14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77271.5111809652"/>
    <n v="91334195.490818962"/>
    <n v="18420266.92098077"/>
    <n v="0"/>
    <n v="0"/>
    <n v="0"/>
    <n v="0"/>
    <n v="0"/>
    <n v="118831734"/>
    <n v="0"/>
    <n v="0"/>
    <n v="0"/>
    <n v="0"/>
    <n v="0"/>
    <n v="0"/>
    <n v="0"/>
    <n v="0"/>
    <n v="0"/>
    <n v="118831734"/>
    <n v="90780.545454545456"/>
    <n v="0"/>
    <n v="0"/>
    <n v="0"/>
    <n v="0"/>
    <n v="19701352"/>
    <n v="20529560.561803073"/>
    <n v="20529561"/>
    <n v="94"/>
    <n v="1"/>
    <n v="0"/>
    <n v="0"/>
    <n v="4.177777777777778"/>
    <n v="4.177777777777778"/>
    <n v="4"/>
    <n v="4"/>
    <n v="6660438"/>
    <n v="27189999"/>
    <n v="146021733"/>
  </r>
  <r>
    <x v="20"/>
    <n v="3808"/>
    <x v="69"/>
    <x v="715"/>
    <x v="715"/>
    <x v="685"/>
    <n v="20070"/>
    <n v="168013000016"/>
    <s v="68013168013000016"/>
    <s v="COLEGIO INTEGRADO ROEL Y VELASCO"/>
    <n v="1"/>
    <n v="16.555488174651305"/>
    <n v="1.1594787329720737"/>
    <n v="0.158564970110326"/>
    <n v="1.158564970110326"/>
    <n v="212"/>
    <n v="0"/>
    <n v="0"/>
    <n v="4"/>
    <n v="4"/>
    <n v="49"/>
    <n v="33"/>
    <n v="0"/>
    <n v="85"/>
    <n v="0"/>
    <n v="3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9461.49738037609"/>
    <n v="11188264.233485358"/>
    <n v="5262255.3882297259"/>
    <n v="0"/>
    <n v="529848.83491049556"/>
    <n v="5670837.2277187733"/>
    <n v="0"/>
    <n v="0"/>
    <n v="23080667"/>
    <n v="0"/>
    <n v="0"/>
    <n v="0"/>
    <n v="0"/>
    <n v="0"/>
    <n v="0"/>
    <n v="0"/>
    <n v="0"/>
    <n v="0"/>
    <n v="23080667"/>
    <n v="108871.07075471699"/>
    <n v="1"/>
    <n v="0"/>
    <n v="0"/>
    <n v="1"/>
    <n v="24249724"/>
    <n v="28094880.761243656"/>
    <n v="28094881"/>
    <n v="8"/>
    <n v="1"/>
    <n v="0"/>
    <n v="0.30769230769230771"/>
    <n v="0.17777777777777778"/>
    <n v="0.48547008547008552"/>
    <n v="0.48547008547008552"/>
    <n v="1"/>
    <n v="6660438"/>
    <n v="34755319"/>
    <n v="57835986"/>
  </r>
  <r>
    <x v="20"/>
    <n v="3808"/>
    <x v="69"/>
    <x v="716"/>
    <x v="716"/>
    <x v="686"/>
    <n v="12673"/>
    <n v="168020000374"/>
    <s v="68020168020000374"/>
    <s v="COLEGIO DEPARTAMENTAL INTEGRADO SAGRADO CORAZON DE JESUS"/>
    <n v="1"/>
    <n v="15.482310250982763"/>
    <n v="1.084317737049644"/>
    <n v="0.14719323866490827"/>
    <n v="1.1471932386649082"/>
    <n v="228"/>
    <n v="0"/>
    <n v="0"/>
    <n v="4"/>
    <n v="3"/>
    <n v="30"/>
    <n v="55"/>
    <n v="0"/>
    <n v="110"/>
    <n v="0"/>
    <n v="2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8934.6338609471"/>
    <n v="15491049.330751074"/>
    <n v="3661505.8373926966"/>
    <n v="0"/>
    <n v="524648.17822509981"/>
    <n v="3437862.8099014503"/>
    <n v="0"/>
    <n v="0"/>
    <n v="23434001"/>
    <n v="0"/>
    <n v="0"/>
    <n v="0"/>
    <n v="0"/>
    <n v="0"/>
    <n v="0"/>
    <n v="0"/>
    <n v="0"/>
    <n v="0"/>
    <n v="23434001"/>
    <n v="102780.70614035087"/>
    <n v="1"/>
    <n v="0"/>
    <n v="0"/>
    <n v="1"/>
    <n v="24249724"/>
    <n v="27819119.412290152"/>
    <n v="27819119"/>
    <n v="7"/>
    <n v="1"/>
    <n v="0"/>
    <n v="0.30769230769230771"/>
    <n v="0.13333333333333333"/>
    <n v="0.44102564102564101"/>
    <n v="0.44102564102564101"/>
    <n v="1"/>
    <n v="6660438"/>
    <n v="34479557"/>
    <n v="57913558"/>
  </r>
  <r>
    <x v="20"/>
    <n v="3808"/>
    <x v="69"/>
    <x v="717"/>
    <x v="717"/>
    <x v="687"/>
    <n v="12674"/>
    <n v="168051000224"/>
    <s v="68051168051000224"/>
    <s v="COLEGIO SAN LUIS"/>
    <n v="1"/>
    <n v="20.124666073018698"/>
    <n v="1.4094493664981442"/>
    <n v="0.19638510379553056"/>
    <n v="1.1963851037955306"/>
    <n v="682"/>
    <n v="0"/>
    <n v="0"/>
    <n v="3"/>
    <n v="34"/>
    <n v="16"/>
    <n v="270"/>
    <n v="0"/>
    <n v="236"/>
    <n v="0"/>
    <n v="1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769586.9344304111"/>
    <n v="49542946.017818354"/>
    <n v="18064498.636323005"/>
    <n v="0"/>
    <n v="410358.8942167632"/>
    <n v="1912148.8126134903"/>
    <n v="0"/>
    <n v="0"/>
    <n v="73699539"/>
    <n v="0"/>
    <n v="0"/>
    <n v="0"/>
    <n v="0"/>
    <n v="0"/>
    <n v="0"/>
    <n v="0"/>
    <n v="0"/>
    <n v="0"/>
    <n v="73699539"/>
    <n v="108063.84017595308"/>
    <n v="1"/>
    <n v="0"/>
    <n v="0"/>
    <n v="1"/>
    <n v="24249724"/>
    <n v="29012008.56475297"/>
    <n v="29012009"/>
    <n v="37"/>
    <n v="1"/>
    <n v="0"/>
    <n v="0.23076923076923078"/>
    <n v="1.5111111111111111"/>
    <n v="1.7418803418803419"/>
    <n v="1.7418803418803419"/>
    <n v="2"/>
    <n v="6660438"/>
    <n v="35672447"/>
    <n v="109371986"/>
  </r>
  <r>
    <x v="20"/>
    <n v="3808"/>
    <x v="69"/>
    <x v="718"/>
    <x v="718"/>
    <x v="16"/>
    <n v="12675"/>
    <n v="168077000150"/>
    <s v="68077168077000150"/>
    <s v="INSTITUTO INTEGRADO DE COMERCIO"/>
    <n v="1"/>
    <n v="8.0761334771564766"/>
    <n v="0.56561938328973305"/>
    <n v="6.8715055828885693E-2"/>
    <n v="1.0687150558288856"/>
    <n v="2687"/>
    <n v="10"/>
    <n v="60"/>
    <n v="18"/>
    <n v="163"/>
    <n v="181"/>
    <n v="1239"/>
    <n v="0"/>
    <n v="741"/>
    <n v="0"/>
    <n v="71"/>
    <n v="0"/>
    <n v="20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085673.125334259"/>
    <n v="173175891.47888073"/>
    <n v="9314725.9204644058"/>
    <n v="32798390.55390371"/>
    <n v="3421303.1573863514"/>
    <n v="19322851.268591486"/>
    <n v="0"/>
    <n v="0"/>
    <n v="260118836"/>
    <n v="0"/>
    <n v="0"/>
    <n v="0"/>
    <n v="0"/>
    <n v="0"/>
    <n v="0"/>
    <n v="0"/>
    <n v="0"/>
    <n v="0"/>
    <n v="260118836"/>
    <n v="96806.414588760701"/>
    <n v="1"/>
    <n v="0"/>
    <n v="0"/>
    <n v="1"/>
    <n v="24249724"/>
    <n v="25916045.138495065"/>
    <n v="25916045"/>
    <n v="251"/>
    <n v="1"/>
    <n v="0"/>
    <n v="2.1538461538461537"/>
    <n v="9.9111111111111114"/>
    <n v="12.064957264957265"/>
    <n v="4"/>
    <n v="4"/>
    <n v="6660438"/>
    <n v="32576483"/>
    <n v="292695319"/>
  </r>
  <r>
    <x v="20"/>
    <n v="3808"/>
    <x v="69"/>
    <x v="719"/>
    <x v="719"/>
    <x v="688"/>
    <n v="9635"/>
    <n v="168079000017"/>
    <s v="68079168079000017"/>
    <s v="INSTITUTO TECNICO AQUILEO PARRA"/>
    <n v="1"/>
    <n v="11.002509576013736"/>
    <n v="0.77057080577318637"/>
    <n v="9.9723859094924663E-2"/>
    <n v="1.0997238590949248"/>
    <n v="835"/>
    <n v="0"/>
    <n v="0"/>
    <n v="9"/>
    <n v="22"/>
    <n v="51"/>
    <n v="207"/>
    <n v="0"/>
    <n v="350"/>
    <n v="0"/>
    <n v="0"/>
    <n v="0"/>
    <n v="196"/>
    <n v="775"/>
    <n v="0"/>
    <n v="0"/>
    <n v="0"/>
    <n v="22"/>
    <n v="0"/>
    <n v="207"/>
    <n v="0"/>
    <n v="350"/>
    <n v="0"/>
    <n v="0"/>
    <n v="0"/>
    <n v="196"/>
    <n v="92671"/>
    <n v="81839"/>
    <n v="122758"/>
    <n v="150439"/>
    <n v="114333"/>
    <n v="99892"/>
    <n v="152848"/>
    <n v="184139"/>
    <n v="2242075.2144160871"/>
    <n v="50130167.603789538"/>
    <n v="0"/>
    <n v="32426506.097122751"/>
    <n v="1131612.5518371002"/>
    <n v="5602534.4023682214"/>
    <n v="0"/>
    <n v="0"/>
    <n v="91532896"/>
    <n v="448415.04288321745"/>
    <n v="10026033.520757908"/>
    <n v="0"/>
    <n v="6485301.2194245514"/>
    <n v="0"/>
    <n v="0"/>
    <n v="0"/>
    <n v="0"/>
    <n v="16959750"/>
    <n v="108492646"/>
    <n v="129931.31257485029"/>
    <n v="1"/>
    <n v="0"/>
    <n v="0"/>
    <n v="1"/>
    <n v="24249724"/>
    <n v="26668000.059266817"/>
    <n v="26668000"/>
    <n v="31"/>
    <n v="1"/>
    <n v="0"/>
    <n v="0.69230769230769229"/>
    <n v="0.97777777777777775"/>
    <n v="1.6700854700854699"/>
    <n v="1.6700854700854699"/>
    <n v="2"/>
    <n v="6660438"/>
    <n v="33328438"/>
    <n v="141821084"/>
  </r>
  <r>
    <x v="20"/>
    <n v="3810"/>
    <x v="70"/>
    <x v="720"/>
    <x v="720"/>
    <x v="689"/>
    <n v="3938"/>
    <n v="168081000351"/>
    <s v="68081168081000351"/>
    <s v="INSTITUCION EDUCATIVA REAL DE MARES"/>
    <n v="1"/>
    <n v="11.647489064220554"/>
    <n v="0.8157425332323659"/>
    <n v="0.10655826498972598"/>
    <n v="1.1065582649897259"/>
    <n v="922"/>
    <n v="0"/>
    <n v="15"/>
    <n v="0"/>
    <n v="19"/>
    <n v="0"/>
    <n v="301"/>
    <n v="0"/>
    <n v="447"/>
    <n v="0"/>
    <n v="140"/>
    <n v="0"/>
    <n v="0"/>
    <n v="724"/>
    <n v="0"/>
    <n v="0"/>
    <n v="0"/>
    <n v="0"/>
    <n v="0"/>
    <n v="137"/>
    <n v="0"/>
    <n v="447"/>
    <n v="0"/>
    <n v="140"/>
    <n v="0"/>
    <n v="0"/>
    <n v="92671"/>
    <n v="81839"/>
    <n v="122758"/>
    <n v="150439"/>
    <n v="114333"/>
    <n v="99892"/>
    <n v="152848"/>
    <n v="184139"/>
    <n v="3486559.2731453381"/>
    <n v="67738597.142673641"/>
    <n v="19017443.129105229"/>
    <n v="0"/>
    <n v="0"/>
    <n v="0"/>
    <n v="0"/>
    <n v="0"/>
    <n v="90242600"/>
    <n v="0"/>
    <n v="10577363.831904121"/>
    <n v="3803488.6258210456"/>
    <n v="0"/>
    <n v="0"/>
    <n v="0"/>
    <n v="0"/>
    <n v="0"/>
    <n v="14380852"/>
    <n v="104623452"/>
    <n v="113474.45986984816"/>
    <n v="0"/>
    <n v="0"/>
    <n v="0"/>
    <n v="0"/>
    <n v="19701352"/>
    <n v="21800693.887071867"/>
    <n v="21800694"/>
    <n v="34"/>
    <n v="1"/>
    <n v="0"/>
    <n v="0"/>
    <n v="1.5111111111111111"/>
    <n v="1.5111111111111111"/>
    <n v="1.5111111111111111"/>
    <n v="2"/>
    <n v="6660438"/>
    <n v="28461132"/>
    <n v="133084584"/>
  </r>
  <r>
    <x v="20"/>
    <n v="3810"/>
    <x v="70"/>
    <x v="720"/>
    <x v="720"/>
    <x v="689"/>
    <n v="3939"/>
    <n v="168081000407"/>
    <s v="68081168081000407"/>
    <s v="INSTITUCION EDUCATIVA JOSE ANTONIO GALAN"/>
    <n v="1"/>
    <n v="11.647489064220554"/>
    <n v="0.8157425332323659"/>
    <n v="0.10655826498972598"/>
    <n v="1.1065582649897259"/>
    <n v="1157"/>
    <n v="0"/>
    <n v="0"/>
    <n v="0"/>
    <n v="33"/>
    <n v="0"/>
    <n v="305"/>
    <n v="0"/>
    <n v="592"/>
    <n v="0"/>
    <n v="22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384013.4121704753"/>
    <n v="81231980.798099279"/>
    <n v="30835425.645049192"/>
    <n v="0"/>
    <n v="0"/>
    <n v="0"/>
    <n v="0"/>
    <n v="0"/>
    <n v="115451420"/>
    <n v="0"/>
    <n v="0"/>
    <n v="0"/>
    <n v="0"/>
    <n v="0"/>
    <n v="0"/>
    <n v="0"/>
    <n v="0"/>
    <n v="0"/>
    <n v="115451420"/>
    <n v="99785.151253241143"/>
    <n v="0"/>
    <n v="0"/>
    <n v="0"/>
    <n v="0"/>
    <n v="19701352"/>
    <n v="21800693.887071867"/>
    <n v="21800694"/>
    <n v="33"/>
    <n v="0"/>
    <n v="1"/>
    <n v="0"/>
    <n v="1.4666666666666666"/>
    <n v="1.4666666666666666"/>
    <n v="1.4666666666666666"/>
    <n v="2"/>
    <n v="13320876"/>
    <n v="35121570"/>
    <n v="150572990"/>
  </r>
  <r>
    <x v="20"/>
    <n v="3810"/>
    <x v="70"/>
    <x v="720"/>
    <x v="720"/>
    <x v="689"/>
    <n v="3940"/>
    <n v="168081000415"/>
    <s v="68081168081000415"/>
    <s v="INSTITUCION EDUCATIVA TECNICO JOHN  F KENNEDY"/>
    <n v="1"/>
    <n v="11.647489064220554"/>
    <n v="0.8157425332323659"/>
    <n v="0.10655826498972598"/>
    <n v="1.1065582649897259"/>
    <n v="1710"/>
    <n v="0"/>
    <n v="106"/>
    <n v="0"/>
    <n v="106"/>
    <n v="0"/>
    <n v="537"/>
    <n v="0"/>
    <n v="687"/>
    <n v="0"/>
    <n v="0"/>
    <n v="0"/>
    <n v="274"/>
    <n v="274"/>
    <n v="0"/>
    <n v="0"/>
    <n v="0"/>
    <n v="0"/>
    <n v="0"/>
    <n v="0"/>
    <n v="0"/>
    <n v="0"/>
    <n v="0"/>
    <n v="0"/>
    <n v="0"/>
    <n v="274"/>
    <n v="92671"/>
    <n v="81839"/>
    <n v="122758"/>
    <n v="150439"/>
    <n v="114333"/>
    <n v="99892"/>
    <n v="152848"/>
    <n v="184139"/>
    <n v="21739722.526670933"/>
    <n v="110844977.14255688"/>
    <n v="0"/>
    <n v="45612648.158540286"/>
    <n v="0"/>
    <n v="0"/>
    <n v="0"/>
    <n v="0"/>
    <n v="178197348"/>
    <n v="0"/>
    <n v="0"/>
    <n v="0"/>
    <n v="9122529.6317080576"/>
    <n v="0"/>
    <n v="0"/>
    <n v="0"/>
    <n v="0"/>
    <n v="9122530"/>
    <n v="187319878"/>
    <n v="109543.78830409357"/>
    <n v="0"/>
    <n v="0"/>
    <n v="0"/>
    <n v="0"/>
    <n v="19701352"/>
    <n v="21800693.887071867"/>
    <n v="21800694"/>
    <n v="212"/>
    <n v="1"/>
    <n v="0"/>
    <n v="0"/>
    <n v="9.4222222222222225"/>
    <n v="9.4222222222222225"/>
    <n v="4"/>
    <n v="4"/>
    <n v="6660438"/>
    <n v="28461132"/>
    <n v="215781010"/>
  </r>
  <r>
    <x v="20"/>
    <n v="3810"/>
    <x v="70"/>
    <x v="720"/>
    <x v="720"/>
    <x v="689"/>
    <n v="3941"/>
    <n v="168081000440"/>
    <s v="68081168081000440"/>
    <s v="INSTITUCION EDUCATIVA INSTITUTO TECNICO EN COMUNICACION DE BARRANCABERMEJA"/>
    <n v="1"/>
    <n v="11.647489064220554"/>
    <n v="0.8157425332323659"/>
    <n v="0.10655826498972598"/>
    <n v="1.1065582649897259"/>
    <n v="790"/>
    <n v="0"/>
    <n v="26"/>
    <n v="0"/>
    <n v="19"/>
    <n v="0"/>
    <n v="301"/>
    <n v="0"/>
    <n v="355"/>
    <n v="0"/>
    <n v="1"/>
    <n v="0"/>
    <n v="88"/>
    <n v="89"/>
    <n v="0"/>
    <n v="0"/>
    <n v="0"/>
    <n v="0"/>
    <n v="0"/>
    <n v="0"/>
    <n v="0"/>
    <n v="0"/>
    <n v="0"/>
    <n v="1"/>
    <n v="0"/>
    <n v="88"/>
    <n v="92671"/>
    <n v="81839"/>
    <n v="122758"/>
    <n v="150439"/>
    <n v="114333"/>
    <n v="99892"/>
    <n v="152848"/>
    <n v="184139"/>
    <n v="4614563.7438688297"/>
    <n v="59407111.932612181"/>
    <n v="135838.87949360878"/>
    <n v="14649317.656757465"/>
    <n v="0"/>
    <n v="0"/>
    <n v="0"/>
    <n v="0"/>
    <n v="78806832"/>
    <n v="0"/>
    <n v="0"/>
    <n v="27167.775898721757"/>
    <n v="2929863.5313514932"/>
    <n v="0"/>
    <n v="0"/>
    <n v="0"/>
    <n v="0"/>
    <n v="2957031"/>
    <n v="81763863"/>
    <n v="103498.56075949367"/>
    <n v="0"/>
    <n v="0"/>
    <n v="0"/>
    <n v="0"/>
    <n v="19701352"/>
    <n v="21800693.887071867"/>
    <n v="21800694"/>
    <n v="45"/>
    <n v="0"/>
    <n v="1"/>
    <n v="0"/>
    <n v="2"/>
    <n v="2"/>
    <n v="2"/>
    <n v="2"/>
    <n v="13320876"/>
    <n v="35121570"/>
    <n v="116885433"/>
  </r>
  <r>
    <x v="20"/>
    <n v="3810"/>
    <x v="70"/>
    <x v="720"/>
    <x v="720"/>
    <x v="689"/>
    <n v="3942"/>
    <n v="168081000571"/>
    <s v="68081168081000571"/>
    <s v="INSTITUCION EDUCATIVA TECNICO SUPERIOR INDUSTRIAL"/>
    <n v="1"/>
    <n v="11.647489064220554"/>
    <n v="0.8157425332323659"/>
    <n v="0.10655826498972598"/>
    <n v="1.1065582649897259"/>
    <n v="4431"/>
    <n v="0"/>
    <n v="90"/>
    <n v="0"/>
    <n v="264"/>
    <n v="0"/>
    <n v="2040"/>
    <n v="0"/>
    <n v="1604"/>
    <n v="0"/>
    <n v="0"/>
    <n v="0"/>
    <n v="433"/>
    <n v="433"/>
    <n v="0"/>
    <n v="0"/>
    <n v="0"/>
    <n v="0"/>
    <n v="0"/>
    <n v="0"/>
    <n v="0"/>
    <n v="0"/>
    <n v="0"/>
    <n v="0"/>
    <n v="0"/>
    <n v="433"/>
    <n v="92671"/>
    <n v="81839"/>
    <n v="122758"/>
    <n v="150439"/>
    <n v="114333"/>
    <n v="99892"/>
    <n v="152848"/>
    <n v="184139"/>
    <n v="36301234.785101458"/>
    <n v="329999262.01591277"/>
    <n v="0"/>
    <n v="72081301.651999801"/>
    <n v="0"/>
    <n v="0"/>
    <n v="0"/>
    <n v="0"/>
    <n v="438381798"/>
    <n v="0"/>
    <n v="0"/>
    <n v="0"/>
    <n v="14416260.33039996"/>
    <n v="0"/>
    <n v="0"/>
    <n v="0"/>
    <n v="0"/>
    <n v="14416260"/>
    <n v="452798058"/>
    <n v="102188.68381855112"/>
    <n v="0"/>
    <n v="0"/>
    <n v="0"/>
    <n v="0"/>
    <n v="19701352"/>
    <n v="21800693.887071867"/>
    <n v="21800694"/>
    <n v="354"/>
    <n v="1"/>
    <n v="0"/>
    <n v="0"/>
    <n v="15.733333333333333"/>
    <n v="15.733333333333333"/>
    <n v="4"/>
    <n v="4"/>
    <n v="6660438"/>
    <n v="28461132"/>
    <n v="481259190"/>
  </r>
  <r>
    <x v="20"/>
    <n v="3810"/>
    <x v="70"/>
    <x v="720"/>
    <x v="720"/>
    <x v="689"/>
    <n v="3943"/>
    <n v="168081000598"/>
    <s v="68081168081000598"/>
    <s v="INSTITUCION EDUCATIVA TECNICO SUPERIOR DE COMERCIO"/>
    <n v="1"/>
    <n v="11.647489064220554"/>
    <n v="0.8157425332323659"/>
    <n v="0.10655826498972598"/>
    <n v="1.1065582649897259"/>
    <n v="2098"/>
    <n v="0"/>
    <n v="24"/>
    <n v="0"/>
    <n v="91"/>
    <n v="0"/>
    <n v="689"/>
    <n v="0"/>
    <n v="812"/>
    <n v="0"/>
    <n v="14"/>
    <n v="0"/>
    <n v="468"/>
    <n v="482"/>
    <n v="0"/>
    <n v="0"/>
    <n v="0"/>
    <n v="0"/>
    <n v="0"/>
    <n v="0"/>
    <n v="0"/>
    <n v="0"/>
    <n v="0"/>
    <n v="14"/>
    <n v="0"/>
    <n v="468"/>
    <n v="92671"/>
    <n v="81839"/>
    <n v="122758"/>
    <n v="150439"/>
    <n v="114333"/>
    <n v="99892"/>
    <n v="152848"/>
    <n v="184139"/>
    <n v="11792774.012109231"/>
    <n v="135929992.39458975"/>
    <n v="1901744.3129105228"/>
    <n v="77907734.81093742"/>
    <n v="0"/>
    <n v="0"/>
    <n v="0"/>
    <n v="0"/>
    <n v="227532246"/>
    <n v="0"/>
    <n v="0"/>
    <n v="380348.86258210457"/>
    <n v="15581546.962187486"/>
    <n v="0"/>
    <n v="0"/>
    <n v="0"/>
    <n v="0"/>
    <n v="15961896"/>
    <n v="243494142"/>
    <n v="116060.12488083889"/>
    <n v="0"/>
    <n v="0"/>
    <n v="0"/>
    <n v="0"/>
    <n v="19701352"/>
    <n v="21800693.887071867"/>
    <n v="21800694"/>
    <n v="115"/>
    <n v="1"/>
    <n v="0"/>
    <n v="0"/>
    <n v="5.1111111111111107"/>
    <n v="5.1111111111111107"/>
    <n v="4"/>
    <n v="4"/>
    <n v="6660438"/>
    <n v="28461132"/>
    <n v="271955274"/>
  </r>
  <r>
    <x v="20"/>
    <n v="3810"/>
    <x v="70"/>
    <x v="720"/>
    <x v="720"/>
    <x v="689"/>
    <n v="3944"/>
    <n v="168081000831"/>
    <s v="68081168081000831"/>
    <s v="INSTITUCION EDUCATIVA ESCUELA NORMAL SUPERIOR CRISTO REY"/>
    <n v="1"/>
    <n v="11.647489064220554"/>
    <n v="0.8157425332323659"/>
    <n v="0.10655826498972598"/>
    <n v="1.1065582649897259"/>
    <n v="1929"/>
    <n v="0"/>
    <n v="0"/>
    <n v="0"/>
    <n v="121"/>
    <n v="0"/>
    <n v="883"/>
    <n v="0"/>
    <n v="712"/>
    <n v="0"/>
    <n v="213"/>
    <n v="0"/>
    <n v="0"/>
    <n v="213"/>
    <n v="0"/>
    <n v="0"/>
    <n v="0"/>
    <n v="0"/>
    <n v="0"/>
    <n v="0"/>
    <n v="0"/>
    <n v="0"/>
    <n v="0"/>
    <n v="213"/>
    <n v="0"/>
    <n v="0"/>
    <n v="92671"/>
    <n v="81839"/>
    <n v="122758"/>
    <n v="150439"/>
    <n v="114333"/>
    <n v="99892"/>
    <n v="152848"/>
    <n v="184139"/>
    <n v="12408049.177958408"/>
    <n v="144442596.8483482"/>
    <n v="28933681.332138669"/>
    <n v="0"/>
    <n v="0"/>
    <n v="0"/>
    <n v="0"/>
    <n v="0"/>
    <n v="185784327"/>
    <n v="0"/>
    <n v="0"/>
    <n v="5786736.2664277339"/>
    <n v="0"/>
    <n v="0"/>
    <n v="0"/>
    <n v="0"/>
    <n v="0"/>
    <n v="5786736"/>
    <n v="191571063"/>
    <n v="99311.07465007776"/>
    <n v="0"/>
    <n v="0"/>
    <n v="0"/>
    <n v="0"/>
    <n v="19701352"/>
    <n v="21800693.887071867"/>
    <n v="21800694"/>
    <n v="121"/>
    <n v="1"/>
    <n v="0"/>
    <n v="0"/>
    <n v="5.3777777777777782"/>
    <n v="5.3777777777777782"/>
    <n v="4"/>
    <n v="4"/>
    <n v="6660438"/>
    <n v="28461132"/>
    <n v="220032195"/>
  </r>
  <r>
    <x v="20"/>
    <n v="3810"/>
    <x v="70"/>
    <x v="720"/>
    <x v="720"/>
    <x v="689"/>
    <n v="3945"/>
    <n v="168081000873"/>
    <s v="68081168081000873"/>
    <s v="INSTITUCION EDUCATIVA DIEGO HERNANDEZ DE GALLEGO"/>
    <n v="1"/>
    <n v="11.647489064220554"/>
    <n v="0.8157425332323659"/>
    <n v="0.10655826498972598"/>
    <n v="1.1065582649897259"/>
    <n v="2177"/>
    <n v="0"/>
    <n v="72"/>
    <n v="0"/>
    <n v="185"/>
    <n v="0"/>
    <n v="1095"/>
    <n v="0"/>
    <n v="623"/>
    <n v="0"/>
    <n v="0"/>
    <n v="0"/>
    <n v="202"/>
    <n v="202"/>
    <n v="0"/>
    <n v="0"/>
    <n v="0"/>
    <n v="0"/>
    <n v="0"/>
    <n v="0"/>
    <n v="0"/>
    <n v="0"/>
    <n v="0"/>
    <n v="0"/>
    <n v="0"/>
    <n v="202"/>
    <n v="92671"/>
    <n v="81839"/>
    <n v="122758"/>
    <n v="150439"/>
    <n v="114333"/>
    <n v="99892"/>
    <n v="152848"/>
    <n v="184139"/>
    <n v="26354286.270539761"/>
    <n v="155581430.335713"/>
    <n v="0"/>
    <n v="33626842.803011455"/>
    <n v="0"/>
    <n v="0"/>
    <n v="0"/>
    <n v="0"/>
    <n v="215562559"/>
    <n v="0"/>
    <n v="0"/>
    <n v="0"/>
    <n v="6725368.5606022915"/>
    <n v="0"/>
    <n v="0"/>
    <n v="0"/>
    <n v="0"/>
    <n v="6725369"/>
    <n v="222287928"/>
    <n v="102107.45429490124"/>
    <n v="0"/>
    <n v="0"/>
    <n v="0"/>
    <n v="0"/>
    <n v="19701352"/>
    <n v="21800693.887071867"/>
    <n v="21800694"/>
    <n v="257"/>
    <n v="1"/>
    <n v="0"/>
    <n v="0"/>
    <n v="11.422222222222222"/>
    <n v="11.422222222222222"/>
    <n v="4"/>
    <n v="4"/>
    <n v="6660438"/>
    <n v="28461132"/>
    <n v="250749060"/>
  </r>
  <r>
    <x v="20"/>
    <n v="3810"/>
    <x v="70"/>
    <x v="720"/>
    <x v="720"/>
    <x v="689"/>
    <n v="3946"/>
    <n v="168081001306"/>
    <s v="68081168081001306"/>
    <s v="INSTITUCION EDUCTIVA CAMILO TORRES RESTREPO"/>
    <n v="1"/>
    <n v="11.647489064220554"/>
    <n v="0.8157425332323659"/>
    <n v="0.10655826498972598"/>
    <n v="1.1065582649897259"/>
    <n v="4030"/>
    <n v="0"/>
    <n v="103"/>
    <n v="0"/>
    <n v="320"/>
    <n v="0"/>
    <n v="2081"/>
    <n v="0"/>
    <n v="1187"/>
    <n v="0"/>
    <n v="1"/>
    <n v="0"/>
    <n v="338"/>
    <n v="339"/>
    <n v="0"/>
    <n v="0"/>
    <n v="0"/>
    <n v="0"/>
    <n v="0"/>
    <n v="0"/>
    <n v="0"/>
    <n v="0"/>
    <n v="0"/>
    <n v="1"/>
    <n v="0"/>
    <n v="338"/>
    <n v="92671"/>
    <n v="81839"/>
    <n v="122758"/>
    <n v="150439"/>
    <n v="114333"/>
    <n v="99892"/>
    <n v="152848"/>
    <n v="184139"/>
    <n v="43376899.192367002"/>
    <n v="295948844.20087898"/>
    <n v="135838.87949360878"/>
    <n v="56266697.363454804"/>
    <n v="0"/>
    <n v="0"/>
    <n v="0"/>
    <n v="0"/>
    <n v="395728280"/>
    <n v="0"/>
    <n v="0"/>
    <n v="27167.775898721757"/>
    <n v="11253339.472690962"/>
    <n v="0"/>
    <n v="0"/>
    <n v="0"/>
    <n v="0"/>
    <n v="11280507"/>
    <n v="407008787"/>
    <n v="100994.73622828785"/>
    <n v="0"/>
    <n v="0"/>
    <n v="0"/>
    <n v="0"/>
    <n v="19701352"/>
    <n v="21800693.887071867"/>
    <n v="21800694"/>
    <n v="423"/>
    <n v="1"/>
    <n v="0"/>
    <n v="0"/>
    <n v="18.8"/>
    <n v="18.8"/>
    <n v="4"/>
    <n v="4"/>
    <n v="6660438"/>
    <n v="28461132"/>
    <n v="435469919"/>
  </r>
  <r>
    <x v="20"/>
    <n v="3810"/>
    <x v="70"/>
    <x v="720"/>
    <x v="720"/>
    <x v="689"/>
    <n v="4242"/>
    <n v="168081001471"/>
    <s v="68081168081001471"/>
    <s v="INSTITUCION EDUCATIVA VEINTISEIS DE MARZO"/>
    <n v="1"/>
    <n v="11.647489064220554"/>
    <n v="0.8157425332323659"/>
    <n v="0.10655826498972598"/>
    <n v="1.1065582649897259"/>
    <n v="1382"/>
    <n v="0"/>
    <n v="67"/>
    <n v="0"/>
    <n v="86"/>
    <n v="0"/>
    <n v="549"/>
    <n v="0"/>
    <n v="543"/>
    <n v="0"/>
    <n v="0"/>
    <n v="0"/>
    <n v="137"/>
    <n v="137"/>
    <n v="0"/>
    <n v="0"/>
    <n v="0"/>
    <n v="0"/>
    <n v="0"/>
    <n v="0"/>
    <n v="0"/>
    <n v="0"/>
    <n v="0"/>
    <n v="0"/>
    <n v="0"/>
    <n v="137"/>
    <n v="92671"/>
    <n v="81839"/>
    <n v="122758"/>
    <n v="150439"/>
    <n v="114333"/>
    <n v="99892"/>
    <n v="152848"/>
    <n v="184139"/>
    <n v="15689516.729154022"/>
    <n v="98891107.058555633"/>
    <n v="0"/>
    <n v="22806324.079270143"/>
    <n v="0"/>
    <n v="0"/>
    <n v="0"/>
    <n v="0"/>
    <n v="137386948"/>
    <n v="0"/>
    <n v="0"/>
    <n v="0"/>
    <n v="4561264.8158540288"/>
    <n v="0"/>
    <n v="0"/>
    <n v="0"/>
    <n v="0"/>
    <n v="4561265"/>
    <n v="141948213"/>
    <n v="102712.16570188133"/>
    <n v="0"/>
    <n v="0"/>
    <n v="0"/>
    <n v="0"/>
    <n v="19701352"/>
    <n v="21800693.887071867"/>
    <n v="21800694"/>
    <n v="153"/>
    <n v="1"/>
    <n v="0"/>
    <n v="0"/>
    <n v="6.8"/>
    <n v="6.8"/>
    <n v="4"/>
    <n v="4"/>
    <n v="6660438"/>
    <n v="28461132"/>
    <n v="170409345"/>
  </r>
  <r>
    <x v="20"/>
    <n v="3810"/>
    <x v="70"/>
    <x v="720"/>
    <x v="720"/>
    <x v="689"/>
    <n v="4243"/>
    <n v="168081003261"/>
    <s v="68081168081003261"/>
    <s v="INSTITUCION EDUCATIVA  EL  CASTILLO"/>
    <n v="1"/>
    <n v="11.647489064220554"/>
    <n v="0.8157425332323659"/>
    <n v="0.10655826498972598"/>
    <n v="1.1065582649897259"/>
    <n v="2036"/>
    <n v="0"/>
    <n v="39"/>
    <n v="0"/>
    <n v="129"/>
    <n v="0"/>
    <n v="826"/>
    <n v="0"/>
    <n v="776"/>
    <n v="0"/>
    <n v="26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227704.643776964"/>
    <n v="145076514.20128766"/>
    <n v="36133141.945299931"/>
    <n v="0"/>
    <n v="0"/>
    <n v="0"/>
    <n v="0"/>
    <n v="0"/>
    <n v="198437361"/>
    <n v="0"/>
    <n v="0"/>
    <n v="0"/>
    <n v="0"/>
    <n v="0"/>
    <n v="0"/>
    <n v="0"/>
    <n v="0"/>
    <n v="0"/>
    <n v="198437361"/>
    <n v="97464.322691552064"/>
    <n v="0"/>
    <n v="0"/>
    <n v="0"/>
    <n v="0"/>
    <n v="19701352"/>
    <n v="21800693.887071867"/>
    <n v="21800694"/>
    <n v="168"/>
    <n v="1"/>
    <n v="0"/>
    <n v="0"/>
    <n v="7.4666666666666668"/>
    <n v="7.4666666666666668"/>
    <n v="4"/>
    <n v="4"/>
    <n v="6660438"/>
    <n v="28461132"/>
    <n v="226898493"/>
  </r>
  <r>
    <x v="20"/>
    <n v="3810"/>
    <x v="70"/>
    <x v="720"/>
    <x v="720"/>
    <x v="689"/>
    <n v="4244"/>
    <n v="168081003333"/>
    <s v="68081168081003333"/>
    <s v="INSTITUCION EDUCATIVA CIUDADELA EDUCATIVA DEL MAGDALENA MEDIO"/>
    <n v="1"/>
    <n v="11.647489064220554"/>
    <n v="0.8157425332323659"/>
    <n v="0.10655826498972598"/>
    <n v="1.1065582649897259"/>
    <n v="4109"/>
    <n v="0"/>
    <n v="41"/>
    <n v="0"/>
    <n v="312"/>
    <n v="0"/>
    <n v="2065"/>
    <n v="0"/>
    <n v="1318"/>
    <n v="0"/>
    <n v="0"/>
    <n v="0"/>
    <n v="373"/>
    <n v="373"/>
    <n v="0"/>
    <n v="0"/>
    <n v="0"/>
    <n v="0"/>
    <n v="0"/>
    <n v="0"/>
    <n v="0"/>
    <n v="0"/>
    <n v="0"/>
    <n v="0"/>
    <n v="0"/>
    <n v="373"/>
    <n v="92671"/>
    <n v="81839"/>
    <n v="122758"/>
    <n v="150439"/>
    <n v="114333"/>
    <n v="99892"/>
    <n v="152848"/>
    <n v="184139"/>
    <n v="36198688.924126595"/>
    <n v="306363200.7134558"/>
    <n v="0"/>
    <n v="62093130.522392437"/>
    <n v="0"/>
    <n v="0"/>
    <n v="0"/>
    <n v="0"/>
    <n v="404655020"/>
    <n v="0"/>
    <n v="0"/>
    <n v="0"/>
    <n v="12418626.104478488"/>
    <n v="0"/>
    <n v="0"/>
    <n v="0"/>
    <n v="0"/>
    <n v="12418626"/>
    <n v="417073646"/>
    <n v="101502.46921392066"/>
    <n v="0"/>
    <n v="0"/>
    <n v="0"/>
    <n v="0"/>
    <n v="19701352"/>
    <n v="21800693.887071867"/>
    <n v="21800694"/>
    <n v="353"/>
    <n v="0"/>
    <n v="1"/>
    <n v="0"/>
    <n v="15.688888888888888"/>
    <n v="15.688888888888888"/>
    <n v="4"/>
    <n v="4"/>
    <n v="26641753"/>
    <n v="48442447"/>
    <n v="465516093"/>
  </r>
  <r>
    <x v="20"/>
    <n v="3810"/>
    <x v="70"/>
    <x v="720"/>
    <x v="720"/>
    <x v="689"/>
    <n v="4641"/>
    <n v="168081003732"/>
    <s v="68081168081003732"/>
    <s v="INSTITUCION EDUCATIVA CASD JOSE PRUDENCIO PADILLA"/>
    <n v="1"/>
    <n v="11.647489064220554"/>
    <n v="0.8157425332323659"/>
    <n v="0.10655826498972598"/>
    <n v="1.1065582649897259"/>
    <n v="2290"/>
    <n v="0"/>
    <n v="64"/>
    <n v="0"/>
    <n v="51"/>
    <n v="0"/>
    <n v="502"/>
    <n v="0"/>
    <n v="1190"/>
    <n v="0"/>
    <n v="0"/>
    <n v="0"/>
    <n v="483"/>
    <n v="483"/>
    <n v="0"/>
    <n v="0"/>
    <n v="0"/>
    <n v="0"/>
    <n v="0"/>
    <n v="0"/>
    <n v="0"/>
    <n v="0"/>
    <n v="0"/>
    <n v="0"/>
    <n v="0"/>
    <n v="483"/>
    <n v="92671"/>
    <n v="81839"/>
    <n v="122758"/>
    <n v="150439"/>
    <n v="114333"/>
    <n v="99892"/>
    <n v="152848"/>
    <n v="184139"/>
    <n v="11792774.012109231"/>
    <n v="153226880.16765213"/>
    <n v="0"/>
    <n v="80404777.593339264"/>
    <n v="0"/>
    <n v="0"/>
    <n v="0"/>
    <n v="0"/>
    <n v="245424432"/>
    <n v="0"/>
    <n v="0"/>
    <n v="0"/>
    <n v="16080955.518667854"/>
    <n v="0"/>
    <n v="0"/>
    <n v="0"/>
    <n v="0"/>
    <n v="16080956"/>
    <n v="261505388"/>
    <n v="114194.49257641922"/>
    <n v="0"/>
    <n v="0"/>
    <n v="0"/>
    <n v="0"/>
    <n v="19701352"/>
    <n v="21800693.887071867"/>
    <n v="21800694"/>
    <n v="115"/>
    <n v="1"/>
    <n v="0"/>
    <n v="0"/>
    <n v="5.1111111111111107"/>
    <n v="5.1111111111111107"/>
    <n v="4"/>
    <n v="4"/>
    <n v="6660438"/>
    <n v="28461132"/>
    <n v="289966520"/>
  </r>
  <r>
    <x v="20"/>
    <n v="3808"/>
    <x v="69"/>
    <x v="721"/>
    <x v="721"/>
    <x v="20"/>
    <n v="9634"/>
    <n v="168092000174"/>
    <s v="68092168092000174"/>
    <s v="COLEGIO DEPARTAMENTAL INTEGRADO NUESTRA SEÑORA DE LOURDES"/>
    <n v="1"/>
    <n v="21.581485053037607"/>
    <n v="1.5114790141474543"/>
    <n v="0.21182201676214421"/>
    <n v="1.2118220167621443"/>
    <n v="321"/>
    <n v="0"/>
    <n v="0"/>
    <n v="0"/>
    <n v="21"/>
    <n v="0"/>
    <n v="134"/>
    <n v="0"/>
    <n v="126"/>
    <n v="0"/>
    <n v="0"/>
    <n v="0"/>
    <n v="4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58315.9204226583"/>
    <n v="25785318.527747255"/>
    <n v="0"/>
    <n v="7292211.6951872092"/>
    <n v="0"/>
    <n v="0"/>
    <n v="0"/>
    <n v="0"/>
    <n v="35435846"/>
    <n v="0"/>
    <n v="0"/>
    <n v="0"/>
    <n v="0"/>
    <n v="0"/>
    <n v="0"/>
    <n v="0"/>
    <n v="0"/>
    <n v="0"/>
    <n v="35435846"/>
    <n v="110392.04361370717"/>
    <n v="0"/>
    <n v="0"/>
    <n v="0"/>
    <n v="0"/>
    <n v="19701352"/>
    <n v="23874532.113580905"/>
    <n v="23874532"/>
    <n v="21"/>
    <n v="1"/>
    <n v="0"/>
    <n v="0"/>
    <n v="0.93333333333333335"/>
    <n v="0.93333333333333335"/>
    <n v="0.93333333333333335"/>
    <n v="1"/>
    <n v="6660438"/>
    <n v="30534970"/>
    <n v="65970816"/>
  </r>
  <r>
    <x v="20"/>
    <n v="3808"/>
    <x v="69"/>
    <x v="722"/>
    <x v="722"/>
    <x v="21"/>
    <n v="3415"/>
    <n v="168101000433"/>
    <s v="68101168101000433"/>
    <s v="COLEGIO INTEGRADO SIMON BOLIVAR"/>
    <n v="1"/>
    <n v="25.675532478541911"/>
    <n v="1.7982093643233887"/>
    <n v="0.25520383334712465"/>
    <n v="1.2552038333471247"/>
    <n v="456"/>
    <n v="0"/>
    <n v="0"/>
    <n v="9"/>
    <n v="15"/>
    <n v="60"/>
    <n v="116"/>
    <n v="0"/>
    <n v="181"/>
    <n v="0"/>
    <n v="75"/>
    <n v="0"/>
    <n v="0"/>
    <n v="387"/>
    <n v="0"/>
    <n v="0"/>
    <n v="0"/>
    <n v="15"/>
    <n v="0"/>
    <n v="116"/>
    <n v="0"/>
    <n v="181"/>
    <n v="0"/>
    <n v="75"/>
    <n v="0"/>
    <n v="0"/>
    <n v="92671"/>
    <n v="81839"/>
    <n v="122758"/>
    <n v="150439"/>
    <n v="114333"/>
    <n v="99892"/>
    <n v="152848"/>
    <n v="184139"/>
    <n v="1744814.9166016709"/>
    <n v="30509214.075636715"/>
    <n v="11556473.413051976"/>
    <n v="0"/>
    <n v="1291600.9789026913"/>
    <n v="7523089.279242659"/>
    <n v="0"/>
    <n v="0"/>
    <n v="52625193"/>
    <n v="348962.98332033417"/>
    <n v="6101842.8151273439"/>
    <n v="2311294.6826103949"/>
    <n v="0"/>
    <n v="0"/>
    <n v="0"/>
    <n v="0"/>
    <n v="0"/>
    <n v="8762100"/>
    <n v="61387293"/>
    <n v="134621.25657894736"/>
    <n v="1"/>
    <n v="0"/>
    <n v="1"/>
    <n v="1"/>
    <n v="24249724"/>
    <n v="30438346.522409771"/>
    <n v="30438347"/>
    <n v="24"/>
    <n v="1"/>
    <n v="0"/>
    <n v="0.69230769230769229"/>
    <n v="0.66666666666666663"/>
    <n v="1.358974358974359"/>
    <n v="1.358974358974359"/>
    <n v="2"/>
    <n v="6660438"/>
    <n v="37098785"/>
    <n v="98486078"/>
  </r>
  <r>
    <x v="20"/>
    <n v="3808"/>
    <x v="69"/>
    <x v="723"/>
    <x v="723"/>
    <x v="382"/>
    <n v="3416"/>
    <n v="168121000031"/>
    <s v="68121168121000031"/>
    <s v="COLEGIO  INTEGRADO DE CABRERA"/>
    <n v="1"/>
    <n v="12.834890965732088"/>
    <n v="0.89890330975366717"/>
    <n v="0.11914034969718028"/>
    <n v="1.1191403496971803"/>
    <n v="213"/>
    <n v="7"/>
    <n v="0"/>
    <n v="5"/>
    <n v="5"/>
    <n v="42"/>
    <n v="30"/>
    <n v="0"/>
    <n v="73"/>
    <n v="0"/>
    <n v="5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8559.27673393697"/>
    <n v="9433700.6891233567"/>
    <n v="7006554.98345445"/>
    <n v="0"/>
    <n v="1535456.0832231326"/>
    <n v="4695313.0481019309"/>
    <n v="0"/>
    <n v="0"/>
    <n v="23189584"/>
    <n v="0"/>
    <n v="0"/>
    <n v="0"/>
    <n v="0"/>
    <n v="0"/>
    <n v="0"/>
    <n v="0"/>
    <n v="0"/>
    <n v="0"/>
    <n v="23189584"/>
    <n v="108871.28638497653"/>
    <n v="1"/>
    <n v="0"/>
    <n v="0"/>
    <n v="1"/>
    <n v="24249724"/>
    <n v="27138844.597420108"/>
    <n v="27138845"/>
    <n v="17"/>
    <n v="1"/>
    <n v="0"/>
    <n v="0.92307692307692313"/>
    <n v="0.22222222222222221"/>
    <n v="1.1452991452991452"/>
    <n v="1.1452991452991452"/>
    <n v="2"/>
    <n v="6660438"/>
    <n v="33799283"/>
    <n v="56988867"/>
  </r>
  <r>
    <x v="20"/>
    <n v="3808"/>
    <x v="69"/>
    <x v="724"/>
    <x v="724"/>
    <x v="690"/>
    <n v="12676"/>
    <n v="168132000199"/>
    <s v="68132168132000199"/>
    <s v="COLEGIO INTEGRADO SAN ANTONIO"/>
    <n v="1"/>
    <n v="6.8946188340807177"/>
    <n v="0.48287092628929268"/>
    <n v="5.6195354366935124E-2"/>
    <n v="1.0561953543669351"/>
    <n v="377"/>
    <n v="0"/>
    <n v="0"/>
    <n v="4"/>
    <n v="13"/>
    <n v="40"/>
    <n v="105"/>
    <n v="0"/>
    <n v="166"/>
    <n v="0"/>
    <n v="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72422.8358989973"/>
    <n v="23424690.30523565"/>
    <n v="6353165.0362574346"/>
    <n v="0"/>
    <n v="483031.9338033392"/>
    <n v="4220218.6535368757"/>
    <n v="0"/>
    <n v="0"/>
    <n v="35753529"/>
    <n v="0"/>
    <n v="0"/>
    <n v="0"/>
    <n v="0"/>
    <n v="0"/>
    <n v="0"/>
    <n v="0"/>
    <n v="0"/>
    <n v="0"/>
    <n v="35753529"/>
    <n v="94836.946949602119"/>
    <n v="1"/>
    <n v="0"/>
    <n v="0"/>
    <n v="1"/>
    <n v="24249724"/>
    <n v="25612445.833480373"/>
    <n v="25612446"/>
    <n v="17"/>
    <n v="1"/>
    <n v="0"/>
    <n v="0.30769230769230771"/>
    <n v="0.57777777777777772"/>
    <n v="0.88547008547008543"/>
    <n v="0.88547008547008543"/>
    <n v="1"/>
    <n v="6660438"/>
    <n v="32272884"/>
    <n v="68026413"/>
  </r>
  <r>
    <x v="20"/>
    <n v="3808"/>
    <x v="69"/>
    <x v="725"/>
    <x v="725"/>
    <x v="691"/>
    <n v="12677"/>
    <n v="168147000012"/>
    <s v="68147168147000012"/>
    <s v="COLEGIO INTEGRADO DIVINO NIÑO"/>
    <n v="1"/>
    <n v="16.357088703563306"/>
    <n v="1.1455836448337688"/>
    <n v="0.15646266679755075"/>
    <n v="1.1564626667975508"/>
    <n v="741"/>
    <n v="0"/>
    <n v="0"/>
    <n v="0"/>
    <n v="37"/>
    <n v="0"/>
    <n v="266"/>
    <n v="0"/>
    <n v="322"/>
    <n v="0"/>
    <n v="0"/>
    <n v="0"/>
    <n v="116"/>
    <n v="116"/>
    <n v="0"/>
    <n v="0"/>
    <n v="0"/>
    <n v="0"/>
    <n v="0"/>
    <n v="0"/>
    <n v="0"/>
    <n v="0"/>
    <n v="0"/>
    <n v="0"/>
    <n v="0"/>
    <n v="116"/>
    <n v="92671"/>
    <n v="81839"/>
    <n v="122758"/>
    <n v="150439"/>
    <n v="114333"/>
    <n v="99892"/>
    <n v="152848"/>
    <n v="184139"/>
    <n v="3965310.4164074459"/>
    <n v="55650523.93457032"/>
    <n v="0"/>
    <n v="20181342.107121382"/>
    <n v="0"/>
    <n v="0"/>
    <n v="0"/>
    <n v="0"/>
    <n v="79797176"/>
    <n v="0"/>
    <n v="0"/>
    <n v="0"/>
    <n v="4036268.4214242771"/>
    <n v="0"/>
    <n v="0"/>
    <n v="0"/>
    <n v="0"/>
    <n v="4036268"/>
    <n v="83833444"/>
    <n v="113135.55195681512"/>
    <n v="0"/>
    <n v="0"/>
    <n v="0"/>
    <n v="0"/>
    <n v="19701352"/>
    <n v="22783878.073437262"/>
    <n v="22783878"/>
    <n v="37"/>
    <n v="1"/>
    <n v="0"/>
    <n v="0"/>
    <n v="1.6444444444444444"/>
    <n v="1.6444444444444444"/>
    <n v="1.6444444444444444"/>
    <n v="2"/>
    <n v="6660438"/>
    <n v="29444316"/>
    <n v="113277760"/>
  </r>
  <r>
    <x v="20"/>
    <n v="3808"/>
    <x v="69"/>
    <x v="726"/>
    <x v="726"/>
    <x v="692"/>
    <n v="12678"/>
    <n v="168152000268"/>
    <s v="68152168152000268"/>
    <s v="INSTITUTO AGRICOLA"/>
    <n v="1"/>
    <n v="28.184019370460049"/>
    <n v="1.9738935345776771"/>
    <n v="0.28178455089648607"/>
    <n v="1.281784550896486"/>
    <n v="333"/>
    <n v="0"/>
    <n v="0"/>
    <n v="15"/>
    <n v="10"/>
    <n v="101"/>
    <n v="62"/>
    <n v="109"/>
    <n v="0"/>
    <n v="0"/>
    <n v="0"/>
    <n v="36"/>
    <n v="0"/>
    <n v="36"/>
    <n v="0"/>
    <n v="0"/>
    <n v="0"/>
    <n v="0"/>
    <n v="0"/>
    <n v="0"/>
    <n v="0"/>
    <n v="0"/>
    <n v="0"/>
    <n v="0"/>
    <n v="36"/>
    <n v="0"/>
    <n v="92671"/>
    <n v="81839"/>
    <n v="122758"/>
    <n v="150439"/>
    <n v="114333"/>
    <n v="99892"/>
    <n v="152848"/>
    <n v="184139"/>
    <n v="1187842.5611612825"/>
    <n v="6503797.8833706863"/>
    <n v="0"/>
    <n v="0"/>
    <n v="2198254.0958647192"/>
    <n v="26888404.695211872"/>
    <n v="0"/>
    <n v="8496954.9150310103"/>
    <n v="45275254"/>
    <n v="0"/>
    <n v="0"/>
    <n v="0"/>
    <n v="0"/>
    <n v="0"/>
    <n v="0"/>
    <n v="0"/>
    <n v="1699390.9830062019"/>
    <n v="1699391"/>
    <n v="46974645"/>
    <n v="141065"/>
    <n v="1"/>
    <n v="0"/>
    <n v="0"/>
    <n v="1"/>
    <n v="24249724"/>
    <n v="31082921.58670374"/>
    <n v="31082922"/>
    <n v="25"/>
    <n v="1"/>
    <n v="0"/>
    <n v="1.1538461538461537"/>
    <n v="0.44444444444444442"/>
    <n v="1.5982905982905982"/>
    <n v="1.5982905982905982"/>
    <n v="2"/>
    <n v="6660438"/>
    <n v="37743360"/>
    <n v="84718005"/>
  </r>
  <r>
    <x v="20"/>
    <n v="3808"/>
    <x v="69"/>
    <x v="727"/>
    <x v="727"/>
    <x v="693"/>
    <n v="12694"/>
    <n v="168160000021"/>
    <s v="68160168160000021"/>
    <s v="COLEGIO PEDRO FERMIN DE VARGAS"/>
    <n v="1"/>
    <n v="12.680577849117174"/>
    <n v="0.88809584971104605"/>
    <n v="0.11750519928833511"/>
    <n v="1.1175051992883351"/>
    <n v="151"/>
    <n v="0"/>
    <n v="0"/>
    <n v="6"/>
    <n v="7"/>
    <n v="24"/>
    <n v="25"/>
    <n v="0"/>
    <n v="62"/>
    <n v="0"/>
    <n v="2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24922.27026274509"/>
    <n v="7956629.1963965511"/>
    <n v="3703932.987864411"/>
    <n v="0"/>
    <n v="766606.33170139929"/>
    <n v="2679115.9048154489"/>
    <n v="0"/>
    <n v="0"/>
    <n v="15831207"/>
    <n v="0"/>
    <n v="0"/>
    <n v="0"/>
    <n v="0"/>
    <n v="0"/>
    <n v="0"/>
    <n v="0"/>
    <n v="0"/>
    <n v="0"/>
    <n v="15831207"/>
    <n v="104842.43046357617"/>
    <n v="1"/>
    <n v="0"/>
    <n v="0"/>
    <n v="1"/>
    <n v="24249724"/>
    <n v="27099192.651307125"/>
    <n v="27099193"/>
    <n v="13"/>
    <n v="1"/>
    <n v="0"/>
    <n v="0.46153846153846156"/>
    <n v="0.31111111111111112"/>
    <n v="0.77264957264957268"/>
    <n v="0.77264957264957268"/>
    <n v="1"/>
    <n v="6660438"/>
    <n v="33759631"/>
    <n v="49590838"/>
  </r>
  <r>
    <x v="20"/>
    <n v="3808"/>
    <x v="69"/>
    <x v="728"/>
    <x v="728"/>
    <x v="694"/>
    <n v="12695"/>
    <n v="168162000339"/>
    <s v="68162168162000339"/>
    <s v="ESCUELA NORMAL SUPERIOR SADY TOBON CALLE"/>
    <n v="1"/>
    <n v="16.05263157894737"/>
    <n v="1.1242607120775778"/>
    <n v="0.15323654316844987"/>
    <n v="1.1532365431684499"/>
    <n v="863"/>
    <n v="0"/>
    <n v="0"/>
    <n v="4"/>
    <n v="39"/>
    <n v="35"/>
    <n v="274"/>
    <n v="0"/>
    <n v="369"/>
    <n v="0"/>
    <n v="142"/>
    <n v="0"/>
    <n v="0"/>
    <n v="142"/>
    <n v="0"/>
    <n v="0"/>
    <n v="0"/>
    <n v="0"/>
    <n v="0"/>
    <n v="0"/>
    <n v="0"/>
    <n v="0"/>
    <n v="0"/>
    <n v="142"/>
    <n v="0"/>
    <n v="0"/>
    <n v="92671"/>
    <n v="81839"/>
    <n v="122758"/>
    <n v="150439"/>
    <n v="114333"/>
    <n v="99892"/>
    <n v="152848"/>
    <n v="184139"/>
    <n v="4167991.7639865736"/>
    <n v="60686163.468441263"/>
    <n v="20102799.642410707"/>
    <n v="0"/>
    <n v="527411.97476031352"/>
    <n v="4031968.6669563982"/>
    <n v="0"/>
    <n v="0"/>
    <n v="89516336"/>
    <n v="0"/>
    <n v="0"/>
    <n v="4020559.9284821413"/>
    <n v="0"/>
    <n v="0"/>
    <n v="0"/>
    <n v="0"/>
    <n v="0"/>
    <n v="4020560"/>
    <n v="93536896"/>
    <n v="108385.74275782156"/>
    <n v="1"/>
    <n v="0"/>
    <n v="0"/>
    <n v="1"/>
    <n v="24249724"/>
    <n v="27965667.878548995"/>
    <n v="27965668"/>
    <n v="43"/>
    <n v="1"/>
    <n v="0"/>
    <n v="0.30769230769230771"/>
    <n v="1.7333333333333334"/>
    <n v="2.0410256410256409"/>
    <n v="2.0410256410256409"/>
    <n v="3"/>
    <n v="6660438"/>
    <n v="34626106"/>
    <n v="128163002"/>
  </r>
  <r>
    <x v="20"/>
    <n v="3808"/>
    <x v="69"/>
    <x v="729"/>
    <x v="729"/>
    <x v="695"/>
    <n v="12696"/>
    <n v="168167000019"/>
    <s v="68167168167000019"/>
    <s v="ESCUELA NORMAL SUPERIOR"/>
    <n v="1"/>
    <n v="8.43241265776477"/>
    <n v="0.59057172106184064"/>
    <n v="7.249030229279109E-2"/>
    <n v="1.0724903022927912"/>
    <n v="686"/>
    <n v="0"/>
    <n v="0"/>
    <n v="0"/>
    <n v="39"/>
    <n v="0"/>
    <n v="257"/>
    <n v="0"/>
    <n v="274"/>
    <n v="0"/>
    <n v="116"/>
    <n v="0"/>
    <n v="0"/>
    <n v="670"/>
    <n v="0"/>
    <n v="0"/>
    <n v="0"/>
    <n v="39"/>
    <n v="0"/>
    <n v="257"/>
    <n v="0"/>
    <n v="258"/>
    <n v="0"/>
    <n v="116"/>
    <n v="0"/>
    <n v="0"/>
    <n v="92671"/>
    <n v="81839"/>
    <n v="122758"/>
    <n v="150439"/>
    <n v="114333"/>
    <n v="99892"/>
    <n v="152848"/>
    <n v="184139"/>
    <n v="3876161.203347235"/>
    <n v="46606684.473999403"/>
    <n v="15272184.685347581"/>
    <n v="0"/>
    <n v="0"/>
    <n v="0"/>
    <n v="0"/>
    <n v="0"/>
    <n v="65755030"/>
    <n v="775232.240669447"/>
    <n v="9040467.9864819925"/>
    <n v="3054436.9370695162"/>
    <n v="0"/>
    <n v="0"/>
    <n v="0"/>
    <n v="0"/>
    <n v="0"/>
    <n v="12870137"/>
    <n v="78625167"/>
    <n v="114613.94606413993"/>
    <n v="0"/>
    <n v="0"/>
    <n v="0"/>
    <n v="0"/>
    <n v="19701352"/>
    <n v="21129508.962056685"/>
    <n v="21129509"/>
    <n v="39"/>
    <n v="0"/>
    <n v="1"/>
    <n v="0"/>
    <n v="1.7333333333333334"/>
    <n v="1.7333333333333334"/>
    <n v="1.7333333333333334"/>
    <n v="2"/>
    <n v="13320876"/>
    <n v="34450385"/>
    <n v="113075552"/>
  </r>
  <r>
    <x v="20"/>
    <n v="3808"/>
    <x v="69"/>
    <x v="729"/>
    <x v="729"/>
    <x v="695"/>
    <n v="12697"/>
    <n v="168167000388"/>
    <s v="68167168167000388"/>
    <s v="COLEGIO NACIONAL JOSE ANTONIO GALAN"/>
    <n v="1"/>
    <n v="8.43241265776477"/>
    <n v="0.59057172106184064"/>
    <n v="7.249030229279109E-2"/>
    <n v="1.0724903022927912"/>
    <n v="382"/>
    <n v="0"/>
    <n v="0"/>
    <n v="0"/>
    <n v="17"/>
    <n v="0"/>
    <n v="144"/>
    <n v="0"/>
    <n v="134"/>
    <n v="0"/>
    <n v="87"/>
    <n v="0"/>
    <n v="0"/>
    <n v="382"/>
    <n v="0"/>
    <n v="0"/>
    <n v="0"/>
    <n v="17"/>
    <n v="0"/>
    <n v="144"/>
    <n v="0"/>
    <n v="134"/>
    <n v="0"/>
    <n v="87"/>
    <n v="0"/>
    <n v="0"/>
    <n v="92671"/>
    <n v="81839"/>
    <n v="122758"/>
    <n v="150439"/>
    <n v="114333"/>
    <n v="99892"/>
    <n v="152848"/>
    <n v="184139"/>
    <n v="1689608.7296641793"/>
    <n v="24400486.410116449"/>
    <n v="11454138.514010686"/>
    <n v="0"/>
    <n v="0"/>
    <n v="0"/>
    <n v="0"/>
    <n v="0"/>
    <n v="37544234"/>
    <n v="337921.74593283591"/>
    <n v="4880097.2820232902"/>
    <n v="2290827.7028021375"/>
    <n v="0"/>
    <n v="0"/>
    <n v="0"/>
    <n v="0"/>
    <n v="0"/>
    <n v="7508847"/>
    <n v="45053081"/>
    <n v="117940.00261780104"/>
    <n v="0"/>
    <n v="0"/>
    <n v="0"/>
    <n v="0"/>
    <n v="19701352"/>
    <n v="21129508.962056685"/>
    <n v="21129509"/>
    <n v="17"/>
    <n v="0"/>
    <n v="1"/>
    <n v="0"/>
    <n v="0.75555555555555554"/>
    <n v="0.75555555555555554"/>
    <n v="0.75555555555555554"/>
    <n v="1"/>
    <n v="6660438"/>
    <n v="27789947"/>
    <n v="72843028"/>
  </r>
  <r>
    <x v="20"/>
    <n v="3808"/>
    <x v="69"/>
    <x v="730"/>
    <x v="730"/>
    <x v="696"/>
    <n v="12698"/>
    <n v="168169000296"/>
    <s v="68169168169000296"/>
    <s v="INSTITUTO AGRICOLA"/>
    <n v="1"/>
    <n v="9.9857853589196868"/>
    <n v="0.69936359674486903"/>
    <n v="8.8950328913346768E-2"/>
    <n v="1.0889503289133469"/>
    <n v="434"/>
    <n v="0"/>
    <n v="0"/>
    <n v="14"/>
    <n v="16"/>
    <n v="97"/>
    <n v="95"/>
    <n v="16"/>
    <n v="145"/>
    <n v="0"/>
    <n v="0"/>
    <n v="0"/>
    <n v="51"/>
    <n v="51"/>
    <n v="0"/>
    <n v="0"/>
    <n v="0"/>
    <n v="0"/>
    <n v="0"/>
    <n v="0"/>
    <n v="0"/>
    <n v="0"/>
    <n v="0"/>
    <n v="0"/>
    <n v="0"/>
    <n v="51"/>
    <n v="92671"/>
    <n v="81839"/>
    <n v="122758"/>
    <n v="150439"/>
    <n v="114333"/>
    <n v="99892"/>
    <n v="152848"/>
    <n v="184139"/>
    <n v="1614625.8548916604"/>
    <n v="21388465.432305455"/>
    <n v="0"/>
    <n v="8354850.5251011448"/>
    <n v="1743041.4113790956"/>
    <n v="12291849.166906761"/>
    <n v="0"/>
    <n v="0"/>
    <n v="45392832"/>
    <n v="0"/>
    <n v="0"/>
    <n v="0"/>
    <n v="1670970.105020229"/>
    <n v="0"/>
    <n v="0"/>
    <n v="0"/>
    <n v="0"/>
    <n v="1670970"/>
    <n v="47063802"/>
    <n v="108441.9400921659"/>
    <n v="1"/>
    <n v="0"/>
    <n v="1"/>
    <n v="1"/>
    <n v="24249724"/>
    <n v="26406744.925857883"/>
    <n v="26406745"/>
    <n v="30"/>
    <n v="1"/>
    <n v="0"/>
    <n v="1.0769230769230769"/>
    <n v="0.71111111111111114"/>
    <n v="1.7880341880341879"/>
    <n v="1.7880341880341879"/>
    <n v="2"/>
    <n v="6660438"/>
    <n v="33067183"/>
    <n v="80130985"/>
  </r>
  <r>
    <x v="20"/>
    <n v="3808"/>
    <x v="69"/>
    <x v="731"/>
    <x v="731"/>
    <x v="697"/>
    <n v="12699"/>
    <n v="168176000200"/>
    <s v="68176168176000200"/>
    <s v="COLEGIO INTEGRADO INMACULADA CONCEPCION"/>
    <n v="1"/>
    <n v="19.458544839255499"/>
    <n v="1.3627969575820407"/>
    <n v="0.1893266733028949"/>
    <n v="1.1893266733028949"/>
    <n v="398"/>
    <n v="0"/>
    <n v="0"/>
    <n v="9"/>
    <n v="12"/>
    <n v="91"/>
    <n v="90"/>
    <n v="13"/>
    <n v="119"/>
    <n v="0"/>
    <n v="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22593.1056998309"/>
    <n v="20342660.873835042"/>
    <n v="9343959.280724274"/>
    <n v="0"/>
    <n v="1223813.5788486588"/>
    <n v="12355638.885155568"/>
    <n v="0"/>
    <n v="0"/>
    <n v="44588666"/>
    <n v="0"/>
    <n v="0"/>
    <n v="0"/>
    <n v="0"/>
    <n v="0"/>
    <n v="0"/>
    <n v="0"/>
    <n v="0"/>
    <n v="0"/>
    <n v="44588666"/>
    <n v="112031.82412060302"/>
    <n v="1"/>
    <n v="0"/>
    <n v="0"/>
    <n v="1"/>
    <n v="24249724"/>
    <n v="28840843.573433369"/>
    <n v="28840844"/>
    <n v="21"/>
    <n v="1"/>
    <n v="0"/>
    <n v="0.69230769230769229"/>
    <n v="0.53333333333333333"/>
    <n v="1.2256410256410257"/>
    <n v="1.2256410256410257"/>
    <n v="2"/>
    <n v="6660438"/>
    <n v="35501282"/>
    <n v="80089948"/>
  </r>
  <r>
    <x v="20"/>
    <n v="3808"/>
    <x v="69"/>
    <x v="732"/>
    <x v="732"/>
    <x v="698"/>
    <n v="12700"/>
    <n v="168179000138"/>
    <s v="68179168179000138"/>
    <s v="INSTITUTO TECNICO AGROPECUARIO AGATA"/>
    <n v="1"/>
    <n v="15.244464944649447"/>
    <n v="1.0676600238175473"/>
    <n v="0.14467295485220197"/>
    <n v="1.1446729548522019"/>
    <n v="229"/>
    <n v="0"/>
    <n v="0"/>
    <n v="4"/>
    <n v="9"/>
    <n v="35"/>
    <n v="63"/>
    <n v="0"/>
    <n v="82"/>
    <n v="0"/>
    <n v="0"/>
    <n v="0"/>
    <n v="36"/>
    <n v="36"/>
    <n v="0"/>
    <n v="0"/>
    <n v="0"/>
    <n v="0"/>
    <n v="0"/>
    <n v="0"/>
    <n v="0"/>
    <n v="0"/>
    <n v="0"/>
    <n v="0"/>
    <n v="0"/>
    <n v="36"/>
    <n v="92671"/>
    <n v="81839"/>
    <n v="122758"/>
    <n v="150439"/>
    <n v="114333"/>
    <n v="99892"/>
    <n v="152848"/>
    <n v="184139"/>
    <n v="954701.88659197558"/>
    <n v="13583439.043061655"/>
    <n v="0"/>
    <n v="6199324.3675803747"/>
    <n v="523495.57178846718"/>
    <n v="4002028.4782133652"/>
    <n v="0"/>
    <n v="0"/>
    <n v="25262989"/>
    <n v="0"/>
    <n v="0"/>
    <n v="0"/>
    <n v="1239864.8735160748"/>
    <n v="0"/>
    <n v="0"/>
    <n v="0"/>
    <n v="0"/>
    <n v="1239865"/>
    <n v="26502854"/>
    <n v="115732.98689956332"/>
    <n v="1"/>
    <n v="0"/>
    <n v="0"/>
    <n v="1"/>
    <n v="24249724"/>
    <n v="27758003.225430358"/>
    <n v="27758003"/>
    <n v="13"/>
    <n v="1"/>
    <n v="0"/>
    <n v="0.30769230769230771"/>
    <n v="0.4"/>
    <n v="0.70769230769230773"/>
    <n v="0.70769230769230773"/>
    <n v="1"/>
    <n v="6660438"/>
    <n v="34418441"/>
    <n v="60921295"/>
  </r>
  <r>
    <x v="20"/>
    <n v="3808"/>
    <x v="69"/>
    <x v="733"/>
    <x v="733"/>
    <x v="699"/>
    <n v="12701"/>
    <n v="168190000271"/>
    <s v="68190168190000271"/>
    <s v="COLEGIO NUESTRA SEÑORA DE LA CANDELARIA"/>
    <n v="1"/>
    <n v="17.892364046210201"/>
    <n v="1.253108055486974"/>
    <n v="0.17273092810474516"/>
    <n v="1.1727309281047451"/>
    <n v="1232"/>
    <n v="0"/>
    <n v="0"/>
    <n v="0"/>
    <n v="72"/>
    <n v="0"/>
    <n v="451"/>
    <n v="0"/>
    <n v="485"/>
    <n v="0"/>
    <n v="224"/>
    <n v="0"/>
    <n v="0"/>
    <n v="1232"/>
    <n v="0"/>
    <n v="0"/>
    <n v="0"/>
    <n v="72"/>
    <n v="0"/>
    <n v="451"/>
    <n v="0"/>
    <n v="485"/>
    <n v="0"/>
    <n v="224"/>
    <n v="0"/>
    <n v="0"/>
    <n v="92671"/>
    <n v="81839"/>
    <n v="122758"/>
    <n v="150439"/>
    <n v="114333"/>
    <n v="99892"/>
    <n v="152848"/>
    <n v="184139"/>
    <n v="7824826.6443644278"/>
    <n v="89832718.333953723"/>
    <n v="32247511.132991236"/>
    <n v="0"/>
    <n v="0"/>
    <n v="0"/>
    <n v="0"/>
    <n v="0"/>
    <n v="129905056"/>
    <n v="1564965.3288728858"/>
    <n v="17966543.666790746"/>
    <n v="6449502.2265982479"/>
    <n v="0"/>
    <n v="0"/>
    <n v="0"/>
    <n v="0"/>
    <n v="0"/>
    <n v="25981011"/>
    <n v="155886067"/>
    <n v="126530.89853896105"/>
    <n v="0"/>
    <n v="0"/>
    <n v="0"/>
    <n v="0"/>
    <n v="19701352"/>
    <n v="23104384.815878276"/>
    <n v="23104385"/>
    <n v="72"/>
    <n v="0"/>
    <n v="1"/>
    <n v="0"/>
    <n v="3.2"/>
    <n v="3.2"/>
    <n v="3.2"/>
    <n v="4"/>
    <n v="26641753"/>
    <n v="49746138"/>
    <n v="205632205"/>
  </r>
  <r>
    <x v="20"/>
    <n v="3808"/>
    <x v="69"/>
    <x v="733"/>
    <x v="733"/>
    <x v="699"/>
    <n v="12702"/>
    <n v="168190002053"/>
    <s v="68190168190002053"/>
    <s v="COLEGIO INTEGRADO DEL CARARE"/>
    <n v="1"/>
    <n v="17.892364046210201"/>
    <n v="1.253108055486974"/>
    <n v="0.17273092810474516"/>
    <n v="1.1727309281047451"/>
    <n v="1762"/>
    <n v="0"/>
    <n v="0"/>
    <n v="0"/>
    <n v="101"/>
    <n v="0"/>
    <n v="771"/>
    <n v="0"/>
    <n v="637"/>
    <n v="0"/>
    <n v="48"/>
    <n v="0"/>
    <n v="205"/>
    <n v="1661"/>
    <n v="0"/>
    <n v="0"/>
    <n v="0"/>
    <n v="0"/>
    <n v="0"/>
    <n v="771"/>
    <n v="0"/>
    <n v="637"/>
    <n v="0"/>
    <n v="48"/>
    <n v="0"/>
    <n v="205"/>
    <n v="92671"/>
    <n v="81839"/>
    <n v="122758"/>
    <n v="150439"/>
    <n v="114333"/>
    <n v="99892"/>
    <n v="152848"/>
    <n v="184139"/>
    <n v="10976492.931677878"/>
    <n v="135132978.00663126"/>
    <n v="6910180.9570695506"/>
    <n v="36167015.959095702"/>
    <n v="0"/>
    <n v="0"/>
    <n v="0"/>
    <n v="0"/>
    <n v="189186668"/>
    <n v="0"/>
    <n v="27026595.60132625"/>
    <n v="1382036.1914139101"/>
    <n v="7233403.1918191398"/>
    <n v="0"/>
    <n v="0"/>
    <n v="0"/>
    <n v="0"/>
    <n v="35642035"/>
    <n v="224828703"/>
    <n v="127598.58286038593"/>
    <n v="0"/>
    <n v="0"/>
    <n v="0"/>
    <n v="0"/>
    <n v="19701352"/>
    <n v="23104384.815878276"/>
    <n v="23104385"/>
    <n v="101"/>
    <n v="1"/>
    <n v="0"/>
    <n v="0"/>
    <n v="4.4888888888888889"/>
    <n v="4.4888888888888889"/>
    <n v="4"/>
    <n v="4"/>
    <n v="6660438"/>
    <n v="29764823"/>
    <n v="254593526"/>
  </r>
  <r>
    <x v="20"/>
    <n v="3808"/>
    <x v="69"/>
    <x v="734"/>
    <x v="734"/>
    <x v="38"/>
    <n v="12726"/>
    <n v="168207000360"/>
    <s v="68207168207000360"/>
    <s v="COLEGIO NUESTRA SEÑORA DE LA CONCEPCION"/>
    <n v="1"/>
    <n v="16.641509433962263"/>
    <n v="1.1655033104235104"/>
    <n v="0.15947647847991392"/>
    <n v="1.1594764784799139"/>
    <n v="490"/>
    <n v="0"/>
    <n v="0"/>
    <n v="4"/>
    <n v="19"/>
    <n v="49"/>
    <n v="171"/>
    <n v="34"/>
    <n v="162"/>
    <n v="0"/>
    <n v="0"/>
    <n v="0"/>
    <n v="51"/>
    <n v="51"/>
    <n v="0"/>
    <n v="0"/>
    <n v="0"/>
    <n v="0"/>
    <n v="0"/>
    <n v="0"/>
    <n v="0"/>
    <n v="0"/>
    <n v="0"/>
    <n v="0"/>
    <n v="0"/>
    <n v="51"/>
    <n v="92671"/>
    <n v="81839"/>
    <n v="122758"/>
    <n v="150439"/>
    <n v="114333"/>
    <n v="99892"/>
    <n v="152848"/>
    <n v="184139"/>
    <n v="2041547.0500070299"/>
    <n v="31598501.708931785"/>
    <n v="0"/>
    <n v="8895954.5792480279"/>
    <n v="530265.69685617601"/>
    <n v="9613261.2242301907"/>
    <n v="0"/>
    <n v="0"/>
    <n v="52679530"/>
    <n v="0"/>
    <n v="0"/>
    <n v="0"/>
    <n v="1779190.9158496056"/>
    <n v="0"/>
    <n v="0"/>
    <n v="0"/>
    <n v="0"/>
    <n v="1779191"/>
    <n v="54458721"/>
    <n v="111140.24693877551"/>
    <n v="1"/>
    <n v="0"/>
    <n v="0"/>
    <n v="1"/>
    <n v="24249724"/>
    <n v="28116984.587629851"/>
    <n v="28116985"/>
    <n v="23"/>
    <n v="1"/>
    <n v="0"/>
    <n v="0.30769230769230771"/>
    <n v="0.84444444444444444"/>
    <n v="1.152136752136752"/>
    <n v="1.152136752136752"/>
    <n v="2"/>
    <n v="6660438"/>
    <n v="34777423"/>
    <n v="89236144"/>
  </r>
  <r>
    <x v="20"/>
    <n v="3808"/>
    <x v="69"/>
    <x v="735"/>
    <x v="735"/>
    <x v="700"/>
    <n v="12727"/>
    <n v="168209000014"/>
    <s v="68209168209000014"/>
    <s v="COLEGIO TECNICO LUIS CARLOS GALAN SARMIENTO"/>
    <n v="1"/>
    <n v="10.854583046175051"/>
    <n v="0.76021063616774209"/>
    <n v="9.8156382972020687E-2"/>
    <n v="1.0981563829720207"/>
    <n v="510"/>
    <n v="0"/>
    <n v="0"/>
    <n v="14"/>
    <n v="11"/>
    <n v="128"/>
    <n v="140"/>
    <n v="0"/>
    <n v="166"/>
    <n v="0"/>
    <n v="0"/>
    <n v="0"/>
    <n v="51"/>
    <n v="51"/>
    <n v="0"/>
    <n v="0"/>
    <n v="0"/>
    <n v="0"/>
    <n v="0"/>
    <n v="0"/>
    <n v="0"/>
    <n v="0"/>
    <n v="0"/>
    <n v="0"/>
    <n v="0"/>
    <n v="51"/>
    <n v="92671"/>
    <n v="81839"/>
    <n v="122758"/>
    <n v="150439"/>
    <n v="114333"/>
    <n v="99892"/>
    <n v="152848"/>
    <n v="184139"/>
    <n v="1119439.7518304014"/>
    <n v="27500838.189170443"/>
    <n v="0"/>
    <n v="8425482.9529943187"/>
    <n v="1757777.1922807605"/>
    <n v="14041220.788203659"/>
    <n v="0"/>
    <n v="0"/>
    <n v="52844759"/>
    <n v="0"/>
    <n v="0"/>
    <n v="0"/>
    <n v="1685096.5905988638"/>
    <n v="0"/>
    <n v="0"/>
    <n v="0"/>
    <n v="0"/>
    <n v="1685097"/>
    <n v="54529856"/>
    <n v="106921.28627450981"/>
    <n v="1"/>
    <n v="0"/>
    <n v="0"/>
    <n v="1"/>
    <n v="24249724"/>
    <n v="26629989.195909802"/>
    <n v="26629989"/>
    <n v="25"/>
    <n v="1"/>
    <n v="0"/>
    <n v="1.0769230769230769"/>
    <n v="0.48888888888888887"/>
    <n v="1.5658119658119658"/>
    <n v="1.5658119658119658"/>
    <n v="2"/>
    <n v="6660438"/>
    <n v="33290427"/>
    <n v="87820283"/>
  </r>
  <r>
    <x v="20"/>
    <n v="3808"/>
    <x v="69"/>
    <x v="736"/>
    <x v="736"/>
    <x v="701"/>
    <n v="12728"/>
    <n v="168217000449"/>
    <s v="68217168217000449"/>
    <s v="COLEGIO TECNICO AGROPECUARIO RAFAEL LEON AMAYA"/>
    <n v="1"/>
    <n v="21.549738219895289"/>
    <n v="1.5092555956967624"/>
    <n v="0.21148561731450849"/>
    <n v="1.2114856173145085"/>
    <n v="406"/>
    <n v="0"/>
    <n v="0"/>
    <n v="22"/>
    <n v="4"/>
    <n v="124"/>
    <n v="70"/>
    <n v="0"/>
    <n v="148"/>
    <n v="0"/>
    <n v="0"/>
    <n v="0"/>
    <n v="38"/>
    <n v="38"/>
    <n v="0"/>
    <n v="0"/>
    <n v="0"/>
    <n v="0"/>
    <n v="0"/>
    <n v="0"/>
    <n v="0"/>
    <n v="0"/>
    <n v="0"/>
    <n v="0"/>
    <n v="0"/>
    <n v="38"/>
    <n v="92671"/>
    <n v="81839"/>
    <n v="122758"/>
    <n v="150439"/>
    <n v="114333"/>
    <n v="99892"/>
    <n v="152848"/>
    <n v="184139"/>
    <n v="449078.33456861129"/>
    <n v="21613996.172917649"/>
    <n v="0"/>
    <n v="6925678.0217607394"/>
    <n v="3047281.2718572337"/>
    <n v="15006197.439312831"/>
    <n v="0"/>
    <n v="0"/>
    <n v="47042231"/>
    <n v="0"/>
    <n v="0"/>
    <n v="0"/>
    <n v="1385135.604352148"/>
    <n v="0"/>
    <n v="0"/>
    <n v="0"/>
    <n v="0"/>
    <n v="1385136"/>
    <n v="48427367"/>
    <n v="119279.22906403941"/>
    <n v="1"/>
    <n v="0"/>
    <n v="0"/>
    <n v="1"/>
    <n v="24249724"/>
    <n v="29378191.849846452"/>
    <n v="29378192"/>
    <n v="26"/>
    <n v="1"/>
    <n v="0"/>
    <n v="1.6923076923076923"/>
    <n v="0.17777777777777778"/>
    <n v="1.8700854700854701"/>
    <n v="1.8700854700854701"/>
    <n v="2"/>
    <n v="6660438"/>
    <n v="36038630"/>
    <n v="84465997"/>
  </r>
  <r>
    <x v="20"/>
    <n v="3808"/>
    <x v="69"/>
    <x v="737"/>
    <x v="737"/>
    <x v="702"/>
    <n v="12729"/>
    <n v="168229000011"/>
    <s v="68229168229000011"/>
    <s v="COLEGIO INTEGRADO EDUARDO CAMACHO GAMBA"/>
    <n v="1"/>
    <n v="14"/>
    <n v="0.98050278495946119"/>
    <n v="0.13148621215867537"/>
    <n v="1.1314862121586753"/>
    <n v="1309"/>
    <n v="0"/>
    <n v="0"/>
    <n v="12"/>
    <n v="49"/>
    <n v="135"/>
    <n v="399"/>
    <n v="0"/>
    <n v="518"/>
    <n v="0"/>
    <n v="1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37941.9795808736"/>
    <n v="84913925.007154956"/>
    <n v="27224200.948706232"/>
    <n v="0"/>
    <n v="1552394.5571368539"/>
    <n v="15258566.795168843"/>
    <n v="0"/>
    <n v="0"/>
    <n v="134087029"/>
    <n v="0"/>
    <n v="0"/>
    <n v="0"/>
    <n v="0"/>
    <n v="0"/>
    <n v="0"/>
    <n v="0"/>
    <n v="0"/>
    <n v="0"/>
    <n v="134087029"/>
    <n v="102434.705118411"/>
    <n v="1"/>
    <n v="0"/>
    <n v="0"/>
    <n v="1"/>
    <n v="24249724"/>
    <n v="27438228.354653321"/>
    <n v="27438228"/>
    <n v="61"/>
    <n v="1"/>
    <n v="0"/>
    <n v="0.92307692307692313"/>
    <n v="2.1777777777777776"/>
    <n v="3.1008547008547005"/>
    <n v="3.1008547008547005"/>
    <n v="4"/>
    <n v="6660438"/>
    <n v="34098666"/>
    <n v="168185695"/>
  </r>
  <r>
    <x v="20"/>
    <n v="3808"/>
    <x v="69"/>
    <x v="738"/>
    <x v="738"/>
    <x v="703"/>
    <n v="12730"/>
    <n v="168235000022"/>
    <s v="68235168235000022"/>
    <s v="COLEGIO SAN LUIS GONZAGA"/>
    <n v="1"/>
    <n v="43.069391472647581"/>
    <n v="3.0164041632457304"/>
    <n v="0.43951464418106512"/>
    <n v="1.4395146441810651"/>
    <n v="1183"/>
    <n v="0"/>
    <n v="0"/>
    <n v="42"/>
    <n v="25"/>
    <n v="317"/>
    <n v="265"/>
    <n v="45"/>
    <n v="368"/>
    <n v="0"/>
    <n v="1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335031.5397725874"/>
    <n v="74572741.864929944"/>
    <n v="21382144.581535883"/>
    <n v="0"/>
    <n v="6912529.1681524562"/>
    <n v="52054150.854825653"/>
    <n v="0"/>
    <n v="0"/>
    <n v="158256598"/>
    <n v="0"/>
    <n v="0"/>
    <n v="0"/>
    <n v="0"/>
    <n v="0"/>
    <n v="0"/>
    <n v="0"/>
    <n v="0"/>
    <n v="0"/>
    <n v="158256598"/>
    <n v="133775.65342349958"/>
    <n v="1"/>
    <n v="0"/>
    <n v="0"/>
    <n v="1"/>
    <n v="24249724"/>
    <n v="34907832.815349035"/>
    <n v="34907833"/>
    <n v="67"/>
    <n v="1"/>
    <n v="0"/>
    <n v="3.2307692307692308"/>
    <n v="1.1111111111111112"/>
    <n v="4.3418803418803424"/>
    <n v="4"/>
    <n v="4"/>
    <n v="6660438"/>
    <n v="41568271"/>
    <n v="199824869"/>
  </r>
  <r>
    <x v="20"/>
    <n v="3808"/>
    <x v="69"/>
    <x v="739"/>
    <x v="739"/>
    <x v="704"/>
    <n v="12731"/>
    <n v="168245000349"/>
    <s v="68245168245000349"/>
    <s v="INSTITUTO TECNICO AGROPECUARIO"/>
    <n v="1"/>
    <n v="9.8051157125456765"/>
    <n v="0.68671023307148626"/>
    <n v="8.7035896410038588E-2"/>
    <n v="1.0870358964100386"/>
    <n v="149"/>
    <n v="0"/>
    <n v="0"/>
    <n v="3"/>
    <n v="5"/>
    <n v="25"/>
    <n v="30"/>
    <n v="0"/>
    <n v="50"/>
    <n v="0"/>
    <n v="0"/>
    <n v="0"/>
    <n v="36"/>
    <n v="36"/>
    <n v="0"/>
    <n v="0"/>
    <n v="0"/>
    <n v="0"/>
    <n v="0"/>
    <n v="0"/>
    <n v="0"/>
    <n v="0"/>
    <n v="0"/>
    <n v="0"/>
    <n v="0"/>
    <n v="36"/>
    <n v="92671"/>
    <n v="81839"/>
    <n v="122758"/>
    <n v="150439"/>
    <n v="114333"/>
    <n v="99892"/>
    <n v="152848"/>
    <n v="184139"/>
    <n v="503683.51778107346"/>
    <n v="7116954.4581040917"/>
    <n v="0"/>
    <n v="5887173.3559210729"/>
    <n v="372852.22543274681"/>
    <n v="2714654.7441047896"/>
    <n v="0"/>
    <n v="0"/>
    <n v="16595318"/>
    <n v="0"/>
    <n v="0"/>
    <n v="0"/>
    <n v="1177434.6711842145"/>
    <n v="0"/>
    <n v="0"/>
    <n v="0"/>
    <n v="0"/>
    <n v="1177435"/>
    <n v="17772753"/>
    <n v="119280.22147651007"/>
    <n v="1"/>
    <n v="0"/>
    <n v="0"/>
    <n v="1"/>
    <n v="24249724"/>
    <n v="26360320.466036025"/>
    <n v="26360320"/>
    <n v="8"/>
    <n v="1"/>
    <n v="0"/>
    <n v="0.23076923076923078"/>
    <n v="0.22222222222222221"/>
    <n v="0.45299145299145299"/>
    <n v="0.45299145299145299"/>
    <n v="1"/>
    <n v="6660438"/>
    <n v="33020758"/>
    <n v="50793511"/>
  </r>
  <r>
    <x v="20"/>
    <n v="3808"/>
    <x v="69"/>
    <x v="740"/>
    <x v="740"/>
    <x v="705"/>
    <n v="12732"/>
    <n v="168255000011"/>
    <s v="68255168255000011"/>
    <s v="INSTITUTO INTEGRADO DE COMERCIO CAMILO TORRES"/>
    <n v="1"/>
    <n v="27.313084112149532"/>
    <n v="1.9128967884139021"/>
    <n v="0.27255584646134745"/>
    <n v="1.2725558464613473"/>
    <n v="1523"/>
    <n v="0"/>
    <n v="0"/>
    <n v="12"/>
    <n v="72"/>
    <n v="120"/>
    <n v="592"/>
    <n v="29"/>
    <n v="492"/>
    <n v="0"/>
    <n v="0"/>
    <n v="0"/>
    <n v="20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90889.6450142059"/>
    <n v="112892852.54370843"/>
    <n v="0"/>
    <n v="39437057.971074522"/>
    <n v="1745941.5311215827"/>
    <n v="18940604.14359282"/>
    <n v="0"/>
    <n v="0"/>
    <n v="181507346"/>
    <n v="0"/>
    <n v="0"/>
    <n v="0"/>
    <n v="0"/>
    <n v="0"/>
    <n v="0"/>
    <n v="0"/>
    <n v="0"/>
    <n v="0"/>
    <n v="181507346"/>
    <n v="119177.50886408404"/>
    <n v="1"/>
    <n v="0"/>
    <n v="1"/>
    <n v="1"/>
    <n v="24249724"/>
    <n v="30859128.05127405"/>
    <n v="30859128"/>
    <n v="84"/>
    <n v="1"/>
    <n v="0"/>
    <n v="0.92307692307692313"/>
    <n v="3.2"/>
    <n v="4.1230769230769235"/>
    <n v="4"/>
    <n v="4"/>
    <n v="6660438"/>
    <n v="37519566"/>
    <n v="219026912"/>
  </r>
  <r>
    <x v="20"/>
    <n v="3808"/>
    <x v="69"/>
    <x v="741"/>
    <x v="741"/>
    <x v="706"/>
    <n v="12733"/>
    <n v="168264000295"/>
    <s v="68264168264000295"/>
    <s v="COLEGIO TECNICO AGROPECUARIO"/>
    <n v="1"/>
    <n v="9.8797250859106533"/>
    <n v="0.691935568669232"/>
    <n v="8.7826480840174026E-2"/>
    <n v="1.0878264808401741"/>
    <n v="309"/>
    <n v="0"/>
    <n v="0"/>
    <n v="11"/>
    <n v="13"/>
    <n v="81"/>
    <n v="57"/>
    <n v="18"/>
    <n v="95"/>
    <n v="0"/>
    <n v="0"/>
    <n v="0"/>
    <n v="34"/>
    <n v="263"/>
    <n v="0"/>
    <n v="0"/>
    <n v="3"/>
    <n v="13"/>
    <n v="43"/>
    <n v="57"/>
    <n v="18"/>
    <n v="95"/>
    <n v="0"/>
    <n v="0"/>
    <n v="0"/>
    <n v="34"/>
    <n v="92671"/>
    <n v="81839"/>
    <n v="122758"/>
    <n v="150439"/>
    <n v="114333"/>
    <n v="99892"/>
    <n v="152848"/>
    <n v="184139"/>
    <n v="1310529.5814772171"/>
    <n v="13532047.967552809"/>
    <n v="0"/>
    <n v="5564151.9503379082"/>
    <n v="1368119.115372896"/>
    <n v="10757851.119584581"/>
    <n v="0"/>
    <n v="0"/>
    <n v="32532700"/>
    <n v="262105.91629544343"/>
    <n v="2706409.5935105621"/>
    <n v="0"/>
    <n v="1112830.3900675818"/>
    <n v="74624.679020339783"/>
    <n v="1325714.9864538575"/>
    <n v="0"/>
    <n v="0"/>
    <n v="5481686"/>
    <n v="38014386"/>
    <n v="123023.90291262136"/>
    <n v="1"/>
    <n v="0"/>
    <n v="0"/>
    <n v="1"/>
    <n v="24249724"/>
    <n v="26379491.920265511"/>
    <n v="26379492"/>
    <n v="24"/>
    <n v="1"/>
    <n v="0"/>
    <n v="0.84615384615384615"/>
    <n v="0.57777777777777772"/>
    <n v="1.4239316239316238"/>
    <n v="1.4239316239316238"/>
    <n v="2"/>
    <n v="6660438"/>
    <n v="33039930"/>
    <n v="71054316"/>
  </r>
  <r>
    <x v="20"/>
    <n v="3808"/>
    <x v="69"/>
    <x v="742"/>
    <x v="742"/>
    <x v="707"/>
    <n v="12888"/>
    <n v="168266000268"/>
    <s v="68266168266000268"/>
    <s v="COLEGIO JOSE DE FERRO"/>
    <n v="1"/>
    <n v="19.485511531638085"/>
    <n v="1.3646855945093457"/>
    <n v="0.18961242087278313"/>
    <n v="1.1896124208727832"/>
    <n v="399"/>
    <n v="0"/>
    <n v="0"/>
    <n v="12"/>
    <n v="14"/>
    <n v="84"/>
    <n v="76"/>
    <n v="0"/>
    <n v="136"/>
    <n v="0"/>
    <n v="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43396.0171658236"/>
    <n v="20639618.473303232"/>
    <n v="11244652.000235585"/>
    <n v="0"/>
    <n v="1632143.482987775"/>
    <n v="9981952.1714492217"/>
    <n v="0"/>
    <n v="0"/>
    <n v="45041762"/>
    <n v="0"/>
    <n v="0"/>
    <n v="0"/>
    <n v="0"/>
    <n v="0"/>
    <n v="0"/>
    <n v="0"/>
    <n v="0"/>
    <n v="0"/>
    <n v="45041762"/>
    <n v="112886.62155388472"/>
    <n v="1"/>
    <n v="0"/>
    <n v="0"/>
    <n v="1"/>
    <n v="24249724"/>
    <n v="28847772.87313683"/>
    <n v="28847773"/>
    <n v="26"/>
    <n v="1"/>
    <n v="0"/>
    <n v="0.92307692307692313"/>
    <n v="0.62222222222222223"/>
    <n v="1.5452991452991454"/>
    <n v="1.5452991452991454"/>
    <n v="2"/>
    <n v="6660438"/>
    <n v="35508211"/>
    <n v="80549973"/>
  </r>
  <r>
    <x v="20"/>
    <n v="3808"/>
    <x v="69"/>
    <x v="743"/>
    <x v="743"/>
    <x v="708"/>
    <n v="12889"/>
    <n v="168271000012"/>
    <s v="68271168271000012"/>
    <s v="COLEGIO INTEGRADO EZEQUIEL FLORIAN"/>
    <n v="1"/>
    <n v="31.266318537859007"/>
    <n v="2.1897651715571707"/>
    <n v="0.31444556412929409"/>
    <n v="1.314445564129294"/>
    <n v="298"/>
    <n v="0"/>
    <n v="0"/>
    <n v="0"/>
    <n v="10"/>
    <n v="0"/>
    <n v="74"/>
    <n v="0"/>
    <n v="162"/>
    <n v="0"/>
    <n v="0"/>
    <n v="0"/>
    <n v="52"/>
    <n v="52"/>
    <n v="0"/>
    <n v="0"/>
    <n v="0"/>
    <n v="0"/>
    <n v="0"/>
    <n v="0"/>
    <n v="0"/>
    <n v="0"/>
    <n v="0"/>
    <n v="0"/>
    <n v="0"/>
    <n v="52"/>
    <n v="92671"/>
    <n v="81839"/>
    <n v="122758"/>
    <n v="150439"/>
    <n v="114333"/>
    <n v="99892"/>
    <n v="152848"/>
    <n v="184139"/>
    <n v="1218109.848734258"/>
    <n v="25387206.88337544"/>
    <n v="0"/>
    <n v="10282681.563546438"/>
    <n v="0"/>
    <n v="0"/>
    <n v="0"/>
    <n v="0"/>
    <n v="36887998"/>
    <n v="0"/>
    <n v="0"/>
    <n v="0"/>
    <n v="2056536.3127092875"/>
    <n v="0"/>
    <n v="0"/>
    <n v="0"/>
    <n v="0"/>
    <n v="2056536"/>
    <n v="38944534"/>
    <n v="130686.35570469798"/>
    <n v="0"/>
    <n v="0"/>
    <n v="0"/>
    <n v="0"/>
    <n v="19701352"/>
    <n v="25896354.743749794"/>
    <n v="25896355"/>
    <n v="10"/>
    <n v="1"/>
    <n v="0"/>
    <n v="0"/>
    <n v="0.44444444444444442"/>
    <n v="0.44444444444444442"/>
    <n v="0.44444444444444442"/>
    <n v="1"/>
    <n v="6660438"/>
    <n v="32556793"/>
    <n v="71501327"/>
  </r>
  <r>
    <x v="20"/>
    <n v="3811"/>
    <x v="71"/>
    <x v="744"/>
    <x v="744"/>
    <x v="709"/>
    <n v="6693"/>
    <n v="168276000070"/>
    <s v="68276168276000070"/>
    <s v="INSTITUTO EMPRESARIAL GABRIELA MISTRAL"/>
    <n v="1"/>
    <n v="3.9718579642907863"/>
    <n v="0.27817269967503805"/>
    <n v="2.5224859207278742E-2"/>
    <n v="1.0252248592072788"/>
    <n v="2033"/>
    <n v="0"/>
    <n v="0"/>
    <n v="0"/>
    <n v="131"/>
    <n v="0"/>
    <n v="800"/>
    <n v="0"/>
    <n v="842"/>
    <n v="0"/>
    <n v="0"/>
    <n v="0"/>
    <n v="26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446128.293515302"/>
    <n v="137769345.4488751"/>
    <n v="0"/>
    <n v="40100788.674513794"/>
    <n v="0"/>
    <n v="0"/>
    <n v="0"/>
    <n v="0"/>
    <n v="190316262"/>
    <n v="0"/>
    <n v="0"/>
    <n v="0"/>
    <n v="0"/>
    <n v="0"/>
    <n v="0"/>
    <n v="0"/>
    <n v="0"/>
    <n v="0"/>
    <n v="190316262"/>
    <n v="93613.508116084602"/>
    <n v="0"/>
    <n v="0"/>
    <n v="0"/>
    <n v="0"/>
    <n v="19701352"/>
    <n v="20198315.830393039"/>
    <n v="20198316"/>
    <n v="131"/>
    <n v="0"/>
    <n v="1"/>
    <n v="0"/>
    <n v="5.822222222222222"/>
    <n v="5.822222222222222"/>
    <n v="4"/>
    <n v="4"/>
    <n v="26641753"/>
    <n v="46840069"/>
    <n v="237156331"/>
  </r>
  <r>
    <x v="20"/>
    <n v="3811"/>
    <x v="71"/>
    <x v="744"/>
    <x v="744"/>
    <x v="709"/>
    <n v="6703"/>
    <n v="168276000096"/>
    <s v="68276168276000096"/>
    <s v="INSTITUTO MADRE DEL BUEN CONSEJO"/>
    <n v="1"/>
    <n v="3.9718579642907863"/>
    <n v="0.27817269967503805"/>
    <n v="2.5224859207278742E-2"/>
    <n v="1.0252248592072788"/>
    <n v="1684"/>
    <n v="0"/>
    <n v="0"/>
    <n v="0"/>
    <n v="81"/>
    <n v="0"/>
    <n v="643"/>
    <n v="0"/>
    <n v="709"/>
    <n v="0"/>
    <n v="25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695697.647135416"/>
    <n v="113437366.0456024"/>
    <n v="31589492.869908351"/>
    <n v="0"/>
    <n v="0"/>
    <n v="0"/>
    <n v="0"/>
    <n v="0"/>
    <n v="152722557"/>
    <n v="0"/>
    <n v="0"/>
    <n v="0"/>
    <n v="0"/>
    <n v="0"/>
    <n v="0"/>
    <n v="0"/>
    <n v="0"/>
    <n v="0"/>
    <n v="152722557"/>
    <n v="90690.354513064129"/>
    <n v="0"/>
    <n v="0"/>
    <n v="0"/>
    <n v="0"/>
    <n v="19701352"/>
    <n v="20198315.830393039"/>
    <n v="20198316"/>
    <n v="81"/>
    <n v="1"/>
    <n v="0"/>
    <n v="0"/>
    <n v="3.6"/>
    <n v="3.6"/>
    <n v="3.6"/>
    <n v="4"/>
    <n v="6660438"/>
    <n v="26858754"/>
    <n v="179581311"/>
  </r>
  <r>
    <x v="20"/>
    <n v="3811"/>
    <x v="71"/>
    <x v="744"/>
    <x v="744"/>
    <x v="709"/>
    <n v="6702"/>
    <n v="168276000134"/>
    <s v="68276168276000134"/>
    <s v="INSTITUTO TECNICO LA CUMBRE"/>
    <n v="1"/>
    <n v="3.9718579642907863"/>
    <n v="0.27817269967503805"/>
    <n v="2.5224859207278742E-2"/>
    <n v="1.0252248592072788"/>
    <n v="1915"/>
    <n v="0"/>
    <n v="0"/>
    <n v="0"/>
    <n v="92"/>
    <n v="0"/>
    <n v="887"/>
    <n v="0"/>
    <n v="715"/>
    <n v="0"/>
    <n v="0"/>
    <n v="0"/>
    <n v="22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740792.3893389907"/>
    <n v="134413210.35876852"/>
    <n v="0"/>
    <n v="34085670.373336725"/>
    <n v="0"/>
    <n v="0"/>
    <n v="0"/>
    <n v="0"/>
    <n v="177239673"/>
    <n v="0"/>
    <n v="0"/>
    <n v="0"/>
    <n v="0"/>
    <n v="0"/>
    <n v="0"/>
    <n v="0"/>
    <n v="0"/>
    <n v="0"/>
    <n v="177239673"/>
    <n v="92553.354046997396"/>
    <n v="0"/>
    <n v="0"/>
    <n v="0"/>
    <n v="0"/>
    <n v="19701352"/>
    <n v="20198315.830393039"/>
    <n v="20198316"/>
    <n v="92"/>
    <n v="0"/>
    <n v="1"/>
    <n v="0"/>
    <n v="4.0888888888888886"/>
    <n v="4.0888888888888886"/>
    <n v="4"/>
    <n v="4"/>
    <n v="26641753"/>
    <n v="46840069"/>
    <n v="224079742"/>
  </r>
  <r>
    <x v="20"/>
    <n v="3811"/>
    <x v="71"/>
    <x v="744"/>
    <x v="744"/>
    <x v="709"/>
    <n v="6700"/>
    <n v="168276000151"/>
    <s v="68276168276000151"/>
    <s v="INSTITUTO JOSE ANTONIO GALAN"/>
    <n v="1"/>
    <n v="3.9718579642907863"/>
    <n v="0.27817269967503805"/>
    <n v="2.5224859207278742E-2"/>
    <n v="1.0252248592072788"/>
    <n v="1468"/>
    <n v="0"/>
    <n v="0"/>
    <n v="0"/>
    <n v="103"/>
    <n v="0"/>
    <n v="618"/>
    <n v="0"/>
    <n v="561"/>
    <n v="0"/>
    <n v="0"/>
    <n v="0"/>
    <n v="18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785887.1315425672"/>
    <n v="98922081.780891433"/>
    <n v="0"/>
    <n v="28687487.28253679"/>
    <n v="0"/>
    <n v="0"/>
    <n v="0"/>
    <n v="0"/>
    <n v="137395456"/>
    <n v="0"/>
    <n v="0"/>
    <n v="0"/>
    <n v="0"/>
    <n v="0"/>
    <n v="0"/>
    <n v="0"/>
    <n v="0"/>
    <n v="0"/>
    <n v="137395456"/>
    <n v="93593.634877384189"/>
    <n v="0"/>
    <n v="0"/>
    <n v="0"/>
    <n v="0"/>
    <n v="19701352"/>
    <n v="20198315.830393039"/>
    <n v="20198316"/>
    <n v="103"/>
    <n v="0"/>
    <n v="1"/>
    <n v="0"/>
    <n v="4.5777777777777775"/>
    <n v="4.5777777777777775"/>
    <n v="4"/>
    <n v="4"/>
    <n v="26641753"/>
    <n v="46840069"/>
    <n v="184235525"/>
  </r>
  <r>
    <x v="20"/>
    <n v="3811"/>
    <x v="71"/>
    <x v="744"/>
    <x v="744"/>
    <x v="709"/>
    <n v="6705"/>
    <n v="168276000380"/>
    <s v="68276168276000380"/>
    <s v="INSTITUTO RAFAEL POMBO"/>
    <n v="1"/>
    <n v="3.9718579642907863"/>
    <n v="0.27817269967503805"/>
    <n v="2.5224859207278742E-2"/>
    <n v="1.0252248592072788"/>
    <n v="1258"/>
    <n v="0"/>
    <n v="0"/>
    <n v="0"/>
    <n v="49"/>
    <n v="0"/>
    <n v="442"/>
    <n v="0"/>
    <n v="549"/>
    <n v="0"/>
    <n v="1"/>
    <n v="0"/>
    <n v="21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55422.0334522892"/>
    <n v="83148246.857390508"/>
    <n v="125854.55326656713"/>
    <n v="33468735.162959587"/>
    <n v="0"/>
    <n v="0"/>
    <n v="0"/>
    <n v="0"/>
    <n v="121398259"/>
    <n v="0"/>
    <n v="0"/>
    <n v="0"/>
    <n v="0"/>
    <n v="0"/>
    <n v="0"/>
    <n v="0"/>
    <n v="0"/>
    <n v="0"/>
    <n v="121398259"/>
    <n v="96501.000794912557"/>
    <n v="0"/>
    <n v="0"/>
    <n v="0"/>
    <n v="0"/>
    <n v="19701352"/>
    <n v="20198315.830393039"/>
    <n v="20198316"/>
    <n v="49"/>
    <n v="0"/>
    <n v="1"/>
    <n v="0"/>
    <n v="2.1777777777777776"/>
    <n v="2.1777777777777776"/>
    <n v="2.1777777777777776"/>
    <n v="3"/>
    <n v="19981315"/>
    <n v="40179631"/>
    <n v="161577890"/>
  </r>
  <r>
    <x v="20"/>
    <n v="3811"/>
    <x v="71"/>
    <x v="744"/>
    <x v="744"/>
    <x v="709"/>
    <n v="6695"/>
    <n v="168276000410"/>
    <s v="68276168276000410"/>
    <s v="COLEGIO TECNICO INDUSTRIAL JOSE ELIAS PUYANA"/>
    <n v="1"/>
    <n v="3.9718579642907863"/>
    <n v="0.27817269967503805"/>
    <n v="2.5224859207278742E-2"/>
    <n v="1.0252248592072788"/>
    <n v="3571"/>
    <n v="0"/>
    <n v="0"/>
    <n v="0"/>
    <n v="149"/>
    <n v="0"/>
    <n v="1464"/>
    <n v="0"/>
    <n v="1439"/>
    <n v="0"/>
    <n v="84"/>
    <n v="0"/>
    <n v="43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156283.326212062"/>
    <n v="243571504.16448501"/>
    <n v="10571782.474391639"/>
    <n v="67091704.128513463"/>
    <n v="0"/>
    <n v="0"/>
    <n v="0"/>
    <n v="0"/>
    <n v="335391274"/>
    <n v="0"/>
    <n v="0"/>
    <n v="0"/>
    <n v="0"/>
    <n v="0"/>
    <n v="0"/>
    <n v="0"/>
    <n v="0"/>
    <n v="0"/>
    <n v="335391274"/>
    <n v="93920.827219266313"/>
    <n v="0"/>
    <n v="0"/>
    <n v="0"/>
    <n v="0"/>
    <n v="19701352"/>
    <n v="20198315.830393039"/>
    <n v="20198316"/>
    <n v="149"/>
    <n v="0"/>
    <n v="1"/>
    <n v="0"/>
    <n v="6.6222222222222218"/>
    <n v="6.6222222222222218"/>
    <n v="4"/>
    <n v="4"/>
    <n v="26641753"/>
    <n v="46840069"/>
    <n v="382231343"/>
  </r>
  <r>
    <x v="20"/>
    <n v="3811"/>
    <x v="71"/>
    <x v="744"/>
    <x v="744"/>
    <x v="709"/>
    <n v="6685"/>
    <n v="168276000720"/>
    <s v="68276168276000720"/>
    <s v="COLEGIO TECNICO VICENTE AZUERO"/>
    <n v="1"/>
    <n v="3.9718579642907863"/>
    <n v="0.27817269967503805"/>
    <n v="2.5224859207278742E-2"/>
    <n v="1.0252248592072788"/>
    <n v="2849"/>
    <n v="0"/>
    <n v="0"/>
    <n v="0"/>
    <n v="108"/>
    <n v="0"/>
    <n v="987"/>
    <n v="0"/>
    <n v="1201"/>
    <n v="0"/>
    <n v="1"/>
    <n v="0"/>
    <n v="552"/>
    <n v="411"/>
    <n v="0"/>
    <n v="0"/>
    <n v="0"/>
    <n v="38"/>
    <n v="0"/>
    <n v="373"/>
    <n v="0"/>
    <n v="0"/>
    <n v="0"/>
    <n v="0"/>
    <n v="0"/>
    <n v="0"/>
    <n v="92671"/>
    <n v="81839"/>
    <n v="122758"/>
    <n v="150439"/>
    <n v="114333"/>
    <n v="99892"/>
    <n v="152848"/>
    <n v="184139"/>
    <n v="10260930.196180556"/>
    <n v="183580589.42882991"/>
    <n v="125854.55326656713"/>
    <n v="85137059.032044664"/>
    <n v="0"/>
    <n v="0"/>
    <n v="0"/>
    <n v="0"/>
    <n v="279104433"/>
    <n v="722065.45824974286"/>
    <n v="6259191.9430487715"/>
    <n v="0"/>
    <n v="0"/>
    <n v="0"/>
    <n v="0"/>
    <n v="0"/>
    <n v="0"/>
    <n v="6981257"/>
    <n v="286085690"/>
    <n v="100416.1776061776"/>
    <n v="0"/>
    <n v="0"/>
    <n v="0"/>
    <n v="0"/>
    <n v="19701352"/>
    <n v="20198315.830393039"/>
    <n v="20198316"/>
    <n v="108"/>
    <n v="0"/>
    <n v="1"/>
    <n v="0"/>
    <n v="4.8"/>
    <n v="4.8"/>
    <n v="4"/>
    <n v="4"/>
    <n v="26641753"/>
    <n v="46840069"/>
    <n v="332925759"/>
  </r>
  <r>
    <x v="20"/>
    <n v="3811"/>
    <x v="71"/>
    <x v="744"/>
    <x v="744"/>
    <x v="709"/>
    <n v="6686"/>
    <n v="168276001050"/>
    <s v="68276168276001050"/>
    <s v="INSTITUTO GABRIEL GARCIA MARQUEZ"/>
    <n v="1"/>
    <n v="3.9718579642907863"/>
    <n v="0.27817269967503805"/>
    <n v="2.5224859207278742E-2"/>
    <n v="1.0252248592072788"/>
    <n v="1119"/>
    <n v="0"/>
    <n v="0"/>
    <n v="0"/>
    <n v="69"/>
    <n v="0"/>
    <n v="483"/>
    <n v="0"/>
    <n v="436"/>
    <n v="0"/>
    <n v="13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55594.2920042435"/>
    <n v="77107203.69519867"/>
    <n v="16486946.477920294"/>
    <n v="0"/>
    <n v="0"/>
    <n v="0"/>
    <n v="0"/>
    <n v="0"/>
    <n v="100149744"/>
    <n v="0"/>
    <n v="0"/>
    <n v="0"/>
    <n v="0"/>
    <n v="0"/>
    <n v="0"/>
    <n v="0"/>
    <n v="0"/>
    <n v="0"/>
    <n v="100149744"/>
    <n v="89499.324396782846"/>
    <n v="0"/>
    <n v="0"/>
    <n v="0"/>
    <n v="0"/>
    <n v="19701352"/>
    <n v="20198315.830393039"/>
    <n v="20198316"/>
    <n v="69"/>
    <n v="0"/>
    <n v="1"/>
    <n v="0"/>
    <n v="3.0666666666666669"/>
    <n v="3.0666666666666669"/>
    <n v="3.0666666666666669"/>
    <n v="4"/>
    <n v="26641753"/>
    <n v="46840069"/>
    <n v="146989813"/>
  </r>
  <r>
    <x v="20"/>
    <n v="3811"/>
    <x v="71"/>
    <x v="744"/>
    <x v="744"/>
    <x v="709"/>
    <n v="6704"/>
    <n v="168276001394"/>
    <s v="68276168276001394"/>
    <s v="INSTITUTO INTEGRADO SAN BERNARDO"/>
    <n v="1"/>
    <n v="3.9718579642907863"/>
    <n v="0.27817269967503805"/>
    <n v="2.5224859207278742E-2"/>
    <n v="1.0252248592072788"/>
    <n v="1490"/>
    <n v="0"/>
    <n v="0"/>
    <n v="0"/>
    <n v="99"/>
    <n v="0"/>
    <n v="719"/>
    <n v="0"/>
    <n v="506"/>
    <n v="0"/>
    <n v="2"/>
    <n v="0"/>
    <n v="16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05852.6798321754"/>
    <n v="102781637.134514"/>
    <n v="251709.10653313427"/>
    <n v="25294343.625462547"/>
    <n v="0"/>
    <n v="0"/>
    <n v="0"/>
    <n v="0"/>
    <n v="137733543"/>
    <n v="0"/>
    <n v="0"/>
    <n v="0"/>
    <n v="0"/>
    <n v="0"/>
    <n v="0"/>
    <n v="0"/>
    <n v="0"/>
    <n v="0"/>
    <n v="137733543"/>
    <n v="92438.619463087249"/>
    <n v="0"/>
    <n v="0"/>
    <n v="0"/>
    <n v="0"/>
    <n v="19701352"/>
    <n v="20198315.830393039"/>
    <n v="20198316"/>
    <n v="99"/>
    <n v="0"/>
    <n v="1"/>
    <n v="0"/>
    <n v="4.4000000000000004"/>
    <n v="4.4000000000000004"/>
    <n v="4"/>
    <n v="4"/>
    <n v="26641753"/>
    <n v="46840069"/>
    <n v="184573612"/>
  </r>
  <r>
    <x v="20"/>
    <n v="3811"/>
    <x v="71"/>
    <x v="744"/>
    <x v="744"/>
    <x v="709"/>
    <n v="6697"/>
    <n v="168276001882"/>
    <s v="68276168276001882"/>
    <s v="COLEGIO TECNICO MICROEMPRESARIAL EL CARMEN"/>
    <n v="1"/>
    <n v="3.9718579642907863"/>
    <n v="0.27817269967503805"/>
    <n v="2.5224859207278742E-2"/>
    <n v="1.0252248592072788"/>
    <n v="1964"/>
    <n v="0"/>
    <n v="0"/>
    <n v="10"/>
    <n v="128"/>
    <n v="44"/>
    <n v="872"/>
    <n v="0"/>
    <n v="680"/>
    <n v="0"/>
    <n v="0"/>
    <n v="0"/>
    <n v="23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161102.454732509"/>
    <n v="130218041.49613529"/>
    <n v="0"/>
    <n v="35473774.596685275"/>
    <n v="1172170.338277458"/>
    <n v="4506117.5119810738"/>
    <n v="0"/>
    <n v="0"/>
    <n v="183531206"/>
    <n v="0"/>
    <n v="0"/>
    <n v="0"/>
    <n v="0"/>
    <n v="0"/>
    <n v="0"/>
    <n v="0"/>
    <n v="0"/>
    <n v="0"/>
    <n v="183531206"/>
    <n v="93447.660896130343"/>
    <n v="1"/>
    <n v="0"/>
    <n v="0"/>
    <n v="1"/>
    <n v="24249724"/>
    <n v="24861419.873715371"/>
    <n v="24861420"/>
    <n v="138"/>
    <n v="1"/>
    <n v="0"/>
    <n v="0.76923076923076927"/>
    <n v="5.6888888888888891"/>
    <n v="6.4581196581196583"/>
    <n v="4"/>
    <n v="4"/>
    <n v="6660438"/>
    <n v="31521858"/>
    <n v="215053064"/>
  </r>
  <r>
    <x v="20"/>
    <n v="3811"/>
    <x v="71"/>
    <x v="744"/>
    <x v="744"/>
    <x v="709"/>
    <n v="6682"/>
    <n v="168276001891"/>
    <s v="68276168276001891"/>
    <s v="COLEGIO ISIDRO CABALLERO DELGADO"/>
    <n v="1"/>
    <n v="3.9718579642907863"/>
    <n v="0.27817269967503805"/>
    <n v="2.5224859207278742E-2"/>
    <n v="1.0252248592072788"/>
    <n v="1674"/>
    <n v="0"/>
    <n v="0"/>
    <n v="0"/>
    <n v="97"/>
    <n v="0"/>
    <n v="773"/>
    <n v="0"/>
    <n v="583"/>
    <n v="0"/>
    <n v="0"/>
    <n v="0"/>
    <n v="22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15835.4539769795"/>
    <n v="113772979.55461305"/>
    <n v="0"/>
    <n v="34085670.373336725"/>
    <n v="0"/>
    <n v="0"/>
    <n v="0"/>
    <n v="0"/>
    <n v="157074485"/>
    <n v="0"/>
    <n v="0"/>
    <n v="0"/>
    <n v="0"/>
    <n v="0"/>
    <n v="0"/>
    <n v="0"/>
    <n v="0"/>
    <n v="0"/>
    <n v="157074485"/>
    <n v="93831.830943847075"/>
    <n v="0"/>
    <n v="0"/>
    <n v="0"/>
    <n v="0"/>
    <n v="19701352"/>
    <n v="20198315.830393039"/>
    <n v="20198316"/>
    <n v="97"/>
    <n v="1"/>
    <n v="0"/>
    <n v="0"/>
    <n v="4.3111111111111109"/>
    <n v="4.3111111111111109"/>
    <n v="4"/>
    <n v="4"/>
    <n v="6660438"/>
    <n v="26858754"/>
    <n v="183933239"/>
  </r>
  <r>
    <x v="20"/>
    <n v="3811"/>
    <x v="71"/>
    <x v="744"/>
    <x v="744"/>
    <x v="709"/>
    <n v="6701"/>
    <n v="168276001904"/>
    <s v="68276168276001904"/>
    <s v="COLEGIO GONZALO JIMENEZ NAVAS"/>
    <n v="1"/>
    <n v="3.9718579642907863"/>
    <n v="0.27817269967503805"/>
    <n v="2.5224859207278742E-2"/>
    <n v="1.0252248592072788"/>
    <n v="1998"/>
    <n v="0"/>
    <n v="0"/>
    <n v="0"/>
    <n v="99"/>
    <n v="0"/>
    <n v="856"/>
    <n v="0"/>
    <n v="766"/>
    <n v="0"/>
    <n v="0"/>
    <n v="0"/>
    <n v="27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05852.6798321754"/>
    <n v="136091277.9038218"/>
    <n v="0"/>
    <n v="42722763.318616614"/>
    <n v="0"/>
    <n v="0"/>
    <n v="0"/>
    <n v="0"/>
    <n v="188219894"/>
    <n v="0"/>
    <n v="0"/>
    <n v="0"/>
    <n v="0"/>
    <n v="0"/>
    <n v="0"/>
    <n v="0"/>
    <n v="0"/>
    <n v="0"/>
    <n v="188219894"/>
    <n v="94204.151151151149"/>
    <n v="0"/>
    <n v="0"/>
    <n v="0"/>
    <n v="0"/>
    <n v="19701352"/>
    <n v="20198315.830393039"/>
    <n v="20198316"/>
    <n v="99"/>
    <n v="0"/>
    <n v="1"/>
    <n v="0"/>
    <n v="4.4000000000000004"/>
    <n v="4.4000000000000004"/>
    <n v="4"/>
    <n v="4"/>
    <n v="26641753"/>
    <n v="46840069"/>
    <n v="235059963"/>
  </r>
  <r>
    <x v="20"/>
    <n v="3811"/>
    <x v="71"/>
    <x v="744"/>
    <x v="744"/>
    <x v="709"/>
    <n v="6689"/>
    <n v="168276001912"/>
    <s v="68276168276001912"/>
    <s v="COLEGIO METROPOLITANO DEL SUR"/>
    <n v="1"/>
    <n v="3.9718579642907863"/>
    <n v="0.27817269967503805"/>
    <n v="2.5224859207278742E-2"/>
    <n v="1.0252248592072788"/>
    <n v="1726"/>
    <n v="0"/>
    <n v="0"/>
    <n v="0"/>
    <n v="85"/>
    <n v="0"/>
    <n v="854"/>
    <n v="0"/>
    <n v="582"/>
    <n v="0"/>
    <n v="15"/>
    <n v="0"/>
    <n v="190"/>
    <n v="1108"/>
    <n v="0"/>
    <n v="0"/>
    <n v="0"/>
    <n v="35"/>
    <n v="0"/>
    <n v="286"/>
    <n v="0"/>
    <n v="582"/>
    <n v="0"/>
    <n v="15"/>
    <n v="0"/>
    <n v="190"/>
    <n v="92671"/>
    <n v="81839"/>
    <n v="122758"/>
    <n v="150439"/>
    <n v="114333"/>
    <n v="99892"/>
    <n v="152848"/>
    <n v="184139"/>
    <n v="8075732.0988458069"/>
    <n v="120485249.73482621"/>
    <n v="1887818.298998507"/>
    <n v="29304422.492913924"/>
    <n v="0"/>
    <n v="0"/>
    <n v="0"/>
    <n v="0"/>
    <n v="159753223"/>
    <n v="665060.29049318412"/>
    <n v="14565626.291062556"/>
    <n v="377563.65979970142"/>
    <n v="5860884.498582785"/>
    <n v="0"/>
    <n v="0"/>
    <n v="0"/>
    <n v="0"/>
    <n v="21469135"/>
    <n v="181222358"/>
    <n v="104995.57242178447"/>
    <n v="0"/>
    <n v="0"/>
    <n v="0"/>
    <n v="0"/>
    <n v="19701352"/>
    <n v="20198315.830393039"/>
    <n v="20198316"/>
    <n v="85"/>
    <n v="1"/>
    <n v="0"/>
    <n v="0"/>
    <n v="3.7777777777777777"/>
    <n v="3.7777777777777777"/>
    <n v="3.7777777777777777"/>
    <n v="4"/>
    <n v="6660438"/>
    <n v="26858754"/>
    <n v="208081112"/>
  </r>
  <r>
    <x v="20"/>
    <n v="3811"/>
    <x v="71"/>
    <x v="744"/>
    <x v="744"/>
    <x v="709"/>
    <n v="6692"/>
    <n v="168276002404"/>
    <s v="68276168276002404"/>
    <s v="INSTITUTO COMUNITARIO MINCA"/>
    <n v="1"/>
    <n v="3.9718579642907863"/>
    <n v="0.27817269967503805"/>
    <n v="2.5224859207278742E-2"/>
    <n v="1.0252248592072788"/>
    <n v="924"/>
    <n v="0"/>
    <n v="0"/>
    <n v="0"/>
    <n v="46"/>
    <n v="0"/>
    <n v="375"/>
    <n v="0"/>
    <n v="363"/>
    <n v="0"/>
    <n v="5"/>
    <n v="0"/>
    <n v="13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370396.1946694953"/>
    <n v="61920692.412466392"/>
    <n v="629272.76633283566"/>
    <n v="20821563.350228313"/>
    <n v="0"/>
    <n v="0"/>
    <n v="0"/>
    <n v="0"/>
    <n v="87741925"/>
    <n v="0"/>
    <n v="0"/>
    <n v="0"/>
    <n v="0"/>
    <n v="0"/>
    <n v="0"/>
    <n v="0"/>
    <n v="0"/>
    <n v="0"/>
    <n v="87741925"/>
    <n v="94958.793290043293"/>
    <n v="0"/>
    <n v="0"/>
    <n v="0"/>
    <n v="0"/>
    <n v="19701352"/>
    <n v="20198315.830393039"/>
    <n v="20198316"/>
    <n v="46"/>
    <n v="1"/>
    <n v="0"/>
    <n v="0"/>
    <n v="2.0444444444444443"/>
    <n v="2.0444444444444443"/>
    <n v="2.0444444444444443"/>
    <n v="3"/>
    <n v="6660438"/>
    <n v="26858754"/>
    <n v="114600679"/>
  </r>
  <r>
    <x v="20"/>
    <n v="3808"/>
    <x v="69"/>
    <x v="745"/>
    <x v="745"/>
    <x v="710"/>
    <n v="12890"/>
    <n v="168296000017"/>
    <s v="68296168296000017"/>
    <s v="COLEGIO INTEGRADO ALFONSO GOMEZ GOMEZ"/>
    <n v="1"/>
    <n v="17.704426106526633"/>
    <n v="1.2399456502541681"/>
    <n v="0.17073947847523643"/>
    <n v="1.1707394784752365"/>
    <n v="285"/>
    <n v="0"/>
    <n v="0"/>
    <n v="6"/>
    <n v="5"/>
    <n v="38"/>
    <n v="93"/>
    <n v="0"/>
    <n v="86"/>
    <n v="0"/>
    <n v="57"/>
    <n v="0"/>
    <n v="0"/>
    <n v="285"/>
    <n v="0"/>
    <n v="0"/>
    <n v="6"/>
    <n v="5"/>
    <n v="38"/>
    <n v="93"/>
    <n v="0"/>
    <n v="86"/>
    <n v="0"/>
    <n v="57"/>
    <n v="0"/>
    <n v="0"/>
    <n v="92671"/>
    <n v="81839"/>
    <n v="122758"/>
    <n v="150439"/>
    <n v="114333"/>
    <n v="99892"/>
    <n v="152848"/>
    <n v="184139"/>
    <n v="542467.99104889319"/>
    <n v="17150374.524029344"/>
    <n v="8191905.3032237962"/>
    <n v="0"/>
    <n v="803124.94075505529"/>
    <n v="4444005.3033862365"/>
    <n v="0"/>
    <n v="0"/>
    <n v="31131878"/>
    <n v="108493.59820977865"/>
    <n v="3430074.9048058689"/>
    <n v="1638381.0606447593"/>
    <n v="0"/>
    <n v="160624.98815101106"/>
    <n v="888801.06067724735"/>
    <n v="0"/>
    <n v="0"/>
    <n v="6226376"/>
    <n v="37358254"/>
    <n v="131081.59298245615"/>
    <n v="1"/>
    <n v="0"/>
    <n v="0"/>
    <n v="1"/>
    <n v="24249724"/>
    <n v="28390109.228928428"/>
    <n v="28390109"/>
    <n v="11"/>
    <n v="1"/>
    <n v="0"/>
    <n v="0.46153846153846156"/>
    <n v="0.22222222222222221"/>
    <n v="0.68376068376068377"/>
    <n v="0.68376068376068377"/>
    <n v="1"/>
    <n v="6660438"/>
    <n v="35050547"/>
    <n v="72408801"/>
  </r>
  <r>
    <x v="20"/>
    <n v="3808"/>
    <x v="69"/>
    <x v="746"/>
    <x v="746"/>
    <x v="711"/>
    <n v="12891"/>
    <n v="168298000235"/>
    <s v="68298168298000235"/>
    <s v="COLEGIO LUIS A. CALVO"/>
    <n v="1"/>
    <n v="23.859749144811857"/>
    <n v="1.6710393203515821"/>
    <n v="0.23596322097629005"/>
    <n v="1.2359632209762901"/>
    <n v="320"/>
    <n v="0"/>
    <n v="0"/>
    <n v="14"/>
    <n v="12"/>
    <n v="37"/>
    <n v="94"/>
    <n v="0"/>
    <n v="113"/>
    <n v="0"/>
    <n v="0"/>
    <n v="0"/>
    <n v="50"/>
    <n v="320"/>
    <n v="0"/>
    <n v="0"/>
    <n v="14"/>
    <n v="12"/>
    <n v="37"/>
    <n v="94"/>
    <n v="0"/>
    <n v="113"/>
    <n v="0"/>
    <n v="0"/>
    <n v="0"/>
    <n v="50"/>
    <n v="92671"/>
    <n v="81839"/>
    <n v="122758"/>
    <n v="150439"/>
    <n v="114333"/>
    <n v="99892"/>
    <n v="152848"/>
    <n v="184139"/>
    <n v="1374455.3718131254"/>
    <n v="20938048.766586073"/>
    <n v="0"/>
    <n v="9296853.5500226058"/>
    <n v="1978359.3612143504"/>
    <n v="4568125.0085812518"/>
    <n v="0"/>
    <n v="0"/>
    <n v="38155842"/>
    <n v="274891.07436262508"/>
    <n v="4187609.7533172141"/>
    <n v="0"/>
    <n v="1859370.7100045211"/>
    <n v="395671.8722428701"/>
    <n v="913625.00171625044"/>
    <n v="0"/>
    <n v="0"/>
    <n v="7631168"/>
    <n v="45787010"/>
    <n v="143084.40625"/>
    <n v="1"/>
    <n v="0"/>
    <n v="0"/>
    <n v="1"/>
    <n v="24249724"/>
    <n v="29971766.982826047"/>
    <n v="29971767"/>
    <n v="26"/>
    <n v="1"/>
    <n v="0"/>
    <n v="1.0769230769230769"/>
    <n v="0.53333333333333333"/>
    <n v="1.6102564102564103"/>
    <n v="1.6102564102564103"/>
    <n v="2"/>
    <n v="6660438"/>
    <n v="36632205"/>
    <n v="82419215"/>
  </r>
  <r>
    <x v="20"/>
    <n v="3812"/>
    <x v="72"/>
    <x v="747"/>
    <x v="747"/>
    <x v="712"/>
    <n v="149931"/>
    <n v="168307000251"/>
    <s v="68307168307000251"/>
    <s v="INSTITUCION EDUCATIVA COLEGIO SANTA CRUZ"/>
    <n v="1"/>
    <n v="6.6652772268574232"/>
    <n v="0.46680877739004129"/>
    <n v="5.3765178429576496E-2"/>
    <n v="1.0537651784295765"/>
    <n v="941"/>
    <n v="0"/>
    <n v="0"/>
    <n v="0"/>
    <n v="61"/>
    <n v="0"/>
    <n v="371"/>
    <n v="0"/>
    <n v="358"/>
    <n v="0"/>
    <n v="151"/>
    <n v="0"/>
    <n v="0"/>
    <n v="922"/>
    <n v="0"/>
    <n v="0"/>
    <n v="0"/>
    <n v="42"/>
    <n v="0"/>
    <n v="371"/>
    <n v="0"/>
    <n v="358"/>
    <n v="0"/>
    <n v="151"/>
    <n v="0"/>
    <n v="0"/>
    <n v="92671"/>
    <n v="81839"/>
    <n v="122758"/>
    <n v="150439"/>
    <n v="114333"/>
    <n v="99892"/>
    <n v="152848"/>
    <n v="184139"/>
    <n v="5956861.8438650845"/>
    <n v="62868295.470936127"/>
    <n v="19533073.971822351"/>
    <n v="0"/>
    <n v="0"/>
    <n v="0"/>
    <n v="0"/>
    <n v="0"/>
    <n v="88358231"/>
    <n v="820289.17194207723"/>
    <n v="12573659.094187226"/>
    <n v="3906614.7943644701"/>
    <n v="0"/>
    <n v="0"/>
    <n v="0"/>
    <n v="0"/>
    <n v="0"/>
    <n v="17300563"/>
    <n v="105658794"/>
    <n v="112283.52178533476"/>
    <n v="0"/>
    <n v="0"/>
    <n v="0"/>
    <n v="0"/>
    <n v="19701352"/>
    <n v="20760598.705583893"/>
    <n v="20760599"/>
    <n v="61"/>
    <n v="1"/>
    <n v="0"/>
    <n v="0"/>
    <n v="2.7111111111111112"/>
    <n v="2.7111111111111112"/>
    <n v="2.7111111111111112"/>
    <n v="3"/>
    <n v="6660438"/>
    <n v="27421037"/>
    <n v="133079831"/>
  </r>
  <r>
    <x v="20"/>
    <n v="3812"/>
    <x v="72"/>
    <x v="747"/>
    <x v="747"/>
    <x v="712"/>
    <n v="9152"/>
    <n v="168307000260"/>
    <s v="68307168307000260"/>
    <s v="COLEGIO NIEVES CORTES PICON"/>
    <n v="1"/>
    <n v="6.6652772268574232"/>
    <n v="0.46680877739004129"/>
    <n v="5.3765178429576496E-2"/>
    <n v="1.0537651784295765"/>
    <n v="1864"/>
    <n v="0"/>
    <n v="0"/>
    <n v="0"/>
    <n v="67"/>
    <n v="0"/>
    <n v="820"/>
    <n v="0"/>
    <n v="698"/>
    <n v="0"/>
    <n v="27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42782.6809665682"/>
    <n v="130910936.24812214"/>
    <n v="36090911.510850571"/>
    <n v="0"/>
    <n v="0"/>
    <n v="0"/>
    <n v="0"/>
    <n v="0"/>
    <n v="173544630"/>
    <n v="0"/>
    <n v="0"/>
    <n v="0"/>
    <n v="0"/>
    <n v="0"/>
    <n v="0"/>
    <n v="0"/>
    <n v="0"/>
    <n v="0"/>
    <n v="173544630"/>
    <n v="93103.342274678114"/>
    <n v="0"/>
    <n v="0"/>
    <n v="0"/>
    <n v="0"/>
    <n v="19701352"/>
    <n v="20760598.705583893"/>
    <n v="20760599"/>
    <n v="67"/>
    <n v="0"/>
    <n v="1"/>
    <n v="0"/>
    <n v="2.9777777777777779"/>
    <n v="2.9777777777777779"/>
    <n v="2.9777777777777779"/>
    <n v="3"/>
    <n v="19981315"/>
    <n v="40741914"/>
    <n v="214286544"/>
  </r>
  <r>
    <x v="20"/>
    <n v="3812"/>
    <x v="72"/>
    <x v="747"/>
    <x v="747"/>
    <x v="712"/>
    <n v="9148"/>
    <n v="168307000359"/>
    <s v="68307168307000359"/>
    <s v="INSTITUTO INTEGRADO FRANCISCO SERRANO MUÑOZ"/>
    <n v="1"/>
    <n v="6.6652772268574232"/>
    <n v="0.46680877739004129"/>
    <n v="5.3765178429576496E-2"/>
    <n v="1.0537651784295765"/>
    <n v="2306"/>
    <n v="0"/>
    <n v="0"/>
    <n v="0"/>
    <n v="120"/>
    <n v="0"/>
    <n v="1028"/>
    <n v="0"/>
    <n v="832"/>
    <n v="0"/>
    <n v="2"/>
    <n v="0"/>
    <n v="32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718416.742029674"/>
    <n v="160404704.49374649"/>
    <n v="258716.21154731591"/>
    <n v="51362871.015596531"/>
    <n v="0"/>
    <n v="0"/>
    <n v="0"/>
    <n v="0"/>
    <n v="223744708"/>
    <n v="0"/>
    <n v="0"/>
    <n v="0"/>
    <n v="0"/>
    <n v="0"/>
    <n v="0"/>
    <n v="0"/>
    <n v="0"/>
    <n v="0"/>
    <n v="223744708"/>
    <n v="97027.193408499559"/>
    <n v="0"/>
    <n v="0"/>
    <n v="0"/>
    <n v="0"/>
    <n v="19701352"/>
    <n v="20760598.705583893"/>
    <n v="20760599"/>
    <n v="120"/>
    <n v="1"/>
    <n v="0"/>
    <n v="0"/>
    <n v="5.333333333333333"/>
    <n v="5.333333333333333"/>
    <n v="4"/>
    <n v="4"/>
    <n v="6660438"/>
    <n v="27421037"/>
    <n v="251165745"/>
  </r>
  <r>
    <x v="20"/>
    <n v="3812"/>
    <x v="72"/>
    <x v="747"/>
    <x v="747"/>
    <x v="712"/>
    <n v="9206"/>
    <n v="168307000537"/>
    <s v="68307168307000537"/>
    <s v="COLEGIO SAN JUAN DE GIRON"/>
    <n v="1"/>
    <n v="6.6652772268574232"/>
    <n v="0.46680877739004129"/>
    <n v="5.3765178429576496E-2"/>
    <n v="1.0537651784295765"/>
    <n v="1996"/>
    <n v="0"/>
    <n v="0"/>
    <n v="0"/>
    <n v="104"/>
    <n v="0"/>
    <n v="872"/>
    <n v="0"/>
    <n v="729"/>
    <n v="0"/>
    <n v="29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55961.176425718"/>
    <n v="138068780.58843449"/>
    <n v="37643208.780134462"/>
    <n v="0"/>
    <n v="0"/>
    <n v="0"/>
    <n v="0"/>
    <n v="0"/>
    <n v="185867951"/>
    <n v="0"/>
    <n v="0"/>
    <n v="0"/>
    <n v="0"/>
    <n v="0"/>
    <n v="0"/>
    <n v="0"/>
    <n v="0"/>
    <n v="0"/>
    <n v="185867951"/>
    <n v="93120.215931863728"/>
    <n v="0"/>
    <n v="0"/>
    <n v="0"/>
    <n v="0"/>
    <n v="19701352"/>
    <n v="20760598.705583893"/>
    <n v="20760599"/>
    <n v="104"/>
    <n v="1"/>
    <n v="0"/>
    <n v="0"/>
    <n v="4.6222222222222218"/>
    <n v="4.6222222222222218"/>
    <n v="4"/>
    <n v="4"/>
    <n v="6660438"/>
    <n v="27421037"/>
    <n v="213288988"/>
  </r>
  <r>
    <x v="20"/>
    <n v="3812"/>
    <x v="72"/>
    <x v="747"/>
    <x v="747"/>
    <x v="712"/>
    <n v="9207"/>
    <n v="168307000839"/>
    <s v="68307168307000839"/>
    <s v="COLEGIO JUAN CRISTOBAL  MARTINEZ"/>
    <n v="1"/>
    <n v="6.6652772268574232"/>
    <n v="0.46680877739004129"/>
    <n v="5.3765178429576496E-2"/>
    <n v="1.0537651784295765"/>
    <n v="1899"/>
    <n v="16"/>
    <n v="0"/>
    <n v="9"/>
    <n v="80"/>
    <n v="39"/>
    <n v="674"/>
    <n v="0"/>
    <n v="770"/>
    <n v="0"/>
    <n v="4"/>
    <n v="0"/>
    <n v="307"/>
    <n v="64"/>
    <n v="16"/>
    <n v="0"/>
    <n v="9"/>
    <n v="0"/>
    <n v="39"/>
    <n v="0"/>
    <n v="0"/>
    <n v="0"/>
    <n v="0"/>
    <n v="0"/>
    <n v="0"/>
    <n v="0"/>
    <n v="92671"/>
    <n v="81839"/>
    <n v="122758"/>
    <n v="150439"/>
    <n v="114333"/>
    <n v="99892"/>
    <n v="152848"/>
    <n v="184139"/>
    <n v="7812277.8280197829"/>
    <n v="124529243.70374727"/>
    <n v="517432.42309463181"/>
    <n v="48667905.561074488"/>
    <n v="3012003.3536347193"/>
    <n v="4105245.7369438028"/>
    <n v="0"/>
    <n v="0"/>
    <n v="188644109"/>
    <n v="0"/>
    <n v="0"/>
    <n v="0"/>
    <n v="0"/>
    <n v="602400.67072694388"/>
    <n v="821049.1473887607"/>
    <n v="0"/>
    <n v="0"/>
    <n v="1423450"/>
    <n v="190067559"/>
    <n v="100088.23538704582"/>
    <n v="1"/>
    <n v="0"/>
    <n v="0"/>
    <n v="1"/>
    <n v="24249724"/>
    <n v="25553514.737727985"/>
    <n v="25553515"/>
    <n v="105"/>
    <n v="1"/>
    <n v="0"/>
    <n v="1.9230769230769231"/>
    <n v="3.5555555555555554"/>
    <n v="5.4786324786324787"/>
    <n v="4"/>
    <n v="4"/>
    <n v="6660438"/>
    <n v="32213953"/>
    <n v="222281512"/>
  </r>
  <r>
    <x v="20"/>
    <n v="3812"/>
    <x v="72"/>
    <x v="747"/>
    <x v="747"/>
    <x v="712"/>
    <n v="9208"/>
    <n v="168307001002"/>
    <s v="68307168307001002"/>
    <s v="COLEGIO ROBERTO GARCIA PEÑA"/>
    <n v="1"/>
    <n v="6.6652772268574232"/>
    <n v="0.46680877739004129"/>
    <n v="5.3765178429576496E-2"/>
    <n v="1.0537651784295765"/>
    <n v="1364"/>
    <n v="0"/>
    <n v="0"/>
    <n v="0"/>
    <n v="48"/>
    <n v="0"/>
    <n v="607"/>
    <n v="0"/>
    <n v="508"/>
    <n v="0"/>
    <n v="0"/>
    <n v="0"/>
    <n v="201"/>
    <n v="942"/>
    <n v="0"/>
    <n v="0"/>
    <n v="0"/>
    <n v="48"/>
    <n v="0"/>
    <n v="185"/>
    <n v="0"/>
    <n v="508"/>
    <n v="0"/>
    <n v="0"/>
    <n v="0"/>
    <n v="201"/>
    <n v="92671"/>
    <n v="81839"/>
    <n v="122758"/>
    <n v="150439"/>
    <n v="114333"/>
    <n v="99892"/>
    <n v="152848"/>
    <n v="184139"/>
    <n v="4687366.6968118697"/>
    <n v="96156583.607810393"/>
    <n v="0"/>
    <n v="31864003.315231178"/>
    <n v="0"/>
    <n v="0"/>
    <n v="0"/>
    <n v="0"/>
    <n v="132707954"/>
    <n v="937473.33936237404"/>
    <n v="11952737.657437239"/>
    <n v="0"/>
    <n v="6372800.6630462371"/>
    <n v="0"/>
    <n v="0"/>
    <n v="0"/>
    <n v="0"/>
    <n v="19263012"/>
    <n v="151970966"/>
    <n v="111415.66422287391"/>
    <n v="0"/>
    <n v="0"/>
    <n v="0"/>
    <n v="0"/>
    <n v="19701352"/>
    <n v="20760598.705583893"/>
    <n v="20760599"/>
    <n v="48"/>
    <n v="0"/>
    <n v="1"/>
    <n v="0"/>
    <n v="2.1333333333333333"/>
    <n v="2.1333333333333333"/>
    <n v="2.1333333333333333"/>
    <n v="3"/>
    <n v="19981315"/>
    <n v="40741914"/>
    <n v="192712880"/>
  </r>
  <r>
    <x v="20"/>
    <n v="3812"/>
    <x v="72"/>
    <x v="747"/>
    <x v="747"/>
    <x v="712"/>
    <n v="149930"/>
    <n v="168307001053"/>
    <s v="68307168307001053"/>
    <s v="INSTITUCION EDUCATIVA COLEGIO VILLAS DE SAN JUAN"/>
    <n v="1"/>
    <n v="6.6652772268574232"/>
    <n v="0.46680877739004129"/>
    <n v="5.3765178429576496E-2"/>
    <n v="1.0537651784295765"/>
    <n v="1179"/>
    <n v="0"/>
    <n v="0"/>
    <n v="0"/>
    <n v="71"/>
    <n v="0"/>
    <n v="594"/>
    <n v="0"/>
    <n v="366"/>
    <n v="0"/>
    <n v="148"/>
    <n v="0"/>
    <n v="0"/>
    <n v="802"/>
    <n v="0"/>
    <n v="0"/>
    <n v="0"/>
    <n v="25"/>
    <n v="0"/>
    <n v="263"/>
    <n v="0"/>
    <n v="366"/>
    <n v="0"/>
    <n v="148"/>
    <n v="0"/>
    <n v="0"/>
    <n v="92671"/>
    <n v="81839"/>
    <n v="122758"/>
    <n v="150439"/>
    <n v="114333"/>
    <n v="99892"/>
    <n v="152848"/>
    <n v="184139"/>
    <n v="6933396.5723675573"/>
    <n v="82789524.899998188"/>
    <n v="19144999.654501379"/>
    <n v="0"/>
    <n v="0"/>
    <n v="0"/>
    <n v="0"/>
    <n v="0"/>
    <n v="108867921"/>
    <n v="488267.36425123643"/>
    <n v="10848877.325437265"/>
    <n v="3828999.9309002757"/>
    <n v="0"/>
    <n v="0"/>
    <n v="0"/>
    <n v="0"/>
    <n v="0"/>
    <n v="15166145"/>
    <n v="124034066"/>
    <n v="105202.77014418998"/>
    <n v="0"/>
    <n v="0"/>
    <n v="0"/>
    <n v="0"/>
    <n v="19701352"/>
    <n v="20760598.705583893"/>
    <n v="20760599"/>
    <n v="71"/>
    <n v="0"/>
    <n v="1"/>
    <n v="0"/>
    <n v="3.1555555555555554"/>
    <n v="3.1555555555555554"/>
    <n v="3.1555555555555554"/>
    <n v="4"/>
    <n v="26641753"/>
    <n v="47402352"/>
    <n v="171436418"/>
  </r>
  <r>
    <x v="20"/>
    <n v="3812"/>
    <x v="72"/>
    <x v="747"/>
    <x v="747"/>
    <x v="712"/>
    <n v="9209"/>
    <n v="168307001061"/>
    <s v="68307168307001061"/>
    <s v="COLEGIO LUIS CARLOS GALÁN SARMIENTO"/>
    <n v="1"/>
    <n v="6.6652772268574232"/>
    <n v="0.46680877739004129"/>
    <n v="5.3765178429576496E-2"/>
    <n v="1.0537651784295765"/>
    <n v="2062"/>
    <n v="0"/>
    <n v="0"/>
    <n v="0"/>
    <n v="98"/>
    <n v="0"/>
    <n v="879"/>
    <n v="0"/>
    <n v="835"/>
    <n v="0"/>
    <n v="2"/>
    <n v="0"/>
    <n v="24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570040.3393242341"/>
    <n v="147813797.58187178"/>
    <n v="258716.21154731591"/>
    <n v="39314790.160086229"/>
    <n v="0"/>
    <n v="0"/>
    <n v="0"/>
    <n v="0"/>
    <n v="196957344"/>
    <n v="0"/>
    <n v="0"/>
    <n v="0"/>
    <n v="0"/>
    <n v="0"/>
    <n v="0"/>
    <n v="0"/>
    <n v="0"/>
    <n v="0"/>
    <n v="196957344"/>
    <n v="95517.62560620757"/>
    <n v="0"/>
    <n v="0"/>
    <n v="0"/>
    <n v="0"/>
    <n v="19701352"/>
    <n v="20760598.705583893"/>
    <n v="20760599"/>
    <n v="98"/>
    <n v="0"/>
    <n v="1"/>
    <n v="0"/>
    <n v="4.3555555555555552"/>
    <n v="4.3555555555555552"/>
    <n v="4"/>
    <n v="4"/>
    <n v="26641753"/>
    <n v="47402352"/>
    <n v="244359696"/>
  </r>
  <r>
    <x v="20"/>
    <n v="3812"/>
    <x v="72"/>
    <x v="747"/>
    <x v="747"/>
    <x v="712"/>
    <n v="149929"/>
    <n v="168307001266"/>
    <s v="68307168307001266"/>
    <s v="INSTITUCION EDUCATIVA COLEGIO PORTAL CAMPESTRE NORTE"/>
    <n v="1"/>
    <n v="6.6652772268574232"/>
    <n v="0.46680877739004129"/>
    <n v="5.3765178429576496E-2"/>
    <n v="1.0537651784295765"/>
    <n v="1197"/>
    <n v="0"/>
    <n v="0"/>
    <n v="0"/>
    <n v="57"/>
    <n v="0"/>
    <n v="537"/>
    <n v="0"/>
    <n v="432"/>
    <n v="0"/>
    <n v="0"/>
    <n v="0"/>
    <n v="171"/>
    <n v="1140"/>
    <n v="0"/>
    <n v="0"/>
    <n v="0"/>
    <n v="0"/>
    <n v="0"/>
    <n v="537"/>
    <n v="0"/>
    <n v="432"/>
    <n v="0"/>
    <n v="0"/>
    <n v="0"/>
    <n v="171"/>
    <n v="92671"/>
    <n v="81839"/>
    <n v="122758"/>
    <n v="150439"/>
    <n v="114333"/>
    <n v="99892"/>
    <n v="152848"/>
    <n v="184139"/>
    <n v="5566247.9524640953"/>
    <n v="83565676.695935667"/>
    <n v="0"/>
    <n v="27108181.924898166"/>
    <n v="0"/>
    <n v="0"/>
    <n v="0"/>
    <n v="0"/>
    <n v="116240107"/>
    <n v="0"/>
    <n v="16713135.339187136"/>
    <n v="0"/>
    <n v="5421636.3849796345"/>
    <n v="0"/>
    <n v="0"/>
    <n v="0"/>
    <n v="0"/>
    <n v="22134772"/>
    <n v="138374879"/>
    <n v="115601.40267335004"/>
    <n v="0"/>
    <n v="0"/>
    <n v="0"/>
    <n v="0"/>
    <n v="19701352"/>
    <n v="20760598.705583893"/>
    <n v="20760599"/>
    <n v="57"/>
    <n v="0"/>
    <n v="1"/>
    <n v="0"/>
    <n v="2.5333333333333332"/>
    <n v="2.5333333333333332"/>
    <n v="2.5333333333333332"/>
    <n v="3"/>
    <n v="19981315"/>
    <n v="40741914"/>
    <n v="179116793"/>
  </r>
  <r>
    <x v="20"/>
    <n v="3812"/>
    <x v="72"/>
    <x v="747"/>
    <x v="747"/>
    <x v="712"/>
    <n v="9211"/>
    <n v="168307001575"/>
    <s v="68307168307001575"/>
    <s v="COLEGIO FACUNDO NAVAS MANTILLA"/>
    <n v="1"/>
    <n v="6.6652772268574232"/>
    <n v="0.46680877739004129"/>
    <n v="5.3765178429576496E-2"/>
    <n v="1.0537651784295765"/>
    <n v="1811"/>
    <n v="0"/>
    <n v="0"/>
    <n v="0"/>
    <n v="119"/>
    <n v="0"/>
    <n v="865"/>
    <n v="0"/>
    <n v="625"/>
    <n v="0"/>
    <n v="202"/>
    <n v="0"/>
    <n v="0"/>
    <n v="1144"/>
    <n v="0"/>
    <n v="0"/>
    <n v="0"/>
    <n v="57"/>
    <n v="0"/>
    <n v="414"/>
    <n v="0"/>
    <n v="471"/>
    <n v="0"/>
    <n v="202"/>
    <n v="0"/>
    <n v="0"/>
    <n v="92671"/>
    <n v="81839"/>
    <n v="122758"/>
    <n v="150439"/>
    <n v="114333"/>
    <n v="99892"/>
    <n v="152848"/>
    <n v="184139"/>
    <n v="11620763.269179426"/>
    <n v="128496241.77187219"/>
    <n v="26130337.366278905"/>
    <n v="0"/>
    <n v="0"/>
    <n v="0"/>
    <n v="0"/>
    <n v="0"/>
    <n v="166247342"/>
    <n v="1113249.5904928192"/>
    <n v="15264318.653437166"/>
    <n v="5226067.4732557815"/>
    <n v="0"/>
    <n v="0"/>
    <n v="0"/>
    <n v="0"/>
    <n v="0"/>
    <n v="21603636"/>
    <n v="187850978"/>
    <n v="103727.76256212038"/>
    <n v="0"/>
    <n v="0"/>
    <n v="0"/>
    <n v="0"/>
    <n v="19701352"/>
    <n v="20760598.705583893"/>
    <n v="20760599"/>
    <n v="119"/>
    <n v="0"/>
    <n v="1"/>
    <n v="0"/>
    <n v="5.2888888888888888"/>
    <n v="5.2888888888888888"/>
    <n v="4"/>
    <n v="4"/>
    <n v="26641753"/>
    <n v="47402352"/>
    <n v="235253330"/>
  </r>
  <r>
    <x v="20"/>
    <n v="3812"/>
    <x v="72"/>
    <x v="747"/>
    <x v="747"/>
    <x v="712"/>
    <n v="142221"/>
    <n v="168307001647"/>
    <s v="68307168307001647"/>
    <s v="COLEGIO DIANA TURBAY QUINTERO"/>
    <n v="1"/>
    <n v="6.6652772268574232"/>
    <n v="0.46680877739004129"/>
    <n v="5.3765178429576496E-2"/>
    <n v="1.0537651784295765"/>
    <n v="511"/>
    <n v="0"/>
    <n v="0"/>
    <n v="0"/>
    <n v="26"/>
    <n v="0"/>
    <n v="252"/>
    <n v="0"/>
    <n v="188"/>
    <n v="0"/>
    <n v="45"/>
    <n v="0"/>
    <n v="0"/>
    <n v="233"/>
    <n v="0"/>
    <n v="0"/>
    <n v="0"/>
    <n v="0"/>
    <n v="0"/>
    <n v="0"/>
    <n v="0"/>
    <n v="188"/>
    <n v="0"/>
    <n v="45"/>
    <n v="0"/>
    <n v="0"/>
    <n v="92671"/>
    <n v="81839"/>
    <n v="122758"/>
    <n v="150439"/>
    <n v="114333"/>
    <n v="99892"/>
    <n v="152848"/>
    <n v="184139"/>
    <n v="2538990.2941064294"/>
    <n v="37945198.912499167"/>
    <n v="5821114.7598146079"/>
    <n v="0"/>
    <n v="0"/>
    <n v="0"/>
    <n v="0"/>
    <n v="0"/>
    <n v="46305304"/>
    <n v="0"/>
    <n v="3242589.7252499294"/>
    <n v="1164222.9519629215"/>
    <n v="0"/>
    <n v="0"/>
    <n v="0"/>
    <n v="0"/>
    <n v="0"/>
    <n v="4406813"/>
    <n v="50712117"/>
    <n v="99240.933463796478"/>
    <n v="0"/>
    <n v="0"/>
    <n v="0"/>
    <n v="0"/>
    <n v="19701352"/>
    <n v="20760598.705583893"/>
    <n v="20760599"/>
    <n v="26"/>
    <n v="1"/>
    <n v="0"/>
    <n v="0"/>
    <n v="1.1555555555555554"/>
    <n v="1.1555555555555554"/>
    <n v="1.1555555555555554"/>
    <n v="2"/>
    <n v="6660438"/>
    <n v="27421037"/>
    <n v="78133154"/>
  </r>
  <r>
    <x v="20"/>
    <n v="3808"/>
    <x v="69"/>
    <x v="748"/>
    <x v="748"/>
    <x v="512"/>
    <n v="12434"/>
    <n v="168320000244"/>
    <s v="68320168320000244"/>
    <s v="INSTITUTO TECNICO AGROPECUARIO"/>
    <n v="1"/>
    <n v="13.986380303823992"/>
    <n v="0.97954891710011283"/>
    <n v="0.13134189356632836"/>
    <n v="1.1313418935663284"/>
    <n v="277"/>
    <n v="16"/>
    <n v="0"/>
    <n v="6"/>
    <n v="4"/>
    <n v="71"/>
    <n v="58"/>
    <n v="11"/>
    <n v="73"/>
    <n v="0"/>
    <n v="0"/>
    <n v="7"/>
    <n v="31"/>
    <n v="31"/>
    <n v="0"/>
    <n v="0"/>
    <n v="0"/>
    <n v="0"/>
    <n v="0"/>
    <n v="0"/>
    <n v="0"/>
    <n v="0"/>
    <n v="0"/>
    <n v="0"/>
    <n v="0"/>
    <n v="31"/>
    <n v="92671"/>
    <n v="81839"/>
    <n v="122758"/>
    <n v="150439"/>
    <n v="114333"/>
    <n v="99892"/>
    <n v="152848"/>
    <n v="184139"/>
    <n v="419370.33847474086"/>
    <n v="12129013.488812292"/>
    <n v="0"/>
    <n v="5276136.2369129714"/>
    <n v="2845693.6797766187"/>
    <n v="9266984.3634344693"/>
    <n v="0"/>
    <n v="1458269.1545758711"/>
    <n v="31395467"/>
    <n v="0"/>
    <n v="0"/>
    <n v="0"/>
    <n v="1055227.2473825943"/>
    <n v="0"/>
    <n v="0"/>
    <n v="0"/>
    <n v="0"/>
    <n v="1055227"/>
    <n v="32450694"/>
    <n v="117150.51985559567"/>
    <n v="1"/>
    <n v="0"/>
    <n v="0"/>
    <n v="1"/>
    <n v="24249724"/>
    <n v="27434728.66862084"/>
    <n v="27434729"/>
    <n v="26"/>
    <n v="1"/>
    <n v="0"/>
    <n v="1.6923076923076923"/>
    <n v="0.17777777777777778"/>
    <n v="1.8700854700854701"/>
    <n v="1.8700854700854701"/>
    <n v="2"/>
    <n v="6660438"/>
    <n v="34095167"/>
    <n v="66545861"/>
  </r>
  <r>
    <x v="20"/>
    <n v="3808"/>
    <x v="69"/>
    <x v="749"/>
    <x v="749"/>
    <x v="713"/>
    <n v="12436"/>
    <n v="168322000080"/>
    <s v="68322168322000080"/>
    <s v="COLEGIO MANUELA BELTRAN"/>
    <n v="1"/>
    <n v="12.573099415204679"/>
    <n v="0.88056849944145432"/>
    <n v="0.11636632393535638"/>
    <n v="1.1163663239353563"/>
    <n v="230"/>
    <n v="0"/>
    <n v="0"/>
    <n v="0"/>
    <n v="8"/>
    <n v="0"/>
    <n v="54"/>
    <n v="0"/>
    <n v="120"/>
    <n v="0"/>
    <n v="0"/>
    <n v="0"/>
    <n v="48"/>
    <n v="48"/>
    <n v="0"/>
    <n v="0"/>
    <n v="0"/>
    <n v="0"/>
    <n v="0"/>
    <n v="0"/>
    <n v="0"/>
    <n v="0"/>
    <n v="0"/>
    <n v="0"/>
    <n v="0"/>
    <n v="48"/>
    <n v="92671"/>
    <n v="81839"/>
    <n v="122758"/>
    <n v="150439"/>
    <n v="114333"/>
    <n v="99892"/>
    <n v="152848"/>
    <n v="184139"/>
    <n v="827638.26884330728"/>
    <n v="15897040.823710939"/>
    <n v="0"/>
    <n v="8061361.6035125311"/>
    <n v="0"/>
    <n v="0"/>
    <n v="0"/>
    <n v="0"/>
    <n v="24786041"/>
    <n v="0"/>
    <n v="0"/>
    <n v="0"/>
    <n v="1612272.3207025065"/>
    <n v="0"/>
    <n v="0"/>
    <n v="0"/>
    <n v="0"/>
    <n v="1612272"/>
    <n v="26398313"/>
    <n v="114775.27391304348"/>
    <n v="0"/>
    <n v="0"/>
    <n v="0"/>
    <n v="0"/>
    <n v="19701352"/>
    <n v="21993925.908796478"/>
    <n v="21993926"/>
    <n v="8"/>
    <n v="1"/>
    <n v="0"/>
    <n v="0"/>
    <n v="0.35555555555555557"/>
    <n v="0.35555555555555557"/>
    <n v="0.35555555555555557"/>
    <n v="1"/>
    <n v="6660438"/>
    <n v="28654364"/>
    <n v="55052677"/>
  </r>
  <r>
    <x v="20"/>
    <n v="3808"/>
    <x v="69"/>
    <x v="750"/>
    <x v="750"/>
    <x v="714"/>
    <n v="12437"/>
    <n v="168327000096"/>
    <s v="68327168327000096"/>
    <s v="COLEGIO SANTO DOMINGO SAVIO"/>
    <n v="1"/>
    <n v="10.699681962744208"/>
    <n v="0.7493619973322293"/>
    <n v="9.6515002281521281E-2"/>
    <n v="1.0965150022815213"/>
    <n v="695"/>
    <n v="0"/>
    <n v="0"/>
    <n v="5"/>
    <n v="28"/>
    <n v="36"/>
    <n v="286"/>
    <n v="0"/>
    <n v="249"/>
    <n v="0"/>
    <n v="9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45223.9697400643"/>
    <n v="48009664.830368824"/>
    <n v="12249144.967156824"/>
    <n v="0"/>
    <n v="626839.24877926591"/>
    <n v="3943190.7578846063"/>
    <n v="0"/>
    <n v="0"/>
    <n v="67674064"/>
    <n v="0"/>
    <n v="0"/>
    <n v="0"/>
    <n v="0"/>
    <n v="0"/>
    <n v="0"/>
    <n v="0"/>
    <n v="0"/>
    <n v="0"/>
    <n v="67674064"/>
    <n v="97372.753956834538"/>
    <n v="1"/>
    <n v="0"/>
    <n v="0"/>
    <n v="1"/>
    <n v="24249724"/>
    <n v="26590186.167186264"/>
    <n v="26590186"/>
    <n v="33"/>
    <n v="1"/>
    <n v="0"/>
    <n v="0.38461538461538464"/>
    <n v="1.2444444444444445"/>
    <n v="1.629059829059829"/>
    <n v="1.629059829059829"/>
    <n v="2"/>
    <n v="6660438"/>
    <n v="33250624"/>
    <n v="100924688"/>
  </r>
  <r>
    <x v="20"/>
    <n v="3808"/>
    <x v="69"/>
    <x v="751"/>
    <x v="751"/>
    <x v="715"/>
    <n v="12539"/>
    <n v="168344000130"/>
    <s v="68344168344000130"/>
    <s v="INSTITUTO TECNICO AGROPECUARIO"/>
    <n v="1"/>
    <n v="19.90566037735849"/>
    <n v="1.3941111026040858"/>
    <n v="0.19406445043401585"/>
    <n v="1.1940644504340159"/>
    <n v="351"/>
    <n v="0"/>
    <n v="0"/>
    <n v="5"/>
    <n v="10"/>
    <n v="62"/>
    <n v="101"/>
    <n v="126"/>
    <n v="0"/>
    <n v="0"/>
    <n v="0"/>
    <n v="47"/>
    <n v="0"/>
    <n v="47"/>
    <n v="0"/>
    <n v="0"/>
    <n v="0"/>
    <n v="0"/>
    <n v="0"/>
    <n v="0"/>
    <n v="0"/>
    <n v="0"/>
    <n v="0"/>
    <n v="0"/>
    <n v="47"/>
    <n v="0"/>
    <n v="92671"/>
    <n v="81839"/>
    <n v="122758"/>
    <n v="150439"/>
    <n v="114333"/>
    <n v="99892"/>
    <n v="152848"/>
    <n v="184139"/>
    <n v="1106551.4668617069"/>
    <n v="9869825.0964660123"/>
    <n v="0"/>
    <n v="0"/>
    <n v="682604.85405736172"/>
    <n v="22424167.383557886"/>
    <n v="0"/>
    <n v="10334070.190408055"/>
    <n v="44417219"/>
    <n v="0"/>
    <n v="0"/>
    <n v="0"/>
    <n v="0"/>
    <n v="0"/>
    <n v="0"/>
    <n v="0"/>
    <n v="2066814.038081611"/>
    <n v="2066814"/>
    <n v="46484033"/>
    <n v="132433.14245014245"/>
    <n v="1"/>
    <n v="0"/>
    <n v="0"/>
    <n v="1"/>
    <n v="24249724"/>
    <n v="28955733.361236565"/>
    <n v="28955733"/>
    <n v="15"/>
    <n v="1"/>
    <n v="0"/>
    <n v="0.38461538461538464"/>
    <n v="0.44444444444444442"/>
    <n v="0.829059829059829"/>
    <n v="0.829059829059829"/>
    <n v="1"/>
    <n v="6660438"/>
    <n v="35616171"/>
    <n v="82100204"/>
  </r>
  <r>
    <x v="20"/>
    <n v="3808"/>
    <x v="69"/>
    <x v="752"/>
    <x v="752"/>
    <x v="716"/>
    <n v="12540"/>
    <n v="168368000017"/>
    <s v="68368168368000017"/>
    <s v="COLEGIO TÉCNICO LORENZO DE SALAZAR"/>
    <n v="1"/>
    <n v="12.520924004017409"/>
    <n v="0.87691434687177416"/>
    <n v="0.11581345683756178"/>
    <n v="1.1158134568375617"/>
    <n v="359"/>
    <n v="0"/>
    <n v="0"/>
    <n v="0"/>
    <n v="12"/>
    <n v="0"/>
    <n v="90"/>
    <n v="0"/>
    <n v="168"/>
    <n v="0"/>
    <n v="0"/>
    <n v="0"/>
    <n v="89"/>
    <n v="89"/>
    <n v="0"/>
    <n v="0"/>
    <n v="0"/>
    <n v="0"/>
    <n v="0"/>
    <n v="0"/>
    <n v="0"/>
    <n v="0"/>
    <n v="0"/>
    <n v="0"/>
    <n v="0"/>
    <n v="89"/>
    <n v="92671"/>
    <n v="81839"/>
    <n v="122758"/>
    <n v="150439"/>
    <n v="114333"/>
    <n v="99892"/>
    <n v="152848"/>
    <n v="184139"/>
    <n v="1240842.5863031242"/>
    <n v="23559800.833485339"/>
    <n v="0"/>
    <n v="14939705.59635355"/>
    <n v="0"/>
    <n v="0"/>
    <n v="0"/>
    <n v="0"/>
    <n v="39740349"/>
    <n v="0"/>
    <n v="0"/>
    <n v="0"/>
    <n v="2987941.1192707103"/>
    <n v="0"/>
    <n v="0"/>
    <n v="0"/>
    <n v="0"/>
    <n v="2987941"/>
    <n v="42728290"/>
    <n v="119020.30640668524"/>
    <n v="0"/>
    <n v="0"/>
    <n v="0"/>
    <n v="0"/>
    <n v="19701352"/>
    <n v="21983033.67949361"/>
    <n v="21983034"/>
    <n v="12"/>
    <n v="1"/>
    <n v="0"/>
    <n v="0"/>
    <n v="0.53333333333333333"/>
    <n v="0.53333333333333333"/>
    <n v="0.53333333333333333"/>
    <n v="1"/>
    <n v="6660438"/>
    <n v="28643472"/>
    <n v="71371762"/>
  </r>
  <r>
    <x v="20"/>
    <n v="3808"/>
    <x v="69"/>
    <x v="753"/>
    <x v="753"/>
    <x v="717"/>
    <n v="12541"/>
    <n v="168377000011"/>
    <s v="68377168377000011"/>
    <s v="COLEGIO INTEGRADO DON BOSCO"/>
    <n v="1"/>
    <n v="11.363636363636363"/>
    <n v="0.7958626501294328"/>
    <n v="0.10355047233027043"/>
    <n v="1.1035504723302705"/>
    <n v="648"/>
    <n v="0"/>
    <n v="0"/>
    <n v="13"/>
    <n v="17"/>
    <n v="132"/>
    <n v="163"/>
    <n v="0"/>
    <n v="252"/>
    <n v="0"/>
    <n v="0"/>
    <n v="0"/>
    <n v="71"/>
    <n v="71"/>
    <n v="0"/>
    <n v="0"/>
    <n v="0"/>
    <n v="0"/>
    <n v="0"/>
    <n v="0"/>
    <n v="0"/>
    <n v="0"/>
    <n v="0"/>
    <n v="0"/>
    <n v="0"/>
    <n v="71"/>
    <n v="92671"/>
    <n v="81839"/>
    <n v="122758"/>
    <n v="150439"/>
    <n v="114333"/>
    <n v="99892"/>
    <n v="152848"/>
    <n v="184139"/>
    <n v="1738541.1389624143"/>
    <n v="37480088.848590359"/>
    <n v="0"/>
    <n v="11787209.094989443"/>
    <n v="1640239.0699881786"/>
    <n v="14551134.01922603"/>
    <n v="0"/>
    <n v="0"/>
    <n v="67197212"/>
    <n v="0"/>
    <n v="0"/>
    <n v="0"/>
    <n v="2357441.8189978888"/>
    <n v="0"/>
    <n v="0"/>
    <n v="0"/>
    <n v="0"/>
    <n v="2357442"/>
    <n v="69554654"/>
    <n v="107337.42901234567"/>
    <n v="1"/>
    <n v="0"/>
    <n v="1"/>
    <n v="1"/>
    <n v="24249724"/>
    <n v="26760794.374078695"/>
    <n v="26760794"/>
    <n v="30"/>
    <n v="1"/>
    <n v="0"/>
    <n v="1"/>
    <n v="0.75555555555555554"/>
    <n v="1.7555555555555555"/>
    <n v="1.7555555555555555"/>
    <n v="2"/>
    <n v="6660438"/>
    <n v="33421232"/>
    <n v="102975886"/>
  </r>
  <r>
    <x v="20"/>
    <n v="3808"/>
    <x v="69"/>
    <x v="754"/>
    <x v="754"/>
    <x v="718"/>
    <n v="12542"/>
    <n v="168385001051"/>
    <s v="68385168385001051"/>
    <s v="COLEGIO JOSE MARIA LANDAZURI"/>
    <n v="1"/>
    <n v="17.538728198461705"/>
    <n v="1.228340845945624"/>
    <n v="0.16898369122875573"/>
    <n v="1.1689836912287557"/>
    <n v="884"/>
    <n v="0"/>
    <n v="20"/>
    <n v="7"/>
    <n v="33"/>
    <n v="140"/>
    <n v="262"/>
    <n v="0"/>
    <n v="303"/>
    <n v="0"/>
    <n v="1"/>
    <n v="0"/>
    <n v="118"/>
    <n v="119"/>
    <n v="0"/>
    <n v="0"/>
    <n v="0"/>
    <n v="0"/>
    <n v="0"/>
    <n v="0"/>
    <n v="0"/>
    <n v="0"/>
    <n v="0"/>
    <n v="1"/>
    <n v="0"/>
    <n v="118"/>
    <n v="92671"/>
    <n v="81839"/>
    <n v="122758"/>
    <n v="150439"/>
    <n v="114333"/>
    <n v="99892"/>
    <n v="152848"/>
    <n v="184139"/>
    <n v="5741537.0454425812"/>
    <n v="54052677.813155629"/>
    <n v="143502.0999678596"/>
    <n v="20751567.027922008"/>
    <n v="935573.88658480125"/>
    <n v="16348096.643791201"/>
    <n v="0"/>
    <n v="0"/>
    <n v="97972955"/>
    <n v="0"/>
    <n v="0"/>
    <n v="28700.419993571919"/>
    <n v="4150313.4055844019"/>
    <n v="0"/>
    <n v="0"/>
    <n v="0"/>
    <n v="0"/>
    <n v="4179014"/>
    <n v="102151969"/>
    <n v="115556.52601809955"/>
    <n v="1"/>
    <n v="0"/>
    <n v="1"/>
    <n v="1"/>
    <n v="24249724"/>
    <n v="28347531.872798547"/>
    <n v="28347532"/>
    <n v="60"/>
    <n v="1"/>
    <n v="0"/>
    <n v="0.53846153846153844"/>
    <n v="2.3555555555555556"/>
    <n v="2.8940170940170939"/>
    <n v="2.8940170940170939"/>
    <n v="3"/>
    <n v="6660438"/>
    <n v="35007970"/>
    <n v="137159939"/>
  </r>
  <r>
    <x v="20"/>
    <n v="3808"/>
    <x v="69"/>
    <x v="755"/>
    <x v="755"/>
    <x v="719"/>
    <n v="12543"/>
    <n v="168397000051"/>
    <s v="68397168397000051"/>
    <s v="COLEGIO INTEGRADO PABLO VI"/>
    <n v="1"/>
    <n v="8.1786251881585557"/>
    <n v="0.57279748386636153"/>
    <n v="6.9801090294552726E-2"/>
    <n v="1.0698010902945527"/>
    <n v="155"/>
    <n v="0"/>
    <n v="0"/>
    <n v="1"/>
    <n v="5"/>
    <n v="17"/>
    <n v="44"/>
    <n v="0"/>
    <n v="53"/>
    <n v="0"/>
    <n v="0"/>
    <n v="0"/>
    <n v="35"/>
    <n v="35"/>
    <n v="0"/>
    <n v="0"/>
    <n v="0"/>
    <n v="0"/>
    <n v="0"/>
    <n v="0"/>
    <n v="0"/>
    <n v="0"/>
    <n v="0"/>
    <n v="0"/>
    <n v="0"/>
    <n v="35"/>
    <n v="92671"/>
    <n v="81839"/>
    <n v="122758"/>
    <n v="150439"/>
    <n v="114333"/>
    <n v="99892"/>
    <n v="152848"/>
    <n v="184139"/>
    <n v="495697.68419343251"/>
    <n v="8492490.7885757424"/>
    <n v="0"/>
    <n v="5632893.2177987779"/>
    <n v="122313.5680566471"/>
    <n v="1816697.6986989588"/>
    <n v="0"/>
    <n v="0"/>
    <n v="16560093"/>
    <n v="0"/>
    <n v="0"/>
    <n v="0"/>
    <n v="1126578.6435597555"/>
    <n v="0"/>
    <n v="0"/>
    <n v="0"/>
    <n v="0"/>
    <n v="1126579"/>
    <n v="17686672"/>
    <n v="114107.56129032258"/>
    <n v="1"/>
    <n v="0"/>
    <n v="0"/>
    <n v="1"/>
    <n v="24249724"/>
    <n v="25942381.174541984"/>
    <n v="25942381"/>
    <n v="6"/>
    <n v="1"/>
    <n v="0"/>
    <n v="7.6923076923076927E-2"/>
    <n v="0.22222222222222221"/>
    <n v="0.29914529914529914"/>
    <n v="0.29914529914529914"/>
    <n v="1"/>
    <n v="6660438"/>
    <n v="32602819"/>
    <n v="50289491"/>
  </r>
  <r>
    <x v="20"/>
    <n v="3808"/>
    <x v="69"/>
    <x v="756"/>
    <x v="756"/>
    <x v="720"/>
    <n v="20071"/>
    <n v="168406000336"/>
    <s v="68406168406000336"/>
    <s v="COLEGIO INTEGRADO NUESTRA SEÑORA DE LAS MERCEDES"/>
    <n v="1"/>
    <n v="10.215227333871402"/>
    <n v="0.71543277498963731"/>
    <n v="9.1381568378782349E-2"/>
    <n v="1.0913815683787824"/>
    <n v="3221"/>
    <n v="11"/>
    <n v="0"/>
    <n v="49"/>
    <n v="93"/>
    <n v="381"/>
    <n v="1078"/>
    <n v="0"/>
    <n v="1089"/>
    <n v="0"/>
    <n v="2"/>
    <n v="0"/>
    <n v="518"/>
    <n v="520"/>
    <n v="0"/>
    <n v="0"/>
    <n v="0"/>
    <n v="0"/>
    <n v="0"/>
    <n v="0"/>
    <n v="0"/>
    <n v="0"/>
    <n v="0"/>
    <n v="2"/>
    <n v="0"/>
    <n v="518"/>
    <n v="92671"/>
    <n v="81839"/>
    <n v="122758"/>
    <n v="150439"/>
    <n v="114333"/>
    <n v="99892"/>
    <n v="152848"/>
    <n v="184139"/>
    <n v="9405966.1830604039"/>
    <n v="193551187.57025239"/>
    <n v="267951.63714208512"/>
    <n v="85048530.214443862"/>
    <n v="7486855.7314470802"/>
    <n v="41536729.586455964"/>
    <n v="0"/>
    <n v="0"/>
    <n v="337297221"/>
    <n v="0"/>
    <n v="0"/>
    <n v="53590.327428417033"/>
    <n v="17009706.042888772"/>
    <n v="0"/>
    <n v="0"/>
    <n v="0"/>
    <n v="0"/>
    <n v="17063296"/>
    <n v="354360517"/>
    <n v="110015.68363862154"/>
    <n v="1"/>
    <n v="0"/>
    <n v="0"/>
    <n v="1"/>
    <n v="24249724"/>
    <n v="26465701.811872602"/>
    <n v="26465702"/>
    <n v="153"/>
    <n v="1"/>
    <n v="0"/>
    <n v="4.615384615384615"/>
    <n v="4.1333333333333337"/>
    <n v="8.7487179487179496"/>
    <n v="4"/>
    <n v="4"/>
    <n v="6660438"/>
    <n v="33126140"/>
    <n v="387486657"/>
  </r>
  <r>
    <x v="20"/>
    <n v="3808"/>
    <x v="69"/>
    <x v="757"/>
    <x v="757"/>
    <x v="721"/>
    <n v="20072"/>
    <n v="168418000269"/>
    <s v="68418168418000269"/>
    <s v="COLEGIO INTEGRADO LOS SANTOS"/>
    <n v="1"/>
    <n v="21.123921631863258"/>
    <n v="1.4794331420933808"/>
    <n v="0.20697353056979464"/>
    <n v="1.2069735305697946"/>
    <n v="602"/>
    <n v="0"/>
    <n v="0"/>
    <n v="9"/>
    <n v="27"/>
    <n v="91"/>
    <n v="160"/>
    <n v="0"/>
    <n v="229"/>
    <n v="0"/>
    <n v="8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19988.9893887029"/>
    <n v="38424450.132869251"/>
    <n v="12742246.473249068"/>
    <n v="0"/>
    <n v="1241972.1420357269"/>
    <n v="10971596.992326692"/>
    <n v="0"/>
    <n v="0"/>
    <n v="66400255"/>
    <n v="0"/>
    <n v="0"/>
    <n v="0"/>
    <n v="0"/>
    <n v="0"/>
    <n v="0"/>
    <n v="0"/>
    <n v="0"/>
    <n v="0"/>
    <n v="66400255"/>
    <n v="110299.42691029901"/>
    <n v="1"/>
    <n v="0"/>
    <n v="0"/>
    <n v="1"/>
    <n v="24249724"/>
    <n v="29268774.991623081"/>
    <n v="29268775"/>
    <n v="36"/>
    <n v="1"/>
    <n v="0"/>
    <n v="0.69230769230769229"/>
    <n v="1.2"/>
    <n v="1.8923076923076922"/>
    <n v="1.8923076923076922"/>
    <n v="2"/>
    <n v="6660438"/>
    <n v="35929213"/>
    <n v="102329468"/>
  </r>
  <r>
    <x v="20"/>
    <n v="3808"/>
    <x v="69"/>
    <x v="758"/>
    <x v="758"/>
    <x v="722"/>
    <n v="20073"/>
    <n v="168425000215"/>
    <s v="68425168425000215"/>
    <s v="COLEGIO JUAN XXIII"/>
    <n v="1"/>
    <n v="24.272300469483568"/>
    <n v="1.699932729121534"/>
    <n v="0.24033474481045627"/>
    <n v="1.2403347448104562"/>
    <n v="318"/>
    <n v="0"/>
    <n v="0"/>
    <n v="17"/>
    <n v="3"/>
    <n v="87"/>
    <n v="44"/>
    <n v="4"/>
    <n v="105"/>
    <n v="0"/>
    <n v="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4829.1834089894"/>
    <n v="15124655.521900896"/>
    <n v="8831138.7309996355"/>
    <n v="0"/>
    <n v="2410790.2704330361"/>
    <n v="11274856.167903155"/>
    <n v="0"/>
    <n v="0"/>
    <n v="37986270"/>
    <n v="0"/>
    <n v="0"/>
    <n v="0"/>
    <n v="0"/>
    <n v="0"/>
    <n v="0"/>
    <n v="0"/>
    <n v="0"/>
    <n v="0"/>
    <n v="37986270"/>
    <n v="119453.67924528301"/>
    <n v="1"/>
    <n v="0"/>
    <n v="0"/>
    <n v="1"/>
    <n v="24249724"/>
    <n v="30077775.229263995"/>
    <n v="30077775"/>
    <n v="20"/>
    <n v="1"/>
    <n v="0"/>
    <n v="1.3076923076923077"/>
    <n v="0.13333333333333333"/>
    <n v="1.441025641025641"/>
    <n v="1.441025641025641"/>
    <n v="2"/>
    <n v="6660438"/>
    <n v="36738213"/>
    <n v="74724483"/>
  </r>
  <r>
    <x v="20"/>
    <n v="3808"/>
    <x v="69"/>
    <x v="759"/>
    <x v="759"/>
    <x v="723"/>
    <n v="20074"/>
    <n v="168432000018"/>
    <s v="68432168432000018"/>
    <s v="COLEGIO OFICIAL NUESTRA SEÑORA DEL ROSARIO"/>
    <n v="1"/>
    <n v="7.6404149844125309"/>
    <n v="0.53510344074732041"/>
    <n v="6.4098045381681706E-2"/>
    <n v="1.0640980453816817"/>
    <n v="974"/>
    <n v="0"/>
    <n v="0"/>
    <n v="0"/>
    <n v="49"/>
    <n v="0"/>
    <n v="471"/>
    <n v="0"/>
    <n v="322"/>
    <n v="0"/>
    <n v="1"/>
    <n v="0"/>
    <n v="131"/>
    <n v="974"/>
    <n v="0"/>
    <n v="0"/>
    <n v="0"/>
    <n v="49"/>
    <n v="0"/>
    <n v="471"/>
    <n v="0"/>
    <n v="322"/>
    <n v="0"/>
    <n v="1"/>
    <n v="0"/>
    <n v="131"/>
    <n v="92671"/>
    <n v="81839"/>
    <n v="122758"/>
    <n v="150439"/>
    <n v="114333"/>
    <n v="99892"/>
    <n v="152848"/>
    <n v="184139"/>
    <n v="4831940.4682147251"/>
    <n v="69058182.909241214"/>
    <n v="130626.54785496449"/>
    <n v="20970721.8062419"/>
    <n v="0"/>
    <n v="0"/>
    <n v="0"/>
    <n v="0"/>
    <n v="94991472"/>
    <n v="966388.09364294517"/>
    <n v="13811636.581848245"/>
    <n v="26125.3095709929"/>
    <n v="4194144.3612483805"/>
    <n v="0"/>
    <n v="0"/>
    <n v="0"/>
    <n v="0"/>
    <n v="18998294"/>
    <n v="113989766"/>
    <n v="117032.61396303901"/>
    <n v="0"/>
    <n v="0"/>
    <n v="0"/>
    <n v="0"/>
    <n v="19701352"/>
    <n v="20964170.154576488"/>
    <n v="20964170"/>
    <n v="49"/>
    <n v="1"/>
    <n v="0"/>
    <n v="0"/>
    <n v="2.1777777777777776"/>
    <n v="2.1777777777777776"/>
    <n v="2.1777777777777776"/>
    <n v="3"/>
    <n v="6660438"/>
    <n v="27624608"/>
    <n v="141614374"/>
  </r>
  <r>
    <x v="20"/>
    <n v="3808"/>
    <x v="69"/>
    <x v="759"/>
    <x v="759"/>
    <x v="723"/>
    <n v="20075"/>
    <n v="168432000026"/>
    <s v="68432168432000026"/>
    <s v="INSTITUTO POLITECNICO MONSEÑOR MANUEL SORZANO GONZALEZ"/>
    <n v="1"/>
    <n v="7.6404149844125309"/>
    <n v="0.53510344074732041"/>
    <n v="6.4098045381681706E-2"/>
    <n v="1.0640980453816817"/>
    <n v="381"/>
    <n v="0"/>
    <n v="0"/>
    <n v="13"/>
    <n v="15"/>
    <n v="53"/>
    <n v="140"/>
    <n v="0"/>
    <n v="118"/>
    <n v="0"/>
    <n v="0"/>
    <n v="0"/>
    <n v="42"/>
    <n v="315"/>
    <n v="0"/>
    <n v="0"/>
    <n v="0"/>
    <n v="15"/>
    <n v="0"/>
    <n v="140"/>
    <n v="0"/>
    <n v="118"/>
    <n v="0"/>
    <n v="0"/>
    <n v="0"/>
    <n v="42"/>
    <n v="92671"/>
    <n v="81839"/>
    <n v="122758"/>
    <n v="150439"/>
    <n v="114333"/>
    <n v="99892"/>
    <n v="152848"/>
    <n v="184139"/>
    <n v="1479165.4494534875"/>
    <n v="22467857.743485793"/>
    <n v="0"/>
    <n v="6723437.5256653428"/>
    <n v="1581599.7836941096"/>
    <n v="5633628.7433111481"/>
    <n v="0"/>
    <n v="0"/>
    <n v="37885689"/>
    <n v="295833.08989069751"/>
    <n v="4493571.5486971596"/>
    <n v="0"/>
    <n v="1344687.5051330687"/>
    <n v="0"/>
    <n v="0"/>
    <n v="0"/>
    <n v="0"/>
    <n v="6134092"/>
    <n v="44019781"/>
    <n v="115537.48293963255"/>
    <n v="1"/>
    <n v="0"/>
    <n v="0"/>
    <n v="1"/>
    <n v="24249724"/>
    <n v="25804083.909445256"/>
    <n v="25804084"/>
    <n v="28"/>
    <n v="1"/>
    <n v="0"/>
    <n v="1"/>
    <n v="0.66666666666666663"/>
    <n v="1.6666666666666665"/>
    <n v="1.6666666666666665"/>
    <n v="2"/>
    <n v="6660438"/>
    <n v="32464522"/>
    <n v="76484303"/>
  </r>
  <r>
    <x v="20"/>
    <n v="3808"/>
    <x v="69"/>
    <x v="759"/>
    <x v="759"/>
    <x v="723"/>
    <n v="20076"/>
    <n v="168432000034"/>
    <s v="68432168432000034"/>
    <s v="INSTITUTO TECNICO INDUSTRIAL EMETERIO DUARTE SUAREZ"/>
    <n v="1"/>
    <n v="7.6404149844125309"/>
    <n v="0.53510344074732041"/>
    <n v="6.4098045381681706E-2"/>
    <n v="1.0640980453816817"/>
    <n v="723"/>
    <n v="0"/>
    <n v="0"/>
    <n v="5"/>
    <n v="17"/>
    <n v="35"/>
    <n v="93"/>
    <n v="0"/>
    <n v="384"/>
    <n v="0"/>
    <n v="0"/>
    <n v="0"/>
    <n v="189"/>
    <n v="189"/>
    <n v="0"/>
    <n v="0"/>
    <n v="0"/>
    <n v="0"/>
    <n v="0"/>
    <n v="0"/>
    <n v="0"/>
    <n v="0"/>
    <n v="0"/>
    <n v="0"/>
    <n v="0"/>
    <n v="189"/>
    <n v="92671"/>
    <n v="81839"/>
    <n v="122758"/>
    <n v="150439"/>
    <n v="114333"/>
    <n v="99892"/>
    <n v="152848"/>
    <n v="184139"/>
    <n v="1676387.509380619"/>
    <n v="41539411.409467921"/>
    <n v="0"/>
    <n v="30255468.865494039"/>
    <n v="608307.60911311908"/>
    <n v="3720320.8682243433"/>
    <n v="0"/>
    <n v="0"/>
    <n v="77799896"/>
    <n v="0"/>
    <n v="0"/>
    <n v="0"/>
    <n v="6051093.7730988087"/>
    <n v="0"/>
    <n v="0"/>
    <n v="0"/>
    <n v="0"/>
    <n v="6051094"/>
    <n v="83850990"/>
    <n v="115976.47302904565"/>
    <n v="1"/>
    <n v="0"/>
    <n v="0"/>
    <n v="1"/>
    <n v="24249724"/>
    <n v="25804083.909445256"/>
    <n v="25804084"/>
    <n v="22"/>
    <n v="1"/>
    <n v="0"/>
    <n v="0.38461538461538464"/>
    <n v="0.75555555555555554"/>
    <n v="1.1401709401709401"/>
    <n v="1.1401709401709401"/>
    <n v="2"/>
    <n v="6660438"/>
    <n v="32464522"/>
    <n v="116315512"/>
  </r>
  <r>
    <x v="20"/>
    <n v="3808"/>
    <x v="69"/>
    <x v="759"/>
    <x v="759"/>
    <x v="723"/>
    <n v="20077"/>
    <n v="168432000051"/>
    <s v="68432168432000051"/>
    <s v="COLEGIO CUSTODIO GARCIA ROVIRA"/>
    <n v="1"/>
    <n v="7.6404149844125309"/>
    <n v="0.53510344074732041"/>
    <n v="6.4098045381681706E-2"/>
    <n v="1.0640980453816817"/>
    <n v="592"/>
    <n v="0"/>
    <n v="0"/>
    <n v="0"/>
    <n v="18"/>
    <n v="0"/>
    <n v="203"/>
    <n v="0"/>
    <n v="241"/>
    <n v="0"/>
    <n v="0"/>
    <n v="0"/>
    <n v="130"/>
    <n v="130"/>
    <n v="0"/>
    <n v="0"/>
    <n v="0"/>
    <n v="0"/>
    <n v="0"/>
    <n v="0"/>
    <n v="0"/>
    <n v="0"/>
    <n v="0"/>
    <n v="0"/>
    <n v="0"/>
    <n v="130"/>
    <n v="92671"/>
    <n v="81839"/>
    <n v="122758"/>
    <n v="150439"/>
    <n v="114333"/>
    <n v="99892"/>
    <n v="152848"/>
    <n v="184139"/>
    <n v="1774998.5393441848"/>
    <n v="38665615.651580207"/>
    <n v="0"/>
    <n v="20810639.960392725"/>
    <n v="0"/>
    <n v="0"/>
    <n v="0"/>
    <n v="0"/>
    <n v="61251254"/>
    <n v="0"/>
    <n v="0"/>
    <n v="0"/>
    <n v="4162127.9920785455"/>
    <n v="0"/>
    <n v="0"/>
    <n v="0"/>
    <n v="0"/>
    <n v="4162128"/>
    <n v="65413382"/>
    <n v="110495.57770270271"/>
    <n v="0"/>
    <n v="0"/>
    <n v="0"/>
    <n v="0"/>
    <n v="19701352"/>
    <n v="20964170.154576488"/>
    <n v="20964170"/>
    <n v="18"/>
    <n v="1"/>
    <n v="0"/>
    <n v="0"/>
    <n v="0.8"/>
    <n v="0.8"/>
    <n v="0.8"/>
    <n v="1"/>
    <n v="6660438"/>
    <n v="27624608"/>
    <n v="93037990"/>
  </r>
  <r>
    <x v="20"/>
    <n v="3808"/>
    <x v="69"/>
    <x v="759"/>
    <x v="759"/>
    <x v="723"/>
    <n v="20078"/>
    <n v="168432000361"/>
    <s v="68432168432000361"/>
    <s v="ESCUELA NORMAL SUPERIOR FRANCISCO DE PAULA SANTANDER"/>
    <n v="1"/>
    <n v="7.6404149844125309"/>
    <n v="0.53510344074732041"/>
    <n v="6.4098045381681706E-2"/>
    <n v="1.0640980453816817"/>
    <n v="1175"/>
    <n v="0"/>
    <n v="0"/>
    <n v="0"/>
    <n v="67"/>
    <n v="0"/>
    <n v="536"/>
    <n v="0"/>
    <n v="417"/>
    <n v="0"/>
    <n v="1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06939.0075589102"/>
    <n v="82991738.098999858"/>
    <n v="20247114.917519495"/>
    <n v="0"/>
    <n v="0"/>
    <n v="0"/>
    <n v="0"/>
    <n v="0"/>
    <n v="109845792"/>
    <n v="0"/>
    <n v="0"/>
    <n v="0"/>
    <n v="0"/>
    <n v="0"/>
    <n v="0"/>
    <n v="0"/>
    <n v="0"/>
    <n v="0"/>
    <n v="109845792"/>
    <n v="93485.780425531921"/>
    <n v="0"/>
    <n v="0"/>
    <n v="0"/>
    <n v="0"/>
    <n v="19701352"/>
    <n v="20964170.154576488"/>
    <n v="20964170"/>
    <n v="67"/>
    <n v="1"/>
    <n v="0"/>
    <n v="0"/>
    <n v="2.9777777777777779"/>
    <n v="2.9777777777777779"/>
    <n v="2.9777777777777779"/>
    <n v="3"/>
    <n v="6660438"/>
    <n v="27624608"/>
    <n v="137470400"/>
  </r>
  <r>
    <x v="20"/>
    <n v="3808"/>
    <x v="69"/>
    <x v="760"/>
    <x v="760"/>
    <x v="724"/>
    <n v="20079"/>
    <n v="168444000285"/>
    <s v="68444168444000285"/>
    <s v="COLEGIO INTEGRADO LAS MERCEDES"/>
    <n v="1"/>
    <n v="13.937360178970918"/>
    <n v="0.97611574789029143"/>
    <n v="0.13082246087678473"/>
    <n v="1.1308224608767847"/>
    <n v="532"/>
    <n v="0"/>
    <n v="16"/>
    <n v="14"/>
    <n v="18"/>
    <n v="108"/>
    <n v="133"/>
    <n v="13"/>
    <n v="167"/>
    <n v="5"/>
    <n v="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563011.2412450258"/>
    <n v="27763613.812708557"/>
    <n v="8051415.2118341159"/>
    <n v="0"/>
    <n v="1810064.5418719561"/>
    <n v="13668174.188690357"/>
    <n v="864219.75750047399"/>
    <n v="0"/>
    <n v="55720499"/>
    <n v="0"/>
    <n v="0"/>
    <n v="0"/>
    <n v="0"/>
    <n v="0"/>
    <n v="0"/>
    <n v="0"/>
    <n v="0"/>
    <n v="0"/>
    <n v="55720499"/>
    <n v="104737.78007518797"/>
    <n v="1"/>
    <n v="0"/>
    <n v="1"/>
    <n v="1"/>
    <n v="24249724"/>
    <n v="27422132.569262829"/>
    <n v="27422133"/>
    <n v="48"/>
    <n v="1"/>
    <n v="0"/>
    <n v="1.0769230769230769"/>
    <n v="1.5111111111111111"/>
    <n v="2.5880341880341877"/>
    <n v="2.5880341880341877"/>
    <n v="3"/>
    <n v="6660438"/>
    <n v="34082571"/>
    <n v="89803070"/>
  </r>
  <r>
    <x v="20"/>
    <n v="3808"/>
    <x v="69"/>
    <x v="761"/>
    <x v="761"/>
    <x v="725"/>
    <n v="20080"/>
    <n v="168464000788"/>
    <s v="68464168464000788"/>
    <s v="INSTITUTO TECNICO ISAIAS ARDILA DIAZ"/>
    <n v="1"/>
    <n v="20.973005043013941"/>
    <n v="1.468863560974571"/>
    <n v="0.20537437083942453"/>
    <n v="1.2053743708394244"/>
    <n v="1028"/>
    <n v="0"/>
    <n v="0"/>
    <n v="0"/>
    <n v="44"/>
    <n v="0"/>
    <n v="382"/>
    <n v="0"/>
    <n v="420"/>
    <n v="0"/>
    <n v="69"/>
    <n v="0"/>
    <n v="113"/>
    <n v="182"/>
    <n v="0"/>
    <n v="0"/>
    <n v="0"/>
    <n v="0"/>
    <n v="0"/>
    <n v="0"/>
    <n v="0"/>
    <n v="0"/>
    <n v="0"/>
    <n v="69"/>
    <n v="0"/>
    <n v="113"/>
    <n v="92671"/>
    <n v="81839"/>
    <n v="122758"/>
    <n v="150439"/>
    <n v="114333"/>
    <n v="99892"/>
    <n v="152848"/>
    <n v="184139"/>
    <n v="4914942.926082653"/>
    <n v="79114599.774372384"/>
    <n v="10209884.944069918"/>
    <n v="20490890.592142474"/>
    <n v="0"/>
    <n v="0"/>
    <n v="0"/>
    <n v="0"/>
    <n v="114730318"/>
    <n v="0"/>
    <n v="0"/>
    <n v="2041976.988813984"/>
    <n v="4098178.1184284957"/>
    <n v="0"/>
    <n v="0"/>
    <n v="0"/>
    <n v="0"/>
    <n v="6140155"/>
    <n v="120870473"/>
    <n v="117578.28112840466"/>
    <n v="0"/>
    <n v="0"/>
    <n v="0"/>
    <n v="0"/>
    <n v="19701352"/>
    <n v="23747504.771686036"/>
    <n v="23747505"/>
    <n v="44"/>
    <n v="0"/>
    <n v="1"/>
    <n v="0"/>
    <n v="1.9555555555555555"/>
    <n v="1.9555555555555555"/>
    <n v="1.9555555555555555"/>
    <n v="2"/>
    <n v="13320876"/>
    <n v="37068381"/>
    <n v="157938854"/>
  </r>
  <r>
    <x v="20"/>
    <n v="3808"/>
    <x v="69"/>
    <x v="762"/>
    <x v="762"/>
    <x v="726"/>
    <n v="20081"/>
    <n v="168468000502"/>
    <s v="68468168468000502"/>
    <s v="INSTITUTO TECNICO AGRICOLA LUIS MARIA CARVAJAL"/>
    <n v="1"/>
    <n v="26.845466155810982"/>
    <n v="1.8801467378076879"/>
    <n v="0.26760081924614038"/>
    <n v="1.2676008192461403"/>
    <n v="188"/>
    <n v="0"/>
    <n v="0"/>
    <n v="0"/>
    <n v="10"/>
    <n v="0"/>
    <n v="65"/>
    <n v="74"/>
    <n v="0"/>
    <n v="0"/>
    <n v="0"/>
    <n v="39"/>
    <n v="0"/>
    <n v="39"/>
    <n v="0"/>
    <n v="0"/>
    <n v="0"/>
    <n v="0"/>
    <n v="0"/>
    <n v="0"/>
    <n v="0"/>
    <n v="0"/>
    <n v="0"/>
    <n v="0"/>
    <n v="39"/>
    <n v="0"/>
    <n v="92671"/>
    <n v="81839"/>
    <n v="122758"/>
    <n v="150439"/>
    <n v="114333"/>
    <n v="99892"/>
    <n v="152848"/>
    <n v="184139"/>
    <n v="1174698.3552035906"/>
    <n v="6743046.9240085166"/>
    <n v="0"/>
    <n v="0"/>
    <n v="0"/>
    <n v="9370115.3966740239"/>
    <n v="0"/>
    <n v="9103175.1429514363"/>
    <n v="26391036"/>
    <n v="0"/>
    <n v="0"/>
    <n v="0"/>
    <n v="0"/>
    <n v="0"/>
    <n v="0"/>
    <n v="0"/>
    <n v="1820635.0285902875"/>
    <n v="1820635"/>
    <n v="28211671"/>
    <n v="150062.07978723405"/>
    <n v="1"/>
    <n v="0"/>
    <n v="0"/>
    <n v="1"/>
    <n v="24249724"/>
    <n v="30738970.008892789"/>
    <n v="30738970"/>
    <n v="10"/>
    <n v="1"/>
    <n v="0"/>
    <n v="0"/>
    <n v="0.44444444444444442"/>
    <n v="0.44444444444444442"/>
    <n v="0.44444444444444442"/>
    <n v="1"/>
    <n v="6660438"/>
    <n v="37399408"/>
    <n v="65611079"/>
  </r>
  <r>
    <x v="20"/>
    <n v="3808"/>
    <x v="69"/>
    <x v="763"/>
    <x v="763"/>
    <x v="727"/>
    <n v="20082"/>
    <n v="168498000159"/>
    <s v="68498168498000159"/>
    <s v="COLEGIO TECNICO AGROPECUARIO SAN JOSE"/>
    <n v="1"/>
    <n v="12.232752920432004"/>
    <n v="0.85673202187175446"/>
    <n v="0.11275990523107124"/>
    <n v="1.1127599052310713"/>
    <n v="414"/>
    <n v="0"/>
    <n v="0"/>
    <n v="9"/>
    <n v="15"/>
    <n v="72"/>
    <n v="111"/>
    <n v="0"/>
    <n v="146"/>
    <n v="0"/>
    <n v="0"/>
    <n v="0"/>
    <n v="61"/>
    <n v="61"/>
    <n v="0"/>
    <n v="0"/>
    <n v="0"/>
    <n v="0"/>
    <n v="0"/>
    <n v="0"/>
    <n v="0"/>
    <n v="0"/>
    <n v="0"/>
    <n v="0"/>
    <n v="0"/>
    <n v="61"/>
    <n v="92671"/>
    <n v="81839"/>
    <n v="122758"/>
    <n v="150439"/>
    <n v="114333"/>
    <n v="99892"/>
    <n v="152848"/>
    <n v="184139"/>
    <n v="1546808.5976650291"/>
    <n v="23404259.576240849"/>
    <n v="0"/>
    <n v="10211551.730366485"/>
    <n v="1145026.6042030565"/>
    <n v="8003218.4966406366"/>
    <n v="0"/>
    <n v="0"/>
    <n v="44310865"/>
    <n v="0"/>
    <n v="0"/>
    <n v="0"/>
    <n v="2042310.3460732971"/>
    <n v="0"/>
    <n v="0"/>
    <n v="0"/>
    <n v="0"/>
    <n v="2042310"/>
    <n v="46353175"/>
    <n v="111964.19082125604"/>
    <n v="1"/>
    <n v="0"/>
    <n v="0"/>
    <n v="1"/>
    <n v="24249724"/>
    <n v="26984120.580119636"/>
    <n v="26984121"/>
    <n v="24"/>
    <n v="1"/>
    <n v="0"/>
    <n v="0.69230769230769229"/>
    <n v="0.66666666666666663"/>
    <n v="1.358974358974359"/>
    <n v="1.358974358974359"/>
    <n v="2"/>
    <n v="6660438"/>
    <n v="33644559"/>
    <n v="79997734"/>
  </r>
  <r>
    <x v="20"/>
    <n v="3808"/>
    <x v="69"/>
    <x v="764"/>
    <x v="764"/>
    <x v="728"/>
    <n v="20083"/>
    <n v="168500000218"/>
    <s v="68500168500000218"/>
    <s v="ESCUELA NORMAL SUPERIOR OIBA"/>
    <n v="1"/>
    <n v="12.592665810022734"/>
    <n v="0.8819388497707914"/>
    <n v="0.11657365562036284"/>
    <n v="1.1165736556203629"/>
    <n v="782"/>
    <n v="0"/>
    <n v="0"/>
    <n v="0"/>
    <n v="23"/>
    <n v="0"/>
    <n v="286"/>
    <n v="0"/>
    <n v="304"/>
    <n v="0"/>
    <n v="16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79901.9365198771"/>
    <n v="53913770.127365783"/>
    <n v="23164550.950012922"/>
    <n v="0"/>
    <n v="0"/>
    <n v="0"/>
    <n v="0"/>
    <n v="0"/>
    <n v="79458223"/>
    <n v="0"/>
    <n v="0"/>
    <n v="0"/>
    <n v="0"/>
    <n v="0"/>
    <n v="0"/>
    <n v="0"/>
    <n v="0"/>
    <n v="0"/>
    <n v="79458223"/>
    <n v="101608.98081841432"/>
    <n v="0"/>
    <n v="0"/>
    <n v="0"/>
    <n v="0"/>
    <n v="19701352"/>
    <n v="21998010.623303548"/>
    <n v="21998011"/>
    <n v="23"/>
    <n v="0"/>
    <n v="1"/>
    <n v="0"/>
    <n v="1.0222222222222221"/>
    <n v="1.0222222222222221"/>
    <n v="1.0222222222222221"/>
    <n v="2"/>
    <n v="13320876"/>
    <n v="35318887"/>
    <n v="114777110"/>
  </r>
  <r>
    <x v="20"/>
    <n v="3808"/>
    <x v="69"/>
    <x v="765"/>
    <x v="765"/>
    <x v="729"/>
    <n v="20084"/>
    <n v="168502000126"/>
    <s v="68502168502000126"/>
    <s v="COLEGIO NUESTRA SEÑORA DE FATIMA"/>
    <n v="1"/>
    <n v="26.043788187372709"/>
    <n v="1.8240004891866615"/>
    <n v="0.25910598687796749"/>
    <n v="1.2591059868779675"/>
    <n v="254"/>
    <n v="0"/>
    <n v="0"/>
    <n v="4"/>
    <n v="5"/>
    <n v="8"/>
    <n v="68"/>
    <n v="0"/>
    <n v="98"/>
    <n v="0"/>
    <n v="0"/>
    <n v="0"/>
    <n v="71"/>
    <n v="71"/>
    <n v="0"/>
    <n v="0"/>
    <n v="0"/>
    <n v="0"/>
    <n v="0"/>
    <n v="0"/>
    <n v="0"/>
    <n v="0"/>
    <n v="0"/>
    <n v="0"/>
    <n v="0"/>
    <n v="71"/>
    <n v="92671"/>
    <n v="81839"/>
    <n v="122758"/>
    <n v="150439"/>
    <n v="114333"/>
    <n v="99892"/>
    <n v="152848"/>
    <n v="184139"/>
    <n v="583413.05454984063"/>
    <n v="17105299.826777592"/>
    <n v="0"/>
    <n v="13448723.834755354"/>
    <n v="575829.45919087459"/>
    <n v="1006196.9219297115"/>
    <n v="0"/>
    <n v="0"/>
    <n v="32719463"/>
    <n v="0"/>
    <n v="0"/>
    <n v="0"/>
    <n v="2689744.7669510711"/>
    <n v="0"/>
    <n v="0"/>
    <n v="0"/>
    <n v="0"/>
    <n v="2689745"/>
    <n v="35409208"/>
    <n v="139406.33070866141"/>
    <n v="1"/>
    <n v="0"/>
    <n v="0"/>
    <n v="1"/>
    <n v="24249724"/>
    <n v="30532972.668538332"/>
    <n v="30532973"/>
    <n v="9"/>
    <n v="1"/>
    <n v="0"/>
    <n v="0.30769230769230771"/>
    <n v="0.22222222222222221"/>
    <n v="0.52991452991452992"/>
    <n v="0.52991452991452992"/>
    <n v="1"/>
    <n v="6660438"/>
    <n v="37193411"/>
    <n v="72602619"/>
  </r>
  <r>
    <x v="20"/>
    <n v="3808"/>
    <x v="69"/>
    <x v="766"/>
    <x v="766"/>
    <x v="730"/>
    <n v="20085"/>
    <n v="168522000050"/>
    <s v="68522168522000050"/>
    <s v="INSTITUTO TECNICO JOSE RUEDA"/>
    <n v="1"/>
    <n v="14.228295819935692"/>
    <n v="0.99649169119100045"/>
    <n v="0.13390530660439934"/>
    <n v="1.1339053066043994"/>
    <n v="215"/>
    <n v="0"/>
    <n v="0"/>
    <n v="4"/>
    <n v="7"/>
    <n v="37"/>
    <n v="46"/>
    <n v="0"/>
    <n v="76"/>
    <n v="0"/>
    <n v="0"/>
    <n v="0"/>
    <n v="45"/>
    <n v="215"/>
    <n v="0"/>
    <n v="0"/>
    <n v="4"/>
    <n v="7"/>
    <n v="37"/>
    <n v="46"/>
    <n v="0"/>
    <n v="76"/>
    <n v="0"/>
    <n v="0"/>
    <n v="0"/>
    <n v="45"/>
    <n v="92671"/>
    <n v="81839"/>
    <n v="122758"/>
    <n v="150439"/>
    <n v="114333"/>
    <n v="99892"/>
    <n v="152848"/>
    <n v="184139"/>
    <n v="735560.97067835403"/>
    <n v="11321316.519238088"/>
    <n v="0"/>
    <n v="7676261.1189116659"/>
    <n v="518571.18168000318"/>
    <n v="4190918.5488310866"/>
    <n v="0"/>
    <n v="0"/>
    <n v="24442628"/>
    <n v="147112.19413567081"/>
    <n v="2264263.3038476175"/>
    <n v="0"/>
    <n v="1535252.2237823331"/>
    <n v="103714.23633600064"/>
    <n v="838183.70976621739"/>
    <n v="0"/>
    <n v="0"/>
    <n v="4888526"/>
    <n v="29331154"/>
    <n v="136423.97209302324"/>
    <n v="1"/>
    <n v="0"/>
    <n v="0"/>
    <n v="1"/>
    <n v="24249724"/>
    <n v="27496890.727292061"/>
    <n v="27496891"/>
    <n v="11"/>
    <n v="1"/>
    <n v="0"/>
    <n v="0.30769230769230771"/>
    <n v="0.31111111111111112"/>
    <n v="0.61880341880341883"/>
    <n v="0.61880341880341883"/>
    <n v="1"/>
    <n v="6660438"/>
    <n v="34157329"/>
    <n v="63488483"/>
  </r>
  <r>
    <x v="20"/>
    <n v="3808"/>
    <x v="69"/>
    <x v="767"/>
    <x v="767"/>
    <x v="731"/>
    <n v="20086"/>
    <n v="168524000111"/>
    <s v="68524168524000111"/>
    <s v="COLEGIO DEPARTAMENTAL LA INMACULADA"/>
    <n v="1"/>
    <n v="12.088815789473685"/>
    <n v="0.8466512534600612"/>
    <n v="0.11123470203579246"/>
    <n v="1.1112347020357924"/>
    <n v="288"/>
    <n v="0"/>
    <n v="0"/>
    <n v="0"/>
    <n v="10"/>
    <n v="0"/>
    <n v="71"/>
    <n v="0"/>
    <n v="149"/>
    <n v="0"/>
    <n v="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29792.3107235893"/>
    <n v="20007314.091579586"/>
    <n v="7911951.0740455687"/>
    <n v="0"/>
    <n v="0"/>
    <n v="0"/>
    <n v="0"/>
    <n v="0"/>
    <n v="28949057"/>
    <n v="0"/>
    <n v="0"/>
    <n v="0"/>
    <n v="0"/>
    <n v="0"/>
    <n v="0"/>
    <n v="0"/>
    <n v="0"/>
    <n v="0"/>
    <n v="28949057"/>
    <n v="100517.55902777778"/>
    <n v="0"/>
    <n v="0"/>
    <n v="0"/>
    <n v="0"/>
    <n v="19701352"/>
    <n v="21892826.019422263"/>
    <n v="21892826"/>
    <n v="10"/>
    <n v="1"/>
    <n v="0"/>
    <n v="0"/>
    <n v="0.44444444444444442"/>
    <n v="0.44444444444444442"/>
    <n v="0.44444444444444442"/>
    <n v="1"/>
    <n v="6660438"/>
    <n v="28553264"/>
    <n v="57502321"/>
  </r>
  <r>
    <x v="20"/>
    <n v="3808"/>
    <x v="69"/>
    <x v="768"/>
    <x v="768"/>
    <x v="732"/>
    <n v="20087"/>
    <n v="168533000302"/>
    <s v="68533168533000302"/>
    <s v="COLEGIO NUESTRA SEÑORA DE LA SALUD"/>
    <n v="1"/>
    <n v="10.424710424710424"/>
    <n v="0.73010411455889279"/>
    <n v="9.3601317218969235E-2"/>
    <n v="1.0936013172189691"/>
    <n v="502"/>
    <n v="0"/>
    <n v="0"/>
    <n v="0"/>
    <n v="20"/>
    <n v="0"/>
    <n v="173"/>
    <n v="0"/>
    <n v="221"/>
    <n v="0"/>
    <n v="1"/>
    <n v="0"/>
    <n v="87"/>
    <n v="88"/>
    <n v="0"/>
    <n v="0"/>
    <n v="0"/>
    <n v="0"/>
    <n v="0"/>
    <n v="0"/>
    <n v="0"/>
    <n v="0"/>
    <n v="0"/>
    <n v="1"/>
    <n v="0"/>
    <n v="87"/>
    <n v="92671"/>
    <n v="81839"/>
    <n v="122758"/>
    <n v="150439"/>
    <n v="114333"/>
    <n v="99892"/>
    <n v="152848"/>
    <n v="184139"/>
    <n v="2026902.5533599819"/>
    <n v="35262699.850753985"/>
    <n v="134248.31049916623"/>
    <n v="14313265.104816092"/>
    <n v="0"/>
    <n v="0"/>
    <n v="0"/>
    <n v="0"/>
    <n v="51737116"/>
    <n v="0"/>
    <n v="0"/>
    <n v="26849.662099833244"/>
    <n v="2862653.0209632185"/>
    <n v="0"/>
    <n v="0"/>
    <n v="0"/>
    <n v="0"/>
    <n v="2889503"/>
    <n v="54626619"/>
    <n v="108817.96613545816"/>
    <n v="0"/>
    <n v="0"/>
    <n v="0"/>
    <n v="0"/>
    <n v="19701352"/>
    <n v="21545424.498194572"/>
    <n v="21545424"/>
    <n v="20"/>
    <n v="1"/>
    <n v="0"/>
    <n v="0"/>
    <n v="0.88888888888888884"/>
    <n v="0.88888888888888884"/>
    <n v="0.88888888888888884"/>
    <n v="1"/>
    <n v="6660438"/>
    <n v="28205862"/>
    <n v="82832481"/>
  </r>
  <r>
    <x v="20"/>
    <n v="4700"/>
    <x v="73"/>
    <x v="769"/>
    <x v="769"/>
    <x v="733"/>
    <n v="20088"/>
    <n v="168547000011"/>
    <s v="68547168547000011"/>
    <s v="INSTITUCIÓN EDUCATIVA CENTRO DE COMERCIO"/>
    <n v="1"/>
    <n v="5.5521511553683132"/>
    <n v="0.38884997645389441"/>
    <n v="4.1970143821897982E-2"/>
    <n v="1.041970143821898"/>
    <n v="3148"/>
    <n v="0"/>
    <n v="0"/>
    <n v="0"/>
    <n v="205"/>
    <n v="0"/>
    <n v="1213"/>
    <n v="0"/>
    <n v="1194"/>
    <n v="0"/>
    <n v="0"/>
    <n v="0"/>
    <n v="53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794885.115614418"/>
    <n v="205254023.60277843"/>
    <n v="0"/>
    <n v="84019579.306002468"/>
    <n v="0"/>
    <n v="0"/>
    <n v="0"/>
    <n v="0"/>
    <n v="309068488"/>
    <n v="0"/>
    <n v="0"/>
    <n v="0"/>
    <n v="0"/>
    <n v="0"/>
    <n v="0"/>
    <n v="0"/>
    <n v="0"/>
    <n v="0"/>
    <n v="309068488"/>
    <n v="98179.316391359593"/>
    <n v="0"/>
    <n v="0"/>
    <n v="0"/>
    <n v="0"/>
    <n v="19701352"/>
    <n v="20528220.576925837"/>
    <n v="20528221"/>
    <n v="205"/>
    <n v="0"/>
    <n v="1"/>
    <n v="0"/>
    <n v="9.1111111111111107"/>
    <n v="9.1111111111111107"/>
    <n v="4"/>
    <n v="4"/>
    <n v="26641753"/>
    <n v="47169974"/>
    <n v="356238462"/>
  </r>
  <r>
    <x v="20"/>
    <n v="4700"/>
    <x v="73"/>
    <x v="769"/>
    <x v="769"/>
    <x v="733"/>
    <n v="20089"/>
    <n v="168547000020"/>
    <s v="68547168547000020"/>
    <s v="ESCUELA NORMAL SUPERIOR DE PIEDECUESTA"/>
    <n v="1"/>
    <n v="5.5521511553683132"/>
    <n v="0.38884997645389441"/>
    <n v="4.1970143821897982E-2"/>
    <n v="1.041970143821898"/>
    <n v="2466"/>
    <n v="0"/>
    <n v="0"/>
    <n v="0"/>
    <n v="139"/>
    <n v="0"/>
    <n v="1023"/>
    <n v="0"/>
    <n v="922"/>
    <n v="0"/>
    <n v="382"/>
    <n v="0"/>
    <n v="0"/>
    <n v="382"/>
    <n v="0"/>
    <n v="0"/>
    <n v="0"/>
    <n v="0"/>
    <n v="0"/>
    <n v="0"/>
    <n v="0"/>
    <n v="0"/>
    <n v="0"/>
    <n v="382"/>
    <n v="0"/>
    <n v="0"/>
    <n v="92671"/>
    <n v="81839"/>
    <n v="122758"/>
    <n v="150439"/>
    <n v="114333"/>
    <n v="99892"/>
    <n v="152848"/>
    <n v="184139"/>
    <n v="13421897.712538557"/>
    <n v="165857530.4974674"/>
    <n v="48861685.289640225"/>
    <n v="0"/>
    <n v="0"/>
    <n v="0"/>
    <n v="0"/>
    <n v="0"/>
    <n v="228141113"/>
    <n v="0"/>
    <n v="0"/>
    <n v="9772337.0579280462"/>
    <n v="0"/>
    <n v="0"/>
    <n v="0"/>
    <n v="0"/>
    <n v="0"/>
    <n v="9772337"/>
    <n v="237913450"/>
    <n v="96477.473641524732"/>
    <n v="0"/>
    <n v="0"/>
    <n v="0"/>
    <n v="0"/>
    <n v="19701352"/>
    <n v="20528220.576925837"/>
    <n v="20528221"/>
    <n v="139"/>
    <n v="1"/>
    <n v="0"/>
    <n v="0"/>
    <n v="6.177777777777778"/>
    <n v="6.177777777777778"/>
    <n v="4"/>
    <n v="4"/>
    <n v="6660438"/>
    <n v="27188659"/>
    <n v="265102109"/>
  </r>
  <r>
    <x v="20"/>
    <n v="4700"/>
    <x v="73"/>
    <x v="769"/>
    <x v="769"/>
    <x v="733"/>
    <n v="20090"/>
    <n v="168547000071"/>
    <s v="68547168547000071"/>
    <s v="INSTITUTO LUIS CARLOS GALAN SARMIENTO"/>
    <n v="1"/>
    <n v="5.5521511553683132"/>
    <n v="0.38884997645389441"/>
    <n v="4.1970143821897982E-2"/>
    <n v="1.041970143821898"/>
    <n v="2522"/>
    <n v="0"/>
    <n v="0"/>
    <n v="47"/>
    <n v="151"/>
    <n v="243"/>
    <n v="1158"/>
    <n v="0"/>
    <n v="658"/>
    <n v="0"/>
    <n v="0"/>
    <n v="0"/>
    <n v="26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580622.694915986"/>
    <n v="154857210.99403641"/>
    <n v="0"/>
    <n v="41539530.813601963"/>
    <n v="5599183.9053186858"/>
    <n v="25292529.030417658"/>
    <n v="0"/>
    <n v="0"/>
    <n v="241869077"/>
    <n v="0"/>
    <n v="0"/>
    <n v="0"/>
    <n v="0"/>
    <n v="0"/>
    <n v="0"/>
    <n v="0"/>
    <n v="0"/>
    <n v="0"/>
    <n v="241869077"/>
    <n v="95903.678429817606"/>
    <n v="1"/>
    <n v="0"/>
    <n v="0"/>
    <n v="1"/>
    <n v="24249724"/>
    <n v="25267488.403921332"/>
    <n v="25267488"/>
    <n v="198"/>
    <n v="1"/>
    <n v="0"/>
    <n v="3.6153846153846154"/>
    <n v="6.7111111111111112"/>
    <n v="10.326495726495727"/>
    <n v="4"/>
    <n v="4"/>
    <n v="6660438"/>
    <n v="31927926"/>
    <n v="273797003"/>
  </r>
  <r>
    <x v="20"/>
    <n v="4700"/>
    <x v="73"/>
    <x v="769"/>
    <x v="769"/>
    <x v="733"/>
    <n v="20091"/>
    <n v="168547000551"/>
    <s v="68547168547000551"/>
    <s v="COLEGIO BALBINO GARCIA"/>
    <n v="1"/>
    <n v="5.5521511553683132"/>
    <n v="0.38884997645389441"/>
    <n v="4.1970143821897982E-2"/>
    <n v="1.041970143821898"/>
    <n v="2419"/>
    <n v="0"/>
    <n v="0"/>
    <n v="0"/>
    <n v="111"/>
    <n v="0"/>
    <n v="1019"/>
    <n v="0"/>
    <n v="862"/>
    <n v="0"/>
    <n v="170"/>
    <n v="0"/>
    <n v="25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718206.086991221"/>
    <n v="160400007.64305201"/>
    <n v="21744729.055599056"/>
    <n v="40285507.24187059"/>
    <n v="0"/>
    <n v="0"/>
    <n v="0"/>
    <n v="0"/>
    <n v="233148450"/>
    <n v="0"/>
    <n v="0"/>
    <n v="0"/>
    <n v="0"/>
    <n v="0"/>
    <n v="0"/>
    <n v="0"/>
    <n v="0"/>
    <n v="0"/>
    <n v="233148450"/>
    <n v="96382.162050434068"/>
    <n v="0"/>
    <n v="0"/>
    <n v="0"/>
    <n v="0"/>
    <n v="19701352"/>
    <n v="20528220.576925837"/>
    <n v="20528221"/>
    <n v="111"/>
    <n v="1"/>
    <n v="0"/>
    <n v="0"/>
    <n v="4.9333333333333336"/>
    <n v="4.9333333333333336"/>
    <n v="4"/>
    <n v="4"/>
    <n v="6660438"/>
    <n v="27188659"/>
    <n v="260337109"/>
  </r>
  <r>
    <x v="20"/>
    <n v="4700"/>
    <x v="73"/>
    <x v="769"/>
    <x v="769"/>
    <x v="733"/>
    <n v="20095"/>
    <n v="168547001140"/>
    <s v="68547168547001140"/>
    <s v="COLEGIO HUMBERTO GOMEZ NIGRINIS"/>
    <n v="1"/>
    <n v="5.5521511553683132"/>
    <n v="0.38884997645389441"/>
    <n v="4.1970143821897982E-2"/>
    <n v="1.041970143821898"/>
    <n v="1604"/>
    <n v="0"/>
    <n v="0"/>
    <n v="0"/>
    <n v="51"/>
    <n v="0"/>
    <n v="728"/>
    <n v="0"/>
    <n v="606"/>
    <n v="0"/>
    <n v="0"/>
    <n v="0"/>
    <n v="21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24581.1751040742"/>
    <n v="113755241.99672058"/>
    <n v="0"/>
    <n v="34328895.276146531"/>
    <n v="0"/>
    <n v="0"/>
    <n v="0"/>
    <n v="0"/>
    <n v="153008718"/>
    <n v="0"/>
    <n v="0"/>
    <n v="0"/>
    <n v="0"/>
    <n v="0"/>
    <n v="0"/>
    <n v="0"/>
    <n v="0"/>
    <n v="0"/>
    <n v="153008718"/>
    <n v="95391.968827930177"/>
    <n v="0"/>
    <n v="0"/>
    <n v="0"/>
    <n v="0"/>
    <n v="19701352"/>
    <n v="20528220.576925837"/>
    <n v="20528221"/>
    <n v="51"/>
    <n v="0"/>
    <n v="1"/>
    <n v="0"/>
    <n v="2.2666666666666666"/>
    <n v="2.2666666666666666"/>
    <n v="2.2666666666666666"/>
    <n v="3"/>
    <n v="19981315"/>
    <n v="40509536"/>
    <n v="193518254"/>
  </r>
  <r>
    <x v="20"/>
    <n v="4700"/>
    <x v="73"/>
    <x v="769"/>
    <x v="769"/>
    <x v="733"/>
    <n v="20092"/>
    <n v="168547001182"/>
    <s v="68547168547001182"/>
    <s v="COLEGIO CARLOS VICENTE REY"/>
    <n v="1"/>
    <n v="5.5521511553683132"/>
    <n v="0.38884997645389441"/>
    <n v="4.1970143821897982E-2"/>
    <n v="1.041970143821898"/>
    <n v="1659"/>
    <n v="0"/>
    <n v="0"/>
    <n v="0"/>
    <n v="87"/>
    <n v="0"/>
    <n v="720"/>
    <n v="0"/>
    <n v="637"/>
    <n v="0"/>
    <n v="0"/>
    <n v="0"/>
    <n v="215"/>
    <n v="215"/>
    <n v="0"/>
    <n v="0"/>
    <n v="0"/>
    <n v="0"/>
    <n v="0"/>
    <n v="0"/>
    <n v="0"/>
    <n v="0"/>
    <n v="0"/>
    <n v="0"/>
    <n v="0"/>
    <n v="215"/>
    <n v="92671"/>
    <n v="81839"/>
    <n v="122758"/>
    <n v="150439"/>
    <n v="114333"/>
    <n v="99892"/>
    <n v="152848"/>
    <n v="184139"/>
    <n v="8400756.1222363617"/>
    <n v="115716539.2725261"/>
    <n v="0"/>
    <n v="33701883.490280844"/>
    <n v="0"/>
    <n v="0"/>
    <n v="0"/>
    <n v="0"/>
    <n v="157819179"/>
    <n v="0"/>
    <n v="0"/>
    <n v="0"/>
    <n v="6740376.6980561679"/>
    <n v="0"/>
    <n v="0"/>
    <n v="0"/>
    <n v="0"/>
    <n v="6740377"/>
    <n v="164559556"/>
    <n v="99192.016877637128"/>
    <n v="0"/>
    <n v="0"/>
    <n v="0"/>
    <n v="0"/>
    <n v="19701352"/>
    <n v="20528220.576925837"/>
    <n v="20528221"/>
    <n v="87"/>
    <n v="1"/>
    <n v="0"/>
    <n v="0"/>
    <n v="3.8666666666666667"/>
    <n v="3.8666666666666667"/>
    <n v="3.8666666666666667"/>
    <n v="4"/>
    <n v="6660438"/>
    <n v="27188659"/>
    <n v="191748215"/>
  </r>
  <r>
    <x v="20"/>
    <n v="4700"/>
    <x v="73"/>
    <x v="769"/>
    <x v="769"/>
    <x v="733"/>
    <n v="20093"/>
    <n v="168547001204"/>
    <s v="68547168547001204"/>
    <s v="COLEGIO    CABECERA DEL LLANO"/>
    <n v="1"/>
    <n v="5.5521511553683132"/>
    <n v="0.38884997645389441"/>
    <n v="4.1970143821897982E-2"/>
    <n v="1.041970143821898"/>
    <n v="1025"/>
    <n v="0"/>
    <n v="0"/>
    <n v="2"/>
    <n v="59"/>
    <n v="25"/>
    <n v="436"/>
    <n v="0"/>
    <n v="372"/>
    <n v="0"/>
    <n v="13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697064.4966890272"/>
    <n v="68901226.036994174"/>
    <n v="16756232.3899028"/>
    <n v="0"/>
    <n v="238263.14490717812"/>
    <n v="2602112.040166426"/>
    <n v="0"/>
    <n v="0"/>
    <n v="94194898"/>
    <n v="0"/>
    <n v="0"/>
    <n v="0"/>
    <n v="0"/>
    <n v="0"/>
    <n v="0"/>
    <n v="0"/>
    <n v="0"/>
    <n v="0"/>
    <n v="94194898"/>
    <n v="91897.461463414627"/>
    <n v="1"/>
    <n v="0"/>
    <n v="0"/>
    <n v="1"/>
    <n v="24249724"/>
    <n v="25267488.403921332"/>
    <n v="25267488"/>
    <n v="61"/>
    <n v="1"/>
    <n v="0"/>
    <n v="0.15384615384615385"/>
    <n v="2.6222222222222222"/>
    <n v="2.776068376068376"/>
    <n v="2.776068376068376"/>
    <n v="3"/>
    <n v="6660438"/>
    <n v="31927926"/>
    <n v="126122824"/>
  </r>
  <r>
    <x v="20"/>
    <n v="4700"/>
    <x v="73"/>
    <x v="769"/>
    <x v="769"/>
    <x v="733"/>
    <n v="20094"/>
    <n v="168547001409"/>
    <s v="68547168547001409"/>
    <s v="COLEGIO VICTOR FELIX GOMEZ NOVA"/>
    <n v="1"/>
    <n v="5.5521511553683132"/>
    <n v="0.38884997645389441"/>
    <n v="4.1970143821897982E-2"/>
    <n v="1.041970143821898"/>
    <n v="2258"/>
    <n v="0"/>
    <n v="0"/>
    <n v="0"/>
    <n v="135"/>
    <n v="0"/>
    <n v="1023"/>
    <n v="0"/>
    <n v="813"/>
    <n v="0"/>
    <n v="2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035656.05174608"/>
    <n v="156562686.88604122"/>
    <n v="36710219.052687816"/>
    <n v="0"/>
    <n v="0"/>
    <n v="0"/>
    <n v="0"/>
    <n v="0"/>
    <n v="206308562"/>
    <n v="0"/>
    <n v="0"/>
    <n v="0"/>
    <n v="0"/>
    <n v="0"/>
    <n v="0"/>
    <n v="0"/>
    <n v="0"/>
    <n v="0"/>
    <n v="206308562"/>
    <n v="91367.830823737822"/>
    <n v="0"/>
    <n v="0"/>
    <n v="0"/>
    <n v="0"/>
    <n v="19701352"/>
    <n v="20528220.576925837"/>
    <n v="20528221"/>
    <n v="135"/>
    <n v="1"/>
    <n v="0"/>
    <n v="0"/>
    <n v="6"/>
    <n v="6"/>
    <n v="4"/>
    <n v="4"/>
    <n v="6660438"/>
    <n v="27188659"/>
    <n v="233497221"/>
  </r>
  <r>
    <x v="20"/>
    <n v="3808"/>
    <x v="69"/>
    <x v="770"/>
    <x v="770"/>
    <x v="734"/>
    <n v="20096"/>
    <n v="168549000124"/>
    <s v="68549168549000124"/>
    <s v="COLEGIO INTEGRADO PEDRO SANTOS"/>
    <n v="1"/>
    <n v="7.0675342158402517"/>
    <n v="0.49498121295911779"/>
    <n v="5.802762023896272E-2"/>
    <n v="1.0580276202389627"/>
    <n v="644"/>
    <n v="0"/>
    <n v="0"/>
    <n v="17"/>
    <n v="16"/>
    <n v="114"/>
    <n v="142"/>
    <n v="0"/>
    <n v="238"/>
    <n v="0"/>
    <n v="11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68775.6415226385"/>
    <n v="32903410.516839858"/>
    <n v="15196118.488819467"/>
    <n v="0"/>
    <n v="2056447.0223812824"/>
    <n v="12048488.434663793"/>
    <n v="0"/>
    <n v="0"/>
    <n v="63773240"/>
    <n v="0"/>
    <n v="0"/>
    <n v="0"/>
    <n v="0"/>
    <n v="0"/>
    <n v="0"/>
    <n v="0"/>
    <n v="0"/>
    <n v="0"/>
    <n v="63773240"/>
    <n v="99026.770186335401"/>
    <n v="1"/>
    <n v="0"/>
    <n v="0"/>
    <n v="1"/>
    <n v="24249724"/>
    <n v="25656877.77517166"/>
    <n v="25656878"/>
    <n v="33"/>
    <n v="1"/>
    <n v="0"/>
    <n v="1.3076923076923077"/>
    <n v="0.71111111111111114"/>
    <n v="2.0188034188034187"/>
    <n v="2.0188034188034187"/>
    <n v="3"/>
    <n v="6660438"/>
    <n v="32317316"/>
    <n v="96090556"/>
  </r>
  <r>
    <x v="20"/>
    <n v="3808"/>
    <x v="69"/>
    <x v="771"/>
    <x v="771"/>
    <x v="735"/>
    <n v="20097"/>
    <n v="168572000026"/>
    <s v="68572168572000026"/>
    <s v="COLEGIO AURELIO MARTINEZ MUTIS"/>
    <n v="1"/>
    <n v="7.2122721066580997"/>
    <n v="0.50511806331883624"/>
    <n v="5.9561308538038392E-2"/>
    <n v="1.0595613085380384"/>
    <n v="413"/>
    <n v="0"/>
    <n v="0"/>
    <n v="10"/>
    <n v="5"/>
    <n v="100"/>
    <n v="70"/>
    <n v="0"/>
    <n v="148"/>
    <n v="0"/>
    <n v="0"/>
    <n v="0"/>
    <n v="80"/>
    <n v="80"/>
    <n v="0"/>
    <n v="0"/>
    <n v="0"/>
    <n v="0"/>
    <n v="0"/>
    <n v="0"/>
    <n v="0"/>
    <n v="0"/>
    <n v="0"/>
    <n v="0"/>
    <n v="0"/>
    <n v="80"/>
    <n v="92671"/>
    <n v="81839"/>
    <n v="122758"/>
    <n v="150439"/>
    <n v="114333"/>
    <n v="99892"/>
    <n v="152848"/>
    <n v="184139"/>
    <n v="490953.03011764277"/>
    <n v="18903529.468618907"/>
    <n v="0"/>
    <n v="12751947.495612318"/>
    <n v="1211428.2308907956"/>
    <n v="10584169.823248174"/>
    <n v="0"/>
    <n v="0"/>
    <n v="43942028"/>
    <n v="0"/>
    <n v="0"/>
    <n v="0"/>
    <n v="2550389.4991224636"/>
    <n v="0"/>
    <n v="0"/>
    <n v="0"/>
    <n v="0"/>
    <n v="2550389"/>
    <n v="46492417"/>
    <n v="112572.4382566586"/>
    <n v="1"/>
    <n v="0"/>
    <n v="0"/>
    <n v="1"/>
    <n v="24249724"/>
    <n v="25694069.293126274"/>
    <n v="25694069"/>
    <n v="15"/>
    <n v="1"/>
    <n v="0"/>
    <n v="0.76923076923076927"/>
    <n v="0.22222222222222221"/>
    <n v="0.99145299145299148"/>
    <n v="0.99145299145299148"/>
    <n v="1"/>
    <n v="6660438"/>
    <n v="32354507"/>
    <n v="78846924"/>
  </r>
  <r>
    <x v="20"/>
    <n v="3808"/>
    <x v="69"/>
    <x v="771"/>
    <x v="771"/>
    <x v="735"/>
    <n v="20098"/>
    <n v="168572000409"/>
    <s v="68572168572000409"/>
    <s v="INSTITUTO TECNICO INDUSTRIAL FRANCISCO DE PAULA SANTANDER"/>
    <n v="1"/>
    <n v="7.2122721066580997"/>
    <n v="0.50511806331883624"/>
    <n v="5.9561308538038392E-2"/>
    <n v="1.0595613085380384"/>
    <n v="1164"/>
    <n v="0"/>
    <n v="0"/>
    <n v="3"/>
    <n v="25"/>
    <n v="38"/>
    <n v="277"/>
    <n v="0"/>
    <n v="580"/>
    <n v="0"/>
    <n v="0"/>
    <n v="0"/>
    <n v="241"/>
    <n v="241"/>
    <n v="0"/>
    <n v="0"/>
    <n v="0"/>
    <n v="0"/>
    <n v="0"/>
    <n v="0"/>
    <n v="0"/>
    <n v="0"/>
    <n v="0"/>
    <n v="0"/>
    <n v="0"/>
    <n v="241"/>
    <n v="92671"/>
    <n v="81839"/>
    <n v="122758"/>
    <n v="150439"/>
    <n v="114333"/>
    <n v="99892"/>
    <n v="152848"/>
    <n v="184139"/>
    <n v="2454765.1505882139"/>
    <n v="74313416.30553396"/>
    <n v="0"/>
    <n v="38415241.830532104"/>
    <n v="363428.46926723863"/>
    <n v="4021984.5328343059"/>
    <n v="0"/>
    <n v="0"/>
    <n v="119568836"/>
    <n v="0"/>
    <n v="0"/>
    <n v="0"/>
    <n v="7683048.3661064217"/>
    <n v="0"/>
    <n v="0"/>
    <n v="0"/>
    <n v="0"/>
    <n v="7683048"/>
    <n v="127251884"/>
    <n v="109322.92439862543"/>
    <n v="1"/>
    <n v="0"/>
    <n v="0"/>
    <n v="1"/>
    <n v="24249724"/>
    <n v="25694069.293126274"/>
    <n v="25694069"/>
    <n v="28"/>
    <n v="1"/>
    <n v="0"/>
    <n v="0.23076923076923078"/>
    <n v="1.1111111111111112"/>
    <n v="1.341880341880342"/>
    <n v="1.341880341880342"/>
    <n v="2"/>
    <n v="6660438"/>
    <n v="32354507"/>
    <n v="159606391"/>
  </r>
  <r>
    <x v="20"/>
    <n v="3808"/>
    <x v="69"/>
    <x v="772"/>
    <x v="772"/>
    <x v="736"/>
    <n v="20100"/>
    <n v="168573000097"/>
    <s v="68573168573000097"/>
    <s v="COLEGIO INTEGRADO PUERTO PARRA"/>
    <n v="1"/>
    <n v="18.452120682116309"/>
    <n v="1.292311122658794"/>
    <n v="0.17866228580222307"/>
    <n v="1.1786622858022231"/>
    <n v="605"/>
    <n v="0"/>
    <n v="0"/>
    <n v="0"/>
    <n v="38"/>
    <n v="0"/>
    <n v="299"/>
    <n v="0"/>
    <n v="204"/>
    <n v="0"/>
    <n v="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150656.882127957"/>
    <n v="48519653.032307371"/>
    <n v="9260174.3923525959"/>
    <n v="0"/>
    <n v="0"/>
    <n v="0"/>
    <n v="0"/>
    <n v="0"/>
    <n v="61930484"/>
    <n v="0"/>
    <n v="0"/>
    <n v="0"/>
    <n v="0"/>
    <n v="0"/>
    <n v="0"/>
    <n v="0"/>
    <n v="0"/>
    <n v="0"/>
    <n v="61930484"/>
    <n v="102364.43636363637"/>
    <n v="0"/>
    <n v="0"/>
    <n v="0"/>
    <n v="0"/>
    <n v="19701352"/>
    <n v="23221240.581714198"/>
    <n v="23221241"/>
    <n v="38"/>
    <n v="0"/>
    <n v="1"/>
    <n v="0"/>
    <n v="1.6888888888888889"/>
    <n v="1.6888888888888889"/>
    <n v="1.6888888888888889"/>
    <n v="2"/>
    <n v="13320876"/>
    <n v="36542117"/>
    <n v="98472601"/>
  </r>
  <r>
    <x v="20"/>
    <n v="3808"/>
    <x v="69"/>
    <x v="773"/>
    <x v="773"/>
    <x v="737"/>
    <n v="20101"/>
    <n v="168575000329"/>
    <s v="68575168575000329"/>
    <s v="COLEGIO INTEGRADO"/>
    <n v="1"/>
    <n v="32.099817023156035"/>
    <n v="2.2481399991352582"/>
    <n v="0.32327757672098034"/>
    <n v="1.3232775767209803"/>
    <n v="2097"/>
    <n v="28"/>
    <n v="0"/>
    <n v="29"/>
    <n v="38"/>
    <n v="231"/>
    <n v="677"/>
    <n v="0"/>
    <n v="859"/>
    <n v="0"/>
    <n v="1"/>
    <n v="0"/>
    <n v="234"/>
    <n v="51"/>
    <n v="0"/>
    <n v="0"/>
    <n v="3"/>
    <n v="0"/>
    <n v="48"/>
    <n v="0"/>
    <n v="0"/>
    <n v="0"/>
    <n v="0"/>
    <n v="0"/>
    <n v="0"/>
    <n v="0"/>
    <n v="92671"/>
    <n v="81839"/>
    <n v="122758"/>
    <n v="150439"/>
    <n v="114333"/>
    <n v="99892"/>
    <n v="152848"/>
    <n v="184139"/>
    <n v="4659919.3398677791"/>
    <n v="166342216.09154812"/>
    <n v="162442.9087631141"/>
    <n v="46582977.955252647"/>
    <n v="8623774.8252166715"/>
    <n v="30534698.893270612"/>
    <n v="0"/>
    <n v="0"/>
    <n v="256906030"/>
    <n v="0"/>
    <n v="0"/>
    <n v="0"/>
    <n v="0"/>
    <n v="90776.577107543912"/>
    <n v="1268974.4994605968"/>
    <n v="0"/>
    <n v="0"/>
    <n v="1359751"/>
    <n v="258265781"/>
    <n v="123159.64759179781"/>
    <n v="1"/>
    <n v="0"/>
    <n v="0"/>
    <n v="1"/>
    <n v="24249724"/>
    <n v="32089116.010872599"/>
    <n v="32089116"/>
    <n v="95"/>
    <n v="1"/>
    <n v="0"/>
    <n v="4.384615384615385"/>
    <n v="1.6888888888888889"/>
    <n v="6.0735042735042741"/>
    <n v="4"/>
    <n v="4"/>
    <n v="6660438"/>
    <n v="38749554"/>
    <n v="297015335"/>
  </r>
  <r>
    <x v="20"/>
    <n v="3808"/>
    <x v="69"/>
    <x v="773"/>
    <x v="773"/>
    <x v="737"/>
    <n v="20102"/>
    <n v="168575000418"/>
    <s v="68575168575000418"/>
    <s v="ESCUELA INDUSTRIAL 20 DE JULIO"/>
    <n v="1"/>
    <n v="32.099817023156035"/>
    <n v="2.2481399991352582"/>
    <n v="0.32327757672098034"/>
    <n v="1.3232775767209803"/>
    <n v="2392"/>
    <n v="0"/>
    <n v="0"/>
    <n v="2"/>
    <n v="116"/>
    <n v="15"/>
    <n v="1164"/>
    <n v="0"/>
    <n v="830"/>
    <n v="0"/>
    <n v="0"/>
    <n v="0"/>
    <n v="265"/>
    <n v="265"/>
    <n v="0"/>
    <n v="0"/>
    <n v="0"/>
    <n v="0"/>
    <n v="0"/>
    <n v="0"/>
    <n v="0"/>
    <n v="0"/>
    <n v="0"/>
    <n v="0"/>
    <n v="0"/>
    <n v="265"/>
    <n v="92671"/>
    <n v="81839"/>
    <n v="122758"/>
    <n v="150439"/>
    <n v="114333"/>
    <n v="99892"/>
    <n v="152848"/>
    <n v="184139"/>
    <n v="14225016.932227956"/>
    <n v="215941652.92092901"/>
    <n v="0"/>
    <n v="52754227.171546802"/>
    <n v="302588.59035847971"/>
    <n v="1982772.6554071826"/>
    <n v="0"/>
    <n v="0"/>
    <n v="285206258"/>
    <n v="0"/>
    <n v="0"/>
    <n v="0"/>
    <n v="10550845.434309362"/>
    <n v="0"/>
    <n v="0"/>
    <n v="0"/>
    <n v="0"/>
    <n v="10550845"/>
    <n v="295757103"/>
    <n v="123644.27382943143"/>
    <n v="1"/>
    <n v="0"/>
    <n v="0"/>
    <n v="1"/>
    <n v="24249724"/>
    <n v="32089116.010872599"/>
    <n v="32089116"/>
    <n v="118"/>
    <n v="1"/>
    <n v="0"/>
    <n v="0.15384615384615385"/>
    <n v="5.1555555555555559"/>
    <n v="5.3094017094017101"/>
    <n v="4"/>
    <n v="4"/>
    <n v="6660438"/>
    <n v="38749554"/>
    <n v="334506657"/>
  </r>
  <r>
    <x v="20"/>
    <n v="3808"/>
    <x v="69"/>
    <x v="774"/>
    <x v="774"/>
    <x v="83"/>
    <n v="20103"/>
    <n v="168615000262"/>
    <s v="68615168615000262"/>
    <s v="COLEGIO INTEGRADO FRAY NEPOMUCENO RAMOS"/>
    <n v="1"/>
    <n v="16.272341774660166"/>
    <n v="1.1396483162761768"/>
    <n v="0.15556466163451493"/>
    <n v="1.155564661634515"/>
    <n v="1334"/>
    <n v="0"/>
    <n v="7"/>
    <n v="0"/>
    <n v="60"/>
    <n v="0"/>
    <n v="469"/>
    <n v="0"/>
    <n v="541"/>
    <n v="0"/>
    <n v="33"/>
    <n v="0"/>
    <n v="224"/>
    <n v="257"/>
    <n v="0"/>
    <n v="0"/>
    <n v="0"/>
    <n v="0"/>
    <n v="0"/>
    <n v="0"/>
    <n v="0"/>
    <n v="0"/>
    <n v="0"/>
    <n v="33"/>
    <n v="0"/>
    <n v="224"/>
    <n v="92671"/>
    <n v="81839"/>
    <n v="122758"/>
    <n v="150439"/>
    <n v="114333"/>
    <n v="99892"/>
    <n v="152848"/>
    <n v="184139"/>
    <n v="7174851.2948082536"/>
    <n v="95515958.906942144"/>
    <n v="4681208.6221866831"/>
    <n v="38940606.237486199"/>
    <n v="0"/>
    <n v="0"/>
    <n v="0"/>
    <n v="0"/>
    <n v="146312625"/>
    <n v="0"/>
    <n v="0"/>
    <n v="936241.72443733667"/>
    <n v="7788121.2474972392"/>
    <n v="0"/>
    <n v="0"/>
    <n v="0"/>
    <n v="0"/>
    <n v="8724363"/>
    <n v="155036988"/>
    <n v="116219.6311844078"/>
    <n v="0"/>
    <n v="0"/>
    <n v="1"/>
    <n v="1"/>
    <n v="24249724"/>
    <n v="28022124.108790379"/>
    <n v="28022124"/>
    <n v="67"/>
    <n v="1"/>
    <n v="0"/>
    <n v="0"/>
    <n v="2.9777777777777779"/>
    <n v="2.9777777777777779"/>
    <n v="2.9777777777777779"/>
    <n v="3"/>
    <n v="6660438"/>
    <n v="34682562"/>
    <n v="189719550"/>
  </r>
  <r>
    <x v="20"/>
    <n v="3808"/>
    <x v="69"/>
    <x v="775"/>
    <x v="775"/>
    <x v="738"/>
    <n v="20104"/>
    <n v="168655000192"/>
    <s v="68655168655000192"/>
    <s v="COLEGIO INTEGRADO MADRE DE LA ESPERANZA"/>
    <n v="1"/>
    <n v="21.065733458402484"/>
    <n v="1.4753578802269527"/>
    <n v="0.20635695034828455"/>
    <n v="1.2063569503482845"/>
    <n v="3908"/>
    <n v="0"/>
    <n v="0"/>
    <n v="0"/>
    <n v="258"/>
    <n v="0"/>
    <n v="1912"/>
    <n v="0"/>
    <n v="1338"/>
    <n v="0"/>
    <n v="2"/>
    <n v="0"/>
    <n v="39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842930.675997276"/>
    <n v="320862900.9935481"/>
    <n v="296179.93302170944"/>
    <n v="72230287.03487134"/>
    <n v="0"/>
    <n v="0"/>
    <n v="0"/>
    <n v="0"/>
    <n v="422232299"/>
    <n v="0"/>
    <n v="0"/>
    <n v="0"/>
    <n v="0"/>
    <n v="0"/>
    <n v="0"/>
    <n v="0"/>
    <n v="0"/>
    <n v="0"/>
    <n v="422232299"/>
    <n v="108043.06525076766"/>
    <n v="0"/>
    <n v="0"/>
    <n v="1"/>
    <n v="1"/>
    <n v="24249724"/>
    <n v="29253823.091427602"/>
    <n v="29253823"/>
    <n v="258"/>
    <n v="1"/>
    <n v="0"/>
    <n v="0"/>
    <n v="11.466666666666667"/>
    <n v="11.466666666666667"/>
    <n v="4"/>
    <n v="4"/>
    <n v="6660438"/>
    <n v="35914261"/>
    <n v="458146560"/>
  </r>
  <r>
    <x v="20"/>
    <n v="3808"/>
    <x v="69"/>
    <x v="776"/>
    <x v="776"/>
    <x v="739"/>
    <n v="20105"/>
    <n v="168669000438"/>
    <s v="68669168669000438"/>
    <s v="COLEGIO FRAY JOSE DE LAS CASAS NOVAS"/>
    <n v="1"/>
    <n v="13.487789605510331"/>
    <n v="0.94462966222501088"/>
    <n v="0.12605866941741509"/>
    <n v="1.1260586694174151"/>
    <n v="414"/>
    <n v="0"/>
    <n v="0"/>
    <n v="13"/>
    <n v="24"/>
    <n v="83"/>
    <n v="81"/>
    <n v="54"/>
    <n v="76"/>
    <n v="17"/>
    <n v="0"/>
    <n v="20"/>
    <n v="46"/>
    <n v="83"/>
    <n v="0"/>
    <n v="0"/>
    <n v="0"/>
    <n v="0"/>
    <n v="0"/>
    <n v="0"/>
    <n v="0"/>
    <n v="0"/>
    <n v="17"/>
    <n v="0"/>
    <n v="20"/>
    <n v="46"/>
    <n v="92671"/>
    <n v="81839"/>
    <n v="122758"/>
    <n v="150439"/>
    <n v="114333"/>
    <n v="99892"/>
    <n v="152848"/>
    <n v="184139"/>
    <n v="2504471.5908859507"/>
    <n v="14468415.925092937"/>
    <n v="0"/>
    <n v="7792544.4477503793"/>
    <n v="1673693.656056517"/>
    <n v="15410342.606945885"/>
    <n v="2925968.8635529219"/>
    <n v="4147026.3465570677"/>
    <n v="48922463"/>
    <n v="0"/>
    <n v="0"/>
    <n v="0"/>
    <n v="1558508.8895500759"/>
    <n v="0"/>
    <n v="0"/>
    <n v="585193.77271058445"/>
    <n v="829405.26931141352"/>
    <n v="2973108"/>
    <n v="51895571"/>
    <n v="125351.62077294686"/>
    <n v="1"/>
    <n v="0"/>
    <n v="0"/>
    <n v="1"/>
    <n v="24249724"/>
    <n v="27306611.941179555"/>
    <n v="27306612"/>
    <n v="37"/>
    <n v="1"/>
    <n v="0"/>
    <n v="1"/>
    <n v="1.0666666666666667"/>
    <n v="2.0666666666666664"/>
    <n v="2.0666666666666664"/>
    <n v="3"/>
    <n v="6660438"/>
    <n v="33967050"/>
    <n v="85862621"/>
  </r>
  <r>
    <x v="20"/>
    <n v="3808"/>
    <x v="69"/>
    <x v="777"/>
    <x v="777"/>
    <x v="740"/>
    <n v="20107"/>
    <n v="168673000159"/>
    <s v="68673168673000159"/>
    <s v="COLEGIO SAN BENITO DE PALERMO"/>
    <n v="1"/>
    <n v="11.977818853974123"/>
    <n v="0.83887748171868359"/>
    <n v="0.11005854353129155"/>
    <n v="1.1100585435312915"/>
    <n v="169"/>
    <n v="0"/>
    <n v="0"/>
    <n v="1"/>
    <n v="5"/>
    <n v="14"/>
    <n v="65"/>
    <n v="0"/>
    <n v="48"/>
    <n v="0"/>
    <n v="0"/>
    <n v="0"/>
    <n v="36"/>
    <n v="36"/>
    <n v="0"/>
    <n v="0"/>
    <n v="0"/>
    <n v="0"/>
    <n v="0"/>
    <n v="0"/>
    <n v="0"/>
    <n v="0"/>
    <n v="0"/>
    <n v="0"/>
    <n v="0"/>
    <n v="36"/>
    <n v="92671"/>
    <n v="81839"/>
    <n v="122758"/>
    <n v="150439"/>
    <n v="114333"/>
    <n v="99892"/>
    <n v="152848"/>
    <n v="184139"/>
    <n v="514351.17643794155"/>
    <n v="10265607.169278482"/>
    <n v="0"/>
    <n v="6011859.5002909424"/>
    <n v="126916.32345756315"/>
    <n v="1552403.5524259887"/>
    <n v="0"/>
    <n v="0"/>
    <n v="18471138"/>
    <n v="0"/>
    <n v="0"/>
    <n v="0"/>
    <n v="1202371.9000581887"/>
    <n v="0"/>
    <n v="0"/>
    <n v="0"/>
    <n v="0"/>
    <n v="1202372"/>
    <n v="19673510"/>
    <n v="116411.30177514793"/>
    <n v="1"/>
    <n v="0"/>
    <n v="0"/>
    <n v="1"/>
    <n v="24249724"/>
    <n v="26918613.304475803"/>
    <n v="26918613"/>
    <n v="6"/>
    <n v="1"/>
    <n v="0"/>
    <n v="7.6923076923076927E-2"/>
    <n v="0.22222222222222221"/>
    <n v="0.29914529914529914"/>
    <n v="0.29914529914529914"/>
    <n v="1"/>
    <n v="6660438"/>
    <n v="33579051"/>
    <n v="53252561"/>
  </r>
  <r>
    <x v="20"/>
    <n v="3808"/>
    <x v="69"/>
    <x v="778"/>
    <x v="778"/>
    <x v="741"/>
    <n v="20108"/>
    <n v="168679000011"/>
    <s v="68679168679000011"/>
    <s v="COLEGIO TECNICO NUESTRA SEÑORA DE LA PRESENTACION"/>
    <n v="1"/>
    <n v="5.0234898087522657"/>
    <n v="0.35182469626407625"/>
    <n v="3.6368281608091038E-2"/>
    <n v="1.036368281608091"/>
    <n v="2382"/>
    <n v="0"/>
    <n v="0"/>
    <n v="0"/>
    <n v="96"/>
    <n v="0"/>
    <n v="940"/>
    <n v="0"/>
    <n v="923"/>
    <n v="0"/>
    <n v="0"/>
    <n v="0"/>
    <n v="423"/>
    <n v="423"/>
    <n v="0"/>
    <n v="0"/>
    <n v="0"/>
    <n v="0"/>
    <n v="0"/>
    <n v="0"/>
    <n v="0"/>
    <n v="0"/>
    <n v="0"/>
    <n v="0"/>
    <n v="0"/>
    <n v="423"/>
    <n v="92671"/>
    <n v="81839"/>
    <n v="122758"/>
    <n v="150439"/>
    <n v="114333"/>
    <n v="99892"/>
    <n v="152848"/>
    <n v="184139"/>
    <n v="9219963.3623907268"/>
    <n v="158010985.49665126"/>
    <n v="0"/>
    <n v="65950017.948823154"/>
    <n v="0"/>
    <n v="0"/>
    <n v="0"/>
    <n v="0"/>
    <n v="233180967"/>
    <n v="0"/>
    <n v="0"/>
    <n v="0"/>
    <n v="13190003.58976463"/>
    <n v="0"/>
    <n v="0"/>
    <n v="0"/>
    <n v="0"/>
    <n v="13190004"/>
    <n v="246370971"/>
    <n v="103430.29848866499"/>
    <n v="0"/>
    <n v="0"/>
    <n v="0"/>
    <n v="0"/>
    <n v="19701352"/>
    <n v="20417856.317596126"/>
    <n v="20417856"/>
    <n v="96"/>
    <n v="1"/>
    <n v="0"/>
    <n v="0"/>
    <n v="4.2666666666666666"/>
    <n v="4.2666666666666666"/>
    <n v="4"/>
    <n v="4"/>
    <n v="6660438"/>
    <n v="27078294"/>
    <n v="273449265"/>
  </r>
  <r>
    <x v="20"/>
    <n v="3808"/>
    <x v="69"/>
    <x v="778"/>
    <x v="778"/>
    <x v="741"/>
    <n v="20109"/>
    <n v="168679000142"/>
    <s v="68679168679000142"/>
    <s v="COLEGIO LUIS CAMACHO RUEDA"/>
    <n v="1"/>
    <n v="5.0234898087522657"/>
    <n v="0.35182469626407625"/>
    <n v="3.6368281608091038E-2"/>
    <n v="1.036368281608091"/>
    <n v="541"/>
    <n v="0"/>
    <n v="0"/>
    <n v="0"/>
    <n v="16"/>
    <n v="0"/>
    <n v="163"/>
    <n v="0"/>
    <n v="263"/>
    <n v="0"/>
    <n v="0"/>
    <n v="0"/>
    <n v="99"/>
    <n v="541"/>
    <n v="0"/>
    <n v="0"/>
    <n v="0"/>
    <n v="16"/>
    <n v="0"/>
    <n v="163"/>
    <n v="0"/>
    <n v="263"/>
    <n v="0"/>
    <n v="0"/>
    <n v="0"/>
    <n v="99"/>
    <n v="92671"/>
    <n v="81839"/>
    <n v="122758"/>
    <n v="150439"/>
    <n v="114333"/>
    <n v="99892"/>
    <n v="152848"/>
    <n v="184139"/>
    <n v="1536660.5603984545"/>
    <n v="36131336.458171465"/>
    <n v="0"/>
    <n v="15435110.583767122"/>
    <n v="0"/>
    <n v="0"/>
    <n v="0"/>
    <n v="0"/>
    <n v="53103108"/>
    <n v="307332.11207969091"/>
    <n v="7226267.2916342933"/>
    <n v="0"/>
    <n v="3087022.1167534245"/>
    <n v="0"/>
    <n v="0"/>
    <n v="0"/>
    <n v="0"/>
    <n v="10620622"/>
    <n v="63723730"/>
    <n v="117788.78003696857"/>
    <n v="0"/>
    <n v="0"/>
    <n v="0"/>
    <n v="0"/>
    <n v="19701352"/>
    <n v="20417856.317596126"/>
    <n v="20417856"/>
    <n v="16"/>
    <n v="1"/>
    <n v="0"/>
    <n v="0"/>
    <n v="0.71111111111111114"/>
    <n v="0.71111111111111114"/>
    <n v="0.71111111111111114"/>
    <n v="1"/>
    <n v="6660438"/>
    <n v="27078294"/>
    <n v="90802024"/>
  </r>
  <r>
    <x v="20"/>
    <n v="3808"/>
    <x v="69"/>
    <x v="778"/>
    <x v="778"/>
    <x v="741"/>
    <n v="20110"/>
    <n v="168679000401"/>
    <s v="68679168679000401"/>
    <s v="INSTITUTO SAN VICENTE DE PAUL"/>
    <n v="1"/>
    <n v="5.0234898087522657"/>
    <n v="0.35182469626407625"/>
    <n v="3.6368281608091038E-2"/>
    <n v="1.036368281608091"/>
    <n v="731"/>
    <n v="0"/>
    <n v="0"/>
    <n v="0"/>
    <n v="25"/>
    <n v="0"/>
    <n v="338"/>
    <n v="0"/>
    <n v="261"/>
    <n v="0"/>
    <n v="10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01032.125622585"/>
    <n v="50804390.935316212"/>
    <n v="13612807.233960126"/>
    <n v="0"/>
    <n v="0"/>
    <n v="0"/>
    <n v="0"/>
    <n v="0"/>
    <n v="66818230"/>
    <n v="0"/>
    <n v="0"/>
    <n v="0"/>
    <n v="0"/>
    <n v="0"/>
    <n v="0"/>
    <n v="0"/>
    <n v="0"/>
    <n v="0"/>
    <n v="66818230"/>
    <n v="91406.607387140903"/>
    <n v="0"/>
    <n v="0"/>
    <n v="0"/>
    <n v="0"/>
    <n v="19701352"/>
    <n v="20417856.317596126"/>
    <n v="20417856"/>
    <n v="25"/>
    <n v="0"/>
    <n v="1"/>
    <n v="0"/>
    <n v="1.1111111111111112"/>
    <n v="1.1111111111111112"/>
    <n v="1.1111111111111112"/>
    <n v="2"/>
    <n v="13320876"/>
    <n v="33738732"/>
    <n v="100556962"/>
  </r>
  <r>
    <x v="20"/>
    <n v="3808"/>
    <x v="69"/>
    <x v="778"/>
    <x v="778"/>
    <x v="741"/>
    <n v="20111"/>
    <n v="168679000461"/>
    <s v="68679168679000461"/>
    <s v="COLEGIO SAN JOSÉ DE GUANENTA"/>
    <n v="1"/>
    <n v="5.0234898087522657"/>
    <n v="0.35182469626407625"/>
    <n v="3.6368281608091038E-2"/>
    <n v="1.036368281608091"/>
    <n v="2268"/>
    <n v="0"/>
    <n v="0"/>
    <n v="0"/>
    <n v="97"/>
    <n v="0"/>
    <n v="962"/>
    <n v="0"/>
    <n v="830"/>
    <n v="0"/>
    <n v="0"/>
    <n v="0"/>
    <n v="379"/>
    <n v="379"/>
    <n v="0"/>
    <n v="0"/>
    <n v="0"/>
    <n v="0"/>
    <n v="0"/>
    <n v="0"/>
    <n v="0"/>
    <n v="0"/>
    <n v="0"/>
    <n v="0"/>
    <n v="0"/>
    <n v="379"/>
    <n v="92671"/>
    <n v="81839"/>
    <n v="122758"/>
    <n v="150439"/>
    <n v="114333"/>
    <n v="99892"/>
    <n v="152848"/>
    <n v="184139"/>
    <n v="9316004.6474156305"/>
    <n v="151989096.08695602"/>
    <n v="0"/>
    <n v="59089968.800482213"/>
    <n v="0"/>
    <n v="0"/>
    <n v="0"/>
    <n v="0"/>
    <n v="220395070"/>
    <n v="0"/>
    <n v="0"/>
    <n v="0"/>
    <n v="11817993.760096444"/>
    <n v="0"/>
    <n v="0"/>
    <n v="0"/>
    <n v="0"/>
    <n v="11817994"/>
    <n v="232213064"/>
    <n v="102386.71252204585"/>
    <n v="0"/>
    <n v="0"/>
    <n v="0"/>
    <n v="0"/>
    <n v="19701352"/>
    <n v="20417856.317596126"/>
    <n v="20417856"/>
    <n v="97"/>
    <n v="1"/>
    <n v="0"/>
    <n v="0"/>
    <n v="4.3111111111111109"/>
    <n v="4.3111111111111109"/>
    <n v="4"/>
    <n v="4"/>
    <n v="6660438"/>
    <n v="27078294"/>
    <n v="259291358"/>
  </r>
  <r>
    <x v="20"/>
    <n v="3808"/>
    <x v="69"/>
    <x v="778"/>
    <x v="778"/>
    <x v="741"/>
    <n v="20257"/>
    <n v="168679000550"/>
    <s v="68679168679000550"/>
    <s v="COLEGIO TECNICO SAN CARLOS"/>
    <n v="1"/>
    <n v="5.0234898087522657"/>
    <n v="0.35182469626407625"/>
    <n v="3.6368281608091038E-2"/>
    <n v="1.036368281608091"/>
    <n v="1199"/>
    <n v="0"/>
    <n v="0"/>
    <n v="0"/>
    <n v="42"/>
    <n v="0"/>
    <n v="500"/>
    <n v="0"/>
    <n v="481"/>
    <n v="0"/>
    <n v="0"/>
    <n v="0"/>
    <n v="176"/>
    <n v="321"/>
    <n v="0"/>
    <n v="0"/>
    <n v="0"/>
    <n v="10"/>
    <n v="0"/>
    <n v="135"/>
    <n v="0"/>
    <n v="0"/>
    <n v="0"/>
    <n v="0"/>
    <n v="0"/>
    <n v="176"/>
    <n v="92671"/>
    <n v="81839"/>
    <n v="122758"/>
    <n v="150439"/>
    <n v="114333"/>
    <n v="99892"/>
    <n v="152848"/>
    <n v="184139"/>
    <n v="4033733.971045943"/>
    <n v="83203852.266352594"/>
    <n v="0"/>
    <n v="27440196.593363769"/>
    <n v="0"/>
    <n v="0"/>
    <n v="0"/>
    <n v="0"/>
    <n v="114677783"/>
    <n v="192082.57004980682"/>
    <n v="2290014.2825601632"/>
    <n v="0"/>
    <n v="5488039.3186727548"/>
    <n v="0"/>
    <n v="0"/>
    <n v="0"/>
    <n v="0"/>
    <n v="7970136"/>
    <n v="122647919"/>
    <n v="102291.84236864053"/>
    <n v="0"/>
    <n v="0"/>
    <n v="0"/>
    <n v="0"/>
    <n v="19701352"/>
    <n v="20417856.317596126"/>
    <n v="20417856"/>
    <n v="42"/>
    <n v="0"/>
    <n v="1"/>
    <n v="0"/>
    <n v="1.8666666666666667"/>
    <n v="1.8666666666666667"/>
    <n v="1.8666666666666667"/>
    <n v="2"/>
    <n v="13320876"/>
    <n v="33738732"/>
    <n v="156386651"/>
  </r>
  <r>
    <x v="20"/>
    <n v="3808"/>
    <x v="69"/>
    <x v="779"/>
    <x v="779"/>
    <x v="742"/>
    <n v="20258"/>
    <n v="168682000013"/>
    <s v="68682168682000013"/>
    <s v="COLEGIO INTEGRADO  MARIA AUXILIADORA"/>
    <n v="1"/>
    <n v="12.874942316566681"/>
    <n v="0.90170834268471778"/>
    <n v="0.1195647464310977"/>
    <n v="1.1195647464310976"/>
    <n v="195"/>
    <n v="0"/>
    <n v="0"/>
    <n v="0"/>
    <n v="11"/>
    <n v="0"/>
    <n v="67"/>
    <n v="0"/>
    <n v="74"/>
    <n v="0"/>
    <n v="4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41263.0307816786"/>
    <n v="12918992.358927619"/>
    <n v="5909727.7531227134"/>
    <n v="0"/>
    <n v="0"/>
    <n v="0"/>
    <n v="0"/>
    <n v="0"/>
    <n v="19969983"/>
    <n v="0"/>
    <n v="0"/>
    <n v="0"/>
    <n v="0"/>
    <n v="0"/>
    <n v="0"/>
    <n v="0"/>
    <n v="0"/>
    <n v="0"/>
    <n v="19969983"/>
    <n v="102410.16923076923"/>
    <n v="0"/>
    <n v="0"/>
    <n v="0"/>
    <n v="0"/>
    <n v="19701352"/>
    <n v="22056939.156229798"/>
    <n v="22056939"/>
    <n v="11"/>
    <n v="1"/>
    <n v="0"/>
    <n v="0"/>
    <n v="0.48888888888888887"/>
    <n v="0.48888888888888887"/>
    <n v="0.48888888888888887"/>
    <n v="1"/>
    <n v="6660438"/>
    <n v="28717377"/>
    <n v="48687360"/>
  </r>
  <r>
    <x v="20"/>
    <n v="3808"/>
    <x v="69"/>
    <x v="780"/>
    <x v="780"/>
    <x v="743"/>
    <n v="20259"/>
    <n v="168684000304"/>
    <s v="68684168684000304"/>
    <s v="INSTITUTO ISIDORO MIRANDA MORANTES"/>
    <n v="1"/>
    <n v="26.234269119070667"/>
    <n v="1.8373409951874844"/>
    <n v="0.2611243828521761"/>
    <n v="1.2611243828521761"/>
    <n v="263"/>
    <n v="0"/>
    <n v="0"/>
    <n v="0"/>
    <n v="11"/>
    <n v="0"/>
    <n v="66"/>
    <n v="0"/>
    <n v="115"/>
    <n v="0"/>
    <n v="1"/>
    <n v="0"/>
    <n v="70"/>
    <n v="71"/>
    <n v="0"/>
    <n v="0"/>
    <n v="0"/>
    <n v="0"/>
    <n v="0"/>
    <n v="0"/>
    <n v="0"/>
    <n v="0"/>
    <n v="0"/>
    <n v="1"/>
    <n v="0"/>
    <n v="70"/>
    <n v="92671"/>
    <n v="81839"/>
    <n v="122758"/>
    <n v="150439"/>
    <n v="114333"/>
    <n v="99892"/>
    <n v="152848"/>
    <n v="184139"/>
    <n v="1285566.2345162341"/>
    <n v="18680857.664651301"/>
    <n v="154813.10699016743"/>
    <n v="13280560.372232897"/>
    <n v="0"/>
    <n v="0"/>
    <n v="0"/>
    <n v="0"/>
    <n v="33401797"/>
    <n v="0"/>
    <n v="0"/>
    <n v="30962.621398033491"/>
    <n v="2656112.0744465794"/>
    <n v="0"/>
    <n v="0"/>
    <n v="0"/>
    <n v="0"/>
    <n v="2687075"/>
    <n v="36088872"/>
    <n v="137220.04562737641"/>
    <n v="0"/>
    <n v="0"/>
    <n v="0"/>
    <n v="0"/>
    <n v="19701352"/>
    <n v="24845855.382353485"/>
    <n v="24845855"/>
    <n v="11"/>
    <n v="1"/>
    <n v="0"/>
    <n v="0"/>
    <n v="0.48888888888888887"/>
    <n v="0.48888888888888887"/>
    <n v="0.48888888888888887"/>
    <n v="1"/>
    <n v="6660438"/>
    <n v="31506293"/>
    <n v="67595165"/>
  </r>
  <r>
    <x v="20"/>
    <n v="3808"/>
    <x v="69"/>
    <x v="781"/>
    <x v="781"/>
    <x v="744"/>
    <n v="20260"/>
    <n v="168686000166"/>
    <s v="68686168686000166"/>
    <s v="COLEGIO INTEGRADO MONSEÑOR EVARISTO BLANCO"/>
    <n v="1"/>
    <n v="17.879161528976571"/>
    <n v="1.2521834051358276"/>
    <n v="0.17259103007192772"/>
    <n v="1.1725910300719278"/>
    <n v="352"/>
    <n v="0"/>
    <n v="0"/>
    <n v="14"/>
    <n v="11"/>
    <n v="74"/>
    <n v="74"/>
    <n v="0"/>
    <n v="127"/>
    <n v="0"/>
    <n v="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95317.0168257519"/>
    <n v="19288699.139321357"/>
    <n v="7485136.342817625"/>
    <n v="0"/>
    <n v="1876921.9033769921"/>
    <n v="8667802.2750199307"/>
    <n v="0"/>
    <n v="0"/>
    <n v="38513877"/>
    <n v="0"/>
    <n v="0"/>
    <n v="0"/>
    <n v="0"/>
    <n v="0"/>
    <n v="0"/>
    <n v="0"/>
    <n v="0"/>
    <n v="0"/>
    <n v="38513877"/>
    <n v="109414.42329545454"/>
    <n v="1"/>
    <n v="0"/>
    <n v="0"/>
    <n v="1"/>
    <n v="24249724"/>
    <n v="28435008.844119947"/>
    <n v="28435009"/>
    <n v="25"/>
    <n v="1"/>
    <n v="0"/>
    <n v="1.0769230769230769"/>
    <n v="0.48888888888888887"/>
    <n v="1.5658119658119658"/>
    <n v="1.5658119658119658"/>
    <n v="2"/>
    <n v="6660438"/>
    <n v="35095447"/>
    <n v="73609324"/>
  </r>
  <r>
    <x v="20"/>
    <n v="3808"/>
    <x v="69"/>
    <x v="782"/>
    <x v="782"/>
    <x v="745"/>
    <n v="20261"/>
    <n v="168689001511"/>
    <s v="68689168689001511"/>
    <s v="COLEGIO INTEGRADO CAMILO TORRES"/>
    <n v="1"/>
    <n v="22.176634214186372"/>
    <n v="1.5531608291455008"/>
    <n v="0.21812840480953727"/>
    <n v="1.2181284048095373"/>
    <n v="1112"/>
    <n v="0"/>
    <n v="0"/>
    <n v="0"/>
    <n v="67"/>
    <n v="0"/>
    <n v="565"/>
    <n v="0"/>
    <n v="309"/>
    <n v="0"/>
    <n v="0"/>
    <n v="0"/>
    <n v="171"/>
    <n v="171"/>
    <n v="0"/>
    <n v="0"/>
    <n v="0"/>
    <n v="0"/>
    <n v="0"/>
    <n v="0"/>
    <n v="0"/>
    <n v="0"/>
    <n v="0"/>
    <n v="0"/>
    <n v="0"/>
    <n v="171"/>
    <n v="92671"/>
    <n v="81839"/>
    <n v="122758"/>
    <n v="150439"/>
    <n v="114333"/>
    <n v="99892"/>
    <n v="152848"/>
    <n v="184139"/>
    <n v="7563306.8859410109"/>
    <n v="87129418.79553555"/>
    <n v="0"/>
    <n v="31336437.264585279"/>
    <n v="0"/>
    <n v="0"/>
    <n v="0"/>
    <n v="0"/>
    <n v="126029163"/>
    <n v="0"/>
    <n v="0"/>
    <n v="0"/>
    <n v="6267287.4529170571"/>
    <n v="0"/>
    <n v="0"/>
    <n v="0"/>
    <n v="0"/>
    <n v="6267287"/>
    <n v="132296450"/>
    <n v="118971.62769784173"/>
    <n v="0"/>
    <n v="0"/>
    <n v="0"/>
    <n v="0"/>
    <n v="19701352"/>
    <n v="23998776.484351188"/>
    <n v="23998776"/>
    <n v="67"/>
    <n v="1"/>
    <n v="0"/>
    <n v="0"/>
    <n v="2.9777777777777779"/>
    <n v="2.9777777777777779"/>
    <n v="2.9777777777777779"/>
    <n v="3"/>
    <n v="6660438"/>
    <n v="30659214"/>
    <n v="162955664"/>
  </r>
  <r>
    <x v="20"/>
    <n v="3808"/>
    <x v="69"/>
    <x v="782"/>
    <x v="782"/>
    <x v="745"/>
    <n v="20262"/>
    <n v="168689002968"/>
    <s v="68689168689002968"/>
    <s v="COLEGIO NUESTRA SEÑORA DE LA PAZ"/>
    <n v="1"/>
    <n v="22.176634214186372"/>
    <n v="1.5531608291455008"/>
    <n v="0.21812840480953727"/>
    <n v="1.2181284048095373"/>
    <n v="983"/>
    <n v="0"/>
    <n v="0"/>
    <n v="0"/>
    <n v="30"/>
    <n v="0"/>
    <n v="287"/>
    <n v="0"/>
    <n v="458"/>
    <n v="0"/>
    <n v="0"/>
    <n v="0"/>
    <n v="208"/>
    <n v="830"/>
    <n v="0"/>
    <n v="0"/>
    <n v="0"/>
    <n v="19"/>
    <n v="0"/>
    <n v="145"/>
    <n v="0"/>
    <n v="458"/>
    <n v="0"/>
    <n v="0"/>
    <n v="0"/>
    <n v="208"/>
    <n v="92671"/>
    <n v="81839"/>
    <n v="122758"/>
    <n v="150439"/>
    <n v="114333"/>
    <n v="99892"/>
    <n v="152848"/>
    <n v="184139"/>
    <n v="3386555.3220631392"/>
    <n v="74269355.838299751"/>
    <n v="0"/>
    <n v="38116835.970957533"/>
    <n v="0"/>
    <n v="0"/>
    <n v="0"/>
    <n v="0"/>
    <n v="115772747"/>
    <n v="428963.67412799766"/>
    <n v="12022663.508857653"/>
    <n v="0"/>
    <n v="7623367.1941915071"/>
    <n v="0"/>
    <n v="0"/>
    <n v="0"/>
    <n v="0"/>
    <n v="20074994"/>
    <n v="135847741"/>
    <n v="138197.09155645981"/>
    <n v="0"/>
    <n v="0"/>
    <n v="0"/>
    <n v="0"/>
    <n v="19701352"/>
    <n v="23998776.484351188"/>
    <n v="23998776"/>
    <n v="30"/>
    <n v="1"/>
    <n v="0"/>
    <n v="0"/>
    <n v="1.3333333333333333"/>
    <n v="1.3333333333333333"/>
    <n v="1.3333333333333333"/>
    <n v="2"/>
    <n v="6660438"/>
    <n v="30659214"/>
    <n v="166506955"/>
  </r>
  <r>
    <x v="20"/>
    <n v="3808"/>
    <x v="69"/>
    <x v="783"/>
    <x v="783"/>
    <x v="97"/>
    <n v="8859"/>
    <n v="168705000016"/>
    <s v="68705168705000016"/>
    <s v="INSTITUTO TECNICO AGRICOLA RAFAEL ORTIZ GONZALEZ"/>
    <n v="1"/>
    <n v="16.748548459133541"/>
    <n v="1.1729998863006379"/>
    <n v="0.16061069771940978"/>
    <n v="1.1606106977194097"/>
    <n v="368"/>
    <n v="0"/>
    <n v="0"/>
    <n v="22"/>
    <n v="5"/>
    <n v="158"/>
    <n v="40"/>
    <n v="48"/>
    <n v="50"/>
    <n v="17"/>
    <n v="0"/>
    <n v="0"/>
    <n v="28"/>
    <n v="28"/>
    <n v="0"/>
    <n v="0"/>
    <n v="0"/>
    <n v="0"/>
    <n v="0"/>
    <n v="0"/>
    <n v="0"/>
    <n v="0"/>
    <n v="0"/>
    <n v="0"/>
    <n v="0"/>
    <n v="28"/>
    <n v="92671"/>
    <n v="81839"/>
    <n v="122758"/>
    <n v="150439"/>
    <n v="114333"/>
    <n v="99892"/>
    <n v="152848"/>
    <n v="184139"/>
    <n v="537774.76984177704"/>
    <n v="8548489.7001592889"/>
    <n v="0"/>
    <n v="4888831.1571178874"/>
    <n v="2919314.2638517721"/>
    <n v="23882759.106216978"/>
    <n v="3015749.4067252777"/>
    <n v="0"/>
    <n v="43792918"/>
    <n v="0"/>
    <n v="0"/>
    <n v="0"/>
    <n v="977766.23142357764"/>
    <n v="0"/>
    <n v="0"/>
    <n v="0"/>
    <n v="0"/>
    <n v="977766"/>
    <n v="44770684"/>
    <n v="121659.46739130435"/>
    <n v="1"/>
    <n v="0"/>
    <n v="0"/>
    <n v="1"/>
    <n v="24249724"/>
    <n v="28144489.091143116"/>
    <n v="28144489"/>
    <n v="27"/>
    <n v="1"/>
    <n v="0"/>
    <n v="1.6923076923076923"/>
    <n v="0.22222222222222221"/>
    <n v="1.9145299145299144"/>
    <n v="1.9145299145299144"/>
    <n v="2"/>
    <n v="6660438"/>
    <n v="34804927"/>
    <n v="79575611"/>
  </r>
  <r>
    <x v="20"/>
    <n v="3808"/>
    <x v="69"/>
    <x v="784"/>
    <x v="784"/>
    <x v="746"/>
    <n v="8860"/>
    <n v="168720000545"/>
    <s v="68720168720000545"/>
    <s v="INSTITUTO TECNICO AGROPECUARIO"/>
    <n v="1"/>
    <n v="22.658227848101266"/>
    <n v="1.5868896790935223"/>
    <n v="0.2232315227081817"/>
    <n v="1.2232315227081818"/>
    <n v="309"/>
    <n v="0"/>
    <n v="0"/>
    <n v="16"/>
    <n v="9"/>
    <n v="106"/>
    <n v="55"/>
    <n v="19"/>
    <n v="69"/>
    <n v="9"/>
    <n v="0"/>
    <n v="0"/>
    <n v="26"/>
    <n v="26"/>
    <n v="0"/>
    <n v="0"/>
    <n v="0"/>
    <n v="0"/>
    <n v="0"/>
    <n v="0"/>
    <n v="0"/>
    <n v="0"/>
    <n v="0"/>
    <n v="0"/>
    <n v="0"/>
    <n v="26"/>
    <n v="92671"/>
    <n v="81839"/>
    <n v="122758"/>
    <n v="150439"/>
    <n v="114333"/>
    <n v="99892"/>
    <n v="152848"/>
    <n v="184139"/>
    <n v="1020222.7959680093"/>
    <n v="12413397.528777447"/>
    <n v="0"/>
    <n v="4784564.9031621004"/>
    <n v="2237691.674972713"/>
    <n v="15273880.408295712"/>
    <n v="1682716.4260461016"/>
    <n v="0"/>
    <n v="37412474"/>
    <n v="0"/>
    <n v="0"/>
    <n v="0"/>
    <n v="956912.98063242005"/>
    <n v="0"/>
    <n v="0"/>
    <n v="0"/>
    <n v="0"/>
    <n v="956913"/>
    <n v="38369387"/>
    <n v="124172.77346278317"/>
    <n v="1"/>
    <n v="0"/>
    <n v="0"/>
    <n v="1"/>
    <n v="24249724"/>
    <n v="29663026.81377314"/>
    <n v="29663027"/>
    <n v="25"/>
    <n v="1"/>
    <n v="0"/>
    <n v="1.2307692307692308"/>
    <n v="0.4"/>
    <n v="1.6307692307692307"/>
    <n v="1.6307692307692307"/>
    <n v="2"/>
    <n v="6660438"/>
    <n v="36323465"/>
    <n v="74692852"/>
  </r>
  <r>
    <x v="20"/>
    <n v="3808"/>
    <x v="69"/>
    <x v="785"/>
    <x v="785"/>
    <x v="747"/>
    <n v="8861"/>
    <n v="168745000141"/>
    <s v="68745168745000141"/>
    <s v="COLEGIO INTEGRADO GENERAL PABLO ANTONIO OBANDO"/>
    <n v="1"/>
    <n v="24.797009923959273"/>
    <n v="1.7366812349363903"/>
    <n v="0.24589473152987396"/>
    <n v="1.2458947315298738"/>
    <n v="336"/>
    <n v="0"/>
    <n v="0"/>
    <n v="0"/>
    <n v="14"/>
    <n v="0"/>
    <n v="134"/>
    <n v="0"/>
    <n v="115"/>
    <n v="0"/>
    <n v="0"/>
    <n v="0"/>
    <n v="7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16416.3493184692"/>
    <n v="25388731.954484664"/>
    <n v="0"/>
    <n v="13682474.498713456"/>
    <n v="0"/>
    <n v="0"/>
    <n v="0"/>
    <n v="0"/>
    <n v="40687623"/>
    <n v="0"/>
    <n v="0"/>
    <n v="0"/>
    <n v="0"/>
    <n v="0"/>
    <n v="0"/>
    <n v="0"/>
    <n v="0"/>
    <n v="0"/>
    <n v="40687623"/>
    <n v="121094.11607142857"/>
    <n v="0"/>
    <n v="0"/>
    <n v="0"/>
    <n v="0"/>
    <n v="19701352"/>
    <n v="24545810.660815544"/>
    <n v="24545811"/>
    <n v="14"/>
    <n v="0"/>
    <n v="1"/>
    <n v="0"/>
    <n v="0.62222222222222223"/>
    <n v="0.62222222222222223"/>
    <n v="0.62222222222222223"/>
    <n v="1"/>
    <n v="6660438"/>
    <n v="31206249"/>
    <n v="71893872"/>
  </r>
  <r>
    <x v="20"/>
    <n v="3808"/>
    <x v="69"/>
    <x v="786"/>
    <x v="786"/>
    <x v="748"/>
    <n v="8862"/>
    <n v="168755000246"/>
    <s v="68755168755000246"/>
    <s v="INSTITUTO TECNICO INDUSTRIAL MONSEÑOR CARLOS ARDILA GARCIA"/>
    <n v="1"/>
    <n v="4.1345987920621221"/>
    <n v="0.28957040216478108"/>
    <n v="2.6949312299170886E-2"/>
    <n v="1.0269493122991709"/>
    <n v="882"/>
    <n v="0"/>
    <n v="0"/>
    <n v="0"/>
    <n v="39"/>
    <n v="0"/>
    <n v="321"/>
    <n v="0"/>
    <n v="351"/>
    <n v="0"/>
    <n v="0"/>
    <n v="0"/>
    <n v="171"/>
    <n v="882"/>
    <n v="0"/>
    <n v="0"/>
    <n v="0"/>
    <n v="39"/>
    <n v="0"/>
    <n v="321"/>
    <n v="0"/>
    <n v="351"/>
    <n v="0"/>
    <n v="0"/>
    <n v="0"/>
    <n v="171"/>
    <n v="92671"/>
    <n v="81839"/>
    <n v="122758"/>
    <n v="150439"/>
    <n v="114333"/>
    <n v="99892"/>
    <n v="152848"/>
    <n v="184139"/>
    <n v="3711568.3690829822"/>
    <n v="56477907.204937242"/>
    <n v="0"/>
    <n v="26418341.918398719"/>
    <n v="0"/>
    <n v="0"/>
    <n v="0"/>
    <n v="0"/>
    <n v="86607817"/>
    <n v="742313.67381659651"/>
    <n v="11295581.440987449"/>
    <n v="0"/>
    <n v="5283668.3836797448"/>
    <n v="0"/>
    <n v="0"/>
    <n v="0"/>
    <n v="0"/>
    <n v="17321563"/>
    <n v="103929380"/>
    <n v="117833.76417233561"/>
    <n v="0"/>
    <n v="0"/>
    <n v="0"/>
    <n v="0"/>
    <n v="19701352"/>
    <n v="20232289.887763895"/>
    <n v="20232290"/>
    <n v="39"/>
    <n v="1"/>
    <n v="0"/>
    <n v="0"/>
    <n v="1.7333333333333334"/>
    <n v="1.7333333333333334"/>
    <n v="1.7333333333333334"/>
    <n v="2"/>
    <n v="6660438"/>
    <n v="26892728"/>
    <n v="130822108"/>
  </r>
  <r>
    <x v="20"/>
    <n v="3808"/>
    <x v="69"/>
    <x v="786"/>
    <x v="786"/>
    <x v="748"/>
    <n v="8863"/>
    <n v="168755000327"/>
    <s v="68755168755000327"/>
    <s v="COLEGIO AVELINA MORENO"/>
    <n v="1"/>
    <n v="4.1345987920621221"/>
    <n v="0.28957040216478108"/>
    <n v="2.6949312299170886E-2"/>
    <n v="1.0269493122991709"/>
    <n v="746"/>
    <n v="0"/>
    <n v="0"/>
    <n v="0"/>
    <n v="24"/>
    <n v="0"/>
    <n v="240"/>
    <n v="0"/>
    <n v="332"/>
    <n v="0"/>
    <n v="0"/>
    <n v="0"/>
    <n v="150"/>
    <n v="746"/>
    <n v="0"/>
    <n v="0"/>
    <n v="0"/>
    <n v="24"/>
    <n v="0"/>
    <n v="240"/>
    <n v="0"/>
    <n v="332"/>
    <n v="0"/>
    <n v="0"/>
    <n v="0"/>
    <n v="150"/>
    <n v="92671"/>
    <n v="81839"/>
    <n v="122758"/>
    <n v="150439"/>
    <n v="114333"/>
    <n v="99892"/>
    <n v="152848"/>
    <n v="184139"/>
    <n v="2284042.0732818353"/>
    <n v="48073456.728012055"/>
    <n v="0"/>
    <n v="23173984.138946246"/>
    <n v="0"/>
    <n v="0"/>
    <n v="0"/>
    <n v="0"/>
    <n v="73531483"/>
    <n v="456808.41465636709"/>
    <n v="9614691.3456024099"/>
    <n v="0"/>
    <n v="4634796.8277892489"/>
    <n v="0"/>
    <n v="0"/>
    <n v="0"/>
    <n v="0"/>
    <n v="14706297"/>
    <n v="88237780"/>
    <n v="118281.20643431635"/>
    <n v="0"/>
    <n v="0"/>
    <n v="0"/>
    <n v="0"/>
    <n v="19701352"/>
    <n v="20232289.887763895"/>
    <n v="20232290"/>
    <n v="24"/>
    <n v="1"/>
    <n v="0"/>
    <n v="0"/>
    <n v="1.0666666666666667"/>
    <n v="1.0666666666666667"/>
    <n v="1.0666666666666667"/>
    <n v="2"/>
    <n v="6660438"/>
    <n v="26892728"/>
    <n v="115130508"/>
  </r>
  <r>
    <x v="20"/>
    <n v="3808"/>
    <x v="69"/>
    <x v="786"/>
    <x v="786"/>
    <x v="748"/>
    <n v="8899"/>
    <n v="168755000360"/>
    <s v="68755168755000360"/>
    <s v="COLEGIO UNIVERSITARIO"/>
    <n v="1"/>
    <n v="4.1345987920621221"/>
    <n v="0.28957040216478108"/>
    <n v="2.6949312299170886E-2"/>
    <n v="1.0269493122991709"/>
    <n v="1701"/>
    <n v="0"/>
    <n v="0"/>
    <n v="0"/>
    <n v="66"/>
    <n v="0"/>
    <n v="737"/>
    <n v="0"/>
    <n v="618"/>
    <n v="0"/>
    <n v="2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81115.7015250465"/>
    <n v="113880303.96233624"/>
    <n v="35298548.230182052"/>
    <n v="0"/>
    <n v="0"/>
    <n v="0"/>
    <n v="0"/>
    <n v="0"/>
    <n v="155459968"/>
    <n v="0"/>
    <n v="0"/>
    <n v="0"/>
    <n v="0"/>
    <n v="0"/>
    <n v="0"/>
    <n v="0"/>
    <n v="0"/>
    <n v="0"/>
    <n v="155459968"/>
    <n v="91393.279247501472"/>
    <n v="0"/>
    <n v="0"/>
    <n v="0"/>
    <n v="0"/>
    <n v="19701352"/>
    <n v="20232289.887763895"/>
    <n v="20232290"/>
    <n v="66"/>
    <n v="1"/>
    <n v="0"/>
    <n v="0"/>
    <n v="2.9333333333333331"/>
    <n v="2.9333333333333331"/>
    <n v="2.9333333333333331"/>
    <n v="3"/>
    <n v="6660438"/>
    <n v="26892728"/>
    <n v="182352696"/>
  </r>
  <r>
    <x v="20"/>
    <n v="3808"/>
    <x v="69"/>
    <x v="787"/>
    <x v="787"/>
    <x v="749"/>
    <n v="8900"/>
    <n v="168770000023"/>
    <s v="68770168770000023"/>
    <s v="COLEGIO INTEGRADO LUCAS CABALLERO"/>
    <n v="1"/>
    <n v="14.166380592745165"/>
    <n v="0.9921554017130213"/>
    <n v="0.13324923334714683"/>
    <n v="1.1332492333471469"/>
    <n v="502"/>
    <n v="0"/>
    <n v="0"/>
    <n v="31"/>
    <n v="0"/>
    <n v="225"/>
    <n v="0"/>
    <n v="166"/>
    <n v="0"/>
    <n v="0"/>
    <n v="0"/>
    <n v="80"/>
    <n v="0"/>
    <n v="80"/>
    <n v="0"/>
    <n v="0"/>
    <n v="0"/>
    <n v="0"/>
    <n v="0"/>
    <n v="0"/>
    <n v="0"/>
    <n v="0"/>
    <n v="0"/>
    <n v="0"/>
    <n v="80"/>
    <n v="0"/>
    <n v="92671"/>
    <n v="81839"/>
    <n v="122758"/>
    <n v="150439"/>
    <n v="114333"/>
    <n v="99892"/>
    <n v="152848"/>
    <n v="184139"/>
    <n v="0"/>
    <n v="0"/>
    <n v="0"/>
    <n v="0"/>
    <n v="4016601.3224846595"/>
    <n v="44262190.175247662"/>
    <n v="0"/>
    <n v="16694030.446344823"/>
    <n v="64972822"/>
    <n v="0"/>
    <n v="0"/>
    <n v="0"/>
    <n v="0"/>
    <n v="0"/>
    <n v="0"/>
    <n v="0"/>
    <n v="3338806.0892689647"/>
    <n v="3338806"/>
    <n v="68311628"/>
    <n v="136078.94023904382"/>
    <n v="1"/>
    <n v="0"/>
    <n v="0"/>
    <n v="1"/>
    <n v="24249724"/>
    <n v="27480981.131879907"/>
    <n v="27480981"/>
    <n v="31"/>
    <n v="1"/>
    <n v="0"/>
    <n v="2.3846153846153846"/>
    <n v="0"/>
    <n v="2.3846153846153846"/>
    <n v="2.3846153846153846"/>
    <n v="3"/>
    <n v="6660438"/>
    <n v="34141419"/>
    <n v="102453047"/>
  </r>
  <r>
    <x v="20"/>
    <n v="3808"/>
    <x v="69"/>
    <x v="787"/>
    <x v="787"/>
    <x v="749"/>
    <n v="8901"/>
    <n v="168770000112"/>
    <s v="68770168770000112"/>
    <s v="COLEGIO LUIS ALBERTO ACUÑA"/>
    <n v="1"/>
    <n v="14.166380592745165"/>
    <n v="0.9921554017130213"/>
    <n v="0.13324923334714683"/>
    <n v="1.1332492333471469"/>
    <n v="181"/>
    <n v="0"/>
    <n v="0"/>
    <n v="9"/>
    <n v="0"/>
    <n v="94"/>
    <n v="0"/>
    <n v="59"/>
    <n v="0"/>
    <n v="0"/>
    <n v="0"/>
    <n v="19"/>
    <n v="0"/>
    <n v="19"/>
    <n v="0"/>
    <n v="0"/>
    <n v="0"/>
    <n v="0"/>
    <n v="0"/>
    <n v="0"/>
    <n v="0"/>
    <n v="0"/>
    <n v="0"/>
    <n v="0"/>
    <n v="19"/>
    <n v="0"/>
    <n v="92671"/>
    <n v="81839"/>
    <n v="122758"/>
    <n v="150439"/>
    <n v="114333"/>
    <n v="99892"/>
    <n v="152848"/>
    <n v="184139"/>
    <n v="0"/>
    <n v="0"/>
    <n v="0"/>
    <n v="0"/>
    <n v="1166110.0613665141"/>
    <n v="17319987.459879518"/>
    <n v="0"/>
    <n v="3964832.2310068952"/>
    <n v="22450930"/>
    <n v="0"/>
    <n v="0"/>
    <n v="0"/>
    <n v="0"/>
    <n v="0"/>
    <n v="0"/>
    <n v="0"/>
    <n v="792966.44620137918"/>
    <n v="792966"/>
    <n v="23243896"/>
    <n v="128419.31491712708"/>
    <n v="1"/>
    <n v="0"/>
    <n v="0"/>
    <n v="1"/>
    <n v="24249724"/>
    <n v="27480981.131879907"/>
    <n v="27480981"/>
    <n v="9"/>
    <n v="1"/>
    <n v="0"/>
    <n v="0.69230769230769229"/>
    <n v="0"/>
    <n v="0.69230769230769229"/>
    <n v="0.69230769230769229"/>
    <n v="1"/>
    <n v="6660438"/>
    <n v="34141419"/>
    <n v="57385315"/>
  </r>
  <r>
    <x v="20"/>
    <n v="3808"/>
    <x v="69"/>
    <x v="788"/>
    <x v="788"/>
    <x v="750"/>
    <n v="8902"/>
    <n v="168773000016"/>
    <s v="68773168773000016"/>
    <s v="COLEGIO SERGIO ARIZA"/>
    <n v="1"/>
    <n v="15.319642265650877"/>
    <n v="1.0729251361466683"/>
    <n v="0.14546955743445772"/>
    <n v="1.1454695574344578"/>
    <n v="172"/>
    <n v="0"/>
    <n v="0"/>
    <n v="6"/>
    <n v="2"/>
    <n v="44"/>
    <n v="31"/>
    <n v="3"/>
    <n v="61"/>
    <n v="0"/>
    <n v="2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2303.61871401727"/>
    <n v="8624455.6462008301"/>
    <n v="3515388.798288479"/>
    <n v="0"/>
    <n v="785789.82546092314"/>
    <n v="5377892.5164684141"/>
    <n v="0"/>
    <n v="0"/>
    <n v="18515830"/>
    <n v="0"/>
    <n v="0"/>
    <n v="0"/>
    <n v="0"/>
    <n v="0"/>
    <n v="0"/>
    <n v="0"/>
    <n v="0"/>
    <n v="0"/>
    <n v="18515830"/>
    <n v="107650.17441860466"/>
    <n v="1"/>
    <n v="0"/>
    <n v="1"/>
    <n v="1"/>
    <n v="24249724"/>
    <n v="27777320.618187748"/>
    <n v="27777321"/>
    <n v="8"/>
    <n v="1"/>
    <n v="0"/>
    <n v="0.46153846153846156"/>
    <n v="8.8888888888888892E-2"/>
    <n v="0.55042735042735047"/>
    <n v="0.55042735042735047"/>
    <n v="1"/>
    <n v="6660438"/>
    <n v="34437759"/>
    <n v="52953589"/>
  </r>
  <r>
    <x v="20"/>
    <n v="3808"/>
    <x v="69"/>
    <x v="789"/>
    <x v="789"/>
    <x v="751"/>
    <n v="8308"/>
    <n v="168780000013"/>
    <s v="68780168780000013"/>
    <s v="COLEGIO INTEGRADO CAMACHO CARREÑO"/>
    <n v="1"/>
    <n v="17.869318181818183"/>
    <n v="1.2514940173285332"/>
    <n v="0.17248672686372662"/>
    <n v="1.1724867268637267"/>
    <n v="417"/>
    <n v="0"/>
    <n v="0"/>
    <n v="12"/>
    <n v="18"/>
    <n v="64"/>
    <n v="132"/>
    <n v="0"/>
    <n v="145"/>
    <n v="0"/>
    <n v="4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55799.3143733914"/>
    <n v="26579574.123424746"/>
    <n v="6620877.7783515183"/>
    <n v="0"/>
    <n v="1608647.0993101255"/>
    <n v="7495810.8236717684"/>
    <n v="0"/>
    <n v="0"/>
    <n v="44260709"/>
    <n v="0"/>
    <n v="0"/>
    <n v="0"/>
    <n v="0"/>
    <n v="0"/>
    <n v="0"/>
    <n v="0"/>
    <n v="0"/>
    <n v="0"/>
    <n v="44260709"/>
    <n v="106140.78896882494"/>
    <n v="1"/>
    <n v="0"/>
    <n v="1"/>
    <n v="1"/>
    <n v="24249724"/>
    <n v="28432479.520108759"/>
    <n v="28432480"/>
    <n v="30"/>
    <n v="1"/>
    <n v="0"/>
    <n v="0.92307692307692313"/>
    <n v="0.8"/>
    <n v="1.7230769230769232"/>
    <n v="1.7230769230769232"/>
    <n v="2"/>
    <n v="6660438"/>
    <n v="35092918"/>
    <n v="79353627"/>
  </r>
  <r>
    <x v="20"/>
    <n v="3808"/>
    <x v="69"/>
    <x v="790"/>
    <x v="790"/>
    <x v="752"/>
    <n v="8309"/>
    <n v="168820000011"/>
    <s v="68820168820000011"/>
    <s v="COLEGIO INTEGRADO RAFAEL URIBE URIBE"/>
    <n v="1"/>
    <n v="13.45808383233533"/>
    <n v="0.94254919127304926"/>
    <n v="0.12574389768434602"/>
    <n v="1.1257438976843459"/>
    <n v="337"/>
    <n v="0"/>
    <n v="0"/>
    <n v="15"/>
    <n v="3"/>
    <n v="93"/>
    <n v="61"/>
    <n v="16"/>
    <n v="107"/>
    <n v="5"/>
    <n v="3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2971.43822691805"/>
    <n v="15477798.813554984"/>
    <n v="5113180.5675015924"/>
    <n v="0"/>
    <n v="1930645.1558091647"/>
    <n v="12257356.22759583"/>
    <n v="860338.51636628457"/>
    <n v="0"/>
    <n v="35952291"/>
    <n v="0"/>
    <n v="0"/>
    <n v="0"/>
    <n v="0"/>
    <n v="0"/>
    <n v="0"/>
    <n v="0"/>
    <n v="0"/>
    <n v="0"/>
    <n v="35952291"/>
    <n v="106683.35608308605"/>
    <n v="1"/>
    <n v="0"/>
    <n v="0"/>
    <n v="1"/>
    <n v="24249724"/>
    <n v="27298978.813529626"/>
    <n v="27298979"/>
    <n v="18"/>
    <n v="1"/>
    <n v="0"/>
    <n v="1.1538461538461537"/>
    <n v="0.13333333333333333"/>
    <n v="1.287179487179487"/>
    <n v="1.287179487179487"/>
    <n v="2"/>
    <n v="6660438"/>
    <n v="33959417"/>
    <n v="69911708"/>
  </r>
  <r>
    <x v="20"/>
    <n v="3808"/>
    <x v="69"/>
    <x v="791"/>
    <x v="791"/>
    <x v="753"/>
    <n v="17186"/>
    <n v="168855000154"/>
    <s v="68855168855000154"/>
    <s v="CONCENTRACION DE DESARROLLO RURAL"/>
    <n v="1"/>
    <n v="8.9235127478753533"/>
    <n v="0.62496636435093134"/>
    <n v="7.7694153596839038E-2"/>
    <n v="1.077694153596839"/>
    <n v="447"/>
    <n v="0"/>
    <n v="0"/>
    <n v="0"/>
    <n v="24"/>
    <n v="0"/>
    <n v="180"/>
    <n v="0"/>
    <n v="157"/>
    <n v="0"/>
    <n v="0"/>
    <n v="0"/>
    <n v="86"/>
    <n v="447"/>
    <n v="0"/>
    <n v="0"/>
    <n v="0"/>
    <n v="24"/>
    <n v="0"/>
    <n v="180"/>
    <n v="0"/>
    <n v="157"/>
    <n v="0"/>
    <n v="0"/>
    <n v="0"/>
    <n v="86"/>
    <n v="92671"/>
    <n v="81839"/>
    <n v="122758"/>
    <n v="150439"/>
    <n v="114333"/>
    <n v="99892"/>
    <n v="152848"/>
    <n v="184139"/>
    <n v="2396903.8777913437"/>
    <n v="29722527.788803343"/>
    <n v="0"/>
    <n v="13942941.846474117"/>
    <n v="0"/>
    <n v="0"/>
    <n v="0"/>
    <n v="0"/>
    <n v="46062374"/>
    <n v="479380.77555826883"/>
    <n v="5944505.5577606698"/>
    <n v="0"/>
    <n v="2788588.3692948236"/>
    <n v="0"/>
    <n v="0"/>
    <n v="0"/>
    <n v="0"/>
    <n v="9212475"/>
    <n v="55274849"/>
    <n v="123657.3803131991"/>
    <n v="0"/>
    <n v="0"/>
    <n v="0"/>
    <n v="0"/>
    <n v="19701352"/>
    <n v="21232031.868353389"/>
    <n v="21232032"/>
    <n v="24"/>
    <n v="1"/>
    <n v="0"/>
    <n v="0"/>
    <n v="1.0666666666666667"/>
    <n v="1.0666666666666667"/>
    <n v="1.0666666666666667"/>
    <n v="2"/>
    <n v="6660438"/>
    <n v="27892470"/>
    <n v="83167319"/>
  </r>
  <r>
    <x v="20"/>
    <n v="3808"/>
    <x v="69"/>
    <x v="792"/>
    <x v="792"/>
    <x v="754"/>
    <n v="17184"/>
    <n v="168861000794"/>
    <s v="68861168861000794"/>
    <s v="COLEGIO UNIVERSITARIO"/>
    <n v="1"/>
    <n v="12.697203786312697"/>
    <n v="0.88926026240552969"/>
    <n v="0.11768137295781349"/>
    <n v="1.1176813729578134"/>
    <n v="1107"/>
    <n v="0"/>
    <n v="0"/>
    <n v="0"/>
    <n v="50"/>
    <n v="0"/>
    <n v="334"/>
    <n v="73"/>
    <n v="376"/>
    <n v="112"/>
    <n v="16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78832.5256686769"/>
    <n v="64943647.375861093"/>
    <n v="22227101.457011953"/>
    <n v="0"/>
    <n v="0"/>
    <n v="8150262.222647639"/>
    <n v="19133560.599311858"/>
    <n v="0"/>
    <n v="119633404"/>
    <n v="0"/>
    <n v="0"/>
    <n v="0"/>
    <n v="0"/>
    <n v="0"/>
    <n v="0"/>
    <n v="0"/>
    <n v="0"/>
    <n v="0"/>
    <n v="119633404"/>
    <n v="108069.92231255646"/>
    <n v="1"/>
    <n v="0"/>
    <n v="0"/>
    <n v="1"/>
    <n v="24249724"/>
    <n v="27103464.81416804"/>
    <n v="27103465"/>
    <n v="50"/>
    <n v="1"/>
    <n v="0"/>
    <n v="0"/>
    <n v="2.2222222222222223"/>
    <n v="2.2222222222222223"/>
    <n v="2.2222222222222223"/>
    <n v="3"/>
    <n v="6660438"/>
    <n v="33763903"/>
    <n v="153397307"/>
  </r>
  <r>
    <x v="20"/>
    <n v="3808"/>
    <x v="69"/>
    <x v="793"/>
    <x v="793"/>
    <x v="755"/>
    <n v="17218"/>
    <n v="168867000087"/>
    <s v="68867168867000087"/>
    <s v="COLEGIO SAN JUAN NEPOMUCENO"/>
    <n v="1"/>
    <n v="8.6833144154370032"/>
    <n v="0.60814385478675836"/>
    <n v="7.5148936378068021E-2"/>
    <n v="1.075148936378068"/>
    <n v="259"/>
    <n v="0"/>
    <n v="0"/>
    <n v="5"/>
    <n v="13"/>
    <n v="41"/>
    <n v="60"/>
    <n v="0"/>
    <n v="94"/>
    <n v="0"/>
    <n v="4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95256.6520801953"/>
    <n v="13550323.525853684"/>
    <n v="6071224.1240673475"/>
    <n v="0"/>
    <n v="614625.01671456825"/>
    <n v="4403349.8796597961"/>
    <n v="0"/>
    <n v="0"/>
    <n v="25934779"/>
    <n v="0"/>
    <n v="0"/>
    <n v="0"/>
    <n v="0"/>
    <n v="0"/>
    <n v="0"/>
    <n v="0"/>
    <n v="0"/>
    <n v="0"/>
    <n v="25934779"/>
    <n v="100134.28185328185"/>
    <n v="1"/>
    <n v="0"/>
    <n v="0"/>
    <n v="1"/>
    <n v="24249724"/>
    <n v="26072064.966061708"/>
    <n v="26072065"/>
    <n v="18"/>
    <n v="1"/>
    <n v="0"/>
    <n v="0.38461538461538464"/>
    <n v="0.57777777777777772"/>
    <n v="0.9623931623931623"/>
    <n v="0.9623931623931623"/>
    <n v="1"/>
    <n v="6660438"/>
    <n v="32732503"/>
    <n v="58667282"/>
  </r>
  <r>
    <x v="20"/>
    <n v="3808"/>
    <x v="69"/>
    <x v="794"/>
    <x v="794"/>
    <x v="756"/>
    <n v="17219"/>
    <n v="168895000599"/>
    <s v="68895168895000599"/>
    <s v="INSTITUTO TECNICO SANTO TOMAS"/>
    <n v="1"/>
    <n v="6.6328257191201354"/>
    <n v="0.46453600641057385"/>
    <n v="5.3421312027884367E-2"/>
    <n v="1.0534213120278844"/>
    <n v="1150"/>
    <n v="0"/>
    <n v="0"/>
    <n v="3"/>
    <n v="64"/>
    <n v="40"/>
    <n v="401"/>
    <n v="30"/>
    <n v="431"/>
    <n v="0"/>
    <n v="0"/>
    <n v="16"/>
    <n v="16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47782.8100439087"/>
    <n v="71727507.700201631"/>
    <n v="0"/>
    <n v="26148482.045426879"/>
    <n v="361322.45660425234"/>
    <n v="7365985.3190762596"/>
    <n v="0"/>
    <n v="3103615.1516080415"/>
    <n v="114954695"/>
    <n v="0"/>
    <n v="0"/>
    <n v="0"/>
    <n v="0"/>
    <n v="0"/>
    <n v="0"/>
    <n v="0"/>
    <n v="0"/>
    <n v="0"/>
    <n v="114954695"/>
    <n v="99960.604347826084"/>
    <n v="1"/>
    <n v="0"/>
    <n v="0"/>
    <n v="1"/>
    <n v="24249724"/>
    <n v="25545176.072394077"/>
    <n v="25545176"/>
    <n v="67"/>
    <n v="1"/>
    <n v="0"/>
    <n v="0.23076923076923078"/>
    <n v="2.8444444444444446"/>
    <n v="3.0752136752136754"/>
    <n v="3.0752136752136754"/>
    <n v="4"/>
    <n v="6660438"/>
    <n v="32205614"/>
    <n v="147160309"/>
  </r>
  <r>
    <x v="21"/>
    <n v="3814"/>
    <x v="74"/>
    <x v="795"/>
    <x v="795"/>
    <x v="757"/>
    <n v="14801"/>
    <n v="170001000091"/>
    <s v="70001170001000091"/>
    <s v="INSTITUCION EDUCATIVA RAFAEL NUÑEZ"/>
    <n v="1"/>
    <n v="18.899441851953519"/>
    <n v="1.3236396692871302"/>
    <n v="0.18340224187199583"/>
    <n v="1.1834022418719958"/>
    <n v="1157"/>
    <n v="0"/>
    <n v="0"/>
    <n v="23"/>
    <n v="47"/>
    <n v="114"/>
    <n v="412"/>
    <n v="0"/>
    <n v="419"/>
    <n v="0"/>
    <n v="57"/>
    <n v="0"/>
    <n v="85"/>
    <n v="617"/>
    <n v="0"/>
    <n v="0"/>
    <n v="0"/>
    <n v="7"/>
    <n v="0"/>
    <n v="49"/>
    <n v="0"/>
    <n v="419"/>
    <n v="0"/>
    <n v="57"/>
    <n v="0"/>
    <n v="85"/>
    <n v="92671"/>
    <n v="81839"/>
    <n v="122758"/>
    <n v="150439"/>
    <n v="114333"/>
    <n v="99892"/>
    <n v="152848"/>
    <n v="184139"/>
    <n v="5154352.2503564274"/>
    <n v="80481066.996299237"/>
    <n v="8280509.2672401806"/>
    <n v="15132537.238523399"/>
    <n v="3111944.3559588706"/>
    <n v="13476215.508938825"/>
    <n v="0"/>
    <n v="0"/>
    <n v="125636626"/>
    <n v="153533.89681912764"/>
    <n v="9065015.4883918278"/>
    <n v="1656101.8534480364"/>
    <n v="3026507.4477046803"/>
    <n v="0"/>
    <n v="0"/>
    <n v="0"/>
    <n v="0"/>
    <n v="13901159"/>
    <n v="139537785"/>
    <n v="120603.09853068279"/>
    <n v="1"/>
    <n v="0"/>
    <n v="0"/>
    <n v="1"/>
    <n v="24249724"/>
    <n v="28697177.746377144"/>
    <n v="28697178"/>
    <n v="70"/>
    <n v="1"/>
    <n v="0"/>
    <n v="1.7692307692307692"/>
    <n v="2.088888888888889"/>
    <n v="3.8581196581196582"/>
    <n v="3.8581196581196582"/>
    <n v="4"/>
    <n v="6660438"/>
    <n v="35357616"/>
    <n v="174895401"/>
  </r>
  <r>
    <x v="21"/>
    <n v="3814"/>
    <x v="74"/>
    <x v="795"/>
    <x v="795"/>
    <x v="757"/>
    <n v="14812"/>
    <n v="170001000112"/>
    <s v="70001170001000112"/>
    <s v="INSTITUCION EDUCATIVA PARA POBLACIONES ESPECIALES"/>
    <n v="1"/>
    <n v="18.899441851953519"/>
    <n v="1.3236396692871302"/>
    <n v="0.18340224187199583"/>
    <n v="1.1834022418719958"/>
    <n v="1396"/>
    <n v="0"/>
    <n v="0"/>
    <n v="0"/>
    <n v="78"/>
    <n v="0"/>
    <n v="639"/>
    <n v="0"/>
    <n v="498"/>
    <n v="0"/>
    <n v="0"/>
    <n v="0"/>
    <n v="181"/>
    <n v="181"/>
    <n v="0"/>
    <n v="0"/>
    <n v="0"/>
    <n v="0"/>
    <n v="0"/>
    <n v="0"/>
    <n v="0"/>
    <n v="0"/>
    <n v="0"/>
    <n v="0"/>
    <n v="0"/>
    <n v="181"/>
    <n v="92671"/>
    <n v="81839"/>
    <n v="122758"/>
    <n v="150439"/>
    <n v="114333"/>
    <n v="99892"/>
    <n v="152848"/>
    <n v="184139"/>
    <n v="8554031.3942085393"/>
    <n v="110116694.55450329"/>
    <n v="0"/>
    <n v="32223402.825561594"/>
    <n v="0"/>
    <n v="0"/>
    <n v="0"/>
    <n v="0"/>
    <n v="150894129"/>
    <n v="0"/>
    <n v="0"/>
    <n v="0"/>
    <n v="6444680.5651123198"/>
    <n v="0"/>
    <n v="0"/>
    <n v="0"/>
    <n v="0"/>
    <n v="6444681"/>
    <n v="157338810"/>
    <n v="112706.88395415473"/>
    <n v="0"/>
    <n v="0"/>
    <n v="0"/>
    <n v="0"/>
    <n v="19701352"/>
    <n v="23314624.12470933"/>
    <n v="23314624"/>
    <n v="78"/>
    <n v="1"/>
    <n v="0"/>
    <n v="0"/>
    <n v="3.4666666666666668"/>
    <n v="3.4666666666666668"/>
    <n v="3.4666666666666668"/>
    <n v="4"/>
    <n v="6660438"/>
    <n v="29975062"/>
    <n v="187313872"/>
  </r>
  <r>
    <x v="21"/>
    <n v="3814"/>
    <x v="74"/>
    <x v="795"/>
    <x v="795"/>
    <x v="757"/>
    <n v="14411"/>
    <n v="170001000180"/>
    <s v="70001170001000180"/>
    <s v="INSTITUCION EDUCATIVA ANTONIO LENIS"/>
    <n v="1"/>
    <n v="18.899441851953519"/>
    <n v="1.3236396692871302"/>
    <n v="0.18340224187199583"/>
    <n v="1.1834022418719958"/>
    <n v="2483"/>
    <n v="0"/>
    <n v="0"/>
    <n v="0"/>
    <n v="68"/>
    <n v="0"/>
    <n v="506"/>
    <n v="0"/>
    <n v="1301"/>
    <n v="0"/>
    <n v="6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57360.7026433414"/>
    <n v="175005160.12312001"/>
    <n v="88325432.18389526"/>
    <n v="0"/>
    <n v="0"/>
    <n v="0"/>
    <n v="0"/>
    <n v="0"/>
    <n v="270787953"/>
    <n v="0"/>
    <n v="0"/>
    <n v="0"/>
    <n v="0"/>
    <n v="0"/>
    <n v="0"/>
    <n v="0"/>
    <n v="0"/>
    <n v="0"/>
    <n v="270787953"/>
    <n v="109056.76721707612"/>
    <n v="0"/>
    <n v="0"/>
    <n v="0"/>
    <n v="0"/>
    <n v="19701352"/>
    <n v="23314624.12470933"/>
    <n v="23314624"/>
    <n v="68"/>
    <n v="1"/>
    <n v="0"/>
    <n v="0"/>
    <n v="3.0222222222222221"/>
    <n v="3.0222222222222221"/>
    <n v="3.0222222222222221"/>
    <n v="4"/>
    <n v="6660438"/>
    <n v="29975062"/>
    <n v="300763015"/>
  </r>
  <r>
    <x v="21"/>
    <n v="3814"/>
    <x v="74"/>
    <x v="795"/>
    <x v="795"/>
    <x v="757"/>
    <n v="14407"/>
    <n v="170001000198"/>
    <s v="70001170001000198"/>
    <s v="INSTITUCION EDUCATIVA NUESTRA SEÑORA DEL CARMEN"/>
    <n v="1"/>
    <n v="18.899441851953519"/>
    <n v="1.3236396692871302"/>
    <n v="0.18340224187199583"/>
    <n v="1.1834022418719958"/>
    <n v="819"/>
    <n v="0"/>
    <n v="0"/>
    <n v="0"/>
    <n v="33"/>
    <n v="0"/>
    <n v="252"/>
    <n v="0"/>
    <n v="364"/>
    <n v="0"/>
    <n v="170"/>
    <n v="0"/>
    <n v="0"/>
    <n v="253"/>
    <n v="0"/>
    <n v="0"/>
    <n v="0"/>
    <n v="0"/>
    <n v="0"/>
    <n v="0"/>
    <n v="0"/>
    <n v="83"/>
    <n v="0"/>
    <n v="170"/>
    <n v="0"/>
    <n v="0"/>
    <n v="92671"/>
    <n v="81839"/>
    <n v="122758"/>
    <n v="150439"/>
    <n v="114333"/>
    <n v="99892"/>
    <n v="152848"/>
    <n v="184139"/>
    <n v="3619013.2821651511"/>
    <n v="59658648.940698355"/>
    <n v="24696255.709312819"/>
    <n v="0"/>
    <n v="0"/>
    <n v="0"/>
    <n v="0"/>
    <n v="0"/>
    <n v="87973918"/>
    <n v="0"/>
    <n v="1607684.3708045338"/>
    <n v="4939251.1418625638"/>
    <n v="0"/>
    <n v="0"/>
    <n v="0"/>
    <n v="0"/>
    <n v="0"/>
    <n v="6546936"/>
    <n v="94520854"/>
    <n v="115410.07814407814"/>
    <n v="0"/>
    <n v="0"/>
    <n v="0"/>
    <n v="0"/>
    <n v="19701352"/>
    <n v="23314624.12470933"/>
    <n v="23314624"/>
    <n v="33"/>
    <n v="1"/>
    <n v="0"/>
    <n v="0"/>
    <n v="1.4666666666666666"/>
    <n v="1.4666666666666666"/>
    <n v="1.4666666666666666"/>
    <n v="2"/>
    <n v="6660438"/>
    <n v="29975062"/>
    <n v="124495916"/>
  </r>
  <r>
    <x v="21"/>
    <n v="3814"/>
    <x v="74"/>
    <x v="795"/>
    <x v="795"/>
    <x v="757"/>
    <n v="14818"/>
    <n v="170001000244"/>
    <s v="70001170001000244"/>
    <s v="INSTITUCION EDUCATIVA POLICARPA SALAVARRIETA"/>
    <n v="1"/>
    <n v="18.899441851953519"/>
    <n v="1.3236396692871302"/>
    <n v="0.18340224187199583"/>
    <n v="1.1834022418719958"/>
    <n v="2428"/>
    <n v="0"/>
    <n v="0"/>
    <n v="0"/>
    <n v="172"/>
    <n v="0"/>
    <n v="972"/>
    <n v="0"/>
    <n v="898"/>
    <n v="0"/>
    <n v="386"/>
    <n v="0"/>
    <n v="0"/>
    <n v="1181"/>
    <n v="0"/>
    <n v="0"/>
    <n v="0"/>
    <n v="172"/>
    <n v="0"/>
    <n v="417"/>
    <n v="0"/>
    <n v="206"/>
    <n v="0"/>
    <n v="386"/>
    <n v="0"/>
    <n v="0"/>
    <n v="92671"/>
    <n v="81839"/>
    <n v="122758"/>
    <n v="150439"/>
    <n v="114333"/>
    <n v="99892"/>
    <n v="152848"/>
    <n v="184139"/>
    <n v="18862735.894921392"/>
    <n v="181106612.85569143"/>
    <n v="56075027.669380873"/>
    <n v="0"/>
    <n v="0"/>
    <n v="0"/>
    <n v="0"/>
    <n v="0"/>
    <n v="256044376"/>
    <n v="3772547.1789842788"/>
    <n v="12067317.626641259"/>
    <n v="11215005.533876173"/>
    <n v="0"/>
    <n v="0"/>
    <n v="0"/>
    <n v="0"/>
    <n v="0"/>
    <n v="27054870"/>
    <n v="283099246"/>
    <n v="116597.71252059308"/>
    <n v="0"/>
    <n v="0"/>
    <n v="0"/>
    <n v="0"/>
    <n v="19701352"/>
    <n v="23314624.12470933"/>
    <n v="23314624"/>
    <n v="172"/>
    <n v="1"/>
    <n v="0"/>
    <n v="0"/>
    <n v="7.6444444444444448"/>
    <n v="7.6444444444444448"/>
    <n v="4"/>
    <n v="4"/>
    <n v="6660438"/>
    <n v="29975062"/>
    <n v="313074308"/>
  </r>
  <r>
    <x v="21"/>
    <n v="3814"/>
    <x v="74"/>
    <x v="795"/>
    <x v="795"/>
    <x v="757"/>
    <n v="14413"/>
    <n v="170001000414"/>
    <s v="70001170001000414"/>
    <s v="INSTITUCION EDUCATIVA NORMAL SUPERIOR DE SINCELEJO"/>
    <n v="1"/>
    <n v="18.899441851953519"/>
    <n v="1.3236396692871302"/>
    <n v="0.18340224187199583"/>
    <n v="1.1834022418719958"/>
    <n v="2960"/>
    <n v="0"/>
    <n v="0"/>
    <n v="0"/>
    <n v="119"/>
    <n v="0"/>
    <n v="1061"/>
    <n v="0"/>
    <n v="1263"/>
    <n v="0"/>
    <n v="517"/>
    <n v="0"/>
    <n v="0"/>
    <n v="1780"/>
    <n v="0"/>
    <n v="0"/>
    <n v="0"/>
    <n v="0"/>
    <n v="0"/>
    <n v="0"/>
    <n v="0"/>
    <n v="1263"/>
    <n v="0"/>
    <n v="517"/>
    <n v="0"/>
    <n v="0"/>
    <n v="92671"/>
    <n v="81839"/>
    <n v="122758"/>
    <n v="150439"/>
    <n v="114333"/>
    <n v="99892"/>
    <n v="152848"/>
    <n v="184139"/>
    <n v="13050381.229625847"/>
    <n v="225075811.9126347"/>
    <n v="75105671.774792507"/>
    <n v="0"/>
    <n v="0"/>
    <n v="0"/>
    <n v="0"/>
    <n v="0"/>
    <n v="313231865"/>
    <n v="0"/>
    <n v="24463920.003929231"/>
    <n v="15021134.354958504"/>
    <n v="0"/>
    <n v="0"/>
    <n v="0"/>
    <n v="0"/>
    <n v="0"/>
    <n v="39485054"/>
    <n v="352716919"/>
    <n v="119161.12128378378"/>
    <n v="0"/>
    <n v="0"/>
    <n v="0"/>
    <n v="0"/>
    <n v="19701352"/>
    <n v="23314624.12470933"/>
    <n v="23314624"/>
    <n v="119"/>
    <n v="1"/>
    <n v="0"/>
    <n v="0"/>
    <n v="5.2888888888888888"/>
    <n v="5.2888888888888888"/>
    <n v="4"/>
    <n v="4"/>
    <n v="6660438"/>
    <n v="29975062"/>
    <n v="382691981"/>
  </r>
  <r>
    <x v="21"/>
    <n v="3814"/>
    <x v="74"/>
    <x v="795"/>
    <x v="795"/>
    <x v="757"/>
    <n v="14409"/>
    <n v="170001000431"/>
    <s v="70001170001000431"/>
    <s v="INSTITUCION EDUCATIVA MADRE AMALIA"/>
    <n v="1"/>
    <n v="18.899441851953519"/>
    <n v="1.3236396692871302"/>
    <n v="0.18340224187199583"/>
    <n v="1.1834022418719958"/>
    <n v="1733"/>
    <n v="0"/>
    <n v="0"/>
    <n v="0"/>
    <n v="153"/>
    <n v="0"/>
    <n v="716"/>
    <n v="0"/>
    <n v="615"/>
    <n v="0"/>
    <n v="249"/>
    <n v="0"/>
    <n v="0"/>
    <n v="153"/>
    <n v="0"/>
    <n v="0"/>
    <n v="0"/>
    <n v="153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779061.580947518"/>
    <n v="128905295.03258038"/>
    <n v="36172751.009522893"/>
    <n v="0"/>
    <n v="0"/>
    <n v="0"/>
    <n v="0"/>
    <n v="0"/>
    <n v="181857108"/>
    <n v="3355812.3161895038"/>
    <n v="0"/>
    <n v="0"/>
    <n v="0"/>
    <n v="0"/>
    <n v="0"/>
    <n v="0"/>
    <n v="0"/>
    <n v="3355812"/>
    <n v="185212920"/>
    <n v="106874.16041546452"/>
    <n v="0"/>
    <n v="0"/>
    <n v="0"/>
    <n v="0"/>
    <n v="19701352"/>
    <n v="23314624.12470933"/>
    <n v="23314624"/>
    <n v="153"/>
    <n v="1"/>
    <n v="0"/>
    <n v="0"/>
    <n v="6.8"/>
    <n v="6.8"/>
    <n v="4"/>
    <n v="4"/>
    <n v="6660438"/>
    <n v="29975062"/>
    <n v="215187982"/>
  </r>
  <r>
    <x v="21"/>
    <n v="3814"/>
    <x v="74"/>
    <x v="795"/>
    <x v="795"/>
    <x v="757"/>
    <n v="159657"/>
    <n v="170001000481"/>
    <s v="70001170001000481"/>
    <s v="INSTITUCION EDUCATIVA SAN ANTONIO DE PADUA"/>
    <n v="1"/>
    <n v="18.899441851953519"/>
    <n v="1.3236396692871302"/>
    <n v="0.18340224187199583"/>
    <n v="1.1834022418719958"/>
    <n v="882"/>
    <n v="0"/>
    <n v="0"/>
    <n v="0"/>
    <n v="58"/>
    <n v="0"/>
    <n v="319"/>
    <n v="0"/>
    <n v="346"/>
    <n v="0"/>
    <n v="159"/>
    <n v="0"/>
    <n v="0"/>
    <n v="882"/>
    <n v="0"/>
    <n v="0"/>
    <n v="0"/>
    <n v="58"/>
    <n v="0"/>
    <n v="319"/>
    <n v="0"/>
    <n v="346"/>
    <n v="0"/>
    <n v="159"/>
    <n v="0"/>
    <n v="0"/>
    <n v="92671"/>
    <n v="81839"/>
    <n v="122758"/>
    <n v="150439"/>
    <n v="114333"/>
    <n v="99892"/>
    <n v="152848"/>
    <n v="184139"/>
    <n v="6360690.0110781444"/>
    <n v="64404223.288253911"/>
    <n v="23098262.692827873"/>
    <n v="0"/>
    <n v="0"/>
    <n v="0"/>
    <n v="0"/>
    <n v="0"/>
    <n v="93863176"/>
    <n v="1272138.002215629"/>
    <n v="12880844.657650782"/>
    <n v="4619652.5385655751"/>
    <n v="0"/>
    <n v="0"/>
    <n v="0"/>
    <n v="0"/>
    <n v="0"/>
    <n v="18772635"/>
    <n v="112635811"/>
    <n v="127705.00113378685"/>
    <n v="0"/>
    <n v="0"/>
    <n v="0"/>
    <n v="0"/>
    <n v="19701352"/>
    <n v="23314624.12470933"/>
    <n v="23314624"/>
    <n v="58"/>
    <n v="0"/>
    <n v="1"/>
    <n v="0"/>
    <n v="2.5777777777777779"/>
    <n v="2.5777777777777779"/>
    <n v="2.5777777777777779"/>
    <n v="3"/>
    <n v="19981315"/>
    <n v="43295939"/>
    <n v="155931750"/>
  </r>
  <r>
    <x v="21"/>
    <n v="3814"/>
    <x v="74"/>
    <x v="795"/>
    <x v="795"/>
    <x v="757"/>
    <n v="14807"/>
    <n v="170001000520"/>
    <s v="70001170001000520"/>
    <s v="INSTITUCION EDUCATIVA CONCENTRACION SIMON ARAUJO"/>
    <n v="1"/>
    <n v="18.899441851953519"/>
    <n v="1.3236396692871302"/>
    <n v="0.18340224187199583"/>
    <n v="1.1834022418719958"/>
    <n v="723"/>
    <n v="0"/>
    <n v="0"/>
    <n v="0"/>
    <n v="37"/>
    <n v="0"/>
    <n v="300"/>
    <n v="0"/>
    <n v="299"/>
    <n v="0"/>
    <n v="87"/>
    <n v="0"/>
    <n v="0"/>
    <n v="526"/>
    <n v="0"/>
    <n v="0"/>
    <n v="0"/>
    <n v="13"/>
    <n v="0"/>
    <n v="127"/>
    <n v="0"/>
    <n v="299"/>
    <n v="0"/>
    <n v="87"/>
    <n v="0"/>
    <n v="0"/>
    <n v="92671"/>
    <n v="81839"/>
    <n v="122758"/>
    <n v="150439"/>
    <n v="114333"/>
    <n v="99892"/>
    <n v="152848"/>
    <n v="184139"/>
    <n v="4057681.55879123"/>
    <n v="58012225.187464796"/>
    <n v="12638672.039471854"/>
    <n v="0"/>
    <n v="0"/>
    <n v="0"/>
    <n v="0"/>
    <n v="0"/>
    <n v="74708579"/>
    <n v="285134.37980695127"/>
    <n v="8251488.4573823065"/>
    <n v="2527734.4078943711"/>
    <n v="0"/>
    <n v="0"/>
    <n v="0"/>
    <n v="0"/>
    <n v="0"/>
    <n v="11064357"/>
    <n v="85772936"/>
    <n v="118634.76625172891"/>
    <n v="0"/>
    <n v="0"/>
    <n v="0"/>
    <n v="0"/>
    <n v="19701352"/>
    <n v="23314624.12470933"/>
    <n v="23314624"/>
    <n v="37"/>
    <n v="1"/>
    <n v="0"/>
    <n v="0"/>
    <n v="1.6444444444444444"/>
    <n v="1.6444444444444444"/>
    <n v="1.6444444444444444"/>
    <n v="2"/>
    <n v="6660438"/>
    <n v="29975062"/>
    <n v="115747998"/>
  </r>
  <r>
    <x v="21"/>
    <n v="3814"/>
    <x v="74"/>
    <x v="795"/>
    <x v="795"/>
    <x v="757"/>
    <n v="14821"/>
    <n v="170001000546"/>
    <s v="70001170001000546"/>
    <s v="INSTITUCION EDUCATIVA SANTA ROSA DE LIMA"/>
    <n v="1"/>
    <n v="18.899441851953519"/>
    <n v="1.3236396692871302"/>
    <n v="0.18340224187199583"/>
    <n v="1.1834022418719958"/>
    <n v="974"/>
    <n v="0"/>
    <n v="0"/>
    <n v="0"/>
    <n v="41"/>
    <n v="0"/>
    <n v="329"/>
    <n v="0"/>
    <n v="415"/>
    <n v="0"/>
    <n v="189"/>
    <n v="0"/>
    <n v="0"/>
    <n v="189"/>
    <n v="0"/>
    <n v="0"/>
    <n v="0"/>
    <n v="0"/>
    <n v="0"/>
    <n v="0"/>
    <n v="0"/>
    <n v="0"/>
    <n v="0"/>
    <n v="189"/>
    <n v="0"/>
    <n v="0"/>
    <n v="92671"/>
    <n v="81839"/>
    <n v="122758"/>
    <n v="150439"/>
    <n v="114333"/>
    <n v="99892"/>
    <n v="152848"/>
    <n v="184139"/>
    <n v="4496349.8354173088"/>
    <n v="72055251.317986324"/>
    <n v="27456425.465059545"/>
    <n v="0"/>
    <n v="0"/>
    <n v="0"/>
    <n v="0"/>
    <n v="0"/>
    <n v="104008027"/>
    <n v="0"/>
    <n v="0"/>
    <n v="5491285.0930119092"/>
    <n v="0"/>
    <n v="0"/>
    <n v="0"/>
    <n v="0"/>
    <n v="0"/>
    <n v="5491285"/>
    <n v="109499312"/>
    <n v="112422.29158110883"/>
    <n v="0"/>
    <n v="0"/>
    <n v="0"/>
    <n v="0"/>
    <n v="19701352"/>
    <n v="23314624.12470933"/>
    <n v="23314624"/>
    <n v="41"/>
    <n v="1"/>
    <n v="0"/>
    <n v="0"/>
    <n v="1.8222222222222222"/>
    <n v="1.8222222222222222"/>
    <n v="1.8222222222222222"/>
    <n v="2"/>
    <n v="6660438"/>
    <n v="29975062"/>
    <n v="139474374"/>
  </r>
  <r>
    <x v="21"/>
    <n v="3814"/>
    <x v="74"/>
    <x v="795"/>
    <x v="795"/>
    <x v="757"/>
    <n v="14415"/>
    <n v="170001001224"/>
    <s v="70001170001001224"/>
    <s v="INSTITUCION EDUCATIVA SAN VICENTE DE PAUL"/>
    <n v="1"/>
    <n v="18.899441851953519"/>
    <n v="1.3236396692871302"/>
    <n v="0.18340224187199583"/>
    <n v="1.1834022418719958"/>
    <n v="2111"/>
    <n v="0"/>
    <n v="0"/>
    <n v="0"/>
    <n v="123"/>
    <n v="0"/>
    <n v="797"/>
    <n v="0"/>
    <n v="900"/>
    <n v="0"/>
    <n v="291"/>
    <n v="0"/>
    <n v="0"/>
    <n v="697"/>
    <n v="0"/>
    <n v="0"/>
    <n v="0"/>
    <n v="0"/>
    <n v="0"/>
    <n v="0"/>
    <n v="0"/>
    <n v="406"/>
    <n v="0"/>
    <n v="291"/>
    <n v="0"/>
    <n v="0"/>
    <n v="92671"/>
    <n v="81839"/>
    <n v="122758"/>
    <n v="150439"/>
    <n v="114333"/>
    <n v="99892"/>
    <n v="152848"/>
    <n v="184139"/>
    <n v="13489049.506251926"/>
    <n v="164351829.95513818"/>
    <n v="42274178.89064724"/>
    <n v="0"/>
    <n v="0"/>
    <n v="0"/>
    <n v="0"/>
    <n v="0"/>
    <n v="220115058"/>
    <n v="0"/>
    <n v="7864094.633092057"/>
    <n v="8454835.7781294473"/>
    <n v="0"/>
    <n v="0"/>
    <n v="0"/>
    <n v="0"/>
    <n v="0"/>
    <n v="16318930"/>
    <n v="236433988"/>
    <n v="112000.94173377546"/>
    <n v="0"/>
    <n v="0"/>
    <n v="0"/>
    <n v="0"/>
    <n v="19701352"/>
    <n v="23314624.12470933"/>
    <n v="23314624"/>
    <n v="123"/>
    <n v="1"/>
    <n v="0"/>
    <n v="0"/>
    <n v="5.4666666666666668"/>
    <n v="5.4666666666666668"/>
    <n v="4"/>
    <n v="4"/>
    <n v="6660438"/>
    <n v="29975062"/>
    <n v="266409050"/>
  </r>
  <r>
    <x v="21"/>
    <n v="3814"/>
    <x v="74"/>
    <x v="795"/>
    <x v="795"/>
    <x v="757"/>
    <n v="14406"/>
    <n v="170001001429"/>
    <s v="70001170001001429"/>
    <s v="INSTITUCION EDUCATIVA JOSE IGNACIO LOPEZ"/>
    <n v="1"/>
    <n v="18.899441851953519"/>
    <n v="1.3236396692871302"/>
    <n v="0.18340224187199583"/>
    <n v="1.1834022418719958"/>
    <n v="896"/>
    <n v="0"/>
    <n v="0"/>
    <n v="0"/>
    <n v="31"/>
    <n v="0"/>
    <n v="337"/>
    <n v="0"/>
    <n v="362"/>
    <n v="0"/>
    <n v="166"/>
    <n v="0"/>
    <n v="0"/>
    <n v="896"/>
    <n v="0"/>
    <n v="0"/>
    <n v="0"/>
    <n v="31"/>
    <n v="0"/>
    <n v="337"/>
    <n v="0"/>
    <n v="362"/>
    <n v="0"/>
    <n v="166"/>
    <n v="0"/>
    <n v="0"/>
    <n v="92671"/>
    <n v="81839"/>
    <n v="122758"/>
    <n v="150439"/>
    <n v="114333"/>
    <n v="99892"/>
    <n v="152848"/>
    <n v="184139"/>
    <n v="3399679.1438521114"/>
    <n v="67697070.794721022"/>
    <n v="24115167.339681931"/>
    <n v="0"/>
    <n v="0"/>
    <n v="0"/>
    <n v="0"/>
    <n v="0"/>
    <n v="95211917"/>
    <n v="679935.82877042238"/>
    <n v="13539414.158944206"/>
    <n v="4823033.4679363864"/>
    <n v="0"/>
    <n v="0"/>
    <n v="0"/>
    <n v="0"/>
    <n v="0"/>
    <n v="19042383"/>
    <n v="114254300"/>
    <n v="127515.95982142857"/>
    <n v="0"/>
    <n v="0"/>
    <n v="0"/>
    <n v="0"/>
    <n v="19701352"/>
    <n v="23314624.12470933"/>
    <n v="23314624"/>
    <n v="31"/>
    <n v="0"/>
    <n v="1"/>
    <n v="0"/>
    <n v="1.3777777777777778"/>
    <n v="1.3777777777777778"/>
    <n v="1.3777777777777778"/>
    <n v="2"/>
    <n v="13320876"/>
    <n v="36635500"/>
    <n v="150889800"/>
  </r>
  <r>
    <x v="21"/>
    <n v="3814"/>
    <x v="74"/>
    <x v="795"/>
    <x v="795"/>
    <x v="757"/>
    <n v="14806"/>
    <n v="170001001658"/>
    <s v="70001170001001658"/>
    <s v="INSTITUCION EDUCATIVA SIMON ARAUJO"/>
    <n v="1"/>
    <n v="18.899441851953519"/>
    <n v="1.3236396692871302"/>
    <n v="0.18340224187199583"/>
    <n v="1.1834022418719958"/>
    <n v="2934"/>
    <n v="0"/>
    <n v="0"/>
    <n v="0"/>
    <n v="227"/>
    <n v="0"/>
    <n v="1437"/>
    <n v="0"/>
    <n v="947"/>
    <n v="0"/>
    <n v="323"/>
    <n v="0"/>
    <n v="0"/>
    <n v="1146"/>
    <n v="0"/>
    <n v="0"/>
    <n v="0"/>
    <n v="227"/>
    <n v="0"/>
    <n v="132"/>
    <n v="0"/>
    <n v="464"/>
    <n v="0"/>
    <n v="323"/>
    <n v="0"/>
    <n v="0"/>
    <n v="92671"/>
    <n v="81839"/>
    <n v="122758"/>
    <n v="150439"/>
    <n v="114333"/>
    <n v="99892"/>
    <n v="152848"/>
    <n v="184139"/>
    <n v="24894424.698529977"/>
    <n v="230886719.27698845"/>
    <n v="46922885.847694352"/>
    <n v="0"/>
    <n v="0"/>
    <n v="0"/>
    <n v="0"/>
    <n v="0"/>
    <n v="302704030"/>
    <n v="4978884.9397059958"/>
    <n v="11544335.963849423"/>
    <n v="9384577.1695388723"/>
    <n v="0"/>
    <n v="0"/>
    <n v="0"/>
    <n v="0"/>
    <n v="0"/>
    <n v="25907798"/>
    <n v="328611828"/>
    <n v="112001.30470347649"/>
    <n v="0"/>
    <n v="0"/>
    <n v="0"/>
    <n v="0"/>
    <n v="19701352"/>
    <n v="23314624.12470933"/>
    <n v="23314624"/>
    <n v="227"/>
    <n v="1"/>
    <n v="0"/>
    <n v="0"/>
    <n v="10.088888888888889"/>
    <n v="10.088888888888889"/>
    <n v="4"/>
    <n v="4"/>
    <n v="6660438"/>
    <n v="29975062"/>
    <n v="358586890"/>
  </r>
  <r>
    <x v="21"/>
    <n v="3814"/>
    <x v="74"/>
    <x v="795"/>
    <x v="795"/>
    <x v="757"/>
    <n v="14408"/>
    <n v="170001001861"/>
    <s v="70001170001001861"/>
    <s v="INSTITUCION EDUCATIVA TECNICO INDUSTRIAL ANTONIO PRIETO"/>
    <n v="1"/>
    <n v="18.899441851953519"/>
    <n v="1.3236396692871302"/>
    <n v="0.18340224187199583"/>
    <n v="1.1834022418719958"/>
    <n v="2456"/>
    <n v="0"/>
    <n v="0"/>
    <n v="0"/>
    <n v="177"/>
    <n v="0"/>
    <n v="1048"/>
    <n v="0"/>
    <n v="861"/>
    <n v="0"/>
    <n v="0"/>
    <n v="0"/>
    <n v="370"/>
    <n v="370"/>
    <n v="0"/>
    <n v="0"/>
    <n v="0"/>
    <n v="0"/>
    <n v="0"/>
    <n v="0"/>
    <n v="0"/>
    <n v="0"/>
    <n v="0"/>
    <n v="0"/>
    <n v="0"/>
    <n v="370"/>
    <n v="92671"/>
    <n v="81839"/>
    <n v="122758"/>
    <n v="150439"/>
    <n v="114333"/>
    <n v="99892"/>
    <n v="152848"/>
    <n v="184139"/>
    <n v="19411071.240703993"/>
    <n v="184883702.64252138"/>
    <n v="0"/>
    <n v="65871044.450043038"/>
    <n v="0"/>
    <n v="0"/>
    <n v="0"/>
    <n v="0"/>
    <n v="270165818"/>
    <n v="0"/>
    <n v="0"/>
    <n v="0"/>
    <n v="13174208.890008608"/>
    <n v="0"/>
    <n v="0"/>
    <n v="0"/>
    <n v="0"/>
    <n v="13174209"/>
    <n v="283340027"/>
    <n v="115366.460504886"/>
    <n v="0"/>
    <n v="0"/>
    <n v="0"/>
    <n v="0"/>
    <n v="19701352"/>
    <n v="23314624.12470933"/>
    <n v="23314624"/>
    <n v="177"/>
    <n v="1"/>
    <n v="0"/>
    <n v="0"/>
    <n v="7.8666666666666663"/>
    <n v="7.8666666666666663"/>
    <n v="4"/>
    <n v="4"/>
    <n v="6660438"/>
    <n v="29975062"/>
    <n v="313315089"/>
  </r>
  <r>
    <x v="21"/>
    <n v="3814"/>
    <x v="74"/>
    <x v="795"/>
    <x v="795"/>
    <x v="757"/>
    <n v="14410"/>
    <n v="170001001917"/>
    <s v="70001170001001917"/>
    <s v="INSTITUCION EDUCATIVA SAN JOSE C.I.P"/>
    <n v="1"/>
    <n v="18.899441851953519"/>
    <n v="1.3236396692871302"/>
    <n v="0.18340224187199583"/>
    <n v="1.1834022418719958"/>
    <n v="1243"/>
    <n v="0"/>
    <n v="0"/>
    <n v="0"/>
    <n v="95"/>
    <n v="0"/>
    <n v="590"/>
    <n v="0"/>
    <n v="417"/>
    <n v="0"/>
    <n v="0"/>
    <n v="0"/>
    <n v="141"/>
    <n v="1080"/>
    <n v="0"/>
    <n v="0"/>
    <n v="0"/>
    <n v="76"/>
    <n v="0"/>
    <n v="446"/>
    <n v="0"/>
    <n v="417"/>
    <n v="0"/>
    <n v="0"/>
    <n v="0"/>
    <n v="141"/>
    <n v="92671"/>
    <n v="81839"/>
    <n v="122758"/>
    <n v="150439"/>
    <n v="114333"/>
    <n v="99892"/>
    <n v="152848"/>
    <n v="184139"/>
    <n v="10418371.569869375"/>
    <n v="97526395.2650702"/>
    <n v="0"/>
    <n v="25102208.830962345"/>
    <n v="0"/>
    <n v="0"/>
    <n v="0"/>
    <n v="0"/>
    <n v="133046976"/>
    <n v="1666939.4511791"/>
    <n v="16716043.518124247"/>
    <n v="0"/>
    <n v="5020441.7661924688"/>
    <n v="0"/>
    <n v="0"/>
    <n v="0"/>
    <n v="0"/>
    <n v="23403425"/>
    <n v="156450401"/>
    <n v="125865.16572807723"/>
    <n v="0"/>
    <n v="0"/>
    <n v="0"/>
    <n v="0"/>
    <n v="19701352"/>
    <n v="23314624.12470933"/>
    <n v="23314624"/>
    <n v="95"/>
    <n v="0"/>
    <n v="1"/>
    <n v="0"/>
    <n v="4.2222222222222223"/>
    <n v="4.2222222222222223"/>
    <n v="4"/>
    <n v="4"/>
    <n v="26641753"/>
    <n v="49956377"/>
    <n v="206406778"/>
  </r>
  <r>
    <x v="21"/>
    <n v="3814"/>
    <x v="74"/>
    <x v="795"/>
    <x v="795"/>
    <x v="757"/>
    <n v="14417"/>
    <n v="170001003049"/>
    <s v="70001170001003049"/>
    <s v="CENTRO EDUCATIVO RURAL SAN MIGUEL"/>
    <n v="1"/>
    <n v="18.899441851953519"/>
    <n v="1.3236396692871302"/>
    <n v="0.18340224187199583"/>
    <n v="1.1834022418719958"/>
    <n v="181"/>
    <n v="15"/>
    <n v="0"/>
    <n v="18"/>
    <n v="0"/>
    <n v="148"/>
    <n v="0"/>
    <n v="0"/>
    <n v="0"/>
    <n v="0"/>
    <n v="0"/>
    <n v="0"/>
    <n v="0"/>
    <n v="181"/>
    <n v="15"/>
    <n v="0"/>
    <n v="18"/>
    <n v="0"/>
    <n v="14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64963.6411583796"/>
    <n v="17495437.678271458"/>
    <n v="0"/>
    <n v="0"/>
    <n v="21960401"/>
    <n v="0"/>
    <n v="0"/>
    <n v="0"/>
    <n v="0"/>
    <n v="892992.72823167604"/>
    <n v="3499087.5356542915"/>
    <n v="0"/>
    <n v="0"/>
    <n v="4392080"/>
    <n v="26352481"/>
    <n v="145593.81767955801"/>
    <n v="1"/>
    <n v="0"/>
    <n v="0"/>
    <n v="1"/>
    <n v="24249724"/>
    <n v="28697177.746377144"/>
    <n v="28697178"/>
    <n v="33"/>
    <n v="0"/>
    <n v="1"/>
    <n v="2.5384615384615383"/>
    <n v="0"/>
    <n v="2.5384615384615383"/>
    <n v="2.5384615384615383"/>
    <n v="3"/>
    <n v="19981315"/>
    <n v="48678493"/>
    <n v="75030974"/>
  </r>
  <r>
    <x v="21"/>
    <n v="3814"/>
    <x v="74"/>
    <x v="795"/>
    <x v="795"/>
    <x v="757"/>
    <n v="14416"/>
    <n v="170001003758"/>
    <s v="70001170001003758"/>
    <s v="INSTITUCION EDUCATIVA ROGELIO RODRIGUEZ SEVERICHE"/>
    <n v="1"/>
    <n v="18.899441851953519"/>
    <n v="1.3236396692871302"/>
    <n v="0.18340224187199583"/>
    <n v="1.1834022418719958"/>
    <n v="432"/>
    <n v="0"/>
    <n v="0"/>
    <n v="0"/>
    <n v="9"/>
    <n v="0"/>
    <n v="169"/>
    <n v="0"/>
    <n v="174"/>
    <n v="0"/>
    <n v="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7003.62240867747"/>
    <n v="33219020.432888858"/>
    <n v="11621767.392617797"/>
    <n v="0"/>
    <n v="0"/>
    <n v="0"/>
    <n v="0"/>
    <n v="0"/>
    <n v="45827791"/>
    <n v="0"/>
    <n v="0"/>
    <n v="0"/>
    <n v="0"/>
    <n v="0"/>
    <n v="0"/>
    <n v="0"/>
    <n v="0"/>
    <n v="0"/>
    <n v="45827791"/>
    <n v="106082.84953703704"/>
    <n v="0"/>
    <n v="0"/>
    <n v="0"/>
    <n v="0"/>
    <n v="19701352"/>
    <n v="23314624.12470933"/>
    <n v="23314624"/>
    <n v="9"/>
    <n v="0"/>
    <n v="1"/>
    <n v="0"/>
    <n v="0.4"/>
    <n v="0.4"/>
    <n v="0.4"/>
    <n v="1"/>
    <n v="6660438"/>
    <n v="29975062"/>
    <n v="75802853"/>
  </r>
  <r>
    <x v="21"/>
    <n v="3814"/>
    <x v="74"/>
    <x v="795"/>
    <x v="795"/>
    <x v="757"/>
    <n v="14412"/>
    <n v="170001003847"/>
    <s v="70001170001003847"/>
    <s v="INSTITUCION EDUCATIVA DULCE NOMBRE DE JESUS"/>
    <n v="1"/>
    <n v="18.899441851953519"/>
    <n v="1.3236396692871302"/>
    <n v="0.18340224187199583"/>
    <n v="1.1834022418719958"/>
    <n v="2293"/>
    <n v="0"/>
    <n v="0"/>
    <n v="1"/>
    <n v="154"/>
    <n v="13"/>
    <n v="983"/>
    <n v="0"/>
    <n v="822"/>
    <n v="0"/>
    <n v="320"/>
    <n v="0"/>
    <n v="0"/>
    <n v="2293"/>
    <n v="0"/>
    <n v="0"/>
    <n v="1"/>
    <n v="154"/>
    <n v="13"/>
    <n v="983"/>
    <n v="0"/>
    <n v="822"/>
    <n v="0"/>
    <n v="320"/>
    <n v="0"/>
    <n v="0"/>
    <n v="92671"/>
    <n v="81839"/>
    <n v="122758"/>
    <n v="150439"/>
    <n v="114333"/>
    <n v="99892"/>
    <n v="152848"/>
    <n v="184139"/>
    <n v="16888728.650104038"/>
    <n v="174811463.2109749"/>
    <n v="46487069.57047119"/>
    <n v="0"/>
    <n v="135301.92851995089"/>
    <n v="1536761.4176860063"/>
    <n v="0"/>
    <n v="0"/>
    <n v="239859325"/>
    <n v="3377745.7300208081"/>
    <n v="34962292.642194979"/>
    <n v="9297413.9140942376"/>
    <n v="0"/>
    <n v="27060.385703990181"/>
    <n v="307352.28353720129"/>
    <n v="0"/>
    <n v="0"/>
    <n v="47971865"/>
    <n v="287831190"/>
    <n v="125526.03139991278"/>
    <n v="1"/>
    <n v="0"/>
    <n v="0"/>
    <n v="1"/>
    <n v="24249724"/>
    <n v="28697177.746377144"/>
    <n v="28697178"/>
    <n v="155"/>
    <n v="1"/>
    <n v="0"/>
    <n v="7.6923076923076927E-2"/>
    <n v="6.8444444444444441"/>
    <n v="6.9213675213675208"/>
    <n v="4"/>
    <n v="4"/>
    <n v="6660438"/>
    <n v="35357616"/>
    <n v="323188806"/>
  </r>
  <r>
    <x v="21"/>
    <n v="3814"/>
    <x v="74"/>
    <x v="795"/>
    <x v="795"/>
    <x v="757"/>
    <n v="14822"/>
    <n v="170001003855"/>
    <s v="70001170001003855"/>
    <s v="INSTITUCION EDUCATIVA ALTOS DEL ROSARIO"/>
    <n v="1"/>
    <n v="18.899441851953519"/>
    <n v="1.3236396692871302"/>
    <n v="0.18340224187199583"/>
    <n v="1.1834022418719958"/>
    <n v="1329"/>
    <n v="0"/>
    <n v="0"/>
    <n v="0"/>
    <n v="105"/>
    <n v="0"/>
    <n v="658"/>
    <n v="0"/>
    <n v="450"/>
    <n v="0"/>
    <n v="116"/>
    <n v="0"/>
    <n v="0"/>
    <n v="1329"/>
    <n v="0"/>
    <n v="0"/>
    <n v="0"/>
    <n v="105"/>
    <n v="0"/>
    <n v="658"/>
    <n v="0"/>
    <n v="450"/>
    <n v="0"/>
    <n v="116"/>
    <n v="0"/>
    <n v="0"/>
    <n v="92671"/>
    <n v="81839"/>
    <n v="122758"/>
    <n v="150439"/>
    <n v="114333"/>
    <n v="99892"/>
    <n v="152848"/>
    <n v="184139"/>
    <n v="11515042.261434572"/>
    <n v="107308089.32839899"/>
    <n v="16851562.719295807"/>
    <n v="0"/>
    <n v="0"/>
    <n v="0"/>
    <n v="0"/>
    <n v="0"/>
    <n v="135674694"/>
    <n v="2303008.4522869145"/>
    <n v="21461617.865679801"/>
    <n v="3370312.5438591614"/>
    <n v="0"/>
    <n v="0"/>
    <n v="0"/>
    <n v="0"/>
    <n v="0"/>
    <n v="27134939"/>
    <n v="162809633"/>
    <n v="122505.36719337848"/>
    <n v="0"/>
    <n v="0"/>
    <n v="0"/>
    <n v="0"/>
    <n v="19701352"/>
    <n v="23314624.12470933"/>
    <n v="23314624"/>
    <n v="105"/>
    <n v="1"/>
    <n v="0"/>
    <n v="0"/>
    <n v="4.666666666666667"/>
    <n v="4.666666666666667"/>
    <n v="4"/>
    <n v="4"/>
    <n v="6660438"/>
    <n v="29975062"/>
    <n v="192784695"/>
  </r>
  <r>
    <x v="21"/>
    <n v="3814"/>
    <x v="74"/>
    <x v="795"/>
    <x v="795"/>
    <x v="757"/>
    <n v="14810"/>
    <n v="170001038241"/>
    <s v="70001170001038241"/>
    <s v="INSTITUCION EDUCATIVA LA UNION"/>
    <n v="1"/>
    <n v="18.899441851953519"/>
    <n v="1.3236396692871302"/>
    <n v="0.18340224187199583"/>
    <n v="1.1834022418719958"/>
    <n v="1484"/>
    <n v="0"/>
    <n v="0"/>
    <n v="0"/>
    <n v="135"/>
    <n v="0"/>
    <n v="748"/>
    <n v="0"/>
    <n v="476"/>
    <n v="0"/>
    <n v="12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805054.336130163"/>
    <n v="118542510.23281622"/>
    <n v="18159011.550965309"/>
    <n v="0"/>
    <n v="0"/>
    <n v="0"/>
    <n v="0"/>
    <n v="0"/>
    <n v="151506576"/>
    <n v="0"/>
    <n v="0"/>
    <n v="0"/>
    <n v="0"/>
    <n v="0"/>
    <n v="0"/>
    <n v="0"/>
    <n v="0"/>
    <n v="0"/>
    <n v="151506576"/>
    <n v="102093.38005390836"/>
    <n v="0"/>
    <n v="0"/>
    <n v="0"/>
    <n v="0"/>
    <n v="19701352"/>
    <n v="23314624.12470933"/>
    <n v="23314624"/>
    <n v="135"/>
    <n v="1"/>
    <n v="0"/>
    <n v="0"/>
    <n v="6"/>
    <n v="6"/>
    <n v="4"/>
    <n v="4"/>
    <n v="6660438"/>
    <n v="29975062"/>
    <n v="181481638"/>
  </r>
  <r>
    <x v="21"/>
    <n v="3814"/>
    <x v="74"/>
    <x v="795"/>
    <x v="795"/>
    <x v="757"/>
    <n v="14405"/>
    <n v="170001038314"/>
    <s v="70001170001038314"/>
    <s v="INSTITUCION EDUCATIVA 20 DE ENERO"/>
    <n v="1"/>
    <n v="18.899441851953519"/>
    <n v="1.3236396692871302"/>
    <n v="0.18340224187199583"/>
    <n v="1.1834022418719958"/>
    <n v="1662"/>
    <n v="0"/>
    <n v="0"/>
    <n v="0"/>
    <n v="91"/>
    <n v="0"/>
    <n v="841"/>
    <n v="0"/>
    <n v="550"/>
    <n v="0"/>
    <n v="180"/>
    <n v="0"/>
    <n v="0"/>
    <n v="1662"/>
    <n v="0"/>
    <n v="0"/>
    <n v="0"/>
    <n v="91"/>
    <n v="0"/>
    <n v="841"/>
    <n v="0"/>
    <n v="550"/>
    <n v="0"/>
    <n v="180"/>
    <n v="0"/>
    <n v="0"/>
    <n v="92671"/>
    <n v="81839"/>
    <n v="122758"/>
    <n v="150439"/>
    <n v="114333"/>
    <n v="99892"/>
    <n v="152848"/>
    <n v="184139"/>
    <n v="9979703.2932432946"/>
    <n v="134716202.39693412"/>
    <n v="26148976.633390043"/>
    <n v="0"/>
    <n v="0"/>
    <n v="0"/>
    <n v="0"/>
    <n v="0"/>
    <n v="170844882"/>
    <n v="1995940.6586486592"/>
    <n v="26943240.479386825"/>
    <n v="5229795.3266780088"/>
    <n v="0"/>
    <n v="0"/>
    <n v="0"/>
    <n v="0"/>
    <n v="0"/>
    <n v="34168976"/>
    <n v="205013858"/>
    <n v="123353.70517448857"/>
    <n v="0"/>
    <n v="0"/>
    <n v="0"/>
    <n v="0"/>
    <n v="19701352"/>
    <n v="23314624.12470933"/>
    <n v="23314624"/>
    <n v="91"/>
    <n v="1"/>
    <n v="0"/>
    <n v="0"/>
    <n v="4.0444444444444443"/>
    <n v="4.0444444444444443"/>
    <n v="4"/>
    <n v="4"/>
    <n v="6660438"/>
    <n v="29975062"/>
    <n v="234988920"/>
  </r>
  <r>
    <x v="21"/>
    <n v="3814"/>
    <x v="74"/>
    <x v="795"/>
    <x v="795"/>
    <x v="757"/>
    <n v="14814"/>
    <n v="170001038811"/>
    <s v="70001170001038811"/>
    <s v="INSTITUCION EDUCATIVA NUEVA ESPERANZA"/>
    <n v="1"/>
    <n v="18.899441851953519"/>
    <n v="1.3236396692871302"/>
    <n v="0.18340224187199583"/>
    <n v="1.1834022418719958"/>
    <n v="1493"/>
    <n v="0"/>
    <n v="0"/>
    <n v="0"/>
    <n v="72"/>
    <n v="0"/>
    <n v="661"/>
    <n v="0"/>
    <n v="567"/>
    <n v="0"/>
    <n v="193"/>
    <n v="0"/>
    <n v="0"/>
    <n v="955"/>
    <n v="0"/>
    <n v="0"/>
    <n v="0"/>
    <n v="72"/>
    <n v="0"/>
    <n v="123"/>
    <n v="0"/>
    <n v="567"/>
    <n v="0"/>
    <n v="193"/>
    <n v="0"/>
    <n v="0"/>
    <n v="92671"/>
    <n v="81839"/>
    <n v="122758"/>
    <n v="150439"/>
    <n v="114333"/>
    <n v="99892"/>
    <n v="152848"/>
    <n v="184139"/>
    <n v="7896028.9792694198"/>
    <n v="118929904.05710647"/>
    <n v="28037513.834690437"/>
    <n v="0"/>
    <n v="0"/>
    <n v="0"/>
    <n v="0"/>
    <n v="0"/>
    <n v="154863447"/>
    <n v="1579205.7958538842"/>
    <n v="13365086.938013593"/>
    <n v="5607502.7669380866"/>
    <n v="0"/>
    <n v="0"/>
    <n v="0"/>
    <n v="0"/>
    <n v="0"/>
    <n v="20551796"/>
    <n v="175415243"/>
    <n v="117491.79035498995"/>
    <n v="0"/>
    <n v="0"/>
    <n v="0"/>
    <n v="0"/>
    <n v="19701352"/>
    <n v="23314624.12470933"/>
    <n v="23314624"/>
    <n v="72"/>
    <n v="1"/>
    <n v="0"/>
    <n v="0"/>
    <n v="3.2"/>
    <n v="3.2"/>
    <n v="3.2"/>
    <n v="4"/>
    <n v="6660438"/>
    <n v="29975062"/>
    <n v="205390305"/>
  </r>
  <r>
    <x v="21"/>
    <n v="3814"/>
    <x v="74"/>
    <x v="795"/>
    <x v="795"/>
    <x v="757"/>
    <n v="14414"/>
    <n v="170001038969"/>
    <s v="70001170001038969"/>
    <s v="INSTITUCION EDUCATIVA JUANITA GARCIA MANJARREZ"/>
    <n v="1"/>
    <n v="18.899441851953519"/>
    <n v="1.3236396692871302"/>
    <n v="0.18340224187199583"/>
    <n v="1.1834022418719958"/>
    <n v="1718"/>
    <n v="0"/>
    <n v="0"/>
    <n v="0"/>
    <n v="149"/>
    <n v="0"/>
    <n v="769"/>
    <n v="0"/>
    <n v="591"/>
    <n v="0"/>
    <n v="209"/>
    <n v="0"/>
    <n v="0"/>
    <n v="388"/>
    <n v="0"/>
    <n v="0"/>
    <n v="0"/>
    <n v="0"/>
    <n v="0"/>
    <n v="0"/>
    <n v="0"/>
    <n v="388"/>
    <n v="0"/>
    <n v="0"/>
    <n v="0"/>
    <n v="0"/>
    <n v="92671"/>
    <n v="81839"/>
    <n v="122758"/>
    <n v="150439"/>
    <n v="114333"/>
    <n v="99892"/>
    <n v="152848"/>
    <n v="184139"/>
    <n v="16340393.30432144"/>
    <n v="131713900.25868468"/>
    <n v="30361867.313213997"/>
    <n v="0"/>
    <n v="0"/>
    <n v="0"/>
    <n v="0"/>
    <n v="0"/>
    <n v="178416161"/>
    <n v="0"/>
    <n v="7515440.1912308326"/>
    <n v="0"/>
    <n v="0"/>
    <n v="0"/>
    <n v="0"/>
    <n v="0"/>
    <n v="0"/>
    <n v="7515440"/>
    <n v="185931601"/>
    <n v="108225.61175785797"/>
    <n v="0"/>
    <n v="0"/>
    <n v="0"/>
    <n v="0"/>
    <n v="19701352"/>
    <n v="23314624.12470933"/>
    <n v="23314624"/>
    <n v="149"/>
    <n v="1"/>
    <n v="0"/>
    <n v="0"/>
    <n v="6.6222222222222218"/>
    <n v="6.6222222222222218"/>
    <n v="4"/>
    <n v="4"/>
    <n v="6660438"/>
    <n v="29975062"/>
    <n v="215906663"/>
  </r>
  <r>
    <x v="21"/>
    <n v="3814"/>
    <x v="74"/>
    <x v="795"/>
    <x v="795"/>
    <x v="757"/>
    <n v="143852"/>
    <n v="170001800003"/>
    <s v="70001170001800003"/>
    <s v="INSTITUCION EDUCATIVA ALTOS DE LA SABANA"/>
    <n v="1"/>
    <n v="18.899441851953519"/>
    <n v="1.3236396692871302"/>
    <n v="0.18340224187199583"/>
    <n v="1.1834022418719958"/>
    <n v="811"/>
    <n v="0"/>
    <n v="0"/>
    <n v="0"/>
    <n v="35"/>
    <n v="0"/>
    <n v="343"/>
    <n v="0"/>
    <n v="336"/>
    <n v="0"/>
    <n v="97"/>
    <n v="0"/>
    <n v="0"/>
    <n v="811"/>
    <n v="0"/>
    <n v="0"/>
    <n v="0"/>
    <n v="35"/>
    <n v="0"/>
    <n v="343"/>
    <n v="0"/>
    <n v="336"/>
    <n v="0"/>
    <n v="97"/>
    <n v="0"/>
    <n v="0"/>
    <n v="92671"/>
    <n v="81839"/>
    <n v="122758"/>
    <n v="150439"/>
    <n v="114333"/>
    <n v="99892"/>
    <n v="152848"/>
    <n v="184139"/>
    <n v="3838347.4204781903"/>
    <n v="65760101.673269778"/>
    <n v="14091392.963549079"/>
    <n v="0"/>
    <n v="0"/>
    <n v="0"/>
    <n v="0"/>
    <n v="0"/>
    <n v="83689842"/>
    <n v="767669.48409563804"/>
    <n v="13152020.334653957"/>
    <n v="2818278.5927098161"/>
    <n v="0"/>
    <n v="0"/>
    <n v="0"/>
    <n v="0"/>
    <n v="0"/>
    <n v="16737968"/>
    <n v="100427810"/>
    <n v="123832.07151664612"/>
    <n v="0"/>
    <n v="0"/>
    <n v="0"/>
    <n v="0"/>
    <n v="19701352"/>
    <n v="23314624.12470933"/>
    <n v="23314624"/>
    <n v="35"/>
    <n v="1"/>
    <n v="0"/>
    <n v="0"/>
    <n v="1.5555555555555556"/>
    <n v="1.5555555555555556"/>
    <n v="1.5555555555555556"/>
    <n v="2"/>
    <n v="6660438"/>
    <n v="29975062"/>
    <n v="130402872"/>
  </r>
  <r>
    <x v="21"/>
    <n v="3813"/>
    <x v="75"/>
    <x v="796"/>
    <x v="796"/>
    <x v="182"/>
    <n v="5050"/>
    <n v="170110000025"/>
    <s v="70110170110000025"/>
    <s v="INST EDUC BUENAVISTA"/>
    <n v="1"/>
    <n v="36.571714142928535"/>
    <n v="2.5613333977059103"/>
    <n v="0.3706632077296334"/>
    <n v="1.3706632077296335"/>
    <n v="1597"/>
    <n v="0"/>
    <n v="0"/>
    <n v="0"/>
    <n v="64"/>
    <n v="0"/>
    <n v="628"/>
    <n v="0"/>
    <n v="684"/>
    <n v="0"/>
    <n v="2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29326.7279048236"/>
    <n v="147171902.60968974"/>
    <n v="37185432.166038834"/>
    <n v="0"/>
    <n v="0"/>
    <n v="0"/>
    <n v="0"/>
    <n v="0"/>
    <n v="192486662"/>
    <n v="0"/>
    <n v="0"/>
    <n v="0"/>
    <n v="0"/>
    <n v="0"/>
    <n v="0"/>
    <n v="0"/>
    <n v="0"/>
    <n v="0"/>
    <n v="192486662"/>
    <n v="120530.15779586726"/>
    <n v="0"/>
    <n v="0"/>
    <n v="0"/>
    <n v="0"/>
    <n v="19701352"/>
    <n v="27003918.328930631"/>
    <n v="27003918"/>
    <n v="64"/>
    <n v="1"/>
    <n v="0"/>
    <n v="0"/>
    <n v="2.8444444444444446"/>
    <n v="2.8444444444444446"/>
    <n v="2.8444444444444446"/>
    <n v="3"/>
    <n v="6660438"/>
    <n v="33664356"/>
    <n v="226151018"/>
  </r>
  <r>
    <x v="21"/>
    <n v="3813"/>
    <x v="75"/>
    <x v="797"/>
    <x v="797"/>
    <x v="758"/>
    <n v="5057"/>
    <n v="170124000265"/>
    <s v="70124170124000265"/>
    <s v="INST EDUC SAN JUAN BAUTISTA"/>
    <n v="1"/>
    <n v="32.18813292326157"/>
    <n v="2.2543252838502355"/>
    <n v="0.32421339982748576"/>
    <n v="1.3242133998274856"/>
    <n v="980"/>
    <n v="0"/>
    <n v="0"/>
    <n v="0"/>
    <n v="36"/>
    <n v="0"/>
    <n v="251"/>
    <n v="0"/>
    <n v="490"/>
    <n v="0"/>
    <n v="2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17782.479114865"/>
    <n v="80303874.617504865"/>
    <n v="32999231.072812565"/>
    <n v="0"/>
    <n v="0"/>
    <n v="0"/>
    <n v="0"/>
    <n v="0"/>
    <n v="117720888"/>
    <n v="0"/>
    <n v="0"/>
    <n v="0"/>
    <n v="0"/>
    <n v="0"/>
    <n v="0"/>
    <n v="0"/>
    <n v="0"/>
    <n v="0"/>
    <n v="117720888"/>
    <n v="120123.35510204082"/>
    <n v="0"/>
    <n v="0"/>
    <n v="0"/>
    <n v="0"/>
    <n v="19701352"/>
    <n v="26088794.313118033"/>
    <n v="26088794"/>
    <n v="36"/>
    <n v="1"/>
    <n v="0"/>
    <n v="0"/>
    <n v="1.6"/>
    <n v="1.6"/>
    <n v="1.6"/>
    <n v="2"/>
    <n v="6660438"/>
    <n v="32749232"/>
    <n v="150470120"/>
  </r>
  <r>
    <x v="21"/>
    <n v="3813"/>
    <x v="75"/>
    <x v="798"/>
    <x v="798"/>
    <x v="759"/>
    <n v="5276"/>
    <n v="170204000053"/>
    <s v="70204170204000053"/>
    <s v="I.E. VICTOR ZUBIRIA"/>
    <n v="1"/>
    <n v="61.027809816737154"/>
    <n v="4.2741383918062237"/>
    <n v="0.62980770378422213"/>
    <n v="1.629807703784222"/>
    <n v="1139"/>
    <n v="0"/>
    <n v="0"/>
    <n v="0"/>
    <n v="60"/>
    <n v="0"/>
    <n v="370"/>
    <n v="0"/>
    <n v="512"/>
    <n v="0"/>
    <n v="0"/>
    <n v="0"/>
    <n v="197"/>
    <n v="1139"/>
    <n v="0"/>
    <n v="0"/>
    <n v="0"/>
    <n v="60"/>
    <n v="0"/>
    <n v="370"/>
    <n v="0"/>
    <n v="512"/>
    <n v="0"/>
    <n v="0"/>
    <n v="0"/>
    <n v="197"/>
    <n v="92671"/>
    <n v="81839"/>
    <n v="122758"/>
    <n v="150439"/>
    <n v="114333"/>
    <n v="99892"/>
    <n v="152848"/>
    <n v="184139"/>
    <n v="9062154.5830432586"/>
    <n v="117642776.4149373"/>
    <n v="0"/>
    <n v="48301768.306470133"/>
    <n v="0"/>
    <n v="0"/>
    <n v="0"/>
    <n v="0"/>
    <n v="175006699"/>
    <n v="1812430.9166086516"/>
    <n v="23528555.282987464"/>
    <n v="0"/>
    <n v="9660353.6612940263"/>
    <n v="0"/>
    <n v="0"/>
    <n v="0"/>
    <n v="0"/>
    <n v="35001340"/>
    <n v="210008039"/>
    <n v="184379.31431079895"/>
    <n v="0"/>
    <n v="1"/>
    <n v="1"/>
    <n v="1"/>
    <n v="24249724"/>
    <n v="39522386.989841141"/>
    <n v="39522387"/>
    <n v="60"/>
    <n v="0"/>
    <n v="1"/>
    <n v="0"/>
    <n v="2.6666666666666665"/>
    <n v="2.6666666666666665"/>
    <n v="2.6666666666666665"/>
    <n v="3"/>
    <n v="19981315"/>
    <n v="59503702"/>
    <n v="269511741"/>
  </r>
  <r>
    <x v="21"/>
    <n v="3813"/>
    <x v="75"/>
    <x v="799"/>
    <x v="799"/>
    <x v="760"/>
    <n v="5198"/>
    <n v="170215000047"/>
    <s v="70215170215000047"/>
    <s v="INST EDUC PIO XII"/>
    <n v="1"/>
    <n v="18.188859190863809"/>
    <n v="1.2738733637055326"/>
    <n v="0.175872684085287"/>
    <n v="1.1758726840852871"/>
    <n v="887"/>
    <n v="0"/>
    <n v="0"/>
    <n v="0"/>
    <n v="44"/>
    <n v="0"/>
    <n v="359"/>
    <n v="0"/>
    <n v="358"/>
    <n v="0"/>
    <n v="12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94649.0903021758"/>
    <n v="68998519.373077616"/>
    <n v="18187820.148070652"/>
    <n v="0"/>
    <n v="0"/>
    <n v="0"/>
    <n v="0"/>
    <n v="0"/>
    <n v="91980989"/>
    <n v="0"/>
    <n v="0"/>
    <n v="0"/>
    <n v="0"/>
    <n v="0"/>
    <n v="0"/>
    <n v="0"/>
    <n v="0"/>
    <n v="0"/>
    <n v="91980989"/>
    <n v="103698.97294250282"/>
    <n v="0"/>
    <n v="0"/>
    <n v="0"/>
    <n v="0"/>
    <n v="19701352"/>
    <n v="23166281.656349041"/>
    <n v="23166282"/>
    <n v="44"/>
    <n v="1"/>
    <n v="0"/>
    <n v="0"/>
    <n v="1.9555555555555555"/>
    <n v="1.9555555555555555"/>
    <n v="1.9555555555555555"/>
    <n v="2"/>
    <n v="6660438"/>
    <n v="29826720"/>
    <n v="121807709"/>
  </r>
  <r>
    <x v="21"/>
    <n v="3813"/>
    <x v="75"/>
    <x v="799"/>
    <x v="799"/>
    <x v="760"/>
    <n v="5206"/>
    <n v="170215000055"/>
    <s v="70215170215000055"/>
    <s v="I.E. FRANCISCO JOSE DE CALDAS"/>
    <n v="1"/>
    <n v="18.188859190863809"/>
    <n v="1.2738733637055326"/>
    <n v="0.175872684085287"/>
    <n v="1.1758726840852871"/>
    <n v="2232"/>
    <n v="0"/>
    <n v="0"/>
    <n v="0"/>
    <n v="138"/>
    <n v="0"/>
    <n v="1039"/>
    <n v="0"/>
    <n v="729"/>
    <n v="0"/>
    <n v="32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037763.055947734"/>
    <n v="170138608.44016907"/>
    <n v="47057375.938658983"/>
    <n v="0"/>
    <n v="0"/>
    <n v="0"/>
    <n v="0"/>
    <n v="0"/>
    <n v="232233747"/>
    <n v="0"/>
    <n v="0"/>
    <n v="0"/>
    <n v="0"/>
    <n v="0"/>
    <n v="0"/>
    <n v="0"/>
    <n v="0"/>
    <n v="0"/>
    <n v="232233747"/>
    <n v="104047.37768817204"/>
    <n v="0"/>
    <n v="0"/>
    <n v="0"/>
    <n v="0"/>
    <n v="19701352"/>
    <n v="23166281.656349041"/>
    <n v="23166282"/>
    <n v="138"/>
    <n v="1"/>
    <n v="0"/>
    <n v="0"/>
    <n v="6.1333333333333337"/>
    <n v="6.1333333333333337"/>
    <n v="4"/>
    <n v="4"/>
    <n v="6660438"/>
    <n v="29826720"/>
    <n v="262060467"/>
  </r>
  <r>
    <x v="21"/>
    <n v="3813"/>
    <x v="75"/>
    <x v="799"/>
    <x v="799"/>
    <x v="760"/>
    <n v="5203"/>
    <n v="170215000284"/>
    <s v="70215170215000284"/>
    <s v="I.E. LICEO CARMELO PERCY VERGARA"/>
    <n v="1"/>
    <n v="18.188859190863809"/>
    <n v="1.2738733637055326"/>
    <n v="0.175872684085287"/>
    <n v="1.1758726840852871"/>
    <n v="2673"/>
    <n v="0"/>
    <n v="0"/>
    <n v="7"/>
    <n v="179"/>
    <n v="51"/>
    <n v="1261"/>
    <n v="0"/>
    <n v="836"/>
    <n v="0"/>
    <n v="33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505504.253729306"/>
    <n v="201799016.91121864"/>
    <n v="48933897.065047227"/>
    <n v="0"/>
    <n v="941087.36112666188"/>
    <n v="5990473.9820910227"/>
    <n v="0"/>
    <n v="0"/>
    <n v="277169980"/>
    <n v="0"/>
    <n v="0"/>
    <n v="0"/>
    <n v="0"/>
    <n v="0"/>
    <n v="0"/>
    <n v="0"/>
    <n v="0"/>
    <n v="0"/>
    <n v="277169980"/>
    <n v="103692.47287691732"/>
    <n v="1"/>
    <n v="0"/>
    <n v="0"/>
    <n v="1"/>
    <n v="24249724"/>
    <n v="28514588.048207406"/>
    <n v="28514588"/>
    <n v="186"/>
    <n v="1"/>
    <n v="0"/>
    <n v="0.53846153846153844"/>
    <n v="7.9555555555555557"/>
    <n v="8.494017094017094"/>
    <n v="4"/>
    <n v="4"/>
    <n v="6660438"/>
    <n v="35175026"/>
    <n v="312345006"/>
  </r>
  <r>
    <x v="21"/>
    <n v="3813"/>
    <x v="75"/>
    <x v="799"/>
    <x v="799"/>
    <x v="760"/>
    <n v="5204"/>
    <n v="170215000977"/>
    <s v="70215170215000977"/>
    <s v="I.E. NORMAL SUPERIOR DE COROZAL"/>
    <n v="1"/>
    <n v="18.188859190863809"/>
    <n v="1.2738733637055326"/>
    <n v="0.175872684085287"/>
    <n v="1.1758726840852871"/>
    <n v="2111"/>
    <n v="0"/>
    <n v="0"/>
    <n v="4"/>
    <n v="89"/>
    <n v="9"/>
    <n v="671"/>
    <n v="0"/>
    <n v="958"/>
    <n v="0"/>
    <n v="38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698267.4781112205"/>
    <n v="156762326.44176212"/>
    <n v="54852156.002117835"/>
    <n v="0"/>
    <n v="537764.20635809249"/>
    <n v="1057142.4674278274"/>
    <n v="0"/>
    <n v="0"/>
    <n v="222907657"/>
    <n v="0"/>
    <n v="0"/>
    <n v="0"/>
    <n v="0"/>
    <n v="0"/>
    <n v="0"/>
    <n v="0"/>
    <n v="0"/>
    <n v="0"/>
    <n v="222907657"/>
    <n v="105593.39507342492"/>
    <n v="1"/>
    <n v="0"/>
    <n v="0"/>
    <n v="1"/>
    <n v="24249724"/>
    <n v="28514588.048207406"/>
    <n v="28514588"/>
    <n v="93"/>
    <n v="0"/>
    <n v="1"/>
    <n v="0.30769230769230771"/>
    <n v="3.9555555555555557"/>
    <n v="4.2632478632478632"/>
    <n v="4"/>
    <n v="4"/>
    <n v="26641753"/>
    <n v="55156341"/>
    <n v="278063998"/>
  </r>
  <r>
    <x v="21"/>
    <n v="3813"/>
    <x v="75"/>
    <x v="799"/>
    <x v="799"/>
    <x v="760"/>
    <n v="5197"/>
    <n v="170215001108"/>
    <s v="70215170215001108"/>
    <s v="I.E. GABRIEL GARCIA MARQUEZ"/>
    <n v="1"/>
    <n v="18.188859190863809"/>
    <n v="1.2738733637055326"/>
    <n v="0.175872684085287"/>
    <n v="1.1758726840852871"/>
    <n v="1190"/>
    <n v="0"/>
    <n v="0"/>
    <n v="0"/>
    <n v="83"/>
    <n v="0"/>
    <n v="566"/>
    <n v="0"/>
    <n v="420"/>
    <n v="0"/>
    <n v="12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44451.6930700149"/>
    <n v="94884993.168555826"/>
    <n v="17466081.253305942"/>
    <n v="0"/>
    <n v="0"/>
    <n v="0"/>
    <n v="0"/>
    <n v="0"/>
    <n v="121395526"/>
    <n v="0"/>
    <n v="0"/>
    <n v="0"/>
    <n v="0"/>
    <n v="0"/>
    <n v="0"/>
    <n v="0"/>
    <n v="0"/>
    <n v="0"/>
    <n v="121395526"/>
    <n v="102013.04705882353"/>
    <n v="0"/>
    <n v="0"/>
    <n v="0"/>
    <n v="0"/>
    <n v="19701352"/>
    <n v="23166281.656349041"/>
    <n v="23166282"/>
    <n v="83"/>
    <n v="1"/>
    <n v="0"/>
    <n v="0"/>
    <n v="3.6888888888888891"/>
    <n v="3.6888888888888891"/>
    <n v="3.6888888888888891"/>
    <n v="4"/>
    <n v="6660438"/>
    <n v="29826720"/>
    <n v="151222246"/>
  </r>
  <r>
    <x v="21"/>
    <n v="3813"/>
    <x v="75"/>
    <x v="800"/>
    <x v="800"/>
    <x v="761"/>
    <n v="17232"/>
    <n v="170230000053"/>
    <s v="70230170230000053"/>
    <s v="I.E. CHALAN"/>
    <n v="1"/>
    <n v="60.271186440677965"/>
    <n v="4.2211475827068332"/>
    <n v="0.62179028407393011"/>
    <n v="1.62179028407393"/>
    <n v="708"/>
    <n v="0"/>
    <n v="0"/>
    <n v="0"/>
    <n v="33"/>
    <n v="0"/>
    <n v="254"/>
    <n v="0"/>
    <n v="314"/>
    <n v="0"/>
    <n v="10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59666.6047087004"/>
    <n v="75388194.79312937"/>
    <n v="21302387.291081183"/>
    <n v="0"/>
    <n v="0"/>
    <n v="0"/>
    <n v="0"/>
    <n v="0"/>
    <n v="101650249"/>
    <n v="0"/>
    <n v="0"/>
    <n v="0"/>
    <n v="0"/>
    <n v="0"/>
    <n v="0"/>
    <n v="0"/>
    <n v="0"/>
    <n v="0"/>
    <n v="101650249"/>
    <n v="143573.79802259887"/>
    <n v="0"/>
    <n v="1"/>
    <n v="1"/>
    <n v="1"/>
    <n v="24249724"/>
    <n v="39327966.774674401"/>
    <n v="39327967"/>
    <n v="33"/>
    <n v="0"/>
    <n v="1"/>
    <n v="0"/>
    <n v="1.4666666666666666"/>
    <n v="1.4666666666666666"/>
    <n v="1.4666666666666666"/>
    <n v="2"/>
    <n v="13320876"/>
    <n v="52648843"/>
    <n v="154299092"/>
  </r>
  <r>
    <x v="21"/>
    <n v="3813"/>
    <x v="75"/>
    <x v="801"/>
    <x v="801"/>
    <x v="762"/>
    <n v="17361"/>
    <n v="170235000108"/>
    <s v="70235170235000108"/>
    <s v="INST EDUC SAN ROQUE"/>
    <n v="1"/>
    <n v="26.992440337961362"/>
    <n v="1.8904402088730869"/>
    <n v="0.26915820399284734"/>
    <n v="1.2691582039928473"/>
    <n v="571"/>
    <n v="0"/>
    <n v="0"/>
    <n v="0"/>
    <n v="30"/>
    <n v="0"/>
    <n v="343"/>
    <n v="0"/>
    <n v="158"/>
    <n v="0"/>
    <n v="4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528424.7976666344"/>
    <n v="52037185.766541883"/>
    <n v="6231972.9122301582"/>
    <n v="0"/>
    <n v="0"/>
    <n v="0"/>
    <n v="0"/>
    <n v="0"/>
    <n v="61797583"/>
    <n v="0"/>
    <n v="0"/>
    <n v="0"/>
    <n v="0"/>
    <n v="0"/>
    <n v="0"/>
    <n v="0"/>
    <n v="0"/>
    <n v="0"/>
    <n v="61797583"/>
    <n v="108226.94045534151"/>
    <n v="0"/>
    <n v="0"/>
    <n v="0"/>
    <n v="0"/>
    <n v="19701352"/>
    <n v="25004132.520550892"/>
    <n v="25004133"/>
    <n v="30"/>
    <n v="1"/>
    <n v="0"/>
    <n v="0"/>
    <n v="1.3333333333333333"/>
    <n v="1.3333333333333333"/>
    <n v="1.3333333333333333"/>
    <n v="2"/>
    <n v="6660438"/>
    <n v="31664571"/>
    <n v="93462154"/>
  </r>
  <r>
    <x v="21"/>
    <n v="3813"/>
    <x v="75"/>
    <x v="801"/>
    <x v="801"/>
    <x v="762"/>
    <n v="17360"/>
    <n v="170235000248"/>
    <s v="70235170235000248"/>
    <s v="INST EDUC ANTONIO NARIÑO"/>
    <n v="1"/>
    <n v="26.992440337961362"/>
    <n v="1.8904402088730869"/>
    <n v="0.26915820399284734"/>
    <n v="1.2691582039928473"/>
    <n v="402"/>
    <n v="0"/>
    <n v="0"/>
    <n v="0"/>
    <n v="10"/>
    <n v="0"/>
    <n v="194"/>
    <n v="0"/>
    <n v="162"/>
    <n v="0"/>
    <n v="3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76141.5992222114"/>
    <n v="36976523.219339147"/>
    <n v="5608775.6210071417"/>
    <n v="0"/>
    <n v="0"/>
    <n v="0"/>
    <n v="0"/>
    <n v="0"/>
    <n v="43761440"/>
    <n v="0"/>
    <n v="0"/>
    <n v="0"/>
    <n v="0"/>
    <n v="0"/>
    <n v="0"/>
    <n v="0"/>
    <n v="0"/>
    <n v="0"/>
    <n v="43761440"/>
    <n v="108859.30348258707"/>
    <n v="0"/>
    <n v="0"/>
    <n v="0"/>
    <n v="0"/>
    <n v="19701352"/>
    <n v="25004132.520550892"/>
    <n v="25004133"/>
    <n v="10"/>
    <n v="1"/>
    <n v="0"/>
    <n v="0"/>
    <n v="0.44444444444444442"/>
    <n v="0.44444444444444442"/>
    <n v="0.44444444444444442"/>
    <n v="1"/>
    <n v="6660438"/>
    <n v="31664571"/>
    <n v="75426011"/>
  </r>
  <r>
    <x v="21"/>
    <n v="3813"/>
    <x v="75"/>
    <x v="801"/>
    <x v="801"/>
    <x v="762"/>
    <n v="17357"/>
    <n v="170235000256"/>
    <s v="70235170235000256"/>
    <s v="I.E.  DE GALERAS"/>
    <n v="1"/>
    <n v="26.992440337961362"/>
    <n v="1.8904402088730869"/>
    <n v="0.26915820399284734"/>
    <n v="1.2691582039928473"/>
    <n v="1707"/>
    <n v="0"/>
    <n v="0"/>
    <n v="0"/>
    <n v="97"/>
    <n v="0"/>
    <n v="680"/>
    <n v="0"/>
    <n v="672"/>
    <n v="0"/>
    <n v="2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408573.512455452"/>
    <n v="140427694.92288348"/>
    <n v="40196225.283884518"/>
    <n v="0"/>
    <n v="0"/>
    <n v="0"/>
    <n v="0"/>
    <n v="0"/>
    <n v="192032494"/>
    <n v="0"/>
    <n v="0"/>
    <n v="0"/>
    <n v="0"/>
    <n v="0"/>
    <n v="0"/>
    <n v="0"/>
    <n v="0"/>
    <n v="0"/>
    <n v="192032494"/>
    <n v="112497.06736965437"/>
    <n v="0"/>
    <n v="0"/>
    <n v="0"/>
    <n v="0"/>
    <n v="19701352"/>
    <n v="25004132.520550892"/>
    <n v="25004133"/>
    <n v="97"/>
    <n v="1"/>
    <n v="0"/>
    <n v="0"/>
    <n v="4.3111111111111109"/>
    <n v="4.3111111111111109"/>
    <n v="4"/>
    <n v="4"/>
    <n v="6660438"/>
    <n v="31664571"/>
    <n v="223697065"/>
  </r>
  <r>
    <x v="21"/>
    <n v="3813"/>
    <x v="75"/>
    <x v="802"/>
    <x v="802"/>
    <x v="763"/>
    <n v="17727"/>
    <n v="170265000005"/>
    <s v="70265170265000005"/>
    <s v="I.E. DE GUARANDA"/>
    <n v="1"/>
    <n v="58.170060186963759"/>
    <n v="4.073993286755532"/>
    <n v="0.59952608820929898"/>
    <n v="1.599526088209299"/>
    <n v="1494"/>
    <n v="0"/>
    <n v="0"/>
    <n v="0"/>
    <n v="75"/>
    <n v="0"/>
    <n v="637"/>
    <n v="0"/>
    <n v="568"/>
    <n v="0"/>
    <n v="21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117226.159033297"/>
    <n v="157738856.71721777"/>
    <n v="42019889.436788984"/>
    <n v="0"/>
    <n v="0"/>
    <n v="0"/>
    <n v="0"/>
    <n v="0"/>
    <n v="210875972"/>
    <n v="0"/>
    <n v="0"/>
    <n v="0"/>
    <n v="0"/>
    <n v="0"/>
    <n v="0"/>
    <n v="0"/>
    <n v="0"/>
    <n v="0"/>
    <n v="210875972"/>
    <n v="141148.57563587683"/>
    <n v="0"/>
    <n v="0"/>
    <n v="0"/>
    <n v="0"/>
    <n v="19701352"/>
    <n v="31512826.496994451"/>
    <n v="31512826"/>
    <n v="75"/>
    <n v="1"/>
    <n v="0"/>
    <n v="0"/>
    <n v="3.3333333333333335"/>
    <n v="3.3333333333333335"/>
    <n v="3.3333333333333335"/>
    <n v="4"/>
    <n v="6660438"/>
    <n v="38173264"/>
    <n v="249049236"/>
  </r>
  <r>
    <x v="21"/>
    <n v="3813"/>
    <x v="75"/>
    <x v="803"/>
    <x v="803"/>
    <x v="65"/>
    <n v="3667"/>
    <n v="170400000011"/>
    <s v="70400170400000011"/>
    <s v="I.E. LA UNION"/>
    <n v="1"/>
    <n v="33.414422241529103"/>
    <n v="2.3402095761164747"/>
    <n v="0.33720754785659646"/>
    <n v="1.3372075478565963"/>
    <n v="1534"/>
    <n v="0"/>
    <n v="0"/>
    <n v="7"/>
    <n v="66"/>
    <n v="55"/>
    <n v="446"/>
    <n v="0"/>
    <n v="683"/>
    <n v="0"/>
    <n v="2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78743.8040496306"/>
    <n v="123552937.48670164"/>
    <n v="45470359.992259078"/>
    <n v="0"/>
    <n v="1070208.6539836177"/>
    <n v="7346698.5003770115"/>
    <n v="0"/>
    <n v="0"/>
    <n v="185618948"/>
    <n v="0"/>
    <n v="0"/>
    <n v="0"/>
    <n v="0"/>
    <n v="0"/>
    <n v="0"/>
    <n v="0"/>
    <n v="0"/>
    <n v="0"/>
    <n v="185618948"/>
    <n v="121003.22555410692"/>
    <n v="1"/>
    <n v="0"/>
    <n v="0"/>
    <n v="1"/>
    <n v="24249724"/>
    <n v="32426913.966239251"/>
    <n v="32426914"/>
    <n v="73"/>
    <n v="1"/>
    <n v="0"/>
    <n v="0.53846153846153844"/>
    <n v="2.9333333333333331"/>
    <n v="3.4717948717948715"/>
    <n v="3.4717948717948715"/>
    <n v="4"/>
    <n v="6660438"/>
    <n v="39087352"/>
    <n v="224706300"/>
  </r>
  <r>
    <x v="21"/>
    <n v="3813"/>
    <x v="75"/>
    <x v="804"/>
    <x v="804"/>
    <x v="764"/>
    <n v="3332"/>
    <n v="170418000115"/>
    <s v="70418170418000115"/>
    <s v="I.E. SANTA ROSA DE LIMA"/>
    <n v="1"/>
    <n v="22.234437268104987"/>
    <n v="1.5572091188130983"/>
    <n v="0.21874090418302466"/>
    <n v="1.2187409041830246"/>
    <n v="521"/>
    <n v="0"/>
    <n v="0"/>
    <n v="0"/>
    <n v="22"/>
    <n v="0"/>
    <n v="151"/>
    <n v="0"/>
    <n v="250"/>
    <n v="0"/>
    <n v="9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84722.6432939917"/>
    <n v="39995955.279831253"/>
    <n v="14661799.199738573"/>
    <n v="0"/>
    <n v="0"/>
    <n v="0"/>
    <n v="0"/>
    <n v="0"/>
    <n v="57142477"/>
    <n v="0"/>
    <n v="0"/>
    <n v="0"/>
    <n v="0"/>
    <n v="0"/>
    <n v="0"/>
    <n v="0"/>
    <n v="0"/>
    <n v="0"/>
    <n v="57142477"/>
    <n v="109678.45873320538"/>
    <n v="0"/>
    <n v="1"/>
    <n v="1"/>
    <n v="1"/>
    <n v="24249724"/>
    <n v="29554130.553948794"/>
    <n v="29554131"/>
    <n v="22"/>
    <n v="0"/>
    <n v="1"/>
    <n v="0"/>
    <n v="0.97777777777777775"/>
    <n v="0.97777777777777775"/>
    <n v="0.97777777777777775"/>
    <n v="1"/>
    <n v="6660438"/>
    <n v="36214569"/>
    <n v="93357046"/>
  </r>
  <r>
    <x v="21"/>
    <n v="3813"/>
    <x v="75"/>
    <x v="804"/>
    <x v="804"/>
    <x v="764"/>
    <n v="3336"/>
    <n v="170418000441"/>
    <s v="70418170418000441"/>
    <s v="I.E. CONCENTRACION DE DESARROLLO RURAL"/>
    <n v="1"/>
    <n v="22.234437268104987"/>
    <n v="1.5572091188130983"/>
    <n v="0.21874090418302466"/>
    <n v="1.2187409041830246"/>
    <n v="568"/>
    <n v="16"/>
    <n v="0"/>
    <n v="25"/>
    <n v="0"/>
    <n v="220"/>
    <n v="0"/>
    <n v="216"/>
    <n v="0"/>
    <n v="0"/>
    <n v="0"/>
    <n v="91"/>
    <n v="0"/>
    <n v="489"/>
    <n v="16"/>
    <n v="0"/>
    <n v="15"/>
    <n v="0"/>
    <n v="151"/>
    <n v="0"/>
    <n v="216"/>
    <n v="0"/>
    <n v="0"/>
    <n v="0"/>
    <n v="91"/>
    <n v="0"/>
    <n v="92671"/>
    <n v="81839"/>
    <n v="122758"/>
    <n v="150439"/>
    <n v="114333"/>
    <n v="99892"/>
    <n v="152848"/>
    <n v="184139"/>
    <n v="0"/>
    <n v="0"/>
    <n v="0"/>
    <n v="0"/>
    <n v="5713034.4557162682"/>
    <n v="53079715.350683704"/>
    <n v="0"/>
    <n v="20422013.553337574"/>
    <n v="79214763"/>
    <n v="0"/>
    <n v="0"/>
    <n v="0"/>
    <n v="0"/>
    <n v="863922.28354733821"/>
    <n v="8935897.033807762"/>
    <n v="0"/>
    <n v="4084402.7106675152"/>
    <n v="13884222"/>
    <n v="93098985"/>
    <n v="163906.66373239437"/>
    <n v="1"/>
    <n v="1"/>
    <n v="1"/>
    <n v="1"/>
    <n v="24249724"/>
    <n v="29554130.553948794"/>
    <n v="29554131"/>
    <n v="41"/>
    <n v="0"/>
    <n v="1"/>
    <n v="3.1538461538461537"/>
    <n v="0"/>
    <n v="3.1538461538461537"/>
    <n v="3.1538461538461537"/>
    <n v="4"/>
    <n v="26641753"/>
    <n v="56195884"/>
    <n v="149294869"/>
  </r>
  <r>
    <x v="21"/>
    <n v="3813"/>
    <x v="75"/>
    <x v="805"/>
    <x v="805"/>
    <x v="765"/>
    <n v="3342"/>
    <n v="170429000001"/>
    <s v="70429170429000001"/>
    <s v="I.E. ESCUELA NORMAL SUPERIOR DE LA MOJANA"/>
    <n v="1"/>
    <n v="51.646128379621118"/>
    <n v="3.6170837648994554"/>
    <n v="0.53039645103998945"/>
    <n v="1.5303964510399894"/>
    <n v="1104"/>
    <n v="0"/>
    <n v="53"/>
    <n v="0"/>
    <n v="84"/>
    <n v="0"/>
    <n v="348"/>
    <n v="0"/>
    <n v="403"/>
    <n v="0"/>
    <n v="2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429801.623462781"/>
    <n v="94059832.482652932"/>
    <n v="40579576.027941674"/>
    <n v="0"/>
    <n v="0"/>
    <n v="0"/>
    <n v="0"/>
    <n v="0"/>
    <n v="154069210"/>
    <n v="0"/>
    <n v="0"/>
    <n v="0"/>
    <n v="0"/>
    <n v="0"/>
    <n v="0"/>
    <n v="0"/>
    <n v="0"/>
    <n v="0"/>
    <n v="154069210"/>
    <n v="139555.44384057971"/>
    <n v="0"/>
    <n v="0"/>
    <n v="0"/>
    <n v="0"/>
    <n v="19701352"/>
    <n v="30150879.181489598"/>
    <n v="30150879"/>
    <n v="137"/>
    <n v="1"/>
    <n v="0"/>
    <n v="0"/>
    <n v="6.0888888888888886"/>
    <n v="6.0888888888888886"/>
    <n v="4"/>
    <n v="4"/>
    <n v="6660438"/>
    <n v="36811317"/>
    <n v="190880527"/>
  </r>
  <r>
    <x v="21"/>
    <n v="3813"/>
    <x v="75"/>
    <x v="805"/>
    <x v="805"/>
    <x v="765"/>
    <n v="3385"/>
    <n v="170429000010"/>
    <s v="70429170429000010"/>
    <s v="I.E. SAN JOSE"/>
    <n v="1"/>
    <n v="51.646128379621118"/>
    <n v="3.6170837648994554"/>
    <n v="0.53039645103998945"/>
    <n v="1.5303964510399894"/>
    <n v="1507"/>
    <n v="0"/>
    <n v="39"/>
    <n v="0"/>
    <n v="118"/>
    <n v="0"/>
    <n v="592"/>
    <n v="0"/>
    <n v="550"/>
    <n v="0"/>
    <n v="2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266269.013749316"/>
    <n v="143031063.50890765"/>
    <n v="39076628.767647542"/>
    <n v="0"/>
    <n v="0"/>
    <n v="0"/>
    <n v="0"/>
    <n v="0"/>
    <n v="204373961"/>
    <n v="0"/>
    <n v="0"/>
    <n v="0"/>
    <n v="0"/>
    <n v="0"/>
    <n v="0"/>
    <n v="0"/>
    <n v="0"/>
    <n v="0"/>
    <n v="204373961"/>
    <n v="135616.4306569343"/>
    <n v="0"/>
    <n v="0"/>
    <n v="0"/>
    <n v="0"/>
    <n v="19701352"/>
    <n v="30150879.181489598"/>
    <n v="30150879"/>
    <n v="157"/>
    <n v="1"/>
    <n v="0"/>
    <n v="0"/>
    <n v="6.9777777777777779"/>
    <n v="6.9777777777777779"/>
    <n v="4"/>
    <n v="4"/>
    <n v="6660438"/>
    <n v="36811317"/>
    <n v="241185278"/>
  </r>
  <r>
    <x v="21"/>
    <n v="3813"/>
    <x v="75"/>
    <x v="806"/>
    <x v="806"/>
    <x v="766"/>
    <n v="5296"/>
    <n v="170473000035"/>
    <s v="70473170473000035"/>
    <s v="INST EDUC CRISTOBAL COLON"/>
    <n v="1"/>
    <n v="28.514436405436474"/>
    <n v="1.9970345933628508"/>
    <n v="0.28528575391592464"/>
    <n v="1.2852857539159246"/>
    <n v="1814"/>
    <n v="0"/>
    <n v="0"/>
    <n v="0"/>
    <n v="96"/>
    <n v="0"/>
    <n v="684"/>
    <n v="0"/>
    <n v="762"/>
    <n v="0"/>
    <n v="27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434436.745709695"/>
    <n v="152099680.17809287"/>
    <n v="42915917.533545412"/>
    <n v="0"/>
    <n v="0"/>
    <n v="0"/>
    <n v="0"/>
    <n v="0"/>
    <n v="206450034"/>
    <n v="0"/>
    <n v="0"/>
    <n v="0"/>
    <n v="0"/>
    <n v="0"/>
    <n v="0"/>
    <n v="0"/>
    <n v="0"/>
    <n v="0"/>
    <n v="206450034"/>
    <n v="113809.28004410143"/>
    <n v="0"/>
    <n v="1"/>
    <n v="1"/>
    <n v="1"/>
    <n v="24249724"/>
    <n v="31167824.79359309"/>
    <n v="31167825"/>
    <n v="96"/>
    <n v="0"/>
    <n v="1"/>
    <n v="0"/>
    <n v="4.2666666666666666"/>
    <n v="4.2666666666666666"/>
    <n v="4"/>
    <n v="4"/>
    <n v="26641753"/>
    <n v="57809578"/>
    <n v="264259612"/>
  </r>
  <r>
    <x v="21"/>
    <n v="3813"/>
    <x v="75"/>
    <x v="807"/>
    <x v="807"/>
    <x v="767"/>
    <n v="16587"/>
    <n v="170508000076"/>
    <s v="70508170508000076"/>
    <s v="I.E. GABRIEL TABOADA SANTODOMINGO"/>
    <n v="1"/>
    <n v="29.275375268048606"/>
    <n v="2.050327641503928"/>
    <n v="0.29334890188157309"/>
    <n v="1.2933489018815731"/>
    <n v="909"/>
    <n v="0"/>
    <n v="0"/>
    <n v="0"/>
    <n v="65"/>
    <n v="0"/>
    <n v="321"/>
    <n v="0"/>
    <n v="369"/>
    <n v="0"/>
    <n v="1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90635.845607372"/>
    <n v="73034002.738949388"/>
    <n v="24450414.372565437"/>
    <n v="0"/>
    <n v="0"/>
    <n v="0"/>
    <n v="0"/>
    <n v="0"/>
    <n v="105275053"/>
    <n v="0"/>
    <n v="0"/>
    <n v="0"/>
    <n v="0"/>
    <n v="0"/>
    <n v="0"/>
    <n v="0"/>
    <n v="0"/>
    <n v="0"/>
    <n v="105275053"/>
    <n v="115814.1397139714"/>
    <n v="0"/>
    <n v="1"/>
    <n v="1"/>
    <n v="1"/>
    <n v="24249724"/>
    <n v="31363353.90633123"/>
    <n v="31363354"/>
    <n v="65"/>
    <n v="0"/>
    <n v="1"/>
    <n v="0"/>
    <n v="2.8888888888888888"/>
    <n v="2.8888888888888888"/>
    <n v="2.8888888888888888"/>
    <n v="3"/>
    <n v="19981315"/>
    <n v="51344669"/>
    <n v="156619722"/>
  </r>
  <r>
    <x v="21"/>
    <n v="3813"/>
    <x v="75"/>
    <x v="807"/>
    <x v="807"/>
    <x v="767"/>
    <n v="16582"/>
    <n v="170508000106"/>
    <s v="70508170508000106"/>
    <s v="I.E. SAN JOSE"/>
    <n v="1"/>
    <n v="29.275375268048606"/>
    <n v="2.050327641503928"/>
    <n v="0.29334890188157309"/>
    <n v="1.2933489018815731"/>
    <n v="1262"/>
    <n v="0"/>
    <n v="0"/>
    <n v="0"/>
    <n v="71"/>
    <n v="0"/>
    <n v="471"/>
    <n v="0"/>
    <n v="528"/>
    <n v="0"/>
    <n v="1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509771.4621249754"/>
    <n v="105740534.40030497"/>
    <n v="30483633.503458206"/>
    <n v="0"/>
    <n v="0"/>
    <n v="0"/>
    <n v="0"/>
    <n v="0"/>
    <n v="144733939"/>
    <n v="0"/>
    <n v="0"/>
    <n v="0"/>
    <n v="0"/>
    <n v="0"/>
    <n v="0"/>
    <n v="0"/>
    <n v="0"/>
    <n v="0"/>
    <n v="144733939"/>
    <n v="114686.16402535657"/>
    <n v="0"/>
    <n v="1"/>
    <n v="1"/>
    <n v="1"/>
    <n v="24249724"/>
    <n v="31363353.90633123"/>
    <n v="31363354"/>
    <n v="71"/>
    <n v="0"/>
    <n v="1"/>
    <n v="0"/>
    <n v="3.1555555555555554"/>
    <n v="3.1555555555555554"/>
    <n v="3.1555555555555554"/>
    <n v="4"/>
    <n v="26641753"/>
    <n v="58005107"/>
    <n v="202739046"/>
  </r>
  <r>
    <x v="21"/>
    <n v="3813"/>
    <x v="75"/>
    <x v="808"/>
    <x v="808"/>
    <x v="768"/>
    <n v="16732"/>
    <n v="170523000040"/>
    <s v="70523170523000040"/>
    <s v="INSTITUCION EDUCATIVA INDÍGENA PUEBLECITO"/>
    <n v="1"/>
    <n v="45.149194191798308"/>
    <n v="3.1620650459809836"/>
    <n v="0.46155288915425968"/>
    <n v="1.4615528891542597"/>
    <n v="276"/>
    <n v="10"/>
    <n v="0"/>
    <n v="22"/>
    <n v="0"/>
    <n v="174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47319.2472215677"/>
    <n v="35623375.653628945"/>
    <n v="0"/>
    <n v="0"/>
    <n v="40970695"/>
    <n v="0"/>
    <n v="0"/>
    <n v="0"/>
    <n v="0"/>
    <n v="0"/>
    <n v="0"/>
    <n v="0"/>
    <n v="0"/>
    <n v="0"/>
    <n v="40970695"/>
    <n v="148444.54710144928"/>
    <n v="1"/>
    <n v="1"/>
    <n v="1"/>
    <n v="1"/>
    <n v="24249724"/>
    <n v="35442254.173393391"/>
    <n v="35442254"/>
    <n v="32"/>
    <n v="0"/>
    <n v="1"/>
    <n v="2.4615384615384617"/>
    <n v="0"/>
    <n v="2.4615384615384617"/>
    <n v="2.4615384615384617"/>
    <n v="3"/>
    <n v="19981315"/>
    <n v="55423569"/>
    <n v="96394264"/>
  </r>
  <r>
    <x v="21"/>
    <n v="3813"/>
    <x v="75"/>
    <x v="808"/>
    <x v="808"/>
    <x v="768"/>
    <n v="16728"/>
    <n v="170523000066"/>
    <s v="70523170523000066"/>
    <s v="I.E. INDÍGENA SAN ANTONIO ABAD"/>
    <n v="1"/>
    <n v="45.149194191798308"/>
    <n v="3.1620650459809836"/>
    <n v="0.46155288915425968"/>
    <n v="1.4615528891542597"/>
    <n v="1460"/>
    <n v="0"/>
    <n v="0"/>
    <n v="0"/>
    <n v="79"/>
    <n v="0"/>
    <n v="532"/>
    <n v="0"/>
    <n v="608"/>
    <n v="0"/>
    <n v="24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700041.855474338"/>
    <n v="136357710.66086483"/>
    <n v="43239571.605598465"/>
    <n v="0"/>
    <n v="0"/>
    <n v="0"/>
    <n v="0"/>
    <n v="0"/>
    <n v="190297324"/>
    <n v="0"/>
    <n v="0"/>
    <n v="0"/>
    <n v="0"/>
    <n v="0"/>
    <n v="0"/>
    <n v="0"/>
    <n v="0"/>
    <n v="0"/>
    <n v="190297324"/>
    <n v="130340.63287671233"/>
    <n v="0"/>
    <n v="1"/>
    <n v="1"/>
    <n v="1"/>
    <n v="24249724"/>
    <n v="35442254.173393391"/>
    <n v="35442254"/>
    <n v="79"/>
    <n v="0"/>
    <n v="1"/>
    <n v="0"/>
    <n v="3.5111111111111111"/>
    <n v="3.5111111111111111"/>
    <n v="3.5111111111111111"/>
    <n v="4"/>
    <n v="26641753"/>
    <n v="62084007"/>
    <n v="252381331"/>
  </r>
  <r>
    <x v="21"/>
    <n v="3813"/>
    <x v="75"/>
    <x v="809"/>
    <x v="809"/>
    <x v="769"/>
    <n v="4887"/>
    <n v="170670000071"/>
    <s v="70670170670000071"/>
    <s v="I.E. MILLAN VARGAS"/>
    <n v="1"/>
    <n v="41.497635430441314"/>
    <n v="2.9063247934842944"/>
    <n v="0.42285982188600391"/>
    <n v="1.422859821886004"/>
    <n v="2192"/>
    <n v="0"/>
    <n v="0"/>
    <n v="6"/>
    <n v="148"/>
    <n v="32"/>
    <n v="1082"/>
    <n v="0"/>
    <n v="686"/>
    <n v="0"/>
    <n v="23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514960.697991688"/>
    <n v="205875511.33516511"/>
    <n v="41570847.391589537"/>
    <n v="0"/>
    <n v="976078.99209415494"/>
    <n v="4548234.0264907749"/>
    <n v="0"/>
    <n v="0"/>
    <n v="272485632"/>
    <n v="0"/>
    <n v="0"/>
    <n v="0"/>
    <n v="0"/>
    <n v="0"/>
    <n v="0"/>
    <n v="0"/>
    <n v="0"/>
    <n v="0"/>
    <n v="272485632"/>
    <n v="124309.13868613138"/>
    <n v="1"/>
    <n v="0"/>
    <n v="0"/>
    <n v="1"/>
    <n v="24249724"/>
    <n v="34503957.971424758"/>
    <n v="34503958"/>
    <n v="154"/>
    <n v="1"/>
    <n v="0"/>
    <n v="0.46153846153846156"/>
    <n v="6.5777777777777775"/>
    <n v="7.0393162393162392"/>
    <n v="4"/>
    <n v="4"/>
    <n v="6660438"/>
    <n v="41164396"/>
    <n v="313650028"/>
  </r>
  <r>
    <x v="21"/>
    <n v="3813"/>
    <x v="75"/>
    <x v="809"/>
    <x v="809"/>
    <x v="769"/>
    <n v="4885"/>
    <n v="170670000128"/>
    <s v="70670170670000128"/>
    <s v="INST EDUC MARISCAL SUCRE"/>
    <n v="1"/>
    <n v="41.497635430441314"/>
    <n v="2.9063247934842944"/>
    <n v="0.42285982188600391"/>
    <n v="1.422859821886004"/>
    <n v="2144"/>
    <n v="0"/>
    <n v="0"/>
    <n v="0"/>
    <n v="117"/>
    <n v="0"/>
    <n v="868"/>
    <n v="0"/>
    <n v="873"/>
    <n v="0"/>
    <n v="28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427367.578817751"/>
    <n v="202731484.86115524"/>
    <n v="49954883.840313472"/>
    <n v="0"/>
    <n v="0"/>
    <n v="0"/>
    <n v="0"/>
    <n v="0"/>
    <n v="268113736"/>
    <n v="0"/>
    <n v="0"/>
    <n v="0"/>
    <n v="0"/>
    <n v="0"/>
    <n v="0"/>
    <n v="0"/>
    <n v="0"/>
    <n v="0"/>
    <n v="268113736"/>
    <n v="125053.04850746269"/>
    <n v="0"/>
    <n v="0"/>
    <n v="0"/>
    <n v="0"/>
    <n v="19701352"/>
    <n v="28032262.197633468"/>
    <n v="28032262"/>
    <n v="117"/>
    <n v="1"/>
    <n v="0"/>
    <n v="0"/>
    <n v="5.2"/>
    <n v="5.2"/>
    <n v="4"/>
    <n v="4"/>
    <n v="6660438"/>
    <n v="34692700"/>
    <n v="302806436"/>
  </r>
  <r>
    <x v="21"/>
    <n v="3813"/>
    <x v="75"/>
    <x v="810"/>
    <x v="810"/>
    <x v="770"/>
    <n v="4897"/>
    <n v="170678000097"/>
    <s v="70678170678000097"/>
    <s v="INST EDUC MARIA INMACULADA"/>
    <n v="1"/>
    <n v="36.227509701697308"/>
    <n v="2.5372267253328653"/>
    <n v="0.36701590900900627"/>
    <n v="1.3670159090090062"/>
    <n v="1367"/>
    <n v="0"/>
    <n v="0"/>
    <n v="0"/>
    <n v="90"/>
    <n v="0"/>
    <n v="507"/>
    <n v="0"/>
    <n v="603"/>
    <n v="0"/>
    <n v="1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401445.817339625"/>
    <n v="124181488.62490074"/>
    <n v="28024627.206007306"/>
    <n v="0"/>
    <n v="0"/>
    <n v="0"/>
    <n v="0"/>
    <n v="0"/>
    <n v="163607562"/>
    <n v="0"/>
    <n v="0"/>
    <n v="0"/>
    <n v="0"/>
    <n v="0"/>
    <n v="0"/>
    <n v="0"/>
    <n v="0"/>
    <n v="0"/>
    <n v="163607562"/>
    <n v="119683.65910753475"/>
    <n v="0"/>
    <n v="0"/>
    <n v="0"/>
    <n v="0"/>
    <n v="19701352"/>
    <n v="26932061.612986401"/>
    <n v="26932062"/>
    <n v="90"/>
    <n v="1"/>
    <n v="0"/>
    <n v="0"/>
    <n v="4"/>
    <n v="4"/>
    <n v="4"/>
    <n v="4"/>
    <n v="6660438"/>
    <n v="33592500"/>
    <n v="197200062"/>
  </r>
  <r>
    <x v="21"/>
    <n v="3813"/>
    <x v="75"/>
    <x v="811"/>
    <x v="811"/>
    <x v="771"/>
    <n v="4701"/>
    <n v="170702000150"/>
    <s v="70702170702000150"/>
    <s v="I.E. SAN JUAN BAUTISTA"/>
    <n v="1"/>
    <n v="25.396352809825085"/>
    <n v="1.7786567612747526"/>
    <n v="0.25224555760584227"/>
    <n v="1.2522455576058422"/>
    <n v="581"/>
    <n v="0"/>
    <n v="0"/>
    <n v="0"/>
    <n v="20"/>
    <n v="0"/>
    <n v="153"/>
    <n v="0"/>
    <n v="265"/>
    <n v="0"/>
    <n v="2"/>
    <n v="0"/>
    <n v="14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20936.96137782"/>
    <n v="42837695.110962093"/>
    <n v="307446.32032115594"/>
    <n v="26562506.291133806"/>
    <n v="0"/>
    <n v="0"/>
    <n v="0"/>
    <n v="0"/>
    <n v="72028585"/>
    <n v="0"/>
    <n v="0"/>
    <n v="0"/>
    <n v="0"/>
    <n v="0"/>
    <n v="0"/>
    <n v="0"/>
    <n v="0"/>
    <n v="0"/>
    <n v="72028585"/>
    <n v="123973.46815834768"/>
    <n v="0"/>
    <n v="0"/>
    <n v="0"/>
    <n v="0"/>
    <n v="19701352"/>
    <n v="24670930.520828974"/>
    <n v="24670931"/>
    <n v="20"/>
    <n v="1"/>
    <n v="0"/>
    <n v="0"/>
    <n v="0.88888888888888884"/>
    <n v="0.88888888888888884"/>
    <n v="0.88888888888888884"/>
    <n v="1"/>
    <n v="6660438"/>
    <n v="31331369"/>
    <n v="103359954"/>
  </r>
  <r>
    <x v="21"/>
    <n v="3813"/>
    <x v="75"/>
    <x v="811"/>
    <x v="811"/>
    <x v="771"/>
    <n v="4702"/>
    <n v="170702002128"/>
    <s v="70702170702002128"/>
    <s v="INST EDUC CONCENTRACION ESCOLAR SAN JUAN"/>
    <n v="1"/>
    <n v="25.396352809825085"/>
    <n v="1.7786567612747526"/>
    <n v="0.25224555760584227"/>
    <n v="1.2522455576058422"/>
    <n v="630"/>
    <n v="0"/>
    <n v="0"/>
    <n v="0"/>
    <n v="43"/>
    <n v="0"/>
    <n v="280"/>
    <n v="0"/>
    <n v="214"/>
    <n v="0"/>
    <n v="9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90014.4669623133"/>
    <n v="50626366.949318834"/>
    <n v="14296253.894933753"/>
    <n v="0"/>
    <n v="0"/>
    <n v="0"/>
    <n v="0"/>
    <n v="0"/>
    <n v="69912635"/>
    <n v="0"/>
    <n v="0"/>
    <n v="0"/>
    <n v="0"/>
    <n v="0"/>
    <n v="0"/>
    <n v="0"/>
    <n v="0"/>
    <n v="0"/>
    <n v="69912635"/>
    <n v="110972.43650793651"/>
    <n v="0"/>
    <n v="0"/>
    <n v="0"/>
    <n v="0"/>
    <n v="19701352"/>
    <n v="24670930.520828974"/>
    <n v="24670931"/>
    <n v="43"/>
    <n v="1"/>
    <n v="0"/>
    <n v="0"/>
    <n v="1.9111111111111112"/>
    <n v="1.9111111111111112"/>
    <n v="1.9111111111111112"/>
    <n v="2"/>
    <n v="6660438"/>
    <n v="31331369"/>
    <n v="101244004"/>
  </r>
  <r>
    <x v="21"/>
    <n v="3813"/>
    <x v="75"/>
    <x v="812"/>
    <x v="812"/>
    <x v="772"/>
    <n v="18249"/>
    <n v="170708000003"/>
    <s v="70708170708000003"/>
    <s v="INST EDUC MARIA INMACULADA"/>
    <n v="1"/>
    <n v="30.154740692112913"/>
    <n v="2.1119148020247929"/>
    <n v="0.3026669350094458"/>
    <n v="1.3026669350094457"/>
    <n v="1401"/>
    <n v="0"/>
    <n v="0"/>
    <n v="0"/>
    <n v="82"/>
    <n v="0"/>
    <n v="594"/>
    <n v="0"/>
    <n v="527"/>
    <n v="0"/>
    <n v="198"/>
    <n v="0"/>
    <n v="0"/>
    <n v="1401"/>
    <n v="0"/>
    <n v="0"/>
    <n v="0"/>
    <n v="82"/>
    <n v="0"/>
    <n v="594"/>
    <n v="0"/>
    <n v="527"/>
    <n v="0"/>
    <n v="198"/>
    <n v="0"/>
    <n v="0"/>
    <n v="92671"/>
    <n v="81839"/>
    <n v="122758"/>
    <n v="150439"/>
    <n v="114333"/>
    <n v="99892"/>
    <n v="152848"/>
    <n v="184139"/>
    <n v="9898994.6978093479"/>
    <n v="119508643.36884083"/>
    <n v="31662731.94636213"/>
    <n v="0"/>
    <n v="0"/>
    <n v="0"/>
    <n v="0"/>
    <n v="0"/>
    <n v="161070370"/>
    <n v="1979798.9395618699"/>
    <n v="23901728.673768166"/>
    <n v="6332546.3892724253"/>
    <n v="0"/>
    <n v="0"/>
    <n v="0"/>
    <n v="0"/>
    <n v="0"/>
    <n v="32214074"/>
    <n v="193284444"/>
    <n v="137961.77301927196"/>
    <n v="0"/>
    <n v="0"/>
    <n v="0"/>
    <n v="0"/>
    <n v="19701352"/>
    <n v="25664299.825382214"/>
    <n v="25664300"/>
    <n v="82"/>
    <n v="1"/>
    <n v="0"/>
    <n v="0"/>
    <n v="3.6444444444444444"/>
    <n v="3.6444444444444444"/>
    <n v="3.6444444444444444"/>
    <n v="4"/>
    <n v="6660438"/>
    <n v="32324738"/>
    <n v="225609182"/>
  </r>
  <r>
    <x v="21"/>
    <n v="3813"/>
    <x v="75"/>
    <x v="812"/>
    <x v="812"/>
    <x v="772"/>
    <n v="18229"/>
    <n v="170708000038"/>
    <s v="70708170708000038"/>
    <s v="INST EDUC SAN MARCOS"/>
    <n v="1"/>
    <n v="30.154740692112913"/>
    <n v="2.1119148020247929"/>
    <n v="0.3026669350094458"/>
    <n v="1.3026669350094457"/>
    <n v="3237"/>
    <n v="0"/>
    <n v="0"/>
    <n v="0"/>
    <n v="231"/>
    <n v="0"/>
    <n v="1234"/>
    <n v="0"/>
    <n v="1187"/>
    <n v="0"/>
    <n v="58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886192.380414139"/>
    <n v="258100290.45135027"/>
    <n v="93548980.750615388"/>
    <n v="0"/>
    <n v="0"/>
    <n v="0"/>
    <n v="0"/>
    <n v="0"/>
    <n v="379535464"/>
    <n v="0"/>
    <n v="0"/>
    <n v="0"/>
    <n v="0"/>
    <n v="0"/>
    <n v="0"/>
    <n v="0"/>
    <n v="0"/>
    <n v="0"/>
    <n v="379535464"/>
    <n v="117249.13932653691"/>
    <n v="0"/>
    <n v="0"/>
    <n v="0"/>
    <n v="0"/>
    <n v="19701352"/>
    <n v="25664299.825382214"/>
    <n v="25664300"/>
    <n v="231"/>
    <n v="1"/>
    <n v="0"/>
    <n v="0"/>
    <n v="10.266666666666667"/>
    <n v="10.266666666666667"/>
    <n v="4"/>
    <n v="4"/>
    <n v="6660438"/>
    <n v="32324738"/>
    <n v="411860202"/>
  </r>
  <r>
    <x v="21"/>
    <n v="3813"/>
    <x v="75"/>
    <x v="812"/>
    <x v="812"/>
    <x v="772"/>
    <n v="18230"/>
    <n v="170708000186"/>
    <s v="70708170708000186"/>
    <s v="INST EDUC JOHN F KENNEDY"/>
    <n v="1"/>
    <n v="30.154740692112913"/>
    <n v="2.1119148020247929"/>
    <n v="0.3026669350094458"/>
    <n v="1.3026669350094457"/>
    <n v="1416"/>
    <n v="0"/>
    <n v="0"/>
    <n v="0"/>
    <n v="112"/>
    <n v="0"/>
    <n v="701"/>
    <n v="0"/>
    <n v="456"/>
    <n v="0"/>
    <n v="14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520578.123837158"/>
    <n v="123346565.9034334"/>
    <n v="23507179.778359763"/>
    <n v="0"/>
    <n v="0"/>
    <n v="0"/>
    <n v="0"/>
    <n v="0"/>
    <n v="160374324"/>
    <n v="0"/>
    <n v="0"/>
    <n v="0"/>
    <n v="0"/>
    <n v="0"/>
    <n v="0"/>
    <n v="0"/>
    <n v="0"/>
    <n v="0"/>
    <n v="160374324"/>
    <n v="113258.70338983051"/>
    <n v="0"/>
    <n v="0"/>
    <n v="0"/>
    <n v="0"/>
    <n v="19701352"/>
    <n v="25664299.825382214"/>
    <n v="25664300"/>
    <n v="112"/>
    <n v="1"/>
    <n v="0"/>
    <n v="0"/>
    <n v="4.9777777777777779"/>
    <n v="4.9777777777777779"/>
    <n v="4"/>
    <n v="4"/>
    <n v="6660438"/>
    <n v="32324738"/>
    <n v="192699062"/>
  </r>
  <r>
    <x v="21"/>
    <n v="3813"/>
    <x v="75"/>
    <x v="812"/>
    <x v="812"/>
    <x v="772"/>
    <n v="18231"/>
    <n v="170708000259"/>
    <s v="70708170708000259"/>
    <s v="INST EDUC SAN JOSE"/>
    <n v="1"/>
    <n v="30.154740692112913"/>
    <n v="2.1119148020247929"/>
    <n v="0.3026669350094458"/>
    <n v="1.3026669350094457"/>
    <n v="638"/>
    <n v="0"/>
    <n v="0"/>
    <n v="0"/>
    <n v="68"/>
    <n v="0"/>
    <n v="323"/>
    <n v="0"/>
    <n v="195"/>
    <n v="0"/>
    <n v="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208922.4323297041"/>
    <n v="55223440.9144153"/>
    <n v="8315464.9556102557"/>
    <n v="0"/>
    <n v="0"/>
    <n v="0"/>
    <n v="0"/>
    <n v="0"/>
    <n v="71747828"/>
    <n v="0"/>
    <n v="0"/>
    <n v="0"/>
    <n v="0"/>
    <n v="0"/>
    <n v="0"/>
    <n v="0"/>
    <n v="0"/>
    <n v="0"/>
    <n v="71747828"/>
    <n v="112457.41065830721"/>
    <n v="0"/>
    <n v="0"/>
    <n v="0"/>
    <n v="0"/>
    <n v="19701352"/>
    <n v="25664299.825382214"/>
    <n v="25664300"/>
    <n v="68"/>
    <n v="1"/>
    <n v="0"/>
    <n v="0"/>
    <n v="3.0222222222222221"/>
    <n v="3.0222222222222221"/>
    <n v="3.0222222222222221"/>
    <n v="4"/>
    <n v="6660438"/>
    <n v="32324738"/>
    <n v="104072566"/>
  </r>
  <r>
    <x v="21"/>
    <n v="3813"/>
    <x v="75"/>
    <x v="812"/>
    <x v="812"/>
    <x v="772"/>
    <n v="18232"/>
    <n v="170708000364"/>
    <s v="70708170708000364"/>
    <s v="I.E. TÉCNICO AGROPECUARIO EL LIMON"/>
    <n v="1"/>
    <n v="30.154740692112913"/>
    <n v="2.1119148020247929"/>
    <n v="0.3026669350094458"/>
    <n v="1.3026669350094457"/>
    <n v="524"/>
    <n v="0"/>
    <n v="0"/>
    <n v="12"/>
    <n v="0"/>
    <n v="94"/>
    <n v="0"/>
    <n v="315"/>
    <n v="0"/>
    <n v="0"/>
    <n v="0"/>
    <n v="10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87253.8241652194"/>
    <n v="53221536.238033094"/>
    <n v="0"/>
    <n v="24706794.034807544"/>
    <n v="79715584"/>
    <n v="0"/>
    <n v="0"/>
    <n v="0"/>
    <n v="0"/>
    <n v="0"/>
    <n v="0"/>
    <n v="0"/>
    <n v="0"/>
    <n v="0"/>
    <n v="79715584"/>
    <n v="152128.97709923665"/>
    <n v="1"/>
    <n v="0"/>
    <n v="0"/>
    <n v="1"/>
    <n v="24249724"/>
    <n v="31589313.637904998"/>
    <n v="31589314"/>
    <n v="12"/>
    <n v="1"/>
    <n v="0"/>
    <n v="0.92307692307692313"/>
    <n v="0"/>
    <n v="0.92307692307692313"/>
    <n v="0.92307692307692313"/>
    <n v="1"/>
    <n v="6660438"/>
    <n v="38249752"/>
    <n v="117965336"/>
  </r>
  <r>
    <x v="21"/>
    <n v="3813"/>
    <x v="75"/>
    <x v="812"/>
    <x v="812"/>
    <x v="772"/>
    <n v="18244"/>
    <n v="170708000445"/>
    <s v="70708170708000445"/>
    <s v="I.E.T. DIVERSIFICADO DE BUENAVISTA"/>
    <n v="1"/>
    <n v="30.154740692112913"/>
    <n v="2.1119148020247929"/>
    <n v="0.3026669350094458"/>
    <n v="1.3026669350094457"/>
    <n v="879"/>
    <n v="31"/>
    <n v="0"/>
    <n v="47"/>
    <n v="0"/>
    <n v="355"/>
    <n v="0"/>
    <n v="327"/>
    <n v="0"/>
    <n v="0"/>
    <n v="0"/>
    <n v="1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617149.857073927"/>
    <n v="88745935.731879145"/>
    <n v="0"/>
    <n v="28544742.622738816"/>
    <n v="128907828"/>
    <n v="0"/>
    <n v="0"/>
    <n v="0"/>
    <n v="0"/>
    <n v="0"/>
    <n v="0"/>
    <n v="0"/>
    <n v="0"/>
    <n v="0"/>
    <n v="128907828"/>
    <n v="146652.819112628"/>
    <n v="1"/>
    <n v="0"/>
    <n v="0"/>
    <n v="1"/>
    <n v="24249724"/>
    <n v="31589313.637904998"/>
    <n v="31589314"/>
    <n v="78"/>
    <n v="1"/>
    <n v="0"/>
    <n v="6"/>
    <n v="0"/>
    <n v="6"/>
    <n v="4"/>
    <n v="4"/>
    <n v="6660438"/>
    <n v="38249752"/>
    <n v="167157580"/>
  </r>
  <r>
    <x v="21"/>
    <n v="3813"/>
    <x v="75"/>
    <x v="813"/>
    <x v="813"/>
    <x v="773"/>
    <n v="18365"/>
    <n v="170713000097"/>
    <s v="70713170713000097"/>
    <s v="CENTRO EDUCATIVO BOCA CERRADA"/>
    <n v="1"/>
    <n v="41.908575241908572"/>
    <n v="2.9351053384553203"/>
    <n v="0.4272142696184561"/>
    <n v="1.4272142696184562"/>
    <n v="67"/>
    <n v="0"/>
    <n v="0"/>
    <n v="7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42243.8236180088"/>
    <n v="8554037.2692436092"/>
    <n v="0"/>
    <n v="0"/>
    <n v="9696281"/>
    <n v="0"/>
    <n v="0"/>
    <n v="0"/>
    <n v="0"/>
    <n v="0"/>
    <n v="0"/>
    <n v="0"/>
    <n v="0"/>
    <n v="0"/>
    <n v="9696281"/>
    <n v="144720.61194029852"/>
    <n v="1"/>
    <n v="1"/>
    <n v="1"/>
    <n v="1"/>
    <n v="24249724"/>
    <n v="34609552.127109148"/>
    <n v="34609552"/>
    <n v="7"/>
    <n v="0"/>
    <n v="1"/>
    <n v="0.53846153846153844"/>
    <n v="0"/>
    <n v="0.53846153846153844"/>
    <n v="0.53846153846153844"/>
    <n v="1"/>
    <n v="6660438"/>
    <n v="41269990"/>
    <n v="50966271"/>
  </r>
  <r>
    <x v="21"/>
    <n v="3813"/>
    <x v="75"/>
    <x v="813"/>
    <x v="813"/>
    <x v="773"/>
    <n v="18359"/>
    <n v="170713000453"/>
    <s v="70713170713000453"/>
    <s v="INST EDUC SANTA CLARA"/>
    <n v="1"/>
    <n v="41.908575241908572"/>
    <n v="2.9351053384553203"/>
    <n v="0.4272142696184561"/>
    <n v="1.4272142696184562"/>
    <n v="1696"/>
    <n v="0"/>
    <n v="26"/>
    <n v="0"/>
    <n v="102"/>
    <n v="0"/>
    <n v="649"/>
    <n v="0"/>
    <n v="648"/>
    <n v="0"/>
    <n v="2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929455.818215929"/>
    <n v="151491919.82886237"/>
    <n v="47479733.682961881"/>
    <n v="0"/>
    <n v="0"/>
    <n v="0"/>
    <n v="0"/>
    <n v="0"/>
    <n v="215901109"/>
    <n v="0"/>
    <n v="0"/>
    <n v="0"/>
    <n v="0"/>
    <n v="0"/>
    <n v="0"/>
    <n v="0"/>
    <n v="0"/>
    <n v="0"/>
    <n v="215901109"/>
    <n v="127300.18219339622"/>
    <n v="0"/>
    <n v="1"/>
    <n v="1"/>
    <n v="1"/>
    <n v="24249724"/>
    <n v="34609552.127109148"/>
    <n v="34609552"/>
    <n v="128"/>
    <n v="0"/>
    <n v="1"/>
    <n v="0"/>
    <n v="5.6888888888888891"/>
    <n v="5.6888888888888891"/>
    <n v="4"/>
    <n v="4"/>
    <n v="26641753"/>
    <n v="61251305"/>
    <n v="277152414"/>
  </r>
  <r>
    <x v="21"/>
    <n v="3813"/>
    <x v="75"/>
    <x v="813"/>
    <x v="813"/>
    <x v="773"/>
    <n v="18360"/>
    <n v="170713000844"/>
    <s v="70713170713000844"/>
    <s v="INSTITUCION EDUCATIVA MANUEL ANGEL ANACHURY"/>
    <n v="1"/>
    <n v="41.908575241908572"/>
    <n v="2.9351053384553203"/>
    <n v="0.4272142696184561"/>
    <n v="1.4272142696184562"/>
    <n v="1228"/>
    <n v="0"/>
    <n v="43"/>
    <n v="0"/>
    <n v="116"/>
    <n v="0"/>
    <n v="491"/>
    <n v="0"/>
    <n v="438"/>
    <n v="0"/>
    <n v="14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029558.399190102"/>
    <n v="108508861.61990219"/>
    <n v="24528275.703375142"/>
    <n v="0"/>
    <n v="0"/>
    <n v="0"/>
    <n v="0"/>
    <n v="0"/>
    <n v="154066696"/>
    <n v="0"/>
    <n v="0"/>
    <n v="0"/>
    <n v="0"/>
    <n v="0"/>
    <n v="0"/>
    <n v="0"/>
    <n v="0"/>
    <n v="0"/>
    <n v="154066696"/>
    <n v="125461.47882736157"/>
    <n v="0"/>
    <n v="1"/>
    <n v="1"/>
    <n v="1"/>
    <n v="24249724"/>
    <n v="34609552.127109148"/>
    <n v="34609552"/>
    <n v="159"/>
    <n v="1"/>
    <n v="0"/>
    <n v="0"/>
    <n v="7.0666666666666664"/>
    <n v="7.0666666666666664"/>
    <n v="4"/>
    <n v="4"/>
    <n v="6660438"/>
    <n v="41269990"/>
    <n v="195336686"/>
  </r>
  <r>
    <x v="21"/>
    <n v="3813"/>
    <x v="75"/>
    <x v="813"/>
    <x v="813"/>
    <x v="773"/>
    <n v="18358"/>
    <n v="170713013601"/>
    <s v="70713170713013601"/>
    <s v="INST EDUC TEC AGRO SAN ONOFRE DE TOROBE"/>
    <n v="1"/>
    <n v="41.908575241908572"/>
    <n v="2.9351053384553203"/>
    <n v="0.4272142696184561"/>
    <n v="1.4272142696184562"/>
    <n v="1810"/>
    <n v="0"/>
    <n v="66"/>
    <n v="0"/>
    <n v="154"/>
    <n v="0"/>
    <n v="863"/>
    <n v="584"/>
    <n v="0"/>
    <n v="0"/>
    <n v="0"/>
    <n v="14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097502.187558629"/>
    <n v="100799943.57155608"/>
    <n v="0"/>
    <n v="0"/>
    <n v="0"/>
    <n v="83259296.087304473"/>
    <n v="0"/>
    <n v="37581230.600238025"/>
    <n v="250737972"/>
    <n v="0"/>
    <n v="0"/>
    <n v="0"/>
    <n v="0"/>
    <n v="0"/>
    <n v="0"/>
    <n v="0"/>
    <n v="0"/>
    <n v="0"/>
    <n v="250737972"/>
    <n v="138529.26629834255"/>
    <n v="1"/>
    <n v="1"/>
    <n v="1"/>
    <n v="1"/>
    <n v="24249724"/>
    <n v="34609552.127109148"/>
    <n v="34609552"/>
    <n v="220"/>
    <n v="0"/>
    <n v="1"/>
    <n v="0"/>
    <n v="9.7777777777777786"/>
    <n v="9.7777777777777786"/>
    <n v="4"/>
    <n v="4"/>
    <n v="26641753"/>
    <n v="61251305"/>
    <n v="311989277"/>
  </r>
  <r>
    <x v="21"/>
    <n v="3813"/>
    <x v="75"/>
    <x v="814"/>
    <x v="814"/>
    <x v="774"/>
    <n v="18486"/>
    <n v="170717000008"/>
    <s v="70717170717000008"/>
    <s v="INST EDUC SAN JUAN BOSCO"/>
    <n v="1"/>
    <n v="30.083287062742922"/>
    <n v="2.1069104818395976"/>
    <n v="0.30190978983707933"/>
    <n v="1.3019097898370793"/>
    <n v="612"/>
    <n v="0"/>
    <n v="0"/>
    <n v="0"/>
    <n v="47"/>
    <n v="0"/>
    <n v="223"/>
    <n v="0"/>
    <n v="247"/>
    <n v="0"/>
    <n v="9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670516.2602976225"/>
    <n v="50077087.786524065"/>
    <n v="15182884.988177916"/>
    <n v="0"/>
    <n v="0"/>
    <n v="0"/>
    <n v="0"/>
    <n v="0"/>
    <n v="70930489"/>
    <n v="0"/>
    <n v="0"/>
    <n v="0"/>
    <n v="0"/>
    <n v="0"/>
    <n v="0"/>
    <n v="0"/>
    <n v="0"/>
    <n v="0"/>
    <n v="70930489"/>
    <n v="115899.49183006537"/>
    <n v="0"/>
    <n v="0"/>
    <n v="0"/>
    <n v="0"/>
    <n v="19701352"/>
    <n v="25649383.041826323"/>
    <n v="25649383"/>
    <n v="47"/>
    <n v="1"/>
    <n v="0"/>
    <n v="0"/>
    <n v="2.088888888888889"/>
    <n v="2.088888888888889"/>
    <n v="2.088888888888889"/>
    <n v="3"/>
    <n v="6660438"/>
    <n v="32309821"/>
    <n v="103240310"/>
  </r>
  <r>
    <x v="21"/>
    <n v="3813"/>
    <x v="75"/>
    <x v="814"/>
    <x v="814"/>
    <x v="774"/>
    <n v="18487"/>
    <n v="170717000016"/>
    <s v="70717170717000016"/>
    <s v="INST EDUC SAN PEDRO CLAVER"/>
    <n v="1"/>
    <n v="30.083287062742922"/>
    <n v="2.1069104818395976"/>
    <n v="0.30190978983707933"/>
    <n v="1.3019097898370793"/>
    <n v="1537"/>
    <n v="0"/>
    <n v="0"/>
    <n v="17"/>
    <n v="94"/>
    <n v="63"/>
    <n v="564"/>
    <n v="0"/>
    <n v="579"/>
    <n v="0"/>
    <n v="22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341032.520595245"/>
    <n v="121783215.6170149"/>
    <n v="35160365.23578044"/>
    <n v="0"/>
    <n v="2530471.2840245273"/>
    <n v="8193173.4817635482"/>
    <n v="0"/>
    <n v="0"/>
    <n v="179008258"/>
    <n v="0"/>
    <n v="0"/>
    <n v="0"/>
    <n v="0"/>
    <n v="0"/>
    <n v="0"/>
    <n v="0"/>
    <n v="0"/>
    <n v="0"/>
    <n v="179008258"/>
    <n v="116466.01040988939"/>
    <n v="1"/>
    <n v="0"/>
    <n v="0"/>
    <n v="1"/>
    <n v="24249724"/>
    <n v="31570953.076447178"/>
    <n v="31570953"/>
    <n v="111"/>
    <n v="1"/>
    <n v="0"/>
    <n v="1.3076923076923077"/>
    <n v="4.177777777777778"/>
    <n v="5.4854700854700855"/>
    <n v="4"/>
    <n v="4"/>
    <n v="6660438"/>
    <n v="38231391"/>
    <n v="217239649"/>
  </r>
  <r>
    <x v="21"/>
    <n v="3813"/>
    <x v="75"/>
    <x v="814"/>
    <x v="814"/>
    <x v="774"/>
    <n v="18578"/>
    <n v="170717000059"/>
    <s v="70717170717000059"/>
    <s v="I.E. SANTA ROSA DE LIMA"/>
    <n v="1"/>
    <n v="30.083287062742922"/>
    <n v="2.1069104818395976"/>
    <n v="0.30190978983707933"/>
    <n v="1.3019097898370793"/>
    <n v="812"/>
    <n v="0"/>
    <n v="0"/>
    <n v="0"/>
    <n v="70"/>
    <n v="0"/>
    <n v="323"/>
    <n v="0"/>
    <n v="308"/>
    <n v="0"/>
    <n v="0"/>
    <n v="0"/>
    <n v="11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45449.7493794374"/>
    <n v="67231154.028290823"/>
    <n v="0"/>
    <n v="21740238.762936343"/>
    <n v="0"/>
    <n v="0"/>
    <n v="0"/>
    <n v="0"/>
    <n v="97416843"/>
    <n v="0"/>
    <n v="0"/>
    <n v="0"/>
    <n v="0"/>
    <n v="0"/>
    <n v="0"/>
    <n v="0"/>
    <n v="0"/>
    <n v="0"/>
    <n v="97416843"/>
    <n v="119971.48152709359"/>
    <n v="0"/>
    <n v="0"/>
    <n v="0"/>
    <n v="0"/>
    <n v="19701352"/>
    <n v="25649383.041826323"/>
    <n v="25649383"/>
    <n v="70"/>
    <n v="1"/>
    <n v="0"/>
    <n v="0"/>
    <n v="3.1111111111111112"/>
    <n v="3.1111111111111112"/>
    <n v="3.1111111111111112"/>
    <n v="4"/>
    <n v="6660438"/>
    <n v="32309821"/>
    <n v="129726664"/>
  </r>
  <r>
    <x v="21"/>
    <n v="3813"/>
    <x v="75"/>
    <x v="815"/>
    <x v="815"/>
    <x v="775"/>
    <n v="18122"/>
    <n v="170742000071"/>
    <s v="70742170742000071"/>
    <s v="INST EDUC SAN JUAN BAUTISTA DE LA SALLE"/>
    <n v="1"/>
    <n v="30.717503643831986"/>
    <n v="2.151328419269976"/>
    <n v="0.30863014857659005"/>
    <n v="1.3086301485765901"/>
    <n v="1636"/>
    <n v="0"/>
    <n v="0"/>
    <n v="0"/>
    <n v="80"/>
    <n v="0"/>
    <n v="686"/>
    <n v="0"/>
    <n v="637"/>
    <n v="0"/>
    <n v="2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701765.1598992944"/>
    <n v="141689308.15094268"/>
    <n v="37430243.008498855"/>
    <n v="0"/>
    <n v="0"/>
    <n v="0"/>
    <n v="0"/>
    <n v="0"/>
    <n v="188821316"/>
    <n v="0"/>
    <n v="0"/>
    <n v="0"/>
    <n v="0"/>
    <n v="0"/>
    <n v="0"/>
    <n v="0"/>
    <n v="0"/>
    <n v="0"/>
    <n v="188821316"/>
    <n v="115416.45232273839"/>
    <n v="0"/>
    <n v="0"/>
    <n v="0"/>
    <n v="0"/>
    <n v="19701352"/>
    <n v="25781783.194919702"/>
    <n v="25781783"/>
    <n v="80"/>
    <n v="1"/>
    <n v="0"/>
    <n v="0"/>
    <n v="3.5555555555555554"/>
    <n v="3.5555555555555554"/>
    <n v="3.5555555555555554"/>
    <n v="4"/>
    <n v="6660438"/>
    <n v="32442221"/>
    <n v="221263537"/>
  </r>
  <r>
    <x v="21"/>
    <n v="3813"/>
    <x v="75"/>
    <x v="815"/>
    <x v="815"/>
    <x v="775"/>
    <n v="18121"/>
    <n v="170742000080"/>
    <s v="70742170742000080"/>
    <s v="INST EDUC ANTONIA SANTOS"/>
    <n v="1"/>
    <n v="30.717503643831986"/>
    <n v="2.151328419269976"/>
    <n v="0.30863014857659005"/>
    <n v="1.3086301485765901"/>
    <n v="1851"/>
    <n v="0"/>
    <n v="0"/>
    <n v="0"/>
    <n v="141"/>
    <n v="0"/>
    <n v="871"/>
    <n v="0"/>
    <n v="600"/>
    <n v="0"/>
    <n v="23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099361.094322506"/>
    <n v="157539661.59488791"/>
    <n v="38394111.927172646"/>
    <n v="0"/>
    <n v="0"/>
    <n v="0"/>
    <n v="0"/>
    <n v="0"/>
    <n v="213033135"/>
    <n v="0"/>
    <n v="0"/>
    <n v="0"/>
    <n v="0"/>
    <n v="0"/>
    <n v="0"/>
    <n v="0"/>
    <n v="0"/>
    <n v="0"/>
    <n v="213033135"/>
    <n v="115090.83468395461"/>
    <n v="0"/>
    <n v="0"/>
    <n v="0"/>
    <n v="0"/>
    <n v="19701352"/>
    <n v="25781783.194919702"/>
    <n v="25781783"/>
    <n v="141"/>
    <n v="1"/>
    <n v="0"/>
    <n v="0"/>
    <n v="6.2666666666666666"/>
    <n v="6.2666666666666666"/>
    <n v="4"/>
    <n v="4"/>
    <n v="6660438"/>
    <n v="32442221"/>
    <n v="245475356"/>
  </r>
  <r>
    <x v="21"/>
    <n v="3813"/>
    <x v="75"/>
    <x v="816"/>
    <x v="816"/>
    <x v="750"/>
    <n v="18132"/>
    <n v="170771000013"/>
    <s v="70771170771000013"/>
    <s v="INST EDUC ELIECER ULLOA"/>
    <n v="1"/>
    <n v="48.304200909432232"/>
    <n v="3.3830288226385461"/>
    <n v="0.49498433450003915"/>
    <n v="1.4949843345000391"/>
    <n v="594"/>
    <n v="0"/>
    <n v="0"/>
    <n v="0"/>
    <n v="37"/>
    <n v="0"/>
    <n v="174"/>
    <n v="0"/>
    <n v="275"/>
    <n v="0"/>
    <n v="10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26042.6507107653"/>
    <n v="54934262.305065766"/>
    <n v="19820298.988932025"/>
    <n v="0"/>
    <n v="0"/>
    <n v="0"/>
    <n v="0"/>
    <n v="0"/>
    <n v="79880604"/>
    <n v="0"/>
    <n v="0"/>
    <n v="0"/>
    <n v="0"/>
    <n v="0"/>
    <n v="0"/>
    <n v="0"/>
    <n v="0"/>
    <n v="0"/>
    <n v="79880604"/>
    <n v="134479.13131313131"/>
    <n v="0"/>
    <n v="0"/>
    <n v="0"/>
    <n v="0"/>
    <n v="19701352"/>
    <n v="29453212.608471014"/>
    <n v="29453213"/>
    <n v="37"/>
    <n v="1"/>
    <n v="0"/>
    <n v="0"/>
    <n v="1.6444444444444444"/>
    <n v="1.6444444444444444"/>
    <n v="1.6444444444444444"/>
    <n v="2"/>
    <n v="6660438"/>
    <n v="36113651"/>
    <n v="115994255"/>
  </r>
  <r>
    <x v="21"/>
    <n v="3813"/>
    <x v="75"/>
    <x v="816"/>
    <x v="816"/>
    <x v="750"/>
    <n v="18133"/>
    <n v="170771000030"/>
    <s v="70771170771000030"/>
    <s v="INST EDUC NUESTRA SEÑORA DE LAS MERCEDES"/>
    <n v="1"/>
    <n v="48.304200909432232"/>
    <n v="3.3830288226385461"/>
    <n v="0.49498433450003915"/>
    <n v="1.4949843345000391"/>
    <n v="764"/>
    <n v="0"/>
    <n v="0"/>
    <n v="0"/>
    <n v="91"/>
    <n v="0"/>
    <n v="319"/>
    <n v="0"/>
    <n v="260"/>
    <n v="0"/>
    <n v="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607294.086883234"/>
    <n v="70839505.288715094"/>
    <n v="17251000.971848246"/>
    <n v="0"/>
    <n v="0"/>
    <n v="0"/>
    <n v="0"/>
    <n v="0"/>
    <n v="100697800"/>
    <n v="0"/>
    <n v="0"/>
    <n v="0"/>
    <n v="0"/>
    <n v="0"/>
    <n v="0"/>
    <n v="0"/>
    <n v="0"/>
    <n v="0"/>
    <n v="100697800"/>
    <n v="131803.40314136125"/>
    <n v="0"/>
    <n v="0"/>
    <n v="0"/>
    <n v="0"/>
    <n v="19701352"/>
    <n v="29453212.608471014"/>
    <n v="29453213"/>
    <n v="91"/>
    <n v="1"/>
    <n v="0"/>
    <n v="0"/>
    <n v="4.0444444444444443"/>
    <n v="4.0444444444444443"/>
    <n v="4"/>
    <n v="4"/>
    <n v="6660438"/>
    <n v="36113651"/>
    <n v="136811451"/>
  </r>
  <r>
    <x v="21"/>
    <n v="3813"/>
    <x v="75"/>
    <x v="816"/>
    <x v="816"/>
    <x v="750"/>
    <n v="18584"/>
    <n v="170771001052"/>
    <s v="70771170771001052"/>
    <s v="INST EDUC ANIBAL OJEDA"/>
    <n v="1"/>
    <n v="48.304200909432232"/>
    <n v="3.3830288226385461"/>
    <n v="0.49498433450003915"/>
    <n v="1.4949843345000391"/>
    <n v="200"/>
    <n v="0"/>
    <n v="0"/>
    <n v="24"/>
    <n v="0"/>
    <n v="79"/>
    <n v="0"/>
    <n v="76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02225.0539934314"/>
    <n v="23147231.146991074"/>
    <n v="4798612.6767529016"/>
    <n v="0"/>
    <n v="32048069"/>
    <n v="0"/>
    <n v="0"/>
    <n v="0"/>
    <n v="0"/>
    <n v="0"/>
    <n v="0"/>
    <n v="0"/>
    <n v="0"/>
    <n v="0"/>
    <n v="32048069"/>
    <n v="160240.345"/>
    <n v="1"/>
    <n v="0"/>
    <n v="0"/>
    <n v="1"/>
    <n v="24249724"/>
    <n v="36252957.495949626"/>
    <n v="36252957"/>
    <n v="24"/>
    <n v="1"/>
    <n v="0"/>
    <n v="1.8461538461538463"/>
    <n v="0"/>
    <n v="1.8461538461538463"/>
    <n v="1.8461538461538463"/>
    <n v="2"/>
    <n v="6660438"/>
    <n v="42913395"/>
    <n v="74961464"/>
  </r>
  <r>
    <x v="21"/>
    <n v="3813"/>
    <x v="75"/>
    <x v="817"/>
    <x v="817"/>
    <x v="776"/>
    <n v="4722"/>
    <n v="170820000121"/>
    <s v="70820170820000121"/>
    <s v="INST EDUC LUIS PATRON ROSANO"/>
    <n v="1"/>
    <n v="23.750468574284643"/>
    <n v="1.6633857557984468"/>
    <n v="0.23480524961587532"/>
    <n v="1.2348052496158752"/>
    <n v="1803"/>
    <n v="0"/>
    <n v="0"/>
    <n v="0"/>
    <n v="83"/>
    <n v="0"/>
    <n v="693"/>
    <n v="0"/>
    <n v="794"/>
    <n v="0"/>
    <n v="2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497742.8948336802"/>
    <n v="150269122.28626734"/>
    <n v="35318657.91993653"/>
    <n v="0"/>
    <n v="0"/>
    <n v="0"/>
    <n v="0"/>
    <n v="0"/>
    <n v="195085523"/>
    <n v="0"/>
    <n v="0"/>
    <n v="0"/>
    <n v="0"/>
    <n v="0"/>
    <n v="0"/>
    <n v="0"/>
    <n v="0"/>
    <n v="0"/>
    <n v="195085523"/>
    <n v="108200.51192457016"/>
    <n v="0"/>
    <n v="0"/>
    <n v="0"/>
    <n v="0"/>
    <n v="19701352"/>
    <n v="24327332.874130223"/>
    <n v="24327333"/>
    <n v="83"/>
    <n v="1"/>
    <n v="0"/>
    <n v="0"/>
    <n v="3.6888888888888891"/>
    <n v="3.6888888888888891"/>
    <n v="3.6888888888888891"/>
    <n v="4"/>
    <n v="6660438"/>
    <n v="30987771"/>
    <n v="226073294"/>
  </r>
  <r>
    <x v="21"/>
    <n v="3813"/>
    <x v="75"/>
    <x v="817"/>
    <x v="817"/>
    <x v="776"/>
    <n v="4746"/>
    <n v="170820000148"/>
    <s v="70820170820000148"/>
    <s v="I.E. JOSE YEMAIL TOUS"/>
    <n v="1"/>
    <n v="23.750468574284643"/>
    <n v="1.6633857557984468"/>
    <n v="0.23480524961587532"/>
    <n v="1.2348052496158752"/>
    <n v="1656"/>
    <n v="0"/>
    <n v="0"/>
    <n v="0"/>
    <n v="98"/>
    <n v="40"/>
    <n v="772"/>
    <n v="0"/>
    <n v="569"/>
    <n v="0"/>
    <n v="0"/>
    <n v="0"/>
    <n v="17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214202.454140972"/>
    <n v="135515059.17006356"/>
    <n v="0"/>
    <n v="32880027.44961239"/>
    <n v="0"/>
    <n v="4933886.6397851603"/>
    <n v="0"/>
    <n v="0"/>
    <n v="184543176"/>
    <n v="0"/>
    <n v="0"/>
    <n v="0"/>
    <n v="0"/>
    <n v="0"/>
    <n v="0"/>
    <n v="0"/>
    <n v="0"/>
    <n v="0"/>
    <n v="184543176"/>
    <n v="111439.11594202899"/>
    <n v="1"/>
    <n v="0"/>
    <n v="0"/>
    <n v="1"/>
    <n v="24249724"/>
    <n v="29943686.496936079"/>
    <n v="29943686"/>
    <n v="98"/>
    <n v="1"/>
    <n v="0"/>
    <n v="0"/>
    <n v="4.3555555555555552"/>
    <n v="4.3555555555555552"/>
    <n v="4"/>
    <n v="4"/>
    <n v="6660438"/>
    <n v="36604124"/>
    <n v="221147300"/>
  </r>
  <r>
    <x v="21"/>
    <n v="3813"/>
    <x v="75"/>
    <x v="818"/>
    <x v="818"/>
    <x v="777"/>
    <n v="5222"/>
    <n v="170820060116"/>
    <s v="70221170820060116"/>
    <s v="INSTITUCION  EDUCATIVA TECNICA PIO XII"/>
    <n v="1"/>
    <n v="28.206992267530236"/>
    <n v="1.975502462403099"/>
    <n v="0.28202797895276999"/>
    <n v="1.28202797895277"/>
    <n v="1284"/>
    <n v="35"/>
    <n v="0"/>
    <n v="54"/>
    <n v="0"/>
    <n v="395"/>
    <n v="0"/>
    <n v="598"/>
    <n v="0"/>
    <n v="0"/>
    <n v="0"/>
    <n v="202"/>
    <n v="0"/>
    <n v="1284"/>
    <n v="35"/>
    <n v="0"/>
    <n v="54"/>
    <n v="0"/>
    <n v="395"/>
    <n v="0"/>
    <n v="598"/>
    <n v="0"/>
    <n v="0"/>
    <n v="0"/>
    <n v="202"/>
    <n v="0"/>
    <n v="92671"/>
    <n v="81839"/>
    <n v="122758"/>
    <n v="150439"/>
    <n v="114333"/>
    <n v="99892"/>
    <n v="152848"/>
    <n v="184139"/>
    <n v="0"/>
    <n v="0"/>
    <n v="0"/>
    <n v="0"/>
    <n v="13045451.337667027"/>
    <n v="127167888.50143525"/>
    <n v="0"/>
    <n v="47686412.703309588"/>
    <n v="187899753"/>
    <n v="0"/>
    <n v="0"/>
    <n v="0"/>
    <n v="0"/>
    <n v="2609090.2675334057"/>
    <n v="25433577.700287048"/>
    <n v="0"/>
    <n v="9537282.540661918"/>
    <n v="37579951"/>
    <n v="225479704"/>
    <n v="175607.24610591901"/>
    <n v="1"/>
    <n v="0"/>
    <n v="0"/>
    <n v="1"/>
    <n v="24249724"/>
    <n v="31088824.649882481"/>
    <n v="31088825"/>
    <n v="89"/>
    <n v="1"/>
    <n v="0"/>
    <n v="6.8461538461538458"/>
    <n v="0"/>
    <n v="6.8461538461538458"/>
    <n v="4"/>
    <n v="4"/>
    <n v="6660438"/>
    <n v="37749263"/>
    <n v="263228967"/>
  </r>
  <r>
    <x v="21"/>
    <n v="3813"/>
    <x v="75"/>
    <x v="819"/>
    <x v="819"/>
    <x v="778"/>
    <n v="4754"/>
    <n v="170823000041"/>
    <s v="70823170823000041"/>
    <s v="I.E.  TÉCNICO AGROPECUARIO DE LAS PIEDRAS"/>
    <n v="1"/>
    <n v="30.649428443068935"/>
    <n v="2.1465607104174866"/>
    <n v="0.30790880229831025"/>
    <n v="1.3079088022983103"/>
    <n v="232"/>
    <n v="0"/>
    <n v="0"/>
    <n v="12"/>
    <n v="0"/>
    <n v="100"/>
    <n v="0"/>
    <n v="90"/>
    <n v="0"/>
    <n v="0"/>
    <n v="0"/>
    <n v="3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94445.6451180726"/>
    <n v="24823428.955044735"/>
    <n v="0"/>
    <n v="7225110.5683922572"/>
    <n v="33842985"/>
    <n v="0"/>
    <n v="0"/>
    <n v="0"/>
    <n v="0"/>
    <n v="0"/>
    <n v="0"/>
    <n v="0"/>
    <n v="0"/>
    <n v="0"/>
    <n v="33842985"/>
    <n v="145874.93534482759"/>
    <n v="1"/>
    <n v="1"/>
    <n v="1"/>
    <n v="1"/>
    <n v="24249724"/>
    <n v="31716427.472904589"/>
    <n v="31716427"/>
    <n v="12"/>
    <n v="0"/>
    <n v="1"/>
    <n v="0.92307692307692313"/>
    <n v="0"/>
    <n v="0.92307692307692313"/>
    <n v="0.92307692307692313"/>
    <n v="1"/>
    <n v="6660438"/>
    <n v="38376865"/>
    <n v="72219850"/>
  </r>
  <r>
    <x v="21"/>
    <n v="3813"/>
    <x v="75"/>
    <x v="819"/>
    <x v="819"/>
    <x v="778"/>
    <n v="17367"/>
    <n v="170823000106"/>
    <s v="70823170823000106"/>
    <s v="I.E. HERIBERTO GARCIA GARRIDO"/>
    <n v="1"/>
    <n v="30.649428443068935"/>
    <n v="2.1465607104174866"/>
    <n v="0.30790880229831025"/>
    <n v="1.3079088022983103"/>
    <n v="1650"/>
    <n v="0"/>
    <n v="74"/>
    <n v="18"/>
    <n v="73"/>
    <n v="84"/>
    <n v="539"/>
    <n v="0"/>
    <n v="621"/>
    <n v="0"/>
    <n v="241"/>
    <n v="0"/>
    <n v="0"/>
    <n v="686"/>
    <n v="0"/>
    <n v="74"/>
    <n v="0"/>
    <n v="73"/>
    <n v="0"/>
    <n v="539"/>
    <n v="0"/>
    <n v="0"/>
    <n v="0"/>
    <n v="0"/>
    <n v="0"/>
    <n v="0"/>
    <n v="92671"/>
    <n v="81839"/>
    <n v="122758"/>
    <n v="150439"/>
    <n v="114333"/>
    <n v="99892"/>
    <n v="152848"/>
    <n v="184139"/>
    <n v="17817166.842814647"/>
    <n v="124164020.22669804"/>
    <n v="38694060.769361168"/>
    <n v="0"/>
    <n v="2691668.4676771089"/>
    <n v="10974568.590651356"/>
    <n v="0"/>
    <n v="0"/>
    <n v="194341485"/>
    <n v="3563433.3685629298"/>
    <n v="11538690.845205216"/>
    <n v="0"/>
    <n v="0"/>
    <n v="0"/>
    <n v="0"/>
    <n v="0"/>
    <n v="0"/>
    <n v="15102124"/>
    <n v="209443609"/>
    <n v="126935.5206060606"/>
    <n v="1"/>
    <n v="1"/>
    <n v="1"/>
    <n v="1"/>
    <n v="24249724"/>
    <n v="31716427.472904589"/>
    <n v="31716427"/>
    <n v="165"/>
    <n v="0"/>
    <n v="1"/>
    <n v="1.3846153846153846"/>
    <n v="6.5333333333333332"/>
    <n v="7.9179487179487182"/>
    <n v="4"/>
    <n v="4"/>
    <n v="26641753"/>
    <n v="58358180"/>
    <n v="267801789"/>
  </r>
  <r>
    <x v="22"/>
    <n v="3816"/>
    <x v="76"/>
    <x v="820"/>
    <x v="820"/>
    <x v="779"/>
    <n v="25184"/>
    <n v="173001000308"/>
    <s v="73001173001000308"/>
    <s v="INST EDUC SAN SIMON"/>
    <n v="1"/>
    <n v="5.4248581647131209"/>
    <n v="0.37993489560794907"/>
    <n v="4.0621307181961656E-2"/>
    <n v="1.0406213071819617"/>
    <n v="3157"/>
    <n v="0"/>
    <n v="97"/>
    <n v="0"/>
    <n v="180"/>
    <n v="0"/>
    <n v="964"/>
    <n v="0"/>
    <n v="1273"/>
    <n v="0"/>
    <n v="509"/>
    <n v="0"/>
    <n v="13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712610.5527271"/>
    <n v="190510541.81348523"/>
    <n v="65021996.527365014"/>
    <n v="20977703.863373715"/>
    <n v="0"/>
    <n v="0"/>
    <n v="0"/>
    <n v="0"/>
    <n v="303222853"/>
    <n v="0"/>
    <n v="0"/>
    <n v="0"/>
    <n v="0"/>
    <n v="0"/>
    <n v="0"/>
    <n v="0"/>
    <n v="0"/>
    <n v="0"/>
    <n v="303222853"/>
    <n v="96047.783655369014"/>
    <n v="0"/>
    <n v="0"/>
    <n v="0"/>
    <n v="0"/>
    <n v="19701352"/>
    <n v="20501646.671491954"/>
    <n v="20501647"/>
    <n v="277"/>
    <n v="1"/>
    <n v="0"/>
    <n v="0"/>
    <n v="12.311111111111112"/>
    <n v="12.311111111111112"/>
    <n v="4"/>
    <n v="4"/>
    <n v="6660438"/>
    <n v="27162085"/>
    <n v="330384938"/>
  </r>
  <r>
    <x v="22"/>
    <n v="3816"/>
    <x v="76"/>
    <x v="820"/>
    <x v="820"/>
    <x v="779"/>
    <n v="25172"/>
    <n v="173001000324"/>
    <s v="73001173001000324"/>
    <s v="INST EDUC LEONIDAS RUBIO VILLEGAS"/>
    <n v="1"/>
    <n v="5.4248581647131209"/>
    <n v="0.37993489560794907"/>
    <n v="4.0621307181961656E-2"/>
    <n v="1.0406213071819617"/>
    <n v="1485"/>
    <n v="0"/>
    <n v="0"/>
    <n v="0"/>
    <n v="66"/>
    <n v="0"/>
    <n v="566"/>
    <n v="0"/>
    <n v="616"/>
    <n v="0"/>
    <n v="95"/>
    <n v="0"/>
    <n v="142"/>
    <n v="237"/>
    <n v="0"/>
    <n v="0"/>
    <n v="0"/>
    <n v="0"/>
    <n v="0"/>
    <n v="0"/>
    <n v="0"/>
    <n v="0"/>
    <n v="0"/>
    <n v="95"/>
    <n v="0"/>
    <n v="142"/>
    <n v="92671"/>
    <n v="81839"/>
    <n v="122758"/>
    <n v="150439"/>
    <n v="114333"/>
    <n v="99892"/>
    <n v="152848"/>
    <n v="184139"/>
    <n v="6364737.5324187316"/>
    <n v="100663147.26130511"/>
    <n v="12135736.090569109"/>
    <n v="22230104.094022892"/>
    <n v="0"/>
    <n v="0"/>
    <n v="0"/>
    <n v="0"/>
    <n v="141393725"/>
    <n v="0"/>
    <n v="0"/>
    <n v="2427147.2181138219"/>
    <n v="4446020.8188045789"/>
    <n v="0"/>
    <n v="0"/>
    <n v="0"/>
    <n v="0"/>
    <n v="6873168"/>
    <n v="148266893"/>
    <n v="99843.025589225595"/>
    <n v="0"/>
    <n v="0"/>
    <n v="0"/>
    <n v="0"/>
    <n v="19701352"/>
    <n v="20501646.671491954"/>
    <n v="20501647"/>
    <n v="66"/>
    <n v="1"/>
    <n v="0"/>
    <n v="0"/>
    <n v="2.9333333333333331"/>
    <n v="2.9333333333333331"/>
    <n v="2.9333333333333331"/>
    <n v="3"/>
    <n v="6660438"/>
    <n v="27162085"/>
    <n v="175428978"/>
  </r>
  <r>
    <x v="22"/>
    <n v="3816"/>
    <x v="76"/>
    <x v="820"/>
    <x v="820"/>
    <x v="779"/>
    <n v="25146"/>
    <n v="173001000341"/>
    <s v="73001173001000341"/>
    <s v="INST EDUC EXALUMNAS DE LA PRESENTACION"/>
    <n v="1"/>
    <n v="5.4248581647131209"/>
    <n v="0.37993489560794907"/>
    <n v="4.0621307181961656E-2"/>
    <n v="1.0406213071819617"/>
    <n v="1110"/>
    <n v="0"/>
    <n v="0"/>
    <n v="0"/>
    <n v="55"/>
    <n v="0"/>
    <n v="462"/>
    <n v="0"/>
    <n v="415"/>
    <n v="0"/>
    <n v="65"/>
    <n v="0"/>
    <n v="11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303947.9436822766"/>
    <n v="74688308.077973425"/>
    <n v="8303398.377757811"/>
    <n v="17690153.257919624"/>
    <n v="0"/>
    <n v="0"/>
    <n v="0"/>
    <n v="0"/>
    <n v="105985808"/>
    <n v="0"/>
    <n v="0"/>
    <n v="0"/>
    <n v="0"/>
    <n v="0"/>
    <n v="0"/>
    <n v="0"/>
    <n v="0"/>
    <n v="0"/>
    <n v="105985808"/>
    <n v="95482.709909909914"/>
    <n v="0"/>
    <n v="0"/>
    <n v="0"/>
    <n v="0"/>
    <n v="19701352"/>
    <n v="20501646.671491954"/>
    <n v="20501647"/>
    <n v="55"/>
    <n v="1"/>
    <n v="0"/>
    <n v="0"/>
    <n v="2.4444444444444446"/>
    <n v="2.4444444444444446"/>
    <n v="2.4444444444444446"/>
    <n v="3"/>
    <n v="6660438"/>
    <n v="27162085"/>
    <n v="133147893"/>
  </r>
  <r>
    <x v="22"/>
    <n v="3816"/>
    <x v="76"/>
    <x v="820"/>
    <x v="820"/>
    <x v="779"/>
    <n v="25147"/>
    <n v="173001000359"/>
    <s v="73001173001000359"/>
    <s v="INST EDUC NORMAL SUPERIOR"/>
    <n v="1"/>
    <n v="5.4248581647131209"/>
    <n v="0.37993489560794907"/>
    <n v="4.0621307181961656E-2"/>
    <n v="1.0406213071819617"/>
    <n v="2615"/>
    <n v="0"/>
    <n v="0"/>
    <n v="0"/>
    <n v="96"/>
    <n v="0"/>
    <n v="950"/>
    <n v="0"/>
    <n v="1020"/>
    <n v="0"/>
    <n v="5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57800.0471545178"/>
    <n v="167771912.10217518"/>
    <n v="70131780.144446746"/>
    <n v="0"/>
    <n v="0"/>
    <n v="0"/>
    <n v="0"/>
    <n v="0"/>
    <n v="247161492"/>
    <n v="0"/>
    <n v="0"/>
    <n v="0"/>
    <n v="0"/>
    <n v="0"/>
    <n v="0"/>
    <n v="0"/>
    <n v="0"/>
    <n v="0"/>
    <n v="247161492"/>
    <n v="94516.822944550673"/>
    <n v="0"/>
    <n v="0"/>
    <n v="0"/>
    <n v="0"/>
    <n v="19701352"/>
    <n v="20501646.671491954"/>
    <n v="20501647"/>
    <n v="96"/>
    <n v="1"/>
    <n v="0"/>
    <n v="0"/>
    <n v="4.2666666666666666"/>
    <n v="4.2666666666666666"/>
    <n v="4"/>
    <n v="4"/>
    <n v="6660438"/>
    <n v="27162085"/>
    <n v="274323577"/>
  </r>
  <r>
    <x v="22"/>
    <n v="3816"/>
    <x v="76"/>
    <x v="820"/>
    <x v="820"/>
    <x v="779"/>
    <n v="25173"/>
    <n v="173001000367"/>
    <s v="73001173001000367"/>
    <s v="INST EDUC LICEO NACIONAL"/>
    <n v="1"/>
    <n v="5.4248581647131209"/>
    <n v="0.37993489560794907"/>
    <n v="4.0621307181961656E-2"/>
    <n v="1.0406213071819617"/>
    <n v="2456"/>
    <n v="0"/>
    <n v="22"/>
    <n v="0"/>
    <n v="125"/>
    <n v="0"/>
    <n v="1090"/>
    <n v="0"/>
    <n v="832"/>
    <n v="0"/>
    <n v="274"/>
    <n v="0"/>
    <n v="11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176006.322205357"/>
    <n v="163684068.55856889"/>
    <n v="35002017.777009852"/>
    <n v="17690153.257919624"/>
    <n v="0"/>
    <n v="0"/>
    <n v="0"/>
    <n v="0"/>
    <n v="230552246"/>
    <n v="0"/>
    <n v="0"/>
    <n v="0"/>
    <n v="0"/>
    <n v="0"/>
    <n v="0"/>
    <n v="0"/>
    <n v="0"/>
    <n v="0"/>
    <n v="230552246"/>
    <n v="93873.064332247552"/>
    <n v="0"/>
    <n v="0"/>
    <n v="0"/>
    <n v="0"/>
    <n v="19701352"/>
    <n v="20501646.671491954"/>
    <n v="20501647"/>
    <n v="147"/>
    <n v="1"/>
    <n v="0"/>
    <n v="0"/>
    <n v="6.5333333333333332"/>
    <n v="6.5333333333333332"/>
    <n v="4"/>
    <n v="4"/>
    <n v="6660438"/>
    <n v="27162085"/>
    <n v="257714331"/>
  </r>
  <r>
    <x v="22"/>
    <n v="3816"/>
    <x v="76"/>
    <x v="820"/>
    <x v="820"/>
    <x v="779"/>
    <n v="25190"/>
    <n v="173001001053"/>
    <s v="73001173001001053"/>
    <s v="INST EDUC INEM MANUEL MURILLO TORO"/>
    <n v="1"/>
    <n v="5.4248581647131209"/>
    <n v="0.37993489560794907"/>
    <n v="4.0621307181961656E-2"/>
    <n v="1.0406213071819617"/>
    <n v="1283"/>
    <n v="0"/>
    <n v="0"/>
    <n v="1"/>
    <n v="42"/>
    <n v="13"/>
    <n v="386"/>
    <n v="0"/>
    <n v="549"/>
    <n v="0"/>
    <n v="76"/>
    <n v="0"/>
    <n v="216"/>
    <n v="841"/>
    <n v="0"/>
    <n v="0"/>
    <n v="0"/>
    <n v="0"/>
    <n v="0"/>
    <n v="0"/>
    <n v="0"/>
    <n v="549"/>
    <n v="0"/>
    <n v="76"/>
    <n v="0"/>
    <n v="216"/>
    <n v="92671"/>
    <n v="81839"/>
    <n v="122758"/>
    <n v="150439"/>
    <n v="114333"/>
    <n v="99892"/>
    <n v="152848"/>
    <n v="184139"/>
    <n v="4050287.5206301021"/>
    <n v="79627785.693164364"/>
    <n v="9708588.8724552877"/>
    <n v="33814806.227527782"/>
    <n v="118977.35591403523"/>
    <n v="1351346.6670212667"/>
    <n v="0"/>
    <n v="0"/>
    <n v="128671792"/>
    <n v="0"/>
    <n v="9350942.1059994102"/>
    <n v="1941717.7744910575"/>
    <n v="6762961.2455055565"/>
    <n v="0"/>
    <n v="0"/>
    <n v="0"/>
    <n v="0"/>
    <n v="18055621"/>
    <n v="146727413"/>
    <n v="114362.75370226032"/>
    <n v="1"/>
    <n v="0"/>
    <n v="0"/>
    <n v="1"/>
    <n v="24249724"/>
    <n v="25234779.487681787"/>
    <n v="25234779"/>
    <n v="43"/>
    <n v="1"/>
    <n v="0"/>
    <n v="7.6923076923076927E-2"/>
    <n v="1.8666666666666667"/>
    <n v="1.9435897435897436"/>
    <n v="1.9435897435897436"/>
    <n v="2"/>
    <n v="6660438"/>
    <n v="31895217"/>
    <n v="178622630"/>
  </r>
  <r>
    <x v="22"/>
    <n v="3816"/>
    <x v="76"/>
    <x v="820"/>
    <x v="820"/>
    <x v="779"/>
    <n v="25186"/>
    <n v="173001001088"/>
    <s v="73001173001001088"/>
    <s v="INST EDUC TEC SAGRADA FAMILIA"/>
    <n v="1"/>
    <n v="5.4248581647131209"/>
    <n v="0.37993489560794907"/>
    <n v="4.0621307181961656E-2"/>
    <n v="1.0406213071819617"/>
    <n v="2421"/>
    <n v="0"/>
    <n v="0"/>
    <n v="0"/>
    <n v="41"/>
    <n v="0"/>
    <n v="659"/>
    <n v="0"/>
    <n v="1105"/>
    <n v="0"/>
    <n v="439"/>
    <n v="0"/>
    <n v="177"/>
    <n v="1598"/>
    <n v="0"/>
    <n v="0"/>
    <n v="0"/>
    <n v="0"/>
    <n v="0"/>
    <n v="0"/>
    <n v="0"/>
    <n v="982"/>
    <n v="0"/>
    <n v="439"/>
    <n v="0"/>
    <n v="177"/>
    <n v="92671"/>
    <n v="81839"/>
    <n v="122758"/>
    <n v="150439"/>
    <n v="114333"/>
    <n v="99892"/>
    <n v="152848"/>
    <n v="184139"/>
    <n v="3953852.1034722421"/>
    <n v="150228250.22753149"/>
    <n v="56079875.197471984"/>
    <n v="27709355.10311304"/>
    <n v="0"/>
    <n v="0"/>
    <n v="0"/>
    <n v="0"/>
    <n v="237971333"/>
    <n v="0"/>
    <n v="16726093.165922441"/>
    <n v="11215975.039494397"/>
    <n v="5541871.0206226092"/>
    <n v="0"/>
    <n v="0"/>
    <n v="0"/>
    <n v="0"/>
    <n v="33483939"/>
    <n v="271455272"/>
    <n v="112125.26724494011"/>
    <n v="0"/>
    <n v="0"/>
    <n v="0"/>
    <n v="0"/>
    <n v="19701352"/>
    <n v="20501646.671491954"/>
    <n v="20501647"/>
    <n v="41"/>
    <n v="1"/>
    <n v="0"/>
    <n v="0"/>
    <n v="1.8222222222222222"/>
    <n v="1.8222222222222222"/>
    <n v="1.8222222222222222"/>
    <n v="2"/>
    <n v="6660438"/>
    <n v="27162085"/>
    <n v="298617357"/>
  </r>
  <r>
    <x v="22"/>
    <n v="3816"/>
    <x v="76"/>
    <x v="820"/>
    <x v="820"/>
    <x v="779"/>
    <n v="25149"/>
    <n v="173001002173"/>
    <s v="73001173001002173"/>
    <s v="INST EDUC  BOYACA"/>
    <n v="1"/>
    <n v="5.4248581647131209"/>
    <n v="0.37993489560794907"/>
    <n v="4.0621307181961656E-2"/>
    <n v="1.0406213071819617"/>
    <n v="457"/>
    <n v="0"/>
    <n v="13"/>
    <n v="0"/>
    <n v="24"/>
    <n v="0"/>
    <n v="215"/>
    <n v="0"/>
    <n v="162"/>
    <n v="0"/>
    <n v="0"/>
    <n v="0"/>
    <n v="43"/>
    <n v="183"/>
    <n v="0"/>
    <n v="13"/>
    <n v="0"/>
    <n v="11"/>
    <n v="0"/>
    <n v="116"/>
    <n v="0"/>
    <n v="0"/>
    <n v="0"/>
    <n v="0"/>
    <n v="0"/>
    <n v="43"/>
    <n v="92671"/>
    <n v="81839"/>
    <n v="122758"/>
    <n v="150439"/>
    <n v="114333"/>
    <n v="99892"/>
    <n v="152848"/>
    <n v="184139"/>
    <n v="3568110.434840804"/>
    <n v="32106604.498741139"/>
    <n v="0"/>
    <n v="6731651.2397393268"/>
    <n v="0"/>
    <n v="0"/>
    <n v="0"/>
    <n v="0"/>
    <n v="42406366"/>
    <n v="462890.00235772599"/>
    <n v="1975791.0460763779"/>
    <n v="0"/>
    <n v="1346330.2479478654"/>
    <n v="0"/>
    <n v="0"/>
    <n v="0"/>
    <n v="0"/>
    <n v="3785011"/>
    <n v="46191377"/>
    <n v="101075.22319474835"/>
    <n v="0"/>
    <n v="0"/>
    <n v="0"/>
    <n v="0"/>
    <n v="19701352"/>
    <n v="20501646.671491954"/>
    <n v="20501647"/>
    <n v="37"/>
    <n v="1"/>
    <n v="0"/>
    <n v="0"/>
    <n v="1.6444444444444444"/>
    <n v="1.6444444444444444"/>
    <n v="1.6444444444444444"/>
    <n v="2"/>
    <n v="6660438"/>
    <n v="27162085"/>
    <n v="73353462"/>
  </r>
  <r>
    <x v="22"/>
    <n v="3816"/>
    <x v="76"/>
    <x v="820"/>
    <x v="820"/>
    <x v="779"/>
    <n v="25178"/>
    <n v="173001002181"/>
    <s v="73001173001002181"/>
    <s v="INST EDUC TEC DARIO ECHANDIA"/>
    <n v="1"/>
    <n v="5.4248581647131209"/>
    <n v="0.37993489560794907"/>
    <n v="4.0621307181961656E-2"/>
    <n v="1.0406213071819617"/>
    <n v="665"/>
    <n v="0"/>
    <n v="33"/>
    <n v="0"/>
    <n v="47"/>
    <n v="0"/>
    <n v="276"/>
    <n v="0"/>
    <n v="233"/>
    <n v="0"/>
    <n v="0"/>
    <n v="0"/>
    <n v="76"/>
    <n v="665"/>
    <n v="0"/>
    <n v="33"/>
    <n v="0"/>
    <n v="47"/>
    <n v="0"/>
    <n v="276"/>
    <n v="0"/>
    <n v="233"/>
    <n v="0"/>
    <n v="0"/>
    <n v="0"/>
    <n v="76"/>
    <n v="92671"/>
    <n v="81839"/>
    <n v="122758"/>
    <n v="150439"/>
    <n v="114333"/>
    <n v="99892"/>
    <n v="152848"/>
    <n v="184139"/>
    <n v="7714833.3726287652"/>
    <n v="43348174.243658461"/>
    <n v="0"/>
    <n v="11897802.191167181"/>
    <n v="0"/>
    <n v="0"/>
    <n v="0"/>
    <n v="0"/>
    <n v="62960810"/>
    <n v="1542966.6745257531"/>
    <n v="8669634.8487316929"/>
    <n v="0"/>
    <n v="2379560.4382334366"/>
    <n v="0"/>
    <n v="0"/>
    <n v="0"/>
    <n v="0"/>
    <n v="12592162"/>
    <n v="75552972"/>
    <n v="113613.4917293233"/>
    <n v="0"/>
    <n v="0"/>
    <n v="0"/>
    <n v="0"/>
    <n v="19701352"/>
    <n v="20501646.671491954"/>
    <n v="20501647"/>
    <n v="80"/>
    <n v="1"/>
    <n v="0"/>
    <n v="0"/>
    <n v="3.5555555555555554"/>
    <n v="3.5555555555555554"/>
    <n v="3.5555555555555554"/>
    <n v="4"/>
    <n v="6660438"/>
    <n v="27162085"/>
    <n v="102715057"/>
  </r>
  <r>
    <x v="22"/>
    <n v="3816"/>
    <x v="76"/>
    <x v="820"/>
    <x v="820"/>
    <x v="779"/>
    <n v="25150"/>
    <n v="173001002203"/>
    <s v="73001173001002203"/>
    <s v="INSTITUCIÓN EDUCATIVA NELSY GARCÍA OCAMPO"/>
    <n v="1"/>
    <n v="5.4248581647131209"/>
    <n v="0.37993489560794907"/>
    <n v="4.0621307181961656E-2"/>
    <n v="1.0406213071819617"/>
    <n v="515"/>
    <n v="0"/>
    <n v="0"/>
    <n v="0"/>
    <n v="37"/>
    <n v="0"/>
    <n v="289"/>
    <n v="0"/>
    <n v="141"/>
    <n v="0"/>
    <n v="48"/>
    <n v="0"/>
    <n v="0"/>
    <n v="196"/>
    <n v="0"/>
    <n v="0"/>
    <n v="0"/>
    <n v="22"/>
    <n v="0"/>
    <n v="174"/>
    <n v="0"/>
    <n v="0"/>
    <n v="0"/>
    <n v="0"/>
    <n v="0"/>
    <n v="0"/>
    <n v="92671"/>
    <n v="81839"/>
    <n v="122758"/>
    <n v="150439"/>
    <n v="114333"/>
    <n v="99892"/>
    <n v="152848"/>
    <n v="184139"/>
    <n v="3568110.434840804"/>
    <n v="36620265.07813976"/>
    <n v="6131740.3404980758"/>
    <n v="0"/>
    <n v="0"/>
    <n v="0"/>
    <n v="0"/>
    <n v="0"/>
    <n v="46320116"/>
    <n v="424315.83549458213"/>
    <n v="2963686.5691145668"/>
    <n v="0"/>
    <n v="0"/>
    <n v="0"/>
    <n v="0"/>
    <n v="0"/>
    <n v="0"/>
    <n v="3388002"/>
    <n v="49708118"/>
    <n v="96520.617475728155"/>
    <n v="0"/>
    <n v="0"/>
    <n v="0"/>
    <n v="0"/>
    <n v="19701352"/>
    <n v="20501646.671491954"/>
    <n v="20501647"/>
    <n v="37"/>
    <n v="1"/>
    <n v="0"/>
    <n v="0"/>
    <n v="1.6444444444444444"/>
    <n v="1.6444444444444444"/>
    <n v="1.6444444444444444"/>
    <n v="2"/>
    <n v="6660438"/>
    <n v="27162085"/>
    <n v="76870203"/>
  </r>
  <r>
    <x v="22"/>
    <n v="3816"/>
    <x v="76"/>
    <x v="820"/>
    <x v="820"/>
    <x v="779"/>
    <n v="25151"/>
    <n v="173001002211"/>
    <s v="73001173001002211"/>
    <s v="INST EDUC SANTIAGO VILA ESCOBAR"/>
    <n v="1"/>
    <n v="5.4248581647131209"/>
    <n v="0.37993489560794907"/>
    <n v="4.0621307181961656E-2"/>
    <n v="1.0406213071819617"/>
    <n v="967"/>
    <n v="0"/>
    <n v="0"/>
    <n v="0"/>
    <n v="57"/>
    <n v="0"/>
    <n v="400"/>
    <n v="0"/>
    <n v="382"/>
    <n v="0"/>
    <n v="1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96818.7779979957"/>
    <n v="66597784.39791929"/>
    <n v="16351307.574661536"/>
    <n v="0"/>
    <n v="0"/>
    <n v="0"/>
    <n v="0"/>
    <n v="0"/>
    <n v="88445911"/>
    <n v="0"/>
    <n v="0"/>
    <n v="0"/>
    <n v="0"/>
    <n v="0"/>
    <n v="0"/>
    <n v="0"/>
    <n v="0"/>
    <n v="0"/>
    <n v="88445911"/>
    <n v="91464.230610134429"/>
    <n v="0"/>
    <n v="0"/>
    <n v="0"/>
    <n v="0"/>
    <n v="19701352"/>
    <n v="20501646.671491954"/>
    <n v="20501647"/>
    <n v="57"/>
    <n v="1"/>
    <n v="0"/>
    <n v="0"/>
    <n v="2.5333333333333332"/>
    <n v="2.5333333333333332"/>
    <n v="2.5333333333333332"/>
    <n v="3"/>
    <n v="6660438"/>
    <n v="27162085"/>
    <n v="115607996"/>
  </r>
  <r>
    <x v="22"/>
    <n v="3816"/>
    <x v="76"/>
    <x v="820"/>
    <x v="820"/>
    <x v="779"/>
    <n v="25193"/>
    <n v="173001002327"/>
    <s v="73001173001002327"/>
    <s v="INST EDUC JOSE ANTONIO RICAURTE"/>
    <n v="1"/>
    <n v="5.4248581647131209"/>
    <n v="0.37993489560794907"/>
    <n v="4.0621307181961656E-2"/>
    <n v="1.0406213071819617"/>
    <n v="1371"/>
    <n v="0"/>
    <n v="0"/>
    <n v="0"/>
    <n v="83"/>
    <n v="0"/>
    <n v="675"/>
    <n v="0"/>
    <n v="429"/>
    <n v="0"/>
    <n v="1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04139.6241023438"/>
    <n v="94020401.502944872"/>
    <n v="23505004.638575956"/>
    <n v="0"/>
    <n v="0"/>
    <n v="0"/>
    <n v="0"/>
    <n v="0"/>
    <n v="125529546"/>
    <n v="0"/>
    <n v="0"/>
    <n v="0"/>
    <n v="0"/>
    <n v="0"/>
    <n v="0"/>
    <n v="0"/>
    <n v="0"/>
    <n v="0"/>
    <n v="125529546"/>
    <n v="91560.573304157544"/>
    <n v="0"/>
    <n v="0"/>
    <n v="0"/>
    <n v="0"/>
    <n v="19701352"/>
    <n v="20501646.671491954"/>
    <n v="20501647"/>
    <n v="83"/>
    <n v="1"/>
    <n v="0"/>
    <n v="0"/>
    <n v="3.6888888888888891"/>
    <n v="3.6888888888888891"/>
    <n v="3.6888888888888891"/>
    <n v="4"/>
    <n v="6660438"/>
    <n v="27162085"/>
    <n v="152691631"/>
  </r>
  <r>
    <x v="22"/>
    <n v="3816"/>
    <x v="76"/>
    <x v="820"/>
    <x v="820"/>
    <x v="779"/>
    <n v="25182"/>
    <n v="173001002467"/>
    <s v="73001173001002467"/>
    <s v="INST EDUC SAN LUIS GONZAGA"/>
    <n v="1"/>
    <n v="5.4248581647131209"/>
    <n v="0.37993489560794907"/>
    <n v="4.0621307181961656E-2"/>
    <n v="1.0406213071819617"/>
    <n v="476"/>
    <n v="0"/>
    <n v="20"/>
    <n v="0"/>
    <n v="26"/>
    <n v="0"/>
    <n v="235"/>
    <n v="0"/>
    <n v="153"/>
    <n v="0"/>
    <n v="42"/>
    <n v="0"/>
    <n v="0"/>
    <n v="137"/>
    <n v="0"/>
    <n v="20"/>
    <n v="0"/>
    <n v="10"/>
    <n v="0"/>
    <n v="107"/>
    <n v="0"/>
    <n v="0"/>
    <n v="0"/>
    <n v="0"/>
    <n v="0"/>
    <n v="0"/>
    <n v="92671"/>
    <n v="81839"/>
    <n v="122758"/>
    <n v="150439"/>
    <n v="114333"/>
    <n v="99892"/>
    <n v="152848"/>
    <n v="184139"/>
    <n v="4436029.1892615398"/>
    <n v="33043401.977484249"/>
    <n v="5365272.7979358165"/>
    <n v="0"/>
    <n v="0"/>
    <n v="0"/>
    <n v="0"/>
    <n v="0"/>
    <n v="42844704"/>
    <n v="578612.50294715737"/>
    <n v="1822496.9131911418"/>
    <n v="0"/>
    <n v="0"/>
    <n v="0"/>
    <n v="0"/>
    <n v="0"/>
    <n v="0"/>
    <n v="2401109"/>
    <n v="45245813"/>
    <n v="95054.228991596639"/>
    <n v="0"/>
    <n v="0"/>
    <n v="0"/>
    <n v="0"/>
    <n v="19701352"/>
    <n v="20501646.671491954"/>
    <n v="20501647"/>
    <n v="46"/>
    <n v="1"/>
    <n v="0"/>
    <n v="0"/>
    <n v="2.0444444444444443"/>
    <n v="2.0444444444444443"/>
    <n v="2.0444444444444443"/>
    <n v="3"/>
    <n v="6660438"/>
    <n v="27162085"/>
    <n v="72407898"/>
  </r>
  <r>
    <x v="22"/>
    <n v="3816"/>
    <x v="76"/>
    <x v="820"/>
    <x v="820"/>
    <x v="779"/>
    <n v="25177"/>
    <n v="173001002475"/>
    <s v="73001173001002475"/>
    <s v="INST EDUC MIGUEL DE CERVANTES SAAVEDRA"/>
    <n v="1"/>
    <n v="5.4248581647131209"/>
    <n v="0.37993489560794907"/>
    <n v="4.0621307181961656E-2"/>
    <n v="1.0406213071819617"/>
    <n v="418"/>
    <n v="0"/>
    <n v="0"/>
    <n v="0"/>
    <n v="18"/>
    <n v="0"/>
    <n v="137"/>
    <n v="0"/>
    <n v="199"/>
    <n v="0"/>
    <n v="1"/>
    <n v="0"/>
    <n v="63"/>
    <n v="137"/>
    <n v="0"/>
    <n v="0"/>
    <n v="0"/>
    <n v="18"/>
    <n v="0"/>
    <n v="55"/>
    <n v="0"/>
    <n v="0"/>
    <n v="0"/>
    <n v="1"/>
    <n v="0"/>
    <n v="63"/>
    <n v="92671"/>
    <n v="81839"/>
    <n v="122758"/>
    <n v="150439"/>
    <n v="114333"/>
    <n v="99892"/>
    <n v="152848"/>
    <n v="184139"/>
    <n v="1735837.5088414722"/>
    <n v="28614904.805244092"/>
    <n v="127744.59042704325"/>
    <n v="9862651.8163622692"/>
    <n v="0"/>
    <n v="0"/>
    <n v="0"/>
    <n v="0"/>
    <n v="40341139"/>
    <n v="347167.50176829449"/>
    <n v="936797.4787431102"/>
    <n v="25548.918085408652"/>
    <n v="1972530.3632724539"/>
    <n v="0"/>
    <n v="0"/>
    <n v="0"/>
    <n v="0"/>
    <n v="3282044"/>
    <n v="43623183"/>
    <n v="104361.68181818182"/>
    <n v="0"/>
    <n v="0"/>
    <n v="0"/>
    <n v="0"/>
    <n v="19701352"/>
    <n v="20501646.671491954"/>
    <n v="20501647"/>
    <n v="18"/>
    <n v="1"/>
    <n v="0"/>
    <n v="0"/>
    <n v="0.8"/>
    <n v="0.8"/>
    <n v="0.8"/>
    <n v="1"/>
    <n v="6660438"/>
    <n v="27162085"/>
    <n v="70785268"/>
  </r>
  <r>
    <x v="22"/>
    <n v="3816"/>
    <x v="76"/>
    <x v="820"/>
    <x v="820"/>
    <x v="779"/>
    <n v="25171"/>
    <n v="173001003048"/>
    <s v="73001173001003048"/>
    <s v="INST EDUC SAN ISIDRO"/>
    <n v="1"/>
    <n v="5.4248581647131209"/>
    <n v="0.37993489560794907"/>
    <n v="4.0621307181961656E-2"/>
    <n v="1.0406213071819617"/>
    <n v="1202"/>
    <n v="0"/>
    <n v="0"/>
    <n v="0"/>
    <n v="70"/>
    <n v="0"/>
    <n v="554"/>
    <n v="0"/>
    <n v="415"/>
    <n v="0"/>
    <n v="0"/>
    <n v="0"/>
    <n v="16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50479.2010501698"/>
    <n v="82523341.536552161"/>
    <n v="0"/>
    <n v="25517654.699476983"/>
    <n v="0"/>
    <n v="0"/>
    <n v="0"/>
    <n v="0"/>
    <n v="114791475"/>
    <n v="0"/>
    <n v="0"/>
    <n v="0"/>
    <n v="0"/>
    <n v="0"/>
    <n v="0"/>
    <n v="0"/>
    <n v="0"/>
    <n v="0"/>
    <n v="114791475"/>
    <n v="95500.395174708814"/>
    <n v="0"/>
    <n v="0"/>
    <n v="0"/>
    <n v="0"/>
    <n v="19701352"/>
    <n v="20501646.671491954"/>
    <n v="20501647"/>
    <n v="70"/>
    <n v="1"/>
    <n v="0"/>
    <n v="0"/>
    <n v="3.1111111111111112"/>
    <n v="3.1111111111111112"/>
    <n v="3.1111111111111112"/>
    <n v="4"/>
    <n v="6660438"/>
    <n v="27162085"/>
    <n v="141953560"/>
  </r>
  <r>
    <x v="22"/>
    <n v="3816"/>
    <x v="76"/>
    <x v="820"/>
    <x v="820"/>
    <x v="779"/>
    <n v="25181"/>
    <n v="173001003072"/>
    <s v="73001173001003072"/>
    <s v="INST EDUC FRANCISCO DE PAULA SANTANDER"/>
    <n v="1"/>
    <n v="5.4248581647131209"/>
    <n v="0.37993489560794907"/>
    <n v="4.0621307181961656E-2"/>
    <n v="1.0406213071819617"/>
    <n v="2707"/>
    <n v="0"/>
    <n v="0"/>
    <n v="12"/>
    <n v="193"/>
    <n v="115"/>
    <n v="1156"/>
    <n v="54"/>
    <n v="829"/>
    <n v="10"/>
    <n v="149"/>
    <n v="0"/>
    <n v="189"/>
    <n v="456"/>
    <n v="0"/>
    <n v="0"/>
    <n v="0"/>
    <n v="118"/>
    <n v="0"/>
    <n v="0"/>
    <n v="0"/>
    <n v="0"/>
    <n v="0"/>
    <n v="149"/>
    <n v="0"/>
    <n v="189"/>
    <n v="92671"/>
    <n v="81839"/>
    <n v="122758"/>
    <n v="150439"/>
    <n v="114333"/>
    <n v="99892"/>
    <n v="152848"/>
    <n v="184139"/>
    <n v="18612035.511466898"/>
    <n v="169049363.20955214"/>
    <n v="19033943.973629445"/>
    <n v="29587955.449086808"/>
    <n v="1427728.2709684228"/>
    <n v="17567506.671276469"/>
    <n v="1590568.8556014847"/>
    <n v="0"/>
    <n v="256869102"/>
    <n v="2275875.844925486"/>
    <n v="0"/>
    <n v="3806788.7947258893"/>
    <n v="5917591.0898173619"/>
    <n v="0"/>
    <n v="0"/>
    <n v="0"/>
    <n v="0"/>
    <n v="12000256"/>
    <n v="268869358"/>
    <n v="99323.73771702993"/>
    <n v="1"/>
    <n v="0"/>
    <n v="0"/>
    <n v="1"/>
    <n v="24249724"/>
    <n v="25234779.487681787"/>
    <n v="25234779"/>
    <n v="205"/>
    <n v="1"/>
    <n v="0"/>
    <n v="0.92307692307692313"/>
    <n v="8.5777777777777775"/>
    <n v="9.5008547008547009"/>
    <n v="4"/>
    <n v="4"/>
    <n v="6660438"/>
    <n v="31895217"/>
    <n v="300764575"/>
  </r>
  <r>
    <x v="22"/>
    <n v="3816"/>
    <x v="76"/>
    <x v="820"/>
    <x v="820"/>
    <x v="779"/>
    <n v="25161"/>
    <n v="173001003684"/>
    <s v="73001173001003684"/>
    <s v="INST EDUC MPAL. ALBERTO SANTOFIMIO CAICEDO"/>
    <n v="1"/>
    <n v="5.4248581647131209"/>
    <n v="0.37993489560794907"/>
    <n v="4.0621307181961656E-2"/>
    <n v="1.0406213071819617"/>
    <n v="999"/>
    <n v="0"/>
    <n v="6"/>
    <n v="0"/>
    <n v="38"/>
    <n v="0"/>
    <n v="394"/>
    <n v="0"/>
    <n v="427"/>
    <n v="0"/>
    <n v="0"/>
    <n v="0"/>
    <n v="134"/>
    <n v="999"/>
    <n v="0"/>
    <n v="6"/>
    <n v="0"/>
    <n v="38"/>
    <n v="0"/>
    <n v="394"/>
    <n v="0"/>
    <n v="427"/>
    <n v="0"/>
    <n v="0"/>
    <n v="0"/>
    <n v="134"/>
    <n v="92671"/>
    <n v="81839"/>
    <n v="122758"/>
    <n v="150439"/>
    <n v="114333"/>
    <n v="99892"/>
    <n v="152848"/>
    <n v="184139"/>
    <n v="4243158.3549458208"/>
    <n v="69919157.277099401"/>
    <n v="0"/>
    <n v="20977703.863373715"/>
    <n v="0"/>
    <n v="0"/>
    <n v="0"/>
    <n v="0"/>
    <n v="95140019"/>
    <n v="848631.67098916427"/>
    <n v="13983831.455419881"/>
    <n v="0"/>
    <n v="4195540.7726747431"/>
    <n v="0"/>
    <n v="0"/>
    <n v="0"/>
    <n v="0"/>
    <n v="19028004"/>
    <n v="114168023"/>
    <n v="114282.3053053053"/>
    <n v="0"/>
    <n v="0"/>
    <n v="0"/>
    <n v="0"/>
    <n v="19701352"/>
    <n v="20501646.671491954"/>
    <n v="20501647"/>
    <n v="44"/>
    <n v="1"/>
    <n v="0"/>
    <n v="0"/>
    <n v="1.9555555555555555"/>
    <n v="1.9555555555555555"/>
    <n v="1.9555555555555555"/>
    <n v="2"/>
    <n v="6660438"/>
    <n v="27162085"/>
    <n v="141330108"/>
  </r>
  <r>
    <x v="22"/>
    <n v="3816"/>
    <x v="76"/>
    <x v="820"/>
    <x v="820"/>
    <x v="779"/>
    <n v="25187"/>
    <n v="173001004303"/>
    <s v="73001173001004303"/>
    <s v="INST EDUC GERMAN PARDO GARCIA"/>
    <n v="1"/>
    <n v="5.4248581647131209"/>
    <n v="0.37993489560794907"/>
    <n v="4.0621307181961656E-2"/>
    <n v="1.0406213071819617"/>
    <n v="972"/>
    <n v="0"/>
    <n v="0"/>
    <n v="1"/>
    <n v="41"/>
    <n v="7"/>
    <n v="327"/>
    <n v="0"/>
    <n v="428"/>
    <n v="0"/>
    <n v="0"/>
    <n v="0"/>
    <n v="168"/>
    <n v="493"/>
    <n v="0"/>
    <n v="0"/>
    <n v="0"/>
    <n v="26"/>
    <n v="0"/>
    <n v="201"/>
    <n v="0"/>
    <n v="98"/>
    <n v="0"/>
    <n v="0"/>
    <n v="0"/>
    <n v="168"/>
    <n v="92671"/>
    <n v="81839"/>
    <n v="122758"/>
    <n v="150439"/>
    <n v="114333"/>
    <n v="99892"/>
    <n v="152848"/>
    <n v="184139"/>
    <n v="3953852.1034722421"/>
    <n v="64298372.404640742"/>
    <n v="0"/>
    <n v="26300404.843632717"/>
    <n v="118977.35591403523"/>
    <n v="727648.2053191436"/>
    <n v="0"/>
    <n v="0"/>
    <n v="95399255"/>
    <n v="501464.16922086978"/>
    <n v="5092771.7480761809"/>
    <n v="0"/>
    <n v="5260080.9687265437"/>
    <n v="0"/>
    <n v="0"/>
    <n v="0"/>
    <n v="0"/>
    <n v="10854317"/>
    <n v="106253572"/>
    <n v="109314.37448559671"/>
    <n v="1"/>
    <n v="0"/>
    <n v="0"/>
    <n v="1"/>
    <n v="24249724"/>
    <n v="25234779.487681787"/>
    <n v="25234779"/>
    <n v="42"/>
    <n v="1"/>
    <n v="0"/>
    <n v="7.6923076923076927E-2"/>
    <n v="1.8222222222222222"/>
    <n v="1.8991452991452991"/>
    <n v="1.8991452991452991"/>
    <n v="2"/>
    <n v="6660438"/>
    <n v="31895217"/>
    <n v="138148789"/>
  </r>
  <r>
    <x v="22"/>
    <n v="3816"/>
    <x v="76"/>
    <x v="820"/>
    <x v="820"/>
    <x v="779"/>
    <n v="25183"/>
    <n v="173001004656"/>
    <s v="73001173001004656"/>
    <s v="INST EDUC SAN PEDRO ALEJANDRINO"/>
    <n v="1"/>
    <n v="5.4248581647131209"/>
    <n v="0.37993489560794907"/>
    <n v="4.0621307181961656E-2"/>
    <n v="1.0406213071819617"/>
    <n v="517"/>
    <n v="0"/>
    <n v="5"/>
    <n v="0"/>
    <n v="48"/>
    <n v="0"/>
    <n v="230"/>
    <n v="0"/>
    <n v="174"/>
    <n v="0"/>
    <n v="0"/>
    <n v="0"/>
    <n v="60"/>
    <n v="151"/>
    <n v="0"/>
    <n v="5"/>
    <n v="0"/>
    <n v="9"/>
    <n v="0"/>
    <n v="77"/>
    <n v="0"/>
    <n v="0"/>
    <n v="0"/>
    <n v="0"/>
    <n v="0"/>
    <n v="60"/>
    <n v="92671"/>
    <n v="81839"/>
    <n v="122758"/>
    <n v="150439"/>
    <n v="114333"/>
    <n v="99892"/>
    <n v="152848"/>
    <n v="184139"/>
    <n v="5111077.1093665576"/>
    <n v="34406016.492019683"/>
    <n v="0"/>
    <n v="9393001.7298688274"/>
    <n v="0"/>
    <n v="0"/>
    <n v="0"/>
    <n v="0"/>
    <n v="48910095"/>
    <n v="270019.16804200679"/>
    <n v="1311516.4702403543"/>
    <n v="0"/>
    <n v="1878600.3459737655"/>
    <n v="0"/>
    <n v="0"/>
    <n v="0"/>
    <n v="0"/>
    <n v="3460136"/>
    <n v="52370231"/>
    <n v="101296.38491295939"/>
    <n v="0"/>
    <n v="0"/>
    <n v="0"/>
    <n v="0"/>
    <n v="19701352"/>
    <n v="20501646.671491954"/>
    <n v="20501647"/>
    <n v="53"/>
    <n v="1"/>
    <n v="0"/>
    <n v="0"/>
    <n v="2.3555555555555556"/>
    <n v="2.3555555555555556"/>
    <n v="2.3555555555555556"/>
    <n v="3"/>
    <n v="6660438"/>
    <n v="27162085"/>
    <n v="79532316"/>
  </r>
  <r>
    <x v="22"/>
    <n v="3816"/>
    <x v="76"/>
    <x v="820"/>
    <x v="820"/>
    <x v="779"/>
    <n v="25180"/>
    <n v="173001004788"/>
    <s v="73001173001004788"/>
    <s v="INST EDUC TEC EMPRESARIAL EL JARDIN"/>
    <n v="1"/>
    <n v="5.4248581647131209"/>
    <n v="0.37993489560794907"/>
    <n v="4.0621307181961656E-2"/>
    <n v="1.0406213071819617"/>
    <n v="1282"/>
    <n v="0"/>
    <n v="0"/>
    <n v="0"/>
    <n v="78"/>
    <n v="0"/>
    <n v="697"/>
    <n v="0"/>
    <n v="383"/>
    <n v="0"/>
    <n v="0"/>
    <n v="0"/>
    <n v="124"/>
    <n v="367"/>
    <n v="0"/>
    <n v="0"/>
    <n v="0"/>
    <n v="17"/>
    <n v="0"/>
    <n v="226"/>
    <n v="0"/>
    <n v="0"/>
    <n v="0"/>
    <n v="0"/>
    <n v="0"/>
    <n v="124"/>
    <n v="92671"/>
    <n v="81839"/>
    <n v="122758"/>
    <n v="150439"/>
    <n v="114333"/>
    <n v="99892"/>
    <n v="152848"/>
    <n v="184139"/>
    <n v="7521962.5383130461"/>
    <n v="91976479.731141731"/>
    <n v="0"/>
    <n v="19412203.575062245"/>
    <n v="0"/>
    <n v="0"/>
    <n v="0"/>
    <n v="0"/>
    <n v="118910646"/>
    <n v="327880.41833672253"/>
    <n v="3849386.0035625985"/>
    <n v="0"/>
    <n v="3882440.7150124488"/>
    <n v="0"/>
    <n v="0"/>
    <n v="0"/>
    <n v="0"/>
    <n v="8059707"/>
    <n v="126970353"/>
    <n v="99040.836973478945"/>
    <n v="0"/>
    <n v="0"/>
    <n v="0"/>
    <n v="0"/>
    <n v="19701352"/>
    <n v="20501646.671491954"/>
    <n v="20501647"/>
    <n v="78"/>
    <n v="1"/>
    <n v="0"/>
    <n v="0"/>
    <n v="3.4666666666666668"/>
    <n v="3.4666666666666668"/>
    <n v="3.4666666666666668"/>
    <n v="4"/>
    <n v="6660438"/>
    <n v="27162085"/>
    <n v="154132438"/>
  </r>
  <r>
    <x v="22"/>
    <n v="3816"/>
    <x v="76"/>
    <x v="820"/>
    <x v="820"/>
    <x v="779"/>
    <n v="25175"/>
    <n v="173001005296"/>
    <s v="73001173001005296"/>
    <s v="INST EDUC LUIS CARLOS GALAN SARMIENTO"/>
    <n v="1"/>
    <n v="5.4248581647131209"/>
    <n v="0.37993489560794907"/>
    <n v="4.0621307181961656E-2"/>
    <n v="1.0406213071819617"/>
    <n v="932"/>
    <n v="0"/>
    <n v="0"/>
    <n v="10"/>
    <n v="42"/>
    <n v="50"/>
    <n v="331"/>
    <n v="38"/>
    <n v="309"/>
    <n v="12"/>
    <n v="0"/>
    <n v="0"/>
    <n v="140"/>
    <n v="513"/>
    <n v="0"/>
    <n v="0"/>
    <n v="0"/>
    <n v="42"/>
    <n v="0"/>
    <n v="331"/>
    <n v="0"/>
    <n v="0"/>
    <n v="0"/>
    <n v="0"/>
    <n v="0"/>
    <n v="140"/>
    <n v="92671"/>
    <n v="81839"/>
    <n v="122758"/>
    <n v="150439"/>
    <n v="114333"/>
    <n v="99892"/>
    <n v="152848"/>
    <n v="184139"/>
    <n v="4050287.5206301021"/>
    <n v="54504580.581417322"/>
    <n v="0"/>
    <n v="21917004.036360599"/>
    <n v="1189773.5591403523"/>
    <n v="9147577.4382978044"/>
    <n v="1908682.6267217817"/>
    <n v="0"/>
    <n v="92717906"/>
    <n v="810057.50412602036"/>
    <n v="5637817.5538903549"/>
    <n v="0"/>
    <n v="4383400.8072721194"/>
    <n v="0"/>
    <n v="0"/>
    <n v="0"/>
    <n v="0"/>
    <n v="10831276"/>
    <n v="103549182"/>
    <n v="111104.27253218884"/>
    <n v="1"/>
    <n v="0"/>
    <n v="0"/>
    <n v="1"/>
    <n v="24249724"/>
    <n v="25234779.487681787"/>
    <n v="25234779"/>
    <n v="52"/>
    <n v="1"/>
    <n v="0"/>
    <n v="0.76923076923076927"/>
    <n v="1.8666666666666667"/>
    <n v="2.6358974358974359"/>
    <n v="2.6358974358974359"/>
    <n v="3"/>
    <n v="6660438"/>
    <n v="31895217"/>
    <n v="135444399"/>
  </r>
  <r>
    <x v="22"/>
    <n v="3816"/>
    <x v="76"/>
    <x v="820"/>
    <x v="820"/>
    <x v="779"/>
    <n v="25154"/>
    <n v="173001005351"/>
    <s v="73001173001005351"/>
    <s v="INST EDUC CIUDAD ARKALA"/>
    <n v="1"/>
    <n v="5.4248581647131209"/>
    <n v="0.37993489560794907"/>
    <n v="4.0621307181961656E-2"/>
    <n v="1.0406213071819617"/>
    <n v="924"/>
    <n v="0"/>
    <n v="0"/>
    <n v="0"/>
    <n v="47"/>
    <n v="0"/>
    <n v="338"/>
    <n v="0"/>
    <n v="392"/>
    <n v="0"/>
    <n v="1"/>
    <n v="0"/>
    <n v="146"/>
    <n v="147"/>
    <n v="0"/>
    <n v="0"/>
    <n v="0"/>
    <n v="0"/>
    <n v="0"/>
    <n v="0"/>
    <n v="0"/>
    <n v="0"/>
    <n v="0"/>
    <n v="1"/>
    <n v="0"/>
    <n v="146"/>
    <n v="92671"/>
    <n v="81839"/>
    <n v="122758"/>
    <n v="150439"/>
    <n v="114333"/>
    <n v="99892"/>
    <n v="152848"/>
    <n v="184139"/>
    <n v="4532464.6064193994"/>
    <n v="62169287.225679129"/>
    <n v="127744.59042704325"/>
    <n v="22856304.209347483"/>
    <n v="0"/>
    <n v="0"/>
    <n v="0"/>
    <n v="0"/>
    <n v="89685801"/>
    <n v="0"/>
    <n v="0"/>
    <n v="25548.918085408652"/>
    <n v="4571260.8418694958"/>
    <n v="0"/>
    <n v="0"/>
    <n v="0"/>
    <n v="0"/>
    <n v="4596810"/>
    <n v="94282611"/>
    <n v="102037.45779220779"/>
    <n v="0"/>
    <n v="0"/>
    <n v="0"/>
    <n v="0"/>
    <n v="19701352"/>
    <n v="20501646.671491954"/>
    <n v="20501647"/>
    <n v="47"/>
    <n v="1"/>
    <n v="0"/>
    <n v="0"/>
    <n v="2.088888888888889"/>
    <n v="2.088888888888889"/>
    <n v="2.088888888888889"/>
    <n v="3"/>
    <n v="6660438"/>
    <n v="27162085"/>
    <n v="121444696"/>
  </r>
  <r>
    <x v="22"/>
    <n v="3816"/>
    <x v="76"/>
    <x v="820"/>
    <x v="820"/>
    <x v="779"/>
    <n v="25191"/>
    <n v="173001005661"/>
    <s v="73001173001005661"/>
    <s v="INST EDUC ISMAEL SANTOFIMIO TRUJILLO"/>
    <n v="1"/>
    <n v="5.4248581647131209"/>
    <n v="0.37993489560794907"/>
    <n v="4.0621307181961656E-2"/>
    <n v="1.0406213071819617"/>
    <n v="1046"/>
    <n v="0"/>
    <n v="0"/>
    <n v="0"/>
    <n v="42"/>
    <n v="0"/>
    <n v="511"/>
    <n v="0"/>
    <n v="378"/>
    <n v="0"/>
    <n v="0"/>
    <n v="0"/>
    <n v="115"/>
    <n v="115"/>
    <n v="0"/>
    <n v="0"/>
    <n v="0"/>
    <n v="0"/>
    <n v="0"/>
    <n v="0"/>
    <n v="0"/>
    <n v="0"/>
    <n v="0"/>
    <n v="0"/>
    <n v="0"/>
    <n v="115"/>
    <n v="92671"/>
    <n v="81839"/>
    <n v="122758"/>
    <n v="150439"/>
    <n v="114333"/>
    <n v="99892"/>
    <n v="152848"/>
    <n v="184139"/>
    <n v="4050287.5206301021"/>
    <n v="75710268.963874996"/>
    <n v="0"/>
    <n v="18003253.315581921"/>
    <n v="0"/>
    <n v="0"/>
    <n v="0"/>
    <n v="0"/>
    <n v="97763810"/>
    <n v="0"/>
    <n v="0"/>
    <n v="0"/>
    <n v="3600650.6631163838"/>
    <n v="0"/>
    <n v="0"/>
    <n v="0"/>
    <n v="0"/>
    <n v="3600651"/>
    <n v="101364461"/>
    <n v="96906.750478011469"/>
    <n v="0"/>
    <n v="0"/>
    <n v="0"/>
    <n v="0"/>
    <n v="19701352"/>
    <n v="20501646.671491954"/>
    <n v="20501647"/>
    <n v="42"/>
    <n v="1"/>
    <n v="0"/>
    <n v="0"/>
    <n v="1.8666666666666667"/>
    <n v="1.8666666666666667"/>
    <n v="1.8666666666666667"/>
    <n v="2"/>
    <n v="6660438"/>
    <n v="27162085"/>
    <n v="128526546"/>
  </r>
  <r>
    <x v="22"/>
    <n v="3816"/>
    <x v="76"/>
    <x v="820"/>
    <x v="820"/>
    <x v="779"/>
    <n v="25162"/>
    <n v="173001005733"/>
    <s v="73001173001005733"/>
    <s v="INST EDUC ANTONIO REYES UMAÑA"/>
    <n v="1"/>
    <n v="5.4248581647131209"/>
    <n v="0.37993489560794907"/>
    <n v="4.0621307181961656E-2"/>
    <n v="1.0406213071819617"/>
    <n v="986"/>
    <n v="0"/>
    <n v="5"/>
    <n v="2"/>
    <n v="57"/>
    <n v="26"/>
    <n v="486"/>
    <n v="0"/>
    <n v="326"/>
    <n v="0"/>
    <n v="1"/>
    <n v="0"/>
    <n v="83"/>
    <n v="644"/>
    <n v="0"/>
    <n v="5"/>
    <n v="2"/>
    <n v="56"/>
    <n v="26"/>
    <n v="471"/>
    <n v="0"/>
    <n v="0"/>
    <n v="0"/>
    <n v="1"/>
    <n v="0"/>
    <n v="83"/>
    <n v="92671"/>
    <n v="81839"/>
    <n v="122758"/>
    <n v="150439"/>
    <n v="114333"/>
    <n v="99892"/>
    <n v="152848"/>
    <n v="184139"/>
    <n v="5978995.8637872934"/>
    <n v="69152686.612673223"/>
    <n v="127744.59042704325"/>
    <n v="12993652.392985212"/>
    <n v="237954.71182807046"/>
    <n v="2702693.3340425333"/>
    <n v="0"/>
    <n v="0"/>
    <n v="91193728"/>
    <n v="1176512.0893258867"/>
    <n v="8022392.9543273626"/>
    <n v="25548.918085408652"/>
    <n v="2598730.4785970422"/>
    <n v="47590.942365614093"/>
    <n v="540538.66680850671"/>
    <n v="0"/>
    <n v="0"/>
    <n v="12411314"/>
    <n v="103605042"/>
    <n v="105076.10750507099"/>
    <n v="1"/>
    <n v="0"/>
    <n v="0"/>
    <n v="1"/>
    <n v="24249724"/>
    <n v="25234779.487681787"/>
    <n v="25234779"/>
    <n v="64"/>
    <n v="1"/>
    <n v="0"/>
    <n v="0.15384615384615385"/>
    <n v="2.7555555555555555"/>
    <n v="2.9094017094017093"/>
    <n v="2.9094017094017093"/>
    <n v="3"/>
    <n v="6660438"/>
    <n v="31895217"/>
    <n v="135500259"/>
  </r>
  <r>
    <x v="22"/>
    <n v="3816"/>
    <x v="76"/>
    <x v="820"/>
    <x v="820"/>
    <x v="779"/>
    <n v="25194"/>
    <n v="173001005814"/>
    <s v="73001173001005814"/>
    <s v="INST EDUC JUAN LOZANO Y LOZANO"/>
    <n v="1"/>
    <n v="5.4248581647131209"/>
    <n v="0.37993489560794907"/>
    <n v="4.0621307181961656E-2"/>
    <n v="1.0406213071819617"/>
    <n v="720"/>
    <n v="0"/>
    <n v="37"/>
    <n v="0"/>
    <n v="18"/>
    <n v="0"/>
    <n v="217"/>
    <n v="0"/>
    <n v="290"/>
    <n v="0"/>
    <n v="21"/>
    <n v="0"/>
    <n v="137"/>
    <n v="720"/>
    <n v="0"/>
    <n v="37"/>
    <n v="0"/>
    <n v="18"/>
    <n v="0"/>
    <n v="217"/>
    <n v="0"/>
    <n v="290"/>
    <n v="0"/>
    <n v="21"/>
    <n v="0"/>
    <n v="137"/>
    <n v="92671"/>
    <n v="81839"/>
    <n v="122758"/>
    <n v="150439"/>
    <n v="114333"/>
    <n v="99892"/>
    <n v="152848"/>
    <n v="184139"/>
    <n v="5303947.9436822766"/>
    <n v="43177847.429341532"/>
    <n v="2682636.3989679082"/>
    <n v="21447353.949867155"/>
    <n v="0"/>
    <n v="0"/>
    <n v="0"/>
    <n v="0"/>
    <n v="72611786"/>
    <n v="1060789.5887364552"/>
    <n v="8635569.4858683068"/>
    <n v="536527.27979358169"/>
    <n v="4289470.7899734313"/>
    <n v="0"/>
    <n v="0"/>
    <n v="0"/>
    <n v="0"/>
    <n v="14522357"/>
    <n v="87134143"/>
    <n v="121019.64305555556"/>
    <n v="0"/>
    <n v="0"/>
    <n v="0"/>
    <n v="0"/>
    <n v="19701352"/>
    <n v="20501646.671491954"/>
    <n v="20501647"/>
    <n v="55"/>
    <n v="1"/>
    <n v="0"/>
    <n v="0"/>
    <n v="2.4444444444444446"/>
    <n v="2.4444444444444446"/>
    <n v="2.4444444444444446"/>
    <n v="3"/>
    <n v="6660438"/>
    <n v="27162085"/>
    <n v="114296228"/>
  </r>
  <r>
    <x v="22"/>
    <n v="3816"/>
    <x v="76"/>
    <x v="820"/>
    <x v="820"/>
    <x v="779"/>
    <n v="32813"/>
    <n v="173001006322"/>
    <s v="73001173001006322"/>
    <s v="INST EDUC SIMON BOLIVAR"/>
    <n v="1"/>
    <n v="5.4248581647131209"/>
    <n v="0.37993489560794907"/>
    <n v="4.0621307181961656E-2"/>
    <n v="1.0406213071819617"/>
    <n v="670"/>
    <n v="0"/>
    <n v="0"/>
    <n v="0"/>
    <n v="41"/>
    <n v="0"/>
    <n v="335"/>
    <n v="0"/>
    <n v="215"/>
    <n v="0"/>
    <n v="0"/>
    <n v="0"/>
    <n v="79"/>
    <n v="79"/>
    <n v="0"/>
    <n v="0"/>
    <n v="0"/>
    <n v="0"/>
    <n v="0"/>
    <n v="0"/>
    <n v="0"/>
    <n v="0"/>
    <n v="0"/>
    <n v="0"/>
    <n v="0"/>
    <n v="79"/>
    <n v="92671"/>
    <n v="81839"/>
    <n v="122758"/>
    <n v="150439"/>
    <n v="114333"/>
    <n v="99892"/>
    <n v="152848"/>
    <n v="184139"/>
    <n v="3953852.1034722421"/>
    <n v="46839873.937155508"/>
    <n v="0"/>
    <n v="12367452.277660623"/>
    <n v="0"/>
    <n v="0"/>
    <n v="0"/>
    <n v="0"/>
    <n v="63161178"/>
    <n v="0"/>
    <n v="0"/>
    <n v="0"/>
    <n v="2473490.4555321247"/>
    <n v="0"/>
    <n v="0"/>
    <n v="0"/>
    <n v="0"/>
    <n v="2473490"/>
    <n v="65634668"/>
    <n v="97962.191044776118"/>
    <n v="0"/>
    <n v="0"/>
    <n v="0"/>
    <n v="0"/>
    <n v="19701352"/>
    <n v="20501646.671491954"/>
    <n v="20501647"/>
    <n v="41"/>
    <n v="1"/>
    <n v="0"/>
    <n v="0"/>
    <n v="1.8222222222222222"/>
    <n v="1.8222222222222222"/>
    <n v="1.8222222222222222"/>
    <n v="2"/>
    <n v="6660438"/>
    <n v="27162085"/>
    <n v="92796753"/>
  </r>
  <r>
    <x v="22"/>
    <n v="3816"/>
    <x v="76"/>
    <x v="820"/>
    <x v="820"/>
    <x v="779"/>
    <n v="32815"/>
    <n v="173001006331"/>
    <s v="73001173001006331"/>
    <s v="INST EDUC JOSE CELESTINO MUTIS"/>
    <n v="1"/>
    <n v="5.4248581647131209"/>
    <n v="0.37993489560794907"/>
    <n v="4.0621307181961656E-2"/>
    <n v="1.0406213071819617"/>
    <n v="1499"/>
    <n v="0"/>
    <n v="0"/>
    <n v="0"/>
    <n v="97"/>
    <n v="0"/>
    <n v="661"/>
    <n v="0"/>
    <n v="518"/>
    <n v="0"/>
    <n v="2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354235.4643123783"/>
    <n v="100407657.03982972"/>
    <n v="28487043.665230643"/>
    <n v="0"/>
    <n v="0"/>
    <n v="0"/>
    <n v="0"/>
    <n v="0"/>
    <n v="138248936"/>
    <n v="0"/>
    <n v="0"/>
    <n v="0"/>
    <n v="0"/>
    <n v="0"/>
    <n v="0"/>
    <n v="0"/>
    <n v="0"/>
    <n v="0"/>
    <n v="138248936"/>
    <n v="92227.442294863242"/>
    <n v="0"/>
    <n v="0"/>
    <n v="0"/>
    <n v="0"/>
    <n v="19701352"/>
    <n v="20501646.671491954"/>
    <n v="20501647"/>
    <n v="97"/>
    <n v="1"/>
    <n v="0"/>
    <n v="0"/>
    <n v="4.3111111111111109"/>
    <n v="4.3111111111111109"/>
    <n v="4"/>
    <n v="4"/>
    <n v="6660438"/>
    <n v="27162085"/>
    <n v="165411021"/>
  </r>
  <r>
    <x v="22"/>
    <n v="3816"/>
    <x v="76"/>
    <x v="820"/>
    <x v="820"/>
    <x v="779"/>
    <n v="25188"/>
    <n v="173001006896"/>
    <s v="73001173001006896"/>
    <s v="INST EDUC GUILLERMO ANGULO GOMEZ"/>
    <n v="1"/>
    <n v="5.4248581647131209"/>
    <n v="0.37993489560794907"/>
    <n v="4.0621307181961656E-2"/>
    <n v="1.0406213071819617"/>
    <n v="873"/>
    <n v="0"/>
    <n v="0"/>
    <n v="0"/>
    <n v="37"/>
    <n v="0"/>
    <n v="394"/>
    <n v="0"/>
    <n v="326"/>
    <n v="0"/>
    <n v="1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568110.434840804"/>
    <n v="61317653.15409448"/>
    <n v="14818372.489537017"/>
    <n v="0"/>
    <n v="0"/>
    <n v="0"/>
    <n v="0"/>
    <n v="0"/>
    <n v="79704136"/>
    <n v="0"/>
    <n v="0"/>
    <n v="0"/>
    <n v="0"/>
    <n v="0"/>
    <n v="0"/>
    <n v="0"/>
    <n v="0"/>
    <n v="0"/>
    <n v="79704136"/>
    <n v="91299.124856815572"/>
    <n v="0"/>
    <n v="0"/>
    <n v="0"/>
    <n v="0"/>
    <n v="19701352"/>
    <n v="20501646.671491954"/>
    <n v="20501647"/>
    <n v="37"/>
    <n v="1"/>
    <n v="0"/>
    <n v="0"/>
    <n v="1.6444444444444444"/>
    <n v="1.6444444444444444"/>
    <n v="1.6444444444444444"/>
    <n v="2"/>
    <n v="6660438"/>
    <n v="27162085"/>
    <n v="106866221"/>
  </r>
  <r>
    <x v="22"/>
    <n v="3816"/>
    <x v="76"/>
    <x v="820"/>
    <x v="820"/>
    <x v="779"/>
    <n v="25160"/>
    <n v="173001008741"/>
    <s v="73001173001008741"/>
    <s v="INST EDUC TEC ALBERTO CASTILLA"/>
    <n v="1"/>
    <n v="5.4248581647131209"/>
    <n v="0.37993489560794907"/>
    <n v="4.0621307181961656E-2"/>
    <n v="1.0406213071819617"/>
    <n v="1493"/>
    <n v="0"/>
    <n v="0"/>
    <n v="0"/>
    <n v="83"/>
    <n v="0"/>
    <n v="621"/>
    <n v="0"/>
    <n v="570"/>
    <n v="0"/>
    <n v="0"/>
    <n v="0"/>
    <n v="21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04139.6241023438"/>
    <n v="101429617.92573129"/>
    <n v="0"/>
    <n v="34284456.314021222"/>
    <n v="0"/>
    <n v="0"/>
    <n v="0"/>
    <n v="0"/>
    <n v="143718214"/>
    <n v="0"/>
    <n v="0"/>
    <n v="0"/>
    <n v="0"/>
    <n v="0"/>
    <n v="0"/>
    <n v="0"/>
    <n v="0"/>
    <n v="0"/>
    <n v="143718214"/>
    <n v="96261.362357669117"/>
    <n v="0"/>
    <n v="0"/>
    <n v="0"/>
    <n v="0"/>
    <n v="19701352"/>
    <n v="20501646.671491954"/>
    <n v="20501647"/>
    <n v="83"/>
    <n v="1"/>
    <n v="0"/>
    <n v="0"/>
    <n v="3.6888888888888891"/>
    <n v="3.6888888888888891"/>
    <n v="3.6888888888888891"/>
    <n v="4"/>
    <n v="6660438"/>
    <n v="27162085"/>
    <n v="170880299"/>
  </r>
  <r>
    <x v="22"/>
    <n v="3816"/>
    <x v="76"/>
    <x v="820"/>
    <x v="820"/>
    <x v="779"/>
    <n v="25185"/>
    <n v="173001008821"/>
    <s v="73001173001008821"/>
    <s v="INST EDUC FE Y ALEGRIA"/>
    <n v="1"/>
    <n v="5.4248581647131209"/>
    <n v="0.37993489560794907"/>
    <n v="4.0621307181961656E-2"/>
    <n v="1.0406213071819617"/>
    <n v="909"/>
    <n v="0"/>
    <n v="33"/>
    <n v="0"/>
    <n v="39"/>
    <n v="0"/>
    <n v="322"/>
    <n v="0"/>
    <n v="342"/>
    <n v="0"/>
    <n v="1"/>
    <n v="0"/>
    <n v="172"/>
    <n v="245"/>
    <n v="0"/>
    <n v="33"/>
    <n v="0"/>
    <n v="39"/>
    <n v="0"/>
    <n v="0"/>
    <n v="0"/>
    <n v="0"/>
    <n v="0"/>
    <n v="1"/>
    <n v="0"/>
    <n v="172"/>
    <n v="92671"/>
    <n v="81839"/>
    <n v="122758"/>
    <n v="150439"/>
    <n v="114333"/>
    <n v="99892"/>
    <n v="152848"/>
    <n v="184139"/>
    <n v="6943350.0353658888"/>
    <n v="56548502.35322047"/>
    <n v="127744.59042704325"/>
    <n v="26926604.958957307"/>
    <n v="0"/>
    <n v="0"/>
    <n v="0"/>
    <n v="0"/>
    <n v="90546202"/>
    <n v="1388670.007073178"/>
    <n v="0"/>
    <n v="25548.918085408652"/>
    <n v="5385320.9917914616"/>
    <n v="0"/>
    <n v="0"/>
    <n v="0"/>
    <n v="0"/>
    <n v="6799540"/>
    <n v="97345742"/>
    <n v="107091.02530253025"/>
    <n v="0"/>
    <n v="0"/>
    <n v="0"/>
    <n v="0"/>
    <n v="19701352"/>
    <n v="20501646.671491954"/>
    <n v="20501647"/>
    <n v="72"/>
    <n v="1"/>
    <n v="0"/>
    <n v="0"/>
    <n v="3.2"/>
    <n v="3.2"/>
    <n v="3.2"/>
    <n v="4"/>
    <n v="6660438"/>
    <n v="27162085"/>
    <n v="124507827"/>
  </r>
  <r>
    <x v="22"/>
    <n v="3816"/>
    <x v="76"/>
    <x v="820"/>
    <x v="820"/>
    <x v="779"/>
    <n v="25155"/>
    <n v="173001008945"/>
    <s v="73001173001008945"/>
    <s v="INST EDUC RAICES DEL FUTURO"/>
    <n v="1"/>
    <n v="5.4248581647131209"/>
    <n v="0.37993489560794907"/>
    <n v="4.0621307181961656E-2"/>
    <n v="1.0406213071819617"/>
    <n v="989"/>
    <n v="0"/>
    <n v="0"/>
    <n v="0"/>
    <n v="70"/>
    <n v="0"/>
    <n v="461"/>
    <n v="0"/>
    <n v="336"/>
    <n v="0"/>
    <n v="1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50479.2010501698"/>
    <n v="67875235.50529626"/>
    <n v="15584840.032099277"/>
    <n v="0"/>
    <n v="0"/>
    <n v="0"/>
    <n v="0"/>
    <n v="0"/>
    <n v="90210555"/>
    <n v="0"/>
    <n v="0"/>
    <n v="0"/>
    <n v="0"/>
    <n v="0"/>
    <n v="0"/>
    <n v="0"/>
    <n v="0"/>
    <n v="0"/>
    <n v="90210555"/>
    <n v="91213.907987866536"/>
    <n v="0"/>
    <n v="0"/>
    <n v="0"/>
    <n v="0"/>
    <n v="19701352"/>
    <n v="20501646.671491954"/>
    <n v="20501647"/>
    <n v="70"/>
    <n v="1"/>
    <n v="0"/>
    <n v="0"/>
    <n v="3.1111111111111112"/>
    <n v="3.1111111111111112"/>
    <n v="3.1111111111111112"/>
    <n v="4"/>
    <n v="6660438"/>
    <n v="27162085"/>
    <n v="117372640"/>
  </r>
  <r>
    <x v="22"/>
    <n v="3816"/>
    <x v="76"/>
    <x v="820"/>
    <x v="820"/>
    <x v="779"/>
    <n v="32812"/>
    <n v="173001009259"/>
    <s v="73001173001009259"/>
    <s v="INST EDUC NIÑO JESUS DE PRAGA"/>
    <n v="1"/>
    <n v="5.4248581647131209"/>
    <n v="0.37993489560794907"/>
    <n v="4.0621307181961656E-2"/>
    <n v="1.0406213071819617"/>
    <n v="1065"/>
    <n v="0"/>
    <n v="20"/>
    <n v="0"/>
    <n v="43"/>
    <n v="0"/>
    <n v="392"/>
    <n v="0"/>
    <n v="435"/>
    <n v="0"/>
    <n v="60"/>
    <n v="0"/>
    <n v="115"/>
    <n v="26"/>
    <n v="0"/>
    <n v="0"/>
    <n v="0"/>
    <n v="3"/>
    <n v="0"/>
    <n v="23"/>
    <n v="0"/>
    <n v="0"/>
    <n v="0"/>
    <n v="0"/>
    <n v="0"/>
    <n v="0"/>
    <n v="92671"/>
    <n v="81839"/>
    <n v="122758"/>
    <n v="150439"/>
    <n v="114333"/>
    <n v="99892"/>
    <n v="152848"/>
    <n v="184139"/>
    <n v="6075431.280945153"/>
    <n v="70430137.720050186"/>
    <n v="7664675.4256225945"/>
    <n v="18003253.315581921"/>
    <n v="0"/>
    <n v="0"/>
    <n v="0"/>
    <n v="0"/>
    <n v="102173498"/>
    <n v="57861.250294715748"/>
    <n v="391751.67292893701"/>
    <n v="0"/>
    <n v="0"/>
    <n v="0"/>
    <n v="0"/>
    <n v="0"/>
    <n v="0"/>
    <n v="449613"/>
    <n v="102623111"/>
    <n v="96359.728638497647"/>
    <n v="0"/>
    <n v="0"/>
    <n v="0"/>
    <n v="0"/>
    <n v="19701352"/>
    <n v="20501646.671491954"/>
    <n v="20501647"/>
    <n v="63"/>
    <n v="1"/>
    <n v="0"/>
    <n v="0"/>
    <n v="2.8"/>
    <n v="2.8"/>
    <n v="2.8"/>
    <n v="3"/>
    <n v="6660438"/>
    <n v="27162085"/>
    <n v="129785196"/>
  </r>
  <r>
    <x v="22"/>
    <n v="3816"/>
    <x v="76"/>
    <x v="820"/>
    <x v="820"/>
    <x v="779"/>
    <n v="32814"/>
    <n v="173001009917"/>
    <s v="73001173001009917"/>
    <s v="INST EDUC JORGE ELIECER GAITAN"/>
    <n v="1"/>
    <n v="5.4248581647131209"/>
    <n v="0.37993489560794907"/>
    <n v="4.0621307181961656E-2"/>
    <n v="1.0406213071819617"/>
    <n v="926"/>
    <n v="0"/>
    <n v="18"/>
    <n v="0"/>
    <n v="35"/>
    <n v="0"/>
    <n v="418"/>
    <n v="0"/>
    <n v="344"/>
    <n v="0"/>
    <n v="1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11077.1093665576"/>
    <n v="64894516.254749998"/>
    <n v="14179649.537401801"/>
    <n v="0"/>
    <n v="0"/>
    <n v="0"/>
    <n v="0"/>
    <n v="0"/>
    <n v="84185243"/>
    <n v="0"/>
    <n v="0"/>
    <n v="0"/>
    <n v="0"/>
    <n v="0"/>
    <n v="0"/>
    <n v="0"/>
    <n v="0"/>
    <n v="0"/>
    <n v="84185243"/>
    <n v="90912.789416846659"/>
    <n v="0"/>
    <n v="0"/>
    <n v="0"/>
    <n v="0"/>
    <n v="19701352"/>
    <n v="20501646.671491954"/>
    <n v="20501647"/>
    <n v="53"/>
    <n v="1"/>
    <n v="0"/>
    <n v="0"/>
    <n v="2.3555555555555556"/>
    <n v="2.3555555555555556"/>
    <n v="2.3555555555555556"/>
    <n v="3"/>
    <n v="6660438"/>
    <n v="27162085"/>
    <n v="111347328"/>
  </r>
  <r>
    <x v="22"/>
    <n v="3816"/>
    <x v="76"/>
    <x v="820"/>
    <x v="820"/>
    <x v="779"/>
    <n v="25174"/>
    <n v="173001010109"/>
    <s v="73001173001010109"/>
    <s v="I.E. SAN JOSÉ"/>
    <n v="1"/>
    <n v="5.4248581647131209"/>
    <n v="0.37993489560794907"/>
    <n v="4.0621307181961656E-2"/>
    <n v="1.0406213071819617"/>
    <n v="1069"/>
    <n v="0"/>
    <n v="4"/>
    <n v="0"/>
    <n v="37"/>
    <n v="0"/>
    <n v="303"/>
    <n v="0"/>
    <n v="467"/>
    <n v="0"/>
    <n v="2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53852.1034722421"/>
    <n v="65575823.512017712"/>
    <n v="32958104.330177158"/>
    <n v="0"/>
    <n v="0"/>
    <n v="0"/>
    <n v="0"/>
    <n v="0"/>
    <n v="102487780"/>
    <n v="0"/>
    <n v="0"/>
    <n v="0"/>
    <n v="0"/>
    <n v="0"/>
    <n v="0"/>
    <n v="0"/>
    <n v="0"/>
    <n v="0"/>
    <n v="102487780"/>
    <n v="95872.572497661371"/>
    <n v="0"/>
    <n v="0"/>
    <n v="0"/>
    <n v="0"/>
    <n v="19701352"/>
    <n v="20501646.671491954"/>
    <n v="20501647"/>
    <n v="41"/>
    <n v="1"/>
    <n v="0"/>
    <n v="0"/>
    <n v="1.8222222222222222"/>
    <n v="1.8222222222222222"/>
    <n v="1.8222222222222222"/>
    <n v="2"/>
    <n v="6660438"/>
    <n v="27162085"/>
    <n v="129649865"/>
  </r>
  <r>
    <x v="22"/>
    <n v="3816"/>
    <x v="76"/>
    <x v="820"/>
    <x v="820"/>
    <x v="779"/>
    <n v="25164"/>
    <n v="173001010192"/>
    <s v="73001173001010192"/>
    <s v="INST EDUC TEC CIAL CELMIRA HUERTAS"/>
    <n v="1"/>
    <n v="5.4248581647131209"/>
    <n v="0.37993489560794907"/>
    <n v="4.0621307181961656E-2"/>
    <n v="1.0406213071819617"/>
    <n v="431"/>
    <n v="0"/>
    <n v="0"/>
    <n v="0"/>
    <n v="23"/>
    <n v="0"/>
    <n v="168"/>
    <n v="0"/>
    <n v="188"/>
    <n v="0"/>
    <n v="1"/>
    <n v="0"/>
    <n v="51"/>
    <n v="431"/>
    <n v="0"/>
    <n v="0"/>
    <n v="0"/>
    <n v="23"/>
    <n v="0"/>
    <n v="168"/>
    <n v="0"/>
    <n v="188"/>
    <n v="0"/>
    <n v="1"/>
    <n v="0"/>
    <n v="51"/>
    <n v="92671"/>
    <n v="81839"/>
    <n v="122758"/>
    <n v="150439"/>
    <n v="114333"/>
    <n v="99892"/>
    <n v="152848"/>
    <n v="184139"/>
    <n v="2218014.5946307699"/>
    <n v="30318172.948413383"/>
    <n v="127744.59042704325"/>
    <n v="7984051.4703885037"/>
    <n v="0"/>
    <n v="0"/>
    <n v="0"/>
    <n v="0"/>
    <n v="40647984"/>
    <n v="443602.91892615403"/>
    <n v="6063634.5896826778"/>
    <n v="25548.918085408652"/>
    <n v="1596810.2940777007"/>
    <n v="0"/>
    <n v="0"/>
    <n v="0"/>
    <n v="0"/>
    <n v="8129597"/>
    <n v="48777581"/>
    <n v="113173.04176334107"/>
    <n v="0"/>
    <n v="0"/>
    <n v="0"/>
    <n v="0"/>
    <n v="19701352"/>
    <n v="20501646.671491954"/>
    <n v="20501647"/>
    <n v="23"/>
    <n v="1"/>
    <n v="0"/>
    <n v="0"/>
    <n v="1.0222222222222221"/>
    <n v="1.0222222222222221"/>
    <n v="1.0222222222222221"/>
    <n v="2"/>
    <n v="6660438"/>
    <n v="27162085"/>
    <n v="75939666"/>
  </r>
  <r>
    <x v="22"/>
    <n v="3816"/>
    <x v="76"/>
    <x v="820"/>
    <x v="820"/>
    <x v="779"/>
    <n v="25163"/>
    <n v="173001010214"/>
    <s v="73001173001010214"/>
    <s v="INST EDUC CARLOS LLERAS RESTREPO"/>
    <n v="1"/>
    <n v="5.4248581647131209"/>
    <n v="0.37993489560794907"/>
    <n v="4.0621307181961656E-2"/>
    <n v="1.0406213071819617"/>
    <n v="2490"/>
    <n v="0"/>
    <n v="51"/>
    <n v="0"/>
    <n v="78"/>
    <n v="0"/>
    <n v="963"/>
    <n v="0"/>
    <n v="1002"/>
    <n v="0"/>
    <n v="66"/>
    <n v="0"/>
    <n v="330"/>
    <n v="768"/>
    <n v="0"/>
    <n v="14"/>
    <n v="0"/>
    <n v="28"/>
    <n v="0"/>
    <n v="330"/>
    <n v="0"/>
    <n v="0"/>
    <n v="0"/>
    <n v="66"/>
    <n v="0"/>
    <n v="330"/>
    <n v="92671"/>
    <n v="81839"/>
    <n v="122758"/>
    <n v="150439"/>
    <n v="114333"/>
    <n v="99892"/>
    <n v="152848"/>
    <n v="184139"/>
    <n v="12440168.813363884"/>
    <n v="167346095.06638286"/>
    <n v="8431142.9681848548"/>
    <n v="51661509.514278553"/>
    <n v="0"/>
    <n v="0"/>
    <n v="0"/>
    <n v="0"/>
    <n v="239878916"/>
    <n v="810057.50412602036"/>
    <n v="5620784.872458661"/>
    <n v="1686228.593636971"/>
    <n v="10332301.902855711"/>
    <n v="0"/>
    <n v="0"/>
    <n v="0"/>
    <n v="0"/>
    <n v="18449373"/>
    <n v="258328289"/>
    <n v="103746.30080321286"/>
    <n v="0"/>
    <n v="0"/>
    <n v="0"/>
    <n v="0"/>
    <n v="19701352"/>
    <n v="20501646.671491954"/>
    <n v="20501647"/>
    <n v="129"/>
    <n v="1"/>
    <n v="0"/>
    <n v="0"/>
    <n v="5.7333333333333334"/>
    <n v="5.7333333333333334"/>
    <n v="4"/>
    <n v="4"/>
    <n v="6660438"/>
    <n v="27162085"/>
    <n v="285490374"/>
  </r>
  <r>
    <x v="22"/>
    <n v="3816"/>
    <x v="76"/>
    <x v="820"/>
    <x v="820"/>
    <x v="779"/>
    <n v="113821"/>
    <n v="173001010427"/>
    <s v="73001173001010427"/>
    <s v="INST EDUC MODELIA"/>
    <n v="1"/>
    <n v="5.4248581647131209"/>
    <n v="0.37993489560794907"/>
    <n v="4.0621307181961656E-2"/>
    <n v="1.0406213071819617"/>
    <n v="973"/>
    <n v="0"/>
    <n v="16"/>
    <n v="0"/>
    <n v="48"/>
    <n v="0"/>
    <n v="540"/>
    <n v="0"/>
    <n v="275"/>
    <n v="0"/>
    <n v="94"/>
    <n v="0"/>
    <n v="0"/>
    <n v="94"/>
    <n v="0"/>
    <n v="0"/>
    <n v="0"/>
    <n v="0"/>
    <n v="0"/>
    <n v="0"/>
    <n v="0"/>
    <n v="0"/>
    <n v="0"/>
    <n v="94"/>
    <n v="0"/>
    <n v="0"/>
    <n v="92671"/>
    <n v="81839"/>
    <n v="122758"/>
    <n v="150439"/>
    <n v="114333"/>
    <n v="99892"/>
    <n v="152848"/>
    <n v="184139"/>
    <n v="6171866.6981030125"/>
    <n v="69408176.834148616"/>
    <n v="12007991.500142066"/>
    <n v="0"/>
    <n v="0"/>
    <n v="0"/>
    <n v="0"/>
    <n v="0"/>
    <n v="87588035"/>
    <n v="0"/>
    <n v="0"/>
    <n v="2401598.3000284131"/>
    <n v="0"/>
    <n v="0"/>
    <n v="0"/>
    <n v="0"/>
    <n v="0"/>
    <n v="2401598"/>
    <n v="89989633"/>
    <n v="92486.77595066803"/>
    <n v="0"/>
    <n v="0"/>
    <n v="0"/>
    <n v="0"/>
    <n v="19701352"/>
    <n v="20501646.671491954"/>
    <n v="20501647"/>
    <n v="64"/>
    <n v="1"/>
    <n v="0"/>
    <n v="0"/>
    <n v="2.8444444444444446"/>
    <n v="2.8444444444444446"/>
    <n v="2.8444444444444446"/>
    <n v="3"/>
    <n v="6660438"/>
    <n v="27162085"/>
    <n v="117151718"/>
  </r>
  <r>
    <x v="22"/>
    <n v="3816"/>
    <x v="76"/>
    <x v="820"/>
    <x v="820"/>
    <x v="779"/>
    <n v="25170"/>
    <n v="173001010435"/>
    <s v="73001173001010435"/>
    <s v="INST EDUC CIUDAD LUZ"/>
    <n v="1"/>
    <n v="5.4248581647131209"/>
    <n v="0.37993489560794907"/>
    <n v="4.0621307181961656E-2"/>
    <n v="1.0406213071819617"/>
    <n v="903"/>
    <n v="0"/>
    <n v="24"/>
    <n v="0"/>
    <n v="44"/>
    <n v="0"/>
    <n v="338"/>
    <n v="0"/>
    <n v="355"/>
    <n v="0"/>
    <n v="94"/>
    <n v="0"/>
    <n v="48"/>
    <n v="879"/>
    <n v="0"/>
    <n v="0"/>
    <n v="0"/>
    <n v="44"/>
    <n v="0"/>
    <n v="338"/>
    <n v="0"/>
    <n v="355"/>
    <n v="0"/>
    <n v="94"/>
    <n v="0"/>
    <n v="48"/>
    <n v="92671"/>
    <n v="81839"/>
    <n v="122758"/>
    <n v="150439"/>
    <n v="114333"/>
    <n v="99892"/>
    <n v="152848"/>
    <n v="184139"/>
    <n v="6557608.3667344507"/>
    <n v="59018241.160815939"/>
    <n v="12007991.500142066"/>
    <n v="7514401.3838950619"/>
    <n v="0"/>
    <n v="0"/>
    <n v="0"/>
    <n v="0"/>
    <n v="85098242"/>
    <n v="848631.67098916427"/>
    <n v="11803648.232163189"/>
    <n v="2401598.3000284131"/>
    <n v="1502880.2767790125"/>
    <n v="0"/>
    <n v="0"/>
    <n v="0"/>
    <n v="0"/>
    <n v="16556758"/>
    <n v="101655000"/>
    <n v="112574.75083056478"/>
    <n v="0"/>
    <n v="0"/>
    <n v="0"/>
    <n v="0"/>
    <n v="19701352"/>
    <n v="20501646.671491954"/>
    <n v="20501647"/>
    <n v="68"/>
    <n v="1"/>
    <n v="0"/>
    <n v="0"/>
    <n v="3.0222222222222221"/>
    <n v="3.0222222222222221"/>
    <n v="3.0222222222222221"/>
    <n v="4"/>
    <n v="6660438"/>
    <n v="27162085"/>
    <n v="128817085"/>
  </r>
  <r>
    <x v="22"/>
    <n v="3816"/>
    <x v="76"/>
    <x v="820"/>
    <x v="820"/>
    <x v="779"/>
    <n v="25157"/>
    <n v="173001010443"/>
    <s v="73001173001010443"/>
    <s v="INST EDUC MAXIMILIANO NEIRA LAMUS"/>
    <n v="1"/>
    <n v="5.4248581647131209"/>
    <n v="0.37993489560794907"/>
    <n v="4.0621307181961656E-2"/>
    <n v="1.0406213071819617"/>
    <n v="955"/>
    <n v="0"/>
    <n v="35"/>
    <n v="0"/>
    <n v="54"/>
    <n v="12"/>
    <n v="412"/>
    <n v="30"/>
    <n v="316"/>
    <n v="6"/>
    <n v="14"/>
    <n v="0"/>
    <n v="76"/>
    <n v="76"/>
    <n v="0"/>
    <n v="0"/>
    <n v="0"/>
    <n v="0"/>
    <n v="0"/>
    <n v="0"/>
    <n v="0"/>
    <n v="0"/>
    <n v="0"/>
    <n v="0"/>
    <n v="0"/>
    <n v="76"/>
    <n v="92671"/>
    <n v="81839"/>
    <n v="122758"/>
    <n v="150439"/>
    <n v="114333"/>
    <n v="99892"/>
    <n v="152848"/>
    <n v="184139"/>
    <n v="8582752.127049502"/>
    <n v="61998960.411362201"/>
    <n v="1788424.2659786055"/>
    <n v="11897802.191167181"/>
    <n v="0"/>
    <n v="4365889.2319148621"/>
    <n v="954341.31336089084"/>
    <n v="0"/>
    <n v="89588170"/>
    <n v="0"/>
    <n v="0"/>
    <n v="0"/>
    <n v="2379560.4382334366"/>
    <n v="0"/>
    <n v="0"/>
    <n v="0"/>
    <n v="0"/>
    <n v="2379560"/>
    <n v="91967730"/>
    <n v="96301.287958115179"/>
    <n v="1"/>
    <n v="0"/>
    <n v="0"/>
    <n v="1"/>
    <n v="24249724"/>
    <n v="25234779.487681787"/>
    <n v="25234779"/>
    <n v="89"/>
    <n v="1"/>
    <n v="0"/>
    <n v="0"/>
    <n v="3.9555555555555557"/>
    <n v="3.9555555555555557"/>
    <n v="3.9555555555555557"/>
    <n v="4"/>
    <n v="6660438"/>
    <n v="31895217"/>
    <n v="123862947"/>
  </r>
  <r>
    <x v="22"/>
    <n v="3816"/>
    <x v="76"/>
    <x v="820"/>
    <x v="820"/>
    <x v="779"/>
    <n v="32816"/>
    <n v="173001010508"/>
    <s v="73001173001010508"/>
    <s v="INST EDUC JOSE JOAQUIN FLOREZ HERNANDEZ"/>
    <n v="1"/>
    <n v="5.4248581647131209"/>
    <n v="0.37993489560794907"/>
    <n v="4.0621307181961656E-2"/>
    <n v="1.0406213071819617"/>
    <n v="2869"/>
    <n v="0"/>
    <n v="11"/>
    <n v="0"/>
    <n v="194"/>
    <n v="102"/>
    <n v="1281"/>
    <n v="0"/>
    <n v="896"/>
    <n v="0"/>
    <n v="252"/>
    <n v="0"/>
    <n v="133"/>
    <n v="550"/>
    <n v="0"/>
    <n v="0"/>
    <n v="0"/>
    <n v="24"/>
    <n v="0"/>
    <n v="141"/>
    <n v="0"/>
    <n v="0"/>
    <n v="0"/>
    <n v="252"/>
    <n v="0"/>
    <n v="133"/>
    <n v="92671"/>
    <n v="81839"/>
    <n v="122758"/>
    <n v="150439"/>
    <n v="114333"/>
    <n v="99892"/>
    <n v="152848"/>
    <n v="184139"/>
    <n v="19769260.517361213"/>
    <n v="185400737.38397735"/>
    <n v="32191636.787614901"/>
    <n v="20821153.834542569"/>
    <n v="0"/>
    <n v="10602873.848936092"/>
    <n v="0"/>
    <n v="0"/>
    <n v="268785662"/>
    <n v="462890.00235772599"/>
    <n v="2401608.0818687007"/>
    <n v="6438327.3575229803"/>
    <n v="4164230.7669085138"/>
    <n v="0"/>
    <n v="0"/>
    <n v="0"/>
    <n v="0"/>
    <n v="13467056"/>
    <n v="282252718"/>
    <n v="98380.17357964447"/>
    <n v="1"/>
    <n v="0"/>
    <n v="0"/>
    <n v="1"/>
    <n v="24249724"/>
    <n v="25234779.487681787"/>
    <n v="25234779"/>
    <n v="205"/>
    <n v="1"/>
    <n v="0"/>
    <n v="0"/>
    <n v="9.1111111111111107"/>
    <n v="9.1111111111111107"/>
    <n v="4"/>
    <n v="4"/>
    <n v="6660438"/>
    <n v="31895217"/>
    <n v="314147935"/>
  </r>
  <r>
    <x v="22"/>
    <n v="3816"/>
    <x v="76"/>
    <x v="820"/>
    <x v="820"/>
    <x v="779"/>
    <n v="25189"/>
    <n v="173001010842"/>
    <s v="73001173001010842"/>
    <s v="INST EDUC TEC CIUDAD DE IBAGUE"/>
    <n v="1"/>
    <n v="5.4248581647131209"/>
    <n v="0.37993489560794907"/>
    <n v="4.0621307181961656E-2"/>
    <n v="1.0406213071819617"/>
    <n v="1868"/>
    <n v="0"/>
    <n v="31"/>
    <n v="0"/>
    <n v="107"/>
    <n v="0"/>
    <n v="902"/>
    <n v="0"/>
    <n v="610"/>
    <n v="0"/>
    <n v="66"/>
    <n v="0"/>
    <n v="152"/>
    <n v="437"/>
    <n v="0"/>
    <n v="0"/>
    <n v="0"/>
    <n v="25"/>
    <n v="0"/>
    <n v="194"/>
    <n v="0"/>
    <n v="0"/>
    <n v="0"/>
    <n v="66"/>
    <n v="0"/>
    <n v="152"/>
    <n v="92671"/>
    <n v="81839"/>
    <n v="122758"/>
    <n v="150439"/>
    <n v="114333"/>
    <n v="99892"/>
    <n v="152848"/>
    <n v="184139"/>
    <n v="13308087.56778462"/>
    <n v="128767071.62359841"/>
    <n v="8431142.9681848548"/>
    <n v="23795604.382334363"/>
    <n v="0"/>
    <n v="0"/>
    <n v="0"/>
    <n v="0"/>
    <n v="174301907"/>
    <n v="482177.08578929782"/>
    <n v="3304340.197748425"/>
    <n v="1686228.593636971"/>
    <n v="4759120.8764668731"/>
    <n v="0"/>
    <n v="0"/>
    <n v="0"/>
    <n v="0"/>
    <n v="10231867"/>
    <n v="184533774"/>
    <n v="98786.816916488227"/>
    <n v="0"/>
    <n v="0"/>
    <n v="0"/>
    <n v="0"/>
    <n v="19701352"/>
    <n v="20501646.671491954"/>
    <n v="20501647"/>
    <n v="138"/>
    <n v="1"/>
    <n v="0"/>
    <n v="0"/>
    <n v="6.1333333333333337"/>
    <n v="6.1333333333333337"/>
    <n v="4"/>
    <n v="4"/>
    <n v="6660438"/>
    <n v="27162085"/>
    <n v="211695859"/>
  </r>
  <r>
    <x v="22"/>
    <n v="3816"/>
    <x v="76"/>
    <x v="820"/>
    <x v="820"/>
    <x v="779"/>
    <n v="25158"/>
    <n v="173001010851"/>
    <s v="73001173001010851"/>
    <s v="INST EDUC TEC ALFONSO PALACIO RUDAS"/>
    <n v="1"/>
    <n v="5.4248581647131209"/>
    <n v="0.37993489560794907"/>
    <n v="4.0621307181961656E-2"/>
    <n v="1.0406213071819617"/>
    <n v="983"/>
    <n v="0"/>
    <n v="0"/>
    <n v="0"/>
    <n v="60"/>
    <n v="0"/>
    <n v="474"/>
    <n v="0"/>
    <n v="319"/>
    <n v="0"/>
    <n v="13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786125.0294715744"/>
    <n v="67534581.876662403"/>
    <n v="16606796.755515622"/>
    <n v="0"/>
    <n v="0"/>
    <n v="0"/>
    <n v="0"/>
    <n v="0"/>
    <n v="89927504"/>
    <n v="0"/>
    <n v="0"/>
    <n v="0"/>
    <n v="0"/>
    <n v="0"/>
    <n v="0"/>
    <n v="0"/>
    <n v="0"/>
    <n v="0"/>
    <n v="89927504"/>
    <n v="91482.710071210575"/>
    <n v="0"/>
    <n v="0"/>
    <n v="0"/>
    <n v="0"/>
    <n v="19701352"/>
    <n v="20501646.671491954"/>
    <n v="20501647"/>
    <n v="60"/>
    <n v="1"/>
    <n v="0"/>
    <n v="0"/>
    <n v="2.6666666666666665"/>
    <n v="2.6666666666666665"/>
    <n v="2.6666666666666665"/>
    <n v="3"/>
    <n v="6660438"/>
    <n v="27162085"/>
    <n v="117089589"/>
  </r>
  <r>
    <x v="22"/>
    <n v="3816"/>
    <x v="76"/>
    <x v="820"/>
    <x v="820"/>
    <x v="779"/>
    <n v="25159"/>
    <n v="173001011237"/>
    <s v="73001173001011237"/>
    <s v="INST EDUC MUS AMINA MELENDRO  DE PULECIO"/>
    <n v="1"/>
    <n v="5.4248581647131209"/>
    <n v="0.37993489560794907"/>
    <n v="4.0621307181961656E-2"/>
    <n v="1.0406213071819617"/>
    <n v="1689"/>
    <n v="0"/>
    <n v="0"/>
    <n v="0"/>
    <n v="117"/>
    <n v="0"/>
    <n v="949"/>
    <n v="0"/>
    <n v="474"/>
    <n v="0"/>
    <n v="0"/>
    <n v="0"/>
    <n v="149"/>
    <n v="801"/>
    <n v="0"/>
    <n v="0"/>
    <n v="0"/>
    <n v="0"/>
    <n v="0"/>
    <n v="178"/>
    <n v="0"/>
    <n v="474"/>
    <n v="0"/>
    <n v="0"/>
    <n v="0"/>
    <n v="149"/>
    <n v="92671"/>
    <n v="81839"/>
    <n v="122758"/>
    <n v="150439"/>
    <n v="114333"/>
    <n v="99892"/>
    <n v="152848"/>
    <n v="184139"/>
    <n v="11282943.807469569"/>
    <n v="121187528.38649507"/>
    <n v="0"/>
    <n v="23325954.295840923"/>
    <n v="0"/>
    <n v="0"/>
    <n v="0"/>
    <n v="0"/>
    <n v="155796426"/>
    <n v="0"/>
    <n v="11105308.29346378"/>
    <n v="0"/>
    <n v="4665190.8591681849"/>
    <n v="0"/>
    <n v="0"/>
    <n v="0"/>
    <n v="0"/>
    <n v="15770499"/>
    <n v="171566925"/>
    <n v="101578.99644760213"/>
    <n v="0"/>
    <n v="0"/>
    <n v="0"/>
    <n v="0"/>
    <n v="19701352"/>
    <n v="20501646.671491954"/>
    <n v="20501647"/>
    <n v="117"/>
    <n v="1"/>
    <n v="0"/>
    <n v="0"/>
    <n v="5.2"/>
    <n v="5.2"/>
    <n v="4"/>
    <n v="4"/>
    <n v="6660438"/>
    <n v="27162085"/>
    <n v="198729010"/>
  </r>
  <r>
    <x v="22"/>
    <n v="3816"/>
    <x v="76"/>
    <x v="820"/>
    <x v="820"/>
    <x v="779"/>
    <n v="25176"/>
    <n v="173001011474"/>
    <s v="73001173001011474"/>
    <s v="INST EDUC TEC AGROP MARIANO MELENDRO"/>
    <n v="1"/>
    <n v="5.4248581647131209"/>
    <n v="0.37993489560794907"/>
    <n v="4.0621307181961656E-2"/>
    <n v="1.0406213071819617"/>
    <n v="712"/>
    <n v="42"/>
    <n v="0"/>
    <n v="55"/>
    <n v="0"/>
    <n v="332"/>
    <n v="0"/>
    <n v="217"/>
    <n v="0"/>
    <n v="0"/>
    <n v="0"/>
    <n v="66"/>
    <n v="0"/>
    <n v="699"/>
    <n v="42"/>
    <n v="0"/>
    <n v="51"/>
    <n v="0"/>
    <n v="323"/>
    <n v="0"/>
    <n v="217"/>
    <n v="0"/>
    <n v="0"/>
    <n v="0"/>
    <n v="66"/>
    <n v="0"/>
    <n v="92671"/>
    <n v="81839"/>
    <n v="122758"/>
    <n v="150439"/>
    <n v="114333"/>
    <n v="99892"/>
    <n v="152848"/>
    <n v="184139"/>
    <n v="0"/>
    <n v="0"/>
    <n v="0"/>
    <n v="0"/>
    <n v="11540803.523661416"/>
    <n v="57068409.245744266"/>
    <n v="0"/>
    <n v="12646851.814289831"/>
    <n v="81256065"/>
    <n v="0"/>
    <n v="0"/>
    <n v="0"/>
    <n v="0"/>
    <n v="2212978.8200010555"/>
    <n v="11226572.310638215"/>
    <n v="0"/>
    <n v="2529370.3628579662"/>
    <n v="15968921"/>
    <n v="97224986"/>
    <n v="136551.94662921349"/>
    <n v="1"/>
    <n v="0"/>
    <n v="0"/>
    <n v="1"/>
    <n v="24249724"/>
    <n v="25234779.487681787"/>
    <n v="25234779"/>
    <n v="97"/>
    <n v="1"/>
    <n v="0"/>
    <n v="7.4615384615384617"/>
    <n v="0"/>
    <n v="7.4615384615384617"/>
    <n v="4"/>
    <n v="4"/>
    <n v="6660438"/>
    <n v="31895217"/>
    <n v="129120203"/>
  </r>
  <r>
    <x v="22"/>
    <n v="3816"/>
    <x v="76"/>
    <x v="820"/>
    <x v="820"/>
    <x v="779"/>
    <n v="25179"/>
    <n v="173001011539"/>
    <s v="73001173001011539"/>
    <s v="INST EDUC DIEGO FALLON"/>
    <n v="1"/>
    <n v="5.4248581647131209"/>
    <n v="0.37993489560794907"/>
    <n v="4.0621307181961656E-2"/>
    <n v="1.0406213071819617"/>
    <n v="897"/>
    <n v="0"/>
    <n v="20"/>
    <n v="0"/>
    <n v="43"/>
    <n v="0"/>
    <n v="311"/>
    <n v="0"/>
    <n v="388"/>
    <n v="0"/>
    <n v="135"/>
    <n v="0"/>
    <n v="0"/>
    <n v="566"/>
    <n v="0"/>
    <n v="0"/>
    <n v="0"/>
    <n v="43"/>
    <n v="0"/>
    <n v="0"/>
    <n v="0"/>
    <n v="388"/>
    <n v="0"/>
    <n v="135"/>
    <n v="0"/>
    <n v="0"/>
    <n v="92671"/>
    <n v="81839"/>
    <n v="122758"/>
    <n v="150439"/>
    <n v="114333"/>
    <n v="99892"/>
    <n v="152848"/>
    <n v="184139"/>
    <n v="6075431.280945153"/>
    <n v="59529221.603766724"/>
    <n v="17245519.70765084"/>
    <n v="0"/>
    <n v="0"/>
    <n v="0"/>
    <n v="0"/>
    <n v="0"/>
    <n v="82850173"/>
    <n v="829344.58755759243"/>
    <n v="6608680.3954968499"/>
    <n v="3449103.9415301676"/>
    <n v="0"/>
    <n v="0"/>
    <n v="0"/>
    <n v="0"/>
    <n v="0"/>
    <n v="10887129"/>
    <n v="93737302"/>
    <n v="104500.89409141583"/>
    <n v="0"/>
    <n v="0"/>
    <n v="0"/>
    <n v="0"/>
    <n v="19701352"/>
    <n v="20501646.671491954"/>
    <n v="20501647"/>
    <n v="63"/>
    <n v="1"/>
    <n v="0"/>
    <n v="0"/>
    <n v="2.8"/>
    <n v="2.8"/>
    <n v="2.8"/>
    <n v="3"/>
    <n v="6660438"/>
    <n v="27162085"/>
    <n v="120899387"/>
  </r>
  <r>
    <x v="22"/>
    <n v="3816"/>
    <x v="76"/>
    <x v="820"/>
    <x v="820"/>
    <x v="779"/>
    <n v="25192"/>
    <n v="173001011679"/>
    <s v="73001173001011679"/>
    <s v="INST EDUC TEC JOAQUIN PARIS"/>
    <n v="1"/>
    <n v="5.4248581647131209"/>
    <n v="0.37993489560794907"/>
    <n v="4.0621307181961656E-2"/>
    <n v="1.0406213071819617"/>
    <n v="905"/>
    <n v="0"/>
    <n v="0"/>
    <n v="0"/>
    <n v="29"/>
    <n v="0"/>
    <n v="289"/>
    <n v="0"/>
    <n v="384"/>
    <n v="0"/>
    <n v="44"/>
    <n v="0"/>
    <n v="159"/>
    <n v="614"/>
    <n v="0"/>
    <n v="0"/>
    <n v="0"/>
    <n v="27"/>
    <n v="0"/>
    <n v="0"/>
    <n v="0"/>
    <n v="384"/>
    <n v="0"/>
    <n v="44"/>
    <n v="0"/>
    <n v="159"/>
    <n v="92671"/>
    <n v="81839"/>
    <n v="122758"/>
    <n v="150439"/>
    <n v="114333"/>
    <n v="99892"/>
    <n v="152848"/>
    <n v="184139"/>
    <n v="2796627.0975779276"/>
    <n v="57314973.017646648"/>
    <n v="5620761.9787899032"/>
    <n v="24891454.584152393"/>
    <n v="0"/>
    <n v="0"/>
    <n v="0"/>
    <n v="0"/>
    <n v="90623817"/>
    <n v="520751.25265244168"/>
    <n v="6540549.6697700787"/>
    <n v="1124152.3957579806"/>
    <n v="4978290.9168304792"/>
    <n v="0"/>
    <n v="0"/>
    <n v="0"/>
    <n v="0"/>
    <n v="13163744"/>
    <n v="103787561"/>
    <n v="114682.38784530386"/>
    <n v="0"/>
    <n v="0"/>
    <n v="0"/>
    <n v="0"/>
    <n v="19701352"/>
    <n v="20501646.671491954"/>
    <n v="20501647"/>
    <n v="29"/>
    <n v="1"/>
    <n v="0"/>
    <n v="0"/>
    <n v="1.288888888888889"/>
    <n v="1.288888888888889"/>
    <n v="1.288888888888889"/>
    <n v="2"/>
    <n v="6660438"/>
    <n v="27162085"/>
    <n v="130949646"/>
  </r>
  <r>
    <x v="22"/>
    <n v="3815"/>
    <x v="77"/>
    <x v="821"/>
    <x v="821"/>
    <x v="780"/>
    <n v="5954"/>
    <n v="173024000020"/>
    <s v="73024173024000020"/>
    <s v="INSTITUCION EDUCATIVA TECNICA FELISA SUAREZ DE ORTIZ"/>
    <n v="1"/>
    <n v="12.475442043222005"/>
    <n v="0.87372897621282342"/>
    <n v="0.11533151564927463"/>
    <n v="1.1153315156492747"/>
    <n v="425"/>
    <n v="0"/>
    <n v="0"/>
    <n v="7"/>
    <n v="16"/>
    <n v="40"/>
    <n v="133"/>
    <n v="0"/>
    <n v="163"/>
    <n v="0"/>
    <n v="0"/>
    <n v="0"/>
    <n v="66"/>
    <n v="384"/>
    <n v="0"/>
    <n v="0"/>
    <n v="1"/>
    <n v="16"/>
    <n v="5"/>
    <n v="133"/>
    <n v="0"/>
    <n v="163"/>
    <n v="0"/>
    <n v="0"/>
    <n v="0"/>
    <n v="66"/>
    <n v="92671"/>
    <n v="81839"/>
    <n v="122758"/>
    <n v="150439"/>
    <n v="114333"/>
    <n v="99892"/>
    <n v="152848"/>
    <n v="184139"/>
    <n v="1653742.1901877429"/>
    <n v="27018174.309129413"/>
    <n v="0"/>
    <n v="11074097.620262241"/>
    <n v="892634.38725109969"/>
    <n v="4456507.8304494936"/>
    <n v="0"/>
    <n v="0"/>
    <n v="45095156"/>
    <n v="330748.43803754862"/>
    <n v="5403634.8618258825"/>
    <n v="0"/>
    <n v="2214819.5240524486"/>
    <n v="25503.839635745706"/>
    <n v="111412.69576123735"/>
    <n v="0"/>
    <n v="0"/>
    <n v="8086119"/>
    <n v="53181275"/>
    <n v="125132.41176470589"/>
    <n v="1"/>
    <n v="0"/>
    <n v="0"/>
    <n v="1"/>
    <n v="24249724"/>
    <n v="27046481.422996592"/>
    <n v="27046481"/>
    <n v="23"/>
    <n v="1"/>
    <n v="0"/>
    <n v="0.53846153846153844"/>
    <n v="0.71111111111111114"/>
    <n v="1.2495726495726496"/>
    <n v="1.2495726495726496"/>
    <n v="2"/>
    <n v="6660438"/>
    <n v="33706919"/>
    <n v="86888194"/>
  </r>
  <r>
    <x v="22"/>
    <n v="3815"/>
    <x v="77"/>
    <x v="822"/>
    <x v="822"/>
    <x v="781"/>
    <n v="3959"/>
    <n v="173026000019"/>
    <s v="73026173026000019"/>
    <s v="INSTITUCION EDUCATIVA GENERAL ENRIQUE CAICEDO"/>
    <n v="1"/>
    <n v="14.064362336114423"/>
    <n v="0.98501045994565328"/>
    <n v="0.13216821575318743"/>
    <n v="1.1321682157531874"/>
    <n v="784"/>
    <n v="11"/>
    <n v="0"/>
    <n v="25"/>
    <n v="46"/>
    <n v="122"/>
    <n v="246"/>
    <n v="10"/>
    <n v="234"/>
    <n v="0"/>
    <n v="9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26281.3932149271"/>
    <n v="44474647.012332052"/>
    <n v="12508443.524648679"/>
    <n v="0"/>
    <n v="4659990.7900215304"/>
    <n v="14928480.257858297"/>
    <n v="0"/>
    <n v="0"/>
    <n v="81397843"/>
    <n v="0"/>
    <n v="0"/>
    <n v="0"/>
    <n v="0"/>
    <n v="0"/>
    <n v="0"/>
    <n v="0"/>
    <n v="0"/>
    <n v="0"/>
    <n v="81397843"/>
    <n v="103823.77933673469"/>
    <n v="1"/>
    <n v="0"/>
    <n v="1"/>
    <n v="1"/>
    <n v="24249724"/>
    <n v="27454766.753587246"/>
    <n v="27454767"/>
    <n v="82"/>
    <n v="1"/>
    <n v="0"/>
    <n v="2.7692307692307692"/>
    <n v="2.0444444444444443"/>
    <n v="4.8136752136752134"/>
    <n v="4"/>
    <n v="4"/>
    <n v="6660438"/>
    <n v="34115205"/>
    <n v="115513048"/>
  </r>
  <r>
    <x v="22"/>
    <n v="3815"/>
    <x v="77"/>
    <x v="823"/>
    <x v="823"/>
    <x v="782"/>
    <n v="5956"/>
    <n v="173030000066"/>
    <s v="73030173030000066"/>
    <s v="INSTITUCION EDUCATIVA NICANOR VELASQUEZ ORTIZ"/>
    <n v="1"/>
    <n v="16.477621091354997"/>
    <n v="1.1540252406843095"/>
    <n v="0.15773986595922992"/>
    <n v="1.15773986595923"/>
    <n v="635"/>
    <n v="0"/>
    <n v="0"/>
    <n v="0"/>
    <n v="47"/>
    <n v="0"/>
    <n v="305"/>
    <n v="0"/>
    <n v="215"/>
    <n v="0"/>
    <n v="6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042578.8225604668"/>
    <n v="49269101.902923457"/>
    <n v="9664284.471648775"/>
    <n v="0"/>
    <n v="0"/>
    <n v="0"/>
    <n v="0"/>
    <n v="0"/>
    <n v="63975965"/>
    <n v="0"/>
    <n v="0"/>
    <n v="0"/>
    <n v="0"/>
    <n v="0"/>
    <n v="0"/>
    <n v="0"/>
    <n v="0"/>
    <n v="0"/>
    <n v="63975965"/>
    <n v="100749.55118110236"/>
    <n v="0"/>
    <n v="0"/>
    <n v="0"/>
    <n v="0"/>
    <n v="19701352"/>
    <n v="22809040.623695608"/>
    <n v="22809041"/>
    <n v="47"/>
    <n v="1"/>
    <n v="0"/>
    <n v="0"/>
    <n v="2.088888888888889"/>
    <n v="2.088888888888889"/>
    <n v="2.088888888888889"/>
    <n v="3"/>
    <n v="6660438"/>
    <n v="29469479"/>
    <n v="93445444"/>
  </r>
  <r>
    <x v="22"/>
    <n v="3815"/>
    <x v="77"/>
    <x v="824"/>
    <x v="824"/>
    <x v="783"/>
    <n v="5958"/>
    <n v="173043000014"/>
    <s v="73043173043000014"/>
    <s v="INSTITUCION EDUCATIVA TECNICA CARLOS BLANCO NASSAR"/>
    <n v="1"/>
    <n v="20.906336451060465"/>
    <n v="1.4641943652545919"/>
    <n v="0.20466792943132378"/>
    <n v="1.2046679294313238"/>
    <n v="694"/>
    <n v="0"/>
    <n v="0"/>
    <n v="16"/>
    <n v="30"/>
    <n v="111"/>
    <n v="180"/>
    <n v="28"/>
    <n v="212"/>
    <n v="0"/>
    <n v="0"/>
    <n v="15"/>
    <n v="102"/>
    <n v="187"/>
    <n v="0"/>
    <n v="0"/>
    <n v="3"/>
    <n v="0"/>
    <n v="39"/>
    <n v="0"/>
    <n v="28"/>
    <n v="0"/>
    <n v="0"/>
    <n v="0"/>
    <n v="15"/>
    <n v="102"/>
    <n v="92671"/>
    <n v="81839"/>
    <n v="122758"/>
    <n v="150439"/>
    <n v="114333"/>
    <n v="99892"/>
    <n v="152848"/>
    <n v="184139"/>
    <n v="3349133.4506499064"/>
    <n v="38646816.921278201"/>
    <n v="0"/>
    <n v="18485361.940843329"/>
    <n v="2203732.7740107449"/>
    <n v="16726799.744138779"/>
    <n v="0"/>
    <n v="3327395.217863318"/>
    <n v="82739240"/>
    <n v="0"/>
    <n v="0"/>
    <n v="0"/>
    <n v="3697072.388168666"/>
    <n v="82639.979025402936"/>
    <n v="1612511.630010501"/>
    <n v="0"/>
    <n v="665479.04357266356"/>
    <n v="6057703"/>
    <n v="88796943"/>
    <n v="127949.4855907781"/>
    <n v="1"/>
    <n v="0"/>
    <n v="1"/>
    <n v="1"/>
    <n v="24249724"/>
    <n v="29212864.800361078"/>
    <n v="29212865"/>
    <n v="46"/>
    <n v="1"/>
    <n v="0"/>
    <n v="1.2307692307692308"/>
    <n v="1.3333333333333333"/>
    <n v="2.5641025641025639"/>
    <n v="2.5641025641025639"/>
    <n v="3"/>
    <n v="6660438"/>
    <n v="35873303"/>
    <n v="124670246"/>
  </r>
  <r>
    <x v="22"/>
    <n v="3815"/>
    <x v="77"/>
    <x v="825"/>
    <x v="825"/>
    <x v="784"/>
    <n v="8458"/>
    <n v="173055000044"/>
    <s v="73055173055000044"/>
    <s v="INSTITUCION EDUCATIVA TECNICA INSTITUTO ARMERO"/>
    <n v="1"/>
    <n v="14.930248984637117"/>
    <n v="1.0456536221124901"/>
    <n v="0.14134342352816037"/>
    <n v="1.1413434235281603"/>
    <n v="542"/>
    <n v="7"/>
    <n v="0"/>
    <n v="10"/>
    <n v="14"/>
    <n v="50"/>
    <n v="121"/>
    <n v="0"/>
    <n v="249"/>
    <n v="0"/>
    <n v="1"/>
    <n v="0"/>
    <n v="90"/>
    <n v="91"/>
    <n v="0"/>
    <n v="0"/>
    <n v="0"/>
    <n v="0"/>
    <n v="0"/>
    <n v="0"/>
    <n v="0"/>
    <n v="0"/>
    <n v="0"/>
    <n v="1"/>
    <n v="0"/>
    <n v="90"/>
    <n v="92671"/>
    <n v="81839"/>
    <n v="122758"/>
    <n v="150439"/>
    <n v="114333"/>
    <n v="99892"/>
    <n v="152848"/>
    <n v="184139"/>
    <n v="1480772.1096248941"/>
    <n v="34560369.642104812"/>
    <n v="140109.03598546991"/>
    <n v="15453230.696293762"/>
    <n v="2218384.6999181677"/>
    <n v="5700553.8631537491"/>
    <n v="0"/>
    <n v="0"/>
    <n v="59553420"/>
    <n v="0"/>
    <n v="0"/>
    <n v="28021.807197093982"/>
    <n v="3090646.1392587526"/>
    <n v="0"/>
    <n v="0"/>
    <n v="0"/>
    <n v="0"/>
    <n v="3118668"/>
    <n v="62672088"/>
    <n v="115631.15867158672"/>
    <n v="1"/>
    <n v="0"/>
    <n v="0"/>
    <n v="1"/>
    <n v="24249724"/>
    <n v="27677263.009772994"/>
    <n v="27677263"/>
    <n v="31"/>
    <n v="1"/>
    <n v="0"/>
    <n v="1.3076923076923077"/>
    <n v="0.62222222222222223"/>
    <n v="1.9299145299145299"/>
    <n v="1.9299145299145299"/>
    <n v="2"/>
    <n v="6660438"/>
    <n v="34337701"/>
    <n v="97009789"/>
  </r>
  <r>
    <x v="22"/>
    <n v="3815"/>
    <x v="77"/>
    <x v="825"/>
    <x v="825"/>
    <x v="784"/>
    <n v="8459"/>
    <n v="173055000095"/>
    <s v="73055173055000095"/>
    <s v="INSTITUCION EDUCATIVA TECNICA JIMENEZ DE QUESADA"/>
    <n v="1"/>
    <n v="14.930248984637117"/>
    <n v="1.0456536221124901"/>
    <n v="0.14134342352816037"/>
    <n v="1.1413434235281603"/>
    <n v="654"/>
    <n v="0"/>
    <n v="0"/>
    <n v="5"/>
    <n v="46"/>
    <n v="40"/>
    <n v="264"/>
    <n v="15"/>
    <n v="195"/>
    <n v="0"/>
    <n v="0"/>
    <n v="0"/>
    <n v="89"/>
    <n v="89"/>
    <n v="0"/>
    <n v="0"/>
    <n v="0"/>
    <n v="0"/>
    <n v="0"/>
    <n v="0"/>
    <n v="0"/>
    <n v="0"/>
    <n v="0"/>
    <n v="0"/>
    <n v="0"/>
    <n v="89"/>
    <n v="92671"/>
    <n v="81839"/>
    <n v="122758"/>
    <n v="150439"/>
    <n v="114333"/>
    <n v="99892"/>
    <n v="152848"/>
    <n v="184139"/>
    <n v="4865394.0744817946"/>
    <n v="42873539.63709759"/>
    <n v="0"/>
    <n v="15281528.133001609"/>
    <n v="652466.08821122581"/>
    <n v="6270609.2494691247"/>
    <n v="0"/>
    <n v="0"/>
    <n v="69943537"/>
    <n v="0"/>
    <n v="0"/>
    <n v="0"/>
    <n v="3056305.6266003218"/>
    <n v="0"/>
    <n v="0"/>
    <n v="0"/>
    <n v="0"/>
    <n v="3056306"/>
    <n v="72999843"/>
    <n v="111620.55504587156"/>
    <n v="1"/>
    <n v="0"/>
    <n v="0"/>
    <n v="1"/>
    <n v="24249724"/>
    <n v="27677263.009772994"/>
    <n v="27677263"/>
    <n v="51"/>
    <n v="1"/>
    <n v="0"/>
    <n v="0.38461538461538464"/>
    <n v="2.0444444444444443"/>
    <n v="2.4290598290598289"/>
    <n v="2.4290598290598289"/>
    <n v="3"/>
    <n v="6660438"/>
    <n v="34337701"/>
    <n v="107337544"/>
  </r>
  <r>
    <x v="22"/>
    <n v="3815"/>
    <x v="77"/>
    <x v="825"/>
    <x v="825"/>
    <x v="784"/>
    <n v="8457"/>
    <n v="173055000893"/>
    <s v="73055173055000893"/>
    <s v="INSTITUCION EDUCATIVA FE Y ALEGRIA"/>
    <n v="1"/>
    <n v="14.930248984637117"/>
    <n v="1.0456536221124901"/>
    <n v="0.14134342352816037"/>
    <n v="1.1413434235281603"/>
    <n v="525"/>
    <n v="0"/>
    <n v="0"/>
    <n v="0"/>
    <n v="43"/>
    <n v="0"/>
    <n v="260"/>
    <n v="0"/>
    <n v="169"/>
    <n v="0"/>
    <n v="5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48085.76527646"/>
    <n v="40071347.503953956"/>
    <n v="7425778.907229905"/>
    <n v="0"/>
    <n v="0"/>
    <n v="0"/>
    <n v="0"/>
    <n v="0"/>
    <n v="52045212"/>
    <n v="0"/>
    <n v="0"/>
    <n v="0"/>
    <n v="0"/>
    <n v="0"/>
    <n v="0"/>
    <n v="0"/>
    <n v="0"/>
    <n v="0"/>
    <n v="52045212"/>
    <n v="99133.73714285715"/>
    <n v="0"/>
    <n v="0"/>
    <n v="0"/>
    <n v="0"/>
    <n v="19701352"/>
    <n v="22486008.53981337"/>
    <n v="22486009"/>
    <n v="43"/>
    <n v="0"/>
    <n v="1"/>
    <n v="0"/>
    <n v="1.9111111111111112"/>
    <n v="1.9111111111111112"/>
    <n v="1.9111111111111112"/>
    <n v="2"/>
    <n v="13320876"/>
    <n v="35806885"/>
    <n v="87852097"/>
  </r>
  <r>
    <x v="22"/>
    <n v="3815"/>
    <x v="77"/>
    <x v="826"/>
    <x v="826"/>
    <x v="785"/>
    <n v="4674"/>
    <n v="173067000104"/>
    <s v="73067173067000104"/>
    <s v="INSTITUCION EDUCATIVA TECNICA MARTIN POMALA"/>
    <n v="1"/>
    <n v="34.773301130749807"/>
    <n v="2.4353799000667262"/>
    <n v="0.35160665675947222"/>
    <n v="1.3516066567594722"/>
    <n v="1607"/>
    <n v="0"/>
    <n v="6"/>
    <n v="51"/>
    <n v="60"/>
    <n v="333"/>
    <n v="429"/>
    <n v="174"/>
    <n v="361"/>
    <n v="28"/>
    <n v="1"/>
    <n v="30"/>
    <n v="134"/>
    <n v="1341"/>
    <n v="0"/>
    <n v="6"/>
    <n v="22"/>
    <n v="60"/>
    <n v="128"/>
    <n v="429"/>
    <n v="149"/>
    <n v="361"/>
    <n v="25"/>
    <n v="1"/>
    <n v="26"/>
    <n v="134"/>
    <n v="92671"/>
    <n v="81839"/>
    <n v="122758"/>
    <n v="150439"/>
    <n v="114333"/>
    <n v="99892"/>
    <n v="152848"/>
    <n v="184139"/>
    <n v="8266812.8722447651"/>
    <n v="87385168.374205381"/>
    <n v="165920.52997047929"/>
    <n v="27246803.414055925"/>
    <n v="7881195.4382513175"/>
    <n v="68452448.923607722"/>
    <n v="5784530.4796264106"/>
    <n v="7466504.9450709736"/>
    <n v="212649385"/>
    <n v="1653362.5744489529"/>
    <n v="17477033.674841076"/>
    <n v="33184.105994095858"/>
    <n v="5449360.6828111848"/>
    <n v="679946.2731040353"/>
    <n v="7479813.9454987543"/>
    <n v="1032951.871361859"/>
    <n v="1294194.1904789689"/>
    <n v="35099847"/>
    <n v="247749232"/>
    <n v="154168.78158058494"/>
    <n v="1"/>
    <n v="1"/>
    <n v="1"/>
    <n v="1"/>
    <n v="24249724"/>
    <n v="32776088.382979937"/>
    <n v="32776088"/>
    <n v="117"/>
    <n v="1"/>
    <n v="0"/>
    <n v="3.9230769230769229"/>
    <n v="2.9333333333333331"/>
    <n v="6.856410256410256"/>
    <n v="4"/>
    <n v="4"/>
    <n v="6660438"/>
    <n v="39436526"/>
    <n v="287185758"/>
  </r>
  <r>
    <x v="22"/>
    <n v="3815"/>
    <x v="77"/>
    <x v="827"/>
    <x v="827"/>
    <x v="786"/>
    <n v="4282"/>
    <n v="173124000019"/>
    <s v="73124173124000019"/>
    <s v="INSTITUCION EDUCATIVA ISMAEL PERDOMO"/>
    <n v="1"/>
    <n v="11.228273464658169"/>
    <n v="0.78638238588455389"/>
    <n v="0.10211612439885635"/>
    <n v="1.1021161243988564"/>
    <n v="897"/>
    <n v="0"/>
    <n v="0"/>
    <n v="8"/>
    <n v="48"/>
    <n v="62"/>
    <n v="303"/>
    <n v="0"/>
    <n v="344"/>
    <n v="0"/>
    <n v="132"/>
    <n v="0"/>
    <n v="0"/>
    <n v="397"/>
    <n v="0"/>
    <n v="0"/>
    <n v="4"/>
    <n v="48"/>
    <n v="42"/>
    <n v="303"/>
    <n v="0"/>
    <n v="0"/>
    <n v="0"/>
    <n v="0"/>
    <n v="0"/>
    <n v="0"/>
    <n v="92671"/>
    <n v="81839"/>
    <n v="122758"/>
    <n v="150439"/>
    <n v="114333"/>
    <n v="99892"/>
    <n v="152848"/>
    <n v="184139"/>
    <n v="4902441.7614799887"/>
    <n v="58356864.733526669"/>
    <n v="17858751.398262035"/>
    <n v="0"/>
    <n v="1008065.9428071557"/>
    <n v="6825740.2017039349"/>
    <n v="0"/>
    <n v="0"/>
    <n v="88951864"/>
    <n v="980488.35229599779"/>
    <n v="5465882.5391834881"/>
    <n v="0"/>
    <n v="0"/>
    <n v="100806.59428071557"/>
    <n v="924777.70474698476"/>
    <n v="0"/>
    <n v="0"/>
    <n v="7471955"/>
    <n v="96423819"/>
    <n v="107495.89632107023"/>
    <n v="1"/>
    <n v="0"/>
    <n v="1"/>
    <n v="1"/>
    <n v="24249724"/>
    <n v="26726011.832621936"/>
    <n v="26726012"/>
    <n v="56"/>
    <n v="1"/>
    <n v="0"/>
    <n v="0.61538461538461542"/>
    <n v="2.1333333333333333"/>
    <n v="2.7487179487179487"/>
    <n v="2.7487179487179487"/>
    <n v="3"/>
    <n v="6660438"/>
    <n v="33386450"/>
    <n v="129810269"/>
  </r>
  <r>
    <x v="22"/>
    <n v="3815"/>
    <x v="77"/>
    <x v="827"/>
    <x v="827"/>
    <x v="786"/>
    <n v="4283"/>
    <n v="173124000817"/>
    <s v="73124173124000817"/>
    <s v="INSTITUCION EDUCATIVA TECNICA NUESTRA SEÑORA DEL ROSARIO"/>
    <n v="1"/>
    <n v="11.228273464658169"/>
    <n v="0.78638238588455389"/>
    <n v="0.10211612439885635"/>
    <n v="1.1021161243988564"/>
    <n v="945"/>
    <n v="0"/>
    <n v="0"/>
    <n v="2"/>
    <n v="59"/>
    <n v="23"/>
    <n v="338"/>
    <n v="0"/>
    <n v="383"/>
    <n v="0"/>
    <n v="0"/>
    <n v="0"/>
    <n v="140"/>
    <n v="562"/>
    <n v="0"/>
    <n v="0"/>
    <n v="2"/>
    <n v="59"/>
    <n v="23"/>
    <n v="338"/>
    <n v="0"/>
    <n v="0"/>
    <n v="0"/>
    <n v="0"/>
    <n v="0"/>
    <n v="140"/>
    <n v="92671"/>
    <n v="81839"/>
    <n v="122758"/>
    <n v="150439"/>
    <n v="114333"/>
    <n v="99892"/>
    <n v="152848"/>
    <n v="184139"/>
    <n v="6025917.9984858194"/>
    <n v="65031374.764872849"/>
    <n v="0"/>
    <n v="23212174.66938154"/>
    <n v="252016.48570178892"/>
    <n v="2532129.4296643632"/>
    <n v="0"/>
    <n v="0"/>
    <n v="97053613"/>
    <n v="1205183.5996971638"/>
    <n v="6097255.1097162338"/>
    <n v="0"/>
    <n v="4642434.9338763077"/>
    <n v="50403.297140357783"/>
    <n v="506425.8859328726"/>
    <n v="0"/>
    <n v="0"/>
    <n v="12501703"/>
    <n v="109555316"/>
    <n v="115931.55132275133"/>
    <n v="1"/>
    <n v="0"/>
    <n v="1"/>
    <n v="1"/>
    <n v="24249724"/>
    <n v="26726011.832621936"/>
    <n v="26726012"/>
    <n v="61"/>
    <n v="1"/>
    <n v="0"/>
    <n v="0.15384615384615385"/>
    <n v="2.6222222222222222"/>
    <n v="2.776068376068376"/>
    <n v="2.776068376068376"/>
    <n v="3"/>
    <n v="6660438"/>
    <n v="33386450"/>
    <n v="142941766"/>
  </r>
  <r>
    <x v="22"/>
    <n v="3815"/>
    <x v="77"/>
    <x v="828"/>
    <x v="828"/>
    <x v="787"/>
    <n v="5961"/>
    <n v="173148000010"/>
    <s v="73148173148000010"/>
    <s v="INSTITUCION EDUCATIVA TECNICA PEDRO PABON PARGA"/>
    <n v="1"/>
    <n v="8.5500312044934468"/>
    <n v="0.59880924339258013"/>
    <n v="7.3736625476393911E-2"/>
    <n v="1.0737366254763938"/>
    <n v="1495"/>
    <n v="0"/>
    <n v="25"/>
    <n v="3"/>
    <n v="103"/>
    <n v="84"/>
    <n v="558"/>
    <n v="0"/>
    <n v="503"/>
    <n v="0"/>
    <n v="0"/>
    <n v="0"/>
    <n v="219"/>
    <n v="1495"/>
    <n v="0"/>
    <n v="25"/>
    <n v="3"/>
    <n v="103"/>
    <n v="84"/>
    <n v="558"/>
    <n v="0"/>
    <n v="503"/>
    <n v="0"/>
    <n v="0"/>
    <n v="0"/>
    <n v="219"/>
    <n v="92671"/>
    <n v="81839"/>
    <n v="122758"/>
    <n v="150439"/>
    <n v="114333"/>
    <n v="99892"/>
    <n v="152848"/>
    <n v="184139"/>
    <n v="12736543.592898929"/>
    <n v="93233817.125596717"/>
    <n v="0"/>
    <n v="35375478.259809464"/>
    <n v="368290.58880177763"/>
    <n v="9009646.7153353859"/>
    <n v="0"/>
    <n v="0"/>
    <n v="150723776"/>
    <n v="2547308.7185797859"/>
    <n v="18646763.425119344"/>
    <n v="0"/>
    <n v="7075095.6519618928"/>
    <n v="73658.117760355526"/>
    <n v="1801929.3430670772"/>
    <n v="0"/>
    <n v="0"/>
    <n v="30144755"/>
    <n v="180868531"/>
    <n v="120982.29498327759"/>
    <n v="1"/>
    <n v="0"/>
    <n v="0"/>
    <n v="1"/>
    <n v="24249724"/>
    <n v="26037816.816493917"/>
    <n v="26037817"/>
    <n v="131"/>
    <n v="1"/>
    <n v="0"/>
    <n v="0.23076923076923078"/>
    <n v="5.6888888888888891"/>
    <n v="5.9196581196581199"/>
    <n v="4"/>
    <n v="4"/>
    <n v="6660438"/>
    <n v="32698255"/>
    <n v="213566786"/>
  </r>
  <r>
    <x v="22"/>
    <n v="3815"/>
    <x v="77"/>
    <x v="829"/>
    <x v="829"/>
    <x v="788"/>
    <n v="5963"/>
    <n v="173152000016"/>
    <s v="73152173152000016"/>
    <s v="INSTITUCION EDUCATIVA  TECNICA GENERAL JOSE JOAQUIN GARCIA"/>
    <n v="1"/>
    <n v="14.901746724890829"/>
    <n v="1.0436574403225707"/>
    <n v="0.14104140460261785"/>
    <n v="1.1410414046026178"/>
    <n v="616"/>
    <n v="0"/>
    <n v="0"/>
    <n v="19"/>
    <n v="24"/>
    <n v="136"/>
    <n v="154"/>
    <n v="39"/>
    <n v="168"/>
    <n v="0"/>
    <n v="0"/>
    <n v="0"/>
    <n v="76"/>
    <n v="452"/>
    <n v="0"/>
    <n v="0"/>
    <n v="1"/>
    <n v="24"/>
    <n v="18"/>
    <n v="154"/>
    <n v="11"/>
    <n v="168"/>
    <n v="0"/>
    <n v="0"/>
    <n v="0"/>
    <n v="76"/>
    <n v="92671"/>
    <n v="81839"/>
    <n v="122758"/>
    <n v="150439"/>
    <n v="114333"/>
    <n v="99892"/>
    <n v="152848"/>
    <n v="184139"/>
    <n v="2537794.7521423008"/>
    <n v="30068903.378630113"/>
    <n v="0"/>
    <n v="13045941.717893004"/>
    <n v="2478715.0513361911"/>
    <n v="19946658.897998821"/>
    <n v="0"/>
    <n v="0"/>
    <n v="68078014"/>
    <n v="507558.9504284602"/>
    <n v="6013780.6757260235"/>
    <n v="0"/>
    <n v="2609188.3435786013"/>
    <n v="26091.737382486222"/>
    <n v="661089.26633367524"/>
    <n v="0"/>
    <n v="0"/>
    <n v="9817709"/>
    <n v="77895723"/>
    <n v="126454.09577922078"/>
    <n v="1"/>
    <n v="0"/>
    <n v="1"/>
    <n v="1"/>
    <n v="24249724"/>
    <n v="27669939.134185813"/>
    <n v="27669939"/>
    <n v="43"/>
    <n v="1"/>
    <n v="0"/>
    <n v="1.4615384615384615"/>
    <n v="1.0666666666666667"/>
    <n v="2.5282051282051281"/>
    <n v="2.5282051282051281"/>
    <n v="3"/>
    <n v="6660438"/>
    <n v="34330377"/>
    <n v="112226100"/>
  </r>
  <r>
    <x v="22"/>
    <n v="3815"/>
    <x v="77"/>
    <x v="830"/>
    <x v="830"/>
    <x v="789"/>
    <n v="4311"/>
    <n v="173168000105"/>
    <s v="73168173168000105"/>
    <s v="INSTITUCION EDUCATIVA NUESTRA SEÑORA DEL ROSARIO"/>
    <n v="1"/>
    <n v="21.12399065269198"/>
    <n v="1.479437976030151"/>
    <n v="0.20697426193624477"/>
    <n v="1.2069742619362447"/>
    <n v="1024"/>
    <n v="0"/>
    <n v="21"/>
    <n v="2"/>
    <n v="61"/>
    <n v="16"/>
    <n v="399"/>
    <n v="0"/>
    <n v="413"/>
    <n v="0"/>
    <n v="112"/>
    <n v="0"/>
    <n v="0"/>
    <n v="344"/>
    <n v="0"/>
    <n v="0"/>
    <n v="0"/>
    <n v="46"/>
    <n v="0"/>
    <n v="298"/>
    <n v="0"/>
    <n v="0"/>
    <n v="0"/>
    <n v="0"/>
    <n v="0"/>
    <n v="0"/>
    <n v="92671"/>
    <n v="81839"/>
    <n v="122758"/>
    <n v="150439"/>
    <n v="114333"/>
    <n v="99892"/>
    <n v="152848"/>
    <n v="184139"/>
    <n v="9171823.9698872864"/>
    <n v="80207384.097551465"/>
    <n v="16594563.602038186"/>
    <n v="0"/>
    <n v="275993.97657991335"/>
    <n v="1929073.1675733656"/>
    <n v="0"/>
    <n v="0"/>
    <n v="108178839"/>
    <n v="1029033.9088166225"/>
    <n v="5887142.9707069797"/>
    <n v="0"/>
    <n v="0"/>
    <n v="0"/>
    <n v="0"/>
    <n v="0"/>
    <n v="0"/>
    <n v="6916177"/>
    <n v="115095016"/>
    <n v="112397.4765625"/>
    <n v="1"/>
    <n v="1"/>
    <n v="1"/>
    <n v="1"/>
    <n v="24249724"/>
    <n v="29268792.72705764"/>
    <n v="29268793"/>
    <n v="84"/>
    <n v="1"/>
    <n v="0"/>
    <n v="0.15384615384615385"/>
    <n v="3.6444444444444444"/>
    <n v="3.7982905982905981"/>
    <n v="3.7982905982905981"/>
    <n v="4"/>
    <n v="6660438"/>
    <n v="35929231"/>
    <n v="151024247"/>
  </r>
  <r>
    <x v="22"/>
    <n v="3815"/>
    <x v="77"/>
    <x v="830"/>
    <x v="830"/>
    <x v="789"/>
    <n v="4312"/>
    <n v="173168000113"/>
    <s v="73168173168000113"/>
    <s v="INSTITUCION EDUCATIVA TECNICA MEDALLA MILAGROSA"/>
    <n v="1"/>
    <n v="21.12399065269198"/>
    <n v="1.479437976030151"/>
    <n v="0.20697426193624477"/>
    <n v="1.2069742619362447"/>
    <n v="1268"/>
    <n v="0"/>
    <n v="0"/>
    <n v="31"/>
    <n v="78"/>
    <n v="159"/>
    <n v="382"/>
    <n v="40"/>
    <n v="398"/>
    <n v="0"/>
    <n v="0"/>
    <n v="7"/>
    <n v="173"/>
    <n v="176"/>
    <n v="0"/>
    <n v="0"/>
    <n v="1"/>
    <n v="0"/>
    <n v="2"/>
    <n v="0"/>
    <n v="0"/>
    <n v="0"/>
    <n v="0"/>
    <n v="0"/>
    <n v="0"/>
    <n v="173"/>
    <n v="92671"/>
    <n v="81839"/>
    <n v="122758"/>
    <n v="150439"/>
    <n v="114333"/>
    <n v="99892"/>
    <n v="152848"/>
    <n v="184139"/>
    <n v="8724417.9225757103"/>
    <n v="77046501.965628251"/>
    <n v="0"/>
    <n v="31412648.171516821"/>
    <n v="4277906.6369886566"/>
    <n v="23992847.521693736"/>
    <n v="0"/>
    <n v="1555757.2353307472"/>
    <n v="147010079"/>
    <n v="0"/>
    <n v="0"/>
    <n v="0"/>
    <n v="6282529.6343033649"/>
    <n v="27599.397657991336"/>
    <n v="48226.829189334145"/>
    <n v="0"/>
    <n v="0"/>
    <n v="6358356"/>
    <n v="153368435"/>
    <n v="120953.02444794953"/>
    <n v="1"/>
    <n v="1"/>
    <n v="1"/>
    <n v="1"/>
    <n v="24249724"/>
    <n v="29268792.72705764"/>
    <n v="29268793"/>
    <n v="109"/>
    <n v="1"/>
    <n v="0"/>
    <n v="2.3846153846153846"/>
    <n v="3.4666666666666668"/>
    <n v="5.8512820512820518"/>
    <n v="4"/>
    <n v="4"/>
    <n v="6660438"/>
    <n v="35929231"/>
    <n v="189297666"/>
  </r>
  <r>
    <x v="22"/>
    <n v="3815"/>
    <x v="77"/>
    <x v="830"/>
    <x v="830"/>
    <x v="789"/>
    <n v="4310"/>
    <n v="173168000121"/>
    <s v="73168173168000121"/>
    <s v="INSTITUCION EDUCATIVA TECNICA SOLEDAD MEDINA"/>
    <n v="1"/>
    <n v="21.12399065269198"/>
    <n v="1.479437976030151"/>
    <n v="0.20697426193624477"/>
    <n v="1.2069742619362447"/>
    <n v="1991"/>
    <n v="8"/>
    <n v="17"/>
    <n v="16"/>
    <n v="143"/>
    <n v="112"/>
    <n v="870"/>
    <n v="52"/>
    <n v="587"/>
    <n v="14"/>
    <n v="2"/>
    <n v="0"/>
    <n v="170"/>
    <n v="172"/>
    <n v="0"/>
    <n v="0"/>
    <n v="0"/>
    <n v="0"/>
    <n v="0"/>
    <n v="0"/>
    <n v="0"/>
    <n v="0"/>
    <n v="0"/>
    <n v="2"/>
    <n v="0"/>
    <n v="170"/>
    <n v="92671"/>
    <n v="81839"/>
    <n v="122758"/>
    <n v="150439"/>
    <n v="114333"/>
    <n v="99892"/>
    <n v="152848"/>
    <n v="184139"/>
    <n v="17896241.892462999"/>
    <n v="143918914.56912869"/>
    <n v="296331.49289353908"/>
    <n v="30867920.168542542"/>
    <n v="3311927.7189589599"/>
    <n v="19772999.967626996"/>
    <n v="2582770.4278380359"/>
    <n v="0"/>
    <n v="218647106"/>
    <n v="0"/>
    <n v="0"/>
    <n v="59266.298578707814"/>
    <n v="6173584.0337085081"/>
    <n v="0"/>
    <n v="0"/>
    <n v="0"/>
    <n v="0"/>
    <n v="6232850"/>
    <n v="224879956"/>
    <n v="112948.24510296334"/>
    <n v="1"/>
    <n v="1"/>
    <n v="1"/>
    <n v="1"/>
    <n v="24249724"/>
    <n v="29268792.72705764"/>
    <n v="29268793"/>
    <n v="184"/>
    <n v="1"/>
    <n v="0"/>
    <n v="1.8461538461538463"/>
    <n v="7.1111111111111107"/>
    <n v="8.9572649572649574"/>
    <n v="4"/>
    <n v="4"/>
    <n v="6660438"/>
    <n v="35929231"/>
    <n v="260809187"/>
  </r>
  <r>
    <x v="22"/>
    <n v="3815"/>
    <x v="77"/>
    <x v="830"/>
    <x v="830"/>
    <x v="789"/>
    <n v="4313"/>
    <n v="173168003538"/>
    <s v="73168173168003538"/>
    <s v="INSTITUCION EDUCATIVA MANUEL MURILLO TORO"/>
    <n v="1"/>
    <n v="21.12399065269198"/>
    <n v="1.479437976030151"/>
    <n v="0.20697426193624477"/>
    <n v="1.2069742619362447"/>
    <n v="1601"/>
    <n v="0"/>
    <n v="46"/>
    <n v="30"/>
    <n v="71"/>
    <n v="172"/>
    <n v="606"/>
    <n v="73"/>
    <n v="408"/>
    <n v="31"/>
    <n v="1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086626.883863566"/>
    <n v="100160452.55531673"/>
    <n v="24299182.417270202"/>
    <n v="0"/>
    <n v="4139909.6486987001"/>
    <n v="29538932.878467161"/>
    <n v="5718991.6616413649"/>
    <n v="0"/>
    <n v="176944096"/>
    <n v="0"/>
    <n v="0"/>
    <n v="0"/>
    <n v="0"/>
    <n v="0"/>
    <n v="0"/>
    <n v="0"/>
    <n v="0"/>
    <n v="0"/>
    <n v="176944096"/>
    <n v="110520.98438475952"/>
    <n v="1"/>
    <n v="1"/>
    <n v="1"/>
    <n v="1"/>
    <n v="24249724"/>
    <n v="29268792.72705764"/>
    <n v="29268793"/>
    <n v="147"/>
    <n v="1"/>
    <n v="0"/>
    <n v="2.3076923076923075"/>
    <n v="5.2"/>
    <n v="7.5076923076923077"/>
    <n v="4"/>
    <n v="4"/>
    <n v="6660438"/>
    <n v="35929231"/>
    <n v="212873327"/>
  </r>
  <r>
    <x v="22"/>
    <n v="3815"/>
    <x v="77"/>
    <x v="831"/>
    <x v="831"/>
    <x v="790"/>
    <n v="4277"/>
    <n v="173200000368"/>
    <s v="73200173200000368"/>
    <s v="INSTITUCION EDUCATIVA TECNICA SIMON BOLIVAR"/>
    <n v="1"/>
    <n v="15.730486991327552"/>
    <n v="1.1016990216975173"/>
    <n v="0.14982299760791068"/>
    <n v="1.1498229976079106"/>
    <n v="315"/>
    <n v="0"/>
    <n v="0"/>
    <n v="3"/>
    <n v="15"/>
    <n v="17"/>
    <n v="129"/>
    <n v="0"/>
    <n v="103"/>
    <n v="0"/>
    <n v="0"/>
    <n v="0"/>
    <n v="48"/>
    <n v="295"/>
    <n v="0"/>
    <n v="0"/>
    <n v="0"/>
    <n v="15"/>
    <n v="0"/>
    <n v="129"/>
    <n v="0"/>
    <n v="103"/>
    <n v="0"/>
    <n v="0"/>
    <n v="0"/>
    <n v="48"/>
    <n v="92671"/>
    <n v="81839"/>
    <n v="122758"/>
    <n v="150439"/>
    <n v="114333"/>
    <n v="99892"/>
    <n v="152848"/>
    <n v="184139"/>
    <n v="1598328.7051698403"/>
    <n v="21831284.51788624"/>
    <n v="0"/>
    <n v="8302954.6529825507"/>
    <n v="394388.13835651573"/>
    <n v="1952588.02090984"/>
    <n v="0"/>
    <n v="0"/>
    <n v="34079544"/>
    <n v="319665.74103396805"/>
    <n v="4366256.9035772486"/>
    <n v="0"/>
    <n v="1660590.9305965102"/>
    <n v="0"/>
    <n v="0"/>
    <n v="0"/>
    <n v="0"/>
    <n v="6346514"/>
    <n v="40426058"/>
    <n v="128336.69206349207"/>
    <n v="1"/>
    <n v="0"/>
    <n v="0"/>
    <n v="1"/>
    <n v="24249724"/>
    <n v="27882890.340844493"/>
    <n v="27882890"/>
    <n v="18"/>
    <n v="1"/>
    <n v="0"/>
    <n v="0.23076923076923078"/>
    <n v="0.66666666666666663"/>
    <n v="0.89743589743589736"/>
    <n v="0.89743589743589736"/>
    <n v="1"/>
    <n v="6660438"/>
    <n v="34543328"/>
    <n v="74969386"/>
  </r>
  <r>
    <x v="22"/>
    <n v="3815"/>
    <x v="77"/>
    <x v="832"/>
    <x v="832"/>
    <x v="791"/>
    <n v="8465"/>
    <n v="173217000035"/>
    <s v="73217173217000035"/>
    <s v="INSTITUCION EDUCATIVA TECNICA JUAN XXIII"/>
    <n v="1"/>
    <n v="37.570398442023262"/>
    <n v="2.6312771646028867"/>
    <n v="0.38124558125558017"/>
    <n v="1.3812455812555802"/>
    <n v="1054"/>
    <n v="0"/>
    <n v="16"/>
    <n v="3"/>
    <n v="62"/>
    <n v="40"/>
    <n v="392"/>
    <n v="0"/>
    <n v="362"/>
    <n v="0"/>
    <n v="1"/>
    <n v="0"/>
    <n v="178"/>
    <n v="179"/>
    <n v="0"/>
    <n v="0"/>
    <n v="0"/>
    <n v="0"/>
    <n v="0"/>
    <n v="0"/>
    <n v="0"/>
    <n v="0"/>
    <n v="0"/>
    <n v="1"/>
    <n v="0"/>
    <n v="178"/>
    <n v="92671"/>
    <n v="81839"/>
    <n v="122758"/>
    <n v="150439"/>
    <n v="114333"/>
    <n v="99892"/>
    <n v="152848"/>
    <n v="184139"/>
    <n v="9984109.9223217983"/>
    <n v="85231976.871779069"/>
    <n v="169558.94506377252"/>
    <n v="36987190.311734468"/>
    <n v="473765.85312508274"/>
    <n v="5519015.3441112963"/>
    <n v="0"/>
    <n v="0"/>
    <n v="138365617"/>
    <n v="0"/>
    <n v="0"/>
    <n v="33911.789012754503"/>
    <n v="7397438.0623468934"/>
    <n v="0"/>
    <n v="0"/>
    <n v="0"/>
    <n v="0"/>
    <n v="7431350"/>
    <n v="145796967"/>
    <n v="138327.29316888045"/>
    <n v="1"/>
    <n v="0"/>
    <n v="0"/>
    <n v="1"/>
    <n v="24249724"/>
    <n v="33494824.121667393"/>
    <n v="33494824"/>
    <n v="81"/>
    <n v="1"/>
    <n v="0"/>
    <n v="0.23076923076923078"/>
    <n v="3.4666666666666668"/>
    <n v="3.6974358974358976"/>
    <n v="3.6974358974358976"/>
    <n v="4"/>
    <n v="6660438"/>
    <n v="40155262"/>
    <n v="185952229"/>
  </r>
  <r>
    <x v="22"/>
    <n v="3815"/>
    <x v="77"/>
    <x v="833"/>
    <x v="833"/>
    <x v="792"/>
    <n v="4110"/>
    <n v="173226000056"/>
    <s v="73226173226000056"/>
    <s v="INSTITUCION EDUCATIVA SAN ANTONIO"/>
    <n v="1"/>
    <n v="19.028600876062871"/>
    <n v="1.3326854394901206"/>
    <n v="0.18477085159041323"/>
    <n v="1.1847708515904132"/>
    <n v="492"/>
    <n v="0"/>
    <n v="0"/>
    <n v="13"/>
    <n v="20"/>
    <n v="72"/>
    <n v="129"/>
    <n v="20"/>
    <n v="171"/>
    <n v="0"/>
    <n v="67"/>
    <n v="0"/>
    <n v="0"/>
    <n v="387"/>
    <n v="0"/>
    <n v="0"/>
    <n v="0"/>
    <n v="20"/>
    <n v="0"/>
    <n v="129"/>
    <n v="0"/>
    <n v="171"/>
    <n v="0"/>
    <n v="67"/>
    <n v="0"/>
    <n v="0"/>
    <n v="92671"/>
    <n v="81839"/>
    <n v="122758"/>
    <n v="150439"/>
    <n v="114333"/>
    <n v="99892"/>
    <n v="152848"/>
    <n v="184139"/>
    <n v="2195877.9917547037"/>
    <n v="29088138.516992345"/>
    <n v="9744486.7133689076"/>
    <n v="0"/>
    <n v="1760959.2750735271"/>
    <n v="10888119.951450398"/>
    <n v="0"/>
    <n v="0"/>
    <n v="53677582"/>
    <n v="439175.59835094074"/>
    <n v="5817627.7033984698"/>
    <n v="1948897.3426737818"/>
    <n v="0"/>
    <n v="0"/>
    <n v="0"/>
    <n v="0"/>
    <n v="0"/>
    <n v="8205701"/>
    <n v="61883283"/>
    <n v="125779.03048780488"/>
    <n v="1"/>
    <n v="0"/>
    <n v="0"/>
    <n v="1"/>
    <n v="24249724"/>
    <n v="28730366.15431248"/>
    <n v="28730366"/>
    <n v="33"/>
    <n v="1"/>
    <n v="0"/>
    <n v="1"/>
    <n v="0.88888888888888884"/>
    <n v="1.8888888888888888"/>
    <n v="1.8888888888888888"/>
    <n v="2"/>
    <n v="6660438"/>
    <n v="35390804"/>
    <n v="97274087"/>
  </r>
  <r>
    <x v="22"/>
    <n v="3815"/>
    <x v="77"/>
    <x v="834"/>
    <x v="834"/>
    <x v="793"/>
    <n v="4118"/>
    <n v="173236000020"/>
    <s v="73236173236000020"/>
    <s v="INSTITUCION EDUCATIVA ANTONIA SANTOS"/>
    <n v="1"/>
    <n v="17.956485816579455"/>
    <n v="1.2575988822315158"/>
    <n v="0.17341038258881739"/>
    <n v="1.1734103825888174"/>
    <n v="623"/>
    <n v="0"/>
    <n v="0"/>
    <n v="5"/>
    <n v="37"/>
    <n v="35"/>
    <n v="223"/>
    <n v="0"/>
    <n v="236"/>
    <n v="0"/>
    <n v="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23421.2019008668"/>
    <n v="44078106.126014978"/>
    <n v="12531959.52188791"/>
    <n v="0"/>
    <n v="670797.64636263624"/>
    <n v="4102500.847814675"/>
    <n v="0"/>
    <n v="0"/>
    <n v="65406785"/>
    <n v="0"/>
    <n v="0"/>
    <n v="0"/>
    <n v="0"/>
    <n v="0"/>
    <n v="0"/>
    <n v="0"/>
    <n v="0"/>
    <n v="0"/>
    <n v="65406785"/>
    <n v="104986.81380417336"/>
    <n v="1"/>
    <n v="0"/>
    <n v="1"/>
    <n v="1"/>
    <n v="24249724"/>
    <n v="28454877.916513227"/>
    <n v="28454878"/>
    <n v="42"/>
    <n v="1"/>
    <n v="0"/>
    <n v="0.38461538461538464"/>
    <n v="1.6444444444444444"/>
    <n v="2.029059829059829"/>
    <n v="2.029059829059829"/>
    <n v="3"/>
    <n v="6660438"/>
    <n v="35115316"/>
    <n v="100522101"/>
  </r>
  <r>
    <x v="22"/>
    <n v="3815"/>
    <x v="77"/>
    <x v="835"/>
    <x v="835"/>
    <x v="794"/>
    <n v="4198"/>
    <n v="173268000137"/>
    <s v="73268173268000137"/>
    <s v="INSTITUCION EDUCATIVA SAN ISIDORO"/>
    <n v="1"/>
    <n v="8.8918331497305498"/>
    <n v="0.62274765476469018"/>
    <n v="7.735846659242325E-2"/>
    <n v="1.0773584665924232"/>
    <n v="2168"/>
    <n v="0"/>
    <n v="4"/>
    <n v="3"/>
    <n v="127"/>
    <n v="45"/>
    <n v="951"/>
    <n v="0"/>
    <n v="723"/>
    <n v="0"/>
    <n v="315"/>
    <n v="0"/>
    <n v="0"/>
    <n v="48"/>
    <n v="0"/>
    <n v="0"/>
    <n v="3"/>
    <n v="0"/>
    <n v="45"/>
    <n v="0"/>
    <n v="0"/>
    <n v="0"/>
    <n v="0"/>
    <n v="0"/>
    <n v="0"/>
    <n v="0"/>
    <n v="92671"/>
    <n v="81839"/>
    <n v="122758"/>
    <n v="150439"/>
    <n v="114333"/>
    <n v="99892"/>
    <n v="152848"/>
    <n v="184139"/>
    <n v="13079025.125943825"/>
    <n v="147596478.80244356"/>
    <n v="41660126.752215095"/>
    <n v="0"/>
    <n v="369532.87668273458"/>
    <n v="4842877.1375182653"/>
    <n v="0"/>
    <n v="0"/>
    <n v="207548041"/>
    <n v="0"/>
    <n v="0"/>
    <n v="0"/>
    <n v="0"/>
    <n v="73906.575336546914"/>
    <n v="968575.42750365299"/>
    <n v="0"/>
    <n v="0"/>
    <n v="1042482"/>
    <n v="208590523"/>
    <n v="96213.340867158666"/>
    <n v="1"/>
    <n v="0"/>
    <n v="0"/>
    <n v="1"/>
    <n v="24249724"/>
    <n v="26125645.463929482"/>
    <n v="26125645"/>
    <n v="134"/>
    <n v="1"/>
    <n v="0"/>
    <n v="0.23076923076923078"/>
    <n v="5.822222222222222"/>
    <n v="6.0529914529914528"/>
    <n v="4"/>
    <n v="4"/>
    <n v="6660438"/>
    <n v="32786083"/>
    <n v="241376606"/>
  </r>
  <r>
    <x v="22"/>
    <n v="3815"/>
    <x v="77"/>
    <x v="835"/>
    <x v="835"/>
    <x v="794"/>
    <n v="4196"/>
    <n v="173268000200"/>
    <s v="73268173268000200"/>
    <s v="INSTITUCION EDUCATIVA TECNICA FELIX TIBERIO GUZMAN"/>
    <n v="1"/>
    <n v="8.8918331497305498"/>
    <n v="0.62274765476469018"/>
    <n v="7.735846659242325E-2"/>
    <n v="1.0773584665924232"/>
    <n v="1793"/>
    <n v="0"/>
    <n v="0"/>
    <n v="0"/>
    <n v="90"/>
    <n v="0"/>
    <n v="606"/>
    <n v="0"/>
    <n v="761"/>
    <n v="0"/>
    <n v="0"/>
    <n v="0"/>
    <n v="336"/>
    <n v="336"/>
    <n v="0"/>
    <n v="0"/>
    <n v="0"/>
    <n v="0"/>
    <n v="0"/>
    <n v="0"/>
    <n v="0"/>
    <n v="0"/>
    <n v="0"/>
    <n v="0"/>
    <n v="0"/>
    <n v="336"/>
    <n v="92671"/>
    <n v="81839"/>
    <n v="122758"/>
    <n v="150439"/>
    <n v="114333"/>
    <n v="99892"/>
    <n v="152848"/>
    <n v="184139"/>
    <n v="8985589.7811827809"/>
    <n v="120528307.36137415"/>
    <n v="0"/>
    <n v="54457781.399514377"/>
    <n v="0"/>
    <n v="0"/>
    <n v="0"/>
    <n v="0"/>
    <n v="183971679"/>
    <n v="0"/>
    <n v="0"/>
    <n v="0"/>
    <n v="10891556.279902875"/>
    <n v="0"/>
    <n v="0"/>
    <n v="0"/>
    <n v="0"/>
    <n v="10891556"/>
    <n v="194863235"/>
    <n v="108679.99721137757"/>
    <n v="0"/>
    <n v="0"/>
    <n v="0"/>
    <n v="0"/>
    <n v="19701352"/>
    <n v="21225418.380517568"/>
    <n v="21225418"/>
    <n v="90"/>
    <n v="0"/>
    <n v="1"/>
    <n v="0"/>
    <n v="4"/>
    <n v="4"/>
    <n v="4"/>
    <n v="4"/>
    <n v="26641753"/>
    <n v="47867171"/>
    <n v="242730406"/>
  </r>
  <r>
    <x v="22"/>
    <n v="3815"/>
    <x v="77"/>
    <x v="835"/>
    <x v="835"/>
    <x v="794"/>
    <n v="4197"/>
    <n v="173268000218"/>
    <s v="73268173268000218"/>
    <s v="INSTITUCION EDUCATIVA TECNICA NUESTRA SEÑORA DE FATIMA"/>
    <n v="1"/>
    <n v="8.8918331497305498"/>
    <n v="0.62274765476469018"/>
    <n v="7.735846659242325E-2"/>
    <n v="1.0773584665924232"/>
    <n v="586"/>
    <n v="0"/>
    <n v="9"/>
    <n v="0"/>
    <n v="45"/>
    <n v="0"/>
    <n v="270"/>
    <n v="0"/>
    <n v="190"/>
    <n v="0"/>
    <n v="0"/>
    <n v="0"/>
    <n v="72"/>
    <n v="72"/>
    <n v="0"/>
    <n v="0"/>
    <n v="0"/>
    <n v="0"/>
    <n v="0"/>
    <n v="0"/>
    <n v="0"/>
    <n v="0"/>
    <n v="0"/>
    <n v="0"/>
    <n v="0"/>
    <n v="72"/>
    <n v="92671"/>
    <n v="81839"/>
    <n v="122758"/>
    <n v="150439"/>
    <n v="114333"/>
    <n v="99892"/>
    <n v="152848"/>
    <n v="184139"/>
    <n v="5391353.8687096685"/>
    <n v="40558172.191830367"/>
    <n v="0"/>
    <n v="11669524.585610224"/>
    <n v="0"/>
    <n v="0"/>
    <n v="0"/>
    <n v="0"/>
    <n v="57619051"/>
    <n v="0"/>
    <n v="0"/>
    <n v="0"/>
    <n v="2333904.9171220446"/>
    <n v="0"/>
    <n v="0"/>
    <n v="0"/>
    <n v="0"/>
    <n v="2333905"/>
    <n v="59952956"/>
    <n v="102308.79863481228"/>
    <n v="0"/>
    <n v="0"/>
    <n v="0"/>
    <n v="0"/>
    <n v="19701352"/>
    <n v="21225418.380517568"/>
    <n v="21225418"/>
    <n v="54"/>
    <n v="0"/>
    <n v="1"/>
    <n v="0"/>
    <n v="2.4"/>
    <n v="2.4"/>
    <n v="2.4"/>
    <n v="3"/>
    <n v="19981315"/>
    <n v="41206733"/>
    <n v="101159689"/>
  </r>
  <r>
    <x v="22"/>
    <n v="3815"/>
    <x v="77"/>
    <x v="835"/>
    <x v="835"/>
    <x v="794"/>
    <n v="4195"/>
    <n v="173268001010"/>
    <s v="73268173268001010"/>
    <s v="INSTITUCION EDUCATIVA TECNICA MARIANO SANCHEZ ANDRADE"/>
    <n v="1"/>
    <n v="8.8918331497305498"/>
    <n v="0.62274765476469018"/>
    <n v="7.735846659242325E-2"/>
    <n v="1.0773584665924232"/>
    <n v="1029"/>
    <n v="0"/>
    <n v="39"/>
    <n v="0"/>
    <n v="53"/>
    <n v="0"/>
    <n v="505"/>
    <n v="0"/>
    <n v="322"/>
    <n v="0"/>
    <n v="0"/>
    <n v="0"/>
    <n v="110"/>
    <n v="110"/>
    <n v="0"/>
    <n v="0"/>
    <n v="0"/>
    <n v="0"/>
    <n v="0"/>
    <n v="0"/>
    <n v="0"/>
    <n v="0"/>
    <n v="0"/>
    <n v="0"/>
    <n v="0"/>
    <n v="110"/>
    <n v="92671"/>
    <n v="81839"/>
    <n v="122758"/>
    <n v="150439"/>
    <n v="114333"/>
    <n v="99892"/>
    <n v="152848"/>
    <n v="184139"/>
    <n v="9185269.5540979542"/>
    <n v="72916540.005747199"/>
    <n v="0"/>
    <n v="17828440.339126732"/>
    <n v="0"/>
    <n v="0"/>
    <n v="0"/>
    <n v="0"/>
    <n v="99930250"/>
    <n v="0"/>
    <n v="0"/>
    <n v="0"/>
    <n v="3565688.0678253463"/>
    <n v="0"/>
    <n v="0"/>
    <n v="0"/>
    <n v="0"/>
    <n v="3565688"/>
    <n v="103495938"/>
    <n v="100579.14285714286"/>
    <n v="0"/>
    <n v="0"/>
    <n v="0"/>
    <n v="0"/>
    <n v="19701352"/>
    <n v="21225418.380517568"/>
    <n v="21225418"/>
    <n v="92"/>
    <n v="1"/>
    <n v="0"/>
    <n v="0"/>
    <n v="4.0888888888888886"/>
    <n v="4.0888888888888886"/>
    <n v="4"/>
    <n v="4"/>
    <n v="6660438"/>
    <n v="27885856"/>
    <n v="131381794"/>
  </r>
  <r>
    <x v="22"/>
    <n v="3815"/>
    <x v="77"/>
    <x v="835"/>
    <x v="835"/>
    <x v="794"/>
    <n v="4194"/>
    <n v="173268001346"/>
    <s v="73268173268001346"/>
    <s v="INSTITUCION EDUCATIVA RAFAEL URIBE URIBE"/>
    <n v="1"/>
    <n v="8.8918331497305498"/>
    <n v="0.62274765476469018"/>
    <n v="7.735846659242325E-2"/>
    <n v="1.0773584665924232"/>
    <n v="484"/>
    <n v="0"/>
    <n v="0"/>
    <n v="2"/>
    <n v="31"/>
    <n v="13"/>
    <n v="188"/>
    <n v="0"/>
    <n v="178"/>
    <n v="0"/>
    <n v="72"/>
    <n v="0"/>
    <n v="0"/>
    <n v="484"/>
    <n v="0"/>
    <n v="0"/>
    <n v="2"/>
    <n v="31"/>
    <n v="13"/>
    <n v="188"/>
    <n v="0"/>
    <n v="178"/>
    <n v="0"/>
    <n v="72"/>
    <n v="0"/>
    <n v="0"/>
    <n v="92671"/>
    <n v="81839"/>
    <n v="122758"/>
    <n v="150439"/>
    <n v="114333"/>
    <n v="99892"/>
    <n v="152848"/>
    <n v="184139"/>
    <n v="3095036.48018518"/>
    <n v="32270197.874369379"/>
    <n v="9522314.6862205938"/>
    <n v="0"/>
    <n v="246355.25112182304"/>
    <n v="1399053.3952830543"/>
    <n v="0"/>
    <n v="0"/>
    <n v="46532958"/>
    <n v="619007.29603703611"/>
    <n v="6454039.5748738768"/>
    <n v="1904462.9372441189"/>
    <n v="0"/>
    <n v="49271.050224364611"/>
    <n v="279810.67905661091"/>
    <n v="0"/>
    <n v="0"/>
    <n v="9306592"/>
    <n v="55839550"/>
    <n v="115370.97107438017"/>
    <n v="1"/>
    <n v="0"/>
    <n v="0"/>
    <n v="1"/>
    <n v="24249724"/>
    <n v="26125645.463929482"/>
    <n v="26125645"/>
    <n v="33"/>
    <n v="1"/>
    <n v="0"/>
    <n v="0.15384615384615385"/>
    <n v="1.3777777777777778"/>
    <n v="1.5316239316239315"/>
    <n v="1.5316239316239315"/>
    <n v="2"/>
    <n v="6660438"/>
    <n v="32786083"/>
    <n v="88625633"/>
  </r>
  <r>
    <x v="22"/>
    <n v="3815"/>
    <x v="77"/>
    <x v="836"/>
    <x v="836"/>
    <x v="795"/>
    <n v="4286"/>
    <n v="173275000037"/>
    <s v="73275173275000037"/>
    <s v="INSTITUCION EDUCATIVA LA PAZ NO 1"/>
    <n v="1"/>
    <n v="7.0416346259474896"/>
    <n v="0.4931673115291777"/>
    <n v="5.7753180023308495E-2"/>
    <n v="1.0577531800233084"/>
    <n v="526"/>
    <n v="0"/>
    <n v="0"/>
    <n v="1"/>
    <n v="38"/>
    <n v="19"/>
    <n v="197"/>
    <n v="0"/>
    <n v="210"/>
    <n v="0"/>
    <n v="61"/>
    <n v="0"/>
    <n v="0"/>
    <n v="81"/>
    <n v="0"/>
    <n v="0"/>
    <n v="1"/>
    <n v="9"/>
    <n v="19"/>
    <n v="52"/>
    <n v="0"/>
    <n v="0"/>
    <n v="0"/>
    <n v="0"/>
    <n v="0"/>
    <n v="0"/>
    <n v="92671"/>
    <n v="81839"/>
    <n v="122758"/>
    <n v="150439"/>
    <n v="114333"/>
    <n v="99892"/>
    <n v="152848"/>
    <n v="184139"/>
    <n v="3724875.7079457208"/>
    <n v="35232143.237470508"/>
    <n v="7920707.557271379"/>
    <n v="0"/>
    <n v="120936.09433160492"/>
    <n v="2007560.5325188781"/>
    <n v="0"/>
    <n v="0"/>
    <n v="49006223"/>
    <n v="176441.48090269204"/>
    <n v="900280.8099992465"/>
    <n v="0"/>
    <n v="0"/>
    <n v="24187.218866320985"/>
    <n v="401512.10650377569"/>
    <n v="0"/>
    <n v="0"/>
    <n v="1502422"/>
    <n v="50508645"/>
    <n v="96024.039923954377"/>
    <n v="1"/>
    <n v="0"/>
    <n v="0"/>
    <n v="1"/>
    <n v="24249724"/>
    <n v="25650222.675687544"/>
    <n v="25650223"/>
    <n v="39"/>
    <n v="1"/>
    <n v="0"/>
    <n v="7.6923076923076927E-2"/>
    <n v="1.6888888888888889"/>
    <n v="1.7658119658119658"/>
    <n v="1.7658119658119658"/>
    <n v="2"/>
    <n v="6660438"/>
    <n v="32310661"/>
    <n v="82819306"/>
  </r>
  <r>
    <x v="22"/>
    <n v="3815"/>
    <x v="77"/>
    <x v="836"/>
    <x v="836"/>
    <x v="795"/>
    <n v="4285"/>
    <n v="173275000118"/>
    <s v="73275173275000118"/>
    <s v="INSTITUCION EDUCATIVA MANUELA OMAÑA"/>
    <n v="1"/>
    <n v="7.0416346259474896"/>
    <n v="0.4931673115291777"/>
    <n v="5.7753180023308495E-2"/>
    <n v="1.0577531800233084"/>
    <n v="979"/>
    <n v="0"/>
    <n v="0"/>
    <n v="0"/>
    <n v="43"/>
    <n v="0"/>
    <n v="385"/>
    <n v="0"/>
    <n v="384"/>
    <n v="0"/>
    <n v="16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14990.9326754203"/>
    <n v="66568840.662444279"/>
    <n v="21684560.033841316"/>
    <n v="0"/>
    <n v="0"/>
    <n v="0"/>
    <n v="0"/>
    <n v="0"/>
    <n v="92468392"/>
    <n v="0"/>
    <n v="0"/>
    <n v="0"/>
    <n v="0"/>
    <n v="0"/>
    <n v="0"/>
    <n v="0"/>
    <n v="0"/>
    <n v="0"/>
    <n v="92468392"/>
    <n v="94451.881511746687"/>
    <n v="0"/>
    <n v="0"/>
    <n v="0"/>
    <n v="0"/>
    <n v="19701352"/>
    <n v="20839167.728758566"/>
    <n v="20839168"/>
    <n v="43"/>
    <n v="1"/>
    <n v="0"/>
    <n v="0"/>
    <n v="1.9111111111111112"/>
    <n v="1.9111111111111112"/>
    <n v="1.9111111111111112"/>
    <n v="2"/>
    <n v="6660438"/>
    <n v="27499606"/>
    <n v="119967998"/>
  </r>
  <r>
    <x v="22"/>
    <n v="3815"/>
    <x v="77"/>
    <x v="836"/>
    <x v="836"/>
    <x v="795"/>
    <n v="4284"/>
    <n v="173275000428"/>
    <s v="73275173275000428"/>
    <s v="INSTITUCION EDUCATIVA JORGE ELIECER GAITAN"/>
    <n v="1"/>
    <n v="7.0416346259474896"/>
    <n v="0.4931673115291777"/>
    <n v="5.7753180023308495E-2"/>
    <n v="1.0577531800233084"/>
    <n v="1015"/>
    <n v="0"/>
    <n v="0"/>
    <n v="0"/>
    <n v="85"/>
    <n v="0"/>
    <n v="552"/>
    <n v="0"/>
    <n v="272"/>
    <n v="0"/>
    <n v="10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31958.8204049012"/>
    <n v="71329941.099940285"/>
    <n v="13763852.476569938"/>
    <n v="0"/>
    <n v="0"/>
    <n v="0"/>
    <n v="0"/>
    <n v="0"/>
    <n v="93425752"/>
    <n v="0"/>
    <n v="0"/>
    <n v="0"/>
    <n v="0"/>
    <n v="0"/>
    <n v="0"/>
    <n v="0"/>
    <n v="0"/>
    <n v="0"/>
    <n v="93425752"/>
    <n v="92045.075862068959"/>
    <n v="0"/>
    <n v="0"/>
    <n v="0"/>
    <n v="0"/>
    <n v="19701352"/>
    <n v="20839167.728758566"/>
    <n v="20839168"/>
    <n v="85"/>
    <n v="1"/>
    <n v="0"/>
    <n v="0"/>
    <n v="3.7777777777777777"/>
    <n v="3.7777777777777777"/>
    <n v="3.7777777777777777"/>
    <n v="4"/>
    <n v="6660438"/>
    <n v="27499606"/>
    <n v="120925358"/>
  </r>
  <r>
    <x v="22"/>
    <n v="3815"/>
    <x v="77"/>
    <x v="837"/>
    <x v="837"/>
    <x v="796"/>
    <n v="4425"/>
    <n v="173283000011"/>
    <s v="73283173283000011"/>
    <s v="INSTITUCION EDUCATIVA TECNICA MARIA AUXILIADORA"/>
    <n v="1"/>
    <n v="11.777175423964415"/>
    <n v="0.82482523586808809"/>
    <n v="0.10793246252269398"/>
    <n v="1.1079324625226941"/>
    <n v="1104"/>
    <n v="0"/>
    <n v="0"/>
    <n v="11"/>
    <n v="67"/>
    <n v="54"/>
    <n v="489"/>
    <n v="0"/>
    <n v="349"/>
    <n v="0"/>
    <n v="0"/>
    <n v="0"/>
    <n v="134"/>
    <n v="412"/>
    <n v="0"/>
    <n v="0"/>
    <n v="11"/>
    <n v="33"/>
    <n v="54"/>
    <n v="180"/>
    <n v="0"/>
    <n v="0"/>
    <n v="0"/>
    <n v="0"/>
    <n v="0"/>
    <n v="134"/>
    <n v="92671"/>
    <n v="81839"/>
    <n v="122758"/>
    <n v="150439"/>
    <n v="114333"/>
    <n v="99892"/>
    <n v="152848"/>
    <n v="184139"/>
    <n v="6879105.0187075194"/>
    <n v="75983207.062730804"/>
    <n v="0"/>
    <n v="22334617.73174651"/>
    <n v="1393405.6646136791"/>
    <n v="5976373.8355011158"/>
    <n v="0"/>
    <n v="0"/>
    <n v="112566709"/>
    <n v="677643.18094730785"/>
    <n v="3264195.0528142112"/>
    <n v="0"/>
    <n v="4466923.5463493019"/>
    <n v="278681.13292273582"/>
    <n v="1195274.7671002231"/>
    <n v="0"/>
    <n v="0"/>
    <n v="9882718"/>
    <n v="122449427"/>
    <n v="110914.33605072464"/>
    <n v="1"/>
    <n v="0"/>
    <n v="0"/>
    <n v="1"/>
    <n v="24249724"/>
    <n v="26867056.426815674"/>
    <n v="26867056"/>
    <n v="78"/>
    <n v="1"/>
    <n v="0"/>
    <n v="0.84615384615384615"/>
    <n v="2.9777777777777779"/>
    <n v="3.8239316239316241"/>
    <n v="3.8239316239316241"/>
    <n v="4"/>
    <n v="6660438"/>
    <n v="33527494"/>
    <n v="155976921"/>
  </r>
  <r>
    <x v="22"/>
    <n v="3815"/>
    <x v="77"/>
    <x v="837"/>
    <x v="837"/>
    <x v="796"/>
    <n v="4423"/>
    <n v="173283000020"/>
    <s v="73283173283000020"/>
    <s v="INSTITUCION EDUCATIVA TECNICA NIÑA MARIA"/>
    <n v="1"/>
    <n v="11.777175423964415"/>
    <n v="0.82482523586808809"/>
    <n v="0.10793246252269398"/>
    <n v="1.1079324625226941"/>
    <n v="1133"/>
    <n v="0"/>
    <n v="8"/>
    <n v="5"/>
    <n v="87"/>
    <n v="38"/>
    <n v="466"/>
    <n v="0"/>
    <n v="363"/>
    <n v="0"/>
    <n v="0"/>
    <n v="0"/>
    <n v="166"/>
    <n v="442"/>
    <n v="0"/>
    <n v="0"/>
    <n v="4"/>
    <n v="23"/>
    <n v="17"/>
    <n v="232"/>
    <n v="0"/>
    <n v="0"/>
    <n v="0"/>
    <n v="0"/>
    <n v="0"/>
    <n v="166"/>
    <n v="92671"/>
    <n v="81839"/>
    <n v="122758"/>
    <n v="150439"/>
    <n v="114333"/>
    <n v="99892"/>
    <n v="152848"/>
    <n v="184139"/>
    <n v="9753954.8772718553"/>
    <n v="75167158.299527258"/>
    <n v="0"/>
    <n v="27668257.78708896"/>
    <n v="633366.2111880359"/>
    <n v="4205596.4027600447"/>
    <n v="0"/>
    <n v="0"/>
    <n v="117428334"/>
    <n v="472296.76247842674"/>
    <n v="4207184.7347383173"/>
    <n v="0"/>
    <n v="5533651.5574177923"/>
    <n v="101338.59379008575"/>
    <n v="376290.20445747772"/>
    <n v="0"/>
    <n v="0"/>
    <n v="10690762"/>
    <n v="128119096"/>
    <n v="113079.51985878199"/>
    <n v="1"/>
    <n v="0"/>
    <n v="0"/>
    <n v="1"/>
    <n v="24249724"/>
    <n v="26867056.426815674"/>
    <n v="26867056"/>
    <n v="100"/>
    <n v="1"/>
    <n v="0"/>
    <n v="0.38461538461538464"/>
    <n v="4.2222222222222223"/>
    <n v="4.6068376068376073"/>
    <n v="4"/>
    <n v="4"/>
    <n v="6660438"/>
    <n v="33527494"/>
    <n v="161646590"/>
  </r>
  <r>
    <x v="22"/>
    <n v="3815"/>
    <x v="77"/>
    <x v="837"/>
    <x v="837"/>
    <x v="796"/>
    <n v="4424"/>
    <n v="173283000038"/>
    <s v="73283173283000038"/>
    <s v="INSTITUCION EDUCATIVA TECNICA SAN JOSE"/>
    <n v="1"/>
    <n v="11.777175423964415"/>
    <n v="0.82482523586808809"/>
    <n v="0.10793246252269398"/>
    <n v="1.1079324625226941"/>
    <n v="913"/>
    <n v="0"/>
    <n v="59"/>
    <n v="12"/>
    <n v="45"/>
    <n v="70"/>
    <n v="333"/>
    <n v="31"/>
    <n v="266"/>
    <n v="0"/>
    <n v="0"/>
    <n v="0"/>
    <n v="97"/>
    <n v="866"/>
    <n v="0"/>
    <n v="59"/>
    <n v="3"/>
    <n v="45"/>
    <n v="32"/>
    <n v="333"/>
    <n v="31"/>
    <n v="266"/>
    <n v="0"/>
    <n v="0"/>
    <n v="0"/>
    <n v="97"/>
    <n v="92671"/>
    <n v="81839"/>
    <n v="122758"/>
    <n v="150439"/>
    <n v="114333"/>
    <n v="99892"/>
    <n v="152848"/>
    <n v="184139"/>
    <n v="10678013.76038182"/>
    <n v="54312578.795436464"/>
    <n v="0"/>
    <n v="16167596.417756803"/>
    <n v="1520078.9068512861"/>
    <n v="11178032.544178013"/>
    <n v="0"/>
    <n v="0"/>
    <n v="93856300"/>
    <n v="2135602.7520763641"/>
    <n v="10862515.759087292"/>
    <n v="0"/>
    <n v="3233519.2835513605"/>
    <n v="76003.945342564315"/>
    <n v="1394487.2282835939"/>
    <n v="0"/>
    <n v="0"/>
    <n v="17702129"/>
    <n v="111558429"/>
    <n v="122188.85980284776"/>
    <n v="1"/>
    <n v="0"/>
    <n v="0"/>
    <n v="1"/>
    <n v="24249724"/>
    <n v="26867056.426815674"/>
    <n v="26867056"/>
    <n v="116"/>
    <n v="1"/>
    <n v="0"/>
    <n v="0.92307692307692313"/>
    <n v="4.6222222222222218"/>
    <n v="5.5452991452991451"/>
    <n v="4"/>
    <n v="4"/>
    <n v="6660438"/>
    <n v="33527494"/>
    <n v="145085923"/>
  </r>
  <r>
    <x v="22"/>
    <n v="3815"/>
    <x v="77"/>
    <x v="838"/>
    <x v="838"/>
    <x v="797"/>
    <n v="8531"/>
    <n v="173319000072"/>
    <s v="73319173319000072"/>
    <s v="INSTITUCION EDUCATIVA TECNICA COMERCIAL CALDAS"/>
    <n v="1"/>
    <n v="14.342642603082599"/>
    <n v="1.004500072571479"/>
    <n v="0.13511696115013305"/>
    <n v="1.1351169611501331"/>
    <n v="1550"/>
    <n v="0"/>
    <n v="0"/>
    <n v="6"/>
    <n v="95"/>
    <n v="53"/>
    <n v="574"/>
    <n v="11"/>
    <n v="590"/>
    <n v="0"/>
    <n v="0"/>
    <n v="0"/>
    <n v="221"/>
    <n v="563"/>
    <n v="0"/>
    <n v="0"/>
    <n v="4"/>
    <n v="44"/>
    <n v="11"/>
    <n v="272"/>
    <n v="11"/>
    <n v="0"/>
    <n v="0"/>
    <n v="0"/>
    <n v="0"/>
    <n v="221"/>
    <n v="92671"/>
    <n v="81839"/>
    <n v="122758"/>
    <n v="150439"/>
    <n v="114333"/>
    <n v="99892"/>
    <n v="152848"/>
    <n v="184139"/>
    <n v="9993280.2711406779"/>
    <n v="108131918.24887052"/>
    <n v="0"/>
    <n v="37739255.174580738"/>
    <n v="778687.96511506895"/>
    <n v="7256902.6229253821"/>
    <n v="0"/>
    <n v="0"/>
    <n v="163900044"/>
    <n v="925693.33037934708"/>
    <n v="5053587.9319059765"/>
    <n v="0"/>
    <n v="7547851.0349161476"/>
    <n v="103825.06201534254"/>
    <n v="498912.05532612005"/>
    <n v="0"/>
    <n v="0"/>
    <n v="14129869"/>
    <n v="178029913"/>
    <n v="114858.00838709678"/>
    <n v="1"/>
    <n v="0"/>
    <n v="0"/>
    <n v="1"/>
    <n v="24249724"/>
    <n v="27526273.015609451"/>
    <n v="27526273"/>
    <n v="101"/>
    <n v="1"/>
    <n v="0"/>
    <n v="0.46153846153846156"/>
    <n v="4.2222222222222223"/>
    <n v="4.683760683760684"/>
    <n v="4"/>
    <n v="4"/>
    <n v="6660438"/>
    <n v="34186711"/>
    <n v="212216624"/>
  </r>
  <r>
    <x v="22"/>
    <n v="3815"/>
    <x v="77"/>
    <x v="838"/>
    <x v="838"/>
    <x v="797"/>
    <n v="8532"/>
    <n v="173319000081"/>
    <s v="73319173319000081"/>
    <s v="INSTITUCION EDUCATIVA SOR JOSEFA DEL CASTILLO"/>
    <n v="1"/>
    <n v="14.342642603082599"/>
    <n v="1.004500072571479"/>
    <n v="0.13511696115013305"/>
    <n v="1.1351169611501331"/>
    <n v="745"/>
    <n v="0"/>
    <n v="25"/>
    <n v="11"/>
    <n v="47"/>
    <n v="98"/>
    <n v="269"/>
    <n v="0"/>
    <n v="215"/>
    <n v="0"/>
    <n v="80"/>
    <n v="0"/>
    <n v="0"/>
    <n v="636"/>
    <n v="0"/>
    <n v="25"/>
    <n v="0"/>
    <n v="47"/>
    <n v="0"/>
    <n v="269"/>
    <n v="0"/>
    <n v="215"/>
    <n v="0"/>
    <n v="80"/>
    <n v="0"/>
    <n v="0"/>
    <n v="92671"/>
    <n v="81839"/>
    <n v="122758"/>
    <n v="150439"/>
    <n v="114333"/>
    <n v="99892"/>
    <n v="152848"/>
    <n v="184139"/>
    <n v="7573854.5212855665"/>
    <n v="44962069.100045815"/>
    <n v="11147575.033349443"/>
    <n v="0"/>
    <n v="1427594.6027109597"/>
    <n v="11112132.14135449"/>
    <n v="0"/>
    <n v="0"/>
    <n v="76223225"/>
    <n v="1514770.9042571136"/>
    <n v="8992413.8200091645"/>
    <n v="2229515.0066698887"/>
    <n v="0"/>
    <n v="0"/>
    <n v="0"/>
    <n v="0"/>
    <n v="0"/>
    <n v="12736700"/>
    <n v="88959925"/>
    <n v="119409.29530201343"/>
    <n v="1"/>
    <n v="0"/>
    <n v="0"/>
    <n v="1"/>
    <n v="24249724"/>
    <n v="27526273.015609451"/>
    <n v="27526273"/>
    <n v="83"/>
    <n v="1"/>
    <n v="0"/>
    <n v="0.84615384615384615"/>
    <n v="3.2"/>
    <n v="4.046153846153846"/>
    <n v="4"/>
    <n v="4"/>
    <n v="6660438"/>
    <n v="34186711"/>
    <n v="123146636"/>
  </r>
  <r>
    <x v="22"/>
    <n v="3815"/>
    <x v="77"/>
    <x v="838"/>
    <x v="838"/>
    <x v="797"/>
    <n v="8530"/>
    <n v="173319000099"/>
    <s v="73319173319000099"/>
    <s v="INSTITUCION EDUCATIVA TECNICA INDUSTRIAL SIMON BOLIVAR"/>
    <n v="1"/>
    <n v="14.342642603082599"/>
    <n v="1.004500072571479"/>
    <n v="0.13511696115013305"/>
    <n v="1.1351169611501331"/>
    <n v="1180"/>
    <n v="0"/>
    <n v="8"/>
    <n v="12"/>
    <n v="65"/>
    <n v="63"/>
    <n v="433"/>
    <n v="22"/>
    <n v="393"/>
    <n v="0"/>
    <n v="0"/>
    <n v="0"/>
    <n v="184"/>
    <n v="577"/>
    <n v="0"/>
    <n v="0"/>
    <n v="0"/>
    <n v="0"/>
    <n v="0"/>
    <n v="0"/>
    <n v="0"/>
    <n v="393"/>
    <n v="0"/>
    <n v="0"/>
    <n v="0"/>
    <n v="184"/>
    <n v="92671"/>
    <n v="81839"/>
    <n v="122758"/>
    <n v="150439"/>
    <n v="114333"/>
    <n v="99892"/>
    <n v="152848"/>
    <n v="184139"/>
    <n v="7679046.945192311"/>
    <n v="76732787.348425299"/>
    <n v="0"/>
    <n v="31420918.335397534"/>
    <n v="1557375.9302301379"/>
    <n v="9638073.7960727736"/>
    <n v="0"/>
    <n v="0"/>
    <n v="127028202"/>
    <n v="0"/>
    <n v="7301691.3869082676"/>
    <n v="0"/>
    <n v="6284183.6670795074"/>
    <n v="0"/>
    <n v="0"/>
    <n v="0"/>
    <n v="0"/>
    <n v="13585875"/>
    <n v="140614077"/>
    <n v="119164.4720338983"/>
    <n v="1"/>
    <n v="0"/>
    <n v="0"/>
    <n v="1"/>
    <n v="24249724"/>
    <n v="27526273.015609451"/>
    <n v="27526273"/>
    <n v="85"/>
    <n v="1"/>
    <n v="0"/>
    <n v="0.92307692307692313"/>
    <n v="3.2444444444444445"/>
    <n v="4.1675213675213678"/>
    <n v="4"/>
    <n v="4"/>
    <n v="6660438"/>
    <n v="34186711"/>
    <n v="174800788"/>
  </r>
  <r>
    <x v="22"/>
    <n v="3815"/>
    <x v="77"/>
    <x v="839"/>
    <x v="839"/>
    <x v="798"/>
    <n v="4439"/>
    <n v="173347000011"/>
    <s v="73347173347000011"/>
    <s v="INSTITUCION EDUCATIVA TECNICA MARCO FIDEL SUAREZ"/>
    <n v="1"/>
    <n v="15.673636220720013"/>
    <n v="1.097717426061247"/>
    <n v="0.14922058892845888"/>
    <n v="1.1492205889284588"/>
    <n v="442"/>
    <n v="0"/>
    <n v="0"/>
    <n v="15"/>
    <n v="20"/>
    <n v="88"/>
    <n v="114"/>
    <n v="41"/>
    <n v="98"/>
    <n v="0"/>
    <n v="1"/>
    <n v="0"/>
    <n v="65"/>
    <n v="387"/>
    <n v="0"/>
    <n v="0"/>
    <n v="7"/>
    <n v="20"/>
    <n v="41"/>
    <n v="114"/>
    <n v="41"/>
    <n v="98"/>
    <n v="0"/>
    <n v="1"/>
    <n v="0"/>
    <n v="65"/>
    <n v="92671"/>
    <n v="81839"/>
    <n v="122758"/>
    <n v="150439"/>
    <n v="114333"/>
    <n v="99892"/>
    <n v="152848"/>
    <n v="184139"/>
    <n v="2129988.423931784"/>
    <n v="19938825.52079102"/>
    <n v="141076.02105567974"/>
    <n v="11237693.751557548"/>
    <n v="1970907.5639093623"/>
    <n v="14808934.655932168"/>
    <n v="0"/>
    <n v="0"/>
    <n v="50227426"/>
    <n v="425997.68478635681"/>
    <n v="3987765.1041582045"/>
    <n v="28215.204211135951"/>
    <n v="2247538.7503115092"/>
    <n v="183951.37263154049"/>
    <n v="1882686.2663355623"/>
    <n v="0"/>
    <n v="0"/>
    <n v="8756154"/>
    <n v="58983580"/>
    <n v="133447.01357466064"/>
    <n v="1"/>
    <n v="0"/>
    <n v="1"/>
    <n v="1"/>
    <n v="24249724"/>
    <n v="27868282.096632581"/>
    <n v="27868282"/>
    <n v="35"/>
    <n v="1"/>
    <n v="0"/>
    <n v="1.1538461538461537"/>
    <n v="0.88888888888888884"/>
    <n v="2.0427350427350426"/>
    <n v="2.0427350427350426"/>
    <n v="3"/>
    <n v="6660438"/>
    <n v="34528720"/>
    <n v="93512300"/>
  </r>
  <r>
    <x v="22"/>
    <n v="3815"/>
    <x v="77"/>
    <x v="840"/>
    <x v="840"/>
    <x v="799"/>
    <n v="4575"/>
    <n v="173349000026"/>
    <s v="73349173349000026"/>
    <s v="INSTITUCION EDUCATIVA TECNICA ALFONSO PALACIO RUDAS"/>
    <n v="1"/>
    <n v="10.301938205950863"/>
    <n v="0.72150565010107837"/>
    <n v="9.2300384102567357E-2"/>
    <n v="1.0923003841025674"/>
    <n v="927"/>
    <n v="0"/>
    <n v="0"/>
    <n v="0"/>
    <n v="46"/>
    <n v="0"/>
    <n v="328"/>
    <n v="0"/>
    <n v="365"/>
    <n v="0"/>
    <n v="0"/>
    <n v="0"/>
    <n v="188"/>
    <n v="562"/>
    <n v="0"/>
    <n v="0"/>
    <n v="0"/>
    <n v="46"/>
    <n v="0"/>
    <n v="328"/>
    <n v="0"/>
    <n v="0"/>
    <n v="0"/>
    <n v="0"/>
    <n v="0"/>
    <n v="188"/>
    <n v="92671"/>
    <n v="81839"/>
    <n v="122758"/>
    <n v="150439"/>
    <n v="114333"/>
    <n v="99892"/>
    <n v="152848"/>
    <n v="184139"/>
    <n v="4656330.1691777753"/>
    <n v="61949190.396257021"/>
    <n v="0"/>
    <n v="30893020.566993151"/>
    <n v="0"/>
    <n v="0"/>
    <n v="0"/>
    <n v="0"/>
    <n v="97498541"/>
    <n v="931266.03383555508"/>
    <n v="5864165.7864277931"/>
    <n v="0"/>
    <n v="6178604.1133986311"/>
    <n v="0"/>
    <n v="0"/>
    <n v="0"/>
    <n v="0"/>
    <n v="12974036"/>
    <n v="110472577"/>
    <n v="119172.14347357066"/>
    <n v="0"/>
    <n v="0"/>
    <n v="0"/>
    <n v="0"/>
    <n v="19701352"/>
    <n v="21519794.356939882"/>
    <n v="21519794"/>
    <n v="46"/>
    <n v="1"/>
    <n v="0"/>
    <n v="0"/>
    <n v="2.0444444444444443"/>
    <n v="2.0444444444444443"/>
    <n v="2.0444444444444443"/>
    <n v="3"/>
    <n v="6660438"/>
    <n v="28180232"/>
    <n v="138652809"/>
  </r>
  <r>
    <x v="22"/>
    <n v="3815"/>
    <x v="77"/>
    <x v="840"/>
    <x v="840"/>
    <x v="799"/>
    <n v="4576"/>
    <n v="173349000034"/>
    <s v="73349173349000034"/>
    <s v="INSTITUCION EDUCATIVA ALFONSO LOPEZ PUMAREJO"/>
    <n v="1"/>
    <n v="10.301938205950863"/>
    <n v="0.72150565010107837"/>
    <n v="9.2300384102567357E-2"/>
    <n v="1.0923003841025674"/>
    <n v="234"/>
    <n v="0"/>
    <n v="0"/>
    <n v="0"/>
    <n v="16"/>
    <n v="0"/>
    <n v="98"/>
    <n v="0"/>
    <n v="78"/>
    <n v="0"/>
    <n v="42"/>
    <n v="0"/>
    <n v="0"/>
    <n v="234"/>
    <n v="0"/>
    <n v="0"/>
    <n v="0"/>
    <n v="16"/>
    <n v="0"/>
    <n v="98"/>
    <n v="0"/>
    <n v="78"/>
    <n v="0"/>
    <n v="42"/>
    <n v="0"/>
    <n v="0"/>
    <n v="92671"/>
    <n v="81839"/>
    <n v="122758"/>
    <n v="150439"/>
    <n v="114333"/>
    <n v="99892"/>
    <n v="152848"/>
    <n v="184139"/>
    <n v="1619593.1023227044"/>
    <n v="15733127.719684321"/>
    <n v="5631721.6431698445"/>
    <n v="0"/>
    <n v="0"/>
    <n v="0"/>
    <n v="0"/>
    <n v="0"/>
    <n v="22984442"/>
    <n v="323918.6204645409"/>
    <n v="3146625.5439368645"/>
    <n v="1126344.328633969"/>
    <n v="0"/>
    <n v="0"/>
    <n v="0"/>
    <n v="0"/>
    <n v="0"/>
    <n v="4596888"/>
    <n v="27581330"/>
    <n v="117868.93162393162"/>
    <n v="0"/>
    <n v="0"/>
    <n v="0"/>
    <n v="0"/>
    <n v="19701352"/>
    <n v="21519794.356939882"/>
    <n v="21519794"/>
    <n v="16"/>
    <n v="1"/>
    <n v="0"/>
    <n v="0"/>
    <n v="0.71111111111111114"/>
    <n v="0.71111111111111114"/>
    <n v="0.71111111111111114"/>
    <n v="1"/>
    <n v="6660438"/>
    <n v="28180232"/>
    <n v="55761562"/>
  </r>
  <r>
    <x v="22"/>
    <n v="3815"/>
    <x v="77"/>
    <x v="840"/>
    <x v="840"/>
    <x v="799"/>
    <n v="4579"/>
    <n v="173349000093"/>
    <s v="73349173349000093"/>
    <s v="INSTITUCION EDUCATIVA TECNICA GENERAL SANTANDER"/>
    <n v="1"/>
    <n v="10.301938205950863"/>
    <n v="0.72150565010107837"/>
    <n v="9.2300384102567357E-2"/>
    <n v="1.0923003841025674"/>
    <n v="473"/>
    <n v="0"/>
    <n v="0"/>
    <n v="0"/>
    <n v="28"/>
    <n v="0"/>
    <n v="201"/>
    <n v="0"/>
    <n v="192"/>
    <n v="0"/>
    <n v="0"/>
    <n v="0"/>
    <n v="52"/>
    <n v="473"/>
    <n v="0"/>
    <n v="0"/>
    <n v="0"/>
    <n v="28"/>
    <n v="0"/>
    <n v="201"/>
    <n v="0"/>
    <n v="192"/>
    <n v="0"/>
    <n v="0"/>
    <n v="0"/>
    <n v="52"/>
    <n v="92671"/>
    <n v="81839"/>
    <n v="122758"/>
    <n v="150439"/>
    <n v="114333"/>
    <n v="99892"/>
    <n v="152848"/>
    <n v="184139"/>
    <n v="2834287.9290647325"/>
    <n v="35131359.055886015"/>
    <n v="0"/>
    <n v="8544878.029168319"/>
    <n v="0"/>
    <n v="0"/>
    <n v="0"/>
    <n v="0"/>
    <n v="46510525"/>
    <n v="566857.58581294655"/>
    <n v="7026271.8111772034"/>
    <n v="0"/>
    <n v="1708975.6058336638"/>
    <n v="0"/>
    <n v="0"/>
    <n v="0"/>
    <n v="0"/>
    <n v="9302105"/>
    <n v="55812630"/>
    <n v="117997.10359408034"/>
    <n v="0"/>
    <n v="0"/>
    <n v="0"/>
    <n v="0"/>
    <n v="19701352"/>
    <n v="21519794.356939882"/>
    <n v="21519794"/>
    <n v="28"/>
    <n v="1"/>
    <n v="0"/>
    <n v="0"/>
    <n v="1.2444444444444445"/>
    <n v="1.2444444444444445"/>
    <n v="1.2444444444444445"/>
    <n v="2"/>
    <n v="6660438"/>
    <n v="28180232"/>
    <n v="83992862"/>
  </r>
  <r>
    <x v="22"/>
    <n v="3815"/>
    <x v="77"/>
    <x v="840"/>
    <x v="840"/>
    <x v="799"/>
    <n v="4577"/>
    <n v="173349000255"/>
    <s v="73349173349000255"/>
    <s v="INSTITUCION EDUCATIVA TECNICA JUAN MANUEL RUDAS"/>
    <n v="1"/>
    <n v="10.301938205950863"/>
    <n v="0.72150565010107837"/>
    <n v="9.2300384102567357E-2"/>
    <n v="1.0923003841025674"/>
    <n v="267"/>
    <n v="0"/>
    <n v="0"/>
    <n v="0"/>
    <n v="20"/>
    <n v="0"/>
    <n v="127"/>
    <n v="0"/>
    <n v="85"/>
    <n v="0"/>
    <n v="0"/>
    <n v="0"/>
    <n v="35"/>
    <n v="35"/>
    <n v="0"/>
    <n v="0"/>
    <n v="0"/>
    <n v="0"/>
    <n v="0"/>
    <n v="0"/>
    <n v="0"/>
    <n v="0"/>
    <n v="0"/>
    <n v="0"/>
    <n v="0"/>
    <n v="35"/>
    <n v="92671"/>
    <n v="81839"/>
    <n v="122758"/>
    <n v="150439"/>
    <n v="114333"/>
    <n v="99892"/>
    <n v="152848"/>
    <n v="184139"/>
    <n v="2024491.3779033804"/>
    <n v="18951267.480528843"/>
    <n v="0"/>
    <n v="5751360.211940215"/>
    <n v="0"/>
    <n v="0"/>
    <n v="0"/>
    <n v="0"/>
    <n v="26727119"/>
    <n v="0"/>
    <n v="0"/>
    <n v="0"/>
    <n v="1150272.0423880429"/>
    <n v="0"/>
    <n v="0"/>
    <n v="0"/>
    <n v="0"/>
    <n v="1150272"/>
    <n v="27877391"/>
    <n v="104409.70411985018"/>
    <n v="0"/>
    <n v="0"/>
    <n v="0"/>
    <n v="0"/>
    <n v="19701352"/>
    <n v="21519794.356939882"/>
    <n v="21519794"/>
    <n v="20"/>
    <n v="0"/>
    <n v="1"/>
    <n v="0"/>
    <n v="0.88888888888888884"/>
    <n v="0.88888888888888884"/>
    <n v="0.88888888888888884"/>
    <n v="1"/>
    <n v="6660438"/>
    <n v="28180232"/>
    <n v="56057623"/>
  </r>
  <r>
    <x v="22"/>
    <n v="3815"/>
    <x v="77"/>
    <x v="840"/>
    <x v="840"/>
    <x v="799"/>
    <n v="4644"/>
    <n v="173349000263"/>
    <s v="73349173349000263"/>
    <s v="INSTITUCION EDUCATIVA ANTONIO HERRAN ZALDUA"/>
    <n v="1"/>
    <n v="10.301938205950863"/>
    <n v="0.72150565010107837"/>
    <n v="9.2300384102567357E-2"/>
    <n v="1.0923003841025674"/>
    <n v="217"/>
    <n v="2"/>
    <n v="0"/>
    <n v="0"/>
    <n v="19"/>
    <n v="14"/>
    <n v="98"/>
    <n v="0"/>
    <n v="60"/>
    <n v="0"/>
    <n v="24"/>
    <n v="0"/>
    <n v="0"/>
    <n v="217"/>
    <n v="2"/>
    <n v="0"/>
    <n v="0"/>
    <n v="19"/>
    <n v="14"/>
    <n v="98"/>
    <n v="0"/>
    <n v="60"/>
    <n v="0"/>
    <n v="24"/>
    <n v="0"/>
    <n v="0"/>
    <n v="92671"/>
    <n v="81839"/>
    <n v="122758"/>
    <n v="150439"/>
    <n v="114333"/>
    <n v="99892"/>
    <n v="152848"/>
    <n v="184139"/>
    <n v="1923266.8090082114"/>
    <n v="14124057.839262061"/>
    <n v="3218126.653239911"/>
    <n v="0"/>
    <n v="249771.95963119768"/>
    <n v="1527568.9795628311"/>
    <n v="0"/>
    <n v="0"/>
    <n v="21042792"/>
    <n v="384653.36180164234"/>
    <n v="2824811.5678524128"/>
    <n v="643625.33064798231"/>
    <n v="0"/>
    <n v="49954.391926239536"/>
    <n v="305513.7959125663"/>
    <n v="0"/>
    <n v="0"/>
    <n v="4208558"/>
    <n v="25251350"/>
    <n v="116365.66820276498"/>
    <n v="1"/>
    <n v="0"/>
    <n v="0"/>
    <n v="1"/>
    <n v="24249724"/>
    <n v="26487982.839581247"/>
    <n v="26487983"/>
    <n v="21"/>
    <n v="0"/>
    <n v="1"/>
    <n v="0.15384615384615385"/>
    <n v="0.84444444444444444"/>
    <n v="0.9982905982905983"/>
    <n v="0.9982905982905983"/>
    <n v="1"/>
    <n v="6660438"/>
    <n v="33148421"/>
    <n v="58399771"/>
  </r>
  <r>
    <x v="22"/>
    <n v="3815"/>
    <x v="77"/>
    <x v="840"/>
    <x v="840"/>
    <x v="799"/>
    <n v="4578"/>
    <n v="173349000735"/>
    <s v="73349173349000735"/>
    <s v="INSTITUCION EDUCATIVA LUIS CARLOS GALAN SARMIENTO"/>
    <n v="1"/>
    <n v="10.301938205950863"/>
    <n v="0.72150565010107837"/>
    <n v="9.2300384102567357E-2"/>
    <n v="1.0923003841025674"/>
    <n v="383"/>
    <n v="0"/>
    <n v="0"/>
    <n v="0"/>
    <n v="30"/>
    <n v="0"/>
    <n v="214"/>
    <n v="0"/>
    <n v="112"/>
    <n v="0"/>
    <n v="27"/>
    <n v="0"/>
    <n v="0"/>
    <n v="165"/>
    <n v="0"/>
    <n v="0"/>
    <n v="0"/>
    <n v="30"/>
    <n v="0"/>
    <n v="135"/>
    <n v="0"/>
    <n v="0"/>
    <n v="0"/>
    <n v="0"/>
    <n v="0"/>
    <n v="0"/>
    <n v="92671"/>
    <n v="81839"/>
    <n v="122758"/>
    <n v="150439"/>
    <n v="114333"/>
    <n v="99892"/>
    <n v="152848"/>
    <n v="184139"/>
    <n v="3036737.0668550706"/>
    <n v="29142043.389869824"/>
    <n v="3620392.4848949001"/>
    <n v="0"/>
    <n v="0"/>
    <n v="0"/>
    <n v="0"/>
    <n v="0"/>
    <n v="35799173"/>
    <n v="607347.41337101406"/>
    <n v="2413604.8206333905"/>
    <n v="0"/>
    <n v="0"/>
    <n v="0"/>
    <n v="0"/>
    <n v="0"/>
    <n v="0"/>
    <n v="3020952"/>
    <n v="38820125"/>
    <n v="101358.02872062664"/>
    <n v="0"/>
    <n v="0"/>
    <n v="0"/>
    <n v="0"/>
    <n v="19701352"/>
    <n v="21519794.356939882"/>
    <n v="21519794"/>
    <n v="30"/>
    <n v="1"/>
    <n v="0"/>
    <n v="0"/>
    <n v="1.3333333333333333"/>
    <n v="1.3333333333333333"/>
    <n v="1.3333333333333333"/>
    <n v="2"/>
    <n v="6660438"/>
    <n v="28180232"/>
    <n v="67000357"/>
  </r>
  <r>
    <x v="22"/>
    <n v="3815"/>
    <x v="77"/>
    <x v="841"/>
    <x v="841"/>
    <x v="800"/>
    <n v="4290"/>
    <n v="173352000037"/>
    <s v="73352173352000037"/>
    <s v="INSTITUCION EDUCATIVA NORMAL SUPERIOR"/>
    <n v="1"/>
    <n v="13.428199218358554"/>
    <n v="0.94045619504221589"/>
    <n v="0.12542723089778732"/>
    <n v="1.1254272308977873"/>
    <n v="648"/>
    <n v="18"/>
    <n v="0"/>
    <n v="22"/>
    <n v="18"/>
    <n v="181"/>
    <n v="127"/>
    <n v="184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77300.4044615193"/>
    <n v="11697187.57197939"/>
    <n v="0"/>
    <n v="0"/>
    <n v="5146938.8636094686"/>
    <n v="41033729.586327247"/>
    <n v="16857891.536049969"/>
    <n v="0"/>
    <n v="76613048"/>
    <n v="0"/>
    <n v="0"/>
    <n v="0"/>
    <n v="0"/>
    <n v="0"/>
    <n v="0"/>
    <n v="0"/>
    <n v="0"/>
    <n v="0"/>
    <n v="76613048"/>
    <n v="118230.01234567902"/>
    <n v="1"/>
    <n v="0"/>
    <n v="0"/>
    <n v="1"/>
    <n v="24249724"/>
    <n v="27291299.731355615"/>
    <n v="27291300"/>
    <n v="58"/>
    <n v="1"/>
    <n v="0"/>
    <n v="3.0769230769230771"/>
    <n v="0.8"/>
    <n v="3.8769230769230774"/>
    <n v="3.8769230769230774"/>
    <n v="4"/>
    <n v="6660438"/>
    <n v="33951738"/>
    <n v="110564786"/>
  </r>
  <r>
    <x v="22"/>
    <n v="3815"/>
    <x v="77"/>
    <x v="841"/>
    <x v="841"/>
    <x v="800"/>
    <n v="4289"/>
    <n v="173352000690"/>
    <s v="73352173352000690"/>
    <s v="INSTITUCION EDUCATIVA TECNICA NUESTRA SEÑORA DE LAS MERCEDES"/>
    <n v="1"/>
    <n v="13.428199218358554"/>
    <n v="0.94045619504221589"/>
    <n v="0.12542723089778732"/>
    <n v="1.1254272308977873"/>
    <n v="569"/>
    <n v="0"/>
    <n v="0"/>
    <n v="5"/>
    <n v="22"/>
    <n v="21"/>
    <n v="153"/>
    <n v="0"/>
    <n v="263"/>
    <n v="0"/>
    <n v="8"/>
    <n v="0"/>
    <n v="97"/>
    <n v="105"/>
    <n v="0"/>
    <n v="0"/>
    <n v="0"/>
    <n v="0"/>
    <n v="0"/>
    <n v="0"/>
    <n v="0"/>
    <n v="0"/>
    <n v="0"/>
    <n v="8"/>
    <n v="0"/>
    <n v="97"/>
    <n v="92671"/>
    <n v="81839"/>
    <n v="122758"/>
    <n v="150439"/>
    <n v="114333"/>
    <n v="99892"/>
    <n v="152848"/>
    <n v="184139"/>
    <n v="2294478.2721196348"/>
    <n v="38315197.086168706"/>
    <n v="1105241.5680844046"/>
    <n v="16422890.277336126"/>
    <n v="643367.35795118357"/>
    <n v="2360844.7159256772"/>
    <n v="0"/>
    <n v="0"/>
    <n v="61142019"/>
    <n v="0"/>
    <n v="0"/>
    <n v="221048.31361688094"/>
    <n v="3284578.0554672251"/>
    <n v="0"/>
    <n v="0"/>
    <n v="0"/>
    <n v="0"/>
    <n v="3505626"/>
    <n v="64647645"/>
    <n v="113616.24780316344"/>
    <n v="1"/>
    <n v="0"/>
    <n v="0"/>
    <n v="1"/>
    <n v="24249724"/>
    <n v="27291299.731355615"/>
    <n v="27291300"/>
    <n v="27"/>
    <n v="1"/>
    <n v="0"/>
    <n v="0.38461538461538464"/>
    <n v="0.97777777777777775"/>
    <n v="1.3623931623931624"/>
    <n v="1.3623931623931624"/>
    <n v="2"/>
    <n v="6660438"/>
    <n v="33951738"/>
    <n v="98599383"/>
  </r>
  <r>
    <x v="22"/>
    <n v="3815"/>
    <x v="77"/>
    <x v="842"/>
    <x v="842"/>
    <x v="801"/>
    <n v="4646"/>
    <n v="173408000019"/>
    <s v="73408173408000019"/>
    <s v="INSTITUCION EDUCATIVA ARTURO MEJIA JARAMILLO"/>
    <n v="1"/>
    <n v="13.723410523834778"/>
    <n v="0.96113158841156987"/>
    <n v="0.12855538291385846"/>
    <n v="1.1285553829138584"/>
    <n v="909"/>
    <n v="0"/>
    <n v="0"/>
    <n v="0"/>
    <n v="53"/>
    <n v="0"/>
    <n v="357"/>
    <n v="0"/>
    <n v="333"/>
    <n v="0"/>
    <n v="166"/>
    <n v="0"/>
    <n v="0"/>
    <n v="324"/>
    <n v="0"/>
    <n v="0"/>
    <n v="0"/>
    <n v="44"/>
    <n v="0"/>
    <n v="280"/>
    <n v="0"/>
    <n v="0"/>
    <n v="0"/>
    <n v="0"/>
    <n v="0"/>
    <n v="0"/>
    <n v="92671"/>
    <n v="81839"/>
    <n v="122758"/>
    <n v="150439"/>
    <n v="114333"/>
    <n v="99892"/>
    <n v="152848"/>
    <n v="184139"/>
    <n v="5542970.8621705389"/>
    <n v="63728292.347778209"/>
    <n v="22997507.481492743"/>
    <n v="0"/>
    <n v="0"/>
    <n v="0"/>
    <n v="0"/>
    <n v="0"/>
    <n v="92268771"/>
    <n v="920342.33183208958"/>
    <n v="5172151.263008086"/>
    <n v="0"/>
    <n v="0"/>
    <n v="0"/>
    <n v="0"/>
    <n v="0"/>
    <n v="0"/>
    <n v="6092494"/>
    <n v="98361265"/>
    <n v="108208.21232123212"/>
    <n v="0"/>
    <n v="0"/>
    <n v="1"/>
    <n v="1"/>
    <n v="24249724"/>
    <n v="27367156.55437538"/>
    <n v="27367157"/>
    <n v="53"/>
    <n v="1"/>
    <n v="0"/>
    <n v="0"/>
    <n v="2.3555555555555556"/>
    <n v="2.3555555555555556"/>
    <n v="2.3555555555555556"/>
    <n v="3"/>
    <n v="6660438"/>
    <n v="34027595"/>
    <n v="132388860"/>
  </r>
  <r>
    <x v="22"/>
    <n v="3815"/>
    <x v="77"/>
    <x v="842"/>
    <x v="842"/>
    <x v="801"/>
    <n v="4645"/>
    <n v="173408000469"/>
    <s v="73408173408000469"/>
    <s v="INSTITUCION EDUCATIVA TECNICA MINUTO DE DIOS FE Y ALEGRIA"/>
    <n v="1"/>
    <n v="13.723410523834778"/>
    <n v="0.96113158841156987"/>
    <n v="0.12855538291385846"/>
    <n v="1.1285553829138584"/>
    <n v="338"/>
    <n v="0"/>
    <n v="0"/>
    <n v="7"/>
    <n v="14"/>
    <n v="44"/>
    <n v="107"/>
    <n v="0"/>
    <n v="119"/>
    <n v="0"/>
    <n v="0"/>
    <n v="0"/>
    <n v="47"/>
    <n v="287"/>
    <n v="0"/>
    <n v="0"/>
    <n v="0"/>
    <n v="14"/>
    <n v="0"/>
    <n v="107"/>
    <n v="0"/>
    <n v="119"/>
    <n v="0"/>
    <n v="0"/>
    <n v="0"/>
    <n v="47"/>
    <n v="92671"/>
    <n v="81839"/>
    <n v="122758"/>
    <n v="150439"/>
    <n v="114333"/>
    <n v="99892"/>
    <n v="152848"/>
    <n v="184139"/>
    <n v="1464180.9824601423"/>
    <n v="20873324.739996921"/>
    <n v="0"/>
    <n v="7979600.932758363"/>
    <n v="903217.85816283117"/>
    <n v="4960280.7896413701"/>
    <n v="0"/>
    <n v="0"/>
    <n v="36180605"/>
    <n v="292836.19649202848"/>
    <n v="4174664.9479993843"/>
    <n v="0"/>
    <n v="1595920.1865516726"/>
    <n v="0"/>
    <n v="0"/>
    <n v="0"/>
    <n v="0"/>
    <n v="6063421"/>
    <n v="42244026"/>
    <n v="124982.32544378698"/>
    <n v="1"/>
    <n v="0"/>
    <n v="1"/>
    <n v="1"/>
    <n v="24249724"/>
    <n v="27367156.55437538"/>
    <n v="27367157"/>
    <n v="21"/>
    <n v="1"/>
    <n v="0"/>
    <n v="0.53846153846153844"/>
    <n v="0.62222222222222223"/>
    <n v="1.1606837606837606"/>
    <n v="1.1606837606837606"/>
    <n v="2"/>
    <n v="6660438"/>
    <n v="34027595"/>
    <n v="76271621"/>
  </r>
  <r>
    <x v="22"/>
    <n v="3815"/>
    <x v="77"/>
    <x v="842"/>
    <x v="842"/>
    <x v="801"/>
    <n v="4647"/>
    <n v="173408000663"/>
    <s v="73408173408000663"/>
    <s v="INSTITUCION EDUCATIVA TECNICA COLOMBO ALEMAN SCALAS"/>
    <n v="1"/>
    <n v="13.723410523834778"/>
    <n v="0.96113158841156987"/>
    <n v="0.12855538291385846"/>
    <n v="1.1285553829138584"/>
    <n v="838"/>
    <n v="0"/>
    <n v="0"/>
    <n v="4"/>
    <n v="49"/>
    <n v="40"/>
    <n v="388"/>
    <n v="0"/>
    <n v="243"/>
    <n v="0"/>
    <n v="0"/>
    <n v="0"/>
    <n v="114"/>
    <n v="114"/>
    <n v="0"/>
    <n v="0"/>
    <n v="0"/>
    <n v="0"/>
    <n v="0"/>
    <n v="0"/>
    <n v="0"/>
    <n v="0"/>
    <n v="0"/>
    <n v="0"/>
    <n v="0"/>
    <n v="114"/>
    <n v="92671"/>
    <n v="81839"/>
    <n v="122758"/>
    <n v="150439"/>
    <n v="114333"/>
    <n v="99892"/>
    <n v="152848"/>
    <n v="184139"/>
    <n v="5124633.4386104979"/>
    <n v="58279061.55282326"/>
    <n v="0"/>
    <n v="19354776.730520286"/>
    <n v="516124.49037876067"/>
    <n v="4509346.1724012457"/>
    <n v="0"/>
    <n v="0"/>
    <n v="87783942"/>
    <n v="0"/>
    <n v="0"/>
    <n v="0"/>
    <n v="3870955.346104057"/>
    <n v="0"/>
    <n v="0"/>
    <n v="0"/>
    <n v="0"/>
    <n v="3870955"/>
    <n v="91654897"/>
    <n v="109373.38544152744"/>
    <n v="1"/>
    <n v="0"/>
    <n v="1"/>
    <n v="1"/>
    <n v="24249724"/>
    <n v="27367156.55437538"/>
    <n v="27367157"/>
    <n v="53"/>
    <n v="1"/>
    <n v="0"/>
    <n v="0.30769230769230771"/>
    <n v="2.1777777777777776"/>
    <n v="2.4854700854700855"/>
    <n v="2.4854700854700855"/>
    <n v="3"/>
    <n v="6660438"/>
    <n v="34027595"/>
    <n v="125682492"/>
  </r>
  <r>
    <x v="22"/>
    <n v="3815"/>
    <x v="77"/>
    <x v="843"/>
    <x v="843"/>
    <x v="802"/>
    <n v="4297"/>
    <n v="173411000046"/>
    <s v="73411173411000046"/>
    <s v="INSTITUCION EDUCATIVA TECNICA NUESTRA SEÑORA DEL CARMEN"/>
    <n v="1"/>
    <n v="11.445599951347077"/>
    <n v="0.80160304484483447"/>
    <n v="0.10441898433298009"/>
    <n v="1.1044189843329801"/>
    <n v="837"/>
    <n v="0"/>
    <n v="0"/>
    <n v="2"/>
    <n v="23"/>
    <n v="9"/>
    <n v="306"/>
    <n v="0"/>
    <n v="355"/>
    <n v="0"/>
    <n v="1"/>
    <n v="0"/>
    <n v="141"/>
    <n v="837"/>
    <n v="0"/>
    <n v="0"/>
    <n v="2"/>
    <n v="23"/>
    <n v="9"/>
    <n v="306"/>
    <n v="0"/>
    <n v="355"/>
    <n v="0"/>
    <n v="1"/>
    <n v="0"/>
    <n v="141"/>
    <n v="92671"/>
    <n v="81839"/>
    <n v="122758"/>
    <n v="150439"/>
    <n v="114333"/>
    <n v="99892"/>
    <n v="152848"/>
    <n v="184139"/>
    <n v="2353995.0690337969"/>
    <n v="59744184.416084491"/>
    <n v="135576.26567874796"/>
    <n v="23426823.949353758"/>
    <n v="252543.07147148522"/>
    <n v="992903.59064691048"/>
    <n v="0"/>
    <n v="0"/>
    <n v="86906026"/>
    <n v="470799.01380675938"/>
    <n v="11948836.883216899"/>
    <n v="27115.253135749597"/>
    <n v="4685364.7898707511"/>
    <n v="50508.614294297055"/>
    <n v="198580.71812938209"/>
    <n v="0"/>
    <n v="0"/>
    <n v="17381205"/>
    <n v="104287231"/>
    <n v="124596.45280764636"/>
    <n v="1"/>
    <n v="0"/>
    <n v="0"/>
    <n v="1"/>
    <n v="24249724"/>
    <n v="26781855.550435092"/>
    <n v="26781856"/>
    <n v="25"/>
    <n v="1"/>
    <n v="0"/>
    <n v="0.15384615384615385"/>
    <n v="1.0222222222222221"/>
    <n v="1.1760683760683759"/>
    <n v="1.1760683760683759"/>
    <n v="2"/>
    <n v="6660438"/>
    <n v="33442294"/>
    <n v="137729525"/>
  </r>
  <r>
    <x v="22"/>
    <n v="3815"/>
    <x v="77"/>
    <x v="843"/>
    <x v="843"/>
    <x v="802"/>
    <n v="4295"/>
    <n v="173411000054"/>
    <s v="73411173411000054"/>
    <s v="INSTITUCION EDUCATIVA TECNICA ALFONSO ARANGO TORO"/>
    <n v="1"/>
    <n v="11.445599951347077"/>
    <n v="0.80160304484483447"/>
    <n v="0.10441898433298009"/>
    <n v="1.1044189843329801"/>
    <n v="411"/>
    <n v="12"/>
    <n v="0"/>
    <n v="1"/>
    <n v="14"/>
    <n v="17"/>
    <n v="126"/>
    <n v="0"/>
    <n v="177"/>
    <n v="0"/>
    <n v="0"/>
    <n v="0"/>
    <n v="64"/>
    <n v="390"/>
    <n v="0"/>
    <n v="0"/>
    <n v="1"/>
    <n v="14"/>
    <n v="8"/>
    <n v="126"/>
    <n v="0"/>
    <n v="177"/>
    <n v="0"/>
    <n v="0"/>
    <n v="0"/>
    <n v="64"/>
    <n v="92671"/>
    <n v="81839"/>
    <n v="122758"/>
    <n v="150439"/>
    <n v="114333"/>
    <n v="99892"/>
    <n v="152848"/>
    <n v="184139"/>
    <n v="1432866.5637597025"/>
    <n v="27386517.213424508"/>
    <n v="0"/>
    <n v="10633452.005380429"/>
    <n v="1641529.964564654"/>
    <n v="1875484.5601108309"/>
    <n v="0"/>
    <n v="0"/>
    <n v="42969850"/>
    <n v="286573.31275194051"/>
    <n v="5477303.4426849019"/>
    <n v="0"/>
    <n v="2126690.4010760859"/>
    <n v="25254.307147148527"/>
    <n v="176516.1938927841"/>
    <n v="0"/>
    <n v="0"/>
    <n v="8092338"/>
    <n v="51062188"/>
    <n v="124238.90024330901"/>
    <n v="1"/>
    <n v="0"/>
    <n v="0"/>
    <n v="1"/>
    <n v="24249724"/>
    <n v="26781855.550435092"/>
    <n v="26781856"/>
    <n v="27"/>
    <n v="1"/>
    <n v="0"/>
    <n v="1"/>
    <n v="0.62222222222222223"/>
    <n v="1.6222222222222222"/>
    <n v="1.6222222222222222"/>
    <n v="2"/>
    <n v="6660438"/>
    <n v="33442294"/>
    <n v="84504482"/>
  </r>
  <r>
    <x v="22"/>
    <n v="3815"/>
    <x v="77"/>
    <x v="843"/>
    <x v="843"/>
    <x v="802"/>
    <n v="4296"/>
    <n v="173411000097"/>
    <s v="73411173411000097"/>
    <s v="INSTITUCION EDUCATIVA TECNICA ISIDRO PARRA"/>
    <n v="1"/>
    <n v="11.445599951347077"/>
    <n v="0.80160304484483447"/>
    <n v="0.10441898433298009"/>
    <n v="1.1044189843329801"/>
    <n v="519"/>
    <n v="13"/>
    <n v="0"/>
    <n v="11"/>
    <n v="22"/>
    <n v="56"/>
    <n v="181"/>
    <n v="36"/>
    <n v="119"/>
    <n v="0"/>
    <n v="4"/>
    <n v="0"/>
    <n v="77"/>
    <n v="474"/>
    <n v="0"/>
    <n v="0"/>
    <n v="5"/>
    <n v="22"/>
    <n v="30"/>
    <n v="181"/>
    <n v="36"/>
    <n v="119"/>
    <n v="0"/>
    <n v="4"/>
    <n v="0"/>
    <n v="77"/>
    <n v="92671"/>
    <n v="81839"/>
    <n v="122758"/>
    <n v="150439"/>
    <n v="114333"/>
    <n v="99892"/>
    <n v="152848"/>
    <n v="184139"/>
    <n v="2251647.4573366754"/>
    <n v="27115363.577648029"/>
    <n v="542305.06271499186"/>
    <n v="12793371.943973329"/>
    <n v="3030516.8576578228"/>
    <n v="10149681.148835085"/>
    <n v="0"/>
    <n v="0"/>
    <n v="55882886"/>
    <n v="450329.49146733509"/>
    <n v="5423072.7155296057"/>
    <n v="108461.01254299839"/>
    <n v="2558674.3887946657"/>
    <n v="126271.53573574261"/>
    <n v="1456258.5996154689"/>
    <n v="0"/>
    <n v="0"/>
    <n v="10123068"/>
    <n v="66005954"/>
    <n v="127179.1021194605"/>
    <n v="1"/>
    <n v="0"/>
    <n v="0"/>
    <n v="1"/>
    <n v="24249724"/>
    <n v="26781855.550435092"/>
    <n v="26781856"/>
    <n v="46"/>
    <n v="1"/>
    <n v="0"/>
    <n v="1.8461538461538463"/>
    <n v="0.97777777777777775"/>
    <n v="2.8239316239316241"/>
    <n v="2.8239316239316241"/>
    <n v="3"/>
    <n v="6660438"/>
    <n v="33442294"/>
    <n v="99448248"/>
  </r>
  <r>
    <x v="22"/>
    <n v="3815"/>
    <x v="77"/>
    <x v="843"/>
    <x v="843"/>
    <x v="802"/>
    <n v="4294"/>
    <n v="173411000941"/>
    <s v="73411173411000941"/>
    <s v="INSTITUCION EDUCATIVA TECNICA NUESTRA SEÑORA DE LOURDES"/>
    <n v="1"/>
    <n v="11.445599951347077"/>
    <n v="0.80160304484483447"/>
    <n v="0.10441898433298009"/>
    <n v="1.1044189843329801"/>
    <n v="1102"/>
    <n v="1"/>
    <n v="33"/>
    <n v="4"/>
    <n v="76"/>
    <n v="12"/>
    <n v="474"/>
    <n v="0"/>
    <n v="380"/>
    <n v="0"/>
    <n v="0"/>
    <n v="0"/>
    <n v="122"/>
    <n v="122"/>
    <n v="0"/>
    <n v="0"/>
    <n v="0"/>
    <n v="0"/>
    <n v="0"/>
    <n v="0"/>
    <n v="0"/>
    <n v="0"/>
    <n v="0"/>
    <n v="0"/>
    <n v="0"/>
    <n v="122"/>
    <n v="92671"/>
    <n v="81839"/>
    <n v="122758"/>
    <n v="150439"/>
    <n v="114333"/>
    <n v="99892"/>
    <n v="152848"/>
    <n v="184139"/>
    <n v="11155889.674986254"/>
    <n v="77188401.651038051"/>
    <n v="0"/>
    <n v="20270017.885256443"/>
    <n v="631357.67867871304"/>
    <n v="1323871.4541958806"/>
    <n v="0"/>
    <n v="0"/>
    <n v="110569538"/>
    <n v="0"/>
    <n v="0"/>
    <n v="0"/>
    <n v="4054003.5770512884"/>
    <n v="0"/>
    <n v="0"/>
    <n v="0"/>
    <n v="0"/>
    <n v="4054004"/>
    <n v="114623542"/>
    <n v="104014.10344827586"/>
    <n v="1"/>
    <n v="0"/>
    <n v="0"/>
    <n v="1"/>
    <n v="24249724"/>
    <n v="26781855.550435092"/>
    <n v="26781856"/>
    <n v="114"/>
    <n v="1"/>
    <n v="0"/>
    <n v="0.38461538461538464"/>
    <n v="4.8444444444444441"/>
    <n v="5.2290598290598291"/>
    <n v="4"/>
    <n v="4"/>
    <n v="6660438"/>
    <n v="33442294"/>
    <n v="148065836"/>
  </r>
  <r>
    <x v="22"/>
    <n v="3815"/>
    <x v="77"/>
    <x v="843"/>
    <x v="843"/>
    <x v="802"/>
    <n v="4298"/>
    <n v="173411001000"/>
    <s v="73411173411001000"/>
    <s v="INSTITUCION EDUCATIVA TECNICA JORGE ELIECER GAITAN AYALA"/>
    <n v="1"/>
    <n v="11.445599951347077"/>
    <n v="0.80160304484483447"/>
    <n v="0.10441898433298009"/>
    <n v="1.1044189843329801"/>
    <n v="1080"/>
    <n v="0"/>
    <n v="18"/>
    <n v="0"/>
    <n v="114"/>
    <n v="0"/>
    <n v="437"/>
    <n v="0"/>
    <n v="325"/>
    <n v="0"/>
    <n v="0"/>
    <n v="0"/>
    <n v="186"/>
    <n v="186"/>
    <n v="0"/>
    <n v="0"/>
    <n v="0"/>
    <n v="0"/>
    <n v="0"/>
    <n v="0"/>
    <n v="0"/>
    <n v="0"/>
    <n v="0"/>
    <n v="0"/>
    <n v="0"/>
    <n v="186"/>
    <n v="92671"/>
    <n v="81839"/>
    <n v="122758"/>
    <n v="150439"/>
    <n v="114333"/>
    <n v="99892"/>
    <n v="152848"/>
    <n v="184139"/>
    <n v="13509884.744020052"/>
    <n v="68873023.487225994"/>
    <n v="0"/>
    <n v="30903469.890636873"/>
    <n v="0"/>
    <n v="0"/>
    <n v="0"/>
    <n v="0"/>
    <n v="113286378"/>
    <n v="0"/>
    <n v="0"/>
    <n v="0"/>
    <n v="6180693.9781273752"/>
    <n v="0"/>
    <n v="0"/>
    <n v="0"/>
    <n v="0"/>
    <n v="6180694"/>
    <n v="119467072"/>
    <n v="110617.65925925926"/>
    <n v="0"/>
    <n v="0"/>
    <n v="0"/>
    <n v="0"/>
    <n v="19701352"/>
    <n v="21758547.165826526"/>
    <n v="21758547"/>
    <n v="132"/>
    <n v="1"/>
    <n v="0"/>
    <n v="0"/>
    <n v="5.8666666666666663"/>
    <n v="5.8666666666666663"/>
    <n v="4"/>
    <n v="4"/>
    <n v="6660438"/>
    <n v="28418985"/>
    <n v="147886057"/>
  </r>
  <r>
    <x v="22"/>
    <n v="3815"/>
    <x v="77"/>
    <x v="844"/>
    <x v="844"/>
    <x v="803"/>
    <n v="4653"/>
    <n v="173443000021"/>
    <s v="73443173443000021"/>
    <s v="INSTITUCION EDUCATIVA SANTA ANA"/>
    <n v="1"/>
    <n v="12.041397755683469"/>
    <n v="0.84333028816087485"/>
    <n v="0.11073224560798149"/>
    <n v="1.1107322456079816"/>
    <n v="1412"/>
    <n v="0"/>
    <n v="0"/>
    <n v="15"/>
    <n v="76"/>
    <n v="90"/>
    <n v="547"/>
    <n v="62"/>
    <n v="468"/>
    <n v="0"/>
    <n v="1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22882.762888032"/>
    <n v="92264734.492036283"/>
    <n v="20998095.426977068"/>
    <n v="0"/>
    <n v="1904900.2475564603"/>
    <n v="16864896.352697421"/>
    <n v="0"/>
    <n v="0"/>
    <n v="139855509"/>
    <n v="0"/>
    <n v="0"/>
    <n v="0"/>
    <n v="0"/>
    <n v="0"/>
    <n v="0"/>
    <n v="0"/>
    <n v="0"/>
    <n v="0"/>
    <n v="139855509"/>
    <n v="99047.810906515588"/>
    <n v="1"/>
    <n v="0"/>
    <n v="0"/>
    <n v="1"/>
    <n v="24249724"/>
    <n v="26934950.393893763"/>
    <n v="26934950"/>
    <n v="91"/>
    <n v="1"/>
    <n v="0"/>
    <n v="1.1538461538461537"/>
    <n v="3.3777777777777778"/>
    <n v="4.5316239316239315"/>
    <n v="4"/>
    <n v="4"/>
    <n v="6660438"/>
    <n v="33595388"/>
    <n v="173450897"/>
  </r>
  <r>
    <x v="22"/>
    <n v="3815"/>
    <x v="77"/>
    <x v="844"/>
    <x v="844"/>
    <x v="803"/>
    <n v="4652"/>
    <n v="173443000030"/>
    <s v="73443173443000030"/>
    <s v="INSTITUCION EDUCATIVA TECNICA FRANCISCO NUÑEZ PEDROSO"/>
    <n v="1"/>
    <n v="12.041397755683469"/>
    <n v="0.84333028816087485"/>
    <n v="0.11073224560798149"/>
    <n v="1.1107322456079816"/>
    <n v="1039"/>
    <n v="0"/>
    <n v="0"/>
    <n v="28"/>
    <n v="42"/>
    <n v="127"/>
    <n v="372"/>
    <n v="25"/>
    <n v="319"/>
    <n v="0"/>
    <n v="0"/>
    <n v="0"/>
    <n v="126"/>
    <n v="126"/>
    <n v="0"/>
    <n v="0"/>
    <n v="0"/>
    <n v="0"/>
    <n v="0"/>
    <n v="0"/>
    <n v="0"/>
    <n v="0"/>
    <n v="0"/>
    <n v="0"/>
    <n v="0"/>
    <n v="126"/>
    <n v="92671"/>
    <n v="81839"/>
    <n v="122758"/>
    <n v="150439"/>
    <n v="114333"/>
    <n v="99892"/>
    <n v="152848"/>
    <n v="184139"/>
    <n v="4323172.0531749651"/>
    <n v="62812740.427583314"/>
    <n v="0"/>
    <n v="21054278.485424411"/>
    <n v="3555813.795438726"/>
    <n v="16864896.352697421"/>
    <n v="0"/>
    <n v="0"/>
    <n v="108610901"/>
    <n v="0"/>
    <n v="0"/>
    <n v="0"/>
    <n v="4210855.6970848823"/>
    <n v="0"/>
    <n v="0"/>
    <n v="0"/>
    <n v="0"/>
    <n v="4210856"/>
    <n v="112821757"/>
    <n v="108586.86910490856"/>
    <n v="1"/>
    <n v="0"/>
    <n v="0"/>
    <n v="1"/>
    <n v="24249724"/>
    <n v="26934950.393893763"/>
    <n v="26934950"/>
    <n v="70"/>
    <n v="1"/>
    <n v="0"/>
    <n v="2.1538461538461537"/>
    <n v="1.8666666666666667"/>
    <n v="4.0205128205128204"/>
    <n v="4"/>
    <n v="4"/>
    <n v="6660438"/>
    <n v="33595388"/>
    <n v="146417145"/>
  </r>
  <r>
    <x v="22"/>
    <n v="3815"/>
    <x v="77"/>
    <x v="844"/>
    <x v="844"/>
    <x v="803"/>
    <n v="4650"/>
    <n v="173443000277"/>
    <s v="73443173443000277"/>
    <s v="INSTITUCION EDUCATIVA TECNICA MORENO Y ESCANDON"/>
    <n v="1"/>
    <n v="12.041397755683469"/>
    <n v="0.84333028816087485"/>
    <n v="0.11073224560798149"/>
    <n v="1.1107322456079816"/>
    <n v="1244"/>
    <n v="0"/>
    <n v="0"/>
    <n v="3"/>
    <n v="56"/>
    <n v="49"/>
    <n v="447"/>
    <n v="0"/>
    <n v="514"/>
    <n v="0"/>
    <n v="1"/>
    <n v="0"/>
    <n v="174"/>
    <n v="175"/>
    <n v="0"/>
    <n v="0"/>
    <n v="0"/>
    <n v="0"/>
    <n v="0"/>
    <n v="0"/>
    <n v="0"/>
    <n v="0"/>
    <n v="0"/>
    <n v="1"/>
    <n v="0"/>
    <n v="174"/>
    <n v="92671"/>
    <n v="81839"/>
    <n v="122758"/>
    <n v="150439"/>
    <n v="114333"/>
    <n v="99892"/>
    <n v="152848"/>
    <n v="184139"/>
    <n v="5764229.4042332862"/>
    <n v="87356068.814627454"/>
    <n v="136351.26900634461"/>
    <n v="29074956.003681332"/>
    <n v="380980.04951129208"/>
    <n v="5436710.0084353518"/>
    <n v="0"/>
    <n v="0"/>
    <n v="128149296"/>
    <n v="0"/>
    <n v="0"/>
    <n v="27270.253801268922"/>
    <n v="5814991.2007362666"/>
    <n v="0"/>
    <n v="0"/>
    <n v="0"/>
    <n v="0"/>
    <n v="5842261"/>
    <n v="133991557"/>
    <n v="107710.25482315113"/>
    <n v="1"/>
    <n v="0"/>
    <n v="0"/>
    <n v="1"/>
    <n v="24249724"/>
    <n v="26934950.393893763"/>
    <n v="26934950"/>
    <n v="59"/>
    <n v="1"/>
    <n v="0"/>
    <n v="0.23076923076923078"/>
    <n v="2.4888888888888889"/>
    <n v="2.7196581196581198"/>
    <n v="2.7196581196581198"/>
    <n v="3"/>
    <n v="6660438"/>
    <n v="33595388"/>
    <n v="167586945"/>
  </r>
  <r>
    <x v="22"/>
    <n v="3815"/>
    <x v="77"/>
    <x v="844"/>
    <x v="844"/>
    <x v="803"/>
    <n v="4651"/>
    <n v="173443000315"/>
    <s v="73443173443000315"/>
    <s v="INSTITUCION EDUCATIVA GONZALO JIMENEZ DE QUESADA"/>
    <n v="1"/>
    <n v="12.041397755683469"/>
    <n v="0.84333028816087485"/>
    <n v="0.11073224560798149"/>
    <n v="1.1107322456079816"/>
    <n v="1343"/>
    <n v="0"/>
    <n v="0"/>
    <n v="25"/>
    <n v="73"/>
    <n v="117"/>
    <n v="483"/>
    <n v="37"/>
    <n v="438"/>
    <n v="0"/>
    <n v="17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514084.7590898201"/>
    <n v="83720020.16469498"/>
    <n v="23179715.731078584"/>
    <n v="0"/>
    <n v="3174833.7459274339"/>
    <n v="17086802.883653965"/>
    <n v="0"/>
    <n v="0"/>
    <n v="134675457"/>
    <n v="0"/>
    <n v="0"/>
    <n v="0"/>
    <n v="0"/>
    <n v="0"/>
    <n v="0"/>
    <n v="0"/>
    <n v="0"/>
    <n v="0"/>
    <n v="134675457"/>
    <n v="100279.56589724497"/>
    <n v="1"/>
    <n v="0"/>
    <n v="0"/>
    <n v="1"/>
    <n v="24249724"/>
    <n v="26934950.393893763"/>
    <n v="26934950"/>
    <n v="98"/>
    <n v="1"/>
    <n v="0"/>
    <n v="1.9230769230769231"/>
    <n v="3.2444444444444445"/>
    <n v="5.1675213675213678"/>
    <n v="4"/>
    <n v="4"/>
    <n v="6660438"/>
    <n v="33595388"/>
    <n v="168270845"/>
  </r>
  <r>
    <x v="22"/>
    <n v="3815"/>
    <x v="77"/>
    <x v="845"/>
    <x v="845"/>
    <x v="804"/>
    <n v="8800"/>
    <n v="173449000015"/>
    <s v="73449173449000015"/>
    <s v="INSTITUCION EDUCATIVA TECNICA SUMAPAZ"/>
    <n v="1"/>
    <n v="9.4987119888668463"/>
    <n v="0.66525096847226894"/>
    <n v="8.3789146003879655E-2"/>
    <n v="1.0837891460038795"/>
    <n v="3023"/>
    <n v="0"/>
    <n v="104"/>
    <n v="6"/>
    <n v="205"/>
    <n v="25"/>
    <n v="1365"/>
    <n v="0"/>
    <n v="930"/>
    <n v="0"/>
    <n v="1"/>
    <n v="0"/>
    <n v="387"/>
    <n v="388"/>
    <n v="0"/>
    <n v="0"/>
    <n v="0"/>
    <n v="0"/>
    <n v="0"/>
    <n v="0"/>
    <n v="0"/>
    <n v="0"/>
    <n v="0"/>
    <n v="1"/>
    <n v="0"/>
    <n v="387"/>
    <n v="92671"/>
    <n v="81839"/>
    <n v="122758"/>
    <n v="150439"/>
    <n v="114333"/>
    <n v="99892"/>
    <n v="152848"/>
    <n v="184139"/>
    <n v="31034669.600341585"/>
    <n v="203557824.71596739"/>
    <n v="133043.78798514424"/>
    <n v="63098088.114907242"/>
    <n v="743477.18658036937"/>
    <n v="2706546.6343154884"/>
    <n v="0"/>
    <n v="0"/>
    <n v="301273650"/>
    <n v="0"/>
    <n v="0"/>
    <n v="26608.757597028853"/>
    <n v="12619617.622981451"/>
    <n v="0"/>
    <n v="0"/>
    <n v="0"/>
    <n v="0"/>
    <n v="12646226"/>
    <n v="313919876"/>
    <n v="103843.82269268938"/>
    <n v="1"/>
    <n v="0"/>
    <n v="0"/>
    <n v="1"/>
    <n v="24249724"/>
    <n v="26281587.664789781"/>
    <n v="26281588"/>
    <n v="315"/>
    <n v="1"/>
    <n v="0"/>
    <n v="0.46153846153846156"/>
    <n v="13.733333333333333"/>
    <n v="14.194871794871794"/>
    <n v="4"/>
    <n v="4"/>
    <n v="6660438"/>
    <n v="32942026"/>
    <n v="346861902"/>
  </r>
  <r>
    <x v="22"/>
    <n v="3815"/>
    <x v="77"/>
    <x v="845"/>
    <x v="845"/>
    <x v="804"/>
    <n v="8801"/>
    <n v="173449000031"/>
    <s v="73449173449000031"/>
    <s v="INSTITUCION EDUCATIVA TECNICA GABRIELA MISTRAL"/>
    <n v="1"/>
    <n v="9.4987119888668463"/>
    <n v="0.66525096847226894"/>
    <n v="8.3789146003879655E-2"/>
    <n v="1.0837891460038795"/>
    <n v="1591"/>
    <n v="0"/>
    <n v="0"/>
    <n v="16"/>
    <n v="72"/>
    <n v="99"/>
    <n v="556"/>
    <n v="0"/>
    <n v="601"/>
    <n v="0"/>
    <n v="0"/>
    <n v="0"/>
    <n v="247"/>
    <n v="247"/>
    <n v="0"/>
    <n v="0"/>
    <n v="0"/>
    <n v="0"/>
    <n v="0"/>
    <n v="0"/>
    <n v="0"/>
    <n v="0"/>
    <n v="0"/>
    <n v="0"/>
    <n v="0"/>
    <n v="247"/>
    <n v="92671"/>
    <n v="81839"/>
    <n v="122758"/>
    <n v="150439"/>
    <n v="114333"/>
    <n v="99892"/>
    <n v="152848"/>
    <n v="184139"/>
    <n v="7231379.3243514374"/>
    <n v="102621526.4472219"/>
    <n v="0"/>
    <n v="40271906.367912374"/>
    <n v="1982605.8308809849"/>
    <n v="10717924.671889335"/>
    <n v="0"/>
    <n v="0"/>
    <n v="162825343"/>
    <n v="0"/>
    <n v="0"/>
    <n v="0"/>
    <n v="8054381.2735824762"/>
    <n v="0"/>
    <n v="0"/>
    <n v="0"/>
    <n v="0"/>
    <n v="8054381"/>
    <n v="170879724"/>
    <n v="107403.97485857952"/>
    <n v="1"/>
    <n v="0"/>
    <n v="0"/>
    <n v="1"/>
    <n v="24249724"/>
    <n v="26281587.664789781"/>
    <n v="26281588"/>
    <n v="88"/>
    <n v="1"/>
    <n v="0"/>
    <n v="1.2307692307692308"/>
    <n v="3.2"/>
    <n v="4.430769230769231"/>
    <n v="4"/>
    <n v="4"/>
    <n v="6660438"/>
    <n v="32942026"/>
    <n v="203821750"/>
  </r>
  <r>
    <x v="22"/>
    <n v="3815"/>
    <x v="77"/>
    <x v="846"/>
    <x v="846"/>
    <x v="805"/>
    <n v="8777"/>
    <n v="173483000016"/>
    <s v="73483173483000016"/>
    <s v="INSTITUCION EDUCATIVA TECNICA FRANCISCO JOSE DE CALDAS"/>
    <n v="1"/>
    <n v="20.65994115174443"/>
    <n v="1.4469378454559996"/>
    <n v="0.20205704719880715"/>
    <n v="1.2020570471988072"/>
    <n v="650"/>
    <n v="0"/>
    <n v="0"/>
    <n v="0"/>
    <n v="22"/>
    <n v="0"/>
    <n v="180"/>
    <n v="0"/>
    <n v="290"/>
    <n v="0"/>
    <n v="0"/>
    <n v="0"/>
    <n v="158"/>
    <n v="158"/>
    <n v="0"/>
    <n v="0"/>
    <n v="0"/>
    <n v="0"/>
    <n v="0"/>
    <n v="0"/>
    <n v="0"/>
    <n v="0"/>
    <n v="0"/>
    <n v="0"/>
    <n v="0"/>
    <n v="158"/>
    <n v="92671"/>
    <n v="81839"/>
    <n v="122758"/>
    <n v="150439"/>
    <n v="114333"/>
    <n v="99892"/>
    <n v="152848"/>
    <n v="184139"/>
    <n v="2450708.2296611345"/>
    <n v="46236318.942280494"/>
    <n v="0"/>
    <n v="28572129.099519536"/>
    <n v="0"/>
    <n v="0"/>
    <n v="0"/>
    <n v="0"/>
    <n v="77259156"/>
    <n v="0"/>
    <n v="0"/>
    <n v="0"/>
    <n v="5714425.8199039074"/>
    <n v="0"/>
    <n v="0"/>
    <n v="0"/>
    <n v="0"/>
    <n v="5714426"/>
    <n v="82973582"/>
    <n v="127651.66461538461"/>
    <n v="0"/>
    <n v="0"/>
    <n v="0"/>
    <n v="0"/>
    <n v="19701352"/>
    <n v="23682149.010944314"/>
    <n v="23682149"/>
    <n v="22"/>
    <n v="0"/>
    <n v="1"/>
    <n v="0"/>
    <n v="0.97777777777777775"/>
    <n v="0.97777777777777775"/>
    <n v="0.97777777777777775"/>
    <n v="1"/>
    <n v="6660438"/>
    <n v="30342587"/>
    <n v="113316169"/>
  </r>
  <r>
    <x v="22"/>
    <n v="3815"/>
    <x v="77"/>
    <x v="846"/>
    <x v="846"/>
    <x v="805"/>
    <n v="8776"/>
    <n v="173483000083"/>
    <s v="73483173483000083"/>
    <s v="INSTITUCION EDUCATIVA GUSTAVO PERDOMO AVILA"/>
    <n v="1"/>
    <n v="20.65994115174443"/>
    <n v="1.4469378454559996"/>
    <n v="0.20205704719880715"/>
    <n v="1.2020570471988072"/>
    <n v="596"/>
    <n v="0"/>
    <n v="0"/>
    <n v="1"/>
    <n v="51"/>
    <n v="6"/>
    <n v="285"/>
    <n v="0"/>
    <n v="189"/>
    <n v="0"/>
    <n v="6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681187.2596689938"/>
    <n v="46629819.529023312"/>
    <n v="9443975.6160019953"/>
    <n v="0"/>
    <n v="137434.78837738122"/>
    <n v="720455.29535269947"/>
    <n v="0"/>
    <n v="0"/>
    <n v="62612872"/>
    <n v="0"/>
    <n v="0"/>
    <n v="0"/>
    <n v="0"/>
    <n v="0"/>
    <n v="0"/>
    <n v="0"/>
    <n v="0"/>
    <n v="0"/>
    <n v="62612872"/>
    <n v="105055.15436241611"/>
    <n v="1"/>
    <n v="0"/>
    <n v="0"/>
    <n v="1"/>
    <n v="24249724"/>
    <n v="29149551.626826048"/>
    <n v="29149552"/>
    <n v="52"/>
    <n v="1"/>
    <n v="0"/>
    <n v="7.6923076923076927E-2"/>
    <n v="2.2666666666666666"/>
    <n v="2.3435897435897437"/>
    <n v="2.3435897435897437"/>
    <n v="3"/>
    <n v="6660438"/>
    <n v="35809990"/>
    <n v="98422862"/>
  </r>
  <r>
    <x v="22"/>
    <n v="3815"/>
    <x v="77"/>
    <x v="847"/>
    <x v="847"/>
    <x v="806"/>
    <n v="8787"/>
    <n v="173504000011"/>
    <s v="73504173504000011"/>
    <s v="INSTITUCION EDUCATIVA TECNICA NICOLAS RAMIREZ"/>
    <n v="1"/>
    <n v="28.346031960083607"/>
    <n v="1.9852402342437052"/>
    <n v="0.28350128734749119"/>
    <n v="1.2835012873474911"/>
    <n v="981"/>
    <n v="0"/>
    <n v="0"/>
    <n v="20"/>
    <n v="29"/>
    <n v="128"/>
    <n v="188"/>
    <n v="67"/>
    <n v="349"/>
    <n v="22"/>
    <n v="0"/>
    <n v="0"/>
    <n v="178"/>
    <n v="304"/>
    <n v="0"/>
    <n v="0"/>
    <n v="6"/>
    <n v="0"/>
    <n v="31"/>
    <n v="0"/>
    <n v="67"/>
    <n v="0"/>
    <n v="22"/>
    <n v="0"/>
    <n v="0"/>
    <n v="178"/>
    <n v="92671"/>
    <n v="81839"/>
    <n v="122758"/>
    <n v="150439"/>
    <n v="114333"/>
    <n v="99892"/>
    <n v="152848"/>
    <n v="184139"/>
    <n v="3449357.0861936011"/>
    <n v="56406728.016259223"/>
    <n v="0"/>
    <n v="34369779.729773924"/>
    <n v="2934931.0537260142"/>
    <n v="25001244.566164538"/>
    <n v="4315973.304906765"/>
    <n v="0"/>
    <n v="126478014"/>
    <n v="0"/>
    <n v="0"/>
    <n v="0"/>
    <n v="6873955.9459547848"/>
    <n v="176095.86322356085"/>
    <n v="2512945.6076760255"/>
    <n v="863194.66098135314"/>
    <n v="0"/>
    <n v="10426192"/>
    <n v="136904206"/>
    <n v="139555.76554536188"/>
    <n v="1"/>
    <n v="0"/>
    <n v="1"/>
    <n v="1"/>
    <n v="24249724"/>
    <n v="31124551.971821353"/>
    <n v="31124552"/>
    <n v="49"/>
    <n v="1"/>
    <n v="0"/>
    <n v="1.5384615384615385"/>
    <n v="1.288888888888889"/>
    <n v="2.8273504273504275"/>
    <n v="2.8273504273504275"/>
    <n v="3"/>
    <n v="6660438"/>
    <n v="37784990"/>
    <n v="174689196"/>
  </r>
  <r>
    <x v="22"/>
    <n v="3815"/>
    <x v="77"/>
    <x v="847"/>
    <x v="847"/>
    <x v="806"/>
    <n v="8788"/>
    <n v="173504000330"/>
    <s v="73504173504000330"/>
    <s v="INSTITUCION EDUCATIVA JOHN F. KENNEDY"/>
    <n v="1"/>
    <n v="28.346031960083607"/>
    <n v="1.9852402342437052"/>
    <n v="0.28350128734749119"/>
    <n v="1.2835012873474911"/>
    <n v="703"/>
    <n v="0"/>
    <n v="0"/>
    <n v="12"/>
    <n v="44"/>
    <n v="71"/>
    <n v="295"/>
    <n v="0"/>
    <n v="209"/>
    <n v="0"/>
    <n v="7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33507.3031902919"/>
    <n v="52940392.775036588"/>
    <n v="11344323.67431864"/>
    <n v="0"/>
    <n v="1760958.6322356085"/>
    <n v="9103017.252295807"/>
    <n v="0"/>
    <n v="0"/>
    <n v="80382200"/>
    <n v="0"/>
    <n v="0"/>
    <n v="0"/>
    <n v="0"/>
    <n v="0"/>
    <n v="0"/>
    <n v="0"/>
    <n v="0"/>
    <n v="0"/>
    <n v="80382200"/>
    <n v="114341.67852062589"/>
    <n v="1"/>
    <n v="0"/>
    <n v="1"/>
    <n v="1"/>
    <n v="24249724"/>
    <n v="31124551.971821353"/>
    <n v="31124552"/>
    <n v="56"/>
    <n v="1"/>
    <n v="0"/>
    <n v="0.92307692307692313"/>
    <n v="1.9555555555555555"/>
    <n v="2.8786324786324786"/>
    <n v="2.8786324786324786"/>
    <n v="3"/>
    <n v="6660438"/>
    <n v="37784990"/>
    <n v="118167190"/>
  </r>
  <r>
    <x v="22"/>
    <n v="3815"/>
    <x v="77"/>
    <x v="848"/>
    <x v="848"/>
    <x v="807"/>
    <n v="4657"/>
    <n v="173547000015"/>
    <s v="73547173547000015"/>
    <s v="INSTITUCION EDUCATIVA TECNICA FABIO LOZANO Y LOZANO"/>
    <n v="1"/>
    <n v="12.341428053642623"/>
    <n v="0.8643431840695297"/>
    <n v="0.1139114611869016"/>
    <n v="1.1139114611869017"/>
    <n v="439"/>
    <n v="4"/>
    <n v="0"/>
    <n v="5"/>
    <n v="22"/>
    <n v="31"/>
    <n v="155"/>
    <n v="0"/>
    <n v="145"/>
    <n v="0"/>
    <n v="0"/>
    <n v="0"/>
    <n v="77"/>
    <n v="284"/>
    <n v="4"/>
    <n v="0"/>
    <n v="4"/>
    <n v="22"/>
    <n v="22"/>
    <n v="155"/>
    <n v="0"/>
    <n v="0"/>
    <n v="0"/>
    <n v="0"/>
    <n v="0"/>
    <n v="77"/>
    <n v="92671"/>
    <n v="81839"/>
    <n v="122758"/>
    <n v="150439"/>
    <n v="114333"/>
    <n v="99892"/>
    <n v="152848"/>
    <n v="184139"/>
    <n v="2271000.3584323302"/>
    <n v="27348420.021622453"/>
    <n v="0"/>
    <n v="12903330.925831215"/>
    <n v="1146211.5518269383"/>
    <n v="3449396.1541073415"/>
    <n v="0"/>
    <n v="0"/>
    <n v="47118359"/>
    <n v="454200.07168646605"/>
    <n v="2826003.4022343201"/>
    <n v="0"/>
    <n v="2580666.185166243"/>
    <n v="203770.94254701128"/>
    <n v="489591.71219588077"/>
    <n v="0"/>
    <n v="0"/>
    <n v="6554232"/>
    <n v="53672591"/>
    <n v="122261.02733485194"/>
    <n v="1"/>
    <n v="0"/>
    <n v="0"/>
    <n v="1"/>
    <n v="24249724"/>
    <n v="27012045.494219076"/>
    <n v="27012045"/>
    <n v="31"/>
    <n v="1"/>
    <n v="0"/>
    <n v="0.69230769230769229"/>
    <n v="0.97777777777777775"/>
    <n v="1.6700854700854699"/>
    <n v="1.6700854700854699"/>
    <n v="2"/>
    <n v="6660438"/>
    <n v="33672483"/>
    <n v="87345074"/>
  </r>
  <r>
    <x v="22"/>
    <n v="3815"/>
    <x v="77"/>
    <x v="849"/>
    <x v="849"/>
    <x v="808"/>
    <n v="8793"/>
    <n v="173555000016"/>
    <s v="73555173555000016"/>
    <s v="INSTITUCION EDUCATIVA TECNICA PABLO SEXTO"/>
    <n v="1"/>
    <n v="30.460865925684789"/>
    <n v="2.1333545623150494"/>
    <n v="0.30591073444667721"/>
    <n v="1.3059107344466772"/>
    <n v="627"/>
    <n v="0"/>
    <n v="0"/>
    <n v="5"/>
    <n v="47"/>
    <n v="42"/>
    <n v="214"/>
    <n v="0"/>
    <n v="212"/>
    <n v="0"/>
    <n v="0"/>
    <n v="0"/>
    <n v="107"/>
    <n v="107"/>
    <n v="0"/>
    <n v="0"/>
    <n v="0"/>
    <n v="0"/>
    <n v="0"/>
    <n v="0"/>
    <n v="0"/>
    <n v="0"/>
    <n v="0"/>
    <n v="0"/>
    <n v="0"/>
    <n v="107"/>
    <n v="92671"/>
    <n v="81839"/>
    <n v="122758"/>
    <n v="150439"/>
    <n v="114333"/>
    <n v="99892"/>
    <n v="152848"/>
    <n v="184139"/>
    <n v="5687942.5225796765"/>
    <n v="45528506.582058564"/>
    <n v="0"/>
    <n v="21021209.832798332"/>
    <n v="746543.46000745974"/>
    <n v="5478901.4735845942"/>
    <n v="0"/>
    <n v="0"/>
    <n v="78463104"/>
    <n v="0"/>
    <n v="0"/>
    <n v="0"/>
    <n v="4204241.9665596662"/>
    <n v="0"/>
    <n v="0"/>
    <n v="0"/>
    <n v="0"/>
    <n v="4204242"/>
    <n v="82667346"/>
    <n v="131845.84688995214"/>
    <n v="1"/>
    <n v="1"/>
    <n v="1"/>
    <n v="1"/>
    <n v="24249724"/>
    <n v="31667974.878969215"/>
    <n v="31667975"/>
    <n v="52"/>
    <n v="1"/>
    <n v="0"/>
    <n v="0.38461538461538464"/>
    <n v="2.088888888888889"/>
    <n v="2.4735042735042736"/>
    <n v="2.4735042735042736"/>
    <n v="3"/>
    <n v="6660438"/>
    <n v="38328413"/>
    <n v="120995759"/>
  </r>
  <r>
    <x v="22"/>
    <n v="3815"/>
    <x v="77"/>
    <x v="849"/>
    <x v="849"/>
    <x v="808"/>
    <n v="8794"/>
    <n v="173555000601"/>
    <s v="73555173555000601"/>
    <s v="INSTITUCION EDUCATIVA SANTO DOMINGO SAVIO"/>
    <n v="1"/>
    <n v="30.460865925684789"/>
    <n v="2.1333545623150494"/>
    <n v="0.30591073444667721"/>
    <n v="1.3059107344466772"/>
    <n v="1019"/>
    <n v="0"/>
    <n v="19"/>
    <n v="8"/>
    <n v="77"/>
    <n v="90"/>
    <n v="439"/>
    <n v="37"/>
    <n v="275"/>
    <n v="3"/>
    <n v="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617925.15250317"/>
    <n v="76308342.017816469"/>
    <n v="11382080.285683569"/>
    <n v="0"/>
    <n v="1194469.5360119354"/>
    <n v="16567154.455839129"/>
    <n v="598817.53181611712"/>
    <n v="0"/>
    <n v="117668789"/>
    <n v="0"/>
    <n v="0"/>
    <n v="0"/>
    <n v="0"/>
    <n v="0"/>
    <n v="0"/>
    <n v="0"/>
    <n v="0"/>
    <n v="0"/>
    <n v="117668789"/>
    <n v="115474.76840039254"/>
    <n v="1"/>
    <n v="1"/>
    <n v="1"/>
    <n v="1"/>
    <n v="24249724"/>
    <n v="31667974.878969215"/>
    <n v="31667975"/>
    <n v="104"/>
    <n v="1"/>
    <n v="0"/>
    <n v="0.61538461538461542"/>
    <n v="4.2666666666666666"/>
    <n v="4.8820512820512825"/>
    <n v="4"/>
    <n v="4"/>
    <n v="6660438"/>
    <n v="38328413"/>
    <n v="155997202"/>
  </r>
  <r>
    <x v="22"/>
    <n v="3815"/>
    <x v="77"/>
    <x v="850"/>
    <x v="850"/>
    <x v="809"/>
    <n v="4659"/>
    <n v="173563000017"/>
    <s v="73563173563000017"/>
    <s v="INSTITUCION EDUCATIVA LUIS FELIPE PINTO"/>
    <n v="1"/>
    <n v="17.711896617255796"/>
    <n v="1.2404688542952407"/>
    <n v="0.17081863836093533"/>
    <n v="1.1708186383609354"/>
    <n v="879"/>
    <n v="0"/>
    <n v="0"/>
    <n v="9"/>
    <n v="46"/>
    <n v="76"/>
    <n v="269"/>
    <n v="0"/>
    <n v="337"/>
    <n v="0"/>
    <n v="14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91042.9656351274"/>
    <n v="58066087.68616128"/>
    <n v="20409284.325923461"/>
    <n v="0"/>
    <n v="1204768.8664174874"/>
    <n v="8888611.5721594431"/>
    <n v="0"/>
    <n v="0"/>
    <n v="93559795"/>
    <n v="0"/>
    <n v="0"/>
    <n v="0"/>
    <n v="0"/>
    <n v="0"/>
    <n v="0"/>
    <n v="0"/>
    <n v="0"/>
    <n v="0"/>
    <n v="93559795"/>
    <n v="106438.90216154722"/>
    <n v="1"/>
    <n v="0"/>
    <n v="1"/>
    <n v="1"/>
    <n v="24249724"/>
    <n v="28392028.834308494"/>
    <n v="28392029"/>
    <n v="55"/>
    <n v="1"/>
    <n v="0"/>
    <n v="0.69230769230769229"/>
    <n v="2.0444444444444443"/>
    <n v="2.7367521367521368"/>
    <n v="2.7367521367521368"/>
    <n v="3"/>
    <n v="6660438"/>
    <n v="35052467"/>
    <n v="128612262"/>
  </r>
  <r>
    <x v="22"/>
    <n v="3815"/>
    <x v="77"/>
    <x v="851"/>
    <x v="851"/>
    <x v="810"/>
    <n v="8877"/>
    <n v="173585000100"/>
    <s v="73585173585000100"/>
    <s v="INSTITUCION EDUCATIVA TECNICA PEREZ Y ALDANA"/>
    <n v="1"/>
    <n v="15.123992698455099"/>
    <n v="1.0592226400386988"/>
    <n v="0.1433963929698393"/>
    <n v="1.1433963929698394"/>
    <n v="1644"/>
    <n v="0"/>
    <n v="0"/>
    <n v="7"/>
    <n v="114"/>
    <n v="79"/>
    <n v="650"/>
    <n v="0"/>
    <n v="542"/>
    <n v="0"/>
    <n v="7"/>
    <n v="0"/>
    <n v="245"/>
    <n v="252"/>
    <n v="0"/>
    <n v="0"/>
    <n v="0"/>
    <n v="0"/>
    <n v="0"/>
    <n v="0"/>
    <n v="0"/>
    <n v="0"/>
    <n v="0"/>
    <n v="7"/>
    <n v="0"/>
    <n v="245"/>
    <n v="92671"/>
    <n v="81839"/>
    <n v="122758"/>
    <n v="150439"/>
    <n v="114333"/>
    <n v="99892"/>
    <n v="152848"/>
    <n v="184139"/>
    <n v="12079404.33315151"/>
    <n v="111540705.54587635"/>
    <n v="982527.38085734088"/>
    <n v="42142795.44068747"/>
    <n v="915095.57858194457"/>
    <n v="9023076.0464369133"/>
    <n v="0"/>
    <n v="0"/>
    <n v="176683604"/>
    <n v="0"/>
    <n v="0"/>
    <n v="196505.47617146818"/>
    <n v="8428559.0881374944"/>
    <n v="0"/>
    <n v="0"/>
    <n v="0"/>
    <n v="0"/>
    <n v="8625065"/>
    <n v="185308669"/>
    <n v="112718.16849148419"/>
    <n v="1"/>
    <n v="0"/>
    <n v="0"/>
    <n v="1"/>
    <n v="24249724"/>
    <n v="27727046.952114146"/>
    <n v="27727047"/>
    <n v="121"/>
    <n v="1"/>
    <n v="0"/>
    <n v="0.53846153846153844"/>
    <n v="5.0666666666666664"/>
    <n v="5.6051282051282048"/>
    <n v="4"/>
    <n v="4"/>
    <n v="6660438"/>
    <n v="34387485"/>
    <n v="219696154"/>
  </r>
  <r>
    <x v="22"/>
    <n v="3815"/>
    <x v="77"/>
    <x v="852"/>
    <x v="852"/>
    <x v="811"/>
    <n v="8886"/>
    <n v="173616000022"/>
    <s v="73616173616000022"/>
    <s v="INSTITUCION EDUCATIVA TECNICA FRANCISCO JULIAN OLAYA"/>
    <n v="1"/>
    <n v="34.078153684762654"/>
    <n v="2.3866946138704508"/>
    <n v="0.3442406553757395"/>
    <n v="1.3442406553757396"/>
    <n v="734"/>
    <n v="0"/>
    <n v="0"/>
    <n v="30"/>
    <n v="37"/>
    <n v="170"/>
    <n v="190"/>
    <n v="60"/>
    <n v="160"/>
    <n v="16"/>
    <n v="0"/>
    <n v="0"/>
    <n v="71"/>
    <n v="174"/>
    <n v="0"/>
    <n v="0"/>
    <n v="5"/>
    <n v="0"/>
    <n v="22"/>
    <n v="0"/>
    <n v="60"/>
    <n v="0"/>
    <n v="16"/>
    <n v="0"/>
    <n v="0"/>
    <n v="71"/>
    <n v="92671"/>
    <n v="81839"/>
    <n v="122758"/>
    <n v="150439"/>
    <n v="114333"/>
    <n v="99892"/>
    <n v="152848"/>
    <n v="184139"/>
    <n v="4609168.6536500305"/>
    <n v="38503958.848353304"/>
    <n v="0"/>
    <n v="14358061.616739033"/>
    <n v="4610732.005532233"/>
    <n v="30884144.135762475"/>
    <n v="3287431.9310859367"/>
    <n v="0"/>
    <n v="96253497"/>
    <n v="0"/>
    <n v="0"/>
    <n v="0"/>
    <n v="2871612.3233478069"/>
    <n v="153691.06685107443"/>
    <n v="2202173.7557674116"/>
    <n v="657486.38621718739"/>
    <n v="0"/>
    <n v="5884964"/>
    <n v="102138461"/>
    <n v="139153.21662125341"/>
    <n v="1"/>
    <n v="1"/>
    <n v="1"/>
    <n v="1"/>
    <n v="24249724"/>
    <n v="32597464.882440802"/>
    <n v="32597465"/>
    <n v="67"/>
    <n v="1"/>
    <n v="0"/>
    <n v="2.3076923076923075"/>
    <n v="1.6444444444444444"/>
    <n v="3.9521367521367519"/>
    <n v="3.9521367521367519"/>
    <n v="4"/>
    <n v="6660438"/>
    <n v="39257903"/>
    <n v="141396364"/>
  </r>
  <r>
    <x v="22"/>
    <n v="3815"/>
    <x v="77"/>
    <x v="852"/>
    <x v="852"/>
    <x v="811"/>
    <n v="8885"/>
    <n v="173616000278"/>
    <s v="73616173616000278"/>
    <s v="INSTITUCION EDUCATIVA TECNICA GENERAL SANTANDER"/>
    <n v="1"/>
    <n v="34.078153684762654"/>
    <n v="2.3866946138704508"/>
    <n v="0.3442406553757395"/>
    <n v="1.3442406553757396"/>
    <n v="941"/>
    <n v="0"/>
    <n v="0"/>
    <n v="32"/>
    <n v="45"/>
    <n v="238"/>
    <n v="224"/>
    <n v="81"/>
    <n v="233"/>
    <n v="14"/>
    <n v="1"/>
    <n v="0"/>
    <n v="73"/>
    <n v="74"/>
    <n v="0"/>
    <n v="0"/>
    <n v="0"/>
    <n v="0"/>
    <n v="0"/>
    <n v="0"/>
    <n v="0"/>
    <n v="0"/>
    <n v="0"/>
    <n v="1"/>
    <n v="0"/>
    <n v="73"/>
    <n v="92671"/>
    <n v="81839"/>
    <n v="122758"/>
    <n v="150439"/>
    <n v="114333"/>
    <n v="99892"/>
    <n v="152848"/>
    <n v="184139"/>
    <n v="5605745.6598446323"/>
    <n v="50275169.124849886"/>
    <n v="165016.29437261503"/>
    <n v="14762514.056647174"/>
    <n v="4918114.1392343817"/>
    <n v="42834965.127427086"/>
    <n v="2876502.9397001946"/>
    <n v="0"/>
    <n v="121438027"/>
    <n v="0"/>
    <n v="0"/>
    <n v="33003.25887452301"/>
    <n v="2952502.8113294346"/>
    <n v="0"/>
    <n v="0"/>
    <n v="0"/>
    <n v="0"/>
    <n v="2985506"/>
    <n v="124423533"/>
    <n v="132224.79596174281"/>
    <n v="1"/>
    <n v="1"/>
    <n v="1"/>
    <n v="1"/>
    <n v="24249724"/>
    <n v="32597464.882440802"/>
    <n v="32597465"/>
    <n v="77"/>
    <n v="1"/>
    <n v="0"/>
    <n v="2.4615384615384617"/>
    <n v="2"/>
    <n v="4.4615384615384617"/>
    <n v="4"/>
    <n v="4"/>
    <n v="6660438"/>
    <n v="39257903"/>
    <n v="163681436"/>
  </r>
  <r>
    <x v="22"/>
    <n v="3815"/>
    <x v="77"/>
    <x v="853"/>
    <x v="853"/>
    <x v="812"/>
    <n v="4662"/>
    <n v="173624000015"/>
    <s v="73624173624000015"/>
    <s v="INSTITUCION EDUCATIVA FRANCISCO DE MIRANDA"/>
    <n v="1"/>
    <n v="20.840751730959447"/>
    <n v="1.4596010794896035"/>
    <n v="0.20397297307090759"/>
    <n v="1.2039729730709077"/>
    <n v="1496"/>
    <n v="0"/>
    <n v="0"/>
    <n v="0"/>
    <n v="109"/>
    <n v="0"/>
    <n v="663"/>
    <n v="0"/>
    <n v="505"/>
    <n v="0"/>
    <n v="219"/>
    <n v="0"/>
    <n v="0"/>
    <n v="291"/>
    <n v="0"/>
    <n v="0"/>
    <n v="0"/>
    <n v="36"/>
    <n v="0"/>
    <n v="255"/>
    <n v="0"/>
    <n v="0"/>
    <n v="0"/>
    <n v="0"/>
    <n v="0"/>
    <n v="0"/>
    <n v="92671"/>
    <n v="81839"/>
    <n v="122758"/>
    <n v="150439"/>
    <n v="114333"/>
    <n v="99892"/>
    <n v="152848"/>
    <n v="184139"/>
    <n v="12161498.353232495"/>
    <n v="115085310.75919922"/>
    <n v="32367611.815984227"/>
    <n v="0"/>
    <n v="0"/>
    <n v="0"/>
    <n v="0"/>
    <n v="0"/>
    <n v="159614421"/>
    <n v="803328.33158966945"/>
    <n v="5025129.151300651"/>
    <n v="0"/>
    <n v="0"/>
    <n v="0"/>
    <n v="0"/>
    <n v="0"/>
    <n v="0"/>
    <n v="5828457"/>
    <n v="165442878"/>
    <n v="110590.15909090909"/>
    <n v="0"/>
    <n v="0"/>
    <n v="1"/>
    <n v="1"/>
    <n v="24249724"/>
    <n v="29196012.300428942"/>
    <n v="29196012"/>
    <n v="109"/>
    <n v="1"/>
    <n v="0"/>
    <n v="0"/>
    <n v="4.8444444444444441"/>
    <n v="4.8444444444444441"/>
    <n v="4"/>
    <n v="4"/>
    <n v="6660438"/>
    <n v="35856450"/>
    <n v="201299328"/>
  </r>
  <r>
    <x v="22"/>
    <n v="3815"/>
    <x v="77"/>
    <x v="853"/>
    <x v="853"/>
    <x v="812"/>
    <n v="4663"/>
    <n v="173624001704"/>
    <s v="73624173624001704"/>
    <s v="INSTITUCION EDUCATIVA TECNICA LA CEIBA"/>
    <n v="1"/>
    <n v="20.840751730959447"/>
    <n v="1.4596010794896035"/>
    <n v="0.20397297307090759"/>
    <n v="1.2039729730709077"/>
    <n v="413"/>
    <n v="7"/>
    <n v="11"/>
    <n v="6"/>
    <n v="22"/>
    <n v="39"/>
    <n v="115"/>
    <n v="0"/>
    <n v="150"/>
    <n v="0"/>
    <n v="0"/>
    <n v="0"/>
    <n v="63"/>
    <n v="394"/>
    <n v="7"/>
    <n v="11"/>
    <n v="4"/>
    <n v="22"/>
    <n v="22"/>
    <n v="115"/>
    <n v="0"/>
    <n v="150"/>
    <n v="0"/>
    <n v="0"/>
    <n v="0"/>
    <n v="63"/>
    <n v="92671"/>
    <n v="81839"/>
    <n v="122758"/>
    <n v="150439"/>
    <n v="114333"/>
    <n v="99892"/>
    <n v="152848"/>
    <n v="184139"/>
    <n v="3681921.5197859849"/>
    <n v="26110965.197934754"/>
    <n v="0"/>
    <n v="11410842.876036299"/>
    <n v="1789499.945091509"/>
    <n v="4690423.4608139656"/>
    <n v="0"/>
    <n v="0"/>
    <n v="47683653"/>
    <n v="736384.30395719688"/>
    <n v="5222193.039586951"/>
    <n v="0"/>
    <n v="2282168.57520726"/>
    <n v="302838.45224625542"/>
    <n v="529175.98019439611"/>
    <n v="0"/>
    <n v="0"/>
    <n v="9072760"/>
    <n v="56756413"/>
    <n v="137424.72881355931"/>
    <n v="1"/>
    <n v="0"/>
    <n v="1"/>
    <n v="1"/>
    <n v="24249724"/>
    <n v="29196012.300428942"/>
    <n v="29196012"/>
    <n v="46"/>
    <n v="1"/>
    <n v="0"/>
    <n v="1"/>
    <n v="1.4666666666666666"/>
    <n v="2.4666666666666668"/>
    <n v="2.4666666666666668"/>
    <n v="3"/>
    <n v="6660438"/>
    <n v="35856450"/>
    <n v="92612863"/>
  </r>
  <r>
    <x v="22"/>
    <n v="3815"/>
    <x v="77"/>
    <x v="854"/>
    <x v="854"/>
    <x v="813"/>
    <n v="8358"/>
    <n v="173671000201"/>
    <s v="73671173671000201"/>
    <s v="INSTITUCION EDUCATIVA CENTRAL"/>
    <n v="1"/>
    <n v="19.946015058957236"/>
    <n v="1.3969373795822089"/>
    <n v="0.19449206135629199"/>
    <n v="1.1944920613562919"/>
    <n v="986"/>
    <n v="0"/>
    <n v="0"/>
    <n v="10"/>
    <n v="43"/>
    <n v="52"/>
    <n v="330"/>
    <n v="0"/>
    <n v="372"/>
    <n v="0"/>
    <n v="17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59875.2741718041"/>
    <n v="68624737.138154984"/>
    <n v="26247388.707767647"/>
    <n v="0"/>
    <n v="1365698.6085104893"/>
    <n v="6204650.4516361412"/>
    <n v="0"/>
    <n v="0"/>
    <n v="107202350"/>
    <n v="0"/>
    <n v="0"/>
    <n v="0"/>
    <n v="0"/>
    <n v="0"/>
    <n v="0"/>
    <n v="0"/>
    <n v="0"/>
    <n v="0"/>
    <n v="107202350"/>
    <n v="108724.49290060851"/>
    <n v="1"/>
    <n v="0"/>
    <n v="0"/>
    <n v="1"/>
    <n v="24249724"/>
    <n v="28966102.808081146"/>
    <n v="28966103"/>
    <n v="53"/>
    <n v="1"/>
    <n v="0"/>
    <n v="0.76923076923076927"/>
    <n v="1.9111111111111112"/>
    <n v="2.6803418803418806"/>
    <n v="2.6803418803418806"/>
    <n v="3"/>
    <n v="6660438"/>
    <n v="35626541"/>
    <n v="142828891"/>
  </r>
  <r>
    <x v="22"/>
    <n v="3815"/>
    <x v="77"/>
    <x v="854"/>
    <x v="854"/>
    <x v="813"/>
    <n v="8359"/>
    <n v="173671000228"/>
    <s v="73671173671000228"/>
    <s v="INSTITUCION EDUCATIVA TECNICA GENERAL ROBERTO LEYVA SEDE CAMPESTRE"/>
    <n v="1"/>
    <n v="19.946015058957236"/>
    <n v="1.3969373795822089"/>
    <n v="0.19449206135629199"/>
    <n v="1.1944920613562919"/>
    <n v="862"/>
    <n v="10"/>
    <n v="0"/>
    <n v="17"/>
    <n v="34"/>
    <n v="110"/>
    <n v="258"/>
    <n v="302"/>
    <n v="0"/>
    <n v="2"/>
    <n v="0"/>
    <n v="129"/>
    <n v="0"/>
    <n v="830"/>
    <n v="10"/>
    <n v="0"/>
    <n v="13"/>
    <n v="34"/>
    <n v="82"/>
    <n v="258"/>
    <n v="302"/>
    <n v="0"/>
    <n v="2"/>
    <n v="0"/>
    <n v="129"/>
    <n v="0"/>
    <n v="92671"/>
    <n v="81839"/>
    <n v="122758"/>
    <n v="150439"/>
    <n v="114333"/>
    <n v="99892"/>
    <n v="152848"/>
    <n v="184139"/>
    <n v="3763622.3098102636"/>
    <n v="25221057.238809094"/>
    <n v="0"/>
    <n v="0"/>
    <n v="3687386.2429783209"/>
    <n v="49159922.809117116"/>
    <n v="365151.44518837304"/>
    <n v="28373882.005505126"/>
    <n v="110571022"/>
    <n v="752724.46196205274"/>
    <n v="5044211.4477618197"/>
    <n v="0"/>
    <n v="0"/>
    <n v="628221.35991482507"/>
    <n v="9163791.4362626094"/>
    <n v="73030.289037674607"/>
    <n v="5674776.4011010248"/>
    <n v="21336755"/>
    <n v="131907777"/>
    <n v="153025.26334106727"/>
    <n v="1"/>
    <n v="0"/>
    <n v="0"/>
    <n v="1"/>
    <n v="24249724"/>
    <n v="28966102.808081146"/>
    <n v="28966103"/>
    <n v="61"/>
    <n v="1"/>
    <n v="0"/>
    <n v="2.0769230769230771"/>
    <n v="1.5111111111111111"/>
    <n v="3.5880341880341882"/>
    <n v="3.5880341880341882"/>
    <n v="4"/>
    <n v="6660438"/>
    <n v="35626541"/>
    <n v="167534318"/>
  </r>
  <r>
    <x v="22"/>
    <n v="3815"/>
    <x v="77"/>
    <x v="855"/>
    <x v="855"/>
    <x v="814"/>
    <n v="4670"/>
    <n v="173675000010"/>
    <s v="73675173675000010"/>
    <s v="INSTITUCION EDUCATIVA JOSE MARIA CARBONELL"/>
    <n v="1"/>
    <n v="26.258930127199861"/>
    <n v="1.839068151412526"/>
    <n v="0.26138569866517736"/>
    <n v="1.2613856986651775"/>
    <n v="1278"/>
    <n v="0"/>
    <n v="0"/>
    <n v="33"/>
    <n v="66"/>
    <n v="237"/>
    <n v="342"/>
    <n v="338"/>
    <n v="67"/>
    <n v="30"/>
    <n v="16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14995.6893460434"/>
    <n v="42221292.57496132"/>
    <n v="25549455.623462077"/>
    <n v="0"/>
    <n v="4759194.3658210291"/>
    <n v="72451345.6213606"/>
    <n v="5784008.438087251"/>
    <n v="0"/>
    <n v="158480292"/>
    <n v="0"/>
    <n v="0"/>
    <n v="0"/>
    <n v="0"/>
    <n v="0"/>
    <n v="0"/>
    <n v="0"/>
    <n v="0"/>
    <n v="0"/>
    <n v="158480292"/>
    <n v="124006.4882629108"/>
    <n v="1"/>
    <n v="0"/>
    <n v="1"/>
    <n v="1"/>
    <n v="24249724"/>
    <n v="30588255.050177723"/>
    <n v="30588255"/>
    <n v="99"/>
    <n v="1"/>
    <n v="0"/>
    <n v="2.5384615384615383"/>
    <n v="2.9333333333333331"/>
    <n v="5.4717948717948719"/>
    <n v="4"/>
    <n v="4"/>
    <n v="6660438"/>
    <n v="37248693"/>
    <n v="195728985"/>
  </r>
  <r>
    <x v="22"/>
    <n v="3815"/>
    <x v="77"/>
    <x v="856"/>
    <x v="856"/>
    <x v="91"/>
    <n v="8448"/>
    <n v="173678000037"/>
    <s v="73678173678000037"/>
    <s v="INSTITUCION EDUCATIVA SAN LUIS GONZAGA"/>
    <n v="1"/>
    <n v="16.088639920916055"/>
    <n v="1.1267825891905827"/>
    <n v="0.1536180989064424"/>
    <n v="1.1536180989064424"/>
    <n v="835"/>
    <n v="0"/>
    <n v="0"/>
    <n v="3"/>
    <n v="63"/>
    <n v="75"/>
    <n v="291"/>
    <n v="28"/>
    <n v="265"/>
    <n v="0"/>
    <n v="11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35137.3991568126"/>
    <n v="52492489.087600812"/>
    <n v="15577743.564411277"/>
    <n v="0"/>
    <n v="395689.85430681083"/>
    <n v="11869433.571004121"/>
    <n v="0"/>
    <n v="0"/>
    <n v="87070493"/>
    <n v="0"/>
    <n v="0"/>
    <n v="0"/>
    <n v="0"/>
    <n v="0"/>
    <n v="0"/>
    <n v="0"/>
    <n v="0"/>
    <n v="0"/>
    <n v="87070493"/>
    <n v="104276.03952095809"/>
    <n v="1"/>
    <n v="0"/>
    <n v="0"/>
    <n v="1"/>
    <n v="24249724"/>
    <n v="27974920.499885932"/>
    <n v="27974920"/>
    <n v="66"/>
    <n v="1"/>
    <n v="0"/>
    <n v="0.23076923076923078"/>
    <n v="2.8"/>
    <n v="3.0307692307692307"/>
    <n v="3.0307692307692307"/>
    <n v="4"/>
    <n v="6660438"/>
    <n v="34635358"/>
    <n v="121705851"/>
  </r>
  <r>
    <x v="22"/>
    <n v="3815"/>
    <x v="77"/>
    <x v="857"/>
    <x v="857"/>
    <x v="815"/>
    <n v="3948"/>
    <n v="173686000020"/>
    <s v="73686173686000020"/>
    <s v="INSTITUCION EDUCATIVA TECNICA SANTA ISABEL"/>
    <n v="1"/>
    <n v="12.315957023477916"/>
    <n v="0.86255929721150948"/>
    <n v="0.11364156212516814"/>
    <n v="1.1136415621251681"/>
    <n v="392"/>
    <n v="0"/>
    <n v="0"/>
    <n v="6"/>
    <n v="28"/>
    <n v="43"/>
    <n v="122"/>
    <n v="34"/>
    <n v="117"/>
    <n v="0"/>
    <n v="0"/>
    <n v="0"/>
    <n v="42"/>
    <n v="392"/>
    <n v="0"/>
    <n v="0"/>
    <n v="6"/>
    <n v="28"/>
    <n v="43"/>
    <n v="122"/>
    <n v="34"/>
    <n v="117"/>
    <n v="0"/>
    <n v="0"/>
    <n v="0"/>
    <n v="42"/>
    <n v="92671"/>
    <n v="81839"/>
    <n v="122758"/>
    <n v="150439"/>
    <n v="114333"/>
    <n v="99892"/>
    <n v="152848"/>
    <n v="184139"/>
    <n v="2889663.7617036407"/>
    <n v="21782295.520860031"/>
    <n v="0"/>
    <n v="7036475.1645110231"/>
    <n v="763955.88433474104"/>
    <n v="8565778.9851331618"/>
    <n v="0"/>
    <n v="0"/>
    <n v="41038169"/>
    <n v="577932.75234072818"/>
    <n v="4356459.1041720062"/>
    <n v="0"/>
    <n v="1407295.0329022047"/>
    <n v="152791.17686694823"/>
    <n v="1713155.7970266324"/>
    <n v="0"/>
    <n v="0"/>
    <n v="8207634"/>
    <n v="49245803"/>
    <n v="125627.04846938775"/>
    <n v="1"/>
    <n v="0"/>
    <n v="1"/>
    <n v="1"/>
    <n v="24249724"/>
    <n v="27005500.516464178"/>
    <n v="27005501"/>
    <n v="34"/>
    <n v="1"/>
    <n v="0"/>
    <n v="0.46153846153846156"/>
    <n v="1.2444444444444445"/>
    <n v="1.7059829059829061"/>
    <n v="1.7059829059829061"/>
    <n v="2"/>
    <n v="6660438"/>
    <n v="33665939"/>
    <n v="82911742"/>
  </r>
  <r>
    <x v="22"/>
    <n v="3815"/>
    <x v="77"/>
    <x v="858"/>
    <x v="858"/>
    <x v="321"/>
    <n v="8452"/>
    <n v="173770000019"/>
    <s v="73770173770000019"/>
    <s v="INSTITUCION EDUCATIVA SANTA ROSA DE LIMA"/>
    <n v="1"/>
    <n v="18.862449216482879"/>
    <n v="1.3210488562798479"/>
    <n v="0.1830102562498985"/>
    <n v="1.1830102562498985"/>
    <n v="487"/>
    <n v="0"/>
    <n v="0"/>
    <n v="17"/>
    <n v="26"/>
    <n v="85"/>
    <n v="102"/>
    <n v="48"/>
    <n v="144"/>
    <n v="10"/>
    <n v="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50399.329880293"/>
    <n v="23816828.58486392"/>
    <n v="7987318.5170198772"/>
    <n v="0"/>
    <n v="2299370.897672934"/>
    <n v="15717043.648802876"/>
    <n v="1808207.5164728449"/>
    <n v="0"/>
    <n v="54479168"/>
    <n v="0"/>
    <n v="0"/>
    <n v="0"/>
    <n v="0"/>
    <n v="0"/>
    <n v="0"/>
    <n v="0"/>
    <n v="0"/>
    <n v="0"/>
    <n v="54479168"/>
    <n v="111866.87474332649"/>
    <n v="1"/>
    <n v="0"/>
    <n v="0"/>
    <n v="1"/>
    <n v="24249724"/>
    <n v="28687672.203229316"/>
    <n v="28687672"/>
    <n v="43"/>
    <n v="1"/>
    <n v="0"/>
    <n v="1.3076923076923077"/>
    <n v="1.1555555555555554"/>
    <n v="2.4632478632478634"/>
    <n v="2.4632478632478634"/>
    <n v="3"/>
    <n v="6660438"/>
    <n v="35348110"/>
    <n v="89827278"/>
  </r>
  <r>
    <x v="22"/>
    <n v="3815"/>
    <x v="77"/>
    <x v="859"/>
    <x v="859"/>
    <x v="816"/>
    <n v="8455"/>
    <n v="173854000014"/>
    <s v="73854173854000014"/>
    <s v="INSTITUCION EDUCATIVA JUAN LASSO DE LA VEGA"/>
    <n v="1"/>
    <n v="16.459351399378054"/>
    <n v="1.1527457061226134"/>
    <n v="0.15754627454612843"/>
    <n v="1.1575462745461285"/>
    <n v="581"/>
    <n v="0"/>
    <n v="0"/>
    <n v="10"/>
    <n v="30"/>
    <n v="78"/>
    <n v="178"/>
    <n v="0"/>
    <n v="197"/>
    <n v="0"/>
    <n v="88"/>
    <n v="0"/>
    <n v="0"/>
    <n v="178"/>
    <n v="0"/>
    <n v="0"/>
    <n v="0"/>
    <n v="0"/>
    <n v="0"/>
    <n v="178"/>
    <n v="0"/>
    <n v="0"/>
    <n v="0"/>
    <n v="0"/>
    <n v="0"/>
    <n v="0"/>
    <n v="92671"/>
    <n v="81839"/>
    <n v="122758"/>
    <n v="150439"/>
    <n v="114333"/>
    <n v="99892"/>
    <n v="152848"/>
    <n v="184139"/>
    <n v="3218129.1242539282"/>
    <n v="35524661.085967727"/>
    <n v="12504629.77022456"/>
    <n v="0"/>
    <n v="1323457.382076825"/>
    <n v="9019109.7716430258"/>
    <n v="0"/>
    <n v="0"/>
    <n v="61589987"/>
    <n v="0"/>
    <n v="3372474.4924278702"/>
    <n v="0"/>
    <n v="0"/>
    <n v="0"/>
    <n v="0"/>
    <n v="0"/>
    <n v="0"/>
    <n v="3372474"/>
    <n v="64962461"/>
    <n v="111811.46471600689"/>
    <n v="1"/>
    <n v="0"/>
    <n v="0"/>
    <n v="1"/>
    <n v="24249724"/>
    <n v="28070177.674971841"/>
    <n v="28070178"/>
    <n v="40"/>
    <n v="1"/>
    <n v="0"/>
    <n v="0.76923076923076927"/>
    <n v="1.3333333333333333"/>
    <n v="2.1025641025641026"/>
    <n v="2.1025641025641026"/>
    <n v="3"/>
    <n v="6660438"/>
    <n v="34730616"/>
    <n v="99693077"/>
  </r>
  <r>
    <x v="22"/>
    <n v="3815"/>
    <x v="77"/>
    <x v="860"/>
    <x v="860"/>
    <x v="817"/>
    <n v="8362"/>
    <n v="173861000038"/>
    <s v="73861173861000038"/>
    <s v="INSTITUCION EDUCATIVA FRANCISCO HURTADO"/>
    <n v="1"/>
    <n v="17.979197622585438"/>
    <n v="1.2591895243058249"/>
    <n v="0.17365104404191326"/>
    <n v="1.1736510440419132"/>
    <n v="768"/>
    <n v="0"/>
    <n v="0"/>
    <n v="3"/>
    <n v="35"/>
    <n v="25"/>
    <n v="308"/>
    <n v="0"/>
    <n v="252"/>
    <n v="0"/>
    <n v="14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806719.5565842851"/>
    <n v="53788239.564273834"/>
    <n v="20890882.95535209"/>
    <n v="0"/>
    <n v="402561.13445533218"/>
    <n v="2930958.7522858698"/>
    <n v="0"/>
    <n v="0"/>
    <n v="81819362"/>
    <n v="0"/>
    <n v="0"/>
    <n v="0"/>
    <n v="0"/>
    <n v="0"/>
    <n v="0"/>
    <n v="0"/>
    <n v="0"/>
    <n v="0"/>
    <n v="81819362"/>
    <n v="106535.62760416667"/>
    <n v="1"/>
    <n v="0"/>
    <n v="1"/>
    <n v="1"/>
    <n v="24249724"/>
    <n v="28460713.89032824"/>
    <n v="28460714"/>
    <n v="38"/>
    <n v="1"/>
    <n v="0"/>
    <n v="0.23076923076923078"/>
    <n v="1.5555555555555556"/>
    <n v="1.7863247863247864"/>
    <n v="1.7863247863247864"/>
    <n v="2"/>
    <n v="6660438"/>
    <n v="35121152"/>
    <n v="116940514"/>
  </r>
  <r>
    <x v="22"/>
    <n v="3815"/>
    <x v="77"/>
    <x v="860"/>
    <x v="860"/>
    <x v="817"/>
    <n v="8364"/>
    <n v="173861000721"/>
    <s v="73861173861000721"/>
    <s v="INSTITUCION EDUCATIVA TECNICA CAMILA MOLANO"/>
    <n v="1"/>
    <n v="17.979197622585438"/>
    <n v="1.2591895243058249"/>
    <n v="0.17365104404191326"/>
    <n v="1.1736510440419132"/>
    <n v="701"/>
    <n v="0"/>
    <n v="0"/>
    <n v="1"/>
    <n v="39"/>
    <n v="10"/>
    <n v="277"/>
    <n v="0"/>
    <n v="260"/>
    <n v="0"/>
    <n v="0"/>
    <n v="0"/>
    <n v="114"/>
    <n v="114"/>
    <n v="0"/>
    <n v="0"/>
    <n v="0"/>
    <n v="0"/>
    <n v="0"/>
    <n v="0"/>
    <n v="0"/>
    <n v="0"/>
    <n v="0"/>
    <n v="0"/>
    <n v="0"/>
    <n v="114"/>
    <n v="92671"/>
    <n v="81839"/>
    <n v="122758"/>
    <n v="150439"/>
    <n v="114333"/>
    <n v="99892"/>
    <n v="152848"/>
    <n v="184139"/>
    <n v="4241773.2201939179"/>
    <n v="51579079.725026876"/>
    <n v="0"/>
    <n v="20128169.393266838"/>
    <n v="134187.04481844406"/>
    <n v="1172383.5009143481"/>
    <n v="0"/>
    <n v="0"/>
    <n v="77255593"/>
    <n v="0"/>
    <n v="0"/>
    <n v="0"/>
    <n v="4025633.878653368"/>
    <n v="0"/>
    <n v="0"/>
    <n v="0"/>
    <n v="0"/>
    <n v="4025634"/>
    <n v="81281227"/>
    <n v="115950.39514978603"/>
    <n v="1"/>
    <n v="0"/>
    <n v="1"/>
    <n v="1"/>
    <n v="24249724"/>
    <n v="28460713.89032824"/>
    <n v="28460714"/>
    <n v="40"/>
    <n v="1"/>
    <n v="0"/>
    <n v="7.6923076923076927E-2"/>
    <n v="1.7333333333333334"/>
    <n v="1.8102564102564103"/>
    <n v="1.8102564102564103"/>
    <n v="2"/>
    <n v="6660438"/>
    <n v="35121152"/>
    <n v="116402379"/>
  </r>
  <r>
    <x v="22"/>
    <n v="3815"/>
    <x v="77"/>
    <x v="860"/>
    <x v="860"/>
    <x v="817"/>
    <n v="8363"/>
    <n v="173861000771"/>
    <s v="73861173861000771"/>
    <s v="INSTITUCION EDUCATIVA LUIS CARLOS GALAN SARMIENTO"/>
    <n v="1"/>
    <n v="17.979197622585438"/>
    <n v="1.2591895243058249"/>
    <n v="0.17365104404191326"/>
    <n v="1.1736510440419132"/>
    <n v="180"/>
    <n v="0"/>
    <n v="0"/>
    <n v="1"/>
    <n v="7"/>
    <n v="9"/>
    <n v="59"/>
    <n v="0"/>
    <n v="82"/>
    <n v="0"/>
    <n v="21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61343.91131685697"/>
    <n v="13543110.318861805"/>
    <n v="3025576.152154441"/>
    <n v="176562.88941462137"/>
    <n v="134187.04481844406"/>
    <n v="1055145.1508229133"/>
    <n v="0"/>
    <n v="0"/>
    <n v="18695925"/>
    <n v="0"/>
    <n v="0"/>
    <n v="0"/>
    <n v="0"/>
    <n v="0"/>
    <n v="0"/>
    <n v="0"/>
    <n v="0"/>
    <n v="0"/>
    <n v="18695925"/>
    <n v="103866.25"/>
    <n v="1"/>
    <n v="0"/>
    <n v="1"/>
    <n v="1"/>
    <n v="24249724"/>
    <n v="28460713.89032824"/>
    <n v="28460714"/>
    <n v="8"/>
    <n v="1"/>
    <n v="0"/>
    <n v="7.6923076923076927E-2"/>
    <n v="0.31111111111111112"/>
    <n v="0.38803418803418804"/>
    <n v="0.38803418803418804"/>
    <n v="1"/>
    <n v="6660438"/>
    <n v="35121152"/>
    <n v="53817077"/>
  </r>
  <r>
    <x v="22"/>
    <n v="3815"/>
    <x v="77"/>
    <x v="861"/>
    <x v="861"/>
    <x v="818"/>
    <n v="3954"/>
    <n v="173870000512"/>
    <s v="73870173870000512"/>
    <s v="INSTITUCION EDUCATIVA ESCUELA NORMAL SUPERIOR DE VILLAHERMOSA"/>
    <n v="1"/>
    <n v="13.908450704225352"/>
    <n v="0.97409104642602407"/>
    <n v="0.13051612697279341"/>
    <n v="1.1305161269727935"/>
    <n v="499"/>
    <n v="0"/>
    <n v="0"/>
    <n v="23"/>
    <n v="18"/>
    <n v="130"/>
    <n v="118"/>
    <n v="16"/>
    <n v="142"/>
    <n v="0"/>
    <n v="52"/>
    <n v="0"/>
    <n v="0"/>
    <n v="330"/>
    <n v="0"/>
    <n v="0"/>
    <n v="0"/>
    <n v="18"/>
    <n v="0"/>
    <n v="118"/>
    <n v="0"/>
    <n v="142"/>
    <n v="0"/>
    <n v="52"/>
    <n v="0"/>
    <n v="0"/>
    <n v="92671"/>
    <n v="81839"/>
    <n v="122758"/>
    <n v="150439"/>
    <n v="114333"/>
    <n v="99892"/>
    <n v="152848"/>
    <n v="184139"/>
    <n v="1885789.0800485234"/>
    <n v="24055280.421984877"/>
    <n v="7216554.7331761615"/>
    <n v="0"/>
    <n v="2972871.9079391491"/>
    <n v="16487709.475512678"/>
    <n v="0"/>
    <n v="0"/>
    <n v="52618206"/>
    <n v="377157.81600970472"/>
    <n v="4811056.0843969751"/>
    <n v="1443310.9466352325"/>
    <n v="0"/>
    <n v="0"/>
    <n v="0"/>
    <n v="0"/>
    <n v="0"/>
    <n v="6631525"/>
    <n v="59249731"/>
    <n v="118736.93587174348"/>
    <n v="1"/>
    <n v="0"/>
    <n v="1"/>
    <n v="1"/>
    <n v="24249724"/>
    <n v="27414704.056639198"/>
    <n v="27414704"/>
    <n v="41"/>
    <n v="1"/>
    <n v="0"/>
    <n v="1.7692307692307692"/>
    <n v="0.8"/>
    <n v="2.569230769230769"/>
    <n v="2.569230769230769"/>
    <n v="3"/>
    <n v="6660438"/>
    <n v="34075142"/>
    <n v="93324873"/>
  </r>
  <r>
    <x v="22"/>
    <n v="3815"/>
    <x v="77"/>
    <x v="861"/>
    <x v="861"/>
    <x v="818"/>
    <n v="3955"/>
    <n v="173870000521"/>
    <s v="73870173870000521"/>
    <s v="INSTITUCION EDUCATIVA TECNICA FRANCISCO JOSE DE CALDAS"/>
    <n v="1"/>
    <n v="13.908450704225352"/>
    <n v="0.97409104642602407"/>
    <n v="0.13051612697279341"/>
    <n v="1.1305161269727935"/>
    <n v="542"/>
    <n v="0"/>
    <n v="0"/>
    <n v="15"/>
    <n v="10"/>
    <n v="123"/>
    <n v="123"/>
    <n v="60"/>
    <n v="149"/>
    <n v="0"/>
    <n v="0"/>
    <n v="0"/>
    <n v="62"/>
    <n v="443"/>
    <n v="0"/>
    <n v="0"/>
    <n v="4"/>
    <n v="10"/>
    <n v="35"/>
    <n v="123"/>
    <n v="60"/>
    <n v="149"/>
    <n v="0"/>
    <n v="0"/>
    <n v="0"/>
    <n v="62"/>
    <n v="92671"/>
    <n v="81839"/>
    <n v="122758"/>
    <n v="150439"/>
    <n v="114333"/>
    <n v="99892"/>
    <n v="152848"/>
    <n v="184139"/>
    <n v="1047660.6000269575"/>
    <n v="25165524.133768793"/>
    <n v="0"/>
    <n v="10544570.368790925"/>
    <n v="1938829.505177706"/>
    <n v="20666101.602868631"/>
    <n v="0"/>
    <n v="0"/>
    <n v="59362686"/>
    <n v="209532.12000539148"/>
    <n v="5033104.8267537588"/>
    <n v="0"/>
    <n v="2108914.0737581849"/>
    <n v="103404.24027614432"/>
    <n v="2145660.8221557592"/>
    <n v="0"/>
    <n v="0"/>
    <n v="9600616"/>
    <n v="68963302"/>
    <n v="127238.56457564575"/>
    <n v="1"/>
    <n v="0"/>
    <n v="1"/>
    <n v="1"/>
    <n v="24249724"/>
    <n v="27414704.056639198"/>
    <n v="27414704"/>
    <n v="25"/>
    <n v="1"/>
    <n v="0"/>
    <n v="1.1538461538461537"/>
    <n v="0.44444444444444442"/>
    <n v="1.5982905982905982"/>
    <n v="1.5982905982905982"/>
    <n v="2"/>
    <n v="6660438"/>
    <n v="34075142"/>
    <n v="103038444"/>
  </r>
  <r>
    <x v="22"/>
    <n v="3815"/>
    <x v="77"/>
    <x v="862"/>
    <x v="862"/>
    <x v="819"/>
    <n v="3957"/>
    <n v="173873000041"/>
    <s v="73873173873000041"/>
    <s v="INSTITUCION EDUCATIVA TECNICA FRANCISCO PINEDA LOPEZ"/>
    <n v="1"/>
    <n v="17.842157842157842"/>
    <n v="1.2495918181372898"/>
    <n v="0.17219892734626369"/>
    <n v="1.1721989273462636"/>
    <n v="495"/>
    <n v="0"/>
    <n v="0"/>
    <n v="12"/>
    <n v="27"/>
    <n v="99"/>
    <n v="125"/>
    <n v="0"/>
    <n v="175"/>
    <n v="0"/>
    <n v="0"/>
    <n v="0"/>
    <n v="57"/>
    <n v="384"/>
    <n v="0"/>
    <n v="0"/>
    <n v="0"/>
    <n v="27"/>
    <n v="0"/>
    <n v="125"/>
    <n v="0"/>
    <n v="175"/>
    <n v="0"/>
    <n v="0"/>
    <n v="0"/>
    <n v="57"/>
    <n v="92671"/>
    <n v="81839"/>
    <n v="122758"/>
    <n v="150439"/>
    <n v="114333"/>
    <n v="99892"/>
    <n v="152848"/>
    <n v="184139"/>
    <n v="2932978.8634948512"/>
    <n v="28779476.404527262"/>
    <n v="0"/>
    <n v="10051632.762569539"/>
    <n v="1608252.2395233642"/>
    <n v="11592236.229796823"/>
    <n v="0"/>
    <n v="0"/>
    <n v="54964576"/>
    <n v="586595.77269897028"/>
    <n v="5755895.2809054526"/>
    <n v="0"/>
    <n v="2010326.5525139081"/>
    <n v="0"/>
    <n v="0"/>
    <n v="0"/>
    <n v="0"/>
    <n v="8352818"/>
    <n v="63317394"/>
    <n v="127913.92727272728"/>
    <n v="1"/>
    <n v="0"/>
    <n v="1"/>
    <n v="1"/>
    <n v="24249724"/>
    <n v="28425500.461242944"/>
    <n v="28425500"/>
    <n v="39"/>
    <n v="1"/>
    <n v="0"/>
    <n v="0.92307692307692313"/>
    <n v="1.2"/>
    <n v="2.1230769230769231"/>
    <n v="2.1230769230769231"/>
    <n v="3"/>
    <n v="6660438"/>
    <n v="35085938"/>
    <n v="98403332"/>
  </r>
  <r>
    <x v="23"/>
    <n v="3818"/>
    <x v="78"/>
    <x v="863"/>
    <x v="863"/>
    <x v="820"/>
    <n v="15201"/>
    <n v="176001001656"/>
    <s v="76001176001001656"/>
    <s v="INSTITUCION EDUCATIVA GUILLERMO VALENCIA"/>
    <n v="1"/>
    <n v="4.1135926376777991"/>
    <n v="0.28809921695941559"/>
    <n v="2.6726724468121466E-2"/>
    <n v="1.0267267244681215"/>
    <n v="516"/>
    <n v="0"/>
    <n v="0"/>
    <n v="0"/>
    <n v="36"/>
    <n v="0"/>
    <n v="266"/>
    <n v="0"/>
    <n v="170"/>
    <n v="0"/>
    <n v="0"/>
    <n v="0"/>
    <n v="44"/>
    <n v="516"/>
    <n v="0"/>
    <n v="0"/>
    <n v="0"/>
    <n v="36"/>
    <n v="0"/>
    <n v="266"/>
    <n v="0"/>
    <n v="170"/>
    <n v="0"/>
    <n v="0"/>
    <n v="0"/>
    <n v="44"/>
    <n v="92671"/>
    <n v="81839"/>
    <n v="122758"/>
    <n v="150439"/>
    <n v="114333"/>
    <n v="99892"/>
    <n v="152848"/>
    <n v="184139"/>
    <n v="3425320.5221946705"/>
    <n v="36635461.744033515"/>
    <n v="0"/>
    <n v="6796228.6348994281"/>
    <n v="0"/>
    <n v="0"/>
    <n v="0"/>
    <n v="0"/>
    <n v="46857011"/>
    <n v="685064.10443893413"/>
    <n v="7327092.3488067044"/>
    <n v="0"/>
    <n v="1359245.7269798859"/>
    <n v="0"/>
    <n v="0"/>
    <n v="0"/>
    <n v="0"/>
    <n v="9371402"/>
    <n v="56228413"/>
    <n v="108969.79263565892"/>
    <n v="0"/>
    <n v="0"/>
    <n v="0"/>
    <n v="0"/>
    <n v="19701352"/>
    <n v="20227904.606553476"/>
    <n v="20227905"/>
    <n v="36"/>
    <n v="0"/>
    <n v="1"/>
    <n v="0"/>
    <n v="1.6"/>
    <n v="1.6"/>
    <n v="1.6"/>
    <n v="2"/>
    <n v="13320876"/>
    <n v="33548781"/>
    <n v="89777194"/>
  </r>
  <r>
    <x v="23"/>
    <n v="3818"/>
    <x v="78"/>
    <x v="863"/>
    <x v="863"/>
    <x v="820"/>
    <n v="15200"/>
    <n v="176001001664"/>
    <s v="76001176001001664"/>
    <s v="INSTITUCION EDUCATIVA  VICENTE BORRERO COSTA"/>
    <n v="1"/>
    <n v="4.1135926376777991"/>
    <n v="0.28809921695941559"/>
    <n v="2.6726724468121466E-2"/>
    <n v="1.0267267244681215"/>
    <n v="1556"/>
    <n v="0"/>
    <n v="0"/>
    <n v="0"/>
    <n v="97"/>
    <n v="0"/>
    <n v="816"/>
    <n v="0"/>
    <n v="488"/>
    <n v="0"/>
    <n v="3"/>
    <n v="0"/>
    <n v="152"/>
    <n v="452"/>
    <n v="0"/>
    <n v="0"/>
    <n v="0"/>
    <n v="97"/>
    <n v="0"/>
    <n v="200"/>
    <n v="0"/>
    <n v="0"/>
    <n v="0"/>
    <n v="3"/>
    <n v="0"/>
    <n v="152"/>
    <n v="92671"/>
    <n v="81839"/>
    <n v="122758"/>
    <n v="150439"/>
    <n v="114333"/>
    <n v="99892"/>
    <n v="152848"/>
    <n v="184139"/>
    <n v="9229335.8514689729"/>
    <n v="109570280.07848556"/>
    <n v="378116.75772677298"/>
    <n v="23477880.73874348"/>
    <n v="0"/>
    <n v="0"/>
    <n v="0"/>
    <n v="0"/>
    <n v="142655613"/>
    <n v="1845867.1702937947"/>
    <n v="3361051.5361498641"/>
    <n v="75623.351545354599"/>
    <n v="4695576.1477486966"/>
    <n v="0"/>
    <n v="0"/>
    <n v="0"/>
    <n v="0"/>
    <n v="9978118"/>
    <n v="152633731"/>
    <n v="98093.657455012857"/>
    <n v="0"/>
    <n v="0"/>
    <n v="0"/>
    <n v="0"/>
    <n v="19701352"/>
    <n v="20227904.606553476"/>
    <n v="20227905"/>
    <n v="97"/>
    <n v="0"/>
    <n v="1"/>
    <n v="0"/>
    <n v="4.3111111111111109"/>
    <n v="4.3111111111111109"/>
    <n v="4"/>
    <n v="4"/>
    <n v="26641753"/>
    <n v="46869658"/>
    <n v="199503389"/>
  </r>
  <r>
    <x v="23"/>
    <n v="3818"/>
    <x v="78"/>
    <x v="863"/>
    <x v="863"/>
    <x v="820"/>
    <n v="15199"/>
    <n v="176001001672"/>
    <s v="76001176001001672"/>
    <s v="INSTITUCION EDUCATIVA TECNICO DE COMERCIO SANTA CECILIA"/>
    <n v="1"/>
    <n v="4.1135926376777991"/>
    <n v="0.28809921695941559"/>
    <n v="2.6726724468121466E-2"/>
    <n v="1.0267267244681215"/>
    <n v="2086"/>
    <n v="0"/>
    <n v="0"/>
    <n v="3"/>
    <n v="146"/>
    <n v="25"/>
    <n v="963"/>
    <n v="0"/>
    <n v="703"/>
    <n v="0"/>
    <n v="0"/>
    <n v="0"/>
    <n v="246"/>
    <n v="246"/>
    <n v="0"/>
    <n v="0"/>
    <n v="0"/>
    <n v="0"/>
    <n v="0"/>
    <n v="0"/>
    <n v="0"/>
    <n v="0"/>
    <n v="0"/>
    <n v="0"/>
    <n v="0"/>
    <n v="246"/>
    <n v="92671"/>
    <n v="81839"/>
    <n v="122758"/>
    <n v="150439"/>
    <n v="114333"/>
    <n v="99892"/>
    <n v="152848"/>
    <n v="184139"/>
    <n v="13891577.673345052"/>
    <n v="139987796.48064184"/>
    <n v="0"/>
    <n v="37997096.458755895"/>
    <n v="352166.23976584122"/>
    <n v="2564044.6490142397"/>
    <n v="0"/>
    <n v="0"/>
    <n v="194792682"/>
    <n v="0"/>
    <n v="0"/>
    <n v="0"/>
    <n v="7599419.2917511798"/>
    <n v="0"/>
    <n v="0"/>
    <n v="0"/>
    <n v="0"/>
    <n v="7599419"/>
    <n v="202392101"/>
    <n v="97024.017737296264"/>
    <n v="1"/>
    <n v="0"/>
    <n v="0"/>
    <n v="1"/>
    <n v="24249724"/>
    <n v="24897839.691775993"/>
    <n v="24897840"/>
    <n v="149"/>
    <n v="1"/>
    <n v="0"/>
    <n v="0.23076923076923078"/>
    <n v="6.4888888888888889"/>
    <n v="6.7196581196581198"/>
    <n v="4"/>
    <n v="4"/>
    <n v="6660438"/>
    <n v="31558278"/>
    <n v="233950379"/>
  </r>
  <r>
    <x v="23"/>
    <n v="3818"/>
    <x v="78"/>
    <x v="863"/>
    <x v="863"/>
    <x v="820"/>
    <n v="15198"/>
    <n v="176001001681"/>
    <s v="76001176001001681"/>
    <s v="INSTITUCION EDUCATIVA ALBERTO CARVAJAL BORRERO"/>
    <n v="1"/>
    <n v="4.1135926376777991"/>
    <n v="0.28809921695941559"/>
    <n v="2.6726724468121466E-2"/>
    <n v="1.0267267244681215"/>
    <n v="840"/>
    <n v="0"/>
    <n v="0"/>
    <n v="0"/>
    <n v="20"/>
    <n v="0"/>
    <n v="286"/>
    <n v="0"/>
    <n v="398"/>
    <n v="0"/>
    <n v="0"/>
    <n v="0"/>
    <n v="136"/>
    <n v="840"/>
    <n v="0"/>
    <n v="0"/>
    <n v="0"/>
    <n v="20"/>
    <n v="0"/>
    <n v="286"/>
    <n v="0"/>
    <n v="398"/>
    <n v="0"/>
    <n v="0"/>
    <n v="0"/>
    <n v="136"/>
    <n v="92671"/>
    <n v="81839"/>
    <n v="122758"/>
    <n v="150439"/>
    <n v="114333"/>
    <n v="99892"/>
    <n v="152848"/>
    <n v="184139"/>
    <n v="1902955.8456637058"/>
    <n v="57473981.268162675"/>
    <n v="0"/>
    <n v="21006524.871507324"/>
    <n v="0"/>
    <n v="0"/>
    <n v="0"/>
    <n v="0"/>
    <n v="80383462"/>
    <n v="380591.16913274117"/>
    <n v="11494796.253632536"/>
    <n v="0"/>
    <n v="4201304.9743014649"/>
    <n v="0"/>
    <n v="0"/>
    <n v="0"/>
    <n v="0"/>
    <n v="16076692"/>
    <n v="96460154"/>
    <n v="114833.51666666666"/>
    <n v="0"/>
    <n v="0"/>
    <n v="0"/>
    <n v="0"/>
    <n v="19701352"/>
    <n v="20227904.606553476"/>
    <n v="20227905"/>
    <n v="20"/>
    <n v="1"/>
    <n v="0"/>
    <n v="0"/>
    <n v="0.88888888888888884"/>
    <n v="0.88888888888888884"/>
    <n v="0.88888888888888884"/>
    <n v="1"/>
    <n v="6660438"/>
    <n v="26888343"/>
    <n v="123348497"/>
  </r>
  <r>
    <x v="23"/>
    <n v="3818"/>
    <x v="78"/>
    <x v="863"/>
    <x v="863"/>
    <x v="820"/>
    <n v="15197"/>
    <n v="176001001699"/>
    <s v="76001176001001699"/>
    <s v="INSTITUCION EDUCATIVA LA MERCED"/>
    <n v="1"/>
    <n v="4.1135926376777991"/>
    <n v="0.28809921695941559"/>
    <n v="2.6726724468121466E-2"/>
    <n v="1.0267267244681215"/>
    <n v="1156"/>
    <n v="0"/>
    <n v="0"/>
    <n v="0"/>
    <n v="39"/>
    <n v="0"/>
    <n v="348"/>
    <n v="0"/>
    <n v="499"/>
    <n v="0"/>
    <n v="0"/>
    <n v="0"/>
    <n v="270"/>
    <n v="769"/>
    <n v="0"/>
    <n v="0"/>
    <n v="0"/>
    <n v="0"/>
    <n v="0"/>
    <n v="0"/>
    <n v="0"/>
    <n v="499"/>
    <n v="0"/>
    <n v="0"/>
    <n v="0"/>
    <n v="270"/>
    <n v="92671"/>
    <n v="81839"/>
    <n v="122758"/>
    <n v="150439"/>
    <n v="114333"/>
    <n v="99892"/>
    <n v="152848"/>
    <n v="184139"/>
    <n v="3710763.8990442264"/>
    <n v="71170266.277973369"/>
    <n v="0"/>
    <n v="41704130.259610131"/>
    <n v="0"/>
    <n v="0"/>
    <n v="0"/>
    <n v="0"/>
    <n v="116585160"/>
    <n v="0"/>
    <n v="8385823.5826939102"/>
    <n v="0"/>
    <n v="8340826.0519220252"/>
    <n v="0"/>
    <n v="0"/>
    <n v="0"/>
    <n v="0"/>
    <n v="16726650"/>
    <n v="133311810"/>
    <n v="115321.63494809689"/>
    <n v="0"/>
    <n v="0"/>
    <n v="0"/>
    <n v="0"/>
    <n v="19701352"/>
    <n v="20227904.606553476"/>
    <n v="20227905"/>
    <n v="39"/>
    <n v="1"/>
    <n v="0"/>
    <n v="0"/>
    <n v="1.7333333333333334"/>
    <n v="1.7333333333333334"/>
    <n v="1.7333333333333334"/>
    <n v="2"/>
    <n v="6660438"/>
    <n v="26888343"/>
    <n v="160200153"/>
  </r>
  <r>
    <x v="23"/>
    <n v="3818"/>
    <x v="78"/>
    <x v="863"/>
    <x v="863"/>
    <x v="820"/>
    <n v="15196"/>
    <n v="176001001702"/>
    <s v="76001176001001702"/>
    <s v="INSTITUCION EDUCATIVA GENERAL ALFREDO VASQUEZ COBO"/>
    <n v="1"/>
    <n v="4.1135926376777991"/>
    <n v="0.28809921695941559"/>
    <n v="2.6726724468121466E-2"/>
    <n v="1.0267267244681215"/>
    <n v="1003"/>
    <n v="0"/>
    <n v="0"/>
    <n v="0"/>
    <n v="72"/>
    <n v="0"/>
    <n v="440"/>
    <n v="0"/>
    <n v="360"/>
    <n v="0"/>
    <n v="58"/>
    <n v="0"/>
    <n v="73"/>
    <n v="643"/>
    <n v="0"/>
    <n v="0"/>
    <n v="0"/>
    <n v="72"/>
    <n v="0"/>
    <n v="440"/>
    <n v="0"/>
    <n v="0"/>
    <n v="0"/>
    <n v="58"/>
    <n v="0"/>
    <n v="73"/>
    <n v="92671"/>
    <n v="81839"/>
    <n v="122758"/>
    <n v="150439"/>
    <n v="114333"/>
    <n v="99892"/>
    <n v="152848"/>
    <n v="184139"/>
    <n v="6850641.044389341"/>
    <n v="67221030.722997278"/>
    <n v="7310257.3160509439"/>
    <n v="11275561.144264961"/>
    <n v="0"/>
    <n v="0"/>
    <n v="0"/>
    <n v="0"/>
    <n v="92657490"/>
    <n v="1370128.2088778683"/>
    <n v="7394313.3795297006"/>
    <n v="1462051.463210189"/>
    <n v="2255112.2288529919"/>
    <n v="0"/>
    <n v="0"/>
    <n v="0"/>
    <n v="0"/>
    <n v="12481605"/>
    <n v="105139095"/>
    <n v="104824.62113659023"/>
    <n v="0"/>
    <n v="0"/>
    <n v="0"/>
    <n v="0"/>
    <n v="19701352"/>
    <n v="20227904.606553476"/>
    <n v="20227905"/>
    <n v="72"/>
    <n v="0"/>
    <n v="1"/>
    <n v="0"/>
    <n v="3.2"/>
    <n v="3.2"/>
    <n v="3.2"/>
    <n v="4"/>
    <n v="26641753"/>
    <n v="46869658"/>
    <n v="152008753"/>
  </r>
  <r>
    <x v="23"/>
    <n v="3818"/>
    <x v="78"/>
    <x v="863"/>
    <x v="863"/>
    <x v="820"/>
    <n v="15195"/>
    <n v="176001001729"/>
    <s v="76001176001001729"/>
    <s v="INSTITUCION EDUCATIVA TECNICA DE COMERCIO SIMON RODRIGUEZ"/>
    <n v="1"/>
    <n v="4.1135926376777991"/>
    <n v="0.28809921695941559"/>
    <n v="2.6726724468121466E-2"/>
    <n v="1.0267267244681215"/>
    <n v="1528"/>
    <n v="0"/>
    <n v="0"/>
    <n v="0"/>
    <n v="86"/>
    <n v="0"/>
    <n v="671"/>
    <n v="0"/>
    <n v="550"/>
    <n v="0"/>
    <n v="8"/>
    <n v="0"/>
    <n v="213"/>
    <n v="221"/>
    <n v="0"/>
    <n v="0"/>
    <n v="0"/>
    <n v="0"/>
    <n v="0"/>
    <n v="0"/>
    <n v="0"/>
    <n v="0"/>
    <n v="0"/>
    <n v="8"/>
    <n v="0"/>
    <n v="213"/>
    <n v="92671"/>
    <n v="81839"/>
    <n v="122758"/>
    <n v="150439"/>
    <n v="114333"/>
    <n v="99892"/>
    <n v="152848"/>
    <n v="184139"/>
    <n v="8182710.1363539351"/>
    <n v="102596098.1409746"/>
    <n v="1008311.3539380613"/>
    <n v="32899924.982581325"/>
    <n v="0"/>
    <n v="0"/>
    <n v="0"/>
    <n v="0"/>
    <n v="144687045"/>
    <n v="0"/>
    <n v="0"/>
    <n v="201662.27078761227"/>
    <n v="6579984.996516265"/>
    <n v="0"/>
    <n v="0"/>
    <n v="0"/>
    <n v="0"/>
    <n v="6781647"/>
    <n v="151468692"/>
    <n v="99128.72513089006"/>
    <n v="0"/>
    <n v="0"/>
    <n v="0"/>
    <n v="0"/>
    <n v="19701352"/>
    <n v="20227904.606553476"/>
    <n v="20227905"/>
    <n v="86"/>
    <n v="1"/>
    <n v="0"/>
    <n v="0"/>
    <n v="3.8222222222222224"/>
    <n v="3.8222222222222224"/>
    <n v="3.8222222222222224"/>
    <n v="4"/>
    <n v="6660438"/>
    <n v="26888343"/>
    <n v="178357035"/>
  </r>
  <r>
    <x v="23"/>
    <n v="3818"/>
    <x v="78"/>
    <x v="863"/>
    <x v="863"/>
    <x v="820"/>
    <n v="15320"/>
    <n v="176001001745"/>
    <s v="76001176001001745"/>
    <s v="INSTITUCION EDUCATIVA  LICEO DEPARTAMENTAL"/>
    <n v="1"/>
    <n v="4.1135926376777991"/>
    <n v="0.28809921695941559"/>
    <n v="2.6726724468121466E-2"/>
    <n v="1.0267267244681215"/>
    <n v="2187"/>
    <n v="0"/>
    <n v="0"/>
    <n v="0"/>
    <n v="105"/>
    <n v="0"/>
    <n v="716"/>
    <n v="0"/>
    <n v="902"/>
    <n v="0"/>
    <n v="464"/>
    <n v="0"/>
    <n v="0"/>
    <n v="263"/>
    <n v="0"/>
    <n v="0"/>
    <n v="0"/>
    <n v="47"/>
    <n v="0"/>
    <n v="216"/>
    <n v="0"/>
    <n v="0"/>
    <n v="0"/>
    <n v="0"/>
    <n v="0"/>
    <n v="0"/>
    <n v="92671"/>
    <n v="81839"/>
    <n v="122758"/>
    <n v="150439"/>
    <n v="114333"/>
    <n v="99892"/>
    <n v="152848"/>
    <n v="184139"/>
    <n v="9990518.1897344552"/>
    <n v="135954534.63726199"/>
    <n v="58482058.528407551"/>
    <n v="0"/>
    <n v="0"/>
    <n v="0"/>
    <n v="0"/>
    <n v="0"/>
    <n v="204427111"/>
    <n v="894389.24746194179"/>
    <n v="3629935.6590418532"/>
    <n v="0"/>
    <n v="0"/>
    <n v="0"/>
    <n v="0"/>
    <n v="0"/>
    <n v="0"/>
    <n v="4524325"/>
    <n v="208951436"/>
    <n v="95542.494741655231"/>
    <n v="0"/>
    <n v="0"/>
    <n v="0"/>
    <n v="0"/>
    <n v="19701352"/>
    <n v="20227904.606553476"/>
    <n v="20227905"/>
    <n v="105"/>
    <n v="1"/>
    <n v="0"/>
    <n v="0"/>
    <n v="4.666666666666667"/>
    <n v="4.666666666666667"/>
    <n v="4"/>
    <n v="4"/>
    <n v="6660438"/>
    <n v="26888343"/>
    <n v="235839779"/>
  </r>
  <r>
    <x v="23"/>
    <n v="3818"/>
    <x v="78"/>
    <x v="863"/>
    <x v="863"/>
    <x v="820"/>
    <n v="15194"/>
    <n v="176001001753"/>
    <s v="76001176001001753"/>
    <s v="INSTITUCION EDUCATIVA TECNICO INDUSTRIAL ANTONIO JOSE CAMACHO"/>
    <n v="1"/>
    <n v="4.1135926376777991"/>
    <n v="0.28809921695941559"/>
    <n v="2.6726724468121466E-2"/>
    <n v="1.0267267244681215"/>
    <n v="1670"/>
    <n v="0"/>
    <n v="0"/>
    <n v="0"/>
    <n v="91"/>
    <n v="0"/>
    <n v="642"/>
    <n v="0"/>
    <n v="625"/>
    <n v="0"/>
    <n v="1"/>
    <n v="0"/>
    <n v="311"/>
    <n v="1452"/>
    <n v="0"/>
    <n v="0"/>
    <n v="0"/>
    <n v="68"/>
    <n v="0"/>
    <n v="472"/>
    <n v="0"/>
    <n v="600"/>
    <n v="0"/>
    <n v="1"/>
    <n v="0"/>
    <n v="311"/>
    <n v="92671"/>
    <n v="81839"/>
    <n v="122758"/>
    <n v="150439"/>
    <n v="114333"/>
    <n v="99892"/>
    <n v="152848"/>
    <n v="184139"/>
    <n v="8658449.097769862"/>
    <n v="106461307.40754694"/>
    <n v="126038.91924225766"/>
    <n v="48036979.669402778"/>
    <n v="0"/>
    <n v="0"/>
    <n v="0"/>
    <n v="0"/>
    <n v="163282775"/>
    <n v="1294009.9750513199"/>
    <n v="18015236.233763274"/>
    <n v="25207.783848451534"/>
    <n v="9607395.9338805564"/>
    <n v="0"/>
    <n v="0"/>
    <n v="0"/>
    <n v="0"/>
    <n v="28941850"/>
    <n v="192224625"/>
    <n v="115104.56586826347"/>
    <n v="0"/>
    <n v="0"/>
    <n v="0"/>
    <n v="0"/>
    <n v="19701352"/>
    <n v="20227904.606553476"/>
    <n v="20227905"/>
    <n v="91"/>
    <n v="1"/>
    <n v="0"/>
    <n v="0"/>
    <n v="4.0444444444444443"/>
    <n v="4.0444444444444443"/>
    <n v="4"/>
    <n v="4"/>
    <n v="6660438"/>
    <n v="26888343"/>
    <n v="219112968"/>
  </r>
  <r>
    <x v="23"/>
    <n v="3818"/>
    <x v="78"/>
    <x v="863"/>
    <x v="863"/>
    <x v="820"/>
    <n v="15193"/>
    <n v="176001001770"/>
    <s v="76001176001001770"/>
    <s v="INSTITUCION EDUCATIVA EUSTAQUIO PALACIOS"/>
    <n v="1"/>
    <n v="4.1135926376777991"/>
    <n v="0.28809921695941559"/>
    <n v="2.6726724468121466E-2"/>
    <n v="1.0267267244681215"/>
    <n v="3335"/>
    <n v="0"/>
    <n v="0"/>
    <n v="0"/>
    <n v="213"/>
    <n v="15"/>
    <n v="1488"/>
    <n v="0"/>
    <n v="1132"/>
    <n v="0"/>
    <n v="1"/>
    <n v="0"/>
    <n v="486"/>
    <n v="858"/>
    <n v="0"/>
    <n v="0"/>
    <n v="0"/>
    <n v="40"/>
    <n v="15"/>
    <n v="316"/>
    <n v="0"/>
    <n v="0"/>
    <n v="0"/>
    <n v="1"/>
    <n v="0"/>
    <n v="486"/>
    <n v="92671"/>
    <n v="81839"/>
    <n v="122758"/>
    <n v="150439"/>
    <n v="114333"/>
    <n v="99892"/>
    <n v="152848"/>
    <n v="184139"/>
    <n v="20266479.756318465"/>
    <n v="220148875.61781609"/>
    <n v="126038.91924225766"/>
    <n v="75067434.467298225"/>
    <n v="0"/>
    <n v="1538426.7894085438"/>
    <n v="0"/>
    <n v="0"/>
    <n v="317147256"/>
    <n v="761182.33826548234"/>
    <n v="5310461.4271167861"/>
    <n v="25207.783848451534"/>
    <n v="15013486.893459646"/>
    <n v="0"/>
    <n v="307685.35788170877"/>
    <n v="0"/>
    <n v="0"/>
    <n v="21418024"/>
    <n v="338565280"/>
    <n v="101518.82458770614"/>
    <n v="1"/>
    <n v="0"/>
    <n v="0"/>
    <n v="1"/>
    <n v="24249724"/>
    <n v="24897839.691775993"/>
    <n v="24897840"/>
    <n v="213"/>
    <n v="1"/>
    <n v="0"/>
    <n v="0"/>
    <n v="9.4666666666666668"/>
    <n v="9.4666666666666668"/>
    <n v="4"/>
    <n v="4"/>
    <n v="6660438"/>
    <n v="31558278"/>
    <n v="370123558"/>
  </r>
  <r>
    <x v="23"/>
    <n v="3818"/>
    <x v="78"/>
    <x v="863"/>
    <x v="863"/>
    <x v="820"/>
    <n v="15733"/>
    <n v="176001001796"/>
    <s v="76001176001001796"/>
    <s v="INSTITUCION EDUCATIVA TECNICO COMERCIAL JOSE MARIA VIVAS BALCAZAR"/>
    <n v="1"/>
    <n v="4.1135926376777991"/>
    <n v="0.28809921695941559"/>
    <n v="2.6726724468121466E-2"/>
    <n v="1.0267267244681215"/>
    <n v="1757"/>
    <n v="0"/>
    <n v="0"/>
    <n v="0"/>
    <n v="83"/>
    <n v="0"/>
    <n v="637"/>
    <n v="0"/>
    <n v="740"/>
    <n v="0"/>
    <n v="47"/>
    <n v="0"/>
    <n v="250"/>
    <n v="1424"/>
    <n v="0"/>
    <n v="0"/>
    <n v="0"/>
    <n v="41"/>
    <n v="0"/>
    <n v="346"/>
    <n v="0"/>
    <n v="740"/>
    <n v="0"/>
    <n v="47"/>
    <n v="0"/>
    <n v="250"/>
    <n v="92671"/>
    <n v="81839"/>
    <n v="122758"/>
    <n v="150439"/>
    <n v="114333"/>
    <n v="99892"/>
    <n v="152848"/>
    <n v="184139"/>
    <n v="7897266.7595043788"/>
    <n v="115704199.13195907"/>
    <n v="5923829.2043861104"/>
    <n v="38614935.42556493"/>
    <n v="0"/>
    <n v="0"/>
    <n v="0"/>
    <n v="0"/>
    <n v="168140231"/>
    <n v="780211.89672211942"/>
    <n v="18250509.841293763"/>
    <n v="1184765.8408772219"/>
    <n v="7722987.0851129871"/>
    <n v="0"/>
    <n v="0"/>
    <n v="0"/>
    <n v="0"/>
    <n v="27938475"/>
    <n v="196078706"/>
    <n v="111598.58053500284"/>
    <n v="0"/>
    <n v="0"/>
    <n v="0"/>
    <n v="0"/>
    <n v="19701352"/>
    <n v="20227904.606553476"/>
    <n v="20227905"/>
    <n v="83"/>
    <n v="0"/>
    <n v="1"/>
    <n v="0"/>
    <n v="3.6888888888888891"/>
    <n v="3.6888888888888891"/>
    <n v="3.6888888888888891"/>
    <n v="4"/>
    <n v="26641753"/>
    <n v="46869658"/>
    <n v="242948364"/>
  </r>
  <r>
    <x v="23"/>
    <n v="3818"/>
    <x v="78"/>
    <x v="863"/>
    <x v="863"/>
    <x v="820"/>
    <n v="15732"/>
    <n v="176001001800"/>
    <s v="76001176001001800"/>
    <s v="INSTITUCION EDUCATIVA VILLACOLOMBIA"/>
    <n v="1"/>
    <n v="4.1135926376777991"/>
    <n v="0.28809921695941559"/>
    <n v="2.6726724468121466E-2"/>
    <n v="1.0267267244681215"/>
    <n v="1102"/>
    <n v="0"/>
    <n v="0"/>
    <n v="0"/>
    <n v="42"/>
    <n v="0"/>
    <n v="442"/>
    <n v="0"/>
    <n v="398"/>
    <n v="0"/>
    <n v="220"/>
    <n v="0"/>
    <n v="0"/>
    <n v="278"/>
    <n v="0"/>
    <n v="0"/>
    <n v="0"/>
    <n v="0"/>
    <n v="0"/>
    <n v="278"/>
    <n v="0"/>
    <n v="0"/>
    <n v="0"/>
    <n v="0"/>
    <n v="0"/>
    <n v="0"/>
    <n v="92671"/>
    <n v="81839"/>
    <n v="122758"/>
    <n v="150439"/>
    <n v="114333"/>
    <n v="99892"/>
    <n v="152848"/>
    <n v="184139"/>
    <n v="3996207.2758937823"/>
    <n v="70582082.259147137"/>
    <n v="27728562.233296685"/>
    <n v="0"/>
    <n v="0"/>
    <n v="0"/>
    <n v="0"/>
    <n v="0"/>
    <n v="102306852"/>
    <n v="0"/>
    <n v="4671861.6352483109"/>
    <n v="0"/>
    <n v="0"/>
    <n v="0"/>
    <n v="0"/>
    <n v="0"/>
    <n v="0"/>
    <n v="4671862"/>
    <n v="106978714"/>
    <n v="97076.872958257707"/>
    <n v="0"/>
    <n v="0"/>
    <n v="0"/>
    <n v="0"/>
    <n v="19701352"/>
    <n v="20227904.606553476"/>
    <n v="20227905"/>
    <n v="42"/>
    <n v="1"/>
    <n v="0"/>
    <n v="0"/>
    <n v="1.8666666666666667"/>
    <n v="1.8666666666666667"/>
    <n v="1.8666666666666667"/>
    <n v="2"/>
    <n v="6660438"/>
    <n v="26888343"/>
    <n v="133867057"/>
  </r>
  <r>
    <x v="23"/>
    <n v="3818"/>
    <x v="78"/>
    <x v="863"/>
    <x v="863"/>
    <x v="820"/>
    <n v="15731"/>
    <n v="176001001818"/>
    <s v="76001176001001818"/>
    <s v="INSTITUCION EDUCATIVA DE SANTA LIBRADA"/>
    <n v="1"/>
    <n v="4.1135926376777991"/>
    <n v="0.28809921695941559"/>
    <n v="2.6726724468121466E-2"/>
    <n v="1.0267267244681215"/>
    <n v="1744"/>
    <n v="0"/>
    <n v="0"/>
    <n v="0"/>
    <n v="110"/>
    <n v="0"/>
    <n v="788"/>
    <n v="0"/>
    <n v="583"/>
    <n v="0"/>
    <n v="11"/>
    <n v="0"/>
    <n v="252"/>
    <n v="1071"/>
    <n v="0"/>
    <n v="0"/>
    <n v="0"/>
    <n v="94"/>
    <n v="0"/>
    <n v="714"/>
    <n v="0"/>
    <n v="0"/>
    <n v="0"/>
    <n v="11"/>
    <n v="0"/>
    <n v="252"/>
    <n v="92671"/>
    <n v="81839"/>
    <n v="122758"/>
    <n v="150439"/>
    <n v="114333"/>
    <n v="99892"/>
    <n v="152848"/>
    <n v="184139"/>
    <n v="10466257.151150381"/>
    <n v="115200041.40153658"/>
    <n v="1386428.1116648342"/>
    <n v="38923854.908969454"/>
    <n v="0"/>
    <n v="0"/>
    <n v="0"/>
    <n v="0"/>
    <n v="165976582"/>
    <n v="1788778.4949238836"/>
    <n v="11998953.984055014"/>
    <n v="277285.62233296689"/>
    <n v="7784770.9817938907"/>
    <n v="0"/>
    <n v="0"/>
    <n v="0"/>
    <n v="0"/>
    <n v="21849789"/>
    <n v="187826371"/>
    <n v="107698.60722477065"/>
    <n v="0"/>
    <n v="0"/>
    <n v="0"/>
    <n v="0"/>
    <n v="19701352"/>
    <n v="20227904.606553476"/>
    <n v="20227905"/>
    <n v="110"/>
    <n v="1"/>
    <n v="0"/>
    <n v="0"/>
    <n v="4.8888888888888893"/>
    <n v="4.8888888888888893"/>
    <n v="4"/>
    <n v="4"/>
    <n v="6660438"/>
    <n v="26888343"/>
    <n v="214714714"/>
  </r>
  <r>
    <x v="23"/>
    <n v="3818"/>
    <x v="78"/>
    <x v="863"/>
    <x v="863"/>
    <x v="820"/>
    <n v="15730"/>
    <n v="176001001826"/>
    <s v="76001176001001826"/>
    <s v="INSTITUCION EDUCATIVA JOSE MANUEL SAAVEDRA GALINDO"/>
    <n v="1"/>
    <n v="4.1135926376777991"/>
    <n v="0.28809921695941559"/>
    <n v="2.6726724468121466E-2"/>
    <n v="1.0267267244681215"/>
    <n v="770"/>
    <n v="0"/>
    <n v="0"/>
    <n v="0"/>
    <n v="62"/>
    <n v="0"/>
    <n v="342"/>
    <n v="0"/>
    <n v="248"/>
    <n v="0"/>
    <n v="1"/>
    <n v="0"/>
    <n v="117"/>
    <n v="180"/>
    <n v="0"/>
    <n v="0"/>
    <n v="0"/>
    <n v="62"/>
    <n v="0"/>
    <n v="0"/>
    <n v="0"/>
    <n v="0"/>
    <n v="0"/>
    <n v="1"/>
    <n v="0"/>
    <n v="117"/>
    <n v="92671"/>
    <n v="81839"/>
    <n v="122758"/>
    <n v="150439"/>
    <n v="114333"/>
    <n v="99892"/>
    <n v="152848"/>
    <n v="184139"/>
    <n v="5899163.1215574881"/>
    <n v="49575510.158210494"/>
    <n v="126038.91924225766"/>
    <n v="18071789.779164389"/>
    <n v="0"/>
    <n v="0"/>
    <n v="0"/>
    <n v="0"/>
    <n v="73672502"/>
    <n v="1179832.6243114977"/>
    <n v="0"/>
    <n v="25207.783848451534"/>
    <n v="3614357.9558328777"/>
    <n v="0"/>
    <n v="0"/>
    <n v="0"/>
    <n v="0"/>
    <n v="4819398"/>
    <n v="78491900"/>
    <n v="101937.53246753247"/>
    <n v="0"/>
    <n v="0"/>
    <n v="0"/>
    <n v="0"/>
    <n v="19701352"/>
    <n v="20227904.606553476"/>
    <n v="20227905"/>
    <n v="62"/>
    <n v="0"/>
    <n v="1"/>
    <n v="0"/>
    <n v="2.7555555555555555"/>
    <n v="2.7555555555555555"/>
    <n v="2.7555555555555555"/>
    <n v="3"/>
    <n v="19981315"/>
    <n v="40209220"/>
    <n v="118701120"/>
  </r>
  <r>
    <x v="23"/>
    <n v="3818"/>
    <x v="78"/>
    <x v="863"/>
    <x v="863"/>
    <x v="820"/>
    <n v="15728"/>
    <n v="176001002253"/>
    <s v="76001176001002253"/>
    <s v="INSTITUCION EDUCATIVA NORMAL SUPERIOR LOS FARALLONES"/>
    <n v="1"/>
    <n v="4.1135926376777991"/>
    <n v="0.28809921695941559"/>
    <n v="2.6726724468121466E-2"/>
    <n v="1.0267267244681215"/>
    <n v="2098"/>
    <n v="0"/>
    <n v="0"/>
    <n v="0"/>
    <n v="142"/>
    <n v="0"/>
    <n v="958"/>
    <n v="0"/>
    <n v="716"/>
    <n v="0"/>
    <n v="282"/>
    <n v="0"/>
    <n v="0"/>
    <n v="1382"/>
    <n v="0"/>
    <n v="0"/>
    <n v="0"/>
    <n v="142"/>
    <n v="0"/>
    <n v="958"/>
    <n v="0"/>
    <n v="0"/>
    <n v="0"/>
    <n v="282"/>
    <n v="0"/>
    <n v="0"/>
    <n v="92671"/>
    <n v="81839"/>
    <n v="122758"/>
    <n v="150439"/>
    <n v="114333"/>
    <n v="99892"/>
    <n v="152848"/>
    <n v="184139"/>
    <n v="13510986.504212311"/>
    <n v="140660006.78787181"/>
    <n v="35542975.226316661"/>
    <n v="0"/>
    <n v="0"/>
    <n v="0"/>
    <n v="0"/>
    <n v="0"/>
    <n v="189713969"/>
    <n v="2702197.3008424626"/>
    <n v="16099436.858157849"/>
    <n v="7108595.0452633323"/>
    <n v="0"/>
    <n v="0"/>
    <n v="0"/>
    <n v="0"/>
    <n v="0"/>
    <n v="25910229"/>
    <n v="215624198"/>
    <n v="102776.07149666348"/>
    <n v="0"/>
    <n v="0"/>
    <n v="0"/>
    <n v="0"/>
    <n v="19701352"/>
    <n v="20227904.606553476"/>
    <n v="20227905"/>
    <n v="142"/>
    <n v="1"/>
    <n v="0"/>
    <n v="0"/>
    <n v="6.3111111111111109"/>
    <n v="6.3111111111111109"/>
    <n v="4"/>
    <n v="4"/>
    <n v="6660438"/>
    <n v="26888343"/>
    <n v="242512541"/>
  </r>
  <r>
    <x v="23"/>
    <n v="3818"/>
    <x v="78"/>
    <x v="863"/>
    <x v="863"/>
    <x v="820"/>
    <n v="15727"/>
    <n v="176001002555"/>
    <s v="76001176001002555"/>
    <s v="INSTITUCION EDUCATIVA TECNICA COMERCIAL HERNANDO NAVIA VARON"/>
    <n v="1"/>
    <n v="4.1135926376777991"/>
    <n v="0.28809921695941559"/>
    <n v="2.6726724468121466E-2"/>
    <n v="1.0267267244681215"/>
    <n v="1246"/>
    <n v="0"/>
    <n v="0"/>
    <n v="0"/>
    <n v="64"/>
    <n v="0"/>
    <n v="480"/>
    <n v="0"/>
    <n v="490"/>
    <n v="0"/>
    <n v="0"/>
    <n v="0"/>
    <n v="212"/>
    <n v="122"/>
    <n v="0"/>
    <n v="0"/>
    <n v="0"/>
    <n v="0"/>
    <n v="0"/>
    <n v="0"/>
    <n v="0"/>
    <n v="122"/>
    <n v="0"/>
    <n v="0"/>
    <n v="0"/>
    <n v="0"/>
    <n v="92671"/>
    <n v="81839"/>
    <n v="122758"/>
    <n v="150439"/>
    <n v="114333"/>
    <n v="99892"/>
    <n v="152848"/>
    <n v="184139"/>
    <n v="6089458.7061238587"/>
    <n v="81505499.751634195"/>
    <n v="0"/>
    <n v="32745465.240879063"/>
    <n v="0"/>
    <n v="0"/>
    <n v="0"/>
    <n v="0"/>
    <n v="120340424"/>
    <n v="0"/>
    <n v="2050241.4370514171"/>
    <n v="0"/>
    <n v="0"/>
    <n v="0"/>
    <n v="0"/>
    <n v="0"/>
    <n v="0"/>
    <n v="2050241"/>
    <n v="122390665"/>
    <n v="98226.857945425363"/>
    <n v="0"/>
    <n v="0"/>
    <n v="0"/>
    <n v="0"/>
    <n v="19701352"/>
    <n v="20227904.606553476"/>
    <n v="20227905"/>
    <n v="64"/>
    <n v="0"/>
    <n v="1"/>
    <n v="0"/>
    <n v="2.8444444444444446"/>
    <n v="2.8444444444444446"/>
    <n v="2.8444444444444446"/>
    <n v="3"/>
    <n v="19981315"/>
    <n v="40209220"/>
    <n v="162599885"/>
  </r>
  <r>
    <x v="23"/>
    <n v="3818"/>
    <x v="78"/>
    <x v="863"/>
    <x v="863"/>
    <x v="820"/>
    <n v="15734"/>
    <n v="176001002881"/>
    <s v="76001176001002881"/>
    <s v="INSTITUCION EDUCATIVA TECNICO INDUSTRIAL DIEZ DE  MAYO"/>
    <n v="1"/>
    <n v="4.1135926376777991"/>
    <n v="0.28809921695941559"/>
    <n v="2.6726724468121466E-2"/>
    <n v="1.0267267244681215"/>
    <n v="1390"/>
    <n v="0"/>
    <n v="0"/>
    <n v="0"/>
    <n v="63"/>
    <n v="0"/>
    <n v="502"/>
    <n v="0"/>
    <n v="563"/>
    <n v="0"/>
    <n v="0"/>
    <n v="0"/>
    <n v="262"/>
    <n v="325"/>
    <n v="0"/>
    <n v="0"/>
    <n v="0"/>
    <n v="63"/>
    <n v="0"/>
    <n v="0"/>
    <n v="0"/>
    <n v="0"/>
    <n v="0"/>
    <n v="0"/>
    <n v="0"/>
    <n v="262"/>
    <n v="92671"/>
    <n v="81839"/>
    <n v="122758"/>
    <n v="150439"/>
    <n v="114333"/>
    <n v="99892"/>
    <n v="152848"/>
    <n v="184139"/>
    <n v="5994310.9138406729"/>
    <n v="89487997.149990126"/>
    <n v="0"/>
    <n v="40468452.325992048"/>
    <n v="0"/>
    <n v="0"/>
    <n v="0"/>
    <n v="0"/>
    <n v="135950760"/>
    <n v="1198862.1827681346"/>
    <n v="0"/>
    <n v="0"/>
    <n v="8093690.4651984107"/>
    <n v="0"/>
    <n v="0"/>
    <n v="0"/>
    <n v="0"/>
    <n v="9292553"/>
    <n v="145243313"/>
    <n v="104491.59208633093"/>
    <n v="0"/>
    <n v="0"/>
    <n v="0"/>
    <n v="0"/>
    <n v="19701352"/>
    <n v="20227904.606553476"/>
    <n v="20227905"/>
    <n v="63"/>
    <n v="0"/>
    <n v="1"/>
    <n v="0"/>
    <n v="2.8"/>
    <n v="2.8"/>
    <n v="2.8"/>
    <n v="3"/>
    <n v="19981315"/>
    <n v="40209220"/>
    <n v="185452533"/>
  </r>
  <r>
    <x v="23"/>
    <n v="3818"/>
    <x v="78"/>
    <x v="863"/>
    <x v="863"/>
    <x v="820"/>
    <n v="15729"/>
    <n v="176001002911"/>
    <s v="76001176001002911"/>
    <s v="INSTITUCION EDUCATIVA EVA RIASCOS PLATA"/>
    <n v="1"/>
    <n v="4.1135926376777991"/>
    <n v="0.28809921695941559"/>
    <n v="2.6726724468121466E-2"/>
    <n v="1.0267267244681215"/>
    <n v="1018"/>
    <n v="0"/>
    <n v="0"/>
    <n v="0"/>
    <n v="78"/>
    <n v="0"/>
    <n v="506"/>
    <n v="0"/>
    <n v="298"/>
    <n v="0"/>
    <n v="2"/>
    <n v="0"/>
    <n v="134"/>
    <n v="172"/>
    <n v="0"/>
    <n v="0"/>
    <n v="0"/>
    <n v="28"/>
    <n v="0"/>
    <n v="144"/>
    <n v="0"/>
    <n v="0"/>
    <n v="0"/>
    <n v="0"/>
    <n v="0"/>
    <n v="0"/>
    <n v="92671"/>
    <n v="81839"/>
    <n v="122758"/>
    <n v="150439"/>
    <n v="114333"/>
    <n v="99892"/>
    <n v="152848"/>
    <n v="184139"/>
    <n v="7421527.7980884528"/>
    <n v="67557135.876612261"/>
    <n v="252077.83848451532"/>
    <n v="20697605.388102803"/>
    <n v="0"/>
    <n v="0"/>
    <n v="0"/>
    <n v="0"/>
    <n v="95928347"/>
    <n v="532827.63678583771"/>
    <n v="2419957.1060279021"/>
    <n v="0"/>
    <n v="0"/>
    <n v="0"/>
    <n v="0"/>
    <n v="0"/>
    <n v="0"/>
    <n v="2952785"/>
    <n v="98881132"/>
    <n v="97132.742632612964"/>
    <n v="0"/>
    <n v="0"/>
    <n v="0"/>
    <n v="0"/>
    <n v="19701352"/>
    <n v="20227904.606553476"/>
    <n v="20227905"/>
    <n v="78"/>
    <n v="1"/>
    <n v="0"/>
    <n v="0"/>
    <n v="3.4666666666666668"/>
    <n v="3.4666666666666668"/>
    <n v="3.4666666666666668"/>
    <n v="4"/>
    <n v="6660438"/>
    <n v="26888343"/>
    <n v="125769475"/>
  </r>
  <r>
    <x v="23"/>
    <n v="3818"/>
    <x v="78"/>
    <x v="863"/>
    <x v="863"/>
    <x v="820"/>
    <n v="15577"/>
    <n v="176001002989"/>
    <s v="76001176001002989"/>
    <s v="INSTITUCION EDUCATIVA INDUSTRIAL MARICE SINISTERRA"/>
    <n v="1"/>
    <n v="4.1135926376777991"/>
    <n v="0.28809921695941559"/>
    <n v="2.6726724468121466E-2"/>
    <n v="1.0267267244681215"/>
    <n v="632"/>
    <n v="0"/>
    <n v="0"/>
    <n v="0"/>
    <n v="39"/>
    <n v="0"/>
    <n v="351"/>
    <n v="0"/>
    <n v="184"/>
    <n v="0"/>
    <n v="0"/>
    <n v="0"/>
    <n v="5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710763.8990442264"/>
    <n v="44954064.296004429"/>
    <n v="0"/>
    <n v="8958665.0187310651"/>
    <n v="0"/>
    <n v="0"/>
    <n v="0"/>
    <n v="0"/>
    <n v="57623493"/>
    <n v="0"/>
    <n v="0"/>
    <n v="0"/>
    <n v="0"/>
    <n v="0"/>
    <n v="0"/>
    <n v="0"/>
    <n v="0"/>
    <n v="0"/>
    <n v="57623493"/>
    <n v="91176.412974683539"/>
    <n v="0"/>
    <n v="0"/>
    <n v="0"/>
    <n v="0"/>
    <n v="19701352"/>
    <n v="20227904.606553476"/>
    <n v="20227905"/>
    <n v="39"/>
    <n v="0"/>
    <n v="1"/>
    <n v="0"/>
    <n v="1.7333333333333334"/>
    <n v="1.7333333333333334"/>
    <n v="1.7333333333333334"/>
    <n v="2"/>
    <n v="13320876"/>
    <n v="33548781"/>
    <n v="91172274"/>
  </r>
  <r>
    <x v="23"/>
    <n v="3818"/>
    <x v="78"/>
    <x v="863"/>
    <x v="863"/>
    <x v="820"/>
    <n v="15576"/>
    <n v="176001003161"/>
    <s v="76001176001003161"/>
    <s v="INSTITUCION EDUCATIVA BARTOLOMÉ LOBOGUERRERO"/>
    <n v="1"/>
    <n v="4.1135926376777991"/>
    <n v="0.28809921695941559"/>
    <n v="2.6726724468121466E-2"/>
    <n v="1.0267267244681215"/>
    <n v="1702"/>
    <n v="0"/>
    <n v="0"/>
    <n v="0"/>
    <n v="109"/>
    <n v="0"/>
    <n v="806"/>
    <n v="0"/>
    <n v="552"/>
    <n v="0"/>
    <n v="0"/>
    <n v="0"/>
    <n v="235"/>
    <n v="344"/>
    <n v="0"/>
    <n v="0"/>
    <n v="0"/>
    <n v="109"/>
    <n v="0"/>
    <n v="0"/>
    <n v="0"/>
    <n v="0"/>
    <n v="0"/>
    <n v="0"/>
    <n v="0"/>
    <n v="235"/>
    <n v="92671"/>
    <n v="81839"/>
    <n v="122758"/>
    <n v="150439"/>
    <n v="114333"/>
    <n v="99892"/>
    <n v="152848"/>
    <n v="184139"/>
    <n v="10371109.358867196"/>
    <n v="114107699.65228789"/>
    <n v="0"/>
    <n v="36298039.300031036"/>
    <n v="0"/>
    <n v="0"/>
    <n v="0"/>
    <n v="0"/>
    <n v="160776848"/>
    <n v="2074221.8717734395"/>
    <n v="0"/>
    <n v="0"/>
    <n v="7259607.8600062076"/>
    <n v="0"/>
    <n v="0"/>
    <n v="0"/>
    <n v="0"/>
    <n v="9333830"/>
    <n v="170110678"/>
    <n v="99947.51938895417"/>
    <n v="0"/>
    <n v="0"/>
    <n v="0"/>
    <n v="0"/>
    <n v="19701352"/>
    <n v="20227904.606553476"/>
    <n v="20227905"/>
    <n v="109"/>
    <n v="1"/>
    <n v="0"/>
    <n v="0"/>
    <n v="4.8444444444444441"/>
    <n v="4.8444444444444441"/>
    <n v="4"/>
    <n v="4"/>
    <n v="6660438"/>
    <n v="26888343"/>
    <n v="196999021"/>
  </r>
  <r>
    <x v="23"/>
    <n v="3818"/>
    <x v="78"/>
    <x v="863"/>
    <x v="863"/>
    <x v="820"/>
    <n v="15575"/>
    <n v="176001003195"/>
    <s v="76001176001003195"/>
    <s v="INSTITUCION EDUCATIVA JOSE ANTONIO GALAN"/>
    <n v="1"/>
    <n v="4.1135926376777991"/>
    <n v="0.28809921695941559"/>
    <n v="2.6726724468121466E-2"/>
    <n v="1.0267267244681215"/>
    <n v="690"/>
    <n v="0"/>
    <n v="0"/>
    <n v="0"/>
    <n v="44"/>
    <n v="0"/>
    <n v="310"/>
    <n v="0"/>
    <n v="250"/>
    <n v="0"/>
    <n v="0"/>
    <n v="0"/>
    <n v="86"/>
    <n v="636"/>
    <n v="0"/>
    <n v="0"/>
    <n v="0"/>
    <n v="44"/>
    <n v="0"/>
    <n v="256"/>
    <n v="0"/>
    <n v="250"/>
    <n v="0"/>
    <n v="0"/>
    <n v="0"/>
    <n v="86"/>
    <n v="92671"/>
    <n v="81839"/>
    <n v="122758"/>
    <n v="150439"/>
    <n v="114333"/>
    <n v="99892"/>
    <n v="152848"/>
    <n v="184139"/>
    <n v="4186502.8604601528"/>
    <n v="47054721.506098092"/>
    <n v="0"/>
    <n v="13283537.786394337"/>
    <n v="0"/>
    <n v="0"/>
    <n v="0"/>
    <n v="0"/>
    <n v="64524762"/>
    <n v="837300.57209203055"/>
    <n v="8503460.3864591569"/>
    <n v="0"/>
    <n v="2656707.5572788678"/>
    <n v="0"/>
    <n v="0"/>
    <n v="0"/>
    <n v="0"/>
    <n v="11997469"/>
    <n v="76522231"/>
    <n v="110901.78405797102"/>
    <n v="0"/>
    <n v="0"/>
    <n v="0"/>
    <n v="0"/>
    <n v="19701352"/>
    <n v="20227904.606553476"/>
    <n v="20227905"/>
    <n v="44"/>
    <n v="1"/>
    <n v="0"/>
    <n v="0"/>
    <n v="1.9555555555555555"/>
    <n v="1.9555555555555555"/>
    <n v="1.9555555555555555"/>
    <n v="2"/>
    <n v="6660438"/>
    <n v="26888343"/>
    <n v="103410574"/>
  </r>
  <r>
    <x v="23"/>
    <n v="3818"/>
    <x v="78"/>
    <x v="863"/>
    <x v="863"/>
    <x v="820"/>
    <n v="15574"/>
    <n v="176001003586"/>
    <s v="76001176001003586"/>
    <s v="INSTITUCION EDUCATIVA JUAN DE AMPUDIA"/>
    <n v="1"/>
    <n v="4.1135926376777991"/>
    <n v="0.28809921695941559"/>
    <n v="2.6726724468121466E-2"/>
    <n v="1.0267267244681215"/>
    <n v="1083"/>
    <n v="0"/>
    <n v="0"/>
    <n v="0"/>
    <n v="65"/>
    <n v="0"/>
    <n v="446"/>
    <n v="0"/>
    <n v="343"/>
    <n v="0"/>
    <n v="0"/>
    <n v="0"/>
    <n v="229"/>
    <n v="102"/>
    <n v="0"/>
    <n v="0"/>
    <n v="0"/>
    <n v="65"/>
    <n v="0"/>
    <n v="37"/>
    <n v="0"/>
    <n v="0"/>
    <n v="0"/>
    <n v="0"/>
    <n v="0"/>
    <n v="0"/>
    <n v="92671"/>
    <n v="81839"/>
    <n v="122758"/>
    <n v="150439"/>
    <n v="114333"/>
    <n v="99892"/>
    <n v="152848"/>
    <n v="184139"/>
    <n v="6184606.4984070435"/>
    <n v="66296741.550556064"/>
    <n v="0"/>
    <n v="35371280.849817477"/>
    <n v="0"/>
    <n v="0"/>
    <n v="0"/>
    <n v="0"/>
    <n v="107852629"/>
    <n v="1236921.2996814088"/>
    <n v="621794.53418772481"/>
    <n v="0"/>
    <n v="0"/>
    <n v="0"/>
    <n v="0"/>
    <n v="0"/>
    <n v="0"/>
    <n v="1858716"/>
    <n v="109711345"/>
    <n v="101303.1809787627"/>
    <n v="0"/>
    <n v="0"/>
    <n v="0"/>
    <n v="0"/>
    <n v="19701352"/>
    <n v="20227904.606553476"/>
    <n v="20227905"/>
    <n v="65"/>
    <n v="1"/>
    <n v="0"/>
    <n v="0"/>
    <n v="2.8888888888888888"/>
    <n v="2.8888888888888888"/>
    <n v="2.8888888888888888"/>
    <n v="3"/>
    <n v="6660438"/>
    <n v="26888343"/>
    <n v="136599688"/>
  </r>
  <r>
    <x v="23"/>
    <n v="3818"/>
    <x v="78"/>
    <x v="863"/>
    <x v="863"/>
    <x v="820"/>
    <n v="15573"/>
    <n v="176001003918"/>
    <s v="76001176001003918"/>
    <s v="INSTITUCION EDUCATIVA TECNICO COMERCIAL JUAN XXIII"/>
    <n v="1"/>
    <n v="4.1135926376777991"/>
    <n v="0.28809921695941559"/>
    <n v="2.6726724468121466E-2"/>
    <n v="1.0267267244681215"/>
    <n v="1412"/>
    <n v="0"/>
    <n v="0"/>
    <n v="0"/>
    <n v="80"/>
    <n v="0"/>
    <n v="649"/>
    <n v="0"/>
    <n v="491"/>
    <n v="0"/>
    <n v="2"/>
    <n v="0"/>
    <n v="190"/>
    <n v="239"/>
    <n v="0"/>
    <n v="0"/>
    <n v="0"/>
    <n v="47"/>
    <n v="0"/>
    <n v="0"/>
    <n v="0"/>
    <n v="0"/>
    <n v="0"/>
    <n v="2"/>
    <n v="0"/>
    <n v="190"/>
    <n v="92671"/>
    <n v="81839"/>
    <n v="122758"/>
    <n v="150439"/>
    <n v="114333"/>
    <n v="99892"/>
    <n v="152848"/>
    <n v="184139"/>
    <n v="7611823.3826548234"/>
    <n v="95789968.780271128"/>
    <n v="252077.83848451532"/>
    <n v="29347350.923429348"/>
    <n v="0"/>
    <n v="0"/>
    <n v="0"/>
    <n v="0"/>
    <n v="133001221"/>
    <n v="894389.24746194179"/>
    <n v="0"/>
    <n v="50415.567696903068"/>
    <n v="5869470.1846858701"/>
    <n v="0"/>
    <n v="0"/>
    <n v="0"/>
    <n v="0"/>
    <n v="6814275"/>
    <n v="139815496"/>
    <n v="99019.473087818697"/>
    <n v="0"/>
    <n v="0"/>
    <n v="0"/>
    <n v="0"/>
    <n v="19701352"/>
    <n v="20227904.606553476"/>
    <n v="20227905"/>
    <n v="80"/>
    <n v="1"/>
    <n v="0"/>
    <n v="0"/>
    <n v="3.5555555555555554"/>
    <n v="3.5555555555555554"/>
    <n v="3.5555555555555554"/>
    <n v="4"/>
    <n v="6660438"/>
    <n v="26888343"/>
    <n v="166703839"/>
  </r>
  <r>
    <x v="23"/>
    <n v="3818"/>
    <x v="78"/>
    <x v="863"/>
    <x v="863"/>
    <x v="820"/>
    <n v="15572"/>
    <n v="176001003951"/>
    <s v="76001176001003951"/>
    <s v="INSTITUCION EDUCATIVA JULIO CAICEDO Y TELLEZ"/>
    <n v="1"/>
    <n v="4.1135926376777991"/>
    <n v="0.28809921695941559"/>
    <n v="2.6726724468121466E-2"/>
    <n v="1.0267267244681215"/>
    <n v="1570"/>
    <n v="0"/>
    <n v="0"/>
    <n v="0"/>
    <n v="92"/>
    <n v="0"/>
    <n v="768"/>
    <n v="0"/>
    <n v="492"/>
    <n v="0"/>
    <n v="0"/>
    <n v="0"/>
    <n v="218"/>
    <n v="173"/>
    <n v="0"/>
    <n v="0"/>
    <n v="0"/>
    <n v="14"/>
    <n v="0"/>
    <n v="159"/>
    <n v="0"/>
    <n v="0"/>
    <n v="0"/>
    <n v="0"/>
    <n v="0"/>
    <n v="0"/>
    <n v="92671"/>
    <n v="81839"/>
    <n v="122758"/>
    <n v="150439"/>
    <n v="114333"/>
    <n v="99892"/>
    <n v="152848"/>
    <n v="184139"/>
    <n v="8753596.8900530469"/>
    <n v="105873123.38872071"/>
    <n v="0"/>
    <n v="33672223.691092625"/>
    <n v="0"/>
    <n v="0"/>
    <n v="0"/>
    <n v="0"/>
    <n v="148298944"/>
    <n v="266413.81839291885"/>
    <n v="2672035.9712391421"/>
    <n v="0"/>
    <n v="0"/>
    <n v="0"/>
    <n v="0"/>
    <n v="0"/>
    <n v="0"/>
    <n v="2938450"/>
    <n v="151237394"/>
    <n v="96329.550318471331"/>
    <n v="0"/>
    <n v="0"/>
    <n v="0"/>
    <n v="0"/>
    <n v="19701352"/>
    <n v="20227904.606553476"/>
    <n v="20227905"/>
    <n v="92"/>
    <n v="0"/>
    <n v="1"/>
    <n v="0"/>
    <n v="4.0888888888888886"/>
    <n v="4.0888888888888886"/>
    <n v="4"/>
    <n v="4"/>
    <n v="26641753"/>
    <n v="46869658"/>
    <n v="198107052"/>
  </r>
  <r>
    <x v="23"/>
    <n v="3818"/>
    <x v="78"/>
    <x v="863"/>
    <x v="863"/>
    <x v="820"/>
    <n v="15327"/>
    <n v="176001004001"/>
    <s v="76001176001004001"/>
    <s v="INSTITUCION EDUCATIVA SAN JUAN BAUTISTA DE LA SALLE"/>
    <n v="1"/>
    <n v="4.1135926376777991"/>
    <n v="0.28809921695941559"/>
    <n v="2.6726724468121466E-2"/>
    <n v="1.0267267244681215"/>
    <n v="452"/>
    <n v="0"/>
    <n v="0"/>
    <n v="0"/>
    <n v="23"/>
    <n v="0"/>
    <n v="220"/>
    <n v="0"/>
    <n v="156"/>
    <n v="0"/>
    <n v="0"/>
    <n v="0"/>
    <n v="53"/>
    <n v="349"/>
    <n v="0"/>
    <n v="0"/>
    <n v="0"/>
    <n v="23"/>
    <n v="0"/>
    <n v="210"/>
    <n v="0"/>
    <n v="63"/>
    <n v="0"/>
    <n v="0"/>
    <n v="0"/>
    <n v="53"/>
    <n v="92671"/>
    <n v="81839"/>
    <n v="122758"/>
    <n v="150439"/>
    <n v="114333"/>
    <n v="99892"/>
    <n v="152848"/>
    <n v="184139"/>
    <n v="2188399.2225132617"/>
    <n v="31593884.439808719"/>
    <n v="0"/>
    <n v="8186366.3102197656"/>
    <n v="0"/>
    <n v="0"/>
    <n v="0"/>
    <n v="0"/>
    <n v="41968650"/>
    <n v="437679.84450265236"/>
    <n v="4587835.3468445642"/>
    <n v="0"/>
    <n v="1637273.2620439534"/>
    <n v="0"/>
    <n v="0"/>
    <n v="0"/>
    <n v="0"/>
    <n v="6662788"/>
    <n v="48631438"/>
    <n v="107591.67699115044"/>
    <n v="0"/>
    <n v="0"/>
    <n v="0"/>
    <n v="0"/>
    <n v="19701352"/>
    <n v="20227904.606553476"/>
    <n v="20227905"/>
    <n v="23"/>
    <n v="1"/>
    <n v="0"/>
    <n v="0"/>
    <n v="1.0222222222222221"/>
    <n v="1.0222222222222221"/>
    <n v="1.0222222222222221"/>
    <n v="2"/>
    <n v="6660438"/>
    <n v="26888343"/>
    <n v="75519781"/>
  </r>
  <r>
    <x v="23"/>
    <n v="3818"/>
    <x v="78"/>
    <x v="863"/>
    <x v="863"/>
    <x v="820"/>
    <n v="15325"/>
    <n v="176001004256"/>
    <s v="76001176001004256"/>
    <s v="INSTITUCION EDUCATIVA CRISTOBAL COLON"/>
    <n v="1"/>
    <n v="4.1135926376777991"/>
    <n v="0.28809921695941559"/>
    <n v="2.6726724468121466E-2"/>
    <n v="1.0267267244681215"/>
    <n v="1455"/>
    <n v="0"/>
    <n v="0"/>
    <n v="0"/>
    <n v="94"/>
    <n v="0"/>
    <n v="763"/>
    <n v="0"/>
    <n v="452"/>
    <n v="0"/>
    <n v="28"/>
    <n v="0"/>
    <n v="118"/>
    <n v="597"/>
    <n v="0"/>
    <n v="0"/>
    <n v="0"/>
    <n v="56"/>
    <n v="0"/>
    <n v="395"/>
    <n v="0"/>
    <n v="0"/>
    <n v="0"/>
    <n v="28"/>
    <n v="0"/>
    <n v="118"/>
    <n v="92671"/>
    <n v="81839"/>
    <n v="122758"/>
    <n v="150439"/>
    <n v="114333"/>
    <n v="99892"/>
    <n v="152848"/>
    <n v="184139"/>
    <n v="8943892.4746194165"/>
    <n v="102091940.41055211"/>
    <n v="3529089.7387832147"/>
    <n v="18226249.520866647"/>
    <n v="0"/>
    <n v="0"/>
    <n v="0"/>
    <n v="0"/>
    <n v="132791172"/>
    <n v="1065655.2735716754"/>
    <n v="6638076.7838959815"/>
    <n v="705817.94775664294"/>
    <n v="3645249.9041733299"/>
    <n v="0"/>
    <n v="0"/>
    <n v="0"/>
    <n v="0"/>
    <n v="12054800"/>
    <n v="144845972"/>
    <n v="99550.496219931272"/>
    <n v="0"/>
    <n v="0"/>
    <n v="0"/>
    <n v="0"/>
    <n v="19701352"/>
    <n v="20227904.606553476"/>
    <n v="20227905"/>
    <n v="94"/>
    <n v="0"/>
    <n v="1"/>
    <n v="0"/>
    <n v="4.177777777777778"/>
    <n v="4.177777777777778"/>
    <n v="4"/>
    <n v="4"/>
    <n v="26641753"/>
    <n v="46869658"/>
    <n v="191715630"/>
  </r>
  <r>
    <x v="23"/>
    <n v="3818"/>
    <x v="78"/>
    <x v="863"/>
    <x v="863"/>
    <x v="820"/>
    <n v="15324"/>
    <n v="176001004329"/>
    <s v="76001176001004329"/>
    <s v="INSTITUCION EDUCATIVA EVARISTO GARCIA"/>
    <n v="1"/>
    <n v="4.1135926376777991"/>
    <n v="0.28809921695941559"/>
    <n v="2.6726724468121466E-2"/>
    <n v="1.0267267244681215"/>
    <n v="998"/>
    <n v="0"/>
    <n v="0"/>
    <n v="0"/>
    <n v="79"/>
    <n v="0"/>
    <n v="509"/>
    <n v="0"/>
    <n v="302"/>
    <n v="0"/>
    <n v="0"/>
    <n v="0"/>
    <n v="108"/>
    <n v="976"/>
    <n v="0"/>
    <n v="0"/>
    <n v="0"/>
    <n v="57"/>
    <n v="0"/>
    <n v="509"/>
    <n v="0"/>
    <n v="302"/>
    <n v="0"/>
    <n v="0"/>
    <n v="0"/>
    <n v="108"/>
    <n v="92671"/>
    <n v="81839"/>
    <n v="122758"/>
    <n v="150439"/>
    <n v="114333"/>
    <n v="99892"/>
    <n v="152848"/>
    <n v="184139"/>
    <n v="7516675.5903716376"/>
    <n v="68145319.895438492"/>
    <n v="0"/>
    <n v="16681652.10384405"/>
    <n v="0"/>
    <n v="0"/>
    <n v="0"/>
    <n v="0"/>
    <n v="92343648"/>
    <n v="1084684.8320283124"/>
    <n v="13629063.979087699"/>
    <n v="0"/>
    <n v="3336330.4207688104"/>
    <n v="0"/>
    <n v="0"/>
    <n v="0"/>
    <n v="0"/>
    <n v="18050079"/>
    <n v="110393727"/>
    <n v="110614.95691382766"/>
    <n v="0"/>
    <n v="0"/>
    <n v="0"/>
    <n v="0"/>
    <n v="19701352"/>
    <n v="20227904.606553476"/>
    <n v="20227905"/>
    <n v="79"/>
    <n v="1"/>
    <n v="0"/>
    <n v="0"/>
    <n v="3.5111111111111111"/>
    <n v="3.5111111111111111"/>
    <n v="3.5111111111111111"/>
    <n v="4"/>
    <n v="6660438"/>
    <n v="26888343"/>
    <n v="137282070"/>
  </r>
  <r>
    <x v="23"/>
    <n v="3818"/>
    <x v="78"/>
    <x v="863"/>
    <x v="863"/>
    <x v="820"/>
    <n v="15323"/>
    <n v="176001004485"/>
    <s v="76001176001004485"/>
    <s v="INSTITUCION EDUCATIVA JUANA DE CAICEDO Y CUERO"/>
    <n v="1"/>
    <n v="4.1135926376777991"/>
    <n v="0.28809921695941559"/>
    <n v="2.6726724468121466E-2"/>
    <n v="1.0267267244681215"/>
    <n v="1632"/>
    <n v="0"/>
    <n v="0"/>
    <n v="0"/>
    <n v="90"/>
    <n v="0"/>
    <n v="546"/>
    <n v="0"/>
    <n v="727"/>
    <n v="0"/>
    <n v="2"/>
    <n v="0"/>
    <n v="267"/>
    <n v="643"/>
    <n v="0"/>
    <n v="0"/>
    <n v="0"/>
    <n v="90"/>
    <n v="0"/>
    <n v="284"/>
    <n v="0"/>
    <n v="0"/>
    <n v="0"/>
    <n v="2"/>
    <n v="0"/>
    <n v="267"/>
    <n v="92671"/>
    <n v="81839"/>
    <n v="122758"/>
    <n v="150439"/>
    <n v="114333"/>
    <n v="99892"/>
    <n v="152848"/>
    <n v="184139"/>
    <n v="8563301.3054866754"/>
    <n v="106965465.13796942"/>
    <n v="252077.83848451532"/>
    <n v="41240751.034503348"/>
    <n v="0"/>
    <n v="0"/>
    <n v="0"/>
    <n v="0"/>
    <n v="157021595"/>
    <n v="1712660.2610973353"/>
    <n v="4772693.1813328071"/>
    <n v="50415.567696903068"/>
    <n v="8248150.2069006702"/>
    <n v="0"/>
    <n v="0"/>
    <n v="0"/>
    <n v="0"/>
    <n v="14783919"/>
    <n v="171805514"/>
    <n v="105272.98651960785"/>
    <n v="0"/>
    <n v="0"/>
    <n v="0"/>
    <n v="0"/>
    <n v="19701352"/>
    <n v="20227904.606553476"/>
    <n v="20227905"/>
    <n v="90"/>
    <n v="0"/>
    <n v="1"/>
    <n v="0"/>
    <n v="4"/>
    <n v="4"/>
    <n v="4"/>
    <n v="4"/>
    <n v="26641753"/>
    <n v="46869658"/>
    <n v="218675172"/>
  </r>
  <r>
    <x v="23"/>
    <n v="3818"/>
    <x v="78"/>
    <x v="863"/>
    <x v="863"/>
    <x v="820"/>
    <n v="15322"/>
    <n v="176001004531"/>
    <s v="76001176001004531"/>
    <s v="ESCUELA NORMAL SUPERIOR SANTIAGO DE CALI"/>
    <n v="1"/>
    <n v="4.1135926376777991"/>
    <n v="0.28809921695941559"/>
    <n v="2.6726724468121466E-2"/>
    <n v="1.0267267244681215"/>
    <n v="1971"/>
    <n v="0"/>
    <n v="0"/>
    <n v="0"/>
    <n v="95"/>
    <n v="0"/>
    <n v="673"/>
    <n v="0"/>
    <n v="787"/>
    <n v="0"/>
    <n v="416"/>
    <n v="0"/>
    <n v="0"/>
    <n v="95"/>
    <n v="0"/>
    <n v="0"/>
    <n v="0"/>
    <n v="95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39040.2669026032"/>
    <n v="122678381.06947003"/>
    <n v="52432190.404779188"/>
    <n v="0"/>
    <n v="0"/>
    <n v="0"/>
    <n v="0"/>
    <n v="0"/>
    <n v="184149612"/>
    <n v="1807808.0533805205"/>
    <n v="0"/>
    <n v="0"/>
    <n v="0"/>
    <n v="0"/>
    <n v="0"/>
    <n v="0"/>
    <n v="0"/>
    <n v="1807808"/>
    <n v="185957420"/>
    <n v="94346.737696600714"/>
    <n v="0"/>
    <n v="0"/>
    <n v="0"/>
    <n v="0"/>
    <n v="19701352"/>
    <n v="20227904.606553476"/>
    <n v="20227905"/>
    <n v="95"/>
    <n v="0"/>
    <n v="1"/>
    <n v="0"/>
    <n v="4.2222222222222223"/>
    <n v="4.2222222222222223"/>
    <n v="4"/>
    <n v="4"/>
    <n v="26641753"/>
    <n v="46869658"/>
    <n v="232827078"/>
  </r>
  <r>
    <x v="23"/>
    <n v="3818"/>
    <x v="78"/>
    <x v="863"/>
    <x v="863"/>
    <x v="820"/>
    <n v="15319"/>
    <n v="176001005091"/>
    <s v="76001176001005091"/>
    <s v="INSTITUCION EDUCATIVA REPUBLICA DE ISRAEL"/>
    <n v="1"/>
    <n v="4.1135926376777991"/>
    <n v="0.28809921695941559"/>
    <n v="2.6726724468121466E-2"/>
    <n v="1.0267267244681215"/>
    <n v="588"/>
    <n v="0"/>
    <n v="0"/>
    <n v="0"/>
    <n v="32"/>
    <n v="0"/>
    <n v="202"/>
    <n v="0"/>
    <n v="222"/>
    <n v="0"/>
    <n v="8"/>
    <n v="0"/>
    <n v="124"/>
    <n v="588"/>
    <n v="0"/>
    <n v="0"/>
    <n v="0"/>
    <n v="32"/>
    <n v="0"/>
    <n v="202"/>
    <n v="0"/>
    <n v="222"/>
    <n v="0"/>
    <n v="8"/>
    <n v="0"/>
    <n v="124"/>
    <n v="92671"/>
    <n v="81839"/>
    <n v="122758"/>
    <n v="150439"/>
    <n v="114333"/>
    <n v="99892"/>
    <n v="152848"/>
    <n v="184139"/>
    <n v="3044729.3530619293"/>
    <n v="35627146.283188559"/>
    <n v="1008311.3539380613"/>
    <n v="19153007.971080206"/>
    <n v="0"/>
    <n v="0"/>
    <n v="0"/>
    <n v="0"/>
    <n v="58833195"/>
    <n v="608945.87061238592"/>
    <n v="7125429.256637712"/>
    <n v="201662.27078761227"/>
    <n v="3830601.5942160417"/>
    <n v="0"/>
    <n v="0"/>
    <n v="0"/>
    <n v="0"/>
    <n v="11766639"/>
    <n v="70599834"/>
    <n v="120067.74489795919"/>
    <n v="0"/>
    <n v="0"/>
    <n v="0"/>
    <n v="0"/>
    <n v="19701352"/>
    <n v="20227904.606553476"/>
    <n v="20227905"/>
    <n v="32"/>
    <n v="1"/>
    <n v="0"/>
    <n v="0"/>
    <n v="1.4222222222222223"/>
    <n v="1.4222222222222223"/>
    <n v="1.4222222222222223"/>
    <n v="2"/>
    <n v="6660438"/>
    <n v="26888343"/>
    <n v="97488177"/>
  </r>
  <r>
    <x v="23"/>
    <n v="3818"/>
    <x v="78"/>
    <x v="863"/>
    <x v="863"/>
    <x v="820"/>
    <n v="15318"/>
    <n v="176001005121"/>
    <s v="76001176001005121"/>
    <s v="INSTITUCION EDUCATIVA TECNICO COMERCIAL VILLA DEL SUR"/>
    <n v="1"/>
    <n v="4.1135926376777991"/>
    <n v="0.28809921695941559"/>
    <n v="2.6726724468121466E-2"/>
    <n v="1.0267267244681215"/>
    <n v="1270"/>
    <n v="0"/>
    <n v="0"/>
    <n v="0"/>
    <n v="45"/>
    <n v="0"/>
    <n v="391"/>
    <n v="0"/>
    <n v="649"/>
    <n v="0"/>
    <n v="0"/>
    <n v="0"/>
    <n v="185"/>
    <n v="1270"/>
    <n v="0"/>
    <n v="0"/>
    <n v="0"/>
    <n v="45"/>
    <n v="0"/>
    <n v="391"/>
    <n v="0"/>
    <n v="649"/>
    <n v="0"/>
    <n v="0"/>
    <n v="0"/>
    <n v="185"/>
    <n v="92671"/>
    <n v="81839"/>
    <n v="122758"/>
    <n v="150439"/>
    <n v="114333"/>
    <n v="99892"/>
    <n v="152848"/>
    <n v="184139"/>
    <n v="4281650.6527433377"/>
    <n v="87387339.939896464"/>
    <n v="0"/>
    <n v="28575052.214918051"/>
    <n v="0"/>
    <n v="0"/>
    <n v="0"/>
    <n v="0"/>
    <n v="120244043"/>
    <n v="856330.13054866763"/>
    <n v="17477467.987979293"/>
    <n v="0"/>
    <n v="5715010.4429836106"/>
    <n v="0"/>
    <n v="0"/>
    <n v="0"/>
    <n v="0"/>
    <n v="24048809"/>
    <n v="144292852"/>
    <n v="113616.41889763779"/>
    <n v="0"/>
    <n v="0"/>
    <n v="0"/>
    <n v="0"/>
    <n v="19701352"/>
    <n v="20227904.606553476"/>
    <n v="20227905"/>
    <n v="45"/>
    <n v="0"/>
    <n v="1"/>
    <n v="0"/>
    <n v="2"/>
    <n v="2"/>
    <n v="2"/>
    <n v="2"/>
    <n v="13320876"/>
    <n v="33548781"/>
    <n v="177841633"/>
  </r>
  <r>
    <x v="23"/>
    <n v="3818"/>
    <x v="78"/>
    <x v="863"/>
    <x v="863"/>
    <x v="820"/>
    <n v="15317"/>
    <n v="176001005341"/>
    <s v="76001176001005341"/>
    <s v="INSTITUCION EDUCATIVA TECNICA CIUDAD DE CALI"/>
    <n v="1"/>
    <n v="4.1135926376777991"/>
    <n v="0.28809921695941559"/>
    <n v="2.6726724468121466E-2"/>
    <n v="1.0267267244681215"/>
    <n v="1292"/>
    <n v="0"/>
    <n v="0"/>
    <n v="0"/>
    <n v="29"/>
    <n v="0"/>
    <n v="323"/>
    <n v="0"/>
    <n v="665"/>
    <n v="0"/>
    <n v="56"/>
    <n v="0"/>
    <n v="219"/>
    <n v="29"/>
    <n v="0"/>
    <n v="0"/>
    <n v="0"/>
    <n v="29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59285.9762123735"/>
    <n v="83017972.942901641"/>
    <n v="7058179.4775664294"/>
    <n v="33826683.432794884"/>
    <n v="0"/>
    <n v="0"/>
    <n v="0"/>
    <n v="0"/>
    <n v="126662122"/>
    <n v="551857.19524247467"/>
    <n v="0"/>
    <n v="0"/>
    <n v="0"/>
    <n v="0"/>
    <n v="0"/>
    <n v="0"/>
    <n v="0"/>
    <n v="551857"/>
    <n v="127213979"/>
    <n v="98462.83204334366"/>
    <n v="0"/>
    <n v="0"/>
    <n v="0"/>
    <n v="0"/>
    <n v="19701352"/>
    <n v="20227904.606553476"/>
    <n v="20227905"/>
    <n v="29"/>
    <n v="1"/>
    <n v="0"/>
    <n v="0"/>
    <n v="1.288888888888889"/>
    <n v="1.288888888888889"/>
    <n v="1.288888888888889"/>
    <n v="2"/>
    <n v="6660438"/>
    <n v="26888343"/>
    <n v="154102322"/>
  </r>
  <r>
    <x v="23"/>
    <n v="3818"/>
    <x v="78"/>
    <x v="863"/>
    <x v="863"/>
    <x v="820"/>
    <n v="15299"/>
    <n v="176001005368"/>
    <s v="76001176001005368"/>
    <s v="INSTITUCION EDUCATIVA REPUBLICA DE ARGENTINA"/>
    <n v="1"/>
    <n v="4.1135926376777991"/>
    <n v="0.28809921695941559"/>
    <n v="2.6726724468121466E-2"/>
    <n v="1.0267267244681215"/>
    <n v="819"/>
    <n v="0"/>
    <n v="0"/>
    <n v="0"/>
    <n v="84"/>
    <n v="0"/>
    <n v="473"/>
    <n v="0"/>
    <n v="215"/>
    <n v="0"/>
    <n v="0"/>
    <n v="0"/>
    <n v="47"/>
    <n v="557"/>
    <n v="0"/>
    <n v="0"/>
    <n v="0"/>
    <n v="84"/>
    <n v="0"/>
    <n v="473"/>
    <n v="0"/>
    <n v="0"/>
    <n v="0"/>
    <n v="0"/>
    <n v="0"/>
    <n v="0"/>
    <n v="92671"/>
    <n v="81839"/>
    <n v="122758"/>
    <n v="150439"/>
    <n v="114333"/>
    <n v="99892"/>
    <n v="152848"/>
    <n v="184139"/>
    <n v="7992414.5517875645"/>
    <n v="57810086.421777658"/>
    <n v="0"/>
    <n v="7259607.8600062076"/>
    <n v="0"/>
    <n v="0"/>
    <n v="0"/>
    <n v="0"/>
    <n v="73062109"/>
    <n v="1598482.910357513"/>
    <n v="7948886.8829944283"/>
    <n v="0"/>
    <n v="0"/>
    <n v="0"/>
    <n v="0"/>
    <n v="0"/>
    <n v="0"/>
    <n v="9547370"/>
    <n v="82609479"/>
    <n v="100866.27472527472"/>
    <n v="0"/>
    <n v="0"/>
    <n v="0"/>
    <n v="0"/>
    <n v="19701352"/>
    <n v="20227904.606553476"/>
    <n v="20227905"/>
    <n v="84"/>
    <n v="1"/>
    <n v="0"/>
    <n v="0"/>
    <n v="3.7333333333333334"/>
    <n v="3.7333333333333334"/>
    <n v="3.7333333333333334"/>
    <n v="4"/>
    <n v="6660438"/>
    <n v="26888343"/>
    <n v="109497822"/>
  </r>
  <r>
    <x v="23"/>
    <n v="3818"/>
    <x v="78"/>
    <x v="863"/>
    <x v="863"/>
    <x v="820"/>
    <n v="15298"/>
    <n v="176001005716"/>
    <s v="76001176001005716"/>
    <s v="INSTITUCION EDUCATIVA JOAQUIN DE CAYCEDO Y CUERO"/>
    <n v="1"/>
    <n v="4.1135926376777991"/>
    <n v="0.28809921695941559"/>
    <n v="2.6726724468121466E-2"/>
    <n v="1.0267267244681215"/>
    <n v="1220"/>
    <n v="0"/>
    <n v="0"/>
    <n v="0"/>
    <n v="67"/>
    <n v="0"/>
    <n v="588"/>
    <n v="0"/>
    <n v="394"/>
    <n v="0"/>
    <n v="11"/>
    <n v="0"/>
    <n v="160"/>
    <n v="462"/>
    <n v="0"/>
    <n v="0"/>
    <n v="0"/>
    <n v="16"/>
    <n v="0"/>
    <n v="275"/>
    <n v="0"/>
    <n v="0"/>
    <n v="0"/>
    <n v="11"/>
    <n v="0"/>
    <n v="160"/>
    <n v="92671"/>
    <n v="81839"/>
    <n v="122758"/>
    <n v="150439"/>
    <n v="114333"/>
    <n v="99892"/>
    <n v="152848"/>
    <n v="184139"/>
    <n v="6374902.0829734141"/>
    <n v="82513815.212479159"/>
    <n v="1386428.1116648342"/>
    <n v="24713558.672361556"/>
    <n v="0"/>
    <n v="0"/>
    <n v="0"/>
    <n v="0"/>
    <n v="114988704"/>
    <n v="304472.93530619296"/>
    <n v="4621445.8622060632"/>
    <n v="277285.62233296689"/>
    <n v="4942711.7344723111"/>
    <n v="0"/>
    <n v="0"/>
    <n v="0"/>
    <n v="0"/>
    <n v="10145916"/>
    <n v="125134620"/>
    <n v="102569.36065573771"/>
    <n v="0"/>
    <n v="0"/>
    <n v="0"/>
    <n v="0"/>
    <n v="19701352"/>
    <n v="20227904.606553476"/>
    <n v="20227905"/>
    <n v="67"/>
    <n v="1"/>
    <n v="0"/>
    <n v="0"/>
    <n v="2.9777777777777779"/>
    <n v="2.9777777777777779"/>
    <n v="2.9777777777777779"/>
    <n v="3"/>
    <n v="6660438"/>
    <n v="26888343"/>
    <n v="152022963"/>
  </r>
  <r>
    <x v="23"/>
    <n v="3818"/>
    <x v="78"/>
    <x v="863"/>
    <x v="863"/>
    <x v="820"/>
    <n v="15297"/>
    <n v="176001005805"/>
    <s v="76001176001005805"/>
    <s v="INSTITUCION EDUCATIVA CIUDAD MODELO"/>
    <n v="1"/>
    <n v="4.1135926376777991"/>
    <n v="0.28809921695941559"/>
    <n v="2.6726724468121466E-2"/>
    <n v="1.0267267244681215"/>
    <n v="1521"/>
    <n v="0"/>
    <n v="0"/>
    <n v="0"/>
    <n v="113"/>
    <n v="0"/>
    <n v="707"/>
    <n v="0"/>
    <n v="490"/>
    <n v="0"/>
    <n v="161"/>
    <n v="0"/>
    <n v="50"/>
    <n v="187"/>
    <n v="0"/>
    <n v="0"/>
    <n v="0"/>
    <n v="113"/>
    <n v="0"/>
    <n v="74"/>
    <n v="0"/>
    <n v="0"/>
    <n v="0"/>
    <n v="0"/>
    <n v="0"/>
    <n v="0"/>
    <n v="92671"/>
    <n v="81839"/>
    <n v="122758"/>
    <n v="150439"/>
    <n v="114333"/>
    <n v="99892"/>
    <n v="152848"/>
    <n v="184139"/>
    <n v="10751700.527999938"/>
    <n v="100579467.21928468"/>
    <n v="20292265.998003483"/>
    <n v="7722987.0851129871"/>
    <n v="0"/>
    <n v="0"/>
    <n v="0"/>
    <n v="0"/>
    <n v="139346421"/>
    <n v="2150340.1055999878"/>
    <n v="1243589.0683754496"/>
    <n v="0"/>
    <n v="0"/>
    <n v="0"/>
    <n v="0"/>
    <n v="0"/>
    <n v="0"/>
    <n v="3393929"/>
    <n v="142740350"/>
    <n v="93846.383957922415"/>
    <n v="0"/>
    <n v="0"/>
    <n v="0"/>
    <n v="0"/>
    <n v="19701352"/>
    <n v="20227904.606553476"/>
    <n v="20227905"/>
    <n v="113"/>
    <n v="0"/>
    <n v="1"/>
    <n v="0"/>
    <n v="5.0222222222222221"/>
    <n v="5.0222222222222221"/>
    <n v="4"/>
    <n v="4"/>
    <n v="26641753"/>
    <n v="46869658"/>
    <n v="189610008"/>
  </r>
  <r>
    <x v="23"/>
    <n v="3818"/>
    <x v="78"/>
    <x v="863"/>
    <x v="863"/>
    <x v="820"/>
    <n v="15296"/>
    <n v="176001005813"/>
    <s v="76001176001005813"/>
    <s v="INSTITUCION EDUCATIVA INEM JORGE ISAACS"/>
    <n v="1"/>
    <n v="4.1135926376777991"/>
    <n v="0.28809921695941559"/>
    <n v="2.6726724468121466E-2"/>
    <n v="1.0267267244681215"/>
    <n v="4617"/>
    <n v="0"/>
    <n v="0"/>
    <n v="0"/>
    <n v="271"/>
    <n v="0"/>
    <n v="1988"/>
    <n v="0"/>
    <n v="1424"/>
    <n v="0"/>
    <n v="252"/>
    <n v="0"/>
    <n v="682"/>
    <n v="1142"/>
    <n v="0"/>
    <n v="0"/>
    <n v="0"/>
    <n v="35"/>
    <n v="0"/>
    <n v="173"/>
    <n v="0"/>
    <n v="0"/>
    <n v="0"/>
    <n v="252"/>
    <n v="0"/>
    <n v="682"/>
    <n v="92671"/>
    <n v="81839"/>
    <n v="122758"/>
    <n v="150439"/>
    <n v="114333"/>
    <n v="99892"/>
    <n v="152848"/>
    <n v="184139"/>
    <n v="25785051.708743215"/>
    <n v="286697696.0335834"/>
    <n v="31761807.649048932"/>
    <n v="105341543.84094113"/>
    <n v="0"/>
    <n v="0"/>
    <n v="0"/>
    <n v="0"/>
    <n v="449586099"/>
    <n v="666034.54598229704"/>
    <n v="2907309.5787696326"/>
    <n v="6352361.529809786"/>
    <n v="21068308.768188231"/>
    <n v="0"/>
    <n v="0"/>
    <n v="0"/>
    <n v="0"/>
    <n v="30994014"/>
    <n v="480580113"/>
    <n v="104089.25990903184"/>
    <n v="0"/>
    <n v="0"/>
    <n v="0"/>
    <n v="0"/>
    <n v="19701352"/>
    <n v="20227904.606553476"/>
    <n v="20227905"/>
    <n v="271"/>
    <n v="1"/>
    <n v="0"/>
    <n v="0"/>
    <n v="12.044444444444444"/>
    <n v="12.044444444444444"/>
    <n v="4"/>
    <n v="4"/>
    <n v="6660438"/>
    <n v="26888343"/>
    <n v="507468456"/>
  </r>
  <r>
    <x v="23"/>
    <n v="3818"/>
    <x v="78"/>
    <x v="863"/>
    <x v="863"/>
    <x v="820"/>
    <n v="15295"/>
    <n v="176001005970"/>
    <s v="76001176001005970"/>
    <s v="INSTITUCION EDUCATIVA SIETE DE AGOSTO"/>
    <n v="1"/>
    <n v="4.1135926376777991"/>
    <n v="0.28809921695941559"/>
    <n v="2.6726724468121466E-2"/>
    <n v="1.0267267244681215"/>
    <n v="1296"/>
    <n v="0"/>
    <n v="0"/>
    <n v="0"/>
    <n v="88"/>
    <n v="0"/>
    <n v="590"/>
    <n v="0"/>
    <n v="445"/>
    <n v="0"/>
    <n v="0"/>
    <n v="0"/>
    <n v="173"/>
    <n v="1296"/>
    <n v="0"/>
    <n v="0"/>
    <n v="0"/>
    <n v="88"/>
    <n v="0"/>
    <n v="590"/>
    <n v="0"/>
    <n v="445"/>
    <n v="0"/>
    <n v="0"/>
    <n v="0"/>
    <n v="173"/>
    <n v="92671"/>
    <n v="81839"/>
    <n v="122758"/>
    <n v="150439"/>
    <n v="114333"/>
    <n v="99892"/>
    <n v="152848"/>
    <n v="184139"/>
    <n v="8373005.7209203057"/>
    <n v="86967208.497877732"/>
    <n v="0"/>
    <n v="26721535.314490933"/>
    <n v="0"/>
    <n v="0"/>
    <n v="0"/>
    <n v="0"/>
    <n v="122061750"/>
    <n v="1674601.1441840611"/>
    <n v="17393441.699575547"/>
    <n v="0"/>
    <n v="5344307.062898187"/>
    <n v="0"/>
    <n v="0"/>
    <n v="0"/>
    <n v="0"/>
    <n v="24412350"/>
    <n v="146474100"/>
    <n v="113020.13888888889"/>
    <n v="0"/>
    <n v="0"/>
    <n v="0"/>
    <n v="0"/>
    <n v="19701352"/>
    <n v="20227904.606553476"/>
    <n v="20227905"/>
    <n v="88"/>
    <n v="1"/>
    <n v="0"/>
    <n v="0"/>
    <n v="3.911111111111111"/>
    <n v="3.911111111111111"/>
    <n v="3.911111111111111"/>
    <n v="4"/>
    <n v="6660438"/>
    <n v="26888343"/>
    <n v="173362443"/>
  </r>
  <r>
    <x v="23"/>
    <n v="3818"/>
    <x v="78"/>
    <x v="863"/>
    <x v="863"/>
    <x v="820"/>
    <n v="15294"/>
    <n v="176001006071"/>
    <s v="76001176001006071"/>
    <s v="INSTITUCION EDUCATIVA SANTA FE"/>
    <n v="1"/>
    <n v="4.1135926376777991"/>
    <n v="0.28809921695941559"/>
    <n v="2.6726724468121466E-2"/>
    <n v="1.0267267244681215"/>
    <n v="1258"/>
    <n v="0"/>
    <n v="0"/>
    <n v="0"/>
    <n v="61"/>
    <n v="0"/>
    <n v="479"/>
    <n v="0"/>
    <n v="497"/>
    <n v="0"/>
    <n v="64"/>
    <n v="0"/>
    <n v="157"/>
    <n v="221"/>
    <n v="0"/>
    <n v="0"/>
    <n v="0"/>
    <n v="0"/>
    <n v="0"/>
    <n v="0"/>
    <n v="0"/>
    <n v="0"/>
    <n v="0"/>
    <n v="64"/>
    <n v="0"/>
    <n v="157"/>
    <n v="92671"/>
    <n v="81839"/>
    <n v="122758"/>
    <n v="150439"/>
    <n v="114333"/>
    <n v="99892"/>
    <n v="152848"/>
    <n v="184139"/>
    <n v="5804015.3292743023"/>
    <n v="82009657.482056677"/>
    <n v="8066490.8315044902"/>
    <n v="24250179.447254777"/>
    <n v="0"/>
    <n v="0"/>
    <n v="0"/>
    <n v="0"/>
    <n v="120130343"/>
    <n v="0"/>
    <n v="0"/>
    <n v="1613298.1663008982"/>
    <n v="4850035.8894509561"/>
    <n v="0"/>
    <n v="0"/>
    <n v="0"/>
    <n v="0"/>
    <n v="6463334"/>
    <n v="126593677"/>
    <n v="100630.90381558028"/>
    <n v="0"/>
    <n v="0"/>
    <n v="0"/>
    <n v="0"/>
    <n v="19701352"/>
    <n v="20227904.606553476"/>
    <n v="20227905"/>
    <n v="61"/>
    <n v="1"/>
    <n v="0"/>
    <n v="0"/>
    <n v="2.7111111111111112"/>
    <n v="2.7111111111111112"/>
    <n v="2.7111111111111112"/>
    <n v="3"/>
    <n v="6660438"/>
    <n v="26888343"/>
    <n v="153482020"/>
  </r>
  <r>
    <x v="23"/>
    <n v="3818"/>
    <x v="78"/>
    <x v="863"/>
    <x v="863"/>
    <x v="820"/>
    <n v="15293"/>
    <n v="176001006119"/>
    <s v="76001176001006119"/>
    <s v="INSTITUCION EDUCATIVA GENERAL FRANCISCO DE PAULA SANTANDER"/>
    <n v="1"/>
    <n v="4.1135926376777991"/>
    <n v="0.28809921695941559"/>
    <n v="2.6726724468121466E-2"/>
    <n v="1.0267267244681215"/>
    <n v="1186"/>
    <n v="0"/>
    <n v="0"/>
    <n v="0"/>
    <n v="80"/>
    <n v="0"/>
    <n v="544"/>
    <n v="0"/>
    <n v="427"/>
    <n v="0"/>
    <n v="0"/>
    <n v="0"/>
    <n v="135"/>
    <n v="912"/>
    <n v="0"/>
    <n v="0"/>
    <n v="0"/>
    <n v="80"/>
    <n v="0"/>
    <n v="270"/>
    <n v="0"/>
    <n v="427"/>
    <n v="0"/>
    <n v="0"/>
    <n v="0"/>
    <n v="135"/>
    <n v="92671"/>
    <n v="81839"/>
    <n v="122758"/>
    <n v="150439"/>
    <n v="114333"/>
    <n v="99892"/>
    <n v="152848"/>
    <n v="184139"/>
    <n v="7611823.3826548234"/>
    <n v="81589526.040037945"/>
    <n v="0"/>
    <n v="20852065.129805066"/>
    <n v="0"/>
    <n v="0"/>
    <n v="0"/>
    <n v="0"/>
    <n v="110053415"/>
    <n v="1522364.6765309647"/>
    <n v="11713264.603482278"/>
    <n v="0"/>
    <n v="4170413.0259610126"/>
    <n v="0"/>
    <n v="0"/>
    <n v="0"/>
    <n v="0"/>
    <n v="17406042"/>
    <n v="127459457"/>
    <n v="107470.03119730185"/>
    <n v="0"/>
    <n v="0"/>
    <n v="0"/>
    <n v="0"/>
    <n v="19701352"/>
    <n v="20227904.606553476"/>
    <n v="20227905"/>
    <n v="80"/>
    <n v="0"/>
    <n v="1"/>
    <n v="0"/>
    <n v="3.5555555555555554"/>
    <n v="3.5555555555555554"/>
    <n v="3.5555555555555554"/>
    <n v="4"/>
    <n v="26641753"/>
    <n v="46869658"/>
    <n v="174329115"/>
  </r>
  <r>
    <x v="23"/>
    <n v="3818"/>
    <x v="78"/>
    <x v="863"/>
    <x v="863"/>
    <x v="820"/>
    <n v="15292"/>
    <n v="176001006356"/>
    <s v="76001176001006356"/>
    <s v="INSTITUCION EDUCATIVA  LIBARDO MADRID VALDERRAMA"/>
    <n v="1"/>
    <n v="4.1135926376777991"/>
    <n v="0.28809921695941559"/>
    <n v="2.6726724468121466E-2"/>
    <n v="1.0267267244681215"/>
    <n v="1098"/>
    <n v="0"/>
    <n v="0"/>
    <n v="0"/>
    <n v="29"/>
    <n v="0"/>
    <n v="436"/>
    <n v="0"/>
    <n v="432"/>
    <n v="0"/>
    <n v="20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59285.9762123735"/>
    <n v="72934818.334452048"/>
    <n v="25333822.767693792"/>
    <n v="0"/>
    <n v="0"/>
    <n v="0"/>
    <n v="0"/>
    <n v="0"/>
    <n v="101027927"/>
    <n v="0"/>
    <n v="0"/>
    <n v="0"/>
    <n v="0"/>
    <n v="0"/>
    <n v="0"/>
    <n v="0"/>
    <n v="0"/>
    <n v="0"/>
    <n v="101027927"/>
    <n v="92010.862477231334"/>
    <n v="0"/>
    <n v="0"/>
    <n v="0"/>
    <n v="0"/>
    <n v="19701352"/>
    <n v="20227904.606553476"/>
    <n v="20227905"/>
    <n v="29"/>
    <n v="0"/>
    <n v="1"/>
    <n v="0"/>
    <n v="1.288888888888889"/>
    <n v="1.288888888888889"/>
    <n v="1.288888888888889"/>
    <n v="2"/>
    <n v="13320876"/>
    <n v="33548781"/>
    <n v="134576708"/>
  </r>
  <r>
    <x v="23"/>
    <n v="3818"/>
    <x v="78"/>
    <x v="863"/>
    <x v="863"/>
    <x v="820"/>
    <n v="15291"/>
    <n v="176001007115"/>
    <s v="76001176001007115"/>
    <s v="INSTITUCION EDUCATIVA  EL DIAMANTE"/>
    <n v="1"/>
    <n v="4.1135926376777991"/>
    <n v="0.28809921695941559"/>
    <n v="2.6726724468121466E-2"/>
    <n v="1.0267267244681215"/>
    <n v="2353"/>
    <n v="0"/>
    <n v="0"/>
    <n v="0"/>
    <n v="164"/>
    <n v="0"/>
    <n v="1215"/>
    <n v="0"/>
    <n v="743"/>
    <n v="0"/>
    <n v="0"/>
    <n v="0"/>
    <n v="23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604237.934442388"/>
    <n v="164523472.69453585"/>
    <n v="0"/>
    <n v="35680200.333222002"/>
    <n v="0"/>
    <n v="0"/>
    <n v="0"/>
    <n v="0"/>
    <n v="215807911"/>
    <n v="0"/>
    <n v="0"/>
    <n v="0"/>
    <n v="0"/>
    <n v="0"/>
    <n v="0"/>
    <n v="0"/>
    <n v="0"/>
    <n v="0"/>
    <n v="215807911"/>
    <n v="91716.069273268164"/>
    <n v="0"/>
    <n v="0"/>
    <n v="0"/>
    <n v="0"/>
    <n v="19701352"/>
    <n v="20227904.606553476"/>
    <n v="20227905"/>
    <n v="164"/>
    <n v="1"/>
    <n v="0"/>
    <n v="0"/>
    <n v="7.2888888888888888"/>
    <n v="7.2888888888888888"/>
    <n v="4"/>
    <n v="4"/>
    <n v="6660438"/>
    <n v="26888343"/>
    <n v="242696254"/>
  </r>
  <r>
    <x v="23"/>
    <n v="3818"/>
    <x v="78"/>
    <x v="863"/>
    <x v="863"/>
    <x v="820"/>
    <n v="15290"/>
    <n v="176001007131"/>
    <s v="76001176001007131"/>
    <s v="INSTITUCION EDUCATIVA CARLOS HOLMES TRUJILLO"/>
    <n v="1"/>
    <n v="4.1135926376777991"/>
    <n v="0.28809921695941559"/>
    <n v="2.6726724468121466E-2"/>
    <n v="1.0267267244681215"/>
    <n v="2292"/>
    <n v="0"/>
    <n v="0"/>
    <n v="0"/>
    <n v="154"/>
    <n v="0"/>
    <n v="1185"/>
    <n v="0"/>
    <n v="741"/>
    <n v="0"/>
    <n v="0"/>
    <n v="0"/>
    <n v="212"/>
    <n v="901"/>
    <n v="0"/>
    <n v="0"/>
    <n v="0"/>
    <n v="29"/>
    <n v="0"/>
    <n v="258"/>
    <n v="0"/>
    <n v="402"/>
    <n v="0"/>
    <n v="0"/>
    <n v="0"/>
    <n v="212"/>
    <n v="92671"/>
    <n v="81839"/>
    <n v="122758"/>
    <n v="150439"/>
    <n v="114333"/>
    <n v="99892"/>
    <n v="152848"/>
    <n v="184139"/>
    <n v="14652760.011610534"/>
    <n v="161834631.46561596"/>
    <n v="0"/>
    <n v="32745465.240879063"/>
    <n v="0"/>
    <n v="0"/>
    <n v="0"/>
    <n v="0"/>
    <n v="209232857"/>
    <n v="551857.19524247467"/>
    <n v="11091470.069294551"/>
    <n v="0"/>
    <n v="6549093.0481758136"/>
    <n v="0"/>
    <n v="0"/>
    <n v="0"/>
    <n v="0"/>
    <n v="18192420"/>
    <n v="227425277"/>
    <n v="99225.688045375224"/>
    <n v="0"/>
    <n v="0"/>
    <n v="0"/>
    <n v="0"/>
    <n v="19701352"/>
    <n v="20227904.606553476"/>
    <n v="20227905"/>
    <n v="154"/>
    <n v="1"/>
    <n v="0"/>
    <n v="0"/>
    <n v="6.8444444444444441"/>
    <n v="6.8444444444444441"/>
    <n v="4"/>
    <n v="4"/>
    <n v="6660438"/>
    <n v="26888343"/>
    <n v="254313620"/>
  </r>
  <r>
    <x v="23"/>
    <n v="3818"/>
    <x v="78"/>
    <x v="863"/>
    <x v="863"/>
    <x v="820"/>
    <n v="15289"/>
    <n v="176001007166"/>
    <s v="76001176001007166"/>
    <s v="INSTITUCION EDUCATIVA TECNICO INDUSTRIAL JOSE MARIA CARBONELL"/>
    <n v="1"/>
    <n v="4.1135926376777991"/>
    <n v="0.28809921695941559"/>
    <n v="2.6726724468121466E-2"/>
    <n v="1.0267267244681215"/>
    <n v="1890"/>
    <n v="0"/>
    <n v="0"/>
    <n v="0"/>
    <n v="98"/>
    <n v="0"/>
    <n v="760"/>
    <n v="0"/>
    <n v="716"/>
    <n v="0"/>
    <n v="0"/>
    <n v="0"/>
    <n v="316"/>
    <n v="316"/>
    <n v="0"/>
    <n v="0"/>
    <n v="0"/>
    <n v="0"/>
    <n v="0"/>
    <n v="0"/>
    <n v="0"/>
    <n v="0"/>
    <n v="0"/>
    <n v="0"/>
    <n v="0"/>
    <n v="316"/>
    <n v="92671"/>
    <n v="81839"/>
    <n v="122758"/>
    <n v="150439"/>
    <n v="114333"/>
    <n v="99892"/>
    <n v="152848"/>
    <n v="184139"/>
    <n v="9324483.6437521577"/>
    <n v="124022801.68392998"/>
    <n v="0"/>
    <n v="48809278.377914079"/>
    <n v="0"/>
    <n v="0"/>
    <n v="0"/>
    <n v="0"/>
    <n v="182156564"/>
    <n v="0"/>
    <n v="0"/>
    <n v="0"/>
    <n v="9761855.6755828168"/>
    <n v="0"/>
    <n v="0"/>
    <n v="0"/>
    <n v="0"/>
    <n v="9761856"/>
    <n v="191918420"/>
    <n v="101544.13756613756"/>
    <n v="0"/>
    <n v="0"/>
    <n v="0"/>
    <n v="0"/>
    <n v="19701352"/>
    <n v="20227904.606553476"/>
    <n v="20227905"/>
    <n v="98"/>
    <n v="0"/>
    <n v="1"/>
    <n v="0"/>
    <n v="4.3555555555555552"/>
    <n v="4.3555555555555552"/>
    <n v="4"/>
    <n v="4"/>
    <n v="26641753"/>
    <n v="46869658"/>
    <n v="238788078"/>
  </r>
  <r>
    <x v="23"/>
    <n v="3818"/>
    <x v="78"/>
    <x v="863"/>
    <x v="863"/>
    <x v="820"/>
    <n v="15288"/>
    <n v="176001007875"/>
    <s v="76001176001007875"/>
    <s v="INSTITUCION EDUCATIVA TECNICO INDUSTRIAL PEDRO ANTONIO MOLINA"/>
    <n v="1"/>
    <n v="4.1135926376777991"/>
    <n v="0.28809921695941559"/>
    <n v="2.6726724468121466E-2"/>
    <n v="1.0267267244681215"/>
    <n v="4610"/>
    <n v="0"/>
    <n v="0"/>
    <n v="0"/>
    <n v="282"/>
    <n v="0"/>
    <n v="2133"/>
    <n v="0"/>
    <n v="1609"/>
    <n v="0"/>
    <n v="0"/>
    <n v="0"/>
    <n v="586"/>
    <n v="161"/>
    <n v="0"/>
    <n v="0"/>
    <n v="0"/>
    <n v="0"/>
    <n v="0"/>
    <n v="0"/>
    <n v="0"/>
    <n v="0"/>
    <n v="0"/>
    <n v="0"/>
    <n v="0"/>
    <n v="161"/>
    <n v="92671"/>
    <n v="81839"/>
    <n v="122758"/>
    <n v="150439"/>
    <n v="114333"/>
    <n v="99892"/>
    <n v="152848"/>
    <n v="184139"/>
    <n v="26831677.423858251"/>
    <n v="314426371.20681977"/>
    <n v="0"/>
    <n v="90513408.637524202"/>
    <n v="0"/>
    <n v="0"/>
    <n v="0"/>
    <n v="0"/>
    <n v="431771457"/>
    <n v="0"/>
    <n v="0"/>
    <n v="0"/>
    <n v="4973603.6828127634"/>
    <n v="0"/>
    <n v="0"/>
    <n v="0"/>
    <n v="0"/>
    <n v="4973604"/>
    <n v="436745061"/>
    <n v="94738.624945770061"/>
    <n v="0"/>
    <n v="0"/>
    <n v="0"/>
    <n v="0"/>
    <n v="19701352"/>
    <n v="20227904.606553476"/>
    <n v="20227905"/>
    <n v="282"/>
    <n v="1"/>
    <n v="0"/>
    <n v="0"/>
    <n v="12.533333333333333"/>
    <n v="12.533333333333333"/>
    <n v="4"/>
    <n v="4"/>
    <n v="6660438"/>
    <n v="26888343"/>
    <n v="463633404"/>
  </r>
  <r>
    <x v="23"/>
    <n v="3818"/>
    <x v="78"/>
    <x v="863"/>
    <x v="863"/>
    <x v="820"/>
    <n v="15287"/>
    <n v="176001008642"/>
    <s v="76001176001008642"/>
    <s v="INSTITUCION EDUCATIVA CARLOS HOLGUIN LLOREDA"/>
    <n v="1"/>
    <n v="4.1135926376777991"/>
    <n v="0.28809921695941559"/>
    <n v="2.6726724468121466E-2"/>
    <n v="1.0267267244681215"/>
    <n v="1326"/>
    <n v="0"/>
    <n v="0"/>
    <n v="0"/>
    <n v="131"/>
    <n v="0"/>
    <n v="737"/>
    <n v="0"/>
    <n v="335"/>
    <n v="0"/>
    <n v="31"/>
    <n v="0"/>
    <n v="92"/>
    <n v="592"/>
    <n v="0"/>
    <n v="0"/>
    <n v="0"/>
    <n v="131"/>
    <n v="0"/>
    <n v="461"/>
    <n v="0"/>
    <n v="0"/>
    <n v="0"/>
    <n v="0"/>
    <n v="0"/>
    <n v="0"/>
    <n v="92671"/>
    <n v="81839"/>
    <n v="122758"/>
    <n v="150439"/>
    <n v="114333"/>
    <n v="99892"/>
    <n v="152848"/>
    <n v="184139"/>
    <n v="12464360.789097274"/>
    <n v="90076181.168816358"/>
    <n v="3907206.4965099874"/>
    <n v="14210296.236607896"/>
    <n v="0"/>
    <n v="0"/>
    <n v="0"/>
    <n v="0"/>
    <n v="120658045"/>
    <n v="2492872.1578194546"/>
    <n v="7747223.7908254368"/>
    <n v="0"/>
    <n v="0"/>
    <n v="0"/>
    <n v="0"/>
    <n v="0"/>
    <n v="0"/>
    <n v="10240096"/>
    <n v="130898141"/>
    <n v="98716.546757164411"/>
    <n v="0"/>
    <n v="0"/>
    <n v="0"/>
    <n v="0"/>
    <n v="19701352"/>
    <n v="20227904.606553476"/>
    <n v="20227905"/>
    <n v="131"/>
    <n v="1"/>
    <n v="0"/>
    <n v="0"/>
    <n v="5.822222222222222"/>
    <n v="5.822222222222222"/>
    <n v="4"/>
    <n v="4"/>
    <n v="6660438"/>
    <n v="26888343"/>
    <n v="157786484"/>
  </r>
  <r>
    <x v="23"/>
    <n v="3818"/>
    <x v="78"/>
    <x v="863"/>
    <x v="863"/>
    <x v="820"/>
    <n v="109391"/>
    <n v="176001008669"/>
    <s v="76001176001008669"/>
    <s v="INSTITUCION EDUCATIVA JOSE HOLGUIN GARCES"/>
    <n v="1"/>
    <n v="4.1135926376777991"/>
    <n v="0.28809921695941559"/>
    <n v="2.6726724468121466E-2"/>
    <n v="1.0267267244681215"/>
    <n v="2504"/>
    <n v="0"/>
    <n v="0"/>
    <n v="0"/>
    <n v="166"/>
    <n v="0"/>
    <n v="1188"/>
    <n v="0"/>
    <n v="825"/>
    <n v="0"/>
    <n v="3"/>
    <n v="0"/>
    <n v="322"/>
    <n v="154"/>
    <n v="0"/>
    <n v="0"/>
    <n v="0"/>
    <n v="24"/>
    <n v="0"/>
    <n v="130"/>
    <n v="0"/>
    <n v="0"/>
    <n v="0"/>
    <n v="0"/>
    <n v="0"/>
    <n v="0"/>
    <n v="92671"/>
    <n v="81839"/>
    <n v="122758"/>
    <n v="150439"/>
    <n v="114333"/>
    <n v="99892"/>
    <n v="152848"/>
    <n v="184139"/>
    <n v="15794533.519008758"/>
    <n v="169144918.55674189"/>
    <n v="378116.75772677298"/>
    <n v="49736036.828127638"/>
    <n v="0"/>
    <n v="0"/>
    <n v="0"/>
    <n v="0"/>
    <n v="235053606"/>
    <n v="456709.40295928944"/>
    <n v="2184683.4984974116"/>
    <n v="0"/>
    <n v="0"/>
    <n v="0"/>
    <n v="0"/>
    <n v="0"/>
    <n v="0"/>
    <n v="2641393"/>
    <n v="237694999"/>
    <n v="94926.117811501594"/>
    <n v="0"/>
    <n v="0"/>
    <n v="0"/>
    <n v="0"/>
    <n v="19701352"/>
    <n v="20227904.606553476"/>
    <n v="20227905"/>
    <n v="166"/>
    <n v="1"/>
    <n v="0"/>
    <n v="0"/>
    <n v="7.3777777777777782"/>
    <n v="7.3777777777777782"/>
    <n v="4"/>
    <n v="4"/>
    <n v="6660438"/>
    <n v="26888343"/>
    <n v="264583342"/>
  </r>
  <r>
    <x v="23"/>
    <n v="3818"/>
    <x v="78"/>
    <x v="863"/>
    <x v="863"/>
    <x v="820"/>
    <n v="15285"/>
    <n v="176001008723"/>
    <s v="76001176001008723"/>
    <s v="INSTITUCION ETNOEDUCATIVA MANUEL MARIA MALLARINO"/>
    <n v="1"/>
    <n v="4.1135926376777991"/>
    <n v="0.28809921695941559"/>
    <n v="2.6726724468121466E-2"/>
    <n v="1.0267267244681215"/>
    <n v="1115"/>
    <n v="0"/>
    <n v="0"/>
    <n v="0"/>
    <n v="64"/>
    <n v="0"/>
    <n v="454"/>
    <n v="0"/>
    <n v="425"/>
    <n v="0"/>
    <n v="0"/>
    <n v="0"/>
    <n v="172"/>
    <n v="1096"/>
    <n v="0"/>
    <n v="0"/>
    <n v="0"/>
    <n v="64"/>
    <n v="0"/>
    <n v="435"/>
    <n v="0"/>
    <n v="425"/>
    <n v="0"/>
    <n v="0"/>
    <n v="0"/>
    <n v="172"/>
    <n v="92671"/>
    <n v="81839"/>
    <n v="122758"/>
    <n v="150439"/>
    <n v="114333"/>
    <n v="99892"/>
    <n v="152848"/>
    <n v="184139"/>
    <n v="6089458.7061238587"/>
    <n v="73859107.506893262"/>
    <n v="0"/>
    <n v="26567075.572788674"/>
    <n v="0"/>
    <n v="0"/>
    <n v="0"/>
    <n v="0"/>
    <n v="106515642"/>
    <n v="1217891.7412247718"/>
    <n v="14452521.605444415"/>
    <n v="0"/>
    <n v="5313415.1145577356"/>
    <n v="0"/>
    <n v="0"/>
    <n v="0"/>
    <n v="0"/>
    <n v="20983828"/>
    <n v="127499470"/>
    <n v="114349.3004484305"/>
    <n v="0"/>
    <n v="0"/>
    <n v="0"/>
    <n v="0"/>
    <n v="19701352"/>
    <n v="20227904.606553476"/>
    <n v="20227905"/>
    <n v="64"/>
    <n v="1"/>
    <n v="0"/>
    <n v="0"/>
    <n v="2.8444444444444446"/>
    <n v="2.8444444444444446"/>
    <n v="2.8444444444444446"/>
    <n v="3"/>
    <n v="6660438"/>
    <n v="26888343"/>
    <n v="154387813"/>
  </r>
  <r>
    <x v="23"/>
    <n v="3818"/>
    <x v="78"/>
    <x v="863"/>
    <x v="863"/>
    <x v="820"/>
    <n v="109360"/>
    <n v="176001008766"/>
    <s v="76001176001008766"/>
    <s v="INSTITUCION EDUCATIVA LUIS FERNANDO CAICEDO"/>
    <n v="1"/>
    <n v="4.1135926376777991"/>
    <n v="0.28809921695941559"/>
    <n v="2.6726724468121466E-2"/>
    <n v="1.0267267244681215"/>
    <n v="353"/>
    <n v="0"/>
    <n v="0"/>
    <n v="0"/>
    <n v="11"/>
    <n v="0"/>
    <n v="156"/>
    <n v="0"/>
    <n v="142"/>
    <n v="0"/>
    <n v="0"/>
    <n v="0"/>
    <n v="4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46625.7151150382"/>
    <n v="25039833.944316488"/>
    <n v="0"/>
    <n v="6796228.6348994281"/>
    <n v="0"/>
    <n v="0"/>
    <n v="0"/>
    <n v="0"/>
    <n v="32882688"/>
    <n v="0"/>
    <n v="0"/>
    <n v="0"/>
    <n v="0"/>
    <n v="0"/>
    <n v="0"/>
    <n v="0"/>
    <n v="0"/>
    <n v="0"/>
    <n v="32882688"/>
    <n v="93152.090651558072"/>
    <n v="0"/>
    <n v="0"/>
    <n v="0"/>
    <n v="0"/>
    <n v="19701352"/>
    <n v="20227904.606553476"/>
    <n v="20227905"/>
    <n v="11"/>
    <n v="1"/>
    <n v="0"/>
    <n v="0"/>
    <n v="0.48888888888888887"/>
    <n v="0.48888888888888887"/>
    <n v="0.48888888888888887"/>
    <n v="1"/>
    <n v="6660438"/>
    <n v="26888343"/>
    <n v="59771031"/>
  </r>
  <r>
    <x v="23"/>
    <n v="3818"/>
    <x v="78"/>
    <x v="863"/>
    <x v="863"/>
    <x v="820"/>
    <n v="15283"/>
    <n v="176001008791"/>
    <s v="76001176001008791"/>
    <s v="INSTITUCION EDUCATIVA BOYACA"/>
    <n v="1"/>
    <n v="4.1135926376777991"/>
    <n v="0.28809921695941559"/>
    <n v="2.6726724468121466E-2"/>
    <n v="1.0267267244681215"/>
    <n v="573"/>
    <n v="0"/>
    <n v="0"/>
    <n v="0"/>
    <n v="34"/>
    <n v="0"/>
    <n v="297"/>
    <n v="0"/>
    <n v="194"/>
    <n v="0"/>
    <n v="2"/>
    <n v="0"/>
    <n v="46"/>
    <n v="242"/>
    <n v="0"/>
    <n v="0"/>
    <n v="0"/>
    <n v="0"/>
    <n v="0"/>
    <n v="0"/>
    <n v="0"/>
    <n v="194"/>
    <n v="0"/>
    <n v="2"/>
    <n v="0"/>
    <n v="46"/>
    <n v="92671"/>
    <n v="81839"/>
    <n v="122758"/>
    <n v="150439"/>
    <n v="114333"/>
    <n v="99892"/>
    <n v="152848"/>
    <n v="184139"/>
    <n v="3235024.9376282999"/>
    <n v="41256907.60623958"/>
    <n v="252077.83848451532"/>
    <n v="7105148.1183039481"/>
    <n v="0"/>
    <n v="0"/>
    <n v="0"/>
    <n v="0"/>
    <n v="51849159"/>
    <n v="0"/>
    <n v="3260219.9900653684"/>
    <n v="50415.567696903068"/>
    <n v="1421029.6236607896"/>
    <n v="0"/>
    <n v="0"/>
    <n v="0"/>
    <n v="0"/>
    <n v="4731665"/>
    <n v="56580824"/>
    <n v="98744.893542757418"/>
    <n v="0"/>
    <n v="0"/>
    <n v="0"/>
    <n v="0"/>
    <n v="19701352"/>
    <n v="20227904.606553476"/>
    <n v="20227905"/>
    <n v="34"/>
    <n v="1"/>
    <n v="0"/>
    <n v="0"/>
    <n v="1.5111111111111111"/>
    <n v="1.5111111111111111"/>
    <n v="1.5111111111111111"/>
    <n v="2"/>
    <n v="6660438"/>
    <n v="26888343"/>
    <n v="83469167"/>
  </r>
  <r>
    <x v="23"/>
    <n v="3818"/>
    <x v="78"/>
    <x v="863"/>
    <x v="863"/>
    <x v="820"/>
    <n v="15282"/>
    <n v="176001011163"/>
    <s v="76001176001011163"/>
    <s v="INSTITUCION EDUCATIVA ALVARO ECHEVERRY PEREA"/>
    <n v="1"/>
    <n v="4.1135926376777991"/>
    <n v="0.28809921695941559"/>
    <n v="2.6726724468121466E-2"/>
    <n v="1.0267267244681215"/>
    <n v="1943"/>
    <n v="0"/>
    <n v="0"/>
    <n v="0"/>
    <n v="125"/>
    <n v="0"/>
    <n v="927"/>
    <n v="0"/>
    <n v="666"/>
    <n v="0"/>
    <n v="2"/>
    <n v="0"/>
    <n v="22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893474.035398161"/>
    <n v="133853877.42716832"/>
    <n v="252077.83848451532"/>
    <n v="34444522.399603918"/>
    <n v="0"/>
    <n v="0"/>
    <n v="0"/>
    <n v="0"/>
    <n v="180443952"/>
    <n v="0"/>
    <n v="0"/>
    <n v="0"/>
    <n v="0"/>
    <n v="0"/>
    <n v="0"/>
    <n v="0"/>
    <n v="0"/>
    <n v="0"/>
    <n v="180443952"/>
    <n v="92868.734945959863"/>
    <n v="0"/>
    <n v="0"/>
    <n v="0"/>
    <n v="0"/>
    <n v="19701352"/>
    <n v="20227904.606553476"/>
    <n v="20227905"/>
    <n v="125"/>
    <n v="1"/>
    <n v="0"/>
    <n v="0"/>
    <n v="5.5555555555555554"/>
    <n v="5.5555555555555554"/>
    <n v="4"/>
    <n v="4"/>
    <n v="6660438"/>
    <n v="26888343"/>
    <n v="207332295"/>
  </r>
  <r>
    <x v="23"/>
    <n v="3818"/>
    <x v="78"/>
    <x v="863"/>
    <x v="863"/>
    <x v="820"/>
    <n v="15281"/>
    <n v="176001012101"/>
    <s v="76001176001012101"/>
    <s v="INSTITUCION EDUCATIVA JUAN PABLO II"/>
    <n v="1"/>
    <n v="4.1135926376777991"/>
    <n v="0.28809921695941559"/>
    <n v="2.6726724468121466E-2"/>
    <n v="1.0267267244681215"/>
    <n v="2765"/>
    <n v="0"/>
    <n v="0"/>
    <n v="0"/>
    <n v="193"/>
    <n v="0"/>
    <n v="1438"/>
    <n v="0"/>
    <n v="879"/>
    <n v="0"/>
    <n v="19"/>
    <n v="0"/>
    <n v="23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363523.910654761"/>
    <n v="194688910.23148087"/>
    <n v="2394739.4656028957"/>
    <n v="36452499.041733295"/>
    <n v="0"/>
    <n v="0"/>
    <n v="0"/>
    <n v="0"/>
    <n v="251899673"/>
    <n v="0"/>
    <n v="0"/>
    <n v="0"/>
    <n v="0"/>
    <n v="0"/>
    <n v="0"/>
    <n v="0"/>
    <n v="0"/>
    <n v="0"/>
    <n v="251899673"/>
    <n v="91102.955877034357"/>
    <n v="0"/>
    <n v="0"/>
    <n v="0"/>
    <n v="0"/>
    <n v="19701352"/>
    <n v="20227904.606553476"/>
    <n v="20227905"/>
    <n v="193"/>
    <n v="1"/>
    <n v="0"/>
    <n v="0"/>
    <n v="8.5777777777777775"/>
    <n v="8.5777777777777775"/>
    <n v="4"/>
    <n v="4"/>
    <n v="6660438"/>
    <n v="26888343"/>
    <n v="278788016"/>
  </r>
  <r>
    <x v="23"/>
    <n v="3818"/>
    <x v="78"/>
    <x v="863"/>
    <x v="863"/>
    <x v="820"/>
    <n v="15280"/>
    <n v="176001013301"/>
    <s v="76001176001013301"/>
    <s v="INSTITUCION EDUCATIVA TECNICA DE BALLET CLASICO INCOLBALLET"/>
    <n v="1"/>
    <n v="4.1135926376777991"/>
    <n v="0.28809921695941559"/>
    <n v="2.6726724468121466E-2"/>
    <n v="1.0267267244681215"/>
    <n v="416"/>
    <n v="0"/>
    <n v="0"/>
    <n v="18"/>
    <n v="0"/>
    <n v="172"/>
    <n v="0"/>
    <n v="164"/>
    <n v="0"/>
    <n v="0"/>
    <n v="0"/>
    <n v="62"/>
    <n v="0"/>
    <n v="260"/>
    <n v="0"/>
    <n v="0"/>
    <n v="0"/>
    <n v="0"/>
    <n v="34"/>
    <n v="0"/>
    <n v="164"/>
    <n v="0"/>
    <n v="0"/>
    <n v="0"/>
    <n v="62"/>
    <n v="0"/>
    <n v="92671"/>
    <n v="81839"/>
    <n v="122758"/>
    <n v="150439"/>
    <n v="114333"/>
    <n v="99892"/>
    <n v="152848"/>
    <n v="184139"/>
    <n v="0"/>
    <n v="0"/>
    <n v="0"/>
    <n v="0"/>
    <n v="2112997.4385950472"/>
    <n v="34460760.082751386"/>
    <n v="0"/>
    <n v="11721746.803643797"/>
    <n v="48295504"/>
    <n v="0"/>
    <n v="0"/>
    <n v="0"/>
    <n v="0"/>
    <n v="0"/>
    <n v="4061446.7240385562"/>
    <n v="0"/>
    <n v="2344349.3607287593"/>
    <n v="6405796"/>
    <n v="54701300"/>
    <n v="131493.50961538462"/>
    <n v="1"/>
    <n v="0"/>
    <n v="0"/>
    <n v="1"/>
    <n v="24249724"/>
    <n v="24897839.691775993"/>
    <n v="24897840"/>
    <n v="18"/>
    <n v="1"/>
    <n v="0"/>
    <n v="1.3846153846153846"/>
    <n v="0"/>
    <n v="1.3846153846153846"/>
    <n v="1.3846153846153846"/>
    <n v="2"/>
    <n v="6660438"/>
    <n v="31558278"/>
    <n v="86259578"/>
  </r>
  <r>
    <x v="23"/>
    <n v="3818"/>
    <x v="78"/>
    <x v="863"/>
    <x v="863"/>
    <x v="820"/>
    <n v="15279"/>
    <n v="176001013310"/>
    <s v="76001176001013310"/>
    <s v="INSTITUCION EDUCATIVA POLITECNICO MUNICIPAL DE CALI"/>
    <n v="1"/>
    <n v="4.1135926376777991"/>
    <n v="0.28809921695941559"/>
    <n v="2.6726724468121466E-2"/>
    <n v="1.0267267244681215"/>
    <n v="2278"/>
    <n v="0"/>
    <n v="0"/>
    <n v="0"/>
    <n v="133"/>
    <n v="0"/>
    <n v="985"/>
    <n v="0"/>
    <n v="803"/>
    <n v="0"/>
    <n v="204"/>
    <n v="0"/>
    <n v="153"/>
    <n v="1493"/>
    <n v="0"/>
    <n v="0"/>
    <n v="0"/>
    <n v="42"/>
    <n v="0"/>
    <n v="291"/>
    <n v="0"/>
    <n v="803"/>
    <n v="0"/>
    <n v="204"/>
    <n v="0"/>
    <n v="153"/>
    <n v="92671"/>
    <n v="81839"/>
    <n v="122758"/>
    <n v="150439"/>
    <n v="114333"/>
    <n v="99892"/>
    <n v="152848"/>
    <n v="184139"/>
    <n v="12654656.373663643"/>
    <n v="150239003.66589892"/>
    <n v="25711939.525420561"/>
    <n v="23632340.480445739"/>
    <n v="0"/>
    <n v="0"/>
    <n v="0"/>
    <n v="0"/>
    <n v="212237940"/>
    <n v="799241.4551787565"/>
    <n v="18384951.902739756"/>
    <n v="5142387.9050841127"/>
    <n v="4726468.096089148"/>
    <n v="0"/>
    <n v="0"/>
    <n v="0"/>
    <n v="0"/>
    <n v="29053049"/>
    <n v="241290989"/>
    <n v="105922.29543459175"/>
    <n v="0"/>
    <n v="0"/>
    <n v="0"/>
    <n v="0"/>
    <n v="19701352"/>
    <n v="20227904.606553476"/>
    <n v="20227905"/>
    <n v="133"/>
    <n v="0"/>
    <n v="1"/>
    <n v="0"/>
    <n v="5.9111111111111114"/>
    <n v="5.9111111111111114"/>
    <n v="4"/>
    <n v="4"/>
    <n v="26641753"/>
    <n v="46869658"/>
    <n v="288160647"/>
  </r>
  <r>
    <x v="23"/>
    <n v="3818"/>
    <x v="78"/>
    <x v="863"/>
    <x v="863"/>
    <x v="820"/>
    <n v="15278"/>
    <n v="176001014138"/>
    <s v="76001176001014138"/>
    <s v="INSTITUCION EDUCATIVA LA ESPERANZA"/>
    <n v="1"/>
    <n v="4.1135926376777991"/>
    <n v="0.28809921695941559"/>
    <n v="2.6726724468121466E-2"/>
    <n v="1.0267267244681215"/>
    <n v="1235"/>
    <n v="0"/>
    <n v="0"/>
    <n v="0"/>
    <n v="90"/>
    <n v="0"/>
    <n v="634"/>
    <n v="0"/>
    <n v="398"/>
    <n v="0"/>
    <n v="1"/>
    <n v="0"/>
    <n v="112"/>
    <n v="113"/>
    <n v="0"/>
    <n v="0"/>
    <n v="0"/>
    <n v="0"/>
    <n v="0"/>
    <n v="0"/>
    <n v="0"/>
    <n v="0"/>
    <n v="0"/>
    <n v="1"/>
    <n v="0"/>
    <n v="112"/>
    <n v="92671"/>
    <n v="81839"/>
    <n v="122758"/>
    <n v="150439"/>
    <n v="114333"/>
    <n v="99892"/>
    <n v="152848"/>
    <n v="184139"/>
    <n v="8563301.3054866754"/>
    <n v="86715129.632666484"/>
    <n v="126038.91924225766"/>
    <n v="17299491.070653088"/>
    <n v="0"/>
    <n v="0"/>
    <n v="0"/>
    <n v="0"/>
    <n v="112703961"/>
    <n v="0"/>
    <n v="0"/>
    <n v="25207.783848451534"/>
    <n v="3459898.2141306181"/>
    <n v="0"/>
    <n v="0"/>
    <n v="0"/>
    <n v="0"/>
    <n v="3485106"/>
    <n v="116189067"/>
    <n v="94080.216194331981"/>
    <n v="0"/>
    <n v="0"/>
    <n v="0"/>
    <n v="0"/>
    <n v="19701352"/>
    <n v="20227904.606553476"/>
    <n v="20227905"/>
    <n v="90"/>
    <n v="1"/>
    <n v="0"/>
    <n v="0"/>
    <n v="4"/>
    <n v="4"/>
    <n v="4"/>
    <n v="4"/>
    <n v="6660438"/>
    <n v="26888343"/>
    <n v="143077410"/>
  </r>
  <r>
    <x v="23"/>
    <n v="3818"/>
    <x v="78"/>
    <x v="863"/>
    <x v="863"/>
    <x v="820"/>
    <n v="15277"/>
    <n v="176001014359"/>
    <s v="76001176001014359"/>
    <s v="INSTITUCION EDUCATIVA LA ANUNCIACION"/>
    <n v="1"/>
    <n v="4.1135926376777991"/>
    <n v="0.28809921695941559"/>
    <n v="2.6726724468121466E-2"/>
    <n v="1.0267267244681215"/>
    <n v="1870"/>
    <n v="0"/>
    <n v="0"/>
    <n v="0"/>
    <n v="120"/>
    <n v="0"/>
    <n v="995"/>
    <n v="0"/>
    <n v="585"/>
    <n v="0"/>
    <n v="0"/>
    <n v="0"/>
    <n v="17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417735.073982235"/>
    <n v="132761535.67791963"/>
    <n v="0"/>
    <n v="26258156.089384153"/>
    <n v="0"/>
    <n v="0"/>
    <n v="0"/>
    <n v="0"/>
    <n v="170437427"/>
    <n v="0"/>
    <n v="0"/>
    <n v="0"/>
    <n v="0"/>
    <n v="0"/>
    <n v="0"/>
    <n v="0"/>
    <n v="0"/>
    <n v="0"/>
    <n v="170437427"/>
    <n v="91143.009090909094"/>
    <n v="0"/>
    <n v="0"/>
    <n v="0"/>
    <n v="0"/>
    <n v="19701352"/>
    <n v="20227904.606553476"/>
    <n v="20227905"/>
    <n v="120"/>
    <n v="1"/>
    <n v="0"/>
    <n v="0"/>
    <n v="5.333333333333333"/>
    <n v="5.333333333333333"/>
    <n v="4"/>
    <n v="4"/>
    <n v="6660438"/>
    <n v="26888343"/>
    <n v="197325770"/>
  </r>
  <r>
    <x v="23"/>
    <n v="3818"/>
    <x v="78"/>
    <x v="863"/>
    <x v="863"/>
    <x v="820"/>
    <n v="15276"/>
    <n v="176001015975"/>
    <s v="76001176001015975"/>
    <s v="INSTITUCION EDUCATIVA CIUDAD CORDOBA"/>
    <n v="1"/>
    <n v="4.1135926376777991"/>
    <n v="0.28809921695941559"/>
    <n v="2.6726724468121466E-2"/>
    <n v="1.0267267244681215"/>
    <n v="2119"/>
    <n v="0"/>
    <n v="0"/>
    <n v="0"/>
    <n v="112"/>
    <n v="0"/>
    <n v="1027"/>
    <n v="0"/>
    <n v="753"/>
    <n v="0"/>
    <n v="0"/>
    <n v="0"/>
    <n v="227"/>
    <n v="227"/>
    <n v="0"/>
    <n v="0"/>
    <n v="0"/>
    <n v="0"/>
    <n v="0"/>
    <n v="0"/>
    <n v="0"/>
    <n v="0"/>
    <n v="0"/>
    <n v="0"/>
    <n v="0"/>
    <n v="227"/>
    <n v="92671"/>
    <n v="81839"/>
    <n v="122758"/>
    <n v="150439"/>
    <n v="114333"/>
    <n v="99892"/>
    <n v="152848"/>
    <n v="184139"/>
    <n v="10656552.735716753"/>
    <n v="149566793.35866895"/>
    <n v="0"/>
    <n v="35062361.36641296"/>
    <n v="0"/>
    <n v="0"/>
    <n v="0"/>
    <n v="0"/>
    <n v="195285707"/>
    <n v="0"/>
    <n v="0"/>
    <n v="0"/>
    <n v="7012472.2732825922"/>
    <n v="0"/>
    <n v="0"/>
    <n v="0"/>
    <n v="0"/>
    <n v="7012472"/>
    <n v="202298179"/>
    <n v="95468.701746106657"/>
    <n v="0"/>
    <n v="0"/>
    <n v="0"/>
    <n v="0"/>
    <n v="19701352"/>
    <n v="20227904.606553476"/>
    <n v="20227905"/>
    <n v="112"/>
    <n v="1"/>
    <n v="0"/>
    <n v="0"/>
    <n v="4.9777777777777779"/>
    <n v="4.9777777777777779"/>
    <n v="4"/>
    <n v="4"/>
    <n v="6660438"/>
    <n v="26888343"/>
    <n v="229186522"/>
  </r>
  <r>
    <x v="23"/>
    <n v="3818"/>
    <x v="78"/>
    <x v="863"/>
    <x v="863"/>
    <x v="820"/>
    <n v="15800"/>
    <n v="176001016491"/>
    <s v="76001176001016491"/>
    <s v="INSTITUCION EDUCATIVA TECNICA GABRIEL GARCIA MARQUEZ"/>
    <n v="1"/>
    <n v="4.1135926376777991"/>
    <n v="0.28809921695941559"/>
    <n v="2.6726724468121466E-2"/>
    <n v="1.0267267244681215"/>
    <n v="3199"/>
    <n v="0"/>
    <n v="0"/>
    <n v="0"/>
    <n v="232"/>
    <n v="0"/>
    <n v="1777"/>
    <n v="0"/>
    <n v="935"/>
    <n v="0"/>
    <n v="1"/>
    <n v="0"/>
    <n v="25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074287.809698988"/>
    <n v="227879294.15096077"/>
    <n v="126038.91924225766"/>
    <n v="39232774.392373972"/>
    <n v="0"/>
    <n v="0"/>
    <n v="0"/>
    <n v="0"/>
    <n v="289312395"/>
    <n v="0"/>
    <n v="0"/>
    <n v="0"/>
    <n v="0"/>
    <n v="0"/>
    <n v="0"/>
    <n v="0"/>
    <n v="0"/>
    <n v="0"/>
    <n v="289312395"/>
    <n v="90438.385432947791"/>
    <n v="0"/>
    <n v="0"/>
    <n v="0"/>
    <n v="0"/>
    <n v="19701352"/>
    <n v="20227904.606553476"/>
    <n v="20227905"/>
    <n v="232"/>
    <n v="1"/>
    <n v="0"/>
    <n v="0"/>
    <n v="10.311111111111112"/>
    <n v="10.311111111111112"/>
    <n v="4"/>
    <n v="4"/>
    <n v="6660438"/>
    <n v="26888343"/>
    <n v="316200738"/>
  </r>
  <r>
    <x v="23"/>
    <n v="3818"/>
    <x v="78"/>
    <x v="863"/>
    <x v="863"/>
    <x v="820"/>
    <n v="15799"/>
    <n v="176001017374"/>
    <s v="76001176001017374"/>
    <s v="INSTITUCION EDUCATIVA GABRIELA MISTRAL"/>
    <n v="1"/>
    <n v="4.1135926376777991"/>
    <n v="0.28809921695941559"/>
    <n v="2.6726724468121466E-2"/>
    <n v="1.0267267244681215"/>
    <n v="2734"/>
    <n v="0"/>
    <n v="0"/>
    <n v="0"/>
    <n v="164"/>
    <n v="0"/>
    <n v="1298"/>
    <n v="0"/>
    <n v="961"/>
    <n v="0"/>
    <n v="3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604237.934442388"/>
    <n v="189815385.50406358"/>
    <n v="39198103.884342134"/>
    <n v="0"/>
    <n v="0"/>
    <n v="0"/>
    <n v="0"/>
    <n v="0"/>
    <n v="244617727"/>
    <n v="0"/>
    <n v="0"/>
    <n v="0"/>
    <n v="0"/>
    <n v="0"/>
    <n v="0"/>
    <n v="0"/>
    <n v="0"/>
    <n v="0"/>
    <n v="244617727"/>
    <n v="89472.467812728602"/>
    <n v="0"/>
    <n v="0"/>
    <n v="0"/>
    <n v="0"/>
    <n v="19701352"/>
    <n v="20227904.606553476"/>
    <n v="20227905"/>
    <n v="164"/>
    <n v="1"/>
    <n v="0"/>
    <n v="0"/>
    <n v="7.2888888888888888"/>
    <n v="7.2888888888888888"/>
    <n v="4"/>
    <n v="4"/>
    <n v="6660438"/>
    <n v="26888343"/>
    <n v="271506070"/>
  </r>
  <r>
    <x v="23"/>
    <n v="3818"/>
    <x v="78"/>
    <x v="863"/>
    <x v="863"/>
    <x v="820"/>
    <n v="15798"/>
    <n v="176001020065"/>
    <s v="76001176001020065"/>
    <s v="INSTITUCION EDUCATIVA CELMIRA BUENO DE OREJUELA"/>
    <n v="1"/>
    <n v="4.1135926376777991"/>
    <n v="0.28809921695941559"/>
    <n v="2.6726724468121466E-2"/>
    <n v="1.0267267244681215"/>
    <n v="1603"/>
    <n v="0"/>
    <n v="0"/>
    <n v="0"/>
    <n v="114"/>
    <n v="0"/>
    <n v="734"/>
    <n v="0"/>
    <n v="532"/>
    <n v="0"/>
    <n v="1"/>
    <n v="0"/>
    <n v="222"/>
    <n v="766"/>
    <n v="0"/>
    <n v="0"/>
    <n v="0"/>
    <n v="114"/>
    <n v="0"/>
    <n v="429"/>
    <n v="0"/>
    <n v="0"/>
    <n v="0"/>
    <n v="1"/>
    <n v="0"/>
    <n v="222"/>
    <n v="92671"/>
    <n v="81839"/>
    <n v="122758"/>
    <n v="150439"/>
    <n v="114333"/>
    <n v="99892"/>
    <n v="152848"/>
    <n v="184139"/>
    <n v="10846848.320283122"/>
    <n v="106377281.11914319"/>
    <n v="126038.91924225766"/>
    <n v="34290062.65790166"/>
    <n v="0"/>
    <n v="0"/>
    <n v="0"/>
    <n v="0"/>
    <n v="151640231"/>
    <n v="2169369.6640566248"/>
    <n v="7209455.5450414587"/>
    <n v="25207.783848451534"/>
    <n v="6858012.5315803327"/>
    <n v="0"/>
    <n v="0"/>
    <n v="0"/>
    <n v="0"/>
    <n v="16262046"/>
    <n v="167902277"/>
    <n v="104742.53087960074"/>
    <n v="0"/>
    <n v="0"/>
    <n v="0"/>
    <n v="0"/>
    <n v="19701352"/>
    <n v="20227904.606553476"/>
    <n v="20227905"/>
    <n v="114"/>
    <n v="0"/>
    <n v="1"/>
    <n v="0"/>
    <n v="5.0666666666666664"/>
    <n v="5.0666666666666664"/>
    <n v="4"/>
    <n v="4"/>
    <n v="26641753"/>
    <n v="46869658"/>
    <n v="214771935"/>
  </r>
  <r>
    <x v="23"/>
    <n v="3818"/>
    <x v="78"/>
    <x v="863"/>
    <x v="863"/>
    <x v="820"/>
    <n v="15797"/>
    <n v="176001020359"/>
    <s v="76001176001020359"/>
    <s v="INSTITUCION EDUCATIVA RAFAEL NAVIA VARON"/>
    <n v="1"/>
    <n v="4.1135926376777991"/>
    <n v="0.28809921695941559"/>
    <n v="2.6726724468121466E-2"/>
    <n v="1.0267267244681215"/>
    <n v="1542"/>
    <n v="0"/>
    <n v="0"/>
    <n v="0"/>
    <n v="68"/>
    <n v="0"/>
    <n v="546"/>
    <n v="0"/>
    <n v="639"/>
    <n v="0"/>
    <n v="1"/>
    <n v="0"/>
    <n v="288"/>
    <n v="289"/>
    <n v="0"/>
    <n v="0"/>
    <n v="0"/>
    <n v="0"/>
    <n v="0"/>
    <n v="0"/>
    <n v="0"/>
    <n v="0"/>
    <n v="0"/>
    <n v="1"/>
    <n v="0"/>
    <n v="288"/>
    <n v="92671"/>
    <n v="81839"/>
    <n v="122758"/>
    <n v="150439"/>
    <n v="114333"/>
    <n v="99892"/>
    <n v="152848"/>
    <n v="184139"/>
    <n v="6470049.8752565999"/>
    <n v="99571151.75843972"/>
    <n v="126038.91924225766"/>
    <n v="44484405.610250801"/>
    <n v="0"/>
    <n v="0"/>
    <n v="0"/>
    <n v="0"/>
    <n v="150651646"/>
    <n v="0"/>
    <n v="0"/>
    <n v="25207.783848451534"/>
    <n v="8896881.1220501605"/>
    <n v="0"/>
    <n v="0"/>
    <n v="0"/>
    <n v="0"/>
    <n v="8922089"/>
    <n v="159573735"/>
    <n v="103484.91245136187"/>
    <n v="0"/>
    <n v="0"/>
    <n v="0"/>
    <n v="0"/>
    <n v="19701352"/>
    <n v="20227904.606553476"/>
    <n v="20227905"/>
    <n v="68"/>
    <n v="1"/>
    <n v="0"/>
    <n v="0"/>
    <n v="3.0222222222222221"/>
    <n v="3.0222222222222221"/>
    <n v="3.0222222222222221"/>
    <n v="4"/>
    <n v="6660438"/>
    <n v="26888343"/>
    <n v="186462078"/>
  </r>
  <r>
    <x v="23"/>
    <n v="3818"/>
    <x v="78"/>
    <x v="863"/>
    <x v="863"/>
    <x v="820"/>
    <n v="15796"/>
    <n v="176001020693"/>
    <s v="76001176001020693"/>
    <s v="INSTITUCION EDUCATIVA HUMBERTO JORDAN MAZUERA"/>
    <n v="1"/>
    <n v="4.1135926376777991"/>
    <n v="0.28809921695941559"/>
    <n v="2.6726724468121466E-2"/>
    <n v="1.0267267244681215"/>
    <n v="1992"/>
    <n v="0"/>
    <n v="0"/>
    <n v="0"/>
    <n v="135"/>
    <n v="0"/>
    <n v="971"/>
    <n v="0"/>
    <n v="689"/>
    <n v="0"/>
    <n v="0"/>
    <n v="0"/>
    <n v="197"/>
    <n v="321"/>
    <n v="0"/>
    <n v="0"/>
    <n v="0"/>
    <n v="15"/>
    <n v="0"/>
    <n v="109"/>
    <n v="0"/>
    <n v="0"/>
    <n v="0"/>
    <n v="0"/>
    <n v="0"/>
    <n v="197"/>
    <n v="92671"/>
    <n v="81839"/>
    <n v="122758"/>
    <n v="150439"/>
    <n v="114333"/>
    <n v="99892"/>
    <n v="152848"/>
    <n v="184139"/>
    <n v="12844951.958230015"/>
    <n v="139483638.75021935"/>
    <n v="0"/>
    <n v="30428569.115345169"/>
    <n v="0"/>
    <n v="0"/>
    <n v="0"/>
    <n v="0"/>
    <n v="182757160"/>
    <n v="285443.37684955588"/>
    <n v="1831773.0872016761"/>
    <n v="0"/>
    <n v="6085713.8230690341"/>
    <n v="0"/>
    <n v="0"/>
    <n v="0"/>
    <n v="0"/>
    <n v="8202930"/>
    <n v="190960090"/>
    <n v="95863.498995983929"/>
    <n v="0"/>
    <n v="0"/>
    <n v="0"/>
    <n v="0"/>
    <n v="19701352"/>
    <n v="20227904.606553476"/>
    <n v="20227905"/>
    <n v="135"/>
    <n v="0"/>
    <n v="1"/>
    <n v="0"/>
    <n v="6"/>
    <n v="6"/>
    <n v="4"/>
    <n v="4"/>
    <n v="26641753"/>
    <n v="46869658"/>
    <n v="237829748"/>
  </r>
  <r>
    <x v="23"/>
    <n v="3818"/>
    <x v="78"/>
    <x v="863"/>
    <x v="863"/>
    <x v="820"/>
    <n v="15795"/>
    <n v="176001022360"/>
    <s v="76001176001022360"/>
    <s v="INSTITUCION EDUCATIVA TECNICA COMERCIAL LAS AMERICAS"/>
    <n v="1"/>
    <n v="4.1135926376777991"/>
    <n v="0.28809921695941559"/>
    <n v="2.6726724468121466E-2"/>
    <n v="1.0267267244681215"/>
    <n v="1497"/>
    <n v="0"/>
    <n v="0"/>
    <n v="0"/>
    <n v="67"/>
    <n v="0"/>
    <n v="538"/>
    <n v="0"/>
    <n v="620"/>
    <n v="0"/>
    <n v="0"/>
    <n v="0"/>
    <n v="272"/>
    <n v="1125"/>
    <n v="0"/>
    <n v="0"/>
    <n v="0"/>
    <n v="67"/>
    <n v="0"/>
    <n v="538"/>
    <n v="0"/>
    <n v="248"/>
    <n v="0"/>
    <n v="0"/>
    <n v="0"/>
    <n v="272"/>
    <n v="92671"/>
    <n v="81839"/>
    <n v="122758"/>
    <n v="150439"/>
    <n v="114333"/>
    <n v="99892"/>
    <n v="152848"/>
    <n v="184139"/>
    <n v="6374902.0829734141"/>
    <n v="97302441.971538559"/>
    <n v="0"/>
    <n v="42013049.743014649"/>
    <n v="0"/>
    <n v="0"/>
    <n v="0"/>
    <n v="0"/>
    <n v="145690394"/>
    <n v="1274980.416594683"/>
    <n v="13208932.537068965"/>
    <n v="0"/>
    <n v="8402609.9486029297"/>
    <n v="0"/>
    <n v="0"/>
    <n v="0"/>
    <n v="0"/>
    <n v="22886523"/>
    <n v="168576917"/>
    <n v="112609.83099532398"/>
    <n v="0"/>
    <n v="0"/>
    <n v="0"/>
    <n v="0"/>
    <n v="19701352"/>
    <n v="20227904.606553476"/>
    <n v="20227905"/>
    <n v="67"/>
    <n v="1"/>
    <n v="0"/>
    <n v="0"/>
    <n v="2.9777777777777779"/>
    <n v="2.9777777777777779"/>
    <n v="2.9777777777777779"/>
    <n v="3"/>
    <n v="6660438"/>
    <n v="26888343"/>
    <n v="195465260"/>
  </r>
  <r>
    <x v="23"/>
    <n v="3818"/>
    <x v="78"/>
    <x v="863"/>
    <x v="863"/>
    <x v="820"/>
    <n v="15794"/>
    <n v="176001024273"/>
    <s v="76001176001024273"/>
    <s v="INSTITUCION EDUCATIVA  JESUS VILLAFANE FRANCO"/>
    <n v="1"/>
    <n v="4.1135926376777991"/>
    <n v="0.28809921695941559"/>
    <n v="2.6726724468121466E-2"/>
    <n v="1.0267267244681215"/>
    <n v="1246"/>
    <n v="0"/>
    <n v="0"/>
    <n v="0"/>
    <n v="66"/>
    <n v="0"/>
    <n v="579"/>
    <n v="0"/>
    <n v="448"/>
    <n v="0"/>
    <n v="2"/>
    <n v="0"/>
    <n v="151"/>
    <n v="219"/>
    <n v="0"/>
    <n v="0"/>
    <n v="0"/>
    <n v="66"/>
    <n v="0"/>
    <n v="0"/>
    <n v="0"/>
    <n v="0"/>
    <n v="0"/>
    <n v="2"/>
    <n v="0"/>
    <n v="151"/>
    <n v="92671"/>
    <n v="81839"/>
    <n v="122758"/>
    <n v="150439"/>
    <n v="114333"/>
    <n v="99892"/>
    <n v="152848"/>
    <n v="184139"/>
    <n v="6279754.2906902293"/>
    <n v="86294998.190647751"/>
    <n v="252077.83848451532"/>
    <n v="23323420.997041218"/>
    <n v="0"/>
    <n v="0"/>
    <n v="0"/>
    <n v="0"/>
    <n v="116150251"/>
    <n v="1255950.8581380458"/>
    <n v="0"/>
    <n v="50415.567696903068"/>
    <n v="4664684.1994082434"/>
    <n v="0"/>
    <n v="0"/>
    <n v="0"/>
    <n v="0"/>
    <n v="5971051"/>
    <n v="122121302"/>
    <n v="98010.675762439801"/>
    <n v="0"/>
    <n v="0"/>
    <n v="0"/>
    <n v="0"/>
    <n v="19701352"/>
    <n v="20227904.606553476"/>
    <n v="20227905"/>
    <n v="66"/>
    <n v="1"/>
    <n v="0"/>
    <n v="0"/>
    <n v="2.9333333333333331"/>
    <n v="2.9333333333333331"/>
    <n v="2.9333333333333331"/>
    <n v="3"/>
    <n v="6660438"/>
    <n v="26888343"/>
    <n v="149009645"/>
  </r>
  <r>
    <x v="23"/>
    <n v="3818"/>
    <x v="78"/>
    <x v="863"/>
    <x v="863"/>
    <x v="820"/>
    <n v="15793"/>
    <n v="176001025946"/>
    <s v="76001176001025946"/>
    <s v="INSTITUCION EDUCATIVA SANTA ROSA"/>
    <n v="1"/>
    <n v="4.1135926376777991"/>
    <n v="0.28809921695941559"/>
    <n v="2.6726724468121466E-2"/>
    <n v="1.0267267244681215"/>
    <n v="1441"/>
    <n v="0"/>
    <n v="0"/>
    <n v="0"/>
    <n v="81"/>
    <n v="0"/>
    <n v="798"/>
    <n v="0"/>
    <n v="455"/>
    <n v="0"/>
    <n v="7"/>
    <n v="0"/>
    <n v="10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06971.1749380082"/>
    <n v="105284939.36989449"/>
    <n v="882272.43469580368"/>
    <n v="15445974.170225974"/>
    <n v="0"/>
    <n v="0"/>
    <n v="0"/>
    <n v="0"/>
    <n v="129320157"/>
    <n v="0"/>
    <n v="0"/>
    <n v="0"/>
    <n v="0"/>
    <n v="0"/>
    <n v="0"/>
    <n v="0"/>
    <n v="0"/>
    <n v="0"/>
    <n v="129320157"/>
    <n v="89743.34281748785"/>
    <n v="0"/>
    <n v="0"/>
    <n v="0"/>
    <n v="0"/>
    <n v="19701352"/>
    <n v="20227904.606553476"/>
    <n v="20227905"/>
    <n v="81"/>
    <n v="1"/>
    <n v="0"/>
    <n v="0"/>
    <n v="3.6"/>
    <n v="3.6"/>
    <n v="3.6"/>
    <n v="4"/>
    <n v="6660438"/>
    <n v="26888343"/>
    <n v="156208500"/>
  </r>
  <r>
    <x v="23"/>
    <n v="3818"/>
    <x v="78"/>
    <x v="863"/>
    <x v="863"/>
    <x v="820"/>
    <n v="15792"/>
    <n v="176001027001"/>
    <s v="76001176001027001"/>
    <s v="INSTITUCION EDUCATIVA  MONSEÑOR RAMON ARCILA"/>
    <n v="1"/>
    <n v="4.1135926376777991"/>
    <n v="0.28809921695941559"/>
    <n v="2.6726724468121466E-2"/>
    <n v="1.0267267244681215"/>
    <n v="2596"/>
    <n v="0"/>
    <n v="0"/>
    <n v="0"/>
    <n v="168"/>
    <n v="0"/>
    <n v="1135"/>
    <n v="0"/>
    <n v="902"/>
    <n v="0"/>
    <n v="0"/>
    <n v="0"/>
    <n v="391"/>
    <n v="559"/>
    <n v="0"/>
    <n v="0"/>
    <n v="0"/>
    <n v="168"/>
    <n v="0"/>
    <n v="0"/>
    <n v="0"/>
    <n v="0"/>
    <n v="0"/>
    <n v="0"/>
    <n v="0"/>
    <n v="391"/>
    <n v="92671"/>
    <n v="81839"/>
    <n v="122758"/>
    <n v="150439"/>
    <n v="114333"/>
    <n v="99892"/>
    <n v="152848"/>
    <n v="184139"/>
    <n v="15984829.103575129"/>
    <n v="171161549.47843182"/>
    <n v="0"/>
    <n v="60393759.005583555"/>
    <n v="0"/>
    <n v="0"/>
    <n v="0"/>
    <n v="0"/>
    <n v="247540138"/>
    <n v="3196965.820715026"/>
    <n v="0"/>
    <n v="0"/>
    <n v="12078751.801116712"/>
    <n v="0"/>
    <n v="0"/>
    <n v="0"/>
    <n v="0"/>
    <n v="15275718"/>
    <n v="262815856"/>
    <n v="101238.77349768876"/>
    <n v="0"/>
    <n v="0"/>
    <n v="0"/>
    <n v="0"/>
    <n v="19701352"/>
    <n v="20227904.606553476"/>
    <n v="20227905"/>
    <n v="168"/>
    <n v="1"/>
    <n v="0"/>
    <n v="0"/>
    <n v="7.4666666666666668"/>
    <n v="7.4666666666666668"/>
    <n v="4"/>
    <n v="4"/>
    <n v="6660438"/>
    <n v="26888343"/>
    <n v="289704199"/>
  </r>
  <r>
    <x v="23"/>
    <n v="3818"/>
    <x v="78"/>
    <x v="863"/>
    <x v="863"/>
    <x v="820"/>
    <n v="15791"/>
    <n v="176001028872"/>
    <s v="76001176001028872"/>
    <s v="INSTITUCION EDUCATIVA TECNICO INDUSTRIAL CARLOS HOLGUIN MALLARINO"/>
    <n v="1"/>
    <n v="4.1135926376777991"/>
    <n v="0.28809921695941559"/>
    <n v="2.6726724468121466E-2"/>
    <n v="1.0267267244681215"/>
    <n v="2148"/>
    <n v="0"/>
    <n v="0"/>
    <n v="0"/>
    <n v="99"/>
    <n v="0"/>
    <n v="981"/>
    <n v="0"/>
    <n v="850"/>
    <n v="0"/>
    <n v="2"/>
    <n v="0"/>
    <n v="216"/>
    <n v="317"/>
    <n v="0"/>
    <n v="0"/>
    <n v="0"/>
    <n v="99"/>
    <n v="0"/>
    <n v="0"/>
    <n v="0"/>
    <n v="0"/>
    <n v="0"/>
    <n v="2"/>
    <n v="0"/>
    <n v="216"/>
    <n v="92671"/>
    <n v="81839"/>
    <n v="122758"/>
    <n v="150439"/>
    <n v="114333"/>
    <n v="99892"/>
    <n v="152848"/>
    <n v="184139"/>
    <n v="9419631.4360353444"/>
    <n v="153852134.06726003"/>
    <n v="252077.83848451532"/>
    <n v="33363304.207688101"/>
    <n v="0"/>
    <n v="0"/>
    <n v="0"/>
    <n v="0"/>
    <n v="196887148"/>
    <n v="1883926.2872070689"/>
    <n v="0"/>
    <n v="50415.567696903068"/>
    <n v="6672660.8415376209"/>
    <n v="0"/>
    <n v="0"/>
    <n v="0"/>
    <n v="0"/>
    <n v="8607003"/>
    <n v="205494151"/>
    <n v="95667.668063314704"/>
    <n v="0"/>
    <n v="0"/>
    <n v="0"/>
    <n v="0"/>
    <n v="19701352"/>
    <n v="20227904.606553476"/>
    <n v="20227905"/>
    <n v="99"/>
    <n v="1"/>
    <n v="0"/>
    <n v="0"/>
    <n v="4.4000000000000004"/>
    <n v="4.4000000000000004"/>
    <n v="4"/>
    <n v="4"/>
    <n v="6660438"/>
    <n v="26888343"/>
    <n v="232382494"/>
  </r>
  <r>
    <x v="23"/>
    <n v="3818"/>
    <x v="78"/>
    <x v="863"/>
    <x v="863"/>
    <x v="820"/>
    <n v="15790"/>
    <n v="176001028970"/>
    <s v="76001176001028970"/>
    <s v="INSTITUCION EDUCATIVA TECNICO INDUSTRIAL DONALD RODRIGO TAFUR"/>
    <n v="1"/>
    <n v="4.1135926376777991"/>
    <n v="0.28809921695941559"/>
    <n v="2.6726724468121466E-2"/>
    <n v="1.0267267244681215"/>
    <n v="3024"/>
    <n v="0"/>
    <n v="0"/>
    <n v="0"/>
    <n v="253"/>
    <n v="0"/>
    <n v="1581"/>
    <n v="0"/>
    <n v="882"/>
    <n v="0"/>
    <n v="13"/>
    <n v="0"/>
    <n v="295"/>
    <n v="308"/>
    <n v="0"/>
    <n v="0"/>
    <n v="0"/>
    <n v="0"/>
    <n v="0"/>
    <n v="0"/>
    <n v="0"/>
    <n v="0"/>
    <n v="0"/>
    <n v="13"/>
    <n v="0"/>
    <n v="295"/>
    <n v="92671"/>
    <n v="81839"/>
    <n v="122758"/>
    <n v="150439"/>
    <n v="114333"/>
    <n v="99892"/>
    <n v="152848"/>
    <n v="184139"/>
    <n v="24072391.447645877"/>
    <n v="206956748.33842787"/>
    <n v="1638505.9501493496"/>
    <n v="45565623.802166618"/>
    <n v="0"/>
    <n v="0"/>
    <n v="0"/>
    <n v="0"/>
    <n v="278233270"/>
    <n v="0"/>
    <n v="0"/>
    <n v="327701.19002986996"/>
    <n v="9113124.7604333237"/>
    <n v="0"/>
    <n v="0"/>
    <n v="0"/>
    <n v="0"/>
    <n v="9440826"/>
    <n v="287674096"/>
    <n v="95130.322751322747"/>
    <n v="0"/>
    <n v="0"/>
    <n v="0"/>
    <n v="0"/>
    <n v="19701352"/>
    <n v="20227904.606553476"/>
    <n v="20227905"/>
    <n v="253"/>
    <n v="1"/>
    <n v="0"/>
    <n v="0"/>
    <n v="11.244444444444444"/>
    <n v="11.244444444444444"/>
    <n v="4"/>
    <n v="4"/>
    <n v="6660438"/>
    <n v="26888343"/>
    <n v="314562439"/>
  </r>
  <r>
    <x v="23"/>
    <n v="3818"/>
    <x v="78"/>
    <x v="863"/>
    <x v="863"/>
    <x v="820"/>
    <n v="15789"/>
    <n v="176001029411"/>
    <s v="76001176001029411"/>
    <s v="INSTITUCION EDUCATIVA AGUSTIN NIETO CABALLERO"/>
    <n v="1"/>
    <n v="4.1135926376777991"/>
    <n v="0.28809921695941559"/>
    <n v="2.6726724468121466E-2"/>
    <n v="1.0267267244681215"/>
    <n v="1905"/>
    <n v="0"/>
    <n v="0"/>
    <n v="0"/>
    <n v="93"/>
    <n v="0"/>
    <n v="660"/>
    <n v="0"/>
    <n v="818"/>
    <n v="0"/>
    <n v="0"/>
    <n v="0"/>
    <n v="334"/>
    <n v="334"/>
    <n v="0"/>
    <n v="0"/>
    <n v="0"/>
    <n v="0"/>
    <n v="0"/>
    <n v="0"/>
    <n v="0"/>
    <n v="0"/>
    <n v="0"/>
    <n v="0"/>
    <n v="0"/>
    <n v="334"/>
    <n v="92671"/>
    <n v="81839"/>
    <n v="122758"/>
    <n v="150439"/>
    <n v="114333"/>
    <n v="99892"/>
    <n v="152848"/>
    <n v="184139"/>
    <n v="8848744.6823362317"/>
    <n v="124190854.26073746"/>
    <n v="0"/>
    <n v="51589553.728554748"/>
    <n v="0"/>
    <n v="0"/>
    <n v="0"/>
    <n v="0"/>
    <n v="184629153"/>
    <n v="0"/>
    <n v="0"/>
    <n v="0"/>
    <n v="10317910.745710952"/>
    <n v="0"/>
    <n v="0"/>
    <n v="0"/>
    <n v="0"/>
    <n v="10317911"/>
    <n v="194947064"/>
    <n v="102334.41679790027"/>
    <n v="0"/>
    <n v="0"/>
    <n v="0"/>
    <n v="0"/>
    <n v="19701352"/>
    <n v="20227904.606553476"/>
    <n v="20227905"/>
    <n v="93"/>
    <n v="1"/>
    <n v="0"/>
    <n v="0"/>
    <n v="4.1333333333333337"/>
    <n v="4.1333333333333337"/>
    <n v="4"/>
    <n v="4"/>
    <n v="6660438"/>
    <n v="26888343"/>
    <n v="221835407"/>
  </r>
  <r>
    <x v="23"/>
    <n v="3818"/>
    <x v="78"/>
    <x v="863"/>
    <x v="863"/>
    <x v="820"/>
    <n v="15788"/>
    <n v="176001030788"/>
    <s v="76001176001030788"/>
    <s v="INSTITUCION EDUCATIVA TECNICA CIUDADELA DESEPAZ"/>
    <n v="1"/>
    <n v="4.1135926376777991"/>
    <n v="0.28809921695941559"/>
    <n v="2.6726724468121466E-2"/>
    <n v="1.0267267244681215"/>
    <n v="2063"/>
    <n v="0"/>
    <n v="0"/>
    <n v="0"/>
    <n v="212"/>
    <n v="0"/>
    <n v="1093"/>
    <n v="0"/>
    <n v="569"/>
    <n v="0"/>
    <n v="24"/>
    <n v="0"/>
    <n v="165"/>
    <n v="1169"/>
    <n v="0"/>
    <n v="0"/>
    <n v="0"/>
    <n v="165"/>
    <n v="0"/>
    <n v="708"/>
    <n v="0"/>
    <n v="296"/>
    <n v="0"/>
    <n v="0"/>
    <n v="0"/>
    <n v="0"/>
    <n v="92671"/>
    <n v="81839"/>
    <n v="122758"/>
    <n v="150439"/>
    <n v="114333"/>
    <n v="99892"/>
    <n v="152848"/>
    <n v="184139"/>
    <n v="20171331.96403528"/>
    <n v="139651691.32702684"/>
    <n v="3024934.0618141838"/>
    <n v="25485857.380872857"/>
    <n v="0"/>
    <n v="0"/>
    <n v="0"/>
    <n v="0"/>
    <n v="188333815"/>
    <n v="3139877.1453451146"/>
    <n v="16872478.711472318"/>
    <n v="0"/>
    <n v="0"/>
    <n v="0"/>
    <n v="0"/>
    <n v="0"/>
    <n v="0"/>
    <n v="20012356"/>
    <n v="208346171"/>
    <n v="100991.84246243336"/>
    <n v="0"/>
    <n v="0"/>
    <n v="0"/>
    <n v="0"/>
    <n v="19701352"/>
    <n v="20227904.606553476"/>
    <n v="20227905"/>
    <n v="212"/>
    <n v="1"/>
    <n v="0"/>
    <n v="0"/>
    <n v="9.4222222222222225"/>
    <n v="9.4222222222222225"/>
    <n v="4"/>
    <n v="4"/>
    <n v="6660438"/>
    <n v="26888343"/>
    <n v="235234514"/>
  </r>
  <r>
    <x v="23"/>
    <n v="3818"/>
    <x v="78"/>
    <x v="863"/>
    <x v="863"/>
    <x v="820"/>
    <n v="15787"/>
    <n v="176001030796"/>
    <s v="76001176001030796"/>
    <s v="INSTITUCION EDUCATIVA TECNICO INDUSTRIAL VEINTE DE JULIO"/>
    <n v="1"/>
    <n v="4.1135926376777991"/>
    <n v="0.28809921695941559"/>
    <n v="2.6726724468121466E-2"/>
    <n v="1.0267267244681215"/>
    <n v="999"/>
    <n v="0"/>
    <n v="0"/>
    <n v="0"/>
    <n v="52"/>
    <n v="0"/>
    <n v="403"/>
    <n v="0"/>
    <n v="403"/>
    <n v="0"/>
    <n v="0"/>
    <n v="0"/>
    <n v="141"/>
    <n v="999"/>
    <n v="0"/>
    <n v="0"/>
    <n v="0"/>
    <n v="52"/>
    <n v="0"/>
    <n v="403"/>
    <n v="0"/>
    <n v="403"/>
    <n v="0"/>
    <n v="0"/>
    <n v="0"/>
    <n v="141"/>
    <n v="92671"/>
    <n v="81839"/>
    <n v="122758"/>
    <n v="150439"/>
    <n v="114333"/>
    <n v="99892"/>
    <n v="152848"/>
    <n v="184139"/>
    <n v="4947685.1987256352"/>
    <n v="67725188.45341976"/>
    <n v="0"/>
    <n v="21778823.580018621"/>
    <n v="0"/>
    <n v="0"/>
    <n v="0"/>
    <n v="0"/>
    <n v="94451697"/>
    <n v="989537.03974512708"/>
    <n v="13545037.690683952"/>
    <n v="0"/>
    <n v="4355764.7160037244"/>
    <n v="0"/>
    <n v="0"/>
    <n v="0"/>
    <n v="0"/>
    <n v="18890339"/>
    <n v="113342036"/>
    <n v="113455.49149149148"/>
    <n v="0"/>
    <n v="0"/>
    <n v="0"/>
    <n v="0"/>
    <n v="19701352"/>
    <n v="20227904.606553476"/>
    <n v="20227905"/>
    <n v="52"/>
    <n v="1"/>
    <n v="0"/>
    <n v="0"/>
    <n v="2.3111111111111109"/>
    <n v="2.3111111111111109"/>
    <n v="2.3111111111111109"/>
    <n v="3"/>
    <n v="6660438"/>
    <n v="26888343"/>
    <n v="140230379"/>
  </r>
  <r>
    <x v="23"/>
    <n v="3818"/>
    <x v="78"/>
    <x v="863"/>
    <x v="863"/>
    <x v="820"/>
    <n v="15786"/>
    <n v="176001032055"/>
    <s v="76001176001032055"/>
    <s v="INSTITUCION EDUCATIVA TECNICO INDUSTRIAL COMUNA 17"/>
    <n v="1"/>
    <n v="4.1135926376777991"/>
    <n v="0.28809921695941559"/>
    <n v="2.6726724468121466E-2"/>
    <n v="1.0267267244681215"/>
    <n v="1289"/>
    <n v="0"/>
    <n v="0"/>
    <n v="0"/>
    <n v="55"/>
    <n v="0"/>
    <n v="422"/>
    <n v="0"/>
    <n v="575"/>
    <n v="0"/>
    <n v="0"/>
    <n v="0"/>
    <n v="23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33128.5755751906"/>
    <n v="83774209.538535357"/>
    <n v="0"/>
    <n v="36606958.783435553"/>
    <n v="0"/>
    <n v="0"/>
    <n v="0"/>
    <n v="0"/>
    <n v="125614297"/>
    <n v="0"/>
    <n v="0"/>
    <n v="0"/>
    <n v="0"/>
    <n v="0"/>
    <n v="0"/>
    <n v="0"/>
    <n v="0"/>
    <n v="0"/>
    <n v="125614297"/>
    <n v="97450.967416602012"/>
    <n v="0"/>
    <n v="0"/>
    <n v="0"/>
    <n v="0"/>
    <n v="19701352"/>
    <n v="20227904.606553476"/>
    <n v="20227905"/>
    <n v="55"/>
    <n v="1"/>
    <n v="0"/>
    <n v="0"/>
    <n v="2.4444444444444446"/>
    <n v="2.4444444444444446"/>
    <n v="2.4444444444444446"/>
    <n v="3"/>
    <n v="6660438"/>
    <n v="26888343"/>
    <n v="152502640"/>
  </r>
  <r>
    <x v="23"/>
    <n v="3818"/>
    <x v="78"/>
    <x v="863"/>
    <x v="863"/>
    <x v="820"/>
    <n v="15785"/>
    <n v="176001032063"/>
    <s v="76001176001032063"/>
    <s v="INSTITUCIÓN ETNOEDUCATIVA TÉCNICO INDUSTRIAL LUZ HAYDEE GUERRERO MOLINA"/>
    <n v="1"/>
    <n v="4.1135926376777991"/>
    <n v="0.28809921695941559"/>
    <n v="2.6726724468121466E-2"/>
    <n v="1.0267267244681215"/>
    <n v="1711"/>
    <n v="0"/>
    <n v="0"/>
    <n v="0"/>
    <n v="112"/>
    <n v="0"/>
    <n v="785"/>
    <n v="0"/>
    <n v="622"/>
    <n v="0"/>
    <n v="0"/>
    <n v="0"/>
    <n v="19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656552.735716753"/>
    <n v="118224987.78407146"/>
    <n v="0"/>
    <n v="29656270.406833868"/>
    <n v="0"/>
    <n v="0"/>
    <n v="0"/>
    <n v="0"/>
    <n v="158537811"/>
    <n v="0"/>
    <n v="0"/>
    <n v="0"/>
    <n v="0"/>
    <n v="0"/>
    <n v="0"/>
    <n v="0"/>
    <n v="0"/>
    <n v="0"/>
    <n v="158537811"/>
    <n v="92657.984219754537"/>
    <n v="0"/>
    <n v="0"/>
    <n v="0"/>
    <n v="0"/>
    <n v="19701352"/>
    <n v="20227904.606553476"/>
    <n v="20227905"/>
    <n v="112"/>
    <n v="1"/>
    <n v="0"/>
    <n v="0"/>
    <n v="4.9777777777777779"/>
    <n v="4.9777777777777779"/>
    <n v="4"/>
    <n v="4"/>
    <n v="6660438"/>
    <n v="26888343"/>
    <n v="185426154"/>
  </r>
  <r>
    <x v="23"/>
    <n v="3818"/>
    <x v="78"/>
    <x v="863"/>
    <x v="863"/>
    <x v="820"/>
    <n v="15784"/>
    <n v="176001037600"/>
    <s v="76001176001037600"/>
    <s v="INSTITUCION EDUCATIVA TECNICO INDUSTRIAL  MULTIPROPOSITO"/>
    <n v="1"/>
    <n v="4.1135926376777991"/>
    <n v="0.28809921695941559"/>
    <n v="2.6726724468121466E-2"/>
    <n v="1.0267267244681215"/>
    <n v="1602"/>
    <n v="15"/>
    <n v="0"/>
    <n v="35"/>
    <n v="65"/>
    <n v="329"/>
    <n v="610"/>
    <n v="0"/>
    <n v="410"/>
    <n v="0"/>
    <n v="2"/>
    <n v="0"/>
    <n v="136"/>
    <n v="587"/>
    <n v="15"/>
    <n v="0"/>
    <n v="35"/>
    <n v="12"/>
    <n v="0"/>
    <n v="96"/>
    <n v="0"/>
    <n v="291"/>
    <n v="0"/>
    <n v="2"/>
    <n v="0"/>
    <n v="136"/>
    <n v="92671"/>
    <n v="81839"/>
    <n v="122758"/>
    <n v="150439"/>
    <n v="114333"/>
    <n v="99892"/>
    <n v="152848"/>
    <n v="184139"/>
    <n v="6184606.4984070435"/>
    <n v="85706814.171821535"/>
    <n v="252077.83848451532"/>
    <n v="21006524.871507324"/>
    <n v="5869437.3294306872"/>
    <n v="33742827.581027396"/>
    <n v="0"/>
    <n v="0"/>
    <n v="152762288"/>
    <n v="228354.70147964472"/>
    <n v="6503634.7224499872"/>
    <n v="50415.567696903068"/>
    <n v="4201304.9743014649"/>
    <n v="1173887.4658861374"/>
    <n v="0"/>
    <n v="0"/>
    <n v="0"/>
    <n v="12157597"/>
    <n v="164919885"/>
    <n v="102946.24531835206"/>
    <n v="1"/>
    <n v="0"/>
    <n v="0"/>
    <n v="1"/>
    <n v="24249724"/>
    <n v="24897839.691775993"/>
    <n v="24897840"/>
    <n v="115"/>
    <n v="1"/>
    <n v="0"/>
    <n v="3.8461538461538463"/>
    <n v="2.8888888888888888"/>
    <n v="6.7350427350427351"/>
    <n v="4"/>
    <n v="4"/>
    <n v="6660438"/>
    <n v="31558278"/>
    <n v="196478163"/>
  </r>
  <r>
    <x v="23"/>
    <n v="3818"/>
    <x v="78"/>
    <x v="863"/>
    <x v="863"/>
    <x v="820"/>
    <n v="15326"/>
    <n v="176001040079"/>
    <s v="76001176001040079"/>
    <s v="INSTITUCION EDUCATIVA SANTO TOMAS"/>
    <n v="1"/>
    <n v="4.1135926376777991"/>
    <n v="0.28809921695941559"/>
    <n v="2.6726724468121466E-2"/>
    <n v="1.0267267244681215"/>
    <n v="891"/>
    <n v="0"/>
    <n v="0"/>
    <n v="0"/>
    <n v="43"/>
    <n v="0"/>
    <n v="296"/>
    <n v="0"/>
    <n v="339"/>
    <n v="0"/>
    <n v="0"/>
    <n v="0"/>
    <n v="213"/>
    <n v="213"/>
    <n v="0"/>
    <n v="0"/>
    <n v="0"/>
    <n v="0"/>
    <n v="0"/>
    <n v="0"/>
    <n v="0"/>
    <n v="0"/>
    <n v="0"/>
    <n v="0"/>
    <n v="0"/>
    <n v="213"/>
    <n v="92671"/>
    <n v="81839"/>
    <n v="122758"/>
    <n v="150439"/>
    <n v="114333"/>
    <n v="99892"/>
    <n v="152848"/>
    <n v="184139"/>
    <n v="4091355.0681769676"/>
    <n v="53356693.136379085"/>
    <n v="0"/>
    <n v="32899924.982581325"/>
    <n v="0"/>
    <n v="0"/>
    <n v="0"/>
    <n v="0"/>
    <n v="90347973"/>
    <n v="0"/>
    <n v="0"/>
    <n v="0"/>
    <n v="6579984.996516265"/>
    <n v="0"/>
    <n v="0"/>
    <n v="0"/>
    <n v="0"/>
    <n v="6579985"/>
    <n v="96927958"/>
    <n v="108785.58698092031"/>
    <n v="0"/>
    <n v="0"/>
    <n v="0"/>
    <n v="0"/>
    <n v="19701352"/>
    <n v="20227904.606553476"/>
    <n v="20227905"/>
    <n v="43"/>
    <n v="1"/>
    <n v="0"/>
    <n v="0"/>
    <n v="1.9111111111111112"/>
    <n v="1.9111111111111112"/>
    <n v="1.9111111111111112"/>
    <n v="2"/>
    <n v="6660438"/>
    <n v="26888343"/>
    <n v="123816301"/>
  </r>
  <r>
    <x v="23"/>
    <n v="3818"/>
    <x v="78"/>
    <x v="863"/>
    <x v="863"/>
    <x v="820"/>
    <n v="15783"/>
    <n v="176001040101"/>
    <s v="76001176001040101"/>
    <s v="INSTITUCION EDUCATIVA  ALFONSO LOPEZ PUMAREJO"/>
    <n v="1"/>
    <n v="4.1135926376777991"/>
    <n v="0.28809921695941559"/>
    <n v="2.6726724468121466E-2"/>
    <n v="1.0267267244681215"/>
    <n v="2217"/>
    <n v="0"/>
    <n v="0"/>
    <n v="0"/>
    <n v="143"/>
    <n v="0"/>
    <n v="979"/>
    <n v="0"/>
    <n v="770"/>
    <n v="0"/>
    <n v="0"/>
    <n v="0"/>
    <n v="325"/>
    <n v="432"/>
    <n v="0"/>
    <n v="0"/>
    <n v="0"/>
    <n v="49"/>
    <n v="0"/>
    <n v="383"/>
    <n v="0"/>
    <n v="0"/>
    <n v="0"/>
    <n v="0"/>
    <n v="0"/>
    <n v="0"/>
    <n v="92671"/>
    <n v="81839"/>
    <n v="122758"/>
    <n v="150439"/>
    <n v="114333"/>
    <n v="99892"/>
    <n v="152848"/>
    <n v="184139"/>
    <n v="13606134.296495497"/>
    <n v="146961978.41815281"/>
    <n v="0"/>
    <n v="50199416.053234413"/>
    <n v="0"/>
    <n v="0"/>
    <n v="0"/>
    <n v="0"/>
    <n v="210767529"/>
    <n v="932448.36437521584"/>
    <n v="6436413.69172699"/>
    <n v="0"/>
    <n v="0"/>
    <n v="0"/>
    <n v="0"/>
    <n v="0"/>
    <n v="0"/>
    <n v="7368862"/>
    <n v="218136391"/>
    <n v="98392.598556608034"/>
    <n v="0"/>
    <n v="0"/>
    <n v="0"/>
    <n v="0"/>
    <n v="19701352"/>
    <n v="20227904.606553476"/>
    <n v="20227905"/>
    <n v="143"/>
    <n v="1"/>
    <n v="0"/>
    <n v="0"/>
    <n v="6.3555555555555552"/>
    <n v="6.3555555555555552"/>
    <n v="4"/>
    <n v="4"/>
    <n v="6660438"/>
    <n v="26888343"/>
    <n v="245024734"/>
  </r>
  <r>
    <x v="23"/>
    <n v="3818"/>
    <x v="78"/>
    <x v="863"/>
    <x v="863"/>
    <x v="820"/>
    <n v="15782"/>
    <n v="176001040119"/>
    <s v="76001176001040119"/>
    <s v="INSTITUCION EDUCATIVA RODRIGO LLOREDA CAICEDO"/>
    <n v="1"/>
    <n v="4.1135926376777991"/>
    <n v="0.28809921695941559"/>
    <n v="2.6726724468121466E-2"/>
    <n v="1.0267267244681215"/>
    <n v="1783"/>
    <n v="0"/>
    <n v="0"/>
    <n v="0"/>
    <n v="111"/>
    <n v="0"/>
    <n v="879"/>
    <n v="0"/>
    <n v="577"/>
    <n v="0"/>
    <n v="0"/>
    <n v="0"/>
    <n v="216"/>
    <n v="641"/>
    <n v="0"/>
    <n v="0"/>
    <n v="0"/>
    <n v="82"/>
    <n v="0"/>
    <n v="559"/>
    <n v="0"/>
    <n v="0"/>
    <n v="0"/>
    <n v="0"/>
    <n v="0"/>
    <n v="0"/>
    <n v="92671"/>
    <n v="81839"/>
    <n v="122758"/>
    <n v="150439"/>
    <n v="114333"/>
    <n v="99892"/>
    <n v="152848"/>
    <n v="184139"/>
    <n v="10561404.943433568"/>
    <n v="122342275.91585505"/>
    <n v="0"/>
    <n v="33363304.207688101"/>
    <n v="0"/>
    <n v="0"/>
    <n v="0"/>
    <n v="0"/>
    <n v="166266985"/>
    <n v="1560423.7934442388"/>
    <n v="9394139.0435388703"/>
    <n v="0"/>
    <n v="0"/>
    <n v="0"/>
    <n v="0"/>
    <n v="0"/>
    <n v="0"/>
    <n v="10954563"/>
    <n v="177221548"/>
    <n v="99395.147504206398"/>
    <n v="0"/>
    <n v="0"/>
    <n v="0"/>
    <n v="0"/>
    <n v="19701352"/>
    <n v="20227904.606553476"/>
    <n v="20227905"/>
    <n v="111"/>
    <n v="0"/>
    <n v="1"/>
    <n v="0"/>
    <n v="4.9333333333333336"/>
    <n v="4.9333333333333336"/>
    <n v="4"/>
    <n v="4"/>
    <n v="26641753"/>
    <n v="46869658"/>
    <n v="224091206"/>
  </r>
  <r>
    <x v="23"/>
    <n v="3818"/>
    <x v="78"/>
    <x v="863"/>
    <x v="863"/>
    <x v="820"/>
    <n v="126996"/>
    <n v="176001043791"/>
    <s v="76001176001043791"/>
    <s v="INSTITUCION EDUCATIVA NUEVO LATIR"/>
    <n v="1"/>
    <n v="4.1135926376777991"/>
    <n v="0.28809921695941559"/>
    <n v="2.6726724468121466E-2"/>
    <n v="1.0267267244681215"/>
    <n v="2966"/>
    <n v="0"/>
    <n v="0"/>
    <n v="0"/>
    <n v="187"/>
    <n v="0"/>
    <n v="1419"/>
    <n v="0"/>
    <n v="972"/>
    <n v="0"/>
    <n v="15"/>
    <n v="0"/>
    <n v="373"/>
    <n v="2966"/>
    <n v="0"/>
    <n v="0"/>
    <n v="0"/>
    <n v="187"/>
    <n v="0"/>
    <n v="1419"/>
    <n v="0"/>
    <n v="972"/>
    <n v="0"/>
    <n v="15"/>
    <n v="0"/>
    <n v="373"/>
    <n v="92671"/>
    <n v="81839"/>
    <n v="122758"/>
    <n v="150439"/>
    <n v="114333"/>
    <n v="99892"/>
    <n v="152848"/>
    <n v="184139"/>
    <n v="17792637.156955648"/>
    <n v="200906855.57335812"/>
    <n v="1890583.7886338648"/>
    <n v="57613483.654942878"/>
    <n v="0"/>
    <n v="0"/>
    <n v="0"/>
    <n v="0"/>
    <n v="278203560"/>
    <n v="3558527.4313911302"/>
    <n v="40181371.114671625"/>
    <n v="378116.75772677298"/>
    <n v="11522696.730988577"/>
    <n v="0"/>
    <n v="0"/>
    <n v="0"/>
    <n v="0"/>
    <n v="55640712"/>
    <n v="333844272"/>
    <n v="112557.07080242751"/>
    <n v="0"/>
    <n v="0"/>
    <n v="0"/>
    <n v="0"/>
    <n v="19701352"/>
    <n v="20227904.606553476"/>
    <n v="20227905"/>
    <n v="187"/>
    <n v="0"/>
    <n v="1"/>
    <n v="0"/>
    <n v="8.3111111111111118"/>
    <n v="8.3111111111111118"/>
    <n v="4"/>
    <n v="4"/>
    <n v="26641753"/>
    <n v="46869658"/>
    <n v="380713930"/>
  </r>
  <r>
    <x v="23"/>
    <n v="3818"/>
    <x v="78"/>
    <x v="863"/>
    <x v="863"/>
    <x v="820"/>
    <n v="153836"/>
    <n v="176001800206"/>
    <s v="76001176001800206"/>
    <s v="INSTITUCION EDUCATIVA GENERAL JOSE MARIA CABAL"/>
    <n v="1"/>
    <n v="4.1135926376777991"/>
    <n v="0.28809921695941559"/>
    <n v="2.6726724468121466E-2"/>
    <n v="1.0267267244681215"/>
    <n v="1628"/>
    <n v="0"/>
    <n v="0"/>
    <n v="0"/>
    <n v="107"/>
    <n v="0"/>
    <n v="761"/>
    <n v="0"/>
    <n v="534"/>
    <n v="0"/>
    <n v="3"/>
    <n v="0"/>
    <n v="223"/>
    <n v="1628"/>
    <n v="0"/>
    <n v="0"/>
    <n v="0"/>
    <n v="107"/>
    <n v="0"/>
    <n v="761"/>
    <n v="0"/>
    <n v="534"/>
    <n v="0"/>
    <n v="3"/>
    <n v="0"/>
    <n v="223"/>
    <n v="92671"/>
    <n v="81839"/>
    <n v="122758"/>
    <n v="150439"/>
    <n v="114333"/>
    <n v="99892"/>
    <n v="152848"/>
    <n v="184139"/>
    <n v="10180813.774300827"/>
    <n v="108814043.48285185"/>
    <n v="378116.75772677298"/>
    <n v="34444522.399603918"/>
    <n v="0"/>
    <n v="0"/>
    <n v="0"/>
    <n v="0"/>
    <n v="153817496"/>
    <n v="2036162.7548601653"/>
    <n v="21762808.69657037"/>
    <n v="75623.351545354599"/>
    <n v="6888904.4799207849"/>
    <n v="0"/>
    <n v="0"/>
    <n v="0"/>
    <n v="0"/>
    <n v="30763499"/>
    <n v="184580995"/>
    <n v="113378.98955773955"/>
    <n v="0"/>
    <n v="0"/>
    <n v="0"/>
    <n v="0"/>
    <n v="19701352"/>
    <n v="20227904.606553476"/>
    <n v="20227905"/>
    <n v="107"/>
    <n v="1"/>
    <n v="0"/>
    <n v="0"/>
    <n v="4.7555555555555555"/>
    <n v="4.7555555555555555"/>
    <n v="4"/>
    <n v="4"/>
    <n v="6660438"/>
    <n v="26888343"/>
    <n v="211469338"/>
  </r>
  <r>
    <x v="23"/>
    <n v="3817"/>
    <x v="79"/>
    <x v="864"/>
    <x v="864"/>
    <x v="821"/>
    <n v="5852"/>
    <n v="176020000032"/>
    <s v="76020176020000032"/>
    <s v="INSTITUCION EDUCATIVA SAN JOSE"/>
    <n v="1"/>
    <n v="11.631730374023839"/>
    <n v="0.81463885897342359"/>
    <n v="0.10639128094272285"/>
    <n v="1.1063912809427228"/>
    <n v="751"/>
    <n v="0"/>
    <n v="0"/>
    <n v="0"/>
    <n v="63"/>
    <n v="0"/>
    <n v="318"/>
    <n v="0"/>
    <n v="293"/>
    <n v="0"/>
    <n v="0"/>
    <n v="0"/>
    <n v="7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459414.3429633128"/>
    <n v="55323579.141094677"/>
    <n v="0"/>
    <n v="12816218.639358155"/>
    <n v="0"/>
    <n v="0"/>
    <n v="0"/>
    <n v="0"/>
    <n v="74599212"/>
    <n v="0"/>
    <n v="0"/>
    <n v="0"/>
    <n v="0"/>
    <n v="0"/>
    <n v="0"/>
    <n v="0"/>
    <n v="0"/>
    <n v="0"/>
    <n v="74599212"/>
    <n v="99333.17177097204"/>
    <n v="0"/>
    <n v="0"/>
    <n v="0"/>
    <n v="0"/>
    <n v="19701352"/>
    <n v="21797404.075583473"/>
    <n v="21797404"/>
    <n v="63"/>
    <n v="0"/>
    <n v="1"/>
    <n v="0"/>
    <n v="2.8"/>
    <n v="2.8"/>
    <n v="2.8"/>
    <n v="3"/>
    <n v="19981315"/>
    <n v="41778719"/>
    <n v="116377931"/>
  </r>
  <r>
    <x v="23"/>
    <n v="3817"/>
    <x v="79"/>
    <x v="865"/>
    <x v="865"/>
    <x v="822"/>
    <n v="5854"/>
    <n v="176036000024"/>
    <s v="76036176036000024"/>
    <s v="INSTITUCION EDUCATIVA ELEAZAR LIBREROS SALAMANCA"/>
    <n v="1"/>
    <n v="5.8508583098747033"/>
    <n v="0.40977020480252524"/>
    <n v="4.5135338955860416E-2"/>
    <n v="1.0451353389558604"/>
    <n v="1705"/>
    <n v="0"/>
    <n v="0"/>
    <n v="0"/>
    <n v="96"/>
    <n v="0"/>
    <n v="787"/>
    <n v="0"/>
    <n v="558"/>
    <n v="0"/>
    <n v="0"/>
    <n v="0"/>
    <n v="26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97958.7516523395"/>
    <n v="115041657.70146765"/>
    <n v="0"/>
    <n v="41508486.427895702"/>
    <n v="0"/>
    <n v="0"/>
    <n v="0"/>
    <n v="0"/>
    <n v="165848103"/>
    <n v="0"/>
    <n v="0"/>
    <n v="0"/>
    <n v="0"/>
    <n v="0"/>
    <n v="0"/>
    <n v="0"/>
    <n v="0"/>
    <n v="0"/>
    <n v="165848103"/>
    <n v="97271.614662756605"/>
    <n v="0"/>
    <n v="0"/>
    <n v="0"/>
    <n v="0"/>
    <n v="19701352"/>
    <n v="20590579.200408719"/>
    <n v="20590579"/>
    <n v="96"/>
    <n v="1"/>
    <n v="0"/>
    <n v="0"/>
    <n v="4.2666666666666666"/>
    <n v="4.2666666666666666"/>
    <n v="4"/>
    <n v="4"/>
    <n v="6660438"/>
    <n v="27251017"/>
    <n v="193099120"/>
  </r>
  <r>
    <x v="23"/>
    <n v="3817"/>
    <x v="79"/>
    <x v="866"/>
    <x v="866"/>
    <x v="823"/>
    <n v="5859"/>
    <n v="176041000016"/>
    <s v="76041176041000016"/>
    <s v="INSTITUCION EDUCATIVA SANTA ANA DE LOS CABALLEROS"/>
    <n v="1"/>
    <n v="12.759568078717015"/>
    <n v="0.89362800257584829"/>
    <n v="0.11834220465157506"/>
    <n v="1.118342204651575"/>
    <n v="1571"/>
    <n v="0"/>
    <n v="0"/>
    <n v="9"/>
    <n v="137"/>
    <n v="76"/>
    <n v="675"/>
    <n v="53"/>
    <n v="466"/>
    <n v="0"/>
    <n v="1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198390.991275456"/>
    <n v="104428892.77027395"/>
    <n v="21279245.115585797"/>
    <n v="0"/>
    <n v="1150770.7735598567"/>
    <n v="14411033.696410112"/>
    <n v="0"/>
    <n v="0"/>
    <n v="155468333"/>
    <n v="0"/>
    <n v="0"/>
    <n v="0"/>
    <n v="0"/>
    <n v="0"/>
    <n v="0"/>
    <n v="0"/>
    <n v="0"/>
    <n v="0"/>
    <n v="155468333"/>
    <n v="98961.383195416929"/>
    <n v="1"/>
    <n v="0"/>
    <n v="1"/>
    <n v="1"/>
    <n v="24249724"/>
    <n v="27119489.800352208"/>
    <n v="27119490"/>
    <n v="146"/>
    <n v="1"/>
    <n v="0"/>
    <n v="0.69230769230769229"/>
    <n v="6.0888888888888886"/>
    <n v="6.7811965811965811"/>
    <n v="4"/>
    <n v="4"/>
    <n v="6660438"/>
    <n v="33779928"/>
    <n v="189248261"/>
  </r>
  <r>
    <x v="23"/>
    <n v="3817"/>
    <x v="79"/>
    <x v="867"/>
    <x v="867"/>
    <x v="14"/>
    <n v="5913"/>
    <n v="176054000023"/>
    <s v="76054176054000023"/>
    <s v="INSTITUCION EDUCATIVA GILBERTO ALZATE AVENDAÑO"/>
    <n v="1"/>
    <n v="15.754792332268371"/>
    <n v="1.1034012684462218"/>
    <n v="0.15008054465931059"/>
    <n v="1.1500805446593105"/>
    <n v="341"/>
    <n v="0"/>
    <n v="0"/>
    <n v="0"/>
    <n v="27"/>
    <n v="0"/>
    <n v="147"/>
    <n v="0"/>
    <n v="117"/>
    <n v="0"/>
    <n v="5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77636.0821613199"/>
    <n v="24848060.607314557"/>
    <n v="7059079.3750643823"/>
    <n v="0"/>
    <n v="0"/>
    <n v="0"/>
    <n v="0"/>
    <n v="0"/>
    <n v="34784776"/>
    <n v="0"/>
    <n v="0"/>
    <n v="0"/>
    <n v="0"/>
    <n v="0"/>
    <n v="0"/>
    <n v="0"/>
    <n v="0"/>
    <n v="0"/>
    <n v="34784776"/>
    <n v="102008.14076246334"/>
    <n v="0"/>
    <n v="0"/>
    <n v="1"/>
    <n v="1"/>
    <n v="24249724"/>
    <n v="27889135.785757955"/>
    <n v="27889136"/>
    <n v="27"/>
    <n v="0"/>
    <n v="1"/>
    <n v="0"/>
    <n v="1.2"/>
    <n v="1.2"/>
    <n v="1.2"/>
    <n v="2"/>
    <n v="13320876"/>
    <n v="41210012"/>
    <n v="75994788"/>
  </r>
  <r>
    <x v="23"/>
    <n v="3817"/>
    <x v="79"/>
    <x v="868"/>
    <x v="868"/>
    <x v="21"/>
    <n v="5917"/>
    <n v="176100000254"/>
    <s v="76100176100000254"/>
    <s v="INSTITUCION EDUCATIVA MANUEL DOLORES MONDRAGON"/>
    <n v="1"/>
    <n v="15.706165911216635"/>
    <n v="1.0999956726416618"/>
    <n v="0.14956528377930489"/>
    <n v="1.1495652837793049"/>
    <n v="592"/>
    <n v="0"/>
    <n v="0"/>
    <n v="10"/>
    <n v="32"/>
    <n v="59"/>
    <n v="190"/>
    <n v="31"/>
    <n v="174"/>
    <n v="0"/>
    <n v="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09003.6612195829"/>
    <n v="34244855.466354087"/>
    <n v="13547360.170193272"/>
    <n v="0"/>
    <n v="1314332.4759033928"/>
    <n v="10334913.779455408"/>
    <n v="0"/>
    <n v="0"/>
    <n v="62850466"/>
    <n v="0"/>
    <n v="0"/>
    <n v="0"/>
    <n v="0"/>
    <n v="0"/>
    <n v="0"/>
    <n v="0"/>
    <n v="0"/>
    <n v="0"/>
    <n v="62850466"/>
    <n v="106166.32770270271"/>
    <n v="1"/>
    <n v="0"/>
    <n v="1"/>
    <n v="1"/>
    <n v="24249724"/>
    <n v="27876640.85162982"/>
    <n v="27876641"/>
    <n v="42"/>
    <n v="1"/>
    <n v="0"/>
    <n v="0.76923076923076927"/>
    <n v="1.4222222222222223"/>
    <n v="2.1914529914529917"/>
    <n v="2.1914529914529917"/>
    <n v="3"/>
    <n v="6660438"/>
    <n v="34537079"/>
    <n v="97387545"/>
  </r>
  <r>
    <x v="23"/>
    <n v="3819"/>
    <x v="80"/>
    <x v="869"/>
    <x v="869"/>
    <x v="824"/>
    <n v="17468"/>
    <n v="176109000176"/>
    <s v="76109176109000176"/>
    <s v="SAN RAFAEL"/>
    <n v="1"/>
    <n v="16.653757380673436"/>
    <n v="1.1663611065563919"/>
    <n v="0.15960626158268323"/>
    <n v="1.1596062615826832"/>
    <n v="669"/>
    <n v="0"/>
    <n v="0"/>
    <n v="0"/>
    <n v="34"/>
    <n v="0"/>
    <n v="308"/>
    <n v="0"/>
    <n v="238"/>
    <n v="0"/>
    <n v="0"/>
    <n v="0"/>
    <n v="8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653703.6434823805"/>
    <n v="51815955.195549205"/>
    <n v="0"/>
    <n v="15526050.568375118"/>
    <n v="0"/>
    <n v="0"/>
    <n v="0"/>
    <n v="0"/>
    <n v="70995709"/>
    <n v="0"/>
    <n v="0"/>
    <n v="0"/>
    <n v="0"/>
    <n v="0"/>
    <n v="0"/>
    <n v="0"/>
    <n v="0"/>
    <n v="0"/>
    <n v="70995709"/>
    <n v="106122.13602391629"/>
    <n v="0"/>
    <n v="1"/>
    <n v="1"/>
    <n v="1"/>
    <n v="24249724"/>
    <n v="28120131.79205187"/>
    <n v="28120132"/>
    <n v="34"/>
    <n v="0"/>
    <n v="1"/>
    <n v="0"/>
    <n v="1.5111111111111111"/>
    <n v="1.5111111111111111"/>
    <n v="1.5111111111111111"/>
    <n v="2"/>
    <n v="13320876"/>
    <n v="41441008"/>
    <n v="112436717"/>
  </r>
  <r>
    <x v="23"/>
    <n v="3819"/>
    <x v="80"/>
    <x v="869"/>
    <x v="869"/>
    <x v="824"/>
    <n v="17473"/>
    <n v="176109000192"/>
    <s v="76109176109000192"/>
    <s v="FRANCISCO JOSE DE CALDAS"/>
    <n v="1"/>
    <n v="16.653757380673436"/>
    <n v="1.1663611065563919"/>
    <n v="0.15960626158268323"/>
    <n v="1.1596062615826832"/>
    <n v="1347"/>
    <n v="0"/>
    <n v="0"/>
    <n v="0"/>
    <n v="49"/>
    <n v="0"/>
    <n v="615"/>
    <n v="0"/>
    <n v="532"/>
    <n v="0"/>
    <n v="0"/>
    <n v="0"/>
    <n v="151"/>
    <n v="151"/>
    <n v="0"/>
    <n v="0"/>
    <n v="0"/>
    <n v="0"/>
    <n v="0"/>
    <n v="0"/>
    <n v="0"/>
    <n v="0"/>
    <n v="0"/>
    <n v="0"/>
    <n v="0"/>
    <n v="151"/>
    <n v="92671"/>
    <n v="81839"/>
    <n v="122758"/>
    <n v="150439"/>
    <n v="114333"/>
    <n v="99892"/>
    <n v="152848"/>
    <n v="184139"/>
    <n v="5265631.7214893131"/>
    <n v="108851466.31738999"/>
    <n v="0"/>
    <n v="26341950.964321829"/>
    <n v="0"/>
    <n v="0"/>
    <n v="0"/>
    <n v="0"/>
    <n v="140459049"/>
    <n v="0"/>
    <n v="0"/>
    <n v="0"/>
    <n v="5268390.1928643659"/>
    <n v="0"/>
    <n v="0"/>
    <n v="0"/>
    <n v="0"/>
    <n v="5268390"/>
    <n v="145727439"/>
    <n v="108186.66592427617"/>
    <n v="0"/>
    <n v="1"/>
    <n v="1"/>
    <n v="1"/>
    <n v="24249724"/>
    <n v="28120131.79205187"/>
    <n v="28120132"/>
    <n v="49"/>
    <n v="0"/>
    <n v="1"/>
    <n v="0"/>
    <n v="2.1777777777777776"/>
    <n v="2.1777777777777776"/>
    <n v="2.1777777777777776"/>
    <n v="3"/>
    <n v="19981315"/>
    <n v="48101447"/>
    <n v="193828886"/>
  </r>
  <r>
    <x v="23"/>
    <n v="3819"/>
    <x v="80"/>
    <x v="869"/>
    <x v="869"/>
    <x v="824"/>
    <n v="17459"/>
    <n v="176109000311"/>
    <s v="76109176109000311"/>
    <s v="LAS AMERICAS"/>
    <n v="1"/>
    <n v="16.653757380673436"/>
    <n v="1.1663611065563919"/>
    <n v="0.15960626158268323"/>
    <n v="1.1596062615826832"/>
    <n v="2497"/>
    <n v="0"/>
    <n v="0"/>
    <n v="0"/>
    <n v="225"/>
    <n v="0"/>
    <n v="1167"/>
    <n v="0"/>
    <n v="810"/>
    <n v="0"/>
    <n v="0"/>
    <n v="0"/>
    <n v="29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178921.17010399"/>
    <n v="187619310.29597211"/>
    <n v="0"/>
    <n v="51462751.883939996"/>
    <n v="0"/>
    <n v="0"/>
    <n v="0"/>
    <n v="0"/>
    <n v="263260983"/>
    <n v="0"/>
    <n v="0"/>
    <n v="0"/>
    <n v="0"/>
    <n v="0"/>
    <n v="0"/>
    <n v="0"/>
    <n v="0"/>
    <n v="0"/>
    <n v="263260983"/>
    <n v="105430.91029235082"/>
    <n v="0"/>
    <n v="1"/>
    <n v="1"/>
    <n v="1"/>
    <n v="24249724"/>
    <n v="28120131.79205187"/>
    <n v="28120132"/>
    <n v="225"/>
    <n v="1"/>
    <n v="0"/>
    <n v="0"/>
    <n v="10"/>
    <n v="10"/>
    <n v="4"/>
    <n v="4"/>
    <n v="6660438"/>
    <n v="34780570"/>
    <n v="298041553"/>
  </r>
  <r>
    <x v="23"/>
    <n v="3819"/>
    <x v="80"/>
    <x v="869"/>
    <x v="869"/>
    <x v="824"/>
    <n v="17479"/>
    <n v="176109000427"/>
    <s v="76109176109000427"/>
    <s v="JUAN JOSE RONDON"/>
    <n v="1"/>
    <n v="16.653757380673436"/>
    <n v="1.1663611065563919"/>
    <n v="0.15960626158268323"/>
    <n v="1.1596062615826832"/>
    <n v="1062"/>
    <n v="0"/>
    <n v="0"/>
    <n v="0"/>
    <n v="59"/>
    <n v="0"/>
    <n v="494"/>
    <n v="0"/>
    <n v="347"/>
    <n v="0"/>
    <n v="16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40250.4401606014"/>
    <n v="79811755.163840443"/>
    <n v="23060853.164417457"/>
    <n v="0"/>
    <n v="0"/>
    <n v="0"/>
    <n v="0"/>
    <n v="0"/>
    <n v="109212859"/>
    <n v="0"/>
    <n v="0"/>
    <n v="0"/>
    <n v="0"/>
    <n v="0"/>
    <n v="0"/>
    <n v="0"/>
    <n v="0"/>
    <n v="0"/>
    <n v="109212859"/>
    <n v="102836.96704331451"/>
    <n v="0"/>
    <n v="1"/>
    <n v="1"/>
    <n v="1"/>
    <n v="24249724"/>
    <n v="28120131.79205187"/>
    <n v="28120132"/>
    <n v="59"/>
    <n v="0"/>
    <n v="1"/>
    <n v="0"/>
    <n v="2.6222222222222222"/>
    <n v="2.6222222222222222"/>
    <n v="2.6222222222222222"/>
    <n v="3"/>
    <n v="19981315"/>
    <n v="48101447"/>
    <n v="157314306"/>
  </r>
  <r>
    <x v="23"/>
    <n v="3819"/>
    <x v="80"/>
    <x v="869"/>
    <x v="869"/>
    <x v="824"/>
    <n v="17455"/>
    <n v="176109000516"/>
    <s v="76109176109000516"/>
    <s v="JOSE RAMON BEJARANO"/>
    <n v="1"/>
    <n v="16.653757380673436"/>
    <n v="1.1663611065563919"/>
    <n v="0.15960626158268323"/>
    <n v="1.1596062615826832"/>
    <n v="1341"/>
    <n v="0"/>
    <n v="0"/>
    <n v="0"/>
    <n v="109"/>
    <n v="0"/>
    <n v="694"/>
    <n v="0"/>
    <n v="427"/>
    <n v="0"/>
    <n v="0"/>
    <n v="0"/>
    <n v="111"/>
    <n v="443"/>
    <n v="0"/>
    <n v="0"/>
    <n v="0"/>
    <n v="0"/>
    <n v="0"/>
    <n v="96"/>
    <n v="0"/>
    <n v="276"/>
    <n v="0"/>
    <n v="0"/>
    <n v="0"/>
    <n v="71"/>
    <n v="92671"/>
    <n v="81839"/>
    <n v="122758"/>
    <n v="150439"/>
    <n v="114333"/>
    <n v="99892"/>
    <n v="152848"/>
    <n v="184139"/>
    <n v="11713344.033517042"/>
    <n v="106384039.87950671"/>
    <n v="0"/>
    <n v="19363950.708872337"/>
    <n v="0"/>
    <n v="0"/>
    <n v="0"/>
    <n v="0"/>
    <n v="137461335"/>
    <n v="0"/>
    <n v="7060635.6530198921"/>
    <n v="0"/>
    <n v="2477190.0906845699"/>
    <n v="0"/>
    <n v="0"/>
    <n v="0"/>
    <n v="0"/>
    <n v="9537826"/>
    <n v="146999161"/>
    <n v="109619.06114839672"/>
    <n v="0"/>
    <n v="1"/>
    <n v="1"/>
    <n v="1"/>
    <n v="24249724"/>
    <n v="28120131.79205187"/>
    <n v="28120132"/>
    <n v="109"/>
    <n v="0"/>
    <n v="1"/>
    <n v="0"/>
    <n v="4.8444444444444441"/>
    <n v="4.8444444444444441"/>
    <n v="4"/>
    <n v="4"/>
    <n v="26641753"/>
    <n v="54761885"/>
    <n v="201761046"/>
  </r>
  <r>
    <x v="23"/>
    <n v="3819"/>
    <x v="80"/>
    <x v="869"/>
    <x v="869"/>
    <x v="824"/>
    <n v="17461"/>
    <n v="176109000575"/>
    <s v="76109176109000575"/>
    <s v="NORMAL SUPERIOR JUAN LADRILLEROS"/>
    <n v="1"/>
    <n v="16.653757380673436"/>
    <n v="1.1663611065563919"/>
    <n v="0.15960626158268323"/>
    <n v="1.1596062615826832"/>
    <n v="2293"/>
    <n v="0"/>
    <n v="0"/>
    <n v="0"/>
    <n v="156"/>
    <n v="0"/>
    <n v="864"/>
    <n v="0"/>
    <n v="843"/>
    <n v="0"/>
    <n v="43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764052.011272099"/>
    <n v="161996035.74872252"/>
    <n v="61210906.54752782"/>
    <n v="0"/>
    <n v="0"/>
    <n v="0"/>
    <n v="0"/>
    <n v="0"/>
    <n v="239970994"/>
    <n v="0"/>
    <n v="0"/>
    <n v="0"/>
    <n v="0"/>
    <n v="0"/>
    <n v="0"/>
    <n v="0"/>
    <n v="0"/>
    <n v="0"/>
    <n v="239970994"/>
    <n v="104653.72612298299"/>
    <n v="0"/>
    <n v="1"/>
    <n v="1"/>
    <n v="1"/>
    <n v="24249724"/>
    <n v="28120131.79205187"/>
    <n v="28120132"/>
    <n v="156"/>
    <n v="0"/>
    <n v="1"/>
    <n v="0"/>
    <n v="6.9333333333333336"/>
    <n v="6.9333333333333336"/>
    <n v="4"/>
    <n v="4"/>
    <n v="26641753"/>
    <n v="54761885"/>
    <n v="294732879"/>
  </r>
  <r>
    <x v="23"/>
    <n v="3819"/>
    <x v="80"/>
    <x v="869"/>
    <x v="869"/>
    <x v="824"/>
    <n v="17451"/>
    <n v="176109000583"/>
    <s v="76109176109000583"/>
    <s v="PASCUAL DE ANDAGOYA"/>
    <n v="1"/>
    <n v="16.653757380673436"/>
    <n v="1.1663611065563919"/>
    <n v="0.15960626158268323"/>
    <n v="1.1596062615826832"/>
    <n v="1459"/>
    <n v="0"/>
    <n v="0"/>
    <n v="0"/>
    <n v="75"/>
    <n v="0"/>
    <n v="595"/>
    <n v="0"/>
    <n v="592"/>
    <n v="0"/>
    <n v="19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59640.3900346626"/>
    <n v="112647506.99105661"/>
    <n v="28043136.255495302"/>
    <n v="0"/>
    <n v="0"/>
    <n v="0"/>
    <n v="0"/>
    <n v="0"/>
    <n v="148750284"/>
    <n v="0"/>
    <n v="0"/>
    <n v="0"/>
    <n v="0"/>
    <n v="0"/>
    <n v="0"/>
    <n v="0"/>
    <n v="0"/>
    <n v="0"/>
    <n v="148750284"/>
    <n v="101953.58738862234"/>
    <n v="0"/>
    <n v="1"/>
    <n v="1"/>
    <n v="1"/>
    <n v="24249724"/>
    <n v="28120131.79205187"/>
    <n v="28120132"/>
    <n v="75"/>
    <n v="0"/>
    <n v="1"/>
    <n v="0"/>
    <n v="3.3333333333333335"/>
    <n v="3.3333333333333335"/>
    <n v="3.3333333333333335"/>
    <n v="4"/>
    <n v="26641753"/>
    <n v="54761885"/>
    <n v="203512169"/>
  </r>
  <r>
    <x v="23"/>
    <n v="3819"/>
    <x v="80"/>
    <x v="869"/>
    <x v="869"/>
    <x v="824"/>
    <n v="17450"/>
    <n v="176109000605"/>
    <s v="76109176109000605"/>
    <s v="LA ANUNCIACION"/>
    <n v="1"/>
    <n v="16.653757380673436"/>
    <n v="1.1663611065563919"/>
    <n v="0.15960626158268323"/>
    <n v="1.1596062615826832"/>
    <n v="1474"/>
    <n v="0"/>
    <n v="0"/>
    <n v="0"/>
    <n v="95"/>
    <n v="0"/>
    <n v="575"/>
    <n v="0"/>
    <n v="612"/>
    <n v="0"/>
    <n v="1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208877.827377239"/>
    <n v="112647506.99105661"/>
    <n v="27331381.528198469"/>
    <n v="0"/>
    <n v="0"/>
    <n v="0"/>
    <n v="0"/>
    <n v="0"/>
    <n v="150187766"/>
    <n v="0"/>
    <n v="0"/>
    <n v="0"/>
    <n v="0"/>
    <n v="0"/>
    <n v="0"/>
    <n v="0"/>
    <n v="0"/>
    <n v="0"/>
    <n v="150187766"/>
    <n v="101891.29308005427"/>
    <n v="0"/>
    <n v="1"/>
    <n v="1"/>
    <n v="1"/>
    <n v="24249724"/>
    <n v="28120131.79205187"/>
    <n v="28120132"/>
    <n v="95"/>
    <n v="0"/>
    <n v="1"/>
    <n v="0"/>
    <n v="4.2222222222222223"/>
    <n v="4.2222222222222223"/>
    <n v="4"/>
    <n v="4"/>
    <n v="26641753"/>
    <n v="54761885"/>
    <n v="204949651"/>
  </r>
  <r>
    <x v="23"/>
    <n v="3819"/>
    <x v="80"/>
    <x v="869"/>
    <x v="869"/>
    <x v="824"/>
    <n v="17475"/>
    <n v="176109000621"/>
    <s v="76109176109000621"/>
    <s v="LICEO DEL PACIFICO"/>
    <n v="1"/>
    <n v="16.653757380673436"/>
    <n v="1.1663611065563919"/>
    <n v="0.15960626158268323"/>
    <n v="1.1596062615826832"/>
    <n v="1234"/>
    <n v="0"/>
    <n v="0"/>
    <n v="0"/>
    <n v="30"/>
    <n v="0"/>
    <n v="324"/>
    <n v="0"/>
    <n v="611"/>
    <n v="0"/>
    <n v="0"/>
    <n v="0"/>
    <n v="269"/>
    <n v="279"/>
    <n v="0"/>
    <n v="0"/>
    <n v="0"/>
    <n v="0"/>
    <n v="0"/>
    <n v="167"/>
    <n v="0"/>
    <n v="112"/>
    <n v="0"/>
    <n v="0"/>
    <n v="0"/>
    <n v="0"/>
    <n v="92671"/>
    <n v="81839"/>
    <n v="122758"/>
    <n v="150439"/>
    <n v="114333"/>
    <n v="99892"/>
    <n v="152848"/>
    <n v="184139"/>
    <n v="3223856.156013865"/>
    <n v="88732450.746956974"/>
    <n v="0"/>
    <n v="46927051.717897825"/>
    <n v="0"/>
    <n v="0"/>
    <n v="0"/>
    <n v="0"/>
    <n v="138883359"/>
    <n v="0"/>
    <n v="5295476.7397649186"/>
    <n v="0"/>
    <n v="0"/>
    <n v="0"/>
    <n v="0"/>
    <n v="0"/>
    <n v="0"/>
    <n v="5295477"/>
    <n v="144178836"/>
    <n v="116838.60291734198"/>
    <n v="0"/>
    <n v="1"/>
    <n v="1"/>
    <n v="1"/>
    <n v="24249724"/>
    <n v="28120131.79205187"/>
    <n v="28120132"/>
    <n v="30"/>
    <n v="0"/>
    <n v="1"/>
    <n v="0"/>
    <n v="1.3333333333333333"/>
    <n v="1.3333333333333333"/>
    <n v="1.3333333333333333"/>
    <n v="2"/>
    <n v="13320876"/>
    <n v="41441008"/>
    <n v="185619844"/>
  </r>
  <r>
    <x v="23"/>
    <n v="3819"/>
    <x v="80"/>
    <x v="869"/>
    <x v="869"/>
    <x v="824"/>
    <n v="17470"/>
    <n v="176109000648"/>
    <s v="76109176109000648"/>
    <s v="TERMARIT"/>
    <n v="1"/>
    <n v="16.653757380673436"/>
    <n v="1.1663611065563919"/>
    <n v="0.15960626158268323"/>
    <n v="1.1596062615826832"/>
    <n v="1356"/>
    <n v="0"/>
    <n v="0"/>
    <n v="0"/>
    <n v="52"/>
    <n v="0"/>
    <n v="450"/>
    <n v="0"/>
    <n v="631"/>
    <n v="0"/>
    <n v="0"/>
    <n v="0"/>
    <n v="22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588017.337090699"/>
    <n v="102587999.2058401"/>
    <n v="0"/>
    <n v="38902351.424130917"/>
    <n v="0"/>
    <n v="0"/>
    <n v="0"/>
    <n v="0"/>
    <n v="147078368"/>
    <n v="0"/>
    <n v="0"/>
    <n v="0"/>
    <n v="0"/>
    <n v="0"/>
    <n v="0"/>
    <n v="0"/>
    <n v="0"/>
    <n v="0"/>
    <n v="147078368"/>
    <n v="108464.87315634219"/>
    <n v="0"/>
    <n v="1"/>
    <n v="1"/>
    <n v="1"/>
    <n v="24249724"/>
    <n v="28120131.79205187"/>
    <n v="28120132"/>
    <n v="52"/>
    <n v="0"/>
    <n v="1"/>
    <n v="0"/>
    <n v="2.3111111111111109"/>
    <n v="2.3111111111111109"/>
    <n v="2.3111111111111109"/>
    <n v="3"/>
    <n v="19981315"/>
    <n v="48101447"/>
    <n v="195179815"/>
  </r>
  <r>
    <x v="23"/>
    <n v="3819"/>
    <x v="80"/>
    <x v="869"/>
    <x v="869"/>
    <x v="824"/>
    <n v="136428"/>
    <n v="176109000770"/>
    <s v="76109176109000770"/>
    <s v="INSTITUCION EDUCATIVA VASCO NUÑEZ DE BALBOA"/>
    <n v="1"/>
    <n v="16.653757380673436"/>
    <n v="1.1663611065563919"/>
    <n v="0.15960626158268323"/>
    <n v="1.1596062615826832"/>
    <n v="971"/>
    <n v="0"/>
    <n v="0"/>
    <n v="0"/>
    <n v="82"/>
    <n v="0"/>
    <n v="664"/>
    <n v="0"/>
    <n v="187"/>
    <n v="0"/>
    <n v="0"/>
    <n v="0"/>
    <n v="3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811873.493104564"/>
    <n v="80760765.332257092"/>
    <n v="0"/>
    <n v="6629100.2426770162"/>
    <n v="0"/>
    <n v="0"/>
    <n v="0"/>
    <n v="0"/>
    <n v="96201739"/>
    <n v="0"/>
    <n v="0"/>
    <n v="0"/>
    <n v="0"/>
    <n v="0"/>
    <n v="0"/>
    <n v="0"/>
    <n v="0"/>
    <n v="0"/>
    <n v="96201739"/>
    <n v="99074.911431513901"/>
    <n v="0"/>
    <n v="1"/>
    <n v="1"/>
    <n v="1"/>
    <n v="24249724"/>
    <n v="28120131.79205187"/>
    <n v="28120132"/>
    <n v="82"/>
    <n v="0"/>
    <n v="1"/>
    <n v="0"/>
    <n v="3.6444444444444444"/>
    <n v="3.6444444444444444"/>
    <n v="3.6444444444444444"/>
    <n v="4"/>
    <n v="26641753"/>
    <n v="54761885"/>
    <n v="150963624"/>
  </r>
  <r>
    <x v="23"/>
    <n v="3819"/>
    <x v="80"/>
    <x v="869"/>
    <x v="869"/>
    <x v="824"/>
    <n v="17457"/>
    <n v="176109000800"/>
    <s v="76109176109000800"/>
    <s v="JOSE MARIA  CABAL"/>
    <n v="1"/>
    <n v="16.653757380673436"/>
    <n v="1.1663611065563919"/>
    <n v="0.15960626158268323"/>
    <n v="1.1596062615826832"/>
    <n v="1816"/>
    <n v="0"/>
    <n v="0"/>
    <n v="0"/>
    <n v="116"/>
    <n v="0"/>
    <n v="804"/>
    <n v="0"/>
    <n v="674"/>
    <n v="0"/>
    <n v="22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465577.136586946"/>
    <n v="140263702.89198118"/>
    <n v="31601909.891979478"/>
    <n v="0"/>
    <n v="0"/>
    <n v="0"/>
    <n v="0"/>
    <n v="0"/>
    <n v="184331190"/>
    <n v="0"/>
    <n v="0"/>
    <n v="0"/>
    <n v="0"/>
    <n v="0"/>
    <n v="0"/>
    <n v="0"/>
    <n v="0"/>
    <n v="0"/>
    <n v="184331190"/>
    <n v="101503.95925110132"/>
    <n v="0"/>
    <n v="1"/>
    <n v="1"/>
    <n v="1"/>
    <n v="24249724"/>
    <n v="28120131.79205187"/>
    <n v="28120132"/>
    <n v="116"/>
    <n v="1"/>
    <n v="0"/>
    <n v="0"/>
    <n v="5.1555555555555559"/>
    <n v="5.1555555555555559"/>
    <n v="4"/>
    <n v="4"/>
    <n v="6660438"/>
    <n v="34780570"/>
    <n v="219111760"/>
  </r>
  <r>
    <x v="23"/>
    <n v="3819"/>
    <x v="80"/>
    <x v="869"/>
    <x v="869"/>
    <x v="824"/>
    <n v="17466"/>
    <n v="176109000818"/>
    <s v="76109176109000818"/>
    <s v="REPUBLICA DE VENEZUELA"/>
    <n v="1"/>
    <n v="16.653757380673436"/>
    <n v="1.1663611065563919"/>
    <n v="0.15960626158268323"/>
    <n v="1.1596062615826832"/>
    <n v="926"/>
    <n v="0"/>
    <n v="0"/>
    <n v="0"/>
    <n v="78"/>
    <n v="0"/>
    <n v="519"/>
    <n v="0"/>
    <n v="229"/>
    <n v="0"/>
    <n v="10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82026.0056360494"/>
    <n v="70985960.597565576"/>
    <n v="14235094.545936702"/>
    <n v="0"/>
    <n v="0"/>
    <n v="0"/>
    <n v="0"/>
    <n v="0"/>
    <n v="93603081"/>
    <n v="0"/>
    <n v="0"/>
    <n v="0"/>
    <n v="0"/>
    <n v="0"/>
    <n v="0"/>
    <n v="0"/>
    <n v="0"/>
    <n v="0"/>
    <n v="93603081"/>
    <n v="101083.24082073434"/>
    <n v="0"/>
    <n v="1"/>
    <n v="1"/>
    <n v="1"/>
    <n v="24249724"/>
    <n v="28120131.79205187"/>
    <n v="28120132"/>
    <n v="78"/>
    <n v="1"/>
    <n v="0"/>
    <n v="0"/>
    <n v="3.4666666666666668"/>
    <n v="3.4666666666666668"/>
    <n v="3.4666666666666668"/>
    <n v="4"/>
    <n v="6660438"/>
    <n v="34780570"/>
    <n v="128383651"/>
  </r>
  <r>
    <x v="23"/>
    <n v="3819"/>
    <x v="80"/>
    <x v="869"/>
    <x v="869"/>
    <x v="824"/>
    <n v="17471"/>
    <n v="176109000834"/>
    <s v="76109176109000834"/>
    <s v="SAN VICENTE"/>
    <n v="1"/>
    <n v="16.653757380673436"/>
    <n v="1.1663611065563919"/>
    <n v="0.15960626158268323"/>
    <n v="1.1596062615826832"/>
    <n v="1012"/>
    <n v="0"/>
    <n v="0"/>
    <n v="0"/>
    <n v="40"/>
    <n v="0"/>
    <n v="345"/>
    <n v="0"/>
    <n v="408"/>
    <n v="0"/>
    <n v="21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98474.8746851534"/>
    <n v="71460465.681773901"/>
    <n v="31174857.055601377"/>
    <n v="0"/>
    <n v="0"/>
    <n v="0"/>
    <n v="0"/>
    <n v="0"/>
    <n v="106933798"/>
    <n v="0"/>
    <n v="0"/>
    <n v="0"/>
    <n v="0"/>
    <n v="0"/>
    <n v="0"/>
    <n v="0"/>
    <n v="0"/>
    <n v="0"/>
    <n v="106933798"/>
    <n v="105665.80830039526"/>
    <n v="0"/>
    <n v="1"/>
    <n v="1"/>
    <n v="1"/>
    <n v="24249724"/>
    <n v="28120131.79205187"/>
    <n v="28120132"/>
    <n v="40"/>
    <n v="0"/>
    <n v="1"/>
    <n v="0"/>
    <n v="1.7777777777777777"/>
    <n v="1.7777777777777777"/>
    <n v="1.7777777777777777"/>
    <n v="2"/>
    <n v="13320876"/>
    <n v="41441008"/>
    <n v="148374806"/>
  </r>
  <r>
    <x v="23"/>
    <n v="3819"/>
    <x v="80"/>
    <x v="869"/>
    <x v="869"/>
    <x v="824"/>
    <n v="17480"/>
    <n v="176109000842"/>
    <s v="76109176109000842"/>
    <s v="INSTITUCION ETNOEDUCATIVA TÉCNICO INDUSTRIAL GERARDO VALENCIA CANO"/>
    <n v="1"/>
    <n v="16.653757380673436"/>
    <n v="1.1663611065563919"/>
    <n v="0.15960626158268323"/>
    <n v="1.1596062615826832"/>
    <n v="1849"/>
    <n v="0"/>
    <n v="0"/>
    <n v="0"/>
    <n v="98"/>
    <n v="0"/>
    <n v="725"/>
    <n v="0"/>
    <n v="760"/>
    <n v="0"/>
    <n v="169"/>
    <n v="0"/>
    <n v="97"/>
    <n v="736"/>
    <n v="0"/>
    <n v="0"/>
    <n v="0"/>
    <n v="0"/>
    <n v="0"/>
    <n v="0"/>
    <n v="0"/>
    <n v="511"/>
    <n v="0"/>
    <n v="169"/>
    <n v="0"/>
    <n v="56"/>
    <n v="92671"/>
    <n v="81839"/>
    <n v="122758"/>
    <n v="150439"/>
    <n v="114333"/>
    <n v="99892"/>
    <n v="152848"/>
    <n v="184139"/>
    <n v="10531263.442978626"/>
    <n v="140928010.00987282"/>
    <n v="24057309.782633029"/>
    <n v="16921650.619465016"/>
    <n v="0"/>
    <n v="0"/>
    <n v="0"/>
    <n v="0"/>
    <n v="192438234"/>
    <n v="0"/>
    <n v="9698883.9212181848"/>
    <n v="4811461.9565266063"/>
    <n v="1953840.0715258576"/>
    <n v="0"/>
    <n v="0"/>
    <n v="0"/>
    <n v="0"/>
    <n v="16464186"/>
    <n v="208902420"/>
    <n v="112981.29799891834"/>
    <n v="0"/>
    <n v="1"/>
    <n v="1"/>
    <n v="1"/>
    <n v="24249724"/>
    <n v="28120131.79205187"/>
    <n v="28120132"/>
    <n v="98"/>
    <n v="0"/>
    <n v="1"/>
    <n v="0"/>
    <n v="4.3555555555555552"/>
    <n v="4.3555555555555552"/>
    <n v="4"/>
    <n v="4"/>
    <n v="26641753"/>
    <n v="54761885"/>
    <n v="263664305"/>
  </r>
  <r>
    <x v="23"/>
    <n v="3819"/>
    <x v="80"/>
    <x v="869"/>
    <x v="869"/>
    <x v="824"/>
    <n v="17469"/>
    <n v="176109001806"/>
    <s v="76109176109001806"/>
    <s v="TEOFILO ROBERTO POTES"/>
    <n v="1"/>
    <n v="16.653757380673436"/>
    <n v="1.1663611065563919"/>
    <n v="0.15960626158268323"/>
    <n v="1.1596062615826832"/>
    <n v="2317"/>
    <n v="0"/>
    <n v="0"/>
    <n v="0"/>
    <n v="108"/>
    <n v="0"/>
    <n v="797"/>
    <n v="0"/>
    <n v="956"/>
    <n v="0"/>
    <n v="0"/>
    <n v="0"/>
    <n v="45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605882.161649914"/>
    <n v="166361482.52343911"/>
    <n v="0"/>
    <n v="79549202.912124202"/>
    <n v="0"/>
    <n v="0"/>
    <n v="0"/>
    <n v="0"/>
    <n v="257516568"/>
    <n v="0"/>
    <n v="0"/>
    <n v="0"/>
    <n v="0"/>
    <n v="0"/>
    <n v="0"/>
    <n v="0"/>
    <n v="0"/>
    <n v="0"/>
    <n v="257516568"/>
    <n v="111142.23910228744"/>
    <n v="0"/>
    <n v="1"/>
    <n v="1"/>
    <n v="1"/>
    <n v="24249724"/>
    <n v="28120131.79205187"/>
    <n v="28120132"/>
    <n v="108"/>
    <n v="0"/>
    <n v="1"/>
    <n v="0"/>
    <n v="4.8"/>
    <n v="4.8"/>
    <n v="4"/>
    <n v="4"/>
    <n v="26641753"/>
    <n v="54761885"/>
    <n v="312278453"/>
  </r>
  <r>
    <x v="23"/>
    <n v="3819"/>
    <x v="80"/>
    <x v="869"/>
    <x v="869"/>
    <x v="824"/>
    <n v="17463"/>
    <n v="176109002977"/>
    <s v="76109176109002977"/>
    <s v="PABLO EMILIO CARVAJAL"/>
    <n v="1"/>
    <n v="16.653757380673436"/>
    <n v="1.1663611065563919"/>
    <n v="0.15960626158268323"/>
    <n v="1.1596062615826832"/>
    <n v="2297"/>
    <n v="0"/>
    <n v="0"/>
    <n v="21"/>
    <n v="112"/>
    <n v="139"/>
    <n v="1081"/>
    <n v="22"/>
    <n v="694"/>
    <n v="12"/>
    <n v="216"/>
    <n v="0"/>
    <n v="0"/>
    <n v="267"/>
    <n v="0"/>
    <n v="0"/>
    <n v="0"/>
    <n v="5"/>
    <n v="0"/>
    <n v="262"/>
    <n v="0"/>
    <n v="0"/>
    <n v="0"/>
    <n v="0"/>
    <n v="0"/>
    <n v="0"/>
    <n v="92671"/>
    <n v="81839"/>
    <n v="122758"/>
    <n v="150439"/>
    <n v="114333"/>
    <n v="99892"/>
    <n v="152848"/>
    <n v="184139"/>
    <n v="12035729.649118429"/>
    <n v="168449304.89395574"/>
    <n v="30747804.219223276"/>
    <n v="0"/>
    <n v="2784206.5168161914"/>
    <n v="18649497.5778048"/>
    <n v="2126921.9744446795"/>
    <n v="0"/>
    <n v="234793465"/>
    <n v="107461.87186712884"/>
    <n v="4972813.2825032575"/>
    <n v="0"/>
    <n v="0"/>
    <n v="0"/>
    <n v="0"/>
    <n v="0"/>
    <n v="0"/>
    <n v="5080275"/>
    <n v="239873740"/>
    <n v="104429.14235959947"/>
    <n v="1"/>
    <n v="1"/>
    <n v="1"/>
    <n v="1"/>
    <n v="24249724"/>
    <n v="28120131.79205187"/>
    <n v="28120132"/>
    <n v="133"/>
    <n v="1"/>
    <n v="0"/>
    <n v="1.6153846153846154"/>
    <n v="4.9777777777777779"/>
    <n v="6.5931623931623928"/>
    <n v="4"/>
    <n v="4"/>
    <n v="6660438"/>
    <n v="34780570"/>
    <n v="274654310"/>
  </r>
  <r>
    <x v="23"/>
    <n v="3819"/>
    <x v="80"/>
    <x v="869"/>
    <x v="869"/>
    <x v="824"/>
    <n v="17472"/>
    <n v="176109003183"/>
    <s v="76109176109003183"/>
    <s v="SIMON BOLIVAR"/>
    <n v="1"/>
    <n v="16.653757380673436"/>
    <n v="1.1663611065563919"/>
    <n v="0.15960626158268323"/>
    <n v="1.1596062615826832"/>
    <n v="2120"/>
    <n v="0"/>
    <n v="0"/>
    <n v="0"/>
    <n v="174"/>
    <n v="0"/>
    <n v="953"/>
    <n v="0"/>
    <n v="754"/>
    <n v="0"/>
    <n v="0"/>
    <n v="0"/>
    <n v="23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698365.704880416"/>
    <n v="161996035.74872252"/>
    <n v="0"/>
    <n v="41693551.526310712"/>
    <n v="0"/>
    <n v="0"/>
    <n v="0"/>
    <n v="0"/>
    <n v="222387953"/>
    <n v="0"/>
    <n v="0"/>
    <n v="0"/>
    <n v="0"/>
    <n v="0"/>
    <n v="0"/>
    <n v="0"/>
    <n v="0"/>
    <n v="0"/>
    <n v="222387953"/>
    <n v="104899.97783018868"/>
    <n v="0"/>
    <n v="1"/>
    <n v="1"/>
    <n v="1"/>
    <n v="24249724"/>
    <n v="28120131.79205187"/>
    <n v="28120132"/>
    <n v="174"/>
    <n v="0"/>
    <n v="1"/>
    <n v="0"/>
    <n v="7.7333333333333334"/>
    <n v="7.7333333333333334"/>
    <n v="4"/>
    <n v="4"/>
    <n v="26641753"/>
    <n v="54761885"/>
    <n v="277149838"/>
  </r>
  <r>
    <x v="23"/>
    <n v="3819"/>
    <x v="80"/>
    <x v="869"/>
    <x v="869"/>
    <x v="824"/>
    <n v="17453"/>
    <n v="176109005666"/>
    <s v="76109176109005666"/>
    <s v="ANTONIO NARIÑO"/>
    <n v="1"/>
    <n v="16.653757380673436"/>
    <n v="1.1663611065563919"/>
    <n v="0.15960626158268323"/>
    <n v="1.1596062615826832"/>
    <n v="949"/>
    <n v="0"/>
    <n v="0"/>
    <n v="0"/>
    <n v="75"/>
    <n v="0"/>
    <n v="491"/>
    <n v="0"/>
    <n v="289"/>
    <n v="0"/>
    <n v="0"/>
    <n v="0"/>
    <n v="9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59640.3900346626"/>
    <n v="74022793.136498868"/>
    <n v="0"/>
    <n v="16398300.600306304"/>
    <n v="0"/>
    <n v="0"/>
    <n v="0"/>
    <n v="0"/>
    <n v="98480734"/>
    <n v="0"/>
    <n v="0"/>
    <n v="0"/>
    <n v="0"/>
    <n v="0"/>
    <n v="0"/>
    <n v="0"/>
    <n v="0"/>
    <n v="0"/>
    <n v="98480734"/>
    <n v="103773.16543730242"/>
    <n v="0"/>
    <n v="1"/>
    <n v="1"/>
    <n v="1"/>
    <n v="24249724"/>
    <n v="28120131.79205187"/>
    <n v="28120132"/>
    <n v="75"/>
    <n v="0"/>
    <n v="1"/>
    <n v="0"/>
    <n v="3.3333333333333335"/>
    <n v="3.3333333333333335"/>
    <n v="3.3333333333333335"/>
    <n v="4"/>
    <n v="26641753"/>
    <n v="54761885"/>
    <n v="153242619"/>
  </r>
  <r>
    <x v="23"/>
    <n v="3819"/>
    <x v="80"/>
    <x v="869"/>
    <x v="869"/>
    <x v="824"/>
    <n v="17474"/>
    <n v="176109005836"/>
    <s v="76109176109005836"/>
    <s v="NESTOR URBANO TENORIO"/>
    <n v="1"/>
    <n v="16.653757380673436"/>
    <n v="1.1663611065563919"/>
    <n v="0.15960626158268323"/>
    <n v="1.1596062615826832"/>
    <n v="1382"/>
    <n v="0"/>
    <n v="0"/>
    <n v="0"/>
    <n v="141"/>
    <n v="0"/>
    <n v="761"/>
    <n v="0"/>
    <n v="383"/>
    <n v="0"/>
    <n v="0"/>
    <n v="0"/>
    <n v="9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152123.933265166"/>
    <n v="108566763.266865"/>
    <n v="0"/>
    <n v="16921650.619465016"/>
    <n v="0"/>
    <n v="0"/>
    <n v="0"/>
    <n v="0"/>
    <n v="140640538"/>
    <n v="0"/>
    <n v="0"/>
    <n v="0"/>
    <n v="0"/>
    <n v="0"/>
    <n v="0"/>
    <n v="0"/>
    <n v="0"/>
    <n v="0"/>
    <n v="140640538"/>
    <n v="101765.94645441389"/>
    <n v="0"/>
    <n v="1"/>
    <n v="1"/>
    <n v="1"/>
    <n v="24249724"/>
    <n v="28120131.79205187"/>
    <n v="28120132"/>
    <n v="141"/>
    <n v="0"/>
    <n v="1"/>
    <n v="0"/>
    <n v="6.2666666666666666"/>
    <n v="6.2666666666666666"/>
    <n v="4"/>
    <n v="4"/>
    <n v="26641753"/>
    <n v="54761885"/>
    <n v="195402423"/>
  </r>
  <r>
    <x v="23"/>
    <n v="3819"/>
    <x v="80"/>
    <x v="869"/>
    <x v="869"/>
    <x v="824"/>
    <n v="158957"/>
    <n v="176109800059"/>
    <s v="76109176109800059"/>
    <s v="INSTITUCION ETNOEDUCATIVA SAN ANTONIO"/>
    <n v="1"/>
    <n v="16.653757380673436"/>
    <n v="1.1663611065563919"/>
    <n v="0.15960626158268323"/>
    <n v="1.1596062615826832"/>
    <n v="963"/>
    <n v="0"/>
    <n v="0"/>
    <n v="0"/>
    <n v="70"/>
    <n v="0"/>
    <n v="487"/>
    <n v="0"/>
    <n v="345"/>
    <n v="0"/>
    <n v="61"/>
    <n v="0"/>
    <n v="0"/>
    <n v="963"/>
    <n v="0"/>
    <n v="0"/>
    <n v="0"/>
    <n v="70"/>
    <n v="0"/>
    <n v="487"/>
    <n v="0"/>
    <n v="345"/>
    <n v="0"/>
    <n v="61"/>
    <n v="0"/>
    <n v="0"/>
    <n v="92671"/>
    <n v="81839"/>
    <n v="122758"/>
    <n v="150439"/>
    <n v="114333"/>
    <n v="99892"/>
    <n v="152848"/>
    <n v="184139"/>
    <n v="7522331.0306990184"/>
    <n v="78957646.012265459"/>
    <n v="8683407.6730213892"/>
    <n v="0"/>
    <n v="0"/>
    <n v="0"/>
    <n v="0"/>
    <n v="0"/>
    <n v="95163385"/>
    <n v="1504466.2061398036"/>
    <n v="15791529.202453094"/>
    <n v="1736681.5346042779"/>
    <n v="0"/>
    <n v="0"/>
    <n v="0"/>
    <n v="0"/>
    <n v="0"/>
    <n v="19032677"/>
    <n v="114196062"/>
    <n v="118583.65732087227"/>
    <n v="0"/>
    <n v="1"/>
    <n v="1"/>
    <n v="1"/>
    <n v="24249724"/>
    <n v="28120131.79205187"/>
    <n v="28120132"/>
    <n v="70"/>
    <n v="1"/>
    <n v="0"/>
    <n v="0"/>
    <n v="3.1111111111111112"/>
    <n v="3.1111111111111112"/>
    <n v="3.1111111111111112"/>
    <n v="4"/>
    <n v="6660438"/>
    <n v="34780570"/>
    <n v="148976632"/>
  </r>
  <r>
    <x v="23"/>
    <n v="3820"/>
    <x v="81"/>
    <x v="870"/>
    <x v="870"/>
    <x v="825"/>
    <n v="16195"/>
    <n v="176111000469"/>
    <s v="76111176111000469"/>
    <s v="INSTITUCION EDUCATIVA NARCISO CABAL SALCEDO"/>
    <n v="1"/>
    <n v="4.1891287769216605"/>
    <n v="0.29338945945182215"/>
    <n v="2.7527129201540275E-2"/>
    <n v="1.0275271292015402"/>
    <n v="1081"/>
    <n v="0"/>
    <n v="0"/>
    <n v="0"/>
    <n v="65"/>
    <n v="0"/>
    <n v="422"/>
    <n v="0"/>
    <n v="462"/>
    <n v="0"/>
    <n v="0"/>
    <n v="0"/>
    <n v="132"/>
    <n v="132"/>
    <n v="0"/>
    <n v="0"/>
    <n v="0"/>
    <n v="0"/>
    <n v="0"/>
    <n v="0"/>
    <n v="0"/>
    <n v="0"/>
    <n v="0"/>
    <n v="0"/>
    <n v="0"/>
    <n v="132"/>
    <n v="92671"/>
    <n v="81839"/>
    <n v="122758"/>
    <n v="150439"/>
    <n v="114333"/>
    <n v="99892"/>
    <n v="152848"/>
    <n v="184139"/>
    <n v="6189427.8283653352"/>
    <n v="74337144.770424768"/>
    <n v="0"/>
    <n v="20404580.300273467"/>
    <n v="0"/>
    <n v="0"/>
    <n v="0"/>
    <n v="0"/>
    <n v="100931153"/>
    <n v="0"/>
    <n v="0"/>
    <n v="0"/>
    <n v="4080916.0600546934"/>
    <n v="0"/>
    <n v="0"/>
    <n v="0"/>
    <n v="0"/>
    <n v="4080916"/>
    <n v="105012069"/>
    <n v="97143.449583718786"/>
    <n v="0"/>
    <n v="0"/>
    <n v="0"/>
    <n v="0"/>
    <n v="19701352"/>
    <n v="20243673.661949024"/>
    <n v="20243674"/>
    <n v="65"/>
    <n v="1"/>
    <n v="0"/>
    <n v="0"/>
    <n v="2.8888888888888888"/>
    <n v="2.8888888888888888"/>
    <n v="2.8888888888888888"/>
    <n v="3"/>
    <n v="6660438"/>
    <n v="26904112"/>
    <n v="131916181"/>
  </r>
  <r>
    <x v="23"/>
    <n v="3820"/>
    <x v="81"/>
    <x v="870"/>
    <x v="870"/>
    <x v="825"/>
    <n v="16199"/>
    <n v="176111000507"/>
    <s v="76111176111000507"/>
    <s v="INSTITUCION EDUCATIVA AGRICOLA DE GUADALAJARA DE BUGA"/>
    <n v="1"/>
    <n v="4.1891287769216605"/>
    <n v="0.29338945945182215"/>
    <n v="2.7527129201540275E-2"/>
    <n v="1.0275271292015402"/>
    <n v="1170"/>
    <n v="0"/>
    <n v="0"/>
    <n v="0"/>
    <n v="91"/>
    <n v="0"/>
    <n v="597"/>
    <n v="0"/>
    <n v="377"/>
    <n v="0"/>
    <n v="4"/>
    <n v="0"/>
    <n v="101"/>
    <n v="1117"/>
    <n v="0"/>
    <n v="0"/>
    <n v="0"/>
    <n v="91"/>
    <n v="0"/>
    <n v="577"/>
    <n v="0"/>
    <n v="344"/>
    <n v="0"/>
    <n v="4"/>
    <n v="0"/>
    <n v="101"/>
    <n v="92671"/>
    <n v="81839"/>
    <n v="122758"/>
    <n v="150439"/>
    <n v="114333"/>
    <n v="99892"/>
    <n v="152848"/>
    <n v="184139"/>
    <n v="8665198.9597114697"/>
    <n v="81905406.115830004"/>
    <n v="504548.70130609069"/>
    <n v="15612595.532785002"/>
    <n v="0"/>
    <n v="0"/>
    <n v="0"/>
    <n v="0"/>
    <n v="106687749"/>
    <n v="1733039.7919422942"/>
    <n v="15489708.220262717"/>
    <n v="100909.74026121815"/>
    <n v="3122519.1065570004"/>
    <n v="0"/>
    <n v="0"/>
    <n v="0"/>
    <n v="0"/>
    <n v="20446177"/>
    <n v="127133926"/>
    <n v="108661.47521367521"/>
    <n v="0"/>
    <n v="0"/>
    <n v="0"/>
    <n v="0"/>
    <n v="19701352"/>
    <n v="20243673.661949024"/>
    <n v="20243674"/>
    <n v="91"/>
    <n v="1"/>
    <n v="0"/>
    <n v="0"/>
    <n v="4.0444444444444443"/>
    <n v="4.0444444444444443"/>
    <n v="4"/>
    <n v="4"/>
    <n v="6660438"/>
    <n v="26904112"/>
    <n v="154038038"/>
  </r>
  <r>
    <x v="23"/>
    <n v="3820"/>
    <x v="81"/>
    <x v="870"/>
    <x v="870"/>
    <x v="825"/>
    <n v="16401"/>
    <n v="176111000515"/>
    <s v="76111176111000515"/>
    <s v="INSTITUCION EDUCATIVA MANUEL ANTONIO SANCLEMENTE"/>
    <n v="1"/>
    <n v="4.1891287769216605"/>
    <n v="0.29338945945182215"/>
    <n v="2.7527129201540275E-2"/>
    <n v="1.0275271292015402"/>
    <n v="745"/>
    <n v="4"/>
    <n v="0"/>
    <n v="3"/>
    <n v="38"/>
    <n v="25"/>
    <n v="323"/>
    <n v="0"/>
    <n v="253"/>
    <n v="0"/>
    <n v="7"/>
    <n v="0"/>
    <n v="92"/>
    <n v="198"/>
    <n v="4"/>
    <n v="0"/>
    <n v="3"/>
    <n v="0"/>
    <n v="25"/>
    <n v="67"/>
    <n v="0"/>
    <n v="0"/>
    <n v="0"/>
    <n v="7"/>
    <n v="0"/>
    <n v="92"/>
    <n v="92671"/>
    <n v="81839"/>
    <n v="122758"/>
    <n v="150439"/>
    <n v="114333"/>
    <n v="99892"/>
    <n v="152848"/>
    <n v="184139"/>
    <n v="3618434.7304289653"/>
    <n v="48436872.610593513"/>
    <n v="882960.22728565871"/>
    <n v="14221374.148675447"/>
    <n v="822361.81484099792"/>
    <n v="2566043.4997550063"/>
    <n v="0"/>
    <n v="0"/>
    <n v="70548047"/>
    <n v="0"/>
    <n v="1126830.0225381132"/>
    <n v="176592.04545713175"/>
    <n v="2844274.8297350896"/>
    <n v="164472.3629681996"/>
    <n v="513208.69995100127"/>
    <n v="0"/>
    <n v="0"/>
    <n v="4825378"/>
    <n v="75373425"/>
    <n v="101172.38255033558"/>
    <n v="1"/>
    <n v="0"/>
    <n v="0"/>
    <n v="1"/>
    <n v="24249724"/>
    <n v="24917249.285649691"/>
    <n v="24917249"/>
    <n v="45"/>
    <n v="1"/>
    <n v="0"/>
    <n v="0.53846153846153844"/>
    <n v="1.6888888888888889"/>
    <n v="2.2273504273504274"/>
    <n v="2.2273504273504274"/>
    <n v="3"/>
    <n v="6660438"/>
    <n v="31577687"/>
    <n v="106951112"/>
  </r>
  <r>
    <x v="23"/>
    <n v="3820"/>
    <x v="81"/>
    <x v="870"/>
    <x v="870"/>
    <x v="825"/>
    <n v="16194"/>
    <n v="176111000531"/>
    <s v="76111176111000531"/>
    <s v="INSTITUCION EDUCATIVA JOSE MARIA VILLEGAS"/>
    <n v="1"/>
    <n v="4.1891287769216605"/>
    <n v="0.29338945945182215"/>
    <n v="2.7527129201540275E-2"/>
    <n v="1.0275271292015402"/>
    <n v="607"/>
    <n v="0"/>
    <n v="0"/>
    <n v="0"/>
    <n v="28"/>
    <n v="0"/>
    <n v="235"/>
    <n v="0"/>
    <n v="240"/>
    <n v="0"/>
    <n v="0"/>
    <n v="0"/>
    <n v="104"/>
    <n v="607"/>
    <n v="0"/>
    <n v="0"/>
    <n v="0"/>
    <n v="28"/>
    <n v="0"/>
    <n v="235"/>
    <n v="0"/>
    <n v="240"/>
    <n v="0"/>
    <n v="0"/>
    <n v="0"/>
    <n v="104"/>
    <n v="92671"/>
    <n v="81839"/>
    <n v="122758"/>
    <n v="150439"/>
    <n v="114333"/>
    <n v="99892"/>
    <n v="152848"/>
    <n v="184139"/>
    <n v="2666215.0645266064"/>
    <n v="39943601.545194305"/>
    <n v="0"/>
    <n v="16076335.994154854"/>
    <n v="0"/>
    <n v="0"/>
    <n v="0"/>
    <n v="0"/>
    <n v="58686153"/>
    <n v="533243.01290532132"/>
    <n v="7988720.3090388607"/>
    <n v="0"/>
    <n v="3215267.1988309706"/>
    <n v="0"/>
    <n v="0"/>
    <n v="0"/>
    <n v="0"/>
    <n v="11737231"/>
    <n v="70423384"/>
    <n v="116018.75453047776"/>
    <n v="0"/>
    <n v="0"/>
    <n v="0"/>
    <n v="0"/>
    <n v="19701352"/>
    <n v="20243673.661949024"/>
    <n v="20243674"/>
    <n v="28"/>
    <n v="1"/>
    <n v="0"/>
    <n v="0"/>
    <n v="1.2444444444444445"/>
    <n v="1.2444444444444445"/>
    <n v="1.2444444444444445"/>
    <n v="2"/>
    <n v="6660438"/>
    <n v="26904112"/>
    <n v="97327496"/>
  </r>
  <r>
    <x v="23"/>
    <n v="3820"/>
    <x v="81"/>
    <x v="870"/>
    <x v="870"/>
    <x v="825"/>
    <n v="16198"/>
    <n v="176111001015"/>
    <s v="76111176111001015"/>
    <s v="INSTITUCION EDUCATIVA SAN VICENTE"/>
    <n v="1"/>
    <n v="4.1891287769216605"/>
    <n v="0.29338945945182215"/>
    <n v="2.7527129201540275E-2"/>
    <n v="1.0275271292015402"/>
    <n v="1567"/>
    <n v="0"/>
    <n v="0"/>
    <n v="0"/>
    <n v="63"/>
    <n v="0"/>
    <n v="458"/>
    <n v="0"/>
    <n v="682"/>
    <n v="0"/>
    <n v="0"/>
    <n v="0"/>
    <n v="364"/>
    <n v="130"/>
    <n v="0"/>
    <n v="0"/>
    <n v="0"/>
    <n v="63"/>
    <n v="0"/>
    <n v="67"/>
    <n v="0"/>
    <n v="0"/>
    <n v="0"/>
    <n v="0"/>
    <n v="0"/>
    <n v="0"/>
    <n v="92671"/>
    <n v="81839"/>
    <n v="122758"/>
    <n v="150439"/>
    <n v="114333"/>
    <n v="99892"/>
    <n v="152848"/>
    <n v="184139"/>
    <n v="5998983.8951848634"/>
    <n v="95864643.708466321"/>
    <n v="0"/>
    <n v="56267175.979541987"/>
    <n v="0"/>
    <n v="0"/>
    <n v="0"/>
    <n v="0"/>
    <n v="158130804"/>
    <n v="1199796.7790369729"/>
    <n v="1126830.0225381132"/>
    <n v="0"/>
    <n v="0"/>
    <n v="0"/>
    <n v="0"/>
    <n v="0"/>
    <n v="0"/>
    <n v="2326627"/>
    <n v="160457431"/>
    <n v="102397.85003190811"/>
    <n v="0"/>
    <n v="0"/>
    <n v="0"/>
    <n v="0"/>
    <n v="19701352"/>
    <n v="20243673.661949024"/>
    <n v="20243674"/>
    <n v="63"/>
    <n v="0"/>
    <n v="1"/>
    <n v="0"/>
    <n v="2.8"/>
    <n v="2.8"/>
    <n v="2.8"/>
    <n v="3"/>
    <n v="19981315"/>
    <n v="40224989"/>
    <n v="200682420"/>
  </r>
  <r>
    <x v="23"/>
    <n v="3820"/>
    <x v="81"/>
    <x v="870"/>
    <x v="870"/>
    <x v="825"/>
    <n v="16196"/>
    <n v="176111001031"/>
    <s v="76111176111001031"/>
    <s v="INSTITUCION EDUCATIVA TULIO ENRIQUE TASCON"/>
    <n v="1"/>
    <n v="4.1891287769216605"/>
    <n v="0.29338945945182215"/>
    <n v="2.7527129201540275E-2"/>
    <n v="1.0275271292015402"/>
    <n v="2057"/>
    <n v="0"/>
    <n v="0"/>
    <n v="0"/>
    <n v="114"/>
    <n v="0"/>
    <n v="822"/>
    <n v="0"/>
    <n v="832"/>
    <n v="0"/>
    <n v="0"/>
    <n v="0"/>
    <n v="289"/>
    <n v="2057"/>
    <n v="0"/>
    <n v="0"/>
    <n v="0"/>
    <n v="114"/>
    <n v="0"/>
    <n v="822"/>
    <n v="0"/>
    <n v="832"/>
    <n v="0"/>
    <n v="0"/>
    <n v="0"/>
    <n v="289"/>
    <n v="92671"/>
    <n v="81839"/>
    <n v="122758"/>
    <n v="150439"/>
    <n v="114333"/>
    <n v="99892"/>
    <n v="152848"/>
    <n v="184139"/>
    <n v="10855304.191286897"/>
    <n v="139087825.17000291"/>
    <n v="0"/>
    <n v="44673664.445295699"/>
    <n v="0"/>
    <n v="0"/>
    <n v="0"/>
    <n v="0"/>
    <n v="194616794"/>
    <n v="2171060.8382573794"/>
    <n v="27817565.034000583"/>
    <n v="0"/>
    <n v="8934732.8890591413"/>
    <n v="0"/>
    <n v="0"/>
    <n v="0"/>
    <n v="0"/>
    <n v="38923359"/>
    <n v="233540153"/>
    <n v="113534.34759358289"/>
    <n v="0"/>
    <n v="0"/>
    <n v="0"/>
    <n v="0"/>
    <n v="19701352"/>
    <n v="20243673.661949024"/>
    <n v="20243674"/>
    <n v="114"/>
    <n v="1"/>
    <n v="0"/>
    <n v="0"/>
    <n v="5.0666666666666664"/>
    <n v="5.0666666666666664"/>
    <n v="4"/>
    <n v="4"/>
    <n v="6660438"/>
    <n v="26904112"/>
    <n v="260444265"/>
  </r>
  <r>
    <x v="23"/>
    <n v="3820"/>
    <x v="81"/>
    <x v="870"/>
    <x v="870"/>
    <x v="825"/>
    <n v="16197"/>
    <n v="176111001104"/>
    <s v="76111176111001104"/>
    <s v="INSTITUCION EDUCATIVA ACADEMICO"/>
    <n v="1"/>
    <n v="4.1891287769216605"/>
    <n v="0.29338945945182215"/>
    <n v="2.7527129201540275E-2"/>
    <n v="1.0275271292015402"/>
    <n v="977"/>
    <n v="0"/>
    <n v="0"/>
    <n v="0"/>
    <n v="37"/>
    <n v="0"/>
    <n v="349"/>
    <n v="0"/>
    <n v="395"/>
    <n v="0"/>
    <n v="5"/>
    <n v="0"/>
    <n v="191"/>
    <n v="977"/>
    <n v="0"/>
    <n v="0"/>
    <n v="0"/>
    <n v="37"/>
    <n v="0"/>
    <n v="349"/>
    <n v="0"/>
    <n v="395"/>
    <n v="0"/>
    <n v="5"/>
    <n v="0"/>
    <n v="191"/>
    <n v="92671"/>
    <n v="81839"/>
    <n v="122758"/>
    <n v="150439"/>
    <n v="114333"/>
    <n v="99892"/>
    <n v="152848"/>
    <n v="184139"/>
    <n v="3523212.7638387294"/>
    <n v="62564293.788683288"/>
    <n v="630685.87663261336"/>
    <n v="29524809.373880547"/>
    <n v="0"/>
    <n v="0"/>
    <n v="0"/>
    <n v="0"/>
    <n v="96243002"/>
    <n v="704642.55276774592"/>
    <n v="12512858.757736659"/>
    <n v="126137.17532652267"/>
    <n v="5904961.8747761101"/>
    <n v="0"/>
    <n v="0"/>
    <n v="0"/>
    <n v="0"/>
    <n v="19248600"/>
    <n v="115491602"/>
    <n v="118210.44216990788"/>
    <n v="0"/>
    <n v="0"/>
    <n v="0"/>
    <n v="0"/>
    <n v="19701352"/>
    <n v="20243673.661949024"/>
    <n v="20243674"/>
    <n v="37"/>
    <n v="1"/>
    <n v="0"/>
    <n v="0"/>
    <n v="1.6444444444444444"/>
    <n v="1.6444444444444444"/>
    <n v="1.6444444444444444"/>
    <n v="2"/>
    <n v="6660438"/>
    <n v="26904112"/>
    <n v="142395714"/>
  </r>
  <r>
    <x v="23"/>
    <n v="3820"/>
    <x v="81"/>
    <x v="870"/>
    <x v="870"/>
    <x v="825"/>
    <n v="16193"/>
    <n v="176111032263"/>
    <s v="76111176111032263"/>
    <s v="INSTITUCION EDUCATIVA GRAN COLOMBIA"/>
    <n v="1"/>
    <n v="4.1891287769216605"/>
    <n v="0.29338945945182215"/>
    <n v="2.7527129201540275E-2"/>
    <n v="1.0275271292015402"/>
    <n v="1664"/>
    <n v="0"/>
    <n v="0"/>
    <n v="0"/>
    <n v="88"/>
    <n v="0"/>
    <n v="767"/>
    <n v="0"/>
    <n v="591"/>
    <n v="0"/>
    <n v="21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79533.0599407619"/>
    <n v="114196654.52289234"/>
    <n v="27497904.221181944"/>
    <n v="0"/>
    <n v="0"/>
    <n v="0"/>
    <n v="0"/>
    <n v="0"/>
    <n v="150074092"/>
    <n v="0"/>
    <n v="0"/>
    <n v="0"/>
    <n v="0"/>
    <n v="0"/>
    <n v="0"/>
    <n v="0"/>
    <n v="0"/>
    <n v="0"/>
    <n v="150074092"/>
    <n v="90188.757211538468"/>
    <n v="0"/>
    <n v="0"/>
    <n v="0"/>
    <n v="0"/>
    <n v="19701352"/>
    <n v="20243673.661949024"/>
    <n v="20243674"/>
    <n v="88"/>
    <n v="1"/>
    <n v="0"/>
    <n v="0"/>
    <n v="3.911111111111111"/>
    <n v="3.911111111111111"/>
    <n v="3.911111111111111"/>
    <n v="4"/>
    <n v="6660438"/>
    <n v="26904112"/>
    <n v="176978204"/>
  </r>
  <r>
    <x v="23"/>
    <n v="3817"/>
    <x v="79"/>
    <x v="871"/>
    <x v="871"/>
    <x v="826"/>
    <n v="5925"/>
    <n v="176113000377"/>
    <s v="76113176113000377"/>
    <s v="INSTITUCION EDUCATIVA DIEGO RENGIFO SALAZAR"/>
    <n v="1"/>
    <n v="10.444847934634589"/>
    <n v="0.73151446345623516"/>
    <n v="9.3814700619602592E-2"/>
    <n v="1.0938147006196026"/>
    <n v="917"/>
    <n v="0"/>
    <n v="0"/>
    <n v="46"/>
    <n v="8"/>
    <n v="275"/>
    <n v="78"/>
    <n v="228"/>
    <n v="144"/>
    <n v="3"/>
    <n v="0"/>
    <n v="89"/>
    <n v="4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0919.21696895361"/>
    <n v="19872707.685049701"/>
    <n v="0"/>
    <n v="7569409.9283395708"/>
    <n v="5752719.3436332876"/>
    <n v="54959459.051369555"/>
    <n v="501562.16808091506"/>
    <n v="17925841.119007979"/>
    <n v="107392619"/>
    <n v="0"/>
    <n v="0"/>
    <n v="0"/>
    <n v="0"/>
    <n v="0"/>
    <n v="0"/>
    <n v="0"/>
    <n v="0"/>
    <n v="0"/>
    <n v="107392619"/>
    <n v="117112.99781897492"/>
    <n v="1"/>
    <n v="0"/>
    <n v="0"/>
    <n v="1"/>
    <n v="24249724"/>
    <n v="26524704.597167991"/>
    <n v="26524705"/>
    <n v="54"/>
    <n v="1"/>
    <n v="0"/>
    <n v="3.5384615384615383"/>
    <n v="0.35555555555555557"/>
    <n v="3.8940170940170939"/>
    <n v="3.8940170940170939"/>
    <n v="4"/>
    <n v="6660438"/>
    <n v="33185143"/>
    <n v="140577762"/>
  </r>
  <r>
    <x v="23"/>
    <n v="3817"/>
    <x v="79"/>
    <x v="871"/>
    <x v="871"/>
    <x v="826"/>
    <n v="5926"/>
    <n v="176113000652"/>
    <s v="76113176113000652"/>
    <s v="INSTITUCION EDUCATIVA ANTONIO NARIÑO"/>
    <n v="1"/>
    <n v="10.444847934634589"/>
    <n v="0.73151446345623516"/>
    <n v="9.3814700619602592E-2"/>
    <n v="1.0938147006196026"/>
    <n v="788"/>
    <n v="0"/>
    <n v="0"/>
    <n v="1"/>
    <n v="42"/>
    <n v="18"/>
    <n v="309"/>
    <n v="0"/>
    <n v="276"/>
    <n v="0"/>
    <n v="0"/>
    <n v="0"/>
    <n v="14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57325.8890870064"/>
    <n v="52367270.251144484"/>
    <n v="0"/>
    <n v="23366439.344004761"/>
    <n v="125059.11616594103"/>
    <n v="1966740.0853372803"/>
    <n v="0"/>
    <n v="0"/>
    <n v="82082835"/>
    <n v="0"/>
    <n v="0"/>
    <n v="0"/>
    <n v="0"/>
    <n v="0"/>
    <n v="0"/>
    <n v="0"/>
    <n v="0"/>
    <n v="0"/>
    <n v="82082835"/>
    <n v="104166.03426395939"/>
    <n v="1"/>
    <n v="0"/>
    <n v="0"/>
    <n v="1"/>
    <n v="24249724"/>
    <n v="26524704.597167991"/>
    <n v="26524705"/>
    <n v="43"/>
    <n v="1"/>
    <n v="0"/>
    <n v="7.6923076923076927E-2"/>
    <n v="1.8666666666666667"/>
    <n v="1.9435897435897436"/>
    <n v="1.9435897435897436"/>
    <n v="2"/>
    <n v="6660438"/>
    <n v="33185143"/>
    <n v="115267978"/>
  </r>
  <r>
    <x v="23"/>
    <n v="3817"/>
    <x v="79"/>
    <x v="872"/>
    <x v="872"/>
    <x v="827"/>
    <n v="5933"/>
    <n v="176122000371"/>
    <s v="76122176122000371"/>
    <s v="INSTITUCION EDUCATIVA NORMAL SUPERIOR MARIA INMACULADA"/>
    <n v="1"/>
    <n v="8.4608908617786618"/>
    <n v="0.59256621808657384"/>
    <n v="7.2792066316213003E-2"/>
    <n v="1.0727920663162129"/>
    <n v="1056"/>
    <n v="0"/>
    <n v="0"/>
    <n v="0"/>
    <n v="101"/>
    <n v="11"/>
    <n v="578"/>
    <n v="0"/>
    <n v="257"/>
    <n v="0"/>
    <n v="10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041088.071336567"/>
    <n v="73309851.979235873"/>
    <n v="14354625.123976178"/>
    <n v="0"/>
    <n v="0"/>
    <n v="1178796.7959730506"/>
    <n v="0"/>
    <n v="0"/>
    <n v="98884362"/>
    <n v="0"/>
    <n v="0"/>
    <n v="0"/>
    <n v="0"/>
    <n v="0"/>
    <n v="0"/>
    <n v="0"/>
    <n v="0"/>
    <n v="0"/>
    <n v="98884362"/>
    <n v="93640.494318181823"/>
    <n v="1"/>
    <n v="0"/>
    <n v="1"/>
    <n v="1"/>
    <n v="24249724"/>
    <n v="26014911.517557859"/>
    <n v="26014912"/>
    <n v="101"/>
    <n v="1"/>
    <n v="0"/>
    <n v="0"/>
    <n v="4.4888888888888889"/>
    <n v="4.4888888888888889"/>
    <n v="4"/>
    <n v="4"/>
    <n v="6660438"/>
    <n v="32675350"/>
    <n v="131559712"/>
  </r>
  <r>
    <x v="23"/>
    <n v="3817"/>
    <x v="79"/>
    <x v="872"/>
    <x v="872"/>
    <x v="827"/>
    <n v="5934"/>
    <n v="176122000380"/>
    <s v="76122176122000380"/>
    <s v="INSTITUCION EDUCATIVA BOLIVARIANO"/>
    <n v="1"/>
    <n v="8.4608908617786618"/>
    <n v="0.59256621808657384"/>
    <n v="7.2792066316213003E-2"/>
    <n v="1.0727920663162129"/>
    <n v="1122"/>
    <n v="0"/>
    <n v="0"/>
    <n v="0"/>
    <n v="69"/>
    <n v="0"/>
    <n v="455"/>
    <n v="0"/>
    <n v="423"/>
    <n v="0"/>
    <n v="0"/>
    <n v="0"/>
    <n v="175"/>
    <n v="169"/>
    <n v="0"/>
    <n v="0"/>
    <n v="0"/>
    <n v="26"/>
    <n v="0"/>
    <n v="143"/>
    <n v="0"/>
    <n v="0"/>
    <n v="0"/>
    <n v="0"/>
    <n v="0"/>
    <n v="0"/>
    <n v="92671"/>
    <n v="81839"/>
    <n v="122758"/>
    <n v="150439"/>
    <n v="114333"/>
    <n v="99892"/>
    <n v="152848"/>
    <n v="184139"/>
    <n v="6859753.2368536936"/>
    <n v="77085089.865591735"/>
    <n v="0"/>
    <n v="28243208.991295334"/>
    <n v="0"/>
    <n v="0"/>
    <n v="0"/>
    <n v="0"/>
    <n v="112188052"/>
    <n v="516966.91060346679"/>
    <n v="2510972.1755762231"/>
    <n v="0"/>
    <n v="0"/>
    <n v="0"/>
    <n v="0"/>
    <n v="0"/>
    <n v="0"/>
    <n v="3027939"/>
    <n v="115215991"/>
    <n v="102688.04901960785"/>
    <n v="0"/>
    <n v="0"/>
    <n v="1"/>
    <n v="1"/>
    <n v="24249724"/>
    <n v="26014911.517557859"/>
    <n v="26014912"/>
    <n v="69"/>
    <n v="1"/>
    <n v="0"/>
    <n v="0"/>
    <n v="3.0666666666666669"/>
    <n v="3.0666666666666669"/>
    <n v="3.0666666666666669"/>
    <n v="4"/>
    <n v="6660438"/>
    <n v="32675350"/>
    <n v="147891341"/>
  </r>
  <r>
    <x v="23"/>
    <n v="3817"/>
    <x v="79"/>
    <x v="873"/>
    <x v="873"/>
    <x v="828"/>
    <n v="5943"/>
    <n v="176126000058"/>
    <s v="76126176126000058"/>
    <s v="INSTITUCION EDUCATIVA GIMNASIO DEL CALIMA"/>
    <n v="1"/>
    <n v="8.7350149850149847"/>
    <n v="0.61176475139070141"/>
    <n v="7.5696771904544574E-2"/>
    <n v="1.0756967719045445"/>
    <n v="1278"/>
    <n v="0"/>
    <n v="0"/>
    <n v="0"/>
    <n v="99"/>
    <n v="0"/>
    <n v="595"/>
    <n v="0"/>
    <n v="392"/>
    <n v="0"/>
    <n v="0"/>
    <n v="0"/>
    <n v="192"/>
    <n v="584"/>
    <n v="0"/>
    <n v="0"/>
    <n v="0"/>
    <n v="0"/>
    <n v="0"/>
    <n v="0"/>
    <n v="0"/>
    <n v="392"/>
    <n v="0"/>
    <n v="0"/>
    <n v="0"/>
    <n v="192"/>
    <n v="92671"/>
    <n v="81839"/>
    <n v="122758"/>
    <n v="150439"/>
    <n v="114333"/>
    <n v="99892"/>
    <n v="152848"/>
    <n v="184139"/>
    <n v="9868903.6593674384"/>
    <n v="86889506.790389374"/>
    <n v="0"/>
    <n v="31070735.36036117"/>
    <n v="0"/>
    <n v="0"/>
    <n v="0"/>
    <n v="0"/>
    <n v="127829146"/>
    <n v="0"/>
    <n v="6901861.5322862482"/>
    <n v="0"/>
    <n v="6214147.0720722349"/>
    <n v="0"/>
    <n v="0"/>
    <n v="0"/>
    <n v="0"/>
    <n v="13116009"/>
    <n v="140945155"/>
    <n v="110285.72378716744"/>
    <n v="0"/>
    <n v="0"/>
    <n v="1"/>
    <n v="1"/>
    <n v="24249724"/>
    <n v="26085349.826376159"/>
    <n v="26085350"/>
    <n v="99"/>
    <n v="1"/>
    <n v="0"/>
    <n v="0"/>
    <n v="4.4000000000000004"/>
    <n v="4.4000000000000004"/>
    <n v="4"/>
    <n v="4"/>
    <n v="6660438"/>
    <n v="32745788"/>
    <n v="173690943"/>
  </r>
  <r>
    <x v="23"/>
    <n v="3817"/>
    <x v="79"/>
    <x v="873"/>
    <x v="873"/>
    <x v="828"/>
    <n v="5944"/>
    <n v="176126000066"/>
    <s v="76126176126000066"/>
    <s v="INSTITUCION EDUCATIVA SIMON BOLIVAR"/>
    <n v="1"/>
    <n v="8.7350149850149847"/>
    <n v="0.61176475139070141"/>
    <n v="7.5696771904544574E-2"/>
    <n v="1.0756967719045445"/>
    <n v="908"/>
    <n v="0"/>
    <n v="0"/>
    <n v="11"/>
    <n v="53"/>
    <n v="77"/>
    <n v="384"/>
    <n v="3"/>
    <n v="270"/>
    <n v="0"/>
    <n v="0"/>
    <n v="0"/>
    <n v="11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83352.4641057998"/>
    <n v="57574202.067795992"/>
    <n v="0"/>
    <n v="17800942.133540254"/>
    <n v="1352864.0292437852"/>
    <n v="8596280.1551271006"/>
    <n v="0"/>
    <n v="0"/>
    <n v="90607641"/>
    <n v="0"/>
    <n v="0"/>
    <n v="0"/>
    <n v="0"/>
    <n v="0"/>
    <n v="0"/>
    <n v="0"/>
    <n v="0"/>
    <n v="0"/>
    <n v="90607641"/>
    <n v="99788.15088105727"/>
    <n v="1"/>
    <n v="0"/>
    <n v="1"/>
    <n v="1"/>
    <n v="24249724"/>
    <n v="26085349.826376159"/>
    <n v="26085350"/>
    <n v="64"/>
    <n v="1"/>
    <n v="0"/>
    <n v="0.84615384615384615"/>
    <n v="2.3555555555555556"/>
    <n v="3.2017094017094019"/>
    <n v="3.2017094017094019"/>
    <n v="4"/>
    <n v="6660438"/>
    <n v="32745788"/>
    <n v="123353429"/>
  </r>
  <r>
    <x v="23"/>
    <n v="3817"/>
    <x v="79"/>
    <x v="874"/>
    <x v="874"/>
    <x v="125"/>
    <n v="6082"/>
    <n v="176130000399"/>
    <s v="76130176130000399"/>
    <s v="INSTITUCION EDUCATIVA NUESTRA SEÑORA DE  LA CANDELARIA"/>
    <n v="1"/>
    <n v="6.4424644908184243"/>
    <n v="0.45120388394642158"/>
    <n v="5.1404184468581804E-2"/>
    <n v="1.0514041844685817"/>
    <n v="2026"/>
    <n v="0"/>
    <n v="0"/>
    <n v="0"/>
    <n v="84"/>
    <n v="0"/>
    <n v="755"/>
    <n v="0"/>
    <n v="797"/>
    <n v="0"/>
    <n v="16"/>
    <n v="0"/>
    <n v="374"/>
    <n v="1047"/>
    <n v="0"/>
    <n v="0"/>
    <n v="0"/>
    <n v="84"/>
    <n v="0"/>
    <n v="480"/>
    <n v="0"/>
    <n v="483"/>
    <n v="0"/>
    <n v="0"/>
    <n v="0"/>
    <n v="0"/>
    <n v="92671"/>
    <n v="81839"/>
    <n v="122758"/>
    <n v="150439"/>
    <n v="114333"/>
    <n v="99892"/>
    <n v="152848"/>
    <n v="184139"/>
    <n v="8184512.8830265868"/>
    <n v="133543185.66582805"/>
    <n v="2065092.3980319065"/>
    <n v="59156400.596118592"/>
    <n v="0"/>
    <n v="0"/>
    <n v="0"/>
    <n v="0"/>
    <n v="202949192"/>
    <n v="1636902.5766053174"/>
    <n v="16572433.994354693"/>
    <n v="0"/>
    <n v="0"/>
    <n v="0"/>
    <n v="0"/>
    <n v="0"/>
    <n v="0"/>
    <n v="18209337"/>
    <n v="221158529"/>
    <n v="109160.18213228036"/>
    <n v="0"/>
    <n v="0"/>
    <n v="0"/>
    <n v="0"/>
    <n v="19701352"/>
    <n v="20714083.932488464"/>
    <n v="20714084"/>
    <n v="84"/>
    <n v="1"/>
    <n v="0"/>
    <n v="0"/>
    <n v="3.7333333333333334"/>
    <n v="3.7333333333333334"/>
    <n v="3.7333333333333334"/>
    <n v="4"/>
    <n v="6660438"/>
    <n v="27374522"/>
    <n v="248533051"/>
  </r>
  <r>
    <x v="23"/>
    <n v="3817"/>
    <x v="79"/>
    <x v="874"/>
    <x v="874"/>
    <x v="125"/>
    <n v="6083"/>
    <n v="176130000461"/>
    <s v="76130176130000461"/>
    <s v="INSTITUCION EDUCATIVA INMACULADA CONCEPCION"/>
    <n v="1"/>
    <n v="6.4424644908184243"/>
    <n v="0.45120388394642158"/>
    <n v="5.1404184468581804E-2"/>
    <n v="1.0514041844685817"/>
    <n v="3691"/>
    <n v="19"/>
    <n v="0"/>
    <n v="236"/>
    <n v="0"/>
    <n v="1687"/>
    <n v="0"/>
    <n v="1344"/>
    <n v="0"/>
    <n v="0"/>
    <n v="0"/>
    <n v="405"/>
    <n v="0"/>
    <n v="67"/>
    <n v="0"/>
    <n v="0"/>
    <n v="0"/>
    <n v="0"/>
    <n v="6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653599.628825821"/>
    <n v="318336433.25544971"/>
    <n v="0"/>
    <n v="78409828.625163376"/>
    <n v="427399862"/>
    <n v="0"/>
    <n v="0"/>
    <n v="0"/>
    <n v="0"/>
    <n v="0"/>
    <n v="1407360.0150521367"/>
    <n v="0"/>
    <n v="0"/>
    <n v="1407360"/>
    <n v="428807222"/>
    <n v="116176.43511243565"/>
    <n v="1"/>
    <n v="0"/>
    <n v="0"/>
    <n v="1"/>
    <n v="24249724"/>
    <n v="25496261.285808194"/>
    <n v="25496261"/>
    <n v="255"/>
    <n v="1"/>
    <n v="0"/>
    <n v="19.615384615384617"/>
    <n v="0"/>
    <n v="19.615384615384617"/>
    <n v="4"/>
    <n v="4"/>
    <n v="6660438"/>
    <n v="32156699"/>
    <n v="460963921"/>
  </r>
  <r>
    <x v="23"/>
    <n v="3821"/>
    <x v="82"/>
    <x v="875"/>
    <x v="875"/>
    <x v="829"/>
    <n v="13776"/>
    <n v="176147000015"/>
    <s v="76147176147000015"/>
    <s v="SOR MARIA JULIANA"/>
    <n v="1"/>
    <n v="5.3997188977384045"/>
    <n v="0.37817424408790984"/>
    <n v="4.0354923587530366E-2"/>
    <n v="1.0403549235875305"/>
    <n v="2353"/>
    <n v="0"/>
    <n v="0"/>
    <n v="0"/>
    <n v="98"/>
    <n v="0"/>
    <n v="932"/>
    <n v="0"/>
    <n v="927"/>
    <n v="0"/>
    <n v="0"/>
    <n v="0"/>
    <n v="396"/>
    <n v="204"/>
    <n v="0"/>
    <n v="0"/>
    <n v="0"/>
    <n v="25"/>
    <n v="0"/>
    <n v="179"/>
    <n v="0"/>
    <n v="0"/>
    <n v="0"/>
    <n v="0"/>
    <n v="0"/>
    <n v="0"/>
    <n v="92671"/>
    <n v="81839"/>
    <n v="122758"/>
    <n v="150439"/>
    <n v="114333"/>
    <n v="99892"/>
    <n v="152848"/>
    <n v="184139"/>
    <n v="9448251.6501304433"/>
    <n v="158278246.65356115"/>
    <n v="0"/>
    <n v="61977941.922435462"/>
    <n v="0"/>
    <n v="0"/>
    <n v="0"/>
    <n v="0"/>
    <n v="229704440"/>
    <n v="482053.6556189002"/>
    <n v="3048069.5159749808"/>
    <n v="0"/>
    <n v="0"/>
    <n v="0"/>
    <n v="0"/>
    <n v="0"/>
    <n v="0"/>
    <n v="3530123"/>
    <n v="233234563"/>
    <n v="99122.211219719509"/>
    <n v="0"/>
    <n v="0"/>
    <n v="0"/>
    <n v="0"/>
    <n v="19701352"/>
    <n v="20496398.554531042"/>
    <n v="20496399"/>
    <n v="98"/>
    <n v="1"/>
    <n v="0"/>
    <n v="0"/>
    <n v="4.3555555555555552"/>
    <n v="4.3555555555555552"/>
    <n v="4"/>
    <n v="4"/>
    <n v="6660438"/>
    <n v="27156837"/>
    <n v="260391400"/>
  </r>
  <r>
    <x v="23"/>
    <n v="3821"/>
    <x v="82"/>
    <x v="875"/>
    <x v="875"/>
    <x v="829"/>
    <n v="13777"/>
    <n v="176147000112"/>
    <s v="76147176147000112"/>
    <s v="INDALECIO PENILLA"/>
    <n v="1"/>
    <n v="5.3997188977384045"/>
    <n v="0.37817424408790984"/>
    <n v="4.0354923587530366E-2"/>
    <n v="1.0403549235875305"/>
    <n v="900"/>
    <n v="0"/>
    <n v="0"/>
    <n v="0"/>
    <n v="67"/>
    <n v="0"/>
    <n v="403"/>
    <n v="0"/>
    <n v="322"/>
    <n v="0"/>
    <n v="0"/>
    <n v="0"/>
    <n v="108"/>
    <n v="454"/>
    <n v="0"/>
    <n v="0"/>
    <n v="0"/>
    <n v="24"/>
    <n v="0"/>
    <n v="0"/>
    <n v="0"/>
    <n v="322"/>
    <n v="0"/>
    <n v="0"/>
    <n v="0"/>
    <n v="108"/>
    <n v="92671"/>
    <n v="81839"/>
    <n v="122758"/>
    <n v="150439"/>
    <n v="114333"/>
    <n v="99892"/>
    <n v="152848"/>
    <n v="184139"/>
    <n v="6459518.9852932626"/>
    <n v="61727664.778822929"/>
    <n v="0"/>
    <n v="16903075.069755126"/>
    <n v="0"/>
    <n v="0"/>
    <n v="0"/>
    <n v="0"/>
    <n v="85090259"/>
    <n v="462771.50939414423"/>
    <n v="5483119.4644913068"/>
    <n v="0"/>
    <n v="3380615.0139510254"/>
    <n v="0"/>
    <n v="0"/>
    <n v="0"/>
    <n v="0"/>
    <n v="9326506"/>
    <n v="94416765"/>
    <n v="104907.51666666666"/>
    <n v="0"/>
    <n v="0"/>
    <n v="0"/>
    <n v="0"/>
    <n v="19701352"/>
    <n v="20496398.554531042"/>
    <n v="20496399"/>
    <n v="67"/>
    <n v="1"/>
    <n v="0"/>
    <n v="0"/>
    <n v="2.9777777777777779"/>
    <n v="2.9777777777777779"/>
    <n v="2.9777777777777779"/>
    <n v="3"/>
    <n v="6660438"/>
    <n v="27156837"/>
    <n v="121573602"/>
  </r>
  <r>
    <x v="23"/>
    <n v="3821"/>
    <x v="82"/>
    <x v="875"/>
    <x v="875"/>
    <x v="829"/>
    <n v="13778"/>
    <n v="176147000236"/>
    <s v="76147176147000236"/>
    <s v="ACADEMICO"/>
    <n v="1"/>
    <n v="5.3997188977384045"/>
    <n v="0.37817424408790984"/>
    <n v="4.0354923587530366E-2"/>
    <n v="1.0403549235875305"/>
    <n v="1451"/>
    <n v="0"/>
    <n v="0"/>
    <n v="0"/>
    <n v="92"/>
    <n v="0"/>
    <n v="622"/>
    <n v="0"/>
    <n v="481"/>
    <n v="0"/>
    <n v="25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869787.2633877639"/>
    <n v="93911192.070402339"/>
    <n v="32694243.765698064"/>
    <n v="0"/>
    <n v="0"/>
    <n v="0"/>
    <n v="0"/>
    <n v="0"/>
    <n v="135475223"/>
    <n v="0"/>
    <n v="0"/>
    <n v="0"/>
    <n v="0"/>
    <n v="0"/>
    <n v="0"/>
    <n v="0"/>
    <n v="0"/>
    <n v="0"/>
    <n v="135475223"/>
    <n v="93366.79738111647"/>
    <n v="0"/>
    <n v="0"/>
    <n v="0"/>
    <n v="0"/>
    <n v="19701352"/>
    <n v="20496398.554531042"/>
    <n v="20496399"/>
    <n v="92"/>
    <n v="1"/>
    <n v="0"/>
    <n v="0"/>
    <n v="4.0888888888888886"/>
    <n v="4.0888888888888886"/>
    <n v="4"/>
    <n v="4"/>
    <n v="6660438"/>
    <n v="27156837"/>
    <n v="162632060"/>
  </r>
  <r>
    <x v="23"/>
    <n v="3821"/>
    <x v="82"/>
    <x v="875"/>
    <x v="875"/>
    <x v="829"/>
    <n v="13779"/>
    <n v="176147000376"/>
    <s v="76147176147000376"/>
    <s v="GABO"/>
    <n v="1"/>
    <n v="5.3997188977384045"/>
    <n v="0.37817424408790984"/>
    <n v="4.0354923587530366E-2"/>
    <n v="1.0403549235875305"/>
    <n v="2116"/>
    <n v="0"/>
    <n v="0"/>
    <n v="0"/>
    <n v="146"/>
    <n v="0"/>
    <n v="936"/>
    <n v="0"/>
    <n v="757"/>
    <n v="0"/>
    <n v="0"/>
    <n v="0"/>
    <n v="27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075966.744071886"/>
    <n v="144144739.95937547"/>
    <n v="0"/>
    <n v="43353257.354834907"/>
    <n v="0"/>
    <n v="0"/>
    <n v="0"/>
    <n v="0"/>
    <n v="201573964"/>
    <n v="0"/>
    <n v="0"/>
    <n v="0"/>
    <n v="0"/>
    <n v="0"/>
    <n v="0"/>
    <n v="0"/>
    <n v="0"/>
    <n v="0"/>
    <n v="201573964"/>
    <n v="95261.797731568993"/>
    <n v="0"/>
    <n v="0"/>
    <n v="0"/>
    <n v="0"/>
    <n v="19701352"/>
    <n v="20496398.554531042"/>
    <n v="20496399"/>
    <n v="146"/>
    <n v="1"/>
    <n v="0"/>
    <n v="0"/>
    <n v="6.4888888888888889"/>
    <n v="6.4888888888888889"/>
    <n v="4"/>
    <n v="4"/>
    <n v="6660438"/>
    <n v="27156837"/>
    <n v="228730801"/>
  </r>
  <r>
    <x v="23"/>
    <n v="3821"/>
    <x v="82"/>
    <x v="875"/>
    <x v="875"/>
    <x v="829"/>
    <n v="146129"/>
    <n v="176147000520"/>
    <s v="76147176147000520"/>
    <s v="LAZARO DE GARDEA"/>
    <n v="1"/>
    <n v="5.3997188977384045"/>
    <n v="0.37817424408790984"/>
    <n v="4.0354923587530366E-2"/>
    <n v="1.0403549235875305"/>
    <n v="584"/>
    <n v="0"/>
    <n v="0"/>
    <n v="0"/>
    <n v="24"/>
    <n v="0"/>
    <n v="250"/>
    <n v="0"/>
    <n v="217"/>
    <n v="0"/>
    <n v="0"/>
    <n v="0"/>
    <n v="93"/>
    <n v="356"/>
    <n v="0"/>
    <n v="0"/>
    <n v="0"/>
    <n v="0"/>
    <n v="0"/>
    <n v="46"/>
    <n v="0"/>
    <n v="217"/>
    <n v="0"/>
    <n v="0"/>
    <n v="0"/>
    <n v="93"/>
    <n v="92671"/>
    <n v="81839"/>
    <n v="122758"/>
    <n v="150439"/>
    <n v="114333"/>
    <n v="99892"/>
    <n v="152848"/>
    <n v="184139"/>
    <n v="2313857.5469707209"/>
    <n v="39761130.278221115"/>
    <n v="0"/>
    <n v="14555425.754511358"/>
    <n v="0"/>
    <n v="0"/>
    <n v="0"/>
    <n v="0"/>
    <n v="56630414"/>
    <n v="0"/>
    <n v="4478448.5067118434"/>
    <n v="0"/>
    <n v="2911085.1509022722"/>
    <n v="0"/>
    <n v="0"/>
    <n v="0"/>
    <n v="0"/>
    <n v="7389534"/>
    <n v="64019948"/>
    <n v="109623.19863013699"/>
    <n v="0"/>
    <n v="0"/>
    <n v="0"/>
    <n v="0"/>
    <n v="19701352"/>
    <n v="20496398.554531042"/>
    <n v="20496399"/>
    <n v="24"/>
    <n v="1"/>
    <n v="0"/>
    <n v="0"/>
    <n v="1.0666666666666667"/>
    <n v="1.0666666666666667"/>
    <n v="1.0666666666666667"/>
    <n v="2"/>
    <n v="6660438"/>
    <n v="27156837"/>
    <n v="91176785"/>
  </r>
  <r>
    <x v="23"/>
    <n v="3821"/>
    <x v="82"/>
    <x v="875"/>
    <x v="875"/>
    <x v="829"/>
    <n v="13780"/>
    <n v="176147000678"/>
    <s v="76147176147000678"/>
    <s v="MANUEL QUINTERO PENILLA"/>
    <n v="1"/>
    <n v="5.3997188977384045"/>
    <n v="0.37817424408790984"/>
    <n v="4.0354923587530366E-2"/>
    <n v="1.0403549235875305"/>
    <n v="561"/>
    <n v="0"/>
    <n v="0"/>
    <n v="0"/>
    <n v="31"/>
    <n v="0"/>
    <n v="184"/>
    <n v="0"/>
    <n v="254"/>
    <n v="0"/>
    <n v="0"/>
    <n v="0"/>
    <n v="92"/>
    <n v="92"/>
    <n v="0"/>
    <n v="0"/>
    <n v="0"/>
    <n v="0"/>
    <n v="0"/>
    <n v="0"/>
    <n v="0"/>
    <n v="0"/>
    <n v="0"/>
    <n v="0"/>
    <n v="0"/>
    <n v="92"/>
    <n v="92671"/>
    <n v="81839"/>
    <n v="122758"/>
    <n v="150439"/>
    <n v="114333"/>
    <n v="99892"/>
    <n v="152848"/>
    <n v="184139"/>
    <n v="2988732.6648371811"/>
    <n v="37292023.687068202"/>
    <n v="0"/>
    <n v="14398915.800161773"/>
    <n v="0"/>
    <n v="0"/>
    <n v="0"/>
    <n v="0"/>
    <n v="54679672"/>
    <n v="0"/>
    <n v="0"/>
    <n v="0"/>
    <n v="2879783.1600323548"/>
    <n v="0"/>
    <n v="0"/>
    <n v="0"/>
    <n v="0"/>
    <n v="2879783"/>
    <n v="57559455"/>
    <n v="102601.52406417113"/>
    <n v="0"/>
    <n v="0"/>
    <n v="0"/>
    <n v="0"/>
    <n v="19701352"/>
    <n v="20496398.554531042"/>
    <n v="20496399"/>
    <n v="31"/>
    <n v="1"/>
    <n v="0"/>
    <n v="0"/>
    <n v="1.3777777777777778"/>
    <n v="1.3777777777777778"/>
    <n v="1.3777777777777778"/>
    <n v="2"/>
    <n v="6660438"/>
    <n v="27156837"/>
    <n v="84716292"/>
  </r>
  <r>
    <x v="23"/>
    <n v="3821"/>
    <x v="82"/>
    <x v="875"/>
    <x v="875"/>
    <x v="829"/>
    <n v="13781"/>
    <n v="176147000716"/>
    <s v="76147176147000716"/>
    <s v="RAMON MARTINEZ BENITEZ"/>
    <n v="1"/>
    <n v="5.3997188977384045"/>
    <n v="0.37817424408790984"/>
    <n v="4.0354923587530366E-2"/>
    <n v="1.0403549235875305"/>
    <n v="793"/>
    <n v="0"/>
    <n v="0"/>
    <n v="0"/>
    <n v="44"/>
    <n v="0"/>
    <n v="363"/>
    <n v="0"/>
    <n v="273"/>
    <n v="0"/>
    <n v="113"/>
    <n v="0"/>
    <n v="0"/>
    <n v="793"/>
    <n v="0"/>
    <n v="0"/>
    <n v="0"/>
    <n v="44"/>
    <n v="0"/>
    <n v="363"/>
    <n v="0"/>
    <n v="273"/>
    <n v="0"/>
    <n v="113"/>
    <n v="0"/>
    <n v="0"/>
    <n v="92671"/>
    <n v="81839"/>
    <n v="122758"/>
    <n v="150439"/>
    <n v="114333"/>
    <n v="99892"/>
    <n v="152848"/>
    <n v="184139"/>
    <n v="4242072.1694463212"/>
    <n v="54150061.792181216"/>
    <n v="14431443.537202662"/>
    <n v="0"/>
    <n v="0"/>
    <n v="0"/>
    <n v="0"/>
    <n v="0"/>
    <n v="72823577"/>
    <n v="848414.43388926436"/>
    <n v="10830012.358436245"/>
    <n v="2886288.7074405327"/>
    <n v="0"/>
    <n v="0"/>
    <n v="0"/>
    <n v="0"/>
    <n v="0"/>
    <n v="14564715"/>
    <n v="87388292"/>
    <n v="110199.61160151324"/>
    <n v="0"/>
    <n v="0"/>
    <n v="0"/>
    <n v="0"/>
    <n v="19701352"/>
    <n v="20496398.554531042"/>
    <n v="20496399"/>
    <n v="44"/>
    <n v="1"/>
    <n v="0"/>
    <n v="0"/>
    <n v="1.9555555555555555"/>
    <n v="1.9555555555555555"/>
    <n v="1.9555555555555555"/>
    <n v="2"/>
    <n v="6660438"/>
    <n v="27156837"/>
    <n v="114545129"/>
  </r>
  <r>
    <x v="23"/>
    <n v="3821"/>
    <x v="82"/>
    <x v="875"/>
    <x v="875"/>
    <x v="829"/>
    <n v="13782"/>
    <n v="176147001241"/>
    <s v="76147176147001241"/>
    <s v="MARIA AUXILIADORA"/>
    <n v="1"/>
    <n v="5.3997188977384045"/>
    <n v="0.37817424408790984"/>
    <n v="4.0354923587530366E-2"/>
    <n v="1.0403549235875305"/>
    <n v="986"/>
    <n v="0"/>
    <n v="0"/>
    <n v="0"/>
    <n v="74"/>
    <n v="0"/>
    <n v="395"/>
    <n v="0"/>
    <n v="362"/>
    <n v="0"/>
    <n v="155"/>
    <n v="0"/>
    <n v="0"/>
    <n v="74"/>
    <n v="0"/>
    <n v="0"/>
    <n v="0"/>
    <n v="0"/>
    <n v="0"/>
    <n v="0"/>
    <n v="0"/>
    <n v="74"/>
    <n v="0"/>
    <n v="0"/>
    <n v="0"/>
    <n v="0"/>
    <n v="92671"/>
    <n v="81839"/>
    <n v="122758"/>
    <n v="150439"/>
    <n v="114333"/>
    <n v="99892"/>
    <n v="152848"/>
    <n v="184139"/>
    <n v="7134394.1031597229"/>
    <n v="64452196.189750291"/>
    <n v="19795342.9050125"/>
    <n v="0"/>
    <n v="0"/>
    <n v="0"/>
    <n v="0"/>
    <n v="0"/>
    <n v="91381933"/>
    <n v="0"/>
    <n v="1260095.7775539025"/>
    <n v="0"/>
    <n v="0"/>
    <n v="0"/>
    <n v="0"/>
    <n v="0"/>
    <n v="0"/>
    <n v="1260096"/>
    <n v="92642029"/>
    <n v="93957.433062880329"/>
    <n v="0"/>
    <n v="0"/>
    <n v="0"/>
    <n v="0"/>
    <n v="19701352"/>
    <n v="20496398.554531042"/>
    <n v="20496399"/>
    <n v="74"/>
    <n v="1"/>
    <n v="0"/>
    <n v="0"/>
    <n v="3.2888888888888888"/>
    <n v="3.2888888888888888"/>
    <n v="3.2888888888888888"/>
    <n v="4"/>
    <n v="6660438"/>
    <n v="27156837"/>
    <n v="119798866"/>
  </r>
  <r>
    <x v="23"/>
    <n v="3821"/>
    <x v="82"/>
    <x v="875"/>
    <x v="875"/>
    <x v="829"/>
    <n v="13784"/>
    <n v="176147001933"/>
    <s v="76147176147001933"/>
    <s v="ANTONIO HOLGUIN GARCES"/>
    <n v="1"/>
    <n v="5.3997188977384045"/>
    <n v="0.37817424408790984"/>
    <n v="4.0354923587530366E-2"/>
    <n v="1.0403549235875305"/>
    <n v="1104"/>
    <n v="0"/>
    <n v="0"/>
    <n v="2"/>
    <n v="40"/>
    <n v="17"/>
    <n v="400"/>
    <n v="0"/>
    <n v="448"/>
    <n v="0"/>
    <n v="0"/>
    <n v="0"/>
    <n v="197"/>
    <n v="216"/>
    <n v="0"/>
    <n v="0"/>
    <n v="2"/>
    <n v="0"/>
    <n v="17"/>
    <n v="0"/>
    <n v="0"/>
    <n v="0"/>
    <n v="0"/>
    <n v="0"/>
    <n v="0"/>
    <n v="197"/>
    <n v="92671"/>
    <n v="81839"/>
    <n v="122758"/>
    <n v="150439"/>
    <n v="114333"/>
    <n v="99892"/>
    <n v="152848"/>
    <n v="184139"/>
    <n v="3856429.2449512016"/>
    <n v="72200082.38957496"/>
    <n v="0"/>
    <n v="30832461.006868146"/>
    <n v="237893.79895706623"/>
    <n v="1766693.2784590952"/>
    <n v="0"/>
    <n v="0"/>
    <n v="108893560"/>
    <n v="0"/>
    <n v="0"/>
    <n v="0"/>
    <n v="6166492.2013736293"/>
    <n v="47578.759791413249"/>
    <n v="353338.65569181909"/>
    <n v="0"/>
    <n v="0"/>
    <n v="6567410"/>
    <n v="115460970"/>
    <n v="104584.21195652174"/>
    <n v="1"/>
    <n v="0"/>
    <n v="0"/>
    <n v="1"/>
    <n v="24249724"/>
    <n v="25228319.759038702"/>
    <n v="25228320"/>
    <n v="42"/>
    <n v="1"/>
    <n v="0"/>
    <n v="0.15384615384615385"/>
    <n v="1.7777777777777777"/>
    <n v="1.9316239316239314"/>
    <n v="1.9316239316239314"/>
    <n v="2"/>
    <n v="6660438"/>
    <n v="31888758"/>
    <n v="147349728"/>
  </r>
  <r>
    <x v="23"/>
    <n v="3821"/>
    <x v="82"/>
    <x v="875"/>
    <x v="875"/>
    <x v="829"/>
    <n v="13785"/>
    <n v="176147002174"/>
    <s v="76147176147002174"/>
    <s v="ESCUELA NORMAL SUPERIOR REGIONAL CIUDAD CARTAGO"/>
    <n v="1"/>
    <n v="5.3997188977384045"/>
    <n v="0.37817424408790984"/>
    <n v="4.0354923587530366E-2"/>
    <n v="1.0403549235875305"/>
    <n v="623"/>
    <n v="0"/>
    <n v="0"/>
    <n v="0"/>
    <n v="40"/>
    <n v="0"/>
    <n v="262"/>
    <n v="0"/>
    <n v="234"/>
    <n v="0"/>
    <n v="87"/>
    <n v="0"/>
    <n v="0"/>
    <n v="321"/>
    <n v="0"/>
    <n v="0"/>
    <n v="0"/>
    <n v="0"/>
    <n v="0"/>
    <n v="0"/>
    <n v="0"/>
    <n v="234"/>
    <n v="0"/>
    <n v="87"/>
    <n v="0"/>
    <n v="0"/>
    <n v="92671"/>
    <n v="81839"/>
    <n v="122758"/>
    <n v="150439"/>
    <n v="114333"/>
    <n v="99892"/>
    <n v="152848"/>
    <n v="184139"/>
    <n v="3856429.2449512016"/>
    <n v="42230236.869374029"/>
    <n v="11110934.404748952"/>
    <n v="0"/>
    <n v="0"/>
    <n v="0"/>
    <n v="0"/>
    <n v="0"/>
    <n v="57197601"/>
    <n v="0"/>
    <n v="3984627.1884812596"/>
    <n v="2222186.8809497906"/>
    <n v="0"/>
    <n v="0"/>
    <n v="0"/>
    <n v="0"/>
    <n v="0"/>
    <n v="6206814"/>
    <n v="63404415"/>
    <n v="101772.7367576244"/>
    <n v="0"/>
    <n v="0"/>
    <n v="0"/>
    <n v="0"/>
    <n v="19701352"/>
    <n v="20496398.554531042"/>
    <n v="20496399"/>
    <n v="40"/>
    <n v="1"/>
    <n v="0"/>
    <n v="0"/>
    <n v="1.7777777777777777"/>
    <n v="1.7777777777777777"/>
    <n v="1.7777777777777777"/>
    <n v="2"/>
    <n v="6660438"/>
    <n v="27156837"/>
    <n v="90561252"/>
  </r>
  <r>
    <x v="23"/>
    <n v="3821"/>
    <x v="82"/>
    <x v="875"/>
    <x v="875"/>
    <x v="829"/>
    <n v="13783"/>
    <n v="176147002484"/>
    <s v="76147176147002484"/>
    <s v="ALFONSO LOPEZ PUMAREJO"/>
    <n v="1"/>
    <n v="5.3997188977384045"/>
    <n v="0.37817424408790984"/>
    <n v="4.0354923587530366E-2"/>
    <n v="1.0403549235875305"/>
    <n v="1592"/>
    <n v="0"/>
    <n v="0"/>
    <n v="0"/>
    <n v="124"/>
    <n v="0"/>
    <n v="926"/>
    <n v="0"/>
    <n v="437"/>
    <n v="0"/>
    <n v="10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954930.659348724"/>
    <n v="116048009.78418711"/>
    <n v="13409748.419524597"/>
    <n v="0"/>
    <n v="0"/>
    <n v="0"/>
    <n v="0"/>
    <n v="0"/>
    <n v="141412689"/>
    <n v="0"/>
    <n v="0"/>
    <n v="0"/>
    <n v="0"/>
    <n v="0"/>
    <n v="0"/>
    <n v="0"/>
    <n v="0"/>
    <n v="0"/>
    <n v="141412689"/>
    <n v="88827.065954773876"/>
    <n v="0"/>
    <n v="0"/>
    <n v="0"/>
    <n v="0"/>
    <n v="19701352"/>
    <n v="20496398.554531042"/>
    <n v="20496399"/>
    <n v="124"/>
    <n v="1"/>
    <n v="0"/>
    <n v="0"/>
    <n v="5.5111111111111111"/>
    <n v="5.5111111111111111"/>
    <n v="4"/>
    <n v="4"/>
    <n v="6660438"/>
    <n v="27156837"/>
    <n v="168569526"/>
  </r>
  <r>
    <x v="23"/>
    <n v="3817"/>
    <x v="79"/>
    <x v="876"/>
    <x v="876"/>
    <x v="830"/>
    <n v="6112"/>
    <n v="176233000656"/>
    <s v="76233176233000656"/>
    <s v="INSTITUCION ETNOEDUCATIVA GIMNASIO DEL DAGUA"/>
    <n v="1"/>
    <n v="10.981036662452592"/>
    <n v="0.76906693066262244"/>
    <n v="9.9496325336558417E-2"/>
    <n v="1.0994963253365584"/>
    <n v="1374"/>
    <n v="0"/>
    <n v="0"/>
    <n v="0"/>
    <n v="73"/>
    <n v="0"/>
    <n v="529"/>
    <n v="0"/>
    <n v="518"/>
    <n v="0"/>
    <n v="8"/>
    <n v="0"/>
    <n v="24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38073.9494642867"/>
    <n v="94210818.718371883"/>
    <n v="1079775.7592453219"/>
    <n v="40690153.411077403"/>
    <n v="0"/>
    <n v="0"/>
    <n v="0"/>
    <n v="0"/>
    <n v="143418822"/>
    <n v="0"/>
    <n v="0"/>
    <n v="0"/>
    <n v="0"/>
    <n v="0"/>
    <n v="0"/>
    <n v="0"/>
    <n v="0"/>
    <n v="0"/>
    <n v="143418822"/>
    <n v="104380.51091703057"/>
    <n v="0"/>
    <n v="0"/>
    <n v="1"/>
    <n v="1"/>
    <n v="24249724"/>
    <n v="26662482.428425748"/>
    <n v="26662482"/>
    <n v="73"/>
    <n v="1"/>
    <n v="0"/>
    <n v="0"/>
    <n v="3.2444444444444445"/>
    <n v="3.2444444444444445"/>
    <n v="3.2444444444444445"/>
    <n v="4"/>
    <n v="6660438"/>
    <n v="33322920"/>
    <n v="176741742"/>
  </r>
  <r>
    <x v="23"/>
    <n v="3817"/>
    <x v="79"/>
    <x v="877"/>
    <x v="877"/>
    <x v="831"/>
    <n v="6194"/>
    <n v="176243000026"/>
    <s v="76243176243000026"/>
    <s v="INSTITUCION EDUCATIVA EL AGUILA"/>
    <n v="1"/>
    <n v="13.929201139292012"/>
    <n v="0.97554432209545128"/>
    <n v="0.13073600512137387"/>
    <n v="1.130736005121374"/>
    <n v="491"/>
    <n v="0"/>
    <n v="0"/>
    <n v="10"/>
    <n v="21"/>
    <n v="99"/>
    <n v="143"/>
    <n v="15"/>
    <n v="146"/>
    <n v="0"/>
    <n v="5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00515.1629426596"/>
    <n v="26743569.833784029"/>
    <n v="7911992.7594513083"/>
    <n v="0"/>
    <n v="1292804.3967354205"/>
    <n v="12876468.836688608"/>
    <n v="0"/>
    <n v="0"/>
    <n v="51025351"/>
    <n v="0"/>
    <n v="0"/>
    <n v="0"/>
    <n v="0"/>
    <n v="0"/>
    <n v="0"/>
    <n v="0"/>
    <n v="0"/>
    <n v="0"/>
    <n v="51025351"/>
    <n v="103921.28513238289"/>
    <n v="1"/>
    <n v="0"/>
    <n v="1"/>
    <n v="1"/>
    <n v="24249724"/>
    <n v="27420036.041055907"/>
    <n v="27420036"/>
    <n v="31"/>
    <n v="1"/>
    <n v="0"/>
    <n v="0.76923076923076927"/>
    <n v="0.93333333333333335"/>
    <n v="1.7025641025641027"/>
    <n v="1.7025641025641027"/>
    <n v="2"/>
    <n v="6660438"/>
    <n v="34080474"/>
    <n v="85105825"/>
  </r>
  <r>
    <x v="23"/>
    <n v="3817"/>
    <x v="79"/>
    <x v="878"/>
    <x v="878"/>
    <x v="832"/>
    <n v="6220"/>
    <n v="176246000337"/>
    <s v="76246176246000337"/>
    <s v="INSTITUCION EDUCATIVA LA PRESENTACION"/>
    <n v="1"/>
    <n v="12.299724874575174"/>
    <n v="0.86142246383972276"/>
    <n v="0.11346956116052567"/>
    <n v="1.1134695611605256"/>
    <n v="443"/>
    <n v="11"/>
    <n v="0"/>
    <n v="20"/>
    <n v="10"/>
    <n v="163"/>
    <n v="71"/>
    <n v="2"/>
    <n v="118"/>
    <n v="0"/>
    <n v="0"/>
    <n v="0"/>
    <n v="4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1863.3770230707"/>
    <n v="17222669.493589275"/>
    <n v="0"/>
    <n v="8040443.8709485596"/>
    <n v="3946495.7754211579"/>
    <n v="18352405.731568791"/>
    <n v="0"/>
    <n v="0"/>
    <n v="48593878"/>
    <n v="0"/>
    <n v="0"/>
    <n v="0"/>
    <n v="0"/>
    <n v="0"/>
    <n v="0"/>
    <n v="0"/>
    <n v="0"/>
    <n v="0"/>
    <n v="48593878"/>
    <n v="109692.72686230249"/>
    <n v="1"/>
    <n v="0"/>
    <n v="1"/>
    <n v="1"/>
    <n v="24249724"/>
    <n v="27001329.540543865"/>
    <n v="27001330"/>
    <n v="41"/>
    <n v="1"/>
    <n v="0"/>
    <n v="2.3846153846153846"/>
    <n v="0.44444444444444442"/>
    <n v="2.8290598290598288"/>
    <n v="2.8290598290598288"/>
    <n v="3"/>
    <n v="6660438"/>
    <n v="33661768"/>
    <n v="82255646"/>
  </r>
  <r>
    <x v="23"/>
    <n v="3817"/>
    <x v="79"/>
    <x v="878"/>
    <x v="878"/>
    <x v="832"/>
    <n v="6197"/>
    <n v="176246000663"/>
    <s v="76246176246000663"/>
    <s v="INSTITUCION EDUCATIVA  GILBERTO ALZATE AVENDAÑO"/>
    <n v="1"/>
    <n v="12.299724874575174"/>
    <n v="0.86142246383972276"/>
    <n v="0.11346956116052567"/>
    <n v="1.1134695611605256"/>
    <n v="411"/>
    <n v="0"/>
    <n v="0"/>
    <n v="12"/>
    <n v="19"/>
    <n v="71"/>
    <n v="82"/>
    <n v="88"/>
    <n v="84"/>
    <n v="0"/>
    <n v="0"/>
    <n v="23"/>
    <n v="3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60540.4163438345"/>
    <n v="15126789.0790255"/>
    <n v="0"/>
    <n v="5360295.9139657058"/>
    <n v="1527675.7840339965"/>
    <n v="17685045.523148108"/>
    <n v="0"/>
    <n v="4715762.9450183744"/>
    <n v="46376110"/>
    <n v="0"/>
    <n v="0"/>
    <n v="0"/>
    <n v="0"/>
    <n v="0"/>
    <n v="0"/>
    <n v="0"/>
    <n v="0"/>
    <n v="0"/>
    <n v="46376110"/>
    <n v="112837.2506082725"/>
    <n v="1"/>
    <n v="0"/>
    <n v="1"/>
    <n v="1"/>
    <n v="24249724"/>
    <n v="27001329.540543865"/>
    <n v="27001330"/>
    <n v="31"/>
    <n v="1"/>
    <n v="0"/>
    <n v="0.92307692307692313"/>
    <n v="0.84444444444444444"/>
    <n v="1.7675213675213675"/>
    <n v="1.7675213675213675"/>
    <n v="2"/>
    <n v="6660438"/>
    <n v="33661768"/>
    <n v="80037878"/>
  </r>
  <r>
    <x v="23"/>
    <n v="3817"/>
    <x v="79"/>
    <x v="879"/>
    <x v="879"/>
    <x v="833"/>
    <n v="6198"/>
    <n v="176248000016"/>
    <s v="76248176248000016"/>
    <s v="INSTITUCION EDUCATIVA SAGRADO CORAZÓN"/>
    <n v="1"/>
    <n v="6.818223961134084"/>
    <n v="0.47752054159780705"/>
    <n v="5.5385850220608455E-2"/>
    <n v="1.0553858502206084"/>
    <n v="2241"/>
    <n v="0"/>
    <n v="0"/>
    <n v="0"/>
    <n v="128"/>
    <n v="24"/>
    <n v="963"/>
    <n v="0"/>
    <n v="778"/>
    <n v="0"/>
    <n v="6"/>
    <n v="0"/>
    <n v="34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518868.752101632"/>
    <n v="150373169.0399918"/>
    <n v="777342.33720828861"/>
    <n v="54299747.637097634"/>
    <n v="0"/>
    <n v="2530190.4804056883"/>
    <n v="0"/>
    <n v="0"/>
    <n v="220499318"/>
    <n v="0"/>
    <n v="0"/>
    <n v="0"/>
    <n v="0"/>
    <n v="0"/>
    <n v="0"/>
    <n v="0"/>
    <n v="0"/>
    <n v="0"/>
    <n v="220499318"/>
    <n v="98393.26996876394"/>
    <n v="1"/>
    <n v="0"/>
    <n v="0"/>
    <n v="1"/>
    <n v="24249724"/>
    <n v="25592815.581355091"/>
    <n v="25592816"/>
    <n v="128"/>
    <n v="1"/>
    <n v="0"/>
    <n v="0"/>
    <n v="5.6888888888888891"/>
    <n v="5.6888888888888891"/>
    <n v="4"/>
    <n v="4"/>
    <n v="6660438"/>
    <n v="32253254"/>
    <n v="252752572"/>
  </r>
  <r>
    <x v="23"/>
    <n v="3817"/>
    <x v="79"/>
    <x v="879"/>
    <x v="879"/>
    <x v="833"/>
    <n v="6199"/>
    <n v="176248000024"/>
    <s v="76248176248000024"/>
    <s v="INSTITUCION EDUCATIVA JORGE  ISAACS"/>
    <n v="1"/>
    <n v="6.818223961134084"/>
    <n v="0.47752054159780705"/>
    <n v="5.5385850220608455E-2"/>
    <n v="1.0553858502206084"/>
    <n v="1673"/>
    <n v="0"/>
    <n v="0"/>
    <n v="0"/>
    <n v="103"/>
    <n v="10"/>
    <n v="745"/>
    <n v="0"/>
    <n v="591"/>
    <n v="0"/>
    <n v="1"/>
    <n v="0"/>
    <n v="223"/>
    <n v="270"/>
    <n v="0"/>
    <n v="0"/>
    <n v="0"/>
    <n v="54"/>
    <n v="10"/>
    <n v="206"/>
    <n v="0"/>
    <n v="0"/>
    <n v="0"/>
    <n v="0"/>
    <n v="0"/>
    <n v="0"/>
    <n v="92671"/>
    <n v="81839"/>
    <n v="122758"/>
    <n v="150439"/>
    <n v="114333"/>
    <n v="99892"/>
    <n v="152848"/>
    <n v="184139"/>
    <n v="10073777.198956782"/>
    <n v="115392621.38852903"/>
    <n v="129557.05620138145"/>
    <n v="35405975.798458397"/>
    <n v="0"/>
    <n v="1054246.0335023701"/>
    <n v="0"/>
    <n v="0"/>
    <n v="162056177"/>
    <n v="1056279.5509585752"/>
    <n v="3558514.9709636201"/>
    <n v="0"/>
    <n v="0"/>
    <n v="0"/>
    <n v="210849.20670047402"/>
    <n v="0"/>
    <n v="0"/>
    <n v="4825644"/>
    <n v="166881821"/>
    <n v="99750.042438732809"/>
    <n v="1"/>
    <n v="0"/>
    <n v="0"/>
    <n v="1"/>
    <n v="24249724"/>
    <n v="25592815.581355091"/>
    <n v="25592816"/>
    <n v="103"/>
    <n v="1"/>
    <n v="0"/>
    <n v="0"/>
    <n v="4.5777777777777775"/>
    <n v="4.5777777777777775"/>
    <n v="4"/>
    <n v="4"/>
    <n v="6660438"/>
    <n v="32253254"/>
    <n v="199135075"/>
  </r>
  <r>
    <x v="23"/>
    <n v="3817"/>
    <x v="79"/>
    <x v="880"/>
    <x v="880"/>
    <x v="834"/>
    <n v="6219"/>
    <n v="176250000261"/>
    <s v="76250176250000261"/>
    <s v="INSTITUCION EDUCATIVA JOSE MARIA FALLA"/>
    <n v="1"/>
    <n v="16.701977401129945"/>
    <n v="1.1697382397241354"/>
    <n v="0.1601172161139221"/>
    <n v="1.1601172161139222"/>
    <n v="1031"/>
    <n v="0"/>
    <n v="0"/>
    <n v="6"/>
    <n v="68"/>
    <n v="70"/>
    <n v="421"/>
    <n v="0"/>
    <n v="334"/>
    <n v="0"/>
    <n v="0"/>
    <n v="0"/>
    <n v="13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310627.1323455432"/>
    <n v="71681838.801408187"/>
    <n v="0"/>
    <n v="23037547.351495028"/>
    <n v="795838.09001971839"/>
    <n v="8112050.0266436338"/>
    <n v="0"/>
    <n v="0"/>
    <n v="110937901"/>
    <n v="0"/>
    <n v="0"/>
    <n v="0"/>
    <n v="0"/>
    <n v="0"/>
    <n v="0"/>
    <n v="0"/>
    <n v="0"/>
    <n v="0"/>
    <n v="110937901"/>
    <n v="107602.23181377303"/>
    <n v="1"/>
    <n v="0"/>
    <n v="1"/>
    <n v="1"/>
    <n v="24249724"/>
    <n v="28132522.298410963"/>
    <n v="28132522"/>
    <n v="74"/>
    <n v="1"/>
    <n v="0"/>
    <n v="0.46153846153846156"/>
    <n v="3.0222222222222221"/>
    <n v="3.4837606837606838"/>
    <n v="3.4837606837606838"/>
    <n v="4"/>
    <n v="6660438"/>
    <n v="34792960"/>
    <n v="145730861"/>
  </r>
  <r>
    <x v="23"/>
    <n v="3817"/>
    <x v="79"/>
    <x v="881"/>
    <x v="881"/>
    <x v="835"/>
    <n v="6300"/>
    <n v="176275000010"/>
    <s v="76275176275000010"/>
    <s v="INSTITUCION EDUCATIVA LAS AMERICAS"/>
    <n v="1"/>
    <n v="8.6058996070618186"/>
    <n v="0.60272203798611756"/>
    <n v="7.4328624674551314E-2"/>
    <n v="1.0743286246745514"/>
    <n v="1106"/>
    <n v="0"/>
    <n v="0"/>
    <n v="8"/>
    <n v="46"/>
    <n v="34"/>
    <n v="505"/>
    <n v="0"/>
    <n v="371"/>
    <n v="0"/>
    <n v="14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79718.9669519057"/>
    <n v="77019654.755712777"/>
    <n v="18727305.529707398"/>
    <n v="0"/>
    <n v="982649.71715932386"/>
    <n v="3648772.3891836698"/>
    <n v="0"/>
    <n v="0"/>
    <n v="104958101"/>
    <n v="0"/>
    <n v="0"/>
    <n v="0"/>
    <n v="0"/>
    <n v="0"/>
    <n v="0"/>
    <n v="0"/>
    <n v="0"/>
    <n v="0"/>
    <n v="104958101"/>
    <n v="94898.825497287529"/>
    <n v="1"/>
    <n v="1"/>
    <n v="1"/>
    <n v="1"/>
    <n v="24249724"/>
    <n v="26052172.633657459"/>
    <n v="26052173"/>
    <n v="54"/>
    <n v="1"/>
    <n v="0"/>
    <n v="0.61538461538461542"/>
    <n v="2.0444444444444443"/>
    <n v="2.6598290598290597"/>
    <n v="2.6598290598290597"/>
    <n v="3"/>
    <n v="6660438"/>
    <n v="32712611"/>
    <n v="137670712"/>
  </r>
  <r>
    <x v="23"/>
    <n v="3817"/>
    <x v="79"/>
    <x v="881"/>
    <x v="881"/>
    <x v="835"/>
    <n v="6308"/>
    <n v="176275000915"/>
    <s v="76275176275000915"/>
    <s v="INSTITUCION EDUCATIVA CIUDAD FLORIDA"/>
    <n v="1"/>
    <n v="8.6058996070618186"/>
    <n v="0.60272203798611756"/>
    <n v="7.4328624674551314E-2"/>
    <n v="1.0743286246745514"/>
    <n v="1724"/>
    <n v="0"/>
    <n v="0"/>
    <n v="0"/>
    <n v="175"/>
    <n v="0"/>
    <n v="700"/>
    <n v="0"/>
    <n v="557"/>
    <n v="0"/>
    <n v="0"/>
    <n v="0"/>
    <n v="29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422843.896012686"/>
    <n v="110517929.25562894"/>
    <n v="0"/>
    <n v="47193309.79848513"/>
    <n v="0"/>
    <n v="0"/>
    <n v="0"/>
    <n v="0"/>
    <n v="175134083"/>
    <n v="0"/>
    <n v="0"/>
    <n v="0"/>
    <n v="0"/>
    <n v="0"/>
    <n v="0"/>
    <n v="0"/>
    <n v="0"/>
    <n v="0"/>
    <n v="175134083"/>
    <n v="101585.89501160092"/>
    <n v="0"/>
    <n v="1"/>
    <n v="1"/>
    <n v="1"/>
    <n v="24249724"/>
    <n v="26052172.633657459"/>
    <n v="26052173"/>
    <n v="175"/>
    <n v="1"/>
    <n v="0"/>
    <n v="0"/>
    <n v="7.7777777777777777"/>
    <n v="7.7777777777777777"/>
    <n v="4"/>
    <n v="4"/>
    <n v="6660438"/>
    <n v="32712611"/>
    <n v="207846694"/>
  </r>
  <r>
    <x v="23"/>
    <n v="3817"/>
    <x v="79"/>
    <x v="881"/>
    <x v="881"/>
    <x v="835"/>
    <n v="6325"/>
    <n v="176275001393"/>
    <s v="76275176275001393"/>
    <s v="INSTITUCION EDUCATIVA ABSALON TORRES CAMACHO"/>
    <n v="1"/>
    <n v="8.6058996070618186"/>
    <n v="0.60272203798611756"/>
    <n v="7.4328624674551314E-2"/>
    <n v="1.0743286246745514"/>
    <n v="2379"/>
    <n v="0"/>
    <n v="0"/>
    <n v="0"/>
    <n v="147"/>
    <n v="0"/>
    <n v="972"/>
    <n v="0"/>
    <n v="871"/>
    <n v="0"/>
    <n v="0"/>
    <n v="0"/>
    <n v="389"/>
    <n v="389"/>
    <n v="0"/>
    <n v="0"/>
    <n v="0"/>
    <n v="0"/>
    <n v="0"/>
    <n v="0"/>
    <n v="0"/>
    <n v="0"/>
    <n v="0"/>
    <n v="0"/>
    <n v="0"/>
    <n v="389"/>
    <n v="92671"/>
    <n v="81839"/>
    <n v="122758"/>
    <n v="150439"/>
    <n v="114333"/>
    <n v="99892"/>
    <n v="152848"/>
    <n v="184139"/>
    <n v="14635188.872650657"/>
    <n v="162040209.72006693"/>
    <n v="0"/>
    <n v="62870539.423324369"/>
    <n v="0"/>
    <n v="0"/>
    <n v="0"/>
    <n v="0"/>
    <n v="239545938"/>
    <n v="0"/>
    <n v="0"/>
    <n v="0"/>
    <n v="12574107.884664875"/>
    <n v="0"/>
    <n v="0"/>
    <n v="0"/>
    <n v="0"/>
    <n v="12574108"/>
    <n v="252120046"/>
    <n v="105977.32072299285"/>
    <n v="0"/>
    <n v="1"/>
    <n v="1"/>
    <n v="1"/>
    <n v="24249724"/>
    <n v="26052172.633657459"/>
    <n v="26052173"/>
    <n v="147"/>
    <n v="1"/>
    <n v="0"/>
    <n v="0"/>
    <n v="6.5333333333333332"/>
    <n v="6.5333333333333332"/>
    <n v="4"/>
    <n v="4"/>
    <n v="6660438"/>
    <n v="32712611"/>
    <n v="284832657"/>
  </r>
  <r>
    <x v="23"/>
    <n v="3817"/>
    <x v="79"/>
    <x v="882"/>
    <x v="882"/>
    <x v="836"/>
    <n v="6455"/>
    <n v="176306000013"/>
    <s v="76306176306000013"/>
    <s v="INSTITUCION EDUCATIVA GINEBRA LA SALLE"/>
    <n v="1"/>
    <n v="5.9822747415066466"/>
    <n v="0.41897407460285058"/>
    <n v="4.6527868875712849E-2"/>
    <n v="1.0465278688757129"/>
    <n v="1253"/>
    <n v="0"/>
    <n v="0"/>
    <n v="18"/>
    <n v="43"/>
    <n v="76"/>
    <n v="333"/>
    <n v="0"/>
    <n v="561"/>
    <n v="0"/>
    <n v="222"/>
    <n v="0"/>
    <n v="0"/>
    <n v="153"/>
    <n v="0"/>
    <n v="0"/>
    <n v="0"/>
    <n v="0"/>
    <n v="0"/>
    <n v="153"/>
    <n v="0"/>
    <n v="0"/>
    <n v="0"/>
    <n v="0"/>
    <n v="0"/>
    <n v="0"/>
    <n v="92671"/>
    <n v="81839"/>
    <n v="122758"/>
    <n v="150439"/>
    <n v="114333"/>
    <n v="99892"/>
    <n v="152848"/>
    <n v="184139"/>
    <n v="4170259.7178729912"/>
    <n v="76568234.069262013"/>
    <n v="28520266.324292738"/>
    <n v="0"/>
    <n v="2153748.074979004"/>
    <n v="7945021.9027076866"/>
    <n v="0"/>
    <n v="0"/>
    <n v="119357530"/>
    <n v="0"/>
    <n v="2620791.9043841357"/>
    <n v="0"/>
    <n v="0"/>
    <n v="0"/>
    <n v="0"/>
    <n v="0"/>
    <n v="0"/>
    <n v="2620792"/>
    <n v="121978322"/>
    <n v="97349.019952114919"/>
    <n v="1"/>
    <n v="0"/>
    <n v="0"/>
    <n v="1"/>
    <n v="24249724"/>
    <n v="25378011.978544228"/>
    <n v="25378012"/>
    <n v="61"/>
    <n v="1"/>
    <n v="0"/>
    <n v="1.3846153846153846"/>
    <n v="1.9111111111111112"/>
    <n v="3.2957264957264956"/>
    <n v="3.2957264957264956"/>
    <n v="4"/>
    <n v="6660438"/>
    <n v="32038450"/>
    <n v="154016772"/>
  </r>
  <r>
    <x v="23"/>
    <n v="3817"/>
    <x v="79"/>
    <x v="883"/>
    <x v="883"/>
    <x v="837"/>
    <n v="6461"/>
    <n v="176318000264"/>
    <s v="76318176318000264"/>
    <s v="INSTITUCION EDUCATIVA  NORMAL SUPERIOR MIGUEL DE CERVANTES SAAVEDRA GALINDO"/>
    <n v="1"/>
    <n v="7.1817879694250584"/>
    <n v="0.50298307892925886"/>
    <n v="5.9238289014142118E-2"/>
    <n v="1.0592382890141421"/>
    <n v="1457"/>
    <n v="0"/>
    <n v="0"/>
    <n v="0"/>
    <n v="78"/>
    <n v="5"/>
    <n v="598"/>
    <n v="0"/>
    <n v="536"/>
    <n v="0"/>
    <n v="24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656532.3755359054"/>
    <n v="98303060.647468582"/>
    <n v="31207193.731871534"/>
    <n v="0"/>
    <n v="0"/>
    <n v="529047.15583100345"/>
    <n v="0"/>
    <n v="0"/>
    <n v="137695834"/>
    <n v="0"/>
    <n v="0"/>
    <n v="0"/>
    <n v="0"/>
    <n v="0"/>
    <n v="0"/>
    <n v="0"/>
    <n v="0"/>
    <n v="0"/>
    <n v="137695834"/>
    <n v="94506.406314344538"/>
    <n v="1"/>
    <n v="0"/>
    <n v="0"/>
    <n v="1"/>
    <n v="24249724"/>
    <n v="25686236.158825178"/>
    <n v="25686236"/>
    <n v="78"/>
    <n v="1"/>
    <n v="0"/>
    <n v="0"/>
    <n v="3.4666666666666668"/>
    <n v="3.4666666666666668"/>
    <n v="3.4666666666666668"/>
    <n v="4"/>
    <n v="6660438"/>
    <n v="32346674"/>
    <n v="170042508"/>
  </r>
  <r>
    <x v="23"/>
    <n v="3817"/>
    <x v="79"/>
    <x v="883"/>
    <x v="883"/>
    <x v="837"/>
    <n v="6462"/>
    <n v="176318000701"/>
    <s v="76318176318000701"/>
    <s v="INSTITUCION EDUCATIVA PEDRO VICENTE ABADIA"/>
    <n v="1"/>
    <n v="7.1817879694250584"/>
    <n v="0.50298307892925886"/>
    <n v="5.9238289014142118E-2"/>
    <n v="1.0592382890141421"/>
    <n v="1424"/>
    <n v="0"/>
    <n v="0"/>
    <n v="5"/>
    <n v="111"/>
    <n v="35"/>
    <n v="632"/>
    <n v="0"/>
    <n v="459"/>
    <n v="0"/>
    <n v="0"/>
    <n v="0"/>
    <n v="18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895834.534416482"/>
    <n v="94575519.547079548"/>
    <n v="0"/>
    <n v="29001836.310901731"/>
    <n v="605529.45648926951"/>
    <n v="3703330.090817024"/>
    <n v="0"/>
    <n v="0"/>
    <n v="138782050"/>
    <n v="0"/>
    <n v="0"/>
    <n v="0"/>
    <n v="0"/>
    <n v="0"/>
    <n v="0"/>
    <n v="0"/>
    <n v="0"/>
    <n v="0"/>
    <n v="138782050"/>
    <n v="97459.304775280892"/>
    <n v="1"/>
    <n v="0"/>
    <n v="0"/>
    <n v="1"/>
    <n v="24249724"/>
    <n v="25686236.158825178"/>
    <n v="25686236"/>
    <n v="116"/>
    <n v="1"/>
    <n v="0"/>
    <n v="0.38461538461538464"/>
    <n v="4.9333333333333336"/>
    <n v="5.3179487179487186"/>
    <n v="4"/>
    <n v="4"/>
    <n v="6660438"/>
    <n v="32346674"/>
    <n v="171128724"/>
  </r>
  <r>
    <x v="23"/>
    <n v="4815"/>
    <x v="83"/>
    <x v="884"/>
    <x v="884"/>
    <x v="838"/>
    <n v="6587"/>
    <n v="176364000015"/>
    <s v="76364176364000015"/>
    <s v="INSTITUCION EDUCATIVA CENTRAL DE BACHILLERATO INTEGRADO"/>
    <n v="1"/>
    <n v="6.5604719764011801"/>
    <n v="0.45946864596498987"/>
    <n v="5.2654628970839924E-2"/>
    <n v="1.0526546289708398"/>
    <n v="1643"/>
    <n v="0"/>
    <n v="0"/>
    <n v="0"/>
    <n v="85"/>
    <n v="0"/>
    <n v="693"/>
    <n v="0"/>
    <n v="589"/>
    <n v="0"/>
    <n v="1"/>
    <n v="0"/>
    <n v="275"/>
    <n v="865"/>
    <n v="0"/>
    <n v="0"/>
    <n v="0"/>
    <n v="0"/>
    <n v="0"/>
    <n v="0"/>
    <n v="0"/>
    <n v="589"/>
    <n v="0"/>
    <n v="1"/>
    <n v="0"/>
    <n v="275"/>
    <n v="92671"/>
    <n v="81839"/>
    <n v="122758"/>
    <n v="150439"/>
    <n v="114333"/>
    <n v="99892"/>
    <n v="152848"/>
    <n v="184139"/>
    <n v="8291797.3553153193"/>
    <n v="110441995.19520172"/>
    <n v="129221.77694320236"/>
    <n v="43549085.175129645"/>
    <n v="0"/>
    <n v="0"/>
    <n v="0"/>
    <n v="0"/>
    <n v="162412100"/>
    <n v="0"/>
    <n v="10148258.21684459"/>
    <n v="25844.355388640473"/>
    <n v="8709817.03502593"/>
    <n v="0"/>
    <n v="0"/>
    <n v="0"/>
    <n v="0"/>
    <n v="18883920"/>
    <n v="181296020"/>
    <n v="110344.50395617772"/>
    <n v="0"/>
    <n v="0"/>
    <n v="0"/>
    <n v="0"/>
    <n v="19701352"/>
    <n v="20738719.379783913"/>
    <n v="20738719"/>
    <n v="85"/>
    <n v="1"/>
    <n v="0"/>
    <n v="0"/>
    <n v="3.7777777777777777"/>
    <n v="3.7777777777777777"/>
    <n v="3.7777777777777777"/>
    <n v="4"/>
    <n v="6660438"/>
    <n v="27399157"/>
    <n v="208695177"/>
  </r>
  <r>
    <x v="23"/>
    <n v="4815"/>
    <x v="83"/>
    <x v="884"/>
    <x v="884"/>
    <x v="838"/>
    <n v="6553"/>
    <n v="176364000481"/>
    <s v="76364176364000481"/>
    <s v="INSTITUCION EDUCATIVA ROSA LIA MAFLA"/>
    <n v="1"/>
    <n v="6.5604719764011801"/>
    <n v="0.45946864596498987"/>
    <n v="5.2654628970839924E-2"/>
    <n v="1.0526546289708398"/>
    <n v="2830"/>
    <n v="0"/>
    <n v="0"/>
    <n v="0"/>
    <n v="218"/>
    <n v="0"/>
    <n v="1325"/>
    <n v="0"/>
    <n v="952"/>
    <n v="0"/>
    <n v="116"/>
    <n v="0"/>
    <n v="219"/>
    <n v="227"/>
    <n v="0"/>
    <n v="0"/>
    <n v="0"/>
    <n v="0"/>
    <n v="0"/>
    <n v="0"/>
    <n v="0"/>
    <n v="0"/>
    <n v="0"/>
    <n v="8"/>
    <n v="0"/>
    <n v="219"/>
    <n v="92671"/>
    <n v="81839"/>
    <n v="122758"/>
    <n v="150439"/>
    <n v="114333"/>
    <n v="99892"/>
    <n v="152848"/>
    <n v="184139"/>
    <n v="21266021.452455759"/>
    <n v="196159456.36464456"/>
    <n v="14989726.125411473"/>
    <n v="34680907.830375977"/>
    <n v="0"/>
    <n v="0"/>
    <n v="0"/>
    <n v="0"/>
    <n v="267096112"/>
    <n v="0"/>
    <n v="0"/>
    <n v="206754.84310912379"/>
    <n v="6936181.5660751946"/>
    <n v="0"/>
    <n v="0"/>
    <n v="0"/>
    <n v="0"/>
    <n v="7142936"/>
    <n v="274239048"/>
    <n v="96904.257243816261"/>
    <n v="0"/>
    <n v="0"/>
    <n v="0"/>
    <n v="0"/>
    <n v="19701352"/>
    <n v="20738719.379783913"/>
    <n v="20738719"/>
    <n v="218"/>
    <n v="1"/>
    <n v="0"/>
    <n v="0"/>
    <n v="9.6888888888888882"/>
    <n v="9.6888888888888882"/>
    <n v="4"/>
    <n v="4"/>
    <n v="6660438"/>
    <n v="27399157"/>
    <n v="301638205"/>
  </r>
  <r>
    <x v="23"/>
    <n v="4815"/>
    <x v="83"/>
    <x v="884"/>
    <x v="884"/>
    <x v="838"/>
    <n v="6554"/>
    <n v="176364000597"/>
    <s v="76364176364000597"/>
    <s v="INSTITUCION EDUCATIVA SIMON BOLIVAR"/>
    <n v="1"/>
    <n v="6.5604719764011801"/>
    <n v="0.45946864596498987"/>
    <n v="5.2654628970839924E-2"/>
    <n v="1.0526546289708398"/>
    <n v="1737"/>
    <n v="0"/>
    <n v="0"/>
    <n v="0"/>
    <n v="74"/>
    <n v="0"/>
    <n v="757"/>
    <n v="0"/>
    <n v="685"/>
    <n v="0"/>
    <n v="26"/>
    <n v="0"/>
    <n v="195"/>
    <n v="195"/>
    <n v="0"/>
    <n v="0"/>
    <n v="0"/>
    <n v="0"/>
    <n v="0"/>
    <n v="0"/>
    <n v="0"/>
    <n v="0"/>
    <n v="0"/>
    <n v="0"/>
    <n v="0"/>
    <n v="195"/>
    <n v="92671"/>
    <n v="81839"/>
    <n v="122758"/>
    <n v="150439"/>
    <n v="114333"/>
    <n v="99892"/>
    <n v="152848"/>
    <n v="184139"/>
    <n v="7218741.2269803956"/>
    <n v="124225707.54405686"/>
    <n v="3359766.2005232614"/>
    <n v="30880260.396910112"/>
    <n v="0"/>
    <n v="0"/>
    <n v="0"/>
    <n v="0"/>
    <n v="165684475"/>
    <n v="0"/>
    <n v="0"/>
    <n v="0"/>
    <n v="6176052.0793820228"/>
    <n v="0"/>
    <n v="0"/>
    <n v="0"/>
    <n v="0"/>
    <n v="6176052"/>
    <n v="171860527"/>
    <n v="98941.005757052393"/>
    <n v="0"/>
    <n v="0"/>
    <n v="0"/>
    <n v="0"/>
    <n v="19701352"/>
    <n v="20738719.379783913"/>
    <n v="20738719"/>
    <n v="74"/>
    <n v="1"/>
    <n v="0"/>
    <n v="0"/>
    <n v="3.2888888888888888"/>
    <n v="3.2888888888888888"/>
    <n v="3.2888888888888888"/>
    <n v="4"/>
    <n v="6660438"/>
    <n v="27399157"/>
    <n v="199259684"/>
  </r>
  <r>
    <x v="23"/>
    <n v="4815"/>
    <x v="83"/>
    <x v="884"/>
    <x v="884"/>
    <x v="838"/>
    <n v="6555"/>
    <n v="176364000716"/>
    <s v="76364176364000716"/>
    <s v="INSTITUCION EDUCATIVA TECNICA COMERCIAL LITECOM"/>
    <n v="1"/>
    <n v="6.5604719764011801"/>
    <n v="0.45946864596498987"/>
    <n v="5.2654628970839924E-2"/>
    <n v="1.0526546289708398"/>
    <n v="1819"/>
    <n v="0"/>
    <n v="0"/>
    <n v="0"/>
    <n v="102"/>
    <n v="0"/>
    <n v="710"/>
    <n v="0"/>
    <n v="688"/>
    <n v="0"/>
    <n v="67"/>
    <n v="0"/>
    <n v="252"/>
    <n v="281"/>
    <n v="0"/>
    <n v="0"/>
    <n v="0"/>
    <n v="0"/>
    <n v="0"/>
    <n v="0"/>
    <n v="0"/>
    <n v="0"/>
    <n v="0"/>
    <n v="29"/>
    <n v="0"/>
    <n v="252"/>
    <n v="92671"/>
    <n v="81839"/>
    <n v="122758"/>
    <n v="150439"/>
    <n v="114333"/>
    <n v="99892"/>
    <n v="152848"/>
    <n v="184139"/>
    <n v="9950156.8263783827"/>
    <n v="120435186.6481217"/>
    <n v="8657859.0551945586"/>
    <n v="39906798.051391535"/>
    <n v="0"/>
    <n v="0"/>
    <n v="0"/>
    <n v="0"/>
    <n v="178950001"/>
    <n v="0"/>
    <n v="0"/>
    <n v="749486.30627057364"/>
    <n v="7981359.6102783065"/>
    <n v="0"/>
    <n v="0"/>
    <n v="0"/>
    <n v="0"/>
    <n v="8730846"/>
    <n v="187680847"/>
    <n v="103178.03573391974"/>
    <n v="0"/>
    <n v="0"/>
    <n v="0"/>
    <n v="0"/>
    <n v="19701352"/>
    <n v="20738719.379783913"/>
    <n v="20738719"/>
    <n v="102"/>
    <n v="1"/>
    <n v="0"/>
    <n v="0"/>
    <n v="4.5333333333333332"/>
    <n v="4.5333333333333332"/>
    <n v="4"/>
    <n v="4"/>
    <n v="6660438"/>
    <n v="27399157"/>
    <n v="215080004"/>
  </r>
  <r>
    <x v="23"/>
    <n v="4815"/>
    <x v="83"/>
    <x v="884"/>
    <x v="884"/>
    <x v="838"/>
    <n v="6556"/>
    <n v="176364001313"/>
    <s v="76364176364001313"/>
    <s v="INSTITUCION EDUCATIVA TÉCNICA INDUSTRIAL ESPAÑA"/>
    <n v="1"/>
    <n v="6.5604719764011801"/>
    <n v="0.45946864596498987"/>
    <n v="5.2654628970839924E-2"/>
    <n v="1.0526546289708398"/>
    <n v="1947"/>
    <n v="0"/>
    <n v="0"/>
    <n v="0"/>
    <n v="75"/>
    <n v="0"/>
    <n v="740"/>
    <n v="0"/>
    <n v="850"/>
    <n v="0"/>
    <n v="0"/>
    <n v="0"/>
    <n v="282"/>
    <n v="1105"/>
    <n v="0"/>
    <n v="0"/>
    <n v="0"/>
    <n v="0"/>
    <n v="0"/>
    <n v="0"/>
    <n v="0"/>
    <n v="823"/>
    <n v="0"/>
    <n v="0"/>
    <n v="0"/>
    <n v="282"/>
    <n v="92671"/>
    <n v="81839"/>
    <n v="122758"/>
    <n v="150439"/>
    <n v="114333"/>
    <n v="99892"/>
    <n v="152848"/>
    <n v="184139"/>
    <n v="7316291.7841017526"/>
    <n v="136975641.46674785"/>
    <n v="0"/>
    <n v="44657607.343223855"/>
    <n v="0"/>
    <n v="0"/>
    <n v="0"/>
    <n v="0"/>
    <n v="188949541"/>
    <n v="0"/>
    <n v="14179994.078884715"/>
    <n v="0"/>
    <n v="8931521.4686447717"/>
    <n v="0"/>
    <n v="0"/>
    <n v="0"/>
    <n v="0"/>
    <n v="23111516"/>
    <n v="212061057"/>
    <n v="108916.82434514638"/>
    <n v="0"/>
    <n v="0"/>
    <n v="0"/>
    <n v="0"/>
    <n v="19701352"/>
    <n v="20738719.379783913"/>
    <n v="20738719"/>
    <n v="75"/>
    <n v="1"/>
    <n v="0"/>
    <n v="0"/>
    <n v="3.3333333333333335"/>
    <n v="3.3333333333333335"/>
    <n v="3.3333333333333335"/>
    <n v="4"/>
    <n v="6660438"/>
    <n v="27399157"/>
    <n v="239460214"/>
  </r>
  <r>
    <x v="23"/>
    <n v="4815"/>
    <x v="83"/>
    <x v="884"/>
    <x v="884"/>
    <x v="838"/>
    <n v="152436"/>
    <n v="176364800054"/>
    <s v="76364176364800054"/>
    <s v="INSTITUCION EDUCATIVA EL RODEO"/>
    <n v="1"/>
    <n v="6.5604719764011801"/>
    <n v="0.45946864596498987"/>
    <n v="5.2654628970839924E-2"/>
    <n v="1.0526546289708398"/>
    <n v="932"/>
    <n v="0"/>
    <n v="0"/>
    <n v="0"/>
    <n v="51"/>
    <n v="0"/>
    <n v="442"/>
    <n v="0"/>
    <n v="306"/>
    <n v="0"/>
    <n v="133"/>
    <n v="0"/>
    <n v="0"/>
    <n v="932"/>
    <n v="0"/>
    <n v="0"/>
    <n v="0"/>
    <n v="51"/>
    <n v="0"/>
    <n v="442"/>
    <n v="0"/>
    <n v="306"/>
    <n v="0"/>
    <n v="133"/>
    <n v="0"/>
    <n v="0"/>
    <n v="92671"/>
    <n v="81839"/>
    <n v="122758"/>
    <n v="150439"/>
    <n v="114333"/>
    <n v="99892"/>
    <n v="152848"/>
    <n v="184139"/>
    <n v="4975078.4131891914"/>
    <n v="64438855.230897732"/>
    <n v="17186496.333445914"/>
    <n v="0"/>
    <n v="0"/>
    <n v="0"/>
    <n v="0"/>
    <n v="0"/>
    <n v="86600430"/>
    <n v="995015.68263783841"/>
    <n v="12887771.046179546"/>
    <n v="3437299.2666891832"/>
    <n v="0"/>
    <n v="0"/>
    <n v="0"/>
    <n v="0"/>
    <n v="0"/>
    <n v="17320086"/>
    <n v="103920516"/>
    <n v="111502.69957081546"/>
    <n v="0"/>
    <n v="0"/>
    <n v="0"/>
    <n v="0"/>
    <n v="19701352"/>
    <n v="20738719.379783913"/>
    <n v="20738719"/>
    <n v="51"/>
    <n v="1"/>
    <n v="0"/>
    <n v="0"/>
    <n v="2.2666666666666666"/>
    <n v="2.2666666666666666"/>
    <n v="2.2666666666666666"/>
    <n v="3"/>
    <n v="6660438"/>
    <n v="27399157"/>
    <n v="131319673"/>
  </r>
  <r>
    <x v="23"/>
    <n v="4815"/>
    <x v="83"/>
    <x v="884"/>
    <x v="884"/>
    <x v="838"/>
    <n v="166897"/>
    <n v="176364800152"/>
    <s v="76364176364800152"/>
    <s v="INSTITUCION EDUCATIVA FARALLONES"/>
    <n v="1"/>
    <n v="6.5604719764011801"/>
    <n v="0.45946864596498987"/>
    <n v="5.2654628970839924E-2"/>
    <n v="1.0526546289708398"/>
    <n v="1253"/>
    <n v="0"/>
    <n v="0"/>
    <n v="0"/>
    <n v="170"/>
    <n v="0"/>
    <n v="695"/>
    <n v="0"/>
    <n v="355"/>
    <n v="0"/>
    <n v="3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583594.710630639"/>
    <n v="90455612.28936179"/>
    <n v="4264318.6391256778"/>
    <n v="0"/>
    <n v="0"/>
    <n v="0"/>
    <n v="0"/>
    <n v="0"/>
    <n v="111303526"/>
    <n v="0"/>
    <n v="0"/>
    <n v="0"/>
    <n v="0"/>
    <n v="0"/>
    <n v="0"/>
    <n v="0"/>
    <n v="0"/>
    <n v="0"/>
    <n v="111303526"/>
    <n v="88829.629688747009"/>
    <n v="0"/>
    <n v="0"/>
    <n v="0"/>
    <n v="0"/>
    <n v="19701352"/>
    <n v="20738719.379783913"/>
    <n v="20738719"/>
    <n v="170"/>
    <n v="0"/>
    <n v="1"/>
    <n v="0"/>
    <n v="7.5555555555555554"/>
    <n v="7.5555555555555554"/>
    <n v="4"/>
    <n v="4"/>
    <n v="26641753"/>
    <n v="47380472"/>
    <n v="158683998"/>
  </r>
  <r>
    <x v="23"/>
    <n v="3817"/>
    <x v="79"/>
    <x v="885"/>
    <x v="885"/>
    <x v="839"/>
    <n v="6768"/>
    <n v="176377000014"/>
    <s v="76377176377000014"/>
    <s v="INSTITUCION EDUCATIVA SIMON BOLIVAR"/>
    <n v="1"/>
    <n v="9.2374795544824355"/>
    <n v="0.64695531636972226"/>
    <n v="8.1021044812888576E-2"/>
    <n v="1.0810210448128885"/>
    <n v="261"/>
    <n v="0"/>
    <n v="0"/>
    <n v="2"/>
    <n v="20"/>
    <n v="23"/>
    <n v="105"/>
    <n v="0"/>
    <n v="79"/>
    <n v="0"/>
    <n v="0"/>
    <n v="0"/>
    <n v="3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03586.0248771037"/>
    <n v="16278421.356705325"/>
    <n v="0"/>
    <n v="5204087.1987393964"/>
    <n v="247192.75823318397"/>
    <n v="2483663.1467943285"/>
    <n v="0"/>
    <n v="0"/>
    <n v="26216950"/>
    <n v="0"/>
    <n v="0"/>
    <n v="0"/>
    <n v="0"/>
    <n v="0"/>
    <n v="0"/>
    <n v="0"/>
    <n v="0"/>
    <n v="0"/>
    <n v="26216950"/>
    <n v="100448.08429118774"/>
    <n v="1"/>
    <n v="0"/>
    <n v="0"/>
    <n v="1"/>
    <n v="24249724"/>
    <n v="26214461.97490418"/>
    <n v="26214462"/>
    <n v="22"/>
    <n v="1"/>
    <n v="0"/>
    <n v="0.15384615384615385"/>
    <n v="0.88888888888888884"/>
    <n v="1.0427350427350426"/>
    <n v="1.0427350427350426"/>
    <n v="2"/>
    <n v="6660438"/>
    <n v="32874900"/>
    <n v="59091850"/>
  </r>
  <r>
    <x v="23"/>
    <n v="3817"/>
    <x v="79"/>
    <x v="885"/>
    <x v="885"/>
    <x v="839"/>
    <n v="104304"/>
    <n v="176377000251"/>
    <s v="76377176377000251"/>
    <s v="INSTITUCION EDUCATIVA  SAN PIO X"/>
    <n v="1"/>
    <n v="9.2374795544824355"/>
    <n v="0.64695531636972226"/>
    <n v="8.1021044812888576E-2"/>
    <n v="1.0810210448128885"/>
    <n v="381"/>
    <n v="0"/>
    <n v="0"/>
    <n v="11"/>
    <n v="9"/>
    <n v="58"/>
    <n v="58"/>
    <n v="0"/>
    <n v="173"/>
    <n v="0"/>
    <n v="0"/>
    <n v="0"/>
    <n v="7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01613.71119469672"/>
    <n v="20436496.377168097"/>
    <n v="0"/>
    <n v="11709196.197163641"/>
    <n v="1359560.1702825117"/>
    <n v="6263150.5440900456"/>
    <n v="0"/>
    <n v="0"/>
    <n v="40670017"/>
    <n v="0"/>
    <n v="0"/>
    <n v="0"/>
    <n v="0"/>
    <n v="0"/>
    <n v="0"/>
    <n v="0"/>
    <n v="0"/>
    <n v="0"/>
    <n v="40670017"/>
    <n v="106745.45144356956"/>
    <n v="1"/>
    <n v="0"/>
    <n v="0"/>
    <n v="1"/>
    <n v="24249724"/>
    <n v="26214461.97490418"/>
    <n v="26214462"/>
    <n v="20"/>
    <n v="1"/>
    <n v="0"/>
    <n v="0.84615384615384615"/>
    <n v="0.4"/>
    <n v="1.2461538461538462"/>
    <n v="1.2461538461538462"/>
    <n v="2"/>
    <n v="6660438"/>
    <n v="32874900"/>
    <n v="73544917"/>
  </r>
  <r>
    <x v="23"/>
    <n v="3817"/>
    <x v="79"/>
    <x v="886"/>
    <x v="886"/>
    <x v="65"/>
    <n v="6772"/>
    <n v="176400000019"/>
    <s v="76400176400000019"/>
    <s v="INSTITUCION EDUCATIVA SAN JOSE"/>
    <n v="1"/>
    <n v="8.9998978445193583"/>
    <n v="0.63031606435013454"/>
    <n v="7.8503554150382474E-2"/>
    <n v="1.0785035541503825"/>
    <n v="1329"/>
    <n v="0"/>
    <n v="0"/>
    <n v="0"/>
    <n v="121"/>
    <n v="0"/>
    <n v="621"/>
    <n v="0"/>
    <n v="438"/>
    <n v="0"/>
    <n v="0"/>
    <n v="0"/>
    <n v="14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093466.346867081"/>
    <n v="93471207.857831821"/>
    <n v="0"/>
    <n v="24175100.431241579"/>
    <n v="0"/>
    <n v="0"/>
    <n v="0"/>
    <n v="0"/>
    <n v="129739775"/>
    <n v="0"/>
    <n v="0"/>
    <n v="0"/>
    <n v="0"/>
    <n v="0"/>
    <n v="0"/>
    <n v="0"/>
    <n v="0"/>
    <n v="0"/>
    <n v="129739775"/>
    <n v="97622.103085026334"/>
    <n v="0"/>
    <n v="0"/>
    <n v="0"/>
    <n v="0"/>
    <n v="19701352"/>
    <n v="21247978.153567746"/>
    <n v="21247978"/>
    <n v="121"/>
    <n v="1"/>
    <n v="0"/>
    <n v="0"/>
    <n v="5.3777777777777782"/>
    <n v="5.3777777777777782"/>
    <n v="4"/>
    <n v="4"/>
    <n v="6660438"/>
    <n v="27908416"/>
    <n v="157648191"/>
  </r>
  <r>
    <x v="23"/>
    <n v="3817"/>
    <x v="79"/>
    <x v="886"/>
    <x v="886"/>
    <x v="65"/>
    <n v="6777"/>
    <n v="176400000027"/>
    <s v="76400176400000027"/>
    <s v="INSTITUCION EDUCATIVA JUAN DE DIOS GIRON"/>
    <n v="1"/>
    <n v="8.9998978445193583"/>
    <n v="0.63031606435013454"/>
    <n v="7.8503554150382474E-2"/>
    <n v="1.0785035541503825"/>
    <n v="403"/>
    <n v="0"/>
    <n v="0"/>
    <n v="2"/>
    <n v="21"/>
    <n v="19"/>
    <n v="123"/>
    <n v="0"/>
    <n v="159"/>
    <n v="0"/>
    <n v="0"/>
    <n v="0"/>
    <n v="7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98866.0602000719"/>
    <n v="24890349.967807908"/>
    <n v="0"/>
    <n v="12817670.698443521"/>
    <n v="246617.09371335135"/>
    <n v="2046943.66359261"/>
    <n v="0"/>
    <n v="0"/>
    <n v="42100447"/>
    <n v="0"/>
    <n v="0"/>
    <n v="0"/>
    <n v="0"/>
    <n v="0"/>
    <n v="0"/>
    <n v="0"/>
    <n v="0"/>
    <n v="0"/>
    <n v="42100447"/>
    <n v="104467.61042183623"/>
    <n v="1"/>
    <n v="0"/>
    <n v="0"/>
    <n v="1"/>
    <n v="24249724"/>
    <n v="26153413.521165829"/>
    <n v="26153414"/>
    <n v="23"/>
    <n v="1"/>
    <n v="0"/>
    <n v="0.15384615384615385"/>
    <n v="0.93333333333333335"/>
    <n v="1.0871794871794873"/>
    <n v="1.0871794871794873"/>
    <n v="2"/>
    <n v="6660438"/>
    <n v="32813852"/>
    <n v="74914299"/>
  </r>
  <r>
    <x v="23"/>
    <n v="3817"/>
    <x v="79"/>
    <x v="886"/>
    <x v="886"/>
    <x v="65"/>
    <n v="6773"/>
    <n v="176400000043"/>
    <s v="76400176400000043"/>
    <s v="INSTITUCION EDUCATIVA MAGDALENA ORTEGA"/>
    <n v="1"/>
    <n v="8.9998978445193583"/>
    <n v="0.63031606435013454"/>
    <n v="7.8503554150382474E-2"/>
    <n v="1.0785035541503825"/>
    <n v="1088"/>
    <n v="0"/>
    <n v="0"/>
    <n v="0"/>
    <n v="47"/>
    <n v="0"/>
    <n v="436"/>
    <n v="0"/>
    <n v="404"/>
    <n v="0"/>
    <n v="1"/>
    <n v="0"/>
    <n v="20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97462.1347334944"/>
    <n v="74141467.989215046"/>
    <n v="132394.93930039264"/>
    <n v="32449799.236565877"/>
    <n v="0"/>
    <n v="0"/>
    <n v="0"/>
    <n v="0"/>
    <n v="111421124"/>
    <n v="0"/>
    <n v="0"/>
    <n v="0"/>
    <n v="0"/>
    <n v="0"/>
    <n v="0"/>
    <n v="0"/>
    <n v="0"/>
    <n v="0"/>
    <n v="111421124"/>
    <n v="102409.12132352941"/>
    <n v="0"/>
    <n v="0"/>
    <n v="0"/>
    <n v="0"/>
    <n v="19701352"/>
    <n v="21247978.153567746"/>
    <n v="21247978"/>
    <n v="47"/>
    <n v="1"/>
    <n v="0"/>
    <n v="0"/>
    <n v="2.088888888888889"/>
    <n v="2.088888888888889"/>
    <n v="2.088888888888889"/>
    <n v="3"/>
    <n v="6660438"/>
    <n v="27908416"/>
    <n v="139329540"/>
  </r>
  <r>
    <x v="23"/>
    <n v="3817"/>
    <x v="79"/>
    <x v="886"/>
    <x v="886"/>
    <x v="65"/>
    <n v="6774"/>
    <n v="176400000272"/>
    <s v="76400176400000272"/>
    <s v="INSTITUCION EDUCATIVA ARGEMIRO ESCOBAR CARDONA"/>
    <n v="1"/>
    <n v="8.9998978445193583"/>
    <n v="0.63031606435013454"/>
    <n v="7.8503554150382474E-2"/>
    <n v="1.0785035541503825"/>
    <n v="931"/>
    <n v="0"/>
    <n v="0"/>
    <n v="0"/>
    <n v="71"/>
    <n v="0"/>
    <n v="478"/>
    <n v="0"/>
    <n v="290"/>
    <n v="0"/>
    <n v="0"/>
    <n v="0"/>
    <n v="92"/>
    <n v="92"/>
    <n v="0"/>
    <n v="0"/>
    <n v="0"/>
    <n v="0"/>
    <n v="0"/>
    <n v="0"/>
    <n v="0"/>
    <n v="0"/>
    <n v="0"/>
    <n v="0"/>
    <n v="0"/>
    <n v="92"/>
    <n v="92671"/>
    <n v="81839"/>
    <n v="122758"/>
    <n v="150439"/>
    <n v="114333"/>
    <n v="99892"/>
    <n v="152848"/>
    <n v="184139"/>
    <n v="7096166.2035335768"/>
    <n v="67786485.018710896"/>
    <n v="0"/>
    <n v="14926907.648820303"/>
    <n v="0"/>
    <n v="0"/>
    <n v="0"/>
    <n v="0"/>
    <n v="89809559"/>
    <n v="0"/>
    <n v="0"/>
    <n v="0"/>
    <n v="2985381.5297640609"/>
    <n v="0"/>
    <n v="0"/>
    <n v="0"/>
    <n v="0"/>
    <n v="2985382"/>
    <n v="92794941"/>
    <n v="99672.331901181518"/>
    <n v="0"/>
    <n v="0"/>
    <n v="0"/>
    <n v="0"/>
    <n v="19701352"/>
    <n v="21247978.153567746"/>
    <n v="21247978"/>
    <n v="71"/>
    <n v="1"/>
    <n v="0"/>
    <n v="0"/>
    <n v="3.1555555555555554"/>
    <n v="3.1555555555555554"/>
    <n v="3.1555555555555554"/>
    <n v="4"/>
    <n v="6660438"/>
    <n v="27908416"/>
    <n v="120703357"/>
  </r>
  <r>
    <x v="23"/>
    <n v="3817"/>
    <x v="79"/>
    <x v="887"/>
    <x v="887"/>
    <x v="840"/>
    <n v="6778"/>
    <n v="176403000036"/>
    <s v="76403176403000036"/>
    <s v="INSTITUCION EDUCATIVA MANUEL ANTONIO BONILLA"/>
    <n v="1"/>
    <n v="8.3740720622849896"/>
    <n v="0.58648578418011799"/>
    <n v="7.1872106959538301E-2"/>
    <n v="1.0718721069595383"/>
    <n v="778"/>
    <n v="0"/>
    <n v="0"/>
    <n v="0"/>
    <n v="48"/>
    <n v="0"/>
    <n v="346"/>
    <n v="0"/>
    <n v="263"/>
    <n v="0"/>
    <n v="0"/>
    <n v="0"/>
    <n v="121"/>
    <n v="310"/>
    <n v="0"/>
    <n v="0"/>
    <n v="0"/>
    <n v="48"/>
    <n v="0"/>
    <n v="141"/>
    <n v="0"/>
    <n v="0"/>
    <n v="0"/>
    <n v="0"/>
    <n v="0"/>
    <n v="121"/>
    <n v="92671"/>
    <n v="81839"/>
    <n v="122758"/>
    <n v="150439"/>
    <n v="114333"/>
    <n v="99892"/>
    <n v="152848"/>
    <n v="184139"/>
    <n v="4767910.0811542738"/>
    <n v="53422053.289130144"/>
    <n v="0"/>
    <n v="19511415.515765205"/>
    <n v="0"/>
    <n v="0"/>
    <n v="0"/>
    <n v="0"/>
    <n v="77701379"/>
    <n v="953582.0162308549"/>
    <n v="2473730.5463932189"/>
    <n v="0"/>
    <n v="3902283.1031530411"/>
    <n v="0"/>
    <n v="0"/>
    <n v="0"/>
    <n v="0"/>
    <n v="7329596"/>
    <n v="85030975"/>
    <n v="109294.31233933162"/>
    <n v="0"/>
    <n v="0"/>
    <n v="0"/>
    <n v="0"/>
    <n v="19701352"/>
    <n v="21117329.678191513"/>
    <n v="21117330"/>
    <n v="48"/>
    <n v="1"/>
    <n v="0"/>
    <n v="0"/>
    <n v="2.1333333333333333"/>
    <n v="2.1333333333333333"/>
    <n v="2.1333333333333333"/>
    <n v="3"/>
    <n v="6660438"/>
    <n v="27777768"/>
    <n v="112808743"/>
  </r>
  <r>
    <x v="23"/>
    <n v="3817"/>
    <x v="79"/>
    <x v="887"/>
    <x v="887"/>
    <x v="840"/>
    <n v="6779"/>
    <n v="176403000079"/>
    <s v="76403176403000079"/>
    <s v="INSTITUCION EDUCATIVA SANTA TERESITA"/>
    <n v="1"/>
    <n v="8.3740720622849896"/>
    <n v="0.58648578418011799"/>
    <n v="7.1872106959538301E-2"/>
    <n v="1.0718721069595383"/>
    <n v="426"/>
    <n v="0"/>
    <n v="0"/>
    <n v="1"/>
    <n v="22"/>
    <n v="17"/>
    <n v="144"/>
    <n v="0"/>
    <n v="188"/>
    <n v="0"/>
    <n v="0"/>
    <n v="0"/>
    <n v="54"/>
    <n v="54"/>
    <n v="0"/>
    <n v="0"/>
    <n v="0"/>
    <n v="0"/>
    <n v="0"/>
    <n v="0"/>
    <n v="0"/>
    <n v="0"/>
    <n v="0"/>
    <n v="0"/>
    <n v="0"/>
    <n v="54"/>
    <n v="92671"/>
    <n v="81839"/>
    <n v="122758"/>
    <n v="150439"/>
    <n v="114333"/>
    <n v="99892"/>
    <n v="152848"/>
    <n v="184139"/>
    <n v="2185292.1205290421"/>
    <n v="29123352.532005269"/>
    <n v="0"/>
    <n v="8707573.8665398434"/>
    <n v="122550.35360500489"/>
    <n v="1820214.6246428373"/>
    <n v="0"/>
    <n v="0"/>
    <n v="41958983"/>
    <n v="0"/>
    <n v="0"/>
    <n v="0"/>
    <n v="1741514.7733079689"/>
    <n v="0"/>
    <n v="0"/>
    <n v="0"/>
    <n v="0"/>
    <n v="1741515"/>
    <n v="43700498"/>
    <n v="102583.32863849765"/>
    <n v="1"/>
    <n v="0"/>
    <n v="0"/>
    <n v="1"/>
    <n v="24249724"/>
    <n v="25992602.757067282"/>
    <n v="25992603"/>
    <n v="23"/>
    <n v="1"/>
    <n v="0"/>
    <n v="7.6923076923076927E-2"/>
    <n v="0.97777777777777775"/>
    <n v="1.0547008547008547"/>
    <n v="1.0547008547008547"/>
    <n v="2"/>
    <n v="6660438"/>
    <n v="32653041"/>
    <n v="76353539"/>
  </r>
  <r>
    <x v="23"/>
    <n v="3817"/>
    <x v="79"/>
    <x v="888"/>
    <x v="888"/>
    <x v="841"/>
    <n v="5516"/>
    <n v="176497000093"/>
    <s v="76497176497000093"/>
    <s v="INSTITUCION EDUCATIVA SAN JOSE"/>
    <n v="1"/>
    <n v="12.342752962625342"/>
    <n v="0.86443597528005633"/>
    <n v="0.11392550033997101"/>
    <n v="1.1139255003399711"/>
    <n v="975"/>
    <n v="0"/>
    <n v="0"/>
    <n v="8"/>
    <n v="65"/>
    <n v="53"/>
    <n v="424"/>
    <n v="0"/>
    <n v="282"/>
    <n v="0"/>
    <n v="14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09858.3527303552"/>
    <n v="64360759.609759964"/>
    <n v="19554287.119614985"/>
    <n v="0"/>
    <n v="1018867.5538429593"/>
    <n v="5897429.0422379002"/>
    <n v="0"/>
    <n v="0"/>
    <n v="97541202"/>
    <n v="0"/>
    <n v="0"/>
    <n v="0"/>
    <n v="0"/>
    <n v="0"/>
    <n v="0"/>
    <n v="0"/>
    <n v="0"/>
    <n v="0"/>
    <n v="97541202"/>
    <n v="100042.25846153845"/>
    <n v="1"/>
    <n v="0"/>
    <n v="0"/>
    <n v="1"/>
    <n v="24249724"/>
    <n v="27012385.939806204"/>
    <n v="27012386"/>
    <n v="73"/>
    <n v="1"/>
    <n v="0"/>
    <n v="0.61538461538461542"/>
    <n v="2.8888888888888888"/>
    <n v="3.5042735042735043"/>
    <n v="3.5042735042735043"/>
    <n v="4"/>
    <n v="6660438"/>
    <n v="33672824"/>
    <n v="131214026"/>
  </r>
  <r>
    <x v="23"/>
    <n v="3822"/>
    <x v="84"/>
    <x v="889"/>
    <x v="889"/>
    <x v="842"/>
    <n v="12993"/>
    <n v="176520000331"/>
    <s v="76520176520000331"/>
    <s v="INSTITUCION EDUCATIVA ANTONIO LIZARAZO"/>
    <n v="1"/>
    <n v="4.5692626005689014"/>
    <n v="0.32001247893349416"/>
    <n v="3.1555146979859137E-2"/>
    <n v="1.0315551469798592"/>
    <n v="2013"/>
    <n v="0"/>
    <n v="0"/>
    <n v="0"/>
    <n v="168"/>
    <n v="0"/>
    <n v="1131"/>
    <n v="0"/>
    <n v="634"/>
    <n v="0"/>
    <n v="0"/>
    <n v="0"/>
    <n v="80"/>
    <n v="959"/>
    <n v="0"/>
    <n v="0"/>
    <n v="0"/>
    <n v="95"/>
    <n v="0"/>
    <n v="150"/>
    <n v="0"/>
    <n v="634"/>
    <n v="0"/>
    <n v="0"/>
    <n v="0"/>
    <n v="80"/>
    <n v="92671"/>
    <n v="81839"/>
    <n v="122758"/>
    <n v="150439"/>
    <n v="114333"/>
    <n v="99892"/>
    <n v="152848"/>
    <n v="184139"/>
    <n v="16060001.50032945"/>
    <n v="149003844.55405349"/>
    <n v="0"/>
    <n v="12414889.980520243"/>
    <n v="0"/>
    <n v="0"/>
    <n v="0"/>
    <n v="0"/>
    <n v="177478736"/>
    <n v="1816309.69348964"/>
    <n v="13237282.054433761"/>
    <n v="0"/>
    <n v="2482977.9961040486"/>
    <n v="0"/>
    <n v="0"/>
    <n v="0"/>
    <n v="0"/>
    <n v="17536570"/>
    <n v="195015306"/>
    <n v="96877.94634873324"/>
    <n v="0"/>
    <n v="0"/>
    <n v="0"/>
    <n v="0"/>
    <n v="19701352"/>
    <n v="20323031.058061942"/>
    <n v="20323031"/>
    <n v="168"/>
    <n v="1"/>
    <n v="0"/>
    <n v="0"/>
    <n v="7.4666666666666668"/>
    <n v="7.4666666666666668"/>
    <n v="4"/>
    <n v="4"/>
    <n v="6660438"/>
    <n v="26983469"/>
    <n v="221998775"/>
  </r>
  <r>
    <x v="23"/>
    <n v="3822"/>
    <x v="84"/>
    <x v="889"/>
    <x v="889"/>
    <x v="842"/>
    <n v="12983"/>
    <n v="176520000454"/>
    <s v="76520176520000454"/>
    <s v="INSTITUCION EDUCATIVA SAGRADA FAMILIA"/>
    <n v="1"/>
    <n v="4.5692626005689014"/>
    <n v="0.32001247893349416"/>
    <n v="3.1555146979859137E-2"/>
    <n v="1.0315551469798592"/>
    <n v="1516"/>
    <n v="0"/>
    <n v="0"/>
    <n v="0"/>
    <n v="90"/>
    <n v="0"/>
    <n v="583"/>
    <n v="0"/>
    <n v="601"/>
    <n v="0"/>
    <n v="0"/>
    <n v="0"/>
    <n v="24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603572.2323193476"/>
    <n v="99954986.941642672"/>
    <n v="0"/>
    <n v="37555042.191073731"/>
    <n v="0"/>
    <n v="0"/>
    <n v="0"/>
    <n v="0"/>
    <n v="146113601"/>
    <n v="0"/>
    <n v="0"/>
    <n v="0"/>
    <n v="0"/>
    <n v="0"/>
    <n v="0"/>
    <n v="0"/>
    <n v="0"/>
    <n v="0"/>
    <n v="146113601"/>
    <n v="96381.003298153038"/>
    <n v="0"/>
    <n v="0"/>
    <n v="0"/>
    <n v="0"/>
    <n v="19701352"/>
    <n v="20323031.058061942"/>
    <n v="20323031"/>
    <n v="90"/>
    <n v="1"/>
    <n v="0"/>
    <n v="0"/>
    <n v="4"/>
    <n v="4"/>
    <n v="4"/>
    <n v="4"/>
    <n v="6660438"/>
    <n v="26983469"/>
    <n v="173097070"/>
  </r>
  <r>
    <x v="23"/>
    <n v="3822"/>
    <x v="84"/>
    <x v="889"/>
    <x v="889"/>
    <x v="842"/>
    <n v="12950"/>
    <n v="176520000471"/>
    <s v="76520176520000471"/>
    <s v="INSTITUCION EDUCATIVA TECNICA INDUSTRIAL HUMBERTO RAFFO RIVERA"/>
    <n v="1"/>
    <n v="4.5692626005689014"/>
    <n v="0.32001247893349416"/>
    <n v="3.1555146979859137E-2"/>
    <n v="1.0315551469798592"/>
    <n v="1440"/>
    <n v="0"/>
    <n v="0"/>
    <n v="0"/>
    <n v="46"/>
    <n v="0"/>
    <n v="367"/>
    <n v="0"/>
    <n v="641"/>
    <n v="0"/>
    <n v="0"/>
    <n v="0"/>
    <n v="386"/>
    <n v="46"/>
    <n v="0"/>
    <n v="0"/>
    <n v="0"/>
    <n v="46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397381.3631854439"/>
    <n v="85096813.207074165"/>
    <n v="0"/>
    <n v="59901844.156010173"/>
    <n v="0"/>
    <n v="0"/>
    <n v="0"/>
    <n v="0"/>
    <n v="149396039"/>
    <n v="879476.2726370889"/>
    <n v="0"/>
    <n v="0"/>
    <n v="0"/>
    <n v="0"/>
    <n v="0"/>
    <n v="0"/>
    <n v="0"/>
    <n v="879476"/>
    <n v="150275515"/>
    <n v="104357.99652777778"/>
    <n v="0"/>
    <n v="0"/>
    <n v="0"/>
    <n v="0"/>
    <n v="19701352"/>
    <n v="20323031.058061942"/>
    <n v="20323031"/>
    <n v="46"/>
    <n v="1"/>
    <n v="0"/>
    <n v="0"/>
    <n v="2.0444444444444443"/>
    <n v="2.0444444444444443"/>
    <n v="2.0444444444444443"/>
    <n v="3"/>
    <n v="6660438"/>
    <n v="26983469"/>
    <n v="177258984"/>
  </r>
  <r>
    <x v="23"/>
    <n v="3822"/>
    <x v="84"/>
    <x v="889"/>
    <x v="889"/>
    <x v="842"/>
    <n v="12981"/>
    <n v="176520000489"/>
    <s v="76520176520000489"/>
    <s v="INSTITUCION EDUCATIVA NUESTRA SEÑORA DEL PALMAR"/>
    <n v="1"/>
    <n v="4.5692626005689014"/>
    <n v="0.32001247893349416"/>
    <n v="3.1555146979859137E-2"/>
    <n v="1.0315551469798592"/>
    <n v="1507"/>
    <n v="0"/>
    <n v="0"/>
    <n v="0"/>
    <n v="105"/>
    <n v="0"/>
    <n v="648"/>
    <n v="0"/>
    <n v="537"/>
    <n v="0"/>
    <n v="0"/>
    <n v="0"/>
    <n v="21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037500.937705906"/>
    <n v="100039408.38331637"/>
    <n v="0"/>
    <n v="33675389.07216116"/>
    <n v="0"/>
    <n v="0"/>
    <n v="0"/>
    <n v="0"/>
    <n v="143752298"/>
    <n v="0"/>
    <n v="0"/>
    <n v="0"/>
    <n v="0"/>
    <n v="0"/>
    <n v="0"/>
    <n v="0"/>
    <n v="0"/>
    <n v="0"/>
    <n v="143752298"/>
    <n v="95389.71333775713"/>
    <n v="0"/>
    <n v="0"/>
    <n v="0"/>
    <n v="0"/>
    <n v="19701352"/>
    <n v="20323031.058061942"/>
    <n v="20323031"/>
    <n v="105"/>
    <n v="0"/>
    <n v="1"/>
    <n v="0"/>
    <n v="4.666666666666667"/>
    <n v="4.666666666666667"/>
    <n v="4"/>
    <n v="4"/>
    <n v="26641753"/>
    <n v="46964784"/>
    <n v="190717082"/>
  </r>
  <r>
    <x v="23"/>
    <n v="3822"/>
    <x v="84"/>
    <x v="889"/>
    <x v="889"/>
    <x v="842"/>
    <n v="12994"/>
    <n v="176520000497"/>
    <s v="76520176520000497"/>
    <s v="INSTITUCION EDUCATIVA CARDENAS CENTRO"/>
    <n v="1"/>
    <n v="4.5692626005689014"/>
    <n v="0.32001247893349416"/>
    <n v="3.1555146979859137E-2"/>
    <n v="1.0315551469798592"/>
    <n v="1615"/>
    <n v="0"/>
    <n v="0"/>
    <n v="0"/>
    <n v="57"/>
    <n v="0"/>
    <n v="645"/>
    <n v="0"/>
    <n v="640"/>
    <n v="0"/>
    <n v="27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48929.0804689201"/>
    <n v="108481552.55068484"/>
    <n v="34570439.558096319"/>
    <n v="0"/>
    <n v="0"/>
    <n v="0"/>
    <n v="0"/>
    <n v="0"/>
    <n v="148500921"/>
    <n v="0"/>
    <n v="0"/>
    <n v="0"/>
    <n v="0"/>
    <n v="0"/>
    <n v="0"/>
    <n v="0"/>
    <n v="0"/>
    <n v="0"/>
    <n v="148500921"/>
    <n v="91951.034674922601"/>
    <n v="0"/>
    <n v="0"/>
    <n v="0"/>
    <n v="0"/>
    <n v="19701352"/>
    <n v="20323031.058061942"/>
    <n v="20323031"/>
    <n v="57"/>
    <n v="1"/>
    <n v="0"/>
    <n v="0"/>
    <n v="2.5333333333333332"/>
    <n v="2.5333333333333332"/>
    <n v="2.5333333333333332"/>
    <n v="3"/>
    <n v="6660438"/>
    <n v="26983469"/>
    <n v="175484390"/>
  </r>
  <r>
    <x v="23"/>
    <n v="3822"/>
    <x v="84"/>
    <x v="889"/>
    <x v="889"/>
    <x v="842"/>
    <n v="12945"/>
    <n v="176520000519"/>
    <s v="76520176520000519"/>
    <s v="INSTITUCION EDUCATIVA TECNICA COMERCIAL DEL VALLE"/>
    <n v="1"/>
    <n v="4.5692626005689014"/>
    <n v="0.32001247893349416"/>
    <n v="3.1555146979859137E-2"/>
    <n v="1.0315551469798592"/>
    <n v="800"/>
    <n v="0"/>
    <n v="0"/>
    <n v="0"/>
    <n v="16"/>
    <n v="0"/>
    <n v="281"/>
    <n v="0"/>
    <n v="334"/>
    <n v="0"/>
    <n v="9"/>
    <n v="0"/>
    <n v="160"/>
    <n v="665"/>
    <n v="0"/>
    <n v="0"/>
    <n v="0"/>
    <n v="6"/>
    <n v="0"/>
    <n v="156"/>
    <n v="0"/>
    <n v="334"/>
    <n v="0"/>
    <n v="9"/>
    <n v="0"/>
    <n v="160"/>
    <n v="92671"/>
    <n v="81839"/>
    <n v="122758"/>
    <n v="150439"/>
    <n v="114333"/>
    <n v="99892"/>
    <n v="152848"/>
    <n v="184139"/>
    <n v="1529523.9524123285"/>
    <n v="51919186.629316084"/>
    <n v="1139684.820596582"/>
    <n v="24829779.961040486"/>
    <n v="0"/>
    <n v="0"/>
    <n v="0"/>
    <n v="0"/>
    <n v="79418175"/>
    <n v="114714.29643092465"/>
    <n v="8273301.2840211"/>
    <n v="227936.96411931643"/>
    <n v="4965955.9922080971"/>
    <n v="0"/>
    <n v="0"/>
    <n v="0"/>
    <n v="0"/>
    <n v="13581909"/>
    <n v="93000084"/>
    <n v="116250.105"/>
    <n v="0"/>
    <n v="0"/>
    <n v="0"/>
    <n v="0"/>
    <n v="19701352"/>
    <n v="20323031.058061942"/>
    <n v="20323031"/>
    <n v="16"/>
    <n v="1"/>
    <n v="0"/>
    <n v="0"/>
    <n v="0.71111111111111114"/>
    <n v="0.71111111111111114"/>
    <n v="0.71111111111111114"/>
    <n v="1"/>
    <n v="6660438"/>
    <n v="26983469"/>
    <n v="119983553"/>
  </r>
  <r>
    <x v="23"/>
    <n v="3822"/>
    <x v="84"/>
    <x v="889"/>
    <x v="889"/>
    <x v="842"/>
    <n v="12985"/>
    <n v="176520000527"/>
    <s v="76520176520000527"/>
    <s v="INSTITUCION EDUCATIVA SAN VICENTE"/>
    <n v="1"/>
    <n v="4.5692626005689014"/>
    <n v="0.32001247893349416"/>
    <n v="3.1555146979859137E-2"/>
    <n v="1.0315551469798592"/>
    <n v="2256"/>
    <n v="0"/>
    <n v="0"/>
    <n v="0"/>
    <n v="137"/>
    <n v="0"/>
    <n v="989"/>
    <n v="0"/>
    <n v="769"/>
    <n v="0"/>
    <n v="0"/>
    <n v="0"/>
    <n v="36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096548.842530562"/>
    <n v="148412894.4623377"/>
    <n v="0"/>
    <n v="56022191.037097596"/>
    <n v="0"/>
    <n v="0"/>
    <n v="0"/>
    <n v="0"/>
    <n v="217531634"/>
    <n v="0"/>
    <n v="0"/>
    <n v="0"/>
    <n v="0"/>
    <n v="0"/>
    <n v="0"/>
    <n v="0"/>
    <n v="0"/>
    <n v="0"/>
    <n v="217531634"/>
    <n v="96423.59663120567"/>
    <n v="0"/>
    <n v="0"/>
    <n v="0"/>
    <n v="0"/>
    <n v="19701352"/>
    <n v="20323031.058061942"/>
    <n v="20323031"/>
    <n v="137"/>
    <n v="1"/>
    <n v="0"/>
    <n v="0"/>
    <n v="6.0888888888888886"/>
    <n v="6.0888888888888886"/>
    <n v="4"/>
    <n v="4"/>
    <n v="6660438"/>
    <n v="26983469"/>
    <n v="244515103"/>
  </r>
  <r>
    <x v="23"/>
    <n v="3822"/>
    <x v="84"/>
    <x v="889"/>
    <x v="889"/>
    <x v="842"/>
    <n v="12948"/>
    <n v="176520001876"/>
    <s v="76520176520001876"/>
    <s v="INSTITUCION EDUCATIVA HAROLD EDER"/>
    <n v="1"/>
    <n v="4.5692626005689014"/>
    <n v="0.32001247893349416"/>
    <n v="3.1555146979859137E-2"/>
    <n v="1.0315551469798592"/>
    <n v="1614"/>
    <n v="0"/>
    <n v="0"/>
    <n v="0"/>
    <n v="97"/>
    <n v="0"/>
    <n v="759"/>
    <n v="0"/>
    <n v="566"/>
    <n v="0"/>
    <n v="0"/>
    <n v="0"/>
    <n v="19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72738.9614997413"/>
    <n v="111858410.21763222"/>
    <n v="0"/>
    <n v="29795735.953248583"/>
    <n v="0"/>
    <n v="0"/>
    <n v="0"/>
    <n v="0"/>
    <n v="150926885"/>
    <n v="0"/>
    <n v="0"/>
    <n v="0"/>
    <n v="0"/>
    <n v="0"/>
    <n v="0"/>
    <n v="0"/>
    <n v="0"/>
    <n v="0"/>
    <n v="150926885"/>
    <n v="93511.081164807925"/>
    <n v="0"/>
    <n v="0"/>
    <n v="0"/>
    <n v="0"/>
    <n v="19701352"/>
    <n v="20323031.058061942"/>
    <n v="20323031"/>
    <n v="97"/>
    <n v="1"/>
    <n v="0"/>
    <n v="0"/>
    <n v="4.3111111111111109"/>
    <n v="4.3111111111111109"/>
    <n v="4"/>
    <n v="4"/>
    <n v="6660438"/>
    <n v="26983469"/>
    <n v="177910354"/>
  </r>
  <r>
    <x v="23"/>
    <n v="3822"/>
    <x v="84"/>
    <x v="889"/>
    <x v="889"/>
    <x v="842"/>
    <n v="12982"/>
    <n v="176520001931"/>
    <s v="76520176520001931"/>
    <s v="INSTITUCION EDUCATIVA PAULO VI"/>
    <n v="1"/>
    <n v="4.5692626005689014"/>
    <n v="0.32001247893349416"/>
    <n v="3.1555146979859137E-2"/>
    <n v="1.0315551469798592"/>
    <n v="922"/>
    <n v="0"/>
    <n v="0"/>
    <n v="0"/>
    <n v="47"/>
    <n v="0"/>
    <n v="432"/>
    <n v="0"/>
    <n v="302"/>
    <n v="0"/>
    <n v="141"/>
    <n v="0"/>
    <n v="0"/>
    <n v="17"/>
    <n v="0"/>
    <n v="0"/>
    <n v="0"/>
    <n v="17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92976.610211215"/>
    <n v="61965338.188484564"/>
    <n v="17855062.189346451"/>
    <n v="0"/>
    <n v="0"/>
    <n v="0"/>
    <n v="0"/>
    <n v="0"/>
    <n v="84313377"/>
    <n v="325023.83988761983"/>
    <n v="0"/>
    <n v="0"/>
    <n v="0"/>
    <n v="0"/>
    <n v="0"/>
    <n v="0"/>
    <n v="0"/>
    <n v="325024"/>
    <n v="84638401"/>
    <n v="91798.699566160518"/>
    <n v="0"/>
    <n v="0"/>
    <n v="0"/>
    <n v="0"/>
    <n v="19701352"/>
    <n v="20323031.058061942"/>
    <n v="20323031"/>
    <n v="47"/>
    <n v="1"/>
    <n v="0"/>
    <n v="0"/>
    <n v="2.088888888888889"/>
    <n v="2.088888888888889"/>
    <n v="2.088888888888889"/>
    <n v="3"/>
    <n v="6660438"/>
    <n v="26983469"/>
    <n v="111621870"/>
  </r>
  <r>
    <x v="23"/>
    <n v="3822"/>
    <x v="84"/>
    <x v="889"/>
    <x v="889"/>
    <x v="842"/>
    <n v="12992"/>
    <n v="176520002091"/>
    <s v="76520176520002091"/>
    <s v="INSTITUCION EDUCATIVA ALFONSO LOPEZ PUMAREJO"/>
    <n v="1"/>
    <n v="4.5692626005689014"/>
    <n v="0.32001247893349416"/>
    <n v="3.1555146979859137E-2"/>
    <n v="1.0315551469798592"/>
    <n v="995"/>
    <n v="0"/>
    <n v="0"/>
    <n v="0"/>
    <n v="74"/>
    <n v="0"/>
    <n v="427"/>
    <n v="0"/>
    <n v="355"/>
    <n v="0"/>
    <n v="139"/>
    <n v="0"/>
    <n v="0"/>
    <n v="160"/>
    <n v="0"/>
    <n v="0"/>
    <n v="0"/>
    <n v="25"/>
    <n v="0"/>
    <n v="135"/>
    <n v="0"/>
    <n v="0"/>
    <n v="0"/>
    <n v="0"/>
    <n v="0"/>
    <n v="0"/>
    <n v="92671"/>
    <n v="81839"/>
    <n v="122758"/>
    <n v="150439"/>
    <n v="114333"/>
    <n v="99892"/>
    <n v="152848"/>
    <n v="184139"/>
    <n v="7074048.2799070189"/>
    <n v="66017567.388821431"/>
    <n v="17601798.895880543"/>
    <n v="0"/>
    <n v="0"/>
    <n v="0"/>
    <n v="0"/>
    <n v="0"/>
    <n v="90693415"/>
    <n v="477976.23512885266"/>
    <n v="2279378.9251894867"/>
    <n v="0"/>
    <n v="0"/>
    <n v="0"/>
    <n v="0"/>
    <n v="0"/>
    <n v="0"/>
    <n v="2757355"/>
    <n v="93450770"/>
    <n v="93920.371859296487"/>
    <n v="0"/>
    <n v="0"/>
    <n v="0"/>
    <n v="0"/>
    <n v="19701352"/>
    <n v="20323031.058061942"/>
    <n v="20323031"/>
    <n v="74"/>
    <n v="1"/>
    <n v="0"/>
    <n v="0"/>
    <n v="3.2888888888888888"/>
    <n v="3.2888888888888888"/>
    <n v="3.2888888888888888"/>
    <n v="4"/>
    <n v="6660438"/>
    <n v="26983469"/>
    <n v="120434239"/>
  </r>
  <r>
    <x v="23"/>
    <n v="3822"/>
    <x v="84"/>
    <x v="889"/>
    <x v="889"/>
    <x v="842"/>
    <n v="12974"/>
    <n v="176520002121"/>
    <s v="76520176520002121"/>
    <s v="INSTITUCION EDUCATIVA JORGE ELIECER GAITAN"/>
    <n v="1"/>
    <n v="4.5692626005689014"/>
    <n v="0.32001247893349416"/>
    <n v="3.1555146979859137E-2"/>
    <n v="1.0315551469798592"/>
    <n v="1594"/>
    <n v="0"/>
    <n v="0"/>
    <n v="0"/>
    <n v="88"/>
    <n v="0"/>
    <n v="729"/>
    <n v="0"/>
    <n v="579"/>
    <n v="0"/>
    <n v="0"/>
    <n v="0"/>
    <n v="19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12381.7382678073"/>
    <n v="110423245.70917958"/>
    <n v="0"/>
    <n v="30726852.701787602"/>
    <n v="0"/>
    <n v="0"/>
    <n v="0"/>
    <n v="0"/>
    <n v="149562480"/>
    <n v="0"/>
    <n v="0"/>
    <n v="0"/>
    <n v="0"/>
    <n v="0"/>
    <n v="0"/>
    <n v="0"/>
    <n v="0"/>
    <n v="0"/>
    <n v="149562480"/>
    <n v="93828.406524466744"/>
    <n v="0"/>
    <n v="0"/>
    <n v="0"/>
    <n v="0"/>
    <n v="19701352"/>
    <n v="20323031.058061942"/>
    <n v="20323031"/>
    <n v="88"/>
    <n v="1"/>
    <n v="0"/>
    <n v="0"/>
    <n v="3.911111111111111"/>
    <n v="3.911111111111111"/>
    <n v="3.911111111111111"/>
    <n v="4"/>
    <n v="6660438"/>
    <n v="26983469"/>
    <n v="176545949"/>
  </r>
  <r>
    <x v="23"/>
    <n v="3822"/>
    <x v="84"/>
    <x v="889"/>
    <x v="889"/>
    <x v="842"/>
    <n v="12946"/>
    <n v="176520002163"/>
    <s v="76520176520002163"/>
    <s v="INSTITUCION EDUCATIVA DOMINGO IRURITA"/>
    <n v="1"/>
    <n v="4.5692626005689014"/>
    <n v="0.32001247893349416"/>
    <n v="3.1555146979859137E-2"/>
    <n v="1.0315551469798592"/>
    <n v="1127"/>
    <n v="0"/>
    <n v="0"/>
    <n v="0"/>
    <n v="61"/>
    <n v="0"/>
    <n v="472"/>
    <n v="0"/>
    <n v="436"/>
    <n v="0"/>
    <n v="158"/>
    <n v="0"/>
    <n v="0"/>
    <n v="200"/>
    <n v="0"/>
    <n v="0"/>
    <n v="0"/>
    <n v="61"/>
    <n v="0"/>
    <n v="139"/>
    <n v="0"/>
    <n v="0"/>
    <n v="0"/>
    <n v="0"/>
    <n v="0"/>
    <n v="0"/>
    <n v="92671"/>
    <n v="81839"/>
    <n v="122758"/>
    <n v="150439"/>
    <n v="114333"/>
    <n v="99892"/>
    <n v="152848"/>
    <n v="184139"/>
    <n v="5831310.0685720025"/>
    <n v="76654669.039705709"/>
    <n v="20007800.183806662"/>
    <n v="0"/>
    <n v="0"/>
    <n v="0"/>
    <n v="0"/>
    <n v="0"/>
    <n v="102493779"/>
    <n v="1166262.0137144004"/>
    <n v="2346916.0785284345"/>
    <n v="0"/>
    <n v="0"/>
    <n v="0"/>
    <n v="0"/>
    <n v="0"/>
    <n v="0"/>
    <n v="3513178"/>
    <n v="106006957"/>
    <n v="94061.18633540372"/>
    <n v="0"/>
    <n v="0"/>
    <n v="0"/>
    <n v="0"/>
    <n v="19701352"/>
    <n v="20323031.058061942"/>
    <n v="20323031"/>
    <n v="61"/>
    <n v="1"/>
    <n v="0"/>
    <n v="0"/>
    <n v="2.7111111111111112"/>
    <n v="2.7111111111111112"/>
    <n v="2.7111111111111112"/>
    <n v="3"/>
    <n v="6660438"/>
    <n v="26983469"/>
    <n v="132990426"/>
  </r>
  <r>
    <x v="23"/>
    <n v="3822"/>
    <x v="84"/>
    <x v="889"/>
    <x v="889"/>
    <x v="842"/>
    <n v="12990"/>
    <n v="176520002180"/>
    <s v="76520176520002180"/>
    <s v="INSTITUCION EDUCATIVA TERESA CALDERON DE LASSO"/>
    <n v="1"/>
    <n v="4.5692626005689014"/>
    <n v="0.32001247893349416"/>
    <n v="3.1555146979859137E-2"/>
    <n v="1.0315551469798592"/>
    <n v="609"/>
    <n v="0"/>
    <n v="0"/>
    <n v="7"/>
    <n v="19"/>
    <n v="100"/>
    <n v="138"/>
    <n v="19"/>
    <n v="227"/>
    <n v="0"/>
    <n v="99"/>
    <n v="0"/>
    <n v="0"/>
    <n v="126"/>
    <n v="0"/>
    <n v="0"/>
    <n v="7"/>
    <n v="0"/>
    <n v="100"/>
    <n v="0"/>
    <n v="19"/>
    <n v="0"/>
    <n v="0"/>
    <n v="0"/>
    <n v="0"/>
    <n v="0"/>
    <n v="92671"/>
    <n v="81839"/>
    <n v="122758"/>
    <n v="150439"/>
    <n v="114333"/>
    <n v="99892"/>
    <n v="152848"/>
    <n v="184139"/>
    <n v="1816309.69348964"/>
    <n v="30813826.210894912"/>
    <n v="12536533.026562402"/>
    <n v="0"/>
    <n v="825585.56233753765"/>
    <n v="12262248.702311339"/>
    <n v="0"/>
    <n v="0"/>
    <n v="58254503"/>
    <n v="0"/>
    <n v="0"/>
    <n v="0"/>
    <n v="0"/>
    <n v="165117.11246750754"/>
    <n v="2452449.7404622678"/>
    <n v="0"/>
    <n v="0"/>
    <n v="2617567"/>
    <n v="60872070"/>
    <n v="99954.137931034478"/>
    <n v="1"/>
    <n v="0"/>
    <n v="0"/>
    <n v="1"/>
    <n v="24249724"/>
    <n v="25014927.60504102"/>
    <n v="25014928"/>
    <n v="26"/>
    <n v="1"/>
    <n v="0"/>
    <n v="0.53846153846153844"/>
    <n v="0.84444444444444444"/>
    <n v="1.3829059829059829"/>
    <n v="1.3829059829059829"/>
    <n v="2"/>
    <n v="6660438"/>
    <n v="31675366"/>
    <n v="92547436"/>
  </r>
  <r>
    <x v="23"/>
    <n v="3822"/>
    <x v="84"/>
    <x v="889"/>
    <x v="889"/>
    <x v="842"/>
    <n v="12979"/>
    <n v="176520002244"/>
    <s v="76520176520002244"/>
    <s v="INSTITUCION EDUCATIVA MERCEDES ABREGO"/>
    <n v="1"/>
    <n v="4.5692626005689014"/>
    <n v="0.32001247893349416"/>
    <n v="3.1555146979859137E-2"/>
    <n v="1.0315551469798592"/>
    <n v="1434"/>
    <n v="0"/>
    <n v="0"/>
    <n v="0"/>
    <n v="75"/>
    <n v="0"/>
    <n v="741"/>
    <n v="0"/>
    <n v="484"/>
    <n v="0"/>
    <n v="0"/>
    <n v="0"/>
    <n v="134"/>
    <n v="195"/>
    <n v="0"/>
    <n v="0"/>
    <n v="0"/>
    <n v="75"/>
    <n v="0"/>
    <n v="120"/>
    <n v="0"/>
    <n v="0"/>
    <n v="0"/>
    <n v="0"/>
    <n v="0"/>
    <n v="0"/>
    <n v="92671"/>
    <n v="81839"/>
    <n v="122758"/>
    <n v="150439"/>
    <n v="114333"/>
    <n v="99892"/>
    <n v="152848"/>
    <n v="184139"/>
    <n v="7169643.5269327899"/>
    <n v="103416266.05026375"/>
    <n v="0"/>
    <n v="20794940.717371408"/>
    <n v="0"/>
    <n v="0"/>
    <n v="0"/>
    <n v="0"/>
    <n v="131380850"/>
    <n v="1433928.7053865578"/>
    <n v="2026114.6001684326"/>
    <n v="0"/>
    <n v="0"/>
    <n v="0"/>
    <n v="0"/>
    <n v="0"/>
    <n v="0"/>
    <n v="3460043"/>
    <n v="134840893"/>
    <n v="94031.306136680607"/>
    <n v="0"/>
    <n v="0"/>
    <n v="0"/>
    <n v="0"/>
    <n v="19701352"/>
    <n v="20323031.058061942"/>
    <n v="20323031"/>
    <n v="75"/>
    <n v="1"/>
    <n v="0"/>
    <n v="0"/>
    <n v="3.3333333333333335"/>
    <n v="3.3333333333333335"/>
    <n v="3.3333333333333335"/>
    <n v="4"/>
    <n v="6660438"/>
    <n v="26983469"/>
    <n v="161824362"/>
  </r>
  <r>
    <x v="23"/>
    <n v="3822"/>
    <x v="84"/>
    <x v="889"/>
    <x v="889"/>
    <x v="842"/>
    <n v="12977"/>
    <n v="176520002279"/>
    <s v="76520176520002279"/>
    <s v="INSTITUCION EDUCATIVA LA MILAGROSA"/>
    <n v="1"/>
    <n v="4.5692626005689014"/>
    <n v="0.32001247893349416"/>
    <n v="3.1555146979859137E-2"/>
    <n v="1.0315551469798592"/>
    <n v="1480"/>
    <n v="0"/>
    <n v="0"/>
    <n v="0"/>
    <n v="82"/>
    <n v="0"/>
    <n v="586"/>
    <n v="0"/>
    <n v="575"/>
    <n v="0"/>
    <n v="23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838810.2561131837"/>
    <n v="98013293.783147931"/>
    <n v="30011700.27570999"/>
    <n v="0"/>
    <n v="0"/>
    <n v="0"/>
    <n v="0"/>
    <n v="0"/>
    <n v="135863804"/>
    <n v="0"/>
    <n v="0"/>
    <n v="0"/>
    <n v="0"/>
    <n v="0"/>
    <n v="0"/>
    <n v="0"/>
    <n v="0"/>
    <n v="0"/>
    <n v="135863804"/>
    <n v="91799.867567567562"/>
    <n v="0"/>
    <n v="0"/>
    <n v="0"/>
    <n v="0"/>
    <n v="19701352"/>
    <n v="20323031.058061942"/>
    <n v="20323031"/>
    <n v="82"/>
    <n v="1"/>
    <n v="0"/>
    <n v="0"/>
    <n v="3.6444444444444444"/>
    <n v="3.6444444444444444"/>
    <n v="3.6444444444444444"/>
    <n v="4"/>
    <n v="6660438"/>
    <n v="26983469"/>
    <n v="162847273"/>
  </r>
  <r>
    <x v="23"/>
    <n v="3822"/>
    <x v="84"/>
    <x v="889"/>
    <x v="889"/>
    <x v="842"/>
    <n v="12978"/>
    <n v="176520002520"/>
    <s v="76520176520002520"/>
    <s v="INSTITUCION EDUCATIVA MARIA ANTONIA PENAGOS"/>
    <n v="1"/>
    <n v="4.5692626005689014"/>
    <n v="0.32001247893349416"/>
    <n v="3.1555146979859137E-2"/>
    <n v="1.0315551469798592"/>
    <n v="2640"/>
    <n v="0"/>
    <n v="0"/>
    <n v="0"/>
    <n v="167"/>
    <n v="0"/>
    <n v="1293"/>
    <n v="0"/>
    <n v="938"/>
    <n v="0"/>
    <n v="242"/>
    <n v="0"/>
    <n v="0"/>
    <n v="1153"/>
    <n v="0"/>
    <n v="0"/>
    <n v="0"/>
    <n v="98"/>
    <n v="0"/>
    <n v="523"/>
    <n v="0"/>
    <n v="393"/>
    <n v="0"/>
    <n v="139"/>
    <n v="0"/>
    <n v="0"/>
    <n v="92671"/>
    <n v="81839"/>
    <n v="122758"/>
    <n v="150439"/>
    <n v="114333"/>
    <n v="99892"/>
    <n v="152848"/>
    <n v="184139"/>
    <n v="15964406.253303679"/>
    <n v="188344236.37399057"/>
    <n v="30644858.50937476"/>
    <n v="0"/>
    <n v="0"/>
    <n v="0"/>
    <n v="0"/>
    <n v="0"/>
    <n v="234953501"/>
    <n v="1873666.8417051025"/>
    <n v="15466008.114619037"/>
    <n v="3520359.779176109"/>
    <n v="0"/>
    <n v="0"/>
    <n v="0"/>
    <n v="0"/>
    <n v="0"/>
    <n v="20860035"/>
    <n v="255813536"/>
    <n v="96899.066666666666"/>
    <n v="0"/>
    <n v="0"/>
    <n v="0"/>
    <n v="0"/>
    <n v="19701352"/>
    <n v="20323031.058061942"/>
    <n v="20323031"/>
    <n v="167"/>
    <n v="1"/>
    <n v="0"/>
    <n v="0"/>
    <n v="7.4222222222222225"/>
    <n v="7.4222222222222225"/>
    <n v="4"/>
    <n v="4"/>
    <n v="6660438"/>
    <n v="26983469"/>
    <n v="282797005"/>
  </r>
  <r>
    <x v="23"/>
    <n v="3822"/>
    <x v="84"/>
    <x v="889"/>
    <x v="889"/>
    <x v="842"/>
    <n v="12986"/>
    <n v="176520002708"/>
    <s v="76520176520002708"/>
    <s v="INSTITUCION EDUCATIVA SANTA BARBARA"/>
    <n v="1"/>
    <n v="4.5692626005689014"/>
    <n v="0.32001247893349416"/>
    <n v="3.1555146979859137E-2"/>
    <n v="1.0315551469798592"/>
    <n v="527"/>
    <n v="0"/>
    <n v="0"/>
    <n v="0"/>
    <n v="31"/>
    <n v="0"/>
    <n v="212"/>
    <n v="0"/>
    <n v="207"/>
    <n v="0"/>
    <n v="77"/>
    <n v="0"/>
    <n v="0"/>
    <n v="114"/>
    <n v="0"/>
    <n v="0"/>
    <n v="0"/>
    <n v="14"/>
    <n v="0"/>
    <n v="100"/>
    <n v="0"/>
    <n v="0"/>
    <n v="0"/>
    <n v="0"/>
    <n v="0"/>
    <n v="0"/>
    <n v="92671"/>
    <n v="81839"/>
    <n v="122758"/>
    <n v="150439"/>
    <n v="114333"/>
    <n v="99892"/>
    <n v="152848"/>
    <n v="184139"/>
    <n v="2963452.6577988863"/>
    <n v="35372584.061273888"/>
    <n v="9750636.798437424"/>
    <n v="0"/>
    <n v="0"/>
    <n v="0"/>
    <n v="0"/>
    <n v="0"/>
    <n v="48086674"/>
    <n v="267666.6916721575"/>
    <n v="1688428.8334736938"/>
    <n v="0"/>
    <n v="0"/>
    <n v="0"/>
    <n v="0"/>
    <n v="0"/>
    <n v="0"/>
    <n v="1956096"/>
    <n v="50042770"/>
    <n v="94957.817836812144"/>
    <n v="0"/>
    <n v="0"/>
    <n v="0"/>
    <n v="0"/>
    <n v="19701352"/>
    <n v="20323031.058061942"/>
    <n v="20323031"/>
    <n v="31"/>
    <n v="0"/>
    <n v="1"/>
    <n v="0"/>
    <n v="1.3777777777777778"/>
    <n v="1.3777777777777778"/>
    <n v="1.3777777777777778"/>
    <n v="2"/>
    <n v="13320876"/>
    <n v="33643907"/>
    <n v="83686677"/>
  </r>
  <r>
    <x v="23"/>
    <n v="3822"/>
    <x v="84"/>
    <x v="889"/>
    <x v="889"/>
    <x v="842"/>
    <n v="12995"/>
    <n v="176520002759"/>
    <s v="76520176520002759"/>
    <s v="INSTITUCION EDUCATIVA CARDENAS MIRRIÑAO"/>
    <n v="1"/>
    <n v="4.5692626005689014"/>
    <n v="0.32001247893349416"/>
    <n v="3.1555146979859137E-2"/>
    <n v="1.0315551469798592"/>
    <n v="2079"/>
    <n v="0"/>
    <n v="0"/>
    <n v="0"/>
    <n v="132"/>
    <n v="0"/>
    <n v="903"/>
    <n v="0"/>
    <n v="793"/>
    <n v="0"/>
    <n v="0"/>
    <n v="0"/>
    <n v="251"/>
    <n v="585"/>
    <n v="0"/>
    <n v="0"/>
    <n v="0"/>
    <n v="43"/>
    <n v="0"/>
    <n v="291"/>
    <n v="0"/>
    <n v="0"/>
    <n v="0"/>
    <n v="0"/>
    <n v="0"/>
    <n v="251"/>
    <n v="92671"/>
    <n v="81839"/>
    <n v="122758"/>
    <n v="150439"/>
    <n v="114333"/>
    <n v="99892"/>
    <n v="152848"/>
    <n v="184139"/>
    <n v="12618572.60740171"/>
    <n v="143178765.07856923"/>
    <n v="0"/>
    <n v="38951717.313882262"/>
    <n v="0"/>
    <n v="0"/>
    <n v="0"/>
    <n v="0"/>
    <n v="194749055"/>
    <n v="822119.12442162668"/>
    <n v="4913327.9054084495"/>
    <n v="0"/>
    <n v="7790343.4627764532"/>
    <n v="0"/>
    <n v="0"/>
    <n v="0"/>
    <n v="0"/>
    <n v="13525790"/>
    <n v="208274845"/>
    <n v="100180.30062530063"/>
    <n v="0"/>
    <n v="0"/>
    <n v="0"/>
    <n v="0"/>
    <n v="19701352"/>
    <n v="20323031.058061942"/>
    <n v="20323031"/>
    <n v="132"/>
    <n v="1"/>
    <n v="0"/>
    <n v="0"/>
    <n v="5.8666666666666663"/>
    <n v="5.8666666666666663"/>
    <n v="4"/>
    <n v="4"/>
    <n v="6660438"/>
    <n v="26983469"/>
    <n v="235258314"/>
  </r>
  <r>
    <x v="23"/>
    <n v="3822"/>
    <x v="84"/>
    <x v="889"/>
    <x v="889"/>
    <x v="842"/>
    <n v="12991"/>
    <n v="176520003054"/>
    <s v="76520176520003054"/>
    <s v="INSTITUCION EDUCATIVA JUAN PABLO II"/>
    <n v="1"/>
    <n v="4.5692626005689014"/>
    <n v="0.32001247893349416"/>
    <n v="3.1555146979859137E-2"/>
    <n v="1.0315551469798592"/>
    <n v="1417"/>
    <n v="0"/>
    <n v="0"/>
    <n v="13"/>
    <n v="115"/>
    <n v="64"/>
    <n v="640"/>
    <n v="0"/>
    <n v="432"/>
    <n v="0"/>
    <n v="6"/>
    <n v="0"/>
    <n v="14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993453.407963611"/>
    <n v="90499785.474189997"/>
    <n v="759789.88039772131"/>
    <n v="22812360.339205947"/>
    <n v="1533230.330055427"/>
    <n v="6594822.8314951742"/>
    <n v="0"/>
    <n v="0"/>
    <n v="133193442"/>
    <n v="0"/>
    <n v="0"/>
    <n v="0"/>
    <n v="0"/>
    <n v="0"/>
    <n v="0"/>
    <n v="0"/>
    <n v="0"/>
    <n v="0"/>
    <n v="133193442"/>
    <n v="93996.783345095275"/>
    <n v="1"/>
    <n v="0"/>
    <n v="0"/>
    <n v="1"/>
    <n v="24249724"/>
    <n v="25014927.60504102"/>
    <n v="25014928"/>
    <n v="128"/>
    <n v="1"/>
    <n v="0"/>
    <n v="1"/>
    <n v="5.1111111111111107"/>
    <n v="6.1111111111111107"/>
    <n v="4"/>
    <n v="4"/>
    <n v="6660438"/>
    <n v="31675366"/>
    <n v="164868808"/>
  </r>
  <r>
    <x v="23"/>
    <n v="3817"/>
    <x v="79"/>
    <x v="890"/>
    <x v="890"/>
    <x v="843"/>
    <n v="5519"/>
    <n v="176563000024"/>
    <s v="76563176563000024"/>
    <s v="INSTITUCION EDUCATIVA ATENEO"/>
    <n v="1"/>
    <n v="10.377878913253344"/>
    <n v="0.72682422688692649"/>
    <n v="9.3105075766617654E-2"/>
    <n v="1.0931050757666176"/>
    <n v="2577"/>
    <n v="0"/>
    <n v="0"/>
    <n v="0"/>
    <n v="166"/>
    <n v="0"/>
    <n v="1073"/>
    <n v="0"/>
    <n v="946"/>
    <n v="0"/>
    <n v="0"/>
    <n v="0"/>
    <n v="39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815657.319077127"/>
    <n v="180616966.49094605"/>
    <n v="0"/>
    <n v="64462688.721355639"/>
    <n v="0"/>
    <n v="0"/>
    <n v="0"/>
    <n v="0"/>
    <n v="261895313"/>
    <n v="0"/>
    <n v="0"/>
    <n v="0"/>
    <n v="0"/>
    <n v="0"/>
    <n v="0"/>
    <n v="0"/>
    <n v="0"/>
    <n v="0"/>
    <n v="261895313"/>
    <n v="101627.98331393093"/>
    <n v="0"/>
    <n v="1"/>
    <n v="1"/>
    <n v="1"/>
    <n v="24249724"/>
    <n v="26507496.390339565"/>
    <n v="26507496"/>
    <n v="166"/>
    <n v="1"/>
    <n v="0"/>
    <n v="0"/>
    <n v="7.3777777777777782"/>
    <n v="7.3777777777777782"/>
    <n v="4"/>
    <n v="4"/>
    <n v="6660438"/>
    <n v="33167934"/>
    <n v="295063247"/>
  </r>
  <r>
    <x v="23"/>
    <n v="3817"/>
    <x v="79"/>
    <x v="890"/>
    <x v="890"/>
    <x v="843"/>
    <n v="5520"/>
    <n v="176563000091"/>
    <s v="76563176563000091"/>
    <s v="INSTITUCION EDUCATIVA FRANCISCO ANTONIO ZEA"/>
    <n v="1"/>
    <n v="10.377878913253344"/>
    <n v="0.72682422688692649"/>
    <n v="9.3105075766617654E-2"/>
    <n v="1.0931050757666176"/>
    <n v="994"/>
    <n v="0"/>
    <n v="0"/>
    <n v="4"/>
    <n v="45"/>
    <n v="7"/>
    <n v="360"/>
    <n v="0"/>
    <n v="441"/>
    <n v="0"/>
    <n v="137"/>
    <n v="0"/>
    <n v="0"/>
    <n v="664"/>
    <n v="0"/>
    <n v="0"/>
    <n v="0"/>
    <n v="32"/>
    <n v="0"/>
    <n v="245"/>
    <n v="0"/>
    <n v="250"/>
    <n v="0"/>
    <n v="137"/>
    <n v="0"/>
    <n v="0"/>
    <n v="92671"/>
    <n v="81839"/>
    <n v="122758"/>
    <n v="150439"/>
    <n v="114333"/>
    <n v="99892"/>
    <n v="152848"/>
    <n v="184139"/>
    <n v="4558461.32143657"/>
    <n v="71656359.662827045"/>
    <n v="18383672.826061308"/>
    <n v="0"/>
    <n v="499911.93051049876"/>
    <n v="764347.1655993528"/>
    <n v="0"/>
    <n v="0"/>
    <n v="95862753"/>
    <n v="648314.49904875667"/>
    <n v="8856404.0032707583"/>
    <n v="3676734.5652122619"/>
    <n v="0"/>
    <n v="0"/>
    <n v="0"/>
    <n v="0"/>
    <n v="0"/>
    <n v="13181453"/>
    <n v="109044206"/>
    <n v="109702.42052313883"/>
    <n v="1"/>
    <n v="1"/>
    <n v="1"/>
    <n v="1"/>
    <n v="24249724"/>
    <n v="26507496.390339565"/>
    <n v="26507496"/>
    <n v="49"/>
    <n v="1"/>
    <n v="0"/>
    <n v="0.30769230769230771"/>
    <n v="2"/>
    <n v="2.3076923076923075"/>
    <n v="2.3076923076923075"/>
    <n v="3"/>
    <n v="6660438"/>
    <n v="33167934"/>
    <n v="142212140"/>
  </r>
  <r>
    <x v="23"/>
    <n v="3817"/>
    <x v="79"/>
    <x v="890"/>
    <x v="890"/>
    <x v="843"/>
    <n v="5521"/>
    <n v="176563000822"/>
    <s v="76563176563000822"/>
    <s v="INSTITUCION EDUCATIVA ALFREDO POSADA CORREA"/>
    <n v="1"/>
    <n v="10.377878913253344"/>
    <n v="0.72682422688692649"/>
    <n v="9.3105075766617654E-2"/>
    <n v="1.0931050757666176"/>
    <n v="1957"/>
    <n v="0"/>
    <n v="0"/>
    <n v="7"/>
    <n v="141"/>
    <n v="55"/>
    <n v="742"/>
    <n v="36"/>
    <n v="666"/>
    <n v="0"/>
    <n v="1"/>
    <n v="5"/>
    <n v="30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283178.807167919"/>
    <n v="125957745.82429522"/>
    <n v="134187.39289095844"/>
    <n v="49991472.885949276"/>
    <n v="874845.87839337287"/>
    <n v="9936513.1527915858"/>
    <n v="0"/>
    <n v="1006416.3777329461"/>
    <n v="202184360"/>
    <n v="0"/>
    <n v="0"/>
    <n v="0"/>
    <n v="0"/>
    <n v="0"/>
    <n v="0"/>
    <n v="0"/>
    <n v="0"/>
    <n v="0"/>
    <n v="202184360"/>
    <n v="103313.41849770056"/>
    <n v="1"/>
    <n v="1"/>
    <n v="1"/>
    <n v="1"/>
    <n v="24249724"/>
    <n v="26507496.390339565"/>
    <n v="26507496"/>
    <n v="148"/>
    <n v="1"/>
    <n v="0"/>
    <n v="0.53846153846153844"/>
    <n v="6.2666666666666666"/>
    <n v="6.8051282051282049"/>
    <n v="4"/>
    <n v="4"/>
    <n v="6660438"/>
    <n v="33167934"/>
    <n v="235352294"/>
  </r>
  <r>
    <x v="23"/>
    <n v="3817"/>
    <x v="79"/>
    <x v="891"/>
    <x v="891"/>
    <x v="577"/>
    <n v="5534"/>
    <n v="176606000163"/>
    <s v="76606176606000163"/>
    <s v="INSTITUCION EDUCATIVA JOSE FELIX RESTREPO"/>
    <n v="1"/>
    <n v="9.2436318174714796"/>
    <n v="0.6473861957264766"/>
    <n v="8.1086236130143624E-2"/>
    <n v="1.0810862361301437"/>
    <n v="881"/>
    <n v="0"/>
    <n v="0"/>
    <n v="7"/>
    <n v="60"/>
    <n v="38"/>
    <n v="359"/>
    <n v="0"/>
    <n v="290"/>
    <n v="0"/>
    <n v="15"/>
    <n v="0"/>
    <n v="11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11120.5553049929"/>
    <n v="57420285.694646984"/>
    <n v="1990679.7626229627"/>
    <n v="18215403.61504446"/>
    <n v="865226.82844827406"/>
    <n v="4103690.9193814676"/>
    <n v="0"/>
    <n v="0"/>
    <n v="88606407"/>
    <n v="0"/>
    <n v="0"/>
    <n v="0"/>
    <n v="0"/>
    <n v="0"/>
    <n v="0"/>
    <n v="0"/>
    <n v="0"/>
    <n v="0"/>
    <n v="88606407"/>
    <n v="100574.809307605"/>
    <n v="1"/>
    <n v="0"/>
    <n v="0"/>
    <n v="1"/>
    <n v="24249724"/>
    <n v="26216042.846354812"/>
    <n v="26216043"/>
    <n v="67"/>
    <n v="1"/>
    <n v="0"/>
    <n v="0.53846153846153844"/>
    <n v="2.6666666666666665"/>
    <n v="3.2051282051282048"/>
    <n v="3.2051282051282048"/>
    <n v="4"/>
    <n v="6660438"/>
    <n v="32876481"/>
    <n v="121482888"/>
  </r>
  <r>
    <x v="23"/>
    <n v="3817"/>
    <x v="79"/>
    <x v="891"/>
    <x v="891"/>
    <x v="577"/>
    <n v="5535"/>
    <n v="176606000422"/>
    <s v="76606176606000422"/>
    <s v="INSTITUCION EDUCATIVA  JORGE ELIECER GAITAN"/>
    <n v="1"/>
    <n v="9.2436318174714796"/>
    <n v="0.6473861957264766"/>
    <n v="8.1086236130143624E-2"/>
    <n v="1.0810862361301437"/>
    <n v="1096"/>
    <n v="0"/>
    <n v="0"/>
    <n v="0"/>
    <n v="60"/>
    <n v="0"/>
    <n v="465"/>
    <n v="0"/>
    <n v="387"/>
    <n v="0"/>
    <n v="129"/>
    <n v="0"/>
    <n v="5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11120.5553049929"/>
    <n v="75380714.039813906"/>
    <n v="17119845.958557479"/>
    <n v="8945064.2752450481"/>
    <n v="0"/>
    <n v="0"/>
    <n v="0"/>
    <n v="0"/>
    <n v="107456745"/>
    <n v="0"/>
    <n v="0"/>
    <n v="0"/>
    <n v="0"/>
    <n v="0"/>
    <n v="0"/>
    <n v="0"/>
    <n v="0"/>
    <n v="0"/>
    <n v="107456745"/>
    <n v="98044.475364963509"/>
    <n v="0"/>
    <n v="0"/>
    <n v="0"/>
    <n v="0"/>
    <n v="19701352"/>
    <n v="21298860.480355076"/>
    <n v="21298860"/>
    <n v="60"/>
    <n v="1"/>
    <n v="0"/>
    <n v="0"/>
    <n v="2.6666666666666665"/>
    <n v="2.6666666666666665"/>
    <n v="2.6666666666666665"/>
    <n v="3"/>
    <n v="6660438"/>
    <n v="27959298"/>
    <n v="135416043"/>
  </r>
  <r>
    <x v="23"/>
    <n v="3817"/>
    <x v="79"/>
    <x v="892"/>
    <x v="892"/>
    <x v="844"/>
    <n v="5539"/>
    <n v="176616000013"/>
    <s v="76616176616000013"/>
    <s v="INSTITUCION EDUCATIVA PRIMITIVO CRESPO"/>
    <n v="1"/>
    <n v="9.1894204035075209"/>
    <n v="0.64358944984303001"/>
    <n v="8.051179490536782E-2"/>
    <n v="1.0805117949053678"/>
    <n v="742"/>
    <n v="0"/>
    <n v="0"/>
    <n v="1"/>
    <n v="41"/>
    <n v="24"/>
    <n v="357"/>
    <n v="0"/>
    <n v="221"/>
    <n v="0"/>
    <n v="2"/>
    <n v="0"/>
    <n v="96"/>
    <n v="98"/>
    <n v="0"/>
    <n v="0"/>
    <n v="0"/>
    <n v="0"/>
    <n v="0"/>
    <n v="0"/>
    <n v="0"/>
    <n v="0"/>
    <n v="0"/>
    <n v="2"/>
    <n v="0"/>
    <n v="96"/>
    <n v="92671"/>
    <n v="81839"/>
    <n v="122758"/>
    <n v="150439"/>
    <n v="114333"/>
    <n v="99892"/>
    <n v="152848"/>
    <n v="184139"/>
    <n v="4105416.4503726889"/>
    <n v="51111386.764724508"/>
    <n v="265282.93383798626"/>
    <n v="15604906.935721787"/>
    <n v="123538.15504691542"/>
    <n v="2590427.6212004879"/>
    <n v="0"/>
    <n v="0"/>
    <n v="73800959"/>
    <n v="0"/>
    <n v="0"/>
    <n v="53056.586767597255"/>
    <n v="3120981.3871443579"/>
    <n v="0"/>
    <n v="0"/>
    <n v="0"/>
    <n v="0"/>
    <n v="3174038"/>
    <n v="76974997"/>
    <n v="103739.88814016173"/>
    <n v="1"/>
    <n v="0"/>
    <n v="1"/>
    <n v="1"/>
    <n v="24249724"/>
    <n v="26202112.805199776"/>
    <n v="26202113"/>
    <n v="42"/>
    <n v="1"/>
    <n v="0"/>
    <n v="7.6923076923076927E-2"/>
    <n v="1.8222222222222222"/>
    <n v="1.8991452991452991"/>
    <n v="1.8991452991452991"/>
    <n v="2"/>
    <n v="6660438"/>
    <n v="32862551"/>
    <n v="109837548"/>
  </r>
  <r>
    <x v="23"/>
    <n v="3817"/>
    <x v="79"/>
    <x v="893"/>
    <x v="893"/>
    <x v="845"/>
    <n v="5544"/>
    <n v="176622000068"/>
    <s v="76622176622000068"/>
    <s v="INSTITUCION EDUCATIVA BELISARIO PEÑA PIÑEIRO"/>
    <n v="1"/>
    <n v="5.8094451153626139"/>
    <n v="0.40686979390587008"/>
    <n v="4.4696511697209319E-2"/>
    <n v="1.0446965116972093"/>
    <n v="1049"/>
    <n v="10"/>
    <n v="0"/>
    <n v="8"/>
    <n v="43"/>
    <n v="63"/>
    <n v="332"/>
    <n v="120"/>
    <n v="280"/>
    <n v="0"/>
    <n v="0"/>
    <n v="56"/>
    <n v="13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162962.0287261596"/>
    <n v="52324113.706322201"/>
    <n v="0"/>
    <n v="21531344.497680657"/>
    <n v="2149979.1528937868"/>
    <n v="19097298.782201748"/>
    <n v="0"/>
    <n v="10772684.774175096"/>
    <n v="110038383"/>
    <n v="0"/>
    <n v="0"/>
    <n v="0"/>
    <n v="0"/>
    <n v="0"/>
    <n v="0"/>
    <n v="0"/>
    <n v="0"/>
    <n v="0"/>
    <n v="110038383"/>
    <n v="104898.36320305053"/>
    <n v="1"/>
    <n v="0"/>
    <n v="1"/>
    <n v="1"/>
    <n v="24249724"/>
    <n v="25333602.072420098"/>
    <n v="25333602"/>
    <n v="61"/>
    <n v="1"/>
    <n v="0"/>
    <n v="1.3846153846153846"/>
    <n v="1.9111111111111112"/>
    <n v="3.2957264957264956"/>
    <n v="3.2957264957264956"/>
    <n v="4"/>
    <n v="6660438"/>
    <n v="31994040"/>
    <n v="142032423"/>
  </r>
  <r>
    <x v="23"/>
    <n v="3817"/>
    <x v="79"/>
    <x v="893"/>
    <x v="893"/>
    <x v="845"/>
    <n v="5545"/>
    <n v="176622000076"/>
    <s v="76622176622000076"/>
    <s v="INSTITUCION EDUCATIVA NUESTRA SEÑORA DE CHIQUINQUIRA"/>
    <n v="1"/>
    <n v="5.8094451153626139"/>
    <n v="0.40686979390587008"/>
    <n v="4.4696511697209319E-2"/>
    <n v="1.0446965116972093"/>
    <n v="1573"/>
    <n v="0"/>
    <n v="0"/>
    <n v="0"/>
    <n v="80"/>
    <n v="0"/>
    <n v="563"/>
    <n v="0"/>
    <n v="613"/>
    <n v="0"/>
    <n v="0"/>
    <n v="0"/>
    <n v="31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745045.6348393671"/>
    <n v="100544375.35724659"/>
    <n v="0"/>
    <n v="49820702.231859624"/>
    <n v="0"/>
    <n v="0"/>
    <n v="0"/>
    <n v="0"/>
    <n v="158110123"/>
    <n v="0"/>
    <n v="0"/>
    <n v="0"/>
    <n v="0"/>
    <n v="0"/>
    <n v="0"/>
    <n v="0"/>
    <n v="0"/>
    <n v="0"/>
    <n v="158110123"/>
    <n v="100515.01780038144"/>
    <n v="0"/>
    <n v="0"/>
    <n v="1"/>
    <n v="1"/>
    <n v="24249724"/>
    <n v="25333602.072420098"/>
    <n v="25333602"/>
    <n v="80"/>
    <n v="1"/>
    <n v="0"/>
    <n v="0"/>
    <n v="3.5555555555555554"/>
    <n v="3.5555555555555554"/>
    <n v="3.5555555555555554"/>
    <n v="4"/>
    <n v="6660438"/>
    <n v="31994040"/>
    <n v="190104163"/>
  </r>
  <r>
    <x v="23"/>
    <n v="3817"/>
    <x v="79"/>
    <x v="893"/>
    <x v="893"/>
    <x v="845"/>
    <n v="5546"/>
    <n v="176622000084"/>
    <s v="76622176622000084"/>
    <s v="INSTITUCION EDUCACION NORMAL SUPERIOR JORGE ISAACS"/>
    <n v="1"/>
    <n v="5.8094451153626139"/>
    <n v="0.40686979390587008"/>
    <n v="4.4696511697209319E-2"/>
    <n v="1.0446965116972093"/>
    <n v="847"/>
    <n v="0"/>
    <n v="0"/>
    <n v="0"/>
    <n v="49"/>
    <n v="0"/>
    <n v="349"/>
    <n v="0"/>
    <n v="300"/>
    <n v="0"/>
    <n v="1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743840.4513391126"/>
    <n v="55487499.665691353"/>
    <n v="19108483.303055979"/>
    <n v="0"/>
    <n v="0"/>
    <n v="0"/>
    <n v="0"/>
    <n v="0"/>
    <n v="79339823"/>
    <n v="0"/>
    <n v="0"/>
    <n v="0"/>
    <n v="0"/>
    <n v="0"/>
    <n v="0"/>
    <n v="0"/>
    <n v="0"/>
    <n v="0"/>
    <n v="79339823"/>
    <n v="93671.573789846516"/>
    <n v="0"/>
    <n v="0"/>
    <n v="1"/>
    <n v="1"/>
    <n v="24249724"/>
    <n v="25333602.072420098"/>
    <n v="25333602"/>
    <n v="49"/>
    <n v="1"/>
    <n v="0"/>
    <n v="0"/>
    <n v="2.1777777777777776"/>
    <n v="2.1777777777777776"/>
    <n v="2.1777777777777776"/>
    <n v="3"/>
    <n v="6660438"/>
    <n v="31994040"/>
    <n v="111333863"/>
  </r>
  <r>
    <x v="23"/>
    <n v="3817"/>
    <x v="79"/>
    <x v="894"/>
    <x v="894"/>
    <x v="774"/>
    <n v="5628"/>
    <n v="176670000240"/>
    <s v="76670176670000240"/>
    <s v="INSTITUCION EDUCATIVA JOSE ANTONIO AGUILERA"/>
    <n v="1"/>
    <n v="7.5145631067961167"/>
    <n v="0.52628928956908672"/>
    <n v="6.2764479229609552E-2"/>
    <n v="1.0627644792296096"/>
    <n v="1229"/>
    <n v="0"/>
    <n v="0"/>
    <n v="22"/>
    <n v="54"/>
    <n v="151"/>
    <n v="425"/>
    <n v="0"/>
    <n v="419"/>
    <n v="0"/>
    <n v="0"/>
    <n v="0"/>
    <n v="15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318322.1409531059"/>
    <n v="73407391.39002718"/>
    <n v="0"/>
    <n v="25261233.627550073"/>
    <n v="2673199.1264826972"/>
    <n v="16030412.073239828"/>
    <n v="0"/>
    <n v="0"/>
    <n v="122690558"/>
    <n v="0"/>
    <n v="0"/>
    <n v="0"/>
    <n v="0"/>
    <n v="0"/>
    <n v="0"/>
    <n v="0"/>
    <n v="0"/>
    <n v="0"/>
    <n v="122690558"/>
    <n v="99829.583401139142"/>
    <n v="1"/>
    <n v="0"/>
    <n v="0"/>
    <n v="1"/>
    <n v="24249724"/>
    <n v="25771745.298321765"/>
    <n v="25771745"/>
    <n v="76"/>
    <n v="1"/>
    <n v="0"/>
    <n v="1.6923076923076923"/>
    <n v="2.4"/>
    <n v="4.092307692307692"/>
    <n v="4"/>
    <n v="4"/>
    <n v="6660438"/>
    <n v="32432183"/>
    <n v="155122741"/>
  </r>
  <r>
    <x v="23"/>
    <n v="3817"/>
    <x v="79"/>
    <x v="895"/>
    <x v="895"/>
    <x v="846"/>
    <n v="5631"/>
    <n v="176736000025"/>
    <s v="76736176736000025"/>
    <s v="INSTITUCION EDUCATIVA SEVILLA"/>
    <n v="1"/>
    <n v="10.188224994528344"/>
    <n v="0.7135416414949024"/>
    <n v="9.1095443082468364E-2"/>
    <n v="1.0910954430824684"/>
    <n v="1583"/>
    <n v="0"/>
    <n v="0"/>
    <n v="0"/>
    <n v="121"/>
    <n v="0"/>
    <n v="701"/>
    <n v="0"/>
    <n v="560"/>
    <n v="0"/>
    <n v="20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234661.602513347"/>
    <n v="112599935.71766335"/>
    <n v="26922079.574785449"/>
    <n v="0"/>
    <n v="0"/>
    <n v="0"/>
    <n v="0"/>
    <n v="0"/>
    <n v="151756677"/>
    <n v="0"/>
    <n v="0"/>
    <n v="0"/>
    <n v="0"/>
    <n v="0"/>
    <n v="0"/>
    <n v="0"/>
    <n v="0"/>
    <n v="0"/>
    <n v="151756677"/>
    <n v="95866.504737839539"/>
    <n v="0"/>
    <n v="0"/>
    <n v="0"/>
    <n v="0"/>
    <n v="19701352"/>
    <n v="21496055.389763676"/>
    <n v="21496055"/>
    <n v="121"/>
    <n v="1"/>
    <n v="0"/>
    <n v="0"/>
    <n v="5.3777777777777782"/>
    <n v="5.3777777777777782"/>
    <n v="4"/>
    <n v="4"/>
    <n v="6660438"/>
    <n v="28156493"/>
    <n v="179913170"/>
  </r>
  <r>
    <x v="23"/>
    <n v="3817"/>
    <x v="79"/>
    <x v="895"/>
    <x v="895"/>
    <x v="846"/>
    <n v="5632"/>
    <n v="176736000033"/>
    <s v="76736176736000033"/>
    <s v="INSTITUCION EDUCATIVA  GENERAL SANTANDER"/>
    <n v="1"/>
    <n v="10.188224994528344"/>
    <n v="0.7135416414949024"/>
    <n v="9.1095443082468364E-2"/>
    <n v="1.0910954430824684"/>
    <n v="1114"/>
    <n v="0"/>
    <n v="0"/>
    <n v="0"/>
    <n v="58"/>
    <n v="0"/>
    <n v="565"/>
    <n v="0"/>
    <n v="333"/>
    <n v="0"/>
    <n v="1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64548.5367419347"/>
    <n v="80186155.649850667"/>
    <n v="21162629.715502989"/>
    <n v="0"/>
    <n v="0"/>
    <n v="0"/>
    <n v="0"/>
    <n v="0"/>
    <n v="107213334"/>
    <n v="0"/>
    <n v="0"/>
    <n v="0"/>
    <n v="0"/>
    <n v="0"/>
    <n v="0"/>
    <n v="0"/>
    <n v="0"/>
    <n v="0"/>
    <n v="107213334"/>
    <n v="96241.771992818671"/>
    <n v="0"/>
    <n v="0"/>
    <n v="0"/>
    <n v="0"/>
    <n v="19701352"/>
    <n v="21496055.389763676"/>
    <n v="21496055"/>
    <n v="58"/>
    <n v="1"/>
    <n v="0"/>
    <n v="0"/>
    <n v="2.5777777777777779"/>
    <n v="2.5777777777777779"/>
    <n v="2.5777777777777779"/>
    <n v="3"/>
    <n v="6660438"/>
    <n v="28156493"/>
    <n v="135369827"/>
  </r>
  <r>
    <x v="23"/>
    <n v="3817"/>
    <x v="79"/>
    <x v="896"/>
    <x v="896"/>
    <x v="847"/>
    <n v="5642"/>
    <n v="176823000066"/>
    <s v="76823176823000066"/>
    <s v="INSTITUCION EDUCATIVA FRAY JOSE JOAQUIN ESCOBAR"/>
    <n v="1"/>
    <n v="10.855154126615844"/>
    <n v="0.76025063230793022"/>
    <n v="9.8162434320322969E-2"/>
    <n v="1.0981624343203229"/>
    <n v="464"/>
    <n v="0"/>
    <n v="0"/>
    <n v="0"/>
    <n v="49"/>
    <n v="0"/>
    <n v="203"/>
    <n v="0"/>
    <n v="165"/>
    <n v="0"/>
    <n v="47"/>
    <n v="0"/>
    <n v="0"/>
    <n v="444"/>
    <n v="0"/>
    <n v="0"/>
    <n v="0"/>
    <n v="49"/>
    <n v="0"/>
    <n v="183"/>
    <n v="0"/>
    <n v="165"/>
    <n v="0"/>
    <n v="47"/>
    <n v="0"/>
    <n v="0"/>
    <n v="92671"/>
    <n v="81839"/>
    <n v="122758"/>
    <n v="150439"/>
    <n v="114333"/>
    <n v="99892"/>
    <n v="152848"/>
    <n v="184139"/>
    <n v="4986622.7365940334"/>
    <n v="33073085.690141454"/>
    <n v="6335986.5332778273"/>
    <n v="0"/>
    <n v="0"/>
    <n v="0"/>
    <n v="0"/>
    <n v="0"/>
    <n v="44395695"/>
    <n v="997324.54731880676"/>
    <n v="6255127.0761789279"/>
    <n v="1267197.3066555655"/>
    <n v="0"/>
    <n v="0"/>
    <n v="0"/>
    <n v="0"/>
    <n v="0"/>
    <n v="8519649"/>
    <n v="52915344"/>
    <n v="114041.68965517242"/>
    <n v="0"/>
    <n v="0"/>
    <n v="0"/>
    <n v="0"/>
    <n v="19701352"/>
    <n v="21635284.671721563"/>
    <n v="21635285"/>
    <n v="49"/>
    <n v="1"/>
    <n v="0"/>
    <n v="0"/>
    <n v="2.1777777777777776"/>
    <n v="2.1777777777777776"/>
    <n v="2.1777777777777776"/>
    <n v="3"/>
    <n v="6660438"/>
    <n v="28295723"/>
    <n v="81211067"/>
  </r>
  <r>
    <x v="23"/>
    <n v="3817"/>
    <x v="79"/>
    <x v="896"/>
    <x v="896"/>
    <x v="847"/>
    <n v="5643"/>
    <n v="176823000333"/>
    <s v="76823176823000333"/>
    <s v="INSTITUCION EDUCATIVA  TECNICA AGROPECUARIA TORO"/>
    <n v="1"/>
    <n v="10.855154126615844"/>
    <n v="0.76025063230793022"/>
    <n v="9.8162434320322969E-2"/>
    <n v="1.0981624343203229"/>
    <n v="657"/>
    <n v="10"/>
    <n v="0"/>
    <n v="29"/>
    <n v="10"/>
    <n v="213"/>
    <n v="94"/>
    <n v="125"/>
    <n v="98"/>
    <n v="0"/>
    <n v="0"/>
    <n v="22"/>
    <n v="5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7678.1095089865"/>
    <n v="17255522.968769453"/>
    <n v="0"/>
    <n v="9251561.6735760439"/>
    <n v="4896692.0185226733"/>
    <n v="37077802.958524488"/>
    <n v="0"/>
    <n v="4448719.7148528183"/>
    <n v="73947977"/>
    <n v="0"/>
    <n v="0"/>
    <n v="0"/>
    <n v="0"/>
    <n v="0"/>
    <n v="0"/>
    <n v="0"/>
    <n v="0"/>
    <n v="0"/>
    <n v="73947977"/>
    <n v="112553.99847792998"/>
    <n v="1"/>
    <n v="0"/>
    <n v="0"/>
    <n v="1"/>
    <n v="24249724"/>
    <n v="26630135.939435959"/>
    <n v="26630136"/>
    <n v="49"/>
    <n v="1"/>
    <n v="0"/>
    <n v="3"/>
    <n v="0.44444444444444442"/>
    <n v="3.4444444444444446"/>
    <n v="3.4444444444444446"/>
    <n v="4"/>
    <n v="6660438"/>
    <n v="33290574"/>
    <n v="107238551"/>
  </r>
  <r>
    <x v="23"/>
    <n v="3817"/>
    <x v="79"/>
    <x v="896"/>
    <x v="896"/>
    <x v="847"/>
    <n v="5644"/>
    <n v="176823000384"/>
    <s v="76823176823000384"/>
    <s v="INSTITUCION EDUCATIVA NUESTRA SEÑORA DE LA CONSOLACION"/>
    <n v="1"/>
    <n v="10.855154126615844"/>
    <n v="0.76025063230793022"/>
    <n v="9.8162434320322969E-2"/>
    <n v="1.0981624343203229"/>
    <n v="627"/>
    <n v="0"/>
    <n v="0"/>
    <n v="0"/>
    <n v="30"/>
    <n v="8"/>
    <n v="248"/>
    <n v="0"/>
    <n v="226"/>
    <n v="0"/>
    <n v="4"/>
    <n v="0"/>
    <n v="11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53034.3285269593"/>
    <n v="42599572.329149589"/>
    <n v="539232.89644917683"/>
    <n v="18337916.88869537"/>
    <n v="0"/>
    <n v="877581.13511300553"/>
    <n v="0"/>
    <n v="0"/>
    <n v="65407338"/>
    <n v="0"/>
    <n v="0"/>
    <n v="0"/>
    <n v="0"/>
    <n v="0"/>
    <n v="0"/>
    <n v="0"/>
    <n v="0"/>
    <n v="0"/>
    <n v="65407338"/>
    <n v="104317.92344497607"/>
    <n v="1"/>
    <n v="0"/>
    <n v="0"/>
    <n v="1"/>
    <n v="24249724"/>
    <n v="26630135.939435959"/>
    <n v="26630136"/>
    <n v="30"/>
    <n v="1"/>
    <n v="0"/>
    <n v="0"/>
    <n v="1.3333333333333333"/>
    <n v="1.3333333333333333"/>
    <n v="1.3333333333333333"/>
    <n v="2"/>
    <n v="6660438"/>
    <n v="33290574"/>
    <n v="98697912"/>
  </r>
  <r>
    <x v="23"/>
    <n v="3817"/>
    <x v="79"/>
    <x v="897"/>
    <x v="897"/>
    <x v="848"/>
    <n v="5645"/>
    <n v="176828000021"/>
    <s v="76828176828000021"/>
    <s v="INSTITUCION EDUCATIVA INTEGRADA DE TRUJILLO"/>
    <n v="1"/>
    <n v="14.952541151027274"/>
    <n v="1.0472148743430851"/>
    <n v="0.14157963834765541"/>
    <n v="1.1415796383476553"/>
    <n v="1190"/>
    <n v="0"/>
    <n v="0"/>
    <n v="8"/>
    <n v="69"/>
    <n v="76"/>
    <n v="406"/>
    <n v="53"/>
    <n v="350"/>
    <n v="0"/>
    <n v="0"/>
    <n v="35"/>
    <n v="19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299601.5399067737"/>
    <n v="70629856.433186725"/>
    <n v="0"/>
    <n v="33145453.148182902"/>
    <n v="1044161.7983296198"/>
    <n v="14710472.847163294"/>
    <n v="0"/>
    <n v="7357326.6558994614"/>
    <n v="134186872"/>
    <n v="0"/>
    <n v="0"/>
    <n v="0"/>
    <n v="0"/>
    <n v="0"/>
    <n v="0"/>
    <n v="0"/>
    <n v="0"/>
    <n v="0"/>
    <n v="134186872"/>
    <n v="112762.07731092437"/>
    <n v="1"/>
    <n v="0"/>
    <n v="0"/>
    <n v="1"/>
    <n v="24249724"/>
    <n v="27682991.153950457"/>
    <n v="27682991"/>
    <n v="77"/>
    <n v="1"/>
    <n v="0"/>
    <n v="0.61538461538461542"/>
    <n v="3.0666666666666669"/>
    <n v="3.6820512820512823"/>
    <n v="3.6820512820512823"/>
    <n v="4"/>
    <n v="6660438"/>
    <n v="34343429"/>
    <n v="168530301"/>
  </r>
  <r>
    <x v="23"/>
    <n v="3823"/>
    <x v="85"/>
    <x v="898"/>
    <x v="898"/>
    <x v="849"/>
    <n v="20357"/>
    <n v="176834000084"/>
    <s v="76834176834000084"/>
    <s v="INSTITUCION EDUCATIVA  GIMNASIO DEL PACIFICO"/>
    <n v="1"/>
    <n v="5.5474208934012337"/>
    <n v="0.38851868823730085"/>
    <n v="4.1920020475554605E-2"/>
    <n v="1.0419200204755545"/>
    <n v="1167"/>
    <n v="0"/>
    <n v="0"/>
    <n v="12"/>
    <n v="40"/>
    <n v="70"/>
    <n v="418"/>
    <n v="0"/>
    <n v="386"/>
    <n v="0"/>
    <n v="241"/>
    <n v="0"/>
    <n v="0"/>
    <n v="912"/>
    <n v="0"/>
    <n v="0"/>
    <n v="12"/>
    <n v="18"/>
    <n v="70"/>
    <n v="185"/>
    <n v="0"/>
    <n v="386"/>
    <n v="0"/>
    <n v="241"/>
    <n v="0"/>
    <n v="0"/>
    <n v="92671"/>
    <n v="81839"/>
    <n v="122758"/>
    <n v="150439"/>
    <n v="114333"/>
    <n v="99892"/>
    <n v="152848"/>
    <n v="184139"/>
    <n v="3862230.8086996046"/>
    <n v="68556832.814781919"/>
    <n v="30824868.307522688"/>
    <n v="0"/>
    <n v="1429510.100412379"/>
    <n v="7285563.227974087"/>
    <n v="0"/>
    <n v="0"/>
    <n v="111959005"/>
    <n v="347600.77278296446"/>
    <n v="9737798.8898608163"/>
    <n v="6164973.6615045378"/>
    <n v="0"/>
    <n v="285902.02008247579"/>
    <n v="1457112.6455948174"/>
    <n v="0"/>
    <n v="0"/>
    <n v="17993388"/>
    <n v="129952393"/>
    <n v="111355.94944301627"/>
    <n v="1"/>
    <n v="0"/>
    <n v="0"/>
    <n v="1"/>
    <n v="24249724"/>
    <n v="25266272.926606547"/>
    <n v="25266273"/>
    <n v="52"/>
    <n v="1"/>
    <n v="0"/>
    <n v="0.92307692307692313"/>
    <n v="1.7777777777777777"/>
    <n v="2.700854700854701"/>
    <n v="2.700854700854701"/>
    <n v="3"/>
    <n v="6660438"/>
    <n v="31926711"/>
    <n v="161879104"/>
  </r>
  <r>
    <x v="23"/>
    <n v="3823"/>
    <x v="85"/>
    <x v="898"/>
    <x v="898"/>
    <x v="849"/>
    <n v="20358"/>
    <n v="176834000092"/>
    <s v="76834176834000092"/>
    <s v="INSTITUCION EDUCATIVA JULIA RESTREPO"/>
    <n v="1"/>
    <n v="5.5474208934012337"/>
    <n v="0.38851868823730085"/>
    <n v="4.1920020475554605E-2"/>
    <n v="1.0419200204755545"/>
    <n v="2475"/>
    <n v="0"/>
    <n v="0"/>
    <n v="8"/>
    <n v="133"/>
    <n v="31"/>
    <n v="811"/>
    <n v="0"/>
    <n v="993"/>
    <n v="0"/>
    <n v="279"/>
    <n v="0"/>
    <n v="220"/>
    <n v="592"/>
    <n v="0"/>
    <n v="0"/>
    <n v="8"/>
    <n v="28"/>
    <n v="31"/>
    <n v="525"/>
    <n v="0"/>
    <n v="0"/>
    <n v="0"/>
    <n v="0"/>
    <n v="0"/>
    <n v="0"/>
    <n v="92671"/>
    <n v="81839"/>
    <n v="122758"/>
    <n v="150439"/>
    <n v="114333"/>
    <n v="99892"/>
    <n v="152848"/>
    <n v="184139"/>
    <n v="12841917.438926185"/>
    <n v="153826525.37048084"/>
    <n v="35685220.986717135"/>
    <n v="34483989.311270826"/>
    <n v="953006.7336082526"/>
    <n v="3226463.7152456669"/>
    <n v="0"/>
    <n v="0"/>
    <n v="241017124"/>
    <n v="540712.3132179447"/>
    <n v="8953317.7183483858"/>
    <n v="0"/>
    <n v="0"/>
    <n v="190601.34672165054"/>
    <n v="645292.74304913345"/>
    <n v="0"/>
    <n v="0"/>
    <n v="10329924"/>
    <n v="251347048"/>
    <n v="101554.36282828283"/>
    <n v="1"/>
    <n v="0"/>
    <n v="0"/>
    <n v="1"/>
    <n v="24249724"/>
    <n v="25266272.926606547"/>
    <n v="25266273"/>
    <n v="141"/>
    <n v="1"/>
    <n v="0"/>
    <n v="0.61538461538461542"/>
    <n v="5.9111111111111114"/>
    <n v="6.5264957264957264"/>
    <n v="4"/>
    <n v="4"/>
    <n v="6660438"/>
    <n v="31926711"/>
    <n v="283273759"/>
  </r>
  <r>
    <x v="23"/>
    <n v="3823"/>
    <x v="85"/>
    <x v="898"/>
    <x v="898"/>
    <x v="849"/>
    <n v="20359"/>
    <n v="176834000106"/>
    <s v="76834176834000106"/>
    <s v="INSTITUCION EDUCATIVA MODERNA DE TULUA"/>
    <n v="1"/>
    <n v="5.5474208934012337"/>
    <n v="0.38851868823730085"/>
    <n v="4.1920020475554605E-2"/>
    <n v="1.0419200204755545"/>
    <n v="1992"/>
    <n v="0"/>
    <n v="0"/>
    <n v="0"/>
    <n v="179"/>
    <n v="0"/>
    <n v="1110"/>
    <n v="0"/>
    <n v="478"/>
    <n v="0"/>
    <n v="42"/>
    <n v="0"/>
    <n v="183"/>
    <n v="768"/>
    <n v="0"/>
    <n v="0"/>
    <n v="0"/>
    <n v="65"/>
    <n v="0"/>
    <n v="0"/>
    <n v="0"/>
    <n v="478"/>
    <n v="0"/>
    <n v="42"/>
    <n v="0"/>
    <n v="183"/>
    <n v="92671"/>
    <n v="81839"/>
    <n v="122758"/>
    <n v="150439"/>
    <n v="114333"/>
    <n v="99892"/>
    <n v="152848"/>
    <n v="184139"/>
    <n v="17283482.868930731"/>
    <n v="135408271.77844986"/>
    <n v="5371968.7506886013"/>
    <n v="28684409.290738918"/>
    <n v="0"/>
    <n v="0"/>
    <n v="0"/>
    <n v="0"/>
    <n v="186748133"/>
    <n v="1255225.0128273715"/>
    <n v="8151782.6083248165"/>
    <n v="1074393.7501377203"/>
    <n v="5736881.8581477841"/>
    <n v="0"/>
    <n v="0"/>
    <n v="0"/>
    <n v="0"/>
    <n v="16218283"/>
    <n v="202966416"/>
    <n v="101890.77108433735"/>
    <n v="0"/>
    <n v="0"/>
    <n v="0"/>
    <n v="0"/>
    <n v="19701352"/>
    <n v="20527233.079236109"/>
    <n v="20527233"/>
    <n v="179"/>
    <n v="1"/>
    <n v="0"/>
    <n v="0"/>
    <n v="7.9555555555555557"/>
    <n v="7.9555555555555557"/>
    <n v="4"/>
    <n v="4"/>
    <n v="6660438"/>
    <n v="27187671"/>
    <n v="230154087"/>
  </r>
  <r>
    <x v="23"/>
    <n v="3823"/>
    <x v="85"/>
    <x v="898"/>
    <x v="898"/>
    <x v="849"/>
    <n v="20360"/>
    <n v="176834000289"/>
    <s v="76834176834000289"/>
    <s v="INSTITUCION EDUCATIVA TECNICO INDUSTRIAL CARLOS SARMIENTO LORA"/>
    <n v="1"/>
    <n v="5.5474208934012337"/>
    <n v="0.38851868823730085"/>
    <n v="4.1920020475554605E-2"/>
    <n v="1.0419200204755545"/>
    <n v="833"/>
    <n v="0"/>
    <n v="0"/>
    <n v="0"/>
    <n v="32"/>
    <n v="0"/>
    <n v="216"/>
    <n v="0"/>
    <n v="386"/>
    <n v="0"/>
    <n v="0"/>
    <n v="0"/>
    <n v="19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89784.6469596839"/>
    <n v="51332354.91853074"/>
    <n v="0"/>
    <n v="31192335.786104068"/>
    <n v="0"/>
    <n v="0"/>
    <n v="0"/>
    <n v="0"/>
    <n v="85614475"/>
    <n v="0"/>
    <n v="0"/>
    <n v="0"/>
    <n v="0"/>
    <n v="0"/>
    <n v="0"/>
    <n v="0"/>
    <n v="0"/>
    <n v="0"/>
    <n v="85614475"/>
    <n v="102778.48139255702"/>
    <n v="0"/>
    <n v="0"/>
    <n v="0"/>
    <n v="0"/>
    <n v="19701352"/>
    <n v="20527233.079236109"/>
    <n v="20527233"/>
    <n v="32"/>
    <n v="0"/>
    <n v="1"/>
    <n v="0"/>
    <n v="1.4222222222222223"/>
    <n v="1.4222222222222223"/>
    <n v="1.4222222222222223"/>
    <n v="2"/>
    <n v="13320876"/>
    <n v="33848109"/>
    <n v="119462584"/>
  </r>
  <r>
    <x v="23"/>
    <n v="3823"/>
    <x v="85"/>
    <x v="898"/>
    <x v="898"/>
    <x v="849"/>
    <n v="20361"/>
    <n v="176834000351"/>
    <s v="76834176834000351"/>
    <s v="INSTITUCION EDUCATIVA CORAZON DEL VALLE"/>
    <n v="1"/>
    <n v="5.5474208934012337"/>
    <n v="0.38851868823730085"/>
    <n v="4.1920020475554605E-2"/>
    <n v="1.0419200204755545"/>
    <n v="1496"/>
    <n v="0"/>
    <n v="0"/>
    <n v="0"/>
    <n v="108"/>
    <n v="0"/>
    <n v="756"/>
    <n v="0"/>
    <n v="450"/>
    <n v="0"/>
    <n v="2"/>
    <n v="0"/>
    <n v="180"/>
    <n v="266"/>
    <n v="0"/>
    <n v="0"/>
    <n v="0"/>
    <n v="37"/>
    <n v="0"/>
    <n v="229"/>
    <n v="0"/>
    <n v="0"/>
    <n v="0"/>
    <n v="0"/>
    <n v="0"/>
    <n v="0"/>
    <n v="92671"/>
    <n v="81839"/>
    <n v="122758"/>
    <n v="150439"/>
    <n v="114333"/>
    <n v="99892"/>
    <n v="152848"/>
    <n v="184139"/>
    <n v="10428023.183488932"/>
    <n v="102835249.22217289"/>
    <n v="255808.03574707624"/>
    <n v="28214173.07285795"/>
    <n v="0"/>
    <n v="0"/>
    <n v="0"/>
    <n v="0"/>
    <n v="141733254"/>
    <n v="714512.6996094269"/>
    <n v="3905351.9190510102"/>
    <n v="0"/>
    <n v="0"/>
    <n v="0"/>
    <n v="0"/>
    <n v="0"/>
    <n v="0"/>
    <n v="4619865"/>
    <n v="146353119"/>
    <n v="97829.625"/>
    <n v="0"/>
    <n v="0"/>
    <n v="0"/>
    <n v="0"/>
    <n v="19701352"/>
    <n v="20527233.079236109"/>
    <n v="20527233"/>
    <n v="108"/>
    <n v="1"/>
    <n v="0"/>
    <n v="0"/>
    <n v="4.8"/>
    <n v="4.8"/>
    <n v="4"/>
    <n v="4"/>
    <n v="6660438"/>
    <n v="27187671"/>
    <n v="173540790"/>
  </r>
  <r>
    <x v="23"/>
    <n v="3823"/>
    <x v="85"/>
    <x v="898"/>
    <x v="898"/>
    <x v="849"/>
    <n v="20362"/>
    <n v="176834000394"/>
    <s v="76834176834000394"/>
    <s v="INSTITUCION EDUCATIVA MARIA ANTONIA RUIZ"/>
    <n v="1"/>
    <n v="5.5474208934012337"/>
    <n v="0.38851868823730085"/>
    <n v="4.1920020475554605E-2"/>
    <n v="1.0419200204755545"/>
    <n v="1943"/>
    <n v="0"/>
    <n v="0"/>
    <n v="0"/>
    <n v="81"/>
    <n v="0"/>
    <n v="621"/>
    <n v="0"/>
    <n v="875"/>
    <n v="0"/>
    <n v="0"/>
    <n v="0"/>
    <n v="366"/>
    <n v="345"/>
    <n v="0"/>
    <n v="0"/>
    <n v="0"/>
    <n v="35"/>
    <n v="0"/>
    <n v="310"/>
    <n v="0"/>
    <n v="0"/>
    <n v="0"/>
    <n v="0"/>
    <n v="0"/>
    <n v="0"/>
    <n v="92671"/>
    <n v="81839"/>
    <n v="122758"/>
    <n v="150439"/>
    <n v="114333"/>
    <n v="99892"/>
    <n v="152848"/>
    <n v="184139"/>
    <n v="7821017.3876166996"/>
    <n v="127563460.06332557"/>
    <n v="0"/>
    <n v="57368818.581477836"/>
    <n v="0"/>
    <n v="0"/>
    <n v="0"/>
    <n v="0"/>
    <n v="192753296"/>
    <n v="675890.39152243081"/>
    <n v="5286720.9384533325"/>
    <n v="0"/>
    <n v="0"/>
    <n v="0"/>
    <n v="0"/>
    <n v="0"/>
    <n v="0"/>
    <n v="5962611"/>
    <n v="198715907"/>
    <n v="102272.72619660319"/>
    <n v="0"/>
    <n v="0"/>
    <n v="0"/>
    <n v="0"/>
    <n v="19701352"/>
    <n v="20527233.079236109"/>
    <n v="20527233"/>
    <n v="81"/>
    <n v="1"/>
    <n v="0"/>
    <n v="0"/>
    <n v="3.6"/>
    <n v="3.6"/>
    <n v="3.6"/>
    <n v="4"/>
    <n v="6660438"/>
    <n v="27187671"/>
    <n v="225903578"/>
  </r>
  <r>
    <x v="23"/>
    <n v="3823"/>
    <x v="85"/>
    <x v="898"/>
    <x v="898"/>
    <x v="849"/>
    <n v="20363"/>
    <n v="176834002559"/>
    <s v="76834176834002559"/>
    <s v="INSTITUCION EDUCATIVA JUAN MARIA CESPEDES"/>
    <n v="1"/>
    <n v="5.5474208934012337"/>
    <n v="0.38851868823730085"/>
    <n v="4.1920020475554605E-2"/>
    <n v="1.0419200204755545"/>
    <n v="2155"/>
    <n v="0"/>
    <n v="0"/>
    <n v="0"/>
    <n v="156"/>
    <n v="0"/>
    <n v="984"/>
    <n v="0"/>
    <n v="755"/>
    <n v="0"/>
    <n v="3"/>
    <n v="0"/>
    <n v="257"/>
    <n v="416"/>
    <n v="0"/>
    <n v="0"/>
    <n v="0"/>
    <n v="12"/>
    <n v="0"/>
    <n v="144"/>
    <n v="0"/>
    <n v="0"/>
    <n v="0"/>
    <n v="3"/>
    <n v="0"/>
    <n v="257"/>
    <n v="92671"/>
    <n v="81839"/>
    <n v="122758"/>
    <n v="150439"/>
    <n v="114333"/>
    <n v="99892"/>
    <n v="152848"/>
    <n v="184139"/>
    <n v="15062700.153928459"/>
    <n v="148283995.3543604"/>
    <n v="383712.0536206144"/>
    <n v="40283569.331802741"/>
    <n v="0"/>
    <n v="0"/>
    <n v="0"/>
    <n v="0"/>
    <n v="204013977"/>
    <n v="231733.8485219763"/>
    <n v="2455767.1456041289"/>
    <n v="76742.410724122878"/>
    <n v="8056713.8663605489"/>
    <n v="0"/>
    <n v="0"/>
    <n v="0"/>
    <n v="0"/>
    <n v="10820957"/>
    <n v="214834934"/>
    <n v="99691.384686774938"/>
    <n v="0"/>
    <n v="0"/>
    <n v="0"/>
    <n v="0"/>
    <n v="19701352"/>
    <n v="20527233.079236109"/>
    <n v="20527233"/>
    <n v="156"/>
    <n v="1"/>
    <n v="0"/>
    <n v="0"/>
    <n v="6.9333333333333336"/>
    <n v="6.9333333333333336"/>
    <n v="4"/>
    <n v="4"/>
    <n v="6660438"/>
    <n v="27187671"/>
    <n v="242022605"/>
  </r>
  <r>
    <x v="23"/>
    <n v="3823"/>
    <x v="85"/>
    <x v="898"/>
    <x v="898"/>
    <x v="849"/>
    <n v="20364"/>
    <n v="176834003946"/>
    <s v="76834176834003946"/>
    <s v="INSTITUCION EDUCATIVA ALFONSO LOPEZ PUMAREJO"/>
    <n v="1"/>
    <n v="5.5474208934012337"/>
    <n v="0.38851868823730085"/>
    <n v="4.1920020475554605E-2"/>
    <n v="1.0419200204755545"/>
    <n v="1854"/>
    <n v="0"/>
    <n v="0"/>
    <n v="0"/>
    <n v="83"/>
    <n v="0"/>
    <n v="750"/>
    <n v="0"/>
    <n v="730"/>
    <n v="0"/>
    <n v="156"/>
    <n v="0"/>
    <n v="135"/>
    <n v="291"/>
    <n v="0"/>
    <n v="0"/>
    <n v="0"/>
    <n v="0"/>
    <n v="0"/>
    <n v="0"/>
    <n v="0"/>
    <n v="0"/>
    <n v="0"/>
    <n v="156"/>
    <n v="0"/>
    <n v="135"/>
    <n v="92671"/>
    <n v="81839"/>
    <n v="122758"/>
    <n v="150439"/>
    <n v="114333"/>
    <n v="99892"/>
    <n v="152848"/>
    <n v="184139"/>
    <n v="8014128.9280516794"/>
    <n v="126199144.98243438"/>
    <n v="19953026.788271949"/>
    <n v="21160629.804643463"/>
    <n v="0"/>
    <n v="0"/>
    <n v="0"/>
    <n v="0"/>
    <n v="175326931"/>
    <n v="0"/>
    <n v="0"/>
    <n v="3990605.3576543895"/>
    <n v="4232125.9609286925"/>
    <n v="0"/>
    <n v="0"/>
    <n v="0"/>
    <n v="0"/>
    <n v="8222731"/>
    <n v="183549662"/>
    <n v="99001.975188781013"/>
    <n v="0"/>
    <n v="0"/>
    <n v="0"/>
    <n v="0"/>
    <n v="19701352"/>
    <n v="20527233.079236109"/>
    <n v="20527233"/>
    <n v="83"/>
    <n v="1"/>
    <n v="0"/>
    <n v="0"/>
    <n v="3.6888888888888891"/>
    <n v="3.6888888888888891"/>
    <n v="3.6888888888888891"/>
    <n v="4"/>
    <n v="6660438"/>
    <n v="27187671"/>
    <n v="210737333"/>
  </r>
  <r>
    <x v="23"/>
    <n v="3823"/>
    <x v="85"/>
    <x v="898"/>
    <x v="898"/>
    <x v="849"/>
    <n v="20365"/>
    <n v="176834003989"/>
    <s v="76834176834003989"/>
    <s v="INSTITUCION EDUCATIVA TECNICA OCCIDENTE"/>
    <n v="1"/>
    <n v="5.5474208934012337"/>
    <n v="0.38851868823730085"/>
    <n v="4.1920020475554605E-2"/>
    <n v="1.0419200204755545"/>
    <n v="1513"/>
    <n v="0"/>
    <n v="0"/>
    <n v="0"/>
    <n v="63"/>
    <n v="0"/>
    <n v="521"/>
    <n v="0"/>
    <n v="627"/>
    <n v="0"/>
    <n v="0"/>
    <n v="0"/>
    <n v="30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83013.5237018773"/>
    <n v="97889607.053942353"/>
    <n v="0"/>
    <n v="47337112.600017227"/>
    <n v="0"/>
    <n v="0"/>
    <n v="0"/>
    <n v="0"/>
    <n v="151309733"/>
    <n v="0"/>
    <n v="0"/>
    <n v="0"/>
    <n v="0"/>
    <n v="0"/>
    <n v="0"/>
    <n v="0"/>
    <n v="0"/>
    <n v="0"/>
    <n v="151309733"/>
    <n v="100006.43291473894"/>
    <n v="0"/>
    <n v="0"/>
    <n v="0"/>
    <n v="0"/>
    <n v="19701352"/>
    <n v="20527233.079236109"/>
    <n v="20527233"/>
    <n v="63"/>
    <n v="1"/>
    <n v="0"/>
    <n v="0"/>
    <n v="2.8"/>
    <n v="2.8"/>
    <n v="2.8"/>
    <n v="3"/>
    <n v="6660438"/>
    <n v="27187671"/>
    <n v="178497404"/>
  </r>
  <r>
    <x v="23"/>
    <n v="3817"/>
    <x v="79"/>
    <x v="899"/>
    <x v="899"/>
    <x v="850"/>
    <n v="5651"/>
    <n v="176845000019"/>
    <s v="76845176845000019"/>
    <s v="INSTITUCION EDUCATIVA LEOCADIO SALAZAR"/>
    <n v="1"/>
    <n v="7.9421626152556577"/>
    <n v="0.55623661163279214"/>
    <n v="6.7295458360984564E-2"/>
    <n v="1.0672954583609846"/>
    <n v="402"/>
    <n v="0"/>
    <n v="0"/>
    <n v="0"/>
    <n v="16"/>
    <n v="0"/>
    <n v="124"/>
    <n v="0"/>
    <n v="192"/>
    <n v="0"/>
    <n v="70"/>
    <n v="0"/>
    <n v="0"/>
    <n v="402"/>
    <n v="0"/>
    <n v="0"/>
    <n v="0"/>
    <n v="16"/>
    <n v="0"/>
    <n v="124"/>
    <n v="0"/>
    <n v="192"/>
    <n v="0"/>
    <n v="70"/>
    <n v="0"/>
    <n v="0"/>
    <n v="92671"/>
    <n v="81839"/>
    <n v="122758"/>
    <n v="150439"/>
    <n v="114333"/>
    <n v="99892"/>
    <n v="152848"/>
    <n v="184139"/>
    <n v="1582517.3987483329"/>
    <n v="27601460.193310261"/>
    <n v="9171333.9114234429"/>
    <n v="0"/>
    <n v="0"/>
    <n v="0"/>
    <n v="0"/>
    <n v="0"/>
    <n v="38355312"/>
    <n v="316503.47974966659"/>
    <n v="5520292.0386620527"/>
    <n v="1834266.7822846884"/>
    <n v="0"/>
    <n v="0"/>
    <n v="0"/>
    <n v="0"/>
    <n v="0"/>
    <n v="7671062"/>
    <n v="46026374"/>
    <n v="114493.46766169154"/>
    <n v="0"/>
    <n v="0"/>
    <n v="0"/>
    <n v="0"/>
    <n v="19701352"/>
    <n v="21027163.513171099"/>
    <n v="21027164"/>
    <n v="16"/>
    <n v="1"/>
    <n v="0"/>
    <n v="0"/>
    <n v="0.71111111111111114"/>
    <n v="0.71111111111111114"/>
    <n v="0.71111111111111114"/>
    <n v="1"/>
    <n v="6660438"/>
    <n v="27687602"/>
    <n v="73713976"/>
  </r>
  <r>
    <x v="23"/>
    <n v="3817"/>
    <x v="79"/>
    <x v="900"/>
    <x v="900"/>
    <x v="851"/>
    <n v="5653"/>
    <n v="176863000336"/>
    <s v="76863176863000336"/>
    <s v="INSTITUCION EDUCATIVA LA INMACULADA"/>
    <n v="1"/>
    <n v="10.460452430611262"/>
    <n v="0.73260733858216487"/>
    <n v="9.3980050776062418E-2"/>
    <n v="1.0939800507760624"/>
    <n v="588"/>
    <n v="0"/>
    <n v="0"/>
    <n v="10"/>
    <n v="44"/>
    <n v="66"/>
    <n v="209"/>
    <n v="16"/>
    <n v="180"/>
    <n v="1"/>
    <n v="0"/>
    <n v="5"/>
    <n v="5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60729.9125606129"/>
    <n v="34827260.783054784"/>
    <n v="0"/>
    <n v="9380904.0969459023"/>
    <n v="1250780.2114537954"/>
    <n v="8960948.1290340386"/>
    <n v="167212.66280101959"/>
    <n v="1007221.9628492668"/>
    <n v="60055058"/>
    <n v="0"/>
    <n v="0"/>
    <n v="0"/>
    <n v="0"/>
    <n v="0"/>
    <n v="0"/>
    <n v="0"/>
    <n v="0"/>
    <n v="0"/>
    <n v="60055058"/>
    <n v="102134.45238095238"/>
    <n v="1"/>
    <n v="0"/>
    <n v="0"/>
    <n v="1"/>
    <n v="24249724"/>
    <n v="26528714.292825498"/>
    <n v="26528714"/>
    <n v="54"/>
    <n v="1"/>
    <n v="0"/>
    <n v="0.76923076923076927"/>
    <n v="1.9555555555555555"/>
    <n v="2.7247863247863249"/>
    <n v="2.7247863247863249"/>
    <n v="3"/>
    <n v="6660438"/>
    <n v="33189152"/>
    <n v="93244210"/>
  </r>
  <r>
    <x v="23"/>
    <n v="3817"/>
    <x v="79"/>
    <x v="901"/>
    <x v="901"/>
    <x v="852"/>
    <n v="5655"/>
    <n v="176869000028"/>
    <s v="76869176869000028"/>
    <s v="INSTITUCION EDUCATIVA JORGE ROBLEDO"/>
    <n v="1"/>
    <n v="7.1315519970207619"/>
    <n v="0.49946475672586177"/>
    <n v="5.8705972820823259E-2"/>
    <n v="1.0587059728208232"/>
    <n v="1158"/>
    <n v="0"/>
    <n v="0"/>
    <n v="4"/>
    <n v="83"/>
    <n v="58"/>
    <n v="457"/>
    <n v="48"/>
    <n v="338"/>
    <n v="20"/>
    <n v="59"/>
    <n v="0"/>
    <n v="9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43241.3202041164"/>
    <n v="68881533.297198266"/>
    <n v="7667913.0408807788"/>
    <n v="14493630.773912456"/>
    <n v="484180.11996209272"/>
    <n v="11210163.245923873"/>
    <n v="3236421.8106743437"/>
    <n v="0"/>
    <n v="114117084"/>
    <n v="0"/>
    <n v="0"/>
    <n v="0"/>
    <n v="0"/>
    <n v="0"/>
    <n v="0"/>
    <n v="0"/>
    <n v="0"/>
    <n v="0"/>
    <n v="114117084"/>
    <n v="98546.70466321244"/>
    <n v="1"/>
    <n v="0"/>
    <n v="0"/>
    <n v="1"/>
    <n v="24249724"/>
    <n v="25673327.638056464"/>
    <n v="25673328"/>
    <n v="87"/>
    <n v="1"/>
    <n v="0"/>
    <n v="0.30769230769230771"/>
    <n v="3.6888888888888891"/>
    <n v="3.9965811965811966"/>
    <n v="3.9965811965811966"/>
    <n v="4"/>
    <n v="6660438"/>
    <n v="32333766"/>
    <n v="146450850"/>
  </r>
  <r>
    <x v="23"/>
    <n v="3817"/>
    <x v="79"/>
    <x v="902"/>
    <x v="902"/>
    <x v="853"/>
    <n v="5659"/>
    <n v="176890000305"/>
    <s v="76890176890000305"/>
    <s v="INSTITUCION EDUCATIVA ALFONSO ZAWADZKY"/>
    <n v="1"/>
    <n v="8.7930021541876098"/>
    <n v="0.61582593573824951"/>
    <n v="7.631122222127952E-2"/>
    <n v="1.0763112222212796"/>
    <n v="1608"/>
    <n v="0"/>
    <n v="0"/>
    <n v="27"/>
    <n v="85"/>
    <n v="201"/>
    <n v="558"/>
    <n v="44"/>
    <n v="469"/>
    <n v="0"/>
    <n v="76"/>
    <n v="0"/>
    <n v="148"/>
    <n v="224"/>
    <n v="0"/>
    <n v="0"/>
    <n v="0"/>
    <n v="0"/>
    <n v="0"/>
    <n v="0"/>
    <n v="0"/>
    <n v="0"/>
    <n v="0"/>
    <n v="76"/>
    <n v="0"/>
    <n v="148"/>
    <n v="92671"/>
    <n v="81839"/>
    <n v="122758"/>
    <n v="150439"/>
    <n v="114333"/>
    <n v="99892"/>
    <n v="152848"/>
    <n v="184139"/>
    <n v="8478141.1683297977"/>
    <n v="90462508.436482221"/>
    <n v="10041561.789325427"/>
    <n v="23964039.226042569"/>
    <n v="3322563.0561960903"/>
    <n v="26341145.749481376"/>
    <n v="0"/>
    <n v="0"/>
    <n v="162609959"/>
    <n v="0"/>
    <n v="0"/>
    <n v="2008312.3578650858"/>
    <n v="4792807.8452085145"/>
    <n v="0"/>
    <n v="0"/>
    <n v="0"/>
    <n v="0"/>
    <n v="6801120"/>
    <n v="169411079"/>
    <n v="105355.1486318408"/>
    <n v="1"/>
    <n v="0"/>
    <n v="1"/>
    <n v="1"/>
    <n v="24249724"/>
    <n v="26100250.076968696"/>
    <n v="26100250"/>
    <n v="112"/>
    <n v="1"/>
    <n v="0"/>
    <n v="2.0769230769230771"/>
    <n v="3.7777777777777777"/>
    <n v="5.8547008547008552"/>
    <n v="4"/>
    <n v="4"/>
    <n v="6660438"/>
    <n v="32760688"/>
    <n v="202171767"/>
  </r>
  <r>
    <x v="23"/>
    <n v="4832"/>
    <x v="86"/>
    <x v="903"/>
    <x v="903"/>
    <x v="854"/>
    <n v="5730"/>
    <n v="176892000078"/>
    <s v="76892176892000078"/>
    <s v="IE MAYOR DE YUMBO"/>
    <n v="1"/>
    <n v="7.6780368512037782"/>
    <n v="0.53773832254476261"/>
    <n v="6.4496698537127597E-2"/>
    <n v="1.0644966985371276"/>
    <n v="1124"/>
    <n v="0"/>
    <n v="26"/>
    <n v="0"/>
    <n v="58"/>
    <n v="0"/>
    <n v="429"/>
    <n v="0"/>
    <n v="430"/>
    <n v="0"/>
    <n v="45"/>
    <n v="0"/>
    <n v="136"/>
    <n v="363"/>
    <n v="0"/>
    <n v="26"/>
    <n v="0"/>
    <n v="58"/>
    <n v="0"/>
    <n v="0"/>
    <n v="0"/>
    <n v="98"/>
    <n v="0"/>
    <n v="45"/>
    <n v="0"/>
    <n v="136"/>
    <n v="92671"/>
    <n v="81839"/>
    <n v="122758"/>
    <n v="150439"/>
    <n v="114333"/>
    <n v="99892"/>
    <n v="152848"/>
    <n v="184139"/>
    <n v="8286429.7782112686"/>
    <n v="74833799.622647211"/>
    <n v="5880396.8573559318"/>
    <n v="21779287.361046862"/>
    <n v="0"/>
    <n v="0"/>
    <n v="0"/>
    <n v="0"/>
    <n v="110779914"/>
    <n v="1657285.9556422539"/>
    <n v="1707499.9681069679"/>
    <n v="1176079.3714711864"/>
    <n v="4355857.4722093726"/>
    <n v="0"/>
    <n v="0"/>
    <n v="0"/>
    <n v="0"/>
    <n v="8896723"/>
    <n v="119676637"/>
    <n v="106473.87633451958"/>
    <n v="0"/>
    <n v="0"/>
    <n v="0"/>
    <n v="0"/>
    <n v="19701352"/>
    <n v="20972024.160717834"/>
    <n v="20972024"/>
    <n v="84"/>
    <n v="1"/>
    <n v="0"/>
    <n v="0"/>
    <n v="3.7333333333333334"/>
    <n v="3.7333333333333334"/>
    <n v="3.7333333333333334"/>
    <n v="4"/>
    <n v="6660438"/>
    <n v="27632462"/>
    <n v="147309099"/>
  </r>
  <r>
    <x v="23"/>
    <n v="4832"/>
    <x v="86"/>
    <x v="903"/>
    <x v="903"/>
    <x v="854"/>
    <n v="5731"/>
    <n v="176892000108"/>
    <s v="76892176892000108"/>
    <s v="IE JUAN XXIII"/>
    <n v="1"/>
    <n v="7.6780368512037782"/>
    <n v="0.53773832254476261"/>
    <n v="6.4496698537127597E-2"/>
    <n v="1.0644966985371276"/>
    <n v="1306"/>
    <n v="0"/>
    <n v="35"/>
    <n v="0"/>
    <n v="88"/>
    <n v="0"/>
    <n v="565"/>
    <n v="0"/>
    <n v="466"/>
    <n v="0"/>
    <n v="6"/>
    <n v="0"/>
    <n v="146"/>
    <n v="618"/>
    <n v="0"/>
    <n v="0"/>
    <n v="0"/>
    <n v="0"/>
    <n v="0"/>
    <n v="0"/>
    <n v="0"/>
    <n v="466"/>
    <n v="0"/>
    <n v="6"/>
    <n v="0"/>
    <n v="146"/>
    <n v="92671"/>
    <n v="81839"/>
    <n v="122758"/>
    <n v="150439"/>
    <n v="114333"/>
    <n v="99892"/>
    <n v="152848"/>
    <n v="184139"/>
    <n v="12133700.7466665"/>
    <n v="89817983.016238958"/>
    <n v="784052.91431412427"/>
    <n v="23380705.549359132"/>
    <n v="0"/>
    <n v="0"/>
    <n v="0"/>
    <n v="0"/>
    <n v="126116442"/>
    <n v="0"/>
    <n v="8119336.5830392549"/>
    <n v="156810.58286282484"/>
    <n v="4676141.1098718261"/>
    <n v="0"/>
    <n v="0"/>
    <n v="0"/>
    <n v="0"/>
    <n v="12952288"/>
    <n v="139068730"/>
    <n v="106484.47932618683"/>
    <n v="0"/>
    <n v="0"/>
    <n v="0"/>
    <n v="0"/>
    <n v="19701352"/>
    <n v="20972024.160717834"/>
    <n v="20972024"/>
    <n v="123"/>
    <n v="1"/>
    <n v="0"/>
    <n v="0"/>
    <n v="5.4666666666666668"/>
    <n v="5.4666666666666668"/>
    <n v="4"/>
    <n v="4"/>
    <n v="6660438"/>
    <n v="27632462"/>
    <n v="166701192"/>
  </r>
  <r>
    <x v="23"/>
    <n v="4832"/>
    <x v="86"/>
    <x v="903"/>
    <x v="903"/>
    <x v="854"/>
    <n v="5732"/>
    <n v="176892000141"/>
    <s v="76892176892000141"/>
    <s v="IE JOSE MARIA CORDOBA"/>
    <n v="1"/>
    <n v="7.6780368512037782"/>
    <n v="0.53773832254476261"/>
    <n v="6.4496698537127597E-2"/>
    <n v="1.0644966985371276"/>
    <n v="2150"/>
    <n v="0"/>
    <n v="24"/>
    <n v="0"/>
    <n v="170"/>
    <n v="0"/>
    <n v="1095"/>
    <n v="0"/>
    <n v="616"/>
    <n v="0"/>
    <n v="0"/>
    <n v="0"/>
    <n v="24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137706.868726026"/>
    <n v="149057777.82811335"/>
    <n v="0"/>
    <n v="39234745.613650598"/>
    <n v="0"/>
    <n v="0"/>
    <n v="0"/>
    <n v="0"/>
    <n v="207430230"/>
    <n v="0"/>
    <n v="0"/>
    <n v="0"/>
    <n v="0"/>
    <n v="0"/>
    <n v="0"/>
    <n v="0"/>
    <n v="0"/>
    <n v="0"/>
    <n v="207430230"/>
    <n v="96479.176744186043"/>
    <n v="0"/>
    <n v="0"/>
    <n v="0"/>
    <n v="0"/>
    <n v="19701352"/>
    <n v="20972024.160717834"/>
    <n v="20972024"/>
    <n v="194"/>
    <n v="1"/>
    <n v="0"/>
    <n v="0"/>
    <n v="8.6222222222222218"/>
    <n v="8.6222222222222218"/>
    <n v="4"/>
    <n v="4"/>
    <n v="6660438"/>
    <n v="27632462"/>
    <n v="235062692"/>
  </r>
  <r>
    <x v="23"/>
    <n v="4832"/>
    <x v="86"/>
    <x v="903"/>
    <x v="903"/>
    <x v="854"/>
    <n v="5733"/>
    <n v="176892000159"/>
    <s v="76892176892000159"/>
    <s v="IE ANTONIA SANTOS"/>
    <n v="1"/>
    <n v="7.6780368512037782"/>
    <n v="0.53773832254476261"/>
    <n v="6.4496698537127597E-2"/>
    <n v="1.0644966985371276"/>
    <n v="1688"/>
    <n v="0"/>
    <n v="17"/>
    <n v="0"/>
    <n v="91"/>
    <n v="0"/>
    <n v="741"/>
    <n v="0"/>
    <n v="636"/>
    <n v="0"/>
    <n v="203"/>
    <n v="0"/>
    <n v="0"/>
    <n v="203"/>
    <n v="0"/>
    <n v="0"/>
    <n v="0"/>
    <n v="0"/>
    <n v="0"/>
    <n v="0"/>
    <n v="0"/>
    <n v="0"/>
    <n v="0"/>
    <n v="203"/>
    <n v="0"/>
    <n v="0"/>
    <n v="92671"/>
    <n v="81839"/>
    <n v="122758"/>
    <n v="150439"/>
    <n v="114333"/>
    <n v="99892"/>
    <n v="152848"/>
    <n v="184139"/>
    <n v="10653981.143414488"/>
    <n v="119960584.49404564"/>
    <n v="26527123.600961205"/>
    <n v="0"/>
    <n v="0"/>
    <n v="0"/>
    <n v="0"/>
    <n v="0"/>
    <n v="157141689"/>
    <n v="0"/>
    <n v="0"/>
    <n v="5305424.7201922406"/>
    <n v="0"/>
    <n v="0"/>
    <n v="0"/>
    <n v="0"/>
    <n v="0"/>
    <n v="5305425"/>
    <n v="162447114"/>
    <n v="96236.441943127968"/>
    <n v="0"/>
    <n v="0"/>
    <n v="0"/>
    <n v="0"/>
    <n v="19701352"/>
    <n v="20972024.160717834"/>
    <n v="20972024"/>
    <n v="108"/>
    <n v="1"/>
    <n v="0"/>
    <n v="0"/>
    <n v="4.8"/>
    <n v="4.8"/>
    <n v="4"/>
    <n v="4"/>
    <n v="6660438"/>
    <n v="27632462"/>
    <n v="190079576"/>
  </r>
  <r>
    <x v="23"/>
    <n v="4832"/>
    <x v="86"/>
    <x v="903"/>
    <x v="903"/>
    <x v="854"/>
    <n v="5734"/>
    <n v="176892000213"/>
    <s v="76892176892000213"/>
    <s v="IE TITAN"/>
    <n v="1"/>
    <n v="7.6780368512037782"/>
    <n v="0.53773832254476261"/>
    <n v="6.4496698537127597E-2"/>
    <n v="1.0644966985371276"/>
    <n v="1336"/>
    <n v="0"/>
    <n v="27"/>
    <n v="0"/>
    <n v="122"/>
    <n v="0"/>
    <n v="669"/>
    <n v="0"/>
    <n v="378"/>
    <n v="0"/>
    <n v="0"/>
    <n v="0"/>
    <n v="140"/>
    <n v="518"/>
    <n v="0"/>
    <n v="0"/>
    <n v="0"/>
    <n v="0"/>
    <n v="0"/>
    <n v="0"/>
    <n v="0"/>
    <n v="378"/>
    <n v="0"/>
    <n v="0"/>
    <n v="0"/>
    <n v="140"/>
    <n v="92671"/>
    <n v="81839"/>
    <n v="122758"/>
    <n v="150439"/>
    <n v="114333"/>
    <n v="99892"/>
    <n v="152848"/>
    <n v="184139"/>
    <n v="14698548.058969988"/>
    <n v="91211860.541224241"/>
    <n v="0"/>
    <n v="22419854.636371773"/>
    <n v="0"/>
    <n v="0"/>
    <n v="0"/>
    <n v="0"/>
    <n v="128330263"/>
    <n v="0"/>
    <n v="6586071.305555447"/>
    <n v="0"/>
    <n v="4483970.9272743538"/>
    <n v="0"/>
    <n v="0"/>
    <n v="0"/>
    <n v="0"/>
    <n v="11070042"/>
    <n v="139400305"/>
    <n v="104341.54565868263"/>
    <n v="0"/>
    <n v="0"/>
    <n v="0"/>
    <n v="0"/>
    <n v="19701352"/>
    <n v="20972024.160717834"/>
    <n v="20972024"/>
    <n v="149"/>
    <n v="1"/>
    <n v="0"/>
    <n v="0"/>
    <n v="6.6222222222222218"/>
    <n v="6.6222222222222218"/>
    <n v="4"/>
    <n v="4"/>
    <n v="6660438"/>
    <n v="27632462"/>
    <n v="167032767"/>
  </r>
  <r>
    <x v="23"/>
    <n v="4832"/>
    <x v="86"/>
    <x v="903"/>
    <x v="903"/>
    <x v="854"/>
    <n v="5736"/>
    <n v="176892000281"/>
    <s v="76892176892000281"/>
    <s v="IE ALBERTO MENDOZA MAYOR"/>
    <n v="1"/>
    <n v="7.6780368512037782"/>
    <n v="0.53773832254476261"/>
    <n v="6.4496698537127597E-2"/>
    <n v="1.0644966985371276"/>
    <n v="1146"/>
    <n v="0"/>
    <n v="15"/>
    <n v="0"/>
    <n v="32"/>
    <n v="0"/>
    <n v="334"/>
    <n v="0"/>
    <n v="504"/>
    <n v="0"/>
    <n v="0"/>
    <n v="0"/>
    <n v="261"/>
    <n v="765"/>
    <n v="0"/>
    <n v="0"/>
    <n v="0"/>
    <n v="0"/>
    <n v="0"/>
    <n v="0"/>
    <n v="0"/>
    <n v="504"/>
    <n v="0"/>
    <n v="0"/>
    <n v="0"/>
    <n v="261"/>
    <n v="92671"/>
    <n v="81839"/>
    <n v="122758"/>
    <n v="150439"/>
    <n v="114333"/>
    <n v="99892"/>
    <n v="152848"/>
    <n v="184139"/>
    <n v="4636454.7568563055"/>
    <n v="73004335.371104032"/>
    <n v="0"/>
    <n v="41797014.714950234"/>
    <n v="0"/>
    <n v="0"/>
    <n v="0"/>
    <n v="0"/>
    <n v="119437805"/>
    <n v="0"/>
    <n v="8781428.4074072633"/>
    <n v="0"/>
    <n v="8359402.9429900469"/>
    <n v="0"/>
    <n v="0"/>
    <n v="0"/>
    <n v="0"/>
    <n v="17140831"/>
    <n v="136578636"/>
    <n v="119178.56544502618"/>
    <n v="0"/>
    <n v="0"/>
    <n v="0"/>
    <n v="0"/>
    <n v="19701352"/>
    <n v="20972024.160717834"/>
    <n v="20972024"/>
    <n v="47"/>
    <n v="1"/>
    <n v="0"/>
    <n v="0"/>
    <n v="2.088888888888889"/>
    <n v="2.088888888888889"/>
    <n v="2.088888888888889"/>
    <n v="3"/>
    <n v="6660438"/>
    <n v="27632462"/>
    <n v="164211098"/>
  </r>
  <r>
    <x v="23"/>
    <n v="4832"/>
    <x v="86"/>
    <x v="903"/>
    <x v="903"/>
    <x v="854"/>
    <n v="5737"/>
    <n v="176892000558"/>
    <s v="76892176892000558"/>
    <s v="IE CEAT GENERAL PIERO MARIOTTI"/>
    <n v="1"/>
    <n v="7.6780368512037782"/>
    <n v="0.53773832254476261"/>
    <n v="6.4496698537127597E-2"/>
    <n v="1.0644966985371276"/>
    <n v="1160"/>
    <n v="0"/>
    <n v="18"/>
    <n v="0"/>
    <n v="104"/>
    <n v="0"/>
    <n v="552"/>
    <n v="0"/>
    <n v="357"/>
    <n v="0"/>
    <n v="9"/>
    <n v="0"/>
    <n v="12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035052.773116367"/>
    <n v="79189666.888226211"/>
    <n v="1176079.3714711864"/>
    <n v="19217018.259747233"/>
    <n v="0"/>
    <n v="0"/>
    <n v="0"/>
    <n v="0"/>
    <n v="111617817"/>
    <n v="0"/>
    <n v="0"/>
    <n v="0"/>
    <n v="0"/>
    <n v="0"/>
    <n v="0"/>
    <n v="0"/>
    <n v="0"/>
    <n v="0"/>
    <n v="111617817"/>
    <n v="96222.256034482765"/>
    <n v="0"/>
    <n v="0"/>
    <n v="0"/>
    <n v="0"/>
    <n v="19701352"/>
    <n v="20972024.160717834"/>
    <n v="20972024"/>
    <n v="122"/>
    <n v="1"/>
    <n v="0"/>
    <n v="0"/>
    <n v="5.4222222222222225"/>
    <n v="5.4222222222222225"/>
    <n v="4"/>
    <n v="4"/>
    <n v="6660438"/>
    <n v="27632462"/>
    <n v="139250279"/>
  </r>
  <r>
    <x v="23"/>
    <n v="4832"/>
    <x v="86"/>
    <x v="903"/>
    <x v="903"/>
    <x v="854"/>
    <n v="141395"/>
    <n v="176892100102"/>
    <s v="76892176892100102"/>
    <s v="INSTITUCION EDUCATIVA GABRIEL GARCIA MARQUEZ"/>
    <n v="1"/>
    <n v="7.6780368512037782"/>
    <n v="0.53773832254476261"/>
    <n v="6.4496698537127597E-2"/>
    <n v="1.0644966985371276"/>
    <n v="1444"/>
    <n v="0"/>
    <n v="37"/>
    <n v="0"/>
    <n v="118"/>
    <n v="0"/>
    <n v="808"/>
    <n v="0"/>
    <n v="398"/>
    <n v="0"/>
    <n v="28"/>
    <n v="0"/>
    <n v="55"/>
    <n v="831"/>
    <n v="0"/>
    <n v="15"/>
    <n v="0"/>
    <n v="27"/>
    <n v="0"/>
    <n v="308"/>
    <n v="0"/>
    <n v="398"/>
    <n v="0"/>
    <n v="28"/>
    <n v="0"/>
    <n v="55"/>
    <n v="92671"/>
    <n v="81839"/>
    <n v="122758"/>
    <n v="150439"/>
    <n v="114333"/>
    <n v="99892"/>
    <n v="152848"/>
    <n v="184139"/>
    <n v="15290435.900270794"/>
    <n v="105063518.44576547"/>
    <n v="3658913.6001325799"/>
    <n v="8807800.0357174817"/>
    <n v="0"/>
    <n v="0"/>
    <n v="0"/>
    <n v="0"/>
    <n v="132820668"/>
    <n v="828642.97782112693"/>
    <n v="12300969.157995095"/>
    <n v="731782.72002651601"/>
    <n v="1761560.0071434963"/>
    <n v="0"/>
    <n v="0"/>
    <n v="0"/>
    <n v="0"/>
    <n v="15622955"/>
    <n v="148443623"/>
    <n v="102800.29293628808"/>
    <n v="0"/>
    <n v="0"/>
    <n v="0"/>
    <n v="0"/>
    <n v="19701352"/>
    <n v="20972024.160717834"/>
    <n v="20972024"/>
    <n v="155"/>
    <n v="1"/>
    <n v="0"/>
    <n v="0"/>
    <n v="6.8888888888888893"/>
    <n v="6.8888888888888893"/>
    <n v="4"/>
    <n v="4"/>
    <n v="6660438"/>
    <n v="27632462"/>
    <n v="176076085"/>
  </r>
  <r>
    <x v="23"/>
    <n v="3817"/>
    <x v="79"/>
    <x v="904"/>
    <x v="904"/>
    <x v="855"/>
    <n v="5835"/>
    <n v="176895000044"/>
    <s v="76895176895000044"/>
    <s v="INSTITUCION EDUCATIVA ANTONIO NARIÑO"/>
    <n v="1"/>
    <n v="6.0949230181956988"/>
    <n v="0.42686349953245772"/>
    <n v="4.7721525511807299E-2"/>
    <n v="1.0477215255118073"/>
    <n v="556"/>
    <n v="0"/>
    <n v="0"/>
    <n v="30"/>
    <n v="0"/>
    <n v="255"/>
    <n v="0"/>
    <n v="181"/>
    <n v="0"/>
    <n v="9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93674.3552902439"/>
    <n v="45631323.401121497"/>
    <n v="14412792.575828586"/>
    <n v="0"/>
    <n v="63637790"/>
    <n v="0"/>
    <n v="0"/>
    <n v="0"/>
    <n v="0"/>
    <n v="0"/>
    <n v="0"/>
    <n v="0"/>
    <n v="0"/>
    <n v="0"/>
    <n v="63637790"/>
    <n v="114456.45683453238"/>
    <n v="1"/>
    <n v="0"/>
    <n v="0"/>
    <n v="1"/>
    <n v="24249724"/>
    <n v="25406957.822520286"/>
    <n v="25406958"/>
    <n v="30"/>
    <n v="1"/>
    <n v="0"/>
    <n v="2.3076923076923075"/>
    <n v="0"/>
    <n v="2.3076923076923075"/>
    <n v="2.3076923076923075"/>
    <n v="3"/>
    <n v="6660438"/>
    <n v="32067396"/>
    <n v="95705186"/>
  </r>
  <r>
    <x v="23"/>
    <n v="3817"/>
    <x v="79"/>
    <x v="904"/>
    <x v="904"/>
    <x v="855"/>
    <n v="5832"/>
    <n v="176895000109"/>
    <s v="76895176895000109"/>
    <s v="INSTITUCION EDUCATIVA NORMAL SUPERIOR NUESTRA SEÑORA DE LAS MERCEDES"/>
    <n v="1"/>
    <n v="6.0949230181956988"/>
    <n v="0.42686349953245772"/>
    <n v="4.7721525511807299E-2"/>
    <n v="1.0477215255118073"/>
    <n v="1239"/>
    <n v="0"/>
    <n v="0"/>
    <n v="0"/>
    <n v="88"/>
    <n v="0"/>
    <n v="553"/>
    <n v="0"/>
    <n v="378"/>
    <n v="0"/>
    <n v="220"/>
    <n v="0"/>
    <n v="0"/>
    <n v="691"/>
    <n v="0"/>
    <n v="0"/>
    <n v="0"/>
    <n v="10"/>
    <n v="0"/>
    <n v="83"/>
    <n v="0"/>
    <n v="378"/>
    <n v="0"/>
    <n v="220"/>
    <n v="0"/>
    <n v="0"/>
    <n v="92671"/>
    <n v="81839"/>
    <n v="122758"/>
    <n v="150439"/>
    <n v="114333"/>
    <n v="99892"/>
    <n v="152848"/>
    <n v="184139"/>
    <n v="8544219.3311820123"/>
    <n v="79828112.673441902"/>
    <n v="28295563.786331259"/>
    <n v="0"/>
    <n v="0"/>
    <n v="0"/>
    <n v="0"/>
    <n v="0"/>
    <n v="116667896"/>
    <n v="194186.80298140939"/>
    <n v="7905641.2336104661"/>
    <n v="5659112.7572662514"/>
    <n v="0"/>
    <n v="0"/>
    <n v="0"/>
    <n v="0"/>
    <n v="0"/>
    <n v="13758941"/>
    <n v="130426837"/>
    <n v="105267.82647296207"/>
    <n v="0"/>
    <n v="0"/>
    <n v="0"/>
    <n v="0"/>
    <n v="19701352"/>
    <n v="20641530.572085097"/>
    <n v="20641531"/>
    <n v="88"/>
    <n v="1"/>
    <n v="0"/>
    <n v="0"/>
    <n v="3.911111111111111"/>
    <n v="3.911111111111111"/>
    <n v="3.911111111111111"/>
    <n v="4"/>
    <n v="6660438"/>
    <n v="27301969"/>
    <n v="157728806"/>
  </r>
  <r>
    <x v="23"/>
    <n v="3817"/>
    <x v="79"/>
    <x v="904"/>
    <x v="904"/>
    <x v="855"/>
    <n v="5833"/>
    <n v="176895000168"/>
    <s v="76895176895000168"/>
    <s v="INSTITUCION EDUCATIVA EFRAIN VARELA VACA"/>
    <n v="1"/>
    <n v="6.0949230181956988"/>
    <n v="0.42686349953245772"/>
    <n v="4.7721525511807299E-2"/>
    <n v="1.0477215255118073"/>
    <n v="1946"/>
    <n v="0"/>
    <n v="0"/>
    <n v="0"/>
    <n v="154"/>
    <n v="0"/>
    <n v="934"/>
    <n v="0"/>
    <n v="620"/>
    <n v="0"/>
    <n v="3"/>
    <n v="0"/>
    <n v="23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952383.829568524"/>
    <n v="133246924.91356468"/>
    <n v="385848.5970863353"/>
    <n v="37040271.965470634"/>
    <n v="0"/>
    <n v="0"/>
    <n v="0"/>
    <n v="0"/>
    <n v="185625429"/>
    <n v="0"/>
    <n v="0"/>
    <n v="0"/>
    <n v="0"/>
    <n v="0"/>
    <n v="0"/>
    <n v="0"/>
    <n v="0"/>
    <n v="0"/>
    <n v="185625429"/>
    <n v="95388.195786228156"/>
    <n v="0"/>
    <n v="0"/>
    <n v="0"/>
    <n v="0"/>
    <n v="19701352"/>
    <n v="20641530.572085097"/>
    <n v="20641531"/>
    <n v="154"/>
    <n v="1"/>
    <n v="0"/>
    <n v="0"/>
    <n v="6.8444444444444441"/>
    <n v="6.8444444444444441"/>
    <n v="4"/>
    <n v="4"/>
    <n v="6660438"/>
    <n v="27301969"/>
    <n v="212927398"/>
  </r>
  <r>
    <x v="23"/>
    <n v="3817"/>
    <x v="79"/>
    <x v="904"/>
    <x v="904"/>
    <x v="855"/>
    <n v="5834"/>
    <n v="176895000265"/>
    <s v="76895176895000265"/>
    <s v="INSTITUCION EDUCATIVA SIMON BOLIVAR"/>
    <n v="1"/>
    <n v="6.0949230181956988"/>
    <n v="0.42686349953245772"/>
    <n v="4.7721525511807299E-2"/>
    <n v="1.0477215255118073"/>
    <n v="1016"/>
    <n v="0"/>
    <n v="0"/>
    <n v="2"/>
    <n v="41"/>
    <n v="15"/>
    <n v="311"/>
    <n v="0"/>
    <n v="403"/>
    <n v="0"/>
    <n v="24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80829.4611188923"/>
    <n v="61221560.095421612"/>
    <n v="31382352.563021939"/>
    <n v="0"/>
    <n v="239578.29035268293"/>
    <n v="1569884.9793963819"/>
    <n v="0"/>
    <n v="0"/>
    <n v="98394205"/>
    <n v="0"/>
    <n v="0"/>
    <n v="0"/>
    <n v="0"/>
    <n v="0"/>
    <n v="0"/>
    <n v="0"/>
    <n v="0"/>
    <n v="0"/>
    <n v="98394205"/>
    <n v="96844.689960629927"/>
    <n v="1"/>
    <n v="0"/>
    <n v="0"/>
    <n v="1"/>
    <n v="24249724"/>
    <n v="25406957.822520286"/>
    <n v="25406958"/>
    <n v="43"/>
    <n v="1"/>
    <n v="0"/>
    <n v="0.15384615384615385"/>
    <n v="1.8222222222222222"/>
    <n v="1.9760683760683762"/>
    <n v="1.9760683760683762"/>
    <n v="2"/>
    <n v="6660438"/>
    <n v="32067396"/>
    <n v="130461601"/>
  </r>
  <r>
    <x v="24"/>
    <n v="3824"/>
    <x v="87"/>
    <x v="905"/>
    <x v="905"/>
    <x v="856"/>
    <n v="1860"/>
    <n v="181001000041"/>
    <s v="81001181001000041"/>
    <s v="INSTITUCION EDUCATIVA SANTA TERESITA"/>
    <n v="1"/>
    <n v="31.560754049600064"/>
    <n v="2.2103862315038185"/>
    <n v="0.31756549559048913"/>
    <n v="1.3175654955904892"/>
    <n v="2080"/>
    <n v="0"/>
    <n v="47"/>
    <n v="0"/>
    <n v="220"/>
    <n v="0"/>
    <n v="1188"/>
    <n v="0"/>
    <n v="478"/>
    <n v="0"/>
    <n v="0"/>
    <n v="0"/>
    <n v="14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600729.91517828"/>
    <n v="179641852.16098765"/>
    <n v="0"/>
    <n v="29137345.631897226"/>
    <n v="0"/>
    <n v="0"/>
    <n v="0"/>
    <n v="0"/>
    <n v="241379928"/>
    <n v="0"/>
    <n v="0"/>
    <n v="0"/>
    <n v="0"/>
    <n v="0"/>
    <n v="0"/>
    <n v="0"/>
    <n v="0"/>
    <n v="0"/>
    <n v="241379928"/>
    <n v="116048.0423076923"/>
    <n v="0"/>
    <n v="0"/>
    <n v="1"/>
    <n v="1"/>
    <n v="24249724"/>
    <n v="31950599.61999258"/>
    <n v="31950600"/>
    <n v="267"/>
    <n v="1"/>
    <n v="0"/>
    <n v="0"/>
    <n v="11.866666666666667"/>
    <n v="11.866666666666667"/>
    <n v="4"/>
    <n v="4"/>
    <n v="6660438"/>
    <n v="38611038"/>
    <n v="279990966"/>
  </r>
  <r>
    <x v="24"/>
    <n v="3824"/>
    <x v="87"/>
    <x v="905"/>
    <x v="905"/>
    <x v="856"/>
    <n v="1820"/>
    <n v="181001000599"/>
    <s v="81001181001000599"/>
    <s v="INSTITUCION EDUCATIVA FRANCISCO JOSE DE CALDAS"/>
    <n v="1"/>
    <n v="31.560754049600064"/>
    <n v="2.2103862315038185"/>
    <n v="0.31756549559048913"/>
    <n v="1.3175654955904892"/>
    <n v="2817"/>
    <n v="0"/>
    <n v="38"/>
    <n v="0"/>
    <n v="215"/>
    <n v="0"/>
    <n v="1510"/>
    <n v="0"/>
    <n v="760"/>
    <n v="0"/>
    <n v="129"/>
    <n v="0"/>
    <n v="16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891328.346592154"/>
    <n v="244770110.6875402"/>
    <n v="20864679.958892949"/>
    <n v="32705183.872537706"/>
    <n v="0"/>
    <n v="0"/>
    <n v="0"/>
    <n v="0"/>
    <n v="329231303"/>
    <n v="0"/>
    <n v="0"/>
    <n v="0"/>
    <n v="0"/>
    <n v="0"/>
    <n v="0"/>
    <n v="0"/>
    <n v="0"/>
    <n v="0"/>
    <n v="329231303"/>
    <n v="116873.02200922968"/>
    <n v="0"/>
    <n v="0"/>
    <n v="1"/>
    <n v="1"/>
    <n v="24249724"/>
    <n v="31950599.61999258"/>
    <n v="31950600"/>
    <n v="253"/>
    <n v="1"/>
    <n v="0"/>
    <n v="0"/>
    <n v="11.244444444444444"/>
    <n v="11.244444444444444"/>
    <n v="4"/>
    <n v="4"/>
    <n v="6660438"/>
    <n v="38611038"/>
    <n v="367842341"/>
  </r>
  <r>
    <x v="24"/>
    <n v="3824"/>
    <x v="87"/>
    <x v="905"/>
    <x v="905"/>
    <x v="856"/>
    <n v="1821"/>
    <n v="181001000777"/>
    <s v="81001181001000777"/>
    <s v="INSTITUCION EDUCATIVA TECNICO CRISTO REY"/>
    <n v="1"/>
    <n v="31.560754049600064"/>
    <n v="2.2103862315038185"/>
    <n v="0.31756549559048913"/>
    <n v="1.3175654955904892"/>
    <n v="1683"/>
    <n v="0"/>
    <n v="0"/>
    <n v="0"/>
    <n v="141"/>
    <n v="0"/>
    <n v="602"/>
    <n v="0"/>
    <n v="694"/>
    <n v="0"/>
    <n v="0"/>
    <n v="0"/>
    <n v="246"/>
    <n v="524"/>
    <n v="0"/>
    <n v="0"/>
    <n v="0"/>
    <n v="141"/>
    <n v="0"/>
    <n v="137"/>
    <n v="0"/>
    <n v="0"/>
    <n v="0"/>
    <n v="0"/>
    <n v="0"/>
    <n v="246"/>
    <n v="92671"/>
    <n v="81839"/>
    <n v="122758"/>
    <n v="150439"/>
    <n v="114333"/>
    <n v="99892"/>
    <n v="152848"/>
    <n v="184139"/>
    <n v="17216115.797903139"/>
    <n v="139745402.40134454"/>
    <n v="0"/>
    <n v="48760455.955419853"/>
    <n v="0"/>
    <n v="0"/>
    <n v="0"/>
    <n v="0"/>
    <n v="205721974"/>
    <n v="3443223.1595806279"/>
    <n v="2954493.8470654632"/>
    <n v="0"/>
    <n v="9752091.1910839714"/>
    <n v="0"/>
    <n v="0"/>
    <n v="0"/>
    <n v="0"/>
    <n v="16149808"/>
    <n v="221871782"/>
    <n v="131831.12418300653"/>
    <n v="0"/>
    <n v="0"/>
    <n v="1"/>
    <n v="1"/>
    <n v="24249724"/>
    <n v="31950599.61999258"/>
    <n v="31950600"/>
    <n v="141"/>
    <n v="1"/>
    <n v="0"/>
    <n v="0"/>
    <n v="6.2666666666666666"/>
    <n v="6.2666666666666666"/>
    <n v="4"/>
    <n v="4"/>
    <n v="6660438"/>
    <n v="38611038"/>
    <n v="260482820"/>
  </r>
  <r>
    <x v="24"/>
    <n v="3824"/>
    <x v="87"/>
    <x v="905"/>
    <x v="905"/>
    <x v="856"/>
    <n v="1824"/>
    <n v="181001001188"/>
    <s v="81001181001001188"/>
    <s v="INSTITUCION EDUCATIVA GUSTAVO VILLA DIAZ"/>
    <n v="1"/>
    <n v="31.560754049600064"/>
    <n v="2.2103862315038185"/>
    <n v="0.31756549559048913"/>
    <n v="1.3175654955904892"/>
    <n v="883"/>
    <n v="0"/>
    <n v="0"/>
    <n v="0"/>
    <n v="37"/>
    <n v="0"/>
    <n v="271"/>
    <n v="0"/>
    <n v="422"/>
    <n v="0"/>
    <n v="153"/>
    <n v="0"/>
    <n v="0"/>
    <n v="249"/>
    <n v="0"/>
    <n v="0"/>
    <n v="0"/>
    <n v="0"/>
    <n v="0"/>
    <n v="0"/>
    <n v="0"/>
    <n v="249"/>
    <n v="0"/>
    <n v="0"/>
    <n v="0"/>
    <n v="0"/>
    <n v="92671"/>
    <n v="81839"/>
    <n v="122758"/>
    <n v="150439"/>
    <n v="114333"/>
    <n v="99892"/>
    <n v="152848"/>
    <n v="184139"/>
    <n v="4517704.1455490505"/>
    <n v="74724972.117385626"/>
    <n v="24746480.881477684"/>
    <n v="0"/>
    <n v="0"/>
    <n v="0"/>
    <n v="0"/>
    <n v="0"/>
    <n v="103989157"/>
    <n v="0"/>
    <n v="5369846.4811627762"/>
    <n v="0"/>
    <n v="0"/>
    <n v="0"/>
    <n v="0"/>
    <n v="0"/>
    <n v="0"/>
    <n v="5369846"/>
    <n v="109359003"/>
    <n v="123849.38052095131"/>
    <n v="0"/>
    <n v="0"/>
    <n v="1"/>
    <n v="1"/>
    <n v="24249724"/>
    <n v="31950599.61999258"/>
    <n v="31950600"/>
    <n v="37"/>
    <n v="0"/>
    <n v="1"/>
    <n v="0"/>
    <n v="1.6444444444444444"/>
    <n v="1.6444444444444444"/>
    <n v="1.6444444444444444"/>
    <n v="2"/>
    <n v="13320876"/>
    <n v="45271476"/>
    <n v="154630479"/>
  </r>
  <r>
    <x v="24"/>
    <n v="3824"/>
    <x v="87"/>
    <x v="905"/>
    <x v="905"/>
    <x v="856"/>
    <n v="1822"/>
    <n v="181001001676"/>
    <s v="81001181001001676"/>
    <s v="INSTITUCION EDUCATIVA NORMAL MARIA INMACULADA"/>
    <n v="1"/>
    <n v="31.560754049600064"/>
    <n v="2.2103862315038185"/>
    <n v="0.31756549559048913"/>
    <n v="1.3175654955904892"/>
    <n v="1739"/>
    <n v="0"/>
    <n v="40"/>
    <n v="0"/>
    <n v="131"/>
    <n v="0"/>
    <n v="823"/>
    <n v="0"/>
    <n v="548"/>
    <n v="0"/>
    <n v="197"/>
    <n v="0"/>
    <n v="0"/>
    <n v="426"/>
    <n v="0"/>
    <n v="18"/>
    <n v="0"/>
    <n v="57"/>
    <n v="0"/>
    <n v="351"/>
    <n v="0"/>
    <n v="0"/>
    <n v="0"/>
    <n v="0"/>
    <n v="0"/>
    <n v="0"/>
    <n v="92671"/>
    <n v="81839"/>
    <n v="122758"/>
    <n v="150439"/>
    <n v="114333"/>
    <n v="99892"/>
    <n v="152848"/>
    <n v="184139"/>
    <n v="20879119.159159124"/>
    <n v="147832520.5958668"/>
    <n v="31863115.906216364"/>
    <n v="0"/>
    <n v="0"/>
    <n v="0"/>
    <n v="0"/>
    <n v="0"/>
    <n v="200574756"/>
    <n v="1831501.6806279933"/>
    <n v="7569542.6300728302"/>
    <n v="0"/>
    <n v="0"/>
    <n v="0"/>
    <n v="0"/>
    <n v="0"/>
    <n v="0"/>
    <n v="9401044"/>
    <n v="209975800"/>
    <n v="120745.14088556642"/>
    <n v="0"/>
    <n v="0"/>
    <n v="1"/>
    <n v="1"/>
    <n v="24249724"/>
    <n v="31950599.61999258"/>
    <n v="31950600"/>
    <n v="171"/>
    <n v="1"/>
    <n v="0"/>
    <n v="0"/>
    <n v="7.6"/>
    <n v="7.6"/>
    <n v="4"/>
    <n v="4"/>
    <n v="6660438"/>
    <n v="38611038"/>
    <n v="248586838"/>
  </r>
  <r>
    <x v="24"/>
    <n v="3824"/>
    <x v="87"/>
    <x v="905"/>
    <x v="905"/>
    <x v="856"/>
    <n v="1823"/>
    <n v="181001001927"/>
    <s v="81001181001001927"/>
    <s v="INSTITUCION EDUCATIVA GENERAL  SANTANDER"/>
    <n v="1"/>
    <n v="31.560754049600064"/>
    <n v="2.2103862315038185"/>
    <n v="0.31756549559048913"/>
    <n v="1.3175654955904892"/>
    <n v="2044"/>
    <n v="0"/>
    <n v="0"/>
    <n v="0"/>
    <n v="145"/>
    <n v="0"/>
    <n v="1149"/>
    <n v="0"/>
    <n v="611"/>
    <n v="0"/>
    <n v="0"/>
    <n v="0"/>
    <n v="139"/>
    <n v="312"/>
    <n v="0"/>
    <n v="0"/>
    <n v="0"/>
    <n v="38"/>
    <n v="0"/>
    <n v="274"/>
    <n v="0"/>
    <n v="0"/>
    <n v="0"/>
    <n v="0"/>
    <n v="0"/>
    <n v="0"/>
    <n v="92671"/>
    <n v="81839"/>
    <n v="122758"/>
    <n v="150439"/>
    <n v="114333"/>
    <n v="99892"/>
    <n v="152848"/>
    <n v="184139"/>
    <n v="17704516.246070601"/>
    <n v="189777706.96478888"/>
    <n v="0"/>
    <n v="27551639.747168127"/>
    <n v="0"/>
    <n v="0"/>
    <n v="0"/>
    <n v="0"/>
    <n v="235033863"/>
    <n v="927960.85151818336"/>
    <n v="5908987.6941309264"/>
    <n v="0"/>
    <n v="0"/>
    <n v="0"/>
    <n v="0"/>
    <n v="0"/>
    <n v="0"/>
    <n v="6836949"/>
    <n v="241870812"/>
    <n v="118332.09980430528"/>
    <n v="0"/>
    <n v="0"/>
    <n v="1"/>
    <n v="1"/>
    <n v="24249724"/>
    <n v="31950599.61999258"/>
    <n v="31950600"/>
    <n v="145"/>
    <n v="1"/>
    <n v="0"/>
    <n v="0"/>
    <n v="6.4444444444444446"/>
    <n v="6.4444444444444446"/>
    <n v="4"/>
    <n v="4"/>
    <n v="6660438"/>
    <n v="38611038"/>
    <n v="280481850"/>
  </r>
  <r>
    <x v="24"/>
    <n v="3824"/>
    <x v="87"/>
    <x v="905"/>
    <x v="905"/>
    <x v="856"/>
    <n v="1825"/>
    <n v="181001003202"/>
    <s v="81001181001003202"/>
    <s v="INSTITUCION EDUCATIVA SIMON BOLIVAR"/>
    <n v="1"/>
    <n v="31.560754049600064"/>
    <n v="2.2103862315038185"/>
    <n v="0.31756549559048913"/>
    <n v="1.3175654955904892"/>
    <n v="1725"/>
    <n v="0"/>
    <n v="19"/>
    <n v="0"/>
    <n v="109"/>
    <n v="0"/>
    <n v="660"/>
    <n v="0"/>
    <n v="645"/>
    <n v="0"/>
    <n v="2"/>
    <n v="0"/>
    <n v="29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628814.341358876"/>
    <n v="140715856.5846872"/>
    <n v="323483.41021539457"/>
    <n v="57481838.321429908"/>
    <n v="0"/>
    <n v="0"/>
    <n v="0"/>
    <n v="0"/>
    <n v="214149993"/>
    <n v="0"/>
    <n v="0"/>
    <n v="0"/>
    <n v="0"/>
    <n v="0"/>
    <n v="0"/>
    <n v="0"/>
    <n v="0"/>
    <n v="0"/>
    <n v="214149993"/>
    <n v="124144.92347826087"/>
    <n v="0"/>
    <n v="0"/>
    <n v="1"/>
    <n v="1"/>
    <n v="24249724"/>
    <n v="31950599.61999258"/>
    <n v="31950600"/>
    <n v="128"/>
    <n v="0"/>
    <n v="1"/>
    <n v="0"/>
    <n v="5.6888888888888891"/>
    <n v="5.6888888888888891"/>
    <n v="4"/>
    <n v="4"/>
    <n v="26641753"/>
    <n v="58592353"/>
    <n v="272742346"/>
  </r>
  <r>
    <x v="24"/>
    <n v="3824"/>
    <x v="87"/>
    <x v="906"/>
    <x v="906"/>
    <x v="857"/>
    <n v="1836"/>
    <n v="181065002048"/>
    <s v="81065181065002048"/>
    <s v="INSTITUCION EDUCATIVA LICEO DEL LLANO"/>
    <n v="1"/>
    <n v="41.56453017212511"/>
    <n v="2.9110098278071588"/>
    <n v="0.42356865964790852"/>
    <n v="1.4235686596479085"/>
    <n v="1291"/>
    <n v="0"/>
    <n v="0"/>
    <n v="0"/>
    <n v="102"/>
    <n v="0"/>
    <n v="592"/>
    <n v="0"/>
    <n v="435"/>
    <n v="0"/>
    <n v="0"/>
    <n v="0"/>
    <n v="16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456200.188339595"/>
    <n v="119649028.29642215"/>
    <n v="0"/>
    <n v="34693959.785381019"/>
    <n v="0"/>
    <n v="0"/>
    <n v="0"/>
    <n v="0"/>
    <n v="167799188"/>
    <n v="0"/>
    <n v="0"/>
    <n v="0"/>
    <n v="0"/>
    <n v="0"/>
    <n v="0"/>
    <n v="0"/>
    <n v="0"/>
    <n v="0"/>
    <n v="167799188"/>
    <n v="129976.13323005423"/>
    <n v="0"/>
    <n v="1"/>
    <n v="1"/>
    <n v="1"/>
    <n v="24249724"/>
    <n v="34521147.091511719"/>
    <n v="34521147"/>
    <n v="102"/>
    <n v="0"/>
    <n v="1"/>
    <n v="0"/>
    <n v="4.5333333333333332"/>
    <n v="4.5333333333333332"/>
    <n v="4"/>
    <n v="4"/>
    <n v="26641753"/>
    <n v="61162900"/>
    <n v="228962088"/>
  </r>
  <r>
    <x v="24"/>
    <n v="3824"/>
    <x v="87"/>
    <x v="906"/>
    <x v="906"/>
    <x v="857"/>
    <n v="1837"/>
    <n v="181065002676"/>
    <s v="81065181065002676"/>
    <s v="INSTITUCION EDUCATIVA JUAN JACOBO ROUSSEAU"/>
    <n v="1"/>
    <n v="41.56453017212511"/>
    <n v="2.9110098278071588"/>
    <n v="0.42356865964790852"/>
    <n v="1.4235686596479085"/>
    <n v="1014"/>
    <n v="0"/>
    <n v="0"/>
    <n v="0"/>
    <n v="71"/>
    <n v="0"/>
    <n v="488"/>
    <n v="0"/>
    <n v="310"/>
    <n v="0"/>
    <n v="1"/>
    <n v="0"/>
    <n v="14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366570.7193344235"/>
    <n v="92969741.5584663"/>
    <n v="174754.44152105795"/>
    <n v="30839075.364783123"/>
    <n v="0"/>
    <n v="0"/>
    <n v="0"/>
    <n v="0"/>
    <n v="133350142"/>
    <n v="0"/>
    <n v="0"/>
    <n v="0"/>
    <n v="0"/>
    <n v="0"/>
    <n v="0"/>
    <n v="0"/>
    <n v="0"/>
    <n v="0"/>
    <n v="133350142"/>
    <n v="131509.0157790927"/>
    <n v="0"/>
    <n v="1"/>
    <n v="1"/>
    <n v="1"/>
    <n v="24249724"/>
    <n v="34521147.091511719"/>
    <n v="34521147"/>
    <n v="71"/>
    <n v="0"/>
    <n v="1"/>
    <n v="0"/>
    <n v="3.1555555555555554"/>
    <n v="3.1555555555555554"/>
    <n v="3.1555555555555554"/>
    <n v="4"/>
    <n v="26641753"/>
    <n v="61162900"/>
    <n v="194513042"/>
  </r>
  <r>
    <x v="24"/>
    <n v="3824"/>
    <x v="87"/>
    <x v="906"/>
    <x v="906"/>
    <x v="857"/>
    <n v="1838"/>
    <n v="181065002722"/>
    <s v="81065181065002722"/>
    <s v="INSTITUCION EDUCATIVA GABRIEL GARCIA MARQUEZ"/>
    <n v="1"/>
    <n v="41.56453017212511"/>
    <n v="2.9110098278071588"/>
    <n v="0.42356865964790852"/>
    <n v="1.4235686596479085"/>
    <n v="1075"/>
    <n v="0"/>
    <n v="0"/>
    <n v="0"/>
    <n v="60"/>
    <n v="0"/>
    <n v="503"/>
    <n v="0"/>
    <n v="384"/>
    <n v="0"/>
    <n v="0"/>
    <n v="0"/>
    <n v="128"/>
    <n v="332"/>
    <n v="0"/>
    <n v="0"/>
    <n v="0"/>
    <n v="60"/>
    <n v="0"/>
    <n v="144"/>
    <n v="0"/>
    <n v="0"/>
    <n v="0"/>
    <n v="0"/>
    <n v="0"/>
    <n v="128"/>
    <n v="92671"/>
    <n v="81839"/>
    <n v="122758"/>
    <n v="150439"/>
    <n v="114333"/>
    <n v="99892"/>
    <n v="152848"/>
    <n v="184139"/>
    <n v="7915411.8754938794"/>
    <n v="103338547.32125263"/>
    <n v="0"/>
    <n v="27412511.435362779"/>
    <n v="0"/>
    <n v="0"/>
    <n v="0"/>
    <n v="0"/>
    <n v="138666471"/>
    <n v="1583082.3750987758"/>
    <n v="3355298.9434634456"/>
    <n v="0"/>
    <n v="5482502.2870725561"/>
    <n v="0"/>
    <n v="0"/>
    <n v="0"/>
    <n v="0"/>
    <n v="10420884"/>
    <n v="149087355"/>
    <n v="138685.91162790699"/>
    <n v="0"/>
    <n v="1"/>
    <n v="1"/>
    <n v="1"/>
    <n v="24249724"/>
    <n v="34521147.091511719"/>
    <n v="34521147"/>
    <n v="60"/>
    <n v="0"/>
    <n v="1"/>
    <n v="0"/>
    <n v="2.6666666666666665"/>
    <n v="2.6666666666666665"/>
    <n v="2.6666666666666665"/>
    <n v="3"/>
    <n v="19981315"/>
    <n v="54502462"/>
    <n v="203589817"/>
  </r>
  <r>
    <x v="24"/>
    <n v="3824"/>
    <x v="87"/>
    <x v="907"/>
    <x v="907"/>
    <x v="858"/>
    <n v="110498"/>
    <n v="181220000014"/>
    <s v="81220181220000014"/>
    <s v="IE JOSE ANTONIO GALAN"/>
    <n v="1"/>
    <n v="29.829857299670692"/>
    <n v="2.0891612969478879"/>
    <n v="0.29922436820999104"/>
    <n v="1.2992243682099911"/>
    <n v="678"/>
    <n v="12"/>
    <n v="0"/>
    <n v="15"/>
    <n v="43"/>
    <n v="91"/>
    <n v="245"/>
    <n v="0"/>
    <n v="197"/>
    <n v="0"/>
    <n v="75"/>
    <n v="0"/>
    <n v="0"/>
    <n v="560"/>
    <n v="0"/>
    <n v="0"/>
    <n v="0"/>
    <n v="43"/>
    <n v="0"/>
    <n v="245"/>
    <n v="0"/>
    <n v="197"/>
    <n v="0"/>
    <n v="75"/>
    <n v="0"/>
    <n v="0"/>
    <n v="92671"/>
    <n v="81839"/>
    <n v="122758"/>
    <n v="150439"/>
    <n v="114333"/>
    <n v="99892"/>
    <n v="152848"/>
    <n v="184139"/>
    <n v="5177218.1213346878"/>
    <n v="46996632.596912362"/>
    <n v="11961763.874454157"/>
    <n v="0"/>
    <n v="4010693.9316449286"/>
    <n v="11810172.973620152"/>
    <n v="0"/>
    <n v="0"/>
    <n v="79956481"/>
    <n v="1035443.6242669376"/>
    <n v="9399326.5193824731"/>
    <n v="2392352.7748908312"/>
    <n v="0"/>
    <n v="0"/>
    <n v="0"/>
    <n v="0"/>
    <n v="0"/>
    <n v="12827123"/>
    <n v="92783604"/>
    <n v="136848.97345132745"/>
    <n v="1"/>
    <n v="0"/>
    <n v="1"/>
    <n v="1"/>
    <n v="24249724"/>
    <n v="31505832.343166657"/>
    <n v="31505832"/>
    <n v="70"/>
    <n v="1"/>
    <n v="0"/>
    <n v="2.0769230769230771"/>
    <n v="1.9111111111111112"/>
    <n v="3.9880341880341881"/>
    <n v="3.9880341880341881"/>
    <n v="4"/>
    <n v="6660438"/>
    <n v="38166270"/>
    <n v="130949874"/>
  </r>
  <r>
    <x v="24"/>
    <n v="3824"/>
    <x v="87"/>
    <x v="908"/>
    <x v="908"/>
    <x v="859"/>
    <n v="21421"/>
    <n v="181736000312"/>
    <s v="81736181736000312"/>
    <s v="INSTITUCION EDUCATIVA LA FRONTERA"/>
    <n v="1"/>
    <n v="27.950571942308429"/>
    <n v="1.957543830760228"/>
    <n v="0.2793108683867967"/>
    <n v="1.2793108683867966"/>
    <n v="1136"/>
    <n v="0"/>
    <n v="20"/>
    <n v="0"/>
    <n v="89"/>
    <n v="0"/>
    <n v="471"/>
    <n v="0"/>
    <n v="401"/>
    <n v="0"/>
    <n v="1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922496.905785739"/>
    <n v="91296239.321694955"/>
    <n v="24342074.75512109"/>
    <n v="0"/>
    <n v="0"/>
    <n v="0"/>
    <n v="0"/>
    <n v="0"/>
    <n v="128560811"/>
    <n v="0"/>
    <n v="0"/>
    <n v="0"/>
    <n v="0"/>
    <n v="0"/>
    <n v="0"/>
    <n v="0"/>
    <n v="0"/>
    <n v="0"/>
    <n v="128560811"/>
    <n v="113169.72799295775"/>
    <n v="0"/>
    <n v="1"/>
    <n v="1"/>
    <n v="1"/>
    <n v="24249724"/>
    <n v="31022935.468580145"/>
    <n v="31022935"/>
    <n v="109"/>
    <n v="0"/>
    <n v="1"/>
    <n v="0"/>
    <n v="4.8444444444444441"/>
    <n v="4.8444444444444441"/>
    <n v="4"/>
    <n v="4"/>
    <n v="26641753"/>
    <n v="57664688"/>
    <n v="186225499"/>
  </r>
  <r>
    <x v="24"/>
    <n v="3824"/>
    <x v="87"/>
    <x v="908"/>
    <x v="908"/>
    <x v="859"/>
    <n v="1910"/>
    <n v="181736001467"/>
    <s v="81736181736001467"/>
    <s v="INSTITUCION EDUCATIVA JOSE EUSTASIO RIVERA"/>
    <n v="1"/>
    <n v="27.950571942308429"/>
    <n v="1.957543830760228"/>
    <n v="0.2793108683867967"/>
    <n v="1.2793108683867966"/>
    <n v="2947"/>
    <n v="0"/>
    <n v="7"/>
    <n v="0"/>
    <n v="261"/>
    <n v="0"/>
    <n v="1577"/>
    <n v="0"/>
    <n v="798"/>
    <n v="0"/>
    <n v="0"/>
    <n v="0"/>
    <n v="30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772744.685785118"/>
    <n v="248656615.12502924"/>
    <n v="0"/>
    <n v="58507307.309689358"/>
    <n v="0"/>
    <n v="0"/>
    <n v="0"/>
    <n v="0"/>
    <n v="338936667"/>
    <n v="0"/>
    <n v="0"/>
    <n v="0"/>
    <n v="0"/>
    <n v="0"/>
    <n v="0"/>
    <n v="0"/>
    <n v="0"/>
    <n v="0"/>
    <n v="338936667"/>
    <n v="115010.74550390228"/>
    <n v="0"/>
    <n v="1"/>
    <n v="1"/>
    <n v="1"/>
    <n v="24249724"/>
    <n v="31022935.468580145"/>
    <n v="31022935"/>
    <n v="268"/>
    <n v="0"/>
    <n v="1"/>
    <n v="0"/>
    <n v="11.911111111111111"/>
    <n v="11.911111111111111"/>
    <n v="4"/>
    <n v="4"/>
    <n v="26641753"/>
    <n v="57664688"/>
    <n v="396601355"/>
  </r>
  <r>
    <x v="24"/>
    <n v="3824"/>
    <x v="87"/>
    <x v="908"/>
    <x v="908"/>
    <x v="859"/>
    <n v="1911"/>
    <n v="181736001491"/>
    <s v="81736181736001491"/>
    <s v="IE CONCENTRACION DE DESARROLLO RURAL"/>
    <n v="1"/>
    <n v="27.950571942308429"/>
    <n v="1.957543830760228"/>
    <n v="0.2793108683867967"/>
    <n v="1.2793108683867966"/>
    <n v="1305"/>
    <n v="0"/>
    <n v="29"/>
    <n v="0"/>
    <n v="61"/>
    <n v="0"/>
    <n v="542"/>
    <n v="0"/>
    <n v="496"/>
    <n v="0"/>
    <n v="0"/>
    <n v="0"/>
    <n v="177"/>
    <n v="177"/>
    <n v="0"/>
    <n v="0"/>
    <n v="0"/>
    <n v="0"/>
    <n v="0"/>
    <n v="0"/>
    <n v="0"/>
    <n v="0"/>
    <n v="0"/>
    <n v="0"/>
    <n v="0"/>
    <n v="177"/>
    <n v="92671"/>
    <n v="81839"/>
    <n v="122758"/>
    <n v="150439"/>
    <n v="114333"/>
    <n v="99892"/>
    <n v="152848"/>
    <n v="184139"/>
    <n v="10669951.573584555"/>
    <n v="108676027.99990752"/>
    <n v="0"/>
    <n v="34065109.84807571"/>
    <n v="0"/>
    <n v="0"/>
    <n v="0"/>
    <n v="0"/>
    <n v="153411089"/>
    <n v="0"/>
    <n v="0"/>
    <n v="0"/>
    <n v="6813021.9696151428"/>
    <n v="0"/>
    <n v="0"/>
    <n v="0"/>
    <n v="0"/>
    <n v="6813022"/>
    <n v="160224111"/>
    <n v="122777.09655172414"/>
    <n v="0"/>
    <n v="1"/>
    <n v="1"/>
    <n v="1"/>
    <n v="24249724"/>
    <n v="31022935.468580145"/>
    <n v="31022935"/>
    <n v="90"/>
    <n v="1"/>
    <n v="0"/>
    <n v="0"/>
    <n v="4"/>
    <n v="4"/>
    <n v="4"/>
    <n v="4"/>
    <n v="6660438"/>
    <n v="37683373"/>
    <n v="197907484"/>
  </r>
  <r>
    <x v="24"/>
    <n v="3824"/>
    <x v="87"/>
    <x v="909"/>
    <x v="909"/>
    <x v="860"/>
    <n v="1856"/>
    <n v="181736001921"/>
    <s v="81300181736001921"/>
    <s v="INSTITUCION EDUCATIVA ALEJANDRO HUMBOLDT"/>
    <n v="1"/>
    <n v="34.448660457629067"/>
    <n v="2.4126433940591547"/>
    <n v="0.34816666189043044"/>
    <n v="1.3481666618904304"/>
    <n v="1861"/>
    <n v="0"/>
    <n v="14"/>
    <n v="0"/>
    <n v="137"/>
    <n v="0"/>
    <n v="747"/>
    <n v="0"/>
    <n v="678"/>
    <n v="0"/>
    <n v="28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865328.861331262"/>
    <n v="157223971.30549258"/>
    <n v="47166999.277898453"/>
    <n v="0"/>
    <n v="0"/>
    <n v="0"/>
    <n v="0"/>
    <n v="0"/>
    <n v="223256299"/>
    <n v="0"/>
    <n v="0"/>
    <n v="0"/>
    <n v="0"/>
    <n v="0"/>
    <n v="0"/>
    <n v="0"/>
    <n v="0"/>
    <n v="0"/>
    <n v="223256299"/>
    <n v="119965.77055346587"/>
    <n v="0"/>
    <n v="1"/>
    <n v="1"/>
    <n v="1"/>
    <n v="24249724"/>
    <n v="32692669.456844255"/>
    <n v="32692669"/>
    <n v="151"/>
    <n v="1"/>
    <n v="0"/>
    <n v="0"/>
    <n v="6.7111111111111112"/>
    <n v="6.7111111111111112"/>
    <n v="4"/>
    <n v="4"/>
    <n v="6660438"/>
    <n v="39353107"/>
    <n v="262609406"/>
  </r>
  <r>
    <x v="24"/>
    <n v="3824"/>
    <x v="87"/>
    <x v="908"/>
    <x v="908"/>
    <x v="859"/>
    <n v="1912"/>
    <n v="181736002315"/>
    <s v="81736181736002315"/>
    <s v="INSTITUCION EDUCATIVA TECNICO INDUSTRIAL RAFAEL POMBO"/>
    <n v="1"/>
    <n v="27.950571942308429"/>
    <n v="1.957543830760228"/>
    <n v="0.2793108683867967"/>
    <n v="1.2793108683867966"/>
    <n v="2673"/>
    <n v="0"/>
    <n v="12"/>
    <n v="0"/>
    <n v="174"/>
    <n v="0"/>
    <n v="1349"/>
    <n v="0"/>
    <n v="829"/>
    <n v="0"/>
    <n v="0"/>
    <n v="0"/>
    <n v="30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051233.252074748"/>
    <n v="228031203.25992155"/>
    <n v="0"/>
    <n v="59469598.54833556"/>
    <n v="0"/>
    <n v="0"/>
    <n v="0"/>
    <n v="0"/>
    <n v="309552035"/>
    <n v="0"/>
    <n v="0"/>
    <n v="0"/>
    <n v="0"/>
    <n v="0"/>
    <n v="0"/>
    <n v="0"/>
    <n v="0"/>
    <n v="0"/>
    <n v="309552035"/>
    <n v="115806.97156752713"/>
    <n v="0"/>
    <n v="1"/>
    <n v="1"/>
    <n v="1"/>
    <n v="24249724"/>
    <n v="31022935.468580145"/>
    <n v="31022935"/>
    <n v="186"/>
    <n v="0"/>
    <n v="1"/>
    <n v="0"/>
    <n v="8.2666666666666675"/>
    <n v="8.2666666666666675"/>
    <n v="4"/>
    <n v="4"/>
    <n v="26641753"/>
    <n v="57664688"/>
    <n v="367216723"/>
  </r>
  <r>
    <x v="24"/>
    <n v="3824"/>
    <x v="87"/>
    <x v="910"/>
    <x v="910"/>
    <x v="861"/>
    <n v="1924"/>
    <n v="181794000021"/>
    <s v="81794181794000021"/>
    <s v="INSTITUCION EDUCATIVA INOCENCIO CHINCA"/>
    <n v="1"/>
    <n v="30.124200225818594"/>
    <n v="2.1097758725779689"/>
    <n v="0.30234331860506658"/>
    <n v="1.3023433186050666"/>
    <n v="1613"/>
    <n v="0"/>
    <n v="38"/>
    <n v="0"/>
    <n v="112"/>
    <n v="0"/>
    <n v="766"/>
    <n v="0"/>
    <n v="510"/>
    <n v="0"/>
    <n v="1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103418.651767518"/>
    <n v="135999237.91028437"/>
    <n v="29896262.426694982"/>
    <n v="0"/>
    <n v="0"/>
    <n v="0"/>
    <n v="0"/>
    <n v="0"/>
    <n v="183998919"/>
    <n v="0"/>
    <n v="0"/>
    <n v="0"/>
    <n v="0"/>
    <n v="0"/>
    <n v="0"/>
    <n v="0"/>
    <n v="0"/>
    <n v="0"/>
    <n v="183998919"/>
    <n v="114072.48543087415"/>
    <n v="0"/>
    <n v="1"/>
    <n v="1"/>
    <n v="1"/>
    <n v="24249724"/>
    <n v="31581466.02941693"/>
    <n v="31581466"/>
    <n v="150"/>
    <n v="0"/>
    <n v="1"/>
    <n v="0"/>
    <n v="6.666666666666667"/>
    <n v="6.666666666666667"/>
    <n v="4"/>
    <n v="4"/>
    <n v="26641753"/>
    <n v="58223219"/>
    <n v="242222138"/>
  </r>
  <r>
    <x v="24"/>
    <n v="3824"/>
    <x v="87"/>
    <x v="910"/>
    <x v="910"/>
    <x v="861"/>
    <n v="1925"/>
    <n v="181794000624"/>
    <s v="81794181794000624"/>
    <s v="INSTITUCION EDUCATIVA TECNICO INDUSTRIAL FROILAN FARIAS"/>
    <n v="1"/>
    <n v="30.124200225818594"/>
    <n v="2.1097758725779689"/>
    <n v="0.30234331860506658"/>
    <n v="1.3023433186050666"/>
    <n v="933"/>
    <n v="0"/>
    <n v="0"/>
    <n v="0"/>
    <n v="59"/>
    <n v="0"/>
    <n v="380"/>
    <n v="0"/>
    <n v="359"/>
    <n v="0"/>
    <n v="0"/>
    <n v="0"/>
    <n v="13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120678.0030285576"/>
    <n v="78764448.915125519"/>
    <n v="0"/>
    <n v="26449635.578529727"/>
    <n v="0"/>
    <n v="0"/>
    <n v="0"/>
    <n v="0"/>
    <n v="112334762"/>
    <n v="0"/>
    <n v="0"/>
    <n v="0"/>
    <n v="0"/>
    <n v="0"/>
    <n v="0"/>
    <n v="0"/>
    <n v="0"/>
    <n v="0"/>
    <n v="112334762"/>
    <n v="120401.6741693462"/>
    <n v="0"/>
    <n v="1"/>
    <n v="1"/>
    <n v="1"/>
    <n v="24249724"/>
    <n v="31581466.02941693"/>
    <n v="31581466"/>
    <n v="59"/>
    <n v="0"/>
    <n v="1"/>
    <n v="0"/>
    <n v="2.6222222222222222"/>
    <n v="2.6222222222222222"/>
    <n v="2.6222222222222222"/>
    <n v="3"/>
    <n v="19981315"/>
    <n v="51562781"/>
    <n v="163897543"/>
  </r>
  <r>
    <x v="24"/>
    <n v="3824"/>
    <x v="87"/>
    <x v="910"/>
    <x v="910"/>
    <x v="861"/>
    <n v="1926"/>
    <n v="181794000748"/>
    <s v="81794181794000748"/>
    <s v="INSTITUCION EDUCATIVA LICEO TAME"/>
    <n v="1"/>
    <n v="30.124200225818594"/>
    <n v="2.1097758725779689"/>
    <n v="0.30234331860506658"/>
    <n v="1.3023433186050666"/>
    <n v="1549"/>
    <n v="0"/>
    <n v="0"/>
    <n v="0"/>
    <n v="117"/>
    <n v="0"/>
    <n v="645"/>
    <n v="0"/>
    <n v="555"/>
    <n v="0"/>
    <n v="0"/>
    <n v="0"/>
    <n v="23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120666.548378665"/>
    <n v="127898969.82158405"/>
    <n v="0"/>
    <n v="45454188.549769603"/>
    <n v="0"/>
    <n v="0"/>
    <n v="0"/>
    <n v="0"/>
    <n v="187473825"/>
    <n v="0"/>
    <n v="0"/>
    <n v="0"/>
    <n v="0"/>
    <n v="0"/>
    <n v="0"/>
    <n v="0"/>
    <n v="0"/>
    <n v="0"/>
    <n v="187473825"/>
    <n v="121028.93802453196"/>
    <n v="0"/>
    <n v="1"/>
    <n v="1"/>
    <n v="1"/>
    <n v="24249724"/>
    <n v="31581466.02941693"/>
    <n v="31581466"/>
    <n v="117"/>
    <n v="0"/>
    <n v="1"/>
    <n v="0"/>
    <n v="5.2"/>
    <n v="5.2"/>
    <n v="4"/>
    <n v="4"/>
    <n v="26641753"/>
    <n v="58223219"/>
    <n v="245697044"/>
  </r>
  <r>
    <x v="24"/>
    <n v="3824"/>
    <x v="87"/>
    <x v="910"/>
    <x v="910"/>
    <x v="861"/>
    <n v="1927"/>
    <n v="181794003151"/>
    <s v="81794181794003151"/>
    <s v="INSTITUCION EDUCATIVA SAN LUIS"/>
    <n v="1"/>
    <n v="30.124200225818594"/>
    <n v="2.1097758725779689"/>
    <n v="0.30234331860506658"/>
    <n v="1.3023433186050666"/>
    <n v="970"/>
    <n v="0"/>
    <n v="0"/>
    <n v="0"/>
    <n v="94"/>
    <n v="0"/>
    <n v="513"/>
    <n v="0"/>
    <n v="278"/>
    <n v="0"/>
    <n v="8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344809.021774312"/>
    <n v="84306737.607394159"/>
    <n v="13589210.193952264"/>
    <n v="0"/>
    <n v="0"/>
    <n v="0"/>
    <n v="0"/>
    <n v="0"/>
    <n v="109240757"/>
    <n v="0"/>
    <n v="0"/>
    <n v="0"/>
    <n v="0"/>
    <n v="0"/>
    <n v="0"/>
    <n v="0"/>
    <n v="0"/>
    <n v="0"/>
    <n v="109240757"/>
    <n v="112619.33711340206"/>
    <n v="0"/>
    <n v="1"/>
    <n v="1"/>
    <n v="1"/>
    <n v="24249724"/>
    <n v="31581466.02941693"/>
    <n v="31581466"/>
    <n v="94"/>
    <n v="0"/>
    <n v="1"/>
    <n v="0"/>
    <n v="4.177777777777778"/>
    <n v="4.177777777777778"/>
    <n v="4"/>
    <n v="4"/>
    <n v="26641753"/>
    <n v="58223219"/>
    <n v="167463976"/>
  </r>
  <r>
    <x v="6"/>
    <n v="3776"/>
    <x v="24"/>
    <x v="293"/>
    <x v="293"/>
    <x v="290"/>
    <n v="1717"/>
    <n v="183001000737"/>
    <s v="18001183001000737"/>
    <s v="INSTITUCION EDUCATIVA JUAN BAUSTISTA LA SALLE"/>
    <n v="1"/>
    <n v="14.509358972677308"/>
    <n v="1.0161762057633321"/>
    <n v="0.13688354033590802"/>
    <n v="1.1368835403359081"/>
    <n v="1246"/>
    <n v="0"/>
    <n v="0"/>
    <n v="0"/>
    <n v="62"/>
    <n v="0"/>
    <n v="604"/>
    <n v="0"/>
    <n v="480"/>
    <n v="0"/>
    <n v="100"/>
    <n v="0"/>
    <n v="0"/>
    <n v="139"/>
    <n v="0"/>
    <n v="0"/>
    <n v="0"/>
    <n v="39"/>
    <n v="0"/>
    <n v="0"/>
    <n v="0"/>
    <n v="0"/>
    <n v="0"/>
    <n v="100"/>
    <n v="0"/>
    <n v="0"/>
    <n v="92671"/>
    <n v="81839"/>
    <n v="122758"/>
    <n v="150439"/>
    <n v="114333"/>
    <n v="99892"/>
    <n v="152848"/>
    <n v="184139"/>
    <n v="6532080.3431210741"/>
    <n v="100856890.67038462"/>
    <n v="13956154.964455541"/>
    <n v="0"/>
    <n v="0"/>
    <n v="0"/>
    <n v="0"/>
    <n v="0"/>
    <n v="121345126"/>
    <n v="821777.84961845784"/>
    <n v="0"/>
    <n v="2791230.9928911082"/>
    <n v="0"/>
    <n v="0"/>
    <n v="0"/>
    <n v="0"/>
    <n v="0"/>
    <n v="3613009"/>
    <n v="124958135"/>
    <n v="100287.42776886035"/>
    <n v="0"/>
    <n v="1"/>
    <n v="1"/>
    <n v="1"/>
    <n v="24249724"/>
    <n v="27569112.073288638"/>
    <n v="27569112"/>
    <n v="62"/>
    <n v="1"/>
    <n v="0"/>
    <n v="0"/>
    <n v="2.7555555555555555"/>
    <n v="2.7555555555555555"/>
    <n v="2.7555555555555555"/>
    <n v="3"/>
    <n v="6660438"/>
    <n v="34229550"/>
    <n v="159187685"/>
  </r>
  <r>
    <x v="6"/>
    <n v="3776"/>
    <x v="24"/>
    <x v="293"/>
    <x v="293"/>
    <x v="290"/>
    <n v="1712"/>
    <n v="183001000826"/>
    <s v="18001183001000826"/>
    <s v="INSTITUCION EDUCATIVA ANTONIO RICAURTE"/>
    <n v="1"/>
    <n v="14.509358972677308"/>
    <n v="1.0161762057633321"/>
    <n v="0.13688354033590802"/>
    <n v="1.1368835403359081"/>
    <n v="1413"/>
    <n v="0"/>
    <n v="0"/>
    <n v="0"/>
    <n v="94"/>
    <n v="0"/>
    <n v="515"/>
    <n v="0"/>
    <n v="580"/>
    <n v="0"/>
    <n v="135"/>
    <n v="0"/>
    <n v="89"/>
    <n v="224"/>
    <n v="0"/>
    <n v="0"/>
    <n v="0"/>
    <n v="0"/>
    <n v="0"/>
    <n v="0"/>
    <n v="0"/>
    <n v="0"/>
    <n v="0"/>
    <n v="135"/>
    <n v="0"/>
    <n v="89"/>
    <n v="92671"/>
    <n v="81839"/>
    <n v="122758"/>
    <n v="150439"/>
    <n v="114333"/>
    <n v="99892"/>
    <n v="152848"/>
    <n v="184139"/>
    <n v="9903476.6492480803"/>
    <n v="101880346.20301767"/>
    <n v="18840809.202014979"/>
    <n v="15221814.440288838"/>
    <n v="0"/>
    <n v="0"/>
    <n v="0"/>
    <n v="0"/>
    <n v="145846446"/>
    <n v="0"/>
    <n v="0"/>
    <n v="3768161.8404029962"/>
    <n v="3044362.8880577679"/>
    <n v="0"/>
    <n v="0"/>
    <n v="0"/>
    <n v="0"/>
    <n v="6812525"/>
    <n v="152658971"/>
    <n v="108038.90375088464"/>
    <n v="0"/>
    <n v="1"/>
    <n v="1"/>
    <n v="1"/>
    <n v="24249724"/>
    <n v="27569112.073288638"/>
    <n v="27569112"/>
    <n v="94"/>
    <n v="1"/>
    <n v="0"/>
    <n v="0"/>
    <n v="4.177777777777778"/>
    <n v="4.177777777777778"/>
    <n v="4"/>
    <n v="4"/>
    <n v="6660438"/>
    <n v="34229550"/>
    <n v="186888521"/>
  </r>
  <r>
    <x v="6"/>
    <n v="3776"/>
    <x v="24"/>
    <x v="293"/>
    <x v="293"/>
    <x v="290"/>
    <n v="1725"/>
    <n v="183001000923"/>
    <s v="18001183001000923"/>
    <s v="INSTITUCION EDUCATIVA SAN FRANCISCO DE ASIS"/>
    <n v="1"/>
    <n v="14.509358972677308"/>
    <n v="1.0161762057633321"/>
    <n v="0.13688354033590802"/>
    <n v="1.1368835403359081"/>
    <n v="1020"/>
    <n v="0"/>
    <n v="0"/>
    <n v="0"/>
    <n v="50"/>
    <n v="0"/>
    <n v="353"/>
    <n v="0"/>
    <n v="448"/>
    <n v="0"/>
    <n v="86"/>
    <n v="0"/>
    <n v="8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67806.7283234466"/>
    <n v="74526171.058097854"/>
    <n v="12002293.269431764"/>
    <n v="14195624.702741275"/>
    <n v="0"/>
    <n v="0"/>
    <n v="0"/>
    <n v="0"/>
    <n v="105991896"/>
    <n v="0"/>
    <n v="0"/>
    <n v="0"/>
    <n v="0"/>
    <n v="0"/>
    <n v="0"/>
    <n v="0"/>
    <n v="0"/>
    <n v="0"/>
    <n v="105991896"/>
    <n v="103913.62352941177"/>
    <n v="0"/>
    <n v="1"/>
    <n v="1"/>
    <n v="1"/>
    <n v="24249724"/>
    <n v="27569112.073288638"/>
    <n v="27569112"/>
    <n v="50"/>
    <n v="1"/>
    <n v="0"/>
    <n v="0"/>
    <n v="2.2222222222222223"/>
    <n v="2.2222222222222223"/>
    <n v="2.2222222222222223"/>
    <n v="3"/>
    <n v="6660438"/>
    <n v="34229550"/>
    <n v="140221446"/>
  </r>
  <r>
    <x v="6"/>
    <n v="3776"/>
    <x v="24"/>
    <x v="293"/>
    <x v="293"/>
    <x v="290"/>
    <n v="1720"/>
    <n v="183001000931"/>
    <s v="18001183001000931"/>
    <s v="INSTITUCION EDUCATIVA LA SALLE"/>
    <n v="1"/>
    <n v="14.509358972677308"/>
    <n v="1.0161762057633321"/>
    <n v="0.13688354033590802"/>
    <n v="1.1368835403359081"/>
    <n v="1008"/>
    <n v="0"/>
    <n v="0"/>
    <n v="0"/>
    <n v="60"/>
    <n v="0"/>
    <n v="534"/>
    <n v="0"/>
    <n v="309"/>
    <n v="0"/>
    <n v="6"/>
    <n v="0"/>
    <n v="99"/>
    <n v="60"/>
    <n v="0"/>
    <n v="0"/>
    <n v="0"/>
    <n v="6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21368.0739881368"/>
    <n v="78433910.364514977"/>
    <n v="837369.29786733247"/>
    <n v="16932130.669534773"/>
    <n v="0"/>
    <n v="0"/>
    <n v="0"/>
    <n v="0"/>
    <n v="102524778"/>
    <n v="1264273.6147976273"/>
    <n v="0"/>
    <n v="0"/>
    <n v="0"/>
    <n v="0"/>
    <n v="0"/>
    <n v="0"/>
    <n v="0"/>
    <n v="1264274"/>
    <n v="103789052"/>
    <n v="102965.32936507936"/>
    <n v="0"/>
    <n v="1"/>
    <n v="1"/>
    <n v="1"/>
    <n v="24249724"/>
    <n v="27569112.073288638"/>
    <n v="27569112"/>
    <n v="60"/>
    <n v="1"/>
    <n v="0"/>
    <n v="0"/>
    <n v="2.6666666666666665"/>
    <n v="2.6666666666666665"/>
    <n v="2.6666666666666665"/>
    <n v="3"/>
    <n v="6660438"/>
    <n v="34229550"/>
    <n v="138018602"/>
  </r>
  <r>
    <x v="6"/>
    <n v="3776"/>
    <x v="24"/>
    <x v="293"/>
    <x v="293"/>
    <x v="290"/>
    <n v="1723"/>
    <n v="183001000940"/>
    <s v="18001183001000940"/>
    <s v="INSTITUCION EDUCATIVA NORMAL SUPERIOR"/>
    <n v="1"/>
    <n v="14.509358972677308"/>
    <n v="1.0161762057633321"/>
    <n v="0.13688354033590802"/>
    <n v="1.1368835403359081"/>
    <n v="1896"/>
    <n v="0"/>
    <n v="0"/>
    <n v="0"/>
    <n v="104"/>
    <n v="0"/>
    <n v="766"/>
    <n v="0"/>
    <n v="742"/>
    <n v="0"/>
    <n v="284"/>
    <n v="0"/>
    <n v="0"/>
    <n v="284"/>
    <n v="0"/>
    <n v="0"/>
    <n v="0"/>
    <n v="0"/>
    <n v="0"/>
    <n v="0"/>
    <n v="0"/>
    <n v="0"/>
    <n v="0"/>
    <n v="284"/>
    <n v="0"/>
    <n v="0"/>
    <n v="92671"/>
    <n v="81839"/>
    <n v="122758"/>
    <n v="150439"/>
    <n v="114333"/>
    <n v="99892"/>
    <n v="152848"/>
    <n v="184139"/>
    <n v="10957037.99491277"/>
    <n v="140306449.38278598"/>
    <n v="39635480.099053733"/>
    <n v="0"/>
    <n v="0"/>
    <n v="0"/>
    <n v="0"/>
    <n v="0"/>
    <n v="190898967"/>
    <n v="0"/>
    <n v="0"/>
    <n v="7927096.0198107474"/>
    <n v="0"/>
    <n v="0"/>
    <n v="0"/>
    <n v="0"/>
    <n v="0"/>
    <n v="7927096"/>
    <n v="198826063"/>
    <n v="104866.06698312236"/>
    <n v="0"/>
    <n v="1"/>
    <n v="1"/>
    <n v="1"/>
    <n v="24249724"/>
    <n v="27569112.073288638"/>
    <n v="27569112"/>
    <n v="104"/>
    <n v="1"/>
    <n v="0"/>
    <n v="0"/>
    <n v="4.6222222222222218"/>
    <n v="4.6222222222222218"/>
    <n v="4"/>
    <n v="4"/>
    <n v="6660438"/>
    <n v="34229550"/>
    <n v="233055613"/>
  </r>
  <r>
    <x v="6"/>
    <n v="3776"/>
    <x v="24"/>
    <x v="293"/>
    <x v="293"/>
    <x v="290"/>
    <n v="1715"/>
    <n v="183001000991"/>
    <s v="18001183001000991"/>
    <s v="INSTITUCION EDUCATIVA TECNICO INDUSTRIAL"/>
    <n v="1"/>
    <n v="14.509358972677308"/>
    <n v="1.0161762057633321"/>
    <n v="0.13688354033590802"/>
    <n v="1.1368835403359081"/>
    <n v="2269"/>
    <n v="0"/>
    <n v="0"/>
    <n v="0"/>
    <n v="118"/>
    <n v="0"/>
    <n v="780"/>
    <n v="0"/>
    <n v="965"/>
    <n v="0"/>
    <n v="0"/>
    <n v="0"/>
    <n v="406"/>
    <n v="406"/>
    <n v="0"/>
    <n v="0"/>
    <n v="0"/>
    <n v="0"/>
    <n v="0"/>
    <n v="0"/>
    <n v="0"/>
    <n v="0"/>
    <n v="0"/>
    <n v="0"/>
    <n v="0"/>
    <n v="406"/>
    <n v="92671"/>
    <n v="81839"/>
    <n v="122758"/>
    <n v="150439"/>
    <n v="114333"/>
    <n v="99892"/>
    <n v="152848"/>
    <n v="184139"/>
    <n v="12432023.878843335"/>
    <n v="162357264.04042542"/>
    <n v="0"/>
    <n v="69438838.907385036"/>
    <n v="0"/>
    <n v="0"/>
    <n v="0"/>
    <n v="0"/>
    <n v="244228127"/>
    <n v="0"/>
    <n v="0"/>
    <n v="0"/>
    <n v="13887767.781477008"/>
    <n v="0"/>
    <n v="0"/>
    <n v="0"/>
    <n v="0"/>
    <n v="13887768"/>
    <n v="258115895"/>
    <n v="113757.55619215514"/>
    <n v="0"/>
    <n v="1"/>
    <n v="1"/>
    <n v="1"/>
    <n v="24249724"/>
    <n v="27569112.073288638"/>
    <n v="27569112"/>
    <n v="118"/>
    <n v="1"/>
    <n v="0"/>
    <n v="0"/>
    <n v="5.2444444444444445"/>
    <n v="5.2444444444444445"/>
    <n v="4"/>
    <n v="4"/>
    <n v="6660438"/>
    <n v="34229550"/>
    <n v="292345445"/>
  </r>
  <r>
    <x v="6"/>
    <n v="3776"/>
    <x v="24"/>
    <x v="293"/>
    <x v="293"/>
    <x v="290"/>
    <n v="1721"/>
    <n v="183001001571"/>
    <s v="18001183001001571"/>
    <s v="INSTITUCION EDUCATIVA LOS ANDES"/>
    <n v="1"/>
    <n v="14.509358972677308"/>
    <n v="1.0161762057633321"/>
    <n v="0.13688354033590802"/>
    <n v="1.1368835403359081"/>
    <n v="939"/>
    <n v="0"/>
    <n v="0"/>
    <n v="0"/>
    <n v="43"/>
    <n v="0"/>
    <n v="472"/>
    <n v="0"/>
    <n v="373"/>
    <n v="0"/>
    <n v="5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30313.7863581646"/>
    <n v="78619993.188630074"/>
    <n v="7117639.0318723256"/>
    <n v="0"/>
    <n v="0"/>
    <n v="0"/>
    <n v="0"/>
    <n v="0"/>
    <n v="90267946"/>
    <n v="0"/>
    <n v="0"/>
    <n v="0"/>
    <n v="0"/>
    <n v="0"/>
    <n v="0"/>
    <n v="0"/>
    <n v="0"/>
    <n v="0"/>
    <n v="90267946"/>
    <n v="96131.997870074541"/>
    <n v="0"/>
    <n v="1"/>
    <n v="1"/>
    <n v="1"/>
    <n v="24249724"/>
    <n v="27569112.073288638"/>
    <n v="27569112"/>
    <n v="43"/>
    <n v="1"/>
    <n v="0"/>
    <n v="0"/>
    <n v="1.9111111111111112"/>
    <n v="1.9111111111111112"/>
    <n v="1.9111111111111112"/>
    <n v="2"/>
    <n v="6660438"/>
    <n v="34229550"/>
    <n v="124497496"/>
  </r>
  <r>
    <x v="6"/>
    <n v="3776"/>
    <x v="24"/>
    <x v="293"/>
    <x v="293"/>
    <x v="290"/>
    <n v="1724"/>
    <n v="183001001580"/>
    <s v="18001183001001580"/>
    <s v="INSTITUCION EDUCATIVA SAGRADOS CORAZONES"/>
    <n v="1"/>
    <n v="14.509358972677308"/>
    <n v="1.0161762057633321"/>
    <n v="0.13688354033590802"/>
    <n v="1.1368835403359081"/>
    <n v="991"/>
    <n v="0"/>
    <n v="0"/>
    <n v="0"/>
    <n v="80"/>
    <n v="0"/>
    <n v="449"/>
    <n v="0"/>
    <n v="340"/>
    <n v="0"/>
    <n v="78"/>
    <n v="0"/>
    <n v="4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28490.7653175145"/>
    <n v="73409674.113407254"/>
    <n v="10885800.872275323"/>
    <n v="7525391.4086821219"/>
    <n v="0"/>
    <n v="0"/>
    <n v="0"/>
    <n v="0"/>
    <n v="100249357"/>
    <n v="0"/>
    <n v="0"/>
    <n v="0"/>
    <n v="0"/>
    <n v="0"/>
    <n v="0"/>
    <n v="0"/>
    <n v="0"/>
    <n v="0"/>
    <n v="100249357"/>
    <n v="101159.79515640766"/>
    <n v="0"/>
    <n v="1"/>
    <n v="1"/>
    <n v="1"/>
    <n v="24249724"/>
    <n v="27569112.073288638"/>
    <n v="27569112"/>
    <n v="80"/>
    <n v="1"/>
    <n v="0"/>
    <n v="0"/>
    <n v="3.5555555555555554"/>
    <n v="3.5555555555555554"/>
    <n v="3.5555555555555554"/>
    <n v="4"/>
    <n v="6660438"/>
    <n v="34229550"/>
    <n v="134478907"/>
  </r>
  <r>
    <x v="6"/>
    <n v="3776"/>
    <x v="24"/>
    <x v="293"/>
    <x v="293"/>
    <x v="290"/>
    <n v="1718"/>
    <n v="183001001598"/>
    <s v="18001183001001598"/>
    <s v="INSTITUCION EDUCATIVA JUAN BAUTISTA MIGANI"/>
    <n v="1"/>
    <n v="14.509358972677308"/>
    <n v="1.0161762057633321"/>
    <n v="0.13688354033590802"/>
    <n v="1.1368835403359081"/>
    <n v="853"/>
    <n v="0"/>
    <n v="0"/>
    <n v="0"/>
    <n v="44"/>
    <n v="0"/>
    <n v="284"/>
    <n v="0"/>
    <n v="366"/>
    <n v="0"/>
    <n v="15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35669.9209246337"/>
    <n v="60476917.837407753"/>
    <n v="22190286.393484309"/>
    <n v="0"/>
    <n v="0"/>
    <n v="0"/>
    <n v="0"/>
    <n v="0"/>
    <n v="87302874"/>
    <n v="0"/>
    <n v="0"/>
    <n v="0"/>
    <n v="0"/>
    <n v="0"/>
    <n v="0"/>
    <n v="0"/>
    <n v="0"/>
    <n v="0"/>
    <n v="87302874"/>
    <n v="102348.03516998827"/>
    <n v="0"/>
    <n v="1"/>
    <n v="1"/>
    <n v="1"/>
    <n v="24249724"/>
    <n v="27569112.073288638"/>
    <n v="27569112"/>
    <n v="44"/>
    <n v="1"/>
    <n v="0"/>
    <n v="0"/>
    <n v="1.9555555555555555"/>
    <n v="1.9555555555555555"/>
    <n v="1.9555555555555555"/>
    <n v="2"/>
    <n v="6660438"/>
    <n v="34229550"/>
    <n v="121532424"/>
  </r>
  <r>
    <x v="6"/>
    <n v="3776"/>
    <x v="24"/>
    <x v="293"/>
    <x v="293"/>
    <x v="290"/>
    <n v="1722"/>
    <n v="183001001946"/>
    <s v="18001183001001946"/>
    <s v="INSTITUCION EDUCATIVA LOS PINOS"/>
    <n v="1"/>
    <n v="14.509358972677308"/>
    <n v="1.0161762057633321"/>
    <n v="0.13688354033590802"/>
    <n v="1.1368835403359081"/>
    <n v="965"/>
    <n v="0"/>
    <n v="0"/>
    <n v="0"/>
    <n v="77"/>
    <n v="0"/>
    <n v="495"/>
    <n v="0"/>
    <n v="322"/>
    <n v="0"/>
    <n v="7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12422.3616181081"/>
    <n v="76014833.651018664"/>
    <n v="9908870.0247634333"/>
    <n v="0"/>
    <n v="0"/>
    <n v="0"/>
    <n v="0"/>
    <n v="0"/>
    <n v="94036126"/>
    <n v="0"/>
    <n v="0"/>
    <n v="0"/>
    <n v="0"/>
    <n v="0"/>
    <n v="0"/>
    <n v="0"/>
    <n v="0"/>
    <n v="0"/>
    <n v="94036126"/>
    <n v="97446.762694300516"/>
    <n v="0"/>
    <n v="1"/>
    <n v="1"/>
    <n v="1"/>
    <n v="24249724"/>
    <n v="27569112.073288638"/>
    <n v="27569112"/>
    <n v="77"/>
    <n v="1"/>
    <n v="0"/>
    <n v="0"/>
    <n v="3.4222222222222221"/>
    <n v="3.4222222222222221"/>
    <n v="3.4222222222222221"/>
    <n v="4"/>
    <n v="6660438"/>
    <n v="34229550"/>
    <n v="128265676"/>
  </r>
  <r>
    <x v="6"/>
    <n v="3776"/>
    <x v="24"/>
    <x v="293"/>
    <x v="293"/>
    <x v="290"/>
    <n v="1713"/>
    <n v="183001001954"/>
    <s v="18001183001001954"/>
    <s v="INSTITUCION EDUCATIVA BARRIOS UNIDOS DEL SUR"/>
    <n v="1"/>
    <n v="14.509358972677308"/>
    <n v="1.0161762057633321"/>
    <n v="0.13688354033590802"/>
    <n v="1.1368835403359081"/>
    <n v="1799"/>
    <n v="0"/>
    <n v="0"/>
    <n v="0"/>
    <n v="126"/>
    <n v="0"/>
    <n v="1223"/>
    <n v="0"/>
    <n v="367"/>
    <n v="0"/>
    <n v="8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274872.955375087"/>
    <n v="147935845.17150512"/>
    <n v="11583608.620498098"/>
    <n v="0"/>
    <n v="0"/>
    <n v="0"/>
    <n v="0"/>
    <n v="0"/>
    <n v="172794327"/>
    <n v="0"/>
    <n v="0"/>
    <n v="0"/>
    <n v="0"/>
    <n v="0"/>
    <n v="0"/>
    <n v="0"/>
    <n v="0"/>
    <n v="0"/>
    <n v="172794327"/>
    <n v="96050.209560867152"/>
    <n v="0"/>
    <n v="1"/>
    <n v="1"/>
    <n v="1"/>
    <n v="24249724"/>
    <n v="27569112.073288638"/>
    <n v="27569112"/>
    <n v="126"/>
    <n v="1"/>
    <n v="0"/>
    <n v="0"/>
    <n v="5.6"/>
    <n v="5.6"/>
    <n v="4"/>
    <n v="4"/>
    <n v="6660438"/>
    <n v="34229550"/>
    <n v="207023877"/>
  </r>
  <r>
    <x v="6"/>
    <n v="3776"/>
    <x v="24"/>
    <x v="293"/>
    <x v="293"/>
    <x v="290"/>
    <n v="1716"/>
    <n v="183001002217"/>
    <s v="18001183001002217"/>
    <s v="INSTITUCION EDUCATIVA JORGE ELIECER GAITAN"/>
    <n v="1"/>
    <n v="14.509358972677308"/>
    <n v="1.0161762057633321"/>
    <n v="0.13688354033590802"/>
    <n v="1.1368835403359081"/>
    <n v="1844"/>
    <n v="0"/>
    <n v="0"/>
    <n v="0"/>
    <n v="132"/>
    <n v="0"/>
    <n v="780"/>
    <n v="0"/>
    <n v="630"/>
    <n v="0"/>
    <n v="75"/>
    <n v="0"/>
    <n v="227"/>
    <n v="302"/>
    <n v="0"/>
    <n v="0"/>
    <n v="0"/>
    <n v="0"/>
    <n v="0"/>
    <n v="0"/>
    <n v="0"/>
    <n v="0"/>
    <n v="0"/>
    <n v="75"/>
    <n v="0"/>
    <n v="227"/>
    <n v="92671"/>
    <n v="81839"/>
    <n v="122758"/>
    <n v="150439"/>
    <n v="114333"/>
    <n v="99892"/>
    <n v="152848"/>
    <n v="184139"/>
    <n v="13907009.762773899"/>
    <n v="131188391.00114603"/>
    <n v="10467116.223341655"/>
    <n v="38824178.403882764"/>
    <n v="0"/>
    <n v="0"/>
    <n v="0"/>
    <n v="0"/>
    <n v="194386695"/>
    <n v="0"/>
    <n v="0"/>
    <n v="2093423.244668331"/>
    <n v="7764835.6807765532"/>
    <n v="0"/>
    <n v="0"/>
    <n v="0"/>
    <n v="0"/>
    <n v="9858259"/>
    <n v="204244954"/>
    <n v="110761.90563991324"/>
    <n v="0"/>
    <n v="1"/>
    <n v="1"/>
    <n v="1"/>
    <n v="24249724"/>
    <n v="27569112.073288638"/>
    <n v="27569112"/>
    <n v="132"/>
    <n v="1"/>
    <n v="0"/>
    <n v="0"/>
    <n v="5.8666666666666663"/>
    <n v="5.8666666666666663"/>
    <n v="4"/>
    <n v="4"/>
    <n v="6660438"/>
    <n v="34229550"/>
    <n v="238474504"/>
  </r>
  <r>
    <x v="6"/>
    <n v="3775"/>
    <x v="25"/>
    <x v="911"/>
    <x v="911"/>
    <x v="686"/>
    <n v="1952"/>
    <n v="183029000619"/>
    <s v="18029183029000619"/>
    <s v="I.E ALBANIA"/>
    <n v="1"/>
    <n v="20.169608067843228"/>
    <n v="1.4125969201472217"/>
    <n v="0.19686132333424308"/>
    <n v="1.1968613233342431"/>
    <n v="464"/>
    <n v="0"/>
    <n v="0"/>
    <n v="0"/>
    <n v="36"/>
    <n v="0"/>
    <n v="207"/>
    <n v="0"/>
    <n v="163"/>
    <n v="0"/>
    <n v="0"/>
    <n v="0"/>
    <n v="5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92916.0850094752"/>
    <n v="36241475.520929918"/>
    <n v="0"/>
    <n v="10443167.996022651"/>
    <n v="0"/>
    <n v="0"/>
    <n v="0"/>
    <n v="0"/>
    <n v="50677560"/>
    <n v="0"/>
    <n v="0"/>
    <n v="0"/>
    <n v="0"/>
    <n v="0"/>
    <n v="0"/>
    <n v="0"/>
    <n v="0"/>
    <n v="0"/>
    <n v="50677560"/>
    <n v="109218.87931034483"/>
    <n v="0"/>
    <n v="1"/>
    <n v="1"/>
    <n v="1"/>
    <n v="24249724"/>
    <n v="29023556.757130153"/>
    <n v="29023557"/>
    <n v="36"/>
    <n v="1"/>
    <n v="0"/>
    <n v="0"/>
    <n v="1.6"/>
    <n v="1.6"/>
    <n v="1.6"/>
    <n v="2"/>
    <n v="6660438"/>
    <n v="35683995"/>
    <n v="86361555"/>
  </r>
  <r>
    <x v="6"/>
    <n v="3775"/>
    <x v="25"/>
    <x v="912"/>
    <x v="912"/>
    <x v="862"/>
    <n v="1956"/>
    <n v="183094000171"/>
    <s v="18094183094000171"/>
    <s v="I.E GABRIELA MISTRAL"/>
    <n v="1"/>
    <n v="28.491236109519992"/>
    <n v="1.9954097394515655"/>
    <n v="0.2850399162698104"/>
    <n v="1.2850399162698105"/>
    <n v="739"/>
    <n v="0"/>
    <n v="0"/>
    <n v="0"/>
    <n v="57"/>
    <n v="0"/>
    <n v="372"/>
    <n v="0"/>
    <n v="224"/>
    <n v="0"/>
    <n v="2"/>
    <n v="0"/>
    <n v="8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87898.2425964577"/>
    <n v="62679163.497732595"/>
    <n v="315497.86008289881"/>
    <n v="16238890.076951979"/>
    <n v="0"/>
    <n v="0"/>
    <n v="0"/>
    <n v="0"/>
    <n v="86021450"/>
    <n v="0"/>
    <n v="0"/>
    <n v="0"/>
    <n v="0"/>
    <n v="0"/>
    <n v="0"/>
    <n v="0"/>
    <n v="0"/>
    <n v="0"/>
    <n v="86021450"/>
    <n v="116402.50338294993"/>
    <n v="0"/>
    <n v="1"/>
    <n v="1"/>
    <n v="1"/>
    <n v="24249724"/>
    <n v="31161863.298526015"/>
    <n v="31161863"/>
    <n v="57"/>
    <n v="0"/>
    <n v="1"/>
    <n v="0"/>
    <n v="2.5333333333333332"/>
    <n v="2.5333333333333332"/>
    <n v="2.5333333333333332"/>
    <n v="3"/>
    <n v="19981315"/>
    <n v="51143178"/>
    <n v="137164628"/>
  </r>
  <r>
    <x v="6"/>
    <n v="3775"/>
    <x v="25"/>
    <x v="912"/>
    <x v="912"/>
    <x v="862"/>
    <n v="1957"/>
    <n v="183094001665"/>
    <s v="18094183094001665"/>
    <s v="I.E AGROTECNICO MIXTO"/>
    <n v="1"/>
    <n v="28.491236109519992"/>
    <n v="1.9954097394515655"/>
    <n v="0.2850399162698104"/>
    <n v="1.2850399162698105"/>
    <n v="554"/>
    <n v="0"/>
    <n v="0"/>
    <n v="0"/>
    <n v="37"/>
    <n v="0"/>
    <n v="247"/>
    <n v="0"/>
    <n v="200"/>
    <n v="0"/>
    <n v="1"/>
    <n v="0"/>
    <n v="6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06179.5609836653"/>
    <n v="47009372.623299442"/>
    <n v="157748.93004144941"/>
    <n v="13339088.277496267"/>
    <n v="0"/>
    <n v="0"/>
    <n v="0"/>
    <n v="0"/>
    <n v="64912389"/>
    <n v="0"/>
    <n v="0"/>
    <n v="0"/>
    <n v="0"/>
    <n v="0"/>
    <n v="0"/>
    <n v="0"/>
    <n v="0"/>
    <n v="0"/>
    <n v="64912389"/>
    <n v="117170.37725631769"/>
    <n v="0"/>
    <n v="1"/>
    <n v="1"/>
    <n v="1"/>
    <n v="24249724"/>
    <n v="31161863.298526015"/>
    <n v="31161863"/>
    <n v="37"/>
    <n v="0"/>
    <n v="1"/>
    <n v="0"/>
    <n v="1.6444444444444444"/>
    <n v="1.6444444444444444"/>
    <n v="1.6444444444444444"/>
    <n v="2"/>
    <n v="13320876"/>
    <n v="44482739"/>
    <n v="109395128"/>
  </r>
  <r>
    <x v="6"/>
    <n v="3775"/>
    <x v="25"/>
    <x v="296"/>
    <x v="296"/>
    <x v="293"/>
    <n v="1336"/>
    <n v="183247000213"/>
    <s v="18247183247000213"/>
    <s v="I.E RUFINO QUICHOYA"/>
    <n v="1"/>
    <n v="20.413157295697701"/>
    <n v="1.4296541127319387"/>
    <n v="0.19944204769673501"/>
    <n v="1.1994420476967349"/>
    <n v="626"/>
    <n v="0"/>
    <n v="0"/>
    <n v="3"/>
    <n v="25"/>
    <n v="32"/>
    <n v="268"/>
    <n v="0"/>
    <n v="231"/>
    <n v="0"/>
    <n v="0"/>
    <n v="0"/>
    <n v="67"/>
    <n v="591"/>
    <n v="0"/>
    <n v="0"/>
    <n v="0"/>
    <n v="25"/>
    <n v="0"/>
    <n v="268"/>
    <n v="0"/>
    <n v="231"/>
    <n v="0"/>
    <n v="0"/>
    <n v="0"/>
    <n v="67"/>
    <n v="92671"/>
    <n v="81839"/>
    <n v="122758"/>
    <n v="150439"/>
    <n v="114333"/>
    <n v="99892"/>
    <n v="152848"/>
    <n v="184139"/>
    <n v="2778837.3500526031"/>
    <n v="48982407.732985094"/>
    <n v="0"/>
    <n v="12089671.76830109"/>
    <n v="411407.42291793239"/>
    <n v="3834069.2809127118"/>
    <n v="0"/>
    <n v="0"/>
    <n v="68096394"/>
    <n v="555767.47001052066"/>
    <n v="9796481.5465970188"/>
    <n v="0"/>
    <n v="2417934.353660218"/>
    <n v="0"/>
    <n v="0"/>
    <n v="0"/>
    <n v="0"/>
    <n v="12770183"/>
    <n v="80866577"/>
    <n v="129179.83546325879"/>
    <n v="1"/>
    <n v="1"/>
    <n v="1"/>
    <n v="1"/>
    <n v="24249724"/>
    <n v="29086138.610640656"/>
    <n v="29086139"/>
    <n v="28"/>
    <n v="1"/>
    <n v="0"/>
    <n v="0.23076923076923078"/>
    <n v="1.1111111111111112"/>
    <n v="1.341880341880342"/>
    <n v="1.341880341880342"/>
    <n v="2"/>
    <n v="6660438"/>
    <n v="35746577"/>
    <n v="116613154"/>
  </r>
  <r>
    <x v="6"/>
    <n v="3775"/>
    <x v="25"/>
    <x v="296"/>
    <x v="296"/>
    <x v="293"/>
    <n v="1337"/>
    <n v="183247000272"/>
    <s v="18247183247000272"/>
    <s v="I.E JORGE ABEL MOLINA"/>
    <n v="1"/>
    <n v="20.413157295697701"/>
    <n v="1.4296541127319387"/>
    <n v="0.19944204769673501"/>
    <n v="1.1994420476967349"/>
    <n v="353"/>
    <n v="0"/>
    <n v="0"/>
    <n v="0"/>
    <n v="24"/>
    <n v="0"/>
    <n v="152"/>
    <n v="0"/>
    <n v="133"/>
    <n v="0"/>
    <n v="44"/>
    <n v="0"/>
    <n v="0"/>
    <n v="353"/>
    <n v="0"/>
    <n v="0"/>
    <n v="0"/>
    <n v="24"/>
    <n v="0"/>
    <n v="152"/>
    <n v="0"/>
    <n v="133"/>
    <n v="0"/>
    <n v="44"/>
    <n v="0"/>
    <n v="0"/>
    <n v="92671"/>
    <n v="81839"/>
    <n v="122758"/>
    <n v="150439"/>
    <n v="114333"/>
    <n v="99892"/>
    <n v="152848"/>
    <n v="184139"/>
    <n v="2667683.8560504988"/>
    <n v="27975924.256314129"/>
    <n v="6478608.7032108549"/>
    <n v="0"/>
    <n v="0"/>
    <n v="0"/>
    <n v="0"/>
    <n v="0"/>
    <n v="37122217"/>
    <n v="533536.7712100998"/>
    <n v="5595184.8512628255"/>
    <n v="1295721.7406421711"/>
    <n v="0"/>
    <n v="0"/>
    <n v="0"/>
    <n v="0"/>
    <n v="0"/>
    <n v="7424443"/>
    <n v="44546660"/>
    <n v="126194.50424929179"/>
    <n v="0"/>
    <n v="1"/>
    <n v="1"/>
    <n v="1"/>
    <n v="24249724"/>
    <n v="29086138.610640656"/>
    <n v="29086139"/>
    <n v="24"/>
    <n v="0"/>
    <n v="1"/>
    <n v="0"/>
    <n v="1.0666666666666667"/>
    <n v="1.0666666666666667"/>
    <n v="1.0666666666666667"/>
    <n v="2"/>
    <n v="13320876"/>
    <n v="42407015"/>
    <n v="86953675"/>
  </r>
  <r>
    <x v="6"/>
    <n v="3775"/>
    <x v="25"/>
    <x v="296"/>
    <x v="296"/>
    <x v="293"/>
    <n v="1338"/>
    <n v="183247001198"/>
    <s v="18247183247001198"/>
    <s v="I.E CORAZON INMACULADO DE MARIA"/>
    <n v="1"/>
    <n v="20.413157295697701"/>
    <n v="1.4296541127319387"/>
    <n v="0.19944204769673501"/>
    <n v="1.1994420476967349"/>
    <n v="787"/>
    <n v="0"/>
    <n v="0"/>
    <n v="0"/>
    <n v="57"/>
    <n v="0"/>
    <n v="321"/>
    <n v="0"/>
    <n v="278"/>
    <n v="0"/>
    <n v="0"/>
    <n v="0"/>
    <n v="131"/>
    <n v="787"/>
    <n v="0"/>
    <n v="0"/>
    <n v="0"/>
    <n v="57"/>
    <n v="0"/>
    <n v="321"/>
    <n v="0"/>
    <n v="278"/>
    <n v="0"/>
    <n v="0"/>
    <n v="0"/>
    <n v="131"/>
    <n v="92671"/>
    <n v="81839"/>
    <n v="122758"/>
    <n v="150439"/>
    <n v="114333"/>
    <n v="99892"/>
    <n v="152848"/>
    <n v="184139"/>
    <n v="6335749.1581199346"/>
    <n v="58798521.507130399"/>
    <n v="0"/>
    <n v="23638014.949961834"/>
    <n v="0"/>
    <n v="0"/>
    <n v="0"/>
    <n v="0"/>
    <n v="88772286"/>
    <n v="1267149.8316239871"/>
    <n v="11759704.301426081"/>
    <n v="0"/>
    <n v="4727602.9899923671"/>
    <n v="0"/>
    <n v="0"/>
    <n v="0"/>
    <n v="0"/>
    <n v="17754457"/>
    <n v="106526743"/>
    <n v="135357.9961880559"/>
    <n v="0"/>
    <n v="1"/>
    <n v="1"/>
    <n v="1"/>
    <n v="24249724"/>
    <n v="29086138.610640656"/>
    <n v="29086139"/>
    <n v="57"/>
    <n v="0"/>
    <n v="1"/>
    <n v="0"/>
    <n v="2.5333333333333332"/>
    <n v="2.5333333333333332"/>
    <n v="2.5333333333333332"/>
    <n v="3"/>
    <n v="19981315"/>
    <n v="49067454"/>
    <n v="155594197"/>
  </r>
  <r>
    <x v="6"/>
    <n v="3775"/>
    <x v="25"/>
    <x v="913"/>
    <x v="913"/>
    <x v="863"/>
    <n v="1345"/>
    <n v="183256000633"/>
    <s v="18256183256000633"/>
    <s v="I.E NUESTRA SEÑORA DE LAS MERCEDES"/>
    <n v="1"/>
    <n v="24.286382779597567"/>
    <n v="1.7009189965704941"/>
    <n v="0.24048396540586331"/>
    <n v="1.2404839654058633"/>
    <n v="654"/>
    <n v="0"/>
    <n v="0"/>
    <n v="0"/>
    <n v="42"/>
    <n v="0"/>
    <n v="220"/>
    <n v="0"/>
    <n v="298"/>
    <n v="0"/>
    <n v="92"/>
    <n v="0"/>
    <n v="2"/>
    <n v="94"/>
    <n v="0"/>
    <n v="0"/>
    <n v="0"/>
    <n v="0"/>
    <n v="0"/>
    <n v="0"/>
    <n v="0"/>
    <n v="0"/>
    <n v="0"/>
    <n v="92"/>
    <n v="0"/>
    <n v="2"/>
    <n v="92671"/>
    <n v="81839"/>
    <n v="122758"/>
    <n v="150439"/>
    <n v="114333"/>
    <n v="99892"/>
    <n v="152848"/>
    <n v="184139"/>
    <n v="4828189.3614413235"/>
    <n v="52587343.032832526"/>
    <n v="14009698.417526953"/>
    <n v="373234.33454338531"/>
    <n v="0"/>
    <n v="0"/>
    <n v="0"/>
    <n v="0"/>
    <n v="71798465"/>
    <n v="0"/>
    <n v="0"/>
    <n v="2801939.6835053908"/>
    <n v="74646.866908677068"/>
    <n v="0"/>
    <n v="0"/>
    <n v="0"/>
    <n v="0"/>
    <n v="2876587"/>
    <n v="74675052"/>
    <n v="114182.03669724771"/>
    <n v="0"/>
    <n v="1"/>
    <n v="1"/>
    <n v="1"/>
    <n v="24249724"/>
    <n v="30081393.78751773"/>
    <n v="30081394"/>
    <n v="42"/>
    <n v="0"/>
    <n v="1"/>
    <n v="0"/>
    <n v="1.8666666666666667"/>
    <n v="1.8666666666666667"/>
    <n v="1.8666666666666667"/>
    <n v="2"/>
    <n v="13320876"/>
    <n v="43402270"/>
    <n v="118077322"/>
  </r>
  <r>
    <x v="6"/>
    <n v="3775"/>
    <x v="25"/>
    <x v="914"/>
    <x v="914"/>
    <x v="864"/>
    <n v="1406"/>
    <n v="183410000030"/>
    <s v="18410183410000030"/>
    <s v="I.E NUESTRA SEÑORA DEL PERPETUO SOCORRO"/>
    <n v="1"/>
    <n v="32.853175980562305"/>
    <n v="2.3009021816931869"/>
    <n v="0.33126040562258374"/>
    <n v="1.3312604056225839"/>
    <n v="453"/>
    <n v="0"/>
    <n v="0"/>
    <n v="0"/>
    <n v="28"/>
    <n v="0"/>
    <n v="183"/>
    <n v="0"/>
    <n v="165"/>
    <n v="0"/>
    <n v="0"/>
    <n v="0"/>
    <n v="7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54338.5253846133"/>
    <n v="37914259.076839827"/>
    <n v="0"/>
    <n v="15421058.280432103"/>
    <n v="0"/>
    <n v="0"/>
    <n v="0"/>
    <n v="0"/>
    <n v="56789656"/>
    <n v="0"/>
    <n v="0"/>
    <n v="0"/>
    <n v="0"/>
    <n v="0"/>
    <n v="0"/>
    <n v="0"/>
    <n v="0"/>
    <n v="0"/>
    <n v="56789656"/>
    <n v="125363.47902869758"/>
    <n v="0"/>
    <n v="1"/>
    <n v="1"/>
    <n v="1"/>
    <n v="24249724"/>
    <n v="32282697.408475708"/>
    <n v="32282697"/>
    <n v="28"/>
    <n v="0"/>
    <n v="1"/>
    <n v="0"/>
    <n v="1.2444444444444445"/>
    <n v="1.2444444444444445"/>
    <n v="1.2444444444444445"/>
    <n v="2"/>
    <n v="13320876"/>
    <n v="45603573"/>
    <n v="102393229"/>
  </r>
  <r>
    <x v="6"/>
    <n v="3775"/>
    <x v="25"/>
    <x v="915"/>
    <x v="915"/>
    <x v="865"/>
    <n v="1507"/>
    <n v="183460000642"/>
    <s v="18460183460000642"/>
    <s v="I.E MARCO FIDEL SUAREZ"/>
    <n v="1"/>
    <n v="47.106017191977074"/>
    <n v="3.299112931791556"/>
    <n v="0.482288002273417"/>
    <n v="1.4822880022734171"/>
    <n v="207"/>
    <n v="0"/>
    <n v="0"/>
    <n v="0"/>
    <n v="12"/>
    <n v="0"/>
    <n v="74"/>
    <n v="0"/>
    <n v="81"/>
    <n v="0"/>
    <n v="40"/>
    <n v="0"/>
    <n v="0"/>
    <n v="207"/>
    <n v="0"/>
    <n v="0"/>
    <n v="0"/>
    <n v="12"/>
    <n v="0"/>
    <n v="74"/>
    <n v="0"/>
    <n v="81"/>
    <n v="0"/>
    <n v="40"/>
    <n v="0"/>
    <n v="0"/>
    <n v="92671"/>
    <n v="81839"/>
    <n v="122758"/>
    <n v="150439"/>
    <n v="114333"/>
    <n v="99892"/>
    <n v="152848"/>
    <n v="184139"/>
    <n v="1648381.337504158"/>
    <n v="18802890.011798397"/>
    <n v="7278508.4233232057"/>
    <n v="0"/>
    <n v="0"/>
    <n v="0"/>
    <n v="0"/>
    <n v="0"/>
    <n v="27729780"/>
    <n v="329676.26750083163"/>
    <n v="3760578.0023596794"/>
    <n v="1455701.684664641"/>
    <n v="0"/>
    <n v="0"/>
    <n v="0"/>
    <n v="0"/>
    <n v="0"/>
    <n v="5545956"/>
    <n v="33275736"/>
    <n v="160752.34782608695"/>
    <n v="0"/>
    <n v="1"/>
    <n v="1"/>
    <n v="1"/>
    <n v="24249724"/>
    <n v="35945074.943641737"/>
    <n v="35945075"/>
    <n v="12"/>
    <n v="0"/>
    <n v="1"/>
    <n v="0"/>
    <n v="0.53333333333333333"/>
    <n v="0.53333333333333333"/>
    <n v="0.53333333333333333"/>
    <n v="1"/>
    <n v="6660438"/>
    <n v="42605513"/>
    <n v="75881249"/>
  </r>
  <r>
    <x v="6"/>
    <n v="3775"/>
    <x v="25"/>
    <x v="916"/>
    <x v="916"/>
    <x v="866"/>
    <n v="1516"/>
    <n v="183479000058"/>
    <s v="18479183479000058"/>
    <s v="I.E CERVANTES"/>
    <n v="1"/>
    <n v="21.223880597014926"/>
    <n v="1.4864338595014435"/>
    <n v="0.20803272726234395"/>
    <n v="1.2080327272623439"/>
    <n v="311"/>
    <n v="0"/>
    <n v="0"/>
    <n v="0"/>
    <n v="28"/>
    <n v="0"/>
    <n v="150"/>
    <n v="0"/>
    <n v="110"/>
    <n v="0"/>
    <n v="0"/>
    <n v="0"/>
    <n v="23"/>
    <n v="178"/>
    <n v="0"/>
    <n v="0"/>
    <n v="0"/>
    <n v="28"/>
    <n v="0"/>
    <n v="150"/>
    <n v="0"/>
    <n v="0"/>
    <n v="0"/>
    <n v="0"/>
    <n v="0"/>
    <n v="0"/>
    <n v="92671"/>
    <n v="81839"/>
    <n v="122758"/>
    <n v="150439"/>
    <n v="114333"/>
    <n v="99892"/>
    <n v="152848"/>
    <n v="184139"/>
    <n v="3134588.8243076028"/>
    <n v="25704689.495269969"/>
    <n v="0"/>
    <n v="4179910.4155022544"/>
    <n v="0"/>
    <n v="0"/>
    <n v="0"/>
    <n v="0"/>
    <n v="33019189"/>
    <n v="626917.76486152061"/>
    <n v="2965925.7109926888"/>
    <n v="0"/>
    <n v="0"/>
    <n v="0"/>
    <n v="0"/>
    <n v="0"/>
    <n v="0"/>
    <n v="3592843"/>
    <n v="36612032"/>
    <n v="117723.57556270096"/>
    <n v="0"/>
    <n v="1"/>
    <n v="1"/>
    <n v="1"/>
    <n v="24249724"/>
    <n v="29294460.219079114"/>
    <n v="29294460"/>
    <n v="28"/>
    <n v="1"/>
    <n v="0"/>
    <n v="0"/>
    <n v="1.2444444444444445"/>
    <n v="1.2444444444444445"/>
    <n v="1.2444444444444445"/>
    <n v="2"/>
    <n v="6660438"/>
    <n v="35954898"/>
    <n v="72566930"/>
  </r>
  <r>
    <x v="6"/>
    <n v="3775"/>
    <x v="25"/>
    <x v="917"/>
    <x v="917"/>
    <x v="576"/>
    <n v="2051"/>
    <n v="183592000072"/>
    <s v="18592183592000072"/>
    <s v="I.E ACEVEDO Y GOMEZ"/>
    <n v="1"/>
    <n v="32.041836043360433"/>
    <n v="2.2440792482663823"/>
    <n v="0.32266319198883464"/>
    <n v="1.3226631919888345"/>
    <n v="913"/>
    <n v="0"/>
    <n v="0"/>
    <n v="0"/>
    <n v="83"/>
    <n v="0"/>
    <n v="414"/>
    <n v="0"/>
    <n v="296"/>
    <n v="0"/>
    <n v="12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73519.215178175"/>
    <n v="76854257.408113703"/>
    <n v="19484098.574659843"/>
    <n v="0"/>
    <n v="0"/>
    <n v="0"/>
    <n v="0"/>
    <n v="0"/>
    <n v="106511875"/>
    <n v="0"/>
    <n v="0"/>
    <n v="0"/>
    <n v="0"/>
    <n v="0"/>
    <n v="0"/>
    <n v="0"/>
    <n v="0"/>
    <n v="0"/>
    <n v="106511875"/>
    <n v="116661.41840087624"/>
    <n v="0"/>
    <n v="1"/>
    <n v="1"/>
    <n v="1"/>
    <n v="24249724"/>
    <n v="32074217.350688249"/>
    <n v="32074217"/>
    <n v="83"/>
    <n v="0"/>
    <n v="1"/>
    <n v="0"/>
    <n v="3.6888888888888891"/>
    <n v="3.6888888888888891"/>
    <n v="3.6888888888888891"/>
    <n v="4"/>
    <n v="26641753"/>
    <n v="58715970"/>
    <n v="165227845"/>
  </r>
  <r>
    <x v="6"/>
    <n v="3775"/>
    <x v="25"/>
    <x v="917"/>
    <x v="917"/>
    <x v="576"/>
    <n v="2034"/>
    <n v="183592000323"/>
    <s v="18592183592000323"/>
    <s v="I.E SAGRADOS CORAZONES"/>
    <n v="1"/>
    <n v="32.041836043360433"/>
    <n v="2.2440792482663823"/>
    <n v="0.32266319198883464"/>
    <n v="1.3226631919888345"/>
    <n v="1768"/>
    <n v="0"/>
    <n v="0"/>
    <n v="0"/>
    <n v="99"/>
    <n v="0"/>
    <n v="764"/>
    <n v="0"/>
    <n v="640"/>
    <n v="0"/>
    <n v="0"/>
    <n v="0"/>
    <n v="26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134679.545814931"/>
    <n v="151976587.88872063"/>
    <n v="0"/>
    <n v="52729733.903996192"/>
    <n v="0"/>
    <n v="0"/>
    <n v="0"/>
    <n v="0"/>
    <n v="216841001"/>
    <n v="0"/>
    <n v="0"/>
    <n v="0"/>
    <n v="0"/>
    <n v="0"/>
    <n v="0"/>
    <n v="0"/>
    <n v="0"/>
    <n v="0"/>
    <n v="216841001"/>
    <n v="122647.625"/>
    <n v="0"/>
    <n v="1"/>
    <n v="1"/>
    <n v="1"/>
    <n v="24249724"/>
    <n v="32074217.350688249"/>
    <n v="32074217"/>
    <n v="99"/>
    <n v="0"/>
    <n v="1"/>
    <n v="0"/>
    <n v="4.4000000000000004"/>
    <n v="4.4000000000000004"/>
    <n v="4"/>
    <n v="4"/>
    <n v="26641753"/>
    <n v="58715970"/>
    <n v="275556971"/>
  </r>
  <r>
    <x v="6"/>
    <n v="3775"/>
    <x v="25"/>
    <x v="297"/>
    <x v="297"/>
    <x v="294"/>
    <n v="1223"/>
    <n v="183753000299"/>
    <s v="18753183753000299"/>
    <s v="I.E DANTE ALIGHIERI"/>
    <n v="1"/>
    <n v="30.465264499681325"/>
    <n v="2.1336626204617248"/>
    <n v="0.3059573431227674"/>
    <n v="1.3059573431227673"/>
    <n v="1683"/>
    <n v="0"/>
    <n v="0"/>
    <n v="1"/>
    <n v="112"/>
    <n v="3"/>
    <n v="821"/>
    <n v="0"/>
    <n v="533"/>
    <n v="0"/>
    <n v="21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554729.769787356"/>
    <n v="144713141.0271779"/>
    <n v="34147459.555264778"/>
    <n v="0"/>
    <n v="149314.02091125536"/>
    <n v="391364.07275765843"/>
    <n v="0"/>
    <n v="0"/>
    <n v="192956008"/>
    <n v="0"/>
    <n v="0"/>
    <n v="0"/>
    <n v="0"/>
    <n v="0"/>
    <n v="0"/>
    <n v="0"/>
    <n v="0"/>
    <n v="0"/>
    <n v="192956008"/>
    <n v="114650.03446226976"/>
    <n v="1"/>
    <n v="1"/>
    <n v="1"/>
    <n v="1"/>
    <n v="24249724"/>
    <n v="31669105.126500405"/>
    <n v="31669105"/>
    <n v="113"/>
    <n v="0"/>
    <n v="1"/>
    <n v="7.6923076923076927E-2"/>
    <n v="4.9777777777777779"/>
    <n v="5.0547008547008545"/>
    <n v="4"/>
    <n v="4"/>
    <n v="26641753"/>
    <n v="58310858"/>
    <n v="251266866"/>
  </r>
  <r>
    <x v="6"/>
    <n v="3775"/>
    <x v="25"/>
    <x v="297"/>
    <x v="297"/>
    <x v="294"/>
    <n v="1224"/>
    <n v="183753001481"/>
    <s v="18753183753001481"/>
    <s v="I.E INSTITUTO NACIONAL DE PROMOCION SOCIAL"/>
    <n v="1"/>
    <n v="30.465264499681325"/>
    <n v="2.1336626204617248"/>
    <n v="0.3059573431227674"/>
    <n v="1.3059573431227673"/>
    <n v="1574"/>
    <n v="0"/>
    <n v="0"/>
    <n v="0"/>
    <n v="90"/>
    <n v="0"/>
    <n v="605"/>
    <n v="0"/>
    <n v="577"/>
    <n v="0"/>
    <n v="4"/>
    <n v="0"/>
    <n v="29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892193.565007698"/>
    <n v="126330083.23052016"/>
    <n v="641266.8461082587"/>
    <n v="58547141.18912971"/>
    <n v="0"/>
    <n v="0"/>
    <n v="0"/>
    <n v="0"/>
    <n v="196410685"/>
    <n v="0"/>
    <n v="0"/>
    <n v="0"/>
    <n v="0"/>
    <n v="0"/>
    <n v="0"/>
    <n v="0"/>
    <n v="0"/>
    <n v="0"/>
    <n v="196410685"/>
    <n v="124784.42503176619"/>
    <n v="0"/>
    <n v="1"/>
    <n v="1"/>
    <n v="1"/>
    <n v="24249724"/>
    <n v="31669105.126500405"/>
    <n v="31669105"/>
    <n v="90"/>
    <n v="0"/>
    <n v="1"/>
    <n v="0"/>
    <n v="4"/>
    <n v="4"/>
    <n v="4"/>
    <n v="4"/>
    <n v="26641753"/>
    <n v="58310858"/>
    <n v="254721543"/>
  </r>
  <r>
    <x v="6"/>
    <n v="3775"/>
    <x v="25"/>
    <x v="918"/>
    <x v="918"/>
    <x v="867"/>
    <n v="1653"/>
    <n v="183765000928"/>
    <s v="18756183765000928"/>
    <s v="I.E CAMPO ELIAS MARULANDA"/>
    <n v="1"/>
    <n v="44.716804005424009"/>
    <n v="3.1317822044146166"/>
    <n v="0.45697114649012222"/>
    <n v="1.4569711464901223"/>
    <n v="554"/>
    <n v="0"/>
    <n v="0"/>
    <n v="0"/>
    <n v="41"/>
    <n v="0"/>
    <n v="259"/>
    <n v="0"/>
    <n v="194"/>
    <n v="0"/>
    <n v="0"/>
    <n v="0"/>
    <n v="60"/>
    <n v="554"/>
    <n v="0"/>
    <n v="0"/>
    <n v="0"/>
    <n v="41"/>
    <n v="0"/>
    <n v="259"/>
    <n v="0"/>
    <n v="194"/>
    <n v="0"/>
    <n v="0"/>
    <n v="0"/>
    <n v="60"/>
    <n v="92671"/>
    <n v="81839"/>
    <n v="122758"/>
    <n v="150439"/>
    <n v="114333"/>
    <n v="99892"/>
    <n v="152848"/>
    <n v="184139"/>
    <n v="5535777.8977718307"/>
    <n v="54014388.93089512"/>
    <n v="0"/>
    <n v="13151116.938409651"/>
    <n v="0"/>
    <n v="0"/>
    <n v="0"/>
    <n v="0"/>
    <n v="72701284"/>
    <n v="1107155.5795543662"/>
    <n v="10802877.786179025"/>
    <n v="0"/>
    <n v="2630223.3876819299"/>
    <n v="0"/>
    <n v="0"/>
    <n v="0"/>
    <n v="0"/>
    <n v="14540257"/>
    <n v="87241541"/>
    <n v="157475.70577617327"/>
    <n v="0"/>
    <n v="1"/>
    <n v="1"/>
    <n v="1"/>
    <n v="24249724"/>
    <n v="35331148.178349033"/>
    <n v="35331148"/>
    <n v="41"/>
    <n v="0"/>
    <n v="1"/>
    <n v="0"/>
    <n v="1.8222222222222222"/>
    <n v="1.8222222222222222"/>
    <n v="1.8222222222222222"/>
    <n v="2"/>
    <n v="13320876"/>
    <n v="48652024"/>
    <n v="135893565"/>
  </r>
  <r>
    <x v="25"/>
    <n v="4841"/>
    <x v="88"/>
    <x v="919"/>
    <x v="919"/>
    <x v="868"/>
    <n v="14729"/>
    <n v="185001000268"/>
    <s v="85001185001000268"/>
    <s v="IE BRAULIO GONZALEZ"/>
    <n v="1"/>
    <n v="11.534975854166936"/>
    <n v="0.80786256781791577"/>
    <n v="0.10536603956226107"/>
    <n v="1.1053660395622611"/>
    <n v="2655"/>
    <n v="0"/>
    <n v="98"/>
    <n v="0"/>
    <n v="123"/>
    <n v="0"/>
    <n v="957"/>
    <n v="0"/>
    <n v="1039"/>
    <n v="0"/>
    <n v="2"/>
    <n v="0"/>
    <n v="436"/>
    <n v="2095"/>
    <n v="0"/>
    <n v="98"/>
    <n v="0"/>
    <n v="123"/>
    <n v="0"/>
    <n v="957"/>
    <n v="0"/>
    <n v="479"/>
    <n v="0"/>
    <n v="2"/>
    <n v="0"/>
    <n v="436"/>
    <n v="92671"/>
    <n v="81839"/>
    <n v="122758"/>
    <n v="150439"/>
    <n v="114333"/>
    <n v="99892"/>
    <n v="152848"/>
    <n v="184139"/>
    <n v="22638218.151752621"/>
    <n v="180562254.41822484"/>
    <n v="271385.04856916808"/>
    <n v="72502510.468808249"/>
    <n v="0"/>
    <n v="0"/>
    <n v="0"/>
    <n v="0"/>
    <n v="275974368"/>
    <n v="4527643.6303505246"/>
    <n v="25980701.136730548"/>
    <n v="54277.00971383362"/>
    <n v="14500502.093761651"/>
    <n v="0"/>
    <n v="0"/>
    <n v="0"/>
    <n v="0"/>
    <n v="45063124"/>
    <n v="321037492"/>
    <n v="120918.07608286252"/>
    <n v="0"/>
    <n v="0"/>
    <n v="0"/>
    <n v="0"/>
    <n v="19701352"/>
    <n v="21777205.434262034"/>
    <n v="21777205"/>
    <n v="221"/>
    <n v="1"/>
    <n v="0"/>
    <n v="0"/>
    <n v="9.8222222222222229"/>
    <n v="9.8222222222222229"/>
    <n v="4"/>
    <n v="4"/>
    <n v="6660438"/>
    <n v="28437643"/>
    <n v="349475135"/>
  </r>
  <r>
    <x v="25"/>
    <n v="4841"/>
    <x v="88"/>
    <x v="919"/>
    <x v="919"/>
    <x v="868"/>
    <n v="14701"/>
    <n v="185001000802"/>
    <s v="85001185001000802"/>
    <s v="IE LA CAMPIÑA"/>
    <n v="1"/>
    <n v="11.534975854166936"/>
    <n v="0.80786256781791577"/>
    <n v="0.10536603956226107"/>
    <n v="1.1053660395622611"/>
    <n v="1042"/>
    <n v="0"/>
    <n v="38"/>
    <n v="0"/>
    <n v="50"/>
    <n v="0"/>
    <n v="369"/>
    <n v="0"/>
    <n v="407"/>
    <n v="0"/>
    <n v="178"/>
    <n v="0"/>
    <n v="0"/>
    <n v="178"/>
    <n v="0"/>
    <n v="0"/>
    <n v="0"/>
    <n v="0"/>
    <n v="0"/>
    <n v="0"/>
    <n v="0"/>
    <n v="0"/>
    <n v="0"/>
    <n v="178"/>
    <n v="0"/>
    <n v="0"/>
    <n v="92671"/>
    <n v="81839"/>
    <n v="122758"/>
    <n v="150439"/>
    <n v="114333"/>
    <n v="99892"/>
    <n v="152848"/>
    <n v="184139"/>
    <n v="9014313.1102001388"/>
    <n v="70198551.81790705"/>
    <n v="24153269.322655961"/>
    <n v="0"/>
    <n v="0"/>
    <n v="0"/>
    <n v="0"/>
    <n v="0"/>
    <n v="103366134"/>
    <n v="0"/>
    <n v="0"/>
    <n v="4830653.864531192"/>
    <n v="0"/>
    <n v="0"/>
    <n v="0"/>
    <n v="0"/>
    <n v="0"/>
    <n v="4830654"/>
    <n v="108196788"/>
    <n v="103835.68905950096"/>
    <n v="0"/>
    <n v="0"/>
    <n v="0"/>
    <n v="0"/>
    <n v="19701352"/>
    <n v="21777205.434262034"/>
    <n v="21777205"/>
    <n v="88"/>
    <n v="1"/>
    <n v="0"/>
    <n v="0"/>
    <n v="3.911111111111111"/>
    <n v="3.911111111111111"/>
    <n v="3.911111111111111"/>
    <n v="4"/>
    <n v="6660438"/>
    <n v="28437643"/>
    <n v="136634431"/>
  </r>
  <r>
    <x v="25"/>
    <n v="4841"/>
    <x v="88"/>
    <x v="919"/>
    <x v="919"/>
    <x v="868"/>
    <n v="14702"/>
    <n v="185001001183"/>
    <s v="85001185001001183"/>
    <s v="IE LUIS HERNANDEZ VARGAS"/>
    <n v="1"/>
    <n v="11.534975854166936"/>
    <n v="0.80786256781791577"/>
    <n v="0.10536603956226107"/>
    <n v="1.1053660395622611"/>
    <n v="2843"/>
    <n v="0"/>
    <n v="66"/>
    <n v="14"/>
    <n v="161"/>
    <n v="75"/>
    <n v="1315"/>
    <n v="0"/>
    <n v="880"/>
    <n v="0"/>
    <n v="65"/>
    <n v="0"/>
    <n v="267"/>
    <n v="89"/>
    <n v="0"/>
    <n v="0"/>
    <n v="14"/>
    <n v="0"/>
    <n v="75"/>
    <n v="0"/>
    <n v="0"/>
    <n v="0"/>
    <n v="0"/>
    <n v="0"/>
    <n v="0"/>
    <n v="0"/>
    <n v="92671"/>
    <n v="81839"/>
    <n v="122758"/>
    <n v="150439"/>
    <n v="114333"/>
    <n v="99892"/>
    <n v="152848"/>
    <n v="184139"/>
    <n v="23252830.409266267"/>
    <n v="198564202.62926027"/>
    <n v="8820014.078497963"/>
    <n v="44399473.154063769"/>
    <n v="1769317.415617808"/>
    <n v="8281291.8317965036"/>
    <n v="0"/>
    <n v="0"/>
    <n v="285087130"/>
    <n v="0"/>
    <n v="0"/>
    <n v="0"/>
    <n v="0"/>
    <n v="353863.4831235616"/>
    <n v="1656258.3663593007"/>
    <n v="0"/>
    <n v="0"/>
    <n v="2010122"/>
    <n v="287097252"/>
    <n v="100983.90854730918"/>
    <n v="1"/>
    <n v="0"/>
    <n v="0"/>
    <n v="1"/>
    <n v="24249724"/>
    <n v="26804821.378357913"/>
    <n v="26804821"/>
    <n v="241"/>
    <n v="1"/>
    <n v="0"/>
    <n v="1.0769230769230769"/>
    <n v="10.088888888888889"/>
    <n v="11.165811965811965"/>
    <n v="4"/>
    <n v="4"/>
    <n v="6660438"/>
    <n v="33465259"/>
    <n v="320562511"/>
  </r>
  <r>
    <x v="25"/>
    <n v="4841"/>
    <x v="88"/>
    <x v="919"/>
    <x v="919"/>
    <x v="868"/>
    <n v="14703"/>
    <n v="185001001744"/>
    <s v="85001185001001744"/>
    <s v="IE LUCILA PIRAGAUTA"/>
    <n v="1"/>
    <n v="11.534975854166936"/>
    <n v="0.80786256781791577"/>
    <n v="0.10536603956226107"/>
    <n v="1.1053660395622611"/>
    <n v="1523"/>
    <n v="0"/>
    <n v="0"/>
    <n v="0"/>
    <n v="89"/>
    <n v="0"/>
    <n v="655"/>
    <n v="0"/>
    <n v="542"/>
    <n v="0"/>
    <n v="40"/>
    <n v="0"/>
    <n v="197"/>
    <n v="326"/>
    <n v="0"/>
    <n v="0"/>
    <n v="0"/>
    <n v="89"/>
    <n v="0"/>
    <n v="0"/>
    <n v="0"/>
    <n v="0"/>
    <n v="0"/>
    <n v="40"/>
    <n v="0"/>
    <n v="197"/>
    <n v="92671"/>
    <n v="81839"/>
    <n v="122758"/>
    <n v="150439"/>
    <n v="114333"/>
    <n v="99892"/>
    <n v="152848"/>
    <n v="184139"/>
    <n v="9116748.4864524119"/>
    <n v="108283075.42014785"/>
    <n v="5427700.9713833621"/>
    <n v="32759161.840264279"/>
    <n v="0"/>
    <n v="0"/>
    <n v="0"/>
    <n v="0"/>
    <n v="155586687"/>
    <n v="1823349.6972904825"/>
    <n v="0"/>
    <n v="1085540.1942766723"/>
    <n v="6551832.3680528561"/>
    <n v="0"/>
    <n v="0"/>
    <n v="0"/>
    <n v="0"/>
    <n v="9460722"/>
    <n v="165047409"/>
    <n v="108369.93368351937"/>
    <n v="0"/>
    <n v="0"/>
    <n v="0"/>
    <n v="0"/>
    <n v="19701352"/>
    <n v="21777205.434262034"/>
    <n v="21777205"/>
    <n v="89"/>
    <n v="1"/>
    <n v="0"/>
    <n v="0"/>
    <n v="3.9555555555555557"/>
    <n v="3.9555555555555557"/>
    <n v="3.9555555555555557"/>
    <n v="4"/>
    <n v="6660438"/>
    <n v="28437643"/>
    <n v="193485052"/>
  </r>
  <r>
    <x v="25"/>
    <n v="4841"/>
    <x v="88"/>
    <x v="919"/>
    <x v="919"/>
    <x v="868"/>
    <n v="14704"/>
    <n v="185001001965"/>
    <s v="85001185001001965"/>
    <s v="IE CENTRO SOCIAL"/>
    <n v="1"/>
    <n v="11.534975854166936"/>
    <n v="0.80786256781791577"/>
    <n v="0.10536603956226107"/>
    <n v="1.1053660395622611"/>
    <n v="1775"/>
    <n v="0"/>
    <n v="77"/>
    <n v="0"/>
    <n v="110"/>
    <n v="0"/>
    <n v="696"/>
    <n v="0"/>
    <n v="593"/>
    <n v="0"/>
    <n v="1"/>
    <n v="0"/>
    <n v="298"/>
    <n v="299"/>
    <n v="0"/>
    <n v="0"/>
    <n v="0"/>
    <n v="0"/>
    <n v="0"/>
    <n v="0"/>
    <n v="0"/>
    <n v="0"/>
    <n v="0"/>
    <n v="1"/>
    <n v="0"/>
    <n v="298"/>
    <n v="92671"/>
    <n v="81839"/>
    <n v="122758"/>
    <n v="150439"/>
    <n v="114333"/>
    <n v="99892"/>
    <n v="152848"/>
    <n v="184139"/>
    <n v="19155415.359175295"/>
    <n v="116605584.14082755"/>
    <n v="135692.52428458404"/>
    <n v="49554468.164460681"/>
    <n v="0"/>
    <n v="0"/>
    <n v="0"/>
    <n v="0"/>
    <n v="185451160"/>
    <n v="0"/>
    <n v="0"/>
    <n v="27138.50485691681"/>
    <n v="9910893.6328921374"/>
    <n v="0"/>
    <n v="0"/>
    <n v="0"/>
    <n v="0"/>
    <n v="9938032"/>
    <n v="195389192"/>
    <n v="110078.41802816902"/>
    <n v="0"/>
    <n v="0"/>
    <n v="0"/>
    <n v="0"/>
    <n v="19701352"/>
    <n v="21777205.434262034"/>
    <n v="21777205"/>
    <n v="187"/>
    <n v="0"/>
    <n v="1"/>
    <n v="0"/>
    <n v="8.3111111111111118"/>
    <n v="8.3111111111111118"/>
    <n v="4"/>
    <n v="4"/>
    <n v="26641753"/>
    <n v="48418958"/>
    <n v="243808150"/>
  </r>
  <r>
    <x v="25"/>
    <n v="4841"/>
    <x v="88"/>
    <x v="919"/>
    <x v="919"/>
    <x v="868"/>
    <n v="14705"/>
    <n v="185001002031"/>
    <s v="85001185001002031"/>
    <s v="IE MANUELA BELTRAN"/>
    <n v="1"/>
    <n v="11.534975854166936"/>
    <n v="0.80786256781791577"/>
    <n v="0.10536603956226107"/>
    <n v="1.1053660395622611"/>
    <n v="1598"/>
    <n v="0"/>
    <n v="48"/>
    <n v="0"/>
    <n v="99"/>
    <n v="0"/>
    <n v="721"/>
    <n v="0"/>
    <n v="551"/>
    <n v="0"/>
    <n v="21"/>
    <n v="0"/>
    <n v="158"/>
    <n v="179"/>
    <n v="0"/>
    <n v="0"/>
    <n v="0"/>
    <n v="0"/>
    <n v="0"/>
    <n v="0"/>
    <n v="0"/>
    <n v="0"/>
    <n v="0"/>
    <n v="21"/>
    <n v="0"/>
    <n v="158"/>
    <n v="92671"/>
    <n v="81839"/>
    <n v="122758"/>
    <n v="150439"/>
    <n v="114333"/>
    <n v="99892"/>
    <n v="152848"/>
    <n v="184139"/>
    <n v="15058000.309084322"/>
    <n v="115067729.26852804"/>
    <n v="2849543.009976265"/>
    <n v="26273845.536861707"/>
    <n v="0"/>
    <n v="0"/>
    <n v="0"/>
    <n v="0"/>
    <n v="159249118"/>
    <n v="0"/>
    <n v="0"/>
    <n v="569908.601995253"/>
    <n v="5254769.1073723417"/>
    <n v="0"/>
    <n v="0"/>
    <n v="0"/>
    <n v="0"/>
    <n v="5824678"/>
    <n v="165073796"/>
    <n v="103300.24780976221"/>
    <n v="0"/>
    <n v="0"/>
    <n v="0"/>
    <n v="0"/>
    <n v="19701352"/>
    <n v="21777205.434262034"/>
    <n v="21777205"/>
    <n v="147"/>
    <n v="1"/>
    <n v="0"/>
    <n v="0"/>
    <n v="6.5333333333333332"/>
    <n v="6.5333333333333332"/>
    <n v="4"/>
    <n v="4"/>
    <n v="6660438"/>
    <n v="28437643"/>
    <n v="193511439"/>
  </r>
  <r>
    <x v="25"/>
    <n v="4841"/>
    <x v="88"/>
    <x v="919"/>
    <x v="919"/>
    <x v="868"/>
    <n v="14706"/>
    <n v="185001003208"/>
    <s v="85001185001003208"/>
    <s v="IE JORGE ELIECER GAITAN"/>
    <n v="1"/>
    <n v="11.534975854166936"/>
    <n v="0.80786256781791577"/>
    <n v="0.10536603956226107"/>
    <n v="1.1053660395622611"/>
    <n v="1454"/>
    <n v="0"/>
    <n v="65"/>
    <n v="0"/>
    <n v="84"/>
    <n v="0"/>
    <n v="633"/>
    <n v="0"/>
    <n v="535"/>
    <n v="0"/>
    <n v="137"/>
    <n v="0"/>
    <n v="0"/>
    <n v="919"/>
    <n v="0"/>
    <n v="65"/>
    <n v="0"/>
    <n v="84"/>
    <n v="0"/>
    <n v="633"/>
    <n v="0"/>
    <n v="0"/>
    <n v="0"/>
    <n v="137"/>
    <n v="0"/>
    <n v="0"/>
    <n v="92671"/>
    <n v="81839"/>
    <n v="122758"/>
    <n v="150439"/>
    <n v="114333"/>
    <n v="99892"/>
    <n v="152848"/>
    <n v="184139"/>
    <n v="15262871.06158887"/>
    <n v="105659675.93210751"/>
    <n v="18589875.826988015"/>
    <n v="0"/>
    <n v="0"/>
    <n v="0"/>
    <n v="0"/>
    <n v="0"/>
    <n v="139512423"/>
    <n v="3052574.2123177745"/>
    <n v="11452495.696065763"/>
    <n v="3717975.1653976031"/>
    <n v="0"/>
    <n v="0"/>
    <n v="0"/>
    <n v="0"/>
    <n v="0"/>
    <n v="18223045"/>
    <n v="157735468"/>
    <n v="108483.81568088033"/>
    <n v="0"/>
    <n v="0"/>
    <n v="0"/>
    <n v="0"/>
    <n v="19701352"/>
    <n v="21777205.434262034"/>
    <n v="21777205"/>
    <n v="149"/>
    <n v="1"/>
    <n v="0"/>
    <n v="0"/>
    <n v="6.6222222222222218"/>
    <n v="6.6222222222222218"/>
    <n v="4"/>
    <n v="4"/>
    <n v="6660438"/>
    <n v="28437643"/>
    <n v="186173111"/>
  </r>
  <r>
    <x v="25"/>
    <n v="4841"/>
    <x v="88"/>
    <x v="919"/>
    <x v="919"/>
    <x v="868"/>
    <n v="14707"/>
    <n v="185001003437"/>
    <s v="85001185001003437"/>
    <s v="IE EL PARAISO"/>
    <n v="1"/>
    <n v="11.534975854166936"/>
    <n v="0.80786256781791577"/>
    <n v="0.10536603956226107"/>
    <n v="1.1053660395622611"/>
    <n v="1327"/>
    <n v="0"/>
    <n v="40"/>
    <n v="0"/>
    <n v="83"/>
    <n v="0"/>
    <n v="576"/>
    <n v="0"/>
    <n v="488"/>
    <n v="0"/>
    <n v="62"/>
    <n v="0"/>
    <n v="78"/>
    <n v="263"/>
    <n v="0"/>
    <n v="40"/>
    <n v="0"/>
    <n v="83"/>
    <n v="0"/>
    <n v="0"/>
    <n v="0"/>
    <n v="0"/>
    <n v="0"/>
    <n v="62"/>
    <n v="0"/>
    <n v="78"/>
    <n v="92671"/>
    <n v="81839"/>
    <n v="122758"/>
    <n v="150439"/>
    <n v="114333"/>
    <n v="99892"/>
    <n v="152848"/>
    <n v="184139"/>
    <n v="12599551.279029738"/>
    <n v="96251622.595686987"/>
    <n v="8412936.5056442115"/>
    <n v="12970632.606805146"/>
    <n v="0"/>
    <n v="0"/>
    <n v="0"/>
    <n v="0"/>
    <n v="130234743"/>
    <n v="2519910.2558059478"/>
    <n v="0"/>
    <n v="1682587.3011288424"/>
    <n v="2594126.5213610292"/>
    <n v="0"/>
    <n v="0"/>
    <n v="0"/>
    <n v="0"/>
    <n v="6796624"/>
    <n v="137031367"/>
    <n v="103264.0293896006"/>
    <n v="0"/>
    <n v="0"/>
    <n v="0"/>
    <n v="0"/>
    <n v="19701352"/>
    <n v="21777205.434262034"/>
    <n v="21777205"/>
    <n v="123"/>
    <n v="1"/>
    <n v="0"/>
    <n v="0"/>
    <n v="5.4666666666666668"/>
    <n v="5.4666666666666668"/>
    <n v="4"/>
    <n v="4"/>
    <n v="6660438"/>
    <n v="28437643"/>
    <n v="165469010"/>
  </r>
  <r>
    <x v="25"/>
    <n v="4841"/>
    <x v="88"/>
    <x v="919"/>
    <x v="919"/>
    <x v="868"/>
    <n v="14708"/>
    <n v="185001003534"/>
    <s v="85001185001003534"/>
    <s v="INSTITUTO TECNICO EMPRESARIAL EL YOPAL ITEY"/>
    <n v="1"/>
    <n v="11.534975854166936"/>
    <n v="0.80786256781791577"/>
    <n v="0.10536603956226107"/>
    <n v="1.1053660395622611"/>
    <n v="3627"/>
    <n v="0"/>
    <n v="0"/>
    <n v="0"/>
    <n v="253"/>
    <n v="0"/>
    <n v="1425"/>
    <n v="0"/>
    <n v="1298"/>
    <n v="0"/>
    <n v="0"/>
    <n v="0"/>
    <n v="651"/>
    <n v="651"/>
    <n v="0"/>
    <n v="0"/>
    <n v="0"/>
    <n v="0"/>
    <n v="0"/>
    <n v="0"/>
    <n v="0"/>
    <n v="0"/>
    <n v="0"/>
    <n v="0"/>
    <n v="0"/>
    <n v="651"/>
    <n v="92671"/>
    <n v="81839"/>
    <n v="122758"/>
    <n v="150439"/>
    <n v="114333"/>
    <n v="99892"/>
    <n v="152848"/>
    <n v="184139"/>
    <n v="25916150.191825397"/>
    <n v="246328165.7218568"/>
    <n v="0"/>
    <n v="108254895.21833526"/>
    <n v="0"/>
    <n v="0"/>
    <n v="0"/>
    <n v="0"/>
    <n v="380499211"/>
    <n v="0"/>
    <n v="0"/>
    <n v="0"/>
    <n v="21650979.043667052"/>
    <n v="0"/>
    <n v="0"/>
    <n v="0"/>
    <n v="0"/>
    <n v="21650979"/>
    <n v="402150190"/>
    <n v="110876.8100358423"/>
    <n v="0"/>
    <n v="0"/>
    <n v="0"/>
    <n v="0"/>
    <n v="19701352"/>
    <n v="21777205.434262034"/>
    <n v="21777205"/>
    <n v="253"/>
    <n v="1"/>
    <n v="0"/>
    <n v="0"/>
    <n v="11.244444444444444"/>
    <n v="11.244444444444444"/>
    <n v="4"/>
    <n v="4"/>
    <n v="6660438"/>
    <n v="28437643"/>
    <n v="430587833"/>
  </r>
  <r>
    <x v="25"/>
    <n v="4841"/>
    <x v="88"/>
    <x v="919"/>
    <x v="919"/>
    <x v="868"/>
    <n v="14709"/>
    <n v="185001003542"/>
    <s v="85001185001003542"/>
    <s v="IE CARLOS LLERAS RESTREPO"/>
    <n v="1"/>
    <n v="11.534975854166936"/>
    <n v="0.80786256781791577"/>
    <n v="0.10536603956226107"/>
    <n v="1.1053660395622611"/>
    <n v="1501"/>
    <n v="0"/>
    <n v="20"/>
    <n v="0"/>
    <n v="110"/>
    <n v="0"/>
    <n v="753"/>
    <n v="0"/>
    <n v="482"/>
    <n v="0"/>
    <n v="136"/>
    <n v="0"/>
    <n v="0"/>
    <n v="354"/>
    <n v="0"/>
    <n v="20"/>
    <n v="0"/>
    <n v="24"/>
    <n v="0"/>
    <n v="174"/>
    <n v="0"/>
    <n v="0"/>
    <n v="0"/>
    <n v="136"/>
    <n v="0"/>
    <n v="0"/>
    <n v="92671"/>
    <n v="81839"/>
    <n v="122758"/>
    <n v="150439"/>
    <n v="114333"/>
    <n v="99892"/>
    <n v="152848"/>
    <n v="184139"/>
    <n v="13316598.912795659"/>
    <n v="111720633.36999382"/>
    <n v="18454183.302703429"/>
    <n v="0"/>
    <n v="0"/>
    <n v="0"/>
    <n v="0"/>
    <n v="0"/>
    <n v="143491416"/>
    <n v="901431.31102001388"/>
    <n v="3148079.3856484089"/>
    <n v="3690836.660540686"/>
    <n v="0"/>
    <n v="0"/>
    <n v="0"/>
    <n v="0"/>
    <n v="0"/>
    <n v="7740347"/>
    <n v="151231763"/>
    <n v="100754.00599600267"/>
    <n v="0"/>
    <n v="0"/>
    <n v="0"/>
    <n v="0"/>
    <n v="19701352"/>
    <n v="21777205.434262034"/>
    <n v="21777205"/>
    <n v="130"/>
    <n v="1"/>
    <n v="0"/>
    <n v="0"/>
    <n v="5.7777777777777777"/>
    <n v="5.7777777777777777"/>
    <n v="4"/>
    <n v="4"/>
    <n v="6660438"/>
    <n v="28437643"/>
    <n v="179669406"/>
  </r>
  <r>
    <x v="25"/>
    <n v="4841"/>
    <x v="88"/>
    <x v="919"/>
    <x v="919"/>
    <x v="868"/>
    <n v="108951"/>
    <n v="185001003836"/>
    <s v="85001185001003836"/>
    <s v="INSTITUTO TECNICO AMBIENTAL SAN MATEO"/>
    <n v="1"/>
    <n v="11.534975854166936"/>
    <n v="0.80786256781791577"/>
    <n v="0.10536603956226107"/>
    <n v="1.1053660395622611"/>
    <n v="1810"/>
    <n v="0"/>
    <n v="83"/>
    <n v="0"/>
    <n v="124"/>
    <n v="0"/>
    <n v="763"/>
    <n v="0"/>
    <n v="634"/>
    <n v="0"/>
    <n v="1"/>
    <n v="0"/>
    <n v="205"/>
    <n v="206"/>
    <n v="0"/>
    <n v="0"/>
    <n v="0"/>
    <n v="0"/>
    <n v="0"/>
    <n v="0"/>
    <n v="0"/>
    <n v="0"/>
    <n v="0"/>
    <n v="1"/>
    <n v="0"/>
    <n v="205"/>
    <n v="92671"/>
    <n v="81839"/>
    <n v="122758"/>
    <n v="150439"/>
    <n v="114333"/>
    <n v="99892"/>
    <n v="152848"/>
    <n v="184139"/>
    <n v="21204122.884220779"/>
    <n v="126375485.68249503"/>
    <n v="135692.52428458404"/>
    <n v="34089483.133269936"/>
    <n v="0"/>
    <n v="0"/>
    <n v="0"/>
    <n v="0"/>
    <n v="181804784"/>
    <n v="0"/>
    <n v="0"/>
    <n v="27138.50485691681"/>
    <n v="6817896.626653987"/>
    <n v="0"/>
    <n v="0"/>
    <n v="0"/>
    <n v="0"/>
    <n v="6845035"/>
    <n v="188649819"/>
    <n v="104226.41933701657"/>
    <n v="0"/>
    <n v="0"/>
    <n v="0"/>
    <n v="0"/>
    <n v="19701352"/>
    <n v="21777205.434262034"/>
    <n v="21777205"/>
    <n v="207"/>
    <n v="1"/>
    <n v="0"/>
    <n v="0"/>
    <n v="9.1999999999999993"/>
    <n v="9.1999999999999993"/>
    <n v="4"/>
    <n v="4"/>
    <n v="6660438"/>
    <n v="28437643"/>
    <n v="217087462"/>
  </r>
  <r>
    <x v="25"/>
    <n v="4841"/>
    <x v="88"/>
    <x v="919"/>
    <x v="919"/>
    <x v="868"/>
    <n v="14710"/>
    <n v="185001003861"/>
    <s v="85001185001003861"/>
    <s v="CE LA ESMERALDA"/>
    <n v="1"/>
    <n v="11.534975854166936"/>
    <n v="0.80786256781791577"/>
    <n v="0.10536603956226107"/>
    <n v="1.1053660395622611"/>
    <n v="195"/>
    <n v="0"/>
    <n v="0"/>
    <n v="0"/>
    <n v="21"/>
    <n v="0"/>
    <n v="112"/>
    <n v="0"/>
    <n v="62"/>
    <n v="0"/>
    <n v="0"/>
    <n v="0"/>
    <n v="0"/>
    <n v="195"/>
    <n v="0"/>
    <n v="0"/>
    <n v="0"/>
    <n v="21"/>
    <n v="0"/>
    <n v="112"/>
    <n v="0"/>
    <n v="62"/>
    <n v="0"/>
    <n v="0"/>
    <n v="0"/>
    <n v="0"/>
    <n v="92671"/>
    <n v="81839"/>
    <n v="122758"/>
    <n v="150439"/>
    <n v="114333"/>
    <n v="99892"/>
    <n v="152848"/>
    <n v="184139"/>
    <n v="2151142.9012977602"/>
    <n v="15740396.928242045"/>
    <n v="0"/>
    <n v="0"/>
    <n v="0"/>
    <n v="0"/>
    <n v="0"/>
    <n v="0"/>
    <n v="17891540"/>
    <n v="430228.58025955205"/>
    <n v="3148079.3856484089"/>
    <n v="0"/>
    <n v="0"/>
    <n v="0"/>
    <n v="0"/>
    <n v="0"/>
    <n v="0"/>
    <n v="3578308"/>
    <n v="21469848"/>
    <n v="110101.78461538462"/>
    <n v="0"/>
    <n v="0"/>
    <n v="0"/>
    <n v="0"/>
    <n v="19701352"/>
    <n v="21777205.434262034"/>
    <n v="21777205"/>
    <n v="21"/>
    <n v="1"/>
    <n v="0"/>
    <n v="0"/>
    <n v="0.93333333333333335"/>
    <n v="0.93333333333333335"/>
    <n v="0.93333333333333335"/>
    <n v="1"/>
    <n v="6660438"/>
    <n v="28437643"/>
    <n v="49907491"/>
  </r>
  <r>
    <x v="25"/>
    <n v="4841"/>
    <x v="88"/>
    <x v="919"/>
    <x v="919"/>
    <x v="868"/>
    <n v="130408"/>
    <n v="185001004492"/>
    <s v="85001185001004492"/>
    <s v="INSTITUCION EDUCATIVA MEGACOLEGIO EL PROGRESO"/>
    <n v="1"/>
    <n v="11.534975854166936"/>
    <n v="0.80786256781791577"/>
    <n v="0.10536603956226107"/>
    <n v="1.1053660395622611"/>
    <n v="1537"/>
    <n v="0"/>
    <n v="58"/>
    <n v="0"/>
    <n v="101"/>
    <n v="0"/>
    <n v="724"/>
    <n v="0"/>
    <n v="511"/>
    <n v="0"/>
    <n v="1"/>
    <n v="0"/>
    <n v="142"/>
    <n v="302"/>
    <n v="0"/>
    <n v="58"/>
    <n v="0"/>
    <n v="101"/>
    <n v="0"/>
    <n v="0"/>
    <n v="0"/>
    <n v="0"/>
    <n v="0"/>
    <n v="1"/>
    <n v="0"/>
    <n v="142"/>
    <n v="92671"/>
    <n v="81839"/>
    <n v="122758"/>
    <n v="150439"/>
    <n v="114333"/>
    <n v="99892"/>
    <n v="152848"/>
    <n v="184139"/>
    <n v="16287224.824111613"/>
    <n v="111720633.36999382"/>
    <n v="135692.52428458404"/>
    <n v="23613202.950850394"/>
    <n v="0"/>
    <n v="0"/>
    <n v="0"/>
    <n v="0"/>
    <n v="151756754"/>
    <n v="3257444.9648223231"/>
    <n v="0"/>
    <n v="27138.50485691681"/>
    <n v="4722640.5901700789"/>
    <n v="0"/>
    <n v="0"/>
    <n v="0"/>
    <n v="0"/>
    <n v="8007224"/>
    <n v="159763978"/>
    <n v="103945.33376707873"/>
    <n v="0"/>
    <n v="0"/>
    <n v="0"/>
    <n v="0"/>
    <n v="19701352"/>
    <n v="21777205.434262034"/>
    <n v="21777205"/>
    <n v="159"/>
    <n v="1"/>
    <n v="0"/>
    <n v="0"/>
    <n v="7.0666666666666664"/>
    <n v="7.0666666666666664"/>
    <n v="4"/>
    <n v="4"/>
    <n v="6660438"/>
    <n v="28437643"/>
    <n v="188201621"/>
  </r>
  <r>
    <x v="25"/>
    <n v="3825"/>
    <x v="89"/>
    <x v="920"/>
    <x v="920"/>
    <x v="869"/>
    <n v="14067"/>
    <n v="185010000271"/>
    <s v="85010185010000271"/>
    <s v="INSTITUCION EDUCATIVA CAMILO TORRES RESTREPO"/>
    <n v="1"/>
    <n v="14.035560344827585"/>
    <n v="0.98299328618357307"/>
    <n v="0.13186302077779363"/>
    <n v="1.1318630207777935"/>
    <n v="1752"/>
    <n v="0"/>
    <n v="0"/>
    <n v="14"/>
    <n v="113"/>
    <n v="79"/>
    <n v="808"/>
    <n v="0"/>
    <n v="525"/>
    <n v="0"/>
    <n v="60"/>
    <n v="0"/>
    <n v="15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852669.213830376"/>
    <n v="123476506.83065931"/>
    <n v="8336714.4422784224"/>
    <n v="26052280.170366943"/>
    <n v="1811730.1265642245"/>
    <n v="8932060.8088512924"/>
    <n v="0"/>
    <n v="0"/>
    <n v="180461962"/>
    <n v="0"/>
    <n v="0"/>
    <n v="0"/>
    <n v="0"/>
    <n v="0"/>
    <n v="0"/>
    <n v="0"/>
    <n v="0"/>
    <n v="0"/>
    <n v="180461962"/>
    <n v="103003.40296803653"/>
    <n v="1"/>
    <n v="0"/>
    <n v="1"/>
    <n v="1"/>
    <n v="24249724"/>
    <n v="27447365.859667759"/>
    <n v="27447366"/>
    <n v="127"/>
    <n v="1"/>
    <n v="0"/>
    <n v="1.0769230769230769"/>
    <n v="5.0222222222222221"/>
    <n v="6.0991452991452988"/>
    <n v="4"/>
    <n v="4"/>
    <n v="6660438"/>
    <n v="34107804"/>
    <n v="214569766"/>
  </r>
  <r>
    <x v="25"/>
    <n v="3825"/>
    <x v="89"/>
    <x v="920"/>
    <x v="920"/>
    <x v="869"/>
    <n v="14068"/>
    <n v="185010000505"/>
    <s v="85010185010000505"/>
    <s v="INSTITUCION EDUCATIVA SAN AGUSTIN"/>
    <n v="1"/>
    <n v="14.035560344827585"/>
    <n v="0.98299328618357307"/>
    <n v="0.13186302077779363"/>
    <n v="1.1318630207777935"/>
    <n v="1641"/>
    <n v="0"/>
    <n v="0"/>
    <n v="3"/>
    <n v="100"/>
    <n v="23"/>
    <n v="667"/>
    <n v="0"/>
    <n v="619"/>
    <n v="0"/>
    <n v="22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489087.79984989"/>
    <n v="119122871.55605993"/>
    <n v="31818460.121362649"/>
    <n v="0"/>
    <n v="388227.88426376239"/>
    <n v="2600473.4000453129"/>
    <n v="0"/>
    <n v="0"/>
    <n v="164419121"/>
    <n v="0"/>
    <n v="0"/>
    <n v="0"/>
    <n v="0"/>
    <n v="0"/>
    <n v="0"/>
    <n v="0"/>
    <n v="0"/>
    <n v="0"/>
    <n v="164419121"/>
    <n v="100194.46739792809"/>
    <n v="1"/>
    <n v="0"/>
    <n v="1"/>
    <n v="1"/>
    <n v="24249724"/>
    <n v="27447365.859667759"/>
    <n v="27447366"/>
    <n v="103"/>
    <n v="1"/>
    <n v="0"/>
    <n v="0.23076923076923078"/>
    <n v="4.4444444444444446"/>
    <n v="4.6752136752136755"/>
    <n v="4"/>
    <n v="4"/>
    <n v="6660438"/>
    <n v="34107804"/>
    <n v="198526925"/>
  </r>
  <r>
    <x v="25"/>
    <n v="3825"/>
    <x v="89"/>
    <x v="920"/>
    <x v="920"/>
    <x v="869"/>
    <n v="14069"/>
    <n v="185010000629"/>
    <s v="85010185010000629"/>
    <s v="INSTITUCION EDUCATIVA JORGE ELIECER GAITAN"/>
    <n v="1"/>
    <n v="14.035560344827585"/>
    <n v="0.98299328618357307"/>
    <n v="0.13186302077779363"/>
    <n v="1.1318630207777935"/>
    <n v="1545"/>
    <n v="0"/>
    <n v="0"/>
    <n v="5"/>
    <n v="67"/>
    <n v="15"/>
    <n v="609"/>
    <n v="0"/>
    <n v="619"/>
    <n v="0"/>
    <n v="23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27688.8258994268"/>
    <n v="113750300.36612876"/>
    <n v="31957405.362067286"/>
    <n v="0"/>
    <n v="647046.47377293732"/>
    <n v="1695960.9130730303"/>
    <n v="0"/>
    <n v="0"/>
    <n v="155078402"/>
    <n v="0"/>
    <n v="0"/>
    <n v="0"/>
    <n v="0"/>
    <n v="0"/>
    <n v="0"/>
    <n v="0"/>
    <n v="0"/>
    <n v="0"/>
    <n v="155078402"/>
    <n v="100374.37022653721"/>
    <n v="1"/>
    <n v="0"/>
    <n v="1"/>
    <n v="1"/>
    <n v="24249724"/>
    <n v="27447365.859667759"/>
    <n v="27447366"/>
    <n v="72"/>
    <n v="1"/>
    <n v="0"/>
    <n v="0.38461538461538464"/>
    <n v="2.9777777777777779"/>
    <n v="3.3623931623931624"/>
    <n v="3.3623931623931624"/>
    <n v="4"/>
    <n v="6660438"/>
    <n v="34107804"/>
    <n v="189186206"/>
  </r>
  <r>
    <x v="25"/>
    <n v="3825"/>
    <x v="89"/>
    <x v="921"/>
    <x v="921"/>
    <x v="870"/>
    <n v="14074"/>
    <n v="185015000104"/>
    <s v="85015185015000104"/>
    <s v="INSTITUCION EDUCATIVA JOSE ANTONIO GALAN"/>
    <n v="1"/>
    <n v="17.424629535002556"/>
    <n v="1.2203498418540635"/>
    <n v="0.16777466583741785"/>
    <n v="1.1677746658374177"/>
    <n v="352"/>
    <n v="0"/>
    <n v="0"/>
    <n v="2"/>
    <n v="27"/>
    <n v="51"/>
    <n v="101"/>
    <n v="0"/>
    <n v="124"/>
    <n v="0"/>
    <n v="0"/>
    <n v="0"/>
    <n v="47"/>
    <n v="352"/>
    <n v="0"/>
    <n v="0"/>
    <n v="2"/>
    <n v="27"/>
    <n v="51"/>
    <n v="101"/>
    <n v="0"/>
    <n v="124"/>
    <n v="0"/>
    <n v="0"/>
    <n v="0"/>
    <n v="47"/>
    <n v="92671"/>
    <n v="81839"/>
    <n v="122758"/>
    <n v="150439"/>
    <n v="114333"/>
    <n v="99892"/>
    <n v="152848"/>
    <n v="184139"/>
    <n v="2921908.8435611222"/>
    <n v="21503139.947430398"/>
    <n v="0"/>
    <n v="8256906.0888340184"/>
    <n v="267030.36173837894"/>
    <n v="5949218.6929113977"/>
    <n v="0"/>
    <n v="0"/>
    <n v="38898204"/>
    <n v="584381.76871222444"/>
    <n v="4300627.9894860797"/>
    <n v="0"/>
    <n v="1651381.2177668037"/>
    <n v="53406.072347675799"/>
    <n v="1189843.7385822795"/>
    <n v="0"/>
    <n v="0"/>
    <n v="7779641"/>
    <n v="46677845"/>
    <n v="132607.51420454544"/>
    <n v="1"/>
    <n v="0"/>
    <n v="1"/>
    <n v="1"/>
    <n v="24249724"/>
    <n v="28318213.34074961"/>
    <n v="28318213"/>
    <n v="29"/>
    <n v="1"/>
    <n v="0"/>
    <n v="0.15384615384615385"/>
    <n v="1.2"/>
    <n v="1.3538461538461539"/>
    <n v="1.3538461538461539"/>
    <n v="2"/>
    <n v="6660438"/>
    <n v="34978651"/>
    <n v="81656496"/>
  </r>
  <r>
    <x v="25"/>
    <n v="3825"/>
    <x v="89"/>
    <x v="922"/>
    <x v="922"/>
    <x v="871"/>
    <n v="14075"/>
    <n v="185125000029"/>
    <s v="85125185125000029"/>
    <s v="INSTITUCION EDUCATIVA LUIS HERNANDEZ VARGAS"/>
    <n v="1"/>
    <n v="33.035958124715521"/>
    <n v="2.3137034960776934"/>
    <n v="0.33319722281802394"/>
    <n v="1.333197222818024"/>
    <n v="846"/>
    <n v="0"/>
    <n v="0"/>
    <n v="20"/>
    <n v="40"/>
    <n v="124"/>
    <n v="289"/>
    <n v="0"/>
    <n v="266"/>
    <n v="0"/>
    <n v="0"/>
    <n v="0"/>
    <n v="10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41948.7934307642"/>
    <n v="60554677.77260337"/>
    <n v="0"/>
    <n v="21460439.699376717"/>
    <n v="3048568.7615290629"/>
    <n v="16513791.385735519"/>
    <n v="0"/>
    <n v="0"/>
    <n v="106519426"/>
    <n v="0"/>
    <n v="0"/>
    <n v="0"/>
    <n v="0"/>
    <n v="0"/>
    <n v="0"/>
    <n v="0"/>
    <n v="0"/>
    <n v="0"/>
    <n v="106519426"/>
    <n v="125909.48699763593"/>
    <n v="1"/>
    <n v="0"/>
    <n v="1"/>
    <n v="1"/>
    <n v="24249724"/>
    <n v="32329664.690903585"/>
    <n v="32329665"/>
    <n v="60"/>
    <n v="1"/>
    <n v="0"/>
    <n v="1.5384615384615385"/>
    <n v="1.7777777777777777"/>
    <n v="3.316239316239316"/>
    <n v="3.316239316239316"/>
    <n v="4"/>
    <n v="6660438"/>
    <n v="38990103"/>
    <n v="145509529"/>
  </r>
  <r>
    <x v="25"/>
    <n v="3825"/>
    <x v="89"/>
    <x v="922"/>
    <x v="922"/>
    <x v="871"/>
    <n v="14076"/>
    <n v="185125000959"/>
    <s v="85125185125000959"/>
    <s v="INSTITUCION EDUCATIVA ANTONIO MARTINEZ DELGADO"/>
    <n v="1"/>
    <n v="33.035958124715521"/>
    <n v="2.3137034960776934"/>
    <n v="0.33319722281802394"/>
    <n v="1.333197222818024"/>
    <n v="773"/>
    <n v="0"/>
    <n v="0"/>
    <n v="3"/>
    <n v="57"/>
    <n v="39"/>
    <n v="340"/>
    <n v="0"/>
    <n v="262"/>
    <n v="0"/>
    <n v="0"/>
    <n v="0"/>
    <n v="7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42277.0306388391"/>
    <n v="65682731.565958969"/>
    <n v="0"/>
    <n v="14440669.704253491"/>
    <n v="457285.31422935938"/>
    <n v="5193853.7422877839"/>
    <n v="0"/>
    <n v="0"/>
    <n v="92816817"/>
    <n v="0"/>
    <n v="0"/>
    <n v="0"/>
    <n v="0"/>
    <n v="0"/>
    <n v="0"/>
    <n v="0"/>
    <n v="0"/>
    <n v="0"/>
    <n v="92816817"/>
    <n v="120073.50194049159"/>
    <n v="1"/>
    <n v="0"/>
    <n v="1"/>
    <n v="1"/>
    <n v="24249724"/>
    <n v="32329664.690903585"/>
    <n v="32329665"/>
    <n v="60"/>
    <n v="1"/>
    <n v="0"/>
    <n v="0.23076923076923078"/>
    <n v="2.5333333333333332"/>
    <n v="2.7641025641025641"/>
    <n v="2.7641025641025641"/>
    <n v="3"/>
    <n v="6660438"/>
    <n v="38990103"/>
    <n v="131806920"/>
  </r>
  <r>
    <x v="25"/>
    <n v="3825"/>
    <x v="89"/>
    <x v="923"/>
    <x v="923"/>
    <x v="872"/>
    <n v="14085"/>
    <n v="185136000047"/>
    <s v="85136185136000047"/>
    <s v="INSTITUCION EDUCATIVA JORGE ELIECER GAITAN"/>
    <n v="1"/>
    <n v="24.190800681431003"/>
    <n v="1.694224817038738"/>
    <n v="0.23947114737507103"/>
    <n v="1.239471147375071"/>
    <n v="193"/>
    <n v="0"/>
    <n v="0"/>
    <n v="9"/>
    <n v="6"/>
    <n v="47"/>
    <n v="32"/>
    <n v="0"/>
    <n v="70"/>
    <n v="0"/>
    <n v="0"/>
    <n v="0"/>
    <n v="29"/>
    <n v="193"/>
    <n v="0"/>
    <n v="0"/>
    <n v="9"/>
    <n v="6"/>
    <n v="47"/>
    <n v="32"/>
    <n v="0"/>
    <n v="70"/>
    <n v="0"/>
    <n v="0"/>
    <n v="0"/>
    <n v="29"/>
    <n v="92671"/>
    <n v="81839"/>
    <n v="122758"/>
    <n v="150439"/>
    <n v="114333"/>
    <n v="99892"/>
    <n v="152848"/>
    <n v="184139"/>
    <n v="689178.18419037119"/>
    <n v="10346582.081462901"/>
    <n v="0"/>
    <n v="5407479.1982587911"/>
    <n v="1275412.092235506"/>
    <n v="5819222.8371187579"/>
    <n v="0"/>
    <n v="0"/>
    <n v="23537874"/>
    <n v="137835.63683807425"/>
    <n v="2069316.4162925803"/>
    <n v="0"/>
    <n v="1081495.8396517583"/>
    <n v="255082.41844710123"/>
    <n v="1163844.5674237516"/>
    <n v="0"/>
    <n v="0"/>
    <n v="4707575"/>
    <n v="28245449"/>
    <n v="146349.47668393783"/>
    <n v="1"/>
    <n v="0"/>
    <n v="1"/>
    <n v="1"/>
    <n v="24249724"/>
    <n v="30056833.229808796"/>
    <n v="30056833"/>
    <n v="15"/>
    <n v="1"/>
    <n v="0"/>
    <n v="0.69230769230769229"/>
    <n v="0.26666666666666666"/>
    <n v="0.9589743589743589"/>
    <n v="0.9589743589743589"/>
    <n v="1"/>
    <n v="6660438"/>
    <n v="36717271"/>
    <n v="64962720"/>
  </r>
  <r>
    <x v="25"/>
    <n v="3825"/>
    <x v="89"/>
    <x v="924"/>
    <x v="924"/>
    <x v="873"/>
    <n v="130508"/>
    <n v="185139000099"/>
    <s v="85139185139000099"/>
    <s v="INSTITUCION EDUCATIVA LUIS ENRIQUE BARON LEAL"/>
    <n v="1"/>
    <n v="15.736633201027317"/>
    <n v="1.102129477106629"/>
    <n v="0.1498881247826051"/>
    <n v="1.1498881247826052"/>
    <n v="802"/>
    <n v="0"/>
    <n v="0"/>
    <n v="2"/>
    <n v="52"/>
    <n v="17"/>
    <n v="349"/>
    <n v="0"/>
    <n v="281"/>
    <n v="0"/>
    <n v="0"/>
    <n v="0"/>
    <n v="10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541186.6854098979"/>
    <n v="59286587.373772681"/>
    <n v="0"/>
    <n v="17471789.980021205"/>
    <n v="262940.31794153916"/>
    <n v="1952698.617533328"/>
    <n v="0"/>
    <n v="0"/>
    <n v="84515203"/>
    <n v="0"/>
    <n v="0"/>
    <n v="0"/>
    <n v="0"/>
    <n v="0"/>
    <n v="0"/>
    <n v="0"/>
    <n v="0"/>
    <n v="0"/>
    <n v="84515203"/>
    <n v="105380.55236907731"/>
    <n v="1"/>
    <n v="0"/>
    <n v="1"/>
    <n v="1"/>
    <n v="24249724"/>
    <n v="27884469.656855736"/>
    <n v="27884470"/>
    <n v="54"/>
    <n v="1"/>
    <n v="0"/>
    <n v="0.15384615384615385"/>
    <n v="2.3111111111111109"/>
    <n v="2.4649572649572646"/>
    <n v="2.4649572649572646"/>
    <n v="3"/>
    <n v="6660438"/>
    <n v="34544908"/>
    <n v="119060111"/>
  </r>
  <r>
    <x v="25"/>
    <n v="3825"/>
    <x v="89"/>
    <x v="924"/>
    <x v="924"/>
    <x v="873"/>
    <n v="14086"/>
    <n v="185139000391"/>
    <s v="85139185139000391"/>
    <s v="INSTITUCION EDUCATIVA JESUS BERNAL PINZON"/>
    <n v="1"/>
    <n v="15.736633201027317"/>
    <n v="1.102129477106629"/>
    <n v="0.1498881247826051"/>
    <n v="1.1498881247826052"/>
    <n v="2106"/>
    <n v="0"/>
    <n v="40"/>
    <n v="20"/>
    <n v="163"/>
    <n v="129"/>
    <n v="872"/>
    <n v="10"/>
    <n v="694"/>
    <n v="0"/>
    <n v="64"/>
    <n v="0"/>
    <n v="114"/>
    <n v="78"/>
    <n v="0"/>
    <n v="0"/>
    <n v="9"/>
    <n v="0"/>
    <n v="59"/>
    <n v="0"/>
    <n v="10"/>
    <n v="0"/>
    <n v="0"/>
    <n v="0"/>
    <n v="0"/>
    <n v="0"/>
    <n v="92671"/>
    <n v="81839"/>
    <n v="122758"/>
    <n v="150439"/>
    <n v="114333"/>
    <n v="99892"/>
    <n v="152848"/>
    <n v="184139"/>
    <n v="21631940.329580948"/>
    <n v="147369517.18623495"/>
    <n v="9034109.8510120343"/>
    <n v="19720634.234875418"/>
    <n v="2629403.1794153918"/>
    <n v="15966182.813948976"/>
    <n v="0"/>
    <n v="0"/>
    <n v="216351788"/>
    <n v="0"/>
    <n v="0"/>
    <n v="0"/>
    <n v="0"/>
    <n v="236646.28614738531"/>
    <n v="1585131.8189388192"/>
    <n v="0"/>
    <n v="0"/>
    <n v="1821778"/>
    <n v="218173566"/>
    <n v="103596.18518518518"/>
    <n v="1"/>
    <n v="0"/>
    <n v="1"/>
    <n v="1"/>
    <n v="24249724"/>
    <n v="27884469.656855736"/>
    <n v="27884470"/>
    <n v="223"/>
    <n v="1"/>
    <n v="0"/>
    <n v="1.5384615384615385"/>
    <n v="9.0222222222222221"/>
    <n v="10.56068376068376"/>
    <n v="4"/>
    <n v="4"/>
    <n v="6660438"/>
    <n v="34544908"/>
    <n v="252718474"/>
  </r>
  <r>
    <x v="25"/>
    <n v="3825"/>
    <x v="89"/>
    <x v="925"/>
    <x v="925"/>
    <x v="874"/>
    <n v="14092"/>
    <n v="185162000241"/>
    <s v="85162185162000241"/>
    <s v="INSTITUCION EDUCATIVA ESCUELA NORMAL SUPERIOR DE MONTERREY"/>
    <n v="1"/>
    <n v="8.2956157535634674"/>
    <n v="0.58099102495161137"/>
    <n v="7.1040759190167391E-2"/>
    <n v="1.0710407591901674"/>
    <n v="1566"/>
    <n v="0"/>
    <n v="44"/>
    <n v="20"/>
    <n v="96"/>
    <n v="118"/>
    <n v="546"/>
    <n v="0"/>
    <n v="564"/>
    <n v="0"/>
    <n v="17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895618.54728768"/>
    <n v="97294724.207414165"/>
    <n v="23403230.229966648"/>
    <n v="0"/>
    <n v="2449106.0624097884"/>
    <n v="12624631.615008855"/>
    <n v="0"/>
    <n v="0"/>
    <n v="149667311"/>
    <n v="0"/>
    <n v="0"/>
    <n v="0"/>
    <n v="0"/>
    <n v="0"/>
    <n v="0"/>
    <n v="0"/>
    <n v="0"/>
    <n v="0"/>
    <n v="149667311"/>
    <n v="95572.995530012777"/>
    <n v="1"/>
    <n v="0"/>
    <n v="1"/>
    <n v="1"/>
    <n v="24249724"/>
    <n v="25972442.803112023"/>
    <n v="25972443"/>
    <n v="160"/>
    <n v="1"/>
    <n v="0"/>
    <n v="1.5384615384615385"/>
    <n v="6.2222222222222223"/>
    <n v="7.7606837606837606"/>
    <n v="4"/>
    <n v="4"/>
    <n v="6660438"/>
    <n v="32632881"/>
    <n v="182300192"/>
  </r>
  <r>
    <x v="25"/>
    <n v="3825"/>
    <x v="89"/>
    <x v="925"/>
    <x v="925"/>
    <x v="874"/>
    <n v="14093"/>
    <n v="185162000527"/>
    <s v="85162185162000527"/>
    <s v="INSTITUCION EDUCATIVA TECNICO DIVERSIFICADO"/>
    <n v="1"/>
    <n v="8.2956157535634674"/>
    <n v="0.58099102495161137"/>
    <n v="7.1040759190167391E-2"/>
    <n v="1.0710407591901674"/>
    <n v="1603"/>
    <n v="0"/>
    <n v="40"/>
    <n v="25"/>
    <n v="99"/>
    <n v="136"/>
    <n v="544"/>
    <n v="43"/>
    <n v="480"/>
    <n v="21"/>
    <n v="0"/>
    <n v="0"/>
    <n v="21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796364.129092768"/>
    <n v="89756574.403956845"/>
    <n v="0"/>
    <n v="34642154.665939063"/>
    <n v="3061382.578012235"/>
    <n v="19150924.229547333"/>
    <n v="3437835.197174673"/>
    <n v="0"/>
    <n v="163845235"/>
    <n v="0"/>
    <n v="0"/>
    <n v="0"/>
    <n v="0"/>
    <n v="0"/>
    <n v="0"/>
    <n v="0"/>
    <n v="0"/>
    <n v="0"/>
    <n v="163845235"/>
    <n v="102211.6250779788"/>
    <n v="1"/>
    <n v="0"/>
    <n v="1"/>
    <n v="1"/>
    <n v="24249724"/>
    <n v="25972442.803112023"/>
    <n v="25972443"/>
    <n v="164"/>
    <n v="1"/>
    <n v="0"/>
    <n v="1.9230769230769231"/>
    <n v="6.177777777777778"/>
    <n v="8.1008547008547005"/>
    <n v="4"/>
    <n v="4"/>
    <n v="6660438"/>
    <n v="32632881"/>
    <n v="196478116"/>
  </r>
  <r>
    <x v="25"/>
    <n v="3825"/>
    <x v="89"/>
    <x v="926"/>
    <x v="926"/>
    <x v="875"/>
    <n v="14095"/>
    <n v="185225000379"/>
    <s v="85225185225000379"/>
    <s v="INSTITUCION EDUCATIVA SALVADOR CAMACHO ROLDAN"/>
    <n v="1"/>
    <n v="34.039514401333015"/>
    <n v="2.383988476369622"/>
    <n v="0.34383122135299771"/>
    <n v="1.3438312213529977"/>
    <n v="726"/>
    <n v="0"/>
    <n v="0"/>
    <n v="21"/>
    <n v="21"/>
    <n v="186"/>
    <n v="171"/>
    <n v="9"/>
    <n v="223"/>
    <n v="0"/>
    <n v="0"/>
    <n v="0"/>
    <n v="9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15217.8453940768"/>
    <n v="43331254.509777345"/>
    <n v="0"/>
    <n v="19205639.385366745"/>
    <n v="3226529.3556499979"/>
    <n v="26176407.730861761"/>
    <n v="0"/>
    <n v="0"/>
    <n v="94555049"/>
    <n v="0"/>
    <n v="0"/>
    <n v="0"/>
    <n v="0"/>
    <n v="0"/>
    <n v="0"/>
    <n v="0"/>
    <n v="0"/>
    <n v="0"/>
    <n v="94555049"/>
    <n v="130241.11432506888"/>
    <n v="1"/>
    <n v="0"/>
    <n v="0"/>
    <n v="1"/>
    <n v="24249724"/>
    <n v="32587536.220393103"/>
    <n v="32587536"/>
    <n v="42"/>
    <n v="1"/>
    <n v="0"/>
    <n v="1.6153846153846154"/>
    <n v="0.93333333333333335"/>
    <n v="2.5487179487179485"/>
    <n v="2.5487179487179485"/>
    <n v="3"/>
    <n v="6660438"/>
    <n v="39247974"/>
    <n v="133803023"/>
  </r>
  <r>
    <x v="25"/>
    <n v="3825"/>
    <x v="89"/>
    <x v="927"/>
    <x v="927"/>
    <x v="876"/>
    <n v="14576"/>
    <n v="185230000085"/>
    <s v="85230185230000085"/>
    <s v="INSTITUCION EDUCATIVA LA INMACULADA"/>
    <n v="1"/>
    <n v="29.919375157470395"/>
    <n v="2.0954307618676173"/>
    <n v="0.30017292763896947"/>
    <n v="1.3001729276389695"/>
    <n v="563"/>
    <n v="0"/>
    <n v="0"/>
    <n v="0"/>
    <n v="40"/>
    <n v="0"/>
    <n v="228"/>
    <n v="0"/>
    <n v="224"/>
    <n v="0"/>
    <n v="0"/>
    <n v="0"/>
    <n v="7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19533.0150892381"/>
    <n v="48094993.205720626"/>
    <n v="0"/>
    <n v="13887366.769336604"/>
    <n v="0"/>
    <n v="0"/>
    <n v="0"/>
    <n v="0"/>
    <n v="66801893"/>
    <n v="0"/>
    <n v="0"/>
    <n v="0"/>
    <n v="0"/>
    <n v="0"/>
    <n v="0"/>
    <n v="0"/>
    <n v="0"/>
    <n v="0"/>
    <n v="66801893"/>
    <n v="118653.45115452931"/>
    <n v="0"/>
    <n v="0"/>
    <n v="0"/>
    <n v="0"/>
    <n v="19701352"/>
    <n v="25615164.508285869"/>
    <n v="25615165"/>
    <n v="40"/>
    <n v="0"/>
    <n v="1"/>
    <n v="0"/>
    <n v="1.7777777777777777"/>
    <n v="1.7777777777777777"/>
    <n v="1.7777777777777777"/>
    <n v="2"/>
    <n v="13320876"/>
    <n v="38936041"/>
    <n v="105737934"/>
  </r>
  <r>
    <x v="25"/>
    <n v="3825"/>
    <x v="89"/>
    <x v="927"/>
    <x v="927"/>
    <x v="876"/>
    <n v="14577"/>
    <n v="185230001090"/>
    <s v="85230185230001090"/>
    <s v="INSTITUCION EDUCATIVA LUIS CARLOS GALAN SARMIENTO"/>
    <n v="1"/>
    <n v="29.919375157470395"/>
    <n v="2.0954307618676173"/>
    <n v="0.30017292763896947"/>
    <n v="1.3001729276389695"/>
    <n v="837"/>
    <n v="0"/>
    <n v="0"/>
    <n v="5"/>
    <n v="38"/>
    <n v="40"/>
    <n v="290"/>
    <n v="0"/>
    <n v="332"/>
    <n v="0"/>
    <n v="132"/>
    <n v="0"/>
    <n v="0"/>
    <n v="8"/>
    <n v="0"/>
    <n v="0"/>
    <n v="0"/>
    <n v="0"/>
    <n v="8"/>
    <n v="0"/>
    <n v="0"/>
    <n v="0"/>
    <n v="0"/>
    <n v="0"/>
    <n v="0"/>
    <n v="0"/>
    <n v="92671"/>
    <n v="81839"/>
    <n v="122758"/>
    <n v="150439"/>
    <n v="114333"/>
    <n v="99892"/>
    <n v="152848"/>
    <n v="184139"/>
    <n v="4578556.3643347761"/>
    <n v="66183818.083978377"/>
    <n v="21068074.929145809"/>
    <n v="0"/>
    <n v="743263.35667873151"/>
    <n v="5195074.9635084774"/>
    <n v="0"/>
    <n v="0"/>
    <n v="97768788"/>
    <n v="0"/>
    <n v="0"/>
    <n v="0"/>
    <n v="0"/>
    <n v="0"/>
    <n v="207802.99854033912"/>
    <n v="0"/>
    <n v="0"/>
    <n v="207803"/>
    <n v="97976591"/>
    <n v="117056.85902031063"/>
    <n v="1"/>
    <n v="0"/>
    <n v="0"/>
    <n v="1"/>
    <n v="24249724"/>
    <n v="31528834.647516981"/>
    <n v="31528835"/>
    <n v="43"/>
    <n v="1"/>
    <n v="0"/>
    <n v="0.38461538461538464"/>
    <n v="1.6888888888888889"/>
    <n v="2.0735042735042737"/>
    <n v="2.0735042735042737"/>
    <n v="3"/>
    <n v="6660438"/>
    <n v="38189273"/>
    <n v="136165864"/>
  </r>
  <r>
    <x v="25"/>
    <n v="3825"/>
    <x v="89"/>
    <x v="928"/>
    <x v="928"/>
    <x v="877"/>
    <n v="14581"/>
    <n v="185250000014"/>
    <s v="85250185250000014"/>
    <s v="INSTITUCION EDUCATIVA SAGRADO CORAZON"/>
    <n v="1"/>
    <n v="22.467310637295324"/>
    <n v="1.5735186178869567"/>
    <n v="0.22120850378307014"/>
    <n v="1.2212085037830702"/>
    <n v="1149"/>
    <n v="0"/>
    <n v="0"/>
    <n v="0"/>
    <n v="74"/>
    <n v="0"/>
    <n v="480"/>
    <n v="0"/>
    <n v="409"/>
    <n v="0"/>
    <n v="0"/>
    <n v="0"/>
    <n v="18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74625.3808019869"/>
    <n v="88848867.15684028"/>
    <n v="0"/>
    <n v="34171433.814715564"/>
    <n v="0"/>
    <n v="0"/>
    <n v="0"/>
    <n v="0"/>
    <n v="131394926"/>
    <n v="0"/>
    <n v="0"/>
    <n v="0"/>
    <n v="0"/>
    <n v="0"/>
    <n v="0"/>
    <n v="0"/>
    <n v="0"/>
    <n v="0"/>
    <n v="131394926"/>
    <n v="114355.89730200174"/>
    <n v="0"/>
    <n v="0"/>
    <n v="1"/>
    <n v="1"/>
    <n v="24249724"/>
    <n v="29613969.16319241"/>
    <n v="29613969"/>
    <n v="74"/>
    <n v="0"/>
    <n v="1"/>
    <n v="0"/>
    <n v="3.2888888888888888"/>
    <n v="3.2888888888888888"/>
    <n v="3.2888888888888888"/>
    <n v="4"/>
    <n v="26641753"/>
    <n v="56255722"/>
    <n v="187650648"/>
  </r>
  <r>
    <x v="25"/>
    <n v="3825"/>
    <x v="89"/>
    <x v="928"/>
    <x v="928"/>
    <x v="877"/>
    <n v="14582"/>
    <n v="185250000201"/>
    <s v="85250185250000201"/>
    <s v="INSTITUCION EDUCATIVA JUAN JOSE RONDON"/>
    <n v="1"/>
    <n v="22.467310637295324"/>
    <n v="1.5735186178869567"/>
    <n v="0.22120850378307014"/>
    <n v="1.2212085037830702"/>
    <n v="1621"/>
    <n v="0"/>
    <n v="0"/>
    <n v="0"/>
    <n v="128"/>
    <n v="0"/>
    <n v="733"/>
    <n v="0"/>
    <n v="544"/>
    <n v="0"/>
    <n v="26"/>
    <n v="0"/>
    <n v="19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485838.496522356"/>
    <n v="127626550.46038812"/>
    <n v="3897740.9511924554"/>
    <n v="34906303.359118044"/>
    <n v="0"/>
    <n v="0"/>
    <n v="0"/>
    <n v="0"/>
    <n v="180916433"/>
    <n v="0"/>
    <n v="0"/>
    <n v="0"/>
    <n v="0"/>
    <n v="0"/>
    <n v="0"/>
    <n v="0"/>
    <n v="0"/>
    <n v="0"/>
    <n v="180916433"/>
    <n v="111607.91671807526"/>
    <n v="0"/>
    <n v="0"/>
    <n v="1"/>
    <n v="1"/>
    <n v="24249724"/>
    <n v="29613969.16319241"/>
    <n v="29613969"/>
    <n v="128"/>
    <n v="1"/>
    <n v="0"/>
    <n v="0"/>
    <n v="5.6888888888888891"/>
    <n v="5.6888888888888891"/>
    <n v="4"/>
    <n v="4"/>
    <n v="6660438"/>
    <n v="36274407"/>
    <n v="217190840"/>
  </r>
  <r>
    <x v="25"/>
    <n v="3825"/>
    <x v="89"/>
    <x v="928"/>
    <x v="928"/>
    <x v="877"/>
    <n v="14583"/>
    <n v="185250001053"/>
    <s v="85250185250001053"/>
    <s v="INSTITUCION EDUCATIVA FRANCISCO JOSE DE CALDAS"/>
    <n v="1"/>
    <n v="22.467310637295324"/>
    <n v="1.5735186178869567"/>
    <n v="0.22120850378307014"/>
    <n v="1.2212085037830702"/>
    <n v="865"/>
    <n v="0"/>
    <n v="0"/>
    <n v="0"/>
    <n v="51"/>
    <n v="0"/>
    <n v="398"/>
    <n v="0"/>
    <n v="328"/>
    <n v="0"/>
    <n v="0"/>
    <n v="0"/>
    <n v="8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771701.2759581255"/>
    <n v="72558242.470040545"/>
    <n v="0"/>
    <n v="16167129.976854675"/>
    <n v="0"/>
    <n v="0"/>
    <n v="0"/>
    <n v="0"/>
    <n v="94497074"/>
    <n v="0"/>
    <n v="0"/>
    <n v="0"/>
    <n v="0"/>
    <n v="0"/>
    <n v="0"/>
    <n v="0"/>
    <n v="0"/>
    <n v="0"/>
    <n v="94497074"/>
    <n v="109245.17225433527"/>
    <n v="0"/>
    <n v="0"/>
    <n v="1"/>
    <n v="1"/>
    <n v="24249724"/>
    <n v="29613969.16319241"/>
    <n v="29613969"/>
    <n v="51"/>
    <n v="1"/>
    <n v="0"/>
    <n v="0"/>
    <n v="2.2666666666666666"/>
    <n v="2.2666666666666666"/>
    <n v="2.2666666666666666"/>
    <n v="3"/>
    <n v="6660438"/>
    <n v="36274407"/>
    <n v="130771481"/>
  </r>
  <r>
    <x v="25"/>
    <n v="3825"/>
    <x v="89"/>
    <x v="929"/>
    <x v="929"/>
    <x v="878"/>
    <n v="14717"/>
    <n v="185263000269"/>
    <s v="85263185263000269"/>
    <s v="INSTITUCION EDUCATIVA RAFAEL URIBE URIBE"/>
    <n v="1"/>
    <n v="27.072599531615925"/>
    <n v="1.8960542312029729"/>
    <n v="0.27000759606756025"/>
    <n v="1.2700075960675603"/>
    <n v="1676"/>
    <n v="0"/>
    <n v="0"/>
    <n v="2"/>
    <n v="122"/>
    <n v="29"/>
    <n v="749"/>
    <n v="0"/>
    <n v="536"/>
    <n v="0"/>
    <n v="0"/>
    <n v="0"/>
    <n v="23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358530.62009158"/>
    <n v="133557954.87612639"/>
    <n v="0"/>
    <n v="45471964.113264233"/>
    <n v="290407.55696238473"/>
    <n v="3679044.3648050413"/>
    <n v="0"/>
    <n v="0"/>
    <n v="197357902"/>
    <n v="0"/>
    <n v="0"/>
    <n v="0"/>
    <n v="0"/>
    <n v="0"/>
    <n v="0"/>
    <n v="0"/>
    <n v="0"/>
    <n v="0"/>
    <n v="197357902"/>
    <n v="117755.31145584726"/>
    <n v="1"/>
    <n v="0"/>
    <n v="1"/>
    <n v="1"/>
    <n v="24249724"/>
    <n v="30797333.682541821"/>
    <n v="30797334"/>
    <n v="124"/>
    <n v="1"/>
    <n v="0"/>
    <n v="0.15384615384615385"/>
    <n v="5.4222222222222225"/>
    <n v="5.5760683760683767"/>
    <n v="4"/>
    <n v="4"/>
    <n v="6660438"/>
    <n v="37457772"/>
    <n v="234815674"/>
  </r>
  <r>
    <x v="25"/>
    <n v="3825"/>
    <x v="89"/>
    <x v="930"/>
    <x v="930"/>
    <x v="879"/>
    <n v="14720"/>
    <n v="185279000013"/>
    <s v="85279185279000013"/>
    <s v="INSTITUCION EDUCATIVA FERNANDO RODRIGUEZ"/>
    <n v="1"/>
    <n v="28.130081300813007"/>
    <n v="1.970115932613087"/>
    <n v="0.28121300611422517"/>
    <n v="1.2812130061142253"/>
    <n v="153"/>
    <n v="0"/>
    <n v="0"/>
    <n v="8"/>
    <n v="6"/>
    <n v="52"/>
    <n v="29"/>
    <n v="0"/>
    <n v="41"/>
    <n v="0"/>
    <n v="0"/>
    <n v="0"/>
    <n v="17"/>
    <n v="153"/>
    <n v="0"/>
    <n v="0"/>
    <n v="8"/>
    <n v="6"/>
    <n v="52"/>
    <n v="29"/>
    <n v="0"/>
    <n v="41"/>
    <n v="0"/>
    <n v="0"/>
    <n v="0"/>
    <n v="17"/>
    <n v="92671"/>
    <n v="81839"/>
    <n v="122758"/>
    <n v="150439"/>
    <n v="114333"/>
    <n v="99892"/>
    <n v="152848"/>
    <n v="184139"/>
    <n v="712387.74293766823"/>
    <n v="7339723.3845167458"/>
    <n v="0"/>
    <n v="3276654.8582559051"/>
    <n v="1171879.4130244618"/>
    <n v="6655112.3395516342"/>
    <n v="0"/>
    <n v="0"/>
    <n v="19155758"/>
    <n v="142477.54858753367"/>
    <n v="1467944.6769033491"/>
    <n v="0"/>
    <n v="655330.971651181"/>
    <n v="234375.88260489237"/>
    <n v="1331022.4679103268"/>
    <n v="0"/>
    <n v="0"/>
    <n v="3831152"/>
    <n v="22986910"/>
    <n v="150241.24183006535"/>
    <n v="1"/>
    <n v="0"/>
    <n v="1"/>
    <n v="1"/>
    <n v="24249724"/>
    <n v="31069061.783480275"/>
    <n v="31069062"/>
    <n v="14"/>
    <n v="1"/>
    <n v="0"/>
    <n v="0.61538461538461542"/>
    <n v="0.26666666666666666"/>
    <n v="0.88205128205128203"/>
    <n v="0.88205128205128203"/>
    <n v="1"/>
    <n v="6660438"/>
    <n v="37729500"/>
    <n v="60716410"/>
  </r>
  <r>
    <x v="25"/>
    <n v="3825"/>
    <x v="89"/>
    <x v="931"/>
    <x v="931"/>
    <x v="84"/>
    <n v="14472"/>
    <n v="185300000380"/>
    <s v="85300185300000380"/>
    <s v="INSTITUCION EDUCATIVA JORGE ELIECER GAITAN"/>
    <n v="1"/>
    <n v="11.78036605657238"/>
    <n v="0.82504869473650888"/>
    <n v="0.10796627147119967"/>
    <n v="1.1079662714711997"/>
    <n v="369"/>
    <n v="0"/>
    <n v="0"/>
    <n v="6"/>
    <n v="17"/>
    <n v="17"/>
    <n v="131"/>
    <n v="0"/>
    <n v="155"/>
    <n v="0"/>
    <n v="0"/>
    <n v="0"/>
    <n v="43"/>
    <n v="346"/>
    <n v="0"/>
    <n v="0"/>
    <n v="0"/>
    <n v="17"/>
    <n v="0"/>
    <n v="131"/>
    <n v="0"/>
    <n v="155"/>
    <n v="0"/>
    <n v="0"/>
    <n v="0"/>
    <n v="43"/>
    <n v="92671"/>
    <n v="81839"/>
    <n v="122758"/>
    <n v="150439"/>
    <n v="114333"/>
    <n v="99892"/>
    <n v="152848"/>
    <n v="184139"/>
    <n v="1745497.8198396284"/>
    <n v="25933007.583606414"/>
    <n v="0"/>
    <n v="7167297.5302958004"/>
    <n v="760062.64629670011"/>
    <n v="1881508.4354266184"/>
    <n v="0"/>
    <n v="0"/>
    <n v="37487374"/>
    <n v="349099.56396792573"/>
    <n v="5186601.5167212822"/>
    <n v="0"/>
    <n v="1433459.5060591602"/>
    <n v="0"/>
    <n v="0"/>
    <n v="0"/>
    <n v="0"/>
    <n v="6969161"/>
    <n v="44456535"/>
    <n v="120478.41463414633"/>
    <n v="1"/>
    <n v="0"/>
    <n v="1"/>
    <n v="1"/>
    <n v="24249724"/>
    <n v="26867876.284485668"/>
    <n v="26867876"/>
    <n v="23"/>
    <n v="1"/>
    <n v="0"/>
    <n v="0.46153846153846156"/>
    <n v="0.75555555555555554"/>
    <n v="1.2170940170940172"/>
    <n v="1.2170940170940172"/>
    <n v="2"/>
    <n v="6660438"/>
    <n v="33528314"/>
    <n v="77984849"/>
  </r>
  <r>
    <x v="25"/>
    <n v="3825"/>
    <x v="89"/>
    <x v="932"/>
    <x v="932"/>
    <x v="880"/>
    <n v="14474"/>
    <n v="185315000084"/>
    <s v="85315185315000084"/>
    <s v="INSTITUCION EDUCATIVA ANTONIO NARIÑO"/>
    <n v="1"/>
    <n v="30.567164179104477"/>
    <n v="2.1407992575660733"/>
    <n v="0.30703710423527064"/>
    <n v="1.3070371042352706"/>
    <n v="272"/>
    <n v="0"/>
    <n v="0"/>
    <n v="7"/>
    <n v="19"/>
    <n v="42"/>
    <n v="90"/>
    <n v="0"/>
    <n v="86"/>
    <n v="0"/>
    <n v="0"/>
    <n v="0"/>
    <n v="28"/>
    <n v="272"/>
    <n v="0"/>
    <n v="0"/>
    <n v="7"/>
    <n v="19"/>
    <n v="42"/>
    <n v="90"/>
    <n v="0"/>
    <n v="86"/>
    <n v="0"/>
    <n v="0"/>
    <n v="0"/>
    <n v="28"/>
    <n v="92671"/>
    <n v="81839"/>
    <n v="122758"/>
    <n v="150439"/>
    <n v="114333"/>
    <n v="99892"/>
    <n v="152848"/>
    <n v="184139"/>
    <n v="2301364.2742451485"/>
    <n v="18826123.284937814"/>
    <n v="0"/>
    <n v="5505621.937873397"/>
    <n v="1046062.3126697184"/>
    <n v="5483627.1174833253"/>
    <n v="0"/>
    <n v="0"/>
    <n v="33162799"/>
    <n v="460272.8548490298"/>
    <n v="3765224.6569875632"/>
    <n v="0"/>
    <n v="1101124.3875746795"/>
    <n v="209212.4625339437"/>
    <n v="1096725.4234966652"/>
    <n v="0"/>
    <n v="0"/>
    <n v="6632560"/>
    <n v="39795359"/>
    <n v="146306.4669117647"/>
    <n v="1"/>
    <n v="0"/>
    <n v="1"/>
    <n v="1"/>
    <n v="24249724"/>
    <n v="31695289.035464544"/>
    <n v="31695289"/>
    <n v="26"/>
    <n v="1"/>
    <n v="0"/>
    <n v="0.53846153846153844"/>
    <n v="0.84444444444444444"/>
    <n v="1.3829059829059829"/>
    <n v="1.3829059829059829"/>
    <n v="2"/>
    <n v="6660438"/>
    <n v="38355727"/>
    <n v="78151086"/>
  </r>
  <r>
    <x v="25"/>
    <n v="3825"/>
    <x v="89"/>
    <x v="933"/>
    <x v="933"/>
    <x v="881"/>
    <n v="14475"/>
    <n v="185325000597"/>
    <s v="85325185325000597"/>
    <s v="INSTITUCION EDUCATIVA TECNICO FRANCISCO LUCEA"/>
    <n v="1"/>
    <n v="18.302850995158689"/>
    <n v="1.2818568838179387"/>
    <n v="0.17708057716324821"/>
    <n v="1.1770805771632482"/>
    <n v="1518"/>
    <n v="0"/>
    <n v="0"/>
    <n v="55"/>
    <n v="54"/>
    <n v="399"/>
    <n v="364"/>
    <n v="24"/>
    <n v="444"/>
    <n v="0"/>
    <n v="0"/>
    <n v="0"/>
    <n v="178"/>
    <n v="896"/>
    <n v="0"/>
    <n v="0"/>
    <n v="55"/>
    <n v="54"/>
    <n v="399"/>
    <n v="364"/>
    <n v="24"/>
    <n v="0"/>
    <n v="0"/>
    <n v="0"/>
    <n v="0"/>
    <n v="0"/>
    <n v="92671"/>
    <n v="81839"/>
    <n v="122758"/>
    <n v="150439"/>
    <n v="114333"/>
    <n v="99892"/>
    <n v="152848"/>
    <n v="184139"/>
    <n v="5890386.64497995"/>
    <n v="77835526.662406161"/>
    <n v="0"/>
    <n v="31520030.840719417"/>
    <n v="7401853.4495843109"/>
    <n v="49736734.664918274"/>
    <n v="0"/>
    <n v="0"/>
    <n v="172384532"/>
    <n v="1178077.3289959901"/>
    <n v="7012903.8874049122"/>
    <n v="0"/>
    <n v="0"/>
    <n v="1480370.6899168622"/>
    <n v="9947346.9329836555"/>
    <n v="0"/>
    <n v="0"/>
    <n v="19618699"/>
    <n v="192003231"/>
    <n v="126484.3418972332"/>
    <n v="1"/>
    <n v="0"/>
    <n v="0"/>
    <n v="1"/>
    <n v="24249724"/>
    <n v="28543879.121969473"/>
    <n v="28543879"/>
    <n v="109"/>
    <n v="1"/>
    <n v="0"/>
    <n v="4.2307692307692308"/>
    <n v="2.4"/>
    <n v="6.6307692307692303"/>
    <n v="4"/>
    <n v="4"/>
    <n v="6660438"/>
    <n v="35204317"/>
    <n v="227207548"/>
  </r>
  <r>
    <x v="25"/>
    <n v="3825"/>
    <x v="89"/>
    <x v="934"/>
    <x v="934"/>
    <x v="882"/>
    <n v="14476"/>
    <n v="185400000131"/>
    <s v="85400185400000131"/>
    <s v="INSTITUCION EDUCATIVA ARTURO SALAZAR MEJIA"/>
    <n v="1"/>
    <n v="37.555373256767844"/>
    <n v="2.6302248620323532"/>
    <n v="0.3810863696580678"/>
    <n v="1.3810863696580677"/>
    <n v="967"/>
    <n v="0"/>
    <n v="0"/>
    <n v="39"/>
    <n v="32"/>
    <n v="301"/>
    <n v="172"/>
    <n v="46"/>
    <n v="276"/>
    <n v="0"/>
    <n v="0"/>
    <n v="0"/>
    <n v="10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95572.9588026493"/>
    <n v="50635973.878088079"/>
    <n v="0"/>
    <n v="20984694.488863997"/>
    <n v="6158246.1681825183"/>
    <n v="47871939.434345648"/>
    <n v="0"/>
    <n v="0"/>
    <n v="129746427"/>
    <n v="0"/>
    <n v="0"/>
    <n v="0"/>
    <n v="0"/>
    <n v="0"/>
    <n v="0"/>
    <n v="0"/>
    <n v="0"/>
    <n v="0"/>
    <n v="129746427"/>
    <n v="134174.17476732162"/>
    <n v="1"/>
    <n v="0"/>
    <n v="1"/>
    <n v="1"/>
    <n v="24249724"/>
    <n v="33490963.284370117"/>
    <n v="33490963"/>
    <n v="71"/>
    <n v="1"/>
    <n v="0"/>
    <n v="3"/>
    <n v="1.4222222222222223"/>
    <n v="4.4222222222222225"/>
    <n v="4"/>
    <n v="4"/>
    <n v="6660438"/>
    <n v="40151401"/>
    <n v="169897828"/>
  </r>
  <r>
    <x v="25"/>
    <n v="3825"/>
    <x v="89"/>
    <x v="935"/>
    <x v="935"/>
    <x v="883"/>
    <n v="14482"/>
    <n v="185410000016"/>
    <s v="85410185410000016"/>
    <s v="INSTITUCION EDUCATIVA JOSE MARIA CORDOBA"/>
    <n v="1"/>
    <n v="14.613866967305524"/>
    <n v="1.0234955186050101"/>
    <n v="0.13799093997822331"/>
    <n v="1.1379909399782233"/>
    <n v="2436"/>
    <n v="33"/>
    <n v="0"/>
    <n v="0"/>
    <n v="122"/>
    <n v="103"/>
    <n v="844"/>
    <n v="110"/>
    <n v="830"/>
    <n v="0"/>
    <n v="3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865968.524644075"/>
    <n v="155903035.85873348"/>
    <n v="55040811.773079611"/>
    <n v="0"/>
    <n v="4293627.2986374972"/>
    <n v="24213028.677952897"/>
    <n v="0"/>
    <n v="0"/>
    <n v="252316472"/>
    <n v="0"/>
    <n v="0"/>
    <n v="0"/>
    <n v="0"/>
    <n v="0"/>
    <n v="0"/>
    <n v="0"/>
    <n v="0"/>
    <n v="0"/>
    <n v="252316472"/>
    <n v="103578.19047619047"/>
    <n v="1"/>
    <n v="0"/>
    <n v="1"/>
    <n v="1"/>
    <n v="24249724"/>
    <n v="27595966.20897248"/>
    <n v="27595966"/>
    <n v="155"/>
    <n v="1"/>
    <n v="0"/>
    <n v="2.5384615384615383"/>
    <n v="5.4222222222222225"/>
    <n v="7.9606837606837608"/>
    <n v="4"/>
    <n v="4"/>
    <n v="6660438"/>
    <n v="34256404"/>
    <n v="286572876"/>
  </r>
  <r>
    <x v="25"/>
    <n v="3825"/>
    <x v="89"/>
    <x v="935"/>
    <x v="935"/>
    <x v="883"/>
    <n v="113872"/>
    <n v="185410001004"/>
    <s v="85410185410001004"/>
    <s v="INSTITUCION EDUCATIVA TECNICA EMPRESARIAL DEL LLANO"/>
    <n v="1"/>
    <n v="14.613866967305524"/>
    <n v="1.0234955186050101"/>
    <n v="0.13799093997822331"/>
    <n v="1.1379909399782233"/>
    <n v="1181"/>
    <n v="0"/>
    <n v="0"/>
    <n v="3"/>
    <n v="75"/>
    <n v="55"/>
    <n v="450"/>
    <n v="0"/>
    <n v="464"/>
    <n v="0"/>
    <n v="0"/>
    <n v="0"/>
    <n v="13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909406.8799041454"/>
    <n v="85122685.050706327"/>
    <n v="0"/>
    <n v="22940561.348597448"/>
    <n v="390329.75442159059"/>
    <n v="6252190.5036967574"/>
    <n v="0"/>
    <n v="0"/>
    <n v="122615174"/>
    <n v="0"/>
    <n v="0"/>
    <n v="0"/>
    <n v="0"/>
    <n v="0"/>
    <n v="0"/>
    <n v="0"/>
    <n v="0"/>
    <n v="0"/>
    <n v="122615174"/>
    <n v="103823.17866215072"/>
    <n v="1"/>
    <n v="0"/>
    <n v="1"/>
    <n v="1"/>
    <n v="24249724"/>
    <n v="27595966.20897248"/>
    <n v="27595966"/>
    <n v="78"/>
    <n v="1"/>
    <n v="0"/>
    <n v="0.23076923076923078"/>
    <n v="3.3333333333333335"/>
    <n v="3.5641025641025643"/>
    <n v="3.5641025641025643"/>
    <n v="4"/>
    <n v="6660438"/>
    <n v="34256404"/>
    <n v="156871578"/>
  </r>
  <r>
    <x v="25"/>
    <n v="3825"/>
    <x v="89"/>
    <x v="936"/>
    <x v="936"/>
    <x v="884"/>
    <n v="14486"/>
    <n v="185430000349"/>
    <s v="85430185430000349"/>
    <s v="INSTITUCION EDUCATIVA TECNICO INTEGRADO DE TRINIDAD"/>
    <n v="1"/>
    <n v="21.5660882327549"/>
    <n v="1.5104006837784032"/>
    <n v="0.21165886720277774"/>
    <n v="1.2116588672027777"/>
    <n v="1783"/>
    <n v="0"/>
    <n v="0"/>
    <n v="18"/>
    <n v="105"/>
    <n v="148"/>
    <n v="750"/>
    <n v="0"/>
    <n v="543"/>
    <n v="0"/>
    <n v="4"/>
    <n v="0"/>
    <n v="215"/>
    <n v="32"/>
    <n v="0"/>
    <n v="0"/>
    <n v="2"/>
    <n v="0"/>
    <n v="30"/>
    <n v="0"/>
    <n v="0"/>
    <n v="0"/>
    <n v="0"/>
    <n v="0"/>
    <n v="0"/>
    <n v="0"/>
    <n v="92671"/>
    <n v="81839"/>
    <n v="122758"/>
    <n v="150439"/>
    <n v="114333"/>
    <n v="99892"/>
    <n v="152848"/>
    <n v="184139"/>
    <n v="11789992.082667604"/>
    <n v="128215108.39267951"/>
    <n v="594963.27688031434"/>
    <n v="39190360.889470518"/>
    <n v="2493586.6787501131"/>
    <n v="17913184.07926774"/>
    <n v="0"/>
    <n v="0"/>
    <n v="200197195"/>
    <n v="0"/>
    <n v="0"/>
    <n v="0"/>
    <n v="0"/>
    <n v="55413.037305558079"/>
    <n v="726210.1653757192"/>
    <n v="0"/>
    <n v="0"/>
    <n v="781623"/>
    <n v="200978818"/>
    <n v="112719.47167694896"/>
    <n v="1"/>
    <n v="0"/>
    <n v="0"/>
    <n v="1"/>
    <n v="24249724"/>
    <n v="29382393.111820012"/>
    <n v="29382393"/>
    <n v="123"/>
    <n v="1"/>
    <n v="0"/>
    <n v="1.3846153846153846"/>
    <n v="4.666666666666667"/>
    <n v="6.0512820512820511"/>
    <n v="4"/>
    <n v="4"/>
    <n v="6660438"/>
    <n v="36042831"/>
    <n v="237021649"/>
  </r>
  <r>
    <x v="25"/>
    <n v="3825"/>
    <x v="89"/>
    <x v="937"/>
    <x v="937"/>
    <x v="173"/>
    <n v="14491"/>
    <n v="185440000053"/>
    <s v="85440185440000053"/>
    <s v="INSTITUCION EDUCATIVA FABIO RIVEROS"/>
    <n v="1"/>
    <n v="12.672367549146445"/>
    <n v="0.88752083385485658"/>
    <n v="0.1174182003627196"/>
    <n v="1.1174182003627195"/>
    <n v="2164"/>
    <n v="0"/>
    <n v="0"/>
    <n v="15"/>
    <n v="151"/>
    <n v="98"/>
    <n v="922"/>
    <n v="0"/>
    <n v="738"/>
    <n v="0"/>
    <n v="0"/>
    <n v="0"/>
    <n v="24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636391.568917852"/>
    <n v="151804324.24514446"/>
    <n v="0"/>
    <n v="40344786.39464812"/>
    <n v="1916366.6265310622"/>
    <n v="10938871.609322013"/>
    <n v="0"/>
    <n v="0"/>
    <n v="220640740"/>
    <n v="0"/>
    <n v="0"/>
    <n v="0"/>
    <n v="0"/>
    <n v="0"/>
    <n v="0"/>
    <n v="0"/>
    <n v="0"/>
    <n v="0"/>
    <n v="220640740"/>
    <n v="101959.67652495379"/>
    <n v="1"/>
    <n v="0"/>
    <n v="1"/>
    <n v="1"/>
    <n v="24249724"/>
    <n v="27097082.95137265"/>
    <n v="27097083"/>
    <n v="166"/>
    <n v="1"/>
    <n v="0"/>
    <n v="1.1538461538461537"/>
    <n v="6.7111111111111112"/>
    <n v="7.8649572649572654"/>
    <n v="4"/>
    <n v="4"/>
    <n v="6660438"/>
    <n v="33757521"/>
    <n v="254398261"/>
  </r>
  <r>
    <x v="25"/>
    <n v="3825"/>
    <x v="89"/>
    <x v="937"/>
    <x v="937"/>
    <x v="173"/>
    <n v="14492"/>
    <n v="185440000118"/>
    <s v="85440185440000118"/>
    <s v="INSTITUCION EDUCATIVA EZEQUIEL MORENO Y DIAZ"/>
    <n v="1"/>
    <n v="12.672367549146445"/>
    <n v="0.88752083385485658"/>
    <n v="0.1174182003627196"/>
    <n v="1.1174182003627195"/>
    <n v="2312"/>
    <n v="0"/>
    <n v="18"/>
    <n v="0"/>
    <n v="138"/>
    <n v="0"/>
    <n v="967"/>
    <n v="0"/>
    <n v="906"/>
    <n v="0"/>
    <n v="94"/>
    <n v="0"/>
    <n v="18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154152.879146919"/>
    <n v="171282830.91033468"/>
    <n v="12894170.203371912"/>
    <n v="31771519.285785396"/>
    <n v="0"/>
    <n v="0"/>
    <n v="0"/>
    <n v="0"/>
    <n v="232102673"/>
    <n v="0"/>
    <n v="0"/>
    <n v="0"/>
    <n v="0"/>
    <n v="0"/>
    <n v="0"/>
    <n v="0"/>
    <n v="0"/>
    <n v="0"/>
    <n v="232102673"/>
    <n v="100390.42949826989"/>
    <n v="0"/>
    <n v="0"/>
    <n v="1"/>
    <n v="1"/>
    <n v="24249724"/>
    <n v="27097082.95137265"/>
    <n v="27097083"/>
    <n v="156"/>
    <n v="0"/>
    <n v="1"/>
    <n v="0"/>
    <n v="6.9333333333333336"/>
    <n v="6.9333333333333336"/>
    <n v="4"/>
    <n v="4"/>
    <n v="26641753"/>
    <n v="53738836"/>
    <n v="285841509"/>
  </r>
  <r>
    <x v="26"/>
    <n v="3826"/>
    <x v="90"/>
    <x v="938"/>
    <x v="938"/>
    <x v="885"/>
    <n v="9016"/>
    <n v="186001000175"/>
    <s v="86001186001000175"/>
    <s v="IE PIO XII"/>
    <n v="1"/>
    <n v="10.665384534983382"/>
    <n v="0.74695994565819812"/>
    <n v="9.6151575929596805E-2"/>
    <n v="1.0961515759295968"/>
    <n v="2042"/>
    <n v="0"/>
    <n v="0"/>
    <n v="0"/>
    <n v="157"/>
    <n v="0"/>
    <n v="848"/>
    <n v="0"/>
    <n v="688"/>
    <n v="0"/>
    <n v="34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948289.642796552"/>
    <n v="137791409.3913635"/>
    <n v="46961919.930129938"/>
    <n v="0"/>
    <n v="0"/>
    <n v="0"/>
    <n v="0"/>
    <n v="0"/>
    <n v="200701619"/>
    <n v="0"/>
    <n v="0"/>
    <n v="0"/>
    <n v="0"/>
    <n v="0"/>
    <n v="0"/>
    <n v="0"/>
    <n v="0"/>
    <n v="0"/>
    <n v="200701619"/>
    <n v="98286.78697355534"/>
    <n v="0"/>
    <n v="1"/>
    <n v="1"/>
    <n v="1"/>
    <n v="24249724"/>
    <n v="26581373.178457767"/>
    <n v="26581373"/>
    <n v="157"/>
    <n v="0"/>
    <n v="1"/>
    <n v="0"/>
    <n v="6.9777777777777779"/>
    <n v="6.9777777777777779"/>
    <n v="4"/>
    <n v="4"/>
    <n v="26641753"/>
    <n v="53223126"/>
    <n v="253924745"/>
  </r>
  <r>
    <x v="26"/>
    <n v="3826"/>
    <x v="90"/>
    <x v="938"/>
    <x v="938"/>
    <x v="885"/>
    <n v="9017"/>
    <n v="186001000248"/>
    <s v="86001186001000248"/>
    <s v="IE FRAY PLACIDO"/>
    <n v="1"/>
    <n v="10.665384534983382"/>
    <n v="0.74695994565819812"/>
    <n v="9.6151575929596805E-2"/>
    <n v="1.0961515759295968"/>
    <n v="1339"/>
    <n v="0"/>
    <n v="0"/>
    <n v="0"/>
    <n v="71"/>
    <n v="0"/>
    <n v="647"/>
    <n v="0"/>
    <n v="466"/>
    <n v="0"/>
    <n v="2"/>
    <n v="0"/>
    <n v="153"/>
    <n v="155"/>
    <n v="0"/>
    <n v="0"/>
    <n v="0"/>
    <n v="0"/>
    <n v="0"/>
    <n v="0"/>
    <n v="0"/>
    <n v="0"/>
    <n v="0"/>
    <n v="2"/>
    <n v="0"/>
    <n v="153"/>
    <n v="92671"/>
    <n v="81839"/>
    <n v="122758"/>
    <n v="150439"/>
    <n v="114333"/>
    <n v="99892"/>
    <n v="152848"/>
    <n v="184139"/>
    <n v="7212283.8512009885"/>
    <n v="99844947.039445028"/>
    <n v="269122.75031593087"/>
    <n v="25230303.880484708"/>
    <n v="0"/>
    <n v="0"/>
    <n v="0"/>
    <n v="0"/>
    <n v="132556658"/>
    <n v="0"/>
    <n v="0"/>
    <n v="53824.55006318618"/>
    <n v="5046060.7760969419"/>
    <n v="0"/>
    <n v="0"/>
    <n v="0"/>
    <n v="0"/>
    <n v="5099885"/>
    <n v="137656543"/>
    <n v="102805.48394324123"/>
    <n v="0"/>
    <n v="1"/>
    <n v="1"/>
    <n v="1"/>
    <n v="24249724"/>
    <n v="26581373.178457767"/>
    <n v="26581373"/>
    <n v="71"/>
    <n v="0"/>
    <n v="1"/>
    <n v="0"/>
    <n v="3.1555555555555554"/>
    <n v="3.1555555555555554"/>
    <n v="3.1555555555555554"/>
    <n v="4"/>
    <n v="26641753"/>
    <n v="53223126"/>
    <n v="190879669"/>
  </r>
  <r>
    <x v="26"/>
    <n v="3826"/>
    <x v="90"/>
    <x v="938"/>
    <x v="938"/>
    <x v="885"/>
    <n v="9018"/>
    <n v="186001000698"/>
    <s v="86001186001000698"/>
    <s v="IE SAN AGUSTIN"/>
    <n v="1"/>
    <n v="10.665384534983382"/>
    <n v="0.74695994565819812"/>
    <n v="9.6151575929596805E-2"/>
    <n v="1.0961515759295968"/>
    <n v="551"/>
    <n v="0"/>
    <n v="0"/>
    <n v="0"/>
    <n v="33"/>
    <n v="0"/>
    <n v="233"/>
    <n v="0"/>
    <n v="198"/>
    <n v="0"/>
    <n v="0"/>
    <n v="0"/>
    <n v="8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352188.268868065"/>
    <n v="38664125.942498475"/>
    <n v="0"/>
    <n v="14346643.383020718"/>
    <n v="0"/>
    <n v="0"/>
    <n v="0"/>
    <n v="0"/>
    <n v="56362958"/>
    <n v="0"/>
    <n v="0"/>
    <n v="0"/>
    <n v="0"/>
    <n v="0"/>
    <n v="0"/>
    <n v="0"/>
    <n v="0"/>
    <n v="0"/>
    <n v="56362958"/>
    <n v="102292.11978221415"/>
    <n v="0"/>
    <n v="1"/>
    <n v="1"/>
    <n v="1"/>
    <n v="24249724"/>
    <n v="26581373.178457767"/>
    <n v="26581373"/>
    <n v="33"/>
    <n v="1"/>
    <n v="0"/>
    <n v="0"/>
    <n v="1.4666666666666666"/>
    <n v="1.4666666666666666"/>
    <n v="1.4666666666666666"/>
    <n v="2"/>
    <n v="6660438"/>
    <n v="33241811"/>
    <n v="89604769"/>
  </r>
  <r>
    <x v="26"/>
    <n v="3826"/>
    <x v="90"/>
    <x v="938"/>
    <x v="938"/>
    <x v="885"/>
    <n v="9019"/>
    <n v="186001001783"/>
    <s v="86001186001001783"/>
    <s v="IE CIUDAD MOCOA"/>
    <n v="1"/>
    <n v="10.665384534983382"/>
    <n v="0.74695994565819812"/>
    <n v="9.6151575929596805E-2"/>
    <n v="1.0961515759295968"/>
    <n v="1292"/>
    <n v="0"/>
    <n v="0"/>
    <n v="0"/>
    <n v="72"/>
    <n v="0"/>
    <n v="524"/>
    <n v="0"/>
    <n v="458"/>
    <n v="0"/>
    <n v="238"/>
    <n v="0"/>
    <n v="0"/>
    <n v="562"/>
    <n v="0"/>
    <n v="0"/>
    <n v="0"/>
    <n v="47"/>
    <n v="0"/>
    <n v="224"/>
    <n v="0"/>
    <n v="202"/>
    <n v="0"/>
    <n v="89"/>
    <n v="0"/>
    <n v="0"/>
    <n v="92671"/>
    <n v="81839"/>
    <n v="122758"/>
    <n v="150439"/>
    <n v="114333"/>
    <n v="99892"/>
    <n v="152848"/>
    <n v="184139"/>
    <n v="7313865.3138939599"/>
    <n v="88093205.743697226"/>
    <n v="32025607.287595775"/>
    <n v="0"/>
    <n v="0"/>
    <n v="0"/>
    <n v="0"/>
    <n v="0"/>
    <n v="127432678"/>
    <n v="954865.74931393366"/>
    <n v="7643117.2396771945"/>
    <n v="2395192.4778117849"/>
    <n v="0"/>
    <n v="0"/>
    <n v="0"/>
    <n v="0"/>
    <n v="0"/>
    <n v="10993175"/>
    <n v="138425853"/>
    <n v="107140.75309597523"/>
    <n v="0"/>
    <n v="1"/>
    <n v="1"/>
    <n v="1"/>
    <n v="24249724"/>
    <n v="26581373.178457767"/>
    <n v="26581373"/>
    <n v="72"/>
    <n v="1"/>
    <n v="0"/>
    <n v="0"/>
    <n v="3.2"/>
    <n v="3.2"/>
    <n v="3.2"/>
    <n v="4"/>
    <n v="6660438"/>
    <n v="33241811"/>
    <n v="171667664"/>
  </r>
  <r>
    <x v="26"/>
    <n v="3826"/>
    <x v="90"/>
    <x v="938"/>
    <x v="938"/>
    <x v="885"/>
    <n v="9020"/>
    <n v="186001002241"/>
    <s v="86001186001002241"/>
    <s v="IE SANTA MARIA GORETTI"/>
    <n v="1"/>
    <n v="10.665384534983382"/>
    <n v="0.74695994565819812"/>
    <n v="9.6151575929596805E-2"/>
    <n v="1.0961515759295968"/>
    <n v="1517"/>
    <n v="0"/>
    <n v="0"/>
    <n v="0"/>
    <n v="115"/>
    <n v="0"/>
    <n v="680"/>
    <n v="0"/>
    <n v="532"/>
    <n v="0"/>
    <n v="19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681868.209691741"/>
    <n v="108726033.97287275"/>
    <n v="25566661.280013435"/>
    <n v="0"/>
    <n v="0"/>
    <n v="0"/>
    <n v="0"/>
    <n v="0"/>
    <n v="145974563"/>
    <n v="0"/>
    <n v="0"/>
    <n v="0"/>
    <n v="0"/>
    <n v="0"/>
    <n v="0"/>
    <n v="0"/>
    <n v="0"/>
    <n v="0"/>
    <n v="145974563"/>
    <n v="96225.81608437706"/>
    <n v="0"/>
    <n v="1"/>
    <n v="1"/>
    <n v="1"/>
    <n v="24249724"/>
    <n v="26581373.178457767"/>
    <n v="26581373"/>
    <n v="115"/>
    <n v="1"/>
    <n v="0"/>
    <n v="0"/>
    <n v="5.1111111111111107"/>
    <n v="5.1111111111111107"/>
    <n v="4"/>
    <n v="4"/>
    <n v="6660438"/>
    <n v="33241811"/>
    <n v="179216374"/>
  </r>
  <r>
    <x v="26"/>
    <n v="3826"/>
    <x v="90"/>
    <x v="938"/>
    <x v="938"/>
    <x v="885"/>
    <n v="9023"/>
    <n v="186001003603"/>
    <s v="86001186001003603"/>
    <s v="IE FIDEL DE MONTCLAR"/>
    <n v="1"/>
    <n v="10.665384534983382"/>
    <n v="0.74695994565819812"/>
    <n v="9.6151575929596805E-2"/>
    <n v="1.0961515759295968"/>
    <n v="552"/>
    <n v="0"/>
    <n v="0"/>
    <n v="0"/>
    <n v="28"/>
    <n v="0"/>
    <n v="184"/>
    <n v="0"/>
    <n v="267"/>
    <n v="0"/>
    <n v="73"/>
    <n v="0"/>
    <n v="0"/>
    <n v="340"/>
    <n v="0"/>
    <n v="0"/>
    <n v="0"/>
    <n v="0"/>
    <n v="0"/>
    <n v="0"/>
    <n v="0"/>
    <n v="267"/>
    <n v="0"/>
    <n v="73"/>
    <n v="0"/>
    <n v="0"/>
    <n v="92671"/>
    <n v="81839"/>
    <n v="122758"/>
    <n v="150439"/>
    <n v="114333"/>
    <n v="99892"/>
    <n v="152848"/>
    <n v="184139"/>
    <n v="2844280.9554032064"/>
    <n v="40458284.918948524"/>
    <n v="9822980.3865314778"/>
    <n v="0"/>
    <n v="0"/>
    <n v="0"/>
    <n v="0"/>
    <n v="0"/>
    <n v="53125546"/>
    <n v="0"/>
    <n v="4790404.4671216216"/>
    <n v="1964596.0773062955"/>
    <n v="0"/>
    <n v="0"/>
    <n v="0"/>
    <n v="0"/>
    <n v="0"/>
    <n v="6755001"/>
    <n v="59880547"/>
    <n v="108479.25181159421"/>
    <n v="0"/>
    <n v="1"/>
    <n v="1"/>
    <n v="1"/>
    <n v="24249724"/>
    <n v="26581373.178457767"/>
    <n v="26581373"/>
    <n v="28"/>
    <n v="1"/>
    <n v="0"/>
    <n v="0"/>
    <n v="1.2444444444444445"/>
    <n v="1.2444444444444445"/>
    <n v="1.2444444444444445"/>
    <n v="2"/>
    <n v="6660438"/>
    <n v="33241811"/>
    <n v="93122358"/>
  </r>
  <r>
    <x v="26"/>
    <n v="3826"/>
    <x v="90"/>
    <x v="939"/>
    <x v="939"/>
    <x v="886"/>
    <n v="9033"/>
    <n v="186219000070"/>
    <s v="86219186219000070"/>
    <s v="IE SUCRE"/>
    <n v="1"/>
    <n v="9.9634545104827854"/>
    <n v="0.69779963538180545"/>
    <n v="8.8713704206695415E-2"/>
    <n v="1.0887137042066954"/>
    <n v="487"/>
    <n v="0"/>
    <n v="0"/>
    <n v="14"/>
    <n v="21"/>
    <n v="91"/>
    <n v="122"/>
    <n v="0"/>
    <n v="180"/>
    <n v="0"/>
    <n v="0"/>
    <n v="0"/>
    <n v="59"/>
    <n v="487"/>
    <n v="0"/>
    <n v="0"/>
    <n v="14"/>
    <n v="21"/>
    <n v="91"/>
    <n v="122"/>
    <n v="0"/>
    <n v="180"/>
    <n v="0"/>
    <n v="0"/>
    <n v="0"/>
    <n v="59"/>
    <n v="92671"/>
    <n v="81839"/>
    <n v="122758"/>
    <n v="150439"/>
    <n v="114333"/>
    <n v="99892"/>
    <n v="152848"/>
    <n v="184139"/>
    <n v="2118735.9413333121"/>
    <n v="26907970.73324867"/>
    <n v="0"/>
    <n v="9663315.0558819119"/>
    <n v="1742662.6552028975"/>
    <n v="9896594.8299959842"/>
    <n v="0"/>
    <n v="0"/>
    <n v="50329279"/>
    <n v="423747.18826666242"/>
    <n v="5381594.1466497341"/>
    <n v="0"/>
    <n v="1932663.0111763827"/>
    <n v="348532.53104057955"/>
    <n v="1979318.9659991972"/>
    <n v="0"/>
    <n v="0"/>
    <n v="10065856"/>
    <n v="60395135"/>
    <n v="124014.65092402464"/>
    <n v="1"/>
    <n v="0"/>
    <n v="0"/>
    <n v="1"/>
    <n v="24249724"/>
    <n v="26401006.842030004"/>
    <n v="26401007"/>
    <n v="35"/>
    <n v="1"/>
    <n v="0"/>
    <n v="1.0769230769230769"/>
    <n v="0.93333333333333335"/>
    <n v="2.0102564102564102"/>
    <n v="2.0102564102564102"/>
    <n v="3"/>
    <n v="6660438"/>
    <n v="33061445"/>
    <n v="93456580"/>
  </r>
  <r>
    <x v="26"/>
    <n v="3826"/>
    <x v="90"/>
    <x v="940"/>
    <x v="940"/>
    <x v="887"/>
    <n v="9154"/>
    <n v="186320000188"/>
    <s v="86320186320000188"/>
    <s v="IE SAN JOSE DE ORITO"/>
    <n v="1"/>
    <n v="22.742310991300087"/>
    <n v="1.5927785188131358"/>
    <n v="0.22412249418873081"/>
    <n v="1.2241224941887308"/>
    <n v="2919"/>
    <n v="0"/>
    <n v="13"/>
    <n v="0"/>
    <n v="206"/>
    <n v="0"/>
    <n v="1346"/>
    <n v="0"/>
    <n v="951"/>
    <n v="0"/>
    <n v="282"/>
    <n v="0"/>
    <n v="121"/>
    <n v="2919"/>
    <n v="0"/>
    <n v="13"/>
    <n v="0"/>
    <n v="206"/>
    <n v="0"/>
    <n v="1346"/>
    <n v="0"/>
    <n v="951"/>
    <n v="0"/>
    <n v="282"/>
    <n v="0"/>
    <n v="121"/>
    <n v="92671"/>
    <n v="81839"/>
    <n v="122758"/>
    <n v="150439"/>
    <n v="114333"/>
    <n v="99892"/>
    <n v="152848"/>
    <n v="184139"/>
    <n v="24843503.589313086"/>
    <n v="230115666.9619908"/>
    <n v="42376373.817936897"/>
    <n v="22282847.432294276"/>
    <n v="0"/>
    <n v="0"/>
    <n v="0"/>
    <n v="0"/>
    <n v="319618392"/>
    <n v="4968700.7178626182"/>
    <n v="46023133.392398164"/>
    <n v="8475274.7635873798"/>
    <n v="4456569.4864588557"/>
    <n v="0"/>
    <n v="0"/>
    <n v="0"/>
    <n v="0"/>
    <n v="63923678"/>
    <n v="383542070"/>
    <n v="131395.02226789997"/>
    <n v="0"/>
    <n v="1"/>
    <n v="1"/>
    <n v="1"/>
    <n v="24249724"/>
    <n v="29684632.626268324"/>
    <n v="29684633"/>
    <n v="219"/>
    <n v="1"/>
    <n v="0"/>
    <n v="0"/>
    <n v="9.7333333333333325"/>
    <n v="9.7333333333333325"/>
    <n v="4"/>
    <n v="4"/>
    <n v="6660438"/>
    <n v="36345071"/>
    <n v="419887141"/>
  </r>
  <r>
    <x v="26"/>
    <n v="3826"/>
    <x v="90"/>
    <x v="940"/>
    <x v="940"/>
    <x v="887"/>
    <n v="9155"/>
    <n v="186320000528"/>
    <s v="86320186320000528"/>
    <s v="IE JORGE ELIECER GAITAN"/>
    <n v="1"/>
    <n v="22.742310991300087"/>
    <n v="1.5927785188131358"/>
    <n v="0.22412249418873081"/>
    <n v="1.2241224941887308"/>
    <n v="1042"/>
    <n v="0"/>
    <n v="0"/>
    <n v="0"/>
    <n v="47"/>
    <n v="0"/>
    <n v="336"/>
    <n v="0"/>
    <n v="497"/>
    <n v="0"/>
    <n v="162"/>
    <n v="0"/>
    <n v="0"/>
    <n v="1042"/>
    <n v="0"/>
    <n v="0"/>
    <n v="0"/>
    <n v="47"/>
    <n v="0"/>
    <n v="336"/>
    <n v="0"/>
    <n v="497"/>
    <n v="0"/>
    <n v="162"/>
    <n v="0"/>
    <n v="0"/>
    <n v="92671"/>
    <n v="81839"/>
    <n v="122758"/>
    <n v="150439"/>
    <n v="114333"/>
    <n v="99892"/>
    <n v="152848"/>
    <n v="184139"/>
    <n v="5331710.8159713019"/>
    <n v="83450740.347992316"/>
    <n v="24343874.320942473"/>
    <n v="0"/>
    <n v="0"/>
    <n v="0"/>
    <n v="0"/>
    <n v="0"/>
    <n v="113126325"/>
    <n v="1066342.1631942603"/>
    <n v="16690148.069598462"/>
    <n v="4868774.8641884951"/>
    <n v="0"/>
    <n v="0"/>
    <n v="0"/>
    <n v="0"/>
    <n v="0"/>
    <n v="22625265"/>
    <n v="135751590"/>
    <n v="130279.8368522073"/>
    <n v="0"/>
    <n v="1"/>
    <n v="1"/>
    <n v="1"/>
    <n v="24249724"/>
    <n v="29684632.626268324"/>
    <n v="29684633"/>
    <n v="47"/>
    <n v="0"/>
    <n v="1"/>
    <n v="0"/>
    <n v="2.088888888888889"/>
    <n v="2.088888888888889"/>
    <n v="2.088888888888889"/>
    <n v="3"/>
    <n v="19981315"/>
    <n v="49665948"/>
    <n v="185417538"/>
  </r>
  <r>
    <x v="26"/>
    <n v="3826"/>
    <x v="90"/>
    <x v="940"/>
    <x v="940"/>
    <x v="887"/>
    <n v="9156"/>
    <n v="186320000536"/>
    <s v="86320186320000536"/>
    <s v="IE GABRIELA MISTRAL"/>
    <n v="1"/>
    <n v="22.742310991300087"/>
    <n v="1.5927785188131358"/>
    <n v="0.22412249418873081"/>
    <n v="1.2241224941887308"/>
    <n v="720"/>
    <n v="0"/>
    <n v="21"/>
    <n v="0"/>
    <n v="38"/>
    <n v="0"/>
    <n v="283"/>
    <n v="0"/>
    <n v="268"/>
    <n v="0"/>
    <n v="0"/>
    <n v="0"/>
    <n v="110"/>
    <n v="720"/>
    <n v="0"/>
    <n v="21"/>
    <n v="0"/>
    <n v="38"/>
    <n v="0"/>
    <n v="283"/>
    <n v="0"/>
    <n v="268"/>
    <n v="0"/>
    <n v="0"/>
    <n v="0"/>
    <n v="110"/>
    <n v="92671"/>
    <n v="81839"/>
    <n v="122758"/>
    <n v="150439"/>
    <n v="114333"/>
    <n v="99892"/>
    <n v="152848"/>
    <n v="184139"/>
    <n v="6692998.6838788679"/>
    <n v="55199709.401853256"/>
    <n v="0"/>
    <n v="20257134.029358432"/>
    <n v="0"/>
    <n v="0"/>
    <n v="0"/>
    <n v="0"/>
    <n v="82149842"/>
    <n v="1338599.7367757738"/>
    <n v="11039941.880370652"/>
    <n v="0"/>
    <n v="4051426.8058716864"/>
    <n v="0"/>
    <n v="0"/>
    <n v="0"/>
    <n v="0"/>
    <n v="16429968"/>
    <n v="98579810"/>
    <n v="136916.40277777778"/>
    <n v="0"/>
    <n v="1"/>
    <n v="1"/>
    <n v="1"/>
    <n v="24249724"/>
    <n v="29684632.626268324"/>
    <n v="29684633"/>
    <n v="59"/>
    <n v="1"/>
    <n v="0"/>
    <n v="0"/>
    <n v="2.6222222222222222"/>
    <n v="2.6222222222222222"/>
    <n v="2.6222222222222222"/>
    <n v="3"/>
    <n v="6660438"/>
    <n v="36345071"/>
    <n v="134924881"/>
  </r>
  <r>
    <x v="26"/>
    <n v="3826"/>
    <x v="90"/>
    <x v="941"/>
    <x v="941"/>
    <x v="888"/>
    <n v="33011"/>
    <n v="186568000559"/>
    <s v="86568186568000559"/>
    <s v="IE CIUDAD DE ASIS"/>
    <n v="1"/>
    <n v="19.342262916003506"/>
    <n v="1.3546530468971105"/>
    <n v="0.1880945134028309"/>
    <n v="1.1880945134028309"/>
    <n v="2042"/>
    <n v="0"/>
    <n v="53"/>
    <n v="0"/>
    <n v="124"/>
    <n v="0"/>
    <n v="941"/>
    <n v="0"/>
    <n v="693"/>
    <n v="0"/>
    <n v="0"/>
    <n v="0"/>
    <n v="231"/>
    <n v="1349"/>
    <n v="0"/>
    <n v="53"/>
    <n v="0"/>
    <n v="124"/>
    <n v="0"/>
    <n v="941"/>
    <n v="0"/>
    <n v="0"/>
    <n v="0"/>
    <n v="0"/>
    <n v="0"/>
    <n v="231"/>
    <n v="92671"/>
    <n v="81839"/>
    <n v="122758"/>
    <n v="150439"/>
    <n v="114333"/>
    <n v="99892"/>
    <n v="152848"/>
    <n v="184139"/>
    <n v="19488037.477325011"/>
    <n v="158877850.88579956"/>
    <n v="0"/>
    <n v="41287958.365917757"/>
    <n v="0"/>
    <n v="0"/>
    <n v="0"/>
    <n v="0"/>
    <n v="219653847"/>
    <n v="3897607.495465003"/>
    <n v="18299150.267262839"/>
    <n v="0"/>
    <n v="8257591.6731835529"/>
    <n v="0"/>
    <n v="0"/>
    <n v="0"/>
    <n v="0"/>
    <n v="30454349"/>
    <n v="250108196"/>
    <n v="122481.97649363369"/>
    <n v="0"/>
    <n v="1"/>
    <n v="1"/>
    <n v="1"/>
    <n v="24249724"/>
    <n v="28810964.035932951"/>
    <n v="28810964"/>
    <n v="177"/>
    <n v="0"/>
    <n v="1"/>
    <n v="0"/>
    <n v="7.8666666666666663"/>
    <n v="7.8666666666666663"/>
    <n v="4"/>
    <n v="4"/>
    <n v="26641753"/>
    <n v="55452717"/>
    <n v="305560913"/>
  </r>
  <r>
    <x v="26"/>
    <n v="3826"/>
    <x v="90"/>
    <x v="941"/>
    <x v="941"/>
    <x v="888"/>
    <n v="9181"/>
    <n v="186568000567"/>
    <s v="86568186568000567"/>
    <s v="IE ALVERNIA"/>
    <n v="1"/>
    <n v="19.342262916003506"/>
    <n v="1.3546530468971105"/>
    <n v="0.1880945134028309"/>
    <n v="1.1880945134028309"/>
    <n v="2324"/>
    <n v="0"/>
    <n v="55"/>
    <n v="0"/>
    <n v="155"/>
    <n v="0"/>
    <n v="1078"/>
    <n v="0"/>
    <n v="770"/>
    <n v="0"/>
    <n v="266"/>
    <n v="0"/>
    <n v="0"/>
    <n v="2324"/>
    <n v="0"/>
    <n v="55"/>
    <n v="0"/>
    <n v="155"/>
    <n v="0"/>
    <n v="1078"/>
    <n v="0"/>
    <n v="770"/>
    <n v="0"/>
    <n v="266"/>
    <n v="0"/>
    <n v="0"/>
    <n v="92671"/>
    <n v="81839"/>
    <n v="122758"/>
    <n v="150439"/>
    <n v="114333"/>
    <n v="99892"/>
    <n v="152848"/>
    <n v="184139"/>
    <n v="23121400.396826286"/>
    <n v="179685598.79862767"/>
    <n v="38795596.269497052"/>
    <n v="0"/>
    <n v="0"/>
    <n v="0"/>
    <n v="0"/>
    <n v="0"/>
    <n v="241602595"/>
    <n v="4624280.0793652572"/>
    <n v="35937119.759725533"/>
    <n v="7759119.2538994113"/>
    <n v="0"/>
    <n v="0"/>
    <n v="0"/>
    <n v="0"/>
    <n v="0"/>
    <n v="48320519"/>
    <n v="289923114"/>
    <n v="124751.77022375214"/>
    <n v="0"/>
    <n v="1"/>
    <n v="1"/>
    <n v="1"/>
    <n v="24249724"/>
    <n v="28810964.035932951"/>
    <n v="28810964"/>
    <n v="210"/>
    <n v="1"/>
    <n v="0"/>
    <n v="0"/>
    <n v="9.3333333333333339"/>
    <n v="9.3333333333333339"/>
    <n v="4"/>
    <n v="4"/>
    <n v="6660438"/>
    <n v="35471402"/>
    <n v="325394516"/>
  </r>
  <r>
    <x v="26"/>
    <n v="3826"/>
    <x v="90"/>
    <x v="941"/>
    <x v="941"/>
    <x v="888"/>
    <n v="9182"/>
    <n v="186568003906"/>
    <s v="86568186568003906"/>
    <s v="IE SANTA TERESA"/>
    <n v="1"/>
    <n v="19.342262916003506"/>
    <n v="1.3546530468971105"/>
    <n v="0.1880945134028309"/>
    <n v="1.1880945134028309"/>
    <n v="2030"/>
    <n v="0"/>
    <n v="50"/>
    <n v="0"/>
    <n v="145"/>
    <n v="0"/>
    <n v="922"/>
    <n v="0"/>
    <n v="717"/>
    <n v="0"/>
    <n v="4"/>
    <n v="0"/>
    <n v="192"/>
    <n v="2008"/>
    <n v="0"/>
    <n v="50"/>
    <n v="0"/>
    <n v="145"/>
    <n v="0"/>
    <n v="900"/>
    <n v="0"/>
    <n v="717"/>
    <n v="0"/>
    <n v="4"/>
    <n v="0"/>
    <n v="192"/>
    <n v="92671"/>
    <n v="81839"/>
    <n v="122758"/>
    <n v="150439"/>
    <n v="114333"/>
    <n v="99892"/>
    <n v="152848"/>
    <n v="184139"/>
    <n v="21469871.797052979"/>
    <n v="159364013.22021145"/>
    <n v="583392.42510521889"/>
    <n v="34317264.096347228"/>
    <n v="0"/>
    <n v="0"/>
    <n v="0"/>
    <n v="0"/>
    <n v="215734542"/>
    <n v="4293974.3594105961"/>
    <n v="31444979.789759845"/>
    <n v="116678.48502104379"/>
    <n v="6863452.8192694467"/>
    <n v="0"/>
    <n v="0"/>
    <n v="0"/>
    <n v="0"/>
    <n v="42719085"/>
    <n v="258453627"/>
    <n v="127317.05763546798"/>
    <n v="0"/>
    <n v="1"/>
    <n v="1"/>
    <n v="1"/>
    <n v="24249724"/>
    <n v="28810964.035932951"/>
    <n v="28810964"/>
    <n v="195"/>
    <n v="0"/>
    <n v="1"/>
    <n v="0"/>
    <n v="8.6666666666666661"/>
    <n v="8.6666666666666661"/>
    <n v="4"/>
    <n v="4"/>
    <n v="26641753"/>
    <n v="55452717"/>
    <n v="313906344"/>
  </r>
  <r>
    <x v="26"/>
    <n v="3826"/>
    <x v="90"/>
    <x v="941"/>
    <x v="941"/>
    <x v="888"/>
    <n v="9183"/>
    <n v="186568005577"/>
    <s v="86568186568005577"/>
    <s v="IE SAN FRANCISCO DE ASIS"/>
    <n v="1"/>
    <n v="19.342262916003506"/>
    <n v="1.3546530468971105"/>
    <n v="0.1880945134028309"/>
    <n v="1.1880945134028309"/>
    <n v="1513"/>
    <n v="0"/>
    <n v="55"/>
    <n v="0"/>
    <n v="106"/>
    <n v="0"/>
    <n v="701"/>
    <n v="0"/>
    <n v="468"/>
    <n v="0"/>
    <n v="0"/>
    <n v="0"/>
    <n v="183"/>
    <n v="1460"/>
    <n v="0"/>
    <n v="55"/>
    <n v="0"/>
    <n v="106"/>
    <n v="0"/>
    <n v="665"/>
    <n v="0"/>
    <n v="451"/>
    <n v="0"/>
    <n v="0"/>
    <n v="0"/>
    <n v="183"/>
    <n v="92671"/>
    <n v="81839"/>
    <n v="122758"/>
    <n v="150439"/>
    <n v="114333"/>
    <n v="99892"/>
    <n v="152848"/>
    <n v="184139"/>
    <n v="17726406.970900152"/>
    <n v="113664753.78549553"/>
    <n v="0"/>
    <n v="32708642.34183095"/>
    <n v="0"/>
    <n v="0"/>
    <n v="0"/>
    <n v="0"/>
    <n v="164099803"/>
    <n v="3545281.3941800306"/>
    <n v="21702286.608145941"/>
    <n v="0"/>
    <n v="6541728.4683661908"/>
    <n v="0"/>
    <n v="0"/>
    <n v="0"/>
    <n v="0"/>
    <n v="31789296"/>
    <n v="195889099"/>
    <n v="129470.65366820886"/>
    <n v="0"/>
    <n v="1"/>
    <n v="1"/>
    <n v="1"/>
    <n v="24249724"/>
    <n v="28810964.035932951"/>
    <n v="28810964"/>
    <n v="161"/>
    <n v="0"/>
    <n v="1"/>
    <n v="0"/>
    <n v="7.1555555555555559"/>
    <n v="7.1555555555555559"/>
    <n v="4"/>
    <n v="4"/>
    <n v="26641753"/>
    <n v="55452717"/>
    <n v="251341816"/>
  </r>
  <r>
    <x v="26"/>
    <n v="3826"/>
    <x v="90"/>
    <x v="942"/>
    <x v="942"/>
    <x v="889"/>
    <n v="9377"/>
    <n v="186573000354"/>
    <s v="86573186573000354"/>
    <s v="IE JOSE MARIA HERNANDEZ"/>
    <n v="1"/>
    <n v="34.113640049737796"/>
    <n v="2.3891799338480375"/>
    <n v="0.34461668008102969"/>
    <n v="1.3446166800810297"/>
    <n v="1201"/>
    <n v="0"/>
    <n v="0"/>
    <n v="0"/>
    <n v="50"/>
    <n v="0"/>
    <n v="474"/>
    <n v="0"/>
    <n v="474"/>
    <n v="0"/>
    <n v="0"/>
    <n v="0"/>
    <n v="203"/>
    <n v="1201"/>
    <n v="0"/>
    <n v="0"/>
    <n v="0"/>
    <n v="50"/>
    <n v="0"/>
    <n v="474"/>
    <n v="0"/>
    <n v="474"/>
    <n v="0"/>
    <n v="0"/>
    <n v="0"/>
    <n v="203"/>
    <n v="92671"/>
    <n v="81839"/>
    <n v="122758"/>
    <n v="150439"/>
    <n v="114333"/>
    <n v="99892"/>
    <n v="152848"/>
    <n v="184139"/>
    <n v="6230348.6179894553"/>
    <n v="104319896.08813152"/>
    <n v="0"/>
    <n v="41063406.113146134"/>
    <n v="0"/>
    <n v="0"/>
    <n v="0"/>
    <n v="0"/>
    <n v="151613651"/>
    <n v="1246069.7235978912"/>
    <n v="20863979.217626303"/>
    <n v="0"/>
    <n v="8212681.2226292277"/>
    <n v="0"/>
    <n v="0"/>
    <n v="0"/>
    <n v="0"/>
    <n v="30322730"/>
    <n v="181936381"/>
    <n v="151487.41132389675"/>
    <n v="0"/>
    <n v="1"/>
    <n v="1"/>
    <n v="1"/>
    <n v="24249724"/>
    <n v="32606583.377761271"/>
    <n v="32606583"/>
    <n v="50"/>
    <n v="0"/>
    <n v="1"/>
    <n v="0"/>
    <n v="2.2222222222222223"/>
    <n v="2.2222222222222223"/>
    <n v="2.2222222222222223"/>
    <n v="3"/>
    <n v="19981315"/>
    <n v="52587898"/>
    <n v="234524279"/>
  </r>
  <r>
    <x v="26"/>
    <n v="3826"/>
    <x v="90"/>
    <x v="942"/>
    <x v="942"/>
    <x v="889"/>
    <n v="9378"/>
    <n v="186573000371"/>
    <s v="86573186573000371"/>
    <s v="IE CANDIDO LEGUIZAMO"/>
    <n v="1"/>
    <n v="34.113640049737796"/>
    <n v="2.3891799338480375"/>
    <n v="0.34461668008102969"/>
    <n v="1.3446166800810297"/>
    <n v="590"/>
    <n v="0"/>
    <n v="0"/>
    <n v="0"/>
    <n v="26"/>
    <n v="0"/>
    <n v="233"/>
    <n v="0"/>
    <n v="244"/>
    <n v="0"/>
    <n v="2"/>
    <n v="0"/>
    <n v="85"/>
    <n v="588"/>
    <n v="0"/>
    <n v="0"/>
    <n v="0"/>
    <n v="26"/>
    <n v="0"/>
    <n v="232"/>
    <n v="0"/>
    <n v="243"/>
    <n v="0"/>
    <n v="2"/>
    <n v="0"/>
    <n v="85"/>
    <n v="92671"/>
    <n v="81839"/>
    <n v="122758"/>
    <n v="150439"/>
    <n v="114333"/>
    <n v="99892"/>
    <n v="152848"/>
    <n v="184139"/>
    <n v="3239781.2813545167"/>
    <n v="52490074.297509216"/>
    <n v="330124.9088267741"/>
    <n v="17194037.042450354"/>
    <n v="0"/>
    <n v="0"/>
    <n v="0"/>
    <n v="0"/>
    <n v="73254018"/>
    <n v="647956.2562709034"/>
    <n v="10453998.025709383"/>
    <n v="66024.981765354823"/>
    <n v="3438807.4084900706"/>
    <n v="0"/>
    <n v="0"/>
    <n v="0"/>
    <n v="0"/>
    <n v="14606787"/>
    <n v="87860805"/>
    <n v="148916.61864406778"/>
    <n v="0"/>
    <n v="1"/>
    <n v="1"/>
    <n v="1"/>
    <n v="24249724"/>
    <n v="32606583.377761271"/>
    <n v="32606583"/>
    <n v="26"/>
    <n v="0"/>
    <n v="1"/>
    <n v="0"/>
    <n v="1.1555555555555554"/>
    <n v="1.1555555555555554"/>
    <n v="1.1555555555555554"/>
    <n v="2"/>
    <n v="13320876"/>
    <n v="45927459"/>
    <n v="133788264"/>
  </r>
  <r>
    <x v="26"/>
    <n v="3826"/>
    <x v="90"/>
    <x v="942"/>
    <x v="942"/>
    <x v="889"/>
    <n v="134191"/>
    <n v="186573004104"/>
    <s v="86573186573004104"/>
    <s v="CENTRO ETNOEDUCATIVO RURAL MONA TO+"/>
    <n v="1"/>
    <n v="34.113640049737796"/>
    <n v="2.3891799338480375"/>
    <n v="0.34461668008102969"/>
    <n v="1.3446166800810297"/>
    <n v="186"/>
    <n v="0"/>
    <n v="0"/>
    <n v="11"/>
    <n v="0"/>
    <n v="117"/>
    <n v="0"/>
    <n v="58"/>
    <n v="0"/>
    <n v="0"/>
    <n v="0"/>
    <n v="0"/>
    <n v="0"/>
    <n v="186"/>
    <n v="0"/>
    <n v="0"/>
    <n v="11"/>
    <n v="0"/>
    <n v="117"/>
    <n v="0"/>
    <n v="58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91074.6477207481"/>
    <n v="23505378.646164488"/>
    <n v="0"/>
    <n v="0"/>
    <n v="25196453"/>
    <n v="0"/>
    <n v="0"/>
    <n v="0"/>
    <n v="0"/>
    <n v="338214.92954414961"/>
    <n v="4701075.729232898"/>
    <n v="0"/>
    <n v="0"/>
    <n v="5039291"/>
    <n v="30235744"/>
    <n v="162557.7634408602"/>
    <n v="1"/>
    <n v="1"/>
    <n v="1"/>
    <n v="1"/>
    <n v="24249724"/>
    <n v="32606583.377761271"/>
    <n v="32606583"/>
    <n v="11"/>
    <n v="1"/>
    <n v="0"/>
    <n v="0.84615384615384615"/>
    <n v="0"/>
    <n v="0.84615384615384615"/>
    <n v="0.84615384615384615"/>
    <n v="1"/>
    <n v="6660438"/>
    <n v="39267021"/>
    <n v="69502765"/>
  </r>
  <r>
    <x v="26"/>
    <n v="3826"/>
    <x v="90"/>
    <x v="943"/>
    <x v="943"/>
    <x v="890"/>
    <n v="9394"/>
    <n v="186749000577"/>
    <s v="86749186749000577"/>
    <s v="IE FRAY BARTOLOME DE IGUALADA"/>
    <n v="1"/>
    <n v="8.152096659559346"/>
    <n v="0.5709395341397614"/>
    <n v="6.9519985646181781E-2"/>
    <n v="1.0695199856461817"/>
    <n v="380"/>
    <n v="0"/>
    <n v="0"/>
    <n v="0"/>
    <n v="14"/>
    <n v="0"/>
    <n v="119"/>
    <n v="0"/>
    <n v="166"/>
    <n v="0"/>
    <n v="0"/>
    <n v="0"/>
    <n v="81"/>
    <n v="380"/>
    <n v="0"/>
    <n v="0"/>
    <n v="0"/>
    <n v="14"/>
    <n v="0"/>
    <n v="119"/>
    <n v="0"/>
    <n v="166"/>
    <n v="0"/>
    <n v="0"/>
    <n v="0"/>
    <n v="81"/>
    <n v="92671"/>
    <n v="81839"/>
    <n v="122758"/>
    <n v="150439"/>
    <n v="114333"/>
    <n v="99892"/>
    <n v="152848"/>
    <n v="184139"/>
    <n v="1387588.8122574422"/>
    <n v="24945607.140009891"/>
    <n v="0"/>
    <n v="13032698.886770699"/>
    <n v="0"/>
    <n v="0"/>
    <n v="0"/>
    <n v="0"/>
    <n v="39365895"/>
    <n v="277517.76245148847"/>
    <n v="4989121.4280019784"/>
    <n v="0"/>
    <n v="2606539.7773541403"/>
    <n v="0"/>
    <n v="0"/>
    <n v="0"/>
    <n v="0"/>
    <n v="7873179"/>
    <n v="47239074"/>
    <n v="124313.35263157895"/>
    <n v="0"/>
    <n v="0"/>
    <n v="0"/>
    <n v="0"/>
    <n v="19701352"/>
    <n v="21070989.708250374"/>
    <n v="21070990"/>
    <n v="14"/>
    <n v="1"/>
    <n v="0"/>
    <n v="0"/>
    <n v="0.62222222222222223"/>
    <n v="0.62222222222222223"/>
    <n v="0.62222222222222223"/>
    <n v="1"/>
    <n v="6660438"/>
    <n v="27731428"/>
    <n v="74970502"/>
  </r>
  <r>
    <x v="26"/>
    <n v="3826"/>
    <x v="90"/>
    <x v="944"/>
    <x v="944"/>
    <x v="446"/>
    <n v="9464"/>
    <n v="186755000015"/>
    <s v="86755186755000015"/>
    <s v="IE ALMIRANTE PADILLA"/>
    <n v="1"/>
    <n v="7.5899280575539567"/>
    <n v="0.53156754271954343"/>
    <n v="6.3563069995887719E-2"/>
    <n v="1.0635630699958878"/>
    <n v="529"/>
    <n v="0"/>
    <n v="0"/>
    <n v="0"/>
    <n v="27"/>
    <n v="0"/>
    <n v="161"/>
    <n v="0"/>
    <n v="247"/>
    <n v="0"/>
    <n v="49"/>
    <n v="0"/>
    <n v="45"/>
    <n v="529"/>
    <n v="0"/>
    <n v="0"/>
    <n v="0"/>
    <n v="27"/>
    <n v="0"/>
    <n v="161"/>
    <n v="0"/>
    <n v="247"/>
    <n v="0"/>
    <n v="49"/>
    <n v="0"/>
    <n v="45"/>
    <n v="92671"/>
    <n v="81839"/>
    <n v="122758"/>
    <n v="150439"/>
    <n v="114333"/>
    <n v="99892"/>
    <n v="152848"/>
    <n v="184139"/>
    <n v="2661159.2380089005"/>
    <n v="35512702.738840535"/>
    <n v="6397482.891981204"/>
    <n v="7200061.4109200109"/>
    <n v="0"/>
    <n v="0"/>
    <n v="0"/>
    <n v="0"/>
    <n v="51771406"/>
    <n v="532231.8476017802"/>
    <n v="7102540.5477681067"/>
    <n v="1279496.5783962409"/>
    <n v="1440012.2821840022"/>
    <n v="0"/>
    <n v="0"/>
    <n v="0"/>
    <n v="0"/>
    <n v="10354281"/>
    <n v="62125687"/>
    <n v="117439.86200378071"/>
    <n v="0"/>
    <n v="0"/>
    <n v="0"/>
    <n v="0"/>
    <n v="19701352"/>
    <n v="20953630.416189622"/>
    <n v="20953630"/>
    <n v="27"/>
    <n v="1"/>
    <n v="0"/>
    <n v="0"/>
    <n v="1.2"/>
    <n v="1.2"/>
    <n v="1.2"/>
    <n v="2"/>
    <n v="6660438"/>
    <n v="27614068"/>
    <n v="89739755"/>
  </r>
  <r>
    <x v="26"/>
    <n v="3826"/>
    <x v="90"/>
    <x v="945"/>
    <x v="945"/>
    <x v="656"/>
    <n v="9890"/>
    <n v="186760000104"/>
    <s v="86760186760000104"/>
    <s v="INS EDUC TEC CIUDAD SANTIAGO"/>
    <n v="1"/>
    <n v="23.669159700835898"/>
    <n v="1.6576912145942748"/>
    <n v="0.23394367517179077"/>
    <n v="1.2339436751717907"/>
    <n v="672"/>
    <n v="0"/>
    <n v="0"/>
    <n v="5"/>
    <n v="47"/>
    <n v="8"/>
    <n v="305"/>
    <n v="0"/>
    <n v="234"/>
    <n v="0"/>
    <n v="0"/>
    <n v="0"/>
    <n v="73"/>
    <n v="672"/>
    <n v="0"/>
    <n v="0"/>
    <n v="5"/>
    <n v="47"/>
    <n v="8"/>
    <n v="305"/>
    <n v="0"/>
    <n v="234"/>
    <n v="0"/>
    <n v="0"/>
    <n v="0"/>
    <n v="73"/>
    <n v="92671"/>
    <n v="81839"/>
    <n v="122758"/>
    <n v="150439"/>
    <n v="114333"/>
    <n v="99892"/>
    <n v="152848"/>
    <n v="184139"/>
    <n v="5374487.3331267154"/>
    <n v="54430762.157055072"/>
    <n v="0"/>
    <n v="13551227.436089339"/>
    <n v="705402.41106708173"/>
    <n v="986088.81280208414"/>
    <n v="0"/>
    <n v="0"/>
    <n v="75047968"/>
    <n v="1074897.4666253431"/>
    <n v="10886152.431411017"/>
    <n v="0"/>
    <n v="2710245.4872178677"/>
    <n v="141080.48221341634"/>
    <n v="197217.76256041686"/>
    <n v="0"/>
    <n v="0"/>
    <n v="15009594"/>
    <n v="90057562"/>
    <n v="134014.22916666666"/>
    <n v="1"/>
    <n v="0"/>
    <n v="0"/>
    <n v="1"/>
    <n v="24249724"/>
    <n v="29922793.554461576"/>
    <n v="29922794"/>
    <n v="52"/>
    <n v="1"/>
    <n v="0"/>
    <n v="0.38461538461538464"/>
    <n v="2.088888888888889"/>
    <n v="2.4735042735042736"/>
    <n v="2.4735042735042736"/>
    <n v="3"/>
    <n v="6660438"/>
    <n v="36583232"/>
    <n v="126640794"/>
  </r>
  <r>
    <x v="26"/>
    <n v="3826"/>
    <x v="90"/>
    <x v="946"/>
    <x v="946"/>
    <x v="891"/>
    <n v="9893"/>
    <n v="186865002927"/>
    <s v="86865186865002927"/>
    <s v="IE VALLE DEL GUAMUEZ"/>
    <n v="1"/>
    <n v="16.847145488029465"/>
    <n v="1.1799052192592938"/>
    <n v="0.16165546290623714"/>
    <n v="1.1616554629062372"/>
    <n v="975"/>
    <n v="0"/>
    <n v="20"/>
    <n v="0"/>
    <n v="75"/>
    <n v="0"/>
    <n v="474"/>
    <n v="0"/>
    <n v="280"/>
    <n v="0"/>
    <n v="0"/>
    <n v="0"/>
    <n v="126"/>
    <n v="975"/>
    <n v="0"/>
    <n v="20"/>
    <n v="0"/>
    <n v="75"/>
    <n v="0"/>
    <n v="474"/>
    <n v="0"/>
    <n v="280"/>
    <n v="0"/>
    <n v="0"/>
    <n v="0"/>
    <n v="126"/>
    <n v="92671"/>
    <n v="81839"/>
    <n v="122758"/>
    <n v="150439"/>
    <n v="114333"/>
    <n v="99892"/>
    <n v="152848"/>
    <n v="184139"/>
    <n v="10226918.473283472"/>
    <n v="71681815.957302794"/>
    <n v="0"/>
    <n v="22019544.059203081"/>
    <n v="0"/>
    <n v="0"/>
    <n v="0"/>
    <n v="0"/>
    <n v="103928278"/>
    <n v="2045383.6946566943"/>
    <n v="14336363.191460561"/>
    <n v="0"/>
    <n v="4403908.8118406162"/>
    <n v="0"/>
    <n v="0"/>
    <n v="0"/>
    <n v="0"/>
    <n v="20785656"/>
    <n v="124713934"/>
    <n v="127911.72717948718"/>
    <n v="0"/>
    <n v="1"/>
    <n v="1"/>
    <n v="1"/>
    <n v="24249724"/>
    <n v="28169824.35856849"/>
    <n v="28169824"/>
    <n v="95"/>
    <n v="1"/>
    <n v="0"/>
    <n v="0"/>
    <n v="4.2222222222222223"/>
    <n v="4.2222222222222223"/>
    <n v="4"/>
    <n v="4"/>
    <n v="6660438"/>
    <n v="34830262"/>
    <n v="159544196"/>
  </r>
  <r>
    <x v="26"/>
    <n v="3826"/>
    <x v="90"/>
    <x v="946"/>
    <x v="946"/>
    <x v="891"/>
    <n v="9894"/>
    <n v="186865003745"/>
    <s v="86865186865003745"/>
    <s v="IE CIUDAD LA HORMIGA"/>
    <n v="1"/>
    <n v="16.847145488029465"/>
    <n v="1.1799052192592938"/>
    <n v="0.16165546290623714"/>
    <n v="1.1616554629062372"/>
    <n v="1286"/>
    <n v="0"/>
    <n v="20"/>
    <n v="0"/>
    <n v="108"/>
    <n v="0"/>
    <n v="564"/>
    <n v="0"/>
    <n v="422"/>
    <n v="0"/>
    <n v="0"/>
    <n v="0"/>
    <n v="172"/>
    <n v="806"/>
    <n v="0"/>
    <n v="0"/>
    <n v="0"/>
    <n v="104"/>
    <n v="0"/>
    <n v="108"/>
    <n v="0"/>
    <n v="422"/>
    <n v="0"/>
    <n v="0"/>
    <n v="0"/>
    <n v="172"/>
    <n v="92671"/>
    <n v="81839"/>
    <n v="122758"/>
    <n v="150439"/>
    <n v="114333"/>
    <n v="99892"/>
    <n v="152848"/>
    <n v="184139"/>
    <n v="13779426.99558194"/>
    <n v="93737759.328780577"/>
    <n v="0"/>
    <n v="30058425.223674044"/>
    <n v="0"/>
    <n v="0"/>
    <n v="0"/>
    <n v="0"/>
    <n v="137575612"/>
    <n v="2239156.8867820655"/>
    <n v="10077284.471451055"/>
    <n v="0"/>
    <n v="6011685.0447348095"/>
    <n v="0"/>
    <n v="0"/>
    <n v="0"/>
    <n v="0"/>
    <n v="18328126"/>
    <n v="155903738"/>
    <n v="121231.52255054432"/>
    <n v="0"/>
    <n v="1"/>
    <n v="1"/>
    <n v="1"/>
    <n v="24249724"/>
    <n v="28169824.35856849"/>
    <n v="28169824"/>
    <n v="128"/>
    <n v="1"/>
    <n v="0"/>
    <n v="0"/>
    <n v="5.6888888888888891"/>
    <n v="5.6888888888888891"/>
    <n v="4"/>
    <n v="4"/>
    <n v="6660438"/>
    <n v="34830262"/>
    <n v="190734000"/>
  </r>
  <r>
    <x v="26"/>
    <n v="3826"/>
    <x v="90"/>
    <x v="946"/>
    <x v="946"/>
    <x v="891"/>
    <n v="123956"/>
    <n v="186865004059"/>
    <s v="86865186865004059"/>
    <s v="IE LA LIBERTAD"/>
    <n v="1"/>
    <n v="16.847145488029465"/>
    <n v="1.1799052192592938"/>
    <n v="0.16165546290623714"/>
    <n v="1.1616554629062372"/>
    <n v="1083"/>
    <n v="0"/>
    <n v="0"/>
    <n v="4"/>
    <n v="86"/>
    <n v="26"/>
    <n v="485"/>
    <n v="0"/>
    <n v="356"/>
    <n v="0"/>
    <n v="126"/>
    <n v="0"/>
    <n v="0"/>
    <n v="1083"/>
    <n v="0"/>
    <n v="0"/>
    <n v="4"/>
    <n v="86"/>
    <n v="26"/>
    <n v="485"/>
    <n v="0"/>
    <n v="356"/>
    <n v="0"/>
    <n v="126"/>
    <n v="0"/>
    <n v="0"/>
    <n v="92671"/>
    <n v="81839"/>
    <n v="122758"/>
    <n v="150439"/>
    <n v="114333"/>
    <n v="99892"/>
    <n v="152848"/>
    <n v="184139"/>
    <n v="9258052.512656616"/>
    <n v="79952794.72160697"/>
    <n v="17967915.165745929"/>
    <n v="0"/>
    <n v="531262.21616183524"/>
    <n v="3017042.2750163763"/>
    <n v="0"/>
    <n v="0"/>
    <n v="110727067"/>
    <n v="1851610.5025313233"/>
    <n v="15990558.944321394"/>
    <n v="3593583.0331491856"/>
    <n v="0"/>
    <n v="106252.44323236706"/>
    <n v="603408.45500327519"/>
    <n v="0"/>
    <n v="0"/>
    <n v="22145413"/>
    <n v="132872480"/>
    <n v="122689.27054478301"/>
    <n v="1"/>
    <n v="1"/>
    <n v="1"/>
    <n v="1"/>
    <n v="24249724"/>
    <n v="28169824.35856849"/>
    <n v="28169824"/>
    <n v="90"/>
    <n v="1"/>
    <n v="0"/>
    <n v="0.30769230769230771"/>
    <n v="3.8222222222222224"/>
    <n v="4.1299145299145303"/>
    <n v="4"/>
    <n v="4"/>
    <n v="6660438"/>
    <n v="34830262"/>
    <n v="167702742"/>
  </r>
  <r>
    <x v="26"/>
    <n v="3826"/>
    <x v="90"/>
    <x v="947"/>
    <x v="947"/>
    <x v="892"/>
    <n v="9911"/>
    <n v="186885001188"/>
    <s v="86885186885001188"/>
    <s v="IE GUILLERMO VALENCIA"/>
    <n v="1"/>
    <n v="14.651681303180597"/>
    <n v="1.0261438801505032"/>
    <n v="0.13839163259672987"/>
    <n v="1.1383916325967298"/>
    <n v="1389"/>
    <n v="0"/>
    <n v="24"/>
    <n v="0"/>
    <n v="97"/>
    <n v="0"/>
    <n v="580"/>
    <n v="0"/>
    <n v="520"/>
    <n v="0"/>
    <n v="168"/>
    <n v="0"/>
    <n v="0"/>
    <n v="1389"/>
    <n v="0"/>
    <n v="24"/>
    <n v="0"/>
    <n v="97"/>
    <n v="0"/>
    <n v="580"/>
    <n v="0"/>
    <n v="520"/>
    <n v="0"/>
    <n v="168"/>
    <n v="0"/>
    <n v="0"/>
    <n v="92671"/>
    <n v="81839"/>
    <n v="122758"/>
    <n v="150439"/>
    <n v="114333"/>
    <n v="99892"/>
    <n v="152848"/>
    <n v="184139"/>
    <n v="12765002.809108958"/>
    <n v="102481316.10209215"/>
    <n v="23477442.245763972"/>
    <n v="0"/>
    <n v="0"/>
    <n v="0"/>
    <n v="0"/>
    <n v="0"/>
    <n v="138723761"/>
    <n v="2553000.5618217918"/>
    <n v="20496263.220418431"/>
    <n v="4695488.4491527947"/>
    <n v="0"/>
    <n v="0"/>
    <n v="0"/>
    <n v="0"/>
    <n v="0"/>
    <n v="27744752"/>
    <n v="166468513"/>
    <n v="119847.74154067674"/>
    <n v="0"/>
    <n v="1"/>
    <n v="1"/>
    <n v="1"/>
    <n v="24249724"/>
    <n v="27605682.8943801"/>
    <n v="27605683"/>
    <n v="121"/>
    <n v="0"/>
    <n v="1"/>
    <n v="0"/>
    <n v="5.3777777777777782"/>
    <n v="5.3777777777777782"/>
    <n v="4"/>
    <n v="4"/>
    <n v="26641753"/>
    <n v="54247436"/>
    <n v="220715949"/>
  </r>
  <r>
    <x v="26"/>
    <n v="3826"/>
    <x v="90"/>
    <x v="947"/>
    <x v="947"/>
    <x v="892"/>
    <n v="9912"/>
    <n v="186885002061"/>
    <s v="86885186885002061"/>
    <s v="IE LUIS CARLOS GALAN"/>
    <n v="1"/>
    <n v="14.651681303180597"/>
    <n v="1.0261438801505032"/>
    <n v="0.13839163259672987"/>
    <n v="1.1383916325967298"/>
    <n v="1037"/>
    <n v="0"/>
    <n v="0"/>
    <n v="0"/>
    <n v="75"/>
    <n v="0"/>
    <n v="502"/>
    <n v="0"/>
    <n v="339"/>
    <n v="0"/>
    <n v="121"/>
    <n v="0"/>
    <n v="0"/>
    <n v="1037"/>
    <n v="0"/>
    <n v="0"/>
    <n v="0"/>
    <n v="75"/>
    <n v="0"/>
    <n v="502"/>
    <n v="0"/>
    <n v="339"/>
    <n v="0"/>
    <n v="121"/>
    <n v="0"/>
    <n v="0"/>
    <n v="92671"/>
    <n v="81839"/>
    <n v="122758"/>
    <n v="150439"/>
    <n v="114333"/>
    <n v="99892"/>
    <n v="152848"/>
    <n v="184139"/>
    <n v="7912191.8238278665"/>
    <n v="78351624.401690453"/>
    <n v="16909348.284151431"/>
    <n v="0"/>
    <n v="0"/>
    <n v="0"/>
    <n v="0"/>
    <n v="0"/>
    <n v="103173165"/>
    <n v="1582438.3647655733"/>
    <n v="15670324.880338091"/>
    <n v="3381869.6568302866"/>
    <n v="0"/>
    <n v="0"/>
    <n v="0"/>
    <n v="0"/>
    <n v="0"/>
    <n v="20634633"/>
    <n v="123807798"/>
    <n v="119390.35486981677"/>
    <n v="0"/>
    <n v="1"/>
    <n v="1"/>
    <n v="1"/>
    <n v="24249724"/>
    <n v="27605682.8943801"/>
    <n v="27605683"/>
    <n v="75"/>
    <n v="0"/>
    <n v="1"/>
    <n v="0"/>
    <n v="3.3333333333333335"/>
    <n v="3.3333333333333335"/>
    <n v="3.3333333333333335"/>
    <n v="4"/>
    <n v="26641753"/>
    <n v="54247436"/>
    <n v="178055234"/>
  </r>
  <r>
    <x v="27"/>
    <n v="3827"/>
    <x v="91"/>
    <x v="948"/>
    <x v="948"/>
    <x v="739"/>
    <n v="1592"/>
    <n v="188001000071"/>
    <s v="88001188001000071"/>
    <s v="INSTITUTO BOLIVARIANO"/>
    <n v="1"/>
    <n v="15.553604841876689"/>
    <n v="1.0893109188299324"/>
    <n v="0.14794869861546819"/>
    <n v="1.1479486986154681"/>
    <n v="748"/>
    <n v="33"/>
    <n v="0"/>
    <n v="17"/>
    <n v="0"/>
    <n v="292"/>
    <n v="0"/>
    <n v="306"/>
    <n v="0"/>
    <n v="88"/>
    <n v="0"/>
    <n v="12"/>
    <n v="0"/>
    <n v="442"/>
    <n v="33"/>
    <n v="0"/>
    <n v="17"/>
    <n v="0"/>
    <n v="292"/>
    <n v="0"/>
    <n v="0"/>
    <n v="0"/>
    <n v="88"/>
    <n v="0"/>
    <n v="12"/>
    <n v="0"/>
    <n v="92671"/>
    <n v="81839"/>
    <n v="122758"/>
    <n v="150439"/>
    <n v="114333"/>
    <n v="99892"/>
    <n v="152848"/>
    <n v="184139"/>
    <n v="0"/>
    <n v="0"/>
    <n v="0"/>
    <n v="0"/>
    <n v="6562420.9279401153"/>
    <n v="68573193.058453605"/>
    <n v="15440626.316365981"/>
    <n v="2536585.5049722441"/>
    <n v="93112826"/>
    <n v="0"/>
    <n v="0"/>
    <n v="0"/>
    <n v="0"/>
    <n v="1312484.1855880232"/>
    <n v="6696780.0578824272"/>
    <n v="3088125.2632731968"/>
    <n v="507317.10099444888"/>
    <n v="11604707"/>
    <n v="104717533"/>
    <n v="139996.70187165774"/>
    <n v="1"/>
    <n v="0"/>
    <n v="0"/>
    <n v="1"/>
    <n v="24249724"/>
    <n v="27837439.107584283"/>
    <n v="27837439"/>
    <n v="50"/>
    <n v="0"/>
    <n v="1"/>
    <n v="3.8461538461538463"/>
    <n v="0"/>
    <n v="3.8461538461538463"/>
    <n v="3.8461538461538463"/>
    <n v="4"/>
    <n v="26641753"/>
    <n v="54479192"/>
    <n v="159196725"/>
  </r>
  <r>
    <x v="27"/>
    <n v="3827"/>
    <x v="91"/>
    <x v="948"/>
    <x v="948"/>
    <x v="739"/>
    <n v="1593"/>
    <n v="188001000135"/>
    <s v="88001188001000135"/>
    <s v="INSTITUCION EDUCATIVA TECNICO INDUSTRIAL"/>
    <n v="1"/>
    <n v="15.553604841876689"/>
    <n v="1.0893109188299324"/>
    <n v="0.14794869861546819"/>
    <n v="1.1479486986154681"/>
    <n v="524"/>
    <n v="0"/>
    <n v="81"/>
    <n v="0"/>
    <n v="46"/>
    <n v="0"/>
    <n v="195"/>
    <n v="0"/>
    <n v="168"/>
    <n v="0"/>
    <n v="0"/>
    <n v="0"/>
    <n v="34"/>
    <n v="399"/>
    <n v="0"/>
    <n v="81"/>
    <n v="0"/>
    <n v="46"/>
    <n v="0"/>
    <n v="179"/>
    <n v="0"/>
    <n v="59"/>
    <n v="0"/>
    <n v="0"/>
    <n v="0"/>
    <n v="34"/>
    <n v="92671"/>
    <n v="81839"/>
    <n v="122758"/>
    <n v="150439"/>
    <n v="114333"/>
    <n v="99892"/>
    <n v="152848"/>
    <n v="184139"/>
    <n v="13510457.338873044"/>
    <n v="34102751.39719484"/>
    <n v="0"/>
    <n v="5871672.6452144217"/>
    <n v="0"/>
    <n v="0"/>
    <n v="0"/>
    <n v="0"/>
    <n v="53484881"/>
    <n v="2702091.4677746086"/>
    <n v="4471875.9407891864"/>
    <n v="0"/>
    <n v="1174334.5290428845"/>
    <n v="0"/>
    <n v="0"/>
    <n v="0"/>
    <n v="0"/>
    <n v="8348302"/>
    <n v="61833183"/>
    <n v="118002.25763358778"/>
    <n v="0"/>
    <n v="0"/>
    <n v="0"/>
    <n v="0"/>
    <n v="19701352"/>
    <n v="22616141.389365248"/>
    <n v="22616141"/>
    <n v="127"/>
    <n v="0"/>
    <n v="1"/>
    <n v="0"/>
    <n v="5.6444444444444448"/>
    <n v="5.6444444444444448"/>
    <n v="4"/>
    <n v="4"/>
    <n v="26641753"/>
    <n v="49257894"/>
    <n v="111091077"/>
  </r>
  <r>
    <x v="27"/>
    <n v="3827"/>
    <x v="91"/>
    <x v="948"/>
    <x v="948"/>
    <x v="739"/>
    <n v="1594"/>
    <n v="188001000747"/>
    <s v="88001188001000747"/>
    <s v="INSTITUCION EDUCATIVA ANTONIA SANTOS"/>
    <n v="1"/>
    <n v="15.553604841876689"/>
    <n v="1.0893109188299324"/>
    <n v="0.14794869861546819"/>
    <n v="1.1479486986154681"/>
    <n v="386"/>
    <n v="14"/>
    <n v="0"/>
    <n v="15"/>
    <n v="0"/>
    <n v="162"/>
    <n v="0"/>
    <n v="155"/>
    <n v="0"/>
    <n v="1"/>
    <n v="0"/>
    <n v="39"/>
    <n v="0"/>
    <n v="191"/>
    <n v="14"/>
    <n v="0"/>
    <n v="15"/>
    <n v="0"/>
    <n v="122"/>
    <n v="0"/>
    <n v="0"/>
    <n v="0"/>
    <n v="1"/>
    <n v="0"/>
    <n v="39"/>
    <n v="0"/>
    <n v="92671"/>
    <n v="81839"/>
    <n v="122758"/>
    <n v="150439"/>
    <n v="114333"/>
    <n v="99892"/>
    <n v="152848"/>
    <n v="184139"/>
    <n v="0"/>
    <n v="0"/>
    <n v="0"/>
    <n v="0"/>
    <n v="3806204.138205267"/>
    <n v="36350672.574464537"/>
    <n v="175461.66268597706"/>
    <n v="8243902.8911597934"/>
    <n v="48576241"/>
    <n v="0"/>
    <n v="0"/>
    <n v="0"/>
    <n v="0"/>
    <n v="761240.82764105347"/>
    <n v="2797969.7502111509"/>
    <n v="35092.33253719542"/>
    <n v="1648780.5782319589"/>
    <n v="5243083"/>
    <n v="53819324"/>
    <n v="139428.30051813473"/>
    <n v="1"/>
    <n v="0"/>
    <n v="0"/>
    <n v="1"/>
    <n v="24249724"/>
    <n v="27837439.107584283"/>
    <n v="27837439"/>
    <n v="29"/>
    <n v="0"/>
    <n v="1"/>
    <n v="2.2307692307692308"/>
    <n v="0"/>
    <n v="2.2307692307692308"/>
    <n v="2.2307692307692308"/>
    <n v="3"/>
    <n v="19981315"/>
    <n v="47818754"/>
    <n v="101638078"/>
  </r>
  <r>
    <x v="28"/>
    <n v="3828"/>
    <x v="92"/>
    <x v="949"/>
    <x v="949"/>
    <x v="893"/>
    <n v="14591"/>
    <n v="191001000012"/>
    <s v="91001191001000012"/>
    <s v="I.E. ESCUELA NORMAL SUPERIOR MARCELIANO EDUARDO CANYES SANTACANA"/>
    <n v="1"/>
    <n v="27.357347166335387"/>
    <n v="1.9159967918353338"/>
    <n v="0.27302487173111345"/>
    <n v="1.2730248717311134"/>
    <n v="3046"/>
    <n v="0"/>
    <n v="0"/>
    <n v="0"/>
    <n v="190"/>
    <n v="0"/>
    <n v="1597"/>
    <n v="0"/>
    <n v="999"/>
    <n v="0"/>
    <n v="26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414772.698756862"/>
    <n v="270459282.11185634"/>
    <n v="40631236.673031688"/>
    <n v="0"/>
    <n v="0"/>
    <n v="0"/>
    <n v="0"/>
    <n v="0"/>
    <n v="333505291"/>
    <n v="0"/>
    <n v="0"/>
    <n v="0"/>
    <n v="0"/>
    <n v="0"/>
    <n v="0"/>
    <n v="0"/>
    <n v="0"/>
    <n v="0"/>
    <n v="333505291"/>
    <n v="109489.58995403808"/>
    <n v="0"/>
    <n v="0"/>
    <n v="0"/>
    <n v="0"/>
    <n v="19701352"/>
    <n v="25080311.102729514"/>
    <n v="25080311"/>
    <n v="190"/>
    <n v="1"/>
    <n v="0"/>
    <n v="0"/>
    <n v="8.4444444444444446"/>
    <n v="8.4444444444444446"/>
    <n v="4"/>
    <n v="4"/>
    <n v="6660438"/>
    <n v="31740749"/>
    <n v="365246040"/>
  </r>
  <r>
    <x v="28"/>
    <n v="3828"/>
    <x v="92"/>
    <x v="949"/>
    <x v="949"/>
    <x v="893"/>
    <n v="14586"/>
    <n v="191001000489"/>
    <s v="91001191001000489"/>
    <s v="INSTITUCION EDUCATIVA SAGRADO CORAZON DE JESUS"/>
    <n v="1"/>
    <n v="27.357347166335387"/>
    <n v="1.9159967918353338"/>
    <n v="0.27302487173111345"/>
    <n v="1.2730248717311134"/>
    <n v="1485"/>
    <n v="0"/>
    <n v="0"/>
    <n v="0"/>
    <n v="65"/>
    <n v="0"/>
    <n v="683"/>
    <n v="0"/>
    <n v="527"/>
    <n v="0"/>
    <n v="203"/>
    <n v="0"/>
    <n v="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668211.7127326112"/>
    <n v="126061529.79789914"/>
    <n v="31723619.402405508"/>
    <n v="1340588.1207484989"/>
    <n v="0"/>
    <n v="0"/>
    <n v="0"/>
    <n v="0"/>
    <n v="166793949"/>
    <n v="0"/>
    <n v="0"/>
    <n v="0"/>
    <n v="0"/>
    <n v="0"/>
    <n v="0"/>
    <n v="0"/>
    <n v="0"/>
    <n v="0"/>
    <n v="166793949"/>
    <n v="112319.15757575758"/>
    <n v="0"/>
    <n v="0"/>
    <n v="0"/>
    <n v="0"/>
    <n v="19701352"/>
    <n v="25080311.102729514"/>
    <n v="25080311"/>
    <n v="65"/>
    <n v="1"/>
    <n v="0"/>
    <n v="0"/>
    <n v="2.8888888888888888"/>
    <n v="2.8888888888888888"/>
    <n v="2.8888888888888888"/>
    <n v="3"/>
    <n v="6660438"/>
    <n v="31740749"/>
    <n v="198534698"/>
  </r>
  <r>
    <x v="28"/>
    <n v="3828"/>
    <x v="92"/>
    <x v="949"/>
    <x v="949"/>
    <x v="893"/>
    <n v="14590"/>
    <n v="191001000519"/>
    <s v="91001191001000519"/>
    <s v="I.E. INEM JOSE EUSTASIO RIVERA"/>
    <n v="1"/>
    <n v="27.357347166335387"/>
    <n v="1.9159967918353338"/>
    <n v="0.27302487173111345"/>
    <n v="1.2730248717311134"/>
    <n v="1680"/>
    <n v="0"/>
    <n v="0"/>
    <n v="0"/>
    <n v="47"/>
    <n v="0"/>
    <n v="542"/>
    <n v="0"/>
    <n v="755"/>
    <n v="0"/>
    <n v="0"/>
    <n v="0"/>
    <n v="336"/>
    <n v="336"/>
    <n v="0"/>
    <n v="0"/>
    <n v="0"/>
    <n v="0"/>
    <n v="0"/>
    <n v="0"/>
    <n v="0"/>
    <n v="0"/>
    <n v="0"/>
    <n v="0"/>
    <n v="0"/>
    <n v="336"/>
    <n v="92671"/>
    <n v="81839"/>
    <n v="122758"/>
    <n v="150439"/>
    <n v="114333"/>
    <n v="99892"/>
    <n v="152848"/>
    <n v="184139"/>
    <n v="5544706.9307451183"/>
    <n v="135125457.97345057"/>
    <n v="0"/>
    <n v="64348229.795927942"/>
    <n v="0"/>
    <n v="0"/>
    <n v="0"/>
    <n v="0"/>
    <n v="205018395"/>
    <n v="0"/>
    <n v="0"/>
    <n v="0"/>
    <n v="12869645.959185589"/>
    <n v="0"/>
    <n v="0"/>
    <n v="0"/>
    <n v="0"/>
    <n v="12869646"/>
    <n v="217888041"/>
    <n v="129695.2625"/>
    <n v="0"/>
    <n v="0"/>
    <n v="0"/>
    <n v="0"/>
    <n v="19701352"/>
    <n v="25080311.102729514"/>
    <n v="25080311"/>
    <n v="47"/>
    <n v="1"/>
    <n v="0"/>
    <n v="0"/>
    <n v="2.088888888888889"/>
    <n v="2.088888888888889"/>
    <n v="2.088888888888889"/>
    <n v="3"/>
    <n v="6660438"/>
    <n v="31740749"/>
    <n v="249628790"/>
  </r>
  <r>
    <x v="28"/>
    <n v="3828"/>
    <x v="92"/>
    <x v="949"/>
    <x v="949"/>
    <x v="893"/>
    <n v="14587"/>
    <n v="191001000730"/>
    <s v="91001191001000730"/>
    <s v="I.E. FRANCISCO DEL ROSARIO VELA"/>
    <n v="1"/>
    <n v="27.357347166335387"/>
    <n v="1.9159967918353338"/>
    <n v="0.27302487173111345"/>
    <n v="1.2730248717311134"/>
    <n v="1219"/>
    <n v="0"/>
    <n v="0"/>
    <n v="0"/>
    <n v="63"/>
    <n v="0"/>
    <n v="570"/>
    <n v="0"/>
    <n v="446"/>
    <n v="0"/>
    <n v="28"/>
    <n v="0"/>
    <n v="11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32266.7369562229"/>
    <n v="105850011.79724424"/>
    <n v="4375671.6417111047"/>
    <n v="21449409.931975983"/>
    <n v="0"/>
    <n v="0"/>
    <n v="0"/>
    <n v="0"/>
    <n v="139107360"/>
    <n v="0"/>
    <n v="0"/>
    <n v="0"/>
    <n v="0"/>
    <n v="0"/>
    <n v="0"/>
    <n v="0"/>
    <n v="0"/>
    <n v="0"/>
    <n v="139107360"/>
    <n v="114115.96390484003"/>
    <n v="0"/>
    <n v="0"/>
    <n v="0"/>
    <n v="0"/>
    <n v="19701352"/>
    <n v="25080311.102729514"/>
    <n v="25080311"/>
    <n v="63"/>
    <n v="1"/>
    <n v="0"/>
    <n v="0"/>
    <n v="2.8"/>
    <n v="2.8"/>
    <n v="2.8"/>
    <n v="3"/>
    <n v="6660438"/>
    <n v="31740749"/>
    <n v="170848109"/>
  </r>
  <r>
    <x v="28"/>
    <n v="3828"/>
    <x v="92"/>
    <x v="950"/>
    <x v="950"/>
    <x v="894"/>
    <n v="4793"/>
    <n v="191065000016"/>
    <s v="91669191065000016"/>
    <s v="I.E. INTERNADO FRAY JAVIER DE BARCELONA"/>
    <n v="1"/>
    <n v="49.491790461297889"/>
    <n v="3.4662027414237628"/>
    <n v="0.50756840760977573"/>
    <n v="1.5075684076097757"/>
    <n v="377"/>
    <n v="0"/>
    <n v="0"/>
    <n v="50"/>
    <n v="0"/>
    <n v="253"/>
    <n v="0"/>
    <n v="61"/>
    <n v="0"/>
    <n v="13"/>
    <n v="0"/>
    <n v="0"/>
    <n v="0"/>
    <n v="13"/>
    <n v="0"/>
    <n v="0"/>
    <n v="0"/>
    <n v="0"/>
    <n v="0"/>
    <n v="0"/>
    <n v="0"/>
    <n v="0"/>
    <n v="13"/>
    <n v="0"/>
    <n v="0"/>
    <n v="0"/>
    <n v="92671"/>
    <n v="81839"/>
    <n v="122758"/>
    <n v="150439"/>
    <n v="114333"/>
    <n v="99892"/>
    <n v="152848"/>
    <n v="184139"/>
    <n v="0"/>
    <n v="0"/>
    <n v="0"/>
    <n v="0"/>
    <n v="8618240.937362425"/>
    <n v="47286523.339108095"/>
    <n v="2995574.6075624069"/>
    <n v="0"/>
    <n v="58900339"/>
    <n v="0"/>
    <n v="0"/>
    <n v="0"/>
    <n v="0"/>
    <n v="0"/>
    <n v="0"/>
    <n v="599114.92151248152"/>
    <n v="0"/>
    <n v="599115"/>
    <n v="59499454"/>
    <n v="157823.48541114057"/>
    <n v="1"/>
    <n v="0"/>
    <n v="0"/>
    <n v="1"/>
    <n v="24249724"/>
    <n v="36558117.795656562"/>
    <n v="36558118"/>
    <n v="50"/>
    <n v="1"/>
    <n v="0"/>
    <n v="3.8461538461538463"/>
    <n v="0"/>
    <n v="3.8461538461538463"/>
    <n v="3.8461538461538463"/>
    <n v="4"/>
    <n v="6660438"/>
    <n v="43218556"/>
    <n v="102718010"/>
  </r>
  <r>
    <x v="28"/>
    <n v="3828"/>
    <x v="92"/>
    <x v="951"/>
    <x v="951"/>
    <x v="895"/>
    <n v="4802"/>
    <n v="191407000102"/>
    <s v="91407191407000102"/>
    <s v="I.E. INTERNADO INDIGENA SAN JOSE"/>
    <n v="2"/>
    <n v="78.831908831908834"/>
    <n v="5.5210647252397829"/>
    <n v="0.81846554715101405"/>
    <n v="1.8184655471510141"/>
    <n v="298"/>
    <n v="0"/>
    <n v="0"/>
    <n v="9"/>
    <n v="0"/>
    <n v="49"/>
    <n v="0"/>
    <n v="19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1195.5926217521"/>
    <n v="43414388.344206177"/>
    <n v="13897441.097546909"/>
    <n v="0"/>
    <n v="59183025"/>
    <n v="0"/>
    <n v="0"/>
    <n v="0"/>
    <n v="0"/>
    <n v="0"/>
    <n v="0"/>
    <n v="0"/>
    <n v="0"/>
    <n v="0"/>
    <n v="59183025"/>
    <n v="198600.75503355704"/>
    <n v="1"/>
    <n v="0"/>
    <n v="0"/>
    <n v="1"/>
    <n v="24249724"/>
    <n v="22048643.810960539"/>
    <n v="22048644"/>
    <n v="9"/>
    <n v="1"/>
    <n v="0"/>
    <n v="0.69230769230769229"/>
    <n v="0"/>
    <n v="0.69230769230769229"/>
    <n v="0.69230769230769229"/>
    <n v="1"/>
    <n v="3330219"/>
    <n v="25378863"/>
    <n v="84561888"/>
  </r>
  <r>
    <x v="28"/>
    <n v="3828"/>
    <x v="92"/>
    <x v="952"/>
    <x v="952"/>
    <x v="840"/>
    <n v="4802"/>
    <n v="191407000102"/>
    <s v="91430191407000102"/>
    <s v="I.E. INTERNADO INDIGENA SAN JOSE"/>
    <n v="2"/>
    <n v="90.963855421686745"/>
    <n v="6.3707366836866886"/>
    <n v="0.94701947608155013"/>
    <n v="1.9470194760815502"/>
    <n v="24"/>
    <n v="0"/>
    <n v="0"/>
    <n v="6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35651.4665529912"/>
    <n v="3500850.0510852877"/>
    <n v="0"/>
    <n v="0"/>
    <n v="4836502"/>
    <n v="0"/>
    <n v="0"/>
    <n v="0"/>
    <n v="0"/>
    <n v="0"/>
    <n v="0"/>
    <n v="0"/>
    <n v="0"/>
    <n v="0"/>
    <n v="4836502"/>
    <n v="201520.91666666666"/>
    <n v="1"/>
    <n v="0"/>
    <n v="0"/>
    <n v="1"/>
    <n v="24249724"/>
    <n v="23607342.458801098"/>
    <n v="23607342"/>
    <n v="6"/>
    <n v="1"/>
    <n v="0"/>
    <n v="0.46153846153846156"/>
    <n v="0"/>
    <n v="0.46153846153846156"/>
    <n v="0.46153846153846156"/>
    <n v="1"/>
    <n v="3330219"/>
    <n v="26937561"/>
    <n v="31774063"/>
  </r>
  <r>
    <x v="28"/>
    <n v="3828"/>
    <x v="92"/>
    <x v="953"/>
    <x v="953"/>
    <x v="896"/>
    <n v="4682"/>
    <n v="191460000017"/>
    <s v="91460191460000017"/>
    <s v="I.E INTERNADO SAN ANTONIO DE PADUA"/>
    <n v="1"/>
    <n v="85.764705882352942"/>
    <n v="6.0066094977768678"/>
    <n v="0.89192764927266022"/>
    <n v="1.8919276492726602"/>
    <n v="150"/>
    <n v="0"/>
    <n v="0"/>
    <n v="8"/>
    <n v="0"/>
    <n v="31"/>
    <n v="0"/>
    <n v="78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30478.1113943285"/>
    <n v="20599739.604784757"/>
    <n v="9542852.7920889091"/>
    <n v="0"/>
    <n v="31873071"/>
    <n v="0"/>
    <n v="0"/>
    <n v="0"/>
    <n v="0"/>
    <n v="0"/>
    <n v="0"/>
    <n v="0"/>
    <n v="0"/>
    <n v="0"/>
    <n v="31873071"/>
    <n v="212487.14"/>
    <n v="1"/>
    <n v="0"/>
    <n v="0"/>
    <n v="1"/>
    <n v="24249724"/>
    <n v="45878723.322830811"/>
    <n v="45878723"/>
    <n v="8"/>
    <n v="1"/>
    <n v="0"/>
    <n v="0.61538461538461542"/>
    <n v="0"/>
    <n v="0.61538461538461542"/>
    <n v="0.61538461538461542"/>
    <n v="1"/>
    <n v="6660438"/>
    <n v="52539161"/>
    <n v="84412232"/>
  </r>
  <r>
    <x v="28"/>
    <n v="3828"/>
    <x v="92"/>
    <x v="954"/>
    <x v="954"/>
    <x v="897"/>
    <n v="13931"/>
    <n v="191540000051"/>
    <s v="91540191540000051"/>
    <s v="I.E. INTERNADO SAN FRANCISCO DE LORETOYACO"/>
    <n v="1"/>
    <n v="41.741460147354317"/>
    <n v="2.923401280196805"/>
    <n v="0.4254434654173686"/>
    <n v="1.4254434654173687"/>
    <n v="1025"/>
    <n v="62"/>
    <n v="0"/>
    <n v="82"/>
    <n v="0"/>
    <n v="518"/>
    <n v="0"/>
    <n v="293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468432.793345217"/>
    <n v="115478613.30309962"/>
    <n v="15251332.796147978"/>
    <n v="0"/>
    <n v="154198379"/>
    <n v="0"/>
    <n v="0"/>
    <n v="0"/>
    <n v="0"/>
    <n v="0"/>
    <n v="0"/>
    <n v="0"/>
    <n v="0"/>
    <n v="0"/>
    <n v="154198379"/>
    <n v="150437.44292682927"/>
    <n v="1"/>
    <n v="0"/>
    <n v="0"/>
    <n v="1"/>
    <n v="24249724"/>
    <n v="34566610.613974735"/>
    <n v="34566611"/>
    <n v="144"/>
    <n v="1"/>
    <n v="0"/>
    <n v="11.076923076923077"/>
    <n v="0"/>
    <n v="11.076923076923077"/>
    <n v="4"/>
    <n v="4"/>
    <n v="6660438"/>
    <n v="41227049"/>
    <n v="195425428"/>
  </r>
  <r>
    <x v="28"/>
    <n v="3828"/>
    <x v="92"/>
    <x v="954"/>
    <x v="954"/>
    <x v="897"/>
    <n v="13930"/>
    <n v="191540000255"/>
    <s v="91540191540000255"/>
    <s v="I.E. COLEGIO TECNICO AGROPECUARIO JOSE CELESTINO MUTIS"/>
    <n v="1"/>
    <n v="41.741460147354317"/>
    <n v="2.923401280196805"/>
    <n v="0.4254434654173686"/>
    <n v="1.4254434654173687"/>
    <n v="837"/>
    <n v="17"/>
    <n v="0"/>
    <n v="10"/>
    <n v="51"/>
    <n v="94"/>
    <n v="315"/>
    <n v="0"/>
    <n v="287"/>
    <n v="0"/>
    <n v="0"/>
    <n v="0"/>
    <n v="6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36960.8405683413"/>
    <n v="70227434.395307809"/>
    <n v="0"/>
    <n v="13509864.238117183"/>
    <n v="4400331.1487522284"/>
    <n v="13384697.472862348"/>
    <n v="0"/>
    <n v="0"/>
    <n v="108259288"/>
    <n v="0"/>
    <n v="0"/>
    <n v="0"/>
    <n v="0"/>
    <n v="0"/>
    <n v="0"/>
    <n v="0"/>
    <n v="0"/>
    <n v="0"/>
    <n v="108259288"/>
    <n v="129342.04062126642"/>
    <n v="1"/>
    <n v="0"/>
    <n v="0"/>
    <n v="1"/>
    <n v="24249724"/>
    <n v="34566610.613974735"/>
    <n v="34566611"/>
    <n v="78"/>
    <n v="1"/>
    <n v="0"/>
    <n v="2.0769230769230771"/>
    <n v="2.2666666666666666"/>
    <n v="4.3435897435897441"/>
    <n v="4"/>
    <n v="4"/>
    <n v="6660438"/>
    <n v="41227049"/>
    <n v="149486337"/>
  </r>
  <r>
    <x v="29"/>
    <n v="3829"/>
    <x v="93"/>
    <x v="955"/>
    <x v="955"/>
    <x v="898"/>
    <n v="4395"/>
    <n v="194001000496"/>
    <s v="94001194001000496"/>
    <s v="I.E.  LUIS CARLOS GALAN SARMIENTO"/>
    <n v="1"/>
    <n v="50.799940745129987"/>
    <n v="3.5578202411696829"/>
    <n v="0.52142998022499853"/>
    <n v="1.5214299802249984"/>
    <n v="1069"/>
    <n v="0"/>
    <n v="0"/>
    <n v="7"/>
    <n v="74"/>
    <n v="52"/>
    <n v="547"/>
    <n v="0"/>
    <n v="296"/>
    <n v="0"/>
    <n v="93"/>
    <n v="0"/>
    <n v="0"/>
    <n v="195"/>
    <n v="0"/>
    <n v="0"/>
    <n v="0"/>
    <n v="0"/>
    <n v="0"/>
    <n v="0"/>
    <n v="0"/>
    <n v="102"/>
    <n v="0"/>
    <n v="93"/>
    <n v="0"/>
    <n v="0"/>
    <n v="92671"/>
    <n v="81839"/>
    <n v="122758"/>
    <n v="150439"/>
    <n v="114333"/>
    <n v="99892"/>
    <n v="152848"/>
    <n v="184139"/>
    <n v="10433440.389609881"/>
    <n v="104963875.77182716"/>
    <n v="17369396.240658812"/>
    <n v="0"/>
    <n v="1217647.5775034532"/>
    <n v="7902891.5464010481"/>
    <n v="0"/>
    <n v="0"/>
    <n v="141887252"/>
    <n v="0"/>
    <n v="2540051.0862933267"/>
    <n v="3473879.2481317632"/>
    <n v="0"/>
    <n v="0"/>
    <n v="0"/>
    <n v="0"/>
    <n v="0"/>
    <n v="6013930"/>
    <n v="147901182"/>
    <n v="138354.70720299345"/>
    <n v="1"/>
    <n v="0"/>
    <n v="0"/>
    <n v="1"/>
    <n v="24249724"/>
    <n v="36894257.105781667"/>
    <n v="36894257"/>
    <n v="81"/>
    <n v="0"/>
    <n v="1"/>
    <n v="0.53846153846153844"/>
    <n v="3.2888888888888888"/>
    <n v="3.8273504273504271"/>
    <n v="3.8273504273504271"/>
    <n v="4"/>
    <n v="26641753"/>
    <n v="63536010"/>
    <n v="211437192"/>
  </r>
  <r>
    <x v="29"/>
    <n v="3829"/>
    <x v="93"/>
    <x v="955"/>
    <x v="955"/>
    <x v="898"/>
    <n v="4418"/>
    <n v="194001000771"/>
    <s v="94001194001000771"/>
    <s v="I.E. CUSTODIO GARCIA ROVIRA"/>
    <n v="1"/>
    <n v="50.799940745129987"/>
    <n v="3.5578202411696829"/>
    <n v="0.52142998022499853"/>
    <n v="1.5214299802249984"/>
    <n v="1384"/>
    <n v="0"/>
    <n v="0"/>
    <n v="0"/>
    <n v="154"/>
    <n v="0"/>
    <n v="663"/>
    <n v="0"/>
    <n v="438"/>
    <n v="0"/>
    <n v="43"/>
    <n v="0"/>
    <n v="86"/>
    <n v="319"/>
    <n v="0"/>
    <n v="0"/>
    <n v="0"/>
    <n v="0"/>
    <n v="0"/>
    <n v="0"/>
    <n v="0"/>
    <n v="190"/>
    <n v="0"/>
    <n v="43"/>
    <n v="0"/>
    <n v="86"/>
    <n v="92671"/>
    <n v="81839"/>
    <n v="122758"/>
    <n v="150439"/>
    <n v="114333"/>
    <n v="99892"/>
    <n v="152848"/>
    <n v="184139"/>
    <n v="21712835.405404348"/>
    <n v="137088051.27494866"/>
    <n v="8031011.1650357954"/>
    <n v="19683886.812375896"/>
    <n v="0"/>
    <n v="0"/>
    <n v="0"/>
    <n v="0"/>
    <n v="186515785"/>
    <n v="0"/>
    <n v="4731467.7097620787"/>
    <n v="1606202.2330071591"/>
    <n v="3936777.3624751791"/>
    <n v="0"/>
    <n v="0"/>
    <n v="0"/>
    <n v="0"/>
    <n v="10274447"/>
    <n v="196790232"/>
    <n v="142189.47398843931"/>
    <n v="0"/>
    <n v="0"/>
    <n v="0"/>
    <n v="0"/>
    <n v="19701352"/>
    <n v="29974227.583765734"/>
    <n v="29974228"/>
    <n v="154"/>
    <n v="1"/>
    <n v="0"/>
    <n v="0"/>
    <n v="6.8444444444444441"/>
    <n v="6.8444444444444441"/>
    <n v="4"/>
    <n v="4"/>
    <n v="6660438"/>
    <n v="36634666"/>
    <n v="233424898"/>
  </r>
  <r>
    <x v="29"/>
    <n v="3829"/>
    <x v="93"/>
    <x v="955"/>
    <x v="955"/>
    <x v="898"/>
    <n v="4396"/>
    <n v="194001001026"/>
    <s v="94001194001001026"/>
    <s v="I.E. LA PRIMAVERA"/>
    <n v="1"/>
    <n v="50.799940745129987"/>
    <n v="3.5578202411696829"/>
    <n v="0.52142998022499853"/>
    <n v="1.5214299802249984"/>
    <n v="1135"/>
    <n v="0"/>
    <n v="0"/>
    <n v="2"/>
    <n v="70"/>
    <n v="18"/>
    <n v="483"/>
    <n v="0"/>
    <n v="398"/>
    <n v="0"/>
    <n v="164"/>
    <n v="0"/>
    <n v="0"/>
    <n v="359"/>
    <n v="0"/>
    <n v="0"/>
    <n v="0"/>
    <n v="0"/>
    <n v="0"/>
    <n v="0"/>
    <n v="0"/>
    <n v="195"/>
    <n v="0"/>
    <n v="164"/>
    <n v="0"/>
    <n v="0"/>
    <n v="92671"/>
    <n v="81839"/>
    <n v="122758"/>
    <n v="150439"/>
    <n v="114333"/>
    <n v="99892"/>
    <n v="152848"/>
    <n v="184139"/>
    <n v="9869470.6388201583"/>
    <n v="109695343.48158924"/>
    <n v="30629903.048043497"/>
    <n v="0"/>
    <n v="347899.3078581295"/>
    <n v="2735616.3045234396"/>
    <n v="0"/>
    <n v="0"/>
    <n v="153278233"/>
    <n v="0"/>
    <n v="4855980.0179137122"/>
    <n v="6125980.6096087005"/>
    <n v="0"/>
    <n v="0"/>
    <n v="0"/>
    <n v="0"/>
    <n v="0"/>
    <n v="10981961"/>
    <n v="164260194"/>
    <n v="144722.63788546255"/>
    <n v="1"/>
    <n v="0"/>
    <n v="0"/>
    <n v="1"/>
    <n v="24249724"/>
    <n v="36894257.105781667"/>
    <n v="36894257"/>
    <n v="72"/>
    <n v="1"/>
    <n v="0"/>
    <n v="0.15384615384615385"/>
    <n v="3.1111111111111112"/>
    <n v="3.2649572649572649"/>
    <n v="3.2649572649572649"/>
    <n v="4"/>
    <n v="6660438"/>
    <n v="43554695"/>
    <n v="207814889"/>
  </r>
  <r>
    <x v="29"/>
    <n v="3829"/>
    <x v="93"/>
    <x v="955"/>
    <x v="955"/>
    <x v="898"/>
    <n v="4397"/>
    <n v="194001001085"/>
    <s v="94001194001001085"/>
    <s v="I.E. LIBERTADORES"/>
    <n v="1"/>
    <n v="50.799940745129987"/>
    <n v="3.5578202411696829"/>
    <n v="0.52142998022499853"/>
    <n v="1.5214299802249984"/>
    <n v="1182"/>
    <n v="0"/>
    <n v="0"/>
    <n v="7"/>
    <n v="59"/>
    <n v="63"/>
    <n v="555"/>
    <n v="0"/>
    <n v="427"/>
    <n v="0"/>
    <n v="1"/>
    <n v="0"/>
    <n v="70"/>
    <n v="224"/>
    <n v="0"/>
    <n v="0"/>
    <n v="0"/>
    <n v="0"/>
    <n v="0"/>
    <n v="0"/>
    <n v="0"/>
    <n v="153"/>
    <n v="0"/>
    <n v="1"/>
    <n v="0"/>
    <n v="70"/>
    <n v="92671"/>
    <n v="81839"/>
    <n v="122758"/>
    <n v="150439"/>
    <n v="114333"/>
    <n v="99892"/>
    <n v="152848"/>
    <n v="184139"/>
    <n v="8318553.8241484193"/>
    <n v="122271086.60490423"/>
    <n v="186767.70151246036"/>
    <n v="16021768.335654797"/>
    <n v="1217647.5775034532"/>
    <n v="9574657.0658320393"/>
    <n v="0"/>
    <n v="0"/>
    <n v="157590481"/>
    <n v="0"/>
    <n v="3810076.6294399896"/>
    <n v="37353.540302492074"/>
    <n v="3204353.6671309597"/>
    <n v="0"/>
    <n v="0"/>
    <n v="0"/>
    <n v="0"/>
    <n v="7051784"/>
    <n v="164642265"/>
    <n v="139291.25634517765"/>
    <n v="1"/>
    <n v="0"/>
    <n v="0"/>
    <n v="1"/>
    <n v="24249724"/>
    <n v="36894257.105781667"/>
    <n v="36894257"/>
    <n v="66"/>
    <n v="1"/>
    <n v="0"/>
    <n v="0.53846153846153844"/>
    <n v="2.6222222222222222"/>
    <n v="3.1606837606837606"/>
    <n v="3.1606837606837606"/>
    <n v="4"/>
    <n v="6660438"/>
    <n v="43554695"/>
    <n v="208196960"/>
  </r>
  <r>
    <x v="30"/>
    <n v="3830"/>
    <x v="94"/>
    <x v="956"/>
    <x v="956"/>
    <x v="899"/>
    <n v="3642"/>
    <n v="195001001111"/>
    <s v="95001195001001111"/>
    <s v="INSTITUCION EDUCATIVA ALFONSO LOPEZ PUMAREJO"/>
    <n v="1"/>
    <n v="23.781936028057093"/>
    <n v="1.6655896076598378"/>
    <n v="0.23513868867167345"/>
    <n v="1.2351386886716735"/>
    <n v="1048"/>
    <n v="0"/>
    <n v="0"/>
    <n v="0"/>
    <n v="77"/>
    <n v="0"/>
    <n v="529"/>
    <n v="0"/>
    <n v="339"/>
    <n v="0"/>
    <n v="1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813538.3811777346"/>
    <n v="87739623.143430546"/>
    <n v="15617184.979827601"/>
    <n v="0"/>
    <n v="0"/>
    <n v="0"/>
    <n v="0"/>
    <n v="0"/>
    <n v="112170347"/>
    <n v="0"/>
    <n v="0"/>
    <n v="0"/>
    <n v="0"/>
    <n v="0"/>
    <n v="0"/>
    <n v="0"/>
    <n v="0"/>
    <n v="0"/>
    <n v="112170347"/>
    <n v="107032.77385496184"/>
    <n v="0"/>
    <n v="1"/>
    <n v="1"/>
    <n v="1"/>
    <n v="24249724"/>
    <n v="29951772.302010011"/>
    <n v="29951772"/>
    <n v="77"/>
    <n v="0"/>
    <n v="1"/>
    <n v="0"/>
    <n v="3.4222222222222221"/>
    <n v="3.4222222222222221"/>
    <n v="3.4222222222222221"/>
    <n v="4"/>
    <n v="26641753"/>
    <n v="56593525"/>
    <n v="168763872"/>
  </r>
  <r>
    <x v="30"/>
    <n v="3830"/>
    <x v="94"/>
    <x v="956"/>
    <x v="956"/>
    <x v="899"/>
    <n v="3639"/>
    <n v="195001001731"/>
    <s v="95001195001001731"/>
    <s v="INSTITUCION EDUCATIVA SANTANDER"/>
    <n v="1"/>
    <n v="23.781936028057093"/>
    <n v="1.6655896076598378"/>
    <n v="0.23513868867167345"/>
    <n v="1.2351386886716735"/>
    <n v="1538"/>
    <n v="0"/>
    <n v="14"/>
    <n v="0"/>
    <n v="112"/>
    <n v="0"/>
    <n v="760"/>
    <n v="0"/>
    <n v="460"/>
    <n v="0"/>
    <n v="192"/>
    <n v="0"/>
    <n v="0"/>
    <n v="1524"/>
    <n v="0"/>
    <n v="0"/>
    <n v="0"/>
    <n v="112"/>
    <n v="0"/>
    <n v="760"/>
    <n v="0"/>
    <n v="460"/>
    <n v="0"/>
    <n v="192"/>
    <n v="0"/>
    <n v="0"/>
    <n v="92671"/>
    <n v="81839"/>
    <n v="122758"/>
    <n v="150439"/>
    <n v="114333"/>
    <n v="99892"/>
    <n v="152848"/>
    <n v="184139"/>
    <n v="14422153.714654475"/>
    <n v="123320668.47348534"/>
    <n v="29111645.7876398"/>
    <n v="0"/>
    <n v="0"/>
    <n v="0"/>
    <n v="0"/>
    <n v="0"/>
    <n v="166854468"/>
    <n v="2563938.4381607957"/>
    <n v="24664133.694697067"/>
    <n v="5822329.1575279608"/>
    <n v="0"/>
    <n v="0"/>
    <n v="0"/>
    <n v="0"/>
    <n v="0"/>
    <n v="33050401"/>
    <n v="199904869"/>
    <n v="129977.15799739922"/>
    <n v="0"/>
    <n v="1"/>
    <n v="1"/>
    <n v="1"/>
    <n v="24249724"/>
    <n v="29951772.302010011"/>
    <n v="29951772"/>
    <n v="126"/>
    <n v="1"/>
    <n v="0"/>
    <n v="0"/>
    <n v="5.6"/>
    <n v="5.6"/>
    <n v="4"/>
    <n v="4"/>
    <n v="6660438"/>
    <n v="36612210"/>
    <n v="236517079"/>
  </r>
  <r>
    <x v="30"/>
    <n v="3830"/>
    <x v="94"/>
    <x v="956"/>
    <x v="956"/>
    <x v="899"/>
    <n v="3640"/>
    <n v="195001002011"/>
    <s v="95001195001002011"/>
    <s v="I.E. CONCENTRACIÓN DESARROLLO RURAL"/>
    <n v="1"/>
    <n v="23.781936028057093"/>
    <n v="1.6655896076598378"/>
    <n v="0.23513868867167345"/>
    <n v="1.2351386886716735"/>
    <n v="1385"/>
    <n v="0"/>
    <n v="0"/>
    <n v="0"/>
    <n v="126"/>
    <n v="0"/>
    <n v="552"/>
    <n v="0"/>
    <n v="496"/>
    <n v="0"/>
    <n v="138"/>
    <n v="0"/>
    <n v="73"/>
    <n v="211"/>
    <n v="0"/>
    <n v="0"/>
    <n v="0"/>
    <n v="0"/>
    <n v="0"/>
    <n v="0"/>
    <n v="0"/>
    <n v="0"/>
    <n v="0"/>
    <n v="138"/>
    <n v="0"/>
    <n v="73"/>
    <n v="92671"/>
    <n v="81839"/>
    <n v="122758"/>
    <n v="150439"/>
    <n v="114333"/>
    <n v="99892"/>
    <n v="152848"/>
    <n v="184139"/>
    <n v="14422153.714654475"/>
    <n v="105934475.86902674"/>
    <n v="20923995.409866106"/>
    <n v="13564351.130510686"/>
    <n v="0"/>
    <n v="0"/>
    <n v="0"/>
    <n v="0"/>
    <n v="154844976"/>
    <n v="0"/>
    <n v="0"/>
    <n v="4184799.0819732216"/>
    <n v="2712870.226102137"/>
    <n v="0"/>
    <n v="0"/>
    <n v="0"/>
    <n v="0"/>
    <n v="6897669"/>
    <n v="161742645"/>
    <n v="116781.69314079422"/>
    <n v="0"/>
    <n v="1"/>
    <n v="1"/>
    <n v="1"/>
    <n v="24249724"/>
    <n v="29951772.302010011"/>
    <n v="29951772"/>
    <n v="126"/>
    <n v="1"/>
    <n v="0"/>
    <n v="0"/>
    <n v="5.6"/>
    <n v="5.6"/>
    <n v="4"/>
    <n v="4"/>
    <n v="6660438"/>
    <n v="36612210"/>
    <n v="198354855"/>
  </r>
  <r>
    <x v="30"/>
    <n v="3830"/>
    <x v="94"/>
    <x v="956"/>
    <x v="956"/>
    <x v="899"/>
    <n v="3638"/>
    <n v="195001002550"/>
    <s v="95001195001002550"/>
    <s v="INST. EDUCATIVA JOSE CELESTINO MUTIS"/>
    <n v="1"/>
    <n v="23.781936028057093"/>
    <n v="1.6655896076598378"/>
    <n v="0.23513868867167345"/>
    <n v="1.2351386886716735"/>
    <n v="1196"/>
    <n v="0"/>
    <n v="0"/>
    <n v="0"/>
    <n v="90"/>
    <n v="0"/>
    <n v="524"/>
    <n v="0"/>
    <n v="407"/>
    <n v="0"/>
    <n v="175"/>
    <n v="0"/>
    <n v="0"/>
    <n v="614"/>
    <n v="0"/>
    <n v="0"/>
    <n v="0"/>
    <n v="90"/>
    <n v="0"/>
    <n v="524"/>
    <n v="0"/>
    <n v="0"/>
    <n v="0"/>
    <n v="0"/>
    <n v="0"/>
    <n v="0"/>
    <n v="92671"/>
    <n v="81839"/>
    <n v="122758"/>
    <n v="150439"/>
    <n v="114333"/>
    <n v="99892"/>
    <n v="152848"/>
    <n v="184139"/>
    <n v="10301538.367610339"/>
    <n v="94107821.597389221"/>
    <n v="26534052.150192529"/>
    <n v="0"/>
    <n v="0"/>
    <n v="0"/>
    <n v="0"/>
    <n v="0"/>
    <n v="130943412"/>
    <n v="2060307.673522068"/>
    <n v="10593447.586902676"/>
    <n v="0"/>
    <n v="0"/>
    <n v="0"/>
    <n v="0"/>
    <n v="0"/>
    <n v="0"/>
    <n v="12653755"/>
    <n v="143597167"/>
    <n v="120064.52090301004"/>
    <n v="0"/>
    <n v="1"/>
    <n v="1"/>
    <n v="1"/>
    <n v="24249724"/>
    <n v="29951772.302010011"/>
    <n v="29951772"/>
    <n v="90"/>
    <n v="1"/>
    <n v="0"/>
    <n v="0"/>
    <n v="4"/>
    <n v="4"/>
    <n v="4"/>
    <n v="4"/>
    <n v="6660438"/>
    <n v="36612210"/>
    <n v="180209377"/>
  </r>
  <r>
    <x v="30"/>
    <n v="3830"/>
    <x v="94"/>
    <x v="956"/>
    <x v="956"/>
    <x v="899"/>
    <n v="3641"/>
    <n v="195001002843"/>
    <s v="95001195001002843"/>
    <s v="I.E. MANUELA BELTRAN"/>
    <n v="1"/>
    <n v="23.781936028057093"/>
    <n v="1.6655896076598378"/>
    <n v="0.23513868867167345"/>
    <n v="1.2351386886716735"/>
    <n v="1269"/>
    <n v="0"/>
    <n v="27"/>
    <n v="0"/>
    <n v="66"/>
    <n v="0"/>
    <n v="523"/>
    <n v="0"/>
    <n v="476"/>
    <n v="0"/>
    <n v="1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644922.979864018"/>
    <n v="100981432.62705889"/>
    <n v="26837298.46048044"/>
    <n v="0"/>
    <n v="0"/>
    <n v="0"/>
    <n v="0"/>
    <n v="0"/>
    <n v="138463654"/>
    <n v="0"/>
    <n v="0"/>
    <n v="0"/>
    <n v="0"/>
    <n v="0"/>
    <n v="0"/>
    <n v="0"/>
    <n v="0"/>
    <n v="0"/>
    <n v="138463654"/>
    <n v="109112.41449960599"/>
    <n v="0"/>
    <n v="1"/>
    <n v="1"/>
    <n v="1"/>
    <n v="24249724"/>
    <n v="29951772.302010011"/>
    <n v="29951772"/>
    <n v="93"/>
    <n v="1"/>
    <n v="0"/>
    <n v="0"/>
    <n v="4.1333333333333337"/>
    <n v="4.1333333333333337"/>
    <n v="4"/>
    <n v="4"/>
    <n v="6660438"/>
    <n v="36612210"/>
    <n v="175075864"/>
  </r>
  <r>
    <x v="30"/>
    <n v="3830"/>
    <x v="94"/>
    <x v="957"/>
    <x v="957"/>
    <x v="900"/>
    <n v="3643"/>
    <n v="195025000124"/>
    <s v="95025195025000124"/>
    <s v="INSTITUCION EDUCATIVA LATORRE GOMEZ"/>
    <n v="1"/>
    <n v="31.881030538147815"/>
    <n v="2.2328170878593974"/>
    <n v="0.32095924618460897"/>
    <n v="1.3209592461846089"/>
    <n v="576"/>
    <n v="0"/>
    <n v="0"/>
    <n v="0"/>
    <n v="33"/>
    <n v="0"/>
    <n v="238"/>
    <n v="0"/>
    <n v="227"/>
    <n v="0"/>
    <n v="1"/>
    <n v="0"/>
    <n v="77"/>
    <n v="454"/>
    <n v="0"/>
    <n v="0"/>
    <n v="0"/>
    <n v="0"/>
    <n v="0"/>
    <n v="149"/>
    <n v="0"/>
    <n v="227"/>
    <n v="0"/>
    <n v="1"/>
    <n v="0"/>
    <n v="77"/>
    <n v="92671"/>
    <n v="81839"/>
    <n v="122758"/>
    <n v="150439"/>
    <n v="114333"/>
    <n v="99892"/>
    <n v="152848"/>
    <n v="184139"/>
    <n v="4039682.2720047385"/>
    <n v="50269282.443053529"/>
    <n v="162158.31514313022"/>
    <n v="15301731.678831011"/>
    <n v="0"/>
    <n v="0"/>
    <n v="0"/>
    <n v="0"/>
    <n v="69772855"/>
    <n v="0"/>
    <n v="8129569.9778873669"/>
    <n v="32431.663028626048"/>
    <n v="3060346.3357662023"/>
    <n v="0"/>
    <n v="0"/>
    <n v="0"/>
    <n v="0"/>
    <n v="11222348"/>
    <n v="80995203"/>
    <n v="140616.671875"/>
    <n v="0"/>
    <n v="1"/>
    <n v="1"/>
    <n v="1"/>
    <n v="24249724"/>
    <n v="32032897.135224819"/>
    <n v="32032897"/>
    <n v="33"/>
    <n v="0"/>
    <n v="1"/>
    <n v="0"/>
    <n v="1.4666666666666666"/>
    <n v="1.4666666666666666"/>
    <n v="1.4666666666666666"/>
    <n v="2"/>
    <n v="13320876"/>
    <n v="45353773"/>
    <n v="126348976"/>
  </r>
  <r>
    <x v="30"/>
    <n v="3830"/>
    <x v="94"/>
    <x v="958"/>
    <x v="958"/>
    <x v="209"/>
    <n v="3637"/>
    <n v="195200000019"/>
    <s v="95200195200000019"/>
    <s v="INSTITUCION EDUCATIVA MARIA AUXILIADORA"/>
    <n v="1"/>
    <n v="40.069599801143426"/>
    <n v="2.8063110140880143"/>
    <n v="0.40772790637347484"/>
    <n v="1.4077279063734749"/>
    <n v="272"/>
    <n v="0"/>
    <n v="0"/>
    <n v="9"/>
    <n v="0"/>
    <n v="113"/>
    <n v="0"/>
    <n v="104"/>
    <n v="0"/>
    <n v="0"/>
    <n v="0"/>
    <n v="46"/>
    <n v="0"/>
    <n v="272"/>
    <n v="0"/>
    <n v="0"/>
    <n v="9"/>
    <n v="0"/>
    <n v="113"/>
    <n v="0"/>
    <n v="104"/>
    <n v="0"/>
    <n v="0"/>
    <n v="0"/>
    <n v="46"/>
    <n v="0"/>
    <n v="92671"/>
    <n v="81839"/>
    <n v="122758"/>
    <n v="150439"/>
    <n v="114333"/>
    <n v="99892"/>
    <n v="152848"/>
    <n v="184139"/>
    <n v="0"/>
    <n v="0"/>
    <n v="0"/>
    <n v="0"/>
    <n v="1448547.7924745865"/>
    <n v="30514704.057090636"/>
    <n v="0"/>
    <n v="11924010.011778444"/>
    <n v="43887262"/>
    <n v="0"/>
    <n v="0"/>
    <n v="0"/>
    <n v="0"/>
    <n v="289709.55849491735"/>
    <n v="6102940.8114181273"/>
    <n v="0"/>
    <n v="2384802.0023556887"/>
    <n v="8777452"/>
    <n v="52664714"/>
    <n v="193620.27205882352"/>
    <n v="1"/>
    <n v="1"/>
    <n v="1"/>
    <n v="1"/>
    <n v="24249724"/>
    <n v="34137013.19665461"/>
    <n v="34137013"/>
    <n v="9"/>
    <n v="0"/>
    <n v="1"/>
    <n v="0.69230769230769229"/>
    <n v="0"/>
    <n v="0.69230769230769229"/>
    <n v="0.69230769230769229"/>
    <n v="1"/>
    <n v="6660438"/>
    <n v="40797451"/>
    <n v="93462165"/>
  </r>
  <r>
    <x v="31"/>
    <n v="3831"/>
    <x v="95"/>
    <x v="959"/>
    <x v="959"/>
    <x v="901"/>
    <n v="17841"/>
    <n v="197001000029"/>
    <s v="97001197001000029"/>
    <s v="I.E. ESCUELA NORMAL SUPERIOR MARIA REINA"/>
    <n v="1"/>
    <n v="66.74059698733943"/>
    <n v="4.6742386582816673"/>
    <n v="0.6903421967850133"/>
    <n v="1.6903421967850134"/>
    <n v="880"/>
    <n v="0"/>
    <n v="0"/>
    <n v="0"/>
    <n v="45"/>
    <n v="0"/>
    <n v="284"/>
    <n v="0"/>
    <n v="423"/>
    <n v="0"/>
    <n v="1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49056.5773218786"/>
    <n v="97803491.935180917"/>
    <n v="26560387.50629564"/>
    <n v="0"/>
    <n v="0"/>
    <n v="0"/>
    <n v="0"/>
    <n v="0"/>
    <n v="131412936"/>
    <n v="0"/>
    <n v="0"/>
    <n v="0"/>
    <n v="0"/>
    <n v="0"/>
    <n v="0"/>
    <n v="0"/>
    <n v="0"/>
    <n v="0"/>
    <n v="131412936"/>
    <n v="149332.88181818181"/>
    <n v="0"/>
    <n v="0"/>
    <n v="0"/>
    <n v="0"/>
    <n v="19701352"/>
    <n v="33302026.619314816"/>
    <n v="33302027"/>
    <n v="45"/>
    <n v="1"/>
    <n v="0"/>
    <n v="0"/>
    <n v="2"/>
    <n v="2"/>
    <n v="2"/>
    <n v="2"/>
    <n v="6660438"/>
    <n v="39962465"/>
    <n v="171375401"/>
  </r>
  <r>
    <x v="31"/>
    <n v="3831"/>
    <x v="95"/>
    <x v="959"/>
    <x v="959"/>
    <x v="901"/>
    <n v="17839"/>
    <n v="197001000550"/>
    <s v="97001197001000550"/>
    <s v="I.E.I.J.E.R"/>
    <n v="1"/>
    <n v="66.74059698733943"/>
    <n v="4.6742386582816673"/>
    <n v="0.6903421967850133"/>
    <n v="1.6903421967850134"/>
    <n v="957"/>
    <n v="0"/>
    <n v="0"/>
    <n v="0"/>
    <n v="69"/>
    <n v="16"/>
    <n v="405"/>
    <n v="0"/>
    <n v="311"/>
    <n v="0"/>
    <n v="155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808553.418560214"/>
    <n v="99048515.170565113"/>
    <n v="32162969.245904874"/>
    <n v="254293.38974214063"/>
    <n v="0"/>
    <n v="2701626.6035399768"/>
    <n v="0"/>
    <n v="0"/>
    <n v="144975958"/>
    <n v="0"/>
    <n v="0"/>
    <n v="0"/>
    <n v="0"/>
    <n v="0"/>
    <n v="0"/>
    <n v="0"/>
    <n v="0"/>
    <n v="0"/>
    <n v="144975958"/>
    <n v="151490.02925809822"/>
    <n v="1"/>
    <n v="0"/>
    <n v="0"/>
    <n v="1"/>
    <n v="24249724"/>
    <n v="40990331.737590261"/>
    <n v="40990332"/>
    <n v="69"/>
    <n v="1"/>
    <n v="0"/>
    <n v="0"/>
    <n v="3.0666666666666669"/>
    <n v="3.0666666666666669"/>
    <n v="3.0666666666666669"/>
    <n v="4"/>
    <n v="6660438"/>
    <n v="47650770"/>
    <n v="192626728"/>
  </r>
  <r>
    <x v="31"/>
    <n v="3831"/>
    <x v="95"/>
    <x v="959"/>
    <x v="959"/>
    <x v="901"/>
    <n v="17840"/>
    <n v="197001001670"/>
    <s v="97001197001001670"/>
    <s v="I.E.D. INAYÁ"/>
    <n v="1"/>
    <n v="66.74059698733943"/>
    <n v="4.6742386582816673"/>
    <n v="0.6903421967850133"/>
    <n v="1.6903421967850134"/>
    <n v="853"/>
    <n v="0"/>
    <n v="0"/>
    <n v="0"/>
    <n v="45"/>
    <n v="0"/>
    <n v="309"/>
    <n v="0"/>
    <n v="338"/>
    <n v="0"/>
    <n v="16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49056.5773218786"/>
    <n v="89503337.032619596"/>
    <n v="33407987.410262484"/>
    <n v="0"/>
    <n v="0"/>
    <n v="0"/>
    <n v="0"/>
    <n v="0"/>
    <n v="129960381"/>
    <n v="0"/>
    <n v="0"/>
    <n v="0"/>
    <n v="0"/>
    <n v="0"/>
    <n v="0"/>
    <n v="0"/>
    <n v="0"/>
    <n v="0"/>
    <n v="129960381"/>
    <n v="152356.83587338805"/>
    <n v="0"/>
    <n v="0"/>
    <n v="0"/>
    <n v="0"/>
    <n v="19701352"/>
    <n v="33302026.619314816"/>
    <n v="33302027"/>
    <n v="45"/>
    <n v="1"/>
    <n v="0"/>
    <n v="0"/>
    <n v="2"/>
    <n v="2"/>
    <n v="2"/>
    <n v="2"/>
    <n v="6660438"/>
    <n v="39962465"/>
    <n v="169922846"/>
  </r>
  <r>
    <x v="31"/>
    <n v="3831"/>
    <x v="95"/>
    <x v="960"/>
    <x v="960"/>
    <x v="902"/>
    <n v="120894"/>
    <n v="197161000068"/>
    <s v="97161197161000068"/>
    <s v="I.E.D. DE CARURU"/>
    <n v="1"/>
    <n v="44.351669941060905"/>
    <n v="3.10620970677236"/>
    <n v="0.45310207088771204"/>
    <n v="1.453102070887712"/>
    <n v="635"/>
    <n v="10"/>
    <n v="0"/>
    <n v="23"/>
    <n v="24"/>
    <n v="196"/>
    <n v="108"/>
    <n v="0"/>
    <n v="215"/>
    <n v="0"/>
    <n v="0"/>
    <n v="0"/>
    <n v="5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31850.128269644"/>
    <n v="38411295.782539569"/>
    <n v="0"/>
    <n v="12897590.124094315"/>
    <n v="5482538.1293365574"/>
    <n v="28450041.324762605"/>
    <n v="0"/>
    <n v="0"/>
    <n v="88473315"/>
    <n v="0"/>
    <n v="0"/>
    <n v="0"/>
    <n v="0"/>
    <n v="0"/>
    <n v="0"/>
    <n v="0"/>
    <n v="0"/>
    <n v="0"/>
    <n v="88473315"/>
    <n v="139328.05511811023"/>
    <n v="1"/>
    <n v="0"/>
    <n v="1"/>
    <n v="1"/>
    <n v="24249724"/>
    <n v="35237324.162855454"/>
    <n v="35237324"/>
    <n v="57"/>
    <n v="1"/>
    <n v="0"/>
    <n v="2.5384615384615383"/>
    <n v="1.0666666666666667"/>
    <n v="3.6051282051282048"/>
    <n v="3.6051282051282048"/>
    <n v="4"/>
    <n v="6660438"/>
    <n v="41897762"/>
    <n v="130371077"/>
  </r>
  <r>
    <x v="32"/>
    <n v="3832"/>
    <x v="96"/>
    <x v="961"/>
    <x v="961"/>
    <x v="903"/>
    <n v="13800"/>
    <n v="199001000919"/>
    <s v="99001199001000919"/>
    <s v="INSTITUCIÓN EDUCATIVA NORMAL SUPERIOR FEDERICO LLERAS ACOSTA"/>
    <n v="1"/>
    <n v="41.984692531010822"/>
    <n v="2.9404362823087715"/>
    <n v="0.42802083239889893"/>
    <n v="1.428020832398899"/>
    <n v="1238"/>
    <n v="0"/>
    <n v="73"/>
    <n v="0"/>
    <n v="94"/>
    <n v="0"/>
    <n v="601"/>
    <n v="0"/>
    <n v="365"/>
    <n v="0"/>
    <n v="10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100131.799392808"/>
    <n v="112894291.80800192"/>
    <n v="18406603.041080523"/>
    <n v="0"/>
    <n v="0"/>
    <n v="0"/>
    <n v="0"/>
    <n v="0"/>
    <n v="153401027"/>
    <n v="0"/>
    <n v="0"/>
    <n v="0"/>
    <n v="0"/>
    <n v="0"/>
    <n v="0"/>
    <n v="0"/>
    <n v="0"/>
    <n v="0"/>
    <n v="153401027"/>
    <n v="123910.36106623587"/>
    <n v="0"/>
    <n v="0"/>
    <n v="0"/>
    <n v="0"/>
    <n v="19701352"/>
    <n v="28133941.082423713"/>
    <n v="28133941"/>
    <n v="167"/>
    <n v="1"/>
    <n v="0"/>
    <n v="0"/>
    <n v="7.4222222222222225"/>
    <n v="7.4222222222222225"/>
    <n v="4"/>
    <n v="4"/>
    <n v="6660438"/>
    <n v="34794379"/>
    <n v="188195406"/>
  </r>
  <r>
    <x v="32"/>
    <n v="3832"/>
    <x v="96"/>
    <x v="961"/>
    <x v="961"/>
    <x v="903"/>
    <n v="13801"/>
    <n v="199001000927"/>
    <s v="99001199001000927"/>
    <s v="INSTITUCIÓN EDUCATIVA JOSE EUSTASIO RIVERA"/>
    <n v="1"/>
    <n v="41.984692531010822"/>
    <n v="2.9404362823087715"/>
    <n v="0.42802083239889893"/>
    <n v="1.428020832398899"/>
    <n v="637"/>
    <n v="0"/>
    <n v="20"/>
    <n v="0"/>
    <n v="24"/>
    <n v="0"/>
    <n v="193"/>
    <n v="0"/>
    <n v="312"/>
    <n v="0"/>
    <n v="0"/>
    <n v="0"/>
    <n v="8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22789.2166064885"/>
    <n v="59018237.435860217"/>
    <n v="0"/>
    <n v="18905042.288462702"/>
    <n v="0"/>
    <n v="0"/>
    <n v="0"/>
    <n v="0"/>
    <n v="83746069"/>
    <n v="0"/>
    <n v="0"/>
    <n v="0"/>
    <n v="0"/>
    <n v="0"/>
    <n v="0"/>
    <n v="0"/>
    <n v="0"/>
    <n v="0"/>
    <n v="83746069"/>
    <n v="131469.49607535321"/>
    <n v="0"/>
    <n v="0"/>
    <n v="0"/>
    <n v="0"/>
    <n v="19701352"/>
    <n v="28133941.082423713"/>
    <n v="28133941"/>
    <n v="44"/>
    <n v="0"/>
    <n v="1"/>
    <n v="0"/>
    <n v="1.9555555555555555"/>
    <n v="1.9555555555555555"/>
    <n v="1.9555555555555555"/>
    <n v="2"/>
    <n v="13320876"/>
    <n v="41454817"/>
    <n v="125200886"/>
  </r>
  <r>
    <x v="32"/>
    <n v="3832"/>
    <x v="96"/>
    <x v="961"/>
    <x v="961"/>
    <x v="903"/>
    <n v="13802"/>
    <n v="199001001681"/>
    <s v="99001199001001681"/>
    <s v="INSTITUCIÓN EDUCATIVA EDUARDO CARRANZA"/>
    <n v="1"/>
    <n v="41.984692531010822"/>
    <n v="2.9404362823087715"/>
    <n v="0.42802083239889893"/>
    <n v="1.428020832398899"/>
    <n v="957"/>
    <n v="0"/>
    <n v="20"/>
    <n v="0"/>
    <n v="69"/>
    <n v="0"/>
    <n v="482"/>
    <n v="307"/>
    <n v="0"/>
    <n v="0"/>
    <n v="0"/>
    <n v="7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777914.551772214"/>
    <n v="56330278.107098266"/>
    <n v="0"/>
    <n v="0"/>
    <n v="0"/>
    <n v="43792892.095927179"/>
    <n v="0"/>
    <n v="20773391.916510969"/>
    <n v="132674477"/>
    <n v="0"/>
    <n v="0"/>
    <n v="0"/>
    <n v="0"/>
    <n v="0"/>
    <n v="0"/>
    <n v="0"/>
    <n v="0"/>
    <n v="0"/>
    <n v="132674477"/>
    <n v="138635.81713688609"/>
    <n v="1"/>
    <n v="0"/>
    <n v="0"/>
    <n v="1"/>
    <n v="24249724"/>
    <n v="34629111.051923558"/>
    <n v="34629111"/>
    <n v="89"/>
    <n v="0"/>
    <n v="1"/>
    <n v="0"/>
    <n v="3.9555555555555557"/>
    <n v="3.9555555555555557"/>
    <n v="3.9555555555555557"/>
    <n v="4"/>
    <n v="26641753"/>
    <n v="61270864"/>
    <n v="193945341"/>
  </r>
  <r>
    <x v="32"/>
    <n v="3832"/>
    <x v="96"/>
    <x v="962"/>
    <x v="962"/>
    <x v="904"/>
    <n v="14973"/>
    <n v="199001001974"/>
    <s v="99524199001001974"/>
    <s v="INSTITUCIÓN EDUCATIVA SOLMERIDA BUILES"/>
    <n v="1"/>
    <n v="46.575805361567923"/>
    <n v="3.2619790620533684"/>
    <n v="0.47666971064476954"/>
    <n v="1.4766697106447695"/>
    <n v="503"/>
    <n v="0"/>
    <n v="0"/>
    <n v="0"/>
    <n v="23"/>
    <n v="0"/>
    <n v="223"/>
    <n v="0"/>
    <n v="192"/>
    <n v="0"/>
    <n v="6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47422.5513687129"/>
    <n v="50152406.566524774"/>
    <n v="11782746.322056489"/>
    <n v="0"/>
    <n v="0"/>
    <n v="0"/>
    <n v="0"/>
    <n v="0"/>
    <n v="65082575"/>
    <n v="0"/>
    <n v="0"/>
    <n v="0"/>
    <n v="0"/>
    <n v="0"/>
    <n v="0"/>
    <n v="0"/>
    <n v="0"/>
    <n v="0"/>
    <n v="65082575"/>
    <n v="129388.81709741551"/>
    <n v="0"/>
    <n v="0"/>
    <n v="0"/>
    <n v="0"/>
    <n v="19701352"/>
    <n v="29092389.757150751"/>
    <n v="29092390"/>
    <n v="23"/>
    <n v="0"/>
    <n v="1"/>
    <n v="0"/>
    <n v="1.0222222222222221"/>
    <n v="1.0222222222222221"/>
    <n v="1.0222222222222221"/>
    <n v="2"/>
    <n v="13320876"/>
    <n v="42413266"/>
    <n v="107495841"/>
  </r>
  <r>
    <x v="32"/>
    <n v="3832"/>
    <x v="96"/>
    <x v="961"/>
    <x v="961"/>
    <x v="903"/>
    <n v="13803"/>
    <n v="199001002504"/>
    <s v="99001199001002504"/>
    <s v="INSTITUCIÓN EDUCATIVA INTERCULTURAL JORGE ELIECER GAITAN"/>
    <n v="1"/>
    <n v="41.984692531010822"/>
    <n v="2.9404362823087715"/>
    <n v="0.42802083239889893"/>
    <n v="1.428020832398899"/>
    <n v="693"/>
    <n v="0"/>
    <n v="16"/>
    <n v="14"/>
    <n v="30"/>
    <n v="86"/>
    <n v="349"/>
    <n v="0"/>
    <n v="198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87461.4537249645"/>
    <n v="63926684.905773342"/>
    <n v="0"/>
    <n v="0"/>
    <n v="2285778.6816292866"/>
    <n v="12267715.70113921"/>
    <n v="0"/>
    <n v="0"/>
    <n v="84567641"/>
    <n v="0"/>
    <n v="0"/>
    <n v="0"/>
    <n v="0"/>
    <n v="0"/>
    <n v="0"/>
    <n v="0"/>
    <n v="0"/>
    <n v="0"/>
    <n v="84567641"/>
    <n v="122031.227994228"/>
    <n v="1"/>
    <n v="0"/>
    <n v="0"/>
    <n v="1"/>
    <n v="24249724"/>
    <n v="34629111.051923558"/>
    <n v="34629111"/>
    <n v="60"/>
    <n v="0"/>
    <n v="1"/>
    <n v="1.0769230769230769"/>
    <n v="2.0444444444444443"/>
    <n v="3.1213675213675209"/>
    <n v="3.1213675213675209"/>
    <n v="4"/>
    <n v="26641753"/>
    <n v="61270864"/>
    <n v="145838505"/>
  </r>
  <r>
    <x v="32"/>
    <n v="3832"/>
    <x v="96"/>
    <x v="962"/>
    <x v="962"/>
    <x v="904"/>
    <n v="14974"/>
    <n v="199496000111"/>
    <s v="99524199496000111"/>
    <s v="INSTITUCIÓN EDUCATIVA VICTOR SAMUEL ANDRADE"/>
    <n v="1"/>
    <n v="46.575805361567923"/>
    <n v="3.2619790620533684"/>
    <n v="0.47666971064476954"/>
    <n v="1.4766697106447695"/>
    <n v="252"/>
    <n v="0"/>
    <n v="0"/>
    <n v="10"/>
    <n v="0"/>
    <n v="154"/>
    <n v="0"/>
    <n v="69"/>
    <n v="0"/>
    <n v="19"/>
    <n v="0"/>
    <n v="0"/>
    <n v="0"/>
    <n v="19"/>
    <n v="0"/>
    <n v="0"/>
    <n v="0"/>
    <n v="0"/>
    <n v="0"/>
    <n v="0"/>
    <n v="0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1688320.7802714843"/>
    <n v="32894170.43406719"/>
    <n v="4288414.2267200025"/>
    <n v="0"/>
    <n v="38870905"/>
    <n v="0"/>
    <n v="0"/>
    <n v="0"/>
    <n v="0"/>
    <n v="0"/>
    <n v="0"/>
    <n v="857682.84534400061"/>
    <n v="0"/>
    <n v="857683"/>
    <n v="39728588"/>
    <n v="157653.12698412698"/>
    <n v="1"/>
    <n v="0"/>
    <n v="0"/>
    <n v="1"/>
    <n v="24249724"/>
    <n v="35808832.922295526"/>
    <n v="35808833"/>
    <n v="10"/>
    <n v="0"/>
    <n v="1"/>
    <n v="0.76923076923076927"/>
    <n v="0"/>
    <n v="0.76923076923076927"/>
    <n v="0.76923076923076927"/>
    <n v="1"/>
    <n v="6660438"/>
    <n v="42469271"/>
    <n v="82197859"/>
  </r>
  <r>
    <x v="0"/>
    <n v="3759"/>
    <x v="0"/>
    <x v="0"/>
    <x v="0"/>
    <x v="0"/>
    <n v="10059"/>
    <n v="205001001389"/>
    <s v="05001205001001389"/>
    <s v="CENTRO EDUCATIVO MEDIA LUNA"/>
    <n v="1"/>
    <n v="5.2303986649721734"/>
    <n v="0.3663157469609617"/>
    <n v="3.8560753047093589E-2"/>
    <n v="1.0385607530470935"/>
    <n v="408"/>
    <n v="0"/>
    <n v="0"/>
    <n v="59"/>
    <n v="0"/>
    <n v="349"/>
    <n v="0"/>
    <n v="0"/>
    <n v="0"/>
    <n v="0"/>
    <n v="0"/>
    <n v="0"/>
    <n v="0"/>
    <n v="408"/>
    <n v="0"/>
    <n v="0"/>
    <n v="59"/>
    <n v="0"/>
    <n v="34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05764.2281098673"/>
    <n v="36206624.84943971"/>
    <n v="0"/>
    <n v="0"/>
    <n v="43212389"/>
    <n v="0"/>
    <n v="0"/>
    <n v="0"/>
    <n v="0"/>
    <n v="1401152.8456219735"/>
    <n v="7241324.969887943"/>
    <n v="0"/>
    <n v="0"/>
    <n v="8642478"/>
    <n v="51854867"/>
    <n v="127095.26225490196"/>
    <n v="1"/>
    <n v="0"/>
    <n v="0"/>
    <n v="1"/>
    <n v="24249724"/>
    <n v="25184811.618624177"/>
    <n v="25184812"/>
    <n v="59"/>
    <n v="1"/>
    <n v="0"/>
    <n v="4.5384615384615383"/>
    <n v="0"/>
    <n v="4.5384615384615383"/>
    <n v="4"/>
    <n v="4"/>
    <n v="6660438"/>
    <n v="31845250"/>
    <n v="83700117"/>
  </r>
  <r>
    <x v="0"/>
    <n v="3759"/>
    <x v="0"/>
    <x v="0"/>
    <x v="0"/>
    <x v="0"/>
    <n v="9866"/>
    <n v="205001001672"/>
    <s v="05001205001001672"/>
    <s v="INSTITUCION EDUCATIVA MONSEÑOR VICTOR WIEDEMANN"/>
    <n v="1"/>
    <n v="5.2303986649721734"/>
    <n v="0.3663157469609617"/>
    <n v="3.8560753047093589E-2"/>
    <n v="1.0385607530470935"/>
    <n v="1294"/>
    <n v="0"/>
    <n v="0"/>
    <n v="0"/>
    <n v="86"/>
    <n v="0"/>
    <n v="448"/>
    <n v="0"/>
    <n v="513"/>
    <n v="0"/>
    <n v="51"/>
    <n v="0"/>
    <n v="196"/>
    <n v="497"/>
    <n v="0"/>
    <n v="0"/>
    <n v="0"/>
    <n v="0"/>
    <n v="0"/>
    <n v="0"/>
    <n v="0"/>
    <n v="250"/>
    <n v="0"/>
    <n v="51"/>
    <n v="0"/>
    <n v="196"/>
    <n v="92671"/>
    <n v="81839"/>
    <n v="122758"/>
    <n v="150439"/>
    <n v="114333"/>
    <n v="99892"/>
    <n v="152848"/>
    <n v="184139"/>
    <n v="8277023.8649239391"/>
    <n v="81679977.303344861"/>
    <n v="6502073.68705031"/>
    <n v="30623048.061019734"/>
    <n v="0"/>
    <n v="0"/>
    <n v="0"/>
    <n v="0"/>
    <n v="127082123"/>
    <n v="0"/>
    <n v="4249738.6734310547"/>
    <n v="1300414.7374100622"/>
    <n v="6124609.6122039473"/>
    <n v="0"/>
    <n v="0"/>
    <n v="0"/>
    <n v="0"/>
    <n v="11674763"/>
    <n v="138756886"/>
    <n v="107230.97836166924"/>
    <n v="0"/>
    <n v="0"/>
    <n v="0"/>
    <n v="0"/>
    <n v="19701352"/>
    <n v="20461050.969165862"/>
    <n v="20461051"/>
    <n v="86"/>
    <n v="1"/>
    <n v="0"/>
    <n v="0"/>
    <n v="3.8222222222222224"/>
    <n v="3.8222222222222224"/>
    <n v="3.8222222222222224"/>
    <n v="4"/>
    <n v="6660438"/>
    <n v="27121489"/>
    <n v="165878375"/>
  </r>
  <r>
    <x v="0"/>
    <n v="3759"/>
    <x v="0"/>
    <x v="0"/>
    <x v="0"/>
    <x v="0"/>
    <n v="9542"/>
    <n v="205001001966"/>
    <s v="05001205001001966"/>
    <s v="CENTRO EDUCATIVO LA ALDEA"/>
    <n v="1"/>
    <n v="5.2303986649721734"/>
    <n v="0.3663157469609617"/>
    <n v="3.8560753047093589E-2"/>
    <n v="1.0385607530470935"/>
    <n v="180"/>
    <n v="0"/>
    <n v="0"/>
    <n v="21"/>
    <n v="0"/>
    <n v="159"/>
    <n v="0"/>
    <n v="0"/>
    <n v="0"/>
    <n v="0"/>
    <n v="0"/>
    <n v="0"/>
    <n v="0"/>
    <n v="180"/>
    <n v="0"/>
    <n v="0"/>
    <n v="21"/>
    <n v="0"/>
    <n v="15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93577.0981408004"/>
    <n v="16495281.808197461"/>
    <n v="0"/>
    <n v="0"/>
    <n v="18988859"/>
    <n v="0"/>
    <n v="0"/>
    <n v="0"/>
    <n v="0"/>
    <n v="498715.41962816007"/>
    <n v="3299056.3616394927"/>
    <n v="0"/>
    <n v="0"/>
    <n v="3797772"/>
    <n v="22786631"/>
    <n v="126592.39444444445"/>
    <n v="1"/>
    <n v="0"/>
    <n v="0"/>
    <n v="1"/>
    <n v="24249724"/>
    <n v="25184811.618624177"/>
    <n v="25184812"/>
    <n v="21"/>
    <n v="1"/>
    <n v="0"/>
    <n v="1.6153846153846154"/>
    <n v="0"/>
    <n v="1.6153846153846154"/>
    <n v="1.6153846153846154"/>
    <n v="2"/>
    <n v="6660438"/>
    <n v="31845250"/>
    <n v="54631881"/>
  </r>
  <r>
    <x v="0"/>
    <n v="3759"/>
    <x v="0"/>
    <x v="0"/>
    <x v="0"/>
    <x v="0"/>
    <n v="18550"/>
    <n v="205001002199"/>
    <s v="05001205001002199"/>
    <s v="INSTITUCION EDUCATIVA PRESBITERO CARLOS ALBERTO CALDERON"/>
    <n v="1"/>
    <n v="5.2303986649721734"/>
    <n v="0.3663157469609617"/>
    <n v="3.8560753047093589E-2"/>
    <n v="1.0385607530470935"/>
    <n v="672"/>
    <n v="0"/>
    <n v="0"/>
    <n v="27"/>
    <n v="0"/>
    <n v="190"/>
    <n v="0"/>
    <n v="310"/>
    <n v="0"/>
    <n v="53"/>
    <n v="0"/>
    <n v="92"/>
    <n v="0"/>
    <n v="145"/>
    <n v="0"/>
    <n v="0"/>
    <n v="0"/>
    <n v="0"/>
    <n v="0"/>
    <n v="0"/>
    <n v="0"/>
    <n v="0"/>
    <n v="53"/>
    <n v="0"/>
    <n v="92"/>
    <n v="0"/>
    <n v="92671"/>
    <n v="81839"/>
    <n v="122758"/>
    <n v="150439"/>
    <n v="114333"/>
    <n v="99892"/>
    <n v="152848"/>
    <n v="184139"/>
    <n v="0"/>
    <n v="0"/>
    <n v="0"/>
    <n v="0"/>
    <n v="3206027.6976096001"/>
    <n v="51871955.371690132"/>
    <n v="8413322.5010323338"/>
    <n v="17594037.542491164"/>
    <n v="81085343"/>
    <n v="0"/>
    <n v="0"/>
    <n v="0"/>
    <n v="0"/>
    <n v="0"/>
    <n v="0"/>
    <n v="1682664.5002064668"/>
    <n v="3518807.5084982333"/>
    <n v="5201472"/>
    <n v="86286815"/>
    <n v="128402.99851190476"/>
    <n v="1"/>
    <n v="0"/>
    <n v="0"/>
    <n v="1"/>
    <n v="24249724"/>
    <n v="25184811.618624177"/>
    <n v="25184812"/>
    <n v="27"/>
    <n v="1"/>
    <n v="0"/>
    <n v="2.0769230769230771"/>
    <n v="0"/>
    <n v="2.0769230769230771"/>
    <n v="2.0769230769230771"/>
    <n v="3"/>
    <n v="6660438"/>
    <n v="31845250"/>
    <n v="118132065"/>
  </r>
  <r>
    <x v="0"/>
    <n v="3759"/>
    <x v="0"/>
    <x v="0"/>
    <x v="0"/>
    <x v="0"/>
    <n v="9859"/>
    <n v="205001002768"/>
    <s v="05001205001002768"/>
    <s v="CENTRO EDUCATIVO EL SALADO"/>
    <n v="1"/>
    <n v="5.2303986649721734"/>
    <n v="0.3663157469609617"/>
    <n v="3.8560753047093589E-2"/>
    <n v="1.0385607530470935"/>
    <n v="158"/>
    <n v="0"/>
    <n v="0"/>
    <n v="22"/>
    <n v="0"/>
    <n v="1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12318.8647189336"/>
    <n v="14109171.861099716"/>
    <n v="0"/>
    <n v="0"/>
    <n v="16721491"/>
    <n v="0"/>
    <n v="0"/>
    <n v="0"/>
    <n v="0"/>
    <n v="0"/>
    <n v="0"/>
    <n v="0"/>
    <n v="0"/>
    <n v="0"/>
    <n v="16721491"/>
    <n v="105832.22151898734"/>
    <n v="1"/>
    <n v="0"/>
    <n v="0"/>
    <n v="1"/>
    <n v="24249724"/>
    <n v="25184811.618624177"/>
    <n v="25184812"/>
    <n v="22"/>
    <n v="1"/>
    <n v="0"/>
    <n v="1.6923076923076923"/>
    <n v="0"/>
    <n v="1.6923076923076923"/>
    <n v="1.6923076923076923"/>
    <n v="2"/>
    <n v="6660438"/>
    <n v="31845250"/>
    <n v="48566741"/>
  </r>
  <r>
    <x v="0"/>
    <n v="3759"/>
    <x v="0"/>
    <x v="0"/>
    <x v="0"/>
    <x v="0"/>
    <n v="10058"/>
    <n v="205001006119"/>
    <s v="05001205001006119"/>
    <s v="CENTRO EDUCATIVO JUAN ANDRES PATIÑO"/>
    <n v="1"/>
    <n v="5.2303986649721734"/>
    <n v="0.3663157469609617"/>
    <n v="3.8560753047093589E-2"/>
    <n v="1.0385607530470935"/>
    <n v="272"/>
    <n v="0"/>
    <n v="0"/>
    <n v="38"/>
    <n v="0"/>
    <n v="2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12187.1299690669"/>
    <n v="24276075.113950983"/>
    <n v="0"/>
    <n v="0"/>
    <n v="28788262"/>
    <n v="0"/>
    <n v="0"/>
    <n v="0"/>
    <n v="0"/>
    <n v="0"/>
    <n v="0"/>
    <n v="0"/>
    <n v="0"/>
    <n v="0"/>
    <n v="28788262"/>
    <n v="105839.19852941176"/>
    <n v="1"/>
    <n v="0"/>
    <n v="0"/>
    <n v="1"/>
    <n v="24249724"/>
    <n v="25184811.618624177"/>
    <n v="25184812"/>
    <n v="38"/>
    <n v="1"/>
    <n v="0"/>
    <n v="2.9230769230769229"/>
    <n v="0"/>
    <n v="2.9230769230769229"/>
    <n v="2.9230769230769229"/>
    <n v="3"/>
    <n v="6660438"/>
    <n v="31845250"/>
    <n v="60633512"/>
  </r>
  <r>
    <x v="0"/>
    <n v="3759"/>
    <x v="0"/>
    <x v="0"/>
    <x v="0"/>
    <x v="0"/>
    <n v="10060"/>
    <n v="205001006224"/>
    <s v="05001205001006224"/>
    <s v="CENTRO EDUCATIVO PERMANENTE MAZO"/>
    <n v="1"/>
    <n v="5.2303986649721734"/>
    <n v="0.3663157469609617"/>
    <n v="3.8560753047093589E-2"/>
    <n v="1.0385607530470935"/>
    <n v="130"/>
    <n v="0"/>
    <n v="0"/>
    <n v="21"/>
    <n v="0"/>
    <n v="1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93577.0981408004"/>
    <n v="11308086.271028448"/>
    <n v="0"/>
    <n v="0"/>
    <n v="13801663"/>
    <n v="0"/>
    <n v="0"/>
    <n v="0"/>
    <n v="0"/>
    <n v="0"/>
    <n v="0"/>
    <n v="0"/>
    <n v="0"/>
    <n v="0"/>
    <n v="13801663"/>
    <n v="106166.63846153846"/>
    <n v="1"/>
    <n v="0"/>
    <n v="0"/>
    <n v="1"/>
    <n v="24249724"/>
    <n v="25184811.618624177"/>
    <n v="25184812"/>
    <n v="21"/>
    <n v="1"/>
    <n v="0"/>
    <n v="1.6153846153846154"/>
    <n v="0"/>
    <n v="1.6153846153846154"/>
    <n v="1.6153846153846154"/>
    <n v="2"/>
    <n v="6660438"/>
    <n v="31845250"/>
    <n v="45646913"/>
  </r>
  <r>
    <x v="0"/>
    <n v="3759"/>
    <x v="0"/>
    <x v="0"/>
    <x v="0"/>
    <x v="0"/>
    <n v="18554"/>
    <n v="205001006232"/>
    <s v="05001205001006232"/>
    <s v="INSTITUCION EDUCATIVA SAN CRISTOBAL"/>
    <n v="1"/>
    <n v="5.2303986649721734"/>
    <n v="0.3663157469609617"/>
    <n v="3.8560753047093589E-2"/>
    <n v="1.0385607530470935"/>
    <n v="1820"/>
    <n v="0"/>
    <n v="0"/>
    <n v="0"/>
    <n v="82"/>
    <n v="0"/>
    <n v="630"/>
    <n v="0"/>
    <n v="794"/>
    <n v="0"/>
    <n v="124"/>
    <n v="0"/>
    <n v="190"/>
    <n v="203"/>
    <n v="0"/>
    <n v="0"/>
    <n v="0"/>
    <n v="0"/>
    <n v="0"/>
    <n v="0"/>
    <n v="0"/>
    <n v="0"/>
    <n v="0"/>
    <n v="13"/>
    <n v="0"/>
    <n v="190"/>
    <n v="92671"/>
    <n v="81839"/>
    <n v="122758"/>
    <n v="150439"/>
    <n v="114333"/>
    <n v="99892"/>
    <n v="152848"/>
    <n v="184139"/>
    <n v="7892046.0107414303"/>
    <n v="121032557.41931643"/>
    <n v="15808963.474396832"/>
    <n v="29685607.814253822"/>
    <n v="0"/>
    <n v="0"/>
    <n v="0"/>
    <n v="0"/>
    <n v="174419175"/>
    <n v="0"/>
    <n v="0"/>
    <n v="331478.26639864332"/>
    <n v="5937121.562850765"/>
    <n v="0"/>
    <n v="0"/>
    <n v="0"/>
    <n v="0"/>
    <n v="6268600"/>
    <n v="180687775"/>
    <n v="99278.997252747256"/>
    <n v="0"/>
    <n v="0"/>
    <n v="0"/>
    <n v="0"/>
    <n v="19701352"/>
    <n v="20461050.969165862"/>
    <n v="20461051"/>
    <n v="82"/>
    <n v="1"/>
    <n v="0"/>
    <n v="0"/>
    <n v="3.6444444444444444"/>
    <n v="3.6444444444444444"/>
    <n v="3.6444444444444444"/>
    <n v="4"/>
    <n v="6660438"/>
    <n v="27121489"/>
    <n v="207809264"/>
  </r>
  <r>
    <x v="0"/>
    <n v="3759"/>
    <x v="0"/>
    <x v="0"/>
    <x v="0"/>
    <x v="0"/>
    <n v="18619"/>
    <n v="205001006526"/>
    <s v="05001205001006526"/>
    <s v="INSTITUCION EDUCATIVA MARINA ORTH"/>
    <n v="1"/>
    <n v="5.2303986649721734"/>
    <n v="0.3663157469609617"/>
    <n v="3.8560753047093589E-2"/>
    <n v="1.0385607530470935"/>
    <n v="477"/>
    <n v="0"/>
    <n v="0"/>
    <n v="42"/>
    <n v="0"/>
    <n v="301"/>
    <n v="0"/>
    <n v="108"/>
    <n v="0"/>
    <n v="5"/>
    <n v="0"/>
    <n v="21"/>
    <n v="0"/>
    <n v="252"/>
    <n v="0"/>
    <n v="0"/>
    <n v="42"/>
    <n v="0"/>
    <n v="162"/>
    <n v="0"/>
    <n v="22"/>
    <n v="0"/>
    <n v="5"/>
    <n v="0"/>
    <n v="21"/>
    <n v="0"/>
    <n v="92671"/>
    <n v="81839"/>
    <n v="122758"/>
    <n v="150439"/>
    <n v="114333"/>
    <n v="99892"/>
    <n v="152848"/>
    <n v="184139"/>
    <n v="0"/>
    <n v="0"/>
    <n v="0"/>
    <n v="0"/>
    <n v="4987154.1962816007"/>
    <n v="42431259.494042531"/>
    <n v="793709.66990871076"/>
    <n v="4016030.3086121138"/>
    <n v="52228154"/>
    <n v="0"/>
    <n v="0"/>
    <n v="0"/>
    <n v="0"/>
    <n v="997430.83925632015"/>
    <n v="3817775.9153563939"/>
    <n v="158741.93398174216"/>
    <n v="803206.06172242283"/>
    <n v="5777155"/>
    <n v="58005309"/>
    <n v="121604.4213836478"/>
    <n v="1"/>
    <n v="0"/>
    <n v="0"/>
    <n v="1"/>
    <n v="24249724"/>
    <n v="25184811.618624177"/>
    <n v="25184812"/>
    <n v="42"/>
    <n v="1"/>
    <n v="0"/>
    <n v="3.2307692307692308"/>
    <n v="0"/>
    <n v="3.2307692307692308"/>
    <n v="3.2307692307692308"/>
    <n v="4"/>
    <n v="6660438"/>
    <n v="31845250"/>
    <n v="89850559"/>
  </r>
  <r>
    <x v="0"/>
    <n v="3759"/>
    <x v="0"/>
    <x v="0"/>
    <x v="0"/>
    <x v="0"/>
    <n v="9554"/>
    <n v="205001007735"/>
    <s v="05001205001007735"/>
    <s v="INSTITUCION EDUCATIVA HECTOR ROGELIO MONTOYA"/>
    <n v="1"/>
    <n v="5.2303986649721734"/>
    <n v="0.3663157469609617"/>
    <n v="3.8560753047093589E-2"/>
    <n v="1.0385607530470935"/>
    <n v="494"/>
    <n v="0"/>
    <n v="0"/>
    <n v="0"/>
    <n v="18"/>
    <n v="0"/>
    <n v="123"/>
    <n v="248"/>
    <n v="0"/>
    <n v="7"/>
    <n v="0"/>
    <n v="98"/>
    <n v="0"/>
    <n v="494"/>
    <n v="0"/>
    <n v="0"/>
    <n v="0"/>
    <n v="18"/>
    <n v="0"/>
    <n v="123"/>
    <n v="248"/>
    <n v="0"/>
    <n v="7"/>
    <n v="0"/>
    <n v="98"/>
    <n v="0"/>
    <n v="92671"/>
    <n v="81839"/>
    <n v="122758"/>
    <n v="150439"/>
    <n v="114333"/>
    <n v="99892"/>
    <n v="152848"/>
    <n v="184139"/>
    <n v="1732400.3438212897"/>
    <n v="10454357.136640394"/>
    <n v="0"/>
    <n v="0"/>
    <n v="0"/>
    <n v="25728489.864358306"/>
    <n v="1111193.537872195"/>
    <n v="18741474.773523197"/>
    <n v="57767916"/>
    <n v="346480.06876425794"/>
    <n v="2090871.4273280788"/>
    <n v="0"/>
    <n v="0"/>
    <n v="0"/>
    <n v="5145697.9728716612"/>
    <n v="222238.70757443903"/>
    <n v="3748294.95470464"/>
    <n v="11553583"/>
    <n v="69321499"/>
    <n v="140326.92105263157"/>
    <n v="1"/>
    <n v="0"/>
    <n v="0"/>
    <n v="1"/>
    <n v="24249724"/>
    <n v="25184811.618624177"/>
    <n v="25184812"/>
    <n v="18"/>
    <n v="1"/>
    <n v="0"/>
    <n v="0"/>
    <n v="0.8"/>
    <n v="0.8"/>
    <n v="0.8"/>
    <n v="1"/>
    <n v="6660438"/>
    <n v="31845250"/>
    <n v="101166749"/>
  </r>
  <r>
    <x v="0"/>
    <n v="3759"/>
    <x v="0"/>
    <x v="0"/>
    <x v="0"/>
    <x v="0"/>
    <n v="9865"/>
    <n v="205001009797"/>
    <s v="05001205001009797"/>
    <s v="INSTITUCION EDUCATIVA MANUEL J. BETANCUR"/>
    <n v="1"/>
    <n v="5.2303986649721734"/>
    <n v="0.3663157469609617"/>
    <n v="3.8560753047093589E-2"/>
    <n v="1.0385607530470935"/>
    <n v="1271"/>
    <n v="0"/>
    <n v="0"/>
    <n v="0"/>
    <n v="89"/>
    <n v="0"/>
    <n v="476"/>
    <n v="0"/>
    <n v="485"/>
    <n v="0"/>
    <n v="151"/>
    <n v="0"/>
    <n v="70"/>
    <n v="114"/>
    <n v="0"/>
    <n v="0"/>
    <n v="0"/>
    <n v="0"/>
    <n v="0"/>
    <n v="0"/>
    <n v="0"/>
    <n v="0"/>
    <n v="0"/>
    <n v="47"/>
    <n v="0"/>
    <n v="67"/>
    <n v="92671"/>
    <n v="81839"/>
    <n v="122758"/>
    <n v="150439"/>
    <n v="114333"/>
    <n v="99892"/>
    <n v="152848"/>
    <n v="184139"/>
    <n v="8565757.2555608209"/>
    <n v="81679977.303344861"/>
    <n v="19251237.779305819"/>
    <n v="10936802.878935618"/>
    <n v="0"/>
    <n v="0"/>
    <n v="0"/>
    <n v="0"/>
    <n v="120433775"/>
    <n v="0"/>
    <n v="0"/>
    <n v="1198421.424672018"/>
    <n v="2093616.5511105328"/>
    <n v="0"/>
    <n v="0"/>
    <n v="0"/>
    <n v="0"/>
    <n v="3292038"/>
    <n v="123725813"/>
    <n v="97345.250196695517"/>
    <n v="0"/>
    <n v="0"/>
    <n v="0"/>
    <n v="0"/>
    <n v="19701352"/>
    <n v="20461050.969165862"/>
    <n v="20461051"/>
    <n v="89"/>
    <n v="1"/>
    <n v="0"/>
    <n v="0"/>
    <n v="3.9555555555555557"/>
    <n v="3.9555555555555557"/>
    <n v="3.9555555555555557"/>
    <n v="4"/>
    <n v="6660438"/>
    <n v="27121489"/>
    <n v="150847302"/>
  </r>
  <r>
    <x v="0"/>
    <n v="3759"/>
    <x v="0"/>
    <x v="0"/>
    <x v="0"/>
    <x v="0"/>
    <n v="9540"/>
    <n v="205001009916"/>
    <s v="05001205001009916"/>
    <s v="CENTRO EDUCATIVO EL MANZANILLO"/>
    <n v="1"/>
    <n v="5.2303986649721734"/>
    <n v="0.3663157469609617"/>
    <n v="3.8560753047093589E-2"/>
    <n v="1.0385607530470935"/>
    <n v="356"/>
    <n v="0"/>
    <n v="0"/>
    <n v="52"/>
    <n v="0"/>
    <n v="304"/>
    <n v="0"/>
    <n v="0"/>
    <n v="0"/>
    <n v="0"/>
    <n v="0"/>
    <n v="0"/>
    <n v="0"/>
    <n v="356"/>
    <n v="0"/>
    <n v="0"/>
    <n v="52"/>
    <n v="0"/>
    <n v="30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74571.8620629339"/>
    <n v="31538148.865987599"/>
    <n v="0"/>
    <n v="0"/>
    <n v="37712721"/>
    <n v="0"/>
    <n v="0"/>
    <n v="0"/>
    <n v="0"/>
    <n v="1234914.3724125866"/>
    <n v="6307629.7731975205"/>
    <n v="0"/>
    <n v="0"/>
    <n v="7542544"/>
    <n v="45255265"/>
    <n v="127121.5308988764"/>
    <n v="1"/>
    <n v="0"/>
    <n v="0"/>
    <n v="1"/>
    <n v="24249724"/>
    <n v="25184811.618624177"/>
    <n v="25184812"/>
    <n v="52"/>
    <n v="1"/>
    <n v="0"/>
    <n v="4"/>
    <n v="0"/>
    <n v="4"/>
    <n v="4"/>
    <n v="4"/>
    <n v="6660438"/>
    <n v="31845250"/>
    <n v="77100515"/>
  </r>
  <r>
    <x v="0"/>
    <n v="3759"/>
    <x v="0"/>
    <x v="0"/>
    <x v="0"/>
    <x v="0"/>
    <n v="18553"/>
    <n v="205001010264"/>
    <s v="05001205001010264"/>
    <s v="INSTITUCION EDUCATIVA PRESBITERO JUAN J. ESCOBAR"/>
    <n v="1"/>
    <n v="5.2303986649721734"/>
    <n v="0.3663157469609617"/>
    <n v="3.8560753047093589E-2"/>
    <n v="1.0385607530470935"/>
    <n v="1458"/>
    <n v="0"/>
    <n v="0"/>
    <n v="0"/>
    <n v="80"/>
    <n v="0"/>
    <n v="600"/>
    <n v="0"/>
    <n v="561"/>
    <n v="0"/>
    <n v="187"/>
    <n v="0"/>
    <n v="3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699557.0836501764"/>
    <n v="98678931.997069076"/>
    <n v="23840936.852517806"/>
    <n v="4687201.2338295514"/>
    <n v="0"/>
    <n v="0"/>
    <n v="0"/>
    <n v="0"/>
    <n v="134906627"/>
    <n v="0"/>
    <n v="0"/>
    <n v="0"/>
    <n v="0"/>
    <n v="0"/>
    <n v="0"/>
    <n v="0"/>
    <n v="0"/>
    <n v="0"/>
    <n v="134906627"/>
    <n v="92528.550754458163"/>
    <n v="0"/>
    <n v="0"/>
    <n v="0"/>
    <n v="0"/>
    <n v="19701352"/>
    <n v="20461050.969165862"/>
    <n v="20461051"/>
    <n v="80"/>
    <n v="1"/>
    <n v="0"/>
    <n v="0"/>
    <n v="3.5555555555555554"/>
    <n v="3.5555555555555554"/>
    <n v="3.5555555555555554"/>
    <n v="4"/>
    <n v="6660438"/>
    <n v="27121489"/>
    <n v="162028116"/>
  </r>
  <r>
    <x v="0"/>
    <n v="3759"/>
    <x v="0"/>
    <x v="0"/>
    <x v="0"/>
    <x v="0"/>
    <n v="18539"/>
    <n v="205001010281"/>
    <s v="05001205001010281"/>
    <s v="INSTITUCION EDUCATIVA ALFONSO UPEGUI OROZCO"/>
    <n v="1"/>
    <n v="5.2303986649721734"/>
    <n v="0.3663157469609617"/>
    <n v="3.8560753047093589E-2"/>
    <n v="1.0385607530470935"/>
    <n v="1324"/>
    <n v="0"/>
    <n v="0"/>
    <n v="89"/>
    <n v="0"/>
    <n v="600"/>
    <n v="0"/>
    <n v="431"/>
    <n v="0"/>
    <n v="137"/>
    <n v="0"/>
    <n v="67"/>
    <n v="0"/>
    <n v="161"/>
    <n v="0"/>
    <n v="0"/>
    <n v="89"/>
    <n v="0"/>
    <n v="0"/>
    <n v="0"/>
    <n v="0"/>
    <n v="0"/>
    <n v="5"/>
    <n v="0"/>
    <n v="67"/>
    <n v="0"/>
    <n v="92671"/>
    <n v="81839"/>
    <n v="122758"/>
    <n v="150439"/>
    <n v="114333"/>
    <n v="99892"/>
    <n v="152848"/>
    <n v="184139"/>
    <n v="0"/>
    <n v="0"/>
    <n v="0"/>
    <n v="0"/>
    <n v="10568017.225453867"/>
    <n v="106959971.97642505"/>
    <n v="21747644.955498673"/>
    <n v="12813049.079857696"/>
    <n v="152088683"/>
    <n v="0"/>
    <n v="0"/>
    <n v="0"/>
    <n v="0"/>
    <n v="2113603.4450907735"/>
    <n v="0"/>
    <n v="158741.93398174216"/>
    <n v="2562609.8159715394"/>
    <n v="4834955"/>
    <n v="156923638"/>
    <n v="118522.38519637463"/>
    <n v="1"/>
    <n v="0"/>
    <n v="0"/>
    <n v="1"/>
    <n v="24249724"/>
    <n v="25184811.618624177"/>
    <n v="25184812"/>
    <n v="89"/>
    <n v="1"/>
    <n v="0"/>
    <n v="6.8461538461538458"/>
    <n v="0"/>
    <n v="6.8461538461538458"/>
    <n v="4"/>
    <n v="4"/>
    <n v="6660438"/>
    <n v="31845250"/>
    <n v="188768888"/>
  </r>
  <r>
    <x v="0"/>
    <n v="3759"/>
    <x v="0"/>
    <x v="0"/>
    <x v="0"/>
    <x v="0"/>
    <n v="10064"/>
    <n v="205001011031"/>
    <s v="05001205001011031"/>
    <s v="INSTITUCION EDUCATIVA SANTA ELENA"/>
    <n v="1"/>
    <n v="5.2303986649721734"/>
    <n v="0.3663157469609617"/>
    <n v="3.8560753047093589E-2"/>
    <n v="1.0385607530470935"/>
    <n v="749"/>
    <n v="0"/>
    <n v="0"/>
    <n v="12"/>
    <n v="0"/>
    <n v="147"/>
    <n v="0"/>
    <n v="425"/>
    <n v="0"/>
    <n v="16"/>
    <n v="0"/>
    <n v="149"/>
    <n v="0"/>
    <n v="749"/>
    <n v="0"/>
    <n v="0"/>
    <n v="12"/>
    <n v="0"/>
    <n v="147"/>
    <n v="0"/>
    <n v="425"/>
    <n v="0"/>
    <n v="16"/>
    <n v="0"/>
    <n v="149"/>
    <n v="0"/>
    <n v="92671"/>
    <n v="81839"/>
    <n v="122758"/>
    <n v="150439"/>
    <n v="114333"/>
    <n v="99892"/>
    <n v="152848"/>
    <n v="184139"/>
    <n v="0"/>
    <n v="0"/>
    <n v="0"/>
    <n v="0"/>
    <n v="1424901.1989376"/>
    <n v="59341516.945213512"/>
    <n v="2539870.9437078745"/>
    <n v="28494691.237295475"/>
    <n v="91800980"/>
    <n v="0"/>
    <n v="0"/>
    <n v="0"/>
    <n v="0"/>
    <n v="284980.23978752003"/>
    <n v="11868303.389042703"/>
    <n v="507974.18874157488"/>
    <n v="5698938.247459095"/>
    <n v="18360196"/>
    <n v="110161176"/>
    <n v="147077.67156208277"/>
    <n v="1"/>
    <n v="0"/>
    <n v="0"/>
    <n v="1"/>
    <n v="24249724"/>
    <n v="25184811.618624177"/>
    <n v="25184812"/>
    <n v="12"/>
    <n v="1"/>
    <n v="0"/>
    <n v="0.92307692307692313"/>
    <n v="0"/>
    <n v="0.92307692307692313"/>
    <n v="0.92307692307692313"/>
    <n v="1"/>
    <n v="6660438"/>
    <n v="31845250"/>
    <n v="142006426"/>
  </r>
  <r>
    <x v="0"/>
    <n v="3759"/>
    <x v="0"/>
    <x v="0"/>
    <x v="0"/>
    <x v="0"/>
    <n v="9867"/>
    <n v="205001012534"/>
    <s v="05001205001012534"/>
    <s v="INSTITUCION EDUCATIVA SAN ANTONIO DE PRADO"/>
    <n v="1"/>
    <n v="5.2303986649721734"/>
    <n v="0.3663157469609617"/>
    <n v="3.8560753047093589E-2"/>
    <n v="1.0385607530470935"/>
    <n v="2565"/>
    <n v="0"/>
    <n v="35"/>
    <n v="0"/>
    <n v="197"/>
    <n v="0"/>
    <n v="1145"/>
    <n v="0"/>
    <n v="832"/>
    <n v="0"/>
    <n v="293"/>
    <n v="0"/>
    <n v="63"/>
    <n v="290"/>
    <n v="0"/>
    <n v="35"/>
    <n v="0"/>
    <n v="197"/>
    <n v="0"/>
    <n v="0"/>
    <n v="0"/>
    <n v="0"/>
    <n v="0"/>
    <n v="0"/>
    <n v="0"/>
    <n v="58"/>
    <n v="92671"/>
    <n v="81839"/>
    <n v="122758"/>
    <n v="150439"/>
    <n v="114333"/>
    <n v="99892"/>
    <n v="152848"/>
    <n v="184139"/>
    <n v="22328715.542585511"/>
    <n v="168034667.14746389"/>
    <n v="37355050.790308647"/>
    <n v="9843122.5910420567"/>
    <n v="0"/>
    <n v="0"/>
    <n v="0"/>
    <n v="0"/>
    <n v="237561556"/>
    <n v="4465743.1085171029"/>
    <n v="0"/>
    <n v="0"/>
    <n v="1812384.4770807598"/>
    <n v="0"/>
    <n v="0"/>
    <n v="0"/>
    <n v="0"/>
    <n v="6278128"/>
    <n v="243839684"/>
    <n v="95064.204288499022"/>
    <n v="0"/>
    <n v="0"/>
    <n v="0"/>
    <n v="0"/>
    <n v="19701352"/>
    <n v="20461050.969165862"/>
    <n v="20461051"/>
    <n v="232"/>
    <n v="0"/>
    <n v="1"/>
    <n v="0"/>
    <n v="10.311111111111112"/>
    <n v="10.311111111111112"/>
    <n v="4"/>
    <n v="4"/>
    <n v="26641753"/>
    <n v="47102804"/>
    <n v="290942488"/>
  </r>
  <r>
    <x v="0"/>
    <n v="3761"/>
    <x v="4"/>
    <x v="46"/>
    <x v="46"/>
    <x v="46"/>
    <n v="14184"/>
    <n v="205001013514"/>
    <s v="05266205001013514"/>
    <s v="INSTITUCION EDUCATIVA  MARTIN EDUARDO RIOS LLANOS"/>
    <n v="1"/>
    <n v="2.0670454438026451"/>
    <n v="0.14476741530616136"/>
    <n v="5.0408655198064967E-3"/>
    <n v="1.0050408655198064"/>
    <n v="507"/>
    <n v="12"/>
    <n v="0"/>
    <n v="28"/>
    <n v="0"/>
    <n v="217"/>
    <n v="0"/>
    <n v="205"/>
    <n v="0"/>
    <n v="10"/>
    <n v="0"/>
    <n v="35"/>
    <n v="0"/>
    <n v="507"/>
    <n v="12"/>
    <n v="0"/>
    <n v="28"/>
    <n v="0"/>
    <n v="217"/>
    <n v="0"/>
    <n v="205"/>
    <n v="0"/>
    <n v="10"/>
    <n v="0"/>
    <n v="35"/>
    <n v="0"/>
    <n v="92671"/>
    <n v="81839"/>
    <n v="122758"/>
    <n v="150439"/>
    <n v="114333"/>
    <n v="99892"/>
    <n v="152848"/>
    <n v="184139"/>
    <n v="0"/>
    <n v="0"/>
    <n v="0"/>
    <n v="0"/>
    <n v="4596373.491099041"/>
    <n v="42366918.782448903"/>
    <n v="1536184.8621297136"/>
    <n v="6477352.6977583077"/>
    <n v="54976830"/>
    <n v="0"/>
    <n v="0"/>
    <n v="0"/>
    <n v="0"/>
    <n v="919274.69821980817"/>
    <n v="8473383.7564897817"/>
    <n v="307236.97242594272"/>
    <n v="1295470.5395516613"/>
    <n v="10995366"/>
    <n v="65972196"/>
    <n v="130122.67455621302"/>
    <n v="1"/>
    <n v="0"/>
    <n v="0"/>
    <n v="1"/>
    <n v="24249724"/>
    <n v="24371963.597576421"/>
    <n v="24371964"/>
    <n v="40"/>
    <n v="1"/>
    <n v="0"/>
    <n v="3.0769230769230771"/>
    <n v="0"/>
    <n v="3.0769230769230771"/>
    <n v="3.0769230769230771"/>
    <n v="4"/>
    <n v="6660438"/>
    <n v="31032402"/>
    <n v="97004598"/>
  </r>
  <r>
    <x v="0"/>
    <n v="3759"/>
    <x v="0"/>
    <x v="0"/>
    <x v="0"/>
    <x v="0"/>
    <n v="18544"/>
    <n v="205001014308"/>
    <s v="05001205001014308"/>
    <s v="CENTRO EDUCATIVO LAS PLAYAS"/>
    <n v="1"/>
    <n v="5.2303986649721734"/>
    <n v="0.3663157469609617"/>
    <n v="3.8560753047093589E-2"/>
    <n v="1.0385607530470935"/>
    <n v="287"/>
    <n v="0"/>
    <n v="0"/>
    <n v="35"/>
    <n v="0"/>
    <n v="181"/>
    <n v="0"/>
    <n v="71"/>
    <n v="0"/>
    <n v="0"/>
    <n v="0"/>
    <n v="0"/>
    <n v="0"/>
    <n v="216"/>
    <n v="0"/>
    <n v="0"/>
    <n v="35"/>
    <n v="0"/>
    <n v="18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55961.8302346668"/>
    <n v="26143465.507331826"/>
    <n v="0"/>
    <n v="0"/>
    <n v="30299427"/>
    <n v="0"/>
    <n v="0"/>
    <n v="0"/>
    <n v="0"/>
    <n v="831192.36604693334"/>
    <n v="3755529.5689103659"/>
    <n v="0"/>
    <n v="0"/>
    <n v="4586722"/>
    <n v="34886149"/>
    <n v="121554.52613240418"/>
    <n v="1"/>
    <n v="0"/>
    <n v="0"/>
    <n v="1"/>
    <n v="24249724"/>
    <n v="25184811.618624177"/>
    <n v="25184812"/>
    <n v="35"/>
    <n v="1"/>
    <n v="0"/>
    <n v="2.6923076923076925"/>
    <n v="0"/>
    <n v="2.6923076923076925"/>
    <n v="2.6923076923076925"/>
    <n v="3"/>
    <n v="6660438"/>
    <n v="31845250"/>
    <n v="66731399"/>
  </r>
  <r>
    <x v="0"/>
    <n v="3759"/>
    <x v="0"/>
    <x v="0"/>
    <x v="0"/>
    <x v="0"/>
    <n v="9863"/>
    <n v="205001018745"/>
    <s v="05001205001018745"/>
    <s v="INSTITUCION EDUCATIVA EL LIMONAR"/>
    <n v="1"/>
    <n v="5.2303986649721734"/>
    <n v="0.3663157469609617"/>
    <n v="3.8560753047093589E-2"/>
    <n v="1.0385607530470935"/>
    <n v="843"/>
    <n v="0"/>
    <n v="0"/>
    <n v="63"/>
    <n v="0"/>
    <n v="417"/>
    <n v="0"/>
    <n v="276"/>
    <n v="0"/>
    <n v="30"/>
    <n v="0"/>
    <n v="5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480731.2944224002"/>
    <n v="71894530.145162523"/>
    <n v="4762258.0194522645"/>
    <n v="10900653.694804309"/>
    <n v="95038173"/>
    <n v="0"/>
    <n v="0"/>
    <n v="0"/>
    <n v="0"/>
    <n v="0"/>
    <n v="0"/>
    <n v="0"/>
    <n v="0"/>
    <n v="0"/>
    <n v="95038173"/>
    <n v="112738.0462633452"/>
    <n v="1"/>
    <n v="0"/>
    <n v="0"/>
    <n v="1"/>
    <n v="24249724"/>
    <n v="25184811.618624177"/>
    <n v="25184812"/>
    <n v="63"/>
    <n v="1"/>
    <n v="0"/>
    <n v="4.8461538461538458"/>
    <n v="0"/>
    <n v="4.8461538461538458"/>
    <n v="4"/>
    <n v="4"/>
    <n v="6660438"/>
    <n v="31845250"/>
    <n v="126883423"/>
  </r>
  <r>
    <x v="0"/>
    <n v="3759"/>
    <x v="0"/>
    <x v="0"/>
    <x v="0"/>
    <x v="0"/>
    <n v="9868"/>
    <n v="205001019318"/>
    <s v="05001205001019318"/>
    <s v="INSTITUCION EDUCATIVA SAN JOSE OBRERO"/>
    <n v="1"/>
    <n v="5.2303986649721734"/>
    <n v="0.3663157469609617"/>
    <n v="3.8560753047093589E-2"/>
    <n v="1.0385607530470935"/>
    <n v="1503"/>
    <n v="0"/>
    <n v="0"/>
    <n v="84"/>
    <n v="0"/>
    <n v="565"/>
    <n v="0"/>
    <n v="603"/>
    <n v="0"/>
    <n v="30"/>
    <n v="0"/>
    <n v="221"/>
    <n v="0"/>
    <n v="1390"/>
    <n v="0"/>
    <n v="0"/>
    <n v="84"/>
    <n v="0"/>
    <n v="565"/>
    <n v="0"/>
    <n v="490"/>
    <n v="0"/>
    <n v="30"/>
    <n v="0"/>
    <n v="221"/>
    <n v="0"/>
    <n v="92671"/>
    <n v="81839"/>
    <n v="122758"/>
    <n v="150439"/>
    <n v="114333"/>
    <n v="99892"/>
    <n v="152848"/>
    <n v="184139"/>
    <n v="0"/>
    <n v="0"/>
    <n v="0"/>
    <n v="0"/>
    <n v="9974308.3925632015"/>
    <n v="121172887.74826814"/>
    <n v="4762258.0194522645"/>
    <n v="42263938.009679861"/>
    <n v="178173392"/>
    <n v="0"/>
    <n v="0"/>
    <n v="0"/>
    <n v="0"/>
    <n v="1994861.6785126403"/>
    <n v="21889965.166853234"/>
    <n v="952451.60389045288"/>
    <n v="8452787.6019359734"/>
    <n v="33290066"/>
    <n v="211463458"/>
    <n v="140694.25016633401"/>
    <n v="1"/>
    <n v="0"/>
    <n v="0"/>
    <n v="1"/>
    <n v="24249724"/>
    <n v="25184811.618624177"/>
    <n v="25184812"/>
    <n v="84"/>
    <n v="1"/>
    <n v="0"/>
    <n v="6.4615384615384617"/>
    <n v="0"/>
    <n v="6.4615384615384617"/>
    <n v="4"/>
    <n v="4"/>
    <n v="6660438"/>
    <n v="31845250"/>
    <n v="243308708"/>
  </r>
  <r>
    <x v="0"/>
    <n v="3759"/>
    <x v="0"/>
    <x v="0"/>
    <x v="0"/>
    <x v="0"/>
    <n v="18549"/>
    <n v="205001019989"/>
    <s v="05001205001019989"/>
    <s v="CENTRO EDUCATIVO TRAVESIAS EL MORRO"/>
    <n v="1"/>
    <n v="5.2303986649721734"/>
    <n v="0.3663157469609617"/>
    <n v="3.8560753047093589E-2"/>
    <n v="1.0385607530470935"/>
    <n v="576"/>
    <n v="0"/>
    <n v="0"/>
    <n v="83"/>
    <n v="0"/>
    <n v="4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55566.6259850673"/>
    <n v="51145747.99648647"/>
    <n v="0"/>
    <n v="0"/>
    <n v="61001315"/>
    <n v="0"/>
    <n v="0"/>
    <n v="0"/>
    <n v="0"/>
    <n v="0"/>
    <n v="0"/>
    <n v="0"/>
    <n v="0"/>
    <n v="0"/>
    <n v="61001315"/>
    <n v="105905.06076388889"/>
    <n v="1"/>
    <n v="0"/>
    <n v="0"/>
    <n v="1"/>
    <n v="24249724"/>
    <n v="25184811.618624177"/>
    <n v="25184812"/>
    <n v="83"/>
    <n v="1"/>
    <n v="0"/>
    <n v="6.384615384615385"/>
    <n v="0"/>
    <n v="6.384615384615385"/>
    <n v="4"/>
    <n v="4"/>
    <n v="6660438"/>
    <n v="31845250"/>
    <n v="92846565"/>
  </r>
  <r>
    <x v="0"/>
    <n v="3759"/>
    <x v="0"/>
    <x v="0"/>
    <x v="0"/>
    <x v="0"/>
    <n v="18545"/>
    <n v="205001021452"/>
    <s v="05001205001021452"/>
    <s v="CENTRO EDUCATIVO PEDREGAL ALTO"/>
    <n v="1"/>
    <n v="5.2303986649721734"/>
    <n v="0.3663157469609617"/>
    <n v="3.8560753047093589E-2"/>
    <n v="1.0385607530470935"/>
    <n v="278"/>
    <n v="0"/>
    <n v="0"/>
    <n v="44"/>
    <n v="0"/>
    <n v="2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24637.7294378672"/>
    <n v="24276075.113950983"/>
    <n v="0"/>
    <n v="0"/>
    <n v="29500713"/>
    <n v="0"/>
    <n v="0"/>
    <n v="0"/>
    <n v="0"/>
    <n v="0"/>
    <n v="0"/>
    <n v="0"/>
    <n v="0"/>
    <n v="0"/>
    <n v="29500713"/>
    <n v="106117.6726618705"/>
    <n v="1"/>
    <n v="0"/>
    <n v="0"/>
    <n v="1"/>
    <n v="24249724"/>
    <n v="25184811.618624177"/>
    <n v="25184812"/>
    <n v="44"/>
    <n v="1"/>
    <n v="0"/>
    <n v="3.3846153846153846"/>
    <n v="0"/>
    <n v="3.3846153846153846"/>
    <n v="3.3846153846153846"/>
    <n v="4"/>
    <n v="6660438"/>
    <n v="31845250"/>
    <n v="61345963"/>
  </r>
  <r>
    <x v="0"/>
    <n v="3759"/>
    <x v="0"/>
    <x v="0"/>
    <x v="0"/>
    <x v="0"/>
    <n v="141267"/>
    <n v="205001026624"/>
    <s v="05001205001026624"/>
    <s v="INSTITUCION EDUCATIVA COMPARTIR"/>
    <n v="1"/>
    <n v="5.2303986649721734"/>
    <n v="0.3663157469609617"/>
    <n v="3.8560753047093589E-2"/>
    <n v="1.0385607530470935"/>
    <n v="1046"/>
    <n v="0"/>
    <n v="0"/>
    <n v="0"/>
    <n v="60"/>
    <n v="0"/>
    <n v="464"/>
    <n v="0"/>
    <n v="349"/>
    <n v="0"/>
    <n v="120"/>
    <n v="0"/>
    <n v="53"/>
    <n v="69"/>
    <n v="0"/>
    <n v="0"/>
    <n v="0"/>
    <n v="0"/>
    <n v="0"/>
    <n v="0"/>
    <n v="0"/>
    <n v="0"/>
    <n v="0"/>
    <n v="16"/>
    <n v="0"/>
    <n v="53"/>
    <n v="92671"/>
    <n v="81839"/>
    <n v="122758"/>
    <n v="150439"/>
    <n v="114333"/>
    <n v="99892"/>
    <n v="152848"/>
    <n v="184139"/>
    <n v="5774667.8127376325"/>
    <n v="69100750.829988942"/>
    <n v="15298996.910706613"/>
    <n v="8280722.1797655402"/>
    <n v="0"/>
    <n v="0"/>
    <n v="0"/>
    <n v="0"/>
    <n v="98455138"/>
    <n v="0"/>
    <n v="0"/>
    <n v="407973.25095217634"/>
    <n v="1656144.4359531081"/>
    <n v="0"/>
    <n v="0"/>
    <n v="0"/>
    <n v="0"/>
    <n v="2064118"/>
    <n v="100519256"/>
    <n v="96098.715105162526"/>
    <n v="0"/>
    <n v="0"/>
    <n v="0"/>
    <n v="0"/>
    <n v="19701352"/>
    <n v="20461050.969165862"/>
    <n v="20461051"/>
    <n v="60"/>
    <n v="1"/>
    <n v="0"/>
    <n v="0"/>
    <n v="2.6666666666666665"/>
    <n v="2.6666666666666665"/>
    <n v="2.6666666666666665"/>
    <n v="3"/>
    <n v="6660438"/>
    <n v="27121489"/>
    <n v="127640745"/>
  </r>
  <r>
    <x v="0"/>
    <n v="3759"/>
    <x v="0"/>
    <x v="0"/>
    <x v="0"/>
    <x v="0"/>
    <n v="141265"/>
    <n v="205001026632"/>
    <s v="05001205001026632"/>
    <s v="INSTITUCION EDUCATIVA CORVIDE"/>
    <n v="1"/>
    <n v="5.2303986649721734"/>
    <n v="0.3663157469609617"/>
    <n v="3.8560753047093589E-2"/>
    <n v="1.0385607530470935"/>
    <n v="853"/>
    <n v="0"/>
    <n v="0"/>
    <n v="0"/>
    <n v="53"/>
    <n v="0"/>
    <n v="366"/>
    <n v="0"/>
    <n v="273"/>
    <n v="0"/>
    <n v="35"/>
    <n v="0"/>
    <n v="126"/>
    <n v="161"/>
    <n v="0"/>
    <n v="0"/>
    <n v="0"/>
    <n v="0"/>
    <n v="0"/>
    <n v="0"/>
    <n v="0"/>
    <n v="0"/>
    <n v="0"/>
    <n v="35"/>
    <n v="0"/>
    <n v="126"/>
    <n v="92671"/>
    <n v="81839"/>
    <n v="122758"/>
    <n v="150439"/>
    <n v="114333"/>
    <n v="99892"/>
    <n v="152848"/>
    <n v="184139"/>
    <n v="5100956.567918242"/>
    <n v="54311660.246448874"/>
    <n v="4462207.432289429"/>
    <n v="19686245.182084113"/>
    <n v="0"/>
    <n v="0"/>
    <n v="0"/>
    <n v="0"/>
    <n v="83561069"/>
    <n v="0"/>
    <n v="0"/>
    <n v="892441.48645788571"/>
    <n v="3937249.036416823"/>
    <n v="0"/>
    <n v="0"/>
    <n v="0"/>
    <n v="0"/>
    <n v="4829691"/>
    <n v="88390760"/>
    <n v="103623.39976553341"/>
    <n v="0"/>
    <n v="0"/>
    <n v="0"/>
    <n v="0"/>
    <n v="19701352"/>
    <n v="20461050.969165862"/>
    <n v="20461051"/>
    <n v="53"/>
    <n v="0"/>
    <n v="1"/>
    <n v="0"/>
    <n v="2.3555555555555556"/>
    <n v="2.3555555555555556"/>
    <n v="2.3555555555555556"/>
    <n v="3"/>
    <n v="19981315"/>
    <n v="40442366"/>
    <n v="128833126"/>
  </r>
  <r>
    <x v="0"/>
    <n v="3759"/>
    <x v="0"/>
    <x v="0"/>
    <x v="0"/>
    <x v="0"/>
    <n v="141275"/>
    <n v="205001026641"/>
    <s v="05001205001026641"/>
    <s v="INSTITUCION EDUCATIVA PRADITO"/>
    <n v="1"/>
    <n v="5.2303986649721734"/>
    <n v="0.3663157469609617"/>
    <n v="3.8560753047093589E-2"/>
    <n v="1.0385607530470935"/>
    <n v="380"/>
    <n v="0"/>
    <n v="0"/>
    <n v="0"/>
    <n v="28"/>
    <n v="0"/>
    <n v="169"/>
    <n v="0"/>
    <n v="140"/>
    <n v="0"/>
    <n v="14"/>
    <n v="0"/>
    <n v="29"/>
    <n v="43"/>
    <n v="0"/>
    <n v="0"/>
    <n v="0"/>
    <n v="0"/>
    <n v="0"/>
    <n v="0"/>
    <n v="0"/>
    <n v="0"/>
    <n v="0"/>
    <n v="14"/>
    <n v="0"/>
    <n v="29"/>
    <n v="92671"/>
    <n v="81839"/>
    <n v="122758"/>
    <n v="150439"/>
    <n v="114333"/>
    <n v="99892"/>
    <n v="152848"/>
    <n v="184139"/>
    <n v="2694844.9792775614"/>
    <n v="26263385.001803916"/>
    <n v="1784882.9729157714"/>
    <n v="4530961.1927018994"/>
    <n v="0"/>
    <n v="0"/>
    <n v="0"/>
    <n v="0"/>
    <n v="35274074"/>
    <n v="0"/>
    <n v="0"/>
    <n v="356976.59458315431"/>
    <n v="906192.23854037991"/>
    <n v="0"/>
    <n v="0"/>
    <n v="0"/>
    <n v="0"/>
    <n v="1263169"/>
    <n v="36537243"/>
    <n v="96150.639473684205"/>
    <n v="0"/>
    <n v="0"/>
    <n v="0"/>
    <n v="0"/>
    <n v="19701352"/>
    <n v="20461050.969165862"/>
    <n v="20461051"/>
    <n v="28"/>
    <n v="1"/>
    <n v="0"/>
    <n v="0"/>
    <n v="1.2444444444444445"/>
    <n v="1.2444444444444445"/>
    <n v="1.2444444444444445"/>
    <n v="2"/>
    <n v="6660438"/>
    <n v="27121489"/>
    <n v="63658732"/>
  </r>
  <r>
    <x v="0"/>
    <n v="3758"/>
    <x v="1"/>
    <x v="1"/>
    <x v="1"/>
    <x v="1"/>
    <n v="4819"/>
    <n v="205002000611"/>
    <s v="05002205002000611"/>
    <s v="I. E. R. ZOILA DUQUE BAENA"/>
    <n v="1"/>
    <n v="13.958914243441644"/>
    <n v="0.97762530647891588"/>
    <n v="0.13105085453576015"/>
    <n v="1.13105085453576"/>
    <n v="288"/>
    <n v="0"/>
    <n v="0"/>
    <n v="16"/>
    <n v="0"/>
    <n v="137"/>
    <n v="0"/>
    <n v="103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69062.9976261929"/>
    <n v="27115903.670708675"/>
    <n v="5532123.5524506196"/>
    <n v="0"/>
    <n v="34717090"/>
    <n v="0"/>
    <n v="0"/>
    <n v="0"/>
    <n v="0"/>
    <n v="0"/>
    <n v="0"/>
    <n v="0"/>
    <n v="0"/>
    <n v="0"/>
    <n v="34717090"/>
    <n v="120545.45138888889"/>
    <n v="1"/>
    <n v="0"/>
    <n v="1"/>
    <n v="1"/>
    <n v="24249724"/>
    <n v="27427671.052456331"/>
    <n v="27427671"/>
    <n v="16"/>
    <n v="0"/>
    <n v="1"/>
    <n v="1.2307692307692308"/>
    <n v="0"/>
    <n v="1.2307692307692308"/>
    <n v="1.2307692307692308"/>
    <n v="2"/>
    <n v="13320876"/>
    <n v="40748547"/>
    <n v="75465637"/>
  </r>
  <r>
    <x v="0"/>
    <n v="3758"/>
    <x v="1"/>
    <x v="1"/>
    <x v="1"/>
    <x v="1"/>
    <n v="4838"/>
    <n v="205002000777"/>
    <s v="05002205002000777"/>
    <s v="INSTITUCIÓN EDUCATIVA RURAL PANTANILLO"/>
    <n v="1"/>
    <n v="13.958914243441644"/>
    <n v="0.97762530647891588"/>
    <n v="0.13105085453576015"/>
    <n v="1.13105085453576"/>
    <n v="317"/>
    <n v="0"/>
    <n v="0"/>
    <n v="21"/>
    <n v="0"/>
    <n v="166"/>
    <n v="0"/>
    <n v="106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15645.1843843781"/>
    <n v="30731357.493469831"/>
    <n v="4149092.6643379643"/>
    <n v="0"/>
    <n v="37596095"/>
    <n v="0"/>
    <n v="0"/>
    <n v="0"/>
    <n v="0"/>
    <n v="0"/>
    <n v="0"/>
    <n v="0"/>
    <n v="0"/>
    <n v="0"/>
    <n v="37596095"/>
    <n v="118599.66876971608"/>
    <n v="1"/>
    <n v="0"/>
    <n v="1"/>
    <n v="1"/>
    <n v="24249724"/>
    <n v="27427671.052456331"/>
    <n v="27427671"/>
    <n v="21"/>
    <n v="1"/>
    <n v="0"/>
    <n v="1.6153846153846154"/>
    <n v="0"/>
    <n v="1.6153846153846154"/>
    <n v="1.6153846153846154"/>
    <n v="2"/>
    <n v="6660438"/>
    <n v="34088109"/>
    <n v="71684204"/>
  </r>
  <r>
    <x v="0"/>
    <n v="3758"/>
    <x v="1"/>
    <x v="4"/>
    <x v="4"/>
    <x v="4"/>
    <n v="102159"/>
    <n v="205030000057"/>
    <s v="05030205030000057"/>
    <s v="I.E.R URBANO RUIZ"/>
    <n v="1"/>
    <n v="9.663881290515981"/>
    <n v="0.67681875134775371"/>
    <n v="8.553933197021088E-2"/>
    <n v="1.0855393319702109"/>
    <n v="595"/>
    <n v="0"/>
    <n v="0"/>
    <n v="59"/>
    <n v="0"/>
    <n v="357"/>
    <n v="0"/>
    <n v="17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22665.1380868573"/>
    <n v="57146138.238211699"/>
    <n v="1493302.6423168452"/>
    <n v="0"/>
    <n v="65962106"/>
    <n v="0"/>
    <n v="0"/>
    <n v="0"/>
    <n v="0"/>
    <n v="0"/>
    <n v="0"/>
    <n v="0"/>
    <n v="0"/>
    <n v="0"/>
    <n v="65962106"/>
    <n v="110860.68235294118"/>
    <n v="1"/>
    <n v="0"/>
    <n v="0"/>
    <n v="1"/>
    <n v="24249724"/>
    <n v="26324029.191421989"/>
    <n v="26324029"/>
    <n v="59"/>
    <n v="0"/>
    <n v="1"/>
    <n v="4.5384615384615383"/>
    <n v="0"/>
    <n v="4.5384615384615383"/>
    <n v="4"/>
    <n v="4"/>
    <n v="26641753"/>
    <n v="52965782"/>
    <n v="118927888"/>
  </r>
  <r>
    <x v="0"/>
    <n v="3758"/>
    <x v="1"/>
    <x v="4"/>
    <x v="4"/>
    <x v="4"/>
    <n v="10865"/>
    <n v="205030000111"/>
    <s v="05030205030000111"/>
    <s v="INSTITUCION EDUCATIVA RURAL BELISARIO BETANCUR CUARTAS"/>
    <n v="1"/>
    <n v="9.663881290515981"/>
    <n v="0.67681875134775371"/>
    <n v="8.553933197021088E-2"/>
    <n v="1.0855393319702109"/>
    <n v="486"/>
    <n v="0"/>
    <n v="0"/>
    <n v="41"/>
    <n v="0"/>
    <n v="236"/>
    <n v="0"/>
    <n v="142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88631.7061281549"/>
    <n v="40989070.690785624"/>
    <n v="11116808.559469847"/>
    <n v="0"/>
    <n v="57194511"/>
    <n v="0"/>
    <n v="0"/>
    <n v="0"/>
    <n v="0"/>
    <n v="0"/>
    <n v="0"/>
    <n v="0"/>
    <n v="0"/>
    <n v="0"/>
    <n v="57194511"/>
    <n v="117684.17901234567"/>
    <n v="1"/>
    <n v="0"/>
    <n v="0"/>
    <n v="1"/>
    <n v="24249724"/>
    <n v="26324029.191421989"/>
    <n v="26324029"/>
    <n v="41"/>
    <n v="1"/>
    <n v="0"/>
    <n v="3.1538461538461537"/>
    <n v="0"/>
    <n v="3.1538461538461537"/>
    <n v="3.1538461538461537"/>
    <n v="4"/>
    <n v="6660438"/>
    <n v="32984467"/>
    <n v="90178978"/>
  </r>
  <r>
    <x v="0"/>
    <n v="3758"/>
    <x v="1"/>
    <x v="4"/>
    <x v="4"/>
    <x v="4"/>
    <n v="11026"/>
    <n v="205030000243"/>
    <s v="05030205030000243"/>
    <s v="I. E. PASCUAL CORREA FLOREZ"/>
    <n v="1"/>
    <n v="9.663881290515981"/>
    <n v="0.67681875134775371"/>
    <n v="8.553933197021088E-2"/>
    <n v="1.0855393319702109"/>
    <n v="602"/>
    <n v="0"/>
    <n v="0"/>
    <n v="2"/>
    <n v="45"/>
    <n v="22"/>
    <n v="278"/>
    <n v="0"/>
    <n v="190"/>
    <n v="0"/>
    <n v="0"/>
    <n v="0"/>
    <n v="6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26910.6944855135"/>
    <n v="41576864.186103523"/>
    <n v="0"/>
    <n v="10614984.351547327"/>
    <n v="248225.93688430026"/>
    <n v="2385607.2888817028"/>
    <n v="0"/>
    <n v="0"/>
    <n v="59352592"/>
    <n v="0"/>
    <n v="0"/>
    <n v="0"/>
    <n v="0"/>
    <n v="0"/>
    <n v="0"/>
    <n v="0"/>
    <n v="0"/>
    <n v="0"/>
    <n v="59352592"/>
    <n v="98592.345514950168"/>
    <n v="1"/>
    <n v="0"/>
    <n v="0"/>
    <n v="1"/>
    <n v="24249724"/>
    <n v="26324029.191421989"/>
    <n v="26324029"/>
    <n v="47"/>
    <n v="1"/>
    <n v="0"/>
    <n v="0.15384615384615385"/>
    <n v="2"/>
    <n v="2.1538461538461537"/>
    <n v="2.1538461538461537"/>
    <n v="3"/>
    <n v="6660438"/>
    <n v="32984467"/>
    <n v="92337059"/>
  </r>
  <r>
    <x v="0"/>
    <n v="3758"/>
    <x v="1"/>
    <x v="5"/>
    <x v="5"/>
    <x v="5"/>
    <n v="10244"/>
    <n v="205031000191"/>
    <s v="05031205031000191"/>
    <s v="I. E. R. PORTACHUELO"/>
    <n v="1"/>
    <n v="22.377240454793704"/>
    <n v="1.5672104704023391"/>
    <n v="0.2202540917475086"/>
    <n v="1.2202540917475087"/>
    <n v="521"/>
    <n v="0"/>
    <n v="0"/>
    <n v="41"/>
    <n v="0"/>
    <n v="259"/>
    <n v="0"/>
    <n v="194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20127.753942484"/>
    <n v="55217810.644977488"/>
    <n v="5035861.7302164268"/>
    <n v="0"/>
    <n v="65973800"/>
    <n v="0"/>
    <n v="0"/>
    <n v="0"/>
    <n v="0"/>
    <n v="0"/>
    <n v="0"/>
    <n v="0"/>
    <n v="0"/>
    <n v="0"/>
    <n v="65973800"/>
    <n v="126629.17466410749"/>
    <n v="1"/>
    <n v="1"/>
    <n v="1"/>
    <n v="1"/>
    <n v="24249724"/>
    <n v="29590824.934747763"/>
    <n v="29590825"/>
    <n v="41"/>
    <n v="1"/>
    <n v="0"/>
    <n v="3.1538461538461537"/>
    <n v="0"/>
    <n v="3.1538461538461537"/>
    <n v="3.1538461538461537"/>
    <n v="4"/>
    <n v="6660438"/>
    <n v="36251263"/>
    <n v="102225063"/>
  </r>
  <r>
    <x v="0"/>
    <n v="3758"/>
    <x v="1"/>
    <x v="5"/>
    <x v="5"/>
    <x v="5"/>
    <n v="24505"/>
    <n v="205031001278"/>
    <s v="05031205031001278"/>
    <s v="C. E. R. LA GURRIA"/>
    <n v="1"/>
    <n v="22.377240454793704"/>
    <n v="1.5672104704023391"/>
    <n v="0.2202540917475086"/>
    <n v="1.2202540917475087"/>
    <n v="175"/>
    <n v="0"/>
    <n v="0"/>
    <n v="14"/>
    <n v="0"/>
    <n v="93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53214.3550047507"/>
    <n v="19624873.098987583"/>
    <n v="0"/>
    <n v="0"/>
    <n v="21578087"/>
    <n v="0"/>
    <n v="0"/>
    <n v="0"/>
    <n v="0"/>
    <n v="0"/>
    <n v="0"/>
    <n v="0"/>
    <n v="0"/>
    <n v="0"/>
    <n v="21578087"/>
    <n v="123303.35428571429"/>
    <n v="1"/>
    <n v="1"/>
    <n v="1"/>
    <n v="1"/>
    <n v="24249724"/>
    <n v="29590824.934747763"/>
    <n v="29590825"/>
    <n v="14"/>
    <n v="1"/>
    <n v="0"/>
    <n v="1.0769230769230769"/>
    <n v="0"/>
    <n v="1.0769230769230769"/>
    <n v="1.0769230769230769"/>
    <n v="2"/>
    <n v="6660438"/>
    <n v="36251263"/>
    <n v="57829350"/>
  </r>
  <r>
    <x v="0"/>
    <n v="3758"/>
    <x v="1"/>
    <x v="5"/>
    <x v="5"/>
    <x v="5"/>
    <n v="24529"/>
    <n v="205031010412"/>
    <s v="05031205031010412"/>
    <s v="C. E. R. TINITACITA"/>
    <n v="1"/>
    <n v="22.377240454793704"/>
    <n v="1.5672104704023391"/>
    <n v="0.2202540917475086"/>
    <n v="1.2202540917475087"/>
    <n v="157"/>
    <n v="0"/>
    <n v="0"/>
    <n v="13"/>
    <n v="0"/>
    <n v="122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13699.0439329827"/>
    <n v="17552681.529529266"/>
    <n v="0"/>
    <n v="0"/>
    <n v="19366381"/>
    <n v="0"/>
    <n v="0"/>
    <n v="0"/>
    <n v="0"/>
    <n v="0"/>
    <n v="0"/>
    <n v="0"/>
    <n v="0"/>
    <n v="0"/>
    <n v="19366381"/>
    <n v="123352.74522292994"/>
    <n v="1"/>
    <n v="1"/>
    <n v="1"/>
    <n v="1"/>
    <n v="24249724"/>
    <n v="29590824.934747763"/>
    <n v="29590825"/>
    <n v="13"/>
    <n v="1"/>
    <n v="0"/>
    <n v="1"/>
    <n v="0"/>
    <n v="1"/>
    <n v="1"/>
    <n v="1"/>
    <n v="6660438"/>
    <n v="36251263"/>
    <n v="55617644"/>
  </r>
  <r>
    <x v="0"/>
    <n v="3758"/>
    <x v="1"/>
    <x v="6"/>
    <x v="6"/>
    <x v="6"/>
    <n v="10903"/>
    <n v="205034000078"/>
    <s v="05034205034000078"/>
    <s v="INSTITUCIÓN EDUCATIVA RURAL CARBONERA"/>
    <n v="1"/>
    <n v="12.288330137467254"/>
    <n v="0.86062442302056585"/>
    <n v="0.113348818935565"/>
    <n v="1.1133488189355649"/>
    <n v="402"/>
    <n v="0"/>
    <n v="0"/>
    <n v="29"/>
    <n v="0"/>
    <n v="187"/>
    <n v="0"/>
    <n v="140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91482.8049454382"/>
    <n v="36367187.352303445"/>
    <n v="7827964.4527265085"/>
    <n v="0"/>
    <n v="47886635"/>
    <n v="0"/>
    <n v="0"/>
    <n v="0"/>
    <n v="0"/>
    <n v="0"/>
    <n v="0"/>
    <n v="0"/>
    <n v="0"/>
    <n v="0"/>
    <n v="47886635"/>
    <n v="119120.98258706467"/>
    <n v="1"/>
    <n v="0"/>
    <n v="0"/>
    <n v="1"/>
    <n v="24249724"/>
    <n v="26998401.574913424"/>
    <n v="26998402"/>
    <n v="29"/>
    <n v="1"/>
    <n v="0"/>
    <n v="2.2307692307692308"/>
    <n v="0"/>
    <n v="2.2307692307692308"/>
    <n v="2.2307692307692308"/>
    <n v="3"/>
    <n v="6660438"/>
    <n v="33658840"/>
    <n v="81545475"/>
  </r>
  <r>
    <x v="0"/>
    <n v="3758"/>
    <x v="1"/>
    <x v="6"/>
    <x v="6"/>
    <x v="6"/>
    <n v="10196"/>
    <n v="205034000248"/>
    <s v="05034205034000248"/>
    <s v="INSTITUCION EDUCATIVA TAPARTO"/>
    <n v="1"/>
    <n v="12.288330137467254"/>
    <n v="0.86062442302056585"/>
    <n v="0.113348818935565"/>
    <n v="1.1133488189355649"/>
    <n v="572"/>
    <n v="0"/>
    <n v="0"/>
    <n v="50"/>
    <n v="0"/>
    <n v="259"/>
    <n v="0"/>
    <n v="202"/>
    <n v="0"/>
    <n v="12"/>
    <n v="0"/>
    <n v="4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64625.5257679969"/>
    <n v="51269949.141932376"/>
    <n v="2042077.6833199586"/>
    <n v="10045535.970328823"/>
    <n v="69722188"/>
    <n v="0"/>
    <n v="0"/>
    <n v="0"/>
    <n v="0"/>
    <n v="0"/>
    <n v="0"/>
    <n v="0"/>
    <n v="0"/>
    <n v="0"/>
    <n v="69722188"/>
    <n v="121891.93706293707"/>
    <n v="1"/>
    <n v="0"/>
    <n v="0"/>
    <n v="1"/>
    <n v="24249724"/>
    <n v="26998401.574913424"/>
    <n v="26998402"/>
    <n v="50"/>
    <n v="1"/>
    <n v="0"/>
    <n v="3.8461538461538463"/>
    <n v="0"/>
    <n v="3.8461538461538463"/>
    <n v="3.8461538461538463"/>
    <n v="4"/>
    <n v="6660438"/>
    <n v="33658840"/>
    <n v="103381028"/>
  </r>
  <r>
    <x v="0"/>
    <n v="3758"/>
    <x v="1"/>
    <x v="6"/>
    <x v="6"/>
    <x v="6"/>
    <n v="10197"/>
    <n v="205034000256"/>
    <s v="05034205034000256"/>
    <s v="INSTITUCION EDUCATIVA SANTA RITA"/>
    <n v="1"/>
    <n v="12.288330137467254"/>
    <n v="0.86062442302056585"/>
    <n v="0.113348818935565"/>
    <n v="1.1133488189355649"/>
    <n v="561"/>
    <n v="0"/>
    <n v="0"/>
    <n v="30"/>
    <n v="0"/>
    <n v="251"/>
    <n v="0"/>
    <n v="206"/>
    <n v="0"/>
    <n v="7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18775.3154607983"/>
    <n v="50825090.58104793"/>
    <n v="12592812.380473079"/>
    <n v="0"/>
    <n v="67236678"/>
    <n v="0"/>
    <n v="0"/>
    <n v="0"/>
    <n v="0"/>
    <n v="0"/>
    <n v="0"/>
    <n v="0"/>
    <n v="0"/>
    <n v="0"/>
    <n v="67236678"/>
    <n v="119851.47593582887"/>
    <n v="1"/>
    <n v="0"/>
    <n v="0"/>
    <n v="1"/>
    <n v="24249724"/>
    <n v="26998401.574913424"/>
    <n v="26998402"/>
    <n v="30"/>
    <n v="1"/>
    <n v="0"/>
    <n v="2.3076923076923075"/>
    <n v="0"/>
    <n v="2.3076923076923075"/>
    <n v="2.3076923076923075"/>
    <n v="3"/>
    <n v="6660438"/>
    <n v="33658840"/>
    <n v="100895518"/>
  </r>
  <r>
    <x v="0"/>
    <n v="3758"/>
    <x v="1"/>
    <x v="6"/>
    <x v="6"/>
    <x v="6"/>
    <n v="24303"/>
    <n v="205034000329"/>
    <s v="05034205034000329"/>
    <s v="I. E. R. SANTA INES"/>
    <n v="1"/>
    <n v="12.288330137467254"/>
    <n v="0.86062442302056585"/>
    <n v="0.113348818935565"/>
    <n v="1.1133488189355649"/>
    <n v="379"/>
    <n v="0"/>
    <n v="0"/>
    <n v="33"/>
    <n v="0"/>
    <n v="184"/>
    <n v="0"/>
    <n v="128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00652.8470068779"/>
    <n v="34698967.748986773"/>
    <n v="5785886.7694065496"/>
    <n v="0"/>
    <n v="44685507"/>
    <n v="0"/>
    <n v="0"/>
    <n v="0"/>
    <n v="0"/>
    <n v="0"/>
    <n v="0"/>
    <n v="0"/>
    <n v="0"/>
    <n v="0"/>
    <n v="44685507"/>
    <n v="117903.71240105541"/>
    <n v="1"/>
    <n v="0"/>
    <n v="0"/>
    <n v="1"/>
    <n v="24249724"/>
    <n v="26998401.574913424"/>
    <n v="26998402"/>
    <n v="33"/>
    <n v="1"/>
    <n v="0"/>
    <n v="2.5384615384615383"/>
    <n v="0"/>
    <n v="2.5384615384615383"/>
    <n v="2.5384615384615383"/>
    <n v="3"/>
    <n v="6660438"/>
    <n v="33658840"/>
    <n v="78344347"/>
  </r>
  <r>
    <x v="0"/>
    <n v="3758"/>
    <x v="1"/>
    <x v="6"/>
    <x v="6"/>
    <x v="6"/>
    <n v="10245"/>
    <n v="205034000345"/>
    <s v="05034205034000345"/>
    <s v="INSTITUCION EDUCATIVA RURAL FELIPE HENAO JARAMILLO"/>
    <n v="1"/>
    <n v="12.288330137467254"/>
    <n v="0.86062442302056585"/>
    <n v="0.113348818935565"/>
    <n v="1.1133488189355649"/>
    <n v="373"/>
    <n v="0"/>
    <n v="0"/>
    <n v="33"/>
    <n v="0"/>
    <n v="154"/>
    <n v="0"/>
    <n v="132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00652.8470068779"/>
    <n v="31807387.103237875"/>
    <n v="9189349.5749398135"/>
    <n v="0"/>
    <n v="45197390"/>
    <n v="0"/>
    <n v="0"/>
    <n v="0"/>
    <n v="0"/>
    <n v="0"/>
    <n v="0"/>
    <n v="0"/>
    <n v="0"/>
    <n v="0"/>
    <n v="45197390"/>
    <n v="121172.62734584451"/>
    <n v="1"/>
    <n v="0"/>
    <n v="0"/>
    <n v="1"/>
    <n v="24249724"/>
    <n v="26998401.574913424"/>
    <n v="26998402"/>
    <n v="33"/>
    <n v="1"/>
    <n v="0"/>
    <n v="2.5384615384615383"/>
    <n v="0"/>
    <n v="2.5384615384615383"/>
    <n v="2.5384615384615383"/>
    <n v="3"/>
    <n v="6660438"/>
    <n v="33658840"/>
    <n v="78856230"/>
  </r>
  <r>
    <x v="0"/>
    <n v="3758"/>
    <x v="1"/>
    <x v="6"/>
    <x v="6"/>
    <x v="6"/>
    <n v="4696"/>
    <n v="205034001317"/>
    <s v="05034205034001317"/>
    <s v="I. E. SAN PERUCHITO"/>
    <n v="1"/>
    <n v="12.288330137467254"/>
    <n v="0.86062442302056585"/>
    <n v="0.113348818935565"/>
    <n v="1.1133488189355649"/>
    <n v="524"/>
    <n v="0"/>
    <n v="0"/>
    <n v="39"/>
    <n v="0"/>
    <n v="267"/>
    <n v="0"/>
    <n v="162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64407.9100990379"/>
    <n v="47711080.654856816"/>
    <n v="9529695.8554931413"/>
    <n v="0"/>
    <n v="62205184"/>
    <n v="0"/>
    <n v="0"/>
    <n v="0"/>
    <n v="0"/>
    <n v="0"/>
    <n v="0"/>
    <n v="0"/>
    <n v="0"/>
    <n v="0"/>
    <n v="62205184"/>
    <n v="118712.18320610687"/>
    <n v="1"/>
    <n v="0"/>
    <n v="0"/>
    <n v="1"/>
    <n v="24249724"/>
    <n v="26998401.574913424"/>
    <n v="26998402"/>
    <n v="39"/>
    <n v="1"/>
    <n v="0"/>
    <n v="3"/>
    <n v="0"/>
    <n v="3"/>
    <n v="3"/>
    <n v="3"/>
    <n v="6660438"/>
    <n v="33658840"/>
    <n v="95864024"/>
  </r>
  <r>
    <x v="0"/>
    <n v="3758"/>
    <x v="1"/>
    <x v="7"/>
    <x v="7"/>
    <x v="7"/>
    <n v="4714"/>
    <n v="205036000083"/>
    <s v="05036205036000083"/>
    <s v="INSTITUCION EDUCATIVA LOS ANGELES"/>
    <n v="1"/>
    <n v="13.026132056652703"/>
    <n v="0.91229705419983498"/>
    <n v="0.12116680055804391"/>
    <n v="1.121166800558044"/>
    <n v="274"/>
    <n v="0"/>
    <n v="0"/>
    <n v="26"/>
    <n v="0"/>
    <n v="118"/>
    <n v="0"/>
    <n v="97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32845.4590132739"/>
    <n v="24079052.718888987"/>
    <n v="5655147.4033459648"/>
    <n v="0"/>
    <n v="33067046"/>
    <n v="0"/>
    <n v="0"/>
    <n v="0"/>
    <n v="0"/>
    <n v="0"/>
    <n v="0"/>
    <n v="0"/>
    <n v="0"/>
    <n v="0"/>
    <n v="33067046"/>
    <n v="120682.64963503649"/>
    <n v="1"/>
    <n v="0"/>
    <n v="0"/>
    <n v="1"/>
    <n v="24249724"/>
    <n v="27187985.471495613"/>
    <n v="27187985"/>
    <n v="26"/>
    <n v="1"/>
    <n v="0"/>
    <n v="2"/>
    <n v="0"/>
    <n v="2"/>
    <n v="2"/>
    <n v="2"/>
    <n v="6660438"/>
    <n v="33848423"/>
    <n v="66915469"/>
  </r>
  <r>
    <x v="0"/>
    <n v="3758"/>
    <x v="1"/>
    <x v="8"/>
    <x v="8"/>
    <x v="8"/>
    <n v="32800"/>
    <n v="205038000145"/>
    <s v="05038205038000145"/>
    <s v="C. E. R. LA QUINTA"/>
    <n v="1"/>
    <n v="20.523809523809526"/>
    <n v="1.4374037425766253"/>
    <n v="0.20061455357313562"/>
    <n v="1.2006145535731356"/>
    <n v="246"/>
    <n v="0"/>
    <n v="0"/>
    <n v="34"/>
    <n v="0"/>
    <n v="154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67175.3676250288"/>
    <n v="25425539.264931865"/>
    <n v="0"/>
    <n v="0"/>
    <n v="30092715"/>
    <n v="0"/>
    <n v="0"/>
    <n v="0"/>
    <n v="0"/>
    <n v="0"/>
    <n v="0"/>
    <n v="0"/>
    <n v="0"/>
    <n v="0"/>
    <n v="30092715"/>
    <n v="122328.10975609756"/>
    <n v="1"/>
    <n v="0"/>
    <n v="1"/>
    <n v="1"/>
    <n v="24249724"/>
    <n v="29114571.554531753"/>
    <n v="29114572"/>
    <n v="34"/>
    <n v="1"/>
    <n v="0"/>
    <n v="2.6153846153846154"/>
    <n v="0"/>
    <n v="2.6153846153846154"/>
    <n v="2.6153846153846154"/>
    <n v="3"/>
    <n v="6660438"/>
    <n v="35775010"/>
    <n v="65867725"/>
  </r>
  <r>
    <x v="0"/>
    <n v="3758"/>
    <x v="1"/>
    <x v="8"/>
    <x v="8"/>
    <x v="8"/>
    <n v="22993"/>
    <n v="205038000161"/>
    <s v="05038205038000161"/>
    <s v="C. E. R. SANTA ANA"/>
    <n v="1"/>
    <n v="20.523809523809526"/>
    <n v="1.4374037425766253"/>
    <n v="0.20061455357313562"/>
    <n v="1.2006145535731356"/>
    <n v="139"/>
    <n v="0"/>
    <n v="0"/>
    <n v="18"/>
    <n v="0"/>
    <n v="89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70857.5475661918"/>
    <n v="14511746.467248848"/>
    <n v="0"/>
    <n v="0"/>
    <n v="16982604"/>
    <n v="0"/>
    <n v="0"/>
    <n v="0"/>
    <n v="0"/>
    <n v="0"/>
    <n v="0"/>
    <n v="0"/>
    <n v="0"/>
    <n v="0"/>
    <n v="16982604"/>
    <n v="122177.00719424461"/>
    <n v="1"/>
    <n v="0"/>
    <n v="1"/>
    <n v="1"/>
    <n v="24249724"/>
    <n v="29114571.554531753"/>
    <n v="29114572"/>
    <n v="18"/>
    <n v="1"/>
    <n v="0"/>
    <n v="1.3846153846153846"/>
    <n v="0"/>
    <n v="1.3846153846153846"/>
    <n v="1.3846153846153846"/>
    <n v="2"/>
    <n v="6660438"/>
    <n v="35775010"/>
    <n v="52757614"/>
  </r>
  <r>
    <x v="0"/>
    <n v="3758"/>
    <x v="1"/>
    <x v="8"/>
    <x v="8"/>
    <x v="8"/>
    <n v="23018"/>
    <n v="205038000277"/>
    <s v="05038205038000277"/>
    <s v="C. E. R. SAN FERNANDO"/>
    <n v="1"/>
    <n v="20.523809523809526"/>
    <n v="1.4374037425766253"/>
    <n v="0.20061455357313562"/>
    <n v="1.2006145535731356"/>
    <n v="233"/>
    <n v="0"/>
    <n v="0"/>
    <n v="19"/>
    <n v="0"/>
    <n v="169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08127.4113198691"/>
    <n v="25665402.842902921"/>
    <n v="0"/>
    <n v="0"/>
    <n v="28273530"/>
    <n v="0"/>
    <n v="0"/>
    <n v="0"/>
    <n v="0"/>
    <n v="0"/>
    <n v="0"/>
    <n v="0"/>
    <n v="0"/>
    <n v="0"/>
    <n v="28273530"/>
    <n v="121345.62231759657"/>
    <n v="1"/>
    <n v="0"/>
    <n v="1"/>
    <n v="1"/>
    <n v="24249724"/>
    <n v="29114571.554531753"/>
    <n v="29114572"/>
    <n v="19"/>
    <n v="1"/>
    <n v="0"/>
    <n v="1.4615384615384615"/>
    <n v="0"/>
    <n v="1.4615384615384615"/>
    <n v="1.4615384615384615"/>
    <n v="2"/>
    <n v="6660438"/>
    <n v="35775010"/>
    <n v="64048540"/>
  </r>
  <r>
    <x v="0"/>
    <n v="3758"/>
    <x v="1"/>
    <x v="9"/>
    <x v="9"/>
    <x v="9"/>
    <n v="21581"/>
    <n v="205040000314"/>
    <s v="05040205040000314"/>
    <s v="I.E R.MADRESECA"/>
    <n v="1"/>
    <n v="27.996131795261448"/>
    <n v="1.9607346566675694"/>
    <n v="0.27979363494493031"/>
    <n v="1.2797936349449304"/>
    <n v="496"/>
    <n v="0"/>
    <n v="0"/>
    <n v="56"/>
    <n v="0"/>
    <n v="311"/>
    <n v="0"/>
    <n v="110"/>
    <n v="0"/>
    <n v="18"/>
    <n v="0"/>
    <n v="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94068.1571928887"/>
    <n v="53821122.374187894"/>
    <n v="3521050.1552531291"/>
    <n v="235659.92014512455"/>
    <n v="65771901"/>
    <n v="0"/>
    <n v="0"/>
    <n v="0"/>
    <n v="0"/>
    <n v="0"/>
    <n v="0"/>
    <n v="0"/>
    <n v="0"/>
    <n v="0"/>
    <n v="65771901"/>
    <n v="132604.63911290321"/>
    <n v="1"/>
    <n v="1"/>
    <n v="1"/>
    <n v="1"/>
    <n v="24249724"/>
    <n v="31034642.424371317"/>
    <n v="31034642"/>
    <n v="56"/>
    <n v="0"/>
    <n v="1"/>
    <n v="4.3076923076923075"/>
    <n v="0"/>
    <n v="4.3076923076923075"/>
    <n v="4"/>
    <n v="4"/>
    <n v="26641753"/>
    <n v="57676395"/>
    <n v="123448296"/>
  </r>
  <r>
    <x v="0"/>
    <n v="3758"/>
    <x v="1"/>
    <x v="9"/>
    <x v="9"/>
    <x v="9"/>
    <n v="21583"/>
    <n v="205040000357"/>
    <s v="05040205040000357"/>
    <s v="C. E. R. EL CARMIN"/>
    <n v="1"/>
    <n v="27.996131795261448"/>
    <n v="1.9607346566675694"/>
    <n v="0.27979363494493031"/>
    <n v="1.2797936349449304"/>
    <n v="330"/>
    <n v="0"/>
    <n v="0"/>
    <n v="47"/>
    <n v="0"/>
    <n v="267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77164.3462154604"/>
    <n v="36179044.256283075"/>
    <n v="0"/>
    <n v="0"/>
    <n v="43056209"/>
    <n v="0"/>
    <n v="0"/>
    <n v="0"/>
    <n v="0"/>
    <n v="0"/>
    <n v="0"/>
    <n v="0"/>
    <n v="0"/>
    <n v="0"/>
    <n v="43056209"/>
    <n v="130473.36060606061"/>
    <n v="1"/>
    <n v="1"/>
    <n v="1"/>
    <n v="1"/>
    <n v="24249724"/>
    <n v="31034642.424371317"/>
    <n v="31034642"/>
    <n v="47"/>
    <n v="1"/>
    <n v="0"/>
    <n v="3.6153846153846154"/>
    <n v="0"/>
    <n v="3.6153846153846154"/>
    <n v="3.6153846153846154"/>
    <n v="4"/>
    <n v="6660438"/>
    <n v="37695080"/>
    <n v="80751289"/>
  </r>
  <r>
    <x v="0"/>
    <n v="3758"/>
    <x v="1"/>
    <x v="10"/>
    <x v="10"/>
    <x v="10"/>
    <n v="23620"/>
    <n v="205042000281"/>
    <s v="05042205042000281"/>
    <s v="I. E. R. NURQUI"/>
    <n v="1"/>
    <n v="14.129582861621527"/>
    <n v="0.98957823900967012"/>
    <n v="0.13285931299292611"/>
    <n v="1.1328593129929261"/>
    <n v="477"/>
    <n v="0"/>
    <n v="0"/>
    <n v="23"/>
    <n v="0"/>
    <n v="222"/>
    <n v="0"/>
    <n v="161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79033.688145665"/>
    <n v="43341652.095006429"/>
    <n v="12294024.899336336"/>
    <n v="0"/>
    <n v="58614711"/>
    <n v="0"/>
    <n v="0"/>
    <n v="0"/>
    <n v="0"/>
    <n v="0"/>
    <n v="0"/>
    <n v="0"/>
    <n v="0"/>
    <n v="0"/>
    <n v="58614711"/>
    <n v="122881.99371069182"/>
    <n v="1"/>
    <n v="0"/>
    <n v="1"/>
    <n v="1"/>
    <n v="24249724"/>
    <n v="27471525.670908071"/>
    <n v="27471526"/>
    <n v="23"/>
    <n v="0"/>
    <n v="1"/>
    <n v="1.7692307692307692"/>
    <n v="0"/>
    <n v="1.7692307692307692"/>
    <n v="1.7692307692307692"/>
    <n v="2"/>
    <n v="13320876"/>
    <n v="40792402"/>
    <n v="99407113"/>
  </r>
  <r>
    <x v="0"/>
    <n v="3758"/>
    <x v="1"/>
    <x v="10"/>
    <x v="10"/>
    <x v="10"/>
    <n v="23643"/>
    <n v="205042000354"/>
    <s v="05042205042000354"/>
    <s v="I. E. R. EL PESCADO"/>
    <n v="1"/>
    <n v="14.129582861621527"/>
    <n v="0.98957823900967012"/>
    <n v="0.13285931299292611"/>
    <n v="1.1328593129929261"/>
    <n v="524"/>
    <n v="0"/>
    <n v="0"/>
    <n v="39"/>
    <n v="0"/>
    <n v="225"/>
    <n v="0"/>
    <n v="181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51404.9494643882"/>
    <n v="45944414.492356688"/>
    <n v="13679267.141515078"/>
    <n v="0"/>
    <n v="64675087"/>
    <n v="0"/>
    <n v="0"/>
    <n v="0"/>
    <n v="0"/>
    <n v="0"/>
    <n v="0"/>
    <n v="0"/>
    <n v="0"/>
    <n v="0"/>
    <n v="64675087"/>
    <n v="123425.73854961833"/>
    <n v="1"/>
    <n v="0"/>
    <n v="1"/>
    <n v="1"/>
    <n v="24249724"/>
    <n v="27471525.670908071"/>
    <n v="27471526"/>
    <n v="39"/>
    <n v="1"/>
    <n v="0"/>
    <n v="3"/>
    <n v="0"/>
    <n v="3"/>
    <n v="3"/>
    <n v="3"/>
    <n v="6660438"/>
    <n v="34131964"/>
    <n v="98807051"/>
  </r>
  <r>
    <x v="0"/>
    <n v="3758"/>
    <x v="1"/>
    <x v="11"/>
    <x v="11"/>
    <x v="11"/>
    <n v="4797"/>
    <n v="205044000017"/>
    <s v="05044205044000017"/>
    <s v="I. E. R. ASCENSION MONTOYA DE TORRES"/>
    <n v="1"/>
    <n v="16.332602568117757"/>
    <n v="1.143868735976822"/>
    <n v="0.15620320399060902"/>
    <n v="1.1562032039906089"/>
    <n v="511"/>
    <n v="0"/>
    <n v="0"/>
    <n v="45"/>
    <n v="0"/>
    <n v="259"/>
    <n v="0"/>
    <n v="140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48648.1414836235"/>
    <n v="46082684.730758935"/>
    <n v="11840464.270678291"/>
    <n v="0"/>
    <n v="63871797"/>
    <n v="0"/>
    <n v="0"/>
    <n v="0"/>
    <n v="0"/>
    <n v="0"/>
    <n v="0"/>
    <n v="0"/>
    <n v="0"/>
    <n v="0"/>
    <n v="63871797"/>
    <n v="124993.73189823875"/>
    <n v="1"/>
    <n v="0"/>
    <n v="0"/>
    <n v="1"/>
    <n v="24249724"/>
    <n v="28037608.584687967"/>
    <n v="28037609"/>
    <n v="45"/>
    <n v="0"/>
    <n v="1"/>
    <n v="3.4615384615384617"/>
    <n v="0"/>
    <n v="3.4615384615384617"/>
    <n v="3.4615384615384617"/>
    <n v="4"/>
    <n v="26641753"/>
    <n v="54679362"/>
    <n v="118551159"/>
  </r>
  <r>
    <x v="0"/>
    <n v="3758"/>
    <x v="1"/>
    <x v="11"/>
    <x v="11"/>
    <x v="11"/>
    <n v="23648"/>
    <n v="205044000033"/>
    <s v="05044205044000033"/>
    <s v="C. E. R. LA CEJITA"/>
    <n v="1"/>
    <n v="16.332602568117757"/>
    <n v="1.143868735976822"/>
    <n v="0.15620320399060902"/>
    <n v="1.1562032039906089"/>
    <n v="172"/>
    <n v="0"/>
    <n v="0"/>
    <n v="13"/>
    <n v="0"/>
    <n v="99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18498.3519841577"/>
    <n v="18363776.622031756"/>
    <n v="0"/>
    <n v="0"/>
    <n v="20082275"/>
    <n v="0"/>
    <n v="0"/>
    <n v="0"/>
    <n v="0"/>
    <n v="0"/>
    <n v="0"/>
    <n v="0"/>
    <n v="0"/>
    <n v="0"/>
    <n v="20082275"/>
    <n v="116757.41279069768"/>
    <n v="1"/>
    <n v="0"/>
    <n v="0"/>
    <n v="1"/>
    <n v="24249724"/>
    <n v="28037608.584687967"/>
    <n v="28037609"/>
    <n v="13"/>
    <n v="1"/>
    <n v="0"/>
    <n v="1"/>
    <n v="0"/>
    <n v="1"/>
    <n v="1"/>
    <n v="1"/>
    <n v="6660438"/>
    <n v="34698047"/>
    <n v="54780322"/>
  </r>
  <r>
    <x v="0"/>
    <n v="7692"/>
    <x v="2"/>
    <x v="12"/>
    <x v="12"/>
    <x v="12"/>
    <n v="10049"/>
    <n v="205045000096"/>
    <s v="05045205045000096"/>
    <s v="INSTITUCIÓN EDUCATIVA RURAL CHURIDÓ PUEBLO"/>
    <n v="1"/>
    <n v="14.674009751236699"/>
    <n v="1.0277076734007053"/>
    <n v="0.13862823186818987"/>
    <n v="1.13862823186819"/>
    <n v="536"/>
    <n v="38"/>
    <n v="0"/>
    <n v="37"/>
    <n v="0"/>
    <n v="216"/>
    <n v="0"/>
    <n v="181"/>
    <n v="0"/>
    <n v="64"/>
    <n v="0"/>
    <n v="0"/>
    <n v="0"/>
    <n v="213"/>
    <n v="38"/>
    <n v="0"/>
    <n v="37"/>
    <n v="0"/>
    <n v="13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763708.6225639321"/>
    <n v="45154720.981097564"/>
    <n v="11138371.071013702"/>
    <n v="0"/>
    <n v="66056801"/>
    <n v="0"/>
    <n v="0"/>
    <n v="0"/>
    <n v="0"/>
    <n v="1952741.7245127864"/>
    <n v="3139219.8969226517"/>
    <n v="0"/>
    <n v="0"/>
    <n v="5091962"/>
    <n v="71148763"/>
    <n v="132740.22947761195"/>
    <n v="1"/>
    <n v="1"/>
    <n v="1"/>
    <n v="1"/>
    <n v="24249724"/>
    <n v="27611420.361411612"/>
    <n v="27611420"/>
    <n v="75"/>
    <n v="1"/>
    <n v="0"/>
    <n v="5.7692307692307692"/>
    <n v="0"/>
    <n v="5.7692307692307692"/>
    <n v="4"/>
    <n v="4"/>
    <n v="6660438"/>
    <n v="34271858"/>
    <n v="105420621"/>
  </r>
  <r>
    <x v="0"/>
    <n v="7692"/>
    <x v="2"/>
    <x v="12"/>
    <x v="12"/>
    <x v="12"/>
    <n v="10050"/>
    <n v="205045000134"/>
    <s v="05045205045000134"/>
    <s v="INSTITUCIÓN EDUCATIVA RURAL EL REPOSO"/>
    <n v="1"/>
    <n v="14.674009751236699"/>
    <n v="1.0277076734007053"/>
    <n v="0.13862823186818987"/>
    <n v="1.13862823186819"/>
    <n v="1780"/>
    <n v="82"/>
    <n v="0"/>
    <n v="123"/>
    <n v="0"/>
    <n v="752"/>
    <n v="0"/>
    <n v="624"/>
    <n v="0"/>
    <n v="199"/>
    <n v="0"/>
    <n v="0"/>
    <n v="0"/>
    <n v="155"/>
    <n v="23"/>
    <n v="0"/>
    <n v="23"/>
    <n v="0"/>
    <n v="10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687470.23500808"/>
    <n v="156506035.44078147"/>
    <n v="34633372.54893323"/>
    <n v="0"/>
    <n v="217826878"/>
    <n v="0"/>
    <n v="0"/>
    <n v="0"/>
    <n v="0"/>
    <n v="1197681.591034509"/>
    <n v="2479528.7591635436"/>
    <n v="0"/>
    <n v="0"/>
    <n v="3677210"/>
    <n v="221504088"/>
    <n v="124440.4988764045"/>
    <n v="1"/>
    <n v="1"/>
    <n v="1"/>
    <n v="1"/>
    <n v="24249724"/>
    <n v="27611420.361411612"/>
    <n v="27611420"/>
    <n v="205"/>
    <n v="0"/>
    <n v="1"/>
    <n v="15.76923076923077"/>
    <n v="0"/>
    <n v="15.76923076923077"/>
    <n v="4"/>
    <n v="4"/>
    <n v="26641753"/>
    <n v="54253173"/>
    <n v="275757261"/>
  </r>
  <r>
    <x v="0"/>
    <n v="7692"/>
    <x v="2"/>
    <x v="12"/>
    <x v="12"/>
    <x v="12"/>
    <n v="9111"/>
    <n v="205045000193"/>
    <s v="05045205045000193"/>
    <s v="INSTITUCIÓN EDUCATIVA RURAL BARTOLOMÉ CATAÑO VALLEJO"/>
    <n v="1"/>
    <n v="14.674009751236699"/>
    <n v="1.0277076734007053"/>
    <n v="0.13862823186818987"/>
    <n v="1.13862823186819"/>
    <n v="775"/>
    <n v="41"/>
    <n v="0"/>
    <n v="48"/>
    <n v="0"/>
    <n v="332"/>
    <n v="0"/>
    <n v="274"/>
    <n v="0"/>
    <n v="80"/>
    <n v="0"/>
    <n v="0"/>
    <n v="0"/>
    <n v="755"/>
    <n v="41"/>
    <n v="0"/>
    <n v="48"/>
    <n v="0"/>
    <n v="332"/>
    <n v="0"/>
    <n v="254"/>
    <n v="0"/>
    <n v="80"/>
    <n v="0"/>
    <n v="0"/>
    <n v="0"/>
    <n v="92671"/>
    <n v="81839"/>
    <n v="122758"/>
    <n v="150439"/>
    <n v="114333"/>
    <n v="99892"/>
    <n v="152848"/>
    <n v="184139"/>
    <n v="0"/>
    <n v="0"/>
    <n v="0"/>
    <n v="0"/>
    <n v="11586267.565442532"/>
    <n v="68926349.910693005"/>
    <n v="13922963.838767128"/>
    <n v="0"/>
    <n v="94435581"/>
    <n v="0"/>
    <n v="0"/>
    <n v="0"/>
    <n v="0"/>
    <n v="2317253.5130885066"/>
    <n v="13330310.576787492"/>
    <n v="2784592.7677534255"/>
    <n v="0"/>
    <n v="18432157"/>
    <n v="112867738"/>
    <n v="145635.79096774192"/>
    <n v="1"/>
    <n v="1"/>
    <n v="1"/>
    <n v="1"/>
    <n v="24249724"/>
    <n v="27611420.361411612"/>
    <n v="27611420"/>
    <n v="89"/>
    <n v="1"/>
    <n v="0"/>
    <n v="6.8461538461538458"/>
    <n v="0"/>
    <n v="6.8461538461538458"/>
    <n v="4"/>
    <n v="4"/>
    <n v="6660438"/>
    <n v="34271858"/>
    <n v="147139596"/>
  </r>
  <r>
    <x v="0"/>
    <n v="3758"/>
    <x v="1"/>
    <x v="31"/>
    <x v="31"/>
    <x v="31"/>
    <n v="16827"/>
    <n v="205045000363"/>
    <s v="05147205045000363"/>
    <s v="INSTITUCION EDUCATIVA RURAL ZUNGO EMBARCADERO"/>
    <n v="1"/>
    <n v="20.982339955849891"/>
    <n v="1.4695173401197856"/>
    <n v="0.20547328651733371"/>
    <n v="1.2054732865173337"/>
    <n v="736"/>
    <n v="0"/>
    <n v="0"/>
    <n v="61"/>
    <n v="0"/>
    <n v="308"/>
    <n v="0"/>
    <n v="252"/>
    <n v="0"/>
    <n v="1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07348.0133105647"/>
    <n v="67433597.020602122"/>
    <n v="21189230.803224161"/>
    <n v="0"/>
    <n v="97030176"/>
    <n v="0"/>
    <n v="0"/>
    <n v="0"/>
    <n v="0"/>
    <n v="0"/>
    <n v="0"/>
    <n v="0"/>
    <n v="0"/>
    <n v="0"/>
    <n v="97030176"/>
    <n v="131834.47826086957"/>
    <n v="1"/>
    <n v="1"/>
    <n v="1"/>
    <n v="1"/>
    <n v="24249724"/>
    <n v="29232394.487418264"/>
    <n v="29232394"/>
    <n v="61"/>
    <n v="1"/>
    <n v="0"/>
    <n v="4.6923076923076925"/>
    <n v="0"/>
    <n v="4.6923076923076925"/>
    <n v="4"/>
    <n v="4"/>
    <n v="6660438"/>
    <n v="35892832"/>
    <n v="132923008"/>
  </r>
  <r>
    <x v="0"/>
    <n v="7692"/>
    <x v="2"/>
    <x v="12"/>
    <x v="12"/>
    <x v="12"/>
    <n v="9112"/>
    <n v="205045000576"/>
    <s v="05045205045000576"/>
    <s v="INSTITUCIÓN EDUCATIVA RURAL PEDRONEL DURANGO"/>
    <n v="1"/>
    <n v="14.674009751236699"/>
    <n v="1.0277076734007053"/>
    <n v="0.13862823186818987"/>
    <n v="1.13862823186819"/>
    <n v="683"/>
    <n v="53"/>
    <n v="0"/>
    <n v="28"/>
    <n v="0"/>
    <n v="282"/>
    <n v="0"/>
    <n v="246"/>
    <n v="0"/>
    <n v="74"/>
    <n v="0"/>
    <n v="0"/>
    <n v="0"/>
    <n v="87"/>
    <n v="53"/>
    <n v="0"/>
    <n v="28"/>
    <n v="0"/>
    <n v="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544805.312369047"/>
    <n v="60054641.506346375"/>
    <n v="12878741.550859593"/>
    <n v="0"/>
    <n v="83478188"/>
    <n v="0"/>
    <n v="0"/>
    <n v="0"/>
    <n v="0"/>
    <n v="2108961.0624738093"/>
    <n v="136487.82160533269"/>
    <n v="0"/>
    <n v="0"/>
    <n v="2245449"/>
    <n v="85723637"/>
    <n v="125510.4494875549"/>
    <n v="1"/>
    <n v="1"/>
    <n v="1"/>
    <n v="1"/>
    <n v="24249724"/>
    <n v="27611420.361411612"/>
    <n v="27611420"/>
    <n v="81"/>
    <n v="1"/>
    <n v="0"/>
    <n v="6.2307692307692308"/>
    <n v="0"/>
    <n v="6.2307692307692308"/>
    <n v="4"/>
    <n v="4"/>
    <n v="6660438"/>
    <n v="34271858"/>
    <n v="119995495"/>
  </r>
  <r>
    <x v="0"/>
    <n v="7692"/>
    <x v="2"/>
    <x v="12"/>
    <x v="12"/>
    <x v="12"/>
    <n v="24270"/>
    <n v="205045000673"/>
    <s v="05045205045000673"/>
    <s v="I.E.R. EL GUINEO"/>
    <n v="1"/>
    <n v="14.674009751236699"/>
    <n v="1.0277076734007053"/>
    <n v="0.13862823186818987"/>
    <n v="1.13862823186819"/>
    <n v="599"/>
    <n v="0"/>
    <n v="0"/>
    <n v="38"/>
    <n v="0"/>
    <n v="289"/>
    <n v="0"/>
    <n v="232"/>
    <n v="0"/>
    <n v="40"/>
    <n v="0"/>
    <n v="0"/>
    <n v="0"/>
    <n v="599"/>
    <n v="0"/>
    <n v="0"/>
    <n v="38"/>
    <n v="0"/>
    <n v="289"/>
    <n v="0"/>
    <n v="232"/>
    <n v="0"/>
    <n v="40"/>
    <n v="0"/>
    <n v="0"/>
    <n v="0"/>
    <n v="92671"/>
    <n v="81839"/>
    <n v="122758"/>
    <n v="150439"/>
    <n v="114333"/>
    <n v="99892"/>
    <n v="152848"/>
    <n v="184139"/>
    <n v="0"/>
    <n v="0"/>
    <n v="0"/>
    <n v="0"/>
    <n v="4946945.7020990588"/>
    <n v="59258462.546981938"/>
    <n v="6961481.919383564"/>
    <n v="0"/>
    <n v="71166890"/>
    <n v="0"/>
    <n v="0"/>
    <n v="0"/>
    <n v="0"/>
    <n v="989389.14041981183"/>
    <n v="11851692.509396387"/>
    <n v="1392296.3838767128"/>
    <n v="0"/>
    <n v="14233378"/>
    <n v="85400268"/>
    <n v="142571.39899833055"/>
    <n v="1"/>
    <n v="1"/>
    <n v="1"/>
    <n v="1"/>
    <n v="24249724"/>
    <n v="27611420.361411612"/>
    <n v="27611420"/>
    <n v="38"/>
    <n v="1"/>
    <n v="0"/>
    <n v="2.9230769230769229"/>
    <n v="0"/>
    <n v="2.9230769230769229"/>
    <n v="2.9230769230769229"/>
    <n v="3"/>
    <n v="6660438"/>
    <n v="34271858"/>
    <n v="119672126"/>
  </r>
  <r>
    <x v="0"/>
    <n v="7692"/>
    <x v="2"/>
    <x v="12"/>
    <x v="12"/>
    <x v="12"/>
    <n v="21664"/>
    <n v="205045000801"/>
    <s v="05045205045000801"/>
    <s v="INSTITUCIÓN ETNOEDUCATIVA RURAL PUERTO GIRÓN"/>
    <n v="1"/>
    <n v="14.674009751236699"/>
    <n v="1.0277076734007053"/>
    <n v="0.13862823186818987"/>
    <n v="1.13862823186819"/>
    <n v="424"/>
    <n v="22"/>
    <n v="0"/>
    <n v="34"/>
    <n v="0"/>
    <n v="184"/>
    <n v="0"/>
    <n v="137"/>
    <n v="0"/>
    <n v="47"/>
    <n v="0"/>
    <n v="0"/>
    <n v="0"/>
    <n v="424"/>
    <n v="22"/>
    <n v="0"/>
    <n v="34"/>
    <n v="0"/>
    <n v="184"/>
    <n v="0"/>
    <n v="137"/>
    <n v="0"/>
    <n v="47"/>
    <n v="0"/>
    <n v="0"/>
    <n v="0"/>
    <n v="92671"/>
    <n v="81839"/>
    <n v="122758"/>
    <n v="150439"/>
    <n v="114333"/>
    <n v="99892"/>
    <n v="152848"/>
    <n v="184139"/>
    <n v="0"/>
    <n v="0"/>
    <n v="0"/>
    <n v="0"/>
    <n v="7290235.7715144027"/>
    <n v="36510492.279426493"/>
    <n v="8179741.2552756872"/>
    <n v="0"/>
    <n v="51980469"/>
    <n v="0"/>
    <n v="0"/>
    <n v="0"/>
    <n v="0"/>
    <n v="1458047.1543028806"/>
    <n v="7302098.4558852986"/>
    <n v="1635948.2510551377"/>
    <n v="0"/>
    <n v="10396094"/>
    <n v="62376563"/>
    <n v="147114.53537735849"/>
    <n v="1"/>
    <n v="1"/>
    <n v="1"/>
    <n v="1"/>
    <n v="24249724"/>
    <n v="27611420.361411612"/>
    <n v="27611420"/>
    <n v="56"/>
    <n v="1"/>
    <n v="0"/>
    <n v="4.3076923076923075"/>
    <n v="0"/>
    <n v="4.3076923076923075"/>
    <n v="4"/>
    <n v="4"/>
    <n v="6660438"/>
    <n v="34271858"/>
    <n v="96648421"/>
  </r>
  <r>
    <x v="0"/>
    <n v="7692"/>
    <x v="2"/>
    <x v="12"/>
    <x v="12"/>
    <x v="12"/>
    <n v="3016"/>
    <n v="205045001319"/>
    <s v="05045205045001319"/>
    <s v="INSTITUCIÓN ETNOEDUCATIVA RURAL INDIGENISTA BAGARÁ"/>
    <n v="1"/>
    <n v="14.674009751236699"/>
    <n v="1.0277076734007053"/>
    <n v="0.13862823186818987"/>
    <n v="1.13862823186819"/>
    <n v="327"/>
    <n v="8"/>
    <n v="0"/>
    <n v="21"/>
    <n v="0"/>
    <n v="149"/>
    <n v="0"/>
    <n v="115"/>
    <n v="0"/>
    <n v="34"/>
    <n v="0"/>
    <n v="0"/>
    <n v="0"/>
    <n v="327"/>
    <n v="8"/>
    <n v="0"/>
    <n v="21"/>
    <n v="0"/>
    <n v="149"/>
    <n v="0"/>
    <n v="115"/>
    <n v="0"/>
    <n v="34"/>
    <n v="0"/>
    <n v="0"/>
    <n v="0"/>
    <n v="92671"/>
    <n v="81839"/>
    <n v="122758"/>
    <n v="150439"/>
    <n v="114333"/>
    <n v="99892"/>
    <n v="152848"/>
    <n v="184139"/>
    <n v="0"/>
    <n v="0"/>
    <n v="0"/>
    <n v="0"/>
    <n v="3775300.6673913873"/>
    <n v="30027320.753173187"/>
    <n v="5917259.6314760298"/>
    <n v="0"/>
    <n v="39719881"/>
    <n v="0"/>
    <n v="0"/>
    <n v="0"/>
    <n v="0"/>
    <n v="755060.13347827748"/>
    <n v="6005464.150634638"/>
    <n v="1183451.926295206"/>
    <n v="0"/>
    <n v="7943976"/>
    <n v="47663857"/>
    <n v="145761.03058103975"/>
    <n v="1"/>
    <n v="1"/>
    <n v="1"/>
    <n v="1"/>
    <n v="24249724"/>
    <n v="27611420.361411612"/>
    <n v="27611420"/>
    <n v="29"/>
    <n v="1"/>
    <n v="0"/>
    <n v="2.2307692307692308"/>
    <n v="0"/>
    <n v="2.2307692307692308"/>
    <n v="2.2307692307692308"/>
    <n v="3"/>
    <n v="6660438"/>
    <n v="34271858"/>
    <n v="81935715"/>
  </r>
  <r>
    <x v="0"/>
    <n v="3758"/>
    <x v="1"/>
    <x v="963"/>
    <x v="963"/>
    <x v="905"/>
    <n v="11445"/>
    <n v="205051000014"/>
    <s v="05659205051000014"/>
    <s v="INSTITUCION EDUCATIVA SAN JUAN DE URABA"/>
    <n v="1"/>
    <n v="59.823929571828728"/>
    <n v="4.1898235394569099"/>
    <n v="0.61705100935768764"/>
    <n v="1.6170510093576875"/>
    <n v="1719"/>
    <n v="0"/>
    <n v="0"/>
    <n v="0"/>
    <n v="116"/>
    <n v="0"/>
    <n v="673"/>
    <n v="0"/>
    <n v="727"/>
    <n v="0"/>
    <n v="150"/>
    <n v="0"/>
    <n v="5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383033.154229607"/>
    <n v="185272972.57675332"/>
    <n v="29775892.171009652"/>
    <n v="12893179.450228341"/>
    <n v="0"/>
    <n v="0"/>
    <n v="0"/>
    <n v="0"/>
    <n v="245325077"/>
    <n v="0"/>
    <n v="0"/>
    <n v="0"/>
    <n v="0"/>
    <n v="0"/>
    <n v="0"/>
    <n v="0"/>
    <n v="0"/>
    <n v="0"/>
    <n v="245325077"/>
    <n v="142713.83187899942"/>
    <n v="0"/>
    <n v="0"/>
    <n v="0"/>
    <n v="0"/>
    <n v="19701352"/>
    <n v="31858091.137311097"/>
    <n v="31858091"/>
    <n v="116"/>
    <n v="1"/>
    <n v="0"/>
    <n v="0"/>
    <n v="5.1555555555555559"/>
    <n v="5.1555555555555559"/>
    <n v="4"/>
    <n v="4"/>
    <n v="6660438"/>
    <n v="38518529"/>
    <n v="283843606"/>
  </r>
  <r>
    <x v="0"/>
    <n v="3758"/>
    <x v="1"/>
    <x v="963"/>
    <x v="963"/>
    <x v="905"/>
    <n v="12368"/>
    <n v="205051000065"/>
    <s v="05659205051000065"/>
    <s v="INSTITUCIÓN EDUCATIVA RURAL MONSEÑOR ESCOBAR VELEZ"/>
    <n v="1"/>
    <n v="59.823929571828728"/>
    <n v="4.1898235394569099"/>
    <n v="0.61705100935768764"/>
    <n v="1.6170510093576875"/>
    <n v="946"/>
    <n v="0"/>
    <n v="0"/>
    <n v="75"/>
    <n v="0"/>
    <n v="429"/>
    <n v="0"/>
    <n v="344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66171.978966936"/>
    <n v="124863045.13688403"/>
    <n v="24221975.242473774"/>
    <n v="0"/>
    <n v="162951192"/>
    <n v="0"/>
    <n v="0"/>
    <n v="0"/>
    <n v="0"/>
    <n v="0"/>
    <n v="0"/>
    <n v="0"/>
    <n v="0"/>
    <n v="0"/>
    <n v="162951192"/>
    <n v="172252.84566596194"/>
    <n v="1"/>
    <n v="0"/>
    <n v="0"/>
    <n v="1"/>
    <n v="24249724"/>
    <n v="39213040.670845337"/>
    <n v="39213041"/>
    <n v="75"/>
    <n v="1"/>
    <n v="0"/>
    <n v="5.7692307692307692"/>
    <n v="0"/>
    <n v="5.7692307692307692"/>
    <n v="4"/>
    <n v="4"/>
    <n v="6660438"/>
    <n v="45873479"/>
    <n v="208824671"/>
  </r>
  <r>
    <x v="0"/>
    <n v="3758"/>
    <x v="1"/>
    <x v="13"/>
    <x v="13"/>
    <x v="13"/>
    <n v="1215"/>
    <n v="205051000081"/>
    <s v="05051205051000081"/>
    <s v="I. E. R. PAJILLAL"/>
    <n v="1"/>
    <n v="62.487157045549679"/>
    <n v="4.3763451076686204"/>
    <n v="0.64527140687172269"/>
    <n v="1.6452714068717227"/>
    <n v="402"/>
    <n v="0"/>
    <n v="0"/>
    <n v="34"/>
    <n v="0"/>
    <n v="201"/>
    <n v="0"/>
    <n v="130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95699.7359033991"/>
    <n v="54399668.405201167"/>
    <n v="9304628.4279085752"/>
    <n v="0"/>
    <n v="70099997"/>
    <n v="0"/>
    <n v="0"/>
    <n v="0"/>
    <n v="0"/>
    <n v="0"/>
    <n v="0"/>
    <n v="0"/>
    <n v="0"/>
    <n v="0"/>
    <n v="70099997"/>
    <n v="174378.10199004976"/>
    <n v="1"/>
    <n v="0"/>
    <n v="0"/>
    <n v="1"/>
    <n v="24249724"/>
    <n v="39897377.521730982"/>
    <n v="39897378"/>
    <n v="34"/>
    <n v="1"/>
    <n v="0"/>
    <n v="2.6153846153846154"/>
    <n v="0"/>
    <n v="2.6153846153846154"/>
    <n v="2.6153846153846154"/>
    <n v="3"/>
    <n v="6660438"/>
    <n v="46557816"/>
    <n v="116657813"/>
  </r>
  <r>
    <x v="0"/>
    <n v="3758"/>
    <x v="1"/>
    <x v="13"/>
    <x v="13"/>
    <x v="13"/>
    <n v="21337"/>
    <n v="205051000090"/>
    <s v="05051205051000090"/>
    <s v="C. E. R. SAN JUDAS TADEO"/>
    <n v="1"/>
    <n v="62.487157045549679"/>
    <n v="4.3763451076686204"/>
    <n v="0.64527140687172269"/>
    <n v="1.6452714068717227"/>
    <n v="185"/>
    <n v="0"/>
    <n v="0"/>
    <n v="18"/>
    <n v="0"/>
    <n v="98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85958.6837135642"/>
    <n v="27446358.37966343"/>
    <n v="0"/>
    <n v="0"/>
    <n v="30832317"/>
    <n v="0"/>
    <n v="0"/>
    <n v="0"/>
    <n v="0"/>
    <n v="0"/>
    <n v="0"/>
    <n v="0"/>
    <n v="0"/>
    <n v="0"/>
    <n v="30832317"/>
    <n v="166661.17297297297"/>
    <n v="1"/>
    <n v="0"/>
    <n v="0"/>
    <n v="1"/>
    <n v="24249724"/>
    <n v="39897377.521730982"/>
    <n v="39897378"/>
    <n v="18"/>
    <n v="1"/>
    <n v="0"/>
    <n v="1.3846153846153846"/>
    <n v="0"/>
    <n v="1.3846153846153846"/>
    <n v="1.3846153846153846"/>
    <n v="2"/>
    <n v="6660438"/>
    <n v="46557816"/>
    <n v="77390133"/>
  </r>
  <r>
    <x v="0"/>
    <n v="3758"/>
    <x v="1"/>
    <x v="963"/>
    <x v="963"/>
    <x v="905"/>
    <n v="12369"/>
    <n v="205051000359"/>
    <s v="05659205051000359"/>
    <s v="I.E.R. SIETE VUELTAS"/>
    <n v="1"/>
    <n v="59.823929571828728"/>
    <n v="4.1898235394569099"/>
    <n v="0.61705100935768764"/>
    <n v="1.6170510093576875"/>
    <n v="758"/>
    <n v="0"/>
    <n v="0"/>
    <n v="44"/>
    <n v="0"/>
    <n v="331"/>
    <n v="0"/>
    <n v="294"/>
    <n v="0"/>
    <n v="8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34820.8943272699"/>
    <n v="100956537.14172383"/>
    <n v="21997508.128369041"/>
    <n v="0"/>
    <n v="131088866"/>
    <n v="0"/>
    <n v="0"/>
    <n v="0"/>
    <n v="0"/>
    <n v="0"/>
    <n v="0"/>
    <n v="0"/>
    <n v="0"/>
    <n v="0"/>
    <n v="131088866"/>
    <n v="172940.45646437994"/>
    <n v="1"/>
    <n v="0"/>
    <n v="0"/>
    <n v="1"/>
    <n v="24249724"/>
    <n v="39213040.670845337"/>
    <n v="39213041"/>
    <n v="44"/>
    <n v="1"/>
    <n v="0"/>
    <n v="3.3846153846153846"/>
    <n v="0"/>
    <n v="3.3846153846153846"/>
    <n v="3.3846153846153846"/>
    <n v="4"/>
    <n v="6660438"/>
    <n v="45873479"/>
    <n v="176962345"/>
  </r>
  <r>
    <x v="0"/>
    <n v="3758"/>
    <x v="1"/>
    <x v="963"/>
    <x v="963"/>
    <x v="905"/>
    <n v="11392"/>
    <n v="205051000758"/>
    <s v="05659205051000758"/>
    <s v="INSTITUCION EDUCATIVA RURAL UVEROS"/>
    <n v="1"/>
    <n v="59.823929571828728"/>
    <n v="4.1898235394569099"/>
    <n v="0.61705100935768764"/>
    <n v="1.6170510093576875"/>
    <n v="749"/>
    <n v="0"/>
    <n v="0"/>
    <n v="54"/>
    <n v="0"/>
    <n v="360"/>
    <n v="0"/>
    <n v="256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983643.8248561937"/>
    <n v="99502763.00688301"/>
    <n v="19525878.001586001"/>
    <n v="0"/>
    <n v="129012285"/>
    <n v="0"/>
    <n v="0"/>
    <n v="0"/>
    <n v="0"/>
    <n v="0"/>
    <n v="0"/>
    <n v="0"/>
    <n v="0"/>
    <n v="0"/>
    <n v="129012285"/>
    <n v="172246.04138851803"/>
    <n v="1"/>
    <n v="0"/>
    <n v="0"/>
    <n v="1"/>
    <n v="24249724"/>
    <n v="39213040.670845337"/>
    <n v="39213041"/>
    <n v="54"/>
    <n v="1"/>
    <n v="0"/>
    <n v="4.1538461538461542"/>
    <n v="0"/>
    <n v="4.1538461538461542"/>
    <n v="4"/>
    <n v="4"/>
    <n v="6660438"/>
    <n v="45873479"/>
    <n v="174885764"/>
  </r>
  <r>
    <x v="0"/>
    <n v="3758"/>
    <x v="1"/>
    <x v="13"/>
    <x v="13"/>
    <x v="13"/>
    <n v="8932"/>
    <n v="205051001339"/>
    <s v="05051205051001339"/>
    <s v="I. E. R. EL CARMELO"/>
    <n v="1"/>
    <n v="62.487157045549679"/>
    <n v="4.3763451076686204"/>
    <n v="0.64527140687172269"/>
    <n v="1.6452714068717227"/>
    <n v="400"/>
    <n v="0"/>
    <n v="0"/>
    <n v="26"/>
    <n v="0"/>
    <n v="171"/>
    <n v="0"/>
    <n v="130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90829.2098084819"/>
    <n v="49469184.86394427"/>
    <n v="18357780.411819622"/>
    <n v="0"/>
    <n v="72717794"/>
    <n v="0"/>
    <n v="0"/>
    <n v="0"/>
    <n v="0"/>
    <n v="0"/>
    <n v="0"/>
    <n v="0"/>
    <n v="0"/>
    <n v="0"/>
    <n v="72717794"/>
    <n v="181794.48499999999"/>
    <n v="1"/>
    <n v="0"/>
    <n v="0"/>
    <n v="1"/>
    <n v="24249724"/>
    <n v="39897377.521730982"/>
    <n v="39897378"/>
    <n v="26"/>
    <n v="1"/>
    <n v="0"/>
    <n v="2"/>
    <n v="0"/>
    <n v="2"/>
    <n v="2"/>
    <n v="2"/>
    <n v="6660438"/>
    <n v="46557816"/>
    <n v="119275610"/>
  </r>
  <r>
    <x v="0"/>
    <n v="3758"/>
    <x v="1"/>
    <x v="13"/>
    <x v="13"/>
    <x v="13"/>
    <n v="8933"/>
    <n v="205051001347"/>
    <s v="05051205051001347"/>
    <s v="INSTITUCION EDUCATIVA RURAL BUENOS AIRES"/>
    <n v="1"/>
    <n v="62.487157045549679"/>
    <n v="4.3763451076686204"/>
    <n v="0.64527140687172269"/>
    <n v="1.6452714068717227"/>
    <n v="472"/>
    <n v="0"/>
    <n v="0"/>
    <n v="30"/>
    <n v="0"/>
    <n v="188"/>
    <n v="0"/>
    <n v="182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43264.4728559405"/>
    <n v="60809297.008835144"/>
    <n v="18106303.967822094"/>
    <n v="0"/>
    <n v="84558865"/>
    <n v="0"/>
    <n v="0"/>
    <n v="0"/>
    <n v="0"/>
    <n v="0"/>
    <n v="0"/>
    <n v="0"/>
    <n v="0"/>
    <n v="0"/>
    <n v="84558865"/>
    <n v="179150.1377118644"/>
    <n v="1"/>
    <n v="0"/>
    <n v="0"/>
    <n v="1"/>
    <n v="24249724"/>
    <n v="39897377.521730982"/>
    <n v="39897378"/>
    <n v="30"/>
    <n v="1"/>
    <n v="0"/>
    <n v="2.3076923076923075"/>
    <n v="0"/>
    <n v="2.3076923076923075"/>
    <n v="2.3076923076923075"/>
    <n v="3"/>
    <n v="6660438"/>
    <n v="46557816"/>
    <n v="131116681"/>
  </r>
  <r>
    <x v="0"/>
    <n v="3758"/>
    <x v="1"/>
    <x v="963"/>
    <x v="963"/>
    <x v="905"/>
    <n v="11394"/>
    <n v="205051001401"/>
    <s v="05659205051001401"/>
    <s v="I. E. R. EL FILO DE DAMAQUIEL"/>
    <n v="1"/>
    <n v="59.823929571828728"/>
    <n v="4.1898235394569099"/>
    <n v="0.61705100935768764"/>
    <n v="1.6170510093576875"/>
    <n v="509"/>
    <n v="0"/>
    <n v="0"/>
    <n v="24"/>
    <n v="0"/>
    <n v="226"/>
    <n v="0"/>
    <n v="190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37175.0332694193"/>
    <n v="67196671.121531382"/>
    <n v="17054247.874802966"/>
    <n v="0"/>
    <n v="88688094"/>
    <n v="0"/>
    <n v="0"/>
    <n v="0"/>
    <n v="0"/>
    <n v="0"/>
    <n v="0"/>
    <n v="0"/>
    <n v="0"/>
    <n v="0"/>
    <n v="88688094"/>
    <n v="174239.87033398822"/>
    <n v="1"/>
    <n v="0"/>
    <n v="0"/>
    <n v="1"/>
    <n v="24249724"/>
    <n v="39213040.670845337"/>
    <n v="39213041"/>
    <n v="24"/>
    <n v="1"/>
    <n v="0"/>
    <n v="1.8461538461538463"/>
    <n v="0"/>
    <n v="1.8461538461538463"/>
    <n v="1.8461538461538463"/>
    <n v="2"/>
    <n v="6660438"/>
    <n v="45873479"/>
    <n v="134561573"/>
  </r>
  <r>
    <x v="0"/>
    <n v="3758"/>
    <x v="1"/>
    <x v="13"/>
    <x v="13"/>
    <x v="13"/>
    <n v="3647"/>
    <n v="205051001959"/>
    <s v="05051205051001959"/>
    <s v="INSTITUCION EDUCATIVA RURAL LA CANDELARIA"/>
    <n v="1"/>
    <n v="62.487157045549679"/>
    <n v="4.3763451076686204"/>
    <n v="0.64527140687172269"/>
    <n v="1.6452714068717227"/>
    <n v="477"/>
    <n v="18"/>
    <n v="0"/>
    <n v="39"/>
    <n v="0"/>
    <n v="193"/>
    <n v="0"/>
    <n v="168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722202.498426287"/>
    <n v="59330151.946458071"/>
    <n v="14837110.195854215"/>
    <n v="0"/>
    <n v="84889465"/>
    <n v="0"/>
    <n v="0"/>
    <n v="0"/>
    <n v="0"/>
    <n v="0"/>
    <n v="0"/>
    <n v="0"/>
    <n v="0"/>
    <n v="0"/>
    <n v="84889465"/>
    <n v="177965.33542976939"/>
    <n v="1"/>
    <n v="0"/>
    <n v="0"/>
    <n v="1"/>
    <n v="24249724"/>
    <n v="39897377.521730982"/>
    <n v="39897378"/>
    <n v="57"/>
    <n v="1"/>
    <n v="0"/>
    <n v="4.384615384615385"/>
    <n v="0"/>
    <n v="4.384615384615385"/>
    <n v="4"/>
    <n v="4"/>
    <n v="6660438"/>
    <n v="46557816"/>
    <n v="131447281"/>
  </r>
  <r>
    <x v="0"/>
    <n v="3758"/>
    <x v="1"/>
    <x v="13"/>
    <x v="13"/>
    <x v="13"/>
    <n v="3659"/>
    <n v="205051002238"/>
    <s v="05051205051002238"/>
    <s v="INSTITUCION EDUCATIVA RURAL LA TRINIDAD"/>
    <n v="1"/>
    <n v="62.487157045549679"/>
    <n v="4.3763451076686204"/>
    <n v="0.64527140687172269"/>
    <n v="1.6452714068717227"/>
    <n v="453"/>
    <n v="0"/>
    <n v="0"/>
    <n v="43"/>
    <n v="0"/>
    <n v="210"/>
    <n v="0"/>
    <n v="153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88679.0777601805"/>
    <n v="59658850.849208534"/>
    <n v="11819392.867883867"/>
    <n v="0"/>
    <n v="79566923"/>
    <n v="0"/>
    <n v="0"/>
    <n v="0"/>
    <n v="0"/>
    <n v="0"/>
    <n v="0"/>
    <n v="0"/>
    <n v="0"/>
    <n v="0"/>
    <n v="79566923"/>
    <n v="175644.42163355407"/>
    <n v="1"/>
    <n v="0"/>
    <n v="0"/>
    <n v="1"/>
    <n v="24249724"/>
    <n v="39897377.521730982"/>
    <n v="39897378"/>
    <n v="43"/>
    <n v="1"/>
    <n v="0"/>
    <n v="3.3076923076923075"/>
    <n v="0"/>
    <n v="3.3076923076923075"/>
    <n v="3.3076923076923075"/>
    <n v="4"/>
    <n v="6660438"/>
    <n v="46557816"/>
    <n v="126124739"/>
  </r>
  <r>
    <x v="0"/>
    <n v="3758"/>
    <x v="1"/>
    <x v="13"/>
    <x v="13"/>
    <x v="13"/>
    <n v="3635"/>
    <n v="205051002696"/>
    <s v="05051205051002696"/>
    <s v="INSTITUCION EDUCATIVA RURAL SANTA FE DE LAS PLATAS"/>
    <n v="1"/>
    <n v="62.487157045549679"/>
    <n v="4.3763451076686204"/>
    <n v="0.64527140687172269"/>
    <n v="1.6452714068717227"/>
    <n v="374"/>
    <n v="0"/>
    <n v="0"/>
    <n v="35"/>
    <n v="0"/>
    <n v="138"/>
    <n v="0"/>
    <n v="153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83808.5516652633"/>
    <n v="47825690.350191966"/>
    <n v="12070869.311881395"/>
    <n v="0"/>
    <n v="66480368"/>
    <n v="0"/>
    <n v="0"/>
    <n v="0"/>
    <n v="0"/>
    <n v="0"/>
    <n v="0"/>
    <n v="0"/>
    <n v="0"/>
    <n v="0"/>
    <n v="66480368"/>
    <n v="177754.99465240643"/>
    <n v="1"/>
    <n v="0"/>
    <n v="0"/>
    <n v="1"/>
    <n v="24249724"/>
    <n v="39897377.521730982"/>
    <n v="39897378"/>
    <n v="35"/>
    <n v="1"/>
    <n v="0"/>
    <n v="2.6923076923076925"/>
    <n v="0"/>
    <n v="2.6923076923076925"/>
    <n v="2.6923076923076925"/>
    <n v="3"/>
    <n v="6660438"/>
    <n v="46557816"/>
    <n v="113038184"/>
  </r>
  <r>
    <x v="0"/>
    <n v="3758"/>
    <x v="1"/>
    <x v="13"/>
    <x v="13"/>
    <x v="13"/>
    <n v="3636"/>
    <n v="205051002700"/>
    <s v="05051205051002700"/>
    <s v="I. E. R. GUADUAL ARRIBA"/>
    <n v="1"/>
    <n v="62.487157045549679"/>
    <n v="4.3763451076686204"/>
    <n v="0.64527140687172269"/>
    <n v="1.6452714068717227"/>
    <n v="581"/>
    <n v="0"/>
    <n v="0"/>
    <n v="33"/>
    <n v="0"/>
    <n v="258"/>
    <n v="0"/>
    <n v="223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07590.9201415339"/>
    <n v="79052086.11148569"/>
    <n v="16848921.747834448"/>
    <n v="0"/>
    <n v="102108599"/>
    <n v="0"/>
    <n v="0"/>
    <n v="0"/>
    <n v="0"/>
    <n v="0"/>
    <n v="0"/>
    <n v="0"/>
    <n v="0"/>
    <n v="0"/>
    <n v="102108599"/>
    <n v="175746.2977624785"/>
    <n v="1"/>
    <n v="0"/>
    <n v="0"/>
    <n v="1"/>
    <n v="24249724"/>
    <n v="39897377.521730982"/>
    <n v="39897378"/>
    <n v="33"/>
    <n v="1"/>
    <n v="0"/>
    <n v="2.5384615384615383"/>
    <n v="0"/>
    <n v="2.5384615384615383"/>
    <n v="2.5384615384615383"/>
    <n v="3"/>
    <n v="6660438"/>
    <n v="46557816"/>
    <n v="148666415"/>
  </r>
  <r>
    <x v="0"/>
    <n v="3758"/>
    <x v="1"/>
    <x v="14"/>
    <x v="14"/>
    <x v="14"/>
    <n v="21884"/>
    <n v="205055000281"/>
    <s v="05055205055000281"/>
    <s v="I. E. R. PRESBITERO MARIO ANGEL"/>
    <n v="1"/>
    <n v="17.139462349621269"/>
    <n v="1.2003778976079633"/>
    <n v="0.1647529444828485"/>
    <n v="1.1647529444828484"/>
    <n v="390"/>
    <n v="0"/>
    <n v="0"/>
    <n v="34"/>
    <n v="0"/>
    <n v="192"/>
    <n v="0"/>
    <n v="112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27769.745652955"/>
    <n v="35370248.343605332"/>
    <n v="9257568.2190323491"/>
    <n v="0"/>
    <n v="49155586"/>
    <n v="0"/>
    <n v="0"/>
    <n v="0"/>
    <n v="0"/>
    <n v="0"/>
    <n v="0"/>
    <n v="0"/>
    <n v="0"/>
    <n v="0"/>
    <n v="49155586"/>
    <n v="126039.9641025641"/>
    <n v="1"/>
    <n v="0"/>
    <n v="1"/>
    <n v="1"/>
    <n v="24249724"/>
    <n v="28244937.431896396"/>
    <n v="28244937"/>
    <n v="34"/>
    <n v="1"/>
    <n v="0"/>
    <n v="2.6153846153846154"/>
    <n v="0"/>
    <n v="2.6153846153846154"/>
    <n v="2.6153846153846154"/>
    <n v="3"/>
    <n v="6660438"/>
    <n v="34905375"/>
    <n v="84060961"/>
  </r>
  <r>
    <x v="0"/>
    <n v="3758"/>
    <x v="1"/>
    <x v="16"/>
    <x v="16"/>
    <x v="16"/>
    <n v="3528"/>
    <n v="205079000206"/>
    <s v="05079205079000206"/>
    <s v="INSTITUCIÓN EDUCATIVA RURAL YARUMITO"/>
    <n v="1"/>
    <n v="7.0123932677438878"/>
    <n v="0.49111936630384706"/>
    <n v="5.7443329377616939E-2"/>
    <n v="1.0574433293776169"/>
    <n v="525"/>
    <n v="0"/>
    <n v="0"/>
    <n v="37"/>
    <n v="0"/>
    <n v="282"/>
    <n v="0"/>
    <n v="140"/>
    <n v="0"/>
    <n v="6"/>
    <n v="0"/>
    <n v="6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73324.7225760492"/>
    <n v="44575914.462555714"/>
    <n v="969768.58805225987"/>
    <n v="11682993.433695899"/>
    <n v="61702001"/>
    <n v="0"/>
    <n v="0"/>
    <n v="0"/>
    <n v="0"/>
    <n v="0"/>
    <n v="0"/>
    <n v="0"/>
    <n v="0"/>
    <n v="0"/>
    <n v="61702001"/>
    <n v="117527.62095238095"/>
    <n v="1"/>
    <n v="0"/>
    <n v="0"/>
    <n v="1"/>
    <n v="24249724"/>
    <n v="25642708.8830483"/>
    <n v="25642709"/>
    <n v="37"/>
    <n v="1"/>
    <n v="0"/>
    <n v="2.8461538461538463"/>
    <n v="0"/>
    <n v="2.8461538461538463"/>
    <n v="2.8461538461538463"/>
    <n v="3"/>
    <n v="6660438"/>
    <n v="32303147"/>
    <n v="94005148"/>
  </r>
  <r>
    <x v="0"/>
    <n v="3758"/>
    <x v="1"/>
    <x v="16"/>
    <x v="16"/>
    <x v="16"/>
    <n v="5027"/>
    <n v="205079000346"/>
    <s v="05079205079000346"/>
    <s v="INSTITUCIÓN EDUCATIVA RURAL EL TABLAZO"/>
    <n v="1"/>
    <n v="7.0123932677438878"/>
    <n v="0.49111936630384706"/>
    <n v="5.7443329377616939E-2"/>
    <n v="1.0574433293776169"/>
    <n v="902"/>
    <n v="0"/>
    <n v="0"/>
    <n v="74"/>
    <n v="0"/>
    <n v="490"/>
    <n v="0"/>
    <n v="255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946649.4451520983"/>
    <n v="78694446.148350731"/>
    <n v="13415132.134722929"/>
    <n v="0"/>
    <n v="101056228"/>
    <n v="0"/>
    <n v="0"/>
    <n v="0"/>
    <n v="0"/>
    <n v="0"/>
    <n v="0"/>
    <n v="0"/>
    <n v="0"/>
    <n v="0"/>
    <n v="101056228"/>
    <n v="112035.72949002218"/>
    <n v="1"/>
    <n v="0"/>
    <n v="0"/>
    <n v="1"/>
    <n v="24249724"/>
    <n v="25642708.8830483"/>
    <n v="25642709"/>
    <n v="74"/>
    <n v="1"/>
    <n v="0"/>
    <n v="5.6923076923076925"/>
    <n v="0"/>
    <n v="5.6923076923076925"/>
    <n v="4"/>
    <n v="4"/>
    <n v="6660438"/>
    <n v="32303147"/>
    <n v="133359375"/>
  </r>
  <r>
    <x v="0"/>
    <n v="3758"/>
    <x v="1"/>
    <x v="16"/>
    <x v="16"/>
    <x v="16"/>
    <n v="5137"/>
    <n v="205079000885"/>
    <s v="05079205079000885"/>
    <s v="INSTITUCIÓN EDUCATIVA RURAL EL HATILLO"/>
    <n v="1"/>
    <n v="7.0123932677438878"/>
    <n v="0.49111936630384706"/>
    <n v="5.7443329377616939E-2"/>
    <n v="1.0574433293776169"/>
    <n v="1025"/>
    <n v="0"/>
    <n v="0"/>
    <n v="58"/>
    <n v="0"/>
    <n v="494"/>
    <n v="0"/>
    <n v="352"/>
    <n v="0"/>
    <n v="1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12238.7543084016"/>
    <n v="89363089.183227807"/>
    <n v="19556999.85905391"/>
    <n v="0"/>
    <n v="115932328"/>
    <n v="0"/>
    <n v="0"/>
    <n v="0"/>
    <n v="0"/>
    <n v="0"/>
    <n v="0"/>
    <n v="0"/>
    <n v="0"/>
    <n v="0"/>
    <n v="115932328"/>
    <n v="113104.71024390245"/>
    <n v="1"/>
    <n v="0"/>
    <n v="0"/>
    <n v="1"/>
    <n v="24249724"/>
    <n v="25642708.8830483"/>
    <n v="25642709"/>
    <n v="58"/>
    <n v="1"/>
    <n v="0"/>
    <n v="4.4615384615384617"/>
    <n v="0"/>
    <n v="4.4615384615384617"/>
    <n v="4"/>
    <n v="4"/>
    <n v="6660438"/>
    <n v="32303147"/>
    <n v="148235475"/>
  </r>
  <r>
    <x v="0"/>
    <n v="3758"/>
    <x v="1"/>
    <x v="17"/>
    <x v="17"/>
    <x v="17"/>
    <n v="23447"/>
    <n v="205086000033"/>
    <s v="05086205086000033"/>
    <s v="I. E. R. LABORES"/>
    <n v="1"/>
    <n v="13.385679566274069"/>
    <n v="0.93747829237904845"/>
    <n v="0.12497667926604623"/>
    <n v="1.1249766792660463"/>
    <n v="278"/>
    <n v="0"/>
    <n v="0"/>
    <n v="13"/>
    <n v="0"/>
    <n v="117"/>
    <n v="0"/>
    <n v="108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72085.4627168232"/>
    <n v="25284638.350179877"/>
    <n v="6878017.4188982658"/>
    <n v="0"/>
    <n v="33834741"/>
    <n v="0"/>
    <n v="0"/>
    <n v="0"/>
    <n v="0"/>
    <n v="0"/>
    <n v="0"/>
    <n v="0"/>
    <n v="0"/>
    <n v="0"/>
    <n v="33834741"/>
    <n v="121707.70143884892"/>
    <n v="1"/>
    <n v="0"/>
    <n v="0"/>
    <n v="1"/>
    <n v="24249724"/>
    <n v="27280373.978638146"/>
    <n v="27280374"/>
    <n v="13"/>
    <n v="1"/>
    <n v="0"/>
    <n v="1"/>
    <n v="0"/>
    <n v="1"/>
    <n v="1"/>
    <n v="1"/>
    <n v="6660438"/>
    <n v="33940812"/>
    <n v="67775553"/>
  </r>
  <r>
    <x v="0"/>
    <n v="3758"/>
    <x v="1"/>
    <x v="17"/>
    <x v="17"/>
    <x v="17"/>
    <n v="5060"/>
    <n v="205086000092"/>
    <s v="05086205086000092"/>
    <s v="I. E. R. CARLOS GONZALEZ"/>
    <n v="1"/>
    <n v="13.385679566274069"/>
    <n v="0.93747829237904845"/>
    <n v="0.12497667926604623"/>
    <n v="1.1249766792660463"/>
    <n v="397"/>
    <n v="0"/>
    <n v="0"/>
    <n v="25"/>
    <n v="0"/>
    <n v="152"/>
    <n v="0"/>
    <n v="157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15548.9667631215"/>
    <n v="34724236.667580366"/>
    <n v="10832877.434764769"/>
    <n v="0"/>
    <n v="48772663"/>
    <n v="0"/>
    <n v="0"/>
    <n v="0"/>
    <n v="0"/>
    <n v="0"/>
    <n v="0"/>
    <n v="0"/>
    <n v="0"/>
    <n v="0"/>
    <n v="48772663"/>
    <n v="122853.05541561713"/>
    <n v="1"/>
    <n v="0"/>
    <n v="0"/>
    <n v="1"/>
    <n v="24249724"/>
    <n v="27280373.978638146"/>
    <n v="27280374"/>
    <n v="25"/>
    <n v="1"/>
    <n v="0"/>
    <n v="1.9230769230769231"/>
    <n v="0"/>
    <n v="1.9230769230769231"/>
    <n v="1.9230769230769231"/>
    <n v="2"/>
    <n v="6660438"/>
    <n v="33940812"/>
    <n v="82713475"/>
  </r>
  <r>
    <x v="0"/>
    <n v="3760"/>
    <x v="3"/>
    <x v="18"/>
    <x v="18"/>
    <x v="18"/>
    <n v="132454"/>
    <n v="205088000197"/>
    <s v="05088205088000197"/>
    <s v="INSTITUCION EDUCATIVA LA PRIMAVERA"/>
    <n v="1"/>
    <n v="5.575304609973621"/>
    <n v="0.3904715497911756"/>
    <n v="4.2215485122718992E-2"/>
    <n v="1.042215485122719"/>
    <n v="887"/>
    <n v="0"/>
    <n v="0"/>
    <n v="0"/>
    <n v="64"/>
    <n v="0"/>
    <n v="402"/>
    <n v="0"/>
    <n v="325"/>
    <n v="0"/>
    <n v="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81321.6781956796"/>
    <n v="62008645.734218612"/>
    <n v="12282267.698178696"/>
    <n v="0"/>
    <n v="0"/>
    <n v="0"/>
    <n v="0"/>
    <n v="0"/>
    <n v="80472235"/>
    <n v="0"/>
    <n v="0"/>
    <n v="0"/>
    <n v="0"/>
    <n v="0"/>
    <n v="0"/>
    <n v="0"/>
    <n v="0"/>
    <n v="0"/>
    <n v="80472235"/>
    <n v="90724.052987598654"/>
    <n v="0"/>
    <n v="0"/>
    <n v="0"/>
    <n v="0"/>
    <n v="19701352"/>
    <n v="20533054.132253449"/>
    <n v="20533054"/>
    <n v="64"/>
    <n v="1"/>
    <n v="0"/>
    <n v="0"/>
    <n v="2.8444444444444446"/>
    <n v="2.8444444444444446"/>
    <n v="2.8444444444444446"/>
    <n v="3"/>
    <n v="6660438"/>
    <n v="27193492"/>
    <n v="107665727"/>
  </r>
  <r>
    <x v="0"/>
    <n v="3760"/>
    <x v="3"/>
    <x v="18"/>
    <x v="18"/>
    <x v="18"/>
    <n v="11658"/>
    <n v="205088000430"/>
    <s v="05088205088000430"/>
    <s v="INSTITUCIÓN EDUCATIVA LA UNION"/>
    <n v="1"/>
    <n v="5.575304609973621"/>
    <n v="0.3904715497911756"/>
    <n v="4.2215485122718992E-2"/>
    <n v="1.042215485122719"/>
    <n v="461"/>
    <n v="0"/>
    <n v="0"/>
    <n v="31"/>
    <n v="0"/>
    <n v="227"/>
    <n v="0"/>
    <n v="158"/>
    <n v="0"/>
    <n v="44"/>
    <n v="0"/>
    <n v="1"/>
    <n v="0"/>
    <n v="72"/>
    <n v="0"/>
    <n v="0"/>
    <n v="0"/>
    <n v="0"/>
    <n v="20"/>
    <n v="0"/>
    <n v="17"/>
    <n v="0"/>
    <n v="34"/>
    <n v="0"/>
    <n v="1"/>
    <n v="0"/>
    <n v="92671"/>
    <n v="81839"/>
    <n v="122758"/>
    <n v="150439"/>
    <n v="114333"/>
    <n v="99892"/>
    <n v="152848"/>
    <n v="184139"/>
    <n v="0"/>
    <n v="0"/>
    <n v="0"/>
    <n v="0"/>
    <n v="3693948.3148766109"/>
    <n v="40081960.857353278"/>
    <n v="7009224.3086816436"/>
    <n v="191912.51721501234"/>
    <n v="50977046"/>
    <n v="0"/>
    <n v="0"/>
    <n v="0"/>
    <n v="0"/>
    <n v="0"/>
    <n v="770406.52037510206"/>
    <n v="1083243.7567962541"/>
    <n v="38382.503443002475"/>
    <n v="1892033"/>
    <n v="52869079"/>
    <n v="114683.46854663774"/>
    <n v="1"/>
    <n v="0"/>
    <n v="0"/>
    <n v="1"/>
    <n v="24249724"/>
    <n v="25273437.862752043"/>
    <n v="25273438"/>
    <n v="31"/>
    <n v="1"/>
    <n v="0"/>
    <n v="2.3846153846153846"/>
    <n v="0"/>
    <n v="2.3846153846153846"/>
    <n v="2.3846153846153846"/>
    <n v="3"/>
    <n v="6660438"/>
    <n v="31933876"/>
    <n v="84802955"/>
  </r>
  <r>
    <x v="0"/>
    <n v="3760"/>
    <x v="3"/>
    <x v="18"/>
    <x v="18"/>
    <x v="18"/>
    <n v="11657"/>
    <n v="205088001487"/>
    <s v="05088205088001487"/>
    <s v="INSTITUCION EDUCATIVA SAN FELIX"/>
    <n v="1"/>
    <n v="5.575304609973621"/>
    <n v="0.3904715497911756"/>
    <n v="4.2215485122718992E-2"/>
    <n v="1.042215485122719"/>
    <n v="522"/>
    <n v="17"/>
    <n v="0"/>
    <n v="24"/>
    <n v="0"/>
    <n v="189"/>
    <n v="0"/>
    <n v="218"/>
    <n v="0"/>
    <n v="6"/>
    <n v="0"/>
    <n v="68"/>
    <n v="0"/>
    <n v="522"/>
    <n v="17"/>
    <n v="0"/>
    <n v="24"/>
    <n v="0"/>
    <n v="189"/>
    <n v="0"/>
    <n v="218"/>
    <n v="0"/>
    <n v="6"/>
    <n v="0"/>
    <n v="68"/>
    <n v="0"/>
    <n v="92671"/>
    <n v="81839"/>
    <n v="122758"/>
    <n v="150439"/>
    <n v="114333"/>
    <n v="99892"/>
    <n v="152848"/>
    <n v="184139"/>
    <n v="0"/>
    <n v="0"/>
    <n v="0"/>
    <n v="0"/>
    <n v="4885544.5454819687"/>
    <n v="42372358.620630607"/>
    <n v="955803.31482022407"/>
    <n v="13050051.17062084"/>
    <n v="61263758"/>
    <n v="0"/>
    <n v="0"/>
    <n v="0"/>
    <n v="0"/>
    <n v="977108.90909639397"/>
    <n v="8474471.7241261229"/>
    <n v="191160.66296404484"/>
    <n v="2610010.2341241678"/>
    <n v="12252752"/>
    <n v="73516510"/>
    <n v="140836.22605363984"/>
    <n v="1"/>
    <n v="0"/>
    <n v="0"/>
    <n v="1"/>
    <n v="24249724"/>
    <n v="25273437.862752043"/>
    <n v="25273438"/>
    <n v="41"/>
    <n v="1"/>
    <n v="0"/>
    <n v="3.1538461538461537"/>
    <n v="0"/>
    <n v="3.1538461538461537"/>
    <n v="3.1538461538461537"/>
    <n v="4"/>
    <n v="6660438"/>
    <n v="31933876"/>
    <n v="105450386"/>
  </r>
  <r>
    <x v="0"/>
    <n v="3758"/>
    <x v="1"/>
    <x v="19"/>
    <x v="19"/>
    <x v="19"/>
    <n v="21670"/>
    <n v="205091000122"/>
    <s v="05091205091000122"/>
    <s v="C. E. R. LA MERCED"/>
    <n v="1"/>
    <n v="16.218418907905459"/>
    <n v="1.1358717790600348"/>
    <n v="0.15499327794689169"/>
    <n v="1.1549932779468917"/>
    <n v="167"/>
    <n v="0"/>
    <n v="0"/>
    <n v="24"/>
    <n v="0"/>
    <n v="136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69292.3147400473"/>
    <n v="16498566.158455938"/>
    <n v="0"/>
    <n v="0"/>
    <n v="19667858"/>
    <n v="0"/>
    <n v="0"/>
    <n v="0"/>
    <n v="0"/>
    <n v="0"/>
    <n v="0"/>
    <n v="0"/>
    <n v="0"/>
    <n v="0"/>
    <n v="19667858"/>
    <n v="117771.60479041917"/>
    <n v="1"/>
    <n v="0"/>
    <n v="0"/>
    <n v="1"/>
    <n v="24249724"/>
    <n v="28008268.21206741"/>
    <n v="28008268"/>
    <n v="24"/>
    <n v="1"/>
    <n v="0"/>
    <n v="1.8461538461538463"/>
    <n v="0"/>
    <n v="1.8461538461538463"/>
    <n v="1.8461538461538463"/>
    <n v="2"/>
    <n v="6660438"/>
    <n v="34668706"/>
    <n v="54336564"/>
  </r>
  <r>
    <x v="0"/>
    <n v="3758"/>
    <x v="1"/>
    <x v="20"/>
    <x v="20"/>
    <x v="20"/>
    <n v="23109"/>
    <n v="205093000138"/>
    <s v="05093205093000138"/>
    <s v="C. E. R. LA VARGAS"/>
    <n v="1"/>
    <n v="17.180967549273344"/>
    <n v="1.2032847521686174"/>
    <n v="0.16519274665695435"/>
    <n v="1.1651927466569543"/>
    <n v="360"/>
    <n v="0"/>
    <n v="0"/>
    <n v="40"/>
    <n v="0"/>
    <n v="216"/>
    <n v="0"/>
    <n v="1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28799.2921411823"/>
    <n v="37245898.831698075"/>
    <n v="0"/>
    <n v="0"/>
    <n v="42574698"/>
    <n v="0"/>
    <n v="0"/>
    <n v="0"/>
    <n v="0"/>
    <n v="0"/>
    <n v="0"/>
    <n v="0"/>
    <n v="0"/>
    <n v="0"/>
    <n v="42574698"/>
    <n v="118263.05"/>
    <n v="1"/>
    <n v="0"/>
    <n v="0"/>
    <n v="1"/>
    <n v="24249724"/>
    <n v="28255602.513233062"/>
    <n v="28255603"/>
    <n v="40"/>
    <n v="1"/>
    <n v="0"/>
    <n v="3.0769230769230771"/>
    <n v="0"/>
    <n v="3.0769230769230771"/>
    <n v="3.0769230769230771"/>
    <n v="4"/>
    <n v="6660438"/>
    <n v="34916041"/>
    <n v="77490739"/>
  </r>
  <r>
    <x v="0"/>
    <n v="3758"/>
    <x v="1"/>
    <x v="20"/>
    <x v="20"/>
    <x v="20"/>
    <n v="21549"/>
    <n v="205093000171"/>
    <s v="05093205093000171"/>
    <s v="C. E. R. LA GUAMALA"/>
    <n v="1"/>
    <n v="17.180967549273344"/>
    <n v="1.2032847521686174"/>
    <n v="0.16519274665695435"/>
    <n v="1.1651927466569543"/>
    <n v="285"/>
    <n v="0"/>
    <n v="0"/>
    <n v="29"/>
    <n v="0"/>
    <n v="179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63379.4868023572"/>
    <n v="29796719.065358456"/>
    <n v="0"/>
    <n v="0"/>
    <n v="33660099"/>
    <n v="0"/>
    <n v="0"/>
    <n v="0"/>
    <n v="0"/>
    <n v="0"/>
    <n v="0"/>
    <n v="0"/>
    <n v="0"/>
    <n v="0"/>
    <n v="33660099"/>
    <n v="118105.6105263158"/>
    <n v="1"/>
    <n v="0"/>
    <n v="0"/>
    <n v="1"/>
    <n v="24249724"/>
    <n v="28255602.513233062"/>
    <n v="28255603"/>
    <n v="29"/>
    <n v="1"/>
    <n v="0"/>
    <n v="2.2307692307692308"/>
    <n v="0"/>
    <n v="2.2307692307692308"/>
    <n v="2.2307692307692308"/>
    <n v="3"/>
    <n v="6660438"/>
    <n v="34916041"/>
    <n v="68576140"/>
  </r>
  <r>
    <x v="0"/>
    <n v="3758"/>
    <x v="1"/>
    <x v="20"/>
    <x v="20"/>
    <x v="20"/>
    <n v="18755"/>
    <n v="205093000260"/>
    <s v="05093205093000260"/>
    <s v="I E FRANCISCO CESAR"/>
    <n v="1"/>
    <n v="17.180967549273344"/>
    <n v="1.2032847521686174"/>
    <n v="0.16519274665695435"/>
    <n v="1.1651927466569543"/>
    <n v="574"/>
    <n v="0"/>
    <n v="0"/>
    <n v="34"/>
    <n v="0"/>
    <n v="285"/>
    <n v="0"/>
    <n v="182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29479.3983200043"/>
    <n v="54355733.607509375"/>
    <n v="13001108.808694616"/>
    <n v="0"/>
    <n v="71886322"/>
    <n v="0"/>
    <n v="0"/>
    <n v="0"/>
    <n v="0"/>
    <n v="0"/>
    <n v="0"/>
    <n v="0"/>
    <n v="0"/>
    <n v="0"/>
    <n v="71886322"/>
    <n v="125237.49477351917"/>
    <n v="1"/>
    <n v="0"/>
    <n v="0"/>
    <n v="1"/>
    <n v="24249724"/>
    <n v="28255602.513233062"/>
    <n v="28255603"/>
    <n v="34"/>
    <n v="1"/>
    <n v="0"/>
    <n v="2.6153846153846154"/>
    <n v="0"/>
    <n v="2.6153846153846154"/>
    <n v="2.6153846153846154"/>
    <n v="3"/>
    <n v="6660438"/>
    <n v="34916041"/>
    <n v="106802363"/>
  </r>
  <r>
    <x v="0"/>
    <n v="3758"/>
    <x v="1"/>
    <x v="21"/>
    <x v="21"/>
    <x v="21"/>
    <n v="2407"/>
    <n v="205101000304"/>
    <s v="05101205101000304"/>
    <s v="I. E. R. JUAN TAMAYO"/>
    <n v="1"/>
    <n v="11.847006843974704"/>
    <n v="0.82971594313935682"/>
    <n v="0.10867241825351502"/>
    <n v="1.108672418253515"/>
    <n v="334"/>
    <n v="0"/>
    <n v="0"/>
    <n v="21"/>
    <n v="0"/>
    <n v="146"/>
    <n v="0"/>
    <n v="114"/>
    <n v="0"/>
    <n v="7"/>
    <n v="0"/>
    <n v="46"/>
    <n v="0"/>
    <n v="260"/>
    <n v="0"/>
    <n v="0"/>
    <n v="19"/>
    <n v="0"/>
    <n v="92"/>
    <n v="0"/>
    <n v="100"/>
    <n v="0"/>
    <n v="3"/>
    <n v="0"/>
    <n v="46"/>
    <n v="0"/>
    <n v="92671"/>
    <n v="81839"/>
    <n v="122758"/>
    <n v="150439"/>
    <n v="114333"/>
    <n v="99892"/>
    <n v="152848"/>
    <n v="184139"/>
    <n v="0"/>
    <n v="0"/>
    <n v="0"/>
    <n v="0"/>
    <n v="2661914.7155197617"/>
    <n v="28794351.353086833"/>
    <n v="1186208.5324964928"/>
    <n v="9390892.1995400637"/>
    <n v="42033367"/>
    <n v="0"/>
    <n v="0"/>
    <n v="0"/>
    <n v="0"/>
    <n v="481679.80566548073"/>
    <n v="4252704.1998405168"/>
    <n v="101675.01707112796"/>
    <n v="1878178.439908013"/>
    <n v="6714237"/>
    <n v="48747604"/>
    <n v="145950.91017964072"/>
    <n v="1"/>
    <n v="0"/>
    <n v="0"/>
    <n v="1"/>
    <n v="24249724"/>
    <n v="26885000.149060301"/>
    <n v="26885000"/>
    <n v="21"/>
    <n v="0"/>
    <n v="1"/>
    <n v="1.6153846153846154"/>
    <n v="0"/>
    <n v="1.6153846153846154"/>
    <n v="1.6153846153846154"/>
    <n v="2"/>
    <n v="13320876"/>
    <n v="40205876"/>
    <n v="88953480"/>
  </r>
  <r>
    <x v="0"/>
    <n v="3758"/>
    <x v="1"/>
    <x v="21"/>
    <x v="21"/>
    <x v="21"/>
    <n v="2404"/>
    <n v="205101000355"/>
    <s v="05101205101000355"/>
    <s v="INSTITUCIÓN EDUCATIVA RURAL FARALLONES"/>
    <n v="1"/>
    <n v="11.847006843974704"/>
    <n v="0.82971594313935682"/>
    <n v="0.10867241825351502"/>
    <n v="1.108672418253515"/>
    <n v="353"/>
    <n v="0"/>
    <n v="0"/>
    <n v="32"/>
    <n v="0"/>
    <n v="158"/>
    <n v="0"/>
    <n v="129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56250.9950777325"/>
    <n v="31784533.993599694"/>
    <n v="5761584.3006972512"/>
    <n v="0"/>
    <n v="41602369"/>
    <n v="0"/>
    <n v="0"/>
    <n v="0"/>
    <n v="0"/>
    <n v="0"/>
    <n v="0"/>
    <n v="0"/>
    <n v="0"/>
    <n v="0"/>
    <n v="41602369"/>
    <n v="117853.73654390936"/>
    <n v="1"/>
    <n v="0"/>
    <n v="0"/>
    <n v="1"/>
    <n v="24249724"/>
    <n v="26885000.149060301"/>
    <n v="26885000"/>
    <n v="32"/>
    <n v="0"/>
    <n v="1"/>
    <n v="2.4615384615384617"/>
    <n v="0"/>
    <n v="2.4615384615384617"/>
    <n v="2.4615384615384617"/>
    <n v="3"/>
    <n v="19981315"/>
    <n v="46866315"/>
    <n v="88468684"/>
  </r>
  <r>
    <x v="0"/>
    <n v="3758"/>
    <x v="1"/>
    <x v="22"/>
    <x v="22"/>
    <x v="22"/>
    <n v="21939"/>
    <n v="205107001060"/>
    <s v="05107205107001060"/>
    <s v="C. E. R. MORRON"/>
    <n v="1"/>
    <n v="25.664312142616886"/>
    <n v="1.7974235378503411"/>
    <n v="0.25508493913205305"/>
    <n v="1.2550849391320531"/>
    <n v="192"/>
    <n v="0"/>
    <n v="0"/>
    <n v="18"/>
    <n v="0"/>
    <n v="136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82957.2742241304"/>
    <n v="21814892.384721555"/>
    <n v="0"/>
    <n v="0"/>
    <n v="24397850"/>
    <n v="0"/>
    <n v="0"/>
    <n v="0"/>
    <n v="0"/>
    <n v="0"/>
    <n v="0"/>
    <n v="0"/>
    <n v="0"/>
    <n v="0"/>
    <n v="24397850"/>
    <n v="127072.13541666667"/>
    <n v="1"/>
    <n v="1"/>
    <n v="1"/>
    <n v="1"/>
    <n v="24249724"/>
    <n v="30435463.370509088"/>
    <n v="30435463"/>
    <n v="18"/>
    <n v="1"/>
    <n v="0"/>
    <n v="1.3846153846153846"/>
    <n v="0"/>
    <n v="1.3846153846153846"/>
    <n v="1.3846153846153846"/>
    <n v="2"/>
    <n v="6660438"/>
    <n v="37095901"/>
    <n v="61493751"/>
  </r>
  <r>
    <x v="0"/>
    <n v="3758"/>
    <x v="1"/>
    <x v="23"/>
    <x v="23"/>
    <x v="23"/>
    <n v="3648"/>
    <n v="205113000407"/>
    <s v="05113205113000407"/>
    <s v="I. E. R. ADOLFO MORENO USUGA"/>
    <n v="1"/>
    <n v="29.139522258414768"/>
    <n v="2.0408130519117065"/>
    <n v="0.29190936058321432"/>
    <n v="1.2919093605832144"/>
    <n v="584"/>
    <n v="0"/>
    <n v="0"/>
    <n v="52"/>
    <n v="0"/>
    <n v="301"/>
    <n v="0"/>
    <n v="182"/>
    <n v="0"/>
    <n v="1"/>
    <n v="0"/>
    <n v="4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80809.3920251541"/>
    <n v="62331830.956283793"/>
    <n v="197465.76194642315"/>
    <n v="11418763.09192476"/>
    <n v="81628869"/>
    <n v="0"/>
    <n v="0"/>
    <n v="0"/>
    <n v="0"/>
    <n v="0"/>
    <n v="0"/>
    <n v="0"/>
    <n v="0"/>
    <n v="0"/>
    <n v="81628869"/>
    <n v="139775.46061643836"/>
    <n v="1"/>
    <n v="0"/>
    <n v="0"/>
    <n v="1"/>
    <n v="24249724"/>
    <n v="31328445.427159429"/>
    <n v="31328445"/>
    <n v="52"/>
    <n v="1"/>
    <n v="0"/>
    <n v="4"/>
    <n v="0"/>
    <n v="4"/>
    <n v="4"/>
    <n v="4"/>
    <n v="6660438"/>
    <n v="37988883"/>
    <n v="119617752"/>
  </r>
  <r>
    <x v="0"/>
    <n v="3758"/>
    <x v="1"/>
    <x v="24"/>
    <x v="24"/>
    <x v="24"/>
    <n v="9191"/>
    <n v="205120000081"/>
    <s v="05120205120000081"/>
    <s v="I. E. GUARUMO"/>
    <n v="1"/>
    <n v="49.831546707503826"/>
    <n v="3.4899978803960696"/>
    <n v="0.51116857185425613"/>
    <n v="1.511168571854256"/>
    <n v="1074"/>
    <n v="0"/>
    <n v="0"/>
    <n v="16"/>
    <n v="62"/>
    <n v="77"/>
    <n v="427"/>
    <n v="48"/>
    <n v="320"/>
    <n v="13"/>
    <n v="1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682573.1687829569"/>
    <n v="92383375.989729404"/>
    <n v="20591391.50134901"/>
    <n v="0"/>
    <n v="2764422.9812130025"/>
    <n v="18869206.372458167"/>
    <n v="3002728.2203201312"/>
    <n v="0"/>
    <n v="146293698"/>
    <n v="0"/>
    <n v="0"/>
    <n v="0"/>
    <n v="0"/>
    <n v="0"/>
    <n v="0"/>
    <n v="0"/>
    <n v="0"/>
    <n v="0"/>
    <n v="146293698"/>
    <n v="136213.87150837987"/>
    <n v="1"/>
    <n v="1"/>
    <n v="1"/>
    <n v="1"/>
    <n v="24249724"/>
    <n v="36645420.784939878"/>
    <n v="36645421"/>
    <n v="78"/>
    <n v="1"/>
    <n v="0"/>
    <n v="1.2307692307692308"/>
    <n v="2.7555555555555555"/>
    <n v="3.9863247863247864"/>
    <n v="3.9863247863247864"/>
    <n v="4"/>
    <n v="6660438"/>
    <n v="43305859"/>
    <n v="189599557"/>
  </r>
  <r>
    <x v="0"/>
    <n v="3758"/>
    <x v="1"/>
    <x v="24"/>
    <x v="24"/>
    <x v="24"/>
    <n v="1268"/>
    <n v="205120000315"/>
    <s v="05120205120000315"/>
    <s v="I. E. MANIZALES"/>
    <n v="1"/>
    <n v="49.831546707503826"/>
    <n v="3.4899978803960696"/>
    <n v="0.51116857185425613"/>
    <n v="1.511168571854256"/>
    <n v="233"/>
    <n v="0"/>
    <n v="0"/>
    <n v="0"/>
    <n v="14"/>
    <n v="30"/>
    <n v="96"/>
    <n v="0"/>
    <n v="73"/>
    <n v="0"/>
    <n v="2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60581.0381122807"/>
    <n v="20900656.683084697"/>
    <n v="3710160.630873695"/>
    <n v="0"/>
    <n v="0"/>
    <n v="4528609.5293899607"/>
    <n v="0"/>
    <n v="0"/>
    <n v="31100008"/>
    <n v="0"/>
    <n v="0"/>
    <n v="0"/>
    <n v="0"/>
    <n v="0"/>
    <n v="0"/>
    <n v="0"/>
    <n v="0"/>
    <n v="0"/>
    <n v="31100008"/>
    <n v="133476.42918454934"/>
    <n v="1"/>
    <n v="1"/>
    <n v="1"/>
    <n v="1"/>
    <n v="24249724"/>
    <n v="36645420.784939878"/>
    <n v="36645421"/>
    <n v="14"/>
    <n v="1"/>
    <n v="0"/>
    <n v="0"/>
    <n v="0.62222222222222223"/>
    <n v="0.62222222222222223"/>
    <n v="0.62222222222222223"/>
    <n v="1"/>
    <n v="6660438"/>
    <n v="43305859"/>
    <n v="74405867"/>
  </r>
  <r>
    <x v="0"/>
    <n v="3758"/>
    <x v="1"/>
    <x v="24"/>
    <x v="24"/>
    <x v="24"/>
    <n v="1269"/>
    <n v="205120000358"/>
    <s v="05120205120000358"/>
    <s v="I.E.R. EL TIGRE"/>
    <n v="1"/>
    <n v="49.831546707503826"/>
    <n v="3.4899978803960696"/>
    <n v="0.51116857185425613"/>
    <n v="1.511168571854256"/>
    <n v="708"/>
    <n v="0"/>
    <n v="0"/>
    <n v="48"/>
    <n v="0"/>
    <n v="381"/>
    <n v="0"/>
    <n v="225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93268.9436390074"/>
    <n v="91477912.493677199"/>
    <n v="12472871.069022084"/>
    <n v="0"/>
    <n v="112244053"/>
    <n v="0"/>
    <n v="0"/>
    <n v="0"/>
    <n v="0"/>
    <n v="0"/>
    <n v="0"/>
    <n v="0"/>
    <n v="0"/>
    <n v="0"/>
    <n v="112244053"/>
    <n v="158536.79802259887"/>
    <n v="1"/>
    <n v="1"/>
    <n v="1"/>
    <n v="1"/>
    <n v="24249724"/>
    <n v="36645420.784939878"/>
    <n v="36645421"/>
    <n v="48"/>
    <n v="1"/>
    <n v="0"/>
    <n v="3.6923076923076925"/>
    <n v="0"/>
    <n v="3.6923076923076925"/>
    <n v="3.6923076923076925"/>
    <n v="4"/>
    <n v="6660438"/>
    <n v="43305859"/>
    <n v="155549912"/>
  </r>
  <r>
    <x v="0"/>
    <n v="3758"/>
    <x v="1"/>
    <x v="24"/>
    <x v="24"/>
    <x v="24"/>
    <n v="8377"/>
    <n v="205120000366"/>
    <s v="05120205120000366"/>
    <s v="I. E. AURELIO MEJIA"/>
    <n v="1"/>
    <n v="49.831546707503826"/>
    <n v="3.4899978803960696"/>
    <n v="0.51116857185425613"/>
    <n v="1.511168571854256"/>
    <n v="430"/>
    <n v="0"/>
    <n v="0"/>
    <n v="8"/>
    <n v="26"/>
    <n v="86"/>
    <n v="133"/>
    <n v="0"/>
    <n v="139"/>
    <n v="0"/>
    <n v="3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641079.0707799499"/>
    <n v="33638926.732538685"/>
    <n v="7049305.1986600207"/>
    <n v="0"/>
    <n v="1382211.4906065012"/>
    <n v="12982013.98425122"/>
    <n v="0"/>
    <n v="0"/>
    <n v="58693536"/>
    <n v="0"/>
    <n v="0"/>
    <n v="0"/>
    <n v="0"/>
    <n v="0"/>
    <n v="0"/>
    <n v="0"/>
    <n v="0"/>
    <n v="0"/>
    <n v="58693536"/>
    <n v="136496.5953488372"/>
    <n v="1"/>
    <n v="1"/>
    <n v="1"/>
    <n v="1"/>
    <n v="24249724"/>
    <n v="36645420.784939878"/>
    <n v="36645421"/>
    <n v="34"/>
    <n v="1"/>
    <n v="0"/>
    <n v="0.61538461538461542"/>
    <n v="1.1555555555555554"/>
    <n v="1.7709401709401709"/>
    <n v="1.7709401709401709"/>
    <n v="2"/>
    <n v="6660438"/>
    <n v="43305859"/>
    <n v="101999395"/>
  </r>
  <r>
    <x v="0"/>
    <n v="3758"/>
    <x v="1"/>
    <x v="24"/>
    <x v="24"/>
    <x v="24"/>
    <n v="8378"/>
    <n v="205120000391"/>
    <s v="05120205120000391"/>
    <s v="I. E. PIAMONTE"/>
    <n v="1"/>
    <n v="49.831546707503826"/>
    <n v="3.4899978803960696"/>
    <n v="0.51116857185425613"/>
    <n v="1.511168571854256"/>
    <n v="402"/>
    <n v="0"/>
    <n v="0"/>
    <n v="28"/>
    <n v="0"/>
    <n v="225"/>
    <n v="0"/>
    <n v="115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37740.2171227541"/>
    <n v="51324241.333086215"/>
    <n v="7853289.1916064974"/>
    <n v="0"/>
    <n v="64015271"/>
    <n v="0"/>
    <n v="0"/>
    <n v="0"/>
    <n v="0"/>
    <n v="0"/>
    <n v="0"/>
    <n v="0"/>
    <n v="0"/>
    <n v="0"/>
    <n v="64015271"/>
    <n v="159241.96766169154"/>
    <n v="1"/>
    <n v="1"/>
    <n v="1"/>
    <n v="1"/>
    <n v="24249724"/>
    <n v="36645420.784939878"/>
    <n v="36645421"/>
    <n v="28"/>
    <n v="1"/>
    <n v="0"/>
    <n v="2.1538461538461537"/>
    <n v="0"/>
    <n v="2.1538461538461537"/>
    <n v="2.1538461538461537"/>
    <n v="3"/>
    <n v="6660438"/>
    <n v="43305859"/>
    <n v="107321130"/>
  </r>
  <r>
    <x v="0"/>
    <n v="3758"/>
    <x v="1"/>
    <x v="24"/>
    <x v="24"/>
    <x v="24"/>
    <n v="3654"/>
    <n v="205120001044"/>
    <s v="05120205120001044"/>
    <s v="CENTRO EDUCATIVO RURAL SANTA INES DEL MONTE"/>
    <n v="1"/>
    <n v="49.831546707503826"/>
    <n v="3.4899978803960696"/>
    <n v="0.51116857185425613"/>
    <n v="1.511168571854256"/>
    <n v="146"/>
    <n v="0"/>
    <n v="0"/>
    <n v="14"/>
    <n v="0"/>
    <n v="89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18870.108561377"/>
    <n v="19925881.929315824"/>
    <n v="0"/>
    <n v="0"/>
    <n v="22344752"/>
    <n v="0"/>
    <n v="0"/>
    <n v="0"/>
    <n v="0"/>
    <n v="0"/>
    <n v="0"/>
    <n v="0"/>
    <n v="0"/>
    <n v="0"/>
    <n v="22344752"/>
    <n v="153046.24657534246"/>
    <n v="1"/>
    <n v="1"/>
    <n v="1"/>
    <n v="1"/>
    <n v="24249724"/>
    <n v="36645420.784939878"/>
    <n v="36645421"/>
    <n v="14"/>
    <n v="1"/>
    <n v="0"/>
    <n v="1.0769230769230769"/>
    <n v="0"/>
    <n v="1.0769230769230769"/>
    <n v="1.0769230769230769"/>
    <n v="2"/>
    <n v="6660438"/>
    <n v="43305859"/>
    <n v="65650611"/>
  </r>
  <r>
    <x v="0"/>
    <n v="3758"/>
    <x v="1"/>
    <x v="24"/>
    <x v="24"/>
    <x v="24"/>
    <n v="3650"/>
    <n v="205120001435"/>
    <s v="05120205120001435"/>
    <s v="I. E. GASPAR DE RODAS"/>
    <n v="1"/>
    <n v="49.831546707503826"/>
    <n v="3.4899978803960696"/>
    <n v="0.51116857185425613"/>
    <n v="1.511168571854256"/>
    <n v="1583"/>
    <n v="0"/>
    <n v="0"/>
    <n v="0"/>
    <n v="118"/>
    <n v="12"/>
    <n v="768"/>
    <n v="0"/>
    <n v="506"/>
    <n v="0"/>
    <n v="17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524897.32123208"/>
    <n v="157558796.53402311"/>
    <n v="33205937.646319572"/>
    <n v="0"/>
    <n v="0"/>
    <n v="1811443.8117559841"/>
    <n v="0"/>
    <n v="0"/>
    <n v="209101075"/>
    <n v="0"/>
    <n v="0"/>
    <n v="0"/>
    <n v="0"/>
    <n v="0"/>
    <n v="0"/>
    <n v="0"/>
    <n v="0"/>
    <n v="0"/>
    <n v="209101075"/>
    <n v="132091.64560960201"/>
    <n v="1"/>
    <n v="1"/>
    <n v="1"/>
    <n v="1"/>
    <n v="24249724"/>
    <n v="36645420.784939878"/>
    <n v="36645421"/>
    <n v="118"/>
    <n v="0"/>
    <n v="1"/>
    <n v="0"/>
    <n v="5.2444444444444445"/>
    <n v="5.2444444444444445"/>
    <n v="4"/>
    <n v="4"/>
    <n v="26641753"/>
    <n v="63287174"/>
    <n v="272388249"/>
  </r>
  <r>
    <x v="0"/>
    <n v="3758"/>
    <x v="1"/>
    <x v="25"/>
    <x v="25"/>
    <x v="25"/>
    <n v="22099"/>
    <n v="205125000062"/>
    <s v="05125205125000062"/>
    <s v="I. E. R. EL HATO"/>
    <n v="1"/>
    <n v="18.617248752672843"/>
    <n v="1.3038760178770556"/>
    <n v="0.18041203487090485"/>
    <n v="1.1804120348709048"/>
    <n v="768"/>
    <n v="0"/>
    <n v="0"/>
    <n v="64"/>
    <n v="0"/>
    <n v="360"/>
    <n v="0"/>
    <n v="252"/>
    <n v="0"/>
    <n v="9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37443.1477052905"/>
    <n v="72163196.020242542"/>
    <n v="16598972.920947222"/>
    <n v="0"/>
    <n v="97399612"/>
    <n v="0"/>
    <n v="0"/>
    <n v="0"/>
    <n v="0"/>
    <n v="0"/>
    <n v="0"/>
    <n v="0"/>
    <n v="0"/>
    <n v="0"/>
    <n v="97399612"/>
    <n v="126822.41145833333"/>
    <n v="1"/>
    <n v="0"/>
    <n v="1"/>
    <n v="1"/>
    <n v="24249724"/>
    <n v="28624666.051897816"/>
    <n v="28624666"/>
    <n v="64"/>
    <n v="1"/>
    <n v="0"/>
    <n v="4.9230769230769234"/>
    <n v="0"/>
    <n v="4.9230769230769234"/>
    <n v="4"/>
    <n v="4"/>
    <n v="6660438"/>
    <n v="35285104"/>
    <n v="132684716"/>
  </r>
  <r>
    <x v="0"/>
    <n v="3758"/>
    <x v="1"/>
    <x v="26"/>
    <x v="26"/>
    <x v="26"/>
    <n v="9193"/>
    <n v="205129000121"/>
    <s v="05129205129000121"/>
    <s v="I. E. R. DARIO GUTIERREZ RAVE"/>
    <n v="1"/>
    <n v="5.4731410669860869"/>
    <n v="0.38331643276113253"/>
    <n v="4.113292802874223E-2"/>
    <n v="1.0411329280287422"/>
    <n v="523"/>
    <n v="0"/>
    <n v="0"/>
    <n v="40"/>
    <n v="0"/>
    <n v="287"/>
    <n v="0"/>
    <n v="158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61434.0424124077"/>
    <n v="46280378.448757969"/>
    <n v="6047133.2597668134"/>
    <n v="0"/>
    <n v="57088946"/>
    <n v="0"/>
    <n v="0"/>
    <n v="0"/>
    <n v="0"/>
    <n v="0"/>
    <n v="0"/>
    <n v="0"/>
    <n v="0"/>
    <n v="0"/>
    <n v="57088946"/>
    <n v="109156.6845124283"/>
    <n v="1"/>
    <n v="0"/>
    <n v="0"/>
    <n v="1"/>
    <n v="24249724"/>
    <n v="25247186.152008865"/>
    <n v="25247186"/>
    <n v="40"/>
    <n v="0"/>
    <n v="1"/>
    <n v="3.0769230769230771"/>
    <n v="0"/>
    <n v="3.0769230769230771"/>
    <n v="3.0769230769230771"/>
    <n v="4"/>
    <n v="26641753"/>
    <n v="51888939"/>
    <n v="108977885"/>
  </r>
  <r>
    <x v="0"/>
    <n v="3758"/>
    <x v="1"/>
    <x v="26"/>
    <x v="26"/>
    <x v="26"/>
    <n v="9194"/>
    <n v="205129000130"/>
    <s v="05129205129000130"/>
    <s v="INSTITUCIÓN EDUCATIVA SALINAS"/>
    <n v="1"/>
    <n v="5.4731410669860869"/>
    <n v="0.38331643276113253"/>
    <n v="4.113292802874223E-2"/>
    <n v="1.0411329280287422"/>
    <n v="496"/>
    <n v="0"/>
    <n v="0"/>
    <n v="34"/>
    <n v="0"/>
    <n v="256"/>
    <n v="0"/>
    <n v="163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47218.9360505464"/>
    <n v="43576356.337145142"/>
    <n v="6842808.6886834996"/>
    <n v="0"/>
    <n v="54466384"/>
    <n v="0"/>
    <n v="0"/>
    <n v="0"/>
    <n v="0"/>
    <n v="0"/>
    <n v="0"/>
    <n v="0"/>
    <n v="0"/>
    <n v="0"/>
    <n v="54466384"/>
    <n v="109811.25806451614"/>
    <n v="1"/>
    <n v="0"/>
    <n v="0"/>
    <n v="1"/>
    <n v="24249724"/>
    <n v="25247186.152008865"/>
    <n v="25247186"/>
    <n v="34"/>
    <n v="1"/>
    <n v="0"/>
    <n v="2.6153846153846154"/>
    <n v="0"/>
    <n v="2.6153846153846154"/>
    <n v="2.6153846153846154"/>
    <n v="3"/>
    <n v="6660438"/>
    <n v="31907624"/>
    <n v="86374008"/>
  </r>
  <r>
    <x v="0"/>
    <n v="3758"/>
    <x v="1"/>
    <x v="26"/>
    <x v="26"/>
    <x v="26"/>
    <n v="9247"/>
    <n v="205129000156"/>
    <s v="05129205129000156"/>
    <s v="CENTRO EDUCATIVO RURAL CLAUDINA MUNERA"/>
    <n v="1"/>
    <n v="5.4731410669860869"/>
    <n v="0.38331643276113253"/>
    <n v="4.113292802874223E-2"/>
    <n v="1.0411329280287422"/>
    <n v="163"/>
    <n v="0"/>
    <n v="0"/>
    <n v="17"/>
    <n v="0"/>
    <n v="109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23609.4680252732"/>
    <n v="15184124.16521048"/>
    <n v="0"/>
    <n v="0"/>
    <n v="17207734"/>
    <n v="0"/>
    <n v="0"/>
    <n v="0"/>
    <n v="0"/>
    <n v="0"/>
    <n v="0"/>
    <n v="0"/>
    <n v="0"/>
    <n v="0"/>
    <n v="17207734"/>
    <n v="105568.92024539877"/>
    <n v="1"/>
    <n v="0"/>
    <n v="0"/>
    <n v="1"/>
    <n v="24249724"/>
    <n v="25247186.152008865"/>
    <n v="25247186"/>
    <n v="17"/>
    <n v="1"/>
    <n v="0"/>
    <n v="1.3076923076923077"/>
    <n v="0"/>
    <n v="1.3076923076923077"/>
    <n v="1.3076923076923077"/>
    <n v="2"/>
    <n v="6660438"/>
    <n v="31907624"/>
    <n v="49115358"/>
  </r>
  <r>
    <x v="0"/>
    <n v="3758"/>
    <x v="1"/>
    <x v="26"/>
    <x v="26"/>
    <x v="26"/>
    <n v="22163"/>
    <n v="205129006626"/>
    <s v="05129205129006626"/>
    <s v="CENTRO EDUCATIVO RURAL EL CANO"/>
    <n v="1"/>
    <n v="5.4731410669860869"/>
    <n v="0.38331643276113253"/>
    <n v="4.113292802874223E-2"/>
    <n v="1.0411329280287422"/>
    <n v="302"/>
    <n v="0"/>
    <n v="0"/>
    <n v="32"/>
    <n v="0"/>
    <n v="219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09147.2339299261"/>
    <n v="28080229.620594721"/>
    <n v="0"/>
    <n v="0"/>
    <n v="31889377"/>
    <n v="0"/>
    <n v="0"/>
    <n v="0"/>
    <n v="0"/>
    <n v="0"/>
    <n v="0"/>
    <n v="0"/>
    <n v="0"/>
    <n v="0"/>
    <n v="31889377"/>
    <n v="105593.96357615895"/>
    <n v="1"/>
    <n v="0"/>
    <n v="0"/>
    <n v="1"/>
    <n v="24249724"/>
    <n v="25247186.152008865"/>
    <n v="25247186"/>
    <n v="32"/>
    <n v="1"/>
    <n v="0"/>
    <n v="2.4615384615384617"/>
    <n v="0"/>
    <n v="2.4615384615384617"/>
    <n v="2.4615384615384617"/>
    <n v="3"/>
    <n v="6660438"/>
    <n v="31907624"/>
    <n v="63797001"/>
  </r>
  <r>
    <x v="0"/>
    <n v="3758"/>
    <x v="1"/>
    <x v="27"/>
    <x v="27"/>
    <x v="27"/>
    <n v="26085"/>
    <n v="205134000091"/>
    <s v="05134205134000091"/>
    <s v="C. E. R. LA CHIQUITA"/>
    <n v="1"/>
    <n v="24.641988651715753"/>
    <n v="1.725824178567624"/>
    <n v="0.24425207728084308"/>
    <n v="1.244252077280843"/>
    <n v="247"/>
    <n v="0"/>
    <n v="0"/>
    <n v="28"/>
    <n v="0"/>
    <n v="172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83254.0370490174"/>
    <n v="27219691.442318615"/>
    <n v="0"/>
    <n v="0"/>
    <n v="31202945"/>
    <n v="0"/>
    <n v="0"/>
    <n v="0"/>
    <n v="0"/>
    <n v="0"/>
    <n v="0"/>
    <n v="0"/>
    <n v="0"/>
    <n v="0"/>
    <n v="31202945"/>
    <n v="126327.71255060729"/>
    <n v="1"/>
    <n v="0"/>
    <n v="1"/>
    <n v="1"/>
    <n v="24249724"/>
    <n v="30172769.460487112"/>
    <n v="30172769"/>
    <n v="28"/>
    <n v="1"/>
    <n v="0"/>
    <n v="2.1538461538461537"/>
    <n v="0"/>
    <n v="2.1538461538461537"/>
    <n v="2.1538461538461537"/>
    <n v="3"/>
    <n v="6660438"/>
    <n v="36833207"/>
    <n v="68036152"/>
  </r>
  <r>
    <x v="0"/>
    <n v="3758"/>
    <x v="1"/>
    <x v="27"/>
    <x v="27"/>
    <x v="27"/>
    <n v="26093"/>
    <n v="205134000199"/>
    <s v="05134205134000199"/>
    <s v="C. E. R. LA SOLITA"/>
    <n v="1"/>
    <n v="24.641988651715753"/>
    <n v="1.725824178567624"/>
    <n v="0.24425207728084308"/>
    <n v="1.244252077280843"/>
    <n v="202"/>
    <n v="0"/>
    <n v="0"/>
    <n v="21"/>
    <n v="0"/>
    <n v="166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87440.5277867629"/>
    <n v="22496639.95917657"/>
    <n v="0"/>
    <n v="0"/>
    <n v="25484080"/>
    <n v="0"/>
    <n v="0"/>
    <n v="0"/>
    <n v="0"/>
    <n v="0"/>
    <n v="0"/>
    <n v="0"/>
    <n v="0"/>
    <n v="0"/>
    <n v="25484080"/>
    <n v="126158.81188118811"/>
    <n v="1"/>
    <n v="0"/>
    <n v="1"/>
    <n v="1"/>
    <n v="24249724"/>
    <n v="30172769.460487112"/>
    <n v="30172769"/>
    <n v="21"/>
    <n v="1"/>
    <n v="0"/>
    <n v="1.6153846153846154"/>
    <n v="0"/>
    <n v="1.6153846153846154"/>
    <n v="1.6153846153846154"/>
    <n v="2"/>
    <n v="6660438"/>
    <n v="36833207"/>
    <n v="62317287"/>
  </r>
  <r>
    <x v="0"/>
    <n v="3758"/>
    <x v="1"/>
    <x v="28"/>
    <x v="28"/>
    <x v="28"/>
    <n v="3660"/>
    <n v="205138000088"/>
    <s v="05138205138000088"/>
    <s v="INSTITUCION EDUCATIVA RURAL SAN PASCUAL"/>
    <n v="1"/>
    <n v="22.791623654328269"/>
    <n v="1.5962321762012002"/>
    <n v="0.22464502670495881"/>
    <n v="1.2246450267049589"/>
    <n v="225"/>
    <n v="0"/>
    <n v="0"/>
    <n v="19"/>
    <n v="0"/>
    <n v="116"/>
    <n v="0"/>
    <n v="69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60329.4569269032"/>
    <n v="22631464.586408176"/>
    <n v="3930875.4038777906"/>
    <n v="0"/>
    <n v="29222669"/>
    <n v="0"/>
    <n v="0"/>
    <n v="0"/>
    <n v="0"/>
    <n v="0"/>
    <n v="0"/>
    <n v="0"/>
    <n v="0"/>
    <n v="0"/>
    <n v="29222669"/>
    <n v="129878.52888888889"/>
    <n v="1"/>
    <n v="0"/>
    <n v="0"/>
    <n v="1"/>
    <n v="24249724"/>
    <n v="29697303.895567883"/>
    <n v="29697304"/>
    <n v="19"/>
    <n v="1"/>
    <n v="0"/>
    <n v="1.4615384615384615"/>
    <n v="0"/>
    <n v="1.4615384615384615"/>
    <n v="1.4615384615384615"/>
    <n v="2"/>
    <n v="6660438"/>
    <n v="36357742"/>
    <n v="65580411"/>
  </r>
  <r>
    <x v="0"/>
    <n v="3758"/>
    <x v="1"/>
    <x v="28"/>
    <x v="28"/>
    <x v="28"/>
    <n v="6288"/>
    <n v="205138000142"/>
    <s v="05138205138000142"/>
    <s v="I. E. R. BUENOS AIRES"/>
    <n v="1"/>
    <n v="22.791623654328269"/>
    <n v="1.5962321762012002"/>
    <n v="0.22464502670495881"/>
    <n v="1.2246450267049589"/>
    <n v="443"/>
    <n v="0"/>
    <n v="0"/>
    <n v="32"/>
    <n v="1"/>
    <n v="145"/>
    <n v="8"/>
    <n v="183"/>
    <n v="0"/>
    <n v="7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3489.07926977525"/>
    <n v="801789.79472405708"/>
    <n v="0"/>
    <n v="0"/>
    <n v="4480554.8748242585"/>
    <n v="40124975.050496653"/>
    <n v="13851656.185093166"/>
    <n v="0"/>
    <n v="59372465"/>
    <n v="0"/>
    <n v="0"/>
    <n v="0"/>
    <n v="0"/>
    <n v="0"/>
    <n v="0"/>
    <n v="0"/>
    <n v="0"/>
    <n v="0"/>
    <n v="59372465"/>
    <n v="134023.62302483071"/>
    <n v="1"/>
    <n v="0"/>
    <n v="0"/>
    <n v="1"/>
    <n v="24249724"/>
    <n v="29697303.895567883"/>
    <n v="29697304"/>
    <n v="33"/>
    <n v="1"/>
    <n v="0"/>
    <n v="2.4615384615384617"/>
    <n v="4.4444444444444446E-2"/>
    <n v="2.505982905982906"/>
    <n v="2.505982905982906"/>
    <n v="3"/>
    <n v="6660438"/>
    <n v="36357742"/>
    <n v="95730207"/>
  </r>
  <r>
    <x v="0"/>
    <n v="3758"/>
    <x v="1"/>
    <x v="28"/>
    <x v="28"/>
    <x v="28"/>
    <n v="16825"/>
    <n v="205138000622"/>
    <s v="05138205138000622"/>
    <s v="I. E. R. JUNTAS DE URAMITA"/>
    <n v="1"/>
    <n v="22.791623654328269"/>
    <n v="1.5962321762012002"/>
    <n v="0.22464502670495881"/>
    <n v="1.2246450267049589"/>
    <n v="217"/>
    <n v="3"/>
    <n v="0"/>
    <n v="7"/>
    <n v="6"/>
    <n v="43"/>
    <n v="42"/>
    <n v="81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80934.47561865149"/>
    <n v="4209396.4223012999"/>
    <n v="0"/>
    <n v="0"/>
    <n v="1400173.3983825806"/>
    <n v="15169197.884943858"/>
    <n v="6551459.0064629847"/>
    <n v="0"/>
    <n v="28011161"/>
    <n v="0"/>
    <n v="0"/>
    <n v="0"/>
    <n v="0"/>
    <n v="0"/>
    <n v="0"/>
    <n v="0"/>
    <n v="0"/>
    <n v="0"/>
    <n v="28011161"/>
    <n v="129083.69124423963"/>
    <n v="1"/>
    <n v="0"/>
    <n v="0"/>
    <n v="1"/>
    <n v="24249724"/>
    <n v="29697303.895567883"/>
    <n v="29697304"/>
    <n v="16"/>
    <n v="1"/>
    <n v="0"/>
    <n v="0.76923076923076927"/>
    <n v="0.26666666666666666"/>
    <n v="1.035897435897436"/>
    <n v="1.035897435897436"/>
    <n v="2"/>
    <n v="6660438"/>
    <n v="36357742"/>
    <n v="64368903"/>
  </r>
  <r>
    <x v="0"/>
    <n v="3758"/>
    <x v="1"/>
    <x v="28"/>
    <x v="28"/>
    <x v="28"/>
    <n v="16826"/>
    <n v="205138000649"/>
    <s v="05138205138000649"/>
    <s v="I. E. R. BERNARDO SIERRA"/>
    <n v="1"/>
    <n v="22.791623654328269"/>
    <n v="1.5962321762012002"/>
    <n v="0.22464502670495881"/>
    <n v="1.2246450267049589"/>
    <n v="246"/>
    <n v="0"/>
    <n v="0"/>
    <n v="15"/>
    <n v="0"/>
    <n v="106"/>
    <n v="0"/>
    <n v="88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00260.0975738708"/>
    <n v="23732454.75547668"/>
    <n v="6925828.0925465832"/>
    <n v="0"/>
    <n v="32758543"/>
    <n v="0"/>
    <n v="0"/>
    <n v="0"/>
    <n v="0"/>
    <n v="0"/>
    <n v="0"/>
    <n v="0"/>
    <n v="0"/>
    <n v="0"/>
    <n v="32758543"/>
    <n v="133164.80894308942"/>
    <n v="1"/>
    <n v="0"/>
    <n v="0"/>
    <n v="1"/>
    <n v="24249724"/>
    <n v="29697303.895567883"/>
    <n v="29697304"/>
    <n v="15"/>
    <n v="1"/>
    <n v="0"/>
    <n v="1.1538461538461537"/>
    <n v="0"/>
    <n v="1.1538461538461537"/>
    <n v="1.1538461538461537"/>
    <n v="2"/>
    <n v="6660438"/>
    <n v="36357742"/>
    <n v="69116285"/>
  </r>
  <r>
    <x v="0"/>
    <n v="3758"/>
    <x v="1"/>
    <x v="31"/>
    <x v="31"/>
    <x v="31"/>
    <n v="1326"/>
    <n v="205147000058"/>
    <s v="05147205147000058"/>
    <s v="CENTRO EDUCATIVO RURAL VIJAGUAL"/>
    <n v="1"/>
    <n v="20.982339955849891"/>
    <n v="1.4695173401197856"/>
    <n v="0.20547328651733371"/>
    <n v="1.2054732865173337"/>
    <n v="215"/>
    <n v="0"/>
    <n v="0"/>
    <n v="29"/>
    <n v="0"/>
    <n v="99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96935.9407542031"/>
    <n v="22397587.581842847"/>
    <n v="0"/>
    <n v="0"/>
    <n v="26394524"/>
    <n v="0"/>
    <n v="0"/>
    <n v="0"/>
    <n v="0"/>
    <n v="0"/>
    <n v="0"/>
    <n v="0"/>
    <n v="0"/>
    <n v="0"/>
    <n v="26394524"/>
    <n v="122765.22790697674"/>
    <n v="1"/>
    <n v="1"/>
    <n v="1"/>
    <n v="1"/>
    <n v="24249724"/>
    <n v="29232394.487418264"/>
    <n v="29232394"/>
    <n v="29"/>
    <n v="1"/>
    <n v="0"/>
    <n v="2.2307692307692308"/>
    <n v="0"/>
    <n v="2.2307692307692308"/>
    <n v="2.2307692307692308"/>
    <n v="3"/>
    <n v="6660438"/>
    <n v="35892832"/>
    <n v="62287356"/>
  </r>
  <r>
    <x v="0"/>
    <n v="3758"/>
    <x v="1"/>
    <x v="31"/>
    <x v="31"/>
    <x v="31"/>
    <n v="8381"/>
    <n v="205147000112"/>
    <s v="05147205147000112"/>
    <s v="INSTITUCION EDUCATIVA RURAL VILLA NELLY"/>
    <n v="1"/>
    <n v="20.982339955849891"/>
    <n v="1.4695173401197856"/>
    <n v="0.20547328651733371"/>
    <n v="1.2054732865173337"/>
    <n v="682"/>
    <n v="0"/>
    <n v="0"/>
    <n v="61"/>
    <n v="0"/>
    <n v="236"/>
    <n v="0"/>
    <n v="266"/>
    <n v="0"/>
    <n v="1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07348.0133105647"/>
    <n v="60449403.043468326"/>
    <n v="21926247.526814569"/>
    <n v="0"/>
    <n v="90782999"/>
    <n v="0"/>
    <n v="0"/>
    <n v="0"/>
    <n v="0"/>
    <n v="0"/>
    <n v="0"/>
    <n v="0"/>
    <n v="0"/>
    <n v="0"/>
    <n v="90782999"/>
    <n v="133112.9017595308"/>
    <n v="1"/>
    <n v="1"/>
    <n v="1"/>
    <n v="1"/>
    <n v="24249724"/>
    <n v="29232394.487418264"/>
    <n v="29232394"/>
    <n v="61"/>
    <n v="1"/>
    <n v="0"/>
    <n v="4.6923076923076925"/>
    <n v="0"/>
    <n v="4.6923076923076925"/>
    <n v="4"/>
    <n v="4"/>
    <n v="6660438"/>
    <n v="35892832"/>
    <n v="126675831"/>
  </r>
  <r>
    <x v="0"/>
    <n v="3758"/>
    <x v="1"/>
    <x v="31"/>
    <x v="31"/>
    <x v="31"/>
    <n v="21743"/>
    <n v="205147000597"/>
    <s v="05147205147000597"/>
    <s v="CENTRO EDUCATIVA RURAL UNION QUINCE"/>
    <n v="1"/>
    <n v="20.982339955849891"/>
    <n v="1.4695173401197856"/>
    <n v="0.20547328651733371"/>
    <n v="1.2054732865173337"/>
    <n v="181"/>
    <n v="0"/>
    <n v="0"/>
    <n v="15"/>
    <n v="0"/>
    <n v="89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67380.6590107947"/>
    <n v="19989244.831107058"/>
    <n v="0"/>
    <n v="0"/>
    <n v="22056625"/>
    <n v="0"/>
    <n v="0"/>
    <n v="0"/>
    <n v="0"/>
    <n v="0"/>
    <n v="0"/>
    <n v="0"/>
    <n v="0"/>
    <n v="0"/>
    <n v="22056625"/>
    <n v="121859.80662983426"/>
    <n v="1"/>
    <n v="1"/>
    <n v="1"/>
    <n v="1"/>
    <n v="24249724"/>
    <n v="29232394.487418264"/>
    <n v="29232394"/>
    <n v="15"/>
    <n v="1"/>
    <n v="0"/>
    <n v="1.1538461538461537"/>
    <n v="0"/>
    <n v="1.1538461538461537"/>
    <n v="1.1538461538461537"/>
    <n v="2"/>
    <n v="6660438"/>
    <n v="35892832"/>
    <n v="57949457"/>
  </r>
  <r>
    <x v="0"/>
    <n v="3758"/>
    <x v="1"/>
    <x v="32"/>
    <x v="32"/>
    <x v="32"/>
    <n v="3407"/>
    <n v="205148000469"/>
    <s v="05148205148000469"/>
    <s v="INSTITUCION EDUCATIVA RURAL LA AURORA"/>
    <n v="1"/>
    <n v="5.8463604820355934"/>
    <n v="0.40945519532234553"/>
    <n v="4.5087678554778694E-2"/>
    <n v="1.0450876785547787"/>
    <n v="585"/>
    <n v="0"/>
    <n v="0"/>
    <n v="43"/>
    <n v="0"/>
    <n v="293"/>
    <n v="0"/>
    <n v="189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37984.4107447509"/>
    <n v="50318823.022145487"/>
    <n v="9584373.6895044483"/>
    <n v="0"/>
    <n v="65041181"/>
    <n v="0"/>
    <n v="0"/>
    <n v="0"/>
    <n v="0"/>
    <n v="0"/>
    <n v="0"/>
    <n v="0"/>
    <n v="0"/>
    <n v="0"/>
    <n v="65041181"/>
    <n v="111181.50598290599"/>
    <n v="1"/>
    <n v="0"/>
    <n v="0"/>
    <n v="1"/>
    <n v="24249724"/>
    <n v="25343087.760754101"/>
    <n v="25343088"/>
    <n v="43"/>
    <n v="1"/>
    <n v="0"/>
    <n v="3.3076923076923075"/>
    <n v="0"/>
    <n v="3.3076923076923075"/>
    <n v="3.3076923076923075"/>
    <n v="4"/>
    <n v="6660438"/>
    <n v="32003526"/>
    <n v="97044707"/>
  </r>
  <r>
    <x v="0"/>
    <n v="3758"/>
    <x v="1"/>
    <x v="32"/>
    <x v="32"/>
    <x v="32"/>
    <n v="3408"/>
    <n v="205148000582"/>
    <s v="05148205148000582"/>
    <s v="I. E. SANTA MARIA"/>
    <n v="1"/>
    <n v="5.8463604820355934"/>
    <n v="0.40945519532234553"/>
    <n v="4.5087678554778694E-2"/>
    <n v="1.0450876785547787"/>
    <n v="968"/>
    <n v="32"/>
    <n v="0"/>
    <n v="46"/>
    <n v="0"/>
    <n v="425"/>
    <n v="0"/>
    <n v="334"/>
    <n v="0"/>
    <n v="131"/>
    <n v="0"/>
    <n v="0"/>
    <n v="0"/>
    <n v="792"/>
    <n v="32"/>
    <n v="0"/>
    <n v="29"/>
    <n v="0"/>
    <n v="266"/>
    <n v="0"/>
    <n v="334"/>
    <n v="0"/>
    <n v="131"/>
    <n v="0"/>
    <n v="0"/>
    <n v="0"/>
    <n v="92671"/>
    <n v="81839"/>
    <n v="122758"/>
    <n v="150439"/>
    <n v="114333"/>
    <n v="99892"/>
    <n v="152848"/>
    <n v="184139"/>
    <n v="0"/>
    <n v="0"/>
    <n v="0"/>
    <n v="0"/>
    <n v="9320064.7450718731"/>
    <n v="79236486.875121206"/>
    <n v="20925882.555418048"/>
    <n v="0"/>
    <n v="109482434"/>
    <n v="0"/>
    <n v="0"/>
    <n v="0"/>
    <n v="0"/>
    <n v="1457753.716536883"/>
    <n v="12527507.806343274"/>
    <n v="4185176.5110836094"/>
    <n v="0"/>
    <n v="18170438"/>
    <n v="127652872"/>
    <n v="131872.80165289255"/>
    <n v="1"/>
    <n v="0"/>
    <n v="0"/>
    <n v="1"/>
    <n v="24249724"/>
    <n v="25343087.760754101"/>
    <n v="25343088"/>
    <n v="78"/>
    <n v="0"/>
    <n v="1"/>
    <n v="6"/>
    <n v="0"/>
    <n v="6"/>
    <n v="4"/>
    <n v="4"/>
    <n v="26641753"/>
    <n v="51984841"/>
    <n v="179637713"/>
  </r>
  <r>
    <x v="0"/>
    <n v="3758"/>
    <x v="1"/>
    <x v="34"/>
    <x v="34"/>
    <x v="34"/>
    <n v="12545"/>
    <n v="205154000128"/>
    <s v="05154205154000128"/>
    <s v="CENTRO EDUCATIVO RURAL RIVERAS DEL CAUCA"/>
    <n v="1"/>
    <n v="22.104216246936382"/>
    <n v="1.5480889706762351"/>
    <n v="0.21736104120912433"/>
    <n v="1.2173610412091243"/>
    <n v="259"/>
    <n v="0"/>
    <n v="0"/>
    <n v="35"/>
    <n v="0"/>
    <n v="207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71458.8973596981"/>
    <n v="27239436.924775451"/>
    <n v="0"/>
    <n v="0"/>
    <n v="32110896"/>
    <n v="0"/>
    <n v="0"/>
    <n v="0"/>
    <n v="0"/>
    <n v="0"/>
    <n v="0"/>
    <n v="0"/>
    <n v="0"/>
    <n v="0"/>
    <n v="32110896"/>
    <n v="123980.29343629343"/>
    <n v="1"/>
    <n v="1"/>
    <n v="1"/>
    <n v="1"/>
    <n v="24249724"/>
    <n v="29520669.257673889"/>
    <n v="29520669"/>
    <n v="35"/>
    <n v="1"/>
    <n v="0"/>
    <n v="2.6923076923076925"/>
    <n v="0"/>
    <n v="2.6923076923076925"/>
    <n v="2.6923076923076925"/>
    <n v="3"/>
    <n v="6660438"/>
    <n v="36181107"/>
    <n v="68292003"/>
  </r>
  <r>
    <x v="0"/>
    <n v="3758"/>
    <x v="1"/>
    <x v="34"/>
    <x v="34"/>
    <x v="34"/>
    <n v="12547"/>
    <n v="205154000225"/>
    <s v="05154205154000225"/>
    <s v="INSTITUCIÓN EDUCATIVA RURAL CACERI"/>
    <n v="1"/>
    <n v="22.104216246936382"/>
    <n v="1.5480889706762351"/>
    <n v="0.21736104120912433"/>
    <n v="1.2173610412091243"/>
    <n v="321"/>
    <n v="0"/>
    <n v="0"/>
    <n v="11"/>
    <n v="0"/>
    <n v="124"/>
    <n v="0"/>
    <n v="147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31029.9391701908"/>
    <n v="32954854.493813157"/>
    <n v="7256776.8166425563"/>
    <n v="0"/>
    <n v="41742661"/>
    <n v="0"/>
    <n v="0"/>
    <n v="0"/>
    <n v="0"/>
    <n v="0"/>
    <n v="0"/>
    <n v="0"/>
    <n v="0"/>
    <n v="0"/>
    <n v="41742661"/>
    <n v="130039.44236760125"/>
    <n v="1"/>
    <n v="1"/>
    <n v="1"/>
    <n v="1"/>
    <n v="24249724"/>
    <n v="29520669.257673889"/>
    <n v="29520669"/>
    <n v="11"/>
    <n v="1"/>
    <n v="0"/>
    <n v="0.84615384615384615"/>
    <n v="0"/>
    <n v="0.84615384615384615"/>
    <n v="0.84615384615384615"/>
    <n v="1"/>
    <n v="6660438"/>
    <n v="36181107"/>
    <n v="77923768"/>
  </r>
  <r>
    <x v="0"/>
    <n v="3758"/>
    <x v="1"/>
    <x v="34"/>
    <x v="34"/>
    <x v="34"/>
    <n v="1103"/>
    <n v="205154000438"/>
    <s v="05154205154000438"/>
    <s v="C. E. R. SANTA ROSITA"/>
    <n v="1"/>
    <n v="22.104216246936382"/>
    <n v="1.5480889706762351"/>
    <n v="0.21736104120912433"/>
    <n v="1.2173610412091243"/>
    <n v="202"/>
    <n v="0"/>
    <n v="0"/>
    <n v="11"/>
    <n v="0"/>
    <n v="143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31029.9391701908"/>
    <n v="23226484.16353621"/>
    <n v="0"/>
    <n v="0"/>
    <n v="24757514"/>
    <n v="0"/>
    <n v="0"/>
    <n v="0"/>
    <n v="0"/>
    <n v="0"/>
    <n v="0"/>
    <n v="0"/>
    <n v="0"/>
    <n v="0"/>
    <n v="24757514"/>
    <n v="122561.9504950495"/>
    <n v="1"/>
    <n v="1"/>
    <n v="1"/>
    <n v="1"/>
    <n v="24249724"/>
    <n v="29520669.257673889"/>
    <n v="29520669"/>
    <n v="11"/>
    <n v="0"/>
    <n v="1"/>
    <n v="0.84615384615384615"/>
    <n v="0"/>
    <n v="0.84615384615384615"/>
    <n v="0.84615384615384615"/>
    <n v="1"/>
    <n v="6660438"/>
    <n v="36181107"/>
    <n v="60938621"/>
  </r>
  <r>
    <x v="0"/>
    <n v="3758"/>
    <x v="1"/>
    <x v="34"/>
    <x v="34"/>
    <x v="34"/>
    <n v="1106"/>
    <n v="205154000896"/>
    <s v="05154205154000896"/>
    <s v="INSTITUCION EDUCATIVA RURAL MARGENTO"/>
    <n v="1"/>
    <n v="22.104216246936382"/>
    <n v="1.5480889706762351"/>
    <n v="0.21736104120912433"/>
    <n v="1.2173610412091243"/>
    <n v="604"/>
    <n v="0"/>
    <n v="0"/>
    <n v="72"/>
    <n v="0"/>
    <n v="338"/>
    <n v="0"/>
    <n v="161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21286.874568522"/>
    <n v="60680709.935102455"/>
    <n v="6140349.6140821632"/>
    <n v="0"/>
    <n v="76842346"/>
    <n v="0"/>
    <n v="0"/>
    <n v="0"/>
    <n v="0"/>
    <n v="0"/>
    <n v="0"/>
    <n v="0"/>
    <n v="0"/>
    <n v="0"/>
    <n v="76842346"/>
    <n v="127222.42715231788"/>
    <n v="1"/>
    <n v="1"/>
    <n v="1"/>
    <n v="1"/>
    <n v="24249724"/>
    <n v="29520669.257673889"/>
    <n v="29520669"/>
    <n v="72"/>
    <n v="1"/>
    <n v="0"/>
    <n v="5.5384615384615383"/>
    <n v="0"/>
    <n v="5.5384615384615383"/>
    <n v="4"/>
    <n v="4"/>
    <n v="6660438"/>
    <n v="36181107"/>
    <n v="113023453"/>
  </r>
  <r>
    <x v="0"/>
    <n v="3758"/>
    <x v="1"/>
    <x v="34"/>
    <x v="34"/>
    <x v="34"/>
    <n v="1440"/>
    <n v="205154000977"/>
    <s v="05154205154000977"/>
    <s v="INSTITUCIÓN EDUCATIVA RURAL CUTURU"/>
    <n v="1"/>
    <n v="22.104216246936382"/>
    <n v="1.5480889706762351"/>
    <n v="0.21736104120912433"/>
    <n v="1.2173610412091243"/>
    <n v="497"/>
    <n v="0"/>
    <n v="0"/>
    <n v="29"/>
    <n v="0"/>
    <n v="227"/>
    <n v="0"/>
    <n v="185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36351.6578123211"/>
    <n v="50101107.200926282"/>
    <n v="10419987.223897005"/>
    <n v="0"/>
    <n v="64557446"/>
    <n v="0"/>
    <n v="0"/>
    <n v="0"/>
    <n v="0"/>
    <n v="0"/>
    <n v="0"/>
    <n v="0"/>
    <n v="0"/>
    <n v="0"/>
    <n v="64557446"/>
    <n v="129894.25754527163"/>
    <n v="1"/>
    <n v="1"/>
    <n v="1"/>
    <n v="1"/>
    <n v="24249724"/>
    <n v="29520669.257673889"/>
    <n v="29520669"/>
    <n v="29"/>
    <n v="1"/>
    <n v="0"/>
    <n v="2.2307692307692308"/>
    <n v="0"/>
    <n v="2.2307692307692308"/>
    <n v="2.2307692307692308"/>
    <n v="3"/>
    <n v="6660438"/>
    <n v="36181107"/>
    <n v="100738553"/>
  </r>
  <r>
    <x v="0"/>
    <n v="3758"/>
    <x v="1"/>
    <x v="34"/>
    <x v="34"/>
    <x v="34"/>
    <n v="1441"/>
    <n v="205154000993"/>
    <s v="05154205154000993"/>
    <s v="C. E. R. KILOMETRO 18"/>
    <n v="1"/>
    <n v="22.104216246936382"/>
    <n v="1.5480889706762351"/>
    <n v="0.21736104120912433"/>
    <n v="1.2173610412091243"/>
    <n v="157"/>
    <n v="0"/>
    <n v="0"/>
    <n v="26"/>
    <n v="0"/>
    <n v="113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18798.0380386328"/>
    <n v="15930206.415828502"/>
    <n v="0"/>
    <n v="0"/>
    <n v="19549004"/>
    <n v="0"/>
    <n v="0"/>
    <n v="0"/>
    <n v="0"/>
    <n v="0"/>
    <n v="0"/>
    <n v="0"/>
    <n v="0"/>
    <n v="0"/>
    <n v="19549004"/>
    <n v="124515.94904458598"/>
    <n v="1"/>
    <n v="1"/>
    <n v="1"/>
    <n v="1"/>
    <n v="24249724"/>
    <n v="29520669.257673889"/>
    <n v="29520669"/>
    <n v="26"/>
    <n v="1"/>
    <n v="0"/>
    <n v="2"/>
    <n v="0"/>
    <n v="2"/>
    <n v="2"/>
    <n v="2"/>
    <n v="6660438"/>
    <n v="36181107"/>
    <n v="55730111"/>
  </r>
  <r>
    <x v="0"/>
    <n v="3758"/>
    <x v="1"/>
    <x v="34"/>
    <x v="34"/>
    <x v="34"/>
    <n v="164857"/>
    <n v="205154001019"/>
    <s v="05154205154001019"/>
    <s v="E R VILLA FATIMA"/>
    <n v="1"/>
    <n v="22.104216246936382"/>
    <n v="1.5480889706762351"/>
    <n v="0.21736104120912433"/>
    <n v="1.2173610412091243"/>
    <n v="141"/>
    <n v="0"/>
    <n v="0"/>
    <n v="26"/>
    <n v="0"/>
    <n v="88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18798.0380386328"/>
    <n v="13984532.349773111"/>
    <n v="0"/>
    <n v="0"/>
    <n v="17603330"/>
    <n v="0"/>
    <n v="0"/>
    <n v="0"/>
    <n v="0"/>
    <n v="0"/>
    <n v="0"/>
    <n v="0"/>
    <n v="0"/>
    <n v="0"/>
    <n v="17603330"/>
    <n v="124846.31205673759"/>
    <n v="1"/>
    <n v="1"/>
    <n v="1"/>
    <n v="1"/>
    <n v="24249724"/>
    <n v="29520669.257673889"/>
    <n v="29520669"/>
    <n v="26"/>
    <n v="1"/>
    <n v="0"/>
    <n v="2"/>
    <n v="0"/>
    <n v="2"/>
    <n v="2"/>
    <n v="2"/>
    <n v="6660438"/>
    <n v="36181107"/>
    <n v="53784437"/>
  </r>
  <r>
    <x v="0"/>
    <n v="3758"/>
    <x v="1"/>
    <x v="34"/>
    <x v="34"/>
    <x v="34"/>
    <n v="1442"/>
    <n v="205154001299"/>
    <s v="05154205154001299"/>
    <s v="I. E. R. NO HAY COMO DIOS"/>
    <n v="1"/>
    <n v="22.104216246936382"/>
    <n v="1.5480889706762351"/>
    <n v="0.21736104120912433"/>
    <n v="1.2173610412091243"/>
    <n v="184"/>
    <n v="0"/>
    <n v="0"/>
    <n v="21"/>
    <n v="0"/>
    <n v="146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22875.3384158188"/>
    <n v="19821554.547939278"/>
    <n v="0"/>
    <n v="0"/>
    <n v="22744430"/>
    <n v="0"/>
    <n v="0"/>
    <n v="0"/>
    <n v="0"/>
    <n v="0"/>
    <n v="0"/>
    <n v="0"/>
    <n v="0"/>
    <n v="0"/>
    <n v="22744430"/>
    <n v="123611.03260869565"/>
    <n v="1"/>
    <n v="1"/>
    <n v="1"/>
    <n v="1"/>
    <n v="24249724"/>
    <n v="29520669.257673889"/>
    <n v="29520669"/>
    <n v="21"/>
    <n v="1"/>
    <n v="0"/>
    <n v="1.6153846153846154"/>
    <n v="0"/>
    <n v="1.6153846153846154"/>
    <n v="1.6153846153846154"/>
    <n v="2"/>
    <n v="6660438"/>
    <n v="36181107"/>
    <n v="58925537"/>
  </r>
  <r>
    <x v="0"/>
    <n v="3758"/>
    <x v="1"/>
    <x v="34"/>
    <x v="34"/>
    <x v="34"/>
    <n v="1443"/>
    <n v="205154001591"/>
    <s v="05154205154001591"/>
    <s v="I.E.R. LAS MALVINAS"/>
    <n v="1"/>
    <n v="22.104216246936382"/>
    <n v="1.5480889706762351"/>
    <n v="0.21736104120912433"/>
    <n v="1.2173610412091243"/>
    <n v="763"/>
    <n v="0"/>
    <n v="0"/>
    <n v="83"/>
    <n v="0"/>
    <n v="453"/>
    <n v="0"/>
    <n v="208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552316.813738713"/>
    <n v="80380659.853913277"/>
    <n v="3535352.8081079121"/>
    <n v="0"/>
    <n v="95468329"/>
    <n v="0"/>
    <n v="0"/>
    <n v="0"/>
    <n v="0"/>
    <n v="0"/>
    <n v="0"/>
    <n v="0"/>
    <n v="0"/>
    <n v="0"/>
    <n v="95468329"/>
    <n v="125122.31847968545"/>
    <n v="1"/>
    <n v="1"/>
    <n v="1"/>
    <n v="1"/>
    <n v="24249724"/>
    <n v="29520669.257673889"/>
    <n v="29520669"/>
    <n v="83"/>
    <n v="0"/>
    <n v="1"/>
    <n v="6.384615384615385"/>
    <n v="0"/>
    <n v="6.384615384615385"/>
    <n v="4"/>
    <n v="4"/>
    <n v="26641753"/>
    <n v="56162422"/>
    <n v="151630751"/>
  </r>
  <r>
    <x v="0"/>
    <n v="3758"/>
    <x v="1"/>
    <x v="34"/>
    <x v="34"/>
    <x v="34"/>
    <n v="6233"/>
    <n v="205154002015"/>
    <s v="05154205154002015"/>
    <s v="I. E. LICEO CONCEJO MUNICIPAL"/>
    <n v="1"/>
    <n v="22.104216246936382"/>
    <n v="1.5480889706762351"/>
    <n v="0.21736104120912433"/>
    <n v="1.2173610412091243"/>
    <n v="1344"/>
    <n v="0"/>
    <n v="0"/>
    <n v="0"/>
    <n v="71"/>
    <n v="0"/>
    <n v="643"/>
    <n v="0"/>
    <n v="451"/>
    <n v="0"/>
    <n v="153"/>
    <n v="0"/>
    <n v="2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009798.6185422437"/>
    <n v="108992605.61515579"/>
    <n v="22864443.424602699"/>
    <n v="4761603.0196399456"/>
    <n v="0"/>
    <n v="0"/>
    <n v="0"/>
    <n v="0"/>
    <n v="144628451"/>
    <n v="0"/>
    <n v="0"/>
    <n v="0"/>
    <n v="0"/>
    <n v="0"/>
    <n v="0"/>
    <n v="0"/>
    <n v="0"/>
    <n v="0"/>
    <n v="144628451"/>
    <n v="107610.45461309524"/>
    <n v="0"/>
    <n v="1"/>
    <n v="1"/>
    <n v="1"/>
    <n v="24249724"/>
    <n v="29520669.257673889"/>
    <n v="29520669"/>
    <n v="71"/>
    <n v="0"/>
    <n v="1"/>
    <n v="0"/>
    <n v="3.1555555555555554"/>
    <n v="3.1555555555555554"/>
    <n v="3.1555555555555554"/>
    <n v="4"/>
    <n v="26641753"/>
    <n v="56162422"/>
    <n v="200790873"/>
  </r>
  <r>
    <x v="0"/>
    <n v="3758"/>
    <x v="1"/>
    <x v="35"/>
    <x v="35"/>
    <x v="35"/>
    <n v="2742"/>
    <n v="205172000062"/>
    <s v="05172205172000062"/>
    <s v="I. E. AGRICOLA DE URABA"/>
    <n v="1"/>
    <n v="21.194067461031715"/>
    <n v="1.4843458692971638"/>
    <n v="0.20771681787912827"/>
    <n v="1.2077168178791282"/>
    <n v="2265"/>
    <n v="0"/>
    <n v="0"/>
    <n v="0"/>
    <n v="190"/>
    <n v="0"/>
    <n v="1039"/>
    <n v="719"/>
    <n v="0"/>
    <n v="145"/>
    <n v="0"/>
    <n v="17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264861.793638572"/>
    <n v="102693031.78808796"/>
    <n v="0"/>
    <n v="0"/>
    <n v="0"/>
    <n v="86741057.579167366"/>
    <n v="26766579.525982402"/>
    <n v="38250695.945920505"/>
    <n v="275716227"/>
    <n v="0"/>
    <n v="0"/>
    <n v="0"/>
    <n v="0"/>
    <n v="0"/>
    <n v="0"/>
    <n v="0"/>
    <n v="0"/>
    <n v="0"/>
    <n v="275716227"/>
    <n v="121729.01854304636"/>
    <n v="1"/>
    <n v="1"/>
    <n v="1"/>
    <n v="1"/>
    <n v="24249724"/>
    <n v="29286799.503727123"/>
    <n v="29286800"/>
    <n v="190"/>
    <n v="0"/>
    <n v="1"/>
    <n v="0"/>
    <n v="8.4444444444444446"/>
    <n v="8.4444444444444446"/>
    <n v="4"/>
    <n v="4"/>
    <n v="26641753"/>
    <n v="55928553"/>
    <n v="331644780"/>
  </r>
  <r>
    <x v="0"/>
    <n v="3758"/>
    <x v="1"/>
    <x v="35"/>
    <x v="35"/>
    <x v="35"/>
    <n v="2743"/>
    <n v="205172000101"/>
    <s v="05172205172000101"/>
    <s v="I. E. R. BARRANQUILLITA"/>
    <n v="1"/>
    <n v="21.194067461031715"/>
    <n v="1.4843458692971638"/>
    <n v="0.20771681787912827"/>
    <n v="1.2077168178791282"/>
    <n v="336"/>
    <n v="13"/>
    <n v="0"/>
    <n v="22"/>
    <n v="0"/>
    <n v="138"/>
    <n v="0"/>
    <n v="124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32866.0428501032"/>
    <n v="31608007.073354453"/>
    <n v="7199286.9069883702"/>
    <n v="0"/>
    <n v="43640160"/>
    <n v="0"/>
    <n v="0"/>
    <n v="0"/>
    <n v="0"/>
    <n v="0"/>
    <n v="0"/>
    <n v="0"/>
    <n v="0"/>
    <n v="0"/>
    <n v="43640160"/>
    <n v="129881.42857142857"/>
    <n v="1"/>
    <n v="1"/>
    <n v="1"/>
    <n v="1"/>
    <n v="24249724"/>
    <n v="29286799.503727123"/>
    <n v="29286800"/>
    <n v="35"/>
    <n v="1"/>
    <n v="0"/>
    <n v="2.6923076923076925"/>
    <n v="0"/>
    <n v="2.6923076923076925"/>
    <n v="2.6923076923076925"/>
    <n v="3"/>
    <n v="6660438"/>
    <n v="35947238"/>
    <n v="79587398"/>
  </r>
  <r>
    <x v="0"/>
    <n v="3758"/>
    <x v="1"/>
    <x v="35"/>
    <x v="35"/>
    <x v="35"/>
    <n v="21547"/>
    <n v="205172000208"/>
    <s v="05172205172000208"/>
    <s v="C. E. R. EL BIJAO"/>
    <n v="1"/>
    <n v="21.194067461031715"/>
    <n v="1.4843458692971638"/>
    <n v="0.20771681787912827"/>
    <n v="1.2077168178791282"/>
    <n v="158"/>
    <n v="0"/>
    <n v="0"/>
    <n v="18"/>
    <n v="0"/>
    <n v="104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5473.9648943385"/>
    <n v="16889774.772021461"/>
    <n v="0"/>
    <n v="0"/>
    <n v="19375249"/>
    <n v="0"/>
    <n v="0"/>
    <n v="0"/>
    <n v="0"/>
    <n v="0"/>
    <n v="0"/>
    <n v="0"/>
    <n v="0"/>
    <n v="0"/>
    <n v="19375249"/>
    <n v="122628.15822784811"/>
    <n v="1"/>
    <n v="1"/>
    <n v="1"/>
    <n v="1"/>
    <n v="24249724"/>
    <n v="29286799.503727123"/>
    <n v="29286800"/>
    <n v="18"/>
    <n v="0"/>
    <n v="1"/>
    <n v="1.3846153846153846"/>
    <n v="0"/>
    <n v="1.3846153846153846"/>
    <n v="1.3846153846153846"/>
    <n v="2"/>
    <n v="13320876"/>
    <n v="42607676"/>
    <n v="61982925"/>
  </r>
  <r>
    <x v="0"/>
    <n v="3758"/>
    <x v="1"/>
    <x v="37"/>
    <x v="37"/>
    <x v="37"/>
    <n v="3491"/>
    <n v="205197000059"/>
    <s v="05197205197000059"/>
    <s v="I. E. EVA TULIA QUINTERO DE TORO"/>
    <n v="1"/>
    <n v="14.310004760933143"/>
    <n v="1.0022142514912926"/>
    <n v="0.13477112029029426"/>
    <n v="1.1347711202902944"/>
    <n v="956"/>
    <n v="0"/>
    <n v="0"/>
    <n v="65"/>
    <n v="0"/>
    <n v="435"/>
    <n v="0"/>
    <n v="340"/>
    <n v="0"/>
    <n v="1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33216.1222497653"/>
    <n v="87849781.479729518"/>
    <n v="20119909.558519185"/>
    <n v="0"/>
    <n v="116402907"/>
    <n v="0"/>
    <n v="0"/>
    <n v="0"/>
    <n v="0"/>
    <n v="0"/>
    <n v="0"/>
    <n v="0"/>
    <n v="0"/>
    <n v="0"/>
    <n v="116402907"/>
    <n v="121760.3629707113"/>
    <n v="1"/>
    <n v="0"/>
    <n v="1"/>
    <n v="1"/>
    <n v="24249724"/>
    <n v="27517886.470210437"/>
    <n v="27517886"/>
    <n v="65"/>
    <n v="1"/>
    <n v="0"/>
    <n v="5"/>
    <n v="0"/>
    <n v="5"/>
    <n v="4"/>
    <n v="4"/>
    <n v="6660438"/>
    <n v="34178324"/>
    <n v="150581231"/>
  </r>
  <r>
    <x v="0"/>
    <n v="3758"/>
    <x v="1"/>
    <x v="37"/>
    <x v="37"/>
    <x v="37"/>
    <n v="21918"/>
    <n v="205197000202"/>
    <s v="05197205197000202"/>
    <s v="C. E. R. LA MILAGROSA"/>
    <n v="1"/>
    <n v="14.310004760933143"/>
    <n v="1.0022142514912926"/>
    <n v="0.13477112029029426"/>
    <n v="1.1347711202902944"/>
    <n v="201"/>
    <n v="0"/>
    <n v="0"/>
    <n v="23"/>
    <n v="0"/>
    <n v="144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84061.0894114552"/>
    <n v="20177111.101150781"/>
    <n v="0"/>
    <n v="0"/>
    <n v="23161172"/>
    <n v="0"/>
    <n v="0"/>
    <n v="0"/>
    <n v="0"/>
    <n v="0"/>
    <n v="0"/>
    <n v="0"/>
    <n v="0"/>
    <n v="0"/>
    <n v="23161172"/>
    <n v="115229.71144278607"/>
    <n v="1"/>
    <n v="0"/>
    <n v="1"/>
    <n v="1"/>
    <n v="24249724"/>
    <n v="27517886.470210437"/>
    <n v="27517886"/>
    <n v="23"/>
    <n v="1"/>
    <n v="0"/>
    <n v="1.7692307692307692"/>
    <n v="0"/>
    <n v="1.7692307692307692"/>
    <n v="1.7692307692307692"/>
    <n v="2"/>
    <n v="6660438"/>
    <n v="34178324"/>
    <n v="57339496"/>
  </r>
  <r>
    <x v="0"/>
    <n v="3758"/>
    <x v="1"/>
    <x v="37"/>
    <x v="37"/>
    <x v="37"/>
    <n v="21973"/>
    <n v="205197000687"/>
    <s v="05197205197000687"/>
    <s v="C. E. R. PAILANIA"/>
    <n v="1"/>
    <n v="14.310004760933143"/>
    <n v="1.0022142514912926"/>
    <n v="0.13477112029029426"/>
    <n v="1.1347711202902944"/>
    <n v="175"/>
    <n v="0"/>
    <n v="0"/>
    <n v="15"/>
    <n v="0"/>
    <n v="102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46126.7974422534"/>
    <n v="18136729.079686094"/>
    <n v="0"/>
    <n v="0"/>
    <n v="20082856"/>
    <n v="0"/>
    <n v="0"/>
    <n v="0"/>
    <n v="0"/>
    <n v="0"/>
    <n v="0"/>
    <n v="0"/>
    <n v="0"/>
    <n v="0"/>
    <n v="20082856"/>
    <n v="114759.17714285714"/>
    <n v="1"/>
    <n v="0"/>
    <n v="1"/>
    <n v="1"/>
    <n v="24249724"/>
    <n v="27517886.470210437"/>
    <n v="27517886"/>
    <n v="15"/>
    <n v="1"/>
    <n v="0"/>
    <n v="1.1538461538461537"/>
    <n v="0"/>
    <n v="1.1538461538461537"/>
    <n v="1.1538461538461537"/>
    <n v="2"/>
    <n v="6660438"/>
    <n v="34178324"/>
    <n v="54261180"/>
  </r>
  <r>
    <x v="0"/>
    <n v="3758"/>
    <x v="1"/>
    <x v="964"/>
    <x v="964"/>
    <x v="446"/>
    <n v="3808"/>
    <n v="205197000849"/>
    <s v="05652205197000849"/>
    <s v="INSTITUCION EDUCATIVA SAN FRANCISCO"/>
    <n v="1"/>
    <n v="19.797051502967644"/>
    <n v="1.3865045809032617"/>
    <n v="0.19291359657751844"/>
    <n v="1.1929135965775184"/>
    <n v="654"/>
    <n v="0"/>
    <n v="0"/>
    <n v="7"/>
    <n v="31"/>
    <n v="92"/>
    <n v="268"/>
    <n v="16"/>
    <n v="183"/>
    <n v="0"/>
    <n v="5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27003.3731614915"/>
    <n v="44029711.979468696"/>
    <n v="8347062.1754537914"/>
    <n v="0"/>
    <n v="954725.73166248191"/>
    <n v="12869552.698846718"/>
    <n v="0"/>
    <n v="0"/>
    <n v="69628056"/>
    <n v="0"/>
    <n v="0"/>
    <n v="0"/>
    <n v="0"/>
    <n v="0"/>
    <n v="0"/>
    <n v="0"/>
    <n v="0"/>
    <n v="0"/>
    <n v="69628056"/>
    <n v="106464.91743119266"/>
    <n v="1"/>
    <n v="0"/>
    <n v="1"/>
    <n v="1"/>
    <n v="24249724"/>
    <n v="28927825.472852167"/>
    <n v="28927825"/>
    <n v="38"/>
    <n v="1"/>
    <n v="0"/>
    <n v="0.53846153846153844"/>
    <n v="1.3777777777777778"/>
    <n v="1.9162393162393161"/>
    <n v="1.9162393162393161"/>
    <n v="2"/>
    <n v="6660438"/>
    <n v="35588263"/>
    <n v="105216319"/>
  </r>
  <r>
    <x v="0"/>
    <n v="3758"/>
    <x v="1"/>
    <x v="39"/>
    <x v="39"/>
    <x v="39"/>
    <n v="3662"/>
    <n v="205209000122"/>
    <s v="05209205209000122"/>
    <s v="I. E. R. MORELIA"/>
    <n v="1"/>
    <n v="18.539500715931023"/>
    <n v="1.2984308631234496"/>
    <n v="0.17958819217461258"/>
    <n v="1.1795881921746125"/>
    <n v="470"/>
    <n v="0"/>
    <n v="0"/>
    <n v="37"/>
    <n v="0"/>
    <n v="192"/>
    <n v="0"/>
    <n v="170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90036.7007082989"/>
    <n v="42654975.376759715"/>
    <n v="12801136.415822867"/>
    <n v="0"/>
    <n v="60446148"/>
    <n v="0"/>
    <n v="0"/>
    <n v="0"/>
    <n v="0"/>
    <n v="0"/>
    <n v="0"/>
    <n v="0"/>
    <n v="0"/>
    <n v="0"/>
    <n v="60446148"/>
    <n v="128608.82553191489"/>
    <n v="1"/>
    <n v="0"/>
    <n v="0"/>
    <n v="1"/>
    <n v="24249724"/>
    <n v="28604688.093893312"/>
    <n v="28604688"/>
    <n v="37"/>
    <n v="1"/>
    <n v="0"/>
    <n v="2.8461538461538463"/>
    <n v="0"/>
    <n v="2.8461538461538463"/>
    <n v="2.8461538461538463"/>
    <n v="3"/>
    <n v="6660438"/>
    <n v="35265126"/>
    <n v="95711274"/>
  </r>
  <r>
    <x v="0"/>
    <n v="3758"/>
    <x v="1"/>
    <x v="39"/>
    <x v="39"/>
    <x v="39"/>
    <n v="3663"/>
    <n v="205209000211"/>
    <s v="05209205209000211"/>
    <s v="CENTRO EDUCATIVO RURAL YARUMAL"/>
    <n v="1"/>
    <n v="18.539500715931023"/>
    <n v="1.2984308631234496"/>
    <n v="0.17958819217461258"/>
    <n v="1.1795881921746125"/>
    <n v="215"/>
    <n v="0"/>
    <n v="0"/>
    <n v="17"/>
    <n v="0"/>
    <n v="134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92719.5651902994"/>
    <n v="23330621.891155865"/>
    <n v="0"/>
    <n v="0"/>
    <n v="25623341"/>
    <n v="0"/>
    <n v="0"/>
    <n v="0"/>
    <n v="0"/>
    <n v="0"/>
    <n v="0"/>
    <n v="0"/>
    <n v="0"/>
    <n v="0"/>
    <n v="25623341"/>
    <n v="119178.33023255815"/>
    <n v="1"/>
    <n v="0"/>
    <n v="0"/>
    <n v="1"/>
    <n v="24249724"/>
    <n v="28604688.093893312"/>
    <n v="28604688"/>
    <n v="17"/>
    <n v="1"/>
    <n v="0"/>
    <n v="1.3076923076923077"/>
    <n v="0"/>
    <n v="1.3076923076923077"/>
    <n v="1.3076923076923077"/>
    <n v="2"/>
    <n v="6660438"/>
    <n v="35265126"/>
    <n v="60888467"/>
  </r>
  <r>
    <x v="0"/>
    <n v="3758"/>
    <x v="1"/>
    <x v="39"/>
    <x v="39"/>
    <x v="39"/>
    <n v="3664"/>
    <n v="205209000246"/>
    <s v="05209205209000246"/>
    <s v="I. E. R. CASA GRANDE"/>
    <n v="1"/>
    <n v="18.539500715931023"/>
    <n v="1.2984308631234496"/>
    <n v="0.17958819217461258"/>
    <n v="1.1795881921746125"/>
    <n v="308"/>
    <n v="0"/>
    <n v="0"/>
    <n v="28"/>
    <n v="0"/>
    <n v="122"/>
    <n v="0"/>
    <n v="93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76243.9897251991"/>
    <n v="25333756.093931876"/>
    <n v="11719350.239837836"/>
    <n v="0"/>
    <n v="40829350"/>
    <n v="0"/>
    <n v="0"/>
    <n v="0"/>
    <n v="0"/>
    <n v="0"/>
    <n v="0"/>
    <n v="0"/>
    <n v="0"/>
    <n v="0"/>
    <n v="40829350"/>
    <n v="132562.82467532466"/>
    <n v="1"/>
    <n v="0"/>
    <n v="0"/>
    <n v="1"/>
    <n v="24249724"/>
    <n v="28604688.093893312"/>
    <n v="28604688"/>
    <n v="28"/>
    <n v="1"/>
    <n v="0"/>
    <n v="2.1538461538461537"/>
    <n v="0"/>
    <n v="2.1538461538461537"/>
    <n v="2.1538461538461537"/>
    <n v="3"/>
    <n v="6660438"/>
    <n v="35265126"/>
    <n v="76094476"/>
  </r>
  <r>
    <x v="0"/>
    <n v="3758"/>
    <x v="1"/>
    <x v="39"/>
    <x v="39"/>
    <x v="39"/>
    <n v="3344"/>
    <n v="205209000360"/>
    <s v="05209205209000360"/>
    <s v="C. E. R. LAS ANIMAS"/>
    <n v="1"/>
    <n v="18.539500715931023"/>
    <n v="1.2984308631234496"/>
    <n v="0.17958819217461258"/>
    <n v="1.1795881921746125"/>
    <n v="213"/>
    <n v="0"/>
    <n v="0"/>
    <n v="16"/>
    <n v="0"/>
    <n v="140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57853.7084143995"/>
    <n v="23212790.467463158"/>
    <n v="0"/>
    <n v="0"/>
    <n v="25370644"/>
    <n v="0"/>
    <n v="0"/>
    <n v="0"/>
    <n v="0"/>
    <n v="0"/>
    <n v="0"/>
    <n v="0"/>
    <n v="0"/>
    <n v="0"/>
    <n v="25370644"/>
    <n v="119111.00469483568"/>
    <n v="1"/>
    <n v="0"/>
    <n v="0"/>
    <n v="1"/>
    <n v="24249724"/>
    <n v="28604688.093893312"/>
    <n v="28604688"/>
    <n v="16"/>
    <n v="1"/>
    <n v="0"/>
    <n v="1.2307692307692308"/>
    <n v="0"/>
    <n v="1.2307692307692308"/>
    <n v="1.2307692307692308"/>
    <n v="2"/>
    <n v="6660438"/>
    <n v="35265126"/>
    <n v="60635770"/>
  </r>
  <r>
    <x v="0"/>
    <n v="3758"/>
    <x v="1"/>
    <x v="40"/>
    <x v="40"/>
    <x v="40"/>
    <n v="1634"/>
    <n v="205212000061"/>
    <s v="05212205212000061"/>
    <s v="INSTITUCION EDUCATIVA RURAL GRANJAS INFANTILES"/>
    <n v="1"/>
    <n v="3.8079339625121587"/>
    <n v="0.26669213251320628"/>
    <n v="2.3487868830778524E-2"/>
    <n v="1.0234878688307785"/>
    <n v="604"/>
    <n v="0"/>
    <n v="0"/>
    <n v="39"/>
    <n v="0"/>
    <n v="327"/>
    <n v="0"/>
    <n v="184"/>
    <n v="0"/>
    <n v="0"/>
    <n v="0"/>
    <n v="5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63719.1017741468"/>
    <n v="52243745.848747745"/>
    <n v="0"/>
    <n v="10177057.764646059"/>
    <n v="66984523"/>
    <n v="0"/>
    <n v="0"/>
    <n v="0"/>
    <n v="0"/>
    <n v="0"/>
    <n v="0"/>
    <n v="0"/>
    <n v="0"/>
    <n v="0"/>
    <n v="66984523"/>
    <n v="110901.52814569537"/>
    <n v="1"/>
    <n v="0"/>
    <n v="0"/>
    <n v="1"/>
    <n v="24249724"/>
    <n v="24819298.33649458"/>
    <n v="24819298"/>
    <n v="39"/>
    <n v="1"/>
    <n v="0"/>
    <n v="3"/>
    <n v="0"/>
    <n v="3"/>
    <n v="3"/>
    <n v="3"/>
    <n v="6660438"/>
    <n v="31479736"/>
    <n v="98464259"/>
  </r>
  <r>
    <x v="0"/>
    <n v="3758"/>
    <x v="1"/>
    <x v="40"/>
    <x v="40"/>
    <x v="40"/>
    <n v="21376"/>
    <n v="205212000222"/>
    <s v="05212205212000222"/>
    <s v="I. E. R. GRANIZADA"/>
    <n v="1"/>
    <n v="3.8079339625121587"/>
    <n v="0.26669213251320628"/>
    <n v="2.3487868830778524E-2"/>
    <n v="1.0234878688307785"/>
    <n v="279"/>
    <n v="18"/>
    <n v="0"/>
    <n v="17"/>
    <n v="0"/>
    <n v="112"/>
    <n v="0"/>
    <n v="93"/>
    <n v="0"/>
    <n v="8"/>
    <n v="0"/>
    <n v="3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95645.347746029"/>
    <n v="20958841.289615046"/>
    <n v="1251504.5902003746"/>
    <n v="5842385.0130375521"/>
    <n v="32148376"/>
    <n v="0"/>
    <n v="0"/>
    <n v="0"/>
    <n v="0"/>
    <n v="0"/>
    <n v="0"/>
    <n v="0"/>
    <n v="0"/>
    <n v="0"/>
    <n v="32148376"/>
    <n v="115227.1541218638"/>
    <n v="1"/>
    <n v="0"/>
    <n v="0"/>
    <n v="1"/>
    <n v="24249724"/>
    <n v="24819298.33649458"/>
    <n v="24819298"/>
    <n v="35"/>
    <n v="1"/>
    <n v="0"/>
    <n v="2.6923076923076925"/>
    <n v="0"/>
    <n v="2.6923076923076925"/>
    <n v="2.6923076923076925"/>
    <n v="3"/>
    <n v="6660438"/>
    <n v="31479736"/>
    <n v="63628112"/>
  </r>
  <r>
    <x v="0"/>
    <n v="3758"/>
    <x v="1"/>
    <x v="41"/>
    <x v="41"/>
    <x v="41"/>
    <n v="24763"/>
    <n v="205234000161"/>
    <s v="05234205234000161"/>
    <s v="C. E. R. JOSEFA ROMERO"/>
    <n v="1"/>
    <n v="47.261663286004058"/>
    <n v="3.3100137481245215"/>
    <n v="0.48393727733095138"/>
    <n v="1.4839372773309514"/>
    <n v="184"/>
    <n v="0"/>
    <n v="0"/>
    <n v="16"/>
    <n v="0"/>
    <n v="114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14608.0116652744"/>
    <n v="24903221.70120009"/>
    <n v="0"/>
    <n v="0"/>
    <n v="27617830"/>
    <n v="0"/>
    <n v="0"/>
    <n v="0"/>
    <n v="0"/>
    <n v="0"/>
    <n v="0"/>
    <n v="0"/>
    <n v="0"/>
    <n v="0"/>
    <n v="27617830"/>
    <n v="150096.90217391305"/>
    <n v="1"/>
    <n v="1"/>
    <n v="1"/>
    <n v="1"/>
    <n v="24249724"/>
    <n v="35985069.408587031"/>
    <n v="35985069"/>
    <n v="16"/>
    <n v="1"/>
    <n v="0"/>
    <n v="1.2307692307692308"/>
    <n v="0"/>
    <n v="1.2307692307692308"/>
    <n v="1.2307692307692308"/>
    <n v="2"/>
    <n v="6660438"/>
    <n v="42645507"/>
    <n v="70263337"/>
  </r>
  <r>
    <x v="0"/>
    <n v="3758"/>
    <x v="1"/>
    <x v="41"/>
    <x v="41"/>
    <x v="41"/>
    <n v="1538"/>
    <n v="205234000366"/>
    <s v="05234205234000366"/>
    <s v="I. E. R. URAMA"/>
    <n v="1"/>
    <n v="47.261663286004058"/>
    <n v="3.3100137481245215"/>
    <n v="0.48393727733095138"/>
    <n v="1.4839372773309514"/>
    <n v="471"/>
    <n v="0"/>
    <n v="0"/>
    <n v="37"/>
    <n v="0"/>
    <n v="268"/>
    <n v="0"/>
    <n v="133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77531.0269759474"/>
    <n v="59441618.465364501"/>
    <n v="7484955.8838608814"/>
    <n v="0"/>
    <n v="73204105"/>
    <n v="0"/>
    <n v="0"/>
    <n v="0"/>
    <n v="0"/>
    <n v="0"/>
    <n v="0"/>
    <n v="0"/>
    <n v="0"/>
    <n v="0"/>
    <n v="73204105"/>
    <n v="155422.72823779192"/>
    <n v="1"/>
    <n v="1"/>
    <n v="1"/>
    <n v="1"/>
    <n v="24249724"/>
    <n v="35985069.408587031"/>
    <n v="35985069"/>
    <n v="37"/>
    <n v="1"/>
    <n v="0"/>
    <n v="2.8461538461538463"/>
    <n v="0"/>
    <n v="2.8461538461538463"/>
    <n v="2.8461538461538463"/>
    <n v="3"/>
    <n v="6660438"/>
    <n v="42645507"/>
    <n v="115849612"/>
  </r>
  <r>
    <x v="0"/>
    <n v="3758"/>
    <x v="1"/>
    <x v="41"/>
    <x v="41"/>
    <x v="41"/>
    <n v="4871"/>
    <n v="205234000510"/>
    <s v="05234205234000510"/>
    <s v="I. E. R. SAN RAFAEL"/>
    <n v="1"/>
    <n v="47.261663286004058"/>
    <n v="3.3100137481245215"/>
    <n v="0.48393727733095138"/>
    <n v="1.4839372773309514"/>
    <n v="329"/>
    <n v="0"/>
    <n v="0"/>
    <n v="17"/>
    <n v="0"/>
    <n v="170"/>
    <n v="0"/>
    <n v="100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84271.0123943542"/>
    <n v="40023034.876928717"/>
    <n v="9526307.4885502122"/>
    <n v="0"/>
    <n v="52433613"/>
    <n v="0"/>
    <n v="0"/>
    <n v="0"/>
    <n v="0"/>
    <n v="0"/>
    <n v="0"/>
    <n v="0"/>
    <n v="0"/>
    <n v="0"/>
    <n v="52433613"/>
    <n v="159372.68389057752"/>
    <n v="1"/>
    <n v="1"/>
    <n v="1"/>
    <n v="1"/>
    <n v="24249724"/>
    <n v="35985069.408587031"/>
    <n v="35985069"/>
    <n v="17"/>
    <n v="1"/>
    <n v="0"/>
    <n v="1.3076923076923077"/>
    <n v="0"/>
    <n v="1.3076923076923077"/>
    <n v="1.3076923076923077"/>
    <n v="2"/>
    <n v="6660438"/>
    <n v="42645507"/>
    <n v="95079120"/>
  </r>
  <r>
    <x v="0"/>
    <n v="3758"/>
    <x v="1"/>
    <x v="41"/>
    <x v="41"/>
    <x v="41"/>
    <n v="32933"/>
    <n v="205234001672"/>
    <s v="05234205234001672"/>
    <s v="I. E. R. INDIGENISTA LLANO GORDO"/>
    <n v="1"/>
    <n v="47.261663286004058"/>
    <n v="3.3100137481245215"/>
    <n v="0.48393727733095138"/>
    <n v="1.4839372773309514"/>
    <n v="490"/>
    <n v="0"/>
    <n v="0"/>
    <n v="49"/>
    <n v="0"/>
    <n v="275"/>
    <n v="0"/>
    <n v="127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13487.0357249035"/>
    <n v="59589851.927871644"/>
    <n v="8845856.9536537696"/>
    <n v="0"/>
    <n v="76749196"/>
    <n v="0"/>
    <n v="0"/>
    <n v="0"/>
    <n v="0"/>
    <n v="0"/>
    <n v="0"/>
    <n v="0"/>
    <n v="0"/>
    <n v="0"/>
    <n v="76749196"/>
    <n v="156631.01224489795"/>
    <n v="1"/>
    <n v="1"/>
    <n v="1"/>
    <n v="1"/>
    <n v="24249724"/>
    <n v="35985069.408587031"/>
    <n v="35985069"/>
    <n v="49"/>
    <n v="1"/>
    <n v="0"/>
    <n v="3.7692307692307692"/>
    <n v="0"/>
    <n v="3.7692307692307692"/>
    <n v="3.7692307692307692"/>
    <n v="4"/>
    <n v="6660438"/>
    <n v="42645507"/>
    <n v="119394703"/>
  </r>
  <r>
    <x v="0"/>
    <n v="3758"/>
    <x v="1"/>
    <x v="42"/>
    <x v="42"/>
    <x v="42"/>
    <n v="12693"/>
    <n v="205237000031"/>
    <s v="05237205237000031"/>
    <s v="I. E. R. PBRO ANTONIO JOSE CADAVID"/>
    <n v="1"/>
    <n v="6.1004024571065454"/>
    <n v="0.42724725704046485"/>
    <n v="4.7779587373117965E-2"/>
    <n v="1.0477795873731179"/>
    <n v="258"/>
    <n v="0"/>
    <n v="0"/>
    <n v="19"/>
    <n v="0"/>
    <n v="135"/>
    <n v="0"/>
    <n v="83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76119.887699483"/>
    <n v="22816926.08212886"/>
    <n v="3363171.3017869331"/>
    <n v="0"/>
    <n v="28456217"/>
    <n v="0"/>
    <n v="0"/>
    <n v="0"/>
    <n v="0"/>
    <n v="0"/>
    <n v="0"/>
    <n v="0"/>
    <n v="0"/>
    <n v="0"/>
    <n v="28456217"/>
    <n v="110295.41472868217"/>
    <n v="1"/>
    <n v="0"/>
    <n v="0"/>
    <n v="1"/>
    <n v="24249724"/>
    <n v="25408365.806631994"/>
    <n v="25408366"/>
    <n v="19"/>
    <n v="1"/>
    <n v="0"/>
    <n v="1.4615384615384615"/>
    <n v="0"/>
    <n v="1.4615384615384615"/>
    <n v="1.4615384615384615"/>
    <n v="2"/>
    <n v="6660438"/>
    <n v="32068804"/>
    <n v="60525021"/>
  </r>
  <r>
    <x v="0"/>
    <n v="3758"/>
    <x v="1"/>
    <x v="42"/>
    <x v="42"/>
    <x v="42"/>
    <n v="1709"/>
    <n v="205237000081"/>
    <s v="05237205237000081"/>
    <s v="I. E. R. BENILDA VALENCIA"/>
    <n v="1"/>
    <n v="6.1004024571065454"/>
    <n v="0.42724725704046485"/>
    <n v="4.7779587373117965E-2"/>
    <n v="1.0477795873731179"/>
    <n v="287"/>
    <n v="0"/>
    <n v="0"/>
    <n v="15"/>
    <n v="0"/>
    <n v="142"/>
    <n v="0"/>
    <n v="109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96936.7534469604"/>
    <n v="26270864.434010752"/>
    <n v="3363171.3017869331"/>
    <n v="0"/>
    <n v="31430972"/>
    <n v="0"/>
    <n v="0"/>
    <n v="0"/>
    <n v="0"/>
    <n v="0"/>
    <n v="0"/>
    <n v="0"/>
    <n v="0"/>
    <n v="0"/>
    <n v="31430972"/>
    <n v="109515.5818815331"/>
    <n v="1"/>
    <n v="0"/>
    <n v="0"/>
    <n v="1"/>
    <n v="24249724"/>
    <n v="25408365.806631994"/>
    <n v="25408366"/>
    <n v="15"/>
    <n v="1"/>
    <n v="0"/>
    <n v="1.1538461538461537"/>
    <n v="0"/>
    <n v="1.1538461538461537"/>
    <n v="1.1538461538461537"/>
    <n v="2"/>
    <n v="6660438"/>
    <n v="32068804"/>
    <n v="63499776"/>
  </r>
  <r>
    <x v="0"/>
    <n v="3758"/>
    <x v="1"/>
    <x v="42"/>
    <x v="42"/>
    <x v="42"/>
    <n v="113852"/>
    <n v="205237000405"/>
    <s v="05237205237000405"/>
    <s v="CENTRO EDUCATIVO RURAL RIOGRANDE"/>
    <n v="1"/>
    <n v="6.1004024571065454"/>
    <n v="0.42724725704046485"/>
    <n v="4.7779587373117965E-2"/>
    <n v="1.0477795873731179"/>
    <n v="151"/>
    <n v="0"/>
    <n v="0"/>
    <n v="18"/>
    <n v="0"/>
    <n v="12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56324.1041363524"/>
    <n v="13920418.206069442"/>
    <n v="0"/>
    <n v="0"/>
    <n v="16076742"/>
    <n v="0"/>
    <n v="0"/>
    <n v="0"/>
    <n v="0"/>
    <n v="0"/>
    <n v="0"/>
    <n v="0"/>
    <n v="0"/>
    <n v="0"/>
    <n v="16076742"/>
    <n v="106468.49006622516"/>
    <n v="1"/>
    <n v="0"/>
    <n v="0"/>
    <n v="1"/>
    <n v="24249724"/>
    <n v="25408365.806631994"/>
    <n v="25408366"/>
    <n v="18"/>
    <n v="1"/>
    <n v="0"/>
    <n v="1.3846153846153846"/>
    <n v="0"/>
    <n v="1.3846153846153846"/>
    <n v="1.3846153846153846"/>
    <n v="2"/>
    <n v="6660438"/>
    <n v="32068804"/>
    <n v="48145546"/>
  </r>
  <r>
    <x v="0"/>
    <n v="3758"/>
    <x v="1"/>
    <x v="43"/>
    <x v="43"/>
    <x v="43"/>
    <n v="3594"/>
    <n v="205240000106"/>
    <s v="05240205240000106"/>
    <s v="I. E. R. BOYACA"/>
    <n v="1"/>
    <n v="13.891310665504214"/>
    <n v="0.97289062816171068"/>
    <n v="0.13033450572155247"/>
    <n v="1.1303345057215526"/>
    <n v="352"/>
    <n v="0"/>
    <n v="0"/>
    <n v="33"/>
    <n v="0"/>
    <n v="179"/>
    <n v="0"/>
    <n v="109"/>
    <n v="0"/>
    <n v="31"/>
    <n v="0"/>
    <n v="0"/>
    <n v="0"/>
    <n v="239"/>
    <n v="0"/>
    <n v="0"/>
    <n v="19"/>
    <n v="0"/>
    <n v="92"/>
    <n v="0"/>
    <n v="97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4264739.6564078545"/>
    <n v="32518475.84031475"/>
    <n v="5355850.4244463639"/>
    <n v="0"/>
    <n v="42139066"/>
    <n v="0"/>
    <n v="0"/>
    <n v="0"/>
    <n v="0"/>
    <n v="491091.23316211667"/>
    <n v="4268049.9540413115"/>
    <n v="1071170.0848892729"/>
    <n v="0"/>
    <n v="5830311"/>
    <n v="47969377"/>
    <n v="136276.63920454544"/>
    <n v="1"/>
    <n v="0"/>
    <n v="0"/>
    <n v="1"/>
    <n v="24249724"/>
    <n v="27410299.79142407"/>
    <n v="27410300"/>
    <n v="33"/>
    <n v="1"/>
    <n v="0"/>
    <n v="2.5384615384615383"/>
    <n v="0"/>
    <n v="2.5384615384615383"/>
    <n v="2.5384615384615383"/>
    <n v="3"/>
    <n v="6660438"/>
    <n v="34070738"/>
    <n v="82040115"/>
  </r>
  <r>
    <x v="0"/>
    <n v="3758"/>
    <x v="1"/>
    <x v="43"/>
    <x v="43"/>
    <x v="43"/>
    <n v="3595"/>
    <n v="205240000351"/>
    <s v="05240205240000351"/>
    <s v="INSTITUCION EDUCATIVA RURAL PRESBITERO GABRIEL YEPES YEPES"/>
    <n v="1"/>
    <n v="13.891310665504214"/>
    <n v="0.97289062816171068"/>
    <n v="0.13033450572155247"/>
    <n v="1.1303345057215526"/>
    <n v="483"/>
    <n v="0"/>
    <n v="0"/>
    <n v="25"/>
    <n v="0"/>
    <n v="220"/>
    <n v="0"/>
    <n v="165"/>
    <n v="0"/>
    <n v="1"/>
    <n v="0"/>
    <n v="7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30863.3760665567"/>
    <n v="43470879.161531873"/>
    <n v="172769.36853052786"/>
    <n v="14985983.91953239"/>
    <n v="61860496"/>
    <n v="0"/>
    <n v="0"/>
    <n v="0"/>
    <n v="0"/>
    <n v="0"/>
    <n v="0"/>
    <n v="0"/>
    <n v="0"/>
    <n v="0"/>
    <n v="61860496"/>
    <n v="128075.56107660456"/>
    <n v="1"/>
    <n v="0"/>
    <n v="0"/>
    <n v="1"/>
    <n v="24249724"/>
    <n v="27410299.79142407"/>
    <n v="27410300"/>
    <n v="25"/>
    <n v="1"/>
    <n v="0"/>
    <n v="1.9230769230769231"/>
    <n v="0"/>
    <n v="1.9230769230769231"/>
    <n v="1.9230769230769231"/>
    <n v="2"/>
    <n v="6660438"/>
    <n v="34070738"/>
    <n v="95931234"/>
  </r>
  <r>
    <x v="0"/>
    <n v="3758"/>
    <x v="1"/>
    <x v="44"/>
    <x v="44"/>
    <x v="44"/>
    <n v="3726"/>
    <n v="205250000023"/>
    <s v="05250205250000023"/>
    <s v="I. E. R. PUERTO CLAVER"/>
    <n v="1"/>
    <n v="35.617994069275902"/>
    <n v="2.4945387413996141"/>
    <n v="0.36055728930502795"/>
    <n v="1.360557289305028"/>
    <n v="1814"/>
    <n v="0"/>
    <n v="0"/>
    <n v="125"/>
    <n v="0"/>
    <n v="929"/>
    <n v="0"/>
    <n v="580"/>
    <n v="0"/>
    <n v="18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444574.56976397"/>
    <n v="205086362.21357611"/>
    <n v="37432522.900025085"/>
    <n v="0"/>
    <n v="261963460"/>
    <n v="0"/>
    <n v="0"/>
    <n v="0"/>
    <n v="0"/>
    <n v="0"/>
    <n v="0"/>
    <n v="0"/>
    <n v="0"/>
    <n v="0"/>
    <n v="261963460"/>
    <n v="144412.05071664829"/>
    <n v="1"/>
    <n v="1"/>
    <n v="1"/>
    <n v="1"/>
    <n v="24249724"/>
    <n v="32993138.751835078"/>
    <n v="32993139"/>
    <n v="125"/>
    <n v="1"/>
    <n v="0"/>
    <n v="9.615384615384615"/>
    <n v="0"/>
    <n v="9.615384615384615"/>
    <n v="4"/>
    <n v="4"/>
    <n v="6660438"/>
    <n v="39653577"/>
    <n v="301617037"/>
  </r>
  <r>
    <x v="0"/>
    <n v="3758"/>
    <x v="1"/>
    <x v="44"/>
    <x v="44"/>
    <x v="44"/>
    <n v="22355"/>
    <n v="205250000597"/>
    <s v="05250205250000597"/>
    <s v="C. E. R. EL REAL"/>
    <n v="1"/>
    <n v="35.617994069275902"/>
    <n v="2.4945387413996141"/>
    <n v="0.36055728930502795"/>
    <n v="1.360557289305028"/>
    <n v="251"/>
    <n v="0"/>
    <n v="0"/>
    <n v="20"/>
    <n v="0"/>
    <n v="184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11131.9311622353"/>
    <n v="31394930.199692562"/>
    <n v="0"/>
    <n v="0"/>
    <n v="34506062"/>
    <n v="0"/>
    <n v="0"/>
    <n v="0"/>
    <n v="0"/>
    <n v="0"/>
    <n v="0"/>
    <n v="0"/>
    <n v="0"/>
    <n v="0"/>
    <n v="34506062"/>
    <n v="137474.35059760956"/>
    <n v="1"/>
    <n v="1"/>
    <n v="1"/>
    <n v="1"/>
    <n v="24249724"/>
    <n v="32993138.751835078"/>
    <n v="32993139"/>
    <n v="20"/>
    <n v="1"/>
    <n v="0"/>
    <n v="1.5384615384615385"/>
    <n v="0"/>
    <n v="1.5384615384615385"/>
    <n v="1.5384615384615385"/>
    <n v="2"/>
    <n v="6660438"/>
    <n v="39653577"/>
    <n v="74159639"/>
  </r>
  <r>
    <x v="0"/>
    <n v="3758"/>
    <x v="1"/>
    <x v="44"/>
    <x v="44"/>
    <x v="44"/>
    <n v="3809"/>
    <n v="205250001739"/>
    <s v="05250205250001739"/>
    <s v="I. E. R. PUERTO LOPEZ"/>
    <n v="1"/>
    <n v="35.617994069275902"/>
    <n v="2.4945387413996141"/>
    <n v="0.36055728930502795"/>
    <n v="1.360557289305028"/>
    <n v="1216"/>
    <n v="0"/>
    <n v="0"/>
    <n v="81"/>
    <n v="0"/>
    <n v="527"/>
    <n v="0"/>
    <n v="417"/>
    <n v="0"/>
    <n v="19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600084.321207052"/>
    <n v="128297896.57363541"/>
    <n v="39720065.96613773"/>
    <n v="0"/>
    <n v="180618047"/>
    <n v="0"/>
    <n v="0"/>
    <n v="0"/>
    <n v="0"/>
    <n v="0"/>
    <n v="0"/>
    <n v="0"/>
    <n v="0"/>
    <n v="0"/>
    <n v="180618047"/>
    <n v="148534.578125"/>
    <n v="1"/>
    <n v="1"/>
    <n v="1"/>
    <n v="1"/>
    <n v="24249724"/>
    <n v="32993138.751835078"/>
    <n v="32993139"/>
    <n v="81"/>
    <n v="1"/>
    <n v="0"/>
    <n v="6.2307692307692308"/>
    <n v="0"/>
    <n v="6.2307692307692308"/>
    <n v="4"/>
    <n v="4"/>
    <n v="6660438"/>
    <n v="39653577"/>
    <n v="220271624"/>
  </r>
  <r>
    <x v="0"/>
    <n v="3758"/>
    <x v="1"/>
    <x v="45"/>
    <x v="45"/>
    <x v="45"/>
    <n v="22487"/>
    <n v="205264000123"/>
    <s v="05264205264000123"/>
    <s v="C. E. R. YERBABUENAL"/>
    <n v="1"/>
    <n v="7.0281353229297183"/>
    <n v="0.49222187551461083"/>
    <n v="5.7610137154802919E-2"/>
    <n v="1.057610137154803"/>
    <n v="307"/>
    <n v="0"/>
    <n v="0"/>
    <n v="38"/>
    <n v="0"/>
    <n v="2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94950.1128301639"/>
    <n v="28418986.999759581"/>
    <n v="0"/>
    <n v="0"/>
    <n v="33013937"/>
    <n v="0"/>
    <n v="0"/>
    <n v="0"/>
    <n v="0"/>
    <n v="0"/>
    <n v="0"/>
    <n v="0"/>
    <n v="0"/>
    <n v="0"/>
    <n v="33013937"/>
    <n v="107537.25407166124"/>
    <n v="1"/>
    <n v="0"/>
    <n v="0"/>
    <n v="1"/>
    <n v="24249724"/>
    <n v="25646753.925606117"/>
    <n v="25646754"/>
    <n v="38"/>
    <n v="0"/>
    <n v="1"/>
    <n v="2.9230769230769229"/>
    <n v="0"/>
    <n v="2.9230769230769229"/>
    <n v="2.9230769230769229"/>
    <n v="3"/>
    <n v="19981315"/>
    <n v="45628069"/>
    <n v="78642006"/>
  </r>
  <r>
    <x v="0"/>
    <n v="3761"/>
    <x v="4"/>
    <x v="46"/>
    <x v="46"/>
    <x v="46"/>
    <n v="14186"/>
    <n v="205266000392"/>
    <s v="05266205266000392"/>
    <s v="INSTITUCION EDUCATIVA LAS PALMAS"/>
    <n v="1"/>
    <n v="2.0670454438026451"/>
    <n v="0.14476741530616136"/>
    <n v="5.0408655198064967E-3"/>
    <n v="1.0050408655198064"/>
    <n v="504"/>
    <n v="0"/>
    <n v="0"/>
    <n v="25"/>
    <n v="0"/>
    <n v="202"/>
    <n v="0"/>
    <n v="181"/>
    <n v="0"/>
    <n v="96"/>
    <n v="0"/>
    <n v="0"/>
    <n v="0"/>
    <n v="504"/>
    <n v="0"/>
    <n v="0"/>
    <n v="25"/>
    <n v="0"/>
    <n v="202"/>
    <n v="0"/>
    <n v="181"/>
    <n v="0"/>
    <n v="96"/>
    <n v="0"/>
    <n v="0"/>
    <n v="0"/>
    <n v="92671"/>
    <n v="81839"/>
    <n v="122758"/>
    <n v="150439"/>
    <n v="114333"/>
    <n v="99892"/>
    <n v="152848"/>
    <n v="184139"/>
    <n v="0"/>
    <n v="0"/>
    <n v="0"/>
    <n v="0"/>
    <n v="2872733.4319369006"/>
    <n v="38451492.639047228"/>
    <n v="14747374.676445251"/>
    <n v="0"/>
    <n v="56071601"/>
    <n v="0"/>
    <n v="0"/>
    <n v="0"/>
    <n v="0"/>
    <n v="574546.68638738012"/>
    <n v="7690298.5278094448"/>
    <n v="2949474.9352890505"/>
    <n v="0"/>
    <n v="11214320"/>
    <n v="67285921"/>
    <n v="133503.81150793651"/>
    <n v="1"/>
    <n v="0"/>
    <n v="0"/>
    <n v="1"/>
    <n v="24249724"/>
    <n v="24371963.597576421"/>
    <n v="24371964"/>
    <n v="25"/>
    <n v="1"/>
    <n v="0"/>
    <n v="1.9230769230769231"/>
    <n v="0"/>
    <n v="1.9230769230769231"/>
    <n v="1.9230769230769231"/>
    <n v="2"/>
    <n v="6660438"/>
    <n v="31032402"/>
    <n v="98318323"/>
  </r>
  <r>
    <x v="0"/>
    <n v="3758"/>
    <x v="1"/>
    <x v="47"/>
    <x v="47"/>
    <x v="47"/>
    <n v="3916"/>
    <n v="205282000483"/>
    <s v="05282205282000483"/>
    <s v="I. E. R. JOSE MARIA OBANDO"/>
    <n v="1"/>
    <n v="11.128894579598805"/>
    <n v="0.77942229491549153"/>
    <n v="0.10106307441775259"/>
    <n v="1.1010630744177525"/>
    <n v="263"/>
    <n v="0"/>
    <n v="0"/>
    <n v="10"/>
    <n v="0"/>
    <n v="107"/>
    <n v="0"/>
    <n v="96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8878.4448740489"/>
    <n v="22327440.703836843"/>
    <n v="8414764.4399302322"/>
    <n v="0"/>
    <n v="32001084"/>
    <n v="0"/>
    <n v="0"/>
    <n v="0"/>
    <n v="0"/>
    <n v="0"/>
    <n v="0"/>
    <n v="0"/>
    <n v="0"/>
    <n v="0"/>
    <n v="32001084"/>
    <n v="121677.12547528517"/>
    <n v="1"/>
    <n v="0"/>
    <n v="0"/>
    <n v="1"/>
    <n v="24249724"/>
    <n v="26700475.661221959"/>
    <n v="26700476"/>
    <n v="10"/>
    <n v="1"/>
    <n v="0"/>
    <n v="0.76923076923076927"/>
    <n v="0"/>
    <n v="0.76923076923076927"/>
    <n v="0.76923076923076927"/>
    <n v="1"/>
    <n v="6660438"/>
    <n v="33360914"/>
    <n v="65361998"/>
  </r>
  <r>
    <x v="0"/>
    <n v="3758"/>
    <x v="1"/>
    <x v="47"/>
    <x v="47"/>
    <x v="47"/>
    <n v="3917"/>
    <n v="205282000513"/>
    <s v="05282205282000513"/>
    <s v="I. E. DE MINAS"/>
    <n v="1"/>
    <n v="11.128894579598805"/>
    <n v="0.77942229491549153"/>
    <n v="0.10106307441775259"/>
    <n v="1.1010630744177525"/>
    <n v="257"/>
    <n v="0"/>
    <n v="0"/>
    <n v="24"/>
    <n v="0"/>
    <n v="114"/>
    <n v="0"/>
    <n v="85"/>
    <n v="0"/>
    <n v="25"/>
    <n v="0"/>
    <n v="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21308.2676977175"/>
    <n v="21887491.133317888"/>
    <n v="4207382.2199651161"/>
    <n v="1824737.8811418947"/>
    <n v="30940920"/>
    <n v="0"/>
    <n v="0"/>
    <n v="0"/>
    <n v="0"/>
    <n v="0"/>
    <n v="0"/>
    <n v="0"/>
    <n v="0"/>
    <n v="0"/>
    <n v="30940920"/>
    <n v="120392.68482490272"/>
    <n v="1"/>
    <n v="0"/>
    <n v="0"/>
    <n v="1"/>
    <n v="24249724"/>
    <n v="26700475.661221959"/>
    <n v="26700476"/>
    <n v="24"/>
    <n v="1"/>
    <n v="0"/>
    <n v="1.8461538461538463"/>
    <n v="0"/>
    <n v="1.8461538461538463"/>
    <n v="1.8461538461538463"/>
    <n v="2"/>
    <n v="6660438"/>
    <n v="33360914"/>
    <n v="64301834"/>
  </r>
  <r>
    <x v="0"/>
    <n v="3758"/>
    <x v="1"/>
    <x v="47"/>
    <x v="47"/>
    <x v="47"/>
    <n v="3918"/>
    <n v="205282000602"/>
    <s v="05282205282000602"/>
    <s v="I. E. LLANO GRANDE"/>
    <n v="1"/>
    <n v="11.128894579598805"/>
    <n v="0.77942229491549153"/>
    <n v="0.10106307441775259"/>
    <n v="1.1010630744177525"/>
    <n v="465"/>
    <n v="0"/>
    <n v="0"/>
    <n v="30"/>
    <n v="0"/>
    <n v="203"/>
    <n v="0"/>
    <n v="168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76635.334622147"/>
    <n v="40805322.665632851"/>
    <n v="10770898.483110696"/>
    <n v="0"/>
    <n v="55352856"/>
    <n v="0"/>
    <n v="0"/>
    <n v="0"/>
    <n v="0"/>
    <n v="0"/>
    <n v="0"/>
    <n v="0"/>
    <n v="0"/>
    <n v="0"/>
    <n v="55352856"/>
    <n v="119038.39999999999"/>
    <n v="1"/>
    <n v="0"/>
    <n v="0"/>
    <n v="1"/>
    <n v="24249724"/>
    <n v="26700475.661221959"/>
    <n v="26700476"/>
    <n v="30"/>
    <n v="1"/>
    <n v="0"/>
    <n v="2.3076923076923075"/>
    <n v="0"/>
    <n v="2.3076923076923075"/>
    <n v="2.3076923076923075"/>
    <n v="3"/>
    <n v="6660438"/>
    <n v="33360914"/>
    <n v="88713770"/>
  </r>
  <r>
    <x v="0"/>
    <n v="3758"/>
    <x v="1"/>
    <x v="48"/>
    <x v="48"/>
    <x v="48"/>
    <n v="3686"/>
    <n v="205284000120"/>
    <s v="05284205284000120"/>
    <s v="I. E. R. NOBOGACITA"/>
    <n v="1"/>
    <n v="34.09576848490876"/>
    <n v="2.3879282824847192"/>
    <n v="0.34442730734864019"/>
    <n v="1.3444273073486401"/>
    <n v="313"/>
    <n v="0"/>
    <n v="0"/>
    <n v="20"/>
    <n v="0"/>
    <n v="150"/>
    <n v="0"/>
    <n v="121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74248.1466218415"/>
    <n v="36394631.33071667"/>
    <n v="4520846.5516197486"/>
    <n v="0"/>
    <n v="43989726"/>
    <n v="0"/>
    <n v="0"/>
    <n v="0"/>
    <n v="0"/>
    <n v="0"/>
    <n v="0"/>
    <n v="0"/>
    <n v="0"/>
    <n v="0"/>
    <n v="43989726"/>
    <n v="140542.2555910543"/>
    <n v="1"/>
    <n v="0"/>
    <n v="1"/>
    <n v="1"/>
    <n v="24249724"/>
    <n v="32601991.141267695"/>
    <n v="32601991"/>
    <n v="20"/>
    <n v="1"/>
    <n v="0"/>
    <n v="1.5384615384615385"/>
    <n v="0"/>
    <n v="1.5384615384615385"/>
    <n v="1.5384615384615385"/>
    <n v="2"/>
    <n v="6660438"/>
    <n v="39262429"/>
    <n v="83252155"/>
  </r>
  <r>
    <x v="0"/>
    <n v="3758"/>
    <x v="1"/>
    <x v="48"/>
    <x v="48"/>
    <x v="48"/>
    <n v="22225"/>
    <n v="205284000162"/>
    <s v="05284205284000162"/>
    <s v="I. E. R. LA BLANQUITA DEL MURRI"/>
    <n v="1"/>
    <n v="34.09576848490876"/>
    <n v="2.3879282824847192"/>
    <n v="0.34442730734864019"/>
    <n v="1.3444273073486401"/>
    <n v="319"/>
    <n v="0"/>
    <n v="0"/>
    <n v="21"/>
    <n v="0"/>
    <n v="177"/>
    <n v="0"/>
    <n v="104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27960.5539529333"/>
    <n v="37737606.65657337"/>
    <n v="3493381.4262516242"/>
    <n v="0"/>
    <n v="44458949"/>
    <n v="0"/>
    <n v="0"/>
    <n v="0"/>
    <n v="0"/>
    <n v="0"/>
    <n v="0"/>
    <n v="0"/>
    <n v="0"/>
    <n v="0"/>
    <n v="44458949"/>
    <n v="139369.74608150471"/>
    <n v="1"/>
    <n v="0"/>
    <n v="1"/>
    <n v="1"/>
    <n v="24249724"/>
    <n v="32601991.141267695"/>
    <n v="32601991"/>
    <n v="21"/>
    <n v="1"/>
    <n v="0"/>
    <n v="1.6153846153846154"/>
    <n v="0"/>
    <n v="1.6153846153846154"/>
    <n v="1.6153846153846154"/>
    <n v="2"/>
    <n v="6660438"/>
    <n v="39262429"/>
    <n v="83721378"/>
  </r>
  <r>
    <x v="0"/>
    <n v="3758"/>
    <x v="1"/>
    <x v="48"/>
    <x v="48"/>
    <x v="48"/>
    <n v="3690"/>
    <n v="205284000464"/>
    <s v="05284205284000464"/>
    <s v="I. E. R. GABRIELA WHITE DE VELEZ"/>
    <n v="1"/>
    <n v="34.09576848490876"/>
    <n v="2.3879282824847192"/>
    <n v="0.34442730734864019"/>
    <n v="1.3444273073486401"/>
    <n v="414"/>
    <n v="0"/>
    <n v="0"/>
    <n v="25"/>
    <n v="0"/>
    <n v="183"/>
    <n v="0"/>
    <n v="159"/>
    <n v="0"/>
    <n v="2"/>
    <n v="0"/>
    <n v="4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42810.183277302"/>
    <n v="45929756.144299261"/>
    <n v="410986.05014724989"/>
    <n v="11140267.497654205"/>
    <n v="61323820"/>
    <n v="0"/>
    <n v="0"/>
    <n v="0"/>
    <n v="0"/>
    <n v="0"/>
    <n v="0"/>
    <n v="0"/>
    <n v="0"/>
    <n v="0"/>
    <n v="61323820"/>
    <n v="148125.16908212559"/>
    <n v="1"/>
    <n v="0"/>
    <n v="1"/>
    <n v="1"/>
    <n v="24249724"/>
    <n v="32601991.141267695"/>
    <n v="32601991"/>
    <n v="25"/>
    <n v="1"/>
    <n v="0"/>
    <n v="1.9230769230769231"/>
    <n v="0"/>
    <n v="1.9230769230769231"/>
    <n v="1.9230769230769231"/>
    <n v="2"/>
    <n v="6660438"/>
    <n v="39262429"/>
    <n v="100586249"/>
  </r>
  <r>
    <x v="0"/>
    <n v="3758"/>
    <x v="1"/>
    <x v="48"/>
    <x v="48"/>
    <x v="48"/>
    <n v="32953"/>
    <n v="205284001134"/>
    <s v="05284205284001134"/>
    <s v="I.E.R INDIGENISTA JAICHINIDAU"/>
    <n v="1"/>
    <n v="34.09576848490876"/>
    <n v="2.3879282824847192"/>
    <n v="0.34442730734864019"/>
    <n v="1.3444273073486401"/>
    <n v="615"/>
    <n v="0"/>
    <n v="0"/>
    <n v="62"/>
    <n v="0"/>
    <n v="5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30169.2545277085"/>
    <n v="74266535.519875705"/>
    <n v="0"/>
    <n v="0"/>
    <n v="83796705"/>
    <n v="0"/>
    <n v="0"/>
    <n v="0"/>
    <n v="0"/>
    <n v="0"/>
    <n v="0"/>
    <n v="0"/>
    <n v="0"/>
    <n v="0"/>
    <n v="83796705"/>
    <n v="136254.80487804877"/>
    <n v="1"/>
    <n v="0"/>
    <n v="1"/>
    <n v="1"/>
    <n v="24249724"/>
    <n v="32601991.141267695"/>
    <n v="32601991"/>
    <n v="62"/>
    <n v="1"/>
    <n v="0"/>
    <n v="4.7692307692307692"/>
    <n v="0"/>
    <n v="4.7692307692307692"/>
    <n v="4"/>
    <n v="4"/>
    <n v="6660438"/>
    <n v="39262429"/>
    <n v="123059134"/>
  </r>
  <r>
    <x v="0"/>
    <n v="3758"/>
    <x v="1"/>
    <x v="49"/>
    <x v="49"/>
    <x v="49"/>
    <n v="3715"/>
    <n v="205306000099"/>
    <s v="05306205306000099"/>
    <s v="I.E.R. SANTA ROSA DE LIMA"/>
    <n v="1"/>
    <n v="15.364840814712281"/>
    <n v="1.0760906578060134"/>
    <n v="0.14594849550270628"/>
    <n v="1.1459484955027062"/>
    <n v="470"/>
    <n v="0"/>
    <n v="0"/>
    <n v="34"/>
    <n v="0"/>
    <n v="237"/>
    <n v="0"/>
    <n v="142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54670.7974345712"/>
    <n v="43384542.01573465"/>
    <n v="9983888.3315140642"/>
    <n v="0"/>
    <n v="57823101"/>
    <n v="0"/>
    <n v="0"/>
    <n v="0"/>
    <n v="0"/>
    <n v="0"/>
    <n v="0"/>
    <n v="0"/>
    <n v="0"/>
    <n v="0"/>
    <n v="57823101"/>
    <n v="123027.87446808511"/>
    <n v="1"/>
    <n v="0"/>
    <n v="0"/>
    <n v="1"/>
    <n v="24249724"/>
    <n v="27788934.734155867"/>
    <n v="27788935"/>
    <n v="34"/>
    <n v="0"/>
    <n v="1"/>
    <n v="2.6153846153846154"/>
    <n v="0"/>
    <n v="2.6153846153846154"/>
    <n v="2.6153846153846154"/>
    <n v="3"/>
    <n v="19981315"/>
    <n v="47770250"/>
    <n v="105593351"/>
  </r>
  <r>
    <x v="0"/>
    <n v="3758"/>
    <x v="1"/>
    <x v="50"/>
    <x v="50"/>
    <x v="50"/>
    <n v="3743"/>
    <n v="205308000312"/>
    <s v="05308205308000312"/>
    <s v="I.E.R. NUESTRA SEÑORA DEL CARMEN"/>
    <n v="1"/>
    <n v="5.0507141378596563"/>
    <n v="0.35373137701467983"/>
    <n v="3.6656759177898499E-2"/>
    <n v="1.0366567591778986"/>
    <n v="472"/>
    <n v="0"/>
    <n v="0"/>
    <n v="36"/>
    <n v="0"/>
    <n v="197"/>
    <n v="0"/>
    <n v="177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66866.7808951205"/>
    <n v="38729090.153436691"/>
    <n v="9823956.5642630532"/>
    <n v="0"/>
    <n v="52819913"/>
    <n v="0"/>
    <n v="0"/>
    <n v="0"/>
    <n v="0"/>
    <n v="0"/>
    <n v="0"/>
    <n v="0"/>
    <n v="0"/>
    <n v="0"/>
    <n v="52819913"/>
    <n v="111906.59533898305"/>
    <n v="1"/>
    <n v="0"/>
    <n v="0"/>
    <n v="1"/>
    <n v="24249724"/>
    <n v="25138640.292798508"/>
    <n v="25138640"/>
    <n v="36"/>
    <n v="1"/>
    <n v="0"/>
    <n v="2.7692307692307692"/>
    <n v="0"/>
    <n v="2.7692307692307692"/>
    <n v="2.7692307692307692"/>
    <n v="3"/>
    <n v="6660438"/>
    <n v="31799078"/>
    <n v="84618991"/>
  </r>
  <r>
    <x v="0"/>
    <n v="3758"/>
    <x v="1"/>
    <x v="50"/>
    <x v="50"/>
    <x v="50"/>
    <n v="3741"/>
    <n v="205308000452"/>
    <s v="05308205308000452"/>
    <s v="INSTITUCION EDUCATIVA RURAL SAN ANDRES"/>
    <n v="1"/>
    <n v="5.0507141378596563"/>
    <n v="0.35373137701467983"/>
    <n v="3.6656759177898499E-2"/>
    <n v="1.0366567591778986"/>
    <n v="712"/>
    <n v="0"/>
    <n v="0"/>
    <n v="61"/>
    <n v="0"/>
    <n v="397"/>
    <n v="0"/>
    <n v="203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29968.7120722877"/>
    <n v="62132230.192679189"/>
    <n v="8080996.5286679957"/>
    <n v="0"/>
    <n v="77443195"/>
    <n v="0"/>
    <n v="0"/>
    <n v="0"/>
    <n v="0"/>
    <n v="0"/>
    <n v="0"/>
    <n v="0"/>
    <n v="0"/>
    <n v="0"/>
    <n v="77443195"/>
    <n v="108768.53230337078"/>
    <n v="1"/>
    <n v="0"/>
    <n v="0"/>
    <n v="1"/>
    <n v="24249724"/>
    <n v="25138640.292798508"/>
    <n v="25138640"/>
    <n v="61"/>
    <n v="1"/>
    <n v="0"/>
    <n v="4.6923076923076925"/>
    <n v="0"/>
    <n v="4.6923076923076925"/>
    <n v="4"/>
    <n v="4"/>
    <n v="6660438"/>
    <n v="31799078"/>
    <n v="109242273"/>
  </r>
  <r>
    <x v="0"/>
    <n v="3758"/>
    <x v="1"/>
    <x v="51"/>
    <x v="51"/>
    <x v="51"/>
    <n v="3770"/>
    <n v="205310000354"/>
    <s v="05310205310000354"/>
    <s v="INSTITUCION EDUCATIVA RURAL EL SALTO"/>
    <n v="1"/>
    <n v="10.39941548952752"/>
    <n v="0.7283325606737352"/>
    <n v="9.3333284115151793E-2"/>
    <n v="1.0933332841151517"/>
    <n v="227"/>
    <n v="0"/>
    <n v="0"/>
    <n v="8"/>
    <n v="0"/>
    <n v="63"/>
    <n v="0"/>
    <n v="106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0032.5949819011"/>
    <n v="18457376.982444394"/>
    <n v="8355690.2905216357"/>
    <n v="0"/>
    <n v="27813100"/>
    <n v="0"/>
    <n v="0"/>
    <n v="0"/>
    <n v="0"/>
    <n v="0"/>
    <n v="0"/>
    <n v="0"/>
    <n v="0"/>
    <n v="0"/>
    <n v="27813100"/>
    <n v="122524.66960352423"/>
    <n v="1"/>
    <n v="0"/>
    <n v="0"/>
    <n v="1"/>
    <n v="24249724"/>
    <n v="26513030.379806016"/>
    <n v="26513030"/>
    <n v="8"/>
    <n v="1"/>
    <n v="0"/>
    <n v="0.61538461538461542"/>
    <n v="0"/>
    <n v="0.61538461538461542"/>
    <n v="0.61538461538461542"/>
    <n v="1"/>
    <n v="6660438"/>
    <n v="33173468"/>
    <n v="60986568"/>
  </r>
  <r>
    <x v="0"/>
    <n v="3758"/>
    <x v="1"/>
    <x v="52"/>
    <x v="52"/>
    <x v="52"/>
    <n v="3882"/>
    <n v="205313000517"/>
    <s v="05313205313000517"/>
    <s v="I. E.R SANTA ANA"/>
    <n v="1"/>
    <n v="11.039878300554166"/>
    <n v="0.77318795852192035"/>
    <n v="0.10011982987531394"/>
    <n v="1.1001198298753139"/>
    <n v="568"/>
    <n v="0"/>
    <n v="0"/>
    <n v="54"/>
    <n v="0"/>
    <n v="314"/>
    <n v="0"/>
    <n v="170"/>
    <n v="0"/>
    <n v="21"/>
    <n v="0"/>
    <n v="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92120.0274932496"/>
    <n v="53188294.302217945"/>
    <n v="3531173.4308924214"/>
    <n v="1823174.6881806939"/>
    <n v="65334762"/>
    <n v="0"/>
    <n v="0"/>
    <n v="0"/>
    <n v="0"/>
    <n v="0"/>
    <n v="0"/>
    <n v="0"/>
    <n v="0"/>
    <n v="0"/>
    <n v="65334762"/>
    <n v="115025.98943661971"/>
    <n v="1"/>
    <n v="0"/>
    <n v="1"/>
    <n v="1"/>
    <n v="24249724"/>
    <n v="26677602.241403315"/>
    <n v="26677602"/>
    <n v="54"/>
    <n v="0"/>
    <n v="1"/>
    <n v="4.1538461538461542"/>
    <n v="0"/>
    <n v="4.1538461538461542"/>
    <n v="4"/>
    <n v="4"/>
    <n v="26641753"/>
    <n v="53319355"/>
    <n v="118654117"/>
  </r>
  <r>
    <x v="0"/>
    <n v="3758"/>
    <x v="1"/>
    <x v="54"/>
    <x v="54"/>
    <x v="54"/>
    <n v="3691"/>
    <n v="205318000167"/>
    <s v="05318205318000167"/>
    <s v="I. E. ROMERAL"/>
    <n v="1"/>
    <n v="6.2140172241518767"/>
    <n v="0.43520437100478399"/>
    <n v="4.8983485245575734E-2"/>
    <n v="1.0489834852455757"/>
    <n v="651"/>
    <n v="0"/>
    <n v="0"/>
    <n v="50"/>
    <n v="0"/>
    <n v="361"/>
    <n v="0"/>
    <n v="187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96671.4409291204"/>
    <n v="57422211.952866778"/>
    <n v="8497756.4708992355"/>
    <n v="0"/>
    <n v="71916640"/>
    <n v="0"/>
    <n v="0"/>
    <n v="0"/>
    <n v="0"/>
    <n v="0"/>
    <n v="0"/>
    <n v="0"/>
    <n v="0"/>
    <n v="0"/>
    <n v="71916640"/>
    <n v="110471.0291858679"/>
    <n v="1"/>
    <n v="0"/>
    <n v="0"/>
    <n v="1"/>
    <n v="24249724"/>
    <n v="25437559.997763284"/>
    <n v="25437560"/>
    <n v="50"/>
    <n v="1"/>
    <n v="0"/>
    <n v="3.8461538461538463"/>
    <n v="0"/>
    <n v="3.8461538461538463"/>
    <n v="3.8461538461538463"/>
    <n v="4"/>
    <n v="6660438"/>
    <n v="32097998"/>
    <n v="104014638"/>
  </r>
  <r>
    <x v="0"/>
    <n v="3758"/>
    <x v="1"/>
    <x v="54"/>
    <x v="54"/>
    <x v="54"/>
    <n v="3692"/>
    <n v="205318000183"/>
    <s v="05318205318000183"/>
    <s v="INSTITUCION EDUCATIVA RURAL PIEDRAS BLANCAS"/>
    <n v="1"/>
    <n v="6.2140172241518767"/>
    <n v="0.43520437100478399"/>
    <n v="4.8983485245575734E-2"/>
    <n v="1.0489834852455757"/>
    <n v="359"/>
    <n v="3"/>
    <n v="0"/>
    <n v="28"/>
    <n v="0"/>
    <n v="182"/>
    <n v="0"/>
    <n v="112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17936.2933760546"/>
    <n v="30806807.142596409"/>
    <n v="5451390.9435957354"/>
    <n v="0"/>
    <n v="39976134"/>
    <n v="0"/>
    <n v="0"/>
    <n v="0"/>
    <n v="0"/>
    <n v="0"/>
    <n v="0"/>
    <n v="0"/>
    <n v="0"/>
    <n v="0"/>
    <n v="39976134"/>
    <n v="111354.13370473537"/>
    <n v="1"/>
    <n v="0"/>
    <n v="0"/>
    <n v="1"/>
    <n v="24249724"/>
    <n v="25437559.997763284"/>
    <n v="25437560"/>
    <n v="31"/>
    <n v="1"/>
    <n v="0"/>
    <n v="2.3846153846153846"/>
    <n v="0"/>
    <n v="2.3846153846153846"/>
    <n v="2.3846153846153846"/>
    <n v="3"/>
    <n v="6660438"/>
    <n v="32097998"/>
    <n v="72074132"/>
  </r>
  <r>
    <x v="0"/>
    <n v="3758"/>
    <x v="1"/>
    <x v="54"/>
    <x v="54"/>
    <x v="54"/>
    <n v="119197"/>
    <n v="205318000302"/>
    <s v="05318205318000302"/>
    <s v="I.E.R. EZEQUIEL SIERRA"/>
    <n v="1"/>
    <n v="6.2140172241518767"/>
    <n v="0.43520437100478399"/>
    <n v="4.8983485245575734E-2"/>
    <n v="1.0489834852455757"/>
    <n v="386"/>
    <n v="0"/>
    <n v="0"/>
    <n v="34"/>
    <n v="0"/>
    <n v="202"/>
    <n v="0"/>
    <n v="114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77736.5798318018"/>
    <n v="33112078.425375734"/>
    <n v="5772060.9991013668"/>
    <n v="0"/>
    <n v="42961876"/>
    <n v="0"/>
    <n v="0"/>
    <n v="0"/>
    <n v="0"/>
    <n v="0"/>
    <n v="0"/>
    <n v="0"/>
    <n v="0"/>
    <n v="0"/>
    <n v="42961876"/>
    <n v="111300.19689119171"/>
    <n v="1"/>
    <n v="0"/>
    <n v="0"/>
    <n v="1"/>
    <n v="24249724"/>
    <n v="25437559.997763284"/>
    <n v="25437560"/>
    <n v="34"/>
    <n v="1"/>
    <n v="0"/>
    <n v="2.6153846153846154"/>
    <n v="0"/>
    <n v="2.6153846153846154"/>
    <n v="2.6153846153846154"/>
    <n v="3"/>
    <n v="6660438"/>
    <n v="32097998"/>
    <n v="75059874"/>
  </r>
  <r>
    <x v="0"/>
    <n v="3758"/>
    <x v="1"/>
    <x v="54"/>
    <x v="54"/>
    <x v="54"/>
    <n v="114072"/>
    <n v="205318000345"/>
    <s v="05318205318000345"/>
    <s v="I.E.R. HOJAS ANCHAS"/>
    <n v="1"/>
    <n v="6.2140172241518767"/>
    <n v="0.43520437100478399"/>
    <n v="4.8983485245575734E-2"/>
    <n v="1.0489834852455757"/>
    <n v="450"/>
    <n v="0"/>
    <n v="0"/>
    <n v="48"/>
    <n v="0"/>
    <n v="250"/>
    <n v="0"/>
    <n v="119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56804.5832919553"/>
    <n v="38665686.515707739"/>
    <n v="5291055.9158429196"/>
    <n v="0"/>
    <n v="49713547"/>
    <n v="0"/>
    <n v="0"/>
    <n v="0"/>
    <n v="0"/>
    <n v="0"/>
    <n v="0"/>
    <n v="0"/>
    <n v="0"/>
    <n v="0"/>
    <n v="49713547"/>
    <n v="110474.54888888889"/>
    <n v="1"/>
    <n v="0"/>
    <n v="0"/>
    <n v="1"/>
    <n v="24249724"/>
    <n v="25437559.997763284"/>
    <n v="25437560"/>
    <n v="48"/>
    <n v="1"/>
    <n v="0"/>
    <n v="3.6923076923076925"/>
    <n v="0"/>
    <n v="3.6923076923076925"/>
    <n v="3.6923076923076925"/>
    <n v="4"/>
    <n v="6660438"/>
    <n v="32097998"/>
    <n v="81811545"/>
  </r>
  <r>
    <x v="0"/>
    <n v="3758"/>
    <x v="1"/>
    <x v="54"/>
    <x v="54"/>
    <x v="54"/>
    <n v="3713"/>
    <n v="205318000451"/>
    <s v="05318205318000451"/>
    <s v="I. E. R. CHAPARRAL"/>
    <n v="1"/>
    <n v="6.2140172241518767"/>
    <n v="0.43520437100478399"/>
    <n v="4.8983485245575734E-2"/>
    <n v="1.0489834852455757"/>
    <n v="1048"/>
    <n v="3"/>
    <n v="0"/>
    <n v="109"/>
    <n v="0"/>
    <n v="553"/>
    <n v="0"/>
    <n v="303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432544.02768123"/>
    <n v="89696009.911777303"/>
    <n v="12826802.220225262"/>
    <n v="0"/>
    <n v="115955356"/>
    <n v="0"/>
    <n v="0"/>
    <n v="0"/>
    <n v="0"/>
    <n v="0"/>
    <n v="0"/>
    <n v="0"/>
    <n v="0"/>
    <n v="0"/>
    <n v="115955356"/>
    <n v="110644.42366412214"/>
    <n v="1"/>
    <n v="0"/>
    <n v="0"/>
    <n v="1"/>
    <n v="24249724"/>
    <n v="25437559.997763284"/>
    <n v="25437560"/>
    <n v="112"/>
    <n v="1"/>
    <n v="0"/>
    <n v="8.615384615384615"/>
    <n v="0"/>
    <n v="8.615384615384615"/>
    <n v="4"/>
    <n v="4"/>
    <n v="6660438"/>
    <n v="32097998"/>
    <n v="148053354"/>
  </r>
  <r>
    <x v="0"/>
    <n v="3758"/>
    <x v="1"/>
    <x v="56"/>
    <x v="56"/>
    <x v="56"/>
    <n v="3719"/>
    <n v="205347000109"/>
    <s v="05347205347000109"/>
    <s v="I. E. R. HECTOR HIGINIO BEDOYA VARGAS"/>
    <n v="1"/>
    <n v="12.423019749416012"/>
    <n v="0.87005753299348487"/>
    <n v="0.11477603250545751"/>
    <n v="1.1147760325054574"/>
    <n v="183"/>
    <n v="0"/>
    <n v="0"/>
    <n v="6"/>
    <n v="0"/>
    <n v="91"/>
    <n v="0"/>
    <n v="61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4734.12874667882"/>
    <n v="16926295.530733343"/>
    <n v="4259782.1754098535"/>
    <n v="0"/>
    <n v="21950812"/>
    <n v="0"/>
    <n v="0"/>
    <n v="0"/>
    <n v="0"/>
    <n v="0"/>
    <n v="0"/>
    <n v="0"/>
    <n v="0"/>
    <n v="0"/>
    <n v="21950812"/>
    <n v="119949.79234972678"/>
    <n v="1"/>
    <n v="0"/>
    <n v="0"/>
    <n v="1"/>
    <n v="24249724"/>
    <n v="27033011.110072371"/>
    <n v="27033011"/>
    <n v="6"/>
    <n v="1"/>
    <n v="0"/>
    <n v="0.46153846153846156"/>
    <n v="0"/>
    <n v="0.46153846153846156"/>
    <n v="0.46153846153846156"/>
    <n v="1"/>
    <n v="6660438"/>
    <n v="33693449"/>
    <n v="55644261"/>
  </r>
  <r>
    <x v="0"/>
    <n v="3762"/>
    <x v="5"/>
    <x v="58"/>
    <x v="58"/>
    <x v="58"/>
    <n v="14469"/>
    <n v="205360000151"/>
    <s v="05360205360000151"/>
    <s v="INSTITUCION EDUCATIVA LOS GOMEZ"/>
    <n v="1"/>
    <n v="3.9464629782548859"/>
    <n v="0.27639413863702322"/>
    <n v="2.4955765933096192E-2"/>
    <n v="1.0249557659330961"/>
    <n v="1203"/>
    <n v="0"/>
    <n v="0"/>
    <n v="0"/>
    <n v="106"/>
    <n v="0"/>
    <n v="634"/>
    <n v="0"/>
    <n v="381"/>
    <n v="0"/>
    <n v="69"/>
    <n v="0"/>
    <n v="13"/>
    <n v="334"/>
    <n v="0"/>
    <n v="0"/>
    <n v="0"/>
    <n v="62"/>
    <n v="0"/>
    <n v="73"/>
    <n v="0"/>
    <n v="163"/>
    <n v="0"/>
    <n v="36"/>
    <n v="0"/>
    <n v="0"/>
    <n v="92671"/>
    <n v="81839"/>
    <n v="122758"/>
    <n v="150439"/>
    <n v="114333"/>
    <n v="99892"/>
    <n v="152848"/>
    <n v="184139"/>
    <n v="10068269.633187311"/>
    <n v="85139575.252121627"/>
    <n v="8681684.8740946352"/>
    <n v="2004513.1661257176"/>
    <n v="0"/>
    <n v="0"/>
    <n v="0"/>
    <n v="0"/>
    <n v="105894043"/>
    <n v="1177797.5797313459"/>
    <n v="3959199.9526109765"/>
    <n v="905914.94338378822"/>
    <n v="0"/>
    <n v="0"/>
    <n v="0"/>
    <n v="0"/>
    <n v="0"/>
    <n v="6042912"/>
    <n v="111936955"/>
    <n v="93048.175394846214"/>
    <n v="0"/>
    <n v="0"/>
    <n v="0"/>
    <n v="0"/>
    <n v="19701352"/>
    <n v="20193014.329077534"/>
    <n v="20193014"/>
    <n v="106"/>
    <n v="1"/>
    <n v="0"/>
    <n v="0"/>
    <n v="4.7111111111111112"/>
    <n v="4.7111111111111112"/>
    <n v="4"/>
    <n v="4"/>
    <n v="6660438"/>
    <n v="26853452"/>
    <n v="138790407"/>
  </r>
  <r>
    <x v="0"/>
    <n v="3762"/>
    <x v="5"/>
    <x v="58"/>
    <x v="58"/>
    <x v="58"/>
    <n v="13966"/>
    <n v="205360001254"/>
    <s v="05360205360001254"/>
    <s v="INSTITUCION EDUCATIVA MARIA JOSEFA ESCOBAR"/>
    <n v="1"/>
    <n v="3.9464629782548859"/>
    <n v="0.27639413863702322"/>
    <n v="2.4955765933096192E-2"/>
    <n v="1.0249557659330961"/>
    <n v="1067"/>
    <n v="0"/>
    <n v="0"/>
    <n v="0"/>
    <n v="101"/>
    <n v="0"/>
    <n v="541"/>
    <n v="0"/>
    <n v="332"/>
    <n v="0"/>
    <n v="53"/>
    <n v="0"/>
    <n v="40"/>
    <n v="1067"/>
    <n v="0"/>
    <n v="0"/>
    <n v="0"/>
    <n v="101"/>
    <n v="0"/>
    <n v="541"/>
    <n v="0"/>
    <n v="332"/>
    <n v="0"/>
    <n v="53"/>
    <n v="0"/>
    <n v="40"/>
    <n v="92671"/>
    <n v="81839"/>
    <n v="122758"/>
    <n v="150439"/>
    <n v="114333"/>
    <n v="99892"/>
    <n v="152848"/>
    <n v="184139"/>
    <n v="9593351.2542633805"/>
    <n v="73228422.852317423"/>
    <n v="6668540.5554639958"/>
    <n v="6167732.8188483622"/>
    <n v="0"/>
    <n v="0"/>
    <n v="0"/>
    <n v="0"/>
    <n v="95658047"/>
    <n v="1918670.2508526763"/>
    <n v="14645684.570463486"/>
    <n v="1333708.1110927991"/>
    <n v="1233546.5637696723"/>
    <n v="0"/>
    <n v="0"/>
    <n v="0"/>
    <n v="0"/>
    <n v="19131609"/>
    <n v="114789656"/>
    <n v="107581.6832239925"/>
    <n v="0"/>
    <n v="0"/>
    <n v="0"/>
    <n v="0"/>
    <n v="19701352"/>
    <n v="20193014.329077534"/>
    <n v="20193014"/>
    <n v="101"/>
    <n v="1"/>
    <n v="0"/>
    <n v="0"/>
    <n v="4.4888888888888889"/>
    <n v="4.4888888888888889"/>
    <n v="4"/>
    <n v="4"/>
    <n v="6660438"/>
    <n v="26853452"/>
    <n v="141643108"/>
  </r>
  <r>
    <x v="0"/>
    <n v="3758"/>
    <x v="1"/>
    <x v="59"/>
    <x v="59"/>
    <x v="59"/>
    <n v="2873"/>
    <n v="205361000197"/>
    <s v="05361205361000197"/>
    <s v="I.E.R. JESUS MARIA VALLE JARAMILLO"/>
    <n v="1"/>
    <n v="35.710025483923438"/>
    <n v="2.5009842455685902"/>
    <n v="0.36153248317440617"/>
    <n v="1.3615324831744062"/>
    <n v="280"/>
    <n v="0"/>
    <n v="0"/>
    <n v="21"/>
    <n v="0"/>
    <n v="123"/>
    <n v="0"/>
    <n v="102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69029.9613743671"/>
    <n v="30601395.632083002"/>
    <n v="7075655.5776002156"/>
    <n v="0"/>
    <n v="40946081"/>
    <n v="0"/>
    <n v="0"/>
    <n v="0"/>
    <n v="0"/>
    <n v="0"/>
    <n v="0"/>
    <n v="0"/>
    <n v="0"/>
    <n v="0"/>
    <n v="40946081"/>
    <n v="146236.00357142856"/>
    <n v="1"/>
    <n v="1"/>
    <n v="1"/>
    <n v="1"/>
    <n v="24249724"/>
    <n v="33016786.934013996"/>
    <n v="33016787"/>
    <n v="21"/>
    <n v="1"/>
    <n v="0"/>
    <n v="1.6153846153846154"/>
    <n v="0"/>
    <n v="1.6153846153846154"/>
    <n v="1.6153846153846154"/>
    <n v="2"/>
    <n v="6660438"/>
    <n v="39677225"/>
    <n v="80623306"/>
  </r>
  <r>
    <x v="0"/>
    <n v="3758"/>
    <x v="1"/>
    <x v="59"/>
    <x v="59"/>
    <x v="59"/>
    <n v="2945"/>
    <n v="205361000324"/>
    <s v="05361205361000324"/>
    <s v="I. E. R. JOSE FELIX DE RESTREPO"/>
    <n v="1"/>
    <n v="35.710025483923438"/>
    <n v="2.5009842455685902"/>
    <n v="0.36153248317440617"/>
    <n v="1.3615324831744062"/>
    <n v="242"/>
    <n v="0"/>
    <n v="0"/>
    <n v="11"/>
    <n v="0"/>
    <n v="108"/>
    <n v="0"/>
    <n v="82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12349.0273865731"/>
    <n v="25841178.533758979"/>
    <n v="8532408.1965179071"/>
    <n v="0"/>
    <n v="36085936"/>
    <n v="0"/>
    <n v="0"/>
    <n v="0"/>
    <n v="0"/>
    <n v="0"/>
    <n v="0"/>
    <n v="0"/>
    <n v="0"/>
    <n v="0"/>
    <n v="36085936"/>
    <n v="149115.43801652893"/>
    <n v="1"/>
    <n v="1"/>
    <n v="1"/>
    <n v="1"/>
    <n v="24249724"/>
    <n v="33016786.934013996"/>
    <n v="33016787"/>
    <n v="11"/>
    <n v="1"/>
    <n v="0"/>
    <n v="0.84615384615384615"/>
    <n v="0"/>
    <n v="0.84615384615384615"/>
    <n v="0.84615384615384615"/>
    <n v="1"/>
    <n v="6660438"/>
    <n v="39677225"/>
    <n v="75763161"/>
  </r>
  <r>
    <x v="0"/>
    <n v="3758"/>
    <x v="1"/>
    <x v="59"/>
    <x v="59"/>
    <x v="59"/>
    <n v="21674"/>
    <n v="205361000430"/>
    <s v="05361205361000430"/>
    <s v="I. E. R. LA PEREZ"/>
    <n v="1"/>
    <n v="35.710025483923438"/>
    <n v="2.5009842455685902"/>
    <n v="0.36153248317440617"/>
    <n v="1.3615324831744062"/>
    <n v="425"/>
    <n v="0"/>
    <n v="0"/>
    <n v="27"/>
    <n v="0"/>
    <n v="192"/>
    <n v="0"/>
    <n v="149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03038.5217670435"/>
    <n v="46378115.157956906"/>
    <n v="11862128.468329774"/>
    <n v="0"/>
    <n v="62443282"/>
    <n v="0"/>
    <n v="0"/>
    <n v="0"/>
    <n v="0"/>
    <n v="0"/>
    <n v="0"/>
    <n v="0"/>
    <n v="0"/>
    <n v="0"/>
    <n v="62443282"/>
    <n v="146925.3694117647"/>
    <n v="1"/>
    <n v="1"/>
    <n v="1"/>
    <n v="1"/>
    <n v="24249724"/>
    <n v="33016786.934013996"/>
    <n v="33016787"/>
    <n v="27"/>
    <n v="1"/>
    <n v="0"/>
    <n v="2.0769230769230771"/>
    <n v="0"/>
    <n v="2.0769230769230771"/>
    <n v="2.0769230769230771"/>
    <n v="3"/>
    <n v="6660438"/>
    <n v="39677225"/>
    <n v="102120507"/>
  </r>
  <r>
    <x v="0"/>
    <n v="3758"/>
    <x v="1"/>
    <x v="59"/>
    <x v="59"/>
    <x v="59"/>
    <n v="2408"/>
    <n v="205361000847"/>
    <s v="05361205361000847"/>
    <s v="C. E. R. PALOBLANCO"/>
    <n v="1"/>
    <n v="35.710025483923438"/>
    <n v="2.5009842455685902"/>
    <n v="0.36153248317440617"/>
    <n v="1.3615324831744062"/>
    <n v="293"/>
    <n v="0"/>
    <n v="0"/>
    <n v="13"/>
    <n v="0"/>
    <n v="188"/>
    <n v="0"/>
    <n v="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23685.2141841319"/>
    <n v="38081736.786592178"/>
    <n v="0"/>
    <n v="0"/>
    <n v="40105422"/>
    <n v="0"/>
    <n v="0"/>
    <n v="0"/>
    <n v="0"/>
    <n v="0"/>
    <n v="0"/>
    <n v="0"/>
    <n v="0"/>
    <n v="0"/>
    <n v="40105422"/>
    <n v="136878.57337883959"/>
    <n v="1"/>
    <n v="1"/>
    <n v="1"/>
    <n v="1"/>
    <n v="24249724"/>
    <n v="33016786.934013996"/>
    <n v="33016787"/>
    <n v="13"/>
    <n v="1"/>
    <n v="0"/>
    <n v="1"/>
    <n v="0"/>
    <n v="1"/>
    <n v="1"/>
    <n v="1"/>
    <n v="6660438"/>
    <n v="39677225"/>
    <n v="79782647"/>
  </r>
  <r>
    <x v="0"/>
    <n v="3758"/>
    <x v="1"/>
    <x v="59"/>
    <x v="59"/>
    <x v="59"/>
    <n v="2479"/>
    <n v="205361001029"/>
    <s v="05361205361001029"/>
    <s v="INSTITUCIÓN EDUCATIVA LUIS MARIA PRECIADO ECHAVARRIA"/>
    <n v="1"/>
    <n v="35.710025483923438"/>
    <n v="2.5009842455685902"/>
    <n v="0.36153248317440617"/>
    <n v="1.3615324831744062"/>
    <n v="442"/>
    <n v="0"/>
    <n v="0"/>
    <n v="34"/>
    <n v="0"/>
    <n v="265"/>
    <n v="0"/>
    <n v="100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92715.1755584991"/>
    <n v="49642264.025379092"/>
    <n v="8948623.2304943912"/>
    <n v="0"/>
    <n v="63883602"/>
    <n v="0"/>
    <n v="0"/>
    <n v="0"/>
    <n v="0"/>
    <n v="0"/>
    <n v="0"/>
    <n v="0"/>
    <n v="0"/>
    <n v="0"/>
    <n v="63883602"/>
    <n v="144533.03619909502"/>
    <n v="1"/>
    <n v="1"/>
    <n v="1"/>
    <n v="1"/>
    <n v="24249724"/>
    <n v="33016786.934013996"/>
    <n v="33016787"/>
    <n v="34"/>
    <n v="1"/>
    <n v="0"/>
    <n v="2.6153846153846154"/>
    <n v="0"/>
    <n v="2.6153846153846154"/>
    <n v="2.6153846153846154"/>
    <n v="3"/>
    <n v="6660438"/>
    <n v="39677225"/>
    <n v="103560827"/>
  </r>
  <r>
    <x v="0"/>
    <n v="3758"/>
    <x v="1"/>
    <x v="60"/>
    <x v="60"/>
    <x v="60"/>
    <n v="22055"/>
    <n v="205364000082"/>
    <s v="05364205364000082"/>
    <s v="I. E. R. JUAN DE DIOS CARVAJAL"/>
    <n v="1"/>
    <n v="9.7896379989593392"/>
    <n v="0.68562623726604277"/>
    <n v="8.6871889679736816E-2"/>
    <n v="1.0868718896797369"/>
    <n v="262"/>
    <n v="0"/>
    <n v="0"/>
    <n v="31"/>
    <n v="0"/>
    <n v="157"/>
    <n v="0"/>
    <n v="54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52225.0366453542"/>
    <n v="22908229.235620428"/>
    <n v="3322523.8918753685"/>
    <n v="0"/>
    <n v="30082978"/>
    <n v="0"/>
    <n v="0"/>
    <n v="0"/>
    <n v="0"/>
    <n v="0"/>
    <n v="0"/>
    <n v="0"/>
    <n v="0"/>
    <n v="0"/>
    <n v="30082978"/>
    <n v="114820.52671755725"/>
    <n v="1"/>
    <n v="0"/>
    <n v="0"/>
    <n v="1"/>
    <n v="24249724"/>
    <n v="26356343.348092068"/>
    <n v="26356343"/>
    <n v="31"/>
    <n v="0"/>
    <n v="1"/>
    <n v="2.3846153846153846"/>
    <n v="0"/>
    <n v="2.3846153846153846"/>
    <n v="2.3846153846153846"/>
    <n v="3"/>
    <n v="19981315"/>
    <n v="46337658"/>
    <n v="76420636"/>
  </r>
  <r>
    <x v="0"/>
    <n v="3758"/>
    <x v="1"/>
    <x v="60"/>
    <x v="60"/>
    <x v="60"/>
    <n v="3652"/>
    <n v="205364000163"/>
    <s v="05364205364000163"/>
    <s v="INSTITUCIÓN EDUCATIVA RURAL EMBERÁ KARMATARÚA"/>
    <n v="1"/>
    <n v="9.7896379989593392"/>
    <n v="0.68562623726604277"/>
    <n v="8.6871889679736816E-2"/>
    <n v="1.0868718896797369"/>
    <n v="238"/>
    <n v="0"/>
    <n v="0"/>
    <n v="22"/>
    <n v="0"/>
    <n v="137"/>
    <n v="0"/>
    <n v="64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33837.122780574"/>
    <n v="21822531.167581543"/>
    <n v="2491892.9189065266"/>
    <n v="0"/>
    <n v="27048261"/>
    <n v="0"/>
    <n v="0"/>
    <n v="0"/>
    <n v="0"/>
    <n v="0"/>
    <n v="0"/>
    <n v="0"/>
    <n v="0"/>
    <n v="0"/>
    <n v="27048261"/>
    <n v="113648.15546218488"/>
    <n v="1"/>
    <n v="0"/>
    <n v="0"/>
    <n v="1"/>
    <n v="24249724"/>
    <n v="26356343.348092068"/>
    <n v="26356343"/>
    <n v="22"/>
    <n v="1"/>
    <n v="0"/>
    <n v="1.6923076923076923"/>
    <n v="0"/>
    <n v="1.6923076923076923"/>
    <n v="1.6923076923076923"/>
    <n v="2"/>
    <n v="6660438"/>
    <n v="33016781"/>
    <n v="60065042"/>
  </r>
  <r>
    <x v="0"/>
    <n v="3758"/>
    <x v="1"/>
    <x v="60"/>
    <x v="60"/>
    <x v="60"/>
    <n v="3653"/>
    <n v="205364000171"/>
    <s v="05364205364000171"/>
    <s v="INSTITUCION EDUCATIVA DE DESARROLLO RURAL MIGUEL VALENCIA"/>
    <n v="1"/>
    <n v="9.7896379989593392"/>
    <n v="0.68562623726604277"/>
    <n v="8.6871889679736816E-2"/>
    <n v="1.0868718896797369"/>
    <n v="319"/>
    <n v="0"/>
    <n v="0"/>
    <n v="15"/>
    <n v="0"/>
    <n v="106"/>
    <n v="0"/>
    <n v="120"/>
    <n v="0"/>
    <n v="47"/>
    <n v="0"/>
    <n v="3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63979.8564413004"/>
    <n v="24536776.337678753"/>
    <n v="7807931.1459071161"/>
    <n v="6204200.5897058491"/>
    <n v="40412888"/>
    <n v="0"/>
    <n v="0"/>
    <n v="0"/>
    <n v="0"/>
    <n v="0"/>
    <n v="0"/>
    <n v="0"/>
    <n v="0"/>
    <n v="0"/>
    <n v="40412888"/>
    <n v="126686.16927899687"/>
    <n v="1"/>
    <n v="0"/>
    <n v="0"/>
    <n v="1"/>
    <n v="24249724"/>
    <n v="26356343.348092068"/>
    <n v="26356343"/>
    <n v="15"/>
    <n v="1"/>
    <n v="0"/>
    <n v="1.1538461538461537"/>
    <n v="0"/>
    <n v="1.1538461538461537"/>
    <n v="1.1538461538461537"/>
    <n v="2"/>
    <n v="6660438"/>
    <n v="33016781"/>
    <n v="73429669"/>
  </r>
  <r>
    <x v="0"/>
    <n v="3758"/>
    <x v="1"/>
    <x v="61"/>
    <x v="61"/>
    <x v="61"/>
    <n v="3666"/>
    <n v="205368000478"/>
    <s v="05368205368000478"/>
    <s v="I. E. R. SAN FRANCISCO DE ASIS"/>
    <n v="1"/>
    <n v="9.0530508781459353"/>
    <n v="0.63403868560012755"/>
    <n v="7.9066780443599979E-2"/>
    <n v="1.0790667804436"/>
    <n v="332"/>
    <n v="0"/>
    <n v="0"/>
    <n v="16"/>
    <n v="0"/>
    <n v="180"/>
    <n v="0"/>
    <n v="86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73967.0753353301"/>
    <n v="28672176.929331176"/>
    <n v="0"/>
    <n v="9934913.8942052033"/>
    <n v="40581058"/>
    <n v="0"/>
    <n v="0"/>
    <n v="0"/>
    <n v="0"/>
    <n v="0"/>
    <n v="0"/>
    <n v="0"/>
    <n v="0"/>
    <n v="0"/>
    <n v="40581058"/>
    <n v="122232.10240963855"/>
    <n v="1"/>
    <n v="0"/>
    <n v="0"/>
    <n v="1"/>
    <n v="24249724"/>
    <n v="26167071.6033259"/>
    <n v="26167072"/>
    <n v="16"/>
    <n v="1"/>
    <n v="0"/>
    <n v="1.2307692307692308"/>
    <n v="0"/>
    <n v="1.2307692307692308"/>
    <n v="1.2307692307692308"/>
    <n v="2"/>
    <n v="6660438"/>
    <n v="32827510"/>
    <n v="73408568"/>
  </r>
  <r>
    <x v="0"/>
    <n v="3758"/>
    <x v="1"/>
    <x v="62"/>
    <x v="62"/>
    <x v="62"/>
    <n v="3383"/>
    <n v="205376000053"/>
    <s v="05376205376000053"/>
    <s v="C. E. R. MARIA ESTEVEZ"/>
    <n v="1"/>
    <n v="4.1097521560889314"/>
    <n v="0.28783024532416768"/>
    <n v="2.6686029515041933E-2"/>
    <n v="1.026686029515042"/>
    <n v="152"/>
    <n v="0"/>
    <n v="0"/>
    <n v="17"/>
    <n v="0"/>
    <n v="1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95529.594813236"/>
    <n v="13845292.316142738"/>
    <n v="0"/>
    <n v="0"/>
    <n v="15840822"/>
    <n v="0"/>
    <n v="0"/>
    <n v="0"/>
    <n v="0"/>
    <n v="0"/>
    <n v="0"/>
    <n v="0"/>
    <n v="0"/>
    <n v="0"/>
    <n v="15840822"/>
    <n v="104215.93421052632"/>
    <n v="1"/>
    <n v="0"/>
    <n v="0"/>
    <n v="1"/>
    <n v="24249724"/>
    <n v="24896852.85039562"/>
    <n v="24896853"/>
    <n v="17"/>
    <n v="1"/>
    <n v="0"/>
    <n v="1.3076923076923077"/>
    <n v="0"/>
    <n v="1.3076923076923077"/>
    <n v="1.3076923076923077"/>
    <n v="2"/>
    <n v="6660438"/>
    <n v="31557291"/>
    <n v="47398113"/>
  </r>
  <r>
    <x v="0"/>
    <n v="3758"/>
    <x v="1"/>
    <x v="62"/>
    <x v="62"/>
    <x v="62"/>
    <n v="3384"/>
    <n v="205376000070"/>
    <s v="05376205376000070"/>
    <s v="INSTITUCION EDUCATIVA FRANCISCO MARIA CARDONA"/>
    <n v="1"/>
    <n v="4.1097521560889314"/>
    <n v="0.28783024532416768"/>
    <n v="2.6686029515041933E-2"/>
    <n v="1.026686029515042"/>
    <n v="549"/>
    <n v="0"/>
    <n v="0"/>
    <n v="36"/>
    <n v="0"/>
    <n v="244"/>
    <n v="0"/>
    <n v="189"/>
    <n v="0"/>
    <n v="36"/>
    <n v="0"/>
    <n v="4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25827.3772515589"/>
    <n v="44407493.132517077"/>
    <n v="5649368.6246153452"/>
    <n v="8318329.3067102935"/>
    <n v="62601018"/>
    <n v="0"/>
    <n v="0"/>
    <n v="0"/>
    <n v="0"/>
    <n v="0"/>
    <n v="0"/>
    <n v="0"/>
    <n v="0"/>
    <n v="0"/>
    <n v="62601018"/>
    <n v="114027.35519125684"/>
    <n v="1"/>
    <n v="0"/>
    <n v="0"/>
    <n v="1"/>
    <n v="24249724"/>
    <n v="24896852.85039562"/>
    <n v="24896853"/>
    <n v="36"/>
    <n v="1"/>
    <n v="0"/>
    <n v="2.7692307692307692"/>
    <n v="0"/>
    <n v="2.7692307692307692"/>
    <n v="2.7692307692307692"/>
    <n v="3"/>
    <n v="6660438"/>
    <n v="31557291"/>
    <n v="94158309"/>
  </r>
  <r>
    <x v="0"/>
    <n v="3758"/>
    <x v="1"/>
    <x v="62"/>
    <x v="62"/>
    <x v="62"/>
    <n v="3436"/>
    <n v="205376000495"/>
    <s v="05376205376000495"/>
    <s v="C. E. R. EL TAMBO"/>
    <n v="1"/>
    <n v="4.1097521560889314"/>
    <n v="0.28783024532416768"/>
    <n v="2.6686029515041933E-2"/>
    <n v="1.026686029515042"/>
    <n v="241"/>
    <n v="0"/>
    <n v="0"/>
    <n v="22"/>
    <n v="0"/>
    <n v="181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82450.0638759523"/>
    <n v="22460140.868409328"/>
    <n v="0"/>
    <n v="0"/>
    <n v="25042591"/>
    <n v="0"/>
    <n v="0"/>
    <n v="0"/>
    <n v="0"/>
    <n v="0"/>
    <n v="0"/>
    <n v="0"/>
    <n v="0"/>
    <n v="0"/>
    <n v="25042591"/>
    <n v="103911.16597510374"/>
    <n v="1"/>
    <n v="0"/>
    <n v="0"/>
    <n v="1"/>
    <n v="24249724"/>
    <n v="24896852.85039562"/>
    <n v="24896853"/>
    <n v="22"/>
    <n v="1"/>
    <n v="0"/>
    <n v="1.6923076923076923"/>
    <n v="0"/>
    <n v="1.6923076923076923"/>
    <n v="1.6923076923076923"/>
    <n v="2"/>
    <n v="6660438"/>
    <n v="31557291"/>
    <n v="56599882"/>
  </r>
  <r>
    <x v="0"/>
    <n v="7738"/>
    <x v="6"/>
    <x v="63"/>
    <x v="63"/>
    <x v="63"/>
    <n v="17271"/>
    <n v="205380000050"/>
    <s v="05380205380000050"/>
    <s v="I. E. ANA EVA ESCOBAR GONZALEZ"/>
    <n v="1"/>
    <n v="3.5133279603593923"/>
    <n v="0.24605913211488056"/>
    <n v="2.0366130799458249E-2"/>
    <n v="1.0203661307994583"/>
    <n v="320"/>
    <n v="0"/>
    <n v="0"/>
    <n v="0"/>
    <n v="16"/>
    <n v="0"/>
    <n v="140"/>
    <n v="0"/>
    <n v="128"/>
    <n v="0"/>
    <n v="3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12933.5953170655"/>
    <n v="22379539.332637161"/>
    <n v="4509291.7974484758"/>
    <n v="0"/>
    <n v="0"/>
    <n v="0"/>
    <n v="0"/>
    <n v="0"/>
    <n v="28401765"/>
    <n v="0"/>
    <n v="0"/>
    <n v="0"/>
    <n v="0"/>
    <n v="0"/>
    <n v="0"/>
    <n v="0"/>
    <n v="0"/>
    <n v="0"/>
    <n v="28401765"/>
    <n v="88755.515625"/>
    <n v="0"/>
    <n v="0"/>
    <n v="0"/>
    <n v="0"/>
    <n v="19701352"/>
    <n v="20102592.311758168"/>
    <n v="20102592"/>
    <n v="16"/>
    <n v="1"/>
    <n v="0"/>
    <n v="0"/>
    <n v="0.71111111111111114"/>
    <n v="0.71111111111111114"/>
    <n v="0.71111111111111114"/>
    <n v="1"/>
    <n v="6660438"/>
    <n v="26763030"/>
    <n v="55164795"/>
  </r>
  <r>
    <x v="0"/>
    <n v="7738"/>
    <x v="6"/>
    <x v="63"/>
    <x v="63"/>
    <x v="63"/>
    <n v="3439"/>
    <n v="205380000165"/>
    <s v="05380205380000165"/>
    <s v="I. E. JOSE ANTONIO GALAN"/>
    <n v="1"/>
    <n v="3.5133279603593923"/>
    <n v="0.24605913211488056"/>
    <n v="2.0366130799458249E-2"/>
    <n v="1.0203661307994583"/>
    <n v="2392"/>
    <n v="0"/>
    <n v="69"/>
    <n v="0"/>
    <n v="136"/>
    <n v="0"/>
    <n v="1041"/>
    <n v="0"/>
    <n v="855"/>
    <n v="0"/>
    <n v="29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384461.689999901"/>
    <n v="158326890.20403007"/>
    <n v="36450108.696041852"/>
    <n v="0"/>
    <n v="0"/>
    <n v="0"/>
    <n v="0"/>
    <n v="0"/>
    <n v="214161461"/>
    <n v="0"/>
    <n v="0"/>
    <n v="0"/>
    <n v="0"/>
    <n v="0"/>
    <n v="0"/>
    <n v="0"/>
    <n v="0"/>
    <n v="0"/>
    <n v="214161461"/>
    <n v="89532.383361204018"/>
    <n v="0"/>
    <n v="0"/>
    <n v="0"/>
    <n v="0"/>
    <n v="19701352"/>
    <n v="20102592.311758168"/>
    <n v="20102592"/>
    <n v="205"/>
    <n v="1"/>
    <n v="0"/>
    <n v="0"/>
    <n v="9.1111111111111107"/>
    <n v="9.1111111111111107"/>
    <n v="4"/>
    <n v="4"/>
    <n v="6660438"/>
    <n v="26763030"/>
    <n v="240924491"/>
  </r>
  <r>
    <x v="0"/>
    <n v="3758"/>
    <x v="1"/>
    <x v="64"/>
    <x v="64"/>
    <x v="64"/>
    <n v="3745"/>
    <n v="205387000047"/>
    <s v="05585205387000047"/>
    <s v="I. E. R. LA UNION"/>
    <n v="1"/>
    <n v="13.75443225859652"/>
    <n v="0.96330422393501003"/>
    <n v="0.12888409899056977"/>
    <n v="1.1288840989905697"/>
    <n v="265"/>
    <n v="0"/>
    <n v="0"/>
    <n v="28"/>
    <n v="0"/>
    <n v="128"/>
    <n v="0"/>
    <n v="89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13923.7593168868"/>
    <n v="24470328.42035142"/>
    <n v="3450953.5352502121"/>
    <n v="0"/>
    <n v="31535206"/>
    <n v="0"/>
    <n v="0"/>
    <n v="0"/>
    <n v="0"/>
    <n v="0"/>
    <n v="0"/>
    <n v="0"/>
    <n v="0"/>
    <n v="0"/>
    <n v="31535206"/>
    <n v="119000.77735849057"/>
    <n v="1"/>
    <n v="0"/>
    <n v="0"/>
    <n v="1"/>
    <n v="24249724"/>
    <n v="27375127.828509994"/>
    <n v="27375128"/>
    <n v="28"/>
    <n v="0"/>
    <n v="1"/>
    <n v="2.1538461538461537"/>
    <n v="0"/>
    <n v="2.1538461538461537"/>
    <n v="2.1538461538461537"/>
    <n v="3"/>
    <n v="19981315"/>
    <n v="47356443"/>
    <n v="78891649"/>
  </r>
  <r>
    <x v="0"/>
    <n v="3758"/>
    <x v="1"/>
    <x v="64"/>
    <x v="64"/>
    <x v="64"/>
    <n v="3746"/>
    <n v="205387000128"/>
    <s v="05585205387000128"/>
    <s v="INSTITUCION EDUCATIVA RURAL JORGE ENRIQUE VILLEGAS"/>
    <n v="1"/>
    <n v="13.75443225859652"/>
    <n v="0.96330422393501003"/>
    <n v="0.12888409899056977"/>
    <n v="1.1288840989905697"/>
    <n v="321"/>
    <n v="0"/>
    <n v="0"/>
    <n v="13"/>
    <n v="0"/>
    <n v="135"/>
    <n v="0"/>
    <n v="127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77893.1739685545"/>
    <n v="29544820.489087891"/>
    <n v="7937193.1310754875"/>
    <n v="0"/>
    <n v="39159907"/>
    <n v="0"/>
    <n v="0"/>
    <n v="0"/>
    <n v="0"/>
    <n v="0"/>
    <n v="0"/>
    <n v="0"/>
    <n v="0"/>
    <n v="0"/>
    <n v="39159907"/>
    <n v="121993.47975077882"/>
    <n v="1"/>
    <n v="0"/>
    <n v="0"/>
    <n v="1"/>
    <n v="24249724"/>
    <n v="27375127.828509994"/>
    <n v="27375128"/>
    <n v="13"/>
    <n v="1"/>
    <n v="0"/>
    <n v="1"/>
    <n v="0"/>
    <n v="1"/>
    <n v="1"/>
    <n v="1"/>
    <n v="6660438"/>
    <n v="34035566"/>
    <n v="73195473"/>
  </r>
  <r>
    <x v="0"/>
    <n v="3758"/>
    <x v="1"/>
    <x v="64"/>
    <x v="64"/>
    <x v="64"/>
    <n v="3747"/>
    <n v="205387000322"/>
    <s v="05585205387000322"/>
    <s v="I. E. R. LA SIERRA"/>
    <n v="1"/>
    <n v="13.75443225859652"/>
    <n v="0.96330422393501003"/>
    <n v="0.12888409899056977"/>
    <n v="1.1288840989905697"/>
    <n v="674"/>
    <n v="0"/>
    <n v="0"/>
    <n v="39"/>
    <n v="0"/>
    <n v="295"/>
    <n v="0"/>
    <n v="255"/>
    <n v="0"/>
    <n v="8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33679.5219056634"/>
    <n v="62021569.729001299"/>
    <n v="14666552.524813401"/>
    <n v="0"/>
    <n v="81721802"/>
    <n v="0"/>
    <n v="0"/>
    <n v="0"/>
    <n v="0"/>
    <n v="0"/>
    <n v="0"/>
    <n v="0"/>
    <n v="0"/>
    <n v="0"/>
    <n v="81721802"/>
    <n v="121248.96439169139"/>
    <n v="1"/>
    <n v="0"/>
    <n v="0"/>
    <n v="1"/>
    <n v="24249724"/>
    <n v="27375127.828509994"/>
    <n v="27375128"/>
    <n v="39"/>
    <n v="1"/>
    <n v="0"/>
    <n v="3"/>
    <n v="0"/>
    <n v="3"/>
    <n v="3"/>
    <n v="3"/>
    <n v="6660438"/>
    <n v="34035566"/>
    <n v="115757368"/>
  </r>
  <r>
    <x v="0"/>
    <n v="3758"/>
    <x v="1"/>
    <x v="65"/>
    <x v="65"/>
    <x v="65"/>
    <n v="21845"/>
    <n v="205400000035"/>
    <s v="05400205400000035"/>
    <s v="I. E. R. SAN JUAN"/>
    <n v="1"/>
    <n v="6.6689169640273898"/>
    <n v="0.46706368970658935"/>
    <n v="5.380374623153731E-2"/>
    <n v="1.0538037462315373"/>
    <n v="327"/>
    <n v="0"/>
    <n v="0"/>
    <n v="24"/>
    <n v="0"/>
    <n v="155"/>
    <n v="0"/>
    <n v="103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91629.0492293686"/>
    <n v="27158773.465188667"/>
    <n v="7248230.7751799105"/>
    <n v="0"/>
    <n v="37298633"/>
    <n v="0"/>
    <n v="0"/>
    <n v="0"/>
    <n v="0"/>
    <n v="0"/>
    <n v="0"/>
    <n v="0"/>
    <n v="0"/>
    <n v="0"/>
    <n v="37298633"/>
    <n v="114063.09785932722"/>
    <n v="1"/>
    <n v="0"/>
    <n v="0"/>
    <n v="1"/>
    <n v="24249724"/>
    <n v="25554449.996280819"/>
    <n v="25554450"/>
    <n v="24"/>
    <n v="1"/>
    <n v="0"/>
    <n v="1.8461538461538463"/>
    <n v="0"/>
    <n v="1.8461538461538463"/>
    <n v="1.8461538461538463"/>
    <n v="2"/>
    <n v="6660438"/>
    <n v="32214888"/>
    <n v="69513521"/>
  </r>
  <r>
    <x v="0"/>
    <n v="3758"/>
    <x v="1"/>
    <x v="65"/>
    <x v="65"/>
    <x v="65"/>
    <n v="21847"/>
    <n v="205400000051"/>
    <s v="05400205400000051"/>
    <s v="CENTRO EDUCATIVO RURAL LA ALMERIA"/>
    <n v="1"/>
    <n v="6.6689169640273898"/>
    <n v="0.46706368970658935"/>
    <n v="5.380374623153731E-2"/>
    <n v="1.0538037462315373"/>
    <n v="177"/>
    <n v="0"/>
    <n v="0"/>
    <n v="23"/>
    <n v="0"/>
    <n v="132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71144.5055114781"/>
    <n v="16211050.828058351"/>
    <n v="0"/>
    <n v="0"/>
    <n v="18982195"/>
    <n v="0"/>
    <n v="0"/>
    <n v="0"/>
    <n v="0"/>
    <n v="0"/>
    <n v="0"/>
    <n v="0"/>
    <n v="0"/>
    <n v="0"/>
    <n v="18982195"/>
    <n v="107244.0395480226"/>
    <n v="1"/>
    <n v="0"/>
    <n v="0"/>
    <n v="1"/>
    <n v="24249724"/>
    <n v="25554449.996280819"/>
    <n v="25554450"/>
    <n v="23"/>
    <n v="1"/>
    <n v="0"/>
    <n v="1.7692307692307692"/>
    <n v="0"/>
    <n v="1.7692307692307692"/>
    <n v="1.7692307692307692"/>
    <n v="2"/>
    <n v="6660438"/>
    <n v="32214888"/>
    <n v="51197083"/>
  </r>
  <r>
    <x v="0"/>
    <n v="3758"/>
    <x v="1"/>
    <x v="65"/>
    <x v="65"/>
    <x v="65"/>
    <n v="5418"/>
    <n v="205400000213"/>
    <s v="05400205400000213"/>
    <s v="INSTITUCION EDUCATIVA RURAL MARCO EMILIO LOPEZ GALLEGO"/>
    <n v="1"/>
    <n v="6.6689169640273898"/>
    <n v="0.46706368970658935"/>
    <n v="5.380374623153731E-2"/>
    <n v="1.0538037462315373"/>
    <n v="291"/>
    <n v="0"/>
    <n v="0"/>
    <n v="23"/>
    <n v="0"/>
    <n v="130"/>
    <n v="0"/>
    <n v="96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71144.5055114781"/>
    <n v="23790243.422994722"/>
    <n v="6765015.3901679162"/>
    <n v="0"/>
    <n v="33326403"/>
    <n v="0"/>
    <n v="0"/>
    <n v="0"/>
    <n v="0"/>
    <n v="0"/>
    <n v="0"/>
    <n v="0"/>
    <n v="0"/>
    <n v="0"/>
    <n v="33326403"/>
    <n v="114523.72164948453"/>
    <n v="1"/>
    <n v="0"/>
    <n v="0"/>
    <n v="1"/>
    <n v="24249724"/>
    <n v="25554449.996280819"/>
    <n v="25554450"/>
    <n v="23"/>
    <n v="1"/>
    <n v="0"/>
    <n v="1.7692307692307692"/>
    <n v="0"/>
    <n v="1.7692307692307692"/>
    <n v="1.7692307692307692"/>
    <n v="2"/>
    <n v="6660438"/>
    <n v="32214888"/>
    <n v="65541291"/>
  </r>
  <r>
    <x v="0"/>
    <n v="3758"/>
    <x v="1"/>
    <x v="66"/>
    <x v="66"/>
    <x v="66"/>
    <n v="12773"/>
    <n v="205411000401"/>
    <s v="05411205411000401"/>
    <s v="INSTITUCION EDUCATIVA SAN DIEGO"/>
    <n v="1"/>
    <n v="13.857251328777524"/>
    <n v="0.97050525141068267"/>
    <n v="0.12997360225724996"/>
    <n v="1.12997360225725"/>
    <n v="469"/>
    <n v="0"/>
    <n v="0"/>
    <n v="26"/>
    <n v="0"/>
    <n v="197"/>
    <n v="0"/>
    <n v="153"/>
    <n v="0"/>
    <n v="9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59025.068538832"/>
    <n v="39506363.076838426"/>
    <n v="16062421.079676902"/>
    <n v="0"/>
    <n v="58927809"/>
    <n v="0"/>
    <n v="0"/>
    <n v="0"/>
    <n v="0"/>
    <n v="0"/>
    <n v="0"/>
    <n v="0"/>
    <n v="0"/>
    <n v="0"/>
    <n v="58927809"/>
    <n v="125645.64818763327"/>
    <n v="1"/>
    <n v="0"/>
    <n v="0"/>
    <n v="1"/>
    <n v="24249724"/>
    <n v="27401547.982024089"/>
    <n v="27401548"/>
    <n v="26"/>
    <n v="1"/>
    <n v="0"/>
    <n v="2"/>
    <n v="0"/>
    <n v="2"/>
    <n v="2"/>
    <n v="2"/>
    <n v="6660438"/>
    <n v="34061986"/>
    <n v="92989795"/>
  </r>
  <r>
    <x v="0"/>
    <n v="3758"/>
    <x v="1"/>
    <x v="67"/>
    <x v="67"/>
    <x v="67"/>
    <n v="12394"/>
    <n v="205425000056"/>
    <s v="05425205425000056"/>
    <s v="INSTITUCION EDUCATIVA RURAL LA FLORESTA"/>
    <n v="1"/>
    <n v="13.178826110806364"/>
    <n v="0.92299112172443609"/>
    <n v="0.1227847948708712"/>
    <n v="1.1227847948708711"/>
    <n v="498"/>
    <n v="0"/>
    <n v="0"/>
    <n v="23"/>
    <n v="0"/>
    <n v="226"/>
    <n v="0"/>
    <n v="190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52541.1408953401"/>
    <n v="46657402.991364278"/>
    <n v="10125309.209258951"/>
    <n v="0"/>
    <n v="59735253"/>
    <n v="0"/>
    <n v="0"/>
    <n v="0"/>
    <n v="0"/>
    <n v="0"/>
    <n v="0"/>
    <n v="0"/>
    <n v="0"/>
    <n v="0"/>
    <n v="59735253"/>
    <n v="119950.30722891567"/>
    <n v="1"/>
    <n v="0"/>
    <n v="0"/>
    <n v="1"/>
    <n v="24249724"/>
    <n v="27227221.387015242"/>
    <n v="27227221"/>
    <n v="23"/>
    <n v="1"/>
    <n v="0"/>
    <n v="1.7692307692307692"/>
    <n v="0"/>
    <n v="1.7692307692307692"/>
    <n v="1.7692307692307692"/>
    <n v="2"/>
    <n v="6660438"/>
    <n v="33887659"/>
    <n v="93622912"/>
  </r>
  <r>
    <x v="0"/>
    <n v="3758"/>
    <x v="1"/>
    <x v="67"/>
    <x v="67"/>
    <x v="67"/>
    <n v="12645"/>
    <n v="205425000111"/>
    <s v="05425205425000111"/>
    <s v="INSTITUCION EDUCATIVA RURAL CRISTO REY"/>
    <n v="1"/>
    <n v="13.178826110806364"/>
    <n v="0.92299112172443609"/>
    <n v="0.1227847948708712"/>
    <n v="1.1227847948708711"/>
    <n v="284"/>
    <n v="0"/>
    <n v="0"/>
    <n v="27"/>
    <n v="0"/>
    <n v="164"/>
    <n v="0"/>
    <n v="83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66026.5567032252"/>
    <n v="27702833.02612254"/>
    <n v="1716154.1032642291"/>
    <n v="0"/>
    <n v="32885014"/>
    <n v="0"/>
    <n v="0"/>
    <n v="0"/>
    <n v="0"/>
    <n v="0"/>
    <n v="0"/>
    <n v="0"/>
    <n v="0"/>
    <n v="0"/>
    <n v="32885014"/>
    <n v="115792.30281690141"/>
    <n v="1"/>
    <n v="0"/>
    <n v="0"/>
    <n v="1"/>
    <n v="24249724"/>
    <n v="27227221.387015242"/>
    <n v="27227221"/>
    <n v="27"/>
    <n v="1"/>
    <n v="0"/>
    <n v="2.0769230769230771"/>
    <n v="0"/>
    <n v="2.0769230769230771"/>
    <n v="2.0769230769230771"/>
    <n v="3"/>
    <n v="6660438"/>
    <n v="33887659"/>
    <n v="66772673"/>
  </r>
  <r>
    <x v="0"/>
    <n v="3758"/>
    <x v="1"/>
    <x v="68"/>
    <x v="68"/>
    <x v="68"/>
    <n v="12535"/>
    <n v="205440000267"/>
    <s v="05440205440000267"/>
    <s v="I. E. R. FRANCISCO MANZUETO GIRALDO"/>
    <n v="1"/>
    <n v="5.0918967858759618"/>
    <n v="0.356615641376965"/>
    <n v="3.7093143493233366E-2"/>
    <n v="1.0370931434932333"/>
    <n v="703"/>
    <n v="0"/>
    <n v="0"/>
    <n v="70"/>
    <n v="0"/>
    <n v="454"/>
    <n v="0"/>
    <n v="142"/>
    <n v="0"/>
    <n v="0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00177.9262508294"/>
    <n v="61743995.740736336"/>
    <n v="0"/>
    <n v="7065863.8909389181"/>
    <n v="77110038"/>
    <n v="0"/>
    <n v="0"/>
    <n v="0"/>
    <n v="0"/>
    <n v="0"/>
    <n v="0"/>
    <n v="0"/>
    <n v="0"/>
    <n v="0"/>
    <n v="77110038"/>
    <n v="109687.10953058321"/>
    <n v="1"/>
    <n v="0"/>
    <n v="0"/>
    <n v="1"/>
    <n v="24249724"/>
    <n v="25149222.492003303"/>
    <n v="25149222"/>
    <n v="70"/>
    <n v="1"/>
    <n v="0"/>
    <n v="5.384615384615385"/>
    <n v="0"/>
    <n v="5.384615384615385"/>
    <n v="4"/>
    <n v="4"/>
    <n v="6660438"/>
    <n v="31809660"/>
    <n v="108919698"/>
  </r>
  <r>
    <x v="0"/>
    <n v="3758"/>
    <x v="1"/>
    <x v="68"/>
    <x v="68"/>
    <x v="68"/>
    <n v="107088"/>
    <n v="205440000305"/>
    <s v="05440205440000305"/>
    <s v="I E R ROSALIA HOYOS"/>
    <n v="1"/>
    <n v="5.0918967858759618"/>
    <n v="0.356615641376965"/>
    <n v="3.7093143493233366E-2"/>
    <n v="1.0370931434932333"/>
    <n v="590"/>
    <n v="9"/>
    <n v="0"/>
    <n v="41"/>
    <n v="0"/>
    <n v="346"/>
    <n v="0"/>
    <n v="152"/>
    <n v="0"/>
    <n v="19"/>
    <n v="0"/>
    <n v="23"/>
    <n v="0"/>
    <n v="365"/>
    <n v="0"/>
    <n v="0"/>
    <n v="14"/>
    <n v="0"/>
    <n v="171"/>
    <n v="0"/>
    <n v="138"/>
    <n v="0"/>
    <n v="19"/>
    <n v="0"/>
    <n v="23"/>
    <n v="0"/>
    <n v="92671"/>
    <n v="81839"/>
    <n v="122758"/>
    <n v="150439"/>
    <n v="114333"/>
    <n v="99892"/>
    <n v="152848"/>
    <n v="184139"/>
    <n v="0"/>
    <n v="0"/>
    <n v="0"/>
    <n v="0"/>
    <n v="5928698.5187505921"/>
    <n v="51591459.528333381"/>
    <n v="3011834.6431364208"/>
    <n v="4392293.7700431114"/>
    <n v="64924286"/>
    <n v="0"/>
    <n v="0"/>
    <n v="0"/>
    <n v="0"/>
    <n v="332007.11705003318"/>
    <n v="6402313.6523112515"/>
    <n v="602366.92862728424"/>
    <n v="878458.75400862226"/>
    <n v="8215146"/>
    <n v="73139432"/>
    <n v="123965.13898305084"/>
    <n v="1"/>
    <n v="0"/>
    <n v="0"/>
    <n v="1"/>
    <n v="24249724"/>
    <n v="25149222.492003303"/>
    <n v="25149222"/>
    <n v="50"/>
    <n v="1"/>
    <n v="0"/>
    <n v="3.8461538461538463"/>
    <n v="0"/>
    <n v="3.8461538461538463"/>
    <n v="3.8461538461538463"/>
    <n v="4"/>
    <n v="6660438"/>
    <n v="31809660"/>
    <n v="104949092"/>
  </r>
  <r>
    <x v="0"/>
    <n v="3758"/>
    <x v="1"/>
    <x v="68"/>
    <x v="68"/>
    <x v="68"/>
    <n v="1710"/>
    <n v="205440000330"/>
    <s v="05440205440000330"/>
    <s v="I. E. R. OBISPO EMILIO BOTERO GONZALEZ"/>
    <n v="1"/>
    <n v="5.0918967858759618"/>
    <n v="0.356615641376965"/>
    <n v="3.7093143493233366E-2"/>
    <n v="1.0370931434932333"/>
    <n v="671"/>
    <n v="0"/>
    <n v="0"/>
    <n v="88"/>
    <n v="0"/>
    <n v="468"/>
    <n v="0"/>
    <n v="83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434509.393001042"/>
    <n v="57082116.867694162"/>
    <n v="5072563.6094929194"/>
    <n v="0"/>
    <n v="72589190"/>
    <n v="0"/>
    <n v="0"/>
    <n v="0"/>
    <n v="0"/>
    <n v="0"/>
    <n v="0"/>
    <n v="0"/>
    <n v="0"/>
    <n v="0"/>
    <n v="72589190"/>
    <n v="108180.61102831595"/>
    <n v="1"/>
    <n v="0"/>
    <n v="0"/>
    <n v="1"/>
    <n v="24249724"/>
    <n v="25149222.492003303"/>
    <n v="25149222"/>
    <n v="88"/>
    <n v="1"/>
    <n v="0"/>
    <n v="6.7692307692307692"/>
    <n v="0"/>
    <n v="6.7692307692307692"/>
    <n v="4"/>
    <n v="4"/>
    <n v="6660438"/>
    <n v="31809660"/>
    <n v="104398850"/>
  </r>
  <r>
    <x v="0"/>
    <n v="3758"/>
    <x v="1"/>
    <x v="69"/>
    <x v="69"/>
    <x v="69"/>
    <n v="21392"/>
    <n v="205467000102"/>
    <s v="05467205467000102"/>
    <s v="I. E. R. SABANITAS"/>
    <n v="1"/>
    <n v="15.524570651249787"/>
    <n v="1.0872774827750238"/>
    <n v="0.14764104318269938"/>
    <n v="1.1476410431826993"/>
    <n v="396"/>
    <n v="0"/>
    <n v="0"/>
    <n v="29"/>
    <n v="0"/>
    <n v="191"/>
    <n v="0"/>
    <n v="121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05184.0583160194"/>
    <n v="35767729.634709135"/>
    <n v="9647805.0992614068"/>
    <n v="0"/>
    <n v="49220719"/>
    <n v="0"/>
    <n v="0"/>
    <n v="0"/>
    <n v="0"/>
    <n v="0"/>
    <n v="0"/>
    <n v="0"/>
    <n v="0"/>
    <n v="0"/>
    <n v="49220719"/>
    <n v="124294.74494949495"/>
    <n v="1"/>
    <n v="0"/>
    <n v="1"/>
    <n v="1"/>
    <n v="24249724"/>
    <n v="27829978.548252542"/>
    <n v="27829979"/>
    <n v="29"/>
    <n v="0"/>
    <n v="1"/>
    <n v="2.2307692307692308"/>
    <n v="0"/>
    <n v="2.2307692307692308"/>
    <n v="2.2307692307692308"/>
    <n v="3"/>
    <n v="19981315"/>
    <n v="47811294"/>
    <n v="97032013"/>
  </r>
  <r>
    <x v="0"/>
    <n v="3758"/>
    <x v="1"/>
    <x v="70"/>
    <x v="70"/>
    <x v="70"/>
    <n v="32923"/>
    <n v="205475000332"/>
    <s v="05475205475000332"/>
    <s v="C. E. R. INDIGENISTA CHAGERADO"/>
    <n v="1"/>
    <n v="81.732012063765623"/>
    <n v="5.7241761034901772"/>
    <n v="0.84919595483954324"/>
    <n v="1.8491959548395434"/>
    <n v="316"/>
    <n v="0"/>
    <n v="0"/>
    <n v="42"/>
    <n v="0"/>
    <n v="2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879813.0863961186"/>
    <n v="50613247.755907878"/>
    <n v="0"/>
    <n v="0"/>
    <n v="59493061"/>
    <n v="0"/>
    <n v="0"/>
    <n v="0"/>
    <n v="0"/>
    <n v="0"/>
    <n v="0"/>
    <n v="0"/>
    <n v="0"/>
    <n v="0"/>
    <n v="59493061"/>
    <n v="188269.18037974683"/>
    <n v="1"/>
    <n v="1"/>
    <n v="1"/>
    <n v="1"/>
    <n v="24249724"/>
    <n v="44842491.52677539"/>
    <n v="44842492"/>
    <n v="42"/>
    <n v="0"/>
    <n v="1"/>
    <n v="3.2307692307692308"/>
    <n v="0"/>
    <n v="3.2307692307692308"/>
    <n v="3.2307692307692308"/>
    <n v="4"/>
    <n v="26641753"/>
    <n v="71484245"/>
    <n v="130977306"/>
  </r>
  <r>
    <x v="0"/>
    <n v="3758"/>
    <x v="1"/>
    <x v="71"/>
    <x v="71"/>
    <x v="71"/>
    <n v="10844"/>
    <n v="205480000341"/>
    <s v="05480205480000341"/>
    <s v="INSTITUCION EDUCATIVA RURAL LA INMACULADA CAUCHERAS"/>
    <n v="1"/>
    <n v="43.366132359942867"/>
    <n v="3.0371866822746139"/>
    <n v="0.44265900412807346"/>
    <n v="1.4426590041280734"/>
    <n v="964"/>
    <n v="0"/>
    <n v="0"/>
    <n v="88"/>
    <n v="0"/>
    <n v="519"/>
    <n v="0"/>
    <n v="286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15030.808869801"/>
    <n v="116008625.05849101"/>
    <n v="15656035.585870711"/>
    <n v="0"/>
    <n v="146179691"/>
    <n v="0"/>
    <n v="0"/>
    <n v="0"/>
    <n v="0"/>
    <n v="0"/>
    <n v="0"/>
    <n v="0"/>
    <n v="0"/>
    <n v="0"/>
    <n v="146179691"/>
    <n v="151638.68360995851"/>
    <n v="1"/>
    <n v="1"/>
    <n v="1"/>
    <n v="1"/>
    <n v="24249724"/>
    <n v="34984082.676220641"/>
    <n v="34984083"/>
    <n v="88"/>
    <n v="1"/>
    <n v="0"/>
    <n v="6.7692307692307692"/>
    <n v="0"/>
    <n v="6.7692307692307692"/>
    <n v="4"/>
    <n v="4"/>
    <n v="6660438"/>
    <n v="41644521"/>
    <n v="187824212"/>
  </r>
  <r>
    <x v="0"/>
    <n v="3758"/>
    <x v="1"/>
    <x v="71"/>
    <x v="71"/>
    <x v="71"/>
    <n v="33016"/>
    <n v="205480001151"/>
    <s v="05480205480001151"/>
    <s v="C. E. R. INDIGENA JAIQUERAZABI"/>
    <n v="1"/>
    <n v="43.366132359942867"/>
    <n v="3.0371866822746139"/>
    <n v="0.44265900412807346"/>
    <n v="1.4426590041280734"/>
    <n v="352"/>
    <n v="0"/>
    <n v="0"/>
    <n v="82"/>
    <n v="0"/>
    <n v="239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25369.61735595"/>
    <n v="38909725.174897604"/>
    <n v="0"/>
    <n v="0"/>
    <n v="52435095"/>
    <n v="0"/>
    <n v="0"/>
    <n v="0"/>
    <n v="0"/>
    <n v="0"/>
    <n v="0"/>
    <n v="0"/>
    <n v="0"/>
    <n v="0"/>
    <n v="52435095"/>
    <n v="148963.33806818182"/>
    <n v="1"/>
    <n v="1"/>
    <n v="1"/>
    <n v="1"/>
    <n v="24249724"/>
    <n v="34984082.676220641"/>
    <n v="34984083"/>
    <n v="82"/>
    <n v="1"/>
    <n v="0"/>
    <n v="6.3076923076923075"/>
    <n v="0"/>
    <n v="6.3076923076923075"/>
    <n v="4"/>
    <n v="4"/>
    <n v="6660438"/>
    <n v="41644521"/>
    <n v="94079616"/>
  </r>
  <r>
    <x v="0"/>
    <n v="3758"/>
    <x v="1"/>
    <x v="72"/>
    <x v="72"/>
    <x v="72"/>
    <n v="24455"/>
    <n v="205483000031"/>
    <s v="05483205483000031"/>
    <s v="C. E. R. UVITAL"/>
    <n v="1"/>
    <n v="15.641353645772764"/>
    <n v="1.0954564864440013"/>
    <n v="0.14887851259184198"/>
    <n v="1.1488785125918419"/>
    <n v="185"/>
    <n v="0"/>
    <n v="0"/>
    <n v="18"/>
    <n v="0"/>
    <n v="100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64385.0856429352"/>
    <n v="19165549.987430654"/>
    <n v="0"/>
    <n v="0"/>
    <n v="21529935"/>
    <n v="0"/>
    <n v="0"/>
    <n v="0"/>
    <n v="0"/>
    <n v="0"/>
    <n v="0"/>
    <n v="0"/>
    <n v="0"/>
    <n v="0"/>
    <n v="21529935"/>
    <n v="116378.02702702703"/>
    <n v="1"/>
    <n v="0"/>
    <n v="1"/>
    <n v="1"/>
    <n v="24249724"/>
    <n v="27859986.83988269"/>
    <n v="27859987"/>
    <n v="18"/>
    <n v="1"/>
    <n v="0"/>
    <n v="1.3846153846153846"/>
    <n v="0"/>
    <n v="1.3846153846153846"/>
    <n v="1.3846153846153846"/>
    <n v="2"/>
    <n v="6660438"/>
    <n v="34520425"/>
    <n v="56050360"/>
  </r>
  <r>
    <x v="0"/>
    <n v="3758"/>
    <x v="1"/>
    <x v="72"/>
    <x v="72"/>
    <x v="72"/>
    <n v="21430"/>
    <n v="205483000066"/>
    <s v="05483205483000066"/>
    <s v="C. E. R. EL CARMELO"/>
    <n v="1"/>
    <n v="15.641353645772764"/>
    <n v="1.0954564864440013"/>
    <n v="0.14887851259184198"/>
    <n v="1.1488785125918419"/>
    <n v="187"/>
    <n v="0"/>
    <n v="0"/>
    <n v="15"/>
    <n v="0"/>
    <n v="115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70320.904702446"/>
    <n v="19739368.849329773"/>
    <n v="0"/>
    <n v="0"/>
    <n v="21709690"/>
    <n v="0"/>
    <n v="0"/>
    <n v="0"/>
    <n v="0"/>
    <n v="0"/>
    <n v="0"/>
    <n v="0"/>
    <n v="0"/>
    <n v="0"/>
    <n v="21709690"/>
    <n v="116094.59893048128"/>
    <n v="1"/>
    <n v="0"/>
    <n v="1"/>
    <n v="1"/>
    <n v="24249724"/>
    <n v="27859986.83988269"/>
    <n v="27859987"/>
    <n v="15"/>
    <n v="1"/>
    <n v="0"/>
    <n v="1.1538461538461537"/>
    <n v="0"/>
    <n v="1.1538461538461537"/>
    <n v="1.1538461538461537"/>
    <n v="2"/>
    <n v="6660438"/>
    <n v="34520425"/>
    <n v="56230115"/>
  </r>
  <r>
    <x v="0"/>
    <n v="3758"/>
    <x v="1"/>
    <x v="72"/>
    <x v="72"/>
    <x v="72"/>
    <n v="4266"/>
    <n v="205483000236"/>
    <s v="05483205483000236"/>
    <s v="INSTITUCIÓN EDUCATIVA RURAL PUERTO VENUS"/>
    <n v="1"/>
    <n v="15.641353645772764"/>
    <n v="1.0954564864440013"/>
    <n v="0.14887851259184198"/>
    <n v="1.1488785125918419"/>
    <n v="226"/>
    <n v="0"/>
    <n v="0"/>
    <n v="18"/>
    <n v="0"/>
    <n v="115"/>
    <n v="0"/>
    <n v="63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64385.0856429352"/>
    <n v="20427951.483608719"/>
    <n v="5268113.4867791357"/>
    <n v="0"/>
    <n v="28060450"/>
    <n v="0"/>
    <n v="0"/>
    <n v="0"/>
    <n v="0"/>
    <n v="0"/>
    <n v="0"/>
    <n v="0"/>
    <n v="0"/>
    <n v="0"/>
    <n v="28060450"/>
    <n v="124161.2831858407"/>
    <n v="1"/>
    <n v="0"/>
    <n v="1"/>
    <n v="1"/>
    <n v="24249724"/>
    <n v="27859986.83988269"/>
    <n v="27859987"/>
    <n v="18"/>
    <n v="0"/>
    <n v="1"/>
    <n v="1.3846153846153846"/>
    <n v="0"/>
    <n v="1.3846153846153846"/>
    <n v="1.3846153846153846"/>
    <n v="2"/>
    <n v="13320876"/>
    <n v="41180863"/>
    <n v="69241313"/>
  </r>
  <r>
    <x v="0"/>
    <n v="3758"/>
    <x v="1"/>
    <x v="73"/>
    <x v="73"/>
    <x v="73"/>
    <n v="24735"/>
    <n v="205490000004"/>
    <s v="05490205490000004"/>
    <s v="C. E. R. EL PARAISO"/>
    <n v="1"/>
    <n v="57.628839146277983"/>
    <n v="4.0360883769218843"/>
    <n v="0.5937911395194776"/>
    <n v="1.5937911395194777"/>
    <n v="142"/>
    <n v="0"/>
    <n v="0"/>
    <n v="10"/>
    <n v="0"/>
    <n v="84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22229.2235468044"/>
    <n v="21015321.955172118"/>
    <n v="0"/>
    <n v="0"/>
    <n v="22837551"/>
    <n v="0"/>
    <n v="0"/>
    <n v="0"/>
    <n v="0"/>
    <n v="0"/>
    <n v="0"/>
    <n v="0"/>
    <n v="0"/>
    <n v="0"/>
    <n v="22837551"/>
    <n v="160827.82394366196"/>
    <n v="1"/>
    <n v="1"/>
    <n v="1"/>
    <n v="1"/>
    <n v="24249724"/>
    <n v="38648995.246992826"/>
    <n v="38648995"/>
    <n v="10"/>
    <n v="1"/>
    <n v="0"/>
    <n v="0.76923076923076927"/>
    <n v="0"/>
    <n v="0.76923076923076927"/>
    <n v="0.76923076923076927"/>
    <n v="1"/>
    <n v="6660438"/>
    <n v="45309433"/>
    <n v="68146984"/>
  </r>
  <r>
    <x v="0"/>
    <n v="3758"/>
    <x v="1"/>
    <x v="73"/>
    <x v="73"/>
    <x v="73"/>
    <n v="5443"/>
    <n v="205490000098"/>
    <s v="05490205490000098"/>
    <s v="INSTITUCION EDUCATIVA RURAL MELLO VILLAVICENCIO"/>
    <n v="1"/>
    <n v="57.628839146277983"/>
    <n v="4.0360883769218843"/>
    <n v="0.5937911395194776"/>
    <n v="1.5937911395194777"/>
    <n v="419"/>
    <n v="0"/>
    <n v="0"/>
    <n v="32"/>
    <n v="0"/>
    <n v="172"/>
    <n v="0"/>
    <n v="152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31133.5153497746"/>
    <n v="51583062.980877012"/>
    <n v="15347290.649876207"/>
    <n v="0"/>
    <n v="72761487"/>
    <n v="0"/>
    <n v="0"/>
    <n v="0"/>
    <n v="0"/>
    <n v="0"/>
    <n v="0"/>
    <n v="0"/>
    <n v="0"/>
    <n v="0"/>
    <n v="72761487"/>
    <n v="173655.10023866349"/>
    <n v="1"/>
    <n v="1"/>
    <n v="1"/>
    <n v="1"/>
    <n v="24249724"/>
    <n v="38648995.246992826"/>
    <n v="38648995"/>
    <n v="32"/>
    <n v="1"/>
    <n v="0"/>
    <n v="2.4615384615384617"/>
    <n v="0"/>
    <n v="2.4615384615384617"/>
    <n v="2.4615384615384617"/>
    <n v="3"/>
    <n v="6660438"/>
    <n v="45309433"/>
    <n v="118070920"/>
  </r>
  <r>
    <x v="0"/>
    <n v="3758"/>
    <x v="1"/>
    <x v="73"/>
    <x v="73"/>
    <x v="73"/>
    <n v="5248"/>
    <n v="205490000128"/>
    <s v="05490205490000128"/>
    <s v="I. E. R. MULATOS"/>
    <n v="1"/>
    <n v="57.628839146277983"/>
    <n v="4.0360883769218843"/>
    <n v="0.5937911395194776"/>
    <n v="1.5937911395194777"/>
    <n v="694"/>
    <n v="0"/>
    <n v="0"/>
    <n v="54"/>
    <n v="0"/>
    <n v="353"/>
    <n v="0"/>
    <n v="218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40037.8071527444"/>
    <n v="90907188.154570296"/>
    <n v="16808937.378435846"/>
    <n v="0"/>
    <n v="117556163"/>
    <n v="0"/>
    <n v="0"/>
    <n v="0"/>
    <n v="0"/>
    <n v="0"/>
    <n v="0"/>
    <n v="0"/>
    <n v="0"/>
    <n v="0"/>
    <n v="117556163"/>
    <n v="169389.28386167146"/>
    <n v="1"/>
    <n v="1"/>
    <n v="1"/>
    <n v="1"/>
    <n v="24249724"/>
    <n v="38648995.246992826"/>
    <n v="38648995"/>
    <n v="54"/>
    <n v="1"/>
    <n v="0"/>
    <n v="4.1538461538461542"/>
    <n v="0"/>
    <n v="4.1538461538461542"/>
    <n v="4"/>
    <n v="4"/>
    <n v="6660438"/>
    <n v="45309433"/>
    <n v="162865596"/>
  </r>
  <r>
    <x v="0"/>
    <n v="3758"/>
    <x v="1"/>
    <x v="73"/>
    <x v="73"/>
    <x v="73"/>
    <n v="5249"/>
    <n v="205490000161"/>
    <s v="05490205490000161"/>
    <s v="INSTITUCION EDUCATIVA RURAL PUEBLO NUEVO"/>
    <n v="1"/>
    <n v="57.628839146277983"/>
    <n v="4.0360883769218843"/>
    <n v="0.5937911395194776"/>
    <n v="1.5937911395194777"/>
    <n v="588"/>
    <n v="0"/>
    <n v="0"/>
    <n v="61"/>
    <n v="0"/>
    <n v="250"/>
    <n v="0"/>
    <n v="202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15598.263635507"/>
    <n v="71961556.998013616"/>
    <n v="18270584.106995486"/>
    <n v="0"/>
    <n v="101347739"/>
    <n v="0"/>
    <n v="0"/>
    <n v="0"/>
    <n v="0"/>
    <n v="0"/>
    <n v="0"/>
    <n v="0"/>
    <n v="0"/>
    <n v="0"/>
    <n v="101347739"/>
    <n v="172360.10034013606"/>
    <n v="1"/>
    <n v="1"/>
    <n v="1"/>
    <n v="1"/>
    <n v="24249724"/>
    <n v="38648995.246992826"/>
    <n v="38648995"/>
    <n v="61"/>
    <n v="1"/>
    <n v="0"/>
    <n v="4.6923076923076925"/>
    <n v="0"/>
    <n v="4.6923076923076925"/>
    <n v="4"/>
    <n v="4"/>
    <n v="6660438"/>
    <n v="45309433"/>
    <n v="146657172"/>
  </r>
  <r>
    <x v="0"/>
    <n v="3758"/>
    <x v="1"/>
    <x v="73"/>
    <x v="73"/>
    <x v="73"/>
    <n v="4571"/>
    <n v="205490000331"/>
    <s v="05490205490000331"/>
    <s v="C. E. R. BOBAL LA PLAYA"/>
    <n v="1"/>
    <n v="57.628839146277983"/>
    <n v="4.0360883769218843"/>
    <n v="0.5937911395194776"/>
    <n v="1.5937911395194777"/>
    <n v="251"/>
    <n v="0"/>
    <n v="0"/>
    <n v="21"/>
    <n v="0"/>
    <n v="154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26681.3694482893"/>
    <n v="36617606.437042326"/>
    <n v="0"/>
    <n v="0"/>
    <n v="40444288"/>
    <n v="0"/>
    <n v="0"/>
    <n v="0"/>
    <n v="0"/>
    <n v="0"/>
    <n v="0"/>
    <n v="0"/>
    <n v="0"/>
    <n v="0"/>
    <n v="40444288"/>
    <n v="161132.62151394424"/>
    <n v="1"/>
    <n v="1"/>
    <n v="1"/>
    <n v="1"/>
    <n v="24249724"/>
    <n v="38648995.246992826"/>
    <n v="38648995"/>
    <n v="21"/>
    <n v="1"/>
    <n v="0"/>
    <n v="1.6153846153846154"/>
    <n v="0"/>
    <n v="1.6153846153846154"/>
    <n v="1.6153846153846154"/>
    <n v="2"/>
    <n v="6660438"/>
    <n v="45309433"/>
    <n v="85753721"/>
  </r>
  <r>
    <x v="0"/>
    <n v="3758"/>
    <x v="1"/>
    <x v="73"/>
    <x v="73"/>
    <x v="73"/>
    <n v="3951"/>
    <n v="205490000357"/>
    <s v="05490205490000357"/>
    <s v="C. E. R. MELLITO ARRIBA"/>
    <n v="1"/>
    <n v="57.628839146277983"/>
    <n v="4.0360883769218843"/>
    <n v="0.5937911395194776"/>
    <n v="1.5937911395194777"/>
    <n v="157"/>
    <n v="0"/>
    <n v="0"/>
    <n v="15"/>
    <n v="0"/>
    <n v="123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33343.8353202068"/>
    <n v="22607391.800260913"/>
    <n v="0"/>
    <n v="0"/>
    <n v="25340736"/>
    <n v="0"/>
    <n v="0"/>
    <n v="0"/>
    <n v="0"/>
    <n v="0"/>
    <n v="0"/>
    <n v="0"/>
    <n v="0"/>
    <n v="0"/>
    <n v="25340736"/>
    <n v="161405.9617834395"/>
    <n v="1"/>
    <n v="1"/>
    <n v="1"/>
    <n v="1"/>
    <n v="24249724"/>
    <n v="38648995.246992826"/>
    <n v="38648995"/>
    <n v="15"/>
    <n v="1"/>
    <n v="0"/>
    <n v="1.1538461538461537"/>
    <n v="0"/>
    <n v="1.1538461538461537"/>
    <n v="1.1538461538461537"/>
    <n v="2"/>
    <n v="6660438"/>
    <n v="45309433"/>
    <n v="70650169"/>
  </r>
  <r>
    <x v="0"/>
    <n v="3758"/>
    <x v="1"/>
    <x v="73"/>
    <x v="73"/>
    <x v="73"/>
    <n v="4017"/>
    <n v="205490000462"/>
    <s v="05490205490000462"/>
    <s v="I E R CARIBIA"/>
    <n v="1"/>
    <n v="57.628839146277983"/>
    <n v="4.0360883769218843"/>
    <n v="0.5937911395194776"/>
    <n v="1.5937911395194777"/>
    <n v="610"/>
    <n v="0"/>
    <n v="0"/>
    <n v="62"/>
    <n v="0"/>
    <n v="261"/>
    <n v="0"/>
    <n v="207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97821.185990188"/>
    <n v="74508868.750155687"/>
    <n v="19488623.047461849"/>
    <n v="0"/>
    <n v="105295313"/>
    <n v="0"/>
    <n v="0"/>
    <n v="0"/>
    <n v="0"/>
    <n v="0"/>
    <n v="0"/>
    <n v="0"/>
    <n v="0"/>
    <n v="0"/>
    <n v="105295313"/>
    <n v="172615.26721311474"/>
    <n v="1"/>
    <n v="1"/>
    <n v="1"/>
    <n v="1"/>
    <n v="24249724"/>
    <n v="38648995.246992826"/>
    <n v="38648995"/>
    <n v="62"/>
    <n v="0"/>
    <n v="1"/>
    <n v="4.7692307692307692"/>
    <n v="0"/>
    <n v="4.7692307692307692"/>
    <n v="4"/>
    <n v="4"/>
    <n v="26641753"/>
    <n v="65290748"/>
    <n v="170586061"/>
  </r>
  <r>
    <x v="0"/>
    <n v="3758"/>
    <x v="1"/>
    <x v="73"/>
    <x v="73"/>
    <x v="73"/>
    <n v="4018"/>
    <n v="205490000578"/>
    <s v="05490205490000578"/>
    <s v="I. E. R. ZAPATA"/>
    <n v="1"/>
    <n v="57.628839146277983"/>
    <n v="4.0360883769218843"/>
    <n v="0.5937911395194776"/>
    <n v="1.5937911395194777"/>
    <n v="925"/>
    <n v="0"/>
    <n v="0"/>
    <n v="66"/>
    <n v="0"/>
    <n v="412"/>
    <n v="0"/>
    <n v="340"/>
    <n v="0"/>
    <n v="10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026712.87540891"/>
    <n v="119723652.35067751"/>
    <n v="26066033.325980224"/>
    <n v="0"/>
    <n v="157816399"/>
    <n v="0"/>
    <n v="0"/>
    <n v="0"/>
    <n v="0"/>
    <n v="0"/>
    <n v="0"/>
    <n v="0"/>
    <n v="0"/>
    <n v="0"/>
    <n v="157816399"/>
    <n v="170612.32324324324"/>
    <n v="1"/>
    <n v="1"/>
    <n v="1"/>
    <n v="1"/>
    <n v="24249724"/>
    <n v="38648995.246992826"/>
    <n v="38648995"/>
    <n v="66"/>
    <n v="0"/>
    <n v="1"/>
    <n v="5.0769230769230766"/>
    <n v="0"/>
    <n v="5.0769230769230766"/>
    <n v="4"/>
    <n v="4"/>
    <n v="26641753"/>
    <n v="65290748"/>
    <n v="223107147"/>
  </r>
  <r>
    <x v="0"/>
    <n v="3758"/>
    <x v="1"/>
    <x v="73"/>
    <x v="73"/>
    <x v="73"/>
    <n v="4086"/>
    <n v="205490000730"/>
    <s v="05490205490000730"/>
    <s v="I. E. R. SAN SEBASTIAN DE URABA"/>
    <n v="1"/>
    <n v="57.628839146277983"/>
    <n v="4.0360883769218843"/>
    <n v="0.5937911395194776"/>
    <n v="1.5937911395194777"/>
    <n v="546"/>
    <n v="0"/>
    <n v="0"/>
    <n v="34"/>
    <n v="0"/>
    <n v="240"/>
    <n v="0"/>
    <n v="201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95579.3600591347"/>
    <n v="70210280.168415934"/>
    <n v="17296152.954622392"/>
    <n v="0"/>
    <n v="93702012"/>
    <n v="0"/>
    <n v="0"/>
    <n v="0"/>
    <n v="0"/>
    <n v="0"/>
    <n v="0"/>
    <n v="0"/>
    <n v="0"/>
    <n v="0"/>
    <n v="93702012"/>
    <n v="171615.4065934066"/>
    <n v="1"/>
    <n v="1"/>
    <n v="1"/>
    <n v="1"/>
    <n v="24249724"/>
    <n v="38648995.246992826"/>
    <n v="38648995"/>
    <n v="34"/>
    <n v="1"/>
    <n v="0"/>
    <n v="2.6153846153846154"/>
    <n v="0"/>
    <n v="2.6153846153846154"/>
    <n v="2.6153846153846154"/>
    <n v="3"/>
    <n v="6660438"/>
    <n v="45309433"/>
    <n v="139011445"/>
  </r>
  <r>
    <x v="0"/>
    <n v="3758"/>
    <x v="1"/>
    <x v="73"/>
    <x v="73"/>
    <x v="73"/>
    <n v="4267"/>
    <n v="205490000900"/>
    <s v="05490205490000900"/>
    <s v="INSTITUCION EDUCATIVA RURAL LAS CHANGAS"/>
    <n v="1"/>
    <n v="57.628839146277983"/>
    <n v="4.0360883769218843"/>
    <n v="0.5937911395194776"/>
    <n v="1.5937911395194777"/>
    <n v="491"/>
    <n v="0"/>
    <n v="0"/>
    <n v="56"/>
    <n v="0"/>
    <n v="223"/>
    <n v="0"/>
    <n v="167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04483.651862105"/>
    <n v="62090723.958463073"/>
    <n v="10962350.464197291"/>
    <n v="0"/>
    <n v="83257558"/>
    <n v="0"/>
    <n v="0"/>
    <n v="0"/>
    <n v="0"/>
    <n v="0"/>
    <n v="0"/>
    <n v="0"/>
    <n v="0"/>
    <n v="0"/>
    <n v="83257558"/>
    <n v="169567.32790224033"/>
    <n v="1"/>
    <n v="1"/>
    <n v="1"/>
    <n v="1"/>
    <n v="24249724"/>
    <n v="38648995.246992826"/>
    <n v="38648995"/>
    <n v="56"/>
    <n v="1"/>
    <n v="0"/>
    <n v="4.3076923076923075"/>
    <n v="0"/>
    <n v="4.3076923076923075"/>
    <n v="4"/>
    <n v="4"/>
    <n v="6660438"/>
    <n v="45309433"/>
    <n v="128566991"/>
  </r>
  <r>
    <x v="0"/>
    <n v="3758"/>
    <x v="1"/>
    <x v="73"/>
    <x v="73"/>
    <x v="73"/>
    <n v="4268"/>
    <n v="205490001213"/>
    <s v="05490205490001213"/>
    <s v="I. E. R. EL TOTUMO"/>
    <n v="1"/>
    <n v="57.628839146277983"/>
    <n v="4.0360883769218843"/>
    <n v="0.5937911395194776"/>
    <n v="1.5937911395194777"/>
    <n v="1517"/>
    <n v="0"/>
    <n v="0"/>
    <n v="135"/>
    <n v="0"/>
    <n v="719"/>
    <n v="0"/>
    <n v="512"/>
    <n v="0"/>
    <n v="1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600094.517881859"/>
    <n v="195983797.93043086"/>
    <n v="36784776.00208424"/>
    <n v="0"/>
    <n v="257368668"/>
    <n v="0"/>
    <n v="0"/>
    <n v="0"/>
    <n v="0"/>
    <n v="0"/>
    <n v="0"/>
    <n v="0"/>
    <n v="0"/>
    <n v="0"/>
    <n v="257368668"/>
    <n v="169656.34014502307"/>
    <n v="1"/>
    <n v="1"/>
    <n v="1"/>
    <n v="1"/>
    <n v="24249724"/>
    <n v="38648995.246992826"/>
    <n v="38648995"/>
    <n v="135"/>
    <n v="1"/>
    <n v="0"/>
    <n v="10.384615384615385"/>
    <n v="0"/>
    <n v="10.384615384615385"/>
    <n v="4"/>
    <n v="4"/>
    <n v="6660438"/>
    <n v="45309433"/>
    <n v="302678101"/>
  </r>
  <r>
    <x v="0"/>
    <n v="3758"/>
    <x v="1"/>
    <x v="73"/>
    <x v="73"/>
    <x v="73"/>
    <n v="4269"/>
    <n v="205490001337"/>
    <s v="05490205490001337"/>
    <s v="I. E. R. TULAPITA"/>
    <n v="1"/>
    <n v="57.628839146277983"/>
    <n v="4.0360883769218843"/>
    <n v="0.5937911395194776"/>
    <n v="1.5937911395194777"/>
    <n v="441"/>
    <n v="0"/>
    <n v="0"/>
    <n v="20"/>
    <n v="0"/>
    <n v="189"/>
    <n v="0"/>
    <n v="16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44458.4470936088"/>
    <n v="55563237.593599007"/>
    <n v="17539760.742715664"/>
    <n v="0"/>
    <n v="76747457"/>
    <n v="0"/>
    <n v="0"/>
    <n v="0"/>
    <n v="0"/>
    <n v="0"/>
    <n v="0"/>
    <n v="0"/>
    <n v="0"/>
    <n v="0"/>
    <n v="76747457"/>
    <n v="174030.51473922902"/>
    <n v="1"/>
    <n v="1"/>
    <n v="1"/>
    <n v="1"/>
    <n v="24249724"/>
    <n v="38648995.246992826"/>
    <n v="38648995"/>
    <n v="20"/>
    <n v="0"/>
    <n v="1"/>
    <n v="1.5384615384615385"/>
    <n v="0"/>
    <n v="1.5384615384615385"/>
    <n v="1.5384615384615385"/>
    <n v="2"/>
    <n v="13320876"/>
    <n v="51969871"/>
    <n v="128717328"/>
  </r>
  <r>
    <x v="0"/>
    <n v="3758"/>
    <x v="1"/>
    <x v="73"/>
    <x v="73"/>
    <x v="73"/>
    <n v="4272"/>
    <n v="205490001353"/>
    <s v="05490205490001353"/>
    <s v="C. E. R. VALE PAVAS"/>
    <n v="1"/>
    <n v="57.628839146277983"/>
    <n v="4.0360883769218843"/>
    <n v="0.5937911395194776"/>
    <n v="1.5937911395194777"/>
    <n v="167"/>
    <n v="0"/>
    <n v="0"/>
    <n v="16"/>
    <n v="0"/>
    <n v="94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15566.7576748873"/>
    <n v="24040254.660840828"/>
    <n v="0"/>
    <n v="0"/>
    <n v="26955821"/>
    <n v="0"/>
    <n v="0"/>
    <n v="0"/>
    <n v="0"/>
    <n v="0"/>
    <n v="0"/>
    <n v="0"/>
    <n v="0"/>
    <n v="0"/>
    <n v="26955821"/>
    <n v="161412.10179640719"/>
    <n v="1"/>
    <n v="1"/>
    <n v="1"/>
    <n v="1"/>
    <n v="24249724"/>
    <n v="38648995.246992826"/>
    <n v="38648995"/>
    <n v="16"/>
    <n v="1"/>
    <n v="0"/>
    <n v="1.2307692307692308"/>
    <n v="0"/>
    <n v="1.2307692307692308"/>
    <n v="1.2307692307692308"/>
    <n v="2"/>
    <n v="6660438"/>
    <n v="45309433"/>
    <n v="72265254"/>
  </r>
  <r>
    <x v="0"/>
    <n v="3758"/>
    <x v="1"/>
    <x v="73"/>
    <x v="73"/>
    <x v="73"/>
    <n v="4270"/>
    <n v="205490001400"/>
    <s v="05490205490001400"/>
    <s v="I. E. R. MELLITO"/>
    <n v="1"/>
    <n v="57.628839146277983"/>
    <n v="4.0360883769218843"/>
    <n v="0.5937911395194776"/>
    <n v="1.5937911395194777"/>
    <n v="616"/>
    <n v="0"/>
    <n v="0"/>
    <n v="46"/>
    <n v="0"/>
    <n v="215"/>
    <n v="0"/>
    <n v="242"/>
    <n v="0"/>
    <n v="0"/>
    <n v="0"/>
    <n v="11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82254.4283153005"/>
    <n v="72757591.920558006"/>
    <n v="0"/>
    <n v="33163139.050317414"/>
    <n v="114302985"/>
    <n v="0"/>
    <n v="0"/>
    <n v="0"/>
    <n v="0"/>
    <n v="0"/>
    <n v="0"/>
    <n v="0"/>
    <n v="0"/>
    <n v="0"/>
    <n v="114302985"/>
    <n v="185556.79383116882"/>
    <n v="1"/>
    <n v="1"/>
    <n v="1"/>
    <n v="1"/>
    <n v="24249724"/>
    <n v="38648995.246992826"/>
    <n v="38648995"/>
    <n v="46"/>
    <n v="1"/>
    <n v="0"/>
    <n v="3.5384615384615383"/>
    <n v="0"/>
    <n v="3.5384615384615383"/>
    <n v="3.5384615384615383"/>
    <n v="4"/>
    <n v="6660438"/>
    <n v="45309433"/>
    <n v="159612418"/>
  </r>
  <r>
    <x v="0"/>
    <n v="3758"/>
    <x v="1"/>
    <x v="73"/>
    <x v="73"/>
    <x v="73"/>
    <n v="4360"/>
    <n v="205490002236"/>
    <s v="05490205490002236"/>
    <s v="INSTITUCION EDUCATIVA RURAL LA COMARCA"/>
    <n v="1"/>
    <n v="57.628839146277983"/>
    <n v="4.0360883769218843"/>
    <n v="0.5937911395194776"/>
    <n v="1.5937911395194777"/>
    <n v="486"/>
    <n v="0"/>
    <n v="0"/>
    <n v="40"/>
    <n v="0"/>
    <n v="274"/>
    <n v="0"/>
    <n v="138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88916.8941872176"/>
    <n v="65593277.617658421"/>
    <n v="8282664.795171286"/>
    <n v="0"/>
    <n v="81164859"/>
    <n v="0"/>
    <n v="0"/>
    <n v="0"/>
    <n v="0"/>
    <n v="0"/>
    <n v="0"/>
    <n v="0"/>
    <n v="0"/>
    <n v="0"/>
    <n v="81164859"/>
    <n v="167005.88271604938"/>
    <n v="1"/>
    <n v="1"/>
    <n v="1"/>
    <n v="1"/>
    <n v="24249724"/>
    <n v="38648995.246992826"/>
    <n v="38648995"/>
    <n v="40"/>
    <n v="1"/>
    <n v="0"/>
    <n v="3.0769230769230771"/>
    <n v="0"/>
    <n v="3.0769230769230771"/>
    <n v="3.0769230769230771"/>
    <n v="4"/>
    <n v="6660438"/>
    <n v="45309433"/>
    <n v="126474292"/>
  </r>
  <r>
    <x v="0"/>
    <n v="3758"/>
    <x v="1"/>
    <x v="74"/>
    <x v="74"/>
    <x v="74"/>
    <n v="10905"/>
    <n v="205495000053"/>
    <s v="05495205495000053"/>
    <s v="I. E. COLORADO"/>
    <n v="1"/>
    <n v="54.344569288389515"/>
    <n v="3.8060715381920232"/>
    <n v="0.55898998120779853"/>
    <n v="1.5589899812077985"/>
    <n v="413"/>
    <n v="0"/>
    <n v="0"/>
    <n v="34"/>
    <n v="0"/>
    <n v="179"/>
    <n v="0"/>
    <n v="16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60296.0517286621"/>
    <n v="53727066.384969249"/>
    <n v="8101809.0220200857"/>
    <n v="0"/>
    <n v="67889171"/>
    <n v="0"/>
    <n v="0"/>
    <n v="0"/>
    <n v="0"/>
    <n v="0"/>
    <n v="0"/>
    <n v="0"/>
    <n v="0"/>
    <n v="0"/>
    <n v="67889171"/>
    <n v="164380.55932203389"/>
    <n v="1"/>
    <n v="1"/>
    <n v="1"/>
    <n v="1"/>
    <n v="24249724"/>
    <n v="37805076.763054304"/>
    <n v="37805077"/>
    <n v="34"/>
    <n v="0"/>
    <n v="1"/>
    <n v="2.6153846153846154"/>
    <n v="0"/>
    <n v="2.6153846153846154"/>
    <n v="2.6153846153846154"/>
    <n v="3"/>
    <n v="19981315"/>
    <n v="57786392"/>
    <n v="125675563"/>
  </r>
  <r>
    <x v="0"/>
    <n v="3758"/>
    <x v="1"/>
    <x v="74"/>
    <x v="74"/>
    <x v="74"/>
    <n v="24480"/>
    <n v="205495000096"/>
    <s v="05495205495000096"/>
    <s v="I.E.R TRINIDAD ARRIBA"/>
    <n v="1"/>
    <n v="54.344569288389515"/>
    <n v="3.8060715381920232"/>
    <n v="0.55898998120779853"/>
    <n v="1.5589899812077985"/>
    <n v="1065"/>
    <n v="0"/>
    <n v="0"/>
    <n v="103"/>
    <n v="0"/>
    <n v="522"/>
    <n v="0"/>
    <n v="349"/>
    <n v="0"/>
    <n v="9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59132.156707417"/>
    <n v="135641376.29364699"/>
    <n v="21684253.558936112"/>
    <n v="0"/>
    <n v="175684762"/>
    <n v="0"/>
    <n v="0"/>
    <n v="0"/>
    <n v="0"/>
    <n v="0"/>
    <n v="0"/>
    <n v="0"/>
    <n v="0"/>
    <n v="0"/>
    <n v="175684762"/>
    <n v="164962.21784037558"/>
    <n v="1"/>
    <n v="1"/>
    <n v="1"/>
    <n v="1"/>
    <n v="24249724"/>
    <n v="37805076.763054304"/>
    <n v="37805077"/>
    <n v="103"/>
    <n v="1"/>
    <n v="0"/>
    <n v="7.9230769230769234"/>
    <n v="0"/>
    <n v="7.9230769230769234"/>
    <n v="4"/>
    <n v="4"/>
    <n v="6660438"/>
    <n v="44465515"/>
    <n v="220150277"/>
  </r>
  <r>
    <x v="0"/>
    <n v="3758"/>
    <x v="1"/>
    <x v="74"/>
    <x v="74"/>
    <x v="74"/>
    <n v="10206"/>
    <n v="205495000151"/>
    <s v="05495205495000151"/>
    <s v="INSTITUCIÓN EDUCATIVA RURAL LA CONCHA"/>
    <n v="1"/>
    <n v="54.344569288389515"/>
    <n v="3.8060715381920232"/>
    <n v="0.55898998120779853"/>
    <n v="1.5589899812077985"/>
    <n v="772"/>
    <n v="0"/>
    <n v="0"/>
    <n v="69"/>
    <n v="0"/>
    <n v="361"/>
    <n v="0"/>
    <n v="263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98836.104978755"/>
    <n v="97175911.374553069"/>
    <n v="18824791.551164318"/>
    <n v="0"/>
    <n v="128299539"/>
    <n v="0"/>
    <n v="0"/>
    <n v="0"/>
    <n v="0"/>
    <n v="0"/>
    <n v="0"/>
    <n v="0"/>
    <n v="0"/>
    <n v="0"/>
    <n v="128299539"/>
    <n v="166191.11269430051"/>
    <n v="1"/>
    <n v="1"/>
    <n v="1"/>
    <n v="1"/>
    <n v="24249724"/>
    <n v="37805076.763054304"/>
    <n v="37805077"/>
    <n v="69"/>
    <n v="1"/>
    <n v="0"/>
    <n v="5.3076923076923075"/>
    <n v="0"/>
    <n v="5.3076923076923075"/>
    <n v="4"/>
    <n v="4"/>
    <n v="6660438"/>
    <n v="44465515"/>
    <n v="172765054"/>
  </r>
  <r>
    <x v="0"/>
    <n v="3758"/>
    <x v="1"/>
    <x v="74"/>
    <x v="74"/>
    <x v="74"/>
    <n v="10258"/>
    <n v="205495000312"/>
    <s v="05495205495000312"/>
    <s v="INSTITUCION EDUCATIVA RURAL JORGE ELIECER GAITAN"/>
    <n v="1"/>
    <n v="54.344569288389515"/>
    <n v="3.8060715381920232"/>
    <n v="0.55898998120779853"/>
    <n v="1.5589899812077985"/>
    <n v="803"/>
    <n v="0"/>
    <n v="0"/>
    <n v="58"/>
    <n v="0"/>
    <n v="436"/>
    <n v="0"/>
    <n v="249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38152.088243011"/>
    <n v="106675479.63392444"/>
    <n v="14297310.038858976"/>
    <n v="0"/>
    <n v="131310942"/>
    <n v="0"/>
    <n v="0"/>
    <n v="0"/>
    <n v="0"/>
    <n v="0"/>
    <n v="0"/>
    <n v="0"/>
    <n v="0"/>
    <n v="0"/>
    <n v="131310942"/>
    <n v="163525.45703611456"/>
    <n v="1"/>
    <n v="1"/>
    <n v="1"/>
    <n v="1"/>
    <n v="24249724"/>
    <n v="37805076.763054304"/>
    <n v="37805077"/>
    <n v="58"/>
    <n v="1"/>
    <n v="0"/>
    <n v="4.4615384615384617"/>
    <n v="0"/>
    <n v="4.4615384615384617"/>
    <n v="4"/>
    <n v="4"/>
    <n v="6660438"/>
    <n v="44465515"/>
    <n v="175776457"/>
  </r>
  <r>
    <x v="0"/>
    <n v="3758"/>
    <x v="1"/>
    <x v="76"/>
    <x v="76"/>
    <x v="76"/>
    <n v="22620"/>
    <n v="205541000225"/>
    <s v="05541205541000225"/>
    <s v="C. E. R. GUAMITO"/>
    <n v="1"/>
    <n v="6.8570793509668819"/>
    <n v="0.48024181430793161"/>
    <n v="5.5797574174894775E-2"/>
    <n v="1.0557975741748948"/>
    <n v="505"/>
    <n v="0"/>
    <n v="0"/>
    <n v="62"/>
    <n v="0"/>
    <n v="385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484175.2509845719"/>
    <n v="46721318.956809014"/>
    <n v="0"/>
    <n v="0"/>
    <n v="54205494"/>
    <n v="0"/>
    <n v="0"/>
    <n v="0"/>
    <n v="0"/>
    <n v="0"/>
    <n v="0"/>
    <n v="0"/>
    <n v="0"/>
    <n v="0"/>
    <n v="54205494"/>
    <n v="107337.61188118812"/>
    <n v="1"/>
    <n v="0"/>
    <n v="0"/>
    <n v="1"/>
    <n v="24249724"/>
    <n v="25602799.773610726"/>
    <n v="25602800"/>
    <n v="62"/>
    <n v="0"/>
    <n v="1"/>
    <n v="4.7692307692307692"/>
    <n v="0"/>
    <n v="4.7692307692307692"/>
    <n v="4"/>
    <n v="4"/>
    <n v="26641753"/>
    <n v="52244553"/>
    <n v="106450047"/>
  </r>
  <r>
    <x v="0"/>
    <n v="3758"/>
    <x v="1"/>
    <x v="76"/>
    <x v="76"/>
    <x v="76"/>
    <n v="4422"/>
    <n v="205541000403"/>
    <s v="05541205541000403"/>
    <s v="INSTITUCION EDUCATIVA RURAL PALMIRA"/>
    <n v="1"/>
    <n v="6.8570793509668819"/>
    <n v="0.48024181430793161"/>
    <n v="5.5797574174894775E-2"/>
    <n v="1.0557975741748948"/>
    <n v="447"/>
    <n v="0"/>
    <n v="0"/>
    <n v="21"/>
    <n v="0"/>
    <n v="177"/>
    <n v="0"/>
    <n v="193"/>
    <n v="0"/>
    <n v="2"/>
    <n v="0"/>
    <n v="54"/>
    <n v="0"/>
    <n v="258"/>
    <n v="0"/>
    <n v="0"/>
    <n v="13"/>
    <n v="0"/>
    <n v="95"/>
    <n v="0"/>
    <n v="117"/>
    <n v="0"/>
    <n v="2"/>
    <n v="0"/>
    <n v="31"/>
    <n v="0"/>
    <n v="92671"/>
    <n v="81839"/>
    <n v="122758"/>
    <n v="150439"/>
    <n v="114333"/>
    <n v="99892"/>
    <n v="152848"/>
    <n v="184139"/>
    <n v="0"/>
    <n v="0"/>
    <n v="0"/>
    <n v="0"/>
    <n v="2534962.5850109034"/>
    <n v="39022320.573407084"/>
    <n v="322753.09523496864"/>
    <n v="10498329.513593512"/>
    <n v="52378366"/>
    <n v="0"/>
    <n v="0"/>
    <n v="0"/>
    <n v="0"/>
    <n v="313852.51052515942"/>
    <n v="4471747.0062498925"/>
    <n v="64550.619046993736"/>
    <n v="1205363.758968144"/>
    <n v="6055514"/>
    <n v="58433880"/>
    <n v="130724.56375838927"/>
    <n v="1"/>
    <n v="0"/>
    <n v="0"/>
    <n v="1"/>
    <n v="24249724"/>
    <n v="25602799.773610726"/>
    <n v="25602800"/>
    <n v="21"/>
    <n v="1"/>
    <n v="0"/>
    <n v="1.6153846153846154"/>
    <n v="0"/>
    <n v="1.6153846153846154"/>
    <n v="1.6153846153846154"/>
    <n v="2"/>
    <n v="6660438"/>
    <n v="32263238"/>
    <n v="90697118"/>
  </r>
  <r>
    <x v="0"/>
    <n v="3758"/>
    <x v="1"/>
    <x v="77"/>
    <x v="77"/>
    <x v="77"/>
    <n v="4264"/>
    <n v="205543000206"/>
    <s v="05543205543000206"/>
    <s v="INSTITUCION EDUCATIVA RURAL FLORENCIO SALAS TUBERQUIA"/>
    <n v="1"/>
    <n v="27.363114409746533"/>
    <n v="1.9164007059943458"/>
    <n v="0.2730859832595986"/>
    <n v="1.2730859832595987"/>
    <n v="560"/>
    <n v="0"/>
    <n v="0"/>
    <n v="28"/>
    <n v="0"/>
    <n v="300"/>
    <n v="0"/>
    <n v="197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75560.7122725514"/>
    <n v="63204039.204764612"/>
    <n v="6810602.6229242096"/>
    <n v="0"/>
    <n v="74090203"/>
    <n v="0"/>
    <n v="0"/>
    <n v="0"/>
    <n v="0"/>
    <n v="0"/>
    <n v="0"/>
    <n v="0"/>
    <n v="0"/>
    <n v="0"/>
    <n v="74090203"/>
    <n v="132303.93392857144"/>
    <n v="1"/>
    <n v="0"/>
    <n v="0"/>
    <n v="1"/>
    <n v="24249724"/>
    <n v="30871983.722313888"/>
    <n v="30871984"/>
    <n v="28"/>
    <n v="1"/>
    <n v="0"/>
    <n v="2.1538461538461537"/>
    <n v="0"/>
    <n v="2.1538461538461537"/>
    <n v="2.1538461538461537"/>
    <n v="3"/>
    <n v="6660438"/>
    <n v="37532422"/>
    <n v="111622625"/>
  </r>
  <r>
    <x v="0"/>
    <n v="3758"/>
    <x v="1"/>
    <x v="78"/>
    <x v="78"/>
    <x v="78"/>
    <n v="22734"/>
    <n v="205576000147"/>
    <s v="05576205576000147"/>
    <s v="C. E. R. LUIS FELIPE RESTREPO HERRERA"/>
    <n v="1"/>
    <n v="15.856706470424882"/>
    <n v="1.1105389181811647"/>
    <n v="0.15116045898110853"/>
    <n v="1.1511604589811086"/>
    <n v="179"/>
    <n v="0"/>
    <n v="0"/>
    <n v="15"/>
    <n v="0"/>
    <n v="109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74234.4313503064"/>
    <n v="18858642.17324071"/>
    <n v="0"/>
    <n v="0"/>
    <n v="20832877"/>
    <n v="0"/>
    <n v="0"/>
    <n v="0"/>
    <n v="0"/>
    <n v="0"/>
    <n v="0"/>
    <n v="0"/>
    <n v="0"/>
    <n v="0"/>
    <n v="20832877"/>
    <n v="116384.78770949721"/>
    <n v="1"/>
    <n v="0"/>
    <n v="0"/>
    <n v="1"/>
    <n v="24249724"/>
    <n v="27915323.410005204"/>
    <n v="27915323"/>
    <n v="15"/>
    <n v="1"/>
    <n v="0"/>
    <n v="1.1538461538461537"/>
    <n v="0"/>
    <n v="1.1538461538461537"/>
    <n v="1.1538461538461537"/>
    <n v="2"/>
    <n v="6660438"/>
    <n v="34575761"/>
    <n v="55408638"/>
  </r>
  <r>
    <x v="0"/>
    <n v="3758"/>
    <x v="1"/>
    <x v="79"/>
    <x v="79"/>
    <x v="79"/>
    <n v="22707"/>
    <n v="205579000075"/>
    <s v="05579205579000075"/>
    <s v="I. E. R. LA CARLOTA"/>
    <n v="1"/>
    <n v="13.766030566343494"/>
    <n v="0.96411652200977604"/>
    <n v="0.12900699831416843"/>
    <n v="1.1290069983141684"/>
    <n v="571"/>
    <n v="0"/>
    <n v="0"/>
    <n v="54"/>
    <n v="0"/>
    <n v="305"/>
    <n v="0"/>
    <n v="157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970468.8854657058"/>
    <n v="52103790.3889267"/>
    <n v="9491155.3923078198"/>
    <n v="0"/>
    <n v="68565415"/>
    <n v="0"/>
    <n v="0"/>
    <n v="0"/>
    <n v="0"/>
    <n v="0"/>
    <n v="0"/>
    <n v="0"/>
    <n v="0"/>
    <n v="0"/>
    <n v="68565415"/>
    <n v="120079.53590192644"/>
    <n v="1"/>
    <n v="0"/>
    <n v="1"/>
    <n v="1"/>
    <n v="24249724"/>
    <n v="27378108.103187051"/>
    <n v="27378108"/>
    <n v="54"/>
    <n v="1"/>
    <n v="0"/>
    <n v="4.1538461538461542"/>
    <n v="0"/>
    <n v="4.1538461538461542"/>
    <n v="4"/>
    <n v="4"/>
    <n v="6660438"/>
    <n v="34038546"/>
    <n v="102603961"/>
  </r>
  <r>
    <x v="0"/>
    <n v="3758"/>
    <x v="1"/>
    <x v="80"/>
    <x v="80"/>
    <x v="80"/>
    <n v="22527"/>
    <n v="205591000056"/>
    <s v="05591205591000056"/>
    <s v="I. E. R. ENRIQUE DURAN"/>
    <n v="1"/>
    <n v="13.150419625564881"/>
    <n v="0.92100164758942293"/>
    <n v="0.12248379080216083"/>
    <n v="1.1224837908021608"/>
    <n v="268"/>
    <n v="0"/>
    <n v="0"/>
    <n v="16"/>
    <n v="0"/>
    <n v="141"/>
    <n v="0"/>
    <n v="78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53391.0280605352"/>
    <n v="24555846.031947266"/>
    <n v="5661790.2810654463"/>
    <n v="0"/>
    <n v="32271027"/>
    <n v="0"/>
    <n v="0"/>
    <n v="0"/>
    <n v="0"/>
    <n v="0"/>
    <n v="0"/>
    <n v="0"/>
    <n v="0"/>
    <n v="0"/>
    <n v="32271027"/>
    <n v="120414.27985074627"/>
    <n v="1"/>
    <n v="0"/>
    <n v="0"/>
    <n v="1"/>
    <n v="24249724"/>
    <n v="27219922.121426135"/>
    <n v="27219922"/>
    <n v="16"/>
    <n v="1"/>
    <n v="0"/>
    <n v="1.2307692307692308"/>
    <n v="0"/>
    <n v="1.2307692307692308"/>
    <n v="1.2307692307692308"/>
    <n v="2"/>
    <n v="6660438"/>
    <n v="33880360"/>
    <n v="66151387"/>
  </r>
  <r>
    <x v="0"/>
    <n v="3758"/>
    <x v="1"/>
    <x v="80"/>
    <x v="80"/>
    <x v="80"/>
    <n v="3906"/>
    <n v="205591000064"/>
    <s v="05591205591000064"/>
    <s v="I. E. R. HERMANO DANIEL"/>
    <n v="1"/>
    <n v="13.150419625564881"/>
    <n v="0.92100164758942293"/>
    <n v="0.12248379080216083"/>
    <n v="1.1224837908021608"/>
    <n v="542"/>
    <n v="0"/>
    <n v="0"/>
    <n v="33"/>
    <n v="0"/>
    <n v="288"/>
    <n v="0"/>
    <n v="166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35118.9953748537"/>
    <n v="50905726.477187485"/>
    <n v="9436317.1351090763"/>
    <n v="0"/>
    <n v="64577163"/>
    <n v="0"/>
    <n v="0"/>
    <n v="0"/>
    <n v="0"/>
    <n v="0"/>
    <n v="0"/>
    <n v="0"/>
    <n v="0"/>
    <n v="0"/>
    <n v="64577163"/>
    <n v="119146.05719557195"/>
    <n v="1"/>
    <n v="0"/>
    <n v="0"/>
    <n v="1"/>
    <n v="24249724"/>
    <n v="27219922.121426135"/>
    <n v="27219922"/>
    <n v="33"/>
    <n v="1"/>
    <n v="0"/>
    <n v="2.5384615384615383"/>
    <n v="0"/>
    <n v="2.5384615384615383"/>
    <n v="2.5384615384615383"/>
    <n v="3"/>
    <n v="6660438"/>
    <n v="33880360"/>
    <n v="98457523"/>
  </r>
  <r>
    <x v="0"/>
    <n v="3758"/>
    <x v="1"/>
    <x v="80"/>
    <x v="80"/>
    <x v="80"/>
    <n v="3907"/>
    <n v="205591000072"/>
    <s v="05591205591000072"/>
    <s v="I. E. R. ESTACION COCORNA"/>
    <n v="1"/>
    <n v="13.150419625564881"/>
    <n v="0.92100164758942293"/>
    <n v="0.12248379080216083"/>
    <n v="1.1224837908021608"/>
    <n v="189"/>
    <n v="0"/>
    <n v="0"/>
    <n v="11"/>
    <n v="0"/>
    <n v="85"/>
    <n v="0"/>
    <n v="77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11706.3317916179"/>
    <n v="18164598.434591129"/>
    <n v="2745110.4393044589"/>
    <n v="0"/>
    <n v="22321415"/>
    <n v="0"/>
    <n v="0"/>
    <n v="0"/>
    <n v="0"/>
    <n v="0"/>
    <n v="0"/>
    <n v="0"/>
    <n v="0"/>
    <n v="0"/>
    <n v="22321415"/>
    <n v="118102.72486772487"/>
    <n v="1"/>
    <n v="0"/>
    <n v="0"/>
    <n v="1"/>
    <n v="24249724"/>
    <n v="27219922.121426135"/>
    <n v="27219922"/>
    <n v="11"/>
    <n v="1"/>
    <n v="0"/>
    <n v="0.84615384615384615"/>
    <n v="0"/>
    <n v="0.84615384615384615"/>
    <n v="0.84615384615384615"/>
    <n v="1"/>
    <n v="6660438"/>
    <n v="33880360"/>
    <n v="56201775"/>
  </r>
  <r>
    <x v="0"/>
    <n v="3758"/>
    <x v="1"/>
    <x v="80"/>
    <x v="80"/>
    <x v="80"/>
    <n v="3908"/>
    <n v="205591000099"/>
    <s v="05591205591000099"/>
    <s v="I. E. R. DORADAL"/>
    <n v="1"/>
    <n v="13.150419625564881"/>
    <n v="0.92100164758942293"/>
    <n v="0.12248379080216083"/>
    <n v="1.1224837908021608"/>
    <n v="1442"/>
    <n v="0"/>
    <n v="0"/>
    <n v="109"/>
    <n v="0"/>
    <n v="771"/>
    <n v="0"/>
    <n v="448"/>
    <n v="0"/>
    <n v="1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988726.378662396"/>
    <n v="136682996.8627567"/>
    <n v="19558911.880044267"/>
    <n v="0"/>
    <n v="170230635"/>
    <n v="0"/>
    <n v="0"/>
    <n v="0"/>
    <n v="0"/>
    <n v="0"/>
    <n v="0"/>
    <n v="0"/>
    <n v="0"/>
    <n v="0"/>
    <n v="170230635"/>
    <n v="118051.75797503468"/>
    <n v="1"/>
    <n v="0"/>
    <n v="0"/>
    <n v="1"/>
    <n v="24249724"/>
    <n v="27219922.121426135"/>
    <n v="27219922"/>
    <n v="109"/>
    <n v="1"/>
    <n v="0"/>
    <n v="8.384615384615385"/>
    <n v="0"/>
    <n v="8.384615384615385"/>
    <n v="4"/>
    <n v="4"/>
    <n v="6660438"/>
    <n v="33880360"/>
    <n v="204110995"/>
  </r>
  <r>
    <x v="0"/>
    <n v="3758"/>
    <x v="1"/>
    <x v="80"/>
    <x v="80"/>
    <x v="80"/>
    <n v="3910"/>
    <n v="205591000137"/>
    <s v="05591205591000137"/>
    <s v="I. E. R. PUERTO PERALES"/>
    <n v="1"/>
    <n v="13.150419625564881"/>
    <n v="0.92100164758942293"/>
    <n v="0.12248379080216083"/>
    <n v="1.1224837908021608"/>
    <n v="445"/>
    <n v="0"/>
    <n v="0"/>
    <n v="37"/>
    <n v="0"/>
    <n v="208"/>
    <n v="0"/>
    <n v="145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48466.7523899879"/>
    <n v="39580884.243275732"/>
    <n v="9436317.1351090763"/>
    <n v="0"/>
    <n v="53765668"/>
    <n v="0"/>
    <n v="0"/>
    <n v="0"/>
    <n v="0"/>
    <n v="0"/>
    <n v="0"/>
    <n v="0"/>
    <n v="0"/>
    <n v="0"/>
    <n v="53765668"/>
    <n v="120821.72584269663"/>
    <n v="1"/>
    <n v="0"/>
    <n v="0"/>
    <n v="1"/>
    <n v="24249724"/>
    <n v="27219922.121426135"/>
    <n v="27219922"/>
    <n v="37"/>
    <n v="1"/>
    <n v="0"/>
    <n v="2.8461538461538463"/>
    <n v="0"/>
    <n v="2.8461538461538463"/>
    <n v="2.8461538461538463"/>
    <n v="3"/>
    <n v="6660438"/>
    <n v="33880360"/>
    <n v="87646028"/>
  </r>
  <r>
    <x v="0"/>
    <n v="3758"/>
    <x v="1"/>
    <x v="81"/>
    <x v="81"/>
    <x v="81"/>
    <n v="3921"/>
    <n v="205604000824"/>
    <s v="05604205604000824"/>
    <s v="I. E. LLANO DE CORDOBA"/>
    <n v="1"/>
    <n v="22.203472623118255"/>
    <n v="1.5550404816241861"/>
    <n v="0.21841279304755878"/>
    <n v="1.2184127930475588"/>
    <n v="1180"/>
    <n v="0"/>
    <n v="0"/>
    <n v="39"/>
    <n v="72"/>
    <n v="195"/>
    <n v="449"/>
    <n v="62"/>
    <n v="261"/>
    <n v="9"/>
    <n v="9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29630.300004743"/>
    <n v="70796716.04485561"/>
    <n v="13910002.341350697"/>
    <n v="0"/>
    <n v="5432886.8048327547"/>
    <n v="31279390.515838433"/>
    <n v="1676087.6273255993"/>
    <n v="0"/>
    <n v="131224714"/>
    <n v="0"/>
    <n v="0"/>
    <n v="0"/>
    <n v="0"/>
    <n v="0"/>
    <n v="0"/>
    <n v="0"/>
    <n v="0"/>
    <n v="0"/>
    <n v="131224714"/>
    <n v="111207.38474576271"/>
    <n v="1"/>
    <n v="1"/>
    <n v="1"/>
    <n v="1"/>
    <n v="24249724"/>
    <n v="29546173.94947242"/>
    <n v="29546174"/>
    <n v="111"/>
    <n v="0"/>
    <n v="1"/>
    <n v="3"/>
    <n v="3.2"/>
    <n v="6.2"/>
    <n v="4"/>
    <n v="4"/>
    <n v="26641753"/>
    <n v="56187927"/>
    <n v="187412641"/>
  </r>
  <r>
    <x v="0"/>
    <n v="3758"/>
    <x v="1"/>
    <x v="81"/>
    <x v="81"/>
    <x v="81"/>
    <n v="3926"/>
    <n v="205604001014"/>
    <s v="05604205604001014"/>
    <s v="INSTITUCION EDUCATIVA RURAL PABLO VI"/>
    <n v="1"/>
    <n v="22.203472623118255"/>
    <n v="1.5550404816241861"/>
    <n v="0.21841279304755878"/>
    <n v="1.2184127930475588"/>
    <n v="643"/>
    <n v="0"/>
    <n v="0"/>
    <n v="40"/>
    <n v="0"/>
    <n v="329"/>
    <n v="0"/>
    <n v="213"/>
    <n v="0"/>
    <n v="0"/>
    <n v="0"/>
    <n v="6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72191.594700262"/>
    <n v="65966652.371923856"/>
    <n v="0"/>
    <n v="13685796.111238049"/>
    <n v="85224640"/>
    <n v="0"/>
    <n v="0"/>
    <n v="0"/>
    <n v="0"/>
    <n v="0"/>
    <n v="0"/>
    <n v="0"/>
    <n v="0"/>
    <n v="0"/>
    <n v="85224640"/>
    <n v="132542.20839813375"/>
    <n v="1"/>
    <n v="1"/>
    <n v="1"/>
    <n v="1"/>
    <n v="24249724"/>
    <n v="29546173.94947242"/>
    <n v="29546174"/>
    <n v="40"/>
    <n v="1"/>
    <n v="0"/>
    <n v="3.0769230769230771"/>
    <n v="0"/>
    <n v="3.0769230769230771"/>
    <n v="3.0769230769230771"/>
    <n v="4"/>
    <n v="6660438"/>
    <n v="36206612"/>
    <n v="121431252"/>
  </r>
  <r>
    <x v="0"/>
    <n v="3758"/>
    <x v="1"/>
    <x v="81"/>
    <x v="81"/>
    <x v="81"/>
    <n v="3927"/>
    <n v="205604001049"/>
    <s v="05604205604001049"/>
    <s v="INSTITUCION EDUCATIVA RURAL LA CRUZADA"/>
    <n v="1"/>
    <n v="22.203472623118255"/>
    <n v="1.5550404816241861"/>
    <n v="0.21841279304755878"/>
    <n v="1.2184127930475588"/>
    <n v="2038"/>
    <n v="0"/>
    <n v="0"/>
    <n v="157"/>
    <n v="0"/>
    <n v="971"/>
    <n v="0"/>
    <n v="692"/>
    <n v="0"/>
    <n v="0"/>
    <n v="0"/>
    <n v="21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870852.009198528"/>
    <n v="202403215.67252651"/>
    <n v="0"/>
    <n v="48909894.299178608"/>
    <n v="273183962"/>
    <n v="0"/>
    <n v="0"/>
    <n v="0"/>
    <n v="0"/>
    <n v="0"/>
    <n v="0"/>
    <n v="0"/>
    <n v="0"/>
    <n v="0"/>
    <n v="273183962"/>
    <n v="134045.12365063789"/>
    <n v="1"/>
    <n v="1"/>
    <n v="1"/>
    <n v="1"/>
    <n v="24249724"/>
    <n v="29546173.94947242"/>
    <n v="29546174"/>
    <n v="157"/>
    <n v="1"/>
    <n v="0"/>
    <n v="12.076923076923077"/>
    <n v="0"/>
    <n v="12.076923076923077"/>
    <n v="4"/>
    <n v="4"/>
    <n v="6660438"/>
    <n v="36206612"/>
    <n v="309390574"/>
  </r>
  <r>
    <x v="0"/>
    <n v="3758"/>
    <x v="1"/>
    <x v="82"/>
    <x v="82"/>
    <x v="82"/>
    <n v="24324"/>
    <n v="205607000035"/>
    <s v="05607205607000035"/>
    <s v="C. E. R. LEJOS DEL NIDO"/>
    <n v="1"/>
    <n v="4.6091015169194867"/>
    <n v="0.32280263382145957"/>
    <n v="3.1977292691044337E-2"/>
    <n v="1.0319772926910444"/>
    <n v="114"/>
    <n v="0"/>
    <n v="0"/>
    <n v="15"/>
    <n v="0"/>
    <n v="75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69835.8970786778"/>
    <n v="10205541.296427887"/>
    <n v="0"/>
    <n v="0"/>
    <n v="11975377"/>
    <n v="0"/>
    <n v="0"/>
    <n v="0"/>
    <n v="0"/>
    <n v="0"/>
    <n v="0"/>
    <n v="0"/>
    <n v="0"/>
    <n v="0"/>
    <n v="11975377"/>
    <n v="105047.16666666667"/>
    <n v="1"/>
    <n v="0"/>
    <n v="0"/>
    <n v="1"/>
    <n v="24249724"/>
    <n v="25025164.522025045"/>
    <n v="25025165"/>
    <n v="15"/>
    <n v="1"/>
    <n v="0"/>
    <n v="1.1538461538461537"/>
    <n v="0"/>
    <n v="1.1538461538461537"/>
    <n v="1.1538461538461537"/>
    <n v="2"/>
    <n v="6660438"/>
    <n v="31685603"/>
    <n v="43660980"/>
  </r>
  <r>
    <x v="0"/>
    <n v="3758"/>
    <x v="1"/>
    <x v="82"/>
    <x v="82"/>
    <x v="82"/>
    <n v="2060"/>
    <n v="205607000159"/>
    <s v="05607205607000159"/>
    <s v="INSTITUCION EDUCATIVA RURAL LUIS EDUARDO POSADA RESTREPO"/>
    <n v="1"/>
    <n v="4.6091015169194867"/>
    <n v="0.32280263382145957"/>
    <n v="3.1977292691044337E-2"/>
    <n v="1.0319772926910444"/>
    <n v="548"/>
    <n v="0"/>
    <n v="0"/>
    <n v="36"/>
    <n v="0"/>
    <n v="294"/>
    <n v="0"/>
    <n v="152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47606.1529888269"/>
    <n v="45976478.971786238"/>
    <n v="10410553.905393891"/>
    <n v="0"/>
    <n v="60634639"/>
    <n v="0"/>
    <n v="0"/>
    <n v="0"/>
    <n v="0"/>
    <n v="0"/>
    <n v="0"/>
    <n v="0"/>
    <n v="0"/>
    <n v="0"/>
    <n v="60634639"/>
    <n v="110647.15145985401"/>
    <n v="1"/>
    <n v="0"/>
    <n v="0"/>
    <n v="1"/>
    <n v="24249724"/>
    <n v="25025164.522025045"/>
    <n v="25025165"/>
    <n v="36"/>
    <n v="1"/>
    <n v="0"/>
    <n v="2.7692307692307692"/>
    <n v="0"/>
    <n v="2.7692307692307692"/>
    <n v="2.7692307692307692"/>
    <n v="3"/>
    <n v="6660438"/>
    <n v="31685603"/>
    <n v="92320242"/>
  </r>
  <r>
    <x v="0"/>
    <n v="3758"/>
    <x v="1"/>
    <x v="82"/>
    <x v="82"/>
    <x v="82"/>
    <n v="2061"/>
    <n v="205607000175"/>
    <s v="05607205607000175"/>
    <s v="INSTITUCION EDUCATIVA RURAL DOLORES E ISMAEL RESTREPO"/>
    <n v="1"/>
    <n v="4.6091015169194867"/>
    <n v="0.32280263382145957"/>
    <n v="3.1977292691044337E-2"/>
    <n v="1.0319772926910444"/>
    <n v="544"/>
    <n v="0"/>
    <n v="0"/>
    <n v="26"/>
    <n v="0"/>
    <n v="210"/>
    <n v="0"/>
    <n v="219"/>
    <n v="0"/>
    <n v="8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67715.5549363745"/>
    <n v="44224012.284520842"/>
    <n v="14038474.205758428"/>
    <n v="0"/>
    <n v="61330202"/>
    <n v="0"/>
    <n v="0"/>
    <n v="0"/>
    <n v="0"/>
    <n v="0"/>
    <n v="0"/>
    <n v="0"/>
    <n v="0"/>
    <n v="0"/>
    <n v="61330202"/>
    <n v="112739.3419117647"/>
    <n v="1"/>
    <n v="0"/>
    <n v="0"/>
    <n v="1"/>
    <n v="24249724"/>
    <n v="25025164.522025045"/>
    <n v="25025165"/>
    <n v="26"/>
    <n v="1"/>
    <n v="0"/>
    <n v="2"/>
    <n v="0"/>
    <n v="2"/>
    <n v="2"/>
    <n v="2"/>
    <n v="6660438"/>
    <n v="31685603"/>
    <n v="93015805"/>
  </r>
  <r>
    <x v="0"/>
    <n v="7609"/>
    <x v="7"/>
    <x v="83"/>
    <x v="83"/>
    <x v="83"/>
    <n v="12864"/>
    <n v="205615000010"/>
    <s v="05615205615000010"/>
    <s v="INSTITUCION EDUCATIVA GUILLERMO GAVIRIA CORREA"/>
    <n v="1"/>
    <n v="5.1980391986138565"/>
    <n v="0.36404942218352376"/>
    <n v="3.8217861944855956E-2"/>
    <n v="1.0382178619448559"/>
    <n v="194"/>
    <n v="0"/>
    <n v="0"/>
    <n v="8"/>
    <n v="0"/>
    <n v="85"/>
    <n v="0"/>
    <n v="66"/>
    <n v="0"/>
    <n v="35"/>
    <n v="0"/>
    <n v="0"/>
    <n v="0"/>
    <n v="194"/>
    <n v="0"/>
    <n v="0"/>
    <n v="8"/>
    <n v="0"/>
    <n v="85"/>
    <n v="0"/>
    <n v="66"/>
    <n v="0"/>
    <n v="35"/>
    <n v="0"/>
    <n v="0"/>
    <n v="0"/>
    <n v="92671"/>
    <n v="81839"/>
    <n v="122758"/>
    <n v="150439"/>
    <n v="114333"/>
    <n v="99892"/>
    <n v="152848"/>
    <n v="184139"/>
    <n v="0"/>
    <n v="0"/>
    <n v="0"/>
    <n v="0"/>
    <n v="949620.50247792969"/>
    <n v="15660158.458474727"/>
    <n v="5554133.3316891566"/>
    <n v="0"/>
    <n v="22163912"/>
    <n v="0"/>
    <n v="0"/>
    <n v="0"/>
    <n v="0"/>
    <n v="189924.10049558594"/>
    <n v="3132031.691694946"/>
    <n v="1110826.6663378314"/>
    <n v="0"/>
    <n v="4432782"/>
    <n v="26596694"/>
    <n v="137096.36082474227"/>
    <n v="1"/>
    <n v="0"/>
    <n v="0"/>
    <n v="1"/>
    <n v="24249724"/>
    <n v="25176496.604032859"/>
    <n v="25176497"/>
    <n v="8"/>
    <n v="1"/>
    <n v="0"/>
    <n v="0.61538461538461542"/>
    <n v="0"/>
    <n v="0.61538461538461542"/>
    <n v="0.61538461538461542"/>
    <n v="1"/>
    <n v="6660438"/>
    <n v="31836935"/>
    <n v="58433629"/>
  </r>
  <r>
    <x v="0"/>
    <n v="7609"/>
    <x v="7"/>
    <x v="83"/>
    <x v="83"/>
    <x v="83"/>
    <n v="12865"/>
    <n v="205615000028"/>
    <s v="05615205615000028"/>
    <s v="INSTITUCION EDUCATIVA LA MOSQUITA"/>
    <n v="1"/>
    <n v="5.1980391986138565"/>
    <n v="0.36404942218352376"/>
    <n v="3.8217861944855956E-2"/>
    <n v="1.0382178619448559"/>
    <n v="510"/>
    <n v="0"/>
    <n v="0"/>
    <n v="35"/>
    <n v="0"/>
    <n v="216"/>
    <n v="0"/>
    <n v="191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54589.6983409422"/>
    <n v="42209831.076815985"/>
    <n v="10790887.615853218"/>
    <n v="0"/>
    <n v="57155308"/>
    <n v="0"/>
    <n v="0"/>
    <n v="0"/>
    <n v="0"/>
    <n v="0"/>
    <n v="0"/>
    <n v="0"/>
    <n v="0"/>
    <n v="0"/>
    <n v="57155308"/>
    <n v="112069.23137254902"/>
    <n v="1"/>
    <n v="0"/>
    <n v="0"/>
    <n v="1"/>
    <n v="24249724"/>
    <n v="25176496.604032859"/>
    <n v="25176497"/>
    <n v="35"/>
    <n v="1"/>
    <n v="0"/>
    <n v="2.6923076923076925"/>
    <n v="0"/>
    <n v="2.6923076923076925"/>
    <n v="2.6923076923076925"/>
    <n v="3"/>
    <n v="6660438"/>
    <n v="31836935"/>
    <n v="88992243"/>
  </r>
  <r>
    <x v="0"/>
    <n v="7609"/>
    <x v="7"/>
    <x v="83"/>
    <x v="83"/>
    <x v="83"/>
    <n v="12866"/>
    <n v="205615000125"/>
    <s v="05615205615000125"/>
    <s v="INSTITUCION EDUCATIVA DOMINGO SAVIO"/>
    <n v="1"/>
    <n v="5.1980391986138565"/>
    <n v="0.36404942218352376"/>
    <n v="3.8217861944855956E-2"/>
    <n v="1.0382178619448559"/>
    <n v="448"/>
    <n v="0"/>
    <n v="0"/>
    <n v="49"/>
    <n v="0"/>
    <n v="206"/>
    <n v="0"/>
    <n v="154"/>
    <n v="0"/>
    <n v="39"/>
    <n v="0"/>
    <n v="0"/>
    <n v="0"/>
    <n v="448"/>
    <n v="0"/>
    <n v="0"/>
    <n v="49"/>
    <n v="0"/>
    <n v="206"/>
    <n v="0"/>
    <n v="154"/>
    <n v="0"/>
    <n v="39"/>
    <n v="0"/>
    <n v="0"/>
    <n v="0"/>
    <n v="92671"/>
    <n v="81839"/>
    <n v="122758"/>
    <n v="150439"/>
    <n v="114333"/>
    <n v="99892"/>
    <n v="152848"/>
    <n v="184139"/>
    <n v="0"/>
    <n v="0"/>
    <n v="0"/>
    <n v="0"/>
    <n v="5816425.5776773188"/>
    <n v="37335477.119542398"/>
    <n v="6188891.4267393462"/>
    <n v="0"/>
    <n v="49340794"/>
    <n v="0"/>
    <n v="0"/>
    <n v="0"/>
    <n v="0"/>
    <n v="1163285.1155354639"/>
    <n v="7467095.4239084795"/>
    <n v="1237778.2853478694"/>
    <n v="0"/>
    <n v="9868159"/>
    <n v="59208953"/>
    <n v="132162.84151785713"/>
    <n v="1"/>
    <n v="0"/>
    <n v="0"/>
    <n v="1"/>
    <n v="24249724"/>
    <n v="25176496.604032859"/>
    <n v="25176497"/>
    <n v="49"/>
    <n v="1"/>
    <n v="0"/>
    <n v="3.7692307692307692"/>
    <n v="0"/>
    <n v="3.7692307692307692"/>
    <n v="3.7692307692307692"/>
    <n v="4"/>
    <n v="6660438"/>
    <n v="31836935"/>
    <n v="91045888"/>
  </r>
  <r>
    <x v="0"/>
    <n v="7609"/>
    <x v="7"/>
    <x v="83"/>
    <x v="83"/>
    <x v="83"/>
    <n v="12867"/>
    <n v="205615000133"/>
    <s v="05615205615000133"/>
    <s v="INSTITUCION EDUCATIVA  SANTA BARBARA"/>
    <n v="1"/>
    <n v="5.1980391986138565"/>
    <n v="0.36404942218352376"/>
    <n v="3.8217861944855956E-2"/>
    <n v="1.0382178619448559"/>
    <n v="792"/>
    <n v="0"/>
    <n v="0"/>
    <n v="48"/>
    <n v="0"/>
    <n v="386"/>
    <n v="0"/>
    <n v="271"/>
    <n v="0"/>
    <n v="87"/>
    <n v="0"/>
    <n v="0"/>
    <n v="0"/>
    <n v="792"/>
    <n v="0"/>
    <n v="0"/>
    <n v="48"/>
    <n v="0"/>
    <n v="386"/>
    <n v="0"/>
    <n v="271"/>
    <n v="0"/>
    <n v="87"/>
    <n v="0"/>
    <n v="0"/>
    <n v="0"/>
    <n v="92671"/>
    <n v="81839"/>
    <n v="122758"/>
    <n v="150439"/>
    <n v="114333"/>
    <n v="99892"/>
    <n v="152848"/>
    <n v="184139"/>
    <n v="0"/>
    <n v="0"/>
    <n v="0"/>
    <n v="0"/>
    <n v="5697723.0148675777"/>
    <n v="68137245.743164867"/>
    <n v="13805988.567341618"/>
    <n v="0"/>
    <n v="87640957"/>
    <n v="0"/>
    <n v="0"/>
    <n v="0"/>
    <n v="0"/>
    <n v="1139544.6029735156"/>
    <n v="13627449.148632975"/>
    <n v="2761197.7134683239"/>
    <n v="0"/>
    <n v="17528191"/>
    <n v="105169148"/>
    <n v="132789.3282828283"/>
    <n v="1"/>
    <n v="0"/>
    <n v="0"/>
    <n v="1"/>
    <n v="24249724"/>
    <n v="25176496.604032859"/>
    <n v="25176497"/>
    <n v="48"/>
    <n v="1"/>
    <n v="0"/>
    <n v="3.6923076923076925"/>
    <n v="0"/>
    <n v="3.6923076923076925"/>
    <n v="3.6923076923076925"/>
    <n v="4"/>
    <n v="6660438"/>
    <n v="31836935"/>
    <n v="137006083"/>
  </r>
  <r>
    <x v="0"/>
    <n v="7609"/>
    <x v="7"/>
    <x v="83"/>
    <x v="83"/>
    <x v="83"/>
    <n v="12787"/>
    <n v="205615000214"/>
    <s v="05615205615000214"/>
    <s v="INSTITUCION EDUCATIVA SAN JOSE DE LAS CUCHILLAS"/>
    <n v="1"/>
    <n v="5.1980391986138565"/>
    <n v="0.36404942218352376"/>
    <n v="3.8217861944855956E-2"/>
    <n v="1.0382178619448559"/>
    <n v="798"/>
    <n v="20"/>
    <n v="0"/>
    <n v="45"/>
    <n v="0"/>
    <n v="309"/>
    <n v="0"/>
    <n v="291"/>
    <n v="0"/>
    <n v="133"/>
    <n v="0"/>
    <n v="0"/>
    <n v="0"/>
    <n v="354"/>
    <n v="0"/>
    <n v="0"/>
    <n v="45"/>
    <n v="0"/>
    <n v="30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15666.5826331787"/>
    <n v="62225795.199237324"/>
    <n v="21105706.660418794"/>
    <n v="0"/>
    <n v="91047168"/>
    <n v="0"/>
    <n v="0"/>
    <n v="0"/>
    <n v="0"/>
    <n v="1068323.0652876708"/>
    <n v="6409256.905521445"/>
    <n v="0"/>
    <n v="0"/>
    <n v="7477580"/>
    <n v="98524748"/>
    <n v="123464.59649122808"/>
    <n v="1"/>
    <n v="0"/>
    <n v="0"/>
    <n v="1"/>
    <n v="24249724"/>
    <n v="25176496.604032859"/>
    <n v="25176497"/>
    <n v="65"/>
    <n v="1"/>
    <n v="0"/>
    <n v="5"/>
    <n v="0"/>
    <n v="5"/>
    <n v="4"/>
    <n v="4"/>
    <n v="6660438"/>
    <n v="31836935"/>
    <n v="130361683"/>
  </r>
  <r>
    <x v="0"/>
    <n v="7609"/>
    <x v="7"/>
    <x v="83"/>
    <x v="83"/>
    <x v="83"/>
    <n v="12642"/>
    <n v="205615000397"/>
    <s v="05615205615000397"/>
    <s v="INSTITUCION EDUCATIVA  BALTAZAR SALAZAR"/>
    <n v="1"/>
    <n v="5.1980391986138565"/>
    <n v="0.36404942218352376"/>
    <n v="3.8217861944855956E-2"/>
    <n v="1.0382178619448559"/>
    <n v="542"/>
    <n v="0"/>
    <n v="0"/>
    <n v="28"/>
    <n v="0"/>
    <n v="255"/>
    <n v="0"/>
    <n v="205"/>
    <n v="0"/>
    <n v="54"/>
    <n v="0"/>
    <n v="0"/>
    <n v="0"/>
    <n v="488"/>
    <n v="0"/>
    <n v="0"/>
    <n v="28"/>
    <n v="0"/>
    <n v="255"/>
    <n v="0"/>
    <n v="20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23671.7586727538"/>
    <n v="47706442.98608195"/>
    <n v="8569234.2831775565"/>
    <n v="0"/>
    <n v="59599349"/>
    <n v="0"/>
    <n v="0"/>
    <n v="0"/>
    <n v="0"/>
    <n v="664734.35173455079"/>
    <n v="9541288.5972163901"/>
    <n v="0"/>
    <n v="0"/>
    <n v="10206023"/>
    <n v="69805372"/>
    <n v="128792.19926199262"/>
    <n v="1"/>
    <n v="0"/>
    <n v="0"/>
    <n v="1"/>
    <n v="24249724"/>
    <n v="25176496.604032859"/>
    <n v="25176497"/>
    <n v="28"/>
    <n v="1"/>
    <n v="0"/>
    <n v="2.1538461538461537"/>
    <n v="0"/>
    <n v="2.1538461538461537"/>
    <n v="2.1538461538461537"/>
    <n v="3"/>
    <n v="6660438"/>
    <n v="31836935"/>
    <n v="101642307"/>
  </r>
  <r>
    <x v="0"/>
    <n v="7609"/>
    <x v="7"/>
    <x v="83"/>
    <x v="83"/>
    <x v="83"/>
    <n v="12703"/>
    <n v="205615000401"/>
    <s v="05615205615000401"/>
    <s v="INSTITUCION EDUCATIVA  BARRO BLANCO"/>
    <n v="1"/>
    <n v="5.1980391986138565"/>
    <n v="0.36404942218352376"/>
    <n v="3.8217861944855956E-2"/>
    <n v="1.0382178619448559"/>
    <n v="925"/>
    <n v="0"/>
    <n v="0"/>
    <n v="46"/>
    <n v="0"/>
    <n v="392"/>
    <n v="0"/>
    <n v="368"/>
    <n v="0"/>
    <n v="119"/>
    <n v="0"/>
    <n v="0"/>
    <n v="0"/>
    <n v="408"/>
    <n v="0"/>
    <n v="0"/>
    <n v="16"/>
    <n v="0"/>
    <n v="39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60317.8892480955"/>
    <n v="78819340.585700616"/>
    <n v="18884053.327743132"/>
    <n v="0"/>
    <n v="103163712"/>
    <n v="0"/>
    <n v="0"/>
    <n v="0"/>
    <n v="0"/>
    <n v="379848.20099117188"/>
    <n v="8130837.239367011"/>
    <n v="0"/>
    <n v="0"/>
    <n v="8510685"/>
    <n v="111674397"/>
    <n v="120729.07783783783"/>
    <n v="1"/>
    <n v="0"/>
    <n v="0"/>
    <n v="1"/>
    <n v="24249724"/>
    <n v="25176496.604032859"/>
    <n v="25176497"/>
    <n v="46"/>
    <n v="1"/>
    <n v="0"/>
    <n v="3.5384615384615383"/>
    <n v="0"/>
    <n v="3.5384615384615383"/>
    <n v="3.5384615384615383"/>
    <n v="4"/>
    <n v="6660438"/>
    <n v="31836935"/>
    <n v="143511332"/>
  </r>
  <r>
    <x v="0"/>
    <n v="7609"/>
    <x v="7"/>
    <x v="83"/>
    <x v="83"/>
    <x v="83"/>
    <n v="12704"/>
    <n v="205615000427"/>
    <s v="05615205615000427"/>
    <s v="INSTITUCION EDUCATIVA GILBERTO ECHEVERRI MEJIA"/>
    <n v="1"/>
    <n v="5.1980391986138565"/>
    <n v="0.36404942218352376"/>
    <n v="3.8217861944855956E-2"/>
    <n v="1.0382178619448559"/>
    <n v="506"/>
    <n v="0"/>
    <n v="0"/>
    <n v="26"/>
    <n v="0"/>
    <n v="203"/>
    <n v="0"/>
    <n v="182"/>
    <n v="0"/>
    <n v="95"/>
    <n v="0"/>
    <n v="0"/>
    <n v="0"/>
    <n v="229"/>
    <n v="0"/>
    <n v="0"/>
    <n v="26"/>
    <n v="0"/>
    <n v="203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86266.6330532716"/>
    <n v="39928218.586177282"/>
    <n v="15075504.757441996"/>
    <n v="0"/>
    <n v="58089990"/>
    <n v="0"/>
    <n v="0"/>
    <n v="0"/>
    <n v="0"/>
    <n v="617253.32661065424"/>
    <n v="4210612.1418150589"/>
    <n v="0"/>
    <n v="0"/>
    <n v="4827865"/>
    <n v="62917855"/>
    <n v="124343.58695652174"/>
    <n v="1"/>
    <n v="0"/>
    <n v="0"/>
    <n v="1"/>
    <n v="24249724"/>
    <n v="25176496.604032859"/>
    <n v="25176497"/>
    <n v="26"/>
    <n v="1"/>
    <n v="0"/>
    <n v="2"/>
    <n v="0"/>
    <n v="2"/>
    <n v="2"/>
    <n v="2"/>
    <n v="6660438"/>
    <n v="31836935"/>
    <n v="94754790"/>
  </r>
  <r>
    <x v="0"/>
    <n v="7609"/>
    <x v="7"/>
    <x v="83"/>
    <x v="83"/>
    <x v="83"/>
    <n v="12705"/>
    <n v="205615000508"/>
    <s v="05615205615000508"/>
    <s v="INSTITUCION EDUCATIVA ANA GOMEZ DE SIERRA"/>
    <n v="1"/>
    <n v="5.1980391986138565"/>
    <n v="0.36404942218352376"/>
    <n v="3.8217861944855956E-2"/>
    <n v="1.0382178619448559"/>
    <n v="975"/>
    <n v="0"/>
    <n v="0"/>
    <n v="76"/>
    <n v="0"/>
    <n v="445"/>
    <n v="0"/>
    <n v="353"/>
    <n v="0"/>
    <n v="101"/>
    <n v="0"/>
    <n v="0"/>
    <n v="0"/>
    <n v="161"/>
    <n v="0"/>
    <n v="0"/>
    <n v="21"/>
    <n v="0"/>
    <n v="112"/>
    <n v="0"/>
    <n v="28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021394.7735403311"/>
    <n v="82760307.614985645"/>
    <n v="16027641.90001728"/>
    <n v="0"/>
    <n v="107809344"/>
    <n v="0"/>
    <n v="0"/>
    <n v="0"/>
    <n v="0"/>
    <n v="498550.76380091312"/>
    <n v="2903870.4426310752"/>
    <n v="0"/>
    <n v="0"/>
    <n v="3402421"/>
    <n v="111211765"/>
    <n v="114063.34871794871"/>
    <n v="1"/>
    <n v="0"/>
    <n v="0"/>
    <n v="1"/>
    <n v="24249724"/>
    <n v="25176496.604032859"/>
    <n v="25176497"/>
    <n v="76"/>
    <n v="1"/>
    <n v="0"/>
    <n v="5.8461538461538458"/>
    <n v="0"/>
    <n v="5.8461538461538458"/>
    <n v="4"/>
    <n v="4"/>
    <n v="6660438"/>
    <n v="31836935"/>
    <n v="143048700"/>
  </r>
  <r>
    <x v="0"/>
    <n v="7609"/>
    <x v="7"/>
    <x v="83"/>
    <x v="83"/>
    <x v="83"/>
    <n v="12706"/>
    <n v="205615000516"/>
    <s v="05615205615000516"/>
    <s v="INSTITUCION EDUCATIVA  ANTONIO DONADO CAMACHO"/>
    <n v="1"/>
    <n v="5.1980391986138565"/>
    <n v="0.36404942218352376"/>
    <n v="3.8217861944855956E-2"/>
    <n v="1.0382178619448559"/>
    <n v="320"/>
    <n v="0"/>
    <n v="0"/>
    <n v="17"/>
    <n v="0"/>
    <n v="125"/>
    <n v="0"/>
    <n v="117"/>
    <n v="0"/>
    <n v="59"/>
    <n v="0"/>
    <n v="2"/>
    <n v="0"/>
    <n v="295"/>
    <n v="0"/>
    <n v="0"/>
    <n v="13"/>
    <n v="0"/>
    <n v="104"/>
    <n v="0"/>
    <n v="117"/>
    <n v="0"/>
    <n v="59"/>
    <n v="0"/>
    <n v="2"/>
    <n v="0"/>
    <n v="92671"/>
    <n v="81839"/>
    <n v="122758"/>
    <n v="150439"/>
    <n v="114333"/>
    <n v="99892"/>
    <n v="152848"/>
    <n v="184139"/>
    <n v="0"/>
    <n v="0"/>
    <n v="0"/>
    <n v="0"/>
    <n v="2017943.5677656005"/>
    <n v="25097737.397025723"/>
    <n v="9362681.9019902926"/>
    <n v="382352.79776132765"/>
    <n v="36860716"/>
    <n v="0"/>
    <n v="0"/>
    <n v="0"/>
    <n v="0"/>
    <n v="308626.66330532712"/>
    <n v="4583966.9130104836"/>
    <n v="1872536.3803980586"/>
    <n v="76470.559552265535"/>
    <n v="6841601"/>
    <n v="43702317"/>
    <n v="136569.74062500001"/>
    <n v="1"/>
    <n v="0"/>
    <n v="0"/>
    <n v="1"/>
    <n v="24249724"/>
    <n v="25176496.604032859"/>
    <n v="25176497"/>
    <n v="17"/>
    <n v="1"/>
    <n v="0"/>
    <n v="1.3076923076923077"/>
    <n v="0"/>
    <n v="1.3076923076923077"/>
    <n v="1.3076923076923077"/>
    <n v="2"/>
    <n v="6660438"/>
    <n v="31836935"/>
    <n v="75539252"/>
  </r>
  <r>
    <x v="0"/>
    <n v="7609"/>
    <x v="7"/>
    <x v="83"/>
    <x v="83"/>
    <x v="83"/>
    <n v="12708"/>
    <n v="205615000877"/>
    <s v="05615205615000877"/>
    <s v="INSTITUCION EDUCATIVA  SAN ANTONIO"/>
    <n v="1"/>
    <n v="5.1980391986138565"/>
    <n v="0.36404942218352376"/>
    <n v="3.8217861944855956E-2"/>
    <n v="1.0382178619448559"/>
    <n v="924"/>
    <n v="0"/>
    <n v="29"/>
    <n v="0"/>
    <n v="50"/>
    <n v="20"/>
    <n v="358"/>
    <n v="0"/>
    <n v="332"/>
    <n v="0"/>
    <n v="135"/>
    <n v="0"/>
    <n v="0"/>
    <n v="760"/>
    <n v="0"/>
    <n v="0"/>
    <n v="0"/>
    <n v="50"/>
    <n v="20"/>
    <n v="358"/>
    <n v="0"/>
    <n v="332"/>
    <n v="0"/>
    <n v="0"/>
    <n v="0"/>
    <n v="0"/>
    <n v="92671"/>
    <n v="81839"/>
    <n v="122758"/>
    <n v="150439"/>
    <n v="114333"/>
    <n v="99892"/>
    <n v="152848"/>
    <n v="184139"/>
    <n v="7600802.3112590471"/>
    <n v="58627031.006556489"/>
    <n v="17205689.020044595"/>
    <n v="0"/>
    <n v="0"/>
    <n v="2074193.1733079108"/>
    <n v="0"/>
    <n v="0"/>
    <n v="85507716"/>
    <n v="962126.87484291743"/>
    <n v="11725406.201311298"/>
    <n v="0"/>
    <n v="0"/>
    <n v="0"/>
    <n v="414838.63466158218"/>
    <n v="0"/>
    <n v="0"/>
    <n v="13102372"/>
    <n v="98610088"/>
    <n v="106720.87445887446"/>
    <n v="1"/>
    <n v="0"/>
    <n v="0"/>
    <n v="1"/>
    <n v="24249724"/>
    <n v="25176496.604032859"/>
    <n v="25176497"/>
    <n v="79"/>
    <n v="1"/>
    <n v="0"/>
    <n v="0"/>
    <n v="3.5111111111111111"/>
    <n v="3.5111111111111111"/>
    <n v="3.5111111111111111"/>
    <n v="4"/>
    <n v="6660438"/>
    <n v="31836935"/>
    <n v="130447023"/>
  </r>
  <r>
    <x v="0"/>
    <n v="3758"/>
    <x v="1"/>
    <x v="84"/>
    <x v="84"/>
    <x v="84"/>
    <n v="2163"/>
    <n v="205628000043"/>
    <s v="05628205628000043"/>
    <s v="I. E. R. EL JUNCO"/>
    <n v="1"/>
    <n v="27.569435556124407"/>
    <n v="1.9308505958957409"/>
    <n v="0.27527222713992328"/>
    <n v="1.2752722271399233"/>
    <n v="268"/>
    <n v="0"/>
    <n v="0"/>
    <n v="16"/>
    <n v="0"/>
    <n v="125"/>
    <n v="0"/>
    <n v="100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2891.1927294214"/>
    <n v="28662635.995528772"/>
    <n v="5262915.8530948404"/>
    <n v="0"/>
    <n v="36258443"/>
    <n v="0"/>
    <n v="0"/>
    <n v="0"/>
    <n v="0"/>
    <n v="0"/>
    <n v="0"/>
    <n v="0"/>
    <n v="0"/>
    <n v="0"/>
    <n v="36258443"/>
    <n v="135292.69776119402"/>
    <n v="1"/>
    <n v="0"/>
    <n v="0"/>
    <n v="1"/>
    <n v="24249724"/>
    <n v="30924999.533008449"/>
    <n v="30925000"/>
    <n v="16"/>
    <n v="1"/>
    <n v="0"/>
    <n v="1.2307692307692308"/>
    <n v="0"/>
    <n v="1.2307692307692308"/>
    <n v="1.2307692307692308"/>
    <n v="2"/>
    <n v="6660438"/>
    <n v="37585438"/>
    <n v="73843881"/>
  </r>
  <r>
    <x v="0"/>
    <n v="3758"/>
    <x v="1"/>
    <x v="84"/>
    <x v="84"/>
    <x v="84"/>
    <n v="21462"/>
    <n v="205628000302"/>
    <s v="05628205628000302"/>
    <s v="C. E. R. EL LLANO"/>
    <n v="1"/>
    <n v="27.569435556124407"/>
    <n v="1.9308505958957409"/>
    <n v="0.27527222713992328"/>
    <n v="1.2752722271399233"/>
    <n v="169"/>
    <n v="0"/>
    <n v="0"/>
    <n v="16"/>
    <n v="0"/>
    <n v="121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2891.1927294214"/>
    <n v="19490592.476959568"/>
    <n v="0"/>
    <n v="0"/>
    <n v="21823484"/>
    <n v="0"/>
    <n v="0"/>
    <n v="0"/>
    <n v="0"/>
    <n v="0"/>
    <n v="0"/>
    <n v="0"/>
    <n v="0"/>
    <n v="0"/>
    <n v="21823484"/>
    <n v="129133.04142011834"/>
    <n v="1"/>
    <n v="0"/>
    <n v="0"/>
    <n v="1"/>
    <n v="24249724"/>
    <n v="30924999.533008449"/>
    <n v="30925000"/>
    <n v="16"/>
    <n v="1"/>
    <n v="0"/>
    <n v="1.2307692307692308"/>
    <n v="0"/>
    <n v="1.2307692307692308"/>
    <n v="1.2307692307692308"/>
    <n v="2"/>
    <n v="6660438"/>
    <n v="37585438"/>
    <n v="59408922"/>
  </r>
  <r>
    <x v="0"/>
    <n v="7740"/>
    <x v="8"/>
    <x v="85"/>
    <x v="85"/>
    <x v="85"/>
    <n v="1163"/>
    <n v="205631000020"/>
    <s v="05631205631000020"/>
    <s v="I. E. PRIMITIVO LEAL LA DOCTORA"/>
    <n v="1"/>
    <n v="1.5913267181183388"/>
    <n v="0.11145001992110219"/>
    <n v="0"/>
    <n v="1"/>
    <n v="828"/>
    <n v="0"/>
    <n v="0"/>
    <n v="38"/>
    <n v="0"/>
    <n v="355"/>
    <n v="0"/>
    <n v="298"/>
    <n v="0"/>
    <n v="1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44654"/>
    <n v="65229476"/>
    <n v="20940176"/>
    <n v="0"/>
    <n v="90514306"/>
    <n v="0"/>
    <n v="0"/>
    <n v="0"/>
    <n v="0"/>
    <n v="0"/>
    <n v="0"/>
    <n v="0"/>
    <n v="0"/>
    <n v="0"/>
    <n v="90514306"/>
    <n v="109316.79468599033"/>
    <n v="1"/>
    <n v="0"/>
    <n v="0"/>
    <n v="1"/>
    <n v="24249724"/>
    <n v="24249724"/>
    <n v="24249724"/>
    <n v="38"/>
    <n v="1"/>
    <n v="0"/>
    <n v="2.9230769230769229"/>
    <n v="0"/>
    <n v="2.9230769230769229"/>
    <n v="2.9230769230769229"/>
    <n v="3"/>
    <n v="6660438"/>
    <n v="30910162"/>
    <n v="121424468"/>
  </r>
  <r>
    <x v="0"/>
    <n v="7740"/>
    <x v="8"/>
    <x v="85"/>
    <x v="85"/>
    <x v="85"/>
    <n v="1164"/>
    <n v="205631000160"/>
    <s v="05631205631000160"/>
    <s v="I. E. MARIA AUXILIADORA"/>
    <n v="1"/>
    <n v="1.5913267181183388"/>
    <n v="0.11145001992110219"/>
    <n v="0"/>
    <n v="1"/>
    <n v="584"/>
    <n v="67"/>
    <n v="0"/>
    <n v="20"/>
    <n v="0"/>
    <n v="193"/>
    <n v="0"/>
    <n v="236"/>
    <n v="0"/>
    <n v="68"/>
    <n v="0"/>
    <n v="0"/>
    <n v="0"/>
    <n v="66"/>
    <n v="66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946971"/>
    <n v="42853668"/>
    <n v="10393664"/>
    <n v="0"/>
    <n v="63194303"/>
    <n v="0"/>
    <n v="0"/>
    <n v="0"/>
    <n v="0"/>
    <n v="1509195.6"/>
    <n v="0"/>
    <n v="0"/>
    <n v="0"/>
    <n v="1509196"/>
    <n v="64703499"/>
    <n v="110793.66267123287"/>
    <n v="1"/>
    <n v="0"/>
    <n v="0"/>
    <n v="1"/>
    <n v="24249724"/>
    <n v="24249724"/>
    <n v="24249724"/>
    <n v="87"/>
    <n v="1"/>
    <n v="0"/>
    <n v="6.6923076923076925"/>
    <n v="0"/>
    <n v="6.6923076923076925"/>
    <n v="4"/>
    <n v="4"/>
    <n v="6660438"/>
    <n v="30910162"/>
    <n v="95613661"/>
  </r>
  <r>
    <x v="0"/>
    <n v="7740"/>
    <x v="8"/>
    <x v="85"/>
    <x v="85"/>
    <x v="85"/>
    <n v="1165"/>
    <n v="205631000267"/>
    <s v="05631205631000267"/>
    <s v="I. E. PRESBITERO ANTONIO BAENA SALAZAR"/>
    <n v="1"/>
    <n v="1.5913267181183388"/>
    <n v="0.11145001992110219"/>
    <n v="0"/>
    <n v="1"/>
    <n v="648"/>
    <n v="0"/>
    <n v="0"/>
    <n v="30"/>
    <n v="0"/>
    <n v="311"/>
    <n v="0"/>
    <n v="227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29990"/>
    <n v="53741896"/>
    <n v="12227840"/>
    <n v="0"/>
    <n v="69399726"/>
    <n v="0"/>
    <n v="0"/>
    <n v="0"/>
    <n v="0"/>
    <n v="0"/>
    <n v="0"/>
    <n v="0"/>
    <n v="0"/>
    <n v="0"/>
    <n v="69399726"/>
    <n v="107098.3425925926"/>
    <n v="1"/>
    <n v="0"/>
    <n v="0"/>
    <n v="1"/>
    <n v="24249724"/>
    <n v="24249724"/>
    <n v="24249724"/>
    <n v="30"/>
    <n v="1"/>
    <n v="0"/>
    <n v="2.3076923076923075"/>
    <n v="0"/>
    <n v="2.3076923076923075"/>
    <n v="2.3076923076923075"/>
    <n v="3"/>
    <n v="6660438"/>
    <n v="30910162"/>
    <n v="100309888"/>
  </r>
  <r>
    <x v="0"/>
    <n v="3758"/>
    <x v="1"/>
    <x v="86"/>
    <x v="86"/>
    <x v="86"/>
    <n v="12898"/>
    <n v="205642000170"/>
    <s v="05642205642000170"/>
    <s v="INSTITUCION EDUCATIVA RURAL ABELARDO OCHOA"/>
    <n v="1"/>
    <n v="16.593553309174137"/>
    <n v="1.1621446594298948"/>
    <n v="0.1589683202703327"/>
    <n v="1.1589683202703327"/>
    <n v="500"/>
    <n v="0"/>
    <n v="0"/>
    <n v="39"/>
    <n v="0"/>
    <n v="244"/>
    <n v="0"/>
    <n v="164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67824.6734972503"/>
    <n v="47234838.686965182"/>
    <n v="9388737.4602840301"/>
    <n v="0"/>
    <n v="61791401"/>
    <n v="0"/>
    <n v="0"/>
    <n v="0"/>
    <n v="0"/>
    <n v="0"/>
    <n v="0"/>
    <n v="0"/>
    <n v="0"/>
    <n v="0"/>
    <n v="61791401"/>
    <n v="123582.802"/>
    <n v="1"/>
    <n v="0"/>
    <n v="1"/>
    <n v="1"/>
    <n v="24249724"/>
    <n v="28104661.891299173"/>
    <n v="28104662"/>
    <n v="39"/>
    <n v="1"/>
    <n v="0"/>
    <n v="3"/>
    <n v="0"/>
    <n v="3"/>
    <n v="3"/>
    <n v="3"/>
    <n v="6660438"/>
    <n v="34765100"/>
    <n v="96556501"/>
  </r>
  <r>
    <x v="0"/>
    <n v="3758"/>
    <x v="1"/>
    <x v="86"/>
    <x v="86"/>
    <x v="86"/>
    <n v="12406"/>
    <n v="205642000242"/>
    <s v="05642205642000242"/>
    <s v="I.E.R.  EL CONCILIO"/>
    <n v="1"/>
    <n v="16.593553309174137"/>
    <n v="1.1621446594298948"/>
    <n v="0.1589683202703327"/>
    <n v="1.1589683202703327"/>
    <n v="561"/>
    <n v="0"/>
    <n v="0"/>
    <n v="47"/>
    <n v="0"/>
    <n v="245"/>
    <n v="0"/>
    <n v="189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27891.2731889933"/>
    <n v="50244901.936624728"/>
    <n v="14171679.185334384"/>
    <n v="0"/>
    <n v="70644472"/>
    <n v="0"/>
    <n v="0"/>
    <n v="0"/>
    <n v="0"/>
    <n v="0"/>
    <n v="0"/>
    <n v="0"/>
    <n v="0"/>
    <n v="0"/>
    <n v="70644472"/>
    <n v="125925.97504456328"/>
    <n v="1"/>
    <n v="0"/>
    <n v="1"/>
    <n v="1"/>
    <n v="24249724"/>
    <n v="28104661.891299173"/>
    <n v="28104662"/>
    <n v="47"/>
    <n v="1"/>
    <n v="0"/>
    <n v="3.6153846153846154"/>
    <n v="0"/>
    <n v="3.6153846153846154"/>
    <n v="3.6153846153846154"/>
    <n v="4"/>
    <n v="6660438"/>
    <n v="34765100"/>
    <n v="105409572"/>
  </r>
  <r>
    <x v="0"/>
    <n v="3758"/>
    <x v="1"/>
    <x v="86"/>
    <x v="86"/>
    <x v="86"/>
    <n v="3960"/>
    <n v="205642000293"/>
    <s v="05642205642000293"/>
    <s v="CENTRO EDUCATIVO RURAL PEÑALISA"/>
    <n v="1"/>
    <n v="16.593553309174137"/>
    <n v="1.1621446594298948"/>
    <n v="0.1589683202703327"/>
    <n v="1.1589683202703327"/>
    <n v="341"/>
    <n v="0"/>
    <n v="0"/>
    <n v="33"/>
    <n v="0"/>
    <n v="210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72774.7237284426"/>
    <n v="35657672.342120774"/>
    <n v="0"/>
    <n v="0"/>
    <n v="40030447"/>
    <n v="0"/>
    <n v="0"/>
    <n v="0"/>
    <n v="0"/>
    <n v="0"/>
    <n v="0"/>
    <n v="0"/>
    <n v="0"/>
    <n v="0"/>
    <n v="40030447"/>
    <n v="117391.34017595308"/>
    <n v="1"/>
    <n v="0"/>
    <n v="1"/>
    <n v="1"/>
    <n v="24249724"/>
    <n v="28104661.891299173"/>
    <n v="28104662"/>
    <n v="33"/>
    <n v="1"/>
    <n v="0"/>
    <n v="2.5384615384615383"/>
    <n v="0"/>
    <n v="2.5384615384615383"/>
    <n v="2.5384615384615383"/>
    <n v="3"/>
    <n v="6660438"/>
    <n v="34765100"/>
    <n v="74795547"/>
  </r>
  <r>
    <x v="0"/>
    <n v="3758"/>
    <x v="1"/>
    <x v="88"/>
    <x v="88"/>
    <x v="88"/>
    <n v="3709"/>
    <n v="205649000027"/>
    <s v="05649205649000027"/>
    <s v="I.E.R. PALMICHAL"/>
    <n v="1"/>
    <n v="12.071244694914075"/>
    <n v="0.84542064580645515"/>
    <n v="0.11104851318105818"/>
    <n v="1.1110485131810581"/>
    <n v="488"/>
    <n v="0"/>
    <n v="0"/>
    <n v="35"/>
    <n v="0"/>
    <n v="210"/>
    <n v="0"/>
    <n v="179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46032.8380135475"/>
    <n v="43173109.792607397"/>
    <n v="10868578.761132697"/>
    <n v="0"/>
    <n v="58487721"/>
    <n v="0"/>
    <n v="0"/>
    <n v="0"/>
    <n v="0"/>
    <n v="0"/>
    <n v="0"/>
    <n v="0"/>
    <n v="0"/>
    <n v="0"/>
    <n v="58487721"/>
    <n v="119851.88729508196"/>
    <n v="1"/>
    <n v="0"/>
    <n v="1"/>
    <n v="1"/>
    <n v="24249724"/>
    <n v="26942619.795251023"/>
    <n v="26942620"/>
    <n v="35"/>
    <n v="1"/>
    <n v="0"/>
    <n v="2.6923076923076925"/>
    <n v="0"/>
    <n v="2.6923076923076925"/>
    <n v="2.6923076923076925"/>
    <n v="3"/>
    <n v="6660438"/>
    <n v="33603058"/>
    <n v="92090779"/>
  </r>
  <r>
    <x v="0"/>
    <n v="3758"/>
    <x v="1"/>
    <x v="88"/>
    <x v="88"/>
    <x v="88"/>
    <n v="3720"/>
    <n v="205649000426"/>
    <s v="05649205649000426"/>
    <s v="I. E.  RURAL PUERTO GARZA"/>
    <n v="1"/>
    <n v="12.071244694914075"/>
    <n v="0.84542064580645515"/>
    <n v="0.11104851318105818"/>
    <n v="1.1110485131810581"/>
    <n v="268"/>
    <n v="0"/>
    <n v="0"/>
    <n v="22"/>
    <n v="0"/>
    <n v="167"/>
    <n v="0"/>
    <n v="58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94649.2124656583"/>
    <n v="24971593.067703508"/>
    <n v="3566252.4059966658"/>
    <n v="0"/>
    <n v="31332495"/>
    <n v="0"/>
    <n v="0"/>
    <n v="0"/>
    <n v="0"/>
    <n v="0"/>
    <n v="0"/>
    <n v="0"/>
    <n v="0"/>
    <n v="0"/>
    <n v="31332495"/>
    <n v="116912.29477611941"/>
    <n v="1"/>
    <n v="0"/>
    <n v="1"/>
    <n v="1"/>
    <n v="24249724"/>
    <n v="26942619.795251023"/>
    <n v="26942620"/>
    <n v="22"/>
    <n v="1"/>
    <n v="0"/>
    <n v="1.6923076923076923"/>
    <n v="0"/>
    <n v="1.6923076923076923"/>
    <n v="1.6923076923076923"/>
    <n v="2"/>
    <n v="6660438"/>
    <n v="33603058"/>
    <n v="64935553"/>
  </r>
  <r>
    <x v="0"/>
    <n v="3758"/>
    <x v="1"/>
    <x v="88"/>
    <x v="88"/>
    <x v="88"/>
    <n v="3740"/>
    <n v="205649000787"/>
    <s v="05649205649000787"/>
    <s v="INSTITUCION EDUCATIVA RURAL EL JORDAN"/>
    <n v="1"/>
    <n v="12.071244694914075"/>
    <n v="0.84542064580645515"/>
    <n v="0.11104851318105818"/>
    <n v="1.1110485131810581"/>
    <n v="420"/>
    <n v="0"/>
    <n v="0"/>
    <n v="26"/>
    <n v="0"/>
    <n v="195"/>
    <n v="0"/>
    <n v="142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02767.2510957778"/>
    <n v="37401897.172515921"/>
    <n v="9679827.9591338076"/>
    <n v="0"/>
    <n v="50384492"/>
    <n v="0"/>
    <n v="0"/>
    <n v="0"/>
    <n v="0"/>
    <n v="0"/>
    <n v="0"/>
    <n v="0"/>
    <n v="0"/>
    <n v="0"/>
    <n v="50384492"/>
    <n v="119963.07619047619"/>
    <n v="1"/>
    <n v="0"/>
    <n v="1"/>
    <n v="1"/>
    <n v="24249724"/>
    <n v="26942619.795251023"/>
    <n v="26942620"/>
    <n v="26"/>
    <n v="1"/>
    <n v="0"/>
    <n v="2"/>
    <n v="0"/>
    <n v="2"/>
    <n v="2"/>
    <n v="2"/>
    <n v="6660438"/>
    <n v="33603058"/>
    <n v="83987550"/>
  </r>
  <r>
    <x v="0"/>
    <n v="3758"/>
    <x v="1"/>
    <x v="964"/>
    <x v="964"/>
    <x v="446"/>
    <n v="22451"/>
    <n v="205652000003"/>
    <s v="05652205652000003"/>
    <s v="C. E. R. SAN JUAN DE AQUITANIA"/>
    <n v="1"/>
    <n v="19.797051502967644"/>
    <n v="1.3865045809032617"/>
    <n v="0.19291359657751844"/>
    <n v="1.1929135965775184"/>
    <n v="173"/>
    <n v="0"/>
    <n v="0"/>
    <n v="18"/>
    <n v="0"/>
    <n v="105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55009.0242749532"/>
    <n v="18470191.373344827"/>
    <n v="0"/>
    <n v="0"/>
    <n v="20925200"/>
    <n v="0"/>
    <n v="0"/>
    <n v="0"/>
    <n v="0"/>
    <n v="0"/>
    <n v="0"/>
    <n v="0"/>
    <n v="0"/>
    <n v="0"/>
    <n v="20925200"/>
    <n v="120954.91329479769"/>
    <n v="1"/>
    <n v="0"/>
    <n v="1"/>
    <n v="1"/>
    <n v="24249724"/>
    <n v="28927825.472852167"/>
    <n v="28927825"/>
    <n v="18"/>
    <n v="1"/>
    <n v="0"/>
    <n v="1.3846153846153846"/>
    <n v="0"/>
    <n v="1.3846153846153846"/>
    <n v="1.3846153846153846"/>
    <n v="2"/>
    <n v="6660438"/>
    <n v="35588263"/>
    <n v="56513463"/>
  </r>
  <r>
    <x v="0"/>
    <n v="3758"/>
    <x v="1"/>
    <x v="89"/>
    <x v="89"/>
    <x v="89"/>
    <n v="22506"/>
    <n v="205656000105"/>
    <s v="05656205656000105"/>
    <s v="C. E. R. EL ALTICO"/>
    <n v="1"/>
    <n v="13.2871392674941"/>
    <n v="0.93057693256587004"/>
    <n v="0.12393251520940363"/>
    <n v="1.1239325152094035"/>
    <n v="135"/>
    <n v="0"/>
    <n v="0"/>
    <n v="21"/>
    <n v="0"/>
    <n v="77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98554.1014901712"/>
    <n v="12798992.816259941"/>
    <n v="0"/>
    <n v="0"/>
    <n v="15497547"/>
    <n v="0"/>
    <n v="0"/>
    <n v="0"/>
    <n v="0"/>
    <n v="0"/>
    <n v="0"/>
    <n v="0"/>
    <n v="0"/>
    <n v="0"/>
    <n v="15497547"/>
    <n v="114796.64444444445"/>
    <n v="1"/>
    <n v="0"/>
    <n v="0"/>
    <n v="1"/>
    <n v="24249724"/>
    <n v="27255053.288453836"/>
    <n v="27255053"/>
    <n v="21"/>
    <n v="1"/>
    <n v="0"/>
    <n v="1.6153846153846154"/>
    <n v="0"/>
    <n v="1.6153846153846154"/>
    <n v="1.6153846153846154"/>
    <n v="2"/>
    <n v="6660438"/>
    <n v="33915491"/>
    <n v="49413038"/>
  </r>
  <r>
    <x v="0"/>
    <n v="3758"/>
    <x v="1"/>
    <x v="89"/>
    <x v="89"/>
    <x v="89"/>
    <n v="3905"/>
    <n v="205656000164"/>
    <s v="05656205656000164"/>
    <s v="I. E.  AGRICOLA DE SAN JERONIMO"/>
    <n v="1"/>
    <n v="13.2871392674941"/>
    <n v="0.93057693256587004"/>
    <n v="0.12393251520940363"/>
    <n v="1.1239325152094035"/>
    <n v="760"/>
    <n v="0"/>
    <n v="0"/>
    <n v="17"/>
    <n v="50"/>
    <n v="101"/>
    <n v="274"/>
    <n v="0"/>
    <n v="229"/>
    <n v="0"/>
    <n v="3"/>
    <n v="0"/>
    <n v="8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207797.5058485316"/>
    <n v="46266701.095447853"/>
    <n v="413915.1231062279"/>
    <n v="14541162.394380521"/>
    <n v="2184543.7964444244"/>
    <n v="11339458.547739072"/>
    <n v="0"/>
    <n v="0"/>
    <n v="79953578"/>
    <n v="0"/>
    <n v="0"/>
    <n v="0"/>
    <n v="0"/>
    <n v="0"/>
    <n v="0"/>
    <n v="0"/>
    <n v="0"/>
    <n v="0"/>
    <n v="79953578"/>
    <n v="105202.07631578947"/>
    <n v="1"/>
    <n v="0"/>
    <n v="0"/>
    <n v="1"/>
    <n v="24249724"/>
    <n v="27255053.288453836"/>
    <n v="27255053"/>
    <n v="67"/>
    <n v="1"/>
    <n v="0"/>
    <n v="1.3076923076923077"/>
    <n v="2.2222222222222223"/>
    <n v="3.5299145299145298"/>
    <n v="3.5299145299145298"/>
    <n v="4"/>
    <n v="6660438"/>
    <n v="33915491"/>
    <n v="113869069"/>
  </r>
  <r>
    <x v="0"/>
    <n v="3758"/>
    <x v="1"/>
    <x v="89"/>
    <x v="89"/>
    <x v="89"/>
    <n v="3912"/>
    <n v="205656000423"/>
    <s v="05656205656000423"/>
    <s v="I. E. R. BENIGNO MENA GONZALEZ"/>
    <n v="1"/>
    <n v="13.2871392674941"/>
    <n v="0.93057693256587004"/>
    <n v="0.12393251520940363"/>
    <n v="1.1239325152094035"/>
    <n v="290"/>
    <n v="0"/>
    <n v="0"/>
    <n v="30"/>
    <n v="0"/>
    <n v="152"/>
    <n v="0"/>
    <n v="88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55077.2878431021"/>
    <n v="26945248.034231458"/>
    <n v="3435816.7416945384"/>
    <n v="0"/>
    <n v="34236142"/>
    <n v="0"/>
    <n v="0"/>
    <n v="0"/>
    <n v="0"/>
    <n v="0"/>
    <n v="0"/>
    <n v="0"/>
    <n v="0"/>
    <n v="0"/>
    <n v="34236142"/>
    <n v="118055.66206896551"/>
    <n v="1"/>
    <n v="0"/>
    <n v="0"/>
    <n v="1"/>
    <n v="24249724"/>
    <n v="27255053.288453836"/>
    <n v="27255053"/>
    <n v="30"/>
    <n v="1"/>
    <n v="0"/>
    <n v="2.3076923076923075"/>
    <n v="0"/>
    <n v="2.3076923076923075"/>
    <n v="2.3076923076923075"/>
    <n v="3"/>
    <n v="6660438"/>
    <n v="33915491"/>
    <n v="68151633"/>
  </r>
  <r>
    <x v="0"/>
    <n v="3758"/>
    <x v="1"/>
    <x v="87"/>
    <x v="87"/>
    <x v="87"/>
    <n v="22871"/>
    <n v="205658000030"/>
    <s v="05647205658000030"/>
    <s v="INSTITUCION EDUCATIVA RURAL LAS CRUCES"/>
    <n v="1"/>
    <n v="24.543288324066719"/>
    <n v="1.7189116109864604"/>
    <n v="0.24320621750787758"/>
    <n v="1.2432062175078775"/>
    <n v="358"/>
    <n v="0"/>
    <n v="0"/>
    <n v="28"/>
    <n v="0"/>
    <n v="251"/>
    <n v="0"/>
    <n v="59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79905.9010571884"/>
    <n v="38497770.198582038"/>
    <n v="3800431.6786728813"/>
    <n v="0"/>
    <n v="46278108"/>
    <n v="0"/>
    <n v="0"/>
    <n v="0"/>
    <n v="0"/>
    <n v="0"/>
    <n v="0"/>
    <n v="0"/>
    <n v="0"/>
    <n v="0"/>
    <n v="46278108"/>
    <n v="129268.45810055867"/>
    <n v="1"/>
    <n v="0"/>
    <n v="1"/>
    <n v="1"/>
    <n v="24249724"/>
    <n v="30147407.649649996"/>
    <n v="30147408"/>
    <n v="28"/>
    <n v="1"/>
    <n v="0"/>
    <n v="2.1538461538461537"/>
    <n v="0"/>
    <n v="2.1538461538461537"/>
    <n v="2.1538461538461537"/>
    <n v="3"/>
    <n v="6660438"/>
    <n v="36807846"/>
    <n v="83085954"/>
  </r>
  <r>
    <x v="0"/>
    <n v="3758"/>
    <x v="1"/>
    <x v="963"/>
    <x v="963"/>
    <x v="905"/>
    <n v="24550"/>
    <n v="205659000262"/>
    <s v="05659205659000262"/>
    <s v="C. E. R. MONTECRISTO"/>
    <n v="1"/>
    <n v="59.823929571828728"/>
    <n v="4.1898235394569099"/>
    <n v="0.61705100935768764"/>
    <n v="1.6170510093576875"/>
    <n v="147"/>
    <n v="0"/>
    <n v="0"/>
    <n v="13"/>
    <n v="0"/>
    <n v="78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03469.8096876023"/>
    <n v="21645081.563185588"/>
    <n v="0"/>
    <n v="0"/>
    <n v="24048551"/>
    <n v="0"/>
    <n v="0"/>
    <n v="0"/>
    <n v="0"/>
    <n v="0"/>
    <n v="0"/>
    <n v="0"/>
    <n v="0"/>
    <n v="0"/>
    <n v="24048551"/>
    <n v="163595.58503401361"/>
    <n v="1"/>
    <n v="0"/>
    <n v="0"/>
    <n v="1"/>
    <n v="24249724"/>
    <n v="39213040.670845337"/>
    <n v="39213041"/>
    <n v="13"/>
    <n v="1"/>
    <n v="0"/>
    <n v="1"/>
    <n v="0"/>
    <n v="1"/>
    <n v="1"/>
    <n v="1"/>
    <n v="6660438"/>
    <n v="45873479"/>
    <n v="69922030"/>
  </r>
  <r>
    <x v="0"/>
    <n v="3758"/>
    <x v="1"/>
    <x v="963"/>
    <x v="963"/>
    <x v="905"/>
    <n v="11217"/>
    <n v="205659000611"/>
    <s v="05659205659000611"/>
    <s v="C. E. R. SAN JUAN ORIENTAL"/>
    <n v="1"/>
    <n v="59.823929571828728"/>
    <n v="4.1898235394569099"/>
    <n v="0.61705100935768764"/>
    <n v="1.6170510093576875"/>
    <n v="589"/>
    <n v="0"/>
    <n v="0"/>
    <n v="63"/>
    <n v="0"/>
    <n v="368"/>
    <n v="0"/>
    <n v="1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647584.462332226"/>
    <n v="84965021.658474773"/>
    <n v="0"/>
    <n v="0"/>
    <n v="96612606"/>
    <n v="0"/>
    <n v="0"/>
    <n v="0"/>
    <n v="0"/>
    <n v="0"/>
    <n v="0"/>
    <n v="0"/>
    <n v="0"/>
    <n v="0"/>
    <n v="96612606"/>
    <n v="164028.19354838709"/>
    <n v="1"/>
    <n v="0"/>
    <n v="0"/>
    <n v="1"/>
    <n v="24249724"/>
    <n v="39213040.670845337"/>
    <n v="39213041"/>
    <n v="63"/>
    <n v="1"/>
    <n v="0"/>
    <n v="4.8461538461538458"/>
    <n v="0"/>
    <n v="4.8461538461538458"/>
    <n v="4"/>
    <n v="4"/>
    <n v="6660438"/>
    <n v="45873479"/>
    <n v="142486085"/>
  </r>
  <r>
    <x v="0"/>
    <n v="3758"/>
    <x v="1"/>
    <x v="91"/>
    <x v="91"/>
    <x v="91"/>
    <n v="11322"/>
    <n v="205660000284"/>
    <s v="05660205660000284"/>
    <s v="I.E.R. EL PRODIGIO"/>
    <n v="1"/>
    <n v="12.992161455987025"/>
    <n v="0.90991789215987484"/>
    <n v="0.12080683736900526"/>
    <n v="1.1208068373690052"/>
    <n v="203"/>
    <n v="0"/>
    <n v="0"/>
    <n v="15"/>
    <n v="0"/>
    <n v="86"/>
    <n v="0"/>
    <n v="7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22178.1220536572"/>
    <n v="17465703.309360489"/>
    <n v="5482018.6713016871"/>
    <n v="0"/>
    <n v="24869900"/>
    <n v="0"/>
    <n v="0"/>
    <n v="0"/>
    <n v="0"/>
    <n v="0"/>
    <n v="0"/>
    <n v="0"/>
    <n v="0"/>
    <n v="0"/>
    <n v="24869900"/>
    <n v="122511.82266009852"/>
    <n v="1"/>
    <n v="0"/>
    <n v="1"/>
    <n v="1"/>
    <n v="24249724"/>
    <n v="27179256.463511262"/>
    <n v="27179256"/>
    <n v="15"/>
    <n v="1"/>
    <n v="0"/>
    <n v="1.1538461538461537"/>
    <n v="0"/>
    <n v="1.1538461538461537"/>
    <n v="1.1538461538461537"/>
    <n v="2"/>
    <n v="6660438"/>
    <n v="33839694"/>
    <n v="58709594"/>
  </r>
  <r>
    <x v="0"/>
    <n v="3758"/>
    <x v="1"/>
    <x v="91"/>
    <x v="91"/>
    <x v="91"/>
    <n v="24587"/>
    <n v="205660000853"/>
    <s v="05660205660000853"/>
    <s v="I. E. R. LA JOSEFINA"/>
    <n v="1"/>
    <n v="12.992161455987025"/>
    <n v="0.90991789215987484"/>
    <n v="0.12080683736900526"/>
    <n v="1.1208068373690052"/>
    <n v="390"/>
    <n v="0"/>
    <n v="0"/>
    <n v="28"/>
    <n v="0"/>
    <n v="181"/>
    <n v="0"/>
    <n v="146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88065.8278334932"/>
    <n v="36610801.167697944"/>
    <n v="5995957.9217362199"/>
    <n v="0"/>
    <n v="46194825"/>
    <n v="0"/>
    <n v="0"/>
    <n v="0"/>
    <n v="0"/>
    <n v="0"/>
    <n v="0"/>
    <n v="0"/>
    <n v="0"/>
    <n v="0"/>
    <n v="46194825"/>
    <n v="118448.26923076923"/>
    <n v="1"/>
    <n v="0"/>
    <n v="1"/>
    <n v="1"/>
    <n v="24249724"/>
    <n v="27179256.463511262"/>
    <n v="27179256"/>
    <n v="28"/>
    <n v="1"/>
    <n v="0"/>
    <n v="2.1538461538461537"/>
    <n v="0"/>
    <n v="2.1538461538461537"/>
    <n v="2.1538461538461537"/>
    <n v="3"/>
    <n v="6660438"/>
    <n v="33839694"/>
    <n v="80034519"/>
  </r>
  <r>
    <x v="0"/>
    <n v="3758"/>
    <x v="1"/>
    <x v="91"/>
    <x v="91"/>
    <x v="91"/>
    <n v="11396"/>
    <n v="205660000977"/>
    <s v="05660205660000977"/>
    <s v="I.E.R. ALTAVISTA"/>
    <n v="1"/>
    <n v="12.992161455987025"/>
    <n v="0.90991789215987484"/>
    <n v="0.12080683736900526"/>
    <n v="1.1208068373690052"/>
    <n v="277"/>
    <n v="0"/>
    <n v="0"/>
    <n v="26"/>
    <n v="0"/>
    <n v="127"/>
    <n v="0"/>
    <n v="90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31775.4115596721"/>
    <n v="24295241.141866833"/>
    <n v="5824644.838258042"/>
    <n v="0"/>
    <n v="33451661"/>
    <n v="0"/>
    <n v="0"/>
    <n v="0"/>
    <n v="0"/>
    <n v="0"/>
    <n v="0"/>
    <n v="0"/>
    <n v="0"/>
    <n v="0"/>
    <n v="33451661"/>
    <n v="120764.119133574"/>
    <n v="1"/>
    <n v="0"/>
    <n v="1"/>
    <n v="1"/>
    <n v="24249724"/>
    <n v="27179256.463511262"/>
    <n v="27179256"/>
    <n v="26"/>
    <n v="0"/>
    <n v="1"/>
    <n v="2"/>
    <n v="0"/>
    <n v="2"/>
    <n v="2"/>
    <n v="2"/>
    <n v="13320876"/>
    <n v="40500132"/>
    <n v="73951793"/>
  </r>
  <r>
    <x v="0"/>
    <n v="3758"/>
    <x v="1"/>
    <x v="92"/>
    <x v="92"/>
    <x v="92"/>
    <n v="4204"/>
    <n v="205664000068"/>
    <s v="05664205664000068"/>
    <s v="I. E. R. OVEJAS"/>
    <n v="1"/>
    <n v="6.6686251468860167"/>
    <n v="0.46704325202660257"/>
    <n v="5.3800654045153606E-2"/>
    <n v="1.0538006540451537"/>
    <n v="398"/>
    <n v="0"/>
    <n v="0"/>
    <n v="27"/>
    <n v="0"/>
    <n v="182"/>
    <n v="0"/>
    <n v="123"/>
    <n v="0"/>
    <n v="0"/>
    <n v="0"/>
    <n v="6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53073.134831503"/>
    <n v="32106207.754832938"/>
    <n v="0"/>
    <n v="12807022.709924556"/>
    <n v="48166304"/>
    <n v="0"/>
    <n v="0"/>
    <n v="0"/>
    <n v="0"/>
    <n v="0"/>
    <n v="0"/>
    <n v="0"/>
    <n v="0"/>
    <n v="0"/>
    <n v="48166304"/>
    <n v="121020.86432160804"/>
    <n v="1"/>
    <n v="0"/>
    <n v="0"/>
    <n v="1"/>
    <n v="24249724"/>
    <n v="25554375.01161446"/>
    <n v="25554375"/>
    <n v="27"/>
    <n v="1"/>
    <n v="0"/>
    <n v="2.0769230769230771"/>
    <n v="0"/>
    <n v="2.0769230769230771"/>
    <n v="2.0769230769230771"/>
    <n v="3"/>
    <n v="6660438"/>
    <n v="32214813"/>
    <n v="80381117"/>
  </r>
  <r>
    <x v="0"/>
    <n v="3758"/>
    <x v="1"/>
    <x v="92"/>
    <x v="92"/>
    <x v="92"/>
    <n v="4205"/>
    <n v="205664000165"/>
    <s v="05664205664000165"/>
    <s v="I.E.R. EL TAMBO"/>
    <n v="1"/>
    <n v="6.6686251468860167"/>
    <n v="0.46704325202660257"/>
    <n v="5.3800654045153606E-2"/>
    <n v="1.0538006540451537"/>
    <n v="567"/>
    <n v="0"/>
    <n v="0"/>
    <n v="33"/>
    <n v="0"/>
    <n v="287"/>
    <n v="0"/>
    <n v="163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75978.2759051705"/>
    <n v="47369814.720245317"/>
    <n v="13529991.079037467"/>
    <n v="0"/>
    <n v="64875784"/>
    <n v="0"/>
    <n v="0"/>
    <n v="0"/>
    <n v="0"/>
    <n v="0"/>
    <n v="0"/>
    <n v="0"/>
    <n v="0"/>
    <n v="0"/>
    <n v="64875784"/>
    <n v="114419.3721340388"/>
    <n v="1"/>
    <n v="0"/>
    <n v="0"/>
    <n v="1"/>
    <n v="24249724"/>
    <n v="25554375.01161446"/>
    <n v="25554375"/>
    <n v="33"/>
    <n v="1"/>
    <n v="0"/>
    <n v="2.5384615384615383"/>
    <n v="0"/>
    <n v="2.5384615384615383"/>
    <n v="2.5384615384615383"/>
    <n v="3"/>
    <n v="6660438"/>
    <n v="32214813"/>
    <n v="97090597"/>
  </r>
  <r>
    <x v="0"/>
    <n v="3758"/>
    <x v="1"/>
    <x v="92"/>
    <x v="92"/>
    <x v="92"/>
    <n v="22769"/>
    <n v="205664000173"/>
    <s v="05664205664000173"/>
    <s v="C. E. R. EL ESPINAL"/>
    <n v="1"/>
    <n v="6.6686251468860167"/>
    <n v="0.46704325202660257"/>
    <n v="5.3800654045153606E-2"/>
    <n v="1.0538006540451537"/>
    <n v="155"/>
    <n v="0"/>
    <n v="0"/>
    <n v="18"/>
    <n v="0"/>
    <n v="126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68715.4232210019"/>
    <n v="14421476.925941354"/>
    <n v="0"/>
    <n v="0"/>
    <n v="16590192"/>
    <n v="0"/>
    <n v="0"/>
    <n v="0"/>
    <n v="0"/>
    <n v="0"/>
    <n v="0"/>
    <n v="0"/>
    <n v="0"/>
    <n v="0"/>
    <n v="16590192"/>
    <n v="107033.49677419355"/>
    <n v="1"/>
    <n v="0"/>
    <n v="0"/>
    <n v="1"/>
    <n v="24249724"/>
    <n v="25554375.01161446"/>
    <n v="25554375"/>
    <n v="18"/>
    <n v="1"/>
    <n v="0"/>
    <n v="1.3846153846153846"/>
    <n v="0"/>
    <n v="1.3846153846153846"/>
    <n v="1.3846153846153846"/>
    <n v="2"/>
    <n v="6660438"/>
    <n v="32214813"/>
    <n v="48805005"/>
  </r>
  <r>
    <x v="0"/>
    <n v="3758"/>
    <x v="1"/>
    <x v="93"/>
    <x v="93"/>
    <x v="93"/>
    <n v="26532"/>
    <n v="205665000215"/>
    <s v="05665205665000215"/>
    <s v="INSTITUCION EDUCATIVA RURAL BUCHADO MEDIO"/>
    <n v="1"/>
    <n v="66.14222990952635"/>
    <n v="4.632331473551397"/>
    <n v="0.68400171067865601"/>
    <n v="1.684001710678656"/>
    <n v="494"/>
    <n v="0"/>
    <n v="0"/>
    <n v="24"/>
    <n v="0"/>
    <n v="155"/>
    <n v="0"/>
    <n v="229"/>
    <n v="0"/>
    <n v="8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20887.2220885465"/>
    <n v="64595826.771115124"/>
    <n v="22136081.238747764"/>
    <n v="0"/>
    <n v="91352795"/>
    <n v="0"/>
    <n v="0"/>
    <n v="0"/>
    <n v="0"/>
    <n v="0"/>
    <n v="0"/>
    <n v="0"/>
    <n v="0"/>
    <n v="0"/>
    <n v="91352795"/>
    <n v="184924.68623481781"/>
    <n v="1"/>
    <n v="1"/>
    <n v="1"/>
    <n v="1"/>
    <n v="24249724"/>
    <n v="40836576.699485257"/>
    <n v="40836577"/>
    <n v="24"/>
    <n v="1"/>
    <n v="0"/>
    <n v="1.8461538461538463"/>
    <n v="0"/>
    <n v="1.8461538461538463"/>
    <n v="1.8461538461538463"/>
    <n v="2"/>
    <n v="6660438"/>
    <n v="47497015"/>
    <n v="138849810"/>
  </r>
  <r>
    <x v="0"/>
    <n v="3758"/>
    <x v="1"/>
    <x v="93"/>
    <x v="93"/>
    <x v="93"/>
    <n v="19454"/>
    <n v="205665000495"/>
    <s v="05665205665000495"/>
    <s v="CENTRO EDUCATIVO RURAL LOS ALMAGROS"/>
    <n v="1"/>
    <n v="66.14222990952635"/>
    <n v="4.632331473551397"/>
    <n v="0.68400171067865601"/>
    <n v="1.684001710678656"/>
    <n v="241"/>
    <n v="0"/>
    <n v="0"/>
    <n v="26"/>
    <n v="0"/>
    <n v="160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05961.1572625926"/>
    <n v="36166934.259869143"/>
    <n v="0"/>
    <n v="0"/>
    <n v="41172895"/>
    <n v="0"/>
    <n v="0"/>
    <n v="0"/>
    <n v="0"/>
    <n v="0"/>
    <n v="0"/>
    <n v="0"/>
    <n v="0"/>
    <n v="0"/>
    <n v="41172895"/>
    <n v="170841.88796680499"/>
    <n v="1"/>
    <n v="1"/>
    <n v="1"/>
    <n v="1"/>
    <n v="24249724"/>
    <n v="40836576.699485257"/>
    <n v="40836577"/>
    <n v="26"/>
    <n v="1"/>
    <n v="0"/>
    <n v="2"/>
    <n v="0"/>
    <n v="2"/>
    <n v="2"/>
    <n v="2"/>
    <n v="6660438"/>
    <n v="47497015"/>
    <n v="88669910"/>
  </r>
  <r>
    <x v="0"/>
    <n v="3758"/>
    <x v="1"/>
    <x v="93"/>
    <x v="93"/>
    <x v="93"/>
    <n v="19480"/>
    <n v="205665000517"/>
    <s v="05665205665000517"/>
    <s v="I. E. R. ANTONIO NARIÑO"/>
    <n v="1"/>
    <n v="66.14222990952635"/>
    <n v="4.632331473551397"/>
    <n v="0.68400171067865601"/>
    <n v="1.684001710678656"/>
    <n v="307"/>
    <n v="0"/>
    <n v="0"/>
    <n v="12"/>
    <n v="0"/>
    <n v="113"/>
    <n v="0"/>
    <n v="133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10443.6110442732"/>
    <n v="41381701.525245629"/>
    <n v="12612418.380216749"/>
    <n v="0"/>
    <n v="56304564"/>
    <n v="0"/>
    <n v="0"/>
    <n v="0"/>
    <n v="0"/>
    <n v="0"/>
    <n v="0"/>
    <n v="0"/>
    <n v="0"/>
    <n v="0"/>
    <n v="56304564"/>
    <n v="183402.48859934852"/>
    <n v="1"/>
    <n v="1"/>
    <n v="1"/>
    <n v="1"/>
    <n v="24249724"/>
    <n v="40836576.699485257"/>
    <n v="40836577"/>
    <n v="12"/>
    <n v="1"/>
    <n v="0"/>
    <n v="0.92307692307692313"/>
    <n v="0"/>
    <n v="0.92307692307692313"/>
    <n v="0.92307692307692313"/>
    <n v="1"/>
    <n v="6660438"/>
    <n v="47497015"/>
    <n v="103801579"/>
  </r>
  <r>
    <x v="0"/>
    <n v="3758"/>
    <x v="1"/>
    <x v="93"/>
    <x v="93"/>
    <x v="93"/>
    <n v="19481"/>
    <n v="205665000525"/>
    <s v="05665205665000525"/>
    <s v="I. E. R. ARENAS MONAS"/>
    <n v="1"/>
    <n v="66.14222990952635"/>
    <n v="4.632331473551397"/>
    <n v="0.68400171067865601"/>
    <n v="1.684001710678656"/>
    <n v="400"/>
    <n v="0"/>
    <n v="0"/>
    <n v="21"/>
    <n v="0"/>
    <n v="138"/>
    <n v="0"/>
    <n v="183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43276.3193274783"/>
    <n v="53998073.94147905"/>
    <n v="14928985.02148105"/>
    <n v="0"/>
    <n v="72970335"/>
    <n v="0"/>
    <n v="0"/>
    <n v="0"/>
    <n v="0"/>
    <n v="0"/>
    <n v="0"/>
    <n v="0"/>
    <n v="0"/>
    <n v="0"/>
    <n v="72970335"/>
    <n v="182425.83749999999"/>
    <n v="1"/>
    <n v="1"/>
    <n v="1"/>
    <n v="1"/>
    <n v="24249724"/>
    <n v="40836576.699485257"/>
    <n v="40836577"/>
    <n v="21"/>
    <n v="1"/>
    <n v="0"/>
    <n v="1.6153846153846154"/>
    <n v="0"/>
    <n v="1.6153846153846154"/>
    <n v="1.6153846153846154"/>
    <n v="2"/>
    <n v="6660438"/>
    <n v="47497015"/>
    <n v="120467350"/>
  </r>
  <r>
    <x v="0"/>
    <n v="3758"/>
    <x v="1"/>
    <x v="93"/>
    <x v="93"/>
    <x v="93"/>
    <n v="19482"/>
    <n v="205665000576"/>
    <s v="05665205665000576"/>
    <s v="I. E. R. SANTA CATALINA"/>
    <n v="1"/>
    <n v="66.14222990952635"/>
    <n v="4.632331473551397"/>
    <n v="0.68400171067865601"/>
    <n v="1.684001710678656"/>
    <n v="799"/>
    <n v="0"/>
    <n v="0"/>
    <n v="48"/>
    <n v="0"/>
    <n v="244"/>
    <n v="0"/>
    <n v="333"/>
    <n v="0"/>
    <n v="126"/>
    <n v="0"/>
    <n v="4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41774.444177093"/>
    <n v="97061958.455555797"/>
    <n v="32431932.977700211"/>
    <n v="14884338.768127538"/>
    <n v="153620005"/>
    <n v="0"/>
    <n v="0"/>
    <n v="0"/>
    <n v="0"/>
    <n v="0"/>
    <n v="0"/>
    <n v="0"/>
    <n v="0"/>
    <n v="0"/>
    <n v="153620005"/>
    <n v="192265.33792240301"/>
    <n v="1"/>
    <n v="1"/>
    <n v="1"/>
    <n v="1"/>
    <n v="24249724"/>
    <n v="40836576.699485257"/>
    <n v="40836577"/>
    <n v="48"/>
    <n v="1"/>
    <n v="0"/>
    <n v="3.6923076923076925"/>
    <n v="0"/>
    <n v="3.6923076923076925"/>
    <n v="3.6923076923076925"/>
    <n v="4"/>
    <n v="6660438"/>
    <n v="47497015"/>
    <n v="201117020"/>
  </r>
  <r>
    <x v="0"/>
    <n v="3758"/>
    <x v="1"/>
    <x v="93"/>
    <x v="93"/>
    <x v="93"/>
    <n v="19543"/>
    <n v="205665000886"/>
    <s v="05665205665000886"/>
    <s v="C. E. R. EL ZUMBIDO"/>
    <n v="1"/>
    <n v="66.14222990952635"/>
    <n v="4.632331473551397"/>
    <n v="0.68400171067865601"/>
    <n v="1.684001710678656"/>
    <n v="167"/>
    <n v="0"/>
    <n v="0"/>
    <n v="23"/>
    <n v="0"/>
    <n v="133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28350.2545015235"/>
    <n v="24223435.039168172"/>
    <n v="0"/>
    <n v="0"/>
    <n v="28651785"/>
    <n v="0"/>
    <n v="0"/>
    <n v="0"/>
    <n v="0"/>
    <n v="0"/>
    <n v="0"/>
    <n v="0"/>
    <n v="0"/>
    <n v="0"/>
    <n v="28651785"/>
    <n v="171567.5748502994"/>
    <n v="1"/>
    <n v="1"/>
    <n v="1"/>
    <n v="1"/>
    <n v="24249724"/>
    <n v="40836576.699485257"/>
    <n v="40836577"/>
    <n v="23"/>
    <n v="1"/>
    <n v="0"/>
    <n v="1.7692307692307692"/>
    <n v="0"/>
    <n v="1.7692307692307692"/>
    <n v="1.7692307692307692"/>
    <n v="2"/>
    <n v="6660438"/>
    <n v="47497015"/>
    <n v="76148800"/>
  </r>
  <r>
    <x v="0"/>
    <n v="3758"/>
    <x v="1"/>
    <x v="94"/>
    <x v="94"/>
    <x v="94"/>
    <n v="26632"/>
    <n v="205667000433"/>
    <s v="05667205667000433"/>
    <s v="C. E. R. EL TOPACIO"/>
    <n v="1"/>
    <n v="11.117305088795094"/>
    <n v="0.77861061434339862"/>
    <n v="0.100940268521263"/>
    <n v="1.100940268521263"/>
    <n v="171"/>
    <n v="0"/>
    <n v="0"/>
    <n v="29"/>
    <n v="0"/>
    <n v="121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50340.3079044055"/>
    <n v="15616467.793043893"/>
    <n v="0"/>
    <n v="0"/>
    <n v="19266808"/>
    <n v="0"/>
    <n v="0"/>
    <n v="0"/>
    <n v="0"/>
    <n v="0"/>
    <n v="0"/>
    <n v="0"/>
    <n v="0"/>
    <n v="0"/>
    <n v="19266808"/>
    <n v="112671.39181286549"/>
    <n v="1"/>
    <n v="0"/>
    <n v="1"/>
    <n v="1"/>
    <n v="24249724"/>
    <n v="26697497.652126517"/>
    <n v="26697498"/>
    <n v="29"/>
    <n v="1"/>
    <n v="0"/>
    <n v="2.2307692307692308"/>
    <n v="0"/>
    <n v="2.2307692307692308"/>
    <n v="2.2307692307692308"/>
    <n v="3"/>
    <n v="6660438"/>
    <n v="33357936"/>
    <n v="52624744"/>
  </r>
  <r>
    <x v="0"/>
    <n v="3758"/>
    <x v="1"/>
    <x v="94"/>
    <x v="94"/>
    <x v="94"/>
    <n v="26414"/>
    <n v="205667000905"/>
    <s v="05667205667000905"/>
    <s v="CENTRO EDUCATIVO RURAL EL OSO"/>
    <n v="1"/>
    <n v="11.117305088795094"/>
    <n v="0.77861061434339862"/>
    <n v="0.100940268521263"/>
    <n v="1.100940268521263"/>
    <n v="222"/>
    <n v="0"/>
    <n v="0"/>
    <n v="25"/>
    <n v="0"/>
    <n v="157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46845.0930210394"/>
    <n v="21665099.684715822"/>
    <n v="0"/>
    <n v="0"/>
    <n v="24811945"/>
    <n v="0"/>
    <n v="0"/>
    <n v="0"/>
    <n v="0"/>
    <n v="0"/>
    <n v="0"/>
    <n v="0"/>
    <n v="0"/>
    <n v="0"/>
    <n v="24811945"/>
    <n v="111765.51801801802"/>
    <n v="1"/>
    <n v="0"/>
    <n v="1"/>
    <n v="1"/>
    <n v="24249724"/>
    <n v="26697497.652126517"/>
    <n v="26697498"/>
    <n v="25"/>
    <n v="1"/>
    <n v="0"/>
    <n v="1.9230769230769231"/>
    <n v="0"/>
    <n v="1.9230769230769231"/>
    <n v="1.9230769230769231"/>
    <n v="2"/>
    <n v="6660438"/>
    <n v="33357936"/>
    <n v="58169881"/>
  </r>
  <r>
    <x v="0"/>
    <n v="3758"/>
    <x v="1"/>
    <x v="95"/>
    <x v="95"/>
    <x v="95"/>
    <n v="19046"/>
    <n v="205670000339"/>
    <s v="05670205670000339"/>
    <s v="I. E. R. CRISTALES"/>
    <n v="1"/>
    <n v="14.845070422535212"/>
    <n v="1.0396880637296502"/>
    <n v="0.14044084464373965"/>
    <n v="1.1404408446437397"/>
    <n v="198"/>
    <n v="0"/>
    <n v="0"/>
    <n v="6"/>
    <n v="0"/>
    <n v="40"/>
    <n v="0"/>
    <n v="95"/>
    <n v="0"/>
    <n v="2"/>
    <n v="0"/>
    <n v="5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2340.13854391617"/>
    <n v="15379323.775175581"/>
    <n v="348628.20444421266"/>
    <n v="11549980.018051948"/>
    <n v="28060272"/>
    <n v="0"/>
    <n v="0"/>
    <n v="0"/>
    <n v="0"/>
    <n v="0"/>
    <n v="0"/>
    <n v="0"/>
    <n v="0"/>
    <n v="0"/>
    <n v="28060272"/>
    <n v="141718.54545454544"/>
    <n v="1"/>
    <n v="0"/>
    <n v="0"/>
    <n v="1"/>
    <n v="24249724"/>
    <n v="27655375.720937569"/>
    <n v="27655376"/>
    <n v="6"/>
    <n v="0"/>
    <n v="1"/>
    <n v="0.46153846153846156"/>
    <n v="0"/>
    <n v="0.46153846153846156"/>
    <n v="0.46153846153846156"/>
    <n v="1"/>
    <n v="6660438"/>
    <n v="34315814"/>
    <n v="62376086"/>
  </r>
  <r>
    <x v="0"/>
    <n v="3758"/>
    <x v="1"/>
    <x v="95"/>
    <x v="95"/>
    <x v="95"/>
    <n v="19548"/>
    <n v="205670000452"/>
    <s v="05670205670000452"/>
    <s v="I. E. R. SAN JOSE DEL NUS"/>
    <n v="1"/>
    <n v="14.845070422535212"/>
    <n v="1.0396880637296502"/>
    <n v="0.14044084464373965"/>
    <n v="1.1404408446437397"/>
    <n v="585"/>
    <n v="0"/>
    <n v="0"/>
    <n v="49"/>
    <n v="0"/>
    <n v="227"/>
    <n v="0"/>
    <n v="214"/>
    <n v="0"/>
    <n v="0"/>
    <n v="0"/>
    <n v="9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89111.1314419825"/>
    <n v="50239124.332240231"/>
    <n v="0"/>
    <n v="19949965.485726092"/>
    <n v="76578201"/>
    <n v="0"/>
    <n v="0"/>
    <n v="0"/>
    <n v="0"/>
    <n v="0"/>
    <n v="0"/>
    <n v="0"/>
    <n v="0"/>
    <n v="0"/>
    <n v="76578201"/>
    <n v="130902.90769230769"/>
    <n v="1"/>
    <n v="0"/>
    <n v="0"/>
    <n v="1"/>
    <n v="24249724"/>
    <n v="27655375.720937569"/>
    <n v="27655376"/>
    <n v="49"/>
    <n v="1"/>
    <n v="0"/>
    <n v="3.7692307692307692"/>
    <n v="0"/>
    <n v="3.7692307692307692"/>
    <n v="3.7692307692307692"/>
    <n v="4"/>
    <n v="6660438"/>
    <n v="34315814"/>
    <n v="110894015"/>
  </r>
  <r>
    <x v="0"/>
    <n v="3758"/>
    <x v="1"/>
    <x v="95"/>
    <x v="95"/>
    <x v="95"/>
    <n v="26502"/>
    <n v="205670000720"/>
    <s v="05670205670000720"/>
    <s v="I.E.R. SAN JUAN"/>
    <n v="1"/>
    <n v="14.845070422535212"/>
    <n v="1.0396880637296502"/>
    <n v="0.14044084464373965"/>
    <n v="1.1404408446437397"/>
    <n v="708"/>
    <n v="0"/>
    <n v="0"/>
    <n v="64"/>
    <n v="0"/>
    <n v="480"/>
    <n v="0"/>
    <n v="15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44961.4778017728"/>
    <n v="72225861.284898654"/>
    <n v="1743141.0222210633"/>
    <n v="0"/>
    <n v="82313964"/>
    <n v="0"/>
    <n v="0"/>
    <n v="0"/>
    <n v="0"/>
    <n v="0"/>
    <n v="0"/>
    <n v="0"/>
    <n v="0"/>
    <n v="0"/>
    <n v="82313964"/>
    <n v="116262.66101694915"/>
    <n v="1"/>
    <n v="0"/>
    <n v="0"/>
    <n v="1"/>
    <n v="24249724"/>
    <n v="27655375.720937569"/>
    <n v="27655376"/>
    <n v="64"/>
    <n v="1"/>
    <n v="0"/>
    <n v="4.9230769230769234"/>
    <n v="0"/>
    <n v="4.9230769230769234"/>
    <n v="4"/>
    <n v="4"/>
    <n v="6660438"/>
    <n v="34315814"/>
    <n v="116629778"/>
  </r>
  <r>
    <x v="0"/>
    <n v="3758"/>
    <x v="1"/>
    <x v="95"/>
    <x v="95"/>
    <x v="95"/>
    <n v="19253"/>
    <n v="205670000819"/>
    <s v="05670205670000819"/>
    <s v="I. E. R. PROVIDENCIA"/>
    <n v="1"/>
    <n v="14.845070422535212"/>
    <n v="1.0396880637296502"/>
    <n v="0.14044084464373965"/>
    <n v="1.1404408446437397"/>
    <n v="328"/>
    <n v="0"/>
    <n v="0"/>
    <n v="18"/>
    <n v="0"/>
    <n v="145"/>
    <n v="0"/>
    <n v="125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47020.4156317487"/>
    <n v="30758647.550351162"/>
    <n v="6972564.0888842531"/>
    <n v="0"/>
    <n v="40078232"/>
    <n v="0"/>
    <n v="0"/>
    <n v="0"/>
    <n v="0"/>
    <n v="0"/>
    <n v="0"/>
    <n v="0"/>
    <n v="0"/>
    <n v="0"/>
    <n v="40078232"/>
    <n v="122189.73170731707"/>
    <n v="1"/>
    <n v="0"/>
    <n v="0"/>
    <n v="1"/>
    <n v="24249724"/>
    <n v="27655375.720937569"/>
    <n v="27655376"/>
    <n v="18"/>
    <n v="0"/>
    <n v="1"/>
    <n v="1.3846153846153846"/>
    <n v="0"/>
    <n v="1.3846153846153846"/>
    <n v="1.3846153846153846"/>
    <n v="2"/>
    <n v="13320876"/>
    <n v="40976252"/>
    <n v="81054484"/>
  </r>
  <r>
    <x v="0"/>
    <n v="3758"/>
    <x v="1"/>
    <x v="96"/>
    <x v="96"/>
    <x v="96"/>
    <n v="16230"/>
    <n v="205674000279"/>
    <s v="05674205674000279"/>
    <s v="I. E. R CHAPARRAL"/>
    <n v="1"/>
    <n v="10.974592761438817"/>
    <n v="0.76861562617047885"/>
    <n v="9.9428043730896032E-2"/>
    <n v="1.0994280437308961"/>
    <n v="533"/>
    <n v="0"/>
    <n v="0"/>
    <n v="21"/>
    <n v="0"/>
    <n v="266"/>
    <n v="0"/>
    <n v="174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39719.0370015753"/>
    <n v="48322589.103521332"/>
    <n v="12099267.189228961"/>
    <n v="0"/>
    <n v="63061575"/>
    <n v="0"/>
    <n v="0"/>
    <n v="0"/>
    <n v="0"/>
    <n v="0"/>
    <n v="0"/>
    <n v="0"/>
    <n v="0"/>
    <n v="0"/>
    <n v="63061575"/>
    <n v="118314.39962476547"/>
    <n v="1"/>
    <n v="0"/>
    <n v="0"/>
    <n v="1"/>
    <n v="24249724"/>
    <n v="26660826.618334159"/>
    <n v="26660827"/>
    <n v="21"/>
    <n v="1"/>
    <n v="0"/>
    <n v="1.6153846153846154"/>
    <n v="0"/>
    <n v="1.6153846153846154"/>
    <n v="1.6153846153846154"/>
    <n v="2"/>
    <n v="6660438"/>
    <n v="33321265"/>
    <n v="96382840"/>
  </r>
  <r>
    <x v="0"/>
    <n v="3758"/>
    <x v="1"/>
    <x v="96"/>
    <x v="96"/>
    <x v="96"/>
    <n v="15859"/>
    <n v="205674000341"/>
    <s v="05674205674000341"/>
    <s v="INSTITUCION EDUCATIVA RURAL LA MAGDALENA"/>
    <n v="1"/>
    <n v="10.974592761438817"/>
    <n v="0.76861562617047885"/>
    <n v="9.9428043730896032E-2"/>
    <n v="1.0994280437308961"/>
    <n v="378"/>
    <n v="0"/>
    <n v="0"/>
    <n v="26"/>
    <n v="0"/>
    <n v="190"/>
    <n v="0"/>
    <n v="115"/>
    <n v="0"/>
    <n v="13"/>
    <n v="0"/>
    <n v="3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68223.5696209981"/>
    <n v="33496340.174031835"/>
    <n v="2184589.9091663403"/>
    <n v="6883217.7385151582"/>
    <n v="45832371"/>
    <n v="0"/>
    <n v="0"/>
    <n v="0"/>
    <n v="0"/>
    <n v="0"/>
    <n v="0"/>
    <n v="0"/>
    <n v="0"/>
    <n v="0"/>
    <n v="45832371"/>
    <n v="121249.65873015873"/>
    <n v="1"/>
    <n v="0"/>
    <n v="0"/>
    <n v="1"/>
    <n v="24249724"/>
    <n v="26660826.618334159"/>
    <n v="26660827"/>
    <n v="26"/>
    <n v="1"/>
    <n v="0"/>
    <n v="2"/>
    <n v="0"/>
    <n v="2"/>
    <n v="2"/>
    <n v="2"/>
    <n v="6660438"/>
    <n v="33321265"/>
    <n v="79153636"/>
  </r>
  <r>
    <x v="0"/>
    <n v="3758"/>
    <x v="1"/>
    <x v="96"/>
    <x v="96"/>
    <x v="96"/>
    <n v="15860"/>
    <n v="205674000350"/>
    <s v="05674205674000350"/>
    <s v="I.E.R. SANTA RITA"/>
    <n v="1"/>
    <n v="10.974592761438817"/>
    <n v="0.76861562617047885"/>
    <n v="9.9428043730896032E-2"/>
    <n v="1.0994280437308961"/>
    <n v="467"/>
    <n v="0"/>
    <n v="0"/>
    <n v="27"/>
    <n v="0"/>
    <n v="242"/>
    <n v="0"/>
    <n v="137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93924.4761448829"/>
    <n v="41623321.068714969"/>
    <n v="10250768.03531898"/>
    <n v="0"/>
    <n v="55268014"/>
    <n v="0"/>
    <n v="0"/>
    <n v="0"/>
    <n v="0"/>
    <n v="0"/>
    <n v="0"/>
    <n v="0"/>
    <n v="0"/>
    <n v="0"/>
    <n v="55268014"/>
    <n v="118346.9250535332"/>
    <n v="1"/>
    <n v="0"/>
    <n v="0"/>
    <n v="1"/>
    <n v="24249724"/>
    <n v="26660826.618334159"/>
    <n v="26660827"/>
    <n v="27"/>
    <n v="1"/>
    <n v="0"/>
    <n v="2.0769230769230771"/>
    <n v="0"/>
    <n v="2.0769230769230771"/>
    <n v="2.0769230769230771"/>
    <n v="3"/>
    <n v="6660438"/>
    <n v="33321265"/>
    <n v="88589279"/>
  </r>
  <r>
    <x v="0"/>
    <n v="3758"/>
    <x v="1"/>
    <x v="96"/>
    <x v="96"/>
    <x v="96"/>
    <n v="25499"/>
    <n v="205674000368"/>
    <s v="05674205674000368"/>
    <s v="C. E. R. PIEDRAGORDA"/>
    <n v="1"/>
    <n v="10.974592761438817"/>
    <n v="0.76861562617047885"/>
    <n v="9.9428043730896032E-2"/>
    <n v="1.0994280437308961"/>
    <n v="144"/>
    <n v="0"/>
    <n v="0"/>
    <n v="17"/>
    <n v="0"/>
    <n v="87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36915.4109060373"/>
    <n v="13947656.400334567"/>
    <n v="0"/>
    <n v="0"/>
    <n v="16084572"/>
    <n v="0"/>
    <n v="0"/>
    <n v="0"/>
    <n v="0"/>
    <n v="0"/>
    <n v="0"/>
    <n v="0"/>
    <n v="0"/>
    <n v="0"/>
    <n v="16084572"/>
    <n v="111698.41666666667"/>
    <n v="1"/>
    <n v="0"/>
    <n v="0"/>
    <n v="1"/>
    <n v="24249724"/>
    <n v="26660826.618334159"/>
    <n v="26660827"/>
    <n v="17"/>
    <n v="1"/>
    <n v="0"/>
    <n v="1.3076923076923077"/>
    <n v="0"/>
    <n v="1.3076923076923077"/>
    <n v="1.3076923076923077"/>
    <n v="2"/>
    <n v="6660438"/>
    <n v="33321265"/>
    <n v="49405837"/>
  </r>
  <r>
    <x v="0"/>
    <n v="3758"/>
    <x v="1"/>
    <x v="97"/>
    <x v="97"/>
    <x v="97"/>
    <n v="16501"/>
    <n v="205679000234"/>
    <s v="05679205679000234"/>
    <s v="I. E. DAMASCO"/>
    <n v="1"/>
    <n v="9.8140685107162486"/>
    <n v="0.68733725046715954"/>
    <n v="8.7130763080546264E-2"/>
    <n v="1.0871307630805462"/>
    <n v="293"/>
    <n v="0"/>
    <n v="0"/>
    <n v="28"/>
    <n v="0"/>
    <n v="131"/>
    <n v="0"/>
    <n v="99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80257.8029880668"/>
    <n v="24977003.222697642"/>
    <n v="5815801.700636737"/>
    <n v="0"/>
    <n v="34273063"/>
    <n v="0"/>
    <n v="0"/>
    <n v="0"/>
    <n v="0"/>
    <n v="0"/>
    <n v="0"/>
    <n v="0"/>
    <n v="0"/>
    <n v="0"/>
    <n v="34273063"/>
    <n v="116972.91126279863"/>
    <n v="1"/>
    <n v="0"/>
    <n v="0"/>
    <n v="1"/>
    <n v="24249724"/>
    <n v="26362620.956612635"/>
    <n v="26362621"/>
    <n v="28"/>
    <n v="1"/>
    <n v="0"/>
    <n v="2.1538461538461537"/>
    <n v="0"/>
    <n v="2.1538461538461537"/>
    <n v="2.1538461538461537"/>
    <n v="3"/>
    <n v="6660438"/>
    <n v="33023059"/>
    <n v="67296122"/>
  </r>
  <r>
    <x v="0"/>
    <n v="3758"/>
    <x v="1"/>
    <x v="97"/>
    <x v="97"/>
    <x v="97"/>
    <n v="16502"/>
    <n v="205679000331"/>
    <s v="05679205679000331"/>
    <s v="I. E. EL GUAYABO"/>
    <n v="1"/>
    <n v="9.8140685107162486"/>
    <n v="0.68733725046715954"/>
    <n v="8.7130763080546264E-2"/>
    <n v="1.0871307630805462"/>
    <n v="363"/>
    <n v="0"/>
    <n v="0"/>
    <n v="19"/>
    <n v="0"/>
    <n v="148"/>
    <n v="0"/>
    <n v="132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61603.5091704736"/>
    <n v="30406786.53197974"/>
    <n v="10634608.82402146"/>
    <n v="0"/>
    <n v="43402999"/>
    <n v="0"/>
    <n v="0"/>
    <n v="0"/>
    <n v="0"/>
    <n v="0"/>
    <n v="0"/>
    <n v="0"/>
    <n v="0"/>
    <n v="0"/>
    <n v="43402999"/>
    <n v="119567.49035812673"/>
    <n v="1"/>
    <n v="0"/>
    <n v="0"/>
    <n v="1"/>
    <n v="24249724"/>
    <n v="26362620.956612635"/>
    <n v="26362621"/>
    <n v="19"/>
    <n v="1"/>
    <n v="0"/>
    <n v="1.4615384615384615"/>
    <n v="0"/>
    <n v="1.4615384615384615"/>
    <n v="1.4615384615384615"/>
    <n v="2"/>
    <n v="6660438"/>
    <n v="33023059"/>
    <n v="76426058"/>
  </r>
  <r>
    <x v="0"/>
    <n v="3758"/>
    <x v="1"/>
    <x v="965"/>
    <x v="965"/>
    <x v="906"/>
    <n v="3470"/>
    <n v="205679000498"/>
    <s v="05390205679000498"/>
    <s v="I. E. LA PINTADA"/>
    <n v="1"/>
    <n v="12.854276398294457"/>
    <n v="0.90026098622617057"/>
    <n v="0.11934576384910296"/>
    <n v="1.1193457638491029"/>
    <n v="785"/>
    <n v="0"/>
    <n v="0"/>
    <n v="0"/>
    <n v="52"/>
    <n v="0"/>
    <n v="388"/>
    <n v="0"/>
    <n v="233"/>
    <n v="0"/>
    <n v="67"/>
    <n v="0"/>
    <n v="4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394006.3466463313"/>
    <n v="56887411.677908622"/>
    <n v="9206379.3676654082"/>
    <n v="7577696.5815462833"/>
    <n v="0"/>
    <n v="0"/>
    <n v="0"/>
    <n v="0"/>
    <n v="79065494"/>
    <n v="0"/>
    <n v="0"/>
    <n v="0"/>
    <n v="0"/>
    <n v="0"/>
    <n v="0"/>
    <n v="0"/>
    <n v="0"/>
    <n v="0"/>
    <n v="79065494"/>
    <n v="100720.37452229299"/>
    <n v="0"/>
    <n v="0"/>
    <n v="0"/>
    <n v="0"/>
    <n v="19701352"/>
    <n v="22052624.903300051"/>
    <n v="22052625"/>
    <n v="52"/>
    <n v="1"/>
    <n v="0"/>
    <n v="0"/>
    <n v="2.3111111111111109"/>
    <n v="2.3111111111111109"/>
    <n v="2.3111111111111109"/>
    <n v="3"/>
    <n v="6660438"/>
    <n v="28713063"/>
    <n v="107778557"/>
  </r>
  <r>
    <x v="0"/>
    <n v="3758"/>
    <x v="1"/>
    <x v="97"/>
    <x v="97"/>
    <x v="97"/>
    <n v="16046"/>
    <n v="205679000501"/>
    <s v="05679205679000501"/>
    <s v="I. E. VERSALLES"/>
    <n v="1"/>
    <n v="9.8140685107162486"/>
    <n v="0.68733725046715954"/>
    <n v="8.7130763080546264E-2"/>
    <n v="1.0871307630805462"/>
    <n v="326"/>
    <n v="0"/>
    <n v="0"/>
    <n v="23"/>
    <n v="0"/>
    <n v="164"/>
    <n v="0"/>
    <n v="99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58783.195311626"/>
    <n v="28560660.206823826"/>
    <n v="6646630.5150134135"/>
    <n v="0"/>
    <n v="38066074"/>
    <n v="0"/>
    <n v="0"/>
    <n v="0"/>
    <n v="0"/>
    <n v="0"/>
    <n v="0"/>
    <n v="0"/>
    <n v="0"/>
    <n v="0"/>
    <n v="38066074"/>
    <n v="116767.0981595092"/>
    <n v="1"/>
    <n v="0"/>
    <n v="0"/>
    <n v="1"/>
    <n v="24249724"/>
    <n v="26362620.956612635"/>
    <n v="26362621"/>
    <n v="23"/>
    <n v="1"/>
    <n v="0"/>
    <n v="1.7692307692307692"/>
    <n v="0"/>
    <n v="1.7692307692307692"/>
    <n v="1.7692307692307692"/>
    <n v="2"/>
    <n v="6660438"/>
    <n v="33023059"/>
    <n v="71089133"/>
  </r>
  <r>
    <x v="0"/>
    <n v="3758"/>
    <x v="1"/>
    <x v="98"/>
    <x v="98"/>
    <x v="98"/>
    <n v="16182"/>
    <n v="205686000223"/>
    <s v="05686205686000223"/>
    <s v="INSTITUCION EDUCATIVA RURAL MONSEÑOR MIGUEL ANGEL BUILES"/>
    <n v="1"/>
    <n v="9.2257001647446462"/>
    <n v="0.64613033605236325"/>
    <n v="8.0896226687454956E-2"/>
    <n v="1.0808962266874549"/>
    <n v="463"/>
    <n v="0"/>
    <n v="0"/>
    <n v="45"/>
    <n v="0"/>
    <n v="297"/>
    <n v="0"/>
    <n v="91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61194.8728635553"/>
    <n v="41893479.719990142"/>
    <n v="4956384.7937017232"/>
    <n v="0"/>
    <n v="52411059"/>
    <n v="0"/>
    <n v="0"/>
    <n v="0"/>
    <n v="0"/>
    <n v="0"/>
    <n v="0"/>
    <n v="0"/>
    <n v="0"/>
    <n v="0"/>
    <n v="52411059"/>
    <n v="113198.83153347732"/>
    <n v="1"/>
    <n v="0"/>
    <n v="0"/>
    <n v="1"/>
    <n v="24249724"/>
    <n v="26211435.169812214"/>
    <n v="26211435"/>
    <n v="45"/>
    <n v="1"/>
    <n v="0"/>
    <n v="3.4615384615384617"/>
    <n v="0"/>
    <n v="3.4615384615384617"/>
    <n v="3.4615384615384617"/>
    <n v="4"/>
    <n v="6660438"/>
    <n v="32871873"/>
    <n v="85282932"/>
  </r>
  <r>
    <x v="0"/>
    <n v="3758"/>
    <x v="1"/>
    <x v="98"/>
    <x v="98"/>
    <x v="98"/>
    <n v="25851"/>
    <n v="205686000282"/>
    <s v="05686205686000282"/>
    <s v="INSTITUCION EDUCATIVA RURAL BOCA DEL MONTE"/>
    <n v="1"/>
    <n v="9.2257001647446462"/>
    <n v="0.64613033605236325"/>
    <n v="8.0896226687454956E-2"/>
    <n v="1.0808962266874549"/>
    <n v="304"/>
    <n v="0"/>
    <n v="0"/>
    <n v="36"/>
    <n v="0"/>
    <n v="190"/>
    <n v="0"/>
    <n v="66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48955.8982908437"/>
    <n v="27641058.784323391"/>
    <n v="1982553.9174806892"/>
    <n v="0"/>
    <n v="34072569"/>
    <n v="0"/>
    <n v="0"/>
    <n v="0"/>
    <n v="0"/>
    <n v="0"/>
    <n v="0"/>
    <n v="0"/>
    <n v="0"/>
    <n v="0"/>
    <n v="34072569"/>
    <n v="112080.81907894737"/>
    <n v="1"/>
    <n v="0"/>
    <n v="0"/>
    <n v="1"/>
    <n v="24249724"/>
    <n v="26211435.169812214"/>
    <n v="26211435"/>
    <n v="36"/>
    <n v="0"/>
    <n v="1"/>
    <n v="2.7692307692307692"/>
    <n v="0"/>
    <n v="2.7692307692307692"/>
    <n v="2.7692307692307692"/>
    <n v="3"/>
    <n v="19981315"/>
    <n v="46192750"/>
    <n v="80265319"/>
  </r>
  <r>
    <x v="0"/>
    <n v="3758"/>
    <x v="1"/>
    <x v="98"/>
    <x v="98"/>
    <x v="98"/>
    <n v="16436"/>
    <n v="205686000584"/>
    <s v="05686205686000584"/>
    <s v="INSTITUCION EDUCATIVA RURAL PORFIRIO BARBA JACOB"/>
    <n v="1"/>
    <n v="9.2257001647446462"/>
    <n v="0.64613033605236325"/>
    <n v="8.0896226687454956E-2"/>
    <n v="1.0808962266874549"/>
    <n v="345"/>
    <n v="0"/>
    <n v="0"/>
    <n v="34"/>
    <n v="0"/>
    <n v="181"/>
    <n v="0"/>
    <n v="103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01791.6817191308"/>
    <n v="30664299.588858761"/>
    <n v="4460746.3143315511"/>
    <n v="0"/>
    <n v="39326838"/>
    <n v="0"/>
    <n v="0"/>
    <n v="0"/>
    <n v="0"/>
    <n v="0"/>
    <n v="0"/>
    <n v="0"/>
    <n v="0"/>
    <n v="0"/>
    <n v="39326838"/>
    <n v="113990.8347826087"/>
    <n v="1"/>
    <n v="0"/>
    <n v="0"/>
    <n v="1"/>
    <n v="24249724"/>
    <n v="26211435.169812214"/>
    <n v="26211435"/>
    <n v="34"/>
    <n v="0"/>
    <n v="1"/>
    <n v="2.6153846153846154"/>
    <n v="0"/>
    <n v="2.6153846153846154"/>
    <n v="2.6153846153846154"/>
    <n v="3"/>
    <n v="19981315"/>
    <n v="46192750"/>
    <n v="85519588"/>
  </r>
  <r>
    <x v="0"/>
    <n v="3758"/>
    <x v="1"/>
    <x v="98"/>
    <x v="98"/>
    <x v="98"/>
    <n v="16486"/>
    <n v="205686000801"/>
    <s v="05686205686000801"/>
    <s v="INSTITUCIÓN EDUCATIVA RURAL HOYORRICO"/>
    <n v="1"/>
    <n v="9.2257001647446462"/>
    <n v="0.64613033605236325"/>
    <n v="8.0896226687454956E-2"/>
    <n v="1.0808962266874549"/>
    <n v="366"/>
    <n v="0"/>
    <n v="0"/>
    <n v="33"/>
    <n v="0"/>
    <n v="219"/>
    <n v="0"/>
    <n v="81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78209.5734332739"/>
    <n v="32391865.762878973"/>
    <n v="5452023.2730718954"/>
    <n v="0"/>
    <n v="41922099"/>
    <n v="0"/>
    <n v="0"/>
    <n v="0"/>
    <n v="0"/>
    <n v="0"/>
    <n v="0"/>
    <n v="0"/>
    <n v="0"/>
    <n v="0"/>
    <n v="41922099"/>
    <n v="114541.25409836066"/>
    <n v="1"/>
    <n v="0"/>
    <n v="0"/>
    <n v="1"/>
    <n v="24249724"/>
    <n v="26211435.169812214"/>
    <n v="26211435"/>
    <n v="33"/>
    <n v="1"/>
    <n v="0"/>
    <n v="2.5384615384615383"/>
    <n v="0"/>
    <n v="2.5384615384615383"/>
    <n v="2.5384615384615383"/>
    <n v="3"/>
    <n v="6660438"/>
    <n v="32871873"/>
    <n v="74793972"/>
  </r>
  <r>
    <x v="0"/>
    <n v="3758"/>
    <x v="1"/>
    <x v="98"/>
    <x v="98"/>
    <x v="98"/>
    <n v="15858"/>
    <n v="205686000924"/>
    <s v="05686205686000924"/>
    <s v="INSTITUCION EDUCATIVA RURAL SAN ISIDRO"/>
    <n v="1"/>
    <n v="9.2257001647446462"/>
    <n v="0.64613033605236325"/>
    <n v="8.0896226687454956E-2"/>
    <n v="1.0808962266874549"/>
    <n v="328"/>
    <n v="0"/>
    <n v="0"/>
    <n v="28"/>
    <n v="0"/>
    <n v="170"/>
    <n v="0"/>
    <n v="97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60299.0320039899"/>
    <n v="28828760.528962284"/>
    <n v="5452023.2730718954"/>
    <n v="0"/>
    <n v="37741083"/>
    <n v="0"/>
    <n v="0"/>
    <n v="0"/>
    <n v="0"/>
    <n v="0"/>
    <n v="0"/>
    <n v="0"/>
    <n v="0"/>
    <n v="0"/>
    <n v="37741083"/>
    <n v="115064.27743902439"/>
    <n v="1"/>
    <n v="0"/>
    <n v="0"/>
    <n v="1"/>
    <n v="24249724"/>
    <n v="26211435.169812214"/>
    <n v="26211435"/>
    <n v="28"/>
    <n v="1"/>
    <n v="0"/>
    <n v="2.1538461538461537"/>
    <n v="0"/>
    <n v="2.1538461538461537"/>
    <n v="2.1538461538461537"/>
    <n v="3"/>
    <n v="6660438"/>
    <n v="32871873"/>
    <n v="70612956"/>
  </r>
  <r>
    <x v="0"/>
    <n v="3758"/>
    <x v="1"/>
    <x v="99"/>
    <x v="99"/>
    <x v="99"/>
    <n v="19360"/>
    <n v="205690000262"/>
    <s v="05690205690000262"/>
    <s v="INSTITUCION EDUCATIVA RURAL PORCESITO"/>
    <n v="1"/>
    <n v="11.544117647058824"/>
    <n v="0.80850282163148857"/>
    <n v="0.10546290888038944"/>
    <n v="1.1054629088803893"/>
    <n v="367"/>
    <n v="0"/>
    <n v="0"/>
    <n v="34"/>
    <n v="0"/>
    <n v="157"/>
    <n v="0"/>
    <n v="124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97290.2858747328"/>
    <n v="31029959.151180238"/>
    <n v="8786325.3242205866"/>
    <n v="0"/>
    <n v="44113575"/>
    <n v="0"/>
    <n v="0"/>
    <n v="0"/>
    <n v="0"/>
    <n v="0"/>
    <n v="0"/>
    <n v="0"/>
    <n v="0"/>
    <n v="0"/>
    <n v="44113575"/>
    <n v="120200.47683923706"/>
    <n v="1"/>
    <n v="0"/>
    <n v="1"/>
    <n v="1"/>
    <n v="24249724"/>
    <n v="26807170.432586592"/>
    <n v="26807170"/>
    <n v="34"/>
    <n v="1"/>
    <n v="0"/>
    <n v="2.6153846153846154"/>
    <n v="0"/>
    <n v="2.6153846153846154"/>
    <n v="2.6153846153846154"/>
    <n v="3"/>
    <n v="6660438"/>
    <n v="33467608"/>
    <n v="77581183"/>
  </r>
  <r>
    <x v="0"/>
    <n v="3758"/>
    <x v="1"/>
    <x v="99"/>
    <x v="99"/>
    <x v="99"/>
    <n v="19361"/>
    <n v="205690000271"/>
    <s v="05690205690000271"/>
    <s v="INSTITUCION EDUCATIVA RURAL BOTERO"/>
    <n v="1"/>
    <n v="11.544117647058824"/>
    <n v="0.80850282163148857"/>
    <n v="0.10546290888038944"/>
    <n v="1.1054629088803893"/>
    <n v="289"/>
    <n v="0"/>
    <n v="0"/>
    <n v="19"/>
    <n v="0"/>
    <n v="153"/>
    <n v="0"/>
    <n v="97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01426.9244594094"/>
    <n v="27606725.223469961"/>
    <n v="3379355.8939309949"/>
    <n v="0"/>
    <n v="33387508"/>
    <n v="0"/>
    <n v="0"/>
    <n v="0"/>
    <n v="0"/>
    <n v="0"/>
    <n v="0"/>
    <n v="0"/>
    <n v="0"/>
    <n v="0"/>
    <n v="33387508"/>
    <n v="115527.70934256056"/>
    <n v="1"/>
    <n v="0"/>
    <n v="1"/>
    <n v="1"/>
    <n v="24249724"/>
    <n v="26807170.432586592"/>
    <n v="26807170"/>
    <n v="19"/>
    <n v="1"/>
    <n v="0"/>
    <n v="1.4615384615384615"/>
    <n v="0"/>
    <n v="1.4615384615384615"/>
    <n v="1.4615384615384615"/>
    <n v="2"/>
    <n v="6660438"/>
    <n v="33467608"/>
    <n v="66855116"/>
  </r>
  <r>
    <x v="0"/>
    <n v="3758"/>
    <x v="1"/>
    <x v="99"/>
    <x v="99"/>
    <x v="99"/>
    <n v="19362"/>
    <n v="205690000319"/>
    <s v="05690205690000319"/>
    <s v="INSTITUCION EDUCATIVA RURAL PEDRO PABLO CASTRILLON"/>
    <n v="1"/>
    <n v="11.544117647058824"/>
    <n v="0.80850282163148857"/>
    <n v="0.10546290888038944"/>
    <n v="1.1054629088803893"/>
    <n v="249"/>
    <n v="0"/>
    <n v="0"/>
    <n v="11"/>
    <n v="0"/>
    <n v="145"/>
    <n v="0"/>
    <n v="68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90299.798371237"/>
    <n v="23520929.890396409"/>
    <n v="0"/>
    <n v="5088970.8644581502"/>
    <n v="30000201"/>
    <n v="0"/>
    <n v="0"/>
    <n v="0"/>
    <n v="0"/>
    <n v="0"/>
    <n v="0"/>
    <n v="0"/>
    <n v="0"/>
    <n v="0"/>
    <n v="30000201"/>
    <n v="120482.73493975903"/>
    <n v="1"/>
    <n v="0"/>
    <n v="1"/>
    <n v="1"/>
    <n v="24249724"/>
    <n v="26807170.432586592"/>
    <n v="26807170"/>
    <n v="11"/>
    <n v="1"/>
    <n v="0"/>
    <n v="0.84615384615384615"/>
    <n v="0"/>
    <n v="0.84615384615384615"/>
    <n v="0.84615384615384615"/>
    <n v="1"/>
    <n v="6660438"/>
    <n v="33467608"/>
    <n v="63467809"/>
  </r>
  <r>
    <x v="0"/>
    <n v="3758"/>
    <x v="1"/>
    <x v="99"/>
    <x v="99"/>
    <x v="99"/>
    <n v="19363"/>
    <n v="205690000386"/>
    <s v="05690205690000386"/>
    <s v="INSTITUCION EDUCATIVA RURAL ROBERTO LOPEZ GOMEZ"/>
    <n v="1"/>
    <n v="11.544117647058824"/>
    <n v="0.80850282163148857"/>
    <n v="0.10546290888038944"/>
    <n v="1.1054629088803893"/>
    <n v="610"/>
    <n v="0"/>
    <n v="0"/>
    <n v="40"/>
    <n v="0"/>
    <n v="287"/>
    <n v="0"/>
    <n v="218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55635.6304408619"/>
    <n v="55765584.951409325"/>
    <n v="10982906.655275734"/>
    <n v="0"/>
    <n v="71804127"/>
    <n v="0"/>
    <n v="0"/>
    <n v="0"/>
    <n v="0"/>
    <n v="0"/>
    <n v="0"/>
    <n v="0"/>
    <n v="0"/>
    <n v="0"/>
    <n v="71804127"/>
    <n v="117711.68360655737"/>
    <n v="1"/>
    <n v="0"/>
    <n v="1"/>
    <n v="1"/>
    <n v="24249724"/>
    <n v="26807170.432586592"/>
    <n v="26807170"/>
    <n v="40"/>
    <n v="1"/>
    <n v="0"/>
    <n v="3.0769230769230771"/>
    <n v="0"/>
    <n v="3.0769230769230771"/>
    <n v="3.0769230769230771"/>
    <n v="4"/>
    <n v="6660438"/>
    <n v="33467608"/>
    <n v="105271735"/>
  </r>
  <r>
    <x v="0"/>
    <n v="3758"/>
    <x v="1"/>
    <x v="100"/>
    <x v="100"/>
    <x v="100"/>
    <n v="25096"/>
    <n v="205697000136"/>
    <s v="05697205697000136"/>
    <s v="C. E. R. MONSEÑOR FRANCISCO LUIS GOMEZ GOMEZ"/>
    <n v="1"/>
    <n v="6.7955709800033048"/>
    <n v="0.47593401937735252"/>
    <n v="5.5145812094426407E-2"/>
    <n v="1.0551458120944264"/>
    <n v="263"/>
    <n v="0"/>
    <n v="0"/>
    <n v="30"/>
    <n v="0"/>
    <n v="22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19139.5840257616"/>
    <n v="24558345.732584592"/>
    <n v="0"/>
    <n v="0"/>
    <n v="28177485"/>
    <n v="0"/>
    <n v="0"/>
    <n v="0"/>
    <n v="0"/>
    <n v="0"/>
    <n v="0"/>
    <n v="0"/>
    <n v="0"/>
    <n v="0"/>
    <n v="28177485"/>
    <n v="107138.72623574144"/>
    <n v="1"/>
    <n v="0"/>
    <n v="0"/>
    <n v="1"/>
    <n v="24249724"/>
    <n v="25586994.723045703"/>
    <n v="25586995"/>
    <n v="30"/>
    <n v="1"/>
    <n v="0"/>
    <n v="2.3076923076923075"/>
    <n v="0"/>
    <n v="2.3076923076923075"/>
    <n v="2.3076923076923075"/>
    <n v="3"/>
    <n v="6660438"/>
    <n v="32247433"/>
    <n v="60424918"/>
  </r>
  <r>
    <x v="0"/>
    <n v="3758"/>
    <x v="1"/>
    <x v="100"/>
    <x v="100"/>
    <x v="100"/>
    <n v="14505"/>
    <n v="205697000144"/>
    <s v="05697205697000144"/>
    <s v="INSTITUCIÓN EDUCATIVA PBRO. JESUS ANTONIO GOMEZ"/>
    <n v="1"/>
    <n v="6.7955709800033048"/>
    <n v="0.47593401937735252"/>
    <n v="5.5145812094426407E-2"/>
    <n v="1.0551458120944264"/>
    <n v="556"/>
    <n v="0"/>
    <n v="0"/>
    <n v="30"/>
    <n v="0"/>
    <n v="223"/>
    <n v="0"/>
    <n v="186"/>
    <n v="0"/>
    <n v="1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19139.5840257616"/>
    <n v="43108855.813850202"/>
    <n v="18869400.46918004"/>
    <n v="0"/>
    <n v="65597396"/>
    <n v="0"/>
    <n v="0"/>
    <n v="0"/>
    <n v="0"/>
    <n v="0"/>
    <n v="0"/>
    <n v="0"/>
    <n v="0"/>
    <n v="0"/>
    <n v="65597396"/>
    <n v="117980.92805755396"/>
    <n v="1"/>
    <n v="0"/>
    <n v="0"/>
    <n v="1"/>
    <n v="24249724"/>
    <n v="25586994.723045703"/>
    <n v="25586995"/>
    <n v="30"/>
    <n v="1"/>
    <n v="0"/>
    <n v="2.3076923076923075"/>
    <n v="0"/>
    <n v="2.3076923076923075"/>
    <n v="2.3076923076923075"/>
    <n v="3"/>
    <n v="6660438"/>
    <n v="32247433"/>
    <n v="97844829"/>
  </r>
  <r>
    <x v="0"/>
    <n v="3758"/>
    <x v="1"/>
    <x v="100"/>
    <x v="100"/>
    <x v="100"/>
    <n v="25098"/>
    <n v="205697000268"/>
    <s v="05697205697000268"/>
    <s v="CENTRO EDUCATIVO RURAL JOSE IGNACIO BOTERO PALACIO"/>
    <n v="1"/>
    <n v="6.7955709800033048"/>
    <n v="0.47593401937735252"/>
    <n v="5.5145812094426407E-2"/>
    <n v="1.0551458120944264"/>
    <n v="503"/>
    <n v="0"/>
    <n v="0"/>
    <n v="53"/>
    <n v="0"/>
    <n v="337"/>
    <n v="0"/>
    <n v="1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93813.2651121784"/>
    <n v="47430281.457781397"/>
    <n v="0"/>
    <n v="0"/>
    <n v="53824095"/>
    <n v="0"/>
    <n v="0"/>
    <n v="0"/>
    <n v="0"/>
    <n v="0"/>
    <n v="0"/>
    <n v="0"/>
    <n v="0"/>
    <n v="0"/>
    <n v="53824095"/>
    <n v="107006.15308151093"/>
    <n v="1"/>
    <n v="0"/>
    <n v="0"/>
    <n v="1"/>
    <n v="24249724"/>
    <n v="25586994.723045703"/>
    <n v="25586995"/>
    <n v="53"/>
    <n v="1"/>
    <n v="0"/>
    <n v="4.0769230769230766"/>
    <n v="0"/>
    <n v="4.0769230769230766"/>
    <n v="4"/>
    <n v="4"/>
    <n v="6660438"/>
    <n v="32247433"/>
    <n v="86071528"/>
  </r>
  <r>
    <x v="0"/>
    <n v="3758"/>
    <x v="1"/>
    <x v="101"/>
    <x v="101"/>
    <x v="101"/>
    <n v="11377"/>
    <n v="205736000238"/>
    <s v="05736205736000238"/>
    <s v="I. E. R. FRAY MARTIN DE PORRES"/>
    <n v="1"/>
    <n v="23.149204443110179"/>
    <n v="1.6212756732903904"/>
    <n v="0.22843406541921812"/>
    <n v="1.2284340654192181"/>
    <n v="621"/>
    <n v="0"/>
    <n v="0"/>
    <n v="39"/>
    <n v="0"/>
    <n v="365"/>
    <n v="0"/>
    <n v="180"/>
    <n v="0"/>
    <n v="0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77571.528061443"/>
    <n v="66877350.936256811"/>
    <n v="0"/>
    <n v="8369496.9537724881"/>
    <n v="80724419"/>
    <n v="0"/>
    <n v="0"/>
    <n v="0"/>
    <n v="0"/>
    <n v="0"/>
    <n v="0"/>
    <n v="0"/>
    <n v="0"/>
    <n v="0"/>
    <n v="80724419"/>
    <n v="129991.01288244767"/>
    <n v="1"/>
    <n v="1"/>
    <n v="1"/>
    <n v="1"/>
    <n v="24249724"/>
    <n v="29789187.038613982"/>
    <n v="29789187"/>
    <n v="39"/>
    <n v="1"/>
    <n v="0"/>
    <n v="3"/>
    <n v="0"/>
    <n v="3"/>
    <n v="3"/>
    <n v="3"/>
    <n v="6660438"/>
    <n v="36449625"/>
    <n v="117174044"/>
  </r>
  <r>
    <x v="0"/>
    <n v="3758"/>
    <x v="1"/>
    <x v="102"/>
    <x v="102"/>
    <x v="102"/>
    <n v="14595"/>
    <n v="205756000668"/>
    <s v="05756205756000668"/>
    <s v="I. E. TECNICO AGROPECUARIO Y EN SALUD DE SONSÓN"/>
    <n v="1"/>
    <n v="13.235014874359136"/>
    <n v="0.92692635309207339"/>
    <n v="0.12338018871496741"/>
    <n v="1.1233801887149675"/>
    <n v="869"/>
    <n v="0"/>
    <n v="0"/>
    <n v="72"/>
    <n v="0"/>
    <n v="365"/>
    <n v="0"/>
    <n v="301"/>
    <n v="0"/>
    <n v="17"/>
    <n v="0"/>
    <n v="11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47638.7523770835"/>
    <n v="74736318.078202948"/>
    <n v="2919009.0564399911"/>
    <n v="23581823.920955535"/>
    <n v="110484790"/>
    <n v="0"/>
    <n v="0"/>
    <n v="0"/>
    <n v="0"/>
    <n v="0"/>
    <n v="0"/>
    <n v="0"/>
    <n v="0"/>
    <n v="0"/>
    <n v="110484790"/>
    <n v="127140.14959723821"/>
    <n v="1"/>
    <n v="0"/>
    <n v="1"/>
    <n v="1"/>
    <n v="24249724"/>
    <n v="27241659.523405876"/>
    <n v="27241660"/>
    <n v="72"/>
    <n v="1"/>
    <n v="0"/>
    <n v="5.5384615384615383"/>
    <n v="0"/>
    <n v="5.5384615384615383"/>
    <n v="4"/>
    <n v="4"/>
    <n v="6660438"/>
    <n v="33902098"/>
    <n v="144386888"/>
  </r>
  <r>
    <x v="0"/>
    <n v="3758"/>
    <x v="1"/>
    <x v="102"/>
    <x v="102"/>
    <x v="102"/>
    <n v="19747"/>
    <n v="205756000781"/>
    <s v="05756205756000781"/>
    <s v="I. E. R. SAN MIGUEL"/>
    <n v="1"/>
    <n v="13.235014874359136"/>
    <n v="0.92692635309207339"/>
    <n v="0.12338018871496741"/>
    <n v="1.1233801887149675"/>
    <n v="349"/>
    <n v="0"/>
    <n v="0"/>
    <n v="27"/>
    <n v="0"/>
    <n v="159"/>
    <n v="0"/>
    <n v="125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67864.5321414061"/>
    <n v="31869541.042356811"/>
    <n v="6524843.7732188031"/>
    <n v="0"/>
    <n v="41862249"/>
    <n v="0"/>
    <n v="0"/>
    <n v="0"/>
    <n v="0"/>
    <n v="0"/>
    <n v="0"/>
    <n v="0"/>
    <n v="0"/>
    <n v="0"/>
    <n v="41862249"/>
    <n v="119949.13753581663"/>
    <n v="1"/>
    <n v="0"/>
    <n v="1"/>
    <n v="1"/>
    <n v="24249724"/>
    <n v="27241659.523405876"/>
    <n v="27241660"/>
    <n v="27"/>
    <n v="1"/>
    <n v="0"/>
    <n v="2.0769230769230771"/>
    <n v="0"/>
    <n v="2.0769230769230771"/>
    <n v="2.0769230769230771"/>
    <n v="3"/>
    <n v="6660438"/>
    <n v="33902098"/>
    <n v="75764347"/>
  </r>
  <r>
    <x v="0"/>
    <n v="3758"/>
    <x v="1"/>
    <x v="102"/>
    <x v="102"/>
    <x v="102"/>
    <n v="19158"/>
    <n v="205756001044"/>
    <s v="05756205756001044"/>
    <s v="I. E. R. LA DANTA"/>
    <n v="1"/>
    <n v="13.235014874359136"/>
    <n v="0.92692635309207339"/>
    <n v="0.12338018871496741"/>
    <n v="1.1233801887149675"/>
    <n v="1032"/>
    <n v="0"/>
    <n v="0"/>
    <n v="80"/>
    <n v="0"/>
    <n v="456"/>
    <n v="0"/>
    <n v="364"/>
    <n v="0"/>
    <n v="132"/>
    <n v="0"/>
    <n v="0"/>
    <n v="0"/>
    <n v="833"/>
    <n v="0"/>
    <n v="0"/>
    <n v="60"/>
    <n v="0"/>
    <n v="348"/>
    <n v="0"/>
    <n v="309"/>
    <n v="0"/>
    <n v="116"/>
    <n v="0"/>
    <n v="0"/>
    <n v="0"/>
    <n v="92671"/>
    <n v="81839"/>
    <n v="122758"/>
    <n v="150439"/>
    <n v="114333"/>
    <n v="99892"/>
    <n v="152848"/>
    <n v="184139"/>
    <n v="0"/>
    <n v="0"/>
    <n v="0"/>
    <n v="0"/>
    <n v="10275154.169307871"/>
    <n v="92017688.925114736"/>
    <n v="22665246.791181106"/>
    <n v="0"/>
    <n v="124958090"/>
    <n v="0"/>
    <n v="0"/>
    <n v="0"/>
    <n v="0"/>
    <n v="1541273.1253961804"/>
    <n v="14745273.566780582"/>
    <n v="3983588.8299651644"/>
    <n v="0"/>
    <n v="20270136"/>
    <n v="145228226"/>
    <n v="140725.02519379844"/>
    <n v="1"/>
    <n v="0"/>
    <n v="1"/>
    <n v="1"/>
    <n v="24249724"/>
    <n v="27241659.523405876"/>
    <n v="27241660"/>
    <n v="80"/>
    <n v="1"/>
    <n v="0"/>
    <n v="6.1538461538461542"/>
    <n v="0"/>
    <n v="6.1538461538461542"/>
    <n v="4"/>
    <n v="4"/>
    <n v="6660438"/>
    <n v="33902098"/>
    <n v="179130324"/>
  </r>
  <r>
    <x v="0"/>
    <n v="3758"/>
    <x v="1"/>
    <x v="104"/>
    <x v="104"/>
    <x v="104"/>
    <n v="7697"/>
    <n v="205789000248"/>
    <s v="05789205789000248"/>
    <s v="I. E.  RURAL SANTIAGO ANGEL SANTAMARIA"/>
    <n v="1"/>
    <n v="12.407182395031727"/>
    <n v="0.86894834941632904"/>
    <n v="0.11460821490793523"/>
    <n v="1.1146082149079353"/>
    <n v="366"/>
    <n v="0"/>
    <n v="0"/>
    <n v="20"/>
    <n v="0"/>
    <n v="162"/>
    <n v="0"/>
    <n v="129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48730.020701379"/>
    <n v="32400069.146842789"/>
    <n v="9370110.0037736446"/>
    <n v="0"/>
    <n v="44318909"/>
    <n v="0"/>
    <n v="0"/>
    <n v="0"/>
    <n v="0"/>
    <n v="0"/>
    <n v="0"/>
    <n v="0"/>
    <n v="0"/>
    <n v="0"/>
    <n v="44318909"/>
    <n v="121089.91530054645"/>
    <n v="1"/>
    <n v="0"/>
    <n v="0"/>
    <n v="1"/>
    <n v="24249724"/>
    <n v="27028941.579650115"/>
    <n v="27028942"/>
    <n v="20"/>
    <n v="0"/>
    <n v="1"/>
    <n v="1.5384615384615385"/>
    <n v="0"/>
    <n v="1.5384615384615385"/>
    <n v="1.5384615384615385"/>
    <n v="2"/>
    <n v="13320876"/>
    <n v="40349818"/>
    <n v="84668727"/>
  </r>
  <r>
    <x v="0"/>
    <n v="3758"/>
    <x v="1"/>
    <x v="104"/>
    <x v="104"/>
    <x v="104"/>
    <n v="6890"/>
    <n v="205789000591"/>
    <s v="05789205789000591"/>
    <s v="I. E. R. SAN PABLO"/>
    <n v="1"/>
    <n v="12.407182395031727"/>
    <n v="0.86894834941632904"/>
    <n v="0.11460821490793523"/>
    <n v="1.1146082149079353"/>
    <n v="256"/>
    <n v="0"/>
    <n v="0"/>
    <n v="19"/>
    <n v="0"/>
    <n v="113"/>
    <n v="0"/>
    <n v="94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21293.5196663104"/>
    <n v="23047471.867341779"/>
    <n v="5110969.0929674422"/>
    <n v="0"/>
    <n v="30579734"/>
    <n v="0"/>
    <n v="0"/>
    <n v="0"/>
    <n v="0"/>
    <n v="0"/>
    <n v="0"/>
    <n v="0"/>
    <n v="0"/>
    <n v="0"/>
    <n v="30579734"/>
    <n v="119452.0859375"/>
    <n v="1"/>
    <n v="0"/>
    <n v="0"/>
    <n v="1"/>
    <n v="24249724"/>
    <n v="27028941.579650115"/>
    <n v="27028942"/>
    <n v="19"/>
    <n v="0"/>
    <n v="1"/>
    <n v="1.4615384615384615"/>
    <n v="0"/>
    <n v="1.4615384615384615"/>
    <n v="1.4615384615384615"/>
    <n v="2"/>
    <n v="13320876"/>
    <n v="40349818"/>
    <n v="70929552"/>
  </r>
  <r>
    <x v="0"/>
    <n v="3758"/>
    <x v="1"/>
    <x v="105"/>
    <x v="105"/>
    <x v="105"/>
    <n v="4364"/>
    <n v="205790000235"/>
    <s v="05790205790000235"/>
    <s v="INSTITUCION EDUCATIVA LA INMACULADA"/>
    <n v="1"/>
    <n v="32.416736328039072"/>
    <n v="2.2703357320670605"/>
    <n v="0.32663575353911573"/>
    <n v="1.3266357535391158"/>
    <n v="582"/>
    <n v="0"/>
    <n v="0"/>
    <n v="37"/>
    <n v="0"/>
    <n v="246"/>
    <n v="0"/>
    <n v="206"/>
    <n v="0"/>
    <n v="9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12095.087547346"/>
    <n v="59899175.009023272"/>
    <n v="18857946.814096048"/>
    <n v="0"/>
    <n v="84369217"/>
    <n v="0"/>
    <n v="0"/>
    <n v="0"/>
    <n v="0"/>
    <n v="0"/>
    <n v="0"/>
    <n v="0"/>
    <n v="0"/>
    <n v="0"/>
    <n v="84369217"/>
    <n v="144964.29037800687"/>
    <n v="1"/>
    <n v="1"/>
    <n v="1"/>
    <n v="1"/>
    <n v="24249724"/>
    <n v="32170550.871855579"/>
    <n v="32170551"/>
    <n v="37"/>
    <n v="1"/>
    <n v="0"/>
    <n v="2.8461538461538463"/>
    <n v="0"/>
    <n v="2.8461538461538463"/>
    <n v="2.8461538461538463"/>
    <n v="3"/>
    <n v="6660438"/>
    <n v="38830989"/>
    <n v="123200206"/>
  </r>
  <r>
    <x v="0"/>
    <n v="3758"/>
    <x v="1"/>
    <x v="105"/>
    <x v="105"/>
    <x v="105"/>
    <n v="4365"/>
    <n v="205790000251"/>
    <s v="05790205790000251"/>
    <s v="C. E. R. CARLOS ARTURO QUINTERO"/>
    <n v="1"/>
    <n v="32.416736328039072"/>
    <n v="2.2703357320670605"/>
    <n v="0.32663575353911573"/>
    <n v="1.3266357535391158"/>
    <n v="231"/>
    <n v="0"/>
    <n v="0"/>
    <n v="17"/>
    <n v="0"/>
    <n v="160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78530.1753595914"/>
    <n v="28359343.920201283"/>
    <n v="0"/>
    <n v="0"/>
    <n v="30937874"/>
    <n v="0"/>
    <n v="0"/>
    <n v="0"/>
    <n v="0"/>
    <n v="0"/>
    <n v="0"/>
    <n v="0"/>
    <n v="0"/>
    <n v="0"/>
    <n v="30937874"/>
    <n v="133930.19047619047"/>
    <n v="1"/>
    <n v="1"/>
    <n v="1"/>
    <n v="1"/>
    <n v="24249724"/>
    <n v="32170550.871855579"/>
    <n v="32170551"/>
    <n v="17"/>
    <n v="1"/>
    <n v="0"/>
    <n v="1.3076923076923077"/>
    <n v="0"/>
    <n v="1.3076923076923077"/>
    <n v="1.3076923076923077"/>
    <n v="2"/>
    <n v="6660438"/>
    <n v="38830989"/>
    <n v="69768863"/>
  </r>
  <r>
    <x v="0"/>
    <n v="3758"/>
    <x v="1"/>
    <x v="105"/>
    <x v="105"/>
    <x v="105"/>
    <n v="3947"/>
    <n v="205790000332"/>
    <s v="05790205790000332"/>
    <s v="I.E.R. MONTENEGRO"/>
    <n v="1"/>
    <n v="32.416736328039072"/>
    <n v="2.2703357320670605"/>
    <n v="0.32663575353911573"/>
    <n v="1.3266357535391158"/>
    <n v="303"/>
    <n v="0"/>
    <n v="0"/>
    <n v="23"/>
    <n v="0"/>
    <n v="164"/>
    <n v="0"/>
    <n v="86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88599.6490159174"/>
    <n v="33130074.673132338"/>
    <n v="6083208.6497084033"/>
    <n v="0"/>
    <n v="42701883"/>
    <n v="0"/>
    <n v="0"/>
    <n v="0"/>
    <n v="0"/>
    <n v="0"/>
    <n v="0"/>
    <n v="0"/>
    <n v="0"/>
    <n v="0"/>
    <n v="42701883"/>
    <n v="140930.30693069307"/>
    <n v="1"/>
    <n v="1"/>
    <n v="1"/>
    <n v="1"/>
    <n v="24249724"/>
    <n v="32170550.871855579"/>
    <n v="32170551"/>
    <n v="23"/>
    <n v="1"/>
    <n v="0"/>
    <n v="1.7692307692307692"/>
    <n v="0"/>
    <n v="1.7692307692307692"/>
    <n v="1.7692307692307692"/>
    <n v="2"/>
    <n v="6660438"/>
    <n v="38830989"/>
    <n v="81532872"/>
  </r>
  <r>
    <x v="0"/>
    <n v="3758"/>
    <x v="1"/>
    <x v="105"/>
    <x v="105"/>
    <x v="105"/>
    <n v="8545"/>
    <n v="205790001088"/>
    <s v="05790205790001088"/>
    <s v="INSTITUCION EDUCATIVA RURAL LA CAUCANA"/>
    <n v="1"/>
    <n v="32.416736328039072"/>
    <n v="2.2703357320670605"/>
    <n v="0.32663575353911573"/>
    <n v="1.3266357535391158"/>
    <n v="718"/>
    <n v="0"/>
    <n v="0"/>
    <n v="51"/>
    <n v="0"/>
    <n v="395"/>
    <n v="0"/>
    <n v="211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35590.5260787737"/>
    <n v="80307301.007672787"/>
    <n v="12369190.921073753"/>
    <n v="0"/>
    <n v="100412082"/>
    <n v="0"/>
    <n v="0"/>
    <n v="0"/>
    <n v="0"/>
    <n v="0"/>
    <n v="0"/>
    <n v="0"/>
    <n v="0"/>
    <n v="0"/>
    <n v="100412082"/>
    <n v="139849.69637883009"/>
    <n v="1"/>
    <n v="1"/>
    <n v="1"/>
    <n v="1"/>
    <n v="24249724"/>
    <n v="32170550.871855579"/>
    <n v="32170551"/>
    <n v="51"/>
    <n v="1"/>
    <n v="0"/>
    <n v="3.9230769230769229"/>
    <n v="0"/>
    <n v="3.9230769230769229"/>
    <n v="3.9230769230769229"/>
    <n v="4"/>
    <n v="6660438"/>
    <n v="38830989"/>
    <n v="139243071"/>
  </r>
  <r>
    <x v="0"/>
    <n v="3758"/>
    <x v="1"/>
    <x v="106"/>
    <x v="106"/>
    <x v="106"/>
    <n v="24093"/>
    <n v="205792000062"/>
    <s v="05792205792000062"/>
    <s v="I.E.R. JESUS ANIBAL GOMEZ"/>
    <n v="1"/>
    <n v="16.24158696422246"/>
    <n v="1.1374943750415287"/>
    <n v="0.15523877397205088"/>
    <n v="1.1552387739720509"/>
    <n v="262"/>
    <n v="0"/>
    <n v="0"/>
    <n v="14"/>
    <n v="0"/>
    <n v="147"/>
    <n v="0"/>
    <n v="72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49146.8064236508"/>
    <n v="25272405.442505926"/>
    <n v="5120702.1475983206"/>
    <n v="0"/>
    <n v="32242254"/>
    <n v="0"/>
    <n v="0"/>
    <n v="0"/>
    <n v="0"/>
    <n v="0"/>
    <n v="0"/>
    <n v="0"/>
    <n v="0"/>
    <n v="0"/>
    <n v="32242254"/>
    <n v="123062.03816793892"/>
    <n v="1"/>
    <n v="0"/>
    <n v="0"/>
    <n v="1"/>
    <n v="24249724"/>
    <n v="28014221.422920618"/>
    <n v="28014221"/>
    <n v="14"/>
    <n v="1"/>
    <n v="0"/>
    <n v="1.0769230769230769"/>
    <n v="0"/>
    <n v="1.0769230769230769"/>
    <n v="1.0769230769230769"/>
    <n v="2"/>
    <n v="6660438"/>
    <n v="34674659"/>
    <n v="66916913"/>
  </r>
  <r>
    <x v="0"/>
    <n v="3758"/>
    <x v="1"/>
    <x v="107"/>
    <x v="107"/>
    <x v="107"/>
    <n v="8393"/>
    <n v="205809000070"/>
    <s v="05809205809000070"/>
    <s v="C. E. R. LOS MICOS"/>
    <n v="1"/>
    <n v="11.2238659982883"/>
    <n v="0.78607370495239159"/>
    <n v="0.10206942149637627"/>
    <n v="1.1020694214963762"/>
    <n v="184"/>
    <n v="0"/>
    <n v="0"/>
    <n v="17"/>
    <n v="0"/>
    <n v="118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42049.3538550679"/>
    <n v="18384682.414903373"/>
    <n v="0"/>
    <n v="0"/>
    <n v="20526732"/>
    <n v="0"/>
    <n v="0"/>
    <n v="0"/>
    <n v="0"/>
    <n v="0"/>
    <n v="0"/>
    <n v="0"/>
    <n v="0"/>
    <n v="0"/>
    <n v="20526732"/>
    <n v="111558.32608695653"/>
    <n v="1"/>
    <n v="0"/>
    <n v="0"/>
    <n v="1"/>
    <n v="24249724"/>
    <n v="26724879.300126791"/>
    <n v="26724879"/>
    <n v="17"/>
    <n v="1"/>
    <n v="0"/>
    <n v="1.3076923076923077"/>
    <n v="0"/>
    <n v="1.3076923076923077"/>
    <n v="1.3076923076923077"/>
    <n v="2"/>
    <n v="6660438"/>
    <n v="33385317"/>
    <n v="53912049"/>
  </r>
  <r>
    <x v="0"/>
    <n v="3758"/>
    <x v="1"/>
    <x v="107"/>
    <x v="107"/>
    <x v="107"/>
    <n v="8394"/>
    <n v="205809000088"/>
    <s v="05809205809000088"/>
    <s v="I. E. BENJAMIN CORREA ALVAREZ"/>
    <n v="1"/>
    <n v="11.2238659982883"/>
    <n v="0.78607370495239159"/>
    <n v="0.10206942149637627"/>
    <n v="1.1020694214963762"/>
    <n v="298"/>
    <n v="0"/>
    <n v="0"/>
    <n v="24"/>
    <n v="0"/>
    <n v="128"/>
    <n v="0"/>
    <n v="106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24069.6760306843"/>
    <n v="25760572.964595146"/>
    <n v="6737964.2774751242"/>
    <n v="0"/>
    <n v="35522607"/>
    <n v="0"/>
    <n v="0"/>
    <n v="0"/>
    <n v="0"/>
    <n v="0"/>
    <n v="0"/>
    <n v="0"/>
    <n v="0"/>
    <n v="0"/>
    <n v="35522607"/>
    <n v="119203.37919463088"/>
    <n v="1"/>
    <n v="0"/>
    <n v="0"/>
    <n v="1"/>
    <n v="24249724"/>
    <n v="26724879.300126791"/>
    <n v="26724879"/>
    <n v="24"/>
    <n v="1"/>
    <n v="0"/>
    <n v="1.8461538461538463"/>
    <n v="0"/>
    <n v="1.8461538461538463"/>
    <n v="1.8461538461538463"/>
    <n v="2"/>
    <n v="6660438"/>
    <n v="33385317"/>
    <n v="68907924"/>
  </r>
  <r>
    <x v="0"/>
    <n v="3758"/>
    <x v="1"/>
    <x v="108"/>
    <x v="108"/>
    <x v="108"/>
    <n v="24174"/>
    <n v="205819000108"/>
    <s v="05819205819000108"/>
    <s v="C. E. R. LA LINDA"/>
    <n v="1"/>
    <n v="23.913043478260871"/>
    <n v="1.6747718376636762"/>
    <n v="0.23652794452695072"/>
    <n v="1.2365279445269508"/>
    <n v="215"/>
    <n v="0"/>
    <n v="0"/>
    <n v="26"/>
    <n v="0"/>
    <n v="120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75774.6865215967"/>
    <n v="23345138.143155687"/>
    <n v="0"/>
    <n v="0"/>
    <n v="27020913"/>
    <n v="0"/>
    <n v="0"/>
    <n v="0"/>
    <n v="0"/>
    <n v="0"/>
    <n v="0"/>
    <n v="0"/>
    <n v="0"/>
    <n v="0"/>
    <n v="27020913"/>
    <n v="125678.66511627907"/>
    <n v="1"/>
    <n v="0"/>
    <n v="1"/>
    <n v="1"/>
    <n v="24249724"/>
    <n v="29985461.373065867"/>
    <n v="29985461"/>
    <n v="26"/>
    <n v="1"/>
    <n v="0"/>
    <n v="2"/>
    <n v="0"/>
    <n v="2"/>
    <n v="2"/>
    <n v="2"/>
    <n v="6660438"/>
    <n v="36645899"/>
    <n v="63666812"/>
  </r>
  <r>
    <x v="0"/>
    <n v="3763"/>
    <x v="9"/>
    <x v="109"/>
    <x v="109"/>
    <x v="109"/>
    <n v="706"/>
    <n v="205837000000"/>
    <s v="05837205837000000"/>
    <s v="CENTRO EDUCATIVO LA PITA"/>
    <n v="1"/>
    <n v="39.15000175112948"/>
    <n v="2.7419061248678744"/>
    <n v="0.39798355566344457"/>
    <n v="1.3979835556634446"/>
    <n v="176"/>
    <n v="0"/>
    <n v="0"/>
    <n v="15"/>
    <n v="0"/>
    <n v="90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97534.8080450292"/>
    <n v="22483227.10811558"/>
    <n v="0"/>
    <n v="0"/>
    <n v="24880762"/>
    <n v="0"/>
    <n v="0"/>
    <n v="0"/>
    <n v="0"/>
    <n v="0"/>
    <n v="0"/>
    <n v="0"/>
    <n v="0"/>
    <n v="0"/>
    <n v="24880762"/>
    <n v="141367.96590909091"/>
    <n v="1"/>
    <n v="1"/>
    <n v="1"/>
    <n v="1"/>
    <n v="24249724"/>
    <n v="33900715.381377168"/>
    <n v="33900715"/>
    <n v="15"/>
    <n v="1"/>
    <n v="0"/>
    <n v="1.1538461538461537"/>
    <n v="0"/>
    <n v="1.1538461538461537"/>
    <n v="1.1538461538461537"/>
    <n v="2"/>
    <n v="6660438"/>
    <n v="40561153"/>
    <n v="65441915"/>
  </r>
  <r>
    <x v="0"/>
    <n v="3763"/>
    <x v="9"/>
    <x v="109"/>
    <x v="109"/>
    <x v="109"/>
    <n v="707"/>
    <n v="205837000042"/>
    <s v="05837205837000042"/>
    <s v="I.E. SAN JOSE DE MULATOS"/>
    <n v="1"/>
    <n v="39.15000175112948"/>
    <n v="2.7419061248678744"/>
    <n v="0.39798355566344457"/>
    <n v="1.3979835556634446"/>
    <n v="346"/>
    <n v="0"/>
    <n v="0"/>
    <n v="20"/>
    <n v="0"/>
    <n v="118"/>
    <n v="0"/>
    <n v="93"/>
    <n v="0"/>
    <n v="1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96713.0773933721"/>
    <n v="29465595.775232222"/>
    <n v="24573083.90934531"/>
    <n v="0"/>
    <n v="57235393"/>
    <n v="0"/>
    <n v="0"/>
    <n v="0"/>
    <n v="0"/>
    <n v="0"/>
    <n v="0"/>
    <n v="0"/>
    <n v="0"/>
    <n v="0"/>
    <n v="57235393"/>
    <n v="165420.21098265896"/>
    <n v="1"/>
    <n v="1"/>
    <n v="1"/>
    <n v="1"/>
    <n v="24249724"/>
    <n v="33900715.381377168"/>
    <n v="33900715"/>
    <n v="20"/>
    <n v="1"/>
    <n v="0"/>
    <n v="1.5384615384615385"/>
    <n v="0"/>
    <n v="1.5384615384615385"/>
    <n v="1.5384615384615385"/>
    <n v="2"/>
    <n v="6660438"/>
    <n v="40561153"/>
    <n v="97796546"/>
  </r>
  <r>
    <x v="0"/>
    <n v="3763"/>
    <x v="9"/>
    <x v="109"/>
    <x v="109"/>
    <x v="109"/>
    <n v="708"/>
    <n v="205837000280"/>
    <s v="05837205837000280"/>
    <s v="I.E. RIO GRANDE"/>
    <n v="1"/>
    <n v="39.15000175112948"/>
    <n v="2.7419061248678744"/>
    <n v="0.39798355566344457"/>
    <n v="1.3979835556634446"/>
    <n v="901"/>
    <n v="14"/>
    <n v="0"/>
    <n v="79"/>
    <n v="0"/>
    <n v="409"/>
    <n v="0"/>
    <n v="292"/>
    <n v="0"/>
    <n v="105"/>
    <n v="0"/>
    <n v="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864715.80987918"/>
    <n v="97892808.712975293"/>
    <n v="22436294.00418485"/>
    <n v="514846.58791262202"/>
    <n v="135708665"/>
    <n v="0"/>
    <n v="0"/>
    <n v="0"/>
    <n v="0"/>
    <n v="0"/>
    <n v="0"/>
    <n v="0"/>
    <n v="0"/>
    <n v="0"/>
    <n v="135708665"/>
    <n v="150620.04994450611"/>
    <n v="1"/>
    <n v="1"/>
    <n v="1"/>
    <n v="1"/>
    <n v="24249724"/>
    <n v="33900715.381377168"/>
    <n v="33900715"/>
    <n v="93"/>
    <n v="1"/>
    <n v="0"/>
    <n v="7.1538461538461542"/>
    <n v="0"/>
    <n v="7.1538461538461542"/>
    <n v="4"/>
    <n v="4"/>
    <n v="6660438"/>
    <n v="40561153"/>
    <n v="176269818"/>
  </r>
  <r>
    <x v="0"/>
    <n v="3763"/>
    <x v="9"/>
    <x v="109"/>
    <x v="109"/>
    <x v="109"/>
    <n v="4262"/>
    <n v="205837000310"/>
    <s v="05837205837000310"/>
    <s v="INSTITUCION EDUCATIVA CURRULAO"/>
    <n v="1"/>
    <n v="39.15000175112948"/>
    <n v="2.7419061248678744"/>
    <n v="0.39798355566344457"/>
    <n v="1.3979835556634446"/>
    <n v="2162"/>
    <n v="69"/>
    <n v="0"/>
    <n v="201"/>
    <n v="0"/>
    <n v="990"/>
    <n v="0"/>
    <n v="723"/>
    <n v="0"/>
    <n v="177"/>
    <n v="0"/>
    <n v="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155626.544810526"/>
    <n v="239215950.5354161"/>
    <n v="37821181.321340173"/>
    <n v="514846.58791262202"/>
    <n v="320707605"/>
    <n v="0"/>
    <n v="0"/>
    <n v="0"/>
    <n v="0"/>
    <n v="0"/>
    <n v="0"/>
    <n v="0"/>
    <n v="0"/>
    <n v="0"/>
    <n v="320707605"/>
    <n v="148338.39269195189"/>
    <n v="1"/>
    <n v="1"/>
    <n v="1"/>
    <n v="1"/>
    <n v="24249724"/>
    <n v="33900715.381377168"/>
    <n v="33900715"/>
    <n v="270"/>
    <n v="1"/>
    <n v="0"/>
    <n v="20.76923076923077"/>
    <n v="0"/>
    <n v="20.76923076923077"/>
    <n v="4"/>
    <n v="4"/>
    <n v="6660438"/>
    <n v="40561153"/>
    <n v="361268758"/>
  </r>
  <r>
    <x v="0"/>
    <n v="3763"/>
    <x v="9"/>
    <x v="109"/>
    <x v="109"/>
    <x v="109"/>
    <n v="4263"/>
    <n v="205837000379"/>
    <s v="05837205837000379"/>
    <s v="INSTITUCION ETNOEDUCATIVA NUEVA COLONIA"/>
    <n v="1"/>
    <n v="39.15000175112948"/>
    <n v="2.7419061248678744"/>
    <n v="0.39798355566344457"/>
    <n v="1.3979835556634446"/>
    <n v="1357"/>
    <n v="43"/>
    <n v="0"/>
    <n v="101"/>
    <n v="0"/>
    <n v="497"/>
    <n v="0"/>
    <n v="458"/>
    <n v="0"/>
    <n v="203"/>
    <n v="0"/>
    <n v="55"/>
    <n v="0"/>
    <n v="56"/>
    <n v="0"/>
    <n v="0"/>
    <n v="0"/>
    <n v="0"/>
    <n v="0"/>
    <n v="0"/>
    <n v="0"/>
    <n v="0"/>
    <n v="1"/>
    <n v="0"/>
    <n v="55"/>
    <n v="0"/>
    <n v="92671"/>
    <n v="81839"/>
    <n v="122758"/>
    <n v="150439"/>
    <n v="114333"/>
    <n v="99892"/>
    <n v="152848"/>
    <n v="184139"/>
    <n v="0"/>
    <n v="0"/>
    <n v="0"/>
    <n v="0"/>
    <n v="23016334.157232281"/>
    <n v="133363241.54192783"/>
    <n v="43376835.074757375"/>
    <n v="14158281.167597106"/>
    <n v="213914692"/>
    <n v="0"/>
    <n v="0"/>
    <n v="0"/>
    <n v="0"/>
    <n v="0"/>
    <n v="0"/>
    <n v="42735.798103209236"/>
    <n v="2831656.2335194214"/>
    <n v="2874392"/>
    <n v="216789084"/>
    <n v="159756.14148857773"/>
    <n v="1"/>
    <n v="1"/>
    <n v="1"/>
    <n v="1"/>
    <n v="24249724"/>
    <n v="33900715.381377168"/>
    <n v="33900715"/>
    <n v="144"/>
    <n v="1"/>
    <n v="0"/>
    <n v="11.076923076923077"/>
    <n v="0"/>
    <n v="11.076923076923077"/>
    <n v="4"/>
    <n v="4"/>
    <n v="6660438"/>
    <n v="40561153"/>
    <n v="257350237"/>
  </r>
  <r>
    <x v="0"/>
    <n v="3763"/>
    <x v="9"/>
    <x v="109"/>
    <x v="109"/>
    <x v="109"/>
    <n v="4251"/>
    <n v="205837000450"/>
    <s v="05837205837000450"/>
    <s v="INSTITUCION EDUCATIVA PIEDRECITAS"/>
    <n v="1"/>
    <n v="39.15000175112948"/>
    <n v="2.7419061248678744"/>
    <n v="0.39798355566344457"/>
    <n v="1.3979835556634446"/>
    <n v="793"/>
    <n v="0"/>
    <n v="0"/>
    <n v="60"/>
    <n v="0"/>
    <n v="361"/>
    <n v="0"/>
    <n v="279"/>
    <n v="0"/>
    <n v="60"/>
    <n v="0"/>
    <n v="33"/>
    <n v="0"/>
    <n v="93"/>
    <n v="0"/>
    <n v="0"/>
    <n v="0"/>
    <n v="0"/>
    <n v="0"/>
    <n v="0"/>
    <n v="0"/>
    <n v="0"/>
    <n v="60"/>
    <n v="0"/>
    <n v="33"/>
    <n v="0"/>
    <n v="92671"/>
    <n v="81839"/>
    <n v="122758"/>
    <n v="150439"/>
    <n v="114333"/>
    <n v="99892"/>
    <n v="152848"/>
    <n v="184139"/>
    <n v="0"/>
    <n v="0"/>
    <n v="0"/>
    <n v="0"/>
    <n v="9590139.2321801167"/>
    <n v="89374318.939092994"/>
    <n v="12820739.430962771"/>
    <n v="8494968.7005582638"/>
    <n v="120280166"/>
    <n v="0"/>
    <n v="0"/>
    <n v="0"/>
    <n v="0"/>
    <n v="0"/>
    <n v="0"/>
    <n v="2564147.8861925541"/>
    <n v="1698993.740111653"/>
    <n v="4263142"/>
    <n v="124543308"/>
    <n v="157053.35182849938"/>
    <n v="1"/>
    <n v="1"/>
    <n v="1"/>
    <n v="1"/>
    <n v="24249724"/>
    <n v="33900715.381377168"/>
    <n v="33900715"/>
    <n v="60"/>
    <n v="0"/>
    <n v="1"/>
    <n v="4.615384615384615"/>
    <n v="0"/>
    <n v="4.615384615384615"/>
    <n v="4"/>
    <n v="4"/>
    <n v="26641753"/>
    <n v="60542468"/>
    <n v="185085776"/>
  </r>
  <r>
    <x v="0"/>
    <n v="3763"/>
    <x v="9"/>
    <x v="109"/>
    <x v="109"/>
    <x v="109"/>
    <n v="4252"/>
    <n v="205837000492"/>
    <s v="05837205837000492"/>
    <s v="I.E. EL DOS"/>
    <n v="1"/>
    <n v="39.15000175112948"/>
    <n v="2.7419061248678744"/>
    <n v="0.39798355566344457"/>
    <n v="1.3979835556634446"/>
    <n v="875"/>
    <n v="36"/>
    <n v="0"/>
    <n v="81"/>
    <n v="0"/>
    <n v="344"/>
    <n v="0"/>
    <n v="284"/>
    <n v="0"/>
    <n v="1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00771.502751227"/>
    <n v="87698550.458985001"/>
    <n v="27778268.767086003"/>
    <n v="0"/>
    <n v="134177591"/>
    <n v="0"/>
    <n v="0"/>
    <n v="0"/>
    <n v="0"/>
    <n v="0"/>
    <n v="0"/>
    <n v="0"/>
    <n v="0"/>
    <n v="0"/>
    <n v="134177591"/>
    <n v="153345.81828571428"/>
    <n v="1"/>
    <n v="1"/>
    <n v="1"/>
    <n v="1"/>
    <n v="24249724"/>
    <n v="33900715.381377168"/>
    <n v="33900715"/>
    <n v="117"/>
    <n v="0"/>
    <n v="1"/>
    <n v="9"/>
    <n v="0"/>
    <n v="9"/>
    <n v="4"/>
    <n v="4"/>
    <n v="26641753"/>
    <n v="60542468"/>
    <n v="194720059"/>
  </r>
  <r>
    <x v="0"/>
    <n v="3763"/>
    <x v="9"/>
    <x v="109"/>
    <x v="109"/>
    <x v="109"/>
    <n v="4253"/>
    <n v="205837000531"/>
    <s v="05837205837000531"/>
    <s v="INSTITUCION EDUCATIVA CENTRAL"/>
    <n v="1"/>
    <n v="39.15000175112948"/>
    <n v="2.7419061248678744"/>
    <n v="0.39798355566344457"/>
    <n v="1.3979835556634446"/>
    <n v="1599"/>
    <n v="47"/>
    <n v="0"/>
    <n v="70"/>
    <n v="0"/>
    <n v="663"/>
    <n v="0"/>
    <n v="576"/>
    <n v="0"/>
    <n v="171"/>
    <n v="0"/>
    <n v="72"/>
    <n v="0"/>
    <n v="155"/>
    <n v="47"/>
    <n v="0"/>
    <n v="45"/>
    <n v="0"/>
    <n v="0"/>
    <n v="0"/>
    <n v="0"/>
    <n v="0"/>
    <n v="2"/>
    <n v="0"/>
    <n v="61"/>
    <n v="0"/>
    <n v="92671"/>
    <n v="81839"/>
    <n v="122758"/>
    <n v="150439"/>
    <n v="114333"/>
    <n v="99892"/>
    <n v="152848"/>
    <n v="184139"/>
    <n v="0"/>
    <n v="0"/>
    <n v="0"/>
    <n v="0"/>
    <n v="18700771.502751227"/>
    <n v="173023095.57115033"/>
    <n v="36539107.378243893"/>
    <n v="18534477.164854392"/>
    <n v="246797452"/>
    <n v="0"/>
    <n v="0"/>
    <n v="0"/>
    <n v="0"/>
    <n v="2940976.0312019028"/>
    <n v="0"/>
    <n v="85471.596206418471"/>
    <n v="3140564.186266995"/>
    <n v="6167012"/>
    <n v="252964464"/>
    <n v="158201.66604127581"/>
    <n v="1"/>
    <n v="1"/>
    <n v="1"/>
    <n v="1"/>
    <n v="24249724"/>
    <n v="33900715.381377168"/>
    <n v="33900715"/>
    <n v="117"/>
    <n v="0"/>
    <n v="1"/>
    <n v="9"/>
    <n v="0"/>
    <n v="9"/>
    <n v="4"/>
    <n v="4"/>
    <n v="26641753"/>
    <n v="60542468"/>
    <n v="313506932"/>
  </r>
  <r>
    <x v="0"/>
    <n v="3763"/>
    <x v="9"/>
    <x v="109"/>
    <x v="109"/>
    <x v="109"/>
    <n v="130369"/>
    <n v="205837000735"/>
    <s v="05837205837000735"/>
    <s v="CENTRO EDUCATIVO SANTIAGO DE URABA"/>
    <n v="1"/>
    <n v="39.15000175112948"/>
    <n v="2.7419061248678744"/>
    <n v="0.39798355566344457"/>
    <n v="1.3979835556634446"/>
    <n v="232"/>
    <n v="0"/>
    <n v="0"/>
    <n v="14"/>
    <n v="0"/>
    <n v="111"/>
    <n v="0"/>
    <n v="1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37699.1541753607"/>
    <n v="30443127.38862855"/>
    <n v="0"/>
    <n v="0"/>
    <n v="32680827"/>
    <n v="0"/>
    <n v="0"/>
    <n v="0"/>
    <n v="0"/>
    <n v="0"/>
    <n v="0"/>
    <n v="0"/>
    <n v="0"/>
    <n v="0"/>
    <n v="32680827"/>
    <n v="140865.63362068965"/>
    <n v="1"/>
    <n v="1"/>
    <n v="1"/>
    <n v="1"/>
    <n v="24249724"/>
    <n v="33900715.381377168"/>
    <n v="33900715"/>
    <n v="14"/>
    <n v="0"/>
    <n v="1"/>
    <n v="1.0769230769230769"/>
    <n v="0"/>
    <n v="1.0769230769230769"/>
    <n v="1.0769230769230769"/>
    <n v="2"/>
    <n v="13320876"/>
    <n v="47221591"/>
    <n v="79902418"/>
  </r>
  <r>
    <x v="0"/>
    <n v="3763"/>
    <x v="9"/>
    <x v="109"/>
    <x v="109"/>
    <x v="109"/>
    <n v="116304"/>
    <n v="205837000883"/>
    <s v="05837205837000883"/>
    <s v="I.E. NUEVA GRANADA"/>
    <n v="1"/>
    <n v="39.15000175112948"/>
    <n v="2.7419061248678744"/>
    <n v="0.39798355566344457"/>
    <n v="1.3979835556634446"/>
    <n v="292"/>
    <n v="0"/>
    <n v="0"/>
    <n v="30"/>
    <n v="0"/>
    <n v="105"/>
    <n v="0"/>
    <n v="109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95069.6160900583"/>
    <n v="29884537.89525922"/>
    <n v="10256591.544770217"/>
    <n v="0"/>
    <n v="44936199"/>
    <n v="0"/>
    <n v="0"/>
    <n v="0"/>
    <n v="0"/>
    <n v="0"/>
    <n v="0"/>
    <n v="0"/>
    <n v="0"/>
    <n v="0"/>
    <n v="44936199"/>
    <n v="153891.09246575343"/>
    <n v="1"/>
    <n v="1"/>
    <n v="1"/>
    <n v="1"/>
    <n v="24249724"/>
    <n v="33900715.381377168"/>
    <n v="33900715"/>
    <n v="30"/>
    <n v="1"/>
    <n v="0"/>
    <n v="2.3076923076923075"/>
    <n v="0"/>
    <n v="2.3076923076923075"/>
    <n v="2.3076923076923075"/>
    <n v="3"/>
    <n v="6660438"/>
    <n v="40561153"/>
    <n v="85497352"/>
  </r>
  <r>
    <x v="0"/>
    <n v="3763"/>
    <x v="9"/>
    <x v="109"/>
    <x v="109"/>
    <x v="109"/>
    <n v="116208"/>
    <n v="205837001821"/>
    <s v="05837205837001821"/>
    <s v="I.E. ALTO DE MULATOS"/>
    <n v="1"/>
    <n v="39.15000175112948"/>
    <n v="2.7419061248678744"/>
    <n v="0.39798355566344457"/>
    <n v="1.3979835556634446"/>
    <n v="383"/>
    <n v="0"/>
    <n v="0"/>
    <n v="33"/>
    <n v="0"/>
    <n v="169"/>
    <n v="0"/>
    <n v="151"/>
    <n v="0"/>
    <n v="30"/>
    <n v="0"/>
    <n v="0"/>
    <n v="0"/>
    <n v="19"/>
    <n v="0"/>
    <n v="0"/>
    <n v="3"/>
    <n v="0"/>
    <n v="1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74576.5776990643"/>
    <n v="44687159.469546497"/>
    <n v="6410369.7154813856"/>
    <n v="0"/>
    <n v="56372106"/>
    <n v="0"/>
    <n v="0"/>
    <n v="0"/>
    <n v="0"/>
    <n v="95901.392321801162"/>
    <n v="446871.594695465"/>
    <n v="0"/>
    <n v="0"/>
    <n v="542773"/>
    <n v="56914879"/>
    <n v="148602.81723237599"/>
    <n v="1"/>
    <n v="1"/>
    <n v="1"/>
    <n v="1"/>
    <n v="24249724"/>
    <n v="33900715.381377168"/>
    <n v="33900715"/>
    <n v="33"/>
    <n v="0"/>
    <n v="1"/>
    <n v="2.5384615384615383"/>
    <n v="0"/>
    <n v="2.5384615384615383"/>
    <n v="2.5384615384615383"/>
    <n v="3"/>
    <n v="19981315"/>
    <n v="53882030"/>
    <n v="110796909"/>
  </r>
  <r>
    <x v="0"/>
    <n v="3763"/>
    <x v="9"/>
    <x v="109"/>
    <x v="109"/>
    <x v="109"/>
    <n v="4254"/>
    <n v="205837001880"/>
    <s v="05837205837001880"/>
    <s v="I.E. SAN VICENTE DEL CONGO"/>
    <n v="1"/>
    <n v="39.15000175112948"/>
    <n v="2.7419061248678744"/>
    <n v="0.39798355566344457"/>
    <n v="1.3979835556634446"/>
    <n v="686"/>
    <n v="0"/>
    <n v="0"/>
    <n v="50"/>
    <n v="0"/>
    <n v="289"/>
    <n v="0"/>
    <n v="242"/>
    <n v="0"/>
    <n v="105"/>
    <n v="0"/>
    <n v="0"/>
    <n v="0"/>
    <n v="33"/>
    <n v="0"/>
    <n v="0"/>
    <n v="3"/>
    <n v="0"/>
    <n v="3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991782.69348343"/>
    <n v="74152755.244778723"/>
    <n v="22436294.00418485"/>
    <n v="0"/>
    <n v="104580832"/>
    <n v="0"/>
    <n v="0"/>
    <n v="0"/>
    <n v="0"/>
    <n v="95901.392321801162"/>
    <n v="837884.24005399679"/>
    <n v="0"/>
    <n v="0"/>
    <n v="933786"/>
    <n v="105514618"/>
    <n v="153811.39650145773"/>
    <n v="1"/>
    <n v="1"/>
    <n v="1"/>
    <n v="1"/>
    <n v="24249724"/>
    <n v="33900715.381377168"/>
    <n v="33900715"/>
    <n v="50"/>
    <n v="1"/>
    <n v="0"/>
    <n v="3.8461538461538463"/>
    <n v="0"/>
    <n v="3.8461538461538463"/>
    <n v="3.8461538461538463"/>
    <n v="4"/>
    <n v="6660438"/>
    <n v="40561153"/>
    <n v="146075771"/>
  </r>
  <r>
    <x v="0"/>
    <n v="3763"/>
    <x v="9"/>
    <x v="109"/>
    <x v="109"/>
    <x v="109"/>
    <n v="130848"/>
    <n v="205837002771"/>
    <s v="05837205837002771"/>
    <s v="I.E. LA GALLETA"/>
    <n v="1"/>
    <n v="39.15000175112948"/>
    <n v="2.7419061248678744"/>
    <n v="0.39798355566344457"/>
    <n v="1.3979835556634446"/>
    <n v="376"/>
    <n v="0"/>
    <n v="0"/>
    <n v="36"/>
    <n v="0"/>
    <n v="171"/>
    <n v="0"/>
    <n v="116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54083.5393080702"/>
    <n v="40078796.149249516"/>
    <n v="11324986.497350447"/>
    <n v="0"/>
    <n v="57157866"/>
    <n v="0"/>
    <n v="0"/>
    <n v="0"/>
    <n v="0"/>
    <n v="0"/>
    <n v="0"/>
    <n v="0"/>
    <n v="0"/>
    <n v="0"/>
    <n v="57157866"/>
    <n v="152015.60106382979"/>
    <n v="1"/>
    <n v="1"/>
    <n v="1"/>
    <n v="1"/>
    <n v="24249724"/>
    <n v="33900715.381377168"/>
    <n v="33900715"/>
    <n v="36"/>
    <n v="1"/>
    <n v="0"/>
    <n v="2.7692307692307692"/>
    <n v="0"/>
    <n v="2.7692307692307692"/>
    <n v="2.7692307692307692"/>
    <n v="3"/>
    <n v="6660438"/>
    <n v="40561153"/>
    <n v="97719019"/>
  </r>
  <r>
    <x v="0"/>
    <n v="3763"/>
    <x v="9"/>
    <x v="109"/>
    <x v="109"/>
    <x v="109"/>
    <n v="4258"/>
    <n v="205837002916"/>
    <s v="05837205837002916"/>
    <s v="I.E. EL TRES"/>
    <n v="1"/>
    <n v="39.15000175112948"/>
    <n v="2.7419061248678744"/>
    <n v="0.39798355566344457"/>
    <n v="1.3979835556634446"/>
    <n v="910"/>
    <n v="0"/>
    <n v="0"/>
    <n v="77"/>
    <n v="0"/>
    <n v="406"/>
    <n v="0"/>
    <n v="310"/>
    <n v="0"/>
    <n v="40"/>
    <n v="0"/>
    <n v="77"/>
    <n v="0"/>
    <n v="117"/>
    <n v="0"/>
    <n v="0"/>
    <n v="0"/>
    <n v="0"/>
    <n v="0"/>
    <n v="0"/>
    <n v="0"/>
    <n v="0"/>
    <n v="40"/>
    <n v="0"/>
    <n v="77"/>
    <n v="0"/>
    <n v="92671"/>
    <n v="81839"/>
    <n v="122758"/>
    <n v="150439"/>
    <n v="114333"/>
    <n v="99892"/>
    <n v="152848"/>
    <n v="184139"/>
    <n v="0"/>
    <n v="0"/>
    <n v="0"/>
    <n v="0"/>
    <n v="12307345.347964482"/>
    <n v="99987519.313110292"/>
    <n v="8547159.6206418462"/>
    <n v="19821593.634635948"/>
    <n v="140663618"/>
    <n v="0"/>
    <n v="0"/>
    <n v="0"/>
    <n v="0"/>
    <n v="0"/>
    <n v="0"/>
    <n v="1709431.9241283694"/>
    <n v="3964318.7269271896"/>
    <n v="5673751"/>
    <n v="146337369"/>
    <n v="160810.29560439559"/>
    <n v="1"/>
    <n v="1"/>
    <n v="1"/>
    <n v="1"/>
    <n v="24249724"/>
    <n v="33900715.381377168"/>
    <n v="33900715"/>
    <n v="77"/>
    <n v="1"/>
    <n v="0"/>
    <n v="5.9230769230769234"/>
    <n v="0"/>
    <n v="5.9230769230769234"/>
    <n v="4"/>
    <n v="4"/>
    <n v="6660438"/>
    <n v="40561153"/>
    <n v="186898522"/>
  </r>
  <r>
    <x v="0"/>
    <n v="3763"/>
    <x v="9"/>
    <x v="109"/>
    <x v="109"/>
    <x v="109"/>
    <n v="4260"/>
    <n v="205837003416"/>
    <s v="05837205837003416"/>
    <s v="CENTRO EDUCATIVO PUYA DEL MEDIO"/>
    <n v="1"/>
    <n v="39.15000175112948"/>
    <n v="2.7419061248678744"/>
    <n v="0.39798355566344457"/>
    <n v="1.3979835556634446"/>
    <n v="183"/>
    <n v="0"/>
    <n v="0"/>
    <n v="16"/>
    <n v="0"/>
    <n v="97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57370.4619146977"/>
    <n v="23321111.34816958"/>
    <n v="0"/>
    <n v="0"/>
    <n v="25878482"/>
    <n v="0"/>
    <n v="0"/>
    <n v="0"/>
    <n v="0"/>
    <n v="0"/>
    <n v="0"/>
    <n v="0"/>
    <n v="0"/>
    <n v="0"/>
    <n v="25878482"/>
    <n v="141412.4699453552"/>
    <n v="1"/>
    <n v="1"/>
    <n v="1"/>
    <n v="1"/>
    <n v="24249724"/>
    <n v="33900715.381377168"/>
    <n v="33900715"/>
    <n v="16"/>
    <n v="1"/>
    <n v="0"/>
    <n v="1.2307692307692308"/>
    <n v="0"/>
    <n v="1.2307692307692308"/>
    <n v="1.2307692307692308"/>
    <n v="2"/>
    <n v="6660438"/>
    <n v="40561153"/>
    <n v="66439635"/>
  </r>
  <r>
    <x v="0"/>
    <n v="3763"/>
    <x v="9"/>
    <x v="109"/>
    <x v="109"/>
    <x v="109"/>
    <n v="4261"/>
    <n v="205837003483"/>
    <s v="05837205837003483"/>
    <s v="I.E. DE DESARROLLO RURAL DE TURBO"/>
    <n v="1"/>
    <n v="39.15000175112948"/>
    <n v="2.7419061248678744"/>
    <n v="0.39798355566344457"/>
    <n v="1.3979835556634446"/>
    <n v="671"/>
    <n v="0"/>
    <n v="0"/>
    <n v="30"/>
    <n v="21"/>
    <n v="251"/>
    <n v="113"/>
    <n v="201"/>
    <n v="0"/>
    <n v="0"/>
    <n v="0"/>
    <n v="55"/>
    <n v="0"/>
    <n v="85"/>
    <n v="0"/>
    <n v="0"/>
    <n v="30"/>
    <n v="0"/>
    <n v="0"/>
    <n v="0"/>
    <n v="0"/>
    <n v="0"/>
    <n v="0"/>
    <n v="0"/>
    <n v="55"/>
    <n v="0"/>
    <n v="92671"/>
    <n v="81839"/>
    <n v="122758"/>
    <n v="150439"/>
    <n v="114333"/>
    <n v="99892"/>
    <n v="152848"/>
    <n v="184139"/>
    <n v="2720603.2158246287"/>
    <n v="12928282.111949293"/>
    <n v="0"/>
    <n v="0"/>
    <n v="4795069.6160900583"/>
    <n v="63120612.750734426"/>
    <n v="0"/>
    <n v="14158281.167597106"/>
    <n v="97722849"/>
    <n v="0"/>
    <n v="0"/>
    <n v="0"/>
    <n v="0"/>
    <n v="959013.92321801162"/>
    <n v="0"/>
    <n v="0"/>
    <n v="2831656.2335194214"/>
    <n v="3790670"/>
    <n v="101513519"/>
    <n v="151286.91356184799"/>
    <n v="1"/>
    <n v="1"/>
    <n v="1"/>
    <n v="1"/>
    <n v="24249724"/>
    <n v="33900715.381377168"/>
    <n v="33900715"/>
    <n v="51"/>
    <n v="1"/>
    <n v="0"/>
    <n v="2.3076923076923075"/>
    <n v="0.93333333333333335"/>
    <n v="3.2410256410256411"/>
    <n v="3.2410256410256411"/>
    <n v="4"/>
    <n v="6660438"/>
    <n v="40561153"/>
    <n v="142074672"/>
  </r>
  <r>
    <x v="0"/>
    <n v="3763"/>
    <x v="9"/>
    <x v="109"/>
    <x v="109"/>
    <x v="109"/>
    <n v="18555"/>
    <n v="205837003670"/>
    <s v="05837205837003670"/>
    <s v="INSTITUCION EDUCATIVA VILLA MARIA"/>
    <n v="1"/>
    <n v="39.15000175112948"/>
    <n v="2.7419061248678744"/>
    <n v="0.39798355566344457"/>
    <n v="1.3979835556634446"/>
    <n v="675"/>
    <n v="0"/>
    <n v="0"/>
    <n v="35"/>
    <n v="0"/>
    <n v="321"/>
    <n v="0"/>
    <n v="226"/>
    <n v="0"/>
    <n v="43"/>
    <n v="0"/>
    <n v="50"/>
    <n v="0"/>
    <n v="51"/>
    <n v="0"/>
    <n v="0"/>
    <n v="0"/>
    <n v="0"/>
    <n v="0"/>
    <n v="0"/>
    <n v="0"/>
    <n v="0"/>
    <n v="1"/>
    <n v="0"/>
    <n v="50"/>
    <n v="0"/>
    <n v="92671"/>
    <n v="81839"/>
    <n v="122758"/>
    <n v="150439"/>
    <n v="114333"/>
    <n v="99892"/>
    <n v="152848"/>
    <n v="184139"/>
    <n v="0"/>
    <n v="0"/>
    <n v="0"/>
    <n v="0"/>
    <n v="5594247.8854384013"/>
    <n v="76387113.218256041"/>
    <n v="9188196.5921899863"/>
    <n v="12871164.69781555"/>
    <n v="104040722"/>
    <n v="0"/>
    <n v="0"/>
    <n v="0"/>
    <n v="0"/>
    <n v="0"/>
    <n v="0"/>
    <n v="42735.798103209236"/>
    <n v="2574232.93956311"/>
    <n v="2616969"/>
    <n v="106657691"/>
    <n v="158011.39407407408"/>
    <n v="1"/>
    <n v="1"/>
    <n v="1"/>
    <n v="1"/>
    <n v="24249724"/>
    <n v="33900715.381377168"/>
    <n v="33900715"/>
    <n v="35"/>
    <n v="1"/>
    <n v="0"/>
    <n v="2.6923076923076925"/>
    <n v="0"/>
    <n v="2.6923076923076925"/>
    <n v="2.6923076923076925"/>
    <n v="3"/>
    <n v="6660438"/>
    <n v="40561153"/>
    <n v="147218844"/>
  </r>
  <r>
    <x v="0"/>
    <n v="3763"/>
    <x v="9"/>
    <x v="109"/>
    <x v="109"/>
    <x v="109"/>
    <n v="18556"/>
    <n v="205837003742"/>
    <s v="05837205837003742"/>
    <s v="INSTITUCION ETNOEDUCATIVA 29 DE NOVIEMBRE"/>
    <n v="1"/>
    <n v="39.15000175112948"/>
    <n v="2.7419061248678744"/>
    <n v="0.39798355566344457"/>
    <n v="1.3979835556634446"/>
    <n v="1236"/>
    <n v="22"/>
    <n v="0"/>
    <n v="97"/>
    <n v="0"/>
    <n v="641"/>
    <n v="0"/>
    <n v="357"/>
    <n v="0"/>
    <n v="1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020442.810490564"/>
    <n v="139368078.59564814"/>
    <n v="25427799.871409494"/>
    <n v="0"/>
    <n v="183816321"/>
    <n v="0"/>
    <n v="0"/>
    <n v="0"/>
    <n v="0"/>
    <n v="0"/>
    <n v="0"/>
    <n v="0"/>
    <n v="0"/>
    <n v="0"/>
    <n v="183816321"/>
    <n v="148718.70631067961"/>
    <n v="1"/>
    <n v="1"/>
    <n v="1"/>
    <n v="1"/>
    <n v="24249724"/>
    <n v="33900715.381377168"/>
    <n v="33900715"/>
    <n v="119"/>
    <n v="1"/>
    <n v="0"/>
    <n v="9.1538461538461533"/>
    <n v="0"/>
    <n v="9.1538461538461533"/>
    <n v="4"/>
    <n v="4"/>
    <n v="6660438"/>
    <n v="40561153"/>
    <n v="224377474"/>
  </r>
  <r>
    <x v="0"/>
    <n v="3763"/>
    <x v="9"/>
    <x v="109"/>
    <x v="109"/>
    <x v="109"/>
    <n v="18558"/>
    <n v="205837004129"/>
    <s v="05837205837004129"/>
    <s v="I.E. PUERTO CESAR"/>
    <n v="1"/>
    <n v="39.15000175112948"/>
    <n v="2.7419061248678744"/>
    <n v="0.39798355566344457"/>
    <n v="1.3979835556634446"/>
    <n v="344"/>
    <n v="0"/>
    <n v="0"/>
    <n v="25"/>
    <n v="0"/>
    <n v="153"/>
    <n v="0"/>
    <n v="128"/>
    <n v="0"/>
    <n v="35"/>
    <n v="0"/>
    <n v="3"/>
    <n v="0"/>
    <n v="12"/>
    <n v="0"/>
    <n v="0"/>
    <n v="2"/>
    <n v="0"/>
    <n v="1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95891.346741715"/>
    <n v="39240911.90919552"/>
    <n v="7478764.6680616159"/>
    <n v="772269.88186893309"/>
    <n v="51487838"/>
    <n v="0"/>
    <n v="0"/>
    <n v="0"/>
    <n v="0"/>
    <n v="63934.261547867449"/>
    <n v="279294.74668466562"/>
    <n v="0"/>
    <n v="0"/>
    <n v="343229"/>
    <n v="51831067"/>
    <n v="150671.70639534883"/>
    <n v="1"/>
    <n v="1"/>
    <n v="1"/>
    <n v="1"/>
    <n v="24249724"/>
    <n v="33900715.381377168"/>
    <n v="33900715"/>
    <n v="25"/>
    <n v="0"/>
    <n v="1"/>
    <n v="1.9230769230769231"/>
    <n v="0"/>
    <n v="1.9230769230769231"/>
    <n v="1.9230769230769231"/>
    <n v="2"/>
    <n v="13320876"/>
    <n v="47221591"/>
    <n v="99052658"/>
  </r>
  <r>
    <x v="0"/>
    <n v="3763"/>
    <x v="9"/>
    <x v="109"/>
    <x v="109"/>
    <x v="109"/>
    <n v="18559"/>
    <n v="205837004161"/>
    <s v="05837205837004161"/>
    <s v="INSTITUCION EDUCATIVA PUNTA DE PIEDRA"/>
    <n v="1"/>
    <n v="39.15000175112948"/>
    <n v="2.7419061248678744"/>
    <n v="0.39798355566344457"/>
    <n v="1.3979835556634446"/>
    <n v="495"/>
    <n v="0"/>
    <n v="0"/>
    <n v="43"/>
    <n v="0"/>
    <n v="228"/>
    <n v="0"/>
    <n v="156"/>
    <n v="0"/>
    <n v="5"/>
    <n v="0"/>
    <n v="63"/>
    <n v="0"/>
    <n v="68"/>
    <n v="0"/>
    <n v="0"/>
    <n v="0"/>
    <n v="0"/>
    <n v="0"/>
    <n v="0"/>
    <n v="0"/>
    <n v="0"/>
    <n v="5"/>
    <n v="0"/>
    <n v="63"/>
    <n v="0"/>
    <n v="92671"/>
    <n v="81839"/>
    <n v="122758"/>
    <n v="150439"/>
    <n v="114333"/>
    <n v="99892"/>
    <n v="152848"/>
    <n v="184139"/>
    <n v="0"/>
    <n v="0"/>
    <n v="0"/>
    <n v="0"/>
    <n v="6872933.1163957501"/>
    <n v="53624591.363455795"/>
    <n v="1068394.9525802308"/>
    <n v="16217667.519247593"/>
    <n v="77783587"/>
    <n v="0"/>
    <n v="0"/>
    <n v="0"/>
    <n v="0"/>
    <n v="0"/>
    <n v="0"/>
    <n v="213678.99051604618"/>
    <n v="3243533.5038495185"/>
    <n v="3457212"/>
    <n v="81240799"/>
    <n v="164122.82626262627"/>
    <n v="1"/>
    <n v="1"/>
    <n v="1"/>
    <n v="1"/>
    <n v="24249724"/>
    <n v="33900715.381377168"/>
    <n v="33900715"/>
    <n v="43"/>
    <n v="0"/>
    <n v="1"/>
    <n v="3.3076923076923075"/>
    <n v="0"/>
    <n v="3.3076923076923075"/>
    <n v="3.3076923076923075"/>
    <n v="4"/>
    <n v="26641753"/>
    <n v="60542468"/>
    <n v="141783267"/>
  </r>
  <r>
    <x v="0"/>
    <n v="3763"/>
    <x v="9"/>
    <x v="109"/>
    <x v="109"/>
    <x v="109"/>
    <n v="18562"/>
    <n v="205837004366"/>
    <s v="05837205837004366"/>
    <s v="I.E. VEINTICUATRO DE DICIEMBRE"/>
    <n v="1"/>
    <n v="39.15000175112948"/>
    <n v="2.7419061248678744"/>
    <n v="0.39798355566344457"/>
    <n v="1.3979835556634446"/>
    <n v="1043"/>
    <n v="0"/>
    <n v="0"/>
    <n v="95"/>
    <n v="0"/>
    <n v="556"/>
    <n v="0"/>
    <n v="296"/>
    <n v="0"/>
    <n v="4"/>
    <n v="0"/>
    <n v="92"/>
    <n v="0"/>
    <n v="85"/>
    <n v="0"/>
    <n v="0"/>
    <n v="0"/>
    <n v="0"/>
    <n v="0"/>
    <n v="0"/>
    <n v="0"/>
    <n v="0"/>
    <n v="0"/>
    <n v="0"/>
    <n v="85"/>
    <n v="0"/>
    <n v="92671"/>
    <n v="81839"/>
    <n v="122758"/>
    <n v="150439"/>
    <n v="114333"/>
    <n v="99892"/>
    <n v="152848"/>
    <n v="184139"/>
    <n v="0"/>
    <n v="0"/>
    <n v="0"/>
    <n v="0"/>
    <n v="15184387.117618518"/>
    <n v="118979562.08766755"/>
    <n v="854715.96206418471"/>
    <n v="23682943.043980613"/>
    <n v="158701608"/>
    <n v="0"/>
    <n v="0"/>
    <n v="0"/>
    <n v="0"/>
    <n v="0"/>
    <n v="0"/>
    <n v="0"/>
    <n v="4376195.9972572876"/>
    <n v="4376196"/>
    <n v="163077804"/>
    <n v="156354.55800575262"/>
    <n v="1"/>
    <n v="1"/>
    <n v="1"/>
    <n v="1"/>
    <n v="24249724"/>
    <n v="33900715.381377168"/>
    <n v="33900715"/>
    <n v="95"/>
    <n v="0"/>
    <n v="1"/>
    <n v="7.3076923076923075"/>
    <n v="0"/>
    <n v="7.3076923076923075"/>
    <n v="4"/>
    <n v="4"/>
    <n v="26641753"/>
    <n v="60542468"/>
    <n v="223620272"/>
  </r>
  <r>
    <x v="0"/>
    <n v="3763"/>
    <x v="9"/>
    <x v="109"/>
    <x v="109"/>
    <x v="109"/>
    <n v="18563"/>
    <n v="205837004889"/>
    <s v="05837205837004889"/>
    <s v="CENTRO EDUCATIVO KILOMETRO 25"/>
    <n v="1"/>
    <n v="39.15000175112948"/>
    <n v="2.7419061248678744"/>
    <n v="0.39798355566344457"/>
    <n v="1.3979835556634446"/>
    <n v="319"/>
    <n v="0"/>
    <n v="0"/>
    <n v="30"/>
    <n v="0"/>
    <n v="177"/>
    <n v="0"/>
    <n v="1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95069.6160900583"/>
    <n v="40358090.895934179"/>
    <n v="0"/>
    <n v="0"/>
    <n v="45153161"/>
    <n v="0"/>
    <n v="0"/>
    <n v="0"/>
    <n v="0"/>
    <n v="0"/>
    <n v="0"/>
    <n v="0"/>
    <n v="0"/>
    <n v="0"/>
    <n v="45153161"/>
    <n v="141545.95924764889"/>
    <n v="1"/>
    <n v="1"/>
    <n v="1"/>
    <n v="1"/>
    <n v="24249724"/>
    <n v="33900715.381377168"/>
    <n v="33900715"/>
    <n v="30"/>
    <n v="0"/>
    <n v="1"/>
    <n v="2.3076923076923075"/>
    <n v="0"/>
    <n v="2.3076923076923075"/>
    <n v="2.3076923076923075"/>
    <n v="3"/>
    <n v="19981315"/>
    <n v="53882030"/>
    <n v="99035191"/>
  </r>
  <r>
    <x v="0"/>
    <n v="3763"/>
    <x v="9"/>
    <x v="109"/>
    <x v="109"/>
    <x v="109"/>
    <n v="18565"/>
    <n v="205837005133"/>
    <s v="05837205837005133"/>
    <s v="I.E. MONTE VERDE"/>
    <n v="1"/>
    <n v="39.15000175112948"/>
    <n v="2.7419061248678744"/>
    <n v="0.39798355566344457"/>
    <n v="1.3979835556634446"/>
    <n v="591"/>
    <n v="0"/>
    <n v="0"/>
    <n v="47"/>
    <n v="0"/>
    <n v="278"/>
    <n v="0"/>
    <n v="211"/>
    <n v="0"/>
    <n v="15"/>
    <n v="0"/>
    <n v="40"/>
    <n v="0"/>
    <n v="55"/>
    <n v="0"/>
    <n v="0"/>
    <n v="0"/>
    <n v="0"/>
    <n v="0"/>
    <n v="0"/>
    <n v="0"/>
    <n v="0"/>
    <n v="15"/>
    <n v="0"/>
    <n v="40"/>
    <n v="0"/>
    <n v="92671"/>
    <n v="81839"/>
    <n v="122758"/>
    <n v="150439"/>
    <n v="114333"/>
    <n v="99892"/>
    <n v="152848"/>
    <n v="184139"/>
    <n v="0"/>
    <n v="0"/>
    <n v="0"/>
    <n v="0"/>
    <n v="7512275.731874425"/>
    <n v="68287565.564400747"/>
    <n v="3205184.8577406928"/>
    <n v="10296931.75825244"/>
    <n v="89301958"/>
    <n v="0"/>
    <n v="0"/>
    <n v="0"/>
    <n v="0"/>
    <n v="0"/>
    <n v="0"/>
    <n v="641036.97154813854"/>
    <n v="2059386.3516504881"/>
    <n v="2700423"/>
    <n v="92002381"/>
    <n v="155672.38747884941"/>
    <n v="1"/>
    <n v="1"/>
    <n v="1"/>
    <n v="1"/>
    <n v="24249724"/>
    <n v="33900715.381377168"/>
    <n v="33900715"/>
    <n v="47"/>
    <n v="1"/>
    <n v="0"/>
    <n v="3.6153846153846154"/>
    <n v="0"/>
    <n v="3.6153846153846154"/>
    <n v="3.6153846153846154"/>
    <n v="4"/>
    <n v="6660438"/>
    <n v="40561153"/>
    <n v="132563534"/>
  </r>
  <r>
    <x v="0"/>
    <n v="3763"/>
    <x v="9"/>
    <x v="109"/>
    <x v="109"/>
    <x v="109"/>
    <n v="18566"/>
    <n v="205837005290"/>
    <s v="05837205837005290"/>
    <s v="INSTITUCION EDUCATIVA COMUNAL SAN JORGE"/>
    <n v="1"/>
    <n v="39.15000175112948"/>
    <n v="2.7419061248678744"/>
    <n v="0.39798355566344457"/>
    <n v="1.3979835556634446"/>
    <n v="857"/>
    <n v="35"/>
    <n v="0"/>
    <n v="73"/>
    <n v="0"/>
    <n v="362"/>
    <n v="0"/>
    <n v="283"/>
    <n v="0"/>
    <n v="104"/>
    <n v="0"/>
    <n v="0"/>
    <n v="0"/>
    <n v="74"/>
    <n v="35"/>
    <n v="0"/>
    <n v="39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262250.61792421"/>
    <n v="90072555.805804655"/>
    <n v="22222615.013668802"/>
    <n v="0"/>
    <n v="129557421"/>
    <n v="0"/>
    <n v="0"/>
    <n v="0"/>
    <n v="0"/>
    <n v="2365567.6772710956"/>
    <n v="0"/>
    <n v="0"/>
    <n v="0"/>
    <n v="2365568"/>
    <n v="131922989"/>
    <n v="153935.80980163362"/>
    <n v="1"/>
    <n v="1"/>
    <n v="1"/>
    <n v="1"/>
    <n v="24249724"/>
    <n v="33900715.381377168"/>
    <n v="33900715"/>
    <n v="108"/>
    <n v="0"/>
    <n v="1"/>
    <n v="8.3076923076923084"/>
    <n v="0"/>
    <n v="8.3076923076923084"/>
    <n v="4"/>
    <n v="4"/>
    <n v="26641753"/>
    <n v="60542468"/>
    <n v="192465457"/>
  </r>
  <r>
    <x v="0"/>
    <n v="3763"/>
    <x v="9"/>
    <x v="109"/>
    <x v="109"/>
    <x v="109"/>
    <n v="18568"/>
    <n v="205837005524"/>
    <s v="05837205837005524"/>
    <s v="I.E. PUEBLO BELLO"/>
    <n v="1"/>
    <n v="39.15000175112948"/>
    <n v="2.7419061248678744"/>
    <n v="0.39798355566344457"/>
    <n v="1.3979835556634446"/>
    <n v="653"/>
    <n v="24"/>
    <n v="0"/>
    <n v="45"/>
    <n v="0"/>
    <n v="285"/>
    <n v="0"/>
    <n v="221"/>
    <n v="0"/>
    <n v="78"/>
    <n v="0"/>
    <n v="0"/>
    <n v="0"/>
    <n v="477"/>
    <n v="24"/>
    <n v="0"/>
    <n v="29"/>
    <n v="0"/>
    <n v="162"/>
    <n v="0"/>
    <n v="184"/>
    <n v="0"/>
    <n v="78"/>
    <n v="0"/>
    <n v="0"/>
    <n v="0"/>
    <n v="92671"/>
    <n v="81839"/>
    <n v="122758"/>
    <n v="150439"/>
    <n v="114333"/>
    <n v="99892"/>
    <n v="152848"/>
    <n v="184139"/>
    <n v="0"/>
    <n v="0"/>
    <n v="0"/>
    <n v="0"/>
    <n v="11028660.117007134"/>
    <n v="70661570.911220402"/>
    <n v="16666961.260251602"/>
    <n v="0"/>
    <n v="98357192"/>
    <n v="0"/>
    <n v="0"/>
    <n v="0"/>
    <n v="0"/>
    <n v="1694257.9310184873"/>
    <n v="9663598.2352894302"/>
    <n v="3333392.2520503206"/>
    <n v="0"/>
    <n v="14691248"/>
    <n v="113048440"/>
    <n v="173121.65390505359"/>
    <n v="1"/>
    <n v="1"/>
    <n v="1"/>
    <n v="1"/>
    <n v="24249724"/>
    <n v="33900715.381377168"/>
    <n v="33900715"/>
    <n v="69"/>
    <n v="1"/>
    <n v="0"/>
    <n v="5.3076923076923075"/>
    <n v="0"/>
    <n v="5.3076923076923075"/>
    <n v="4"/>
    <n v="4"/>
    <n v="6660438"/>
    <n v="40561153"/>
    <n v="153609593"/>
  </r>
  <r>
    <x v="0"/>
    <n v="3763"/>
    <x v="9"/>
    <x v="109"/>
    <x v="109"/>
    <x v="109"/>
    <n v="4257"/>
    <n v="205837006288"/>
    <s v="05837205837006288"/>
    <s v="I.E NUEVO ANTIOQUIA"/>
    <n v="1"/>
    <n v="39.15000175112948"/>
    <n v="2.7419061248678744"/>
    <n v="0.39798355566344457"/>
    <n v="1.3979835556634446"/>
    <n v="640"/>
    <n v="17"/>
    <n v="0"/>
    <n v="42"/>
    <n v="0"/>
    <n v="309"/>
    <n v="0"/>
    <n v="209"/>
    <n v="0"/>
    <n v="3"/>
    <n v="0"/>
    <n v="60"/>
    <n v="0"/>
    <n v="49"/>
    <n v="0"/>
    <n v="0"/>
    <n v="0"/>
    <n v="0"/>
    <n v="0"/>
    <n v="0"/>
    <n v="0"/>
    <n v="0"/>
    <n v="0"/>
    <n v="0"/>
    <n v="49"/>
    <n v="0"/>
    <n v="92671"/>
    <n v="81839"/>
    <n v="122758"/>
    <n v="150439"/>
    <n v="114333"/>
    <n v="99892"/>
    <n v="152848"/>
    <n v="184139"/>
    <n v="0"/>
    <n v="0"/>
    <n v="0"/>
    <n v="0"/>
    <n v="9430303.5783104487"/>
    <n v="72337339.391328394"/>
    <n v="641036.97154813854"/>
    <n v="15445397.637378661"/>
    <n v="97854078"/>
    <n v="0"/>
    <n v="0"/>
    <n v="0"/>
    <n v="0"/>
    <n v="0"/>
    <n v="0"/>
    <n v="0"/>
    <n v="2522748.2807718483"/>
    <n v="2522748"/>
    <n v="100376826"/>
    <n v="156838.79062499999"/>
    <n v="1"/>
    <n v="1"/>
    <n v="1"/>
    <n v="1"/>
    <n v="24249724"/>
    <n v="33900715.381377168"/>
    <n v="33900715"/>
    <n v="59"/>
    <n v="1"/>
    <n v="0"/>
    <n v="4.5384615384615383"/>
    <n v="0"/>
    <n v="4.5384615384615383"/>
    <n v="4"/>
    <n v="4"/>
    <n v="6660438"/>
    <n v="40561153"/>
    <n v="140937979"/>
  </r>
  <r>
    <x v="0"/>
    <n v="3763"/>
    <x v="9"/>
    <x v="109"/>
    <x v="109"/>
    <x v="109"/>
    <n v="115399"/>
    <n v="205837007063"/>
    <s v="05837205837007063"/>
    <s v="INSTITUCION EDUCATIVA INDIGENA EL MANGO"/>
    <n v="1"/>
    <n v="39.15000175112948"/>
    <n v="2.7419061248678744"/>
    <n v="0.39798355566344457"/>
    <n v="1.3979835556634446"/>
    <n v="512"/>
    <n v="0"/>
    <n v="0"/>
    <n v="36"/>
    <n v="0"/>
    <n v="279"/>
    <n v="0"/>
    <n v="145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54083.5393080702"/>
    <n v="59210486.297149107"/>
    <n v="11111307.506834401"/>
    <n v="0"/>
    <n v="76075877"/>
    <n v="0"/>
    <n v="0"/>
    <n v="0"/>
    <n v="0"/>
    <n v="0"/>
    <n v="0"/>
    <n v="0"/>
    <n v="0"/>
    <n v="0"/>
    <n v="76075877"/>
    <n v="148585.697265625"/>
    <n v="1"/>
    <n v="1"/>
    <n v="1"/>
    <n v="1"/>
    <n v="24249724"/>
    <n v="33900715.381377168"/>
    <n v="33900715"/>
    <n v="36"/>
    <n v="1"/>
    <n v="0"/>
    <n v="2.7692307692307692"/>
    <n v="0"/>
    <n v="2.7692307692307692"/>
    <n v="2.7692307692307692"/>
    <n v="3"/>
    <n v="6660438"/>
    <n v="40561153"/>
    <n v="116637030"/>
  </r>
  <r>
    <x v="0"/>
    <n v="3758"/>
    <x v="1"/>
    <x v="110"/>
    <x v="110"/>
    <x v="110"/>
    <n v="24702"/>
    <n v="205842000425"/>
    <s v="05842205842000425"/>
    <s v="C. E. R. AURELIANO HURTADO"/>
    <n v="1"/>
    <n v="27.104093208646329"/>
    <n v="1.8982599196341818"/>
    <n v="0.27034131299326275"/>
    <n v="1.2703413129932628"/>
    <n v="165"/>
    <n v="0"/>
    <n v="0"/>
    <n v="12"/>
    <n v="0"/>
    <n v="108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2903.2000615045"/>
    <n v="19415230.968941022"/>
    <n v="0"/>
    <n v="0"/>
    <n v="21158134"/>
    <n v="0"/>
    <n v="0"/>
    <n v="0"/>
    <n v="0"/>
    <n v="0"/>
    <n v="0"/>
    <n v="0"/>
    <n v="0"/>
    <n v="0"/>
    <n v="21158134"/>
    <n v="128231.11515151516"/>
    <n v="1"/>
    <n v="0"/>
    <n v="1"/>
    <n v="1"/>
    <n v="24249724"/>
    <n v="30805426.225884236"/>
    <n v="30805426"/>
    <n v="12"/>
    <n v="1"/>
    <n v="0"/>
    <n v="0.92307692307692313"/>
    <n v="0"/>
    <n v="0.92307692307692313"/>
    <n v="0.92307692307692313"/>
    <n v="1"/>
    <n v="6660438"/>
    <n v="37465864"/>
    <n v="58623998"/>
  </r>
  <r>
    <x v="0"/>
    <n v="3758"/>
    <x v="1"/>
    <x v="111"/>
    <x v="111"/>
    <x v="111"/>
    <n v="21302"/>
    <n v="205847000423"/>
    <s v="05847205847000423"/>
    <s v="I. E. R. LA CALDASIA"/>
    <n v="1"/>
    <n v="24.452529452529454"/>
    <n v="1.7125552305363128"/>
    <n v="0.24224450790628338"/>
    <n v="1.2422445079062834"/>
    <n v="597"/>
    <n v="0"/>
    <n v="0"/>
    <n v="43"/>
    <n v="0"/>
    <n v="336"/>
    <n v="0"/>
    <n v="152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07270.276865311"/>
    <n v="60556060.731281936"/>
    <n v="12531722.843934333"/>
    <n v="0"/>
    <n v="79195054"/>
    <n v="0"/>
    <n v="0"/>
    <n v="0"/>
    <n v="0"/>
    <n v="0"/>
    <n v="0"/>
    <n v="0"/>
    <n v="0"/>
    <n v="0"/>
    <n v="79195054"/>
    <n v="132655.03182579565"/>
    <n v="1"/>
    <n v="0"/>
    <n v="1"/>
    <n v="1"/>
    <n v="24249724"/>
    <n v="30124086.457243189"/>
    <n v="30124086"/>
    <n v="43"/>
    <n v="1"/>
    <n v="0"/>
    <n v="3.3076923076923075"/>
    <n v="0"/>
    <n v="3.3076923076923075"/>
    <n v="3.3076923076923075"/>
    <n v="4"/>
    <n v="6660438"/>
    <n v="36784524"/>
    <n v="115979578"/>
  </r>
  <r>
    <x v="0"/>
    <n v="3758"/>
    <x v="1"/>
    <x v="111"/>
    <x v="111"/>
    <x v="111"/>
    <n v="21304"/>
    <n v="205847000440"/>
    <s v="05847205847000440"/>
    <s v="I. E. R. LA VENTA"/>
    <n v="1"/>
    <n v="24.452529452529454"/>
    <n v="1.7125552305363128"/>
    <n v="0.24224450790628338"/>
    <n v="1.2422445079062834"/>
    <n v="511"/>
    <n v="0"/>
    <n v="0"/>
    <n v="61"/>
    <n v="0"/>
    <n v="376"/>
    <n v="0"/>
    <n v="56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63802.0206693951"/>
    <n v="53607004.581790566"/>
    <n v="3417742.5938002728"/>
    <n v="0"/>
    <n v="65688549"/>
    <n v="0"/>
    <n v="0"/>
    <n v="0"/>
    <n v="0"/>
    <n v="0"/>
    <n v="0"/>
    <n v="0"/>
    <n v="0"/>
    <n v="0"/>
    <n v="65688549"/>
    <n v="128549.01956947162"/>
    <n v="1"/>
    <n v="0"/>
    <n v="1"/>
    <n v="1"/>
    <n v="24249724"/>
    <n v="30124086.457243189"/>
    <n v="30124086"/>
    <n v="61"/>
    <n v="1"/>
    <n v="0"/>
    <n v="4.6923076923076925"/>
    <n v="0"/>
    <n v="4.6923076923076925"/>
    <n v="4"/>
    <n v="4"/>
    <n v="6660438"/>
    <n v="36784524"/>
    <n v="102473073"/>
  </r>
  <r>
    <x v="0"/>
    <n v="3758"/>
    <x v="1"/>
    <x v="111"/>
    <x v="111"/>
    <x v="111"/>
    <n v="249"/>
    <n v="205847001098"/>
    <s v="05847205847001098"/>
    <s v="I. E. R. VALENTINA FIGUEROA"/>
    <n v="1"/>
    <n v="24.452529452529454"/>
    <n v="1.7125552305363128"/>
    <n v="0.24224450790628338"/>
    <n v="1.2422445079062834"/>
    <n v="421"/>
    <n v="0"/>
    <n v="0"/>
    <n v="36"/>
    <n v="0"/>
    <n v="199"/>
    <n v="0"/>
    <n v="147"/>
    <n v="0"/>
    <n v="11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13063.4876081673"/>
    <n v="42935239.780785963"/>
    <n v="2088620.4739890557"/>
    <n v="6404878.5203579431"/>
    <n v="56541802"/>
    <n v="0"/>
    <n v="0"/>
    <n v="0"/>
    <n v="0"/>
    <n v="0"/>
    <n v="0"/>
    <n v="0"/>
    <n v="0"/>
    <n v="0"/>
    <n v="56541802"/>
    <n v="134303.567695962"/>
    <n v="1"/>
    <n v="0"/>
    <n v="1"/>
    <n v="1"/>
    <n v="24249724"/>
    <n v="30124086.457243189"/>
    <n v="30124086"/>
    <n v="36"/>
    <n v="1"/>
    <n v="0"/>
    <n v="2.7692307692307692"/>
    <n v="0"/>
    <n v="2.7692307692307692"/>
    <n v="2.7692307692307692"/>
    <n v="3"/>
    <n v="6660438"/>
    <n v="36784524"/>
    <n v="93326326"/>
  </r>
  <r>
    <x v="0"/>
    <n v="3758"/>
    <x v="1"/>
    <x v="111"/>
    <x v="111"/>
    <x v="111"/>
    <n v="21202"/>
    <n v="205847001471"/>
    <s v="05847205847001471"/>
    <s v="I.E.R. VASQUEZ"/>
    <n v="1"/>
    <n v="24.452529452529454"/>
    <n v="1.7125552305363128"/>
    <n v="0.24224450790628338"/>
    <n v="1.2422445079062834"/>
    <n v="974"/>
    <n v="0"/>
    <n v="0"/>
    <n v="72"/>
    <n v="0"/>
    <n v="747"/>
    <n v="0"/>
    <n v="133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26126.975216335"/>
    <n v="109199453.77772152"/>
    <n v="4177240.9479781114"/>
    <n v="0"/>
    <n v="123602822"/>
    <n v="0"/>
    <n v="0"/>
    <n v="0"/>
    <n v="0"/>
    <n v="0"/>
    <n v="0"/>
    <n v="0"/>
    <n v="0"/>
    <n v="0"/>
    <n v="123602822"/>
    <n v="126902.28131416837"/>
    <n v="1"/>
    <n v="0"/>
    <n v="1"/>
    <n v="1"/>
    <n v="24249724"/>
    <n v="30124086.457243189"/>
    <n v="30124086"/>
    <n v="72"/>
    <n v="1"/>
    <n v="0"/>
    <n v="5.5384615384615383"/>
    <n v="0"/>
    <n v="5.5384615384615383"/>
    <n v="4"/>
    <n v="4"/>
    <n v="6660438"/>
    <n v="36784524"/>
    <n v="160387346"/>
  </r>
  <r>
    <x v="0"/>
    <n v="3758"/>
    <x v="1"/>
    <x v="112"/>
    <x v="112"/>
    <x v="112"/>
    <n v="11061"/>
    <n v="205854000129"/>
    <s v="05854205854000129"/>
    <s v="I. E. R. MARCO A ROJO"/>
    <n v="1"/>
    <n v="26.974198592650509"/>
    <n v="1.8891626315816719"/>
    <n v="0.26896490871142598"/>
    <n v="1.2689649087114261"/>
    <n v="869"/>
    <n v="0"/>
    <n v="0"/>
    <n v="39"/>
    <n v="0"/>
    <n v="387"/>
    <n v="0"/>
    <n v="325"/>
    <n v="0"/>
    <n v="1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58298.0314004356"/>
    <n v="90252723.174633265"/>
    <n v="22887132.30727344"/>
    <n v="0"/>
    <n v="118798154"/>
    <n v="0"/>
    <n v="0"/>
    <n v="0"/>
    <n v="0"/>
    <n v="0"/>
    <n v="0"/>
    <n v="0"/>
    <n v="0"/>
    <n v="0"/>
    <n v="118798154"/>
    <n v="136706.73647871116"/>
    <n v="1"/>
    <n v="1"/>
    <n v="1"/>
    <n v="1"/>
    <n v="24249724"/>
    <n v="30772048.801937278"/>
    <n v="30772049"/>
    <n v="39"/>
    <n v="1"/>
    <n v="0"/>
    <n v="3"/>
    <n v="0"/>
    <n v="3"/>
    <n v="3"/>
    <n v="3"/>
    <n v="6660438"/>
    <n v="37432487"/>
    <n v="156230641"/>
  </r>
  <r>
    <x v="0"/>
    <n v="3758"/>
    <x v="1"/>
    <x v="112"/>
    <x v="112"/>
    <x v="112"/>
    <n v="23973"/>
    <n v="205854000501"/>
    <s v="05854205854000501"/>
    <s v="C. E. R. LA PAULINA"/>
    <n v="1"/>
    <n v="26.974198592650509"/>
    <n v="1.8891626315816719"/>
    <n v="0.26896490871142598"/>
    <n v="1.2689649087114261"/>
    <n v="438"/>
    <n v="0"/>
    <n v="0"/>
    <n v="51"/>
    <n v="0"/>
    <n v="335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99312.8102928773"/>
    <n v="49055904.309807688"/>
    <n v="0"/>
    <n v="0"/>
    <n v="56455217"/>
    <n v="0"/>
    <n v="0"/>
    <n v="0"/>
    <n v="0"/>
    <n v="0"/>
    <n v="0"/>
    <n v="0"/>
    <n v="0"/>
    <n v="0"/>
    <n v="56455217"/>
    <n v="128893.1894977169"/>
    <n v="1"/>
    <n v="1"/>
    <n v="1"/>
    <n v="1"/>
    <n v="24249724"/>
    <n v="30772048.801937278"/>
    <n v="30772049"/>
    <n v="51"/>
    <n v="1"/>
    <n v="0"/>
    <n v="3.9230769230769229"/>
    <n v="0"/>
    <n v="3.9230769230769229"/>
    <n v="3.9230769230769229"/>
    <n v="4"/>
    <n v="6660438"/>
    <n v="37432487"/>
    <n v="93887704"/>
  </r>
  <r>
    <x v="0"/>
    <n v="3758"/>
    <x v="1"/>
    <x v="965"/>
    <x v="965"/>
    <x v="906"/>
    <n v="17270"/>
    <n v="205856000177"/>
    <s v="05390205856000177"/>
    <s v="I. E. RAFAEL URIBE URIBE"/>
    <n v="1"/>
    <n v="12.854276398294457"/>
    <n v="0.90026098622617057"/>
    <n v="0.11934576384910296"/>
    <n v="1.1193457638491029"/>
    <n v="431"/>
    <n v="0"/>
    <n v="0"/>
    <n v="0"/>
    <n v="40"/>
    <n v="0"/>
    <n v="216"/>
    <n v="0"/>
    <n v="136"/>
    <n v="0"/>
    <n v="38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149235.6512664086"/>
    <n v="32245360.564611651"/>
    <n v="5221528.5965863504"/>
    <n v="168393.25736769519"/>
    <n v="0"/>
    <n v="0"/>
    <n v="0"/>
    <n v="0"/>
    <n v="41784518"/>
    <n v="0"/>
    <n v="0"/>
    <n v="0"/>
    <n v="0"/>
    <n v="0"/>
    <n v="0"/>
    <n v="0"/>
    <n v="0"/>
    <n v="0"/>
    <n v="41784518"/>
    <n v="96947.837587006958"/>
    <n v="0"/>
    <n v="0"/>
    <n v="0"/>
    <n v="0"/>
    <n v="19701352"/>
    <n v="22052624.903300051"/>
    <n v="22052625"/>
    <n v="40"/>
    <n v="1"/>
    <n v="0"/>
    <n v="0"/>
    <n v="1.7777777777777777"/>
    <n v="1.7777777777777777"/>
    <n v="1.7777777777777777"/>
    <n v="2"/>
    <n v="6660438"/>
    <n v="28713063"/>
    <n v="70497581"/>
  </r>
  <r>
    <x v="0"/>
    <n v="3758"/>
    <x v="1"/>
    <x v="114"/>
    <x v="114"/>
    <x v="114"/>
    <n v="4800"/>
    <n v="205858000093"/>
    <s v="05858205858000093"/>
    <s v="I. E. JHON F. KENNEDY"/>
    <n v="1"/>
    <n v="22.031614873360876"/>
    <n v="1.5430042671774733"/>
    <n v="0.21659173417749358"/>
    <n v="1.2165917341774937"/>
    <n v="924"/>
    <n v="0"/>
    <n v="0"/>
    <n v="67"/>
    <n v="0"/>
    <n v="425"/>
    <n v="0"/>
    <n v="311"/>
    <n v="0"/>
    <n v="1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19471.0438289307"/>
    <n v="89444447.19169724"/>
    <n v="22500387.219652947"/>
    <n v="0"/>
    <n v="121264305"/>
    <n v="0"/>
    <n v="0"/>
    <n v="0"/>
    <n v="0"/>
    <n v="0"/>
    <n v="0"/>
    <n v="0"/>
    <n v="0"/>
    <n v="0"/>
    <n v="121264305"/>
    <n v="131238.42532467534"/>
    <n v="1"/>
    <n v="0"/>
    <n v="1"/>
    <n v="1"/>
    <n v="24249724"/>
    <n v="29502013.774485588"/>
    <n v="29502014"/>
    <n v="67"/>
    <n v="1"/>
    <n v="0"/>
    <n v="5.1538461538461542"/>
    <n v="0"/>
    <n v="5.1538461538461542"/>
    <n v="4"/>
    <n v="4"/>
    <n v="6660438"/>
    <n v="36162452"/>
    <n v="157426757"/>
  </r>
  <r>
    <x v="0"/>
    <n v="3758"/>
    <x v="1"/>
    <x v="115"/>
    <x v="115"/>
    <x v="115"/>
    <n v="4766"/>
    <n v="205861000037"/>
    <s v="05861205861000037"/>
    <s v="INSTITUCION EDUCATIVA ORLANDO VELASQUEZ ARANGO"/>
    <n v="1"/>
    <n v="9.6272380393307895"/>
    <n v="0.67425240778796447"/>
    <n v="8.5151048534095691E-2"/>
    <n v="1.0851510485340956"/>
    <n v="422"/>
    <n v="0"/>
    <n v="0"/>
    <n v="0"/>
    <n v="36"/>
    <n v="0"/>
    <n v="178"/>
    <n v="0"/>
    <n v="153"/>
    <n v="0"/>
    <n v="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620233.1814733143"/>
    <n v="29395340.974784993"/>
    <n v="7326603.4828771679"/>
    <n v="0"/>
    <n v="0"/>
    <n v="0"/>
    <n v="0"/>
    <n v="0"/>
    <n v="40342178"/>
    <n v="0"/>
    <n v="0"/>
    <n v="0"/>
    <n v="0"/>
    <n v="0"/>
    <n v="0"/>
    <n v="0"/>
    <n v="0"/>
    <n v="0"/>
    <n v="40342178"/>
    <n v="95597.578199052135"/>
    <n v="0"/>
    <n v="0"/>
    <n v="0"/>
    <n v="0"/>
    <n v="19701352"/>
    <n v="21378942.780339301"/>
    <n v="21378943"/>
    <n v="36"/>
    <n v="1"/>
    <n v="0"/>
    <n v="0"/>
    <n v="1.6"/>
    <n v="1.6"/>
    <n v="1.6"/>
    <n v="2"/>
    <n v="6660438"/>
    <n v="28039381"/>
    <n v="68381559"/>
  </r>
  <r>
    <x v="0"/>
    <n v="3758"/>
    <x v="1"/>
    <x v="115"/>
    <x v="115"/>
    <x v="115"/>
    <n v="4768"/>
    <n v="205861000398"/>
    <s v="05861205861000398"/>
    <s v="I. E. URIBE GAVIRIA"/>
    <n v="1"/>
    <n v="9.6272380393307895"/>
    <n v="0.67425240778796447"/>
    <n v="8.5151048534095691E-2"/>
    <n v="1.0851510485340956"/>
    <n v="269"/>
    <n v="0"/>
    <n v="0"/>
    <n v="18"/>
    <n v="0"/>
    <n v="143"/>
    <n v="0"/>
    <n v="68"/>
    <n v="0"/>
    <n v="0"/>
    <n v="0"/>
    <n v="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33234.3469768777"/>
    <n v="22871958.701975424"/>
    <n v="0"/>
    <n v="7992745.1570407934"/>
    <n v="33097938"/>
    <n v="0"/>
    <n v="0"/>
    <n v="0"/>
    <n v="0"/>
    <n v="0"/>
    <n v="0"/>
    <n v="0"/>
    <n v="0"/>
    <n v="0"/>
    <n v="33097938"/>
    <n v="123040.66171003718"/>
    <n v="1"/>
    <n v="0"/>
    <n v="0"/>
    <n v="1"/>
    <n v="24249724"/>
    <n v="26314613.425262421"/>
    <n v="26314613"/>
    <n v="18"/>
    <n v="1"/>
    <n v="0"/>
    <n v="1.3846153846153846"/>
    <n v="0"/>
    <n v="1.3846153846153846"/>
    <n v="1.3846153846153846"/>
    <n v="2"/>
    <n v="6660438"/>
    <n v="32975051"/>
    <n v="66072989"/>
  </r>
  <r>
    <x v="0"/>
    <n v="3758"/>
    <x v="1"/>
    <x v="116"/>
    <x v="116"/>
    <x v="116"/>
    <n v="10553"/>
    <n v="205873000067"/>
    <s v="05873205873000067"/>
    <s v="I. E. SAN ANTONIO DE PADUA"/>
    <n v="1"/>
    <n v="78.254984001968992"/>
    <n v="5.4806592679206201"/>
    <n v="0.81235226985973097"/>
    <n v="1.812352269859731"/>
    <n v="166"/>
    <n v="0"/>
    <n v="0"/>
    <n v="12"/>
    <n v="0"/>
    <n v="85"/>
    <n v="0"/>
    <n v="46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6540.0648384714"/>
    <n v="23716173.575248498"/>
    <n v="6371331.6541009638"/>
    <n v="0"/>
    <n v="32574045"/>
    <n v="0"/>
    <n v="0"/>
    <n v="0"/>
    <n v="0"/>
    <n v="0"/>
    <n v="0"/>
    <n v="0"/>
    <n v="0"/>
    <n v="0"/>
    <n v="32574045"/>
    <n v="196229.18674698795"/>
    <n v="1"/>
    <n v="1"/>
    <n v="1"/>
    <n v="1"/>
    <n v="24249724"/>
    <n v="43949042.334871992"/>
    <n v="43949042"/>
    <n v="12"/>
    <n v="0"/>
    <n v="1"/>
    <n v="0.92307692307692313"/>
    <n v="0"/>
    <n v="0.92307692307692313"/>
    <n v="0.92307692307692313"/>
    <n v="1"/>
    <n v="6660438"/>
    <n v="50609480"/>
    <n v="83183525"/>
  </r>
  <r>
    <x v="0"/>
    <n v="3758"/>
    <x v="1"/>
    <x v="116"/>
    <x v="116"/>
    <x v="116"/>
    <n v="10857"/>
    <n v="205873000342"/>
    <s v="05873205873000342"/>
    <s v="I.E.R BUCHADÓ FERNANDO BOTERO ANGULO"/>
    <n v="1"/>
    <n v="78.254984001968992"/>
    <n v="5.4806592679206201"/>
    <n v="0.81235226985973097"/>
    <n v="1.812352269859731"/>
    <n v="247"/>
    <n v="0"/>
    <n v="0"/>
    <n v="12"/>
    <n v="0"/>
    <n v="106"/>
    <n v="0"/>
    <n v="93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6540.0648384714"/>
    <n v="36026859.09522482"/>
    <n v="9972519.1107667256"/>
    <n v="0"/>
    <n v="48485918"/>
    <n v="0"/>
    <n v="0"/>
    <n v="0"/>
    <n v="0"/>
    <n v="0"/>
    <n v="0"/>
    <n v="0"/>
    <n v="0"/>
    <n v="0"/>
    <n v="48485918"/>
    <n v="196299.26315789475"/>
    <n v="1"/>
    <n v="1"/>
    <n v="1"/>
    <n v="1"/>
    <n v="24249724"/>
    <n v="43949042.334871992"/>
    <n v="43949042"/>
    <n v="12"/>
    <n v="1"/>
    <n v="0"/>
    <n v="0.92307692307692313"/>
    <n v="0"/>
    <n v="0.92307692307692313"/>
    <n v="0.92307692307692313"/>
    <n v="1"/>
    <n v="6660438"/>
    <n v="50609480"/>
    <n v="99095398"/>
  </r>
  <r>
    <x v="0"/>
    <n v="3758"/>
    <x v="1"/>
    <x v="116"/>
    <x v="116"/>
    <x v="116"/>
    <n v="10858"/>
    <n v="205873000369"/>
    <s v="05873205873000369"/>
    <s v="I.E.R INDIGENISTA EMBERA ATRATO MEDIO"/>
    <n v="1"/>
    <n v="78.254984001968992"/>
    <n v="5.4806592679206201"/>
    <n v="0.81235226985973097"/>
    <n v="1.812352269859731"/>
    <n v="324"/>
    <n v="0"/>
    <n v="0"/>
    <n v="11"/>
    <n v="0"/>
    <n v="133"/>
    <n v="0"/>
    <n v="131"/>
    <n v="0"/>
    <n v="49"/>
    <n v="0"/>
    <n v="0"/>
    <n v="0"/>
    <n v="116"/>
    <n v="0"/>
    <n v="0"/>
    <n v="0"/>
    <n v="0"/>
    <n v="0"/>
    <n v="0"/>
    <n v="67"/>
    <n v="0"/>
    <n v="49"/>
    <n v="0"/>
    <n v="0"/>
    <n v="0"/>
    <n v="92671"/>
    <n v="81839"/>
    <n v="122758"/>
    <n v="150439"/>
    <n v="114333"/>
    <n v="99892"/>
    <n v="152848"/>
    <n v="184139"/>
    <n v="0"/>
    <n v="0"/>
    <n v="0"/>
    <n v="0"/>
    <n v="2279328.3927685986"/>
    <n v="47794426.136378653"/>
    <n v="13573706.567432487"/>
    <n v="0"/>
    <n v="63647461"/>
    <n v="0"/>
    <n v="0"/>
    <n v="0"/>
    <n v="0"/>
    <n v="0"/>
    <n v="2425929.2054070984"/>
    <n v="2714741.3134864978"/>
    <n v="0"/>
    <n v="5140671"/>
    <n v="68788132"/>
    <n v="212309.04938271604"/>
    <n v="1"/>
    <n v="1"/>
    <n v="1"/>
    <n v="1"/>
    <n v="24249724"/>
    <n v="43949042.334871992"/>
    <n v="43949042"/>
    <n v="11"/>
    <n v="0"/>
    <n v="1"/>
    <n v="0.84615384615384615"/>
    <n v="0"/>
    <n v="0.84615384615384615"/>
    <n v="0.84615384615384615"/>
    <n v="1"/>
    <n v="6660438"/>
    <n v="50609480"/>
    <n v="119397612"/>
  </r>
  <r>
    <x v="0"/>
    <n v="3758"/>
    <x v="1"/>
    <x v="118"/>
    <x v="118"/>
    <x v="118"/>
    <n v="21208"/>
    <n v="205887000833"/>
    <s v="05887205887000833"/>
    <s v="C. E. R. MINA VIEJA"/>
    <n v="1"/>
    <n v="11.751576362926176"/>
    <n v="0.8230323822509209"/>
    <n v="0.10766120680548112"/>
    <n v="1.1076612068054812"/>
    <n v="161"/>
    <n v="0"/>
    <n v="0"/>
    <n v="21"/>
    <n v="0"/>
    <n v="119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59486.8039115127"/>
    <n v="15490509.057829838"/>
    <n v="0"/>
    <n v="0"/>
    <n v="18149996"/>
    <n v="0"/>
    <n v="0"/>
    <n v="0"/>
    <n v="0"/>
    <n v="0"/>
    <n v="0"/>
    <n v="0"/>
    <n v="0"/>
    <n v="0"/>
    <n v="18149996"/>
    <n v="112732.89440993789"/>
    <n v="1"/>
    <n v="0"/>
    <n v="1"/>
    <n v="1"/>
    <n v="24249724"/>
    <n v="26860478.55053984"/>
    <n v="26860479"/>
    <n v="21"/>
    <n v="1"/>
    <n v="0"/>
    <n v="1.6153846153846154"/>
    <n v="0"/>
    <n v="1.6153846153846154"/>
    <n v="1.6153846153846154"/>
    <n v="2"/>
    <n v="6660438"/>
    <n v="33520917"/>
    <n v="51670913"/>
  </r>
  <r>
    <x v="0"/>
    <n v="3758"/>
    <x v="1"/>
    <x v="118"/>
    <x v="118"/>
    <x v="118"/>
    <n v="685"/>
    <n v="205887001201"/>
    <s v="05887205887001201"/>
    <s v="I. E. OCHALI"/>
    <n v="1"/>
    <n v="11.751576362926176"/>
    <n v="0.8230323822509209"/>
    <n v="0.10766120680548112"/>
    <n v="1.1076612068054812"/>
    <n v="141"/>
    <n v="0"/>
    <n v="0"/>
    <n v="8"/>
    <n v="0"/>
    <n v="62"/>
    <n v="0"/>
    <n v="49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13137.8300615286"/>
    <n v="12281760.752993656"/>
    <n v="3724683.6030316921"/>
    <n v="0"/>
    <n v="17019582"/>
    <n v="0"/>
    <n v="0"/>
    <n v="0"/>
    <n v="0"/>
    <n v="0"/>
    <n v="0"/>
    <n v="0"/>
    <n v="0"/>
    <n v="0"/>
    <n v="17019582"/>
    <n v="120706.25531914894"/>
    <n v="1"/>
    <n v="0"/>
    <n v="1"/>
    <n v="1"/>
    <n v="24249724"/>
    <n v="26860478.55053984"/>
    <n v="26860479"/>
    <n v="8"/>
    <n v="0"/>
    <n v="1"/>
    <n v="0.61538461538461542"/>
    <n v="0"/>
    <n v="0.61538461538461542"/>
    <n v="0.61538461538461542"/>
    <n v="1"/>
    <n v="6660438"/>
    <n v="33520917"/>
    <n v="50540499"/>
  </r>
  <r>
    <x v="0"/>
    <n v="3758"/>
    <x v="1"/>
    <x v="118"/>
    <x v="118"/>
    <x v="118"/>
    <n v="11378"/>
    <n v="205887001350"/>
    <s v="05887205887001350"/>
    <s v="I. E. EL CEDRO"/>
    <n v="1"/>
    <n v="11.751576362926176"/>
    <n v="0.8230323822509209"/>
    <n v="0.10766120680548112"/>
    <n v="1.1076612068054812"/>
    <n v="181"/>
    <n v="0"/>
    <n v="0"/>
    <n v="8"/>
    <n v="0"/>
    <n v="93"/>
    <n v="0"/>
    <n v="64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13137.8300615286"/>
    <n v="17371499.443423461"/>
    <n v="2708860.8022048669"/>
    <n v="0"/>
    <n v="21093498"/>
    <n v="0"/>
    <n v="0"/>
    <n v="0"/>
    <n v="0"/>
    <n v="0"/>
    <n v="0"/>
    <n v="0"/>
    <n v="0"/>
    <n v="0"/>
    <n v="21093498"/>
    <n v="116538.66298342541"/>
    <n v="1"/>
    <n v="0"/>
    <n v="1"/>
    <n v="1"/>
    <n v="24249724"/>
    <n v="26860478.55053984"/>
    <n v="26860479"/>
    <n v="8"/>
    <n v="1"/>
    <n v="0"/>
    <n v="0.61538461538461542"/>
    <n v="0"/>
    <n v="0.61538461538461542"/>
    <n v="0.61538461538461542"/>
    <n v="1"/>
    <n v="6660438"/>
    <n v="33520917"/>
    <n v="54614415"/>
  </r>
  <r>
    <x v="0"/>
    <n v="3758"/>
    <x v="1"/>
    <x v="118"/>
    <x v="118"/>
    <x v="118"/>
    <n v="11379"/>
    <n v="205887001392"/>
    <s v="05887205887001392"/>
    <s v="I. E. CEDEÑO"/>
    <n v="1"/>
    <n v="11.751576362926176"/>
    <n v="0.8230323822509209"/>
    <n v="0.10766120680548112"/>
    <n v="1.1076612068054812"/>
    <n v="196"/>
    <n v="0"/>
    <n v="0"/>
    <n v="17"/>
    <n v="0"/>
    <n v="95"/>
    <n v="0"/>
    <n v="57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52917.8888807483"/>
    <n v="16818266.977072395"/>
    <n v="4571202.6037207134"/>
    <n v="0"/>
    <n v="23542387"/>
    <n v="0"/>
    <n v="0"/>
    <n v="0"/>
    <n v="0"/>
    <n v="0"/>
    <n v="0"/>
    <n v="0"/>
    <n v="0"/>
    <n v="0"/>
    <n v="23542387"/>
    <n v="120114.2193877551"/>
    <n v="1"/>
    <n v="0"/>
    <n v="1"/>
    <n v="1"/>
    <n v="24249724"/>
    <n v="26860478.55053984"/>
    <n v="26860479"/>
    <n v="17"/>
    <n v="1"/>
    <n v="0"/>
    <n v="1.3076923076923077"/>
    <n v="0"/>
    <n v="1.3076923076923077"/>
    <n v="1.3076923076923077"/>
    <n v="2"/>
    <n v="6660438"/>
    <n v="33520917"/>
    <n v="57063304"/>
  </r>
  <r>
    <x v="0"/>
    <n v="3758"/>
    <x v="1"/>
    <x v="118"/>
    <x v="118"/>
    <x v="118"/>
    <n v="11818"/>
    <n v="205887001678"/>
    <s v="05887205887001678"/>
    <s v="I. E. LLANOS DE CUIVA"/>
    <n v="1"/>
    <n v="11.751576362926176"/>
    <n v="0.8230323822509209"/>
    <n v="0.10766120680548112"/>
    <n v="1.1076612068054812"/>
    <n v="752"/>
    <n v="0"/>
    <n v="0"/>
    <n v="58"/>
    <n v="0"/>
    <n v="356"/>
    <n v="0"/>
    <n v="254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45249.2679460831"/>
    <n v="67494360.894830003"/>
    <n v="14221519.211575551"/>
    <n v="0"/>
    <n v="89061129"/>
    <n v="0"/>
    <n v="0"/>
    <n v="0"/>
    <n v="0"/>
    <n v="0"/>
    <n v="0"/>
    <n v="0"/>
    <n v="0"/>
    <n v="0"/>
    <n v="89061129"/>
    <n v="118432.35239361702"/>
    <n v="1"/>
    <n v="0"/>
    <n v="1"/>
    <n v="1"/>
    <n v="24249724"/>
    <n v="26860478.55053984"/>
    <n v="26860479"/>
    <n v="58"/>
    <n v="1"/>
    <n v="0"/>
    <n v="4.4615384615384617"/>
    <n v="0"/>
    <n v="4.4615384615384617"/>
    <n v="4"/>
    <n v="4"/>
    <n v="6660438"/>
    <n v="33520917"/>
    <n v="122582046"/>
  </r>
  <r>
    <x v="0"/>
    <n v="3758"/>
    <x v="1"/>
    <x v="119"/>
    <x v="119"/>
    <x v="119"/>
    <n v="5365"/>
    <n v="205890000003"/>
    <s v="05890205890000003"/>
    <s v="I. E. R. VILLANUEVA"/>
    <n v="1"/>
    <n v="16.119481892677769"/>
    <n v="1.1289426348481542"/>
    <n v="0.15394491015776077"/>
    <n v="1.1539449101577608"/>
    <n v="399"/>
    <n v="0"/>
    <n v="0"/>
    <n v="29"/>
    <n v="0"/>
    <n v="216"/>
    <n v="0"/>
    <n v="114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26085.5189789506"/>
    <n v="38039055.43860808"/>
    <n v="7055126.8651117366"/>
    <n v="0"/>
    <n v="48920268"/>
    <n v="0"/>
    <n v="0"/>
    <n v="0"/>
    <n v="0"/>
    <n v="0"/>
    <n v="0"/>
    <n v="0"/>
    <n v="0"/>
    <n v="0"/>
    <n v="48920268"/>
    <n v="122607.18796992481"/>
    <n v="1"/>
    <n v="0"/>
    <n v="1"/>
    <n v="1"/>
    <n v="24249724"/>
    <n v="27982845.582530495"/>
    <n v="27982846"/>
    <n v="29"/>
    <n v="1"/>
    <n v="0"/>
    <n v="2.2307692307692308"/>
    <n v="0"/>
    <n v="2.2307692307692308"/>
    <n v="2.2307692307692308"/>
    <n v="3"/>
    <n v="6660438"/>
    <n v="34643284"/>
    <n v="83563552"/>
  </r>
  <r>
    <x v="0"/>
    <n v="3758"/>
    <x v="1"/>
    <x v="119"/>
    <x v="119"/>
    <x v="119"/>
    <n v="5374"/>
    <n v="205890000062"/>
    <s v="05890205890000062"/>
    <s v="I. E. R. LA FLORESTA"/>
    <n v="1"/>
    <n v="16.119481892677769"/>
    <n v="1.1289426348481542"/>
    <n v="0.15394491015776077"/>
    <n v="1.1539449101577608"/>
    <n v="413"/>
    <n v="0"/>
    <n v="0"/>
    <n v="31"/>
    <n v="0"/>
    <n v="236"/>
    <n v="0"/>
    <n v="114"/>
    <n v="0"/>
    <n v="6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89953.4858050854"/>
    <n v="40344452.737917662"/>
    <n v="1058269.0297667605"/>
    <n v="5524642.807100038"/>
    <n v="51017318"/>
    <n v="0"/>
    <n v="0"/>
    <n v="0"/>
    <n v="0"/>
    <n v="0"/>
    <n v="0"/>
    <n v="0"/>
    <n v="0"/>
    <n v="0"/>
    <n v="51017318"/>
    <n v="123528.61501210654"/>
    <n v="1"/>
    <n v="0"/>
    <n v="1"/>
    <n v="1"/>
    <n v="24249724"/>
    <n v="27982845.582530495"/>
    <n v="27982846"/>
    <n v="31"/>
    <n v="1"/>
    <n v="0"/>
    <n v="2.3846153846153846"/>
    <n v="0"/>
    <n v="2.3846153846153846"/>
    <n v="2.3846153846153846"/>
    <n v="3"/>
    <n v="6660438"/>
    <n v="34643284"/>
    <n v="85660602"/>
  </r>
  <r>
    <x v="0"/>
    <n v="3758"/>
    <x v="1"/>
    <x v="119"/>
    <x v="119"/>
    <x v="119"/>
    <n v="5245"/>
    <n v="205890000259"/>
    <s v="05890205890000259"/>
    <s v="I. E. R. PRESBITERO EDUARDO ZULUAGA"/>
    <n v="1"/>
    <n v="16.119481892677769"/>
    <n v="1.1289426348481542"/>
    <n v="0.15394491015776077"/>
    <n v="1.1539449101577608"/>
    <n v="250"/>
    <n v="0"/>
    <n v="0"/>
    <n v="22"/>
    <n v="0"/>
    <n v="118"/>
    <n v="0"/>
    <n v="72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02547.6350874798"/>
    <n v="21901274.343441017"/>
    <n v="6702370.5218561497"/>
    <n v="0"/>
    <n v="31506193"/>
    <n v="0"/>
    <n v="0"/>
    <n v="0"/>
    <n v="0"/>
    <n v="0"/>
    <n v="0"/>
    <n v="0"/>
    <n v="0"/>
    <n v="0"/>
    <n v="31506193"/>
    <n v="126024.772"/>
    <n v="1"/>
    <n v="0"/>
    <n v="1"/>
    <n v="1"/>
    <n v="24249724"/>
    <n v="27982845.582530495"/>
    <n v="27982846"/>
    <n v="22"/>
    <n v="1"/>
    <n v="0"/>
    <n v="1.6923076923076923"/>
    <n v="0"/>
    <n v="1.6923076923076923"/>
    <n v="1.6923076923076923"/>
    <n v="2"/>
    <n v="6660438"/>
    <n v="34643284"/>
    <n v="66149477"/>
  </r>
  <r>
    <x v="0"/>
    <n v="3758"/>
    <x v="1"/>
    <x v="119"/>
    <x v="119"/>
    <x v="119"/>
    <n v="23488"/>
    <n v="205890000305"/>
    <s v="05890205890000305"/>
    <s v="C. E. R. CACHUMBAL"/>
    <n v="1"/>
    <n v="16.119481892677769"/>
    <n v="1.1289426348481542"/>
    <n v="0.15394491015776077"/>
    <n v="1.1539449101577608"/>
    <n v="147"/>
    <n v="0"/>
    <n v="0"/>
    <n v="22"/>
    <n v="0"/>
    <n v="99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02547.6350874798"/>
    <n v="14408733.120684881"/>
    <n v="0"/>
    <n v="0"/>
    <n v="17311281"/>
    <n v="0"/>
    <n v="0"/>
    <n v="0"/>
    <n v="0"/>
    <n v="0"/>
    <n v="0"/>
    <n v="0"/>
    <n v="0"/>
    <n v="0"/>
    <n v="17311281"/>
    <n v="117763.81632653061"/>
    <n v="1"/>
    <n v="0"/>
    <n v="1"/>
    <n v="1"/>
    <n v="24249724"/>
    <n v="27982845.582530495"/>
    <n v="27982846"/>
    <n v="22"/>
    <n v="1"/>
    <n v="0"/>
    <n v="1.6923076923076923"/>
    <n v="0"/>
    <n v="1.6923076923076923"/>
    <n v="1.6923076923076923"/>
    <n v="2"/>
    <n v="6660438"/>
    <n v="34643284"/>
    <n v="51954565"/>
  </r>
  <r>
    <x v="0"/>
    <n v="3758"/>
    <x v="1"/>
    <x v="119"/>
    <x v="119"/>
    <x v="119"/>
    <n v="5246"/>
    <n v="205890000356"/>
    <s v="05890205890000356"/>
    <s v="I. E. R. GUILLERMO AGUILAR"/>
    <n v="1"/>
    <n v="16.119481892677769"/>
    <n v="1.1289426348481542"/>
    <n v="0.15394491015776077"/>
    <n v="1.1539449101577608"/>
    <n v="317"/>
    <n v="0"/>
    <n v="0"/>
    <n v="26"/>
    <n v="0"/>
    <n v="163"/>
    <n v="0"/>
    <n v="83"/>
    <n v="0"/>
    <n v="21"/>
    <n v="0"/>
    <n v="2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30283.568739749"/>
    <n v="28356386.781507846"/>
    <n v="3703941.6041836618"/>
    <n v="5099670.2834769581"/>
    <n v="40590282"/>
    <n v="0"/>
    <n v="0"/>
    <n v="0"/>
    <n v="0"/>
    <n v="0"/>
    <n v="0"/>
    <n v="0"/>
    <n v="0"/>
    <n v="0"/>
    <n v="40590282"/>
    <n v="128045.05362776025"/>
    <n v="1"/>
    <n v="0"/>
    <n v="1"/>
    <n v="1"/>
    <n v="24249724"/>
    <n v="27982845.582530495"/>
    <n v="27982846"/>
    <n v="26"/>
    <n v="1"/>
    <n v="0"/>
    <n v="2"/>
    <n v="0"/>
    <n v="2"/>
    <n v="2"/>
    <n v="2"/>
    <n v="6660438"/>
    <n v="34643284"/>
    <n v="75233566"/>
  </r>
  <r>
    <x v="0"/>
    <n v="3758"/>
    <x v="1"/>
    <x v="120"/>
    <x v="120"/>
    <x v="120"/>
    <n v="11107"/>
    <n v="205893000306"/>
    <s v="05893205893000306"/>
    <s v="I. E. R. SAN MIGUEL DEL TIGRE"/>
    <n v="1"/>
    <n v="26.010404161664667"/>
    <n v="1.8216624084595261"/>
    <n v="0.25875223922201396"/>
    <n v="1.2587522392220141"/>
    <n v="774"/>
    <n v="38"/>
    <n v="0"/>
    <n v="46"/>
    <n v="0"/>
    <n v="338"/>
    <n v="0"/>
    <n v="287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089021.260425525"/>
    <n v="78587049.175228387"/>
    <n v="12505854.546939416"/>
    <n v="0"/>
    <n v="103181925"/>
    <n v="0"/>
    <n v="0"/>
    <n v="0"/>
    <n v="0"/>
    <n v="0"/>
    <n v="0"/>
    <n v="0"/>
    <n v="0"/>
    <n v="0"/>
    <n v="103181925"/>
    <n v="133309.98062015505"/>
    <n v="1"/>
    <n v="1"/>
    <n v="1"/>
    <n v="1"/>
    <n v="24249724"/>
    <n v="30524394.385515817"/>
    <n v="30524394"/>
    <n v="84"/>
    <n v="1"/>
    <n v="0"/>
    <n v="6.4615384615384617"/>
    <n v="0"/>
    <n v="6.4615384615384617"/>
    <n v="4"/>
    <n v="4"/>
    <n v="6660438"/>
    <n v="37184832"/>
    <n v="140366757"/>
  </r>
  <r>
    <x v="0"/>
    <n v="3758"/>
    <x v="1"/>
    <x v="120"/>
    <x v="120"/>
    <x v="120"/>
    <n v="23473"/>
    <n v="205893000551"/>
    <s v="05893205893000551"/>
    <s v="C. E. R. LA PRIMAVERA"/>
    <n v="1"/>
    <n v="26.010404161664667"/>
    <n v="1.8216624084595261"/>
    <n v="0.25875223922201396"/>
    <n v="1.2587522392220141"/>
    <n v="409"/>
    <n v="0"/>
    <n v="0"/>
    <n v="47"/>
    <n v="0"/>
    <n v="316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64095.2290476151"/>
    <n v="45517618.882292286"/>
    <n v="0"/>
    <n v="0"/>
    <n v="52281714"/>
    <n v="0"/>
    <n v="0"/>
    <n v="0"/>
    <n v="0"/>
    <n v="0"/>
    <n v="0"/>
    <n v="0"/>
    <n v="0"/>
    <n v="0"/>
    <n v="52281714"/>
    <n v="127828.15158924206"/>
    <n v="1"/>
    <n v="1"/>
    <n v="1"/>
    <n v="1"/>
    <n v="24249724"/>
    <n v="30524394.385515817"/>
    <n v="30524394"/>
    <n v="47"/>
    <n v="1"/>
    <n v="0"/>
    <n v="3.6153846153846154"/>
    <n v="0"/>
    <n v="3.6153846153846154"/>
    <n v="3.6153846153846154"/>
    <n v="4"/>
    <n v="6660438"/>
    <n v="37184832"/>
    <n v="89466546"/>
  </r>
  <r>
    <x v="0"/>
    <n v="3758"/>
    <x v="1"/>
    <x v="120"/>
    <x v="120"/>
    <x v="120"/>
    <n v="23549"/>
    <n v="205893000853"/>
    <s v="05893205893000853"/>
    <s v="C. E. R. CAÑO BLANCO"/>
    <n v="1"/>
    <n v="26.010404161664667"/>
    <n v="1.8216624084595261"/>
    <n v="0.25875223922201396"/>
    <n v="1.2587522392220141"/>
    <n v="157"/>
    <n v="0"/>
    <n v="0"/>
    <n v="16"/>
    <n v="0"/>
    <n v="122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02670.7162715285"/>
    <n v="17729238.293931525"/>
    <n v="0"/>
    <n v="0"/>
    <n v="20031909"/>
    <n v="0"/>
    <n v="0"/>
    <n v="0"/>
    <n v="0"/>
    <n v="0"/>
    <n v="0"/>
    <n v="0"/>
    <n v="0"/>
    <n v="0"/>
    <n v="20031909"/>
    <n v="127591.77707006369"/>
    <n v="1"/>
    <n v="1"/>
    <n v="1"/>
    <n v="1"/>
    <n v="24249724"/>
    <n v="30524394.385515817"/>
    <n v="30524394"/>
    <n v="16"/>
    <n v="1"/>
    <n v="0"/>
    <n v="1.2307692307692308"/>
    <n v="0"/>
    <n v="1.2307692307692308"/>
    <n v="1.2307692307692308"/>
    <n v="2"/>
    <n v="6660438"/>
    <n v="37184832"/>
    <n v="57216741"/>
  </r>
  <r>
    <x v="0"/>
    <n v="3758"/>
    <x v="1"/>
    <x v="121"/>
    <x v="121"/>
    <x v="121"/>
    <n v="5386"/>
    <n v="205895000206"/>
    <s v="05895205895000206"/>
    <s v="I. E.R.  NANCY ROCIO GARCIA"/>
    <n v="1"/>
    <n v="45.771661400299351"/>
    <n v="3.2056601053724991"/>
    <n v="0.46814874783951432"/>
    <n v="1.4681487478395143"/>
    <n v="695"/>
    <n v="0"/>
    <n v="0"/>
    <n v="74"/>
    <n v="0"/>
    <n v="350"/>
    <n v="0"/>
    <n v="205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421480.958218405"/>
    <n v="81394254.669147551"/>
    <n v="14810637.58744509"/>
    <n v="0"/>
    <n v="108626373"/>
    <n v="0"/>
    <n v="0"/>
    <n v="0"/>
    <n v="0"/>
    <n v="0"/>
    <n v="0"/>
    <n v="0"/>
    <n v="0"/>
    <n v="0"/>
    <n v="108626373"/>
    <n v="156296.93956834532"/>
    <n v="1"/>
    <n v="1"/>
    <n v="1"/>
    <n v="1"/>
    <n v="24249724"/>
    <n v="35602201.926053822"/>
    <n v="35602202"/>
    <n v="74"/>
    <n v="1"/>
    <n v="0"/>
    <n v="5.6923076923076925"/>
    <n v="0"/>
    <n v="5.6923076923076925"/>
    <n v="4"/>
    <n v="4"/>
    <n v="6660438"/>
    <n v="42262640"/>
    <n v="150889013"/>
  </r>
  <r>
    <x v="0"/>
    <n v="3758"/>
    <x v="1"/>
    <x v="121"/>
    <x v="121"/>
    <x v="121"/>
    <n v="5387"/>
    <n v="205895000320"/>
    <s v="05895205895000320"/>
    <s v="INSTITUCION EDUCATIVA RURAL SIMON BOLIVAR"/>
    <n v="1"/>
    <n v="45.771661400299351"/>
    <n v="3.2056601053724991"/>
    <n v="0.46814874783951432"/>
    <n v="1.4681487478395143"/>
    <n v="496"/>
    <n v="0"/>
    <n v="0"/>
    <n v="23"/>
    <n v="0"/>
    <n v="225"/>
    <n v="0"/>
    <n v="175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60730.5680949092"/>
    <n v="58662525.887673907"/>
    <n v="16381462.786113508"/>
    <n v="0"/>
    <n v="78904719"/>
    <n v="0"/>
    <n v="0"/>
    <n v="0"/>
    <n v="0"/>
    <n v="0"/>
    <n v="0"/>
    <n v="0"/>
    <n v="0"/>
    <n v="0"/>
    <n v="78904719"/>
    <n v="159082.09475806452"/>
    <n v="1"/>
    <n v="1"/>
    <n v="1"/>
    <n v="1"/>
    <n v="24249724"/>
    <n v="35602201.926053822"/>
    <n v="35602202"/>
    <n v="23"/>
    <n v="1"/>
    <n v="0"/>
    <n v="1.7692307692307692"/>
    <n v="0"/>
    <n v="1.7692307692307692"/>
    <n v="1.7692307692307692"/>
    <n v="2"/>
    <n v="6660438"/>
    <n v="42262640"/>
    <n v="121167359"/>
  </r>
  <r>
    <x v="0"/>
    <n v="3758"/>
    <x v="1"/>
    <x v="121"/>
    <x v="121"/>
    <x v="121"/>
    <n v="5388"/>
    <n v="205895000354"/>
    <s v="05895205895000354"/>
    <s v="C. E. R. VEGAS DE SEGOVIA"/>
    <n v="1"/>
    <n v="45.771661400299351"/>
    <n v="3.2056601053724991"/>
    <n v="0.46814874783951432"/>
    <n v="1.4681487478395143"/>
    <n v="306"/>
    <n v="0"/>
    <n v="0"/>
    <n v="26"/>
    <n v="0"/>
    <n v="206"/>
    <n v="0"/>
    <n v="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64304.1204551151"/>
    <n v="41063768.121371731"/>
    <n v="0"/>
    <n v="0"/>
    <n v="45428072"/>
    <n v="0"/>
    <n v="0"/>
    <n v="0"/>
    <n v="0"/>
    <n v="0"/>
    <n v="0"/>
    <n v="0"/>
    <n v="0"/>
    <n v="0"/>
    <n v="45428072"/>
    <n v="148457.75163398692"/>
    <n v="1"/>
    <n v="1"/>
    <n v="1"/>
    <n v="1"/>
    <n v="24249724"/>
    <n v="35602201.926053822"/>
    <n v="35602202"/>
    <n v="26"/>
    <n v="1"/>
    <n v="0"/>
    <n v="2"/>
    <n v="0"/>
    <n v="2"/>
    <n v="2"/>
    <n v="2"/>
    <n v="6660438"/>
    <n v="42262640"/>
    <n v="87690712"/>
  </r>
  <r>
    <x v="0"/>
    <n v="3758"/>
    <x v="1"/>
    <x v="121"/>
    <x v="121"/>
    <x v="121"/>
    <n v="5389"/>
    <n v="205895001075"/>
    <s v="05895205895001075"/>
    <s v="I.E.R. LA PAJUILA"/>
    <n v="1"/>
    <n v="45.771661400299351"/>
    <n v="3.2056601053724991"/>
    <n v="0.46814874783951432"/>
    <n v="1.4681487478395143"/>
    <n v="588"/>
    <n v="0"/>
    <n v="0"/>
    <n v="39"/>
    <n v="0"/>
    <n v="237"/>
    <n v="0"/>
    <n v="222"/>
    <n v="0"/>
    <n v="9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46456.1806826722"/>
    <n v="67315248.456105813"/>
    <n v="20196323.982879668"/>
    <n v="0"/>
    <n v="94058029"/>
    <n v="0"/>
    <n v="0"/>
    <n v="0"/>
    <n v="0"/>
    <n v="0"/>
    <n v="0"/>
    <n v="0"/>
    <n v="0"/>
    <n v="0"/>
    <n v="94058029"/>
    <n v="159962.63435374151"/>
    <n v="1"/>
    <n v="1"/>
    <n v="1"/>
    <n v="1"/>
    <n v="24249724"/>
    <n v="35602201.926053822"/>
    <n v="35602202"/>
    <n v="39"/>
    <n v="1"/>
    <n v="0"/>
    <n v="3"/>
    <n v="0"/>
    <n v="3"/>
    <n v="3"/>
    <n v="3"/>
    <n v="6660438"/>
    <n v="42262640"/>
    <n v="136320669"/>
  </r>
  <r>
    <x v="0"/>
    <n v="3758"/>
    <x v="1"/>
    <x v="121"/>
    <x v="121"/>
    <x v="121"/>
    <n v="5390"/>
    <n v="205895001709"/>
    <s v="05895205895001709"/>
    <s v="C. E. R. EL SALTILLO"/>
    <n v="1"/>
    <n v="45.771661400299351"/>
    <n v="3.2056601053724991"/>
    <n v="0.46814874783951432"/>
    <n v="1.4681487478395143"/>
    <n v="267"/>
    <n v="0"/>
    <n v="0"/>
    <n v="22"/>
    <n v="0"/>
    <n v="140"/>
    <n v="0"/>
    <n v="1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92872.7173081744"/>
    <n v="35930797.10620027"/>
    <n v="0"/>
    <n v="0"/>
    <n v="39623670"/>
    <n v="0"/>
    <n v="0"/>
    <n v="0"/>
    <n v="0"/>
    <n v="0"/>
    <n v="0"/>
    <n v="0"/>
    <n v="0"/>
    <n v="0"/>
    <n v="39623670"/>
    <n v="148403.25842696629"/>
    <n v="1"/>
    <n v="1"/>
    <n v="1"/>
    <n v="1"/>
    <n v="24249724"/>
    <n v="35602201.926053822"/>
    <n v="35602202"/>
    <n v="22"/>
    <n v="1"/>
    <n v="0"/>
    <n v="1.6923076923076923"/>
    <n v="0"/>
    <n v="1.6923076923076923"/>
    <n v="1.6923076923076923"/>
    <n v="2"/>
    <n v="6660438"/>
    <n v="42262640"/>
    <n v="81886310"/>
  </r>
  <r>
    <x v="0"/>
    <n v="3758"/>
    <x v="1"/>
    <x v="121"/>
    <x v="121"/>
    <x v="121"/>
    <n v="5400"/>
    <n v="205895001733"/>
    <s v="05895205895001733"/>
    <s v="C. E. R. CORDERO ICACAL"/>
    <n v="1"/>
    <n v="45.771661400299351"/>
    <n v="3.2056601053724991"/>
    <n v="0.46814874783951432"/>
    <n v="1.4681487478395143"/>
    <n v="320"/>
    <n v="0"/>
    <n v="0"/>
    <n v="23"/>
    <n v="0"/>
    <n v="211"/>
    <n v="0"/>
    <n v="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60730.5680949092"/>
    <n v="43556925.471597873"/>
    <n v="0"/>
    <n v="0"/>
    <n v="47417656"/>
    <n v="0"/>
    <n v="0"/>
    <n v="0"/>
    <n v="0"/>
    <n v="0"/>
    <n v="0"/>
    <n v="0"/>
    <n v="0"/>
    <n v="0"/>
    <n v="47417656"/>
    <n v="148180.17499999999"/>
    <n v="1"/>
    <n v="1"/>
    <n v="1"/>
    <n v="1"/>
    <n v="24249724"/>
    <n v="35602201.926053822"/>
    <n v="35602202"/>
    <n v="23"/>
    <n v="1"/>
    <n v="0"/>
    <n v="1.7692307692307692"/>
    <n v="0"/>
    <n v="1.7692307692307692"/>
    <n v="1.7692307692307692"/>
    <n v="2"/>
    <n v="6660438"/>
    <n v="42262640"/>
    <n v="89680296"/>
  </r>
  <r>
    <x v="1"/>
    <n v="4909"/>
    <x v="10"/>
    <x v="122"/>
    <x v="122"/>
    <x v="122"/>
    <n v="24654"/>
    <n v="208001017276"/>
    <s v="08001208001017276"/>
    <s v="INSTITUCION EDUCATIVA DISTRITAL MAYOR DE BARRANQUILLA Y DEL CARIBE"/>
    <n v="1"/>
    <n v="9.1020089825995747"/>
    <n v="0.63746751115463685"/>
    <n v="7.9585555945448125E-2"/>
    <n v="1.0795855559454481"/>
    <n v="491"/>
    <n v="0"/>
    <n v="0"/>
    <n v="0"/>
    <n v="10"/>
    <n v="0"/>
    <n v="158"/>
    <n v="0"/>
    <n v="209"/>
    <n v="0"/>
    <n v="114"/>
    <n v="0"/>
    <n v="0"/>
    <n v="491"/>
    <n v="0"/>
    <n v="0"/>
    <n v="0"/>
    <n v="10"/>
    <n v="0"/>
    <n v="158"/>
    <n v="0"/>
    <n v="209"/>
    <n v="0"/>
    <n v="114"/>
    <n v="0"/>
    <n v="0"/>
    <n v="92671"/>
    <n v="81839"/>
    <n v="122758"/>
    <n v="150439"/>
    <n v="114333"/>
    <n v="99892"/>
    <n v="152848"/>
    <n v="184139"/>
    <n v="1000462.7305502063"/>
    <n v="32425258.248878166"/>
    <n v="15108165.059149651"/>
    <n v="0"/>
    <n v="0"/>
    <n v="0"/>
    <n v="0"/>
    <n v="0"/>
    <n v="48533886"/>
    <n v="200092.54611004124"/>
    <n v="6485051.6497756345"/>
    <n v="3021633.0118299304"/>
    <n v="0"/>
    <n v="0"/>
    <n v="0"/>
    <n v="0"/>
    <n v="0"/>
    <n v="9706777"/>
    <n v="58240663"/>
    <n v="118616.42158859471"/>
    <n v="0"/>
    <n v="0"/>
    <n v="0"/>
    <n v="0"/>
    <n v="19701352"/>
    <n v="21269295.051796965"/>
    <n v="21269295"/>
    <n v="10"/>
    <n v="0"/>
    <n v="1"/>
    <n v="0"/>
    <n v="0.44444444444444442"/>
    <n v="0.44444444444444442"/>
    <n v="0.44444444444444442"/>
    <n v="1"/>
    <n v="6660438"/>
    <n v="27929733"/>
    <n v="86170396"/>
  </r>
  <r>
    <x v="1"/>
    <n v="4909"/>
    <x v="10"/>
    <x v="122"/>
    <x v="122"/>
    <x v="122"/>
    <n v="24655"/>
    <n v="208001076825"/>
    <s v="08001208001076825"/>
    <s v="INSTITUCION EDUCATIVA DISTRITAL SAN VICENTE DE PAUL"/>
    <n v="1"/>
    <n v="9.1020089825995747"/>
    <n v="0.63746751115463685"/>
    <n v="7.9585555945448125E-2"/>
    <n v="1.0795855559454481"/>
    <n v="1140"/>
    <n v="0"/>
    <n v="0"/>
    <n v="0"/>
    <n v="96"/>
    <n v="0"/>
    <n v="559"/>
    <n v="0"/>
    <n v="347"/>
    <n v="0"/>
    <n v="13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604442.2132819798"/>
    <n v="80047095.295595691"/>
    <n v="18288831.387391683"/>
    <n v="0"/>
    <n v="0"/>
    <n v="0"/>
    <n v="0"/>
    <n v="0"/>
    <n v="107940369"/>
    <n v="0"/>
    <n v="0"/>
    <n v="0"/>
    <n v="0"/>
    <n v="0"/>
    <n v="0"/>
    <n v="0"/>
    <n v="0"/>
    <n v="0"/>
    <n v="107940369"/>
    <n v="94684.534210526312"/>
    <n v="0"/>
    <n v="0"/>
    <n v="0"/>
    <n v="0"/>
    <n v="19701352"/>
    <n v="21269295.051796965"/>
    <n v="21269295"/>
    <n v="96"/>
    <n v="1"/>
    <n v="0"/>
    <n v="0"/>
    <n v="4.2666666666666666"/>
    <n v="4.2666666666666666"/>
    <n v="4"/>
    <n v="4"/>
    <n v="6660438"/>
    <n v="27929733"/>
    <n v="135870102"/>
  </r>
  <r>
    <x v="1"/>
    <n v="3764"/>
    <x v="11"/>
    <x v="123"/>
    <x v="123"/>
    <x v="123"/>
    <n v="5578"/>
    <n v="208078000201"/>
    <s v="08078208078000201"/>
    <s v="INSTITUCION EDUCATIVA DE SIBARCO"/>
    <n v="1"/>
    <n v="14.277577059531946"/>
    <n v="0.99994314781031346"/>
    <n v="0.13442750614804089"/>
    <n v="1.1344275061480409"/>
    <n v="279"/>
    <n v="0"/>
    <n v="0"/>
    <n v="14"/>
    <n v="0"/>
    <n v="128"/>
    <n v="0"/>
    <n v="95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15835.0008459354"/>
    <n v="25270411.835043244"/>
    <n v="7282588.9693080615"/>
    <n v="0"/>
    <n v="34368836"/>
    <n v="0"/>
    <n v="0"/>
    <n v="0"/>
    <n v="0"/>
    <n v="0"/>
    <n v="0"/>
    <n v="0"/>
    <n v="0"/>
    <n v="0"/>
    <n v="34368836"/>
    <n v="123185.79211469534"/>
    <n v="1"/>
    <n v="0"/>
    <n v="0"/>
    <n v="1"/>
    <n v="24249724"/>
    <n v="27509553.922098294"/>
    <n v="27509554"/>
    <n v="14"/>
    <n v="1"/>
    <n v="0"/>
    <n v="1.0769230769230769"/>
    <n v="0"/>
    <n v="1.0769230769230769"/>
    <n v="1.0769230769230769"/>
    <n v="2"/>
    <n v="6660438"/>
    <n v="34169992"/>
    <n v="68538828"/>
  </r>
  <r>
    <x v="1"/>
    <n v="3764"/>
    <x v="11"/>
    <x v="123"/>
    <x v="123"/>
    <x v="123"/>
    <n v="6805"/>
    <n v="208078000813"/>
    <s v="08078208078000813"/>
    <s v="INSTITUCION EDUCATIVA TECNICA MARIA INMACULADA DE PITAL DE MEGUA"/>
    <n v="1"/>
    <n v="14.277577059531946"/>
    <n v="0.99994314781031346"/>
    <n v="0.13442750614804089"/>
    <n v="1.1344275061480409"/>
    <n v="387"/>
    <n v="15"/>
    <n v="0"/>
    <n v="20"/>
    <n v="0"/>
    <n v="171"/>
    <n v="0"/>
    <n v="133"/>
    <n v="0"/>
    <n v="0"/>
    <n v="0"/>
    <n v="48"/>
    <n v="0"/>
    <n v="387"/>
    <n v="15"/>
    <n v="0"/>
    <n v="20"/>
    <n v="0"/>
    <n v="171"/>
    <n v="0"/>
    <n v="133"/>
    <n v="0"/>
    <n v="0"/>
    <n v="0"/>
    <n v="48"/>
    <n v="0"/>
    <n v="92671"/>
    <n v="81839"/>
    <n v="122758"/>
    <n v="150439"/>
    <n v="114333"/>
    <n v="99892"/>
    <n v="152848"/>
    <n v="184139"/>
    <n v="0"/>
    <n v="0"/>
    <n v="0"/>
    <n v="0"/>
    <n v="4539587.5021148389"/>
    <n v="34449350.663018592"/>
    <n v="0"/>
    <n v="10026832.634620517"/>
    <n v="49015771"/>
    <n v="0"/>
    <n v="0"/>
    <n v="0"/>
    <n v="0"/>
    <n v="907917.50042296771"/>
    <n v="6889870.1326037189"/>
    <n v="0"/>
    <n v="2005366.5269241035"/>
    <n v="9803154"/>
    <n v="58818925"/>
    <n v="151986.88630490957"/>
    <n v="1"/>
    <n v="0"/>
    <n v="0"/>
    <n v="1"/>
    <n v="24249724"/>
    <n v="27509553.922098294"/>
    <n v="27509554"/>
    <n v="35"/>
    <n v="1"/>
    <n v="0"/>
    <n v="2.6923076923076925"/>
    <n v="0"/>
    <n v="2.6923076923076925"/>
    <n v="2.6923076923076925"/>
    <n v="3"/>
    <n v="6660438"/>
    <n v="34169992"/>
    <n v="92988917"/>
  </r>
  <r>
    <x v="1"/>
    <n v="3764"/>
    <x v="11"/>
    <x v="124"/>
    <x v="124"/>
    <x v="124"/>
    <n v="5581"/>
    <n v="208137000016"/>
    <s v="08137208137000016"/>
    <s v="INSTITUCION EDUCATIVA BOHORQUEZ"/>
    <n v="1"/>
    <n v="34.980271810609381"/>
    <n v="2.4498752806386737"/>
    <n v="0.35379978330124173"/>
    <n v="1.3537997833012416"/>
    <n v="648"/>
    <n v="23"/>
    <n v="0"/>
    <n v="58"/>
    <n v="0"/>
    <n v="324"/>
    <n v="0"/>
    <n v="171"/>
    <n v="0"/>
    <n v="72"/>
    <n v="0"/>
    <n v="0"/>
    <n v="0"/>
    <n v="625"/>
    <n v="0"/>
    <n v="0"/>
    <n v="58"/>
    <n v="0"/>
    <n v="324"/>
    <n v="0"/>
    <n v="171"/>
    <n v="0"/>
    <n v="72"/>
    <n v="0"/>
    <n v="0"/>
    <n v="0"/>
    <n v="92671"/>
    <n v="81839"/>
    <n v="122758"/>
    <n v="150439"/>
    <n v="114333"/>
    <n v="99892"/>
    <n v="152848"/>
    <n v="184139"/>
    <n v="0"/>
    <n v="0"/>
    <n v="0"/>
    <n v="0"/>
    <n v="12537503.24055865"/>
    <n v="66940715.136996172"/>
    <n v="14898642.42801803"/>
    <n v="0"/>
    <n v="94376861"/>
    <n v="0"/>
    <n v="0"/>
    <n v="0"/>
    <n v="0"/>
    <n v="1795494.291240498"/>
    <n v="13388143.027399234"/>
    <n v="2979728.4856036059"/>
    <n v="0"/>
    <n v="18163366"/>
    <n v="112540227"/>
    <n v="173673.1898148148"/>
    <n v="1"/>
    <n v="0"/>
    <n v="0"/>
    <n v="1"/>
    <n v="24249724"/>
    <n v="32829271.096314918"/>
    <n v="32829271"/>
    <n v="81"/>
    <n v="0"/>
    <n v="1"/>
    <n v="6.2307692307692308"/>
    <n v="0"/>
    <n v="6.2307692307692308"/>
    <n v="4"/>
    <n v="4"/>
    <n v="26641753"/>
    <n v="59471024"/>
    <n v="172011251"/>
  </r>
  <r>
    <x v="1"/>
    <n v="3764"/>
    <x v="11"/>
    <x v="125"/>
    <x v="125"/>
    <x v="125"/>
    <n v="5582"/>
    <n v="208141000039"/>
    <s v="08141208141000039"/>
    <s v="INSTITUCION EDUCATIVA DE CARRETO"/>
    <n v="1"/>
    <n v="32.960143304970892"/>
    <n v="2.3083937359419213"/>
    <n v="0.33239386509820468"/>
    <n v="1.3323938650982048"/>
    <n v="381"/>
    <n v="18"/>
    <n v="0"/>
    <n v="24"/>
    <n v="0"/>
    <n v="173"/>
    <n v="0"/>
    <n v="130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98136.6866874676"/>
    <n v="40327932.855634131"/>
    <n v="7331534.5497310944"/>
    <n v="0"/>
    <n v="54057604"/>
    <n v="0"/>
    <n v="0"/>
    <n v="0"/>
    <n v="0"/>
    <n v="0"/>
    <n v="0"/>
    <n v="0"/>
    <n v="0"/>
    <n v="0"/>
    <n v="54057604"/>
    <n v="141883.4750656168"/>
    <n v="1"/>
    <n v="0"/>
    <n v="0"/>
    <n v="1"/>
    <n v="24249724"/>
    <n v="32310183.487924699"/>
    <n v="32310183"/>
    <n v="42"/>
    <n v="0"/>
    <n v="1"/>
    <n v="3.2307692307692308"/>
    <n v="0"/>
    <n v="3.2307692307692308"/>
    <n v="3.2307692307692308"/>
    <n v="4"/>
    <n v="26641753"/>
    <n v="58951936"/>
    <n v="113009540"/>
  </r>
  <r>
    <x v="1"/>
    <n v="3764"/>
    <x v="11"/>
    <x v="125"/>
    <x v="125"/>
    <x v="125"/>
    <n v="23776"/>
    <n v="208141000063"/>
    <s v="08141208141000063"/>
    <s v="INSTITUCION EDUCATIVA DE LEÑA"/>
    <n v="1"/>
    <n v="32.960143304970892"/>
    <n v="2.3083937359419213"/>
    <n v="0.33239386509820468"/>
    <n v="1.3323938650982048"/>
    <n v="711"/>
    <n v="14"/>
    <n v="0"/>
    <n v="56"/>
    <n v="0"/>
    <n v="301"/>
    <n v="0"/>
    <n v="245"/>
    <n v="0"/>
    <n v="95"/>
    <n v="0"/>
    <n v="0"/>
    <n v="0"/>
    <n v="711"/>
    <n v="14"/>
    <n v="0"/>
    <n v="56"/>
    <n v="0"/>
    <n v="301"/>
    <n v="0"/>
    <n v="245"/>
    <n v="0"/>
    <n v="95"/>
    <n v="0"/>
    <n v="0"/>
    <n v="0"/>
    <n v="92671"/>
    <n v="81839"/>
    <n v="122758"/>
    <n v="150439"/>
    <n v="114333"/>
    <n v="99892"/>
    <n v="152848"/>
    <n v="184139"/>
    <n v="0"/>
    <n v="0"/>
    <n v="0"/>
    <n v="0"/>
    <n v="10663561.144479113"/>
    <n v="72670136.432924867"/>
    <n v="19347105.061790388"/>
    <n v="0"/>
    <n v="102680803"/>
    <n v="0"/>
    <n v="0"/>
    <n v="0"/>
    <n v="0"/>
    <n v="2132712.2288958225"/>
    <n v="14534027.286584975"/>
    <n v="3869421.0123580778"/>
    <n v="0"/>
    <n v="20536161"/>
    <n v="123216964"/>
    <n v="173300.93389592125"/>
    <n v="1"/>
    <n v="0"/>
    <n v="0"/>
    <n v="1"/>
    <n v="24249724"/>
    <n v="32310183.487924699"/>
    <n v="32310183"/>
    <n v="70"/>
    <n v="1"/>
    <n v="0"/>
    <n v="5.384615384615385"/>
    <n v="0"/>
    <n v="5.384615384615385"/>
    <n v="4"/>
    <n v="4"/>
    <n v="6660438"/>
    <n v="38970621"/>
    <n v="162187585"/>
  </r>
  <r>
    <x v="1"/>
    <n v="3764"/>
    <x v="11"/>
    <x v="126"/>
    <x v="126"/>
    <x v="126"/>
    <n v="142201"/>
    <n v="208296000027"/>
    <s v="08296208296000027"/>
    <s v="INSTITUCION EDUCATIVA ALPES DE SEVILLA"/>
    <n v="1"/>
    <n v="13.652888355691278"/>
    <n v="0.95619250396399269"/>
    <n v="0.1278081077981581"/>
    <n v="1.1278081077981581"/>
    <n v="193"/>
    <n v="22"/>
    <n v="0"/>
    <n v="15"/>
    <n v="0"/>
    <n v="90"/>
    <n v="0"/>
    <n v="48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70990.322388812"/>
    <n v="15546943.035575958"/>
    <n v="3102897.8458931916"/>
    <n v="0"/>
    <n v="23420831"/>
    <n v="0"/>
    <n v="0"/>
    <n v="0"/>
    <n v="0"/>
    <n v="0"/>
    <n v="0"/>
    <n v="0"/>
    <n v="0"/>
    <n v="0"/>
    <n v="23420831"/>
    <n v="121351.45595854922"/>
    <n v="1"/>
    <n v="0"/>
    <n v="0"/>
    <n v="1"/>
    <n v="24249724"/>
    <n v="27349035.339067582"/>
    <n v="27349035"/>
    <n v="37"/>
    <n v="1"/>
    <n v="0"/>
    <n v="2.8461538461538463"/>
    <n v="0"/>
    <n v="2.8461538461538463"/>
    <n v="2.8461538461538463"/>
    <n v="3"/>
    <n v="6660438"/>
    <n v="34009473"/>
    <n v="57430304"/>
  </r>
  <r>
    <x v="1"/>
    <n v="3764"/>
    <x v="11"/>
    <x v="126"/>
    <x v="126"/>
    <x v="126"/>
    <n v="132088"/>
    <n v="208296000159"/>
    <s v="08296208296000159"/>
    <s v="INSTITUCION EDUCATIVA ANTONIO NARIÑO DE PALUATO"/>
    <n v="1"/>
    <n v="13.652888355691278"/>
    <n v="0.95619250396399269"/>
    <n v="0.1278081077981581"/>
    <n v="1.1278081077981581"/>
    <n v="237"/>
    <n v="0"/>
    <n v="0"/>
    <n v="16"/>
    <n v="0"/>
    <n v="95"/>
    <n v="0"/>
    <n v="94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63130.9502221891"/>
    <n v="21292552.418288812"/>
    <n v="5516262.8371434519"/>
    <n v="0"/>
    <n v="28871946"/>
    <n v="0"/>
    <n v="0"/>
    <n v="0"/>
    <n v="0"/>
    <n v="0"/>
    <n v="0"/>
    <n v="0"/>
    <n v="0"/>
    <n v="0"/>
    <n v="28871946"/>
    <n v="121822.55696202532"/>
    <n v="1"/>
    <n v="0"/>
    <n v="0"/>
    <n v="1"/>
    <n v="24249724"/>
    <n v="27349035.339067582"/>
    <n v="27349035"/>
    <n v="16"/>
    <n v="1"/>
    <n v="0"/>
    <n v="1.2307692307692308"/>
    <n v="0"/>
    <n v="1.2307692307692308"/>
    <n v="1.2307692307692308"/>
    <n v="2"/>
    <n v="6660438"/>
    <n v="34009473"/>
    <n v="62881419"/>
  </r>
  <r>
    <x v="1"/>
    <n v="3764"/>
    <x v="11"/>
    <x v="126"/>
    <x v="126"/>
    <x v="126"/>
    <n v="142217"/>
    <n v="208296011174"/>
    <s v="08296208296011174"/>
    <s v="INSTITUCION EDUCATIVA ROQUE ACOSTA ECHEVERRIA"/>
    <n v="1"/>
    <n v="13.652888355691278"/>
    <n v="0.95619250396399269"/>
    <n v="0.1278081077981581"/>
    <n v="1.1278081077981581"/>
    <n v="697"/>
    <n v="0"/>
    <n v="0"/>
    <n v="0"/>
    <n v="60"/>
    <n v="0"/>
    <n v="321"/>
    <n v="0"/>
    <n v="239"/>
    <n v="0"/>
    <n v="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270906.3094657864"/>
    <n v="51687265.13109234"/>
    <n v="10660455.012675645"/>
    <n v="0"/>
    <n v="0"/>
    <n v="0"/>
    <n v="0"/>
    <n v="0"/>
    <n v="68618626"/>
    <n v="0"/>
    <n v="0"/>
    <n v="0"/>
    <n v="0"/>
    <n v="0"/>
    <n v="0"/>
    <n v="0"/>
    <n v="0"/>
    <n v="0"/>
    <n v="68618626"/>
    <n v="98448.530846484937"/>
    <n v="0"/>
    <n v="0"/>
    <n v="0"/>
    <n v="0"/>
    <n v="19701352"/>
    <n v="22219344.520185459"/>
    <n v="22219345"/>
    <n v="60"/>
    <n v="0"/>
    <n v="1"/>
    <n v="0"/>
    <n v="2.6666666666666665"/>
    <n v="2.6666666666666665"/>
    <n v="2.6666666666666665"/>
    <n v="3"/>
    <n v="19981315"/>
    <n v="42200660"/>
    <n v="110819286"/>
  </r>
  <r>
    <x v="1"/>
    <n v="3764"/>
    <x v="11"/>
    <x v="127"/>
    <x v="127"/>
    <x v="127"/>
    <n v="16922"/>
    <n v="208372000031"/>
    <s v="08372208372000031"/>
    <s v="INSTITUCION EDUCATIVA SAN JOSE DE SACO"/>
    <n v="1"/>
    <n v="17.845761631612493"/>
    <n v="1.2498442128227678"/>
    <n v="0.17223711423490562"/>
    <n v="1.1722371142349055"/>
    <n v="780"/>
    <n v="31"/>
    <n v="0"/>
    <n v="62"/>
    <n v="0"/>
    <n v="339"/>
    <n v="0"/>
    <n v="255"/>
    <n v="0"/>
    <n v="0"/>
    <n v="0"/>
    <n v="93"/>
    <n v="0"/>
    <n v="152"/>
    <n v="0"/>
    <n v="0"/>
    <n v="59"/>
    <n v="0"/>
    <n v="0"/>
    <n v="0"/>
    <n v="0"/>
    <n v="0"/>
    <n v="0"/>
    <n v="0"/>
    <n v="93"/>
    <n v="0"/>
    <n v="92671"/>
    <n v="81839"/>
    <n v="122758"/>
    <n v="150439"/>
    <n v="114333"/>
    <n v="99892"/>
    <n v="152848"/>
    <n v="184139"/>
    <n v="0"/>
    <n v="0"/>
    <n v="0"/>
    <n v="0"/>
    <n v="12464360.896309208"/>
    <n v="69555683.230200991"/>
    <n v="0"/>
    <n v="20074475.007963419"/>
    <n v="102094519"/>
    <n v="0"/>
    <n v="0"/>
    <n v="0"/>
    <n v="0"/>
    <n v="1581499.5545854697"/>
    <n v="0"/>
    <n v="0"/>
    <n v="4014895.0015926841"/>
    <n v="5596395"/>
    <n v="107690914"/>
    <n v="138065.27435897436"/>
    <n v="1"/>
    <n v="0"/>
    <n v="0"/>
    <n v="1"/>
    <n v="24249724"/>
    <n v="28426426.48275293"/>
    <n v="28426426"/>
    <n v="93"/>
    <n v="0"/>
    <n v="1"/>
    <n v="7.1538461538461542"/>
    <n v="0"/>
    <n v="7.1538461538461542"/>
    <n v="4"/>
    <n v="4"/>
    <n v="26641753"/>
    <n v="55068179"/>
    <n v="162759093"/>
  </r>
  <r>
    <x v="1"/>
    <n v="3764"/>
    <x v="11"/>
    <x v="127"/>
    <x v="127"/>
    <x v="127"/>
    <n v="100637"/>
    <n v="208372000040"/>
    <s v="08372208372000040"/>
    <s v="INSTITUCION EDUCATIVA FERMIN TILANO"/>
    <n v="1"/>
    <n v="17.845761631612493"/>
    <n v="1.2498442128227678"/>
    <n v="0.17223711423490562"/>
    <n v="1.1722371142349055"/>
    <n v="216"/>
    <n v="0"/>
    <n v="0"/>
    <n v="15"/>
    <n v="0"/>
    <n v="80"/>
    <n v="0"/>
    <n v="83"/>
    <n v="0"/>
    <n v="38"/>
    <n v="0"/>
    <n v="0"/>
    <n v="0"/>
    <n v="216"/>
    <n v="0"/>
    <n v="0"/>
    <n v="15"/>
    <n v="0"/>
    <n v="80"/>
    <n v="0"/>
    <n v="83"/>
    <n v="0"/>
    <n v="38"/>
    <n v="0"/>
    <n v="0"/>
    <n v="0"/>
    <n v="92671"/>
    <n v="81839"/>
    <n v="122758"/>
    <n v="150439"/>
    <n v="114333"/>
    <n v="99892"/>
    <n v="152848"/>
    <n v="184139"/>
    <n v="0"/>
    <n v="0"/>
    <n v="0"/>
    <n v="0"/>
    <n v="2010380.7897272918"/>
    <n v="19086828.899869967"/>
    <n v="6808615.7405899195"/>
    <n v="0"/>
    <n v="27905825"/>
    <n v="0"/>
    <n v="0"/>
    <n v="0"/>
    <n v="0"/>
    <n v="402076.15794545837"/>
    <n v="3817365.779973994"/>
    <n v="1361723.1481179839"/>
    <n v="0"/>
    <n v="5581165"/>
    <n v="33486990"/>
    <n v="155032.36111111112"/>
    <n v="1"/>
    <n v="0"/>
    <n v="0"/>
    <n v="1"/>
    <n v="24249724"/>
    <n v="28426426.48275293"/>
    <n v="28426426"/>
    <n v="15"/>
    <n v="0"/>
    <n v="1"/>
    <n v="1.1538461538461537"/>
    <n v="0"/>
    <n v="1.1538461538461537"/>
    <n v="1.1538461538461537"/>
    <n v="2"/>
    <n v="13320876"/>
    <n v="41747302"/>
    <n v="75234292"/>
  </r>
  <r>
    <x v="1"/>
    <n v="3764"/>
    <x v="11"/>
    <x v="128"/>
    <x v="128"/>
    <x v="128"/>
    <n v="16924"/>
    <n v="208421000034"/>
    <s v="08421208421000034"/>
    <s v="INSTITUCION EDUCATIVA PALMAR DE CANDELARIA"/>
    <n v="1"/>
    <n v="24.834520924512606"/>
    <n v="1.7393083521156161"/>
    <n v="0.24629220991172818"/>
    <n v="1.2462922099117282"/>
    <n v="349"/>
    <n v="8"/>
    <n v="0"/>
    <n v="13"/>
    <n v="0"/>
    <n v="150"/>
    <n v="0"/>
    <n v="125"/>
    <n v="0"/>
    <n v="53"/>
    <n v="0"/>
    <n v="0"/>
    <n v="0"/>
    <n v="349"/>
    <n v="8"/>
    <n v="0"/>
    <n v="13"/>
    <n v="0"/>
    <n v="150"/>
    <n v="0"/>
    <n v="125"/>
    <n v="0"/>
    <n v="53"/>
    <n v="0"/>
    <n v="0"/>
    <n v="0"/>
    <n v="92671"/>
    <n v="81839"/>
    <n v="122758"/>
    <n v="150439"/>
    <n v="114333"/>
    <n v="99892"/>
    <n v="152848"/>
    <n v="184139"/>
    <n v="0"/>
    <n v="0"/>
    <n v="0"/>
    <n v="0"/>
    <n v="2992338.8719525901"/>
    <n v="34236020.893938147"/>
    <n v="10096143.400131155"/>
    <n v="0"/>
    <n v="47324503"/>
    <n v="0"/>
    <n v="0"/>
    <n v="0"/>
    <n v="0"/>
    <n v="598467.77439051808"/>
    <n v="6847204.1787876291"/>
    <n v="2019228.6800262311"/>
    <n v="0"/>
    <n v="9464901"/>
    <n v="56789404"/>
    <n v="162720.35530085961"/>
    <n v="1"/>
    <n v="0"/>
    <n v="0"/>
    <n v="1"/>
    <n v="24249724"/>
    <n v="30222242.113709472"/>
    <n v="30222242"/>
    <n v="21"/>
    <n v="1"/>
    <n v="0"/>
    <n v="1.6153846153846154"/>
    <n v="0"/>
    <n v="1.6153846153846154"/>
    <n v="1.6153846153846154"/>
    <n v="2"/>
    <n v="6660438"/>
    <n v="36882680"/>
    <n v="93672084"/>
  </r>
  <r>
    <x v="1"/>
    <n v="3764"/>
    <x v="11"/>
    <x v="128"/>
    <x v="128"/>
    <x v="128"/>
    <n v="16925"/>
    <n v="208421000042"/>
    <s v="08421208421000042"/>
    <s v="INSTITUCION EDUCATIVA ARROYO DE PIEDRA EL BUEN PASTOR"/>
    <n v="1"/>
    <n v="24.834520924512606"/>
    <n v="1.7393083521156161"/>
    <n v="0.24629220991172818"/>
    <n v="1.2462922099117282"/>
    <n v="576"/>
    <n v="0"/>
    <n v="0"/>
    <n v="60"/>
    <n v="0"/>
    <n v="290"/>
    <n v="0"/>
    <n v="181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49539.6341502573"/>
    <n v="58636966.694708608"/>
    <n v="8572197.2265264522"/>
    <n v="0"/>
    <n v="75758704"/>
    <n v="0"/>
    <n v="0"/>
    <n v="0"/>
    <n v="0"/>
    <n v="0"/>
    <n v="0"/>
    <n v="0"/>
    <n v="0"/>
    <n v="0"/>
    <n v="75758704"/>
    <n v="131525.52777777778"/>
    <n v="1"/>
    <n v="0"/>
    <n v="0"/>
    <n v="1"/>
    <n v="24249724"/>
    <n v="30222242.113709472"/>
    <n v="30222242"/>
    <n v="60"/>
    <n v="1"/>
    <n v="0"/>
    <n v="4.615384615384615"/>
    <n v="0"/>
    <n v="4.615384615384615"/>
    <n v="4"/>
    <n v="4"/>
    <n v="6660438"/>
    <n v="36882680"/>
    <n v="112641384"/>
  </r>
  <r>
    <x v="1"/>
    <n v="3764"/>
    <x v="11"/>
    <x v="128"/>
    <x v="128"/>
    <x v="128"/>
    <n v="16926"/>
    <n v="208421000051"/>
    <s v="08421208421000051"/>
    <s v="INSTITUCION EDUCATIVA TECNICA AGROPECUARIA DE SANTA CRUZ"/>
    <n v="1"/>
    <n v="24.834520924512606"/>
    <n v="1.7393083521156161"/>
    <n v="0.24629220991172818"/>
    <n v="1.2462922099117282"/>
    <n v="885"/>
    <n v="20"/>
    <n v="0"/>
    <n v="65"/>
    <n v="0"/>
    <n v="407"/>
    <n v="0"/>
    <n v="287"/>
    <n v="0"/>
    <n v="0"/>
    <n v="0"/>
    <n v="106"/>
    <n v="0"/>
    <n v="482"/>
    <n v="20"/>
    <n v="0"/>
    <n v="65"/>
    <n v="0"/>
    <n v="4"/>
    <n v="0"/>
    <n v="287"/>
    <n v="0"/>
    <n v="0"/>
    <n v="0"/>
    <n v="106"/>
    <n v="0"/>
    <n v="92671"/>
    <n v="81839"/>
    <n v="122758"/>
    <n v="150439"/>
    <n v="114333"/>
    <n v="99892"/>
    <n v="152848"/>
    <n v="184139"/>
    <n v="0"/>
    <n v="0"/>
    <n v="0"/>
    <n v="0"/>
    <n v="12111847.815046197"/>
    <n v="86399267.27415663"/>
    <n v="0"/>
    <n v="24326046.131539185"/>
    <n v="122837161"/>
    <n v="0"/>
    <n v="0"/>
    <n v="0"/>
    <n v="0"/>
    <n v="2422369.5630092397"/>
    <n v="7245586.967371637"/>
    <n v="0"/>
    <n v="4865209.2263078373"/>
    <n v="14533166"/>
    <n v="137370327"/>
    <n v="155220.70847457627"/>
    <n v="1"/>
    <n v="0"/>
    <n v="0"/>
    <n v="1"/>
    <n v="24249724"/>
    <n v="30222242.113709472"/>
    <n v="30222242"/>
    <n v="85"/>
    <n v="1"/>
    <n v="0"/>
    <n v="6.5384615384615383"/>
    <n v="0"/>
    <n v="6.5384615384615383"/>
    <n v="4"/>
    <n v="4"/>
    <n v="6660438"/>
    <n v="36882680"/>
    <n v="174253007"/>
  </r>
  <r>
    <x v="1"/>
    <n v="3764"/>
    <x v="11"/>
    <x v="128"/>
    <x v="128"/>
    <x v="128"/>
    <n v="16927"/>
    <n v="208421000069"/>
    <s v="08421208421000069"/>
    <s v="INSTITUCION EDUCATIVA TECNICA AGROPECUARIA NUESTRA SEÑORA DEL CARMEN DE PENDALES"/>
    <n v="1"/>
    <n v="24.834520924512606"/>
    <n v="1.7393083521156161"/>
    <n v="0.24629220991172818"/>
    <n v="1.2462922099117282"/>
    <n v="377"/>
    <n v="0"/>
    <n v="0"/>
    <n v="35"/>
    <n v="0"/>
    <n v="171"/>
    <n v="0"/>
    <n v="119"/>
    <n v="0"/>
    <n v="0"/>
    <n v="0"/>
    <n v="52"/>
    <n v="0"/>
    <n v="157"/>
    <n v="0"/>
    <n v="0"/>
    <n v="35"/>
    <n v="0"/>
    <n v="70"/>
    <n v="0"/>
    <n v="0"/>
    <n v="0"/>
    <n v="0"/>
    <n v="0"/>
    <n v="52"/>
    <n v="0"/>
    <n v="92671"/>
    <n v="81839"/>
    <n v="122758"/>
    <n v="150439"/>
    <n v="114333"/>
    <n v="99892"/>
    <n v="152848"/>
    <n v="184139"/>
    <n v="0"/>
    <n v="0"/>
    <n v="0"/>
    <n v="0"/>
    <n v="4987231.4532543169"/>
    <n v="36103440.215425685"/>
    <n v="0"/>
    <n v="11933532.064528657"/>
    <n v="53024204"/>
    <n v="0"/>
    <n v="0"/>
    <n v="0"/>
    <n v="0"/>
    <n v="997446.29065086332"/>
    <n v="1742924.700055033"/>
    <n v="0"/>
    <n v="2386706.4129057317"/>
    <n v="5127077"/>
    <n v="58151281"/>
    <n v="154247.4297082228"/>
    <n v="1"/>
    <n v="0"/>
    <n v="0"/>
    <n v="1"/>
    <n v="24249724"/>
    <n v="30222242.113709472"/>
    <n v="30222242"/>
    <n v="35"/>
    <n v="1"/>
    <n v="0"/>
    <n v="2.6923076923076925"/>
    <n v="0"/>
    <n v="2.6923076923076925"/>
    <n v="2.6923076923076925"/>
    <n v="3"/>
    <n v="6660438"/>
    <n v="36882680"/>
    <n v="95033961"/>
  </r>
  <r>
    <x v="1"/>
    <n v="3764"/>
    <x v="11"/>
    <x v="128"/>
    <x v="128"/>
    <x v="128"/>
    <n v="16928"/>
    <n v="208421000107"/>
    <s v="08421208421000107"/>
    <s v="INSTITUCION EDUCATIVA SAN JUAN DE TOCAGUA"/>
    <n v="1"/>
    <n v="24.834520924512606"/>
    <n v="1.7393083521156161"/>
    <n v="0.24629220991172818"/>
    <n v="1.2462922099117282"/>
    <n v="194"/>
    <n v="0"/>
    <n v="0"/>
    <n v="18"/>
    <n v="0"/>
    <n v="89"/>
    <n v="0"/>
    <n v="62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64861.8902450772"/>
    <n v="18798687.836307853"/>
    <n v="0"/>
    <n v="5737275.0310233925"/>
    <n v="27100825"/>
    <n v="0"/>
    <n v="0"/>
    <n v="0"/>
    <n v="0"/>
    <n v="0"/>
    <n v="0"/>
    <n v="0"/>
    <n v="0"/>
    <n v="0"/>
    <n v="27100825"/>
    <n v="139694.97422680413"/>
    <n v="1"/>
    <n v="0"/>
    <n v="0"/>
    <n v="1"/>
    <n v="24249724"/>
    <n v="30222242.113709472"/>
    <n v="30222242"/>
    <n v="18"/>
    <n v="1"/>
    <n v="0"/>
    <n v="1.3846153846153846"/>
    <n v="0"/>
    <n v="1.3846153846153846"/>
    <n v="1.3846153846153846"/>
    <n v="2"/>
    <n v="6660438"/>
    <n v="36882680"/>
    <n v="63983505"/>
  </r>
  <r>
    <x v="1"/>
    <n v="3764"/>
    <x v="11"/>
    <x v="130"/>
    <x v="130"/>
    <x v="130"/>
    <n v="132108"/>
    <n v="208436000171"/>
    <s v="08436208436000171"/>
    <s v="INSTITUCION EDUCATIVA LAS COMPUERTAS"/>
    <n v="1"/>
    <n v="23.865231633130556"/>
    <n v="1.671423291427653"/>
    <n v="0.23602131515008723"/>
    <n v="1.2360213151500872"/>
    <n v="257"/>
    <n v="13"/>
    <n v="0"/>
    <n v="12"/>
    <n v="0"/>
    <n v="134"/>
    <n v="0"/>
    <n v="75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32950.6256263731"/>
    <n v="25804946.013511255"/>
    <n v="4345237.8774953922"/>
    <n v="0"/>
    <n v="33683135"/>
    <n v="0"/>
    <n v="0"/>
    <n v="0"/>
    <n v="0"/>
    <n v="0"/>
    <n v="0"/>
    <n v="0"/>
    <n v="0"/>
    <n v="0"/>
    <n v="33683135"/>
    <n v="131062.78210116732"/>
    <n v="1"/>
    <n v="0"/>
    <n v="0"/>
    <n v="1"/>
    <n v="24249724"/>
    <n v="29973175.750506632"/>
    <n v="29973176"/>
    <n v="25"/>
    <n v="1"/>
    <n v="0"/>
    <n v="1.9230769230769231"/>
    <n v="0"/>
    <n v="1.9230769230769231"/>
    <n v="1.9230769230769231"/>
    <n v="2"/>
    <n v="6660438"/>
    <n v="36633614"/>
    <n v="70316749"/>
  </r>
  <r>
    <x v="1"/>
    <n v="3764"/>
    <x v="11"/>
    <x v="132"/>
    <x v="132"/>
    <x v="132"/>
    <n v="16938"/>
    <n v="208549000045"/>
    <s v="08549208549000045"/>
    <s v="INSTITUCION EDUCATIVA NIÑO JESUS DE PRAGA DE HIBACHARO PIOJO"/>
    <n v="1"/>
    <n v="20.511000709723209"/>
    <n v="1.4365066655849352"/>
    <n v="0.20047882734292588"/>
    <n v="1.2004788273429259"/>
    <n v="331"/>
    <n v="12"/>
    <n v="0"/>
    <n v="18"/>
    <n v="0"/>
    <n v="142"/>
    <n v="0"/>
    <n v="107"/>
    <n v="0"/>
    <n v="52"/>
    <n v="0"/>
    <n v="0"/>
    <n v="0"/>
    <n v="331"/>
    <n v="12"/>
    <n v="0"/>
    <n v="18"/>
    <n v="0"/>
    <n v="142"/>
    <n v="0"/>
    <n v="107"/>
    <n v="0"/>
    <n v="52"/>
    <n v="0"/>
    <n v="0"/>
    <n v="0"/>
    <n v="92671"/>
    <n v="81839"/>
    <n v="122758"/>
    <n v="150439"/>
    <n v="114333"/>
    <n v="99892"/>
    <n v="152848"/>
    <n v="184139"/>
    <n v="0"/>
    <n v="0"/>
    <n v="0"/>
    <n v="0"/>
    <n v="4117630.3729979624"/>
    <n v="29859639.524213947"/>
    <n v="9541520.9656889997"/>
    <n v="0"/>
    <n v="43518791"/>
    <n v="0"/>
    <n v="0"/>
    <n v="0"/>
    <n v="0"/>
    <n v="823526.07459959248"/>
    <n v="5971927.9048427902"/>
    <n v="1908304.1931378001"/>
    <n v="0"/>
    <n v="8703758"/>
    <n v="52222549"/>
    <n v="157772.05135951663"/>
    <n v="1"/>
    <n v="0"/>
    <n v="0"/>
    <n v="1"/>
    <n v="24249724"/>
    <n v="29111280.230909605"/>
    <n v="29111280"/>
    <n v="30"/>
    <n v="1"/>
    <n v="0"/>
    <n v="2.3076923076923075"/>
    <n v="0"/>
    <n v="2.3076923076923075"/>
    <n v="2.3076923076923075"/>
    <n v="3"/>
    <n v="6660438"/>
    <n v="35771718"/>
    <n v="87994267"/>
  </r>
  <r>
    <x v="1"/>
    <n v="3764"/>
    <x v="11"/>
    <x v="133"/>
    <x v="133"/>
    <x v="133"/>
    <n v="16668"/>
    <n v="208558000074"/>
    <s v="08558208558000074"/>
    <s v="INSTITUCION EDUCATIVA TECNICA INDUSTRIAL NUESTRA SEÑORA DEL ROSARIO DE PITALITO"/>
    <n v="1"/>
    <n v="13.334566302940633"/>
    <n v="0.933898528304277"/>
    <n v="0.12443506702160141"/>
    <n v="1.1244350670216015"/>
    <n v="804"/>
    <n v="24"/>
    <n v="0"/>
    <n v="43"/>
    <n v="0"/>
    <n v="341"/>
    <n v="0"/>
    <n v="296"/>
    <n v="0"/>
    <n v="61"/>
    <n v="0"/>
    <n v="39"/>
    <n v="0"/>
    <n v="804"/>
    <n v="24"/>
    <n v="0"/>
    <n v="43"/>
    <n v="0"/>
    <n v="341"/>
    <n v="0"/>
    <n v="296"/>
    <n v="0"/>
    <n v="61"/>
    <n v="0"/>
    <n v="39"/>
    <n v="0"/>
    <n v="92671"/>
    <n v="81839"/>
    <n v="122758"/>
    <n v="150439"/>
    <n v="114333"/>
    <n v="99892"/>
    <n v="152848"/>
    <n v="184139"/>
    <n v="0"/>
    <n v="0"/>
    <n v="0"/>
    <n v="0"/>
    <n v="8613522.3126913104"/>
    <n v="71549157.134405196"/>
    <n v="10483926.718571182"/>
    <n v="8075041.6034453362"/>
    <n v="98721648"/>
    <n v="0"/>
    <n v="0"/>
    <n v="0"/>
    <n v="0"/>
    <n v="1722704.4625382624"/>
    <n v="14309831.42688104"/>
    <n v="2096785.3437142365"/>
    <n v="1615008.3206890675"/>
    <n v="19744330"/>
    <n v="118465978"/>
    <n v="147345.74378109453"/>
    <n v="1"/>
    <n v="0"/>
    <n v="0"/>
    <n v="1"/>
    <n v="24249724"/>
    <n v="27267240.031195339"/>
    <n v="27267240"/>
    <n v="67"/>
    <n v="0"/>
    <n v="1"/>
    <n v="5.1538461538461542"/>
    <n v="0"/>
    <n v="5.1538461538461542"/>
    <n v="4"/>
    <n v="4"/>
    <n v="26641753"/>
    <n v="53908993"/>
    <n v="172374971"/>
  </r>
  <r>
    <x v="1"/>
    <n v="3764"/>
    <x v="11"/>
    <x v="134"/>
    <x v="134"/>
    <x v="134"/>
    <n v="6796"/>
    <n v="208560000031"/>
    <s v="08560208560000031"/>
    <s v="INSTITUCION EDUCATIVA MARTILLO"/>
    <n v="1"/>
    <n v="23.214590808132581"/>
    <n v="1.6258550670763074"/>
    <n v="0.22912691994671811"/>
    <n v="1.2291269199467181"/>
    <n v="316"/>
    <n v="0"/>
    <n v="0"/>
    <n v="23"/>
    <n v="0"/>
    <n v="135"/>
    <n v="0"/>
    <n v="111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32184.6671801666"/>
    <n v="30203866.786680121"/>
    <n v="8829870.7986207511"/>
    <n v="0"/>
    <n v="42265922"/>
    <n v="0"/>
    <n v="0"/>
    <n v="0"/>
    <n v="0"/>
    <n v="0"/>
    <n v="0"/>
    <n v="0"/>
    <n v="0"/>
    <n v="0"/>
    <n v="42265922"/>
    <n v="133752.91772151898"/>
    <n v="1"/>
    <n v="0"/>
    <n v="0"/>
    <n v="1"/>
    <n v="24249724"/>
    <n v="29805988.569678009"/>
    <n v="29805989"/>
    <n v="23"/>
    <n v="0"/>
    <n v="1"/>
    <n v="1.7692307692307692"/>
    <n v="0"/>
    <n v="1.7692307692307692"/>
    <n v="1.7692307692307692"/>
    <n v="2"/>
    <n v="13320876"/>
    <n v="43126865"/>
    <n v="85392787"/>
  </r>
  <r>
    <x v="1"/>
    <n v="3764"/>
    <x v="11"/>
    <x v="134"/>
    <x v="134"/>
    <x v="134"/>
    <n v="16980"/>
    <n v="208560000324"/>
    <s v="08560208560000324"/>
    <s v="INSTITUCION EDUCATIVA TECNICA AGROPECUARIA DE PUERTO GIRALDO"/>
    <n v="1"/>
    <n v="23.214590808132581"/>
    <n v="1.6258550670763074"/>
    <n v="0.22912691994671811"/>
    <n v="1.2291269199467181"/>
    <n v="1239"/>
    <n v="0"/>
    <n v="0"/>
    <n v="102"/>
    <n v="0"/>
    <n v="576"/>
    <n v="0"/>
    <n v="427"/>
    <n v="0"/>
    <n v="0"/>
    <n v="0"/>
    <n v="134"/>
    <n v="0"/>
    <n v="1059"/>
    <n v="0"/>
    <n v="0"/>
    <n v="48"/>
    <n v="0"/>
    <n v="450"/>
    <n v="0"/>
    <n v="427"/>
    <n v="0"/>
    <n v="0"/>
    <n v="0"/>
    <n v="134"/>
    <n v="0"/>
    <n v="92671"/>
    <n v="81839"/>
    <n v="122758"/>
    <n v="150439"/>
    <n v="114333"/>
    <n v="99892"/>
    <n v="152848"/>
    <n v="184139"/>
    <n v="0"/>
    <n v="0"/>
    <n v="0"/>
    <n v="0"/>
    <n v="14334036.350103348"/>
    <n v="123148286.12617952"/>
    <n v="0"/>
    <n v="30328247.056217209"/>
    <n v="167810570"/>
    <n v="0"/>
    <n v="0"/>
    <n v="0"/>
    <n v="0"/>
    <n v="1349085.7741273739"/>
    <n v="21535602.5787955"/>
    <n v="0"/>
    <n v="6065649.4112434415"/>
    <n v="28950338"/>
    <n v="196760908"/>
    <n v="158806.22114608556"/>
    <n v="1"/>
    <n v="0"/>
    <n v="0"/>
    <n v="1"/>
    <n v="24249724"/>
    <n v="29805988.569678009"/>
    <n v="29805989"/>
    <n v="102"/>
    <n v="1"/>
    <n v="0"/>
    <n v="7.8461538461538458"/>
    <n v="0"/>
    <n v="7.8461538461538458"/>
    <n v="4"/>
    <n v="4"/>
    <n v="6660438"/>
    <n v="36466427"/>
    <n v="233227335"/>
  </r>
  <r>
    <x v="1"/>
    <n v="3764"/>
    <x v="11"/>
    <x v="135"/>
    <x v="135"/>
    <x v="135"/>
    <n v="16970"/>
    <n v="208573000072"/>
    <s v="08573208573000072"/>
    <s v="INSTITUCION EDUCATIVA EUSTORGIO SALGAR"/>
    <n v="1"/>
    <n v="9.1701227430773748"/>
    <n v="0.64223792057196138"/>
    <n v="8.0307310814615812E-2"/>
    <n v="1.0803073108146157"/>
    <n v="706"/>
    <n v="15"/>
    <n v="0"/>
    <n v="42"/>
    <n v="0"/>
    <n v="329"/>
    <n v="0"/>
    <n v="226"/>
    <n v="0"/>
    <n v="9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40342.2187399454"/>
    <n v="59892302.130000941"/>
    <n v="15521544.313278884"/>
    <n v="0"/>
    <n v="82454189"/>
    <n v="0"/>
    <n v="0"/>
    <n v="0"/>
    <n v="0"/>
    <n v="0"/>
    <n v="0"/>
    <n v="0"/>
    <n v="0"/>
    <n v="0"/>
    <n v="82454189"/>
    <n v="116790.63597733711"/>
    <n v="1"/>
    <n v="0"/>
    <n v="0"/>
    <n v="1"/>
    <n v="24249724"/>
    <n v="26197154.122436646"/>
    <n v="26197154"/>
    <n v="57"/>
    <n v="0"/>
    <n v="1"/>
    <n v="4.384615384615385"/>
    <n v="0"/>
    <n v="4.384615384615385"/>
    <n v="4"/>
    <n v="4"/>
    <n v="26641753"/>
    <n v="52838907"/>
    <n v="135293096"/>
  </r>
  <r>
    <x v="1"/>
    <n v="3764"/>
    <x v="11"/>
    <x v="136"/>
    <x v="136"/>
    <x v="136"/>
    <n v="16972"/>
    <n v="208606000081"/>
    <s v="08606208606000081"/>
    <s v="INSTITUCION EDUCATIVA TECNICA AGROPECUARIA DE VILLA ROSA"/>
    <n v="1"/>
    <n v="29.532335964188949"/>
    <n v="2.0683241185175514"/>
    <n v="0.29607173838807399"/>
    <n v="1.296071738388074"/>
    <n v="802"/>
    <n v="20"/>
    <n v="0"/>
    <n v="59"/>
    <n v="0"/>
    <n v="328"/>
    <n v="0"/>
    <n v="285"/>
    <n v="0"/>
    <n v="3"/>
    <n v="0"/>
    <n v="107"/>
    <n v="0"/>
    <n v="802"/>
    <n v="20"/>
    <n v="0"/>
    <n v="59"/>
    <n v="0"/>
    <n v="328"/>
    <n v="0"/>
    <n v="285"/>
    <n v="0"/>
    <n v="3"/>
    <n v="0"/>
    <n v="107"/>
    <n v="0"/>
    <n v="92671"/>
    <n v="81839"/>
    <n v="122758"/>
    <n v="150439"/>
    <n v="114333"/>
    <n v="99892"/>
    <n v="152848"/>
    <n v="184139"/>
    <n v="0"/>
    <n v="0"/>
    <n v="0"/>
    <n v="0"/>
    <n v="11706517.835144769"/>
    <n v="79363392.429820687"/>
    <n v="594305.91920742102"/>
    <n v="25536336.860349447"/>
    <n v="117200553"/>
    <n v="0"/>
    <n v="0"/>
    <n v="0"/>
    <n v="0"/>
    <n v="2341303.5670289542"/>
    <n v="15872678.48596414"/>
    <n v="118861.18384148421"/>
    <n v="5107267.3720698897"/>
    <n v="23440111"/>
    <n v="140640664"/>
    <n v="175362.42394014963"/>
    <n v="1"/>
    <n v="0"/>
    <n v="0"/>
    <n v="1"/>
    <n v="24249724"/>
    <n v="31429381.940111"/>
    <n v="31429382"/>
    <n v="79"/>
    <n v="0"/>
    <n v="1"/>
    <n v="6.0769230769230766"/>
    <n v="0"/>
    <n v="6.0769230769230766"/>
    <n v="4"/>
    <n v="4"/>
    <n v="26641753"/>
    <n v="58071135"/>
    <n v="198711799"/>
  </r>
  <r>
    <x v="1"/>
    <n v="3764"/>
    <x v="11"/>
    <x v="136"/>
    <x v="136"/>
    <x v="136"/>
    <n v="16973"/>
    <n v="208606000154"/>
    <s v="08606208606000154"/>
    <s v="INSTITUCION EDUCATIVA CIEN PESOS Y LAS TABLAS"/>
    <n v="1"/>
    <n v="29.532335964188949"/>
    <n v="2.0683241185175514"/>
    <n v="0.29607173838807399"/>
    <n v="1.296071738388074"/>
    <n v="263"/>
    <n v="0"/>
    <n v="0"/>
    <n v="20"/>
    <n v="0"/>
    <n v="113"/>
    <n v="0"/>
    <n v="102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63675.4013024732"/>
    <n v="27835447.589578219"/>
    <n v="5546855.245935929"/>
    <n v="0"/>
    <n v="36345978"/>
    <n v="0"/>
    <n v="0"/>
    <n v="0"/>
    <n v="0"/>
    <n v="0"/>
    <n v="0"/>
    <n v="0"/>
    <n v="0"/>
    <n v="0"/>
    <n v="36345978"/>
    <n v="138197.6349809886"/>
    <n v="1"/>
    <n v="0"/>
    <n v="0"/>
    <n v="1"/>
    <n v="24249724"/>
    <n v="31429381.940111"/>
    <n v="31429382"/>
    <n v="20"/>
    <n v="0"/>
    <n v="1"/>
    <n v="1.5384615384615385"/>
    <n v="0"/>
    <n v="1.5384615384615385"/>
    <n v="1.5384615384615385"/>
    <n v="2"/>
    <n v="13320876"/>
    <n v="44750258"/>
    <n v="81096236"/>
  </r>
  <r>
    <x v="1"/>
    <n v="3764"/>
    <x v="11"/>
    <x v="136"/>
    <x v="136"/>
    <x v="136"/>
    <n v="16974"/>
    <n v="208606000189"/>
    <s v="08606208606000189"/>
    <s v="INSTITUCION EDUCATIVA DEPARTAMENTAL ARROYO NEGRO"/>
    <n v="1"/>
    <n v="29.532335964188949"/>
    <n v="2.0683241185175514"/>
    <n v="0.29607173838807399"/>
    <n v="1.296071738388074"/>
    <n v="149"/>
    <n v="0"/>
    <n v="0"/>
    <n v="12"/>
    <n v="0"/>
    <n v="68"/>
    <n v="0"/>
    <n v="47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78205.2407814839"/>
    <n v="14888727.780472072"/>
    <n v="4358243.4075210877"/>
    <n v="0"/>
    <n v="21025176"/>
    <n v="0"/>
    <n v="0"/>
    <n v="0"/>
    <n v="0"/>
    <n v="0"/>
    <n v="0"/>
    <n v="0"/>
    <n v="0"/>
    <n v="0"/>
    <n v="21025176"/>
    <n v="141108.56375838927"/>
    <n v="1"/>
    <n v="0"/>
    <n v="0"/>
    <n v="1"/>
    <n v="24249724"/>
    <n v="31429381.940111"/>
    <n v="31429382"/>
    <n v="12"/>
    <n v="0"/>
    <n v="1"/>
    <n v="0.92307692307692313"/>
    <n v="0"/>
    <n v="0.92307692307692313"/>
    <n v="0.92307692307692313"/>
    <n v="1"/>
    <n v="6660438"/>
    <n v="38089820"/>
    <n v="59114996"/>
  </r>
  <r>
    <x v="1"/>
    <n v="3764"/>
    <x v="11"/>
    <x v="136"/>
    <x v="136"/>
    <x v="136"/>
    <n v="16971"/>
    <n v="208606000294"/>
    <s v="08606208606000294"/>
    <s v="INSTITUCION EDUCATIVA TECNICA AGROPISCICOLA DE ROTINET"/>
    <n v="1"/>
    <n v="29.532335964188949"/>
    <n v="2.0683241185175514"/>
    <n v="0.29607173838807399"/>
    <n v="1.296071738388074"/>
    <n v="499"/>
    <n v="0"/>
    <n v="0"/>
    <n v="31"/>
    <n v="0"/>
    <n v="236"/>
    <n v="0"/>
    <n v="182"/>
    <n v="0"/>
    <n v="0"/>
    <n v="0"/>
    <n v="50"/>
    <n v="0"/>
    <n v="499"/>
    <n v="0"/>
    <n v="0"/>
    <n v="31"/>
    <n v="0"/>
    <n v="236"/>
    <n v="0"/>
    <n v="182"/>
    <n v="0"/>
    <n v="0"/>
    <n v="0"/>
    <n v="50"/>
    <n v="0"/>
    <n v="92671"/>
    <n v="81839"/>
    <n v="122758"/>
    <n v="150439"/>
    <n v="114333"/>
    <n v="99892"/>
    <n v="152848"/>
    <n v="184139"/>
    <n v="0"/>
    <n v="0"/>
    <n v="0"/>
    <n v="0"/>
    <n v="4593696.8720188336"/>
    <n v="54117288.802063704"/>
    <n v="0"/>
    <n v="11932867.691752078"/>
    <n v="70643853"/>
    <n v="0"/>
    <n v="0"/>
    <n v="0"/>
    <n v="0"/>
    <n v="918739.37440376682"/>
    <n v="10823457.760412741"/>
    <n v="0"/>
    <n v="2386573.5383504154"/>
    <n v="14128771"/>
    <n v="84772624"/>
    <n v="169885.01803607214"/>
    <n v="1"/>
    <n v="0"/>
    <n v="0"/>
    <n v="1"/>
    <n v="24249724"/>
    <n v="31429381.940111"/>
    <n v="31429382"/>
    <n v="31"/>
    <n v="0"/>
    <n v="1"/>
    <n v="2.3846153846153846"/>
    <n v="0"/>
    <n v="2.3846153846153846"/>
    <n v="2.3846153846153846"/>
    <n v="3"/>
    <n v="19981315"/>
    <n v="51410697"/>
    <n v="136183321"/>
  </r>
  <r>
    <x v="1"/>
    <n v="3764"/>
    <x v="11"/>
    <x v="138"/>
    <x v="138"/>
    <x v="84"/>
    <n v="16976"/>
    <n v="208638000059"/>
    <s v="08638208638000059"/>
    <s v="INSTITUCION EDUCATIVA SAN JOSE DE AGUADA DE PABLO"/>
    <n v="1"/>
    <n v="18.143103280127434"/>
    <n v="1.2706688067122918"/>
    <n v="0.1753878400371017"/>
    <n v="1.1753878400371016"/>
    <n v="949"/>
    <n v="21"/>
    <n v="0"/>
    <n v="61"/>
    <n v="0"/>
    <n v="403"/>
    <n v="0"/>
    <n v="330"/>
    <n v="0"/>
    <n v="134"/>
    <n v="0"/>
    <n v="0"/>
    <n v="0"/>
    <n v="949"/>
    <n v="21"/>
    <n v="0"/>
    <n v="61"/>
    <n v="0"/>
    <n v="403"/>
    <n v="0"/>
    <n v="330"/>
    <n v="0"/>
    <n v="134"/>
    <n v="0"/>
    <n v="0"/>
    <n v="0"/>
    <n v="92671"/>
    <n v="81839"/>
    <n v="122758"/>
    <n v="150439"/>
    <n v="114333"/>
    <n v="99892"/>
    <n v="152848"/>
    <n v="184139"/>
    <n v="0"/>
    <n v="0"/>
    <n v="0"/>
    <n v="0"/>
    <n v="11019620.66902688"/>
    <n v="86062880.271750852"/>
    <n v="24073861.196914781"/>
    <n v="0"/>
    <n v="121156362"/>
    <n v="0"/>
    <n v="0"/>
    <n v="0"/>
    <n v="0"/>
    <n v="2203924.133805376"/>
    <n v="17212576.054350171"/>
    <n v="4814772.2393829571"/>
    <n v="0"/>
    <n v="24231272"/>
    <n v="145387634"/>
    <n v="153200.87881981031"/>
    <n v="1"/>
    <n v="0"/>
    <n v="0"/>
    <n v="1"/>
    <n v="24249724"/>
    <n v="28502830.713855863"/>
    <n v="28502831"/>
    <n v="82"/>
    <n v="1"/>
    <n v="0"/>
    <n v="6.3076923076923075"/>
    <n v="0"/>
    <n v="6.3076923076923075"/>
    <n v="4"/>
    <n v="4"/>
    <n v="6660438"/>
    <n v="35163269"/>
    <n v="180550903"/>
  </r>
  <r>
    <x v="1"/>
    <n v="3764"/>
    <x v="11"/>
    <x v="138"/>
    <x v="138"/>
    <x v="84"/>
    <n v="16977"/>
    <n v="208638000075"/>
    <s v="08638208638000075"/>
    <s v="INSTITUCION EDUCATIVA SAN PEDRO CLAVER DE CASCAJAL"/>
    <n v="1"/>
    <n v="18.143103280127434"/>
    <n v="1.2706688067122918"/>
    <n v="0.1753878400371017"/>
    <n v="1.1753878400371016"/>
    <n v="705"/>
    <n v="15"/>
    <n v="0"/>
    <n v="43"/>
    <n v="0"/>
    <n v="317"/>
    <n v="0"/>
    <n v="225"/>
    <n v="0"/>
    <n v="10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94365.8390677925"/>
    <n v="63637218.427406497"/>
    <n v="18863846.460269045"/>
    <n v="0"/>
    <n v="90295431"/>
    <n v="0"/>
    <n v="0"/>
    <n v="0"/>
    <n v="0"/>
    <n v="0"/>
    <n v="0"/>
    <n v="0"/>
    <n v="0"/>
    <n v="0"/>
    <n v="90295431"/>
    <n v="128078.62553191489"/>
    <n v="1"/>
    <n v="0"/>
    <n v="0"/>
    <n v="1"/>
    <n v="24249724"/>
    <n v="28502830.713855863"/>
    <n v="28502831"/>
    <n v="58"/>
    <n v="0"/>
    <n v="1"/>
    <n v="4.4615384615384617"/>
    <n v="0"/>
    <n v="4.4615384615384617"/>
    <n v="4"/>
    <n v="4"/>
    <n v="26641753"/>
    <n v="55144584"/>
    <n v="145440015"/>
  </r>
  <r>
    <x v="1"/>
    <n v="3764"/>
    <x v="11"/>
    <x v="138"/>
    <x v="138"/>
    <x v="84"/>
    <n v="142202"/>
    <n v="208638000091"/>
    <s v="08638208638000091"/>
    <s v="INSTITUCIÓN EDUCATIVA  SIMON BOLIVAR DE COLOMBIA"/>
    <n v="1"/>
    <n v="18.143103280127434"/>
    <n v="1.2706688067122918"/>
    <n v="0.1753878400371017"/>
    <n v="1.1753878400371016"/>
    <n v="304"/>
    <n v="0"/>
    <n v="0"/>
    <n v="18"/>
    <n v="0"/>
    <n v="147"/>
    <n v="0"/>
    <n v="103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18941.1224693148"/>
    <n v="29352960.529246539"/>
    <n v="6467604.5006636726"/>
    <n v="0"/>
    <n v="38239506"/>
    <n v="0"/>
    <n v="0"/>
    <n v="0"/>
    <n v="0"/>
    <n v="0"/>
    <n v="0"/>
    <n v="0"/>
    <n v="0"/>
    <n v="0"/>
    <n v="38239506"/>
    <n v="125787.84868421052"/>
    <n v="1"/>
    <n v="0"/>
    <n v="0"/>
    <n v="1"/>
    <n v="24249724"/>
    <n v="28502830.713855863"/>
    <n v="28502831"/>
    <n v="18"/>
    <n v="0"/>
    <n v="1"/>
    <n v="1.3846153846153846"/>
    <n v="0"/>
    <n v="1.3846153846153846"/>
    <n v="1.3846153846153846"/>
    <n v="2"/>
    <n v="13320876"/>
    <n v="41823707"/>
    <n v="80063213"/>
  </r>
  <r>
    <x v="1"/>
    <n v="3764"/>
    <x v="11"/>
    <x v="138"/>
    <x v="138"/>
    <x v="84"/>
    <n v="16978"/>
    <n v="208638000105"/>
    <s v="08638208638000105"/>
    <s v="INSTITUCION EDUCATIVA TECNICA DE LA PEÑA"/>
    <n v="1"/>
    <n v="18.143103280127434"/>
    <n v="1.2706688067122918"/>
    <n v="0.1753878400371017"/>
    <n v="1.1753878400371016"/>
    <n v="1081"/>
    <n v="69"/>
    <n v="0"/>
    <n v="84"/>
    <n v="0"/>
    <n v="473"/>
    <n v="0"/>
    <n v="323"/>
    <n v="0"/>
    <n v="0"/>
    <n v="0"/>
    <n v="132"/>
    <n v="0"/>
    <n v="285"/>
    <n v="69"/>
    <n v="0"/>
    <n v="84"/>
    <n v="0"/>
    <n v="0"/>
    <n v="0"/>
    <n v="0"/>
    <n v="0"/>
    <n v="0"/>
    <n v="0"/>
    <n v="132"/>
    <n v="0"/>
    <n v="92671"/>
    <n v="81839"/>
    <n v="122758"/>
    <n v="150439"/>
    <n v="114333"/>
    <n v="99892"/>
    <n v="152848"/>
    <n v="184139"/>
    <n v="0"/>
    <n v="0"/>
    <n v="0"/>
    <n v="0"/>
    <n v="20560999.540989175"/>
    <n v="93459826.325120986"/>
    <n v="0"/>
    <n v="28569385.874910124"/>
    <n v="142590212"/>
    <n v="0"/>
    <n v="0"/>
    <n v="0"/>
    <n v="0"/>
    <n v="4112199.9081978356"/>
    <n v="0"/>
    <n v="0"/>
    <n v="5713877.1749820253"/>
    <n v="9826077"/>
    <n v="152416289"/>
    <n v="140995.64199814986"/>
    <n v="1"/>
    <n v="0"/>
    <n v="0"/>
    <n v="1"/>
    <n v="24249724"/>
    <n v="28502830.713855863"/>
    <n v="28502831"/>
    <n v="153"/>
    <n v="0"/>
    <n v="1"/>
    <n v="11.76923076923077"/>
    <n v="0"/>
    <n v="11.76923076923077"/>
    <n v="4"/>
    <n v="4"/>
    <n v="26641753"/>
    <n v="55144584"/>
    <n v="207560873"/>
  </r>
  <r>
    <x v="1"/>
    <n v="3764"/>
    <x v="11"/>
    <x v="138"/>
    <x v="138"/>
    <x v="84"/>
    <n v="16981"/>
    <n v="208638000237"/>
    <s v="08638208638000237"/>
    <s v="INSTITUCION EDUCATIVA ANTONIA SANTOS DE MOLINERO"/>
    <n v="1"/>
    <n v="18.143103280127434"/>
    <n v="1.2706688067122918"/>
    <n v="0.1753878400371017"/>
    <n v="1.1753878400371016"/>
    <n v="437"/>
    <n v="0"/>
    <n v="0"/>
    <n v="31"/>
    <n v="0"/>
    <n v="188"/>
    <n v="0"/>
    <n v="156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65954.15536382"/>
    <n v="40389673.68824324"/>
    <n v="11138652.195587436"/>
    <n v="0"/>
    <n v="55694280"/>
    <n v="0"/>
    <n v="0"/>
    <n v="0"/>
    <n v="0"/>
    <n v="0"/>
    <n v="0"/>
    <n v="0"/>
    <n v="0"/>
    <n v="0"/>
    <n v="55694280"/>
    <n v="127446.86498855836"/>
    <n v="1"/>
    <n v="0"/>
    <n v="0"/>
    <n v="1"/>
    <n v="24249724"/>
    <n v="28502830.713855863"/>
    <n v="28502831"/>
    <n v="31"/>
    <n v="1"/>
    <n v="0"/>
    <n v="2.3846153846153846"/>
    <n v="0"/>
    <n v="2.3846153846153846"/>
    <n v="2.3846153846153846"/>
    <n v="3"/>
    <n v="6660438"/>
    <n v="35163269"/>
    <n v="90857549"/>
  </r>
  <r>
    <x v="1"/>
    <n v="3764"/>
    <x v="11"/>
    <x v="138"/>
    <x v="138"/>
    <x v="84"/>
    <n v="132128"/>
    <n v="208638000253"/>
    <s v="08638208638000253"/>
    <s v="INSTITUCION EDUCATIVA TECNICA AGROPECUARIA SAN CAYETANO DE GALLEGO"/>
    <n v="1"/>
    <n v="18.143103280127434"/>
    <n v="1.2706688067122918"/>
    <n v="0.1753878400371017"/>
    <n v="1.1753878400371016"/>
    <n v="474"/>
    <n v="19"/>
    <n v="0"/>
    <n v="41"/>
    <n v="0"/>
    <n v="262"/>
    <n v="0"/>
    <n v="111"/>
    <n v="0"/>
    <n v="0"/>
    <n v="0"/>
    <n v="41"/>
    <n v="0"/>
    <n v="71"/>
    <n v="18"/>
    <n v="0"/>
    <n v="12"/>
    <n v="0"/>
    <n v="0"/>
    <n v="0"/>
    <n v="0"/>
    <n v="0"/>
    <n v="0"/>
    <n v="0"/>
    <n v="41"/>
    <n v="0"/>
    <n v="92671"/>
    <n v="81839"/>
    <n v="122758"/>
    <n v="150439"/>
    <n v="114333"/>
    <n v="99892"/>
    <n v="152848"/>
    <n v="184139"/>
    <n v="0"/>
    <n v="0"/>
    <n v="0"/>
    <n v="0"/>
    <n v="8063137.0748977168"/>
    <n v="43794617.109635837"/>
    <n v="0"/>
    <n v="8873824.4005402662"/>
    <n v="60731579"/>
    <n v="0"/>
    <n v="0"/>
    <n v="0"/>
    <n v="0"/>
    <n v="806313.70748977165"/>
    <n v="0"/>
    <n v="0"/>
    <n v="1774764.8801080533"/>
    <n v="2581079"/>
    <n v="63312658"/>
    <n v="133571.00843881856"/>
    <n v="1"/>
    <n v="0"/>
    <n v="0"/>
    <n v="1"/>
    <n v="24249724"/>
    <n v="28502830.713855863"/>
    <n v="28502831"/>
    <n v="60"/>
    <n v="0"/>
    <n v="1"/>
    <n v="4.615384615384615"/>
    <n v="0"/>
    <n v="4.615384615384615"/>
    <n v="4"/>
    <n v="4"/>
    <n v="26641753"/>
    <n v="55144584"/>
    <n v="118457242"/>
  </r>
  <r>
    <x v="1"/>
    <n v="3764"/>
    <x v="11"/>
    <x v="139"/>
    <x v="139"/>
    <x v="138"/>
    <n v="16651"/>
    <n v="208675000034"/>
    <s v="08675208675000034"/>
    <s v="INSTITUCION EDUCATIVA DE ALGODONAL"/>
    <n v="1"/>
    <n v="33.090909090909093"/>
    <n v="2.3175520371769087"/>
    <n v="0.3337795005712631"/>
    <n v="1.3337795005712632"/>
    <n v="380"/>
    <n v="15"/>
    <n v="0"/>
    <n v="16"/>
    <n v="0"/>
    <n v="146"/>
    <n v="0"/>
    <n v="152"/>
    <n v="0"/>
    <n v="51"/>
    <n v="0"/>
    <n v="0"/>
    <n v="0"/>
    <n v="380"/>
    <n v="15"/>
    <n v="0"/>
    <n v="16"/>
    <n v="0"/>
    <n v="146"/>
    <n v="0"/>
    <n v="152"/>
    <n v="0"/>
    <n v="51"/>
    <n v="0"/>
    <n v="0"/>
    <n v="0"/>
    <n v="92671"/>
    <n v="81839"/>
    <n v="122758"/>
    <n v="150439"/>
    <n v="114333"/>
    <n v="99892"/>
    <n v="152848"/>
    <n v="184139"/>
    <n v="0"/>
    <n v="0"/>
    <n v="0"/>
    <n v="0"/>
    <n v="4727345.3608032409"/>
    <n v="39703702.757577255"/>
    <n v="10397141.984269138"/>
    <n v="0"/>
    <n v="54828190"/>
    <n v="0"/>
    <n v="0"/>
    <n v="0"/>
    <n v="0"/>
    <n v="945469.0721606483"/>
    <n v="7940740.5515154516"/>
    <n v="2079428.3968538276"/>
    <n v="0"/>
    <n v="10965638"/>
    <n v="65793828"/>
    <n v="173141.65263157894"/>
    <n v="1"/>
    <n v="0"/>
    <n v="0"/>
    <n v="1"/>
    <n v="24249724"/>
    <n v="32343784.765710972"/>
    <n v="32343785"/>
    <n v="31"/>
    <n v="0"/>
    <n v="1"/>
    <n v="2.3846153846153846"/>
    <n v="0"/>
    <n v="2.3846153846153846"/>
    <n v="2.3846153846153846"/>
    <n v="3"/>
    <n v="19981315"/>
    <n v="52325100"/>
    <n v="118118928"/>
  </r>
  <r>
    <x v="1"/>
    <n v="3764"/>
    <x v="11"/>
    <x v="143"/>
    <x v="143"/>
    <x v="142"/>
    <n v="16654"/>
    <n v="208832000001"/>
    <s v="08832208832000001"/>
    <s v="INSTITUCION EDUCATIVA GUAIMARAL"/>
    <n v="1"/>
    <n v="16.13461236043403"/>
    <n v="1.1300023109747794"/>
    <n v="0.15410523736182735"/>
    <n v="1.1541052373618275"/>
    <n v="275"/>
    <n v="0"/>
    <n v="0"/>
    <n v="27"/>
    <n v="0"/>
    <n v="179"/>
    <n v="0"/>
    <n v="5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62712.4807888251"/>
    <n v="26515752.485225964"/>
    <n v="3175248.1917650509"/>
    <n v="0"/>
    <n v="33253713"/>
    <n v="0"/>
    <n v="0"/>
    <n v="0"/>
    <n v="0"/>
    <n v="0"/>
    <n v="0"/>
    <n v="0"/>
    <n v="0"/>
    <n v="0"/>
    <n v="33253713"/>
    <n v="120922.59272727273"/>
    <n v="1"/>
    <n v="0"/>
    <n v="0"/>
    <n v="1"/>
    <n v="24249724"/>
    <n v="27986733.472978804"/>
    <n v="27986733"/>
    <n v="27"/>
    <n v="1"/>
    <n v="0"/>
    <n v="2.0769230769230771"/>
    <n v="0"/>
    <n v="2.0769230769230771"/>
    <n v="2.0769230769230771"/>
    <n v="3"/>
    <n v="6660438"/>
    <n v="34647171"/>
    <n v="67900884"/>
  </r>
  <r>
    <x v="1"/>
    <n v="3764"/>
    <x v="11"/>
    <x v="143"/>
    <x v="143"/>
    <x v="142"/>
    <n v="16655"/>
    <n v="208832000019"/>
    <s v="08832208832000019"/>
    <s v="INSTITUCION EDUCATIVA DEPARTAMENTA DE JUARUCO"/>
    <n v="1"/>
    <n v="16.13461236043403"/>
    <n v="1.1300023109747794"/>
    <n v="0.15410523736182735"/>
    <n v="1.1541052373618275"/>
    <n v="156"/>
    <n v="0"/>
    <n v="0"/>
    <n v="17"/>
    <n v="0"/>
    <n v="101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43189.3397559267"/>
    <n v="16024737.371506127"/>
    <n v="0"/>
    <n v="0"/>
    <n v="18267927"/>
    <n v="0"/>
    <n v="0"/>
    <n v="0"/>
    <n v="0"/>
    <n v="0"/>
    <n v="0"/>
    <n v="0"/>
    <n v="0"/>
    <n v="0"/>
    <n v="18267927"/>
    <n v="117102.09615384616"/>
    <n v="1"/>
    <n v="0"/>
    <n v="0"/>
    <n v="1"/>
    <n v="24249724"/>
    <n v="27986733.472978804"/>
    <n v="27986733"/>
    <n v="17"/>
    <n v="1"/>
    <n v="0"/>
    <n v="1.3076923076923077"/>
    <n v="0"/>
    <n v="1.3076923076923077"/>
    <n v="1.3076923076923077"/>
    <n v="2"/>
    <n v="6660438"/>
    <n v="34647171"/>
    <n v="52915098"/>
  </r>
  <r>
    <x v="1"/>
    <n v="3764"/>
    <x v="11"/>
    <x v="143"/>
    <x v="143"/>
    <x v="142"/>
    <n v="16658"/>
    <n v="208832000141"/>
    <s v="08832208832000141"/>
    <s v="INSTITUCION EDUCATIVA PLAYA MENDOZA"/>
    <n v="1"/>
    <n v="16.13461236043403"/>
    <n v="1.1300023109747794"/>
    <n v="0.15410523736182735"/>
    <n v="1.1541052373618275"/>
    <n v="381"/>
    <n v="0"/>
    <n v="0"/>
    <n v="28"/>
    <n v="0"/>
    <n v="166"/>
    <n v="0"/>
    <n v="124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94664.7948921151"/>
    <n v="33432905.307458825"/>
    <n v="11113368.671177678"/>
    <n v="0"/>
    <n v="48240939"/>
    <n v="0"/>
    <n v="0"/>
    <n v="0"/>
    <n v="0"/>
    <n v="0"/>
    <n v="0"/>
    <n v="0"/>
    <n v="0"/>
    <n v="0"/>
    <n v="48240939"/>
    <n v="126616.63779527559"/>
    <n v="1"/>
    <n v="0"/>
    <n v="0"/>
    <n v="1"/>
    <n v="24249724"/>
    <n v="27986733.472978804"/>
    <n v="27986733"/>
    <n v="28"/>
    <n v="1"/>
    <n v="0"/>
    <n v="2.1538461538461537"/>
    <n v="0"/>
    <n v="2.1538461538461537"/>
    <n v="2.1538461538461537"/>
    <n v="3"/>
    <n v="6660438"/>
    <n v="34647171"/>
    <n v="82888110"/>
  </r>
  <r>
    <x v="2"/>
    <n v="3766"/>
    <x v="14"/>
    <x v="145"/>
    <x v="145"/>
    <x v="144"/>
    <n v="5377"/>
    <n v="211001027485"/>
    <s v="11001211001027485"/>
    <s v="COLEGIO EL VERJON (IED)"/>
    <n v="1"/>
    <n v="3.4711883561739638"/>
    <n v="0.24310784645338757"/>
    <n v="1.9919606275011457E-2"/>
    <n v="1.0199196062750115"/>
    <n v="177"/>
    <n v="0"/>
    <n v="0"/>
    <n v="11"/>
    <n v="0"/>
    <n v="75"/>
    <n v="0"/>
    <n v="73"/>
    <n v="0"/>
    <n v="18"/>
    <n v="0"/>
    <n v="0"/>
    <n v="0"/>
    <n v="177"/>
    <n v="0"/>
    <n v="0"/>
    <n v="11"/>
    <n v="0"/>
    <n v="75"/>
    <n v="0"/>
    <n v="73"/>
    <n v="0"/>
    <n v="18"/>
    <n v="0"/>
    <n v="0"/>
    <n v="0"/>
    <n v="92671"/>
    <n v="81839"/>
    <n v="122758"/>
    <n v="150439"/>
    <n v="114333"/>
    <n v="99892"/>
    <n v="152848"/>
    <n v="184139"/>
    <n v="0"/>
    <n v="0"/>
    <n v="0"/>
    <n v="0"/>
    <n v="1282715.1517866498"/>
    <n v="15078507.777883472"/>
    <n v="2806068.0956386132"/>
    <n v="0"/>
    <n v="19167291"/>
    <n v="0"/>
    <n v="0"/>
    <n v="0"/>
    <n v="0"/>
    <n v="256543.03035732999"/>
    <n v="3015701.5555766942"/>
    <n v="561213.61912772269"/>
    <n v="0"/>
    <n v="3833458"/>
    <n v="23000749"/>
    <n v="129947.73446327684"/>
    <n v="1"/>
    <n v="0"/>
    <n v="0"/>
    <n v="1"/>
    <n v="24249724"/>
    <n v="24732768.954357699"/>
    <n v="24732769"/>
    <n v="11"/>
    <n v="1"/>
    <n v="0"/>
    <n v="0.84615384615384615"/>
    <n v="0"/>
    <n v="0.84615384615384615"/>
    <n v="0.84615384615384615"/>
    <n v="1"/>
    <n v="6660438"/>
    <n v="31393207"/>
    <n v="54393956"/>
  </r>
  <r>
    <x v="2"/>
    <n v="3766"/>
    <x v="14"/>
    <x v="145"/>
    <x v="145"/>
    <x v="144"/>
    <n v="5376"/>
    <n v="211001032501"/>
    <s v="11001211001032501"/>
    <s v="COLEGIO GABRIEL GARCIA MARQUEZ (IED)"/>
    <n v="1"/>
    <n v="3.4711883561739638"/>
    <n v="0.24310784645338757"/>
    <n v="1.9919606275011457E-2"/>
    <n v="1.0199196062750115"/>
    <n v="1137"/>
    <n v="0"/>
    <n v="0"/>
    <n v="0"/>
    <n v="75"/>
    <n v="0"/>
    <n v="584"/>
    <n v="0"/>
    <n v="361"/>
    <n v="0"/>
    <n v="117"/>
    <n v="0"/>
    <n v="0"/>
    <n v="1137"/>
    <n v="0"/>
    <n v="0"/>
    <n v="0"/>
    <n v="75"/>
    <n v="0"/>
    <n v="584"/>
    <n v="0"/>
    <n v="361"/>
    <n v="0"/>
    <n v="117"/>
    <n v="0"/>
    <n v="0"/>
    <n v="92671"/>
    <n v="81839"/>
    <n v="122758"/>
    <n v="150439"/>
    <n v="114333"/>
    <n v="99892"/>
    <n v="152848"/>
    <n v="184139"/>
    <n v="7088772.7374833692"/>
    <n v="78878394.621753931"/>
    <n v="14648785.050171621"/>
    <n v="0"/>
    <n v="0"/>
    <n v="0"/>
    <n v="0"/>
    <n v="0"/>
    <n v="100615952"/>
    <n v="1417754.5474966739"/>
    <n v="15775678.924350787"/>
    <n v="2929757.0100343241"/>
    <n v="0"/>
    <n v="0"/>
    <n v="0"/>
    <n v="0"/>
    <n v="0"/>
    <n v="20123190"/>
    <n v="120739142"/>
    <n v="106190.97801231311"/>
    <n v="0"/>
    <n v="0"/>
    <n v="0"/>
    <n v="0"/>
    <n v="19701352"/>
    <n v="20093795.174925413"/>
    <n v="20093795"/>
    <n v="75"/>
    <n v="1"/>
    <n v="0"/>
    <n v="0"/>
    <n v="3.3333333333333335"/>
    <n v="3.3333333333333335"/>
    <n v="3.3333333333333335"/>
    <n v="4"/>
    <n v="6660438"/>
    <n v="26754233"/>
    <n v="147493375"/>
  </r>
  <r>
    <x v="2"/>
    <n v="3766"/>
    <x v="14"/>
    <x v="145"/>
    <x v="145"/>
    <x v="144"/>
    <n v="5378"/>
    <n v="211001076346"/>
    <s v="11001211001076346"/>
    <s v="COLEGIO CAMPESTRE JAIME GARZON (IED)"/>
    <n v="1"/>
    <n v="3.4711883561739638"/>
    <n v="0.24310784645338757"/>
    <n v="1.9919606275011457E-2"/>
    <n v="1.0199196062750115"/>
    <n v="252"/>
    <n v="24"/>
    <n v="0"/>
    <n v="17"/>
    <n v="0"/>
    <n v="102"/>
    <n v="0"/>
    <n v="80"/>
    <n v="0"/>
    <n v="0"/>
    <n v="0"/>
    <n v="29"/>
    <n v="0"/>
    <n v="207"/>
    <n v="22"/>
    <n v="0"/>
    <n v="17"/>
    <n v="0"/>
    <n v="85"/>
    <n v="0"/>
    <n v="54"/>
    <n v="0"/>
    <n v="0"/>
    <n v="0"/>
    <n v="29"/>
    <n v="0"/>
    <n v="92671"/>
    <n v="81839"/>
    <n v="122758"/>
    <n v="150439"/>
    <n v="114333"/>
    <n v="99892"/>
    <n v="152848"/>
    <n v="184139"/>
    <n v="0"/>
    <n v="0"/>
    <n v="0"/>
    <n v="0"/>
    <n v="4781029.2021138771"/>
    <n v="18542489.294424269"/>
    <n v="0"/>
    <n v="5446402.3150163563"/>
    <n v="28769921"/>
    <n v="0"/>
    <n v="0"/>
    <n v="0"/>
    <n v="0"/>
    <n v="909561.65308507904"/>
    <n v="2832314.2988186521"/>
    <n v="0"/>
    <n v="1089280.4630032713"/>
    <n v="4831156"/>
    <n v="33601077"/>
    <n v="133337.60714285713"/>
    <n v="1"/>
    <n v="0"/>
    <n v="0"/>
    <n v="1"/>
    <n v="24249724"/>
    <n v="24732768.954357699"/>
    <n v="24732769"/>
    <n v="41"/>
    <n v="1"/>
    <n v="0"/>
    <n v="3.1538461538461537"/>
    <n v="0"/>
    <n v="3.1538461538461537"/>
    <n v="3.1538461538461537"/>
    <n v="4"/>
    <n v="6660438"/>
    <n v="31393207"/>
    <n v="64994284"/>
  </r>
  <r>
    <x v="2"/>
    <n v="3766"/>
    <x v="14"/>
    <x v="145"/>
    <x v="145"/>
    <x v="144"/>
    <n v="5379"/>
    <n v="211001076958"/>
    <s v="11001211001076958"/>
    <s v="COLEGIO VILLAS DEL PROGRESO (IED)"/>
    <n v="1"/>
    <n v="3.4711883561739638"/>
    <n v="0.24310784645338757"/>
    <n v="1.9919606275011457E-2"/>
    <n v="1.0199196062750115"/>
    <n v="3555"/>
    <n v="0"/>
    <n v="0"/>
    <n v="0"/>
    <n v="314"/>
    <n v="0"/>
    <n v="2040"/>
    <n v="0"/>
    <n v="922"/>
    <n v="0"/>
    <n v="27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678328.52759704"/>
    <n v="247235772.34882027"/>
    <n v="34931718.196563095"/>
    <n v="0"/>
    <n v="0"/>
    <n v="0"/>
    <n v="0"/>
    <n v="0"/>
    <n v="311845819"/>
    <n v="0"/>
    <n v="0"/>
    <n v="0"/>
    <n v="0"/>
    <n v="0"/>
    <n v="0"/>
    <n v="0"/>
    <n v="0"/>
    <n v="0"/>
    <n v="311845819"/>
    <n v="87720.342897327704"/>
    <n v="0"/>
    <n v="0"/>
    <n v="0"/>
    <n v="0"/>
    <n v="19701352"/>
    <n v="20093795.174925413"/>
    <n v="20093795"/>
    <n v="314"/>
    <n v="1"/>
    <n v="0"/>
    <n v="0"/>
    <n v="13.955555555555556"/>
    <n v="13.955555555555556"/>
    <n v="4"/>
    <n v="4"/>
    <n v="6660438"/>
    <n v="26754233"/>
    <n v="338600052"/>
  </r>
  <r>
    <x v="2"/>
    <n v="3766"/>
    <x v="14"/>
    <x v="145"/>
    <x v="145"/>
    <x v="144"/>
    <n v="5381"/>
    <n v="211102000201"/>
    <s v="11001211102000201"/>
    <s v="COLEGIO SAN BERNARDINO (IED)"/>
    <n v="1"/>
    <n v="3.4711883561739638"/>
    <n v="0.24310784645338757"/>
    <n v="1.9919606275011457E-2"/>
    <n v="1.0199196062750115"/>
    <n v="1753"/>
    <n v="0"/>
    <n v="0"/>
    <n v="0"/>
    <n v="107"/>
    <n v="0"/>
    <n v="922"/>
    <n v="0"/>
    <n v="477"/>
    <n v="0"/>
    <n v="24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113315.772142941"/>
    <n v="116773411.720459"/>
    <n v="30925212.883695643"/>
    <n v="0"/>
    <n v="0"/>
    <n v="0"/>
    <n v="0"/>
    <n v="0"/>
    <n v="157811940"/>
    <n v="0"/>
    <n v="0"/>
    <n v="0"/>
    <n v="0"/>
    <n v="0"/>
    <n v="0"/>
    <n v="0"/>
    <n v="0"/>
    <n v="0"/>
    <n v="157811940"/>
    <n v="90023.924700513409"/>
    <n v="0"/>
    <n v="0"/>
    <n v="0"/>
    <n v="0"/>
    <n v="19701352"/>
    <n v="20093795.174925413"/>
    <n v="20093795"/>
    <n v="107"/>
    <n v="1"/>
    <n v="0"/>
    <n v="0"/>
    <n v="4.7555555555555555"/>
    <n v="4.7555555555555555"/>
    <n v="4"/>
    <n v="4"/>
    <n v="6660438"/>
    <n v="26754233"/>
    <n v="184566173"/>
  </r>
  <r>
    <x v="2"/>
    <n v="3766"/>
    <x v="14"/>
    <x v="145"/>
    <x v="145"/>
    <x v="144"/>
    <n v="5382"/>
    <n v="211102000243"/>
    <s v="11001211102000243"/>
    <s v="COLEGIO EL PORVENIR (IED)"/>
    <n v="1"/>
    <n v="3.4711883561739638"/>
    <n v="0.24310784645338757"/>
    <n v="1.9919606275011457E-2"/>
    <n v="1.0199196062750115"/>
    <n v="3995"/>
    <n v="0"/>
    <n v="0"/>
    <n v="0"/>
    <n v="257"/>
    <n v="0"/>
    <n v="1781"/>
    <n v="0"/>
    <n v="1389"/>
    <n v="0"/>
    <n v="0"/>
    <n v="0"/>
    <n v="56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290861.247109681"/>
    <n v="264597366.08567193"/>
    <n v="0"/>
    <n v="87151469.448294863"/>
    <n v="0"/>
    <n v="0"/>
    <n v="0"/>
    <n v="0"/>
    <n v="376039697"/>
    <n v="0"/>
    <n v="0"/>
    <n v="0"/>
    <n v="0"/>
    <n v="0"/>
    <n v="0"/>
    <n v="0"/>
    <n v="0"/>
    <n v="0"/>
    <n v="376039697"/>
    <n v="94127.583729662074"/>
    <n v="0"/>
    <n v="0"/>
    <n v="0"/>
    <n v="0"/>
    <n v="19701352"/>
    <n v="20093795.174925413"/>
    <n v="20093795"/>
    <n v="257"/>
    <n v="1"/>
    <n v="0"/>
    <n v="0"/>
    <n v="11.422222222222222"/>
    <n v="11.422222222222222"/>
    <n v="4"/>
    <n v="4"/>
    <n v="6660438"/>
    <n v="26754233"/>
    <n v="402793930"/>
  </r>
  <r>
    <x v="2"/>
    <n v="3766"/>
    <x v="14"/>
    <x v="145"/>
    <x v="145"/>
    <x v="144"/>
    <n v="5384"/>
    <n v="211102000995"/>
    <s v="11001211102000995"/>
    <s v="COLEGIO BOSANOVA (IED)"/>
    <n v="1"/>
    <n v="3.4711883561739638"/>
    <n v="0.24310784645338757"/>
    <n v="1.9919606275011457E-2"/>
    <n v="1.0199196062750115"/>
    <n v="1249"/>
    <n v="0"/>
    <n v="0"/>
    <n v="0"/>
    <n v="52"/>
    <n v="0"/>
    <n v="551"/>
    <n v="0"/>
    <n v="452"/>
    <n v="0"/>
    <n v="1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14882.4313218025"/>
    <n v="83719608.259914488"/>
    <n v="24289438.459258925"/>
    <n v="0"/>
    <n v="0"/>
    <n v="0"/>
    <n v="0"/>
    <n v="0"/>
    <n v="112923929"/>
    <n v="0"/>
    <n v="0"/>
    <n v="0"/>
    <n v="0"/>
    <n v="0"/>
    <n v="0"/>
    <n v="0"/>
    <n v="0"/>
    <n v="0"/>
    <n v="112923929"/>
    <n v="90411.472377902319"/>
    <n v="0"/>
    <n v="0"/>
    <n v="0"/>
    <n v="0"/>
    <n v="19701352"/>
    <n v="20093795.174925413"/>
    <n v="20093795"/>
    <n v="52"/>
    <n v="1"/>
    <n v="0"/>
    <n v="0"/>
    <n v="2.3111111111111109"/>
    <n v="2.3111111111111109"/>
    <n v="2.3111111111111109"/>
    <n v="3"/>
    <n v="6660438"/>
    <n v="26754233"/>
    <n v="139678162"/>
  </r>
  <r>
    <x v="2"/>
    <n v="3766"/>
    <x v="14"/>
    <x v="145"/>
    <x v="145"/>
    <x v="144"/>
    <n v="5394"/>
    <n v="211850000043"/>
    <s v="11001211850000043"/>
    <s v="COLEGIO RURAL LA UNION USME (CED)"/>
    <n v="1"/>
    <n v="3.4711883561739638"/>
    <n v="0.24310784645338757"/>
    <n v="1.9919606275011457E-2"/>
    <n v="1.0199196062750115"/>
    <n v="8"/>
    <n v="0"/>
    <n v="0"/>
    <n v="0"/>
    <n v="0"/>
    <n v="8"/>
    <n v="0"/>
    <n v="0"/>
    <n v="0"/>
    <n v="0"/>
    <n v="0"/>
    <n v="0"/>
    <n v="0"/>
    <n v="8"/>
    <n v="0"/>
    <n v="0"/>
    <n v="0"/>
    <n v="0"/>
    <n v="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815054.47448018764"/>
    <n v="0"/>
    <n v="0"/>
    <n v="815054"/>
    <n v="0"/>
    <n v="0"/>
    <n v="0"/>
    <n v="0"/>
    <n v="0"/>
    <n v="163010.89489603753"/>
    <n v="0"/>
    <n v="0"/>
    <n v="163011"/>
    <n v="978065"/>
    <n v="122258.125"/>
    <n v="1"/>
    <n v="0"/>
    <n v="0"/>
    <n v="1"/>
    <n v="24249724"/>
    <n v="24732768.954357699"/>
    <n v="24732769"/>
    <n v="0"/>
    <n v="1"/>
    <n v="0"/>
    <n v="0"/>
    <n v="0"/>
    <n v="0"/>
    <n v="0"/>
    <n v="0"/>
    <n v="0"/>
    <n v="24732769"/>
    <n v="25710834"/>
  </r>
  <r>
    <x v="2"/>
    <n v="3766"/>
    <x v="14"/>
    <x v="145"/>
    <x v="145"/>
    <x v="144"/>
    <n v="5395"/>
    <n v="211850000051"/>
    <s v="11001211850000051"/>
    <s v="COLEGIO GRAN YOMASA (IED)"/>
    <n v="1"/>
    <n v="3.4711883561739638"/>
    <n v="0.24310784645338757"/>
    <n v="1.9919606275011457E-2"/>
    <n v="1.0199196062750115"/>
    <n v="1588"/>
    <n v="0"/>
    <n v="0"/>
    <n v="0"/>
    <n v="98"/>
    <n v="0"/>
    <n v="651"/>
    <n v="0"/>
    <n v="591"/>
    <n v="0"/>
    <n v="24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262663.0436449368"/>
    <n v="103668747.21716231"/>
    <n v="31050416.17472275"/>
    <n v="0"/>
    <n v="0"/>
    <n v="0"/>
    <n v="0"/>
    <n v="0"/>
    <n v="143981826"/>
    <n v="0"/>
    <n v="0"/>
    <n v="0"/>
    <n v="0"/>
    <n v="0"/>
    <n v="0"/>
    <n v="0"/>
    <n v="0"/>
    <n v="0"/>
    <n v="143981826"/>
    <n v="90668.656171284631"/>
    <n v="0"/>
    <n v="0"/>
    <n v="0"/>
    <n v="0"/>
    <n v="19701352"/>
    <n v="20093795.174925413"/>
    <n v="20093795"/>
    <n v="98"/>
    <n v="1"/>
    <n v="0"/>
    <n v="0"/>
    <n v="4.3555555555555552"/>
    <n v="4.3555555555555552"/>
    <n v="4"/>
    <n v="4"/>
    <n v="6660438"/>
    <n v="26754233"/>
    <n v="170736059"/>
  </r>
  <r>
    <x v="2"/>
    <n v="3766"/>
    <x v="14"/>
    <x v="145"/>
    <x v="145"/>
    <x v="144"/>
    <n v="5396"/>
    <n v="211850000108"/>
    <s v="11001211850000108"/>
    <s v="COLEGIO RURAL OLARTE (CED)"/>
    <n v="1"/>
    <n v="3.4711883561739638"/>
    <n v="0.24310784645338757"/>
    <n v="1.9919606275011457E-2"/>
    <n v="1.0199196062750115"/>
    <n v="175"/>
    <n v="6"/>
    <n v="0"/>
    <n v="12"/>
    <n v="0"/>
    <n v="85"/>
    <n v="0"/>
    <n v="72"/>
    <n v="0"/>
    <n v="0"/>
    <n v="0"/>
    <n v="0"/>
    <n v="0"/>
    <n v="175"/>
    <n v="6"/>
    <n v="0"/>
    <n v="12"/>
    <n v="0"/>
    <n v="85"/>
    <n v="0"/>
    <n v="7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98988.430196336"/>
    <n v="15995444.061673682"/>
    <n v="0"/>
    <n v="0"/>
    <n v="18094432"/>
    <n v="0"/>
    <n v="0"/>
    <n v="0"/>
    <n v="0"/>
    <n v="419797.68603926728"/>
    <n v="3199088.8123347368"/>
    <n v="0"/>
    <n v="0"/>
    <n v="3618886"/>
    <n v="21713318"/>
    <n v="124076.10285714286"/>
    <n v="1"/>
    <n v="0"/>
    <n v="0"/>
    <n v="1"/>
    <n v="24249724"/>
    <n v="24732768.954357699"/>
    <n v="24732769"/>
    <n v="18"/>
    <n v="0"/>
    <n v="1"/>
    <n v="1.3846153846153846"/>
    <n v="0"/>
    <n v="1.3846153846153846"/>
    <n v="1.3846153846153846"/>
    <n v="2"/>
    <n v="13320876"/>
    <n v="38053645"/>
    <n v="59766963"/>
  </r>
  <r>
    <x v="2"/>
    <n v="3766"/>
    <x v="14"/>
    <x v="145"/>
    <x v="145"/>
    <x v="144"/>
    <n v="5397"/>
    <n v="211850000698"/>
    <s v="11001211850000698"/>
    <s v="COLEGIO RURAL LOS ANDES (CED)"/>
    <n v="1"/>
    <n v="3.4711883561739638"/>
    <n v="0.24310784645338757"/>
    <n v="1.9919606275011457E-2"/>
    <n v="1.0199196062750115"/>
    <n v="8"/>
    <n v="4"/>
    <n v="0"/>
    <n v="1"/>
    <n v="0"/>
    <n v="3"/>
    <n v="0"/>
    <n v="0"/>
    <n v="0"/>
    <n v="0"/>
    <n v="0"/>
    <n v="0"/>
    <n v="0"/>
    <n v="8"/>
    <n v="4"/>
    <n v="0"/>
    <n v="1"/>
    <n v="0"/>
    <n v="3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3052.34172120446"/>
    <n v="305645.42793007038"/>
    <n v="0"/>
    <n v="0"/>
    <n v="888698"/>
    <n v="0"/>
    <n v="0"/>
    <n v="0"/>
    <n v="0"/>
    <n v="116610.4683442409"/>
    <n v="61129.08558601408"/>
    <n v="0"/>
    <n v="0"/>
    <n v="177740"/>
    <n v="1066438"/>
    <n v="133304.75"/>
    <n v="1"/>
    <n v="0"/>
    <n v="0"/>
    <n v="1"/>
    <n v="24249724"/>
    <n v="24732768.954357699"/>
    <n v="24732769"/>
    <n v="5"/>
    <n v="1"/>
    <n v="0"/>
    <n v="0.38461538461538464"/>
    <n v="0"/>
    <n v="0.38461538461538464"/>
    <n v="0.38461538461538464"/>
    <n v="1"/>
    <n v="6660438"/>
    <n v="31393207"/>
    <n v="32459645"/>
  </r>
  <r>
    <x v="2"/>
    <n v="3766"/>
    <x v="14"/>
    <x v="145"/>
    <x v="145"/>
    <x v="144"/>
    <n v="5398"/>
    <n v="211850000710"/>
    <s v="11001211850000710"/>
    <s v="COLEGIO RURAL LOS ARRAYANES  (CED)"/>
    <n v="1"/>
    <n v="3.4711883561739638"/>
    <n v="0.24310784645338757"/>
    <n v="1.9919606275011457E-2"/>
    <n v="1.0199196062750115"/>
    <n v="21"/>
    <n v="2"/>
    <n v="0"/>
    <n v="4"/>
    <n v="0"/>
    <n v="15"/>
    <n v="0"/>
    <n v="0"/>
    <n v="0"/>
    <n v="0"/>
    <n v="0"/>
    <n v="0"/>
    <n v="0"/>
    <n v="21"/>
    <n v="2"/>
    <n v="0"/>
    <n v="4"/>
    <n v="0"/>
    <n v="1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99662.81006544537"/>
    <n v="1528227.1396503518"/>
    <n v="0"/>
    <n v="0"/>
    <n v="2227890"/>
    <n v="0"/>
    <n v="0"/>
    <n v="0"/>
    <n v="0"/>
    <n v="139932.56201308907"/>
    <n v="305645.42793007038"/>
    <n v="0"/>
    <n v="0"/>
    <n v="445578"/>
    <n v="2673468"/>
    <n v="127308"/>
    <n v="1"/>
    <n v="0"/>
    <n v="0"/>
    <n v="1"/>
    <n v="24249724"/>
    <n v="24732768.954357699"/>
    <n v="24732769"/>
    <n v="6"/>
    <n v="1"/>
    <n v="0"/>
    <n v="0.46153846153846156"/>
    <n v="0"/>
    <n v="0.46153846153846156"/>
    <n v="0.46153846153846156"/>
    <n v="1"/>
    <n v="6660438"/>
    <n v="31393207"/>
    <n v="34066675"/>
  </r>
  <r>
    <x v="2"/>
    <n v="3766"/>
    <x v="14"/>
    <x v="145"/>
    <x v="145"/>
    <x v="144"/>
    <n v="5399"/>
    <n v="211850000736"/>
    <s v="11001211850000736"/>
    <s v="COLEGIO RURAL LA ARGENTINA (CED)"/>
    <n v="1"/>
    <n v="3.4711883561739638"/>
    <n v="0.24310784645338757"/>
    <n v="1.9919606275011457E-2"/>
    <n v="1.0199196062750115"/>
    <n v="50"/>
    <n v="5"/>
    <n v="0"/>
    <n v="6"/>
    <n v="0"/>
    <n v="39"/>
    <n v="0"/>
    <n v="0"/>
    <n v="0"/>
    <n v="0"/>
    <n v="0"/>
    <n v="0"/>
    <n v="0"/>
    <n v="50"/>
    <n v="5"/>
    <n v="0"/>
    <n v="6"/>
    <n v="0"/>
    <n v="3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82715.1517866498"/>
    <n v="3973390.5630909149"/>
    <n v="0"/>
    <n v="0"/>
    <n v="5256106"/>
    <n v="0"/>
    <n v="0"/>
    <n v="0"/>
    <n v="0"/>
    <n v="256543.03035732999"/>
    <n v="794678.11261818302"/>
    <n v="0"/>
    <n v="0"/>
    <n v="1051221"/>
    <n v="6307327"/>
    <n v="126146.54"/>
    <n v="1"/>
    <n v="0"/>
    <n v="0"/>
    <n v="1"/>
    <n v="24249724"/>
    <n v="24732768.954357699"/>
    <n v="24732769"/>
    <n v="11"/>
    <n v="0"/>
    <n v="1"/>
    <n v="0.84615384615384615"/>
    <n v="0"/>
    <n v="0.84615384615384615"/>
    <n v="0.84615384615384615"/>
    <n v="1"/>
    <n v="6660438"/>
    <n v="31393207"/>
    <n v="37700534"/>
  </r>
  <r>
    <x v="2"/>
    <n v="3766"/>
    <x v="14"/>
    <x v="145"/>
    <x v="145"/>
    <x v="144"/>
    <n v="5401"/>
    <n v="211850000787"/>
    <s v="11001211850000787"/>
    <s v="COLEGIO TENERIFE - GRANADA SUR (IED)"/>
    <n v="1"/>
    <n v="3.4711883561739638"/>
    <n v="0.24310784645338757"/>
    <n v="1.9919606275011457E-2"/>
    <n v="1.0199196062750115"/>
    <n v="994"/>
    <n v="0"/>
    <n v="0"/>
    <n v="0"/>
    <n v="58"/>
    <n v="0"/>
    <n v="419"/>
    <n v="0"/>
    <n v="390"/>
    <n v="0"/>
    <n v="127"/>
    <n v="0"/>
    <n v="0"/>
    <n v="185"/>
    <n v="0"/>
    <n v="0"/>
    <n v="0"/>
    <n v="58"/>
    <n v="0"/>
    <n v="0"/>
    <n v="0"/>
    <n v="0"/>
    <n v="0"/>
    <n v="127"/>
    <n v="0"/>
    <n v="0"/>
    <n v="92671"/>
    <n v="81839"/>
    <n v="122758"/>
    <n v="150439"/>
    <n v="114333"/>
    <n v="99892"/>
    <n v="152848"/>
    <n v="184139"/>
    <n v="5481984.2503204728"/>
    <n v="67526583.332274005"/>
    <n v="15900817.960442699"/>
    <n v="0"/>
    <n v="0"/>
    <n v="0"/>
    <n v="0"/>
    <n v="0"/>
    <n v="88909386"/>
    <n v="1096396.8500640946"/>
    <n v="0"/>
    <n v="3180163.5920885401"/>
    <n v="0"/>
    <n v="0"/>
    <n v="0"/>
    <n v="0"/>
    <n v="0"/>
    <n v="4276560"/>
    <n v="93185946"/>
    <n v="93748.436619718312"/>
    <n v="0"/>
    <n v="0"/>
    <n v="0"/>
    <n v="0"/>
    <n v="19701352"/>
    <n v="20093795.174925413"/>
    <n v="20093795"/>
    <n v="58"/>
    <n v="1"/>
    <n v="0"/>
    <n v="0"/>
    <n v="2.5777777777777779"/>
    <n v="2.5777777777777779"/>
    <n v="2.5777777777777779"/>
    <n v="3"/>
    <n v="6660438"/>
    <n v="26754233"/>
    <n v="119940179"/>
  </r>
  <r>
    <x v="2"/>
    <n v="3766"/>
    <x v="14"/>
    <x v="145"/>
    <x v="145"/>
    <x v="144"/>
    <n v="5402"/>
    <n v="211850000841"/>
    <s v="11001211850000841"/>
    <s v="COLEGIO RURAL CHIZACA (CED)"/>
    <n v="1"/>
    <n v="3.4711883561739638"/>
    <n v="0.24310784645338757"/>
    <n v="1.9919606275011457E-2"/>
    <n v="1.0199196062750115"/>
    <n v="6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220.9366884818"/>
    <n v="407527.23724009382"/>
    <n v="0"/>
    <n v="0"/>
    <n v="640748"/>
    <n v="0"/>
    <n v="0"/>
    <n v="0"/>
    <n v="0"/>
    <n v="0"/>
    <n v="0"/>
    <n v="0"/>
    <n v="0"/>
    <n v="0"/>
    <n v="640748"/>
    <n v="106791.33333333333"/>
    <n v="1"/>
    <n v="0"/>
    <n v="0"/>
    <n v="1"/>
    <n v="24249724"/>
    <n v="24732768.954357699"/>
    <n v="24732769"/>
    <n v="2"/>
    <n v="1"/>
    <n v="0"/>
    <n v="0.15384615384615385"/>
    <n v="0"/>
    <n v="0.15384615384615385"/>
    <n v="0.15384615384615385"/>
    <n v="1"/>
    <n v="6660438"/>
    <n v="31393207"/>
    <n v="32033955"/>
  </r>
  <r>
    <x v="2"/>
    <n v="3766"/>
    <x v="14"/>
    <x v="145"/>
    <x v="145"/>
    <x v="144"/>
    <n v="5403"/>
    <n v="211850000868"/>
    <s v="11001211850000868"/>
    <s v="COLEGIO RURAL EL CURUBITAL (CED)"/>
    <n v="1"/>
    <n v="3.4711883561739638"/>
    <n v="0.24310784645338757"/>
    <n v="1.9919606275011457E-2"/>
    <n v="1.0199196062750115"/>
    <n v="24"/>
    <n v="1"/>
    <n v="0"/>
    <n v="2"/>
    <n v="0"/>
    <n v="21"/>
    <n v="0"/>
    <n v="0"/>
    <n v="0"/>
    <n v="0"/>
    <n v="0"/>
    <n v="0"/>
    <n v="0"/>
    <n v="24"/>
    <n v="1"/>
    <n v="0"/>
    <n v="2"/>
    <n v="0"/>
    <n v="2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9831.40503272269"/>
    <n v="2139517.9955104925"/>
    <n v="0"/>
    <n v="0"/>
    <n v="2489349"/>
    <n v="0"/>
    <n v="0"/>
    <n v="0"/>
    <n v="0"/>
    <n v="69966.281006544537"/>
    <n v="427903.59910209855"/>
    <n v="0"/>
    <n v="0"/>
    <n v="497870"/>
    <n v="2987219"/>
    <n v="124467.45833333333"/>
    <n v="1"/>
    <n v="0"/>
    <n v="0"/>
    <n v="1"/>
    <n v="24249724"/>
    <n v="24732768.954357699"/>
    <n v="24732769"/>
    <n v="3"/>
    <n v="1"/>
    <n v="0"/>
    <n v="0.23076923076923078"/>
    <n v="0"/>
    <n v="0.23076923076923078"/>
    <n v="0.23076923076923078"/>
    <n v="1"/>
    <n v="6660438"/>
    <n v="31393207"/>
    <n v="34380426"/>
  </r>
  <r>
    <x v="2"/>
    <n v="3766"/>
    <x v="14"/>
    <x v="145"/>
    <x v="145"/>
    <x v="144"/>
    <n v="5404"/>
    <n v="211850000876"/>
    <s v="11001211850000876"/>
    <s v="COLEGIO EL DESTINO (IED)"/>
    <n v="1"/>
    <n v="3.4711883561739638"/>
    <n v="0.24310784645338757"/>
    <n v="1.9919606275011457E-2"/>
    <n v="1.0199196062750115"/>
    <n v="544"/>
    <n v="16"/>
    <n v="0"/>
    <n v="19"/>
    <n v="0"/>
    <n v="151"/>
    <n v="0"/>
    <n v="284"/>
    <n v="0"/>
    <n v="0"/>
    <n v="0"/>
    <n v="74"/>
    <n v="0"/>
    <n v="544"/>
    <n v="16"/>
    <n v="0"/>
    <n v="19"/>
    <n v="0"/>
    <n v="151"/>
    <n v="0"/>
    <n v="284"/>
    <n v="0"/>
    <n v="0"/>
    <n v="0"/>
    <n v="74"/>
    <n v="0"/>
    <n v="92671"/>
    <n v="81839"/>
    <n v="122758"/>
    <n v="150439"/>
    <n v="114333"/>
    <n v="99892"/>
    <n v="152848"/>
    <n v="184139"/>
    <n v="0"/>
    <n v="0"/>
    <n v="0"/>
    <n v="0"/>
    <n v="4081366.3920484316"/>
    <n v="44318587.049860202"/>
    <n v="0"/>
    <n v="13897716.252110703"/>
    <n v="62297670"/>
    <n v="0"/>
    <n v="0"/>
    <n v="0"/>
    <n v="0"/>
    <n v="816273.27840968629"/>
    <n v="8863717.40997204"/>
    <n v="0"/>
    <n v="2779543.2504221406"/>
    <n v="12459534"/>
    <n v="74757204"/>
    <n v="137421.33088235295"/>
    <n v="1"/>
    <n v="0"/>
    <n v="0"/>
    <n v="1"/>
    <n v="24249724"/>
    <n v="24732768.954357699"/>
    <n v="24732769"/>
    <n v="35"/>
    <n v="1"/>
    <n v="0"/>
    <n v="2.6923076923076925"/>
    <n v="0"/>
    <n v="2.6923076923076925"/>
    <n v="2.6923076923076925"/>
    <n v="3"/>
    <n v="6660438"/>
    <n v="31393207"/>
    <n v="106150411"/>
  </r>
  <r>
    <x v="2"/>
    <n v="3766"/>
    <x v="14"/>
    <x v="145"/>
    <x v="145"/>
    <x v="144"/>
    <n v="5405"/>
    <n v="211850000884"/>
    <s v="11001211850000884"/>
    <s v="COLEGIO RURAL EL HATO (CED)"/>
    <n v="1"/>
    <n v="3.4711883561739638"/>
    <n v="0.24310784645338757"/>
    <n v="1.9919606275011457E-2"/>
    <n v="1.0199196062750115"/>
    <n v="40"/>
    <n v="6"/>
    <n v="0"/>
    <n v="3"/>
    <n v="0"/>
    <n v="31"/>
    <n v="0"/>
    <n v="0"/>
    <n v="0"/>
    <n v="0"/>
    <n v="0"/>
    <n v="0"/>
    <n v="0"/>
    <n v="40"/>
    <n v="6"/>
    <n v="0"/>
    <n v="3"/>
    <n v="0"/>
    <n v="3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49494.215098168"/>
    <n v="3158336.0886107269"/>
    <n v="0"/>
    <n v="0"/>
    <n v="4207830"/>
    <n v="0"/>
    <n v="0"/>
    <n v="0"/>
    <n v="0"/>
    <n v="209898.84301963364"/>
    <n v="631667.21772214549"/>
    <n v="0"/>
    <n v="0"/>
    <n v="841566"/>
    <n v="5049396"/>
    <n v="126234.9"/>
    <n v="1"/>
    <n v="0"/>
    <n v="0"/>
    <n v="1"/>
    <n v="24249724"/>
    <n v="24732768.954357699"/>
    <n v="24732769"/>
    <n v="9"/>
    <n v="1"/>
    <n v="0"/>
    <n v="0.69230769230769229"/>
    <n v="0"/>
    <n v="0.69230769230769229"/>
    <n v="0.69230769230769229"/>
    <n v="1"/>
    <n v="6660438"/>
    <n v="31393207"/>
    <n v="36442603"/>
  </r>
  <r>
    <x v="2"/>
    <n v="3766"/>
    <x v="14"/>
    <x v="145"/>
    <x v="145"/>
    <x v="144"/>
    <n v="5406"/>
    <n v="211850000931"/>
    <s v="11001211850000931"/>
    <s v="COLEGIO BRAZUELOS (IED)"/>
    <n v="1"/>
    <n v="3.4711883561739638"/>
    <n v="0.24310784645338757"/>
    <n v="1.9919606275011457E-2"/>
    <n v="1.0199196062750115"/>
    <n v="682"/>
    <n v="0"/>
    <n v="0"/>
    <n v="0"/>
    <n v="52"/>
    <n v="0"/>
    <n v="376"/>
    <n v="0"/>
    <n v="254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914882.4313218025"/>
    <n v="52585596.414502621"/>
    <n v="0"/>
    <n v="0"/>
    <n v="0"/>
    <n v="0"/>
    <n v="0"/>
    <n v="0"/>
    <n v="57500479"/>
    <n v="0"/>
    <n v="0"/>
    <n v="0"/>
    <n v="0"/>
    <n v="0"/>
    <n v="0"/>
    <n v="0"/>
    <n v="0"/>
    <n v="0"/>
    <n v="57500479"/>
    <n v="84311.552785923748"/>
    <n v="0"/>
    <n v="0"/>
    <n v="0"/>
    <n v="0"/>
    <n v="19701352"/>
    <n v="20093795.174925413"/>
    <n v="20093795"/>
    <n v="52"/>
    <n v="1"/>
    <n v="0"/>
    <n v="0"/>
    <n v="2.3111111111111109"/>
    <n v="2.3111111111111109"/>
    <n v="2.3111111111111109"/>
    <n v="3"/>
    <n v="6660438"/>
    <n v="26754233"/>
    <n v="84254712"/>
  </r>
  <r>
    <x v="2"/>
    <n v="3766"/>
    <x v="14"/>
    <x v="145"/>
    <x v="145"/>
    <x v="144"/>
    <n v="5407"/>
    <n v="211850000981"/>
    <s v="11001211850000981"/>
    <s v="COLEGIO EL UVAL (IED)"/>
    <n v="1"/>
    <n v="3.4711883561739638"/>
    <n v="0.24310784645338757"/>
    <n v="1.9919606275011457E-2"/>
    <n v="1.0199196062750115"/>
    <n v="704"/>
    <n v="0"/>
    <n v="0"/>
    <n v="31"/>
    <n v="0"/>
    <n v="286"/>
    <n v="0"/>
    <n v="278"/>
    <n v="0"/>
    <n v="109"/>
    <n v="0"/>
    <n v="0"/>
    <n v="0"/>
    <n v="140"/>
    <n v="0"/>
    <n v="0"/>
    <n v="31"/>
    <n v="0"/>
    <n v="0"/>
    <n v="0"/>
    <n v="0"/>
    <n v="0"/>
    <n v="109"/>
    <n v="0"/>
    <n v="0"/>
    <n v="0"/>
    <n v="92671"/>
    <n v="81839"/>
    <n v="122758"/>
    <n v="150439"/>
    <n v="114333"/>
    <n v="99892"/>
    <n v="152848"/>
    <n v="184139"/>
    <n v="0"/>
    <n v="0"/>
    <n v="0"/>
    <n v="0"/>
    <n v="3614924.5186714679"/>
    <n v="57461340.450853229"/>
    <n v="16992301.245811604"/>
    <n v="0"/>
    <n v="78068566"/>
    <n v="0"/>
    <n v="0"/>
    <n v="0"/>
    <n v="0"/>
    <n v="722984.90373429365"/>
    <n v="0"/>
    <n v="3398460.249162321"/>
    <n v="0"/>
    <n v="4121445"/>
    <n v="82190011"/>
    <n v="116747.17471590909"/>
    <n v="1"/>
    <n v="0"/>
    <n v="0"/>
    <n v="1"/>
    <n v="24249724"/>
    <n v="24732768.954357699"/>
    <n v="24732769"/>
    <n v="31"/>
    <n v="1"/>
    <n v="0"/>
    <n v="2.3846153846153846"/>
    <n v="0"/>
    <n v="2.3846153846153846"/>
    <n v="2.3846153846153846"/>
    <n v="3"/>
    <n v="6660438"/>
    <n v="31393207"/>
    <n v="113583218"/>
  </r>
  <r>
    <x v="2"/>
    <n v="3766"/>
    <x v="14"/>
    <x v="145"/>
    <x v="145"/>
    <x v="144"/>
    <n v="5408"/>
    <n v="211850001007"/>
    <s v="11001211850001007"/>
    <s v="COLEGIO RURAL LA MAYORIA (CED)"/>
    <n v="1"/>
    <n v="3.4711883561739638"/>
    <n v="0.24310784645338757"/>
    <n v="1.9919606275011457E-2"/>
    <n v="1.0199196062750115"/>
    <n v="27"/>
    <n v="0"/>
    <n v="0"/>
    <n v="3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9831.40503272269"/>
    <n v="2445163.423440563"/>
    <n v="0"/>
    <n v="0"/>
    <n v="2794995"/>
    <n v="0"/>
    <n v="0"/>
    <n v="0"/>
    <n v="0"/>
    <n v="0"/>
    <n v="0"/>
    <n v="0"/>
    <n v="0"/>
    <n v="0"/>
    <n v="2794995"/>
    <n v="103518.33333333333"/>
    <n v="1"/>
    <n v="0"/>
    <n v="0"/>
    <n v="1"/>
    <n v="24249724"/>
    <n v="24732768.954357699"/>
    <n v="24732769"/>
    <n v="3"/>
    <n v="1"/>
    <n v="0"/>
    <n v="0.23076923076923078"/>
    <n v="0"/>
    <n v="0.23076923076923078"/>
    <n v="0.23076923076923078"/>
    <n v="1"/>
    <n v="6660438"/>
    <n v="31393207"/>
    <n v="34188202"/>
  </r>
  <r>
    <x v="2"/>
    <n v="3766"/>
    <x v="14"/>
    <x v="145"/>
    <x v="145"/>
    <x v="144"/>
    <n v="5409"/>
    <n v="211850001074"/>
    <s v="11001211850001074"/>
    <s v="COLEGIO RURAL LAS MERCEDES (CED)"/>
    <n v="1"/>
    <n v="3.4711883561739638"/>
    <n v="0.24310784645338757"/>
    <n v="1.9919606275011457E-2"/>
    <n v="1.0199196062750115"/>
    <n v="20"/>
    <n v="3"/>
    <n v="0"/>
    <n v="1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6441.8733769636"/>
    <n v="1630108.9489603753"/>
    <n v="0"/>
    <n v="0"/>
    <n v="2096551"/>
    <n v="0"/>
    <n v="0"/>
    <n v="0"/>
    <n v="0"/>
    <n v="0"/>
    <n v="0"/>
    <n v="0"/>
    <n v="0"/>
    <n v="0"/>
    <n v="2096551"/>
    <n v="104827.55"/>
    <n v="1"/>
    <n v="0"/>
    <n v="0"/>
    <n v="1"/>
    <n v="24249724"/>
    <n v="24732768.954357699"/>
    <n v="24732769"/>
    <n v="4"/>
    <n v="1"/>
    <n v="0"/>
    <n v="0.30769230769230771"/>
    <n v="0"/>
    <n v="0.30769230769230771"/>
    <n v="0.30769230769230771"/>
    <n v="1"/>
    <n v="6660438"/>
    <n v="31393207"/>
    <n v="33489758"/>
  </r>
  <r>
    <x v="2"/>
    <n v="3766"/>
    <x v="14"/>
    <x v="145"/>
    <x v="145"/>
    <x v="144"/>
    <n v="5422"/>
    <n v="211850001121"/>
    <s v="11001211850001121"/>
    <s v="COLEGIO RURAL PASQUILLA (IED)"/>
    <n v="1"/>
    <n v="3.4711883561739638"/>
    <n v="0.24310784645338757"/>
    <n v="1.9919606275011457E-2"/>
    <n v="1.0199196062750115"/>
    <n v="974"/>
    <n v="0"/>
    <n v="0"/>
    <n v="58"/>
    <n v="0"/>
    <n v="331"/>
    <n v="0"/>
    <n v="455"/>
    <n v="0"/>
    <n v="0"/>
    <n v="0"/>
    <n v="130"/>
    <n v="0"/>
    <n v="252"/>
    <n v="0"/>
    <n v="0"/>
    <n v="20"/>
    <n v="0"/>
    <n v="102"/>
    <n v="0"/>
    <n v="0"/>
    <n v="0"/>
    <n v="0"/>
    <n v="0"/>
    <n v="130"/>
    <n v="0"/>
    <n v="92671"/>
    <n v="81839"/>
    <n v="122758"/>
    <n v="150439"/>
    <n v="114333"/>
    <n v="99892"/>
    <n v="152848"/>
    <n v="184139"/>
    <n v="0"/>
    <n v="0"/>
    <n v="0"/>
    <n v="0"/>
    <n v="6763407.1639659721"/>
    <n v="80079102.117678434"/>
    <n v="0"/>
    <n v="24414906.929383665"/>
    <n v="111257416"/>
    <n v="0"/>
    <n v="0"/>
    <n v="0"/>
    <n v="0"/>
    <n v="466441.8733769636"/>
    <n v="2078388.9099244785"/>
    <n v="0"/>
    <n v="4882981.3858767329"/>
    <n v="7427812"/>
    <n v="118685228"/>
    <n v="121853.41683778234"/>
    <n v="1"/>
    <n v="0"/>
    <n v="0"/>
    <n v="1"/>
    <n v="24249724"/>
    <n v="24732768.954357699"/>
    <n v="24732769"/>
    <n v="58"/>
    <n v="1"/>
    <n v="0"/>
    <n v="4.4615384615384617"/>
    <n v="0"/>
    <n v="4.4615384615384617"/>
    <n v="4"/>
    <n v="4"/>
    <n v="6660438"/>
    <n v="31393207"/>
    <n v="150078435"/>
  </r>
  <r>
    <x v="2"/>
    <n v="3766"/>
    <x v="14"/>
    <x v="145"/>
    <x v="145"/>
    <x v="144"/>
    <n v="5423"/>
    <n v="211850001171"/>
    <s v="11001211850001171"/>
    <s v="COLEGIO RURAL QUIBA ALTA (IED)"/>
    <n v="1"/>
    <n v="3.4711883561739638"/>
    <n v="0.24310784645338757"/>
    <n v="1.9919606275011457E-2"/>
    <n v="1.0199196062750115"/>
    <n v="1249"/>
    <n v="95"/>
    <n v="0"/>
    <n v="85"/>
    <n v="0"/>
    <n v="502"/>
    <n v="0"/>
    <n v="416"/>
    <n v="0"/>
    <n v="151"/>
    <n v="0"/>
    <n v="0"/>
    <n v="0"/>
    <n v="732"/>
    <n v="80"/>
    <n v="0"/>
    <n v="85"/>
    <n v="0"/>
    <n v="0"/>
    <n v="0"/>
    <n v="416"/>
    <n v="0"/>
    <n v="151"/>
    <n v="0"/>
    <n v="0"/>
    <n v="0"/>
    <n v="92671"/>
    <n v="81839"/>
    <n v="122758"/>
    <n v="150439"/>
    <n v="114333"/>
    <n v="99892"/>
    <n v="152848"/>
    <n v="184139"/>
    <n v="0"/>
    <n v="0"/>
    <n v="0"/>
    <n v="0"/>
    <n v="20989884.301963363"/>
    <n v="93527500.946601525"/>
    <n v="23539793.468968369"/>
    <n v="0"/>
    <n v="138057179"/>
    <n v="0"/>
    <n v="0"/>
    <n v="0"/>
    <n v="0"/>
    <n v="3848145.4553599497"/>
    <n v="8476566.534593951"/>
    <n v="4707958.693793674"/>
    <n v="0"/>
    <n v="17032671"/>
    <n v="155089850"/>
    <n v="124171.21697357886"/>
    <n v="1"/>
    <n v="0"/>
    <n v="0"/>
    <n v="1"/>
    <n v="24249724"/>
    <n v="24732768.954357699"/>
    <n v="24732769"/>
    <n v="180"/>
    <n v="1"/>
    <n v="0"/>
    <n v="13.846153846153847"/>
    <n v="0"/>
    <n v="13.846153846153847"/>
    <n v="4"/>
    <n v="4"/>
    <n v="6660438"/>
    <n v="31393207"/>
    <n v="186483057"/>
  </r>
  <r>
    <x v="2"/>
    <n v="3766"/>
    <x v="14"/>
    <x v="145"/>
    <x v="145"/>
    <x v="144"/>
    <n v="5424"/>
    <n v="211850001180"/>
    <s v="11001211850001180"/>
    <s v="COLEGIO MOCHUELO ALTO (CED)"/>
    <n v="1"/>
    <n v="3.4711883561739638"/>
    <n v="0.24310784645338757"/>
    <n v="1.9919606275011457E-2"/>
    <n v="1.0199196062750115"/>
    <n v="336"/>
    <n v="10"/>
    <n v="0"/>
    <n v="30"/>
    <n v="0"/>
    <n v="296"/>
    <n v="0"/>
    <n v="0"/>
    <n v="0"/>
    <n v="0"/>
    <n v="0"/>
    <n v="0"/>
    <n v="0"/>
    <n v="326"/>
    <n v="0"/>
    <n v="0"/>
    <n v="30"/>
    <n v="0"/>
    <n v="29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64418.7337696357"/>
    <n v="30157015.555766944"/>
    <n v="0"/>
    <n v="0"/>
    <n v="34821434"/>
    <n v="0"/>
    <n v="0"/>
    <n v="0"/>
    <n v="0"/>
    <n v="699662.81006544537"/>
    <n v="6031403.1111533884"/>
    <n v="0"/>
    <n v="0"/>
    <n v="6731066"/>
    <n v="41552500"/>
    <n v="123668.15476190476"/>
    <n v="1"/>
    <n v="0"/>
    <n v="0"/>
    <n v="1"/>
    <n v="24249724"/>
    <n v="24732768.954357699"/>
    <n v="24732769"/>
    <n v="40"/>
    <n v="1"/>
    <n v="0"/>
    <n v="3.0769230769230771"/>
    <n v="0"/>
    <n v="3.0769230769230771"/>
    <n v="3.0769230769230771"/>
    <n v="4"/>
    <n v="6660438"/>
    <n v="31393207"/>
    <n v="72945707"/>
  </r>
  <r>
    <x v="2"/>
    <n v="3766"/>
    <x v="14"/>
    <x v="145"/>
    <x v="145"/>
    <x v="144"/>
    <n v="5425"/>
    <n v="211850001317"/>
    <s v="11001211850001317"/>
    <s v="COLEGIO RURAL JOSE CELESTINO MUTIS (IED)"/>
    <n v="1"/>
    <n v="3.4711883561739638"/>
    <n v="0.24310784645338757"/>
    <n v="1.9919606275011457E-2"/>
    <n v="1.0199196062750115"/>
    <n v="1676"/>
    <n v="130"/>
    <n v="0"/>
    <n v="128"/>
    <n v="0"/>
    <n v="687"/>
    <n v="0"/>
    <n v="530"/>
    <n v="0"/>
    <n v="201"/>
    <n v="0"/>
    <n v="0"/>
    <n v="0"/>
    <n v="1354"/>
    <n v="71"/>
    <n v="0"/>
    <n v="128"/>
    <n v="0"/>
    <n v="545"/>
    <n v="0"/>
    <n v="409"/>
    <n v="0"/>
    <n v="201"/>
    <n v="0"/>
    <n v="0"/>
    <n v="0"/>
    <n v="92671"/>
    <n v="81839"/>
    <n v="122758"/>
    <n v="150439"/>
    <n v="114333"/>
    <n v="99892"/>
    <n v="152848"/>
    <n v="184139"/>
    <n v="0"/>
    <n v="0"/>
    <n v="0"/>
    <n v="0"/>
    <n v="30085500.83281415"/>
    <n v="123990161.93029854"/>
    <n v="31334427.067964517"/>
    <n v="0"/>
    <n v="185410090"/>
    <n v="0"/>
    <n v="0"/>
    <n v="0"/>
    <n v="0"/>
    <n v="4641096.6401007883"/>
    <n v="19439049.216352478"/>
    <n v="6266885.4135929039"/>
    <n v="0"/>
    <n v="30347031"/>
    <n v="215757121"/>
    <n v="128733.36575178997"/>
    <n v="1"/>
    <n v="0"/>
    <n v="0"/>
    <n v="1"/>
    <n v="24249724"/>
    <n v="24732768.954357699"/>
    <n v="24732769"/>
    <n v="258"/>
    <n v="1"/>
    <n v="0"/>
    <n v="19.846153846153847"/>
    <n v="0"/>
    <n v="19.846153846153847"/>
    <n v="4"/>
    <n v="4"/>
    <n v="6660438"/>
    <n v="31393207"/>
    <n v="247150328"/>
  </r>
  <r>
    <x v="2"/>
    <n v="3766"/>
    <x v="14"/>
    <x v="145"/>
    <x v="145"/>
    <x v="144"/>
    <n v="5426"/>
    <n v="211850001473"/>
    <s v="11001211850001473"/>
    <s v="COLEGIO GIMNASIO DEL CAMPO JUAN DE LA CRUZ VARELA (IED)"/>
    <n v="1"/>
    <n v="3.4711883561739638"/>
    <n v="0.24310784645338757"/>
    <n v="1.9919606275011457E-2"/>
    <n v="1.0199196062750115"/>
    <n v="471"/>
    <n v="27"/>
    <n v="0"/>
    <n v="25"/>
    <n v="0"/>
    <n v="176"/>
    <n v="0"/>
    <n v="156"/>
    <n v="0"/>
    <n v="87"/>
    <n v="0"/>
    <n v="0"/>
    <n v="0"/>
    <n v="471"/>
    <n v="27"/>
    <n v="0"/>
    <n v="25"/>
    <n v="0"/>
    <n v="176"/>
    <n v="0"/>
    <n v="156"/>
    <n v="0"/>
    <n v="87"/>
    <n v="0"/>
    <n v="0"/>
    <n v="0"/>
    <n v="92671"/>
    <n v="81839"/>
    <n v="122758"/>
    <n v="150439"/>
    <n v="114333"/>
    <n v="99892"/>
    <n v="152848"/>
    <n v="184139"/>
    <n v="0"/>
    <n v="0"/>
    <n v="0"/>
    <n v="0"/>
    <n v="6063744.3539005267"/>
    <n v="33824760.690927789"/>
    <n v="13562662.462253299"/>
    <n v="0"/>
    <n v="53451168"/>
    <n v="0"/>
    <n v="0"/>
    <n v="0"/>
    <n v="0"/>
    <n v="1212748.8707801052"/>
    <n v="6764952.1381855579"/>
    <n v="2712532.4924506596"/>
    <n v="0"/>
    <n v="10690234"/>
    <n v="64141402"/>
    <n v="136181.32059447982"/>
    <n v="1"/>
    <n v="0"/>
    <n v="0"/>
    <n v="1"/>
    <n v="24249724"/>
    <n v="24732768.954357699"/>
    <n v="24732769"/>
    <n v="52"/>
    <n v="1"/>
    <n v="0"/>
    <n v="4"/>
    <n v="0"/>
    <n v="4"/>
    <n v="4"/>
    <n v="4"/>
    <n v="6660438"/>
    <n v="31393207"/>
    <n v="95534609"/>
  </r>
  <r>
    <x v="2"/>
    <n v="3766"/>
    <x v="14"/>
    <x v="145"/>
    <x v="145"/>
    <x v="144"/>
    <n v="5427"/>
    <n v="211850001481"/>
    <s v="11001211850001481"/>
    <s v="COLEGIO FABIO LOZANO SIMONELLI (IED)"/>
    <n v="1"/>
    <n v="3.4711883561739638"/>
    <n v="0.24310784645338757"/>
    <n v="1.9919606275011457E-2"/>
    <n v="1.0199196062750115"/>
    <n v="2561"/>
    <n v="0"/>
    <n v="0"/>
    <n v="0"/>
    <n v="149"/>
    <n v="0"/>
    <n v="1330"/>
    <n v="0"/>
    <n v="829"/>
    <n v="0"/>
    <n v="25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083028.505133627"/>
    <n v="180210004.22049391"/>
    <n v="31676432.629858289"/>
    <n v="0"/>
    <n v="0"/>
    <n v="0"/>
    <n v="0"/>
    <n v="0"/>
    <n v="225969465"/>
    <n v="0"/>
    <n v="0"/>
    <n v="0"/>
    <n v="0"/>
    <n v="0"/>
    <n v="0"/>
    <n v="0"/>
    <n v="0"/>
    <n v="0"/>
    <n v="225969465"/>
    <n v="88234.85552518547"/>
    <n v="0"/>
    <n v="0"/>
    <n v="0"/>
    <n v="0"/>
    <n v="19701352"/>
    <n v="20093795.174925413"/>
    <n v="20093795"/>
    <n v="149"/>
    <n v="1"/>
    <n v="0"/>
    <n v="0"/>
    <n v="6.6222222222222218"/>
    <n v="6.6222222222222218"/>
    <n v="4"/>
    <n v="4"/>
    <n v="6660438"/>
    <n v="26754233"/>
    <n v="252723698"/>
  </r>
  <r>
    <x v="3"/>
    <n v="4910"/>
    <x v="15"/>
    <x v="146"/>
    <x v="146"/>
    <x v="145"/>
    <n v="33055"/>
    <n v="213001000059"/>
    <s v="13001213001000059"/>
    <s v="INSTITUCION EDUCATIVA ISLAS DEL ROSARIO"/>
    <n v="1"/>
    <n v="12.489537193298375"/>
    <n v="0.87471614292027355"/>
    <n v="0.1154808723009689"/>
    <n v="1.1154808723009688"/>
    <n v="237"/>
    <n v="0"/>
    <n v="0"/>
    <n v="22"/>
    <n v="0"/>
    <n v="113"/>
    <n v="0"/>
    <n v="76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05798.0406013066"/>
    <n v="21059819.290922903"/>
    <n v="4432974.5296059204"/>
    <n v="0"/>
    <n v="28298592"/>
    <n v="0"/>
    <n v="0"/>
    <n v="0"/>
    <n v="0"/>
    <n v="0"/>
    <n v="0"/>
    <n v="0"/>
    <n v="0"/>
    <n v="0"/>
    <n v="28298592"/>
    <n v="119403.34177215189"/>
    <n v="1"/>
    <n v="0"/>
    <n v="0"/>
    <n v="1"/>
    <n v="24249724"/>
    <n v="27050103.280577738"/>
    <n v="27050103"/>
    <n v="22"/>
    <n v="1"/>
    <n v="0"/>
    <n v="1.6923076923076923"/>
    <n v="0"/>
    <n v="1.6923076923076923"/>
    <n v="1.6923076923076923"/>
    <n v="2"/>
    <n v="6660438"/>
    <n v="33710541"/>
    <n v="62009133"/>
  </r>
  <r>
    <x v="3"/>
    <n v="4910"/>
    <x v="15"/>
    <x v="146"/>
    <x v="146"/>
    <x v="145"/>
    <n v="33056"/>
    <n v="213001000075"/>
    <s v="13001213001000075"/>
    <s v="INSTITUCION EDUCATIVA PUERTO REY"/>
    <n v="1"/>
    <n v="12.489537193298375"/>
    <n v="0.87471614292027355"/>
    <n v="0.1154808723009689"/>
    <n v="1.1154808723009688"/>
    <n v="502"/>
    <n v="19"/>
    <n v="0"/>
    <n v="24"/>
    <n v="0"/>
    <n v="218"/>
    <n v="0"/>
    <n v="173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84059.8066298263"/>
    <n v="43568197.580692358"/>
    <n v="11593933.385123177"/>
    <n v="0"/>
    <n v="60646191"/>
    <n v="0"/>
    <n v="0"/>
    <n v="0"/>
    <n v="0"/>
    <n v="0"/>
    <n v="0"/>
    <n v="0"/>
    <n v="0"/>
    <n v="0"/>
    <n v="60646191"/>
    <n v="120809.14541832669"/>
    <n v="1"/>
    <n v="0"/>
    <n v="0"/>
    <n v="1"/>
    <n v="24249724"/>
    <n v="27050103.280577738"/>
    <n v="27050103"/>
    <n v="43"/>
    <n v="1"/>
    <n v="0"/>
    <n v="3.3076923076923075"/>
    <n v="0"/>
    <n v="3.3076923076923075"/>
    <n v="3.3076923076923075"/>
    <n v="4"/>
    <n v="6660438"/>
    <n v="33710541"/>
    <n v="94356732"/>
  </r>
  <r>
    <x v="3"/>
    <n v="4910"/>
    <x v="15"/>
    <x v="146"/>
    <x v="146"/>
    <x v="145"/>
    <n v="33057"/>
    <n v="213001000091"/>
    <s v="13001213001000091"/>
    <s v="INSTITUCION EDUCATIVA DE ISLA FUERTE"/>
    <n v="1"/>
    <n v="12.489537193298375"/>
    <n v="0.87471614292027355"/>
    <n v="0.1154808723009689"/>
    <n v="1.1154808723009688"/>
    <n v="380"/>
    <n v="28"/>
    <n v="0"/>
    <n v="26"/>
    <n v="0"/>
    <n v="179"/>
    <n v="0"/>
    <n v="119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86958.8269304801"/>
    <n v="33205429.358174738"/>
    <n v="4773972.5703448374"/>
    <n v="0"/>
    <n v="44866361"/>
    <n v="0"/>
    <n v="0"/>
    <n v="0"/>
    <n v="0"/>
    <n v="0"/>
    <n v="0"/>
    <n v="0"/>
    <n v="0"/>
    <n v="0"/>
    <n v="44866361"/>
    <n v="118069.37105263158"/>
    <n v="1"/>
    <n v="0"/>
    <n v="0"/>
    <n v="1"/>
    <n v="24249724"/>
    <n v="27050103.280577738"/>
    <n v="27050103"/>
    <n v="54"/>
    <n v="0"/>
    <n v="1"/>
    <n v="4.1538461538461542"/>
    <n v="0"/>
    <n v="4.1538461538461542"/>
    <n v="4"/>
    <n v="4"/>
    <n v="26641753"/>
    <n v="53691856"/>
    <n v="98558217"/>
  </r>
  <r>
    <x v="3"/>
    <n v="4910"/>
    <x v="15"/>
    <x v="146"/>
    <x v="146"/>
    <x v="145"/>
    <n v="33058"/>
    <n v="213001000245"/>
    <s v="13001213001000245"/>
    <s v="INSTITUCION ETNODUCATIVA TIERRA BAJA"/>
    <n v="1"/>
    <n v="12.489537193298375"/>
    <n v="0.87471614292027355"/>
    <n v="0.1154808723009689"/>
    <n v="1.1154808723009688"/>
    <n v="713"/>
    <n v="60"/>
    <n v="0"/>
    <n v="58"/>
    <n v="0"/>
    <n v="325"/>
    <n v="0"/>
    <n v="219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49280.399588827"/>
    <n v="60616622.720963277"/>
    <n v="8695450.0388423819"/>
    <n v="0"/>
    <n v="84361353"/>
    <n v="0"/>
    <n v="0"/>
    <n v="0"/>
    <n v="0"/>
    <n v="0"/>
    <n v="0"/>
    <n v="0"/>
    <n v="0"/>
    <n v="0"/>
    <n v="84361353"/>
    <n v="118318.86816269284"/>
    <n v="1"/>
    <n v="0"/>
    <n v="0"/>
    <n v="1"/>
    <n v="24249724"/>
    <n v="27050103.280577738"/>
    <n v="27050103"/>
    <n v="118"/>
    <n v="0"/>
    <n v="1"/>
    <n v="9.0769230769230766"/>
    <n v="0"/>
    <n v="9.0769230769230766"/>
    <n v="4"/>
    <n v="4"/>
    <n v="26641753"/>
    <n v="53691856"/>
    <n v="138053209"/>
  </r>
  <r>
    <x v="3"/>
    <n v="4910"/>
    <x v="15"/>
    <x v="146"/>
    <x v="146"/>
    <x v="145"/>
    <n v="33059"/>
    <n v="213001001250"/>
    <s v="13001213001001250"/>
    <s v="INSTITUCION EDUCATIVA DE TIERRA BOMBA"/>
    <n v="1"/>
    <n v="12.489537193298375"/>
    <n v="0.87471614292027355"/>
    <n v="0.1154808723009689"/>
    <n v="1.1154808723009688"/>
    <n v="846"/>
    <n v="16"/>
    <n v="0"/>
    <n v="60"/>
    <n v="0"/>
    <n v="388"/>
    <n v="0"/>
    <n v="262"/>
    <n v="0"/>
    <n v="1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692756.8675317876"/>
    <n v="72427949.94232744"/>
    <n v="20459882.444335017"/>
    <n v="0"/>
    <n v="102580589"/>
    <n v="0"/>
    <n v="0"/>
    <n v="0"/>
    <n v="0"/>
    <n v="0"/>
    <n v="0"/>
    <n v="0"/>
    <n v="0"/>
    <n v="0"/>
    <n v="102580589"/>
    <n v="121253.65130023641"/>
    <n v="1"/>
    <n v="0"/>
    <n v="0"/>
    <n v="1"/>
    <n v="24249724"/>
    <n v="27050103.280577738"/>
    <n v="27050103"/>
    <n v="76"/>
    <n v="0"/>
    <n v="1"/>
    <n v="5.8461538461538458"/>
    <n v="0"/>
    <n v="5.8461538461538458"/>
    <n v="4"/>
    <n v="4"/>
    <n v="26641753"/>
    <n v="53691856"/>
    <n v="156272445"/>
  </r>
  <r>
    <x v="3"/>
    <n v="4910"/>
    <x v="15"/>
    <x v="146"/>
    <x v="146"/>
    <x v="145"/>
    <n v="33060"/>
    <n v="213001001292"/>
    <s v="13001213001001292"/>
    <s v="INSTITUCION ETNOEDUCATIVA DE SANTA ANA"/>
    <n v="1"/>
    <n v="12.489537193298375"/>
    <n v="0.87471614292027355"/>
    <n v="0.1154808723009689"/>
    <n v="1.1154808723009688"/>
    <n v="1309"/>
    <n v="19"/>
    <n v="0"/>
    <n v="118"/>
    <n v="0"/>
    <n v="660"/>
    <n v="0"/>
    <n v="407"/>
    <n v="0"/>
    <n v="58"/>
    <n v="0"/>
    <n v="4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72469.616471775"/>
    <n v="118893265.5207129"/>
    <n v="9888943.1814285927"/>
    <n v="9653966.02019752"/>
    <n v="155908644"/>
    <n v="0"/>
    <n v="0"/>
    <n v="0"/>
    <n v="0"/>
    <n v="0"/>
    <n v="0"/>
    <n v="0"/>
    <n v="0"/>
    <n v="0"/>
    <n v="155908644"/>
    <n v="119105.15202444614"/>
    <n v="1"/>
    <n v="0"/>
    <n v="0"/>
    <n v="1"/>
    <n v="24249724"/>
    <n v="27050103.280577738"/>
    <n v="27050103"/>
    <n v="137"/>
    <n v="0"/>
    <n v="1"/>
    <n v="10.538461538461538"/>
    <n v="0"/>
    <n v="10.538461538461538"/>
    <n v="4"/>
    <n v="4"/>
    <n v="26641753"/>
    <n v="53691856"/>
    <n v="209600500"/>
  </r>
  <r>
    <x v="3"/>
    <n v="4910"/>
    <x v="15"/>
    <x v="146"/>
    <x v="146"/>
    <x v="145"/>
    <n v="33061"/>
    <n v="213001001306"/>
    <s v="13001213001001306"/>
    <s v="INSTITUCION ETNOEDUCATIVA DE PONTEZUELA"/>
    <n v="1"/>
    <n v="12.489537193298375"/>
    <n v="0.87471614292027355"/>
    <n v="0.1154808723009689"/>
    <n v="1.1154808723009688"/>
    <n v="750"/>
    <n v="0"/>
    <n v="0"/>
    <n v="41"/>
    <n v="0"/>
    <n v="329"/>
    <n v="0"/>
    <n v="285"/>
    <n v="0"/>
    <n v="95"/>
    <n v="0"/>
    <n v="0"/>
    <n v="0"/>
    <n v="750"/>
    <n v="0"/>
    <n v="0"/>
    <n v="41"/>
    <n v="0"/>
    <n v="329"/>
    <n v="0"/>
    <n v="285"/>
    <n v="0"/>
    <n v="95"/>
    <n v="0"/>
    <n v="0"/>
    <n v="0"/>
    <n v="92671"/>
    <n v="81839"/>
    <n v="122758"/>
    <n v="150439"/>
    <n v="114333"/>
    <n v="99892"/>
    <n v="152848"/>
    <n v="184139"/>
    <n v="0"/>
    <n v="0"/>
    <n v="0"/>
    <n v="0"/>
    <n v="5228987.2574842535"/>
    <n v="68416555.791675463"/>
    <n v="16197406.935098555"/>
    <n v="0"/>
    <n v="89842950"/>
    <n v="0"/>
    <n v="0"/>
    <n v="0"/>
    <n v="0"/>
    <n v="1045797.4514968508"/>
    <n v="13683311.158335095"/>
    <n v="3239481.3870197111"/>
    <n v="0"/>
    <n v="17968590"/>
    <n v="107811540"/>
    <n v="143748.72"/>
    <n v="1"/>
    <n v="0"/>
    <n v="0"/>
    <n v="1"/>
    <n v="24249724"/>
    <n v="27050103.280577738"/>
    <n v="27050103"/>
    <n v="41"/>
    <n v="1"/>
    <n v="0"/>
    <n v="3.1538461538461537"/>
    <n v="0"/>
    <n v="3.1538461538461537"/>
    <n v="3.1538461538461537"/>
    <n v="4"/>
    <n v="6660438"/>
    <n v="33710541"/>
    <n v="141522081"/>
  </r>
  <r>
    <x v="3"/>
    <n v="4910"/>
    <x v="15"/>
    <x v="146"/>
    <x v="146"/>
    <x v="145"/>
    <n v="139166"/>
    <n v="213001001632"/>
    <s v="13001213001001632"/>
    <s v="INSTITUCION EDUCATIVA DE LETICIA"/>
    <n v="1"/>
    <n v="12.489537193298375"/>
    <n v="0.87471614292027355"/>
    <n v="0.1154808723009689"/>
    <n v="1.1154808723009688"/>
    <n v="183"/>
    <n v="3"/>
    <n v="0"/>
    <n v="10"/>
    <n v="0"/>
    <n v="82"/>
    <n v="0"/>
    <n v="70"/>
    <n v="0"/>
    <n v="18"/>
    <n v="0"/>
    <n v="0"/>
    <n v="0"/>
    <n v="141"/>
    <n v="3"/>
    <n v="0"/>
    <n v="4"/>
    <n v="0"/>
    <n v="46"/>
    <n v="0"/>
    <n v="70"/>
    <n v="0"/>
    <n v="18"/>
    <n v="0"/>
    <n v="0"/>
    <n v="0"/>
    <n v="92671"/>
    <n v="81839"/>
    <n v="122758"/>
    <n v="150439"/>
    <n v="114333"/>
    <n v="99892"/>
    <n v="152848"/>
    <n v="184139"/>
    <n v="0"/>
    <n v="0"/>
    <n v="0"/>
    <n v="0"/>
    <n v="1657971.5694462266"/>
    <n v="16936997.524975032"/>
    <n v="3068982.3666502526"/>
    <n v="0"/>
    <n v="21663951"/>
    <n v="0"/>
    <n v="0"/>
    <n v="0"/>
    <n v="0"/>
    <n v="178550.78440190136"/>
    <n v="2585120.6748646102"/>
    <n v="613796.47333005059"/>
    <n v="0"/>
    <n v="3377468"/>
    <n v="25041419"/>
    <n v="136838.35519125682"/>
    <n v="1"/>
    <n v="0"/>
    <n v="0"/>
    <n v="1"/>
    <n v="24249724"/>
    <n v="27050103.280577738"/>
    <n v="27050103"/>
    <n v="13"/>
    <n v="0"/>
    <n v="1"/>
    <n v="1"/>
    <n v="0"/>
    <n v="1"/>
    <n v="1"/>
    <n v="1"/>
    <n v="6660438"/>
    <n v="33710541"/>
    <n v="58751960"/>
  </r>
  <r>
    <x v="3"/>
    <n v="4910"/>
    <x v="15"/>
    <x v="146"/>
    <x v="146"/>
    <x v="145"/>
    <n v="33062"/>
    <n v="213001001900"/>
    <s v="13001213001001900"/>
    <s v="INSTITUCION EDUCATIVA DE ARARCA"/>
    <n v="1"/>
    <n v="12.489537193298375"/>
    <n v="0.87471614292027355"/>
    <n v="0.1154808723009689"/>
    <n v="1.1154808723009688"/>
    <n v="341"/>
    <n v="20"/>
    <n v="0"/>
    <n v="31"/>
    <n v="0"/>
    <n v="168"/>
    <n v="0"/>
    <n v="94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04350.0032121204"/>
    <n v="29194035.207522754"/>
    <n v="4773972.5703448374"/>
    <n v="0"/>
    <n v="40472358"/>
    <n v="0"/>
    <n v="0"/>
    <n v="0"/>
    <n v="0"/>
    <n v="0"/>
    <n v="0"/>
    <n v="0"/>
    <n v="0"/>
    <n v="0"/>
    <n v="40472358"/>
    <n v="118687.26686217009"/>
    <n v="1"/>
    <n v="0"/>
    <n v="0"/>
    <n v="1"/>
    <n v="24249724"/>
    <n v="27050103.280577738"/>
    <n v="27050103"/>
    <n v="51"/>
    <n v="0"/>
    <n v="1"/>
    <n v="3.9230769230769229"/>
    <n v="0"/>
    <n v="3.9230769230769229"/>
    <n v="3.9230769230769229"/>
    <n v="4"/>
    <n v="26641753"/>
    <n v="53691856"/>
    <n v="94164214"/>
  </r>
  <r>
    <x v="3"/>
    <n v="4910"/>
    <x v="15"/>
    <x v="146"/>
    <x v="146"/>
    <x v="145"/>
    <n v="33063"/>
    <n v="213001002531"/>
    <s v="13001213001002531"/>
    <s v="INSTITUCION EDUCATIVA MANZANILLO DEL MAR"/>
    <n v="1"/>
    <n v="12.489537193298375"/>
    <n v="0.87471614292027355"/>
    <n v="0.1154808723009689"/>
    <n v="1.1154808723009688"/>
    <n v="376"/>
    <n v="0"/>
    <n v="0"/>
    <n v="28"/>
    <n v="0"/>
    <n v="188"/>
    <n v="0"/>
    <n v="124"/>
    <n v="0"/>
    <n v="0"/>
    <n v="0"/>
    <n v="3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71015.6880380269"/>
    <n v="34765415.972317174"/>
    <n v="0"/>
    <n v="7394527.1644066116"/>
    <n v="45730959"/>
    <n v="0"/>
    <n v="0"/>
    <n v="0"/>
    <n v="0"/>
    <n v="0"/>
    <n v="0"/>
    <n v="0"/>
    <n v="0"/>
    <n v="0"/>
    <n v="45730959"/>
    <n v="121624.89095744681"/>
    <n v="1"/>
    <n v="0"/>
    <n v="0"/>
    <n v="1"/>
    <n v="24249724"/>
    <n v="27050103.280577738"/>
    <n v="27050103"/>
    <n v="28"/>
    <n v="0"/>
    <n v="1"/>
    <n v="2.1538461538461537"/>
    <n v="0"/>
    <n v="2.1538461538461537"/>
    <n v="2.1538461538461537"/>
    <n v="3"/>
    <n v="19981315"/>
    <n v="47031418"/>
    <n v="92762377"/>
  </r>
  <r>
    <x v="3"/>
    <n v="4910"/>
    <x v="15"/>
    <x v="146"/>
    <x v="146"/>
    <x v="145"/>
    <n v="33064"/>
    <n v="213001002809"/>
    <s v="13001213001002809"/>
    <s v="INSTITUCION EDUCATIVA DE BAYUNCA"/>
    <n v="1"/>
    <n v="12.489537193298375"/>
    <n v="0.87471614292027355"/>
    <n v="0.1154808723009689"/>
    <n v="1.1154808723009688"/>
    <n v="3491"/>
    <n v="0"/>
    <n v="0"/>
    <n v="201"/>
    <n v="0"/>
    <n v="1576"/>
    <n v="0"/>
    <n v="1301"/>
    <n v="0"/>
    <n v="19"/>
    <n v="0"/>
    <n v="39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634791.18913012"/>
    <n v="320577249.20627087"/>
    <n v="3239481.3870197111"/>
    <n v="80928991.743783474"/>
    <n v="430380514"/>
    <n v="0"/>
    <n v="0"/>
    <n v="0"/>
    <n v="0"/>
    <n v="0"/>
    <n v="0"/>
    <n v="0"/>
    <n v="0"/>
    <n v="0"/>
    <n v="430380514"/>
    <n v="123282.87424806645"/>
    <n v="1"/>
    <n v="0"/>
    <n v="0"/>
    <n v="1"/>
    <n v="24249724"/>
    <n v="27050103.280577738"/>
    <n v="27050103"/>
    <n v="201"/>
    <n v="0"/>
    <n v="1"/>
    <n v="15.461538461538462"/>
    <n v="0"/>
    <n v="15.461538461538462"/>
    <n v="4"/>
    <n v="4"/>
    <n v="26641753"/>
    <n v="53691856"/>
    <n v="484072370"/>
  </r>
  <r>
    <x v="3"/>
    <n v="4910"/>
    <x v="15"/>
    <x v="146"/>
    <x v="146"/>
    <x v="145"/>
    <n v="33065"/>
    <n v="213001002949"/>
    <s v="13001213001002949"/>
    <s v="INSTITUCION EDUCATIVA SAN JOSE CAÑO DEL ORO"/>
    <n v="1"/>
    <n v="12.489537193298375"/>
    <n v="0.87471614292027355"/>
    <n v="0.1154808723009689"/>
    <n v="1.1154808723009688"/>
    <n v="493"/>
    <n v="45"/>
    <n v="0"/>
    <n v="35"/>
    <n v="0"/>
    <n v="188"/>
    <n v="0"/>
    <n v="171"/>
    <n v="0"/>
    <n v="1"/>
    <n v="0"/>
    <n v="5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02901.965822933"/>
    <n v="40002513.89122393"/>
    <n v="170499.02036945848"/>
    <n v="10886387.214265289"/>
    <n v="61262302"/>
    <n v="0"/>
    <n v="0"/>
    <n v="0"/>
    <n v="0"/>
    <n v="0"/>
    <n v="0"/>
    <n v="0"/>
    <n v="0"/>
    <n v="0"/>
    <n v="61262302"/>
    <n v="124264.30425963488"/>
    <n v="1"/>
    <n v="0"/>
    <n v="0"/>
    <n v="1"/>
    <n v="24249724"/>
    <n v="27050103.280577738"/>
    <n v="27050103"/>
    <n v="80"/>
    <n v="0"/>
    <n v="1"/>
    <n v="6.1538461538461542"/>
    <n v="0"/>
    <n v="6.1538461538461542"/>
    <n v="4"/>
    <n v="4"/>
    <n v="26641753"/>
    <n v="53691856"/>
    <n v="114954158"/>
  </r>
  <r>
    <x v="3"/>
    <n v="4910"/>
    <x v="15"/>
    <x v="146"/>
    <x v="146"/>
    <x v="145"/>
    <n v="25772"/>
    <n v="213001007231"/>
    <s v="13001213001007231"/>
    <s v="INSTITUCION EDUCATIVA SAN FRANCISCO DE ASIS"/>
    <n v="1"/>
    <n v="12.489537193298375"/>
    <n v="0.87471614292027355"/>
    <n v="0.1154808723009689"/>
    <n v="1.1154808723009688"/>
    <n v="4279"/>
    <n v="0"/>
    <n v="74"/>
    <n v="0"/>
    <n v="312"/>
    <n v="0"/>
    <n v="2033"/>
    <n v="0"/>
    <n v="1388"/>
    <n v="0"/>
    <n v="0"/>
    <n v="0"/>
    <n v="47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901872.97596319"/>
    <n v="312302539.58928555"/>
    <n v="0"/>
    <n v="79207182.319496334"/>
    <n v="0"/>
    <n v="0"/>
    <n v="0"/>
    <n v="0"/>
    <n v="431411595"/>
    <n v="0"/>
    <n v="0"/>
    <n v="0"/>
    <n v="0"/>
    <n v="0"/>
    <n v="0"/>
    <n v="0"/>
    <n v="0"/>
    <n v="0"/>
    <n v="431411595"/>
    <n v="100820.65786398691"/>
    <n v="0"/>
    <n v="0"/>
    <n v="0"/>
    <n v="0"/>
    <n v="19701352"/>
    <n v="21976481.314468436"/>
    <n v="21976481"/>
    <n v="386"/>
    <n v="1"/>
    <n v="0"/>
    <n v="0"/>
    <n v="17.155555555555555"/>
    <n v="17.155555555555555"/>
    <n v="4"/>
    <n v="4"/>
    <n v="6660438"/>
    <n v="28636919"/>
    <n v="460048514"/>
  </r>
  <r>
    <x v="3"/>
    <n v="4910"/>
    <x v="15"/>
    <x v="146"/>
    <x v="146"/>
    <x v="145"/>
    <n v="33066"/>
    <n v="213001007401"/>
    <s v="13001213001007401"/>
    <s v="INSTITUCION ETNOEDUCATIVA DEL ARCHIPIELAGO DE SAN BERNARDO"/>
    <n v="1"/>
    <n v="12.489537193298375"/>
    <n v="0.87471614292027355"/>
    <n v="0.1154808723009689"/>
    <n v="1.1154808723009688"/>
    <n v="205"/>
    <n v="21"/>
    <n v="0"/>
    <n v="5"/>
    <n v="0"/>
    <n v="88"/>
    <n v="0"/>
    <n v="74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15943.1388924532"/>
    <n v="18051273.677933916"/>
    <n v="2898483.3462807941"/>
    <n v="0"/>
    <n v="24265700"/>
    <n v="0"/>
    <n v="0"/>
    <n v="0"/>
    <n v="0"/>
    <n v="0"/>
    <n v="0"/>
    <n v="0"/>
    <n v="0"/>
    <n v="0"/>
    <n v="24265700"/>
    <n v="118369.26829268293"/>
    <n v="1"/>
    <n v="0"/>
    <n v="0"/>
    <n v="1"/>
    <n v="24249724"/>
    <n v="27050103.280577738"/>
    <n v="27050103"/>
    <n v="26"/>
    <n v="0"/>
    <n v="1"/>
    <n v="2"/>
    <n v="0"/>
    <n v="2"/>
    <n v="2"/>
    <n v="2"/>
    <n v="13320876"/>
    <n v="40370979"/>
    <n v="64636679"/>
  </r>
  <r>
    <x v="3"/>
    <n v="4910"/>
    <x v="15"/>
    <x v="146"/>
    <x v="146"/>
    <x v="145"/>
    <n v="33067"/>
    <n v="213001007533"/>
    <s v="13001213001007533"/>
    <s v="INSTITUCION EDUCATIVA NUEVA ESPERANZA ARROYO GRANDE"/>
    <n v="1"/>
    <n v="12.489537193298375"/>
    <n v="0.87471614292027355"/>
    <n v="0.1154808723009689"/>
    <n v="1.1154808723009688"/>
    <n v="729"/>
    <n v="0"/>
    <n v="0"/>
    <n v="52"/>
    <n v="0"/>
    <n v="285"/>
    <n v="0"/>
    <n v="294"/>
    <n v="0"/>
    <n v="98"/>
    <n v="0"/>
    <n v="0"/>
    <n v="0"/>
    <n v="193"/>
    <n v="0"/>
    <n v="0"/>
    <n v="52"/>
    <n v="0"/>
    <n v="14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31886.2777849063"/>
    <n v="64516589.256319374"/>
    <n v="16708903.996206932"/>
    <n v="0"/>
    <n v="87857380"/>
    <n v="0"/>
    <n v="0"/>
    <n v="0"/>
    <n v="0"/>
    <n v="1326377.2555569813"/>
    <n v="3142258.7513440526"/>
    <n v="0"/>
    <n v="0"/>
    <n v="4468636"/>
    <n v="92326016"/>
    <n v="126647.48422496571"/>
    <n v="1"/>
    <n v="0"/>
    <n v="0"/>
    <n v="1"/>
    <n v="24249724"/>
    <n v="27050103.280577738"/>
    <n v="27050103"/>
    <n v="52"/>
    <n v="1"/>
    <n v="0"/>
    <n v="4"/>
    <n v="0"/>
    <n v="4"/>
    <n v="4"/>
    <n v="4"/>
    <n v="6660438"/>
    <n v="33710541"/>
    <n v="126036557"/>
  </r>
  <r>
    <x v="3"/>
    <n v="4910"/>
    <x v="15"/>
    <x v="146"/>
    <x v="146"/>
    <x v="145"/>
    <n v="25773"/>
    <n v="213001007797"/>
    <s v="13001213001007797"/>
    <s v="INSTITUCION EDUCATIVA SAN JUAN DE DAMASCO"/>
    <n v="1"/>
    <n v="12.489537193298375"/>
    <n v="0.87471614292027355"/>
    <n v="0.1154808723009689"/>
    <n v="1.1154808723009688"/>
    <n v="1179"/>
    <n v="0"/>
    <n v="13"/>
    <n v="0"/>
    <n v="60"/>
    <n v="0"/>
    <n v="539"/>
    <n v="0"/>
    <n v="421"/>
    <n v="0"/>
    <n v="109"/>
    <n v="0"/>
    <n v="3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546209.1379412245"/>
    <n v="87638245.543909431"/>
    <n v="14925827.900489533"/>
    <n v="6209037.5970791616"/>
    <n v="0"/>
    <n v="0"/>
    <n v="0"/>
    <n v="0"/>
    <n v="116319320"/>
    <n v="0"/>
    <n v="0"/>
    <n v="0"/>
    <n v="0"/>
    <n v="0"/>
    <n v="0"/>
    <n v="0"/>
    <n v="0"/>
    <n v="0"/>
    <n v="116319320"/>
    <n v="98659.304495335033"/>
    <n v="0"/>
    <n v="0"/>
    <n v="0"/>
    <n v="0"/>
    <n v="19701352"/>
    <n v="21976481.314468436"/>
    <n v="21976481"/>
    <n v="73"/>
    <n v="0"/>
    <n v="1"/>
    <n v="0"/>
    <n v="3.2444444444444445"/>
    <n v="3.2444444444444445"/>
    <n v="3.2444444444444445"/>
    <n v="4"/>
    <n v="26641753"/>
    <n v="48618234"/>
    <n v="164937554"/>
  </r>
  <r>
    <x v="3"/>
    <n v="4910"/>
    <x v="15"/>
    <x v="146"/>
    <x v="146"/>
    <x v="145"/>
    <n v="25774"/>
    <n v="213001009048"/>
    <s v="13001213001009048"/>
    <s v="INSTITUCION EDUCATIVA TECNICA DE PASACABALLOS"/>
    <n v="1"/>
    <n v="12.489537193298375"/>
    <n v="0.87471614292027355"/>
    <n v="0.1154808723009689"/>
    <n v="1.1154808723009688"/>
    <n v="1992"/>
    <n v="126"/>
    <n v="0"/>
    <n v="148"/>
    <n v="0"/>
    <n v="865"/>
    <n v="0"/>
    <n v="658"/>
    <n v="0"/>
    <n v="147"/>
    <n v="0"/>
    <n v="48"/>
    <n v="0"/>
    <n v="126"/>
    <n v="126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944939.23294355"/>
    <n v="169704258.09563801"/>
    <n v="25063355.994310398"/>
    <n v="9859369.5525421482"/>
    <n v="239571923"/>
    <n v="0"/>
    <n v="0"/>
    <n v="0"/>
    <n v="0"/>
    <n v="3213914.1192342243"/>
    <n v="0"/>
    <n v="0"/>
    <n v="0"/>
    <n v="3213914"/>
    <n v="242785837"/>
    <n v="121880.44026104418"/>
    <n v="1"/>
    <n v="0"/>
    <n v="0"/>
    <n v="1"/>
    <n v="24249724"/>
    <n v="27050103.280577738"/>
    <n v="27050103"/>
    <n v="274"/>
    <n v="1"/>
    <n v="0"/>
    <n v="21.076923076923077"/>
    <n v="0"/>
    <n v="21.076923076923077"/>
    <n v="4"/>
    <n v="4"/>
    <n v="6660438"/>
    <n v="33710541"/>
    <n v="276496378"/>
  </r>
  <r>
    <x v="3"/>
    <n v="4910"/>
    <x v="15"/>
    <x v="146"/>
    <x v="146"/>
    <x v="145"/>
    <n v="33068"/>
    <n v="213001009056"/>
    <s v="13001213001009056"/>
    <s v="INSTITUCION EDUCATIVA NUESTRA SEÑORA DEL BUEN AIRE"/>
    <n v="1"/>
    <n v="12.489537193298375"/>
    <n v="0.87471614292027355"/>
    <n v="0.1154808723009689"/>
    <n v="1.1154808723009688"/>
    <n v="1362"/>
    <n v="0"/>
    <n v="0"/>
    <n v="94"/>
    <n v="0"/>
    <n v="640"/>
    <n v="0"/>
    <n v="494"/>
    <n v="0"/>
    <n v="1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988409.809841948"/>
    <n v="126358915.74553742"/>
    <n v="22846868.729507435"/>
    <n v="0"/>
    <n v="161194194"/>
    <n v="0"/>
    <n v="0"/>
    <n v="0"/>
    <n v="0"/>
    <n v="0"/>
    <n v="0"/>
    <n v="0"/>
    <n v="0"/>
    <n v="0"/>
    <n v="161194194"/>
    <n v="118351.09691629956"/>
    <n v="1"/>
    <n v="0"/>
    <n v="0"/>
    <n v="1"/>
    <n v="24249724"/>
    <n v="27050103.280577738"/>
    <n v="27050103"/>
    <n v="94"/>
    <n v="0"/>
    <n v="1"/>
    <n v="7.2307692307692308"/>
    <n v="0"/>
    <n v="7.2307692307692308"/>
    <n v="4"/>
    <n v="4"/>
    <n v="26641753"/>
    <n v="53691856"/>
    <n v="214886050"/>
  </r>
  <r>
    <x v="3"/>
    <n v="4910"/>
    <x v="15"/>
    <x v="146"/>
    <x v="146"/>
    <x v="145"/>
    <n v="33069"/>
    <n v="213001027020"/>
    <s v="13001213001027020"/>
    <s v="INSTITUCIÓN ETNOEDUCATIVA ACISCLO DE AVILA TORRES"/>
    <n v="1"/>
    <n v="12.489537193298375"/>
    <n v="0.87471614292027355"/>
    <n v="0.1154808723009689"/>
    <n v="1.1154808723009688"/>
    <n v="1088"/>
    <n v="0"/>
    <n v="0"/>
    <n v="74"/>
    <n v="0"/>
    <n v="545"/>
    <n v="0"/>
    <n v="347"/>
    <n v="0"/>
    <n v="1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437684.3183862139"/>
    <n v="99393432.843932435"/>
    <n v="20800880.485073935"/>
    <n v="0"/>
    <n v="129631998"/>
    <n v="0"/>
    <n v="0"/>
    <n v="0"/>
    <n v="0"/>
    <n v="0"/>
    <n v="0"/>
    <n v="0"/>
    <n v="0"/>
    <n v="0"/>
    <n v="129631998"/>
    <n v="119147.05698529411"/>
    <n v="1"/>
    <n v="0"/>
    <n v="0"/>
    <n v="1"/>
    <n v="24249724"/>
    <n v="27050103.280577738"/>
    <n v="27050103"/>
    <n v="74"/>
    <n v="1"/>
    <n v="0"/>
    <n v="5.6923076923076925"/>
    <n v="0"/>
    <n v="5.6923076923076925"/>
    <n v="4"/>
    <n v="4"/>
    <n v="6660438"/>
    <n v="33710541"/>
    <n v="163342539"/>
  </r>
  <r>
    <x v="3"/>
    <n v="3767"/>
    <x v="16"/>
    <x v="147"/>
    <x v="147"/>
    <x v="146"/>
    <n v="24055"/>
    <n v="213006000057"/>
    <s v="13006213006000057"/>
    <s v="INSTITUCIÓN EDUCATIVA DE RIO NUEVO"/>
    <n v="1"/>
    <n v="55.916030534351144"/>
    <n v="3.916130261629255"/>
    <n v="0.57564167974895919"/>
    <n v="1.5756416797489592"/>
    <n v="451"/>
    <n v="0"/>
    <n v="0"/>
    <n v="23"/>
    <n v="0"/>
    <n v="172"/>
    <n v="0"/>
    <n v="208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43400.3239269685"/>
    <n v="59809719.495923549"/>
    <n v="11560016.614380907"/>
    <n v="0"/>
    <n v="75513136"/>
    <n v="0"/>
    <n v="0"/>
    <n v="0"/>
    <n v="0"/>
    <n v="0"/>
    <n v="0"/>
    <n v="0"/>
    <n v="0"/>
    <n v="0"/>
    <n v="75513136"/>
    <n v="167434.89135254989"/>
    <n v="1"/>
    <n v="0"/>
    <n v="0"/>
    <n v="1"/>
    <n v="24249724"/>
    <n v="38208875.856808648"/>
    <n v="38208876"/>
    <n v="23"/>
    <n v="1"/>
    <n v="0"/>
    <n v="1.7692307692307692"/>
    <n v="0"/>
    <n v="1.7692307692307692"/>
    <n v="1.7692307692307692"/>
    <n v="2"/>
    <n v="6660438"/>
    <n v="44869314"/>
    <n v="120382450"/>
  </r>
  <r>
    <x v="3"/>
    <n v="3767"/>
    <x v="16"/>
    <x v="147"/>
    <x v="147"/>
    <x v="146"/>
    <n v="24053"/>
    <n v="213006000065"/>
    <s v="13006213006000065"/>
    <s v="INSTITUCIÓN EDUCATIVA DE BUENAVISTA"/>
    <n v="1"/>
    <n v="55.916030534351144"/>
    <n v="3.916130261629255"/>
    <n v="0.57564167974895919"/>
    <n v="1.5756416797489592"/>
    <n v="300"/>
    <n v="0"/>
    <n v="0"/>
    <n v="25"/>
    <n v="0"/>
    <n v="153"/>
    <n v="0"/>
    <n v="91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03696.0042684441"/>
    <n v="38404135.676329859"/>
    <n v="7465844.0634543365"/>
    <n v="0"/>
    <n v="50373676"/>
    <n v="0"/>
    <n v="0"/>
    <n v="0"/>
    <n v="0"/>
    <n v="0"/>
    <n v="0"/>
    <n v="0"/>
    <n v="0"/>
    <n v="0"/>
    <n v="50373676"/>
    <n v="167912.25333333333"/>
    <n v="1"/>
    <n v="0"/>
    <n v="0"/>
    <n v="1"/>
    <n v="24249724"/>
    <n v="38208875.856808648"/>
    <n v="38208876"/>
    <n v="25"/>
    <n v="0"/>
    <n v="1"/>
    <n v="1.9230769230769231"/>
    <n v="0"/>
    <n v="1.9230769230769231"/>
    <n v="1.9230769230769231"/>
    <n v="2"/>
    <n v="13320876"/>
    <n v="51529752"/>
    <n v="101903428"/>
  </r>
  <r>
    <x v="3"/>
    <n v="3767"/>
    <x v="16"/>
    <x v="966"/>
    <x v="966"/>
    <x v="907"/>
    <n v="24000"/>
    <n v="213006000103"/>
    <s v="13655213006000103"/>
    <s v="INSTITUCIÓN EDUCATIVA TÉCNICA AGROINDUSTRIAL NUEVA GENERACIÓN DE ASTILLEROS"/>
    <n v="1"/>
    <n v="65.045178858769646"/>
    <n v="4.5554985013721367"/>
    <n v="0.67237701205601486"/>
    <n v="1.6723770120560149"/>
    <n v="321"/>
    <n v="0"/>
    <n v="0"/>
    <n v="21"/>
    <n v="0"/>
    <n v="155"/>
    <n v="0"/>
    <n v="102"/>
    <n v="0"/>
    <n v="0"/>
    <n v="0"/>
    <n v="4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15365.4993074071"/>
    <n v="42933670.713492952"/>
    <n v="0"/>
    <n v="13241842.716788249"/>
    <n v="60190879"/>
    <n v="0"/>
    <n v="0"/>
    <n v="0"/>
    <n v="0"/>
    <n v="0"/>
    <n v="0"/>
    <n v="0"/>
    <n v="0"/>
    <n v="0"/>
    <n v="60190879"/>
    <n v="187510.52647975078"/>
    <n v="1"/>
    <n v="0"/>
    <n v="0"/>
    <n v="1"/>
    <n v="24249724"/>
    <n v="40554680.966303036"/>
    <n v="40554681"/>
    <n v="21"/>
    <n v="1"/>
    <n v="0"/>
    <n v="1.6153846153846154"/>
    <n v="0"/>
    <n v="1.6153846153846154"/>
    <n v="1.6153846153846154"/>
    <n v="2"/>
    <n v="6660438"/>
    <n v="47215119"/>
    <n v="107405998"/>
  </r>
  <r>
    <x v="3"/>
    <n v="3767"/>
    <x v="16"/>
    <x v="147"/>
    <x v="147"/>
    <x v="146"/>
    <n v="24054"/>
    <n v="213006000154"/>
    <s v="13006213006000154"/>
    <s v="INSTITUCIÓN EDUCATIVA DE GUACAMAYO"/>
    <n v="1"/>
    <n v="55.916030534351144"/>
    <n v="3.916130261629255"/>
    <n v="0.57564167974895919"/>
    <n v="1.5756416797489592"/>
    <n v="280"/>
    <n v="0"/>
    <n v="0"/>
    <n v="15"/>
    <n v="0"/>
    <n v="134"/>
    <n v="0"/>
    <n v="90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02217.6025610664"/>
    <n v="35256255.702860199"/>
    <n v="9874180.8581170253"/>
    <n v="0"/>
    <n v="47832654"/>
    <n v="0"/>
    <n v="0"/>
    <n v="0"/>
    <n v="0"/>
    <n v="0"/>
    <n v="0"/>
    <n v="0"/>
    <n v="0"/>
    <n v="0"/>
    <n v="47832654"/>
    <n v="170830.90714285715"/>
    <n v="1"/>
    <n v="0"/>
    <n v="0"/>
    <n v="1"/>
    <n v="24249724"/>
    <n v="38208875.856808648"/>
    <n v="38208876"/>
    <n v="15"/>
    <n v="1"/>
    <n v="0"/>
    <n v="1.1538461538461537"/>
    <n v="0"/>
    <n v="1.1538461538461537"/>
    <n v="1.1538461538461537"/>
    <n v="2"/>
    <n v="6660438"/>
    <n v="44869314"/>
    <n v="92701968"/>
  </r>
  <r>
    <x v="3"/>
    <n v="3767"/>
    <x v="16"/>
    <x v="967"/>
    <x v="967"/>
    <x v="908"/>
    <n v="33595"/>
    <n v="213006000171"/>
    <s v="13458213006000171"/>
    <s v="INSTITUCIÓN EDUCATIVA TÉCNICA AGROPECUARIA Y MINERA DE MONTECRISTO"/>
    <n v="1"/>
    <n v="63.110616184112843"/>
    <n v="4.4200096377878779"/>
    <n v="0.65187777636047994"/>
    <n v="1.6518777763604799"/>
    <n v="2289"/>
    <n v="0"/>
    <n v="0"/>
    <n v="113"/>
    <n v="83"/>
    <n v="744"/>
    <n v="583"/>
    <n v="274"/>
    <n v="354"/>
    <n v="0"/>
    <n v="0"/>
    <n v="43"/>
    <n v="9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705736.72928747"/>
    <n v="126671179.74317271"/>
    <n v="0"/>
    <n v="23608149.875799954"/>
    <n v="21341648.023922373"/>
    <n v="167979543.58325267"/>
    <n v="0"/>
    <n v="13079530.240033424"/>
    <n v="365385788"/>
    <n v="0"/>
    <n v="0"/>
    <n v="0"/>
    <n v="0"/>
    <n v="0"/>
    <n v="0"/>
    <n v="0"/>
    <n v="0"/>
    <n v="0"/>
    <n v="365385788"/>
    <n v="159626.81869812144"/>
    <n v="1"/>
    <n v="0"/>
    <n v="1"/>
    <n v="1"/>
    <n v="24249724"/>
    <n v="40057580.158475362"/>
    <n v="40057580"/>
    <n v="196"/>
    <n v="1"/>
    <n v="0"/>
    <n v="8.6923076923076916"/>
    <n v="3.6888888888888891"/>
    <n v="12.38119658119658"/>
    <n v="4"/>
    <n v="4"/>
    <n v="6660438"/>
    <n v="46718018"/>
    <n v="412103806"/>
  </r>
  <r>
    <x v="3"/>
    <n v="3767"/>
    <x v="16"/>
    <x v="147"/>
    <x v="147"/>
    <x v="146"/>
    <n v="24056"/>
    <n v="213006000251"/>
    <s v="13006213006000251"/>
    <s v="INSTITUCIÓN EDUCATIVA DE GALLEGO"/>
    <n v="1"/>
    <n v="55.916030534351144"/>
    <n v="3.916130261629255"/>
    <n v="0.57564167974895919"/>
    <n v="1.5756416797489592"/>
    <n v="271"/>
    <n v="0"/>
    <n v="0"/>
    <n v="24"/>
    <n v="0"/>
    <n v="149"/>
    <n v="0"/>
    <n v="66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23548.1640977059"/>
    <n v="33839709.714798853"/>
    <n v="7706677.7429206055"/>
    <n v="0"/>
    <n v="45869936"/>
    <n v="0"/>
    <n v="0"/>
    <n v="0"/>
    <n v="0"/>
    <n v="0"/>
    <n v="0"/>
    <n v="0"/>
    <n v="0"/>
    <n v="0"/>
    <n v="45869936"/>
    <n v="169261.75645756457"/>
    <n v="1"/>
    <n v="0"/>
    <n v="0"/>
    <n v="1"/>
    <n v="24249724"/>
    <n v="38208875.856808648"/>
    <n v="38208876"/>
    <n v="24"/>
    <n v="1"/>
    <n v="0"/>
    <n v="1.8461538461538463"/>
    <n v="0"/>
    <n v="1.8461538461538463"/>
    <n v="1.8461538461538463"/>
    <n v="2"/>
    <n v="6660438"/>
    <n v="44869314"/>
    <n v="90739250"/>
  </r>
  <r>
    <x v="3"/>
    <n v="3767"/>
    <x v="16"/>
    <x v="967"/>
    <x v="967"/>
    <x v="908"/>
    <n v="24085"/>
    <n v="213006000278"/>
    <s v="13458213006000278"/>
    <s v="INSTITUCIÓN EDUCATIVA DE REGENCIA"/>
    <n v="1"/>
    <n v="63.110616184112843"/>
    <n v="4.4200096377878779"/>
    <n v="0.65187777636047994"/>
    <n v="1.6518777763604799"/>
    <n v="919"/>
    <n v="0"/>
    <n v="0"/>
    <n v="90"/>
    <n v="0"/>
    <n v="608"/>
    <n v="0"/>
    <n v="183"/>
    <n v="0"/>
    <n v="38"/>
    <n v="0"/>
    <n v="0"/>
    <n v="0"/>
    <n v="155"/>
    <n v="0"/>
    <n v="0"/>
    <n v="24"/>
    <n v="0"/>
    <n v="13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997772.762416046"/>
    <n v="130522415.49543504"/>
    <n v="9594476.145723572"/>
    <n v="0"/>
    <n v="157114664"/>
    <n v="0"/>
    <n v="0"/>
    <n v="0"/>
    <n v="0"/>
    <n v="906547.88066218921"/>
    <n v="4323245.6207084684"/>
    <n v="0"/>
    <n v="0"/>
    <n v="5229794"/>
    <n v="162344458"/>
    <n v="176653.38193688792"/>
    <n v="1"/>
    <n v="0"/>
    <n v="1"/>
    <n v="1"/>
    <n v="24249724"/>
    <n v="40057580.158475362"/>
    <n v="40057580"/>
    <n v="90"/>
    <n v="1"/>
    <n v="0"/>
    <n v="6.9230769230769234"/>
    <n v="0"/>
    <n v="6.9230769230769234"/>
    <n v="4"/>
    <n v="4"/>
    <n v="6660438"/>
    <n v="46718018"/>
    <n v="209062476"/>
  </r>
  <r>
    <x v="3"/>
    <n v="3767"/>
    <x v="16"/>
    <x v="147"/>
    <x v="147"/>
    <x v="146"/>
    <n v="7973"/>
    <n v="213006001088"/>
    <s v="13006213006001088"/>
    <s v="INSTITUCIÓN EDUCATIVA TÉCNICA AGROPECUARIA LOS NISPEROS"/>
    <n v="1"/>
    <n v="55.916030534351144"/>
    <n v="3.916130261629255"/>
    <n v="0.57564167974895919"/>
    <n v="1.5756416797489592"/>
    <n v="408"/>
    <n v="0"/>
    <n v="0"/>
    <n v="28"/>
    <n v="0"/>
    <n v="183"/>
    <n v="0"/>
    <n v="158"/>
    <n v="0"/>
    <n v="0"/>
    <n v="0"/>
    <n v="3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44139.5247806571"/>
    <n v="53671353.547657713"/>
    <n v="0"/>
    <n v="11315346.24742445"/>
    <n v="70030839"/>
    <n v="0"/>
    <n v="0"/>
    <n v="0"/>
    <n v="0"/>
    <n v="0"/>
    <n v="0"/>
    <n v="0"/>
    <n v="0"/>
    <n v="0"/>
    <n v="70030839"/>
    <n v="171644.21323529413"/>
    <n v="1"/>
    <n v="0"/>
    <n v="0"/>
    <n v="1"/>
    <n v="24249724"/>
    <n v="38208875.856808648"/>
    <n v="38208876"/>
    <n v="28"/>
    <n v="1"/>
    <n v="0"/>
    <n v="2.1538461538461537"/>
    <n v="0"/>
    <n v="2.1538461538461537"/>
    <n v="2.1538461538461537"/>
    <n v="3"/>
    <n v="6660438"/>
    <n v="44869314"/>
    <n v="114900153"/>
  </r>
  <r>
    <x v="3"/>
    <n v="3767"/>
    <x v="16"/>
    <x v="147"/>
    <x v="147"/>
    <x v="146"/>
    <n v="24057"/>
    <n v="213006001185"/>
    <s v="13006213006001185"/>
    <s v="INSTITUCION EDUCATIVA SANTA LUCIA"/>
    <n v="1"/>
    <n v="55.916030534351144"/>
    <n v="3.916130261629255"/>
    <n v="0.57564167974895919"/>
    <n v="1.5756416797489592"/>
    <n v="526"/>
    <n v="0"/>
    <n v="0"/>
    <n v="41"/>
    <n v="0"/>
    <n v="278"/>
    <n v="0"/>
    <n v="166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86061.4470002474"/>
    <n v="69882935.411026463"/>
    <n v="9874180.8581170253"/>
    <n v="0"/>
    <n v="87143178"/>
    <n v="0"/>
    <n v="0"/>
    <n v="0"/>
    <n v="0"/>
    <n v="0"/>
    <n v="0"/>
    <n v="0"/>
    <n v="0"/>
    <n v="0"/>
    <n v="87143178"/>
    <n v="165671.44106463878"/>
    <n v="1"/>
    <n v="0"/>
    <n v="0"/>
    <n v="1"/>
    <n v="24249724"/>
    <n v="38208875.856808648"/>
    <n v="38208876"/>
    <n v="41"/>
    <n v="1"/>
    <n v="0"/>
    <n v="3.1538461538461537"/>
    <n v="0"/>
    <n v="3.1538461538461537"/>
    <n v="3.1538461538461537"/>
    <n v="4"/>
    <n v="6660438"/>
    <n v="44869314"/>
    <n v="132012492"/>
  </r>
  <r>
    <x v="3"/>
    <n v="3767"/>
    <x v="16"/>
    <x v="147"/>
    <x v="147"/>
    <x v="146"/>
    <n v="24058"/>
    <n v="213006001452"/>
    <s v="13006213006001452"/>
    <s v="INSTITUCIÓN EDUCATIVA TÉCNICA AGROPECUARIA DE PLAYA ALTA"/>
    <n v="1"/>
    <n v="55.916030534351144"/>
    <n v="3.916130261629255"/>
    <n v="0.57564167974895919"/>
    <n v="1.5756416797489592"/>
    <n v="384"/>
    <n v="0"/>
    <n v="0"/>
    <n v="23"/>
    <n v="0"/>
    <n v="164"/>
    <n v="0"/>
    <n v="132"/>
    <n v="0"/>
    <n v="0"/>
    <n v="0"/>
    <n v="6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43400.3239269685"/>
    <n v="46588623.607350975"/>
    <n v="0"/>
    <n v="18858910.412374083"/>
    <n v="69590934"/>
    <n v="0"/>
    <n v="0"/>
    <n v="0"/>
    <n v="0"/>
    <n v="0"/>
    <n v="0"/>
    <n v="0"/>
    <n v="0"/>
    <n v="0"/>
    <n v="69590934"/>
    <n v="181226.390625"/>
    <n v="1"/>
    <n v="0"/>
    <n v="0"/>
    <n v="1"/>
    <n v="24249724"/>
    <n v="38208875.856808648"/>
    <n v="38208876"/>
    <n v="23"/>
    <n v="1"/>
    <n v="0"/>
    <n v="1.7692307692307692"/>
    <n v="0"/>
    <n v="1.7692307692307692"/>
    <n v="1.7692307692307692"/>
    <n v="2"/>
    <n v="6660438"/>
    <n v="44869314"/>
    <n v="114460248"/>
  </r>
  <r>
    <x v="3"/>
    <n v="3767"/>
    <x v="16"/>
    <x v="966"/>
    <x v="966"/>
    <x v="907"/>
    <n v="7937"/>
    <n v="213006001649"/>
    <s v="13655213006001649"/>
    <s v="INSTITUCIÓN EDUCATIVA PLACIDO RETAMOZA"/>
    <n v="1"/>
    <n v="65.045178858769646"/>
    <n v="4.5554985013721367"/>
    <n v="0.67237701205601486"/>
    <n v="1.6723770120560149"/>
    <n v="1047"/>
    <n v="0"/>
    <n v="0"/>
    <n v="19"/>
    <n v="40"/>
    <n v="228"/>
    <n v="303"/>
    <n v="86"/>
    <n v="255"/>
    <n v="31"/>
    <n v="8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99234.0033697179"/>
    <n v="76371039.557625934"/>
    <n v="17450300.865907643"/>
    <n v="0"/>
    <n v="3632949.7374686068"/>
    <n v="52455924.529326022"/>
    <n v="7924203.9277008707"/>
    <n v="0"/>
    <n v="164033653"/>
    <n v="0"/>
    <n v="0"/>
    <n v="0"/>
    <n v="0"/>
    <n v="0"/>
    <n v="0"/>
    <n v="0"/>
    <n v="0"/>
    <n v="0"/>
    <n v="164033653"/>
    <n v="156670.15568290354"/>
    <n v="1"/>
    <n v="0"/>
    <n v="0"/>
    <n v="1"/>
    <n v="24249724"/>
    <n v="40554680.966303036"/>
    <n v="40554681"/>
    <n v="59"/>
    <n v="1"/>
    <n v="0"/>
    <n v="1.4615384615384615"/>
    <n v="1.7777777777777777"/>
    <n v="3.2393162393162394"/>
    <n v="3.2393162393162394"/>
    <n v="4"/>
    <n v="6660438"/>
    <n v="47215119"/>
    <n v="211248772"/>
  </r>
  <r>
    <x v="3"/>
    <n v="3767"/>
    <x v="16"/>
    <x v="966"/>
    <x v="966"/>
    <x v="907"/>
    <n v="24050"/>
    <n v="213006001746"/>
    <s v="13655213006001746"/>
    <s v="INSTITUCIÓN EDUCATIVA TÉCNICA AGROPECUARIA DE GALINDO"/>
    <n v="1"/>
    <n v="65.045178858769646"/>
    <n v="4.5554985013721367"/>
    <n v="0.67237701205601486"/>
    <n v="1.6723770120560149"/>
    <n v="245"/>
    <n v="0"/>
    <n v="0"/>
    <n v="2"/>
    <n v="0"/>
    <n v="107"/>
    <n v="0"/>
    <n v="99"/>
    <n v="0"/>
    <n v="0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2415.76183880068"/>
    <n v="34413759.404589683"/>
    <n v="0"/>
    <n v="11394143.733050354"/>
    <n v="46190319"/>
    <n v="0"/>
    <n v="0"/>
    <n v="0"/>
    <n v="0"/>
    <n v="0"/>
    <n v="0"/>
    <n v="0"/>
    <n v="0"/>
    <n v="0"/>
    <n v="46190319"/>
    <n v="188531.91428571427"/>
    <n v="1"/>
    <n v="0"/>
    <n v="0"/>
    <n v="1"/>
    <n v="24249724"/>
    <n v="40554680.966303036"/>
    <n v="40554681"/>
    <n v="2"/>
    <n v="1"/>
    <n v="0"/>
    <n v="0.15384615384615385"/>
    <n v="0"/>
    <n v="0.15384615384615385"/>
    <n v="0.15384615384615385"/>
    <n v="1"/>
    <n v="6660438"/>
    <n v="47215119"/>
    <n v="93405438"/>
  </r>
  <r>
    <x v="3"/>
    <n v="3767"/>
    <x v="16"/>
    <x v="147"/>
    <x v="147"/>
    <x v="146"/>
    <n v="24059"/>
    <n v="213006001797"/>
    <s v="13006213006001797"/>
    <s v="INSTITUCIÓN EDUCATIVA SAN MIGUEL DE TRES CRUCES"/>
    <n v="1"/>
    <n v="55.916030534351144"/>
    <n v="3.916130261629255"/>
    <n v="0.57564167974895919"/>
    <n v="1.5756416797489592"/>
    <n v="398"/>
    <n v="0"/>
    <n v="0"/>
    <n v="30"/>
    <n v="0"/>
    <n v="189"/>
    <n v="0"/>
    <n v="138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04435.2051221328"/>
    <n v="51467837.566228949"/>
    <n v="9874180.8581170253"/>
    <n v="0"/>
    <n v="66746454"/>
    <n v="0"/>
    <n v="0"/>
    <n v="0"/>
    <n v="0"/>
    <n v="0"/>
    <n v="0"/>
    <n v="0"/>
    <n v="0"/>
    <n v="0"/>
    <n v="66746454"/>
    <n v="167704.65829145728"/>
    <n v="1"/>
    <n v="0"/>
    <n v="0"/>
    <n v="1"/>
    <n v="24249724"/>
    <n v="38208875.856808648"/>
    <n v="38208876"/>
    <n v="30"/>
    <n v="1"/>
    <n v="0"/>
    <n v="2.3076923076923075"/>
    <n v="0"/>
    <n v="2.3076923076923075"/>
    <n v="2.3076923076923075"/>
    <n v="3"/>
    <n v="6660438"/>
    <n v="44869314"/>
    <n v="111615768"/>
  </r>
  <r>
    <x v="3"/>
    <n v="3767"/>
    <x v="16"/>
    <x v="147"/>
    <x v="147"/>
    <x v="146"/>
    <n v="24060"/>
    <n v="213006001975"/>
    <s v="13006213006001975"/>
    <s v="INSTITUCIÓN EDUCATIVA TÉCNICA  AGROPECUARIA DE  PUERTO VENECIA"/>
    <n v="1"/>
    <n v="55.916030534351144"/>
    <n v="3.916130261629255"/>
    <n v="0.57564167974895919"/>
    <n v="1.5756416797489592"/>
    <n v="1021"/>
    <n v="0"/>
    <n v="0"/>
    <n v="63"/>
    <n v="0"/>
    <n v="480"/>
    <n v="0"/>
    <n v="361"/>
    <n v="0"/>
    <n v="0"/>
    <n v="0"/>
    <n v="117"/>
    <n v="0"/>
    <n v="422"/>
    <n v="0"/>
    <n v="0"/>
    <n v="0"/>
    <n v="0"/>
    <n v="0"/>
    <n v="0"/>
    <n v="305"/>
    <n v="0"/>
    <n v="0"/>
    <n v="0"/>
    <n v="117"/>
    <n v="0"/>
    <n v="92671"/>
    <n v="81839"/>
    <n v="122758"/>
    <n v="150439"/>
    <n v="114333"/>
    <n v="99892"/>
    <n v="152848"/>
    <n v="184139"/>
    <n v="0"/>
    <n v="0"/>
    <n v="0"/>
    <n v="0"/>
    <n v="11349313.930756478"/>
    <n v="132368352.88439924"/>
    <n v="0"/>
    <n v="33946038.742273353"/>
    <n v="177663706"/>
    <n v="0"/>
    <n v="0"/>
    <n v="0"/>
    <n v="0"/>
    <n v="0"/>
    <n v="9601033.9190824647"/>
    <n v="0"/>
    <n v="6789207.7484546714"/>
    <n v="16390242"/>
    <n v="194053948"/>
    <n v="190062.63271302645"/>
    <n v="1"/>
    <n v="0"/>
    <n v="0"/>
    <n v="1"/>
    <n v="24249724"/>
    <n v="38208875.856808648"/>
    <n v="38208876"/>
    <n v="63"/>
    <n v="1"/>
    <n v="0"/>
    <n v="4.8461538461538458"/>
    <n v="0"/>
    <n v="4.8461538461538458"/>
    <n v="4"/>
    <n v="4"/>
    <n v="6660438"/>
    <n v="44869314"/>
    <n v="238923262"/>
  </r>
  <r>
    <x v="3"/>
    <n v="3767"/>
    <x v="16"/>
    <x v="966"/>
    <x v="966"/>
    <x v="907"/>
    <n v="7938"/>
    <n v="213006002475"/>
    <s v="13655213006002475"/>
    <s v="INSTITUCIÓN EDUCATIVA DE TENCHE"/>
    <n v="1"/>
    <n v="65.045178858769646"/>
    <n v="4.5554985013721367"/>
    <n v="0.67237701205601486"/>
    <n v="1.6723770120560149"/>
    <n v="336"/>
    <n v="0"/>
    <n v="0"/>
    <n v="20"/>
    <n v="0"/>
    <n v="173"/>
    <n v="0"/>
    <n v="98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24157.6183880069"/>
    <n v="45272469.89632915"/>
    <n v="11502876.6692432"/>
    <n v="0"/>
    <n v="60599504"/>
    <n v="0"/>
    <n v="0"/>
    <n v="0"/>
    <n v="0"/>
    <n v="0"/>
    <n v="0"/>
    <n v="0"/>
    <n v="0"/>
    <n v="0"/>
    <n v="60599504"/>
    <n v="180355.66666666666"/>
    <n v="1"/>
    <n v="0"/>
    <n v="0"/>
    <n v="1"/>
    <n v="24249724"/>
    <n v="40554680.966303036"/>
    <n v="40554681"/>
    <n v="20"/>
    <n v="1"/>
    <n v="0"/>
    <n v="1.5384615384615385"/>
    <n v="0"/>
    <n v="1.5384615384615385"/>
    <n v="1.5384615384615385"/>
    <n v="2"/>
    <n v="6660438"/>
    <n v="47215119"/>
    <n v="107814623"/>
  </r>
  <r>
    <x v="3"/>
    <n v="3767"/>
    <x v="16"/>
    <x v="149"/>
    <x v="149"/>
    <x v="148"/>
    <n v="7174"/>
    <n v="213052000070"/>
    <s v="13052213052000070"/>
    <s v="INSTITUCIÓN EDUCATIVA DE GAMBOTE"/>
    <n v="1"/>
    <n v="26.983606557377048"/>
    <n v="1.8898215269827554"/>
    <n v="0.26906459847018699"/>
    <n v="1.2690645984701869"/>
    <n v="442"/>
    <n v="37"/>
    <n v="0"/>
    <n v="20"/>
    <n v="0"/>
    <n v="221"/>
    <n v="0"/>
    <n v="116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70469.876002837"/>
    <n v="42721288.093319379"/>
    <n v="9310751.3158546146"/>
    <n v="0"/>
    <n v="60302509"/>
    <n v="0"/>
    <n v="0"/>
    <n v="0"/>
    <n v="0"/>
    <n v="0"/>
    <n v="0"/>
    <n v="0"/>
    <n v="0"/>
    <n v="0"/>
    <n v="60302509"/>
    <n v="136431.01583710406"/>
    <n v="1"/>
    <n v="0"/>
    <n v="0"/>
    <n v="1"/>
    <n v="24249724"/>
    <n v="30774466.251072854"/>
    <n v="30774466"/>
    <n v="57"/>
    <n v="1"/>
    <n v="0"/>
    <n v="4.384615384615385"/>
    <n v="0"/>
    <n v="4.384615384615385"/>
    <n v="4"/>
    <n v="4"/>
    <n v="6660438"/>
    <n v="37434904"/>
    <n v="97737413"/>
  </r>
  <r>
    <x v="3"/>
    <n v="3767"/>
    <x v="16"/>
    <x v="149"/>
    <x v="149"/>
    <x v="148"/>
    <n v="7175"/>
    <n v="213052000355"/>
    <s v="13052213052000355"/>
    <s v="INSTITUCIÓN EDUCATIVA TÉCNICA AGROPECUARIA  DE SINCERIN"/>
    <n v="1"/>
    <n v="26.983606557377048"/>
    <n v="1.8898215269827554"/>
    <n v="0.26906459847018699"/>
    <n v="1.2690645984701869"/>
    <n v="751"/>
    <n v="0"/>
    <n v="0"/>
    <n v="45"/>
    <n v="0"/>
    <n v="344"/>
    <n v="0"/>
    <n v="293"/>
    <n v="0"/>
    <n v="0"/>
    <n v="0"/>
    <n v="6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29318.3231601343"/>
    <n v="80752108.35443455"/>
    <n v="0"/>
    <n v="16124215.740741421"/>
    <n v="103405642"/>
    <n v="0"/>
    <n v="0"/>
    <n v="0"/>
    <n v="0"/>
    <n v="0"/>
    <n v="0"/>
    <n v="0"/>
    <n v="0"/>
    <n v="0"/>
    <n v="103405642"/>
    <n v="137690.60186418108"/>
    <n v="1"/>
    <n v="0"/>
    <n v="0"/>
    <n v="1"/>
    <n v="24249724"/>
    <n v="30774466.251072854"/>
    <n v="30774466"/>
    <n v="45"/>
    <n v="1"/>
    <n v="0"/>
    <n v="3.4615384615384617"/>
    <n v="0"/>
    <n v="3.4615384615384617"/>
    <n v="3.4615384615384617"/>
    <n v="4"/>
    <n v="6660438"/>
    <n v="37434904"/>
    <n v="140840546"/>
  </r>
  <r>
    <x v="3"/>
    <n v="3767"/>
    <x v="16"/>
    <x v="149"/>
    <x v="149"/>
    <x v="148"/>
    <n v="7176"/>
    <n v="213052000461"/>
    <s v="13052213052000461"/>
    <s v="INSTITUCIÓN EDUCATIVA TÉCNICA ACUÍCOLA DE ROCHA"/>
    <n v="1"/>
    <n v="26.983606557377048"/>
    <n v="1.8898215269827554"/>
    <n v="0.26906459847018699"/>
    <n v="1.2690645984701869"/>
    <n v="748"/>
    <n v="0"/>
    <n v="0"/>
    <n v="64"/>
    <n v="0"/>
    <n v="401"/>
    <n v="0"/>
    <n v="201"/>
    <n v="0"/>
    <n v="0"/>
    <n v="0"/>
    <n v="8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86141.6151610799"/>
    <n v="76315179.323971123"/>
    <n v="0"/>
    <n v="19162111.460011542"/>
    <n v="104763432"/>
    <n v="0"/>
    <n v="0"/>
    <n v="0"/>
    <n v="0"/>
    <n v="0"/>
    <n v="0"/>
    <n v="0"/>
    <n v="0"/>
    <n v="0"/>
    <n v="104763432"/>
    <n v="140058.064171123"/>
    <n v="1"/>
    <n v="0"/>
    <n v="0"/>
    <n v="1"/>
    <n v="24249724"/>
    <n v="30774466.251072854"/>
    <n v="30774466"/>
    <n v="64"/>
    <n v="1"/>
    <n v="0"/>
    <n v="4.9230769230769234"/>
    <n v="0"/>
    <n v="4.9230769230769234"/>
    <n v="4"/>
    <n v="4"/>
    <n v="6660438"/>
    <n v="37434904"/>
    <n v="142198336"/>
  </r>
  <r>
    <x v="3"/>
    <n v="3767"/>
    <x v="16"/>
    <x v="968"/>
    <x v="968"/>
    <x v="909"/>
    <n v="7182"/>
    <n v="213074000081"/>
    <s v="13074213074000081"/>
    <s v="INSTITUCIÓN EDUCATIVA TÉCNICA AGROPECUARIA JORGE ELIECER GAITAN"/>
    <n v="1"/>
    <n v="47.010737790093522"/>
    <n v="3.2924399518704064"/>
    <n v="0.48127839170782133"/>
    <n v="1.4812783917078214"/>
    <n v="297"/>
    <n v="0"/>
    <n v="0"/>
    <n v="31"/>
    <n v="0"/>
    <n v="143"/>
    <n v="0"/>
    <n v="100"/>
    <n v="0"/>
    <n v="0"/>
    <n v="0"/>
    <n v="23"/>
    <n v="0"/>
    <n v="196"/>
    <n v="0"/>
    <n v="0"/>
    <n v="13"/>
    <n v="0"/>
    <n v="60"/>
    <n v="0"/>
    <n v="100"/>
    <n v="0"/>
    <n v="0"/>
    <n v="0"/>
    <n v="23"/>
    <n v="0"/>
    <n v="92671"/>
    <n v="81839"/>
    <n v="122758"/>
    <n v="150439"/>
    <n v="114333"/>
    <n v="99892"/>
    <n v="152848"/>
    <n v="184139"/>
    <n v="0"/>
    <n v="0"/>
    <n v="0"/>
    <n v="0"/>
    <n v="5250129.0731330402"/>
    <n v="35956190.248388082"/>
    <n v="0"/>
    <n v="6273505.8007257897"/>
    <n v="47479825"/>
    <n v="0"/>
    <n v="0"/>
    <n v="0"/>
    <n v="0"/>
    <n v="440333.40613373887"/>
    <n v="4734971.5553432861"/>
    <n v="0"/>
    <n v="1254701.1601451579"/>
    <n v="6430006"/>
    <n v="53909831"/>
    <n v="181514.58249158249"/>
    <n v="1"/>
    <n v="0"/>
    <n v="0"/>
    <n v="1"/>
    <n v="24249724"/>
    <n v="35920592.16607856"/>
    <n v="35920592"/>
    <n v="31"/>
    <n v="1"/>
    <n v="0"/>
    <n v="2.3846153846153846"/>
    <n v="0"/>
    <n v="2.3846153846153846"/>
    <n v="2.3846153846153846"/>
    <n v="3"/>
    <n v="6660438"/>
    <n v="42581030"/>
    <n v="96490861"/>
  </r>
  <r>
    <x v="3"/>
    <n v="3767"/>
    <x v="16"/>
    <x v="969"/>
    <x v="969"/>
    <x v="910"/>
    <n v="24061"/>
    <n v="213074000171"/>
    <s v="13030213074000171"/>
    <s v="INSTITUCIÓN EDUCATIVA  SAGRADO CORAZÓN DE JESÚS"/>
    <n v="1"/>
    <n v="58.452658452658454"/>
    <n v="4.093785314365415"/>
    <n v="0.6025205884813839"/>
    <n v="1.6025205884813838"/>
    <n v="577"/>
    <n v="0"/>
    <n v="0"/>
    <n v="57"/>
    <n v="0"/>
    <n v="302"/>
    <n v="0"/>
    <n v="166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443596.227241997"/>
    <n v="74916965.740304559"/>
    <n v="12736987.479226533"/>
    <n v="0"/>
    <n v="98097549"/>
    <n v="0"/>
    <n v="0"/>
    <n v="0"/>
    <n v="0"/>
    <n v="0"/>
    <n v="0"/>
    <n v="0"/>
    <n v="0"/>
    <n v="0"/>
    <n v="98097549"/>
    <n v="170013.08318890815"/>
    <n v="1"/>
    <n v="0"/>
    <n v="0"/>
    <n v="1"/>
    <n v="24249724"/>
    <n v="38860681.974991135"/>
    <n v="38860682"/>
    <n v="57"/>
    <n v="1"/>
    <n v="0"/>
    <n v="4.384615384615385"/>
    <n v="0"/>
    <n v="4.384615384615385"/>
    <n v="4"/>
    <n v="4"/>
    <n v="6660438"/>
    <n v="45521120"/>
    <n v="143618669"/>
  </r>
  <r>
    <x v="3"/>
    <n v="3767"/>
    <x v="16"/>
    <x v="969"/>
    <x v="969"/>
    <x v="910"/>
    <n v="131308"/>
    <n v="213074000189"/>
    <s v="13030213074000189"/>
    <s v="INSTITUCIÓN EDUCATIVA DE SAN ISIDRO"/>
    <n v="1"/>
    <n v="58.452658452658454"/>
    <n v="4.093785314365415"/>
    <n v="0.6025205884813839"/>
    <n v="1.6025205884813838"/>
    <n v="418"/>
    <n v="0"/>
    <n v="0"/>
    <n v="36"/>
    <n v="0"/>
    <n v="168"/>
    <n v="0"/>
    <n v="159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95955.511942314"/>
    <n v="52345828.626238443"/>
    <n v="13471813.679951141"/>
    <n v="0"/>
    <n v="72413598"/>
    <n v="0"/>
    <n v="0"/>
    <n v="0"/>
    <n v="0"/>
    <n v="0"/>
    <n v="0"/>
    <n v="0"/>
    <n v="0"/>
    <n v="0"/>
    <n v="72413598"/>
    <n v="173238.27272727274"/>
    <n v="1"/>
    <n v="0"/>
    <n v="0"/>
    <n v="1"/>
    <n v="24249724"/>
    <n v="38860681.974991135"/>
    <n v="38860682"/>
    <n v="36"/>
    <n v="1"/>
    <n v="0"/>
    <n v="2.7692307692307692"/>
    <n v="0"/>
    <n v="2.7692307692307692"/>
    <n v="2.7692307692307692"/>
    <n v="3"/>
    <n v="6660438"/>
    <n v="45521120"/>
    <n v="117934718"/>
  </r>
  <r>
    <x v="3"/>
    <n v="3767"/>
    <x v="16"/>
    <x v="968"/>
    <x v="968"/>
    <x v="909"/>
    <n v="7183"/>
    <n v="213074000847"/>
    <s v="13074213074000847"/>
    <s v="INSTITUCIÓN EDUCATIVA TECNICA AGROPECUARIA Y PESQUERA SEGUNDO AMARIS MATUTE"/>
    <n v="1"/>
    <n v="47.010737790093522"/>
    <n v="3.2924399518704064"/>
    <n v="0.48127839170782133"/>
    <n v="1.4812783917078214"/>
    <n v="635"/>
    <n v="0"/>
    <n v="0"/>
    <n v="46"/>
    <n v="0"/>
    <n v="317"/>
    <n v="0"/>
    <n v="208"/>
    <n v="0"/>
    <n v="0"/>
    <n v="0"/>
    <n v="6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90514.1085199956"/>
    <n v="77683127.079850793"/>
    <n v="0"/>
    <n v="17456711.793323938"/>
    <n v="102930353"/>
    <n v="0"/>
    <n v="0"/>
    <n v="0"/>
    <n v="0"/>
    <n v="0"/>
    <n v="0"/>
    <n v="0"/>
    <n v="0"/>
    <n v="0"/>
    <n v="102930353"/>
    <n v="162095.0440944882"/>
    <n v="1"/>
    <n v="0"/>
    <n v="0"/>
    <n v="1"/>
    <n v="24249724"/>
    <n v="35920592.16607856"/>
    <n v="35920592"/>
    <n v="46"/>
    <n v="1"/>
    <n v="0"/>
    <n v="3.5384615384615383"/>
    <n v="0"/>
    <n v="3.5384615384615383"/>
    <n v="3.5384615384615383"/>
    <n v="4"/>
    <n v="6660438"/>
    <n v="42581030"/>
    <n v="145511383"/>
  </r>
  <r>
    <x v="3"/>
    <n v="3767"/>
    <x v="16"/>
    <x v="969"/>
    <x v="969"/>
    <x v="910"/>
    <n v="7974"/>
    <n v="213074000961"/>
    <s v="13030213074000961"/>
    <s v="INSTITUCIÓN EDUCATIVA ALEJANDRO DURAN DIAZ"/>
    <n v="1"/>
    <n v="58.452658452658454"/>
    <n v="4.093785314365415"/>
    <n v="0.6025205884813839"/>
    <n v="1.6025205884813838"/>
    <n v="1351"/>
    <n v="0"/>
    <n v="0"/>
    <n v="21"/>
    <n v="87"/>
    <n v="197"/>
    <n v="562"/>
    <n v="0"/>
    <n v="374"/>
    <n v="0"/>
    <n v="11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920125.134598773"/>
    <n v="122755166.76452138"/>
    <n v="21639444.464087747"/>
    <n v="0"/>
    <n v="3847640.7152996832"/>
    <n v="31535560.365042731"/>
    <n v="0"/>
    <n v="0"/>
    <n v="192697937"/>
    <n v="0"/>
    <n v="0"/>
    <n v="0"/>
    <n v="0"/>
    <n v="0"/>
    <n v="0"/>
    <n v="0"/>
    <n v="0"/>
    <n v="0"/>
    <n v="192697937"/>
    <n v="142633.55810510734"/>
    <n v="1"/>
    <n v="0"/>
    <n v="0"/>
    <n v="1"/>
    <n v="24249724"/>
    <n v="38860681.974991135"/>
    <n v="38860682"/>
    <n v="108"/>
    <n v="1"/>
    <n v="0"/>
    <n v="1.6153846153846154"/>
    <n v="3.8666666666666667"/>
    <n v="5.4820512820512821"/>
    <n v="4"/>
    <n v="4"/>
    <n v="6660438"/>
    <n v="45521120"/>
    <n v="238219057"/>
  </r>
  <r>
    <x v="3"/>
    <n v="3767"/>
    <x v="16"/>
    <x v="968"/>
    <x v="968"/>
    <x v="909"/>
    <n v="23984"/>
    <n v="213074001029"/>
    <s v="13074213074001029"/>
    <s v="INSTITUCIÓN EDUCATIVA TÉCNICA AGROPECUARIA Y ACUÍCOLA LUIS GUILLERMO VIDES ESCOBAR"/>
    <n v="1"/>
    <n v="47.010737790093522"/>
    <n v="3.2924399518704064"/>
    <n v="0.48127839170782133"/>
    <n v="1.4812783917078214"/>
    <n v="403"/>
    <n v="0"/>
    <n v="0"/>
    <n v="31"/>
    <n v="0"/>
    <n v="173"/>
    <n v="0"/>
    <n v="137"/>
    <n v="0"/>
    <n v="0"/>
    <n v="0"/>
    <n v="6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50129.0731330402"/>
    <n v="45870036.942388088"/>
    <n v="0"/>
    <n v="16911189.549782563"/>
    <n v="68031356"/>
    <n v="0"/>
    <n v="0"/>
    <n v="0"/>
    <n v="0"/>
    <n v="0"/>
    <n v="0"/>
    <n v="0"/>
    <n v="0"/>
    <n v="0"/>
    <n v="68031356"/>
    <n v="168812.29776674937"/>
    <n v="1"/>
    <n v="0"/>
    <n v="0"/>
    <n v="1"/>
    <n v="24249724"/>
    <n v="35920592.16607856"/>
    <n v="35920592"/>
    <n v="31"/>
    <n v="1"/>
    <n v="0"/>
    <n v="2.3846153846153846"/>
    <n v="0"/>
    <n v="2.3846153846153846"/>
    <n v="2.3846153846153846"/>
    <n v="3"/>
    <n v="6660438"/>
    <n v="42581030"/>
    <n v="110612386"/>
  </r>
  <r>
    <x v="3"/>
    <n v="3767"/>
    <x v="16"/>
    <x v="968"/>
    <x v="968"/>
    <x v="909"/>
    <n v="23983"/>
    <n v="213074001088"/>
    <s v="13074213074001088"/>
    <s v="INSTITUCIÓN EDUCATIVA LAS DELICIAS MINAS DE SANTA CRUZ"/>
    <n v="1"/>
    <n v="47.010737790093522"/>
    <n v="3.2924399518704064"/>
    <n v="0.48127839170782133"/>
    <n v="1.4812783917078214"/>
    <n v="738"/>
    <n v="0"/>
    <n v="0"/>
    <n v="66"/>
    <n v="0"/>
    <n v="377"/>
    <n v="0"/>
    <n v="242"/>
    <n v="0"/>
    <n v="53"/>
    <n v="0"/>
    <n v="0"/>
    <n v="0"/>
    <n v="431"/>
    <n v="0"/>
    <n v="0"/>
    <n v="66"/>
    <n v="0"/>
    <n v="36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77694.155702602"/>
    <n v="91592106.023671687"/>
    <n v="11999753.299635125"/>
    <n v="0"/>
    <n v="114769553"/>
    <n v="0"/>
    <n v="0"/>
    <n v="0"/>
    <n v="0"/>
    <n v="2235538.8311405205"/>
    <n v="10801653.860626871"/>
    <n v="0"/>
    <n v="0"/>
    <n v="13037193"/>
    <n v="127806746"/>
    <n v="173179.8726287263"/>
    <n v="1"/>
    <n v="0"/>
    <n v="0"/>
    <n v="1"/>
    <n v="24249724"/>
    <n v="35920592.16607856"/>
    <n v="35920592"/>
    <n v="66"/>
    <n v="1"/>
    <n v="0"/>
    <n v="5.0769230769230766"/>
    <n v="0"/>
    <n v="5.0769230769230766"/>
    <n v="4"/>
    <n v="4"/>
    <n v="6660438"/>
    <n v="42581030"/>
    <n v="170387776"/>
  </r>
  <r>
    <x v="3"/>
    <n v="3767"/>
    <x v="16"/>
    <x v="968"/>
    <x v="968"/>
    <x v="909"/>
    <n v="133188"/>
    <n v="213074001177"/>
    <s v="13074213074001177"/>
    <s v="INSTITUCIÓN EDUCATIVA DE PUEBLITO MEJIA"/>
    <n v="1"/>
    <n v="47.010737790093522"/>
    <n v="3.2924399518704064"/>
    <n v="0.48127839170782133"/>
    <n v="1.4812783917078214"/>
    <n v="475"/>
    <n v="0"/>
    <n v="0"/>
    <n v="38"/>
    <n v="0"/>
    <n v="251"/>
    <n v="0"/>
    <n v="158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35642.0896469532"/>
    <n v="60518855.191731378"/>
    <n v="6339492.309241198"/>
    <n v="0"/>
    <n v="73293990"/>
    <n v="0"/>
    <n v="0"/>
    <n v="0"/>
    <n v="0"/>
    <n v="0"/>
    <n v="0"/>
    <n v="0"/>
    <n v="0"/>
    <n v="0"/>
    <n v="73293990"/>
    <n v="154303.13684210528"/>
    <n v="1"/>
    <n v="0"/>
    <n v="0"/>
    <n v="1"/>
    <n v="24249724"/>
    <n v="35920592.16607856"/>
    <n v="35920592"/>
    <n v="38"/>
    <n v="1"/>
    <n v="0"/>
    <n v="2.9230769230769229"/>
    <n v="0"/>
    <n v="2.9230769230769229"/>
    <n v="2.9230769230769229"/>
    <n v="3"/>
    <n v="6660438"/>
    <n v="42581030"/>
    <n v="115875020"/>
  </r>
  <r>
    <x v="3"/>
    <n v="3767"/>
    <x v="16"/>
    <x v="970"/>
    <x v="970"/>
    <x v="911"/>
    <n v="107391"/>
    <n v="213140000101"/>
    <s v="13062213140000101"/>
    <s v="INSTITUCIÓN EDUCATIVA DE MACHADO"/>
    <n v="1"/>
    <n v="41.871432117150661"/>
    <n v="2.9325039857933755"/>
    <n v="0.42682068936445056"/>
    <n v="1.4268206893644506"/>
    <n v="216"/>
    <n v="0"/>
    <n v="0"/>
    <n v="16"/>
    <n v="0"/>
    <n v="93"/>
    <n v="0"/>
    <n v="88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10123.0380336917"/>
    <n v="25797562.98666086"/>
    <n v="4143647.0858315732"/>
    <n v="0"/>
    <n v="32551333"/>
    <n v="0"/>
    <n v="0"/>
    <n v="0"/>
    <n v="0"/>
    <n v="0"/>
    <n v="0"/>
    <n v="0"/>
    <n v="0"/>
    <n v="0"/>
    <n v="32551333"/>
    <n v="150700.61574074073"/>
    <n v="1"/>
    <n v="0"/>
    <n v="0"/>
    <n v="1"/>
    <n v="24249724"/>
    <n v="34600007.914577663"/>
    <n v="34600008"/>
    <n v="16"/>
    <n v="1"/>
    <n v="0"/>
    <n v="1.2307692307692308"/>
    <n v="0"/>
    <n v="1.2307692307692308"/>
    <n v="1.2307692307692308"/>
    <n v="2"/>
    <n v="6660438"/>
    <n v="41260446"/>
    <n v="73811779"/>
  </r>
  <r>
    <x v="3"/>
    <n v="3767"/>
    <x v="16"/>
    <x v="970"/>
    <x v="970"/>
    <x v="911"/>
    <n v="23982"/>
    <n v="213140000268"/>
    <s v="13062213140000268"/>
    <s v="INSTITUCIÓN EDUCATIVA TÉCNICA DE ARROYO HONDO ROBERTO BOTERO MORALES"/>
    <n v="1"/>
    <n v="41.871432117150661"/>
    <n v="2.9325039857933755"/>
    <n v="0.42682068936445056"/>
    <n v="1.4268206893644506"/>
    <n v="1507"/>
    <n v="29"/>
    <n v="0"/>
    <n v="43"/>
    <n v="72"/>
    <n v="219"/>
    <n v="495"/>
    <n v="41"/>
    <n v="457"/>
    <n v="0"/>
    <n v="0"/>
    <n v="17"/>
    <n v="13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520192.8074946962"/>
    <n v="111164638.63384621"/>
    <n v="0"/>
    <n v="28763030.01009801"/>
    <n v="11745553.671151612"/>
    <n v="37057272.79851836"/>
    <n v="0"/>
    <n v="4466466.6936209695"/>
    <n v="202717155"/>
    <n v="0"/>
    <n v="0"/>
    <n v="0"/>
    <n v="0"/>
    <n v="0"/>
    <n v="0"/>
    <n v="0"/>
    <n v="0"/>
    <n v="0"/>
    <n v="202717155"/>
    <n v="134517.02388852023"/>
    <n v="1"/>
    <n v="0"/>
    <n v="0"/>
    <n v="1"/>
    <n v="24249724"/>
    <n v="34600007.914577663"/>
    <n v="34600008"/>
    <n v="144"/>
    <n v="1"/>
    <n v="0"/>
    <n v="5.5384615384615383"/>
    <n v="3.2"/>
    <n v="8.7384615384615394"/>
    <n v="4"/>
    <n v="4"/>
    <n v="6660438"/>
    <n v="41260446"/>
    <n v="243977601"/>
  </r>
  <r>
    <x v="3"/>
    <n v="3767"/>
    <x v="16"/>
    <x v="150"/>
    <x v="150"/>
    <x v="149"/>
    <n v="7188"/>
    <n v="213140000365"/>
    <s v="13140213140000365"/>
    <s v="INSTITUCIÓN EDUCATIVA TÉCNICA AGROPECUARIA DE EL YUCAL"/>
    <n v="1"/>
    <n v="40.802630393658227"/>
    <n v="2.8576494810466748"/>
    <n v="0.41549532951507157"/>
    <n v="1.4154953295150716"/>
    <n v="741"/>
    <n v="0"/>
    <n v="0"/>
    <n v="62"/>
    <n v="0"/>
    <n v="288"/>
    <n v="0"/>
    <n v="284"/>
    <n v="0"/>
    <n v="0"/>
    <n v="0"/>
    <n v="107"/>
    <n v="0"/>
    <n v="232"/>
    <n v="0"/>
    <n v="0"/>
    <n v="48"/>
    <n v="0"/>
    <n v="18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33945.305585694"/>
    <n v="80878889.208785981"/>
    <n v="0"/>
    <n v="27889324.709528606"/>
    <n v="118802159"/>
    <n v="0"/>
    <n v="0"/>
    <n v="0"/>
    <n v="0"/>
    <n v="1553643.1440906883"/>
    <n v="5203397.0679778391"/>
    <n v="0"/>
    <n v="0"/>
    <n v="6757040"/>
    <n v="125559199"/>
    <n v="169445.61268556005"/>
    <n v="1"/>
    <n v="0"/>
    <n v="0"/>
    <n v="1"/>
    <n v="24249724"/>
    <n v="34325371.064029537"/>
    <n v="34325371"/>
    <n v="62"/>
    <n v="1"/>
    <n v="0"/>
    <n v="4.7692307692307692"/>
    <n v="0"/>
    <n v="4.7692307692307692"/>
    <n v="4"/>
    <n v="4"/>
    <n v="6660438"/>
    <n v="40985809"/>
    <n v="166545008"/>
  </r>
  <r>
    <x v="3"/>
    <n v="3767"/>
    <x v="16"/>
    <x v="971"/>
    <x v="971"/>
    <x v="912"/>
    <n v="23986"/>
    <n v="213160000060"/>
    <s v="13160213160000060"/>
    <s v="INSTITUCIÓN EDUCATIVA LA VICTORIA"/>
    <n v="1"/>
    <n v="39.351178353215012"/>
    <n v="2.7559957119116989"/>
    <n v="0.40011528633136395"/>
    <n v="1.400115286331364"/>
    <n v="668"/>
    <n v="0"/>
    <n v="0"/>
    <n v="65"/>
    <n v="0"/>
    <n v="383"/>
    <n v="0"/>
    <n v="191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405159.76708805"/>
    <n v="80279821.488590032"/>
    <n v="6206139.8172701132"/>
    <n v="0"/>
    <n v="96891121"/>
    <n v="0"/>
    <n v="0"/>
    <n v="0"/>
    <n v="0"/>
    <n v="0"/>
    <n v="0"/>
    <n v="0"/>
    <n v="0"/>
    <n v="0"/>
    <n v="96891121"/>
    <n v="145046.58832335329"/>
    <n v="1"/>
    <n v="1"/>
    <n v="1"/>
    <n v="1"/>
    <n v="24249724"/>
    <n v="33952409.261716545"/>
    <n v="33952409"/>
    <n v="65"/>
    <n v="1"/>
    <n v="0"/>
    <n v="5"/>
    <n v="0"/>
    <n v="5"/>
    <n v="4"/>
    <n v="4"/>
    <n v="6660438"/>
    <n v="40612847"/>
    <n v="137503968"/>
  </r>
  <r>
    <x v="3"/>
    <n v="3767"/>
    <x v="16"/>
    <x v="151"/>
    <x v="151"/>
    <x v="150"/>
    <n v="7194"/>
    <n v="213188000057"/>
    <s v="13188213188000057"/>
    <s v="INSTITUCIÓN EDUCATIVA SAN FRANCISCO DE LOBA"/>
    <n v="1"/>
    <n v="33.940548780487802"/>
    <n v="2.3770573287371954"/>
    <n v="0.34278255044972972"/>
    <n v="1.3427825504497297"/>
    <n v="510"/>
    <n v="0"/>
    <n v="0"/>
    <n v="60"/>
    <n v="0"/>
    <n v="251"/>
    <n v="0"/>
    <n v="157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11461.4404341374"/>
    <n v="54726359.688045956"/>
    <n v="8620148.3453878928"/>
    <n v="0"/>
    <n v="72557969"/>
    <n v="0"/>
    <n v="0"/>
    <n v="0"/>
    <n v="0"/>
    <n v="0"/>
    <n v="0"/>
    <n v="0"/>
    <n v="0"/>
    <n v="0"/>
    <n v="72557969"/>
    <n v="142270.52745098039"/>
    <n v="1"/>
    <n v="0"/>
    <n v="0"/>
    <n v="1"/>
    <n v="24249724"/>
    <n v="32562106.240422022"/>
    <n v="32562106"/>
    <n v="60"/>
    <n v="1"/>
    <n v="0"/>
    <n v="4.615384615384615"/>
    <n v="0"/>
    <n v="4.615384615384615"/>
    <n v="4"/>
    <n v="4"/>
    <n v="6660438"/>
    <n v="39222544"/>
    <n v="111780513"/>
  </r>
  <r>
    <x v="3"/>
    <n v="3767"/>
    <x v="16"/>
    <x v="972"/>
    <x v="972"/>
    <x v="591"/>
    <n v="23988"/>
    <n v="213212000021"/>
    <s v="13212213212000021"/>
    <s v="INSTITUCIÓN EDUCATIVA TÉCNICA  AGROPECUARIA  LUIS VILLAFAÑE PAREJA"/>
    <n v="1"/>
    <n v="29.949306296691567"/>
    <n v="2.0975270165364295"/>
    <n v="0.30049008742167826"/>
    <n v="1.3004900874216783"/>
    <n v="431"/>
    <n v="0"/>
    <n v="0"/>
    <n v="32"/>
    <n v="0"/>
    <n v="188"/>
    <n v="0"/>
    <n v="153"/>
    <n v="0"/>
    <n v="0"/>
    <n v="0"/>
    <n v="5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58045.8612858476"/>
    <n v="44298817.532139666"/>
    <n v="0"/>
    <n v="13889314.764048943"/>
    <n v="62946178"/>
    <n v="0"/>
    <n v="0"/>
    <n v="0"/>
    <n v="0"/>
    <n v="0"/>
    <n v="0"/>
    <n v="0"/>
    <n v="0"/>
    <n v="0"/>
    <n v="62946178"/>
    <n v="146046.81670533642"/>
    <n v="1"/>
    <n v="1"/>
    <n v="1"/>
    <n v="1"/>
    <n v="24249724"/>
    <n v="31536525.684711568"/>
    <n v="31536526"/>
    <n v="32"/>
    <n v="1"/>
    <n v="0"/>
    <n v="2.4615384615384617"/>
    <n v="0"/>
    <n v="2.4615384615384617"/>
    <n v="2.4615384615384617"/>
    <n v="3"/>
    <n v="6660438"/>
    <n v="38196964"/>
    <n v="101143142"/>
  </r>
  <r>
    <x v="3"/>
    <n v="3767"/>
    <x v="16"/>
    <x v="972"/>
    <x v="972"/>
    <x v="591"/>
    <n v="7195"/>
    <n v="213212000063"/>
    <s v="13212213212000063"/>
    <s v="INSTITUCIÓN EDUCATIVA TÉCNICA  EN INFORMÀTICA DE SINCELEJITO"/>
    <n v="1"/>
    <n v="29.949306296691567"/>
    <n v="2.0975270165364295"/>
    <n v="0.30049008742167826"/>
    <n v="1.3004900874216783"/>
    <n v="253"/>
    <n v="0"/>
    <n v="0"/>
    <n v="10"/>
    <n v="0"/>
    <n v="60"/>
    <n v="0"/>
    <n v="125"/>
    <n v="0"/>
    <n v="0"/>
    <n v="0"/>
    <n v="5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86889.3316518273"/>
    <n v="24033082.825354364"/>
    <n v="0"/>
    <n v="13889314.764048943"/>
    <n v="39409287"/>
    <n v="0"/>
    <n v="0"/>
    <n v="0"/>
    <n v="0"/>
    <n v="0"/>
    <n v="0"/>
    <n v="0"/>
    <n v="0"/>
    <n v="0"/>
    <n v="39409287"/>
    <n v="155767.9328063241"/>
    <n v="1"/>
    <n v="1"/>
    <n v="1"/>
    <n v="1"/>
    <n v="24249724"/>
    <n v="31536525.684711568"/>
    <n v="31536526"/>
    <n v="10"/>
    <n v="1"/>
    <n v="0"/>
    <n v="0.76923076923076927"/>
    <n v="0"/>
    <n v="0.76923076923076927"/>
    <n v="0.76923076923076927"/>
    <n v="1"/>
    <n v="6660438"/>
    <n v="38196964"/>
    <n v="77606251"/>
  </r>
  <r>
    <x v="3"/>
    <n v="3767"/>
    <x v="16"/>
    <x v="972"/>
    <x v="972"/>
    <x v="591"/>
    <n v="7196"/>
    <n v="213212000080"/>
    <s v="13212213212000080"/>
    <s v="INSTITUCIÓN EDUCATIVA TÉCNICA AGROINDUSTRIAL DE GUAYMARAL"/>
    <n v="1"/>
    <n v="29.949306296691567"/>
    <n v="2.0975270165364295"/>
    <n v="0.30049008742167826"/>
    <n v="1.3004900874216783"/>
    <n v="357"/>
    <n v="22"/>
    <n v="0"/>
    <n v="17"/>
    <n v="0"/>
    <n v="157"/>
    <n v="0"/>
    <n v="120"/>
    <n v="0"/>
    <n v="0"/>
    <n v="0"/>
    <n v="41"/>
    <n v="0"/>
    <n v="181"/>
    <n v="22"/>
    <n v="0"/>
    <n v="16"/>
    <n v="0"/>
    <n v="143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98868.3934421269"/>
    <n v="35984669.960125178"/>
    <n v="0"/>
    <n v="9818308.7125173565"/>
    <n v="51601847"/>
    <n v="0"/>
    <n v="0"/>
    <n v="0"/>
    <n v="0"/>
    <n v="1130035.892055389"/>
    <n v="3715384.6962439721"/>
    <n v="0"/>
    <n v="0"/>
    <n v="4845421"/>
    <n v="56447268"/>
    <n v="158115.59663865546"/>
    <n v="1"/>
    <n v="1"/>
    <n v="1"/>
    <n v="1"/>
    <n v="24249724"/>
    <n v="31536525.684711568"/>
    <n v="31536526"/>
    <n v="39"/>
    <n v="1"/>
    <n v="0"/>
    <n v="3"/>
    <n v="0"/>
    <n v="3"/>
    <n v="3"/>
    <n v="3"/>
    <n v="6660438"/>
    <n v="38196964"/>
    <n v="94644232"/>
  </r>
  <r>
    <x v="3"/>
    <n v="3767"/>
    <x v="16"/>
    <x v="972"/>
    <x v="972"/>
    <x v="591"/>
    <n v="131309"/>
    <n v="213212000101"/>
    <s v="13212213212000101"/>
    <s v="INSTITUCIÓN EDUCATIVA SANTA LUCIA"/>
    <n v="1"/>
    <n v="29.949306296691567"/>
    <n v="2.0975270165364295"/>
    <n v="0.30049008742167826"/>
    <n v="1.3004900874216783"/>
    <n v="367"/>
    <n v="0"/>
    <n v="0"/>
    <n v="21"/>
    <n v="0"/>
    <n v="136"/>
    <n v="0"/>
    <n v="149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22467.5964688375"/>
    <n v="37023938.406626992"/>
    <n v="12125415.84181595"/>
    <n v="0"/>
    <n v="52271822"/>
    <n v="0"/>
    <n v="0"/>
    <n v="0"/>
    <n v="0"/>
    <n v="0"/>
    <n v="0"/>
    <n v="0"/>
    <n v="0"/>
    <n v="0"/>
    <n v="52271822"/>
    <n v="142430.03269754769"/>
    <n v="1"/>
    <n v="1"/>
    <n v="1"/>
    <n v="1"/>
    <n v="24249724"/>
    <n v="31536525.684711568"/>
    <n v="31536526"/>
    <n v="21"/>
    <n v="0"/>
    <n v="1"/>
    <n v="1.6153846153846154"/>
    <n v="0"/>
    <n v="1.6153846153846154"/>
    <n v="1.6153846153846154"/>
    <n v="2"/>
    <n v="13320876"/>
    <n v="44857402"/>
    <n v="97129224"/>
  </r>
  <r>
    <x v="3"/>
    <n v="3767"/>
    <x v="16"/>
    <x v="972"/>
    <x v="972"/>
    <x v="591"/>
    <n v="23996"/>
    <n v="213212000331"/>
    <s v="13212213212000331"/>
    <s v="INSTITUCIÓN EDUCATIVA TÉCNICA  AGROPECUARIA  ECOLÓGICA E INFORMÁTICA RAFAEL NUÑEZ"/>
    <n v="1"/>
    <n v="29.949306296691567"/>
    <n v="2.0975270165364295"/>
    <n v="0.30049008742167826"/>
    <n v="1.3004900874216783"/>
    <n v="575"/>
    <n v="23"/>
    <n v="0"/>
    <n v="40"/>
    <n v="0"/>
    <n v="229"/>
    <n v="0"/>
    <n v="208"/>
    <n v="0"/>
    <n v="0"/>
    <n v="0"/>
    <n v="7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67402.7894065119"/>
    <n v="56770038.890161388"/>
    <n v="0"/>
    <n v="17960320.815580532"/>
    <n v="84097762"/>
    <n v="0"/>
    <n v="0"/>
    <n v="0"/>
    <n v="0"/>
    <n v="0"/>
    <n v="0"/>
    <n v="0"/>
    <n v="0"/>
    <n v="0"/>
    <n v="84097762"/>
    <n v="146256.97739130436"/>
    <n v="1"/>
    <n v="1"/>
    <n v="1"/>
    <n v="1"/>
    <n v="24249724"/>
    <n v="31536525.684711568"/>
    <n v="31536526"/>
    <n v="63"/>
    <n v="1"/>
    <n v="0"/>
    <n v="4.8461538461538458"/>
    <n v="0"/>
    <n v="4.8461538461538458"/>
    <n v="4"/>
    <n v="4"/>
    <n v="6660438"/>
    <n v="38196964"/>
    <n v="122294726"/>
  </r>
  <r>
    <x v="3"/>
    <n v="3767"/>
    <x v="16"/>
    <x v="972"/>
    <x v="972"/>
    <x v="591"/>
    <n v="23997"/>
    <n v="213212000373"/>
    <s v="13212213212000373"/>
    <s v="INSTITUCIÓN EDUCATIVA TÉCNICA   AGROPECUARIA DE TACAMOCHO"/>
    <n v="1"/>
    <n v="29.949306296691567"/>
    <n v="2.0975270165364295"/>
    <n v="0.30049008742167826"/>
    <n v="1.3004900874216783"/>
    <n v="522"/>
    <n v="0"/>
    <n v="0"/>
    <n v="45"/>
    <n v="0"/>
    <n v="212"/>
    <n v="0"/>
    <n v="193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91001.9924332229"/>
    <n v="52612965.104154147"/>
    <n v="0"/>
    <n v="17241907.982957311"/>
    <n v="76545875"/>
    <n v="0"/>
    <n v="0"/>
    <n v="0"/>
    <n v="0"/>
    <n v="0"/>
    <n v="0"/>
    <n v="0"/>
    <n v="0"/>
    <n v="0"/>
    <n v="76545875"/>
    <n v="146639.60727969347"/>
    <n v="1"/>
    <n v="1"/>
    <n v="1"/>
    <n v="1"/>
    <n v="24249724"/>
    <n v="31536525.684711568"/>
    <n v="31536526"/>
    <n v="45"/>
    <n v="1"/>
    <n v="0"/>
    <n v="3.4615384615384617"/>
    <n v="0"/>
    <n v="3.4615384615384617"/>
    <n v="3.4615384615384617"/>
    <n v="4"/>
    <n v="6660438"/>
    <n v="38196964"/>
    <n v="114742839"/>
  </r>
  <r>
    <x v="3"/>
    <n v="3767"/>
    <x v="16"/>
    <x v="152"/>
    <x v="152"/>
    <x v="151"/>
    <n v="24039"/>
    <n v="213244000359"/>
    <s v="13244213244000359"/>
    <s v="INSTITUCIÓN EDUCATIVA EL HOBO"/>
    <n v="1"/>
    <n v="41.545951080503443"/>
    <n v="2.9097086241587973"/>
    <n v="0.42337178973867751"/>
    <n v="1.4233717897386775"/>
    <n v="733"/>
    <n v="9"/>
    <n v="0"/>
    <n v="47"/>
    <n v="0"/>
    <n v="378"/>
    <n v="0"/>
    <n v="233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13348.5428267643"/>
    <n v="86874090.895371914"/>
    <n v="14358929.066986507"/>
    <n v="0"/>
    <n v="110346369"/>
    <n v="0"/>
    <n v="0"/>
    <n v="0"/>
    <n v="0"/>
    <n v="0"/>
    <n v="0"/>
    <n v="0"/>
    <n v="0"/>
    <n v="0"/>
    <n v="110346369"/>
    <n v="150540.74897680763"/>
    <n v="1"/>
    <n v="1"/>
    <n v="1"/>
    <n v="1"/>
    <n v="24249724"/>
    <n v="34516373.050548963"/>
    <n v="34516373"/>
    <n v="56"/>
    <n v="0"/>
    <n v="1"/>
    <n v="4.3076923076923075"/>
    <n v="0"/>
    <n v="4.3076923076923075"/>
    <n v="4"/>
    <n v="4"/>
    <n v="26641753"/>
    <n v="61158126"/>
    <n v="171504495"/>
  </r>
  <r>
    <x v="3"/>
    <n v="3767"/>
    <x v="16"/>
    <x v="152"/>
    <x v="152"/>
    <x v="151"/>
    <n v="109292"/>
    <n v="213244000367"/>
    <s v="13244213244000367"/>
    <s v="INSTITUCIÓN EDUCATIVA TÉCNICA EN EXPLOTACIONES AGROPECUARIAS ECOLOGICAS Y EN SISTEMAS DE  SAN ISIDRO"/>
    <n v="1"/>
    <n v="41.545951080503443"/>
    <n v="2.9097086241587973"/>
    <n v="0.42337178973867751"/>
    <n v="1.4233717897386775"/>
    <n v="475"/>
    <n v="0"/>
    <n v="0"/>
    <n v="36"/>
    <n v="0"/>
    <n v="238"/>
    <n v="0"/>
    <n v="165"/>
    <n v="0"/>
    <n v="0"/>
    <n v="0"/>
    <n v="3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58581.2061029198"/>
    <n v="57299932.292692117"/>
    <n v="0"/>
    <n v="9435537.287664853"/>
    <n v="72594051"/>
    <n v="0"/>
    <n v="0"/>
    <n v="0"/>
    <n v="0"/>
    <n v="0"/>
    <n v="0"/>
    <n v="0"/>
    <n v="0"/>
    <n v="0"/>
    <n v="72594051"/>
    <n v="152829.58105263158"/>
    <n v="1"/>
    <n v="1"/>
    <n v="1"/>
    <n v="1"/>
    <n v="24249724"/>
    <n v="34516373.050548963"/>
    <n v="34516373"/>
    <n v="36"/>
    <n v="1"/>
    <n v="0"/>
    <n v="2.7692307692307692"/>
    <n v="0"/>
    <n v="2.7692307692307692"/>
    <n v="2.7692307692307692"/>
    <n v="3"/>
    <n v="6660438"/>
    <n v="41176811"/>
    <n v="113770862"/>
  </r>
  <r>
    <x v="3"/>
    <n v="3767"/>
    <x v="16"/>
    <x v="152"/>
    <x v="152"/>
    <x v="151"/>
    <n v="135448"/>
    <n v="213244000880"/>
    <s v="13244213244000880"/>
    <s v="INSTITUCIÓN EDUCATIVA TÉCNICA AGROPECUARIA DE MACAYEPOS"/>
    <n v="1"/>
    <n v="41.545951080503443"/>
    <n v="2.9097086241587973"/>
    <n v="0.42337178973867751"/>
    <n v="1.4233717897386775"/>
    <n v="569"/>
    <n v="0"/>
    <n v="0"/>
    <n v="43"/>
    <n v="0"/>
    <n v="274"/>
    <n v="0"/>
    <n v="182"/>
    <n v="0"/>
    <n v="0"/>
    <n v="0"/>
    <n v="7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997749.7739562653"/>
    <n v="64835655.398182645"/>
    <n v="0"/>
    <n v="18346878.059348322"/>
    <n v="90180283"/>
    <n v="0"/>
    <n v="0"/>
    <n v="0"/>
    <n v="0"/>
    <n v="0"/>
    <n v="0"/>
    <n v="0"/>
    <n v="0"/>
    <n v="0"/>
    <n v="90180283"/>
    <n v="158489.07381370827"/>
    <n v="1"/>
    <n v="1"/>
    <n v="1"/>
    <n v="1"/>
    <n v="24249724"/>
    <n v="34516373.050548963"/>
    <n v="34516373"/>
    <n v="43"/>
    <n v="1"/>
    <n v="0"/>
    <n v="3.3076923076923075"/>
    <n v="0"/>
    <n v="3.3076923076923075"/>
    <n v="3.3076923076923075"/>
    <n v="4"/>
    <n v="6660438"/>
    <n v="41176811"/>
    <n v="131357094"/>
  </r>
  <r>
    <x v="3"/>
    <n v="3767"/>
    <x v="16"/>
    <x v="152"/>
    <x v="152"/>
    <x v="151"/>
    <n v="109294"/>
    <n v="213244000944"/>
    <s v="13244213244000944"/>
    <s v="INSTITUCIÓN EDUCATIVA ALTA MONTAÑA"/>
    <n v="1"/>
    <n v="41.545951080503443"/>
    <n v="2.9097086241587973"/>
    <n v="0.42337178973867751"/>
    <n v="1.4233717897386775"/>
    <n v="451"/>
    <n v="0"/>
    <n v="0"/>
    <n v="26"/>
    <n v="0"/>
    <n v="231"/>
    <n v="0"/>
    <n v="151"/>
    <n v="0"/>
    <n v="43"/>
    <n v="0"/>
    <n v="0"/>
    <n v="0"/>
    <n v="314"/>
    <n v="0"/>
    <n v="0"/>
    <n v="14"/>
    <n v="0"/>
    <n v="106"/>
    <n v="0"/>
    <n v="151"/>
    <n v="0"/>
    <n v="43"/>
    <n v="0"/>
    <n v="0"/>
    <n v="0"/>
    <n v="92671"/>
    <n v="81839"/>
    <n v="122758"/>
    <n v="150439"/>
    <n v="114333"/>
    <n v="99892"/>
    <n v="152848"/>
    <n v="184139"/>
    <n v="0"/>
    <n v="0"/>
    <n v="0"/>
    <n v="0"/>
    <n v="4231197.537740998"/>
    <n v="54314079.741460025"/>
    <n v="9355059.8466730267"/>
    <n v="0"/>
    <n v="67900337"/>
    <n v="0"/>
    <n v="0"/>
    <n v="0"/>
    <n v="0"/>
    <n v="455667.42714133824"/>
    <n v="7308229.5777776064"/>
    <n v="1871011.9693346056"/>
    <n v="0"/>
    <n v="9634909"/>
    <n v="77535246"/>
    <n v="171918.50554323726"/>
    <n v="1"/>
    <n v="1"/>
    <n v="1"/>
    <n v="1"/>
    <n v="24249724"/>
    <n v="34516373.050548963"/>
    <n v="34516373"/>
    <n v="26"/>
    <n v="1"/>
    <n v="0"/>
    <n v="2"/>
    <n v="0"/>
    <n v="2"/>
    <n v="2"/>
    <n v="2"/>
    <n v="6660438"/>
    <n v="41176811"/>
    <n v="118712057"/>
  </r>
  <r>
    <x v="3"/>
    <n v="3767"/>
    <x v="16"/>
    <x v="152"/>
    <x v="152"/>
    <x v="151"/>
    <n v="109296"/>
    <n v="213244000952"/>
    <s v="13244213244000952"/>
    <s v="INSTITUCIÓN EDUCATIVA DE CARACOLÍ"/>
    <n v="1"/>
    <n v="41.545951080503443"/>
    <n v="2.9097086241587973"/>
    <n v="0.42337178973867751"/>
    <n v="1.4233717897386775"/>
    <n v="695"/>
    <n v="0"/>
    <n v="0"/>
    <n v="37"/>
    <n v="0"/>
    <n v="298"/>
    <n v="0"/>
    <n v="278"/>
    <n v="0"/>
    <n v="82"/>
    <n v="0"/>
    <n v="0"/>
    <n v="0"/>
    <n v="125"/>
    <n v="0"/>
    <n v="0"/>
    <n v="16"/>
    <n v="0"/>
    <n v="10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21319.5729391119"/>
    <n v="81897669.976651758"/>
    <n v="17839881.568074144"/>
    <n v="0"/>
    <n v="105758871"/>
    <n v="0"/>
    <n v="0"/>
    <n v="0"/>
    <n v="0"/>
    <n v="520762.77387581515"/>
    <n v="3099599.3150885561"/>
    <n v="0"/>
    <n v="0"/>
    <n v="3620362"/>
    <n v="109379233"/>
    <n v="157380.19136690648"/>
    <n v="1"/>
    <n v="1"/>
    <n v="1"/>
    <n v="1"/>
    <n v="24249724"/>
    <n v="34516373.050548963"/>
    <n v="34516373"/>
    <n v="37"/>
    <n v="1"/>
    <n v="0"/>
    <n v="2.8461538461538463"/>
    <n v="0"/>
    <n v="2.8461538461538463"/>
    <n v="2.8461538461538463"/>
    <n v="3"/>
    <n v="6660438"/>
    <n v="41176811"/>
    <n v="150556044"/>
  </r>
  <r>
    <x v="3"/>
    <n v="3767"/>
    <x v="16"/>
    <x v="152"/>
    <x v="152"/>
    <x v="151"/>
    <n v="109293"/>
    <n v="213244001070"/>
    <s v="13244213244001070"/>
    <s v="INSTITUCIÓN EDUCATIVA TÉCNICA MAMON DE MARÍA"/>
    <n v="1"/>
    <n v="41.545951080503443"/>
    <n v="2.9097086241587973"/>
    <n v="0.42337178973867751"/>
    <n v="1.4233717897386775"/>
    <n v="522"/>
    <n v="0"/>
    <n v="0"/>
    <n v="38"/>
    <n v="0"/>
    <n v="279"/>
    <n v="0"/>
    <n v="160"/>
    <n v="0"/>
    <n v="0"/>
    <n v="0"/>
    <n v="45"/>
    <n v="0"/>
    <n v="122"/>
    <n v="0"/>
    <n v="0"/>
    <n v="6"/>
    <n v="0"/>
    <n v="50"/>
    <n v="0"/>
    <n v="48"/>
    <n v="0"/>
    <n v="0"/>
    <n v="0"/>
    <n v="18"/>
    <n v="0"/>
    <n v="92671"/>
    <n v="81839"/>
    <n v="122758"/>
    <n v="150439"/>
    <n v="114333"/>
    <n v="99892"/>
    <n v="152848"/>
    <n v="184139"/>
    <n v="0"/>
    <n v="0"/>
    <n v="0"/>
    <n v="0"/>
    <n v="6184057.9397753039"/>
    <n v="62418536.666232854"/>
    <n v="0"/>
    <n v="11794421.609581064"/>
    <n v="80397016"/>
    <n v="0"/>
    <n v="0"/>
    <n v="0"/>
    <n v="0"/>
    <n v="195286.04020343066"/>
    <n v="2786795.7144832895"/>
    <n v="0"/>
    <n v="943553.72876648523"/>
    <n v="3925635"/>
    <n v="84322651"/>
    <n v="161537.64559386973"/>
    <n v="1"/>
    <n v="1"/>
    <n v="1"/>
    <n v="1"/>
    <n v="24249724"/>
    <n v="34516373.050548963"/>
    <n v="34516373"/>
    <n v="38"/>
    <n v="0"/>
    <n v="1"/>
    <n v="2.9230769230769229"/>
    <n v="0"/>
    <n v="2.9230769230769229"/>
    <n v="2.9230769230769229"/>
    <n v="3"/>
    <n v="19981315"/>
    <n v="54497688"/>
    <n v="138820339"/>
  </r>
  <r>
    <x v="3"/>
    <n v="3767"/>
    <x v="16"/>
    <x v="152"/>
    <x v="152"/>
    <x v="151"/>
    <n v="151399"/>
    <n v="213244001100"/>
    <s v="13244213244001100"/>
    <s v="INSTITUCIÓN EDUCATIVA TÉCNICA DE AGROPECUARIA GUAMANGA"/>
    <n v="1"/>
    <n v="41.545951080503443"/>
    <n v="2.9097086241587973"/>
    <n v="0.42337178973867751"/>
    <n v="1.4233717897386775"/>
    <n v="276"/>
    <n v="0"/>
    <n v="0"/>
    <n v="12"/>
    <n v="0"/>
    <n v="112"/>
    <n v="0"/>
    <n v="120"/>
    <n v="0"/>
    <n v="0"/>
    <n v="0"/>
    <n v="3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52860.4020343067"/>
    <n v="32986561.518373627"/>
    <n v="0"/>
    <n v="8387144.2557020904"/>
    <n v="43326566"/>
    <n v="0"/>
    <n v="0"/>
    <n v="0"/>
    <n v="0"/>
    <n v="0"/>
    <n v="0"/>
    <n v="0"/>
    <n v="0"/>
    <n v="0"/>
    <n v="43326566"/>
    <n v="156980.31159420291"/>
    <n v="1"/>
    <n v="1"/>
    <n v="1"/>
    <n v="1"/>
    <n v="24249724"/>
    <n v="34516373.050548963"/>
    <n v="34516373"/>
    <n v="12"/>
    <n v="1"/>
    <n v="0"/>
    <n v="0.92307692307692313"/>
    <n v="0"/>
    <n v="0.92307692307692313"/>
    <n v="0.92307692307692313"/>
    <n v="1"/>
    <n v="6660438"/>
    <n v="41176811"/>
    <n v="84503377"/>
  </r>
  <r>
    <x v="3"/>
    <n v="3767"/>
    <x v="16"/>
    <x v="152"/>
    <x v="152"/>
    <x v="151"/>
    <n v="24040"/>
    <n v="213244001975"/>
    <s v="13244213244001975"/>
    <s v="INSTITUCIÒN EDUCATIVA GABRIEL GARCÌA TABOADA"/>
    <n v="1"/>
    <n v="41.545951080503443"/>
    <n v="2.9097086241587973"/>
    <n v="0.42337178973867751"/>
    <n v="1.4233717897386775"/>
    <n v="1156"/>
    <n v="0"/>
    <n v="0"/>
    <n v="23"/>
    <n v="76"/>
    <n v="139"/>
    <n v="425"/>
    <n v="0"/>
    <n v="373"/>
    <n v="0"/>
    <n v="12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024801.821642347"/>
    <n v="92956884.472538054"/>
    <n v="20967632.89976887"/>
    <n v="0"/>
    <n v="3742982.4372324208"/>
    <n v="19763500.220060062"/>
    <n v="0"/>
    <n v="0"/>
    <n v="147455802"/>
    <n v="0"/>
    <n v="0"/>
    <n v="0"/>
    <n v="0"/>
    <n v="0"/>
    <n v="0"/>
    <n v="0"/>
    <n v="0"/>
    <n v="0"/>
    <n v="147455802"/>
    <n v="127556.92214532872"/>
    <n v="1"/>
    <n v="1"/>
    <n v="1"/>
    <n v="1"/>
    <n v="24249724"/>
    <n v="34516373.050548963"/>
    <n v="34516373"/>
    <n v="99"/>
    <n v="0"/>
    <n v="1"/>
    <n v="1.7692307692307692"/>
    <n v="3.3777777777777778"/>
    <n v="5.1470085470085465"/>
    <n v="4"/>
    <n v="4"/>
    <n v="26641753"/>
    <n v="61158126"/>
    <n v="208613928"/>
  </r>
  <r>
    <x v="3"/>
    <n v="3767"/>
    <x v="16"/>
    <x v="152"/>
    <x v="152"/>
    <x v="151"/>
    <n v="133888"/>
    <n v="213244001983"/>
    <s v="13244213244001983"/>
    <s v="INSTITUCIÓN EDUCATIVA TÉCNICA AGROPECUARIA EL SALADO"/>
    <n v="1"/>
    <n v="41.545951080503443"/>
    <n v="2.9097086241587973"/>
    <n v="0.42337178973867751"/>
    <n v="1.4233717897386775"/>
    <n v="409"/>
    <n v="0"/>
    <n v="0"/>
    <n v="28"/>
    <n v="0"/>
    <n v="236"/>
    <n v="0"/>
    <n v="107"/>
    <n v="0"/>
    <n v="0"/>
    <n v="0"/>
    <n v="3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56674.2714133821"/>
    <n v="48768925.003457561"/>
    <n v="0"/>
    <n v="9959733.8036462329"/>
    <n v="63285333"/>
    <n v="0"/>
    <n v="0"/>
    <n v="0"/>
    <n v="0"/>
    <n v="0"/>
    <n v="0"/>
    <n v="0"/>
    <n v="0"/>
    <n v="0"/>
    <n v="63285333"/>
    <n v="154731.86552567236"/>
    <n v="1"/>
    <n v="1"/>
    <n v="1"/>
    <n v="1"/>
    <n v="24249724"/>
    <n v="34516373.050548963"/>
    <n v="34516373"/>
    <n v="28"/>
    <n v="0"/>
    <n v="1"/>
    <n v="2.1538461538461537"/>
    <n v="0"/>
    <n v="2.1538461538461537"/>
    <n v="2.1538461538461537"/>
    <n v="3"/>
    <n v="19981315"/>
    <n v="54497688"/>
    <n v="117783021"/>
  </r>
  <r>
    <x v="3"/>
    <n v="3767"/>
    <x v="16"/>
    <x v="153"/>
    <x v="153"/>
    <x v="152"/>
    <n v="7792"/>
    <n v="213248000124"/>
    <s v="13248213248000124"/>
    <s v="INSTITUCION EDUCATIVA TÉCNICA AGROPESQUERA MANUEL PADILLA POLO DE ROBLES"/>
    <n v="1"/>
    <n v="29.398295382266888"/>
    <n v="2.0589364639552539"/>
    <n v="0.29465140214485852"/>
    <n v="1.2946514021448585"/>
    <n v="536"/>
    <n v="0"/>
    <n v="0"/>
    <n v="35"/>
    <n v="0"/>
    <n v="257"/>
    <n v="0"/>
    <n v="170"/>
    <n v="0"/>
    <n v="0"/>
    <n v="0"/>
    <n v="7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80748.256649984"/>
    <n v="55221910.727524146"/>
    <n v="0"/>
    <n v="17641290.275926854"/>
    <n v="78043949"/>
    <n v="0"/>
    <n v="0"/>
    <n v="0"/>
    <n v="0"/>
    <n v="0"/>
    <n v="0"/>
    <n v="0"/>
    <n v="0"/>
    <n v="0"/>
    <n v="78043949"/>
    <n v="145604.38246268657"/>
    <n v="1"/>
    <n v="1"/>
    <n v="1"/>
    <n v="1"/>
    <n v="24249724"/>
    <n v="31394939.178225826"/>
    <n v="31394939"/>
    <n v="35"/>
    <n v="0"/>
    <n v="1"/>
    <n v="2.6923076923076925"/>
    <n v="0"/>
    <n v="2.6923076923076925"/>
    <n v="2.6923076923076925"/>
    <n v="3"/>
    <n v="19981315"/>
    <n v="51376254"/>
    <n v="129420203"/>
  </r>
  <r>
    <x v="3"/>
    <n v="3767"/>
    <x v="16"/>
    <x v="973"/>
    <x v="973"/>
    <x v="397"/>
    <n v="24046"/>
    <n v="213268000091"/>
    <s v="13268213268000091"/>
    <s v="INSTITUCIÓN EDUCATIVA TÉCNICA AGROPECUARIA DE BUENOS AIRES"/>
    <n v="1"/>
    <n v="47.871163948023224"/>
    <n v="3.3527006835919808"/>
    <n v="0.49039573840383033"/>
    <n v="1.4903957384038304"/>
    <n v="251"/>
    <n v="0"/>
    <n v="0"/>
    <n v="15"/>
    <n v="0"/>
    <n v="125"/>
    <n v="0"/>
    <n v="84"/>
    <n v="0"/>
    <n v="0"/>
    <n v="0"/>
    <n v="2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56021.2393838773"/>
    <n v="31115629.720032804"/>
    <n v="0"/>
    <n v="7409879.483596459"/>
    <n v="41081530"/>
    <n v="0"/>
    <n v="0"/>
    <n v="0"/>
    <n v="0"/>
    <n v="0"/>
    <n v="0"/>
    <n v="0"/>
    <n v="0"/>
    <n v="0"/>
    <n v="41081530"/>
    <n v="163671.4342629482"/>
    <n v="1"/>
    <n v="0"/>
    <n v="0"/>
    <n v="1"/>
    <n v="24249724"/>
    <n v="36141685.307069086"/>
    <n v="36141685"/>
    <n v="15"/>
    <n v="1"/>
    <n v="0"/>
    <n v="1.1538461538461537"/>
    <n v="0"/>
    <n v="1.1538461538461537"/>
    <n v="1.1538461538461537"/>
    <n v="2"/>
    <n v="6660438"/>
    <n v="42802123"/>
    <n v="83883653"/>
  </r>
  <r>
    <x v="3"/>
    <n v="3768"/>
    <x v="17"/>
    <x v="154"/>
    <x v="154"/>
    <x v="153"/>
    <n v="226"/>
    <n v="213430000113"/>
    <s v="13430213430000113"/>
    <s v="INST EDUC DE ISLA GRANDE"/>
    <n v="1"/>
    <n v="26.45072212503236"/>
    <n v="1.852500479127362"/>
    <n v="0.26341798710927411"/>
    <n v="1.2634179871092741"/>
    <n v="386"/>
    <n v="0"/>
    <n v="0"/>
    <n v="29"/>
    <n v="0"/>
    <n v="172"/>
    <n v="0"/>
    <n v="139"/>
    <n v="0"/>
    <n v="46"/>
    <n v="0"/>
    <n v="0"/>
    <n v="0"/>
    <n v="386"/>
    <n v="0"/>
    <n v="0"/>
    <n v="29"/>
    <n v="0"/>
    <n v="172"/>
    <n v="0"/>
    <n v="139"/>
    <n v="0"/>
    <n v="46"/>
    <n v="0"/>
    <n v="0"/>
    <n v="0"/>
    <n v="92671"/>
    <n v="81839"/>
    <n v="122758"/>
    <n v="150439"/>
    <n v="114333"/>
    <n v="99892"/>
    <n v="152848"/>
    <n v="184139"/>
    <n v="0"/>
    <n v="0"/>
    <n v="0"/>
    <n v="0"/>
    <n v="4189060.6928847744"/>
    <n v="39249863.715747401"/>
    <n v="8883101.9747092035"/>
    <n v="0"/>
    <n v="52322026"/>
    <n v="0"/>
    <n v="0"/>
    <n v="0"/>
    <n v="0"/>
    <n v="837812.13857695495"/>
    <n v="7849972.7431494799"/>
    <n v="1776620.3949418408"/>
    <n v="0"/>
    <n v="10464405"/>
    <n v="62786431"/>
    <n v="162659.14766839379"/>
    <n v="1"/>
    <n v="0"/>
    <n v="0"/>
    <n v="1"/>
    <n v="24249724"/>
    <n v="30637537.484035455"/>
    <n v="30637537"/>
    <n v="29"/>
    <n v="0"/>
    <n v="1"/>
    <n v="2.2307692307692308"/>
    <n v="0"/>
    <n v="2.2307692307692308"/>
    <n v="2.2307692307692308"/>
    <n v="3"/>
    <n v="19981315"/>
    <n v="50618852"/>
    <n v="113405283"/>
  </r>
  <r>
    <x v="3"/>
    <n v="3768"/>
    <x v="17"/>
    <x v="154"/>
    <x v="154"/>
    <x v="153"/>
    <n v="227"/>
    <n v="213430000610"/>
    <s v="13430213430000610"/>
    <s v="INSTITUCION EDUCATIVA LA PASCUALA"/>
    <n v="1"/>
    <n v="26.45072212503236"/>
    <n v="1.852500479127362"/>
    <n v="0.26341798710927411"/>
    <n v="1.2634179871092741"/>
    <n v="491"/>
    <n v="10"/>
    <n v="0"/>
    <n v="30"/>
    <n v="0"/>
    <n v="205"/>
    <n v="0"/>
    <n v="178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78014.7488065856"/>
    <n v="48336648.884666413"/>
    <n v="13131542.049570126"/>
    <n v="0"/>
    <n v="67246206"/>
    <n v="0"/>
    <n v="0"/>
    <n v="0"/>
    <n v="0"/>
    <n v="0"/>
    <n v="0"/>
    <n v="0"/>
    <n v="0"/>
    <n v="0"/>
    <n v="67246206"/>
    <n v="136957.64969450101"/>
    <n v="1"/>
    <n v="0"/>
    <n v="0"/>
    <n v="1"/>
    <n v="24249724"/>
    <n v="30637537.484035455"/>
    <n v="30637537"/>
    <n v="40"/>
    <n v="1"/>
    <n v="0"/>
    <n v="3.0769230769230771"/>
    <n v="0"/>
    <n v="3.0769230769230771"/>
    <n v="3.0769230769230771"/>
    <n v="4"/>
    <n v="6660438"/>
    <n v="37297975"/>
    <n v="104544181"/>
  </r>
  <r>
    <x v="3"/>
    <n v="3768"/>
    <x v="17"/>
    <x v="154"/>
    <x v="154"/>
    <x v="153"/>
    <n v="228"/>
    <n v="213430001144"/>
    <s v="13430213430001144"/>
    <s v="INST EDUC TECNICO ACUICOLA DE CASCAJAL"/>
    <n v="1"/>
    <n v="26.45072212503236"/>
    <n v="1.852500479127362"/>
    <n v="0.26341798710927411"/>
    <n v="1.2634179871092741"/>
    <n v="832"/>
    <n v="19"/>
    <n v="0"/>
    <n v="53"/>
    <n v="0"/>
    <n v="381"/>
    <n v="0"/>
    <n v="267"/>
    <n v="0"/>
    <n v="0"/>
    <n v="0"/>
    <n v="11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400426.547851853"/>
    <n v="81781066.520271108"/>
    <n v="0"/>
    <n v="26056186.769571237"/>
    <n v="118237680"/>
    <n v="0"/>
    <n v="0"/>
    <n v="0"/>
    <n v="0"/>
    <n v="0"/>
    <n v="0"/>
    <n v="0"/>
    <n v="0"/>
    <n v="0"/>
    <n v="118237680"/>
    <n v="142112.59615384616"/>
    <n v="1"/>
    <n v="0"/>
    <n v="0"/>
    <n v="1"/>
    <n v="24249724"/>
    <n v="30637537.484035455"/>
    <n v="30637537"/>
    <n v="72"/>
    <n v="1"/>
    <n v="0"/>
    <n v="5.5384615384615383"/>
    <n v="0"/>
    <n v="5.5384615384615383"/>
    <n v="4"/>
    <n v="4"/>
    <n v="6660438"/>
    <n v="37297975"/>
    <n v="155535655"/>
  </r>
  <r>
    <x v="3"/>
    <n v="3768"/>
    <x v="17"/>
    <x v="154"/>
    <x v="154"/>
    <x v="153"/>
    <n v="229"/>
    <n v="213430001811"/>
    <s v="13430213430001811"/>
    <s v="I.E. DE YATI"/>
    <n v="1"/>
    <n v="26.45072212503236"/>
    <n v="1.852500479127362"/>
    <n v="0.26341798710927411"/>
    <n v="1.2634179871092741"/>
    <n v="1338"/>
    <n v="0"/>
    <n v="0"/>
    <n v="72"/>
    <n v="41"/>
    <n v="293"/>
    <n v="348"/>
    <n v="0"/>
    <n v="453"/>
    <n v="0"/>
    <n v="13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800370.5396195455"/>
    <n v="82820888.582275748"/>
    <n v="20317401.149264395"/>
    <n v="0"/>
    <n v="10400426.547851853"/>
    <n v="36978167.423517644"/>
    <n v="0"/>
    <n v="0"/>
    <n v="155317254"/>
    <n v="0"/>
    <n v="0"/>
    <n v="0"/>
    <n v="0"/>
    <n v="0"/>
    <n v="0"/>
    <n v="0"/>
    <n v="0"/>
    <n v="0"/>
    <n v="155317254"/>
    <n v="116081.65470852017"/>
    <n v="1"/>
    <n v="0"/>
    <n v="0"/>
    <n v="1"/>
    <n v="24249724"/>
    <n v="30637537.484035455"/>
    <n v="30637537"/>
    <n v="113"/>
    <n v="1"/>
    <n v="0"/>
    <n v="5.5384615384615383"/>
    <n v="1.8222222222222222"/>
    <n v="7.3606837606837603"/>
    <n v="4"/>
    <n v="4"/>
    <n v="6660438"/>
    <n v="37297975"/>
    <n v="192615229"/>
  </r>
  <r>
    <x v="3"/>
    <n v="3768"/>
    <x v="17"/>
    <x v="154"/>
    <x v="154"/>
    <x v="153"/>
    <n v="231"/>
    <n v="213430001926"/>
    <s v="13430213430001926"/>
    <s v="INST EDUC DE JUAN ARIAS"/>
    <n v="1"/>
    <n v="26.45072212503236"/>
    <n v="1.852500479127362"/>
    <n v="0.26341798710927411"/>
    <n v="1.2634179871092741"/>
    <n v="849"/>
    <n v="20"/>
    <n v="0"/>
    <n v="54"/>
    <n v="0"/>
    <n v="347"/>
    <n v="0"/>
    <n v="298"/>
    <n v="0"/>
    <n v="130"/>
    <n v="0"/>
    <n v="0"/>
    <n v="0"/>
    <n v="849"/>
    <n v="20"/>
    <n v="0"/>
    <n v="54"/>
    <n v="0"/>
    <n v="347"/>
    <n v="0"/>
    <n v="298"/>
    <n v="0"/>
    <n v="130"/>
    <n v="0"/>
    <n v="0"/>
    <n v="0"/>
    <n v="92671"/>
    <n v="81839"/>
    <n v="122758"/>
    <n v="150439"/>
    <n v="114333"/>
    <n v="99892"/>
    <n v="152848"/>
    <n v="184139"/>
    <n v="0"/>
    <n v="0"/>
    <n v="0"/>
    <n v="0"/>
    <n v="10689327.285292184"/>
    <n v="81402450.471566141"/>
    <n v="25104418.624178182"/>
    <n v="0"/>
    <n v="117196196"/>
    <n v="0"/>
    <n v="0"/>
    <n v="0"/>
    <n v="0"/>
    <n v="2137865.4570584367"/>
    <n v="16280490.09431323"/>
    <n v="5020883.7248356361"/>
    <n v="0"/>
    <n v="23439239"/>
    <n v="140635435"/>
    <n v="165648.33333333334"/>
    <n v="1"/>
    <n v="0"/>
    <n v="0"/>
    <n v="1"/>
    <n v="24249724"/>
    <n v="30637537.484035455"/>
    <n v="30637537"/>
    <n v="74"/>
    <n v="1"/>
    <n v="0"/>
    <n v="5.6923076923076925"/>
    <n v="0"/>
    <n v="5.6923076923076925"/>
    <n v="4"/>
    <n v="4"/>
    <n v="6660438"/>
    <n v="37297975"/>
    <n v="177933410"/>
  </r>
  <r>
    <x v="3"/>
    <n v="3768"/>
    <x v="17"/>
    <x v="154"/>
    <x v="154"/>
    <x v="153"/>
    <n v="232"/>
    <n v="213430002337"/>
    <s v="13430213430002337"/>
    <s v="I.E. DE COYONGAL"/>
    <n v="1"/>
    <n v="26.45072212503236"/>
    <n v="1.852500479127362"/>
    <n v="0.26341798710927411"/>
    <n v="1.2634179871092741"/>
    <n v="936"/>
    <n v="19"/>
    <n v="0"/>
    <n v="60"/>
    <n v="0"/>
    <n v="500"/>
    <n v="0"/>
    <n v="270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411579.128893007"/>
    <n v="97178119.1676061"/>
    <n v="16800649.386950016"/>
    <n v="0"/>
    <n v="125390348"/>
    <n v="0"/>
    <n v="0"/>
    <n v="0"/>
    <n v="0"/>
    <n v="0"/>
    <n v="0"/>
    <n v="0"/>
    <n v="0"/>
    <n v="0"/>
    <n v="125390348"/>
    <n v="133964.047008547"/>
    <n v="1"/>
    <n v="0"/>
    <n v="0"/>
    <n v="1"/>
    <n v="24249724"/>
    <n v="30637537.484035455"/>
    <n v="30637537"/>
    <n v="79"/>
    <n v="1"/>
    <n v="0"/>
    <n v="6.0769230769230766"/>
    <n v="0"/>
    <n v="6.0769230769230766"/>
    <n v="4"/>
    <n v="4"/>
    <n v="6660438"/>
    <n v="37297975"/>
    <n v="162688323"/>
  </r>
  <r>
    <x v="3"/>
    <n v="3768"/>
    <x v="17"/>
    <x v="154"/>
    <x v="154"/>
    <x v="153"/>
    <n v="233"/>
    <n v="213430002493"/>
    <s v="13430213430002493"/>
    <s v="INST EDUC SAN JUAN BAUTISTA DE EL RETIRO"/>
    <n v="1"/>
    <n v="26.45072212503236"/>
    <n v="1.852500479127362"/>
    <n v="0.26341798710927411"/>
    <n v="1.2634179871092741"/>
    <n v="519"/>
    <n v="17"/>
    <n v="0"/>
    <n v="29"/>
    <n v="0"/>
    <n v="262"/>
    <n v="0"/>
    <n v="167"/>
    <n v="0"/>
    <n v="44"/>
    <n v="0"/>
    <n v="0"/>
    <n v="0"/>
    <n v="519"/>
    <n v="17"/>
    <n v="0"/>
    <n v="29"/>
    <n v="0"/>
    <n v="262"/>
    <n v="0"/>
    <n v="167"/>
    <n v="0"/>
    <n v="44"/>
    <n v="0"/>
    <n v="0"/>
    <n v="0"/>
    <n v="92671"/>
    <n v="81839"/>
    <n v="122758"/>
    <n v="150439"/>
    <n v="114333"/>
    <n v="99892"/>
    <n v="152848"/>
    <n v="184139"/>
    <n v="0"/>
    <n v="0"/>
    <n v="0"/>
    <n v="0"/>
    <n v="6644716.9611275736"/>
    <n v="54142094.964809112"/>
    <n v="8496880.149721846"/>
    <n v="0"/>
    <n v="69283692"/>
    <n v="0"/>
    <n v="0"/>
    <n v="0"/>
    <n v="0"/>
    <n v="1328943.3922255149"/>
    <n v="10828418.992961822"/>
    <n v="1699376.0299443696"/>
    <n v="0"/>
    <n v="13856738"/>
    <n v="83140430"/>
    <n v="160193.50674373796"/>
    <n v="1"/>
    <n v="0"/>
    <n v="0"/>
    <n v="1"/>
    <n v="24249724"/>
    <n v="30637537.484035455"/>
    <n v="30637537"/>
    <n v="46"/>
    <n v="1"/>
    <n v="0"/>
    <n v="3.5384615384615383"/>
    <n v="0"/>
    <n v="3.5384615384615383"/>
    <n v="3.5384615384615383"/>
    <n v="4"/>
    <n v="6660438"/>
    <n v="37297975"/>
    <n v="120438405"/>
  </r>
  <r>
    <x v="3"/>
    <n v="3768"/>
    <x v="17"/>
    <x v="154"/>
    <x v="154"/>
    <x v="153"/>
    <n v="234"/>
    <n v="213430002582"/>
    <s v="13430213430002582"/>
    <s v="INST EDUC TECNICA AGROPECUARIA SANTA BARBARA"/>
    <n v="1"/>
    <n v="26.45072212503236"/>
    <n v="1.852500479127362"/>
    <n v="0.26341798710927411"/>
    <n v="1.2634179871092741"/>
    <n v="1394"/>
    <n v="30"/>
    <n v="0"/>
    <n v="117"/>
    <n v="0"/>
    <n v="638"/>
    <n v="0"/>
    <n v="455"/>
    <n v="0"/>
    <n v="1"/>
    <n v="0"/>
    <n v="153"/>
    <n v="0"/>
    <n v="906"/>
    <n v="19"/>
    <n v="0"/>
    <n v="58"/>
    <n v="0"/>
    <n v="281"/>
    <n v="0"/>
    <n v="394"/>
    <n v="0"/>
    <n v="1"/>
    <n v="0"/>
    <n v="153"/>
    <n v="0"/>
    <n v="92671"/>
    <n v="81839"/>
    <n v="122758"/>
    <n v="150439"/>
    <n v="114333"/>
    <n v="99892"/>
    <n v="152848"/>
    <n v="184139"/>
    <n v="0"/>
    <n v="0"/>
    <n v="0"/>
    <n v="0"/>
    <n v="21234204.201864202"/>
    <n v="137942447.07817334"/>
    <n v="193110.91249367833"/>
    <n v="35594612.283432141"/>
    <n v="194964374"/>
    <n v="0"/>
    <n v="0"/>
    <n v="0"/>
    <n v="0"/>
    <n v="2224535.6782905357"/>
    <n v="17037722.191723146"/>
    <n v="38622.182498735667"/>
    <n v="7118922.4566864278"/>
    <n v="26419803"/>
    <n v="221384177"/>
    <n v="158812.17862266858"/>
    <n v="1"/>
    <n v="0"/>
    <n v="0"/>
    <n v="1"/>
    <n v="24249724"/>
    <n v="30637537.484035455"/>
    <n v="30637537"/>
    <n v="147"/>
    <n v="1"/>
    <n v="0"/>
    <n v="11.307692307692308"/>
    <n v="0"/>
    <n v="11.307692307692308"/>
    <n v="4"/>
    <n v="4"/>
    <n v="6660438"/>
    <n v="37297975"/>
    <n v="258682152"/>
  </r>
  <r>
    <x v="3"/>
    <n v="3768"/>
    <x v="17"/>
    <x v="154"/>
    <x v="154"/>
    <x v="153"/>
    <n v="235"/>
    <n v="213430002612"/>
    <s v="13430213430002612"/>
    <s v="INST EDUC SAN SEBASTIAN DE MADRID"/>
    <n v="1"/>
    <n v="26.45072212503236"/>
    <n v="1.852500479127362"/>
    <n v="0.26341798710927411"/>
    <n v="1.2634179871092741"/>
    <n v="264"/>
    <n v="0"/>
    <n v="0"/>
    <n v="28"/>
    <n v="0"/>
    <n v="124"/>
    <n v="0"/>
    <n v="87"/>
    <n v="0"/>
    <n v="25"/>
    <n v="0"/>
    <n v="0"/>
    <n v="0"/>
    <n v="264"/>
    <n v="0"/>
    <n v="0"/>
    <n v="28"/>
    <n v="0"/>
    <n v="124"/>
    <n v="0"/>
    <n v="87"/>
    <n v="0"/>
    <n v="25"/>
    <n v="0"/>
    <n v="0"/>
    <n v="0"/>
    <n v="92671"/>
    <n v="81839"/>
    <n v="122758"/>
    <n v="150439"/>
    <n v="114333"/>
    <n v="99892"/>
    <n v="152848"/>
    <n v="184139"/>
    <n v="0"/>
    <n v="0"/>
    <n v="0"/>
    <n v="0"/>
    <n v="4044610.3241646099"/>
    <n v="26629328.758915439"/>
    <n v="4827772.8123419583"/>
    <n v="0"/>
    <n v="35501712"/>
    <n v="0"/>
    <n v="0"/>
    <n v="0"/>
    <n v="0"/>
    <n v="808922.06483292207"/>
    <n v="5325865.7517830878"/>
    <n v="965554.56246839161"/>
    <n v="0"/>
    <n v="7100342"/>
    <n v="42602054"/>
    <n v="161371.41666666666"/>
    <n v="1"/>
    <n v="0"/>
    <n v="0"/>
    <n v="1"/>
    <n v="24249724"/>
    <n v="30637537.484035455"/>
    <n v="30637537"/>
    <n v="28"/>
    <n v="1"/>
    <n v="0"/>
    <n v="2.1538461538461537"/>
    <n v="0"/>
    <n v="2.1538461538461537"/>
    <n v="2.1538461538461537"/>
    <n v="3"/>
    <n v="6660438"/>
    <n v="37297975"/>
    <n v="79900029"/>
  </r>
  <r>
    <x v="3"/>
    <n v="3768"/>
    <x v="17"/>
    <x v="154"/>
    <x v="154"/>
    <x v="153"/>
    <n v="236"/>
    <n v="213430002949"/>
    <s v="13430213430002949"/>
    <s v="INST EDUC TEC AGROP CALIXTO DIAZ PALENCIA"/>
    <n v="1"/>
    <n v="26.45072212503236"/>
    <n v="1.852500479127362"/>
    <n v="0.26341798710927411"/>
    <n v="1.2634179871092741"/>
    <n v="306"/>
    <n v="0"/>
    <n v="0"/>
    <n v="17"/>
    <n v="0"/>
    <n v="113"/>
    <n v="0"/>
    <n v="116"/>
    <n v="0"/>
    <n v="2"/>
    <n v="0"/>
    <n v="58"/>
    <n v="0"/>
    <n v="306"/>
    <n v="0"/>
    <n v="0"/>
    <n v="17"/>
    <n v="0"/>
    <n v="113"/>
    <n v="0"/>
    <n v="116"/>
    <n v="0"/>
    <n v="2"/>
    <n v="0"/>
    <n v="58"/>
    <n v="0"/>
    <n v="92671"/>
    <n v="81839"/>
    <n v="122758"/>
    <n v="150439"/>
    <n v="114333"/>
    <n v="99892"/>
    <n v="152848"/>
    <n v="184139"/>
    <n v="0"/>
    <n v="0"/>
    <n v="0"/>
    <n v="0"/>
    <n v="2455656.2682427987"/>
    <n v="28901025.051145192"/>
    <n v="386221.82498735667"/>
    <n v="13493382.434242249"/>
    <n v="45236286"/>
    <n v="0"/>
    <n v="0"/>
    <n v="0"/>
    <n v="0"/>
    <n v="491131.2536485598"/>
    <n v="5780205.010229039"/>
    <n v="77244.364997471333"/>
    <n v="2698676.4868484493"/>
    <n v="9047257"/>
    <n v="54283543"/>
    <n v="177397.19934640522"/>
    <n v="1"/>
    <n v="0"/>
    <n v="0"/>
    <n v="1"/>
    <n v="24249724"/>
    <n v="30637537.484035455"/>
    <n v="30637537"/>
    <n v="17"/>
    <n v="1"/>
    <n v="0"/>
    <n v="1.3076923076923077"/>
    <n v="0"/>
    <n v="1.3076923076923077"/>
    <n v="1.3076923076923077"/>
    <n v="2"/>
    <n v="6660438"/>
    <n v="37297975"/>
    <n v="91581518"/>
  </r>
  <r>
    <x v="3"/>
    <n v="3768"/>
    <x v="17"/>
    <x v="154"/>
    <x v="154"/>
    <x v="153"/>
    <n v="230"/>
    <n v="213430003066"/>
    <s v="13430213430003066"/>
    <s v="NUESTRA SEÑORA DEL CARMEN DE BARBOSA"/>
    <n v="1"/>
    <n v="26.45072212503236"/>
    <n v="1.852500479127362"/>
    <n v="0.26341798710927411"/>
    <n v="1.2634179871092741"/>
    <n v="1033"/>
    <n v="0"/>
    <n v="0"/>
    <n v="81"/>
    <n v="0"/>
    <n v="453"/>
    <n v="0"/>
    <n v="375"/>
    <n v="0"/>
    <n v="1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700479.866333336"/>
    <n v="104498029.44256863"/>
    <n v="23945753.149216112"/>
    <n v="0"/>
    <n v="140144262"/>
    <n v="0"/>
    <n v="0"/>
    <n v="0"/>
    <n v="0"/>
    <n v="0"/>
    <n v="0"/>
    <n v="0"/>
    <n v="0"/>
    <n v="0"/>
    <n v="140144262"/>
    <n v="135667.24298160698"/>
    <n v="1"/>
    <n v="0"/>
    <n v="0"/>
    <n v="1"/>
    <n v="24249724"/>
    <n v="30637537.484035455"/>
    <n v="30637537"/>
    <n v="81"/>
    <n v="1"/>
    <n v="0"/>
    <n v="6.2307692307692308"/>
    <n v="0"/>
    <n v="6.2307692307692308"/>
    <n v="4"/>
    <n v="4"/>
    <n v="6660438"/>
    <n v="37297975"/>
    <n v="177442237"/>
  </r>
  <r>
    <x v="3"/>
    <n v="3768"/>
    <x v="17"/>
    <x v="154"/>
    <x v="154"/>
    <x v="153"/>
    <n v="237"/>
    <n v="213430003082"/>
    <s v="13430213430003082"/>
    <s v="INST EDUC DE CEIBAL"/>
    <n v="1"/>
    <n v="26.45072212503236"/>
    <n v="1.852500479127362"/>
    <n v="0.26341798710927411"/>
    <n v="1.2634179871092741"/>
    <n v="249"/>
    <n v="11"/>
    <n v="0"/>
    <n v="8"/>
    <n v="0"/>
    <n v="78"/>
    <n v="0"/>
    <n v="103"/>
    <n v="0"/>
    <n v="49"/>
    <n v="0"/>
    <n v="0"/>
    <n v="0"/>
    <n v="249"/>
    <n v="11"/>
    <n v="0"/>
    <n v="8"/>
    <n v="0"/>
    <n v="78"/>
    <n v="0"/>
    <n v="103"/>
    <n v="0"/>
    <n v="49"/>
    <n v="0"/>
    <n v="0"/>
    <n v="0"/>
    <n v="92671"/>
    <n v="81839"/>
    <n v="122758"/>
    <n v="150439"/>
    <n v="114333"/>
    <n v="99892"/>
    <n v="152848"/>
    <n v="184139"/>
    <n v="0"/>
    <n v="0"/>
    <n v="0"/>
    <n v="0"/>
    <n v="2744557.0056831283"/>
    <n v="22843168.271865848"/>
    <n v="9462434.7121902388"/>
    <n v="0"/>
    <n v="35050160"/>
    <n v="0"/>
    <n v="0"/>
    <n v="0"/>
    <n v="0"/>
    <n v="548911.40113662567"/>
    <n v="4568633.6543731699"/>
    <n v="1892486.9424380478"/>
    <n v="0"/>
    <n v="7010032"/>
    <n v="42060192"/>
    <n v="168916.43373493975"/>
    <n v="1"/>
    <n v="0"/>
    <n v="0"/>
    <n v="1"/>
    <n v="24249724"/>
    <n v="30637537.484035455"/>
    <n v="30637537"/>
    <n v="19"/>
    <n v="1"/>
    <n v="0"/>
    <n v="1.4615384615384615"/>
    <n v="0"/>
    <n v="1.4615384615384615"/>
    <n v="1.4615384615384615"/>
    <n v="2"/>
    <n v="6660438"/>
    <n v="37297975"/>
    <n v="79358167"/>
  </r>
  <r>
    <x v="3"/>
    <n v="3767"/>
    <x v="16"/>
    <x v="155"/>
    <x v="155"/>
    <x v="154"/>
    <n v="7204"/>
    <n v="213433000106"/>
    <s v="13433213433000106"/>
    <s v="INSTITUCIÓN EDUCATIVA TÉCNICA  AGROPECUARIA EZEQUIEL MARTELO PIMIENTA DE SAN JOAQUIN"/>
    <n v="1"/>
    <n v="28.639608877851931"/>
    <n v="2.005801161777395"/>
    <n v="0.28661212087640192"/>
    <n v="1.2866121208764019"/>
    <n v="226"/>
    <n v="0"/>
    <n v="0"/>
    <n v="13"/>
    <n v="0"/>
    <n v="84"/>
    <n v="0"/>
    <n v="83"/>
    <n v="0"/>
    <n v="0"/>
    <n v="0"/>
    <n v="4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12328.9070101015"/>
    <n v="21463217.082423784"/>
    <n v="0"/>
    <n v="10898111.58899875"/>
    <n v="34273658"/>
    <n v="0"/>
    <n v="0"/>
    <n v="0"/>
    <n v="0"/>
    <n v="0"/>
    <n v="0"/>
    <n v="0"/>
    <n v="0"/>
    <n v="0"/>
    <n v="34273658"/>
    <n v="151653.35398230088"/>
    <n v="1"/>
    <n v="0"/>
    <n v="0"/>
    <n v="1"/>
    <n v="24249724"/>
    <n v="31199988.826307382"/>
    <n v="31199989"/>
    <n v="13"/>
    <n v="1"/>
    <n v="0"/>
    <n v="1"/>
    <n v="0"/>
    <n v="1"/>
    <n v="1"/>
    <n v="1"/>
    <n v="6660438"/>
    <n v="37860427"/>
    <n v="72134085"/>
  </r>
  <r>
    <x v="3"/>
    <n v="3767"/>
    <x v="16"/>
    <x v="155"/>
    <x v="155"/>
    <x v="154"/>
    <n v="23995"/>
    <n v="213433000131"/>
    <s v="13433213433000131"/>
    <s v="INSTITUCION EDUCATIVA DE EVITAR"/>
    <n v="1"/>
    <n v="28.639608877851931"/>
    <n v="2.005801161777395"/>
    <n v="0.28661212087640192"/>
    <n v="1.2866121208764019"/>
    <n v="449"/>
    <n v="0"/>
    <n v="0"/>
    <n v="30"/>
    <n v="0"/>
    <n v="228"/>
    <n v="0"/>
    <n v="159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13066.7084848499"/>
    <n v="49738113.837712601"/>
    <n v="6292994.862454921"/>
    <n v="0"/>
    <n v="60444175"/>
    <n v="0"/>
    <n v="0"/>
    <n v="0"/>
    <n v="0"/>
    <n v="0"/>
    <n v="0"/>
    <n v="0"/>
    <n v="0"/>
    <n v="0"/>
    <n v="60444175"/>
    <n v="134619.54342984411"/>
    <n v="1"/>
    <n v="0"/>
    <n v="0"/>
    <n v="1"/>
    <n v="24249724"/>
    <n v="31199988.826307382"/>
    <n v="31199989"/>
    <n v="30"/>
    <n v="0"/>
    <n v="1"/>
    <n v="2.3076923076923075"/>
    <n v="0"/>
    <n v="2.3076923076923075"/>
    <n v="2.3076923076923075"/>
    <n v="3"/>
    <n v="19981315"/>
    <n v="51181304"/>
    <n v="111625479"/>
  </r>
  <r>
    <x v="3"/>
    <n v="3767"/>
    <x v="16"/>
    <x v="155"/>
    <x v="155"/>
    <x v="154"/>
    <n v="8268"/>
    <n v="213433000238"/>
    <s v="13433213433000238"/>
    <s v="INSTITUCIÓN EDUCATIVA TÉCNICA  AGROINDUSTRIAL DE MALAGANA"/>
    <n v="1"/>
    <n v="28.639608877851931"/>
    <n v="2.005801161777395"/>
    <n v="0.28661212087640192"/>
    <n v="1.2866121208764019"/>
    <n v="1922"/>
    <n v="0"/>
    <n v="0"/>
    <n v="133"/>
    <n v="0"/>
    <n v="850"/>
    <n v="0"/>
    <n v="692"/>
    <n v="0"/>
    <n v="48"/>
    <n v="0"/>
    <n v="19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564595.7409495"/>
    <n v="198181321.8029789"/>
    <n v="9439492.2936823815"/>
    <n v="47146178.395885892"/>
    <n v="274331588"/>
    <n v="0"/>
    <n v="0"/>
    <n v="0"/>
    <n v="0"/>
    <n v="0"/>
    <n v="0"/>
    <n v="0"/>
    <n v="0"/>
    <n v="0"/>
    <n v="274331588"/>
    <n v="142732.35587929242"/>
    <n v="1"/>
    <n v="0"/>
    <n v="0"/>
    <n v="1"/>
    <n v="24249724"/>
    <n v="31199988.826307382"/>
    <n v="31199989"/>
    <n v="133"/>
    <n v="1"/>
    <n v="0"/>
    <n v="10.23076923076923"/>
    <n v="0"/>
    <n v="10.23076923076923"/>
    <n v="4"/>
    <n v="4"/>
    <n v="6660438"/>
    <n v="37860427"/>
    <n v="312192015"/>
  </r>
  <r>
    <x v="3"/>
    <n v="3767"/>
    <x v="16"/>
    <x v="155"/>
    <x v="155"/>
    <x v="154"/>
    <n v="8269"/>
    <n v="213433000343"/>
    <s v="13433213433000343"/>
    <s v="INSTITUCIÓN EDUCATIVA TÉCNICA AGROPECUARIA BENKOS BIOHO DE SAN BASILIO DE PALENQUE"/>
    <n v="1"/>
    <n v="28.639608877851931"/>
    <n v="2.005801161777395"/>
    <n v="0.28661212087640192"/>
    <n v="1.2866121208764019"/>
    <n v="616"/>
    <n v="0"/>
    <n v="0"/>
    <n v="32"/>
    <n v="0"/>
    <n v="272"/>
    <n v="0"/>
    <n v="227"/>
    <n v="0"/>
    <n v="0"/>
    <n v="0"/>
    <n v="85"/>
    <n v="0"/>
    <n v="254"/>
    <n v="0"/>
    <n v="0"/>
    <n v="32"/>
    <n v="0"/>
    <n v="22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07271.1557171727"/>
    <n v="64132606.731314182"/>
    <n v="0"/>
    <n v="20137814.892715082"/>
    <n v="88977693"/>
    <n v="0"/>
    <n v="0"/>
    <n v="0"/>
    <n v="0"/>
    <n v="941454.23114343465"/>
    <n v="5706388.2542491974"/>
    <n v="0"/>
    <n v="0"/>
    <n v="6647842"/>
    <n v="95625535"/>
    <n v="155236.25811688311"/>
    <n v="1"/>
    <n v="0"/>
    <n v="0"/>
    <n v="1"/>
    <n v="24249724"/>
    <n v="31199988.826307382"/>
    <n v="31199989"/>
    <n v="32"/>
    <n v="1"/>
    <n v="0"/>
    <n v="2.4615384615384617"/>
    <n v="0"/>
    <n v="2.4615384615384617"/>
    <n v="2.4615384615384617"/>
    <n v="3"/>
    <n v="6660438"/>
    <n v="37860427"/>
    <n v="133485962"/>
  </r>
  <r>
    <x v="3"/>
    <n v="3767"/>
    <x v="16"/>
    <x v="974"/>
    <x v="974"/>
    <x v="913"/>
    <n v="8270"/>
    <n v="213440000430"/>
    <s v="13440213440000430"/>
    <s v="INSTITUCIÓN EDUCATIVA DE MAMONCITO"/>
    <n v="1"/>
    <n v="36.697530864197532"/>
    <n v="2.5701450866772473"/>
    <n v="0.37199640135397027"/>
    <n v="1.3719964013539703"/>
    <n v="534"/>
    <n v="0"/>
    <n v="0"/>
    <n v="34"/>
    <n v="0"/>
    <n v="262"/>
    <n v="0"/>
    <n v="176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33391.7949041184"/>
    <n v="60028541.461534247"/>
    <n v="13001828.169157403"/>
    <n v="0"/>
    <n v="78363761"/>
    <n v="0"/>
    <n v="0"/>
    <n v="0"/>
    <n v="0"/>
    <n v="0"/>
    <n v="0"/>
    <n v="0"/>
    <n v="0"/>
    <n v="0"/>
    <n v="78363761"/>
    <n v="146748.61610486891"/>
    <n v="1"/>
    <n v="0"/>
    <n v="0"/>
    <n v="1"/>
    <n v="24249724"/>
    <n v="33270534.061827004"/>
    <n v="33270534"/>
    <n v="34"/>
    <n v="1"/>
    <n v="0"/>
    <n v="2.6153846153846154"/>
    <n v="0"/>
    <n v="2.6153846153846154"/>
    <n v="2.6153846153846154"/>
    <n v="3"/>
    <n v="6660438"/>
    <n v="39930972"/>
    <n v="118294733"/>
  </r>
  <r>
    <x v="3"/>
    <n v="3767"/>
    <x v="16"/>
    <x v="974"/>
    <x v="974"/>
    <x v="913"/>
    <n v="8271"/>
    <n v="213440000502"/>
    <s v="13440213440000502"/>
    <s v="INSTITUCIÓN EDUCATIVA DE GUATACA SUR"/>
    <n v="1"/>
    <n v="36.697530864197532"/>
    <n v="2.5701450866772473"/>
    <n v="0.37199640135397027"/>
    <n v="1.3719964013539703"/>
    <n v="379"/>
    <n v="0"/>
    <n v="0"/>
    <n v="24"/>
    <n v="0"/>
    <n v="201"/>
    <n v="0"/>
    <n v="124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64747.1493440834"/>
    <n v="44541725.970316507"/>
    <n v="6291207.1786245499"/>
    <n v="0"/>
    <n v="54597680"/>
    <n v="0"/>
    <n v="0"/>
    <n v="0"/>
    <n v="0"/>
    <n v="0"/>
    <n v="0"/>
    <n v="0"/>
    <n v="0"/>
    <n v="0"/>
    <n v="54597680"/>
    <n v="144057.20316622691"/>
    <n v="1"/>
    <n v="0"/>
    <n v="0"/>
    <n v="1"/>
    <n v="24249724"/>
    <n v="33270534.061827004"/>
    <n v="33270534"/>
    <n v="24"/>
    <n v="1"/>
    <n v="0"/>
    <n v="1.8461538461538463"/>
    <n v="0"/>
    <n v="1.8461538461538463"/>
    <n v="1.8461538461538463"/>
    <n v="2"/>
    <n v="6660438"/>
    <n v="39930972"/>
    <n v="94528652"/>
  </r>
  <r>
    <x v="3"/>
    <n v="3767"/>
    <x v="16"/>
    <x v="974"/>
    <x v="974"/>
    <x v="913"/>
    <n v="8272"/>
    <n v="213440000618"/>
    <s v="13440213440000618"/>
    <s v="INSTITUCIÓN EDUCATIVA DE CHILLOA"/>
    <n v="1"/>
    <n v="36.697530864197532"/>
    <n v="2.5701450866772473"/>
    <n v="0.37199640135397027"/>
    <n v="1.3719964013539703"/>
    <n v="646"/>
    <n v="7"/>
    <n v="0"/>
    <n v="46"/>
    <n v="0"/>
    <n v="287"/>
    <n v="0"/>
    <n v="209"/>
    <n v="0"/>
    <n v="9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13816.6214681845"/>
    <n v="67977526.403929189"/>
    <n v="20341569.87755271"/>
    <n v="0"/>
    <n v="96632913"/>
    <n v="0"/>
    <n v="0"/>
    <n v="0"/>
    <n v="0"/>
    <n v="0"/>
    <n v="0"/>
    <n v="0"/>
    <n v="0"/>
    <n v="0"/>
    <n v="96632913"/>
    <n v="149586.55263157896"/>
    <n v="1"/>
    <n v="0"/>
    <n v="0"/>
    <n v="1"/>
    <n v="24249724"/>
    <n v="33270534.061827004"/>
    <n v="33270534"/>
    <n v="53"/>
    <n v="1"/>
    <n v="0"/>
    <n v="4.0769230769230766"/>
    <n v="0"/>
    <n v="4.0769230769230766"/>
    <n v="4"/>
    <n v="4"/>
    <n v="6660438"/>
    <n v="39930972"/>
    <n v="136563885"/>
  </r>
  <r>
    <x v="3"/>
    <n v="3767"/>
    <x v="16"/>
    <x v="156"/>
    <x v="156"/>
    <x v="155"/>
    <n v="8278"/>
    <n v="213442000003"/>
    <s v="13442213442000003"/>
    <s v="INSTITUCIÓN EDUCATIVA TÉCNICA AGROPECUARIA NUEVA FLORIDA"/>
    <n v="1"/>
    <n v="46.598707001169437"/>
    <n v="3.2635829992968985"/>
    <n v="0.47691238363446159"/>
    <n v="1.4769123836344615"/>
    <n v="602"/>
    <n v="0"/>
    <n v="0"/>
    <n v="51"/>
    <n v="0"/>
    <n v="304"/>
    <n v="0"/>
    <n v="159"/>
    <n v="0"/>
    <n v="0"/>
    <n v="0"/>
    <n v="8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11851.0014620237"/>
    <n v="68307191.835444316"/>
    <n v="0"/>
    <n v="23932230.908085819"/>
    <n v="100851274"/>
    <n v="0"/>
    <n v="0"/>
    <n v="0"/>
    <n v="0"/>
    <n v="0"/>
    <n v="0"/>
    <n v="0"/>
    <n v="0"/>
    <n v="0"/>
    <n v="100851274"/>
    <n v="167527.03322259136"/>
    <n v="1"/>
    <n v="1"/>
    <n v="1"/>
    <n v="1"/>
    <n v="24249724"/>
    <n v="35814717.675317809"/>
    <n v="35814718"/>
    <n v="51"/>
    <n v="1"/>
    <n v="0"/>
    <n v="3.9230769230769229"/>
    <n v="0"/>
    <n v="3.9230769230769229"/>
    <n v="3.9230769230769229"/>
    <n v="4"/>
    <n v="6660438"/>
    <n v="42475156"/>
    <n v="143326430"/>
  </r>
  <r>
    <x v="3"/>
    <n v="3767"/>
    <x v="16"/>
    <x v="156"/>
    <x v="156"/>
    <x v="155"/>
    <n v="130710"/>
    <n v="213442000275"/>
    <s v="13442213442000275"/>
    <s v="INSTITUCION EDUCATIVA DE CORREA"/>
    <n v="1"/>
    <n v="46.598707001169437"/>
    <n v="3.2635829992968985"/>
    <n v="0.47691238363446159"/>
    <n v="1.4769123836344615"/>
    <n v="183"/>
    <n v="0"/>
    <n v="0"/>
    <n v="18"/>
    <n v="0"/>
    <n v="96"/>
    <n v="0"/>
    <n v="48"/>
    <n v="0"/>
    <n v="21"/>
    <n v="0"/>
    <n v="0"/>
    <n v="0"/>
    <n v="114"/>
    <n v="0"/>
    <n v="0"/>
    <n v="18"/>
    <n v="0"/>
    <n v="9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39476.8240454202"/>
    <n v="21244569.382945962"/>
    <n v="4740605.1842889637"/>
    <n v="0"/>
    <n v="29024651"/>
    <n v="0"/>
    <n v="0"/>
    <n v="0"/>
    <n v="0"/>
    <n v="607895.3648090841"/>
    <n v="2832609.2510594619"/>
    <n v="0"/>
    <n v="0"/>
    <n v="3440505"/>
    <n v="32465156"/>
    <n v="177405.22404371583"/>
    <n v="1"/>
    <n v="1"/>
    <n v="1"/>
    <n v="1"/>
    <n v="24249724"/>
    <n v="35814717.675317809"/>
    <n v="35814718"/>
    <n v="18"/>
    <n v="1"/>
    <n v="0"/>
    <n v="1.3846153846153846"/>
    <n v="0"/>
    <n v="1.3846153846153846"/>
    <n v="1.3846153846153846"/>
    <n v="2"/>
    <n v="6660438"/>
    <n v="42475156"/>
    <n v="74940312"/>
  </r>
  <r>
    <x v="3"/>
    <n v="3767"/>
    <x v="16"/>
    <x v="156"/>
    <x v="156"/>
    <x v="155"/>
    <n v="33006"/>
    <n v="213442000411"/>
    <s v="13442213442000411"/>
    <s v="INSTITUCIÓN EDUCATIVA DE RETIRO NUEVO"/>
    <n v="1"/>
    <n v="46.598707001169437"/>
    <n v="3.2635829992968985"/>
    <n v="0.47691238363446159"/>
    <n v="1.4769123836344615"/>
    <n v="608"/>
    <n v="0"/>
    <n v="0"/>
    <n v="50"/>
    <n v="0"/>
    <n v="324"/>
    <n v="0"/>
    <n v="186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42991.1779039446"/>
    <n v="75241183.231266946"/>
    <n v="10835668.992660489"/>
    <n v="0"/>
    <n v="94519843"/>
    <n v="0"/>
    <n v="0"/>
    <n v="0"/>
    <n v="0"/>
    <n v="0"/>
    <n v="0"/>
    <n v="0"/>
    <n v="0"/>
    <n v="0"/>
    <n v="94519843"/>
    <n v="155460.26809210525"/>
    <n v="1"/>
    <n v="1"/>
    <n v="1"/>
    <n v="1"/>
    <n v="24249724"/>
    <n v="35814717.675317809"/>
    <n v="35814718"/>
    <n v="50"/>
    <n v="0"/>
    <n v="1"/>
    <n v="3.8461538461538463"/>
    <n v="0"/>
    <n v="3.8461538461538463"/>
    <n v="3.8461538461538463"/>
    <n v="4"/>
    <n v="26641753"/>
    <n v="62456471"/>
    <n v="156976314"/>
  </r>
  <r>
    <x v="3"/>
    <n v="3767"/>
    <x v="16"/>
    <x v="156"/>
    <x v="156"/>
    <x v="155"/>
    <n v="8279"/>
    <n v="213442000887"/>
    <s v="13442213442000887"/>
    <s v="INSTITUCION EDUCATIVA SANTA FE DE ICOTEA"/>
    <n v="1"/>
    <n v="46.598707001169437"/>
    <n v="3.2635829992968985"/>
    <n v="0.47691238363446159"/>
    <n v="1.4769123836344615"/>
    <n v="190"/>
    <n v="0"/>
    <n v="0"/>
    <n v="20"/>
    <n v="0"/>
    <n v="104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77196.4711615779"/>
    <n v="25080394.410422318"/>
    <n v="0"/>
    <n v="0"/>
    <n v="28457591"/>
    <n v="0"/>
    <n v="0"/>
    <n v="0"/>
    <n v="0"/>
    <n v="0"/>
    <n v="0"/>
    <n v="0"/>
    <n v="0"/>
    <n v="0"/>
    <n v="28457591"/>
    <n v="149776.7947368421"/>
    <n v="1"/>
    <n v="1"/>
    <n v="1"/>
    <n v="1"/>
    <n v="24249724"/>
    <n v="35814717.675317809"/>
    <n v="35814718"/>
    <n v="20"/>
    <n v="0"/>
    <n v="1"/>
    <n v="1.5384615384615385"/>
    <n v="0"/>
    <n v="1.5384615384615385"/>
    <n v="1.5384615384615385"/>
    <n v="2"/>
    <n v="13320876"/>
    <n v="49135594"/>
    <n v="77593185"/>
  </r>
  <r>
    <x v="3"/>
    <n v="3767"/>
    <x v="16"/>
    <x v="156"/>
    <x v="156"/>
    <x v="155"/>
    <n v="24084"/>
    <n v="213442000925"/>
    <s v="13442213442000925"/>
    <s v="INSTITUCIÓN EDUCATIVA TÉCNICA AGROINDUSTRIAL DE FLAMENCO"/>
    <n v="1"/>
    <n v="46.598707001169437"/>
    <n v="3.2635829992968985"/>
    <n v="0.47691238363446159"/>
    <n v="1.4769123836344615"/>
    <n v="659"/>
    <n v="0"/>
    <n v="0"/>
    <n v="64"/>
    <n v="0"/>
    <n v="305"/>
    <n v="0"/>
    <n v="217"/>
    <n v="0"/>
    <n v="0"/>
    <n v="0"/>
    <n v="7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807028.70771705"/>
    <n v="77011564.013179109"/>
    <n v="0"/>
    <n v="19852873.366934825"/>
    <n v="107671466"/>
    <n v="0"/>
    <n v="0"/>
    <n v="0"/>
    <n v="0"/>
    <n v="0"/>
    <n v="0"/>
    <n v="0"/>
    <n v="0"/>
    <n v="0"/>
    <n v="107671466"/>
    <n v="163386.13960546281"/>
    <n v="1"/>
    <n v="1"/>
    <n v="1"/>
    <n v="1"/>
    <n v="24249724"/>
    <n v="35814717.675317809"/>
    <n v="35814718"/>
    <n v="64"/>
    <n v="0"/>
    <n v="1"/>
    <n v="4.9230769230769234"/>
    <n v="0"/>
    <n v="4.9230769230769234"/>
    <n v="4"/>
    <n v="4"/>
    <n v="26641753"/>
    <n v="62456471"/>
    <n v="170127937"/>
  </r>
  <r>
    <x v="3"/>
    <n v="3767"/>
    <x v="16"/>
    <x v="156"/>
    <x v="156"/>
    <x v="155"/>
    <n v="8281"/>
    <n v="213442000968"/>
    <s v="13442213442000968"/>
    <s v="INSTITUCIÓN EDUCATIVA TÉCNICA AGROPECUARIA SAN JOSE DE PLAYON"/>
    <n v="1"/>
    <n v="46.598707001169437"/>
    <n v="3.2635829992968985"/>
    <n v="0.47691238363446159"/>
    <n v="1.4769123836344615"/>
    <n v="1300"/>
    <n v="0"/>
    <n v="0"/>
    <n v="130"/>
    <n v="0"/>
    <n v="613"/>
    <n v="0"/>
    <n v="428"/>
    <n v="0"/>
    <n v="0"/>
    <n v="0"/>
    <n v="129"/>
    <n v="0"/>
    <n v="180"/>
    <n v="0"/>
    <n v="0"/>
    <n v="51"/>
    <n v="0"/>
    <n v="0"/>
    <n v="0"/>
    <n v="0"/>
    <n v="0"/>
    <n v="0"/>
    <n v="0"/>
    <n v="129"/>
    <n v="0"/>
    <n v="92671"/>
    <n v="81839"/>
    <n v="122758"/>
    <n v="150439"/>
    <n v="114333"/>
    <n v="99892"/>
    <n v="152848"/>
    <n v="184139"/>
    <n v="0"/>
    <n v="0"/>
    <n v="0"/>
    <n v="0"/>
    <n v="21951777.062550254"/>
    <n v="153580532.83088019"/>
    <n v="0"/>
    <n v="35082474.853898525"/>
    <n v="210614785"/>
    <n v="0"/>
    <n v="0"/>
    <n v="0"/>
    <n v="0"/>
    <n v="1722370.2002924047"/>
    <n v="0"/>
    <n v="0"/>
    <n v="7016494.9707797058"/>
    <n v="8738865"/>
    <n v="219353650"/>
    <n v="168733.57692307694"/>
    <n v="1"/>
    <n v="1"/>
    <n v="1"/>
    <n v="1"/>
    <n v="24249724"/>
    <n v="35814717.675317809"/>
    <n v="35814718"/>
    <n v="130"/>
    <n v="1"/>
    <n v="0"/>
    <n v="10"/>
    <n v="0"/>
    <n v="10"/>
    <n v="4"/>
    <n v="4"/>
    <n v="6660438"/>
    <n v="42475156"/>
    <n v="261828806"/>
  </r>
  <r>
    <x v="3"/>
    <n v="3767"/>
    <x v="16"/>
    <x v="157"/>
    <x v="157"/>
    <x v="156"/>
    <n v="8285"/>
    <n v="213468000117"/>
    <s v="13468213468000117"/>
    <s v="INSTITUCIÒN EDUCATIVA TÈCNICA AMBIENTAL DE TIERRA FIRME"/>
    <n v="1"/>
    <n v="29.197620866023282"/>
    <n v="2.0448820409518791"/>
    <n v="0.29252499173673108"/>
    <n v="1.2925249917367312"/>
    <n v="733"/>
    <n v="0"/>
    <n v="0"/>
    <n v="70"/>
    <n v="0"/>
    <n v="376"/>
    <n v="0"/>
    <n v="204"/>
    <n v="0"/>
    <n v="0"/>
    <n v="0"/>
    <n v="8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44478.191616498"/>
    <n v="74885485.755248025"/>
    <n v="0"/>
    <n v="19754353.534633026"/>
    <n v="104984317"/>
    <n v="0"/>
    <n v="0"/>
    <n v="0"/>
    <n v="0"/>
    <n v="0"/>
    <n v="0"/>
    <n v="0"/>
    <n v="0"/>
    <n v="0"/>
    <n v="104984317"/>
    <n v="143225.53478854024"/>
    <n v="1"/>
    <n v="0"/>
    <n v="0"/>
    <n v="1"/>
    <n v="24249724"/>
    <n v="31343374.312718011"/>
    <n v="31343374"/>
    <n v="70"/>
    <n v="0"/>
    <n v="1"/>
    <n v="5.384615384615385"/>
    <n v="0"/>
    <n v="5.384615384615385"/>
    <n v="4"/>
    <n v="4"/>
    <n v="26641753"/>
    <n v="57985127"/>
    <n v="162969444"/>
  </r>
  <r>
    <x v="3"/>
    <n v="3767"/>
    <x v="16"/>
    <x v="151"/>
    <x v="151"/>
    <x v="150"/>
    <n v="131319"/>
    <n v="213468000974"/>
    <s v="13188213468000974"/>
    <s v="INSTITUCIÓN EDUCATIVA LA PEÑA"/>
    <n v="1"/>
    <n v="33.940548780487802"/>
    <n v="2.3770573287371954"/>
    <n v="0.34278255044972972"/>
    <n v="1.3427825504497297"/>
    <n v="431"/>
    <n v="29"/>
    <n v="0"/>
    <n v="23"/>
    <n v="0"/>
    <n v="181"/>
    <n v="0"/>
    <n v="165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983266.5817095852"/>
    <n v="46410099.147215441"/>
    <n v="6772973.6999476291"/>
    <n v="0"/>
    <n v="61166339"/>
    <n v="0"/>
    <n v="0"/>
    <n v="0"/>
    <n v="0"/>
    <n v="0"/>
    <n v="0"/>
    <n v="0"/>
    <n v="0"/>
    <n v="0"/>
    <n v="61166339"/>
    <n v="141917.25986078885"/>
    <n v="1"/>
    <n v="0"/>
    <n v="0"/>
    <n v="1"/>
    <n v="24249724"/>
    <n v="32562106.240422022"/>
    <n v="32562106"/>
    <n v="52"/>
    <n v="0"/>
    <n v="1"/>
    <n v="4"/>
    <n v="0"/>
    <n v="4"/>
    <n v="4"/>
    <n v="4"/>
    <n v="26641753"/>
    <n v="59203859"/>
    <n v="120370198"/>
  </r>
  <r>
    <x v="3"/>
    <n v="3767"/>
    <x v="16"/>
    <x v="157"/>
    <x v="157"/>
    <x v="156"/>
    <n v="8286"/>
    <n v="213468001261"/>
    <s v="13468213468001261"/>
    <s v="INSTITUCIÓN EDUCATIVA DE LAS BOQUILLAS"/>
    <n v="1"/>
    <n v="29.197620866023282"/>
    <n v="2.0448820409518791"/>
    <n v="0.29252499173673108"/>
    <n v="1.2925249917367312"/>
    <n v="1102"/>
    <n v="0"/>
    <n v="0"/>
    <n v="106"/>
    <n v="0"/>
    <n v="558"/>
    <n v="0"/>
    <n v="332"/>
    <n v="0"/>
    <n v="10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664495.547304982"/>
    <n v="114910486.76236334"/>
    <n v="20941345.153319445"/>
    <n v="0"/>
    <n v="151516327"/>
    <n v="0"/>
    <n v="0"/>
    <n v="0"/>
    <n v="0"/>
    <n v="0"/>
    <n v="0"/>
    <n v="0"/>
    <n v="0"/>
    <n v="0"/>
    <n v="151516327"/>
    <n v="137492.12976406535"/>
    <n v="1"/>
    <n v="0"/>
    <n v="0"/>
    <n v="1"/>
    <n v="24249724"/>
    <n v="31343374.312718011"/>
    <n v="31343374"/>
    <n v="106"/>
    <n v="1"/>
    <n v="0"/>
    <n v="8.1538461538461533"/>
    <n v="0"/>
    <n v="8.1538461538461533"/>
    <n v="4"/>
    <n v="4"/>
    <n v="6660438"/>
    <n v="38003812"/>
    <n v="189520139"/>
  </r>
  <r>
    <x v="3"/>
    <n v="3767"/>
    <x v="16"/>
    <x v="157"/>
    <x v="157"/>
    <x v="156"/>
    <n v="155176"/>
    <n v="213468001369"/>
    <s v="13468213468001369"/>
    <s v="INSTITUCION EDUCATIVA LA TRAVESIA"/>
    <n v="1"/>
    <n v="29.197620866023282"/>
    <n v="2.0448820409518791"/>
    <n v="0.29252499173673108"/>
    <n v="1.2925249917367312"/>
    <n v="546"/>
    <n v="0"/>
    <n v="0"/>
    <n v="44"/>
    <n v="0"/>
    <n v="291"/>
    <n v="0"/>
    <n v="176"/>
    <n v="0"/>
    <n v="35"/>
    <n v="0"/>
    <n v="0"/>
    <n v="0"/>
    <n v="39"/>
    <n v="0"/>
    <n v="0"/>
    <n v="2"/>
    <n v="0"/>
    <n v="3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02243.4347303705"/>
    <n v="60295727.323622115"/>
    <n v="6914595.0977941565"/>
    <n v="0"/>
    <n v="73712566"/>
    <n v="0"/>
    <n v="0"/>
    <n v="0"/>
    <n v="0"/>
    <n v="59111.303952094284"/>
    <n v="955435.50791178516"/>
    <n v="0"/>
    <n v="0"/>
    <n v="1014547"/>
    <n v="74727113"/>
    <n v="136862.84432234432"/>
    <n v="1"/>
    <n v="0"/>
    <n v="0"/>
    <n v="1"/>
    <n v="24249724"/>
    <n v="31343374.312718011"/>
    <n v="31343374"/>
    <n v="44"/>
    <n v="1"/>
    <n v="0"/>
    <n v="3.3846153846153846"/>
    <n v="0"/>
    <n v="3.3846153846153846"/>
    <n v="3.3846153846153846"/>
    <n v="4"/>
    <n v="6660438"/>
    <n v="38003812"/>
    <n v="112730925"/>
  </r>
  <r>
    <x v="3"/>
    <n v="3767"/>
    <x v="16"/>
    <x v="157"/>
    <x v="157"/>
    <x v="156"/>
    <n v="8287"/>
    <n v="213468001491"/>
    <s v="13468213468001491"/>
    <s v="INSTITUCIÓN EDUCATIVA RIO GRANDE DE LA MAGDALENA"/>
    <n v="1"/>
    <n v="29.197620866023282"/>
    <n v="2.0448820409518791"/>
    <n v="0.29252499173673108"/>
    <n v="1.2925249917367312"/>
    <n v="732"/>
    <n v="0"/>
    <n v="0"/>
    <n v="75"/>
    <n v="0"/>
    <n v="376"/>
    <n v="0"/>
    <n v="206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083369.491017677"/>
    <n v="75143711.568197146"/>
    <n v="14816989.495273191"/>
    <n v="0"/>
    <n v="101044071"/>
    <n v="0"/>
    <n v="0"/>
    <n v="0"/>
    <n v="0"/>
    <n v="0"/>
    <n v="0"/>
    <n v="0"/>
    <n v="0"/>
    <n v="0"/>
    <n v="101044071"/>
    <n v="138038.34836065574"/>
    <n v="1"/>
    <n v="0"/>
    <n v="0"/>
    <n v="1"/>
    <n v="24249724"/>
    <n v="31343374.312718011"/>
    <n v="31343374"/>
    <n v="75"/>
    <n v="1"/>
    <n v="0"/>
    <n v="5.7692307692307692"/>
    <n v="0"/>
    <n v="5.7692307692307692"/>
    <n v="4"/>
    <n v="4"/>
    <n v="6660438"/>
    <n v="38003812"/>
    <n v="139047883"/>
  </r>
  <r>
    <x v="3"/>
    <n v="3767"/>
    <x v="16"/>
    <x v="157"/>
    <x v="157"/>
    <x v="156"/>
    <n v="24086"/>
    <n v="213468001512"/>
    <s v="13468213468001512"/>
    <s v="INSTITUCIÓN EDUCATIVA TÉCNICA AGROPECUARIA DEL CHICAGUA"/>
    <n v="1"/>
    <n v="29.197620866023282"/>
    <n v="2.0448820409518791"/>
    <n v="0.29252499173673108"/>
    <n v="1.2925249917367312"/>
    <n v="750"/>
    <n v="0"/>
    <n v="0"/>
    <n v="84"/>
    <n v="0"/>
    <n v="386"/>
    <n v="0"/>
    <n v="213"/>
    <n v="0"/>
    <n v="1"/>
    <n v="0"/>
    <n v="6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413373.829939798"/>
    <n v="77338630.978264764"/>
    <n v="197559.8599369759"/>
    <n v="15708281.123925056"/>
    <n v="105657846"/>
    <n v="0"/>
    <n v="0"/>
    <n v="0"/>
    <n v="0"/>
    <n v="0"/>
    <n v="0"/>
    <n v="0"/>
    <n v="0"/>
    <n v="0"/>
    <n v="105657846"/>
    <n v="140877.128"/>
    <n v="1"/>
    <n v="0"/>
    <n v="0"/>
    <n v="1"/>
    <n v="24249724"/>
    <n v="31343374.312718011"/>
    <n v="31343374"/>
    <n v="84"/>
    <n v="1"/>
    <n v="0"/>
    <n v="6.4615384615384617"/>
    <n v="0"/>
    <n v="6.4615384615384617"/>
    <n v="4"/>
    <n v="4"/>
    <n v="6660438"/>
    <n v="38003812"/>
    <n v="143661658"/>
  </r>
  <r>
    <x v="3"/>
    <n v="3767"/>
    <x v="16"/>
    <x v="157"/>
    <x v="157"/>
    <x v="156"/>
    <n v="6904"/>
    <n v="213468001539"/>
    <s v="13468213468001539"/>
    <s v="INSTITUCIÓN EDUCATIVA TÉCNICA AGROPECUARIA DE GUATACA"/>
    <n v="1"/>
    <n v="29.197620866023282"/>
    <n v="2.0448820409518791"/>
    <n v="0.29252499173673108"/>
    <n v="1.2925249917367312"/>
    <n v="400"/>
    <n v="0"/>
    <n v="0"/>
    <n v="26"/>
    <n v="0"/>
    <n v="193"/>
    <n v="0"/>
    <n v="143"/>
    <n v="0"/>
    <n v="0"/>
    <n v="0"/>
    <n v="3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42234.7568861279"/>
    <n v="43381936.575454026"/>
    <n v="0"/>
    <n v="9044161.8592295777"/>
    <n v="56268333"/>
    <n v="0"/>
    <n v="0"/>
    <n v="0"/>
    <n v="0"/>
    <n v="0"/>
    <n v="0"/>
    <n v="0"/>
    <n v="0"/>
    <n v="0"/>
    <n v="56268333"/>
    <n v="140670.83249999999"/>
    <n v="1"/>
    <n v="0"/>
    <n v="0"/>
    <n v="1"/>
    <n v="24249724"/>
    <n v="31343374.312718011"/>
    <n v="31343374"/>
    <n v="26"/>
    <n v="1"/>
    <n v="0"/>
    <n v="2"/>
    <n v="0"/>
    <n v="2"/>
    <n v="2"/>
    <n v="2"/>
    <n v="6660438"/>
    <n v="38003812"/>
    <n v="94272145"/>
  </r>
  <r>
    <x v="3"/>
    <n v="3767"/>
    <x v="16"/>
    <x v="157"/>
    <x v="157"/>
    <x v="156"/>
    <n v="6905"/>
    <n v="213468001547"/>
    <s v="13468213468001547"/>
    <s v="INSTITUCIÓN EDUCATIVA TÉCNICA AGROPECUARIA DE LA RINCONADA"/>
    <n v="1"/>
    <n v="29.197620866023282"/>
    <n v="2.0448820409518791"/>
    <n v="0.29252499173673108"/>
    <n v="1.2925249917367312"/>
    <n v="616"/>
    <n v="0"/>
    <n v="0"/>
    <n v="51"/>
    <n v="0"/>
    <n v="313"/>
    <n v="0"/>
    <n v="186"/>
    <n v="0"/>
    <n v="0"/>
    <n v="0"/>
    <n v="66"/>
    <n v="0"/>
    <n v="379"/>
    <n v="0"/>
    <n v="0"/>
    <n v="42"/>
    <n v="0"/>
    <n v="271"/>
    <n v="0"/>
    <n v="0"/>
    <n v="0"/>
    <n v="0"/>
    <n v="0"/>
    <n v="66"/>
    <n v="0"/>
    <n v="92671"/>
    <n v="81839"/>
    <n v="122758"/>
    <n v="150439"/>
    <n v="114333"/>
    <n v="99892"/>
    <n v="152848"/>
    <n v="184139"/>
    <n v="0"/>
    <n v="0"/>
    <n v="0"/>
    <n v="0"/>
    <n v="7536691.2538920203"/>
    <n v="64427340.330808207"/>
    <n v="0"/>
    <n v="15708281.123925056"/>
    <n v="87672313"/>
    <n v="0"/>
    <n v="0"/>
    <n v="0"/>
    <n v="0"/>
    <n v="1241337.3829939798"/>
    <n v="6997919.5309214536"/>
    <n v="0"/>
    <n v="3141656.2247850117"/>
    <n v="11380913"/>
    <n v="99053226"/>
    <n v="160800.69155844155"/>
    <n v="1"/>
    <n v="0"/>
    <n v="0"/>
    <n v="1"/>
    <n v="24249724"/>
    <n v="31343374.312718011"/>
    <n v="31343374"/>
    <n v="51"/>
    <n v="1"/>
    <n v="0"/>
    <n v="3.9230769230769229"/>
    <n v="0"/>
    <n v="3.9230769230769229"/>
    <n v="3.9230769230769229"/>
    <n v="4"/>
    <n v="6660438"/>
    <n v="38003812"/>
    <n v="137057038"/>
  </r>
  <r>
    <x v="3"/>
    <n v="3767"/>
    <x v="16"/>
    <x v="975"/>
    <x v="975"/>
    <x v="310"/>
    <n v="23965"/>
    <n v="213473000052"/>
    <s v="13473213473000052"/>
    <s v="INSTITUCIÓN EDUCATIVA LA PALMA"/>
    <n v="1"/>
    <n v="58.689367169932538"/>
    <n v="4.1103634255448016"/>
    <n v="0.6050288286382709"/>
    <n v="1.6050288286382708"/>
    <n v="603"/>
    <n v="0"/>
    <n v="0"/>
    <n v="64"/>
    <n v="0"/>
    <n v="314"/>
    <n v="0"/>
    <n v="175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744496.708140763"/>
    <n v="78401144.937913403"/>
    <n v="12266272.319985121"/>
    <n v="0"/>
    <n v="102411914"/>
    <n v="0"/>
    <n v="0"/>
    <n v="0"/>
    <n v="0"/>
    <n v="0"/>
    <n v="0"/>
    <n v="0"/>
    <n v="0"/>
    <n v="0"/>
    <n v="102411914"/>
    <n v="169837.33665008293"/>
    <n v="1"/>
    <n v="1"/>
    <n v="1"/>
    <n v="1"/>
    <n v="24249724"/>
    <n v="38921506.106521361"/>
    <n v="38921506"/>
    <n v="64"/>
    <n v="1"/>
    <n v="0"/>
    <n v="4.9230769230769234"/>
    <n v="0"/>
    <n v="4.9230769230769234"/>
    <n v="4"/>
    <n v="4"/>
    <n v="6660438"/>
    <n v="45581944"/>
    <n v="147993858"/>
  </r>
  <r>
    <x v="3"/>
    <n v="3767"/>
    <x v="16"/>
    <x v="975"/>
    <x v="975"/>
    <x v="310"/>
    <n v="6894"/>
    <n v="213473000915"/>
    <s v="13473213473000915"/>
    <s v="INSTITUCIÓN EDUCATIVA DEL DIQUE"/>
    <n v="1"/>
    <n v="58.689367169932538"/>
    <n v="4.1103634255448016"/>
    <n v="0.6050288286382709"/>
    <n v="1.6050288286382708"/>
    <n v="367"/>
    <n v="0"/>
    <n v="0"/>
    <n v="20"/>
    <n v="0"/>
    <n v="214"/>
    <n v="0"/>
    <n v="107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70155.2212939882"/>
    <n v="51465782.25985726"/>
    <n v="6378461.6063922625"/>
    <n v="0"/>
    <n v="61514399"/>
    <n v="0"/>
    <n v="0"/>
    <n v="0"/>
    <n v="0"/>
    <n v="0"/>
    <n v="0"/>
    <n v="0"/>
    <n v="0"/>
    <n v="0"/>
    <n v="61514399"/>
    <n v="167614.16621253407"/>
    <n v="1"/>
    <n v="1"/>
    <n v="1"/>
    <n v="1"/>
    <n v="24249724"/>
    <n v="38921506.106521361"/>
    <n v="38921506"/>
    <n v="20"/>
    <n v="1"/>
    <n v="0"/>
    <n v="1.5384615384615385"/>
    <n v="0"/>
    <n v="1.5384615384615385"/>
    <n v="1.5384615384615385"/>
    <n v="2"/>
    <n v="6660438"/>
    <n v="45581944"/>
    <n v="107096343"/>
  </r>
  <r>
    <x v="3"/>
    <n v="3767"/>
    <x v="16"/>
    <x v="975"/>
    <x v="975"/>
    <x v="310"/>
    <n v="6895"/>
    <n v="213473000923"/>
    <s v="13473213473000923"/>
    <s v="INSTITUCIÓN EDUCATIVA DE BODEGA CENTRAL"/>
    <n v="1"/>
    <n v="58.689367169932538"/>
    <n v="4.1103634255448016"/>
    <n v="0.6050288286382709"/>
    <n v="1.6050288286382708"/>
    <n v="333"/>
    <n v="0"/>
    <n v="0"/>
    <n v="22"/>
    <n v="0"/>
    <n v="171"/>
    <n v="0"/>
    <n v="107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37170.7434233869"/>
    <n v="44571612.050592892"/>
    <n v="8095739.7311901795"/>
    <n v="0"/>
    <n v="56704523"/>
    <n v="0"/>
    <n v="0"/>
    <n v="0"/>
    <n v="0"/>
    <n v="0"/>
    <n v="0"/>
    <n v="0"/>
    <n v="0"/>
    <n v="0"/>
    <n v="56704523"/>
    <n v="170283.85285285284"/>
    <n v="1"/>
    <n v="1"/>
    <n v="1"/>
    <n v="1"/>
    <n v="24249724"/>
    <n v="38921506.106521361"/>
    <n v="38921506"/>
    <n v="22"/>
    <n v="1"/>
    <n v="0"/>
    <n v="1.6923076923076923"/>
    <n v="0"/>
    <n v="1.6923076923076923"/>
    <n v="1.6923076923076923"/>
    <n v="2"/>
    <n v="6660438"/>
    <n v="45581944"/>
    <n v="102286467"/>
  </r>
  <r>
    <x v="3"/>
    <n v="3767"/>
    <x v="16"/>
    <x v="975"/>
    <x v="975"/>
    <x v="310"/>
    <n v="23966"/>
    <n v="213473001296"/>
    <s v="13473213473001296"/>
    <s v="INSTITUCIÓN EDUCATIVA CORCOVADO"/>
    <n v="1"/>
    <n v="58.689367169932538"/>
    <n v="4.1103634255448016"/>
    <n v="0.6050288286382709"/>
    <n v="1.6050288286382708"/>
    <n v="1075"/>
    <n v="0"/>
    <n v="0"/>
    <n v="110"/>
    <n v="0"/>
    <n v="615"/>
    <n v="0"/>
    <n v="297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185853.717116937"/>
    <n v="146220540.25230473"/>
    <n v="13002248.659184229"/>
    <n v="0"/>
    <n v="179408643"/>
    <n v="0"/>
    <n v="0"/>
    <n v="0"/>
    <n v="0"/>
    <n v="0"/>
    <n v="0"/>
    <n v="0"/>
    <n v="0"/>
    <n v="0"/>
    <n v="179408643"/>
    <n v="166891.76093023256"/>
    <n v="1"/>
    <n v="1"/>
    <n v="1"/>
    <n v="1"/>
    <n v="24249724"/>
    <n v="38921506.106521361"/>
    <n v="38921506"/>
    <n v="110"/>
    <n v="1"/>
    <n v="0"/>
    <n v="8.4615384615384617"/>
    <n v="0"/>
    <n v="8.4615384615384617"/>
    <n v="4"/>
    <n v="4"/>
    <n v="6660438"/>
    <n v="45581944"/>
    <n v="224990587"/>
  </r>
  <r>
    <x v="3"/>
    <n v="3767"/>
    <x v="16"/>
    <x v="148"/>
    <x v="148"/>
    <x v="147"/>
    <n v="8013"/>
    <n v="213473001580"/>
    <s v="13042213473001580"/>
    <s v="INSTITUCIÓN EDUCATIVA EMA TRONCOSO RABELO"/>
    <n v="1"/>
    <n v="36.267261821732461"/>
    <n v="2.5400108013616158"/>
    <n v="0.36743713499908298"/>
    <n v="1.367437134999083"/>
    <n v="487"/>
    <n v="0"/>
    <n v="0"/>
    <n v="32"/>
    <n v="0"/>
    <n v="223"/>
    <n v="0"/>
    <n v="174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02982.0785872051"/>
    <n v="54228624.024863377"/>
    <n v="12122581.810199711"/>
    <n v="0"/>
    <n v="71354188"/>
    <n v="0"/>
    <n v="0"/>
    <n v="0"/>
    <n v="0"/>
    <n v="0"/>
    <n v="0"/>
    <n v="0"/>
    <n v="0"/>
    <n v="0"/>
    <n v="71354188"/>
    <n v="146517.83983572896"/>
    <n v="1"/>
    <n v="1"/>
    <n v="1"/>
    <n v="1"/>
    <n v="24249724"/>
    <n v="33159973.111078504"/>
    <n v="33159973"/>
    <n v="32"/>
    <n v="1"/>
    <n v="0"/>
    <n v="2.4615384615384617"/>
    <n v="0"/>
    <n v="2.4615384615384617"/>
    <n v="2.4615384615384617"/>
    <n v="3"/>
    <n v="6660438"/>
    <n v="39820411"/>
    <n v="111174599"/>
  </r>
  <r>
    <x v="3"/>
    <n v="3767"/>
    <x v="16"/>
    <x v="975"/>
    <x v="975"/>
    <x v="310"/>
    <n v="6896"/>
    <n v="213473001598"/>
    <s v="13473213473001598"/>
    <s v="INSTITUCIÓN EDUCATIVA DE MICOAHUMADO"/>
    <n v="1"/>
    <n v="58.689367169932538"/>
    <n v="4.1103634255448016"/>
    <n v="0.6050288286382709"/>
    <n v="1.6050288286382708"/>
    <n v="459"/>
    <n v="0"/>
    <n v="0"/>
    <n v="30"/>
    <n v="0"/>
    <n v="293"/>
    <n v="0"/>
    <n v="12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05232.8319409825"/>
    <n v="66216099.916887999"/>
    <n v="3925207.1423952384"/>
    <n v="0"/>
    <n v="75646540"/>
    <n v="0"/>
    <n v="0"/>
    <n v="0"/>
    <n v="0"/>
    <n v="0"/>
    <n v="0"/>
    <n v="0"/>
    <n v="0"/>
    <n v="0"/>
    <n v="75646540"/>
    <n v="164807.27668845316"/>
    <n v="1"/>
    <n v="1"/>
    <n v="1"/>
    <n v="1"/>
    <n v="24249724"/>
    <n v="38921506.106521361"/>
    <n v="38921506"/>
    <n v="30"/>
    <n v="1"/>
    <n v="0"/>
    <n v="2.3076923076923075"/>
    <n v="0"/>
    <n v="2.3076923076923075"/>
    <n v="2.3076923076923075"/>
    <n v="3"/>
    <n v="6660438"/>
    <n v="45581944"/>
    <n v="121228484"/>
  </r>
  <r>
    <x v="3"/>
    <n v="3767"/>
    <x v="16"/>
    <x v="158"/>
    <x v="158"/>
    <x v="157"/>
    <n v="6899"/>
    <n v="213549000006"/>
    <s v="13549213549000006"/>
    <s v="INSTITUCIÓN EDUCATIVA DE ARMENIA"/>
    <n v="1"/>
    <n v="62.366696646537328"/>
    <n v="4.3679085536179816"/>
    <n v="0.64399497052583354"/>
    <n v="1.6439949705258337"/>
    <n v="856"/>
    <n v="0"/>
    <n v="0"/>
    <n v="60"/>
    <n v="0"/>
    <n v="429"/>
    <n v="0"/>
    <n v="262"/>
    <n v="0"/>
    <n v="105"/>
    <n v="0"/>
    <n v="0"/>
    <n v="0"/>
    <n v="260"/>
    <n v="0"/>
    <n v="0"/>
    <n v="41"/>
    <n v="0"/>
    <n v="21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77772.617907809"/>
    <n v="113477364.4066747"/>
    <n v="26384541.041767925"/>
    <n v="0"/>
    <n v="151139678"/>
    <n v="0"/>
    <n v="0"/>
    <n v="0"/>
    <n v="0"/>
    <n v="1541295.5911140672"/>
    <n v="7192921.2170945769"/>
    <n v="0"/>
    <n v="0"/>
    <n v="8734217"/>
    <n v="159873895"/>
    <n v="186768.56892523365"/>
    <n v="1"/>
    <n v="0"/>
    <n v="0"/>
    <n v="1"/>
    <n v="24249724"/>
    <n v="39866424.292639598"/>
    <n v="39866424"/>
    <n v="60"/>
    <n v="0"/>
    <n v="1"/>
    <n v="4.615384615384615"/>
    <n v="0"/>
    <n v="4.615384615384615"/>
    <n v="4"/>
    <n v="4"/>
    <n v="26641753"/>
    <n v="66508177"/>
    <n v="226382072"/>
  </r>
  <r>
    <x v="3"/>
    <n v="3767"/>
    <x v="16"/>
    <x v="158"/>
    <x v="158"/>
    <x v="157"/>
    <n v="6900"/>
    <n v="213549000065"/>
    <s v="13549213549000065"/>
    <s v="INSTITUCIÓN EDUCATIVA DE SANTA COA"/>
    <n v="1"/>
    <n v="62.366696646537328"/>
    <n v="4.3679085536179816"/>
    <n v="0.64399497052583354"/>
    <n v="1.6439949705258337"/>
    <n v="491"/>
    <n v="0"/>
    <n v="0"/>
    <n v="42"/>
    <n v="0"/>
    <n v="205"/>
    <n v="0"/>
    <n v="185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94440.8325354662"/>
    <n v="64046558.782348968"/>
    <n v="14825599.252041025"/>
    <n v="0"/>
    <n v="86766599"/>
    <n v="0"/>
    <n v="0"/>
    <n v="0"/>
    <n v="0"/>
    <n v="0"/>
    <n v="0"/>
    <n v="0"/>
    <n v="0"/>
    <n v="0"/>
    <n v="86766599"/>
    <n v="176714.05091649696"/>
    <n v="1"/>
    <n v="0"/>
    <n v="0"/>
    <n v="1"/>
    <n v="24249724"/>
    <n v="39866424.292639598"/>
    <n v="39866424"/>
    <n v="42"/>
    <n v="1"/>
    <n v="0"/>
    <n v="3.2307692307692308"/>
    <n v="0"/>
    <n v="3.2307692307692308"/>
    <n v="3.2307692307692308"/>
    <n v="4"/>
    <n v="6660438"/>
    <n v="46526862"/>
    <n v="133293461"/>
  </r>
  <r>
    <x v="3"/>
    <n v="3767"/>
    <x v="16"/>
    <x v="976"/>
    <x v="976"/>
    <x v="914"/>
    <n v="24026"/>
    <n v="213549001207"/>
    <s v="13810213549001207"/>
    <s v="INSTITUCIÓN EDUCATIVA DE LA VENTURA"/>
    <n v="1"/>
    <n v="60.313651077129144"/>
    <n v="4.2241216322998811"/>
    <n v="0.6222402527426848"/>
    <n v="1.6222402527426847"/>
    <n v="688"/>
    <n v="0"/>
    <n v="0"/>
    <n v="58"/>
    <n v="0"/>
    <n v="405"/>
    <n v="0"/>
    <n v="181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757584.499376103"/>
    <n v="94960610.469605744"/>
    <n v="10910071.83865341"/>
    <n v="0"/>
    <n v="116628267"/>
    <n v="0"/>
    <n v="0"/>
    <n v="0"/>
    <n v="0"/>
    <n v="0"/>
    <n v="0"/>
    <n v="0"/>
    <n v="0"/>
    <n v="0"/>
    <n v="116628267"/>
    <n v="169517.82994186046"/>
    <n v="1"/>
    <n v="0"/>
    <n v="1"/>
    <n v="1"/>
    <n v="24249724"/>
    <n v="39338878.390700348"/>
    <n v="39338878"/>
    <n v="58"/>
    <n v="1"/>
    <n v="0"/>
    <n v="4.4615384615384617"/>
    <n v="0"/>
    <n v="4.4615384615384617"/>
    <n v="4"/>
    <n v="4"/>
    <n v="6660438"/>
    <n v="45999316"/>
    <n v="162627583"/>
  </r>
  <r>
    <x v="3"/>
    <n v="3767"/>
    <x v="16"/>
    <x v="158"/>
    <x v="158"/>
    <x v="157"/>
    <n v="130709"/>
    <n v="213549001347"/>
    <s v="13549213549001347"/>
    <s v="INSTITUCIÓN EDUCATIVA DE LAS FLORES"/>
    <n v="1"/>
    <n v="62.366696646537328"/>
    <n v="4.3679085536179816"/>
    <n v="0.64399497052583354"/>
    <n v="1.6439949705258337"/>
    <n v="344"/>
    <n v="0"/>
    <n v="0"/>
    <n v="34"/>
    <n v="0"/>
    <n v="179"/>
    <n v="0"/>
    <n v="97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90737.8168144245"/>
    <n v="45325256.984431572"/>
    <n v="8543565.6706677098"/>
    <n v="0"/>
    <n v="60259560"/>
    <n v="0"/>
    <n v="0"/>
    <n v="0"/>
    <n v="0"/>
    <n v="0"/>
    <n v="0"/>
    <n v="0"/>
    <n v="0"/>
    <n v="0"/>
    <n v="60259560"/>
    <n v="175173.13953488372"/>
    <n v="1"/>
    <n v="0"/>
    <n v="0"/>
    <n v="1"/>
    <n v="24249724"/>
    <n v="39866424.292639598"/>
    <n v="39866424"/>
    <n v="34"/>
    <n v="1"/>
    <n v="0"/>
    <n v="2.6153846153846154"/>
    <n v="0"/>
    <n v="2.6153846153846154"/>
    <n v="2.6153846153846154"/>
    <n v="3"/>
    <n v="6660438"/>
    <n v="46526862"/>
    <n v="106786422"/>
  </r>
  <r>
    <x v="3"/>
    <n v="3767"/>
    <x v="16"/>
    <x v="976"/>
    <x v="976"/>
    <x v="914"/>
    <n v="131310"/>
    <n v="213549001681"/>
    <s v="13810213549001681"/>
    <s v="INSTITUCIÓN EDUCATIVA DE AGUAS NEGRAS"/>
    <n v="1"/>
    <n v="60.313651077129144"/>
    <n v="4.2241216322998811"/>
    <n v="0.6222402527426848"/>
    <n v="1.6222402527426847"/>
    <n v="223"/>
    <n v="0"/>
    <n v="0"/>
    <n v="19"/>
    <n v="0"/>
    <n v="134"/>
    <n v="0"/>
    <n v="6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24036.3015197581"/>
    <n v="31599520.548759591"/>
    <n v="2231605.6033609249"/>
    <n v="0"/>
    <n v="37355162"/>
    <n v="0"/>
    <n v="0"/>
    <n v="0"/>
    <n v="0"/>
    <n v="0"/>
    <n v="0"/>
    <n v="0"/>
    <n v="0"/>
    <n v="0"/>
    <n v="37355162"/>
    <n v="167511.93721973093"/>
    <n v="1"/>
    <n v="0"/>
    <n v="1"/>
    <n v="1"/>
    <n v="24249724"/>
    <n v="39338878.390700348"/>
    <n v="39338878"/>
    <n v="19"/>
    <n v="1"/>
    <n v="0"/>
    <n v="1.4615384615384615"/>
    <n v="0"/>
    <n v="1.4615384615384615"/>
    <n v="1.4615384615384615"/>
    <n v="2"/>
    <n v="6660438"/>
    <n v="45999316"/>
    <n v="83354478"/>
  </r>
  <r>
    <x v="3"/>
    <n v="3767"/>
    <x v="16"/>
    <x v="158"/>
    <x v="158"/>
    <x v="157"/>
    <n v="6901"/>
    <n v="213549002025"/>
    <s v="13549213549002025"/>
    <s v="INSTITUCIÓN EDUCATIVA DE PALOMINO"/>
    <n v="1"/>
    <n v="62.366696646537328"/>
    <n v="4.3679085536179816"/>
    <n v="0.64399497052583354"/>
    <n v="1.6439949705258337"/>
    <n v="269"/>
    <n v="10"/>
    <n v="0"/>
    <n v="21"/>
    <n v="0"/>
    <n v="134"/>
    <n v="0"/>
    <n v="81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26849.1859190343"/>
    <n v="35307718.303089812"/>
    <n v="5779470.89486345"/>
    <n v="0"/>
    <n v="46914038"/>
    <n v="0"/>
    <n v="0"/>
    <n v="0"/>
    <n v="0"/>
    <n v="0"/>
    <n v="0"/>
    <n v="0"/>
    <n v="0"/>
    <n v="0"/>
    <n v="46914038"/>
    <n v="174401.6282527881"/>
    <n v="1"/>
    <n v="0"/>
    <n v="0"/>
    <n v="1"/>
    <n v="24249724"/>
    <n v="39866424.292639598"/>
    <n v="39866424"/>
    <n v="31"/>
    <n v="1"/>
    <n v="0"/>
    <n v="2.3846153846153846"/>
    <n v="0"/>
    <n v="2.3846153846153846"/>
    <n v="2.3846153846153846"/>
    <n v="3"/>
    <n v="6660438"/>
    <n v="46526862"/>
    <n v="93440900"/>
  </r>
  <r>
    <x v="3"/>
    <n v="3767"/>
    <x v="16"/>
    <x v="976"/>
    <x v="976"/>
    <x v="914"/>
    <n v="131250"/>
    <n v="213549002122"/>
    <s v="13810213549002122"/>
    <s v="INSTITUCIÓN EDUCATIVA  DE MINA SECA"/>
    <n v="1"/>
    <n v="60.313651077129144"/>
    <n v="4.2241216322998811"/>
    <n v="0.6222402527426848"/>
    <n v="1.6222402527426847"/>
    <n v="667"/>
    <n v="0"/>
    <n v="0"/>
    <n v="60"/>
    <n v="0"/>
    <n v="433"/>
    <n v="0"/>
    <n v="146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28535.689009761"/>
    <n v="93826268.706316933"/>
    <n v="6942772.9882339882"/>
    <n v="0"/>
    <n v="111897577"/>
    <n v="0"/>
    <n v="0"/>
    <n v="0"/>
    <n v="0"/>
    <n v="0"/>
    <n v="0"/>
    <n v="0"/>
    <n v="0"/>
    <n v="0"/>
    <n v="111897577"/>
    <n v="167762.48425787105"/>
    <n v="1"/>
    <n v="0"/>
    <n v="1"/>
    <n v="1"/>
    <n v="24249724"/>
    <n v="39338878.390700348"/>
    <n v="39338878"/>
    <n v="60"/>
    <n v="1"/>
    <n v="0"/>
    <n v="4.615384615384615"/>
    <n v="0"/>
    <n v="4.615384615384615"/>
    <n v="4"/>
    <n v="4"/>
    <n v="6660438"/>
    <n v="45999316"/>
    <n v="157896893"/>
  </r>
  <r>
    <x v="3"/>
    <n v="3767"/>
    <x v="16"/>
    <x v="158"/>
    <x v="158"/>
    <x v="157"/>
    <n v="23967"/>
    <n v="213549002157"/>
    <s v="13549213549002157"/>
    <s v="INSTITUCIÓN EDUCATIVA TÉCNICA AGROPECUARIA DE LAS CONCHITAS"/>
    <n v="1"/>
    <n v="62.366696646537328"/>
    <n v="4.3679085536179816"/>
    <n v="0.64399497052583354"/>
    <n v="1.6439949705258337"/>
    <n v="318"/>
    <n v="0"/>
    <n v="0"/>
    <n v="22"/>
    <n v="0"/>
    <n v="166"/>
    <n v="0"/>
    <n v="103"/>
    <n v="0"/>
    <n v="0"/>
    <n v="0"/>
    <n v="2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35183.2932328628"/>
    <n v="44175703.365261212"/>
    <n v="0"/>
    <n v="8173536.9266967252"/>
    <n v="56484424"/>
    <n v="0"/>
    <n v="0"/>
    <n v="0"/>
    <n v="0"/>
    <n v="0"/>
    <n v="0"/>
    <n v="0"/>
    <n v="0"/>
    <n v="0"/>
    <n v="56484424"/>
    <n v="177623.97484276729"/>
    <n v="1"/>
    <n v="0"/>
    <n v="0"/>
    <n v="1"/>
    <n v="24249724"/>
    <n v="39866424.292639598"/>
    <n v="39866424"/>
    <n v="22"/>
    <n v="1"/>
    <n v="0"/>
    <n v="1.6923076923076923"/>
    <n v="0"/>
    <n v="1.6923076923076923"/>
    <n v="1.6923076923076923"/>
    <n v="2"/>
    <n v="6660438"/>
    <n v="46526862"/>
    <n v="103011286"/>
  </r>
  <r>
    <x v="3"/>
    <n v="3767"/>
    <x v="16"/>
    <x v="976"/>
    <x v="976"/>
    <x v="914"/>
    <n v="7552"/>
    <n v="213549002319"/>
    <s v="13810213549002319"/>
    <s v="INSTITUCIÓN EDUCATIVA RAFAEL SEGUNDO TURIZO MARTINEZ"/>
    <n v="1"/>
    <n v="60.313651077129144"/>
    <n v="4.2241216322998811"/>
    <n v="0.6222402527426848"/>
    <n v="1.6222402527426847"/>
    <n v="578"/>
    <n v="0"/>
    <n v="0"/>
    <n v="44"/>
    <n v="0"/>
    <n v="335"/>
    <n v="0"/>
    <n v="162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60926.1719404925"/>
    <n v="80538265.193505213"/>
    <n v="9174378.591594914"/>
    <n v="0"/>
    <n v="97873570"/>
    <n v="0"/>
    <n v="0"/>
    <n v="0"/>
    <n v="0"/>
    <n v="0"/>
    <n v="0"/>
    <n v="0"/>
    <n v="0"/>
    <n v="0"/>
    <n v="97873570"/>
    <n v="169331.43598615917"/>
    <n v="1"/>
    <n v="0"/>
    <n v="1"/>
    <n v="1"/>
    <n v="24249724"/>
    <n v="39338878.390700348"/>
    <n v="39338878"/>
    <n v="44"/>
    <n v="1"/>
    <n v="0"/>
    <n v="3.3846153846153846"/>
    <n v="0"/>
    <n v="3.3846153846153846"/>
    <n v="3.3846153846153846"/>
    <n v="4"/>
    <n v="6660438"/>
    <n v="45999316"/>
    <n v="143872886"/>
  </r>
  <r>
    <x v="3"/>
    <n v="3767"/>
    <x v="16"/>
    <x v="158"/>
    <x v="158"/>
    <x v="157"/>
    <n v="6902"/>
    <n v="213549002424"/>
    <s v="13549213549002424"/>
    <s v="INSTITUCIÓN EDUCATIVA DE PALENQUITO"/>
    <n v="1"/>
    <n v="62.366696646537328"/>
    <n v="4.3679085536179816"/>
    <n v="0.64399497052583354"/>
    <n v="1.6439949705258337"/>
    <n v="503"/>
    <n v="0"/>
    <n v="0"/>
    <n v="33"/>
    <n v="0"/>
    <n v="239"/>
    <n v="0"/>
    <n v="162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02774.9398492947"/>
    <n v="65853000.183902398"/>
    <n v="17338412.684590351"/>
    <n v="0"/>
    <n v="89394188"/>
    <n v="0"/>
    <n v="0"/>
    <n v="0"/>
    <n v="0"/>
    <n v="0"/>
    <n v="0"/>
    <n v="0"/>
    <n v="0"/>
    <n v="0"/>
    <n v="89394188"/>
    <n v="177722.04373757454"/>
    <n v="1"/>
    <n v="0"/>
    <n v="0"/>
    <n v="1"/>
    <n v="24249724"/>
    <n v="39866424.292639598"/>
    <n v="39866424"/>
    <n v="33"/>
    <n v="1"/>
    <n v="0"/>
    <n v="2.5384615384615383"/>
    <n v="0"/>
    <n v="2.5384615384615383"/>
    <n v="2.5384615384615383"/>
    <n v="3"/>
    <n v="6660438"/>
    <n v="46526862"/>
    <n v="135921050"/>
  </r>
  <r>
    <x v="3"/>
    <n v="3767"/>
    <x v="16"/>
    <x v="158"/>
    <x v="158"/>
    <x v="157"/>
    <n v="23968"/>
    <n v="213549002513"/>
    <s v="13549213549002513"/>
    <s v="INSTITUCIÓN EDUCATIVA DE PUERTO LOPEZ"/>
    <n v="1"/>
    <n v="62.366696646537328"/>
    <n v="4.3679085536179816"/>
    <n v="0.64399497052583354"/>
    <n v="1.6439949705258337"/>
    <n v="652"/>
    <n v="18"/>
    <n v="0"/>
    <n v="41"/>
    <n v="0"/>
    <n v="294"/>
    <n v="0"/>
    <n v="219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089809.740942677"/>
    <n v="84245858.090628251"/>
    <n v="20102507.46039461"/>
    <n v="0"/>
    <n v="115438175"/>
    <n v="0"/>
    <n v="0"/>
    <n v="0"/>
    <n v="0"/>
    <n v="0"/>
    <n v="0"/>
    <n v="0"/>
    <n v="0"/>
    <n v="0"/>
    <n v="115438175"/>
    <n v="177052.41564417179"/>
    <n v="1"/>
    <n v="0"/>
    <n v="0"/>
    <n v="1"/>
    <n v="24249724"/>
    <n v="39866424.292639598"/>
    <n v="39866424"/>
    <n v="59"/>
    <n v="1"/>
    <n v="0"/>
    <n v="4.5384615384615383"/>
    <n v="0"/>
    <n v="4.5384615384615383"/>
    <n v="4"/>
    <n v="4"/>
    <n v="6660438"/>
    <n v="46526862"/>
    <n v="161965037"/>
  </r>
  <r>
    <x v="3"/>
    <n v="3767"/>
    <x v="16"/>
    <x v="976"/>
    <x v="976"/>
    <x v="914"/>
    <n v="7553"/>
    <n v="213549002599"/>
    <s v="13810213549002599"/>
    <s v="INSTITUCIÓN EDUCATIVA DE COLORADO"/>
    <n v="1"/>
    <n v="60.313651077129144"/>
    <n v="4.2241216322998811"/>
    <n v="0.6222402527426848"/>
    <n v="1.6222402527426847"/>
    <n v="643"/>
    <n v="0"/>
    <n v="0"/>
    <n v="51"/>
    <n v="0"/>
    <n v="410"/>
    <n v="0"/>
    <n v="144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459255.3356582969"/>
    <n v="89775048.12314263"/>
    <n v="9422334.7697461266"/>
    <n v="0"/>
    <n v="108656638"/>
    <n v="0"/>
    <n v="0"/>
    <n v="0"/>
    <n v="0"/>
    <n v="0"/>
    <n v="0"/>
    <n v="0"/>
    <n v="0"/>
    <n v="0"/>
    <n v="108656638"/>
    <n v="168983.88491446344"/>
    <n v="1"/>
    <n v="0"/>
    <n v="1"/>
    <n v="1"/>
    <n v="24249724"/>
    <n v="39338878.390700348"/>
    <n v="39338878"/>
    <n v="51"/>
    <n v="1"/>
    <n v="0"/>
    <n v="3.9230769230769229"/>
    <n v="0"/>
    <n v="3.9230769230769229"/>
    <n v="3.9230769230769229"/>
    <n v="4"/>
    <n v="6660438"/>
    <n v="45999316"/>
    <n v="154655954"/>
  </r>
  <r>
    <x v="3"/>
    <n v="3767"/>
    <x v="16"/>
    <x v="158"/>
    <x v="158"/>
    <x v="157"/>
    <n v="6903"/>
    <n v="213549003048"/>
    <s v="13549213549003048"/>
    <s v="INSTITUCIÓN EDUCATIVA  RUFINA VIEJA"/>
    <n v="1"/>
    <n v="62.366696646537328"/>
    <n v="4.3679085536179816"/>
    <n v="0.64399497052583354"/>
    <n v="1.6439949705258337"/>
    <n v="240"/>
    <n v="0"/>
    <n v="0"/>
    <n v="17"/>
    <n v="0"/>
    <n v="115"/>
    <n v="0"/>
    <n v="86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95368.9084072122"/>
    <n v="33008611.064749081"/>
    <n v="5528189.5516085178"/>
    <n v="0"/>
    <n v="41732170"/>
    <n v="0"/>
    <n v="0"/>
    <n v="0"/>
    <n v="0"/>
    <n v="0"/>
    <n v="0"/>
    <n v="0"/>
    <n v="0"/>
    <n v="0"/>
    <n v="41732170"/>
    <n v="173884.04166666666"/>
    <n v="1"/>
    <n v="0"/>
    <n v="0"/>
    <n v="1"/>
    <n v="24249724"/>
    <n v="39866424.292639598"/>
    <n v="39866424"/>
    <n v="17"/>
    <n v="1"/>
    <n v="0"/>
    <n v="1.3076923076923077"/>
    <n v="0"/>
    <n v="1.3076923076923077"/>
    <n v="1.3076923076923077"/>
    <n v="2"/>
    <n v="6660438"/>
    <n v="46526862"/>
    <n v="88259032"/>
  </r>
  <r>
    <x v="3"/>
    <n v="3767"/>
    <x v="16"/>
    <x v="159"/>
    <x v="159"/>
    <x v="158"/>
    <n v="23970"/>
    <n v="213580000057"/>
    <s v="13580213580000057"/>
    <s v="INSTITUCIÓN EDUCATIVA TÉCNICA  AGROPECUARIA  SAN ANTONIO"/>
    <n v="1"/>
    <n v="27.010309278350515"/>
    <n v="1.8916916764313612"/>
    <n v="0.26934754891584484"/>
    <n v="1.2693475489158448"/>
    <n v="248"/>
    <n v="0"/>
    <n v="0"/>
    <n v="25"/>
    <n v="0"/>
    <n v="130"/>
    <n v="0"/>
    <n v="76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28207.8327548821"/>
    <n v="26120319.063398123"/>
    <n v="0"/>
    <n v="3973518.6012668507"/>
    <n v="33722045"/>
    <n v="0"/>
    <n v="0"/>
    <n v="0"/>
    <n v="0"/>
    <n v="0"/>
    <n v="0"/>
    <n v="0"/>
    <n v="0"/>
    <n v="0"/>
    <n v="33722045"/>
    <n v="135975.98790322582"/>
    <n v="1"/>
    <n v="0"/>
    <n v="0"/>
    <n v="1"/>
    <n v="24249724"/>
    <n v="30781327.721285734"/>
    <n v="30781328"/>
    <n v="25"/>
    <n v="1"/>
    <n v="0"/>
    <n v="1.9230769230769231"/>
    <n v="0"/>
    <n v="1.9230769230769231"/>
    <n v="1.9230769230769231"/>
    <n v="2"/>
    <n v="6660438"/>
    <n v="37441766"/>
    <n v="71163811"/>
  </r>
  <r>
    <x v="3"/>
    <n v="3767"/>
    <x v="16"/>
    <x v="159"/>
    <x v="159"/>
    <x v="158"/>
    <n v="23971"/>
    <n v="213580000081"/>
    <s v="13580213580000081"/>
    <s v="INSTITUCIÓN EDUCATIVA TÉCNICA AGROPECUARIA SANTA TERESA"/>
    <n v="1"/>
    <n v="27.010309278350515"/>
    <n v="1.8916916764313612"/>
    <n v="0.26934754891584484"/>
    <n v="1.2693475489158448"/>
    <n v="161"/>
    <n v="0"/>
    <n v="0"/>
    <n v="12"/>
    <n v="0"/>
    <n v="73"/>
    <n v="0"/>
    <n v="55"/>
    <n v="0"/>
    <n v="0"/>
    <n v="0"/>
    <n v="2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1539.7597223434"/>
    <n v="16230101.165606601"/>
    <n v="0"/>
    <n v="4908464.1545061097"/>
    <n v="22880105"/>
    <n v="0"/>
    <n v="0"/>
    <n v="0"/>
    <n v="0"/>
    <n v="0"/>
    <n v="0"/>
    <n v="0"/>
    <n v="0"/>
    <n v="0"/>
    <n v="22880105"/>
    <n v="142112.45341614907"/>
    <n v="1"/>
    <n v="0"/>
    <n v="0"/>
    <n v="1"/>
    <n v="24249724"/>
    <n v="30781327.721285734"/>
    <n v="30781328"/>
    <n v="12"/>
    <n v="1"/>
    <n v="0"/>
    <n v="0.92307692307692313"/>
    <n v="0"/>
    <n v="0.92307692307692313"/>
    <n v="0.92307692307692313"/>
    <n v="1"/>
    <n v="6660438"/>
    <n v="37441766"/>
    <n v="60321871"/>
  </r>
  <r>
    <x v="3"/>
    <n v="3767"/>
    <x v="16"/>
    <x v="160"/>
    <x v="160"/>
    <x v="159"/>
    <n v="131269"/>
    <n v="213600000423"/>
    <s v="13600213600000423"/>
    <s v="INSTITUCIÓN EDUCATIVA COBADILLO"/>
    <n v="1"/>
    <n v="43.53230769230769"/>
    <n v="3.0488249234299905"/>
    <n v="0.44441985031287573"/>
    <n v="1.4444198503128758"/>
    <n v="528"/>
    <n v="23"/>
    <n v="0"/>
    <n v="43"/>
    <n v="0"/>
    <n v="271"/>
    <n v="0"/>
    <n v="162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899560.413224254"/>
    <n v="62475832.668667488"/>
    <n v="6402523.8731380505"/>
    <n v="0"/>
    <n v="79777917"/>
    <n v="0"/>
    <n v="0"/>
    <n v="0"/>
    <n v="0"/>
    <n v="0"/>
    <n v="0"/>
    <n v="0"/>
    <n v="0"/>
    <n v="0"/>
    <n v="79777917"/>
    <n v="151094.53977272726"/>
    <n v="1"/>
    <n v="0"/>
    <n v="1"/>
    <n v="1"/>
    <n v="24249724"/>
    <n v="35026782.71020855"/>
    <n v="35026783"/>
    <n v="66"/>
    <n v="1"/>
    <n v="0"/>
    <n v="5.0769230769230766"/>
    <n v="0"/>
    <n v="5.0769230769230766"/>
    <n v="4"/>
    <n v="4"/>
    <n v="6660438"/>
    <n v="41687221"/>
    <n v="121465138"/>
  </r>
  <r>
    <x v="3"/>
    <n v="3767"/>
    <x v="16"/>
    <x v="977"/>
    <x v="977"/>
    <x v="915"/>
    <n v="23972"/>
    <n v="213600000687"/>
    <s v="13490213600000687"/>
    <s v="INSTITUCIÓN EDUCATIVA  ACADÉMICA Y TÉCNICA AGROINDUSTRIAL DE NOROSI"/>
    <n v="1"/>
    <n v="66.328600405679509"/>
    <n v="4.6453841014451438"/>
    <n v="0.68597655118260359"/>
    <n v="1.6859765511826037"/>
    <n v="2458"/>
    <n v="0"/>
    <n v="0"/>
    <n v="146"/>
    <n v="52"/>
    <n v="1107"/>
    <n v="411"/>
    <n v="271"/>
    <n v="353"/>
    <n v="0"/>
    <n v="117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24538.9146814393"/>
    <n v="105415677.1187861"/>
    <n v="24215151.807998665"/>
    <n v="253636.62638335972"/>
    <n v="28143362.525848653"/>
    <n v="232076654.97870958"/>
    <n v="0"/>
    <n v="0"/>
    <n v="398229022"/>
    <n v="0"/>
    <n v="0"/>
    <n v="0"/>
    <n v="0"/>
    <n v="0"/>
    <n v="0"/>
    <n v="0"/>
    <n v="0"/>
    <n v="0"/>
    <n v="398229022"/>
    <n v="162013.43449959316"/>
    <n v="1"/>
    <n v="0"/>
    <n v="0"/>
    <n v="1"/>
    <n v="24249724"/>
    <n v="40884466.036650017"/>
    <n v="40884466"/>
    <n v="198"/>
    <n v="1"/>
    <n v="0"/>
    <n v="11.23076923076923"/>
    <n v="2.3111111111111109"/>
    <n v="13.54188034188034"/>
    <n v="4"/>
    <n v="4"/>
    <n v="6660438"/>
    <n v="47544904"/>
    <n v="445773926"/>
  </r>
  <r>
    <x v="3"/>
    <n v="3767"/>
    <x v="16"/>
    <x v="161"/>
    <x v="161"/>
    <x v="160"/>
    <n v="7394"/>
    <n v="213647000154"/>
    <s v="13647213647000154"/>
    <s v="INSTITUCIÓN EDUCATIVA TÉCNICA AGROPECUARIA DE LAS PIEDRAS"/>
    <n v="1"/>
    <n v="32.855067199418819"/>
    <n v="2.3010346349328858"/>
    <n v="0.33128044557352437"/>
    <n v="1.3312804455735243"/>
    <n v="1186"/>
    <n v="0"/>
    <n v="0"/>
    <n v="82"/>
    <n v="0"/>
    <n v="566"/>
    <n v="0"/>
    <n v="399"/>
    <n v="0"/>
    <n v="0"/>
    <n v="0"/>
    <n v="139"/>
    <n v="0"/>
    <n v="451"/>
    <n v="0"/>
    <n v="0"/>
    <n v="82"/>
    <n v="0"/>
    <n v="230"/>
    <n v="0"/>
    <n v="0"/>
    <n v="0"/>
    <n v="0"/>
    <n v="0"/>
    <n v="139"/>
    <n v="0"/>
    <n v="92671"/>
    <n v="81839"/>
    <n v="122758"/>
    <n v="150439"/>
    <n v="114333"/>
    <n v="99892"/>
    <n v="152848"/>
    <n v="184139"/>
    <n v="0"/>
    <n v="0"/>
    <n v="0"/>
    <n v="0"/>
    <n v="12481161.549068136"/>
    <n v="128329816.94980742"/>
    <n v="0"/>
    <n v="34074550.345477387"/>
    <n v="174885529"/>
    <n v="0"/>
    <n v="0"/>
    <n v="0"/>
    <n v="0"/>
    <n v="2496232.3098136275"/>
    <n v="6117276.2483846024"/>
    <n v="0"/>
    <n v="6814910.0690954775"/>
    <n v="15428419"/>
    <n v="190313948"/>
    <n v="160467.07251264754"/>
    <n v="1"/>
    <n v="0"/>
    <n v="0"/>
    <n v="1"/>
    <n v="24249724"/>
    <n v="32283183.371754985"/>
    <n v="32283183"/>
    <n v="82"/>
    <n v="1"/>
    <n v="0"/>
    <n v="6.3076923076923075"/>
    <n v="0"/>
    <n v="6.3076923076923075"/>
    <n v="4"/>
    <n v="4"/>
    <n v="6660438"/>
    <n v="38943621"/>
    <n v="229257569"/>
  </r>
  <r>
    <x v="3"/>
    <n v="3767"/>
    <x v="16"/>
    <x v="978"/>
    <x v="978"/>
    <x v="916"/>
    <n v="7198"/>
    <n v="213650000033"/>
    <s v="13300213650000033"/>
    <s v="INSTITUCIÓN EDUCATIVA DEL VIOLO"/>
    <n v="1"/>
    <n v="50.450297366185218"/>
    <n v="3.53333264782697"/>
    <n v="0.5177250488065096"/>
    <n v="1.5177250488065095"/>
    <n v="449"/>
    <n v="0"/>
    <n v="0"/>
    <n v="31"/>
    <n v="0"/>
    <n v="186"/>
    <n v="0"/>
    <n v="175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79307.7981610345"/>
    <n v="54730701.197712123"/>
    <n v="13222930.580818709"/>
    <n v="0"/>
    <n v="73332940"/>
    <n v="0"/>
    <n v="0"/>
    <n v="0"/>
    <n v="0"/>
    <n v="0"/>
    <n v="0"/>
    <n v="0"/>
    <n v="0"/>
    <n v="0"/>
    <n v="73332940"/>
    <n v="163325.03340757239"/>
    <n v="1"/>
    <n v="0"/>
    <n v="0"/>
    <n v="1"/>
    <n v="24249724"/>
    <n v="36804413.541444384"/>
    <n v="36804414"/>
    <n v="31"/>
    <n v="1"/>
    <n v="0"/>
    <n v="2.3846153846153846"/>
    <n v="0"/>
    <n v="2.3846153846153846"/>
    <n v="2.3846153846153846"/>
    <n v="3"/>
    <n v="6660438"/>
    <n v="43464852"/>
    <n v="116797792"/>
  </r>
  <r>
    <x v="3"/>
    <n v="3767"/>
    <x v="16"/>
    <x v="162"/>
    <x v="162"/>
    <x v="161"/>
    <n v="7396"/>
    <n v="213650000408"/>
    <s v="13650213650000408"/>
    <s v="INSTITUCIÓN EDUCATIVA DE SANTA ROSA"/>
    <n v="1"/>
    <n v="40.732405891980363"/>
    <n v="2.8527312439418511"/>
    <n v="0.41475120856703801"/>
    <n v="1.414751208567038"/>
    <n v="1085"/>
    <n v="0"/>
    <n v="0"/>
    <n v="79"/>
    <n v="0"/>
    <n v="601"/>
    <n v="0"/>
    <n v="337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778467.244398518"/>
    <n v="132560343.40715548"/>
    <n v="14704448.705439715"/>
    <n v="0"/>
    <n v="160043259"/>
    <n v="0"/>
    <n v="0"/>
    <n v="0"/>
    <n v="0"/>
    <n v="0"/>
    <n v="0"/>
    <n v="0"/>
    <n v="0"/>
    <n v="0"/>
    <n v="160043259"/>
    <n v="147505.30783410138"/>
    <n v="1"/>
    <n v="0"/>
    <n v="0"/>
    <n v="1"/>
    <n v="24249724"/>
    <n v="34307326.336417109"/>
    <n v="34307326"/>
    <n v="79"/>
    <n v="1"/>
    <n v="0"/>
    <n v="6.0769230769230766"/>
    <n v="0"/>
    <n v="6.0769230769230766"/>
    <n v="4"/>
    <n v="4"/>
    <n v="6660438"/>
    <n v="40967764"/>
    <n v="201011023"/>
  </r>
  <r>
    <x v="3"/>
    <n v="3767"/>
    <x v="16"/>
    <x v="163"/>
    <x v="163"/>
    <x v="162"/>
    <n v="7401"/>
    <n v="213654000038"/>
    <s v="13654213654000038"/>
    <s v="INSTITUCIÓN EDUCATIVA EL PARAISO"/>
    <n v="1"/>
    <n v="93.444015116130956"/>
    <n v="6.5444369327971712"/>
    <n v="0.97330002972037044"/>
    <n v="1.9733000297203704"/>
    <n v="586"/>
    <n v="0"/>
    <n v="0"/>
    <n v="55"/>
    <n v="0"/>
    <n v="270"/>
    <n v="0"/>
    <n v="203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408732.176391052"/>
    <n v="93236287.347055286"/>
    <n v="17493667.850676551"/>
    <n v="0"/>
    <n v="123138687"/>
    <n v="0"/>
    <n v="0"/>
    <n v="0"/>
    <n v="0"/>
    <n v="0"/>
    <n v="0"/>
    <n v="0"/>
    <n v="0"/>
    <n v="0"/>
    <n v="123138687"/>
    <n v="210134.27815699659"/>
    <n v="1"/>
    <n v="1"/>
    <n v="1"/>
    <n v="1"/>
    <n v="24249724"/>
    <n v="47851981.089910783"/>
    <n v="47851981"/>
    <n v="55"/>
    <n v="1"/>
    <n v="0"/>
    <n v="4.2307692307692308"/>
    <n v="0"/>
    <n v="4.2307692307692308"/>
    <n v="4"/>
    <n v="4"/>
    <n v="6660438"/>
    <n v="54512419"/>
    <n v="177651106"/>
  </r>
  <r>
    <x v="3"/>
    <n v="3767"/>
    <x v="16"/>
    <x v="163"/>
    <x v="163"/>
    <x v="162"/>
    <n v="7402"/>
    <n v="213654000241"/>
    <s v="13654213654000241"/>
    <s v="INSTITUCIÓN EDUCATIVA LEON XIII"/>
    <n v="1"/>
    <n v="93.444015116130956"/>
    <n v="6.5444369327971712"/>
    <n v="0.97330002972037044"/>
    <n v="1.9733000297203704"/>
    <n v="709"/>
    <n v="0"/>
    <n v="0"/>
    <n v="2"/>
    <n v="39"/>
    <n v="49"/>
    <n v="228"/>
    <n v="0"/>
    <n v="256"/>
    <n v="0"/>
    <n v="13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131839.7951144418"/>
    <n v="78162564.148026139"/>
    <n v="32702179.281535786"/>
    <n v="0"/>
    <n v="451226.62459603825"/>
    <n v="9658727.4418725353"/>
    <n v="0"/>
    <n v="0"/>
    <n v="128106537"/>
    <n v="0"/>
    <n v="0"/>
    <n v="0"/>
    <n v="0"/>
    <n v="0"/>
    <n v="0"/>
    <n v="0"/>
    <n v="0"/>
    <n v="0"/>
    <n v="128106537"/>
    <n v="180686.2299012694"/>
    <n v="1"/>
    <n v="1"/>
    <n v="1"/>
    <n v="1"/>
    <n v="24249724"/>
    <n v="47851981.089910783"/>
    <n v="47851981"/>
    <n v="41"/>
    <n v="1"/>
    <n v="0"/>
    <n v="0.15384615384615385"/>
    <n v="1.7333333333333334"/>
    <n v="1.8871794871794871"/>
    <n v="1.8871794871794871"/>
    <n v="2"/>
    <n v="6660438"/>
    <n v="54512419"/>
    <n v="182618956"/>
  </r>
  <r>
    <x v="3"/>
    <n v="3767"/>
    <x v="16"/>
    <x v="164"/>
    <x v="164"/>
    <x v="163"/>
    <n v="7945"/>
    <n v="213657000489"/>
    <s v="13657213657000489"/>
    <s v="CENTRO EDUCATIVO SAN AGUSTIN"/>
    <n v="1"/>
    <n v="38.390940923980573"/>
    <n v="2.6887446066555074"/>
    <n v="0.38994030795334716"/>
    <n v="1.3899403079533472"/>
    <n v="83"/>
    <n v="0"/>
    <n v="0"/>
    <n v="10"/>
    <n v="0"/>
    <n v="48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89160.4522923005"/>
    <n v="10135605.958671531"/>
    <n v="0"/>
    <n v="0"/>
    <n v="11724766"/>
    <n v="0"/>
    <n v="0"/>
    <n v="0"/>
    <n v="0"/>
    <n v="0"/>
    <n v="0"/>
    <n v="0"/>
    <n v="0"/>
    <n v="0"/>
    <n v="11724766"/>
    <n v="141262.24096385541"/>
    <n v="1"/>
    <n v="1"/>
    <n v="1"/>
    <n v="1"/>
    <n v="24249724"/>
    <n v="33705668.844343677"/>
    <n v="33705669"/>
    <n v="10"/>
    <n v="1"/>
    <n v="0"/>
    <n v="0.76923076923076927"/>
    <n v="0"/>
    <n v="0.76923076923076927"/>
    <n v="0.76923076923076927"/>
    <n v="1"/>
    <n v="6660438"/>
    <n v="40366107"/>
    <n v="52090873"/>
  </r>
  <r>
    <x v="3"/>
    <n v="3767"/>
    <x v="16"/>
    <x v="164"/>
    <x v="164"/>
    <x v="163"/>
    <n v="7946"/>
    <n v="213657000586"/>
    <s v="13657213657000586"/>
    <s v="INSTITUCIÓN EDUCATIVA SAN CAYETANO"/>
    <n v="1"/>
    <n v="38.390940923980573"/>
    <n v="2.6887446066555074"/>
    <n v="0.38994030795334716"/>
    <n v="1.3899403079533472"/>
    <n v="1132"/>
    <n v="0"/>
    <n v="0"/>
    <n v="78"/>
    <n v="0"/>
    <n v="543"/>
    <n v="0"/>
    <n v="366"/>
    <n v="0"/>
    <n v="1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95451.527879944"/>
    <n v="126209120.77304687"/>
    <n v="30805191.447557718"/>
    <n v="0"/>
    <n v="169409764"/>
    <n v="0"/>
    <n v="0"/>
    <n v="0"/>
    <n v="0"/>
    <n v="0"/>
    <n v="0"/>
    <n v="0"/>
    <n v="0"/>
    <n v="0"/>
    <n v="169409764"/>
    <n v="149655.26855123675"/>
    <n v="1"/>
    <n v="1"/>
    <n v="1"/>
    <n v="1"/>
    <n v="24249724"/>
    <n v="33705668.844343677"/>
    <n v="33705669"/>
    <n v="78"/>
    <n v="0"/>
    <n v="1"/>
    <n v="6"/>
    <n v="0"/>
    <n v="6"/>
    <n v="4"/>
    <n v="4"/>
    <n v="26641753"/>
    <n v="60347422"/>
    <n v="229757186"/>
  </r>
  <r>
    <x v="3"/>
    <n v="3767"/>
    <x v="16"/>
    <x v="978"/>
    <x v="978"/>
    <x v="916"/>
    <n v="130688"/>
    <n v="213667000045"/>
    <s v="13300213667000045"/>
    <s v="INSTITUCIÓN EDUCATIVA DE SAN MIGUEL"/>
    <n v="1"/>
    <n v="50.450297366185218"/>
    <n v="3.53333264782697"/>
    <n v="0.5177250488065096"/>
    <n v="1.5177250488065095"/>
    <n v="514"/>
    <n v="0"/>
    <n v="0"/>
    <n v="38"/>
    <n v="0"/>
    <n v="248"/>
    <n v="0"/>
    <n v="167"/>
    <n v="0"/>
    <n v="61"/>
    <n v="0"/>
    <n v="0"/>
    <n v="0"/>
    <n v="286"/>
    <n v="0"/>
    <n v="0"/>
    <n v="38"/>
    <n v="0"/>
    <n v="24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93990.2041973965"/>
    <n v="62917565.088782638"/>
    <n v="14150855.53385862"/>
    <n v="0"/>
    <n v="83662411"/>
    <n v="0"/>
    <n v="0"/>
    <n v="0"/>
    <n v="0"/>
    <n v="1318798.0408394793"/>
    <n v="7519786.0925388411"/>
    <n v="0"/>
    <n v="0"/>
    <n v="8838584"/>
    <n v="92500995"/>
    <n v="179963.02529182879"/>
    <n v="1"/>
    <n v="0"/>
    <n v="0"/>
    <n v="1"/>
    <n v="24249724"/>
    <n v="36804413.541444384"/>
    <n v="36804414"/>
    <n v="38"/>
    <n v="0"/>
    <n v="1"/>
    <n v="2.9230769230769229"/>
    <n v="0"/>
    <n v="2.9230769230769229"/>
    <n v="2.9230769230769229"/>
    <n v="3"/>
    <n v="19981315"/>
    <n v="56785729"/>
    <n v="149286724"/>
  </r>
  <r>
    <x v="3"/>
    <n v="3767"/>
    <x v="16"/>
    <x v="973"/>
    <x v="973"/>
    <x v="397"/>
    <n v="24047"/>
    <n v="213667000061"/>
    <s v="13268213667000061"/>
    <s v="INSTITUCIÓN EDUCATIVA LA CHAPETONA"/>
    <n v="1"/>
    <n v="47.871163948023224"/>
    <n v="3.3527006835919808"/>
    <n v="0.49039573840383033"/>
    <n v="1.4903957384038304"/>
    <n v="226"/>
    <n v="0"/>
    <n v="0"/>
    <n v="14"/>
    <n v="0"/>
    <n v="107"/>
    <n v="0"/>
    <n v="76"/>
    <n v="0"/>
    <n v="29"/>
    <n v="0"/>
    <n v="0"/>
    <n v="0"/>
    <n v="110"/>
    <n v="0"/>
    <n v="0"/>
    <n v="14"/>
    <n v="0"/>
    <n v="9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85619.8234249521"/>
    <n v="27244785.831416283"/>
    <n v="6606316.2268829113"/>
    <n v="0"/>
    <n v="36236722"/>
    <n v="0"/>
    <n v="0"/>
    <n v="0"/>
    <n v="0"/>
    <n v="477123.96468499047"/>
    <n v="2858469.3331322004"/>
    <n v="0"/>
    <n v="0"/>
    <n v="3335593"/>
    <n v="39572315"/>
    <n v="175098.73893805311"/>
    <n v="1"/>
    <n v="0"/>
    <n v="0"/>
    <n v="1"/>
    <n v="24249724"/>
    <n v="36141685.307069086"/>
    <n v="36141685"/>
    <n v="14"/>
    <n v="1"/>
    <n v="0"/>
    <n v="1.0769230769230769"/>
    <n v="0"/>
    <n v="1.0769230769230769"/>
    <n v="1.0769230769230769"/>
    <n v="2"/>
    <n v="6660438"/>
    <n v="42802123"/>
    <n v="82374438"/>
  </r>
  <r>
    <x v="3"/>
    <n v="3767"/>
    <x v="16"/>
    <x v="978"/>
    <x v="978"/>
    <x v="916"/>
    <n v="7199"/>
    <n v="213667000096"/>
    <s v="13300213667000096"/>
    <s v="INSTITUCIÓN EDUCATIVA TÉCNICA AGROPECUARIA Y ACUÍCOLA  DE LA VICTORIA"/>
    <n v="1"/>
    <n v="50.450297366185218"/>
    <n v="3.53333264782697"/>
    <n v="0.5177250488065096"/>
    <n v="1.5177250488065095"/>
    <n v="597"/>
    <n v="19"/>
    <n v="0"/>
    <n v="44"/>
    <n v="0"/>
    <n v="251"/>
    <n v="0"/>
    <n v="210"/>
    <n v="0"/>
    <n v="0"/>
    <n v="0"/>
    <n v="73"/>
    <n v="0"/>
    <n v="258"/>
    <n v="19"/>
    <n v="0"/>
    <n v="39"/>
    <n v="0"/>
    <n v="20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932141.654327262"/>
    <n v="69891560.255250111"/>
    <n v="0"/>
    <n v="20401483.211639274"/>
    <n v="101225185"/>
    <n v="0"/>
    <n v="0"/>
    <n v="0"/>
    <n v="0"/>
    <n v="2012902.2728602581"/>
    <n v="6064343.6230151942"/>
    <n v="0"/>
    <n v="0"/>
    <n v="8077246"/>
    <n v="109302431"/>
    <n v="183086.14907872697"/>
    <n v="1"/>
    <n v="0"/>
    <n v="0"/>
    <n v="1"/>
    <n v="24249724"/>
    <n v="36804413.541444384"/>
    <n v="36804414"/>
    <n v="63"/>
    <n v="1"/>
    <n v="0"/>
    <n v="4.8461538461538458"/>
    <n v="0"/>
    <n v="4.8461538461538458"/>
    <n v="4"/>
    <n v="4"/>
    <n v="6660438"/>
    <n v="43464852"/>
    <n v="152767283"/>
  </r>
  <r>
    <x v="3"/>
    <n v="3767"/>
    <x v="16"/>
    <x v="973"/>
    <x v="973"/>
    <x v="397"/>
    <n v="24048"/>
    <n v="213667000142"/>
    <s v="13268213667000142"/>
    <s v="INSTITUCIÓN EDUCATIVA TÉCNICA  AGROINDUSTRIAL DE CASTAÑAL"/>
    <n v="1"/>
    <n v="47.871163948023224"/>
    <n v="3.3527006835919808"/>
    <n v="0.49039573840383033"/>
    <n v="1.4903957384038304"/>
    <n v="239"/>
    <n v="0"/>
    <n v="0"/>
    <n v="24"/>
    <n v="0"/>
    <n v="115"/>
    <n v="0"/>
    <n v="70"/>
    <n v="0"/>
    <n v="0"/>
    <n v="0"/>
    <n v="3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89633.9830142036"/>
    <n v="27542543.053617556"/>
    <n v="0"/>
    <n v="8233199.426218288"/>
    <n v="39865376"/>
    <n v="0"/>
    <n v="0"/>
    <n v="0"/>
    <n v="0"/>
    <n v="0"/>
    <n v="0"/>
    <n v="0"/>
    <n v="0"/>
    <n v="0"/>
    <n v="39865376"/>
    <n v="166800.73640167364"/>
    <n v="1"/>
    <n v="0"/>
    <n v="0"/>
    <n v="1"/>
    <n v="24249724"/>
    <n v="36141685.307069086"/>
    <n v="36141685"/>
    <n v="24"/>
    <n v="1"/>
    <n v="0"/>
    <n v="1.8461538461538463"/>
    <n v="0"/>
    <n v="1.8461538461538463"/>
    <n v="1.8461538461538463"/>
    <n v="2"/>
    <n v="6660438"/>
    <n v="42802123"/>
    <n v="82667499"/>
  </r>
  <r>
    <x v="3"/>
    <n v="3767"/>
    <x v="16"/>
    <x v="978"/>
    <x v="978"/>
    <x v="916"/>
    <n v="130708"/>
    <n v="213667000479"/>
    <s v="13300213667000479"/>
    <s v="INSTITUCIÓN EDUCATIVA DE LA RIBONA"/>
    <n v="1"/>
    <n v="50.450297366185218"/>
    <n v="3.53333264782697"/>
    <n v="0.5177250488065096"/>
    <n v="1.5177250488065095"/>
    <n v="329"/>
    <n v="0"/>
    <n v="0"/>
    <n v="25"/>
    <n v="0"/>
    <n v="167"/>
    <n v="0"/>
    <n v="103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38151.4501298666"/>
    <n v="40934319.45535256"/>
    <n v="7887362.1008392302"/>
    <n v="0"/>
    <n v="53159833"/>
    <n v="0"/>
    <n v="0"/>
    <n v="0"/>
    <n v="0"/>
    <n v="0"/>
    <n v="0"/>
    <n v="0"/>
    <n v="0"/>
    <n v="0"/>
    <n v="53159833"/>
    <n v="161580.03951367782"/>
    <n v="1"/>
    <n v="0"/>
    <n v="0"/>
    <n v="1"/>
    <n v="24249724"/>
    <n v="36804413.541444384"/>
    <n v="36804414"/>
    <n v="25"/>
    <n v="1"/>
    <n v="0"/>
    <n v="1.9230769230769231"/>
    <n v="0"/>
    <n v="1.9230769230769231"/>
    <n v="1.9230769230769231"/>
    <n v="2"/>
    <n v="6660438"/>
    <n v="43464852"/>
    <n v="96624685"/>
  </r>
  <r>
    <x v="3"/>
    <n v="3767"/>
    <x v="16"/>
    <x v="165"/>
    <x v="165"/>
    <x v="164"/>
    <n v="131251"/>
    <n v="213667000614"/>
    <s v="13667213667000614"/>
    <s v="INSTITUCIÓN EDUCATIVA CERROS DE JULIO"/>
    <n v="1"/>
    <n v="45.589959313150814"/>
    <n v="3.1929344337666357"/>
    <n v="0.46622337526842961"/>
    <n v="1.4662233752684295"/>
    <n v="177"/>
    <n v="0"/>
    <n v="0"/>
    <n v="10"/>
    <n v="0"/>
    <n v="85"/>
    <n v="0"/>
    <n v="7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76377.1716456534"/>
    <n v="22848381.722760979"/>
    <n v="2465202.4150933181"/>
    <n v="0"/>
    <n v="26989961"/>
    <n v="0"/>
    <n v="0"/>
    <n v="0"/>
    <n v="0"/>
    <n v="0"/>
    <n v="0"/>
    <n v="0"/>
    <n v="0"/>
    <n v="0"/>
    <n v="26989961"/>
    <n v="152485.65536723164"/>
    <n v="1"/>
    <n v="0"/>
    <n v="0"/>
    <n v="1"/>
    <n v="24249724"/>
    <n v="35555512.172607839"/>
    <n v="35555512"/>
    <n v="10"/>
    <n v="1"/>
    <n v="0"/>
    <n v="0.76923076923076927"/>
    <n v="0"/>
    <n v="0.76923076923076927"/>
    <n v="0.76923076923076927"/>
    <n v="1"/>
    <n v="6660438"/>
    <n v="42215950"/>
    <n v="69205911"/>
  </r>
  <r>
    <x v="3"/>
    <n v="3767"/>
    <x v="16"/>
    <x v="165"/>
    <x v="165"/>
    <x v="164"/>
    <n v="7485"/>
    <n v="213667000649"/>
    <s v="13667213667000649"/>
    <s v="INSTITUCIÓN EDUCATIVA TÉCNICA AGROPECUARIA ELVIRA LÓPEZ DE FACIOLINCE"/>
    <n v="1"/>
    <n v="45.589959313150814"/>
    <n v="3.1929344337666357"/>
    <n v="0.46622337526842961"/>
    <n v="1.4662233752684295"/>
    <n v="656"/>
    <n v="0"/>
    <n v="0"/>
    <n v="58"/>
    <n v="0"/>
    <n v="327"/>
    <n v="0"/>
    <n v="206"/>
    <n v="0"/>
    <n v="0"/>
    <n v="0"/>
    <n v="65"/>
    <n v="0"/>
    <n v="33"/>
    <n v="0"/>
    <n v="0"/>
    <n v="0"/>
    <n v="0"/>
    <n v="33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722987.5955447908"/>
    <n v="78065304.219433337"/>
    <n v="0"/>
    <n v="17549278.896405969"/>
    <n v="105337571"/>
    <n v="0"/>
    <n v="0"/>
    <n v="0"/>
    <n v="0"/>
    <n v="0"/>
    <n v="966662.30365527223"/>
    <n v="0"/>
    <n v="0"/>
    <n v="966662"/>
    <n v="106304233"/>
    <n v="162049.13567073172"/>
    <n v="1"/>
    <n v="0"/>
    <n v="0"/>
    <n v="1"/>
    <n v="24249724"/>
    <n v="35555512.172607839"/>
    <n v="35555512"/>
    <n v="58"/>
    <n v="1"/>
    <n v="0"/>
    <n v="4.4615384615384617"/>
    <n v="0"/>
    <n v="4.4615384615384617"/>
    <n v="4"/>
    <n v="4"/>
    <n v="6660438"/>
    <n v="42215950"/>
    <n v="148520183"/>
  </r>
  <r>
    <x v="3"/>
    <n v="3767"/>
    <x v="16"/>
    <x v="973"/>
    <x v="973"/>
    <x v="397"/>
    <n v="24049"/>
    <n v="213667000827"/>
    <s v="13268213667000827"/>
    <s v="INSTITUCIÓN EDUCATIVA TÉCNICA AGROINDUSTRIAL DE EL PEÑON"/>
    <n v="1"/>
    <n v="47.871163948023224"/>
    <n v="3.3527006835919808"/>
    <n v="0.49039573840383033"/>
    <n v="1.4903957384038304"/>
    <n v="452"/>
    <n v="0"/>
    <n v="0"/>
    <n v="0"/>
    <n v="29"/>
    <n v="0"/>
    <n v="209"/>
    <n v="0"/>
    <n v="166"/>
    <n v="0"/>
    <n v="0"/>
    <n v="0"/>
    <n v="4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05377.4407350197"/>
    <n v="45739686.313211657"/>
    <n v="0"/>
    <n v="10762254.935507225"/>
    <n v="0"/>
    <n v="0"/>
    <n v="0"/>
    <n v="0"/>
    <n v="60507319"/>
    <n v="0"/>
    <n v="0"/>
    <n v="0"/>
    <n v="0"/>
    <n v="0"/>
    <n v="0"/>
    <n v="0"/>
    <n v="0"/>
    <n v="0"/>
    <n v="60507319"/>
    <n v="133865.75"/>
    <n v="0"/>
    <n v="0"/>
    <n v="0"/>
    <n v="0"/>
    <n v="19701352"/>
    <n v="29362811.061593782"/>
    <n v="29362811"/>
    <n v="29"/>
    <n v="1"/>
    <n v="0"/>
    <n v="0"/>
    <n v="1.288888888888889"/>
    <n v="1.288888888888889"/>
    <n v="1.288888888888889"/>
    <n v="2"/>
    <n v="6660438"/>
    <n v="36023249"/>
    <n v="96530568"/>
  </r>
  <r>
    <x v="3"/>
    <n v="3767"/>
    <x v="16"/>
    <x v="165"/>
    <x v="165"/>
    <x v="164"/>
    <n v="24003"/>
    <n v="213667001050"/>
    <s v="13667213667001050"/>
    <s v="INSTITUCIÓN EDUCATIVA TÉCNICA PESQUERA LEONIDAS ORTIZ ALVEAR DE CHIMÍ"/>
    <n v="1"/>
    <n v="45.589959313150814"/>
    <n v="3.1929344337666357"/>
    <n v="0.46622337526842961"/>
    <n v="1.4662233752684295"/>
    <n v="416"/>
    <n v="0"/>
    <n v="0"/>
    <n v="30"/>
    <n v="0"/>
    <n v="199"/>
    <n v="0"/>
    <n v="147"/>
    <n v="0"/>
    <n v="0"/>
    <n v="0"/>
    <n v="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29131.5149369603"/>
    <n v="50676538.94920063"/>
    <n v="0"/>
    <n v="10799556.243942134"/>
    <n v="66505227"/>
    <n v="0"/>
    <n v="0"/>
    <n v="0"/>
    <n v="0"/>
    <n v="0"/>
    <n v="0"/>
    <n v="0"/>
    <n v="0"/>
    <n v="0"/>
    <n v="66505227"/>
    <n v="159868.33413461538"/>
    <n v="1"/>
    <n v="0"/>
    <n v="0"/>
    <n v="1"/>
    <n v="24249724"/>
    <n v="35555512.172607839"/>
    <n v="35555512"/>
    <n v="30"/>
    <n v="1"/>
    <n v="0"/>
    <n v="2.3076923076923075"/>
    <n v="0"/>
    <n v="2.3076923076923075"/>
    <n v="2.3076923076923075"/>
    <n v="3"/>
    <n v="6660438"/>
    <n v="42215950"/>
    <n v="108721177"/>
  </r>
  <r>
    <x v="3"/>
    <n v="3767"/>
    <x v="16"/>
    <x v="978"/>
    <x v="978"/>
    <x v="916"/>
    <n v="7200"/>
    <n v="213667001068"/>
    <s v="13300213667001068"/>
    <s v="INSTITUCIÓN EDUCATIVA DE JUANA SÁNCHEZ"/>
    <n v="1"/>
    <n v="50.450297366185218"/>
    <n v="3.53333264782697"/>
    <n v="0.5177250488065096"/>
    <n v="1.5177250488065095"/>
    <n v="335"/>
    <n v="0"/>
    <n v="0"/>
    <n v="24"/>
    <n v="0"/>
    <n v="168"/>
    <n v="0"/>
    <n v="108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64625.3921246715"/>
    <n v="41843970.998804837"/>
    <n v="8119343.3390992079"/>
    <n v="0"/>
    <n v="54127940"/>
    <n v="0"/>
    <n v="0"/>
    <n v="0"/>
    <n v="0"/>
    <n v="0"/>
    <n v="0"/>
    <n v="0"/>
    <n v="0"/>
    <n v="0"/>
    <n v="54127940"/>
    <n v="161575.94029850746"/>
    <n v="1"/>
    <n v="0"/>
    <n v="0"/>
    <n v="1"/>
    <n v="24249724"/>
    <n v="36804413.541444384"/>
    <n v="36804414"/>
    <n v="24"/>
    <n v="1"/>
    <n v="0"/>
    <n v="1.8461538461538463"/>
    <n v="0"/>
    <n v="1.8461538461538463"/>
    <n v="1.8461538461538463"/>
    <n v="2"/>
    <n v="6660438"/>
    <n v="43464852"/>
    <n v="97592792"/>
  </r>
  <r>
    <x v="3"/>
    <n v="3767"/>
    <x v="16"/>
    <x v="978"/>
    <x v="978"/>
    <x v="916"/>
    <n v="7201"/>
    <n v="213667001076"/>
    <s v="13300213667001076"/>
    <s v="INSTITUCIÓN EDUCATIVA DE HATILLO DE LOBA"/>
    <n v="1"/>
    <n v="50.450297366185218"/>
    <n v="3.53333264782697"/>
    <n v="0.5177250488065096"/>
    <n v="1.5177250488065095"/>
    <n v="981"/>
    <n v="0"/>
    <n v="0"/>
    <n v="7"/>
    <n v="91"/>
    <n v="35"/>
    <n v="494"/>
    <n v="0"/>
    <n v="294"/>
    <n v="0"/>
    <n v="6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799067.917813271"/>
    <n v="97876771.012189433"/>
    <n v="11178773.49248337"/>
    <n v="0"/>
    <n v="1214682.4060363625"/>
    <n v="5306300.6701382948"/>
    <n v="0"/>
    <n v="0"/>
    <n v="128375595"/>
    <n v="0"/>
    <n v="0"/>
    <n v="0"/>
    <n v="0"/>
    <n v="0"/>
    <n v="0"/>
    <n v="0"/>
    <n v="0"/>
    <n v="0"/>
    <n v="128375595"/>
    <n v="130861.97247706422"/>
    <n v="1"/>
    <n v="0"/>
    <n v="0"/>
    <n v="1"/>
    <n v="24249724"/>
    <n v="36804413.541444384"/>
    <n v="36804414"/>
    <n v="98"/>
    <n v="1"/>
    <n v="0"/>
    <n v="0.53846153846153844"/>
    <n v="4.0444444444444443"/>
    <n v="4.5829059829059826"/>
    <n v="4"/>
    <n v="4"/>
    <n v="6660438"/>
    <n v="43464852"/>
    <n v="171840447"/>
  </r>
  <r>
    <x v="3"/>
    <n v="3767"/>
    <x v="16"/>
    <x v="165"/>
    <x v="165"/>
    <x v="164"/>
    <n v="24004"/>
    <n v="213667001084"/>
    <s v="13667213667001084"/>
    <s v="INSTITUCIÓN EDUCATIVA TÉCNICA COMERCIAL DE SAN MARTÍN DE LOBA"/>
    <n v="1"/>
    <n v="45.589959313150814"/>
    <n v="3.1929344337666357"/>
    <n v="0.46622337526842961"/>
    <n v="1.4662233752684295"/>
    <n v="1169"/>
    <n v="0"/>
    <n v="23"/>
    <n v="15"/>
    <n v="58"/>
    <n v="104"/>
    <n v="409"/>
    <n v="0"/>
    <n v="422"/>
    <n v="0"/>
    <n v="0"/>
    <n v="0"/>
    <n v="13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005987.299169552"/>
    <n v="99715225.74594079"/>
    <n v="0"/>
    <n v="30439650.612577002"/>
    <n v="2514565.7574684802"/>
    <n v="15232254.481840651"/>
    <n v="0"/>
    <n v="0"/>
    <n v="158907684"/>
    <n v="0"/>
    <n v="0"/>
    <n v="0"/>
    <n v="0"/>
    <n v="0"/>
    <n v="0"/>
    <n v="0"/>
    <n v="0"/>
    <n v="0"/>
    <n v="158907684"/>
    <n v="135934.71685201026"/>
    <n v="1"/>
    <n v="0"/>
    <n v="0"/>
    <n v="1"/>
    <n v="24249724"/>
    <n v="35555512.172607839"/>
    <n v="35555512"/>
    <n v="96"/>
    <n v="1"/>
    <n v="0"/>
    <n v="1.1538461538461537"/>
    <n v="3.6"/>
    <n v="4.7538461538461538"/>
    <n v="4"/>
    <n v="4"/>
    <n v="6660438"/>
    <n v="42215950"/>
    <n v="201123634"/>
  </r>
  <r>
    <x v="3"/>
    <n v="3767"/>
    <x v="16"/>
    <x v="973"/>
    <x v="973"/>
    <x v="397"/>
    <n v="7197"/>
    <n v="213667001092"/>
    <s v="13268213667001092"/>
    <s v="INSTITUCIÓN EDUCATIVA DE PEÑONCITO"/>
    <n v="1"/>
    <n v="47.871163948023224"/>
    <n v="3.3527006835919808"/>
    <n v="0.49039573840383033"/>
    <n v="1.4903957384038304"/>
    <n v="244"/>
    <n v="0"/>
    <n v="0"/>
    <n v="13"/>
    <n v="0"/>
    <n v="111"/>
    <n v="0"/>
    <n v="8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15218.407466027"/>
    <n v="29329086.386825182"/>
    <n v="7745336.2660006545"/>
    <n v="0"/>
    <n v="39289641"/>
    <n v="0"/>
    <n v="0"/>
    <n v="0"/>
    <n v="0"/>
    <n v="0"/>
    <n v="0"/>
    <n v="0"/>
    <n v="0"/>
    <n v="0"/>
    <n v="39289641"/>
    <n v="161023.11885245901"/>
    <n v="1"/>
    <n v="0"/>
    <n v="0"/>
    <n v="1"/>
    <n v="24249724"/>
    <n v="36141685.307069086"/>
    <n v="36141685"/>
    <n v="13"/>
    <n v="1"/>
    <n v="0"/>
    <n v="1"/>
    <n v="0"/>
    <n v="1"/>
    <n v="1"/>
    <n v="1"/>
    <n v="6660438"/>
    <n v="42802123"/>
    <n v="82091764"/>
  </r>
  <r>
    <x v="3"/>
    <n v="3767"/>
    <x v="16"/>
    <x v="165"/>
    <x v="165"/>
    <x v="164"/>
    <n v="24005"/>
    <n v="213667001271"/>
    <s v="13667213667001271"/>
    <s v="INSTITUCIÓN EDUCATIVA DE PLAYITAS"/>
    <n v="1"/>
    <n v="45.589959313150814"/>
    <n v="3.1929344337666357"/>
    <n v="0.46622337526842961"/>
    <n v="1.4662233752684295"/>
    <n v="336"/>
    <n v="0"/>
    <n v="0"/>
    <n v="22"/>
    <n v="0"/>
    <n v="167"/>
    <n v="0"/>
    <n v="112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88029.7776204376"/>
    <n v="40863451.927245595"/>
    <n v="7843825.8662060117"/>
    <n v="0"/>
    <n v="52395308"/>
    <n v="0"/>
    <n v="0"/>
    <n v="0"/>
    <n v="0"/>
    <n v="0"/>
    <n v="0"/>
    <n v="0"/>
    <n v="0"/>
    <n v="0"/>
    <n v="52395308"/>
    <n v="155938.41666666666"/>
    <n v="1"/>
    <n v="0"/>
    <n v="0"/>
    <n v="1"/>
    <n v="24249724"/>
    <n v="35555512.172607839"/>
    <n v="35555512"/>
    <n v="22"/>
    <n v="1"/>
    <n v="0"/>
    <n v="1.6923076923076923"/>
    <n v="0"/>
    <n v="1.6923076923076923"/>
    <n v="1.6923076923076923"/>
    <n v="2"/>
    <n v="6660438"/>
    <n v="42215950"/>
    <n v="94611258"/>
  </r>
  <r>
    <x v="3"/>
    <n v="3767"/>
    <x v="16"/>
    <x v="973"/>
    <x v="973"/>
    <x v="397"/>
    <n v="131338"/>
    <n v="213667001301"/>
    <s v="13268213667001301"/>
    <s v="CENTRO EDUCATIVO LA HUMAREDA"/>
    <n v="1"/>
    <n v="47.871163948023224"/>
    <n v="3.3527006835919808"/>
    <n v="0.49039573840383033"/>
    <n v="1.4903957384038304"/>
    <n v="180"/>
    <n v="12"/>
    <n v="0"/>
    <n v="8"/>
    <n v="0"/>
    <n v="101"/>
    <n v="0"/>
    <n v="5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08028.319178503"/>
    <n v="22480670.276195951"/>
    <n v="2050236.070411938"/>
    <n v="0"/>
    <n v="27938935"/>
    <n v="0"/>
    <n v="0"/>
    <n v="0"/>
    <n v="0"/>
    <n v="0"/>
    <n v="0"/>
    <n v="0"/>
    <n v="0"/>
    <n v="0"/>
    <n v="27938935"/>
    <n v="155216.30555555556"/>
    <n v="1"/>
    <n v="0"/>
    <n v="0"/>
    <n v="1"/>
    <n v="24249724"/>
    <n v="36141685.307069086"/>
    <n v="36141685"/>
    <n v="20"/>
    <n v="1"/>
    <n v="0"/>
    <n v="1.5384615384615385"/>
    <n v="0"/>
    <n v="1.5384615384615385"/>
    <n v="1.5384615384615385"/>
    <n v="2"/>
    <n v="6660438"/>
    <n v="42802123"/>
    <n v="70741058"/>
  </r>
  <r>
    <x v="3"/>
    <n v="3767"/>
    <x v="16"/>
    <x v="166"/>
    <x v="166"/>
    <x v="165"/>
    <n v="24006"/>
    <n v="213670000200"/>
    <s v="13670213670000200"/>
    <s v="INSTITUCIÓN EDUCATIVA TÉCNICA AGROPECUARIA Y EMPRESARIAL POZO AZUL"/>
    <n v="1"/>
    <n v="39.074225122349105"/>
    <n v="2.7365990394711601"/>
    <n v="0.3971806026271168"/>
    <n v="1.3971806026271167"/>
    <n v="1260"/>
    <n v="18"/>
    <n v="0"/>
    <n v="107"/>
    <n v="0"/>
    <n v="713"/>
    <n v="0"/>
    <n v="347"/>
    <n v="0"/>
    <n v="0"/>
    <n v="0"/>
    <n v="7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967981.230020769"/>
    <n v="147941194.64308563"/>
    <n v="0"/>
    <n v="19295657.9240366"/>
    <n v="187204834"/>
    <n v="0"/>
    <n v="0"/>
    <n v="0"/>
    <n v="0"/>
    <n v="0"/>
    <n v="0"/>
    <n v="0"/>
    <n v="0"/>
    <n v="0"/>
    <n v="187204834"/>
    <n v="148575.26507936508"/>
    <n v="1"/>
    <n v="1"/>
    <n v="1"/>
    <n v="1"/>
    <n v="24249724"/>
    <n v="33881243.991861254"/>
    <n v="33881244"/>
    <n v="125"/>
    <n v="1"/>
    <n v="0"/>
    <n v="9.615384615384615"/>
    <n v="0"/>
    <n v="9.615384615384615"/>
    <n v="4"/>
    <n v="4"/>
    <n v="6660438"/>
    <n v="40541682"/>
    <n v="227746516"/>
  </r>
  <r>
    <x v="3"/>
    <n v="3767"/>
    <x v="16"/>
    <x v="971"/>
    <x v="971"/>
    <x v="912"/>
    <n v="7192"/>
    <n v="213670001125"/>
    <s v="13160213670001125"/>
    <s v="INSTITUCIÓN EDUCATIVA TÉCNICA INDUSTRIAL Y AGROPECUARIA JOSE MARIA CUELLAR DIAZ"/>
    <n v="1"/>
    <n v="39.351178353215012"/>
    <n v="2.7559957119116989"/>
    <n v="0.40011528633136395"/>
    <n v="1.400115286331364"/>
    <n v="1386"/>
    <n v="0"/>
    <n v="18"/>
    <n v="20"/>
    <n v="69"/>
    <n v="174"/>
    <n v="486"/>
    <n v="0"/>
    <n v="454"/>
    <n v="0"/>
    <n v="0"/>
    <n v="0"/>
    <n v="165"/>
    <n v="486"/>
    <n v="0"/>
    <n v="0"/>
    <n v="0"/>
    <n v="0"/>
    <n v="0"/>
    <n v="486"/>
    <n v="0"/>
    <n v="0"/>
    <n v="0"/>
    <n v="0"/>
    <n v="0"/>
    <n v="0"/>
    <n v="92671"/>
    <n v="81839"/>
    <n v="122758"/>
    <n v="150439"/>
    <n v="114333"/>
    <n v="99892"/>
    <n v="152848"/>
    <n v="184139"/>
    <n v="11288257.281866403"/>
    <n v="107708992.82298814"/>
    <n v="0"/>
    <n v="34754270.687466674"/>
    <n v="3201587.6206424767"/>
    <n v="24335695.015704993"/>
    <n v="0"/>
    <n v="0"/>
    <n v="181288803"/>
    <n v="0"/>
    <n v="11137568.194036648"/>
    <n v="0"/>
    <n v="0"/>
    <n v="0"/>
    <n v="0"/>
    <n v="0"/>
    <n v="0"/>
    <n v="11137568"/>
    <n v="192426371"/>
    <n v="138835.7655122655"/>
    <n v="1"/>
    <n v="1"/>
    <n v="1"/>
    <n v="1"/>
    <n v="24249724"/>
    <n v="33952409.261716545"/>
    <n v="33952409"/>
    <n v="107"/>
    <n v="1"/>
    <n v="0"/>
    <n v="1.5384615384615385"/>
    <n v="3.8666666666666667"/>
    <n v="5.4051282051282055"/>
    <n v="4"/>
    <n v="4"/>
    <n v="6660438"/>
    <n v="40612847"/>
    <n v="233039218"/>
  </r>
  <r>
    <x v="3"/>
    <n v="3767"/>
    <x v="16"/>
    <x v="166"/>
    <x v="166"/>
    <x v="165"/>
    <n v="7487"/>
    <n v="213670001214"/>
    <s v="13670213670001214"/>
    <s v="INSTITUCIÓN EDUCATIVA DE CANALETAL"/>
    <n v="1"/>
    <n v="39.074225122349105"/>
    <n v="2.7365990394711601"/>
    <n v="0.3971806026271168"/>
    <n v="1.3971806026271167"/>
    <n v="704"/>
    <n v="0"/>
    <n v="0"/>
    <n v="69"/>
    <n v="0"/>
    <n v="387"/>
    <n v="0"/>
    <n v="208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022325.638971463"/>
    <n v="83042463.03078863"/>
    <n v="8542250.4300139807"/>
    <n v="0"/>
    <n v="102607039"/>
    <n v="0"/>
    <n v="0"/>
    <n v="0"/>
    <n v="0"/>
    <n v="0"/>
    <n v="0"/>
    <n v="0"/>
    <n v="0"/>
    <n v="0"/>
    <n v="102607039"/>
    <n v="145748.63494318182"/>
    <n v="1"/>
    <n v="1"/>
    <n v="1"/>
    <n v="1"/>
    <n v="24249724"/>
    <n v="33881243.991861254"/>
    <n v="33881244"/>
    <n v="69"/>
    <n v="1"/>
    <n v="0"/>
    <n v="5.3076923076923075"/>
    <n v="0"/>
    <n v="5.3076923076923075"/>
    <n v="4"/>
    <n v="4"/>
    <n v="6660438"/>
    <n v="40541682"/>
    <n v="143148721"/>
  </r>
  <r>
    <x v="3"/>
    <n v="3767"/>
    <x v="16"/>
    <x v="979"/>
    <x v="979"/>
    <x v="917"/>
    <n v="7349"/>
    <n v="213673000081"/>
    <s v="13222213673000081"/>
    <s v="INSTITUCIÓN EDUCATIVA NUESTRA SEÑORA DEL CARMEN DE LAS CARAS"/>
    <n v="1"/>
    <n v="84.943202373200208"/>
    <n v="5.9490747493069946"/>
    <n v="0.88322273922790384"/>
    <n v="1.8832227392279037"/>
    <n v="407"/>
    <n v="0"/>
    <n v="0"/>
    <n v="35"/>
    <n v="0"/>
    <n v="174"/>
    <n v="0"/>
    <n v="159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36007.6905450374"/>
    <n v="62643588.993695602"/>
    <n v="11226026.340574758"/>
    <n v="0"/>
    <n v="81405623"/>
    <n v="0"/>
    <n v="0"/>
    <n v="0"/>
    <n v="0"/>
    <n v="0"/>
    <n v="0"/>
    <n v="0"/>
    <n v="0"/>
    <n v="0"/>
    <n v="81405623"/>
    <n v="200013.81572481574"/>
    <n v="1"/>
    <n v="0"/>
    <n v="0"/>
    <n v="1"/>
    <n v="24249724"/>
    <n v="45667631.656800635"/>
    <n v="45667632"/>
    <n v="35"/>
    <n v="1"/>
    <n v="0"/>
    <n v="2.6923076923076925"/>
    <n v="0"/>
    <n v="2.6923076923076925"/>
    <n v="2.6923076923076925"/>
    <n v="3"/>
    <n v="6660438"/>
    <n v="52328070"/>
    <n v="133733693"/>
  </r>
  <r>
    <x v="3"/>
    <n v="3767"/>
    <x v="16"/>
    <x v="167"/>
    <x v="167"/>
    <x v="166"/>
    <n v="7489"/>
    <n v="213673000243"/>
    <s v="13673213673000243"/>
    <s v="INSTITUCIÓN EDUCATIVA ACADÉMICA Y TÉCNICA DE LOMA ARENA"/>
    <n v="1"/>
    <n v="57.781893297243393"/>
    <n v="4.0468076641555406"/>
    <n v="0.5954129495315913"/>
    <n v="1.5954129495315912"/>
    <n v="1328"/>
    <n v="0"/>
    <n v="0"/>
    <n v="106"/>
    <n v="0"/>
    <n v="637"/>
    <n v="0"/>
    <n v="423"/>
    <n v="0"/>
    <n v="1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335284.968432315"/>
    <n v="168931129.7758863"/>
    <n v="39504619.91862075"/>
    <n v="0"/>
    <n v="227771035"/>
    <n v="0"/>
    <n v="0"/>
    <n v="0"/>
    <n v="0"/>
    <n v="0"/>
    <n v="0"/>
    <n v="0"/>
    <n v="0"/>
    <n v="0"/>
    <n v="227771035"/>
    <n v="171514.33358433735"/>
    <n v="1"/>
    <n v="0"/>
    <n v="0"/>
    <n v="1"/>
    <n v="24249724"/>
    <n v="38688323.692167014"/>
    <n v="38688324"/>
    <n v="106"/>
    <n v="1"/>
    <n v="0"/>
    <n v="8.1538461538461533"/>
    <n v="0"/>
    <n v="8.1538461538461533"/>
    <n v="4"/>
    <n v="4"/>
    <n v="6660438"/>
    <n v="45348762"/>
    <n v="273119797"/>
  </r>
  <r>
    <x v="3"/>
    <n v="3767"/>
    <x v="16"/>
    <x v="167"/>
    <x v="167"/>
    <x v="166"/>
    <n v="7490"/>
    <n v="213673000421"/>
    <s v="13673213673000421"/>
    <s v="INSTITUCIÓN EDUCATIVA TÉCNICA ACUÍCOLA MIGUEL NEVADO NEVADO DE GALERAZAMBA"/>
    <n v="1"/>
    <n v="57.781893297243393"/>
    <n v="4.0468076641555406"/>
    <n v="0.5954129495315913"/>
    <n v="1.5954129495315912"/>
    <n v="314"/>
    <n v="0"/>
    <n v="0"/>
    <n v="18"/>
    <n v="0"/>
    <n v="118"/>
    <n v="0"/>
    <n v="141"/>
    <n v="0"/>
    <n v="0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83350.2776583172"/>
    <n v="41276568.501843914"/>
    <n v="0"/>
    <n v="10869776.569210514"/>
    <n v="55429695"/>
    <n v="0"/>
    <n v="0"/>
    <n v="0"/>
    <n v="0"/>
    <n v="0"/>
    <n v="0"/>
    <n v="0"/>
    <n v="0"/>
    <n v="0"/>
    <n v="55429695"/>
    <n v="176527.69108280254"/>
    <n v="1"/>
    <n v="0"/>
    <n v="0"/>
    <n v="1"/>
    <n v="24249724"/>
    <n v="38688323.692167014"/>
    <n v="38688324"/>
    <n v="18"/>
    <n v="1"/>
    <n v="0"/>
    <n v="1.3846153846153846"/>
    <n v="0"/>
    <n v="1.3846153846153846"/>
    <n v="1.3846153846153846"/>
    <n v="2"/>
    <n v="6660438"/>
    <n v="45348762"/>
    <n v="100778457"/>
  </r>
  <r>
    <x v="3"/>
    <n v="3767"/>
    <x v="16"/>
    <x v="169"/>
    <x v="169"/>
    <x v="168"/>
    <n v="24010"/>
    <n v="213688000096"/>
    <s v="13688213688000096"/>
    <s v="INSTITUCIÓN EDUCATIVA TÉCNICA EMPRESARIAL BUENA VISTA"/>
    <n v="1"/>
    <n v="28.056736548893124"/>
    <n v="1.9649791659331151"/>
    <n v="0.28043582201141343"/>
    <n v="1.2804358220114134"/>
    <n v="520"/>
    <n v="0"/>
    <n v="0"/>
    <n v="58"/>
    <n v="0"/>
    <n v="354"/>
    <n v="0"/>
    <n v="82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90971.9926057942"/>
    <n v="55766708.677710749"/>
    <n v="0"/>
    <n v="6130232.4675633507"/>
    <n v="70387913"/>
    <n v="0"/>
    <n v="0"/>
    <n v="0"/>
    <n v="0"/>
    <n v="0"/>
    <n v="0"/>
    <n v="0"/>
    <n v="0"/>
    <n v="0"/>
    <n v="70387913"/>
    <n v="135361.37115384615"/>
    <n v="1"/>
    <n v="1"/>
    <n v="1"/>
    <n v="1"/>
    <n v="24249724"/>
    <n v="31050215.283489898"/>
    <n v="31050215"/>
    <n v="58"/>
    <n v="1"/>
    <n v="0"/>
    <n v="4.4615384615384617"/>
    <n v="0"/>
    <n v="4.4615384615384617"/>
    <n v="4"/>
    <n v="4"/>
    <n v="6660438"/>
    <n v="37710653"/>
    <n v="108098566"/>
  </r>
  <r>
    <x v="3"/>
    <n v="3767"/>
    <x v="16"/>
    <x v="169"/>
    <x v="169"/>
    <x v="168"/>
    <n v="24011"/>
    <n v="213688000100"/>
    <s v="13688213688000100"/>
    <s v="CENTRO EDUCATIVO DE FATIMA"/>
    <n v="1"/>
    <n v="28.056736548893124"/>
    <n v="1.9649791659331151"/>
    <n v="0.28043582201141343"/>
    <n v="1.2804358220114134"/>
    <n v="210"/>
    <n v="0"/>
    <n v="0"/>
    <n v="17"/>
    <n v="0"/>
    <n v="133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8733.1702465257"/>
    <n v="24685721.960546274"/>
    <n v="0"/>
    <n v="0"/>
    <n v="27174455"/>
    <n v="0"/>
    <n v="0"/>
    <n v="0"/>
    <n v="0"/>
    <n v="0"/>
    <n v="0"/>
    <n v="0"/>
    <n v="0"/>
    <n v="0"/>
    <n v="27174455"/>
    <n v="129402.16666666667"/>
    <n v="1"/>
    <n v="1"/>
    <n v="1"/>
    <n v="1"/>
    <n v="24249724"/>
    <n v="31050215.283489898"/>
    <n v="31050215"/>
    <n v="17"/>
    <n v="1"/>
    <n v="0"/>
    <n v="1.3076923076923077"/>
    <n v="0"/>
    <n v="1.3076923076923077"/>
    <n v="1.3076923076923077"/>
    <n v="2"/>
    <n v="6660438"/>
    <n v="37710653"/>
    <n v="64885108"/>
  </r>
  <r>
    <x v="3"/>
    <n v="3767"/>
    <x v="16"/>
    <x v="169"/>
    <x v="169"/>
    <x v="168"/>
    <n v="24012"/>
    <n v="213688001874"/>
    <s v="13688213688001874"/>
    <s v="INSTITUCIÓN EDUCATIVA SAN FRANCISCO"/>
    <n v="1"/>
    <n v="28.056736548893124"/>
    <n v="1.9649791659331151"/>
    <n v="0.28043582201141343"/>
    <n v="1.2804358220114134"/>
    <n v="343"/>
    <n v="0"/>
    <n v="0"/>
    <n v="27"/>
    <n v="0"/>
    <n v="190"/>
    <n v="0"/>
    <n v="104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52693.858626835"/>
    <n v="37604156.76891505"/>
    <n v="4305665.1995016113"/>
    <n v="0"/>
    <n v="45862516"/>
    <n v="0"/>
    <n v="0"/>
    <n v="0"/>
    <n v="0"/>
    <n v="0"/>
    <n v="0"/>
    <n v="0"/>
    <n v="0"/>
    <n v="0"/>
    <n v="45862516"/>
    <n v="133709.95918367346"/>
    <n v="1"/>
    <n v="1"/>
    <n v="1"/>
    <n v="1"/>
    <n v="24249724"/>
    <n v="31050215.283489898"/>
    <n v="31050215"/>
    <n v="27"/>
    <n v="1"/>
    <n v="0"/>
    <n v="2.0769230769230771"/>
    <n v="0"/>
    <n v="2.0769230769230771"/>
    <n v="2.0769230769230771"/>
    <n v="3"/>
    <n v="6660438"/>
    <n v="37710653"/>
    <n v="83573169"/>
  </r>
  <r>
    <x v="3"/>
    <n v="3767"/>
    <x v="16"/>
    <x v="169"/>
    <x v="169"/>
    <x v="168"/>
    <n v="24013"/>
    <n v="213688001882"/>
    <s v="13688213688001882"/>
    <s v="INSTITUCIÓN EDUCATIVA SAN LUCAS"/>
    <n v="1"/>
    <n v="28.056736548893124"/>
    <n v="1.9649791659331151"/>
    <n v="0.28043582201141343"/>
    <n v="1.2804358220114134"/>
    <n v="1459"/>
    <n v="0"/>
    <n v="0"/>
    <n v="133"/>
    <n v="0"/>
    <n v="802"/>
    <n v="0"/>
    <n v="460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470677.155458111"/>
    <n v="161416482.4570435"/>
    <n v="12525571.489459233"/>
    <n v="0"/>
    <n v="193412731"/>
    <n v="0"/>
    <n v="0"/>
    <n v="0"/>
    <n v="0"/>
    <n v="0"/>
    <n v="0"/>
    <n v="0"/>
    <n v="0"/>
    <n v="0"/>
    <n v="193412731"/>
    <n v="132565.27141877997"/>
    <n v="1"/>
    <n v="1"/>
    <n v="1"/>
    <n v="1"/>
    <n v="24249724"/>
    <n v="31050215.283489898"/>
    <n v="31050215"/>
    <n v="133"/>
    <n v="1"/>
    <n v="0"/>
    <n v="10.23076923076923"/>
    <n v="0"/>
    <n v="10.23076923076923"/>
    <n v="4"/>
    <n v="4"/>
    <n v="6660438"/>
    <n v="37710653"/>
    <n v="231123384"/>
  </r>
  <r>
    <x v="3"/>
    <n v="3767"/>
    <x v="16"/>
    <x v="170"/>
    <x v="170"/>
    <x v="169"/>
    <n v="24073"/>
    <n v="213744000096"/>
    <s v="13744213744000096"/>
    <s v="INSTITUCIÓN EDUCATIVA AGROPECUARIA ORIGINAL DE LAS BRISAS"/>
    <n v="1"/>
    <n v="34.591194968553459"/>
    <n v="2.4226259286958838"/>
    <n v="0.34967700248185396"/>
    <n v="1.3496770024818541"/>
    <n v="207"/>
    <n v="0"/>
    <n v="0"/>
    <n v="16"/>
    <n v="0"/>
    <n v="99"/>
    <n v="0"/>
    <n v="73"/>
    <n v="0"/>
    <n v="0"/>
    <n v="0"/>
    <n v="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69001.931596125"/>
    <n v="23189372.842689786"/>
    <n v="0"/>
    <n v="4722035.297640116"/>
    <n v="30380410"/>
    <n v="0"/>
    <n v="0"/>
    <n v="0"/>
    <n v="0"/>
    <n v="0"/>
    <n v="0"/>
    <n v="0"/>
    <n v="0"/>
    <n v="0"/>
    <n v="30380410"/>
    <n v="146765.26570048308"/>
    <n v="1"/>
    <n v="1"/>
    <n v="1"/>
    <n v="1"/>
    <n v="24249724"/>
    <n v="32729294.799332276"/>
    <n v="32729295"/>
    <n v="16"/>
    <n v="0"/>
    <n v="1"/>
    <n v="1.2307692307692308"/>
    <n v="0"/>
    <n v="1.2307692307692308"/>
    <n v="1.2307692307692308"/>
    <n v="2"/>
    <n v="13320876"/>
    <n v="46050171"/>
    <n v="76430581"/>
  </r>
  <r>
    <x v="3"/>
    <n v="3767"/>
    <x v="16"/>
    <x v="169"/>
    <x v="169"/>
    <x v="168"/>
    <n v="24014"/>
    <n v="213744000274"/>
    <s v="13688213744000274"/>
    <s v="INSTITUCIÓN EDUCATIVA VILLA FLOR"/>
    <n v="1"/>
    <n v="28.056736548893124"/>
    <n v="1.9649791659331151"/>
    <n v="0.28043582201141343"/>
    <n v="1.2804358220114134"/>
    <n v="215"/>
    <n v="0"/>
    <n v="0"/>
    <n v="18"/>
    <n v="0"/>
    <n v="114"/>
    <n v="0"/>
    <n v="7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35129.2390845567"/>
    <n v="23662479.599487361"/>
    <n v="2348544.6542736059"/>
    <n v="0"/>
    <n v="28646153"/>
    <n v="0"/>
    <n v="0"/>
    <n v="0"/>
    <n v="0"/>
    <n v="0"/>
    <n v="0"/>
    <n v="0"/>
    <n v="0"/>
    <n v="0"/>
    <n v="28646153"/>
    <n v="133237.92093023256"/>
    <n v="1"/>
    <n v="1"/>
    <n v="1"/>
    <n v="1"/>
    <n v="24249724"/>
    <n v="31050215.283489898"/>
    <n v="31050215"/>
    <n v="18"/>
    <n v="1"/>
    <n v="0"/>
    <n v="1.3846153846153846"/>
    <n v="0"/>
    <n v="1.3846153846153846"/>
    <n v="1.3846153846153846"/>
    <n v="2"/>
    <n v="6660438"/>
    <n v="37710653"/>
    <n v="66356806"/>
  </r>
  <r>
    <x v="3"/>
    <n v="3767"/>
    <x v="16"/>
    <x v="169"/>
    <x v="169"/>
    <x v="168"/>
    <n v="24015"/>
    <n v="213744000371"/>
    <s v="13688213744000371"/>
    <s v="INSTITUCIÓN EDUCATIVA ACADÉMICA Y TÉCNICA AGROPECUARIA LOS CANELOS"/>
    <n v="1"/>
    <n v="28.056736548893124"/>
    <n v="1.9649791659331151"/>
    <n v="0.28043582201141343"/>
    <n v="1.2804358220114134"/>
    <n v="972"/>
    <n v="0"/>
    <n v="0"/>
    <n v="106"/>
    <n v="0"/>
    <n v="575"/>
    <n v="0"/>
    <n v="244"/>
    <n v="0"/>
    <n v="3"/>
    <n v="0"/>
    <n v="4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517983.296831278"/>
    <n v="104754436.71340621"/>
    <n v="587136.16356840148"/>
    <n v="10374239.560491825"/>
    <n v="131233796"/>
    <n v="0"/>
    <n v="0"/>
    <n v="0"/>
    <n v="0"/>
    <n v="0"/>
    <n v="0"/>
    <n v="0"/>
    <n v="0"/>
    <n v="0"/>
    <n v="131233796"/>
    <n v="135014.19341563786"/>
    <n v="1"/>
    <n v="1"/>
    <n v="1"/>
    <n v="1"/>
    <n v="24249724"/>
    <n v="31050215.283489898"/>
    <n v="31050215"/>
    <n v="106"/>
    <n v="1"/>
    <n v="0"/>
    <n v="8.1538461538461533"/>
    <n v="0"/>
    <n v="8.1538461538461533"/>
    <n v="4"/>
    <n v="4"/>
    <n v="6660438"/>
    <n v="37710653"/>
    <n v="168944449"/>
  </r>
  <r>
    <x v="3"/>
    <n v="3767"/>
    <x v="16"/>
    <x v="169"/>
    <x v="169"/>
    <x v="168"/>
    <n v="24016"/>
    <n v="213744000525"/>
    <s v="13688213744000525"/>
    <s v="INSTITUCIÓN EDUCATIVA TÉCNICA  AGROINDUSTRIAL SAN BENITO"/>
    <n v="1"/>
    <n v="28.056736548893124"/>
    <n v="1.9649791659331151"/>
    <n v="0.28043582201141343"/>
    <n v="1.2804358220114134"/>
    <n v="307"/>
    <n v="0"/>
    <n v="0"/>
    <n v="32"/>
    <n v="0"/>
    <n v="164"/>
    <n v="0"/>
    <n v="83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84674.2028169893"/>
    <n v="31592607.897693932"/>
    <n v="0"/>
    <n v="6601788.8112220699"/>
    <n v="42879071"/>
    <n v="0"/>
    <n v="0"/>
    <n v="0"/>
    <n v="0"/>
    <n v="0"/>
    <n v="0"/>
    <n v="0"/>
    <n v="0"/>
    <n v="0"/>
    <n v="42879071"/>
    <n v="139671.24104234527"/>
    <n v="1"/>
    <n v="1"/>
    <n v="1"/>
    <n v="1"/>
    <n v="24249724"/>
    <n v="31050215.283489898"/>
    <n v="31050215"/>
    <n v="32"/>
    <n v="1"/>
    <n v="0"/>
    <n v="2.4615384615384617"/>
    <n v="0"/>
    <n v="2.4615384615384617"/>
    <n v="2.4615384615384617"/>
    <n v="3"/>
    <n v="6660438"/>
    <n v="37710653"/>
    <n v="80589724"/>
  </r>
  <r>
    <x v="3"/>
    <n v="3767"/>
    <x v="16"/>
    <x v="170"/>
    <x v="170"/>
    <x v="169"/>
    <n v="24074"/>
    <n v="213744001009"/>
    <s v="13744213744001009"/>
    <s v="INSTITUCIÓN EDUCATIVA  DE SAN JOAQUIN"/>
    <n v="1"/>
    <n v="34.591194968553459"/>
    <n v="2.4226259286958838"/>
    <n v="0.34967700248185396"/>
    <n v="1.3496770024818541"/>
    <n v="164"/>
    <n v="0"/>
    <n v="0"/>
    <n v="19"/>
    <n v="0"/>
    <n v="10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1939.7937703985"/>
    <n v="19549180.594128016"/>
    <n v="0"/>
    <n v="0"/>
    <n v="22481120"/>
    <n v="0"/>
    <n v="0"/>
    <n v="0"/>
    <n v="0"/>
    <n v="0"/>
    <n v="0"/>
    <n v="0"/>
    <n v="0"/>
    <n v="0"/>
    <n v="22481120"/>
    <n v="137080"/>
    <n v="1"/>
    <n v="1"/>
    <n v="1"/>
    <n v="1"/>
    <n v="24249724"/>
    <n v="32729294.799332276"/>
    <n v="32729295"/>
    <n v="19"/>
    <n v="1"/>
    <n v="0"/>
    <n v="1.4615384615384615"/>
    <n v="0"/>
    <n v="1.4615384615384615"/>
    <n v="1.4615384615384615"/>
    <n v="2"/>
    <n v="6660438"/>
    <n v="39389733"/>
    <n v="61870853"/>
  </r>
  <r>
    <x v="3"/>
    <n v="3767"/>
    <x v="16"/>
    <x v="170"/>
    <x v="170"/>
    <x v="169"/>
    <n v="7986"/>
    <n v="213744001114"/>
    <s v="13744213744001114"/>
    <s v="INSTITUCIÓN EDUCATIVA 27 DE OCTUBRE DE ANIMAS ALTA"/>
    <n v="1"/>
    <n v="34.591194968553459"/>
    <n v="2.4226259286958838"/>
    <n v="0.34967700248185396"/>
    <n v="1.3496770024818541"/>
    <n v="971"/>
    <n v="0"/>
    <n v="0"/>
    <n v="78"/>
    <n v="0"/>
    <n v="494"/>
    <n v="0"/>
    <n v="305"/>
    <n v="0"/>
    <n v="9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036384.41653111"/>
    <n v="107722726.17040198"/>
    <n v="19391770.464682564"/>
    <n v="0"/>
    <n v="139150881"/>
    <n v="0"/>
    <n v="0"/>
    <n v="0"/>
    <n v="0"/>
    <n v="0"/>
    <n v="0"/>
    <n v="0"/>
    <n v="0"/>
    <n v="0"/>
    <n v="139150881"/>
    <n v="143306.77754891865"/>
    <n v="1"/>
    <n v="1"/>
    <n v="1"/>
    <n v="1"/>
    <n v="24249724"/>
    <n v="32729294.799332276"/>
    <n v="32729295"/>
    <n v="78"/>
    <n v="1"/>
    <n v="0"/>
    <n v="6"/>
    <n v="0"/>
    <n v="6"/>
    <n v="4"/>
    <n v="4"/>
    <n v="6660438"/>
    <n v="39389733"/>
    <n v="178540614"/>
  </r>
  <r>
    <x v="3"/>
    <n v="3767"/>
    <x v="16"/>
    <x v="170"/>
    <x v="170"/>
    <x v="169"/>
    <n v="7987"/>
    <n v="213744001238"/>
    <s v="13744213744001238"/>
    <s v="INSTITUCIÓN EDUCATIVA TÉCNICA AGROPECUARIA Y EMPRESARIAL  DE MONTERREY"/>
    <n v="1"/>
    <n v="34.591194968553459"/>
    <n v="2.4226259286958838"/>
    <n v="0.34967700248185396"/>
    <n v="1.3496770024818541"/>
    <n v="441"/>
    <n v="0"/>
    <n v="0"/>
    <n v="37"/>
    <n v="0"/>
    <n v="266"/>
    <n v="0"/>
    <n v="112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09566.9668160398"/>
    <n v="50962691.479864761"/>
    <n v="0"/>
    <n v="6461732.512560159"/>
    <n v="63133991"/>
    <n v="0"/>
    <n v="0"/>
    <n v="0"/>
    <n v="0"/>
    <n v="0"/>
    <n v="0"/>
    <n v="0"/>
    <n v="0"/>
    <n v="0"/>
    <n v="63133991"/>
    <n v="143160.97732426305"/>
    <n v="1"/>
    <n v="1"/>
    <n v="1"/>
    <n v="1"/>
    <n v="24249724"/>
    <n v="32729294.799332276"/>
    <n v="32729295"/>
    <n v="37"/>
    <n v="1"/>
    <n v="0"/>
    <n v="2.8461538461538463"/>
    <n v="0"/>
    <n v="2.8461538461538463"/>
    <n v="2.8461538461538463"/>
    <n v="3"/>
    <n v="6660438"/>
    <n v="39389733"/>
    <n v="102523724"/>
  </r>
  <r>
    <x v="3"/>
    <n v="3767"/>
    <x v="16"/>
    <x v="170"/>
    <x v="170"/>
    <x v="169"/>
    <n v="7988"/>
    <n v="213744002111"/>
    <s v="13744213744002111"/>
    <s v="INSTITUCIÓN EDUCATIVA TÉCNICA DE SAN BLAS"/>
    <n v="1"/>
    <n v="34.591194968553459"/>
    <n v="2.4226259286958838"/>
    <n v="0.34967700248185396"/>
    <n v="1.3496770024818541"/>
    <n v="227"/>
    <n v="0"/>
    <n v="0"/>
    <n v="19"/>
    <n v="0"/>
    <n v="109"/>
    <n v="0"/>
    <n v="74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1939.7937703985"/>
    <n v="24672414.12914088"/>
    <n v="0"/>
    <n v="6213204.3390001534"/>
    <n v="33817558"/>
    <n v="0"/>
    <n v="0"/>
    <n v="0"/>
    <n v="0"/>
    <n v="0"/>
    <n v="0"/>
    <n v="0"/>
    <n v="0"/>
    <n v="0"/>
    <n v="33817558"/>
    <n v="148976.02643171806"/>
    <n v="1"/>
    <n v="1"/>
    <n v="1"/>
    <n v="1"/>
    <n v="24249724"/>
    <n v="32729294.799332276"/>
    <n v="32729295"/>
    <n v="19"/>
    <n v="0"/>
    <n v="1"/>
    <n v="1.4615384615384615"/>
    <n v="0"/>
    <n v="1.4615384615384615"/>
    <n v="1.4615384615384615"/>
    <n v="2"/>
    <n v="13320876"/>
    <n v="46050171"/>
    <n v="79867729"/>
  </r>
  <r>
    <x v="3"/>
    <n v="3767"/>
    <x v="16"/>
    <x v="170"/>
    <x v="170"/>
    <x v="169"/>
    <n v="7989"/>
    <n v="213744002285"/>
    <s v="13744213744002285"/>
    <s v="INSTITUCIÓN EDUCATIVA DEL CERRO DE VERACRUZ"/>
    <n v="1"/>
    <n v="34.591194968553459"/>
    <n v="2.4226259286958838"/>
    <n v="0.34967700248185396"/>
    <n v="1.3496770024818541"/>
    <n v="306"/>
    <n v="0"/>
    <n v="0"/>
    <n v="17"/>
    <n v="0"/>
    <n v="157"/>
    <n v="0"/>
    <n v="103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23314.5523208831"/>
    <n v="35053703.134298518"/>
    <n v="5982567.4837850463"/>
    <n v="0"/>
    <n v="43659585"/>
    <n v="0"/>
    <n v="0"/>
    <n v="0"/>
    <n v="0"/>
    <n v="0"/>
    <n v="0"/>
    <n v="0"/>
    <n v="0"/>
    <n v="0"/>
    <n v="43659585"/>
    <n v="142678.38235294117"/>
    <n v="1"/>
    <n v="1"/>
    <n v="1"/>
    <n v="1"/>
    <n v="24249724"/>
    <n v="32729294.799332276"/>
    <n v="32729295"/>
    <n v="17"/>
    <n v="1"/>
    <n v="0"/>
    <n v="1.3076923076923077"/>
    <n v="0"/>
    <n v="1.3076923076923077"/>
    <n v="1.3076923076923077"/>
    <n v="2"/>
    <n v="6660438"/>
    <n v="39389733"/>
    <n v="83049318"/>
  </r>
  <r>
    <x v="3"/>
    <n v="3767"/>
    <x v="16"/>
    <x v="980"/>
    <x v="980"/>
    <x v="918"/>
    <n v="6907"/>
    <n v="213760000152"/>
    <s v="13620213760000152"/>
    <s v="INSTITUCIÓN EDUCATIVA TÉCNICA ACUICOLA DE SAN CRISTOBAL"/>
    <n v="1"/>
    <n v="25.596994902066005"/>
    <n v="1.7927089134334893"/>
    <n v="0.25437162443902023"/>
    <n v="1.2543716244390202"/>
    <n v="1207"/>
    <n v="0"/>
    <n v="0"/>
    <n v="0"/>
    <n v="82"/>
    <n v="0"/>
    <n v="590"/>
    <n v="0"/>
    <n v="432"/>
    <n v="0"/>
    <n v="0"/>
    <n v="0"/>
    <n v="103"/>
    <n v="708"/>
    <n v="0"/>
    <n v="0"/>
    <n v="0"/>
    <n v="82"/>
    <n v="0"/>
    <n v="194"/>
    <n v="0"/>
    <n v="432"/>
    <n v="0"/>
    <n v="0"/>
    <n v="0"/>
    <n v="0"/>
    <n v="92671"/>
    <n v="81839"/>
    <n v="122758"/>
    <n v="150439"/>
    <n v="114333"/>
    <n v="99892"/>
    <n v="152848"/>
    <n v="184139"/>
    <n v="9531997.5702878516"/>
    <n v="104914962.79865921"/>
    <n v="0"/>
    <n v="19436760.519325122"/>
    <n v="0"/>
    <n v="0"/>
    <n v="0"/>
    <n v="0"/>
    <n v="133883721"/>
    <n v="1906399.5140575706"/>
    <n v="12852596.225432616"/>
    <n v="0"/>
    <n v="0"/>
    <n v="0"/>
    <n v="0"/>
    <n v="0"/>
    <n v="0"/>
    <n v="14758996"/>
    <n v="148642717"/>
    <n v="123150.55260977631"/>
    <n v="0"/>
    <n v="0"/>
    <n v="0"/>
    <n v="0"/>
    <n v="19701352"/>
    <n v="24712816.911884937"/>
    <n v="24712817"/>
    <n v="82"/>
    <n v="1"/>
    <n v="0"/>
    <n v="0"/>
    <n v="3.6444444444444444"/>
    <n v="3.6444444444444444"/>
    <n v="3.6444444444444444"/>
    <n v="4"/>
    <n v="6660438"/>
    <n v="31373255"/>
    <n v="180015972"/>
  </r>
  <r>
    <x v="3"/>
    <n v="3767"/>
    <x v="16"/>
    <x v="980"/>
    <x v="980"/>
    <x v="918"/>
    <n v="7391"/>
    <n v="213760000187"/>
    <s v="13620213760000187"/>
    <s v="INSTITUCIÓN EDUCATIVA TÉCNICA AGROPECUARIA FRANCISCO DE PAULA SANTANDER HIGUERETAL"/>
    <n v="1"/>
    <n v="25.596994902066005"/>
    <n v="1.7927089134334893"/>
    <n v="0.25437162443902023"/>
    <n v="1.2543716244390202"/>
    <n v="314"/>
    <n v="0"/>
    <n v="0"/>
    <n v="17"/>
    <n v="0"/>
    <n v="123"/>
    <n v="0"/>
    <n v="127"/>
    <n v="0"/>
    <n v="0"/>
    <n v="0"/>
    <n v="4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38073.2059287704"/>
    <n v="31325422.577115651"/>
    <n v="0"/>
    <n v="10856000.617971107"/>
    <n v="44619496"/>
    <n v="0"/>
    <n v="0"/>
    <n v="0"/>
    <n v="0"/>
    <n v="0"/>
    <n v="0"/>
    <n v="0"/>
    <n v="0"/>
    <n v="0"/>
    <n v="44619496"/>
    <n v="142100.30573248406"/>
    <n v="1"/>
    <n v="0"/>
    <n v="0"/>
    <n v="1"/>
    <n v="24249724"/>
    <n v="30418165.686077893"/>
    <n v="30418166"/>
    <n v="17"/>
    <n v="0"/>
    <n v="1"/>
    <n v="1.3076923076923077"/>
    <n v="0"/>
    <n v="1.3076923076923077"/>
    <n v="1.3076923076923077"/>
    <n v="2"/>
    <n v="13320876"/>
    <n v="43739042"/>
    <n v="88358538"/>
  </r>
  <r>
    <x v="3"/>
    <n v="3767"/>
    <x v="16"/>
    <x v="981"/>
    <x v="981"/>
    <x v="919"/>
    <n v="7993"/>
    <n v="213780000060"/>
    <s v="13780213780000060"/>
    <s v="INSTITUCIÓN EDUCATIVA TÉCNICA AGROPECUARIA TÓMAS DANIELS DE PATICO"/>
    <n v="1"/>
    <n v="26.344881276761384"/>
    <n v="1.8450878186636361"/>
    <n v="0.2622964641297682"/>
    <n v="1.2622964641297683"/>
    <n v="653"/>
    <n v="47"/>
    <n v="0"/>
    <n v="29"/>
    <n v="0"/>
    <n v="300"/>
    <n v="0"/>
    <n v="213"/>
    <n v="0"/>
    <n v="0"/>
    <n v="0"/>
    <n v="6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968482.764134508"/>
    <n v="64685872.336558469"/>
    <n v="0"/>
    <n v="14876032.550937049"/>
    <n v="90530388"/>
    <n v="0"/>
    <n v="0"/>
    <n v="0"/>
    <n v="0"/>
    <n v="0"/>
    <n v="0"/>
    <n v="0"/>
    <n v="0"/>
    <n v="0"/>
    <n v="90530388"/>
    <n v="138637.65390505359"/>
    <n v="1"/>
    <n v="0"/>
    <n v="0"/>
    <n v="1"/>
    <n v="24249724"/>
    <n v="30610340.861322779"/>
    <n v="30610341"/>
    <n v="76"/>
    <n v="1"/>
    <n v="0"/>
    <n v="5.8461538461538458"/>
    <n v="0"/>
    <n v="5.8461538461538458"/>
    <n v="4"/>
    <n v="4"/>
    <n v="6660438"/>
    <n v="37270779"/>
    <n v="127801167"/>
  </r>
  <r>
    <x v="3"/>
    <n v="3767"/>
    <x v="16"/>
    <x v="981"/>
    <x v="981"/>
    <x v="919"/>
    <n v="24075"/>
    <n v="213780000159"/>
    <s v="13780213780000159"/>
    <s v="INSTITUCIÓN EDUCATIVA TÉCNICA AGROPECUARIA  EL VESUBIO"/>
    <n v="1"/>
    <n v="26.344881276761384"/>
    <n v="1.8450878186636361"/>
    <n v="0.2622964641297682"/>
    <n v="1.2622964641297683"/>
    <n v="433"/>
    <n v="0"/>
    <n v="0"/>
    <n v="23"/>
    <n v="0"/>
    <n v="181"/>
    <n v="0"/>
    <n v="182"/>
    <n v="0"/>
    <n v="0"/>
    <n v="0"/>
    <n v="4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19409.2575670225"/>
    <n v="45771874.577330843"/>
    <n v="0"/>
    <n v="10924586.404594395"/>
    <n v="60015870"/>
    <n v="0"/>
    <n v="0"/>
    <n v="0"/>
    <n v="0"/>
    <n v="0"/>
    <n v="0"/>
    <n v="0"/>
    <n v="0"/>
    <n v="0"/>
    <n v="60015870"/>
    <n v="138604.78060046191"/>
    <n v="1"/>
    <n v="0"/>
    <n v="0"/>
    <n v="1"/>
    <n v="24249724"/>
    <n v="30610340.861322779"/>
    <n v="30610341"/>
    <n v="23"/>
    <n v="1"/>
    <n v="0"/>
    <n v="1.7692307692307692"/>
    <n v="0"/>
    <n v="1.7692307692307692"/>
    <n v="1.7692307692307692"/>
    <n v="2"/>
    <n v="6660438"/>
    <n v="37270779"/>
    <n v="97286649"/>
  </r>
  <r>
    <x v="3"/>
    <n v="3767"/>
    <x v="16"/>
    <x v="981"/>
    <x v="981"/>
    <x v="919"/>
    <n v="7550"/>
    <n v="213780000264"/>
    <s v="13780213780000264"/>
    <s v="INSTITUCIÓN EDUCATIVA TÉCNICA AGROPECUARIA DE TALAIGUA VIEJO"/>
    <n v="1"/>
    <n v="26.344881276761384"/>
    <n v="1.8450878186636361"/>
    <n v="0.2622964641297682"/>
    <n v="1.2622964641297683"/>
    <n v="397"/>
    <n v="0"/>
    <n v="0"/>
    <n v="17"/>
    <n v="0"/>
    <n v="150"/>
    <n v="0"/>
    <n v="167"/>
    <n v="0"/>
    <n v="0"/>
    <n v="0"/>
    <n v="6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53476.4077669294"/>
    <n v="39971581.931167707"/>
    <n v="0"/>
    <n v="14643594.542328658"/>
    <n v="57068653"/>
    <n v="0"/>
    <n v="0"/>
    <n v="0"/>
    <n v="0"/>
    <n v="0"/>
    <n v="0"/>
    <n v="0"/>
    <n v="0"/>
    <n v="0"/>
    <n v="57068653"/>
    <n v="143749.75566750631"/>
    <n v="1"/>
    <n v="0"/>
    <n v="0"/>
    <n v="1"/>
    <n v="24249724"/>
    <n v="30610340.861322779"/>
    <n v="30610341"/>
    <n v="17"/>
    <n v="1"/>
    <n v="0"/>
    <n v="1.3076923076923077"/>
    <n v="0"/>
    <n v="1.3076923076923077"/>
    <n v="1.3076923076923077"/>
    <n v="2"/>
    <n v="6660438"/>
    <n v="37270779"/>
    <n v="94339432"/>
  </r>
  <r>
    <x v="3"/>
    <n v="3767"/>
    <x v="16"/>
    <x v="172"/>
    <x v="172"/>
    <x v="171"/>
    <n v="6024"/>
    <n v="213836000581"/>
    <s v="13836213836000581"/>
    <s v="INSTITUCIÓN EDUCATIVA DE CAÑAVERAL"/>
    <n v="1"/>
    <n v="17.193535271396627"/>
    <n v="1.2041649440645086"/>
    <n v="0.16532591820075399"/>
    <n v="1.165325918200754"/>
    <n v="751"/>
    <n v="0"/>
    <n v="0"/>
    <n v="52"/>
    <n v="0"/>
    <n v="352"/>
    <n v="0"/>
    <n v="264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928230.8266936345"/>
    <n v="71706549.758480385"/>
    <n v="14783772.083447356"/>
    <n v="0"/>
    <n v="93418553"/>
    <n v="0"/>
    <n v="0"/>
    <n v="0"/>
    <n v="0"/>
    <n v="0"/>
    <n v="0"/>
    <n v="0"/>
    <n v="0"/>
    <n v="0"/>
    <n v="93418553"/>
    <n v="124392.21438082556"/>
    <n v="1"/>
    <n v="0"/>
    <n v="0"/>
    <n v="1"/>
    <n v="24249724"/>
    <n v="28258831.886414863"/>
    <n v="28258832"/>
    <n v="52"/>
    <n v="1"/>
    <n v="0"/>
    <n v="4"/>
    <n v="0"/>
    <n v="4"/>
    <n v="4"/>
    <n v="4"/>
    <n v="6660438"/>
    <n v="34919270"/>
    <n v="128337823"/>
  </r>
  <r>
    <x v="3"/>
    <n v="3767"/>
    <x v="16"/>
    <x v="172"/>
    <x v="172"/>
    <x v="171"/>
    <n v="23789"/>
    <n v="213836000696"/>
    <s v="13836213836000696"/>
    <s v="CENTRO EDUCATIVO DE AGUAS PRIETAS"/>
    <n v="1"/>
    <n v="17.193535271396627"/>
    <n v="1.2041649440645086"/>
    <n v="0.16532591820075399"/>
    <n v="1.165325918200754"/>
    <n v="138"/>
    <n v="0"/>
    <n v="0"/>
    <n v="13"/>
    <n v="0"/>
    <n v="70"/>
    <n v="0"/>
    <n v="4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32057.7066734086"/>
    <n v="13270367.974783709"/>
    <n v="1959295.0953966375"/>
    <n v="0"/>
    <n v="16961721"/>
    <n v="0"/>
    <n v="0"/>
    <n v="0"/>
    <n v="0"/>
    <n v="0"/>
    <n v="0"/>
    <n v="0"/>
    <n v="0"/>
    <n v="0"/>
    <n v="16961721"/>
    <n v="122911.02173913043"/>
    <n v="1"/>
    <n v="0"/>
    <n v="0"/>
    <n v="1"/>
    <n v="24249724"/>
    <n v="28258831.886414863"/>
    <n v="28258832"/>
    <n v="13"/>
    <n v="1"/>
    <n v="0"/>
    <n v="1"/>
    <n v="0"/>
    <n v="1"/>
    <n v="1"/>
    <n v="1"/>
    <n v="6660438"/>
    <n v="34919270"/>
    <n v="51880991"/>
  </r>
  <r>
    <x v="3"/>
    <n v="3767"/>
    <x v="16"/>
    <x v="172"/>
    <x v="172"/>
    <x v="171"/>
    <n v="169497"/>
    <n v="213836001013"/>
    <s v="13836213836001013"/>
    <s v="INSTITUCION EDUCATVA BONANZA"/>
    <n v="1"/>
    <n v="17.193535271396627"/>
    <n v="1.2041649440645086"/>
    <n v="0.16532591820075399"/>
    <n v="1.165325918200754"/>
    <n v="581"/>
    <n v="0"/>
    <n v="0"/>
    <n v="25"/>
    <n v="0"/>
    <n v="253"/>
    <n v="0"/>
    <n v="231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30880.2051411704"/>
    <n v="56340860.524520308"/>
    <n v="12824476.988050718"/>
    <n v="0"/>
    <n v="72496218"/>
    <n v="0"/>
    <n v="0"/>
    <n v="0"/>
    <n v="0"/>
    <n v="0"/>
    <n v="0"/>
    <n v="0"/>
    <n v="0"/>
    <n v="0"/>
    <n v="72496218"/>
    <n v="124778.34423407918"/>
    <n v="1"/>
    <n v="0"/>
    <n v="0"/>
    <n v="1"/>
    <n v="24249724"/>
    <n v="28258831.886414863"/>
    <n v="28258832"/>
    <n v="25"/>
    <n v="0"/>
    <n v="1"/>
    <n v="1.9230769230769231"/>
    <n v="0"/>
    <n v="1.9230769230769231"/>
    <n v="1.9230769230769231"/>
    <n v="2"/>
    <n v="13320876"/>
    <n v="41579708"/>
    <n v="114075926"/>
  </r>
  <r>
    <x v="3"/>
    <n v="3767"/>
    <x v="16"/>
    <x v="173"/>
    <x v="173"/>
    <x v="172"/>
    <n v="6040"/>
    <n v="213838000049"/>
    <s v="13838213838000049"/>
    <s v="INSTITUCIÓN EDUCATIVA DE BALLESTAS"/>
    <n v="1"/>
    <n v="48.565362840967573"/>
    <n v="3.401319537009674"/>
    <n v="0.49775168862062547"/>
    <n v="1.4977516886206255"/>
    <n v="660"/>
    <n v="43"/>
    <n v="0"/>
    <n v="24"/>
    <n v="0"/>
    <n v="275"/>
    <n v="0"/>
    <n v="229"/>
    <n v="0"/>
    <n v="8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473243.735609151"/>
    <n v="75405159.486564532"/>
    <n v="20374623.159103397"/>
    <n v="0"/>
    <n v="107253026"/>
    <n v="0"/>
    <n v="0"/>
    <n v="0"/>
    <n v="0"/>
    <n v="0"/>
    <n v="0"/>
    <n v="0"/>
    <n v="0"/>
    <n v="0"/>
    <n v="107253026"/>
    <n v="162504.58484848484"/>
    <n v="1"/>
    <n v="0"/>
    <n v="0"/>
    <n v="1"/>
    <n v="24249724"/>
    <n v="36320065.069584109"/>
    <n v="36320065"/>
    <n v="67"/>
    <n v="1"/>
    <n v="0"/>
    <n v="5.1538461538461542"/>
    <n v="0"/>
    <n v="5.1538461538461542"/>
    <n v="4"/>
    <n v="4"/>
    <n v="6660438"/>
    <n v="42980503"/>
    <n v="150233529"/>
  </r>
  <r>
    <x v="3"/>
    <n v="3767"/>
    <x v="16"/>
    <x v="174"/>
    <x v="174"/>
    <x v="173"/>
    <n v="23796"/>
    <n v="213873000019"/>
    <s v="13873213873000019"/>
    <s v="INSTITUCIÓN EDUCATIVA DE ZIPACOA"/>
    <n v="1"/>
    <n v="39.929027679205113"/>
    <n v="2.7964659171560018"/>
    <n v="0.406238359874111"/>
    <n v="1.4062383598741111"/>
    <n v="394"/>
    <n v="0"/>
    <n v="0"/>
    <n v="33"/>
    <n v="0"/>
    <n v="172"/>
    <n v="0"/>
    <n v="150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05721.8631830625"/>
    <n v="45231971.842743397"/>
    <n v="8382688.1123714866"/>
    <n v="0"/>
    <n v="58920382"/>
    <n v="0"/>
    <n v="0"/>
    <n v="0"/>
    <n v="0"/>
    <n v="0"/>
    <n v="0"/>
    <n v="0"/>
    <n v="0"/>
    <n v="0"/>
    <n v="58920382"/>
    <n v="149544.11675126903"/>
    <n v="1"/>
    <n v="0"/>
    <n v="0"/>
    <n v="1"/>
    <n v="24249724"/>
    <n v="34100892.105159871"/>
    <n v="34100892"/>
    <n v="33"/>
    <n v="1"/>
    <n v="0"/>
    <n v="2.5384615384615383"/>
    <n v="0"/>
    <n v="2.5384615384615383"/>
    <n v="2.5384615384615383"/>
    <n v="3"/>
    <n v="6660438"/>
    <n v="40761330"/>
    <n v="99681712"/>
  </r>
  <r>
    <x v="4"/>
    <n v="3770"/>
    <x v="18"/>
    <x v="176"/>
    <x v="176"/>
    <x v="175"/>
    <n v="11832"/>
    <n v="215001001007"/>
    <s v="15001215001001007"/>
    <s v="INSTITUCION EDUCATIVA RURAL DEL SUR"/>
    <n v="1"/>
    <n v="3.6320047947258014"/>
    <n v="0.25437077258676888"/>
    <n v="2.1623667932344656E-2"/>
    <n v="1.0216236679323447"/>
    <n v="784"/>
    <n v="0"/>
    <n v="0"/>
    <n v="33"/>
    <n v="31"/>
    <n v="221"/>
    <n v="185"/>
    <n v="233"/>
    <n v="0"/>
    <n v="0"/>
    <n v="0"/>
    <n v="81"/>
    <n v="0"/>
    <n v="201"/>
    <n v="0"/>
    <n v="0"/>
    <n v="16"/>
    <n v="0"/>
    <n v="104"/>
    <n v="0"/>
    <n v="0"/>
    <n v="0"/>
    <n v="0"/>
    <n v="0"/>
    <n v="81"/>
    <n v="0"/>
    <n v="92671"/>
    <n v="81839"/>
    <n v="122758"/>
    <n v="150439"/>
    <n v="114333"/>
    <n v="99892"/>
    <n v="152848"/>
    <n v="184139"/>
    <n v="2934921.494859708"/>
    <n v="15467601.981584305"/>
    <n v="0"/>
    <n v="0"/>
    <n v="3854574.8612483894"/>
    <n v="46331622.272442393"/>
    <n v="0"/>
    <n v="15237781.607740916"/>
    <n v="83826502"/>
    <n v="0"/>
    <n v="0"/>
    <n v="0"/>
    <n v="0"/>
    <n v="373776.95624226809"/>
    <n v="2122682.2538916338"/>
    <n v="0"/>
    <n v="3047556.3215481834"/>
    <n v="5544016"/>
    <n v="89370518"/>
    <n v="113993.00765306123"/>
    <n v="1"/>
    <n v="0"/>
    <n v="0"/>
    <n v="1"/>
    <n v="24249724"/>
    <n v="24774091.97922701"/>
    <n v="24774092"/>
    <n v="64"/>
    <n v="1"/>
    <n v="0"/>
    <n v="2.5384615384615383"/>
    <n v="1.3777777777777778"/>
    <n v="3.9162393162393161"/>
    <n v="3.9162393162393161"/>
    <n v="4"/>
    <n v="6660438"/>
    <n v="31434530"/>
    <n v="120805048"/>
  </r>
  <r>
    <x v="4"/>
    <n v="3769"/>
    <x v="19"/>
    <x v="178"/>
    <x v="178"/>
    <x v="177"/>
    <n v="3161"/>
    <n v="215047000099"/>
    <s v="15047215047000099"/>
    <s v="I.E. REGION SUR DE AQUITANIA"/>
    <n v="1"/>
    <n v="13.001443001443002"/>
    <n v="0.91056793367189715"/>
    <n v="0.12090518754933974"/>
    <n v="1.1209051875493397"/>
    <n v="88"/>
    <n v="0"/>
    <n v="0"/>
    <n v="8"/>
    <n v="0"/>
    <n v="35"/>
    <n v="0"/>
    <n v="3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5251.6224646292"/>
    <n v="7278014.9646541113"/>
    <n v="2569921.7415981218"/>
    <n v="0"/>
    <n v="10873188"/>
    <n v="0"/>
    <n v="0"/>
    <n v="0"/>
    <n v="0"/>
    <n v="0"/>
    <n v="0"/>
    <n v="0"/>
    <n v="0"/>
    <n v="0"/>
    <n v="10873188"/>
    <n v="123558.95454545454"/>
    <n v="1"/>
    <n v="0"/>
    <n v="0"/>
    <n v="1"/>
    <n v="24249724"/>
    <n v="27181641.428239722"/>
    <n v="27181641"/>
    <n v="8"/>
    <n v="1"/>
    <n v="0"/>
    <n v="0.61538461538461542"/>
    <n v="0"/>
    <n v="0.61538461538461542"/>
    <n v="0.61538461538461542"/>
    <n v="1"/>
    <n v="6660438"/>
    <n v="33842079"/>
    <n v="44715267"/>
  </r>
  <r>
    <x v="4"/>
    <n v="3769"/>
    <x v="19"/>
    <x v="178"/>
    <x v="178"/>
    <x v="177"/>
    <n v="3165"/>
    <n v="215047000153"/>
    <s v="15047215047000153"/>
    <s v="I.E. SUSE"/>
    <n v="1"/>
    <n v="13.001443001443002"/>
    <n v="0.91056793367189715"/>
    <n v="0.12090518754933974"/>
    <n v="1.1209051875493397"/>
    <n v="290"/>
    <n v="0"/>
    <n v="0"/>
    <n v="20"/>
    <n v="0"/>
    <n v="117"/>
    <n v="0"/>
    <n v="113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63129.0561615732"/>
    <n v="25752976.028776087"/>
    <n v="6853124.6442616591"/>
    <n v="0"/>
    <n v="35169230"/>
    <n v="0"/>
    <n v="0"/>
    <n v="0"/>
    <n v="0"/>
    <n v="0"/>
    <n v="0"/>
    <n v="0"/>
    <n v="0"/>
    <n v="0"/>
    <n v="35169230"/>
    <n v="121273.20689655172"/>
    <n v="1"/>
    <n v="0"/>
    <n v="0"/>
    <n v="1"/>
    <n v="24249724"/>
    <n v="27181641.428239722"/>
    <n v="27181641"/>
    <n v="20"/>
    <n v="0"/>
    <n v="1"/>
    <n v="1.5384615384615385"/>
    <n v="0"/>
    <n v="1.5384615384615385"/>
    <n v="1.5384615384615385"/>
    <n v="2"/>
    <n v="13320876"/>
    <n v="40502517"/>
    <n v="75671747"/>
  </r>
  <r>
    <x v="4"/>
    <n v="3769"/>
    <x v="19"/>
    <x v="178"/>
    <x v="178"/>
    <x v="177"/>
    <n v="3166"/>
    <n v="215047000170"/>
    <s v="15047215047000170"/>
    <s v="I.E. TOQUILLA"/>
    <n v="1"/>
    <n v="13.001443001443002"/>
    <n v="0.91056793367189715"/>
    <n v="0.12090518754933974"/>
    <n v="1.1209051875493397"/>
    <n v="138"/>
    <n v="8"/>
    <n v="0"/>
    <n v="8"/>
    <n v="0"/>
    <n v="59"/>
    <n v="0"/>
    <n v="36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50503.2449292585"/>
    <n v="10637098.794494471"/>
    <n v="4625859.13487662"/>
    <n v="0"/>
    <n v="17313461"/>
    <n v="0"/>
    <n v="0"/>
    <n v="0"/>
    <n v="0"/>
    <n v="0"/>
    <n v="0"/>
    <n v="0"/>
    <n v="0"/>
    <n v="0"/>
    <n v="17313461"/>
    <n v="125459.86231884058"/>
    <n v="1"/>
    <n v="0"/>
    <n v="0"/>
    <n v="1"/>
    <n v="24249724"/>
    <n v="27181641.428239722"/>
    <n v="27181641"/>
    <n v="16"/>
    <n v="1"/>
    <n v="0"/>
    <n v="1.2307692307692308"/>
    <n v="0"/>
    <n v="1.2307692307692308"/>
    <n v="1.2307692307692308"/>
    <n v="2"/>
    <n v="6660438"/>
    <n v="33842079"/>
    <n v="51155540"/>
  </r>
  <r>
    <x v="4"/>
    <n v="3769"/>
    <x v="19"/>
    <x v="982"/>
    <x v="982"/>
    <x v="920"/>
    <n v="3285"/>
    <n v="215092000041"/>
    <s v="15092215092000041"/>
    <s v="I.E. TECNICA NUESTRA SEÑORA DE LA O"/>
    <n v="1"/>
    <n v="11.134564643799472"/>
    <n v="0.77981940303975239"/>
    <n v="0.10112315620470162"/>
    <n v="1.1011231562047017"/>
    <n v="104"/>
    <n v="0"/>
    <n v="0"/>
    <n v="4"/>
    <n v="0"/>
    <n v="40"/>
    <n v="0"/>
    <n v="39"/>
    <n v="0"/>
    <n v="0"/>
    <n v="0"/>
    <n v="21"/>
    <n v="0"/>
    <n v="104"/>
    <n v="0"/>
    <n v="0"/>
    <n v="4"/>
    <n v="0"/>
    <n v="40"/>
    <n v="0"/>
    <n v="39"/>
    <n v="0"/>
    <n v="0"/>
    <n v="0"/>
    <n v="21"/>
    <n v="0"/>
    <n v="92671"/>
    <n v="81839"/>
    <n v="122758"/>
    <n v="150439"/>
    <n v="114333"/>
    <n v="99892"/>
    <n v="152848"/>
    <n v="184139"/>
    <n v="0"/>
    <n v="0"/>
    <n v="0"/>
    <n v="0"/>
    <n v="503578.85527340864"/>
    <n v="8689478.1512484048"/>
    <n v="0"/>
    <n v="4257954.0540679293"/>
    <n v="13451011"/>
    <n v="0"/>
    <n v="0"/>
    <n v="0"/>
    <n v="0"/>
    <n v="100715.77105468174"/>
    <n v="1737895.6302496812"/>
    <n v="0"/>
    <n v="851590.81081358588"/>
    <n v="2690202"/>
    <n v="16141213"/>
    <n v="155203.97115384616"/>
    <n v="1"/>
    <n v="0"/>
    <n v="0"/>
    <n v="1"/>
    <n v="24249724"/>
    <n v="26701932.627972905"/>
    <n v="26701933"/>
    <n v="4"/>
    <n v="1"/>
    <n v="0"/>
    <n v="0.30769230769230771"/>
    <n v="0"/>
    <n v="0.30769230769230771"/>
    <n v="0.30769230769230771"/>
    <n v="1"/>
    <n v="6660438"/>
    <n v="33362371"/>
    <n v="49503584"/>
  </r>
  <r>
    <x v="4"/>
    <n v="3769"/>
    <x v="19"/>
    <x v="982"/>
    <x v="982"/>
    <x v="920"/>
    <n v="3286"/>
    <n v="215092000105"/>
    <s v="15092215092000105"/>
    <s v="I.E. TECNICO AGROPECUARIO SANTA RITA DE CASIA"/>
    <n v="1"/>
    <n v="11.134564643799472"/>
    <n v="0.77981940303975239"/>
    <n v="0.10112315620470162"/>
    <n v="1.1011231562047017"/>
    <n v="102"/>
    <n v="0"/>
    <n v="0"/>
    <n v="6"/>
    <n v="3"/>
    <n v="21"/>
    <n v="12"/>
    <n v="0"/>
    <n v="40"/>
    <n v="0"/>
    <n v="0"/>
    <n v="0"/>
    <n v="20"/>
    <n v="20"/>
    <n v="0"/>
    <n v="0"/>
    <n v="0"/>
    <n v="0"/>
    <n v="0"/>
    <n v="0"/>
    <n v="0"/>
    <n v="0"/>
    <n v="0"/>
    <n v="0"/>
    <n v="0"/>
    <n v="20"/>
    <n v="92671"/>
    <n v="81839"/>
    <n v="122758"/>
    <n v="150439"/>
    <n v="114333"/>
    <n v="99892"/>
    <n v="152848"/>
    <n v="184139"/>
    <n v="306126.55202593771"/>
    <n v="4685970.5349931018"/>
    <n v="0"/>
    <n v="3313037.3299255823"/>
    <n v="755368.28291011299"/>
    <n v="2309861.2807116015"/>
    <n v="0"/>
    <n v="0"/>
    <n v="11370364"/>
    <n v="0"/>
    <n v="0"/>
    <n v="0"/>
    <n v="662607.46598511643"/>
    <n v="0"/>
    <n v="0"/>
    <n v="0"/>
    <n v="0"/>
    <n v="662607"/>
    <n v="12032971"/>
    <n v="117970.30392156863"/>
    <n v="1"/>
    <n v="0"/>
    <n v="0"/>
    <n v="1"/>
    <n v="24249724"/>
    <n v="26701932.627972905"/>
    <n v="26701933"/>
    <n v="9"/>
    <n v="1"/>
    <n v="0"/>
    <n v="0.46153846153846156"/>
    <n v="0.13333333333333333"/>
    <n v="0.59487179487179487"/>
    <n v="0.59487179487179487"/>
    <n v="1"/>
    <n v="6660438"/>
    <n v="33362371"/>
    <n v="45395342"/>
  </r>
  <r>
    <x v="4"/>
    <n v="3769"/>
    <x v="19"/>
    <x v="182"/>
    <x v="182"/>
    <x v="181"/>
    <n v="2319"/>
    <n v="215104000092"/>
    <s v="15104215104000092"/>
    <s v="I.E. TECNICA AGROPECUARIA SAN ISIDRO"/>
    <n v="1"/>
    <n v="11.225402504472273"/>
    <n v="0.78618131556614101"/>
    <n v="0.10208570280006599"/>
    <n v="1.1020857028000659"/>
    <n v="272"/>
    <n v="9"/>
    <n v="0"/>
    <n v="22"/>
    <n v="0"/>
    <n v="102"/>
    <n v="0"/>
    <n v="101"/>
    <n v="0"/>
    <n v="0"/>
    <n v="0"/>
    <n v="38"/>
    <n v="0"/>
    <n v="38"/>
    <n v="0"/>
    <n v="0"/>
    <n v="0"/>
    <n v="0"/>
    <n v="0"/>
    <n v="0"/>
    <n v="0"/>
    <n v="0"/>
    <n v="0"/>
    <n v="0"/>
    <n v="38"/>
    <n v="0"/>
    <n v="92671"/>
    <n v="81839"/>
    <n v="122758"/>
    <n v="150439"/>
    <n v="114333"/>
    <n v="99892"/>
    <n v="152848"/>
    <n v="184139"/>
    <n v="0"/>
    <n v="0"/>
    <n v="0"/>
    <n v="0"/>
    <n v="3906147.7044054382"/>
    <n v="22348177.639893148"/>
    <n v="0"/>
    <n v="7711604.4506602511"/>
    <n v="33965930"/>
    <n v="0"/>
    <n v="0"/>
    <n v="0"/>
    <n v="0"/>
    <n v="0"/>
    <n v="0"/>
    <n v="0"/>
    <n v="1542320.8901320503"/>
    <n v="1542321"/>
    <n v="35508251"/>
    <n v="130545.04044117648"/>
    <n v="1"/>
    <n v="0"/>
    <n v="0"/>
    <n v="1"/>
    <n v="24249724"/>
    <n v="26725274.117247626"/>
    <n v="26725274"/>
    <n v="31"/>
    <n v="1"/>
    <n v="0"/>
    <n v="2.3846153846153846"/>
    <n v="0"/>
    <n v="2.3846153846153846"/>
    <n v="2.3846153846153846"/>
    <n v="3"/>
    <n v="6660438"/>
    <n v="33385712"/>
    <n v="68893963"/>
  </r>
  <r>
    <x v="4"/>
    <n v="3769"/>
    <x v="19"/>
    <x v="183"/>
    <x v="183"/>
    <x v="182"/>
    <n v="2958"/>
    <n v="215109000163"/>
    <s v="15109215109000163"/>
    <s v="I.E. TECNICA AGROPECUARIA LA GRANJA"/>
    <n v="1"/>
    <n v="14.599056603773585"/>
    <n v="1.0224582612700581"/>
    <n v="0.13783400469938484"/>
    <n v="1.1378340046993849"/>
    <n v="114"/>
    <n v="0"/>
    <n v="0"/>
    <n v="11"/>
    <n v="0"/>
    <n v="53"/>
    <n v="0"/>
    <n v="33"/>
    <n v="0"/>
    <n v="0"/>
    <n v="0"/>
    <n v="17"/>
    <n v="0"/>
    <n v="17"/>
    <n v="0"/>
    <n v="0"/>
    <n v="0"/>
    <n v="0"/>
    <n v="0"/>
    <n v="0"/>
    <n v="0"/>
    <n v="0"/>
    <n v="0"/>
    <n v="0"/>
    <n v="17"/>
    <n v="0"/>
    <n v="92671"/>
    <n v="81839"/>
    <n v="122758"/>
    <n v="150439"/>
    <n v="114333"/>
    <n v="99892"/>
    <n v="152848"/>
    <n v="184139"/>
    <n v="0"/>
    <n v="0"/>
    <n v="0"/>
    <n v="0"/>
    <n v="1431011.7278522425"/>
    <n v="9774804.2381790616"/>
    <n v="0"/>
    <n v="3561833.4684527805"/>
    <n v="14767649"/>
    <n v="0"/>
    <n v="0"/>
    <n v="0"/>
    <n v="0"/>
    <n v="0"/>
    <n v="0"/>
    <n v="0"/>
    <n v="712366.6936905561"/>
    <n v="712367"/>
    <n v="15480016"/>
    <n v="135789.61403508772"/>
    <n v="1"/>
    <n v="0"/>
    <n v="0"/>
    <n v="1"/>
    <n v="24249724"/>
    <n v="27592160.571774788"/>
    <n v="27592161"/>
    <n v="11"/>
    <n v="1"/>
    <n v="0"/>
    <n v="0.84615384615384615"/>
    <n v="0"/>
    <n v="0.84615384615384615"/>
    <n v="0.84615384615384615"/>
    <n v="1"/>
    <n v="6660438"/>
    <n v="34252599"/>
    <n v="49732615"/>
  </r>
  <r>
    <x v="4"/>
    <n v="3769"/>
    <x v="19"/>
    <x v="983"/>
    <x v="983"/>
    <x v="921"/>
    <n v="2984"/>
    <n v="215135000236"/>
    <s v="15135215135000236"/>
    <s v="I.E. TECNICA MARIA AUXILIADORA"/>
    <n v="1"/>
    <n v="20.739371534195932"/>
    <n v="1.4525008248277205"/>
    <n v="0.20289871656035868"/>
    <n v="1.2028987165603586"/>
    <n v="167"/>
    <n v="5"/>
    <n v="0"/>
    <n v="11"/>
    <n v="0"/>
    <n v="56"/>
    <n v="0"/>
    <n v="69"/>
    <n v="0"/>
    <n v="0"/>
    <n v="0"/>
    <n v="26"/>
    <n v="0"/>
    <n v="167"/>
    <n v="5"/>
    <n v="0"/>
    <n v="11"/>
    <n v="0"/>
    <n v="56"/>
    <n v="0"/>
    <n v="69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2200496.3033679277"/>
    <n v="15019994.824330918"/>
    <n v="0"/>
    <n v="5759014.7359864051"/>
    <n v="22979506"/>
    <n v="0"/>
    <n v="0"/>
    <n v="0"/>
    <n v="0"/>
    <n v="440099.26067358558"/>
    <n v="3003998.9648661837"/>
    <n v="0"/>
    <n v="1151802.9471972811"/>
    <n v="4595901"/>
    <n v="27575407"/>
    <n v="165122.19760479042"/>
    <n v="1"/>
    <n v="0"/>
    <n v="0"/>
    <n v="1"/>
    <n v="24249724"/>
    <n v="29169961.876542926"/>
    <n v="29169962"/>
    <n v="16"/>
    <n v="1"/>
    <n v="0"/>
    <n v="1.2307692307692308"/>
    <n v="0"/>
    <n v="1.2307692307692308"/>
    <n v="1.2307692307692308"/>
    <n v="2"/>
    <n v="6660438"/>
    <n v="35830400"/>
    <n v="63405807"/>
  </r>
  <r>
    <x v="4"/>
    <n v="3769"/>
    <x v="19"/>
    <x v="984"/>
    <x v="984"/>
    <x v="922"/>
    <n v="3021"/>
    <n v="215172000050"/>
    <s v="15172215172000050"/>
    <s v="I.E. JUAN DE JESUS ACEVEDO"/>
    <n v="1"/>
    <n v="13.359319631467045"/>
    <n v="0.93563215027264579"/>
    <n v="0.12469736109062243"/>
    <n v="1.1246973610906223"/>
    <n v="96"/>
    <n v="0"/>
    <n v="0"/>
    <n v="8"/>
    <n v="0"/>
    <n v="47"/>
    <n v="0"/>
    <n v="31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8720.187084593"/>
    <n v="8763164.9659370277"/>
    <n v="0"/>
    <n v="2071006.473738661"/>
    <n v="11862892"/>
    <n v="0"/>
    <n v="0"/>
    <n v="0"/>
    <n v="0"/>
    <n v="0"/>
    <n v="0"/>
    <n v="0"/>
    <n v="0"/>
    <n v="0"/>
    <n v="11862892"/>
    <n v="123571.79166666667"/>
    <n v="1"/>
    <n v="0"/>
    <n v="0"/>
    <n v="1"/>
    <n v="24249724"/>
    <n v="27273600.589975931"/>
    <n v="27273601"/>
    <n v="8"/>
    <n v="1"/>
    <n v="0"/>
    <n v="0.61538461538461542"/>
    <n v="0"/>
    <n v="0.61538461538461542"/>
    <n v="0.61538461538461542"/>
    <n v="1"/>
    <n v="6660438"/>
    <n v="33934039"/>
    <n v="45796931"/>
  </r>
  <r>
    <x v="4"/>
    <n v="3769"/>
    <x v="19"/>
    <x v="187"/>
    <x v="187"/>
    <x v="185"/>
    <n v="16359"/>
    <n v="215176000101"/>
    <s v="15176215176000101"/>
    <s v="I.E. NORMAL SUPERIOR SOR JOSEFA DEL CASTILLO Y GUEVARA"/>
    <n v="1"/>
    <n v="5.2806628544754348"/>
    <n v="0.36983604537465298"/>
    <n v="3.90933682376845E-2"/>
    <n v="1.0390933682376846"/>
    <n v="2090"/>
    <n v="0"/>
    <n v="0"/>
    <n v="10"/>
    <n v="84"/>
    <n v="23"/>
    <n v="742"/>
    <n v="13"/>
    <n v="844"/>
    <n v="0"/>
    <n v="374"/>
    <n v="0"/>
    <n v="0"/>
    <n v="374"/>
    <n v="0"/>
    <n v="0"/>
    <n v="0"/>
    <n v="0"/>
    <n v="0"/>
    <n v="0"/>
    <n v="0"/>
    <n v="0"/>
    <n v="0"/>
    <n v="374"/>
    <n v="0"/>
    <n v="0"/>
    <n v="92671"/>
    <n v="81839"/>
    <n v="122758"/>
    <n v="150439"/>
    <n v="114333"/>
    <n v="99892"/>
    <n v="152848"/>
    <n v="184139"/>
    <n v="8088681.0083481753"/>
    <n v="134870842.39084134"/>
    <n v="47706326.863097511"/>
    <n v="0"/>
    <n v="1188026.620707192"/>
    <n v="3736696.1306399563"/>
    <n v="0"/>
    <n v="0"/>
    <n v="195590573"/>
    <n v="0"/>
    <n v="0"/>
    <n v="9541265.3726195022"/>
    <n v="0"/>
    <n v="0"/>
    <n v="0"/>
    <n v="0"/>
    <n v="0"/>
    <n v="9541265"/>
    <n v="205131838"/>
    <n v="98149.204784688991"/>
    <n v="1"/>
    <n v="0"/>
    <n v="0"/>
    <n v="1"/>
    <n v="24249724"/>
    <n v="25197727.389994219"/>
    <n v="25197727"/>
    <n v="94"/>
    <n v="1"/>
    <n v="0"/>
    <n v="0.76923076923076927"/>
    <n v="3.7333333333333334"/>
    <n v="4.5025641025641026"/>
    <n v="4"/>
    <n v="4"/>
    <n v="6660438"/>
    <n v="31858165"/>
    <n v="236990003"/>
  </r>
  <r>
    <x v="4"/>
    <n v="3769"/>
    <x v="19"/>
    <x v="187"/>
    <x v="187"/>
    <x v="185"/>
    <n v="16360"/>
    <n v="215176001131"/>
    <s v="15176215176001131"/>
    <s v="I.E. TECNICA LOS COMUNEROS"/>
    <n v="1"/>
    <n v="5.2806628544754348"/>
    <n v="0.36983604537465298"/>
    <n v="3.90933682376845E-2"/>
    <n v="1.0390933682376846"/>
    <n v="248"/>
    <n v="9"/>
    <n v="0"/>
    <n v="9"/>
    <n v="0"/>
    <n v="81"/>
    <n v="0"/>
    <n v="104"/>
    <n v="0"/>
    <n v="45"/>
    <n v="0"/>
    <n v="0"/>
    <n v="0"/>
    <n v="248"/>
    <n v="9"/>
    <n v="0"/>
    <n v="9"/>
    <n v="0"/>
    <n v="81"/>
    <n v="0"/>
    <n v="104"/>
    <n v="0"/>
    <n v="45"/>
    <n v="0"/>
    <n v="0"/>
    <n v="0"/>
    <n v="92671"/>
    <n v="81839"/>
    <n v="122758"/>
    <n v="150439"/>
    <n v="114333"/>
    <n v="99892"/>
    <n v="152848"/>
    <n v="184139"/>
    <n v="0"/>
    <n v="0"/>
    <n v="0"/>
    <n v="0"/>
    <n v="2138447.9172729454"/>
    <n v="19202466.226899777"/>
    <n v="7147050.4416777128"/>
    <n v="0"/>
    <n v="28487965"/>
    <n v="0"/>
    <n v="0"/>
    <n v="0"/>
    <n v="0"/>
    <n v="427689.58345458913"/>
    <n v="3840493.245379955"/>
    <n v="1429410.0883355425"/>
    <n v="0"/>
    <n v="5697593"/>
    <n v="34185558"/>
    <n v="137844.99193548388"/>
    <n v="1"/>
    <n v="0"/>
    <n v="0"/>
    <n v="1"/>
    <n v="24249724"/>
    <n v="25197727.389994219"/>
    <n v="25197727"/>
    <n v="18"/>
    <n v="1"/>
    <n v="0"/>
    <n v="1.3846153846153846"/>
    <n v="0"/>
    <n v="1.3846153846153846"/>
    <n v="1.3846153846153846"/>
    <n v="2"/>
    <n v="6660438"/>
    <n v="31858165"/>
    <n v="66043723"/>
  </r>
  <r>
    <x v="4"/>
    <n v="3769"/>
    <x v="19"/>
    <x v="188"/>
    <x v="188"/>
    <x v="186"/>
    <n v="3051"/>
    <n v="215180000034"/>
    <s v="15180215180000034"/>
    <s v="I.E. LAS MERCEDES"/>
    <n v="1"/>
    <n v="28.826317256760525"/>
    <n v="2.0188774535984764"/>
    <n v="0.28859054169249537"/>
    <n v="1.2885905416924954"/>
    <n v="127"/>
    <n v="0"/>
    <n v="0"/>
    <n v="7"/>
    <n v="0"/>
    <n v="50"/>
    <n v="0"/>
    <n v="47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1298.9568232966"/>
    <n v="12485828.979902435"/>
    <n v="4530045.2036821349"/>
    <n v="0"/>
    <n v="18047173"/>
    <n v="0"/>
    <n v="0"/>
    <n v="0"/>
    <n v="0"/>
    <n v="0"/>
    <n v="0"/>
    <n v="0"/>
    <n v="0"/>
    <n v="0"/>
    <n v="18047173"/>
    <n v="142103.72440944883"/>
    <n v="1"/>
    <n v="0"/>
    <n v="0"/>
    <n v="1"/>
    <n v="24249724"/>
    <n v="31247964.985053506"/>
    <n v="31247965"/>
    <n v="7"/>
    <n v="1"/>
    <n v="0"/>
    <n v="0.53846153846153844"/>
    <n v="0"/>
    <n v="0.53846153846153844"/>
    <n v="0.53846153846153844"/>
    <n v="1"/>
    <n v="6660438"/>
    <n v="37908403"/>
    <n v="55955576"/>
  </r>
  <r>
    <x v="4"/>
    <n v="3769"/>
    <x v="19"/>
    <x v="188"/>
    <x v="188"/>
    <x v="186"/>
    <n v="3052"/>
    <n v="215180000051"/>
    <s v="15180215180000051"/>
    <s v="I.E. LAS CAÑAS"/>
    <n v="1"/>
    <n v="28.826317256760525"/>
    <n v="2.0188774535984764"/>
    <n v="0.28859054169249537"/>
    <n v="1.2885905416924954"/>
    <n v="88"/>
    <n v="11"/>
    <n v="0"/>
    <n v="1"/>
    <n v="0"/>
    <n v="39"/>
    <n v="0"/>
    <n v="3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67941.068839937"/>
    <n v="8881672.1609615255"/>
    <n v="1378709.4098163019"/>
    <n v="0"/>
    <n v="12028323"/>
    <n v="0"/>
    <n v="0"/>
    <n v="0"/>
    <n v="0"/>
    <n v="0"/>
    <n v="0"/>
    <n v="0"/>
    <n v="0"/>
    <n v="0"/>
    <n v="12028323"/>
    <n v="136685.48863636365"/>
    <n v="1"/>
    <n v="0"/>
    <n v="0"/>
    <n v="1"/>
    <n v="24249724"/>
    <n v="31247964.985053506"/>
    <n v="31247965"/>
    <n v="12"/>
    <n v="1"/>
    <n v="0"/>
    <n v="0.92307692307692313"/>
    <n v="0"/>
    <n v="0.92307692307692313"/>
    <n v="0.92307692307692313"/>
    <n v="1"/>
    <n v="6660438"/>
    <n v="37908403"/>
    <n v="49936726"/>
  </r>
  <r>
    <x v="4"/>
    <n v="3769"/>
    <x v="19"/>
    <x v="188"/>
    <x v="188"/>
    <x v="186"/>
    <n v="8115"/>
    <n v="215180000174"/>
    <s v="15180215180000174"/>
    <s v="I.E. JAIME RUIZ CARRILLO"/>
    <n v="1"/>
    <n v="28.826317256760525"/>
    <n v="2.0188774535984764"/>
    <n v="0.28859054169249537"/>
    <n v="1.2885905416924954"/>
    <n v="102"/>
    <n v="0"/>
    <n v="0"/>
    <n v="5"/>
    <n v="0"/>
    <n v="47"/>
    <n v="0"/>
    <n v="37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6642.11201664037"/>
    <n v="10812470.456822727"/>
    <n v="2560460.332515989"/>
    <n v="0"/>
    <n v="14109573"/>
    <n v="0"/>
    <n v="0"/>
    <n v="0"/>
    <n v="0"/>
    <n v="0"/>
    <n v="0"/>
    <n v="0"/>
    <n v="0"/>
    <n v="0"/>
    <n v="14109573"/>
    <n v="138329.14705882352"/>
    <n v="1"/>
    <n v="0"/>
    <n v="0"/>
    <n v="1"/>
    <n v="24249724"/>
    <n v="31247964.985053506"/>
    <n v="31247965"/>
    <n v="5"/>
    <n v="1"/>
    <n v="0"/>
    <n v="0.38461538461538464"/>
    <n v="0"/>
    <n v="0.38461538461538464"/>
    <n v="0.38461538461538464"/>
    <n v="1"/>
    <n v="6660438"/>
    <n v="37908403"/>
    <n v="52017976"/>
  </r>
  <r>
    <x v="4"/>
    <n v="3769"/>
    <x v="19"/>
    <x v="189"/>
    <x v="189"/>
    <x v="187"/>
    <n v="8191"/>
    <n v="215183000060"/>
    <s v="15183215183000060"/>
    <s v="I.E. EL MORAL"/>
    <n v="1"/>
    <n v="42.727860374919196"/>
    <n v="2.9924847209262344"/>
    <n v="0.43589567305058419"/>
    <n v="1.4358956730505841"/>
    <n v="190"/>
    <n v="0"/>
    <n v="0"/>
    <n v="9"/>
    <n v="0"/>
    <n v="96"/>
    <n v="0"/>
    <n v="66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77532.3398820318"/>
    <n v="23236387.472723767"/>
    <n v="4170001.8548542778"/>
    <n v="0"/>
    <n v="28883922"/>
    <n v="0"/>
    <n v="0"/>
    <n v="0"/>
    <n v="0"/>
    <n v="0"/>
    <n v="0"/>
    <n v="0"/>
    <n v="0"/>
    <n v="0"/>
    <n v="28883922"/>
    <n v="152020.64210526316"/>
    <n v="1"/>
    <n v="0"/>
    <n v="0"/>
    <n v="1"/>
    <n v="24249724"/>
    <n v="34820073.764270902"/>
    <n v="34820074"/>
    <n v="9"/>
    <n v="1"/>
    <n v="0"/>
    <n v="0.69230769230769229"/>
    <n v="0"/>
    <n v="0.69230769230769229"/>
    <n v="0.69230769230769229"/>
    <n v="1"/>
    <n v="6660438"/>
    <n v="41480512"/>
    <n v="70364434"/>
  </r>
  <r>
    <x v="4"/>
    <n v="3769"/>
    <x v="19"/>
    <x v="189"/>
    <x v="189"/>
    <x v="187"/>
    <n v="8213"/>
    <n v="215183000337"/>
    <s v="15183215183000337"/>
    <s v="I.E. JESUS EMILIO JARAMILLO MONSALVE"/>
    <n v="1"/>
    <n v="42.727860374919196"/>
    <n v="2.9924847209262344"/>
    <n v="0.43589567305058419"/>
    <n v="1.4358956730505841"/>
    <n v="187"/>
    <n v="6"/>
    <n v="0"/>
    <n v="14"/>
    <n v="0"/>
    <n v="74"/>
    <n v="0"/>
    <n v="65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83405.1997378487"/>
    <n v="19937394.189559285"/>
    <n v="6145265.8913641991"/>
    <n v="0"/>
    <n v="29366065"/>
    <n v="0"/>
    <n v="0"/>
    <n v="0"/>
    <n v="0"/>
    <n v="0"/>
    <n v="0"/>
    <n v="0"/>
    <n v="0"/>
    <n v="0"/>
    <n v="29366065"/>
    <n v="157037.78074866309"/>
    <n v="1"/>
    <n v="0"/>
    <n v="0"/>
    <n v="1"/>
    <n v="24249724"/>
    <n v="34820073.764270902"/>
    <n v="34820074"/>
    <n v="20"/>
    <n v="1"/>
    <n v="0"/>
    <n v="1.5384615384615385"/>
    <n v="0"/>
    <n v="1.5384615384615385"/>
    <n v="1.5384615384615385"/>
    <n v="2"/>
    <n v="6660438"/>
    <n v="41480512"/>
    <n v="70846577"/>
  </r>
  <r>
    <x v="4"/>
    <n v="3769"/>
    <x v="19"/>
    <x v="190"/>
    <x v="190"/>
    <x v="188"/>
    <n v="6920"/>
    <n v="215189000061"/>
    <s v="15189215189000061"/>
    <s v="I.E. SANTO DOMINGO SAVIO"/>
    <n v="1"/>
    <n v="9.9955476402493328"/>
    <n v="0.70004730703281726"/>
    <n v="8.9053773122482069E-2"/>
    <n v="1.0890537731224821"/>
    <n v="152"/>
    <n v="16"/>
    <n v="0"/>
    <n v="7"/>
    <n v="0"/>
    <n v="60"/>
    <n v="0"/>
    <n v="50"/>
    <n v="0"/>
    <n v="19"/>
    <n v="0"/>
    <n v="0"/>
    <n v="0"/>
    <n v="152"/>
    <n v="16"/>
    <n v="0"/>
    <n v="7"/>
    <n v="0"/>
    <n v="60"/>
    <n v="0"/>
    <n v="50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2863840.055975493"/>
    <n v="11966653.545522608"/>
    <n v="3162734.1311702775"/>
    <n v="0"/>
    <n v="17993228"/>
    <n v="0"/>
    <n v="0"/>
    <n v="0"/>
    <n v="0"/>
    <n v="572768.01119509863"/>
    <n v="2393330.7091045217"/>
    <n v="632546.82623405557"/>
    <n v="0"/>
    <n v="3598646"/>
    <n v="21591874"/>
    <n v="142051.80263157896"/>
    <n v="1"/>
    <n v="0"/>
    <n v="0"/>
    <n v="1"/>
    <n v="24249724"/>
    <n v="26409253.41937881"/>
    <n v="26409253"/>
    <n v="23"/>
    <n v="1"/>
    <n v="0"/>
    <n v="1.7692307692307692"/>
    <n v="0"/>
    <n v="1.7692307692307692"/>
    <n v="1.7692307692307692"/>
    <n v="2"/>
    <n v="6660438"/>
    <n v="33069691"/>
    <n v="54661565"/>
  </r>
  <r>
    <x v="4"/>
    <n v="3769"/>
    <x v="19"/>
    <x v="191"/>
    <x v="191"/>
    <x v="189"/>
    <n v="6936"/>
    <n v="215204000278"/>
    <s v="15204215204000278"/>
    <s v="I.E. SANTA BARBARA"/>
    <n v="1"/>
    <n v="10.523498554758591"/>
    <n v="0.73702283146126168"/>
    <n v="9.4648107373823107E-2"/>
    <n v="1.094648107373823"/>
    <n v="181"/>
    <n v="0"/>
    <n v="0"/>
    <n v="17"/>
    <n v="0"/>
    <n v="72"/>
    <n v="0"/>
    <n v="60"/>
    <n v="0"/>
    <n v="0"/>
    <n v="0"/>
    <n v="32"/>
    <n v="0"/>
    <n v="32"/>
    <n v="0"/>
    <n v="0"/>
    <n v="0"/>
    <n v="0"/>
    <n v="0"/>
    <n v="0"/>
    <n v="0"/>
    <n v="0"/>
    <n v="0"/>
    <n v="0"/>
    <n v="32"/>
    <n v="0"/>
    <n v="92671"/>
    <n v="81839"/>
    <n v="122758"/>
    <n v="150439"/>
    <n v="114333"/>
    <n v="99892"/>
    <n v="152848"/>
    <n v="184139"/>
    <n v="0"/>
    <n v="0"/>
    <n v="0"/>
    <n v="0"/>
    <n v="2127624.8350263122"/>
    <n v="14433749.713915743"/>
    <n v="0"/>
    <n v="6450157.0509986682"/>
    <n v="23011532"/>
    <n v="0"/>
    <n v="0"/>
    <n v="0"/>
    <n v="0"/>
    <n v="0"/>
    <n v="0"/>
    <n v="0"/>
    <n v="1290031.4101997339"/>
    <n v="1290031"/>
    <n v="24301563"/>
    <n v="134262.77900552485"/>
    <n v="1"/>
    <n v="0"/>
    <n v="0"/>
    <n v="1"/>
    <n v="24249724"/>
    <n v="26544914.480937574"/>
    <n v="26544914"/>
    <n v="17"/>
    <n v="1"/>
    <n v="0"/>
    <n v="1.3076923076923077"/>
    <n v="0"/>
    <n v="1.3076923076923077"/>
    <n v="1.3076923076923077"/>
    <n v="2"/>
    <n v="6660438"/>
    <n v="33205352"/>
    <n v="57506915"/>
  </r>
  <r>
    <x v="4"/>
    <n v="3769"/>
    <x v="19"/>
    <x v="191"/>
    <x v="191"/>
    <x v="189"/>
    <n v="6937"/>
    <n v="215204000294"/>
    <s v="15204215204000294"/>
    <s v="I.E. SAN FRANCISCO"/>
    <n v="1"/>
    <n v="10.523498554758591"/>
    <n v="0.73702283146126168"/>
    <n v="9.4648107373823107E-2"/>
    <n v="1.094648107373823"/>
    <n v="178"/>
    <n v="4"/>
    <n v="0"/>
    <n v="9"/>
    <n v="0"/>
    <n v="90"/>
    <n v="0"/>
    <n v="60"/>
    <n v="0"/>
    <n v="0"/>
    <n v="0"/>
    <n v="15"/>
    <n v="0"/>
    <n v="15"/>
    <n v="0"/>
    <n v="0"/>
    <n v="0"/>
    <n v="0"/>
    <n v="0"/>
    <n v="0"/>
    <n v="0"/>
    <n v="0"/>
    <n v="0"/>
    <n v="0"/>
    <n v="15"/>
    <n v="0"/>
    <n v="92671"/>
    <n v="81839"/>
    <n v="122758"/>
    <n v="150439"/>
    <n v="114333"/>
    <n v="99892"/>
    <n v="152848"/>
    <n v="184139"/>
    <n v="0"/>
    <n v="0"/>
    <n v="0"/>
    <n v="0"/>
    <n v="1627007.226784827"/>
    <n v="16401988.31126789"/>
    <n v="0"/>
    <n v="3023511.117655626"/>
    <n v="21052507"/>
    <n v="0"/>
    <n v="0"/>
    <n v="0"/>
    <n v="0"/>
    <n v="0"/>
    <n v="0"/>
    <n v="0"/>
    <n v="604702.22353112523"/>
    <n v="604702"/>
    <n v="21657209"/>
    <n v="121669.71348314607"/>
    <n v="1"/>
    <n v="0"/>
    <n v="0"/>
    <n v="1"/>
    <n v="24249724"/>
    <n v="26544914.480937574"/>
    <n v="26544914"/>
    <n v="13"/>
    <n v="1"/>
    <n v="0"/>
    <n v="1"/>
    <n v="0"/>
    <n v="1"/>
    <n v="1"/>
    <n v="1"/>
    <n v="6660438"/>
    <n v="33205352"/>
    <n v="54862561"/>
  </r>
  <r>
    <x v="4"/>
    <n v="3769"/>
    <x v="19"/>
    <x v="192"/>
    <x v="192"/>
    <x v="190"/>
    <n v="115034"/>
    <n v="215212000112"/>
    <s v="15212215212000112"/>
    <s v="I.E. SAN MIGUEL"/>
    <n v="1"/>
    <n v="13.845644253063929"/>
    <n v="0.96969233926336729"/>
    <n v="0.1298506100255141"/>
    <n v="1.1298506100255141"/>
    <n v="91"/>
    <n v="0"/>
    <n v="0"/>
    <n v="5"/>
    <n v="0"/>
    <n v="45"/>
    <n v="0"/>
    <n v="3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5896.04898023559"/>
    <n v="8690453.8595234863"/>
    <n v="1554258.6543706181"/>
    <n v="0"/>
    <n v="10890609"/>
    <n v="0"/>
    <n v="0"/>
    <n v="0"/>
    <n v="0"/>
    <n v="0"/>
    <n v="0"/>
    <n v="0"/>
    <n v="0"/>
    <n v="0"/>
    <n v="10890609"/>
    <n v="119677.02197802198"/>
    <n v="1"/>
    <n v="0"/>
    <n v="0"/>
    <n v="1"/>
    <n v="24249724"/>
    <n v="27398565.454350352"/>
    <n v="27398565"/>
    <n v="5"/>
    <n v="1"/>
    <n v="0"/>
    <n v="0.38461538461538464"/>
    <n v="0"/>
    <n v="0.38461538461538464"/>
    <n v="0.38461538461538464"/>
    <n v="1"/>
    <n v="6660438"/>
    <n v="34059003"/>
    <n v="44949612"/>
  </r>
  <r>
    <x v="4"/>
    <n v="3769"/>
    <x v="19"/>
    <x v="985"/>
    <x v="985"/>
    <x v="923"/>
    <n v="7068"/>
    <n v="215223000076"/>
    <s v="15223215223000076"/>
    <s v="INSTITUCION EDUCATIVA KERÁ SHIKARÁ"/>
    <n v="1"/>
    <n v="61.104405552202778"/>
    <n v="4.2795028440876566"/>
    <n v="0.63061933633309331"/>
    <n v="1.6306193363330932"/>
    <n v="518"/>
    <n v="0"/>
    <n v="0"/>
    <n v="48"/>
    <n v="0"/>
    <n v="374"/>
    <n v="0"/>
    <n v="83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948812.8278866336"/>
    <n v="74438822.822458297"/>
    <n v="3240079.7561579281"/>
    <n v="0"/>
    <n v="86627715"/>
    <n v="0"/>
    <n v="0"/>
    <n v="0"/>
    <n v="0"/>
    <n v="0"/>
    <n v="0"/>
    <n v="0"/>
    <n v="0"/>
    <n v="0"/>
    <n v="86627715"/>
    <n v="167234.97104247104"/>
    <n v="1"/>
    <n v="0"/>
    <n v="0"/>
    <n v="1"/>
    <n v="24249724"/>
    <n v="39542068.855140679"/>
    <n v="39542069"/>
    <n v="48"/>
    <n v="1"/>
    <n v="0"/>
    <n v="3.6923076923076925"/>
    <n v="0"/>
    <n v="3.6923076923076925"/>
    <n v="3.6923076923076925"/>
    <n v="4"/>
    <n v="6660438"/>
    <n v="46202507"/>
    <n v="132830222"/>
  </r>
  <r>
    <x v="4"/>
    <n v="3769"/>
    <x v="19"/>
    <x v="194"/>
    <x v="194"/>
    <x v="192"/>
    <n v="7158"/>
    <n v="215224000011"/>
    <s v="15224215224000011"/>
    <s v="I.E. TECNICA PIJAOS"/>
    <n v="1"/>
    <n v="10.962962962962964"/>
    <n v="0.7678011226137581"/>
    <n v="9.9304810721611195E-2"/>
    <n v="1.0993048107216112"/>
    <n v="202"/>
    <n v="8"/>
    <n v="0"/>
    <n v="10"/>
    <n v="0"/>
    <n v="68"/>
    <n v="0"/>
    <n v="84"/>
    <n v="0"/>
    <n v="0"/>
    <n v="0"/>
    <n v="32"/>
    <n v="0"/>
    <n v="202"/>
    <n v="8"/>
    <n v="0"/>
    <n v="10"/>
    <n v="0"/>
    <n v="68"/>
    <n v="0"/>
    <n v="84"/>
    <n v="0"/>
    <n v="0"/>
    <n v="0"/>
    <n v="32"/>
    <n v="0"/>
    <n v="92671"/>
    <n v="81839"/>
    <n v="122758"/>
    <n v="150439"/>
    <n v="114333"/>
    <n v="99892"/>
    <n v="152848"/>
    <n v="184139"/>
    <n v="0"/>
    <n v="0"/>
    <n v="0"/>
    <n v="0"/>
    <n v="2262362.7046362115"/>
    <n v="16691386.935195684"/>
    <n v="0"/>
    <n v="6477596.4333269363"/>
    <n v="25431346"/>
    <n v="0"/>
    <n v="0"/>
    <n v="0"/>
    <n v="0"/>
    <n v="452472.54092724237"/>
    <n v="3338277.3870391371"/>
    <n v="0"/>
    <n v="1295519.2866653875"/>
    <n v="5086269"/>
    <n v="30517615"/>
    <n v="151077.30198019801"/>
    <n v="1"/>
    <n v="0"/>
    <n v="0"/>
    <n v="1"/>
    <n v="24249724"/>
    <n v="26657838.251871314"/>
    <n v="26657838"/>
    <n v="18"/>
    <n v="1"/>
    <n v="0"/>
    <n v="1.3846153846153846"/>
    <n v="0"/>
    <n v="1.3846153846153846"/>
    <n v="1.3846153846153846"/>
    <n v="2"/>
    <n v="6660438"/>
    <n v="33318276"/>
    <n v="63835891"/>
  </r>
  <r>
    <x v="4"/>
    <n v="3769"/>
    <x v="19"/>
    <x v="986"/>
    <x v="986"/>
    <x v="924"/>
    <n v="3735"/>
    <n v="215232000020"/>
    <s v="15232215232000020"/>
    <s v="I.E. TECNICA EL CERRO"/>
    <n v="1"/>
    <n v="17.759374281113413"/>
    <n v="1.2437939958406523"/>
    <n v="0.17132172664773035"/>
    <n v="1.1713217266477303"/>
    <n v="232"/>
    <n v="0"/>
    <n v="0"/>
    <n v="11"/>
    <n v="0"/>
    <n v="132"/>
    <n v="0"/>
    <n v="72"/>
    <n v="0"/>
    <n v="0"/>
    <n v="0"/>
    <n v="17"/>
    <n v="0"/>
    <n v="17"/>
    <n v="0"/>
    <n v="0"/>
    <n v="0"/>
    <n v="0"/>
    <n v="0"/>
    <n v="0"/>
    <n v="0"/>
    <n v="0"/>
    <n v="0"/>
    <n v="0"/>
    <n v="17"/>
    <n v="0"/>
    <n v="92671"/>
    <n v="81839"/>
    <n v="122758"/>
    <n v="150439"/>
    <n v="114333"/>
    <n v="99892"/>
    <n v="152848"/>
    <n v="184139"/>
    <n v="0"/>
    <n v="0"/>
    <n v="0"/>
    <n v="0"/>
    <n v="1473127.9967009644"/>
    <n v="23869156.663332194"/>
    <n v="0"/>
    <n v="3666662.1941941688"/>
    <n v="29008947"/>
    <n v="0"/>
    <n v="0"/>
    <n v="0"/>
    <n v="0"/>
    <n v="0"/>
    <n v="0"/>
    <n v="0"/>
    <n v="733332.43883883371"/>
    <n v="733332"/>
    <n v="29742279"/>
    <n v="128199.47844827586"/>
    <n v="1"/>
    <n v="0"/>
    <n v="0"/>
    <n v="1"/>
    <n v="24249724"/>
    <n v="28404228.586410902"/>
    <n v="28404229"/>
    <n v="11"/>
    <n v="0"/>
    <n v="1"/>
    <n v="0.84615384615384615"/>
    <n v="0"/>
    <n v="0.84615384615384615"/>
    <n v="0.84615384615384615"/>
    <n v="1"/>
    <n v="6660438"/>
    <n v="35064667"/>
    <n v="64806946"/>
  </r>
  <r>
    <x v="4"/>
    <n v="3769"/>
    <x v="19"/>
    <x v="986"/>
    <x v="986"/>
    <x v="924"/>
    <n v="3748"/>
    <n v="215232000135"/>
    <s v="15232215232000135"/>
    <s v="I.E. TECNICA SAN PEDRO DE IGUAQUE"/>
    <n v="1"/>
    <n v="17.759374281113413"/>
    <n v="1.2437939958406523"/>
    <n v="0.17132172664773035"/>
    <n v="1.1713217266477303"/>
    <n v="338"/>
    <n v="0"/>
    <n v="0"/>
    <n v="14"/>
    <n v="0"/>
    <n v="110"/>
    <n v="0"/>
    <n v="0"/>
    <n v="155"/>
    <n v="0"/>
    <n v="30"/>
    <n v="0"/>
    <n v="29"/>
    <n v="59"/>
    <n v="0"/>
    <n v="0"/>
    <n v="0"/>
    <n v="0"/>
    <n v="0"/>
    <n v="0"/>
    <n v="0"/>
    <n v="0"/>
    <n v="0"/>
    <n v="30"/>
    <n v="0"/>
    <n v="29"/>
    <n v="92671"/>
    <n v="81839"/>
    <n v="122758"/>
    <n v="150439"/>
    <n v="114333"/>
    <n v="99892"/>
    <n v="152848"/>
    <n v="184139"/>
    <n v="0"/>
    <n v="14858268.812004158"/>
    <n v="4313673.3755946625"/>
    <n v="5110161.6078195786"/>
    <n v="1874890.1776194093"/>
    <n v="12870623.691012457"/>
    <n v="0"/>
    <n v="0"/>
    <n v="39027618"/>
    <n v="0"/>
    <n v="0"/>
    <n v="862734.67511893238"/>
    <n v="1022032.3215639158"/>
    <n v="0"/>
    <n v="0"/>
    <n v="0"/>
    <n v="0"/>
    <n v="1884767"/>
    <n v="40912385"/>
    <n v="121042.55917159763"/>
    <n v="1"/>
    <n v="0"/>
    <n v="0"/>
    <n v="1"/>
    <n v="24249724"/>
    <n v="28404228.586410902"/>
    <n v="28404229"/>
    <n v="14"/>
    <n v="1"/>
    <n v="0"/>
    <n v="1.0769230769230769"/>
    <n v="0"/>
    <n v="1.0769230769230769"/>
    <n v="1.0769230769230769"/>
    <n v="2"/>
    <n v="6660438"/>
    <n v="35064667"/>
    <n v="75977052"/>
  </r>
  <r>
    <x v="4"/>
    <n v="3771"/>
    <x v="20"/>
    <x v="196"/>
    <x v="196"/>
    <x v="194"/>
    <n v="19405"/>
    <n v="215238000315"/>
    <s v="15238215238000315"/>
    <s v="I.E. AGROINDUSTRIAL LA PRADERA"/>
    <n v="1"/>
    <n v="3.382817786991271"/>
    <n v="0.23691873293966734"/>
    <n v="1.898320387773789E-2"/>
    <n v="1.018983203877738"/>
    <n v="294"/>
    <n v="17"/>
    <n v="0"/>
    <n v="15"/>
    <n v="0"/>
    <n v="103"/>
    <n v="0"/>
    <n v="115"/>
    <n v="0"/>
    <n v="0"/>
    <n v="0"/>
    <n v="44"/>
    <n v="0"/>
    <n v="78"/>
    <n v="10"/>
    <n v="0"/>
    <n v="1"/>
    <n v="0"/>
    <n v="23"/>
    <n v="0"/>
    <n v="0"/>
    <n v="0"/>
    <n v="0"/>
    <n v="0"/>
    <n v="44"/>
    <n v="0"/>
    <n v="92671"/>
    <n v="81839"/>
    <n v="122758"/>
    <n v="150439"/>
    <n v="114333"/>
    <n v="99892"/>
    <n v="152848"/>
    <n v="184139"/>
    <n v="0"/>
    <n v="0"/>
    <n v="0"/>
    <n v="0"/>
    <n v="3728109.0127665093"/>
    <n v="22189842.903982591"/>
    <n v="0"/>
    <n v="8255920.1198690832"/>
    <n v="34173872"/>
    <n v="0"/>
    <n v="0"/>
    <n v="0"/>
    <n v="0"/>
    <n v="256307.49462769754"/>
    <n v="468226.04292807303"/>
    <n v="0"/>
    <n v="1651184.0239738168"/>
    <n v="2375718"/>
    <n v="36549590"/>
    <n v="124318.33333333333"/>
    <n v="1"/>
    <n v="0"/>
    <n v="0"/>
    <n v="1"/>
    <n v="24249724"/>
    <n v="24710061.454670876"/>
    <n v="24710061"/>
    <n v="32"/>
    <n v="1"/>
    <n v="0"/>
    <n v="2.4615384615384617"/>
    <n v="0"/>
    <n v="2.4615384615384617"/>
    <n v="2.4615384615384617"/>
    <n v="3"/>
    <n v="6660438"/>
    <n v="31370499"/>
    <n v="67920089"/>
  </r>
  <r>
    <x v="4"/>
    <n v="3771"/>
    <x v="20"/>
    <x v="196"/>
    <x v="196"/>
    <x v="194"/>
    <n v="19393"/>
    <n v="215238000331"/>
    <s v="15238215238000331"/>
    <s v="INSTITUTO TECNICO SAN ANTONIO DE PADUA"/>
    <n v="1"/>
    <n v="3.382817786991271"/>
    <n v="0.23691873293966734"/>
    <n v="1.898320387773789E-2"/>
    <n v="1.018983203877738"/>
    <n v="229"/>
    <n v="0"/>
    <n v="0"/>
    <n v="16"/>
    <n v="0"/>
    <n v="94"/>
    <n v="0"/>
    <n v="78"/>
    <n v="0"/>
    <n v="0"/>
    <n v="0"/>
    <n v="41"/>
    <n v="0"/>
    <n v="229"/>
    <n v="0"/>
    <n v="0"/>
    <n v="16"/>
    <n v="0"/>
    <n v="94"/>
    <n v="0"/>
    <n v="78"/>
    <n v="0"/>
    <n v="0"/>
    <n v="0"/>
    <n v="41"/>
    <n v="0"/>
    <n v="92671"/>
    <n v="81839"/>
    <n v="122758"/>
    <n v="150439"/>
    <n v="114333"/>
    <n v="99892"/>
    <n v="152848"/>
    <n v="184139"/>
    <n v="0"/>
    <n v="0"/>
    <n v="0"/>
    <n v="0"/>
    <n v="1864054.5063832547"/>
    <n v="17507582.474701859"/>
    <n v="0"/>
    <n v="7693016.4753325544"/>
    <n v="27064653"/>
    <n v="0"/>
    <n v="0"/>
    <n v="0"/>
    <n v="0"/>
    <n v="372810.90127665095"/>
    <n v="3501516.4949403726"/>
    <n v="0"/>
    <n v="1538603.295066511"/>
    <n v="5412931"/>
    <n v="32477584"/>
    <n v="141823.51091703057"/>
    <n v="1"/>
    <n v="0"/>
    <n v="0"/>
    <n v="1"/>
    <n v="24249724"/>
    <n v="24710061.454670876"/>
    <n v="24710061"/>
    <n v="16"/>
    <n v="1"/>
    <n v="0"/>
    <n v="1.2307692307692308"/>
    <n v="0"/>
    <n v="1.2307692307692308"/>
    <n v="1.2307692307692308"/>
    <n v="2"/>
    <n v="6660438"/>
    <n v="31370499"/>
    <n v="63848083"/>
  </r>
  <r>
    <x v="4"/>
    <n v="3771"/>
    <x v="20"/>
    <x v="196"/>
    <x v="196"/>
    <x v="194"/>
    <n v="19404"/>
    <n v="215238000412"/>
    <s v="15238215238000412"/>
    <s v="INSTITUCION EDUCATIVA AGROINDUSTRIAL FRANCISCO MEDRANO"/>
    <n v="1"/>
    <n v="3.382817786991271"/>
    <n v="0.23691873293966734"/>
    <n v="1.898320387773789E-2"/>
    <n v="1.018983203877738"/>
    <n v="100"/>
    <n v="5"/>
    <n v="0"/>
    <n v="5"/>
    <n v="0"/>
    <n v="33"/>
    <n v="0"/>
    <n v="42"/>
    <n v="0"/>
    <n v="0"/>
    <n v="0"/>
    <n v="15"/>
    <n v="0"/>
    <n v="100"/>
    <n v="5"/>
    <n v="0"/>
    <n v="5"/>
    <n v="0"/>
    <n v="33"/>
    <n v="0"/>
    <n v="42"/>
    <n v="0"/>
    <n v="0"/>
    <n v="0"/>
    <n v="15"/>
    <n v="0"/>
    <n v="92671"/>
    <n v="81839"/>
    <n v="122758"/>
    <n v="150439"/>
    <n v="114333"/>
    <n v="99892"/>
    <n v="152848"/>
    <n v="184139"/>
    <n v="0"/>
    <n v="0"/>
    <n v="0"/>
    <n v="0"/>
    <n v="1165034.0664895342"/>
    <n v="7634120.2651316253"/>
    <n v="0"/>
    <n v="2814518.2226826418"/>
    <n v="11613673"/>
    <n v="0"/>
    <n v="0"/>
    <n v="0"/>
    <n v="0"/>
    <n v="233006.81329790683"/>
    <n v="1526824.0530263251"/>
    <n v="0"/>
    <n v="562903.64453652839"/>
    <n v="2322735"/>
    <n v="13936408"/>
    <n v="139364.07999999999"/>
    <n v="1"/>
    <n v="0"/>
    <n v="0"/>
    <n v="1"/>
    <n v="24249724"/>
    <n v="24710061.454670876"/>
    <n v="24710061"/>
    <n v="10"/>
    <n v="1"/>
    <n v="0"/>
    <n v="0.76923076923076927"/>
    <n v="0"/>
    <n v="0.76923076923076927"/>
    <n v="0.76923076923076927"/>
    <n v="1"/>
    <n v="6660438"/>
    <n v="31370499"/>
    <n v="45306907"/>
  </r>
  <r>
    <x v="4"/>
    <n v="3771"/>
    <x v="20"/>
    <x v="196"/>
    <x v="196"/>
    <x v="194"/>
    <n v="104083"/>
    <n v="215238000421"/>
    <s v="15238215238000421"/>
    <s v="INSTITUCION EDUCATIVA JAIME GARZON QUEBEC"/>
    <n v="1"/>
    <n v="3.382817786991271"/>
    <n v="0.23691873293966734"/>
    <n v="1.898320387773789E-2"/>
    <n v="1.018983203877738"/>
    <n v="159"/>
    <n v="3"/>
    <n v="0"/>
    <n v="5"/>
    <n v="0"/>
    <n v="48"/>
    <n v="0"/>
    <n v="75"/>
    <n v="0"/>
    <n v="28"/>
    <n v="0"/>
    <n v="0"/>
    <n v="0"/>
    <n v="159"/>
    <n v="3"/>
    <n v="0"/>
    <n v="5"/>
    <n v="0"/>
    <n v="48"/>
    <n v="0"/>
    <n v="75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932027.25319162733"/>
    <n v="12519957.234815866"/>
    <n v="4360987.2528965259"/>
    <n v="0"/>
    <n v="17812972"/>
    <n v="0"/>
    <n v="0"/>
    <n v="0"/>
    <n v="0"/>
    <n v="186405.45063832548"/>
    <n v="2503991.4469631733"/>
    <n v="872197.45057930518"/>
    <n v="0"/>
    <n v="3562594"/>
    <n v="21375566"/>
    <n v="134437.52201257861"/>
    <n v="1"/>
    <n v="0"/>
    <n v="0"/>
    <n v="1"/>
    <n v="24249724"/>
    <n v="24710061.454670876"/>
    <n v="24710061"/>
    <n v="8"/>
    <n v="1"/>
    <n v="0"/>
    <n v="0.61538461538461542"/>
    <n v="0"/>
    <n v="0.61538461538461542"/>
    <n v="0.61538461538461542"/>
    <n v="1"/>
    <n v="6660438"/>
    <n v="31370499"/>
    <n v="52746065"/>
  </r>
  <r>
    <x v="4"/>
    <n v="3771"/>
    <x v="20"/>
    <x v="196"/>
    <x v="196"/>
    <x v="194"/>
    <n v="19397"/>
    <n v="215238000510"/>
    <s v="15238215238000510"/>
    <s v="INSTITUCION EDUCATIVA SAN LUIS"/>
    <n v="1"/>
    <n v="3.382817786991271"/>
    <n v="0.23691873293966734"/>
    <n v="1.898320387773789E-2"/>
    <n v="1.018983203877738"/>
    <n v="309"/>
    <n v="11"/>
    <n v="0"/>
    <n v="13"/>
    <n v="0"/>
    <n v="123"/>
    <n v="0"/>
    <n v="121"/>
    <n v="0"/>
    <n v="41"/>
    <n v="0"/>
    <n v="0"/>
    <n v="0"/>
    <n v="309"/>
    <n v="11"/>
    <n v="0"/>
    <n v="13"/>
    <n v="0"/>
    <n v="123"/>
    <n v="0"/>
    <n v="121"/>
    <n v="0"/>
    <n v="41"/>
    <n v="0"/>
    <n v="0"/>
    <n v="0"/>
    <n v="92671"/>
    <n v="81839"/>
    <n v="122758"/>
    <n v="150439"/>
    <n v="114333"/>
    <n v="99892"/>
    <n v="152848"/>
    <n v="184139"/>
    <n v="0"/>
    <n v="0"/>
    <n v="0"/>
    <n v="0"/>
    <n v="2796081.7595748822"/>
    <n v="24836337.92922822"/>
    <n v="6385731.3345984844"/>
    <n v="0"/>
    <n v="34018151"/>
    <n v="0"/>
    <n v="0"/>
    <n v="0"/>
    <n v="0"/>
    <n v="559216.35191497637"/>
    <n v="4967267.5858456446"/>
    <n v="1277146.2669196969"/>
    <n v="0"/>
    <n v="6803630"/>
    <n v="40821781"/>
    <n v="132109.32362459548"/>
    <n v="1"/>
    <n v="0"/>
    <n v="0"/>
    <n v="1"/>
    <n v="24249724"/>
    <n v="24710061.454670876"/>
    <n v="24710061"/>
    <n v="24"/>
    <n v="1"/>
    <n v="0"/>
    <n v="1.8461538461538463"/>
    <n v="0"/>
    <n v="1.8461538461538463"/>
    <n v="1.8461538461538463"/>
    <n v="2"/>
    <n v="6660438"/>
    <n v="31370499"/>
    <n v="72192280"/>
  </r>
  <r>
    <x v="4"/>
    <n v="3771"/>
    <x v="20"/>
    <x v="196"/>
    <x v="196"/>
    <x v="194"/>
    <n v="19399"/>
    <n v="215238000731"/>
    <s v="15238215238000731"/>
    <s v="INSTITUTO TECNICO SANTO TOMAS DE AQUINO"/>
    <n v="1"/>
    <n v="3.382817786991271"/>
    <n v="0.23691873293966734"/>
    <n v="1.898320387773789E-2"/>
    <n v="1.018983203877738"/>
    <n v="1969"/>
    <n v="0"/>
    <n v="0"/>
    <n v="0"/>
    <n v="71"/>
    <n v="0"/>
    <n v="557"/>
    <n v="0"/>
    <n v="902"/>
    <n v="0"/>
    <n v="152"/>
    <n v="0"/>
    <n v="287"/>
    <n v="886"/>
    <n v="0"/>
    <n v="0"/>
    <n v="0"/>
    <n v="0"/>
    <n v="0"/>
    <n v="0"/>
    <n v="0"/>
    <n v="447"/>
    <n v="0"/>
    <n v="152"/>
    <n v="0"/>
    <n v="287"/>
    <n v="92671"/>
    <n v="81839"/>
    <n v="122758"/>
    <n v="150439"/>
    <n v="114333"/>
    <n v="99892"/>
    <n v="152848"/>
    <n v="184139"/>
    <n v="6704543.666545324"/>
    <n v="121669754.40991715"/>
    <n v="19013427.70152675"/>
    <n v="43995611.677742787"/>
    <n v="0"/>
    <n v="0"/>
    <n v="0"/>
    <n v="0"/>
    <n v="191383337"/>
    <n v="0"/>
    <n v="7455295.4381402284"/>
    <n v="3802685.5403053504"/>
    <n v="8799122.3355485573"/>
    <n v="0"/>
    <n v="0"/>
    <n v="0"/>
    <n v="0"/>
    <n v="20057103"/>
    <n v="211440440"/>
    <n v="107384.68257998984"/>
    <n v="0"/>
    <n v="0"/>
    <n v="0"/>
    <n v="0"/>
    <n v="19701352"/>
    <n v="20075346.78168308"/>
    <n v="20075347"/>
    <n v="71"/>
    <n v="1"/>
    <n v="0"/>
    <n v="0"/>
    <n v="3.1555555555555554"/>
    <n v="3.1555555555555554"/>
    <n v="3.1555555555555554"/>
    <n v="4"/>
    <n v="6660438"/>
    <n v="26735785"/>
    <n v="238176225"/>
  </r>
  <r>
    <x v="4"/>
    <n v="3771"/>
    <x v="20"/>
    <x v="196"/>
    <x v="196"/>
    <x v="194"/>
    <n v="19394"/>
    <n v="215238000927"/>
    <s v="15238215238000927"/>
    <s v="INSTITUTO TECNICO JOSE MIGUEL SILVA PLAZAS"/>
    <n v="1"/>
    <n v="3.382817786991271"/>
    <n v="0.23691873293966734"/>
    <n v="1.898320387773789E-2"/>
    <n v="1.018983203877738"/>
    <n v="508"/>
    <n v="5"/>
    <n v="0"/>
    <n v="17"/>
    <n v="0"/>
    <n v="151"/>
    <n v="0"/>
    <n v="235"/>
    <n v="0"/>
    <n v="0"/>
    <n v="0"/>
    <n v="100"/>
    <n v="0"/>
    <n v="508"/>
    <n v="5"/>
    <n v="0"/>
    <n v="17"/>
    <n v="0"/>
    <n v="151"/>
    <n v="0"/>
    <n v="235"/>
    <n v="0"/>
    <n v="0"/>
    <n v="0"/>
    <n v="100"/>
    <n v="0"/>
    <n v="92671"/>
    <n v="81839"/>
    <n v="122758"/>
    <n v="150439"/>
    <n v="114333"/>
    <n v="99892"/>
    <n v="152848"/>
    <n v="184139"/>
    <n v="0"/>
    <n v="0"/>
    <n v="0"/>
    <n v="0"/>
    <n v="2563074.9462769753"/>
    <n v="39290272.297877431"/>
    <n v="0"/>
    <n v="18763454.817884281"/>
    <n v="60616802"/>
    <n v="0"/>
    <n v="0"/>
    <n v="0"/>
    <n v="0"/>
    <n v="512614.98925539508"/>
    <n v="7858054.4595754864"/>
    <n v="0"/>
    <n v="3752690.9635768561"/>
    <n v="12123360"/>
    <n v="72740162"/>
    <n v="143189.29527559056"/>
    <n v="1"/>
    <n v="0"/>
    <n v="0"/>
    <n v="1"/>
    <n v="24249724"/>
    <n v="24710061.454670876"/>
    <n v="24710061"/>
    <n v="22"/>
    <n v="1"/>
    <n v="0"/>
    <n v="1.6923076923076923"/>
    <n v="0"/>
    <n v="1.6923076923076923"/>
    <n v="1.6923076923076923"/>
    <n v="2"/>
    <n v="6660438"/>
    <n v="31370499"/>
    <n v="104110661"/>
  </r>
  <r>
    <x v="4"/>
    <n v="3771"/>
    <x v="20"/>
    <x v="196"/>
    <x v="196"/>
    <x v="194"/>
    <n v="19402"/>
    <n v="215238001141"/>
    <s v="15238215238001141"/>
    <s v="COLEGIO TECNICO MUNICIPAL FRANCISCO DE PAULA SANTANDER"/>
    <n v="1"/>
    <n v="3.382817786991271"/>
    <n v="0.23691873293966734"/>
    <n v="1.898320387773789E-2"/>
    <n v="1.018983203877738"/>
    <n v="1012"/>
    <n v="0"/>
    <n v="0"/>
    <n v="0"/>
    <n v="60"/>
    <n v="0"/>
    <n v="420"/>
    <n v="0"/>
    <n v="367"/>
    <n v="0"/>
    <n v="1"/>
    <n v="0"/>
    <n v="164"/>
    <n v="1012"/>
    <n v="0"/>
    <n v="0"/>
    <n v="0"/>
    <n v="60"/>
    <n v="0"/>
    <n v="420"/>
    <n v="0"/>
    <n v="367"/>
    <n v="0"/>
    <n v="1"/>
    <n v="0"/>
    <n v="164"/>
    <n v="92671"/>
    <n v="81839"/>
    <n v="122758"/>
    <n v="150439"/>
    <n v="114333"/>
    <n v="99892"/>
    <n v="152848"/>
    <n v="184139"/>
    <n v="5665811.5491932314"/>
    <n v="65629949.774232209"/>
    <n v="125088.34014162337"/>
    <n v="25140349.530138735"/>
    <n v="0"/>
    <n v="0"/>
    <n v="0"/>
    <n v="0"/>
    <n v="96561199"/>
    <n v="1133162.3098386463"/>
    <n v="13125989.954846444"/>
    <n v="25017.668028324675"/>
    <n v="5028069.9060277473"/>
    <n v="0"/>
    <n v="0"/>
    <n v="0"/>
    <n v="0"/>
    <n v="19312240"/>
    <n v="115873439"/>
    <n v="114499.44565217392"/>
    <n v="0"/>
    <n v="0"/>
    <n v="0"/>
    <n v="0"/>
    <n v="19701352"/>
    <n v="20075346.78168308"/>
    <n v="20075347"/>
    <n v="60"/>
    <n v="1"/>
    <n v="0"/>
    <n v="0"/>
    <n v="2.6666666666666665"/>
    <n v="2.6666666666666665"/>
    <n v="2.6666666666666665"/>
    <n v="3"/>
    <n v="6660438"/>
    <n v="26735785"/>
    <n v="142609224"/>
  </r>
  <r>
    <x v="4"/>
    <n v="3769"/>
    <x v="19"/>
    <x v="197"/>
    <x v="197"/>
    <x v="195"/>
    <n v="3769"/>
    <n v="215244000131"/>
    <s v="15244215244000131"/>
    <s v="I.E. EL CARDON"/>
    <n v="1"/>
    <n v="30.895748987854251"/>
    <n v="2.1638119947142536"/>
    <n v="0.31051889240826369"/>
    <n v="1.3105188924082638"/>
    <n v="193"/>
    <n v="0"/>
    <n v="0"/>
    <n v="13"/>
    <n v="0"/>
    <n v="77"/>
    <n v="0"/>
    <n v="75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47862.2348342824"/>
    <n v="19898373.686467838"/>
    <n v="5608685.3666709121"/>
    <n v="0"/>
    <n v="27454921"/>
    <n v="0"/>
    <n v="0"/>
    <n v="0"/>
    <n v="0"/>
    <n v="0"/>
    <n v="0"/>
    <n v="0"/>
    <n v="0"/>
    <n v="0"/>
    <n v="27454921"/>
    <n v="142253.47668393783"/>
    <n v="1"/>
    <n v="0"/>
    <n v="0"/>
    <n v="1"/>
    <n v="24249724"/>
    <n v="31779721.437686093"/>
    <n v="31779721"/>
    <n v="13"/>
    <n v="1"/>
    <n v="0"/>
    <n v="1"/>
    <n v="0"/>
    <n v="1"/>
    <n v="1"/>
    <n v="1"/>
    <n v="6660438"/>
    <n v="38440159"/>
    <n v="65895080"/>
  </r>
  <r>
    <x v="4"/>
    <n v="3769"/>
    <x v="19"/>
    <x v="198"/>
    <x v="198"/>
    <x v="196"/>
    <n v="7240"/>
    <n v="215248000208"/>
    <s v="15248215248000208"/>
    <s v="I.E. CASCAJAL"/>
    <n v="1"/>
    <n v="13.130535232961108"/>
    <n v="0.91960902599476391"/>
    <n v="0.12227308951241347"/>
    <n v="1.1222730895124136"/>
    <n v="149"/>
    <n v="4"/>
    <n v="0"/>
    <n v="3"/>
    <n v="0"/>
    <n v="50"/>
    <n v="0"/>
    <n v="57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98189.94400255941"/>
    <n v="11995353.069960419"/>
    <n v="6003801.9015027685"/>
    <n v="0"/>
    <n v="18897345"/>
    <n v="0"/>
    <n v="0"/>
    <n v="0"/>
    <n v="0"/>
    <n v="0"/>
    <n v="0"/>
    <n v="0"/>
    <n v="0"/>
    <n v="0"/>
    <n v="18897345"/>
    <n v="126827.81879194631"/>
    <n v="1"/>
    <n v="0"/>
    <n v="0"/>
    <n v="1"/>
    <n v="24249724"/>
    <n v="27214812.673303325"/>
    <n v="27214813"/>
    <n v="7"/>
    <n v="1"/>
    <n v="0"/>
    <n v="0.53846153846153844"/>
    <n v="0"/>
    <n v="0.53846153846153844"/>
    <n v="0.53846153846153844"/>
    <n v="1"/>
    <n v="6660438"/>
    <n v="33875251"/>
    <n v="52772596"/>
  </r>
  <r>
    <x v="4"/>
    <n v="3769"/>
    <x v="19"/>
    <x v="199"/>
    <x v="199"/>
    <x v="197"/>
    <n v="7321"/>
    <n v="215272000197"/>
    <s v="15272215272000197"/>
    <s v="I.E. TECNICA AGROPECUARIA SAN ANTONIO"/>
    <n v="1"/>
    <n v="6.5307373907711179"/>
    <n v="0.45738615710642616"/>
    <n v="5.2339551931918013E-2"/>
    <n v="1.0523395519319181"/>
    <n v="121"/>
    <n v="2"/>
    <n v="0"/>
    <n v="9"/>
    <n v="0"/>
    <n v="42"/>
    <n v="0"/>
    <n v="45"/>
    <n v="0"/>
    <n v="0"/>
    <n v="0"/>
    <n v="23"/>
    <n v="0"/>
    <n v="23"/>
    <n v="0"/>
    <n v="0"/>
    <n v="0"/>
    <n v="0"/>
    <n v="0"/>
    <n v="0"/>
    <n v="0"/>
    <n v="0"/>
    <n v="0"/>
    <n v="0"/>
    <n v="23"/>
    <n v="0"/>
    <n v="92671"/>
    <n v="81839"/>
    <n v="122758"/>
    <n v="150439"/>
    <n v="114333"/>
    <n v="99892"/>
    <n v="152848"/>
    <n v="184139"/>
    <n v="0"/>
    <n v="0"/>
    <n v="0"/>
    <n v="0"/>
    <n v="1323488.5179013519"/>
    <n v="9145466.3193777353"/>
    <n v="0"/>
    <n v="4456865.3133234037"/>
    <n v="14925820"/>
    <n v="0"/>
    <n v="0"/>
    <n v="0"/>
    <n v="0"/>
    <n v="0"/>
    <n v="0"/>
    <n v="0"/>
    <n v="891373.06266468077"/>
    <n v="891373"/>
    <n v="15817193"/>
    <n v="130720.60330578513"/>
    <n v="1"/>
    <n v="0"/>
    <n v="0"/>
    <n v="1"/>
    <n v="24249724"/>
    <n v="25518943.688632682"/>
    <n v="25518944"/>
    <n v="11"/>
    <n v="1"/>
    <n v="0"/>
    <n v="0.84615384615384615"/>
    <n v="0"/>
    <n v="0.84615384615384615"/>
    <n v="0.84615384615384615"/>
    <n v="1"/>
    <n v="6660438"/>
    <n v="32179382"/>
    <n v="47996575"/>
  </r>
  <r>
    <x v="4"/>
    <n v="3769"/>
    <x v="19"/>
    <x v="987"/>
    <x v="987"/>
    <x v="925"/>
    <n v="7409"/>
    <n v="215293000111"/>
    <s v="15293215293000111"/>
    <s v="I.E. GUITOQUE"/>
    <n v="1"/>
    <n v="10.459183673469388"/>
    <n v="0.73251848001709019"/>
    <n v="9.3966606625592433E-2"/>
    <n v="1.0939666066255924"/>
    <n v="76"/>
    <n v="0"/>
    <n v="0"/>
    <n v="6"/>
    <n v="0"/>
    <n v="6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0458.90421194315"/>
    <n v="7649495.8588330578"/>
    <n v="0"/>
    <n v="0"/>
    <n v="8399955"/>
    <n v="0"/>
    <n v="0"/>
    <n v="0"/>
    <n v="0"/>
    <n v="0"/>
    <n v="0"/>
    <n v="0"/>
    <n v="0"/>
    <n v="0"/>
    <n v="8399955"/>
    <n v="110525.72368421052"/>
    <n v="1"/>
    <n v="0"/>
    <n v="0"/>
    <n v="1"/>
    <n v="24249724"/>
    <n v="26528388.275887188"/>
    <n v="26528388"/>
    <n v="6"/>
    <n v="1"/>
    <n v="0"/>
    <n v="0.46153846153846156"/>
    <n v="0"/>
    <n v="0.46153846153846156"/>
    <n v="0.46153846153846156"/>
    <n v="1"/>
    <n v="6660438"/>
    <n v="33188826"/>
    <n v="41588781"/>
  </r>
  <r>
    <x v="4"/>
    <n v="3769"/>
    <x v="19"/>
    <x v="201"/>
    <x v="201"/>
    <x v="199"/>
    <n v="3772"/>
    <n v="215296000058"/>
    <s v="15296215296000058"/>
    <s v="I.E. SAZA"/>
    <n v="1"/>
    <n v="14.630261660978384"/>
    <n v="1.0246437359482099"/>
    <n v="0.13816466331846902"/>
    <n v="1.138164663318469"/>
    <n v="182"/>
    <n v="0"/>
    <n v="0"/>
    <n v="10"/>
    <n v="0"/>
    <n v="77"/>
    <n v="0"/>
    <n v="64"/>
    <n v="0"/>
    <n v="0"/>
    <n v="0"/>
    <n v="31"/>
    <n v="0"/>
    <n v="31"/>
    <n v="0"/>
    <n v="0"/>
    <n v="0"/>
    <n v="0"/>
    <n v="0"/>
    <n v="0"/>
    <n v="0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1301297.8045119052"/>
    <n v="16030789.781297399"/>
    <n v="0"/>
    <n v="6496995.5911027864"/>
    <n v="23829083"/>
    <n v="0"/>
    <n v="0"/>
    <n v="0"/>
    <n v="0"/>
    <n v="0"/>
    <n v="0"/>
    <n v="0"/>
    <n v="1299399.1182205572"/>
    <n v="1299399"/>
    <n v="25128482"/>
    <n v="138068.58241758242"/>
    <n v="1"/>
    <n v="0"/>
    <n v="0"/>
    <n v="1"/>
    <n v="24249724"/>
    <n v="27600178.952025797"/>
    <n v="27600179"/>
    <n v="10"/>
    <n v="1"/>
    <n v="0"/>
    <n v="0.76923076923076927"/>
    <n v="0"/>
    <n v="0.76923076923076927"/>
    <n v="0.76923076923076927"/>
    <n v="1"/>
    <n v="6660438"/>
    <n v="34260617"/>
    <n v="59389099"/>
  </r>
  <r>
    <x v="4"/>
    <n v="3769"/>
    <x v="19"/>
    <x v="988"/>
    <x v="988"/>
    <x v="926"/>
    <n v="7594"/>
    <n v="215325000089"/>
    <s v="15325215325000089"/>
    <s v="I.E. SOCHAQUIRA ABAJO"/>
    <n v="1"/>
    <n v="9.9384914211719"/>
    <n v="0.69605132262534009"/>
    <n v="8.844918744630495E-2"/>
    <n v="1.0884491874463049"/>
    <n v="97"/>
    <n v="0"/>
    <n v="0"/>
    <n v="5"/>
    <n v="0"/>
    <n v="44"/>
    <n v="0"/>
    <n v="34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2228.30474149191"/>
    <n v="8480734.5661261305"/>
    <n v="2329141.9396390994"/>
    <n v="0"/>
    <n v="11432105"/>
    <n v="0"/>
    <n v="0"/>
    <n v="0"/>
    <n v="0"/>
    <n v="0"/>
    <n v="0"/>
    <n v="0"/>
    <n v="0"/>
    <n v="0"/>
    <n v="11432105"/>
    <n v="117856.75257731958"/>
    <n v="1"/>
    <n v="0"/>
    <n v="0"/>
    <n v="1"/>
    <n v="24249724"/>
    <n v="26394592.383597158"/>
    <n v="26394592"/>
    <n v="5"/>
    <n v="1"/>
    <n v="0"/>
    <n v="0.38461538461538464"/>
    <n v="0"/>
    <n v="0.38461538461538464"/>
    <n v="0.38461538461538464"/>
    <n v="1"/>
    <n v="6660438"/>
    <n v="33055030"/>
    <n v="44487135"/>
  </r>
  <r>
    <x v="4"/>
    <n v="3769"/>
    <x v="19"/>
    <x v="988"/>
    <x v="988"/>
    <x v="926"/>
    <n v="20681"/>
    <n v="215325000321"/>
    <s v="15325215325000321"/>
    <s v="I.E. TECNICA LAS MERCEDES"/>
    <n v="1"/>
    <n v="9.9384914211719"/>
    <n v="0.69605132262534009"/>
    <n v="8.844918744630495E-2"/>
    <n v="1.0884491874463049"/>
    <n v="294"/>
    <n v="0"/>
    <n v="0"/>
    <n v="2"/>
    <n v="25"/>
    <n v="26"/>
    <n v="84"/>
    <n v="0"/>
    <n v="110"/>
    <n v="0"/>
    <n v="0"/>
    <n v="0"/>
    <n v="47"/>
    <n v="47"/>
    <n v="0"/>
    <n v="0"/>
    <n v="0"/>
    <n v="0"/>
    <n v="0"/>
    <n v="0"/>
    <n v="0"/>
    <n v="0"/>
    <n v="0"/>
    <n v="0"/>
    <n v="0"/>
    <n v="47"/>
    <n v="92671"/>
    <n v="81839"/>
    <n v="122758"/>
    <n v="150439"/>
    <n v="114333"/>
    <n v="99892"/>
    <n v="152848"/>
    <n v="184139"/>
    <n v="2521691.8662459129"/>
    <n v="17281053.05197512"/>
    <n v="0"/>
    <n v="7696024.7435810296"/>
    <n v="248891.32189659675"/>
    <n v="2826911.5220420435"/>
    <n v="0"/>
    <n v="0"/>
    <n v="30574573"/>
    <n v="0"/>
    <n v="0"/>
    <n v="0"/>
    <n v="1539204.948716206"/>
    <n v="0"/>
    <n v="0"/>
    <n v="0"/>
    <n v="0"/>
    <n v="1539205"/>
    <n v="32113778"/>
    <n v="109230.53741496599"/>
    <n v="1"/>
    <n v="0"/>
    <n v="0"/>
    <n v="1"/>
    <n v="24249724"/>
    <n v="26394592.383597158"/>
    <n v="26394592"/>
    <n v="27"/>
    <n v="1"/>
    <n v="0"/>
    <n v="0.15384615384615385"/>
    <n v="1.1111111111111112"/>
    <n v="1.2649572649572649"/>
    <n v="1.2649572649572649"/>
    <n v="2"/>
    <n v="6660438"/>
    <n v="33055030"/>
    <n v="65168808"/>
  </r>
  <r>
    <x v="4"/>
    <n v="3769"/>
    <x v="19"/>
    <x v="210"/>
    <x v="210"/>
    <x v="207"/>
    <n v="12108"/>
    <n v="215407000087"/>
    <s v="15407215407000087"/>
    <s v="I.E. LUIS CARLOS GALAN SARMIENTO"/>
    <n v="1"/>
    <n v="8.2708347935795885"/>
    <n v="0.57925546778888548"/>
    <n v="7.0778172329516179E-2"/>
    <n v="1.0707781723295162"/>
    <n v="239"/>
    <n v="0"/>
    <n v="0"/>
    <n v="10"/>
    <n v="0"/>
    <n v="85"/>
    <n v="0"/>
    <n v="102"/>
    <n v="0"/>
    <n v="42"/>
    <n v="0"/>
    <n v="0"/>
    <n v="0"/>
    <n v="239"/>
    <n v="0"/>
    <n v="0"/>
    <n v="10"/>
    <n v="0"/>
    <n v="85"/>
    <n v="0"/>
    <n v="102"/>
    <n v="0"/>
    <n v="42"/>
    <n v="0"/>
    <n v="0"/>
    <n v="0"/>
    <n v="92671"/>
    <n v="81839"/>
    <n v="122758"/>
    <n v="150439"/>
    <n v="114333"/>
    <n v="99892"/>
    <n v="152848"/>
    <n v="184139"/>
    <n v="0"/>
    <n v="0"/>
    <n v="0"/>
    <n v="0"/>
    <n v="1224252.8077695058"/>
    <n v="20001926.386593588"/>
    <n v="6873984.68753732"/>
    <n v="0"/>
    <n v="28100164"/>
    <n v="0"/>
    <n v="0"/>
    <n v="0"/>
    <n v="0"/>
    <n v="244850.56155390115"/>
    <n v="4000385.2773187174"/>
    <n v="1374796.9375074641"/>
    <n v="0"/>
    <n v="5620033"/>
    <n v="33720197"/>
    <n v="141088.69037656905"/>
    <n v="1"/>
    <n v="0"/>
    <n v="0"/>
    <n v="1"/>
    <n v="24249724"/>
    <n v="25966075.144215204"/>
    <n v="25966075"/>
    <n v="10"/>
    <n v="1"/>
    <n v="0"/>
    <n v="0.76923076923076927"/>
    <n v="0"/>
    <n v="0.76923076923076927"/>
    <n v="0.76923076923076927"/>
    <n v="1"/>
    <n v="6660438"/>
    <n v="32626513"/>
    <n v="66346710"/>
  </r>
  <r>
    <x v="4"/>
    <n v="3769"/>
    <x v="19"/>
    <x v="989"/>
    <x v="989"/>
    <x v="927"/>
    <n v="2652"/>
    <n v="215442000057"/>
    <s v="15442215442000057"/>
    <s v="I.E. LA CABAÑA"/>
    <n v="1"/>
    <n v="32.032125513634668"/>
    <n v="2.243399162449272"/>
    <n v="0.3225602961560014"/>
    <n v="1.3225602961560015"/>
    <n v="141"/>
    <n v="9"/>
    <n v="0"/>
    <n v="13"/>
    <n v="0"/>
    <n v="66"/>
    <n v="0"/>
    <n v="33"/>
    <n v="0"/>
    <n v="0"/>
    <n v="0"/>
    <n v="20"/>
    <n v="0"/>
    <n v="141"/>
    <n v="9"/>
    <n v="0"/>
    <n v="13"/>
    <n v="0"/>
    <n v="66"/>
    <n v="0"/>
    <n v="33"/>
    <n v="0"/>
    <n v="0"/>
    <n v="0"/>
    <n v="20"/>
    <n v="0"/>
    <n v="92671"/>
    <n v="81839"/>
    <n v="122758"/>
    <n v="150439"/>
    <n v="114333"/>
    <n v="99892"/>
    <n v="152848"/>
    <n v="184139"/>
    <n v="0"/>
    <n v="0"/>
    <n v="0"/>
    <n v="0"/>
    <n v="3326670.2994888905"/>
    <n v="13079206.117257914"/>
    <n v="0"/>
    <n v="4870698.6074773986"/>
    <n v="21276575"/>
    <n v="0"/>
    <n v="0"/>
    <n v="0"/>
    <n v="0"/>
    <n v="665334.05989777809"/>
    <n v="2615841.2234515832"/>
    <n v="0"/>
    <n v="974139.72149547981"/>
    <n v="4255315"/>
    <n v="25531890"/>
    <n v="181077.2340425532"/>
    <n v="1"/>
    <n v="0"/>
    <n v="0"/>
    <n v="1"/>
    <n v="24249724"/>
    <n v="32071722.155141298"/>
    <n v="32071722"/>
    <n v="22"/>
    <n v="1"/>
    <n v="0"/>
    <n v="1.6923076923076923"/>
    <n v="0"/>
    <n v="1.6923076923076923"/>
    <n v="1.6923076923076923"/>
    <n v="2"/>
    <n v="6660438"/>
    <n v="38732160"/>
    <n v="64264050"/>
  </r>
  <r>
    <x v="4"/>
    <n v="3769"/>
    <x v="19"/>
    <x v="989"/>
    <x v="989"/>
    <x v="927"/>
    <n v="2627"/>
    <n v="215442000065"/>
    <s v="15442215442000065"/>
    <s v="I.E. TECNICA ZULIA DE MARIPI"/>
    <n v="1"/>
    <n v="32.032125513634668"/>
    <n v="2.243399162449272"/>
    <n v="0.3225602961560014"/>
    <n v="1.3225602961560015"/>
    <n v="131"/>
    <n v="3"/>
    <n v="0"/>
    <n v="9"/>
    <n v="0"/>
    <n v="51"/>
    <n v="0"/>
    <n v="49"/>
    <n v="0"/>
    <n v="0"/>
    <n v="0"/>
    <n v="19"/>
    <n v="0"/>
    <n v="131"/>
    <n v="3"/>
    <n v="0"/>
    <n v="9"/>
    <n v="0"/>
    <n v="51"/>
    <n v="0"/>
    <n v="49"/>
    <n v="0"/>
    <n v="0"/>
    <n v="0"/>
    <n v="19"/>
    <n v="0"/>
    <n v="92671"/>
    <n v="81839"/>
    <n v="122758"/>
    <n v="150439"/>
    <n v="114333"/>
    <n v="99892"/>
    <n v="152848"/>
    <n v="184139"/>
    <n v="0"/>
    <n v="0"/>
    <n v="0"/>
    <n v="0"/>
    <n v="1814547.4360848493"/>
    <n v="13211319.310361531"/>
    <n v="0"/>
    <n v="4627163.6771035288"/>
    <n v="19653030"/>
    <n v="0"/>
    <n v="0"/>
    <n v="0"/>
    <n v="0"/>
    <n v="362909.48721696989"/>
    <n v="2642263.8620723058"/>
    <n v="0"/>
    <n v="925432.73542070587"/>
    <n v="3930606"/>
    <n v="23583636"/>
    <n v="180027.75572519083"/>
    <n v="1"/>
    <n v="0"/>
    <n v="0"/>
    <n v="1"/>
    <n v="24249724"/>
    <n v="32071722.155141298"/>
    <n v="32071722"/>
    <n v="12"/>
    <n v="1"/>
    <n v="0"/>
    <n v="0.92307692307692313"/>
    <n v="0"/>
    <n v="0.92307692307692313"/>
    <n v="0.92307692307692313"/>
    <n v="1"/>
    <n v="6660438"/>
    <n v="38732160"/>
    <n v="62315796"/>
  </r>
  <r>
    <x v="4"/>
    <n v="3769"/>
    <x v="19"/>
    <x v="212"/>
    <x v="212"/>
    <x v="209"/>
    <n v="2649"/>
    <n v="215455000099"/>
    <s v="15455215455000099"/>
    <s v="I.E. TECNICA MIRAFLORES"/>
    <n v="1"/>
    <n v="7.6838638858397363"/>
    <n v="0.53814642423680636"/>
    <n v="6.455844363227152E-2"/>
    <n v="1.0645584436322715"/>
    <n v="280"/>
    <n v="0"/>
    <n v="0"/>
    <n v="17"/>
    <n v="0"/>
    <n v="123"/>
    <n v="0"/>
    <n v="108"/>
    <n v="0"/>
    <n v="0"/>
    <n v="0"/>
    <n v="32"/>
    <n v="0"/>
    <n v="32"/>
    <n v="0"/>
    <n v="0"/>
    <n v="0"/>
    <n v="0"/>
    <n v="0"/>
    <n v="0"/>
    <n v="0"/>
    <n v="0"/>
    <n v="0"/>
    <n v="0"/>
    <n v="32"/>
    <n v="0"/>
    <n v="92671"/>
    <n v="81839"/>
    <n v="122758"/>
    <n v="150439"/>
    <n v="114333"/>
    <n v="99892"/>
    <n v="152848"/>
    <n v="184139"/>
    <n v="0"/>
    <n v="0"/>
    <n v="0"/>
    <n v="0"/>
    <n v="2069140.7291087443"/>
    <n v="24564741.443853732"/>
    <n v="0"/>
    <n v="6272855.2720640907"/>
    <n v="32906737"/>
    <n v="0"/>
    <n v="0"/>
    <n v="0"/>
    <n v="0"/>
    <n v="0"/>
    <n v="0"/>
    <n v="0"/>
    <n v="1254571.0544128183"/>
    <n v="1254571"/>
    <n v="34161308"/>
    <n v="122004.67142857143"/>
    <n v="1"/>
    <n v="0"/>
    <n v="0"/>
    <n v="1"/>
    <n v="24249724"/>
    <n v="25815248.439952143"/>
    <n v="25815248"/>
    <n v="17"/>
    <n v="1"/>
    <n v="0"/>
    <n v="1.3076923076923077"/>
    <n v="0"/>
    <n v="1.3076923076923077"/>
    <n v="1.3076923076923077"/>
    <n v="2"/>
    <n v="6660438"/>
    <n v="32475686"/>
    <n v="66636994"/>
  </r>
  <r>
    <x v="4"/>
    <n v="3769"/>
    <x v="19"/>
    <x v="213"/>
    <x v="213"/>
    <x v="210"/>
    <n v="2748"/>
    <n v="215464000085"/>
    <s v="15464215464000085"/>
    <s v="I.E. TUNJUELO"/>
    <n v="1"/>
    <n v="20.813953488372093"/>
    <n v="1.4577242400975379"/>
    <n v="0.20368901044812943"/>
    <n v="1.2036890104481295"/>
    <n v="132"/>
    <n v="0"/>
    <n v="0"/>
    <n v="11"/>
    <n v="0"/>
    <n v="39"/>
    <n v="0"/>
    <n v="51"/>
    <n v="0"/>
    <n v="0"/>
    <n v="0"/>
    <n v="31"/>
    <n v="0"/>
    <n v="31"/>
    <n v="0"/>
    <n v="0"/>
    <n v="0"/>
    <n v="0"/>
    <n v="0"/>
    <n v="0"/>
    <n v="0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1513835.1319472259"/>
    <n v="10821501.23685161"/>
    <n v="0"/>
    <n v="6871028.8115421515"/>
    <n v="19206365"/>
    <n v="0"/>
    <n v="0"/>
    <n v="0"/>
    <n v="0"/>
    <n v="0"/>
    <n v="0"/>
    <n v="0"/>
    <n v="1374205.7623084304"/>
    <n v="1374206"/>
    <n v="20580571"/>
    <n v="155913.41666666666"/>
    <n v="1"/>
    <n v="0"/>
    <n v="0"/>
    <n v="1"/>
    <n v="24249724"/>
    <n v="29189126.285200257"/>
    <n v="29189126"/>
    <n v="11"/>
    <n v="1"/>
    <n v="0"/>
    <n v="0.84615384615384615"/>
    <n v="0"/>
    <n v="0.84615384615384615"/>
    <n v="0.84615384615384615"/>
    <n v="1"/>
    <n v="6660438"/>
    <n v="35849564"/>
    <n v="56430135"/>
  </r>
  <r>
    <x v="4"/>
    <n v="3769"/>
    <x v="19"/>
    <x v="215"/>
    <x v="215"/>
    <x v="212"/>
    <n v="3120"/>
    <n v="215469000075"/>
    <s v="15469215469000075"/>
    <s v="I.E. HERNANDO GELVEZ SUAREZ"/>
    <n v="1"/>
    <n v="9.8320994822664147"/>
    <n v="0.68860006602576407"/>
    <n v="8.732182493678306E-2"/>
    <n v="1.0873218249367831"/>
    <n v="242"/>
    <n v="6"/>
    <n v="0"/>
    <n v="13"/>
    <n v="0"/>
    <n v="105"/>
    <n v="0"/>
    <n v="80"/>
    <n v="0"/>
    <n v="0"/>
    <n v="0"/>
    <n v="38"/>
    <n v="0"/>
    <n v="38"/>
    <n v="0"/>
    <n v="0"/>
    <n v="0"/>
    <n v="0"/>
    <n v="0"/>
    <n v="0"/>
    <n v="0"/>
    <n v="0"/>
    <n v="0"/>
    <n v="0"/>
    <n v="38"/>
    <n v="0"/>
    <n v="92671"/>
    <n v="81839"/>
    <n v="122758"/>
    <n v="150439"/>
    <n v="114333"/>
    <n v="99892"/>
    <n v="152848"/>
    <n v="184139"/>
    <n v="0"/>
    <n v="0"/>
    <n v="0"/>
    <n v="0"/>
    <n v="2362018.557999447"/>
    <n v="20093729.071268249"/>
    <n v="0"/>
    <n v="7608297.4338373039"/>
    <n v="30064045"/>
    <n v="0"/>
    <n v="0"/>
    <n v="0"/>
    <n v="0"/>
    <n v="0"/>
    <n v="0"/>
    <n v="0"/>
    <n v="1521659.4867674608"/>
    <n v="1521659"/>
    <n v="31585704"/>
    <n v="130519.43801652892"/>
    <n v="1"/>
    <n v="0"/>
    <n v="0"/>
    <n v="1"/>
    <n v="24249724"/>
    <n v="26367254.153893307"/>
    <n v="26367254"/>
    <n v="19"/>
    <n v="1"/>
    <n v="0"/>
    <n v="1.4615384615384615"/>
    <n v="0"/>
    <n v="1.4615384615384615"/>
    <n v="1.4615384615384615"/>
    <n v="2"/>
    <n v="6660438"/>
    <n v="33027692"/>
    <n v="64613396"/>
  </r>
  <r>
    <x v="4"/>
    <n v="3769"/>
    <x v="19"/>
    <x v="215"/>
    <x v="215"/>
    <x v="212"/>
    <n v="3121"/>
    <n v="215469000083"/>
    <s v="15469215469000083"/>
    <s v="I.E. MARCO FIDEL SUAREZ"/>
    <n v="1"/>
    <n v="9.8320994822664147"/>
    <n v="0.68860006602576407"/>
    <n v="8.732182493678306E-2"/>
    <n v="1.0873218249367831"/>
    <n v="225"/>
    <n v="0"/>
    <n v="0"/>
    <n v="12"/>
    <n v="0"/>
    <n v="111"/>
    <n v="0"/>
    <n v="71"/>
    <n v="0"/>
    <n v="0"/>
    <n v="0"/>
    <n v="31"/>
    <n v="0"/>
    <n v="31"/>
    <n v="0"/>
    <n v="0"/>
    <n v="0"/>
    <n v="0"/>
    <n v="0"/>
    <n v="0"/>
    <n v="0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1491801.1945259667"/>
    <n v="19767884.816058494"/>
    <n v="0"/>
    <n v="6206768.9591830634"/>
    <n v="27466455"/>
    <n v="0"/>
    <n v="0"/>
    <n v="0"/>
    <n v="0"/>
    <n v="0"/>
    <n v="0"/>
    <n v="0"/>
    <n v="1241353.7918366126"/>
    <n v="1241354"/>
    <n v="28707809"/>
    <n v="127590.26222222223"/>
    <n v="1"/>
    <n v="0"/>
    <n v="0"/>
    <n v="1"/>
    <n v="24249724"/>
    <n v="26367254.153893307"/>
    <n v="26367254"/>
    <n v="12"/>
    <n v="1"/>
    <n v="0"/>
    <n v="0.92307692307692313"/>
    <n v="0"/>
    <n v="0.92307692307692313"/>
    <n v="0.92307692307692313"/>
    <n v="1"/>
    <n v="6660438"/>
    <n v="33027692"/>
    <n v="61735501"/>
  </r>
  <r>
    <x v="4"/>
    <n v="3769"/>
    <x v="19"/>
    <x v="215"/>
    <x v="215"/>
    <x v="212"/>
    <n v="3122"/>
    <n v="215469000091"/>
    <s v="15469215469000091"/>
    <s v="I.E. TECNICA JORDAN"/>
    <n v="1"/>
    <n v="9.8320994822664147"/>
    <n v="0.68860006602576407"/>
    <n v="8.732182493678306E-2"/>
    <n v="1.0873218249367831"/>
    <n v="154"/>
    <n v="0"/>
    <n v="0"/>
    <n v="10"/>
    <n v="0"/>
    <n v="68"/>
    <n v="0"/>
    <n v="61"/>
    <n v="0"/>
    <n v="0"/>
    <n v="0"/>
    <n v="15"/>
    <n v="0"/>
    <n v="15"/>
    <n v="0"/>
    <n v="0"/>
    <n v="0"/>
    <n v="0"/>
    <n v="0"/>
    <n v="0"/>
    <n v="0"/>
    <n v="0"/>
    <n v="0"/>
    <n v="0"/>
    <n v="15"/>
    <n v="0"/>
    <n v="92671"/>
    <n v="81839"/>
    <n v="122758"/>
    <n v="150439"/>
    <n v="114333"/>
    <n v="99892"/>
    <n v="152848"/>
    <n v="184139"/>
    <n v="0"/>
    <n v="0"/>
    <n v="0"/>
    <n v="0"/>
    <n v="1243167.6621049722"/>
    <n v="14011302.974019483"/>
    <n v="0"/>
    <n v="3003275.3028305145"/>
    <n v="18257746"/>
    <n v="0"/>
    <n v="0"/>
    <n v="0"/>
    <n v="0"/>
    <n v="0"/>
    <n v="0"/>
    <n v="0"/>
    <n v="600655.06056610285"/>
    <n v="600655"/>
    <n v="18858401"/>
    <n v="122457.14935064936"/>
    <n v="1"/>
    <n v="0"/>
    <n v="0"/>
    <n v="1"/>
    <n v="24249724"/>
    <n v="26367254.153893307"/>
    <n v="26367254"/>
    <n v="10"/>
    <n v="1"/>
    <n v="0"/>
    <n v="0.76923076923076927"/>
    <n v="0"/>
    <n v="0.76923076923076927"/>
    <n v="0.76923076923076927"/>
    <n v="1"/>
    <n v="6660438"/>
    <n v="33027692"/>
    <n v="51886093"/>
  </r>
  <r>
    <x v="4"/>
    <n v="3769"/>
    <x v="19"/>
    <x v="215"/>
    <x v="215"/>
    <x v="212"/>
    <n v="3123"/>
    <n v="215469000113"/>
    <s v="15469215469000113"/>
    <s v="I.E. SERAFIN LUENGAS CHACON"/>
    <n v="1"/>
    <n v="9.8320994822664147"/>
    <n v="0.68860006602576407"/>
    <n v="8.732182493678306E-2"/>
    <n v="1.0873218249367831"/>
    <n v="220"/>
    <n v="0"/>
    <n v="0"/>
    <n v="18"/>
    <n v="0"/>
    <n v="121"/>
    <n v="0"/>
    <n v="64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37701.7917889501"/>
    <n v="20093729.071268249"/>
    <n v="2825314.4270649361"/>
    <n v="0"/>
    <n v="25156745"/>
    <n v="0"/>
    <n v="0"/>
    <n v="0"/>
    <n v="0"/>
    <n v="0"/>
    <n v="0"/>
    <n v="0"/>
    <n v="0"/>
    <n v="0"/>
    <n v="25156745"/>
    <n v="114348.84090909091"/>
    <n v="1"/>
    <n v="0"/>
    <n v="0"/>
    <n v="1"/>
    <n v="24249724"/>
    <n v="26367254.153893307"/>
    <n v="26367254"/>
    <n v="18"/>
    <n v="1"/>
    <n v="0"/>
    <n v="1.3846153846153846"/>
    <n v="0"/>
    <n v="1.3846153846153846"/>
    <n v="1.3846153846153846"/>
    <n v="2"/>
    <n v="6660438"/>
    <n v="33027692"/>
    <n v="58184437"/>
  </r>
  <r>
    <x v="4"/>
    <n v="3769"/>
    <x v="19"/>
    <x v="215"/>
    <x v="215"/>
    <x v="212"/>
    <n v="3125"/>
    <n v="215469000156"/>
    <s v="15469215469000156"/>
    <s v="I.E. TECNICA LA LAJA"/>
    <n v="1"/>
    <n v="9.8320994822664147"/>
    <n v="0.68860006602576407"/>
    <n v="8.732182493678306E-2"/>
    <n v="1.0873218249367831"/>
    <n v="101"/>
    <n v="7"/>
    <n v="0"/>
    <n v="2"/>
    <n v="0"/>
    <n v="42"/>
    <n v="0"/>
    <n v="38"/>
    <n v="0"/>
    <n v="0"/>
    <n v="0"/>
    <n v="12"/>
    <n v="0"/>
    <n v="12"/>
    <n v="0"/>
    <n v="0"/>
    <n v="0"/>
    <n v="0"/>
    <n v="0"/>
    <n v="0"/>
    <n v="0"/>
    <n v="0"/>
    <n v="0"/>
    <n v="0"/>
    <n v="12"/>
    <n v="0"/>
    <n v="92671"/>
    <n v="81839"/>
    <n v="122758"/>
    <n v="150439"/>
    <n v="114333"/>
    <n v="99892"/>
    <n v="152848"/>
    <n v="184139"/>
    <n v="0"/>
    <n v="0"/>
    <n v="0"/>
    <n v="0"/>
    <n v="1118850.895894475"/>
    <n v="8689180.1389268115"/>
    <n v="0"/>
    <n v="2402620.2422644114"/>
    <n v="12210651"/>
    <n v="0"/>
    <n v="0"/>
    <n v="0"/>
    <n v="0"/>
    <n v="0"/>
    <n v="0"/>
    <n v="0"/>
    <n v="480524.04845288239"/>
    <n v="480524"/>
    <n v="12691175"/>
    <n v="125655.19801980197"/>
    <n v="1"/>
    <n v="0"/>
    <n v="0"/>
    <n v="1"/>
    <n v="24249724"/>
    <n v="26367254.153893307"/>
    <n v="26367254"/>
    <n v="9"/>
    <n v="1"/>
    <n v="0"/>
    <n v="0.69230769230769229"/>
    <n v="0"/>
    <n v="0.69230769230769229"/>
    <n v="0.69230769230769229"/>
    <n v="1"/>
    <n v="6660438"/>
    <n v="33027692"/>
    <n v="45718867"/>
  </r>
  <r>
    <x v="4"/>
    <n v="3769"/>
    <x v="19"/>
    <x v="215"/>
    <x v="215"/>
    <x v="212"/>
    <n v="3132"/>
    <n v="215469000342"/>
    <s v="15469215469000342"/>
    <s v="I.E. SAN ALBERTO MAGNO"/>
    <n v="1"/>
    <n v="9.8320994822664147"/>
    <n v="0.68860006602576407"/>
    <n v="8.732182493678306E-2"/>
    <n v="1.0873218249367831"/>
    <n v="88"/>
    <n v="0"/>
    <n v="0"/>
    <n v="5"/>
    <n v="0"/>
    <n v="32"/>
    <n v="0"/>
    <n v="35"/>
    <n v="0"/>
    <n v="0"/>
    <n v="0"/>
    <n v="1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1583.83105248609"/>
    <n v="7277188.366351204"/>
    <n v="0"/>
    <n v="3203493.6563525489"/>
    <n v="11102266"/>
    <n v="0"/>
    <n v="0"/>
    <n v="0"/>
    <n v="0"/>
    <n v="0"/>
    <n v="0"/>
    <n v="0"/>
    <n v="0"/>
    <n v="0"/>
    <n v="11102266"/>
    <n v="126162.11363636363"/>
    <n v="1"/>
    <n v="0"/>
    <n v="0"/>
    <n v="1"/>
    <n v="24249724"/>
    <n v="26367254.153893307"/>
    <n v="26367254"/>
    <n v="5"/>
    <n v="1"/>
    <n v="0"/>
    <n v="0.38461538461538464"/>
    <n v="0"/>
    <n v="0.38461538461538464"/>
    <n v="0.38461538461538464"/>
    <n v="1"/>
    <n v="6660438"/>
    <n v="33027692"/>
    <n v="44129958"/>
  </r>
  <r>
    <x v="4"/>
    <n v="3769"/>
    <x v="19"/>
    <x v="216"/>
    <x v="216"/>
    <x v="213"/>
    <n v="3142"/>
    <n v="215476000013"/>
    <s v="15476215476000013"/>
    <s v="I.E. TECNICA AMBIENTAL SOTE PANELAS"/>
    <n v="1"/>
    <n v="15.269804822043628"/>
    <n v="1.0694347252715135"/>
    <n v="0.14494146417785173"/>
    <n v="1.1449414641778517"/>
    <n v="320"/>
    <n v="27"/>
    <n v="0"/>
    <n v="6"/>
    <n v="0"/>
    <n v="123"/>
    <n v="0"/>
    <n v="108"/>
    <n v="0"/>
    <n v="0"/>
    <n v="0"/>
    <n v="56"/>
    <n v="0"/>
    <n v="320"/>
    <n v="27"/>
    <n v="0"/>
    <n v="6"/>
    <n v="0"/>
    <n v="123"/>
    <n v="0"/>
    <n v="108"/>
    <n v="0"/>
    <n v="0"/>
    <n v="0"/>
    <n v="56"/>
    <n v="0"/>
    <n v="92671"/>
    <n v="81839"/>
    <n v="122758"/>
    <n v="150439"/>
    <n v="114333"/>
    <n v="99892"/>
    <n v="152848"/>
    <n v="184139"/>
    <n v="0"/>
    <n v="0"/>
    <n v="0"/>
    <n v="0"/>
    <n v="4319851.5499869287"/>
    <n v="26419583.822860066"/>
    <n v="0"/>
    <n v="11806389.071245745"/>
    <n v="42545824"/>
    <n v="0"/>
    <n v="0"/>
    <n v="0"/>
    <n v="0"/>
    <n v="863970.30999738572"/>
    <n v="5283916.7645720132"/>
    <n v="0"/>
    <n v="2361277.8142491491"/>
    <n v="8509165"/>
    <n v="51054989"/>
    <n v="159546.84062500001"/>
    <n v="1"/>
    <n v="0"/>
    <n v="0"/>
    <n v="1"/>
    <n v="24249724"/>
    <n v="27764514.502468791"/>
    <n v="27764515"/>
    <n v="33"/>
    <n v="1"/>
    <n v="0"/>
    <n v="2.5384615384615383"/>
    <n v="0"/>
    <n v="2.5384615384615383"/>
    <n v="2.5384615384615383"/>
    <n v="3"/>
    <n v="6660438"/>
    <n v="34424953"/>
    <n v="85479942"/>
  </r>
  <r>
    <x v="4"/>
    <n v="3769"/>
    <x v="19"/>
    <x v="990"/>
    <x v="990"/>
    <x v="928"/>
    <n v="3157"/>
    <n v="215480000133"/>
    <s v="15480215480000133"/>
    <s v="I.E. NUESTRA SEÑORA DE LA NAVAL"/>
    <n v="1"/>
    <n v="23.062429343047356"/>
    <n v="1.6151982999134809"/>
    <n v="0.22751456911548271"/>
    <n v="1.2275145691154827"/>
    <n v="158"/>
    <n v="3"/>
    <n v="0"/>
    <n v="10"/>
    <n v="0"/>
    <n v="64"/>
    <n v="0"/>
    <n v="63"/>
    <n v="0"/>
    <n v="18"/>
    <n v="0"/>
    <n v="0"/>
    <n v="0"/>
    <n v="158"/>
    <n v="3"/>
    <n v="0"/>
    <n v="10"/>
    <n v="0"/>
    <n v="64"/>
    <n v="0"/>
    <n v="63"/>
    <n v="0"/>
    <n v="18"/>
    <n v="0"/>
    <n v="0"/>
    <n v="0"/>
    <n v="92671"/>
    <n v="81839"/>
    <n v="122758"/>
    <n v="150439"/>
    <n v="114333"/>
    <n v="99892"/>
    <n v="152848"/>
    <n v="184139"/>
    <n v="0"/>
    <n v="0"/>
    <n v="0"/>
    <n v="0"/>
    <n v="1824490.5019988464"/>
    <n v="15572598.437936643"/>
    <n v="3377216.6434829393"/>
    <n v="0"/>
    <n v="20774306"/>
    <n v="0"/>
    <n v="0"/>
    <n v="0"/>
    <n v="0"/>
    <n v="364898.10039976926"/>
    <n v="3114519.6875873287"/>
    <n v="675443.32869658794"/>
    <n v="0"/>
    <n v="4154861"/>
    <n v="24929167"/>
    <n v="157779.53797468354"/>
    <n v="1"/>
    <n v="0"/>
    <n v="0"/>
    <n v="1"/>
    <n v="24249724"/>
    <n v="29766889.507029381"/>
    <n v="29766890"/>
    <n v="13"/>
    <n v="1"/>
    <n v="0"/>
    <n v="1"/>
    <n v="0"/>
    <n v="1"/>
    <n v="1"/>
    <n v="1"/>
    <n v="6660438"/>
    <n v="36427328"/>
    <n v="61356495"/>
  </r>
  <r>
    <x v="4"/>
    <n v="3769"/>
    <x v="19"/>
    <x v="217"/>
    <x v="217"/>
    <x v="214"/>
    <n v="3238"/>
    <n v="215491000348"/>
    <s v="15491215491000348"/>
    <s v="I.E. TECNICA DE NAZARETH"/>
    <n v="1"/>
    <n v="4.033854344413351"/>
    <n v="0.2825146727727223"/>
    <n v="2.5881792386570995E-2"/>
    <n v="1.0258817923865711"/>
    <n v="386"/>
    <n v="18"/>
    <n v="0"/>
    <n v="28"/>
    <n v="0"/>
    <n v="150"/>
    <n v="0"/>
    <n v="139"/>
    <n v="0"/>
    <n v="0"/>
    <n v="0"/>
    <n v="51"/>
    <n v="0"/>
    <n v="386"/>
    <n v="18"/>
    <n v="0"/>
    <n v="28"/>
    <n v="0"/>
    <n v="150"/>
    <n v="0"/>
    <n v="139"/>
    <n v="0"/>
    <n v="0"/>
    <n v="0"/>
    <n v="51"/>
    <n v="0"/>
    <n v="92671"/>
    <n v="81839"/>
    <n v="122758"/>
    <n v="150439"/>
    <n v="114333"/>
    <n v="99892"/>
    <n v="152848"/>
    <n v="184139"/>
    <n v="0"/>
    <n v="0"/>
    <n v="0"/>
    <n v="0"/>
    <n v="5395438.576570956"/>
    <n v="29615963.977467936"/>
    <n v="0"/>
    <n v="9634147.2157818116"/>
    <n v="44645550"/>
    <n v="0"/>
    <n v="0"/>
    <n v="0"/>
    <n v="0"/>
    <n v="1079087.7153141913"/>
    <n v="5923192.7954935879"/>
    <n v="0"/>
    <n v="1926829.4431563623"/>
    <n v="8929110"/>
    <n v="53574660"/>
    <n v="138794.45595854922"/>
    <n v="1"/>
    <n v="0"/>
    <n v="0"/>
    <n v="1"/>
    <n v="24249724"/>
    <n v="24877350.32199965"/>
    <n v="24877350"/>
    <n v="46"/>
    <n v="1"/>
    <n v="0"/>
    <n v="3.5384615384615383"/>
    <n v="0"/>
    <n v="3.5384615384615383"/>
    <n v="3.5384615384615383"/>
    <n v="4"/>
    <n v="6660438"/>
    <n v="31537788"/>
    <n v="85112448"/>
  </r>
  <r>
    <x v="4"/>
    <n v="3769"/>
    <x v="19"/>
    <x v="218"/>
    <x v="218"/>
    <x v="215"/>
    <n v="3248"/>
    <n v="215494000063"/>
    <s v="15494215494000063"/>
    <s v="I.E. LLANO GRANDE"/>
    <n v="1"/>
    <n v="15.215654952076678"/>
    <n v="1.0656422896780999"/>
    <n v="0.14436767509266116"/>
    <n v="1.1443676750926612"/>
    <n v="197"/>
    <n v="0"/>
    <n v="0"/>
    <n v="10"/>
    <n v="0"/>
    <n v="91"/>
    <n v="0"/>
    <n v="70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08389.8939636925"/>
    <n v="18404421.303857334"/>
    <n v="4547772.0704666404"/>
    <n v="0"/>
    <n v="24260583"/>
    <n v="0"/>
    <n v="0"/>
    <n v="0"/>
    <n v="0"/>
    <n v="0"/>
    <n v="0"/>
    <n v="0"/>
    <n v="0"/>
    <n v="0"/>
    <n v="24260583"/>
    <n v="123150.16751269036"/>
    <n v="1"/>
    <n v="0"/>
    <n v="0"/>
    <n v="1"/>
    <n v="24249724"/>
    <n v="27750600.275518708"/>
    <n v="27750600"/>
    <n v="10"/>
    <n v="1"/>
    <n v="0"/>
    <n v="0.76923076923076927"/>
    <n v="0"/>
    <n v="0.76923076923076927"/>
    <n v="0.76923076923076927"/>
    <n v="1"/>
    <n v="6660438"/>
    <n v="34411038"/>
    <n v="58671621"/>
  </r>
  <r>
    <x v="4"/>
    <n v="3769"/>
    <x v="19"/>
    <x v="220"/>
    <x v="220"/>
    <x v="217"/>
    <n v="2371"/>
    <n v="215507000041"/>
    <s v="15507215507000041"/>
    <s v="I.E. TECNICA SAMUEL IGNACIO SANTAMARIA"/>
    <n v="1"/>
    <n v="27.571898697953927"/>
    <n v="1.9310231042831405"/>
    <n v="0.27529832736690291"/>
    <n v="1.275298327366903"/>
    <n v="189"/>
    <n v="7"/>
    <n v="0"/>
    <n v="13"/>
    <n v="0"/>
    <n v="83"/>
    <n v="0"/>
    <n v="69"/>
    <n v="0"/>
    <n v="0"/>
    <n v="0"/>
    <n v="17"/>
    <n v="0"/>
    <n v="17"/>
    <n v="0"/>
    <n v="0"/>
    <n v="0"/>
    <n v="0"/>
    <n v="0"/>
    <n v="0"/>
    <n v="0"/>
    <n v="0"/>
    <n v="0"/>
    <n v="0"/>
    <n v="17"/>
    <n v="0"/>
    <n v="92671"/>
    <n v="81839"/>
    <n v="122758"/>
    <n v="150439"/>
    <n v="114333"/>
    <n v="99892"/>
    <n v="152848"/>
    <n v="184139"/>
    <n v="0"/>
    <n v="0"/>
    <n v="0"/>
    <n v="0"/>
    <n v="2916173.6732568024"/>
    <n v="19363599.278634869"/>
    <n v="0"/>
    <n v="3992146.6979512405"/>
    <n v="26271920"/>
    <n v="0"/>
    <n v="0"/>
    <n v="0"/>
    <n v="0"/>
    <n v="0"/>
    <n v="0"/>
    <n v="0"/>
    <n v="798429.33959024807"/>
    <n v="798429"/>
    <n v="27070349"/>
    <n v="143229.35978835978"/>
    <n v="1"/>
    <n v="0"/>
    <n v="0"/>
    <n v="1"/>
    <n v="24249724"/>
    <n v="30925632.456309043"/>
    <n v="30925632"/>
    <n v="20"/>
    <n v="1"/>
    <n v="0"/>
    <n v="1.5384615384615385"/>
    <n v="0"/>
    <n v="1.5384615384615385"/>
    <n v="1.5384615384615385"/>
    <n v="2"/>
    <n v="6660438"/>
    <n v="37586070"/>
    <n v="64656419"/>
  </r>
  <r>
    <x v="4"/>
    <n v="3769"/>
    <x v="19"/>
    <x v="220"/>
    <x v="220"/>
    <x v="217"/>
    <n v="2398"/>
    <n v="215507000530"/>
    <s v="15507215507000530"/>
    <s v="I.E. SAN JOSE DE NAZARETH"/>
    <n v="1"/>
    <n v="27.571898697953927"/>
    <n v="1.9310231042831405"/>
    <n v="0.27529832736690291"/>
    <n v="1.275298327366903"/>
    <n v="96"/>
    <n v="4"/>
    <n v="0"/>
    <n v="7"/>
    <n v="0"/>
    <n v="41"/>
    <n v="0"/>
    <n v="31"/>
    <n v="0"/>
    <n v="13"/>
    <n v="0"/>
    <n v="0"/>
    <n v="0"/>
    <n v="96"/>
    <n v="4"/>
    <n v="0"/>
    <n v="7"/>
    <n v="0"/>
    <n v="41"/>
    <n v="0"/>
    <n v="31"/>
    <n v="0"/>
    <n v="13"/>
    <n v="0"/>
    <n v="0"/>
    <n v="0"/>
    <n v="92671"/>
    <n v="81839"/>
    <n v="122758"/>
    <n v="150439"/>
    <n v="114333"/>
    <n v="99892"/>
    <n v="152848"/>
    <n v="184139"/>
    <n v="0"/>
    <n v="0"/>
    <n v="0"/>
    <n v="0"/>
    <n v="1603895.5202912414"/>
    <n v="9172231.2372480966"/>
    <n v="2534048.383637893"/>
    <n v="0"/>
    <n v="13310175"/>
    <n v="0"/>
    <n v="0"/>
    <n v="0"/>
    <n v="0"/>
    <n v="320779.10405824828"/>
    <n v="1834446.2474496192"/>
    <n v="506809.67672757868"/>
    <n v="0"/>
    <n v="2662035"/>
    <n v="15972210"/>
    <n v="166377.1875"/>
    <n v="1"/>
    <n v="0"/>
    <n v="0"/>
    <n v="1"/>
    <n v="24249724"/>
    <n v="30925632.456309043"/>
    <n v="30925632"/>
    <n v="11"/>
    <n v="1"/>
    <n v="0"/>
    <n v="0.84615384615384615"/>
    <n v="0"/>
    <n v="0.84615384615384615"/>
    <n v="0.84615384615384615"/>
    <n v="1"/>
    <n v="6660438"/>
    <n v="37586070"/>
    <n v="53558280"/>
  </r>
  <r>
    <x v="4"/>
    <n v="3769"/>
    <x v="19"/>
    <x v="222"/>
    <x v="222"/>
    <x v="219"/>
    <n v="16769"/>
    <n v="215516000127"/>
    <s v="15516215516000127"/>
    <s v="I.E. RAFAEL BAYONA NIÑO"/>
    <n v="1"/>
    <n v="5.1162491558671253"/>
    <n v="0.35832118184815781"/>
    <n v="3.7351188879269928E-2"/>
    <n v="1.0373511888792699"/>
    <n v="399"/>
    <n v="20"/>
    <n v="0"/>
    <n v="14"/>
    <n v="0"/>
    <n v="152"/>
    <n v="0"/>
    <n v="140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32518.0982565414"/>
    <n v="30257940.808182184"/>
    <n v="11574664.979800761"/>
    <n v="0"/>
    <n v="45865124"/>
    <n v="0"/>
    <n v="0"/>
    <n v="0"/>
    <n v="0"/>
    <n v="0"/>
    <n v="0"/>
    <n v="0"/>
    <n v="0"/>
    <n v="0"/>
    <n v="45865124"/>
    <n v="114950.18546365915"/>
    <n v="1"/>
    <n v="0"/>
    <n v="0"/>
    <n v="1"/>
    <n v="24249724"/>
    <n v="25155480.021394163"/>
    <n v="25155480"/>
    <n v="34"/>
    <n v="1"/>
    <n v="0"/>
    <n v="2.6153846153846154"/>
    <n v="0"/>
    <n v="2.6153846153846154"/>
    <n v="2.6153846153846154"/>
    <n v="3"/>
    <n v="6660438"/>
    <n v="31815918"/>
    <n v="77681042"/>
  </r>
  <r>
    <x v="4"/>
    <n v="3769"/>
    <x v="19"/>
    <x v="222"/>
    <x v="222"/>
    <x v="219"/>
    <n v="16780"/>
    <n v="215516000305"/>
    <s v="15516215516000305"/>
    <s v="I.E. TECNICA PANTANO DE VARGAS"/>
    <n v="1"/>
    <n v="5.1162491558671253"/>
    <n v="0.35832118184815781"/>
    <n v="3.7351188879269928E-2"/>
    <n v="1.0373511888792699"/>
    <n v="249"/>
    <n v="5"/>
    <n v="0"/>
    <n v="11"/>
    <n v="0"/>
    <n v="88"/>
    <n v="0"/>
    <n v="114"/>
    <n v="0"/>
    <n v="0"/>
    <n v="0"/>
    <n v="31"/>
    <n v="0"/>
    <n v="31"/>
    <n v="0"/>
    <n v="0"/>
    <n v="0"/>
    <n v="0"/>
    <n v="0"/>
    <n v="0"/>
    <n v="0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1897655.5756501372"/>
    <n v="20931863.161824662"/>
    <n v="0"/>
    <n v="5921521.1276402362"/>
    <n v="28751040"/>
    <n v="0"/>
    <n v="0"/>
    <n v="0"/>
    <n v="0"/>
    <n v="0"/>
    <n v="0"/>
    <n v="0"/>
    <n v="1184304.2255280474"/>
    <n v="1184304"/>
    <n v="29935344"/>
    <n v="120222.26506024097"/>
    <n v="1"/>
    <n v="0"/>
    <n v="0"/>
    <n v="1"/>
    <n v="24249724"/>
    <n v="25155480.021394163"/>
    <n v="25155480"/>
    <n v="16"/>
    <n v="1"/>
    <n v="0"/>
    <n v="1.2307692307692308"/>
    <n v="0"/>
    <n v="1.2307692307692308"/>
    <n v="1.2307692307692308"/>
    <n v="2"/>
    <n v="6660438"/>
    <n v="31815918"/>
    <n v="61751262"/>
  </r>
  <r>
    <x v="4"/>
    <n v="3769"/>
    <x v="19"/>
    <x v="222"/>
    <x v="222"/>
    <x v="219"/>
    <n v="16785"/>
    <n v="215516000542"/>
    <s v="15516215516000542"/>
    <s v="I.E. TECNICA AGRICOLA"/>
    <n v="1"/>
    <n v="5.1162491558671253"/>
    <n v="0.35832118184815781"/>
    <n v="3.7351188879269928E-2"/>
    <n v="1.0373511888792699"/>
    <n v="442"/>
    <n v="0"/>
    <n v="0"/>
    <n v="13"/>
    <n v="0"/>
    <n v="129"/>
    <n v="51"/>
    <n v="186"/>
    <n v="0"/>
    <n v="0"/>
    <n v="0"/>
    <n v="63"/>
    <n v="0"/>
    <n v="442"/>
    <n v="0"/>
    <n v="0"/>
    <n v="13"/>
    <n v="0"/>
    <n v="129"/>
    <n v="51"/>
    <n v="186"/>
    <n v="0"/>
    <n v="0"/>
    <n v="0"/>
    <n v="63"/>
    <n v="0"/>
    <n v="92671"/>
    <n v="81839"/>
    <n v="122758"/>
    <n v="150439"/>
    <n v="114333"/>
    <n v="99892"/>
    <n v="152848"/>
    <n v="184139"/>
    <n v="0"/>
    <n v="4329684.9812812191"/>
    <n v="0"/>
    <n v="0"/>
    <n v="1541845.1552157365"/>
    <n v="32641271.762251329"/>
    <n v="0"/>
    <n v="12034059.065849513"/>
    <n v="50546861"/>
    <n v="0"/>
    <n v="865936.9962562439"/>
    <n v="0"/>
    <n v="0"/>
    <n v="308369.03104314726"/>
    <n v="6528254.3524502655"/>
    <n v="0"/>
    <n v="2406811.8131699027"/>
    <n v="10109372"/>
    <n v="60656233"/>
    <n v="137231.2963800905"/>
    <n v="1"/>
    <n v="0"/>
    <n v="0"/>
    <n v="1"/>
    <n v="24249724"/>
    <n v="25155480.021394163"/>
    <n v="25155480"/>
    <n v="13"/>
    <n v="1"/>
    <n v="0"/>
    <n v="1"/>
    <n v="0"/>
    <n v="1"/>
    <n v="1"/>
    <n v="1"/>
    <n v="6660438"/>
    <n v="31815918"/>
    <n v="92472151"/>
  </r>
  <r>
    <x v="4"/>
    <n v="3769"/>
    <x v="19"/>
    <x v="225"/>
    <x v="225"/>
    <x v="222"/>
    <n v="925"/>
    <n v="215531000435"/>
    <s v="15531215531000435"/>
    <s v="I.E. TECNICA AGROPECUARIA DE DESARROLLO RURAL"/>
    <n v="1"/>
    <n v="25.948072383949647"/>
    <n v="1.8172969454851653"/>
    <n v="0.25809175206414581"/>
    <n v="1.2580917520641459"/>
    <n v="371"/>
    <n v="9"/>
    <n v="0"/>
    <n v="32"/>
    <n v="0"/>
    <n v="205"/>
    <n v="0"/>
    <n v="103"/>
    <n v="0"/>
    <n v="0"/>
    <n v="0"/>
    <n v="22"/>
    <n v="0"/>
    <n v="22"/>
    <n v="0"/>
    <n v="0"/>
    <n v="0"/>
    <n v="0"/>
    <n v="0"/>
    <n v="0"/>
    <n v="0"/>
    <n v="0"/>
    <n v="0"/>
    <n v="0"/>
    <n v="22"/>
    <n v="0"/>
    <n v="92671"/>
    <n v="81839"/>
    <n v="122758"/>
    <n v="150439"/>
    <n v="114333"/>
    <n v="99892"/>
    <n v="152848"/>
    <n v="184139"/>
    <n v="0"/>
    <n v="0"/>
    <n v="0"/>
    <n v="0"/>
    <n v="5897497.5758387502"/>
    <n v="38707376.799535036"/>
    <n v="0"/>
    <n v="5096602.6569334753"/>
    <n v="49701477"/>
    <n v="0"/>
    <n v="0"/>
    <n v="0"/>
    <n v="0"/>
    <n v="0"/>
    <n v="0"/>
    <n v="0"/>
    <n v="1019320.5313866951"/>
    <n v="1019321"/>
    <n v="50720798"/>
    <n v="136713.74123989217"/>
    <n v="1"/>
    <n v="0"/>
    <n v="0"/>
    <n v="1"/>
    <n v="24249724"/>
    <n v="30508377.754231967"/>
    <n v="30508378"/>
    <n v="41"/>
    <n v="1"/>
    <n v="0"/>
    <n v="3.1538461538461537"/>
    <n v="0"/>
    <n v="3.1538461538461537"/>
    <n v="3.1538461538461537"/>
    <n v="4"/>
    <n v="6660438"/>
    <n v="37168816"/>
    <n v="87889614"/>
  </r>
  <r>
    <x v="4"/>
    <n v="3769"/>
    <x v="19"/>
    <x v="225"/>
    <x v="225"/>
    <x v="222"/>
    <n v="927"/>
    <n v="215531000478"/>
    <s v="15531215531000478"/>
    <s v="I.E. SANTA ROSA"/>
    <n v="1"/>
    <n v="25.948072383949647"/>
    <n v="1.8172969454851653"/>
    <n v="0.25809175206414581"/>
    <n v="1.2580917520641459"/>
    <n v="169"/>
    <n v="5"/>
    <n v="0"/>
    <n v="12"/>
    <n v="0"/>
    <n v="64"/>
    <n v="0"/>
    <n v="58"/>
    <n v="0"/>
    <n v="30"/>
    <n v="0"/>
    <n v="0"/>
    <n v="0"/>
    <n v="169"/>
    <n v="5"/>
    <n v="0"/>
    <n v="12"/>
    <n v="0"/>
    <n v="64"/>
    <n v="0"/>
    <n v="58"/>
    <n v="0"/>
    <n v="30"/>
    <n v="0"/>
    <n v="0"/>
    <n v="0"/>
    <n v="92671"/>
    <n v="81839"/>
    <n v="122758"/>
    <n v="150439"/>
    <n v="114333"/>
    <n v="99892"/>
    <n v="152848"/>
    <n v="184139"/>
    <n v="0"/>
    <n v="0"/>
    <n v="0"/>
    <n v="0"/>
    <n v="2445303.8729087501"/>
    <n v="15332142.758257383"/>
    <n v="5768904.2435850175"/>
    <n v="0"/>
    <n v="23546351"/>
    <n v="0"/>
    <n v="0"/>
    <n v="0"/>
    <n v="0"/>
    <n v="489060.77458174998"/>
    <n v="3066428.5516514769"/>
    <n v="1153780.8487170034"/>
    <n v="0"/>
    <n v="4709270"/>
    <n v="28255621"/>
    <n v="167193.02366863904"/>
    <n v="1"/>
    <n v="0"/>
    <n v="0"/>
    <n v="1"/>
    <n v="24249724"/>
    <n v="30508377.754231967"/>
    <n v="30508378"/>
    <n v="17"/>
    <n v="1"/>
    <n v="0"/>
    <n v="1.3076923076923077"/>
    <n v="0"/>
    <n v="1.3076923076923077"/>
    <n v="1.3076923076923077"/>
    <n v="2"/>
    <n v="6660438"/>
    <n v="37168816"/>
    <n v="65424437"/>
  </r>
  <r>
    <x v="4"/>
    <n v="3769"/>
    <x v="19"/>
    <x v="226"/>
    <x v="226"/>
    <x v="223"/>
    <n v="938"/>
    <n v="215533000106"/>
    <s v="15533215533000106"/>
    <s v="I.E. EL ROSARIO"/>
    <n v="1"/>
    <n v="59.340126152353228"/>
    <n v="4.1559399251591502"/>
    <n v="0.61192447587492338"/>
    <n v="1.6119244758749234"/>
    <n v="219"/>
    <n v="0"/>
    <n v="0"/>
    <n v="11"/>
    <n v="0"/>
    <n v="105"/>
    <n v="0"/>
    <n v="86"/>
    <n v="0"/>
    <n v="17"/>
    <n v="0"/>
    <n v="0"/>
    <n v="0"/>
    <n v="219"/>
    <n v="0"/>
    <n v="0"/>
    <n v="11"/>
    <n v="0"/>
    <n v="105"/>
    <n v="0"/>
    <n v="86"/>
    <n v="0"/>
    <n v="17"/>
    <n v="0"/>
    <n v="0"/>
    <n v="0"/>
    <n v="92671"/>
    <n v="81839"/>
    <n v="122758"/>
    <n v="150439"/>
    <n v="114333"/>
    <n v="99892"/>
    <n v="152848"/>
    <n v="184139"/>
    <n v="0"/>
    <n v="0"/>
    <n v="0"/>
    <n v="0"/>
    <n v="2027257.7721022838"/>
    <n v="30754506.711122688"/>
    <n v="4188450.3489050148"/>
    <n v="0"/>
    <n v="36970215"/>
    <n v="0"/>
    <n v="0"/>
    <n v="0"/>
    <n v="0"/>
    <n v="405451.55442045676"/>
    <n v="6150901.3422245383"/>
    <n v="837690.06978100305"/>
    <n v="0"/>
    <n v="7394043"/>
    <n v="44364258"/>
    <n v="202576.5205479452"/>
    <n v="1"/>
    <n v="0"/>
    <n v="1"/>
    <n v="1"/>
    <n v="24249724"/>
    <n v="39088723.648811549"/>
    <n v="39088724"/>
    <n v="11"/>
    <n v="1"/>
    <n v="0"/>
    <n v="0.84615384615384615"/>
    <n v="0"/>
    <n v="0.84615384615384615"/>
    <n v="0.84615384615384615"/>
    <n v="1"/>
    <n v="6660438"/>
    <n v="45749162"/>
    <n v="90113420"/>
  </r>
  <r>
    <x v="4"/>
    <n v="3769"/>
    <x v="19"/>
    <x v="228"/>
    <x v="228"/>
    <x v="225"/>
    <n v="613"/>
    <n v="215542000194"/>
    <s v="15542215542000194"/>
    <s v="I.E. EL HATO"/>
    <n v="1"/>
    <n v="12.855844942459116"/>
    <n v="0.90037084064915485"/>
    <n v="0.11936238463733144"/>
    <n v="1.1193623846373315"/>
    <n v="256"/>
    <n v="0"/>
    <n v="0"/>
    <n v="14"/>
    <n v="0"/>
    <n v="114"/>
    <n v="0"/>
    <n v="93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91720.8333183604"/>
    <n v="23145776.89652181"/>
    <n v="5988230.56184664"/>
    <n v="0"/>
    <n v="30925728"/>
    <n v="0"/>
    <n v="0"/>
    <n v="0"/>
    <n v="0"/>
    <n v="0"/>
    <n v="0"/>
    <n v="0"/>
    <n v="0"/>
    <n v="0"/>
    <n v="30925728"/>
    <n v="120803.625"/>
    <n v="1"/>
    <n v="0"/>
    <n v="0"/>
    <n v="1"/>
    <n v="24249724"/>
    <n v="27144228.883437131"/>
    <n v="27144229"/>
    <n v="14"/>
    <n v="1"/>
    <n v="0"/>
    <n v="1.0769230769230769"/>
    <n v="0"/>
    <n v="1.0769230769230769"/>
    <n v="1.0769230769230769"/>
    <n v="2"/>
    <n v="6660438"/>
    <n v="33804667"/>
    <n v="64730395"/>
  </r>
  <r>
    <x v="4"/>
    <n v="3769"/>
    <x v="19"/>
    <x v="228"/>
    <x v="228"/>
    <x v="225"/>
    <n v="617"/>
    <n v="215542000224"/>
    <s v="15542215542000224"/>
    <s v="I.E. BUTAGA"/>
    <n v="1"/>
    <n v="12.855844942459116"/>
    <n v="0.90037084064915485"/>
    <n v="0.11936238463733144"/>
    <n v="1.1193623846373315"/>
    <n v="141"/>
    <n v="0"/>
    <n v="0"/>
    <n v="7"/>
    <n v="0"/>
    <n v="66"/>
    <n v="0"/>
    <n v="41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95860.41665918019"/>
    <n v="11964242.163902579"/>
    <n v="4619492.1477102647"/>
    <n v="0"/>
    <n v="17479595"/>
    <n v="0"/>
    <n v="0"/>
    <n v="0"/>
    <n v="0"/>
    <n v="0"/>
    <n v="0"/>
    <n v="0"/>
    <n v="0"/>
    <n v="0"/>
    <n v="17479595"/>
    <n v="123968.75886524822"/>
    <n v="1"/>
    <n v="0"/>
    <n v="0"/>
    <n v="1"/>
    <n v="24249724"/>
    <n v="27144228.883437131"/>
    <n v="27144229"/>
    <n v="7"/>
    <n v="1"/>
    <n v="0"/>
    <n v="0.53846153846153844"/>
    <n v="0"/>
    <n v="0.53846153846153844"/>
    <n v="0.53846153846153844"/>
    <n v="1"/>
    <n v="6660438"/>
    <n v="33804667"/>
    <n v="51284262"/>
  </r>
  <r>
    <x v="4"/>
    <n v="3769"/>
    <x v="19"/>
    <x v="230"/>
    <x v="230"/>
    <x v="227"/>
    <n v="664"/>
    <n v="215572000121"/>
    <s v="15572215572000121"/>
    <s v="I.E. TECNICA PUERTO SERVIEZ"/>
    <n v="1"/>
    <n v="14.207278337417188"/>
    <n v="0.99501971260941269"/>
    <n v="0.13368259873687055"/>
    <n v="1.1336825987368706"/>
    <n v="615"/>
    <n v="29"/>
    <n v="0"/>
    <n v="43"/>
    <n v="0"/>
    <n v="252"/>
    <n v="0"/>
    <n v="223"/>
    <n v="0"/>
    <n v="0"/>
    <n v="0"/>
    <n v="68"/>
    <n v="0"/>
    <n v="68"/>
    <n v="0"/>
    <n v="0"/>
    <n v="0"/>
    <n v="0"/>
    <n v="0"/>
    <n v="0"/>
    <n v="0"/>
    <n v="0"/>
    <n v="0"/>
    <n v="0"/>
    <n v="68"/>
    <n v="0"/>
    <n v="92671"/>
    <n v="81839"/>
    <n v="122758"/>
    <n v="150439"/>
    <n v="114333"/>
    <n v="99892"/>
    <n v="152848"/>
    <n v="184139"/>
    <n v="0"/>
    <n v="0"/>
    <n v="0"/>
    <n v="0"/>
    <n v="9332447.9444195498"/>
    <n v="53791765.522686154"/>
    <n v="0"/>
    <n v="14195352.243318986"/>
    <n v="77319566"/>
    <n v="0"/>
    <n v="0"/>
    <n v="0"/>
    <n v="0"/>
    <n v="0"/>
    <n v="0"/>
    <n v="0"/>
    <n v="2839070.4486637972"/>
    <n v="2839070"/>
    <n v="80158636"/>
    <n v="130339.24552845529"/>
    <n v="1"/>
    <n v="0"/>
    <n v="0"/>
    <n v="1"/>
    <n v="24249724"/>
    <n v="27491490.122971863"/>
    <n v="27491490"/>
    <n v="72"/>
    <n v="1"/>
    <n v="0"/>
    <n v="5.5384615384615383"/>
    <n v="0"/>
    <n v="5.5384615384615383"/>
    <n v="4"/>
    <n v="4"/>
    <n v="6660438"/>
    <n v="34151928"/>
    <n v="114310564"/>
  </r>
  <r>
    <x v="4"/>
    <n v="3769"/>
    <x v="19"/>
    <x v="230"/>
    <x v="230"/>
    <x v="227"/>
    <n v="665"/>
    <n v="215572000181"/>
    <s v="15572215572000181"/>
    <s v="I.E. TECNICA JOSE JOAQUIN ORTIZ"/>
    <n v="1"/>
    <n v="14.207278337417188"/>
    <n v="0.99501971260941269"/>
    <n v="0.13368259873687055"/>
    <n v="1.1336825987368706"/>
    <n v="537"/>
    <n v="0"/>
    <n v="0"/>
    <n v="49"/>
    <n v="0"/>
    <n v="268"/>
    <n v="0"/>
    <n v="164"/>
    <n v="0"/>
    <n v="0"/>
    <n v="0"/>
    <n v="56"/>
    <n v="0"/>
    <n v="56"/>
    <n v="0"/>
    <n v="0"/>
    <n v="0"/>
    <n v="0"/>
    <n v="0"/>
    <n v="0"/>
    <n v="0"/>
    <n v="0"/>
    <n v="0"/>
    <n v="0"/>
    <n v="56"/>
    <n v="0"/>
    <n v="92671"/>
    <n v="81839"/>
    <n v="122758"/>
    <n v="150439"/>
    <n v="114333"/>
    <n v="99892"/>
    <n v="152848"/>
    <n v="184139"/>
    <n v="0"/>
    <n v="0"/>
    <n v="0"/>
    <n v="0"/>
    <n v="6351249.2955077486"/>
    <n v="48922195.170106143"/>
    <n v="0"/>
    <n v="11690290.082733283"/>
    <n v="66963735"/>
    <n v="0"/>
    <n v="0"/>
    <n v="0"/>
    <n v="0"/>
    <n v="0"/>
    <n v="0"/>
    <n v="0"/>
    <n v="2338058.0165466564"/>
    <n v="2338058"/>
    <n v="69301793"/>
    <n v="129053.61824953445"/>
    <n v="1"/>
    <n v="0"/>
    <n v="0"/>
    <n v="1"/>
    <n v="24249724"/>
    <n v="27491490.122971863"/>
    <n v="27491490"/>
    <n v="49"/>
    <n v="1"/>
    <n v="0"/>
    <n v="3.7692307692307692"/>
    <n v="0"/>
    <n v="3.7692307692307692"/>
    <n v="3.7692307692307692"/>
    <n v="4"/>
    <n v="6660438"/>
    <n v="34151928"/>
    <n v="103453721"/>
  </r>
  <r>
    <x v="4"/>
    <n v="3769"/>
    <x v="19"/>
    <x v="230"/>
    <x v="230"/>
    <x v="227"/>
    <n v="668"/>
    <n v="215572000334"/>
    <s v="15572215572000334"/>
    <s v="I.E. EL PRADO"/>
    <n v="1"/>
    <n v="14.207278337417188"/>
    <n v="0.99501971260941269"/>
    <n v="0.13368259873687055"/>
    <n v="1.1336825987368706"/>
    <n v="729"/>
    <n v="0"/>
    <n v="0"/>
    <n v="56"/>
    <n v="0"/>
    <n v="325"/>
    <n v="0"/>
    <n v="240"/>
    <n v="0"/>
    <n v="10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58570.623437427"/>
    <n v="63983889.516458265"/>
    <n v="18714360.727987185"/>
    <n v="0"/>
    <n v="89956821"/>
    <n v="0"/>
    <n v="0"/>
    <n v="0"/>
    <n v="0"/>
    <n v="0"/>
    <n v="0"/>
    <n v="0"/>
    <n v="0"/>
    <n v="0"/>
    <n v="89956821"/>
    <n v="123397.55967078189"/>
    <n v="1"/>
    <n v="0"/>
    <n v="0"/>
    <n v="1"/>
    <n v="24249724"/>
    <n v="27491490.122971863"/>
    <n v="27491490"/>
    <n v="56"/>
    <n v="1"/>
    <n v="0"/>
    <n v="4.3076923076923075"/>
    <n v="0"/>
    <n v="4.3076923076923075"/>
    <n v="4"/>
    <n v="4"/>
    <n v="6660438"/>
    <n v="34151928"/>
    <n v="124108749"/>
  </r>
  <r>
    <x v="4"/>
    <n v="3769"/>
    <x v="19"/>
    <x v="230"/>
    <x v="230"/>
    <x v="227"/>
    <n v="669"/>
    <n v="215572000385"/>
    <s v="15572215572000385"/>
    <s v="I.E. GUANEGRO"/>
    <n v="1"/>
    <n v="14.207278337417188"/>
    <n v="0.99501971260941269"/>
    <n v="0.13368259873687055"/>
    <n v="1.1336825987368706"/>
    <n v="150"/>
    <n v="0"/>
    <n v="0"/>
    <n v="16"/>
    <n v="0"/>
    <n v="81"/>
    <n v="0"/>
    <n v="37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73877.3209821221"/>
    <n v="13363007.01405677"/>
    <n v="2772497.8856277312"/>
    <n v="0"/>
    <n v="18209382"/>
    <n v="0"/>
    <n v="0"/>
    <n v="0"/>
    <n v="0"/>
    <n v="0"/>
    <n v="0"/>
    <n v="0"/>
    <n v="0"/>
    <n v="0"/>
    <n v="18209382"/>
    <n v="121395.88"/>
    <n v="1"/>
    <n v="0"/>
    <n v="0"/>
    <n v="1"/>
    <n v="24249724"/>
    <n v="27491490.122971863"/>
    <n v="27491490"/>
    <n v="16"/>
    <n v="1"/>
    <n v="0"/>
    <n v="1.2307692307692308"/>
    <n v="0"/>
    <n v="1.2307692307692308"/>
    <n v="1.2307692307692308"/>
    <n v="2"/>
    <n v="6660438"/>
    <n v="34151928"/>
    <n v="52361310"/>
  </r>
  <r>
    <x v="4"/>
    <n v="3769"/>
    <x v="19"/>
    <x v="230"/>
    <x v="230"/>
    <x v="227"/>
    <n v="670"/>
    <n v="215572000393"/>
    <s v="15572215572000393"/>
    <s v="I.E. PUERTO PINZON"/>
    <n v="1"/>
    <n v="14.207278337417188"/>
    <n v="0.99501971260941269"/>
    <n v="0.13368259873687055"/>
    <n v="1.1336825987368706"/>
    <n v="273"/>
    <n v="0"/>
    <n v="0"/>
    <n v="28"/>
    <n v="0"/>
    <n v="146"/>
    <n v="0"/>
    <n v="78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29285.3117187135"/>
    <n v="25367064.162277259"/>
    <n v="3638903.4748863974"/>
    <n v="0"/>
    <n v="32635253"/>
    <n v="0"/>
    <n v="0"/>
    <n v="0"/>
    <n v="0"/>
    <n v="0"/>
    <n v="0"/>
    <n v="0"/>
    <n v="0"/>
    <n v="0"/>
    <n v="32635253"/>
    <n v="119543.05128205128"/>
    <n v="1"/>
    <n v="0"/>
    <n v="0"/>
    <n v="1"/>
    <n v="24249724"/>
    <n v="27491490.122971863"/>
    <n v="27491490"/>
    <n v="28"/>
    <n v="1"/>
    <n v="0"/>
    <n v="2.1538461538461537"/>
    <n v="0"/>
    <n v="2.1538461538461537"/>
    <n v="2.1538461538461537"/>
    <n v="3"/>
    <n v="6660438"/>
    <n v="34151928"/>
    <n v="66787181"/>
  </r>
  <r>
    <x v="4"/>
    <n v="3769"/>
    <x v="19"/>
    <x v="230"/>
    <x v="230"/>
    <x v="227"/>
    <n v="21180"/>
    <n v="215572000938"/>
    <s v="15572215572000938"/>
    <s v="I.E. TECNICA AGROPECUARIA EL MARFIL"/>
    <n v="1"/>
    <n v="14.207278337417188"/>
    <n v="0.99501971260941269"/>
    <n v="0.13368259873687055"/>
    <n v="1.1336825987368706"/>
    <n v="414"/>
    <n v="14"/>
    <n v="0"/>
    <n v="20"/>
    <n v="0"/>
    <n v="226"/>
    <n v="0"/>
    <n v="117"/>
    <n v="0"/>
    <n v="0"/>
    <n v="0"/>
    <n v="37"/>
    <n v="0"/>
    <n v="37"/>
    <n v="0"/>
    <n v="0"/>
    <n v="0"/>
    <n v="0"/>
    <n v="0"/>
    <n v="0"/>
    <n v="0"/>
    <n v="0"/>
    <n v="0"/>
    <n v="0"/>
    <n v="37"/>
    <n v="0"/>
    <n v="92671"/>
    <n v="81839"/>
    <n v="122758"/>
    <n v="150439"/>
    <n v="114333"/>
    <n v="99892"/>
    <n v="152848"/>
    <n v="184139"/>
    <n v="0"/>
    <n v="0"/>
    <n v="0"/>
    <n v="0"/>
    <n v="4406989.3070870098"/>
    <n v="38843316.998487055"/>
    <n v="0"/>
    <n v="7723941.6618059184"/>
    <n v="50974248"/>
    <n v="0"/>
    <n v="0"/>
    <n v="0"/>
    <n v="0"/>
    <n v="0"/>
    <n v="0"/>
    <n v="0"/>
    <n v="1544788.3323611838"/>
    <n v="1544788"/>
    <n v="52519036"/>
    <n v="126857.57487922705"/>
    <n v="1"/>
    <n v="0"/>
    <n v="0"/>
    <n v="1"/>
    <n v="24249724"/>
    <n v="27491490.122971863"/>
    <n v="27491490"/>
    <n v="34"/>
    <n v="1"/>
    <n v="0"/>
    <n v="2.6153846153846154"/>
    <n v="0"/>
    <n v="2.6153846153846154"/>
    <n v="2.6153846153846154"/>
    <n v="3"/>
    <n v="6660438"/>
    <n v="34151928"/>
    <n v="86670964"/>
  </r>
  <r>
    <x v="4"/>
    <n v="3769"/>
    <x v="19"/>
    <x v="991"/>
    <x v="991"/>
    <x v="929"/>
    <n v="745"/>
    <n v="215580000017"/>
    <s v="15580215580000017"/>
    <s v="I.E. LA FLORESTA"/>
    <n v="1"/>
    <n v="40.462565569861709"/>
    <n v="2.8338327305610154"/>
    <n v="0.41189189548520638"/>
    <n v="1.4118918954852064"/>
    <n v="165"/>
    <n v="4"/>
    <n v="0"/>
    <n v="12"/>
    <n v="0"/>
    <n v="69"/>
    <n v="0"/>
    <n v="66"/>
    <n v="0"/>
    <n v="0"/>
    <n v="0"/>
    <n v="14"/>
    <n v="0"/>
    <n v="14"/>
    <n v="0"/>
    <n v="0"/>
    <n v="0"/>
    <n v="0"/>
    <n v="0"/>
    <n v="0"/>
    <n v="0"/>
    <n v="0"/>
    <n v="0"/>
    <n v="0"/>
    <n v="14"/>
    <n v="0"/>
    <n v="92671"/>
    <n v="81839"/>
    <n v="122758"/>
    <n v="150439"/>
    <n v="114333"/>
    <n v="99892"/>
    <n v="152848"/>
    <n v="184139"/>
    <n v="0"/>
    <n v="0"/>
    <n v="0"/>
    <n v="0"/>
    <n v="2582813.3773841616"/>
    <n v="19039955.205214113"/>
    <n v="0"/>
    <n v="3639781.0643985062"/>
    <n v="25262550"/>
    <n v="0"/>
    <n v="0"/>
    <n v="0"/>
    <n v="0"/>
    <n v="0"/>
    <n v="0"/>
    <n v="0"/>
    <n v="727956.21287970117"/>
    <n v="727956"/>
    <n v="25990506"/>
    <n v="157518.21818181817"/>
    <n v="1"/>
    <n v="0"/>
    <n v="0"/>
    <n v="1"/>
    <n v="24249724"/>
    <n v="34237988.783353105"/>
    <n v="34237989"/>
    <n v="16"/>
    <n v="1"/>
    <n v="0"/>
    <n v="1.2307692307692308"/>
    <n v="0"/>
    <n v="1.2307692307692308"/>
    <n v="1.2307692307692308"/>
    <n v="2"/>
    <n v="6660438"/>
    <n v="40898427"/>
    <n v="66888933"/>
  </r>
  <r>
    <x v="4"/>
    <n v="3769"/>
    <x v="19"/>
    <x v="991"/>
    <x v="991"/>
    <x v="929"/>
    <n v="747"/>
    <n v="215580000041"/>
    <s v="15580215580000041"/>
    <s v="I.E. TECNICA NUESTRA SEÑORA DE LA PAZ"/>
    <n v="1"/>
    <n v="40.462565569861709"/>
    <n v="2.8338327305610154"/>
    <n v="0.41189189548520638"/>
    <n v="1.4118918954852064"/>
    <n v="369"/>
    <n v="0"/>
    <n v="0"/>
    <n v="5"/>
    <n v="16"/>
    <n v="54"/>
    <n v="106"/>
    <n v="9"/>
    <n v="130"/>
    <n v="0"/>
    <n v="0"/>
    <n v="0"/>
    <n v="49"/>
    <n v="49"/>
    <n v="0"/>
    <n v="0"/>
    <n v="0"/>
    <n v="0"/>
    <n v="0"/>
    <n v="0"/>
    <n v="0"/>
    <n v="0"/>
    <n v="0"/>
    <n v="0"/>
    <n v="0"/>
    <n v="49"/>
    <n v="92671"/>
    <n v="81839"/>
    <n v="122758"/>
    <n v="150439"/>
    <n v="114333"/>
    <n v="99892"/>
    <n v="152848"/>
    <n v="184139"/>
    <n v="2093462.941544153"/>
    <n v="27269285.71696886"/>
    <n v="0"/>
    <n v="10407776.638380049"/>
    <n v="807129.18043255049"/>
    <n v="8885312.4290999193"/>
    <n v="0"/>
    <n v="0"/>
    <n v="49462967"/>
    <n v="0"/>
    <n v="0"/>
    <n v="0"/>
    <n v="2081555.3276760101"/>
    <n v="0"/>
    <n v="0"/>
    <n v="0"/>
    <n v="0"/>
    <n v="2081555"/>
    <n v="51544522"/>
    <n v="139687.05149051492"/>
    <n v="1"/>
    <n v="0"/>
    <n v="0"/>
    <n v="1"/>
    <n v="24249724"/>
    <n v="34237988.783353105"/>
    <n v="34237989"/>
    <n v="21"/>
    <n v="1"/>
    <n v="0"/>
    <n v="0.38461538461538464"/>
    <n v="0.71111111111111114"/>
    <n v="1.0957264957264958"/>
    <n v="1.0957264957264958"/>
    <n v="2"/>
    <n v="6660438"/>
    <n v="40898427"/>
    <n v="92442949"/>
  </r>
  <r>
    <x v="4"/>
    <n v="3769"/>
    <x v="19"/>
    <x v="991"/>
    <x v="991"/>
    <x v="929"/>
    <n v="749"/>
    <n v="215580000521"/>
    <s v="15580215580000521"/>
    <s v="I.E. DIVINO NIÑO CORMAL"/>
    <n v="1"/>
    <n v="40.462565569861709"/>
    <n v="2.8338327305610154"/>
    <n v="0.41189189548520638"/>
    <n v="1.4118918954852064"/>
    <n v="117"/>
    <n v="0"/>
    <n v="0"/>
    <n v="7"/>
    <n v="0"/>
    <n v="48"/>
    <n v="0"/>
    <n v="45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9980.8526055708"/>
    <n v="13116413.585814167"/>
    <n v="3668682.4914990882"/>
    <n v="0"/>
    <n v="17915077"/>
    <n v="0"/>
    <n v="0"/>
    <n v="0"/>
    <n v="0"/>
    <n v="0"/>
    <n v="0"/>
    <n v="0"/>
    <n v="0"/>
    <n v="0"/>
    <n v="17915077"/>
    <n v="153120.31623931625"/>
    <n v="1"/>
    <n v="0"/>
    <n v="0"/>
    <n v="1"/>
    <n v="24249724"/>
    <n v="34237988.783353105"/>
    <n v="34237989"/>
    <n v="7"/>
    <n v="1"/>
    <n v="0"/>
    <n v="0.53846153846153844"/>
    <n v="0"/>
    <n v="0.53846153846153844"/>
    <n v="0.53846153846153844"/>
    <n v="1"/>
    <n v="6660438"/>
    <n v="40898427"/>
    <n v="58813504"/>
  </r>
  <r>
    <x v="4"/>
    <n v="3769"/>
    <x v="19"/>
    <x v="231"/>
    <x v="231"/>
    <x v="228"/>
    <n v="757"/>
    <n v="215599000123"/>
    <s v="15599215599000123"/>
    <s v="I.E. NAGUATA"/>
    <n v="1"/>
    <n v="12.220943613348677"/>
    <n v="0.85590494626577995"/>
    <n v="0.11263477009201714"/>
    <n v="1.1126347700920172"/>
    <n v="173"/>
    <n v="4"/>
    <n v="0"/>
    <n v="5"/>
    <n v="0"/>
    <n v="71"/>
    <n v="0"/>
    <n v="67"/>
    <n v="0"/>
    <n v="0"/>
    <n v="0"/>
    <n v="26"/>
    <n v="0"/>
    <n v="26"/>
    <n v="0"/>
    <n v="0"/>
    <n v="0"/>
    <n v="0"/>
    <n v="0"/>
    <n v="0"/>
    <n v="0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1144897.8405203754"/>
    <n v="15337777.118656386"/>
    <n v="0"/>
    <n v="5326865.8021793226"/>
    <n v="21809541"/>
    <n v="0"/>
    <n v="0"/>
    <n v="0"/>
    <n v="0"/>
    <n v="0"/>
    <n v="0"/>
    <n v="0"/>
    <n v="1065373.1604358647"/>
    <n v="1065373"/>
    <n v="22874914"/>
    <n v="132224.93641618497"/>
    <n v="1"/>
    <n v="0"/>
    <n v="0"/>
    <n v="1"/>
    <n v="24249724"/>
    <n v="26981086.087534871"/>
    <n v="26981086"/>
    <n v="9"/>
    <n v="1"/>
    <n v="0"/>
    <n v="0.69230769230769229"/>
    <n v="0"/>
    <n v="0.69230769230769229"/>
    <n v="0.69230769230769229"/>
    <n v="1"/>
    <n v="6660438"/>
    <n v="33641524"/>
    <n v="56516438"/>
  </r>
  <r>
    <x v="4"/>
    <n v="3769"/>
    <x v="19"/>
    <x v="231"/>
    <x v="231"/>
    <x v="228"/>
    <n v="758"/>
    <n v="215599000140"/>
    <s v="15599215599000140"/>
    <s v="I.E. AGROPECUARIA EL ESCOBAL"/>
    <n v="1"/>
    <n v="12.220943613348677"/>
    <n v="0.85590494626577995"/>
    <n v="0.11263477009201714"/>
    <n v="1.1126347700920172"/>
    <n v="211"/>
    <n v="0"/>
    <n v="0"/>
    <n v="11"/>
    <n v="0"/>
    <n v="73"/>
    <n v="0"/>
    <n v="88"/>
    <n v="0"/>
    <n v="0"/>
    <n v="0"/>
    <n v="39"/>
    <n v="0"/>
    <n v="39"/>
    <n v="0"/>
    <n v="0"/>
    <n v="0"/>
    <n v="0"/>
    <n v="0"/>
    <n v="0"/>
    <n v="0"/>
    <n v="0"/>
    <n v="0"/>
    <n v="0"/>
    <n v="39"/>
    <n v="0"/>
    <n v="92671"/>
    <n v="81839"/>
    <n v="122758"/>
    <n v="150439"/>
    <n v="114333"/>
    <n v="99892"/>
    <n v="152848"/>
    <n v="184139"/>
    <n v="0"/>
    <n v="0"/>
    <n v="0"/>
    <n v="0"/>
    <n v="1399319.5828582365"/>
    <n v="17894073.305099115"/>
    <n v="0"/>
    <n v="7990298.7032689843"/>
    <n v="27283692"/>
    <n v="0"/>
    <n v="0"/>
    <n v="0"/>
    <n v="0"/>
    <n v="0"/>
    <n v="0"/>
    <n v="0"/>
    <n v="1598059.7406537971"/>
    <n v="1598060"/>
    <n v="28881752"/>
    <n v="136880.34123222748"/>
    <n v="1"/>
    <n v="0"/>
    <n v="0"/>
    <n v="1"/>
    <n v="24249724"/>
    <n v="26981086.087534871"/>
    <n v="26981086"/>
    <n v="11"/>
    <n v="1"/>
    <n v="0"/>
    <n v="0.84615384615384615"/>
    <n v="0"/>
    <n v="0.84615384615384615"/>
    <n v="0.84615384615384615"/>
    <n v="1"/>
    <n v="6660438"/>
    <n v="33641524"/>
    <n v="62523276"/>
  </r>
  <r>
    <x v="4"/>
    <n v="3769"/>
    <x v="19"/>
    <x v="232"/>
    <x v="232"/>
    <x v="229"/>
    <n v="777"/>
    <n v="215600000311"/>
    <s v="15600215600000311"/>
    <s v="I.E. NUESTRA SEÑORA DE LA CANDELARIA"/>
    <n v="1"/>
    <n v="14.037250068474391"/>
    <n v="0.98311162752225201"/>
    <n v="0.13188092562199949"/>
    <n v="1.1318809256219995"/>
    <n v="427"/>
    <n v="0"/>
    <n v="0"/>
    <n v="38"/>
    <n v="0"/>
    <n v="182"/>
    <n v="0"/>
    <n v="156"/>
    <n v="0"/>
    <n v="51"/>
    <n v="0"/>
    <n v="0"/>
    <n v="0"/>
    <n v="427"/>
    <n v="0"/>
    <n v="0"/>
    <n v="38"/>
    <n v="0"/>
    <n v="182"/>
    <n v="0"/>
    <n v="156"/>
    <n v="0"/>
    <n v="51"/>
    <n v="0"/>
    <n v="0"/>
    <n v="0"/>
    <n v="92671"/>
    <n v="81839"/>
    <n v="122758"/>
    <n v="150439"/>
    <n v="114333"/>
    <n v="99892"/>
    <n v="152848"/>
    <n v="184139"/>
    <n v="0"/>
    <n v="0"/>
    <n v="0"/>
    <n v="0"/>
    <n v="4917630.9910273226"/>
    <n v="38216257.104714677"/>
    <n v="8823292.5216930397"/>
    <n v="0"/>
    <n v="51957181"/>
    <n v="0"/>
    <n v="0"/>
    <n v="0"/>
    <n v="0"/>
    <n v="983526.19820546452"/>
    <n v="7643251.4209429361"/>
    <n v="1764658.5043386081"/>
    <n v="0"/>
    <n v="10391436"/>
    <n v="62348617"/>
    <n v="146015.49648711944"/>
    <n v="1"/>
    <n v="0"/>
    <n v="0"/>
    <n v="1"/>
    <n v="24249724"/>
    <n v="27447800.047198016"/>
    <n v="27447800"/>
    <n v="38"/>
    <n v="1"/>
    <n v="0"/>
    <n v="2.9230769230769229"/>
    <n v="0"/>
    <n v="2.9230769230769229"/>
    <n v="2.9230769230769229"/>
    <n v="3"/>
    <n v="6660438"/>
    <n v="34108238"/>
    <n v="96456855"/>
  </r>
  <r>
    <x v="4"/>
    <n v="3769"/>
    <x v="19"/>
    <x v="992"/>
    <x v="992"/>
    <x v="930"/>
    <n v="778"/>
    <n v="215621000035"/>
    <s v="15621215621000035"/>
    <s v="I.E. RANCHO GRANDE"/>
    <n v="1"/>
    <n v="7.9113924050632916"/>
    <n v="0.55408159186226336"/>
    <n v="6.6969407517867591E-2"/>
    <n v="1.0669694075178675"/>
    <n v="106"/>
    <n v="0"/>
    <n v="0"/>
    <n v="10"/>
    <n v="0"/>
    <n v="45"/>
    <n v="0"/>
    <n v="35"/>
    <n v="0"/>
    <n v="0"/>
    <n v="0"/>
    <n v="1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19898.1326974034"/>
    <n v="8526536.6444619857"/>
    <n v="0"/>
    <n v="3143530.8756949217"/>
    <n v="12889966"/>
    <n v="0"/>
    <n v="0"/>
    <n v="0"/>
    <n v="0"/>
    <n v="0"/>
    <n v="0"/>
    <n v="0"/>
    <n v="0"/>
    <n v="0"/>
    <n v="12889966"/>
    <n v="121603.45283018867"/>
    <n v="1"/>
    <n v="0"/>
    <n v="0"/>
    <n v="1"/>
    <n v="24249724"/>
    <n v="25873713.648751814"/>
    <n v="25873714"/>
    <n v="10"/>
    <n v="1"/>
    <n v="0"/>
    <n v="0.76923076923076927"/>
    <n v="0"/>
    <n v="0.76923076923076927"/>
    <n v="0.76923076923076927"/>
    <n v="1"/>
    <n v="6660438"/>
    <n v="32534152"/>
    <n v="45424118"/>
  </r>
  <r>
    <x v="4"/>
    <n v="3769"/>
    <x v="19"/>
    <x v="993"/>
    <x v="993"/>
    <x v="931"/>
    <n v="816"/>
    <n v="215632000592"/>
    <s v="15632215632000592"/>
    <s v="I.E. NORMAL SUPERIOR"/>
    <n v="1"/>
    <n v="15.993190574321297"/>
    <n v="1.1200977070363882"/>
    <n v="0.15260668755313594"/>
    <n v="1.152606687553136"/>
    <n v="812"/>
    <n v="4"/>
    <n v="0"/>
    <n v="16"/>
    <n v="24"/>
    <n v="159"/>
    <n v="165"/>
    <n v="290"/>
    <n v="0"/>
    <n v="154"/>
    <n v="0"/>
    <n v="0"/>
    <n v="0"/>
    <n v="154"/>
    <n v="0"/>
    <n v="0"/>
    <n v="0"/>
    <n v="0"/>
    <n v="0"/>
    <n v="0"/>
    <n v="0"/>
    <n v="0"/>
    <n v="154"/>
    <n v="0"/>
    <n v="0"/>
    <n v="0"/>
    <n v="92671"/>
    <n v="81839"/>
    <n v="122758"/>
    <n v="150439"/>
    <n v="114333"/>
    <n v="99892"/>
    <n v="152848"/>
    <n v="184139"/>
    <n v="2563517.1442136802"/>
    <n v="15564149.485939082"/>
    <n v="0"/>
    <n v="0"/>
    <n v="2635619.6081602541"/>
    <n v="51696148.067642979"/>
    <n v="27130738.554784745"/>
    <n v="0"/>
    <n v="99590173"/>
    <n v="0"/>
    <n v="0"/>
    <n v="0"/>
    <n v="0"/>
    <n v="0"/>
    <n v="0"/>
    <n v="5426147.7109569497"/>
    <n v="0"/>
    <n v="5426148"/>
    <n v="105016321"/>
    <n v="129330.44458128078"/>
    <n v="1"/>
    <n v="0"/>
    <n v="0"/>
    <n v="1"/>
    <n v="24249724"/>
    <n v="27950394.053717785"/>
    <n v="27950394"/>
    <n v="44"/>
    <n v="1"/>
    <n v="0"/>
    <n v="1.5384615384615385"/>
    <n v="1.0666666666666667"/>
    <n v="2.6051282051282052"/>
    <n v="2.6051282051282052"/>
    <n v="3"/>
    <n v="6660438"/>
    <n v="34610832"/>
    <n v="139627153"/>
  </r>
  <r>
    <x v="4"/>
    <n v="3769"/>
    <x v="19"/>
    <x v="993"/>
    <x v="993"/>
    <x v="931"/>
    <n v="820"/>
    <n v="215632000657"/>
    <s v="15632215632000657"/>
    <s v="I.E. JUAN PABLO II"/>
    <n v="1"/>
    <n v="15.993190574321297"/>
    <n v="1.1200977070363882"/>
    <n v="0.15260668755313594"/>
    <n v="1.152606687553136"/>
    <n v="138"/>
    <n v="0"/>
    <n v="0"/>
    <n v="6"/>
    <n v="0"/>
    <n v="45"/>
    <n v="0"/>
    <n v="58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90685.88244807615"/>
    <n v="11859027.28500496"/>
    <n v="5109035.1823945306"/>
    <n v="0"/>
    <n v="17758748"/>
    <n v="0"/>
    <n v="0"/>
    <n v="0"/>
    <n v="0"/>
    <n v="0"/>
    <n v="0"/>
    <n v="0"/>
    <n v="0"/>
    <n v="0"/>
    <n v="17758748"/>
    <n v="128686.57971014493"/>
    <n v="1"/>
    <n v="0"/>
    <n v="0"/>
    <n v="1"/>
    <n v="24249724"/>
    <n v="27950394.053717785"/>
    <n v="27950394"/>
    <n v="6"/>
    <n v="1"/>
    <n v="0"/>
    <n v="0.46153846153846156"/>
    <n v="0"/>
    <n v="0.46153846153846156"/>
    <n v="0.46153846153846156"/>
    <n v="1"/>
    <n v="6660438"/>
    <n v="34610832"/>
    <n v="52369580"/>
  </r>
  <r>
    <x v="4"/>
    <n v="3769"/>
    <x v="19"/>
    <x v="993"/>
    <x v="993"/>
    <x v="931"/>
    <n v="821"/>
    <n v="215632000665"/>
    <s v="15632215632000665"/>
    <s v="I.E. SAN ISIDRO"/>
    <n v="1"/>
    <n v="15.993190574321297"/>
    <n v="1.1200977070363882"/>
    <n v="0.15260668755313594"/>
    <n v="1.152606687553136"/>
    <n v="150"/>
    <n v="0"/>
    <n v="0"/>
    <n v="7"/>
    <n v="0"/>
    <n v="82"/>
    <n v="0"/>
    <n v="46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2466.8628560889"/>
    <n v="14737431.965831406"/>
    <n v="2642604.4046868258"/>
    <n v="0"/>
    <n v="18302503"/>
    <n v="0"/>
    <n v="0"/>
    <n v="0"/>
    <n v="0"/>
    <n v="0"/>
    <n v="0"/>
    <n v="0"/>
    <n v="0"/>
    <n v="0"/>
    <n v="18302503"/>
    <n v="122016.68666666666"/>
    <n v="1"/>
    <n v="0"/>
    <n v="0"/>
    <n v="1"/>
    <n v="24249724"/>
    <n v="27950394.053717785"/>
    <n v="27950394"/>
    <n v="7"/>
    <n v="1"/>
    <n v="0"/>
    <n v="0.53846153846153844"/>
    <n v="0"/>
    <n v="0.53846153846153844"/>
    <n v="0.53846153846153844"/>
    <n v="1"/>
    <n v="6660438"/>
    <n v="34610832"/>
    <n v="52913335"/>
  </r>
  <r>
    <x v="4"/>
    <n v="3769"/>
    <x v="19"/>
    <x v="993"/>
    <x v="993"/>
    <x v="931"/>
    <n v="822"/>
    <n v="215632000673"/>
    <s v="15632215632000673"/>
    <s v="I.E. SAN MARCOS"/>
    <n v="1"/>
    <n v="15.993190574321297"/>
    <n v="1.1200977070363882"/>
    <n v="0.15260668755313594"/>
    <n v="1.152606687553136"/>
    <n v="162"/>
    <n v="0"/>
    <n v="0"/>
    <n v="16"/>
    <n v="0"/>
    <n v="76"/>
    <n v="0"/>
    <n v="46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08495.6865282031"/>
    <n v="14046614.84243306"/>
    <n v="4228167.0474989219"/>
    <n v="0"/>
    <n v="20383278"/>
    <n v="0"/>
    <n v="0"/>
    <n v="0"/>
    <n v="0"/>
    <n v="0"/>
    <n v="0"/>
    <n v="0"/>
    <n v="0"/>
    <n v="0"/>
    <n v="20383278"/>
    <n v="125822.70370370371"/>
    <n v="1"/>
    <n v="0"/>
    <n v="0"/>
    <n v="1"/>
    <n v="24249724"/>
    <n v="27950394.053717785"/>
    <n v="27950394"/>
    <n v="16"/>
    <n v="1"/>
    <n v="0"/>
    <n v="1.2307692307692308"/>
    <n v="0"/>
    <n v="1.2307692307692308"/>
    <n v="1.2307692307692308"/>
    <n v="2"/>
    <n v="6660438"/>
    <n v="34610832"/>
    <n v="54994110"/>
  </r>
  <r>
    <x v="4"/>
    <n v="3769"/>
    <x v="19"/>
    <x v="993"/>
    <x v="993"/>
    <x v="931"/>
    <n v="823"/>
    <n v="215632000681"/>
    <s v="15632215632000681"/>
    <s v="I.E. JOSE MARIA CORDOBA"/>
    <n v="1"/>
    <n v="15.993190574321297"/>
    <n v="1.1200977070363882"/>
    <n v="0.15260668755313594"/>
    <n v="1.152606687553136"/>
    <n v="440"/>
    <n v="26"/>
    <n v="0"/>
    <n v="24"/>
    <n v="0"/>
    <n v="173"/>
    <n v="0"/>
    <n v="148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89049.020400635"/>
    <n v="36958716.101811573"/>
    <n v="12155980.261559399"/>
    <n v="0"/>
    <n v="55703745"/>
    <n v="0"/>
    <n v="0"/>
    <n v="0"/>
    <n v="0"/>
    <n v="0"/>
    <n v="0"/>
    <n v="0"/>
    <n v="0"/>
    <n v="0"/>
    <n v="55703745"/>
    <n v="126599.42045454546"/>
    <n v="1"/>
    <n v="0"/>
    <n v="0"/>
    <n v="1"/>
    <n v="24249724"/>
    <n v="27950394.053717785"/>
    <n v="27950394"/>
    <n v="50"/>
    <n v="1"/>
    <n v="0"/>
    <n v="3.8461538461538463"/>
    <n v="0"/>
    <n v="3.8461538461538463"/>
    <n v="3.8461538461538463"/>
    <n v="4"/>
    <n v="6660438"/>
    <n v="34610832"/>
    <n v="90314577"/>
  </r>
  <r>
    <x v="4"/>
    <n v="3769"/>
    <x v="19"/>
    <x v="233"/>
    <x v="233"/>
    <x v="230"/>
    <n v="836"/>
    <n v="215646000137"/>
    <s v="15646215646000137"/>
    <s v="I.E. TECNICA LA LIBERTAD"/>
    <n v="1"/>
    <n v="9.2822419216471257"/>
    <n v="0.65009028963160487"/>
    <n v="8.1495360960315455E-2"/>
    <n v="1.0814953609603155"/>
    <n v="959"/>
    <n v="29"/>
    <n v="0"/>
    <n v="54"/>
    <n v="0"/>
    <n v="378"/>
    <n v="0"/>
    <n v="370"/>
    <n v="0"/>
    <n v="0"/>
    <n v="0"/>
    <n v="128"/>
    <n v="0"/>
    <n v="959"/>
    <n v="29"/>
    <n v="0"/>
    <n v="54"/>
    <n v="0"/>
    <n v="378"/>
    <n v="0"/>
    <n v="370"/>
    <n v="0"/>
    <n v="0"/>
    <n v="0"/>
    <n v="128"/>
    <n v="0"/>
    <n v="92671"/>
    <n v="81839"/>
    <n v="122758"/>
    <n v="150439"/>
    <n v="114333"/>
    <n v="99892"/>
    <n v="152848"/>
    <n v="184139"/>
    <n v="0"/>
    <n v="0"/>
    <n v="0"/>
    <n v="0"/>
    <n v="10263000.555688087"/>
    <n v="80808485.478591785"/>
    <n v="0"/>
    <n v="25490620.706799556"/>
    <n v="116562107"/>
    <n v="0"/>
    <n v="0"/>
    <n v="0"/>
    <n v="0"/>
    <n v="2052600.1111376176"/>
    <n v="16161697.095718358"/>
    <n v="0"/>
    <n v="5098124.1413599122"/>
    <n v="23312421"/>
    <n v="139874528"/>
    <n v="145854.56517205422"/>
    <n v="1"/>
    <n v="0"/>
    <n v="0"/>
    <n v="1"/>
    <n v="24249724"/>
    <n v="26225964.010568026"/>
    <n v="26225964"/>
    <n v="83"/>
    <n v="1"/>
    <n v="0"/>
    <n v="6.384615384615385"/>
    <n v="0"/>
    <n v="6.384615384615385"/>
    <n v="4"/>
    <n v="4"/>
    <n v="6660438"/>
    <n v="32886402"/>
    <n v="172760930"/>
  </r>
  <r>
    <x v="4"/>
    <n v="3769"/>
    <x v="19"/>
    <x v="233"/>
    <x v="233"/>
    <x v="230"/>
    <n v="839"/>
    <n v="215646000170"/>
    <s v="15646215646000170"/>
    <s v="I.E. TECNICA SALAMANCA"/>
    <n v="1"/>
    <n v="9.2822419216471257"/>
    <n v="0.65009028963160487"/>
    <n v="8.1495360960315455E-2"/>
    <n v="1.0814953609603155"/>
    <n v="669"/>
    <n v="24"/>
    <n v="0"/>
    <n v="42"/>
    <n v="0"/>
    <n v="298"/>
    <n v="0"/>
    <n v="208"/>
    <n v="0"/>
    <n v="0"/>
    <n v="0"/>
    <n v="97"/>
    <n v="0"/>
    <n v="97"/>
    <n v="0"/>
    <n v="0"/>
    <n v="0"/>
    <n v="0"/>
    <n v="0"/>
    <n v="0"/>
    <n v="0"/>
    <n v="0"/>
    <n v="0"/>
    <n v="0"/>
    <n v="97"/>
    <n v="0"/>
    <n v="92671"/>
    <n v="81839"/>
    <n v="122758"/>
    <n v="150439"/>
    <n v="114333"/>
    <n v="99892"/>
    <n v="152848"/>
    <n v="184139"/>
    <n v="0"/>
    <n v="0"/>
    <n v="0"/>
    <n v="0"/>
    <n v="8160940.2009085994"/>
    <n v="54664563.706106208"/>
    <n v="0"/>
    <n v="19317111.004371539"/>
    <n v="82142615"/>
    <n v="0"/>
    <n v="0"/>
    <n v="0"/>
    <n v="0"/>
    <n v="0"/>
    <n v="0"/>
    <n v="0"/>
    <n v="3863422.2008743081"/>
    <n v="3863422"/>
    <n v="86006037"/>
    <n v="128559.09865470852"/>
    <n v="1"/>
    <n v="0"/>
    <n v="0"/>
    <n v="1"/>
    <n v="24249724"/>
    <n v="26225964.010568026"/>
    <n v="26225964"/>
    <n v="66"/>
    <n v="1"/>
    <n v="0"/>
    <n v="5.0769230769230766"/>
    <n v="0"/>
    <n v="5.0769230769230766"/>
    <n v="4"/>
    <n v="4"/>
    <n v="6660438"/>
    <n v="32886402"/>
    <n v="118892439"/>
  </r>
  <r>
    <x v="4"/>
    <n v="3769"/>
    <x v="19"/>
    <x v="234"/>
    <x v="234"/>
    <x v="231"/>
    <n v="4946"/>
    <n v="215664000055"/>
    <s v="15664215664000055"/>
    <s v="I.E. TECNICA LA AMISTAD"/>
    <n v="1"/>
    <n v="17.711464147702877"/>
    <n v="1.2404385658951658"/>
    <n v="0.17081405577727826"/>
    <n v="1.1708140557772784"/>
    <n v="112"/>
    <n v="0"/>
    <n v="0"/>
    <n v="12"/>
    <n v="0"/>
    <n v="55"/>
    <n v="0"/>
    <n v="34"/>
    <n v="0"/>
    <n v="11"/>
    <n v="0"/>
    <n v="0"/>
    <n v="0"/>
    <n v="112"/>
    <n v="0"/>
    <n v="0"/>
    <n v="12"/>
    <n v="0"/>
    <n v="55"/>
    <n v="0"/>
    <n v="34"/>
    <n v="0"/>
    <n v="11"/>
    <n v="0"/>
    <n v="0"/>
    <n v="0"/>
    <n v="92671"/>
    <n v="81839"/>
    <n v="122758"/>
    <n v="150439"/>
    <n v="114333"/>
    <n v="99892"/>
    <n v="152848"/>
    <n v="184139"/>
    <n v="0"/>
    <n v="0"/>
    <n v="0"/>
    <n v="0"/>
    <n v="1606352.2012702029"/>
    <n v="10408991.231713647"/>
    <n v="1968522.4547718999"/>
    <n v="0"/>
    <n v="13983866"/>
    <n v="0"/>
    <n v="0"/>
    <n v="0"/>
    <n v="0"/>
    <n v="321270.44025404059"/>
    <n v="2081798.2463427293"/>
    <n v="393704.49095438002"/>
    <n v="0"/>
    <n v="2796773"/>
    <n v="16780639"/>
    <n v="149827.13392857142"/>
    <n v="1"/>
    <n v="0"/>
    <n v="0"/>
    <n v="1"/>
    <n v="24249724"/>
    <n v="28391917.707919605"/>
    <n v="28391918"/>
    <n v="12"/>
    <n v="1"/>
    <n v="0"/>
    <n v="0.92307692307692313"/>
    <n v="0"/>
    <n v="0.92307692307692313"/>
    <n v="0.92307692307692313"/>
    <n v="1"/>
    <n v="6660438"/>
    <n v="35052356"/>
    <n v="51832995"/>
  </r>
  <r>
    <x v="4"/>
    <n v="3769"/>
    <x v="19"/>
    <x v="235"/>
    <x v="235"/>
    <x v="232"/>
    <n v="4952"/>
    <n v="215667000048"/>
    <s v="15667215667000048"/>
    <s v="I.E. NUEVA ESPERANZA"/>
    <n v="1"/>
    <n v="15.284516982796648"/>
    <n v="1.0704651048851639"/>
    <n v="0.14509735886910033"/>
    <n v="1.1450973588691002"/>
    <n v="82"/>
    <n v="0"/>
    <n v="0"/>
    <n v="6"/>
    <n v="0"/>
    <n v="29"/>
    <n v="0"/>
    <n v="37"/>
    <n v="0"/>
    <n v="0"/>
    <n v="0"/>
    <n v="10"/>
    <n v="0"/>
    <n v="10"/>
    <n v="0"/>
    <n v="0"/>
    <n v="0"/>
    <n v="0"/>
    <n v="0"/>
    <n v="0"/>
    <n v="0"/>
    <n v="0"/>
    <n v="0"/>
    <n v="0"/>
    <n v="10"/>
    <n v="0"/>
    <n v="92671"/>
    <n v="81839"/>
    <n v="122758"/>
    <n v="150439"/>
    <n v="114333"/>
    <n v="99892"/>
    <n v="152848"/>
    <n v="184139"/>
    <n v="0"/>
    <n v="0"/>
    <n v="0"/>
    <n v="0"/>
    <n v="785534.49798948504"/>
    <n v="7549480.3145620422"/>
    <n v="0"/>
    <n v="2108570.8256479725"/>
    <n v="10443586"/>
    <n v="0"/>
    <n v="0"/>
    <n v="0"/>
    <n v="0"/>
    <n v="0"/>
    <n v="0"/>
    <n v="0"/>
    <n v="421714.1651295945"/>
    <n v="421714"/>
    <n v="10865300"/>
    <n v="132503.65853658537"/>
    <n v="1"/>
    <n v="0"/>
    <n v="0"/>
    <n v="1"/>
    <n v="24249724"/>
    <n v="27768294.905704632"/>
    <n v="27768295"/>
    <n v="6"/>
    <n v="1"/>
    <n v="0"/>
    <n v="0.46153846153846156"/>
    <n v="0"/>
    <n v="0.46153846153846156"/>
    <n v="0.46153846153846156"/>
    <n v="1"/>
    <n v="6660438"/>
    <n v="34428733"/>
    <n v="45294033"/>
  </r>
  <r>
    <x v="4"/>
    <n v="3769"/>
    <x v="19"/>
    <x v="235"/>
    <x v="235"/>
    <x v="232"/>
    <n v="4956"/>
    <n v="215667000153"/>
    <s v="15667215667000153"/>
    <s v="I.E. TELEPALMERITAS"/>
    <n v="1"/>
    <n v="15.284516982796648"/>
    <n v="1.0704651048851639"/>
    <n v="0.14509735886910033"/>
    <n v="1.1450973588691002"/>
    <n v="168"/>
    <n v="0"/>
    <n v="0"/>
    <n v="12"/>
    <n v="0"/>
    <n v="76"/>
    <n v="0"/>
    <n v="58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71068.9959789701"/>
    <n v="15327732.759868389"/>
    <n v="3850568.504385333"/>
    <n v="0"/>
    <n v="20749370"/>
    <n v="0"/>
    <n v="0"/>
    <n v="0"/>
    <n v="0"/>
    <n v="0"/>
    <n v="0"/>
    <n v="0"/>
    <n v="0"/>
    <n v="0"/>
    <n v="20749370"/>
    <n v="123508.15476190476"/>
    <n v="1"/>
    <n v="0"/>
    <n v="0"/>
    <n v="1"/>
    <n v="24249724"/>
    <n v="27768294.905704632"/>
    <n v="27768295"/>
    <n v="12"/>
    <n v="1"/>
    <n v="0"/>
    <n v="0.92307692307692313"/>
    <n v="0"/>
    <n v="0.92307692307692313"/>
    <n v="0.92307692307692313"/>
    <n v="1"/>
    <n v="6660438"/>
    <n v="34428733"/>
    <n v="55178103"/>
  </r>
  <r>
    <x v="4"/>
    <n v="3769"/>
    <x v="19"/>
    <x v="236"/>
    <x v="236"/>
    <x v="233"/>
    <n v="4995"/>
    <n v="215673000025"/>
    <s v="15673215673000025"/>
    <s v="I.E. EL CHAPETON"/>
    <n v="1"/>
    <n v="20.471726640459632"/>
    <n v="1.4337560702785332"/>
    <n v="0.20006266692946206"/>
    <n v="1.2000626669294621"/>
    <n v="87"/>
    <n v="1"/>
    <n v="0"/>
    <n v="4"/>
    <n v="0"/>
    <n v="42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6033.82449023088"/>
    <n v="9829886.1138432622"/>
    <n v="0"/>
    <n v="0"/>
    <n v="10515920"/>
    <n v="0"/>
    <n v="0"/>
    <n v="0"/>
    <n v="0"/>
    <n v="0"/>
    <n v="0"/>
    <n v="0"/>
    <n v="0"/>
    <n v="0"/>
    <n v="10515920"/>
    <n v="120872.64367816092"/>
    <n v="1"/>
    <n v="0"/>
    <n v="0"/>
    <n v="1"/>
    <n v="24249724"/>
    <n v="29101188.455743384"/>
    <n v="29101188"/>
    <n v="5"/>
    <n v="1"/>
    <n v="0"/>
    <n v="0.38461538461538464"/>
    <n v="0"/>
    <n v="0.38461538461538464"/>
    <n v="0.38461538461538464"/>
    <n v="1"/>
    <n v="6660438"/>
    <n v="35761626"/>
    <n v="46277546"/>
  </r>
  <r>
    <x v="4"/>
    <n v="3769"/>
    <x v="19"/>
    <x v="236"/>
    <x v="236"/>
    <x v="233"/>
    <n v="5010"/>
    <n v="215673000220"/>
    <s v="15673215673000220"/>
    <s v="I.E. PAZ Y LIBERTAD"/>
    <n v="1"/>
    <n v="20.471726640459632"/>
    <n v="1.4337560702785332"/>
    <n v="0.20006266692946206"/>
    <n v="1.2000626669294621"/>
    <n v="95"/>
    <n v="0"/>
    <n v="0"/>
    <n v="10"/>
    <n v="0"/>
    <n v="53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2067.6489804618"/>
    <n v="10189516.093618015"/>
    <n v="0"/>
    <n v="0"/>
    <n v="11561584"/>
    <n v="0"/>
    <n v="0"/>
    <n v="0"/>
    <n v="0"/>
    <n v="0"/>
    <n v="0"/>
    <n v="0"/>
    <n v="0"/>
    <n v="0"/>
    <n v="11561584"/>
    <n v="121700.88421052632"/>
    <n v="1"/>
    <n v="0"/>
    <n v="0"/>
    <n v="1"/>
    <n v="24249724"/>
    <n v="29101188.455743384"/>
    <n v="29101188"/>
    <n v="10"/>
    <n v="1"/>
    <n v="0"/>
    <n v="0.76923076923076927"/>
    <n v="0"/>
    <n v="0.76923076923076927"/>
    <n v="0.76923076923076927"/>
    <n v="1"/>
    <n v="6660438"/>
    <n v="35761626"/>
    <n v="47323210"/>
  </r>
  <r>
    <x v="4"/>
    <n v="3769"/>
    <x v="19"/>
    <x v="237"/>
    <x v="237"/>
    <x v="234"/>
    <n v="5032"/>
    <n v="215676000077"/>
    <s v="15676215676000077"/>
    <s v="I.E. HATOVIEJO"/>
    <n v="1"/>
    <n v="8.8934850051706302"/>
    <n v="0.62286334396892939"/>
    <n v="7.7375970173178085E-2"/>
    <n v="1.077375970173178"/>
    <n v="108"/>
    <n v="7"/>
    <n v="0"/>
    <n v="4"/>
    <n v="0"/>
    <n v="37"/>
    <n v="0"/>
    <n v="33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4975.8947759096"/>
    <n v="7533486.8288777368"/>
    <n v="4446218.581803808"/>
    <n v="0"/>
    <n v="13334681"/>
    <n v="0"/>
    <n v="0"/>
    <n v="0"/>
    <n v="0"/>
    <n v="0"/>
    <n v="0"/>
    <n v="0"/>
    <n v="0"/>
    <n v="0"/>
    <n v="13334681"/>
    <n v="123469.26851851853"/>
    <n v="1"/>
    <n v="0"/>
    <n v="0"/>
    <n v="1"/>
    <n v="24249724"/>
    <n v="26126069.920931797"/>
    <n v="26126070"/>
    <n v="11"/>
    <n v="1"/>
    <n v="0"/>
    <n v="0.84615384615384615"/>
    <n v="0"/>
    <n v="0.84615384615384615"/>
    <n v="0.84615384615384615"/>
    <n v="1"/>
    <n v="6660438"/>
    <n v="32786508"/>
    <n v="46121189"/>
  </r>
  <r>
    <x v="4"/>
    <n v="3769"/>
    <x v="19"/>
    <x v="994"/>
    <x v="994"/>
    <x v="932"/>
    <n v="2192"/>
    <n v="215681000514"/>
    <s v="15681215681000514"/>
    <s v="I.E. SANTA BARBARA"/>
    <n v="1"/>
    <n v="22.5501973571306"/>
    <n v="1.5793236650037168"/>
    <n v="0.22208679758465735"/>
    <n v="1.2220867975846574"/>
    <n v="563"/>
    <n v="0"/>
    <n v="0"/>
    <n v="28"/>
    <n v="0"/>
    <n v="219"/>
    <n v="0"/>
    <n v="233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12295.7951909057"/>
    <n v="55178665.861715622"/>
    <n v="15503862.395489236"/>
    <n v="0"/>
    <n v="74594824"/>
    <n v="0"/>
    <n v="0"/>
    <n v="0"/>
    <n v="0"/>
    <n v="0"/>
    <n v="0"/>
    <n v="0"/>
    <n v="0"/>
    <n v="0"/>
    <n v="74594824"/>
    <n v="132495.24689165186"/>
    <n v="1"/>
    <n v="0"/>
    <n v="0"/>
    <n v="1"/>
    <n v="24249724"/>
    <n v="29635267.54547181"/>
    <n v="29635268"/>
    <n v="28"/>
    <n v="1"/>
    <n v="0"/>
    <n v="2.1538461538461537"/>
    <n v="0"/>
    <n v="2.1538461538461537"/>
    <n v="2.1538461538461537"/>
    <n v="3"/>
    <n v="6660438"/>
    <n v="36295706"/>
    <n v="110890530"/>
  </r>
  <r>
    <x v="4"/>
    <n v="3769"/>
    <x v="19"/>
    <x v="239"/>
    <x v="239"/>
    <x v="236"/>
    <n v="1113"/>
    <n v="215693000200"/>
    <s v="15693215693000200"/>
    <s v="I.E. TECNICA EL PORTACHUELO"/>
    <n v="1"/>
    <n v="6.2955111070144714"/>
    <n v="0.44091186951220784"/>
    <n v="4.98470201077073E-2"/>
    <n v="1.0498470201077073"/>
    <n v="177"/>
    <n v="17"/>
    <n v="0"/>
    <n v="6"/>
    <n v="0"/>
    <n v="61"/>
    <n v="0"/>
    <n v="61"/>
    <n v="0"/>
    <n v="0"/>
    <n v="0"/>
    <n v="32"/>
    <n v="0"/>
    <n v="32"/>
    <n v="0"/>
    <n v="0"/>
    <n v="0"/>
    <n v="0"/>
    <n v="0"/>
    <n v="0"/>
    <n v="0"/>
    <n v="0"/>
    <n v="0"/>
    <n v="0"/>
    <n v="32"/>
    <n v="0"/>
    <n v="92671"/>
    <n v="81839"/>
    <n v="122758"/>
    <n v="150439"/>
    <n v="114333"/>
    <n v="99892"/>
    <n v="152848"/>
    <n v="184139"/>
    <n v="0"/>
    <n v="0"/>
    <n v="0"/>
    <n v="0"/>
    <n v="2760739.6650494132"/>
    <n v="12794300.860977089"/>
    <n v="0"/>
    <n v="6186168.973939619"/>
    <n v="21741209"/>
    <n v="0"/>
    <n v="0"/>
    <n v="0"/>
    <n v="0"/>
    <n v="0"/>
    <n v="0"/>
    <n v="0"/>
    <n v="1237233.794787924"/>
    <n v="1237234"/>
    <n v="22978443"/>
    <n v="129821.71186440678"/>
    <n v="1"/>
    <n v="0"/>
    <n v="0"/>
    <n v="1"/>
    <n v="24249724"/>
    <n v="25458500.479834352"/>
    <n v="25458500"/>
    <n v="23"/>
    <n v="1"/>
    <n v="0"/>
    <n v="1.7692307692307692"/>
    <n v="0"/>
    <n v="1.7692307692307692"/>
    <n v="1.7692307692307692"/>
    <n v="2"/>
    <n v="6660438"/>
    <n v="32118938"/>
    <n v="55097381"/>
  </r>
  <r>
    <x v="4"/>
    <n v="3769"/>
    <x v="19"/>
    <x v="241"/>
    <x v="241"/>
    <x v="238"/>
    <n v="1127"/>
    <n v="215720000128"/>
    <s v="15720215720000128"/>
    <s v="I.E. LUIS MANUEL PARRA CARO"/>
    <n v="1"/>
    <n v="21.16076014381099"/>
    <n v="1.4820131609189888"/>
    <n v="0.20736388305047779"/>
    <n v="1.2073638830504778"/>
    <n v="76"/>
    <n v="4"/>
    <n v="0"/>
    <n v="8"/>
    <n v="0"/>
    <n v="56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56498.4180897234"/>
    <n v="7718783.5523634134"/>
    <n v="0"/>
    <n v="0"/>
    <n v="9375282"/>
    <n v="0"/>
    <n v="0"/>
    <n v="0"/>
    <n v="0"/>
    <n v="0"/>
    <n v="0"/>
    <n v="0"/>
    <n v="0"/>
    <n v="0"/>
    <n v="9375282"/>
    <n v="123358.97368421052"/>
    <n v="1"/>
    <n v="0"/>
    <n v="0"/>
    <n v="1"/>
    <n v="24249724"/>
    <n v="29278240.931542367"/>
    <n v="29278241"/>
    <n v="12"/>
    <n v="1"/>
    <n v="0"/>
    <n v="0.92307692307692313"/>
    <n v="0"/>
    <n v="0.92307692307692313"/>
    <n v="0.92307692307692313"/>
    <n v="1"/>
    <n v="6660438"/>
    <n v="35938679"/>
    <n v="45313961"/>
  </r>
  <r>
    <x v="4"/>
    <n v="3769"/>
    <x v="19"/>
    <x v="243"/>
    <x v="243"/>
    <x v="240"/>
    <n v="1136"/>
    <n v="215740000060"/>
    <s v="15740215740000060"/>
    <s v="I.E. JURUVITA"/>
    <n v="1"/>
    <n v="19.777410136862684"/>
    <n v="1.3851289798913815"/>
    <n v="0.19270547047313194"/>
    <n v="1.1927054704731319"/>
    <n v="186"/>
    <n v="0"/>
    <n v="0"/>
    <n v="13"/>
    <n v="0"/>
    <n v="91"/>
    <n v="0"/>
    <n v="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72752.7292228597"/>
    <n v="20611520.13017486"/>
    <n v="0"/>
    <n v="0"/>
    <n v="22384273"/>
    <n v="0"/>
    <n v="0"/>
    <n v="0"/>
    <n v="0"/>
    <n v="0"/>
    <n v="0"/>
    <n v="0"/>
    <n v="0"/>
    <n v="0"/>
    <n v="22384273"/>
    <n v="120345.55376344085"/>
    <n v="1"/>
    <n v="0"/>
    <n v="0"/>
    <n v="1"/>
    <n v="24249724"/>
    <n v="28922778.472263597"/>
    <n v="28922778"/>
    <n v="13"/>
    <n v="1"/>
    <n v="0"/>
    <n v="1"/>
    <n v="0"/>
    <n v="1"/>
    <n v="1"/>
    <n v="1"/>
    <n v="6660438"/>
    <n v="35583216"/>
    <n v="57967489"/>
  </r>
  <r>
    <x v="4"/>
    <n v="3769"/>
    <x v="19"/>
    <x v="243"/>
    <x v="243"/>
    <x v="240"/>
    <n v="1138"/>
    <n v="215740000086"/>
    <s v="15740215740000086"/>
    <s v="I.E. SANTO DOMINGO SAVIO GAIATO"/>
    <n v="1"/>
    <n v="19.777410136862684"/>
    <n v="1.3851289798913815"/>
    <n v="0.19270547047313194"/>
    <n v="1.1927054704731319"/>
    <n v="197"/>
    <n v="0"/>
    <n v="0"/>
    <n v="18"/>
    <n v="0"/>
    <n v="112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54580.7020008825"/>
    <n v="21326370.539313875"/>
    <n v="0"/>
    <n v="0"/>
    <n v="23780951"/>
    <n v="0"/>
    <n v="0"/>
    <n v="0"/>
    <n v="0"/>
    <n v="0"/>
    <n v="0"/>
    <n v="0"/>
    <n v="0"/>
    <n v="0"/>
    <n v="23780951"/>
    <n v="120715.48730964467"/>
    <n v="1"/>
    <n v="0"/>
    <n v="0"/>
    <n v="1"/>
    <n v="24249724"/>
    <n v="28922778.472263597"/>
    <n v="28922778"/>
    <n v="18"/>
    <n v="1"/>
    <n v="0"/>
    <n v="1.3846153846153846"/>
    <n v="0"/>
    <n v="1.3846153846153846"/>
    <n v="1.3846153846153846"/>
    <n v="2"/>
    <n v="6660438"/>
    <n v="35583216"/>
    <n v="59364167"/>
  </r>
  <r>
    <x v="4"/>
    <n v="3769"/>
    <x v="19"/>
    <x v="245"/>
    <x v="245"/>
    <x v="242"/>
    <n v="1190"/>
    <n v="215755000171"/>
    <s v="15755215755000171"/>
    <s v="I.E. TECNICA JAIRO ALBARRACIN BARRERA"/>
    <n v="1"/>
    <n v="27.309744453805109"/>
    <n v="1.9126628923919364"/>
    <n v="0.27252045838917915"/>
    <n v="1.2725204583891792"/>
    <n v="574"/>
    <n v="34"/>
    <n v="0"/>
    <n v="43"/>
    <n v="0"/>
    <n v="257"/>
    <n v="0"/>
    <n v="176"/>
    <n v="0"/>
    <n v="0"/>
    <n v="0"/>
    <n v="64"/>
    <n v="0"/>
    <n v="64"/>
    <n v="0"/>
    <n v="0"/>
    <n v="0"/>
    <n v="0"/>
    <n v="0"/>
    <n v="0"/>
    <n v="0"/>
    <n v="0"/>
    <n v="0"/>
    <n v="0"/>
    <n v="64"/>
    <n v="0"/>
    <n v="92671"/>
    <n v="81839"/>
    <n v="122758"/>
    <n v="150439"/>
    <n v="114333"/>
    <n v="99892"/>
    <n v="152848"/>
    <n v="184139"/>
    <n v="0"/>
    <n v="0"/>
    <n v="0"/>
    <n v="0"/>
    <n v="11202813.280813772"/>
    <n v="55040627.701535344"/>
    <n v="0"/>
    <n v="14996521.259988803"/>
    <n v="81239962"/>
    <n v="0"/>
    <n v="0"/>
    <n v="0"/>
    <n v="0"/>
    <n v="0"/>
    <n v="0"/>
    <n v="0"/>
    <n v="2999304.251997761"/>
    <n v="2999304"/>
    <n v="84239266"/>
    <n v="146758.30313588851"/>
    <n v="1"/>
    <n v="0"/>
    <n v="0"/>
    <n v="1"/>
    <n v="24249724"/>
    <n v="30858269.900291078"/>
    <n v="30858270"/>
    <n v="77"/>
    <n v="1"/>
    <n v="0"/>
    <n v="5.9230769230769234"/>
    <n v="0"/>
    <n v="5.9230769230769234"/>
    <n v="4"/>
    <n v="4"/>
    <n v="6660438"/>
    <n v="37518708"/>
    <n v="121757974"/>
  </r>
  <r>
    <x v="4"/>
    <n v="3769"/>
    <x v="19"/>
    <x v="246"/>
    <x v="246"/>
    <x v="243"/>
    <n v="1560"/>
    <n v="215757000136"/>
    <s v="15757215757000136"/>
    <s v="I.E. MATILDE ANARAY"/>
    <n v="1"/>
    <n v="9.0169401093770833"/>
    <n v="0.63150963493263568"/>
    <n v="7.8684139358957433E-2"/>
    <n v="1.0786841393589575"/>
    <n v="187"/>
    <n v="0"/>
    <n v="0"/>
    <n v="15"/>
    <n v="0"/>
    <n v="80"/>
    <n v="0"/>
    <n v="63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49937.9055799153"/>
    <n v="15408523.994984832"/>
    <n v="4781366.6866493998"/>
    <n v="0"/>
    <n v="22039829"/>
    <n v="0"/>
    <n v="0"/>
    <n v="0"/>
    <n v="0"/>
    <n v="0"/>
    <n v="0"/>
    <n v="0"/>
    <n v="0"/>
    <n v="0"/>
    <n v="22039829"/>
    <n v="117860.04812834224"/>
    <n v="1"/>
    <n v="0"/>
    <n v="0"/>
    <n v="1"/>
    <n v="24249724"/>
    <n v="26157792.662632257"/>
    <n v="26157793"/>
    <n v="15"/>
    <n v="1"/>
    <n v="0"/>
    <n v="1.1538461538461537"/>
    <n v="0"/>
    <n v="1.1538461538461537"/>
    <n v="1.1538461538461537"/>
    <n v="2"/>
    <n v="6660438"/>
    <n v="32818231"/>
    <n v="54858060"/>
  </r>
  <r>
    <x v="4"/>
    <n v="3769"/>
    <x v="19"/>
    <x v="246"/>
    <x v="246"/>
    <x v="243"/>
    <n v="1250"/>
    <n v="215757000187"/>
    <s v="15757215757000187"/>
    <s v="I.E. LOS LIBERTADORES"/>
    <n v="1"/>
    <n v="9.0169401093770833"/>
    <n v="0.63150963493263568"/>
    <n v="7.8684139358957433E-2"/>
    <n v="1.0786841393589575"/>
    <n v="129"/>
    <n v="4"/>
    <n v="0"/>
    <n v="6"/>
    <n v="0"/>
    <n v="64"/>
    <n v="0"/>
    <n v="4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3291.9370532769"/>
    <n v="11421703.101177568"/>
    <n v="2143371.2733255932"/>
    <n v="0"/>
    <n v="14798366"/>
    <n v="0"/>
    <n v="0"/>
    <n v="0"/>
    <n v="0"/>
    <n v="0"/>
    <n v="0"/>
    <n v="0"/>
    <n v="0"/>
    <n v="0"/>
    <n v="14798366"/>
    <n v="114716.01550387597"/>
    <n v="1"/>
    <n v="0"/>
    <n v="0"/>
    <n v="1"/>
    <n v="24249724"/>
    <n v="26157792.662632257"/>
    <n v="26157793"/>
    <n v="10"/>
    <n v="1"/>
    <n v="0"/>
    <n v="0.76923076923076927"/>
    <n v="0"/>
    <n v="0.76923076923076927"/>
    <n v="0.76923076923076927"/>
    <n v="1"/>
    <n v="6660438"/>
    <n v="32818231"/>
    <n v="47616597"/>
  </r>
  <r>
    <x v="4"/>
    <n v="3772"/>
    <x v="21"/>
    <x v="247"/>
    <x v="247"/>
    <x v="244"/>
    <n v="16026"/>
    <n v="215759000524"/>
    <s v="15759215759000524"/>
    <s v="INSTITUCION EDUCATIVA LA INDEPENDENCIA"/>
    <n v="1"/>
    <n v="3.5932152330903828"/>
    <n v="0.25165411021456285"/>
    <n v="2.1212641514380716E-2"/>
    <n v="1.0212126415143807"/>
    <n v="212"/>
    <n v="0"/>
    <n v="0"/>
    <n v="9"/>
    <n v="0"/>
    <n v="76"/>
    <n v="0"/>
    <n v="90"/>
    <n v="0"/>
    <n v="0"/>
    <n v="0"/>
    <n v="37"/>
    <n v="0"/>
    <n v="212"/>
    <n v="0"/>
    <n v="0"/>
    <n v="9"/>
    <n v="0"/>
    <n v="76"/>
    <n v="0"/>
    <n v="90"/>
    <n v="0"/>
    <n v="0"/>
    <n v="0"/>
    <n v="37"/>
    <n v="0"/>
    <n v="92671"/>
    <n v="81839"/>
    <n v="122758"/>
    <n v="150439"/>
    <n v="114333"/>
    <n v="99892"/>
    <n v="152848"/>
    <n v="184139"/>
    <n v="0"/>
    <n v="0"/>
    <n v="0"/>
    <n v="0"/>
    <n v="1050824.7444803733"/>
    <n v="16933821.548901651"/>
    <n v="0"/>
    <n v="6957667.7600452127"/>
    <n v="24942314"/>
    <n v="0"/>
    <n v="0"/>
    <n v="0"/>
    <n v="0"/>
    <n v="210164.94889607467"/>
    <n v="3386764.3097803304"/>
    <n v="0"/>
    <n v="1391533.5520090426"/>
    <n v="4988463"/>
    <n v="29930777"/>
    <n v="141182.91037735849"/>
    <n v="1"/>
    <n v="0"/>
    <n v="0"/>
    <n v="1"/>
    <n v="24249724"/>
    <n v="24764124.702034675"/>
    <n v="24764125"/>
    <n v="9"/>
    <n v="1"/>
    <n v="0"/>
    <n v="0.69230769230769229"/>
    <n v="0"/>
    <n v="0.69230769230769229"/>
    <n v="0.69230769230769229"/>
    <n v="1"/>
    <n v="6660438"/>
    <n v="31424563"/>
    <n v="61355340"/>
  </r>
  <r>
    <x v="4"/>
    <n v="3772"/>
    <x v="21"/>
    <x v="247"/>
    <x v="247"/>
    <x v="244"/>
    <n v="16029"/>
    <n v="215759000575"/>
    <s v="15759215759000575"/>
    <s v="INSTITUCION EDUCATIVA INTEGRADA MARCO ANTONIO QUIJANO RICO"/>
    <n v="1"/>
    <n v="3.5932152330903828"/>
    <n v="0.25165411021456285"/>
    <n v="2.1212641514380716E-2"/>
    <n v="1.0212126415143807"/>
    <n v="259"/>
    <n v="9"/>
    <n v="0"/>
    <n v="15"/>
    <n v="0"/>
    <n v="117"/>
    <n v="0"/>
    <n v="90"/>
    <n v="0"/>
    <n v="1"/>
    <n v="0"/>
    <n v="27"/>
    <n v="0"/>
    <n v="259"/>
    <n v="9"/>
    <n v="0"/>
    <n v="15"/>
    <n v="0"/>
    <n v="117"/>
    <n v="0"/>
    <n v="90"/>
    <n v="0"/>
    <n v="1"/>
    <n v="0"/>
    <n v="27"/>
    <n v="0"/>
    <n v="92671"/>
    <n v="81839"/>
    <n v="122758"/>
    <n v="150439"/>
    <n v="114333"/>
    <n v="99892"/>
    <n v="152848"/>
    <n v="184139"/>
    <n v="0"/>
    <n v="0"/>
    <n v="0"/>
    <n v="0"/>
    <n v="2802199.3186143287"/>
    <n v="21116271.449533984"/>
    <n v="156090.30983019006"/>
    <n v="5077217.0140870474"/>
    <n v="29151778"/>
    <n v="0"/>
    <n v="0"/>
    <n v="0"/>
    <n v="0"/>
    <n v="560439.8637228657"/>
    <n v="4223254.289906797"/>
    <n v="31218.061966038014"/>
    <n v="1015443.4028174095"/>
    <n v="5830356"/>
    <n v="34982134"/>
    <n v="135066.15444015444"/>
    <n v="1"/>
    <n v="0"/>
    <n v="0"/>
    <n v="1"/>
    <n v="24249724"/>
    <n v="24764124.702034675"/>
    <n v="24764125"/>
    <n v="24"/>
    <n v="1"/>
    <n v="0"/>
    <n v="1.8461538461538463"/>
    <n v="0"/>
    <n v="1.8461538461538463"/>
    <n v="1.8461538461538463"/>
    <n v="2"/>
    <n v="6660438"/>
    <n v="31424563"/>
    <n v="66406697"/>
  </r>
  <r>
    <x v="4"/>
    <n v="3772"/>
    <x v="21"/>
    <x v="247"/>
    <x v="247"/>
    <x v="244"/>
    <n v="16024"/>
    <n v="215759000583"/>
    <s v="15759215759000583"/>
    <s v="INSTITUCION EDUCATIVA EL CRUCERO"/>
    <n v="1"/>
    <n v="3.5932152330903828"/>
    <n v="0.25165411021456285"/>
    <n v="2.1212641514380716E-2"/>
    <n v="1.0212126415143807"/>
    <n v="382"/>
    <n v="22"/>
    <n v="0"/>
    <n v="27"/>
    <n v="0"/>
    <n v="166"/>
    <n v="0"/>
    <n v="121"/>
    <n v="0"/>
    <n v="8"/>
    <n v="0"/>
    <n v="38"/>
    <n v="0"/>
    <n v="382"/>
    <n v="22"/>
    <n v="0"/>
    <n v="27"/>
    <n v="0"/>
    <n v="166"/>
    <n v="0"/>
    <n v="121"/>
    <n v="0"/>
    <n v="8"/>
    <n v="0"/>
    <n v="38"/>
    <n v="0"/>
    <n v="92671"/>
    <n v="81839"/>
    <n v="122758"/>
    <n v="150439"/>
    <n v="114333"/>
    <n v="99892"/>
    <n v="152848"/>
    <n v="184139"/>
    <n v="0"/>
    <n v="0"/>
    <n v="0"/>
    <n v="0"/>
    <n v="5721156.9421709208"/>
    <n v="29277149.304426346"/>
    <n v="1248722.4786415205"/>
    <n v="7145712.8346410291"/>
    <n v="43392742"/>
    <n v="0"/>
    <n v="0"/>
    <n v="0"/>
    <n v="0"/>
    <n v="1144231.3884341842"/>
    <n v="5855429.8608852699"/>
    <n v="249744.49572830411"/>
    <n v="1429142.566928206"/>
    <n v="8678548"/>
    <n v="52071290"/>
    <n v="136312.27748691099"/>
    <n v="1"/>
    <n v="0"/>
    <n v="0"/>
    <n v="1"/>
    <n v="24249724"/>
    <n v="24764124.702034675"/>
    <n v="24764125"/>
    <n v="49"/>
    <n v="0"/>
    <n v="1"/>
    <n v="3.7692307692307692"/>
    <n v="0"/>
    <n v="3.7692307692307692"/>
    <n v="3.7692307692307692"/>
    <n v="4"/>
    <n v="26641753"/>
    <n v="51405878"/>
    <n v="103477168"/>
  </r>
  <r>
    <x v="4"/>
    <n v="3772"/>
    <x v="21"/>
    <x v="247"/>
    <x v="247"/>
    <x v="244"/>
    <n v="16032"/>
    <n v="215759000630"/>
    <s v="15759215759000630"/>
    <s v="INSTITUCION EDUCATIVA RAFAEL GUTIERREZ GIRARDOT"/>
    <n v="1"/>
    <n v="3.5932152330903828"/>
    <n v="0.25165411021456285"/>
    <n v="2.1212641514380716E-2"/>
    <n v="1.0212126415143807"/>
    <n v="180"/>
    <n v="4"/>
    <n v="0"/>
    <n v="12"/>
    <n v="0"/>
    <n v="57"/>
    <n v="0"/>
    <n v="78"/>
    <n v="0"/>
    <n v="0"/>
    <n v="0"/>
    <n v="29"/>
    <n v="0"/>
    <n v="180"/>
    <n v="4"/>
    <n v="0"/>
    <n v="12"/>
    <n v="0"/>
    <n v="57"/>
    <n v="0"/>
    <n v="78"/>
    <n v="0"/>
    <n v="0"/>
    <n v="0"/>
    <n v="29"/>
    <n v="0"/>
    <n v="92671"/>
    <n v="81839"/>
    <n v="122758"/>
    <n v="150439"/>
    <n v="114333"/>
    <n v="99892"/>
    <n v="152848"/>
    <n v="184139"/>
    <n v="0"/>
    <n v="0"/>
    <n v="0"/>
    <n v="0"/>
    <n v="1868132.8790762192"/>
    <n v="13771481.380130861"/>
    <n v="0"/>
    <n v="5453307.1632786803"/>
    <n v="21092921"/>
    <n v="0"/>
    <n v="0"/>
    <n v="0"/>
    <n v="0"/>
    <n v="373626.57581524388"/>
    <n v="2754296.2760261721"/>
    <n v="0"/>
    <n v="1090661.4326557359"/>
    <n v="4218584"/>
    <n v="25311505"/>
    <n v="140619.47222222222"/>
    <n v="1"/>
    <n v="0"/>
    <n v="0"/>
    <n v="1"/>
    <n v="24249724"/>
    <n v="24764124.702034675"/>
    <n v="24764125"/>
    <n v="16"/>
    <n v="1"/>
    <n v="0"/>
    <n v="1.2307692307692308"/>
    <n v="0"/>
    <n v="1.2307692307692308"/>
    <n v="1.2307692307692308"/>
    <n v="2"/>
    <n v="6660438"/>
    <n v="31424563"/>
    <n v="56736068"/>
  </r>
  <r>
    <x v="4"/>
    <n v="3772"/>
    <x v="21"/>
    <x v="247"/>
    <x v="247"/>
    <x v="244"/>
    <n v="16035"/>
    <n v="215759000664"/>
    <s v="15759215759000664"/>
    <s v="INSTITUCION EDUCATIVA SILVESTRE ARENAS"/>
    <n v="1"/>
    <n v="3.5932152330903828"/>
    <n v="0.25165411021456285"/>
    <n v="2.1212641514380716E-2"/>
    <n v="1.0212126415143807"/>
    <n v="717"/>
    <n v="1"/>
    <n v="4"/>
    <n v="4"/>
    <n v="31"/>
    <n v="47"/>
    <n v="260"/>
    <n v="0"/>
    <n v="259"/>
    <n v="0"/>
    <n v="0"/>
    <n v="0"/>
    <n v="111"/>
    <n v="52"/>
    <n v="1"/>
    <n v="0"/>
    <n v="4"/>
    <n v="0"/>
    <n v="47"/>
    <n v="0"/>
    <n v="0"/>
    <n v="0"/>
    <n v="0"/>
    <n v="0"/>
    <n v="0"/>
    <n v="0"/>
    <n v="92671"/>
    <n v="81839"/>
    <n v="122758"/>
    <n v="150439"/>
    <n v="114333"/>
    <n v="99892"/>
    <n v="152848"/>
    <n v="184139"/>
    <n v="3312287.8845622712"/>
    <n v="43375436.090456717"/>
    <n v="0"/>
    <n v="17052953.152022794"/>
    <n v="583791.52471131843"/>
    <n v="4794515.7397492621"/>
    <n v="0"/>
    <n v="0"/>
    <n v="69118984"/>
    <n v="0"/>
    <n v="0"/>
    <n v="0"/>
    <n v="0"/>
    <n v="116758.3049422637"/>
    <n v="958903.14794985252"/>
    <n v="0"/>
    <n v="0"/>
    <n v="1075661"/>
    <n v="70194645"/>
    <n v="97900.481171548119"/>
    <n v="1"/>
    <n v="0"/>
    <n v="0"/>
    <n v="1"/>
    <n v="24249724"/>
    <n v="24764124.702034675"/>
    <n v="24764125"/>
    <n v="40"/>
    <n v="1"/>
    <n v="0"/>
    <n v="0.38461538461538464"/>
    <n v="1.5555555555555556"/>
    <n v="1.9401709401709402"/>
    <n v="1.9401709401709402"/>
    <n v="2"/>
    <n v="6660438"/>
    <n v="31424563"/>
    <n v="101619208"/>
  </r>
  <r>
    <x v="4"/>
    <n v="3772"/>
    <x v="21"/>
    <x v="247"/>
    <x v="247"/>
    <x v="244"/>
    <n v="16025"/>
    <n v="215759000907"/>
    <s v="15759215759000907"/>
    <s v="INSTITUCION EDUCATIVA TECNICA INDUSTRIAL GUSTAVO JIMENEZ"/>
    <n v="1"/>
    <n v="3.5932152330903828"/>
    <n v="0.25165411021456285"/>
    <n v="2.1212641514380716E-2"/>
    <n v="1.0212126415143807"/>
    <n v="2971"/>
    <n v="0"/>
    <n v="22"/>
    <n v="43"/>
    <n v="107"/>
    <n v="403"/>
    <n v="791"/>
    <n v="0"/>
    <n v="1106"/>
    <n v="0"/>
    <n v="0"/>
    <n v="0"/>
    <n v="499"/>
    <n v="97"/>
    <n v="0"/>
    <n v="0"/>
    <n v="10"/>
    <n v="0"/>
    <n v="87"/>
    <n v="0"/>
    <n v="0"/>
    <n v="0"/>
    <n v="0"/>
    <n v="0"/>
    <n v="0"/>
    <n v="0"/>
    <n v="92671"/>
    <n v="81839"/>
    <n v="122758"/>
    <n v="150439"/>
    <n v="114333"/>
    <n v="99892"/>
    <n v="152848"/>
    <n v="184139"/>
    <n v="12208146.774529513"/>
    <n v="158541815.53679457"/>
    <n v="0"/>
    <n v="76661474.079814181"/>
    <n v="5020607.1125173392"/>
    <n v="41110422.194020271"/>
    <n v="0"/>
    <n v="0"/>
    <n v="293542466"/>
    <n v="0"/>
    <n v="0"/>
    <n v="0"/>
    <n v="0"/>
    <n v="233516.6098845274"/>
    <n v="1774990.9334390888"/>
    <n v="0"/>
    <n v="0"/>
    <n v="2008508"/>
    <n v="295550974"/>
    <n v="99478.617973746208"/>
    <n v="1"/>
    <n v="0"/>
    <n v="0"/>
    <n v="1"/>
    <n v="24249724"/>
    <n v="24764124.702034675"/>
    <n v="24764125"/>
    <n v="172"/>
    <n v="1"/>
    <n v="0"/>
    <n v="3.3076923076923075"/>
    <n v="5.7333333333333334"/>
    <n v="9.0410256410256409"/>
    <n v="4"/>
    <n v="4"/>
    <n v="6660438"/>
    <n v="31424563"/>
    <n v="326975537"/>
  </r>
  <r>
    <x v="4"/>
    <n v="3772"/>
    <x v="21"/>
    <x v="247"/>
    <x v="247"/>
    <x v="244"/>
    <n v="16030"/>
    <n v="215759001768"/>
    <s v="15759215759001768"/>
    <s v="INSTIUCION EDUCATIVA NUESTRA SEÑORA DE MORCA"/>
    <n v="1"/>
    <n v="3.5932152330903828"/>
    <n v="0.25165411021456285"/>
    <n v="2.1212641514380716E-2"/>
    <n v="1.0212126415143807"/>
    <n v="270"/>
    <n v="13"/>
    <n v="0"/>
    <n v="16"/>
    <n v="0"/>
    <n v="97"/>
    <n v="0"/>
    <n v="101"/>
    <n v="0"/>
    <n v="0"/>
    <n v="0"/>
    <n v="43"/>
    <n v="0"/>
    <n v="43"/>
    <n v="0"/>
    <n v="0"/>
    <n v="0"/>
    <n v="0"/>
    <n v="0"/>
    <n v="0"/>
    <n v="0"/>
    <n v="0"/>
    <n v="0"/>
    <n v="0"/>
    <n v="43"/>
    <n v="0"/>
    <n v="92671"/>
    <n v="81839"/>
    <n v="122758"/>
    <n v="150439"/>
    <n v="114333"/>
    <n v="99892"/>
    <n v="152848"/>
    <n v="184139"/>
    <n v="0"/>
    <n v="0"/>
    <n v="0"/>
    <n v="0"/>
    <n v="3385990.8433256471"/>
    <n v="20198172.690858595"/>
    <n v="0"/>
    <n v="8085938.2076201122"/>
    <n v="31670102"/>
    <n v="0"/>
    <n v="0"/>
    <n v="0"/>
    <n v="0"/>
    <n v="0"/>
    <n v="0"/>
    <n v="0"/>
    <n v="1617187.6415240224"/>
    <n v="1617188"/>
    <n v="33287290"/>
    <n v="123286.25925925926"/>
    <n v="1"/>
    <n v="0"/>
    <n v="0"/>
    <n v="1"/>
    <n v="24249724"/>
    <n v="24764124.702034675"/>
    <n v="24764125"/>
    <n v="29"/>
    <n v="1"/>
    <n v="0"/>
    <n v="2.2307692307692308"/>
    <n v="0"/>
    <n v="2.2307692307692308"/>
    <n v="2.2307692307692308"/>
    <n v="3"/>
    <n v="6660438"/>
    <n v="31424563"/>
    <n v="64711853"/>
  </r>
  <r>
    <x v="4"/>
    <n v="3769"/>
    <x v="19"/>
    <x v="995"/>
    <x v="995"/>
    <x v="933"/>
    <n v="1265"/>
    <n v="215761000051"/>
    <s v="15761215761000051"/>
    <s v="I.E. NORMAL SUPERIOR VALLE DE TENZA"/>
    <n v="1"/>
    <n v="8.9255499153976317"/>
    <n v="0.62510903923871863"/>
    <n v="7.7715740065831512E-2"/>
    <n v="1.0777157400658315"/>
    <n v="133"/>
    <n v="0"/>
    <n v="0"/>
    <n v="7"/>
    <n v="0"/>
    <n v="33"/>
    <n v="0"/>
    <n v="61"/>
    <n v="0"/>
    <n v="32"/>
    <n v="0"/>
    <n v="0"/>
    <n v="0"/>
    <n v="133"/>
    <n v="0"/>
    <n v="0"/>
    <n v="7"/>
    <n v="0"/>
    <n v="33"/>
    <n v="0"/>
    <n v="61"/>
    <n v="0"/>
    <n v="32"/>
    <n v="0"/>
    <n v="0"/>
    <n v="0"/>
    <n v="92671"/>
    <n v="81839"/>
    <n v="122758"/>
    <n v="150439"/>
    <n v="114333"/>
    <n v="99892"/>
    <n v="152848"/>
    <n v="184139"/>
    <n v="0"/>
    <n v="0"/>
    <n v="0"/>
    <n v="0"/>
    <n v="862529.31596262695"/>
    <n v="10119586.986425668"/>
    <n v="5271254.2540026307"/>
    <n v="0"/>
    <n v="16253371"/>
    <n v="0"/>
    <n v="0"/>
    <n v="0"/>
    <n v="0"/>
    <n v="172505.8631925254"/>
    <n v="2023917.3972851336"/>
    <n v="1054250.8508005263"/>
    <n v="0"/>
    <n v="3250674"/>
    <n v="19504045"/>
    <n v="146646.95488721805"/>
    <n v="1"/>
    <n v="0"/>
    <n v="0"/>
    <n v="1"/>
    <n v="24249724"/>
    <n v="26134309.247052155"/>
    <n v="26134309"/>
    <n v="7"/>
    <n v="1"/>
    <n v="0"/>
    <n v="0.53846153846153844"/>
    <n v="0"/>
    <n v="0.53846153846153844"/>
    <n v="0.53846153846153844"/>
    <n v="1"/>
    <n v="6660438"/>
    <n v="32794747"/>
    <n v="52298792"/>
  </r>
  <r>
    <x v="4"/>
    <n v="3769"/>
    <x v="19"/>
    <x v="995"/>
    <x v="995"/>
    <x v="933"/>
    <n v="5036"/>
    <n v="215761000167"/>
    <s v="15761215761000167"/>
    <s v="I.E. TECNICA JOSE BENIGNO PERILLA"/>
    <n v="1"/>
    <n v="8.9255499153976317"/>
    <n v="0.62510903923871863"/>
    <n v="7.7715740065831512E-2"/>
    <n v="1.0777157400658315"/>
    <n v="190"/>
    <n v="0"/>
    <n v="0"/>
    <n v="0"/>
    <n v="11"/>
    <n v="27"/>
    <n v="52"/>
    <n v="0"/>
    <n v="75"/>
    <n v="0"/>
    <n v="0"/>
    <n v="0"/>
    <n v="25"/>
    <n v="25"/>
    <n v="0"/>
    <n v="0"/>
    <n v="0"/>
    <n v="0"/>
    <n v="0"/>
    <n v="0"/>
    <n v="0"/>
    <n v="0"/>
    <n v="0"/>
    <n v="0"/>
    <n v="0"/>
    <n v="25"/>
    <n v="92671"/>
    <n v="81839"/>
    <n v="122758"/>
    <n v="150439"/>
    <n v="114333"/>
    <n v="99892"/>
    <n v="152848"/>
    <n v="184139"/>
    <n v="1098602.9488240473"/>
    <n v="11201295.663308444"/>
    <n v="0"/>
    <n v="4053261.9554940904"/>
    <n v="0"/>
    <n v="2906689.879079713"/>
    <n v="0"/>
    <n v="0"/>
    <n v="19259850"/>
    <n v="0"/>
    <n v="0"/>
    <n v="0"/>
    <n v="810652.39109881816"/>
    <n v="0"/>
    <n v="0"/>
    <n v="0"/>
    <n v="0"/>
    <n v="810652"/>
    <n v="20070502"/>
    <n v="105634.22105263158"/>
    <n v="1"/>
    <n v="0"/>
    <n v="0"/>
    <n v="1"/>
    <n v="24249724"/>
    <n v="26134309.247052155"/>
    <n v="26134309"/>
    <n v="11"/>
    <n v="1"/>
    <n v="0"/>
    <n v="0"/>
    <n v="0.48888888888888887"/>
    <n v="0.48888888888888887"/>
    <n v="0.48888888888888887"/>
    <n v="1"/>
    <n v="6660438"/>
    <n v="32794747"/>
    <n v="52865249"/>
  </r>
  <r>
    <x v="4"/>
    <n v="3769"/>
    <x v="19"/>
    <x v="248"/>
    <x v="248"/>
    <x v="245"/>
    <n v="5048"/>
    <n v="215763000075"/>
    <s v="15763215763000075"/>
    <s v="I.E. ADOLFO MARIA JIMENEZ"/>
    <n v="1"/>
    <n v="18.35785238274865"/>
    <n v="1.2857089562256951"/>
    <n v="0.17766338919749158"/>
    <n v="1.1776633891974915"/>
    <n v="417"/>
    <n v="15"/>
    <n v="0"/>
    <n v="28"/>
    <n v="0"/>
    <n v="185"/>
    <n v="0"/>
    <n v="134"/>
    <n v="0"/>
    <n v="2"/>
    <n v="0"/>
    <n v="53"/>
    <n v="0"/>
    <n v="417"/>
    <n v="15"/>
    <n v="0"/>
    <n v="28"/>
    <n v="0"/>
    <n v="185"/>
    <n v="0"/>
    <n v="134"/>
    <n v="0"/>
    <n v="2"/>
    <n v="0"/>
    <n v="53"/>
    <n v="0"/>
    <n v="92671"/>
    <n v="81839"/>
    <n v="122758"/>
    <n v="150439"/>
    <n v="114333"/>
    <n v="99892"/>
    <n v="152848"/>
    <n v="184139"/>
    <n v="0"/>
    <n v="0"/>
    <n v="0"/>
    <n v="0"/>
    <n v="5789768.8959160224"/>
    <n v="37526889.256315343"/>
    <n v="360006.98742411635"/>
    <n v="11493249.217642155"/>
    <n v="55169914"/>
    <n v="0"/>
    <n v="0"/>
    <n v="0"/>
    <n v="0"/>
    <n v="1157953.7791832045"/>
    <n v="7505377.8512630695"/>
    <n v="72001.397484823276"/>
    <n v="2298649.8435284309"/>
    <n v="11033983"/>
    <n v="66203897"/>
    <n v="158762.34292565947"/>
    <n v="1"/>
    <n v="0"/>
    <n v="0"/>
    <n v="1"/>
    <n v="24249724"/>
    <n v="28558012.152943749"/>
    <n v="28558012"/>
    <n v="43"/>
    <n v="1"/>
    <n v="0"/>
    <n v="3.3076923076923075"/>
    <n v="0"/>
    <n v="3.3076923076923075"/>
    <n v="3.3076923076923075"/>
    <n v="4"/>
    <n v="6660438"/>
    <n v="35218450"/>
    <n v="101422347"/>
  </r>
  <r>
    <x v="4"/>
    <n v="3769"/>
    <x v="19"/>
    <x v="996"/>
    <x v="996"/>
    <x v="934"/>
    <n v="7745"/>
    <n v="215776000091"/>
    <s v="15776215776000091"/>
    <s v="I.E. PEDREGAL ALTO"/>
    <n v="1"/>
    <n v="11.138140747176369"/>
    <n v="0.78006985870549173"/>
    <n v="0.10116104972293959"/>
    <n v="1.1011610497229396"/>
    <n v="196"/>
    <n v="18"/>
    <n v="0"/>
    <n v="10"/>
    <n v="0"/>
    <n v="61"/>
    <n v="0"/>
    <n v="76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25173.29634324"/>
    <n v="15069613.602312572"/>
    <n v="5217618.1879696082"/>
    <n v="0"/>
    <n v="23812405"/>
    <n v="0"/>
    <n v="0"/>
    <n v="0"/>
    <n v="0"/>
    <n v="0"/>
    <n v="0"/>
    <n v="0"/>
    <n v="0"/>
    <n v="0"/>
    <n v="23812405"/>
    <n v="121491.86224489796"/>
    <n v="1"/>
    <n v="0"/>
    <n v="0"/>
    <n v="1"/>
    <n v="24249724"/>
    <n v="26702851.535331562"/>
    <n v="26702852"/>
    <n v="28"/>
    <n v="1"/>
    <n v="0"/>
    <n v="2.1538461538461537"/>
    <n v="0"/>
    <n v="2.1538461538461537"/>
    <n v="2.1538461538461537"/>
    <n v="3"/>
    <n v="6660438"/>
    <n v="33363290"/>
    <n v="57175695"/>
  </r>
  <r>
    <x v="4"/>
    <n v="3769"/>
    <x v="19"/>
    <x v="997"/>
    <x v="997"/>
    <x v="935"/>
    <n v="7749"/>
    <n v="215778000047"/>
    <s v="15778215778000047"/>
    <s v="I.E. LOS NARANJOS"/>
    <n v="1"/>
    <n v="11.749497270899166"/>
    <n v="0.82288677114215869"/>
    <n v="0.10763917609122578"/>
    <n v="1.1076391760912259"/>
    <n v="145"/>
    <n v="0"/>
    <n v="0"/>
    <n v="11"/>
    <n v="0"/>
    <n v="75"/>
    <n v="0"/>
    <n v="40"/>
    <n v="0"/>
    <n v="19"/>
    <n v="0"/>
    <n v="0"/>
    <n v="0"/>
    <n v="145"/>
    <n v="0"/>
    <n v="0"/>
    <n v="11"/>
    <n v="0"/>
    <n v="75"/>
    <n v="0"/>
    <n v="40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1393036.8091204194"/>
    <n v="12724093.646482045"/>
    <n v="3216708.222956642"/>
    <n v="0"/>
    <n v="17333839"/>
    <n v="0"/>
    <n v="0"/>
    <n v="0"/>
    <n v="0"/>
    <n v="278607.3618240839"/>
    <n v="2544818.7292964091"/>
    <n v="643341.64459132846"/>
    <n v="0"/>
    <n v="3466768"/>
    <n v="20800607"/>
    <n v="143452.46206896551"/>
    <n v="1"/>
    <n v="0"/>
    <n v="0"/>
    <n v="1"/>
    <n v="24249724"/>
    <n v="26859944.311799627"/>
    <n v="26859944"/>
    <n v="11"/>
    <n v="1"/>
    <n v="0"/>
    <n v="0.84615384615384615"/>
    <n v="0"/>
    <n v="0.84615384615384615"/>
    <n v="0.84615384615384615"/>
    <n v="1"/>
    <n v="6660438"/>
    <n v="33520382"/>
    <n v="54320989"/>
  </r>
  <r>
    <x v="4"/>
    <n v="3769"/>
    <x v="19"/>
    <x v="251"/>
    <x v="251"/>
    <x v="248"/>
    <n v="7858"/>
    <n v="215790000222"/>
    <s v="15790215790000222"/>
    <s v="I.E. JUAN JOSE RONDON"/>
    <n v="1"/>
    <n v="10.75875486381323"/>
    <n v="0.75349922190464436"/>
    <n v="9.7140957355552532E-2"/>
    <n v="1.0971409573555526"/>
    <n v="243"/>
    <n v="0"/>
    <n v="0"/>
    <n v="20"/>
    <n v="0"/>
    <n v="111"/>
    <n v="0"/>
    <n v="88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08788.3415466477"/>
    <n v="21809525.297920011"/>
    <n v="4024699.225197156"/>
    <n v="0"/>
    <n v="28343013"/>
    <n v="0"/>
    <n v="0"/>
    <n v="0"/>
    <n v="0"/>
    <n v="0"/>
    <n v="0"/>
    <n v="0"/>
    <n v="0"/>
    <n v="0"/>
    <n v="28343013"/>
    <n v="116637.91358024691"/>
    <n v="1"/>
    <n v="0"/>
    <n v="0"/>
    <n v="1"/>
    <n v="24249724"/>
    <n v="26605365.404967919"/>
    <n v="26605365"/>
    <n v="20"/>
    <n v="1"/>
    <n v="0"/>
    <n v="1.5384615384615385"/>
    <n v="0"/>
    <n v="1.5384615384615385"/>
    <n v="1.5384615384615385"/>
    <n v="2"/>
    <n v="6660438"/>
    <n v="33265803"/>
    <n v="61608816"/>
  </r>
  <r>
    <x v="4"/>
    <n v="3769"/>
    <x v="19"/>
    <x v="253"/>
    <x v="253"/>
    <x v="250"/>
    <n v="2530"/>
    <n v="215804000204"/>
    <s v="15804215804000204"/>
    <s v="I.E. SUPANECA"/>
    <n v="1"/>
    <n v="14.587791063561989"/>
    <n v="1.0216692688735194"/>
    <n v="0.13771463148544852"/>
    <n v="1.1377146314854485"/>
    <n v="296"/>
    <n v="7"/>
    <n v="0"/>
    <n v="17"/>
    <n v="0"/>
    <n v="123"/>
    <n v="0"/>
    <n v="102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21879.8470790186"/>
    <n v="25570932.742877495"/>
    <n v="8173178.0816845279"/>
    <n v="0"/>
    <n v="36865991"/>
    <n v="0"/>
    <n v="0"/>
    <n v="0"/>
    <n v="0"/>
    <n v="0"/>
    <n v="0"/>
    <n v="0"/>
    <n v="0"/>
    <n v="0"/>
    <n v="36865991"/>
    <n v="124547.26689189189"/>
    <n v="1"/>
    <n v="0"/>
    <n v="0"/>
    <n v="1"/>
    <n v="24249724"/>
    <n v="27589265.804283835"/>
    <n v="27589266"/>
    <n v="24"/>
    <n v="1"/>
    <n v="0"/>
    <n v="1.8461538461538463"/>
    <n v="0"/>
    <n v="1.8461538461538463"/>
    <n v="1.8461538461538463"/>
    <n v="2"/>
    <n v="6660438"/>
    <n v="34249704"/>
    <n v="71115695"/>
  </r>
  <r>
    <x v="4"/>
    <n v="3769"/>
    <x v="19"/>
    <x v="253"/>
    <x v="253"/>
    <x v="250"/>
    <n v="2516"/>
    <n v="215804000395"/>
    <s v="15804215804000395"/>
    <s v="I.E. ANDRES ROMERO AREVALO"/>
    <n v="1"/>
    <n v="14.587791063561989"/>
    <n v="1.0216692688735194"/>
    <n v="0.13771463148544852"/>
    <n v="1.1377146314854485"/>
    <n v="127"/>
    <n v="4"/>
    <n v="0"/>
    <n v="8"/>
    <n v="0"/>
    <n v="51"/>
    <n v="0"/>
    <n v="48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60939.9235395093"/>
    <n v="11251210.406866098"/>
    <n v="2782358.4958926053"/>
    <n v="0"/>
    <n v="15594509"/>
    <n v="0"/>
    <n v="0"/>
    <n v="0"/>
    <n v="0"/>
    <n v="0"/>
    <n v="0"/>
    <n v="0"/>
    <n v="0"/>
    <n v="0"/>
    <n v="15594509"/>
    <n v="122791.4094488189"/>
    <n v="1"/>
    <n v="0"/>
    <n v="0"/>
    <n v="1"/>
    <n v="24249724"/>
    <n v="27589265.804283835"/>
    <n v="27589266"/>
    <n v="12"/>
    <n v="1"/>
    <n v="0"/>
    <n v="0.92307692307692313"/>
    <n v="0"/>
    <n v="0.92307692307692313"/>
    <n v="0.92307692307692313"/>
    <n v="1"/>
    <n v="6660438"/>
    <n v="34249704"/>
    <n v="49844213"/>
  </r>
  <r>
    <x v="4"/>
    <n v="3769"/>
    <x v="19"/>
    <x v="998"/>
    <x v="998"/>
    <x v="936"/>
    <n v="2544"/>
    <n v="215806000139"/>
    <s v="15806215806000139"/>
    <s v="I.E. ROBERTO FRANCO IZASA"/>
    <n v="1"/>
    <n v="6.9970051728832017"/>
    <n v="0.49004164702769543"/>
    <n v="5.7280272275571691E-2"/>
    <n v="1.0572802722755716"/>
    <n v="71"/>
    <n v="4"/>
    <n v="0"/>
    <n v="1"/>
    <n v="0"/>
    <n v="16"/>
    <n v="0"/>
    <n v="37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4410.12685041467"/>
    <n v="5597533.5707820244"/>
    <n v="2100841.2757380954"/>
    <n v="0"/>
    <n v="8302785"/>
    <n v="0"/>
    <n v="0"/>
    <n v="0"/>
    <n v="0"/>
    <n v="0"/>
    <n v="0"/>
    <n v="0"/>
    <n v="0"/>
    <n v="0"/>
    <n v="8302785"/>
    <n v="116940.6338028169"/>
    <n v="1"/>
    <n v="0"/>
    <n v="0"/>
    <n v="1"/>
    <n v="24249724"/>
    <n v="25638754.793327466"/>
    <n v="25638755"/>
    <n v="5"/>
    <n v="1"/>
    <n v="0"/>
    <n v="0.38461538461538464"/>
    <n v="0"/>
    <n v="0.38461538461538464"/>
    <n v="0.38461538461538464"/>
    <n v="1"/>
    <n v="6660438"/>
    <n v="32299193"/>
    <n v="40601978"/>
  </r>
  <r>
    <x v="4"/>
    <n v="3769"/>
    <x v="19"/>
    <x v="998"/>
    <x v="998"/>
    <x v="936"/>
    <n v="8113"/>
    <n v="215806000236"/>
    <s v="15806215806000236"/>
    <s v="I.E. TECNICO INDUSTRIAL"/>
    <n v="1"/>
    <n v="6.9970051728832017"/>
    <n v="0.49004164702769543"/>
    <n v="5.7280272275571691E-2"/>
    <n v="1.0572802722755716"/>
    <n v="864"/>
    <n v="0"/>
    <n v="0"/>
    <n v="39"/>
    <n v="0"/>
    <n v="319"/>
    <n v="0"/>
    <n v="345"/>
    <n v="0"/>
    <n v="0"/>
    <n v="0"/>
    <n v="161"/>
    <n v="0"/>
    <n v="161"/>
    <n v="0"/>
    <n v="0"/>
    <n v="0"/>
    <n v="0"/>
    <n v="0"/>
    <n v="0"/>
    <n v="0"/>
    <n v="0"/>
    <n v="0"/>
    <n v="0"/>
    <n v="161"/>
    <n v="0"/>
    <n v="92671"/>
    <n v="81839"/>
    <n v="122758"/>
    <n v="150439"/>
    <n v="114333"/>
    <n v="99892"/>
    <n v="152848"/>
    <n v="184139"/>
    <n v="0"/>
    <n v="0"/>
    <n v="0"/>
    <n v="0"/>
    <n v="4714398.9894332346"/>
    <n v="70127590.396212533"/>
    <n v="0"/>
    <n v="31344531.661104791"/>
    <n v="106186521"/>
    <n v="0"/>
    <n v="0"/>
    <n v="0"/>
    <n v="0"/>
    <n v="0"/>
    <n v="0"/>
    <n v="0"/>
    <n v="6268906.3322209585"/>
    <n v="6268906"/>
    <n v="112455427"/>
    <n v="130156.74421296296"/>
    <n v="1"/>
    <n v="0"/>
    <n v="0"/>
    <n v="1"/>
    <n v="24249724"/>
    <n v="25638754.793327466"/>
    <n v="25638755"/>
    <n v="39"/>
    <n v="1"/>
    <n v="0"/>
    <n v="3"/>
    <n v="0"/>
    <n v="3"/>
    <n v="3"/>
    <n v="3"/>
    <n v="6660438"/>
    <n v="32299193"/>
    <n v="144754620"/>
  </r>
  <r>
    <x v="4"/>
    <n v="3769"/>
    <x v="19"/>
    <x v="256"/>
    <x v="256"/>
    <x v="253"/>
    <n v="5143"/>
    <n v="215814000091"/>
    <s v="15814215814000091"/>
    <s v="I.E. CAMILO TORRES DE TOCA"/>
    <n v="1"/>
    <n v="9.8885953830251516"/>
    <n v="0.69255680802810227"/>
    <n v="8.7920473303494853E-2"/>
    <n v="1.0879204733034948"/>
    <n v="285"/>
    <n v="0"/>
    <n v="0"/>
    <n v="19"/>
    <n v="0"/>
    <n v="118"/>
    <n v="0"/>
    <n v="110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63319.0180099611"/>
    <n v="24777797.837585058"/>
    <n v="6318885.8031327184"/>
    <n v="0"/>
    <n v="33460003"/>
    <n v="0"/>
    <n v="0"/>
    <n v="0"/>
    <n v="0"/>
    <n v="0"/>
    <n v="0"/>
    <n v="0"/>
    <n v="0"/>
    <n v="0"/>
    <n v="33460003"/>
    <n v="117403.51929824562"/>
    <n v="1"/>
    <n v="0"/>
    <n v="0"/>
    <n v="1"/>
    <n v="24249724"/>
    <n v="26381771.211559117"/>
    <n v="26381771"/>
    <n v="19"/>
    <n v="1"/>
    <n v="0"/>
    <n v="1.4615384615384615"/>
    <n v="0"/>
    <n v="1.4615384615384615"/>
    <n v="1.4615384615384615"/>
    <n v="2"/>
    <n v="6660438"/>
    <n v="33042209"/>
    <n v="66502212"/>
  </r>
  <r>
    <x v="4"/>
    <n v="3769"/>
    <x v="19"/>
    <x v="256"/>
    <x v="256"/>
    <x v="253"/>
    <n v="5149"/>
    <n v="215814000253"/>
    <s v="15814215814000253"/>
    <s v="I.E. TECNICA RAFAEL URIBE"/>
    <n v="1"/>
    <n v="9.8885953830251516"/>
    <n v="0.69255680802810227"/>
    <n v="8.7920473303494853E-2"/>
    <n v="1.0879204733034948"/>
    <n v="641"/>
    <n v="0"/>
    <n v="0"/>
    <n v="15"/>
    <n v="37"/>
    <n v="88"/>
    <n v="209"/>
    <n v="204"/>
    <n v="0"/>
    <n v="0"/>
    <n v="0"/>
    <n v="88"/>
    <n v="0"/>
    <n v="88"/>
    <n v="0"/>
    <n v="0"/>
    <n v="0"/>
    <n v="0"/>
    <n v="0"/>
    <n v="0"/>
    <n v="0"/>
    <n v="0"/>
    <n v="0"/>
    <n v="0"/>
    <n v="88"/>
    <n v="0"/>
    <n v="92671"/>
    <n v="81839"/>
    <n v="122758"/>
    <n v="150439"/>
    <n v="114333"/>
    <n v="99892"/>
    <n v="152848"/>
    <n v="184139"/>
    <n v="3730291.0927158021"/>
    <n v="18608173.635469105"/>
    <n v="0"/>
    <n v="0"/>
    <n v="1865778.1721131271"/>
    <n v="31732969.160415951"/>
    <n v="0"/>
    <n v="17628915.746959638"/>
    <n v="73566128"/>
    <n v="0"/>
    <n v="0"/>
    <n v="0"/>
    <n v="0"/>
    <n v="0"/>
    <n v="0"/>
    <n v="0"/>
    <n v="3525783.1493919278"/>
    <n v="3525783"/>
    <n v="77091911"/>
    <n v="120268.19188767551"/>
    <n v="1"/>
    <n v="0"/>
    <n v="0"/>
    <n v="1"/>
    <n v="24249724"/>
    <n v="26381771.211559117"/>
    <n v="26381771"/>
    <n v="52"/>
    <n v="1"/>
    <n v="0"/>
    <n v="1.1538461538461537"/>
    <n v="1.6444444444444444"/>
    <n v="2.7982905982905981"/>
    <n v="2.7982905982905981"/>
    <n v="3"/>
    <n v="6660438"/>
    <n v="33042209"/>
    <n v="110134120"/>
  </r>
  <r>
    <x v="4"/>
    <n v="3769"/>
    <x v="19"/>
    <x v="257"/>
    <x v="257"/>
    <x v="254"/>
    <n v="5166"/>
    <n v="215820000087"/>
    <s v="15820215820000087"/>
    <s v="I.E. VADO CASTRO"/>
    <n v="1"/>
    <n v="12.149532710280374"/>
    <n v="0.85090361845614126"/>
    <n v="0.11187807766100669"/>
    <n v="1.1118780776610067"/>
    <n v="198"/>
    <n v="13"/>
    <n v="0"/>
    <n v="16"/>
    <n v="0"/>
    <n v="79"/>
    <n v="0"/>
    <n v="66"/>
    <n v="0"/>
    <n v="24"/>
    <n v="0"/>
    <n v="0"/>
    <n v="0"/>
    <n v="198"/>
    <n v="13"/>
    <n v="0"/>
    <n v="16"/>
    <n v="0"/>
    <n v="79"/>
    <n v="0"/>
    <n v="66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3686606.3313432601"/>
    <n v="16104820.115388425"/>
    <n v="4078760.1699439092"/>
    <n v="0"/>
    <n v="23870187"/>
    <n v="0"/>
    <n v="0"/>
    <n v="0"/>
    <n v="0"/>
    <n v="737321.26626865205"/>
    <n v="3220964.0230776849"/>
    <n v="815752.03398878186"/>
    <n v="0"/>
    <n v="4774037"/>
    <n v="28644224"/>
    <n v="144667.79797979799"/>
    <n v="1"/>
    <n v="0"/>
    <n v="0"/>
    <n v="1"/>
    <n v="24249724"/>
    <n v="26962736.504929978"/>
    <n v="26962737"/>
    <n v="29"/>
    <n v="1"/>
    <n v="0"/>
    <n v="2.2307692307692308"/>
    <n v="0"/>
    <n v="2.2307692307692308"/>
    <n v="2.2307692307692308"/>
    <n v="3"/>
    <n v="6660438"/>
    <n v="33623175"/>
    <n v="62267399"/>
  </r>
  <r>
    <x v="4"/>
    <n v="3769"/>
    <x v="19"/>
    <x v="260"/>
    <x v="260"/>
    <x v="257"/>
    <n v="20271"/>
    <n v="215835000083"/>
    <s v="15835215835000083"/>
    <s v="I.E. TEGUANEQUE"/>
    <n v="1"/>
    <n v="12.133676092544988"/>
    <n v="0.8497930857525996"/>
    <n v="0.11171005594294611"/>
    <n v="1.111710055942946"/>
    <n v="121"/>
    <n v="7"/>
    <n v="0"/>
    <n v="9"/>
    <n v="0"/>
    <n v="72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33682.3332179976"/>
    <n v="11660348.795366541"/>
    <n v="0"/>
    <n v="0"/>
    <n v="13694031"/>
    <n v="0"/>
    <n v="0"/>
    <n v="0"/>
    <n v="0"/>
    <n v="0"/>
    <n v="0"/>
    <n v="0"/>
    <n v="0"/>
    <n v="0"/>
    <n v="13694031"/>
    <n v="113173.80991735538"/>
    <n v="1"/>
    <n v="0"/>
    <n v="0"/>
    <n v="1"/>
    <n v="24249724"/>
    <n v="26958662.024641"/>
    <n v="26958662"/>
    <n v="16"/>
    <n v="1"/>
    <n v="0"/>
    <n v="1.2307692307692308"/>
    <n v="0"/>
    <n v="1.2307692307692308"/>
    <n v="1.2307692307692308"/>
    <n v="2"/>
    <n v="6660438"/>
    <n v="33619100"/>
    <n v="47313131"/>
  </r>
  <r>
    <x v="4"/>
    <n v="3769"/>
    <x v="19"/>
    <x v="261"/>
    <x v="261"/>
    <x v="258"/>
    <n v="20669"/>
    <n v="215837000102"/>
    <s v="15837215837000102"/>
    <s v="I.E. SAN NICOLAS"/>
    <n v="1"/>
    <n v="11.727864423431168"/>
    <n v="0.82137169491437467"/>
    <n v="0.10740994762278615"/>
    <n v="1.1074099476227861"/>
    <n v="386"/>
    <n v="27"/>
    <n v="0"/>
    <n v="15"/>
    <n v="0"/>
    <n v="132"/>
    <n v="0"/>
    <n v="153"/>
    <n v="0"/>
    <n v="0"/>
    <n v="0"/>
    <n v="59"/>
    <n v="0"/>
    <n v="386"/>
    <n v="27"/>
    <n v="0"/>
    <n v="15"/>
    <n v="0"/>
    <n v="132"/>
    <n v="0"/>
    <n v="153"/>
    <n v="0"/>
    <n v="0"/>
    <n v="0"/>
    <n v="59"/>
    <n v="0"/>
    <n v="92671"/>
    <n v="81839"/>
    <n v="122758"/>
    <n v="150439"/>
    <n v="114333"/>
    <n v="99892"/>
    <n v="152848"/>
    <n v="184139"/>
    <n v="0"/>
    <n v="0"/>
    <n v="0"/>
    <n v="0"/>
    <n v="5317767.0647453526"/>
    <n v="31527097.429061573"/>
    <n v="0"/>
    <n v="12031124.260373421"/>
    <n v="48875989"/>
    <n v="0"/>
    <n v="0"/>
    <n v="0"/>
    <n v="0"/>
    <n v="1063553.4129490706"/>
    <n v="6305419.4858123148"/>
    <n v="0"/>
    <n v="2406224.8520746841"/>
    <n v="9775198"/>
    <n v="58651187"/>
    <n v="151946.08031088082"/>
    <n v="1"/>
    <n v="0"/>
    <n v="0"/>
    <n v="1"/>
    <n v="24249724"/>
    <n v="26854385.584707018"/>
    <n v="26854386"/>
    <n v="42"/>
    <n v="1"/>
    <n v="0"/>
    <n v="3.2307692307692308"/>
    <n v="0"/>
    <n v="3.2307692307692308"/>
    <n v="3.2307692307692308"/>
    <n v="4"/>
    <n v="6660438"/>
    <n v="33514824"/>
    <n v="92166011"/>
  </r>
  <r>
    <x v="4"/>
    <n v="3769"/>
    <x v="19"/>
    <x v="261"/>
    <x v="261"/>
    <x v="258"/>
    <n v="20675"/>
    <n v="215837000340"/>
    <s v="15837215837000340"/>
    <s v="I.E. EL CRUCE"/>
    <n v="1"/>
    <n v="11.727864423431168"/>
    <n v="0.82137169491437467"/>
    <n v="0.10740994762278615"/>
    <n v="1.1074099476227861"/>
    <n v="246"/>
    <n v="0"/>
    <n v="0"/>
    <n v="17"/>
    <n v="0"/>
    <n v="115"/>
    <n v="0"/>
    <n v="76"/>
    <n v="0"/>
    <n v="0"/>
    <n v="0"/>
    <n v="38"/>
    <n v="0"/>
    <n v="38"/>
    <n v="0"/>
    <n v="0"/>
    <n v="0"/>
    <n v="0"/>
    <n v="0"/>
    <n v="0"/>
    <n v="0"/>
    <n v="0"/>
    <n v="0"/>
    <n v="0"/>
    <n v="38"/>
    <n v="0"/>
    <n v="92671"/>
    <n v="81839"/>
    <n v="122758"/>
    <n v="150439"/>
    <n v="114333"/>
    <n v="99892"/>
    <n v="152848"/>
    <n v="184139"/>
    <n v="0"/>
    <n v="0"/>
    <n v="0"/>
    <n v="0"/>
    <n v="2152429.5262064519"/>
    <n v="21128686.347195651"/>
    <n v="0"/>
    <n v="7748859.6931218645"/>
    <n v="31029976"/>
    <n v="0"/>
    <n v="0"/>
    <n v="0"/>
    <n v="0"/>
    <n v="0"/>
    <n v="0"/>
    <n v="0"/>
    <n v="1549771.9386243729"/>
    <n v="1549772"/>
    <n v="32579748"/>
    <n v="132438"/>
    <n v="1"/>
    <n v="0"/>
    <n v="0"/>
    <n v="1"/>
    <n v="24249724"/>
    <n v="26854385.584707018"/>
    <n v="26854386"/>
    <n v="17"/>
    <n v="1"/>
    <n v="0"/>
    <n v="1.3076923076923077"/>
    <n v="0"/>
    <n v="1.3076923076923077"/>
    <n v="1.3076923076923077"/>
    <n v="2"/>
    <n v="6660438"/>
    <n v="33514824"/>
    <n v="66094572"/>
  </r>
  <r>
    <x v="4"/>
    <n v="3769"/>
    <x v="19"/>
    <x v="261"/>
    <x v="261"/>
    <x v="258"/>
    <n v="20676"/>
    <n v="215837000358"/>
    <s v="15837215837000358"/>
    <s v="I.E. RIO DE PIEDRAS"/>
    <n v="1"/>
    <n v="11.727864423431168"/>
    <n v="0.82137169491437467"/>
    <n v="0.10740994762278615"/>
    <n v="1.1074099476227861"/>
    <n v="378"/>
    <n v="12"/>
    <n v="0"/>
    <n v="13"/>
    <n v="0"/>
    <n v="111"/>
    <n v="0"/>
    <n v="173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65337.5385389002"/>
    <n v="31416476.034573641"/>
    <n v="11679312.301523086"/>
    <n v="0"/>
    <n v="46261126"/>
    <n v="0"/>
    <n v="0"/>
    <n v="0"/>
    <n v="0"/>
    <n v="0"/>
    <n v="0"/>
    <n v="0"/>
    <n v="0"/>
    <n v="0"/>
    <n v="46261126"/>
    <n v="122383.93121693122"/>
    <n v="1"/>
    <n v="0"/>
    <n v="0"/>
    <n v="1"/>
    <n v="24249724"/>
    <n v="26854385.584707018"/>
    <n v="26854386"/>
    <n v="25"/>
    <n v="1"/>
    <n v="0"/>
    <n v="1.9230769230769231"/>
    <n v="0"/>
    <n v="1.9230769230769231"/>
    <n v="1.9230769230769231"/>
    <n v="2"/>
    <n v="6660438"/>
    <n v="33514824"/>
    <n v="79775950"/>
  </r>
  <r>
    <x v="4"/>
    <n v="3769"/>
    <x v="19"/>
    <x v="263"/>
    <x v="263"/>
    <x v="260"/>
    <n v="20790"/>
    <n v="215842000013"/>
    <s v="15842215842000013"/>
    <s v="I.E. TECNICA AGROPECUARIA"/>
    <n v="1"/>
    <n v="10.195510499637944"/>
    <n v="0.71405188849845946"/>
    <n v="9.1172642590325717E-2"/>
    <n v="1.0911726425903256"/>
    <n v="260"/>
    <n v="12"/>
    <n v="0"/>
    <n v="23"/>
    <n v="0"/>
    <n v="117"/>
    <n v="0"/>
    <n v="77"/>
    <n v="0"/>
    <n v="0"/>
    <n v="0"/>
    <n v="31"/>
    <n v="0"/>
    <n v="31"/>
    <n v="0"/>
    <n v="0"/>
    <n v="0"/>
    <n v="0"/>
    <n v="0"/>
    <n v="0"/>
    <n v="0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4366496.4610847896"/>
    <n v="21145887.017044764"/>
    <n v="0"/>
    <n v="6228750.6162521392"/>
    <n v="31741134"/>
    <n v="0"/>
    <n v="0"/>
    <n v="0"/>
    <n v="0"/>
    <n v="0"/>
    <n v="0"/>
    <n v="0"/>
    <n v="1245750.1232504279"/>
    <n v="1245750"/>
    <n v="32986884"/>
    <n v="126872.63076923077"/>
    <n v="1"/>
    <n v="0"/>
    <n v="0"/>
    <n v="1"/>
    <n v="24249724"/>
    <n v="26460635.419166043"/>
    <n v="26460635"/>
    <n v="35"/>
    <n v="1"/>
    <n v="0"/>
    <n v="2.6923076923076925"/>
    <n v="0"/>
    <n v="2.6923076923076925"/>
    <n v="2.6923076923076925"/>
    <n v="3"/>
    <n v="6660438"/>
    <n v="33121073"/>
    <n v="66107957"/>
  </r>
  <r>
    <x v="4"/>
    <n v="3769"/>
    <x v="19"/>
    <x v="263"/>
    <x v="263"/>
    <x v="260"/>
    <n v="20794"/>
    <n v="215842000196"/>
    <s v="15842215842000196"/>
    <s v="I.E. DIVINO NIÑO"/>
    <n v="1"/>
    <n v="10.195510499637944"/>
    <n v="0.71405188849845946"/>
    <n v="9.1172642590325717E-2"/>
    <n v="1.0911726425903256"/>
    <n v="168"/>
    <n v="0"/>
    <n v="0"/>
    <n v="12"/>
    <n v="0"/>
    <n v="72"/>
    <n v="0"/>
    <n v="56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97084.5009433564"/>
    <n v="13951925.454544999"/>
    <n v="4669939.5700900909"/>
    <n v="0"/>
    <n v="20118950"/>
    <n v="0"/>
    <n v="0"/>
    <n v="0"/>
    <n v="0"/>
    <n v="0"/>
    <n v="0"/>
    <n v="0"/>
    <n v="0"/>
    <n v="0"/>
    <n v="20118950"/>
    <n v="119755.65476190476"/>
    <n v="1"/>
    <n v="0"/>
    <n v="0"/>
    <n v="1"/>
    <n v="24249724"/>
    <n v="26460635.419166043"/>
    <n v="26460635"/>
    <n v="12"/>
    <n v="1"/>
    <n v="0"/>
    <n v="0.92307692307692313"/>
    <n v="0"/>
    <n v="0.92307692307692313"/>
    <n v="0.92307692307692313"/>
    <n v="1"/>
    <n v="6660438"/>
    <n v="33121073"/>
    <n v="53240023"/>
  </r>
  <r>
    <x v="4"/>
    <n v="3769"/>
    <x v="19"/>
    <x v="263"/>
    <x v="263"/>
    <x v="260"/>
    <n v="20796"/>
    <n v="215842000226"/>
    <s v="15842215842000226"/>
    <s v="I.E. SAN ISIDRO"/>
    <n v="1"/>
    <n v="10.195510499637944"/>
    <n v="0.71405188849845946"/>
    <n v="9.1172642590325717E-2"/>
    <n v="1.0911726425903256"/>
    <n v="161"/>
    <n v="0"/>
    <n v="0"/>
    <n v="13"/>
    <n v="0"/>
    <n v="81"/>
    <n v="0"/>
    <n v="49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1841.5426886361"/>
    <n v="14169924.289772265"/>
    <n v="3002104.0093436297"/>
    <n v="0"/>
    <n v="18793870"/>
    <n v="0"/>
    <n v="0"/>
    <n v="0"/>
    <n v="0"/>
    <n v="0"/>
    <n v="0"/>
    <n v="0"/>
    <n v="0"/>
    <n v="0"/>
    <n v="18793870"/>
    <n v="116732.11180124224"/>
    <n v="1"/>
    <n v="0"/>
    <n v="0"/>
    <n v="1"/>
    <n v="24249724"/>
    <n v="26460635.419166043"/>
    <n v="26460635"/>
    <n v="13"/>
    <n v="1"/>
    <n v="0"/>
    <n v="1"/>
    <n v="0"/>
    <n v="1"/>
    <n v="1"/>
    <n v="1"/>
    <n v="6660438"/>
    <n v="33121073"/>
    <n v="51914943"/>
  </r>
  <r>
    <x v="4"/>
    <n v="3769"/>
    <x v="19"/>
    <x v="264"/>
    <x v="264"/>
    <x v="261"/>
    <n v="19943"/>
    <n v="215861000121"/>
    <s v="15861215861000121"/>
    <s v="I.E. SAN ANTONIO DE PADUA"/>
    <n v="1"/>
    <n v="6.705309861170746"/>
    <n v="0.4696124994924325"/>
    <n v="5.4189376837336822E-2"/>
    <n v="1.0541893768373369"/>
    <n v="342"/>
    <n v="12"/>
    <n v="0"/>
    <n v="30"/>
    <n v="0"/>
    <n v="172"/>
    <n v="0"/>
    <n v="99"/>
    <n v="0"/>
    <n v="0"/>
    <n v="0"/>
    <n v="29"/>
    <n v="0"/>
    <n v="29"/>
    <n v="0"/>
    <n v="0"/>
    <n v="0"/>
    <n v="0"/>
    <n v="0"/>
    <n v="0"/>
    <n v="0"/>
    <n v="0"/>
    <n v="0"/>
    <n v="0"/>
    <n v="29"/>
    <n v="0"/>
    <n v="92671"/>
    <n v="81839"/>
    <n v="122758"/>
    <n v="150439"/>
    <n v="114333"/>
    <n v="99892"/>
    <n v="152848"/>
    <n v="184139"/>
    <n v="0"/>
    <n v="0"/>
    <n v="0"/>
    <n v="0"/>
    <n v="5062202.6289216159"/>
    <n v="28537678.097610556"/>
    <n v="0"/>
    <n v="5629403.952182061"/>
    <n v="39229285"/>
    <n v="0"/>
    <n v="0"/>
    <n v="0"/>
    <n v="0"/>
    <n v="0"/>
    <n v="0"/>
    <n v="0"/>
    <n v="1125880.7904364122"/>
    <n v="1125881"/>
    <n v="40355166"/>
    <n v="117997.56140350878"/>
    <n v="1"/>
    <n v="0"/>
    <n v="0"/>
    <n v="1"/>
    <n v="24249724"/>
    <n v="25563801.432037413"/>
    <n v="25563801"/>
    <n v="42"/>
    <n v="1"/>
    <n v="0"/>
    <n v="3.2307692307692308"/>
    <n v="0"/>
    <n v="3.2307692307692308"/>
    <n v="3.2307692307692308"/>
    <n v="4"/>
    <n v="6660438"/>
    <n v="32224239"/>
    <n v="72579405"/>
  </r>
  <r>
    <x v="4"/>
    <n v="3769"/>
    <x v="19"/>
    <x v="264"/>
    <x v="264"/>
    <x v="261"/>
    <n v="19946"/>
    <n v="215861000156"/>
    <s v="15861215861000156"/>
    <s v="I.E. PUENTE DE PIEDRA"/>
    <n v="1"/>
    <n v="6.705309861170746"/>
    <n v="0.4696124994924325"/>
    <n v="5.4189376837336822E-2"/>
    <n v="1.0541893768373369"/>
    <n v="421"/>
    <n v="0"/>
    <n v="0"/>
    <n v="25"/>
    <n v="0"/>
    <n v="208"/>
    <n v="0"/>
    <n v="135"/>
    <n v="0"/>
    <n v="0"/>
    <n v="0"/>
    <n v="53"/>
    <n v="0"/>
    <n v="421"/>
    <n v="0"/>
    <n v="0"/>
    <n v="25"/>
    <n v="0"/>
    <n v="208"/>
    <n v="0"/>
    <n v="135"/>
    <n v="0"/>
    <n v="0"/>
    <n v="0"/>
    <n v="53"/>
    <n v="0"/>
    <n v="92671"/>
    <n v="81839"/>
    <n v="122758"/>
    <n v="150439"/>
    <n v="114333"/>
    <n v="99892"/>
    <n v="152848"/>
    <n v="184139"/>
    <n v="0"/>
    <n v="0"/>
    <n v="0"/>
    <n v="0"/>
    <n v="3013215.8505485812"/>
    <n v="36119644.234245092"/>
    <n v="0"/>
    <n v="10288221.016056871"/>
    <n v="49421081"/>
    <n v="0"/>
    <n v="0"/>
    <n v="0"/>
    <n v="0"/>
    <n v="602643.17010971624"/>
    <n v="7223928.8468490187"/>
    <n v="0"/>
    <n v="2057644.2032113743"/>
    <n v="9884216"/>
    <n v="59305297"/>
    <n v="140867.68883610453"/>
    <n v="1"/>
    <n v="0"/>
    <n v="0"/>
    <n v="1"/>
    <n v="24249724"/>
    <n v="25563801.432037413"/>
    <n v="25563801"/>
    <n v="25"/>
    <n v="1"/>
    <n v="0"/>
    <n v="1.9230769230769231"/>
    <n v="0"/>
    <n v="1.9230769230769231"/>
    <n v="1.9230769230769231"/>
    <n v="2"/>
    <n v="6660438"/>
    <n v="32224239"/>
    <n v="91529536"/>
  </r>
  <r>
    <x v="5"/>
    <n v="3774"/>
    <x v="22"/>
    <x v="267"/>
    <x v="267"/>
    <x v="264"/>
    <n v="10228"/>
    <n v="217001000275"/>
    <s v="17001217001000275"/>
    <s v="INSTITUCIÓN EDUCATIVA RURAL LA TRINIDAD"/>
    <n v="1"/>
    <n v="6.2023455224370796"/>
    <n v="0.43438693271645723"/>
    <n v="4.8859808216367033E-2"/>
    <n v="1.0488598082163669"/>
    <n v="183"/>
    <n v="6"/>
    <n v="0"/>
    <n v="9"/>
    <n v="0"/>
    <n v="73"/>
    <n v="0"/>
    <n v="71"/>
    <n v="0"/>
    <n v="24"/>
    <n v="0"/>
    <n v="0"/>
    <n v="0"/>
    <n v="95"/>
    <n v="0"/>
    <n v="0"/>
    <n v="0"/>
    <n v="0"/>
    <n v="0"/>
    <n v="0"/>
    <n v="71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1798789.3267920283"/>
    <n v="15087269.370578302"/>
    <n v="3847586.9751901259"/>
    <n v="0"/>
    <n v="20733646"/>
    <n v="0"/>
    <n v="0"/>
    <n v="0"/>
    <n v="0"/>
    <n v="0"/>
    <n v="1487772.3962653605"/>
    <n v="769517.39503802522"/>
    <n v="0"/>
    <n v="2257290"/>
    <n v="22990936"/>
    <n v="125633.53005464481"/>
    <n v="1"/>
    <n v="0"/>
    <n v="0"/>
    <n v="1"/>
    <n v="24249724"/>
    <n v="25434560.863939829"/>
    <n v="25434561"/>
    <n v="15"/>
    <n v="1"/>
    <n v="0"/>
    <n v="1.1538461538461537"/>
    <n v="0"/>
    <n v="1.1538461538461537"/>
    <n v="1.1538461538461537"/>
    <n v="2"/>
    <n v="6660438"/>
    <n v="32094999"/>
    <n v="55085935"/>
  </r>
  <r>
    <x v="5"/>
    <n v="3774"/>
    <x v="22"/>
    <x v="267"/>
    <x v="267"/>
    <x v="264"/>
    <n v="10231"/>
    <n v="217001000364"/>
    <s v="17001217001000364"/>
    <s v="INSTITUCIÓN EDUCATIVA RURAL RAFAEL POMBO"/>
    <n v="1"/>
    <n v="6.2023455224370796"/>
    <n v="0.43438693271645723"/>
    <n v="4.8859808216367033E-2"/>
    <n v="1.0488598082163669"/>
    <n v="207"/>
    <n v="10"/>
    <n v="0"/>
    <n v="17"/>
    <n v="0"/>
    <n v="93"/>
    <n v="0"/>
    <n v="64"/>
    <n v="0"/>
    <n v="23"/>
    <n v="0"/>
    <n v="0"/>
    <n v="0"/>
    <n v="207"/>
    <n v="10"/>
    <n v="0"/>
    <n v="17"/>
    <n v="0"/>
    <n v="93"/>
    <n v="0"/>
    <n v="64"/>
    <n v="0"/>
    <n v="23"/>
    <n v="0"/>
    <n v="0"/>
    <n v="0"/>
    <n v="92671"/>
    <n v="81839"/>
    <n v="122758"/>
    <n v="150439"/>
    <n v="114333"/>
    <n v="99892"/>
    <n v="152848"/>
    <n v="184139"/>
    <n v="0"/>
    <n v="0"/>
    <n v="0"/>
    <n v="0"/>
    <n v="3237820.7882256508"/>
    <n v="16449314.522088844"/>
    <n v="3687270.8512238706"/>
    <n v="0"/>
    <n v="23374406"/>
    <n v="0"/>
    <n v="0"/>
    <n v="0"/>
    <n v="0"/>
    <n v="647564.15764513018"/>
    <n v="3289862.9044177691"/>
    <n v="737454.1702447742"/>
    <n v="0"/>
    <n v="4674881"/>
    <n v="28049287"/>
    <n v="135503.80193236715"/>
    <n v="1"/>
    <n v="0"/>
    <n v="0"/>
    <n v="1"/>
    <n v="24249724"/>
    <n v="25434560.863939829"/>
    <n v="25434561"/>
    <n v="27"/>
    <n v="1"/>
    <n v="0"/>
    <n v="2.0769230769230771"/>
    <n v="0"/>
    <n v="2.0769230769230771"/>
    <n v="2.0769230769230771"/>
    <n v="3"/>
    <n v="6660438"/>
    <n v="32094999"/>
    <n v="60144286"/>
  </r>
  <r>
    <x v="5"/>
    <n v="3774"/>
    <x v="22"/>
    <x v="267"/>
    <x v="267"/>
    <x v="264"/>
    <n v="10237"/>
    <n v="217001000526"/>
    <s v="17001217001000526"/>
    <s v="INSTITUCIÓN EDUCATIVA RURAL SERAFICO SAN ANTONIO DE PADUA"/>
    <n v="1"/>
    <n v="6.2023455224370796"/>
    <n v="0.43438693271645723"/>
    <n v="4.8859808216367033E-2"/>
    <n v="1.0488598082163669"/>
    <n v="250"/>
    <n v="12"/>
    <n v="0"/>
    <n v="20"/>
    <n v="0"/>
    <n v="103"/>
    <n v="0"/>
    <n v="78"/>
    <n v="0"/>
    <n v="37"/>
    <n v="0"/>
    <n v="0"/>
    <n v="0"/>
    <n v="250"/>
    <n v="12"/>
    <n v="0"/>
    <n v="20"/>
    <n v="0"/>
    <n v="103"/>
    <n v="0"/>
    <n v="78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3837417.2304896601"/>
    <n v="18963859.417185228"/>
    <n v="5931696.5867514443"/>
    <n v="0"/>
    <n v="28732973"/>
    <n v="0"/>
    <n v="0"/>
    <n v="0"/>
    <n v="0"/>
    <n v="767483.44609793206"/>
    <n v="3792771.8834370458"/>
    <n v="1186339.3173502889"/>
    <n v="0"/>
    <n v="5746595"/>
    <n v="34479568"/>
    <n v="137918.272"/>
    <n v="1"/>
    <n v="0"/>
    <n v="0"/>
    <n v="1"/>
    <n v="24249724"/>
    <n v="25434560.863939829"/>
    <n v="25434561"/>
    <n v="32"/>
    <n v="1"/>
    <n v="0"/>
    <n v="2.4615384615384617"/>
    <n v="0"/>
    <n v="2.4615384615384617"/>
    <n v="2.4615384615384617"/>
    <n v="3"/>
    <n v="6660438"/>
    <n v="32094999"/>
    <n v="66574567"/>
  </r>
  <r>
    <x v="5"/>
    <n v="3774"/>
    <x v="22"/>
    <x v="267"/>
    <x v="267"/>
    <x v="264"/>
    <n v="6646"/>
    <n v="217001001000"/>
    <s v="17001217001001000"/>
    <s v="CENTRO EDUCATIVO RURAL LA PALMA"/>
    <n v="1"/>
    <n v="6.2023455224370796"/>
    <n v="0.43438693271645723"/>
    <n v="4.8859808216367033E-2"/>
    <n v="1.0488598082163669"/>
    <n v="103"/>
    <n v="0"/>
    <n v="0"/>
    <n v="15"/>
    <n v="0"/>
    <n v="35"/>
    <n v="53"/>
    <n v="0"/>
    <n v="0"/>
    <n v="0"/>
    <n v="0"/>
    <n v="0"/>
    <n v="0"/>
    <n v="103"/>
    <n v="0"/>
    <n v="0"/>
    <n v="15"/>
    <n v="0"/>
    <n v="35"/>
    <n v="53"/>
    <n v="0"/>
    <n v="0"/>
    <n v="0"/>
    <n v="0"/>
    <n v="0"/>
    <n v="0"/>
    <n v="92671"/>
    <n v="81839"/>
    <n v="122758"/>
    <n v="150439"/>
    <n v="114333"/>
    <n v="99892"/>
    <n v="152848"/>
    <n v="184139"/>
    <n v="0"/>
    <n v="4549394.8057648204"/>
    <n v="0"/>
    <n v="0"/>
    <n v="1798789.3267920283"/>
    <n v="3667044.6386822262"/>
    <n v="0"/>
    <n v="0"/>
    <n v="10015229"/>
    <n v="0"/>
    <n v="909878.96115296416"/>
    <n v="0"/>
    <n v="0"/>
    <n v="359757.86535840563"/>
    <n v="733408.92773644533"/>
    <n v="0"/>
    <n v="0"/>
    <n v="2003046"/>
    <n v="12018275"/>
    <n v="116682.28155339806"/>
    <n v="1"/>
    <n v="0"/>
    <n v="0"/>
    <n v="1"/>
    <n v="24249724"/>
    <n v="25434560.863939829"/>
    <n v="25434561"/>
    <n v="15"/>
    <n v="1"/>
    <n v="0"/>
    <n v="1.1538461538461537"/>
    <n v="0"/>
    <n v="1.1538461538461537"/>
    <n v="1.1538461538461537"/>
    <n v="2"/>
    <n v="6660438"/>
    <n v="32094999"/>
    <n v="44113274"/>
  </r>
  <r>
    <x v="5"/>
    <n v="3774"/>
    <x v="22"/>
    <x v="267"/>
    <x v="267"/>
    <x v="264"/>
    <n v="10230"/>
    <n v="217001001085"/>
    <s v="17001217001001085"/>
    <s v="INSTITUCIÓN EDUCATIVA RURAL MARIA GORETTI."/>
    <n v="1"/>
    <n v="6.2023455224370796"/>
    <n v="0.43438693271645723"/>
    <n v="4.8859808216367033E-2"/>
    <n v="1.0488598082163669"/>
    <n v="284"/>
    <n v="7"/>
    <n v="0"/>
    <n v="19"/>
    <n v="0"/>
    <n v="99"/>
    <n v="0"/>
    <n v="106"/>
    <n v="0"/>
    <n v="53"/>
    <n v="0"/>
    <n v="0"/>
    <n v="0"/>
    <n v="131"/>
    <n v="0"/>
    <n v="0"/>
    <n v="0"/>
    <n v="0"/>
    <n v="78"/>
    <n v="0"/>
    <n v="0"/>
    <n v="0"/>
    <n v="53"/>
    <n v="0"/>
    <n v="0"/>
    <n v="0"/>
    <n v="92671"/>
    <n v="81839"/>
    <n v="122758"/>
    <n v="150439"/>
    <n v="114333"/>
    <n v="99892"/>
    <n v="152848"/>
    <n v="184139"/>
    <n v="0"/>
    <n v="0"/>
    <n v="0"/>
    <n v="0"/>
    <n v="3117901.499772849"/>
    <n v="21478404.312281612"/>
    <n v="8496754.5702115279"/>
    <n v="0"/>
    <n v="33093060"/>
    <n v="0"/>
    <n v="0"/>
    <n v="0"/>
    <n v="0"/>
    <n v="0"/>
    <n v="1634454.1818126496"/>
    <n v="1699350.9140423057"/>
    <n v="0"/>
    <n v="3333805"/>
    <n v="36426865"/>
    <n v="128263.60915492958"/>
    <n v="1"/>
    <n v="0"/>
    <n v="0"/>
    <n v="1"/>
    <n v="24249724"/>
    <n v="25434560.863939829"/>
    <n v="25434561"/>
    <n v="26"/>
    <n v="1"/>
    <n v="0"/>
    <n v="2"/>
    <n v="0"/>
    <n v="2"/>
    <n v="2"/>
    <n v="2"/>
    <n v="6660438"/>
    <n v="32094999"/>
    <n v="68521864"/>
  </r>
  <r>
    <x v="5"/>
    <n v="3774"/>
    <x v="22"/>
    <x v="267"/>
    <x v="267"/>
    <x v="264"/>
    <n v="10878"/>
    <n v="217001001182"/>
    <s v="17001217001001182"/>
    <s v="INSTITUCIÓN EDUCATIVA RURAL MIGUEL ANTONIO CARO"/>
    <n v="1"/>
    <n v="6.2023455224370796"/>
    <n v="0.43438693271645723"/>
    <n v="4.8859808216367033E-2"/>
    <n v="1.0488598082163669"/>
    <n v="662"/>
    <n v="0"/>
    <n v="0"/>
    <n v="23"/>
    <n v="0"/>
    <n v="122"/>
    <n v="77"/>
    <n v="122"/>
    <n v="227"/>
    <n v="46"/>
    <n v="45"/>
    <n v="0"/>
    <n v="0"/>
    <n v="309"/>
    <n v="0"/>
    <n v="0"/>
    <n v="23"/>
    <n v="0"/>
    <n v="122"/>
    <n v="0"/>
    <n v="118"/>
    <n v="0"/>
    <n v="46"/>
    <n v="0"/>
    <n v="0"/>
    <n v="0"/>
    <n v="92671"/>
    <n v="81839"/>
    <n v="122758"/>
    <n v="150439"/>
    <n v="114333"/>
    <n v="99892"/>
    <n v="152848"/>
    <n v="184139"/>
    <n v="0"/>
    <n v="26094641.904764254"/>
    <n v="5794016.9551661145"/>
    <n v="0"/>
    <n v="2758143.6344144433"/>
    <n v="25564539.766813237"/>
    <n v="7374541.7024477413"/>
    <n v="0"/>
    <n v="67585884"/>
    <n v="0"/>
    <n v="0"/>
    <n v="0"/>
    <n v="0"/>
    <n v="551628.7268828887"/>
    <n v="5029089.790192768"/>
    <n v="1474908.3404895484"/>
    <n v="0"/>
    <n v="7055627"/>
    <n v="74641511"/>
    <n v="112751.52719033233"/>
    <n v="1"/>
    <n v="0"/>
    <n v="0"/>
    <n v="1"/>
    <n v="24249724"/>
    <n v="25434560.863939829"/>
    <n v="25434561"/>
    <n v="23"/>
    <n v="0"/>
    <n v="1"/>
    <n v="1.7692307692307692"/>
    <n v="0"/>
    <n v="1.7692307692307692"/>
    <n v="1.7692307692307692"/>
    <n v="2"/>
    <n v="13320876"/>
    <n v="38755437"/>
    <n v="113396948"/>
  </r>
  <r>
    <x v="5"/>
    <n v="3774"/>
    <x v="22"/>
    <x v="267"/>
    <x v="267"/>
    <x v="264"/>
    <n v="10226"/>
    <n v="217001001557"/>
    <s v="17001217001001557"/>
    <s v="INSTITUCIÓN EDUCATIVA RURAL GRANADA"/>
    <n v="1"/>
    <n v="6.2023455224370796"/>
    <n v="0.43438693271645723"/>
    <n v="4.8859808216367033E-2"/>
    <n v="1.0488598082163669"/>
    <n v="204"/>
    <n v="9"/>
    <n v="0"/>
    <n v="10"/>
    <n v="0"/>
    <n v="74"/>
    <n v="0"/>
    <n v="80"/>
    <n v="0"/>
    <n v="31"/>
    <n v="0"/>
    <n v="0"/>
    <n v="0"/>
    <n v="204"/>
    <n v="9"/>
    <n v="0"/>
    <n v="10"/>
    <n v="0"/>
    <n v="74"/>
    <n v="0"/>
    <n v="80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2278466.4806032358"/>
    <n v="16134996.410201795"/>
    <n v="4969799.8429539129"/>
    <n v="0"/>
    <n v="23383263"/>
    <n v="0"/>
    <n v="0"/>
    <n v="0"/>
    <n v="0"/>
    <n v="455693.29612064717"/>
    <n v="3226999.2820403595"/>
    <n v="993959.96859078261"/>
    <n v="0"/>
    <n v="4676653"/>
    <n v="28059916"/>
    <n v="137548.60784313726"/>
    <n v="1"/>
    <n v="0"/>
    <n v="0"/>
    <n v="1"/>
    <n v="24249724"/>
    <n v="25434560.863939829"/>
    <n v="25434561"/>
    <n v="19"/>
    <n v="1"/>
    <n v="0"/>
    <n v="1.4615384615384615"/>
    <n v="0"/>
    <n v="1.4615384615384615"/>
    <n v="1.4615384615384615"/>
    <n v="2"/>
    <n v="6660438"/>
    <n v="32094999"/>
    <n v="60154915"/>
  </r>
  <r>
    <x v="5"/>
    <n v="3774"/>
    <x v="22"/>
    <x v="267"/>
    <x v="267"/>
    <x v="264"/>
    <n v="10235"/>
    <n v="217001001581"/>
    <s v="17001217001001581"/>
    <s v="INSTITUCIÓN EDUCATIVA RURAL LA CABAÑA"/>
    <n v="1"/>
    <n v="6.2023455224370796"/>
    <n v="0.43438693271645723"/>
    <n v="4.8859808216367033E-2"/>
    <n v="1.0488598082163669"/>
    <n v="281"/>
    <n v="13"/>
    <n v="0"/>
    <n v="10"/>
    <n v="0"/>
    <n v="115"/>
    <n v="0"/>
    <n v="104"/>
    <n v="0"/>
    <n v="0"/>
    <n v="0"/>
    <n v="39"/>
    <n v="0"/>
    <n v="281"/>
    <n v="13"/>
    <n v="0"/>
    <n v="10"/>
    <n v="0"/>
    <n v="115"/>
    <n v="0"/>
    <n v="104"/>
    <n v="0"/>
    <n v="0"/>
    <n v="0"/>
    <n v="39"/>
    <n v="0"/>
    <n v="92671"/>
    <n v="81839"/>
    <n v="122758"/>
    <n v="150439"/>
    <n v="114333"/>
    <n v="99892"/>
    <n v="152848"/>
    <n v="184139"/>
    <n v="0"/>
    <n v="0"/>
    <n v="0"/>
    <n v="0"/>
    <n v="2758143.6344144433"/>
    <n v="22945222.167754501"/>
    <n v="0"/>
    <n v="7532303.8527809903"/>
    <n v="33235670"/>
    <n v="0"/>
    <n v="0"/>
    <n v="0"/>
    <n v="0"/>
    <n v="551628.7268828887"/>
    <n v="4589044.4335509008"/>
    <n v="0"/>
    <n v="1506460.7705561982"/>
    <n v="6647134"/>
    <n v="39882804"/>
    <n v="141931.6868327402"/>
    <n v="1"/>
    <n v="0"/>
    <n v="0"/>
    <n v="1"/>
    <n v="24249724"/>
    <n v="25434560.863939829"/>
    <n v="25434561"/>
    <n v="23"/>
    <n v="1"/>
    <n v="0"/>
    <n v="1.7692307692307692"/>
    <n v="0"/>
    <n v="1.7692307692307692"/>
    <n v="1.7692307692307692"/>
    <n v="2"/>
    <n v="6660438"/>
    <n v="32094999"/>
    <n v="71977803"/>
  </r>
  <r>
    <x v="5"/>
    <n v="3774"/>
    <x v="22"/>
    <x v="267"/>
    <x v="267"/>
    <x v="264"/>
    <n v="10229"/>
    <n v="217001002065"/>
    <s v="17001217001002065"/>
    <s v="INSTITUCIÓN EDUCATIVA LA VIOLETA"/>
    <n v="1"/>
    <n v="6.2023455224370796"/>
    <n v="0.43438693271645723"/>
    <n v="4.8859808216367033E-2"/>
    <n v="1.0488598082163669"/>
    <n v="155"/>
    <n v="7"/>
    <n v="0"/>
    <n v="10"/>
    <n v="0"/>
    <n v="49"/>
    <n v="0"/>
    <n v="60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38627.903697632"/>
    <n v="11420224.731896076"/>
    <n v="4649167.5950214025"/>
    <n v="0"/>
    <n v="18108020"/>
    <n v="0"/>
    <n v="0"/>
    <n v="0"/>
    <n v="0"/>
    <n v="0"/>
    <n v="0"/>
    <n v="0"/>
    <n v="0"/>
    <n v="0"/>
    <n v="18108020"/>
    <n v="116825.93548387097"/>
    <n v="1"/>
    <n v="0"/>
    <n v="0"/>
    <n v="1"/>
    <n v="24249724"/>
    <n v="25434560.863939829"/>
    <n v="25434561"/>
    <n v="17"/>
    <n v="1"/>
    <n v="0"/>
    <n v="1.3076923076923077"/>
    <n v="0"/>
    <n v="1.3076923076923077"/>
    <n v="1.3076923076923077"/>
    <n v="2"/>
    <n v="6660438"/>
    <n v="32094999"/>
    <n v="50203019"/>
  </r>
  <r>
    <x v="5"/>
    <n v="3774"/>
    <x v="22"/>
    <x v="267"/>
    <x v="267"/>
    <x v="264"/>
    <n v="10234"/>
    <n v="217001002936"/>
    <s v="17001217001002936"/>
    <s v="INSTITUCIÓN EDUCATIVA RURAL GIOVANNI MONTINI"/>
    <n v="1"/>
    <n v="6.2023455224370796"/>
    <n v="0.43438693271645723"/>
    <n v="4.8859808216367033E-2"/>
    <n v="1.0488598082163669"/>
    <n v="481"/>
    <n v="19"/>
    <n v="0"/>
    <n v="21"/>
    <n v="0"/>
    <n v="228"/>
    <n v="0"/>
    <n v="145"/>
    <n v="0"/>
    <n v="68"/>
    <n v="0"/>
    <n v="0"/>
    <n v="0"/>
    <n v="249"/>
    <n v="0"/>
    <n v="0"/>
    <n v="21"/>
    <n v="0"/>
    <n v="22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96771.5381120751"/>
    <n v="39080218.577956297"/>
    <n v="10901496.429705357"/>
    <n v="0"/>
    <n v="54778487"/>
    <n v="0"/>
    <n v="0"/>
    <n v="0"/>
    <n v="0"/>
    <n v="503661.01150176791"/>
    <n v="4777635.3006831296"/>
    <n v="0"/>
    <n v="0"/>
    <n v="5281296"/>
    <n v="60059783"/>
    <n v="124864.41372141372"/>
    <n v="1"/>
    <n v="0"/>
    <n v="0"/>
    <n v="1"/>
    <n v="24249724"/>
    <n v="25434560.863939829"/>
    <n v="25434561"/>
    <n v="40"/>
    <n v="1"/>
    <n v="0"/>
    <n v="3.0769230769230771"/>
    <n v="0"/>
    <n v="3.0769230769230771"/>
    <n v="3.0769230769230771"/>
    <n v="4"/>
    <n v="6660438"/>
    <n v="32094999"/>
    <n v="92154782"/>
  </r>
  <r>
    <x v="5"/>
    <n v="3774"/>
    <x v="22"/>
    <x v="267"/>
    <x v="267"/>
    <x v="264"/>
    <n v="10233"/>
    <n v="217001006125"/>
    <s v="17001217001006125"/>
    <s v="INSTITUCIÓN EDUCATIVA RURAL SAN PEREGRINO"/>
    <n v="1"/>
    <n v="6.2023455224370796"/>
    <n v="0.43438693271645723"/>
    <n v="4.8859808216367033E-2"/>
    <n v="1.0488598082163669"/>
    <n v="249"/>
    <n v="9"/>
    <n v="0"/>
    <n v="15"/>
    <n v="0"/>
    <n v="97"/>
    <n v="0"/>
    <n v="90"/>
    <n v="0"/>
    <n v="38"/>
    <n v="0"/>
    <n v="0"/>
    <n v="0"/>
    <n v="225"/>
    <n v="0"/>
    <n v="0"/>
    <n v="0"/>
    <n v="0"/>
    <n v="97"/>
    <n v="0"/>
    <n v="90"/>
    <n v="0"/>
    <n v="38"/>
    <n v="0"/>
    <n v="0"/>
    <n v="0"/>
    <n v="92671"/>
    <n v="81839"/>
    <n v="122758"/>
    <n v="150439"/>
    <n v="114333"/>
    <n v="99892"/>
    <n v="152848"/>
    <n v="184139"/>
    <n v="0"/>
    <n v="0"/>
    <n v="0"/>
    <n v="0"/>
    <n v="2878062.922867245"/>
    <n v="19592495.640959322"/>
    <n v="6092012.7107176995"/>
    <n v="0"/>
    <n v="28562571"/>
    <n v="0"/>
    <n v="0"/>
    <n v="0"/>
    <n v="0"/>
    <n v="0"/>
    <n v="3918499.128191865"/>
    <n v="1218402.54214354"/>
    <n v="0"/>
    <n v="5136902"/>
    <n v="33699473"/>
    <n v="135339.24899598394"/>
    <n v="1"/>
    <n v="0"/>
    <n v="0"/>
    <n v="1"/>
    <n v="24249724"/>
    <n v="25434560.863939829"/>
    <n v="25434561"/>
    <n v="24"/>
    <n v="1"/>
    <n v="0"/>
    <n v="1.8461538461538463"/>
    <n v="0"/>
    <n v="1.8461538461538463"/>
    <n v="1.8461538461538463"/>
    <n v="2"/>
    <n v="6660438"/>
    <n v="32094999"/>
    <n v="65794472"/>
  </r>
  <r>
    <x v="5"/>
    <n v="3774"/>
    <x v="22"/>
    <x v="267"/>
    <x v="267"/>
    <x v="264"/>
    <n v="10877"/>
    <n v="217001006133"/>
    <s v="17001217001006133"/>
    <s v="INSTITUCIÓN EDUCATIVA RURAL JOSE ANTONIO GALAN"/>
    <n v="1"/>
    <n v="6.2023455224370796"/>
    <n v="0.43438693271645723"/>
    <n v="4.8859808216367033E-2"/>
    <n v="1.0488598082163669"/>
    <n v="594"/>
    <n v="33"/>
    <n v="0"/>
    <n v="37"/>
    <n v="0"/>
    <n v="247"/>
    <n v="0"/>
    <n v="207"/>
    <n v="0"/>
    <n v="70"/>
    <n v="0"/>
    <n v="0"/>
    <n v="0"/>
    <n v="594"/>
    <n v="33"/>
    <n v="0"/>
    <n v="37"/>
    <n v="0"/>
    <n v="247"/>
    <n v="0"/>
    <n v="207"/>
    <n v="0"/>
    <n v="70"/>
    <n v="0"/>
    <n v="0"/>
    <n v="0"/>
    <n v="92671"/>
    <n v="81839"/>
    <n v="122758"/>
    <n v="150439"/>
    <n v="114333"/>
    <n v="99892"/>
    <n v="152848"/>
    <n v="184139"/>
    <n v="0"/>
    <n v="0"/>
    <n v="0"/>
    <n v="0"/>
    <n v="8394350.1916961316"/>
    <n v="47566807.598906592"/>
    <n v="11222128.677637868"/>
    <n v="0"/>
    <n v="67183286"/>
    <n v="0"/>
    <n v="0"/>
    <n v="0"/>
    <n v="0"/>
    <n v="1678870.0383392263"/>
    <n v="9513361.5197813176"/>
    <n v="2244425.7355275736"/>
    <n v="0"/>
    <n v="13436657"/>
    <n v="80619943"/>
    <n v="135723.80976430976"/>
    <n v="1"/>
    <n v="0"/>
    <n v="0"/>
    <n v="1"/>
    <n v="24249724"/>
    <n v="25434560.863939829"/>
    <n v="25434561"/>
    <n v="70"/>
    <n v="0"/>
    <n v="1"/>
    <n v="5.384615384615385"/>
    <n v="0"/>
    <n v="5.384615384615385"/>
    <n v="4"/>
    <n v="4"/>
    <n v="26641753"/>
    <n v="52076314"/>
    <n v="132696257"/>
  </r>
  <r>
    <x v="5"/>
    <n v="3773"/>
    <x v="23"/>
    <x v="268"/>
    <x v="268"/>
    <x v="265"/>
    <n v="18320"/>
    <n v="217013000131"/>
    <s v="17013217013000131"/>
    <s v="INSTITUCION EDUCATIVA RIOARRIBA"/>
    <n v="1"/>
    <n v="11.006090133982948"/>
    <n v="0.77082157342036639"/>
    <n v="9.9761799815426475E-2"/>
    <n v="1.0997617998154265"/>
    <n v="278"/>
    <n v="0"/>
    <n v="0"/>
    <n v="17"/>
    <n v="0"/>
    <n v="134"/>
    <n v="0"/>
    <n v="95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37564.1195910517"/>
    <n v="25157345.906940233"/>
    <n v="5379084.530502026"/>
    <n v="0"/>
    <n v="32673995"/>
    <n v="0"/>
    <n v="0"/>
    <n v="0"/>
    <n v="0"/>
    <n v="0"/>
    <n v="0"/>
    <n v="0"/>
    <n v="0"/>
    <n v="0"/>
    <n v="32673995"/>
    <n v="117532.35611510792"/>
    <n v="1"/>
    <n v="0"/>
    <n v="0"/>
    <n v="1"/>
    <n v="24249724"/>
    <n v="26668920.111267343"/>
    <n v="26668920"/>
    <n v="17"/>
    <n v="1"/>
    <n v="0"/>
    <n v="1.3076923076923077"/>
    <n v="0"/>
    <n v="1.3076923076923077"/>
    <n v="1.3076923076923077"/>
    <n v="2"/>
    <n v="6660438"/>
    <n v="33329358"/>
    <n v="66003353"/>
  </r>
  <r>
    <x v="5"/>
    <n v="3773"/>
    <x v="23"/>
    <x v="268"/>
    <x v="268"/>
    <x v="265"/>
    <n v="18217"/>
    <n v="217013000564"/>
    <s v="17013217013000564"/>
    <s v="INSTITUCION EDUCATIVA EL EDEN"/>
    <n v="1"/>
    <n v="11.006090133982948"/>
    <n v="0.77082157342036639"/>
    <n v="9.9761799815426475E-2"/>
    <n v="1.0997617998154265"/>
    <n v="263"/>
    <n v="0"/>
    <n v="0"/>
    <n v="29"/>
    <n v="0"/>
    <n v="123"/>
    <n v="0"/>
    <n v="91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46432.9098906177"/>
    <n v="23509484.821332794"/>
    <n v="3361927.8315637661"/>
    <n v="0"/>
    <n v="30517846"/>
    <n v="0"/>
    <n v="0"/>
    <n v="0"/>
    <n v="0"/>
    <n v="0"/>
    <n v="0"/>
    <n v="0"/>
    <n v="0"/>
    <n v="0"/>
    <n v="30517846"/>
    <n v="116037.43726235742"/>
    <n v="1"/>
    <n v="0"/>
    <n v="0"/>
    <n v="1"/>
    <n v="24249724"/>
    <n v="26668920.111267343"/>
    <n v="26668920"/>
    <n v="29"/>
    <n v="1"/>
    <n v="0"/>
    <n v="2.2307692307692308"/>
    <n v="0"/>
    <n v="2.2307692307692308"/>
    <n v="2.2307692307692308"/>
    <n v="3"/>
    <n v="6660438"/>
    <n v="33329358"/>
    <n v="63847204"/>
  </r>
  <r>
    <x v="5"/>
    <n v="3773"/>
    <x v="23"/>
    <x v="268"/>
    <x v="268"/>
    <x v="265"/>
    <n v="18201"/>
    <n v="217013000602"/>
    <s v="17013217013000602"/>
    <s v="INSTITUCION EDUCATIVA ENCIMADAS"/>
    <n v="1"/>
    <n v="11.006090133982948"/>
    <n v="0.77082157342036639"/>
    <n v="9.9761799815426475E-2"/>
    <n v="1.0997617998154265"/>
    <n v="119"/>
    <n v="0"/>
    <n v="0"/>
    <n v="8"/>
    <n v="0"/>
    <n v="55"/>
    <n v="0"/>
    <n v="43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5912.5268663773"/>
    <n v="10766025.759301934"/>
    <n v="2185253.090516448"/>
    <n v="0"/>
    <n v="13957191"/>
    <n v="0"/>
    <n v="0"/>
    <n v="0"/>
    <n v="0"/>
    <n v="0"/>
    <n v="0"/>
    <n v="0"/>
    <n v="0"/>
    <n v="0"/>
    <n v="13957191"/>
    <n v="117287.31932773109"/>
    <n v="1"/>
    <n v="0"/>
    <n v="0"/>
    <n v="1"/>
    <n v="24249724"/>
    <n v="26668920.111267343"/>
    <n v="26668920"/>
    <n v="8"/>
    <n v="1"/>
    <n v="0"/>
    <n v="0.61538461538461542"/>
    <n v="0"/>
    <n v="0.61538461538461542"/>
    <n v="0.61538461538461542"/>
    <n v="1"/>
    <n v="6660438"/>
    <n v="33329358"/>
    <n v="47286549"/>
  </r>
  <r>
    <x v="5"/>
    <n v="3773"/>
    <x v="23"/>
    <x v="268"/>
    <x v="268"/>
    <x v="265"/>
    <n v="18210"/>
    <n v="217013000742"/>
    <s v="17013217013000742"/>
    <s v="INSTITUCION EDUCATIVA LA MERMITA"/>
    <n v="1"/>
    <n v="11.006090133982948"/>
    <n v="0.77082157342036639"/>
    <n v="9.9761799815426475E-2"/>
    <n v="1.0997617998154265"/>
    <n v="279"/>
    <n v="0"/>
    <n v="0"/>
    <n v="19"/>
    <n v="0"/>
    <n v="150"/>
    <n v="0"/>
    <n v="84"/>
    <n v="0"/>
    <n v="26"/>
    <n v="0"/>
    <n v="0"/>
    <n v="0"/>
    <n v="259"/>
    <n v="0"/>
    <n v="0"/>
    <n v="18"/>
    <n v="0"/>
    <n v="131"/>
    <n v="0"/>
    <n v="84"/>
    <n v="0"/>
    <n v="26"/>
    <n v="0"/>
    <n v="0"/>
    <n v="0"/>
    <n v="92671"/>
    <n v="81839"/>
    <n v="122758"/>
    <n v="150439"/>
    <n v="114333"/>
    <n v="99892"/>
    <n v="152848"/>
    <n v="184139"/>
    <n v="0"/>
    <n v="0"/>
    <n v="0"/>
    <n v="0"/>
    <n v="2389042.2513076463"/>
    <n v="25706632.935476046"/>
    <n v="4370506.181032896"/>
    <n v="0"/>
    <n v="32466181"/>
    <n v="0"/>
    <n v="0"/>
    <n v="0"/>
    <n v="0"/>
    <n v="452660.63708986982"/>
    <n v="4723868.4454079913"/>
    <n v="874101.23620657937"/>
    <n v="0"/>
    <n v="6050630"/>
    <n v="38516811"/>
    <n v="138053.08602150538"/>
    <n v="1"/>
    <n v="0"/>
    <n v="0"/>
    <n v="1"/>
    <n v="24249724"/>
    <n v="26668920.111267343"/>
    <n v="26668920"/>
    <n v="19"/>
    <n v="1"/>
    <n v="0"/>
    <n v="1.4615384615384615"/>
    <n v="0"/>
    <n v="1.4615384615384615"/>
    <n v="1.4615384615384615"/>
    <n v="2"/>
    <n v="6660438"/>
    <n v="33329358"/>
    <n v="71846169"/>
  </r>
  <r>
    <x v="5"/>
    <n v="3773"/>
    <x v="23"/>
    <x v="268"/>
    <x v="268"/>
    <x v="265"/>
    <n v="17416"/>
    <n v="217013000777"/>
    <s v="17013217013000777"/>
    <s v="INSTITUCION EDUCATIVA SAN ANTONIO DE ARMA"/>
    <n v="1"/>
    <n v="11.006090133982948"/>
    <n v="0.77082157342036639"/>
    <n v="9.9761799815426475E-2"/>
    <n v="1.0997617998154265"/>
    <n v="253"/>
    <n v="0"/>
    <n v="0"/>
    <n v="15"/>
    <n v="0"/>
    <n v="126"/>
    <n v="0"/>
    <n v="80"/>
    <n v="0"/>
    <n v="32"/>
    <n v="0"/>
    <n v="0"/>
    <n v="0"/>
    <n v="231"/>
    <n v="0"/>
    <n v="0"/>
    <n v="13"/>
    <n v="0"/>
    <n v="107"/>
    <n v="0"/>
    <n v="79"/>
    <n v="0"/>
    <n v="32"/>
    <n v="0"/>
    <n v="0"/>
    <n v="0"/>
    <n v="92671"/>
    <n v="81839"/>
    <n v="122758"/>
    <n v="150439"/>
    <n v="114333"/>
    <n v="99892"/>
    <n v="152848"/>
    <n v="184139"/>
    <n v="0"/>
    <n v="0"/>
    <n v="0"/>
    <n v="0"/>
    <n v="1886085.9878744574"/>
    <n v="22630625.575675495"/>
    <n v="5379084.530502026"/>
    <n v="0"/>
    <n v="29895796"/>
    <n v="0"/>
    <n v="0"/>
    <n v="0"/>
    <n v="0"/>
    <n v="326921.5712315726"/>
    <n v="4086695.4923064485"/>
    <n v="1075816.9061004054"/>
    <n v="0"/>
    <n v="5489434"/>
    <n v="35385230"/>
    <n v="139862.56916996048"/>
    <n v="1"/>
    <n v="0"/>
    <n v="0"/>
    <n v="1"/>
    <n v="24249724"/>
    <n v="26668920.111267343"/>
    <n v="26668920"/>
    <n v="15"/>
    <n v="1"/>
    <n v="0"/>
    <n v="1.1538461538461537"/>
    <n v="0"/>
    <n v="1.1538461538461537"/>
    <n v="1.1538461538461537"/>
    <n v="2"/>
    <n v="6660438"/>
    <n v="33329358"/>
    <n v="68714588"/>
  </r>
  <r>
    <x v="5"/>
    <n v="3773"/>
    <x v="23"/>
    <x v="268"/>
    <x v="268"/>
    <x v="265"/>
    <n v="2880"/>
    <n v="217013001111"/>
    <s v="17013217013001111"/>
    <s v="INSTITUCION EDUCATIVA VIBORAL"/>
    <n v="1"/>
    <n v="11.006090133982948"/>
    <n v="0.77082157342036639"/>
    <n v="9.9761799815426475E-2"/>
    <n v="1.0997617998154265"/>
    <n v="197"/>
    <n v="0"/>
    <n v="0"/>
    <n v="14"/>
    <n v="0"/>
    <n v="99"/>
    <n v="0"/>
    <n v="61"/>
    <n v="0"/>
    <n v="0"/>
    <n v="0"/>
    <n v="23"/>
    <n v="0"/>
    <n v="23"/>
    <n v="0"/>
    <n v="0"/>
    <n v="0"/>
    <n v="0"/>
    <n v="0"/>
    <n v="0"/>
    <n v="0"/>
    <n v="0"/>
    <n v="0"/>
    <n v="0"/>
    <n v="23"/>
    <n v="0"/>
    <n v="92671"/>
    <n v="81839"/>
    <n v="122758"/>
    <n v="150439"/>
    <n v="114333"/>
    <n v="99892"/>
    <n v="152848"/>
    <n v="184139"/>
    <n v="0"/>
    <n v="0"/>
    <n v="0"/>
    <n v="0"/>
    <n v="1760346.9220161603"/>
    <n v="17577184.913146015"/>
    <n v="0"/>
    <n v="4657707.8752928954"/>
    <n v="23995240"/>
    <n v="0"/>
    <n v="0"/>
    <n v="0"/>
    <n v="0"/>
    <n v="0"/>
    <n v="0"/>
    <n v="0"/>
    <n v="931541.57505857898"/>
    <n v="931542"/>
    <n v="24926782"/>
    <n v="126531.8883248731"/>
    <n v="1"/>
    <n v="0"/>
    <n v="0"/>
    <n v="1"/>
    <n v="24249724"/>
    <n v="26668920.111267343"/>
    <n v="26668920"/>
    <n v="14"/>
    <n v="1"/>
    <n v="0"/>
    <n v="1.0769230769230769"/>
    <n v="0"/>
    <n v="1.0769230769230769"/>
    <n v="1.0769230769230769"/>
    <n v="2"/>
    <n v="6660438"/>
    <n v="33329358"/>
    <n v="58256140"/>
  </r>
  <r>
    <x v="5"/>
    <n v="3773"/>
    <x v="23"/>
    <x v="269"/>
    <x v="269"/>
    <x v="266"/>
    <n v="13499"/>
    <n v="217042000107"/>
    <s v="17042217042000107"/>
    <s v="INSTITUCION EDUCATIVA OCUZCA"/>
    <n v="1"/>
    <n v="10.665436732616579"/>
    <n v="0.7469636013671066"/>
    <n v="9.6152129032166037E-2"/>
    <n v="1.0961521290321661"/>
    <n v="363"/>
    <n v="0"/>
    <n v="0"/>
    <n v="30"/>
    <n v="0"/>
    <n v="196"/>
    <n v="0"/>
    <n v="104"/>
    <n v="0"/>
    <n v="33"/>
    <n v="0"/>
    <n v="0"/>
    <n v="0"/>
    <n v="363"/>
    <n v="0"/>
    <n v="0"/>
    <n v="30"/>
    <n v="0"/>
    <n v="196"/>
    <n v="0"/>
    <n v="104"/>
    <n v="0"/>
    <n v="33"/>
    <n v="0"/>
    <n v="0"/>
    <n v="0"/>
    <n v="92671"/>
    <n v="81839"/>
    <n v="122758"/>
    <n v="150439"/>
    <n v="114333"/>
    <n v="99892"/>
    <n v="152848"/>
    <n v="184139"/>
    <n v="0"/>
    <n v="0"/>
    <n v="0"/>
    <n v="0"/>
    <n v="3759790.8410590393"/>
    <n v="32849048.541984338"/>
    <n v="5528973.8004041808"/>
    <n v="0"/>
    <n v="42137813"/>
    <n v="0"/>
    <n v="0"/>
    <n v="0"/>
    <n v="0"/>
    <n v="751958.16821180785"/>
    <n v="6569809.7083968678"/>
    <n v="1105794.7600808362"/>
    <n v="0"/>
    <n v="8427563"/>
    <n v="50565376"/>
    <n v="139298.5564738292"/>
    <n v="1"/>
    <n v="0"/>
    <n v="1"/>
    <n v="1"/>
    <n v="24249724"/>
    <n v="26581386.591042414"/>
    <n v="26581387"/>
    <n v="30"/>
    <n v="1"/>
    <n v="0"/>
    <n v="2.3076923076923075"/>
    <n v="0"/>
    <n v="2.3076923076923075"/>
    <n v="2.3076923076923075"/>
    <n v="3"/>
    <n v="6660438"/>
    <n v="33241825"/>
    <n v="83807201"/>
  </r>
  <r>
    <x v="5"/>
    <n v="3773"/>
    <x v="23"/>
    <x v="269"/>
    <x v="269"/>
    <x v="266"/>
    <n v="13560"/>
    <n v="217042000166"/>
    <s v="17042217042000166"/>
    <s v="INSTITUCION EDUCATIVA GOMEZ FERNANDEZ"/>
    <n v="1"/>
    <n v="10.665436732616579"/>
    <n v="0.7469636013671066"/>
    <n v="9.6152129032166037E-2"/>
    <n v="1.0961521290321661"/>
    <n v="246"/>
    <n v="0"/>
    <n v="0"/>
    <n v="12"/>
    <n v="0"/>
    <n v="100"/>
    <n v="0"/>
    <n v="84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3916.3364236157"/>
    <n v="20147416.439083729"/>
    <n v="0"/>
    <n v="10092217.844392702"/>
    <n v="31743551"/>
    <n v="0"/>
    <n v="0"/>
    <n v="0"/>
    <n v="0"/>
    <n v="0"/>
    <n v="0"/>
    <n v="0"/>
    <n v="0"/>
    <n v="0"/>
    <n v="31743551"/>
    <n v="129038.82520325204"/>
    <n v="1"/>
    <n v="0"/>
    <n v="1"/>
    <n v="1"/>
    <n v="24249724"/>
    <n v="26581386.591042414"/>
    <n v="26581387"/>
    <n v="12"/>
    <n v="1"/>
    <n v="0"/>
    <n v="0.92307692307692313"/>
    <n v="0"/>
    <n v="0.92307692307692313"/>
    <n v="0.92307692307692313"/>
    <n v="1"/>
    <n v="6660438"/>
    <n v="33241825"/>
    <n v="64985376"/>
  </r>
  <r>
    <x v="5"/>
    <n v="3773"/>
    <x v="23"/>
    <x v="269"/>
    <x v="269"/>
    <x v="266"/>
    <n v="3012"/>
    <n v="217042000263"/>
    <s v="17042217042000263"/>
    <s v="INSTITUCION EDUCATIVA JUAN XXIII"/>
    <n v="1"/>
    <n v="10.665436732616579"/>
    <n v="0.7469636013671066"/>
    <n v="9.6152129032166037E-2"/>
    <n v="1.0961521290321661"/>
    <n v="275"/>
    <n v="0"/>
    <n v="0"/>
    <n v="27"/>
    <n v="0"/>
    <n v="171"/>
    <n v="0"/>
    <n v="6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83811.7569531356"/>
    <n v="25293767.377327941"/>
    <n v="2848259.2305112449"/>
    <n v="0"/>
    <n v="31525838"/>
    <n v="0"/>
    <n v="0"/>
    <n v="0"/>
    <n v="0"/>
    <n v="0"/>
    <n v="0"/>
    <n v="0"/>
    <n v="0"/>
    <n v="0"/>
    <n v="31525838"/>
    <n v="114639.4109090909"/>
    <n v="1"/>
    <n v="0"/>
    <n v="1"/>
    <n v="1"/>
    <n v="24249724"/>
    <n v="26581386.591042414"/>
    <n v="26581387"/>
    <n v="27"/>
    <n v="1"/>
    <n v="0"/>
    <n v="2.0769230769230771"/>
    <n v="0"/>
    <n v="2.0769230769230771"/>
    <n v="2.0769230769230771"/>
    <n v="3"/>
    <n v="6660438"/>
    <n v="33241825"/>
    <n v="64767663"/>
  </r>
  <r>
    <x v="5"/>
    <n v="3773"/>
    <x v="23"/>
    <x v="269"/>
    <x v="269"/>
    <x v="266"/>
    <n v="18215"/>
    <n v="217042000344"/>
    <s v="17042217042000344"/>
    <s v="INSTITUCION EDUCATIVA SAN PEDRO"/>
    <n v="1"/>
    <n v="10.665436732616579"/>
    <n v="0.7469636013671066"/>
    <n v="9.6152129032166037E-2"/>
    <n v="1.0961521290321661"/>
    <n v="182"/>
    <n v="0"/>
    <n v="0"/>
    <n v="11"/>
    <n v="0"/>
    <n v="80"/>
    <n v="0"/>
    <n v="63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8589.9750549812"/>
    <n v="15658046.471679201"/>
    <n v="4691250.4973126389"/>
    <n v="0"/>
    <n v="21727887"/>
    <n v="0"/>
    <n v="0"/>
    <n v="0"/>
    <n v="0"/>
    <n v="0"/>
    <n v="0"/>
    <n v="0"/>
    <n v="0"/>
    <n v="0"/>
    <n v="21727887"/>
    <n v="119383.9945054945"/>
    <n v="1"/>
    <n v="0"/>
    <n v="1"/>
    <n v="1"/>
    <n v="24249724"/>
    <n v="26581386.591042414"/>
    <n v="26581387"/>
    <n v="11"/>
    <n v="1"/>
    <n v="0"/>
    <n v="0.84615384615384615"/>
    <n v="0"/>
    <n v="0.84615384615384615"/>
    <n v="0.84615384615384615"/>
    <n v="1"/>
    <n v="6660438"/>
    <n v="33241825"/>
    <n v="54969712"/>
  </r>
  <r>
    <x v="5"/>
    <n v="3773"/>
    <x v="23"/>
    <x v="269"/>
    <x v="269"/>
    <x v="266"/>
    <n v="2881"/>
    <n v="217042000417"/>
    <s v="17042217042000417"/>
    <s v="INSTITUCION EDUCATIVA JERONIMO DE TEJELO"/>
    <n v="1"/>
    <n v="10.665436732616579"/>
    <n v="0.7469636013671066"/>
    <n v="9.6152129032166037E-2"/>
    <n v="1.0961521290321661"/>
    <n v="176"/>
    <n v="0"/>
    <n v="0"/>
    <n v="12"/>
    <n v="0"/>
    <n v="79"/>
    <n v="0"/>
    <n v="67"/>
    <n v="0"/>
    <n v="18"/>
    <n v="0"/>
    <n v="0"/>
    <n v="0"/>
    <n v="60"/>
    <n v="0"/>
    <n v="0"/>
    <n v="10"/>
    <n v="0"/>
    <n v="5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3916.3364236157"/>
    <n v="15986536.957099045"/>
    <n v="3015803.8911295533"/>
    <n v="0"/>
    <n v="20506257"/>
    <n v="0"/>
    <n v="0"/>
    <n v="0"/>
    <n v="0"/>
    <n v="250652.7227372693"/>
    <n v="1094968.2847328114"/>
    <n v="0"/>
    <n v="0"/>
    <n v="1345621"/>
    <n v="21851878"/>
    <n v="124158.39772727272"/>
    <n v="1"/>
    <n v="0"/>
    <n v="1"/>
    <n v="1"/>
    <n v="24249724"/>
    <n v="26581386.591042414"/>
    <n v="26581387"/>
    <n v="12"/>
    <n v="1"/>
    <n v="0"/>
    <n v="0.92307692307692313"/>
    <n v="0"/>
    <n v="0.92307692307692313"/>
    <n v="0.92307692307692313"/>
    <n v="1"/>
    <n v="6660438"/>
    <n v="33241825"/>
    <n v="55093703"/>
  </r>
  <r>
    <x v="5"/>
    <n v="3773"/>
    <x v="23"/>
    <x v="269"/>
    <x v="269"/>
    <x v="266"/>
    <n v="2891"/>
    <n v="217042000883"/>
    <s v="17042217042000883"/>
    <s v="INSTITUCION EDUCATIVA ALTO NUBIA"/>
    <n v="1"/>
    <n v="10.665436732616579"/>
    <n v="0.7469636013671066"/>
    <n v="9.6152129032166037E-2"/>
    <n v="1.0961521290321661"/>
    <n v="153"/>
    <n v="0"/>
    <n v="0"/>
    <n v="14"/>
    <n v="0"/>
    <n v="67"/>
    <n v="0"/>
    <n v="48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54569.0591608849"/>
    <n v="12592135.27442733"/>
    <n v="4021071.8548394046"/>
    <n v="0"/>
    <n v="18367776"/>
    <n v="0"/>
    <n v="0"/>
    <n v="0"/>
    <n v="0"/>
    <n v="0"/>
    <n v="0"/>
    <n v="0"/>
    <n v="0"/>
    <n v="0"/>
    <n v="18367776"/>
    <n v="120050.82352941176"/>
    <n v="1"/>
    <n v="0"/>
    <n v="1"/>
    <n v="1"/>
    <n v="24249724"/>
    <n v="26581386.591042414"/>
    <n v="26581387"/>
    <n v="14"/>
    <n v="1"/>
    <n v="0"/>
    <n v="1.0769230769230769"/>
    <n v="0"/>
    <n v="1.0769230769230769"/>
    <n v="1.0769230769230769"/>
    <n v="2"/>
    <n v="6660438"/>
    <n v="33241825"/>
    <n v="51609601"/>
  </r>
  <r>
    <x v="5"/>
    <n v="3773"/>
    <x v="23"/>
    <x v="269"/>
    <x v="269"/>
    <x v="266"/>
    <n v="2879"/>
    <n v="217042000913"/>
    <s v="17042217042000913"/>
    <s v="INSTITUCION EDUCATIVA EL HORRO"/>
    <n v="1"/>
    <n v="10.665436732616579"/>
    <n v="0.7469636013671066"/>
    <n v="9.6152129032166037E-2"/>
    <n v="1.0961521290321661"/>
    <n v="315"/>
    <n v="0"/>
    <n v="0"/>
    <n v="33"/>
    <n v="0"/>
    <n v="176"/>
    <n v="0"/>
    <n v="80"/>
    <n v="0"/>
    <n v="0"/>
    <n v="0"/>
    <n v="26"/>
    <n v="0"/>
    <n v="26"/>
    <n v="0"/>
    <n v="0"/>
    <n v="0"/>
    <n v="0"/>
    <n v="0"/>
    <n v="0"/>
    <n v="0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4135769.9251649431"/>
    <n v="28031188.089159969"/>
    <n v="0"/>
    <n v="5247953.2790842047"/>
    <n v="37414911"/>
    <n v="0"/>
    <n v="0"/>
    <n v="0"/>
    <n v="0"/>
    <n v="0"/>
    <n v="0"/>
    <n v="0"/>
    <n v="1049590.6558168409"/>
    <n v="1049591"/>
    <n v="38464502"/>
    <n v="122109.53015873017"/>
    <n v="1"/>
    <n v="0"/>
    <n v="1"/>
    <n v="1"/>
    <n v="24249724"/>
    <n v="26581386.591042414"/>
    <n v="26581387"/>
    <n v="33"/>
    <n v="1"/>
    <n v="0"/>
    <n v="2.5384615384615383"/>
    <n v="0"/>
    <n v="2.5384615384615383"/>
    <n v="2.5384615384615383"/>
    <n v="3"/>
    <n v="6660438"/>
    <n v="33241825"/>
    <n v="71706327"/>
  </r>
  <r>
    <x v="5"/>
    <n v="3773"/>
    <x v="23"/>
    <x v="270"/>
    <x v="270"/>
    <x v="267"/>
    <n v="17408"/>
    <n v="217050000175"/>
    <s v="17050217050000175"/>
    <s v="INSTITUCION EDUCATIVA JUAN CRISOSTOMO OSORIO"/>
    <n v="1"/>
    <n v="9.8335701238075917"/>
    <n v="0.68870306374910695"/>
    <n v="8.7337408317963286E-2"/>
    <n v="1.0873374083179632"/>
    <n v="193"/>
    <n v="0"/>
    <n v="0"/>
    <n v="16"/>
    <n v="0"/>
    <n v="105"/>
    <n v="0"/>
    <n v="63"/>
    <n v="0"/>
    <n v="9"/>
    <n v="0"/>
    <n v="0"/>
    <n v="0"/>
    <n v="155"/>
    <n v="0"/>
    <n v="0"/>
    <n v="12"/>
    <n v="0"/>
    <n v="98"/>
    <n v="0"/>
    <n v="36"/>
    <n v="0"/>
    <n v="9"/>
    <n v="0"/>
    <n v="0"/>
    <n v="0"/>
    <n v="92671"/>
    <n v="81839"/>
    <n v="122758"/>
    <n v="150439"/>
    <n v="114333"/>
    <n v="99892"/>
    <n v="152848"/>
    <n v="184139"/>
    <n v="0"/>
    <n v="0"/>
    <n v="0"/>
    <n v="0"/>
    <n v="1989096.7664834829"/>
    <n v="18247539.809805259"/>
    <n v="1495776.1336792563"/>
    <n v="0"/>
    <n v="21732413"/>
    <n v="0"/>
    <n v="0"/>
    <n v="0"/>
    <n v="0"/>
    <n v="298364.51497252245"/>
    <n v="2910917.064897506"/>
    <n v="299155.22673585132"/>
    <n v="0"/>
    <n v="3508437"/>
    <n v="25240850"/>
    <n v="130781.60621761659"/>
    <n v="1"/>
    <n v="0"/>
    <n v="0"/>
    <n v="1"/>
    <n v="24249724"/>
    <n v="26367632.046585914"/>
    <n v="26367632"/>
    <n v="16"/>
    <n v="1"/>
    <n v="0"/>
    <n v="1.2307692307692308"/>
    <n v="0"/>
    <n v="1.2307692307692308"/>
    <n v="1.2307692307692308"/>
    <n v="2"/>
    <n v="6660438"/>
    <n v="33028070"/>
    <n v="58268920"/>
  </r>
  <r>
    <x v="5"/>
    <n v="3773"/>
    <x v="23"/>
    <x v="270"/>
    <x v="270"/>
    <x v="267"/>
    <n v="13494"/>
    <n v="217050000400"/>
    <s v="17050217050000400"/>
    <s v="INSTITUCION EDUCATIVA ALEGRIAS"/>
    <n v="1"/>
    <n v="9.8335701238075917"/>
    <n v="0.68870306374910695"/>
    <n v="8.7337408317963286E-2"/>
    <n v="1.0873374083179632"/>
    <n v="188"/>
    <n v="0"/>
    <n v="0"/>
    <n v="13"/>
    <n v="0"/>
    <n v="80"/>
    <n v="0"/>
    <n v="68"/>
    <n v="0"/>
    <n v="0"/>
    <n v="0"/>
    <n v="27"/>
    <n v="0"/>
    <n v="188"/>
    <n v="0"/>
    <n v="0"/>
    <n v="13"/>
    <n v="0"/>
    <n v="80"/>
    <n v="0"/>
    <n v="68"/>
    <n v="0"/>
    <n v="0"/>
    <n v="0"/>
    <n v="27"/>
    <n v="0"/>
    <n v="92671"/>
    <n v="81839"/>
    <n v="122758"/>
    <n v="150439"/>
    <n v="114333"/>
    <n v="99892"/>
    <n v="152848"/>
    <n v="184139"/>
    <n v="0"/>
    <n v="0"/>
    <n v="0"/>
    <n v="0"/>
    <n v="1616141.12276783"/>
    <n v="16075213.641971301"/>
    <n v="0"/>
    <n v="5405973.0218170583"/>
    <n v="23097328"/>
    <n v="0"/>
    <n v="0"/>
    <n v="0"/>
    <n v="0"/>
    <n v="323228.22455356596"/>
    <n v="3215042.7283942606"/>
    <n v="0"/>
    <n v="1081194.6043634119"/>
    <n v="4619466"/>
    <n v="27716794"/>
    <n v="147429.75531914894"/>
    <n v="1"/>
    <n v="0"/>
    <n v="0"/>
    <n v="1"/>
    <n v="24249724"/>
    <n v="26367632.046585914"/>
    <n v="26367632"/>
    <n v="13"/>
    <n v="1"/>
    <n v="0"/>
    <n v="1"/>
    <n v="0"/>
    <n v="1"/>
    <n v="1"/>
    <n v="1"/>
    <n v="6660438"/>
    <n v="33028070"/>
    <n v="60744864"/>
  </r>
  <r>
    <x v="5"/>
    <n v="3773"/>
    <x v="23"/>
    <x v="271"/>
    <x v="271"/>
    <x v="268"/>
    <n v="13488"/>
    <n v="217088000098"/>
    <s v="17088217088000098"/>
    <s v="INSTITUCION EDUCATIVA EL MADROÑO"/>
    <n v="1"/>
    <n v="17.824241796915434"/>
    <n v="1.2483370515476011"/>
    <n v="0.17200908328539802"/>
    <n v="1.172009083285398"/>
    <n v="174"/>
    <n v="0"/>
    <n v="0"/>
    <n v="13"/>
    <n v="0"/>
    <n v="109"/>
    <n v="0"/>
    <n v="4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1991.0887505023"/>
    <n v="17444075.370784201"/>
    <n v="2149670.9323440781"/>
    <n v="0"/>
    <n v="21335737"/>
    <n v="0"/>
    <n v="0"/>
    <n v="0"/>
    <n v="0"/>
    <n v="0"/>
    <n v="0"/>
    <n v="0"/>
    <n v="0"/>
    <n v="0"/>
    <n v="21335737"/>
    <n v="122619.17816091955"/>
    <n v="1"/>
    <n v="0"/>
    <n v="1"/>
    <n v="1"/>
    <n v="24249724"/>
    <n v="28420896.795163915"/>
    <n v="28420897"/>
    <n v="13"/>
    <n v="1"/>
    <n v="0"/>
    <n v="1"/>
    <n v="0"/>
    <n v="1"/>
    <n v="1"/>
    <n v="1"/>
    <n v="6660438"/>
    <n v="35081335"/>
    <n v="56417072"/>
  </r>
  <r>
    <x v="5"/>
    <n v="3773"/>
    <x v="23"/>
    <x v="271"/>
    <x v="271"/>
    <x v="268"/>
    <n v="17412"/>
    <n v="217088000217"/>
    <s v="17088217088000217"/>
    <s v="INSTITUCION EDUCATIVA EL AGUILA"/>
    <n v="1"/>
    <n v="17.824241796915434"/>
    <n v="1.2483370515476011"/>
    <n v="0.17200908328539802"/>
    <n v="1.172009083285398"/>
    <n v="389"/>
    <n v="0"/>
    <n v="0"/>
    <n v="36"/>
    <n v="0"/>
    <n v="222"/>
    <n v="0"/>
    <n v="106"/>
    <n v="0"/>
    <n v="25"/>
    <n v="0"/>
    <n v="0"/>
    <n v="0"/>
    <n v="389"/>
    <n v="0"/>
    <n v="0"/>
    <n v="36"/>
    <n v="0"/>
    <n v="222"/>
    <n v="0"/>
    <n v="106"/>
    <n v="0"/>
    <n v="25"/>
    <n v="0"/>
    <n v="0"/>
    <n v="0"/>
    <n v="92671"/>
    <n v="81839"/>
    <n v="122758"/>
    <n v="150439"/>
    <n v="114333"/>
    <n v="99892"/>
    <n v="152848"/>
    <n v="184139"/>
    <n v="0"/>
    <n v="0"/>
    <n v="0"/>
    <n v="0"/>
    <n v="4823975.322693699"/>
    <n v="38400380.681994751"/>
    <n v="4478481.1090501631"/>
    <n v="0"/>
    <n v="47702837"/>
    <n v="0"/>
    <n v="0"/>
    <n v="0"/>
    <n v="0"/>
    <n v="964795.06453873985"/>
    <n v="7680076.1363989506"/>
    <n v="895696.22181003261"/>
    <n v="0"/>
    <n v="9540567"/>
    <n v="57243404"/>
    <n v="147155.28020565552"/>
    <n v="1"/>
    <n v="0"/>
    <n v="1"/>
    <n v="1"/>
    <n v="24249724"/>
    <n v="28420896.795163915"/>
    <n v="28420897"/>
    <n v="36"/>
    <n v="1"/>
    <n v="0"/>
    <n v="2.7692307692307692"/>
    <n v="0"/>
    <n v="2.7692307692307692"/>
    <n v="2.7692307692307692"/>
    <n v="3"/>
    <n v="6660438"/>
    <n v="35081335"/>
    <n v="92324739"/>
  </r>
  <r>
    <x v="5"/>
    <n v="3773"/>
    <x v="23"/>
    <x v="271"/>
    <x v="271"/>
    <x v="268"/>
    <n v="2895"/>
    <n v="217088000535"/>
    <s v="17088217088000535"/>
    <s v="INSTITUCION EDUCATIVA SAN ISIDRO"/>
    <n v="1"/>
    <n v="17.824241796915434"/>
    <n v="1.2483370515476011"/>
    <n v="0.17200908328539802"/>
    <n v="1.172009083285398"/>
    <n v="284"/>
    <n v="0"/>
    <n v="0"/>
    <n v="16"/>
    <n v="0"/>
    <n v="145"/>
    <n v="0"/>
    <n v="97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43989.0323083107"/>
    <n v="28331988.186105885"/>
    <n v="0"/>
    <n v="5611127.095264337"/>
    <n v="36087104"/>
    <n v="0"/>
    <n v="0"/>
    <n v="0"/>
    <n v="0"/>
    <n v="0"/>
    <n v="0"/>
    <n v="0"/>
    <n v="0"/>
    <n v="0"/>
    <n v="36087104"/>
    <n v="127067.26760563381"/>
    <n v="1"/>
    <n v="0"/>
    <n v="1"/>
    <n v="1"/>
    <n v="24249724"/>
    <n v="28420896.795163915"/>
    <n v="28420897"/>
    <n v="16"/>
    <n v="1"/>
    <n v="0"/>
    <n v="1.2307692307692308"/>
    <n v="0"/>
    <n v="1.2307692307692308"/>
    <n v="1.2307692307692308"/>
    <n v="2"/>
    <n v="6660438"/>
    <n v="35081335"/>
    <n v="71168439"/>
  </r>
  <r>
    <x v="5"/>
    <n v="3773"/>
    <x v="23"/>
    <x v="272"/>
    <x v="272"/>
    <x v="269"/>
    <n v="18218"/>
    <n v="217174000131"/>
    <s v="17174217174000131"/>
    <s v="INSTITUCION EDUCATIVA EDUARDO GOMEZ ARRUBLA"/>
    <n v="1"/>
    <n v="7.9920493602219551"/>
    <n v="0.5597304753736505"/>
    <n v="6.7824074030326253E-2"/>
    <n v="1.0678240740303262"/>
    <n v="233"/>
    <n v="0"/>
    <n v="0"/>
    <n v="11"/>
    <n v="0"/>
    <n v="115"/>
    <n v="0"/>
    <n v="78"/>
    <n v="0"/>
    <n v="0"/>
    <n v="0"/>
    <n v="29"/>
    <n v="0"/>
    <n v="220"/>
    <n v="0"/>
    <n v="0"/>
    <n v="11"/>
    <n v="0"/>
    <n v="102"/>
    <n v="0"/>
    <n v="78"/>
    <n v="0"/>
    <n v="0"/>
    <n v="0"/>
    <n v="29"/>
    <n v="0"/>
    <n v="92671"/>
    <n v="81839"/>
    <n v="122758"/>
    <n v="150439"/>
    <n v="114333"/>
    <n v="99892"/>
    <n v="152848"/>
    <n v="184139"/>
    <n v="0"/>
    <n v="0"/>
    <n v="0"/>
    <n v="0"/>
    <n v="1342962.8284172022"/>
    <n v="20586746.903786208"/>
    <n v="0"/>
    <n v="5702213.6578682372"/>
    <n v="27631923"/>
    <n v="0"/>
    <n v="0"/>
    <n v="0"/>
    <n v="0"/>
    <n v="268592.56568344042"/>
    <n v="3840014.9665093445"/>
    <n v="0"/>
    <n v="1140442.7315736474"/>
    <n v="5249050"/>
    <n v="32880973"/>
    <n v="141120.05579399143"/>
    <n v="1"/>
    <n v="0"/>
    <n v="0"/>
    <n v="1"/>
    <n v="24249724"/>
    <n v="25894439.075790979"/>
    <n v="25894439"/>
    <n v="11"/>
    <n v="1"/>
    <n v="0"/>
    <n v="0.84615384615384615"/>
    <n v="0"/>
    <n v="0.84615384615384615"/>
    <n v="0.84615384615384615"/>
    <n v="1"/>
    <n v="6660438"/>
    <n v="32554877"/>
    <n v="65435850"/>
  </r>
  <r>
    <x v="5"/>
    <n v="3773"/>
    <x v="23"/>
    <x v="272"/>
    <x v="272"/>
    <x v="269"/>
    <n v="3010"/>
    <n v="217174000262"/>
    <s v="17174217174000262"/>
    <s v="INSTITUCION EDUCATIVA NARANJAL"/>
    <n v="1"/>
    <n v="7.9920493602219551"/>
    <n v="0.5597304753736505"/>
    <n v="6.7824074030326253E-2"/>
    <n v="1.0678240740303262"/>
    <n v="404"/>
    <n v="0"/>
    <n v="0"/>
    <n v="32"/>
    <n v="0"/>
    <n v="155"/>
    <n v="0"/>
    <n v="150"/>
    <n v="0"/>
    <n v="1"/>
    <n v="0"/>
    <n v="66"/>
    <n v="0"/>
    <n v="404"/>
    <n v="0"/>
    <n v="0"/>
    <n v="32"/>
    <n v="0"/>
    <n v="155"/>
    <n v="0"/>
    <n v="150"/>
    <n v="0"/>
    <n v="1"/>
    <n v="0"/>
    <n v="66"/>
    <n v="0"/>
    <n v="92671"/>
    <n v="81839"/>
    <n v="122758"/>
    <n v="150439"/>
    <n v="114333"/>
    <n v="99892"/>
    <n v="152848"/>
    <n v="184139"/>
    <n v="0"/>
    <n v="0"/>
    <n v="0"/>
    <n v="0"/>
    <n v="3906800.9553954969"/>
    <n v="32533460.13292639"/>
    <n v="163214.7740673873"/>
    <n v="12977451.773079436"/>
    <n v="49580928"/>
    <n v="0"/>
    <n v="0"/>
    <n v="0"/>
    <n v="0"/>
    <n v="781360.19107909955"/>
    <n v="6506692.0265852781"/>
    <n v="32642.954813477463"/>
    <n v="2595490.3546158876"/>
    <n v="9916186"/>
    <n v="59497114"/>
    <n v="147270.08415841585"/>
    <n v="1"/>
    <n v="0"/>
    <n v="0"/>
    <n v="1"/>
    <n v="24249724"/>
    <n v="25894439.075790979"/>
    <n v="25894439"/>
    <n v="32"/>
    <n v="1"/>
    <n v="0"/>
    <n v="2.4615384615384617"/>
    <n v="0"/>
    <n v="2.4615384615384617"/>
    <n v="2.4615384615384617"/>
    <n v="3"/>
    <n v="6660438"/>
    <n v="32554877"/>
    <n v="92051991"/>
  </r>
  <r>
    <x v="5"/>
    <n v="3773"/>
    <x v="23"/>
    <x v="272"/>
    <x v="272"/>
    <x v="269"/>
    <n v="2875"/>
    <n v="217174000432"/>
    <s v="17174217174000432"/>
    <s v="INSTITUCION EDUCATIVA EL TREBOL"/>
    <n v="1"/>
    <n v="7.9920493602219551"/>
    <n v="0.5597304753736505"/>
    <n v="6.7824074030326253E-2"/>
    <n v="1.0678240740303262"/>
    <n v="336"/>
    <n v="0"/>
    <n v="0"/>
    <n v="22"/>
    <n v="0"/>
    <n v="145"/>
    <n v="0"/>
    <n v="124"/>
    <n v="0"/>
    <n v="45"/>
    <n v="0"/>
    <n v="0"/>
    <n v="0"/>
    <n v="212"/>
    <n v="0"/>
    <n v="0"/>
    <n v="22"/>
    <n v="0"/>
    <n v="145"/>
    <n v="0"/>
    <n v="0"/>
    <n v="0"/>
    <n v="45"/>
    <n v="0"/>
    <n v="0"/>
    <n v="0"/>
    <n v="92671"/>
    <n v="81839"/>
    <n v="122758"/>
    <n v="150439"/>
    <n v="114333"/>
    <n v="99892"/>
    <n v="152848"/>
    <n v="184139"/>
    <n v="0"/>
    <n v="0"/>
    <n v="0"/>
    <n v="0"/>
    <n v="2685925.6568344044"/>
    <n v="28693445.166417047"/>
    <n v="7344664.8330324283"/>
    <n v="0"/>
    <n v="38724036"/>
    <n v="0"/>
    <n v="0"/>
    <n v="0"/>
    <n v="0"/>
    <n v="537185.13136688084"/>
    <n v="3093345.389688083"/>
    <n v="1468932.9666064857"/>
    <n v="0"/>
    <n v="5099463"/>
    <n v="43823499"/>
    <n v="130427.08035714286"/>
    <n v="1"/>
    <n v="0"/>
    <n v="0"/>
    <n v="1"/>
    <n v="24249724"/>
    <n v="25894439.075790979"/>
    <n v="25894439"/>
    <n v="22"/>
    <n v="1"/>
    <n v="0"/>
    <n v="1.6923076923076923"/>
    <n v="0"/>
    <n v="1.6923076923076923"/>
    <n v="1.6923076923076923"/>
    <n v="2"/>
    <n v="6660438"/>
    <n v="32554877"/>
    <n v="76378376"/>
  </r>
  <r>
    <x v="5"/>
    <n v="3773"/>
    <x v="23"/>
    <x v="273"/>
    <x v="273"/>
    <x v="270"/>
    <n v="17522"/>
    <n v="217272000106"/>
    <s v="17272217272000106"/>
    <s v="INSTITUCION EDUCATIVA CRISANTO LUQUE"/>
    <n v="1"/>
    <n v="10.849890772911682"/>
    <n v="0.75988200852470467"/>
    <n v="9.8106662165952346E-2"/>
    <n v="1.0981066621659523"/>
    <n v="374"/>
    <n v="0"/>
    <n v="0"/>
    <n v="30"/>
    <n v="0"/>
    <n v="177"/>
    <n v="0"/>
    <n v="126"/>
    <n v="0"/>
    <n v="41"/>
    <n v="0"/>
    <n v="0"/>
    <n v="0"/>
    <n v="374"/>
    <n v="0"/>
    <n v="0"/>
    <n v="30"/>
    <n v="0"/>
    <n v="177"/>
    <n v="0"/>
    <n v="126"/>
    <n v="0"/>
    <n v="41"/>
    <n v="0"/>
    <n v="0"/>
    <n v="0"/>
    <n v="92671"/>
    <n v="81839"/>
    <n v="122758"/>
    <n v="150439"/>
    <n v="114333"/>
    <n v="99892"/>
    <n v="152848"/>
    <n v="184139"/>
    <n v="0"/>
    <n v="0"/>
    <n v="0"/>
    <n v="0"/>
    <n v="3766494.8701625946"/>
    <n v="33236697.421215635"/>
    <n v="6881579.6910484005"/>
    <n v="0"/>
    <n v="43884772"/>
    <n v="0"/>
    <n v="0"/>
    <n v="0"/>
    <n v="0"/>
    <n v="753298.97403251892"/>
    <n v="6647339.4842431275"/>
    <n v="1376315.9382096801"/>
    <n v="0"/>
    <n v="8776954"/>
    <n v="52661726"/>
    <n v="140806.75401069518"/>
    <n v="1"/>
    <n v="0"/>
    <n v="0"/>
    <n v="1"/>
    <n v="24249724"/>
    <n v="26628783.480085585"/>
    <n v="26628783"/>
    <n v="30"/>
    <n v="1"/>
    <n v="0"/>
    <n v="2.3076923076923075"/>
    <n v="0"/>
    <n v="2.3076923076923075"/>
    <n v="2.3076923076923075"/>
    <n v="3"/>
    <n v="6660438"/>
    <n v="33289221"/>
    <n v="85950947"/>
  </r>
  <r>
    <x v="5"/>
    <n v="3773"/>
    <x v="23"/>
    <x v="273"/>
    <x v="273"/>
    <x v="270"/>
    <n v="17415"/>
    <n v="217272000131"/>
    <s v="17272217272000131"/>
    <s v="INSTITUCION EDUCATIVA ANTONIO NARIÑO"/>
    <n v="1"/>
    <n v="10.849890772911682"/>
    <n v="0.75988200852470467"/>
    <n v="9.8106662165952346E-2"/>
    <n v="1.0981066621659523"/>
    <n v="250"/>
    <n v="0"/>
    <n v="0"/>
    <n v="22"/>
    <n v="0"/>
    <n v="136"/>
    <n v="0"/>
    <n v="74"/>
    <n v="0"/>
    <n v="18"/>
    <n v="0"/>
    <n v="0"/>
    <n v="0"/>
    <n v="250"/>
    <n v="0"/>
    <n v="0"/>
    <n v="22"/>
    <n v="0"/>
    <n v="136"/>
    <n v="0"/>
    <n v="74"/>
    <n v="0"/>
    <n v="18"/>
    <n v="0"/>
    <n v="0"/>
    <n v="0"/>
    <n v="92671"/>
    <n v="81839"/>
    <n v="122758"/>
    <n v="150439"/>
    <n v="114333"/>
    <n v="99892"/>
    <n v="152848"/>
    <n v="184139"/>
    <n v="0"/>
    <n v="0"/>
    <n v="0"/>
    <n v="0"/>
    <n v="2762096.2381192362"/>
    <n v="23035334.846387073"/>
    <n v="3021181.3277773466"/>
    <n v="0"/>
    <n v="28818612"/>
    <n v="0"/>
    <n v="0"/>
    <n v="0"/>
    <n v="0"/>
    <n v="552419.24762384722"/>
    <n v="4607066.9692774154"/>
    <n v="604236.26555546944"/>
    <n v="0"/>
    <n v="5763722"/>
    <n v="34582334"/>
    <n v="138329.33600000001"/>
    <n v="1"/>
    <n v="0"/>
    <n v="0"/>
    <n v="1"/>
    <n v="24249724"/>
    <n v="26628783.480085585"/>
    <n v="26628783"/>
    <n v="22"/>
    <n v="1"/>
    <n v="0"/>
    <n v="1.6923076923076923"/>
    <n v="0"/>
    <n v="1.6923076923076923"/>
    <n v="1.6923076923076923"/>
    <n v="2"/>
    <n v="6660438"/>
    <n v="33289221"/>
    <n v="67871555"/>
  </r>
  <r>
    <x v="5"/>
    <n v="3773"/>
    <x v="23"/>
    <x v="274"/>
    <x v="274"/>
    <x v="271"/>
    <n v="13547"/>
    <n v="217380000040"/>
    <s v="17380217380000040"/>
    <s v="INSTITUCION EDUCATIVA EL JAPON"/>
    <n v="1"/>
    <n v="12.600237385287903"/>
    <n v="0.88246913195893639"/>
    <n v="0.11665388641773143"/>
    <n v="1.1166538864177313"/>
    <n v="184"/>
    <n v="0"/>
    <n v="0"/>
    <n v="13"/>
    <n v="0"/>
    <n v="93"/>
    <n v="0"/>
    <n v="62"/>
    <n v="0"/>
    <n v="16"/>
    <n v="0"/>
    <n v="0"/>
    <n v="0"/>
    <n v="105"/>
    <n v="0"/>
    <n v="0"/>
    <n v="13"/>
    <n v="0"/>
    <n v="9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59715.0543453803"/>
    <n v="17289442.453416202"/>
    <n v="2730853.0116988383"/>
    <n v="0"/>
    <n v="21680011"/>
    <n v="0"/>
    <n v="0"/>
    <n v="0"/>
    <n v="0"/>
    <n v="331943.01086907601"/>
    <n v="2052424.1364055364"/>
    <n v="0"/>
    <n v="0"/>
    <n v="2384367"/>
    <n v="24064378"/>
    <n v="130784.66304347826"/>
    <n v="1"/>
    <n v="0"/>
    <n v="0"/>
    <n v="1"/>
    <n v="24249724"/>
    <n v="27078548.549157333"/>
    <n v="27078549"/>
    <n v="13"/>
    <n v="1"/>
    <n v="0"/>
    <n v="1"/>
    <n v="0"/>
    <n v="1"/>
    <n v="1"/>
    <n v="1"/>
    <n v="6660438"/>
    <n v="33738987"/>
    <n v="57803365"/>
  </r>
  <r>
    <x v="5"/>
    <n v="3773"/>
    <x v="23"/>
    <x v="274"/>
    <x v="274"/>
    <x v="271"/>
    <n v="2691"/>
    <n v="217380000244"/>
    <s v="17380217380000244"/>
    <s v="INSTITUCION EDUCATIVA PURNIO"/>
    <n v="1"/>
    <n v="12.600237385287903"/>
    <n v="0.88246913195893639"/>
    <n v="0.11665388641773143"/>
    <n v="1.1166538864177313"/>
    <n v="249"/>
    <n v="8"/>
    <n v="0"/>
    <n v="12"/>
    <n v="0"/>
    <n v="115"/>
    <n v="0"/>
    <n v="95"/>
    <n v="0"/>
    <n v="19"/>
    <n v="0"/>
    <n v="0"/>
    <n v="0"/>
    <n v="249"/>
    <n v="8"/>
    <n v="0"/>
    <n v="12"/>
    <n v="0"/>
    <n v="115"/>
    <n v="0"/>
    <n v="95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2553407.7759159696"/>
    <n v="23424405.904628403"/>
    <n v="3242887.9513923707"/>
    <n v="0"/>
    <n v="29220702"/>
    <n v="0"/>
    <n v="0"/>
    <n v="0"/>
    <n v="0"/>
    <n v="510681.55518319388"/>
    <n v="4684881.1809256803"/>
    <n v="648577.59027847415"/>
    <n v="0"/>
    <n v="5844140"/>
    <n v="35064842"/>
    <n v="140822.65863453815"/>
    <n v="1"/>
    <n v="0"/>
    <n v="0"/>
    <n v="1"/>
    <n v="24249724"/>
    <n v="27078548.549157333"/>
    <n v="27078549"/>
    <n v="20"/>
    <n v="1"/>
    <n v="0"/>
    <n v="1.5384615384615385"/>
    <n v="0"/>
    <n v="1.5384615384615385"/>
    <n v="1.5384615384615385"/>
    <n v="2"/>
    <n v="6660438"/>
    <n v="33738987"/>
    <n v="68803829"/>
  </r>
  <r>
    <x v="5"/>
    <n v="3773"/>
    <x v="23"/>
    <x v="274"/>
    <x v="274"/>
    <x v="271"/>
    <n v="2888"/>
    <n v="217380000376"/>
    <s v="17380217380000376"/>
    <s v="INSTITUCION EDUCATIVA BUENAVISTA"/>
    <n v="1"/>
    <n v="12.600237385287903"/>
    <n v="0.88246913195893639"/>
    <n v="0.11665388641773143"/>
    <n v="1.1166538864177313"/>
    <n v="299"/>
    <n v="14"/>
    <n v="0"/>
    <n v="20"/>
    <n v="0"/>
    <n v="137"/>
    <n v="0"/>
    <n v="97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40793.2190571483"/>
    <n v="26101480.865157366"/>
    <n v="5291027.710166499"/>
    <n v="0"/>
    <n v="35733302"/>
    <n v="0"/>
    <n v="0"/>
    <n v="0"/>
    <n v="0"/>
    <n v="0"/>
    <n v="0"/>
    <n v="0"/>
    <n v="0"/>
    <n v="0"/>
    <n v="35733302"/>
    <n v="119509.3712374582"/>
    <n v="1"/>
    <n v="0"/>
    <n v="0"/>
    <n v="1"/>
    <n v="24249724"/>
    <n v="27078548.549157333"/>
    <n v="27078549"/>
    <n v="34"/>
    <n v="1"/>
    <n v="0"/>
    <n v="2.6153846153846154"/>
    <n v="0"/>
    <n v="2.6153846153846154"/>
    <n v="2.6153846153846154"/>
    <n v="3"/>
    <n v="6660438"/>
    <n v="33738987"/>
    <n v="69472289"/>
  </r>
  <r>
    <x v="5"/>
    <n v="3773"/>
    <x v="23"/>
    <x v="274"/>
    <x v="274"/>
    <x v="271"/>
    <n v="2898"/>
    <n v="217380000856"/>
    <s v="17380217380000856"/>
    <s v="INSTITUCION EDUCATIVA GUARINOCITO"/>
    <n v="1"/>
    <n v="12.600237385287903"/>
    <n v="0.88246913195893639"/>
    <n v="0.11665388641773143"/>
    <n v="1.1166538864177313"/>
    <n v="531"/>
    <n v="12"/>
    <n v="0"/>
    <n v="36"/>
    <n v="0"/>
    <n v="217"/>
    <n v="0"/>
    <n v="201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28178.6621983266"/>
    <n v="46625722.229212731"/>
    <n v="11094090.360026531"/>
    <n v="0"/>
    <n v="63847991"/>
    <n v="0"/>
    <n v="0"/>
    <n v="0"/>
    <n v="0"/>
    <n v="0"/>
    <n v="0"/>
    <n v="0"/>
    <n v="0"/>
    <n v="0"/>
    <n v="63847991"/>
    <n v="120241.03766478343"/>
    <n v="1"/>
    <n v="0"/>
    <n v="0"/>
    <n v="1"/>
    <n v="24249724"/>
    <n v="27078548.549157333"/>
    <n v="27078549"/>
    <n v="48"/>
    <n v="1"/>
    <n v="0"/>
    <n v="3.6923076923076925"/>
    <n v="0"/>
    <n v="3.6923076923076925"/>
    <n v="3.6923076923076925"/>
    <n v="4"/>
    <n v="6660438"/>
    <n v="33738987"/>
    <n v="97586978"/>
  </r>
  <r>
    <x v="5"/>
    <n v="3773"/>
    <x v="23"/>
    <x v="275"/>
    <x v="275"/>
    <x v="272"/>
    <n v="17529"/>
    <n v="217388000383"/>
    <s v="17388217388000383"/>
    <s v="INSTITUCION EDUCATIVA LLANADAS"/>
    <n v="1"/>
    <n v="12.246431254695718"/>
    <n v="0.85768999650312439"/>
    <n v="0.1129048451710729"/>
    <n v="1.1129048451710728"/>
    <n v="276"/>
    <n v="0"/>
    <n v="0"/>
    <n v="15"/>
    <n v="0"/>
    <n v="133"/>
    <n v="0"/>
    <n v="87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08626.2449441641"/>
    <n v="24457463.974642336"/>
    <n v="6974316.4707630333"/>
    <n v="0"/>
    <n v="33340407"/>
    <n v="0"/>
    <n v="0"/>
    <n v="0"/>
    <n v="0"/>
    <n v="0"/>
    <n v="0"/>
    <n v="0"/>
    <n v="0"/>
    <n v="0"/>
    <n v="33340407"/>
    <n v="120798.57608695653"/>
    <n v="1"/>
    <n v="0"/>
    <n v="0"/>
    <n v="1"/>
    <n v="24249724"/>
    <n v="26987635.333661247"/>
    <n v="26987635"/>
    <n v="15"/>
    <n v="1"/>
    <n v="0"/>
    <n v="1.1538461538461537"/>
    <n v="0"/>
    <n v="1.1538461538461537"/>
    <n v="1.1538461538461537"/>
    <n v="2"/>
    <n v="6660438"/>
    <n v="33648073"/>
    <n v="66988480"/>
  </r>
  <r>
    <x v="5"/>
    <n v="3773"/>
    <x v="23"/>
    <x v="275"/>
    <x v="275"/>
    <x v="272"/>
    <n v="2884"/>
    <n v="217388000405"/>
    <s v="17388217388000405"/>
    <s v="INSTITUCION EDUCATIVA LA FELISA"/>
    <n v="1"/>
    <n v="12.246431254695718"/>
    <n v="0.85768999650312439"/>
    <n v="0.1129048451710729"/>
    <n v="1.1129048451710728"/>
    <n v="231"/>
    <n v="7"/>
    <n v="0"/>
    <n v="23"/>
    <n v="0"/>
    <n v="99"/>
    <n v="0"/>
    <n v="80"/>
    <n v="0"/>
    <n v="0"/>
    <n v="0"/>
    <n v="22"/>
    <n v="0"/>
    <n v="22"/>
    <n v="0"/>
    <n v="0"/>
    <n v="0"/>
    <n v="0"/>
    <n v="0"/>
    <n v="0"/>
    <n v="0"/>
    <n v="0"/>
    <n v="0"/>
    <n v="0"/>
    <n v="22"/>
    <n v="0"/>
    <n v="92671"/>
    <n v="81839"/>
    <n v="122758"/>
    <n v="150439"/>
    <n v="114333"/>
    <n v="99892"/>
    <n v="152848"/>
    <n v="184139"/>
    <n v="0"/>
    <n v="0"/>
    <n v="0"/>
    <n v="0"/>
    <n v="3817252.4898883281"/>
    <n v="19899482.052095357"/>
    <n v="0"/>
    <n v="4508442.0762690362"/>
    <n v="28225177"/>
    <n v="0"/>
    <n v="0"/>
    <n v="0"/>
    <n v="0"/>
    <n v="0"/>
    <n v="0"/>
    <n v="0"/>
    <n v="901688.41525380732"/>
    <n v="901688"/>
    <n v="29126865"/>
    <n v="126090.32467532468"/>
    <n v="1"/>
    <n v="0"/>
    <n v="0"/>
    <n v="1"/>
    <n v="24249724"/>
    <n v="26987635.333661247"/>
    <n v="26987635"/>
    <n v="30"/>
    <n v="0"/>
    <n v="1"/>
    <n v="2.3076923076923075"/>
    <n v="0"/>
    <n v="2.3076923076923075"/>
    <n v="2.3076923076923075"/>
    <n v="3"/>
    <n v="19981315"/>
    <n v="46968950"/>
    <n v="76095815"/>
  </r>
  <r>
    <x v="5"/>
    <n v="3773"/>
    <x v="23"/>
    <x v="276"/>
    <x v="276"/>
    <x v="273"/>
    <n v="17533"/>
    <n v="217433000098"/>
    <s v="17433217433000098"/>
    <s v="INSTITUCION EDUCATIVA ROMERAL"/>
    <n v="1"/>
    <n v="17.137316688886195"/>
    <n v="1.2002276242989405"/>
    <n v="0.16473020838558622"/>
    <n v="1.1647302083855862"/>
    <n v="90"/>
    <n v="0"/>
    <n v="0"/>
    <n v="12"/>
    <n v="0"/>
    <n v="45"/>
    <n v="0"/>
    <n v="24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98005.1869841907"/>
    <n v="8027958.8683476551"/>
    <n v="1602240.1460218807"/>
    <n v="0"/>
    <n v="11228204"/>
    <n v="0"/>
    <n v="0"/>
    <n v="0"/>
    <n v="0"/>
    <n v="0"/>
    <n v="0"/>
    <n v="0"/>
    <n v="0"/>
    <n v="0"/>
    <n v="11228204"/>
    <n v="124757.82222222222"/>
    <n v="1"/>
    <n v="0"/>
    <n v="0"/>
    <n v="1"/>
    <n v="24249724"/>
    <n v="28244386.087812949"/>
    <n v="28244386"/>
    <n v="12"/>
    <n v="1"/>
    <n v="0"/>
    <n v="0.92307692307692313"/>
    <n v="0"/>
    <n v="0.92307692307692313"/>
    <n v="0.92307692307692313"/>
    <n v="1"/>
    <n v="6660438"/>
    <n v="34904824"/>
    <n v="46133028"/>
  </r>
  <r>
    <x v="5"/>
    <n v="3773"/>
    <x v="23"/>
    <x v="276"/>
    <x v="276"/>
    <x v="273"/>
    <n v="18330"/>
    <n v="217433000314"/>
    <s v="17433217433000314"/>
    <s v="INSTITUCION EDUCATIVA AGUABONITA"/>
    <n v="1"/>
    <n v="17.137316688886195"/>
    <n v="1.2002276242989405"/>
    <n v="0.16473020838558622"/>
    <n v="1.1647302083855862"/>
    <n v="134"/>
    <n v="0"/>
    <n v="0"/>
    <n v="10"/>
    <n v="0"/>
    <n v="63"/>
    <n v="0"/>
    <n v="42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31670.9891534923"/>
    <n v="12216459.147485562"/>
    <n v="3382506.9749350813"/>
    <n v="0"/>
    <n v="16930637"/>
    <n v="0"/>
    <n v="0"/>
    <n v="0"/>
    <n v="0"/>
    <n v="0"/>
    <n v="0"/>
    <n v="0"/>
    <n v="0"/>
    <n v="0"/>
    <n v="16930637"/>
    <n v="126348.03731343284"/>
    <n v="1"/>
    <n v="0"/>
    <n v="0"/>
    <n v="1"/>
    <n v="24249724"/>
    <n v="28244386.087812949"/>
    <n v="28244386"/>
    <n v="10"/>
    <n v="1"/>
    <n v="0"/>
    <n v="0.76923076923076927"/>
    <n v="0"/>
    <n v="0.76923076923076927"/>
    <n v="0.76923076923076927"/>
    <n v="1"/>
    <n v="6660438"/>
    <n v="34904824"/>
    <n v="51835461"/>
  </r>
  <r>
    <x v="5"/>
    <n v="3773"/>
    <x v="23"/>
    <x v="276"/>
    <x v="276"/>
    <x v="273"/>
    <n v="18323"/>
    <n v="217433000535"/>
    <s v="17433217433000535"/>
    <s v="INSTITUCION EDUCATIVA LLANADAS"/>
    <n v="1"/>
    <n v="17.137316688886195"/>
    <n v="1.2002276242989405"/>
    <n v="0.16473020838558622"/>
    <n v="1.1647302083855862"/>
    <n v="271"/>
    <n v="0"/>
    <n v="0"/>
    <n v="25"/>
    <n v="0"/>
    <n v="124"/>
    <n v="0"/>
    <n v="91"/>
    <n v="0"/>
    <n v="0"/>
    <n v="0"/>
    <n v="3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29177.4728837307"/>
    <n v="25014654.444851391"/>
    <n v="0"/>
    <n v="6648639.931099317"/>
    <n v="34992472"/>
    <n v="0"/>
    <n v="0"/>
    <n v="0"/>
    <n v="0"/>
    <n v="0"/>
    <n v="0"/>
    <n v="0"/>
    <n v="0"/>
    <n v="0"/>
    <n v="34992472"/>
    <n v="129123.51291512915"/>
    <n v="1"/>
    <n v="0"/>
    <n v="0"/>
    <n v="1"/>
    <n v="24249724"/>
    <n v="28244386.087812949"/>
    <n v="28244386"/>
    <n v="25"/>
    <n v="1"/>
    <n v="0"/>
    <n v="1.9230769230769231"/>
    <n v="0"/>
    <n v="1.9230769230769231"/>
    <n v="1.9230769230769231"/>
    <n v="2"/>
    <n v="6660438"/>
    <n v="34904824"/>
    <n v="69897296"/>
  </r>
  <r>
    <x v="5"/>
    <n v="3773"/>
    <x v="23"/>
    <x v="276"/>
    <x v="276"/>
    <x v="273"/>
    <n v="13480"/>
    <n v="217433000578"/>
    <s v="17433217433000578"/>
    <s v="INSTITUCION EDUCATIVA JOSE ANTONIO GALAN"/>
    <n v="1"/>
    <n v="17.137316688886195"/>
    <n v="1.2002276242989405"/>
    <n v="0.16473020838558622"/>
    <n v="1.1647302083855862"/>
    <n v="149"/>
    <n v="0"/>
    <n v="0"/>
    <n v="16"/>
    <n v="0"/>
    <n v="72"/>
    <n v="0"/>
    <n v="40"/>
    <n v="0"/>
    <n v="21"/>
    <n v="0"/>
    <n v="0"/>
    <n v="0"/>
    <n v="149"/>
    <n v="0"/>
    <n v="0"/>
    <n v="16"/>
    <n v="0"/>
    <n v="72"/>
    <n v="0"/>
    <n v="40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2130673.5826455876"/>
    <n v="13030889.757317932"/>
    <n v="3738560.3407177217"/>
    <n v="0"/>
    <n v="18900124"/>
    <n v="0"/>
    <n v="0"/>
    <n v="0"/>
    <n v="0"/>
    <n v="426134.71652911755"/>
    <n v="2606177.9514635871"/>
    <n v="747712.06814354437"/>
    <n v="0"/>
    <n v="3780025"/>
    <n v="22680149"/>
    <n v="152215.76510067115"/>
    <n v="1"/>
    <n v="0"/>
    <n v="0"/>
    <n v="1"/>
    <n v="24249724"/>
    <n v="28244386.087812949"/>
    <n v="28244386"/>
    <n v="16"/>
    <n v="1"/>
    <n v="0"/>
    <n v="1.2307692307692308"/>
    <n v="0"/>
    <n v="1.2307692307692308"/>
    <n v="1.2307692307692308"/>
    <n v="2"/>
    <n v="6660438"/>
    <n v="34904824"/>
    <n v="57584973"/>
  </r>
  <r>
    <x v="5"/>
    <n v="3773"/>
    <x v="23"/>
    <x v="276"/>
    <x v="276"/>
    <x v="273"/>
    <n v="3011"/>
    <n v="217433000802"/>
    <s v="17433217433000802"/>
    <s v="INSTITUCION EDUCATIVA GREGORIO GUTIERREZ GONZALEZ"/>
    <n v="1"/>
    <n v="17.137316688886195"/>
    <n v="1.2002276242989405"/>
    <n v="0.16473020838558622"/>
    <n v="1.1647302083855862"/>
    <n v="271"/>
    <n v="5"/>
    <n v="0"/>
    <n v="21"/>
    <n v="0"/>
    <n v="114"/>
    <n v="0"/>
    <n v="95"/>
    <n v="0"/>
    <n v="0"/>
    <n v="0"/>
    <n v="36"/>
    <n v="0"/>
    <n v="271"/>
    <n v="5"/>
    <n v="0"/>
    <n v="21"/>
    <n v="0"/>
    <n v="114"/>
    <n v="0"/>
    <n v="95"/>
    <n v="0"/>
    <n v="0"/>
    <n v="0"/>
    <n v="36"/>
    <n v="0"/>
    <n v="92671"/>
    <n v="81839"/>
    <n v="122758"/>
    <n v="150439"/>
    <n v="114333"/>
    <n v="99892"/>
    <n v="152848"/>
    <n v="184139"/>
    <n v="0"/>
    <n v="0"/>
    <n v="0"/>
    <n v="0"/>
    <n v="3462344.5717990799"/>
    <n v="24316571.064995073"/>
    <n v="0"/>
    <n v="7721001.2103088843"/>
    <n v="35499917"/>
    <n v="0"/>
    <n v="0"/>
    <n v="0"/>
    <n v="0"/>
    <n v="692468.91435981588"/>
    <n v="4863314.2129990142"/>
    <n v="0"/>
    <n v="1544200.2420617768"/>
    <n v="7099983"/>
    <n v="42599900"/>
    <n v="157195.20295202953"/>
    <n v="1"/>
    <n v="0"/>
    <n v="0"/>
    <n v="1"/>
    <n v="24249724"/>
    <n v="28244386.087812949"/>
    <n v="28244386"/>
    <n v="26"/>
    <n v="1"/>
    <n v="0"/>
    <n v="2"/>
    <n v="0"/>
    <n v="2"/>
    <n v="2"/>
    <n v="2"/>
    <n v="6660438"/>
    <n v="34904824"/>
    <n v="77504724"/>
  </r>
  <r>
    <x v="5"/>
    <n v="3773"/>
    <x v="23"/>
    <x v="277"/>
    <x v="277"/>
    <x v="274"/>
    <n v="18342"/>
    <n v="217442000033"/>
    <s v="17442217442000033"/>
    <s v="INSTITUCION EDUCATIVA EL LLANO"/>
    <n v="1"/>
    <n v="14.661166764879198"/>
    <n v="1.0268082031227963"/>
    <n v="0.13849214353782671"/>
    <n v="1.1384921435378268"/>
    <n v="622"/>
    <n v="0"/>
    <n v="0"/>
    <n v="49"/>
    <n v="0"/>
    <n v="300"/>
    <n v="0"/>
    <n v="216"/>
    <n v="0"/>
    <n v="0"/>
    <n v="0"/>
    <n v="5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78193.8901084075"/>
    <n v="58682748.716376789"/>
    <n v="0"/>
    <n v="11949525.874677978"/>
    <n v="77010468"/>
    <n v="0"/>
    <n v="0"/>
    <n v="0"/>
    <n v="0"/>
    <n v="0"/>
    <n v="0"/>
    <n v="0"/>
    <n v="0"/>
    <n v="0"/>
    <n v="77010468"/>
    <n v="123811.04180064308"/>
    <n v="1"/>
    <n v="0"/>
    <n v="0"/>
    <n v="1"/>
    <n v="24249724"/>
    <n v="27608120.256960683"/>
    <n v="27608120"/>
    <n v="49"/>
    <n v="1"/>
    <n v="0"/>
    <n v="3.7692307692307692"/>
    <n v="0"/>
    <n v="3.7692307692307692"/>
    <n v="3.7692307692307692"/>
    <n v="4"/>
    <n v="6660438"/>
    <n v="34268558"/>
    <n v="111279026"/>
  </r>
  <r>
    <x v="5"/>
    <n v="3773"/>
    <x v="23"/>
    <x v="277"/>
    <x v="277"/>
    <x v="274"/>
    <n v="18445"/>
    <n v="217442000041"/>
    <s v="17442217442000041"/>
    <s v="INSTITUCION EDUCATIVA CABRAS"/>
    <n v="1"/>
    <n v="14.661166764879198"/>
    <n v="1.0268082031227963"/>
    <n v="0.13849214353782671"/>
    <n v="1.1384921435378268"/>
    <n v="295"/>
    <n v="0"/>
    <n v="0"/>
    <n v="21"/>
    <n v="0"/>
    <n v="166"/>
    <n v="0"/>
    <n v="89"/>
    <n v="0"/>
    <n v="0"/>
    <n v="0"/>
    <n v="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33511.6671893173"/>
    <n v="29000195.586581551"/>
    <n v="0"/>
    <n v="3983175.291559326"/>
    <n v="35716883"/>
    <n v="0"/>
    <n v="0"/>
    <n v="0"/>
    <n v="0"/>
    <n v="0"/>
    <n v="0"/>
    <n v="0"/>
    <n v="0"/>
    <n v="0"/>
    <n v="35716883"/>
    <n v="121074.17966101695"/>
    <n v="1"/>
    <n v="0"/>
    <n v="0"/>
    <n v="1"/>
    <n v="24249724"/>
    <n v="27608120.256960683"/>
    <n v="27608120"/>
    <n v="21"/>
    <n v="1"/>
    <n v="0"/>
    <n v="1.6153846153846154"/>
    <n v="0"/>
    <n v="1.6153846153846154"/>
    <n v="1.6153846153846154"/>
    <n v="2"/>
    <n v="6660438"/>
    <n v="34268558"/>
    <n v="69985441"/>
  </r>
  <r>
    <x v="5"/>
    <n v="3773"/>
    <x v="23"/>
    <x v="277"/>
    <x v="277"/>
    <x v="274"/>
    <n v="18443"/>
    <n v="217442000122"/>
    <s v="17442217442000122"/>
    <s v="INSTITUCION EDUCATIVA RAFAEL POMBO"/>
    <n v="1"/>
    <n v="14.661166764879198"/>
    <n v="1.0268082031227963"/>
    <n v="0.13849214353782671"/>
    <n v="1.1384921435378268"/>
    <n v="200"/>
    <n v="0"/>
    <n v="0"/>
    <n v="15"/>
    <n v="0"/>
    <n v="100"/>
    <n v="0"/>
    <n v="66"/>
    <n v="0"/>
    <n v="0"/>
    <n v="0"/>
    <n v="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52508.3337066553"/>
    <n v="18878558.695578579"/>
    <n v="0"/>
    <n v="3983175.291559326"/>
    <n v="24814242"/>
    <n v="0"/>
    <n v="0"/>
    <n v="0"/>
    <n v="0"/>
    <n v="0"/>
    <n v="0"/>
    <n v="0"/>
    <n v="0"/>
    <n v="0"/>
    <n v="24814242"/>
    <n v="124071.21"/>
    <n v="1"/>
    <n v="0"/>
    <n v="0"/>
    <n v="1"/>
    <n v="24249724"/>
    <n v="27608120.256960683"/>
    <n v="27608120"/>
    <n v="15"/>
    <n v="0"/>
    <n v="1"/>
    <n v="1.1538461538461537"/>
    <n v="0"/>
    <n v="1.1538461538461537"/>
    <n v="1.1538461538461537"/>
    <n v="2"/>
    <n v="13320876"/>
    <n v="40928996"/>
    <n v="65743238"/>
  </r>
  <r>
    <x v="5"/>
    <n v="3773"/>
    <x v="23"/>
    <x v="277"/>
    <x v="277"/>
    <x v="274"/>
    <n v="2693"/>
    <n v="217442000246"/>
    <s v="17442217442000246"/>
    <s v="INSTITUCION EDUCATIVA GENERAL RAMON MARIN"/>
    <n v="1"/>
    <n v="14.661166764879198"/>
    <n v="1.0268082031227963"/>
    <n v="0.13849214353782671"/>
    <n v="1.1384921435378268"/>
    <n v="353"/>
    <n v="0"/>
    <n v="0"/>
    <n v="27"/>
    <n v="0"/>
    <n v="143"/>
    <n v="0"/>
    <n v="133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14515.0006719795"/>
    <n v="31388446.987829443"/>
    <n v="0"/>
    <n v="10482040.240945594"/>
    <n v="45385002"/>
    <n v="0"/>
    <n v="0"/>
    <n v="0"/>
    <n v="0"/>
    <n v="0"/>
    <n v="0"/>
    <n v="0"/>
    <n v="0"/>
    <n v="0"/>
    <n v="45385002"/>
    <n v="128569.41076487252"/>
    <n v="1"/>
    <n v="0"/>
    <n v="0"/>
    <n v="1"/>
    <n v="24249724"/>
    <n v="27608120.256960683"/>
    <n v="27608120"/>
    <n v="27"/>
    <n v="1"/>
    <n v="0"/>
    <n v="2.0769230769230771"/>
    <n v="0"/>
    <n v="2.0769230769230771"/>
    <n v="2.0769230769230771"/>
    <n v="3"/>
    <n v="6660438"/>
    <n v="34268558"/>
    <n v="79653560"/>
  </r>
  <r>
    <x v="5"/>
    <n v="3773"/>
    <x v="23"/>
    <x v="278"/>
    <x v="278"/>
    <x v="275"/>
    <n v="13553"/>
    <n v="217444000138"/>
    <s v="17444217444000138"/>
    <s v="INSTITUCION EDUCATIVA EL PLACER"/>
    <n v="1"/>
    <n v="12.716284460634158"/>
    <n v="0.89059659485632237"/>
    <n v="0.11788355779538395"/>
    <n v="1.1178835577953841"/>
    <n v="216"/>
    <n v="0"/>
    <n v="0"/>
    <n v="12"/>
    <n v="0"/>
    <n v="105"/>
    <n v="0"/>
    <n v="78"/>
    <n v="0"/>
    <n v="0"/>
    <n v="0"/>
    <n v="21"/>
    <n v="0"/>
    <n v="216"/>
    <n v="0"/>
    <n v="0"/>
    <n v="12"/>
    <n v="0"/>
    <n v="105"/>
    <n v="0"/>
    <n v="78"/>
    <n v="0"/>
    <n v="0"/>
    <n v="0"/>
    <n v="21"/>
    <n v="0"/>
    <n v="92671"/>
    <n v="81839"/>
    <n v="122758"/>
    <n v="150439"/>
    <n v="114333"/>
    <n v="99892"/>
    <n v="152848"/>
    <n v="184139"/>
    <n v="0"/>
    <n v="0"/>
    <n v="0"/>
    <n v="0"/>
    <n v="1533731.7697610357"/>
    <n v="20435175.257019259"/>
    <n v="0"/>
    <n v="4322765.1694265688"/>
    <n v="26291672"/>
    <n v="0"/>
    <n v="0"/>
    <n v="0"/>
    <n v="0"/>
    <n v="306746.35395220714"/>
    <n v="4087035.0514038522"/>
    <n v="0"/>
    <n v="864553.03388531378"/>
    <n v="5258334"/>
    <n v="31550006"/>
    <n v="146064.84259259258"/>
    <n v="1"/>
    <n v="0"/>
    <n v="0"/>
    <n v="1"/>
    <n v="24249724"/>
    <n v="27108367.740676112"/>
    <n v="27108368"/>
    <n v="12"/>
    <n v="1"/>
    <n v="0"/>
    <n v="0.92307692307692313"/>
    <n v="0"/>
    <n v="0.92307692307692313"/>
    <n v="0.92307692307692313"/>
    <n v="1"/>
    <n v="6660438"/>
    <n v="33768806"/>
    <n v="65318812"/>
  </r>
  <r>
    <x v="5"/>
    <n v="3773"/>
    <x v="23"/>
    <x v="278"/>
    <x v="278"/>
    <x v="275"/>
    <n v="13550"/>
    <n v="217444000201"/>
    <s v="17444217444000201"/>
    <s v="INSTITUCION EDUCATIVA LA QUIEBRA"/>
    <n v="1"/>
    <n v="12.716284460634158"/>
    <n v="0.89059659485632237"/>
    <n v="0.11788355779538395"/>
    <n v="1.1178835577953841"/>
    <n v="200"/>
    <n v="0"/>
    <n v="0"/>
    <n v="9"/>
    <n v="0"/>
    <n v="104"/>
    <n v="0"/>
    <n v="68"/>
    <n v="0"/>
    <n v="19"/>
    <n v="0"/>
    <n v="0"/>
    <n v="0"/>
    <n v="200"/>
    <n v="0"/>
    <n v="0"/>
    <n v="9"/>
    <n v="0"/>
    <n v="104"/>
    <n v="0"/>
    <n v="68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1150298.8273207769"/>
    <n v="19206831.389110997"/>
    <n v="3246459.0547962682"/>
    <n v="0"/>
    <n v="23603589"/>
    <n v="0"/>
    <n v="0"/>
    <n v="0"/>
    <n v="0"/>
    <n v="230059.76546415538"/>
    <n v="3841366.2778222002"/>
    <n v="649291.81095925369"/>
    <n v="0"/>
    <n v="4720718"/>
    <n v="28324307"/>
    <n v="141621.535"/>
    <n v="1"/>
    <n v="0"/>
    <n v="0"/>
    <n v="1"/>
    <n v="24249724"/>
    <n v="27108367.740676112"/>
    <n v="27108368"/>
    <n v="9"/>
    <n v="0"/>
    <n v="1"/>
    <n v="0.69230769230769229"/>
    <n v="0"/>
    <n v="0.69230769230769229"/>
    <n v="0.69230769230769229"/>
    <n v="1"/>
    <n v="6660438"/>
    <n v="33768806"/>
    <n v="62093113"/>
  </r>
  <r>
    <x v="5"/>
    <n v="3773"/>
    <x v="23"/>
    <x v="278"/>
    <x v="278"/>
    <x v="275"/>
    <n v="17426"/>
    <n v="217444000278"/>
    <s v="17444217444000278"/>
    <s v="INSTITUCION EDUCATIVA PATIO BONITO"/>
    <n v="1"/>
    <n v="12.716284460634158"/>
    <n v="0.89059659485632237"/>
    <n v="0.11788355779538395"/>
    <n v="1.1178835577953841"/>
    <n v="171"/>
    <n v="0"/>
    <n v="0"/>
    <n v="12"/>
    <n v="0"/>
    <n v="84"/>
    <n v="0"/>
    <n v="53"/>
    <n v="0"/>
    <n v="22"/>
    <n v="0"/>
    <n v="0"/>
    <n v="0"/>
    <n v="171"/>
    <n v="0"/>
    <n v="0"/>
    <n v="12"/>
    <n v="0"/>
    <n v="84"/>
    <n v="0"/>
    <n v="53"/>
    <n v="0"/>
    <n v="22"/>
    <n v="0"/>
    <n v="0"/>
    <n v="0"/>
    <n v="92671"/>
    <n v="81839"/>
    <n v="122758"/>
    <n v="150439"/>
    <n v="114333"/>
    <n v="99892"/>
    <n v="152848"/>
    <n v="184139"/>
    <n v="0"/>
    <n v="0"/>
    <n v="0"/>
    <n v="0"/>
    <n v="1533731.7697610357"/>
    <n v="15298464.536675621"/>
    <n v="3759057.8529219949"/>
    <n v="0"/>
    <n v="20591254"/>
    <n v="0"/>
    <n v="0"/>
    <n v="0"/>
    <n v="0"/>
    <n v="306746.35395220714"/>
    <n v="3059692.9073351244"/>
    <n v="751811.57058439904"/>
    <n v="0"/>
    <n v="4118251"/>
    <n v="24709505"/>
    <n v="144500.0292397661"/>
    <n v="1"/>
    <n v="0"/>
    <n v="0"/>
    <n v="1"/>
    <n v="24249724"/>
    <n v="27108367.740676112"/>
    <n v="27108368"/>
    <n v="12"/>
    <n v="1"/>
    <n v="0"/>
    <n v="0.92307692307692313"/>
    <n v="0"/>
    <n v="0.92307692307692313"/>
    <n v="0.92307692307692313"/>
    <n v="1"/>
    <n v="6660438"/>
    <n v="33768806"/>
    <n v="58478311"/>
  </r>
  <r>
    <x v="5"/>
    <n v="3773"/>
    <x v="23"/>
    <x v="278"/>
    <x v="278"/>
    <x v="275"/>
    <n v="18222"/>
    <n v="217444000821"/>
    <s v="17444217444000821"/>
    <s v="INSTITUCION EDUCATIVA ANTONIO MARIA HINCAPIE"/>
    <n v="1"/>
    <n v="12.716284460634158"/>
    <n v="0.89059659485632237"/>
    <n v="0.11788355779538395"/>
    <n v="1.1178835577953841"/>
    <n v="326"/>
    <n v="0"/>
    <n v="0"/>
    <n v="26"/>
    <n v="0"/>
    <n v="128"/>
    <n v="0"/>
    <n v="117"/>
    <n v="0"/>
    <n v="0"/>
    <n v="0"/>
    <n v="55"/>
    <n v="0"/>
    <n v="326"/>
    <n v="0"/>
    <n v="0"/>
    <n v="26"/>
    <n v="0"/>
    <n v="128"/>
    <n v="0"/>
    <n v="117"/>
    <n v="0"/>
    <n v="0"/>
    <n v="0"/>
    <n v="55"/>
    <n v="0"/>
    <n v="92671"/>
    <n v="81839"/>
    <n v="122758"/>
    <n v="150439"/>
    <n v="114333"/>
    <n v="99892"/>
    <n v="152848"/>
    <n v="184139"/>
    <n v="0"/>
    <n v="0"/>
    <n v="0"/>
    <n v="0"/>
    <n v="3323085.5011489107"/>
    <n v="27358567.967047643"/>
    <n v="0"/>
    <n v="11321527.824688632"/>
    <n v="42003181"/>
    <n v="0"/>
    <n v="0"/>
    <n v="0"/>
    <n v="0"/>
    <n v="664617.10022978217"/>
    <n v="5471713.593409529"/>
    <n v="0"/>
    <n v="2264305.5649377266"/>
    <n v="8400636"/>
    <n v="50403817"/>
    <n v="154612.93558282207"/>
    <n v="1"/>
    <n v="0"/>
    <n v="0"/>
    <n v="1"/>
    <n v="24249724"/>
    <n v="27108367.740676112"/>
    <n v="27108368"/>
    <n v="26"/>
    <n v="1"/>
    <n v="0"/>
    <n v="2"/>
    <n v="0"/>
    <n v="2"/>
    <n v="2"/>
    <n v="2"/>
    <n v="6660438"/>
    <n v="33768806"/>
    <n v="84172623"/>
  </r>
  <r>
    <x v="5"/>
    <n v="3773"/>
    <x v="23"/>
    <x v="279"/>
    <x v="279"/>
    <x v="276"/>
    <n v="18344"/>
    <n v="217446000038"/>
    <s v="17446217446000038"/>
    <s v="INSTITUCION EDUCATIVA MONTEBONITO"/>
    <n v="1"/>
    <n v="7.8808265257087937"/>
    <n v="0.551940882588562"/>
    <n v="6.6645521828694834E-2"/>
    <n v="1.0666455218286948"/>
    <n v="123"/>
    <n v="0"/>
    <n v="0"/>
    <n v="13"/>
    <n v="0"/>
    <n v="51"/>
    <n v="0"/>
    <n v="37"/>
    <n v="0"/>
    <n v="0"/>
    <n v="0"/>
    <n v="22"/>
    <n v="0"/>
    <n v="22"/>
    <n v="0"/>
    <n v="0"/>
    <n v="0"/>
    <n v="0"/>
    <n v="0"/>
    <n v="0"/>
    <n v="0"/>
    <n v="0"/>
    <n v="0"/>
    <n v="0"/>
    <n v="22"/>
    <n v="0"/>
    <n v="92671"/>
    <n v="81839"/>
    <n v="122758"/>
    <n v="150439"/>
    <n v="114333"/>
    <n v="99892"/>
    <n v="152848"/>
    <n v="184139"/>
    <n v="0"/>
    <n v="0"/>
    <n v="0"/>
    <n v="0"/>
    <n v="1585386.171814122"/>
    <n v="9376343.1930530537"/>
    <n v="0"/>
    <n v="4321042.8743683081"/>
    <n v="15282772"/>
    <n v="0"/>
    <n v="0"/>
    <n v="0"/>
    <n v="0"/>
    <n v="0"/>
    <n v="0"/>
    <n v="0"/>
    <n v="864208.57487366186"/>
    <n v="864209"/>
    <n v="16146981"/>
    <n v="131276.26829268291"/>
    <n v="1"/>
    <n v="0"/>
    <n v="1"/>
    <n v="1"/>
    <n v="24249724"/>
    <n v="25865859.510181822"/>
    <n v="25865860"/>
    <n v="13"/>
    <n v="1"/>
    <n v="0"/>
    <n v="1"/>
    <n v="0"/>
    <n v="1"/>
    <n v="1"/>
    <n v="1"/>
    <n v="6660438"/>
    <n v="32526298"/>
    <n v="48673279"/>
  </r>
  <r>
    <x v="5"/>
    <n v="3773"/>
    <x v="23"/>
    <x v="280"/>
    <x v="280"/>
    <x v="277"/>
    <n v="17420"/>
    <n v="217486000391"/>
    <s v="17486217486000391"/>
    <s v="INSTITUCION EDUCATIVA PIO XII"/>
    <n v="1"/>
    <n v="11.775976418570377"/>
    <n v="0.82474126243037116"/>
    <n v="0.10791975748372334"/>
    <n v="1.1079197574837234"/>
    <n v="240"/>
    <n v="0"/>
    <n v="0"/>
    <n v="19"/>
    <n v="0"/>
    <n v="107"/>
    <n v="0"/>
    <n v="77"/>
    <n v="0"/>
    <n v="37"/>
    <n v="0"/>
    <n v="0"/>
    <n v="0"/>
    <n v="153"/>
    <n v="0"/>
    <n v="0"/>
    <n v="19"/>
    <n v="0"/>
    <n v="107"/>
    <n v="0"/>
    <n v="27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06764.0030153445"/>
    <n v="20363706.956279796"/>
    <n v="6265702.80639927"/>
    <n v="0"/>
    <n v="29036174"/>
    <n v="0"/>
    <n v="0"/>
    <n v="0"/>
    <n v="0"/>
    <n v="481352.8006030689"/>
    <n v="2966018.1871103179"/>
    <n v="0"/>
    <n v="0"/>
    <n v="3447371"/>
    <n v="32483545"/>
    <n v="135348.10416666666"/>
    <n v="1"/>
    <n v="0"/>
    <n v="0"/>
    <n v="1"/>
    <n v="24249724"/>
    <n v="26866748.333127227"/>
    <n v="26866748"/>
    <n v="19"/>
    <n v="1"/>
    <n v="0"/>
    <n v="1.4615384615384615"/>
    <n v="0"/>
    <n v="1.4615384615384615"/>
    <n v="1.4615384615384615"/>
    <n v="2"/>
    <n v="6660438"/>
    <n v="33527186"/>
    <n v="66010731"/>
  </r>
  <r>
    <x v="5"/>
    <n v="3773"/>
    <x v="23"/>
    <x v="280"/>
    <x v="280"/>
    <x v="277"/>
    <n v="13544"/>
    <n v="217486000618"/>
    <s v="17486217486000618"/>
    <s v="INSTITUCION EDUCATIVA SAN LUIS"/>
    <n v="1"/>
    <n v="11.775976418570377"/>
    <n v="0.82474126243037116"/>
    <n v="0.10791975748372334"/>
    <n v="1.1079197574837234"/>
    <n v="203"/>
    <n v="0"/>
    <n v="0"/>
    <n v="16"/>
    <n v="0"/>
    <n v="106"/>
    <n v="0"/>
    <n v="58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26748.6341181847"/>
    <n v="18150260.547988512"/>
    <n v="3894896.3391130595"/>
    <n v="0"/>
    <n v="24071906"/>
    <n v="0"/>
    <n v="0"/>
    <n v="0"/>
    <n v="0"/>
    <n v="0"/>
    <n v="0"/>
    <n v="0"/>
    <n v="0"/>
    <n v="0"/>
    <n v="24071906"/>
    <n v="118580.81773399014"/>
    <n v="1"/>
    <n v="0"/>
    <n v="0"/>
    <n v="1"/>
    <n v="24249724"/>
    <n v="26866748.333127227"/>
    <n v="26866748"/>
    <n v="16"/>
    <n v="1"/>
    <n v="0"/>
    <n v="1.2307692307692308"/>
    <n v="0"/>
    <n v="1.2307692307692308"/>
    <n v="1.2307692307692308"/>
    <n v="2"/>
    <n v="6660438"/>
    <n v="33527186"/>
    <n v="57599092"/>
  </r>
  <r>
    <x v="5"/>
    <n v="3773"/>
    <x v="23"/>
    <x v="280"/>
    <x v="280"/>
    <x v="277"/>
    <n v="2689"/>
    <n v="217486000651"/>
    <s v="17486217486000651"/>
    <s v="INSTITUCION EDUCATIVA PUEBLO RICO"/>
    <n v="1"/>
    <n v="11.775976418570377"/>
    <n v="0.82474126243037116"/>
    <n v="0.10791975748372334"/>
    <n v="1.1079197574837234"/>
    <n v="188"/>
    <n v="0"/>
    <n v="0"/>
    <n v="10"/>
    <n v="0"/>
    <n v="77"/>
    <n v="0"/>
    <n v="80"/>
    <n v="0"/>
    <n v="0"/>
    <n v="0"/>
    <n v="21"/>
    <n v="0"/>
    <n v="21"/>
    <n v="0"/>
    <n v="0"/>
    <n v="0"/>
    <n v="0"/>
    <n v="0"/>
    <n v="0"/>
    <n v="0"/>
    <n v="0"/>
    <n v="0"/>
    <n v="0"/>
    <n v="21"/>
    <n v="0"/>
    <n v="92671"/>
    <n v="81839"/>
    <n v="122758"/>
    <n v="150439"/>
    <n v="114333"/>
    <n v="99892"/>
    <n v="152848"/>
    <n v="184139"/>
    <n v="0"/>
    <n v="0"/>
    <n v="0"/>
    <n v="0"/>
    <n v="1266717.8963238655"/>
    <n v="17375554.305086564"/>
    <n v="0"/>
    <n v="4284235.960689202"/>
    <n v="22926508"/>
    <n v="0"/>
    <n v="0"/>
    <n v="0"/>
    <n v="0"/>
    <n v="0"/>
    <n v="0"/>
    <n v="0"/>
    <n v="856847.19213784044"/>
    <n v="856847"/>
    <n v="23783355"/>
    <n v="126507.2074468085"/>
    <n v="1"/>
    <n v="0"/>
    <n v="0"/>
    <n v="1"/>
    <n v="24249724"/>
    <n v="26866748.333127227"/>
    <n v="26866748"/>
    <n v="10"/>
    <n v="1"/>
    <n v="0"/>
    <n v="0.76923076923076927"/>
    <n v="0"/>
    <n v="0.76923076923076927"/>
    <n v="0.76923076923076927"/>
    <n v="1"/>
    <n v="6660438"/>
    <n v="33527186"/>
    <n v="57310541"/>
  </r>
  <r>
    <x v="5"/>
    <n v="3773"/>
    <x v="23"/>
    <x v="280"/>
    <x v="280"/>
    <x v="277"/>
    <n v="2878"/>
    <n v="217486000723"/>
    <s v="17486217486000723"/>
    <s v="INSTITUCION EDUCATIVA LLANOGRANDE"/>
    <n v="1"/>
    <n v="11.775976418570377"/>
    <n v="0.82474126243037116"/>
    <n v="0.10791975748372334"/>
    <n v="1.1079197574837234"/>
    <n v="265"/>
    <n v="0"/>
    <n v="0"/>
    <n v="20"/>
    <n v="0"/>
    <n v="128"/>
    <n v="0"/>
    <n v="85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33435.792647731"/>
    <n v="23573204.248302154"/>
    <n v="5418986.2109399093"/>
    <n v="0"/>
    <n v="31525626"/>
    <n v="0"/>
    <n v="0"/>
    <n v="0"/>
    <n v="0"/>
    <n v="0"/>
    <n v="0"/>
    <n v="0"/>
    <n v="0"/>
    <n v="0"/>
    <n v="31525626"/>
    <n v="118964.62641509435"/>
    <n v="1"/>
    <n v="0"/>
    <n v="0"/>
    <n v="1"/>
    <n v="24249724"/>
    <n v="26866748.333127227"/>
    <n v="26866748"/>
    <n v="20"/>
    <n v="1"/>
    <n v="0"/>
    <n v="1.5384615384615385"/>
    <n v="0"/>
    <n v="1.5384615384615385"/>
    <n v="1.5384615384615385"/>
    <n v="2"/>
    <n v="6660438"/>
    <n v="33527186"/>
    <n v="65052812"/>
  </r>
  <r>
    <x v="5"/>
    <n v="3773"/>
    <x v="23"/>
    <x v="280"/>
    <x v="280"/>
    <x v="277"/>
    <n v="17419"/>
    <n v="217486000731"/>
    <s v="17486217486000731"/>
    <s v="INSTITUCION EDUCATIVA AGUACATAL"/>
    <n v="1"/>
    <n v="11.775976418570377"/>
    <n v="0.82474126243037116"/>
    <n v="0.10791975748372334"/>
    <n v="1.1079197574837234"/>
    <n v="164"/>
    <n v="0"/>
    <n v="0"/>
    <n v="8"/>
    <n v="0"/>
    <n v="88"/>
    <n v="0"/>
    <n v="49"/>
    <n v="0"/>
    <n v="0"/>
    <n v="0"/>
    <n v="19"/>
    <n v="0"/>
    <n v="19"/>
    <n v="0"/>
    <n v="0"/>
    <n v="0"/>
    <n v="0"/>
    <n v="0"/>
    <n v="0"/>
    <n v="0"/>
    <n v="0"/>
    <n v="0"/>
    <n v="0"/>
    <n v="19"/>
    <n v="0"/>
    <n v="92671"/>
    <n v="81839"/>
    <n v="122758"/>
    <n v="150439"/>
    <n v="114333"/>
    <n v="99892"/>
    <n v="152848"/>
    <n v="184139"/>
    <n v="0"/>
    <n v="0"/>
    <n v="0"/>
    <n v="0"/>
    <n v="1013374.3170590923"/>
    <n v="15162107.896795282"/>
    <n v="0"/>
    <n v="3876213.4882426113"/>
    <n v="20051696"/>
    <n v="0"/>
    <n v="0"/>
    <n v="0"/>
    <n v="0"/>
    <n v="0"/>
    <n v="0"/>
    <n v="0"/>
    <n v="775242.69764852233"/>
    <n v="775243"/>
    <n v="20826939"/>
    <n v="126993.53048780488"/>
    <n v="1"/>
    <n v="0"/>
    <n v="0"/>
    <n v="1"/>
    <n v="24249724"/>
    <n v="26866748.333127227"/>
    <n v="26866748"/>
    <n v="8"/>
    <n v="1"/>
    <n v="0"/>
    <n v="0.61538461538461542"/>
    <n v="0"/>
    <n v="0.61538461538461542"/>
    <n v="0.61538461538461542"/>
    <n v="1"/>
    <n v="6660438"/>
    <n v="33527186"/>
    <n v="54354125"/>
  </r>
  <r>
    <x v="5"/>
    <n v="3773"/>
    <x v="23"/>
    <x v="280"/>
    <x v="280"/>
    <x v="277"/>
    <n v="17404"/>
    <n v="217486000791"/>
    <s v="17486217486000791"/>
    <s v="INSTITUCION EDUCATIVA EL ROBLE"/>
    <n v="1"/>
    <n v="11.775976418570377"/>
    <n v="0.82474126243037116"/>
    <n v="0.10791975748372334"/>
    <n v="1.1079197574837234"/>
    <n v="148"/>
    <n v="0"/>
    <n v="0"/>
    <n v="12"/>
    <n v="0"/>
    <n v="67"/>
    <n v="0"/>
    <n v="44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20061.4755886386"/>
    <n v="12284627.566016614"/>
    <n v="0"/>
    <n v="5100280.9055823833"/>
    <n v="18904970"/>
    <n v="0"/>
    <n v="0"/>
    <n v="0"/>
    <n v="0"/>
    <n v="0"/>
    <n v="0"/>
    <n v="0"/>
    <n v="0"/>
    <n v="0"/>
    <n v="18904970"/>
    <n v="127736.28378378379"/>
    <n v="1"/>
    <n v="0"/>
    <n v="0"/>
    <n v="1"/>
    <n v="24249724"/>
    <n v="26866748.333127227"/>
    <n v="26866748"/>
    <n v="12"/>
    <n v="1"/>
    <n v="0"/>
    <n v="0.92307692307692313"/>
    <n v="0"/>
    <n v="0.92307692307692313"/>
    <n v="0.92307692307692313"/>
    <n v="1"/>
    <n v="6660438"/>
    <n v="33527186"/>
    <n v="52432156"/>
  </r>
  <r>
    <x v="5"/>
    <n v="3773"/>
    <x v="23"/>
    <x v="282"/>
    <x v="282"/>
    <x v="279"/>
    <n v="17532"/>
    <n v="217513000234"/>
    <s v="17513217513000234"/>
    <s v="INSTITUCION EDUCATIVA LA MILAGROSA"/>
    <n v="1"/>
    <n v="13.255315894141043"/>
    <n v="0.9283481535516217"/>
    <n v="0.12359530471757656"/>
    <n v="1.1235953047175766"/>
    <n v="223"/>
    <n v="0"/>
    <n v="0"/>
    <n v="17"/>
    <n v="0"/>
    <n v="118"/>
    <n v="0"/>
    <n v="57"/>
    <n v="0"/>
    <n v="31"/>
    <n v="0"/>
    <n v="0"/>
    <n v="0"/>
    <n v="195"/>
    <n v="0"/>
    <n v="0"/>
    <n v="15"/>
    <n v="0"/>
    <n v="92"/>
    <n v="0"/>
    <n v="57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2183888.3735626698"/>
    <n v="19641681.88129843"/>
    <n v="5323918.1491996367"/>
    <n v="0"/>
    <n v="27149488"/>
    <n v="0"/>
    <n v="0"/>
    <n v="0"/>
    <n v="0"/>
    <n v="385392.06592282408"/>
    <n v="3344697.8289296753"/>
    <n v="1064783.6298399274"/>
    <n v="0"/>
    <n v="4794874"/>
    <n v="31944362"/>
    <n v="143248.26008968611"/>
    <n v="1"/>
    <n v="0"/>
    <n v="0"/>
    <n v="1"/>
    <n v="24249724"/>
    <n v="27246876.027097132"/>
    <n v="27246876"/>
    <n v="17"/>
    <n v="1"/>
    <n v="0"/>
    <n v="1.3076923076923077"/>
    <n v="0"/>
    <n v="1.3076923076923077"/>
    <n v="1.3076923076923077"/>
    <n v="2"/>
    <n v="6660438"/>
    <n v="33907314"/>
    <n v="65851676"/>
  </r>
  <r>
    <x v="5"/>
    <n v="3773"/>
    <x v="23"/>
    <x v="282"/>
    <x v="282"/>
    <x v="279"/>
    <n v="13491"/>
    <n v="217513000561"/>
    <s v="17513217513000561"/>
    <s v="INSTITUCION EDUCATIVA MARISCAL ROBLEDO"/>
    <n v="1"/>
    <n v="13.255315894141043"/>
    <n v="0.9283481535516217"/>
    <n v="0.12359530471757656"/>
    <n v="1.1235953047175766"/>
    <n v="106"/>
    <n v="0"/>
    <n v="0"/>
    <n v="5"/>
    <n v="0"/>
    <n v="43"/>
    <n v="0"/>
    <n v="39"/>
    <n v="0"/>
    <n v="0"/>
    <n v="0"/>
    <n v="19"/>
    <n v="0"/>
    <n v="92"/>
    <n v="0"/>
    <n v="0"/>
    <n v="5"/>
    <n v="0"/>
    <n v="29"/>
    <n v="0"/>
    <n v="39"/>
    <n v="0"/>
    <n v="0"/>
    <n v="0"/>
    <n v="19"/>
    <n v="0"/>
    <n v="92671"/>
    <n v="81839"/>
    <n v="122758"/>
    <n v="150439"/>
    <n v="114333"/>
    <n v="99892"/>
    <n v="152848"/>
    <n v="184139"/>
    <n v="0"/>
    <n v="0"/>
    <n v="0"/>
    <n v="0"/>
    <n v="642320.1098713734"/>
    <n v="9203530.9386655502"/>
    <n v="0"/>
    <n v="3931056.6004924071"/>
    <n v="13776908"/>
    <n v="0"/>
    <n v="0"/>
    <n v="0"/>
    <n v="0"/>
    <n v="128464.02197427468"/>
    <n v="1526439.2776323352"/>
    <n v="0"/>
    <n v="786211.32009848149"/>
    <n v="2441115"/>
    <n v="16218023"/>
    <n v="153000.21698113208"/>
    <n v="1"/>
    <n v="0"/>
    <n v="0"/>
    <n v="1"/>
    <n v="24249724"/>
    <n v="27246876.027097132"/>
    <n v="27246876"/>
    <n v="5"/>
    <n v="1"/>
    <n v="0"/>
    <n v="0.38461538461538464"/>
    <n v="0"/>
    <n v="0.38461538461538464"/>
    <n v="0.38461538461538464"/>
    <n v="1"/>
    <n v="6660438"/>
    <n v="33907314"/>
    <n v="50125337"/>
  </r>
  <r>
    <x v="5"/>
    <n v="3773"/>
    <x v="23"/>
    <x v="282"/>
    <x v="282"/>
    <x v="279"/>
    <n v="18345"/>
    <n v="217513000676"/>
    <s v="17513217513000676"/>
    <s v="INSTITUCION EDUCATIVA FRANCISCO JOSE DE CALDAS"/>
    <n v="1"/>
    <n v="13.255315894141043"/>
    <n v="0.9283481535516217"/>
    <n v="0.12359530471757656"/>
    <n v="1.1235953047175766"/>
    <n v="175"/>
    <n v="0"/>
    <n v="0"/>
    <n v="15"/>
    <n v="0"/>
    <n v="81"/>
    <n v="0"/>
    <n v="57"/>
    <n v="0"/>
    <n v="22"/>
    <n v="0"/>
    <n v="0"/>
    <n v="0"/>
    <n v="175"/>
    <n v="0"/>
    <n v="0"/>
    <n v="15"/>
    <n v="0"/>
    <n v="81"/>
    <n v="0"/>
    <n v="57"/>
    <n v="0"/>
    <n v="22"/>
    <n v="0"/>
    <n v="0"/>
    <n v="0"/>
    <n v="92671"/>
    <n v="81839"/>
    <n v="122758"/>
    <n v="150439"/>
    <n v="114333"/>
    <n v="99892"/>
    <n v="152848"/>
    <n v="184139"/>
    <n v="0"/>
    <n v="0"/>
    <n v="0"/>
    <n v="0"/>
    <n v="1926960.3296141203"/>
    <n v="15488869.140681047"/>
    <n v="3778264.4929803875"/>
    <n v="0"/>
    <n v="21194094"/>
    <n v="0"/>
    <n v="0"/>
    <n v="0"/>
    <n v="0"/>
    <n v="385392.06592282408"/>
    <n v="3097773.8281362094"/>
    <n v="755652.89859607758"/>
    <n v="0"/>
    <n v="4238819"/>
    <n v="25432913"/>
    <n v="145330.93142857144"/>
    <n v="1"/>
    <n v="0"/>
    <n v="0"/>
    <n v="1"/>
    <n v="24249724"/>
    <n v="27246876.027097132"/>
    <n v="27246876"/>
    <n v="15"/>
    <n v="1"/>
    <n v="0"/>
    <n v="1.1538461538461537"/>
    <n v="0"/>
    <n v="1.1538461538461537"/>
    <n v="1.1538461538461537"/>
    <n v="2"/>
    <n v="6660438"/>
    <n v="33907314"/>
    <n v="59340227"/>
  </r>
  <r>
    <x v="5"/>
    <n v="3773"/>
    <x v="23"/>
    <x v="282"/>
    <x v="282"/>
    <x v="279"/>
    <n v="18343"/>
    <n v="217513000722"/>
    <s v="17513217513000722"/>
    <s v="INSTITUCION EDUCATIVA LAS COLES"/>
    <n v="1"/>
    <n v="13.255315894141043"/>
    <n v="0.9283481535516217"/>
    <n v="0.12359530471757656"/>
    <n v="1.1235953047175766"/>
    <n v="301"/>
    <n v="0"/>
    <n v="0"/>
    <n v="27"/>
    <n v="0"/>
    <n v="123"/>
    <n v="0"/>
    <n v="108"/>
    <n v="0"/>
    <n v="0"/>
    <n v="0"/>
    <n v="43"/>
    <n v="0"/>
    <n v="255"/>
    <n v="0"/>
    <n v="0"/>
    <n v="19"/>
    <n v="0"/>
    <n v="85"/>
    <n v="0"/>
    <n v="108"/>
    <n v="0"/>
    <n v="0"/>
    <n v="0"/>
    <n v="43"/>
    <n v="0"/>
    <n v="92671"/>
    <n v="81839"/>
    <n v="122758"/>
    <n v="150439"/>
    <n v="114333"/>
    <n v="99892"/>
    <n v="152848"/>
    <n v="184139"/>
    <n v="0"/>
    <n v="0"/>
    <n v="0"/>
    <n v="0"/>
    <n v="3468528.5933054164"/>
    <n v="25927020.083313927"/>
    <n v="0"/>
    <n v="8896601.7800617628"/>
    <n v="38292150"/>
    <n v="0"/>
    <n v="0"/>
    <n v="0"/>
    <n v="0"/>
    <n v="488163.28350224387"/>
    <n v="4332393.8321035393"/>
    <n v="0"/>
    <n v="1779320.3560123527"/>
    <n v="6599877"/>
    <n v="44892027"/>
    <n v="149142.94684385383"/>
    <n v="1"/>
    <n v="0"/>
    <n v="0"/>
    <n v="1"/>
    <n v="24249724"/>
    <n v="27246876.027097132"/>
    <n v="27246876"/>
    <n v="27"/>
    <n v="1"/>
    <n v="0"/>
    <n v="2.0769230769230771"/>
    <n v="0"/>
    <n v="2.0769230769230771"/>
    <n v="2.0769230769230771"/>
    <n v="3"/>
    <n v="6660438"/>
    <n v="33907314"/>
    <n v="78799341"/>
  </r>
  <r>
    <x v="5"/>
    <n v="3773"/>
    <x v="23"/>
    <x v="283"/>
    <x v="283"/>
    <x v="280"/>
    <n v="2877"/>
    <n v="217524000015"/>
    <s v="17524217524000015"/>
    <s v="INSTITUCION EDUCATIVA MONSEÑOR ALFONSO DE LOS RIOS"/>
    <n v="1"/>
    <n v="9.2512972572275753"/>
    <n v="0.64792305179996168"/>
    <n v="8.116746154523545E-2"/>
    <n v="1.0811674615452354"/>
    <n v="920"/>
    <n v="0"/>
    <n v="0"/>
    <n v="61"/>
    <n v="0"/>
    <n v="467"/>
    <n v="0"/>
    <n v="289"/>
    <n v="0"/>
    <n v="10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40400.2822319353"/>
    <n v="81647984.931919545"/>
    <n v="17021191.268713411"/>
    <n v="0"/>
    <n v="106209576"/>
    <n v="0"/>
    <n v="0"/>
    <n v="0"/>
    <n v="0"/>
    <n v="0"/>
    <n v="0"/>
    <n v="0"/>
    <n v="0"/>
    <n v="0"/>
    <n v="106209576"/>
    <n v="115445.19130434783"/>
    <n v="1"/>
    <n v="0"/>
    <n v="1"/>
    <n v="1"/>
    <n v="24249724"/>
    <n v="26218012.54025257"/>
    <n v="26218013"/>
    <n v="61"/>
    <n v="1"/>
    <n v="0"/>
    <n v="4.6923076923076925"/>
    <n v="0"/>
    <n v="4.6923076923076925"/>
    <n v="4"/>
    <n v="4"/>
    <n v="6660438"/>
    <n v="32878451"/>
    <n v="139088027"/>
  </r>
  <r>
    <x v="5"/>
    <n v="3773"/>
    <x v="23"/>
    <x v="283"/>
    <x v="283"/>
    <x v="280"/>
    <n v="2690"/>
    <n v="217524000040"/>
    <s v="17524217524000040"/>
    <s v="INSTITUCION EDUCATIVA SANTAGUEDA"/>
    <n v="1"/>
    <n v="9.2512972572275753"/>
    <n v="0.64792305179996168"/>
    <n v="8.116746154523545E-2"/>
    <n v="1.0811674615452354"/>
    <n v="286"/>
    <n v="0"/>
    <n v="0"/>
    <n v="15"/>
    <n v="0"/>
    <n v="139"/>
    <n v="0"/>
    <n v="86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54196.790712771"/>
    <n v="24299995.515452247"/>
    <n v="7601697.0714642424"/>
    <n v="0"/>
    <n v="33755889"/>
    <n v="0"/>
    <n v="0"/>
    <n v="0"/>
    <n v="0"/>
    <n v="0"/>
    <n v="0"/>
    <n v="0"/>
    <n v="0"/>
    <n v="0"/>
    <n v="33755889"/>
    <n v="118027.58391608391"/>
    <n v="1"/>
    <n v="0"/>
    <n v="1"/>
    <n v="1"/>
    <n v="24249724"/>
    <n v="26218012.54025257"/>
    <n v="26218013"/>
    <n v="15"/>
    <n v="1"/>
    <n v="0"/>
    <n v="1.1538461538461537"/>
    <n v="0"/>
    <n v="1.1538461538461537"/>
    <n v="1.1538461538461537"/>
    <n v="2"/>
    <n v="6660438"/>
    <n v="32878451"/>
    <n v="66634340"/>
  </r>
  <r>
    <x v="5"/>
    <n v="3773"/>
    <x v="23"/>
    <x v="283"/>
    <x v="283"/>
    <x v="280"/>
    <n v="18335"/>
    <n v="217524000236"/>
    <s v="17524217524000236"/>
    <s v="INSTITUCION EDUCATIVA CARTAGENA"/>
    <n v="1"/>
    <n v="9.2512972572275753"/>
    <n v="0.64792305179996168"/>
    <n v="8.116746154523545E-2"/>
    <n v="1.0811674615452354"/>
    <n v="80"/>
    <n v="0"/>
    <n v="0"/>
    <n v="5"/>
    <n v="0"/>
    <n v="43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8065.59690425696"/>
    <n v="8099998.5051507484"/>
    <n v="0"/>
    <n v="0"/>
    <n v="8718064"/>
    <n v="0"/>
    <n v="0"/>
    <n v="0"/>
    <n v="0"/>
    <n v="0"/>
    <n v="0"/>
    <n v="0"/>
    <n v="0"/>
    <n v="0"/>
    <n v="8718064"/>
    <n v="108975.8"/>
    <n v="1"/>
    <n v="0"/>
    <n v="1"/>
    <n v="1"/>
    <n v="24249724"/>
    <n v="26218012.54025257"/>
    <n v="26218013"/>
    <n v="5"/>
    <n v="1"/>
    <n v="0"/>
    <n v="0.38461538461538464"/>
    <n v="0"/>
    <n v="0.38461538461538464"/>
    <n v="0.38461538461538464"/>
    <n v="1"/>
    <n v="6660438"/>
    <n v="32878451"/>
    <n v="41596515"/>
  </r>
  <r>
    <x v="5"/>
    <n v="3773"/>
    <x v="23"/>
    <x v="283"/>
    <x v="283"/>
    <x v="280"/>
    <n v="3002"/>
    <n v="217524000392"/>
    <s v="17524217524000392"/>
    <s v="INSTITUCION EDUCATIVA JOSE MARIA CARBONELL"/>
    <n v="1"/>
    <n v="9.2512972572275753"/>
    <n v="0.64792305179996168"/>
    <n v="8.116746154523545E-2"/>
    <n v="1.0811674615452354"/>
    <n v="314"/>
    <n v="0"/>
    <n v="0"/>
    <n v="14"/>
    <n v="0"/>
    <n v="121"/>
    <n v="0"/>
    <n v="117"/>
    <n v="0"/>
    <n v="0"/>
    <n v="0"/>
    <n v="6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30583.6713319195"/>
    <n v="25703995.256345041"/>
    <n v="0"/>
    <n v="12343275.902491642"/>
    <n v="39777855"/>
    <n v="0"/>
    <n v="0"/>
    <n v="0"/>
    <n v="0"/>
    <n v="0"/>
    <n v="0"/>
    <n v="0"/>
    <n v="0"/>
    <n v="0"/>
    <n v="39777855"/>
    <n v="126681.0668789809"/>
    <n v="1"/>
    <n v="0"/>
    <n v="1"/>
    <n v="1"/>
    <n v="24249724"/>
    <n v="26218012.54025257"/>
    <n v="26218013"/>
    <n v="14"/>
    <n v="1"/>
    <n v="0"/>
    <n v="1.0769230769230769"/>
    <n v="0"/>
    <n v="1.0769230769230769"/>
    <n v="1.0769230769230769"/>
    <n v="2"/>
    <n v="6660438"/>
    <n v="32878451"/>
    <n v="72656306"/>
  </r>
  <r>
    <x v="5"/>
    <n v="3773"/>
    <x v="23"/>
    <x v="284"/>
    <x v="284"/>
    <x v="281"/>
    <n v="17536"/>
    <n v="217541000312"/>
    <s v="17541217541000312"/>
    <s v="INSTITUCION EDUCATIVA GUACAS"/>
    <n v="1"/>
    <n v="10.703220903723622"/>
    <n v="0.74960985029552374"/>
    <n v="9.6552502015285382E-2"/>
    <n v="1.0965525020152853"/>
    <n v="183"/>
    <n v="0"/>
    <n v="0"/>
    <n v="18"/>
    <n v="0"/>
    <n v="76"/>
    <n v="0"/>
    <n v="66"/>
    <n v="0"/>
    <n v="23"/>
    <n v="0"/>
    <n v="0"/>
    <n v="0"/>
    <n v="183"/>
    <n v="0"/>
    <n v="0"/>
    <n v="18"/>
    <n v="0"/>
    <n v="76"/>
    <n v="0"/>
    <n v="66"/>
    <n v="0"/>
    <n v="23"/>
    <n v="0"/>
    <n v="0"/>
    <n v="0"/>
    <n v="92671"/>
    <n v="81839"/>
    <n v="122758"/>
    <n v="150439"/>
    <n v="114333"/>
    <n v="99892"/>
    <n v="152848"/>
    <n v="184139"/>
    <n v="0"/>
    <n v="0"/>
    <n v="0"/>
    <n v="0"/>
    <n v="2256698.469832445"/>
    <n v="15554228.799446145"/>
    <n v="3854934.7070447435"/>
    <n v="0"/>
    <n v="21665862"/>
    <n v="0"/>
    <n v="0"/>
    <n v="0"/>
    <n v="0"/>
    <n v="451339.69396648905"/>
    <n v="3110845.7598892292"/>
    <n v="770986.94140894874"/>
    <n v="0"/>
    <n v="4333172"/>
    <n v="25999034"/>
    <n v="142071.22404371583"/>
    <n v="1"/>
    <n v="0"/>
    <n v="1"/>
    <n v="1"/>
    <n v="24249724"/>
    <n v="26591095.525380112"/>
    <n v="26591096"/>
    <n v="18"/>
    <n v="1"/>
    <n v="0"/>
    <n v="1.3846153846153846"/>
    <n v="0"/>
    <n v="1.3846153846153846"/>
    <n v="1.3846153846153846"/>
    <n v="2"/>
    <n v="6660438"/>
    <n v="33251534"/>
    <n v="59250568"/>
  </r>
  <r>
    <x v="5"/>
    <n v="3773"/>
    <x v="23"/>
    <x v="284"/>
    <x v="284"/>
    <x v="281"/>
    <n v="3008"/>
    <n v="217541000355"/>
    <s v="17541217541000355"/>
    <s v="INSTITUCION EDUCATIVA SANTA RITA"/>
    <n v="1"/>
    <n v="10.703220903723622"/>
    <n v="0.74960985029552374"/>
    <n v="9.6552502015285382E-2"/>
    <n v="1.0965525020152853"/>
    <n v="92"/>
    <n v="0"/>
    <n v="0"/>
    <n v="12"/>
    <n v="0"/>
    <n v="55"/>
    <n v="0"/>
    <n v="25"/>
    <n v="0"/>
    <n v="0"/>
    <n v="0"/>
    <n v="0"/>
    <n v="0"/>
    <n v="71"/>
    <n v="0"/>
    <n v="0"/>
    <n v="11"/>
    <n v="0"/>
    <n v="52"/>
    <n v="0"/>
    <n v="8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4465.6465549634"/>
    <n v="8762945.802504871"/>
    <n v="0"/>
    <n v="0"/>
    <n v="10267411"/>
    <n v="0"/>
    <n v="0"/>
    <n v="0"/>
    <n v="0"/>
    <n v="275818.70186840999"/>
    <n v="1314441.8703757306"/>
    <n v="0"/>
    <n v="0"/>
    <n v="1590261"/>
    <n v="11857672"/>
    <n v="128887.73913043478"/>
    <n v="1"/>
    <n v="0"/>
    <n v="1"/>
    <n v="1"/>
    <n v="24249724"/>
    <n v="26591095.525380112"/>
    <n v="26591096"/>
    <n v="12"/>
    <n v="1"/>
    <n v="0"/>
    <n v="0.92307692307692313"/>
    <n v="0"/>
    <n v="0.92307692307692313"/>
    <n v="0.92307692307692313"/>
    <n v="1"/>
    <n v="6660438"/>
    <n v="33251534"/>
    <n v="45109206"/>
  </r>
  <r>
    <x v="5"/>
    <n v="3773"/>
    <x v="23"/>
    <x v="284"/>
    <x v="284"/>
    <x v="281"/>
    <n v="13552"/>
    <n v="217541000649"/>
    <s v="17541217541000649"/>
    <s v="INSTITUCION EDUCATIVA PABLO VI"/>
    <n v="1"/>
    <n v="10.703220903723622"/>
    <n v="0.74960985029552374"/>
    <n v="9.6552502015285382E-2"/>
    <n v="1.0965525020152853"/>
    <n v="208"/>
    <n v="0"/>
    <n v="0"/>
    <n v="8"/>
    <n v="0"/>
    <n v="81"/>
    <n v="0"/>
    <n v="82"/>
    <n v="0"/>
    <n v="37"/>
    <n v="0"/>
    <n v="0"/>
    <n v="0"/>
    <n v="181"/>
    <n v="0"/>
    <n v="0"/>
    <n v="6"/>
    <n v="0"/>
    <n v="56"/>
    <n v="0"/>
    <n v="82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1002977.0977033089"/>
    <n v="17854502.072603673"/>
    <n v="6201416.7026371965"/>
    <n v="0"/>
    <n v="25058896"/>
    <n v="0"/>
    <n v="0"/>
    <n v="0"/>
    <n v="0"/>
    <n v="150446.56465549633"/>
    <n v="3023216.3018641807"/>
    <n v="1240283.3405274393"/>
    <n v="0"/>
    <n v="4413946"/>
    <n v="29472842"/>
    <n v="141696.35576923078"/>
    <n v="1"/>
    <n v="0"/>
    <n v="1"/>
    <n v="1"/>
    <n v="24249724"/>
    <n v="26591095.525380112"/>
    <n v="26591096"/>
    <n v="8"/>
    <n v="1"/>
    <n v="0"/>
    <n v="0.61538461538461542"/>
    <n v="0"/>
    <n v="0.61538461538461542"/>
    <n v="0.61538461538461542"/>
    <n v="1"/>
    <n v="6660438"/>
    <n v="33251534"/>
    <n v="62724376"/>
  </r>
  <r>
    <x v="5"/>
    <n v="3773"/>
    <x v="23"/>
    <x v="284"/>
    <x v="284"/>
    <x v="281"/>
    <n v="13549"/>
    <n v="217541000673"/>
    <s v="17541217541000673"/>
    <s v="INSTITUCION EDUCATIVA JOHN F. KENNEDY"/>
    <n v="1"/>
    <n v="10.703220903723622"/>
    <n v="0.74960985029552374"/>
    <n v="9.6552502015285382E-2"/>
    <n v="1.0965525020152853"/>
    <n v="277"/>
    <n v="0"/>
    <n v="0"/>
    <n v="16"/>
    <n v="0"/>
    <n v="118"/>
    <n v="0"/>
    <n v="91"/>
    <n v="0"/>
    <n v="52"/>
    <n v="0"/>
    <n v="0"/>
    <n v="0"/>
    <n v="277"/>
    <n v="0"/>
    <n v="0"/>
    <n v="16"/>
    <n v="0"/>
    <n v="118"/>
    <n v="0"/>
    <n v="91"/>
    <n v="0"/>
    <n v="52"/>
    <n v="0"/>
    <n v="0"/>
    <n v="0"/>
    <n v="92671"/>
    <n v="81839"/>
    <n v="122758"/>
    <n v="150439"/>
    <n v="114333"/>
    <n v="99892"/>
    <n v="152848"/>
    <n v="184139"/>
    <n v="0"/>
    <n v="0"/>
    <n v="0"/>
    <n v="0"/>
    <n v="2005954.1954066178"/>
    <n v="22893195.909043975"/>
    <n v="8715504.5550576802"/>
    <n v="0"/>
    <n v="33614655"/>
    <n v="0"/>
    <n v="0"/>
    <n v="0"/>
    <n v="0"/>
    <n v="401190.83908132359"/>
    <n v="4578639.1818087948"/>
    <n v="1743100.9110115364"/>
    <n v="0"/>
    <n v="6722931"/>
    <n v="40337586"/>
    <n v="145623.05415162456"/>
    <n v="1"/>
    <n v="0"/>
    <n v="1"/>
    <n v="1"/>
    <n v="24249724"/>
    <n v="26591095.525380112"/>
    <n v="26591096"/>
    <n v="16"/>
    <n v="1"/>
    <n v="0"/>
    <n v="1.2307692307692308"/>
    <n v="0"/>
    <n v="1.2307692307692308"/>
    <n v="1.2307692307692308"/>
    <n v="2"/>
    <n v="6660438"/>
    <n v="33251534"/>
    <n v="73589120"/>
  </r>
  <r>
    <x v="5"/>
    <n v="3773"/>
    <x v="23"/>
    <x v="284"/>
    <x v="284"/>
    <x v="281"/>
    <n v="18220"/>
    <n v="217541000851"/>
    <s v="17541217541000851"/>
    <s v="INSTITUCION EDUCATIVA FRANCISCO JULIAN OLAYA"/>
    <n v="1"/>
    <n v="10.703220903723622"/>
    <n v="0.74960985029552374"/>
    <n v="9.6552502015285382E-2"/>
    <n v="1.0965525020152853"/>
    <n v="146"/>
    <n v="0"/>
    <n v="0"/>
    <n v="9"/>
    <n v="0"/>
    <n v="57"/>
    <n v="0"/>
    <n v="55"/>
    <n v="0"/>
    <n v="0"/>
    <n v="0"/>
    <n v="25"/>
    <n v="0"/>
    <n v="141"/>
    <n v="0"/>
    <n v="0"/>
    <n v="9"/>
    <n v="0"/>
    <n v="52"/>
    <n v="0"/>
    <n v="55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1128349.2349162225"/>
    <n v="12268124.123506818"/>
    <n v="0"/>
    <n v="5047952.0292148152"/>
    <n v="18444425"/>
    <n v="0"/>
    <n v="0"/>
    <n v="0"/>
    <n v="0"/>
    <n v="225669.84698324453"/>
    <n v="2344088.0021700533"/>
    <n v="0"/>
    <n v="1009590.4058429631"/>
    <n v="3579348"/>
    <n v="22023773"/>
    <n v="150847.76027397261"/>
    <n v="1"/>
    <n v="0"/>
    <n v="1"/>
    <n v="1"/>
    <n v="24249724"/>
    <n v="26591095.525380112"/>
    <n v="26591096"/>
    <n v="9"/>
    <n v="1"/>
    <n v="0"/>
    <n v="0.69230769230769229"/>
    <n v="0"/>
    <n v="0.69230769230769229"/>
    <n v="0.69230769230769229"/>
    <n v="1"/>
    <n v="6660438"/>
    <n v="33251534"/>
    <n v="55275307"/>
  </r>
  <r>
    <x v="5"/>
    <n v="3773"/>
    <x v="23"/>
    <x v="284"/>
    <x v="284"/>
    <x v="281"/>
    <n v="17411"/>
    <n v="217541001301"/>
    <s v="17541217541001301"/>
    <s v="INSTITUCION EDUCATIVA LA RIOJA"/>
    <n v="1"/>
    <n v="10.703220903723622"/>
    <n v="0.74960985029552374"/>
    <n v="9.6552502015285382E-2"/>
    <n v="1.0965525020152853"/>
    <n v="131"/>
    <n v="0"/>
    <n v="0"/>
    <n v="9"/>
    <n v="0"/>
    <n v="62"/>
    <n v="0"/>
    <n v="41"/>
    <n v="0"/>
    <n v="19"/>
    <n v="0"/>
    <n v="0"/>
    <n v="0"/>
    <n v="131"/>
    <n v="0"/>
    <n v="0"/>
    <n v="9"/>
    <n v="0"/>
    <n v="62"/>
    <n v="0"/>
    <n v="41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1128349.2349162225"/>
    <n v="11282292.72072502"/>
    <n v="3184511.2797326143"/>
    <n v="0"/>
    <n v="15595153"/>
    <n v="0"/>
    <n v="0"/>
    <n v="0"/>
    <n v="0"/>
    <n v="225669.84698324453"/>
    <n v="2256458.5441450044"/>
    <n v="636902.25594652293"/>
    <n v="0"/>
    <n v="3119031"/>
    <n v="18714184"/>
    <n v="142856.36641221374"/>
    <n v="1"/>
    <n v="0"/>
    <n v="1"/>
    <n v="1"/>
    <n v="24249724"/>
    <n v="26591095.525380112"/>
    <n v="26591096"/>
    <n v="9"/>
    <n v="1"/>
    <n v="0"/>
    <n v="0.69230769230769229"/>
    <n v="0"/>
    <n v="0.69230769230769229"/>
    <n v="0.69230769230769229"/>
    <n v="1"/>
    <n v="6660438"/>
    <n v="33251534"/>
    <n v="51965718"/>
  </r>
  <r>
    <x v="5"/>
    <n v="3773"/>
    <x v="23"/>
    <x v="284"/>
    <x v="284"/>
    <x v="281"/>
    <n v="18438"/>
    <n v="217541001360"/>
    <s v="17541217541001360"/>
    <s v="INSTITUCION EDUCATIVA CAMILO OLIMPO CARDONA"/>
    <n v="1"/>
    <n v="10.703220903723622"/>
    <n v="0.74960985029552374"/>
    <n v="9.6552502015285382E-2"/>
    <n v="1.0965525020152853"/>
    <n v="213"/>
    <n v="0"/>
    <n v="0"/>
    <n v="17"/>
    <n v="0"/>
    <n v="113"/>
    <n v="0"/>
    <n v="55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31326.3326195315"/>
    <n v="18402186.185260229"/>
    <n v="0"/>
    <n v="5653706.272720593"/>
    <n v="26187219"/>
    <n v="0"/>
    <n v="0"/>
    <n v="0"/>
    <n v="0"/>
    <n v="0"/>
    <n v="0"/>
    <n v="0"/>
    <n v="0"/>
    <n v="0"/>
    <n v="26187219"/>
    <n v="122944.69014084506"/>
    <n v="1"/>
    <n v="0"/>
    <n v="1"/>
    <n v="1"/>
    <n v="24249724"/>
    <n v="26591095.525380112"/>
    <n v="26591096"/>
    <n v="17"/>
    <n v="1"/>
    <n v="0"/>
    <n v="1.3076923076923077"/>
    <n v="0"/>
    <n v="1.3076923076923077"/>
    <n v="1.3076923076923077"/>
    <n v="2"/>
    <n v="6660438"/>
    <n v="33251534"/>
    <n v="59438753"/>
  </r>
  <r>
    <x v="5"/>
    <n v="3773"/>
    <x v="23"/>
    <x v="284"/>
    <x v="284"/>
    <x v="281"/>
    <n v="18204"/>
    <n v="217541001793"/>
    <s v="17541217541001793"/>
    <s v="INSTITUCION EDUCATIVA DANIEL MARIA LOPEZ RODRIGUEZ"/>
    <n v="1"/>
    <n v="10.703220903723622"/>
    <n v="0.74960985029552374"/>
    <n v="9.6552502015285382E-2"/>
    <n v="1.0965525020152853"/>
    <n v="314"/>
    <n v="0"/>
    <n v="0"/>
    <n v="25"/>
    <n v="0"/>
    <n v="133"/>
    <n v="0"/>
    <n v="112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34303.4303228403"/>
    <n v="26836521.520171165"/>
    <n v="7374657.7004334228"/>
    <n v="0"/>
    <n v="37345483"/>
    <n v="0"/>
    <n v="0"/>
    <n v="0"/>
    <n v="0"/>
    <n v="0"/>
    <n v="0"/>
    <n v="0"/>
    <n v="0"/>
    <n v="0"/>
    <n v="37345483"/>
    <n v="118934.65923566879"/>
    <n v="1"/>
    <n v="0"/>
    <n v="1"/>
    <n v="1"/>
    <n v="24249724"/>
    <n v="26591095.525380112"/>
    <n v="26591096"/>
    <n v="25"/>
    <n v="1"/>
    <n v="0"/>
    <n v="1.9230769230769231"/>
    <n v="0"/>
    <n v="1.9230769230769231"/>
    <n v="1.9230769230769231"/>
    <n v="2"/>
    <n v="6660438"/>
    <n v="33251534"/>
    <n v="70597017"/>
  </r>
  <r>
    <x v="5"/>
    <n v="3773"/>
    <x v="23"/>
    <x v="285"/>
    <x v="285"/>
    <x v="282"/>
    <n v="2713"/>
    <n v="217614000138"/>
    <s v="17614217614000138"/>
    <s v="INSTITUCION EDUCATIVA QUIEBRALOMO"/>
    <n v="1"/>
    <n v="11.313838207114888"/>
    <n v="0.79237499076120754"/>
    <n v="0.10302279537200493"/>
    <n v="1.1030227953720049"/>
    <n v="135"/>
    <n v="0"/>
    <n v="0"/>
    <n v="9"/>
    <n v="0"/>
    <n v="97"/>
    <n v="0"/>
    <n v="29"/>
    <n v="0"/>
    <n v="0"/>
    <n v="0"/>
    <n v="0"/>
    <n v="0"/>
    <n v="29"/>
    <n v="0"/>
    <n v="0"/>
    <n v="0"/>
    <n v="0"/>
    <n v="0"/>
    <n v="0"/>
    <n v="29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35007.1473694069"/>
    <n v="13883077.287487838"/>
    <n v="0"/>
    <n v="0"/>
    <n v="15018084"/>
    <n v="0"/>
    <n v="0"/>
    <n v="0"/>
    <n v="0"/>
    <n v="0"/>
    <n v="639062.28783674177"/>
    <n v="0"/>
    <n v="0"/>
    <n v="639062"/>
    <n v="15657146"/>
    <n v="115978.85925925926"/>
    <n v="1"/>
    <n v="0"/>
    <n v="1"/>
    <n v="1"/>
    <n v="24249724"/>
    <n v="26747998.353479594"/>
    <n v="26747998"/>
    <n v="9"/>
    <n v="1"/>
    <n v="0"/>
    <n v="0.69230769230769229"/>
    <n v="0"/>
    <n v="0.69230769230769229"/>
    <n v="0.69230769230769229"/>
    <n v="1"/>
    <n v="6660438"/>
    <n v="33408436"/>
    <n v="49065582"/>
  </r>
  <r>
    <x v="5"/>
    <n v="3773"/>
    <x v="23"/>
    <x v="285"/>
    <x v="285"/>
    <x v="282"/>
    <n v="3005"/>
    <n v="217614000201"/>
    <s v="17614217614000201"/>
    <s v="INSTITUCION EDUCATIVA SIPIRRA"/>
    <n v="1"/>
    <n v="11.313838207114888"/>
    <n v="0.79237499076120754"/>
    <n v="0.10302279537200493"/>
    <n v="1.1030227953720049"/>
    <n v="162"/>
    <n v="0"/>
    <n v="0"/>
    <n v="17"/>
    <n v="0"/>
    <n v="81"/>
    <n v="0"/>
    <n v="52"/>
    <n v="0"/>
    <n v="12"/>
    <n v="0"/>
    <n v="0"/>
    <n v="0"/>
    <n v="151"/>
    <n v="0"/>
    <n v="0"/>
    <n v="15"/>
    <n v="0"/>
    <n v="72"/>
    <n v="0"/>
    <n v="52"/>
    <n v="0"/>
    <n v="12"/>
    <n v="0"/>
    <n v="0"/>
    <n v="0"/>
    <n v="92671"/>
    <n v="81839"/>
    <n v="122758"/>
    <n v="150439"/>
    <n v="114333"/>
    <n v="99892"/>
    <n v="152848"/>
    <n v="184139"/>
    <n v="0"/>
    <n v="0"/>
    <n v="0"/>
    <n v="0"/>
    <n v="2143902.3894755463"/>
    <n v="14654359.359014941"/>
    <n v="2023137.9387242424"/>
    <n v="0"/>
    <n v="18821400"/>
    <n v="0"/>
    <n v="0"/>
    <n v="0"/>
    <n v="0"/>
    <n v="378335.71578980231"/>
    <n v="2732542.1962674479"/>
    <n v="404627.58774484851"/>
    <n v="0"/>
    <n v="3515505"/>
    <n v="22336905"/>
    <n v="137882.12962962964"/>
    <n v="1"/>
    <n v="0"/>
    <n v="1"/>
    <n v="1"/>
    <n v="24249724"/>
    <n v="26747998.353479594"/>
    <n v="26747998"/>
    <n v="17"/>
    <n v="1"/>
    <n v="0"/>
    <n v="1.3076923076923077"/>
    <n v="0"/>
    <n v="1.3076923076923077"/>
    <n v="1.3076923076923077"/>
    <n v="2"/>
    <n v="6660438"/>
    <n v="33408436"/>
    <n v="55745341"/>
  </r>
  <r>
    <x v="5"/>
    <n v="3773"/>
    <x v="23"/>
    <x v="285"/>
    <x v="285"/>
    <x v="282"/>
    <n v="18322"/>
    <n v="217614000278"/>
    <s v="17614217614000278"/>
    <s v="INSTITUCION EDUCATIVA MARCO FIDEL SUAREZ"/>
    <n v="1"/>
    <n v="11.313838207114888"/>
    <n v="0.79237499076120754"/>
    <n v="0.10302279537200493"/>
    <n v="1.1030227953720049"/>
    <n v="45"/>
    <n v="0"/>
    <n v="0"/>
    <n v="3"/>
    <n v="0"/>
    <n v="23"/>
    <n v="0"/>
    <n v="19"/>
    <n v="0"/>
    <n v="0"/>
    <n v="0"/>
    <n v="0"/>
    <n v="0"/>
    <n v="45"/>
    <n v="0"/>
    <n v="0"/>
    <n v="3"/>
    <n v="0"/>
    <n v="23"/>
    <n v="0"/>
    <n v="19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8335.71578980231"/>
    <n v="4627692.4291626131"/>
    <n v="0"/>
    <n v="0"/>
    <n v="5006028"/>
    <n v="0"/>
    <n v="0"/>
    <n v="0"/>
    <n v="0"/>
    <n v="75667.143157960469"/>
    <n v="925538.48583252262"/>
    <n v="0"/>
    <n v="0"/>
    <n v="1001206"/>
    <n v="6007234"/>
    <n v="133494.08888888889"/>
    <n v="1"/>
    <n v="0"/>
    <n v="1"/>
    <n v="1"/>
    <n v="24249724"/>
    <n v="26747998.353479594"/>
    <n v="26747998"/>
    <n v="3"/>
    <n v="1"/>
    <n v="0"/>
    <n v="0.23076923076923078"/>
    <n v="0"/>
    <n v="0.23076923076923078"/>
    <n v="0.23076923076923078"/>
    <n v="1"/>
    <n v="6660438"/>
    <n v="33408436"/>
    <n v="39415670"/>
  </r>
  <r>
    <x v="5"/>
    <n v="3773"/>
    <x v="23"/>
    <x v="285"/>
    <x v="285"/>
    <x v="282"/>
    <n v="18200"/>
    <n v="217614000286"/>
    <s v="17614217614000286"/>
    <s v="INSTITUCION EDUCATIVA JOHN F. KENNEDY"/>
    <n v="1"/>
    <n v="11.313838207114888"/>
    <n v="0.79237499076120754"/>
    <n v="0.10302279537200493"/>
    <n v="1.1030227953720049"/>
    <n v="227"/>
    <n v="0"/>
    <n v="0"/>
    <n v="14"/>
    <n v="0"/>
    <n v="122"/>
    <n v="0"/>
    <n v="70"/>
    <n v="0"/>
    <n v="21"/>
    <n v="0"/>
    <n v="0"/>
    <n v="0"/>
    <n v="218"/>
    <n v="0"/>
    <n v="0"/>
    <n v="13"/>
    <n v="0"/>
    <n v="114"/>
    <n v="0"/>
    <n v="70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1765566.6736857442"/>
    <n v="21155165.39045766"/>
    <n v="3540491.3927674242"/>
    <n v="0"/>
    <n v="26461223"/>
    <n v="0"/>
    <n v="0"/>
    <n v="0"/>
    <n v="0"/>
    <n v="327890.9536844953"/>
    <n v="4054740.0331710516"/>
    <n v="708098.27855348494"/>
    <n v="0"/>
    <n v="5090729"/>
    <n v="31551952"/>
    <n v="138995.38325991191"/>
    <n v="1"/>
    <n v="0"/>
    <n v="1"/>
    <n v="1"/>
    <n v="24249724"/>
    <n v="26747998.353479594"/>
    <n v="26747998"/>
    <n v="14"/>
    <n v="1"/>
    <n v="0"/>
    <n v="1.0769230769230769"/>
    <n v="0"/>
    <n v="1.0769230769230769"/>
    <n v="1.0769230769230769"/>
    <n v="2"/>
    <n v="6660438"/>
    <n v="33408436"/>
    <n v="64960388"/>
  </r>
  <r>
    <x v="5"/>
    <n v="3773"/>
    <x v="23"/>
    <x v="285"/>
    <x v="285"/>
    <x v="282"/>
    <n v="18207"/>
    <n v="217614000332"/>
    <s v="17614217614000332"/>
    <s v="INSTITUCION EDUCATIVA LOS CHANCOS"/>
    <n v="1"/>
    <n v="11.313838207114888"/>
    <n v="0.79237499076120754"/>
    <n v="0.10302279537200493"/>
    <n v="1.1030227953720049"/>
    <n v="59"/>
    <n v="0"/>
    <n v="0"/>
    <n v="3"/>
    <n v="0"/>
    <n v="32"/>
    <n v="0"/>
    <n v="24"/>
    <n v="0"/>
    <n v="0"/>
    <n v="0"/>
    <n v="0"/>
    <n v="0"/>
    <n v="59"/>
    <n v="0"/>
    <n v="0"/>
    <n v="3"/>
    <n v="0"/>
    <n v="32"/>
    <n v="0"/>
    <n v="24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8335.71578980231"/>
    <n v="6170256.5722168172"/>
    <n v="0"/>
    <n v="0"/>
    <n v="6548592"/>
    <n v="0"/>
    <n v="0"/>
    <n v="0"/>
    <n v="0"/>
    <n v="75667.143157960469"/>
    <n v="1234051.3144433636"/>
    <n v="0"/>
    <n v="0"/>
    <n v="1309718"/>
    <n v="7858310"/>
    <n v="133191.69491525425"/>
    <n v="1"/>
    <n v="0"/>
    <n v="1"/>
    <n v="1"/>
    <n v="24249724"/>
    <n v="26747998.353479594"/>
    <n v="26747998"/>
    <n v="3"/>
    <n v="1"/>
    <n v="0"/>
    <n v="0.23076923076923078"/>
    <n v="0"/>
    <n v="0.23076923076923078"/>
    <n v="0.23076923076923078"/>
    <n v="1"/>
    <n v="6660438"/>
    <n v="33408436"/>
    <n v="41266746"/>
  </r>
  <r>
    <x v="5"/>
    <n v="3773"/>
    <x v="23"/>
    <x v="285"/>
    <x v="285"/>
    <x v="282"/>
    <n v="18440"/>
    <n v="217614000456"/>
    <s v="17614217614000456"/>
    <s v="INSTITUCION EDUCATIVA SAN JERONIMO"/>
    <n v="1"/>
    <n v="11.313838207114888"/>
    <n v="0.79237499076120754"/>
    <n v="0.10302279537200493"/>
    <n v="1.1030227953720049"/>
    <n v="749"/>
    <n v="0"/>
    <n v="0"/>
    <n v="62"/>
    <n v="0"/>
    <n v="322"/>
    <n v="0"/>
    <n v="249"/>
    <n v="0"/>
    <n v="1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18938.1263225805"/>
    <n v="62914580.405996479"/>
    <n v="19557000.074334342"/>
    <n v="0"/>
    <n v="90290519"/>
    <n v="0"/>
    <n v="0"/>
    <n v="0"/>
    <n v="0"/>
    <n v="0"/>
    <n v="0"/>
    <n v="0"/>
    <n v="0"/>
    <n v="0"/>
    <n v="90290519"/>
    <n v="120548.08945260347"/>
    <n v="1"/>
    <n v="0"/>
    <n v="1"/>
    <n v="1"/>
    <n v="24249724"/>
    <n v="26747998.353479594"/>
    <n v="26747998"/>
    <n v="62"/>
    <n v="1"/>
    <n v="0"/>
    <n v="4.7692307692307692"/>
    <n v="0"/>
    <n v="4.7692307692307692"/>
    <n v="4"/>
    <n v="4"/>
    <n v="6660438"/>
    <n v="33408436"/>
    <n v="123698955"/>
  </r>
  <r>
    <x v="5"/>
    <n v="3773"/>
    <x v="23"/>
    <x v="285"/>
    <x v="285"/>
    <x v="282"/>
    <n v="17427"/>
    <n v="217614000588"/>
    <s v="17614217614000588"/>
    <s v="INSTITUCION EDUCATIVA NUESTRA SEÑORA DE FATIMA"/>
    <n v="1"/>
    <n v="11.313838207114888"/>
    <n v="0.79237499076120754"/>
    <n v="0.10302279537200493"/>
    <n v="1.1030227953720049"/>
    <n v="191"/>
    <n v="0"/>
    <n v="0"/>
    <n v="10"/>
    <n v="0"/>
    <n v="72"/>
    <n v="0"/>
    <n v="85"/>
    <n v="0"/>
    <n v="0"/>
    <n v="0"/>
    <n v="24"/>
    <n v="0"/>
    <n v="187"/>
    <n v="0"/>
    <n v="0"/>
    <n v="10"/>
    <n v="0"/>
    <n v="68"/>
    <n v="0"/>
    <n v="85"/>
    <n v="0"/>
    <n v="0"/>
    <n v="0"/>
    <n v="24"/>
    <n v="0"/>
    <n v="92671"/>
    <n v="81839"/>
    <n v="122758"/>
    <n v="150439"/>
    <n v="114333"/>
    <n v="99892"/>
    <n v="152848"/>
    <n v="184139"/>
    <n v="0"/>
    <n v="0"/>
    <n v="0"/>
    <n v="0"/>
    <n v="1261119.0526326743"/>
    <n v="17298755.032822147"/>
    <n v="0"/>
    <n v="4874628.3484081347"/>
    <n v="23434502"/>
    <n v="0"/>
    <n v="0"/>
    <n v="0"/>
    <n v="0"/>
    <n v="252223.81052653486"/>
    <n v="3371604.4841041896"/>
    <n v="0"/>
    <n v="974925.66968162695"/>
    <n v="4598754"/>
    <n v="28033256"/>
    <n v="146770.97382198952"/>
    <n v="1"/>
    <n v="0"/>
    <n v="1"/>
    <n v="1"/>
    <n v="24249724"/>
    <n v="26747998.353479594"/>
    <n v="26747998"/>
    <n v="10"/>
    <n v="1"/>
    <n v="0"/>
    <n v="0.76923076923076927"/>
    <n v="0"/>
    <n v="0.76923076923076927"/>
    <n v="0.76923076923076927"/>
    <n v="1"/>
    <n v="6660438"/>
    <n v="33408436"/>
    <n v="61441692"/>
  </r>
  <r>
    <x v="5"/>
    <n v="3773"/>
    <x v="23"/>
    <x v="285"/>
    <x v="285"/>
    <x v="282"/>
    <n v="2692"/>
    <n v="217614000596"/>
    <s v="17614217614000596"/>
    <s v="INSTITUCION EDUCATIVA SAN LORENZO"/>
    <n v="1"/>
    <n v="11.313838207114888"/>
    <n v="0.79237499076120754"/>
    <n v="0.10302279537200493"/>
    <n v="1.1030227953720049"/>
    <n v="743"/>
    <n v="0"/>
    <n v="0"/>
    <n v="52"/>
    <n v="0"/>
    <n v="329"/>
    <n v="0"/>
    <n v="246"/>
    <n v="0"/>
    <n v="0"/>
    <n v="0"/>
    <n v="11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57819.0736899069"/>
    <n v="63355313.01829768"/>
    <n v="0"/>
    <n v="23560703.683972649"/>
    <n v="93473836"/>
    <n v="0"/>
    <n v="0"/>
    <n v="0"/>
    <n v="0"/>
    <n v="0"/>
    <n v="0"/>
    <n v="0"/>
    <n v="0"/>
    <n v="0"/>
    <n v="93473836"/>
    <n v="125805.97039030955"/>
    <n v="1"/>
    <n v="0"/>
    <n v="1"/>
    <n v="1"/>
    <n v="24249724"/>
    <n v="26747998.353479594"/>
    <n v="26747998"/>
    <n v="52"/>
    <n v="1"/>
    <n v="0"/>
    <n v="4"/>
    <n v="0"/>
    <n v="4"/>
    <n v="4"/>
    <n v="4"/>
    <n v="6660438"/>
    <n v="33408436"/>
    <n v="126882272"/>
  </r>
  <r>
    <x v="5"/>
    <n v="3773"/>
    <x v="23"/>
    <x v="285"/>
    <x v="285"/>
    <x v="282"/>
    <n v="33095"/>
    <n v="217614000723"/>
    <s v="17614217614000723"/>
    <s v="INSTITUCION EDUCATIVA BONAFONT"/>
    <n v="1"/>
    <n v="11.313838207114888"/>
    <n v="0.79237499076120754"/>
    <n v="0.10302279537200493"/>
    <n v="1.1030227953720049"/>
    <n v="492"/>
    <n v="0"/>
    <n v="0"/>
    <n v="36"/>
    <n v="0"/>
    <n v="199"/>
    <n v="0"/>
    <n v="179"/>
    <n v="0"/>
    <n v="0"/>
    <n v="0"/>
    <n v="78"/>
    <n v="0"/>
    <n v="492"/>
    <n v="0"/>
    <n v="0"/>
    <n v="36"/>
    <n v="0"/>
    <n v="199"/>
    <n v="0"/>
    <n v="179"/>
    <n v="0"/>
    <n v="0"/>
    <n v="0"/>
    <n v="78"/>
    <n v="0"/>
    <n v="92671"/>
    <n v="81839"/>
    <n v="122758"/>
    <n v="150439"/>
    <n v="114333"/>
    <n v="99892"/>
    <n v="152848"/>
    <n v="184139"/>
    <n v="0"/>
    <n v="0"/>
    <n v="0"/>
    <n v="0"/>
    <n v="4540028.5894776275"/>
    <n v="41649231.862463519"/>
    <n v="0"/>
    <n v="15842542.132326437"/>
    <n v="62031803"/>
    <n v="0"/>
    <n v="0"/>
    <n v="0"/>
    <n v="0"/>
    <n v="908005.71789552562"/>
    <n v="8329846.3724927036"/>
    <n v="0"/>
    <n v="3168508.4264652878"/>
    <n v="12406361"/>
    <n v="74438164"/>
    <n v="151297.08130081301"/>
    <n v="1"/>
    <n v="0"/>
    <n v="1"/>
    <n v="1"/>
    <n v="24249724"/>
    <n v="26747998.353479594"/>
    <n v="26747998"/>
    <n v="36"/>
    <n v="1"/>
    <n v="0"/>
    <n v="2.7692307692307692"/>
    <n v="0"/>
    <n v="2.7692307692307692"/>
    <n v="2.7692307692307692"/>
    <n v="3"/>
    <n v="6660438"/>
    <n v="33408436"/>
    <n v="107846600"/>
  </r>
  <r>
    <x v="5"/>
    <n v="3773"/>
    <x v="23"/>
    <x v="285"/>
    <x v="285"/>
    <x v="282"/>
    <n v="18439"/>
    <n v="217614000855"/>
    <s v="17614217614000855"/>
    <s v="INSTITUCION EDUCATIVA SAN JOSE"/>
    <n v="1"/>
    <n v="11.313838207114888"/>
    <n v="0.79237499076120754"/>
    <n v="0.10302279537200493"/>
    <n v="1.1030227953720049"/>
    <n v="270"/>
    <n v="0"/>
    <n v="0"/>
    <n v="29"/>
    <n v="0"/>
    <n v="112"/>
    <n v="0"/>
    <n v="90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57245.2526347553"/>
    <n v="22256996.921210662"/>
    <n v="6575198.3008537879"/>
    <n v="0"/>
    <n v="32489440"/>
    <n v="0"/>
    <n v="0"/>
    <n v="0"/>
    <n v="0"/>
    <n v="0"/>
    <n v="0"/>
    <n v="0"/>
    <n v="0"/>
    <n v="0"/>
    <n v="32489440"/>
    <n v="120331.25925925926"/>
    <n v="1"/>
    <n v="0"/>
    <n v="1"/>
    <n v="1"/>
    <n v="24249724"/>
    <n v="26747998.353479594"/>
    <n v="26747998"/>
    <n v="29"/>
    <n v="1"/>
    <n v="0"/>
    <n v="2.2307692307692308"/>
    <n v="0"/>
    <n v="2.2307692307692308"/>
    <n v="2.2307692307692308"/>
    <n v="3"/>
    <n v="6660438"/>
    <n v="33408436"/>
    <n v="65897876"/>
  </r>
  <r>
    <x v="5"/>
    <n v="3773"/>
    <x v="23"/>
    <x v="285"/>
    <x v="285"/>
    <x v="282"/>
    <n v="33093"/>
    <n v="217614000880"/>
    <s v="17614217614000880"/>
    <s v="INSTITUCION EDUCATIVA FLORENCIA"/>
    <n v="1"/>
    <n v="11.313838207114888"/>
    <n v="0.79237499076120754"/>
    <n v="0.10302279537200493"/>
    <n v="1.1030227953720049"/>
    <n v="173"/>
    <n v="0"/>
    <n v="0"/>
    <n v="12"/>
    <n v="0"/>
    <n v="77"/>
    <n v="0"/>
    <n v="62"/>
    <n v="0"/>
    <n v="22"/>
    <n v="0"/>
    <n v="0"/>
    <n v="0"/>
    <n v="163"/>
    <n v="0"/>
    <n v="0"/>
    <n v="12"/>
    <n v="0"/>
    <n v="67"/>
    <n v="0"/>
    <n v="62"/>
    <n v="0"/>
    <n v="22"/>
    <n v="0"/>
    <n v="0"/>
    <n v="0"/>
    <n v="92671"/>
    <n v="81839"/>
    <n v="122758"/>
    <n v="150439"/>
    <n v="114333"/>
    <n v="99892"/>
    <n v="152848"/>
    <n v="184139"/>
    <n v="0"/>
    <n v="0"/>
    <n v="0"/>
    <n v="0"/>
    <n v="1513342.8631592093"/>
    <n v="15315458.277466742"/>
    <n v="3709086.2209944446"/>
    <n v="0"/>
    <n v="20537887"/>
    <n v="0"/>
    <n v="0"/>
    <n v="0"/>
    <n v="0"/>
    <n v="302668.57263184187"/>
    <n v="2842725.3493427481"/>
    <n v="741817.24419888901"/>
    <n v="0"/>
    <n v="3887211"/>
    <n v="24425098"/>
    <n v="141185.53757225434"/>
    <n v="1"/>
    <n v="0"/>
    <n v="1"/>
    <n v="1"/>
    <n v="24249724"/>
    <n v="26747998.353479594"/>
    <n v="26747998"/>
    <n v="12"/>
    <n v="1"/>
    <n v="0"/>
    <n v="0.92307692307692313"/>
    <n v="0"/>
    <n v="0.92307692307692313"/>
    <n v="0.92307692307692313"/>
    <n v="1"/>
    <n v="6660438"/>
    <n v="33408436"/>
    <n v="57833534"/>
  </r>
  <r>
    <x v="5"/>
    <n v="3773"/>
    <x v="23"/>
    <x v="285"/>
    <x v="285"/>
    <x v="282"/>
    <n v="17520"/>
    <n v="217614000928"/>
    <s v="17614217614000928"/>
    <s v="INSTITUCION EDUCATIVA LA IBERIA"/>
    <n v="1"/>
    <n v="11.313838207114888"/>
    <n v="0.79237499076120754"/>
    <n v="0.10302279537200493"/>
    <n v="1.1030227953720049"/>
    <n v="264"/>
    <n v="0"/>
    <n v="0"/>
    <n v="16"/>
    <n v="0"/>
    <n v="119"/>
    <n v="0"/>
    <n v="101"/>
    <n v="0"/>
    <n v="0"/>
    <n v="0"/>
    <n v="28"/>
    <n v="0"/>
    <n v="177"/>
    <n v="0"/>
    <n v="0"/>
    <n v="7"/>
    <n v="0"/>
    <n v="41"/>
    <n v="0"/>
    <n v="101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2017790.4842122789"/>
    <n v="24240293.676566068"/>
    <n v="0"/>
    <n v="5687066.4064761568"/>
    <n v="31945151"/>
    <n v="0"/>
    <n v="0"/>
    <n v="0"/>
    <n v="0"/>
    <n v="176556.66736857442"/>
    <n v="3129201.547338529"/>
    <n v="0"/>
    <n v="1137413.2812952313"/>
    <n v="4443171"/>
    <n v="36388322"/>
    <n v="137834.55303030304"/>
    <n v="1"/>
    <n v="0"/>
    <n v="1"/>
    <n v="1"/>
    <n v="24249724"/>
    <n v="26747998.353479594"/>
    <n v="26747998"/>
    <n v="16"/>
    <n v="1"/>
    <n v="0"/>
    <n v="1.2307692307692308"/>
    <n v="0"/>
    <n v="1.2307692307692308"/>
    <n v="1.2307692307692308"/>
    <n v="2"/>
    <n v="6660438"/>
    <n v="33408436"/>
    <n v="69796758"/>
  </r>
  <r>
    <x v="5"/>
    <n v="3773"/>
    <x v="23"/>
    <x v="285"/>
    <x v="285"/>
    <x v="282"/>
    <n v="18318"/>
    <n v="217614001126"/>
    <s v="17614217614001126"/>
    <s v="INSTITUCION EDUCATIVA MARIA FABIOLA LARGO CANO"/>
    <n v="1"/>
    <n v="11.313838207114888"/>
    <n v="0.79237499076120754"/>
    <n v="0.10302279537200493"/>
    <n v="1.1030227953720049"/>
    <n v="263"/>
    <n v="0"/>
    <n v="0"/>
    <n v="14"/>
    <n v="0"/>
    <n v="130"/>
    <n v="0"/>
    <n v="82"/>
    <n v="0"/>
    <n v="37"/>
    <n v="0"/>
    <n v="0"/>
    <n v="0"/>
    <n v="263"/>
    <n v="0"/>
    <n v="0"/>
    <n v="14"/>
    <n v="0"/>
    <n v="130"/>
    <n v="0"/>
    <n v="82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1765566.6736857442"/>
    <n v="23358828.451963667"/>
    <n v="6238008.6443997473"/>
    <n v="0"/>
    <n v="31362404"/>
    <n v="0"/>
    <n v="0"/>
    <n v="0"/>
    <n v="0"/>
    <n v="353113.33473714883"/>
    <n v="4671765.6903927326"/>
    <n v="1247601.7288799495"/>
    <n v="0"/>
    <n v="6272481"/>
    <n v="37634885"/>
    <n v="143098.42205323195"/>
    <n v="1"/>
    <n v="0"/>
    <n v="1"/>
    <n v="1"/>
    <n v="24249724"/>
    <n v="26747998.353479594"/>
    <n v="26747998"/>
    <n v="14"/>
    <n v="1"/>
    <n v="0"/>
    <n v="1.0769230769230769"/>
    <n v="0"/>
    <n v="1.0769230769230769"/>
    <n v="1.0769230769230769"/>
    <n v="2"/>
    <n v="6660438"/>
    <n v="33408436"/>
    <n v="71043321"/>
  </r>
  <r>
    <x v="5"/>
    <n v="3773"/>
    <x v="23"/>
    <x v="286"/>
    <x v="286"/>
    <x v="283"/>
    <n v="13534"/>
    <n v="217616000046"/>
    <s v="17616217616000046"/>
    <s v="INSTITUCION EDUCATIVA GABRIEL GARCIA MARQUEZ"/>
    <n v="1"/>
    <n v="11.463414634146341"/>
    <n v="0.80285071242325223"/>
    <n v="0.10460775432545817"/>
    <n v="1.1046077543254582"/>
    <n v="211"/>
    <n v="0"/>
    <n v="0"/>
    <n v="23"/>
    <n v="0"/>
    <n v="128"/>
    <n v="0"/>
    <n v="49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04741.7226317301"/>
    <n v="19530441.569728926"/>
    <n v="1857207.9463645141"/>
    <n v="0"/>
    <n v="24292391"/>
    <n v="0"/>
    <n v="0"/>
    <n v="0"/>
    <n v="0"/>
    <n v="0"/>
    <n v="0"/>
    <n v="0"/>
    <n v="0"/>
    <n v="0"/>
    <n v="24292391"/>
    <n v="115129.81516587677"/>
    <n v="1"/>
    <n v="0"/>
    <n v="1"/>
    <n v="1"/>
    <n v="24249724"/>
    <n v="26786433.170652166"/>
    <n v="26786433"/>
    <n v="23"/>
    <n v="1"/>
    <n v="0"/>
    <n v="1.7692307692307692"/>
    <n v="0"/>
    <n v="1.7692307692307692"/>
    <n v="1.7692307692307692"/>
    <n v="2"/>
    <n v="6660438"/>
    <n v="33446871"/>
    <n v="57739262"/>
  </r>
  <r>
    <x v="5"/>
    <n v="3773"/>
    <x v="23"/>
    <x v="286"/>
    <x v="286"/>
    <x v="283"/>
    <n v="2899"/>
    <n v="217616000259"/>
    <s v="17616217616000259"/>
    <s v="INSTITUCION EDUCATIVA QUIEBRA DE SANTA BARBARA"/>
    <n v="1"/>
    <n v="11.463414634146341"/>
    <n v="0.80285071242325223"/>
    <n v="0.10460775432545817"/>
    <n v="1.1046077543254582"/>
    <n v="178"/>
    <n v="0"/>
    <n v="0"/>
    <n v="11"/>
    <n v="0"/>
    <n v="101"/>
    <n v="0"/>
    <n v="48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9224.3021282188"/>
    <n v="16440880.191466723"/>
    <n v="3039067.5485964776"/>
    <n v="0"/>
    <n v="20869172"/>
    <n v="0"/>
    <n v="0"/>
    <n v="0"/>
    <n v="0"/>
    <n v="0"/>
    <n v="0"/>
    <n v="0"/>
    <n v="0"/>
    <n v="0"/>
    <n v="20869172"/>
    <n v="117242.53932584269"/>
    <n v="1"/>
    <n v="0"/>
    <n v="1"/>
    <n v="1"/>
    <n v="24249724"/>
    <n v="26786433.170652166"/>
    <n v="26786433"/>
    <n v="11"/>
    <n v="1"/>
    <n v="0"/>
    <n v="0.84615384615384615"/>
    <n v="0"/>
    <n v="0.84615384615384615"/>
    <n v="0.84615384615384615"/>
    <n v="1"/>
    <n v="6660438"/>
    <n v="33446871"/>
    <n v="54316043"/>
  </r>
  <r>
    <x v="5"/>
    <n v="3773"/>
    <x v="23"/>
    <x v="999"/>
    <x v="999"/>
    <x v="937"/>
    <n v="3004"/>
    <n v="217616000372"/>
    <s v="17665217616000372"/>
    <s v="INSTITUCION EDUCATIVA SANTA TERESITA"/>
    <n v="1"/>
    <n v="13.7511071744907"/>
    <n v="0.96307134863315425"/>
    <n v="0.12884886535162612"/>
    <n v="1.1288488653516262"/>
    <n v="439"/>
    <n v="0"/>
    <n v="0"/>
    <n v="0"/>
    <n v="23"/>
    <n v="0"/>
    <n v="133"/>
    <n v="0"/>
    <n v="200"/>
    <n v="0"/>
    <n v="43"/>
    <n v="0"/>
    <n v="40"/>
    <n v="283"/>
    <n v="0"/>
    <n v="0"/>
    <n v="0"/>
    <n v="0"/>
    <n v="0"/>
    <n v="0"/>
    <n v="0"/>
    <n v="200"/>
    <n v="0"/>
    <n v="43"/>
    <n v="0"/>
    <n v="40"/>
    <n v="92671"/>
    <n v="81839"/>
    <n v="122758"/>
    <n v="150439"/>
    <n v="114333"/>
    <n v="99892"/>
    <n v="152848"/>
    <n v="184139"/>
    <n v="2406065.7236230127"/>
    <n v="30763826.14307341"/>
    <n v="5958734.8475519018"/>
    <n v="6792915.7781853322"/>
    <n v="0"/>
    <n v="0"/>
    <n v="0"/>
    <n v="0"/>
    <n v="45921542"/>
    <n v="0"/>
    <n v="3695354.4916604697"/>
    <n v="1191746.9695103804"/>
    <n v="1358583.1556370663"/>
    <n v="0"/>
    <n v="0"/>
    <n v="0"/>
    <n v="0"/>
    <n v="6245685"/>
    <n v="52167227"/>
    <n v="118831.95216400911"/>
    <n v="0"/>
    <n v="0"/>
    <n v="0"/>
    <n v="0"/>
    <n v="19701352"/>
    <n v="22239848.85109299"/>
    <n v="22239849"/>
    <n v="23"/>
    <n v="1"/>
    <n v="0"/>
    <n v="0"/>
    <n v="1.0222222222222221"/>
    <n v="1.0222222222222221"/>
    <n v="1.0222222222222221"/>
    <n v="2"/>
    <n v="6660438"/>
    <n v="28900287"/>
    <n v="81067514"/>
  </r>
  <r>
    <x v="5"/>
    <n v="3773"/>
    <x v="23"/>
    <x v="999"/>
    <x v="999"/>
    <x v="937"/>
    <n v="17423"/>
    <n v="217616000399"/>
    <s v="17665217616000399"/>
    <s v="INSTITUCION EDUCATIVA LA LIBERTAD"/>
    <n v="1"/>
    <n v="13.7511071744907"/>
    <n v="0.96307134863315425"/>
    <n v="0.12884886535162612"/>
    <n v="1.1288488653516262"/>
    <n v="300"/>
    <n v="0"/>
    <n v="0"/>
    <n v="22"/>
    <n v="0"/>
    <n v="171"/>
    <n v="0"/>
    <n v="84"/>
    <n v="0"/>
    <n v="23"/>
    <n v="0"/>
    <n v="0"/>
    <n v="0"/>
    <n v="288"/>
    <n v="0"/>
    <n v="0"/>
    <n v="19"/>
    <n v="0"/>
    <n v="162"/>
    <n v="0"/>
    <n v="84"/>
    <n v="0"/>
    <n v="23"/>
    <n v="0"/>
    <n v="0"/>
    <n v="0"/>
    <n v="92671"/>
    <n v="81839"/>
    <n v="122758"/>
    <n v="150439"/>
    <n v="114333"/>
    <n v="99892"/>
    <n v="152848"/>
    <n v="184139"/>
    <n v="0"/>
    <n v="0"/>
    <n v="0"/>
    <n v="0"/>
    <n v="2839422.9010894448"/>
    <n v="28754557.568714686"/>
    <n v="3968472.7015391034"/>
    <n v="0"/>
    <n v="35562453"/>
    <n v="0"/>
    <n v="0"/>
    <n v="0"/>
    <n v="0"/>
    <n v="490445.77382454043"/>
    <n v="5547938.1661990685"/>
    <n v="793694.54030782077"/>
    <n v="0"/>
    <n v="6832078"/>
    <n v="42394531"/>
    <n v="141315.10333333333"/>
    <n v="1"/>
    <n v="0"/>
    <n v="0"/>
    <n v="1"/>
    <n v="24249724"/>
    <n v="27374273.422490098"/>
    <n v="27374273"/>
    <n v="22"/>
    <n v="1"/>
    <n v="0"/>
    <n v="1.6923076923076923"/>
    <n v="0"/>
    <n v="1.6923076923076923"/>
    <n v="1.6923076923076923"/>
    <n v="2"/>
    <n v="6660438"/>
    <n v="34034711"/>
    <n v="76429242"/>
  </r>
  <r>
    <x v="5"/>
    <n v="3773"/>
    <x v="23"/>
    <x v="286"/>
    <x v="286"/>
    <x v="283"/>
    <n v="2896"/>
    <n v="217616000666"/>
    <s v="17616217616000666"/>
    <s v="INSTITUCION EDUCATIVA FRANCISCO JOSE DE CALDAS"/>
    <n v="1"/>
    <n v="11.463414634146341"/>
    <n v="0.80285071242325223"/>
    <n v="0.10460775432545817"/>
    <n v="1.1046077543254582"/>
    <n v="348"/>
    <n v="0"/>
    <n v="0"/>
    <n v="17"/>
    <n v="0"/>
    <n v="187"/>
    <n v="0"/>
    <n v="104"/>
    <n v="0"/>
    <n v="0"/>
    <n v="0"/>
    <n v="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46983.0123799746"/>
    <n v="32109370.038367894"/>
    <n v="0"/>
    <n v="8136054.6909494223"/>
    <n v="42392408"/>
    <n v="0"/>
    <n v="0"/>
    <n v="0"/>
    <n v="0"/>
    <n v="0"/>
    <n v="0"/>
    <n v="0"/>
    <n v="0"/>
    <n v="0"/>
    <n v="42392408"/>
    <n v="121817.2643678161"/>
    <n v="1"/>
    <n v="0"/>
    <n v="1"/>
    <n v="1"/>
    <n v="24249724"/>
    <n v="26786433.170652166"/>
    <n v="26786433"/>
    <n v="17"/>
    <n v="1"/>
    <n v="0"/>
    <n v="1.3076923076923077"/>
    <n v="0"/>
    <n v="1.3076923076923077"/>
    <n v="1.3076923076923077"/>
    <n v="2"/>
    <n v="6660438"/>
    <n v="33446871"/>
    <n v="75839279"/>
  </r>
  <r>
    <x v="5"/>
    <n v="3773"/>
    <x v="23"/>
    <x v="287"/>
    <x v="287"/>
    <x v="284"/>
    <n v="13555"/>
    <n v="217653000625"/>
    <s v="17653217653000625"/>
    <s v="INSTITUCION EDUCATIVA EL PERRO"/>
    <n v="1"/>
    <n v="10.297427163797822"/>
    <n v="0.72118971514435504"/>
    <n v="9.2252583678451294E-2"/>
    <n v="1.0922525836784513"/>
    <n v="226"/>
    <n v="0"/>
    <n v="0"/>
    <n v="19"/>
    <n v="0"/>
    <n v="122"/>
    <n v="0"/>
    <n v="69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72729.7783444594"/>
    <n v="20839493.361962304"/>
    <n v="2671177.9665613431"/>
    <n v="0"/>
    <n v="25883401"/>
    <n v="0"/>
    <n v="0"/>
    <n v="0"/>
    <n v="0"/>
    <n v="0"/>
    <n v="0"/>
    <n v="0"/>
    <n v="0"/>
    <n v="0"/>
    <n v="25883401"/>
    <n v="114528.32300884956"/>
    <n v="1"/>
    <n v="0"/>
    <n v="0"/>
    <n v="1"/>
    <n v="24249724"/>
    <n v="26486823.692489348"/>
    <n v="26486824"/>
    <n v="19"/>
    <n v="1"/>
    <n v="0"/>
    <n v="1.4615384615384615"/>
    <n v="0"/>
    <n v="1.4615384615384615"/>
    <n v="1.4615384615384615"/>
    <n v="2"/>
    <n v="6660438"/>
    <n v="33147262"/>
    <n v="59030663"/>
  </r>
  <r>
    <x v="5"/>
    <n v="3773"/>
    <x v="23"/>
    <x v="287"/>
    <x v="287"/>
    <x v="284"/>
    <n v="17421"/>
    <n v="217653000684"/>
    <s v="17653217653000684"/>
    <s v="INSTITUCION EDUCATIVA SAN FELIX"/>
    <n v="1"/>
    <n v="10.297427163797822"/>
    <n v="0.72118971514435504"/>
    <n v="9.2252583678451294E-2"/>
    <n v="1.0922525836784513"/>
    <n v="207"/>
    <n v="0"/>
    <n v="0"/>
    <n v="18"/>
    <n v="0"/>
    <n v="90"/>
    <n v="0"/>
    <n v="67"/>
    <n v="0"/>
    <n v="32"/>
    <n v="0"/>
    <n v="0"/>
    <n v="0"/>
    <n v="191"/>
    <n v="0"/>
    <n v="0"/>
    <n v="17"/>
    <n v="0"/>
    <n v="75"/>
    <n v="0"/>
    <n v="67"/>
    <n v="0"/>
    <n v="32"/>
    <n v="0"/>
    <n v="0"/>
    <n v="0"/>
    <n v="92671"/>
    <n v="81839"/>
    <n v="122758"/>
    <n v="150439"/>
    <n v="114333"/>
    <n v="99892"/>
    <n v="152848"/>
    <n v="184139"/>
    <n v="0"/>
    <n v="0"/>
    <n v="0"/>
    <n v="0"/>
    <n v="2247849.2636947506"/>
    <n v="17129845.328942835"/>
    <n v="5342355.9331226861"/>
    <n v="0"/>
    <n v="24720051"/>
    <n v="0"/>
    <n v="0"/>
    <n v="0"/>
    <n v="0"/>
    <n v="424593.7498090085"/>
    <n v="3098647.1805221434"/>
    <n v="1068471.1866245372"/>
    <n v="0"/>
    <n v="4591712"/>
    <n v="29311763"/>
    <n v="141602.71980676329"/>
    <n v="1"/>
    <n v="0"/>
    <n v="0"/>
    <n v="1"/>
    <n v="24249724"/>
    <n v="26486823.692489348"/>
    <n v="26486824"/>
    <n v="18"/>
    <n v="1"/>
    <n v="0"/>
    <n v="1.3846153846153846"/>
    <n v="0"/>
    <n v="1.3846153846153846"/>
    <n v="1.3846153846153846"/>
    <n v="2"/>
    <n v="6660438"/>
    <n v="33147262"/>
    <n v="62459025"/>
  </r>
  <r>
    <x v="5"/>
    <n v="3773"/>
    <x v="23"/>
    <x v="287"/>
    <x v="287"/>
    <x v="284"/>
    <n v="18340"/>
    <n v="217653001117"/>
    <s v="17653217653001117"/>
    <s v="INSTITUCION EDUCATIVA LUIS FELIPE GUTIERREZ LOAIZA"/>
    <n v="1"/>
    <n v="10.297427163797822"/>
    <n v="0.72118971514435504"/>
    <n v="9.2252583678451294E-2"/>
    <n v="1.0922525836784513"/>
    <n v="257"/>
    <n v="0"/>
    <n v="0"/>
    <n v="20"/>
    <n v="0"/>
    <n v="126"/>
    <n v="0"/>
    <n v="70"/>
    <n v="0"/>
    <n v="0"/>
    <n v="0"/>
    <n v="41"/>
    <n v="0"/>
    <n v="206"/>
    <n v="0"/>
    <n v="0"/>
    <n v="16"/>
    <n v="0"/>
    <n v="79"/>
    <n v="0"/>
    <n v="70"/>
    <n v="0"/>
    <n v="0"/>
    <n v="0"/>
    <n v="41"/>
    <n v="0"/>
    <n v="92671"/>
    <n v="81839"/>
    <n v="122758"/>
    <n v="150439"/>
    <n v="114333"/>
    <n v="99892"/>
    <n v="152848"/>
    <n v="184139"/>
    <n v="0"/>
    <n v="0"/>
    <n v="0"/>
    <n v="0"/>
    <n v="2497610.2929941677"/>
    <n v="21385029.837406341"/>
    <n v="0"/>
    <n v="8246178.2387446202"/>
    <n v="32128818"/>
    <n v="0"/>
    <n v="0"/>
    <n v="0"/>
    <n v="0"/>
    <n v="399617.64687906683"/>
    <n v="3251397.3936464745"/>
    <n v="0"/>
    <n v="1649235.6477489241"/>
    <n v="5300251"/>
    <n v="37429069"/>
    <n v="145638.40077821011"/>
    <n v="1"/>
    <n v="0"/>
    <n v="0"/>
    <n v="1"/>
    <n v="24249724"/>
    <n v="26486823.692489348"/>
    <n v="26486824"/>
    <n v="20"/>
    <n v="1"/>
    <n v="0"/>
    <n v="1.5384615384615385"/>
    <n v="0"/>
    <n v="1.5384615384615385"/>
    <n v="1.5384615384615385"/>
    <n v="2"/>
    <n v="6660438"/>
    <n v="33147262"/>
    <n v="70576331"/>
  </r>
  <r>
    <x v="5"/>
    <n v="3773"/>
    <x v="23"/>
    <x v="288"/>
    <x v="288"/>
    <x v="285"/>
    <n v="13478"/>
    <n v="217662000093"/>
    <s v="17662217662000093"/>
    <s v="INSTITUCION EDUCATIVA ENCIMADAS"/>
    <n v="1"/>
    <n v="13.53305785123967"/>
    <n v="0.94780006515414283"/>
    <n v="0.12653834601351904"/>
    <n v="1.126538346013519"/>
    <n v="329"/>
    <n v="0"/>
    <n v="0"/>
    <n v="18"/>
    <n v="0"/>
    <n v="167"/>
    <n v="0"/>
    <n v="117"/>
    <n v="0"/>
    <n v="27"/>
    <n v="0"/>
    <n v="0"/>
    <n v="0"/>
    <n v="329"/>
    <n v="0"/>
    <n v="0"/>
    <n v="18"/>
    <n v="0"/>
    <n v="167"/>
    <n v="0"/>
    <n v="117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2318409.1568657458"/>
    <n v="31959135.842635013"/>
    <n v="4649106.5940098073"/>
    <n v="0"/>
    <n v="38926652"/>
    <n v="0"/>
    <n v="0"/>
    <n v="0"/>
    <n v="0"/>
    <n v="463681.83137314924"/>
    <n v="6391827.1685270034"/>
    <n v="929821.31880196161"/>
    <n v="0"/>
    <n v="7785330"/>
    <n v="46711982"/>
    <n v="141981.70820668692"/>
    <n v="1"/>
    <n v="0"/>
    <n v="1"/>
    <n v="1"/>
    <n v="24249724"/>
    <n v="27318243.966244336"/>
    <n v="27318244"/>
    <n v="18"/>
    <n v="1"/>
    <n v="0"/>
    <n v="1.3846153846153846"/>
    <n v="0"/>
    <n v="1.3846153846153846"/>
    <n v="1.3846153846153846"/>
    <n v="2"/>
    <n v="6660438"/>
    <n v="33978682"/>
    <n v="80690664"/>
  </r>
  <r>
    <x v="5"/>
    <n v="3773"/>
    <x v="23"/>
    <x v="288"/>
    <x v="288"/>
    <x v="285"/>
    <n v="2890"/>
    <n v="217662000387"/>
    <s v="17662217662000387"/>
    <s v="INSTITUCION EDUCATIVA EL SILENCIO"/>
    <n v="1"/>
    <n v="13.53305785123967"/>
    <n v="0.94780006515414283"/>
    <n v="0.12653834601351904"/>
    <n v="1.126538346013519"/>
    <n v="230"/>
    <n v="0"/>
    <n v="0"/>
    <n v="8"/>
    <n v="0"/>
    <n v="105"/>
    <n v="0"/>
    <n v="83"/>
    <n v="0"/>
    <n v="34"/>
    <n v="0"/>
    <n v="0"/>
    <n v="0"/>
    <n v="228"/>
    <n v="0"/>
    <n v="0"/>
    <n v="8"/>
    <n v="0"/>
    <n v="103"/>
    <n v="0"/>
    <n v="83"/>
    <n v="0"/>
    <n v="34"/>
    <n v="0"/>
    <n v="0"/>
    <n v="0"/>
    <n v="92671"/>
    <n v="81839"/>
    <n v="122758"/>
    <n v="150439"/>
    <n v="114333"/>
    <n v="99892"/>
    <n v="152848"/>
    <n v="184139"/>
    <n v="0"/>
    <n v="0"/>
    <n v="0"/>
    <n v="0"/>
    <n v="1030404.0697181093"/>
    <n v="21156047.670476697"/>
    <n v="5854430.5257901279"/>
    <n v="0"/>
    <n v="28040882"/>
    <n v="0"/>
    <n v="0"/>
    <n v="0"/>
    <n v="0"/>
    <n v="206080.81394362188"/>
    <n v="4186196.6667113472"/>
    <n v="1170886.1051580256"/>
    <n v="0"/>
    <n v="5563164"/>
    <n v="33604046"/>
    <n v="146104.54782608696"/>
    <n v="1"/>
    <n v="0"/>
    <n v="1"/>
    <n v="1"/>
    <n v="24249724"/>
    <n v="27318243.966244336"/>
    <n v="27318244"/>
    <n v="8"/>
    <n v="1"/>
    <n v="0"/>
    <n v="0.61538461538461542"/>
    <n v="0"/>
    <n v="0.61538461538461542"/>
    <n v="0.61538461538461542"/>
    <n v="1"/>
    <n v="6660438"/>
    <n v="33978682"/>
    <n v="67582728"/>
  </r>
  <r>
    <x v="5"/>
    <n v="3773"/>
    <x v="23"/>
    <x v="288"/>
    <x v="288"/>
    <x v="285"/>
    <n v="17428"/>
    <n v="217662000689"/>
    <s v="17662217662000689"/>
    <s v="INSTITUCION EDUCATIVA DULCE NOMBRE"/>
    <n v="1"/>
    <n v="13.53305785123967"/>
    <n v="0.94780006515414283"/>
    <n v="0.12653834601351904"/>
    <n v="1.126538346013519"/>
    <n v="171"/>
    <n v="0"/>
    <n v="0"/>
    <n v="8"/>
    <n v="0"/>
    <n v="85"/>
    <n v="0"/>
    <n v="56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0404.0697181093"/>
    <n v="15867035.752857523"/>
    <n v="3788160.9284524359"/>
    <n v="0"/>
    <n v="20685601"/>
    <n v="0"/>
    <n v="0"/>
    <n v="0"/>
    <n v="0"/>
    <n v="0"/>
    <n v="0"/>
    <n v="0"/>
    <n v="0"/>
    <n v="0"/>
    <n v="20685601"/>
    <n v="120968.42690058479"/>
    <n v="1"/>
    <n v="0"/>
    <n v="1"/>
    <n v="1"/>
    <n v="24249724"/>
    <n v="27318243.966244336"/>
    <n v="27318244"/>
    <n v="8"/>
    <n v="1"/>
    <n v="0"/>
    <n v="0.61538461538461542"/>
    <n v="0"/>
    <n v="0.61538461538461542"/>
    <n v="0.61538461538461542"/>
    <n v="1"/>
    <n v="6660438"/>
    <n v="33978682"/>
    <n v="54664283"/>
  </r>
  <r>
    <x v="5"/>
    <n v="3773"/>
    <x v="23"/>
    <x v="288"/>
    <x v="288"/>
    <x v="285"/>
    <n v="2894"/>
    <n v="217662000778"/>
    <s v="17662217662000778"/>
    <s v="INSTITUCION EDUCATIVA RANCHO LARGO"/>
    <n v="1"/>
    <n v="13.53305785123967"/>
    <n v="0.94780006515414283"/>
    <n v="0.12653834601351904"/>
    <n v="1.126538346013519"/>
    <n v="315"/>
    <n v="0"/>
    <n v="0"/>
    <n v="18"/>
    <n v="0"/>
    <n v="132"/>
    <n v="0"/>
    <n v="119"/>
    <n v="0"/>
    <n v="46"/>
    <n v="0"/>
    <n v="0"/>
    <n v="0"/>
    <n v="315"/>
    <n v="0"/>
    <n v="0"/>
    <n v="18"/>
    <n v="0"/>
    <n v="132"/>
    <n v="0"/>
    <n v="119"/>
    <n v="0"/>
    <n v="46"/>
    <n v="0"/>
    <n v="0"/>
    <n v="0"/>
    <n v="92671"/>
    <n v="81839"/>
    <n v="122758"/>
    <n v="150439"/>
    <n v="114333"/>
    <n v="99892"/>
    <n v="152848"/>
    <n v="184139"/>
    <n v="0"/>
    <n v="0"/>
    <n v="0"/>
    <n v="0"/>
    <n v="2318409.1568657458"/>
    <n v="28245574.283455592"/>
    <n v="7920700.12312782"/>
    <n v="0"/>
    <n v="38484684"/>
    <n v="0"/>
    <n v="0"/>
    <n v="0"/>
    <n v="0"/>
    <n v="463681.83137314924"/>
    <n v="5649114.8566911193"/>
    <n v="1584140.0246255642"/>
    <n v="0"/>
    <n v="7696937"/>
    <n v="46181621"/>
    <n v="146608.32063492064"/>
    <n v="1"/>
    <n v="0"/>
    <n v="1"/>
    <n v="1"/>
    <n v="24249724"/>
    <n v="27318243.966244336"/>
    <n v="27318244"/>
    <n v="18"/>
    <n v="1"/>
    <n v="0"/>
    <n v="1.3846153846153846"/>
    <n v="0"/>
    <n v="1.3846153846153846"/>
    <n v="1.3846153846153846"/>
    <n v="2"/>
    <n v="6660438"/>
    <n v="33978682"/>
    <n v="80160303"/>
  </r>
  <r>
    <x v="5"/>
    <n v="3773"/>
    <x v="23"/>
    <x v="288"/>
    <x v="288"/>
    <x v="285"/>
    <n v="2687"/>
    <n v="217662000964"/>
    <s v="17662217662000964"/>
    <s v="INSTITUCION EDUCATIVA FELIX NARANJO"/>
    <n v="1"/>
    <n v="13.53305785123967"/>
    <n v="0.94780006515414283"/>
    <n v="0.12653834601351904"/>
    <n v="1.126538346013519"/>
    <n v="475"/>
    <n v="0"/>
    <n v="0"/>
    <n v="22"/>
    <n v="0"/>
    <n v="206"/>
    <n v="0"/>
    <n v="177"/>
    <n v="0"/>
    <n v="70"/>
    <n v="0"/>
    <n v="0"/>
    <n v="0"/>
    <n v="469"/>
    <n v="0"/>
    <n v="0"/>
    <n v="22"/>
    <n v="0"/>
    <n v="200"/>
    <n v="0"/>
    <n v="177"/>
    <n v="0"/>
    <n v="70"/>
    <n v="0"/>
    <n v="0"/>
    <n v="0"/>
    <n v="92671"/>
    <n v="81839"/>
    <n v="122758"/>
    <n v="150439"/>
    <n v="114333"/>
    <n v="99892"/>
    <n v="152848"/>
    <n v="184139"/>
    <n v="0"/>
    <n v="0"/>
    <n v="0"/>
    <n v="0"/>
    <n v="2833611.1917248005"/>
    <n v="43099820.520173274"/>
    <n v="12053239.317803204"/>
    <n v="0"/>
    <n v="57986671"/>
    <n v="0"/>
    <n v="0"/>
    <n v="0"/>
    <n v="0"/>
    <n v="566722.23834496015"/>
    <n v="8484925.501882676"/>
    <n v="2410647.8635606407"/>
    <n v="0"/>
    <n v="11462296"/>
    <n v="69448967"/>
    <n v="146208.35157894736"/>
    <n v="1"/>
    <n v="0"/>
    <n v="1"/>
    <n v="1"/>
    <n v="24249724"/>
    <n v="27318243.966244336"/>
    <n v="27318244"/>
    <n v="22"/>
    <n v="1"/>
    <n v="0"/>
    <n v="1.6923076923076923"/>
    <n v="0"/>
    <n v="1.6923076923076923"/>
    <n v="1.6923076923076923"/>
    <n v="2"/>
    <n v="6660438"/>
    <n v="33978682"/>
    <n v="103427649"/>
  </r>
  <r>
    <x v="5"/>
    <n v="3773"/>
    <x v="23"/>
    <x v="288"/>
    <x v="288"/>
    <x v="285"/>
    <n v="3013"/>
    <n v="217662001952"/>
    <s v="17662217662001952"/>
    <s v="INSTITUCION EDUCATIVA BERLIN"/>
    <n v="1"/>
    <n v="13.53305785123967"/>
    <n v="0.94780006515414283"/>
    <n v="0.12653834601351904"/>
    <n v="1.126538346013519"/>
    <n v="166"/>
    <n v="0"/>
    <n v="0"/>
    <n v="5"/>
    <n v="0"/>
    <n v="53"/>
    <n v="0"/>
    <n v="66"/>
    <n v="0"/>
    <n v="1"/>
    <n v="0"/>
    <n v="41"/>
    <n v="0"/>
    <n v="42"/>
    <n v="0"/>
    <n v="0"/>
    <n v="0"/>
    <n v="0"/>
    <n v="0"/>
    <n v="0"/>
    <n v="0"/>
    <n v="0"/>
    <n v="1"/>
    <n v="0"/>
    <n v="41"/>
    <n v="0"/>
    <n v="92671"/>
    <n v="81839"/>
    <n v="122758"/>
    <n v="150439"/>
    <n v="114333"/>
    <n v="99892"/>
    <n v="152848"/>
    <n v="184139"/>
    <n v="0"/>
    <n v="0"/>
    <n v="0"/>
    <n v="0"/>
    <n v="644002.54357381829"/>
    <n v="13391328.046737909"/>
    <n v="172189.13311147434"/>
    <n v="8505025.4243599176"/>
    <n v="22712545"/>
    <n v="0"/>
    <n v="0"/>
    <n v="0"/>
    <n v="0"/>
    <n v="0"/>
    <n v="0"/>
    <n v="34437.826622294873"/>
    <n v="1701005.0848719836"/>
    <n v="1735443"/>
    <n v="24447988"/>
    <n v="147277.03614457831"/>
    <n v="1"/>
    <n v="0"/>
    <n v="1"/>
    <n v="1"/>
    <n v="24249724"/>
    <n v="27318243.966244336"/>
    <n v="27318244"/>
    <n v="5"/>
    <n v="1"/>
    <n v="0"/>
    <n v="0.38461538461538464"/>
    <n v="0"/>
    <n v="0.38461538461538464"/>
    <n v="0.38461538461538464"/>
    <n v="1"/>
    <n v="6660438"/>
    <n v="33978682"/>
    <n v="58426670"/>
  </r>
  <r>
    <x v="5"/>
    <n v="3773"/>
    <x v="23"/>
    <x v="288"/>
    <x v="288"/>
    <x v="285"/>
    <n v="18338"/>
    <n v="217662002355"/>
    <s v="17662217662002355"/>
    <s v="INSTITUCION EDUCATIVA EL BOSQUE"/>
    <n v="1"/>
    <n v="13.53305785123967"/>
    <n v="0.94780006515414283"/>
    <n v="0.12653834601351904"/>
    <n v="1.126538346013519"/>
    <n v="118"/>
    <n v="0"/>
    <n v="0"/>
    <n v="7"/>
    <n v="0"/>
    <n v="66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01603.56100334565"/>
    <n v="12491070.69905805"/>
    <n v="0"/>
    <n v="0"/>
    <n v="13392674"/>
    <n v="0"/>
    <n v="0"/>
    <n v="0"/>
    <n v="0"/>
    <n v="0"/>
    <n v="0"/>
    <n v="0"/>
    <n v="0"/>
    <n v="0"/>
    <n v="13392674"/>
    <n v="113497.2372881356"/>
    <n v="1"/>
    <n v="0"/>
    <n v="1"/>
    <n v="1"/>
    <n v="24249724"/>
    <n v="27318243.966244336"/>
    <n v="27318244"/>
    <n v="7"/>
    <n v="1"/>
    <n v="0"/>
    <n v="0.53846153846153844"/>
    <n v="0"/>
    <n v="0.53846153846153844"/>
    <n v="0.53846153846153844"/>
    <n v="1"/>
    <n v="6660438"/>
    <n v="33978682"/>
    <n v="47371356"/>
  </r>
  <r>
    <x v="5"/>
    <n v="3773"/>
    <x v="23"/>
    <x v="281"/>
    <x v="281"/>
    <x v="278"/>
    <n v="13492"/>
    <n v="217662002681"/>
    <s v="17495217662002681"/>
    <s v="INSTITUCION EDUCATIVA LA ESTRELLA"/>
    <n v="1"/>
    <n v="18.012108980827445"/>
    <n v="1.2614945013353309"/>
    <n v="0.17399978316445563"/>
    <n v="1.1739997831644557"/>
    <n v="325"/>
    <n v="0"/>
    <n v="0"/>
    <n v="21"/>
    <n v="0"/>
    <n v="180"/>
    <n v="0"/>
    <n v="88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18765.2613793761"/>
    <n v="31429213.939083502"/>
    <n v="6459966.6788563468"/>
    <n v="0"/>
    <n v="40707946"/>
    <n v="0"/>
    <n v="0"/>
    <n v="0"/>
    <n v="0"/>
    <n v="0"/>
    <n v="0"/>
    <n v="0"/>
    <n v="0"/>
    <n v="0"/>
    <n v="40707946"/>
    <n v="125255.21846153846"/>
    <n v="1"/>
    <n v="0"/>
    <n v="1"/>
    <n v="1"/>
    <n v="24249724"/>
    <n v="28469170.717797898"/>
    <n v="28469171"/>
    <n v="21"/>
    <n v="1"/>
    <n v="0"/>
    <n v="1.6153846153846154"/>
    <n v="0"/>
    <n v="1.6153846153846154"/>
    <n v="1.6153846153846154"/>
    <n v="2"/>
    <n v="6660438"/>
    <n v="35129609"/>
    <n v="75837555"/>
  </r>
  <r>
    <x v="5"/>
    <n v="3773"/>
    <x v="23"/>
    <x v="288"/>
    <x v="288"/>
    <x v="285"/>
    <n v="2688"/>
    <n v="217662002801"/>
    <s v="17662217662002801"/>
    <s v="INSTITUCION EDUCATIVA PIO XII"/>
    <n v="1"/>
    <n v="13.53305785123967"/>
    <n v="0.94780006515414283"/>
    <n v="0.12653834601351904"/>
    <n v="1.126538346013519"/>
    <n v="329"/>
    <n v="0"/>
    <n v="0"/>
    <n v="23"/>
    <n v="0"/>
    <n v="147"/>
    <n v="0"/>
    <n v="99"/>
    <n v="0"/>
    <n v="60"/>
    <n v="0"/>
    <n v="0"/>
    <n v="0"/>
    <n v="220"/>
    <n v="0"/>
    <n v="0"/>
    <n v="17"/>
    <n v="0"/>
    <n v="81"/>
    <n v="0"/>
    <n v="62"/>
    <n v="0"/>
    <n v="60"/>
    <n v="0"/>
    <n v="0"/>
    <n v="0"/>
    <n v="92671"/>
    <n v="81839"/>
    <n v="122758"/>
    <n v="150439"/>
    <n v="114333"/>
    <n v="99892"/>
    <n v="152848"/>
    <n v="184139"/>
    <n v="0"/>
    <n v="0"/>
    <n v="0"/>
    <n v="0"/>
    <n v="2962411.7004395644"/>
    <n v="27682913.44115568"/>
    <n v="10331347.986688461"/>
    <n v="0"/>
    <n v="40976673"/>
    <n v="0"/>
    <n v="0"/>
    <n v="0"/>
    <n v="0"/>
    <n v="437921.72963019647"/>
    <n v="3218420.0179554978"/>
    <n v="2066269.5973376923"/>
    <n v="0"/>
    <n v="5722611"/>
    <n v="46699284"/>
    <n v="141943.11246200607"/>
    <n v="1"/>
    <n v="0"/>
    <n v="1"/>
    <n v="1"/>
    <n v="24249724"/>
    <n v="27318243.966244336"/>
    <n v="27318244"/>
    <n v="23"/>
    <n v="1"/>
    <n v="0"/>
    <n v="1.7692307692307692"/>
    <n v="0"/>
    <n v="1.7692307692307692"/>
    <n v="1.7692307692307692"/>
    <n v="2"/>
    <n v="6660438"/>
    <n v="33978682"/>
    <n v="80677966"/>
  </r>
  <r>
    <x v="5"/>
    <n v="3773"/>
    <x v="23"/>
    <x v="289"/>
    <x v="289"/>
    <x v="286"/>
    <n v="13541"/>
    <n v="217777000089"/>
    <s v="17777217777000089"/>
    <s v="INSTITUCION EDUCATIVA CAÑAMOMO Y LOMAPRIETA"/>
    <n v="1"/>
    <n v="11.181363140265702"/>
    <n v="0.78309697847668491"/>
    <n v="0.10161904781980689"/>
    <n v="1.1016190478198069"/>
    <n v="657"/>
    <n v="0"/>
    <n v="0"/>
    <n v="41"/>
    <n v="0"/>
    <n v="325"/>
    <n v="0"/>
    <n v="215"/>
    <n v="0"/>
    <n v="0"/>
    <n v="0"/>
    <n v="76"/>
    <n v="0"/>
    <n v="76"/>
    <n v="0"/>
    <n v="0"/>
    <n v="0"/>
    <n v="0"/>
    <n v="0"/>
    <n v="0"/>
    <n v="0"/>
    <n v="0"/>
    <n v="0"/>
    <n v="0"/>
    <n v="76"/>
    <n v="0"/>
    <n v="92671"/>
    <n v="81839"/>
    <n v="122758"/>
    <n v="150439"/>
    <n v="114333"/>
    <n v="99892"/>
    <n v="152848"/>
    <n v="184139"/>
    <n v="0"/>
    <n v="0"/>
    <n v="0"/>
    <n v="0"/>
    <n v="5164007.8343696613"/>
    <n v="59423182.159400724"/>
    <n v="0"/>
    <n v="15416678.268333348"/>
    <n v="80003868"/>
    <n v="0"/>
    <n v="0"/>
    <n v="0"/>
    <n v="0"/>
    <n v="0"/>
    <n v="0"/>
    <n v="0"/>
    <n v="3083335.65366667"/>
    <n v="3083336"/>
    <n v="83087204"/>
    <n v="126464.54185692543"/>
    <n v="1"/>
    <n v="0"/>
    <n v="0"/>
    <n v="1"/>
    <n v="24249724"/>
    <n v="26713957.86277312"/>
    <n v="26713958"/>
    <n v="41"/>
    <n v="1"/>
    <n v="0"/>
    <n v="3.1538461538461537"/>
    <n v="0"/>
    <n v="3.1538461538461537"/>
    <n v="3.1538461538461537"/>
    <n v="4"/>
    <n v="6660438"/>
    <n v="33374396"/>
    <n v="116461600"/>
  </r>
  <r>
    <x v="5"/>
    <n v="3773"/>
    <x v="23"/>
    <x v="289"/>
    <x v="289"/>
    <x v="286"/>
    <n v="2695"/>
    <n v="217777000151"/>
    <s v="17777217777000151"/>
    <s v="INSTITUCION EDUCATIVA HOJAS ANCHAS"/>
    <n v="1"/>
    <n v="11.181363140265702"/>
    <n v="0.78309697847668491"/>
    <n v="0.10161904781980689"/>
    <n v="1.1016190478198069"/>
    <n v="521"/>
    <n v="0"/>
    <n v="0"/>
    <n v="37"/>
    <n v="0"/>
    <n v="273"/>
    <n v="0"/>
    <n v="148"/>
    <n v="0"/>
    <n v="63"/>
    <n v="0"/>
    <n v="0"/>
    <n v="0"/>
    <n v="521"/>
    <n v="0"/>
    <n v="0"/>
    <n v="37"/>
    <n v="0"/>
    <n v="273"/>
    <n v="0"/>
    <n v="148"/>
    <n v="0"/>
    <n v="63"/>
    <n v="0"/>
    <n v="0"/>
    <n v="0"/>
    <n v="92671"/>
    <n v="81839"/>
    <n v="122758"/>
    <n v="150439"/>
    <n v="114333"/>
    <n v="99892"/>
    <n v="152848"/>
    <n v="184139"/>
    <n v="0"/>
    <n v="0"/>
    <n v="0"/>
    <n v="0"/>
    <n v="4660202.1919921329"/>
    <n v="46328073.498347603"/>
    <n v="10607956.897933196"/>
    <n v="0"/>
    <n v="61596233"/>
    <n v="0"/>
    <n v="0"/>
    <n v="0"/>
    <n v="0"/>
    <n v="932040.43839842675"/>
    <n v="9265614.6996695213"/>
    <n v="2121591.3795866393"/>
    <n v="0"/>
    <n v="12319247"/>
    <n v="73915480"/>
    <n v="141872.32245681382"/>
    <n v="1"/>
    <n v="0"/>
    <n v="0"/>
    <n v="1"/>
    <n v="24249724"/>
    <n v="26713957.86277312"/>
    <n v="26713958"/>
    <n v="37"/>
    <n v="1"/>
    <n v="0"/>
    <n v="2.8461538461538463"/>
    <n v="0"/>
    <n v="2.8461538461538463"/>
    <n v="2.8461538461538463"/>
    <n v="3"/>
    <n v="6660438"/>
    <n v="33374396"/>
    <n v="107289876"/>
  </r>
  <r>
    <x v="5"/>
    <n v="3773"/>
    <x v="23"/>
    <x v="289"/>
    <x v="289"/>
    <x v="286"/>
    <n v="13429"/>
    <n v="217777000534"/>
    <s v="17777217777000534"/>
    <s v="INSTITUCION EDUCATIVA OBISPO"/>
    <n v="1"/>
    <n v="11.181363140265702"/>
    <n v="0.78309697847668491"/>
    <n v="0.10161904781980689"/>
    <n v="1.1016190478198069"/>
    <n v="409"/>
    <n v="0"/>
    <n v="0"/>
    <n v="38"/>
    <n v="0"/>
    <n v="226"/>
    <n v="0"/>
    <n v="97"/>
    <n v="0"/>
    <n v="0"/>
    <n v="0"/>
    <n v="48"/>
    <n v="0"/>
    <n v="48"/>
    <n v="0"/>
    <n v="0"/>
    <n v="0"/>
    <n v="0"/>
    <n v="0"/>
    <n v="0"/>
    <n v="0"/>
    <n v="0"/>
    <n v="0"/>
    <n v="0"/>
    <n v="48"/>
    <n v="0"/>
    <n v="92671"/>
    <n v="81839"/>
    <n v="122758"/>
    <n v="150439"/>
    <n v="114333"/>
    <n v="99892"/>
    <n v="152848"/>
    <n v="184139"/>
    <n v="0"/>
    <n v="0"/>
    <n v="0"/>
    <n v="0"/>
    <n v="4786153.6025865152"/>
    <n v="35543866.365715615"/>
    <n v="0"/>
    <n v="9736849.4326315876"/>
    <n v="50066869"/>
    <n v="0"/>
    <n v="0"/>
    <n v="0"/>
    <n v="0"/>
    <n v="0"/>
    <n v="0"/>
    <n v="0"/>
    <n v="1947369.8865263178"/>
    <n v="1947370"/>
    <n v="52014239"/>
    <n v="127174.17848410759"/>
    <n v="1"/>
    <n v="0"/>
    <n v="0"/>
    <n v="1"/>
    <n v="24249724"/>
    <n v="26713957.86277312"/>
    <n v="26713958"/>
    <n v="38"/>
    <n v="1"/>
    <n v="0"/>
    <n v="2.9230769230769229"/>
    <n v="0"/>
    <n v="2.9230769230769229"/>
    <n v="2.9230769230769229"/>
    <n v="3"/>
    <n v="6660438"/>
    <n v="33374396"/>
    <n v="85388635"/>
  </r>
  <r>
    <x v="5"/>
    <n v="3773"/>
    <x v="23"/>
    <x v="290"/>
    <x v="290"/>
    <x v="287"/>
    <n v="18332"/>
    <n v="217867000011"/>
    <s v="17867217867000011"/>
    <s v="INSTITUCION EDUCATIVA ISAZA"/>
    <n v="1"/>
    <n v="13.549337260677467"/>
    <n v="0.94894020846066096"/>
    <n v="0.12671084776568309"/>
    <n v="1.1267108477656831"/>
    <n v="281"/>
    <n v="0"/>
    <n v="0"/>
    <n v="26"/>
    <n v="0"/>
    <n v="138"/>
    <n v="0"/>
    <n v="90"/>
    <n v="0"/>
    <n v="27"/>
    <n v="0"/>
    <n v="0"/>
    <n v="0"/>
    <n v="281"/>
    <n v="0"/>
    <n v="0"/>
    <n v="26"/>
    <n v="0"/>
    <n v="138"/>
    <n v="0"/>
    <n v="90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3349326.0152974399"/>
    <n v="25661263.201142192"/>
    <n v="4649818.4908008063"/>
    <n v="0"/>
    <n v="33660408"/>
    <n v="0"/>
    <n v="0"/>
    <n v="0"/>
    <n v="0"/>
    <n v="669865.20305948798"/>
    <n v="5132252.6402284382"/>
    <n v="929963.69816016138"/>
    <n v="0"/>
    <n v="6732082"/>
    <n v="40392490"/>
    <n v="143745.51601423486"/>
    <n v="1"/>
    <n v="0"/>
    <n v="0"/>
    <n v="1"/>
    <n v="24249724"/>
    <n v="27322427.086123832"/>
    <n v="27322427"/>
    <n v="26"/>
    <n v="1"/>
    <n v="0"/>
    <n v="2"/>
    <n v="0"/>
    <n v="2"/>
    <n v="2"/>
    <n v="2"/>
    <n v="6660438"/>
    <n v="33982865"/>
    <n v="74375355"/>
  </r>
  <r>
    <x v="5"/>
    <n v="3773"/>
    <x v="23"/>
    <x v="290"/>
    <x v="290"/>
    <x v="287"/>
    <n v="2999"/>
    <n v="217867000061"/>
    <s v="17867217867000061"/>
    <s v="INSTITUCION EDUCATIVA CAÑAVERAL"/>
    <n v="1"/>
    <n v="13.549337260677467"/>
    <n v="0.94894020846066096"/>
    <n v="0.12671084776568309"/>
    <n v="1.1267108477656831"/>
    <n v="309"/>
    <n v="0"/>
    <n v="0"/>
    <n v="22"/>
    <n v="0"/>
    <n v="122"/>
    <n v="0"/>
    <n v="108"/>
    <n v="0"/>
    <n v="57"/>
    <n v="0"/>
    <n v="0"/>
    <n v="0"/>
    <n v="242"/>
    <n v="0"/>
    <n v="0"/>
    <n v="19"/>
    <n v="0"/>
    <n v="58"/>
    <n v="0"/>
    <n v="108"/>
    <n v="0"/>
    <n v="57"/>
    <n v="0"/>
    <n v="0"/>
    <n v="0"/>
    <n v="92671"/>
    <n v="81839"/>
    <n v="122758"/>
    <n v="150439"/>
    <n v="114333"/>
    <n v="99892"/>
    <n v="152848"/>
    <n v="184139"/>
    <n v="0"/>
    <n v="0"/>
    <n v="0"/>
    <n v="0"/>
    <n v="2834045.0898670647"/>
    <n v="25886362.00115221"/>
    <n v="9816283.4805794805"/>
    <n v="0"/>
    <n v="38536691"/>
    <n v="0"/>
    <n v="0"/>
    <n v="0"/>
    <n v="0"/>
    <n v="489516.87915885664"/>
    <n v="3736640.0801663199"/>
    <n v="1963256.6961158963"/>
    <n v="0"/>
    <n v="6189414"/>
    <n v="44726105"/>
    <n v="144744.67637540452"/>
    <n v="1"/>
    <n v="0"/>
    <n v="0"/>
    <n v="1"/>
    <n v="24249724"/>
    <n v="27322427.086123832"/>
    <n v="27322427"/>
    <n v="22"/>
    <n v="1"/>
    <n v="0"/>
    <n v="1.6923076923076923"/>
    <n v="0"/>
    <n v="1.6923076923076923"/>
    <n v="1.6923076923076923"/>
    <n v="2"/>
    <n v="6660438"/>
    <n v="33982865"/>
    <n v="78708970"/>
  </r>
  <r>
    <x v="5"/>
    <n v="3773"/>
    <x v="23"/>
    <x v="291"/>
    <x v="291"/>
    <x v="288"/>
    <n v="103184"/>
    <n v="217873000090"/>
    <s v="17873217873000090"/>
    <s v="INSTITUCION EDUCATIVA NUESTRA SEÑORA DEL ROSARIO"/>
    <n v="1"/>
    <n v="6.8612276810646069"/>
    <n v="0.48053234639462811"/>
    <n v="5.5841531187779479E-2"/>
    <n v="1.0558415311877796"/>
    <n v="523"/>
    <n v="0"/>
    <n v="0"/>
    <n v="36"/>
    <n v="0"/>
    <n v="217"/>
    <n v="0"/>
    <n v="203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45831.0722705266"/>
    <n v="44297451.338032067"/>
    <n v="10812678.846052311"/>
    <n v="0"/>
    <n v="59455961"/>
    <n v="0"/>
    <n v="0"/>
    <n v="0"/>
    <n v="0"/>
    <n v="0"/>
    <n v="0"/>
    <n v="0"/>
    <n v="0"/>
    <n v="0"/>
    <n v="59455961"/>
    <n v="113682.5258126195"/>
    <n v="1"/>
    <n v="0"/>
    <n v="0"/>
    <n v="1"/>
    <n v="24249724"/>
    <n v="25603865.719041046"/>
    <n v="25603866"/>
    <n v="36"/>
    <n v="1"/>
    <n v="0"/>
    <n v="2.7692307692307692"/>
    <n v="0"/>
    <n v="2.7692307692307692"/>
    <n v="2.7692307692307692"/>
    <n v="3"/>
    <n v="6660438"/>
    <n v="32264304"/>
    <n v="91720265"/>
  </r>
  <r>
    <x v="5"/>
    <n v="3773"/>
    <x v="23"/>
    <x v="291"/>
    <x v="291"/>
    <x v="288"/>
    <n v="3009"/>
    <n v="217873000308"/>
    <s v="17873217873000308"/>
    <s v="INSTITUCION EDUCATIVA PARTIDAS"/>
    <n v="1"/>
    <n v="6.8612276810646069"/>
    <n v="0.48053234639462811"/>
    <n v="5.5841531187779479E-2"/>
    <n v="1.0558415311877796"/>
    <n v="192"/>
    <n v="0"/>
    <n v="0"/>
    <n v="5"/>
    <n v="0"/>
    <n v="75"/>
    <n v="0"/>
    <n v="79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3587.64892646205"/>
    <n v="16242398.82394509"/>
    <n v="5325647.7898466615"/>
    <n v="0"/>
    <n v="22171634"/>
    <n v="0"/>
    <n v="0"/>
    <n v="0"/>
    <n v="0"/>
    <n v="0"/>
    <n v="0"/>
    <n v="0"/>
    <n v="0"/>
    <n v="0"/>
    <n v="22171634"/>
    <n v="115477.26041666667"/>
    <n v="1"/>
    <n v="0"/>
    <n v="0"/>
    <n v="1"/>
    <n v="24249724"/>
    <n v="25603865.719041046"/>
    <n v="25603866"/>
    <n v="5"/>
    <n v="1"/>
    <n v="0"/>
    <n v="0.38461538461538464"/>
    <n v="0"/>
    <n v="0.38461538461538464"/>
    <n v="0.38461538461538464"/>
    <n v="1"/>
    <n v="6660438"/>
    <n v="32264304"/>
    <n v="54435938"/>
  </r>
  <r>
    <x v="5"/>
    <n v="3773"/>
    <x v="23"/>
    <x v="291"/>
    <x v="291"/>
    <x v="288"/>
    <n v="2696"/>
    <n v="217873000316"/>
    <s v="17873217873000316"/>
    <s v="INSTITUCION EDUCATIVA PIO XII"/>
    <n v="1"/>
    <n v="6.8612276810646069"/>
    <n v="0.48053234639462811"/>
    <n v="5.5841531187779479E-2"/>
    <n v="1.0558415311877796"/>
    <n v="130"/>
    <n v="0"/>
    <n v="0"/>
    <n v="10"/>
    <n v="0"/>
    <n v="62"/>
    <n v="0"/>
    <n v="40"/>
    <n v="0"/>
    <n v="0"/>
    <n v="0"/>
    <n v="1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07175.2978529241"/>
    <n v="10757952.467807787"/>
    <n v="0"/>
    <n v="3499588.8668049579"/>
    <n v="15464717"/>
    <n v="0"/>
    <n v="0"/>
    <n v="0"/>
    <n v="0"/>
    <n v="0"/>
    <n v="0"/>
    <n v="0"/>
    <n v="0"/>
    <n v="0"/>
    <n v="15464717"/>
    <n v="118959.36153846154"/>
    <n v="1"/>
    <n v="0"/>
    <n v="0"/>
    <n v="1"/>
    <n v="24249724"/>
    <n v="25603865.719041046"/>
    <n v="25603866"/>
    <n v="10"/>
    <n v="1"/>
    <n v="0"/>
    <n v="0.76923076923076927"/>
    <n v="0"/>
    <n v="0.76923076923076927"/>
    <n v="0.76923076923076927"/>
    <n v="1"/>
    <n v="6660438"/>
    <n v="32264304"/>
    <n v="47729021"/>
  </r>
  <r>
    <x v="5"/>
    <n v="3773"/>
    <x v="23"/>
    <x v="291"/>
    <x v="291"/>
    <x v="288"/>
    <n v="2889"/>
    <n v="217873000375"/>
    <s v="17873217873000375"/>
    <s v="INSTITUCION EDUCATIVA COLOMBIA"/>
    <n v="1"/>
    <n v="6.8612276810646069"/>
    <n v="0.48053234639462811"/>
    <n v="5.5841531187779479E-2"/>
    <n v="1.0558415311877796"/>
    <n v="175"/>
    <n v="0"/>
    <n v="0"/>
    <n v="18"/>
    <n v="0"/>
    <n v="79"/>
    <n v="0"/>
    <n v="6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72915.5361352633"/>
    <n v="14871287.234910764"/>
    <n v="2582132.2617438356"/>
    <n v="0"/>
    <n v="19626335"/>
    <n v="0"/>
    <n v="0"/>
    <n v="0"/>
    <n v="0"/>
    <n v="0"/>
    <n v="0"/>
    <n v="0"/>
    <n v="0"/>
    <n v="0"/>
    <n v="19626335"/>
    <n v="112150.48571428571"/>
    <n v="1"/>
    <n v="0"/>
    <n v="0"/>
    <n v="1"/>
    <n v="24249724"/>
    <n v="25603865.719041046"/>
    <n v="25603866"/>
    <n v="18"/>
    <n v="1"/>
    <n v="0"/>
    <n v="1.3846153846153846"/>
    <n v="0"/>
    <n v="1.3846153846153846"/>
    <n v="1.3846153846153846"/>
    <n v="2"/>
    <n v="6660438"/>
    <n v="32264304"/>
    <n v="51890639"/>
  </r>
  <r>
    <x v="5"/>
    <n v="3773"/>
    <x v="23"/>
    <x v="291"/>
    <x v="291"/>
    <x v="288"/>
    <n v="13482"/>
    <n v="217873000499"/>
    <s v="17873217873000499"/>
    <s v="INSTITUCION EDUCATIVA FORTUNATO GAVIRIA BOTERO"/>
    <n v="1"/>
    <n v="6.8612276810646069"/>
    <n v="0.48053234639462811"/>
    <n v="5.5841531187779479E-2"/>
    <n v="1.0558415311877796"/>
    <n v="356"/>
    <n v="0"/>
    <n v="0"/>
    <n v="15"/>
    <n v="0"/>
    <n v="164"/>
    <n v="0"/>
    <n v="127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10762.9467793859"/>
    <n v="30691805.569922216"/>
    <n v="0"/>
    <n v="9721080.1855693273"/>
    <n v="42223649"/>
    <n v="0"/>
    <n v="0"/>
    <n v="0"/>
    <n v="0"/>
    <n v="0"/>
    <n v="0"/>
    <n v="0"/>
    <n v="0"/>
    <n v="0"/>
    <n v="42223649"/>
    <n v="118605.75561797753"/>
    <n v="1"/>
    <n v="0"/>
    <n v="0"/>
    <n v="1"/>
    <n v="24249724"/>
    <n v="25603865.719041046"/>
    <n v="25603866"/>
    <n v="15"/>
    <n v="1"/>
    <n v="0"/>
    <n v="1.1538461538461537"/>
    <n v="0"/>
    <n v="1.1538461538461537"/>
    <n v="1.1538461538461537"/>
    <n v="2"/>
    <n v="6660438"/>
    <n v="32264304"/>
    <n v="74487953"/>
  </r>
  <r>
    <x v="5"/>
    <n v="3773"/>
    <x v="23"/>
    <x v="292"/>
    <x v="292"/>
    <x v="289"/>
    <n v="2892"/>
    <n v="217877000086"/>
    <s v="17877217877000086"/>
    <s v="INSTITUCION EDUCATIVA EL SOCORRO"/>
    <n v="1"/>
    <n v="8.7243460764587528"/>
    <n v="0.61101754463699687"/>
    <n v="7.5583720787631481E-2"/>
    <n v="1.0755837207876315"/>
    <n v="179"/>
    <n v="0"/>
    <n v="0"/>
    <n v="15"/>
    <n v="0"/>
    <n v="93"/>
    <n v="0"/>
    <n v="57"/>
    <n v="0"/>
    <n v="0"/>
    <n v="0"/>
    <n v="14"/>
    <n v="0"/>
    <n v="153"/>
    <n v="0"/>
    <n v="0"/>
    <n v="11"/>
    <n v="0"/>
    <n v="72"/>
    <n v="0"/>
    <n v="56"/>
    <n v="0"/>
    <n v="0"/>
    <n v="0"/>
    <n v="14"/>
    <n v="0"/>
    <n v="92671"/>
    <n v="81839"/>
    <n v="122758"/>
    <n v="150439"/>
    <n v="114333"/>
    <n v="99892"/>
    <n v="152848"/>
    <n v="184139"/>
    <n v="0"/>
    <n v="0"/>
    <n v="0"/>
    <n v="0"/>
    <n v="1844620.7032321841"/>
    <n v="16116331.355537713"/>
    <n v="0"/>
    <n v="2772796.7506695916"/>
    <n v="20733749"/>
    <n v="0"/>
    <n v="0"/>
    <n v="0"/>
    <n v="0"/>
    <n v="270544.369807387"/>
    <n v="2750520.5513451034"/>
    <n v="0"/>
    <n v="554559.35013391834"/>
    <n v="3575624"/>
    <n v="24309373"/>
    <n v="135806.55307262568"/>
    <n v="1"/>
    <n v="0"/>
    <n v="0"/>
    <n v="1"/>
    <n v="24249724"/>
    <n v="26082608.367993128"/>
    <n v="26082608"/>
    <n v="15"/>
    <n v="1"/>
    <n v="0"/>
    <n v="1.1538461538461537"/>
    <n v="0"/>
    <n v="1.1538461538461537"/>
    <n v="1.1538461538461537"/>
    <n v="2"/>
    <n v="6660438"/>
    <n v="32743046"/>
    <n v="57052419"/>
  </r>
  <r>
    <x v="6"/>
    <n v="3776"/>
    <x v="24"/>
    <x v="293"/>
    <x v="293"/>
    <x v="290"/>
    <n v="1735"/>
    <n v="218001000921"/>
    <s v="18001218001000921"/>
    <s v="INSITUCION EDUCATIVA JOSE ANTONIO GALAN"/>
    <n v="1"/>
    <n v="14.509358972677308"/>
    <n v="1.0161762057633321"/>
    <n v="0.13688354033590802"/>
    <n v="1.1368835403359081"/>
    <n v="125"/>
    <n v="3"/>
    <n v="0"/>
    <n v="12"/>
    <n v="0"/>
    <n v="44"/>
    <n v="0"/>
    <n v="44"/>
    <n v="0"/>
    <n v="0"/>
    <n v="0"/>
    <n v="22"/>
    <n v="0"/>
    <n v="104"/>
    <n v="0"/>
    <n v="0"/>
    <n v="3"/>
    <n v="0"/>
    <n v="35"/>
    <n v="0"/>
    <n v="44"/>
    <n v="0"/>
    <n v="0"/>
    <n v="0"/>
    <n v="22"/>
    <n v="0"/>
    <n v="92671"/>
    <n v="81839"/>
    <n v="122758"/>
    <n v="150439"/>
    <n v="114333"/>
    <n v="99892"/>
    <n v="152848"/>
    <n v="184139"/>
    <n v="0"/>
    <n v="0"/>
    <n v="0"/>
    <n v="0"/>
    <n v="1949749.5872583806"/>
    <n v="9993770.2137886398"/>
    <n v="0"/>
    <n v="4605581.1611461034"/>
    <n v="16549101"/>
    <n v="0"/>
    <n v="0"/>
    <n v="0"/>
    <n v="0"/>
    <n v="77989.983490335231"/>
    <n v="1794336.0156575057"/>
    <n v="0"/>
    <n v="921116.2322292208"/>
    <n v="2793442"/>
    <n v="19342543"/>
    <n v="154740.34400000001"/>
    <n v="1"/>
    <n v="1"/>
    <n v="1"/>
    <n v="1"/>
    <n v="24249724"/>
    <n v="27569112.073288638"/>
    <n v="27569112"/>
    <n v="15"/>
    <n v="1"/>
    <n v="0"/>
    <n v="1.1538461538461537"/>
    <n v="0"/>
    <n v="1.1538461538461537"/>
    <n v="1.1538461538461537"/>
    <n v="2"/>
    <n v="6660438"/>
    <n v="34229550"/>
    <n v="53572093"/>
  </r>
  <r>
    <x v="6"/>
    <n v="3776"/>
    <x v="24"/>
    <x v="293"/>
    <x v="293"/>
    <x v="290"/>
    <n v="1731"/>
    <n v="218001002835"/>
    <s v="18001218001002835"/>
    <s v="INSTITUCION EDUCATIVA RURAL AVENIDA EL CARAÑO"/>
    <n v="1"/>
    <n v="14.509358972677308"/>
    <n v="1.0161762057633321"/>
    <n v="0.13688354033590802"/>
    <n v="1.1368835403359081"/>
    <n v="284"/>
    <n v="11"/>
    <n v="0"/>
    <n v="16"/>
    <n v="0"/>
    <n v="113"/>
    <n v="0"/>
    <n v="114"/>
    <n v="0"/>
    <n v="2"/>
    <n v="0"/>
    <n v="28"/>
    <n v="0"/>
    <n v="272"/>
    <n v="5"/>
    <n v="0"/>
    <n v="11"/>
    <n v="0"/>
    <n v="112"/>
    <n v="0"/>
    <n v="114"/>
    <n v="0"/>
    <n v="2"/>
    <n v="0"/>
    <n v="28"/>
    <n v="0"/>
    <n v="92671"/>
    <n v="81839"/>
    <n v="122758"/>
    <n v="150439"/>
    <n v="114333"/>
    <n v="99892"/>
    <n v="152848"/>
    <n v="184139"/>
    <n v="0"/>
    <n v="0"/>
    <n v="0"/>
    <n v="0"/>
    <n v="3509549.2570650852"/>
    <n v="25779384.528750237"/>
    <n v="347540.75074652577"/>
    <n v="5861648.7505495856"/>
    <n v="35498123"/>
    <n v="0"/>
    <n v="0"/>
    <n v="0"/>
    <n v="0"/>
    <n v="415946.57861512125"/>
    <n v="5133163.791627801"/>
    <n v="69508.150149305162"/>
    <n v="1172329.7501099173"/>
    <n v="6790948"/>
    <n v="42289071"/>
    <n v="148905.17957746479"/>
    <n v="1"/>
    <n v="1"/>
    <n v="1"/>
    <n v="1"/>
    <n v="24249724"/>
    <n v="27569112.073288638"/>
    <n v="27569112"/>
    <n v="27"/>
    <n v="1"/>
    <n v="0"/>
    <n v="2.0769230769230771"/>
    <n v="0"/>
    <n v="2.0769230769230771"/>
    <n v="2.0769230769230771"/>
    <n v="3"/>
    <n v="6660438"/>
    <n v="34229550"/>
    <n v="76518621"/>
  </r>
  <r>
    <x v="6"/>
    <n v="3776"/>
    <x v="24"/>
    <x v="293"/>
    <x v="293"/>
    <x v="290"/>
    <n v="1730"/>
    <n v="218001003017"/>
    <s v="18001218001003017"/>
    <s v="INSTITUCION EDUCATIVA AGROECOLOGICO AMAZONICO BUINAIMA"/>
    <n v="1"/>
    <n v="14.509358972677308"/>
    <n v="1.0161762057633321"/>
    <n v="0.13688354033590802"/>
    <n v="1.1368835403359081"/>
    <n v="1277"/>
    <n v="0"/>
    <n v="0"/>
    <n v="0"/>
    <n v="98"/>
    <n v="0"/>
    <n v="575"/>
    <n v="0"/>
    <n v="476"/>
    <n v="0"/>
    <n v="0"/>
    <n v="0"/>
    <n v="12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24901.187513957"/>
    <n v="97786524.072485447"/>
    <n v="0"/>
    <n v="21892047.734347992"/>
    <n v="0"/>
    <n v="0"/>
    <n v="0"/>
    <n v="0"/>
    <n v="130003473"/>
    <n v="0"/>
    <n v="0"/>
    <n v="0"/>
    <n v="0"/>
    <n v="0"/>
    <n v="0"/>
    <n v="0"/>
    <n v="0"/>
    <n v="0"/>
    <n v="130003473"/>
    <n v="101803.81597494127"/>
    <n v="0"/>
    <n v="1"/>
    <n v="1"/>
    <n v="1"/>
    <n v="24249724"/>
    <n v="27569112.073288638"/>
    <n v="27569112"/>
    <n v="98"/>
    <n v="0"/>
    <n v="1"/>
    <n v="0"/>
    <n v="4.3555555555555552"/>
    <n v="4.3555555555555552"/>
    <n v="4"/>
    <n v="4"/>
    <n v="26641753"/>
    <n v="54210865"/>
    <n v="184214338"/>
  </r>
  <r>
    <x v="6"/>
    <n v="3775"/>
    <x v="25"/>
    <x v="911"/>
    <x v="911"/>
    <x v="686"/>
    <n v="1954"/>
    <n v="218029000803"/>
    <s v="18029218029000803"/>
    <s v="I.E EL DORADO"/>
    <n v="1"/>
    <n v="20.169608067843228"/>
    <n v="1.4125969201472217"/>
    <n v="0.19686132333424308"/>
    <n v="1.1968613233342431"/>
    <n v="258"/>
    <n v="0"/>
    <n v="0"/>
    <n v="21"/>
    <n v="0"/>
    <n v="139"/>
    <n v="0"/>
    <n v="81"/>
    <n v="0"/>
    <n v="17"/>
    <n v="0"/>
    <n v="0"/>
    <n v="0"/>
    <n v="164"/>
    <n v="0"/>
    <n v="0"/>
    <n v="11"/>
    <n v="0"/>
    <n v="72"/>
    <n v="0"/>
    <n v="64"/>
    <n v="0"/>
    <n v="17"/>
    <n v="0"/>
    <n v="0"/>
    <n v="0"/>
    <n v="92671"/>
    <n v="81839"/>
    <n v="122758"/>
    <n v="150439"/>
    <n v="114333"/>
    <n v="99892"/>
    <n v="152848"/>
    <n v="184139"/>
    <n v="0"/>
    <n v="0"/>
    <n v="0"/>
    <n v="0"/>
    <n v="2873655.6592962542"/>
    <n v="26302511.688310929"/>
    <n v="3109943.6123328707"/>
    <n v="0"/>
    <n v="32286111"/>
    <n v="0"/>
    <n v="0"/>
    <n v="0"/>
    <n v="0"/>
    <n v="301049.64049770287"/>
    <n v="3251946.899645715"/>
    <n v="621988.72246657417"/>
    <n v="0"/>
    <n v="4174985"/>
    <n v="36461096"/>
    <n v="141322.07751937985"/>
    <n v="1"/>
    <n v="1"/>
    <n v="1"/>
    <n v="1"/>
    <n v="24249724"/>
    <n v="29023556.757130153"/>
    <n v="29023557"/>
    <n v="21"/>
    <n v="1"/>
    <n v="0"/>
    <n v="1.6153846153846154"/>
    <n v="0"/>
    <n v="1.6153846153846154"/>
    <n v="1.6153846153846154"/>
    <n v="2"/>
    <n v="6660438"/>
    <n v="35683995"/>
    <n v="72145091"/>
  </r>
  <r>
    <x v="6"/>
    <n v="3775"/>
    <x v="25"/>
    <x v="1000"/>
    <x v="1000"/>
    <x v="938"/>
    <n v="2048"/>
    <n v="218094000535"/>
    <s v="18610218094000535"/>
    <s v="I.E. R. PLATANILLO"/>
    <n v="1"/>
    <n v="26.72138622891017"/>
    <n v="1.871456686815987"/>
    <n v="0.2662860292422054"/>
    <n v="1.2662860292422053"/>
    <n v="182"/>
    <n v="0"/>
    <n v="0"/>
    <n v="19"/>
    <n v="0"/>
    <n v="130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50787.3310456323"/>
    <n v="20618170.577389166"/>
    <n v="0"/>
    <n v="0"/>
    <n v="23368958"/>
    <n v="0"/>
    <n v="0"/>
    <n v="0"/>
    <n v="0"/>
    <n v="0"/>
    <n v="0"/>
    <n v="0"/>
    <n v="0"/>
    <n v="0"/>
    <n v="23368958"/>
    <n v="128400.86813186813"/>
    <n v="1"/>
    <n v="1"/>
    <n v="1"/>
    <n v="1"/>
    <n v="24249724"/>
    <n v="30707086.714179408"/>
    <n v="30707087"/>
    <n v="19"/>
    <n v="1"/>
    <n v="0"/>
    <n v="1.4615384615384615"/>
    <n v="0"/>
    <n v="1.4615384615384615"/>
    <n v="1.4615384615384615"/>
    <n v="2"/>
    <n v="6660438"/>
    <n v="37367525"/>
    <n v="60736483"/>
  </r>
  <r>
    <x v="6"/>
    <n v="3775"/>
    <x v="25"/>
    <x v="294"/>
    <x v="294"/>
    <x v="291"/>
    <n v="2113"/>
    <n v="218150000055"/>
    <s v="18150218150000055"/>
    <s v="I. E. R. LA ESMERALDA"/>
    <n v="1"/>
    <n v="38.14501045219496"/>
    <n v="2.6715206414774939"/>
    <n v="0.38733435117981346"/>
    <n v="1.3873343511798135"/>
    <n v="253"/>
    <n v="0"/>
    <n v="0"/>
    <n v="23"/>
    <n v="0"/>
    <n v="182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48216.2625891571"/>
    <n v="31874228.691852406"/>
    <n v="0"/>
    <n v="0"/>
    <n v="35522445"/>
    <n v="0"/>
    <n v="0"/>
    <n v="0"/>
    <n v="0"/>
    <n v="0"/>
    <n v="0"/>
    <n v="0"/>
    <n v="0"/>
    <n v="0"/>
    <n v="35522445"/>
    <n v="140404.92094861661"/>
    <n v="1"/>
    <n v="1"/>
    <n v="1"/>
    <n v="1"/>
    <n v="24249724"/>
    <n v="33642475.111829549"/>
    <n v="33642475"/>
    <n v="23"/>
    <n v="1"/>
    <n v="0"/>
    <n v="1.7692307692307692"/>
    <n v="0"/>
    <n v="1.7692307692307692"/>
    <n v="1.7692307692307692"/>
    <n v="2"/>
    <n v="6660438"/>
    <n v="40302913"/>
    <n v="75825358"/>
  </r>
  <r>
    <x v="6"/>
    <n v="3775"/>
    <x v="25"/>
    <x v="294"/>
    <x v="294"/>
    <x v="291"/>
    <n v="2114"/>
    <n v="218150000331"/>
    <s v="18150218150000331"/>
    <s v="I.E.R JOSE ANTONIO GALAN"/>
    <n v="1"/>
    <n v="38.14501045219496"/>
    <n v="2.6715206414774939"/>
    <n v="0.38733435117981346"/>
    <n v="1.3873343511798135"/>
    <n v="461"/>
    <n v="19"/>
    <n v="0"/>
    <n v="49"/>
    <n v="0"/>
    <n v="266"/>
    <n v="0"/>
    <n v="105"/>
    <n v="0"/>
    <n v="0"/>
    <n v="0"/>
    <n v="22"/>
    <n v="0"/>
    <n v="276"/>
    <n v="19"/>
    <n v="0"/>
    <n v="29"/>
    <n v="0"/>
    <n v="101"/>
    <n v="0"/>
    <n v="105"/>
    <n v="0"/>
    <n v="0"/>
    <n v="0"/>
    <n v="22"/>
    <n v="0"/>
    <n v="92671"/>
    <n v="81839"/>
    <n v="122758"/>
    <n v="150439"/>
    <n v="114333"/>
    <n v="99892"/>
    <n v="152848"/>
    <n v="184139"/>
    <n v="0"/>
    <n v="0"/>
    <n v="0"/>
    <n v="0"/>
    <n v="10786030.689394031"/>
    <n v="51414516.71598801"/>
    <n v="0"/>
    <n v="5620171.9220217932"/>
    <n v="67820719"/>
    <n v="0"/>
    <n v="0"/>
    <n v="0"/>
    <n v="0"/>
    <n v="1522733.7443850397"/>
    <n v="5709644.4439318227"/>
    <n v="0"/>
    <n v="1124034.3844043587"/>
    <n v="8356413"/>
    <n v="76177132"/>
    <n v="165243.23644251627"/>
    <n v="1"/>
    <n v="1"/>
    <n v="1"/>
    <n v="1"/>
    <n v="24249724"/>
    <n v="33642475.111829549"/>
    <n v="33642475"/>
    <n v="68"/>
    <n v="1"/>
    <n v="0"/>
    <n v="5.2307692307692308"/>
    <n v="0"/>
    <n v="5.2307692307692308"/>
    <n v="4"/>
    <n v="4"/>
    <n v="6660438"/>
    <n v="40302913"/>
    <n v="116480045"/>
  </r>
  <r>
    <x v="6"/>
    <n v="3775"/>
    <x v="25"/>
    <x v="294"/>
    <x v="294"/>
    <x v="291"/>
    <n v="2115"/>
    <n v="218150000365"/>
    <s v="18150218150000365"/>
    <s v="I. E. R. LOS CRISTALES"/>
    <n v="1"/>
    <n v="38.14501045219496"/>
    <n v="2.6715206414774939"/>
    <n v="0.38733435117981346"/>
    <n v="1.3873343511798135"/>
    <n v="308"/>
    <n v="6"/>
    <n v="0"/>
    <n v="33"/>
    <n v="0"/>
    <n v="221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86105.8365642233"/>
    <n v="37278989.209166504"/>
    <n v="0"/>
    <n v="0"/>
    <n v="43465095"/>
    <n v="0"/>
    <n v="0"/>
    <n v="0"/>
    <n v="0"/>
    <n v="0"/>
    <n v="0"/>
    <n v="0"/>
    <n v="0"/>
    <n v="0"/>
    <n v="43465095"/>
    <n v="141120.43831168831"/>
    <n v="1"/>
    <n v="1"/>
    <n v="1"/>
    <n v="1"/>
    <n v="24249724"/>
    <n v="33642475.111829549"/>
    <n v="33642475"/>
    <n v="39"/>
    <n v="1"/>
    <n v="0"/>
    <n v="3"/>
    <n v="0"/>
    <n v="3"/>
    <n v="3"/>
    <n v="3"/>
    <n v="6660438"/>
    <n v="40302913"/>
    <n v="83768008"/>
  </r>
  <r>
    <x v="6"/>
    <n v="3775"/>
    <x v="25"/>
    <x v="294"/>
    <x v="294"/>
    <x v="291"/>
    <n v="2116"/>
    <n v="218150000420"/>
    <s v="18150218150000420"/>
    <s v="I. E. R. SANTA CRUZ DEL AGUILA"/>
    <n v="1"/>
    <n v="38.14501045219496"/>
    <n v="2.6715206414774939"/>
    <n v="0.38733435117981346"/>
    <n v="1.3873343511798135"/>
    <n v="133"/>
    <n v="0"/>
    <n v="0"/>
    <n v="13"/>
    <n v="0"/>
    <n v="95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62035.278854741"/>
    <n v="16630032.360966472"/>
    <n v="0"/>
    <n v="0"/>
    <n v="18692068"/>
    <n v="0"/>
    <n v="0"/>
    <n v="0"/>
    <n v="0"/>
    <n v="0"/>
    <n v="0"/>
    <n v="0"/>
    <n v="0"/>
    <n v="0"/>
    <n v="18692068"/>
    <n v="140541.86466165414"/>
    <n v="1"/>
    <n v="1"/>
    <n v="1"/>
    <n v="1"/>
    <n v="24249724"/>
    <n v="33642475.111829549"/>
    <n v="33642475"/>
    <n v="13"/>
    <n v="1"/>
    <n v="0"/>
    <n v="1"/>
    <n v="0"/>
    <n v="1"/>
    <n v="1"/>
    <n v="1"/>
    <n v="6660438"/>
    <n v="40302913"/>
    <n v="58994981"/>
  </r>
  <r>
    <x v="6"/>
    <n v="3775"/>
    <x v="25"/>
    <x v="294"/>
    <x v="294"/>
    <x v="291"/>
    <n v="2122"/>
    <n v="218150000501"/>
    <s v="18150218150000501"/>
    <s v="I.E.R TEUSAQUILLO"/>
    <n v="1"/>
    <n v="38.14501045219496"/>
    <n v="2.6715206414774939"/>
    <n v="0.38733435117981346"/>
    <n v="1.3873343511798135"/>
    <n v="292"/>
    <n v="11"/>
    <n v="0"/>
    <n v="32"/>
    <n v="0"/>
    <n v="164"/>
    <n v="0"/>
    <n v="7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20578.2300579892"/>
    <n v="32982897.515916836"/>
    <n v="2332564.0900004534"/>
    <n v="0"/>
    <n v="42136040"/>
    <n v="0"/>
    <n v="0"/>
    <n v="0"/>
    <n v="0"/>
    <n v="0"/>
    <n v="0"/>
    <n v="0"/>
    <n v="0"/>
    <n v="0"/>
    <n v="42136040"/>
    <n v="144301.50684931508"/>
    <n v="1"/>
    <n v="1"/>
    <n v="1"/>
    <n v="1"/>
    <n v="24249724"/>
    <n v="33642475.111829549"/>
    <n v="33642475"/>
    <n v="43"/>
    <n v="1"/>
    <n v="0"/>
    <n v="3.3076923076923075"/>
    <n v="0"/>
    <n v="3.3076923076923075"/>
    <n v="3.3076923076923075"/>
    <n v="4"/>
    <n v="6660438"/>
    <n v="40302913"/>
    <n v="82438953"/>
  </r>
  <r>
    <x v="6"/>
    <n v="3775"/>
    <x v="25"/>
    <x v="294"/>
    <x v="294"/>
    <x v="291"/>
    <n v="2117"/>
    <n v="218150000578"/>
    <s v="18150218150000578"/>
    <s v="I. E. R. MONSERRATE"/>
    <n v="1"/>
    <n v="38.14501045219496"/>
    <n v="2.6715206414774939"/>
    <n v="0.38733435117981346"/>
    <n v="1.3873343511798135"/>
    <n v="258"/>
    <n v="7"/>
    <n v="0"/>
    <n v="31"/>
    <n v="0"/>
    <n v="174"/>
    <n v="0"/>
    <n v="40"/>
    <n v="0"/>
    <n v="0"/>
    <n v="0"/>
    <n v="6"/>
    <n v="0"/>
    <n v="109"/>
    <n v="7"/>
    <n v="0"/>
    <n v="7"/>
    <n v="0"/>
    <n v="49"/>
    <n v="0"/>
    <n v="40"/>
    <n v="0"/>
    <n v="0"/>
    <n v="0"/>
    <n v="6"/>
    <n v="0"/>
    <n v="92671"/>
    <n v="81839"/>
    <n v="122758"/>
    <n v="150439"/>
    <n v="114333"/>
    <n v="99892"/>
    <n v="152848"/>
    <n v="184139"/>
    <n v="0"/>
    <n v="0"/>
    <n v="0"/>
    <n v="0"/>
    <n v="6027487.7381907813"/>
    <n v="29656891.043723542"/>
    <n v="0"/>
    <n v="1532774.1605513981"/>
    <n v="37217153"/>
    <n v="0"/>
    <n v="0"/>
    <n v="0"/>
    <n v="0"/>
    <n v="444130.67544563656"/>
    <n v="2466788.13354336"/>
    <n v="0"/>
    <n v="306554.83211027965"/>
    <n v="3217474"/>
    <n v="40434627"/>
    <n v="156723.36046511628"/>
    <n v="1"/>
    <n v="1"/>
    <n v="1"/>
    <n v="1"/>
    <n v="24249724"/>
    <n v="33642475.111829549"/>
    <n v="33642475"/>
    <n v="38"/>
    <n v="1"/>
    <n v="0"/>
    <n v="2.9230769230769229"/>
    <n v="0"/>
    <n v="2.9230769230769229"/>
    <n v="2.9230769230769229"/>
    <n v="3"/>
    <n v="6660438"/>
    <n v="40302913"/>
    <n v="80737540"/>
  </r>
  <r>
    <x v="6"/>
    <n v="3775"/>
    <x v="25"/>
    <x v="294"/>
    <x v="294"/>
    <x v="291"/>
    <n v="2118"/>
    <n v="218150000586"/>
    <s v="18150218150000586"/>
    <s v="I. E. R. PEÑAS COLORADAS"/>
    <n v="1"/>
    <n v="38.14501045219496"/>
    <n v="2.6715206414774939"/>
    <n v="0.38733435117981346"/>
    <n v="1.3873343511798135"/>
    <n v="252"/>
    <n v="9"/>
    <n v="0"/>
    <n v="34"/>
    <n v="0"/>
    <n v="164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20578.2300579892"/>
    <n v="28963973.028683271"/>
    <n v="0"/>
    <n v="0"/>
    <n v="35784551"/>
    <n v="0"/>
    <n v="0"/>
    <n v="0"/>
    <n v="0"/>
    <n v="0"/>
    <n v="0"/>
    <n v="0"/>
    <n v="0"/>
    <n v="0"/>
    <n v="35784551"/>
    <n v="142002.18650793651"/>
    <n v="1"/>
    <n v="1"/>
    <n v="1"/>
    <n v="1"/>
    <n v="24249724"/>
    <n v="33642475.111829549"/>
    <n v="33642475"/>
    <n v="43"/>
    <n v="1"/>
    <n v="0"/>
    <n v="3.3076923076923075"/>
    <n v="0"/>
    <n v="3.3076923076923075"/>
    <n v="3.3076923076923075"/>
    <n v="4"/>
    <n v="6660438"/>
    <n v="40302913"/>
    <n v="76087464"/>
  </r>
  <r>
    <x v="6"/>
    <n v="3775"/>
    <x v="25"/>
    <x v="294"/>
    <x v="294"/>
    <x v="291"/>
    <n v="2119"/>
    <n v="218150000667"/>
    <s v="18150218150000667"/>
    <s v="I.E. R. EL EDEN"/>
    <n v="1"/>
    <n v="38.14501045219496"/>
    <n v="2.6715206414774939"/>
    <n v="0.38733435117981346"/>
    <n v="1.3873343511798135"/>
    <n v="169"/>
    <n v="7"/>
    <n v="0"/>
    <n v="16"/>
    <n v="0"/>
    <n v="81"/>
    <n v="0"/>
    <n v="65"/>
    <n v="0"/>
    <n v="0"/>
    <n v="0"/>
    <n v="0"/>
    <n v="0"/>
    <n v="107"/>
    <n v="7"/>
    <n v="0"/>
    <n v="12"/>
    <n v="0"/>
    <n v="47"/>
    <n v="0"/>
    <n v="41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48216.2625891571"/>
    <n v="20233206.039175875"/>
    <n v="0"/>
    <n v="0"/>
    <n v="23881422"/>
    <n v="0"/>
    <n v="0"/>
    <n v="0"/>
    <n v="0"/>
    <n v="602748.77381907823"/>
    <n v="2439071.4129417497"/>
    <n v="0"/>
    <n v="0"/>
    <n v="3041820"/>
    <n v="26923242"/>
    <n v="159309.12426035502"/>
    <n v="1"/>
    <n v="1"/>
    <n v="1"/>
    <n v="1"/>
    <n v="24249724"/>
    <n v="33642475.111829549"/>
    <n v="33642475"/>
    <n v="23"/>
    <n v="1"/>
    <n v="0"/>
    <n v="1.7692307692307692"/>
    <n v="0"/>
    <n v="1.7692307692307692"/>
    <n v="1.7692307692307692"/>
    <n v="2"/>
    <n v="6660438"/>
    <n v="40302913"/>
    <n v="67226155"/>
  </r>
  <r>
    <x v="6"/>
    <n v="3775"/>
    <x v="25"/>
    <x v="294"/>
    <x v="294"/>
    <x v="291"/>
    <n v="2120"/>
    <n v="218150000683"/>
    <s v="18150218150000683"/>
    <s v="I. E. R. SANTAFE DEL CAGUAN"/>
    <n v="1"/>
    <n v="38.14501045219496"/>
    <n v="2.6715206414774939"/>
    <n v="0.38733435117981346"/>
    <n v="1.3873343511798135"/>
    <n v="404"/>
    <n v="23"/>
    <n v="0"/>
    <n v="27"/>
    <n v="0"/>
    <n v="206"/>
    <n v="0"/>
    <n v="114"/>
    <n v="0"/>
    <n v="0"/>
    <n v="0"/>
    <n v="34"/>
    <n v="0"/>
    <n v="285"/>
    <n v="23"/>
    <n v="0"/>
    <n v="13"/>
    <n v="0"/>
    <n v="101"/>
    <n v="0"/>
    <n v="114"/>
    <n v="0"/>
    <n v="0"/>
    <n v="0"/>
    <n v="34"/>
    <n v="0"/>
    <n v="92671"/>
    <n v="81839"/>
    <n v="122758"/>
    <n v="150439"/>
    <n v="114333"/>
    <n v="99892"/>
    <n v="152848"/>
    <n v="184139"/>
    <n v="0"/>
    <n v="0"/>
    <n v="0"/>
    <n v="0"/>
    <n v="7930904.9186720811"/>
    <n v="44346752.962577261"/>
    <n v="0"/>
    <n v="8685720.2431245893"/>
    <n v="60963378"/>
    <n v="0"/>
    <n v="0"/>
    <n v="0"/>
    <n v="0"/>
    <n v="1142050.3082887798"/>
    <n v="5959094.9293463193"/>
    <n v="0"/>
    <n v="1737144.0486249179"/>
    <n v="8838289"/>
    <n v="69801667"/>
    <n v="172776.40346534652"/>
    <n v="1"/>
    <n v="1"/>
    <n v="1"/>
    <n v="1"/>
    <n v="24249724"/>
    <n v="33642475.111829549"/>
    <n v="33642475"/>
    <n v="50"/>
    <n v="1"/>
    <n v="0"/>
    <n v="3.8461538461538463"/>
    <n v="0"/>
    <n v="3.8461538461538463"/>
    <n v="3.8461538461538463"/>
    <n v="4"/>
    <n v="6660438"/>
    <n v="40302913"/>
    <n v="110104580"/>
  </r>
  <r>
    <x v="6"/>
    <n v="3775"/>
    <x v="25"/>
    <x v="294"/>
    <x v="294"/>
    <x v="291"/>
    <n v="2123"/>
    <n v="218150001035"/>
    <s v="18150218150001035"/>
    <s v="I.E. R. SAN PEDRO CLAVER"/>
    <n v="1"/>
    <n v="38.14501045219496"/>
    <n v="2.6715206414774939"/>
    <n v="0.38733435117981346"/>
    <n v="1.3873343511798135"/>
    <n v="233"/>
    <n v="8"/>
    <n v="0"/>
    <n v="26"/>
    <n v="0"/>
    <n v="147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93015.3446970154"/>
    <n v="27578136.998602733"/>
    <n v="0"/>
    <n v="0"/>
    <n v="32971152"/>
    <n v="0"/>
    <n v="0"/>
    <n v="0"/>
    <n v="0"/>
    <n v="0"/>
    <n v="0"/>
    <n v="0"/>
    <n v="0"/>
    <n v="0"/>
    <n v="32971152"/>
    <n v="141507.09012875537"/>
    <n v="1"/>
    <n v="1"/>
    <n v="1"/>
    <n v="1"/>
    <n v="24249724"/>
    <n v="33642475.111829549"/>
    <n v="33642475"/>
    <n v="34"/>
    <n v="1"/>
    <n v="0"/>
    <n v="2.6153846153846154"/>
    <n v="0"/>
    <n v="2.6153846153846154"/>
    <n v="2.6153846153846154"/>
    <n v="3"/>
    <n v="6660438"/>
    <n v="40302913"/>
    <n v="73274065"/>
  </r>
  <r>
    <x v="6"/>
    <n v="3775"/>
    <x v="25"/>
    <x v="294"/>
    <x v="294"/>
    <x v="291"/>
    <n v="1327"/>
    <n v="218150001698"/>
    <s v="18150218150001698"/>
    <s v="I.E. R. DIVINO NIÑO"/>
    <n v="1"/>
    <n v="38.14501045219496"/>
    <n v="2.6715206414774939"/>
    <n v="0.38733435117981346"/>
    <n v="1.3873343511798135"/>
    <n v="166"/>
    <n v="0"/>
    <n v="0"/>
    <n v="22"/>
    <n v="0"/>
    <n v="96"/>
    <n v="0"/>
    <n v="48"/>
    <n v="0"/>
    <n v="0"/>
    <n v="0"/>
    <n v="0"/>
    <n v="0"/>
    <n v="101"/>
    <n v="0"/>
    <n v="0"/>
    <n v="11"/>
    <n v="0"/>
    <n v="42"/>
    <n v="0"/>
    <n v="48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89598.1642157156"/>
    <n v="19956038.833159767"/>
    <n v="0"/>
    <n v="0"/>
    <n v="23445637"/>
    <n v="0"/>
    <n v="0"/>
    <n v="0"/>
    <n v="0"/>
    <n v="348959.8164215716"/>
    <n v="2494504.8541449709"/>
    <n v="0"/>
    <n v="0"/>
    <n v="2843465"/>
    <n v="26289102"/>
    <n v="158368.0843373494"/>
    <n v="1"/>
    <n v="1"/>
    <n v="1"/>
    <n v="1"/>
    <n v="24249724"/>
    <n v="33642475.111829549"/>
    <n v="33642475"/>
    <n v="22"/>
    <n v="0"/>
    <n v="1"/>
    <n v="1.6923076923076923"/>
    <n v="0"/>
    <n v="1.6923076923076923"/>
    <n v="1.6923076923076923"/>
    <n v="2"/>
    <n v="13320876"/>
    <n v="46963351"/>
    <n v="73252453"/>
  </r>
  <r>
    <x v="6"/>
    <n v="3775"/>
    <x v="25"/>
    <x v="294"/>
    <x v="294"/>
    <x v="291"/>
    <n v="1328"/>
    <n v="218150002040"/>
    <s v="18150218150002040"/>
    <s v="I.E. R. LA SARDINATA"/>
    <n v="1"/>
    <n v="38.14501045219496"/>
    <n v="2.6715206414774939"/>
    <n v="0.38733435117981346"/>
    <n v="1.3873343511798135"/>
    <n v="413"/>
    <n v="6"/>
    <n v="0"/>
    <n v="51"/>
    <n v="0"/>
    <n v="277"/>
    <n v="0"/>
    <n v="79"/>
    <n v="0"/>
    <n v="0"/>
    <n v="0"/>
    <n v="0"/>
    <n v="0"/>
    <n v="146"/>
    <n v="6"/>
    <n v="0"/>
    <n v="13"/>
    <n v="0"/>
    <n v="65"/>
    <n v="0"/>
    <n v="6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041231.607286172"/>
    <n v="49335762.670867197"/>
    <n v="0"/>
    <n v="0"/>
    <n v="58376994"/>
    <n v="0"/>
    <n v="0"/>
    <n v="0"/>
    <n v="0"/>
    <n v="602748.77381907823"/>
    <n v="3520023.5164045701"/>
    <n v="0"/>
    <n v="0"/>
    <n v="4122772"/>
    <n v="62499766"/>
    <n v="151331.15254237287"/>
    <n v="1"/>
    <n v="1"/>
    <n v="1"/>
    <n v="1"/>
    <n v="24249724"/>
    <n v="33642475.111829549"/>
    <n v="33642475"/>
    <n v="57"/>
    <n v="1"/>
    <n v="0"/>
    <n v="4.384615384615385"/>
    <n v="0"/>
    <n v="4.384615384615385"/>
    <n v="4"/>
    <n v="4"/>
    <n v="6660438"/>
    <n v="40302913"/>
    <n v="102802679"/>
  </r>
  <r>
    <x v="6"/>
    <n v="3775"/>
    <x v="25"/>
    <x v="294"/>
    <x v="294"/>
    <x v="291"/>
    <n v="1329"/>
    <n v="218150002163"/>
    <s v="18150218150002163"/>
    <s v="I.E. R. MIXTA MARIA LUISA DE MORENO"/>
    <n v="1"/>
    <n v="38.14501045219496"/>
    <n v="2.6715206414774939"/>
    <n v="0.38733435117981346"/>
    <n v="1.3873343511798135"/>
    <n v="405"/>
    <n v="12"/>
    <n v="0"/>
    <n v="33"/>
    <n v="0"/>
    <n v="271"/>
    <n v="0"/>
    <n v="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137814.4268048732"/>
    <n v="49890097.082899414"/>
    <n v="0"/>
    <n v="0"/>
    <n v="57027912"/>
    <n v="0"/>
    <n v="0"/>
    <n v="0"/>
    <n v="0"/>
    <n v="0"/>
    <n v="0"/>
    <n v="0"/>
    <n v="0"/>
    <n v="0"/>
    <n v="57027912"/>
    <n v="140809.65925925926"/>
    <n v="1"/>
    <n v="1"/>
    <n v="1"/>
    <n v="1"/>
    <n v="24249724"/>
    <n v="33642475.111829549"/>
    <n v="33642475"/>
    <n v="45"/>
    <n v="1"/>
    <n v="0"/>
    <n v="3.4615384615384617"/>
    <n v="0"/>
    <n v="3.4615384615384617"/>
    <n v="3.4615384615384617"/>
    <n v="4"/>
    <n v="6660438"/>
    <n v="40302913"/>
    <n v="97330825"/>
  </r>
  <r>
    <x v="6"/>
    <n v="3775"/>
    <x v="25"/>
    <x v="295"/>
    <x v="295"/>
    <x v="292"/>
    <n v="1331"/>
    <n v="218205000068"/>
    <s v="18205218205000068"/>
    <s v="I.E. R.  HORIZONTE"/>
    <n v="1"/>
    <n v="22.970592221168179"/>
    <n v="1.6087664032159668"/>
    <n v="0.22654143403350102"/>
    <n v="1.226541434033501"/>
    <n v="101"/>
    <n v="0"/>
    <n v="0"/>
    <n v="7"/>
    <n v="0"/>
    <n v="55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1639.13244146586"/>
    <n v="11517037.631276602"/>
    <n v="0"/>
    <n v="0"/>
    <n v="12498677"/>
    <n v="0"/>
    <n v="0"/>
    <n v="0"/>
    <n v="0"/>
    <n v="0"/>
    <n v="0"/>
    <n v="0"/>
    <n v="0"/>
    <n v="0"/>
    <n v="12498677"/>
    <n v="123749.27722772278"/>
    <n v="1"/>
    <n v="1"/>
    <n v="1"/>
    <n v="1"/>
    <n v="24249724"/>
    <n v="29743291.249876607"/>
    <n v="29743291"/>
    <n v="7"/>
    <n v="1"/>
    <n v="0"/>
    <n v="0.53846153846153844"/>
    <n v="0"/>
    <n v="0.53846153846153844"/>
    <n v="0.53846153846153844"/>
    <n v="1"/>
    <n v="6660438"/>
    <n v="36403729"/>
    <n v="48902406"/>
  </r>
  <r>
    <x v="6"/>
    <n v="3775"/>
    <x v="25"/>
    <x v="295"/>
    <x v="295"/>
    <x v="292"/>
    <n v="1332"/>
    <n v="218205000271"/>
    <s v="18205218205000271"/>
    <s v="I.E.R. LA NOVIA"/>
    <n v="1"/>
    <n v="22.970592221168179"/>
    <n v="1.6087664032159668"/>
    <n v="0.22654143403350102"/>
    <n v="1.226541434033501"/>
    <n v="213"/>
    <n v="0"/>
    <n v="0"/>
    <n v="17"/>
    <n v="0"/>
    <n v="99"/>
    <n v="0"/>
    <n v="79"/>
    <n v="0"/>
    <n v="0"/>
    <n v="0"/>
    <n v="18"/>
    <n v="0"/>
    <n v="161"/>
    <n v="0"/>
    <n v="0"/>
    <n v="11"/>
    <n v="0"/>
    <n v="53"/>
    <n v="0"/>
    <n v="79"/>
    <n v="0"/>
    <n v="0"/>
    <n v="0"/>
    <n v="18"/>
    <n v="0"/>
    <n v="92671"/>
    <n v="81839"/>
    <n v="122758"/>
    <n v="150439"/>
    <n v="114333"/>
    <n v="99892"/>
    <n v="152848"/>
    <n v="184139"/>
    <n v="0"/>
    <n v="0"/>
    <n v="0"/>
    <n v="0"/>
    <n v="2383980.7502149888"/>
    <n v="21808858.493268456"/>
    <n v="0"/>
    <n v="4065374.036186907"/>
    <n v="28258213"/>
    <n v="0"/>
    <n v="0"/>
    <n v="0"/>
    <n v="0"/>
    <n v="308515.155910175"/>
    <n v="3234572.2709117266"/>
    <n v="0"/>
    <n v="813074.80723738146"/>
    <n v="4356162"/>
    <n v="32614375"/>
    <n v="153119.13145539907"/>
    <n v="1"/>
    <n v="1"/>
    <n v="1"/>
    <n v="1"/>
    <n v="24249724"/>
    <n v="29743291.249876607"/>
    <n v="29743291"/>
    <n v="17"/>
    <n v="1"/>
    <n v="0"/>
    <n v="1.3076923076923077"/>
    <n v="0"/>
    <n v="1.3076923076923077"/>
    <n v="1.3076923076923077"/>
    <n v="2"/>
    <n v="6660438"/>
    <n v="36403729"/>
    <n v="69018104"/>
  </r>
  <r>
    <x v="6"/>
    <n v="3775"/>
    <x v="25"/>
    <x v="295"/>
    <x v="295"/>
    <x v="292"/>
    <n v="1333"/>
    <n v="218205000327"/>
    <s v="18205218205000327"/>
    <s v="INSTITUCION EDUCATIVA RURAL EL LIBERTADOR"/>
    <n v="1"/>
    <n v="22.970592221168179"/>
    <n v="1.6087664032159668"/>
    <n v="0.22654143403350102"/>
    <n v="1.226541434033501"/>
    <n v="156"/>
    <n v="0"/>
    <n v="0"/>
    <n v="3"/>
    <n v="0"/>
    <n v="84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0702.48533205682"/>
    <n v="18745816.570056595"/>
    <n v="0"/>
    <n v="0"/>
    <n v="19166519"/>
    <n v="0"/>
    <n v="0"/>
    <n v="0"/>
    <n v="0"/>
    <n v="0"/>
    <n v="0"/>
    <n v="0"/>
    <n v="0"/>
    <n v="0"/>
    <n v="19166519"/>
    <n v="122862.30128205128"/>
    <n v="1"/>
    <n v="1"/>
    <n v="1"/>
    <n v="1"/>
    <n v="24249724"/>
    <n v="29743291.249876607"/>
    <n v="29743291"/>
    <n v="3"/>
    <n v="1"/>
    <n v="0"/>
    <n v="0.23076923076923078"/>
    <n v="0"/>
    <n v="0.23076923076923078"/>
    <n v="0.23076923076923078"/>
    <n v="1"/>
    <n v="6660438"/>
    <n v="36403729"/>
    <n v="55570248"/>
  </r>
  <r>
    <x v="6"/>
    <n v="3775"/>
    <x v="25"/>
    <x v="295"/>
    <x v="295"/>
    <x v="292"/>
    <n v="1334"/>
    <n v="218205000335"/>
    <s v="18205218205000335"/>
    <s v="I.E. R. SALAMINA"/>
    <n v="1"/>
    <n v="22.970592221168179"/>
    <n v="1.6087664032159668"/>
    <n v="0.22654143403350102"/>
    <n v="1.226541434033501"/>
    <n v="113"/>
    <n v="0"/>
    <n v="0"/>
    <n v="6"/>
    <n v="0"/>
    <n v="72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1404.97066411364"/>
    <n v="13109819.43134677"/>
    <n v="0"/>
    <n v="0"/>
    <n v="13951224"/>
    <n v="0"/>
    <n v="0"/>
    <n v="0"/>
    <n v="0"/>
    <n v="0"/>
    <n v="0"/>
    <n v="0"/>
    <n v="0"/>
    <n v="0"/>
    <n v="13951224"/>
    <n v="123462.1592920354"/>
    <n v="1"/>
    <n v="1"/>
    <n v="1"/>
    <n v="1"/>
    <n v="24249724"/>
    <n v="29743291.249876607"/>
    <n v="29743291"/>
    <n v="6"/>
    <n v="0"/>
    <n v="1"/>
    <n v="0.46153846153846156"/>
    <n v="0"/>
    <n v="0.46153846153846156"/>
    <n v="0.46153846153846156"/>
    <n v="1"/>
    <n v="6660438"/>
    <n v="36403729"/>
    <n v="50354953"/>
  </r>
  <r>
    <x v="6"/>
    <n v="3775"/>
    <x v="25"/>
    <x v="913"/>
    <x v="913"/>
    <x v="863"/>
    <n v="1347"/>
    <n v="218256001239"/>
    <s v="18256218256001239"/>
    <s v="I.E AGROECOLOGICO AMAZONICO"/>
    <n v="1"/>
    <n v="24.286382779597567"/>
    <n v="1.7009189965704941"/>
    <n v="0.24048396540586331"/>
    <n v="1.2404839654058633"/>
    <n v="819"/>
    <n v="0"/>
    <n v="0"/>
    <n v="0"/>
    <n v="65"/>
    <n v="0"/>
    <n v="518"/>
    <n v="180"/>
    <n v="0"/>
    <n v="0"/>
    <n v="0"/>
    <n v="56"/>
    <n v="0"/>
    <n v="819"/>
    <n v="0"/>
    <n v="0"/>
    <n v="0"/>
    <n v="65"/>
    <n v="0"/>
    <n v="518"/>
    <n v="180"/>
    <n v="0"/>
    <n v="0"/>
    <n v="0"/>
    <n v="56"/>
    <n v="0"/>
    <n v="92671"/>
    <n v="81839"/>
    <n v="122758"/>
    <n v="150439"/>
    <n v="114333"/>
    <n v="99892"/>
    <n v="152848"/>
    <n v="184139"/>
    <n v="7472197.8212782387"/>
    <n v="52587343.032832526"/>
    <n v="0"/>
    <n v="0"/>
    <n v="0"/>
    <n v="22304596.369018048"/>
    <n v="0"/>
    <n v="12791602.706728734"/>
    <n v="95155740"/>
    <n v="1494439.5642556478"/>
    <n v="10517468.606566506"/>
    <n v="0"/>
    <n v="0"/>
    <n v="0"/>
    <n v="4460919.2738036094"/>
    <n v="0"/>
    <n v="2558320.5413457467"/>
    <n v="19031148"/>
    <n v="114186888"/>
    <n v="139422.32967032967"/>
    <n v="1"/>
    <n v="1"/>
    <n v="1"/>
    <n v="1"/>
    <n v="24249724"/>
    <n v="30081393.78751773"/>
    <n v="30081394"/>
    <n v="65"/>
    <n v="1"/>
    <n v="0"/>
    <n v="0"/>
    <n v="2.8888888888888888"/>
    <n v="2.8888888888888888"/>
    <n v="2.8888888888888888"/>
    <n v="3"/>
    <n v="6660438"/>
    <n v="36741832"/>
    <n v="150928720"/>
  </r>
  <r>
    <x v="6"/>
    <n v="3775"/>
    <x v="25"/>
    <x v="914"/>
    <x v="914"/>
    <x v="864"/>
    <n v="1407"/>
    <n v="218410000101"/>
    <s v="18410218410000101"/>
    <s v="I.E. R. REINA BAJA"/>
    <n v="1"/>
    <n v="32.853175980562305"/>
    <n v="2.3009021816931869"/>
    <n v="0.33126040562258374"/>
    <n v="1.3312604056225839"/>
    <n v="99"/>
    <n v="0"/>
    <n v="0"/>
    <n v="12"/>
    <n v="0"/>
    <n v="63"/>
    <n v="0"/>
    <n v="24"/>
    <n v="0"/>
    <n v="0"/>
    <n v="0"/>
    <n v="0"/>
    <n v="0"/>
    <n v="52"/>
    <n v="0"/>
    <n v="0"/>
    <n v="6"/>
    <n v="0"/>
    <n v="22"/>
    <n v="0"/>
    <n v="24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26483.9514725625"/>
    <n v="11569457.00614525"/>
    <n v="0"/>
    <n v="0"/>
    <n v="13395941"/>
    <n v="0"/>
    <n v="0"/>
    <n v="0"/>
    <n v="0"/>
    <n v="182648.39514725626"/>
    <n v="1223436.8328337506"/>
    <n v="0"/>
    <n v="0"/>
    <n v="1406085"/>
    <n v="14802026"/>
    <n v="149515.41414141413"/>
    <n v="1"/>
    <n v="1"/>
    <n v="1"/>
    <n v="1"/>
    <n v="24249724"/>
    <n v="32282697.408475708"/>
    <n v="32282697"/>
    <n v="12"/>
    <n v="1"/>
    <n v="0"/>
    <n v="0.92307692307692313"/>
    <n v="0"/>
    <n v="0.92307692307692313"/>
    <n v="0.92307692307692313"/>
    <n v="1"/>
    <n v="6660438"/>
    <n v="38943135"/>
    <n v="53745161"/>
  </r>
  <r>
    <x v="6"/>
    <n v="3775"/>
    <x v="25"/>
    <x v="914"/>
    <x v="914"/>
    <x v="864"/>
    <n v="1405"/>
    <n v="218410000119"/>
    <s v="18410218410000119"/>
    <s v="I.E R. MATEGUADUA"/>
    <n v="1"/>
    <n v="32.853175980562305"/>
    <n v="2.3009021816931869"/>
    <n v="0.33126040562258374"/>
    <n v="1.3312604056225839"/>
    <n v="138"/>
    <n v="0"/>
    <n v="0"/>
    <n v="11"/>
    <n v="0"/>
    <n v="55"/>
    <n v="0"/>
    <n v="5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74276.9555165158"/>
    <n v="13963137.766037371"/>
    <n v="4476570.7905292157"/>
    <n v="0"/>
    <n v="20113986"/>
    <n v="0"/>
    <n v="0"/>
    <n v="0"/>
    <n v="0"/>
    <n v="0"/>
    <n v="0"/>
    <n v="0"/>
    <n v="0"/>
    <n v="0"/>
    <n v="20113986"/>
    <n v="145753.52173913043"/>
    <n v="1"/>
    <n v="1"/>
    <n v="1"/>
    <n v="1"/>
    <n v="24249724"/>
    <n v="32282697.408475708"/>
    <n v="32282697"/>
    <n v="11"/>
    <n v="0"/>
    <n v="1"/>
    <n v="0.84615384615384615"/>
    <n v="0"/>
    <n v="0.84615384615384615"/>
    <n v="0.84615384615384615"/>
    <n v="1"/>
    <n v="6660438"/>
    <n v="38943135"/>
    <n v="59057121"/>
  </r>
  <r>
    <x v="6"/>
    <n v="3775"/>
    <x v="25"/>
    <x v="914"/>
    <x v="914"/>
    <x v="864"/>
    <n v="106542"/>
    <n v="218410000275"/>
    <s v="18410218410000275"/>
    <s v="I.E.R SIMON BOLIVAR"/>
    <n v="1"/>
    <n v="32.853175980562305"/>
    <n v="2.3009021816931869"/>
    <n v="0.33126040562258374"/>
    <n v="1.3312604056225839"/>
    <n v="346"/>
    <n v="11"/>
    <n v="0"/>
    <n v="27"/>
    <n v="0"/>
    <n v="159"/>
    <n v="0"/>
    <n v="104"/>
    <n v="0"/>
    <n v="45"/>
    <n v="0"/>
    <n v="0"/>
    <n v="0"/>
    <n v="327"/>
    <n v="11"/>
    <n v="0"/>
    <n v="27"/>
    <n v="0"/>
    <n v="140"/>
    <n v="0"/>
    <n v="104"/>
    <n v="0"/>
    <n v="45"/>
    <n v="0"/>
    <n v="0"/>
    <n v="0"/>
    <n v="92671"/>
    <n v="81839"/>
    <n v="122758"/>
    <n v="150439"/>
    <n v="114333"/>
    <n v="99892"/>
    <n v="152848"/>
    <n v="184139"/>
    <n v="0"/>
    <n v="0"/>
    <n v="0"/>
    <n v="0"/>
    <n v="5783865.8463297812"/>
    <n v="34974335.547312655"/>
    <n v="9156622.0715370309"/>
    <n v="0"/>
    <n v="49914823"/>
    <n v="0"/>
    <n v="0"/>
    <n v="0"/>
    <n v="0"/>
    <n v="1156773.1692659564"/>
    <n v="6489534.5045964168"/>
    <n v="1831324.4143074062"/>
    <n v="0"/>
    <n v="9477632"/>
    <n v="59392455"/>
    <n v="171654.49421965319"/>
    <n v="1"/>
    <n v="1"/>
    <n v="1"/>
    <n v="1"/>
    <n v="24249724"/>
    <n v="32282697.408475708"/>
    <n v="32282697"/>
    <n v="38"/>
    <n v="1"/>
    <n v="0"/>
    <n v="2.9230769230769229"/>
    <n v="0"/>
    <n v="2.9230769230769229"/>
    <n v="2.9230769230769229"/>
    <n v="3"/>
    <n v="6660438"/>
    <n v="38943135"/>
    <n v="98335590"/>
  </r>
  <r>
    <x v="6"/>
    <n v="3775"/>
    <x v="25"/>
    <x v="914"/>
    <x v="914"/>
    <x v="864"/>
    <n v="1420"/>
    <n v="218410001247"/>
    <s v="18410218410001247"/>
    <s v="I.E. R. PALMA ARRIBA"/>
    <n v="1"/>
    <n v="32.853175980562305"/>
    <n v="2.3009021816931869"/>
    <n v="0.33126040562258374"/>
    <n v="1.3312604056225839"/>
    <n v="141"/>
    <n v="0"/>
    <n v="0"/>
    <n v="13"/>
    <n v="0"/>
    <n v="99"/>
    <n v="0"/>
    <n v="29"/>
    <n v="0"/>
    <n v="0"/>
    <n v="0"/>
    <n v="0"/>
    <n v="0"/>
    <n v="47"/>
    <n v="0"/>
    <n v="0"/>
    <n v="0"/>
    <n v="0"/>
    <n v="18"/>
    <n v="0"/>
    <n v="29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78690.9474286095"/>
    <n v="17021729.848121747"/>
    <n v="0"/>
    <n v="0"/>
    <n v="19000421"/>
    <n v="0"/>
    <n v="0"/>
    <n v="0"/>
    <n v="0"/>
    <n v="0"/>
    <n v="1250033.2857214408"/>
    <n v="0"/>
    <n v="0"/>
    <n v="1250033"/>
    <n v="20250454"/>
    <n v="143620.24113475176"/>
    <n v="1"/>
    <n v="1"/>
    <n v="1"/>
    <n v="1"/>
    <n v="24249724"/>
    <n v="32282697.408475708"/>
    <n v="32282697"/>
    <n v="13"/>
    <n v="1"/>
    <n v="0"/>
    <n v="1"/>
    <n v="0"/>
    <n v="1"/>
    <n v="1"/>
    <n v="1"/>
    <n v="6660438"/>
    <n v="38943135"/>
    <n v="59193589"/>
  </r>
  <r>
    <x v="6"/>
    <n v="3775"/>
    <x v="25"/>
    <x v="914"/>
    <x v="914"/>
    <x v="864"/>
    <n v="1421"/>
    <n v="218410001271"/>
    <s v="18410218410001271"/>
    <s v="I.E. R. BRISAS DE SAN ISIDRO"/>
    <n v="1"/>
    <n v="32.853175980562305"/>
    <n v="2.3009021816931869"/>
    <n v="0.33126040562258374"/>
    <n v="1.3312604056225839"/>
    <n v="148"/>
    <n v="0"/>
    <n v="0"/>
    <n v="20"/>
    <n v="0"/>
    <n v="87"/>
    <n v="0"/>
    <n v="31"/>
    <n v="0"/>
    <n v="10"/>
    <n v="0"/>
    <n v="0"/>
    <n v="0"/>
    <n v="114"/>
    <n v="0"/>
    <n v="0"/>
    <n v="13"/>
    <n v="0"/>
    <n v="60"/>
    <n v="0"/>
    <n v="31"/>
    <n v="0"/>
    <n v="10"/>
    <n v="0"/>
    <n v="0"/>
    <n v="0"/>
    <n v="92671"/>
    <n v="81839"/>
    <n v="122758"/>
    <n v="150439"/>
    <n v="114333"/>
    <n v="99892"/>
    <n v="152848"/>
    <n v="184139"/>
    <n v="0"/>
    <n v="0"/>
    <n v="0"/>
    <n v="0"/>
    <n v="3044139.9191209376"/>
    <n v="15691907.203737235"/>
    <n v="2034804.904786007"/>
    <n v="0"/>
    <n v="20770852"/>
    <n v="0"/>
    <n v="0"/>
    <n v="0"/>
    <n v="0"/>
    <n v="395738.18948572187"/>
    <n v="2420277.2127798111"/>
    <n v="406960.98095720139"/>
    <n v="0"/>
    <n v="3222976"/>
    <n v="23993828"/>
    <n v="162120.45945945947"/>
    <n v="1"/>
    <n v="1"/>
    <n v="1"/>
    <n v="1"/>
    <n v="24249724"/>
    <n v="32282697.408475708"/>
    <n v="32282697"/>
    <n v="20"/>
    <n v="1"/>
    <n v="0"/>
    <n v="1.5384615384615385"/>
    <n v="0"/>
    <n v="1.5384615384615385"/>
    <n v="1.5384615384615385"/>
    <n v="2"/>
    <n v="6660438"/>
    <n v="38943135"/>
    <n v="62936963"/>
  </r>
  <r>
    <x v="6"/>
    <n v="3775"/>
    <x v="25"/>
    <x v="914"/>
    <x v="914"/>
    <x v="864"/>
    <n v="1423"/>
    <n v="218410001328"/>
    <s v="18410218410001328"/>
    <s v="I.E.R. EL DIVISO"/>
    <n v="1"/>
    <n v="32.853175980562305"/>
    <n v="2.3009021816931869"/>
    <n v="0.33126040562258374"/>
    <n v="1.3312604056225839"/>
    <n v="272"/>
    <n v="0"/>
    <n v="0"/>
    <n v="25"/>
    <n v="0"/>
    <n v="162"/>
    <n v="0"/>
    <n v="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05174.898901172"/>
    <n v="32846619.316297434"/>
    <n v="0"/>
    <n v="0"/>
    <n v="36651794"/>
    <n v="0"/>
    <n v="0"/>
    <n v="0"/>
    <n v="0"/>
    <n v="0"/>
    <n v="0"/>
    <n v="0"/>
    <n v="0"/>
    <n v="0"/>
    <n v="36651794"/>
    <n v="134749.24264705883"/>
    <n v="1"/>
    <n v="1"/>
    <n v="1"/>
    <n v="1"/>
    <n v="24249724"/>
    <n v="32282697.408475708"/>
    <n v="32282697"/>
    <n v="25"/>
    <n v="1"/>
    <n v="0"/>
    <n v="1.9230769230769231"/>
    <n v="0"/>
    <n v="1.9230769230769231"/>
    <n v="1.9230769230769231"/>
    <n v="2"/>
    <n v="6660438"/>
    <n v="38943135"/>
    <n v="75594929"/>
  </r>
  <r>
    <x v="6"/>
    <n v="3775"/>
    <x v="25"/>
    <x v="914"/>
    <x v="914"/>
    <x v="864"/>
    <n v="1425"/>
    <n v="218410001433"/>
    <s v="18410218410001433"/>
    <s v="C.E. EL JARDIN"/>
    <n v="1"/>
    <n v="32.853175980562305"/>
    <n v="2.3009021816931869"/>
    <n v="0.33126040562258374"/>
    <n v="1.3312604056225839"/>
    <n v="115"/>
    <n v="0"/>
    <n v="0"/>
    <n v="14"/>
    <n v="0"/>
    <n v="66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30897.9433846562"/>
    <n v="13431208.708283566"/>
    <n v="0"/>
    <n v="0"/>
    <n v="15562107"/>
    <n v="0"/>
    <n v="0"/>
    <n v="0"/>
    <n v="0"/>
    <n v="0"/>
    <n v="0"/>
    <n v="0"/>
    <n v="0"/>
    <n v="0"/>
    <n v="15562107"/>
    <n v="135322.66956521739"/>
    <n v="1"/>
    <n v="1"/>
    <n v="1"/>
    <n v="1"/>
    <n v="24249724"/>
    <n v="32282697.408475708"/>
    <n v="32282697"/>
    <n v="14"/>
    <n v="1"/>
    <n v="0"/>
    <n v="1.0769230769230769"/>
    <n v="0"/>
    <n v="1.0769230769230769"/>
    <n v="1.0769230769230769"/>
    <n v="2"/>
    <n v="6660438"/>
    <n v="38943135"/>
    <n v="54505242"/>
  </r>
  <r>
    <x v="6"/>
    <n v="3775"/>
    <x v="25"/>
    <x v="915"/>
    <x v="915"/>
    <x v="865"/>
    <n v="1508"/>
    <n v="218460000209"/>
    <s v="18460218460000209"/>
    <s v="I.E.R. LA ANGUILLA"/>
    <n v="1"/>
    <n v="47.106017191977074"/>
    <n v="3.299112931791556"/>
    <n v="0.482288002273417"/>
    <n v="1.4822880022734171"/>
    <n v="103"/>
    <n v="0"/>
    <n v="0"/>
    <n v="7"/>
    <n v="0"/>
    <n v="72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86321.0391474862"/>
    <n v="14214596.459817233"/>
    <n v="0"/>
    <n v="0"/>
    <n v="15400917"/>
    <n v="0"/>
    <n v="0"/>
    <n v="0"/>
    <n v="0"/>
    <n v="0"/>
    <n v="0"/>
    <n v="0"/>
    <n v="0"/>
    <n v="0"/>
    <n v="15400917"/>
    <n v="149523.46601941748"/>
    <n v="1"/>
    <n v="1"/>
    <n v="1"/>
    <n v="1"/>
    <n v="24249724"/>
    <n v="35945074.943641737"/>
    <n v="35945075"/>
    <n v="7"/>
    <n v="1"/>
    <n v="0"/>
    <n v="0.53846153846153844"/>
    <n v="0"/>
    <n v="0.53846153846153844"/>
    <n v="0.53846153846153844"/>
    <n v="1"/>
    <n v="6660438"/>
    <n v="42605513"/>
    <n v="58006430"/>
  </r>
  <r>
    <x v="6"/>
    <n v="3775"/>
    <x v="25"/>
    <x v="915"/>
    <x v="915"/>
    <x v="865"/>
    <n v="1509"/>
    <n v="218460000373"/>
    <s v="18460218460000373"/>
    <s v="I.E.R ANGEL RICARDO ACOSTA"/>
    <n v="1"/>
    <n v="47.106017191977074"/>
    <n v="3.299112931791556"/>
    <n v="0.482288002273417"/>
    <n v="1.4822880022734171"/>
    <n v="383"/>
    <n v="0"/>
    <n v="0"/>
    <n v="27"/>
    <n v="0"/>
    <n v="165"/>
    <n v="0"/>
    <n v="142"/>
    <n v="0"/>
    <n v="1"/>
    <n v="0"/>
    <n v="48"/>
    <n v="0"/>
    <n v="383"/>
    <n v="0"/>
    <n v="0"/>
    <n v="27"/>
    <n v="0"/>
    <n v="165"/>
    <n v="0"/>
    <n v="142"/>
    <n v="0"/>
    <n v="1"/>
    <n v="0"/>
    <n v="48"/>
    <n v="0"/>
    <n v="92671"/>
    <n v="81839"/>
    <n v="122758"/>
    <n v="150439"/>
    <n v="114333"/>
    <n v="99892"/>
    <n v="152848"/>
    <n v="184139"/>
    <n v="0"/>
    <n v="0"/>
    <n v="0"/>
    <n v="0"/>
    <n v="4575809.7224260177"/>
    <n v="45457094.928790525"/>
    <n v="226564.75657148726"/>
    <n v="13101457.461629989"/>
    <n v="63360927"/>
    <n v="0"/>
    <n v="0"/>
    <n v="0"/>
    <n v="0"/>
    <n v="915161.94448520371"/>
    <n v="9091418.9857581072"/>
    <n v="45312.951314297454"/>
    <n v="2620291.4923259979"/>
    <n v="12672185"/>
    <n v="76033112"/>
    <n v="198519.87467362924"/>
    <n v="1"/>
    <n v="1"/>
    <n v="1"/>
    <n v="1"/>
    <n v="24249724"/>
    <n v="35945074.943641737"/>
    <n v="35945075"/>
    <n v="27"/>
    <n v="1"/>
    <n v="0"/>
    <n v="2.0769230769230771"/>
    <n v="0"/>
    <n v="2.0769230769230771"/>
    <n v="2.0769230769230771"/>
    <n v="3"/>
    <n v="6660438"/>
    <n v="42605513"/>
    <n v="118638625"/>
  </r>
  <r>
    <x v="6"/>
    <n v="3775"/>
    <x v="25"/>
    <x v="917"/>
    <x v="917"/>
    <x v="576"/>
    <n v="2035"/>
    <n v="218592000356"/>
    <s v="18592218592000356"/>
    <s v="C.E LA FLORESTA # 5"/>
    <n v="1"/>
    <n v="32.041836043360433"/>
    <n v="2.2440792482663823"/>
    <n v="0.32266319198883464"/>
    <n v="1.3226631919888345"/>
    <n v="105"/>
    <n v="0"/>
    <n v="0"/>
    <n v="14"/>
    <n v="0"/>
    <n v="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17136.7102152319"/>
    <n v="12023235.913247528"/>
    <n v="0"/>
    <n v="0"/>
    <n v="14140373"/>
    <n v="0"/>
    <n v="0"/>
    <n v="0"/>
    <n v="0"/>
    <n v="0"/>
    <n v="0"/>
    <n v="0"/>
    <n v="0"/>
    <n v="0"/>
    <n v="14140373"/>
    <n v="134670.21904761906"/>
    <n v="1"/>
    <n v="1"/>
    <n v="1"/>
    <n v="1"/>
    <n v="24249724"/>
    <n v="32074217.350688249"/>
    <n v="32074217"/>
    <n v="14"/>
    <n v="0"/>
    <n v="1"/>
    <n v="1.0769230769230769"/>
    <n v="0"/>
    <n v="1.0769230769230769"/>
    <n v="1.0769230769230769"/>
    <n v="2"/>
    <n v="13320876"/>
    <n v="45395093"/>
    <n v="59535466"/>
  </r>
  <r>
    <x v="6"/>
    <n v="3775"/>
    <x v="25"/>
    <x v="917"/>
    <x v="917"/>
    <x v="576"/>
    <n v="2036"/>
    <n v="218592003941"/>
    <s v="18592218592003941"/>
    <s v="I.E. R.  VILLA DEL RIO"/>
    <n v="1"/>
    <n v="32.041836043360433"/>
    <n v="2.2440792482663823"/>
    <n v="0.32266319198883464"/>
    <n v="1.3226631919888345"/>
    <n v="163"/>
    <n v="0"/>
    <n v="0"/>
    <n v="9"/>
    <n v="0"/>
    <n v="87"/>
    <n v="0"/>
    <n v="55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61016.4565669347"/>
    <n v="18761532.96352911"/>
    <n v="2425997.0828293124"/>
    <n v="0"/>
    <n v="22548547"/>
    <n v="0"/>
    <n v="0"/>
    <n v="0"/>
    <n v="0"/>
    <n v="0"/>
    <n v="0"/>
    <n v="0"/>
    <n v="0"/>
    <n v="0"/>
    <n v="22548547"/>
    <n v="138334.64417177913"/>
    <n v="1"/>
    <n v="1"/>
    <n v="1"/>
    <n v="1"/>
    <n v="24249724"/>
    <n v="32074217.350688249"/>
    <n v="32074217"/>
    <n v="9"/>
    <n v="0"/>
    <n v="1"/>
    <n v="0.69230769230769229"/>
    <n v="0"/>
    <n v="0.69230769230769229"/>
    <n v="0.69230769230769229"/>
    <n v="1"/>
    <n v="6660438"/>
    <n v="38734655"/>
    <n v="61283202"/>
  </r>
  <r>
    <x v="6"/>
    <n v="3775"/>
    <x v="25"/>
    <x v="917"/>
    <x v="917"/>
    <x v="576"/>
    <n v="2037"/>
    <n v="218592004092"/>
    <s v="18592218592004092"/>
    <s v="I.E.R. LOMA ALTA"/>
    <n v="1"/>
    <n v="32.041836043360433"/>
    <n v="2.2440792482663823"/>
    <n v="0.32266319198883464"/>
    <n v="1.3226631919888345"/>
    <n v="91"/>
    <n v="0"/>
    <n v="0"/>
    <n v="7"/>
    <n v="0"/>
    <n v="66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58568.3551076159"/>
    <n v="11098371.612228487"/>
    <n v="0"/>
    <n v="0"/>
    <n v="12156940"/>
    <n v="0"/>
    <n v="0"/>
    <n v="0"/>
    <n v="0"/>
    <n v="0"/>
    <n v="0"/>
    <n v="0"/>
    <n v="0"/>
    <n v="0"/>
    <n v="12156940"/>
    <n v="133592.74725274724"/>
    <n v="1"/>
    <n v="1"/>
    <n v="1"/>
    <n v="1"/>
    <n v="24249724"/>
    <n v="32074217.350688249"/>
    <n v="32074217"/>
    <n v="7"/>
    <n v="1"/>
    <n v="0"/>
    <n v="0.53846153846153844"/>
    <n v="0"/>
    <n v="0.53846153846153844"/>
    <n v="0.53846153846153844"/>
    <n v="1"/>
    <n v="6660438"/>
    <n v="38734655"/>
    <n v="50891595"/>
  </r>
  <r>
    <x v="6"/>
    <n v="3775"/>
    <x v="25"/>
    <x v="1000"/>
    <x v="1000"/>
    <x v="938"/>
    <n v="2049"/>
    <n v="218610000547"/>
    <s v="18610218610000547"/>
    <s v="I.E. RURAL LAS LAJAS"/>
    <n v="1"/>
    <n v="26.72138622891017"/>
    <n v="1.871456686815987"/>
    <n v="0.2662860292422054"/>
    <n v="1.2662860292422053"/>
    <n v="381"/>
    <n v="0"/>
    <n v="0"/>
    <n v="29"/>
    <n v="0"/>
    <n v="203"/>
    <n v="0"/>
    <n v="114"/>
    <n v="0"/>
    <n v="2"/>
    <n v="0"/>
    <n v="33"/>
    <n v="0"/>
    <n v="264"/>
    <n v="0"/>
    <n v="0"/>
    <n v="16"/>
    <n v="0"/>
    <n v="115"/>
    <n v="0"/>
    <n v="98"/>
    <n v="0"/>
    <n v="2"/>
    <n v="0"/>
    <n v="33"/>
    <n v="0"/>
    <n v="92671"/>
    <n v="81839"/>
    <n v="122758"/>
    <n v="150439"/>
    <n v="114333"/>
    <n v="99892"/>
    <n v="152848"/>
    <n v="184139"/>
    <n v="0"/>
    <n v="0"/>
    <n v="0"/>
    <n v="0"/>
    <n v="4198570.1368591227"/>
    <n v="40097914.558480777"/>
    <n v="387098.57399522519"/>
    <n v="7694697.2235748051"/>
    <n v="52378280"/>
    <n v="0"/>
    <n v="0"/>
    <n v="0"/>
    <n v="0"/>
    <n v="463290.49786031706"/>
    <n v="5388552.5558084575"/>
    <n v="77419.714799045047"/>
    <n v="1538939.4447149611"/>
    <n v="7468202"/>
    <n v="59846482"/>
    <n v="157077.38057742783"/>
    <n v="1"/>
    <n v="1"/>
    <n v="1"/>
    <n v="1"/>
    <n v="24249724"/>
    <n v="30707086.714179408"/>
    <n v="30707087"/>
    <n v="29"/>
    <n v="1"/>
    <n v="0"/>
    <n v="2.2307692307692308"/>
    <n v="0"/>
    <n v="2.2307692307692308"/>
    <n v="2.2307692307692308"/>
    <n v="3"/>
    <n v="6660438"/>
    <n v="37367525"/>
    <n v="97214007"/>
  </r>
  <r>
    <x v="6"/>
    <n v="3775"/>
    <x v="25"/>
    <x v="1000"/>
    <x v="1000"/>
    <x v="938"/>
    <n v="1246"/>
    <n v="218610000695"/>
    <s v="18610218610000695"/>
    <s v="I.E. R. MARIA AUXILIADORA"/>
    <n v="1"/>
    <n v="26.72138622891017"/>
    <n v="1.871456686815987"/>
    <n v="0.2662860292422054"/>
    <n v="1.2662860292422053"/>
    <n v="153"/>
    <n v="0"/>
    <n v="0"/>
    <n v="16"/>
    <n v="0"/>
    <n v="81"/>
    <n v="0"/>
    <n v="42"/>
    <n v="0"/>
    <n v="0"/>
    <n v="0"/>
    <n v="14"/>
    <n v="0"/>
    <n v="117"/>
    <n v="0"/>
    <n v="0"/>
    <n v="7"/>
    <n v="0"/>
    <n v="54"/>
    <n v="0"/>
    <n v="42"/>
    <n v="0"/>
    <n v="0"/>
    <n v="0"/>
    <n v="14"/>
    <n v="0"/>
    <n v="92671"/>
    <n v="81839"/>
    <n v="122758"/>
    <n v="150439"/>
    <n v="114333"/>
    <n v="99892"/>
    <n v="152848"/>
    <n v="184139"/>
    <n v="0"/>
    <n v="0"/>
    <n v="0"/>
    <n v="0"/>
    <n v="2316452.4893015851"/>
    <n v="15558496.816066673"/>
    <n v="0"/>
    <n v="3264417.0039408263"/>
    <n v="21139366"/>
    <n v="0"/>
    <n v="0"/>
    <n v="0"/>
    <n v="0"/>
    <n v="202689.59281388871"/>
    <n v="2428643.405434798"/>
    <n v="0"/>
    <n v="652883.40078816528"/>
    <n v="3284216"/>
    <n v="24423582"/>
    <n v="159631.25490196078"/>
    <n v="1"/>
    <n v="1"/>
    <n v="1"/>
    <n v="1"/>
    <n v="24249724"/>
    <n v="30707086.714179408"/>
    <n v="30707087"/>
    <n v="16"/>
    <n v="1"/>
    <n v="0"/>
    <n v="1.2307692307692308"/>
    <n v="0"/>
    <n v="1.2307692307692308"/>
    <n v="1.2307692307692308"/>
    <n v="2"/>
    <n v="6660438"/>
    <n v="37367525"/>
    <n v="61791107"/>
  </r>
  <r>
    <x v="6"/>
    <n v="3775"/>
    <x v="25"/>
    <x v="1000"/>
    <x v="1000"/>
    <x v="938"/>
    <n v="1216"/>
    <n v="218610001098"/>
    <s v="18610218610001098"/>
    <s v="I.E.R. DIVINO NIÑO"/>
    <n v="1"/>
    <n v="26.72138622891017"/>
    <n v="1.871456686815987"/>
    <n v="0.2662860292422054"/>
    <n v="1.2662860292422053"/>
    <n v="226"/>
    <n v="0"/>
    <n v="0"/>
    <n v="20"/>
    <n v="0"/>
    <n v="129"/>
    <n v="0"/>
    <n v="61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95565.6116269813"/>
    <n v="24033450.366281852"/>
    <n v="3096788.5919618015"/>
    <n v="0"/>
    <n v="30025805"/>
    <n v="0"/>
    <n v="0"/>
    <n v="0"/>
    <n v="0"/>
    <n v="0"/>
    <n v="0"/>
    <n v="0"/>
    <n v="0"/>
    <n v="0"/>
    <n v="30025805"/>
    <n v="132857.54424778762"/>
    <n v="1"/>
    <n v="1"/>
    <n v="1"/>
    <n v="1"/>
    <n v="24249724"/>
    <n v="30707086.714179408"/>
    <n v="30707087"/>
    <n v="20"/>
    <n v="1"/>
    <n v="0"/>
    <n v="1.5384615384615385"/>
    <n v="0"/>
    <n v="1.5384615384615385"/>
    <n v="1.5384615384615385"/>
    <n v="2"/>
    <n v="6660438"/>
    <n v="37367525"/>
    <n v="67393330"/>
  </r>
  <r>
    <x v="6"/>
    <n v="3775"/>
    <x v="25"/>
    <x v="911"/>
    <x v="911"/>
    <x v="686"/>
    <n v="138530"/>
    <n v="218610002108"/>
    <s v="18029218610002108"/>
    <s v="I.E.R. INDIGENA ESPECIAL YACHAICURY"/>
    <n v="5"/>
    <n v="20.169608067843228"/>
    <n v="1.4125969201472217"/>
    <n v="0.19686132333424308"/>
    <n v="1.1968613233342431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717341.22786302527"/>
    <n v="0"/>
    <n v="0"/>
    <n v="717341"/>
    <n v="0"/>
    <n v="0"/>
    <n v="0"/>
    <n v="0"/>
    <n v="0"/>
    <n v="0"/>
    <n v="0"/>
    <n v="0"/>
    <n v="0"/>
    <n v="717341"/>
    <n v="119556.83333333333"/>
    <n v="1"/>
    <n v="1"/>
    <n v="1"/>
    <n v="1"/>
    <n v="24249724"/>
    <n v="5804711.3514260305"/>
    <n v="5804711"/>
    <n v="0"/>
    <n v="1"/>
    <n v="0"/>
    <n v="0"/>
    <n v="0"/>
    <n v="0"/>
    <n v="0"/>
    <n v="0"/>
    <n v="0"/>
    <n v="5804711"/>
    <n v="6522052"/>
  </r>
  <r>
    <x v="6"/>
    <n v="3775"/>
    <x v="25"/>
    <x v="912"/>
    <x v="912"/>
    <x v="862"/>
    <n v="138530"/>
    <n v="218610002108"/>
    <s v="18094218610002108"/>
    <s v="I.E.R. INDIGENA ESPECIAL YACHAICURY"/>
    <n v="5"/>
    <n v="28.491236109519992"/>
    <n v="1.9954097394515655"/>
    <n v="0.2850399162698104"/>
    <n v="1.2850399162698105"/>
    <n v="28"/>
    <n v="0"/>
    <n v="0"/>
    <n v="2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844.93749375251"/>
    <n v="3337495.3902166216"/>
    <n v="0"/>
    <n v="0"/>
    <n v="3631340"/>
    <n v="0"/>
    <n v="0"/>
    <n v="0"/>
    <n v="0"/>
    <n v="0"/>
    <n v="0"/>
    <n v="0"/>
    <n v="0"/>
    <n v="0"/>
    <n v="3631340"/>
    <n v="129690.71428571429"/>
    <n v="1"/>
    <n v="1"/>
    <n v="1"/>
    <n v="1"/>
    <n v="24249724"/>
    <n v="6232372.659705203"/>
    <n v="6232373"/>
    <n v="2"/>
    <n v="1"/>
    <n v="0"/>
    <n v="0.15384615384615385"/>
    <n v="0"/>
    <n v="0.15384615384615385"/>
    <n v="0.15384615384615385"/>
    <n v="1"/>
    <n v="1332088"/>
    <n v="7564461"/>
    <n v="11195801"/>
  </r>
  <r>
    <x v="6"/>
    <n v="3775"/>
    <x v="25"/>
    <x v="1000"/>
    <x v="1000"/>
    <x v="938"/>
    <n v="138530"/>
    <n v="218610002108"/>
    <s v="18610218610002108"/>
    <s v="I.E.R. INDIGENA ESPECIAL YACHAICURY"/>
    <n v="5"/>
    <n v="26.72138622891017"/>
    <n v="1.871456686815987"/>
    <n v="0.2662860292422054"/>
    <n v="1.2662860292422053"/>
    <n v="141"/>
    <n v="0"/>
    <n v="0"/>
    <n v="4"/>
    <n v="0"/>
    <n v="73"/>
    <n v="0"/>
    <n v="5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9113.12232539628"/>
    <n v="15558496.816066673"/>
    <n v="0"/>
    <n v="3264417.0039408263"/>
    <n v="19402027"/>
    <n v="0"/>
    <n v="0"/>
    <n v="0"/>
    <n v="0"/>
    <n v="0"/>
    <n v="0"/>
    <n v="0"/>
    <n v="0"/>
    <n v="0"/>
    <n v="19402027"/>
    <n v="137603.02836879433"/>
    <n v="1"/>
    <n v="1"/>
    <n v="1"/>
    <n v="1"/>
    <n v="24249724"/>
    <n v="6141417.3428358817"/>
    <n v="6141417"/>
    <n v="4"/>
    <n v="1"/>
    <n v="0"/>
    <n v="0.30769230769230771"/>
    <n v="0"/>
    <n v="0.30769230769230771"/>
    <n v="0.30769230769230771"/>
    <n v="1"/>
    <n v="1332088"/>
    <n v="7473505"/>
    <n v="26875532"/>
  </r>
  <r>
    <x v="6"/>
    <n v="3775"/>
    <x v="25"/>
    <x v="918"/>
    <x v="918"/>
    <x v="867"/>
    <n v="138530"/>
    <n v="218610002108"/>
    <s v="18756218610002108"/>
    <s v="I.E.R. INDIGENA ESPECIAL YACHAICURY"/>
    <n v="5"/>
    <n v="44.716804005424009"/>
    <n v="3.1317822044146166"/>
    <n v="0.45697114649012222"/>
    <n v="1.4569711464901223"/>
    <n v="14"/>
    <n v="0"/>
    <n v="0"/>
    <n v="1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6579.88209165516"/>
    <n v="1892016.9029474868"/>
    <n v="0"/>
    <n v="0"/>
    <n v="2058597"/>
    <n v="0"/>
    <n v="0"/>
    <n v="0"/>
    <n v="0"/>
    <n v="0"/>
    <n v="0"/>
    <n v="0"/>
    <n v="0"/>
    <n v="0"/>
    <n v="2058597"/>
    <n v="147042.64285714287"/>
    <n v="1"/>
    <n v="1"/>
    <n v="1"/>
    <n v="1"/>
    <n v="24249724"/>
    <n v="7066229.635669807"/>
    <n v="7066230"/>
    <n v="1"/>
    <n v="1"/>
    <n v="0"/>
    <n v="7.6923076923076927E-2"/>
    <n v="0"/>
    <n v="7.6923076923076927E-2"/>
    <n v="7.6923076923076927E-2"/>
    <n v="1"/>
    <n v="1332088"/>
    <n v="8398318"/>
    <n v="10456915"/>
  </r>
  <r>
    <x v="6"/>
    <n v="3775"/>
    <x v="25"/>
    <x v="1001"/>
    <x v="1001"/>
    <x v="939"/>
    <n v="138530"/>
    <n v="218610002108"/>
    <s v="18785218610002108"/>
    <s v="I.E.R. INDIGENA ESPECIAL YACHAICURY"/>
    <n v="5"/>
    <n v="27.279664250286149"/>
    <n v="1.9105561978689016"/>
    <n v="0.27220171907419977"/>
    <n v="1.272201719074199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54165.54824351991"/>
    <n v="0"/>
    <n v="0"/>
    <n v="254166"/>
    <n v="0"/>
    <n v="0"/>
    <n v="0"/>
    <n v="0"/>
    <n v="0"/>
    <n v="0"/>
    <n v="0"/>
    <n v="0"/>
    <n v="0"/>
    <n v="254166"/>
    <n v="127083"/>
    <n v="1"/>
    <n v="1"/>
    <n v="1"/>
    <n v="1"/>
    <n v="24249724"/>
    <n v="6170108.1119749751"/>
    <n v="6170108"/>
    <n v="0"/>
    <n v="1"/>
    <n v="0"/>
    <n v="0"/>
    <n v="0"/>
    <n v="0"/>
    <n v="0"/>
    <n v="0"/>
    <n v="0"/>
    <n v="6170108"/>
    <n v="6424274"/>
  </r>
  <r>
    <x v="6"/>
    <n v="3775"/>
    <x v="25"/>
    <x v="297"/>
    <x v="297"/>
    <x v="294"/>
    <n v="1225"/>
    <n v="218753000106"/>
    <s v="18753218753000106"/>
    <s v="I.E. R. BRISAS DEL LOSADA"/>
    <n v="1"/>
    <n v="30.465264499681325"/>
    <n v="2.1336626204617248"/>
    <n v="0.3059573431227674"/>
    <n v="1.3059573431227673"/>
    <n v="82"/>
    <n v="0"/>
    <n v="0"/>
    <n v="9"/>
    <n v="0"/>
    <n v="57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43826.1882012982"/>
    <n v="9523192.4371030219"/>
    <n v="0"/>
    <n v="0"/>
    <n v="10867019"/>
    <n v="0"/>
    <n v="0"/>
    <n v="0"/>
    <n v="0"/>
    <n v="0"/>
    <n v="0"/>
    <n v="0"/>
    <n v="0"/>
    <n v="0"/>
    <n v="10867019"/>
    <n v="132524.62195121951"/>
    <n v="1"/>
    <n v="1"/>
    <n v="1"/>
    <n v="1"/>
    <n v="24249724"/>
    <n v="31669105.126500405"/>
    <n v="31669105"/>
    <n v="9"/>
    <n v="1"/>
    <n v="0"/>
    <n v="0.69230769230769229"/>
    <n v="0"/>
    <n v="0.69230769230769229"/>
    <n v="0.69230769230769229"/>
    <n v="1"/>
    <n v="6660438"/>
    <n v="38329543"/>
    <n v="49196562"/>
  </r>
  <r>
    <x v="6"/>
    <n v="3775"/>
    <x v="25"/>
    <x v="297"/>
    <x v="297"/>
    <x v="294"/>
    <n v="1226"/>
    <n v="218753000211"/>
    <s v="18753218753000211"/>
    <s v="I.E. R. LA UNION"/>
    <n v="1"/>
    <n v="30.465264499681325"/>
    <n v="2.1336626204617248"/>
    <n v="0.3059573431227674"/>
    <n v="1.3059573431227673"/>
    <n v="159"/>
    <n v="0"/>
    <n v="0"/>
    <n v="8"/>
    <n v="0"/>
    <n v="86"/>
    <n v="0"/>
    <n v="53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94512.1672900429"/>
    <n v="18133202.037771508"/>
    <n v="1397290.7758714012"/>
    <n v="1202388.3960264162"/>
    <n v="21927393"/>
    <n v="0"/>
    <n v="0"/>
    <n v="0"/>
    <n v="0"/>
    <n v="0"/>
    <n v="0"/>
    <n v="0"/>
    <n v="0"/>
    <n v="0"/>
    <n v="21927393"/>
    <n v="137908.13207547169"/>
    <n v="1"/>
    <n v="1"/>
    <n v="1"/>
    <n v="1"/>
    <n v="24249724"/>
    <n v="31669105.126500405"/>
    <n v="31669105"/>
    <n v="8"/>
    <n v="1"/>
    <n v="0"/>
    <n v="0.61538461538461542"/>
    <n v="0"/>
    <n v="0.61538461538461542"/>
    <n v="0.61538461538461542"/>
    <n v="1"/>
    <n v="6660438"/>
    <n v="38329543"/>
    <n v="60256936"/>
  </r>
  <r>
    <x v="6"/>
    <n v="3775"/>
    <x v="25"/>
    <x v="297"/>
    <x v="297"/>
    <x v="294"/>
    <n v="1227"/>
    <n v="218753000378"/>
    <s v="18753218753000378"/>
    <s v="I.E. R. SANTO DOMINGO SAVIO"/>
    <n v="1"/>
    <n v="30.465264499681325"/>
    <n v="2.1336626204617248"/>
    <n v="0.3059573431227674"/>
    <n v="1.3059573431227673"/>
    <n v="168"/>
    <n v="19"/>
    <n v="0"/>
    <n v="12"/>
    <n v="0"/>
    <n v="84"/>
    <n v="0"/>
    <n v="43"/>
    <n v="0"/>
    <n v="0"/>
    <n v="0"/>
    <n v="10"/>
    <n v="0"/>
    <n v="96"/>
    <n v="18"/>
    <n v="0"/>
    <n v="7"/>
    <n v="0"/>
    <n v="33"/>
    <n v="0"/>
    <n v="28"/>
    <n v="0"/>
    <n v="0"/>
    <n v="0"/>
    <n v="10"/>
    <n v="0"/>
    <n v="92671"/>
    <n v="81839"/>
    <n v="122758"/>
    <n v="150439"/>
    <n v="114333"/>
    <n v="99892"/>
    <n v="152848"/>
    <n v="184139"/>
    <n v="0"/>
    <n v="0"/>
    <n v="0"/>
    <n v="0"/>
    <n v="4628734.6482489165"/>
    <n v="16567745.746740874"/>
    <n v="0"/>
    <n v="2404776.7920528324"/>
    <n v="23601257"/>
    <n v="0"/>
    <n v="0"/>
    <n v="0"/>
    <n v="0"/>
    <n v="746570.10455627681"/>
    <n v="1591547.2292144778"/>
    <n v="0"/>
    <n v="480955.35841056652"/>
    <n v="2819073"/>
    <n v="26420330"/>
    <n v="157263.86904761905"/>
    <n v="1"/>
    <n v="1"/>
    <n v="1"/>
    <n v="1"/>
    <n v="24249724"/>
    <n v="31669105.126500405"/>
    <n v="31669105"/>
    <n v="31"/>
    <n v="1"/>
    <n v="0"/>
    <n v="2.3846153846153846"/>
    <n v="0"/>
    <n v="2.3846153846153846"/>
    <n v="2.3846153846153846"/>
    <n v="3"/>
    <n v="6660438"/>
    <n v="38329543"/>
    <n v="64749873"/>
  </r>
  <r>
    <x v="6"/>
    <n v="3775"/>
    <x v="25"/>
    <x v="297"/>
    <x v="297"/>
    <x v="294"/>
    <n v="1228"/>
    <n v="218753000459"/>
    <s v="18753218753000459"/>
    <s v="I.E. R. LA SOMBRA"/>
    <n v="1"/>
    <n v="30.465264499681325"/>
    <n v="2.1336626204617248"/>
    <n v="0.3059573431227674"/>
    <n v="1.3059573431227673"/>
    <n v="232"/>
    <n v="0"/>
    <n v="0"/>
    <n v="30"/>
    <n v="0"/>
    <n v="128"/>
    <n v="0"/>
    <n v="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79420.6273376606"/>
    <n v="26351847.565682333"/>
    <n v="0"/>
    <n v="0"/>
    <n v="30831268"/>
    <n v="0"/>
    <n v="0"/>
    <n v="0"/>
    <n v="0"/>
    <n v="0"/>
    <n v="0"/>
    <n v="0"/>
    <n v="0"/>
    <n v="0"/>
    <n v="30831268"/>
    <n v="132893.39655172414"/>
    <n v="1"/>
    <n v="1"/>
    <n v="1"/>
    <n v="1"/>
    <n v="24249724"/>
    <n v="31669105.126500405"/>
    <n v="31669105"/>
    <n v="30"/>
    <n v="1"/>
    <n v="0"/>
    <n v="2.3076923076923075"/>
    <n v="0"/>
    <n v="2.3076923076923075"/>
    <n v="2.3076923076923075"/>
    <n v="3"/>
    <n v="6660438"/>
    <n v="38329543"/>
    <n v="69160811"/>
  </r>
  <r>
    <x v="6"/>
    <n v="3775"/>
    <x v="25"/>
    <x v="297"/>
    <x v="297"/>
    <x v="294"/>
    <n v="1229"/>
    <n v="218753000734"/>
    <s v="18753218753000734"/>
    <s v="I.E. R. SAN JUAN DEL LOSADA"/>
    <n v="1"/>
    <n v="30.465264499681325"/>
    <n v="2.1336626204617248"/>
    <n v="0.3059573431227674"/>
    <n v="1.3059573431227673"/>
    <n v="378"/>
    <n v="10"/>
    <n v="0"/>
    <n v="29"/>
    <n v="0"/>
    <n v="179"/>
    <n v="0"/>
    <n v="127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23246.8155389586"/>
    <n v="39919135.421281159"/>
    <n v="0"/>
    <n v="7935763.4137743479"/>
    <n v="53678146"/>
    <n v="0"/>
    <n v="0"/>
    <n v="0"/>
    <n v="0"/>
    <n v="0"/>
    <n v="0"/>
    <n v="0"/>
    <n v="0"/>
    <n v="0"/>
    <n v="53678146"/>
    <n v="142005.67724867724"/>
    <n v="1"/>
    <n v="1"/>
    <n v="1"/>
    <n v="1"/>
    <n v="24249724"/>
    <n v="31669105.126500405"/>
    <n v="31669105"/>
    <n v="39"/>
    <n v="1"/>
    <n v="0"/>
    <n v="3"/>
    <n v="0"/>
    <n v="3"/>
    <n v="3"/>
    <n v="3"/>
    <n v="6660438"/>
    <n v="38329543"/>
    <n v="92007689"/>
  </r>
  <r>
    <x v="6"/>
    <n v="3775"/>
    <x v="25"/>
    <x v="297"/>
    <x v="297"/>
    <x v="294"/>
    <n v="1230"/>
    <n v="218753001129"/>
    <s v="18753218753001129"/>
    <s v="I.E. R. CRISTALINA TRONCALES"/>
    <n v="1"/>
    <n v="30.465264499681325"/>
    <n v="2.1336626204617248"/>
    <n v="0.3059573431227674"/>
    <n v="1.3059573431227673"/>
    <n v="148"/>
    <n v="0"/>
    <n v="0"/>
    <n v="17"/>
    <n v="0"/>
    <n v="91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38338.3554913411"/>
    <n v="17089564.510417752"/>
    <n v="0"/>
    <n v="0"/>
    <n v="19627903"/>
    <n v="0"/>
    <n v="0"/>
    <n v="0"/>
    <n v="0"/>
    <n v="0"/>
    <n v="0"/>
    <n v="0"/>
    <n v="0"/>
    <n v="0"/>
    <n v="19627903"/>
    <n v="132620.96621621621"/>
    <n v="1"/>
    <n v="1"/>
    <n v="1"/>
    <n v="1"/>
    <n v="24249724"/>
    <n v="31669105.126500405"/>
    <n v="31669105"/>
    <n v="17"/>
    <n v="1"/>
    <n v="0"/>
    <n v="1.3076923076923077"/>
    <n v="0"/>
    <n v="1.3076923076923077"/>
    <n v="1.3076923076923077"/>
    <n v="2"/>
    <n v="6660438"/>
    <n v="38329543"/>
    <n v="57957446"/>
  </r>
  <r>
    <x v="6"/>
    <n v="3775"/>
    <x v="25"/>
    <x v="297"/>
    <x v="297"/>
    <x v="294"/>
    <n v="1231"/>
    <n v="218753001234"/>
    <s v="18753218753001234"/>
    <s v="I.E. R. ALTO QUEBRADON"/>
    <n v="1"/>
    <n v="30.465264499681325"/>
    <n v="2.1336626204617248"/>
    <n v="0.3059573431227674"/>
    <n v="1.3059573431227673"/>
    <n v="252"/>
    <n v="6"/>
    <n v="0"/>
    <n v="23"/>
    <n v="0"/>
    <n v="119"/>
    <n v="0"/>
    <n v="77"/>
    <n v="0"/>
    <n v="27"/>
    <n v="0"/>
    <n v="0"/>
    <n v="0"/>
    <n v="142"/>
    <n v="6"/>
    <n v="0"/>
    <n v="9"/>
    <n v="0"/>
    <n v="23"/>
    <n v="0"/>
    <n v="77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4330106.6064264057"/>
    <n v="25569119.420167018"/>
    <n v="5389550.1355039757"/>
    <n v="0"/>
    <n v="35288776"/>
    <n v="0"/>
    <n v="0"/>
    <n v="0"/>
    <n v="0"/>
    <n v="447942.0627337661"/>
    <n v="2609093.8183843894"/>
    <n v="1077910.0271007954"/>
    <n v="0"/>
    <n v="4134946"/>
    <n v="39423722"/>
    <n v="156443.34126984127"/>
    <n v="1"/>
    <n v="1"/>
    <n v="1"/>
    <n v="1"/>
    <n v="24249724"/>
    <n v="31669105.126500405"/>
    <n v="31669105"/>
    <n v="29"/>
    <n v="1"/>
    <n v="0"/>
    <n v="2.2307692307692308"/>
    <n v="0"/>
    <n v="2.2307692307692308"/>
    <n v="2.2307692307692308"/>
    <n v="3"/>
    <n v="6660438"/>
    <n v="38329543"/>
    <n v="77753265"/>
  </r>
  <r>
    <x v="6"/>
    <n v="3775"/>
    <x v="25"/>
    <x v="297"/>
    <x v="297"/>
    <x v="294"/>
    <n v="1232"/>
    <n v="218753001498"/>
    <s v="18753218753001498"/>
    <s v="I.E.R. CAMPO HERMOSO"/>
    <n v="1"/>
    <n v="30.465264499681325"/>
    <n v="2.1336626204617248"/>
    <n v="0.3059573431227674"/>
    <n v="1.3059573431227673"/>
    <n v="552"/>
    <n v="0"/>
    <n v="0"/>
    <n v="64"/>
    <n v="0"/>
    <n v="267"/>
    <n v="0"/>
    <n v="178"/>
    <n v="0"/>
    <n v="0"/>
    <n v="0"/>
    <n v="4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56097.3383203428"/>
    <n v="58052337.459052667"/>
    <n v="0"/>
    <n v="10340540.20582718"/>
    <n v="77948975"/>
    <n v="0"/>
    <n v="0"/>
    <n v="0"/>
    <n v="0"/>
    <n v="0"/>
    <n v="0"/>
    <n v="0"/>
    <n v="0"/>
    <n v="0"/>
    <n v="77948975"/>
    <n v="141211.91123188406"/>
    <n v="1"/>
    <n v="1"/>
    <n v="1"/>
    <n v="1"/>
    <n v="24249724"/>
    <n v="31669105.126500405"/>
    <n v="31669105"/>
    <n v="64"/>
    <n v="0"/>
    <n v="1"/>
    <n v="4.9230769230769234"/>
    <n v="0"/>
    <n v="4.9230769230769234"/>
    <n v="4"/>
    <n v="4"/>
    <n v="26641753"/>
    <n v="58310858"/>
    <n v="136259833"/>
  </r>
  <r>
    <x v="6"/>
    <n v="3775"/>
    <x v="25"/>
    <x v="297"/>
    <x v="297"/>
    <x v="294"/>
    <n v="1233"/>
    <n v="218753001811"/>
    <s v="18753218753001811"/>
    <s v="I.E. R. LOS POZOS"/>
    <n v="1"/>
    <n v="30.465264499681325"/>
    <n v="2.1336626204617248"/>
    <n v="0.3059573431227674"/>
    <n v="1.3059573431227673"/>
    <n v="502"/>
    <n v="0"/>
    <n v="0"/>
    <n v="44"/>
    <n v="0"/>
    <n v="281"/>
    <n v="0"/>
    <n v="147"/>
    <n v="0"/>
    <n v="0"/>
    <n v="0"/>
    <n v="30"/>
    <n v="0"/>
    <n v="317"/>
    <n v="0"/>
    <n v="0"/>
    <n v="23"/>
    <n v="0"/>
    <n v="144"/>
    <n v="0"/>
    <n v="120"/>
    <n v="0"/>
    <n v="0"/>
    <n v="0"/>
    <n v="30"/>
    <n v="0"/>
    <n v="92671"/>
    <n v="81839"/>
    <n v="122758"/>
    <n v="150439"/>
    <n v="114333"/>
    <n v="99892"/>
    <n v="152848"/>
    <n v="184139"/>
    <n v="0"/>
    <n v="0"/>
    <n v="0"/>
    <n v="0"/>
    <n v="6569816.920095236"/>
    <n v="55834607.713425934"/>
    <n v="0"/>
    <n v="7214330.3761584973"/>
    <n v="69618755"/>
    <n v="0"/>
    <n v="0"/>
    <n v="0"/>
    <n v="0"/>
    <n v="686844.49619177473"/>
    <n v="6888007.6805347893"/>
    <n v="0"/>
    <n v="1442866.0752316995"/>
    <n v="9017718"/>
    <n v="78636473"/>
    <n v="156646.36055776893"/>
    <n v="1"/>
    <n v="1"/>
    <n v="1"/>
    <n v="1"/>
    <n v="24249724"/>
    <n v="31669105.126500405"/>
    <n v="31669105"/>
    <n v="44"/>
    <n v="1"/>
    <n v="0"/>
    <n v="3.3846153846153846"/>
    <n v="0"/>
    <n v="3.3846153846153846"/>
    <n v="3.3846153846153846"/>
    <n v="4"/>
    <n v="6660438"/>
    <n v="38329543"/>
    <n v="116966016"/>
  </r>
  <r>
    <x v="6"/>
    <n v="3775"/>
    <x v="25"/>
    <x v="297"/>
    <x v="297"/>
    <x v="294"/>
    <n v="1235"/>
    <n v="218753002621"/>
    <s v="18753218753002621"/>
    <s v="I. E. R. NUEVO HORIZONTE"/>
    <n v="1"/>
    <n v="30.465264499681325"/>
    <n v="2.1336626204617248"/>
    <n v="0.3059573431227674"/>
    <n v="1.3059573431227673"/>
    <n v="112"/>
    <n v="0"/>
    <n v="0"/>
    <n v="6"/>
    <n v="0"/>
    <n v="71"/>
    <n v="0"/>
    <n v="35"/>
    <n v="0"/>
    <n v="0"/>
    <n v="0"/>
    <n v="0"/>
    <n v="0"/>
    <n v="17"/>
    <n v="0"/>
    <n v="0"/>
    <n v="0"/>
    <n v="0"/>
    <n v="5"/>
    <n v="0"/>
    <n v="1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95884.1254675322"/>
    <n v="13828197.237437265"/>
    <n v="0"/>
    <n v="0"/>
    <n v="14724081"/>
    <n v="0"/>
    <n v="0"/>
    <n v="0"/>
    <n v="0"/>
    <n v="0"/>
    <n v="443545.94912534626"/>
    <n v="0"/>
    <n v="0"/>
    <n v="443546"/>
    <n v="15167627"/>
    <n v="135425.24107142858"/>
    <n v="1"/>
    <n v="1"/>
    <n v="1"/>
    <n v="1"/>
    <n v="24249724"/>
    <n v="31669105.126500405"/>
    <n v="31669105"/>
    <n v="6"/>
    <n v="1"/>
    <n v="0"/>
    <n v="0.46153846153846156"/>
    <n v="0"/>
    <n v="0.46153846153846156"/>
    <n v="0.46153846153846156"/>
    <n v="1"/>
    <n v="6660438"/>
    <n v="38329543"/>
    <n v="53497170"/>
  </r>
  <r>
    <x v="6"/>
    <n v="3775"/>
    <x v="25"/>
    <x v="297"/>
    <x v="297"/>
    <x v="294"/>
    <n v="1236"/>
    <n v="218753002648"/>
    <s v="18753218753002648"/>
    <s v="I. E. R. LOS FUNDADORES"/>
    <n v="1"/>
    <n v="30.465264499681325"/>
    <n v="2.1336626204617248"/>
    <n v="0.3059573431227674"/>
    <n v="1.3059573431227673"/>
    <n v="541"/>
    <n v="23"/>
    <n v="0"/>
    <n v="60"/>
    <n v="0"/>
    <n v="284"/>
    <n v="0"/>
    <n v="144"/>
    <n v="0"/>
    <n v="0"/>
    <n v="0"/>
    <n v="30"/>
    <n v="0"/>
    <n v="219"/>
    <n v="23"/>
    <n v="0"/>
    <n v="19"/>
    <n v="0"/>
    <n v="96"/>
    <n v="0"/>
    <n v="81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93063.735634195"/>
    <n v="55834607.713425934"/>
    <n v="0"/>
    <n v="7214330.3761584973"/>
    <n v="75442002"/>
    <n v="0"/>
    <n v="0"/>
    <n v="0"/>
    <n v="0"/>
    <n v="1254237.7756545451"/>
    <n v="4618096.0585403694"/>
    <n v="0"/>
    <n v="0"/>
    <n v="5872334"/>
    <n v="81314336"/>
    <n v="150303.76340110906"/>
    <n v="1"/>
    <n v="1"/>
    <n v="1"/>
    <n v="1"/>
    <n v="24249724"/>
    <n v="31669105.126500405"/>
    <n v="31669105"/>
    <n v="83"/>
    <n v="1"/>
    <n v="0"/>
    <n v="6.384615384615385"/>
    <n v="0"/>
    <n v="6.384615384615385"/>
    <n v="4"/>
    <n v="4"/>
    <n v="6660438"/>
    <n v="38329543"/>
    <n v="119643879"/>
  </r>
  <r>
    <x v="6"/>
    <n v="3775"/>
    <x v="25"/>
    <x v="297"/>
    <x v="297"/>
    <x v="294"/>
    <n v="1238"/>
    <n v="218753002729"/>
    <s v="18753218753002729"/>
    <s v="I.E.R. PUERTO AMOR"/>
    <n v="1"/>
    <n v="30.465264499681325"/>
    <n v="2.1336626204617248"/>
    <n v="0.3059573431227674"/>
    <n v="1.3059573431227673"/>
    <n v="130"/>
    <n v="0"/>
    <n v="0"/>
    <n v="10"/>
    <n v="0"/>
    <n v="81"/>
    <n v="0"/>
    <n v="39"/>
    <n v="0"/>
    <n v="0"/>
    <n v="0"/>
    <n v="0"/>
    <n v="0"/>
    <n v="86"/>
    <n v="0"/>
    <n v="0"/>
    <n v="7"/>
    <n v="0"/>
    <n v="40"/>
    <n v="0"/>
    <n v="39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93140.2091125536"/>
    <n v="15654562.910306336"/>
    <n v="0"/>
    <n v="0"/>
    <n v="17147703"/>
    <n v="0"/>
    <n v="0"/>
    <n v="0"/>
    <n v="0"/>
    <n v="209039.62927575753"/>
    <n v="2061184.1165236679"/>
    <n v="0"/>
    <n v="0"/>
    <n v="2270224"/>
    <n v="19417927"/>
    <n v="149368.66923076924"/>
    <n v="1"/>
    <n v="1"/>
    <n v="1"/>
    <n v="1"/>
    <n v="24249724"/>
    <n v="31669105.126500405"/>
    <n v="31669105"/>
    <n v="10"/>
    <n v="1"/>
    <n v="0"/>
    <n v="0.76923076923076927"/>
    <n v="0"/>
    <n v="0.76923076923076927"/>
    <n v="0.76923076923076927"/>
    <n v="1"/>
    <n v="6660438"/>
    <n v="38329543"/>
    <n v="57747470"/>
  </r>
  <r>
    <x v="6"/>
    <n v="3775"/>
    <x v="25"/>
    <x v="297"/>
    <x v="297"/>
    <x v="294"/>
    <n v="1635"/>
    <n v="218753002907"/>
    <s v="18753218753002907"/>
    <s v="I.E.R. SAN JOSE DE CAQUETANIA"/>
    <n v="1"/>
    <n v="30.465264499681325"/>
    <n v="2.1336626204617248"/>
    <n v="0.3059573431227674"/>
    <n v="1.3059573431227673"/>
    <n v="499"/>
    <n v="1"/>
    <n v="0"/>
    <n v="45"/>
    <n v="0"/>
    <n v="330"/>
    <n v="0"/>
    <n v="1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68444.9619177468"/>
    <n v="59095974.986406423"/>
    <n v="0"/>
    <n v="0"/>
    <n v="65964420"/>
    <n v="0"/>
    <n v="0"/>
    <n v="0"/>
    <n v="0"/>
    <n v="0"/>
    <n v="0"/>
    <n v="0"/>
    <n v="0"/>
    <n v="0"/>
    <n v="65964420"/>
    <n v="132193.2264529058"/>
    <n v="1"/>
    <n v="1"/>
    <n v="1"/>
    <n v="1"/>
    <n v="24249724"/>
    <n v="31669105.126500405"/>
    <n v="31669105"/>
    <n v="46"/>
    <n v="0"/>
    <n v="1"/>
    <n v="3.5384615384615383"/>
    <n v="0"/>
    <n v="3.5384615384615383"/>
    <n v="3.5384615384615383"/>
    <n v="4"/>
    <n v="26641753"/>
    <n v="58310858"/>
    <n v="124275278"/>
  </r>
  <r>
    <x v="6"/>
    <n v="3775"/>
    <x v="25"/>
    <x v="297"/>
    <x v="297"/>
    <x v="294"/>
    <n v="1636"/>
    <n v="218753002931"/>
    <s v="18753218753002931"/>
    <s v="I.E.R. LA SAMARIA"/>
    <n v="1"/>
    <n v="30.465264499681325"/>
    <n v="2.1336626204617248"/>
    <n v="0.3059573431227674"/>
    <n v="1.3059573431227673"/>
    <n v="316"/>
    <n v="15"/>
    <n v="0"/>
    <n v="28"/>
    <n v="0"/>
    <n v="174"/>
    <n v="0"/>
    <n v="84"/>
    <n v="0"/>
    <n v="15"/>
    <n v="0"/>
    <n v="0"/>
    <n v="0"/>
    <n v="136"/>
    <n v="15"/>
    <n v="0"/>
    <n v="14"/>
    <n v="0"/>
    <n v="39"/>
    <n v="0"/>
    <n v="53"/>
    <n v="0"/>
    <n v="15"/>
    <n v="0"/>
    <n v="0"/>
    <n v="0"/>
    <n v="92671"/>
    <n v="81839"/>
    <n v="122758"/>
    <n v="150439"/>
    <n v="114333"/>
    <n v="99892"/>
    <n v="152848"/>
    <n v="184139"/>
    <n v="0"/>
    <n v="0"/>
    <n v="0"/>
    <n v="0"/>
    <n v="6420502.8991839802"/>
    <n v="33657310.257158622"/>
    <n v="2994194.519724431"/>
    <n v="0"/>
    <n v="43072008"/>
    <n v="0"/>
    <n v="0"/>
    <n v="0"/>
    <n v="0"/>
    <n v="866021.3212852811"/>
    <n v="2400366.3129136385"/>
    <n v="598838.90394488617"/>
    <n v="0"/>
    <n v="3865227"/>
    <n v="46937235"/>
    <n v="148535.55379746837"/>
    <n v="1"/>
    <n v="1"/>
    <n v="1"/>
    <n v="1"/>
    <n v="24249724"/>
    <n v="31669105.126500405"/>
    <n v="31669105"/>
    <n v="43"/>
    <n v="1"/>
    <n v="0"/>
    <n v="3.3076923076923075"/>
    <n v="0"/>
    <n v="3.3076923076923075"/>
    <n v="3.3076923076923075"/>
    <n v="4"/>
    <n v="6660438"/>
    <n v="38329543"/>
    <n v="85266778"/>
  </r>
  <r>
    <x v="6"/>
    <n v="3775"/>
    <x v="25"/>
    <x v="297"/>
    <x v="297"/>
    <x v="294"/>
    <n v="1637"/>
    <n v="218753002982"/>
    <s v="18753218753002982"/>
    <s v="I.E.R. VILLA CARMONA"/>
    <n v="1"/>
    <n v="30.465264499681325"/>
    <n v="2.1336626204617248"/>
    <n v="0.3059573431227674"/>
    <n v="1.3059573431227673"/>
    <n v="696"/>
    <n v="0"/>
    <n v="0"/>
    <n v="51"/>
    <n v="0"/>
    <n v="349"/>
    <n v="0"/>
    <n v="240"/>
    <n v="0"/>
    <n v="56"/>
    <n v="0"/>
    <n v="0"/>
    <n v="0"/>
    <n v="587"/>
    <n v="0"/>
    <n v="0"/>
    <n v="40"/>
    <n v="0"/>
    <n v="263"/>
    <n v="0"/>
    <n v="228"/>
    <n v="0"/>
    <n v="56"/>
    <n v="0"/>
    <n v="0"/>
    <n v="0"/>
    <n v="92671"/>
    <n v="81839"/>
    <n v="122758"/>
    <n v="150439"/>
    <n v="114333"/>
    <n v="99892"/>
    <n v="152848"/>
    <n v="184139"/>
    <n v="0"/>
    <n v="0"/>
    <n v="0"/>
    <n v="0"/>
    <n v="7615015.0664740233"/>
    <n v="76837812.951420277"/>
    <n v="11178326.206971209"/>
    <n v="0"/>
    <n v="95631154"/>
    <n v="0"/>
    <n v="0"/>
    <n v="0"/>
    <n v="0"/>
    <n v="1194512.1672900429"/>
    <n v="12810650.648267353"/>
    <n v="2235665.2413942423"/>
    <n v="0"/>
    <n v="16240828"/>
    <n v="111871982"/>
    <n v="160735.60632183909"/>
    <n v="1"/>
    <n v="1"/>
    <n v="1"/>
    <n v="1"/>
    <n v="24249724"/>
    <n v="31669105.126500405"/>
    <n v="31669105"/>
    <n v="51"/>
    <n v="1"/>
    <n v="0"/>
    <n v="3.9230769230769229"/>
    <n v="0"/>
    <n v="3.9230769230769229"/>
    <n v="3.9230769230769229"/>
    <n v="4"/>
    <n v="6660438"/>
    <n v="38329543"/>
    <n v="150201525"/>
  </r>
  <r>
    <x v="6"/>
    <n v="3775"/>
    <x v="25"/>
    <x v="297"/>
    <x v="297"/>
    <x v="294"/>
    <n v="136188"/>
    <n v="218753003075"/>
    <s v="18753218753003075"/>
    <s v="C.E. INTERCULTURAL INDIGENA SAN VICENTE DEL CAGUAN"/>
    <n v="1"/>
    <n v="30.465264499681325"/>
    <n v="2.1336626204617248"/>
    <n v="0.3059573431227674"/>
    <n v="1.3059573431227673"/>
    <n v="168"/>
    <n v="0"/>
    <n v="0"/>
    <n v="19"/>
    <n v="0"/>
    <n v="138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36966.3973138519"/>
    <n v="19437748.946963701"/>
    <n v="0"/>
    <n v="0"/>
    <n v="22274715"/>
    <n v="0"/>
    <n v="0"/>
    <n v="0"/>
    <n v="0"/>
    <n v="0"/>
    <n v="0"/>
    <n v="0"/>
    <n v="0"/>
    <n v="0"/>
    <n v="22274715"/>
    <n v="132587.58928571429"/>
    <n v="1"/>
    <n v="1"/>
    <n v="1"/>
    <n v="1"/>
    <n v="24249724"/>
    <n v="31669105.126500405"/>
    <n v="31669105"/>
    <n v="19"/>
    <n v="1"/>
    <n v="0"/>
    <n v="1.4615384615384615"/>
    <n v="0"/>
    <n v="1.4615384615384615"/>
    <n v="1.4615384615384615"/>
    <n v="2"/>
    <n v="6660438"/>
    <n v="38329543"/>
    <n v="60604258"/>
  </r>
  <r>
    <x v="6"/>
    <n v="3775"/>
    <x v="25"/>
    <x v="297"/>
    <x v="297"/>
    <x v="294"/>
    <n v="1638"/>
    <n v="218753003822"/>
    <s v="18753218753003822"/>
    <s v="I.E.R. LA INMACULADA"/>
    <n v="1"/>
    <n v="30.465264499681325"/>
    <n v="2.1336626204617248"/>
    <n v="0.3059573431227674"/>
    <n v="1.3059573431227673"/>
    <n v="280"/>
    <n v="0"/>
    <n v="0"/>
    <n v="32"/>
    <n v="0"/>
    <n v="179"/>
    <n v="0"/>
    <n v="53"/>
    <n v="0"/>
    <n v="0"/>
    <n v="0"/>
    <n v="16"/>
    <n v="0"/>
    <n v="198"/>
    <n v="0"/>
    <n v="0"/>
    <n v="24"/>
    <n v="0"/>
    <n v="105"/>
    <n v="0"/>
    <n v="53"/>
    <n v="0"/>
    <n v="0"/>
    <n v="0"/>
    <n v="16"/>
    <n v="0"/>
    <n v="92671"/>
    <n v="81839"/>
    <n v="122758"/>
    <n v="150439"/>
    <n v="114333"/>
    <n v="99892"/>
    <n v="152848"/>
    <n v="184139"/>
    <n v="0"/>
    <n v="0"/>
    <n v="0"/>
    <n v="0"/>
    <n v="4778048.6691601714"/>
    <n v="30265488.293258917"/>
    <n v="0"/>
    <n v="3847642.8672845322"/>
    <n v="38891180"/>
    <n v="0"/>
    <n v="0"/>
    <n v="0"/>
    <n v="0"/>
    <n v="716707.30037402571"/>
    <n v="4122368.2330473359"/>
    <n v="0"/>
    <n v="769528.57345690648"/>
    <n v="5608604"/>
    <n v="44499784"/>
    <n v="158927.79999999999"/>
    <n v="1"/>
    <n v="1"/>
    <n v="1"/>
    <n v="1"/>
    <n v="24249724"/>
    <n v="31669105.126500405"/>
    <n v="31669105"/>
    <n v="32"/>
    <n v="1"/>
    <n v="0"/>
    <n v="2.4615384615384617"/>
    <n v="0"/>
    <n v="2.4615384615384617"/>
    <n v="2.4615384615384617"/>
    <n v="3"/>
    <n v="6660438"/>
    <n v="38329543"/>
    <n v="82829327"/>
  </r>
  <r>
    <x v="6"/>
    <n v="3775"/>
    <x v="25"/>
    <x v="297"/>
    <x v="297"/>
    <x v="294"/>
    <n v="155877"/>
    <n v="218753004560"/>
    <s v="18753218753004560"/>
    <s v="INSTITUCION EDUCATIVA BELLAVISTA"/>
    <n v="1"/>
    <n v="30.465264499681325"/>
    <n v="2.1336626204617248"/>
    <n v="0.3059573431227674"/>
    <n v="1.3059573431227673"/>
    <n v="336"/>
    <n v="14"/>
    <n v="0"/>
    <n v="27"/>
    <n v="0"/>
    <n v="213"/>
    <n v="0"/>
    <n v="66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21874.8573614694"/>
    <n v="36396858.766462237"/>
    <n v="3193807.4877060601"/>
    <n v="0"/>
    <n v="45712541"/>
    <n v="0"/>
    <n v="0"/>
    <n v="0"/>
    <n v="0"/>
    <n v="0"/>
    <n v="0"/>
    <n v="0"/>
    <n v="0"/>
    <n v="0"/>
    <n v="45712541"/>
    <n v="136049.22916666666"/>
    <n v="1"/>
    <n v="1"/>
    <n v="1"/>
    <n v="1"/>
    <n v="24249724"/>
    <n v="31669105.126500405"/>
    <n v="31669105"/>
    <n v="41"/>
    <n v="0"/>
    <n v="1"/>
    <n v="3.1538461538461537"/>
    <n v="0"/>
    <n v="3.1538461538461537"/>
    <n v="3.1538461538461537"/>
    <n v="4"/>
    <n v="26641753"/>
    <n v="58310858"/>
    <n v="104023399"/>
  </r>
  <r>
    <x v="6"/>
    <n v="3775"/>
    <x v="25"/>
    <x v="297"/>
    <x v="297"/>
    <x v="294"/>
    <n v="1221"/>
    <n v="218753004659"/>
    <s v="18753218753004659"/>
    <s v="I.E DOMINGO SAVIO"/>
    <n v="1"/>
    <n v="30.465264499681325"/>
    <n v="2.1336626204617248"/>
    <n v="0.3059573431227674"/>
    <n v="1.3059573431227673"/>
    <n v="623"/>
    <n v="0"/>
    <n v="0"/>
    <n v="0"/>
    <n v="28"/>
    <n v="0"/>
    <n v="328"/>
    <n v="0"/>
    <n v="220"/>
    <n v="0"/>
    <n v="0"/>
    <n v="0"/>
    <n v="47"/>
    <n v="623"/>
    <n v="0"/>
    <n v="0"/>
    <n v="0"/>
    <n v="28"/>
    <n v="0"/>
    <n v="328"/>
    <n v="0"/>
    <n v="220"/>
    <n v="0"/>
    <n v="0"/>
    <n v="0"/>
    <n v="47"/>
    <n v="92671"/>
    <n v="81839"/>
    <n v="122758"/>
    <n v="150439"/>
    <n v="114333"/>
    <n v="99892"/>
    <n v="152848"/>
    <n v="184139"/>
    <n v="3388682.4424468391"/>
    <n v="58569277.166095637"/>
    <n v="0"/>
    <n v="9233945.0868761614"/>
    <n v="0"/>
    <n v="0"/>
    <n v="0"/>
    <n v="0"/>
    <n v="71191905"/>
    <n v="677736.48848936788"/>
    <n v="11713855.433219127"/>
    <n v="0"/>
    <n v="1846789.0173752324"/>
    <n v="0"/>
    <n v="0"/>
    <n v="0"/>
    <n v="0"/>
    <n v="14238381"/>
    <n v="85430286"/>
    <n v="137127.26484751204"/>
    <n v="0"/>
    <n v="1"/>
    <n v="1"/>
    <n v="1"/>
    <n v="24249724"/>
    <n v="31669105.126500405"/>
    <n v="31669105"/>
    <n v="28"/>
    <n v="0"/>
    <n v="1"/>
    <n v="0"/>
    <n v="1.2444444444444445"/>
    <n v="1.2444444444444445"/>
    <n v="1.2444444444444445"/>
    <n v="2"/>
    <n v="13320876"/>
    <n v="44989981"/>
    <n v="130420267"/>
  </r>
  <r>
    <x v="6"/>
    <n v="3775"/>
    <x v="25"/>
    <x v="918"/>
    <x v="918"/>
    <x v="867"/>
    <n v="1654"/>
    <n v="218756001332"/>
    <s v="18756218756001332"/>
    <s v="I.E.R. LA CABAÑITA"/>
    <n v="1"/>
    <n v="44.716804005424009"/>
    <n v="3.1317822044146166"/>
    <n v="0.45697114649012222"/>
    <n v="1.4569711464901223"/>
    <n v="119"/>
    <n v="0"/>
    <n v="0"/>
    <n v="8"/>
    <n v="0"/>
    <n v="76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32639.0567332413"/>
    <n v="16154913.555936234"/>
    <n v="0"/>
    <n v="0"/>
    <n v="17487553"/>
    <n v="0"/>
    <n v="0"/>
    <n v="0"/>
    <n v="0"/>
    <n v="0"/>
    <n v="0"/>
    <n v="0"/>
    <n v="0"/>
    <n v="0"/>
    <n v="17487553"/>
    <n v="146954.22689075631"/>
    <n v="1"/>
    <n v="1"/>
    <n v="1"/>
    <n v="1"/>
    <n v="24249724"/>
    <n v="35331148.178349033"/>
    <n v="35331148"/>
    <n v="8"/>
    <n v="1"/>
    <n v="0"/>
    <n v="0.61538461538461542"/>
    <n v="0"/>
    <n v="0.61538461538461542"/>
    <n v="0.61538461538461542"/>
    <n v="1"/>
    <n v="6660438"/>
    <n v="41991586"/>
    <n v="59479139"/>
  </r>
  <r>
    <x v="6"/>
    <n v="3775"/>
    <x v="25"/>
    <x v="918"/>
    <x v="918"/>
    <x v="867"/>
    <n v="1655"/>
    <n v="218765000098"/>
    <s v="18756218765000098"/>
    <s v="C.E. EL DANUBIO"/>
    <n v="1"/>
    <n v="44.716804005424009"/>
    <n v="3.1317822044146166"/>
    <n v="0.45697114649012222"/>
    <n v="1.4569711464901223"/>
    <n v="108"/>
    <n v="0"/>
    <n v="0"/>
    <n v="12"/>
    <n v="0"/>
    <n v="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98958.5850998617"/>
    <n v="13971817.129458364"/>
    <n v="0"/>
    <n v="0"/>
    <n v="15970776"/>
    <n v="0"/>
    <n v="0"/>
    <n v="0"/>
    <n v="0"/>
    <n v="0"/>
    <n v="0"/>
    <n v="0"/>
    <n v="0"/>
    <n v="0"/>
    <n v="15970776"/>
    <n v="147877.55555555556"/>
    <n v="1"/>
    <n v="1"/>
    <n v="1"/>
    <n v="1"/>
    <n v="24249724"/>
    <n v="35331148.178349033"/>
    <n v="35331148"/>
    <n v="12"/>
    <n v="1"/>
    <n v="0"/>
    <n v="0.92307692307692313"/>
    <n v="0"/>
    <n v="0.92307692307692313"/>
    <n v="0.92307692307692313"/>
    <n v="1"/>
    <n v="6660438"/>
    <n v="41991586"/>
    <n v="57962362"/>
  </r>
  <r>
    <x v="6"/>
    <n v="3775"/>
    <x v="25"/>
    <x v="914"/>
    <x v="914"/>
    <x v="864"/>
    <n v="1426"/>
    <n v="218765000101"/>
    <s v="18410218765000101"/>
    <s v="I.E. R. AGRO NUÑEZ"/>
    <n v="1"/>
    <n v="32.853175980562305"/>
    <n v="2.3009021816931869"/>
    <n v="0.33126040562258374"/>
    <n v="1.3312604056225839"/>
    <n v="91"/>
    <n v="0"/>
    <n v="0"/>
    <n v="10"/>
    <n v="0"/>
    <n v="52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22069.9595604688"/>
    <n v="10771563.419514542"/>
    <n v="0"/>
    <n v="0"/>
    <n v="12293633"/>
    <n v="0"/>
    <n v="0"/>
    <n v="0"/>
    <n v="0"/>
    <n v="0"/>
    <n v="0"/>
    <n v="0"/>
    <n v="0"/>
    <n v="0"/>
    <n v="12293633"/>
    <n v="135094.86813186813"/>
    <n v="1"/>
    <n v="1"/>
    <n v="1"/>
    <n v="1"/>
    <n v="24249724"/>
    <n v="32282697.408475708"/>
    <n v="32282697"/>
    <n v="10"/>
    <n v="1"/>
    <n v="0"/>
    <n v="0.76923076923076927"/>
    <n v="0"/>
    <n v="0.76923076923076927"/>
    <n v="0.76923076923076927"/>
    <n v="1"/>
    <n v="6660438"/>
    <n v="38943135"/>
    <n v="51236768"/>
  </r>
  <r>
    <x v="6"/>
    <n v="3775"/>
    <x v="25"/>
    <x v="918"/>
    <x v="918"/>
    <x v="867"/>
    <n v="1656"/>
    <n v="218765000217"/>
    <s v="18756218765000217"/>
    <s v="I.E.R. PUERTO TEJADA"/>
    <n v="1"/>
    <n v="44.716804005424009"/>
    <n v="3.1317822044146166"/>
    <n v="0.45697114649012222"/>
    <n v="1.4569711464901223"/>
    <n v="233"/>
    <n v="0"/>
    <n v="0"/>
    <n v="16"/>
    <n v="0"/>
    <n v="184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65278.1134664826"/>
    <n v="31582128.30304651"/>
    <n v="0"/>
    <n v="0"/>
    <n v="34247406"/>
    <n v="0"/>
    <n v="0"/>
    <n v="0"/>
    <n v="0"/>
    <n v="0"/>
    <n v="0"/>
    <n v="0"/>
    <n v="0"/>
    <n v="0"/>
    <n v="34247406"/>
    <n v="146984.57510729614"/>
    <n v="1"/>
    <n v="1"/>
    <n v="1"/>
    <n v="1"/>
    <n v="24249724"/>
    <n v="35331148.178349033"/>
    <n v="35331148"/>
    <n v="16"/>
    <n v="1"/>
    <n v="0"/>
    <n v="1.2307692307692308"/>
    <n v="0"/>
    <n v="1.2307692307692308"/>
    <n v="1.2307692307692308"/>
    <n v="2"/>
    <n v="6660438"/>
    <n v="41991586"/>
    <n v="76238992"/>
  </r>
  <r>
    <x v="6"/>
    <n v="3775"/>
    <x v="25"/>
    <x v="918"/>
    <x v="918"/>
    <x v="867"/>
    <n v="1657"/>
    <n v="218765001191"/>
    <s v="18756218765001191"/>
    <s v="I.E.R. LAS MERCEDES"/>
    <n v="1"/>
    <n v="44.716804005424009"/>
    <n v="3.1317822044146166"/>
    <n v="0.45697114649012222"/>
    <n v="1.4569711464901223"/>
    <n v="158"/>
    <n v="0"/>
    <n v="0"/>
    <n v="10"/>
    <n v="0"/>
    <n v="85"/>
    <n v="0"/>
    <n v="5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65798.8209165514"/>
    <n v="20812185.932422355"/>
    <n v="1113475.6289936111"/>
    <n v="0"/>
    <n v="23591460"/>
    <n v="0"/>
    <n v="0"/>
    <n v="0"/>
    <n v="0"/>
    <n v="0"/>
    <n v="0"/>
    <n v="0"/>
    <n v="0"/>
    <n v="0"/>
    <n v="23591460"/>
    <n v="149313.03797468354"/>
    <n v="1"/>
    <n v="1"/>
    <n v="1"/>
    <n v="1"/>
    <n v="24249724"/>
    <n v="35331148.178349033"/>
    <n v="35331148"/>
    <n v="10"/>
    <n v="1"/>
    <n v="0"/>
    <n v="0.76923076923076927"/>
    <n v="0"/>
    <n v="0.76923076923076927"/>
    <n v="0.76923076923076927"/>
    <n v="1"/>
    <n v="6660438"/>
    <n v="41991586"/>
    <n v="65583046"/>
  </r>
  <r>
    <x v="6"/>
    <n v="3775"/>
    <x v="25"/>
    <x v="918"/>
    <x v="918"/>
    <x v="867"/>
    <n v="1658"/>
    <n v="218765001299"/>
    <s v="18756218765001299"/>
    <s v="I.E.R. INDIGENA COEMANI FORTUNATO REALLY"/>
    <n v="1"/>
    <n v="44.716804005424009"/>
    <n v="3.1317822044146166"/>
    <n v="0.45697114649012222"/>
    <n v="1.4569711464901223"/>
    <n v="303"/>
    <n v="43"/>
    <n v="0"/>
    <n v="26"/>
    <n v="0"/>
    <n v="183"/>
    <n v="0"/>
    <n v="4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494011.864324205"/>
    <n v="32891986.158933233"/>
    <n v="0"/>
    <n v="2146281.6795483571"/>
    <n v="46532280"/>
    <n v="0"/>
    <n v="0"/>
    <n v="0"/>
    <n v="0"/>
    <n v="0"/>
    <n v="0"/>
    <n v="0"/>
    <n v="0"/>
    <n v="0"/>
    <n v="46532280"/>
    <n v="153571.8811881188"/>
    <n v="1"/>
    <n v="1"/>
    <n v="1"/>
    <n v="1"/>
    <n v="24249724"/>
    <n v="35331148.178349033"/>
    <n v="35331148"/>
    <n v="69"/>
    <n v="1"/>
    <n v="0"/>
    <n v="5.3076923076923075"/>
    <n v="0"/>
    <n v="5.3076923076923075"/>
    <n v="4"/>
    <n v="4"/>
    <n v="6660438"/>
    <n v="41991586"/>
    <n v="88523866"/>
  </r>
  <r>
    <x v="6"/>
    <n v="3775"/>
    <x v="25"/>
    <x v="298"/>
    <x v="298"/>
    <x v="113"/>
    <n v="1455"/>
    <n v="218860000208"/>
    <s v="18860218860000208"/>
    <s v="I.E.R. NIEVES ARRIBA"/>
    <n v="1"/>
    <n v="27.650581190560057"/>
    <n v="1.9365337045065594"/>
    <n v="0.27613207185198729"/>
    <n v="1.2761320718519873"/>
    <n v="88"/>
    <n v="0"/>
    <n v="0"/>
    <n v="9"/>
    <n v="0"/>
    <n v="56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3136.0735394794"/>
    <n v="10070555.408793658"/>
    <n v="0"/>
    <n v="0"/>
    <n v="11383691"/>
    <n v="0"/>
    <n v="0"/>
    <n v="0"/>
    <n v="0"/>
    <n v="0"/>
    <n v="0"/>
    <n v="0"/>
    <n v="0"/>
    <n v="0"/>
    <n v="11383691"/>
    <n v="129360.125"/>
    <n v="1"/>
    <n v="1"/>
    <n v="1"/>
    <n v="1"/>
    <n v="24249724"/>
    <n v="30945850.529958859"/>
    <n v="30945851"/>
    <n v="9"/>
    <n v="0"/>
    <n v="1"/>
    <n v="0.69230769230769229"/>
    <n v="0"/>
    <n v="0.69230769230769229"/>
    <n v="0.69230769230769229"/>
    <n v="1"/>
    <n v="6660438"/>
    <n v="37606289"/>
    <n v="48989980"/>
  </r>
  <r>
    <x v="6"/>
    <n v="3775"/>
    <x v="25"/>
    <x v="1001"/>
    <x v="1001"/>
    <x v="939"/>
    <n v="1662"/>
    <n v="218860000364"/>
    <s v="18785218860000364"/>
    <s v="I.E.R. CHONTILLOSA MEDIO"/>
    <n v="1"/>
    <n v="27.279664250286149"/>
    <n v="1.9105561978689016"/>
    <n v="0.27220171907419977"/>
    <n v="1.2722017190741997"/>
    <n v="221"/>
    <n v="0"/>
    <n v="0"/>
    <n v="19"/>
    <n v="0"/>
    <n v="109"/>
    <n v="0"/>
    <n v="79"/>
    <n v="0"/>
    <n v="14"/>
    <n v="0"/>
    <n v="0"/>
    <n v="0"/>
    <n v="171"/>
    <n v="0"/>
    <n v="0"/>
    <n v="8"/>
    <n v="0"/>
    <n v="70"/>
    <n v="0"/>
    <n v="79"/>
    <n v="0"/>
    <n v="14"/>
    <n v="0"/>
    <n v="0"/>
    <n v="0"/>
    <n v="92671"/>
    <n v="81839"/>
    <n v="122758"/>
    <n v="150439"/>
    <n v="114333"/>
    <n v="99892"/>
    <n v="152848"/>
    <n v="184139"/>
    <n v="0"/>
    <n v="0"/>
    <n v="0"/>
    <n v="0"/>
    <n v="2763638.1437912988"/>
    <n v="23891561.534890871"/>
    <n v="2722348.8369987458"/>
    <n v="0"/>
    <n v="29377549"/>
    <n v="0"/>
    <n v="0"/>
    <n v="0"/>
    <n v="0"/>
    <n v="232727.42263505678"/>
    <n v="3787066.6688284469"/>
    <n v="544469.76739974914"/>
    <n v="0"/>
    <n v="4564264"/>
    <n v="33941813"/>
    <n v="153582.86425339367"/>
    <n v="1"/>
    <n v="1"/>
    <n v="1"/>
    <n v="1"/>
    <n v="24249724"/>
    <n v="30850540.559874877"/>
    <n v="30850541"/>
    <n v="19"/>
    <n v="1"/>
    <n v="0"/>
    <n v="1.4615384615384615"/>
    <n v="0"/>
    <n v="1.4615384615384615"/>
    <n v="1.4615384615384615"/>
    <n v="2"/>
    <n v="6660438"/>
    <n v="37510979"/>
    <n v="71452792"/>
  </r>
  <r>
    <x v="6"/>
    <n v="3775"/>
    <x v="25"/>
    <x v="1001"/>
    <x v="1001"/>
    <x v="939"/>
    <n v="1664"/>
    <n v="218860001301"/>
    <s v="18785218860001301"/>
    <s v="INSTITUCION EDUCATIVA RURAL JOSE CELESTINO MUTIS"/>
    <n v="1"/>
    <n v="27.279664250286149"/>
    <n v="1.9105561978689016"/>
    <n v="0.27220171907419977"/>
    <n v="1.2722017190741997"/>
    <n v="101"/>
    <n v="0"/>
    <n v="0"/>
    <n v="13"/>
    <n v="0"/>
    <n v="53"/>
    <n v="0"/>
    <n v="35"/>
    <n v="0"/>
    <n v="0"/>
    <n v="0"/>
    <n v="0"/>
    <n v="0"/>
    <n v="51"/>
    <n v="0"/>
    <n v="0"/>
    <n v="6"/>
    <n v="0"/>
    <n v="20"/>
    <n v="0"/>
    <n v="2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90910.308909836"/>
    <n v="11183284.122714875"/>
    <n v="0"/>
    <n v="0"/>
    <n v="13074194"/>
    <n v="0"/>
    <n v="0"/>
    <n v="0"/>
    <n v="0"/>
    <n v="174545.56697629258"/>
    <n v="1143744.9670958396"/>
    <n v="0"/>
    <n v="0"/>
    <n v="1318291"/>
    <n v="14392485"/>
    <n v="142499.85148514851"/>
    <n v="1"/>
    <n v="1"/>
    <n v="1"/>
    <n v="1"/>
    <n v="24249724"/>
    <n v="30850540.559874877"/>
    <n v="30850541"/>
    <n v="13"/>
    <n v="1"/>
    <n v="0"/>
    <n v="1"/>
    <n v="0"/>
    <n v="1"/>
    <n v="1"/>
    <n v="1"/>
    <n v="6660438"/>
    <n v="37510979"/>
    <n v="51903464"/>
  </r>
  <r>
    <x v="6"/>
    <n v="3775"/>
    <x v="25"/>
    <x v="298"/>
    <x v="298"/>
    <x v="113"/>
    <n v="1456"/>
    <n v="218860001387"/>
    <s v="18860218860001387"/>
    <s v="I.E.R. MIRAVALLE SANTROPEL"/>
    <n v="1"/>
    <n v="27.650581190560057"/>
    <n v="1.9365337045065594"/>
    <n v="0.27613207185198729"/>
    <n v="1.2761320718519873"/>
    <n v="102"/>
    <n v="0"/>
    <n v="0"/>
    <n v="8"/>
    <n v="0"/>
    <n v="54"/>
    <n v="0"/>
    <n v="29"/>
    <n v="0"/>
    <n v="0"/>
    <n v="0"/>
    <n v="11"/>
    <n v="0"/>
    <n v="72"/>
    <n v="0"/>
    <n v="0"/>
    <n v="1"/>
    <n v="0"/>
    <n v="31"/>
    <n v="0"/>
    <n v="29"/>
    <n v="0"/>
    <n v="0"/>
    <n v="0"/>
    <n v="11"/>
    <n v="0"/>
    <n v="92671"/>
    <n v="81839"/>
    <n v="122758"/>
    <n v="150439"/>
    <n v="114333"/>
    <n v="99892"/>
    <n v="152848"/>
    <n v="184139"/>
    <n v="0"/>
    <n v="0"/>
    <n v="0"/>
    <n v="0"/>
    <n v="1167232.065368426"/>
    <n v="10580456.948479414"/>
    <n v="0"/>
    <n v="2584842.5193662839"/>
    <n v="14332532"/>
    <n v="0"/>
    <n v="0"/>
    <n v="0"/>
    <n v="0"/>
    <n v="29180.801634210657"/>
    <n v="1529704.6190572646"/>
    <n v="0"/>
    <n v="516968.50387325685"/>
    <n v="2075854"/>
    <n v="16408386"/>
    <n v="160866.5294117647"/>
    <n v="1"/>
    <n v="1"/>
    <n v="1"/>
    <n v="1"/>
    <n v="24249724"/>
    <n v="30945850.529958859"/>
    <n v="30945851"/>
    <n v="8"/>
    <n v="1"/>
    <n v="0"/>
    <n v="0.61538461538461542"/>
    <n v="0"/>
    <n v="0.61538461538461542"/>
    <n v="0.61538461538461542"/>
    <n v="1"/>
    <n v="6660438"/>
    <n v="37606289"/>
    <n v="54014675"/>
  </r>
  <r>
    <x v="7"/>
    <n v="3778"/>
    <x v="26"/>
    <x v="299"/>
    <x v="299"/>
    <x v="295"/>
    <n v="130449"/>
    <n v="219001000766"/>
    <s v="19001219001000766"/>
    <s v="INSTITUCIÓN EDUCATIVA SANTA ELENA LA CABRERA"/>
    <n v="1"/>
    <n v="9.0974382651584271"/>
    <n v="0.63714739678461485"/>
    <n v="7.9537123183175171E-2"/>
    <n v="1.0795371231831752"/>
    <n v="72"/>
    <n v="0"/>
    <n v="0"/>
    <n v="4"/>
    <n v="0"/>
    <n v="37"/>
    <n v="0"/>
    <n v="21"/>
    <n v="0"/>
    <n v="0"/>
    <n v="0"/>
    <n v="10"/>
    <n v="0"/>
    <n v="48"/>
    <n v="0"/>
    <n v="0"/>
    <n v="3"/>
    <n v="0"/>
    <n v="14"/>
    <n v="0"/>
    <n v="21"/>
    <n v="0"/>
    <n v="0"/>
    <n v="0"/>
    <n v="10"/>
    <n v="0"/>
    <n v="92671"/>
    <n v="81839"/>
    <n v="122758"/>
    <n v="150439"/>
    <n v="114333"/>
    <n v="99892"/>
    <n v="152848"/>
    <n v="184139"/>
    <n v="0"/>
    <n v="0"/>
    <n v="0"/>
    <n v="0"/>
    <n v="493706.87161960785"/>
    <n v="6254553.0939227967"/>
    <n v="0"/>
    <n v="1987848.8632582671"/>
    <n v="8736109"/>
    <n v="0"/>
    <n v="0"/>
    <n v="0"/>
    <n v="0"/>
    <n v="74056.030742941191"/>
    <n v="754859.85616309615"/>
    <n v="0"/>
    <n v="397569.77265165339"/>
    <n v="1226486"/>
    <n v="9962595"/>
    <n v="138369.375"/>
    <n v="1"/>
    <n v="0"/>
    <n v="0"/>
    <n v="1"/>
    <n v="24249724"/>
    <n v="26178477.284945998"/>
    <n v="26178477"/>
    <n v="4"/>
    <n v="1"/>
    <n v="0"/>
    <n v="0.30769230769230771"/>
    <n v="0"/>
    <n v="0.30769230769230771"/>
    <n v="0.30769230769230771"/>
    <n v="1"/>
    <n v="6660438"/>
    <n v="32838915"/>
    <n v="42801510"/>
  </r>
  <r>
    <x v="7"/>
    <n v="3778"/>
    <x v="26"/>
    <x v="299"/>
    <x v="299"/>
    <x v="295"/>
    <n v="10511"/>
    <n v="219001000774"/>
    <s v="19001219001000774"/>
    <s v="INSTITUCIÓN EDUCATIVA SANTA ROSA"/>
    <n v="1"/>
    <n v="9.0974382651584271"/>
    <n v="0.63714739678461485"/>
    <n v="7.9537123183175171E-2"/>
    <n v="1.0795371231831752"/>
    <n v="270"/>
    <n v="0"/>
    <n v="0"/>
    <n v="16"/>
    <n v="0"/>
    <n v="117"/>
    <n v="0"/>
    <n v="108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74827.4864784314"/>
    <n v="24263352.519528091"/>
    <n v="4785147.615924757"/>
    <n v="0"/>
    <n v="31023328"/>
    <n v="0"/>
    <n v="0"/>
    <n v="0"/>
    <n v="0"/>
    <n v="0"/>
    <n v="0"/>
    <n v="0"/>
    <n v="0"/>
    <n v="0"/>
    <n v="31023328"/>
    <n v="114901.21481481481"/>
    <n v="1"/>
    <n v="0"/>
    <n v="0"/>
    <n v="1"/>
    <n v="24249724"/>
    <n v="26178477.284945998"/>
    <n v="26178477"/>
    <n v="16"/>
    <n v="1"/>
    <n v="0"/>
    <n v="1.2307692307692308"/>
    <n v="0"/>
    <n v="1.2307692307692308"/>
    <n v="1.2307692307692308"/>
    <n v="2"/>
    <n v="6660438"/>
    <n v="32838915"/>
    <n v="63862243"/>
  </r>
  <r>
    <x v="7"/>
    <n v="3778"/>
    <x v="26"/>
    <x v="299"/>
    <x v="299"/>
    <x v="295"/>
    <n v="10512"/>
    <n v="219001000812"/>
    <s v="19001219001000812"/>
    <s v="INSTITUCIÓN EDUCATIVA INDIGENA DEL RESGUARDO DE POBLAZÓN"/>
    <n v="1"/>
    <n v="9.0974382651584271"/>
    <n v="0.63714739678461485"/>
    <n v="7.9537123183175171E-2"/>
    <n v="1.0795371231831752"/>
    <n v="177"/>
    <n v="0"/>
    <n v="0"/>
    <n v="9"/>
    <n v="0"/>
    <n v="97"/>
    <n v="0"/>
    <n v="57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0840.4611441176"/>
    <n v="16606916.835588116"/>
    <n v="0"/>
    <n v="2782988.4085615738"/>
    <n v="20500746"/>
    <n v="0"/>
    <n v="0"/>
    <n v="0"/>
    <n v="0"/>
    <n v="0"/>
    <n v="0"/>
    <n v="0"/>
    <n v="0"/>
    <n v="0"/>
    <n v="20500746"/>
    <n v="115823.42372881356"/>
    <n v="1"/>
    <n v="0"/>
    <n v="0"/>
    <n v="1"/>
    <n v="24249724"/>
    <n v="26178477.284945998"/>
    <n v="26178477"/>
    <n v="9"/>
    <n v="1"/>
    <n v="0"/>
    <n v="0.69230769230769229"/>
    <n v="0"/>
    <n v="0.69230769230769229"/>
    <n v="0.69230769230769229"/>
    <n v="1"/>
    <n v="6660438"/>
    <n v="32838915"/>
    <n v="53339661"/>
  </r>
  <r>
    <x v="7"/>
    <n v="3778"/>
    <x v="26"/>
    <x v="299"/>
    <x v="299"/>
    <x v="295"/>
    <n v="10513"/>
    <n v="219001000863"/>
    <s v="19001219001000863"/>
    <s v="INSTITUCIÓN EDUCATIVA REPUBLICA SUIZA"/>
    <n v="1"/>
    <n v="9.0974382651584271"/>
    <n v="0.63714739678461485"/>
    <n v="7.9537123183175171E-2"/>
    <n v="1.0795371231831752"/>
    <n v="815"/>
    <n v="0"/>
    <n v="0"/>
    <n v="60"/>
    <n v="0"/>
    <n v="368"/>
    <n v="0"/>
    <n v="279"/>
    <n v="0"/>
    <n v="10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405603.0742941182"/>
    <n v="69770618.13393189"/>
    <n v="17820549.74206461"/>
    <n v="0"/>
    <n v="94996771"/>
    <n v="0"/>
    <n v="0"/>
    <n v="0"/>
    <n v="0"/>
    <n v="0"/>
    <n v="0"/>
    <n v="0"/>
    <n v="0"/>
    <n v="0"/>
    <n v="94996771"/>
    <n v="116560.45521472393"/>
    <n v="1"/>
    <n v="0"/>
    <n v="0"/>
    <n v="1"/>
    <n v="24249724"/>
    <n v="26178477.284945998"/>
    <n v="26178477"/>
    <n v="60"/>
    <n v="1"/>
    <n v="0"/>
    <n v="4.615384615384615"/>
    <n v="0"/>
    <n v="4.615384615384615"/>
    <n v="4"/>
    <n v="4"/>
    <n v="6660438"/>
    <n v="32838915"/>
    <n v="127835686"/>
  </r>
  <r>
    <x v="7"/>
    <n v="3778"/>
    <x v="26"/>
    <x v="299"/>
    <x v="299"/>
    <x v="295"/>
    <n v="10514"/>
    <n v="219001000880"/>
    <s v="19001219001000880"/>
    <s v="INSTITUCIÓN EDUCATIVA LAS HUACAS"/>
    <n v="1"/>
    <n v="9.0974382651584271"/>
    <n v="0.63714739678461485"/>
    <n v="7.9537123183175171E-2"/>
    <n v="1.0795371231831752"/>
    <n v="433"/>
    <n v="0"/>
    <n v="0"/>
    <n v="23"/>
    <n v="0"/>
    <n v="209"/>
    <n v="0"/>
    <n v="143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38814.5118127451"/>
    <n v="37958667.052772835"/>
    <n v="9570295.2318495139"/>
    <n v="0"/>
    <n v="50367777"/>
    <n v="0"/>
    <n v="0"/>
    <n v="0"/>
    <n v="0"/>
    <n v="0"/>
    <n v="0"/>
    <n v="0"/>
    <n v="0"/>
    <n v="0"/>
    <n v="50367777"/>
    <n v="116322.81062355658"/>
    <n v="1"/>
    <n v="0"/>
    <n v="0"/>
    <n v="1"/>
    <n v="24249724"/>
    <n v="26178477.284945998"/>
    <n v="26178477"/>
    <n v="23"/>
    <n v="1"/>
    <n v="0"/>
    <n v="1.7692307692307692"/>
    <n v="0"/>
    <n v="1.7692307692307692"/>
    <n v="1.7692307692307692"/>
    <n v="2"/>
    <n v="6660438"/>
    <n v="32838915"/>
    <n v="83206692"/>
  </r>
  <r>
    <x v="7"/>
    <n v="3778"/>
    <x v="26"/>
    <x v="299"/>
    <x v="299"/>
    <x v="295"/>
    <n v="10516"/>
    <n v="219001000910"/>
    <s v="19001219001000910"/>
    <s v="INSTITUCIÓN EDUCATIVA CALIBIO"/>
    <n v="1"/>
    <n v="9.0974382651584271"/>
    <n v="0.63714739678461485"/>
    <n v="7.9537123183175171E-2"/>
    <n v="1.0795371231831752"/>
    <n v="377"/>
    <n v="11"/>
    <n v="0"/>
    <n v="23"/>
    <n v="0"/>
    <n v="173"/>
    <n v="0"/>
    <n v="115"/>
    <n v="0"/>
    <n v="55"/>
    <n v="0"/>
    <n v="0"/>
    <n v="0"/>
    <n v="55"/>
    <n v="0"/>
    <n v="0"/>
    <n v="0"/>
    <n v="0"/>
    <n v="0"/>
    <n v="0"/>
    <n v="0"/>
    <n v="0"/>
    <n v="55"/>
    <n v="0"/>
    <n v="0"/>
    <n v="0"/>
    <n v="92671"/>
    <n v="81839"/>
    <n v="122758"/>
    <n v="150439"/>
    <n v="114333"/>
    <n v="99892"/>
    <n v="152848"/>
    <n v="184139"/>
    <n v="0"/>
    <n v="0"/>
    <n v="0"/>
    <n v="0"/>
    <n v="4196508.4087666674"/>
    <n v="31057091.224995956"/>
    <n v="9075279.9612366073"/>
    <n v="0"/>
    <n v="44328880"/>
    <n v="0"/>
    <n v="0"/>
    <n v="0"/>
    <n v="0"/>
    <n v="0"/>
    <n v="0"/>
    <n v="1815055.9922473216"/>
    <n v="0"/>
    <n v="1815056"/>
    <n v="46143936"/>
    <n v="122397.70822281168"/>
    <n v="1"/>
    <n v="0"/>
    <n v="0"/>
    <n v="1"/>
    <n v="24249724"/>
    <n v="26178477.284945998"/>
    <n v="26178477"/>
    <n v="34"/>
    <n v="1"/>
    <n v="0"/>
    <n v="2.6153846153846154"/>
    <n v="0"/>
    <n v="2.6153846153846154"/>
    <n v="2.6153846153846154"/>
    <n v="3"/>
    <n v="6660438"/>
    <n v="32838915"/>
    <n v="78982851"/>
  </r>
  <r>
    <x v="7"/>
    <n v="3778"/>
    <x v="26"/>
    <x v="299"/>
    <x v="299"/>
    <x v="295"/>
    <n v="10517"/>
    <n v="219001001045"/>
    <s v="19001219001001045"/>
    <s v="INSTITUCIÓN EDUCATIVA NOR- OCCIDENTE -  LA TETILLA"/>
    <n v="1"/>
    <n v="9.0974382651584271"/>
    <n v="0.63714739678461485"/>
    <n v="7.9537123183175171E-2"/>
    <n v="1.0795371231831752"/>
    <n v="234"/>
    <n v="6"/>
    <n v="0"/>
    <n v="8"/>
    <n v="0"/>
    <n v="107"/>
    <n v="0"/>
    <n v="76"/>
    <n v="0"/>
    <n v="0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27974.0506686275"/>
    <n v="19734193.382549513"/>
    <n v="0"/>
    <n v="7355040.7940555876"/>
    <n v="28817208"/>
    <n v="0"/>
    <n v="0"/>
    <n v="0"/>
    <n v="0"/>
    <n v="0"/>
    <n v="0"/>
    <n v="0"/>
    <n v="0"/>
    <n v="0"/>
    <n v="28817208"/>
    <n v="123150.46153846153"/>
    <n v="1"/>
    <n v="0"/>
    <n v="0"/>
    <n v="1"/>
    <n v="24249724"/>
    <n v="26178477.284945998"/>
    <n v="26178477"/>
    <n v="14"/>
    <n v="1"/>
    <n v="0"/>
    <n v="1.0769230769230769"/>
    <n v="0"/>
    <n v="1.0769230769230769"/>
    <n v="1.0769230769230769"/>
    <n v="2"/>
    <n v="6660438"/>
    <n v="32838915"/>
    <n v="61656123"/>
  </r>
  <r>
    <x v="7"/>
    <n v="3778"/>
    <x v="26"/>
    <x v="299"/>
    <x v="299"/>
    <x v="295"/>
    <n v="10695"/>
    <n v="219001003773"/>
    <s v="19001219001003773"/>
    <s v="INSTITUCIÓN EDUCATIVA JULUMITO"/>
    <n v="1"/>
    <n v="9.0974382651584271"/>
    <n v="0.63714739678461485"/>
    <n v="7.9537123183175171E-2"/>
    <n v="1.0795371231831752"/>
    <n v="680"/>
    <n v="10"/>
    <n v="0"/>
    <n v="33"/>
    <n v="0"/>
    <n v="277"/>
    <n v="0"/>
    <n v="258"/>
    <n v="0"/>
    <n v="10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07348.869910785"/>
    <n v="57692860.435322352"/>
    <n v="16830519.200838801"/>
    <n v="0"/>
    <n v="79830729"/>
    <n v="0"/>
    <n v="0"/>
    <n v="0"/>
    <n v="0"/>
    <n v="0"/>
    <n v="0"/>
    <n v="0"/>
    <n v="0"/>
    <n v="0"/>
    <n v="79830729"/>
    <n v="117398.13088235294"/>
    <n v="1"/>
    <n v="0"/>
    <n v="0"/>
    <n v="1"/>
    <n v="24249724"/>
    <n v="26178477.284945998"/>
    <n v="26178477"/>
    <n v="43"/>
    <n v="1"/>
    <n v="0"/>
    <n v="3.3076923076923075"/>
    <n v="0"/>
    <n v="3.3076923076923075"/>
    <n v="3.3076923076923075"/>
    <n v="4"/>
    <n v="6660438"/>
    <n v="32838915"/>
    <n v="112669644"/>
  </r>
  <r>
    <x v="7"/>
    <n v="3778"/>
    <x v="26"/>
    <x v="299"/>
    <x v="299"/>
    <x v="295"/>
    <n v="10696"/>
    <n v="219001004044"/>
    <s v="19001219001004044"/>
    <s v="INSTITUCIÓN EDUCATIVA LAS MERCEDES"/>
    <n v="1"/>
    <n v="9.0974382651584271"/>
    <n v="0.63714739678461485"/>
    <n v="7.9537123183175171E-2"/>
    <n v="1.0795371231831752"/>
    <n v="238"/>
    <n v="5"/>
    <n v="0"/>
    <n v="11"/>
    <n v="0"/>
    <n v="100"/>
    <n v="0"/>
    <n v="89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74827.4864784314"/>
    <n v="20381216.116403595"/>
    <n v="5445167.9767419649"/>
    <n v="0"/>
    <n v="27801212"/>
    <n v="0"/>
    <n v="0"/>
    <n v="0"/>
    <n v="0"/>
    <n v="0"/>
    <n v="0"/>
    <n v="0"/>
    <n v="0"/>
    <n v="0"/>
    <n v="27801212"/>
    <n v="116811.81512605042"/>
    <n v="1"/>
    <n v="0"/>
    <n v="0"/>
    <n v="1"/>
    <n v="24249724"/>
    <n v="26178477.284945998"/>
    <n v="26178477"/>
    <n v="16"/>
    <n v="1"/>
    <n v="0"/>
    <n v="1.2307692307692308"/>
    <n v="0"/>
    <n v="1.2307692307692308"/>
    <n v="1.2307692307692308"/>
    <n v="2"/>
    <n v="6660438"/>
    <n v="32838915"/>
    <n v="60640127"/>
  </r>
  <r>
    <x v="7"/>
    <n v="3778"/>
    <x v="26"/>
    <x v="299"/>
    <x v="299"/>
    <x v="295"/>
    <n v="10685"/>
    <n v="219001004079"/>
    <s v="19001219001004079"/>
    <s v="INSTITUCIÓN EDUCATIVA CAJETE"/>
    <n v="1"/>
    <n v="9.0974382651584271"/>
    <n v="0.63714739678461485"/>
    <n v="7.9537123183175171E-2"/>
    <n v="1.0795371231831752"/>
    <n v="900"/>
    <n v="0"/>
    <n v="0"/>
    <n v="68"/>
    <n v="0"/>
    <n v="406"/>
    <n v="0"/>
    <n v="318"/>
    <n v="0"/>
    <n v="10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93016.8175333347"/>
    <n v="78074076.551725939"/>
    <n v="17820549.74206461"/>
    <n v="0"/>
    <n v="104287643"/>
    <n v="0"/>
    <n v="0"/>
    <n v="0"/>
    <n v="0"/>
    <n v="0"/>
    <n v="0"/>
    <n v="0"/>
    <n v="0"/>
    <n v="0"/>
    <n v="104287643"/>
    <n v="115875.15888888889"/>
    <n v="1"/>
    <n v="0"/>
    <n v="0"/>
    <n v="1"/>
    <n v="24249724"/>
    <n v="26178477.284945998"/>
    <n v="26178477"/>
    <n v="68"/>
    <n v="1"/>
    <n v="0"/>
    <n v="5.2307692307692308"/>
    <n v="0"/>
    <n v="5.2307692307692308"/>
    <n v="4"/>
    <n v="4"/>
    <n v="6660438"/>
    <n v="32838915"/>
    <n v="137126558"/>
  </r>
  <r>
    <x v="7"/>
    <n v="3778"/>
    <x v="26"/>
    <x v="299"/>
    <x v="299"/>
    <x v="295"/>
    <n v="163840"/>
    <n v="219001004761"/>
    <s v="19001219001004761"/>
    <s v="INSTITUCIÓN EDUCATIVA INDIGENA INTERCULTURAL PACHA MAMA"/>
    <n v="1"/>
    <n v="9.0974382651584271"/>
    <n v="0.63714739678461485"/>
    <n v="7.9537123183175171E-2"/>
    <n v="1.0795371231831752"/>
    <n v="149"/>
    <n v="0"/>
    <n v="0"/>
    <n v="10"/>
    <n v="0"/>
    <n v="77"/>
    <n v="0"/>
    <n v="53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4267.1790490197"/>
    <n v="14018825.900171787"/>
    <n v="1485045.8118387177"/>
    <n v="0"/>
    <n v="16738139"/>
    <n v="0"/>
    <n v="0"/>
    <n v="0"/>
    <n v="0"/>
    <n v="0"/>
    <n v="0"/>
    <n v="0"/>
    <n v="0"/>
    <n v="0"/>
    <n v="16738139"/>
    <n v="112336.5033557047"/>
    <n v="1"/>
    <n v="0"/>
    <n v="0"/>
    <n v="1"/>
    <n v="24249724"/>
    <n v="26178477.284945998"/>
    <n v="26178477"/>
    <n v="10"/>
    <n v="1"/>
    <n v="0"/>
    <n v="0.76923076923076927"/>
    <n v="0"/>
    <n v="0.76923076923076927"/>
    <n v="0.76923076923076927"/>
    <n v="1"/>
    <n v="6660438"/>
    <n v="32838915"/>
    <n v="49577054"/>
  </r>
  <r>
    <x v="7"/>
    <n v="3778"/>
    <x v="26"/>
    <x v="299"/>
    <x v="299"/>
    <x v="295"/>
    <n v="130468"/>
    <n v="219001004982"/>
    <s v="19001219001004982"/>
    <s v="INSTITUCIÓN EDUCATIVA INDIGENA DEL RESGUARDO DE QUINTANA"/>
    <n v="1"/>
    <n v="9.0974382651584271"/>
    <n v="0.63714739678461485"/>
    <n v="7.9537123183175171E-2"/>
    <n v="1.0795371231831752"/>
    <n v="270"/>
    <n v="0"/>
    <n v="0"/>
    <n v="25"/>
    <n v="0"/>
    <n v="129"/>
    <n v="0"/>
    <n v="84"/>
    <n v="0"/>
    <n v="0"/>
    <n v="0"/>
    <n v="3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85667.9476225493"/>
    <n v="22969307.051819924"/>
    <n v="0"/>
    <n v="6361116.3624264542"/>
    <n v="32416091"/>
    <n v="0"/>
    <n v="0"/>
    <n v="0"/>
    <n v="0"/>
    <n v="0"/>
    <n v="0"/>
    <n v="0"/>
    <n v="0"/>
    <n v="0"/>
    <n v="32416091"/>
    <n v="120059.59629629629"/>
    <n v="1"/>
    <n v="0"/>
    <n v="0"/>
    <n v="1"/>
    <n v="24249724"/>
    <n v="26178477.284945998"/>
    <n v="26178477"/>
    <n v="25"/>
    <n v="1"/>
    <n v="0"/>
    <n v="1.9230769230769231"/>
    <n v="0"/>
    <n v="1.9230769230769231"/>
    <n v="1.9230769230769231"/>
    <n v="2"/>
    <n v="6660438"/>
    <n v="32838915"/>
    <n v="65255006"/>
  </r>
  <r>
    <x v="7"/>
    <n v="3778"/>
    <x v="26"/>
    <x v="299"/>
    <x v="299"/>
    <x v="295"/>
    <n v="159457"/>
    <n v="219001800215"/>
    <s v="19001219001800215"/>
    <s v="INSTITUCION EDUCATIVA VALLE DEL ORTIGAL"/>
    <n v="1"/>
    <n v="9.0974382651584271"/>
    <n v="0.63714739678461485"/>
    <n v="7.9537123183175171E-2"/>
    <n v="1.0795371231831752"/>
    <n v="379"/>
    <n v="12"/>
    <n v="0"/>
    <n v="29"/>
    <n v="0"/>
    <n v="219"/>
    <n v="0"/>
    <n v="119"/>
    <n v="0"/>
    <n v="0"/>
    <n v="0"/>
    <n v="0"/>
    <n v="0"/>
    <n v="379"/>
    <n v="12"/>
    <n v="0"/>
    <n v="29"/>
    <n v="0"/>
    <n v="219"/>
    <n v="0"/>
    <n v="119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60495.4341009809"/>
    <n v="36448947.340446644"/>
    <n v="0"/>
    <n v="0"/>
    <n v="41509443"/>
    <n v="0"/>
    <n v="0"/>
    <n v="0"/>
    <n v="0"/>
    <n v="1012099.0868201962"/>
    <n v="7289789.4680893291"/>
    <n v="0"/>
    <n v="0"/>
    <n v="8301889"/>
    <n v="49811332"/>
    <n v="131428.31662269129"/>
    <n v="1"/>
    <n v="0"/>
    <n v="0"/>
    <n v="1"/>
    <n v="24249724"/>
    <n v="26178477.284945998"/>
    <n v="26178477"/>
    <n v="41"/>
    <n v="0"/>
    <n v="1"/>
    <n v="3.1538461538461537"/>
    <n v="0"/>
    <n v="3.1538461538461537"/>
    <n v="3.1538461538461537"/>
    <n v="4"/>
    <n v="26641753"/>
    <n v="52820230"/>
    <n v="102631562"/>
  </r>
  <r>
    <x v="7"/>
    <n v="3777"/>
    <x v="27"/>
    <x v="300"/>
    <x v="300"/>
    <x v="296"/>
    <n v="16128"/>
    <n v="219022000065"/>
    <s v="19022219022000065"/>
    <s v="CENTRO EDUCATIVO LA HONDA"/>
    <n v="1"/>
    <n v="33.698480905404587"/>
    <n v="2.3601038840466018"/>
    <n v="0.34021752296798713"/>
    <n v="1.3402175229679871"/>
    <n v="130"/>
    <n v="0"/>
    <n v="0"/>
    <n v="15"/>
    <n v="0"/>
    <n v="1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98466.350802483"/>
    <n v="15395856.012496589"/>
    <n v="0"/>
    <n v="0"/>
    <n v="17694322"/>
    <n v="0"/>
    <n v="0"/>
    <n v="0"/>
    <n v="0"/>
    <n v="0"/>
    <n v="0"/>
    <n v="0"/>
    <n v="0"/>
    <n v="0"/>
    <n v="17694322"/>
    <n v="136110.16923076924"/>
    <n v="1"/>
    <n v="0"/>
    <n v="0"/>
    <n v="1"/>
    <n v="24249724"/>
    <n v="32499905.03193735"/>
    <n v="32499905"/>
    <n v="15"/>
    <n v="1"/>
    <n v="0"/>
    <n v="1.1538461538461537"/>
    <n v="0"/>
    <n v="1.1538461538461537"/>
    <n v="1.1538461538461537"/>
    <n v="2"/>
    <n v="6660438"/>
    <n v="39160343"/>
    <n v="56854665"/>
  </r>
  <r>
    <x v="7"/>
    <n v="3777"/>
    <x v="27"/>
    <x v="300"/>
    <x v="300"/>
    <x v="296"/>
    <n v="16129"/>
    <n v="219022000201"/>
    <s v="19022219022000201"/>
    <s v="CENTRO EDUCATIVO CORTADERAS"/>
    <n v="1"/>
    <n v="33.698480905404587"/>
    <n v="2.3601038840466018"/>
    <n v="0.34021752296798713"/>
    <n v="1.3402175229679871"/>
    <n v="58"/>
    <n v="0"/>
    <n v="0"/>
    <n v="5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6155.45026749431"/>
    <n v="7095481.4666288635"/>
    <n v="0"/>
    <n v="0"/>
    <n v="7861637"/>
    <n v="0"/>
    <n v="0"/>
    <n v="0"/>
    <n v="0"/>
    <n v="0"/>
    <n v="0"/>
    <n v="0"/>
    <n v="0"/>
    <n v="0"/>
    <n v="7861637"/>
    <n v="135545.46551724139"/>
    <n v="1"/>
    <n v="0"/>
    <n v="0"/>
    <n v="1"/>
    <n v="24249724"/>
    <n v="32499905.03193735"/>
    <n v="32499905"/>
    <n v="5"/>
    <n v="0"/>
    <n v="1"/>
    <n v="0.38461538461538464"/>
    <n v="0"/>
    <n v="0.38461538461538464"/>
    <n v="0.38461538461538464"/>
    <n v="1"/>
    <n v="6660438"/>
    <n v="39160343"/>
    <n v="47021980"/>
  </r>
  <r>
    <x v="7"/>
    <n v="3777"/>
    <x v="27"/>
    <x v="300"/>
    <x v="300"/>
    <x v="296"/>
    <n v="16130"/>
    <n v="219022000405"/>
    <s v="19022219022000405"/>
    <s v="CENTRO EDUCATIVO LA TARABITA"/>
    <n v="1"/>
    <n v="33.698480905404587"/>
    <n v="2.3601038840466018"/>
    <n v="0.34021752296798713"/>
    <n v="1.3402175229679871"/>
    <n v="104"/>
    <n v="0"/>
    <n v="0"/>
    <n v="18"/>
    <n v="0"/>
    <n v="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58159.6209629797"/>
    <n v="11513422.757171363"/>
    <n v="0"/>
    <n v="0"/>
    <n v="14271582"/>
    <n v="0"/>
    <n v="0"/>
    <n v="0"/>
    <n v="0"/>
    <n v="0"/>
    <n v="0"/>
    <n v="0"/>
    <n v="0"/>
    <n v="0"/>
    <n v="14271582"/>
    <n v="137226.75"/>
    <n v="1"/>
    <n v="0"/>
    <n v="0"/>
    <n v="1"/>
    <n v="24249724"/>
    <n v="32499905.03193735"/>
    <n v="32499905"/>
    <n v="18"/>
    <n v="1"/>
    <n v="0"/>
    <n v="1.3846153846153846"/>
    <n v="0"/>
    <n v="1.3846153846153846"/>
    <n v="1.3846153846153846"/>
    <n v="2"/>
    <n v="6660438"/>
    <n v="39160343"/>
    <n v="53431925"/>
  </r>
  <r>
    <x v="7"/>
    <n v="3777"/>
    <x v="27"/>
    <x v="300"/>
    <x v="300"/>
    <x v="296"/>
    <n v="16132"/>
    <n v="219022001096"/>
    <s v="19022219022001096"/>
    <s v="INSTITUCION EDUCATIVA SANTA MARIA DE CAQUIONA"/>
    <n v="1"/>
    <n v="33.698480905404587"/>
    <n v="2.3601038840466018"/>
    <n v="0.34021752296798713"/>
    <n v="1.3402175229679871"/>
    <n v="337"/>
    <n v="0"/>
    <n v="0"/>
    <n v="21"/>
    <n v="0"/>
    <n v="183"/>
    <n v="0"/>
    <n v="93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17852.8911234764"/>
    <n v="36950054.429991812"/>
    <n v="8193982.7180244355"/>
    <n v="0"/>
    <n v="48361890"/>
    <n v="0"/>
    <n v="0"/>
    <n v="0"/>
    <n v="0"/>
    <n v="0"/>
    <n v="0"/>
    <n v="0"/>
    <n v="0"/>
    <n v="0"/>
    <n v="48361890"/>
    <n v="143507.09198813056"/>
    <n v="1"/>
    <n v="0"/>
    <n v="0"/>
    <n v="1"/>
    <n v="24249724"/>
    <n v="32499905.03193735"/>
    <n v="32499905"/>
    <n v="21"/>
    <n v="1"/>
    <n v="0"/>
    <n v="1.6153846153846154"/>
    <n v="0"/>
    <n v="1.6153846153846154"/>
    <n v="1.6153846153846154"/>
    <n v="2"/>
    <n v="6660438"/>
    <n v="39160343"/>
    <n v="87522233"/>
  </r>
  <r>
    <x v="7"/>
    <n v="3777"/>
    <x v="27"/>
    <x v="300"/>
    <x v="300"/>
    <x v="296"/>
    <n v="16127"/>
    <n v="219022001185"/>
    <s v="19022219022001185"/>
    <s v="INSTITUCION EDUCATIVA LLACUANAS"/>
    <n v="1"/>
    <n v="33.698480905404587"/>
    <n v="2.3601038840466018"/>
    <n v="0.34021752296798713"/>
    <n v="1.3402175229679871"/>
    <n v="153"/>
    <n v="0"/>
    <n v="0"/>
    <n v="16"/>
    <n v="0"/>
    <n v="59"/>
    <n v="0"/>
    <n v="58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51697.4408559818"/>
    <n v="15663610.030105226"/>
    <n v="4096991.3590122177"/>
    <n v="0"/>
    <n v="22212299"/>
    <n v="0"/>
    <n v="0"/>
    <n v="0"/>
    <n v="0"/>
    <n v="0"/>
    <n v="0"/>
    <n v="0"/>
    <n v="0"/>
    <n v="0"/>
    <n v="22212299"/>
    <n v="145178.42483660131"/>
    <n v="1"/>
    <n v="0"/>
    <n v="0"/>
    <n v="1"/>
    <n v="24249724"/>
    <n v="32499905.03193735"/>
    <n v="32499905"/>
    <n v="16"/>
    <n v="1"/>
    <n v="0"/>
    <n v="1.2307692307692308"/>
    <n v="0"/>
    <n v="1.2307692307692308"/>
    <n v="1.2307692307692308"/>
    <n v="2"/>
    <n v="6660438"/>
    <n v="39160343"/>
    <n v="61372642"/>
  </r>
  <r>
    <x v="7"/>
    <n v="3777"/>
    <x v="27"/>
    <x v="300"/>
    <x v="300"/>
    <x v="296"/>
    <n v="16133"/>
    <n v="219022001193"/>
    <s v="19022219022001193"/>
    <s v="INSTITUCION EDUCATIVA EL TABLON"/>
    <n v="1"/>
    <n v="33.698480905404587"/>
    <n v="2.3601038840466018"/>
    <n v="0.34021752296798713"/>
    <n v="1.3402175229679871"/>
    <n v="102"/>
    <n v="0"/>
    <n v="0"/>
    <n v="5"/>
    <n v="0"/>
    <n v="48"/>
    <n v="0"/>
    <n v="4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6155.45026749431"/>
    <n v="11915053.783584317"/>
    <n v="1638796.5436048871"/>
    <n v="0"/>
    <n v="14320006"/>
    <n v="0"/>
    <n v="0"/>
    <n v="0"/>
    <n v="0"/>
    <n v="0"/>
    <n v="0"/>
    <n v="0"/>
    <n v="0"/>
    <n v="0"/>
    <n v="14320006"/>
    <n v="140392.21568627452"/>
    <n v="1"/>
    <n v="0"/>
    <n v="0"/>
    <n v="1"/>
    <n v="24249724"/>
    <n v="32499905.03193735"/>
    <n v="32499905"/>
    <n v="5"/>
    <n v="1"/>
    <n v="0"/>
    <n v="0.38461538461538464"/>
    <n v="0"/>
    <n v="0.38461538461538464"/>
    <n v="0.38461538461538464"/>
    <n v="1"/>
    <n v="6660438"/>
    <n v="39160343"/>
    <n v="53480349"/>
  </r>
  <r>
    <x v="7"/>
    <n v="3777"/>
    <x v="27"/>
    <x v="300"/>
    <x v="300"/>
    <x v="296"/>
    <n v="16131"/>
    <n v="219022001207"/>
    <s v="19022219022001207"/>
    <s v="INSTITUCION EDUCATIVA LA HERRADURA"/>
    <n v="1"/>
    <n v="33.698480905404587"/>
    <n v="2.3601038840466018"/>
    <n v="0.34021752296798713"/>
    <n v="1.3402175229679871"/>
    <n v="297"/>
    <n v="0"/>
    <n v="0"/>
    <n v="17"/>
    <n v="0"/>
    <n v="143"/>
    <n v="0"/>
    <n v="90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04928.530909481"/>
    <n v="31193343.051406134"/>
    <n v="9627929.6936787125"/>
    <n v="0"/>
    <n v="43426201"/>
    <n v="0"/>
    <n v="0"/>
    <n v="0"/>
    <n v="0"/>
    <n v="0"/>
    <n v="0"/>
    <n v="0"/>
    <n v="0"/>
    <n v="0"/>
    <n v="43426201"/>
    <n v="146216.16498316498"/>
    <n v="1"/>
    <n v="0"/>
    <n v="0"/>
    <n v="1"/>
    <n v="24249724"/>
    <n v="32499905.03193735"/>
    <n v="32499905"/>
    <n v="17"/>
    <n v="1"/>
    <n v="0"/>
    <n v="1.3076923076923077"/>
    <n v="0"/>
    <n v="1.3076923076923077"/>
    <n v="1.3076923076923077"/>
    <n v="2"/>
    <n v="6660438"/>
    <n v="39160343"/>
    <n v="82586544"/>
  </r>
  <r>
    <x v="7"/>
    <n v="3777"/>
    <x v="27"/>
    <x v="301"/>
    <x v="301"/>
    <x v="14"/>
    <n v="17971"/>
    <n v="219050000038"/>
    <s v="19050219050000038"/>
    <s v="INSTITUCION EDUCATIVA MARCO FIDEL NARVAEZ"/>
    <n v="1"/>
    <n v="23.397741530740277"/>
    <n v="1.6386821951894635"/>
    <n v="0.23106764271560373"/>
    <n v="1.2310676427156038"/>
    <n v="572"/>
    <n v="0"/>
    <n v="0"/>
    <n v="35"/>
    <n v="0"/>
    <n v="235"/>
    <n v="0"/>
    <n v="224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26307.9878111091"/>
    <n v="56444978.315461516"/>
    <n v="14676965.710195979"/>
    <n v="0"/>
    <n v="76048252"/>
    <n v="0"/>
    <n v="0"/>
    <n v="0"/>
    <n v="0"/>
    <n v="0"/>
    <n v="0"/>
    <n v="0"/>
    <n v="0"/>
    <n v="0"/>
    <n v="76048252"/>
    <n v="132951.48951048951"/>
    <n v="1"/>
    <n v="1"/>
    <n v="1"/>
    <n v="1"/>
    <n v="24249724"/>
    <n v="29853050.561184"/>
    <n v="29853051"/>
    <n v="35"/>
    <n v="1"/>
    <n v="0"/>
    <n v="2.6923076923076925"/>
    <n v="0"/>
    <n v="2.6923076923076925"/>
    <n v="2.6923076923076925"/>
    <n v="3"/>
    <n v="6660438"/>
    <n v="36513489"/>
    <n v="112561741"/>
  </r>
  <r>
    <x v="7"/>
    <n v="3777"/>
    <x v="27"/>
    <x v="301"/>
    <x v="301"/>
    <x v="14"/>
    <n v="17972"/>
    <n v="219050000071"/>
    <s v="19050219050000071"/>
    <s v="CENTRO EDUCATIVO SAN JUAN DE LA FLORIDA"/>
    <n v="1"/>
    <n v="23.397741530740277"/>
    <n v="1.6386821951894635"/>
    <n v="0.23106764271560373"/>
    <n v="1.2310676427156038"/>
    <n v="121"/>
    <n v="0"/>
    <n v="0"/>
    <n v="18"/>
    <n v="0"/>
    <n v="89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33529.822302856"/>
    <n v="12666302.32351315"/>
    <n v="0"/>
    <n v="0"/>
    <n v="15199832"/>
    <n v="0"/>
    <n v="0"/>
    <n v="0"/>
    <n v="0"/>
    <n v="0"/>
    <n v="0"/>
    <n v="0"/>
    <n v="0"/>
    <n v="0"/>
    <n v="15199832"/>
    <n v="125618.44628099173"/>
    <n v="1"/>
    <n v="1"/>
    <n v="1"/>
    <n v="1"/>
    <n v="24249724"/>
    <n v="29853050.561184"/>
    <n v="29853051"/>
    <n v="18"/>
    <n v="1"/>
    <n v="0"/>
    <n v="1.3846153846153846"/>
    <n v="0"/>
    <n v="1.3846153846153846"/>
    <n v="1.3846153846153846"/>
    <n v="2"/>
    <n v="6660438"/>
    <n v="36513489"/>
    <n v="51713321"/>
  </r>
  <r>
    <x v="7"/>
    <n v="3777"/>
    <x v="27"/>
    <x v="301"/>
    <x v="301"/>
    <x v="14"/>
    <n v="17973"/>
    <n v="219050000089"/>
    <s v="19050219050000089"/>
    <s v="CENTRO EDUCATIVO LA PRIMAVERA"/>
    <n v="1"/>
    <n v="23.397741530740277"/>
    <n v="1.6386821951894635"/>
    <n v="0.23106764271560373"/>
    <n v="1.2310676427156038"/>
    <n v="128"/>
    <n v="13"/>
    <n v="0"/>
    <n v="8"/>
    <n v="0"/>
    <n v="72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55784.7926866654"/>
    <n v="13158197.559377739"/>
    <n v="0"/>
    <n v="0"/>
    <n v="16113982"/>
    <n v="0"/>
    <n v="0"/>
    <n v="0"/>
    <n v="0"/>
    <n v="0"/>
    <n v="0"/>
    <n v="0"/>
    <n v="0"/>
    <n v="0"/>
    <n v="16113982"/>
    <n v="125890.484375"/>
    <n v="1"/>
    <n v="1"/>
    <n v="1"/>
    <n v="1"/>
    <n v="24249724"/>
    <n v="29853050.561184"/>
    <n v="29853051"/>
    <n v="21"/>
    <n v="1"/>
    <n v="0"/>
    <n v="1.6153846153846154"/>
    <n v="0"/>
    <n v="1.6153846153846154"/>
    <n v="1.6153846153846154"/>
    <n v="2"/>
    <n v="6660438"/>
    <n v="36513489"/>
    <n v="52627471"/>
  </r>
  <r>
    <x v="7"/>
    <n v="3777"/>
    <x v="27"/>
    <x v="301"/>
    <x v="301"/>
    <x v="14"/>
    <n v="17974"/>
    <n v="219050000097"/>
    <s v="19050219050000097"/>
    <s v="INSTITUCION EDUCATIVA TECNICA MIGUEL ZAPATA"/>
    <n v="1"/>
    <n v="23.397741530740277"/>
    <n v="1.6386821951894635"/>
    <n v="0.23106764271560373"/>
    <n v="1.2310676427156038"/>
    <n v="1180"/>
    <n v="25"/>
    <n v="0"/>
    <n v="78"/>
    <n v="0"/>
    <n v="572"/>
    <n v="0"/>
    <n v="412"/>
    <n v="0"/>
    <n v="0"/>
    <n v="0"/>
    <n v="93"/>
    <n v="0"/>
    <n v="93"/>
    <n v="0"/>
    <n v="0"/>
    <n v="0"/>
    <n v="0"/>
    <n v="0"/>
    <n v="0"/>
    <n v="0"/>
    <n v="0"/>
    <n v="0"/>
    <n v="0"/>
    <n v="93"/>
    <n v="0"/>
    <n v="92671"/>
    <n v="81839"/>
    <n v="122758"/>
    <n v="150439"/>
    <n v="114333"/>
    <n v="99892"/>
    <n v="152848"/>
    <n v="184139"/>
    <n v="0"/>
    <n v="0"/>
    <n v="0"/>
    <n v="0"/>
    <n v="14497420.649844121"/>
    <n v="121006228.02268873"/>
    <n v="0"/>
    <n v="21081943.513566796"/>
    <n v="156585592"/>
    <n v="0"/>
    <n v="0"/>
    <n v="0"/>
    <n v="0"/>
    <n v="0"/>
    <n v="0"/>
    <n v="0"/>
    <n v="4216388.7027133601"/>
    <n v="4216389"/>
    <n v="160801981"/>
    <n v="136272.86525423729"/>
    <n v="1"/>
    <n v="1"/>
    <n v="1"/>
    <n v="1"/>
    <n v="24249724"/>
    <n v="29853050.561184"/>
    <n v="29853051"/>
    <n v="103"/>
    <n v="1"/>
    <n v="0"/>
    <n v="7.9230769230769234"/>
    <n v="0"/>
    <n v="7.9230769230769234"/>
    <n v="4"/>
    <n v="4"/>
    <n v="6660438"/>
    <n v="36513489"/>
    <n v="197315470"/>
  </r>
  <r>
    <x v="7"/>
    <n v="3777"/>
    <x v="27"/>
    <x v="301"/>
    <x v="301"/>
    <x v="14"/>
    <n v="17975"/>
    <n v="219050000127"/>
    <s v="19050219050000127"/>
    <s v="CENTRO EDUCATIVO JOSE MARIA CORDOBA"/>
    <n v="1"/>
    <n v="23.397741530740277"/>
    <n v="1.6386821951894635"/>
    <n v="0.23106764271560373"/>
    <n v="1.2310676427156038"/>
    <n v="101"/>
    <n v="0"/>
    <n v="0"/>
    <n v="8"/>
    <n v="0"/>
    <n v="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6013.254356825"/>
    <n v="11436564.233851679"/>
    <n v="0"/>
    <n v="0"/>
    <n v="12562577"/>
    <n v="0"/>
    <n v="0"/>
    <n v="0"/>
    <n v="0"/>
    <n v="0"/>
    <n v="0"/>
    <n v="0"/>
    <n v="0"/>
    <n v="0"/>
    <n v="12562577"/>
    <n v="124381.9504950495"/>
    <n v="1"/>
    <n v="1"/>
    <n v="1"/>
    <n v="1"/>
    <n v="24249724"/>
    <n v="29853050.561184"/>
    <n v="29853051"/>
    <n v="8"/>
    <n v="0"/>
    <n v="1"/>
    <n v="0.61538461538461542"/>
    <n v="0"/>
    <n v="0.61538461538461542"/>
    <n v="0.61538461538461542"/>
    <n v="1"/>
    <n v="6660438"/>
    <n v="36513489"/>
    <n v="49076066"/>
  </r>
  <r>
    <x v="7"/>
    <n v="3777"/>
    <x v="27"/>
    <x v="301"/>
    <x v="301"/>
    <x v="14"/>
    <n v="17976"/>
    <n v="219050000135"/>
    <s v="19050219050000135"/>
    <s v="INSTITUCION EDUCATIVA LA BELLEZA"/>
    <n v="1"/>
    <n v="23.397741530740277"/>
    <n v="1.6386821951894635"/>
    <n v="0.23106764271560373"/>
    <n v="1.2310676427156038"/>
    <n v="291"/>
    <n v="22"/>
    <n v="0"/>
    <n v="24"/>
    <n v="0"/>
    <n v="133"/>
    <n v="0"/>
    <n v="85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74576.2125517437"/>
    <n v="26808290.354620066"/>
    <n v="5080488.1304524541"/>
    <n v="0"/>
    <n v="38363355"/>
    <n v="0"/>
    <n v="0"/>
    <n v="0"/>
    <n v="0"/>
    <n v="0"/>
    <n v="0"/>
    <n v="0"/>
    <n v="0"/>
    <n v="0"/>
    <n v="38363355"/>
    <n v="131832.8350515464"/>
    <n v="1"/>
    <n v="1"/>
    <n v="1"/>
    <n v="1"/>
    <n v="24249724"/>
    <n v="29853050.561184"/>
    <n v="29853051"/>
    <n v="46"/>
    <n v="1"/>
    <n v="0"/>
    <n v="3.5384615384615383"/>
    <n v="0"/>
    <n v="3.5384615384615383"/>
    <n v="3.5384615384615383"/>
    <n v="4"/>
    <n v="6660438"/>
    <n v="36513489"/>
    <n v="74876844"/>
  </r>
  <r>
    <x v="7"/>
    <n v="3777"/>
    <x v="27"/>
    <x v="301"/>
    <x v="301"/>
    <x v="14"/>
    <n v="17977"/>
    <n v="219050000160"/>
    <s v="19050219050000160"/>
    <s v="CENTRO EDUCATIVO MIROLINDO"/>
    <n v="1"/>
    <n v="23.397741530740277"/>
    <n v="1.6386821951894635"/>
    <n v="0.23106764271560373"/>
    <n v="1.2310676427156038"/>
    <n v="115"/>
    <n v="0"/>
    <n v="0"/>
    <n v="25"/>
    <n v="0"/>
    <n v="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18791.4198650783"/>
    <n v="11067642.806953238"/>
    <n v="0"/>
    <n v="0"/>
    <n v="14586434"/>
    <n v="0"/>
    <n v="0"/>
    <n v="0"/>
    <n v="0"/>
    <n v="0"/>
    <n v="0"/>
    <n v="0"/>
    <n v="0"/>
    <n v="0"/>
    <n v="14586434"/>
    <n v="126838.55652173913"/>
    <n v="1"/>
    <n v="1"/>
    <n v="1"/>
    <n v="1"/>
    <n v="24249724"/>
    <n v="29853050.561184"/>
    <n v="29853051"/>
    <n v="25"/>
    <n v="1"/>
    <n v="0"/>
    <n v="1.9230769230769231"/>
    <n v="0"/>
    <n v="1.9230769230769231"/>
    <n v="1.9230769230769231"/>
    <n v="2"/>
    <n v="6660438"/>
    <n v="36513489"/>
    <n v="51099923"/>
  </r>
  <r>
    <x v="7"/>
    <n v="3777"/>
    <x v="27"/>
    <x v="301"/>
    <x v="301"/>
    <x v="14"/>
    <n v="17978"/>
    <n v="219050000178"/>
    <s v="19050219050000178"/>
    <s v="INSTITUCION EDUCATIVA EL DIVISO"/>
    <n v="1"/>
    <n v="23.397741530740277"/>
    <n v="1.6386821951894635"/>
    <n v="0.23106764271560373"/>
    <n v="1.2310676427156038"/>
    <n v="207"/>
    <n v="2"/>
    <n v="0"/>
    <n v="22"/>
    <n v="0"/>
    <n v="111"/>
    <n v="0"/>
    <n v="57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78039.7630704748"/>
    <n v="20659599.906312712"/>
    <n v="2822493.4058069191"/>
    <n v="0"/>
    <n v="26860133"/>
    <n v="0"/>
    <n v="0"/>
    <n v="0"/>
    <n v="0"/>
    <n v="0"/>
    <n v="0"/>
    <n v="0"/>
    <n v="0"/>
    <n v="0"/>
    <n v="26860133"/>
    <n v="129759.09661835749"/>
    <n v="1"/>
    <n v="1"/>
    <n v="1"/>
    <n v="1"/>
    <n v="24249724"/>
    <n v="29853050.561184"/>
    <n v="29853051"/>
    <n v="24"/>
    <n v="0"/>
    <n v="1"/>
    <n v="1.8461538461538463"/>
    <n v="0"/>
    <n v="1.8461538461538463"/>
    <n v="1.8461538461538463"/>
    <n v="2"/>
    <n v="13320876"/>
    <n v="43173927"/>
    <n v="70034060"/>
  </r>
  <r>
    <x v="7"/>
    <n v="3777"/>
    <x v="27"/>
    <x v="301"/>
    <x v="301"/>
    <x v="14"/>
    <n v="17979"/>
    <n v="219050000461"/>
    <s v="19050219050000461"/>
    <s v="CENTRO EDUCATIVO SAN JUAN DE LA GUADUA"/>
    <n v="1"/>
    <n v="23.397741530740277"/>
    <n v="1.6386821951894635"/>
    <n v="0.23106764271560373"/>
    <n v="1.2310676427156038"/>
    <n v="66"/>
    <n v="0"/>
    <n v="0"/>
    <n v="10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7516.5679460312"/>
    <n v="6886533.3021042375"/>
    <n v="0"/>
    <n v="0"/>
    <n v="8294050"/>
    <n v="0"/>
    <n v="0"/>
    <n v="0"/>
    <n v="0"/>
    <n v="0"/>
    <n v="0"/>
    <n v="0"/>
    <n v="0"/>
    <n v="0"/>
    <n v="8294050"/>
    <n v="125667.42424242424"/>
    <n v="1"/>
    <n v="1"/>
    <n v="1"/>
    <n v="1"/>
    <n v="24249724"/>
    <n v="29853050.561184"/>
    <n v="29853051"/>
    <n v="10"/>
    <n v="1"/>
    <n v="0"/>
    <n v="0.76923076923076927"/>
    <n v="0"/>
    <n v="0.76923076923076927"/>
    <n v="0.76923076923076927"/>
    <n v="1"/>
    <n v="6660438"/>
    <n v="36513489"/>
    <n v="44807539"/>
  </r>
  <r>
    <x v="7"/>
    <n v="3777"/>
    <x v="27"/>
    <x v="301"/>
    <x v="301"/>
    <x v="14"/>
    <n v="17980"/>
    <n v="219050000488"/>
    <s v="19050219050000488"/>
    <s v="INSTITUCION EDUCATIVA PUERTO RICO"/>
    <n v="1"/>
    <n v="23.397741530740277"/>
    <n v="1.6386821951894635"/>
    <n v="0.23106764271560373"/>
    <n v="1.2310676427156038"/>
    <n v="323"/>
    <n v="9"/>
    <n v="0"/>
    <n v="34"/>
    <n v="0"/>
    <n v="132"/>
    <n v="0"/>
    <n v="124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52321.2421679348"/>
    <n v="31481295.095333654"/>
    <n v="4515989.4492910709"/>
    <n v="0"/>
    <n v="42049606"/>
    <n v="0"/>
    <n v="0"/>
    <n v="0"/>
    <n v="0"/>
    <n v="0"/>
    <n v="0"/>
    <n v="0"/>
    <n v="0"/>
    <n v="0"/>
    <n v="42049606"/>
    <n v="130184.5386996904"/>
    <n v="1"/>
    <n v="1"/>
    <n v="1"/>
    <n v="1"/>
    <n v="24249724"/>
    <n v="29853050.561184"/>
    <n v="29853051"/>
    <n v="43"/>
    <n v="1"/>
    <n v="0"/>
    <n v="3.3076923076923075"/>
    <n v="0"/>
    <n v="3.3076923076923075"/>
    <n v="3.3076923076923075"/>
    <n v="4"/>
    <n v="6660438"/>
    <n v="36513489"/>
    <n v="78563095"/>
  </r>
  <r>
    <x v="7"/>
    <n v="3777"/>
    <x v="27"/>
    <x v="301"/>
    <x v="301"/>
    <x v="14"/>
    <n v="10906"/>
    <n v="219050000551"/>
    <s v="19050219050000551"/>
    <s v="CENTRO EDUCATIVO LA PLAYA"/>
    <n v="1"/>
    <n v="23.397741530740277"/>
    <n v="1.6386821951894635"/>
    <n v="0.23106764271560373"/>
    <n v="1.2310676427156038"/>
    <n v="89"/>
    <n v="0"/>
    <n v="0"/>
    <n v="15"/>
    <n v="0"/>
    <n v="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11274.8519190471"/>
    <n v="9100061.8634948842"/>
    <n v="0"/>
    <n v="0"/>
    <n v="11211337"/>
    <n v="0"/>
    <n v="0"/>
    <n v="0"/>
    <n v="0"/>
    <n v="0"/>
    <n v="0"/>
    <n v="0"/>
    <n v="0"/>
    <n v="0"/>
    <n v="11211337"/>
    <n v="125970.0786516854"/>
    <n v="1"/>
    <n v="1"/>
    <n v="1"/>
    <n v="1"/>
    <n v="24249724"/>
    <n v="29853050.561184"/>
    <n v="29853051"/>
    <n v="15"/>
    <n v="1"/>
    <n v="0"/>
    <n v="1.1538461538461537"/>
    <n v="0"/>
    <n v="1.1538461538461537"/>
    <n v="1.1538461538461537"/>
    <n v="2"/>
    <n v="6660438"/>
    <n v="36513489"/>
    <n v="47724826"/>
  </r>
  <r>
    <x v="7"/>
    <n v="3777"/>
    <x v="27"/>
    <x v="301"/>
    <x v="301"/>
    <x v="14"/>
    <n v="10907"/>
    <n v="219050000691"/>
    <s v="19050219050000691"/>
    <s v="INSTITUCION EDUCATIVA SINAI"/>
    <n v="1"/>
    <n v="23.397741530740277"/>
    <n v="1.6386821951894635"/>
    <n v="0.23106764271560373"/>
    <n v="1.2310676427156038"/>
    <n v="314"/>
    <n v="16"/>
    <n v="0"/>
    <n v="18"/>
    <n v="0"/>
    <n v="132"/>
    <n v="0"/>
    <n v="118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85556.3310165061"/>
    <n v="30743452.241536774"/>
    <n v="5644986.8116138382"/>
    <n v="0"/>
    <n v="41173995"/>
    <n v="0"/>
    <n v="0"/>
    <n v="0"/>
    <n v="0"/>
    <n v="0"/>
    <n v="0"/>
    <n v="0"/>
    <n v="0"/>
    <n v="0"/>
    <n v="41173995"/>
    <n v="131127.37261146496"/>
    <n v="1"/>
    <n v="1"/>
    <n v="1"/>
    <n v="1"/>
    <n v="24249724"/>
    <n v="29853050.561184"/>
    <n v="29853051"/>
    <n v="34"/>
    <n v="1"/>
    <n v="0"/>
    <n v="2.6153846153846154"/>
    <n v="0"/>
    <n v="2.6153846153846154"/>
    <n v="2.6153846153846154"/>
    <n v="3"/>
    <n v="6660438"/>
    <n v="36513489"/>
    <n v="77687484"/>
  </r>
  <r>
    <x v="7"/>
    <n v="3777"/>
    <x v="27"/>
    <x v="301"/>
    <x v="301"/>
    <x v="14"/>
    <n v="10908"/>
    <n v="219050000810"/>
    <s v="19050219050000810"/>
    <s v="INSTITUCION EDUCATIVA BOTAFOGO"/>
    <n v="1"/>
    <n v="23.397741530740277"/>
    <n v="1.6386821951894635"/>
    <n v="0.23106764271560373"/>
    <n v="1.2310676427156038"/>
    <n v="246"/>
    <n v="0"/>
    <n v="0"/>
    <n v="23"/>
    <n v="0"/>
    <n v="122"/>
    <n v="0"/>
    <n v="8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37288.1062758719"/>
    <n v="24840709.411161713"/>
    <n v="3951490.7681296868"/>
    <n v="0"/>
    <n v="32029488"/>
    <n v="0"/>
    <n v="0"/>
    <n v="0"/>
    <n v="0"/>
    <n v="0"/>
    <n v="0"/>
    <n v="0"/>
    <n v="0"/>
    <n v="0"/>
    <n v="32029488"/>
    <n v="130201.17073170732"/>
    <n v="1"/>
    <n v="1"/>
    <n v="1"/>
    <n v="1"/>
    <n v="24249724"/>
    <n v="29853050.561184"/>
    <n v="29853051"/>
    <n v="23"/>
    <n v="1"/>
    <n v="0"/>
    <n v="1.7692307692307692"/>
    <n v="0"/>
    <n v="1.7692307692307692"/>
    <n v="1.7692307692307692"/>
    <n v="2"/>
    <n v="6660438"/>
    <n v="36513489"/>
    <n v="68542977"/>
  </r>
  <r>
    <x v="7"/>
    <n v="3777"/>
    <x v="27"/>
    <x v="301"/>
    <x v="301"/>
    <x v="14"/>
    <n v="10909"/>
    <n v="219050000844"/>
    <s v="19050219050000844"/>
    <s v="CENTRO EDUCATIVO BETANIA"/>
    <n v="1"/>
    <n v="23.397741530740277"/>
    <n v="1.6386821951894635"/>
    <n v="0.23106764271560373"/>
    <n v="1.2310676427156038"/>
    <n v="21"/>
    <n v="0"/>
    <n v="0"/>
    <n v="3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2254.97038380936"/>
    <n v="2213528.5613906477"/>
    <n v="0"/>
    <n v="0"/>
    <n v="2635784"/>
    <n v="0"/>
    <n v="0"/>
    <n v="0"/>
    <n v="0"/>
    <n v="0"/>
    <n v="0"/>
    <n v="0"/>
    <n v="0"/>
    <n v="0"/>
    <n v="2635784"/>
    <n v="125513.52380952382"/>
    <n v="1"/>
    <n v="1"/>
    <n v="1"/>
    <n v="1"/>
    <n v="24249724"/>
    <n v="29853050.561184"/>
    <n v="29853051"/>
    <n v="3"/>
    <n v="0"/>
    <n v="1"/>
    <n v="0.23076923076923078"/>
    <n v="0"/>
    <n v="0.23076923076923078"/>
    <n v="0.23076923076923078"/>
    <n v="1"/>
    <n v="6660438"/>
    <n v="36513489"/>
    <n v="39149273"/>
  </r>
  <r>
    <x v="7"/>
    <n v="3777"/>
    <x v="27"/>
    <x v="301"/>
    <x v="301"/>
    <x v="14"/>
    <n v="10910"/>
    <n v="219050001034"/>
    <s v="19050219050001034"/>
    <s v="CENTRO EDUCATIVO LOS PICOS"/>
    <n v="1"/>
    <n v="23.397741530740277"/>
    <n v="1.6386821951894635"/>
    <n v="0.23106764271560373"/>
    <n v="1.2310676427156038"/>
    <n v="69"/>
    <n v="0"/>
    <n v="0"/>
    <n v="16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52026.5087136501"/>
    <n v="6517611.8752057962"/>
    <n v="0"/>
    <n v="0"/>
    <n v="8769638"/>
    <n v="0"/>
    <n v="0"/>
    <n v="0"/>
    <n v="0"/>
    <n v="0"/>
    <n v="0"/>
    <n v="0"/>
    <n v="0"/>
    <n v="0"/>
    <n v="8769638"/>
    <n v="127096.20289855072"/>
    <n v="1"/>
    <n v="1"/>
    <n v="1"/>
    <n v="1"/>
    <n v="24249724"/>
    <n v="29853050.561184"/>
    <n v="29853051"/>
    <n v="16"/>
    <n v="1"/>
    <n v="0"/>
    <n v="1.2307692307692308"/>
    <n v="0"/>
    <n v="1.2307692307692308"/>
    <n v="1.2307692307692308"/>
    <n v="2"/>
    <n v="6660438"/>
    <n v="36513489"/>
    <n v="45283127"/>
  </r>
  <r>
    <x v="7"/>
    <n v="3777"/>
    <x v="27"/>
    <x v="301"/>
    <x v="301"/>
    <x v="14"/>
    <n v="10911"/>
    <n v="219050001115"/>
    <s v="19050219050001115"/>
    <s v="CENTRO EDUCATIVO LA LEONA"/>
    <n v="1"/>
    <n v="23.397741530740277"/>
    <n v="1.6386821951894635"/>
    <n v="0.23106764271560373"/>
    <n v="1.2310676427156038"/>
    <n v="126"/>
    <n v="15"/>
    <n v="0"/>
    <n v="8"/>
    <n v="0"/>
    <n v="86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37288.1062758719"/>
    <n v="12666302.32351315"/>
    <n v="0"/>
    <n v="0"/>
    <n v="15903590"/>
    <n v="0"/>
    <n v="0"/>
    <n v="0"/>
    <n v="0"/>
    <n v="0"/>
    <n v="0"/>
    <n v="0"/>
    <n v="0"/>
    <n v="0"/>
    <n v="15903590"/>
    <n v="126218.96825396825"/>
    <n v="1"/>
    <n v="1"/>
    <n v="1"/>
    <n v="1"/>
    <n v="24249724"/>
    <n v="29853050.561184"/>
    <n v="29853051"/>
    <n v="23"/>
    <n v="1"/>
    <n v="0"/>
    <n v="1.7692307692307692"/>
    <n v="0"/>
    <n v="1.7692307692307692"/>
    <n v="1.7692307692307692"/>
    <n v="2"/>
    <n v="6660438"/>
    <n v="36513489"/>
    <n v="52417079"/>
  </r>
  <r>
    <x v="7"/>
    <n v="3777"/>
    <x v="27"/>
    <x v="302"/>
    <x v="302"/>
    <x v="297"/>
    <n v="10915"/>
    <n v="219075000041"/>
    <s v="19075219075000041"/>
    <s v="INSTITUCION EDUCATIVA OLAYA"/>
    <n v="1"/>
    <n v="20.360770207363522"/>
    <n v="1.4259851351599686"/>
    <n v="0.19888693760119072"/>
    <n v="1.1988869376011908"/>
    <n v="396"/>
    <n v="0"/>
    <n v="0"/>
    <n v="25"/>
    <n v="0"/>
    <n v="163"/>
    <n v="0"/>
    <n v="157"/>
    <n v="0"/>
    <n v="0"/>
    <n v="0"/>
    <n v="5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26808.5059189238"/>
    <n v="38322948.470674612"/>
    <n v="0"/>
    <n v="11258853.93195023"/>
    <n v="53008611"/>
    <n v="0"/>
    <n v="0"/>
    <n v="0"/>
    <n v="0"/>
    <n v="0"/>
    <n v="0"/>
    <n v="0"/>
    <n v="0"/>
    <n v="0"/>
    <n v="53008611"/>
    <n v="133860.12878787878"/>
    <n v="1"/>
    <n v="1"/>
    <n v="1"/>
    <n v="1"/>
    <n v="24249724"/>
    <n v="29072677.344034098"/>
    <n v="29072677"/>
    <n v="25"/>
    <n v="1"/>
    <n v="0"/>
    <n v="1.9230769230769231"/>
    <n v="0"/>
    <n v="1.9230769230769231"/>
    <n v="1.9230769230769231"/>
    <n v="2"/>
    <n v="6660438"/>
    <n v="35733115"/>
    <n v="88741726"/>
  </r>
  <r>
    <x v="7"/>
    <n v="3777"/>
    <x v="27"/>
    <x v="302"/>
    <x v="302"/>
    <x v="297"/>
    <n v="10916"/>
    <n v="219075000059"/>
    <s v="19075219075000059"/>
    <s v="CENTRO EDUCATIVO SANABRIA"/>
    <n v="1"/>
    <n v="20.360770207363522"/>
    <n v="1.4259851351599686"/>
    <n v="0.19888693760119072"/>
    <n v="1.1988869376011908"/>
    <n v="97"/>
    <n v="3"/>
    <n v="0"/>
    <n v="18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78519.144971896"/>
    <n v="9101700.2617852204"/>
    <n v="0"/>
    <n v="0"/>
    <n v="11980219"/>
    <n v="0"/>
    <n v="0"/>
    <n v="0"/>
    <n v="0"/>
    <n v="0"/>
    <n v="0"/>
    <n v="0"/>
    <n v="0"/>
    <n v="0"/>
    <n v="11980219"/>
    <n v="123507.41237113402"/>
    <n v="1"/>
    <n v="1"/>
    <n v="1"/>
    <n v="1"/>
    <n v="24249724"/>
    <n v="29072677.344034098"/>
    <n v="29072677"/>
    <n v="21"/>
    <n v="1"/>
    <n v="0"/>
    <n v="1.6153846153846154"/>
    <n v="0"/>
    <n v="1.6153846153846154"/>
    <n v="1.6153846153846154"/>
    <n v="2"/>
    <n v="6660438"/>
    <n v="35733115"/>
    <n v="47713334"/>
  </r>
  <r>
    <x v="7"/>
    <n v="3777"/>
    <x v="27"/>
    <x v="302"/>
    <x v="302"/>
    <x v="297"/>
    <n v="10992"/>
    <n v="219075000164"/>
    <s v="19075219075000164"/>
    <s v="CENTRO EDUCATIVO CAMPO BELLO ALTO"/>
    <n v="1"/>
    <n v="20.360770207363522"/>
    <n v="1.4259851351599686"/>
    <n v="0.19888693760119072"/>
    <n v="1.1988869376011908"/>
    <n v="94"/>
    <n v="1"/>
    <n v="0"/>
    <n v="16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0229.7840248682"/>
    <n v="9221459.4757560771"/>
    <n v="0"/>
    <n v="0"/>
    <n v="11551689"/>
    <n v="0"/>
    <n v="0"/>
    <n v="0"/>
    <n v="0"/>
    <n v="0"/>
    <n v="0"/>
    <n v="0"/>
    <n v="0"/>
    <n v="0"/>
    <n v="11551689"/>
    <n v="122890.30851063829"/>
    <n v="1"/>
    <n v="1"/>
    <n v="1"/>
    <n v="1"/>
    <n v="24249724"/>
    <n v="29072677.344034098"/>
    <n v="29072677"/>
    <n v="17"/>
    <n v="1"/>
    <n v="0"/>
    <n v="1.3076923076923077"/>
    <n v="0"/>
    <n v="1.3076923076923077"/>
    <n v="1.3076923076923077"/>
    <n v="2"/>
    <n v="6660438"/>
    <n v="35733115"/>
    <n v="47284804"/>
  </r>
  <r>
    <x v="7"/>
    <n v="3777"/>
    <x v="27"/>
    <x v="302"/>
    <x v="302"/>
    <x v="297"/>
    <n v="10993"/>
    <n v="219075000172"/>
    <s v="19075219075000172"/>
    <s v="CENTRO EDUCATIVO CAMPO BELLO BAJO"/>
    <n v="1"/>
    <n v="20.360770207363522"/>
    <n v="1.4259851351599686"/>
    <n v="0.19888693760119072"/>
    <n v="1.1988869376011908"/>
    <n v="83"/>
    <n v="0"/>
    <n v="0"/>
    <n v="12"/>
    <n v="0"/>
    <n v="6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44868.0828410834"/>
    <n v="8502904.1919309292"/>
    <n v="0"/>
    <n v="0"/>
    <n v="10147772"/>
    <n v="0"/>
    <n v="0"/>
    <n v="0"/>
    <n v="0"/>
    <n v="0"/>
    <n v="0"/>
    <n v="0"/>
    <n v="0"/>
    <n v="0"/>
    <n v="10147772"/>
    <n v="122262.31325301205"/>
    <n v="1"/>
    <n v="1"/>
    <n v="1"/>
    <n v="1"/>
    <n v="24249724"/>
    <n v="29072677.344034098"/>
    <n v="29072677"/>
    <n v="12"/>
    <n v="1"/>
    <n v="0"/>
    <n v="0.92307692307692313"/>
    <n v="0"/>
    <n v="0.92307692307692313"/>
    <n v="0.92307692307692313"/>
    <n v="1"/>
    <n v="6660438"/>
    <n v="35733115"/>
    <n v="45880887"/>
  </r>
  <r>
    <x v="7"/>
    <n v="3777"/>
    <x v="27"/>
    <x v="302"/>
    <x v="302"/>
    <x v="297"/>
    <n v="10994"/>
    <n v="219075000199"/>
    <s v="19075219075000199"/>
    <s v="CENTRO EDUCATIVO CABUYO BAJO"/>
    <n v="1"/>
    <n v="20.360770207363522"/>
    <n v="1.4259851351599686"/>
    <n v="0.19888693760119072"/>
    <n v="1.1988869376011908"/>
    <n v="66"/>
    <n v="2"/>
    <n v="0"/>
    <n v="10"/>
    <n v="0"/>
    <n v="5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44868.0828410834"/>
    <n v="6466997.5544263404"/>
    <n v="0"/>
    <n v="0"/>
    <n v="8111866"/>
    <n v="0"/>
    <n v="0"/>
    <n v="0"/>
    <n v="0"/>
    <n v="0"/>
    <n v="0"/>
    <n v="0"/>
    <n v="0"/>
    <n v="0"/>
    <n v="8111866"/>
    <n v="122907.06060606061"/>
    <n v="1"/>
    <n v="1"/>
    <n v="1"/>
    <n v="1"/>
    <n v="24249724"/>
    <n v="29072677.344034098"/>
    <n v="29072677"/>
    <n v="12"/>
    <n v="1"/>
    <n v="0"/>
    <n v="0.92307692307692313"/>
    <n v="0"/>
    <n v="0.92307692307692313"/>
    <n v="0.92307692307692313"/>
    <n v="1"/>
    <n v="6660438"/>
    <n v="35733115"/>
    <n v="43844981"/>
  </r>
  <r>
    <x v="7"/>
    <n v="3777"/>
    <x v="27"/>
    <x v="302"/>
    <x v="302"/>
    <x v="297"/>
    <n v="10995"/>
    <n v="219075000211"/>
    <s v="19075219075000211"/>
    <s v="INSTITUCION EDUCATIVA TECNICA EN SISTEMAS LA BERMEJA"/>
    <n v="1"/>
    <n v="20.360770207363522"/>
    <n v="1.4259851351599686"/>
    <n v="0.19888693760119072"/>
    <n v="1.1988869376011908"/>
    <n v="282"/>
    <n v="0"/>
    <n v="0"/>
    <n v="17"/>
    <n v="0"/>
    <n v="79"/>
    <n v="0"/>
    <n v="130"/>
    <n v="0"/>
    <n v="0"/>
    <n v="0"/>
    <n v="5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0229.7840248682"/>
    <n v="25029675.719909355"/>
    <n v="0"/>
    <n v="12362663.140964957"/>
    <n v="39722569"/>
    <n v="0"/>
    <n v="0"/>
    <n v="0"/>
    <n v="0"/>
    <n v="0"/>
    <n v="0"/>
    <n v="0"/>
    <n v="0"/>
    <n v="0"/>
    <n v="39722569"/>
    <n v="140860.17375886525"/>
    <n v="1"/>
    <n v="1"/>
    <n v="1"/>
    <n v="1"/>
    <n v="24249724"/>
    <n v="29072677.344034098"/>
    <n v="29072677"/>
    <n v="17"/>
    <n v="1"/>
    <n v="0"/>
    <n v="1.3076923076923077"/>
    <n v="0"/>
    <n v="1.3076923076923077"/>
    <n v="1.3076923076923077"/>
    <n v="2"/>
    <n v="6660438"/>
    <n v="35733115"/>
    <n v="75455684"/>
  </r>
  <r>
    <x v="7"/>
    <n v="3777"/>
    <x v="27"/>
    <x v="302"/>
    <x v="302"/>
    <x v="297"/>
    <n v="10997"/>
    <n v="219075000253"/>
    <s v="19075219075000253"/>
    <s v="CENTRO EDUCATIVO LA LOMITA"/>
    <n v="1"/>
    <n v="20.360770207363522"/>
    <n v="1.4259851351599686"/>
    <n v="0.19888693760119072"/>
    <n v="1.1988869376011908"/>
    <n v="94"/>
    <n v="6"/>
    <n v="0"/>
    <n v="9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56085.1035513543"/>
    <n v="9460977.9036977943"/>
    <n v="0"/>
    <n v="0"/>
    <n v="11517063"/>
    <n v="0"/>
    <n v="0"/>
    <n v="0"/>
    <n v="0"/>
    <n v="0"/>
    <n v="0"/>
    <n v="0"/>
    <n v="0"/>
    <n v="0"/>
    <n v="11517063"/>
    <n v="122521.94680851063"/>
    <n v="1"/>
    <n v="1"/>
    <n v="1"/>
    <n v="1"/>
    <n v="24249724"/>
    <n v="29072677.344034098"/>
    <n v="29072677"/>
    <n v="15"/>
    <n v="1"/>
    <n v="0"/>
    <n v="1.1538461538461537"/>
    <n v="0"/>
    <n v="1.1538461538461537"/>
    <n v="1.1538461538461537"/>
    <n v="2"/>
    <n v="6660438"/>
    <n v="35733115"/>
    <n v="47250178"/>
  </r>
  <r>
    <x v="7"/>
    <n v="3777"/>
    <x v="27"/>
    <x v="302"/>
    <x v="302"/>
    <x v="297"/>
    <n v="10999"/>
    <n v="219075000296"/>
    <s v="19075219075000296"/>
    <s v="INSTITUCION EDUCATIVA LA PLANADA"/>
    <n v="1"/>
    <n v="20.360770207363522"/>
    <n v="1.4259851351599686"/>
    <n v="0.19888693760119072"/>
    <n v="1.1988869376011908"/>
    <n v="209"/>
    <n v="0"/>
    <n v="0"/>
    <n v="10"/>
    <n v="0"/>
    <n v="85"/>
    <n v="0"/>
    <n v="90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0723.4023675695"/>
    <n v="20957862.444900177"/>
    <n v="4397939.2953232033"/>
    <n v="0"/>
    <n v="26726525"/>
    <n v="0"/>
    <n v="0"/>
    <n v="0"/>
    <n v="0"/>
    <n v="0"/>
    <n v="0"/>
    <n v="0"/>
    <n v="0"/>
    <n v="0"/>
    <n v="26726525"/>
    <n v="127878.11004784689"/>
    <n v="1"/>
    <n v="1"/>
    <n v="1"/>
    <n v="1"/>
    <n v="24249724"/>
    <n v="29072677.344034098"/>
    <n v="29072677"/>
    <n v="10"/>
    <n v="1"/>
    <n v="0"/>
    <n v="0.76923076923076927"/>
    <n v="0"/>
    <n v="0.76923076923076927"/>
    <n v="0.76923076923076927"/>
    <n v="1"/>
    <n v="6660438"/>
    <n v="35733115"/>
    <n v="62459640"/>
  </r>
  <r>
    <x v="7"/>
    <n v="3777"/>
    <x v="27"/>
    <x v="302"/>
    <x v="302"/>
    <x v="297"/>
    <n v="11000"/>
    <n v="219075000300"/>
    <s v="19075219075000300"/>
    <s v="CENTRO EDUCATIVO LOS ANDES"/>
    <n v="1"/>
    <n v="20.360770207363522"/>
    <n v="1.4259851351599686"/>
    <n v="0.19888693760119072"/>
    <n v="1.1988869376011908"/>
    <n v="74"/>
    <n v="0"/>
    <n v="0"/>
    <n v="8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96578.7218940556"/>
    <n v="7904108.122076638"/>
    <n v="0"/>
    <n v="0"/>
    <n v="9000687"/>
    <n v="0"/>
    <n v="0"/>
    <n v="0"/>
    <n v="0"/>
    <n v="0"/>
    <n v="0"/>
    <n v="0"/>
    <n v="0"/>
    <n v="0"/>
    <n v="9000687"/>
    <n v="121630.9054054054"/>
    <n v="1"/>
    <n v="1"/>
    <n v="1"/>
    <n v="1"/>
    <n v="24249724"/>
    <n v="29072677.344034098"/>
    <n v="29072677"/>
    <n v="8"/>
    <n v="0"/>
    <n v="1"/>
    <n v="0.61538461538461542"/>
    <n v="0"/>
    <n v="0.61538461538461542"/>
    <n v="0.61538461538461542"/>
    <n v="1"/>
    <n v="6660438"/>
    <n v="35733115"/>
    <n v="44733802"/>
  </r>
  <r>
    <x v="7"/>
    <n v="3777"/>
    <x v="27"/>
    <x v="302"/>
    <x v="302"/>
    <x v="297"/>
    <n v="11002"/>
    <n v="219075000636"/>
    <s v="19075219075000636"/>
    <s v="INSTITUCION EDUCATIVA AGRICOLA SAN ALFONSO"/>
    <n v="1"/>
    <n v="20.360770207363522"/>
    <n v="1.4259851351599686"/>
    <n v="0.19888693760119072"/>
    <n v="1.1988869376011908"/>
    <n v="217"/>
    <n v="0"/>
    <n v="0"/>
    <n v="8"/>
    <n v="0"/>
    <n v="28"/>
    <n v="0"/>
    <n v="137"/>
    <n v="0"/>
    <n v="0"/>
    <n v="0"/>
    <n v="44"/>
    <n v="0"/>
    <n v="44"/>
    <n v="0"/>
    <n v="0"/>
    <n v="0"/>
    <n v="0"/>
    <n v="0"/>
    <n v="0"/>
    <n v="0"/>
    <n v="0"/>
    <n v="0"/>
    <n v="0"/>
    <n v="44"/>
    <n v="0"/>
    <n v="92671"/>
    <n v="81839"/>
    <n v="122758"/>
    <n v="150439"/>
    <n v="114333"/>
    <n v="99892"/>
    <n v="152848"/>
    <n v="184139"/>
    <n v="0"/>
    <n v="0"/>
    <n v="0"/>
    <n v="0"/>
    <n v="1096578.7218940556"/>
    <n v="19760270.305191595"/>
    <n v="0"/>
    <n v="9713521.0393296089"/>
    <n v="30570370"/>
    <n v="0"/>
    <n v="0"/>
    <n v="0"/>
    <n v="0"/>
    <n v="0"/>
    <n v="0"/>
    <n v="0"/>
    <n v="1942704.2078659222"/>
    <n v="1942704"/>
    <n v="32513074"/>
    <n v="149829.8341013825"/>
    <n v="1"/>
    <n v="1"/>
    <n v="1"/>
    <n v="1"/>
    <n v="24249724"/>
    <n v="29072677.344034098"/>
    <n v="29072677"/>
    <n v="8"/>
    <n v="1"/>
    <n v="0"/>
    <n v="0.61538461538461542"/>
    <n v="0"/>
    <n v="0.61538461538461542"/>
    <n v="0.61538461538461542"/>
    <n v="1"/>
    <n v="6660438"/>
    <n v="35733115"/>
    <n v="68246189"/>
  </r>
  <r>
    <x v="7"/>
    <n v="3777"/>
    <x v="27"/>
    <x v="303"/>
    <x v="303"/>
    <x v="21"/>
    <n v="16145"/>
    <n v="219100000221"/>
    <s v="19100219100000221"/>
    <s v="CENTRO EDUCATIVO YUNGUILLAS"/>
    <n v="1"/>
    <n v="27.486315789473686"/>
    <n v="1.9250292271324401"/>
    <n v="0.27439146390084485"/>
    <n v="1.2743914639008449"/>
    <n v="52"/>
    <n v="0"/>
    <n v="0"/>
    <n v="8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65639.9939374025"/>
    <n v="5601266.5329272607"/>
    <n v="0"/>
    <n v="0"/>
    <n v="6766907"/>
    <n v="0"/>
    <n v="0"/>
    <n v="0"/>
    <n v="0"/>
    <n v="0"/>
    <n v="0"/>
    <n v="0"/>
    <n v="0"/>
    <n v="0"/>
    <n v="6766907"/>
    <n v="130132.82692307692"/>
    <n v="1"/>
    <n v="0"/>
    <n v="0"/>
    <n v="1"/>
    <n v="24249724"/>
    <n v="30903641.267551452"/>
    <n v="30903641"/>
    <n v="8"/>
    <n v="1"/>
    <n v="0"/>
    <n v="0.61538461538461542"/>
    <n v="0"/>
    <n v="0.61538461538461542"/>
    <n v="0.61538461538461542"/>
    <n v="1"/>
    <n v="6660438"/>
    <n v="37564079"/>
    <n v="44330986"/>
  </r>
  <r>
    <x v="7"/>
    <n v="3777"/>
    <x v="27"/>
    <x v="303"/>
    <x v="303"/>
    <x v="21"/>
    <n v="16146"/>
    <n v="219100000255"/>
    <s v="19100219100000255"/>
    <s v="CENTRO EDUCATIVO PLAYA DE SAN JUAN"/>
    <n v="1"/>
    <n v="27.486315789473686"/>
    <n v="1.9250292271324401"/>
    <n v="0.27439146390084485"/>
    <n v="1.2743914639008449"/>
    <n v="47"/>
    <n v="0"/>
    <n v="0"/>
    <n v="8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65639.9939374025"/>
    <n v="4964758.9723673444"/>
    <n v="0"/>
    <n v="0"/>
    <n v="6130399"/>
    <n v="0"/>
    <n v="0"/>
    <n v="0"/>
    <n v="0"/>
    <n v="0"/>
    <n v="0"/>
    <n v="0"/>
    <n v="0"/>
    <n v="0"/>
    <n v="6130399"/>
    <n v="130434.02127659574"/>
    <n v="1"/>
    <n v="0"/>
    <n v="0"/>
    <n v="1"/>
    <n v="24249724"/>
    <n v="30903641.267551452"/>
    <n v="30903641"/>
    <n v="8"/>
    <n v="0"/>
    <n v="1"/>
    <n v="0.61538461538461542"/>
    <n v="0"/>
    <n v="0.61538461538461542"/>
    <n v="0.61538461538461542"/>
    <n v="1"/>
    <n v="6660438"/>
    <n v="37564079"/>
    <n v="43694478"/>
  </r>
  <r>
    <x v="7"/>
    <n v="3777"/>
    <x v="27"/>
    <x v="303"/>
    <x v="303"/>
    <x v="21"/>
    <n v="16444"/>
    <n v="219100000336"/>
    <s v="19100219100000336"/>
    <s v="CENTRO EDUCATIVO LA MEDINA"/>
    <n v="1"/>
    <n v="27.486315789473686"/>
    <n v="1.9250292271324401"/>
    <n v="0.27439146390084485"/>
    <n v="1.2743914639008449"/>
    <n v="78"/>
    <n v="0"/>
    <n v="0"/>
    <n v="10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7049.992421753"/>
    <n v="8656502.8236148581"/>
    <n v="0"/>
    <n v="0"/>
    <n v="10113553"/>
    <n v="0"/>
    <n v="0"/>
    <n v="0"/>
    <n v="0"/>
    <n v="0"/>
    <n v="0"/>
    <n v="0"/>
    <n v="0"/>
    <n v="0"/>
    <n v="10113553"/>
    <n v="129660.93589743589"/>
    <n v="1"/>
    <n v="0"/>
    <n v="0"/>
    <n v="1"/>
    <n v="24249724"/>
    <n v="30903641.267551452"/>
    <n v="30903641"/>
    <n v="10"/>
    <n v="1"/>
    <n v="0"/>
    <n v="0.76923076923076927"/>
    <n v="0"/>
    <n v="0.76923076923076927"/>
    <n v="0.76923076923076927"/>
    <n v="1"/>
    <n v="6660438"/>
    <n v="37564079"/>
    <n v="47677632"/>
  </r>
  <r>
    <x v="7"/>
    <n v="3777"/>
    <x v="27"/>
    <x v="303"/>
    <x v="303"/>
    <x v="21"/>
    <n v="16437"/>
    <n v="219100000352"/>
    <s v="19100219100000352"/>
    <s v="CENTRO EDUCATIVO ALTO LLANO"/>
    <n v="1"/>
    <n v="27.486315789473686"/>
    <n v="1.9250292271324401"/>
    <n v="0.27439146390084485"/>
    <n v="1.2743914639008449"/>
    <n v="56"/>
    <n v="0"/>
    <n v="0"/>
    <n v="0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7128884.6782710589"/>
    <n v="0"/>
    <n v="0"/>
    <n v="7128885"/>
    <n v="0"/>
    <n v="0"/>
    <n v="0"/>
    <n v="0"/>
    <n v="0"/>
    <n v="0"/>
    <n v="0"/>
    <n v="0"/>
    <n v="0"/>
    <n v="7128885"/>
    <n v="127301.51785714286"/>
    <n v="1"/>
    <n v="0"/>
    <n v="0"/>
    <n v="1"/>
    <n v="24249724"/>
    <n v="30903641.267551452"/>
    <n v="30903641"/>
    <n v="0"/>
    <n v="1"/>
    <n v="0"/>
    <n v="0"/>
    <n v="0"/>
    <n v="0"/>
    <n v="0"/>
    <n v="0"/>
    <n v="0"/>
    <n v="30903641"/>
    <n v="38032526"/>
  </r>
  <r>
    <x v="7"/>
    <n v="3777"/>
    <x v="27"/>
    <x v="303"/>
    <x v="303"/>
    <x v="21"/>
    <n v="16438"/>
    <n v="219100000417"/>
    <s v="19100219100000417"/>
    <s v="CENTRO EDUCATIVO EL SESTEADERO"/>
    <n v="1"/>
    <n v="27.486315789473686"/>
    <n v="1.9250292271324401"/>
    <n v="0.27439146390084485"/>
    <n v="1.2743914639008449"/>
    <n v="60"/>
    <n v="0"/>
    <n v="0"/>
    <n v="1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7049.992421753"/>
    <n v="6365075.6055991603"/>
    <n v="0"/>
    <n v="0"/>
    <n v="7822126"/>
    <n v="0"/>
    <n v="0"/>
    <n v="0"/>
    <n v="0"/>
    <n v="0"/>
    <n v="0"/>
    <n v="0"/>
    <n v="0"/>
    <n v="0"/>
    <n v="7822126"/>
    <n v="130368.76666666666"/>
    <n v="1"/>
    <n v="0"/>
    <n v="0"/>
    <n v="1"/>
    <n v="24249724"/>
    <n v="30903641.267551452"/>
    <n v="30903641"/>
    <n v="10"/>
    <n v="1"/>
    <n v="0"/>
    <n v="0.76923076923076927"/>
    <n v="0"/>
    <n v="0.76923076923076927"/>
    <n v="0.76923076923076927"/>
    <n v="1"/>
    <n v="6660438"/>
    <n v="37564079"/>
    <n v="45386205"/>
  </r>
  <r>
    <x v="7"/>
    <n v="3777"/>
    <x v="27"/>
    <x v="303"/>
    <x v="303"/>
    <x v="21"/>
    <n v="16439"/>
    <n v="219100000433"/>
    <s v="19100219100000433"/>
    <s v="INSTITUCION EDUCATIVA EL CARMEN"/>
    <n v="1"/>
    <n v="27.486315789473686"/>
    <n v="1.9250292271324401"/>
    <n v="0.27439146390084485"/>
    <n v="1.2743914639008449"/>
    <n v="90"/>
    <n v="0"/>
    <n v="0"/>
    <n v="1"/>
    <n v="0"/>
    <n v="30"/>
    <n v="0"/>
    <n v="43"/>
    <n v="0"/>
    <n v="0"/>
    <n v="0"/>
    <n v="16"/>
    <n v="0"/>
    <n v="16"/>
    <n v="0"/>
    <n v="0"/>
    <n v="0"/>
    <n v="0"/>
    <n v="0"/>
    <n v="0"/>
    <n v="0"/>
    <n v="0"/>
    <n v="0"/>
    <n v="0"/>
    <n v="16"/>
    <n v="0"/>
    <n v="92671"/>
    <n v="81839"/>
    <n v="122758"/>
    <n v="150439"/>
    <n v="114333"/>
    <n v="99892"/>
    <n v="152848"/>
    <n v="184139"/>
    <n v="0"/>
    <n v="0"/>
    <n v="0"/>
    <n v="0"/>
    <n v="145704.99924217531"/>
    <n v="9293010.3841747735"/>
    <n v="0"/>
    <n v="3754642.7163398028"/>
    <n v="13193358"/>
    <n v="0"/>
    <n v="0"/>
    <n v="0"/>
    <n v="0"/>
    <n v="0"/>
    <n v="0"/>
    <n v="0"/>
    <n v="750928.54326796066"/>
    <n v="750929"/>
    <n v="13944287"/>
    <n v="154936.52222222224"/>
    <n v="1"/>
    <n v="0"/>
    <n v="0"/>
    <n v="1"/>
    <n v="24249724"/>
    <n v="30903641.267551452"/>
    <n v="30903641"/>
    <n v="1"/>
    <n v="0"/>
    <n v="1"/>
    <n v="7.6923076923076927E-2"/>
    <n v="0"/>
    <n v="7.6923076923076927E-2"/>
    <n v="7.6923076923076927E-2"/>
    <n v="1"/>
    <n v="6660438"/>
    <n v="37564079"/>
    <n v="51508366"/>
  </r>
  <r>
    <x v="7"/>
    <n v="3777"/>
    <x v="27"/>
    <x v="303"/>
    <x v="303"/>
    <x v="21"/>
    <n v="16440"/>
    <n v="219100000506"/>
    <s v="19100219100000506"/>
    <s v="CENTRO EDUCATIVO EL TAMBO"/>
    <n v="1"/>
    <n v="27.486315789473686"/>
    <n v="1.9250292271324401"/>
    <n v="0.27439146390084485"/>
    <n v="1.2743914639008449"/>
    <n v="91"/>
    <n v="0"/>
    <n v="0"/>
    <n v="16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1279.987874805"/>
    <n v="9547613.40839874"/>
    <n v="0"/>
    <n v="0"/>
    <n v="11878893"/>
    <n v="0"/>
    <n v="0"/>
    <n v="0"/>
    <n v="0"/>
    <n v="0"/>
    <n v="0"/>
    <n v="0"/>
    <n v="0"/>
    <n v="0"/>
    <n v="11878893"/>
    <n v="130537.28571428571"/>
    <n v="1"/>
    <n v="0"/>
    <n v="0"/>
    <n v="1"/>
    <n v="24249724"/>
    <n v="30903641.267551452"/>
    <n v="30903641"/>
    <n v="16"/>
    <n v="1"/>
    <n v="0"/>
    <n v="1.2307692307692308"/>
    <n v="0"/>
    <n v="1.2307692307692308"/>
    <n v="1.2307692307692308"/>
    <n v="2"/>
    <n v="6660438"/>
    <n v="37564079"/>
    <n v="49442972"/>
  </r>
  <r>
    <x v="7"/>
    <n v="3777"/>
    <x v="27"/>
    <x v="303"/>
    <x v="303"/>
    <x v="21"/>
    <n v="16441"/>
    <n v="219100000522"/>
    <s v="19100219100000522"/>
    <s v="CENTRO EDUCATIVO LOS RASTROJOS"/>
    <n v="1"/>
    <n v="27.486315789473686"/>
    <n v="1.9250292271324401"/>
    <n v="0.27439146390084485"/>
    <n v="1.2743914639008449"/>
    <n v="146"/>
    <n v="0"/>
    <n v="0"/>
    <n v="17"/>
    <n v="0"/>
    <n v="1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76984.9871169799"/>
    <n v="16421895.062445832"/>
    <n v="0"/>
    <n v="0"/>
    <n v="18898880"/>
    <n v="0"/>
    <n v="0"/>
    <n v="0"/>
    <n v="0"/>
    <n v="0"/>
    <n v="0"/>
    <n v="0"/>
    <n v="0"/>
    <n v="0"/>
    <n v="18898880"/>
    <n v="129444.38356164383"/>
    <n v="1"/>
    <n v="0"/>
    <n v="0"/>
    <n v="1"/>
    <n v="24249724"/>
    <n v="30903641.267551452"/>
    <n v="30903641"/>
    <n v="17"/>
    <n v="1"/>
    <n v="0"/>
    <n v="1.3076923076923077"/>
    <n v="0"/>
    <n v="1.3076923076923077"/>
    <n v="1.3076923076923077"/>
    <n v="2"/>
    <n v="6660438"/>
    <n v="37564079"/>
    <n v="56462959"/>
  </r>
  <r>
    <x v="7"/>
    <n v="3777"/>
    <x v="27"/>
    <x v="303"/>
    <x v="303"/>
    <x v="21"/>
    <n v="16442"/>
    <n v="219100000531"/>
    <s v="19100219100000531"/>
    <s v="CENTRO EDUCATIVO SAN MIGUEL"/>
    <n v="1"/>
    <n v="27.486315789473686"/>
    <n v="1.9250292271324401"/>
    <n v="0.27439146390084485"/>
    <n v="1.2743914639008449"/>
    <n v="138"/>
    <n v="0"/>
    <n v="0"/>
    <n v="0"/>
    <n v="0"/>
    <n v="1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7567608.671453681"/>
    <n v="0"/>
    <n v="0"/>
    <n v="17567609"/>
    <n v="0"/>
    <n v="0"/>
    <n v="0"/>
    <n v="0"/>
    <n v="0"/>
    <n v="0"/>
    <n v="0"/>
    <n v="0"/>
    <n v="0"/>
    <n v="17567609"/>
    <n v="127301.51449275362"/>
    <n v="1"/>
    <n v="0"/>
    <n v="0"/>
    <n v="1"/>
    <n v="24249724"/>
    <n v="30903641.267551452"/>
    <n v="30903641"/>
    <n v="0"/>
    <n v="1"/>
    <n v="0"/>
    <n v="0"/>
    <n v="0"/>
    <n v="0"/>
    <n v="0"/>
    <n v="0"/>
    <n v="0"/>
    <n v="30903641"/>
    <n v="48471250"/>
  </r>
  <r>
    <x v="7"/>
    <n v="3777"/>
    <x v="27"/>
    <x v="1002"/>
    <x v="1002"/>
    <x v="750"/>
    <n v="3109"/>
    <n v="219100000557"/>
    <s v="19785219100000557"/>
    <s v="INSTITUCIÓN EDUCATIVA EL PARAISO"/>
    <n v="1"/>
    <n v="35.478148685695857"/>
    <n v="2.4847445422521885"/>
    <n v="0.35907544355430893"/>
    <n v="1.3590754435543089"/>
    <n v="212"/>
    <n v="0"/>
    <n v="0"/>
    <n v="15"/>
    <n v="0"/>
    <n v="80"/>
    <n v="0"/>
    <n v="80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0807.5903184218"/>
    <n v="21721722.273204323"/>
    <n v="7686082.6456663935"/>
    <n v="0"/>
    <n v="31738613"/>
    <n v="0"/>
    <n v="0"/>
    <n v="0"/>
    <n v="0"/>
    <n v="0"/>
    <n v="0"/>
    <n v="0"/>
    <n v="0"/>
    <n v="0"/>
    <n v="31738613"/>
    <n v="149710.43867924527"/>
    <n v="1"/>
    <n v="0"/>
    <n v="0"/>
    <n v="1"/>
    <n v="24249724"/>
    <n v="32957204.401369568"/>
    <n v="32957204"/>
    <n v="15"/>
    <n v="1"/>
    <n v="0"/>
    <n v="1.1538461538461537"/>
    <n v="0"/>
    <n v="1.1538461538461537"/>
    <n v="1.1538461538461537"/>
    <n v="2"/>
    <n v="6660438"/>
    <n v="39617642"/>
    <n v="71356255"/>
  </r>
  <r>
    <x v="7"/>
    <n v="3777"/>
    <x v="27"/>
    <x v="303"/>
    <x v="303"/>
    <x v="21"/>
    <n v="16443"/>
    <n v="219100000654"/>
    <s v="19100219100000654"/>
    <s v="INSTITUCION EDUCATIVA SAN FERNANDO DE MELCHOR"/>
    <n v="1"/>
    <n v="27.486315789473686"/>
    <n v="1.9250292271324401"/>
    <n v="0.27439146390084485"/>
    <n v="1.2743914639008449"/>
    <n v="156"/>
    <n v="0"/>
    <n v="0"/>
    <n v="15"/>
    <n v="0"/>
    <n v="64"/>
    <n v="0"/>
    <n v="6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85574.9886326296"/>
    <n v="15785387.501885917"/>
    <n v="3311399.1700633778"/>
    <n v="0"/>
    <n v="21282362"/>
    <n v="0"/>
    <n v="0"/>
    <n v="0"/>
    <n v="0"/>
    <n v="0"/>
    <n v="0"/>
    <n v="0"/>
    <n v="0"/>
    <n v="0"/>
    <n v="21282362"/>
    <n v="136425.39743589744"/>
    <n v="1"/>
    <n v="0"/>
    <n v="0"/>
    <n v="1"/>
    <n v="24249724"/>
    <n v="30903641.267551452"/>
    <n v="30903641"/>
    <n v="15"/>
    <n v="0"/>
    <n v="1"/>
    <n v="1.1538461538461537"/>
    <n v="0"/>
    <n v="1.1538461538461537"/>
    <n v="1.1538461538461537"/>
    <n v="2"/>
    <n v="13320876"/>
    <n v="44224517"/>
    <n v="65506879"/>
  </r>
  <r>
    <x v="7"/>
    <n v="3777"/>
    <x v="27"/>
    <x v="303"/>
    <x v="303"/>
    <x v="21"/>
    <n v="15814"/>
    <n v="219100000662"/>
    <s v="19100219100000662"/>
    <s v="CENTRO EDUCATIVO PLACETILLAS"/>
    <n v="1"/>
    <n v="27.486315789473686"/>
    <n v="1.9250292271324401"/>
    <n v="0.27439146390084485"/>
    <n v="1.2743914639008449"/>
    <n v="51"/>
    <n v="0"/>
    <n v="0"/>
    <n v="9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1344.9931795776"/>
    <n v="5346663.5087032942"/>
    <n v="0"/>
    <n v="0"/>
    <n v="6658009"/>
    <n v="0"/>
    <n v="0"/>
    <n v="0"/>
    <n v="0"/>
    <n v="0"/>
    <n v="0"/>
    <n v="0"/>
    <n v="0"/>
    <n v="0"/>
    <n v="6658009"/>
    <n v="130549.19607843137"/>
    <n v="1"/>
    <n v="0"/>
    <n v="0"/>
    <n v="1"/>
    <n v="24249724"/>
    <n v="30903641.267551452"/>
    <n v="30903641"/>
    <n v="9"/>
    <n v="1"/>
    <n v="0"/>
    <n v="0.69230769230769229"/>
    <n v="0"/>
    <n v="0.69230769230769229"/>
    <n v="0.69230769230769229"/>
    <n v="1"/>
    <n v="6660438"/>
    <n v="37564079"/>
    <n v="44222088"/>
  </r>
  <r>
    <x v="7"/>
    <n v="3777"/>
    <x v="27"/>
    <x v="1002"/>
    <x v="1002"/>
    <x v="750"/>
    <n v="3110"/>
    <n v="219100000671"/>
    <s v="19785219100000671"/>
    <s v="CENTRO EDUCATIVO CASCADAS"/>
    <n v="1"/>
    <n v="35.478148685695857"/>
    <n v="2.4847445422521885"/>
    <n v="0.35907544355430893"/>
    <n v="1.3590754435543089"/>
    <n v="45"/>
    <n v="0"/>
    <n v="0"/>
    <n v="6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2323.0361273688"/>
    <n v="5294669.8040935537"/>
    <n v="0"/>
    <n v="0"/>
    <n v="6226993"/>
    <n v="0"/>
    <n v="0"/>
    <n v="0"/>
    <n v="0"/>
    <n v="0"/>
    <n v="0"/>
    <n v="0"/>
    <n v="0"/>
    <n v="0"/>
    <n v="6226993"/>
    <n v="138377.62222222221"/>
    <n v="1"/>
    <n v="0"/>
    <n v="0"/>
    <n v="1"/>
    <n v="24249724"/>
    <n v="32957204.401369568"/>
    <n v="32957204"/>
    <n v="6"/>
    <n v="1"/>
    <n v="0"/>
    <n v="0.46153846153846156"/>
    <n v="0"/>
    <n v="0.46153846153846156"/>
    <n v="0.46153846153846156"/>
    <n v="1"/>
    <n v="6660438"/>
    <n v="39617642"/>
    <n v="45844635"/>
  </r>
  <r>
    <x v="7"/>
    <n v="3777"/>
    <x v="27"/>
    <x v="303"/>
    <x v="303"/>
    <x v="21"/>
    <n v="15801"/>
    <n v="219100000727"/>
    <s v="19100219100000727"/>
    <s v="CENTRO EDUCATIVO LAS DANTAS"/>
    <n v="1"/>
    <n v="27.486315789473686"/>
    <n v="1.9250292271324401"/>
    <n v="0.27439146390084485"/>
    <n v="1.2743914639008449"/>
    <n v="51"/>
    <n v="0"/>
    <n v="0"/>
    <n v="8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65639.9939374025"/>
    <n v="5473965.0208152775"/>
    <n v="0"/>
    <n v="0"/>
    <n v="6639605"/>
    <n v="0"/>
    <n v="0"/>
    <n v="0"/>
    <n v="0"/>
    <n v="0"/>
    <n v="0"/>
    <n v="0"/>
    <n v="0"/>
    <n v="0"/>
    <n v="6639605"/>
    <n v="130188.33333333333"/>
    <n v="1"/>
    <n v="0"/>
    <n v="0"/>
    <n v="1"/>
    <n v="24249724"/>
    <n v="30903641.267551452"/>
    <n v="30903641"/>
    <n v="8"/>
    <n v="1"/>
    <n v="0"/>
    <n v="0.61538461538461542"/>
    <n v="0"/>
    <n v="0.61538461538461542"/>
    <n v="0.61538461538461542"/>
    <n v="1"/>
    <n v="6660438"/>
    <n v="37564079"/>
    <n v="44203684"/>
  </r>
  <r>
    <x v="7"/>
    <n v="3777"/>
    <x v="27"/>
    <x v="303"/>
    <x v="303"/>
    <x v="21"/>
    <n v="15803"/>
    <n v="219100000948"/>
    <s v="19100219100000948"/>
    <s v="INSTITUCION EDUCATIVA LA CARBONERA"/>
    <n v="1"/>
    <n v="27.486315789473686"/>
    <n v="1.9250292271324401"/>
    <n v="0.27439146390084485"/>
    <n v="1.2743914639008449"/>
    <n v="210"/>
    <n v="0"/>
    <n v="0"/>
    <n v="15"/>
    <n v="0"/>
    <n v="117"/>
    <n v="0"/>
    <n v="5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85574.9886326296"/>
    <n v="22023161.595373094"/>
    <n v="0"/>
    <n v="5162633.734967229"/>
    <n v="29371370"/>
    <n v="0"/>
    <n v="0"/>
    <n v="0"/>
    <n v="0"/>
    <n v="0"/>
    <n v="0"/>
    <n v="0"/>
    <n v="0"/>
    <n v="0"/>
    <n v="29371370"/>
    <n v="139863.66666666666"/>
    <n v="1"/>
    <n v="0"/>
    <n v="0"/>
    <n v="1"/>
    <n v="24249724"/>
    <n v="30903641.267551452"/>
    <n v="30903641"/>
    <n v="15"/>
    <n v="1"/>
    <n v="0"/>
    <n v="1.1538461538461537"/>
    <n v="0"/>
    <n v="1.1538461538461537"/>
    <n v="1.1538461538461537"/>
    <n v="2"/>
    <n v="6660438"/>
    <n v="37564079"/>
    <n v="66935449"/>
  </r>
  <r>
    <x v="7"/>
    <n v="3777"/>
    <x v="27"/>
    <x v="303"/>
    <x v="303"/>
    <x v="21"/>
    <n v="15804"/>
    <n v="219100001006"/>
    <s v="19100219100001006"/>
    <s v="CENTRO EDUCATIVO EL GUADUAL"/>
    <n v="1"/>
    <n v="27.486315789473686"/>
    <n v="1.9250292271324401"/>
    <n v="0.27439146390084485"/>
    <n v="1.2743914639008449"/>
    <n v="96"/>
    <n v="0"/>
    <n v="0"/>
    <n v="16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1279.987874805"/>
    <n v="10184120.968958655"/>
    <n v="0"/>
    <n v="0"/>
    <n v="12515401"/>
    <n v="0"/>
    <n v="0"/>
    <n v="0"/>
    <n v="0"/>
    <n v="0"/>
    <n v="0"/>
    <n v="0"/>
    <n v="0"/>
    <n v="0"/>
    <n v="12515401"/>
    <n v="130368.76041666667"/>
    <n v="1"/>
    <n v="0"/>
    <n v="0"/>
    <n v="1"/>
    <n v="24249724"/>
    <n v="30903641.267551452"/>
    <n v="30903641"/>
    <n v="16"/>
    <n v="1"/>
    <n v="0"/>
    <n v="1.2307692307692308"/>
    <n v="0"/>
    <n v="1.2307692307692308"/>
    <n v="1.2307692307692308"/>
    <n v="2"/>
    <n v="6660438"/>
    <n v="37564079"/>
    <n v="50079480"/>
  </r>
  <r>
    <x v="7"/>
    <n v="3777"/>
    <x v="27"/>
    <x v="303"/>
    <x v="303"/>
    <x v="21"/>
    <n v="15805"/>
    <n v="219100001103"/>
    <s v="19100219100001103"/>
    <s v="INSTITUCION EDUCATIVA EL RODEO"/>
    <n v="1"/>
    <n v="27.486315789473686"/>
    <n v="1.9250292271324401"/>
    <n v="0.27439146390084485"/>
    <n v="1.2743914639008449"/>
    <n v="240"/>
    <n v="0"/>
    <n v="0"/>
    <n v="16"/>
    <n v="0"/>
    <n v="73"/>
    <n v="0"/>
    <n v="105"/>
    <n v="0"/>
    <n v="0"/>
    <n v="0"/>
    <n v="4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1279.987874805"/>
    <n v="22659669.155933008"/>
    <n v="0"/>
    <n v="10794597.809476933"/>
    <n v="35785547"/>
    <n v="0"/>
    <n v="0"/>
    <n v="0"/>
    <n v="0"/>
    <n v="0"/>
    <n v="0"/>
    <n v="0"/>
    <n v="0"/>
    <n v="0"/>
    <n v="35785547"/>
    <n v="149106.44583333333"/>
    <n v="1"/>
    <n v="0"/>
    <n v="0"/>
    <n v="1"/>
    <n v="24249724"/>
    <n v="30903641.267551452"/>
    <n v="30903641"/>
    <n v="16"/>
    <n v="1"/>
    <n v="0"/>
    <n v="1.2307692307692308"/>
    <n v="0"/>
    <n v="1.2307692307692308"/>
    <n v="1.2307692307692308"/>
    <n v="2"/>
    <n v="6660438"/>
    <n v="37564079"/>
    <n v="73349626"/>
  </r>
  <r>
    <x v="7"/>
    <n v="3777"/>
    <x v="27"/>
    <x v="303"/>
    <x v="303"/>
    <x v="21"/>
    <n v="15806"/>
    <n v="219100001774"/>
    <s v="19100219100001774"/>
    <s v="CENTRO EDUCATIVO SANTA ANA"/>
    <n v="1"/>
    <n v="27.486315789473686"/>
    <n v="1.9250292271324401"/>
    <n v="0.27439146390084485"/>
    <n v="1.2743914639008449"/>
    <n v="56"/>
    <n v="0"/>
    <n v="0"/>
    <n v="11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02754.9916639284"/>
    <n v="5728568.045039244"/>
    <n v="0"/>
    <n v="0"/>
    <n v="7331323"/>
    <n v="0"/>
    <n v="0"/>
    <n v="0"/>
    <n v="0"/>
    <n v="0"/>
    <n v="0"/>
    <n v="0"/>
    <n v="0"/>
    <n v="0"/>
    <n v="7331323"/>
    <n v="130916.48214285714"/>
    <n v="1"/>
    <n v="0"/>
    <n v="0"/>
    <n v="1"/>
    <n v="24249724"/>
    <n v="30903641.267551452"/>
    <n v="30903641"/>
    <n v="11"/>
    <n v="1"/>
    <n v="0"/>
    <n v="0.84615384615384615"/>
    <n v="0"/>
    <n v="0.84615384615384615"/>
    <n v="0.84615384615384615"/>
    <n v="1"/>
    <n v="6660438"/>
    <n v="37564079"/>
    <n v="44895402"/>
  </r>
  <r>
    <x v="7"/>
    <n v="3777"/>
    <x v="27"/>
    <x v="303"/>
    <x v="303"/>
    <x v="21"/>
    <n v="15807"/>
    <n v="219100001821"/>
    <s v="19100219100001821"/>
    <s v="INSTITUCION EDUCATIVA ANDINO SAN LORENZO"/>
    <n v="1"/>
    <n v="27.486315789473686"/>
    <n v="1.9250292271324401"/>
    <n v="0.27439146390084485"/>
    <n v="1.2743914639008449"/>
    <n v="347"/>
    <n v="0"/>
    <n v="0"/>
    <n v="12"/>
    <n v="0"/>
    <n v="114"/>
    <n v="0"/>
    <n v="155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8459.9909061035"/>
    <n v="34244106.75812348"/>
    <n v="12856020.307304878"/>
    <n v="0"/>
    <n v="48848587"/>
    <n v="0"/>
    <n v="0"/>
    <n v="0"/>
    <n v="0"/>
    <n v="0"/>
    <n v="0"/>
    <n v="0"/>
    <n v="0"/>
    <n v="0"/>
    <n v="48848587"/>
    <n v="140774.02593659941"/>
    <n v="1"/>
    <n v="0"/>
    <n v="0"/>
    <n v="1"/>
    <n v="24249724"/>
    <n v="30903641.267551452"/>
    <n v="30903641"/>
    <n v="12"/>
    <n v="1"/>
    <n v="0"/>
    <n v="0.92307692307692313"/>
    <n v="0"/>
    <n v="0.92307692307692313"/>
    <n v="0.92307692307692313"/>
    <n v="1"/>
    <n v="6660438"/>
    <n v="37564079"/>
    <n v="86412666"/>
  </r>
  <r>
    <x v="7"/>
    <n v="3777"/>
    <x v="27"/>
    <x v="303"/>
    <x v="303"/>
    <x v="21"/>
    <n v="15808"/>
    <n v="219100002053"/>
    <s v="19100219100002053"/>
    <s v="CENTRO EDUCATIVO SAN ANTONIO DEL SILENCIO"/>
    <n v="1"/>
    <n v="27.486315789473686"/>
    <n v="1.9250292271324401"/>
    <n v="0.27439146390084485"/>
    <n v="1.2743914639008449"/>
    <n v="112"/>
    <n v="0"/>
    <n v="0"/>
    <n v="10"/>
    <n v="0"/>
    <n v="1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7049.992421753"/>
    <n v="12984754.235422287"/>
    <n v="0"/>
    <n v="0"/>
    <n v="14441804"/>
    <n v="0"/>
    <n v="0"/>
    <n v="0"/>
    <n v="0"/>
    <n v="0"/>
    <n v="0"/>
    <n v="0"/>
    <n v="0"/>
    <n v="0"/>
    <n v="14441804"/>
    <n v="128944.67857142857"/>
    <n v="1"/>
    <n v="0"/>
    <n v="0"/>
    <n v="1"/>
    <n v="24249724"/>
    <n v="30903641.267551452"/>
    <n v="30903641"/>
    <n v="10"/>
    <n v="1"/>
    <n v="0"/>
    <n v="0.76923076923076927"/>
    <n v="0"/>
    <n v="0.76923076923076927"/>
    <n v="0.76923076923076927"/>
    <n v="1"/>
    <n v="6660438"/>
    <n v="37564079"/>
    <n v="52005883"/>
  </r>
  <r>
    <x v="7"/>
    <n v="3777"/>
    <x v="27"/>
    <x v="1002"/>
    <x v="1002"/>
    <x v="750"/>
    <n v="3111"/>
    <n v="219100002215"/>
    <s v="19785219100002215"/>
    <s v="C.E. TEQUENDAMA"/>
    <n v="1"/>
    <n v="35.478148685695857"/>
    <n v="2.4847445422521885"/>
    <n v="0.35907544355430893"/>
    <n v="1.3590754435543089"/>
    <n v="17"/>
    <n v="0"/>
    <n v="0"/>
    <n v="1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5387.17268789481"/>
    <n v="2172172.2273204322"/>
    <n v="0"/>
    <n v="0"/>
    <n v="2327559"/>
    <n v="0"/>
    <n v="0"/>
    <n v="0"/>
    <n v="0"/>
    <n v="0"/>
    <n v="0"/>
    <n v="0"/>
    <n v="0"/>
    <n v="0"/>
    <n v="2327559"/>
    <n v="136915.23529411765"/>
    <n v="1"/>
    <n v="0"/>
    <n v="0"/>
    <n v="1"/>
    <n v="24249724"/>
    <n v="32957204.401369568"/>
    <n v="32957204"/>
    <n v="1"/>
    <n v="1"/>
    <n v="0"/>
    <n v="7.6923076923076927E-2"/>
    <n v="0"/>
    <n v="7.6923076923076927E-2"/>
    <n v="7.6923076923076927E-2"/>
    <n v="1"/>
    <n v="6660438"/>
    <n v="39617642"/>
    <n v="41945201"/>
  </r>
  <r>
    <x v="7"/>
    <n v="3777"/>
    <x v="27"/>
    <x v="1002"/>
    <x v="1002"/>
    <x v="750"/>
    <n v="3112"/>
    <n v="219100002291"/>
    <s v="19785219100002291"/>
    <s v="CENT EDUC EL RETIRO"/>
    <n v="1"/>
    <n v="35.478148685695857"/>
    <n v="2.4847445422521885"/>
    <n v="0.35907544355430893"/>
    <n v="1.3590754435543089"/>
    <n v="44"/>
    <n v="0"/>
    <n v="0"/>
    <n v="3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6161.5180636844"/>
    <n v="5566191.3325086078"/>
    <n v="0"/>
    <n v="0"/>
    <n v="6032353"/>
    <n v="0"/>
    <n v="0"/>
    <n v="0"/>
    <n v="0"/>
    <n v="0"/>
    <n v="0"/>
    <n v="0"/>
    <n v="0"/>
    <n v="0"/>
    <n v="6032353"/>
    <n v="137098.93181818182"/>
    <n v="1"/>
    <n v="0"/>
    <n v="0"/>
    <n v="1"/>
    <n v="24249724"/>
    <n v="32957204.401369568"/>
    <n v="32957204"/>
    <n v="3"/>
    <n v="1"/>
    <n v="0"/>
    <n v="0.23076923076923078"/>
    <n v="0"/>
    <n v="0.23076923076923078"/>
    <n v="0.23076923076923078"/>
    <n v="1"/>
    <n v="6660438"/>
    <n v="39617642"/>
    <n v="45649995"/>
  </r>
  <r>
    <x v="7"/>
    <n v="3777"/>
    <x v="27"/>
    <x v="1002"/>
    <x v="1002"/>
    <x v="750"/>
    <n v="3113"/>
    <n v="219100002517"/>
    <s v="19785219100002517"/>
    <s v="CENT EDUC CRUCERO BELLO"/>
    <n v="1"/>
    <n v="35.478148685695857"/>
    <n v="2.4847445422521885"/>
    <n v="0.35907544355430893"/>
    <n v="1.3590754435543089"/>
    <n v="63"/>
    <n v="0"/>
    <n v="0"/>
    <n v="9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98484.5541910531"/>
    <n v="7331081.2672064593"/>
    <n v="0"/>
    <n v="0"/>
    <n v="8729566"/>
    <n v="0"/>
    <n v="0"/>
    <n v="0"/>
    <n v="0"/>
    <n v="0"/>
    <n v="0"/>
    <n v="0"/>
    <n v="0"/>
    <n v="0"/>
    <n v="8729566"/>
    <n v="138564.53968253967"/>
    <n v="1"/>
    <n v="0"/>
    <n v="0"/>
    <n v="1"/>
    <n v="24249724"/>
    <n v="32957204.401369568"/>
    <n v="32957204"/>
    <n v="9"/>
    <n v="1"/>
    <n v="0"/>
    <n v="0.69230769230769229"/>
    <n v="0"/>
    <n v="0.69230769230769229"/>
    <n v="0.69230769230769229"/>
    <n v="1"/>
    <n v="6660438"/>
    <n v="39617642"/>
    <n v="48347208"/>
  </r>
  <r>
    <x v="7"/>
    <n v="3777"/>
    <x v="27"/>
    <x v="303"/>
    <x v="303"/>
    <x v="21"/>
    <n v="15810"/>
    <n v="219100002533"/>
    <s v="19100219100002533"/>
    <s v="CENTRO EDUCATIVO LA CUEVA"/>
    <n v="1"/>
    <n v="27.486315789473686"/>
    <n v="1.9250292271324401"/>
    <n v="0.27439146390084485"/>
    <n v="1.2743914639008449"/>
    <n v="48"/>
    <n v="8"/>
    <n v="0"/>
    <n v="4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8459.9909061035"/>
    <n v="4582854.4360313956"/>
    <n v="0"/>
    <n v="0"/>
    <n v="6331314"/>
    <n v="0"/>
    <n v="0"/>
    <n v="0"/>
    <n v="0"/>
    <n v="0"/>
    <n v="0"/>
    <n v="0"/>
    <n v="0"/>
    <n v="0"/>
    <n v="6331314"/>
    <n v="131902.375"/>
    <n v="1"/>
    <n v="0"/>
    <n v="0"/>
    <n v="1"/>
    <n v="24249724"/>
    <n v="30903641.267551452"/>
    <n v="30903641"/>
    <n v="12"/>
    <n v="1"/>
    <n v="0"/>
    <n v="0.92307692307692313"/>
    <n v="0"/>
    <n v="0.92307692307692313"/>
    <n v="0.92307692307692313"/>
    <n v="1"/>
    <n v="6660438"/>
    <n v="37564079"/>
    <n v="43895393"/>
  </r>
  <r>
    <x v="7"/>
    <n v="3777"/>
    <x v="27"/>
    <x v="1002"/>
    <x v="1002"/>
    <x v="750"/>
    <n v="3114"/>
    <n v="219100002576"/>
    <s v="19785219100002576"/>
    <s v="INSTITUCION EDUCATIVA AGROPECUARIA MARISCAL SUCRE"/>
    <n v="1"/>
    <n v="35.478148685695857"/>
    <n v="2.4847445422521885"/>
    <n v="0.35907544355430893"/>
    <n v="1.3590754435543089"/>
    <n v="365"/>
    <n v="0"/>
    <n v="0"/>
    <n v="0"/>
    <n v="20"/>
    <n v="0"/>
    <n v="95"/>
    <n v="0"/>
    <n v="189"/>
    <n v="0"/>
    <n v="0"/>
    <n v="0"/>
    <n v="61"/>
    <n v="61"/>
    <n v="0"/>
    <n v="0"/>
    <n v="0"/>
    <n v="0"/>
    <n v="0"/>
    <n v="0"/>
    <n v="0"/>
    <n v="0"/>
    <n v="0"/>
    <n v="0"/>
    <n v="0"/>
    <n v="61"/>
    <n v="92671"/>
    <n v="81839"/>
    <n v="122758"/>
    <n v="150439"/>
    <n v="114333"/>
    <n v="99892"/>
    <n v="152848"/>
    <n v="184139"/>
    <n v="2518937.6085924273"/>
    <n v="31588006.563911669"/>
    <n v="0"/>
    <n v="12471934.989824867"/>
    <n v="0"/>
    <n v="0"/>
    <n v="0"/>
    <n v="0"/>
    <n v="46578879"/>
    <n v="0"/>
    <n v="0"/>
    <n v="0"/>
    <n v="2494386.9979649736"/>
    <n v="0"/>
    <n v="0"/>
    <n v="0"/>
    <n v="0"/>
    <n v="2494387"/>
    <n v="49073266"/>
    <n v="134447.30410958905"/>
    <n v="0"/>
    <n v="0"/>
    <n v="0"/>
    <n v="0"/>
    <n v="19701352"/>
    <n v="26775623.70801957"/>
    <n v="26775624"/>
    <n v="20"/>
    <n v="1"/>
    <n v="0"/>
    <n v="0"/>
    <n v="0.88888888888888884"/>
    <n v="0.88888888888888884"/>
    <n v="0.88888888888888884"/>
    <n v="1"/>
    <n v="6660438"/>
    <n v="33436062"/>
    <n v="82509328"/>
  </r>
  <r>
    <x v="7"/>
    <n v="3777"/>
    <x v="27"/>
    <x v="303"/>
    <x v="303"/>
    <x v="21"/>
    <n v="15811"/>
    <n v="219100002584"/>
    <s v="19100219100002584"/>
    <s v="INSTITUCION EDUCATIVA SAN JOSE DEL MORRO"/>
    <n v="1"/>
    <n v="27.486315789473686"/>
    <n v="1.9250292271324401"/>
    <n v="0.27439146390084485"/>
    <n v="1.2743914639008449"/>
    <n v="175"/>
    <n v="0"/>
    <n v="0"/>
    <n v="12"/>
    <n v="0"/>
    <n v="62"/>
    <n v="0"/>
    <n v="73"/>
    <n v="0"/>
    <n v="0"/>
    <n v="0"/>
    <n v="28"/>
    <n v="0"/>
    <n v="101"/>
    <n v="0"/>
    <n v="0"/>
    <n v="0"/>
    <n v="0"/>
    <n v="0"/>
    <n v="0"/>
    <n v="73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1748459.9909061035"/>
    <n v="17185704.135117732"/>
    <n v="0"/>
    <n v="6570624.7535946546"/>
    <n v="25504789"/>
    <n v="0"/>
    <n v="0"/>
    <n v="0"/>
    <n v="0"/>
    <n v="0"/>
    <n v="1858602.076834955"/>
    <n v="0"/>
    <n v="1314124.9507189309"/>
    <n v="3172727"/>
    <n v="28677516"/>
    <n v="163871.51999999999"/>
    <n v="1"/>
    <n v="0"/>
    <n v="0"/>
    <n v="1"/>
    <n v="24249724"/>
    <n v="30903641.267551452"/>
    <n v="30903641"/>
    <n v="12"/>
    <n v="0"/>
    <n v="1"/>
    <n v="0.92307692307692313"/>
    <n v="0"/>
    <n v="0.92307692307692313"/>
    <n v="0.92307692307692313"/>
    <n v="1"/>
    <n v="6660438"/>
    <n v="37564079"/>
    <n v="66241595"/>
  </r>
  <r>
    <x v="7"/>
    <n v="3777"/>
    <x v="27"/>
    <x v="303"/>
    <x v="303"/>
    <x v="21"/>
    <n v="15812"/>
    <n v="219100002789"/>
    <s v="19100219100002789"/>
    <s v="INSTITUCION EDUCATIVA AGROPECUARIA ALEJANDRO GOMEZ MUÑOZ"/>
    <n v="1"/>
    <n v="27.486315789473686"/>
    <n v="1.9250292271324401"/>
    <n v="0.27439146390084485"/>
    <n v="1.2743914639008449"/>
    <n v="238"/>
    <n v="0"/>
    <n v="0"/>
    <n v="25"/>
    <n v="0"/>
    <n v="108"/>
    <n v="0"/>
    <n v="72"/>
    <n v="0"/>
    <n v="0"/>
    <n v="0"/>
    <n v="33"/>
    <n v="0"/>
    <n v="183"/>
    <n v="0"/>
    <n v="0"/>
    <n v="0"/>
    <n v="0"/>
    <n v="78"/>
    <n v="0"/>
    <n v="72"/>
    <n v="0"/>
    <n v="0"/>
    <n v="0"/>
    <n v="33"/>
    <n v="0"/>
    <n v="92671"/>
    <n v="81839"/>
    <n v="122758"/>
    <n v="150439"/>
    <n v="114333"/>
    <n v="99892"/>
    <n v="152848"/>
    <n v="184139"/>
    <n v="0"/>
    <n v="0"/>
    <n v="0"/>
    <n v="0"/>
    <n v="3642624.9810543824"/>
    <n v="22914272.180156976"/>
    <n v="0"/>
    <n v="7743950.602450843"/>
    <n v="34300848"/>
    <n v="0"/>
    <n v="0"/>
    <n v="0"/>
    <n v="0"/>
    <n v="0"/>
    <n v="3819045.363359496"/>
    <n v="0"/>
    <n v="1548790.1204901689"/>
    <n v="5367835"/>
    <n v="39668683"/>
    <n v="166675.13865546219"/>
    <n v="1"/>
    <n v="0"/>
    <n v="0"/>
    <n v="1"/>
    <n v="24249724"/>
    <n v="30903641.267551452"/>
    <n v="30903641"/>
    <n v="25"/>
    <n v="1"/>
    <n v="0"/>
    <n v="1.9230769230769231"/>
    <n v="0"/>
    <n v="1.9230769230769231"/>
    <n v="1.9230769230769231"/>
    <n v="2"/>
    <n v="6660438"/>
    <n v="37564079"/>
    <n v="77232762"/>
  </r>
  <r>
    <x v="7"/>
    <n v="3777"/>
    <x v="27"/>
    <x v="303"/>
    <x v="303"/>
    <x v="21"/>
    <n v="15813"/>
    <n v="219100002932"/>
    <s v="19100219100002932"/>
    <s v="INSTITUCION EDUCATIVA AGROPECUARIA JOSE DOLORES DAZA"/>
    <n v="1"/>
    <n v="27.486315789473686"/>
    <n v="1.9250292271324401"/>
    <n v="0.27439146390084485"/>
    <n v="1.2743914639008449"/>
    <n v="205"/>
    <n v="0"/>
    <n v="0"/>
    <n v="8"/>
    <n v="0"/>
    <n v="39"/>
    <n v="0"/>
    <n v="125"/>
    <n v="0"/>
    <n v="0"/>
    <n v="0"/>
    <n v="33"/>
    <n v="0"/>
    <n v="33"/>
    <n v="0"/>
    <n v="0"/>
    <n v="0"/>
    <n v="0"/>
    <n v="0"/>
    <n v="0"/>
    <n v="0"/>
    <n v="0"/>
    <n v="0"/>
    <n v="0"/>
    <n v="33"/>
    <n v="0"/>
    <n v="92671"/>
    <n v="81839"/>
    <n v="122758"/>
    <n v="150439"/>
    <n v="114333"/>
    <n v="99892"/>
    <n v="152848"/>
    <n v="184139"/>
    <n v="0"/>
    <n v="0"/>
    <n v="0"/>
    <n v="0"/>
    <n v="1165639.9939374025"/>
    <n v="20877447.986365244"/>
    <n v="0"/>
    <n v="7743950.602450843"/>
    <n v="29787039"/>
    <n v="0"/>
    <n v="0"/>
    <n v="0"/>
    <n v="0"/>
    <n v="0"/>
    <n v="0"/>
    <n v="0"/>
    <n v="1548790.1204901689"/>
    <n v="1548790"/>
    <n v="31335829"/>
    <n v="152857.7024390244"/>
    <n v="1"/>
    <n v="0"/>
    <n v="0"/>
    <n v="1"/>
    <n v="24249724"/>
    <n v="30903641.267551452"/>
    <n v="30903641"/>
    <n v="8"/>
    <n v="1"/>
    <n v="0"/>
    <n v="0.61538461538461542"/>
    <n v="0"/>
    <n v="0.61538461538461542"/>
    <n v="0.61538461538461542"/>
    <n v="1"/>
    <n v="6660438"/>
    <n v="37564079"/>
    <n v="68899908"/>
  </r>
  <r>
    <x v="7"/>
    <n v="3777"/>
    <x v="27"/>
    <x v="303"/>
    <x v="303"/>
    <x v="21"/>
    <n v="15809"/>
    <n v="219100003050"/>
    <s v="19100219100003050"/>
    <s v="INSTITUCION EDUCATIVA TECNICA AGROPECUARIA NUESTRA SEÑORA DE LOS REMEDIOS"/>
    <n v="1"/>
    <n v="27.486315789473686"/>
    <n v="1.9250292271324401"/>
    <n v="0.27439146390084485"/>
    <n v="1.2743914639008449"/>
    <n v="218"/>
    <n v="0"/>
    <n v="0"/>
    <n v="4"/>
    <n v="0"/>
    <n v="35"/>
    <n v="0"/>
    <n v="129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2819.99696870125"/>
    <n v="20877447.986365244"/>
    <n v="0"/>
    <n v="11733258.488561884"/>
    <n v="33193526"/>
    <n v="0"/>
    <n v="0"/>
    <n v="0"/>
    <n v="0"/>
    <n v="0"/>
    <n v="0"/>
    <n v="0"/>
    <n v="0"/>
    <n v="0"/>
    <n v="33193526"/>
    <n v="152263.88073394494"/>
    <n v="1"/>
    <n v="0"/>
    <n v="0"/>
    <n v="1"/>
    <n v="24249724"/>
    <n v="30903641.267551452"/>
    <n v="30903641"/>
    <n v="4"/>
    <n v="1"/>
    <n v="0"/>
    <n v="0.30769230769230771"/>
    <n v="0"/>
    <n v="0.30769230769230771"/>
    <n v="0.30769230769230771"/>
    <n v="1"/>
    <n v="6660438"/>
    <n v="37564079"/>
    <n v="70757605"/>
  </r>
  <r>
    <x v="7"/>
    <n v="3777"/>
    <x v="27"/>
    <x v="304"/>
    <x v="304"/>
    <x v="298"/>
    <n v="4822"/>
    <n v="219110000130"/>
    <s v="19110219110000130"/>
    <s v="CENTRO EDUCATIVO CASCAJERO"/>
    <n v="1"/>
    <n v="15.180694246314788"/>
    <n v="1.0631937847235513"/>
    <n v="0.14399722043803367"/>
    <n v="1.1439972204380338"/>
    <n v="64"/>
    <n v="0"/>
    <n v="0"/>
    <n v="13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00356.2446564422"/>
    <n v="5828084.6875437992"/>
    <n v="0"/>
    <n v="0"/>
    <n v="7528441"/>
    <n v="0"/>
    <n v="0"/>
    <n v="0"/>
    <n v="0"/>
    <n v="0"/>
    <n v="0"/>
    <n v="0"/>
    <n v="0"/>
    <n v="0"/>
    <n v="7528441"/>
    <n v="117631.890625"/>
    <n v="1"/>
    <n v="1"/>
    <n v="1"/>
    <n v="1"/>
    <n v="24249724"/>
    <n v="27741616.852389477"/>
    <n v="27741617"/>
    <n v="13"/>
    <n v="1"/>
    <n v="0"/>
    <n v="1"/>
    <n v="0"/>
    <n v="1"/>
    <n v="1"/>
    <n v="1"/>
    <n v="6660438"/>
    <n v="34402055"/>
    <n v="41930496"/>
  </r>
  <r>
    <x v="7"/>
    <n v="3777"/>
    <x v="27"/>
    <x v="304"/>
    <x v="304"/>
    <x v="298"/>
    <n v="4823"/>
    <n v="219110000156"/>
    <s v="19110219110000156"/>
    <s v="CENTRO EDUCATIVO DOS RIOS"/>
    <n v="1"/>
    <n v="15.180694246314788"/>
    <n v="1.0631937847235513"/>
    <n v="0.14399722043803367"/>
    <n v="1.1439972204380338"/>
    <n v="220"/>
    <n v="0"/>
    <n v="0"/>
    <n v="17"/>
    <n v="0"/>
    <n v="147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23542.7814738089"/>
    <n v="23198062.579831202"/>
    <n v="0"/>
    <n v="0"/>
    <n v="25421605"/>
    <n v="0"/>
    <n v="0"/>
    <n v="0"/>
    <n v="0"/>
    <n v="0"/>
    <n v="0"/>
    <n v="0"/>
    <n v="0"/>
    <n v="0"/>
    <n v="25421605"/>
    <n v="115552.75"/>
    <n v="1"/>
    <n v="1"/>
    <n v="1"/>
    <n v="1"/>
    <n v="24249724"/>
    <n v="27741616.852389477"/>
    <n v="27741617"/>
    <n v="17"/>
    <n v="1"/>
    <n v="0"/>
    <n v="1.3076923076923077"/>
    <n v="0"/>
    <n v="1.3076923076923077"/>
    <n v="1.3076923076923077"/>
    <n v="2"/>
    <n v="6660438"/>
    <n v="34402055"/>
    <n v="59823660"/>
  </r>
  <r>
    <x v="7"/>
    <n v="3777"/>
    <x v="27"/>
    <x v="304"/>
    <x v="304"/>
    <x v="298"/>
    <n v="131488"/>
    <n v="219110000164"/>
    <s v="19110219110000164"/>
    <s v="INSTITUCION EDUCATIVA AGROAMBIENTAL LA NUEVA ESPERANZA"/>
    <n v="1"/>
    <n v="15.180694246314788"/>
    <n v="1.0631937847235513"/>
    <n v="0.14399722043803367"/>
    <n v="1.1439972204380338"/>
    <n v="327"/>
    <n v="0"/>
    <n v="0"/>
    <n v="31"/>
    <n v="0"/>
    <n v="191"/>
    <n v="0"/>
    <n v="86"/>
    <n v="0"/>
    <n v="0"/>
    <n v="0"/>
    <n v="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54695.6603345932"/>
    <n v="31654499.185286909"/>
    <n v="0"/>
    <n v="4002435.5793105429"/>
    <n v="39711630"/>
    <n v="0"/>
    <n v="0"/>
    <n v="0"/>
    <n v="0"/>
    <n v="0"/>
    <n v="0"/>
    <n v="0"/>
    <n v="0"/>
    <n v="0"/>
    <n v="39711630"/>
    <n v="121442.29357798165"/>
    <n v="1"/>
    <n v="1"/>
    <n v="1"/>
    <n v="1"/>
    <n v="24249724"/>
    <n v="27741616.852389477"/>
    <n v="27741617"/>
    <n v="31"/>
    <n v="1"/>
    <n v="0"/>
    <n v="2.3846153846153846"/>
    <n v="0"/>
    <n v="2.3846153846153846"/>
    <n v="2.3846153846153846"/>
    <n v="3"/>
    <n v="6660438"/>
    <n v="34402055"/>
    <n v="74113685"/>
  </r>
  <r>
    <x v="7"/>
    <n v="3777"/>
    <x v="27"/>
    <x v="304"/>
    <x v="304"/>
    <x v="298"/>
    <n v="4824"/>
    <n v="219110000172"/>
    <s v="19110219110000172"/>
    <s v="INSTITUCION EDUCATIVA EL PORVENIR"/>
    <n v="1"/>
    <n v="15.180694246314788"/>
    <n v="1.0631937847235513"/>
    <n v="0.14399722043803367"/>
    <n v="1.1439972204380338"/>
    <n v="330"/>
    <n v="0"/>
    <n v="0"/>
    <n v="24"/>
    <n v="0"/>
    <n v="161"/>
    <n v="0"/>
    <n v="113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39119.2209042013"/>
    <n v="31311670.674254924"/>
    <n v="5595445.9887844026"/>
    <n v="0"/>
    <n v="40046236"/>
    <n v="0"/>
    <n v="0"/>
    <n v="0"/>
    <n v="0"/>
    <n v="0"/>
    <n v="0"/>
    <n v="0"/>
    <n v="0"/>
    <n v="0"/>
    <n v="40046236"/>
    <n v="121352.2303030303"/>
    <n v="1"/>
    <n v="1"/>
    <n v="1"/>
    <n v="1"/>
    <n v="24249724"/>
    <n v="27741616.852389477"/>
    <n v="27741617"/>
    <n v="24"/>
    <n v="1"/>
    <n v="0"/>
    <n v="1.8461538461538463"/>
    <n v="0"/>
    <n v="1.8461538461538463"/>
    <n v="1.8461538461538463"/>
    <n v="2"/>
    <n v="6660438"/>
    <n v="34402055"/>
    <n v="74448291"/>
  </r>
  <r>
    <x v="7"/>
    <n v="3777"/>
    <x v="27"/>
    <x v="304"/>
    <x v="304"/>
    <x v="298"/>
    <n v="4825"/>
    <n v="219110000407"/>
    <s v="19110219110000407"/>
    <s v="CENTRO EDUCATIVO LA UNION - LLANITO"/>
    <n v="1"/>
    <n v="15.180694246314788"/>
    <n v="1.0631937847235513"/>
    <n v="0.14399722043803367"/>
    <n v="1.1439972204380338"/>
    <n v="68"/>
    <n v="0"/>
    <n v="0"/>
    <n v="21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46729.3182911761"/>
    <n v="5370980.0061678151"/>
    <n v="0"/>
    <n v="0"/>
    <n v="8117709"/>
    <n v="0"/>
    <n v="0"/>
    <n v="0"/>
    <n v="0"/>
    <n v="0"/>
    <n v="0"/>
    <n v="0"/>
    <n v="0"/>
    <n v="0"/>
    <n v="8117709"/>
    <n v="119378.07352941176"/>
    <n v="1"/>
    <n v="1"/>
    <n v="1"/>
    <n v="1"/>
    <n v="24249724"/>
    <n v="27741616.852389477"/>
    <n v="27741617"/>
    <n v="21"/>
    <n v="0"/>
    <n v="1"/>
    <n v="1.6153846153846154"/>
    <n v="0"/>
    <n v="1.6153846153846154"/>
    <n v="1.6153846153846154"/>
    <n v="2"/>
    <n v="13320876"/>
    <n v="41062493"/>
    <n v="49180202"/>
  </r>
  <r>
    <x v="7"/>
    <n v="3777"/>
    <x v="27"/>
    <x v="304"/>
    <x v="304"/>
    <x v="298"/>
    <n v="4826"/>
    <n v="219110000458"/>
    <s v="19110219110000458"/>
    <s v="INSTITUCION EDUCATIVA MAZAMORRERO"/>
    <n v="1"/>
    <n v="15.180694246314788"/>
    <n v="1.0631937847235513"/>
    <n v="0.14399722043803367"/>
    <n v="1.1439972204380338"/>
    <n v="106"/>
    <n v="0"/>
    <n v="0"/>
    <n v="6"/>
    <n v="0"/>
    <n v="47"/>
    <n v="0"/>
    <n v="39"/>
    <n v="0"/>
    <n v="0"/>
    <n v="0"/>
    <n v="14"/>
    <n v="0"/>
    <n v="14"/>
    <n v="0"/>
    <n v="0"/>
    <n v="0"/>
    <n v="0"/>
    <n v="0"/>
    <n v="0"/>
    <n v="0"/>
    <n v="0"/>
    <n v="0"/>
    <n v="0"/>
    <n v="14"/>
    <n v="0"/>
    <n v="92671"/>
    <n v="81839"/>
    <n v="122758"/>
    <n v="150439"/>
    <n v="114333"/>
    <n v="99892"/>
    <n v="152848"/>
    <n v="184139"/>
    <n v="0"/>
    <n v="0"/>
    <n v="0"/>
    <n v="0"/>
    <n v="784779.80522605032"/>
    <n v="9827750.6495836619"/>
    <n v="0"/>
    <n v="2949163.0584393474"/>
    <n v="13561694"/>
    <n v="0"/>
    <n v="0"/>
    <n v="0"/>
    <n v="0"/>
    <n v="0"/>
    <n v="0"/>
    <n v="0"/>
    <n v="589832.61168786953"/>
    <n v="589833"/>
    <n v="14151527"/>
    <n v="133504.97169811319"/>
    <n v="1"/>
    <n v="1"/>
    <n v="1"/>
    <n v="1"/>
    <n v="24249724"/>
    <n v="27741616.852389477"/>
    <n v="27741617"/>
    <n v="6"/>
    <n v="0"/>
    <n v="1"/>
    <n v="0.46153846153846156"/>
    <n v="0"/>
    <n v="0.46153846153846156"/>
    <n v="0.46153846153846156"/>
    <n v="1"/>
    <n v="6660438"/>
    <n v="34402055"/>
    <n v="48553582"/>
  </r>
  <r>
    <x v="7"/>
    <n v="3777"/>
    <x v="27"/>
    <x v="304"/>
    <x v="304"/>
    <x v="298"/>
    <n v="4843"/>
    <n v="219110000482"/>
    <s v="19110219110000482"/>
    <s v="CENTRO EDUCATIVO PISAPASITO"/>
    <n v="1"/>
    <n v="15.180694246314788"/>
    <n v="1.0631937847235513"/>
    <n v="0.14399722043803367"/>
    <n v="1.1439972204380338"/>
    <n v="104"/>
    <n v="0"/>
    <n v="0"/>
    <n v="21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46729.3182911761"/>
    <n v="9484922.1385516729"/>
    <n v="0"/>
    <n v="0"/>
    <n v="12231651"/>
    <n v="0"/>
    <n v="0"/>
    <n v="0"/>
    <n v="0"/>
    <n v="0"/>
    <n v="0"/>
    <n v="0"/>
    <n v="0"/>
    <n v="0"/>
    <n v="12231651"/>
    <n v="117612.02884615384"/>
    <n v="1"/>
    <n v="1"/>
    <n v="1"/>
    <n v="1"/>
    <n v="24249724"/>
    <n v="27741616.852389477"/>
    <n v="27741617"/>
    <n v="21"/>
    <n v="0"/>
    <n v="1"/>
    <n v="1.6153846153846154"/>
    <n v="0"/>
    <n v="1.6153846153846154"/>
    <n v="1.6153846153846154"/>
    <n v="2"/>
    <n v="13320876"/>
    <n v="41062493"/>
    <n v="53294144"/>
  </r>
  <r>
    <x v="7"/>
    <n v="3777"/>
    <x v="27"/>
    <x v="304"/>
    <x v="304"/>
    <x v="298"/>
    <n v="4845"/>
    <n v="219110000636"/>
    <s v="19110219110000636"/>
    <s v="INSTITUCION EDUCATIVA PARA EL DESARROLLO INTERCULTURAL DE LAS COMUNIDADES INEDIC"/>
    <n v="1"/>
    <n v="15.180694246314788"/>
    <n v="1.0631937847235513"/>
    <n v="0.14399722043803367"/>
    <n v="1.1439972204380338"/>
    <n v="189"/>
    <n v="0"/>
    <n v="0"/>
    <n v="15"/>
    <n v="0"/>
    <n v="109"/>
    <n v="0"/>
    <n v="52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61949.5130651258"/>
    <n v="18398463.425383367"/>
    <n v="0"/>
    <n v="2738508.5542651084"/>
    <n v="23098921"/>
    <n v="0"/>
    <n v="0"/>
    <n v="0"/>
    <n v="0"/>
    <n v="0"/>
    <n v="0"/>
    <n v="0"/>
    <n v="0"/>
    <n v="0"/>
    <n v="23098921"/>
    <n v="122216.51322751323"/>
    <n v="1"/>
    <n v="1"/>
    <n v="1"/>
    <n v="1"/>
    <n v="24249724"/>
    <n v="27741616.852389477"/>
    <n v="27741617"/>
    <n v="15"/>
    <n v="1"/>
    <n v="0"/>
    <n v="1.1538461538461537"/>
    <n v="0"/>
    <n v="1.1538461538461537"/>
    <n v="1.1538461538461537"/>
    <n v="2"/>
    <n v="6660438"/>
    <n v="34402055"/>
    <n v="57500976"/>
  </r>
  <r>
    <x v="7"/>
    <n v="3777"/>
    <x v="27"/>
    <x v="304"/>
    <x v="304"/>
    <x v="298"/>
    <n v="4847"/>
    <n v="219110001012"/>
    <s v="19110219110001012"/>
    <s v="INSTITUCION EDUCATIVA MUNCHIQUE"/>
    <n v="1"/>
    <n v="15.180694246314788"/>
    <n v="1.0631937847235513"/>
    <n v="0.14399722043803367"/>
    <n v="1.1439972204380338"/>
    <n v="307"/>
    <n v="0"/>
    <n v="0"/>
    <n v="26"/>
    <n v="0"/>
    <n v="167"/>
    <n v="0"/>
    <n v="102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00712.4893128844"/>
    <n v="30740289.822534941"/>
    <n v="2098292.245794151"/>
    <n v="0"/>
    <n v="36239295"/>
    <n v="0"/>
    <n v="0"/>
    <n v="0"/>
    <n v="0"/>
    <n v="0"/>
    <n v="0"/>
    <n v="0"/>
    <n v="0"/>
    <n v="0"/>
    <n v="36239295"/>
    <n v="118043.30618892508"/>
    <n v="1"/>
    <n v="1"/>
    <n v="1"/>
    <n v="1"/>
    <n v="24249724"/>
    <n v="27741616.852389477"/>
    <n v="27741617"/>
    <n v="26"/>
    <n v="0"/>
    <n v="1"/>
    <n v="2"/>
    <n v="0"/>
    <n v="2"/>
    <n v="2"/>
    <n v="2"/>
    <n v="13320876"/>
    <n v="41062493"/>
    <n v="77301788"/>
  </r>
  <r>
    <x v="7"/>
    <n v="3777"/>
    <x v="27"/>
    <x v="304"/>
    <x v="304"/>
    <x v="298"/>
    <n v="4848"/>
    <n v="219110001021"/>
    <s v="19110219110001021"/>
    <s v="CENTRO EDUCATIVO SANTA CLARA"/>
    <n v="1"/>
    <n v="15.180694246314788"/>
    <n v="1.0631937847235513"/>
    <n v="0.14399722043803367"/>
    <n v="1.1439972204380338"/>
    <n v="28"/>
    <n v="0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3199732.7696318901"/>
    <n v="0"/>
    <n v="0"/>
    <n v="3199733"/>
    <n v="0"/>
    <n v="0"/>
    <n v="0"/>
    <n v="0"/>
    <n v="0"/>
    <n v="0"/>
    <n v="0"/>
    <n v="0"/>
    <n v="0"/>
    <n v="3199733"/>
    <n v="114276.17857142857"/>
    <n v="1"/>
    <n v="1"/>
    <n v="1"/>
    <n v="1"/>
    <n v="24249724"/>
    <n v="27741616.852389477"/>
    <n v="27741617"/>
    <n v="0"/>
    <n v="0"/>
    <n v="0"/>
    <n v="0"/>
    <n v="0"/>
    <n v="0"/>
    <n v="0"/>
    <n v="0"/>
    <n v="0"/>
    <n v="27741617"/>
    <n v="30941350"/>
  </r>
  <r>
    <x v="7"/>
    <n v="3777"/>
    <x v="27"/>
    <x v="304"/>
    <x v="304"/>
    <x v="298"/>
    <n v="4849"/>
    <n v="219110001128"/>
    <s v="19110219110001128"/>
    <s v="CENTRO EDUCATIVO LA ESMERALDA"/>
    <n v="1"/>
    <n v="15.180694246314788"/>
    <n v="1.0631937847235513"/>
    <n v="0.14399722043803367"/>
    <n v="1.1439972204380338"/>
    <n v="157"/>
    <n v="4"/>
    <n v="0"/>
    <n v="23"/>
    <n v="0"/>
    <n v="1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31509.1235172264"/>
    <n v="14855902.144719489"/>
    <n v="0"/>
    <n v="0"/>
    <n v="18387411"/>
    <n v="0"/>
    <n v="0"/>
    <n v="0"/>
    <n v="0"/>
    <n v="0"/>
    <n v="0"/>
    <n v="0"/>
    <n v="0"/>
    <n v="0"/>
    <n v="18387411"/>
    <n v="117117.26751592357"/>
    <n v="1"/>
    <n v="1"/>
    <n v="1"/>
    <n v="1"/>
    <n v="24249724"/>
    <n v="27741616.852389477"/>
    <n v="27741617"/>
    <n v="27"/>
    <n v="1"/>
    <n v="0"/>
    <n v="2.0769230769230771"/>
    <n v="0"/>
    <n v="2.0769230769230771"/>
    <n v="2.0769230769230771"/>
    <n v="3"/>
    <n v="6660438"/>
    <n v="34402055"/>
    <n v="52789466"/>
  </r>
  <r>
    <x v="7"/>
    <n v="3777"/>
    <x v="27"/>
    <x v="304"/>
    <x v="304"/>
    <x v="298"/>
    <n v="4851"/>
    <n v="219110001641"/>
    <s v="19110219110001641"/>
    <s v="INSTITUCION EDUCATIVA AGROINDUSTRIAL VALENTIN CARABALI"/>
    <n v="1"/>
    <n v="15.180694246314788"/>
    <n v="1.0631937847235513"/>
    <n v="0.14399722043803367"/>
    <n v="1.1439972204380338"/>
    <n v="420"/>
    <n v="0"/>
    <n v="0"/>
    <n v="19"/>
    <n v="0"/>
    <n v="136"/>
    <n v="0"/>
    <n v="197"/>
    <n v="0"/>
    <n v="0"/>
    <n v="0"/>
    <n v="68"/>
    <n v="0"/>
    <n v="68"/>
    <n v="0"/>
    <n v="0"/>
    <n v="0"/>
    <n v="0"/>
    <n v="0"/>
    <n v="0"/>
    <n v="0"/>
    <n v="0"/>
    <n v="0"/>
    <n v="0"/>
    <n v="68"/>
    <n v="0"/>
    <n v="92671"/>
    <n v="81839"/>
    <n v="122758"/>
    <n v="150439"/>
    <n v="114333"/>
    <n v="99892"/>
    <n v="152848"/>
    <n v="184139"/>
    <n v="0"/>
    <n v="0"/>
    <n v="0"/>
    <n v="0"/>
    <n v="2485136.0498824925"/>
    <n v="38053964.724550694"/>
    <n v="0"/>
    <n v="14324506.283848258"/>
    <n v="54863607"/>
    <n v="0"/>
    <n v="0"/>
    <n v="0"/>
    <n v="0"/>
    <n v="0"/>
    <n v="0"/>
    <n v="0"/>
    <n v="2864901.2567696515"/>
    <n v="2864901"/>
    <n v="57728508"/>
    <n v="137448.82857142857"/>
    <n v="1"/>
    <n v="1"/>
    <n v="1"/>
    <n v="1"/>
    <n v="24249724"/>
    <n v="27741616.852389477"/>
    <n v="27741617"/>
    <n v="19"/>
    <n v="0"/>
    <n v="1"/>
    <n v="1.4615384615384615"/>
    <n v="0"/>
    <n v="1.4615384615384615"/>
    <n v="1.4615384615384615"/>
    <n v="2"/>
    <n v="13320876"/>
    <n v="41062493"/>
    <n v="98791001"/>
  </r>
  <r>
    <x v="7"/>
    <n v="3777"/>
    <x v="27"/>
    <x v="304"/>
    <x v="304"/>
    <x v="298"/>
    <n v="4852"/>
    <n v="219110001659"/>
    <s v="19110219110001659"/>
    <s v="INSTITUCION EDUCATIVA AGROPECUARIA BRISAS DE MARY LOPEZ"/>
    <n v="1"/>
    <n v="15.180694246314788"/>
    <n v="1.0631937847235513"/>
    <n v="0.14399722043803367"/>
    <n v="1.1439972204380338"/>
    <n v="278"/>
    <n v="0"/>
    <n v="0"/>
    <n v="12"/>
    <n v="0"/>
    <n v="66"/>
    <n v="0"/>
    <n v="154"/>
    <n v="0"/>
    <n v="0"/>
    <n v="0"/>
    <n v="46"/>
    <n v="0"/>
    <n v="46"/>
    <n v="0"/>
    <n v="0"/>
    <n v="0"/>
    <n v="0"/>
    <n v="0"/>
    <n v="0"/>
    <n v="0"/>
    <n v="0"/>
    <n v="0"/>
    <n v="0"/>
    <n v="46"/>
    <n v="0"/>
    <n v="92671"/>
    <n v="81839"/>
    <n v="122758"/>
    <n v="150439"/>
    <n v="114333"/>
    <n v="99892"/>
    <n v="152848"/>
    <n v="184139"/>
    <n v="0"/>
    <n v="0"/>
    <n v="0"/>
    <n v="0"/>
    <n v="1569559.6104521006"/>
    <n v="25140757.475679137"/>
    <n v="0"/>
    <n v="9690107.1920149978"/>
    <n v="36400424"/>
    <n v="0"/>
    <n v="0"/>
    <n v="0"/>
    <n v="0"/>
    <n v="0"/>
    <n v="0"/>
    <n v="0"/>
    <n v="1938021.4384029997"/>
    <n v="1938021"/>
    <n v="38338445"/>
    <n v="137908.07553956835"/>
    <n v="1"/>
    <n v="1"/>
    <n v="1"/>
    <n v="1"/>
    <n v="24249724"/>
    <n v="27741616.852389477"/>
    <n v="27741617"/>
    <n v="12"/>
    <n v="1"/>
    <n v="0"/>
    <n v="0.92307692307692313"/>
    <n v="0"/>
    <n v="0.92307692307692313"/>
    <n v="0.92307692307692313"/>
    <n v="1"/>
    <n v="6660438"/>
    <n v="34402055"/>
    <n v="72740500"/>
  </r>
  <r>
    <x v="7"/>
    <n v="3777"/>
    <x v="27"/>
    <x v="304"/>
    <x v="304"/>
    <x v="298"/>
    <n v="4853"/>
    <n v="219110001691"/>
    <s v="19110219110001691"/>
    <s v="INSTITUCION EDUCATIVA NUEVA VISION DE HONDURAS"/>
    <n v="1"/>
    <n v="15.180694246314788"/>
    <n v="1.0631937847235513"/>
    <n v="0.14399722043803367"/>
    <n v="1.1439972204380338"/>
    <n v="361"/>
    <n v="0"/>
    <n v="0"/>
    <n v="18"/>
    <n v="0"/>
    <n v="131"/>
    <n v="0"/>
    <n v="140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54339.415678151"/>
    <n v="30968842.163222935"/>
    <n v="12589753.474764906"/>
    <n v="0"/>
    <n v="45912935"/>
    <n v="0"/>
    <n v="0"/>
    <n v="0"/>
    <n v="0"/>
    <n v="0"/>
    <n v="0"/>
    <n v="0"/>
    <n v="0"/>
    <n v="0"/>
    <n v="45912935"/>
    <n v="127182.64542936288"/>
    <n v="1"/>
    <n v="1"/>
    <n v="1"/>
    <n v="1"/>
    <n v="24249724"/>
    <n v="27741616.852389477"/>
    <n v="27741617"/>
    <n v="18"/>
    <n v="0"/>
    <n v="1"/>
    <n v="1.3846153846153846"/>
    <n v="0"/>
    <n v="1.3846153846153846"/>
    <n v="1.3846153846153846"/>
    <n v="2"/>
    <n v="13320876"/>
    <n v="41062493"/>
    <n v="86975428"/>
  </r>
  <r>
    <x v="7"/>
    <n v="3777"/>
    <x v="27"/>
    <x v="304"/>
    <x v="304"/>
    <x v="298"/>
    <n v="4827"/>
    <n v="219110001748"/>
    <s v="19110219110001748"/>
    <s v="INSTITUCION EDUCATIVA AGROPECUARIO PALO BLANCO"/>
    <n v="1"/>
    <n v="15.180694246314788"/>
    <n v="1.0631937847235513"/>
    <n v="0.14399722043803367"/>
    <n v="1.1439972204380338"/>
    <n v="336"/>
    <n v="0"/>
    <n v="0"/>
    <n v="20"/>
    <n v="0"/>
    <n v="121"/>
    <n v="0"/>
    <n v="127"/>
    <n v="0"/>
    <n v="0"/>
    <n v="0"/>
    <n v="68"/>
    <n v="0"/>
    <n v="68"/>
    <n v="0"/>
    <n v="0"/>
    <n v="0"/>
    <n v="0"/>
    <n v="0"/>
    <n v="0"/>
    <n v="0"/>
    <n v="0"/>
    <n v="0"/>
    <n v="0"/>
    <n v="68"/>
    <n v="0"/>
    <n v="92671"/>
    <n v="81839"/>
    <n v="122758"/>
    <n v="150439"/>
    <n v="114333"/>
    <n v="99892"/>
    <n v="152848"/>
    <n v="184139"/>
    <n v="0"/>
    <n v="0"/>
    <n v="0"/>
    <n v="0"/>
    <n v="2615932.6840868341"/>
    <n v="28340490.245311026"/>
    <n v="0"/>
    <n v="14324506.283848258"/>
    <n v="45280929"/>
    <n v="0"/>
    <n v="0"/>
    <n v="0"/>
    <n v="0"/>
    <n v="0"/>
    <n v="0"/>
    <n v="0"/>
    <n v="2864901.2567696515"/>
    <n v="2864901"/>
    <n v="48145830"/>
    <n v="143291.16071428571"/>
    <n v="1"/>
    <n v="1"/>
    <n v="1"/>
    <n v="1"/>
    <n v="24249724"/>
    <n v="27741616.852389477"/>
    <n v="27741617"/>
    <n v="20"/>
    <n v="0"/>
    <n v="1"/>
    <n v="1.5384615384615385"/>
    <n v="0"/>
    <n v="1.5384615384615385"/>
    <n v="1.5384615384615385"/>
    <n v="2"/>
    <n v="13320876"/>
    <n v="41062493"/>
    <n v="89208323"/>
  </r>
  <r>
    <x v="7"/>
    <n v="3777"/>
    <x v="27"/>
    <x v="305"/>
    <x v="305"/>
    <x v="299"/>
    <n v="15874"/>
    <n v="219130000055"/>
    <s v="19130219130000055"/>
    <s v="CENTRO EDUCATIVO BUENAVISTA"/>
    <n v="1"/>
    <n v="23.558244144563364"/>
    <n v="1.6499231423213785"/>
    <n v="0.23276837898722263"/>
    <n v="1.2327683789872226"/>
    <n v="54"/>
    <n v="0"/>
    <n v="0"/>
    <n v="7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6622.7495232228"/>
    <n v="5787753.8489482068"/>
    <n v="0"/>
    <n v="0"/>
    <n v="6774377"/>
    <n v="0"/>
    <n v="0"/>
    <n v="0"/>
    <n v="0"/>
    <n v="0"/>
    <n v="0"/>
    <n v="0"/>
    <n v="0"/>
    <n v="0"/>
    <n v="6774377"/>
    <n v="125451.42592592593"/>
    <n v="1"/>
    <n v="1"/>
    <n v="1"/>
    <n v="1"/>
    <n v="24249724"/>
    <n v="29894292.946367547"/>
    <n v="29894293"/>
    <n v="7"/>
    <n v="0"/>
    <n v="1"/>
    <n v="0.53846153846153844"/>
    <n v="0"/>
    <n v="0.53846153846153844"/>
    <n v="0.53846153846153844"/>
    <n v="1"/>
    <n v="6660438"/>
    <n v="36554731"/>
    <n v="43329108"/>
  </r>
  <r>
    <x v="7"/>
    <n v="3777"/>
    <x v="27"/>
    <x v="305"/>
    <x v="305"/>
    <x v="299"/>
    <n v="15875"/>
    <n v="219130000063"/>
    <s v="19130219130000063"/>
    <s v="CENTRO EDUCATIVO GUANGUBIO"/>
    <n v="1"/>
    <n v="23.558244144563364"/>
    <n v="1.6499231423213785"/>
    <n v="0.23276837898722263"/>
    <n v="1.2327683789872226"/>
    <n v="29"/>
    <n v="0"/>
    <n v="0"/>
    <n v="7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6622.7495232228"/>
    <n v="2709161.3761034161"/>
    <n v="0"/>
    <n v="0"/>
    <n v="3695784"/>
    <n v="0"/>
    <n v="0"/>
    <n v="0"/>
    <n v="0"/>
    <n v="0"/>
    <n v="0"/>
    <n v="0"/>
    <n v="0"/>
    <n v="0"/>
    <n v="3695784"/>
    <n v="127440.8275862069"/>
    <n v="1"/>
    <n v="1"/>
    <n v="1"/>
    <n v="1"/>
    <n v="24249724"/>
    <n v="29894292.946367547"/>
    <n v="29894293"/>
    <n v="7"/>
    <n v="0"/>
    <n v="1"/>
    <n v="0.53846153846153844"/>
    <n v="0"/>
    <n v="0.53846153846153844"/>
    <n v="0.53846153846153844"/>
    <n v="1"/>
    <n v="6660438"/>
    <n v="36554731"/>
    <n v="40250515"/>
  </r>
  <r>
    <x v="7"/>
    <n v="3777"/>
    <x v="27"/>
    <x v="305"/>
    <x v="305"/>
    <x v="299"/>
    <n v="15876"/>
    <n v="219130000128"/>
    <s v="19130219130000128"/>
    <s v="CENTRO EDUCATIVO CENEGUETA"/>
    <n v="1"/>
    <n v="23.558244144563364"/>
    <n v="1.6499231423213785"/>
    <n v="0.23276837898722263"/>
    <n v="1.2327683789872226"/>
    <n v="96"/>
    <n v="0"/>
    <n v="0"/>
    <n v="14"/>
    <n v="0"/>
    <n v="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73245.4990464456"/>
    <n v="10097783.310930915"/>
    <n v="0"/>
    <n v="0"/>
    <n v="12071029"/>
    <n v="0"/>
    <n v="0"/>
    <n v="0"/>
    <n v="0"/>
    <n v="0"/>
    <n v="0"/>
    <n v="0"/>
    <n v="0"/>
    <n v="0"/>
    <n v="12071029"/>
    <n v="125739.88541666667"/>
    <n v="1"/>
    <n v="1"/>
    <n v="1"/>
    <n v="1"/>
    <n v="24249724"/>
    <n v="29894292.946367547"/>
    <n v="29894293"/>
    <n v="14"/>
    <n v="0"/>
    <n v="1"/>
    <n v="1.0769230769230769"/>
    <n v="0"/>
    <n v="1.0769230769230769"/>
    <n v="1.0769230769230769"/>
    <n v="2"/>
    <n v="13320876"/>
    <n v="43215169"/>
    <n v="55286198"/>
  </r>
  <r>
    <x v="7"/>
    <n v="3777"/>
    <x v="27"/>
    <x v="305"/>
    <x v="305"/>
    <x v="299"/>
    <n v="15877"/>
    <n v="219130000144"/>
    <s v="19130219130000144"/>
    <s v="INSTITUCION EDUCATIVA LA VIUDA"/>
    <n v="1"/>
    <n v="23.558244144563364"/>
    <n v="1.6499231423213785"/>
    <n v="0.23276837898722263"/>
    <n v="1.2327683789872226"/>
    <n v="283"/>
    <n v="0"/>
    <n v="0"/>
    <n v="30"/>
    <n v="0"/>
    <n v="124"/>
    <n v="0"/>
    <n v="90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28383.2122423835"/>
    <n v="26352751.567551412"/>
    <n v="7348621.066466121"/>
    <n v="0"/>
    <n v="37929756"/>
    <n v="0"/>
    <n v="0"/>
    <n v="0"/>
    <n v="0"/>
    <n v="0"/>
    <n v="0"/>
    <n v="0"/>
    <n v="0"/>
    <n v="0"/>
    <n v="37929756"/>
    <n v="134027.40636042404"/>
    <n v="1"/>
    <n v="1"/>
    <n v="1"/>
    <n v="1"/>
    <n v="24249724"/>
    <n v="29894292.946367547"/>
    <n v="29894293"/>
    <n v="30"/>
    <n v="1"/>
    <n v="0"/>
    <n v="2.3076923076923075"/>
    <n v="0"/>
    <n v="2.3076923076923075"/>
    <n v="2.3076923076923075"/>
    <n v="3"/>
    <n v="6660438"/>
    <n v="36554731"/>
    <n v="74484487"/>
  </r>
  <r>
    <x v="7"/>
    <n v="3777"/>
    <x v="27"/>
    <x v="305"/>
    <x v="305"/>
    <x v="299"/>
    <n v="15878"/>
    <n v="219130000161"/>
    <s v="19130219130000161"/>
    <s v="INSTITUCION EDUCATIVA DINDE"/>
    <n v="1"/>
    <n v="23.558244144563364"/>
    <n v="1.6499231423213785"/>
    <n v="0.23276837898722263"/>
    <n v="1.2327683789872226"/>
    <n v="145"/>
    <n v="0"/>
    <n v="0"/>
    <n v="13"/>
    <n v="0"/>
    <n v="71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2299.3919716997"/>
    <n v="16254968.256620497"/>
    <n v="0"/>
    <n v="0"/>
    <n v="18087268"/>
    <n v="0"/>
    <n v="0"/>
    <n v="0"/>
    <n v="0"/>
    <n v="0"/>
    <n v="0"/>
    <n v="0"/>
    <n v="0"/>
    <n v="0"/>
    <n v="18087268"/>
    <n v="124739.77931034483"/>
    <n v="1"/>
    <n v="1"/>
    <n v="1"/>
    <n v="1"/>
    <n v="24249724"/>
    <n v="29894292.946367547"/>
    <n v="29894293"/>
    <n v="13"/>
    <n v="1"/>
    <n v="0"/>
    <n v="1"/>
    <n v="0"/>
    <n v="1"/>
    <n v="1"/>
    <n v="1"/>
    <n v="6660438"/>
    <n v="36554731"/>
    <n v="54641999"/>
  </r>
  <r>
    <x v="7"/>
    <n v="3777"/>
    <x v="27"/>
    <x v="305"/>
    <x v="305"/>
    <x v="299"/>
    <n v="15879"/>
    <n v="219130000179"/>
    <s v="19130219130000179"/>
    <s v="CENTRO EDUCATIVO LA AURELIA"/>
    <n v="1"/>
    <n v="23.558244144563364"/>
    <n v="1.6499231423213785"/>
    <n v="0.23276837898722263"/>
    <n v="1.2327683789872226"/>
    <n v="77"/>
    <n v="4"/>
    <n v="0"/>
    <n v="6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9461.0707474612"/>
    <n v="8250627.8272240395"/>
    <n v="0"/>
    <n v="0"/>
    <n v="9660089"/>
    <n v="0"/>
    <n v="0"/>
    <n v="0"/>
    <n v="0"/>
    <n v="0"/>
    <n v="0"/>
    <n v="0"/>
    <n v="0"/>
    <n v="0"/>
    <n v="9660089"/>
    <n v="125455.7012987013"/>
    <n v="1"/>
    <n v="1"/>
    <n v="1"/>
    <n v="1"/>
    <n v="24249724"/>
    <n v="29894292.946367547"/>
    <n v="29894293"/>
    <n v="10"/>
    <n v="0"/>
    <n v="1"/>
    <n v="0.76923076923076927"/>
    <n v="0"/>
    <n v="0.76923076923076927"/>
    <n v="0.76923076923076927"/>
    <n v="1"/>
    <n v="6660438"/>
    <n v="36554731"/>
    <n v="46214820"/>
  </r>
  <r>
    <x v="7"/>
    <n v="3777"/>
    <x v="27"/>
    <x v="305"/>
    <x v="305"/>
    <x v="299"/>
    <n v="15880"/>
    <n v="219130000225"/>
    <s v="19130219130000225"/>
    <s v="CENTRO EDUCATIVO LA ARROYUELA"/>
    <n v="1"/>
    <n v="23.558244144563364"/>
    <n v="1.6499231423213785"/>
    <n v="0.23276837898722263"/>
    <n v="1.2327683789872226"/>
    <n v="69"/>
    <n v="0"/>
    <n v="0"/>
    <n v="13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2299.3919716997"/>
    <n v="6896047.1391723314"/>
    <n v="0"/>
    <n v="0"/>
    <n v="8728347"/>
    <n v="0"/>
    <n v="0"/>
    <n v="0"/>
    <n v="0"/>
    <n v="0"/>
    <n v="0"/>
    <n v="0"/>
    <n v="0"/>
    <n v="0"/>
    <n v="8728347"/>
    <n v="126497.78260869565"/>
    <n v="1"/>
    <n v="1"/>
    <n v="1"/>
    <n v="1"/>
    <n v="24249724"/>
    <n v="29894292.946367547"/>
    <n v="29894293"/>
    <n v="13"/>
    <n v="0"/>
    <n v="1"/>
    <n v="1"/>
    <n v="0"/>
    <n v="1"/>
    <n v="1"/>
    <n v="1"/>
    <n v="6660438"/>
    <n v="36554731"/>
    <n v="45283078"/>
  </r>
  <r>
    <x v="7"/>
    <n v="3777"/>
    <x v="27"/>
    <x v="305"/>
    <x v="305"/>
    <x v="299"/>
    <n v="15881"/>
    <n v="219130000357"/>
    <s v="19130219130000357"/>
    <s v="CENTRO EDUCATIVO SAN GABRIEL"/>
    <n v="1"/>
    <n v="23.558244144563364"/>
    <n v="1.6499231423213785"/>
    <n v="0.23276837898722263"/>
    <n v="1.2327683789872226"/>
    <n v="78"/>
    <n v="0"/>
    <n v="0"/>
    <n v="10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9461.0707474612"/>
    <n v="8373771.5261378316"/>
    <n v="0"/>
    <n v="0"/>
    <n v="9783233"/>
    <n v="0"/>
    <n v="0"/>
    <n v="0"/>
    <n v="0"/>
    <n v="0"/>
    <n v="0"/>
    <n v="0"/>
    <n v="0"/>
    <n v="0"/>
    <n v="9783233"/>
    <n v="125426.06410256411"/>
    <n v="1"/>
    <n v="1"/>
    <n v="1"/>
    <n v="1"/>
    <n v="24249724"/>
    <n v="29894292.946367547"/>
    <n v="29894293"/>
    <n v="10"/>
    <n v="0"/>
    <n v="1"/>
    <n v="0.76923076923076927"/>
    <n v="0"/>
    <n v="0.76923076923076927"/>
    <n v="0.76923076923076927"/>
    <n v="1"/>
    <n v="6660438"/>
    <n v="36554731"/>
    <n v="46337964"/>
  </r>
  <r>
    <x v="7"/>
    <n v="3777"/>
    <x v="27"/>
    <x v="305"/>
    <x v="305"/>
    <x v="299"/>
    <n v="15882"/>
    <n v="219130000381"/>
    <s v="19130219130000381"/>
    <s v="INSTITUCION EDUCATIVA LA MESETA"/>
    <n v="1"/>
    <n v="23.558244144563364"/>
    <n v="1.6499231423213785"/>
    <n v="0.23276837898722263"/>
    <n v="1.2327683789872226"/>
    <n v="265"/>
    <n v="0"/>
    <n v="0"/>
    <n v="12"/>
    <n v="0"/>
    <n v="117"/>
    <n v="0"/>
    <n v="95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91353.2848969535"/>
    <n v="26106464.169723827"/>
    <n v="7725473.4288489986"/>
    <n v="0"/>
    <n v="35523291"/>
    <n v="0"/>
    <n v="0"/>
    <n v="0"/>
    <n v="0"/>
    <n v="0"/>
    <n v="0"/>
    <n v="0"/>
    <n v="0"/>
    <n v="0"/>
    <n v="35523291"/>
    <n v="134050.15471698114"/>
    <n v="1"/>
    <n v="1"/>
    <n v="1"/>
    <n v="1"/>
    <n v="24249724"/>
    <n v="29894292.946367547"/>
    <n v="29894293"/>
    <n v="12"/>
    <n v="0"/>
    <n v="1"/>
    <n v="0.92307692307692313"/>
    <n v="0"/>
    <n v="0.92307692307692313"/>
    <n v="0.92307692307692313"/>
    <n v="1"/>
    <n v="6660438"/>
    <n v="36554731"/>
    <n v="72078022"/>
  </r>
  <r>
    <x v="7"/>
    <n v="3777"/>
    <x v="27"/>
    <x v="305"/>
    <x v="305"/>
    <x v="299"/>
    <n v="15995"/>
    <n v="219130000438"/>
    <s v="19130219130000438"/>
    <s v="INSTITUCION EDUCATIVA ALTO MOJIBIO"/>
    <n v="1"/>
    <n v="23.558244144563364"/>
    <n v="1.6499231423213785"/>
    <n v="0.23276837898722263"/>
    <n v="1.2327683789872226"/>
    <n v="141"/>
    <n v="0"/>
    <n v="0"/>
    <n v="10"/>
    <n v="0"/>
    <n v="61"/>
    <n v="0"/>
    <n v="55"/>
    <n v="0"/>
    <n v="15"/>
    <n v="0"/>
    <n v="0"/>
    <n v="0"/>
    <n v="116"/>
    <n v="0"/>
    <n v="0"/>
    <n v="7"/>
    <n v="0"/>
    <n v="39"/>
    <n v="0"/>
    <n v="55"/>
    <n v="0"/>
    <n v="15"/>
    <n v="0"/>
    <n v="0"/>
    <n v="0"/>
    <n v="92671"/>
    <n v="81839"/>
    <n v="122758"/>
    <n v="150439"/>
    <n v="114333"/>
    <n v="99892"/>
    <n v="152848"/>
    <n v="184139"/>
    <n v="0"/>
    <n v="0"/>
    <n v="0"/>
    <n v="0"/>
    <n v="1409461.0707474612"/>
    <n v="14284669.07399983"/>
    <n v="2826392.7178715849"/>
    <n v="0"/>
    <n v="18520523"/>
    <n v="0"/>
    <n v="0"/>
    <n v="0"/>
    <n v="0"/>
    <n v="197324.54990464458"/>
    <n v="2315101.539579283"/>
    <n v="565278.54357431701"/>
    <n v="0"/>
    <n v="3077705"/>
    <n v="21598228"/>
    <n v="153178.9219858156"/>
    <n v="1"/>
    <n v="1"/>
    <n v="1"/>
    <n v="1"/>
    <n v="24249724"/>
    <n v="29894292.946367547"/>
    <n v="29894293"/>
    <n v="10"/>
    <n v="1"/>
    <n v="0"/>
    <n v="0.76923076923076927"/>
    <n v="0"/>
    <n v="0.76923076923076927"/>
    <n v="0.76923076923076927"/>
    <n v="1"/>
    <n v="6660438"/>
    <n v="36554731"/>
    <n v="58152959"/>
  </r>
  <r>
    <x v="7"/>
    <n v="3777"/>
    <x v="27"/>
    <x v="305"/>
    <x v="305"/>
    <x v="299"/>
    <n v="15996"/>
    <n v="219130000446"/>
    <s v="19130219130000446"/>
    <s v="INSTITUCION EDUCATIVA LA LAGUNA DINDE"/>
    <n v="1"/>
    <n v="23.558244144563364"/>
    <n v="1.6499231423213785"/>
    <n v="0.23276837898722263"/>
    <n v="1.2327683789872226"/>
    <n v="309"/>
    <n v="0"/>
    <n v="0"/>
    <n v="30"/>
    <n v="0"/>
    <n v="175"/>
    <n v="0"/>
    <n v="82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28383.2122423835"/>
    <n v="31647930.62084445"/>
    <n v="4145375.986211658"/>
    <n v="0"/>
    <n v="40021690"/>
    <n v="0"/>
    <n v="0"/>
    <n v="0"/>
    <n v="0"/>
    <n v="0"/>
    <n v="0"/>
    <n v="0"/>
    <n v="0"/>
    <n v="0"/>
    <n v="40021690"/>
    <n v="129520.03236245955"/>
    <n v="1"/>
    <n v="1"/>
    <n v="1"/>
    <n v="1"/>
    <n v="24249724"/>
    <n v="29894292.946367547"/>
    <n v="29894293"/>
    <n v="30"/>
    <n v="0"/>
    <n v="1"/>
    <n v="2.3076923076923075"/>
    <n v="0"/>
    <n v="2.3076923076923075"/>
    <n v="2.3076923076923075"/>
    <n v="3"/>
    <n v="19981315"/>
    <n v="49875608"/>
    <n v="89897298"/>
  </r>
  <r>
    <x v="7"/>
    <n v="3777"/>
    <x v="27"/>
    <x v="305"/>
    <x v="305"/>
    <x v="299"/>
    <n v="15997"/>
    <n v="219130000497"/>
    <s v="19130219130000497"/>
    <s v="INSTITUCION EDUCATIVA EL TUNEL"/>
    <n v="1"/>
    <n v="23.558244144563364"/>
    <n v="1.6499231423213785"/>
    <n v="0.23276837898722263"/>
    <n v="1.2327683789872226"/>
    <n v="202"/>
    <n v="3"/>
    <n v="0"/>
    <n v="20"/>
    <n v="0"/>
    <n v="85"/>
    <n v="0"/>
    <n v="67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41760.4627191606"/>
    <n v="18717842.234896328"/>
    <n v="5087506.8921688525"/>
    <n v="0"/>
    <n v="27047110"/>
    <n v="0"/>
    <n v="0"/>
    <n v="0"/>
    <n v="0"/>
    <n v="0"/>
    <n v="0"/>
    <n v="0"/>
    <n v="0"/>
    <n v="0"/>
    <n v="27047110"/>
    <n v="133896.58415841585"/>
    <n v="1"/>
    <n v="1"/>
    <n v="1"/>
    <n v="1"/>
    <n v="24249724"/>
    <n v="29894292.946367547"/>
    <n v="29894293"/>
    <n v="23"/>
    <n v="1"/>
    <n v="0"/>
    <n v="1.7692307692307692"/>
    <n v="0"/>
    <n v="1.7692307692307692"/>
    <n v="1.7692307692307692"/>
    <n v="2"/>
    <n v="6660438"/>
    <n v="36554731"/>
    <n v="63601841"/>
  </r>
  <r>
    <x v="7"/>
    <n v="3777"/>
    <x v="27"/>
    <x v="305"/>
    <x v="305"/>
    <x v="299"/>
    <n v="15998"/>
    <n v="219130000527"/>
    <s v="19130219130000527"/>
    <s v="INSTITUCION EDUCATIVA CASAS BAJAS"/>
    <n v="1"/>
    <n v="23.558244144563364"/>
    <n v="1.6499231423213785"/>
    <n v="0.23276837898722263"/>
    <n v="1.2327683789872226"/>
    <n v="269"/>
    <n v="0"/>
    <n v="0"/>
    <n v="10"/>
    <n v="0"/>
    <n v="78"/>
    <n v="0"/>
    <n v="129"/>
    <n v="0"/>
    <n v="0"/>
    <n v="0"/>
    <n v="52"/>
    <n v="0"/>
    <n v="269"/>
    <n v="0"/>
    <n v="0"/>
    <n v="10"/>
    <n v="0"/>
    <n v="78"/>
    <n v="0"/>
    <n v="129"/>
    <n v="0"/>
    <n v="0"/>
    <n v="0"/>
    <n v="52"/>
    <n v="0"/>
    <n v="92671"/>
    <n v="81839"/>
    <n v="122758"/>
    <n v="150439"/>
    <n v="114333"/>
    <n v="99892"/>
    <n v="152848"/>
    <n v="184139"/>
    <n v="0"/>
    <n v="0"/>
    <n v="0"/>
    <n v="0"/>
    <n v="1409461.0707474612"/>
    <n v="25490745.675154869"/>
    <n v="0"/>
    <n v="11804038.299993066"/>
    <n v="38704245"/>
    <n v="0"/>
    <n v="0"/>
    <n v="0"/>
    <n v="0"/>
    <n v="281892.21414949221"/>
    <n v="5098149.1350309737"/>
    <n v="0"/>
    <n v="2360807.6599986129"/>
    <n v="7740849"/>
    <n v="46445094"/>
    <n v="172658.34200743496"/>
    <n v="1"/>
    <n v="1"/>
    <n v="1"/>
    <n v="1"/>
    <n v="24249724"/>
    <n v="29894292.946367547"/>
    <n v="29894293"/>
    <n v="10"/>
    <n v="1"/>
    <n v="0"/>
    <n v="0.76923076923076927"/>
    <n v="0"/>
    <n v="0.76923076923076927"/>
    <n v="0.76923076923076927"/>
    <n v="1"/>
    <n v="6660438"/>
    <n v="36554731"/>
    <n v="82999825"/>
  </r>
  <r>
    <x v="7"/>
    <n v="3777"/>
    <x v="27"/>
    <x v="305"/>
    <x v="305"/>
    <x v="299"/>
    <n v="15999"/>
    <n v="219130000535"/>
    <s v="19130219130000535"/>
    <s v="CENTRO EDUCATIVO CHAUX"/>
    <n v="1"/>
    <n v="23.558244144563364"/>
    <n v="1.6499231423213785"/>
    <n v="0.23276837898722263"/>
    <n v="1.2327683789872226"/>
    <n v="41"/>
    <n v="0"/>
    <n v="0"/>
    <n v="8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7568.8565979688"/>
    <n v="4063742.0641551241"/>
    <n v="0"/>
    <n v="0"/>
    <n v="5191311"/>
    <n v="0"/>
    <n v="0"/>
    <n v="0"/>
    <n v="0"/>
    <n v="0"/>
    <n v="0"/>
    <n v="0"/>
    <n v="0"/>
    <n v="0"/>
    <n v="5191311"/>
    <n v="126617.34146341463"/>
    <n v="1"/>
    <n v="1"/>
    <n v="1"/>
    <n v="1"/>
    <n v="24249724"/>
    <n v="29894292.946367547"/>
    <n v="29894293"/>
    <n v="8"/>
    <n v="1"/>
    <n v="0"/>
    <n v="0.61538461538461542"/>
    <n v="0"/>
    <n v="0.61538461538461542"/>
    <n v="0.61538461538461542"/>
    <n v="1"/>
    <n v="6660438"/>
    <n v="36554731"/>
    <n v="41746042"/>
  </r>
  <r>
    <x v="7"/>
    <n v="3777"/>
    <x v="27"/>
    <x v="305"/>
    <x v="305"/>
    <x v="299"/>
    <n v="16000"/>
    <n v="219130000543"/>
    <s v="19130219130000543"/>
    <s v="CENTRO EDUCATIVO PUENTE ALTO"/>
    <n v="1"/>
    <n v="23.558244144563364"/>
    <n v="1.6499231423213785"/>
    <n v="0.23276837898722263"/>
    <n v="1.2327683789872226"/>
    <n v="53"/>
    <n v="0"/>
    <n v="0"/>
    <n v="5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4730.53537373058"/>
    <n v="5910897.5478619989"/>
    <n v="0"/>
    <n v="0"/>
    <n v="6615628"/>
    <n v="0"/>
    <n v="0"/>
    <n v="0"/>
    <n v="0"/>
    <n v="0"/>
    <n v="0"/>
    <n v="0"/>
    <n v="0"/>
    <n v="0"/>
    <n v="6615628"/>
    <n v="124823.16981132075"/>
    <n v="1"/>
    <n v="1"/>
    <n v="1"/>
    <n v="1"/>
    <n v="24249724"/>
    <n v="29894292.946367547"/>
    <n v="29894293"/>
    <n v="5"/>
    <n v="1"/>
    <n v="0"/>
    <n v="0.38461538461538464"/>
    <n v="0"/>
    <n v="0.38461538461538464"/>
    <n v="0.38461538461538464"/>
    <n v="1"/>
    <n v="6660438"/>
    <n v="36554731"/>
    <n v="43170359"/>
  </r>
  <r>
    <x v="7"/>
    <n v="3777"/>
    <x v="27"/>
    <x v="305"/>
    <x v="305"/>
    <x v="299"/>
    <n v="16001"/>
    <n v="219130000560"/>
    <s v="19130219130000560"/>
    <s v="INSTITUCION EDUCATIVA SAN ANTONIO"/>
    <n v="1"/>
    <n v="23.558244144563364"/>
    <n v="1.6499231423213785"/>
    <n v="0.23276837898722263"/>
    <n v="1.2327683789872226"/>
    <n v="112"/>
    <n v="0"/>
    <n v="0"/>
    <n v="6"/>
    <n v="0"/>
    <n v="59"/>
    <n v="0"/>
    <n v="4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5676.64244847675"/>
    <n v="12437513.590292955"/>
    <n v="942130.90595719498"/>
    <n v="0"/>
    <n v="14225321"/>
    <n v="0"/>
    <n v="0"/>
    <n v="0"/>
    <n v="0"/>
    <n v="0"/>
    <n v="0"/>
    <n v="0"/>
    <n v="0"/>
    <n v="0"/>
    <n v="14225321"/>
    <n v="127011.79464285714"/>
    <n v="1"/>
    <n v="1"/>
    <n v="1"/>
    <n v="1"/>
    <n v="24249724"/>
    <n v="29894292.946367547"/>
    <n v="29894293"/>
    <n v="6"/>
    <n v="1"/>
    <n v="0"/>
    <n v="0.46153846153846156"/>
    <n v="0"/>
    <n v="0.46153846153846156"/>
    <n v="0.46153846153846156"/>
    <n v="1"/>
    <n v="6660438"/>
    <n v="36554731"/>
    <n v="50780052"/>
  </r>
  <r>
    <x v="7"/>
    <n v="3777"/>
    <x v="27"/>
    <x v="305"/>
    <x v="305"/>
    <x v="299"/>
    <n v="16002"/>
    <n v="219130000578"/>
    <s v="19130219130000578"/>
    <s v="CENTRO EDUCATIVO CACAHUAL"/>
    <n v="1"/>
    <n v="23.558244144563364"/>
    <n v="1.6499231423213785"/>
    <n v="0.23276837898722263"/>
    <n v="1.2327683789872226"/>
    <n v="84"/>
    <n v="2"/>
    <n v="0"/>
    <n v="14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55137.7131959377"/>
    <n v="8373771.5261378316"/>
    <n v="0"/>
    <n v="0"/>
    <n v="10628909"/>
    <n v="0"/>
    <n v="0"/>
    <n v="0"/>
    <n v="0"/>
    <n v="0"/>
    <n v="0"/>
    <n v="0"/>
    <n v="0"/>
    <n v="0"/>
    <n v="10628909"/>
    <n v="126534.63095238095"/>
    <n v="1"/>
    <n v="1"/>
    <n v="1"/>
    <n v="1"/>
    <n v="24249724"/>
    <n v="29894292.946367547"/>
    <n v="29894293"/>
    <n v="16"/>
    <n v="0"/>
    <n v="1"/>
    <n v="1.2307692307692308"/>
    <n v="0"/>
    <n v="1.2307692307692308"/>
    <n v="1.2307692307692308"/>
    <n v="2"/>
    <n v="13320876"/>
    <n v="43215169"/>
    <n v="53844078"/>
  </r>
  <r>
    <x v="7"/>
    <n v="3777"/>
    <x v="27"/>
    <x v="305"/>
    <x v="305"/>
    <x v="299"/>
    <n v="16003"/>
    <n v="219130000586"/>
    <s v="19130219130000586"/>
    <s v="INSTITUCION EDUCATIVA AGROPECUARIO LA CAPILLA"/>
    <n v="1"/>
    <n v="23.558244144563364"/>
    <n v="1.6499231423213785"/>
    <n v="0.23276837898722263"/>
    <n v="1.2327683789872226"/>
    <n v="323"/>
    <n v="0"/>
    <n v="0"/>
    <n v="24"/>
    <n v="0"/>
    <n v="122"/>
    <n v="0"/>
    <n v="124"/>
    <n v="0"/>
    <n v="0"/>
    <n v="0"/>
    <n v="53"/>
    <n v="0"/>
    <n v="323"/>
    <n v="0"/>
    <n v="0"/>
    <n v="24"/>
    <n v="0"/>
    <n v="122"/>
    <n v="0"/>
    <n v="124"/>
    <n v="0"/>
    <n v="0"/>
    <n v="0"/>
    <n v="53"/>
    <n v="0"/>
    <n v="92671"/>
    <n v="81839"/>
    <n v="122758"/>
    <n v="150439"/>
    <n v="114333"/>
    <n v="99892"/>
    <n v="152848"/>
    <n v="184139"/>
    <n v="0"/>
    <n v="0"/>
    <n v="0"/>
    <n v="0"/>
    <n v="3382706.569793907"/>
    <n v="30293349.932792742"/>
    <n v="0"/>
    <n v="12031039.036531394"/>
    <n v="45707096"/>
    <n v="0"/>
    <n v="0"/>
    <n v="0"/>
    <n v="0"/>
    <n v="676541.31395878142"/>
    <n v="6058669.9865585491"/>
    <n v="0"/>
    <n v="2406207.807306279"/>
    <n v="9141419"/>
    <n v="54848515"/>
    <n v="169809.64396284829"/>
    <n v="1"/>
    <n v="1"/>
    <n v="1"/>
    <n v="1"/>
    <n v="24249724"/>
    <n v="29894292.946367547"/>
    <n v="29894293"/>
    <n v="24"/>
    <n v="1"/>
    <n v="0"/>
    <n v="1.8461538461538463"/>
    <n v="0"/>
    <n v="1.8461538461538463"/>
    <n v="1.8461538461538463"/>
    <n v="2"/>
    <n v="6660438"/>
    <n v="36554731"/>
    <n v="91403246"/>
  </r>
  <r>
    <x v="7"/>
    <n v="3777"/>
    <x v="27"/>
    <x v="305"/>
    <x v="305"/>
    <x v="299"/>
    <n v="16021"/>
    <n v="219130000659"/>
    <s v="19130219130000659"/>
    <s v="CENTRO EDUCATIVO LA SELVA"/>
    <n v="1"/>
    <n v="23.558244144563364"/>
    <n v="1.6499231423213785"/>
    <n v="0.23276837898722263"/>
    <n v="1.2327683789872226"/>
    <n v="120"/>
    <n v="0"/>
    <n v="0"/>
    <n v="23"/>
    <n v="0"/>
    <n v="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41760.4627191606"/>
    <n v="11944938.794637788"/>
    <n v="0"/>
    <n v="0"/>
    <n v="15186699"/>
    <n v="0"/>
    <n v="0"/>
    <n v="0"/>
    <n v="0"/>
    <n v="0"/>
    <n v="0"/>
    <n v="0"/>
    <n v="0"/>
    <n v="0"/>
    <n v="15186699"/>
    <n v="126555.825"/>
    <n v="1"/>
    <n v="1"/>
    <n v="1"/>
    <n v="1"/>
    <n v="24249724"/>
    <n v="29894292.946367547"/>
    <n v="29894293"/>
    <n v="23"/>
    <n v="1"/>
    <n v="0"/>
    <n v="1.7692307692307692"/>
    <n v="0"/>
    <n v="1.7692307692307692"/>
    <n v="1.7692307692307692"/>
    <n v="2"/>
    <n v="6660438"/>
    <n v="36554731"/>
    <n v="51741430"/>
  </r>
  <r>
    <x v="7"/>
    <n v="3777"/>
    <x v="27"/>
    <x v="305"/>
    <x v="305"/>
    <x v="299"/>
    <n v="4858"/>
    <n v="219130000667"/>
    <s v="19130219130000667"/>
    <s v="INSTITUCION EDUCATIVA EFRAIN OROZCO"/>
    <n v="1"/>
    <n v="23.558244144563364"/>
    <n v="1.6499231423213785"/>
    <n v="0.23276837898722263"/>
    <n v="1.2327683789872226"/>
    <n v="564"/>
    <n v="8"/>
    <n v="0"/>
    <n v="23"/>
    <n v="0"/>
    <n v="181"/>
    <n v="0"/>
    <n v="238"/>
    <n v="0"/>
    <n v="1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69329.3193171294"/>
    <n v="51597209.844878696"/>
    <n v="21480584.655824047"/>
    <n v="0"/>
    <n v="77447124"/>
    <n v="0"/>
    <n v="0"/>
    <n v="0"/>
    <n v="0"/>
    <n v="0"/>
    <n v="0"/>
    <n v="0"/>
    <n v="0"/>
    <n v="0"/>
    <n v="77447124"/>
    <n v="137317.59574468085"/>
    <n v="1"/>
    <n v="1"/>
    <n v="1"/>
    <n v="1"/>
    <n v="24249724"/>
    <n v="29894292.946367547"/>
    <n v="29894293"/>
    <n v="31"/>
    <n v="1"/>
    <n v="0"/>
    <n v="2.3846153846153846"/>
    <n v="0"/>
    <n v="2.3846153846153846"/>
    <n v="2.3846153846153846"/>
    <n v="3"/>
    <n v="6660438"/>
    <n v="36554731"/>
    <n v="114001855"/>
  </r>
  <r>
    <x v="7"/>
    <n v="3777"/>
    <x v="27"/>
    <x v="305"/>
    <x v="305"/>
    <x v="299"/>
    <n v="4859"/>
    <n v="219130000926"/>
    <s v="19130219130000926"/>
    <s v="INSTITUCION EDUCATIVA ORTEGA"/>
    <n v="1"/>
    <n v="23.558244144563364"/>
    <n v="1.6499231423213785"/>
    <n v="0.23276837898722263"/>
    <n v="1.2327683789872226"/>
    <n v="245"/>
    <n v="10"/>
    <n v="0"/>
    <n v="17"/>
    <n v="0"/>
    <n v="149"/>
    <n v="0"/>
    <n v="55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05544.8910181453"/>
    <n v="25121314.578413494"/>
    <n v="2637966.5366801461"/>
    <n v="0"/>
    <n v="31564826"/>
    <n v="0"/>
    <n v="0"/>
    <n v="0"/>
    <n v="0"/>
    <n v="0"/>
    <n v="0"/>
    <n v="0"/>
    <n v="0"/>
    <n v="0"/>
    <n v="31564826"/>
    <n v="128836.02448979592"/>
    <n v="1"/>
    <n v="1"/>
    <n v="1"/>
    <n v="1"/>
    <n v="24249724"/>
    <n v="29894292.946367547"/>
    <n v="29894293"/>
    <n v="27"/>
    <n v="0"/>
    <n v="1"/>
    <n v="2.0769230769230771"/>
    <n v="0"/>
    <n v="2.0769230769230771"/>
    <n v="2.0769230769230771"/>
    <n v="3"/>
    <n v="19981315"/>
    <n v="49875608"/>
    <n v="81440434"/>
  </r>
  <r>
    <x v="7"/>
    <n v="3777"/>
    <x v="27"/>
    <x v="305"/>
    <x v="305"/>
    <x v="299"/>
    <n v="4860"/>
    <n v="219130000951"/>
    <s v="19130219130000951"/>
    <s v="INSTITUCION EDUCATIVA EL RECUERDO BAJO"/>
    <n v="1"/>
    <n v="23.558244144563364"/>
    <n v="1.6499231423213785"/>
    <n v="0.23276837898722263"/>
    <n v="1.2327683789872226"/>
    <n v="187"/>
    <n v="0"/>
    <n v="0"/>
    <n v="16"/>
    <n v="0"/>
    <n v="96"/>
    <n v="0"/>
    <n v="6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55137.7131959377"/>
    <n v="19579848.127292871"/>
    <n v="2261114.174297268"/>
    <n v="0"/>
    <n v="24096100"/>
    <n v="0"/>
    <n v="0"/>
    <n v="0"/>
    <n v="0"/>
    <n v="0"/>
    <n v="0"/>
    <n v="0"/>
    <n v="0"/>
    <n v="0"/>
    <n v="24096100"/>
    <n v="128856.14973262032"/>
    <n v="1"/>
    <n v="1"/>
    <n v="1"/>
    <n v="1"/>
    <n v="24249724"/>
    <n v="29894292.946367547"/>
    <n v="29894293"/>
    <n v="16"/>
    <n v="0"/>
    <n v="1"/>
    <n v="1.2307692307692308"/>
    <n v="0"/>
    <n v="1.2307692307692308"/>
    <n v="1.2307692307692308"/>
    <n v="2"/>
    <n v="13320876"/>
    <n v="43215169"/>
    <n v="67311269"/>
  </r>
  <r>
    <x v="7"/>
    <n v="3777"/>
    <x v="27"/>
    <x v="305"/>
    <x v="305"/>
    <x v="299"/>
    <n v="4861"/>
    <n v="219130001078"/>
    <s v="19130219130001078"/>
    <s v="CENTRO EDUCATIVO LA COHETERA"/>
    <n v="1"/>
    <n v="23.558244144563364"/>
    <n v="1.6499231423213785"/>
    <n v="0.23276837898722263"/>
    <n v="1.2327683789872226"/>
    <n v="106"/>
    <n v="5"/>
    <n v="0"/>
    <n v="14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77976.0344201764"/>
    <n v="10713501.805499872"/>
    <n v="0"/>
    <n v="0"/>
    <n v="13391478"/>
    <n v="0"/>
    <n v="0"/>
    <n v="0"/>
    <n v="0"/>
    <n v="0"/>
    <n v="0"/>
    <n v="0"/>
    <n v="0"/>
    <n v="0"/>
    <n v="13391478"/>
    <n v="126334.69811320755"/>
    <n v="1"/>
    <n v="1"/>
    <n v="1"/>
    <n v="1"/>
    <n v="24249724"/>
    <n v="29894292.946367547"/>
    <n v="29894293"/>
    <n v="19"/>
    <n v="1"/>
    <n v="0"/>
    <n v="1.4615384615384615"/>
    <n v="0"/>
    <n v="1.4615384615384615"/>
    <n v="1.4615384615384615"/>
    <n v="2"/>
    <n v="6660438"/>
    <n v="36554731"/>
    <n v="49946209"/>
  </r>
  <r>
    <x v="7"/>
    <n v="3777"/>
    <x v="27"/>
    <x v="305"/>
    <x v="305"/>
    <x v="299"/>
    <n v="4862"/>
    <n v="219130001337"/>
    <s v="19130219130001337"/>
    <s v="INSTITUCION EDUCATIVA AGROPECUARIA NUESTRA SEÑORA DEL CARMEN"/>
    <n v="1"/>
    <n v="23.558244144563364"/>
    <n v="1.6499231423213785"/>
    <n v="0.23276837898722263"/>
    <n v="1.2327683789872226"/>
    <n v="458"/>
    <n v="0"/>
    <n v="0"/>
    <n v="33"/>
    <n v="0"/>
    <n v="184"/>
    <n v="0"/>
    <n v="182"/>
    <n v="0"/>
    <n v="0"/>
    <n v="0"/>
    <n v="59"/>
    <n v="0"/>
    <n v="59"/>
    <n v="0"/>
    <n v="0"/>
    <n v="0"/>
    <n v="0"/>
    <n v="0"/>
    <n v="0"/>
    <n v="0"/>
    <n v="0"/>
    <n v="0"/>
    <n v="0"/>
    <n v="59"/>
    <n v="0"/>
    <n v="92671"/>
    <n v="81839"/>
    <n v="122758"/>
    <n v="150439"/>
    <n v="114333"/>
    <n v="99892"/>
    <n v="152848"/>
    <n v="184139"/>
    <n v="0"/>
    <n v="0"/>
    <n v="0"/>
    <n v="0"/>
    <n v="4651221.5334666222"/>
    <n v="45070593.802447736"/>
    <n v="0"/>
    <n v="13393043.455761362"/>
    <n v="63114859"/>
    <n v="0"/>
    <n v="0"/>
    <n v="0"/>
    <n v="0"/>
    <n v="0"/>
    <n v="0"/>
    <n v="0"/>
    <n v="2678608.6911522727"/>
    <n v="2678609"/>
    <n v="65793468"/>
    <n v="143653.86026200873"/>
    <n v="1"/>
    <n v="1"/>
    <n v="1"/>
    <n v="1"/>
    <n v="24249724"/>
    <n v="29894292.946367547"/>
    <n v="29894293"/>
    <n v="33"/>
    <n v="1"/>
    <n v="0"/>
    <n v="2.5384615384615383"/>
    <n v="0"/>
    <n v="2.5384615384615383"/>
    <n v="2.5384615384615383"/>
    <n v="3"/>
    <n v="6660438"/>
    <n v="36554731"/>
    <n v="102348199"/>
  </r>
  <r>
    <x v="7"/>
    <n v="3777"/>
    <x v="27"/>
    <x v="305"/>
    <x v="305"/>
    <x v="299"/>
    <n v="4864"/>
    <n v="219130003666"/>
    <s v="19130219130003666"/>
    <s v="INSTITUCION EDUCATIVA NUESTRA SEÑORA DE LAS MERCEDES"/>
    <n v="1"/>
    <n v="23.558244144563364"/>
    <n v="1.6499231423213785"/>
    <n v="0.23276837898722263"/>
    <n v="1.2327683789872226"/>
    <n v="391"/>
    <n v="5"/>
    <n v="0"/>
    <n v="20"/>
    <n v="0"/>
    <n v="182"/>
    <n v="0"/>
    <n v="131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23652.6768686529"/>
    <n v="38543977.760016784"/>
    <n v="9986587.6031462662"/>
    <n v="0"/>
    <n v="52054218"/>
    <n v="0"/>
    <n v="0"/>
    <n v="0"/>
    <n v="0"/>
    <n v="0"/>
    <n v="0"/>
    <n v="0"/>
    <n v="0"/>
    <n v="0"/>
    <n v="52054218"/>
    <n v="133130.99232736573"/>
    <n v="1"/>
    <n v="1"/>
    <n v="1"/>
    <n v="1"/>
    <n v="24249724"/>
    <n v="29894292.946367547"/>
    <n v="29894293"/>
    <n v="25"/>
    <n v="0"/>
    <n v="1"/>
    <n v="1.9230769230769231"/>
    <n v="0"/>
    <n v="1.9230769230769231"/>
    <n v="1.9230769230769231"/>
    <n v="2"/>
    <n v="13320876"/>
    <n v="43215169"/>
    <n v="95269387"/>
  </r>
  <r>
    <x v="7"/>
    <n v="3777"/>
    <x v="27"/>
    <x v="306"/>
    <x v="306"/>
    <x v="300"/>
    <n v="16006"/>
    <n v="219137000018"/>
    <s v="19137219137000018"/>
    <s v="INSTITUCION EDUCATIVA EL ROSARIO"/>
    <n v="1"/>
    <n v="23.775288413308811"/>
    <n v="1.6651240358902641"/>
    <n v="0.23506824845108851"/>
    <n v="1.2350682484510884"/>
    <n v="235"/>
    <n v="7"/>
    <n v="0"/>
    <n v="15"/>
    <n v="0"/>
    <n v="98"/>
    <n v="0"/>
    <n v="88"/>
    <n v="0"/>
    <n v="0"/>
    <n v="0"/>
    <n v="27"/>
    <n v="0"/>
    <n v="27"/>
    <n v="0"/>
    <n v="0"/>
    <n v="0"/>
    <n v="0"/>
    <n v="0"/>
    <n v="0"/>
    <n v="0"/>
    <n v="0"/>
    <n v="0"/>
    <n v="0"/>
    <n v="27"/>
    <n v="0"/>
    <n v="92671"/>
    <n v="81839"/>
    <n v="122758"/>
    <n v="150439"/>
    <n v="114333"/>
    <n v="99892"/>
    <n v="152848"/>
    <n v="184139"/>
    <n v="0"/>
    <n v="0"/>
    <n v="0"/>
    <n v="0"/>
    <n v="3106599.2771034823"/>
    <n v="22947459.37021536"/>
    <n v="0"/>
    <n v="6140454.2694414444"/>
    <n v="32194513"/>
    <n v="0"/>
    <n v="0"/>
    <n v="0"/>
    <n v="0"/>
    <n v="0"/>
    <n v="0"/>
    <n v="0"/>
    <n v="1228090.8538882891"/>
    <n v="1228091"/>
    <n v="33422604"/>
    <n v="142223.84680851063"/>
    <n v="1"/>
    <n v="1"/>
    <n v="1"/>
    <n v="1"/>
    <n v="24249724"/>
    <n v="29950064.14610232"/>
    <n v="29950064"/>
    <n v="22"/>
    <n v="0"/>
    <n v="1"/>
    <n v="1.6923076923076923"/>
    <n v="0"/>
    <n v="1.6923076923076923"/>
    <n v="1.6923076923076923"/>
    <n v="2"/>
    <n v="13320876"/>
    <n v="43270940"/>
    <n v="76693544"/>
  </r>
  <r>
    <x v="7"/>
    <n v="3777"/>
    <x v="27"/>
    <x v="306"/>
    <x v="306"/>
    <x v="300"/>
    <n v="16007"/>
    <n v="219137000034"/>
    <s v="19137219137000034"/>
    <s v="CENTRO EDUCATIVO EL PITAL"/>
    <n v="1"/>
    <n v="23.775288413308811"/>
    <n v="1.6651240358902641"/>
    <n v="0.23506824845108851"/>
    <n v="1.2350682484510884"/>
    <n v="126"/>
    <n v="0"/>
    <n v="0"/>
    <n v="18"/>
    <n v="0"/>
    <n v="108"/>
    <n v="0"/>
    <n v="0"/>
    <n v="0"/>
    <n v="0"/>
    <n v="0"/>
    <n v="0"/>
    <n v="0"/>
    <n v="91"/>
    <n v="0"/>
    <n v="0"/>
    <n v="13"/>
    <n v="0"/>
    <n v="7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41763.0449028495"/>
    <n v="13324331.247221822"/>
    <n v="0"/>
    <n v="0"/>
    <n v="15866094"/>
    <n v="0"/>
    <n v="0"/>
    <n v="0"/>
    <n v="0"/>
    <n v="367143.55093041155"/>
    <n v="1924625.6245987078"/>
    <n v="0"/>
    <n v="0"/>
    <n v="2291769"/>
    <n v="18157863"/>
    <n v="144110.02380952382"/>
    <n v="1"/>
    <n v="1"/>
    <n v="1"/>
    <n v="1"/>
    <n v="24249724"/>
    <n v="29950064.14610232"/>
    <n v="29950064"/>
    <n v="18"/>
    <n v="1"/>
    <n v="0"/>
    <n v="1.3846153846153846"/>
    <n v="0"/>
    <n v="1.3846153846153846"/>
    <n v="1.3846153846153846"/>
    <n v="2"/>
    <n v="6660438"/>
    <n v="36610502"/>
    <n v="54768365"/>
  </r>
  <r>
    <x v="7"/>
    <n v="3777"/>
    <x v="27"/>
    <x v="306"/>
    <x v="306"/>
    <x v="300"/>
    <n v="16008"/>
    <n v="219137000051"/>
    <s v="19137219137000051"/>
    <s v="CENTRO EDUCATIVO EL CABUYAL"/>
    <n v="1"/>
    <n v="23.775288413308811"/>
    <n v="1.6651240358902641"/>
    <n v="0.23506824845108851"/>
    <n v="1.2350682484510884"/>
    <n v="48"/>
    <n v="0"/>
    <n v="0"/>
    <n v="8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9672.4644012663"/>
    <n v="4934937.498971045"/>
    <n v="0"/>
    <n v="0"/>
    <n v="6064610"/>
    <n v="0"/>
    <n v="0"/>
    <n v="0"/>
    <n v="0"/>
    <n v="0"/>
    <n v="0"/>
    <n v="0"/>
    <n v="0"/>
    <n v="0"/>
    <n v="6064610"/>
    <n v="126346.04166666667"/>
    <n v="1"/>
    <n v="1"/>
    <n v="1"/>
    <n v="1"/>
    <n v="24249724"/>
    <n v="29950064.14610232"/>
    <n v="29950064"/>
    <n v="8"/>
    <n v="0"/>
    <n v="1"/>
    <n v="0.61538461538461542"/>
    <n v="0"/>
    <n v="0.61538461538461542"/>
    <n v="0.61538461538461542"/>
    <n v="1"/>
    <n v="6660438"/>
    <n v="36610502"/>
    <n v="42675112"/>
  </r>
  <r>
    <x v="7"/>
    <n v="3777"/>
    <x v="27"/>
    <x v="306"/>
    <x v="306"/>
    <x v="300"/>
    <n v="16009"/>
    <n v="219137000077"/>
    <s v="19137219137000077"/>
    <s v="CENTRO EDUCATIVO CAMPO ALEGRE"/>
    <n v="1"/>
    <n v="23.775288413308811"/>
    <n v="1.6651240358902641"/>
    <n v="0.23506824845108851"/>
    <n v="1.2350682484510884"/>
    <n v="112"/>
    <n v="0"/>
    <n v="0"/>
    <n v="20"/>
    <n v="0"/>
    <n v="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24181.1610031659"/>
    <n v="11350356.247633403"/>
    <n v="0"/>
    <n v="0"/>
    <n v="14174537"/>
    <n v="0"/>
    <n v="0"/>
    <n v="0"/>
    <n v="0"/>
    <n v="0"/>
    <n v="0"/>
    <n v="0"/>
    <n v="0"/>
    <n v="0"/>
    <n v="14174537"/>
    <n v="126558.36607142857"/>
    <n v="1"/>
    <n v="1"/>
    <n v="1"/>
    <n v="1"/>
    <n v="24249724"/>
    <n v="29950064.14610232"/>
    <n v="29950064"/>
    <n v="20"/>
    <n v="1"/>
    <n v="0"/>
    <n v="1.5384615384615385"/>
    <n v="0"/>
    <n v="1.5384615384615385"/>
    <n v="1.5384615384615385"/>
    <n v="2"/>
    <n v="6660438"/>
    <n v="36610502"/>
    <n v="50785039"/>
  </r>
  <r>
    <x v="7"/>
    <n v="3777"/>
    <x v="27"/>
    <x v="306"/>
    <x v="306"/>
    <x v="300"/>
    <n v="16012"/>
    <n v="219137000328"/>
    <s v="19137219137000328"/>
    <s v="INSTITUCION EDUCATIVA AGROINDUSTRIAL MONTERILLA"/>
    <n v="1"/>
    <n v="23.775288413308811"/>
    <n v="1.6651240358902641"/>
    <n v="0.23506824845108851"/>
    <n v="1.2350682484510884"/>
    <n v="599"/>
    <n v="0"/>
    <n v="0"/>
    <n v="10"/>
    <n v="0"/>
    <n v="78"/>
    <n v="0"/>
    <n v="368"/>
    <n v="0"/>
    <n v="0"/>
    <n v="0"/>
    <n v="143"/>
    <n v="0"/>
    <n v="599"/>
    <n v="0"/>
    <n v="0"/>
    <n v="10"/>
    <n v="0"/>
    <n v="78"/>
    <n v="0"/>
    <n v="368"/>
    <n v="0"/>
    <n v="0"/>
    <n v="0"/>
    <n v="143"/>
    <n v="0"/>
    <n v="92671"/>
    <n v="81839"/>
    <n v="122758"/>
    <n v="150439"/>
    <n v="114333"/>
    <n v="99892"/>
    <n v="152848"/>
    <n v="184139"/>
    <n v="0"/>
    <n v="0"/>
    <n v="0"/>
    <n v="0"/>
    <n v="1412090.5805015829"/>
    <n v="55024553.113527149"/>
    <n v="0"/>
    <n v="32521665.2048195"/>
    <n v="88958309"/>
    <n v="0"/>
    <n v="0"/>
    <n v="0"/>
    <n v="0"/>
    <n v="282418.11610031658"/>
    <n v="11004910.622705432"/>
    <n v="0"/>
    <n v="6504333.0409639003"/>
    <n v="17791662"/>
    <n v="106749971"/>
    <n v="178213.64106844741"/>
    <n v="1"/>
    <n v="1"/>
    <n v="1"/>
    <n v="1"/>
    <n v="24249724"/>
    <n v="29950064.14610232"/>
    <n v="29950064"/>
    <n v="10"/>
    <n v="0"/>
    <n v="1"/>
    <n v="0.76923076923076927"/>
    <n v="0"/>
    <n v="0.76923076923076927"/>
    <n v="0.76923076923076927"/>
    <n v="1"/>
    <n v="6660438"/>
    <n v="36610502"/>
    <n v="143360473"/>
  </r>
  <r>
    <x v="7"/>
    <n v="3777"/>
    <x v="27"/>
    <x v="306"/>
    <x v="306"/>
    <x v="300"/>
    <n v="16014"/>
    <n v="219137000352"/>
    <s v="19137219137000352"/>
    <s v="CENTRO EDUCATIVO LA LAGUNA"/>
    <n v="1"/>
    <n v="23.775288413308811"/>
    <n v="1.6651240358902641"/>
    <n v="0.23506824845108851"/>
    <n v="1.2350682484510884"/>
    <n v="109"/>
    <n v="5"/>
    <n v="0"/>
    <n v="12"/>
    <n v="0"/>
    <n v="74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00553.986852691"/>
    <n v="11350356.247633403"/>
    <n v="0"/>
    <n v="0"/>
    <n v="13750910"/>
    <n v="0"/>
    <n v="0"/>
    <n v="0"/>
    <n v="0"/>
    <n v="0"/>
    <n v="0"/>
    <n v="0"/>
    <n v="0"/>
    <n v="0"/>
    <n v="13750910"/>
    <n v="126155.1376146789"/>
    <n v="1"/>
    <n v="1"/>
    <n v="1"/>
    <n v="1"/>
    <n v="24249724"/>
    <n v="29950064.14610232"/>
    <n v="29950064"/>
    <n v="17"/>
    <n v="0"/>
    <n v="1"/>
    <n v="1.3076923076923077"/>
    <n v="0"/>
    <n v="1.3076923076923077"/>
    <n v="1.3076923076923077"/>
    <n v="2"/>
    <n v="13320876"/>
    <n v="43270940"/>
    <n v="57021850"/>
  </r>
  <r>
    <x v="7"/>
    <n v="3777"/>
    <x v="27"/>
    <x v="306"/>
    <x v="306"/>
    <x v="300"/>
    <n v="16018"/>
    <n v="219137000751"/>
    <s v="19137219137000751"/>
    <s v="INSTITUCION EDUCATIVA GUILLERMO LEON VALENCIA"/>
    <n v="1"/>
    <n v="23.775288413308811"/>
    <n v="1.6651240358902641"/>
    <n v="0.23506824845108851"/>
    <n v="1.2350682484510884"/>
    <n v="729"/>
    <n v="4"/>
    <n v="0"/>
    <n v="28"/>
    <n v="0"/>
    <n v="241"/>
    <n v="0"/>
    <n v="314"/>
    <n v="0"/>
    <n v="1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18689.8576050652"/>
    <n v="68472257.798223242"/>
    <n v="26806435.052773777"/>
    <n v="0"/>
    <n v="99797383"/>
    <n v="0"/>
    <n v="0"/>
    <n v="0"/>
    <n v="0"/>
    <n v="0"/>
    <n v="0"/>
    <n v="0"/>
    <n v="0"/>
    <n v="0"/>
    <n v="99797383"/>
    <n v="136896.2729766804"/>
    <n v="1"/>
    <n v="1"/>
    <n v="1"/>
    <n v="1"/>
    <n v="24249724"/>
    <n v="29950064.14610232"/>
    <n v="29950064"/>
    <n v="32"/>
    <n v="1"/>
    <n v="0"/>
    <n v="2.4615384615384617"/>
    <n v="0"/>
    <n v="2.4615384615384617"/>
    <n v="2.4615384615384617"/>
    <n v="3"/>
    <n v="6660438"/>
    <n v="36610502"/>
    <n v="136407885"/>
  </r>
  <r>
    <x v="7"/>
    <n v="3777"/>
    <x v="27"/>
    <x v="306"/>
    <x v="306"/>
    <x v="300"/>
    <n v="16019"/>
    <n v="219137000883"/>
    <s v="19137219137000883"/>
    <s v="INSTITUCION EDUCATIVA LOS COMUNEROS"/>
    <n v="1"/>
    <n v="23.775288413308811"/>
    <n v="1.6651240358902641"/>
    <n v="0.23506824845108851"/>
    <n v="1.2350682484510884"/>
    <n v="649"/>
    <n v="0"/>
    <n v="0"/>
    <n v="39"/>
    <n v="0"/>
    <n v="256"/>
    <n v="0"/>
    <n v="266"/>
    <n v="0"/>
    <n v="88"/>
    <n v="0"/>
    <n v="0"/>
    <n v="0"/>
    <n v="227"/>
    <n v="0"/>
    <n v="0"/>
    <n v="27"/>
    <n v="0"/>
    <n v="20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07153.2639561733"/>
    <n v="64400934.361572139"/>
    <n v="16612438.624254173"/>
    <n v="0"/>
    <n v="86520526"/>
    <n v="0"/>
    <n v="0"/>
    <n v="0"/>
    <n v="0"/>
    <n v="762528.91347085487"/>
    <n v="4934937.498971045"/>
    <n v="0"/>
    <n v="0"/>
    <n v="5697466"/>
    <n v="92217992"/>
    <n v="142092.43759630201"/>
    <n v="1"/>
    <n v="1"/>
    <n v="1"/>
    <n v="1"/>
    <n v="24249724"/>
    <n v="29950064.14610232"/>
    <n v="29950064"/>
    <n v="39"/>
    <n v="1"/>
    <n v="0"/>
    <n v="3"/>
    <n v="0"/>
    <n v="3"/>
    <n v="3"/>
    <n v="3"/>
    <n v="6660438"/>
    <n v="36610502"/>
    <n v="128828494"/>
  </r>
  <r>
    <x v="7"/>
    <n v="3777"/>
    <x v="27"/>
    <x v="306"/>
    <x v="306"/>
    <x v="300"/>
    <n v="4866"/>
    <n v="219137001162"/>
    <s v="19137219137001162"/>
    <s v="INSTITUCION EDUCATIVA EMPRESARIAL CERRO ALTO"/>
    <n v="1"/>
    <n v="23.775288413308811"/>
    <n v="1.6651240358902641"/>
    <n v="0.23506824845108851"/>
    <n v="1.2350682484510884"/>
    <n v="342"/>
    <n v="0"/>
    <n v="0"/>
    <n v="15"/>
    <n v="0"/>
    <n v="117"/>
    <n v="0"/>
    <n v="156"/>
    <n v="0"/>
    <n v="0"/>
    <n v="0"/>
    <n v="54"/>
    <n v="0"/>
    <n v="54"/>
    <n v="0"/>
    <n v="0"/>
    <n v="0"/>
    <n v="0"/>
    <n v="0"/>
    <n v="0"/>
    <n v="0"/>
    <n v="0"/>
    <n v="0"/>
    <n v="0"/>
    <n v="54"/>
    <n v="0"/>
    <n v="92671"/>
    <n v="81839"/>
    <n v="122758"/>
    <n v="150439"/>
    <n v="114333"/>
    <n v="99892"/>
    <n v="152848"/>
    <n v="184139"/>
    <n v="0"/>
    <n v="0"/>
    <n v="0"/>
    <n v="0"/>
    <n v="2118135.8707523742"/>
    <n v="33680948.430477381"/>
    <n v="0"/>
    <n v="12280908.538882889"/>
    <n v="48079993"/>
    <n v="0"/>
    <n v="0"/>
    <n v="0"/>
    <n v="0"/>
    <n v="0"/>
    <n v="0"/>
    <n v="0"/>
    <n v="2456181.7077765781"/>
    <n v="2456182"/>
    <n v="50536175"/>
    <n v="147766.59356725146"/>
    <n v="1"/>
    <n v="1"/>
    <n v="1"/>
    <n v="1"/>
    <n v="24249724"/>
    <n v="29950064.14610232"/>
    <n v="29950064"/>
    <n v="15"/>
    <n v="0"/>
    <n v="1"/>
    <n v="1.1538461538461537"/>
    <n v="0"/>
    <n v="1.1538461538461537"/>
    <n v="1.1538461538461537"/>
    <n v="2"/>
    <n v="13320876"/>
    <n v="43270940"/>
    <n v="93807115"/>
  </r>
  <r>
    <x v="7"/>
    <n v="3777"/>
    <x v="27"/>
    <x v="307"/>
    <x v="307"/>
    <x v="301"/>
    <n v="4332"/>
    <n v="219142000026"/>
    <s v="19142219142000026"/>
    <s v="INSTITUCION EDUCATIVA AGRO EMPRESARIAL HUASANO"/>
    <n v="1"/>
    <n v="22.910069664344523"/>
    <n v="1.6045276506789339"/>
    <n v="0.22590011795029652"/>
    <n v="1.2259001179502964"/>
    <n v="428"/>
    <n v="0"/>
    <n v="0"/>
    <n v="35"/>
    <n v="0"/>
    <n v="202"/>
    <n v="0"/>
    <n v="146"/>
    <n v="0"/>
    <n v="0"/>
    <n v="0"/>
    <n v="45"/>
    <n v="0"/>
    <n v="21"/>
    <n v="0"/>
    <n v="0"/>
    <n v="0"/>
    <n v="0"/>
    <n v="0"/>
    <n v="0"/>
    <n v="0"/>
    <n v="0"/>
    <n v="0"/>
    <n v="0"/>
    <n v="21"/>
    <n v="0"/>
    <n v="92671"/>
    <n v="81839"/>
    <n v="122758"/>
    <n v="150439"/>
    <n v="114333"/>
    <n v="99892"/>
    <n v="152848"/>
    <n v="184139"/>
    <n v="0"/>
    <n v="0"/>
    <n v="0"/>
    <n v="0"/>
    <n v="4905629.3364963932"/>
    <n v="42615249.874637268"/>
    <n v="0"/>
    <n v="10158120.981866233"/>
    <n v="57679000"/>
    <n v="0"/>
    <n v="0"/>
    <n v="0"/>
    <n v="0"/>
    <n v="0"/>
    <n v="0"/>
    <n v="0"/>
    <n v="948091.2916408485"/>
    <n v="948091"/>
    <n v="58627091"/>
    <n v="136979.18457943926"/>
    <n v="1"/>
    <n v="1"/>
    <n v="1"/>
    <n v="1"/>
    <n v="24249724"/>
    <n v="29727739.511862133"/>
    <n v="29727740"/>
    <n v="35"/>
    <n v="0"/>
    <n v="1"/>
    <n v="2.6923076923076925"/>
    <n v="0"/>
    <n v="2.6923076923076925"/>
    <n v="2.6923076923076925"/>
    <n v="3"/>
    <n v="19981315"/>
    <n v="49709055"/>
    <n v="108336146"/>
  </r>
  <r>
    <x v="7"/>
    <n v="3777"/>
    <x v="27"/>
    <x v="307"/>
    <x v="307"/>
    <x v="301"/>
    <n v="4333"/>
    <n v="219142000077"/>
    <s v="19142219142000077"/>
    <s v="INSTITUCION EDUCATIVA AGROPECUARIA ETNOEDUCATIVA EL CREDO"/>
    <n v="1"/>
    <n v="22.910069664344523"/>
    <n v="1.6045276506789339"/>
    <n v="0.22590011795029652"/>
    <n v="1.2259001179502964"/>
    <n v="348"/>
    <n v="0"/>
    <n v="0"/>
    <n v="27"/>
    <n v="0"/>
    <n v="146"/>
    <n v="0"/>
    <n v="132"/>
    <n v="0"/>
    <n v="0"/>
    <n v="0"/>
    <n v="4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84342.6310115033"/>
    <n v="34043216.853876904"/>
    <n v="0"/>
    <n v="9706648.9382277336"/>
    <n v="47534208"/>
    <n v="0"/>
    <n v="0"/>
    <n v="0"/>
    <n v="0"/>
    <n v="0"/>
    <n v="0"/>
    <n v="0"/>
    <n v="0"/>
    <n v="0"/>
    <n v="47534208"/>
    <n v="136592.55172413794"/>
    <n v="1"/>
    <n v="1"/>
    <n v="1"/>
    <n v="1"/>
    <n v="24249724"/>
    <n v="29727739.511862133"/>
    <n v="29727740"/>
    <n v="27"/>
    <n v="0"/>
    <n v="1"/>
    <n v="2.0769230769230771"/>
    <n v="0"/>
    <n v="2.0769230769230771"/>
    <n v="2.0769230769230771"/>
    <n v="3"/>
    <n v="19981315"/>
    <n v="49709055"/>
    <n v="97243263"/>
  </r>
  <r>
    <x v="7"/>
    <n v="3777"/>
    <x v="27"/>
    <x v="1003"/>
    <x v="1003"/>
    <x v="940"/>
    <n v="4334"/>
    <n v="219142000131"/>
    <s v="19300219142000131"/>
    <s v="INSTITUCION EDUCATIVA LA CABAÑA"/>
    <n v="1"/>
    <n v="4.9532760762707291"/>
    <n v="0.34690721338975161"/>
    <n v="3.5624274773855186E-2"/>
    <n v="1.0356242747738551"/>
    <n v="791"/>
    <n v="0"/>
    <n v="0"/>
    <n v="75"/>
    <n v="0"/>
    <n v="384"/>
    <n v="0"/>
    <n v="236"/>
    <n v="0"/>
    <n v="9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880452.2655789386"/>
    <n v="64139359.634540156"/>
    <n v="15196137.518460883"/>
    <n v="0"/>
    <n v="88215949"/>
    <n v="0"/>
    <n v="0"/>
    <n v="0"/>
    <n v="0"/>
    <n v="0"/>
    <n v="0"/>
    <n v="0"/>
    <n v="0"/>
    <n v="0"/>
    <n v="88215949"/>
    <n v="111524.58786346397"/>
    <n v="1"/>
    <n v="0"/>
    <n v="0"/>
    <n v="1"/>
    <n v="24249724"/>
    <n v="25113602.830966149"/>
    <n v="25113603"/>
    <n v="75"/>
    <n v="1"/>
    <n v="0"/>
    <n v="5.7692307692307692"/>
    <n v="0"/>
    <n v="5.7692307692307692"/>
    <n v="4"/>
    <n v="4"/>
    <n v="6660438"/>
    <n v="31774041"/>
    <n v="119989990"/>
  </r>
  <r>
    <x v="7"/>
    <n v="3777"/>
    <x v="27"/>
    <x v="1003"/>
    <x v="1003"/>
    <x v="940"/>
    <n v="4335"/>
    <n v="219142000204"/>
    <s v="19300219142000204"/>
    <s v="INSTITUCION EDUCATIVA INTEGRADO OBANDO"/>
    <n v="1"/>
    <n v="4.9532760762707291"/>
    <n v="0.34690721338975161"/>
    <n v="3.5624274773855186E-2"/>
    <n v="1.0356242747738551"/>
    <n v="196"/>
    <n v="0"/>
    <n v="0"/>
    <n v="17"/>
    <n v="0"/>
    <n v="88"/>
    <n v="0"/>
    <n v="63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12902.513531226"/>
    <n v="15621037.588412199"/>
    <n v="4432206.7762177577"/>
    <n v="0"/>
    <n v="22066147"/>
    <n v="0"/>
    <n v="0"/>
    <n v="0"/>
    <n v="0"/>
    <n v="0"/>
    <n v="0"/>
    <n v="0"/>
    <n v="0"/>
    <n v="0"/>
    <n v="22066147"/>
    <n v="112582.38265306123"/>
    <n v="1"/>
    <n v="0"/>
    <n v="0"/>
    <n v="1"/>
    <n v="24249724"/>
    <n v="25113602.830966149"/>
    <n v="25113603"/>
    <n v="17"/>
    <n v="1"/>
    <n v="0"/>
    <n v="1.3076923076923077"/>
    <n v="0"/>
    <n v="1.3076923076923077"/>
    <n v="1.3076923076923077"/>
    <n v="2"/>
    <n v="6660438"/>
    <n v="31774041"/>
    <n v="53840188"/>
  </r>
  <r>
    <x v="7"/>
    <n v="3777"/>
    <x v="27"/>
    <x v="1003"/>
    <x v="1003"/>
    <x v="940"/>
    <n v="4336"/>
    <n v="219142000239"/>
    <s v="19300219142000239"/>
    <s v="INSTITUCION EDUCATIVA ECOLOGICA VEREDAS UNIDAS BARRAGAN"/>
    <n v="1"/>
    <n v="4.9532760762707291"/>
    <n v="0.34690721338975161"/>
    <n v="3.5624274773855186E-2"/>
    <n v="1.0356242747738551"/>
    <n v="203"/>
    <n v="0"/>
    <n v="0"/>
    <n v="13"/>
    <n v="0"/>
    <n v="113"/>
    <n v="0"/>
    <n v="55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39278.3927003492"/>
    <n v="17379697.449359268"/>
    <n v="0"/>
    <n v="4195374.0033168243"/>
    <n v="23114350"/>
    <n v="0"/>
    <n v="0"/>
    <n v="0"/>
    <n v="0"/>
    <n v="0"/>
    <n v="0"/>
    <n v="0"/>
    <n v="0"/>
    <n v="0"/>
    <n v="23114350"/>
    <n v="113863.79310344828"/>
    <n v="1"/>
    <n v="0"/>
    <n v="0"/>
    <n v="1"/>
    <n v="24249724"/>
    <n v="25113602.830966149"/>
    <n v="25113603"/>
    <n v="13"/>
    <n v="1"/>
    <n v="0"/>
    <n v="1"/>
    <n v="0"/>
    <n v="1"/>
    <n v="1"/>
    <n v="1"/>
    <n v="6660438"/>
    <n v="31774041"/>
    <n v="54888391"/>
  </r>
  <r>
    <x v="7"/>
    <n v="3777"/>
    <x v="27"/>
    <x v="307"/>
    <x v="307"/>
    <x v="301"/>
    <n v="4359"/>
    <n v="219142000247"/>
    <s v="19142219142000247"/>
    <s v="INSTITUCION ETNOEDUCATIVA TECNICA AGROAMBIENTAL EL CAMPO ALEGRE"/>
    <n v="1"/>
    <n v="22.910069664344523"/>
    <n v="1.6045276506789339"/>
    <n v="0.22590011795029652"/>
    <n v="1.2259001179502964"/>
    <n v="259"/>
    <n v="0"/>
    <n v="0"/>
    <n v="18"/>
    <n v="0"/>
    <n v="138"/>
    <n v="0"/>
    <n v="67"/>
    <n v="0"/>
    <n v="0"/>
    <n v="0"/>
    <n v="3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22895.0873410022"/>
    <n v="25103810.989369657"/>
    <n v="0"/>
    <n v="8126496.7854929864"/>
    <n v="35753203"/>
    <n v="0"/>
    <n v="0"/>
    <n v="0"/>
    <n v="0"/>
    <n v="0"/>
    <n v="0"/>
    <n v="0"/>
    <n v="0"/>
    <n v="0"/>
    <n v="35753203"/>
    <n v="138043.25482625482"/>
    <n v="1"/>
    <n v="1"/>
    <n v="1"/>
    <n v="1"/>
    <n v="24249724"/>
    <n v="29727739.511862133"/>
    <n v="29727740"/>
    <n v="18"/>
    <n v="1"/>
    <n v="0"/>
    <n v="1.3846153846153846"/>
    <n v="0"/>
    <n v="1.3846153846153846"/>
    <n v="1.3846153846153846"/>
    <n v="2"/>
    <n v="6660438"/>
    <n v="36388178"/>
    <n v="72141381"/>
  </r>
  <r>
    <x v="7"/>
    <n v="3777"/>
    <x v="27"/>
    <x v="307"/>
    <x v="307"/>
    <x v="301"/>
    <n v="4518"/>
    <n v="219142000263"/>
    <s v="19142219142000263"/>
    <s v="INSTITUCION EDUCATIVA LA NIÑA MARIA - CRUCERO DE GUALI"/>
    <n v="1"/>
    <n v="22.910069664344523"/>
    <n v="1.6045276506789339"/>
    <n v="0.22590011795029652"/>
    <n v="1.2259001179502964"/>
    <n v="325"/>
    <n v="0"/>
    <n v="0"/>
    <n v="27"/>
    <n v="0"/>
    <n v="104"/>
    <n v="0"/>
    <n v="140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84342.6310115033"/>
    <n v="29879657.958079007"/>
    <n v="10118324.586337212"/>
    <n v="0"/>
    <n v="43782325"/>
    <n v="0"/>
    <n v="0"/>
    <n v="0"/>
    <n v="0"/>
    <n v="0"/>
    <n v="0"/>
    <n v="0"/>
    <n v="0"/>
    <n v="0"/>
    <n v="43782325"/>
    <n v="134714.84615384616"/>
    <n v="1"/>
    <n v="1"/>
    <n v="1"/>
    <n v="1"/>
    <n v="24249724"/>
    <n v="29727739.511862133"/>
    <n v="29727740"/>
    <n v="27"/>
    <n v="1"/>
    <n v="0"/>
    <n v="2.0769230769230771"/>
    <n v="0"/>
    <n v="2.0769230769230771"/>
    <n v="2.0769230769230771"/>
    <n v="3"/>
    <n v="6660438"/>
    <n v="36388178"/>
    <n v="80170503"/>
  </r>
  <r>
    <x v="7"/>
    <n v="3777"/>
    <x v="27"/>
    <x v="307"/>
    <x v="307"/>
    <x v="301"/>
    <n v="124878"/>
    <n v="219142000310"/>
    <s v="19142219142000310"/>
    <s v="INSTITUCION EDUCATIVA RURAL INTEGRADA QUINTERO"/>
    <n v="1"/>
    <n v="22.910069664344523"/>
    <n v="1.6045276506789339"/>
    <n v="0.22590011795029652"/>
    <n v="1.2259001179502964"/>
    <n v="145"/>
    <n v="0"/>
    <n v="0"/>
    <n v="11"/>
    <n v="0"/>
    <n v="62"/>
    <n v="0"/>
    <n v="54"/>
    <n v="0"/>
    <n v="0"/>
    <n v="0"/>
    <n v="1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1769.2200417237"/>
    <n v="14205083.291545756"/>
    <n v="0"/>
    <n v="4063248.3927464932"/>
    <n v="19810101"/>
    <n v="0"/>
    <n v="0"/>
    <n v="0"/>
    <n v="0"/>
    <n v="0"/>
    <n v="0"/>
    <n v="0"/>
    <n v="0"/>
    <n v="0"/>
    <n v="19810101"/>
    <n v="136621.38620689654"/>
    <n v="1"/>
    <n v="1"/>
    <n v="1"/>
    <n v="1"/>
    <n v="24249724"/>
    <n v="29727739.511862133"/>
    <n v="29727740"/>
    <n v="11"/>
    <n v="1"/>
    <n v="0"/>
    <n v="0.84615384615384615"/>
    <n v="0"/>
    <n v="0.84615384615384615"/>
    <n v="0.84615384615384615"/>
    <n v="1"/>
    <n v="6660438"/>
    <n v="36388178"/>
    <n v="56198279"/>
  </r>
  <r>
    <x v="7"/>
    <n v="3777"/>
    <x v="27"/>
    <x v="1003"/>
    <x v="1003"/>
    <x v="940"/>
    <n v="115273"/>
    <n v="219142000328"/>
    <s v="19300219142000328"/>
    <s v="INSTITUCION EDUCATIVA SAN JACINTO"/>
    <n v="1"/>
    <n v="4.9532760762707291"/>
    <n v="0.34690721338975161"/>
    <n v="3.5624274773855186E-2"/>
    <n v="1.0356242747738551"/>
    <n v="239"/>
    <n v="0"/>
    <n v="0"/>
    <n v="18"/>
    <n v="0"/>
    <n v="81"/>
    <n v="0"/>
    <n v="97"/>
    <n v="0"/>
    <n v="0"/>
    <n v="0"/>
    <n v="4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31308.5437389454"/>
    <n v="18414203.249916367"/>
    <n v="0"/>
    <n v="8200049.188301065"/>
    <n v="28745561"/>
    <n v="0"/>
    <n v="0"/>
    <n v="0"/>
    <n v="0"/>
    <n v="0"/>
    <n v="0"/>
    <n v="0"/>
    <n v="0"/>
    <n v="0"/>
    <n v="28745561"/>
    <n v="120274.31380753138"/>
    <n v="1"/>
    <n v="0"/>
    <n v="0"/>
    <n v="1"/>
    <n v="24249724"/>
    <n v="25113602.830966149"/>
    <n v="25113603"/>
    <n v="18"/>
    <n v="0"/>
    <n v="1"/>
    <n v="1.3846153846153846"/>
    <n v="0"/>
    <n v="1.3846153846153846"/>
    <n v="1.3846153846153846"/>
    <n v="2"/>
    <n v="13320876"/>
    <n v="38434479"/>
    <n v="67180040"/>
  </r>
  <r>
    <x v="7"/>
    <n v="3777"/>
    <x v="27"/>
    <x v="307"/>
    <x v="307"/>
    <x v="301"/>
    <n v="4519"/>
    <n v="219142000336"/>
    <s v="19142219142000336"/>
    <s v="INSTITUCION EDUCATIVA COMERCIAL EL PALO"/>
    <n v="1"/>
    <n v="22.910069664344523"/>
    <n v="1.6045276506789339"/>
    <n v="0.22590011795029652"/>
    <n v="1.2259001179502964"/>
    <n v="715"/>
    <n v="0"/>
    <n v="0"/>
    <n v="44"/>
    <n v="0"/>
    <n v="280"/>
    <n v="0"/>
    <n v="278"/>
    <n v="0"/>
    <n v="0"/>
    <n v="0"/>
    <n v="113"/>
    <n v="0"/>
    <n v="113"/>
    <n v="0"/>
    <n v="0"/>
    <n v="0"/>
    <n v="0"/>
    <n v="0"/>
    <n v="0"/>
    <n v="0"/>
    <n v="0"/>
    <n v="0"/>
    <n v="0"/>
    <n v="113"/>
    <n v="0"/>
    <n v="92671"/>
    <n v="81839"/>
    <n v="122758"/>
    <n v="150439"/>
    <n v="114333"/>
    <n v="99892"/>
    <n v="152848"/>
    <n v="184139"/>
    <n v="0"/>
    <n v="0"/>
    <n v="0"/>
    <n v="0"/>
    <n v="6167076.8801668948"/>
    <n v="68331348.936918378"/>
    <n v="0"/>
    <n v="25508170.465575207"/>
    <n v="100006596"/>
    <n v="0"/>
    <n v="0"/>
    <n v="0"/>
    <n v="0"/>
    <n v="0"/>
    <n v="0"/>
    <n v="0"/>
    <n v="5101634.093115042"/>
    <n v="5101634"/>
    <n v="105108230"/>
    <n v="147004.51748251749"/>
    <n v="1"/>
    <n v="1"/>
    <n v="1"/>
    <n v="1"/>
    <n v="24249724"/>
    <n v="29727739.511862133"/>
    <n v="29727740"/>
    <n v="44"/>
    <n v="0"/>
    <n v="1"/>
    <n v="3.3846153846153846"/>
    <n v="0"/>
    <n v="3.3846153846153846"/>
    <n v="3.3846153846153846"/>
    <n v="4"/>
    <n v="26641753"/>
    <n v="56369493"/>
    <n v="161477723"/>
  </r>
  <r>
    <x v="7"/>
    <n v="3777"/>
    <x v="27"/>
    <x v="307"/>
    <x v="307"/>
    <x v="301"/>
    <n v="4520"/>
    <n v="219142000352"/>
    <s v="19142219142000352"/>
    <s v="INSTITUCION EDUCATIVA TECNICA LA PALOMERA"/>
    <n v="1"/>
    <n v="22.910069664344523"/>
    <n v="1.6045276506789339"/>
    <n v="0.22590011795029652"/>
    <n v="1.2259001179502964"/>
    <n v="221"/>
    <n v="0"/>
    <n v="0"/>
    <n v="26"/>
    <n v="0"/>
    <n v="120"/>
    <n v="0"/>
    <n v="49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44181.7928258921"/>
    <n v="20695336.864407182"/>
    <n v="0"/>
    <n v="5869136.5673004901"/>
    <n v="30208655"/>
    <n v="0"/>
    <n v="0"/>
    <n v="0"/>
    <n v="0"/>
    <n v="0"/>
    <n v="0"/>
    <n v="0"/>
    <n v="0"/>
    <n v="0"/>
    <n v="30208655"/>
    <n v="136690.74660633484"/>
    <n v="1"/>
    <n v="1"/>
    <n v="1"/>
    <n v="1"/>
    <n v="24249724"/>
    <n v="29727739.511862133"/>
    <n v="29727740"/>
    <n v="26"/>
    <n v="1"/>
    <n v="0"/>
    <n v="2"/>
    <n v="0"/>
    <n v="2"/>
    <n v="2"/>
    <n v="2"/>
    <n v="6660438"/>
    <n v="36388178"/>
    <n v="66596833"/>
  </r>
  <r>
    <x v="7"/>
    <n v="3777"/>
    <x v="27"/>
    <x v="307"/>
    <x v="307"/>
    <x v="301"/>
    <n v="4521"/>
    <n v="219142000506"/>
    <s v="19142219142000506"/>
    <s v="INSTITUCION EDUCATIVA TECNICA AGROPECUARIA  LA HUELLA"/>
    <n v="1"/>
    <n v="22.910069664344523"/>
    <n v="1.6045276506789339"/>
    <n v="0.22590011795029652"/>
    <n v="1.2259001179502964"/>
    <n v="291"/>
    <n v="0"/>
    <n v="0"/>
    <n v="20"/>
    <n v="0"/>
    <n v="150"/>
    <n v="0"/>
    <n v="90"/>
    <n v="0"/>
    <n v="0"/>
    <n v="0"/>
    <n v="3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03216.763712225"/>
    <n v="29389827.499749843"/>
    <n v="0"/>
    <n v="6997816.6763967387"/>
    <n v="39190861"/>
    <n v="0"/>
    <n v="0"/>
    <n v="0"/>
    <n v="0"/>
    <n v="0"/>
    <n v="0"/>
    <n v="0"/>
    <n v="0"/>
    <n v="0"/>
    <n v="39190861"/>
    <n v="134676.49828178695"/>
    <n v="1"/>
    <n v="1"/>
    <n v="1"/>
    <n v="1"/>
    <n v="24249724"/>
    <n v="29727739.511862133"/>
    <n v="29727740"/>
    <n v="20"/>
    <n v="0"/>
    <n v="1"/>
    <n v="1.5384615384615385"/>
    <n v="0"/>
    <n v="1.5384615384615385"/>
    <n v="1.5384615384615385"/>
    <n v="2"/>
    <n v="13320876"/>
    <n v="43048616"/>
    <n v="82239477"/>
  </r>
  <r>
    <x v="7"/>
    <n v="3777"/>
    <x v="27"/>
    <x v="1003"/>
    <x v="1003"/>
    <x v="940"/>
    <n v="4523"/>
    <n v="219142000671"/>
    <s v="19300219142000671"/>
    <s v="INSTITUCION EDUCATIVA JORGE ELIECER GAITAN"/>
    <n v="1"/>
    <n v="4.9532760762707291"/>
    <n v="0.34690721338975161"/>
    <n v="3.5624274773855186E-2"/>
    <n v="1.0356242747738551"/>
    <n v="1308"/>
    <n v="0"/>
    <n v="0"/>
    <n v="25"/>
    <n v="88"/>
    <n v="88"/>
    <n v="565"/>
    <n v="0"/>
    <n v="392"/>
    <n v="0"/>
    <n v="15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445565.6707459781"/>
    <n v="81110013.457219169"/>
    <n v="19069674.708403334"/>
    <n v="0"/>
    <n v="2960150.7551929792"/>
    <n v="9103651.0449024737"/>
    <n v="0"/>
    <n v="0"/>
    <n v="120689056"/>
    <n v="0"/>
    <n v="0"/>
    <n v="0"/>
    <n v="0"/>
    <n v="0"/>
    <n v="0"/>
    <n v="0"/>
    <n v="0"/>
    <n v="0"/>
    <n v="120689056"/>
    <n v="92269.920489296637"/>
    <n v="1"/>
    <n v="0"/>
    <n v="0"/>
    <n v="1"/>
    <n v="24249724"/>
    <n v="25113602.830966149"/>
    <n v="25113603"/>
    <n v="113"/>
    <n v="1"/>
    <n v="0"/>
    <n v="1.9230769230769231"/>
    <n v="3.911111111111111"/>
    <n v="5.8341880341880339"/>
    <n v="4"/>
    <n v="4"/>
    <n v="6660438"/>
    <n v="31774041"/>
    <n v="152463097"/>
  </r>
  <r>
    <x v="7"/>
    <n v="3777"/>
    <x v="27"/>
    <x v="307"/>
    <x v="307"/>
    <x v="301"/>
    <n v="4524"/>
    <n v="219142000891"/>
    <s v="19142219142000891"/>
    <s v="INSTITUCION EDUCATIVA BILINGUE DXI PADEN"/>
    <n v="1"/>
    <n v="22.910069664344523"/>
    <n v="1.6045276506789339"/>
    <n v="0.22590011795029652"/>
    <n v="1.2259001179502964"/>
    <n v="227"/>
    <n v="0"/>
    <n v="0"/>
    <n v="19"/>
    <n v="0"/>
    <n v="107"/>
    <n v="0"/>
    <n v="73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63055.9255266134"/>
    <n v="22042370.624812383"/>
    <n v="0"/>
    <n v="6320608.6109389896"/>
    <n v="31026035"/>
    <n v="0"/>
    <n v="0"/>
    <n v="0"/>
    <n v="0"/>
    <n v="0"/>
    <n v="0"/>
    <n v="0"/>
    <n v="0"/>
    <n v="0"/>
    <n v="31026035"/>
    <n v="136678.56828193832"/>
    <n v="1"/>
    <n v="1"/>
    <n v="1"/>
    <n v="1"/>
    <n v="24249724"/>
    <n v="29727739.511862133"/>
    <n v="29727740"/>
    <n v="19"/>
    <n v="0"/>
    <n v="1"/>
    <n v="1.4615384615384615"/>
    <n v="0"/>
    <n v="1.4615384615384615"/>
    <n v="1.4615384615384615"/>
    <n v="2"/>
    <n v="13320876"/>
    <n v="43048616"/>
    <n v="74074651"/>
  </r>
  <r>
    <x v="7"/>
    <n v="3777"/>
    <x v="27"/>
    <x v="307"/>
    <x v="307"/>
    <x v="301"/>
    <n v="4525"/>
    <n v="219142000999"/>
    <s v="19142219142000999"/>
    <s v="INSTITUCION EDUCATIVA ETNOEDUCATIVO DE TOEZ"/>
    <n v="1"/>
    <n v="22.910069664344523"/>
    <n v="1.6045276506789339"/>
    <n v="0.22590011795029652"/>
    <n v="1.2259001179502964"/>
    <n v="230"/>
    <n v="0"/>
    <n v="0"/>
    <n v="15"/>
    <n v="0"/>
    <n v="115"/>
    <n v="0"/>
    <n v="75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02412.5727841686"/>
    <n v="23266946.770635292"/>
    <n v="0"/>
    <n v="5643400.5454812404"/>
    <n v="31012760"/>
    <n v="0"/>
    <n v="0"/>
    <n v="0"/>
    <n v="0"/>
    <n v="0"/>
    <n v="0"/>
    <n v="0"/>
    <n v="0"/>
    <n v="0"/>
    <n v="31012760"/>
    <n v="134838.08695652173"/>
    <n v="1"/>
    <n v="1"/>
    <n v="1"/>
    <n v="1"/>
    <n v="24249724"/>
    <n v="29727739.511862133"/>
    <n v="29727740"/>
    <n v="15"/>
    <n v="1"/>
    <n v="0"/>
    <n v="1.1538461538461537"/>
    <n v="0"/>
    <n v="1.1538461538461537"/>
    <n v="1.1538461538461537"/>
    <n v="2"/>
    <n v="6660438"/>
    <n v="36388178"/>
    <n v="67400938"/>
  </r>
  <r>
    <x v="7"/>
    <n v="3777"/>
    <x v="27"/>
    <x v="307"/>
    <x v="307"/>
    <x v="301"/>
    <n v="4522"/>
    <n v="219142001022"/>
    <s v="19142219142001022"/>
    <s v="CENTRO EDUCATIVO RURAL MIXTA INTEGRADA ARRAYAN CHOCHO"/>
    <n v="1"/>
    <n v="22.910069664344523"/>
    <n v="1.6045276506789339"/>
    <n v="0.22590011795029652"/>
    <n v="1.2259001179502964"/>
    <n v="130"/>
    <n v="0"/>
    <n v="0"/>
    <n v="16"/>
    <n v="0"/>
    <n v="1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42573.4109697798"/>
    <n v="13960168.062381174"/>
    <n v="0"/>
    <n v="0"/>
    <n v="16202741"/>
    <n v="0"/>
    <n v="0"/>
    <n v="0"/>
    <n v="0"/>
    <n v="0"/>
    <n v="0"/>
    <n v="0"/>
    <n v="0"/>
    <n v="0"/>
    <n v="16202741"/>
    <n v="124636.46923076923"/>
    <n v="1"/>
    <n v="1"/>
    <n v="1"/>
    <n v="1"/>
    <n v="24249724"/>
    <n v="29727739.511862133"/>
    <n v="29727740"/>
    <n v="16"/>
    <n v="0"/>
    <n v="1"/>
    <n v="1.2307692307692308"/>
    <n v="0"/>
    <n v="1.2307692307692308"/>
    <n v="1.2307692307692308"/>
    <n v="2"/>
    <n v="13320876"/>
    <n v="43048616"/>
    <n v="59251357"/>
  </r>
  <r>
    <x v="7"/>
    <n v="3777"/>
    <x v="27"/>
    <x v="308"/>
    <x v="308"/>
    <x v="302"/>
    <n v="3885"/>
    <n v="219212000185"/>
    <s v="19212219212000185"/>
    <s v="INSTITUCION EDUCATIVA LAS GUACAS"/>
    <n v="1"/>
    <n v="18.84158461609578"/>
    <n v="1.3195875849379466"/>
    <n v="0.18278916836960832"/>
    <n v="1.1827891683696083"/>
    <n v="266"/>
    <n v="0"/>
    <n v="0"/>
    <n v="20"/>
    <n v="0"/>
    <n v="135"/>
    <n v="0"/>
    <n v="86"/>
    <n v="0"/>
    <n v="0"/>
    <n v="0"/>
    <n v="25"/>
    <n v="0"/>
    <n v="25"/>
    <n v="0"/>
    <n v="0"/>
    <n v="0"/>
    <n v="0"/>
    <n v="0"/>
    <n v="0"/>
    <n v="0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2704636.6797440485"/>
    <n v="26111409.8090977"/>
    <n v="0"/>
    <n v="5444940.3668602826"/>
    <n v="34260987"/>
    <n v="0"/>
    <n v="0"/>
    <n v="0"/>
    <n v="0"/>
    <n v="0"/>
    <n v="0"/>
    <n v="0"/>
    <n v="1088988.0733720565"/>
    <n v="1088988"/>
    <n v="35349975"/>
    <n v="132894.64285714287"/>
    <n v="1"/>
    <n v="1"/>
    <n v="1"/>
    <n v="1"/>
    <n v="24249724"/>
    <n v="28682310.883152533"/>
    <n v="28682311"/>
    <n v="20"/>
    <n v="0"/>
    <n v="1"/>
    <n v="1.5384615384615385"/>
    <n v="0"/>
    <n v="1.5384615384615385"/>
    <n v="1.5384615384615385"/>
    <n v="2"/>
    <n v="13320876"/>
    <n v="42003187"/>
    <n v="77353162"/>
  </r>
  <r>
    <x v="7"/>
    <n v="3777"/>
    <x v="27"/>
    <x v="308"/>
    <x v="308"/>
    <x v="302"/>
    <n v="3886"/>
    <n v="219212000266"/>
    <s v="19212219212000266"/>
    <s v="CENTRO EDUCATIVO EL BARRANCO"/>
    <n v="1"/>
    <n v="18.84158461609578"/>
    <n v="1.3195875849379466"/>
    <n v="0.18278916836960832"/>
    <n v="1.1827891683696083"/>
    <n v="26"/>
    <n v="0"/>
    <n v="0"/>
    <n v="5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6159.16993601213"/>
    <n v="2481174.6877423152"/>
    <n v="0"/>
    <n v="0"/>
    <n v="3157334"/>
    <n v="0"/>
    <n v="0"/>
    <n v="0"/>
    <n v="0"/>
    <n v="0"/>
    <n v="0"/>
    <n v="0"/>
    <n v="0"/>
    <n v="0"/>
    <n v="3157334"/>
    <n v="121435.92307692308"/>
    <n v="1"/>
    <n v="1"/>
    <n v="1"/>
    <n v="1"/>
    <n v="24249724"/>
    <n v="28682310.883152533"/>
    <n v="28682311"/>
    <n v="5"/>
    <n v="1"/>
    <n v="0"/>
    <n v="0.38461538461538464"/>
    <n v="0"/>
    <n v="0.38461538461538464"/>
    <n v="0.38461538461538464"/>
    <n v="1"/>
    <n v="6660438"/>
    <n v="35342749"/>
    <n v="38500083"/>
  </r>
  <r>
    <x v="7"/>
    <n v="3777"/>
    <x v="27"/>
    <x v="308"/>
    <x v="308"/>
    <x v="302"/>
    <n v="3887"/>
    <n v="219212000339"/>
    <s v="19212219212000339"/>
    <s v="INSTITUCION EDUCATIVA AGROPECUARIA CARRIZALES"/>
    <n v="1"/>
    <n v="18.84158461609578"/>
    <n v="1.3195875849379466"/>
    <n v="0.18278916836960832"/>
    <n v="1.1827891683696083"/>
    <n v="410"/>
    <n v="0"/>
    <n v="0"/>
    <n v="45"/>
    <n v="0"/>
    <n v="238"/>
    <n v="0"/>
    <n v="106"/>
    <n v="0"/>
    <n v="0"/>
    <n v="0"/>
    <n v="2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85432.5294241095"/>
    <n v="40644004.408731259"/>
    <n v="0"/>
    <n v="4573749.9081626376"/>
    <n v="51303187"/>
    <n v="0"/>
    <n v="0"/>
    <n v="0"/>
    <n v="0"/>
    <n v="0"/>
    <n v="0"/>
    <n v="0"/>
    <n v="0"/>
    <n v="0"/>
    <n v="51303187"/>
    <n v="125129.72439024391"/>
    <n v="1"/>
    <n v="1"/>
    <n v="1"/>
    <n v="1"/>
    <n v="24249724"/>
    <n v="28682310.883152533"/>
    <n v="28682311"/>
    <n v="45"/>
    <n v="0"/>
    <n v="1"/>
    <n v="3.4615384615384617"/>
    <n v="0"/>
    <n v="3.4615384615384617"/>
    <n v="3.4615384615384617"/>
    <n v="4"/>
    <n v="26641753"/>
    <n v="55324064"/>
    <n v="106627251"/>
  </r>
  <r>
    <x v="7"/>
    <n v="3777"/>
    <x v="27"/>
    <x v="308"/>
    <x v="308"/>
    <x v="302"/>
    <n v="3888"/>
    <n v="219212000690"/>
    <s v="19212219212000690"/>
    <s v="INSTITUCION EDUCATIVA CARMENCITA CARDONA DE GUTIERREZ"/>
    <n v="1"/>
    <n v="18.84158461609578"/>
    <n v="1.3195875849379466"/>
    <n v="0.18278916836960832"/>
    <n v="1.1827891683696083"/>
    <n v="782"/>
    <n v="0"/>
    <n v="0"/>
    <n v="61"/>
    <n v="0"/>
    <n v="366"/>
    <n v="0"/>
    <n v="244"/>
    <n v="0"/>
    <n v="0"/>
    <n v="0"/>
    <n v="11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49141.8732193485"/>
    <n v="72072217.120133922"/>
    <n v="0"/>
    <n v="24175535.228859656"/>
    <n v="104496894"/>
    <n v="0"/>
    <n v="0"/>
    <n v="0"/>
    <n v="0"/>
    <n v="0"/>
    <n v="0"/>
    <n v="0"/>
    <n v="0"/>
    <n v="0"/>
    <n v="104496894"/>
    <n v="133627.74168797955"/>
    <n v="1"/>
    <n v="1"/>
    <n v="1"/>
    <n v="1"/>
    <n v="24249724"/>
    <n v="28682310.883152533"/>
    <n v="28682311"/>
    <n v="61"/>
    <n v="1"/>
    <n v="0"/>
    <n v="4.6923076923076925"/>
    <n v="0"/>
    <n v="4.6923076923076925"/>
    <n v="4"/>
    <n v="4"/>
    <n v="6660438"/>
    <n v="35342749"/>
    <n v="139839643"/>
  </r>
  <r>
    <x v="7"/>
    <n v="3777"/>
    <x v="27"/>
    <x v="309"/>
    <x v="309"/>
    <x v="303"/>
    <n v="3784"/>
    <n v="219256000107"/>
    <s v="19256219256000107"/>
    <s v="CENTRO EDUCATIVO BETANIA"/>
    <n v="1"/>
    <n v="23.404918330779818"/>
    <n v="1.6391848289341684"/>
    <n v="0.23114369035028498"/>
    <n v="1.231143690350285"/>
    <n v="67"/>
    <n v="1"/>
    <n v="0"/>
    <n v="10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8363.8670370106"/>
    <n v="6886958.7089223573"/>
    <n v="0"/>
    <n v="0"/>
    <n v="8435323"/>
    <n v="0"/>
    <n v="0"/>
    <n v="0"/>
    <n v="0"/>
    <n v="0"/>
    <n v="0"/>
    <n v="0"/>
    <n v="0"/>
    <n v="0"/>
    <n v="8435323"/>
    <n v="125900.34328358209"/>
    <n v="1"/>
    <n v="1"/>
    <n v="1"/>
    <n v="1"/>
    <n v="24249724"/>
    <n v="29854894.695335876"/>
    <n v="29854895"/>
    <n v="11"/>
    <n v="1"/>
    <n v="0"/>
    <n v="0.84615384615384615"/>
    <n v="0"/>
    <n v="0.84615384615384615"/>
    <n v="0.84615384615384615"/>
    <n v="1"/>
    <n v="6660438"/>
    <n v="36515333"/>
    <n v="44950656"/>
  </r>
  <r>
    <x v="7"/>
    <n v="3777"/>
    <x v="27"/>
    <x v="309"/>
    <x v="309"/>
    <x v="303"/>
    <n v="3785"/>
    <n v="219256000123"/>
    <s v="19256219256000123"/>
    <s v="INSTITUCION EDUCATIVA PUEBLO NUEVO CIPRES"/>
    <n v="1"/>
    <n v="23.404918330779818"/>
    <n v="1.6391848289341684"/>
    <n v="0.23114369035028498"/>
    <n v="1.231143690350285"/>
    <n v="233"/>
    <n v="0"/>
    <n v="0"/>
    <n v="16"/>
    <n v="0"/>
    <n v="123"/>
    <n v="0"/>
    <n v="63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52165.6247811061"/>
    <n v="22874541.426063545"/>
    <n v="5833513.3742624717"/>
    <n v="0"/>
    <n v="30960220"/>
    <n v="0"/>
    <n v="0"/>
    <n v="0"/>
    <n v="0"/>
    <n v="0"/>
    <n v="0"/>
    <n v="0"/>
    <n v="0"/>
    <n v="0"/>
    <n v="30960220"/>
    <n v="132876.48068669529"/>
    <n v="1"/>
    <n v="1"/>
    <n v="1"/>
    <n v="1"/>
    <n v="24249724"/>
    <n v="29854894.695335876"/>
    <n v="29854895"/>
    <n v="16"/>
    <n v="1"/>
    <n v="0"/>
    <n v="1.2307692307692308"/>
    <n v="0"/>
    <n v="1.2307692307692308"/>
    <n v="1.2307692307692308"/>
    <n v="2"/>
    <n v="6660438"/>
    <n v="36515333"/>
    <n v="67475553"/>
  </r>
  <r>
    <x v="7"/>
    <n v="3777"/>
    <x v="27"/>
    <x v="309"/>
    <x v="309"/>
    <x v="303"/>
    <n v="3786"/>
    <n v="219256000158"/>
    <s v="19256219256000158"/>
    <s v="INSTITUCION EDUCATIVA EL PLACER"/>
    <n v="1"/>
    <n v="23.404918330779818"/>
    <n v="1.6391848289341684"/>
    <n v="0.23114369035028498"/>
    <n v="1.231143690350285"/>
    <n v="264"/>
    <n v="0"/>
    <n v="0"/>
    <n v="12"/>
    <n v="0"/>
    <n v="121"/>
    <n v="0"/>
    <n v="101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89124.2185858297"/>
    <n v="27301872.024656489"/>
    <n v="5645335.5234798109"/>
    <n v="0"/>
    <n v="34636332"/>
    <n v="0"/>
    <n v="0"/>
    <n v="0"/>
    <n v="0"/>
    <n v="0"/>
    <n v="0"/>
    <n v="0"/>
    <n v="0"/>
    <n v="0"/>
    <n v="34636332"/>
    <n v="131198.22727272726"/>
    <n v="1"/>
    <n v="1"/>
    <n v="1"/>
    <n v="1"/>
    <n v="24249724"/>
    <n v="29854894.695335876"/>
    <n v="29854895"/>
    <n v="12"/>
    <n v="1"/>
    <n v="0"/>
    <n v="0.92307692307692313"/>
    <n v="0"/>
    <n v="0.92307692307692313"/>
    <n v="0.92307692307692313"/>
    <n v="1"/>
    <n v="6660438"/>
    <n v="36515333"/>
    <n v="71151665"/>
  </r>
  <r>
    <x v="7"/>
    <n v="3777"/>
    <x v="27"/>
    <x v="309"/>
    <x v="309"/>
    <x v="303"/>
    <n v="3787"/>
    <n v="219256000182"/>
    <s v="19256219256000182"/>
    <s v="INSTITUCION EDUCATIVA EL ZARZAL"/>
    <n v="1"/>
    <n v="23.404918330779818"/>
    <n v="1.6391848289341684"/>
    <n v="0.23114369035028498"/>
    <n v="1.231143690350285"/>
    <n v="274"/>
    <n v="0"/>
    <n v="0"/>
    <n v="23"/>
    <n v="0"/>
    <n v="135"/>
    <n v="0"/>
    <n v="10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37488.0856228401"/>
    <n v="29023611.701887079"/>
    <n v="2822667.7617399055"/>
    <n v="0"/>
    <n v="35083768"/>
    <n v="0"/>
    <n v="0"/>
    <n v="0"/>
    <n v="0"/>
    <n v="0"/>
    <n v="0"/>
    <n v="0"/>
    <n v="0"/>
    <n v="0"/>
    <n v="35083768"/>
    <n v="128042.94890510949"/>
    <n v="1"/>
    <n v="1"/>
    <n v="1"/>
    <n v="1"/>
    <n v="24249724"/>
    <n v="29854894.695335876"/>
    <n v="29854895"/>
    <n v="23"/>
    <n v="1"/>
    <n v="0"/>
    <n v="1.7692307692307692"/>
    <n v="0"/>
    <n v="1.7692307692307692"/>
    <n v="1.7692307692307692"/>
    <n v="2"/>
    <n v="6660438"/>
    <n v="36515333"/>
    <n v="71599101"/>
  </r>
  <r>
    <x v="7"/>
    <n v="3777"/>
    <x v="27"/>
    <x v="309"/>
    <x v="309"/>
    <x v="303"/>
    <n v="3788"/>
    <n v="219256000191"/>
    <s v="19256219256000191"/>
    <s v="INSTITUCION EDUCATIVA CUATRO ESQUINAS"/>
    <n v="1"/>
    <n v="23.404918330779818"/>
    <n v="1.6391848289341684"/>
    <n v="0.23114369035028498"/>
    <n v="1.231143690350285"/>
    <n v="388"/>
    <n v="5"/>
    <n v="0"/>
    <n v="28"/>
    <n v="0"/>
    <n v="163"/>
    <n v="0"/>
    <n v="129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45091.6011110311"/>
    <n v="35910570.410809435"/>
    <n v="11855204.599307602"/>
    <n v="0"/>
    <n v="52410867"/>
    <n v="0"/>
    <n v="0"/>
    <n v="0"/>
    <n v="0"/>
    <n v="0"/>
    <n v="0"/>
    <n v="0"/>
    <n v="0"/>
    <n v="0"/>
    <n v="52410867"/>
    <n v="135079.55412371134"/>
    <n v="1"/>
    <n v="1"/>
    <n v="1"/>
    <n v="1"/>
    <n v="24249724"/>
    <n v="29854894.695335876"/>
    <n v="29854895"/>
    <n v="33"/>
    <n v="0"/>
    <n v="1"/>
    <n v="2.5384615384615383"/>
    <n v="0"/>
    <n v="2.5384615384615383"/>
    <n v="2.5384615384615383"/>
    <n v="3"/>
    <n v="19981315"/>
    <n v="49836210"/>
    <n v="102247077"/>
  </r>
  <r>
    <x v="7"/>
    <n v="3777"/>
    <x v="27"/>
    <x v="309"/>
    <x v="309"/>
    <x v="303"/>
    <n v="3789"/>
    <n v="219256000239"/>
    <s v="19256219256000239"/>
    <s v="INSTITUCION EDUCATIVA AGROPECUARIA ALTO DEL REY"/>
    <n v="1"/>
    <n v="23.404918330779818"/>
    <n v="1.6391848289341684"/>
    <n v="0.23114369035028498"/>
    <n v="1.231143690350285"/>
    <n v="321"/>
    <n v="0"/>
    <n v="0"/>
    <n v="20"/>
    <n v="0"/>
    <n v="112"/>
    <n v="0"/>
    <n v="143"/>
    <n v="0"/>
    <n v="0"/>
    <n v="0"/>
    <n v="4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15207.0309763825"/>
    <n v="31360258.406700023"/>
    <n v="0"/>
    <n v="10428272.127880912"/>
    <n v="44603738"/>
    <n v="0"/>
    <n v="0"/>
    <n v="0"/>
    <n v="0"/>
    <n v="0"/>
    <n v="0"/>
    <n v="0"/>
    <n v="0"/>
    <n v="0"/>
    <n v="44603738"/>
    <n v="138952.45482866044"/>
    <n v="1"/>
    <n v="1"/>
    <n v="1"/>
    <n v="1"/>
    <n v="24249724"/>
    <n v="29854894.695335876"/>
    <n v="29854895"/>
    <n v="20"/>
    <n v="1"/>
    <n v="0"/>
    <n v="1.5384615384615385"/>
    <n v="0"/>
    <n v="1.5384615384615385"/>
    <n v="1.5384615384615385"/>
    <n v="2"/>
    <n v="6660438"/>
    <n v="36515333"/>
    <n v="81119071"/>
  </r>
  <r>
    <x v="7"/>
    <n v="3777"/>
    <x v="27"/>
    <x v="309"/>
    <x v="309"/>
    <x v="303"/>
    <n v="3790"/>
    <n v="219256000247"/>
    <s v="19256219256000247"/>
    <s v="INSTITUCION EDUCATIVA AGROPECUARIA URIBE"/>
    <n v="1"/>
    <n v="23.404918330779818"/>
    <n v="1.6391848289341684"/>
    <n v="0.23114369035028498"/>
    <n v="1.231143690350285"/>
    <n v="191"/>
    <n v="4"/>
    <n v="0"/>
    <n v="13"/>
    <n v="0"/>
    <n v="40"/>
    <n v="0"/>
    <n v="101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92925.9763299255"/>
    <n v="17340378.177822366"/>
    <n v="0"/>
    <n v="7481151.7439145679"/>
    <n v="27214456"/>
    <n v="0"/>
    <n v="0"/>
    <n v="0"/>
    <n v="0"/>
    <n v="0"/>
    <n v="0"/>
    <n v="0"/>
    <n v="0"/>
    <n v="0"/>
    <n v="27214456"/>
    <n v="142484.06282722513"/>
    <n v="1"/>
    <n v="1"/>
    <n v="1"/>
    <n v="1"/>
    <n v="24249724"/>
    <n v="29854894.695335876"/>
    <n v="29854895"/>
    <n v="17"/>
    <n v="1"/>
    <n v="0"/>
    <n v="1.3076923076923077"/>
    <n v="0"/>
    <n v="1.3076923076923077"/>
    <n v="1.3076923076923077"/>
    <n v="2"/>
    <n v="6660438"/>
    <n v="36515333"/>
    <n v="63729789"/>
  </r>
  <r>
    <x v="7"/>
    <n v="3777"/>
    <x v="27"/>
    <x v="309"/>
    <x v="309"/>
    <x v="303"/>
    <n v="3795"/>
    <n v="219256000271"/>
    <s v="19256219256000271"/>
    <s v="INSTITUCION EDUCATIVA SEGUENGUE"/>
    <n v="1"/>
    <n v="23.404918330779818"/>
    <n v="1.6391848289341684"/>
    <n v="0.23114369035028498"/>
    <n v="1.231143690350285"/>
    <n v="129"/>
    <n v="0"/>
    <n v="0"/>
    <n v="4"/>
    <n v="0"/>
    <n v="57"/>
    <n v="0"/>
    <n v="5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3041.40619527653"/>
    <n v="13404973.201295303"/>
    <n v="3010845.6125225658"/>
    <n v="0"/>
    <n v="16978860"/>
    <n v="0"/>
    <n v="0"/>
    <n v="0"/>
    <n v="0"/>
    <n v="0"/>
    <n v="0"/>
    <n v="0"/>
    <n v="0"/>
    <n v="0"/>
    <n v="16978860"/>
    <n v="131619.06976744186"/>
    <n v="1"/>
    <n v="1"/>
    <n v="1"/>
    <n v="1"/>
    <n v="24249724"/>
    <n v="29854894.695335876"/>
    <n v="29854895"/>
    <n v="4"/>
    <n v="1"/>
    <n v="0"/>
    <n v="0.30769230769230771"/>
    <n v="0"/>
    <n v="0.30769230769230771"/>
    <n v="0.30769230769230771"/>
    <n v="1"/>
    <n v="6660438"/>
    <n v="36515333"/>
    <n v="53494193"/>
  </r>
  <r>
    <x v="7"/>
    <n v="3777"/>
    <x v="27"/>
    <x v="309"/>
    <x v="309"/>
    <x v="303"/>
    <n v="3791"/>
    <n v="219256000301"/>
    <s v="19256219256000301"/>
    <s v="INSTITUCION EDUCATIVA LA ALIANZA"/>
    <n v="1"/>
    <n v="23.404918330779818"/>
    <n v="1.6391848289341684"/>
    <n v="0.23114369035028498"/>
    <n v="1.231143690350285"/>
    <n v="135"/>
    <n v="0"/>
    <n v="0"/>
    <n v="13"/>
    <n v="0"/>
    <n v="69"/>
    <n v="0"/>
    <n v="30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29884.5701346488"/>
    <n v="12175159.146130597"/>
    <n v="4328090.5680011883"/>
    <n v="0"/>
    <n v="18333134"/>
    <n v="0"/>
    <n v="0"/>
    <n v="0"/>
    <n v="0"/>
    <n v="0"/>
    <n v="0"/>
    <n v="0"/>
    <n v="0"/>
    <n v="0"/>
    <n v="18333134"/>
    <n v="135800.99259259258"/>
    <n v="1"/>
    <n v="1"/>
    <n v="1"/>
    <n v="1"/>
    <n v="24249724"/>
    <n v="29854894.695335876"/>
    <n v="29854895"/>
    <n v="13"/>
    <n v="0"/>
    <n v="1"/>
    <n v="1"/>
    <n v="0"/>
    <n v="1"/>
    <n v="1"/>
    <n v="1"/>
    <n v="6660438"/>
    <n v="36515333"/>
    <n v="54848467"/>
  </r>
  <r>
    <x v="7"/>
    <n v="3777"/>
    <x v="27"/>
    <x v="309"/>
    <x v="309"/>
    <x v="303"/>
    <n v="3793"/>
    <n v="219256000484"/>
    <s v="19256219256000484"/>
    <s v="INSTITUCION EDUCATIVA EL RAMAL"/>
    <n v="1"/>
    <n v="23.404918330779818"/>
    <n v="1.6391848289341684"/>
    <n v="0.23114369035028498"/>
    <n v="1.231143690350285"/>
    <n v="95"/>
    <n v="1"/>
    <n v="0"/>
    <n v="9"/>
    <n v="0"/>
    <n v="56"/>
    <n v="0"/>
    <n v="2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7603.5154881913"/>
    <n v="9469568.2247682419"/>
    <n v="1505422.8062612829"/>
    <n v="0"/>
    <n v="12382595"/>
    <n v="0"/>
    <n v="0"/>
    <n v="0"/>
    <n v="0"/>
    <n v="0"/>
    <n v="0"/>
    <n v="0"/>
    <n v="0"/>
    <n v="0"/>
    <n v="12382595"/>
    <n v="130343.10526315789"/>
    <n v="1"/>
    <n v="1"/>
    <n v="1"/>
    <n v="1"/>
    <n v="24249724"/>
    <n v="29854894.695335876"/>
    <n v="29854895"/>
    <n v="10"/>
    <n v="0"/>
    <n v="1"/>
    <n v="0.76923076923076927"/>
    <n v="0"/>
    <n v="0.76923076923076927"/>
    <n v="0.76923076923076927"/>
    <n v="1"/>
    <n v="6660438"/>
    <n v="36515333"/>
    <n v="48897928"/>
  </r>
  <r>
    <x v="7"/>
    <n v="3777"/>
    <x v="27"/>
    <x v="309"/>
    <x v="309"/>
    <x v="303"/>
    <n v="3796"/>
    <n v="219256000646"/>
    <s v="19256219256000646"/>
    <s v="CENTRO EDUCATIVO RIO SUCIO"/>
    <n v="1"/>
    <n v="23.404918330779818"/>
    <n v="1.6391848289341684"/>
    <n v="0.23114369035028498"/>
    <n v="1.231143690350285"/>
    <n v="59"/>
    <n v="0"/>
    <n v="0"/>
    <n v="10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7603.5154881913"/>
    <n v="6026088.8703070628"/>
    <n v="0"/>
    <n v="0"/>
    <n v="7433692"/>
    <n v="0"/>
    <n v="0"/>
    <n v="0"/>
    <n v="0"/>
    <n v="0"/>
    <n v="0"/>
    <n v="0"/>
    <n v="0"/>
    <n v="0"/>
    <n v="7433692"/>
    <n v="125994.77966101695"/>
    <n v="1"/>
    <n v="1"/>
    <n v="1"/>
    <n v="1"/>
    <n v="24249724"/>
    <n v="29854894.695335876"/>
    <n v="29854895"/>
    <n v="10"/>
    <n v="1"/>
    <n v="0"/>
    <n v="0.76923076923076927"/>
    <n v="0"/>
    <n v="0.76923076923076927"/>
    <n v="0.76923076923076927"/>
    <n v="1"/>
    <n v="6660438"/>
    <n v="36515333"/>
    <n v="43949025"/>
  </r>
  <r>
    <x v="7"/>
    <n v="3777"/>
    <x v="27"/>
    <x v="309"/>
    <x v="309"/>
    <x v="303"/>
    <n v="3797"/>
    <n v="219256000662"/>
    <s v="19256219256000662"/>
    <s v="INSTITUCION EDUCATIVA AGROINDUSTRIAL DE QUILCACE"/>
    <n v="1"/>
    <n v="23.404918330779818"/>
    <n v="1.6391848289341684"/>
    <n v="0.23114369035028498"/>
    <n v="1.231143690350285"/>
    <n v="197"/>
    <n v="0"/>
    <n v="0"/>
    <n v="11"/>
    <n v="0"/>
    <n v="92"/>
    <n v="0"/>
    <n v="69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8363.8670370106"/>
    <n v="19800006.288151778"/>
    <n v="0"/>
    <n v="5667539.1999352789"/>
    <n v="27015909"/>
    <n v="0"/>
    <n v="0"/>
    <n v="0"/>
    <n v="0"/>
    <n v="0"/>
    <n v="0"/>
    <n v="0"/>
    <n v="0"/>
    <n v="0"/>
    <n v="27015909"/>
    <n v="137136.59390862944"/>
    <n v="1"/>
    <n v="1"/>
    <n v="1"/>
    <n v="1"/>
    <n v="24249724"/>
    <n v="29854894.695335876"/>
    <n v="29854895"/>
    <n v="11"/>
    <n v="1"/>
    <n v="0"/>
    <n v="0.84615384615384615"/>
    <n v="0"/>
    <n v="0.84615384615384615"/>
    <n v="0.84615384615384615"/>
    <n v="1"/>
    <n v="6660438"/>
    <n v="36515333"/>
    <n v="63531242"/>
  </r>
  <r>
    <x v="7"/>
    <n v="3777"/>
    <x v="27"/>
    <x v="309"/>
    <x v="309"/>
    <x v="303"/>
    <n v="3798"/>
    <n v="219256000697"/>
    <s v="19256219256000697"/>
    <s v="INSTITUCION EDUCATIVA PIAGUA"/>
    <n v="1"/>
    <n v="23.404918330779818"/>
    <n v="1.6391848289341684"/>
    <n v="0.23114369035028498"/>
    <n v="1.231143690350285"/>
    <n v="263"/>
    <n v="6"/>
    <n v="0"/>
    <n v="15"/>
    <n v="0"/>
    <n v="121"/>
    <n v="0"/>
    <n v="92"/>
    <n v="0"/>
    <n v="0"/>
    <n v="0"/>
    <n v="29"/>
    <n v="0"/>
    <n v="29"/>
    <n v="0"/>
    <n v="0"/>
    <n v="0"/>
    <n v="0"/>
    <n v="0"/>
    <n v="0"/>
    <n v="0"/>
    <n v="0"/>
    <n v="0"/>
    <n v="0"/>
    <n v="29"/>
    <n v="0"/>
    <n v="92671"/>
    <n v="81839"/>
    <n v="122758"/>
    <n v="150439"/>
    <n v="114333"/>
    <n v="99892"/>
    <n v="152848"/>
    <n v="184139"/>
    <n v="0"/>
    <n v="0"/>
    <n v="0"/>
    <n v="0"/>
    <n v="2955967.3825252019"/>
    <n v="26195039.375008252"/>
    <n v="0"/>
    <n v="6574345.4719249234"/>
    <n v="35725352"/>
    <n v="0"/>
    <n v="0"/>
    <n v="0"/>
    <n v="0"/>
    <n v="0"/>
    <n v="0"/>
    <n v="0"/>
    <n v="1314869.0943849846"/>
    <n v="1314869"/>
    <n v="37040221"/>
    <n v="140837.34220532319"/>
    <n v="1"/>
    <n v="1"/>
    <n v="1"/>
    <n v="1"/>
    <n v="24249724"/>
    <n v="29854894.695335876"/>
    <n v="29854895"/>
    <n v="21"/>
    <n v="1"/>
    <n v="0"/>
    <n v="1.6153846153846154"/>
    <n v="0"/>
    <n v="1.6153846153846154"/>
    <n v="1.6153846153846154"/>
    <n v="2"/>
    <n v="6660438"/>
    <n v="36515333"/>
    <n v="73555554"/>
  </r>
  <r>
    <x v="7"/>
    <n v="3777"/>
    <x v="27"/>
    <x v="309"/>
    <x v="309"/>
    <x v="303"/>
    <n v="3800"/>
    <n v="219256000719"/>
    <s v="19256219256000719"/>
    <s v="INSTITUCION EDUCATIVA PANDIGUANDO"/>
    <n v="1"/>
    <n v="23.404918330779818"/>
    <n v="1.6391848289341684"/>
    <n v="0.23114369035028498"/>
    <n v="1.231143690350285"/>
    <n v="306"/>
    <n v="0"/>
    <n v="0"/>
    <n v="30"/>
    <n v="0"/>
    <n v="191"/>
    <n v="0"/>
    <n v="7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22810.5464645745"/>
    <n v="32221128.245315317"/>
    <n v="2634489.9109572452"/>
    <n v="0"/>
    <n v="39078429"/>
    <n v="0"/>
    <n v="0"/>
    <n v="0"/>
    <n v="0"/>
    <n v="0"/>
    <n v="0"/>
    <n v="0"/>
    <n v="0"/>
    <n v="0"/>
    <n v="39078429"/>
    <n v="127707.2843137255"/>
    <n v="1"/>
    <n v="1"/>
    <n v="1"/>
    <n v="1"/>
    <n v="24249724"/>
    <n v="29854894.695335876"/>
    <n v="29854895"/>
    <n v="30"/>
    <n v="1"/>
    <n v="0"/>
    <n v="2.3076923076923075"/>
    <n v="0"/>
    <n v="2.3076923076923075"/>
    <n v="2.3076923076923075"/>
    <n v="3"/>
    <n v="6660438"/>
    <n v="36515333"/>
    <n v="75593762"/>
  </r>
  <r>
    <x v="7"/>
    <n v="3777"/>
    <x v="27"/>
    <x v="309"/>
    <x v="309"/>
    <x v="303"/>
    <n v="3801"/>
    <n v="219256000743"/>
    <s v="19256219256000743"/>
    <s v="INSTITUCION EDUCATIVA LA PAZ"/>
    <n v="1"/>
    <n v="23.404918330779818"/>
    <n v="1.6391848289341684"/>
    <n v="0.23114369035028498"/>
    <n v="1.231143690350285"/>
    <n v="154"/>
    <n v="2"/>
    <n v="0"/>
    <n v="5"/>
    <n v="0"/>
    <n v="60"/>
    <n v="0"/>
    <n v="64"/>
    <n v="0"/>
    <n v="0"/>
    <n v="0"/>
    <n v="23"/>
    <n v="0"/>
    <n v="23"/>
    <n v="0"/>
    <n v="0"/>
    <n v="0"/>
    <n v="0"/>
    <n v="0"/>
    <n v="0"/>
    <n v="0"/>
    <n v="0"/>
    <n v="0"/>
    <n v="0"/>
    <n v="23"/>
    <n v="0"/>
    <n v="92671"/>
    <n v="81839"/>
    <n v="122758"/>
    <n v="150439"/>
    <n v="114333"/>
    <n v="99892"/>
    <n v="152848"/>
    <n v="184139"/>
    <n v="0"/>
    <n v="0"/>
    <n v="0"/>
    <n v="0"/>
    <n v="985322.46084173396"/>
    <n v="15249694.284042364"/>
    <n v="0"/>
    <n v="5214136.0639404561"/>
    <n v="21449153"/>
    <n v="0"/>
    <n v="0"/>
    <n v="0"/>
    <n v="0"/>
    <n v="0"/>
    <n v="0"/>
    <n v="0"/>
    <n v="1042827.2127880913"/>
    <n v="1042827"/>
    <n v="22491980"/>
    <n v="146051.81818181818"/>
    <n v="1"/>
    <n v="1"/>
    <n v="1"/>
    <n v="1"/>
    <n v="24249724"/>
    <n v="29854894.695335876"/>
    <n v="29854895"/>
    <n v="7"/>
    <n v="1"/>
    <n v="0"/>
    <n v="0.53846153846153844"/>
    <n v="0"/>
    <n v="0.53846153846153844"/>
    <n v="0.53846153846153844"/>
    <n v="1"/>
    <n v="6660438"/>
    <n v="36515333"/>
    <n v="59007313"/>
  </r>
  <r>
    <x v="7"/>
    <n v="3777"/>
    <x v="27"/>
    <x v="309"/>
    <x v="309"/>
    <x v="303"/>
    <n v="3804"/>
    <n v="219256001138"/>
    <s v="19256219256001138"/>
    <s v="CENTRO EDUCATIVO LA CHICUENA"/>
    <n v="1"/>
    <n v="23.404918330779818"/>
    <n v="1.6391848289341684"/>
    <n v="0.23114369035028498"/>
    <n v="1.231143690350285"/>
    <n v="163"/>
    <n v="0"/>
    <n v="0"/>
    <n v="19"/>
    <n v="0"/>
    <n v="1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74446.6794275637"/>
    <n v="17709322.394371778"/>
    <n v="0"/>
    <n v="0"/>
    <n v="20383769"/>
    <n v="0"/>
    <n v="0"/>
    <n v="0"/>
    <n v="0"/>
    <n v="0"/>
    <n v="0"/>
    <n v="0"/>
    <n v="0"/>
    <n v="0"/>
    <n v="20383769"/>
    <n v="125053.79754601227"/>
    <n v="1"/>
    <n v="1"/>
    <n v="1"/>
    <n v="1"/>
    <n v="24249724"/>
    <n v="29854894.695335876"/>
    <n v="29854895"/>
    <n v="19"/>
    <n v="0"/>
    <n v="1"/>
    <n v="1.4615384615384615"/>
    <n v="0"/>
    <n v="1.4615384615384615"/>
    <n v="1.4615384615384615"/>
    <n v="2"/>
    <n v="13320876"/>
    <n v="43175771"/>
    <n v="63559540"/>
  </r>
  <r>
    <x v="7"/>
    <n v="3777"/>
    <x v="27"/>
    <x v="309"/>
    <x v="309"/>
    <x v="303"/>
    <n v="3673"/>
    <n v="219256001481"/>
    <s v="19256219256001481"/>
    <s v="CENTRO EDUCATIVO PALMICHAL"/>
    <n v="1"/>
    <n v="23.404918330779818"/>
    <n v="1.6391848289341684"/>
    <n v="0.23114369035028498"/>
    <n v="1.231143690350285"/>
    <n v="92"/>
    <n v="0"/>
    <n v="0"/>
    <n v="21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55967.3825252019"/>
    <n v="8731679.7916694172"/>
    <n v="0"/>
    <n v="0"/>
    <n v="11687647"/>
    <n v="0"/>
    <n v="0"/>
    <n v="0"/>
    <n v="0"/>
    <n v="0"/>
    <n v="0"/>
    <n v="0"/>
    <n v="0"/>
    <n v="0"/>
    <n v="11687647"/>
    <n v="127039.64130434782"/>
    <n v="1"/>
    <n v="1"/>
    <n v="1"/>
    <n v="1"/>
    <n v="24249724"/>
    <n v="29854894.695335876"/>
    <n v="29854895"/>
    <n v="21"/>
    <n v="1"/>
    <n v="0"/>
    <n v="1.6153846153846154"/>
    <n v="0"/>
    <n v="1.6153846153846154"/>
    <n v="1.6153846153846154"/>
    <n v="2"/>
    <n v="6660438"/>
    <n v="36515333"/>
    <n v="48202980"/>
  </r>
  <r>
    <x v="7"/>
    <n v="3777"/>
    <x v="27"/>
    <x v="309"/>
    <x v="309"/>
    <x v="303"/>
    <n v="3675"/>
    <n v="219256002061"/>
    <s v="19256219256002061"/>
    <s v="CENTRO EDUCATIVO CHAPA"/>
    <n v="1"/>
    <n v="23.404918330779818"/>
    <n v="1.6391848289341684"/>
    <n v="0.23114369035028498"/>
    <n v="1.231143690350285"/>
    <n v="22"/>
    <n v="0"/>
    <n v="0"/>
    <n v="5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3801.75774409564"/>
    <n v="2090683.8937800014"/>
    <n v="0"/>
    <n v="0"/>
    <n v="2794486"/>
    <n v="0"/>
    <n v="0"/>
    <n v="0"/>
    <n v="0"/>
    <n v="0"/>
    <n v="0"/>
    <n v="0"/>
    <n v="0"/>
    <n v="0"/>
    <n v="2794486"/>
    <n v="127022.09090909091"/>
    <n v="1"/>
    <n v="1"/>
    <n v="1"/>
    <n v="1"/>
    <n v="24249724"/>
    <n v="29854894.695335876"/>
    <n v="29854895"/>
    <n v="5"/>
    <n v="1"/>
    <n v="0"/>
    <n v="0.38461538461538464"/>
    <n v="0"/>
    <n v="0.38461538461538464"/>
    <n v="0.38461538461538464"/>
    <n v="1"/>
    <n v="6660438"/>
    <n v="36515333"/>
    <n v="39309819"/>
  </r>
  <r>
    <x v="7"/>
    <n v="3777"/>
    <x v="27"/>
    <x v="309"/>
    <x v="309"/>
    <x v="303"/>
    <n v="3676"/>
    <n v="219256002100"/>
    <s v="19256219256002100"/>
    <s v="CENTRO EDUCATIVO CERRITO"/>
    <n v="1"/>
    <n v="23.404918330779818"/>
    <n v="1.6391848289341684"/>
    <n v="0.23114369035028498"/>
    <n v="1.231143690350285"/>
    <n v="68"/>
    <n v="0"/>
    <n v="0"/>
    <n v="5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3801.75774409564"/>
    <n v="7747828.5475376528"/>
    <n v="0"/>
    <n v="0"/>
    <n v="8451630"/>
    <n v="0"/>
    <n v="0"/>
    <n v="0"/>
    <n v="0"/>
    <n v="0"/>
    <n v="0"/>
    <n v="0"/>
    <n v="0"/>
    <n v="0"/>
    <n v="8451630"/>
    <n v="124288.67647058824"/>
    <n v="1"/>
    <n v="1"/>
    <n v="1"/>
    <n v="1"/>
    <n v="24249724"/>
    <n v="29854894.695335876"/>
    <n v="29854895"/>
    <n v="5"/>
    <n v="1"/>
    <n v="0"/>
    <n v="0.38461538461538464"/>
    <n v="0"/>
    <n v="0.38461538461538464"/>
    <n v="0.38461538461538464"/>
    <n v="1"/>
    <n v="6660438"/>
    <n v="36515333"/>
    <n v="44966963"/>
  </r>
  <r>
    <x v="7"/>
    <n v="3777"/>
    <x v="27"/>
    <x v="309"/>
    <x v="309"/>
    <x v="303"/>
    <n v="3679"/>
    <n v="219256002657"/>
    <s v="19256219256002657"/>
    <s v="INSTITUCION EDUCATIVA BELEN"/>
    <n v="1"/>
    <n v="23.404918330779818"/>
    <n v="1.6391848289341684"/>
    <n v="0.23114369035028498"/>
    <n v="1.231143690350285"/>
    <n v="152"/>
    <n v="4"/>
    <n v="0"/>
    <n v="6"/>
    <n v="0"/>
    <n v="92"/>
    <n v="0"/>
    <n v="39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7603.5154881913"/>
    <n v="16110564.122657659"/>
    <n v="2069956.358609264"/>
    <n v="0"/>
    <n v="19588124"/>
    <n v="0"/>
    <n v="0"/>
    <n v="0"/>
    <n v="0"/>
    <n v="0"/>
    <n v="0"/>
    <n v="0"/>
    <n v="0"/>
    <n v="0"/>
    <n v="19588124"/>
    <n v="128869.23684210527"/>
    <n v="1"/>
    <n v="1"/>
    <n v="1"/>
    <n v="1"/>
    <n v="24249724"/>
    <n v="29854894.695335876"/>
    <n v="29854895"/>
    <n v="10"/>
    <n v="0"/>
    <n v="1"/>
    <n v="0.76923076923076927"/>
    <n v="0"/>
    <n v="0.76923076923076927"/>
    <n v="0.76923076923076927"/>
    <n v="1"/>
    <n v="6660438"/>
    <n v="36515333"/>
    <n v="56103457"/>
  </r>
  <r>
    <x v="7"/>
    <n v="3777"/>
    <x v="27"/>
    <x v="309"/>
    <x v="309"/>
    <x v="303"/>
    <n v="3892"/>
    <n v="219256003700"/>
    <s v="19256219256003700"/>
    <s v="INSTITUCION EDUCATIVA AGROECOLOGICO DE SEVILLA"/>
    <n v="1"/>
    <n v="23.404918330779818"/>
    <n v="1.6391848289341684"/>
    <n v="0.23114369035028498"/>
    <n v="1.231143690350285"/>
    <n v="150"/>
    <n v="0"/>
    <n v="0"/>
    <n v="3"/>
    <n v="0"/>
    <n v="59"/>
    <n v="0"/>
    <n v="52"/>
    <n v="0"/>
    <n v="0"/>
    <n v="0"/>
    <n v="36"/>
    <n v="0"/>
    <n v="36"/>
    <n v="0"/>
    <n v="0"/>
    <n v="0"/>
    <n v="0"/>
    <n v="0"/>
    <n v="0"/>
    <n v="0"/>
    <n v="0"/>
    <n v="0"/>
    <n v="0"/>
    <n v="36"/>
    <n v="0"/>
    <n v="92671"/>
    <n v="81839"/>
    <n v="122758"/>
    <n v="150439"/>
    <n v="114333"/>
    <n v="99892"/>
    <n v="152848"/>
    <n v="184139"/>
    <n v="0"/>
    <n v="0"/>
    <n v="0"/>
    <n v="0"/>
    <n v="422281.05464645743"/>
    <n v="13650936.012328245"/>
    <n v="0"/>
    <n v="8161256.4479068005"/>
    <n v="22234474"/>
    <n v="0"/>
    <n v="0"/>
    <n v="0"/>
    <n v="0"/>
    <n v="0"/>
    <n v="0"/>
    <n v="0"/>
    <n v="1632251.2895813603"/>
    <n v="1632251"/>
    <n v="23866725"/>
    <n v="159111.5"/>
    <n v="1"/>
    <n v="1"/>
    <n v="1"/>
    <n v="1"/>
    <n v="24249724"/>
    <n v="29854894.695335876"/>
    <n v="29854895"/>
    <n v="3"/>
    <n v="0"/>
    <n v="1"/>
    <n v="0.23076923076923078"/>
    <n v="0"/>
    <n v="0.23076923076923078"/>
    <n v="0.23076923076923078"/>
    <n v="1"/>
    <n v="6660438"/>
    <n v="36515333"/>
    <n v="60382058"/>
  </r>
  <r>
    <x v="7"/>
    <n v="3777"/>
    <x v="27"/>
    <x v="309"/>
    <x v="309"/>
    <x v="303"/>
    <n v="3802"/>
    <n v="219256003718"/>
    <s v="19256219256003718"/>
    <s v="INSTITUCION EDUCATIVA LAS BOTAS"/>
    <n v="1"/>
    <n v="23.404918330779818"/>
    <n v="1.6391848289341684"/>
    <n v="0.23114369035028498"/>
    <n v="1.231143690350285"/>
    <n v="54"/>
    <n v="0"/>
    <n v="0"/>
    <n v="4"/>
    <n v="0"/>
    <n v="30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3041.40619527653"/>
    <n v="6149070.2758235335"/>
    <n v="0"/>
    <n v="0"/>
    <n v="6712112"/>
    <n v="0"/>
    <n v="0"/>
    <n v="0"/>
    <n v="0"/>
    <n v="0"/>
    <n v="0"/>
    <n v="0"/>
    <n v="0"/>
    <n v="0"/>
    <n v="6712112"/>
    <n v="124298.37037037036"/>
    <n v="1"/>
    <n v="1"/>
    <n v="1"/>
    <n v="1"/>
    <n v="24249724"/>
    <n v="29854894.695335876"/>
    <n v="29854895"/>
    <n v="4"/>
    <n v="1"/>
    <n v="0"/>
    <n v="0.30769230769230771"/>
    <n v="0"/>
    <n v="0.30769230769230771"/>
    <n v="0.30769230769230771"/>
    <n v="1"/>
    <n v="6660438"/>
    <n v="36515333"/>
    <n v="43227445"/>
  </r>
  <r>
    <x v="7"/>
    <n v="3777"/>
    <x v="27"/>
    <x v="309"/>
    <x v="309"/>
    <x v="303"/>
    <n v="3680"/>
    <n v="219256003726"/>
    <s v="19256219256003726"/>
    <s v="INSTITUCION EDUCATIVA LOS ANAYES"/>
    <n v="1"/>
    <n v="23.404918330779818"/>
    <n v="1.6391848289341684"/>
    <n v="0.23114369035028498"/>
    <n v="1.231143690350285"/>
    <n v="156"/>
    <n v="3"/>
    <n v="0"/>
    <n v="2"/>
    <n v="0"/>
    <n v="27"/>
    <n v="0"/>
    <n v="76"/>
    <n v="0"/>
    <n v="0"/>
    <n v="0"/>
    <n v="48"/>
    <n v="0"/>
    <n v="48"/>
    <n v="0"/>
    <n v="0"/>
    <n v="0"/>
    <n v="0"/>
    <n v="0"/>
    <n v="0"/>
    <n v="0"/>
    <n v="0"/>
    <n v="0"/>
    <n v="0"/>
    <n v="48"/>
    <n v="0"/>
    <n v="92671"/>
    <n v="81839"/>
    <n v="122758"/>
    <n v="150439"/>
    <n v="114333"/>
    <n v="99892"/>
    <n v="152848"/>
    <n v="184139"/>
    <n v="0"/>
    <n v="0"/>
    <n v="0"/>
    <n v="0"/>
    <n v="703801.75774409564"/>
    <n v="12667084.768196478"/>
    <n v="0"/>
    <n v="10881675.263875734"/>
    <n v="24252562"/>
    <n v="0"/>
    <n v="0"/>
    <n v="0"/>
    <n v="0"/>
    <n v="0"/>
    <n v="0"/>
    <n v="0"/>
    <n v="2176335.0527751469"/>
    <n v="2176335"/>
    <n v="26428897"/>
    <n v="169416.00641025641"/>
    <n v="1"/>
    <n v="1"/>
    <n v="1"/>
    <n v="1"/>
    <n v="24249724"/>
    <n v="29854894.695335876"/>
    <n v="29854895"/>
    <n v="5"/>
    <n v="0"/>
    <n v="1"/>
    <n v="0.38461538461538464"/>
    <n v="0"/>
    <n v="0.38461538461538464"/>
    <n v="0.38461538461538464"/>
    <n v="1"/>
    <n v="6660438"/>
    <n v="36515333"/>
    <n v="62944230"/>
  </r>
  <r>
    <x v="7"/>
    <n v="3777"/>
    <x v="27"/>
    <x v="309"/>
    <x v="309"/>
    <x v="303"/>
    <n v="3681"/>
    <n v="219256003734"/>
    <s v="19256219256003734"/>
    <s v="INSTITUCION EDUCATIVA DE CHISQUIO"/>
    <n v="1"/>
    <n v="23.404918330779818"/>
    <n v="1.6391848289341684"/>
    <n v="0.23114369035028498"/>
    <n v="1.231143690350285"/>
    <n v="175"/>
    <n v="0"/>
    <n v="0"/>
    <n v="13"/>
    <n v="0"/>
    <n v="85"/>
    <n v="0"/>
    <n v="57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29884.5701346488"/>
    <n v="17463359.583338834"/>
    <n v="3763557.0156532074"/>
    <n v="0"/>
    <n v="23056801"/>
    <n v="0"/>
    <n v="0"/>
    <n v="0"/>
    <n v="0"/>
    <n v="0"/>
    <n v="0"/>
    <n v="0"/>
    <n v="0"/>
    <n v="0"/>
    <n v="23056801"/>
    <n v="131753.14857142858"/>
    <n v="1"/>
    <n v="1"/>
    <n v="1"/>
    <n v="1"/>
    <n v="24249724"/>
    <n v="29854894.695335876"/>
    <n v="29854895"/>
    <n v="13"/>
    <n v="0"/>
    <n v="1"/>
    <n v="1"/>
    <n v="0"/>
    <n v="1"/>
    <n v="1"/>
    <n v="1"/>
    <n v="6660438"/>
    <n v="36515333"/>
    <n v="59572134"/>
  </r>
  <r>
    <x v="7"/>
    <n v="3777"/>
    <x v="27"/>
    <x v="310"/>
    <x v="310"/>
    <x v="304"/>
    <n v="3699"/>
    <n v="219318000109"/>
    <s v="19318219318000109"/>
    <s v="C.E. SAN VICENTE"/>
    <n v="1"/>
    <n v="70.683491062039963"/>
    <n v="4.9503828454990977"/>
    <n v="0.73212234483534877"/>
    <n v="1.7321223448353487"/>
    <n v="46"/>
    <n v="0"/>
    <n v="0"/>
    <n v="2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6077.48810411984"/>
    <n v="7613107.2718928764"/>
    <n v="0"/>
    <n v="0"/>
    <n v="8009185"/>
    <n v="0"/>
    <n v="0"/>
    <n v="0"/>
    <n v="0"/>
    <n v="0"/>
    <n v="0"/>
    <n v="0"/>
    <n v="0"/>
    <n v="0"/>
    <n v="8009185"/>
    <n v="174112.71739130435"/>
    <n v="1"/>
    <n v="1"/>
    <n v="1"/>
    <n v="1"/>
    <n v="24249724"/>
    <n v="42003488.796490029"/>
    <n v="42003489"/>
    <n v="2"/>
    <n v="0"/>
    <n v="1"/>
    <n v="0.15384615384615385"/>
    <n v="0"/>
    <n v="0.15384615384615385"/>
    <n v="0.15384615384615385"/>
    <n v="1"/>
    <n v="6660438"/>
    <n v="48663927"/>
    <n v="56673112"/>
  </r>
  <r>
    <x v="7"/>
    <n v="3777"/>
    <x v="27"/>
    <x v="310"/>
    <x v="310"/>
    <x v="304"/>
    <n v="3700"/>
    <n v="219318000133"/>
    <s v="19318219318000133"/>
    <s v="C.E. SANTA ANA"/>
    <n v="1"/>
    <n v="70.683491062039963"/>
    <n v="4.9503828454990977"/>
    <n v="0.73212234483534877"/>
    <n v="1.7321223448353487"/>
    <n v="38"/>
    <n v="0"/>
    <n v="0"/>
    <n v="7"/>
    <n v="0"/>
    <n v="2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6271.2083644194"/>
    <n v="5363780.1233790722"/>
    <n v="0"/>
    <n v="0"/>
    <n v="6750051"/>
    <n v="0"/>
    <n v="0"/>
    <n v="0"/>
    <n v="0"/>
    <n v="0"/>
    <n v="0"/>
    <n v="0"/>
    <n v="0"/>
    <n v="0"/>
    <n v="6750051"/>
    <n v="177632.92105263157"/>
    <n v="1"/>
    <n v="1"/>
    <n v="1"/>
    <n v="1"/>
    <n v="24249724"/>
    <n v="42003488.796490029"/>
    <n v="42003489"/>
    <n v="7"/>
    <n v="1"/>
    <n v="0"/>
    <n v="0.53846153846153844"/>
    <n v="0"/>
    <n v="0.53846153846153844"/>
    <n v="0.53846153846153844"/>
    <n v="1"/>
    <n v="6660438"/>
    <n v="48663927"/>
    <n v="55413978"/>
  </r>
  <r>
    <x v="7"/>
    <n v="3777"/>
    <x v="27"/>
    <x v="310"/>
    <x v="310"/>
    <x v="304"/>
    <n v="3701"/>
    <n v="219318000141"/>
    <s v="19318219318000141"/>
    <s v="CENTRO EDUCATIVO BALSITAS"/>
    <n v="1"/>
    <n v="70.683491062039963"/>
    <n v="4.9503828454990977"/>
    <n v="0.73212234483534877"/>
    <n v="1.7321223448353487"/>
    <n v="26"/>
    <n v="0"/>
    <n v="0"/>
    <n v="6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88232.4643123595"/>
    <n v="3460503.3054058529"/>
    <n v="0"/>
    <n v="0"/>
    <n v="4648736"/>
    <n v="0"/>
    <n v="0"/>
    <n v="0"/>
    <n v="0"/>
    <n v="0"/>
    <n v="0"/>
    <n v="0"/>
    <n v="0"/>
    <n v="0"/>
    <n v="4648736"/>
    <n v="178797.53846153847"/>
    <n v="1"/>
    <n v="1"/>
    <n v="1"/>
    <n v="1"/>
    <n v="24249724"/>
    <n v="42003488.796490029"/>
    <n v="42003489"/>
    <n v="6"/>
    <n v="1"/>
    <n v="0"/>
    <n v="0.46153846153846156"/>
    <n v="0"/>
    <n v="0.46153846153846156"/>
    <n v="0.46153846153846156"/>
    <n v="1"/>
    <n v="6660438"/>
    <n v="48663927"/>
    <n v="53312663"/>
  </r>
  <r>
    <x v="7"/>
    <n v="3777"/>
    <x v="27"/>
    <x v="310"/>
    <x v="310"/>
    <x v="304"/>
    <n v="3702"/>
    <n v="219318000346"/>
    <s v="19318219318000346"/>
    <s v="INSTITUCION EDUCATIVA EL NARANJO"/>
    <n v="1"/>
    <n v="70.683491062039963"/>
    <n v="4.9503828454990977"/>
    <n v="0.73212234483534877"/>
    <n v="1.7321223448353487"/>
    <n v="98"/>
    <n v="0"/>
    <n v="0"/>
    <n v="14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72542.4167288388"/>
    <n v="14534113.882704582"/>
    <n v="0"/>
    <n v="0"/>
    <n v="17306656"/>
    <n v="0"/>
    <n v="0"/>
    <n v="0"/>
    <n v="0"/>
    <n v="0"/>
    <n v="0"/>
    <n v="0"/>
    <n v="0"/>
    <n v="0"/>
    <n v="17306656"/>
    <n v="176598.53061224491"/>
    <n v="1"/>
    <n v="1"/>
    <n v="1"/>
    <n v="1"/>
    <n v="24249724"/>
    <n v="42003488.796490029"/>
    <n v="42003489"/>
    <n v="14"/>
    <n v="0"/>
    <n v="1"/>
    <n v="1.0769230769230769"/>
    <n v="0"/>
    <n v="1.0769230769230769"/>
    <n v="1.0769230769230769"/>
    <n v="2"/>
    <n v="13320876"/>
    <n v="55324365"/>
    <n v="72631021"/>
  </r>
  <r>
    <x v="7"/>
    <n v="3777"/>
    <x v="27"/>
    <x v="310"/>
    <x v="310"/>
    <x v="304"/>
    <n v="3703"/>
    <n v="219318000435"/>
    <s v="19318219318000435"/>
    <s v="I.E. CHUARE NAPI"/>
    <n v="1"/>
    <n v="70.683491062039963"/>
    <n v="4.9503828454990977"/>
    <n v="0.73212234483534877"/>
    <n v="1.7321223448353487"/>
    <n v="224"/>
    <n v="0"/>
    <n v="0"/>
    <n v="18"/>
    <n v="0"/>
    <n v="108"/>
    <n v="0"/>
    <n v="74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64697.3929370786"/>
    <n v="31490580.079193261"/>
    <n v="6354034.4679214405"/>
    <n v="0"/>
    <n v="41409312"/>
    <n v="0"/>
    <n v="0"/>
    <n v="0"/>
    <n v="0"/>
    <n v="0"/>
    <n v="0"/>
    <n v="0"/>
    <n v="0"/>
    <n v="0"/>
    <n v="41409312"/>
    <n v="184863"/>
    <n v="1"/>
    <n v="1"/>
    <n v="1"/>
    <n v="1"/>
    <n v="24249724"/>
    <n v="42003488.796490029"/>
    <n v="42003489"/>
    <n v="18"/>
    <n v="1"/>
    <n v="0"/>
    <n v="1.3846153846153846"/>
    <n v="0"/>
    <n v="1.3846153846153846"/>
    <n v="1.3846153846153846"/>
    <n v="2"/>
    <n v="6660438"/>
    <n v="48663927"/>
    <n v="90073239"/>
  </r>
  <r>
    <x v="7"/>
    <n v="3777"/>
    <x v="27"/>
    <x v="310"/>
    <x v="310"/>
    <x v="304"/>
    <n v="3704"/>
    <n v="219318000443"/>
    <s v="19318219318000443"/>
    <s v="INSTITUCION EDUCATIVA SAN AGUSTIN DEL NAPI"/>
    <n v="1"/>
    <n v="70.683491062039963"/>
    <n v="4.9503828454990977"/>
    <n v="0.73212234483534877"/>
    <n v="1.7321223448353487"/>
    <n v="339"/>
    <n v="2"/>
    <n v="0"/>
    <n v="18"/>
    <n v="0"/>
    <n v="247"/>
    <n v="0"/>
    <n v="7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60774.8810411985"/>
    <n v="54848977.390682772"/>
    <n v="529502.87232678675"/>
    <n v="0"/>
    <n v="59339255"/>
    <n v="0"/>
    <n v="0"/>
    <n v="0"/>
    <n v="0"/>
    <n v="0"/>
    <n v="0"/>
    <n v="0"/>
    <n v="0"/>
    <n v="0"/>
    <n v="59339255"/>
    <n v="175042.05014749261"/>
    <n v="1"/>
    <n v="1"/>
    <n v="1"/>
    <n v="1"/>
    <n v="24249724"/>
    <n v="42003488.796490029"/>
    <n v="42003489"/>
    <n v="20"/>
    <n v="1"/>
    <n v="0"/>
    <n v="1.5384615384615385"/>
    <n v="0"/>
    <n v="1.5384615384615385"/>
    <n v="1.5384615384615385"/>
    <n v="2"/>
    <n v="6660438"/>
    <n v="48663927"/>
    <n v="108003182"/>
  </r>
  <r>
    <x v="7"/>
    <n v="3777"/>
    <x v="27"/>
    <x v="310"/>
    <x v="310"/>
    <x v="304"/>
    <n v="3705"/>
    <n v="219318000800"/>
    <s v="19318219318000800"/>
    <s v="C.E. LA SABANA"/>
    <n v="1"/>
    <n v="70.683491062039963"/>
    <n v="4.9503828454990977"/>
    <n v="0.73212234483534877"/>
    <n v="1.7321223448353487"/>
    <n v="64"/>
    <n v="9"/>
    <n v="0"/>
    <n v="10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62736.1369891386"/>
    <n v="7786132.4371631695"/>
    <n v="0"/>
    <n v="0"/>
    <n v="11548869"/>
    <n v="0"/>
    <n v="0"/>
    <n v="0"/>
    <n v="0"/>
    <n v="0"/>
    <n v="0"/>
    <n v="0"/>
    <n v="0"/>
    <n v="0"/>
    <n v="11548869"/>
    <n v="180451.078125"/>
    <n v="1"/>
    <n v="1"/>
    <n v="1"/>
    <n v="1"/>
    <n v="24249724"/>
    <n v="42003488.796490029"/>
    <n v="42003489"/>
    <n v="19"/>
    <n v="1"/>
    <n v="0"/>
    <n v="1.4615384615384615"/>
    <n v="0"/>
    <n v="1.4615384615384615"/>
    <n v="1.4615384615384615"/>
    <n v="2"/>
    <n v="6660438"/>
    <n v="48663927"/>
    <n v="60212796"/>
  </r>
  <r>
    <x v="7"/>
    <n v="3777"/>
    <x v="27"/>
    <x v="310"/>
    <x v="310"/>
    <x v="304"/>
    <n v="3706"/>
    <n v="219318000851"/>
    <s v="19318219318000851"/>
    <s v="C.E. EL FIRME"/>
    <n v="1"/>
    <n v="70.683491062039963"/>
    <n v="4.9503828454990977"/>
    <n v="0.73212234483534877"/>
    <n v="1.7321223448353487"/>
    <n v="28"/>
    <n v="0"/>
    <n v="0"/>
    <n v="3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4116.23215617973"/>
    <n v="4325629.1317573162"/>
    <n v="0"/>
    <n v="0"/>
    <n v="4919745"/>
    <n v="0"/>
    <n v="0"/>
    <n v="0"/>
    <n v="0"/>
    <n v="0"/>
    <n v="0"/>
    <n v="0"/>
    <n v="0"/>
    <n v="0"/>
    <n v="4919745"/>
    <n v="175705.17857142858"/>
    <n v="1"/>
    <n v="1"/>
    <n v="1"/>
    <n v="1"/>
    <n v="24249724"/>
    <n v="42003488.796490029"/>
    <n v="42003489"/>
    <n v="3"/>
    <n v="0"/>
    <n v="1"/>
    <n v="0.23076923076923078"/>
    <n v="0"/>
    <n v="0.23076923076923078"/>
    <n v="0.23076923076923078"/>
    <n v="1"/>
    <n v="6660438"/>
    <n v="48663927"/>
    <n v="53583672"/>
  </r>
  <r>
    <x v="7"/>
    <n v="3777"/>
    <x v="27"/>
    <x v="310"/>
    <x v="310"/>
    <x v="304"/>
    <n v="3707"/>
    <n v="219318000893"/>
    <s v="19318219318000893"/>
    <s v="C.E. CALLE HONDA"/>
    <n v="1"/>
    <n v="70.683491062039963"/>
    <n v="4.9503828454990977"/>
    <n v="0.73212234483534877"/>
    <n v="1.7321223448353487"/>
    <n v="12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076301.9832435118"/>
    <n v="0"/>
    <n v="0"/>
    <n v="2076302"/>
    <n v="0"/>
    <n v="0"/>
    <n v="0"/>
    <n v="0"/>
    <n v="0"/>
    <n v="0"/>
    <n v="0"/>
    <n v="0"/>
    <n v="0"/>
    <n v="2076302"/>
    <n v="173025.16666666666"/>
    <n v="1"/>
    <n v="1"/>
    <n v="1"/>
    <n v="1"/>
    <n v="24249724"/>
    <n v="42003488.796490029"/>
    <n v="42003489"/>
    <n v="0"/>
    <n v="0"/>
    <n v="0"/>
    <n v="0"/>
    <n v="0"/>
    <n v="0"/>
    <n v="0"/>
    <n v="0"/>
    <n v="0"/>
    <n v="42003489"/>
    <n v="44079791"/>
  </r>
  <r>
    <x v="7"/>
    <n v="3777"/>
    <x v="27"/>
    <x v="310"/>
    <x v="310"/>
    <x v="304"/>
    <n v="3811"/>
    <n v="219318001342"/>
    <s v="19318219318001342"/>
    <s v="I.E. TEMUEY"/>
    <n v="1"/>
    <n v="70.683491062039963"/>
    <n v="4.9503828454990977"/>
    <n v="0.73212234483534877"/>
    <n v="1.7321223448353487"/>
    <n v="195"/>
    <n v="0"/>
    <n v="0"/>
    <n v="23"/>
    <n v="0"/>
    <n v="118"/>
    <n v="0"/>
    <n v="46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54891.1131973779"/>
    <n v="28376127.104327995"/>
    <n v="2118011.489307147"/>
    <n v="0"/>
    <n v="35049030"/>
    <n v="0"/>
    <n v="0"/>
    <n v="0"/>
    <n v="0"/>
    <n v="0"/>
    <n v="0"/>
    <n v="0"/>
    <n v="0"/>
    <n v="0"/>
    <n v="35049030"/>
    <n v="179738.61538461538"/>
    <n v="1"/>
    <n v="1"/>
    <n v="1"/>
    <n v="1"/>
    <n v="24249724"/>
    <n v="42003488.796490029"/>
    <n v="42003489"/>
    <n v="23"/>
    <n v="0"/>
    <n v="1"/>
    <n v="1.7692307692307692"/>
    <n v="0"/>
    <n v="1.7692307692307692"/>
    <n v="1.7692307692307692"/>
    <n v="2"/>
    <n v="13320876"/>
    <n v="55324365"/>
    <n v="90373395"/>
  </r>
  <r>
    <x v="7"/>
    <n v="3777"/>
    <x v="27"/>
    <x v="310"/>
    <x v="310"/>
    <x v="304"/>
    <n v="3813"/>
    <n v="219318001695"/>
    <s v="19318219318001695"/>
    <s v="INSTITUCION EDUCATIVA EL CARMELO"/>
    <n v="1"/>
    <n v="70.683491062039963"/>
    <n v="4.9503828454990977"/>
    <n v="0.73212234483534877"/>
    <n v="1.7321223448353487"/>
    <n v="170"/>
    <n v="0"/>
    <n v="0"/>
    <n v="11"/>
    <n v="0"/>
    <n v="67"/>
    <n v="0"/>
    <n v="8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78426.184572659"/>
    <n v="26818900.616895359"/>
    <n v="1059005.7446535735"/>
    <n v="0"/>
    <n v="30056333"/>
    <n v="0"/>
    <n v="0"/>
    <n v="0"/>
    <n v="0"/>
    <n v="0"/>
    <n v="0"/>
    <n v="0"/>
    <n v="0"/>
    <n v="0"/>
    <n v="30056333"/>
    <n v="176801.95882352942"/>
    <n v="1"/>
    <n v="1"/>
    <n v="1"/>
    <n v="1"/>
    <n v="24249724"/>
    <n v="42003488.796490029"/>
    <n v="42003489"/>
    <n v="11"/>
    <n v="0"/>
    <n v="1"/>
    <n v="0.84615384615384615"/>
    <n v="0"/>
    <n v="0.84615384615384615"/>
    <n v="0.84615384615384615"/>
    <n v="1"/>
    <n v="6660438"/>
    <n v="48663927"/>
    <n v="78720260"/>
  </r>
  <r>
    <x v="7"/>
    <n v="3777"/>
    <x v="27"/>
    <x v="310"/>
    <x v="310"/>
    <x v="304"/>
    <n v="3814"/>
    <n v="219318001938"/>
    <s v="19318219318001938"/>
    <s v="I.E. FRAY LUIS AMIGO"/>
    <n v="1"/>
    <n v="70.683491062039963"/>
    <n v="4.9503828454990977"/>
    <n v="0.73212234483534877"/>
    <n v="1.7321223448353487"/>
    <n v="502"/>
    <n v="0"/>
    <n v="0"/>
    <n v="48"/>
    <n v="0"/>
    <n v="269"/>
    <n v="0"/>
    <n v="150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05859.7144988757"/>
    <n v="72497544.248252615"/>
    <n v="9266300.2657187674"/>
    <n v="0"/>
    <n v="91269704"/>
    <n v="0"/>
    <n v="0"/>
    <n v="0"/>
    <n v="0"/>
    <n v="0"/>
    <n v="0"/>
    <n v="0"/>
    <n v="0"/>
    <n v="0"/>
    <n v="91269704"/>
    <n v="181812.15936254981"/>
    <n v="1"/>
    <n v="1"/>
    <n v="1"/>
    <n v="1"/>
    <n v="24249724"/>
    <n v="42003488.796490029"/>
    <n v="42003489"/>
    <n v="48"/>
    <n v="1"/>
    <n v="0"/>
    <n v="3.6923076923076925"/>
    <n v="0"/>
    <n v="3.6923076923076925"/>
    <n v="3.6923076923076925"/>
    <n v="4"/>
    <n v="6660438"/>
    <n v="48663927"/>
    <n v="139933631"/>
  </r>
  <r>
    <x v="7"/>
    <n v="3777"/>
    <x v="27"/>
    <x v="310"/>
    <x v="310"/>
    <x v="304"/>
    <n v="3815"/>
    <n v="219318001989"/>
    <s v="19318219318001989"/>
    <s v="INSTITUCION EDUCATIVA SAN JOSE DE GUARE"/>
    <n v="1"/>
    <n v="70.683491062039963"/>
    <n v="4.9503828454990977"/>
    <n v="0.73212234483534877"/>
    <n v="1.7321223448353487"/>
    <n v="64"/>
    <n v="0"/>
    <n v="0"/>
    <n v="10"/>
    <n v="0"/>
    <n v="28"/>
    <n v="0"/>
    <n v="18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80387.4405205993"/>
    <n v="7959157.6024334617"/>
    <n v="2118011.489307147"/>
    <n v="0"/>
    <n v="12057557"/>
    <n v="0"/>
    <n v="0"/>
    <n v="0"/>
    <n v="0"/>
    <n v="0"/>
    <n v="0"/>
    <n v="0"/>
    <n v="0"/>
    <n v="0"/>
    <n v="12057557"/>
    <n v="188399.328125"/>
    <n v="1"/>
    <n v="1"/>
    <n v="1"/>
    <n v="1"/>
    <n v="24249724"/>
    <n v="42003488.796490029"/>
    <n v="42003489"/>
    <n v="10"/>
    <n v="0"/>
    <n v="1"/>
    <n v="0.76923076923076927"/>
    <n v="0"/>
    <n v="0.76923076923076927"/>
    <n v="0.76923076923076927"/>
    <n v="1"/>
    <n v="6660438"/>
    <n v="48663927"/>
    <n v="60721484"/>
  </r>
  <r>
    <x v="7"/>
    <n v="3777"/>
    <x v="27"/>
    <x v="310"/>
    <x v="310"/>
    <x v="304"/>
    <n v="3812"/>
    <n v="219318002128"/>
    <s v="19318219318002128"/>
    <s v="I.E. SAN ANTONIO"/>
    <n v="1"/>
    <n v="70.683491062039963"/>
    <n v="4.9503828454990977"/>
    <n v="0.73212234483534877"/>
    <n v="1.7321223448353487"/>
    <n v="242"/>
    <n v="0"/>
    <n v="0"/>
    <n v="24"/>
    <n v="0"/>
    <n v="138"/>
    <n v="0"/>
    <n v="6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52929.8572494378"/>
    <n v="34432007.888788238"/>
    <n v="5030277.2871044744"/>
    <n v="0"/>
    <n v="44215215"/>
    <n v="0"/>
    <n v="0"/>
    <n v="0"/>
    <n v="0"/>
    <n v="0"/>
    <n v="0"/>
    <n v="0"/>
    <n v="0"/>
    <n v="0"/>
    <n v="44215215"/>
    <n v="182707.5"/>
    <n v="1"/>
    <n v="1"/>
    <n v="1"/>
    <n v="1"/>
    <n v="24249724"/>
    <n v="42003488.796490029"/>
    <n v="42003489"/>
    <n v="24"/>
    <n v="1"/>
    <n v="0"/>
    <n v="1.8461538461538463"/>
    <n v="0"/>
    <n v="1.8461538461538463"/>
    <n v="1.8461538461538463"/>
    <n v="2"/>
    <n v="6660438"/>
    <n v="48663927"/>
    <n v="92879142"/>
  </r>
  <r>
    <x v="7"/>
    <n v="3777"/>
    <x v="27"/>
    <x v="1004"/>
    <x v="1004"/>
    <x v="941"/>
    <n v="3818"/>
    <n v="219355000119"/>
    <s v="19355219355000119"/>
    <s v="CENTRO EDUCATIVO LA PALMERA"/>
    <n v="1"/>
    <n v="19.003397508493773"/>
    <n v="1.3309202986264166"/>
    <n v="0.18450378876588533"/>
    <n v="1.1845037887658854"/>
    <n v="95"/>
    <n v="7"/>
    <n v="0"/>
    <n v="11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37701.6902574594"/>
    <n v="9110828.8399899397"/>
    <n v="0"/>
    <n v="0"/>
    <n v="11548531"/>
    <n v="0"/>
    <n v="0"/>
    <n v="0"/>
    <n v="0"/>
    <n v="0"/>
    <n v="0"/>
    <n v="0"/>
    <n v="0"/>
    <n v="0"/>
    <n v="11548531"/>
    <n v="121563.48421052631"/>
    <n v="1"/>
    <n v="0"/>
    <n v="0"/>
    <n v="1"/>
    <n v="24249724"/>
    <n v="28723889.95452702"/>
    <n v="28723890"/>
    <n v="18"/>
    <n v="0"/>
    <n v="1"/>
    <n v="1.3846153846153846"/>
    <n v="0"/>
    <n v="1.3846153846153846"/>
    <n v="1.3846153846153846"/>
    <n v="2"/>
    <n v="13320876"/>
    <n v="42044766"/>
    <n v="53593297"/>
  </r>
  <r>
    <x v="7"/>
    <n v="3777"/>
    <x v="27"/>
    <x v="1004"/>
    <x v="1004"/>
    <x v="941"/>
    <n v="3819"/>
    <n v="219355000283"/>
    <s v="19355219355000283"/>
    <s v="INSTITUCION EDUCATIVA JIISA FXIW"/>
    <n v="1"/>
    <n v="19.003397508493773"/>
    <n v="1.3309202986264166"/>
    <n v="0.18450378876588533"/>
    <n v="1.1845037887658854"/>
    <n v="491"/>
    <n v="0"/>
    <n v="0"/>
    <n v="32"/>
    <n v="0"/>
    <n v="257"/>
    <n v="0"/>
    <n v="155"/>
    <n v="0"/>
    <n v="0"/>
    <n v="0"/>
    <n v="4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33691.8937910395"/>
    <n v="48748850.416569553"/>
    <n v="0"/>
    <n v="10251327.128499385"/>
    <n v="63333869"/>
    <n v="0"/>
    <n v="0"/>
    <n v="0"/>
    <n v="0"/>
    <n v="0"/>
    <n v="0"/>
    <n v="0"/>
    <n v="0"/>
    <n v="0"/>
    <n v="63333869"/>
    <n v="128989.54989816701"/>
    <n v="1"/>
    <n v="0"/>
    <n v="0"/>
    <n v="1"/>
    <n v="24249724"/>
    <n v="28723889.95452702"/>
    <n v="28723890"/>
    <n v="32"/>
    <n v="0"/>
    <n v="1"/>
    <n v="2.4615384615384617"/>
    <n v="0"/>
    <n v="2.4615384615384617"/>
    <n v="2.4615384615384617"/>
    <n v="3"/>
    <n v="19981315"/>
    <n v="48705205"/>
    <n v="112039074"/>
  </r>
  <r>
    <x v="7"/>
    <n v="3777"/>
    <x v="27"/>
    <x v="1004"/>
    <x v="1004"/>
    <x v="941"/>
    <n v="3820"/>
    <n v="219355000372"/>
    <s v="19355219355000372"/>
    <s v="INSTITUCION EDUCATIVA SANTA TERESITA DEL NIÑO JESUS"/>
    <n v="1"/>
    <n v="19.003397508493773"/>
    <n v="1.3309202986264166"/>
    <n v="0.18450378876588533"/>
    <n v="1.1845037887658854"/>
    <n v="259"/>
    <n v="4"/>
    <n v="0"/>
    <n v="17"/>
    <n v="0"/>
    <n v="113"/>
    <n v="0"/>
    <n v="100"/>
    <n v="0"/>
    <n v="0"/>
    <n v="0"/>
    <n v="25"/>
    <n v="0"/>
    <n v="25"/>
    <n v="0"/>
    <n v="0"/>
    <n v="0"/>
    <n v="0"/>
    <n v="0"/>
    <n v="0"/>
    <n v="0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2843985.3053003694"/>
    <n v="25202682.375556588"/>
    <n v="0"/>
    <n v="5452833.5789890345"/>
    <n v="33499501"/>
    <n v="0"/>
    <n v="0"/>
    <n v="0"/>
    <n v="0"/>
    <n v="0"/>
    <n v="0"/>
    <n v="0"/>
    <n v="1090566.7157978069"/>
    <n v="1090567"/>
    <n v="34590068"/>
    <n v="133552.38610038609"/>
    <n v="1"/>
    <n v="0"/>
    <n v="0"/>
    <n v="1"/>
    <n v="24249724"/>
    <n v="28723889.95452702"/>
    <n v="28723890"/>
    <n v="21"/>
    <n v="1"/>
    <n v="0"/>
    <n v="1.6153846153846154"/>
    <n v="0"/>
    <n v="1.6153846153846154"/>
    <n v="1.6153846153846154"/>
    <n v="2"/>
    <n v="6660438"/>
    <n v="35384328"/>
    <n v="69974396"/>
  </r>
  <r>
    <x v="7"/>
    <n v="3777"/>
    <x v="27"/>
    <x v="1004"/>
    <x v="1004"/>
    <x v="941"/>
    <n v="3821"/>
    <n v="219355000411"/>
    <s v="19355219355000411"/>
    <s v="I.E. SAN ISIDRO"/>
    <n v="1"/>
    <n v="19.003397508493773"/>
    <n v="1.3309202986264166"/>
    <n v="0.18450378876588533"/>
    <n v="1.1845037887658854"/>
    <n v="278"/>
    <n v="0"/>
    <n v="0"/>
    <n v="18"/>
    <n v="0"/>
    <n v="108"/>
    <n v="0"/>
    <n v="108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37701.6902574594"/>
    <n v="25557649.732958794"/>
    <n v="7966157.5446326742"/>
    <n v="0"/>
    <n v="35961509"/>
    <n v="0"/>
    <n v="0"/>
    <n v="0"/>
    <n v="0"/>
    <n v="0"/>
    <n v="0"/>
    <n v="0"/>
    <n v="0"/>
    <n v="0"/>
    <n v="35961509"/>
    <n v="129357.94604316547"/>
    <n v="1"/>
    <n v="0"/>
    <n v="0"/>
    <n v="1"/>
    <n v="24249724"/>
    <n v="28723889.95452702"/>
    <n v="28723890"/>
    <n v="18"/>
    <n v="1"/>
    <n v="0"/>
    <n v="1.3846153846153846"/>
    <n v="0"/>
    <n v="1.3846153846153846"/>
    <n v="1.3846153846153846"/>
    <n v="2"/>
    <n v="6660438"/>
    <n v="35384328"/>
    <n v="71345837"/>
  </r>
  <r>
    <x v="7"/>
    <n v="3777"/>
    <x v="27"/>
    <x v="1004"/>
    <x v="1004"/>
    <x v="941"/>
    <n v="3824"/>
    <n v="219355000704"/>
    <s v="19355219355000704"/>
    <s v="INSTITUCION EDUCATIVA SAN ANTONIO"/>
    <n v="1"/>
    <n v="19.003397508493773"/>
    <n v="1.3309202986264166"/>
    <n v="0.18450378876588533"/>
    <n v="1.1845037887658854"/>
    <n v="211"/>
    <n v="8"/>
    <n v="0"/>
    <n v="19"/>
    <n v="0"/>
    <n v="81"/>
    <n v="0"/>
    <n v="74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56552.5353861894"/>
    <n v="18339980.132447284"/>
    <n v="5250422.0180533538"/>
    <n v="0"/>
    <n v="27246955"/>
    <n v="0"/>
    <n v="0"/>
    <n v="0"/>
    <n v="0"/>
    <n v="0"/>
    <n v="0"/>
    <n v="0"/>
    <n v="0"/>
    <n v="0"/>
    <n v="27246955"/>
    <n v="129132.48815165876"/>
    <n v="1"/>
    <n v="0"/>
    <n v="0"/>
    <n v="1"/>
    <n v="24249724"/>
    <n v="28723889.95452702"/>
    <n v="28723890"/>
    <n v="27"/>
    <n v="1"/>
    <n v="0"/>
    <n v="2.0769230769230771"/>
    <n v="0"/>
    <n v="2.0769230769230771"/>
    <n v="2.0769230769230771"/>
    <n v="3"/>
    <n v="6660438"/>
    <n v="35384328"/>
    <n v="62631283"/>
  </r>
  <r>
    <x v="7"/>
    <n v="3777"/>
    <x v="27"/>
    <x v="1004"/>
    <x v="1004"/>
    <x v="941"/>
    <n v="131449"/>
    <n v="219355001131"/>
    <s v="19355219355001131"/>
    <s v="I.E. AGROAMBIENTAL A´KWE ÜUS YAT"/>
    <n v="1"/>
    <n v="19.003397508493773"/>
    <n v="1.3309202986264166"/>
    <n v="0.18450378876588533"/>
    <n v="1.1845037887658854"/>
    <n v="276"/>
    <n v="0"/>
    <n v="0"/>
    <n v="8"/>
    <n v="0"/>
    <n v="116"/>
    <n v="0"/>
    <n v="111"/>
    <n v="0"/>
    <n v="0"/>
    <n v="0"/>
    <n v="4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83422.9734477599"/>
    <n v="26859196.710100215"/>
    <n v="0"/>
    <n v="8942647.0695420168"/>
    <n v="36885267"/>
    <n v="0"/>
    <n v="0"/>
    <n v="0"/>
    <n v="0"/>
    <n v="0"/>
    <n v="0"/>
    <n v="0"/>
    <n v="0"/>
    <n v="0"/>
    <n v="36885267"/>
    <n v="133642.27173913043"/>
    <n v="1"/>
    <n v="0"/>
    <n v="0"/>
    <n v="1"/>
    <n v="24249724"/>
    <n v="28723889.95452702"/>
    <n v="28723890"/>
    <n v="8"/>
    <n v="1"/>
    <n v="0"/>
    <n v="0.61538461538461542"/>
    <n v="0"/>
    <n v="0.61538461538461542"/>
    <n v="0.61538461538461542"/>
    <n v="1"/>
    <n v="6660438"/>
    <n v="35384328"/>
    <n v="72269595"/>
  </r>
  <r>
    <x v="7"/>
    <n v="3777"/>
    <x v="27"/>
    <x v="1004"/>
    <x v="1004"/>
    <x v="941"/>
    <n v="3825"/>
    <n v="219355001158"/>
    <s v="19355219355001158"/>
    <s v="INSTITUCION EDUCATIVA AGRICOLA LUIS NELSON CUELLAR"/>
    <n v="1"/>
    <n v="19.003397508493773"/>
    <n v="1.3309202986264166"/>
    <n v="0.18450378876588533"/>
    <n v="1.1845037887658854"/>
    <n v="503"/>
    <n v="12"/>
    <n v="0"/>
    <n v="31"/>
    <n v="0"/>
    <n v="214"/>
    <n v="0"/>
    <n v="200"/>
    <n v="0"/>
    <n v="0"/>
    <n v="0"/>
    <n v="4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23398.4822817091"/>
    <n v="48985495.321504354"/>
    <n v="0"/>
    <n v="10033213.785339823"/>
    <n v="64842108"/>
    <n v="0"/>
    <n v="0"/>
    <n v="0"/>
    <n v="0"/>
    <n v="0"/>
    <n v="0"/>
    <n v="0"/>
    <n v="0"/>
    <n v="0"/>
    <n v="64842108"/>
    <n v="128910.75149105368"/>
    <n v="1"/>
    <n v="0"/>
    <n v="0"/>
    <n v="1"/>
    <n v="24249724"/>
    <n v="28723889.95452702"/>
    <n v="28723890"/>
    <n v="43"/>
    <n v="0"/>
    <n v="1"/>
    <n v="3.3076923076923075"/>
    <n v="0"/>
    <n v="3.3076923076923075"/>
    <n v="3.3076923076923075"/>
    <n v="4"/>
    <n v="26641753"/>
    <n v="55365643"/>
    <n v="120207751"/>
  </r>
  <r>
    <x v="7"/>
    <n v="3777"/>
    <x v="27"/>
    <x v="1004"/>
    <x v="1004"/>
    <x v="941"/>
    <n v="3826"/>
    <n v="219355001166"/>
    <s v="19355219355001166"/>
    <s v="INSTITUCION EDUCATIVA AGRICOLA NUESTRA SENORA DE LA CANDELARIA"/>
    <n v="1"/>
    <n v="19.003397508493773"/>
    <n v="1.3309202986264166"/>
    <n v="0.18450378876588533"/>
    <n v="1.1845037887658854"/>
    <n v="491"/>
    <n v="0"/>
    <n v="0"/>
    <n v="37"/>
    <n v="0"/>
    <n v="217"/>
    <n v="0"/>
    <n v="168"/>
    <n v="0"/>
    <n v="0"/>
    <n v="0"/>
    <n v="6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10831.2521958891"/>
    <n v="45554144.199949704"/>
    <n v="0"/>
    <n v="15049820.678009734"/>
    <n v="65614796"/>
    <n v="0"/>
    <n v="0"/>
    <n v="0"/>
    <n v="0"/>
    <n v="0"/>
    <n v="0"/>
    <n v="0"/>
    <n v="0"/>
    <n v="0"/>
    <n v="65614796"/>
    <n v="133635.02240325866"/>
    <n v="1"/>
    <n v="0"/>
    <n v="0"/>
    <n v="1"/>
    <n v="24249724"/>
    <n v="28723889.95452702"/>
    <n v="28723890"/>
    <n v="37"/>
    <n v="1"/>
    <n v="0"/>
    <n v="2.8461538461538463"/>
    <n v="0"/>
    <n v="2.8461538461538463"/>
    <n v="2.8461538461538463"/>
    <n v="3"/>
    <n v="6660438"/>
    <n v="35384328"/>
    <n v="100999124"/>
  </r>
  <r>
    <x v="7"/>
    <n v="3777"/>
    <x v="27"/>
    <x v="1004"/>
    <x v="1004"/>
    <x v="941"/>
    <n v="3827"/>
    <n v="219355001191"/>
    <s v="19355219355001191"/>
    <s v="INSTITUCION EDUCATIVA AGROINDUSTRIAL Y TURISTICA DEL CAMPESINADO AGROINTUR - SAN ANDRES"/>
    <n v="1"/>
    <n v="19.003397508493773"/>
    <n v="1.3309202986264166"/>
    <n v="0.18450378876588533"/>
    <n v="1.1845037887658854"/>
    <n v="428"/>
    <n v="0"/>
    <n v="0"/>
    <n v="33"/>
    <n v="0"/>
    <n v="201"/>
    <n v="0"/>
    <n v="143"/>
    <n v="0"/>
    <n v="0"/>
    <n v="0"/>
    <n v="5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69119.7654720088"/>
    <n v="40702923.648786224"/>
    <n v="0"/>
    <n v="11123780.501137629"/>
    <n v="56295824"/>
    <n v="0"/>
    <n v="0"/>
    <n v="0"/>
    <n v="0"/>
    <n v="0"/>
    <n v="0"/>
    <n v="0"/>
    <n v="0"/>
    <n v="0"/>
    <n v="56295824"/>
    <n v="131532.29906542055"/>
    <n v="1"/>
    <n v="0"/>
    <n v="0"/>
    <n v="1"/>
    <n v="24249724"/>
    <n v="28723889.95452702"/>
    <n v="28723890"/>
    <n v="33"/>
    <n v="1"/>
    <n v="0"/>
    <n v="2.5384615384615383"/>
    <n v="0"/>
    <n v="2.5384615384615383"/>
    <n v="2.5384615384615383"/>
    <n v="3"/>
    <n v="6660438"/>
    <n v="35384328"/>
    <n v="91680152"/>
  </r>
  <r>
    <x v="7"/>
    <n v="3777"/>
    <x v="27"/>
    <x v="1004"/>
    <x v="1004"/>
    <x v="941"/>
    <n v="3822"/>
    <n v="219355001212"/>
    <s v="19355219355001212"/>
    <s v="I.E. PROMOCION SOCIAL GUANACAS"/>
    <n v="1"/>
    <n v="19.003397508493773"/>
    <n v="1.3309202986264166"/>
    <n v="0.18450378876588533"/>
    <n v="1.1845037887658854"/>
    <n v="316"/>
    <n v="0"/>
    <n v="0"/>
    <n v="12"/>
    <n v="0"/>
    <n v="105"/>
    <n v="0"/>
    <n v="155"/>
    <n v="0"/>
    <n v="0"/>
    <n v="0"/>
    <n v="4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5134.4601716397"/>
    <n v="30763837.641524475"/>
    <n v="0"/>
    <n v="9596987.0990207009"/>
    <n v="41985959"/>
    <n v="0"/>
    <n v="0"/>
    <n v="0"/>
    <n v="0"/>
    <n v="0"/>
    <n v="0"/>
    <n v="0"/>
    <n v="0"/>
    <n v="0"/>
    <n v="41985959"/>
    <n v="132866.95886075951"/>
    <n v="1"/>
    <n v="0"/>
    <n v="0"/>
    <n v="1"/>
    <n v="24249724"/>
    <n v="28723889.95452702"/>
    <n v="28723890"/>
    <n v="12"/>
    <n v="1"/>
    <n v="0"/>
    <n v="0.92307692307692313"/>
    <n v="0"/>
    <n v="0.92307692307692313"/>
    <n v="0.92307692307692313"/>
    <n v="1"/>
    <n v="6660438"/>
    <n v="35384328"/>
    <n v="77370287"/>
  </r>
  <r>
    <x v="7"/>
    <n v="3777"/>
    <x v="27"/>
    <x v="1004"/>
    <x v="1004"/>
    <x v="941"/>
    <n v="143885"/>
    <n v="219355001301"/>
    <s v="19355219355001301"/>
    <s v="INSTITUCIÓN EDUCATIVA YUC KWET ZUUN"/>
    <n v="1"/>
    <n v="19.003397508493773"/>
    <n v="1.3309202986264166"/>
    <n v="0.18450378876588533"/>
    <n v="1.1845037887658854"/>
    <n v="436"/>
    <n v="0"/>
    <n v="0"/>
    <n v="38"/>
    <n v="0"/>
    <n v="314"/>
    <n v="0"/>
    <n v="77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46259.1238768585"/>
    <n v="46264078.914754115"/>
    <n v="0"/>
    <n v="1526793.4021169296"/>
    <n v="52937131"/>
    <n v="0"/>
    <n v="0"/>
    <n v="0"/>
    <n v="0"/>
    <n v="0"/>
    <n v="0"/>
    <n v="0"/>
    <n v="0"/>
    <n v="0"/>
    <n v="52937131"/>
    <n v="121415.4380733945"/>
    <n v="1"/>
    <n v="0"/>
    <n v="0"/>
    <n v="1"/>
    <n v="24249724"/>
    <n v="28723889.95452702"/>
    <n v="28723890"/>
    <n v="38"/>
    <n v="1"/>
    <n v="0"/>
    <n v="2.9230769230769229"/>
    <n v="0"/>
    <n v="2.9230769230769229"/>
    <n v="2.9230769230769229"/>
    <n v="3"/>
    <n v="6660438"/>
    <n v="35384328"/>
    <n v="88321459"/>
  </r>
  <r>
    <x v="7"/>
    <n v="3777"/>
    <x v="27"/>
    <x v="1004"/>
    <x v="1004"/>
    <x v="941"/>
    <n v="146291"/>
    <n v="219355001344"/>
    <s v="19355219355001344"/>
    <s v="INSTITUCION EDUCATIVA ISXIWE´SX YAAKNXI"/>
    <n v="1"/>
    <n v="19.003397508493773"/>
    <n v="1.3309202986264166"/>
    <n v="0.18450378876588533"/>
    <n v="1.1845037887658854"/>
    <n v="105"/>
    <n v="0"/>
    <n v="0"/>
    <n v="10"/>
    <n v="0"/>
    <n v="64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4278.7168096998"/>
    <n v="11240632.984403173"/>
    <n v="0"/>
    <n v="0"/>
    <n v="12594912"/>
    <n v="0"/>
    <n v="0"/>
    <n v="0"/>
    <n v="0"/>
    <n v="0"/>
    <n v="0"/>
    <n v="0"/>
    <n v="0"/>
    <n v="0"/>
    <n v="12594912"/>
    <n v="119951.54285714286"/>
    <n v="1"/>
    <n v="0"/>
    <n v="0"/>
    <n v="1"/>
    <n v="24249724"/>
    <n v="28723889.95452702"/>
    <n v="28723890"/>
    <n v="10"/>
    <n v="0"/>
    <n v="1"/>
    <n v="0.76923076923076927"/>
    <n v="0"/>
    <n v="0.76923076923076927"/>
    <n v="0.76923076923076927"/>
    <n v="1"/>
    <n v="6660438"/>
    <n v="35384328"/>
    <n v="47979240"/>
  </r>
  <r>
    <x v="7"/>
    <n v="3777"/>
    <x v="27"/>
    <x v="311"/>
    <x v="311"/>
    <x v="305"/>
    <n v="132528"/>
    <n v="219364000075"/>
    <s v="19364219364000075"/>
    <s v="INSTITUCION EDUCATIVA MARINO MESTIZO"/>
    <n v="1"/>
    <n v="15.575123830489819"/>
    <n v="1.0908180208488385"/>
    <n v="0.14817672059960388"/>
    <n v="1.1481767205996039"/>
    <n v="259"/>
    <n v="0"/>
    <n v="0"/>
    <n v="27"/>
    <n v="0"/>
    <n v="103"/>
    <n v="0"/>
    <n v="97"/>
    <n v="0"/>
    <n v="0"/>
    <n v="0"/>
    <n v="3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44411.2029004917"/>
    <n v="22938733.794827126"/>
    <n v="0"/>
    <n v="6765571.6209436944"/>
    <n v="33248717"/>
    <n v="0"/>
    <n v="0"/>
    <n v="0"/>
    <n v="0"/>
    <n v="0"/>
    <n v="0"/>
    <n v="0"/>
    <n v="0"/>
    <n v="0"/>
    <n v="33248717"/>
    <n v="128373.4247104247"/>
    <n v="1"/>
    <n v="1"/>
    <n v="1"/>
    <n v="1"/>
    <n v="24249724"/>
    <n v="27842968.577765509"/>
    <n v="27842969"/>
    <n v="27"/>
    <n v="1"/>
    <n v="0"/>
    <n v="2.0769230769230771"/>
    <n v="0"/>
    <n v="2.0769230769230771"/>
    <n v="2.0769230769230771"/>
    <n v="3"/>
    <n v="6660438"/>
    <n v="34503407"/>
    <n v="67752124"/>
  </r>
  <r>
    <x v="7"/>
    <n v="3777"/>
    <x v="27"/>
    <x v="311"/>
    <x v="311"/>
    <x v="305"/>
    <n v="132529"/>
    <n v="219364000105"/>
    <s v="19364219364000105"/>
    <s v="INSTITUCION EDUCATIVA UUS KI´PNXI KIWE"/>
    <n v="1"/>
    <n v="15.575123830489819"/>
    <n v="1.0908180208488385"/>
    <n v="0.14817672059960388"/>
    <n v="1.1481767205996039"/>
    <n v="187"/>
    <n v="0"/>
    <n v="0"/>
    <n v="14"/>
    <n v="0"/>
    <n v="86"/>
    <n v="0"/>
    <n v="63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7842.845948403"/>
    <n v="17089356.677146208"/>
    <n v="4211916.3693649983"/>
    <n v="0"/>
    <n v="23139116"/>
    <n v="0"/>
    <n v="0"/>
    <n v="0"/>
    <n v="0"/>
    <n v="0"/>
    <n v="0"/>
    <n v="0"/>
    <n v="0"/>
    <n v="0"/>
    <n v="23139116"/>
    <n v="123738.58823529411"/>
    <n v="1"/>
    <n v="1"/>
    <n v="1"/>
    <n v="1"/>
    <n v="24249724"/>
    <n v="27842968.577765509"/>
    <n v="27842969"/>
    <n v="14"/>
    <n v="1"/>
    <n v="0"/>
    <n v="1.0769230769230769"/>
    <n v="0"/>
    <n v="1.0769230769230769"/>
    <n v="1.0769230769230769"/>
    <n v="2"/>
    <n v="6660438"/>
    <n v="34503407"/>
    <n v="57642523"/>
  </r>
  <r>
    <x v="7"/>
    <n v="3777"/>
    <x v="27"/>
    <x v="311"/>
    <x v="311"/>
    <x v="305"/>
    <n v="132530"/>
    <n v="219364000130"/>
    <s v="19364219364000130"/>
    <s v="INSTITUCION EDUCATIVA WILDER FABIAN HURTADO(ANTES KWESX U´JHTHESX UUS YATXNXI WILDER FABIAN HURTADO"/>
    <n v="1"/>
    <n v="15.575123830489819"/>
    <n v="1.0908180208488385"/>
    <n v="0.14817672059960388"/>
    <n v="1.1481767205996039"/>
    <n v="305"/>
    <n v="0"/>
    <n v="0"/>
    <n v="9"/>
    <n v="0"/>
    <n v="102"/>
    <n v="0"/>
    <n v="137"/>
    <n v="0"/>
    <n v="0"/>
    <n v="0"/>
    <n v="5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81470.4009668306"/>
    <n v="27411786.884818416"/>
    <n v="0"/>
    <n v="12051174.449805956"/>
    <n v="40644432"/>
    <n v="0"/>
    <n v="0"/>
    <n v="0"/>
    <n v="0"/>
    <n v="0"/>
    <n v="0"/>
    <n v="0"/>
    <n v="0"/>
    <n v="0"/>
    <n v="40644432"/>
    <n v="133260.43278688524"/>
    <n v="1"/>
    <n v="1"/>
    <n v="1"/>
    <n v="1"/>
    <n v="24249724"/>
    <n v="27842968.577765509"/>
    <n v="27842969"/>
    <n v="9"/>
    <n v="0"/>
    <n v="1"/>
    <n v="0.69230769230769229"/>
    <n v="0"/>
    <n v="0.69230769230769229"/>
    <n v="0.69230769230769229"/>
    <n v="1"/>
    <n v="6660438"/>
    <n v="34503407"/>
    <n v="75147839"/>
  </r>
  <r>
    <x v="7"/>
    <n v="3777"/>
    <x v="27"/>
    <x v="311"/>
    <x v="311"/>
    <x v="305"/>
    <n v="3834"/>
    <n v="219364000199"/>
    <s v="19364219364000199"/>
    <s v="INSTITUCION EDUCATIVA CHIMICUETO"/>
    <n v="1"/>
    <n v="15.575123830489819"/>
    <n v="1.0908180208488385"/>
    <n v="0.14817672059960388"/>
    <n v="1.1481767205996039"/>
    <n v="197"/>
    <n v="0"/>
    <n v="0"/>
    <n v="10"/>
    <n v="0"/>
    <n v="84"/>
    <n v="0"/>
    <n v="79"/>
    <n v="0"/>
    <n v="0"/>
    <n v="0"/>
    <n v="2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2744.8899631451"/>
    <n v="18695068.042784106"/>
    <n v="0"/>
    <n v="5074178.7157077705"/>
    <n v="25081992"/>
    <n v="0"/>
    <n v="0"/>
    <n v="0"/>
    <n v="0"/>
    <n v="0"/>
    <n v="0"/>
    <n v="0"/>
    <n v="0"/>
    <n v="0"/>
    <n v="25081992"/>
    <n v="127319.75634517767"/>
    <n v="1"/>
    <n v="1"/>
    <n v="1"/>
    <n v="1"/>
    <n v="24249724"/>
    <n v="27842968.577765509"/>
    <n v="27842969"/>
    <n v="10"/>
    <n v="0"/>
    <n v="1"/>
    <n v="0.76923076923076927"/>
    <n v="0"/>
    <n v="0.76923076923076927"/>
    <n v="0.76923076923076927"/>
    <n v="1"/>
    <n v="6660438"/>
    <n v="34503407"/>
    <n v="59585399"/>
  </r>
  <r>
    <x v="7"/>
    <n v="3777"/>
    <x v="27"/>
    <x v="311"/>
    <x v="311"/>
    <x v="305"/>
    <n v="3835"/>
    <n v="219364000440"/>
    <s v="19364219364000440"/>
    <s v="INSTITUCION EDUCATIVA DE FORMACION INTEGRAL MARDEN ARNULFO BETANCUR ZONA BAJA"/>
    <n v="1"/>
    <n v="15.575123830489819"/>
    <n v="1.0908180208488385"/>
    <n v="0.14817672059960388"/>
    <n v="1.1481767205996039"/>
    <n v="601"/>
    <n v="0"/>
    <n v="0"/>
    <n v="38"/>
    <n v="0"/>
    <n v="300"/>
    <n v="0"/>
    <n v="191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88430.5818599509"/>
    <n v="56314591.466300592"/>
    <n v="0"/>
    <n v="15222536.147123313"/>
    <n v="76525558"/>
    <n v="0"/>
    <n v="0"/>
    <n v="0"/>
    <n v="0"/>
    <n v="0"/>
    <n v="0"/>
    <n v="0"/>
    <n v="0"/>
    <n v="0"/>
    <n v="76525558"/>
    <n v="127330.37936772047"/>
    <n v="1"/>
    <n v="1"/>
    <n v="1"/>
    <n v="1"/>
    <n v="24249724"/>
    <n v="27842968.577765509"/>
    <n v="27842969"/>
    <n v="38"/>
    <n v="0"/>
    <n v="1"/>
    <n v="2.9230769230769229"/>
    <n v="0"/>
    <n v="2.9230769230769229"/>
    <n v="2.9230769230769229"/>
    <n v="3"/>
    <n v="19981315"/>
    <n v="47824284"/>
    <n v="124349842"/>
  </r>
  <r>
    <x v="7"/>
    <n v="3777"/>
    <x v="27"/>
    <x v="311"/>
    <x v="311"/>
    <x v="305"/>
    <n v="3836"/>
    <n v="219364000458"/>
    <s v="19364219364000458"/>
    <s v="INSTITUCIÓN EDUCATIVA TÉCNICA KWE´SX PIYA YAT (NUESTROS SITIOS DE APRENDIZAJE)"/>
    <n v="1"/>
    <n v="15.575123830489819"/>
    <n v="1.0908180208488385"/>
    <n v="0.14817672059960388"/>
    <n v="1.1481767205996039"/>
    <n v="961"/>
    <n v="0"/>
    <n v="0"/>
    <n v="98"/>
    <n v="0"/>
    <n v="501"/>
    <n v="0"/>
    <n v="277"/>
    <n v="0"/>
    <n v="0"/>
    <n v="0"/>
    <n v="8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864899.921638822"/>
    <n v="89231674.461877525"/>
    <n v="0"/>
    <n v="17971049.61813169"/>
    <n v="120067624"/>
    <n v="0"/>
    <n v="0"/>
    <n v="0"/>
    <n v="0"/>
    <n v="0"/>
    <n v="0"/>
    <n v="0"/>
    <n v="0"/>
    <n v="0"/>
    <n v="120067624"/>
    <n v="124940.29552549428"/>
    <n v="1"/>
    <n v="1"/>
    <n v="1"/>
    <n v="1"/>
    <n v="24249724"/>
    <n v="27842968.577765509"/>
    <n v="27842969"/>
    <n v="98"/>
    <n v="0"/>
    <n v="1"/>
    <n v="7.5384615384615383"/>
    <n v="0"/>
    <n v="7.5384615384615383"/>
    <n v="4"/>
    <n v="4"/>
    <n v="26641753"/>
    <n v="54484722"/>
    <n v="174552346"/>
  </r>
  <r>
    <x v="7"/>
    <n v="3777"/>
    <x v="27"/>
    <x v="312"/>
    <x v="312"/>
    <x v="306"/>
    <n v="3838"/>
    <n v="219392000030"/>
    <s v="19392219392000030"/>
    <s v="CENTRO EDUCATIVO EL TUNEL"/>
    <n v="1"/>
    <n v="23.029693004529442"/>
    <n v="1.6129055805501815"/>
    <n v="0.2271676845570868"/>
    <n v="1.2271676845570867"/>
    <n v="57"/>
    <n v="0"/>
    <n v="0"/>
    <n v="9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62751.8659061885"/>
    <n v="5884043.2485972717"/>
    <n v="0"/>
    <n v="0"/>
    <n v="7146795"/>
    <n v="0"/>
    <n v="0"/>
    <n v="0"/>
    <n v="0"/>
    <n v="0"/>
    <n v="0"/>
    <n v="0"/>
    <n v="0"/>
    <n v="0"/>
    <n v="7146795"/>
    <n v="125382.36842105263"/>
    <n v="1"/>
    <n v="0"/>
    <n v="0"/>
    <n v="1"/>
    <n v="24249724"/>
    <n v="29758477.652228415"/>
    <n v="29758478"/>
    <n v="9"/>
    <n v="1"/>
    <n v="0"/>
    <n v="0.69230769230769229"/>
    <n v="0"/>
    <n v="0.69230769230769229"/>
    <n v="0.69230769230769229"/>
    <n v="1"/>
    <n v="6660438"/>
    <n v="36418916"/>
    <n v="43565711"/>
  </r>
  <r>
    <x v="7"/>
    <n v="3777"/>
    <x v="27"/>
    <x v="312"/>
    <x v="312"/>
    <x v="306"/>
    <n v="3839"/>
    <n v="219392000048"/>
    <s v="19392219392000048"/>
    <s v="CENTRO EDUCATIVO FRONTINO BAJO"/>
    <n v="1"/>
    <n v="23.029693004529442"/>
    <n v="1.6129055805501815"/>
    <n v="0.2271676845570868"/>
    <n v="1.2271676845570867"/>
    <n v="38"/>
    <n v="0"/>
    <n v="0"/>
    <n v="6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1834.57727079233"/>
    <n v="3922695.4990648483"/>
    <n v="0"/>
    <n v="0"/>
    <n v="4764530"/>
    <n v="0"/>
    <n v="0"/>
    <n v="0"/>
    <n v="0"/>
    <n v="0"/>
    <n v="0"/>
    <n v="0"/>
    <n v="0"/>
    <n v="0"/>
    <n v="4764530"/>
    <n v="125382.36842105263"/>
    <n v="1"/>
    <n v="0"/>
    <n v="0"/>
    <n v="1"/>
    <n v="24249724"/>
    <n v="29758477.652228415"/>
    <n v="29758478"/>
    <n v="6"/>
    <n v="1"/>
    <n v="0"/>
    <n v="0.46153846153846156"/>
    <n v="0"/>
    <n v="0.46153846153846156"/>
    <n v="0.46153846153846156"/>
    <n v="1"/>
    <n v="6660438"/>
    <n v="36418916"/>
    <n v="41183446"/>
  </r>
  <r>
    <x v="7"/>
    <n v="3777"/>
    <x v="27"/>
    <x v="312"/>
    <x v="312"/>
    <x v="306"/>
    <n v="3840"/>
    <n v="219392000072"/>
    <s v="19392219392000072"/>
    <s v="CENTRO EDUCATIVO LOS ARBOLES"/>
    <n v="1"/>
    <n v="23.029693004529442"/>
    <n v="1.6129055805501815"/>
    <n v="0.2271676845570868"/>
    <n v="1.2271676845570867"/>
    <n v="44"/>
    <n v="2"/>
    <n v="0"/>
    <n v="6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2446.103027723"/>
    <n v="4413032.4364479538"/>
    <n v="0"/>
    <n v="0"/>
    <n v="5535479"/>
    <n v="0"/>
    <n v="0"/>
    <n v="0"/>
    <n v="0"/>
    <n v="0"/>
    <n v="0"/>
    <n v="0"/>
    <n v="0"/>
    <n v="0"/>
    <n v="5535479"/>
    <n v="125806.34090909091"/>
    <n v="1"/>
    <n v="0"/>
    <n v="0"/>
    <n v="1"/>
    <n v="24249724"/>
    <n v="29758477.652228415"/>
    <n v="29758478"/>
    <n v="8"/>
    <n v="1"/>
    <n v="0"/>
    <n v="0.61538461538461542"/>
    <n v="0"/>
    <n v="0.61538461538461542"/>
    <n v="0.61538461538461542"/>
    <n v="1"/>
    <n v="6660438"/>
    <n v="36418916"/>
    <n v="41954395"/>
  </r>
  <r>
    <x v="7"/>
    <n v="3777"/>
    <x v="27"/>
    <x v="312"/>
    <x v="312"/>
    <x v="306"/>
    <n v="3841"/>
    <n v="219392000081"/>
    <s v="19392219392000081"/>
    <s v="INSTITUCION EDUCATIVA PALO GRANDE BAJO"/>
    <n v="1"/>
    <n v="23.029693004529442"/>
    <n v="1.6129055805501815"/>
    <n v="0.2271676845570868"/>
    <n v="1.2271676845570867"/>
    <n v="118"/>
    <n v="0"/>
    <n v="0"/>
    <n v="8"/>
    <n v="0"/>
    <n v="45"/>
    <n v="0"/>
    <n v="56"/>
    <n v="0"/>
    <n v="9"/>
    <n v="0"/>
    <n v="0"/>
    <n v="0"/>
    <n v="97"/>
    <n v="0"/>
    <n v="0"/>
    <n v="0"/>
    <n v="0"/>
    <n v="32"/>
    <n v="0"/>
    <n v="56"/>
    <n v="0"/>
    <n v="9"/>
    <n v="0"/>
    <n v="0"/>
    <n v="0"/>
    <n v="92671"/>
    <n v="81839"/>
    <n v="122758"/>
    <n v="150439"/>
    <n v="114333"/>
    <n v="99892"/>
    <n v="152848"/>
    <n v="184139"/>
    <n v="0"/>
    <n v="0"/>
    <n v="0"/>
    <n v="0"/>
    <n v="1122446.103027723"/>
    <n v="12381007.668923426"/>
    <n v="1688131.1362426344"/>
    <n v="0"/>
    <n v="15191585"/>
    <n v="0"/>
    <n v="0"/>
    <n v="0"/>
    <n v="0"/>
    <n v="0"/>
    <n v="2157482.5244856668"/>
    <n v="337626.22724852688"/>
    <n v="0"/>
    <n v="2495109"/>
    <n v="17686694"/>
    <n v="149887.2372881356"/>
    <n v="1"/>
    <n v="0"/>
    <n v="0"/>
    <n v="1"/>
    <n v="24249724"/>
    <n v="29758477.652228415"/>
    <n v="29758478"/>
    <n v="8"/>
    <n v="1"/>
    <n v="0"/>
    <n v="0.61538461538461542"/>
    <n v="0"/>
    <n v="0.61538461538461542"/>
    <n v="0.61538461538461542"/>
    <n v="1"/>
    <n v="6660438"/>
    <n v="36418916"/>
    <n v="54105610"/>
  </r>
  <r>
    <x v="7"/>
    <n v="3777"/>
    <x v="27"/>
    <x v="312"/>
    <x v="312"/>
    <x v="306"/>
    <n v="3842"/>
    <n v="219392000102"/>
    <s v="19392219392000102"/>
    <s v="INSTITUCION EDUCATIVA TECNICO AGROAMBIENTAL EL MORAL"/>
    <n v="1"/>
    <n v="23.029693004529442"/>
    <n v="1.6129055805501815"/>
    <n v="0.2271676845570868"/>
    <n v="1.2271676845570867"/>
    <n v="171"/>
    <n v="0"/>
    <n v="0"/>
    <n v="14"/>
    <n v="0"/>
    <n v="106"/>
    <n v="0"/>
    <n v="31"/>
    <n v="0"/>
    <n v="0"/>
    <n v="0"/>
    <n v="2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64280.6802985156"/>
    <n v="16794040.105371382"/>
    <n v="0"/>
    <n v="4519388.6053331476"/>
    <n v="23277709"/>
    <n v="0"/>
    <n v="0"/>
    <n v="0"/>
    <n v="0"/>
    <n v="0"/>
    <n v="0"/>
    <n v="0"/>
    <n v="0"/>
    <n v="0"/>
    <n v="23277709"/>
    <n v="136126.95321637427"/>
    <n v="1"/>
    <n v="0"/>
    <n v="0"/>
    <n v="1"/>
    <n v="24249724"/>
    <n v="29758477.652228415"/>
    <n v="29758478"/>
    <n v="14"/>
    <n v="1"/>
    <n v="0"/>
    <n v="1.0769230769230769"/>
    <n v="0"/>
    <n v="1.0769230769230769"/>
    <n v="1.0769230769230769"/>
    <n v="2"/>
    <n v="6660438"/>
    <n v="36418916"/>
    <n v="59696625"/>
  </r>
  <r>
    <x v="7"/>
    <n v="3777"/>
    <x v="27"/>
    <x v="312"/>
    <x v="312"/>
    <x v="306"/>
    <n v="142601"/>
    <n v="219392000170"/>
    <s v="19392219392000170"/>
    <s v="CENTRO EDUCATIVO FRONTINO ALTO"/>
    <n v="1"/>
    <n v="23.029693004529442"/>
    <n v="1.6129055805501815"/>
    <n v="0.2271676845570868"/>
    <n v="1.2271676845570867"/>
    <n v="29"/>
    <n v="0"/>
    <n v="0"/>
    <n v="5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1528.81439232698"/>
    <n v="2942021.6242986359"/>
    <n v="0"/>
    <n v="0"/>
    <n v="3643550"/>
    <n v="0"/>
    <n v="0"/>
    <n v="0"/>
    <n v="0"/>
    <n v="0"/>
    <n v="0"/>
    <n v="0"/>
    <n v="0"/>
    <n v="0"/>
    <n v="3643550"/>
    <n v="125639.6551724138"/>
    <n v="1"/>
    <n v="0"/>
    <n v="0"/>
    <n v="1"/>
    <n v="24249724"/>
    <n v="29758477.652228415"/>
    <n v="29758478"/>
    <n v="5"/>
    <n v="1"/>
    <n v="0"/>
    <n v="0.38461538461538464"/>
    <n v="0"/>
    <n v="0.38461538461538464"/>
    <n v="0.38461538461538464"/>
    <n v="1"/>
    <n v="6660438"/>
    <n v="36418916"/>
    <n v="40062466"/>
  </r>
  <r>
    <x v="7"/>
    <n v="3777"/>
    <x v="27"/>
    <x v="312"/>
    <x v="312"/>
    <x v="306"/>
    <n v="4869"/>
    <n v="219392000200"/>
    <s v="19392219392000200"/>
    <s v="CENTRO EDUCATIVO EL LAMEDERO"/>
    <n v="1"/>
    <n v="23.029693004529442"/>
    <n v="1.6129055805501815"/>
    <n v="0.2271676845570868"/>
    <n v="1.2271676845570867"/>
    <n v="49"/>
    <n v="0"/>
    <n v="0"/>
    <n v="6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1834.57727079233"/>
    <n v="5271122.0768683897"/>
    <n v="0"/>
    <n v="0"/>
    <n v="6112957"/>
    <n v="0"/>
    <n v="0"/>
    <n v="0"/>
    <n v="0"/>
    <n v="0"/>
    <n v="0"/>
    <n v="0"/>
    <n v="0"/>
    <n v="0"/>
    <n v="6112957"/>
    <n v="124754.22448979592"/>
    <n v="1"/>
    <n v="0"/>
    <n v="0"/>
    <n v="1"/>
    <n v="24249724"/>
    <n v="29758477.652228415"/>
    <n v="29758478"/>
    <n v="6"/>
    <n v="1"/>
    <n v="0"/>
    <n v="0.46153846153846156"/>
    <n v="0"/>
    <n v="0.46153846153846156"/>
    <n v="0.46153846153846156"/>
    <n v="1"/>
    <n v="6660438"/>
    <n v="36418916"/>
    <n v="42531873"/>
  </r>
  <r>
    <x v="7"/>
    <n v="3777"/>
    <x v="27"/>
    <x v="312"/>
    <x v="312"/>
    <x v="306"/>
    <n v="4870"/>
    <n v="219392000439"/>
    <s v="19392219392000439"/>
    <s v="CENTRO EDUCATIVO EL PORVENIR"/>
    <n v="1"/>
    <n v="23.029693004529442"/>
    <n v="1.6129055805501815"/>
    <n v="0.2271676845570868"/>
    <n v="1.2271676845570867"/>
    <n v="165"/>
    <n v="0"/>
    <n v="0"/>
    <n v="33"/>
    <n v="0"/>
    <n v="1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30090.1749893576"/>
    <n v="16181118.933642499"/>
    <n v="0"/>
    <n v="0"/>
    <n v="20811209"/>
    <n v="0"/>
    <n v="0"/>
    <n v="0"/>
    <n v="0"/>
    <n v="0"/>
    <n v="0"/>
    <n v="0"/>
    <n v="0"/>
    <n v="0"/>
    <n v="20811209"/>
    <n v="126128.5393939394"/>
    <n v="1"/>
    <n v="0"/>
    <n v="0"/>
    <n v="1"/>
    <n v="24249724"/>
    <n v="29758477.652228415"/>
    <n v="29758478"/>
    <n v="33"/>
    <n v="1"/>
    <n v="0"/>
    <n v="2.5384615384615383"/>
    <n v="0"/>
    <n v="2.5384615384615383"/>
    <n v="2.5384615384615383"/>
    <n v="3"/>
    <n v="6660438"/>
    <n v="36418916"/>
    <n v="57230125"/>
  </r>
  <r>
    <x v="7"/>
    <n v="3777"/>
    <x v="27"/>
    <x v="312"/>
    <x v="312"/>
    <x v="306"/>
    <n v="16089"/>
    <n v="219392000978"/>
    <s v="19392219392000978"/>
    <s v="INSTITUCION EDUCATIVA LA DEPRESION (ANTES CENTRO EDUCATIVO LA DEPRESION)"/>
    <n v="1"/>
    <n v="23.029693004529442"/>
    <n v="1.6129055805501815"/>
    <n v="0.2271676845570868"/>
    <n v="1.2271676845570867"/>
    <n v="116"/>
    <n v="0"/>
    <n v="0"/>
    <n v="5"/>
    <n v="0"/>
    <n v="32"/>
    <n v="0"/>
    <n v="60"/>
    <n v="0"/>
    <n v="0"/>
    <n v="0"/>
    <n v="19"/>
    <n v="0"/>
    <n v="19"/>
    <n v="0"/>
    <n v="0"/>
    <n v="0"/>
    <n v="0"/>
    <n v="0"/>
    <n v="0"/>
    <n v="0"/>
    <n v="0"/>
    <n v="0"/>
    <n v="0"/>
    <n v="19"/>
    <n v="0"/>
    <n v="92671"/>
    <n v="81839"/>
    <n v="122758"/>
    <n v="150439"/>
    <n v="114333"/>
    <n v="99892"/>
    <n v="152848"/>
    <n v="184139"/>
    <n v="0"/>
    <n v="0"/>
    <n v="0"/>
    <n v="0"/>
    <n v="701528.81439232698"/>
    <n v="11277749.559811438"/>
    <n v="0"/>
    <n v="4293419.1750664907"/>
    <n v="16272698"/>
    <n v="0"/>
    <n v="0"/>
    <n v="0"/>
    <n v="0"/>
    <n v="0"/>
    <n v="0"/>
    <n v="0"/>
    <n v="858683.8350132982"/>
    <n v="858684"/>
    <n v="17131382"/>
    <n v="147684.3275862069"/>
    <n v="1"/>
    <n v="0"/>
    <n v="0"/>
    <n v="1"/>
    <n v="24249724"/>
    <n v="29758477.652228415"/>
    <n v="29758478"/>
    <n v="5"/>
    <n v="1"/>
    <n v="0"/>
    <n v="0.38461538461538464"/>
    <n v="0"/>
    <n v="0.38461538461538464"/>
    <n v="0.38461538461538464"/>
    <n v="1"/>
    <n v="6660438"/>
    <n v="36418916"/>
    <n v="53550298"/>
  </r>
  <r>
    <x v="7"/>
    <n v="3777"/>
    <x v="27"/>
    <x v="312"/>
    <x v="312"/>
    <x v="306"/>
    <n v="16065"/>
    <n v="219392000986"/>
    <s v="19392219392000986"/>
    <s v="INSTITUCION EDUCATIVA NUEVA GENERACION"/>
    <n v="1"/>
    <n v="23.029693004529442"/>
    <n v="1.6129055805501815"/>
    <n v="0.2271676845570868"/>
    <n v="1.2271676845570867"/>
    <n v="242"/>
    <n v="0"/>
    <n v="0"/>
    <n v="10"/>
    <n v="0"/>
    <n v="49"/>
    <n v="0"/>
    <n v="136"/>
    <n v="0"/>
    <n v="0"/>
    <n v="0"/>
    <n v="47"/>
    <n v="0"/>
    <n v="47"/>
    <n v="0"/>
    <n v="0"/>
    <n v="0"/>
    <n v="0"/>
    <n v="0"/>
    <n v="0"/>
    <n v="0"/>
    <n v="0"/>
    <n v="0"/>
    <n v="0"/>
    <n v="47"/>
    <n v="0"/>
    <n v="92671"/>
    <n v="81839"/>
    <n v="122758"/>
    <n v="150439"/>
    <n v="114333"/>
    <n v="99892"/>
    <n v="152848"/>
    <n v="184139"/>
    <n v="0"/>
    <n v="0"/>
    <n v="0"/>
    <n v="0"/>
    <n v="1403057.628784654"/>
    <n v="22678083.353968654"/>
    <n v="0"/>
    <n v="10620563.222532896"/>
    <n v="34701704"/>
    <n v="0"/>
    <n v="0"/>
    <n v="0"/>
    <n v="0"/>
    <n v="0"/>
    <n v="0"/>
    <n v="0"/>
    <n v="2124112.6445065797"/>
    <n v="2124113"/>
    <n v="36825817"/>
    <n v="152172.79752066114"/>
    <n v="1"/>
    <n v="0"/>
    <n v="0"/>
    <n v="1"/>
    <n v="24249724"/>
    <n v="29758477.652228415"/>
    <n v="29758478"/>
    <n v="10"/>
    <n v="1"/>
    <n v="0"/>
    <n v="0.76923076923076927"/>
    <n v="0"/>
    <n v="0.76923076923076927"/>
    <n v="0.76923076923076927"/>
    <n v="1"/>
    <n v="6660438"/>
    <n v="36418916"/>
    <n v="73244733"/>
  </r>
  <r>
    <x v="7"/>
    <n v="3777"/>
    <x v="27"/>
    <x v="313"/>
    <x v="313"/>
    <x v="307"/>
    <n v="16067"/>
    <n v="219397000020"/>
    <s v="19397219397000020"/>
    <s v="INSTITUCION EDUCATIVA SANTA JUANA DE ARCO"/>
    <n v="1"/>
    <n v="16.989432168680789"/>
    <n v="1.1898703968765267"/>
    <n v="0.16316317740999403"/>
    <n v="1.163163177409994"/>
    <n v="69"/>
    <n v="0"/>
    <n v="0"/>
    <n v="8"/>
    <n v="0"/>
    <n v="39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63903.4845025346"/>
    <n v="7087632.4631881863"/>
    <n v="0"/>
    <n v="0"/>
    <n v="8151536"/>
    <n v="0"/>
    <n v="0"/>
    <n v="0"/>
    <n v="0"/>
    <n v="0"/>
    <n v="0"/>
    <n v="0"/>
    <n v="0"/>
    <n v="0"/>
    <n v="8151536"/>
    <n v="118138.20289855072"/>
    <n v="1"/>
    <n v="0"/>
    <n v="0"/>
    <n v="1"/>
    <n v="24249724"/>
    <n v="28206386.019155391"/>
    <n v="28206386"/>
    <n v="8"/>
    <n v="1"/>
    <n v="0"/>
    <n v="0.61538461538461542"/>
    <n v="0"/>
    <n v="0.61538461538461542"/>
    <n v="0.61538461538461542"/>
    <n v="1"/>
    <n v="6660438"/>
    <n v="34866824"/>
    <n v="43018360"/>
  </r>
  <r>
    <x v="7"/>
    <n v="3777"/>
    <x v="27"/>
    <x v="313"/>
    <x v="313"/>
    <x v="307"/>
    <n v="16068"/>
    <n v="219397000062"/>
    <s v="19397219397000062"/>
    <s v="INSTITUCION EDUCATIVA SANTA ROSA DE LIMA"/>
    <n v="1"/>
    <n v="16.989432168680789"/>
    <n v="1.1898703968765267"/>
    <n v="0.16316317740999403"/>
    <n v="1.163163177409994"/>
    <n v="177"/>
    <n v="0"/>
    <n v="0"/>
    <n v="7"/>
    <n v="0"/>
    <n v="59"/>
    <n v="0"/>
    <n v="74"/>
    <n v="0"/>
    <n v="0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0915.54893971793"/>
    <n v="15453362.583672604"/>
    <n v="0"/>
    <n v="7924797.0600286582"/>
    <n v="24309075"/>
    <n v="0"/>
    <n v="0"/>
    <n v="0"/>
    <n v="0"/>
    <n v="0"/>
    <n v="0"/>
    <n v="0"/>
    <n v="0"/>
    <n v="0"/>
    <n v="24309075"/>
    <n v="137339.40677966102"/>
    <n v="1"/>
    <n v="0"/>
    <n v="0"/>
    <n v="1"/>
    <n v="24249724"/>
    <n v="28206386.019155391"/>
    <n v="28206386"/>
    <n v="7"/>
    <n v="1"/>
    <n v="0"/>
    <n v="0.53846153846153844"/>
    <n v="0"/>
    <n v="0.53846153846153844"/>
    <n v="0.53846153846153844"/>
    <n v="1"/>
    <n v="6660438"/>
    <n v="34866824"/>
    <n v="59175899"/>
  </r>
  <r>
    <x v="7"/>
    <n v="3777"/>
    <x v="27"/>
    <x v="313"/>
    <x v="313"/>
    <x v="307"/>
    <n v="16069"/>
    <n v="219397000399"/>
    <s v="19397219397000399"/>
    <s v="INSTITUCION EDUCATIVA NUESTRA SENORA DE LA CANDELARIA"/>
    <n v="1"/>
    <n v="16.989432168680789"/>
    <n v="1.1898703968765267"/>
    <n v="0.16316317740999403"/>
    <n v="1.163163177409994"/>
    <n v="123"/>
    <n v="0"/>
    <n v="0"/>
    <n v="7"/>
    <n v="0"/>
    <n v="68"/>
    <n v="0"/>
    <n v="41"/>
    <n v="0"/>
    <n v="0"/>
    <n v="0"/>
    <n v="7"/>
    <n v="0"/>
    <n v="123"/>
    <n v="0"/>
    <n v="0"/>
    <n v="7"/>
    <n v="0"/>
    <n v="68"/>
    <n v="0"/>
    <n v="41"/>
    <n v="0"/>
    <n v="0"/>
    <n v="0"/>
    <n v="7"/>
    <n v="0"/>
    <n v="92671"/>
    <n v="81839"/>
    <n v="122758"/>
    <n v="150439"/>
    <n v="114333"/>
    <n v="99892"/>
    <n v="152848"/>
    <n v="184139"/>
    <n v="0"/>
    <n v="0"/>
    <n v="0"/>
    <n v="0"/>
    <n v="930915.54893971793"/>
    <n v="12664785.876844464"/>
    <n v="0"/>
    <n v="1499285.9302756921"/>
    <n v="15094987"/>
    <n v="0"/>
    <n v="0"/>
    <n v="0"/>
    <n v="0"/>
    <n v="186183.1097879436"/>
    <n v="2532957.175368893"/>
    <n v="0"/>
    <n v="299857.18605513842"/>
    <n v="3018997"/>
    <n v="18113984"/>
    <n v="147268.16260162601"/>
    <n v="1"/>
    <n v="0"/>
    <n v="0"/>
    <n v="1"/>
    <n v="24249724"/>
    <n v="28206386.019155391"/>
    <n v="28206386"/>
    <n v="7"/>
    <n v="1"/>
    <n v="0"/>
    <n v="0.53846153846153844"/>
    <n v="0"/>
    <n v="0.53846153846153844"/>
    <n v="0.53846153846153844"/>
    <n v="1"/>
    <n v="6660438"/>
    <n v="34866824"/>
    <n v="52980808"/>
  </r>
  <r>
    <x v="7"/>
    <n v="3777"/>
    <x v="27"/>
    <x v="313"/>
    <x v="313"/>
    <x v="307"/>
    <n v="16070"/>
    <n v="219397000411"/>
    <s v="19397219397000411"/>
    <s v="INSTITUCION EDUCATIVA SAN JOSE DE ALTAMIRA"/>
    <n v="1"/>
    <n v="16.989432168680789"/>
    <n v="1.1898703968765267"/>
    <n v="0.16316317740999403"/>
    <n v="1.163163177409994"/>
    <n v="256"/>
    <n v="0"/>
    <n v="0"/>
    <n v="19"/>
    <n v="0"/>
    <n v="96"/>
    <n v="0"/>
    <n v="99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26770.77569352"/>
    <n v="22657185.742978629"/>
    <n v="7467060.944312036"/>
    <n v="0"/>
    <n v="32651017"/>
    <n v="0"/>
    <n v="0"/>
    <n v="0"/>
    <n v="0"/>
    <n v="0"/>
    <n v="0"/>
    <n v="0"/>
    <n v="0"/>
    <n v="0"/>
    <n v="32651017"/>
    <n v="127543.03515625"/>
    <n v="1"/>
    <n v="0"/>
    <n v="0"/>
    <n v="1"/>
    <n v="24249724"/>
    <n v="28206386.019155391"/>
    <n v="28206386"/>
    <n v="19"/>
    <n v="1"/>
    <n v="0"/>
    <n v="1.4615384615384615"/>
    <n v="0"/>
    <n v="1.4615384615384615"/>
    <n v="1.4615384615384615"/>
    <n v="2"/>
    <n v="6660438"/>
    <n v="34866824"/>
    <n v="67517841"/>
  </r>
  <r>
    <x v="7"/>
    <n v="3777"/>
    <x v="27"/>
    <x v="313"/>
    <x v="313"/>
    <x v="307"/>
    <n v="16071"/>
    <n v="219397000461"/>
    <s v="19397219397000461"/>
    <s v="INSTITUCION EDUCATIVA AGROPECUARIO SAN FRANCISCO JAVIER"/>
    <n v="1"/>
    <n v="16.989432168680789"/>
    <n v="1.1898703968765267"/>
    <n v="0.16316317740999403"/>
    <n v="1.163163177409994"/>
    <n v="429"/>
    <n v="0"/>
    <n v="0"/>
    <n v="38"/>
    <n v="0"/>
    <n v="207"/>
    <n v="0"/>
    <n v="133"/>
    <n v="0"/>
    <n v="0"/>
    <n v="0"/>
    <n v="51"/>
    <n v="0"/>
    <n v="51"/>
    <n v="0"/>
    <n v="0"/>
    <n v="0"/>
    <n v="0"/>
    <n v="0"/>
    <n v="0"/>
    <n v="0"/>
    <n v="0"/>
    <n v="0"/>
    <n v="0"/>
    <n v="51"/>
    <n v="0"/>
    <n v="92671"/>
    <n v="81839"/>
    <n v="122758"/>
    <n v="150439"/>
    <n v="114333"/>
    <n v="99892"/>
    <n v="152848"/>
    <n v="184139"/>
    <n v="0"/>
    <n v="0"/>
    <n v="0"/>
    <n v="0"/>
    <n v="5053541.5513870399"/>
    <n v="39504836.680065297"/>
    <n v="0"/>
    <n v="10923368.920580043"/>
    <n v="55481747"/>
    <n v="0"/>
    <n v="0"/>
    <n v="0"/>
    <n v="0"/>
    <n v="0"/>
    <n v="0"/>
    <n v="0"/>
    <n v="2184673.7841160088"/>
    <n v="2184674"/>
    <n v="57666421"/>
    <n v="134420.56177156177"/>
    <n v="1"/>
    <n v="0"/>
    <n v="0"/>
    <n v="1"/>
    <n v="24249724"/>
    <n v="28206386.019155391"/>
    <n v="28206386"/>
    <n v="38"/>
    <n v="1"/>
    <n v="0"/>
    <n v="2.9230769230769229"/>
    <n v="0"/>
    <n v="2.9230769230769229"/>
    <n v="2.9230769230769229"/>
    <n v="3"/>
    <n v="6660438"/>
    <n v="34866824"/>
    <n v="92533245"/>
  </r>
  <r>
    <x v="7"/>
    <n v="3777"/>
    <x v="27"/>
    <x v="313"/>
    <x v="313"/>
    <x v="307"/>
    <n v="16072"/>
    <n v="219397000542"/>
    <s v="19397219397000542"/>
    <s v="INSTITUCION EDUCATIVA LOS UVOS"/>
    <n v="1"/>
    <n v="16.989432168680789"/>
    <n v="1.1898703968765267"/>
    <n v="0.16316317740999403"/>
    <n v="1.163163177409994"/>
    <n v="212"/>
    <n v="1"/>
    <n v="0"/>
    <n v="18"/>
    <n v="0"/>
    <n v="99"/>
    <n v="0"/>
    <n v="72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26770.77569352"/>
    <n v="19868609.036150489"/>
    <n v="3911317.6374967806"/>
    <n v="0"/>
    <n v="26306697"/>
    <n v="0"/>
    <n v="0"/>
    <n v="0"/>
    <n v="0"/>
    <n v="0"/>
    <n v="0"/>
    <n v="0"/>
    <n v="0"/>
    <n v="0"/>
    <n v="26306697"/>
    <n v="124088.19339622642"/>
    <n v="1"/>
    <n v="0"/>
    <n v="0"/>
    <n v="1"/>
    <n v="24249724"/>
    <n v="28206386.019155391"/>
    <n v="28206386"/>
    <n v="19"/>
    <n v="1"/>
    <n v="0"/>
    <n v="1.4615384615384615"/>
    <n v="0"/>
    <n v="1.4615384615384615"/>
    <n v="1.4615384615384615"/>
    <n v="2"/>
    <n v="6660438"/>
    <n v="34866824"/>
    <n v="61173521"/>
  </r>
  <r>
    <x v="7"/>
    <n v="3777"/>
    <x v="27"/>
    <x v="313"/>
    <x v="313"/>
    <x v="307"/>
    <n v="131468"/>
    <n v="219397000887"/>
    <s v="19397219397000887"/>
    <s v="CENTRO EDUCATIVO YACHAY CHURIKUNA"/>
    <n v="1"/>
    <n v="16.989432168680789"/>
    <n v="1.1898703968765267"/>
    <n v="0.16316317740999403"/>
    <n v="1.163163177409994"/>
    <n v="130"/>
    <n v="0"/>
    <n v="0"/>
    <n v="14"/>
    <n v="0"/>
    <n v="75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61831.0978794359"/>
    <n v="13478120.749669338"/>
    <n v="0"/>
    <n v="0"/>
    <n v="15339952"/>
    <n v="0"/>
    <n v="0"/>
    <n v="0"/>
    <n v="0"/>
    <n v="0"/>
    <n v="0"/>
    <n v="0"/>
    <n v="0"/>
    <n v="0"/>
    <n v="15339952"/>
    <n v="117999.63076923077"/>
    <n v="1"/>
    <n v="0"/>
    <n v="0"/>
    <n v="1"/>
    <n v="24249724"/>
    <n v="28206386.019155391"/>
    <n v="28206386"/>
    <n v="14"/>
    <n v="1"/>
    <n v="0"/>
    <n v="1.0769230769230769"/>
    <n v="0"/>
    <n v="1.0769230769230769"/>
    <n v="1.0769230769230769"/>
    <n v="2"/>
    <n v="6660438"/>
    <n v="34866824"/>
    <n v="50206776"/>
  </r>
  <r>
    <x v="7"/>
    <n v="3777"/>
    <x v="27"/>
    <x v="313"/>
    <x v="313"/>
    <x v="307"/>
    <n v="16074"/>
    <n v="219397002022"/>
    <s v="19397219397002022"/>
    <s v="INSTITUCION EDUCATIVA AGROPECUARIA SANTA RITA"/>
    <n v="1"/>
    <n v="16.989432168680789"/>
    <n v="1.1898703968765267"/>
    <n v="0.16316317740999403"/>
    <n v="1.163163177409994"/>
    <n v="275"/>
    <n v="0"/>
    <n v="0"/>
    <n v="33"/>
    <n v="0"/>
    <n v="136"/>
    <n v="0"/>
    <n v="73"/>
    <n v="0"/>
    <n v="0"/>
    <n v="0"/>
    <n v="33"/>
    <n v="0"/>
    <n v="33"/>
    <n v="0"/>
    <n v="0"/>
    <n v="0"/>
    <n v="0"/>
    <n v="0"/>
    <n v="0"/>
    <n v="0"/>
    <n v="0"/>
    <n v="0"/>
    <n v="0"/>
    <n v="33"/>
    <n v="0"/>
    <n v="92671"/>
    <n v="81839"/>
    <n v="122758"/>
    <n v="150439"/>
    <n v="114333"/>
    <n v="99892"/>
    <n v="152848"/>
    <n v="184139"/>
    <n v="0"/>
    <n v="0"/>
    <n v="0"/>
    <n v="0"/>
    <n v="4388601.8735729558"/>
    <n v="24283855.488628376"/>
    <n v="0"/>
    <n v="7068062.2427282631"/>
    <n v="35740520"/>
    <n v="0"/>
    <n v="0"/>
    <n v="0"/>
    <n v="0"/>
    <n v="0"/>
    <n v="0"/>
    <n v="0"/>
    <n v="1413612.4485456527"/>
    <n v="1413612"/>
    <n v="37154132"/>
    <n v="135105.93454545454"/>
    <n v="1"/>
    <n v="0"/>
    <n v="0"/>
    <n v="1"/>
    <n v="24249724"/>
    <n v="28206386.019155391"/>
    <n v="28206386"/>
    <n v="33"/>
    <n v="1"/>
    <n v="0"/>
    <n v="2.5384615384615383"/>
    <n v="0"/>
    <n v="2.5384615384615383"/>
    <n v="2.5384615384615383"/>
    <n v="3"/>
    <n v="6660438"/>
    <n v="34866824"/>
    <n v="72020956"/>
  </r>
  <r>
    <x v="7"/>
    <n v="3777"/>
    <x v="27"/>
    <x v="313"/>
    <x v="313"/>
    <x v="307"/>
    <n v="16075"/>
    <n v="219397092111"/>
    <s v="19397219397092111"/>
    <s v="INSTITUCION EDUCATIVA AGROPECUARIO YANACONAS"/>
    <n v="1"/>
    <n v="16.989432168680789"/>
    <n v="1.1898703968765267"/>
    <n v="0.16316317740999403"/>
    <n v="1.163163177409994"/>
    <n v="270"/>
    <n v="0"/>
    <n v="0"/>
    <n v="15"/>
    <n v="0"/>
    <n v="151"/>
    <n v="0"/>
    <n v="83"/>
    <n v="0"/>
    <n v="0"/>
    <n v="0"/>
    <n v="21"/>
    <n v="0"/>
    <n v="270"/>
    <n v="0"/>
    <n v="0"/>
    <n v="15"/>
    <n v="0"/>
    <n v="151"/>
    <n v="0"/>
    <n v="83"/>
    <n v="0"/>
    <n v="0"/>
    <n v="0"/>
    <n v="21"/>
    <n v="0"/>
    <n v="92671"/>
    <n v="81839"/>
    <n v="122758"/>
    <n v="150439"/>
    <n v="114333"/>
    <n v="99892"/>
    <n v="152848"/>
    <n v="184139"/>
    <n v="0"/>
    <n v="0"/>
    <n v="0"/>
    <n v="0"/>
    <n v="1994819.0334422525"/>
    <n v="27188622.891574353"/>
    <n v="0"/>
    <n v="4497857.7908270769"/>
    <n v="33681300"/>
    <n v="0"/>
    <n v="0"/>
    <n v="0"/>
    <n v="0"/>
    <n v="398963.80668845051"/>
    <n v="5437724.5783148715"/>
    <n v="0"/>
    <n v="899571.55816541531"/>
    <n v="6736260"/>
    <n v="40417560"/>
    <n v="149694.66666666666"/>
    <n v="1"/>
    <n v="0"/>
    <n v="0"/>
    <n v="1"/>
    <n v="24249724"/>
    <n v="28206386.019155391"/>
    <n v="28206386"/>
    <n v="15"/>
    <n v="1"/>
    <n v="0"/>
    <n v="1.1538461538461537"/>
    <n v="0"/>
    <n v="1.1538461538461537"/>
    <n v="1.1538461538461537"/>
    <n v="2"/>
    <n v="6660438"/>
    <n v="34866824"/>
    <n v="75284384"/>
  </r>
  <r>
    <x v="7"/>
    <n v="3777"/>
    <x v="27"/>
    <x v="1005"/>
    <x v="1005"/>
    <x v="942"/>
    <n v="6477"/>
    <n v="219418000271"/>
    <s v="19418219418000271"/>
    <s v="INSTITUCION EDUCATIVA LA ROTURA"/>
    <n v="1"/>
    <n v="42.773036978236419"/>
    <n v="2.9956487055953449"/>
    <n v="0.43637437857481215"/>
    <n v="1.4363743785748122"/>
    <n v="98"/>
    <n v="0"/>
    <n v="0"/>
    <n v="7"/>
    <n v="0"/>
    <n v="59"/>
    <n v="0"/>
    <n v="2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49574.942779158"/>
    <n v="12626443.229364373"/>
    <n v="658640.85304920864"/>
    <n v="0"/>
    <n v="14434659"/>
    <n v="0"/>
    <n v="0"/>
    <n v="0"/>
    <n v="0"/>
    <n v="0"/>
    <n v="0"/>
    <n v="0"/>
    <n v="0"/>
    <n v="0"/>
    <n v="14434659"/>
    <n v="147292.43877551021"/>
    <n v="1"/>
    <n v="1"/>
    <n v="1"/>
    <n v="1"/>
    <n v="24249724"/>
    <n v="34831682.241110712"/>
    <n v="34831682"/>
    <n v="7"/>
    <n v="1"/>
    <n v="0"/>
    <n v="0.53846153846153844"/>
    <n v="0"/>
    <n v="0.53846153846153844"/>
    <n v="0.53846153846153844"/>
    <n v="1"/>
    <n v="6660438"/>
    <n v="41492120"/>
    <n v="55926779"/>
  </r>
  <r>
    <x v="7"/>
    <n v="3777"/>
    <x v="27"/>
    <x v="1005"/>
    <x v="1005"/>
    <x v="942"/>
    <n v="33002"/>
    <n v="219418000378"/>
    <s v="19418219418000378"/>
    <s v="INSTITUCION EDUCATIVA SAGRADA FAMILIA"/>
    <n v="1"/>
    <n v="42.773036978236419"/>
    <n v="2.9956487055953449"/>
    <n v="0.43637437857481215"/>
    <n v="1.4363743785748122"/>
    <n v="385"/>
    <n v="0"/>
    <n v="0"/>
    <n v="28"/>
    <n v="0"/>
    <n v="252"/>
    <n v="0"/>
    <n v="9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98299.771116632"/>
    <n v="49070949.823211536"/>
    <n v="3293204.2652460434"/>
    <n v="0"/>
    <n v="56962454"/>
    <n v="0"/>
    <n v="0"/>
    <n v="0"/>
    <n v="0"/>
    <n v="0"/>
    <n v="0"/>
    <n v="0"/>
    <n v="0"/>
    <n v="0"/>
    <n v="56962454"/>
    <n v="147954.42597402597"/>
    <n v="1"/>
    <n v="1"/>
    <n v="1"/>
    <n v="1"/>
    <n v="24249724"/>
    <n v="34831682.241110712"/>
    <n v="34831682"/>
    <n v="28"/>
    <n v="0"/>
    <n v="1"/>
    <n v="2.1538461538461537"/>
    <n v="0"/>
    <n v="2.1538461538461537"/>
    <n v="2.1538461538461537"/>
    <n v="3"/>
    <n v="19981315"/>
    <n v="54812997"/>
    <n v="111775451"/>
  </r>
  <r>
    <x v="7"/>
    <n v="3777"/>
    <x v="27"/>
    <x v="1005"/>
    <x v="1005"/>
    <x v="942"/>
    <n v="6481"/>
    <n v="219418000891"/>
    <s v="19418219418000891"/>
    <s v="INSTITUCION EDUCATIVA SANTA CRUZ ALTO SIGUI"/>
    <n v="1"/>
    <n v="42.773036978236419"/>
    <n v="2.9956487055953449"/>
    <n v="0.43637437857481215"/>
    <n v="1.4363743785748122"/>
    <n v="107"/>
    <n v="0"/>
    <n v="0"/>
    <n v="10"/>
    <n v="0"/>
    <n v="52"/>
    <n v="0"/>
    <n v="32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42249.9182559401"/>
    <n v="12052513.991665991"/>
    <n v="0"/>
    <n v="3438403.0420530355"/>
    <n v="17133167"/>
    <n v="0"/>
    <n v="0"/>
    <n v="0"/>
    <n v="0"/>
    <n v="0"/>
    <n v="0"/>
    <n v="0"/>
    <n v="0"/>
    <n v="0"/>
    <n v="17133167"/>
    <n v="160123.05607476635"/>
    <n v="1"/>
    <n v="1"/>
    <n v="1"/>
    <n v="1"/>
    <n v="24249724"/>
    <n v="34831682.241110712"/>
    <n v="34831682"/>
    <n v="10"/>
    <n v="1"/>
    <n v="0"/>
    <n v="0.76923076923076927"/>
    <n v="0"/>
    <n v="0.76923076923076927"/>
    <n v="0.76923076923076927"/>
    <n v="1"/>
    <n v="6660438"/>
    <n v="41492120"/>
    <n v="58625287"/>
  </r>
  <r>
    <x v="7"/>
    <n v="3777"/>
    <x v="27"/>
    <x v="1005"/>
    <x v="1005"/>
    <x v="942"/>
    <n v="5991"/>
    <n v="219418001404"/>
    <s v="19418219418001404"/>
    <s v="C.E. CACAHUAL"/>
    <n v="1"/>
    <n v="42.773036978236419"/>
    <n v="2.9956487055953449"/>
    <n v="0.43637437857481215"/>
    <n v="1.4363743785748122"/>
    <n v="121"/>
    <n v="0"/>
    <n v="0"/>
    <n v="15"/>
    <n v="0"/>
    <n v="1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63374.8773839101"/>
    <n v="15209124.799007084"/>
    <n v="0"/>
    <n v="0"/>
    <n v="17672500"/>
    <n v="0"/>
    <n v="0"/>
    <n v="0"/>
    <n v="0"/>
    <n v="0"/>
    <n v="0"/>
    <n v="0"/>
    <n v="0"/>
    <n v="0"/>
    <n v="17672500"/>
    <n v="146053.71900826445"/>
    <n v="1"/>
    <n v="1"/>
    <n v="1"/>
    <n v="1"/>
    <n v="24249724"/>
    <n v="34831682.241110712"/>
    <n v="34831682"/>
    <n v="15"/>
    <n v="1"/>
    <n v="0"/>
    <n v="1.1538461538461537"/>
    <n v="0"/>
    <n v="1.1538461538461537"/>
    <n v="1.1538461538461537"/>
    <n v="2"/>
    <n v="6660438"/>
    <n v="41492120"/>
    <n v="59164620"/>
  </r>
  <r>
    <x v="7"/>
    <n v="3777"/>
    <x v="27"/>
    <x v="1005"/>
    <x v="1005"/>
    <x v="942"/>
    <n v="5992"/>
    <n v="219418001439"/>
    <s v="19418219418001439"/>
    <s v="I.E.A. MAXIMINO GARABATO ANTES(I.E. INDIG MAXIMINO GARABATO)"/>
    <n v="1"/>
    <n v="42.773036978236419"/>
    <n v="2.9956487055953449"/>
    <n v="0.43637437857481215"/>
    <n v="1.4363743785748122"/>
    <n v="475"/>
    <n v="0"/>
    <n v="0"/>
    <n v="45"/>
    <n v="0"/>
    <n v="222"/>
    <n v="0"/>
    <n v="156"/>
    <n v="0"/>
    <n v="0"/>
    <n v="0"/>
    <n v="5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90124.6321517304"/>
    <n v="54236312.962496966"/>
    <n v="0"/>
    <n v="13753612.168212142"/>
    <n v="75380050"/>
    <n v="0"/>
    <n v="0"/>
    <n v="0"/>
    <n v="0"/>
    <n v="0"/>
    <n v="0"/>
    <n v="0"/>
    <n v="0"/>
    <n v="0"/>
    <n v="75380050"/>
    <n v="158694.84210526315"/>
    <n v="1"/>
    <n v="1"/>
    <n v="1"/>
    <n v="1"/>
    <n v="24249724"/>
    <n v="34831682.241110712"/>
    <n v="34831682"/>
    <n v="45"/>
    <n v="0"/>
    <n v="1"/>
    <n v="3.4615384615384617"/>
    <n v="0"/>
    <n v="3.4615384615384617"/>
    <n v="3.4615384615384617"/>
    <n v="4"/>
    <n v="26641753"/>
    <n v="61473435"/>
    <n v="136853485"/>
  </r>
  <r>
    <x v="7"/>
    <n v="3777"/>
    <x v="27"/>
    <x v="1005"/>
    <x v="1005"/>
    <x v="942"/>
    <n v="146691"/>
    <n v="219418001528"/>
    <s v="19418219418001528"/>
    <s v="INSTITUCION EDUCATIVA JARATEEPATA TE WARRAARADE  CASA DEL PENSAMIENTO"/>
    <n v="1"/>
    <n v="42.773036978236419"/>
    <n v="2.9956487055953449"/>
    <n v="0.43637437857481215"/>
    <n v="1.4363743785748122"/>
    <n v="182"/>
    <n v="0"/>
    <n v="0"/>
    <n v="15"/>
    <n v="0"/>
    <n v="92"/>
    <n v="0"/>
    <n v="54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63374.8773839101"/>
    <n v="20948417.175990891"/>
    <n v="4610485.9713444607"/>
    <n v="0"/>
    <n v="28022278"/>
    <n v="0"/>
    <n v="0"/>
    <n v="0"/>
    <n v="0"/>
    <n v="0"/>
    <n v="0"/>
    <n v="0"/>
    <n v="0"/>
    <n v="0"/>
    <n v="28022278"/>
    <n v="153968.56043956045"/>
    <n v="1"/>
    <n v="1"/>
    <n v="1"/>
    <n v="1"/>
    <n v="24249724"/>
    <n v="34831682.241110712"/>
    <n v="34831682"/>
    <n v="15"/>
    <n v="0"/>
    <n v="1"/>
    <n v="1.1538461538461537"/>
    <n v="0"/>
    <n v="1.1538461538461537"/>
    <n v="1.1538461538461537"/>
    <n v="2"/>
    <n v="13320876"/>
    <n v="48152558"/>
    <n v="76174836"/>
  </r>
  <r>
    <x v="7"/>
    <n v="3777"/>
    <x v="27"/>
    <x v="1005"/>
    <x v="1005"/>
    <x v="942"/>
    <n v="6493"/>
    <n v="219418001595"/>
    <s v="19418219418001595"/>
    <s v="I.E. SAN ANTONIO DE CHUARE"/>
    <n v="1"/>
    <n v="42.773036978236419"/>
    <n v="2.9956487055953449"/>
    <n v="0.43637437857481215"/>
    <n v="1.4363743785748122"/>
    <n v="358"/>
    <n v="0"/>
    <n v="0"/>
    <n v="26"/>
    <n v="0"/>
    <n v="191"/>
    <n v="0"/>
    <n v="84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69849.7874654438"/>
    <n v="39457635.09176366"/>
    <n v="12514176.207934964"/>
    <n v="0"/>
    <n v="56241661"/>
    <n v="0"/>
    <n v="0"/>
    <n v="0"/>
    <n v="0"/>
    <n v="0"/>
    <n v="0"/>
    <n v="0"/>
    <n v="0"/>
    <n v="0"/>
    <n v="56241661"/>
    <n v="157099.61173184359"/>
    <n v="1"/>
    <n v="1"/>
    <n v="1"/>
    <n v="1"/>
    <n v="24249724"/>
    <n v="34831682.241110712"/>
    <n v="34831682"/>
    <n v="26"/>
    <n v="1"/>
    <n v="0"/>
    <n v="2"/>
    <n v="0"/>
    <n v="2"/>
    <n v="2"/>
    <n v="2"/>
    <n v="6660438"/>
    <n v="41492120"/>
    <n v="97733781"/>
  </r>
  <r>
    <x v="7"/>
    <n v="3777"/>
    <x v="27"/>
    <x v="1005"/>
    <x v="1005"/>
    <x v="942"/>
    <n v="6480"/>
    <n v="219418001609"/>
    <s v="19418219418001609"/>
    <s v="I.E. NOANAMITO"/>
    <n v="1"/>
    <n v="42.773036978236419"/>
    <n v="2.9956487055953449"/>
    <n v="0.43637437857481215"/>
    <n v="1.4363743785748122"/>
    <n v="272"/>
    <n v="0"/>
    <n v="0"/>
    <n v="23"/>
    <n v="0"/>
    <n v="166"/>
    <n v="0"/>
    <n v="61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77174.811988662"/>
    <n v="32570484.239383098"/>
    <n v="0"/>
    <n v="5818835.9173205215"/>
    <n v="42166495"/>
    <n v="0"/>
    <n v="0"/>
    <n v="0"/>
    <n v="0"/>
    <n v="0"/>
    <n v="0"/>
    <n v="0"/>
    <n v="0"/>
    <n v="0"/>
    <n v="42166495"/>
    <n v="155023.8786764706"/>
    <n v="1"/>
    <n v="1"/>
    <n v="1"/>
    <n v="1"/>
    <n v="24249724"/>
    <n v="34831682.241110712"/>
    <n v="34831682"/>
    <n v="23"/>
    <n v="0"/>
    <n v="1"/>
    <n v="1.7692307692307692"/>
    <n v="0"/>
    <n v="1.7692307692307692"/>
    <n v="1.7692307692307692"/>
    <n v="2"/>
    <n v="13320876"/>
    <n v="48152558"/>
    <n v="90319053"/>
  </r>
  <r>
    <x v="7"/>
    <n v="3777"/>
    <x v="27"/>
    <x v="1005"/>
    <x v="1005"/>
    <x v="942"/>
    <n v="6492"/>
    <n v="219418001617"/>
    <s v="19418219418001617"/>
    <s v="I.E. ZARAGOZA"/>
    <n v="1"/>
    <n v="42.773036978236419"/>
    <n v="2.9956487055953449"/>
    <n v="0.43637437857481215"/>
    <n v="1.4363743785748122"/>
    <n v="198"/>
    <n v="0"/>
    <n v="0"/>
    <n v="13"/>
    <n v="0"/>
    <n v="100"/>
    <n v="0"/>
    <n v="57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34924.8937327219"/>
    <n v="22526722.579661436"/>
    <n v="0"/>
    <n v="7405791.1674988456"/>
    <n v="32067439"/>
    <n v="0"/>
    <n v="0"/>
    <n v="0"/>
    <n v="0"/>
    <n v="0"/>
    <n v="0"/>
    <n v="0"/>
    <n v="0"/>
    <n v="0"/>
    <n v="32067439"/>
    <n v="161956.76262626261"/>
    <n v="1"/>
    <n v="1"/>
    <n v="1"/>
    <n v="1"/>
    <n v="24249724"/>
    <n v="34831682.241110712"/>
    <n v="34831682"/>
    <n v="13"/>
    <n v="1"/>
    <n v="0"/>
    <n v="1"/>
    <n v="0"/>
    <n v="1"/>
    <n v="1"/>
    <n v="1"/>
    <n v="6660438"/>
    <n v="41492120"/>
    <n v="73559559"/>
  </r>
  <r>
    <x v="7"/>
    <n v="3777"/>
    <x v="27"/>
    <x v="1006"/>
    <x v="1006"/>
    <x v="290"/>
    <n v="3683"/>
    <n v="219450000088"/>
    <s v="19290219450000088"/>
    <s v="CENTRO EDUCATIVO MARSELLA"/>
    <n v="1"/>
    <n v="12.261741010021614"/>
    <n v="0.85876222919841638"/>
    <n v="0.11306707216272215"/>
    <n v="1.113067072162722"/>
    <n v="75"/>
    <n v="0"/>
    <n v="0"/>
    <n v="12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27123.5707389661"/>
    <n v="7004749.2462661536"/>
    <n v="0"/>
    <n v="0"/>
    <n v="8531873"/>
    <n v="0"/>
    <n v="0"/>
    <n v="0"/>
    <n v="0"/>
    <n v="0"/>
    <n v="0"/>
    <n v="0"/>
    <n v="0"/>
    <n v="0"/>
    <n v="8531873"/>
    <n v="113758.30666666667"/>
    <n v="1"/>
    <n v="0"/>
    <n v="1"/>
    <n v="1"/>
    <n v="24249724"/>
    <n v="26991569.293434091"/>
    <n v="26991569"/>
    <n v="12"/>
    <n v="1"/>
    <n v="0"/>
    <n v="0.92307692307692313"/>
    <n v="0"/>
    <n v="0.92307692307692313"/>
    <n v="0.92307692307692313"/>
    <n v="1"/>
    <n v="6660438"/>
    <n v="33652007"/>
    <n v="42183880"/>
  </r>
  <r>
    <x v="7"/>
    <n v="3777"/>
    <x v="27"/>
    <x v="314"/>
    <x v="314"/>
    <x v="308"/>
    <n v="5996"/>
    <n v="219450000096"/>
    <s v="19450219450000096"/>
    <s v="I.E. MOJARRAS"/>
    <n v="1"/>
    <n v="25.503174388761312"/>
    <n v="1.7861381081062337"/>
    <n v="0.25337747271651262"/>
    <n v="1.2533774727165126"/>
    <n v="199"/>
    <n v="0"/>
    <n v="0"/>
    <n v="24"/>
    <n v="0"/>
    <n v="68"/>
    <n v="0"/>
    <n v="68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39257.7581143286"/>
    <n v="17027524.020625312"/>
    <n v="7471473.3580411673"/>
    <n v="0"/>
    <n v="27938255"/>
    <n v="0"/>
    <n v="0"/>
    <n v="0"/>
    <n v="0"/>
    <n v="0"/>
    <n v="0"/>
    <n v="0"/>
    <n v="0"/>
    <n v="0"/>
    <n v="27938255"/>
    <n v="140393.24120603016"/>
    <n v="1"/>
    <n v="1"/>
    <n v="1"/>
    <n v="1"/>
    <n v="24249724"/>
    <n v="30394057.781192958"/>
    <n v="30394058"/>
    <n v="24"/>
    <n v="1"/>
    <n v="0"/>
    <n v="1.8461538461538463"/>
    <n v="0"/>
    <n v="1.8461538461538463"/>
    <n v="1.8461538461538463"/>
    <n v="2"/>
    <n v="6660438"/>
    <n v="37054496"/>
    <n v="64992751"/>
  </r>
  <r>
    <x v="7"/>
    <n v="3777"/>
    <x v="27"/>
    <x v="314"/>
    <x v="314"/>
    <x v="308"/>
    <n v="5997"/>
    <n v="219450000126"/>
    <s v="19450219450000126"/>
    <s v="I.E. LOS SOMBRERILLOS"/>
    <n v="1"/>
    <n v="25.503174388761312"/>
    <n v="1.7861381081062337"/>
    <n v="0.25337747271651262"/>
    <n v="1.2533774727165126"/>
    <n v="54"/>
    <n v="1"/>
    <n v="0"/>
    <n v="5"/>
    <n v="0"/>
    <n v="3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9814.43952858215"/>
    <n v="6009714.3602206977"/>
    <n v="0"/>
    <n v="0"/>
    <n v="6869529"/>
    <n v="0"/>
    <n v="0"/>
    <n v="0"/>
    <n v="0"/>
    <n v="0"/>
    <n v="0"/>
    <n v="0"/>
    <n v="0"/>
    <n v="0"/>
    <n v="6869529"/>
    <n v="127213.5"/>
    <n v="1"/>
    <n v="1"/>
    <n v="1"/>
    <n v="1"/>
    <n v="24249724"/>
    <n v="30394057.781192958"/>
    <n v="30394058"/>
    <n v="6"/>
    <n v="1"/>
    <n v="0"/>
    <n v="0.46153846153846156"/>
    <n v="0"/>
    <n v="0.46153846153846156"/>
    <n v="0.46153846153846156"/>
    <n v="1"/>
    <n v="6660438"/>
    <n v="37054496"/>
    <n v="43924025"/>
  </r>
  <r>
    <x v="7"/>
    <n v="3777"/>
    <x v="27"/>
    <x v="314"/>
    <x v="314"/>
    <x v="308"/>
    <n v="5998"/>
    <n v="219450000282"/>
    <s v="19450219450000282"/>
    <s v="CENTRO EDUCATIVO ESMERALDAS"/>
    <n v="1"/>
    <n v="25.503174388761312"/>
    <n v="1.7861381081062337"/>
    <n v="0.25337747271651262"/>
    <n v="1.2533774727165126"/>
    <n v="179"/>
    <n v="6"/>
    <n v="0"/>
    <n v="19"/>
    <n v="0"/>
    <n v="114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82560.1647024257"/>
    <n v="19281166.905708071"/>
    <n v="0"/>
    <n v="0"/>
    <n v="22863727"/>
    <n v="0"/>
    <n v="0"/>
    <n v="0"/>
    <n v="0"/>
    <n v="0"/>
    <n v="0"/>
    <n v="0"/>
    <n v="0"/>
    <n v="0"/>
    <n v="22863727"/>
    <n v="127730.31843575419"/>
    <n v="1"/>
    <n v="1"/>
    <n v="1"/>
    <n v="1"/>
    <n v="24249724"/>
    <n v="30394057.781192958"/>
    <n v="30394058"/>
    <n v="25"/>
    <n v="0"/>
    <n v="1"/>
    <n v="1.9230769230769231"/>
    <n v="0"/>
    <n v="1.9230769230769231"/>
    <n v="1.9230769230769231"/>
    <n v="2"/>
    <n v="13320876"/>
    <n v="43714934"/>
    <n v="66578661"/>
  </r>
  <r>
    <x v="7"/>
    <n v="3777"/>
    <x v="27"/>
    <x v="314"/>
    <x v="314"/>
    <x v="308"/>
    <n v="6000"/>
    <n v="219450000312"/>
    <s v="19450219450000312"/>
    <s v="INSTITUCION EDUCATIVA SAN JUANITO"/>
    <n v="1"/>
    <n v="25.503174388761312"/>
    <n v="1.7861381081062337"/>
    <n v="0.25337747271651262"/>
    <n v="1.2533774727165126"/>
    <n v="64"/>
    <n v="3"/>
    <n v="0"/>
    <n v="6"/>
    <n v="0"/>
    <n v="33"/>
    <n v="0"/>
    <n v="15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89721.6592928732"/>
    <n v="6009714.3602206977"/>
    <n v="1341033.6796484145"/>
    <n v="0"/>
    <n v="8640470"/>
    <n v="0"/>
    <n v="0"/>
    <n v="0"/>
    <n v="0"/>
    <n v="0"/>
    <n v="0"/>
    <n v="0"/>
    <n v="0"/>
    <n v="0"/>
    <n v="8640470"/>
    <n v="135007.34375"/>
    <n v="1"/>
    <n v="1"/>
    <n v="1"/>
    <n v="1"/>
    <n v="24249724"/>
    <n v="30394057.781192958"/>
    <n v="30394058"/>
    <n v="9"/>
    <n v="1"/>
    <n v="0"/>
    <n v="0.69230769230769229"/>
    <n v="0"/>
    <n v="0.69230769230769229"/>
    <n v="0.69230769230769229"/>
    <n v="1"/>
    <n v="6660438"/>
    <n v="37054496"/>
    <n v="45694966"/>
  </r>
  <r>
    <x v="7"/>
    <n v="3777"/>
    <x v="27"/>
    <x v="1006"/>
    <x v="1006"/>
    <x v="290"/>
    <n v="3693"/>
    <n v="219450000398"/>
    <s v="19290219450000398"/>
    <s v="CENTRO EDUCATIVO LOS ARBOLES"/>
    <n v="1"/>
    <n v="12.261741010021614"/>
    <n v="0.85876222919841638"/>
    <n v="0.11306707216272215"/>
    <n v="1.113067072162722"/>
    <n v="110"/>
    <n v="0"/>
    <n v="0"/>
    <n v="15"/>
    <n v="0"/>
    <n v="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08904.4634237075"/>
    <n v="10562717.117385469"/>
    <n v="0"/>
    <n v="0"/>
    <n v="12471622"/>
    <n v="0"/>
    <n v="0"/>
    <n v="0"/>
    <n v="0"/>
    <n v="0"/>
    <n v="0"/>
    <n v="0"/>
    <n v="0"/>
    <n v="0"/>
    <n v="12471622"/>
    <n v="113378.38181818182"/>
    <n v="1"/>
    <n v="0"/>
    <n v="1"/>
    <n v="1"/>
    <n v="24249724"/>
    <n v="26991569.293434091"/>
    <n v="26991569"/>
    <n v="15"/>
    <n v="1"/>
    <n v="0"/>
    <n v="1.1538461538461537"/>
    <n v="0"/>
    <n v="1.1538461538461537"/>
    <n v="1.1538461538461537"/>
    <n v="2"/>
    <n v="6660438"/>
    <n v="33652007"/>
    <n v="46123629"/>
  </r>
  <r>
    <x v="7"/>
    <n v="3777"/>
    <x v="27"/>
    <x v="314"/>
    <x v="314"/>
    <x v="308"/>
    <n v="6001"/>
    <n v="219450000461"/>
    <s v="19450219450000461"/>
    <s v="INSTITUCION EDUCATIVA CAJAMARCA"/>
    <n v="1"/>
    <n v="25.503174388761312"/>
    <n v="1.7861381081062337"/>
    <n v="0.25337747271651262"/>
    <n v="1.2533774727165126"/>
    <n v="56"/>
    <n v="0"/>
    <n v="0"/>
    <n v="2"/>
    <n v="0"/>
    <n v="32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6604.81317619409"/>
    <n v="6760928.6552482853"/>
    <n v="0"/>
    <n v="0"/>
    <n v="7047533"/>
    <n v="0"/>
    <n v="0"/>
    <n v="0"/>
    <n v="0"/>
    <n v="0"/>
    <n v="0"/>
    <n v="0"/>
    <n v="0"/>
    <n v="0"/>
    <n v="7047533"/>
    <n v="125848.80357142857"/>
    <n v="1"/>
    <n v="1"/>
    <n v="1"/>
    <n v="1"/>
    <n v="24249724"/>
    <n v="30394057.781192958"/>
    <n v="30394058"/>
    <n v="2"/>
    <n v="1"/>
    <n v="0"/>
    <n v="0.15384615384615385"/>
    <n v="0"/>
    <n v="0.15384615384615385"/>
    <n v="0.15384615384615385"/>
    <n v="1"/>
    <n v="6660438"/>
    <n v="37054496"/>
    <n v="44102029"/>
  </r>
  <r>
    <x v="7"/>
    <n v="3777"/>
    <x v="27"/>
    <x v="1006"/>
    <x v="1006"/>
    <x v="290"/>
    <n v="3694"/>
    <n v="219450000568"/>
    <s v="19290219450000568"/>
    <s v="INSTITUCION EDUCATIVA EL ROSARIO"/>
    <n v="1"/>
    <n v="12.261741010021614"/>
    <n v="0.85876222919841638"/>
    <n v="0.11306707216272215"/>
    <n v="1.113067072162722"/>
    <n v="109"/>
    <n v="0"/>
    <n v="0"/>
    <n v="13"/>
    <n v="0"/>
    <n v="66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54383.8683005464"/>
    <n v="10673903.613357948"/>
    <n v="0"/>
    <n v="0"/>
    <n v="12328287"/>
    <n v="0"/>
    <n v="0"/>
    <n v="0"/>
    <n v="0"/>
    <n v="0"/>
    <n v="0"/>
    <n v="0"/>
    <n v="0"/>
    <n v="0"/>
    <n v="12328287"/>
    <n v="113103.5504587156"/>
    <n v="1"/>
    <n v="0"/>
    <n v="1"/>
    <n v="1"/>
    <n v="24249724"/>
    <n v="26991569.293434091"/>
    <n v="26991569"/>
    <n v="13"/>
    <n v="1"/>
    <n v="0"/>
    <n v="1"/>
    <n v="0"/>
    <n v="1"/>
    <n v="1"/>
    <n v="1"/>
    <n v="6660438"/>
    <n v="33652007"/>
    <n v="45980294"/>
  </r>
  <r>
    <x v="7"/>
    <n v="3777"/>
    <x v="27"/>
    <x v="314"/>
    <x v="314"/>
    <x v="308"/>
    <n v="6002"/>
    <n v="219450001254"/>
    <s v="19450219450001254"/>
    <s v="INSTITUCION EDUCATIVA CURACAS"/>
    <n v="1"/>
    <n v="25.503174388761312"/>
    <n v="1.7861381081062337"/>
    <n v="0.25337747271651262"/>
    <n v="1.2533774727165126"/>
    <n v="119"/>
    <n v="10"/>
    <n v="0"/>
    <n v="14"/>
    <n v="0"/>
    <n v="62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39257.7581143286"/>
    <n v="11894226.337936798"/>
    <n v="0"/>
    <n v="0"/>
    <n v="15333484"/>
    <n v="0"/>
    <n v="0"/>
    <n v="0"/>
    <n v="0"/>
    <n v="0"/>
    <n v="0"/>
    <n v="0"/>
    <n v="0"/>
    <n v="0"/>
    <n v="15333484"/>
    <n v="128852.80672268907"/>
    <n v="1"/>
    <n v="1"/>
    <n v="1"/>
    <n v="1"/>
    <n v="24249724"/>
    <n v="30394057.781192958"/>
    <n v="30394058"/>
    <n v="24"/>
    <n v="1"/>
    <n v="0"/>
    <n v="1.8461538461538463"/>
    <n v="0"/>
    <n v="1.8461538461538463"/>
    <n v="1.8461538461538463"/>
    <n v="2"/>
    <n v="6660438"/>
    <n v="37054496"/>
    <n v="52387980"/>
  </r>
  <r>
    <x v="7"/>
    <n v="3777"/>
    <x v="27"/>
    <x v="314"/>
    <x v="314"/>
    <x v="308"/>
    <n v="6003"/>
    <n v="219450001378"/>
    <s v="19450219450001378"/>
    <s v="I.E.A. ISRAEL MARÍA NARVÁEZ"/>
    <n v="1"/>
    <n v="25.503174388761312"/>
    <n v="1.7861381081062337"/>
    <n v="0.25337747271651262"/>
    <n v="1.2533774727165126"/>
    <n v="382"/>
    <n v="0"/>
    <n v="0"/>
    <n v="28"/>
    <n v="0"/>
    <n v="165"/>
    <n v="0"/>
    <n v="123"/>
    <n v="0"/>
    <n v="0"/>
    <n v="0"/>
    <n v="6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12467.384466717"/>
    <n v="36058286.161324188"/>
    <n v="0"/>
    <n v="15232514.51360403"/>
    <n v="55303268"/>
    <n v="0"/>
    <n v="0"/>
    <n v="0"/>
    <n v="0"/>
    <n v="0"/>
    <n v="0"/>
    <n v="0"/>
    <n v="0"/>
    <n v="0"/>
    <n v="55303268"/>
    <n v="144772.95287958116"/>
    <n v="1"/>
    <n v="1"/>
    <n v="1"/>
    <n v="1"/>
    <n v="24249724"/>
    <n v="30394057.781192958"/>
    <n v="30394058"/>
    <n v="28"/>
    <n v="1"/>
    <n v="0"/>
    <n v="2.1538461538461537"/>
    <n v="0"/>
    <n v="2.1538461538461537"/>
    <n v="2.1538461538461537"/>
    <n v="3"/>
    <n v="6660438"/>
    <n v="37054496"/>
    <n v="92357764"/>
  </r>
  <r>
    <x v="7"/>
    <n v="3777"/>
    <x v="27"/>
    <x v="315"/>
    <x v="315"/>
    <x v="309"/>
    <n v="3442"/>
    <n v="219455000299"/>
    <s v="19455219455000299"/>
    <s v="INSTITUCION EDUCATIVA EL CABILDO (ANTES CENTRO EDUCATIVO EL CABILDO)"/>
    <n v="1"/>
    <n v="9.3377715487035733"/>
    <n v="0.65397935777279104"/>
    <n v="8.2083770386397872E-2"/>
    <n v="1.0820837703863979"/>
    <n v="267"/>
    <n v="0"/>
    <n v="0"/>
    <n v="20"/>
    <n v="0"/>
    <n v="119"/>
    <n v="0"/>
    <n v="88"/>
    <n v="0"/>
    <n v="0"/>
    <n v="0"/>
    <n v="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74357.6743917605"/>
    <n v="22374942.982227679"/>
    <n v="0"/>
    <n v="7970152.9358072374"/>
    <n v="32819454"/>
    <n v="0"/>
    <n v="0"/>
    <n v="0"/>
    <n v="0"/>
    <n v="0"/>
    <n v="0"/>
    <n v="0"/>
    <n v="0"/>
    <n v="0"/>
    <n v="32819454"/>
    <n v="122919.30337078651"/>
    <n v="1"/>
    <n v="1"/>
    <n v="1"/>
    <n v="1"/>
    <n v="24249724"/>
    <n v="26240232.776749521"/>
    <n v="26240233"/>
    <n v="20"/>
    <n v="1"/>
    <n v="0"/>
    <n v="1.5384615384615385"/>
    <n v="0"/>
    <n v="1.5384615384615385"/>
    <n v="1.5384615384615385"/>
    <n v="2"/>
    <n v="6660438"/>
    <n v="32900671"/>
    <n v="65720125"/>
  </r>
  <r>
    <x v="7"/>
    <n v="3777"/>
    <x v="27"/>
    <x v="315"/>
    <x v="315"/>
    <x v="309"/>
    <n v="3445"/>
    <n v="219455000370"/>
    <s v="19455219455000370"/>
    <s v="INSTITUCION EDUCATIVA TECNICO EL ORTIGAL"/>
    <n v="1"/>
    <n v="9.3377715487035733"/>
    <n v="0.65397935777279104"/>
    <n v="8.2083770386397872E-2"/>
    <n v="1.0820837703863979"/>
    <n v="768"/>
    <n v="0"/>
    <n v="0"/>
    <n v="58"/>
    <n v="0"/>
    <n v="275"/>
    <n v="0"/>
    <n v="281"/>
    <n v="0"/>
    <n v="0"/>
    <n v="0"/>
    <n v="154"/>
    <n v="0"/>
    <n v="154"/>
    <n v="0"/>
    <n v="0"/>
    <n v="0"/>
    <n v="0"/>
    <n v="0"/>
    <n v="0"/>
    <n v="0"/>
    <n v="0"/>
    <n v="0"/>
    <n v="0"/>
    <n v="154"/>
    <n v="0"/>
    <n v="92671"/>
    <n v="81839"/>
    <n v="122758"/>
    <n v="150439"/>
    <n v="114333"/>
    <n v="99892"/>
    <n v="152848"/>
    <n v="184139"/>
    <n v="0"/>
    <n v="0"/>
    <n v="0"/>
    <n v="0"/>
    <n v="7175637.2557361061"/>
    <n v="60098880.667239562"/>
    <n v="0"/>
    <n v="30685088.802857861"/>
    <n v="97959607"/>
    <n v="0"/>
    <n v="0"/>
    <n v="0"/>
    <n v="0"/>
    <n v="0"/>
    <n v="0"/>
    <n v="0"/>
    <n v="6137017.7605715729"/>
    <n v="6137018"/>
    <n v="104096625"/>
    <n v="135542.48046875"/>
    <n v="1"/>
    <n v="1"/>
    <n v="1"/>
    <n v="1"/>
    <n v="24249724"/>
    <n v="26240232.776749521"/>
    <n v="26240233"/>
    <n v="58"/>
    <n v="1"/>
    <n v="0"/>
    <n v="4.4615384615384617"/>
    <n v="0"/>
    <n v="4.4615384615384617"/>
    <n v="4"/>
    <n v="4"/>
    <n v="6660438"/>
    <n v="32900671"/>
    <n v="136997296"/>
  </r>
  <r>
    <x v="7"/>
    <n v="3777"/>
    <x v="27"/>
    <x v="315"/>
    <x v="315"/>
    <x v="309"/>
    <n v="3446"/>
    <n v="219455000451"/>
    <s v="19455219455000451"/>
    <s v="INSTITUCION EDUCATIVA AGROPECUARIO MONTERREDONDO"/>
    <n v="1"/>
    <n v="9.3377715487035733"/>
    <n v="0.65397935777279104"/>
    <n v="8.2083770386397872E-2"/>
    <n v="1.0820837703863979"/>
    <n v="305"/>
    <n v="0"/>
    <n v="0"/>
    <n v="31"/>
    <n v="0"/>
    <n v="111"/>
    <n v="0"/>
    <n v="118"/>
    <n v="0"/>
    <n v="0"/>
    <n v="0"/>
    <n v="45"/>
    <n v="0"/>
    <n v="45"/>
    <n v="0"/>
    <n v="0"/>
    <n v="0"/>
    <n v="0"/>
    <n v="0"/>
    <n v="0"/>
    <n v="0"/>
    <n v="0"/>
    <n v="0"/>
    <n v="0"/>
    <n v="45"/>
    <n v="0"/>
    <n v="92671"/>
    <n v="81839"/>
    <n v="122758"/>
    <n v="150439"/>
    <n v="114333"/>
    <n v="99892"/>
    <n v="152848"/>
    <n v="184139"/>
    <n v="0"/>
    <n v="0"/>
    <n v="0"/>
    <n v="0"/>
    <n v="3835254.3953072289"/>
    <n v="24752956.246039316"/>
    <n v="0"/>
    <n v="8966422.0527831409"/>
    <n v="37554633"/>
    <n v="0"/>
    <n v="0"/>
    <n v="0"/>
    <n v="0"/>
    <n v="0"/>
    <n v="0"/>
    <n v="0"/>
    <n v="1793284.4105566284"/>
    <n v="1793284"/>
    <n v="39347917"/>
    <n v="129009.56393442623"/>
    <n v="1"/>
    <n v="1"/>
    <n v="1"/>
    <n v="1"/>
    <n v="24249724"/>
    <n v="26240232.776749521"/>
    <n v="26240233"/>
    <n v="31"/>
    <n v="1"/>
    <n v="0"/>
    <n v="2.3846153846153846"/>
    <n v="0"/>
    <n v="2.3846153846153846"/>
    <n v="2.3846153846153846"/>
    <n v="3"/>
    <n v="6660438"/>
    <n v="32900671"/>
    <n v="72248588"/>
  </r>
  <r>
    <x v="7"/>
    <n v="3777"/>
    <x v="27"/>
    <x v="315"/>
    <x v="315"/>
    <x v="309"/>
    <n v="3447"/>
    <n v="219455000558"/>
    <s v="19455219455000558"/>
    <s v="INST EDUC SANTA ANA"/>
    <n v="1"/>
    <n v="9.3377715487035733"/>
    <n v="0.65397935777279104"/>
    <n v="8.2083770386397872E-2"/>
    <n v="1.0820837703863979"/>
    <n v="235"/>
    <n v="0"/>
    <n v="0"/>
    <n v="21"/>
    <n v="0"/>
    <n v="113"/>
    <n v="0"/>
    <n v="76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98075.5581113487"/>
    <n v="20429295.766381793"/>
    <n v="4134858.5034005037"/>
    <n v="0"/>
    <n v="27162230"/>
    <n v="0"/>
    <n v="0"/>
    <n v="0"/>
    <n v="0"/>
    <n v="0"/>
    <n v="0"/>
    <n v="0"/>
    <n v="0"/>
    <n v="0"/>
    <n v="27162230"/>
    <n v="115583.9574468085"/>
    <n v="1"/>
    <n v="1"/>
    <n v="1"/>
    <n v="1"/>
    <n v="24249724"/>
    <n v="26240232.776749521"/>
    <n v="26240233"/>
    <n v="21"/>
    <n v="1"/>
    <n v="0"/>
    <n v="1.6153846153846154"/>
    <n v="0"/>
    <n v="1.6153846153846154"/>
    <n v="1.6153846153846154"/>
    <n v="2"/>
    <n v="6660438"/>
    <n v="32900671"/>
    <n v="60062901"/>
  </r>
  <r>
    <x v="7"/>
    <n v="3777"/>
    <x v="27"/>
    <x v="309"/>
    <x v="309"/>
    <x v="303"/>
    <n v="3482"/>
    <n v="219473000018"/>
    <s v="19256219473000018"/>
    <s v="INSTITUCION EDUCATIVA INDIGENA BUSCANDO HORIZONTES DE TIERRADENTRO"/>
    <n v="2"/>
    <n v="23.404918330779818"/>
    <n v="1.6391848289341684"/>
    <n v="0.23114369035028498"/>
    <n v="1.231143690350285"/>
    <n v="19"/>
    <n v="0"/>
    <n v="0"/>
    <n v="0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336646.704812943"/>
    <n v="0"/>
    <n v="0"/>
    <n v="2336647"/>
    <n v="0"/>
    <n v="0"/>
    <n v="0"/>
    <n v="0"/>
    <n v="0"/>
    <n v="0"/>
    <n v="0"/>
    <n v="0"/>
    <n v="0"/>
    <n v="2336647"/>
    <n v="122981.42105263157"/>
    <n v="1"/>
    <n v="1"/>
    <n v="1"/>
    <n v="1"/>
    <n v="24249724"/>
    <n v="14927447.347667938"/>
    <n v="14927447"/>
    <n v="0"/>
    <n v="1"/>
    <n v="0"/>
    <n v="0"/>
    <n v="0"/>
    <n v="0"/>
    <n v="0"/>
    <n v="0"/>
    <n v="0"/>
    <n v="14927447"/>
    <n v="17264094"/>
  </r>
  <r>
    <x v="7"/>
    <n v="3777"/>
    <x v="27"/>
    <x v="316"/>
    <x v="316"/>
    <x v="310"/>
    <n v="3482"/>
    <n v="219473000018"/>
    <s v="19473219473000018"/>
    <s v="INSTITUCION EDUCATIVA INDIGENA BUSCANDO HORIZONTES DE TIERRADENTRO"/>
    <n v="2"/>
    <n v="27.07737835020345"/>
    <n v="1.8963889201268218"/>
    <n v="0.27005823393515443"/>
    <n v="1.2700582339351545"/>
    <n v="313"/>
    <n v="0"/>
    <n v="0"/>
    <n v="13"/>
    <n v="0"/>
    <n v="177"/>
    <n v="0"/>
    <n v="101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87724.3847866042"/>
    <n v="35269486.674981624"/>
    <n v="0"/>
    <n v="5145079.5690488787"/>
    <n v="42302291"/>
    <n v="0"/>
    <n v="0"/>
    <n v="0"/>
    <n v="0"/>
    <n v="0"/>
    <n v="0"/>
    <n v="0"/>
    <n v="0"/>
    <n v="0"/>
    <n v="42302291"/>
    <n v="135151.089456869"/>
    <n v="1"/>
    <n v="1"/>
    <n v="1"/>
    <n v="1"/>
    <n v="24249724"/>
    <n v="15399280.818427466"/>
    <n v="15399281"/>
    <n v="13"/>
    <n v="1"/>
    <n v="0"/>
    <n v="1"/>
    <n v="0"/>
    <n v="1"/>
    <n v="1"/>
    <n v="1"/>
    <n v="3330219"/>
    <n v="18729500"/>
    <n v="61031791"/>
  </r>
  <r>
    <x v="7"/>
    <n v="3777"/>
    <x v="27"/>
    <x v="316"/>
    <x v="316"/>
    <x v="310"/>
    <n v="3484"/>
    <n v="219473000107"/>
    <s v="19473219473000107"/>
    <s v="INSTITUCION EDUCATIVA INDIGENA EL MESON"/>
    <n v="1"/>
    <n v="27.07737835020345"/>
    <n v="1.8963889201268218"/>
    <n v="0.27005823393515443"/>
    <n v="1.2700582339351545"/>
    <n v="671"/>
    <n v="0"/>
    <n v="0"/>
    <n v="71"/>
    <n v="0"/>
    <n v="349"/>
    <n v="0"/>
    <n v="195"/>
    <n v="0"/>
    <n v="0"/>
    <n v="0"/>
    <n v="5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09879.33229607"/>
    <n v="69016549.464712247"/>
    <n v="0"/>
    <n v="13096566.175760783"/>
    <n v="92422995"/>
    <n v="0"/>
    <n v="0"/>
    <n v="0"/>
    <n v="0"/>
    <n v="0"/>
    <n v="0"/>
    <n v="0"/>
    <n v="0"/>
    <n v="0"/>
    <n v="92422995"/>
    <n v="137739.18777943368"/>
    <n v="1"/>
    <n v="1"/>
    <n v="1"/>
    <n v="1"/>
    <n v="24249724"/>
    <n v="30798561.636854932"/>
    <n v="30798562"/>
    <n v="71"/>
    <n v="1"/>
    <n v="0"/>
    <n v="5.4615384615384617"/>
    <n v="0"/>
    <n v="5.4615384615384617"/>
    <n v="4"/>
    <n v="4"/>
    <n v="6660438"/>
    <n v="37459000"/>
    <n v="129881995"/>
  </r>
  <r>
    <x v="7"/>
    <n v="3777"/>
    <x v="27"/>
    <x v="316"/>
    <x v="316"/>
    <x v="310"/>
    <n v="3487"/>
    <n v="219473000174"/>
    <s v="19473219473000174"/>
    <s v="CENTRO EDUCATIVO EL PORVENIR"/>
    <n v="1"/>
    <n v="27.07737835020345"/>
    <n v="1.8963889201268218"/>
    <n v="0.27005823393515443"/>
    <n v="1.2700582339351545"/>
    <n v="321"/>
    <n v="0"/>
    <n v="0"/>
    <n v="47"/>
    <n v="0"/>
    <n v="254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24849.6988438768"/>
    <n v="34762012.046564624"/>
    <n v="0"/>
    <n v="0"/>
    <n v="41586862"/>
    <n v="0"/>
    <n v="0"/>
    <n v="0"/>
    <n v="0"/>
    <n v="0"/>
    <n v="0"/>
    <n v="0"/>
    <n v="0"/>
    <n v="0"/>
    <n v="41586862"/>
    <n v="129554.08722741433"/>
    <n v="1"/>
    <n v="1"/>
    <n v="1"/>
    <n v="1"/>
    <n v="24249724"/>
    <n v="30798561.636854932"/>
    <n v="30798562"/>
    <n v="47"/>
    <n v="1"/>
    <n v="0"/>
    <n v="3.6153846153846154"/>
    <n v="0"/>
    <n v="3.6153846153846154"/>
    <n v="3.6153846153846154"/>
    <n v="4"/>
    <n v="6660438"/>
    <n v="37459000"/>
    <n v="79045862"/>
  </r>
  <r>
    <x v="7"/>
    <n v="3777"/>
    <x v="27"/>
    <x v="316"/>
    <x v="316"/>
    <x v="310"/>
    <n v="3488"/>
    <n v="219473000239"/>
    <s v="19473219473000239"/>
    <s v="CENTRO EDUCATIVO SAN RAFAEL"/>
    <n v="1"/>
    <n v="27.07737835020345"/>
    <n v="1.8963889201268218"/>
    <n v="0.27005823393515443"/>
    <n v="1.2700582339351545"/>
    <n v="124"/>
    <n v="0"/>
    <n v="0"/>
    <n v="23"/>
    <n v="0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39820.0653916844"/>
    <n v="12813734.367529295"/>
    <n v="0"/>
    <n v="0"/>
    <n v="16153554"/>
    <n v="0"/>
    <n v="0"/>
    <n v="0"/>
    <n v="0"/>
    <n v="0"/>
    <n v="0"/>
    <n v="0"/>
    <n v="0"/>
    <n v="0"/>
    <n v="16153554"/>
    <n v="130270.59677419355"/>
    <n v="1"/>
    <n v="1"/>
    <n v="1"/>
    <n v="1"/>
    <n v="24249724"/>
    <n v="30798561.636854932"/>
    <n v="30798562"/>
    <n v="23"/>
    <n v="1"/>
    <n v="0"/>
    <n v="1.7692307692307692"/>
    <n v="0"/>
    <n v="1.7692307692307692"/>
    <n v="1.7692307692307692"/>
    <n v="2"/>
    <n v="6660438"/>
    <n v="37459000"/>
    <n v="53612554"/>
  </r>
  <r>
    <x v="7"/>
    <n v="3777"/>
    <x v="27"/>
    <x v="316"/>
    <x v="316"/>
    <x v="310"/>
    <n v="3489"/>
    <n v="219473000247"/>
    <s v="19473219473000247"/>
    <s v="CENTRO EDUCATIVO CANAVERAL"/>
    <n v="1"/>
    <n v="27.07737835020345"/>
    <n v="1.8963889201268218"/>
    <n v="0.27005823393515443"/>
    <n v="1.2700582339351545"/>
    <n v="175"/>
    <n v="0"/>
    <n v="0"/>
    <n v="21"/>
    <n v="0"/>
    <n v="149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49400.9292706684"/>
    <n v="19537773.19405457"/>
    <n v="0"/>
    <n v="0"/>
    <n v="22587174"/>
    <n v="0"/>
    <n v="0"/>
    <n v="0"/>
    <n v="0"/>
    <n v="0"/>
    <n v="0"/>
    <n v="0"/>
    <n v="0"/>
    <n v="0"/>
    <n v="22587174"/>
    <n v="129069.56571428571"/>
    <n v="1"/>
    <n v="1"/>
    <n v="1"/>
    <n v="1"/>
    <n v="24249724"/>
    <n v="30798561.636854932"/>
    <n v="30798562"/>
    <n v="21"/>
    <n v="1"/>
    <n v="0"/>
    <n v="1.6153846153846154"/>
    <n v="0"/>
    <n v="1.6153846153846154"/>
    <n v="1.6153846153846154"/>
    <n v="2"/>
    <n v="6660438"/>
    <n v="37459000"/>
    <n v="60046174"/>
  </r>
  <r>
    <x v="7"/>
    <n v="3777"/>
    <x v="27"/>
    <x v="316"/>
    <x v="316"/>
    <x v="310"/>
    <n v="3435"/>
    <n v="219473000263"/>
    <s v="19473219473000263"/>
    <s v="INSTITUCION EDUCATIVA EL MANGO"/>
    <n v="1"/>
    <n v="27.07737835020345"/>
    <n v="1.8963889201268218"/>
    <n v="0.27005823393515443"/>
    <n v="1.2700582339351545"/>
    <n v="234"/>
    <n v="0"/>
    <n v="0"/>
    <n v="14"/>
    <n v="0"/>
    <n v="107"/>
    <n v="0"/>
    <n v="80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32933.9528471122"/>
    <n v="23724438.878494836"/>
    <n v="6406153.4110371759"/>
    <n v="0"/>
    <n v="32163526"/>
    <n v="0"/>
    <n v="0"/>
    <n v="0"/>
    <n v="0"/>
    <n v="0"/>
    <n v="0"/>
    <n v="0"/>
    <n v="0"/>
    <n v="0"/>
    <n v="32163526"/>
    <n v="137450.96581196581"/>
    <n v="1"/>
    <n v="1"/>
    <n v="1"/>
    <n v="1"/>
    <n v="24249724"/>
    <n v="30798561.636854932"/>
    <n v="30798562"/>
    <n v="14"/>
    <n v="0"/>
    <n v="1"/>
    <n v="1.0769230769230769"/>
    <n v="0"/>
    <n v="1.0769230769230769"/>
    <n v="1.0769230769230769"/>
    <n v="2"/>
    <n v="13320876"/>
    <n v="44119438"/>
    <n v="76282964"/>
  </r>
  <r>
    <x v="7"/>
    <n v="3777"/>
    <x v="27"/>
    <x v="316"/>
    <x v="316"/>
    <x v="310"/>
    <n v="32929"/>
    <n v="219473000336"/>
    <s v="19473219473000336"/>
    <s v="INSTITUCION EDUCATIVA RENACER AFRO"/>
    <n v="1"/>
    <n v="27.07737835020345"/>
    <n v="1.8963889201268218"/>
    <n v="0.27005823393515443"/>
    <n v="1.2700582339351545"/>
    <n v="370"/>
    <n v="33"/>
    <n v="0"/>
    <n v="33"/>
    <n v="0"/>
    <n v="215"/>
    <n v="0"/>
    <n v="75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83831.4919935297"/>
    <n v="36791910.560232632"/>
    <n v="2717762.0531672868"/>
    <n v="0"/>
    <n v="49093504"/>
    <n v="0"/>
    <n v="0"/>
    <n v="0"/>
    <n v="0"/>
    <n v="0"/>
    <n v="0"/>
    <n v="0"/>
    <n v="0"/>
    <n v="0"/>
    <n v="49093504"/>
    <n v="132685.14594594596"/>
    <n v="1"/>
    <n v="1"/>
    <n v="1"/>
    <n v="1"/>
    <n v="24249724"/>
    <n v="30798561.636854932"/>
    <n v="30798562"/>
    <n v="66"/>
    <n v="0"/>
    <n v="1"/>
    <n v="5.0769230769230766"/>
    <n v="0"/>
    <n v="5.0769230769230766"/>
    <n v="4"/>
    <n v="4"/>
    <n v="26641753"/>
    <n v="57440315"/>
    <n v="106533819"/>
  </r>
  <r>
    <x v="7"/>
    <n v="3777"/>
    <x v="27"/>
    <x v="316"/>
    <x v="316"/>
    <x v="310"/>
    <n v="3421"/>
    <n v="219473000549"/>
    <s v="19473219473000549"/>
    <s v="INSTITUCION EDUCATIVA INTERCULTURAL BILINGUE AGUA NEGRA"/>
    <n v="1"/>
    <n v="27.07737835020345"/>
    <n v="1.8963889201268218"/>
    <n v="0.27005823393515443"/>
    <n v="1.2700582339351545"/>
    <n v="337"/>
    <n v="19"/>
    <n v="0"/>
    <n v="35"/>
    <n v="0"/>
    <n v="145"/>
    <n v="0"/>
    <n v="99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41316.6752674328"/>
    <n v="30955952.333437111"/>
    <n v="7570908.5766802989"/>
    <n v="0"/>
    <n v="46368178"/>
    <n v="0"/>
    <n v="0"/>
    <n v="0"/>
    <n v="0"/>
    <n v="0"/>
    <n v="0"/>
    <n v="0"/>
    <n v="0"/>
    <n v="0"/>
    <n v="46368178"/>
    <n v="137591.03264094956"/>
    <n v="1"/>
    <n v="1"/>
    <n v="1"/>
    <n v="1"/>
    <n v="24249724"/>
    <n v="30798561.636854932"/>
    <n v="30798562"/>
    <n v="54"/>
    <n v="1"/>
    <n v="0"/>
    <n v="4.1538461538461542"/>
    <n v="0"/>
    <n v="4.1538461538461542"/>
    <n v="4"/>
    <n v="4"/>
    <n v="6660438"/>
    <n v="37459000"/>
    <n v="83827178"/>
  </r>
  <r>
    <x v="7"/>
    <n v="3777"/>
    <x v="27"/>
    <x v="316"/>
    <x v="316"/>
    <x v="310"/>
    <n v="3422"/>
    <n v="219473000590"/>
    <s v="19473219473000590"/>
    <s v="INSTITUCION EDUCATIVA INDIGENA CHIMBORAZO"/>
    <n v="1"/>
    <n v="27.07737835020345"/>
    <n v="1.8963889201268218"/>
    <n v="0.27005823393515443"/>
    <n v="1.2700582339351545"/>
    <n v="581"/>
    <n v="0"/>
    <n v="0"/>
    <n v="51"/>
    <n v="0"/>
    <n v="310"/>
    <n v="0"/>
    <n v="180"/>
    <n v="0"/>
    <n v="0"/>
    <n v="0"/>
    <n v="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405687.9710859088"/>
    <n v="62165641.981082723"/>
    <n v="0"/>
    <n v="9354690.1255434174"/>
    <n v="78926020"/>
    <n v="0"/>
    <n v="0"/>
    <n v="0"/>
    <n v="0"/>
    <n v="0"/>
    <n v="0"/>
    <n v="0"/>
    <n v="0"/>
    <n v="0"/>
    <n v="78926020"/>
    <n v="135845.1290877797"/>
    <n v="1"/>
    <n v="1"/>
    <n v="1"/>
    <n v="1"/>
    <n v="24249724"/>
    <n v="30798561.636854932"/>
    <n v="30798562"/>
    <n v="51"/>
    <n v="1"/>
    <n v="0"/>
    <n v="3.9230769230769229"/>
    <n v="0"/>
    <n v="3.9230769230769229"/>
    <n v="3.9230769230769229"/>
    <n v="4"/>
    <n v="6660438"/>
    <n v="37459000"/>
    <n v="116385020"/>
  </r>
  <r>
    <x v="7"/>
    <n v="3777"/>
    <x v="27"/>
    <x v="316"/>
    <x v="316"/>
    <x v="310"/>
    <n v="3423"/>
    <n v="219473000891"/>
    <s v="19473219473000891"/>
    <s v="INSTITUCION EDUCATIVA INTERCULTURAL SEK WALAC A  (SOL CRECIENTE)"/>
    <n v="1"/>
    <n v="27.07737835020345"/>
    <n v="1.8963889201268218"/>
    <n v="0.27005823393515443"/>
    <n v="1.2700582339351545"/>
    <n v="443"/>
    <n v="0"/>
    <n v="0"/>
    <n v="32"/>
    <n v="0"/>
    <n v="240"/>
    <n v="0"/>
    <n v="143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46706.1779362569"/>
    <n v="48590695.670927927"/>
    <n v="0"/>
    <n v="6548283.0878803916"/>
    <n v="59785685"/>
    <n v="0"/>
    <n v="0"/>
    <n v="0"/>
    <n v="0"/>
    <n v="0"/>
    <n v="0"/>
    <n v="0"/>
    <n v="0"/>
    <n v="0"/>
    <n v="59785685"/>
    <n v="134956.39954853273"/>
    <n v="1"/>
    <n v="1"/>
    <n v="1"/>
    <n v="1"/>
    <n v="24249724"/>
    <n v="30798561.636854932"/>
    <n v="30798562"/>
    <n v="32"/>
    <n v="1"/>
    <n v="0"/>
    <n v="2.4615384615384617"/>
    <n v="0"/>
    <n v="2.4615384615384617"/>
    <n v="2.4615384615384617"/>
    <n v="3"/>
    <n v="6660438"/>
    <n v="37459000"/>
    <n v="97244685"/>
  </r>
  <r>
    <x v="7"/>
    <n v="3777"/>
    <x v="27"/>
    <x v="305"/>
    <x v="305"/>
    <x v="299"/>
    <n v="131508"/>
    <n v="219473006491"/>
    <s v="19130219473006491"/>
    <s v="I.E DE LOS REASENTAMIENTOS DEL CAUCA KWE´SX KSXA´W ÜUSA´S FXITXSA YAT (DESPERTAR DE NUESTROS SUEÑOS)"/>
    <n v="3"/>
    <n v="23.558244144563364"/>
    <n v="1.6499231423213785"/>
    <n v="0.23276837898722263"/>
    <n v="1.2327683789872226"/>
    <n v="375"/>
    <n v="13"/>
    <n v="0"/>
    <n v="43"/>
    <n v="0"/>
    <n v="215"/>
    <n v="0"/>
    <n v="1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92981.9961857824"/>
    <n v="39282839.953499533"/>
    <n v="0"/>
    <n v="0"/>
    <n v="47175822"/>
    <n v="0"/>
    <n v="0"/>
    <n v="0"/>
    <n v="0"/>
    <n v="0"/>
    <n v="0"/>
    <n v="0"/>
    <n v="0"/>
    <n v="0"/>
    <n v="47175822"/>
    <n v="125802.192"/>
    <n v="1"/>
    <n v="1"/>
    <n v="1"/>
    <n v="1"/>
    <n v="24249724"/>
    <n v="9964764.3154558484"/>
    <n v="9964764"/>
    <n v="56"/>
    <n v="0"/>
    <n v="1"/>
    <n v="4.3076923076923075"/>
    <n v="0"/>
    <n v="4.3076923076923075"/>
    <n v="4"/>
    <n v="4"/>
    <n v="8880584"/>
    <n v="18845348"/>
    <n v="66021170"/>
  </r>
  <r>
    <x v="7"/>
    <n v="3777"/>
    <x v="27"/>
    <x v="316"/>
    <x v="316"/>
    <x v="310"/>
    <n v="131508"/>
    <n v="219473006491"/>
    <s v="19473219473006491"/>
    <s v="I.E DE LOS REASENTAMIENTOS DEL CAUCA KWE´SX KSXA´W ÜUSA´S FXITXSA YAT (DESPERTAR DE NUESTROS SUEÑOS)"/>
    <n v="3"/>
    <n v="27.07737835020345"/>
    <n v="1.8963889201268218"/>
    <n v="0.27005823393515443"/>
    <n v="1.2700582339351545"/>
    <n v="65"/>
    <n v="0"/>
    <n v="0"/>
    <n v="5"/>
    <n v="0"/>
    <n v="26"/>
    <n v="0"/>
    <n v="19"/>
    <n v="0"/>
    <n v="0"/>
    <n v="0"/>
    <n v="1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6047.84030254011"/>
    <n v="5709089.5696912706"/>
    <n v="0"/>
    <n v="3508008.7970787813"/>
    <n v="9943146"/>
    <n v="0"/>
    <n v="0"/>
    <n v="0"/>
    <n v="0"/>
    <n v="0"/>
    <n v="0"/>
    <n v="0"/>
    <n v="0"/>
    <n v="0"/>
    <n v="9943146"/>
    <n v="152971.47692307693"/>
    <n v="1"/>
    <n v="1"/>
    <n v="1"/>
    <n v="1"/>
    <n v="24249724"/>
    <n v="10266187.212284977"/>
    <n v="10266187"/>
    <n v="5"/>
    <n v="0"/>
    <n v="1"/>
    <n v="0.38461538461538464"/>
    <n v="0"/>
    <n v="0.38461538461538464"/>
    <n v="0.38461538461538464"/>
    <n v="1"/>
    <n v="2220146"/>
    <n v="12486333"/>
    <n v="22429479"/>
  </r>
  <r>
    <x v="7"/>
    <n v="3777"/>
    <x v="27"/>
    <x v="327"/>
    <x v="327"/>
    <x v="320"/>
    <n v="131508"/>
    <n v="219473006491"/>
    <s v="19760219473006491"/>
    <s v="I.E DE LOS REASENTAMIENTOS DEL CAUCA KWE´SX KSXA´W ÜUSA´S FXITXSA YAT (DESPERTAR DE NUESTROS SUEÑOS)"/>
    <n v="3"/>
    <n v="18.5554903112155"/>
    <n v="1.2995507090310785"/>
    <n v="0.1797576229646855"/>
    <n v="1.1797576229646856"/>
    <n v="15"/>
    <n v="0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9770.4566128428"/>
    <n v="1532028.5301514489"/>
    <n v="0"/>
    <n v="0"/>
    <n v="1801799"/>
    <n v="0"/>
    <n v="0"/>
    <n v="0"/>
    <n v="0"/>
    <n v="0"/>
    <n v="0"/>
    <n v="0"/>
    <n v="0"/>
    <n v="0"/>
    <n v="1801799"/>
    <n v="120119.93333333333"/>
    <n v="1"/>
    <n v="0"/>
    <n v="0"/>
    <n v="1"/>
    <n v="24249724"/>
    <n v="9536265.5812632293"/>
    <n v="9536266"/>
    <n v="2"/>
    <n v="0"/>
    <n v="1"/>
    <n v="0.15384615384615385"/>
    <n v="0"/>
    <n v="0.15384615384615385"/>
    <n v="0.15384615384615385"/>
    <n v="1"/>
    <n v="2220146"/>
    <n v="11756412"/>
    <n v="13558211"/>
  </r>
  <r>
    <x v="7"/>
    <n v="3777"/>
    <x v="27"/>
    <x v="316"/>
    <x v="316"/>
    <x v="310"/>
    <n v="3424"/>
    <n v="219473006504"/>
    <s v="19473219473006504"/>
    <s v="INSTITUCION EDUCATIVA AGROPECUARIA HERMES MARTINEZ"/>
    <n v="1"/>
    <n v="27.07737835020345"/>
    <n v="1.8963889201268218"/>
    <n v="0.27005823393515443"/>
    <n v="1.2700582339351545"/>
    <n v="319"/>
    <n v="1"/>
    <n v="0"/>
    <n v="18"/>
    <n v="0"/>
    <n v="121"/>
    <n v="0"/>
    <n v="138"/>
    <n v="0"/>
    <n v="0"/>
    <n v="0"/>
    <n v="41"/>
    <n v="0"/>
    <n v="41"/>
    <n v="0"/>
    <n v="0"/>
    <n v="0"/>
    <n v="0"/>
    <n v="0"/>
    <n v="0"/>
    <n v="0"/>
    <n v="0"/>
    <n v="0"/>
    <n v="0"/>
    <n v="41"/>
    <n v="0"/>
    <n v="92671"/>
    <n v="81839"/>
    <n v="122758"/>
    <n v="150439"/>
    <n v="114333"/>
    <n v="99892"/>
    <n v="152848"/>
    <n v="184139"/>
    <n v="0"/>
    <n v="0"/>
    <n v="0"/>
    <n v="0"/>
    <n v="2758981.7931496524"/>
    <n v="32858982.190000866"/>
    <n v="0"/>
    <n v="9588557.3786820024"/>
    <n v="45206521"/>
    <n v="0"/>
    <n v="0"/>
    <n v="0"/>
    <n v="0"/>
    <n v="0"/>
    <n v="0"/>
    <n v="0"/>
    <n v="1917711.4757364003"/>
    <n v="1917711"/>
    <n v="47124232"/>
    <n v="147724.86520376176"/>
    <n v="1"/>
    <n v="1"/>
    <n v="1"/>
    <n v="1"/>
    <n v="24249724"/>
    <n v="30798561.636854932"/>
    <n v="30798562"/>
    <n v="19"/>
    <n v="1"/>
    <n v="0"/>
    <n v="1.4615384615384615"/>
    <n v="0"/>
    <n v="1.4615384615384615"/>
    <n v="1.4615384615384615"/>
    <n v="2"/>
    <n v="6660438"/>
    <n v="37459000"/>
    <n v="84583232"/>
  </r>
  <r>
    <x v="7"/>
    <n v="3777"/>
    <x v="27"/>
    <x v="316"/>
    <x v="316"/>
    <x v="310"/>
    <n v="3425"/>
    <n v="219473006512"/>
    <s v="19473219473006512"/>
    <s v="INSTITUCION EDUCATIVA AGROPECUARIA SIGIFREDO GUTIERREZ ANTES ( I.E.A. MAXIMO GOMEZ)"/>
    <n v="1"/>
    <n v="27.07737835020345"/>
    <n v="1.8963889201268218"/>
    <n v="0.27005823393515443"/>
    <n v="1.2700582339351545"/>
    <n v="566"/>
    <n v="0"/>
    <n v="0"/>
    <n v="42"/>
    <n v="0"/>
    <n v="287"/>
    <n v="0"/>
    <n v="181"/>
    <n v="0"/>
    <n v="0"/>
    <n v="0"/>
    <n v="56"/>
    <n v="0"/>
    <n v="56"/>
    <n v="0"/>
    <n v="0"/>
    <n v="0"/>
    <n v="0"/>
    <n v="0"/>
    <n v="0"/>
    <n v="0"/>
    <n v="0"/>
    <n v="0"/>
    <n v="0"/>
    <n v="56"/>
    <n v="0"/>
    <n v="92671"/>
    <n v="81839"/>
    <n v="122758"/>
    <n v="150439"/>
    <n v="114333"/>
    <n v="99892"/>
    <n v="152848"/>
    <n v="184139"/>
    <n v="0"/>
    <n v="0"/>
    <n v="0"/>
    <n v="0"/>
    <n v="6098801.8585413368"/>
    <n v="59374531.524789214"/>
    <n v="0"/>
    <n v="13096566.175760783"/>
    <n v="78569900"/>
    <n v="0"/>
    <n v="0"/>
    <n v="0"/>
    <n v="0"/>
    <n v="0"/>
    <n v="0"/>
    <n v="0"/>
    <n v="2619313.2351521566"/>
    <n v="2619313"/>
    <n v="81189213"/>
    <n v="143443.83922261483"/>
    <n v="1"/>
    <n v="1"/>
    <n v="1"/>
    <n v="1"/>
    <n v="24249724"/>
    <n v="30798561.636854932"/>
    <n v="30798562"/>
    <n v="42"/>
    <n v="1"/>
    <n v="0"/>
    <n v="3.2307692307692308"/>
    <n v="0"/>
    <n v="3.2307692307692308"/>
    <n v="3.2307692307692308"/>
    <n v="4"/>
    <n v="6660438"/>
    <n v="37459000"/>
    <n v="118648213"/>
  </r>
  <r>
    <x v="7"/>
    <n v="3777"/>
    <x v="27"/>
    <x v="305"/>
    <x v="305"/>
    <x v="299"/>
    <n v="121078"/>
    <n v="219473006636"/>
    <s v="19130219473006636"/>
    <s v="I.E.DPTAL INDG MISAK MISAK ALA KUSREINUK MINGA EDUCATIVA INTERCULTURAL KURAK CHAK"/>
    <n v="2"/>
    <n v="23.558244144563364"/>
    <n v="1.6499231423213785"/>
    <n v="0.23276837898722263"/>
    <n v="1.2327683789872226"/>
    <n v="288"/>
    <n v="0"/>
    <n v="0"/>
    <n v="22"/>
    <n v="0"/>
    <n v="154"/>
    <n v="0"/>
    <n v="1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00814.3556444147"/>
    <n v="32756223.911068577"/>
    <n v="0"/>
    <n v="0"/>
    <n v="35857038"/>
    <n v="0"/>
    <n v="0"/>
    <n v="0"/>
    <n v="0"/>
    <n v="0"/>
    <n v="0"/>
    <n v="0"/>
    <n v="0"/>
    <n v="0"/>
    <n v="35857038"/>
    <n v="124503.60416666667"/>
    <n v="1"/>
    <n v="1"/>
    <n v="1"/>
    <n v="1"/>
    <n v="24249724"/>
    <n v="14947146.473183773"/>
    <n v="14947146"/>
    <n v="22"/>
    <n v="0"/>
    <n v="1"/>
    <n v="1.6923076923076923"/>
    <n v="0"/>
    <n v="1.6923076923076923"/>
    <n v="1.6923076923076923"/>
    <n v="2"/>
    <n v="6660438"/>
    <n v="21607584"/>
    <n v="57464622"/>
  </r>
  <r>
    <x v="7"/>
    <n v="3777"/>
    <x v="27"/>
    <x v="316"/>
    <x v="316"/>
    <x v="310"/>
    <n v="121078"/>
    <n v="219473006636"/>
    <s v="19473219473006636"/>
    <s v="I.E.DPTAL INDG MISAK MISAK ALA KUSREINUK MINGA EDUCATIVA INTERCULTURAL KURAK CHAK"/>
    <n v="2"/>
    <n v="27.07737835020345"/>
    <n v="1.8963889201268218"/>
    <n v="0.27005823393515443"/>
    <n v="1.2700582339351545"/>
    <n v="878"/>
    <n v="0"/>
    <n v="0"/>
    <n v="60"/>
    <n v="0"/>
    <n v="406"/>
    <n v="0"/>
    <n v="313"/>
    <n v="0"/>
    <n v="0"/>
    <n v="0"/>
    <n v="9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12574.0836304817"/>
    <n v="91218564.457956076"/>
    <n v="0"/>
    <n v="23152858.060719956"/>
    <n v="123083997"/>
    <n v="0"/>
    <n v="0"/>
    <n v="0"/>
    <n v="0"/>
    <n v="0"/>
    <n v="0"/>
    <n v="0"/>
    <n v="0"/>
    <n v="0"/>
    <n v="123083997"/>
    <n v="140186.78473804099"/>
    <n v="1"/>
    <n v="1"/>
    <n v="1"/>
    <n v="1"/>
    <n v="24249724"/>
    <n v="15399280.818427466"/>
    <n v="15399281"/>
    <n v="60"/>
    <n v="0"/>
    <n v="1"/>
    <n v="4.615384615384615"/>
    <n v="0"/>
    <n v="4.615384615384615"/>
    <n v="4"/>
    <n v="4"/>
    <n v="13320876"/>
    <n v="28720157"/>
    <n v="151804154"/>
  </r>
  <r>
    <x v="7"/>
    <n v="3777"/>
    <x v="27"/>
    <x v="316"/>
    <x v="316"/>
    <x v="310"/>
    <n v="121106"/>
    <n v="219473006661"/>
    <s v="19473219473006661"/>
    <s v="CENTRO INTEGRAL DE FORMACIÓN E INVESTIGACIÓN WAMPIANO"/>
    <n v="1"/>
    <n v="27.07737835020345"/>
    <n v="1.8963889201268218"/>
    <n v="0.27005823393515443"/>
    <n v="1.2700582339351545"/>
    <n v="170"/>
    <n v="0"/>
    <n v="0"/>
    <n v="13"/>
    <n v="0"/>
    <n v="71"/>
    <n v="0"/>
    <n v="67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87724.3847866042"/>
    <n v="17507874.680386562"/>
    <n v="3688391.3578698896"/>
    <n v="0"/>
    <n v="23083990"/>
    <n v="0"/>
    <n v="0"/>
    <n v="0"/>
    <n v="0"/>
    <n v="0"/>
    <n v="0"/>
    <n v="0"/>
    <n v="0"/>
    <n v="0"/>
    <n v="23083990"/>
    <n v="135788.17647058822"/>
    <n v="1"/>
    <n v="1"/>
    <n v="1"/>
    <n v="1"/>
    <n v="24249724"/>
    <n v="30798561.636854932"/>
    <n v="30798562"/>
    <n v="13"/>
    <n v="1"/>
    <n v="0"/>
    <n v="1"/>
    <n v="0"/>
    <n v="1"/>
    <n v="1"/>
    <n v="1"/>
    <n v="6660438"/>
    <n v="37459000"/>
    <n v="60542990"/>
  </r>
  <r>
    <x v="7"/>
    <n v="3777"/>
    <x v="27"/>
    <x v="317"/>
    <x v="317"/>
    <x v="311"/>
    <n v="3427"/>
    <n v="219513000091"/>
    <s v="19513219513000091"/>
    <s v="CENTRO EDUCATIVO LA PAILA"/>
    <n v="1"/>
    <n v="8.3190688120506682"/>
    <n v="0.58263358132036269"/>
    <n v="7.1289275188128332E-2"/>
    <n v="1.0712892751881284"/>
    <n v="95"/>
    <n v="0"/>
    <n v="0"/>
    <n v="13"/>
    <n v="0"/>
    <n v="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92288.3171010958"/>
    <n v="8775084.7187215872"/>
    <n v="0"/>
    <n v="0"/>
    <n v="10367373"/>
    <n v="0"/>
    <n v="0"/>
    <n v="0"/>
    <n v="0"/>
    <n v="0"/>
    <n v="0"/>
    <n v="0"/>
    <n v="0"/>
    <n v="0"/>
    <n v="10367373"/>
    <n v="109130.24210526315"/>
    <n v="1"/>
    <n v="0"/>
    <n v="0"/>
    <n v="1"/>
    <n v="24249724"/>
    <n v="25978469.247472163"/>
    <n v="25978469"/>
    <n v="13"/>
    <n v="1"/>
    <n v="0"/>
    <n v="1"/>
    <n v="0"/>
    <n v="1"/>
    <n v="1"/>
    <n v="1"/>
    <n v="6660438"/>
    <n v="32638907"/>
    <n v="43006280"/>
  </r>
  <r>
    <x v="7"/>
    <n v="3777"/>
    <x v="27"/>
    <x v="317"/>
    <x v="317"/>
    <x v="311"/>
    <n v="3428"/>
    <n v="219513000105"/>
    <s v="19513219513000105"/>
    <s v="C.E. RIO NEGRO"/>
    <n v="1"/>
    <n v="8.3190688120506682"/>
    <n v="0.58263358132036269"/>
    <n v="7.1289275188128332E-2"/>
    <n v="1.0712892751881284"/>
    <n v="57"/>
    <n v="0"/>
    <n v="0"/>
    <n v="12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69804.6004010115"/>
    <n v="4815595.2724691639"/>
    <n v="0"/>
    <n v="0"/>
    <n v="6285400"/>
    <n v="0"/>
    <n v="0"/>
    <n v="0"/>
    <n v="0"/>
    <n v="0"/>
    <n v="0"/>
    <n v="0"/>
    <n v="0"/>
    <n v="0"/>
    <n v="6285400"/>
    <n v="110270.17543859649"/>
    <n v="1"/>
    <n v="0"/>
    <n v="0"/>
    <n v="1"/>
    <n v="24249724"/>
    <n v="25978469.247472163"/>
    <n v="25978469"/>
    <n v="12"/>
    <n v="0"/>
    <n v="1"/>
    <n v="0.92307692307692313"/>
    <n v="0"/>
    <n v="0.92307692307692313"/>
    <n v="0.92307692307692313"/>
    <n v="1"/>
    <n v="6660438"/>
    <n v="32638907"/>
    <n v="38924307"/>
  </r>
  <r>
    <x v="7"/>
    <n v="3777"/>
    <x v="27"/>
    <x v="317"/>
    <x v="317"/>
    <x v="311"/>
    <n v="3429"/>
    <n v="219513000113"/>
    <s v="19513219513000113"/>
    <s v="I.E. HOLANDA"/>
    <n v="1"/>
    <n v="8.3190688120506682"/>
    <n v="0.58263358132036269"/>
    <n v="7.1289275188128332E-2"/>
    <n v="1.0712892751881284"/>
    <n v="146"/>
    <n v="0"/>
    <n v="0"/>
    <n v="2"/>
    <n v="0"/>
    <n v="18"/>
    <n v="0"/>
    <n v="86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4967.43340016858"/>
    <n v="11129375.740817623"/>
    <n v="6549776.9253582023"/>
    <n v="0"/>
    <n v="17924120"/>
    <n v="0"/>
    <n v="0"/>
    <n v="0"/>
    <n v="0"/>
    <n v="0"/>
    <n v="0"/>
    <n v="0"/>
    <n v="0"/>
    <n v="0"/>
    <n v="17924120"/>
    <n v="122767.94520547945"/>
    <n v="1"/>
    <n v="0"/>
    <n v="0"/>
    <n v="1"/>
    <n v="24249724"/>
    <n v="25978469.247472163"/>
    <n v="25978469"/>
    <n v="2"/>
    <n v="1"/>
    <n v="0"/>
    <n v="0.15384615384615385"/>
    <n v="0"/>
    <n v="0.15384615384615385"/>
    <n v="0.15384615384615385"/>
    <n v="1"/>
    <n v="6660438"/>
    <n v="32638907"/>
    <n v="50563027"/>
  </r>
  <r>
    <x v="7"/>
    <n v="3777"/>
    <x v="27"/>
    <x v="317"/>
    <x v="317"/>
    <x v="311"/>
    <n v="3430"/>
    <n v="219513000202"/>
    <s v="19513219513000202"/>
    <s v="C.E. YARUMALES"/>
    <n v="1"/>
    <n v="8.3190688120506682"/>
    <n v="0.58263358132036269"/>
    <n v="7.1289275188128332E-2"/>
    <n v="1.0712892751881284"/>
    <n v="155"/>
    <n v="0"/>
    <n v="0"/>
    <n v="28"/>
    <n v="0"/>
    <n v="1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29544.0676023602"/>
    <n v="13590679.99119075"/>
    <n v="0"/>
    <n v="0"/>
    <n v="17020224"/>
    <n v="0"/>
    <n v="0"/>
    <n v="0"/>
    <n v="0"/>
    <n v="0"/>
    <n v="0"/>
    <n v="0"/>
    <n v="0"/>
    <n v="0"/>
    <n v="17020224"/>
    <n v="109807.89677419355"/>
    <n v="1"/>
    <n v="0"/>
    <n v="0"/>
    <n v="1"/>
    <n v="24249724"/>
    <n v="25978469.247472163"/>
    <n v="25978469"/>
    <n v="28"/>
    <n v="1"/>
    <n v="0"/>
    <n v="2.1538461538461537"/>
    <n v="0"/>
    <n v="2.1538461538461537"/>
    <n v="2.1538461538461537"/>
    <n v="3"/>
    <n v="6660438"/>
    <n v="32638907"/>
    <n v="49659131"/>
  </r>
  <r>
    <x v="7"/>
    <n v="3777"/>
    <x v="27"/>
    <x v="318"/>
    <x v="318"/>
    <x v="312"/>
    <n v="3432"/>
    <n v="219517000061"/>
    <s v="19517219517000061"/>
    <s v="INSTITUCION EDUCATIVA TECNICO AGROINDUSTRIAL SANTO DOMINGO SAVIO DE COHETANDO"/>
    <n v="1"/>
    <n v="21.657490890715177"/>
    <n v="1.5168021523985995"/>
    <n v="0.21262739856817198"/>
    <n v="1.2126273985681719"/>
    <n v="551"/>
    <n v="0"/>
    <n v="0"/>
    <n v="28"/>
    <n v="0"/>
    <n v="248"/>
    <n v="0"/>
    <n v="215"/>
    <n v="0"/>
    <n v="0"/>
    <n v="0"/>
    <n v="6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82013.1940938546"/>
    <n v="56084012.333268359"/>
    <n v="0"/>
    <n v="13397519.792696677"/>
    <n v="73363545"/>
    <n v="0"/>
    <n v="0"/>
    <n v="0"/>
    <n v="0"/>
    <n v="0"/>
    <n v="0"/>
    <n v="0"/>
    <n v="0"/>
    <n v="0"/>
    <n v="73363545"/>
    <n v="133146.17967332122"/>
    <n v="1"/>
    <n v="0"/>
    <n v="0"/>
    <n v="1"/>
    <n v="24249724"/>
    <n v="29405879.730116162"/>
    <n v="29405880"/>
    <n v="28"/>
    <n v="1"/>
    <n v="0"/>
    <n v="2.1538461538461537"/>
    <n v="0"/>
    <n v="2.1538461538461537"/>
    <n v="2.1538461538461537"/>
    <n v="3"/>
    <n v="6660438"/>
    <n v="36066318"/>
    <n v="109429863"/>
  </r>
  <r>
    <x v="7"/>
    <n v="3777"/>
    <x v="27"/>
    <x v="318"/>
    <x v="318"/>
    <x v="312"/>
    <n v="3433"/>
    <n v="219517000118"/>
    <s v="19517219517000118"/>
    <s v="INSTITUCION TECNICA AGROPECUARIA FELIX MARIA PENNA"/>
    <n v="1"/>
    <n v="21.657490890715177"/>
    <n v="1.5168021523985995"/>
    <n v="0.21262739856817198"/>
    <n v="1.2126273985681719"/>
    <n v="445"/>
    <n v="0"/>
    <n v="0"/>
    <n v="43"/>
    <n v="0"/>
    <n v="233"/>
    <n v="0"/>
    <n v="129"/>
    <n v="0"/>
    <n v="0"/>
    <n v="0"/>
    <n v="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61663.1195012769"/>
    <n v="43849702.947393402"/>
    <n v="0"/>
    <n v="8931679.8617977835"/>
    <n v="58743046"/>
    <n v="0"/>
    <n v="0"/>
    <n v="0"/>
    <n v="0"/>
    <n v="0"/>
    <n v="0"/>
    <n v="0"/>
    <n v="0"/>
    <n v="0"/>
    <n v="58743046"/>
    <n v="132006.84494382024"/>
    <n v="1"/>
    <n v="0"/>
    <n v="0"/>
    <n v="1"/>
    <n v="24249724"/>
    <n v="29405879.730116162"/>
    <n v="29405880"/>
    <n v="43"/>
    <n v="1"/>
    <n v="0"/>
    <n v="3.3076923076923075"/>
    <n v="0"/>
    <n v="3.3076923076923075"/>
    <n v="3.3076923076923075"/>
    <n v="4"/>
    <n v="6660438"/>
    <n v="36066318"/>
    <n v="94809364"/>
  </r>
  <r>
    <x v="7"/>
    <n v="3777"/>
    <x v="27"/>
    <x v="318"/>
    <x v="318"/>
    <x v="312"/>
    <n v="3434"/>
    <n v="219517000151"/>
    <s v="19517219517000151"/>
    <s v="C.E. ACESI (ASOCIACION DE CENTROS EDUCATIVOS DEL SIMBOLA)"/>
    <n v="1"/>
    <n v="21.657490890715177"/>
    <n v="1.5168021523985995"/>
    <n v="0.21262739856817198"/>
    <n v="1.2126273985681719"/>
    <n v="113"/>
    <n v="0"/>
    <n v="0"/>
    <n v="10"/>
    <n v="0"/>
    <n v="1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6433.2836049481"/>
    <n v="12476572.938070498"/>
    <n v="0"/>
    <n v="0"/>
    <n v="13863006"/>
    <n v="0"/>
    <n v="0"/>
    <n v="0"/>
    <n v="0"/>
    <n v="0"/>
    <n v="0"/>
    <n v="0"/>
    <n v="0"/>
    <n v="0"/>
    <n v="13863006"/>
    <n v="122681.46902654867"/>
    <n v="1"/>
    <n v="0"/>
    <n v="0"/>
    <n v="1"/>
    <n v="24249724"/>
    <n v="29405879.730116162"/>
    <n v="29405880"/>
    <n v="10"/>
    <n v="1"/>
    <n v="0"/>
    <n v="0.76923076923076927"/>
    <n v="0"/>
    <n v="0.76923076923076927"/>
    <n v="0.76923076923076927"/>
    <n v="1"/>
    <n v="6660438"/>
    <n v="36066318"/>
    <n v="49929324"/>
  </r>
  <r>
    <x v="7"/>
    <n v="3777"/>
    <x v="27"/>
    <x v="318"/>
    <x v="318"/>
    <x v="312"/>
    <n v="3458"/>
    <n v="219517000169"/>
    <s v="19517219517000169"/>
    <s v="CENTRO EDUCATIVO EL CARMEN DEL SALADO"/>
    <n v="1"/>
    <n v="21.657490890715177"/>
    <n v="1.5168021523985995"/>
    <n v="0.21262739856817198"/>
    <n v="1.2126273985681719"/>
    <n v="232"/>
    <n v="0"/>
    <n v="0"/>
    <n v="29"/>
    <n v="0"/>
    <n v="2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20656.5224543493"/>
    <n v="24589750.547847681"/>
    <n v="0"/>
    <n v="0"/>
    <n v="28610407"/>
    <n v="0"/>
    <n v="0"/>
    <n v="0"/>
    <n v="0"/>
    <n v="0"/>
    <n v="0"/>
    <n v="0"/>
    <n v="0"/>
    <n v="0"/>
    <n v="28610407"/>
    <n v="123320.7198275862"/>
    <n v="1"/>
    <n v="0"/>
    <n v="0"/>
    <n v="1"/>
    <n v="24249724"/>
    <n v="29405879.730116162"/>
    <n v="29405880"/>
    <n v="29"/>
    <n v="1"/>
    <n v="0"/>
    <n v="2.2307692307692308"/>
    <n v="0"/>
    <n v="2.2307692307692308"/>
    <n v="2.2307692307692308"/>
    <n v="3"/>
    <n v="6660438"/>
    <n v="36066318"/>
    <n v="64676725"/>
  </r>
  <r>
    <x v="7"/>
    <n v="3777"/>
    <x v="27"/>
    <x v="318"/>
    <x v="318"/>
    <x v="312"/>
    <n v="3459"/>
    <n v="219517000177"/>
    <s v="19517219517000177"/>
    <s v="I.E. TECNICO AGROPECUARIA ANGELINA GULLUMUZ"/>
    <n v="1"/>
    <n v="21.657490890715177"/>
    <n v="1.5168021523985995"/>
    <n v="0.21262739856817198"/>
    <n v="1.2126273985681719"/>
    <n v="648"/>
    <n v="0"/>
    <n v="0"/>
    <n v="59"/>
    <n v="0"/>
    <n v="379"/>
    <n v="0"/>
    <n v="172"/>
    <n v="0"/>
    <n v="0"/>
    <n v="0"/>
    <n v="3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79956.3732691929"/>
    <n v="66743608.629872277"/>
    <n v="0"/>
    <n v="8485095.8687078953"/>
    <n v="83408661"/>
    <n v="0"/>
    <n v="0"/>
    <n v="0"/>
    <n v="0"/>
    <n v="0"/>
    <n v="0"/>
    <n v="0"/>
    <n v="0"/>
    <n v="0"/>
    <n v="83408661"/>
    <n v="128717.06944444444"/>
    <n v="1"/>
    <n v="0"/>
    <n v="0"/>
    <n v="1"/>
    <n v="24249724"/>
    <n v="29405879.730116162"/>
    <n v="29405880"/>
    <n v="59"/>
    <n v="1"/>
    <n v="0"/>
    <n v="4.5384615384615383"/>
    <n v="0"/>
    <n v="4.5384615384615383"/>
    <n v="4"/>
    <n v="4"/>
    <n v="6660438"/>
    <n v="36066318"/>
    <n v="119474979"/>
  </r>
  <r>
    <x v="7"/>
    <n v="3777"/>
    <x v="27"/>
    <x v="318"/>
    <x v="318"/>
    <x v="312"/>
    <n v="3460"/>
    <n v="219517000185"/>
    <s v="19517219517000185"/>
    <s v="INSTITUCION EDUCATIVA EL CUARTEL"/>
    <n v="1"/>
    <n v="21.657490890715177"/>
    <n v="1.5168021523985995"/>
    <n v="0.21262739856817198"/>
    <n v="1.2126273985681719"/>
    <n v="199"/>
    <n v="0"/>
    <n v="0"/>
    <n v="21"/>
    <n v="0"/>
    <n v="112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11509.8955703909"/>
    <n v="21561456.145403385"/>
    <n v="0"/>
    <n v="0"/>
    <n v="24472966"/>
    <n v="0"/>
    <n v="0"/>
    <n v="0"/>
    <n v="0"/>
    <n v="0"/>
    <n v="0"/>
    <n v="0"/>
    <n v="0"/>
    <n v="0"/>
    <n v="24472966"/>
    <n v="122979.72864321608"/>
    <n v="1"/>
    <n v="0"/>
    <n v="0"/>
    <n v="1"/>
    <n v="24249724"/>
    <n v="29405879.730116162"/>
    <n v="29405880"/>
    <n v="21"/>
    <n v="1"/>
    <n v="0"/>
    <n v="1.6153846153846154"/>
    <n v="0"/>
    <n v="1.6153846153846154"/>
    <n v="1.6153846153846154"/>
    <n v="2"/>
    <n v="6660438"/>
    <n v="36066318"/>
    <n v="60539284"/>
  </r>
  <r>
    <x v="7"/>
    <n v="3777"/>
    <x v="27"/>
    <x v="318"/>
    <x v="318"/>
    <x v="312"/>
    <n v="109433"/>
    <n v="219517000240"/>
    <s v="19517219517000240"/>
    <s v="INSTITUCIÓN EDUCATIVA LA MURALLA"/>
    <n v="1"/>
    <n v="21.657490890715177"/>
    <n v="1.5168021523985995"/>
    <n v="0.21262739856817198"/>
    <n v="1.2126273985681719"/>
    <n v="269"/>
    <n v="0"/>
    <n v="0"/>
    <n v="18"/>
    <n v="0"/>
    <n v="150"/>
    <n v="0"/>
    <n v="79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95579.9104889063"/>
    <n v="27739176.726389747"/>
    <n v="0"/>
    <n v="4912423.9239887819"/>
    <n v="35147181"/>
    <n v="0"/>
    <n v="0"/>
    <n v="0"/>
    <n v="0"/>
    <n v="0"/>
    <n v="0"/>
    <n v="0"/>
    <n v="0"/>
    <n v="0"/>
    <n v="35147181"/>
    <n v="130658.66542750929"/>
    <n v="1"/>
    <n v="0"/>
    <n v="0"/>
    <n v="1"/>
    <n v="24249724"/>
    <n v="29405879.730116162"/>
    <n v="29405880"/>
    <n v="18"/>
    <n v="1"/>
    <n v="0"/>
    <n v="1.3846153846153846"/>
    <n v="0"/>
    <n v="1.3846153846153846"/>
    <n v="1.3846153846153846"/>
    <n v="2"/>
    <n v="6660438"/>
    <n v="36066318"/>
    <n v="71213499"/>
  </r>
  <r>
    <x v="7"/>
    <n v="3777"/>
    <x v="27"/>
    <x v="318"/>
    <x v="318"/>
    <x v="312"/>
    <n v="3463"/>
    <n v="219517000291"/>
    <s v="19517219517000291"/>
    <s v="INSTITUCIÓN EDUCATIVA AGROPECUARIA FELIX MARIA ORTIZ"/>
    <n v="1"/>
    <n v="21.657490890715177"/>
    <n v="1.5168021523985995"/>
    <n v="0.21262739856817198"/>
    <n v="1.2126273985681719"/>
    <n v="271"/>
    <n v="0"/>
    <n v="0"/>
    <n v="23"/>
    <n v="0"/>
    <n v="107"/>
    <n v="0"/>
    <n v="108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88796.5522913802"/>
    <n v="26043331.861020945"/>
    <n v="0"/>
    <n v="7368635.8859831719"/>
    <n v="36600764"/>
    <n v="0"/>
    <n v="0"/>
    <n v="0"/>
    <n v="0"/>
    <n v="0"/>
    <n v="0"/>
    <n v="0"/>
    <n v="0"/>
    <n v="0"/>
    <n v="36600764"/>
    <n v="135058.16974169741"/>
    <n v="1"/>
    <n v="0"/>
    <n v="0"/>
    <n v="1"/>
    <n v="24249724"/>
    <n v="29405879.730116162"/>
    <n v="29405880"/>
    <n v="23"/>
    <n v="1"/>
    <n v="0"/>
    <n v="1.7692307692307692"/>
    <n v="0"/>
    <n v="1.7692307692307692"/>
    <n v="1.7692307692307692"/>
    <n v="2"/>
    <n v="6660438"/>
    <n v="36066318"/>
    <n v="72667082"/>
  </r>
  <r>
    <x v="7"/>
    <n v="3777"/>
    <x v="27"/>
    <x v="318"/>
    <x v="318"/>
    <x v="312"/>
    <n v="164757"/>
    <n v="219517000321"/>
    <s v="19517219517000321"/>
    <s v="INSTITUCION EDUCATIVA CHINAS"/>
    <n v="1"/>
    <n v="21.657490890715177"/>
    <n v="1.5168021523985995"/>
    <n v="0.21262739856817198"/>
    <n v="1.2126273985681719"/>
    <n v="233"/>
    <n v="0"/>
    <n v="0"/>
    <n v="12"/>
    <n v="0"/>
    <n v="145"/>
    <n v="0"/>
    <n v="7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63719.9403259377"/>
    <n v="26164463.637118716"/>
    <n v="0"/>
    <n v="1116459.9827247229"/>
    <n v="28944644"/>
    <n v="0"/>
    <n v="0"/>
    <n v="0"/>
    <n v="0"/>
    <n v="0"/>
    <n v="0"/>
    <n v="0"/>
    <n v="0"/>
    <n v="0"/>
    <n v="28944644"/>
    <n v="124225.93991416309"/>
    <n v="1"/>
    <n v="0"/>
    <n v="0"/>
    <n v="1"/>
    <n v="24249724"/>
    <n v="29405879.730116162"/>
    <n v="29405880"/>
    <n v="12"/>
    <n v="0"/>
    <n v="1"/>
    <n v="0.92307692307692313"/>
    <n v="0"/>
    <n v="0.92307692307692313"/>
    <n v="0.92307692307692313"/>
    <n v="1"/>
    <n v="6660438"/>
    <n v="36066318"/>
    <n v="65010962"/>
  </r>
  <r>
    <x v="7"/>
    <n v="3777"/>
    <x v="27"/>
    <x v="318"/>
    <x v="318"/>
    <x v="312"/>
    <n v="160578"/>
    <n v="219517000339"/>
    <s v="19517219517000339"/>
    <s v="INSTITUCION EDUCATIVA EL CANELO"/>
    <n v="1"/>
    <n v="21.657490890715177"/>
    <n v="1.5168021523985995"/>
    <n v="0.21262739856817198"/>
    <n v="1.2126273985681719"/>
    <n v="206"/>
    <n v="0"/>
    <n v="0"/>
    <n v="9"/>
    <n v="0"/>
    <n v="80"/>
    <n v="0"/>
    <n v="99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47789.9552444532"/>
    <n v="21682587.921501156"/>
    <n v="3336258.1070942627"/>
    <n v="0"/>
    <n v="26266636"/>
    <n v="0"/>
    <n v="0"/>
    <n v="0"/>
    <n v="0"/>
    <n v="0"/>
    <n v="0"/>
    <n v="0"/>
    <n v="0"/>
    <n v="0"/>
    <n v="26266636"/>
    <n v="127507.94174757281"/>
    <n v="1"/>
    <n v="0"/>
    <n v="0"/>
    <n v="1"/>
    <n v="24249724"/>
    <n v="29405879.730116162"/>
    <n v="29405880"/>
    <n v="9"/>
    <n v="1"/>
    <n v="0"/>
    <n v="0.69230769230769229"/>
    <n v="0"/>
    <n v="0.69230769230769229"/>
    <n v="0.69230769230769229"/>
    <n v="1"/>
    <n v="6660438"/>
    <n v="36066318"/>
    <n v="62332954"/>
  </r>
  <r>
    <x v="7"/>
    <n v="3777"/>
    <x v="27"/>
    <x v="318"/>
    <x v="318"/>
    <x v="312"/>
    <n v="3465"/>
    <n v="219517000487"/>
    <s v="19517219517000487"/>
    <s v="I.E. AGROEMPRESARIAL SAN MIGUEL DE AVIRAMA"/>
    <n v="1"/>
    <n v="21.657490890715177"/>
    <n v="1.5168021523985995"/>
    <n v="0.21262739856817198"/>
    <n v="1.2126273985681719"/>
    <n v="674"/>
    <n v="0"/>
    <n v="0"/>
    <n v="53"/>
    <n v="0"/>
    <n v="300"/>
    <n v="0"/>
    <n v="261"/>
    <n v="0"/>
    <n v="0"/>
    <n v="0"/>
    <n v="6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48096.4031062247"/>
    <n v="67954926.390849993"/>
    <n v="0"/>
    <n v="13397519.792696677"/>
    <n v="88700543"/>
    <n v="0"/>
    <n v="0"/>
    <n v="0"/>
    <n v="0"/>
    <n v="0"/>
    <n v="0"/>
    <n v="0"/>
    <n v="0"/>
    <n v="0"/>
    <n v="88700543"/>
    <n v="131603.17952522254"/>
    <n v="1"/>
    <n v="0"/>
    <n v="0"/>
    <n v="1"/>
    <n v="24249724"/>
    <n v="29405879.730116162"/>
    <n v="29405880"/>
    <n v="53"/>
    <n v="0"/>
    <n v="1"/>
    <n v="4.0769230769230766"/>
    <n v="0"/>
    <n v="4.0769230769230766"/>
    <n v="4"/>
    <n v="4"/>
    <n v="26641753"/>
    <n v="56047633"/>
    <n v="144748176"/>
  </r>
  <r>
    <x v="7"/>
    <n v="3777"/>
    <x v="27"/>
    <x v="318"/>
    <x v="318"/>
    <x v="312"/>
    <n v="3466"/>
    <n v="219517000576"/>
    <s v="19517219517000576"/>
    <s v="I.E. SABAS BELTRAN"/>
    <n v="1"/>
    <n v="21.657490890715177"/>
    <n v="1.5168021523985995"/>
    <n v="0.21262739856817198"/>
    <n v="1.2126273985681719"/>
    <n v="509"/>
    <n v="0"/>
    <n v="0"/>
    <n v="61"/>
    <n v="0"/>
    <n v="346"/>
    <n v="0"/>
    <n v="81"/>
    <n v="0"/>
    <n v="0"/>
    <n v="0"/>
    <n v="2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57243.0299901832"/>
    <n v="51723268.393748574"/>
    <n v="0"/>
    <n v="4689131.9274438368"/>
    <n v="64869643"/>
    <n v="0"/>
    <n v="0"/>
    <n v="0"/>
    <n v="0"/>
    <n v="0"/>
    <n v="0"/>
    <n v="0"/>
    <n v="0"/>
    <n v="0"/>
    <n v="64869643"/>
    <n v="127445.27111984283"/>
    <n v="1"/>
    <n v="0"/>
    <n v="0"/>
    <n v="1"/>
    <n v="24249724"/>
    <n v="29405879.730116162"/>
    <n v="29405880"/>
    <n v="61"/>
    <n v="0"/>
    <n v="1"/>
    <n v="4.6923076923076925"/>
    <n v="0"/>
    <n v="4.6923076923076925"/>
    <n v="4"/>
    <n v="4"/>
    <n v="26641753"/>
    <n v="56047633"/>
    <n v="120917276"/>
  </r>
  <r>
    <x v="7"/>
    <n v="3777"/>
    <x v="27"/>
    <x v="318"/>
    <x v="318"/>
    <x v="312"/>
    <n v="3467"/>
    <n v="219517000681"/>
    <s v="19517219517000681"/>
    <s v="INSTITUCION EDUCATIVA AGROAMBIENTAL LA CEJA"/>
    <n v="1"/>
    <n v="21.657490890715177"/>
    <n v="1.5168021523985995"/>
    <n v="0.21262739856817198"/>
    <n v="1.2126273985681719"/>
    <n v="338"/>
    <n v="0"/>
    <n v="0"/>
    <n v="21"/>
    <n v="0"/>
    <n v="175"/>
    <n v="0"/>
    <n v="116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11509.8955703909"/>
    <n v="35249346.844451599"/>
    <n v="0"/>
    <n v="5805591.9101685602"/>
    <n v="43966449"/>
    <n v="0"/>
    <n v="0"/>
    <n v="0"/>
    <n v="0"/>
    <n v="0"/>
    <n v="0"/>
    <n v="0"/>
    <n v="0"/>
    <n v="0"/>
    <n v="43966449"/>
    <n v="130078.25147928995"/>
    <n v="1"/>
    <n v="0"/>
    <n v="0"/>
    <n v="1"/>
    <n v="24249724"/>
    <n v="29405879.730116162"/>
    <n v="29405880"/>
    <n v="21"/>
    <n v="1"/>
    <n v="0"/>
    <n v="1.6153846153846154"/>
    <n v="0"/>
    <n v="1.6153846153846154"/>
    <n v="1.6153846153846154"/>
    <n v="2"/>
    <n v="6660438"/>
    <n v="36066318"/>
    <n v="80032767"/>
  </r>
  <r>
    <x v="7"/>
    <n v="3777"/>
    <x v="27"/>
    <x v="318"/>
    <x v="318"/>
    <x v="312"/>
    <n v="3469"/>
    <n v="219517000738"/>
    <s v="19517219517000738"/>
    <s v="INSTITUCIÓN EDUCATIVA LA PALMA"/>
    <n v="1"/>
    <n v="21.657490890715177"/>
    <n v="1.5168021523985995"/>
    <n v="0.21262739856817198"/>
    <n v="1.2126273985681719"/>
    <n v="245"/>
    <n v="0"/>
    <n v="0"/>
    <n v="15"/>
    <n v="0"/>
    <n v="121"/>
    <n v="0"/>
    <n v="84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79649.925407422"/>
    <n v="24832014.100043226"/>
    <n v="0"/>
    <n v="5582299.9136236152"/>
    <n v="32493964"/>
    <n v="0"/>
    <n v="0"/>
    <n v="0"/>
    <n v="0"/>
    <n v="0"/>
    <n v="0"/>
    <n v="0"/>
    <n v="0"/>
    <n v="0"/>
    <n v="32493964"/>
    <n v="132628.42448979593"/>
    <n v="1"/>
    <n v="0"/>
    <n v="0"/>
    <n v="1"/>
    <n v="24249724"/>
    <n v="29405879.730116162"/>
    <n v="29405880"/>
    <n v="15"/>
    <n v="1"/>
    <n v="0"/>
    <n v="1.1538461538461537"/>
    <n v="0"/>
    <n v="1.1538461538461537"/>
    <n v="1.1538461538461537"/>
    <n v="2"/>
    <n v="6660438"/>
    <n v="36066318"/>
    <n v="68560282"/>
  </r>
  <r>
    <x v="7"/>
    <n v="3777"/>
    <x v="27"/>
    <x v="318"/>
    <x v="318"/>
    <x v="312"/>
    <n v="6005"/>
    <n v="219517000754"/>
    <s v="19517219517000754"/>
    <s v="INSTITUCIÓN EDUCATIVA JUAN TAMA"/>
    <n v="1"/>
    <n v="21.657490890715177"/>
    <n v="1.5168021523985995"/>
    <n v="0.21262739856817198"/>
    <n v="1.2126273985681719"/>
    <n v="330"/>
    <n v="0"/>
    <n v="0"/>
    <n v="31"/>
    <n v="0"/>
    <n v="159"/>
    <n v="0"/>
    <n v="99"/>
    <n v="0"/>
    <n v="0"/>
    <n v="0"/>
    <n v="4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97943.1791753387"/>
    <n v="31251998.233225133"/>
    <n v="0"/>
    <n v="9154971.8583427295"/>
    <n v="44704913"/>
    <n v="0"/>
    <n v="0"/>
    <n v="0"/>
    <n v="0"/>
    <n v="0"/>
    <n v="0"/>
    <n v="0"/>
    <n v="0"/>
    <n v="0"/>
    <n v="44704913"/>
    <n v="135469.43333333332"/>
    <n v="1"/>
    <n v="0"/>
    <n v="0"/>
    <n v="1"/>
    <n v="24249724"/>
    <n v="29405879.730116162"/>
    <n v="29405880"/>
    <n v="31"/>
    <n v="1"/>
    <n v="0"/>
    <n v="2.3846153846153846"/>
    <n v="0"/>
    <n v="2.3846153846153846"/>
    <n v="2.3846153846153846"/>
    <n v="3"/>
    <n v="6660438"/>
    <n v="36066318"/>
    <n v="80771231"/>
  </r>
  <r>
    <x v="7"/>
    <n v="3777"/>
    <x v="27"/>
    <x v="318"/>
    <x v="318"/>
    <x v="312"/>
    <n v="6006"/>
    <n v="219517001238"/>
    <s v="19517219517001238"/>
    <s v="I.E. BENJAMIN DINDICUE NASNASANA W ÜUSYAHYCX PIIYNXI YAT"/>
    <n v="1"/>
    <n v="21.657490890715177"/>
    <n v="1.5168021523985995"/>
    <n v="0.21262739856817198"/>
    <n v="1.2126273985681719"/>
    <n v="561"/>
    <n v="0"/>
    <n v="0"/>
    <n v="58"/>
    <n v="0"/>
    <n v="358"/>
    <n v="0"/>
    <n v="128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41313.0449086986"/>
    <n v="58870043.183517106"/>
    <n v="0"/>
    <n v="3795963.9412640585"/>
    <n v="70707320"/>
    <n v="0"/>
    <n v="0"/>
    <n v="0"/>
    <n v="0"/>
    <n v="0"/>
    <n v="0"/>
    <n v="0"/>
    <n v="0"/>
    <n v="0"/>
    <n v="70707320"/>
    <n v="126038.00356506239"/>
    <n v="1"/>
    <n v="0"/>
    <n v="0"/>
    <n v="1"/>
    <n v="24249724"/>
    <n v="29405879.730116162"/>
    <n v="29405880"/>
    <n v="58"/>
    <n v="0"/>
    <n v="1"/>
    <n v="4.4615384615384617"/>
    <n v="0"/>
    <n v="4.4615384615384617"/>
    <n v="4"/>
    <n v="4"/>
    <n v="26641753"/>
    <n v="56047633"/>
    <n v="126754953"/>
  </r>
  <r>
    <x v="7"/>
    <n v="3777"/>
    <x v="27"/>
    <x v="318"/>
    <x v="318"/>
    <x v="312"/>
    <n v="6007"/>
    <n v="219517001581"/>
    <s v="19517219517001581"/>
    <s v="INSTITUCION EDUCATIVA AGROFORESTAL SA´T WESX ZUUN"/>
    <n v="1"/>
    <n v="21.657490890715177"/>
    <n v="1.5168021523985995"/>
    <n v="0.21262739856817198"/>
    <n v="1.2126273985681719"/>
    <n v="224"/>
    <n v="0"/>
    <n v="0"/>
    <n v="13"/>
    <n v="0"/>
    <n v="71"/>
    <n v="0"/>
    <n v="118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02363.2686864324"/>
    <n v="22893905.682478875"/>
    <n v="0"/>
    <n v="4912423.9239887819"/>
    <n v="29608693"/>
    <n v="0"/>
    <n v="0"/>
    <n v="0"/>
    <n v="0"/>
    <n v="0"/>
    <n v="0"/>
    <n v="0"/>
    <n v="0"/>
    <n v="0"/>
    <n v="29608693"/>
    <n v="132181.66517857142"/>
    <n v="1"/>
    <n v="0"/>
    <n v="0"/>
    <n v="1"/>
    <n v="24249724"/>
    <n v="29405879.730116162"/>
    <n v="29405880"/>
    <n v="13"/>
    <n v="1"/>
    <n v="0"/>
    <n v="1"/>
    <n v="0"/>
    <n v="1"/>
    <n v="1"/>
    <n v="1"/>
    <n v="6660438"/>
    <n v="36066318"/>
    <n v="65675011"/>
  </r>
  <r>
    <x v="7"/>
    <n v="3777"/>
    <x v="27"/>
    <x v="318"/>
    <x v="318"/>
    <x v="312"/>
    <n v="3468"/>
    <n v="219517001653"/>
    <s v="19517219517001653"/>
    <s v="I.E. TÉCNICA AGROPECUARIA DE RICAURTE"/>
    <n v="1"/>
    <n v="21.657490890715177"/>
    <n v="1.5168021523985995"/>
    <n v="0.21262739856817198"/>
    <n v="1.2126273985681719"/>
    <n v="440"/>
    <n v="0"/>
    <n v="0"/>
    <n v="39"/>
    <n v="0"/>
    <n v="252"/>
    <n v="0"/>
    <n v="116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07089.8060592972"/>
    <n v="44576493.603980035"/>
    <n v="0"/>
    <n v="7368635.8859831719"/>
    <n v="57352219"/>
    <n v="0"/>
    <n v="0"/>
    <n v="0"/>
    <n v="0"/>
    <n v="0"/>
    <n v="0"/>
    <n v="0"/>
    <n v="0"/>
    <n v="0"/>
    <n v="57352219"/>
    <n v="130345.95227272727"/>
    <n v="1"/>
    <n v="0"/>
    <n v="0"/>
    <n v="1"/>
    <n v="24249724"/>
    <n v="29405879.730116162"/>
    <n v="29405880"/>
    <n v="39"/>
    <n v="1"/>
    <n v="0"/>
    <n v="3"/>
    <n v="0"/>
    <n v="3"/>
    <n v="3"/>
    <n v="3"/>
    <n v="6660438"/>
    <n v="36066318"/>
    <n v="93418537"/>
  </r>
  <r>
    <x v="7"/>
    <n v="3777"/>
    <x v="27"/>
    <x v="318"/>
    <x v="318"/>
    <x v="312"/>
    <n v="3462"/>
    <n v="219517001661"/>
    <s v="19517219517001661"/>
    <s v="I.E. TÉCNICO EMPRESARIAL MONTE CRUZ"/>
    <n v="1"/>
    <n v="21.657490890715177"/>
    <n v="1.5168021523985995"/>
    <n v="0.21262739856817198"/>
    <n v="1.2126273985681719"/>
    <n v="470"/>
    <n v="0"/>
    <n v="0"/>
    <n v="27"/>
    <n v="0"/>
    <n v="245"/>
    <n v="0"/>
    <n v="165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43369.8657333595"/>
    <n v="49664028.200086452"/>
    <n v="0"/>
    <n v="7368635.8859831719"/>
    <n v="60776034"/>
    <n v="0"/>
    <n v="0"/>
    <n v="0"/>
    <n v="0"/>
    <n v="0"/>
    <n v="0"/>
    <n v="0"/>
    <n v="0"/>
    <n v="0"/>
    <n v="60776034"/>
    <n v="129310.71063829787"/>
    <n v="1"/>
    <n v="0"/>
    <n v="0"/>
    <n v="1"/>
    <n v="24249724"/>
    <n v="29405879.730116162"/>
    <n v="29405880"/>
    <n v="27"/>
    <n v="1"/>
    <n v="0"/>
    <n v="2.0769230769230771"/>
    <n v="0"/>
    <n v="2.0769230769230771"/>
    <n v="2.0769230769230771"/>
    <n v="3"/>
    <n v="6660438"/>
    <n v="36066318"/>
    <n v="96842352"/>
  </r>
  <r>
    <x v="7"/>
    <n v="3777"/>
    <x v="27"/>
    <x v="319"/>
    <x v="319"/>
    <x v="313"/>
    <n v="6013"/>
    <n v="219532000221"/>
    <s v="19532219532000221"/>
    <s v="INSTITUCION EDUCATIVA LAS BRISAS"/>
    <n v="1"/>
    <n v="20.67628080815204"/>
    <n v="1.4480822082140667"/>
    <n v="0.20223018734684761"/>
    <n v="1.2022301873468475"/>
    <n v="273"/>
    <n v="0"/>
    <n v="0"/>
    <n v="26"/>
    <n v="0"/>
    <n v="150"/>
    <n v="0"/>
    <n v="79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73819.1842581048"/>
    <n v="27501337.733249344"/>
    <n v="3307652.6341606369"/>
    <n v="0"/>
    <n v="34382810"/>
    <n v="0"/>
    <n v="0"/>
    <n v="0"/>
    <n v="0"/>
    <n v="0"/>
    <n v="0"/>
    <n v="0"/>
    <n v="0"/>
    <n v="0"/>
    <n v="34382810"/>
    <n v="125944.35897435897"/>
    <n v="1"/>
    <n v="1"/>
    <n v="1"/>
    <n v="1"/>
    <n v="24249724"/>
    <n v="29153750.227629345"/>
    <n v="29153750"/>
    <n v="26"/>
    <n v="1"/>
    <n v="0"/>
    <n v="2"/>
    <n v="0"/>
    <n v="2"/>
    <n v="2"/>
    <n v="2"/>
    <n v="6660438"/>
    <n v="35814188"/>
    <n v="70196998"/>
  </r>
  <r>
    <x v="7"/>
    <n v="3777"/>
    <x v="27"/>
    <x v="319"/>
    <x v="319"/>
    <x v="313"/>
    <n v="6014"/>
    <n v="219532000272"/>
    <s v="19532219532000272"/>
    <s v="INSTITUCION EDUCATIVA SANTA ROSA BAJA"/>
    <n v="1"/>
    <n v="20.67628080815204"/>
    <n v="1.4480822082140667"/>
    <n v="0.20223018734684761"/>
    <n v="1.2022301873468475"/>
    <n v="296"/>
    <n v="0"/>
    <n v="0"/>
    <n v="29"/>
    <n v="0"/>
    <n v="110"/>
    <n v="0"/>
    <n v="123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86182.9362878865"/>
    <n v="27981710.44474715"/>
    <n v="6247788.3089700919"/>
    <n v="0"/>
    <n v="38215682"/>
    <n v="0"/>
    <n v="0"/>
    <n v="0"/>
    <n v="0"/>
    <n v="0"/>
    <n v="0"/>
    <n v="0"/>
    <n v="0"/>
    <n v="0"/>
    <n v="38215682"/>
    <n v="129107.03378378379"/>
    <n v="1"/>
    <n v="1"/>
    <n v="1"/>
    <n v="1"/>
    <n v="24249724"/>
    <n v="29153750.227629345"/>
    <n v="29153750"/>
    <n v="29"/>
    <n v="0"/>
    <n v="1"/>
    <n v="2.2307692307692308"/>
    <n v="0"/>
    <n v="2.2307692307692308"/>
    <n v="2.2307692307692308"/>
    <n v="3"/>
    <n v="19981315"/>
    <n v="49135065"/>
    <n v="87350747"/>
  </r>
  <r>
    <x v="7"/>
    <n v="3777"/>
    <x v="27"/>
    <x v="319"/>
    <x v="319"/>
    <x v="313"/>
    <n v="6015"/>
    <n v="219532000434"/>
    <s v="19532219532000434"/>
    <s v="I.E.A. CAMILO TORRES"/>
    <n v="1"/>
    <n v="20.67628080815204"/>
    <n v="1.4480822082140667"/>
    <n v="0.20223018734684761"/>
    <n v="1.2022301873468475"/>
    <n v="350"/>
    <n v="0"/>
    <n v="0"/>
    <n v="33"/>
    <n v="0"/>
    <n v="154"/>
    <n v="0"/>
    <n v="127"/>
    <n v="0"/>
    <n v="0"/>
    <n v="0"/>
    <n v="36"/>
    <n v="0"/>
    <n v="36"/>
    <n v="0"/>
    <n v="0"/>
    <n v="0"/>
    <n v="0"/>
    <n v="0"/>
    <n v="0"/>
    <n v="0"/>
    <n v="0"/>
    <n v="0"/>
    <n v="0"/>
    <n v="36"/>
    <n v="0"/>
    <n v="92671"/>
    <n v="81839"/>
    <n v="122758"/>
    <n v="150439"/>
    <n v="114333"/>
    <n v="99892"/>
    <n v="152848"/>
    <n v="184139"/>
    <n v="0"/>
    <n v="0"/>
    <n v="0"/>
    <n v="0"/>
    <n v="4536001.2723275945"/>
    <n v="33746182.982720815"/>
    <n v="0"/>
    <n v="7969588.7208430013"/>
    <n v="46251773"/>
    <n v="0"/>
    <n v="0"/>
    <n v="0"/>
    <n v="0"/>
    <n v="0"/>
    <n v="0"/>
    <n v="0"/>
    <n v="1593917.7441686003"/>
    <n v="1593918"/>
    <n v="47845691"/>
    <n v="136701.9742857143"/>
    <n v="1"/>
    <n v="1"/>
    <n v="1"/>
    <n v="1"/>
    <n v="24249724"/>
    <n v="29153750.227629345"/>
    <n v="29153750"/>
    <n v="33"/>
    <n v="1"/>
    <n v="0"/>
    <n v="2.5384615384615383"/>
    <n v="0"/>
    <n v="2.5384615384615383"/>
    <n v="2.5384615384615383"/>
    <n v="3"/>
    <n v="6660438"/>
    <n v="35814188"/>
    <n v="83659879"/>
  </r>
  <r>
    <x v="7"/>
    <n v="3777"/>
    <x v="27"/>
    <x v="319"/>
    <x v="319"/>
    <x v="313"/>
    <n v="6016"/>
    <n v="219532000493"/>
    <s v="19532219532000493"/>
    <s v="I.E. DON ALONSO"/>
    <n v="1"/>
    <n v="20.67628080815204"/>
    <n v="1.4480822082140667"/>
    <n v="0.20223018734684761"/>
    <n v="1.2022301873468475"/>
    <n v="161"/>
    <n v="0"/>
    <n v="0"/>
    <n v="16"/>
    <n v="0"/>
    <n v="91"/>
    <n v="0"/>
    <n v="46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99273.3441588338"/>
    <n v="16452765.368799826"/>
    <n v="1470067.8374047275"/>
    <n v="0"/>
    <n v="20122107"/>
    <n v="0"/>
    <n v="0"/>
    <n v="0"/>
    <n v="0"/>
    <n v="0"/>
    <n v="0"/>
    <n v="0"/>
    <n v="0"/>
    <n v="0"/>
    <n v="20122107"/>
    <n v="124982.03105590062"/>
    <n v="1"/>
    <n v="1"/>
    <n v="1"/>
    <n v="1"/>
    <n v="24249724"/>
    <n v="29153750.227629345"/>
    <n v="29153750"/>
    <n v="16"/>
    <n v="1"/>
    <n v="0"/>
    <n v="1.2307692307692308"/>
    <n v="0"/>
    <n v="1.2307692307692308"/>
    <n v="1.2307692307692308"/>
    <n v="2"/>
    <n v="6660438"/>
    <n v="35814188"/>
    <n v="55936295"/>
  </r>
  <r>
    <x v="7"/>
    <n v="3777"/>
    <x v="27"/>
    <x v="319"/>
    <x v="319"/>
    <x v="313"/>
    <n v="6017"/>
    <n v="219532000663"/>
    <s v="19532219532000663"/>
    <s v="C.E. PUERTO NUEVO"/>
    <n v="1"/>
    <n v="20.67628080815204"/>
    <n v="1.4480822082140667"/>
    <n v="0.20223018734684761"/>
    <n v="1.2022301873468475"/>
    <n v="43"/>
    <n v="0"/>
    <n v="0"/>
    <n v="3"/>
    <n v="6"/>
    <n v="2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8471.24214971822"/>
    <n v="1377450.428231901"/>
    <n v="0"/>
    <n v="0"/>
    <n v="412363.75202978135"/>
    <n v="2401863.5574890259"/>
    <n v="0"/>
    <n v="0"/>
    <n v="4860149"/>
    <n v="0"/>
    <n v="0"/>
    <n v="0"/>
    <n v="0"/>
    <n v="0"/>
    <n v="0"/>
    <n v="0"/>
    <n v="0"/>
    <n v="0"/>
    <n v="4860149"/>
    <n v="113026.72093023256"/>
    <n v="1"/>
    <n v="1"/>
    <n v="1"/>
    <n v="1"/>
    <n v="24249724"/>
    <n v="29153750.227629345"/>
    <n v="29153750"/>
    <n v="9"/>
    <n v="1"/>
    <n v="0"/>
    <n v="0.23076923076923078"/>
    <n v="0.26666666666666666"/>
    <n v="0.49743589743589745"/>
    <n v="0.49743589743589745"/>
    <n v="1"/>
    <n v="6660438"/>
    <n v="35814188"/>
    <n v="40674337"/>
  </r>
  <r>
    <x v="7"/>
    <n v="3777"/>
    <x v="27"/>
    <x v="319"/>
    <x v="319"/>
    <x v="313"/>
    <n v="6018"/>
    <n v="219532000825"/>
    <s v="19532219532000825"/>
    <s v="I.E. EL TREBOL"/>
    <n v="1"/>
    <n v="20.67628080815204"/>
    <n v="1.4480822082140667"/>
    <n v="0.20223018734684761"/>
    <n v="1.2022301873468475"/>
    <n v="225"/>
    <n v="0"/>
    <n v="0"/>
    <n v="20"/>
    <n v="0"/>
    <n v="111"/>
    <n v="0"/>
    <n v="77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49091.6801985423"/>
    <n v="22577517.440396842"/>
    <n v="3123894.1544850459"/>
    <n v="0"/>
    <n v="28450503"/>
    <n v="0"/>
    <n v="0"/>
    <n v="0"/>
    <n v="0"/>
    <n v="0"/>
    <n v="0"/>
    <n v="0"/>
    <n v="0"/>
    <n v="0"/>
    <n v="28450503"/>
    <n v="126446.68"/>
    <n v="1"/>
    <n v="1"/>
    <n v="1"/>
    <n v="1"/>
    <n v="24249724"/>
    <n v="29153750.227629345"/>
    <n v="29153750"/>
    <n v="20"/>
    <n v="1"/>
    <n v="0"/>
    <n v="1.5384615384615385"/>
    <n v="0"/>
    <n v="1.5384615384615385"/>
    <n v="1.5384615384615385"/>
    <n v="2"/>
    <n v="6660438"/>
    <n v="35814188"/>
    <n v="64264691"/>
  </r>
  <r>
    <x v="7"/>
    <n v="3777"/>
    <x v="27"/>
    <x v="319"/>
    <x v="319"/>
    <x v="313"/>
    <n v="16076"/>
    <n v="219532001155"/>
    <s v="19532219532001155"/>
    <s v="I.E. DOS RIOS"/>
    <n v="1"/>
    <n v="20.67628080815204"/>
    <n v="1.4480822082140667"/>
    <n v="0.20223018734684761"/>
    <n v="1.2022301873468475"/>
    <n v="117"/>
    <n v="0"/>
    <n v="0"/>
    <n v="5"/>
    <n v="0"/>
    <n v="47"/>
    <n v="0"/>
    <n v="47"/>
    <n v="0"/>
    <n v="0"/>
    <n v="0"/>
    <n v="1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7272.92004963558"/>
    <n v="11288758.720198421"/>
    <n v="0"/>
    <n v="3984794.3604215006"/>
    <n v="15960826"/>
    <n v="0"/>
    <n v="0"/>
    <n v="0"/>
    <n v="0"/>
    <n v="0"/>
    <n v="0"/>
    <n v="0"/>
    <n v="0"/>
    <n v="0"/>
    <n v="15960826"/>
    <n v="136417.31623931625"/>
    <n v="1"/>
    <n v="1"/>
    <n v="1"/>
    <n v="1"/>
    <n v="24249724"/>
    <n v="29153750.227629345"/>
    <n v="29153750"/>
    <n v="5"/>
    <n v="0"/>
    <n v="1"/>
    <n v="0.38461538461538464"/>
    <n v="0"/>
    <n v="0.38461538461538464"/>
    <n v="0.38461538461538464"/>
    <n v="1"/>
    <n v="6660438"/>
    <n v="35814188"/>
    <n v="51775014"/>
  </r>
  <r>
    <x v="7"/>
    <n v="3777"/>
    <x v="27"/>
    <x v="319"/>
    <x v="319"/>
    <x v="313"/>
    <n v="16077"/>
    <n v="219532001252"/>
    <s v="19532219532001252"/>
    <s v="I.E. DE DESARROLLO RURAL EL ESTRECHO"/>
    <n v="1"/>
    <n v="20.67628080815204"/>
    <n v="1.4480822082140667"/>
    <n v="0.20223018734684761"/>
    <n v="1.2022301873468475"/>
    <n v="423"/>
    <n v="6"/>
    <n v="0"/>
    <n v="27"/>
    <n v="0"/>
    <n v="173"/>
    <n v="0"/>
    <n v="150"/>
    <n v="0"/>
    <n v="0"/>
    <n v="0"/>
    <n v="6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36001.2723275945"/>
    <n v="38790096.453447767"/>
    <n v="0"/>
    <n v="14832290.119346697"/>
    <n v="58158388"/>
    <n v="0"/>
    <n v="0"/>
    <n v="0"/>
    <n v="0"/>
    <n v="0"/>
    <n v="0"/>
    <n v="0"/>
    <n v="0"/>
    <n v="0"/>
    <n v="58158388"/>
    <n v="137490.27895981088"/>
    <n v="1"/>
    <n v="1"/>
    <n v="1"/>
    <n v="1"/>
    <n v="24249724"/>
    <n v="29153750.227629345"/>
    <n v="29153750"/>
    <n v="33"/>
    <n v="1"/>
    <n v="0"/>
    <n v="2.5384615384615383"/>
    <n v="0"/>
    <n v="2.5384615384615383"/>
    <n v="2.5384615384615383"/>
    <n v="3"/>
    <n v="6660438"/>
    <n v="35814188"/>
    <n v="93972576"/>
  </r>
  <r>
    <x v="7"/>
    <n v="3777"/>
    <x v="27"/>
    <x v="319"/>
    <x v="319"/>
    <x v="313"/>
    <n v="16078"/>
    <n v="219532001376"/>
    <s v="19532219532001376"/>
    <s v="I.E. LA FONDA"/>
    <n v="1"/>
    <n v="20.67628080815204"/>
    <n v="1.4480822082140667"/>
    <n v="0.20223018734684761"/>
    <n v="1.2022301873468475"/>
    <n v="535"/>
    <n v="2"/>
    <n v="0"/>
    <n v="56"/>
    <n v="0"/>
    <n v="306"/>
    <n v="0"/>
    <n v="134"/>
    <n v="0"/>
    <n v="0"/>
    <n v="0"/>
    <n v="37"/>
    <n v="0"/>
    <n v="533"/>
    <n v="0"/>
    <n v="0"/>
    <n v="56"/>
    <n v="0"/>
    <n v="306"/>
    <n v="0"/>
    <n v="134"/>
    <n v="0"/>
    <n v="0"/>
    <n v="0"/>
    <n v="37"/>
    <n v="0"/>
    <n v="92671"/>
    <n v="81839"/>
    <n v="122758"/>
    <n v="150439"/>
    <n v="114333"/>
    <n v="99892"/>
    <n v="152848"/>
    <n v="184139"/>
    <n v="0"/>
    <n v="0"/>
    <n v="0"/>
    <n v="0"/>
    <n v="7972365.8725757729"/>
    <n v="52840998.264758565"/>
    <n v="0"/>
    <n v="8190966.185310863"/>
    <n v="69004330"/>
    <n v="0"/>
    <n v="0"/>
    <n v="0"/>
    <n v="0"/>
    <n v="1539491.3409111837"/>
    <n v="10568199.652951714"/>
    <n v="0"/>
    <n v="1638193.2370621727"/>
    <n v="13745884"/>
    <n v="82750214"/>
    <n v="154673.29719626167"/>
    <n v="1"/>
    <n v="1"/>
    <n v="1"/>
    <n v="1"/>
    <n v="24249724"/>
    <n v="29153750.227629345"/>
    <n v="29153750"/>
    <n v="58"/>
    <n v="0"/>
    <n v="1"/>
    <n v="4.4615384615384617"/>
    <n v="0"/>
    <n v="4.4615384615384617"/>
    <n v="4"/>
    <n v="4"/>
    <n v="26641753"/>
    <n v="55795503"/>
    <n v="138545717"/>
  </r>
  <r>
    <x v="7"/>
    <n v="3777"/>
    <x v="27"/>
    <x v="319"/>
    <x v="319"/>
    <x v="313"/>
    <n v="6012"/>
    <n v="219532002020"/>
    <s v="19532219532002020"/>
    <s v="INSTITUCION EDUCATIVA LA MESA"/>
    <n v="1"/>
    <n v="20.67628080815204"/>
    <n v="1.4480822082140667"/>
    <n v="0.20223018734684761"/>
    <n v="1.2022301873468475"/>
    <n v="225"/>
    <n v="0"/>
    <n v="0"/>
    <n v="21"/>
    <n v="0"/>
    <n v="121"/>
    <n v="0"/>
    <n v="61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86546.2642084695"/>
    <n v="21856958.373150136"/>
    <n v="0"/>
    <n v="4870304.2182929451"/>
    <n v="29613809"/>
    <n v="0"/>
    <n v="0"/>
    <n v="0"/>
    <n v="0"/>
    <n v="0"/>
    <n v="0"/>
    <n v="0"/>
    <n v="0"/>
    <n v="0"/>
    <n v="29613809"/>
    <n v="131616.92888888888"/>
    <n v="1"/>
    <n v="1"/>
    <n v="1"/>
    <n v="1"/>
    <n v="24249724"/>
    <n v="29153750.227629345"/>
    <n v="29153750"/>
    <n v="21"/>
    <n v="0"/>
    <n v="1"/>
    <n v="1.6153846153846154"/>
    <n v="0"/>
    <n v="1.6153846153846154"/>
    <n v="1.6153846153846154"/>
    <n v="2"/>
    <n v="13320876"/>
    <n v="42474626"/>
    <n v="72088435"/>
  </r>
  <r>
    <x v="7"/>
    <n v="3777"/>
    <x v="27"/>
    <x v="1007"/>
    <x v="1007"/>
    <x v="943"/>
    <n v="14001"/>
    <n v="219533000063"/>
    <s v="19533219533000063"/>
    <s v="INSTITUCION EDUCATIVA DIVINO NINO DE YAPURA"/>
    <n v="1"/>
    <n v="21.673217293655249"/>
    <n v="1.5179035653900377"/>
    <n v="0.21279404048922976"/>
    <n v="1.2127940404892297"/>
    <n v="78"/>
    <n v="3"/>
    <n v="0"/>
    <n v="11"/>
    <n v="0"/>
    <n v="5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41273.3344375712"/>
    <n v="7753499.0267232079"/>
    <n v="0"/>
    <n v="0"/>
    <n v="9694772"/>
    <n v="0"/>
    <n v="0"/>
    <n v="0"/>
    <n v="0"/>
    <n v="0"/>
    <n v="0"/>
    <n v="0"/>
    <n v="0"/>
    <n v="0"/>
    <n v="9694772"/>
    <n v="124291.94871794872"/>
    <n v="1"/>
    <n v="0"/>
    <n v="1"/>
    <n v="1"/>
    <n v="24249724"/>
    <n v="29409920.750708643"/>
    <n v="29409921"/>
    <n v="14"/>
    <n v="1"/>
    <n v="0"/>
    <n v="1.0769230769230769"/>
    <n v="0"/>
    <n v="1.0769230769230769"/>
    <n v="1.0769230769230769"/>
    <n v="2"/>
    <n v="6660438"/>
    <n v="36070359"/>
    <n v="45765131"/>
  </r>
  <r>
    <x v="7"/>
    <n v="3777"/>
    <x v="27"/>
    <x v="320"/>
    <x v="320"/>
    <x v="314"/>
    <n v="11007"/>
    <n v="219548000027"/>
    <s v="19548219548000027"/>
    <s v="CENTRO EDUCATIVO CAMPO ALEGRE"/>
    <n v="1"/>
    <n v="13.515863971690758"/>
    <n v="0.94659587609828799"/>
    <n v="0.12635615424790134"/>
    <n v="1.1263561542479013"/>
    <n v="61"/>
    <n v="0"/>
    <n v="0"/>
    <n v="16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60474.8509380047"/>
    <n v="5063128.6032059109"/>
    <n v="0"/>
    <n v="0"/>
    <n v="7123603"/>
    <n v="0"/>
    <n v="0"/>
    <n v="0"/>
    <n v="0"/>
    <n v="0"/>
    <n v="0"/>
    <n v="0"/>
    <n v="0"/>
    <n v="0"/>
    <n v="7123603"/>
    <n v="116780.37704918033"/>
    <n v="1"/>
    <n v="1"/>
    <n v="1"/>
    <n v="1"/>
    <n v="24249724"/>
    <n v="27313825.866213031"/>
    <n v="27313826"/>
    <n v="16"/>
    <n v="1"/>
    <n v="0"/>
    <n v="1.2307692307692308"/>
    <n v="0"/>
    <n v="1.2307692307692308"/>
    <n v="1.2307692307692308"/>
    <n v="2"/>
    <n v="6660438"/>
    <n v="33974264"/>
    <n v="41097867"/>
  </r>
  <r>
    <x v="7"/>
    <n v="3777"/>
    <x v="27"/>
    <x v="320"/>
    <x v="320"/>
    <x v="314"/>
    <n v="11008"/>
    <n v="219548000060"/>
    <s v="19548219548000060"/>
    <s v="INSTITUCION EDUCATIVA CAÑA DULCE"/>
    <n v="1"/>
    <n v="13.515863971690758"/>
    <n v="0.94659587609828799"/>
    <n v="0.12635615424790134"/>
    <n v="1.1263561542479013"/>
    <n v="207"/>
    <n v="0"/>
    <n v="0"/>
    <n v="14"/>
    <n v="0"/>
    <n v="90"/>
    <n v="0"/>
    <n v="73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02915.494570754"/>
    <n v="18339776.940501411"/>
    <n v="5164838.5639344966"/>
    <n v="0"/>
    <n v="25307531"/>
    <n v="0"/>
    <n v="0"/>
    <n v="0"/>
    <n v="0"/>
    <n v="0"/>
    <n v="0"/>
    <n v="0"/>
    <n v="0"/>
    <n v="0"/>
    <n v="25307531"/>
    <n v="122258.60386473429"/>
    <n v="1"/>
    <n v="1"/>
    <n v="1"/>
    <n v="1"/>
    <n v="24249724"/>
    <n v="27313825.866213031"/>
    <n v="27313826"/>
    <n v="14"/>
    <n v="1"/>
    <n v="0"/>
    <n v="1.0769230769230769"/>
    <n v="0"/>
    <n v="1.0769230769230769"/>
    <n v="1.0769230769230769"/>
    <n v="2"/>
    <n v="6660438"/>
    <n v="33974264"/>
    <n v="59281795"/>
  </r>
  <r>
    <x v="7"/>
    <n v="3777"/>
    <x v="27"/>
    <x v="320"/>
    <x v="320"/>
    <x v="314"/>
    <n v="11009"/>
    <n v="219548000108"/>
    <s v="19548219548000108"/>
    <s v="CENTRO EDUCATIVO MELCHO"/>
    <n v="1"/>
    <n v="13.515863971690758"/>
    <n v="0.94659587609828799"/>
    <n v="0.12635615424790134"/>
    <n v="1.1263561542479013"/>
    <n v="58"/>
    <n v="0"/>
    <n v="0"/>
    <n v="12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5356.1382035036"/>
    <n v="5175642.5721660424"/>
    <n v="0"/>
    <n v="0"/>
    <n v="6720999"/>
    <n v="0"/>
    <n v="0"/>
    <n v="0"/>
    <n v="0"/>
    <n v="0"/>
    <n v="0"/>
    <n v="0"/>
    <n v="0"/>
    <n v="0"/>
    <n v="6720999"/>
    <n v="115879.29310344828"/>
    <n v="1"/>
    <n v="1"/>
    <n v="1"/>
    <n v="1"/>
    <n v="24249724"/>
    <n v="27313825.866213031"/>
    <n v="27313826"/>
    <n v="12"/>
    <n v="0"/>
    <n v="1"/>
    <n v="0.92307692307692313"/>
    <n v="0"/>
    <n v="0.92307692307692313"/>
    <n v="0.92307692307692313"/>
    <n v="1"/>
    <n v="6660438"/>
    <n v="33974264"/>
    <n v="40695263"/>
  </r>
  <r>
    <x v="7"/>
    <n v="3777"/>
    <x v="27"/>
    <x v="320"/>
    <x v="320"/>
    <x v="314"/>
    <n v="11010"/>
    <n v="219548000124"/>
    <s v="19548219548000124"/>
    <s v="CENTRO EDUCATIVO POLICARPA SALAVARRIETA"/>
    <n v="1"/>
    <n v="13.515863971690758"/>
    <n v="0.94659587609828799"/>
    <n v="0.12635615424790134"/>
    <n v="1.1263561542479013"/>
    <n v="69"/>
    <n v="0"/>
    <n v="0"/>
    <n v="5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3898.39091812645"/>
    <n v="7200894.0134484069"/>
    <n v="0"/>
    <n v="0"/>
    <n v="7844792"/>
    <n v="0"/>
    <n v="0"/>
    <n v="0"/>
    <n v="0"/>
    <n v="0"/>
    <n v="0"/>
    <n v="0"/>
    <n v="0"/>
    <n v="0"/>
    <n v="7844792"/>
    <n v="113692.63768115942"/>
    <n v="1"/>
    <n v="1"/>
    <n v="1"/>
    <n v="1"/>
    <n v="24249724"/>
    <n v="27313825.866213031"/>
    <n v="27313826"/>
    <n v="5"/>
    <n v="0"/>
    <n v="1"/>
    <n v="0.38461538461538464"/>
    <n v="0"/>
    <n v="0.38461538461538464"/>
    <n v="0.38461538461538464"/>
    <n v="1"/>
    <n v="6660438"/>
    <n v="33974264"/>
    <n v="41819056"/>
  </r>
  <r>
    <x v="7"/>
    <n v="3777"/>
    <x v="27"/>
    <x v="320"/>
    <x v="320"/>
    <x v="314"/>
    <n v="11011"/>
    <n v="219548000167"/>
    <s v="19548219548000167"/>
    <s v="INSTITUCIÓN EDUCATIVA PISITAO GRANDE SAN MIGUEL"/>
    <n v="1"/>
    <n v="13.515863971690758"/>
    <n v="0.94659587609828799"/>
    <n v="0.12635615424790134"/>
    <n v="1.1263561542479013"/>
    <n v="184"/>
    <n v="0"/>
    <n v="0"/>
    <n v="10"/>
    <n v="0"/>
    <n v="72"/>
    <n v="0"/>
    <n v="82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87796.7818362529"/>
    <n v="17327151.21986023"/>
    <n v="3443225.7092896644"/>
    <n v="0"/>
    <n v="22058174"/>
    <n v="0"/>
    <n v="0"/>
    <n v="0"/>
    <n v="0"/>
    <n v="0"/>
    <n v="0"/>
    <n v="0"/>
    <n v="0"/>
    <n v="0"/>
    <n v="22058174"/>
    <n v="119881.38043478261"/>
    <n v="1"/>
    <n v="1"/>
    <n v="1"/>
    <n v="1"/>
    <n v="24249724"/>
    <n v="27313825.866213031"/>
    <n v="27313826"/>
    <n v="10"/>
    <n v="0"/>
    <n v="1"/>
    <n v="0.76923076923076927"/>
    <n v="0"/>
    <n v="0.76923076923076927"/>
    <n v="0.76923076923076927"/>
    <n v="1"/>
    <n v="6660438"/>
    <n v="33974264"/>
    <n v="56032438"/>
  </r>
  <r>
    <x v="7"/>
    <n v="3777"/>
    <x v="27"/>
    <x v="320"/>
    <x v="320"/>
    <x v="314"/>
    <n v="11012"/>
    <n v="219548000183"/>
    <s v="19548219548000183"/>
    <s v="CENTRO EDUCATIVO MATARREDONDA"/>
    <n v="1"/>
    <n v="13.515863971690758"/>
    <n v="0.94659587609828799"/>
    <n v="0.12635615424790134"/>
    <n v="1.1263561542479013"/>
    <n v="136"/>
    <n v="0"/>
    <n v="0"/>
    <n v="17"/>
    <n v="0"/>
    <n v="1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89254.5291216299"/>
    <n v="13389162.306255631"/>
    <n v="0"/>
    <n v="0"/>
    <n v="15578417"/>
    <n v="0"/>
    <n v="0"/>
    <n v="0"/>
    <n v="0"/>
    <n v="0"/>
    <n v="0"/>
    <n v="0"/>
    <n v="0"/>
    <n v="0"/>
    <n v="15578417"/>
    <n v="114547.18382352941"/>
    <n v="1"/>
    <n v="1"/>
    <n v="1"/>
    <n v="1"/>
    <n v="24249724"/>
    <n v="27313825.866213031"/>
    <n v="27313826"/>
    <n v="17"/>
    <n v="0"/>
    <n v="1"/>
    <n v="1.3076923076923077"/>
    <n v="0"/>
    <n v="1.3076923076923077"/>
    <n v="1.3076923076923077"/>
    <n v="2"/>
    <n v="13320876"/>
    <n v="40634702"/>
    <n v="56213119"/>
  </r>
  <r>
    <x v="7"/>
    <n v="3777"/>
    <x v="27"/>
    <x v="320"/>
    <x v="320"/>
    <x v="314"/>
    <n v="11013"/>
    <n v="219548000191"/>
    <s v="19548219548000191"/>
    <s v="CENTRO EDUCATIVO CORRALES"/>
    <n v="1"/>
    <n v="13.515863971690758"/>
    <n v="0.94659587609828799"/>
    <n v="0.12635615424790134"/>
    <n v="1.1263561542479013"/>
    <n v="126"/>
    <n v="0"/>
    <n v="0"/>
    <n v="11"/>
    <n v="0"/>
    <n v="1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16576.4600198783"/>
    <n v="12939106.430415105"/>
    <n v="0"/>
    <n v="0"/>
    <n v="14355683"/>
    <n v="0"/>
    <n v="0"/>
    <n v="0"/>
    <n v="0"/>
    <n v="0"/>
    <n v="0"/>
    <n v="0"/>
    <n v="0"/>
    <n v="0"/>
    <n v="14355683"/>
    <n v="113933.99206349206"/>
    <n v="1"/>
    <n v="1"/>
    <n v="1"/>
    <n v="1"/>
    <n v="24249724"/>
    <n v="27313825.866213031"/>
    <n v="27313826"/>
    <n v="11"/>
    <n v="0"/>
    <n v="1"/>
    <n v="0.84615384615384615"/>
    <n v="0"/>
    <n v="0.84615384615384615"/>
    <n v="0.84615384615384615"/>
    <n v="1"/>
    <n v="6660438"/>
    <n v="33974264"/>
    <n v="48329947"/>
  </r>
  <r>
    <x v="7"/>
    <n v="3777"/>
    <x v="27"/>
    <x v="320"/>
    <x v="320"/>
    <x v="314"/>
    <n v="11015"/>
    <n v="219548000230"/>
    <s v="19548219548000230"/>
    <s v="CENTRO EDUCATIVO EL MANGO"/>
    <n v="1"/>
    <n v="13.515863971690758"/>
    <n v="0.94659587609828799"/>
    <n v="0.12635615424790134"/>
    <n v="1.1263561542479013"/>
    <n v="70"/>
    <n v="0"/>
    <n v="0"/>
    <n v="12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5356.1382035036"/>
    <n v="6525810.1996876188"/>
    <n v="0"/>
    <n v="0"/>
    <n v="8071166"/>
    <n v="0"/>
    <n v="0"/>
    <n v="0"/>
    <n v="0"/>
    <n v="0"/>
    <n v="0"/>
    <n v="0"/>
    <n v="0"/>
    <n v="0"/>
    <n v="8071166"/>
    <n v="115302.37142857142"/>
    <n v="1"/>
    <n v="1"/>
    <n v="1"/>
    <n v="1"/>
    <n v="24249724"/>
    <n v="27313825.866213031"/>
    <n v="27313826"/>
    <n v="12"/>
    <n v="1"/>
    <n v="0"/>
    <n v="0.92307692307692313"/>
    <n v="0"/>
    <n v="0.92307692307692313"/>
    <n v="0.92307692307692313"/>
    <n v="1"/>
    <n v="6660438"/>
    <n v="33974264"/>
    <n v="42045430"/>
  </r>
  <r>
    <x v="7"/>
    <n v="3777"/>
    <x v="27"/>
    <x v="320"/>
    <x v="320"/>
    <x v="314"/>
    <n v="11017"/>
    <n v="219548000281"/>
    <s v="19548219548000281"/>
    <s v="CENTRO EDUCATIVO EL HOGAR"/>
    <n v="1"/>
    <n v="13.515863971690758"/>
    <n v="0.94659587609828799"/>
    <n v="0.12635615424790134"/>
    <n v="1.1263561542479013"/>
    <n v="97"/>
    <n v="3"/>
    <n v="0"/>
    <n v="15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18034.2073052553"/>
    <n v="8888603.547850376"/>
    <n v="0"/>
    <n v="0"/>
    <n v="11206638"/>
    <n v="0"/>
    <n v="0"/>
    <n v="0"/>
    <n v="0"/>
    <n v="0"/>
    <n v="0"/>
    <n v="0"/>
    <n v="0"/>
    <n v="0"/>
    <n v="11206638"/>
    <n v="115532.35051546391"/>
    <n v="1"/>
    <n v="1"/>
    <n v="1"/>
    <n v="1"/>
    <n v="24249724"/>
    <n v="27313825.866213031"/>
    <n v="27313826"/>
    <n v="18"/>
    <n v="0"/>
    <n v="1"/>
    <n v="1.3846153846153846"/>
    <n v="0"/>
    <n v="1.3846153846153846"/>
    <n v="1.3846153846153846"/>
    <n v="2"/>
    <n v="13320876"/>
    <n v="40634702"/>
    <n v="51841340"/>
  </r>
  <r>
    <x v="7"/>
    <n v="3777"/>
    <x v="27"/>
    <x v="320"/>
    <x v="320"/>
    <x v="314"/>
    <n v="11018"/>
    <n v="219548000329"/>
    <s v="19548219548000329"/>
    <s v="INSTITUCIÓN EDUCATIVA LOS UVALES"/>
    <n v="1"/>
    <n v="13.515863971690758"/>
    <n v="0.94659587609828799"/>
    <n v="0.12635615424790134"/>
    <n v="1.1263561542479013"/>
    <n v="283"/>
    <n v="0"/>
    <n v="0"/>
    <n v="22"/>
    <n v="0"/>
    <n v="133"/>
    <n v="0"/>
    <n v="76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33152.9200397567"/>
    <n v="23515419.512667451"/>
    <n v="8952386.8441531267"/>
    <n v="0"/>
    <n v="35300959"/>
    <n v="0"/>
    <n v="0"/>
    <n v="0"/>
    <n v="0"/>
    <n v="0"/>
    <n v="0"/>
    <n v="0"/>
    <n v="0"/>
    <n v="0"/>
    <n v="35300959"/>
    <n v="124738.37102473498"/>
    <n v="1"/>
    <n v="1"/>
    <n v="1"/>
    <n v="1"/>
    <n v="24249724"/>
    <n v="27313825.866213031"/>
    <n v="27313826"/>
    <n v="22"/>
    <n v="1"/>
    <n v="0"/>
    <n v="1.6923076923076923"/>
    <n v="0"/>
    <n v="1.6923076923076923"/>
    <n v="1.6923076923076923"/>
    <n v="2"/>
    <n v="6660438"/>
    <n v="33974264"/>
    <n v="69275223"/>
  </r>
  <r>
    <x v="7"/>
    <n v="3777"/>
    <x v="27"/>
    <x v="320"/>
    <x v="320"/>
    <x v="314"/>
    <n v="11019"/>
    <n v="219548000337"/>
    <s v="19548219548000337"/>
    <s v="INSTITUCION EDUCATIVA SAN ISIDRO PIENDAMO"/>
    <n v="1"/>
    <n v="13.515863971690758"/>
    <n v="0.94659587609828799"/>
    <n v="0.12635615424790134"/>
    <n v="1.1263561542479013"/>
    <n v="289"/>
    <n v="0"/>
    <n v="0"/>
    <n v="26"/>
    <n v="0"/>
    <n v="97"/>
    <n v="0"/>
    <n v="127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48271.6327742576"/>
    <n v="25203129.047069423"/>
    <n v="6714290.1331148455"/>
    <n v="0"/>
    <n v="35265691"/>
    <n v="0"/>
    <n v="0"/>
    <n v="0"/>
    <n v="0"/>
    <n v="0"/>
    <n v="0"/>
    <n v="0"/>
    <n v="0"/>
    <n v="0"/>
    <n v="35265691"/>
    <n v="122026.6124567474"/>
    <n v="1"/>
    <n v="1"/>
    <n v="1"/>
    <n v="1"/>
    <n v="24249724"/>
    <n v="27313825.866213031"/>
    <n v="27313826"/>
    <n v="26"/>
    <n v="0"/>
    <n v="1"/>
    <n v="2"/>
    <n v="0"/>
    <n v="2"/>
    <n v="2"/>
    <n v="2"/>
    <n v="13320876"/>
    <n v="40634702"/>
    <n v="75900393"/>
  </r>
  <r>
    <x v="7"/>
    <n v="3777"/>
    <x v="27"/>
    <x v="320"/>
    <x v="320"/>
    <x v="314"/>
    <n v="11020"/>
    <n v="219548000370"/>
    <s v="19548219548000370"/>
    <s v="INSTITUCION EDUCATIVA TECNICO TUNIA"/>
    <n v="1"/>
    <n v="13.515863971690758"/>
    <n v="0.94659587609828799"/>
    <n v="0.12635615424790134"/>
    <n v="1.1263561542479013"/>
    <n v="642"/>
    <n v="0"/>
    <n v="0"/>
    <n v="29"/>
    <n v="0"/>
    <n v="256"/>
    <n v="0"/>
    <n v="274"/>
    <n v="0"/>
    <n v="0"/>
    <n v="0"/>
    <n v="8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34610.6673251335"/>
    <n v="59632403.548869617"/>
    <n v="0"/>
    <n v="17214705.958625507"/>
    <n v="80581720"/>
    <n v="0"/>
    <n v="0"/>
    <n v="0"/>
    <n v="0"/>
    <n v="0"/>
    <n v="0"/>
    <n v="0"/>
    <n v="0"/>
    <n v="0"/>
    <n v="80581720"/>
    <n v="125516.69781931464"/>
    <n v="1"/>
    <n v="1"/>
    <n v="1"/>
    <n v="1"/>
    <n v="24249724"/>
    <n v="27313825.866213031"/>
    <n v="27313826"/>
    <n v="29"/>
    <n v="0"/>
    <n v="1"/>
    <n v="2.2307692307692308"/>
    <n v="0"/>
    <n v="2.2307692307692308"/>
    <n v="2.2307692307692308"/>
    <n v="3"/>
    <n v="19981315"/>
    <n v="47295141"/>
    <n v="127876861"/>
  </r>
  <r>
    <x v="7"/>
    <n v="3777"/>
    <x v="27"/>
    <x v="320"/>
    <x v="320"/>
    <x v="314"/>
    <n v="11021"/>
    <n v="219548000574"/>
    <s v="19548219548000574"/>
    <s v="INSTITUCION EDUCATIVA AGROINDUSTRIAL LA MARIA"/>
    <n v="1"/>
    <n v="13.515863971690758"/>
    <n v="0.94659587609828799"/>
    <n v="0.12635615424790134"/>
    <n v="1.1263561542479013"/>
    <n v="251"/>
    <n v="0"/>
    <n v="0"/>
    <n v="12"/>
    <n v="0"/>
    <n v="113"/>
    <n v="0"/>
    <n v="105"/>
    <n v="0"/>
    <n v="0"/>
    <n v="0"/>
    <n v="2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5356.1382035036"/>
    <n v="24528045.233308636"/>
    <n v="0"/>
    <n v="4355528.0136281401"/>
    <n v="30428929"/>
    <n v="0"/>
    <n v="0"/>
    <n v="0"/>
    <n v="0"/>
    <n v="0"/>
    <n v="0"/>
    <n v="0"/>
    <n v="0"/>
    <n v="0"/>
    <n v="30428929"/>
    <n v="121230.79282868525"/>
    <n v="1"/>
    <n v="1"/>
    <n v="1"/>
    <n v="1"/>
    <n v="24249724"/>
    <n v="27313825.866213031"/>
    <n v="27313826"/>
    <n v="12"/>
    <n v="1"/>
    <n v="0"/>
    <n v="0.92307692307692313"/>
    <n v="0"/>
    <n v="0.92307692307692313"/>
    <n v="0.92307692307692313"/>
    <n v="1"/>
    <n v="6660438"/>
    <n v="33974264"/>
    <n v="64403193"/>
  </r>
  <r>
    <x v="7"/>
    <n v="3777"/>
    <x v="27"/>
    <x v="320"/>
    <x v="320"/>
    <x v="314"/>
    <n v="11014"/>
    <n v="219548000809"/>
    <s v="19548219548000809"/>
    <s v="INSTITUCION EDUCATIVA EL CARMEN"/>
    <n v="1"/>
    <n v="13.515863971690758"/>
    <n v="0.94659587609828799"/>
    <n v="0.12635615424790134"/>
    <n v="1.1263561542479013"/>
    <n v="300"/>
    <n v="0"/>
    <n v="0"/>
    <n v="23"/>
    <n v="0"/>
    <n v="142"/>
    <n v="0"/>
    <n v="99"/>
    <n v="0"/>
    <n v="0"/>
    <n v="0"/>
    <n v="36"/>
    <n v="0"/>
    <n v="300"/>
    <n v="0"/>
    <n v="0"/>
    <n v="23"/>
    <n v="0"/>
    <n v="142"/>
    <n v="0"/>
    <n v="99"/>
    <n v="0"/>
    <n v="0"/>
    <n v="0"/>
    <n v="36"/>
    <n v="0"/>
    <n v="92671"/>
    <n v="81839"/>
    <n v="122758"/>
    <n v="150439"/>
    <n v="114333"/>
    <n v="99892"/>
    <n v="152848"/>
    <n v="184139"/>
    <n v="0"/>
    <n v="0"/>
    <n v="0"/>
    <n v="0"/>
    <n v="2961932.5982233817"/>
    <n v="27115866.519391656"/>
    <n v="0"/>
    <n v="7466619.4519339548"/>
    <n v="37544419"/>
    <n v="0"/>
    <n v="0"/>
    <n v="0"/>
    <n v="0"/>
    <n v="592386.51964467636"/>
    <n v="5423173.3038783316"/>
    <n v="0"/>
    <n v="1493323.890386791"/>
    <n v="7508884"/>
    <n v="45053303"/>
    <n v="150177.67666666667"/>
    <n v="1"/>
    <n v="1"/>
    <n v="1"/>
    <n v="1"/>
    <n v="24249724"/>
    <n v="27313825.866213031"/>
    <n v="27313826"/>
    <n v="23"/>
    <n v="0"/>
    <n v="1"/>
    <n v="1.7692307692307692"/>
    <n v="0"/>
    <n v="1.7692307692307692"/>
    <n v="1.7692307692307692"/>
    <n v="2"/>
    <n v="13320876"/>
    <n v="40634702"/>
    <n v="85688005"/>
  </r>
  <r>
    <x v="7"/>
    <n v="3777"/>
    <x v="27"/>
    <x v="320"/>
    <x v="320"/>
    <x v="314"/>
    <n v="11016"/>
    <n v="219548000817"/>
    <s v="19548219548000817"/>
    <s v="INSTITUCION EDUCATIVA SANTA ELENA"/>
    <n v="1"/>
    <n v="13.515863971690758"/>
    <n v="0.94659587609828799"/>
    <n v="0.12635615424790134"/>
    <n v="1.1263561542479013"/>
    <n v="253"/>
    <n v="2"/>
    <n v="0"/>
    <n v="17"/>
    <n v="0"/>
    <n v="103"/>
    <n v="0"/>
    <n v="99"/>
    <n v="0"/>
    <n v="0"/>
    <n v="0"/>
    <n v="3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46813.8854888808"/>
    <n v="22727821.729946531"/>
    <n v="0"/>
    <n v="6636995.068385737"/>
    <n v="31811631"/>
    <n v="0"/>
    <n v="0"/>
    <n v="0"/>
    <n v="0"/>
    <n v="0"/>
    <n v="0"/>
    <n v="0"/>
    <n v="0"/>
    <n v="0"/>
    <n v="31811631"/>
    <n v="125737.6719367589"/>
    <n v="1"/>
    <n v="1"/>
    <n v="1"/>
    <n v="1"/>
    <n v="24249724"/>
    <n v="27313825.866213031"/>
    <n v="27313826"/>
    <n v="19"/>
    <n v="1"/>
    <n v="0"/>
    <n v="1.4615384615384615"/>
    <n v="0"/>
    <n v="1.4615384615384615"/>
    <n v="1.4615384615384615"/>
    <n v="2"/>
    <n v="6660438"/>
    <n v="33974264"/>
    <n v="65785895"/>
  </r>
  <r>
    <x v="7"/>
    <n v="3777"/>
    <x v="27"/>
    <x v="320"/>
    <x v="320"/>
    <x v="314"/>
    <n v="167297"/>
    <n v="219548000884"/>
    <s v="19548219548000884"/>
    <s v="INSTITUCION EDUCATIVA TECNICA AGROAMBIENTAL ALA KUSREI YA MISAK PISCITAU"/>
    <n v="1"/>
    <n v="13.515863971690758"/>
    <n v="0.94659587609828799"/>
    <n v="0.12635615424790134"/>
    <n v="1.1263561542479013"/>
    <n v="617"/>
    <n v="0"/>
    <n v="0"/>
    <n v="31"/>
    <n v="0"/>
    <n v="261"/>
    <n v="0"/>
    <n v="256"/>
    <n v="0"/>
    <n v="0"/>
    <n v="0"/>
    <n v="6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92170.0236923839"/>
    <n v="58169721.952387907"/>
    <n v="0"/>
    <n v="14311020.616206747"/>
    <n v="76472913"/>
    <n v="0"/>
    <n v="0"/>
    <n v="0"/>
    <n v="0"/>
    <n v="0"/>
    <n v="0"/>
    <n v="0"/>
    <n v="0"/>
    <n v="0"/>
    <n v="76472913"/>
    <n v="123943.13290113452"/>
    <n v="1"/>
    <n v="1"/>
    <n v="1"/>
    <n v="1"/>
    <n v="24249724"/>
    <n v="27313825.866213031"/>
    <n v="27313826"/>
    <n v="31"/>
    <n v="0"/>
    <n v="1"/>
    <n v="2.3846153846153846"/>
    <n v="0"/>
    <n v="2.3846153846153846"/>
    <n v="2.3846153846153846"/>
    <n v="3"/>
    <n v="19981315"/>
    <n v="47295141"/>
    <n v="123768054"/>
  </r>
  <r>
    <x v="7"/>
    <n v="3777"/>
    <x v="27"/>
    <x v="321"/>
    <x v="321"/>
    <x v="315"/>
    <n v="15054"/>
    <n v="219573000058"/>
    <s v="19573219573000058"/>
    <s v="C.E. PERICO NEGRO"/>
    <n v="1"/>
    <n v="7.9760119940029988"/>
    <n v="0.55860728378500046"/>
    <n v="6.7654137044378615E-2"/>
    <n v="1.0676541370443786"/>
    <n v="48"/>
    <n v="0"/>
    <n v="0"/>
    <n v="4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8272.40180277976"/>
    <n v="4692604.7105360311"/>
    <n v="0"/>
    <n v="0"/>
    <n v="5180877"/>
    <n v="0"/>
    <n v="0"/>
    <n v="0"/>
    <n v="0"/>
    <n v="0"/>
    <n v="0"/>
    <n v="0"/>
    <n v="0"/>
    <n v="0"/>
    <n v="5180877"/>
    <n v="107934.9375"/>
    <n v="1"/>
    <n v="0"/>
    <n v="0"/>
    <n v="1"/>
    <n v="24249724"/>
    <n v="25890318.150784358"/>
    <n v="25890318"/>
    <n v="4"/>
    <n v="1"/>
    <n v="0"/>
    <n v="0.30769230769230771"/>
    <n v="0"/>
    <n v="0.30769230769230771"/>
    <n v="0.30769230769230771"/>
    <n v="1"/>
    <n v="6660438"/>
    <n v="32550756"/>
    <n v="37731633"/>
  </r>
  <r>
    <x v="7"/>
    <n v="3777"/>
    <x v="27"/>
    <x v="321"/>
    <x v="321"/>
    <x v="315"/>
    <n v="15055"/>
    <n v="219573000082"/>
    <s v="19573219573000082"/>
    <s v="C.E. LAS BRISAS"/>
    <n v="1"/>
    <n v="7.9760119940029988"/>
    <n v="0.55860728378500046"/>
    <n v="6.7654137044378615E-2"/>
    <n v="1.0676541370443786"/>
    <n v="57"/>
    <n v="0"/>
    <n v="0"/>
    <n v="7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4476.7031548646"/>
    <n v="5332505.3528818535"/>
    <n v="0"/>
    <n v="0"/>
    <n v="6186982"/>
    <n v="0"/>
    <n v="0"/>
    <n v="0"/>
    <n v="0"/>
    <n v="0"/>
    <n v="0"/>
    <n v="0"/>
    <n v="0"/>
    <n v="0"/>
    <n v="6186982"/>
    <n v="108543.54385964913"/>
    <n v="1"/>
    <n v="0"/>
    <n v="0"/>
    <n v="1"/>
    <n v="24249724"/>
    <n v="25890318.150784358"/>
    <n v="25890318"/>
    <n v="7"/>
    <n v="1"/>
    <n v="0"/>
    <n v="0.53846153846153844"/>
    <n v="0"/>
    <n v="0.53846153846153844"/>
    <n v="0.53846153846153844"/>
    <n v="1"/>
    <n v="6660438"/>
    <n v="32550756"/>
    <n v="38737738"/>
  </r>
  <r>
    <x v="7"/>
    <n v="3777"/>
    <x v="27"/>
    <x v="321"/>
    <x v="321"/>
    <x v="315"/>
    <n v="15056"/>
    <n v="219573000163"/>
    <s v="19573219573000163"/>
    <s v="C.E. ZANJON RICO"/>
    <n v="1"/>
    <n v="7.9760119940029988"/>
    <n v="0.55860728378500046"/>
    <n v="6.7654137044378615E-2"/>
    <n v="1.0676541370443786"/>
    <n v="30"/>
    <n v="0"/>
    <n v="0"/>
    <n v="1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068.10045069494"/>
    <n v="3092853.104671475"/>
    <n v="0"/>
    <n v="0"/>
    <n v="3214921"/>
    <n v="0"/>
    <n v="0"/>
    <n v="0"/>
    <n v="0"/>
    <n v="0"/>
    <n v="0"/>
    <n v="0"/>
    <n v="0"/>
    <n v="0"/>
    <n v="3214921"/>
    <n v="107164.03333333334"/>
    <n v="1"/>
    <n v="0"/>
    <n v="0"/>
    <n v="1"/>
    <n v="24249724"/>
    <n v="25890318.150784358"/>
    <n v="25890318"/>
    <n v="1"/>
    <n v="0"/>
    <n v="1"/>
    <n v="7.6923076923076927E-2"/>
    <n v="0"/>
    <n v="7.6923076923076927E-2"/>
    <n v="7.6923076923076927E-2"/>
    <n v="1"/>
    <n v="6660438"/>
    <n v="32550756"/>
    <n v="35765677"/>
  </r>
  <r>
    <x v="7"/>
    <n v="3777"/>
    <x v="27"/>
    <x v="321"/>
    <x v="321"/>
    <x v="315"/>
    <n v="15057"/>
    <n v="219573000180"/>
    <s v="19573219573000180"/>
    <s v="C.E. SAN CARLOS"/>
    <n v="1"/>
    <n v="7.9760119940029988"/>
    <n v="0.55860728378500046"/>
    <n v="6.7654137044378615E-2"/>
    <n v="1.0676541370443786"/>
    <n v="46"/>
    <n v="0"/>
    <n v="0"/>
    <n v="9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98612.9040562545"/>
    <n v="3946053.9611325716"/>
    <n v="0"/>
    <n v="0"/>
    <n v="5044667"/>
    <n v="0"/>
    <n v="0"/>
    <n v="0"/>
    <n v="0"/>
    <n v="0"/>
    <n v="0"/>
    <n v="0"/>
    <n v="0"/>
    <n v="0"/>
    <n v="5044667"/>
    <n v="109666.67391304347"/>
    <n v="1"/>
    <n v="0"/>
    <n v="0"/>
    <n v="1"/>
    <n v="24249724"/>
    <n v="25890318.150784358"/>
    <n v="25890318"/>
    <n v="9"/>
    <n v="0"/>
    <n v="1"/>
    <n v="0.69230769230769229"/>
    <n v="0"/>
    <n v="0.69230769230769229"/>
    <n v="0.69230769230769229"/>
    <n v="1"/>
    <n v="6660438"/>
    <n v="32550756"/>
    <n v="37595423"/>
  </r>
  <r>
    <x v="7"/>
    <n v="3777"/>
    <x v="27"/>
    <x v="1008"/>
    <x v="1008"/>
    <x v="944"/>
    <n v="15109"/>
    <n v="219585000100"/>
    <s v="19585219585000100"/>
    <s v="CENTRO EDUCATIVO EL EMPALIZADO"/>
    <n v="1"/>
    <n v="20.75041876046901"/>
    <n v="1.4532745274082084"/>
    <n v="0.20301577645101015"/>
    <n v="1.2030157764510101"/>
    <n v="101"/>
    <n v="0"/>
    <n v="0"/>
    <n v="21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88432.4581484399"/>
    <n v="9613732.1552995443"/>
    <n v="0"/>
    <n v="0"/>
    <n v="12502165"/>
    <n v="0"/>
    <n v="0"/>
    <n v="0"/>
    <n v="0"/>
    <n v="0"/>
    <n v="0"/>
    <n v="0"/>
    <n v="0"/>
    <n v="0"/>
    <n v="12502165"/>
    <n v="123783.81188118811"/>
    <n v="1"/>
    <n v="0"/>
    <n v="0"/>
    <n v="1"/>
    <n v="24249724"/>
    <n v="29172800.546582695"/>
    <n v="29172801"/>
    <n v="21"/>
    <n v="1"/>
    <n v="0"/>
    <n v="1.6153846153846154"/>
    <n v="0"/>
    <n v="1.6153846153846154"/>
    <n v="1.6153846153846154"/>
    <n v="2"/>
    <n v="6660438"/>
    <n v="35833239"/>
    <n v="48335404"/>
  </r>
  <r>
    <x v="7"/>
    <n v="3777"/>
    <x v="27"/>
    <x v="1008"/>
    <x v="1008"/>
    <x v="944"/>
    <n v="15110"/>
    <n v="219585000142"/>
    <s v="19585219585000142"/>
    <s v="C.E. CHICHIGUARA"/>
    <n v="1"/>
    <n v="20.75041876046901"/>
    <n v="1.4532745274082084"/>
    <n v="0.20301577645101015"/>
    <n v="1.2030157764510101"/>
    <n v="38"/>
    <n v="0"/>
    <n v="0"/>
    <n v="4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0177.61107589339"/>
    <n v="4085836.1660023062"/>
    <n v="0"/>
    <n v="0"/>
    <n v="4636014"/>
    <n v="0"/>
    <n v="0"/>
    <n v="0"/>
    <n v="0"/>
    <n v="0"/>
    <n v="0"/>
    <n v="0"/>
    <n v="0"/>
    <n v="0"/>
    <n v="4636014"/>
    <n v="122000.36842105263"/>
    <n v="1"/>
    <n v="0"/>
    <n v="0"/>
    <n v="1"/>
    <n v="24249724"/>
    <n v="29172800.546582695"/>
    <n v="29172801"/>
    <n v="4"/>
    <n v="1"/>
    <n v="0"/>
    <n v="0.30769230769230771"/>
    <n v="0"/>
    <n v="0.30769230769230771"/>
    <n v="0.30769230769230771"/>
    <n v="1"/>
    <n v="6660438"/>
    <n v="35833239"/>
    <n v="40469253"/>
  </r>
  <r>
    <x v="7"/>
    <n v="3777"/>
    <x v="27"/>
    <x v="1008"/>
    <x v="1008"/>
    <x v="944"/>
    <n v="15111"/>
    <n v="219585000215"/>
    <s v="19585219585000215"/>
    <s v="C.E. PULULO"/>
    <n v="1"/>
    <n v="20.75041876046901"/>
    <n v="1.4532745274082084"/>
    <n v="0.20301577645101015"/>
    <n v="1.2030157764510101"/>
    <n v="29"/>
    <n v="0"/>
    <n v="0"/>
    <n v="4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0177.61107589339"/>
    <n v="3004291.2985311076"/>
    <n v="0"/>
    <n v="0"/>
    <n v="3554469"/>
    <n v="0"/>
    <n v="0"/>
    <n v="0"/>
    <n v="0"/>
    <n v="0"/>
    <n v="0"/>
    <n v="0"/>
    <n v="0"/>
    <n v="0"/>
    <n v="3554469"/>
    <n v="122567.89655172414"/>
    <n v="1"/>
    <n v="0"/>
    <n v="0"/>
    <n v="1"/>
    <n v="24249724"/>
    <n v="29172800.546582695"/>
    <n v="29172801"/>
    <n v="4"/>
    <n v="1"/>
    <n v="0"/>
    <n v="0.30769230769230771"/>
    <n v="0"/>
    <n v="0.30769230769230771"/>
    <n v="0.30769230769230771"/>
    <n v="1"/>
    <n v="6660438"/>
    <n v="35833239"/>
    <n v="39387708"/>
  </r>
  <r>
    <x v="7"/>
    <n v="3777"/>
    <x v="27"/>
    <x v="1008"/>
    <x v="1008"/>
    <x v="944"/>
    <n v="15112"/>
    <n v="219585000266"/>
    <s v="19585219585000266"/>
    <s v="C.E. VUELTAS DE PATICO"/>
    <n v="1"/>
    <n v="20.75041876046901"/>
    <n v="1.4532745274082084"/>
    <n v="0.20301577645101015"/>
    <n v="1.2030157764510101"/>
    <n v="23"/>
    <n v="0"/>
    <n v="0"/>
    <n v="1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544.40276897335"/>
    <n v="2643776.3427073746"/>
    <n v="0"/>
    <n v="0"/>
    <n v="2781321"/>
    <n v="0"/>
    <n v="0"/>
    <n v="0"/>
    <n v="0"/>
    <n v="0"/>
    <n v="0"/>
    <n v="0"/>
    <n v="0"/>
    <n v="0"/>
    <n v="2781321"/>
    <n v="120927"/>
    <n v="1"/>
    <n v="0"/>
    <n v="0"/>
    <n v="1"/>
    <n v="24249724"/>
    <n v="29172800.546582695"/>
    <n v="29172801"/>
    <n v="1"/>
    <n v="1"/>
    <n v="0"/>
    <n v="7.6923076923076927E-2"/>
    <n v="0"/>
    <n v="7.6923076923076927E-2"/>
    <n v="7.6923076923076927E-2"/>
    <n v="1"/>
    <n v="6660438"/>
    <n v="35833239"/>
    <n v="38614560"/>
  </r>
  <r>
    <x v="7"/>
    <n v="3777"/>
    <x v="27"/>
    <x v="1008"/>
    <x v="1008"/>
    <x v="944"/>
    <n v="15113"/>
    <n v="219585000282"/>
    <s v="19585219585000282"/>
    <s v="C.E. KILÓMETRO 48"/>
    <n v="1"/>
    <n v="20.75041876046901"/>
    <n v="1.4532745274082084"/>
    <n v="0.20301577645101015"/>
    <n v="1.2030157764510101"/>
    <n v="64"/>
    <n v="3"/>
    <n v="0"/>
    <n v="8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12988.4304587068"/>
    <n v="6369097.5528859477"/>
    <n v="0"/>
    <n v="0"/>
    <n v="7882086"/>
    <n v="0"/>
    <n v="0"/>
    <n v="0"/>
    <n v="0"/>
    <n v="0"/>
    <n v="0"/>
    <n v="0"/>
    <n v="0"/>
    <n v="0"/>
    <n v="7882086"/>
    <n v="123157.59375"/>
    <n v="1"/>
    <n v="0"/>
    <n v="0"/>
    <n v="1"/>
    <n v="24249724"/>
    <n v="29172800.546582695"/>
    <n v="29172801"/>
    <n v="11"/>
    <n v="1"/>
    <n v="0"/>
    <n v="0.84615384615384615"/>
    <n v="0"/>
    <n v="0.84615384615384615"/>
    <n v="0.84615384615384615"/>
    <n v="1"/>
    <n v="6660438"/>
    <n v="35833239"/>
    <n v="43715325"/>
  </r>
  <r>
    <x v="7"/>
    <n v="3777"/>
    <x v="27"/>
    <x v="1008"/>
    <x v="1008"/>
    <x v="944"/>
    <n v="15114"/>
    <n v="219585000291"/>
    <s v="19585219585000291"/>
    <s v="I.E.A. GUILLERMO LEON VALENCIA"/>
    <n v="1"/>
    <n v="20.75041876046901"/>
    <n v="1.4532745274082084"/>
    <n v="0.20301577645101015"/>
    <n v="1.2030157764510101"/>
    <n v="480"/>
    <n v="0"/>
    <n v="0"/>
    <n v="0"/>
    <n v="30"/>
    <n v="0"/>
    <n v="166"/>
    <n v="0"/>
    <n v="217"/>
    <n v="0"/>
    <n v="0"/>
    <n v="0"/>
    <n v="67"/>
    <n v="67"/>
    <n v="0"/>
    <n v="0"/>
    <n v="0"/>
    <n v="0"/>
    <n v="0"/>
    <n v="0"/>
    <n v="0"/>
    <n v="0"/>
    <n v="0"/>
    <n v="0"/>
    <n v="0"/>
    <n v="67"/>
    <n v="92671"/>
    <n v="81839"/>
    <n v="122758"/>
    <n v="150439"/>
    <n v="114333"/>
    <n v="99892"/>
    <n v="152848"/>
    <n v="184139"/>
    <n v="3344540.2505847467"/>
    <n v="37707731.913397126"/>
    <n v="0"/>
    <n v="12125692.856365405"/>
    <n v="0"/>
    <n v="0"/>
    <n v="0"/>
    <n v="0"/>
    <n v="53177965"/>
    <n v="0"/>
    <n v="0"/>
    <n v="0"/>
    <n v="2425138.571273081"/>
    <n v="0"/>
    <n v="0"/>
    <n v="0"/>
    <n v="0"/>
    <n v="2425139"/>
    <n v="55603104"/>
    <n v="115839.8"/>
    <n v="0"/>
    <n v="0"/>
    <n v="0"/>
    <n v="0"/>
    <n v="19701352"/>
    <n v="23701037.27341466"/>
    <n v="23701037"/>
    <n v="30"/>
    <n v="1"/>
    <n v="0"/>
    <n v="0"/>
    <n v="1.3333333333333333"/>
    <n v="1.3333333333333333"/>
    <n v="1.3333333333333333"/>
    <n v="2"/>
    <n v="6660438"/>
    <n v="30361475"/>
    <n v="85964579"/>
  </r>
  <r>
    <x v="7"/>
    <n v="3777"/>
    <x v="27"/>
    <x v="1008"/>
    <x v="1008"/>
    <x v="944"/>
    <n v="15115"/>
    <n v="219585000304"/>
    <s v="19585219585000304"/>
    <s v="I.E. MANUEL MARÍA MOSQUERA"/>
    <n v="1"/>
    <n v="20.75041876046901"/>
    <n v="1.4532745274082084"/>
    <n v="0.20301577645101015"/>
    <n v="1.2030157764510101"/>
    <n v="337"/>
    <n v="11"/>
    <n v="0"/>
    <n v="13"/>
    <n v="0"/>
    <n v="105"/>
    <n v="0"/>
    <n v="148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01065.6664553601"/>
    <n v="30403427.941134807"/>
    <n v="11032713.32393904"/>
    <n v="0"/>
    <n v="44737207"/>
    <n v="0"/>
    <n v="0"/>
    <n v="0"/>
    <n v="0"/>
    <n v="0"/>
    <n v="0"/>
    <n v="0"/>
    <n v="0"/>
    <n v="0"/>
    <n v="44737207"/>
    <n v="132751.35608308605"/>
    <n v="1"/>
    <n v="0"/>
    <n v="0"/>
    <n v="1"/>
    <n v="24249724"/>
    <n v="29172800.546582695"/>
    <n v="29172801"/>
    <n v="24"/>
    <n v="1"/>
    <n v="0"/>
    <n v="1.8461538461538463"/>
    <n v="0"/>
    <n v="1.8461538461538463"/>
    <n v="1.8461538461538463"/>
    <n v="2"/>
    <n v="6660438"/>
    <n v="35833239"/>
    <n v="80570446"/>
  </r>
  <r>
    <x v="7"/>
    <n v="3777"/>
    <x v="27"/>
    <x v="1008"/>
    <x v="1008"/>
    <x v="944"/>
    <n v="15116"/>
    <n v="219585000371"/>
    <s v="19585219585000371"/>
    <s v="INSTITUCION EDUCATIVA LA PLAYA"/>
    <n v="1"/>
    <n v="20.75041876046901"/>
    <n v="1.4532745274082084"/>
    <n v="0.20301577645101015"/>
    <n v="1.2030157764510101"/>
    <n v="214"/>
    <n v="0"/>
    <n v="0"/>
    <n v="25"/>
    <n v="0"/>
    <n v="124"/>
    <n v="0"/>
    <n v="55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38610.0692243334"/>
    <n v="21510725.697482731"/>
    <n v="1838785.55398984"/>
    <n v="0"/>
    <n v="26788121"/>
    <n v="0"/>
    <n v="0"/>
    <n v="0"/>
    <n v="0"/>
    <n v="0"/>
    <n v="0"/>
    <n v="0"/>
    <n v="0"/>
    <n v="0"/>
    <n v="26788121"/>
    <n v="125178.13551401869"/>
    <n v="1"/>
    <n v="0"/>
    <n v="0"/>
    <n v="1"/>
    <n v="24249724"/>
    <n v="29172800.546582695"/>
    <n v="29172801"/>
    <n v="25"/>
    <n v="1"/>
    <n v="0"/>
    <n v="1.9230769230769231"/>
    <n v="0"/>
    <n v="1.9230769230769231"/>
    <n v="1.9230769230769231"/>
    <n v="2"/>
    <n v="6660438"/>
    <n v="35833239"/>
    <n v="62621360"/>
  </r>
  <r>
    <x v="7"/>
    <n v="3777"/>
    <x v="27"/>
    <x v="1008"/>
    <x v="1008"/>
    <x v="944"/>
    <n v="15117"/>
    <n v="219585000410"/>
    <s v="19585219585000410"/>
    <s v="I.E. COLONIA ESCOLAR COCONUCO"/>
    <n v="1"/>
    <n v="20.75041876046901"/>
    <n v="1.4532745274082084"/>
    <n v="0.20301577645101015"/>
    <n v="1.2030157764510101"/>
    <n v="526"/>
    <n v="0"/>
    <n v="0"/>
    <n v="0"/>
    <n v="24"/>
    <n v="0"/>
    <n v="216"/>
    <n v="0"/>
    <n v="225"/>
    <n v="0"/>
    <n v="2"/>
    <n v="0"/>
    <n v="5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75632.2004677975"/>
    <n v="43418041.184877627"/>
    <n v="295359.62137114618"/>
    <n v="10677848.933217296"/>
    <n v="0"/>
    <n v="0"/>
    <n v="0"/>
    <n v="0"/>
    <n v="57066882"/>
    <n v="0"/>
    <n v="0"/>
    <n v="0"/>
    <n v="0"/>
    <n v="0"/>
    <n v="0"/>
    <n v="0"/>
    <n v="0"/>
    <n v="0"/>
    <n v="57066882"/>
    <n v="108492.1711026616"/>
    <n v="0"/>
    <n v="0"/>
    <n v="0"/>
    <n v="0"/>
    <n v="19701352"/>
    <n v="23701037.27341466"/>
    <n v="23701037"/>
    <n v="24"/>
    <n v="1"/>
    <n v="0"/>
    <n v="0"/>
    <n v="1.0666666666666667"/>
    <n v="1.0666666666666667"/>
    <n v="1.0666666666666667"/>
    <n v="2"/>
    <n v="6660438"/>
    <n v="30361475"/>
    <n v="87428357"/>
  </r>
  <r>
    <x v="7"/>
    <n v="3777"/>
    <x v="27"/>
    <x v="1008"/>
    <x v="1008"/>
    <x v="944"/>
    <n v="15118"/>
    <n v="219585000444"/>
    <s v="19585219585000444"/>
    <s v="CENTRO EDUCATIVO SAN BARTOLO"/>
    <n v="1"/>
    <n v="20.75041876046901"/>
    <n v="1.4532745274082084"/>
    <n v="0.20301577645101015"/>
    <n v="1.2030157764510101"/>
    <n v="34"/>
    <n v="0"/>
    <n v="0"/>
    <n v="4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0177.61107589339"/>
    <n v="3605149.5582373291"/>
    <n v="0"/>
    <n v="0"/>
    <n v="4155327"/>
    <n v="0"/>
    <n v="0"/>
    <n v="0"/>
    <n v="0"/>
    <n v="0"/>
    <n v="0"/>
    <n v="0"/>
    <n v="0"/>
    <n v="0"/>
    <n v="4155327"/>
    <n v="122215.5"/>
    <n v="1"/>
    <n v="0"/>
    <n v="0"/>
    <n v="1"/>
    <n v="24249724"/>
    <n v="29172800.546582695"/>
    <n v="29172801"/>
    <n v="4"/>
    <n v="1"/>
    <n v="0"/>
    <n v="0.30769230769230771"/>
    <n v="0"/>
    <n v="0.30769230769230771"/>
    <n v="0.30769230769230771"/>
    <n v="1"/>
    <n v="6660438"/>
    <n v="35833239"/>
    <n v="39988566"/>
  </r>
  <r>
    <x v="7"/>
    <n v="3777"/>
    <x v="27"/>
    <x v="1008"/>
    <x v="1008"/>
    <x v="944"/>
    <n v="15120"/>
    <n v="219585000487"/>
    <s v="19585219585000487"/>
    <s v="INSTITUCION EDUCATIVA TECNICA AGROPECUARIA MARGARITA LEGARDA"/>
    <n v="1"/>
    <n v="20.75041876046901"/>
    <n v="1.4532745274082084"/>
    <n v="0.20301577645101015"/>
    <n v="1.2030157764510101"/>
    <n v="327"/>
    <n v="0"/>
    <n v="0"/>
    <n v="18"/>
    <n v="0"/>
    <n v="128"/>
    <n v="0"/>
    <n v="139"/>
    <n v="0"/>
    <n v="0"/>
    <n v="0"/>
    <n v="4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75799.2498415201"/>
    <n v="32085831.068312228"/>
    <n v="0"/>
    <n v="9303929.1265163273"/>
    <n v="43865559"/>
    <n v="0"/>
    <n v="0"/>
    <n v="0"/>
    <n v="0"/>
    <n v="0"/>
    <n v="0"/>
    <n v="0"/>
    <n v="0"/>
    <n v="0"/>
    <n v="43865559"/>
    <n v="134145.44036697247"/>
    <n v="1"/>
    <n v="0"/>
    <n v="0"/>
    <n v="1"/>
    <n v="24249724"/>
    <n v="29172800.546582695"/>
    <n v="29172801"/>
    <n v="18"/>
    <n v="0"/>
    <n v="1"/>
    <n v="1.3846153846153846"/>
    <n v="0"/>
    <n v="1.3846153846153846"/>
    <n v="1.3846153846153846"/>
    <n v="2"/>
    <n v="13320876"/>
    <n v="42493677"/>
    <n v="86359236"/>
  </r>
  <r>
    <x v="7"/>
    <n v="3777"/>
    <x v="27"/>
    <x v="1008"/>
    <x v="1008"/>
    <x v="944"/>
    <n v="15119"/>
    <n v="219585000673"/>
    <s v="19585219585000673"/>
    <s v="C.E. PISANRABO"/>
    <n v="1"/>
    <n v="20.75041876046901"/>
    <n v="1.4532745274082084"/>
    <n v="0.20301577645101015"/>
    <n v="1.2030157764510101"/>
    <n v="49"/>
    <n v="0"/>
    <n v="0"/>
    <n v="8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00355.2221517868"/>
    <n v="4927037.7295910167"/>
    <n v="0"/>
    <n v="0"/>
    <n v="6027393"/>
    <n v="0"/>
    <n v="0"/>
    <n v="0"/>
    <n v="0"/>
    <n v="0"/>
    <n v="0"/>
    <n v="0"/>
    <n v="0"/>
    <n v="0"/>
    <n v="6027393"/>
    <n v="123008.02040816327"/>
    <n v="1"/>
    <n v="0"/>
    <n v="0"/>
    <n v="1"/>
    <n v="24249724"/>
    <n v="29172800.546582695"/>
    <n v="29172801"/>
    <n v="8"/>
    <n v="1"/>
    <n v="0"/>
    <n v="0.61538461538461542"/>
    <n v="0"/>
    <n v="0.61538461538461542"/>
    <n v="0.61538461538461542"/>
    <n v="1"/>
    <n v="6660438"/>
    <n v="35833239"/>
    <n v="41860632"/>
  </r>
  <r>
    <x v="7"/>
    <n v="3777"/>
    <x v="27"/>
    <x v="322"/>
    <x v="322"/>
    <x v="316"/>
    <n v="15124"/>
    <n v="219622000042"/>
    <s v="19622219622000042"/>
    <s v="INSTITUCION EDUCATIVA AGROPECUARIO DE PARRAGA"/>
    <n v="1"/>
    <n v="18.155526992287918"/>
    <n v="1.2715389127389267"/>
    <n v="0.1755194856059569"/>
    <n v="1.175519485605957"/>
    <n v="150"/>
    <n v="0"/>
    <n v="0"/>
    <n v="14"/>
    <n v="0"/>
    <n v="56"/>
    <n v="0"/>
    <n v="63"/>
    <n v="0"/>
    <n v="0"/>
    <n v="0"/>
    <n v="17"/>
    <n v="0"/>
    <n v="17"/>
    <n v="0"/>
    <n v="0"/>
    <n v="0"/>
    <n v="0"/>
    <n v="0"/>
    <n v="0"/>
    <n v="0"/>
    <n v="0"/>
    <n v="0"/>
    <n v="0"/>
    <n v="17"/>
    <n v="0"/>
    <n v="92671"/>
    <n v="81839"/>
    <n v="122758"/>
    <n v="150439"/>
    <n v="114333"/>
    <n v="99892"/>
    <n v="152848"/>
    <n v="184139"/>
    <n v="0"/>
    <n v="0"/>
    <n v="0"/>
    <n v="0"/>
    <n v="1881609.3708690023"/>
    <n v="13973574.10228188"/>
    <n v="0"/>
    <n v="3679802.7035199204"/>
    <n v="19534986"/>
    <n v="0"/>
    <n v="0"/>
    <n v="0"/>
    <n v="0"/>
    <n v="0"/>
    <n v="0"/>
    <n v="0"/>
    <n v="735960.54070398409"/>
    <n v="735961"/>
    <n v="20270947"/>
    <n v="135139.64666666667"/>
    <n v="1"/>
    <n v="0"/>
    <n v="0"/>
    <n v="1"/>
    <n v="24249724"/>
    <n v="28506023.082566429"/>
    <n v="28506023"/>
    <n v="14"/>
    <n v="1"/>
    <n v="0"/>
    <n v="1.0769230769230769"/>
    <n v="0"/>
    <n v="1.0769230769230769"/>
    <n v="1.0769230769230769"/>
    <n v="2"/>
    <n v="6660438"/>
    <n v="35166461"/>
    <n v="55437408"/>
  </r>
  <r>
    <x v="7"/>
    <n v="3777"/>
    <x v="27"/>
    <x v="322"/>
    <x v="322"/>
    <x v="316"/>
    <n v="15125"/>
    <n v="219622000051"/>
    <s v="19622219622000051"/>
    <s v="I.E. EL MARQUEZ"/>
    <n v="1"/>
    <n v="18.155526992287918"/>
    <n v="1.2715389127389267"/>
    <n v="0.1755194856059569"/>
    <n v="1.175519485605957"/>
    <n v="56"/>
    <n v="0"/>
    <n v="0"/>
    <n v="4"/>
    <n v="0"/>
    <n v="32"/>
    <n v="0"/>
    <n v="1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7602.67739114352"/>
    <n v="5636399.6378952125"/>
    <n v="718703.20934359729"/>
    <n v="0"/>
    <n v="6892706"/>
    <n v="0"/>
    <n v="0"/>
    <n v="0"/>
    <n v="0"/>
    <n v="0"/>
    <n v="0"/>
    <n v="0"/>
    <n v="0"/>
    <n v="0"/>
    <n v="6892706"/>
    <n v="123084.03571428571"/>
    <n v="1"/>
    <n v="0"/>
    <n v="0"/>
    <n v="1"/>
    <n v="24249724"/>
    <n v="28506023.082566429"/>
    <n v="28506023"/>
    <n v="4"/>
    <n v="1"/>
    <n v="0"/>
    <n v="0.30769230769230771"/>
    <n v="0"/>
    <n v="0.30769230769230771"/>
    <n v="0.30769230769230771"/>
    <n v="1"/>
    <n v="6660438"/>
    <n v="35166461"/>
    <n v="42059167"/>
  </r>
  <r>
    <x v="7"/>
    <n v="3777"/>
    <x v="27"/>
    <x v="322"/>
    <x v="322"/>
    <x v="316"/>
    <n v="15126"/>
    <n v="219622000069"/>
    <s v="19622219622000069"/>
    <s v="INSTITUCION EDUCATIVA NUESTRA SENORA DEL CARMEN"/>
    <n v="1"/>
    <n v="18.155526992287918"/>
    <n v="1.2715389127389267"/>
    <n v="0.1755194856059569"/>
    <n v="1.175519485605957"/>
    <n v="118"/>
    <n v="0"/>
    <n v="0"/>
    <n v="12"/>
    <n v="0"/>
    <n v="45"/>
    <n v="0"/>
    <n v="45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12808.0321734305"/>
    <n v="10568249.321053524"/>
    <n v="2874812.8373743892"/>
    <n v="0"/>
    <n v="15055870"/>
    <n v="0"/>
    <n v="0"/>
    <n v="0"/>
    <n v="0"/>
    <n v="0"/>
    <n v="0"/>
    <n v="0"/>
    <n v="0"/>
    <n v="0"/>
    <n v="15055870"/>
    <n v="127592.1186440678"/>
    <n v="1"/>
    <n v="0"/>
    <n v="0"/>
    <n v="1"/>
    <n v="24249724"/>
    <n v="28506023.082566429"/>
    <n v="28506023"/>
    <n v="12"/>
    <n v="1"/>
    <n v="0"/>
    <n v="0.92307692307692313"/>
    <n v="0"/>
    <n v="0.92307692307692313"/>
    <n v="0.92307692307692313"/>
    <n v="1"/>
    <n v="6660438"/>
    <n v="35166461"/>
    <n v="50222331"/>
  </r>
  <r>
    <x v="7"/>
    <n v="3777"/>
    <x v="27"/>
    <x v="322"/>
    <x v="322"/>
    <x v="316"/>
    <n v="15127"/>
    <n v="219622000077"/>
    <s v="19622219622000077"/>
    <s v="INSTITUCIÓN EDUCATIVA LOMA BAJO"/>
    <n v="1"/>
    <n v="18.155526992287918"/>
    <n v="1.2715389127389267"/>
    <n v="0.1755194856059569"/>
    <n v="1.175519485605957"/>
    <n v="202"/>
    <n v="0"/>
    <n v="0"/>
    <n v="13"/>
    <n v="0"/>
    <n v="83"/>
    <n v="0"/>
    <n v="81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7208.7015212164"/>
    <n v="19257698.762808643"/>
    <n v="4491895.0583974831"/>
    <n v="0"/>
    <n v="25496803"/>
    <n v="0"/>
    <n v="0"/>
    <n v="0"/>
    <n v="0"/>
    <n v="0"/>
    <n v="0"/>
    <n v="0"/>
    <n v="0"/>
    <n v="0"/>
    <n v="25496803"/>
    <n v="126221.79702970297"/>
    <n v="1"/>
    <n v="0"/>
    <n v="0"/>
    <n v="1"/>
    <n v="24249724"/>
    <n v="28506023.082566429"/>
    <n v="28506023"/>
    <n v="13"/>
    <n v="1"/>
    <n v="0"/>
    <n v="1"/>
    <n v="0"/>
    <n v="1"/>
    <n v="1"/>
    <n v="1"/>
    <n v="6660438"/>
    <n v="35166461"/>
    <n v="60663264"/>
  </r>
  <r>
    <x v="7"/>
    <n v="3777"/>
    <x v="27"/>
    <x v="322"/>
    <x v="322"/>
    <x v="316"/>
    <n v="15128"/>
    <n v="219622000166"/>
    <s v="19622219622000166"/>
    <s v="INSTITUCIÓN EDUCATIVA ALFONSO CORDOBA"/>
    <n v="1"/>
    <n v="18.155526992287918"/>
    <n v="1.2715389127389267"/>
    <n v="0.1755194856059569"/>
    <n v="1.175519485605957"/>
    <n v="26"/>
    <n v="0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3053049.8038599067"/>
    <n v="0"/>
    <n v="0"/>
    <n v="3053050"/>
    <n v="0"/>
    <n v="0"/>
    <n v="0"/>
    <n v="0"/>
    <n v="0"/>
    <n v="0"/>
    <n v="0"/>
    <n v="0"/>
    <n v="0"/>
    <n v="3053050"/>
    <n v="117425"/>
    <n v="1"/>
    <n v="0"/>
    <n v="0"/>
    <n v="1"/>
    <n v="24249724"/>
    <n v="28506023.082566429"/>
    <n v="28506023"/>
    <n v="0"/>
    <n v="1"/>
    <n v="0"/>
    <n v="0"/>
    <n v="0"/>
    <n v="0"/>
    <n v="0"/>
    <n v="0"/>
    <n v="0"/>
    <n v="28506023"/>
    <n v="31559073"/>
  </r>
  <r>
    <x v="7"/>
    <n v="3777"/>
    <x v="27"/>
    <x v="322"/>
    <x v="322"/>
    <x v="316"/>
    <n v="15129"/>
    <n v="219622000174"/>
    <s v="19622219622000174"/>
    <s v="CENTRO EDUCATIVO GUILLERMO LEON VALENCIA"/>
    <n v="1"/>
    <n v="18.155526992287918"/>
    <n v="1.2715389127389267"/>
    <n v="0.1755194856059569"/>
    <n v="1.175519485605957"/>
    <n v="43"/>
    <n v="0"/>
    <n v="0"/>
    <n v="6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6404.01608671527"/>
    <n v="4344724.7208775599"/>
    <n v="0"/>
    <n v="0"/>
    <n v="5151129"/>
    <n v="0"/>
    <n v="0"/>
    <n v="0"/>
    <n v="0"/>
    <n v="0"/>
    <n v="0"/>
    <n v="0"/>
    <n v="0"/>
    <n v="0"/>
    <n v="5151129"/>
    <n v="119793.69767441861"/>
    <n v="1"/>
    <n v="0"/>
    <n v="0"/>
    <n v="1"/>
    <n v="24249724"/>
    <n v="28506023.082566429"/>
    <n v="28506023"/>
    <n v="6"/>
    <n v="1"/>
    <n v="0"/>
    <n v="0.46153846153846156"/>
    <n v="0"/>
    <n v="0.46153846153846156"/>
    <n v="0.46153846153846156"/>
    <n v="1"/>
    <n v="6660438"/>
    <n v="35166461"/>
    <n v="40317590"/>
  </r>
  <r>
    <x v="7"/>
    <n v="3777"/>
    <x v="27"/>
    <x v="323"/>
    <x v="323"/>
    <x v="317"/>
    <n v="15134"/>
    <n v="219693000019"/>
    <s v="19693219693000019"/>
    <s v="INSTITUCION EDUCATIVA TECNICA EN SISTEMAS SANTIAGO"/>
    <n v="1"/>
    <n v="15.835807145050671"/>
    <n v="1.1090752148430798"/>
    <n v="0.15093900314391284"/>
    <n v="1.1509390031439128"/>
    <n v="181"/>
    <n v="0"/>
    <n v="0"/>
    <n v="9"/>
    <n v="0"/>
    <n v="39"/>
    <n v="0"/>
    <n v="98"/>
    <n v="0"/>
    <n v="0"/>
    <n v="0"/>
    <n v="35"/>
    <n v="0"/>
    <n v="35"/>
    <n v="0"/>
    <n v="0"/>
    <n v="0"/>
    <n v="0"/>
    <n v="0"/>
    <n v="0"/>
    <n v="0"/>
    <n v="0"/>
    <n v="0"/>
    <n v="0"/>
    <n v="35"/>
    <n v="0"/>
    <n v="92671"/>
    <n v="81839"/>
    <n v="122758"/>
    <n v="150439"/>
    <n v="114333"/>
    <n v="99892"/>
    <n v="152848"/>
    <n v="184139"/>
    <n v="0"/>
    <n v="0"/>
    <n v="0"/>
    <n v="0"/>
    <n v="1184312.7814180769"/>
    <n v="15750835.049581088"/>
    <n v="0"/>
    <n v="7417646.498497094"/>
    <n v="24352794"/>
    <n v="0"/>
    <n v="0"/>
    <n v="0"/>
    <n v="0"/>
    <n v="0"/>
    <n v="0"/>
    <n v="0"/>
    <n v="1483529.2996994187"/>
    <n v="1483529"/>
    <n v="25836323"/>
    <n v="142742.11602209945"/>
    <n v="1"/>
    <n v="0"/>
    <n v="0"/>
    <n v="1"/>
    <n v="24249724"/>
    <n v="27909953.167075019"/>
    <n v="27909953"/>
    <n v="9"/>
    <n v="1"/>
    <n v="0"/>
    <n v="0.69230769230769229"/>
    <n v="0"/>
    <n v="0.69230769230769229"/>
    <n v="0.69230769230769229"/>
    <n v="1"/>
    <n v="6660438"/>
    <n v="34570391"/>
    <n v="60406714"/>
  </r>
  <r>
    <x v="7"/>
    <n v="3777"/>
    <x v="27"/>
    <x v="323"/>
    <x v="323"/>
    <x v="317"/>
    <n v="15135"/>
    <n v="219693000051"/>
    <s v="19693219693000051"/>
    <s v="CENTRO EDUCATIVO EL RODEO"/>
    <n v="1"/>
    <n v="15.835807145050671"/>
    <n v="1.1090752148430798"/>
    <n v="0.15093900314391284"/>
    <n v="1.1509390031439128"/>
    <n v="63"/>
    <n v="1"/>
    <n v="0"/>
    <n v="7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52722.4723716239"/>
    <n v="6323327.9396128459"/>
    <n v="0"/>
    <n v="0"/>
    <n v="7376050"/>
    <n v="0"/>
    <n v="0"/>
    <n v="0"/>
    <n v="0"/>
    <n v="0"/>
    <n v="0"/>
    <n v="0"/>
    <n v="0"/>
    <n v="0"/>
    <n v="7376050"/>
    <n v="117080.15873015873"/>
    <n v="1"/>
    <n v="0"/>
    <n v="0"/>
    <n v="1"/>
    <n v="24249724"/>
    <n v="27909953.167075019"/>
    <n v="27909953"/>
    <n v="8"/>
    <n v="1"/>
    <n v="0"/>
    <n v="0.61538461538461542"/>
    <n v="0"/>
    <n v="0.61538461538461542"/>
    <n v="0.61538461538461542"/>
    <n v="1"/>
    <n v="6660438"/>
    <n v="34570391"/>
    <n v="41946441"/>
  </r>
  <r>
    <x v="7"/>
    <n v="3777"/>
    <x v="27"/>
    <x v="323"/>
    <x v="323"/>
    <x v="317"/>
    <n v="15136"/>
    <n v="219693000086"/>
    <s v="19693219693000086"/>
    <s v="I.E.T. VENECIA (ANTES INST EDUC VENECIA)"/>
    <n v="1"/>
    <n v="15.835807145050671"/>
    <n v="1.1090752148430798"/>
    <n v="0.15093900314391284"/>
    <n v="1.1509390031439128"/>
    <n v="164"/>
    <n v="0"/>
    <n v="0"/>
    <n v="15"/>
    <n v="0"/>
    <n v="69"/>
    <n v="0"/>
    <n v="52"/>
    <n v="0"/>
    <n v="0"/>
    <n v="0"/>
    <n v="28"/>
    <n v="0"/>
    <n v="93"/>
    <n v="0"/>
    <n v="0"/>
    <n v="2"/>
    <n v="0"/>
    <n v="11"/>
    <n v="0"/>
    <n v="52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1973854.6356967948"/>
    <n v="13911321.467148261"/>
    <n v="0"/>
    <n v="5934117.1987976748"/>
    <n v="21819293"/>
    <n v="0"/>
    <n v="0"/>
    <n v="0"/>
    <n v="0"/>
    <n v="52636.123618581201"/>
    <n v="1448616.9461658522"/>
    <n v="0"/>
    <n v="1186823.439759535"/>
    <n v="2688077"/>
    <n v="24507370"/>
    <n v="149435.18292682926"/>
    <n v="1"/>
    <n v="0"/>
    <n v="0"/>
    <n v="1"/>
    <n v="24249724"/>
    <n v="27909953.167075019"/>
    <n v="27909953"/>
    <n v="15"/>
    <n v="0"/>
    <n v="1"/>
    <n v="1.1538461538461537"/>
    <n v="0"/>
    <n v="1.1538461538461537"/>
    <n v="1.1538461538461537"/>
    <n v="2"/>
    <n v="13320876"/>
    <n v="41230829"/>
    <n v="65738199"/>
  </r>
  <r>
    <x v="7"/>
    <n v="3777"/>
    <x v="27"/>
    <x v="323"/>
    <x v="323"/>
    <x v="317"/>
    <n v="15137"/>
    <n v="219693000167"/>
    <s v="19693219693000167"/>
    <s v="C.E. PARAMILLOS"/>
    <n v="1"/>
    <n v="15.835807145050671"/>
    <n v="1.1090752148430798"/>
    <n v="0.15093900314391284"/>
    <n v="1.1509390031439128"/>
    <n v="52"/>
    <n v="1"/>
    <n v="0"/>
    <n v="12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10674.0176038889"/>
    <n v="4483814.357180018"/>
    <n v="0"/>
    <n v="0"/>
    <n v="6194488"/>
    <n v="0"/>
    <n v="0"/>
    <n v="0"/>
    <n v="0"/>
    <n v="0"/>
    <n v="0"/>
    <n v="0"/>
    <n v="0"/>
    <n v="0"/>
    <n v="6194488"/>
    <n v="119124.76923076923"/>
    <n v="1"/>
    <n v="0"/>
    <n v="0"/>
    <n v="1"/>
    <n v="24249724"/>
    <n v="27909953.167075019"/>
    <n v="27909953"/>
    <n v="13"/>
    <n v="1"/>
    <n v="0"/>
    <n v="1"/>
    <n v="0"/>
    <n v="1"/>
    <n v="1"/>
    <n v="1"/>
    <n v="6660438"/>
    <n v="34570391"/>
    <n v="40764879"/>
  </r>
  <r>
    <x v="7"/>
    <n v="3777"/>
    <x v="27"/>
    <x v="323"/>
    <x v="323"/>
    <x v="317"/>
    <n v="15138"/>
    <n v="219693000175"/>
    <s v="19693219693000175"/>
    <s v="CENTRO EDUCATIVO EL TRILLADERO"/>
    <n v="1"/>
    <n v="15.835807145050671"/>
    <n v="1.1090752148430798"/>
    <n v="0.15093900314391284"/>
    <n v="1.1509390031439128"/>
    <n v="71"/>
    <n v="1"/>
    <n v="0"/>
    <n v="15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05444.9447432477"/>
    <n v="6323327.9396128459"/>
    <n v="0"/>
    <n v="0"/>
    <n v="8428773"/>
    <n v="0"/>
    <n v="0"/>
    <n v="0"/>
    <n v="0"/>
    <n v="0"/>
    <n v="0"/>
    <n v="0"/>
    <n v="0"/>
    <n v="0"/>
    <n v="8428773"/>
    <n v="118715.11267605633"/>
    <n v="1"/>
    <n v="0"/>
    <n v="0"/>
    <n v="1"/>
    <n v="24249724"/>
    <n v="27909953.167075019"/>
    <n v="27909953"/>
    <n v="16"/>
    <n v="1"/>
    <n v="0"/>
    <n v="1.2307692307692308"/>
    <n v="0"/>
    <n v="1.2307692307692308"/>
    <n v="1.2307692307692308"/>
    <n v="2"/>
    <n v="6660438"/>
    <n v="34570391"/>
    <n v="42999164"/>
  </r>
  <r>
    <x v="7"/>
    <n v="3777"/>
    <x v="27"/>
    <x v="323"/>
    <x v="323"/>
    <x v="317"/>
    <n v="25382"/>
    <n v="219693000621"/>
    <s v="19693219693000621"/>
    <s v="INSTITUCION EDUCATIVA AGROPECUARIA VALENCIA"/>
    <n v="1"/>
    <n v="15.835807145050671"/>
    <n v="1.1090752148430798"/>
    <n v="0.15093900314391284"/>
    <n v="1.1509390031439128"/>
    <n v="197"/>
    <n v="0"/>
    <n v="0"/>
    <n v="11"/>
    <n v="0"/>
    <n v="81"/>
    <n v="0"/>
    <n v="82"/>
    <n v="0"/>
    <n v="0"/>
    <n v="0"/>
    <n v="23"/>
    <n v="0"/>
    <n v="23"/>
    <n v="0"/>
    <n v="0"/>
    <n v="0"/>
    <n v="0"/>
    <n v="0"/>
    <n v="0"/>
    <n v="0"/>
    <n v="0"/>
    <n v="0"/>
    <n v="0"/>
    <n v="23"/>
    <n v="0"/>
    <n v="92671"/>
    <n v="81839"/>
    <n v="122758"/>
    <n v="150439"/>
    <n v="114333"/>
    <n v="99892"/>
    <n v="152848"/>
    <n v="184139"/>
    <n v="0"/>
    <n v="0"/>
    <n v="0"/>
    <n v="0"/>
    <n v="1447493.3995109829"/>
    <n v="18740044.621034432"/>
    <n v="0"/>
    <n v="4874453.41329809"/>
    <n v="25061991"/>
    <n v="0"/>
    <n v="0"/>
    <n v="0"/>
    <n v="0"/>
    <n v="0"/>
    <n v="0"/>
    <n v="0"/>
    <n v="974890.68265961809"/>
    <n v="974891"/>
    <n v="26036882"/>
    <n v="132166.91370558375"/>
    <n v="1"/>
    <n v="0"/>
    <n v="0"/>
    <n v="1"/>
    <n v="24249724"/>
    <n v="27909953.167075019"/>
    <n v="27909953"/>
    <n v="11"/>
    <n v="1"/>
    <n v="0"/>
    <n v="0.84615384615384615"/>
    <n v="0"/>
    <n v="0.84615384615384615"/>
    <n v="0.84615384615384615"/>
    <n v="1"/>
    <n v="6660438"/>
    <n v="34570391"/>
    <n v="60607273"/>
  </r>
  <r>
    <x v="7"/>
    <n v="3777"/>
    <x v="27"/>
    <x v="324"/>
    <x v="324"/>
    <x v="318"/>
    <n v="4342"/>
    <n v="219698000033"/>
    <s v="19698219698000033"/>
    <s v="INSTITUCION EDUCATIVA LA CONCEPCION"/>
    <n v="1"/>
    <n v="12.193229013718168"/>
    <n v="0.85396392897136919"/>
    <n v="0.11234109746125888"/>
    <n v="1.1123410974612589"/>
    <n v="459"/>
    <n v="0"/>
    <n v="0"/>
    <n v="40"/>
    <n v="0"/>
    <n v="218"/>
    <n v="0"/>
    <n v="150"/>
    <n v="0"/>
    <n v="0"/>
    <n v="0"/>
    <n v="5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87091.787841524"/>
    <n v="40889943.501996823"/>
    <n v="0"/>
    <n v="10446094.244616356"/>
    <n v="56423130"/>
    <n v="0"/>
    <n v="0"/>
    <n v="0"/>
    <n v="0"/>
    <n v="0"/>
    <n v="0"/>
    <n v="0"/>
    <n v="0"/>
    <n v="0"/>
    <n v="56423130"/>
    <n v="122926.2091503268"/>
    <n v="1"/>
    <n v="1"/>
    <n v="1"/>
    <n v="1"/>
    <n v="24249724"/>
    <n v="26973964.60729263"/>
    <n v="26973965"/>
    <n v="40"/>
    <n v="1"/>
    <n v="0"/>
    <n v="3.0769230769230771"/>
    <n v="0"/>
    <n v="3.0769230769230771"/>
    <n v="3.0769230769230771"/>
    <n v="4"/>
    <n v="6660438"/>
    <n v="33634403"/>
    <n v="90057533"/>
  </r>
  <r>
    <x v="7"/>
    <n v="3777"/>
    <x v="27"/>
    <x v="324"/>
    <x v="324"/>
    <x v="318"/>
    <n v="4343"/>
    <n v="219698000041"/>
    <s v="19698219698000041"/>
    <s v="INST EDUC AGROP SA T WE SX YAT"/>
    <n v="1"/>
    <n v="12.193229013718168"/>
    <n v="0.85396392897136919"/>
    <n v="0.11234109746125888"/>
    <n v="1.1123410974612589"/>
    <n v="572"/>
    <n v="0"/>
    <n v="0"/>
    <n v="46"/>
    <n v="0"/>
    <n v="293"/>
    <n v="0"/>
    <n v="180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50155.5560177527"/>
    <n v="52556911.077294834"/>
    <n v="9011012.9394322"/>
    <n v="0"/>
    <n v="67418080"/>
    <n v="0"/>
    <n v="0"/>
    <n v="0"/>
    <n v="0"/>
    <n v="0"/>
    <n v="0"/>
    <n v="0"/>
    <n v="0"/>
    <n v="0"/>
    <n v="67418080"/>
    <n v="117863.77622377622"/>
    <n v="1"/>
    <n v="1"/>
    <n v="1"/>
    <n v="1"/>
    <n v="24249724"/>
    <n v="26973964.60729263"/>
    <n v="26973965"/>
    <n v="46"/>
    <n v="1"/>
    <n v="0"/>
    <n v="3.5384615384615383"/>
    <n v="0"/>
    <n v="3.5384615384615383"/>
    <n v="3.5384615384615383"/>
    <n v="4"/>
    <n v="6660438"/>
    <n v="33634403"/>
    <n v="101052483"/>
  </r>
  <r>
    <x v="7"/>
    <n v="3777"/>
    <x v="27"/>
    <x v="1009"/>
    <x v="1009"/>
    <x v="945"/>
    <n v="4387"/>
    <n v="219698000076"/>
    <s v="19845219698000076"/>
    <s v="INST EDUC LA PRIMAVERA ANTES (CENT EDUC LA PRIMAVERA)"/>
    <n v="1"/>
    <n v="11.177442567027343"/>
    <n v="0.78282239754962424"/>
    <n v="0.10157750419037187"/>
    <n v="1.1015775041903719"/>
    <n v="281"/>
    <n v="0"/>
    <n v="0"/>
    <n v="20"/>
    <n v="0"/>
    <n v="151"/>
    <n v="0"/>
    <n v="87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18933.2157319561"/>
    <n v="26189229.651563141"/>
    <n v="3872600.1222912692"/>
    <n v="0"/>
    <n v="32580763"/>
    <n v="0"/>
    <n v="0"/>
    <n v="0"/>
    <n v="0"/>
    <n v="0"/>
    <n v="0"/>
    <n v="0"/>
    <n v="0"/>
    <n v="0"/>
    <n v="32580763"/>
    <n v="115945.77580071174"/>
    <n v="1"/>
    <n v="0"/>
    <n v="0"/>
    <n v="1"/>
    <n v="24249724"/>
    <n v="26712950.441225361"/>
    <n v="26712950"/>
    <n v="20"/>
    <n v="1"/>
    <n v="0"/>
    <n v="1.5384615384615385"/>
    <n v="0"/>
    <n v="1.5384615384615385"/>
    <n v="1.5384615384615385"/>
    <n v="2"/>
    <n v="6660438"/>
    <n v="33373388"/>
    <n v="65954151"/>
  </r>
  <r>
    <x v="7"/>
    <n v="3777"/>
    <x v="27"/>
    <x v="324"/>
    <x v="324"/>
    <x v="318"/>
    <n v="4344"/>
    <n v="219698000173"/>
    <s v="19698219698000173"/>
    <s v="INSTITUCIÓN EDUCATIVA SAN ANTONIO (ANTES CENTRO EDUCATIVO SAN ANTONIO)"/>
    <n v="1"/>
    <n v="12.193229013718168"/>
    <n v="0.85396392897136919"/>
    <n v="0.11234109746125888"/>
    <n v="1.1123410974612589"/>
    <n v="365"/>
    <n v="0"/>
    <n v="0"/>
    <n v="24"/>
    <n v="0"/>
    <n v="157"/>
    <n v="0"/>
    <n v="132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52255.0727049145"/>
    <n v="32111939.326296419"/>
    <n v="8840993.8273674417"/>
    <n v="0"/>
    <n v="44005188"/>
    <n v="0"/>
    <n v="0"/>
    <n v="0"/>
    <n v="0"/>
    <n v="0"/>
    <n v="0"/>
    <n v="0"/>
    <n v="0"/>
    <n v="0"/>
    <n v="44005188"/>
    <n v="120562.15890410959"/>
    <n v="1"/>
    <n v="1"/>
    <n v="1"/>
    <n v="1"/>
    <n v="24249724"/>
    <n v="26973964.60729263"/>
    <n v="26973965"/>
    <n v="24"/>
    <n v="1"/>
    <n v="0"/>
    <n v="1.8461538461538463"/>
    <n v="0"/>
    <n v="1.8461538461538463"/>
    <n v="1.8461538461538463"/>
    <n v="2"/>
    <n v="6660438"/>
    <n v="33634403"/>
    <n v="77639591"/>
  </r>
  <r>
    <x v="7"/>
    <n v="3777"/>
    <x v="27"/>
    <x v="324"/>
    <x v="324"/>
    <x v="318"/>
    <n v="4345"/>
    <n v="219698000181"/>
    <s v="19698219698000181"/>
    <s v="CENTRO EDUCATIVO QUINAMAYO"/>
    <n v="1"/>
    <n v="12.193229013718168"/>
    <n v="0.85396392897136919"/>
    <n v="0.11234109746125888"/>
    <n v="1.1123410974612589"/>
    <n v="237"/>
    <n v="4"/>
    <n v="0"/>
    <n v="27"/>
    <n v="0"/>
    <n v="2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42496.1355771814"/>
    <n v="22889479.242965616"/>
    <n v="0"/>
    <n v="0"/>
    <n v="26831975"/>
    <n v="0"/>
    <n v="0"/>
    <n v="0"/>
    <n v="0"/>
    <n v="0"/>
    <n v="0"/>
    <n v="0"/>
    <n v="0"/>
    <n v="0"/>
    <n v="26831975"/>
    <n v="113215.08438818566"/>
    <n v="1"/>
    <n v="1"/>
    <n v="1"/>
    <n v="1"/>
    <n v="24249724"/>
    <n v="26973964.60729263"/>
    <n v="26973965"/>
    <n v="31"/>
    <n v="0"/>
    <n v="1"/>
    <n v="2.3846153846153846"/>
    <n v="0"/>
    <n v="2.3846153846153846"/>
    <n v="2.3846153846153846"/>
    <n v="3"/>
    <n v="19981315"/>
    <n v="46955280"/>
    <n v="73787255"/>
  </r>
  <r>
    <x v="7"/>
    <n v="3777"/>
    <x v="27"/>
    <x v="324"/>
    <x v="324"/>
    <x v="318"/>
    <n v="4346"/>
    <n v="219698000319"/>
    <s v="19698219698000319"/>
    <s v="I. E. BAJO SAN FRANCISCO"/>
    <n v="1"/>
    <n v="12.193229013718168"/>
    <n v="0.85396392897136919"/>
    <n v="0.11234109746125888"/>
    <n v="1.1123410974612589"/>
    <n v="217"/>
    <n v="0"/>
    <n v="0"/>
    <n v="6"/>
    <n v="0"/>
    <n v="95"/>
    <n v="0"/>
    <n v="97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3063.76817622862"/>
    <n v="21333883.566259213"/>
    <n v="3230363.1292304113"/>
    <n v="0"/>
    <n v="25327310"/>
    <n v="0"/>
    <n v="0"/>
    <n v="0"/>
    <n v="0"/>
    <n v="0"/>
    <n v="0"/>
    <n v="0"/>
    <n v="0"/>
    <n v="0"/>
    <n v="25327310"/>
    <n v="116715.71428571429"/>
    <n v="1"/>
    <n v="1"/>
    <n v="1"/>
    <n v="1"/>
    <n v="24249724"/>
    <n v="26973964.60729263"/>
    <n v="26973965"/>
    <n v="6"/>
    <n v="0"/>
    <n v="1"/>
    <n v="0.46153846153846156"/>
    <n v="0"/>
    <n v="0.46153846153846156"/>
    <n v="0.46153846153846156"/>
    <n v="1"/>
    <n v="6660438"/>
    <n v="33634403"/>
    <n v="58961713"/>
  </r>
  <r>
    <x v="7"/>
    <n v="3777"/>
    <x v="27"/>
    <x v="324"/>
    <x v="324"/>
    <x v="318"/>
    <n v="4347"/>
    <n v="219698000327"/>
    <s v="19698219698000327"/>
    <s v="INSTITUCION EDUCATIVA AGROPECUARIA SAN ISIDRO"/>
    <n v="1"/>
    <n v="12.193229013718168"/>
    <n v="0.85396392897136919"/>
    <n v="0.11234109746125888"/>
    <n v="1.1123410974612589"/>
    <n v="128"/>
    <n v="0"/>
    <n v="0"/>
    <n v="2"/>
    <n v="0"/>
    <n v="43"/>
    <n v="0"/>
    <n v="63"/>
    <n v="0"/>
    <n v="0"/>
    <n v="0"/>
    <n v="20"/>
    <n v="0"/>
    <n v="20"/>
    <n v="0"/>
    <n v="0"/>
    <n v="0"/>
    <n v="0"/>
    <n v="0"/>
    <n v="0"/>
    <n v="0"/>
    <n v="0"/>
    <n v="0"/>
    <n v="0"/>
    <n v="20"/>
    <n v="0"/>
    <n v="92671"/>
    <n v="81839"/>
    <n v="122758"/>
    <n v="150439"/>
    <n v="114333"/>
    <n v="99892"/>
    <n v="152848"/>
    <n v="184139"/>
    <n v="0"/>
    <n v="0"/>
    <n v="0"/>
    <n v="0"/>
    <n v="254354.58939207622"/>
    <n v="11778081.552205607"/>
    <n v="0"/>
    <n v="4096507.5469083749"/>
    <n v="16128944"/>
    <n v="0"/>
    <n v="0"/>
    <n v="0"/>
    <n v="0"/>
    <n v="0"/>
    <n v="0"/>
    <n v="0"/>
    <n v="819301.50938167493"/>
    <n v="819302"/>
    <n v="16948246"/>
    <n v="132408.171875"/>
    <n v="1"/>
    <n v="1"/>
    <n v="1"/>
    <n v="1"/>
    <n v="24249724"/>
    <n v="26973964.60729263"/>
    <n v="26973965"/>
    <n v="2"/>
    <n v="1"/>
    <n v="0"/>
    <n v="0.15384615384615385"/>
    <n v="0"/>
    <n v="0.15384615384615385"/>
    <n v="0.15384615384615385"/>
    <n v="1"/>
    <n v="6660438"/>
    <n v="33634403"/>
    <n v="50582649"/>
  </r>
  <r>
    <x v="7"/>
    <n v="3777"/>
    <x v="27"/>
    <x v="324"/>
    <x v="324"/>
    <x v="318"/>
    <n v="4348"/>
    <n v="219698000432"/>
    <s v="19698219698000432"/>
    <s v="INSTITUCION ETNOEDUCATIVA EL PALMAR(ANTES INSTITUCION EDUCATIVA EL PALMAR)"/>
    <n v="1"/>
    <n v="12.193229013718168"/>
    <n v="0.85396392897136919"/>
    <n v="0.11234109746125888"/>
    <n v="1.1123410974612589"/>
    <n v="326"/>
    <n v="0"/>
    <n v="0"/>
    <n v="23"/>
    <n v="0"/>
    <n v="161"/>
    <n v="0"/>
    <n v="107"/>
    <n v="0"/>
    <n v="35"/>
    <n v="0"/>
    <n v="0"/>
    <n v="0"/>
    <n v="326"/>
    <n v="0"/>
    <n v="0"/>
    <n v="23"/>
    <n v="0"/>
    <n v="161"/>
    <n v="0"/>
    <n v="107"/>
    <n v="0"/>
    <n v="35"/>
    <n v="0"/>
    <n v="0"/>
    <n v="0"/>
    <n v="92671"/>
    <n v="81839"/>
    <n v="122758"/>
    <n v="150439"/>
    <n v="114333"/>
    <n v="99892"/>
    <n v="152848"/>
    <n v="184139"/>
    <n v="0"/>
    <n v="0"/>
    <n v="0"/>
    <n v="0"/>
    <n v="2925077.7780088764"/>
    <n v="29778545.811236817"/>
    <n v="5950668.9222665476"/>
    <n v="0"/>
    <n v="38654293"/>
    <n v="0"/>
    <n v="0"/>
    <n v="0"/>
    <n v="0"/>
    <n v="585015.55560177541"/>
    <n v="5955709.1622473644"/>
    <n v="1190133.7844533094"/>
    <n v="0"/>
    <n v="7730859"/>
    <n v="46385152"/>
    <n v="142285.74233128835"/>
    <n v="1"/>
    <n v="1"/>
    <n v="1"/>
    <n v="1"/>
    <n v="24249724"/>
    <n v="26973964.60729263"/>
    <n v="26973965"/>
    <n v="23"/>
    <n v="0"/>
    <n v="1"/>
    <n v="1.7692307692307692"/>
    <n v="0"/>
    <n v="1.7692307692307692"/>
    <n v="1.7692307692307692"/>
    <n v="2"/>
    <n v="13320876"/>
    <n v="40294841"/>
    <n v="86679993"/>
  </r>
  <r>
    <x v="7"/>
    <n v="3777"/>
    <x v="27"/>
    <x v="324"/>
    <x v="324"/>
    <x v="318"/>
    <n v="4349"/>
    <n v="219698000459"/>
    <s v="19698219698000459"/>
    <s v="CENTRO EDUCATIVO LOMITAS"/>
    <n v="1"/>
    <n v="12.193229013718168"/>
    <n v="0.85396392897136919"/>
    <n v="0.11234109746125888"/>
    <n v="1.1123410974612589"/>
    <n v="63"/>
    <n v="0"/>
    <n v="0"/>
    <n v="6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3063.76817622862"/>
    <n v="6333496.6837332044"/>
    <n v="0"/>
    <n v="0"/>
    <n v="7096560"/>
    <n v="0"/>
    <n v="0"/>
    <n v="0"/>
    <n v="0"/>
    <n v="0"/>
    <n v="0"/>
    <n v="0"/>
    <n v="0"/>
    <n v="0"/>
    <n v="7096560"/>
    <n v="112643.80952380953"/>
    <n v="1"/>
    <n v="1"/>
    <n v="1"/>
    <n v="1"/>
    <n v="24249724"/>
    <n v="26973964.60729263"/>
    <n v="26973965"/>
    <n v="6"/>
    <n v="1"/>
    <n v="0"/>
    <n v="0.46153846153846156"/>
    <n v="0"/>
    <n v="0.46153846153846156"/>
    <n v="0.46153846153846156"/>
    <n v="1"/>
    <n v="6660438"/>
    <n v="33634403"/>
    <n v="40730963"/>
  </r>
  <r>
    <x v="7"/>
    <n v="3777"/>
    <x v="27"/>
    <x v="324"/>
    <x v="324"/>
    <x v="318"/>
    <n v="4350"/>
    <n v="219698000483"/>
    <s v="19698219698000483"/>
    <s v="INSTITUCIÓN EDUCATIVA LA ESPERANZA"/>
    <n v="1"/>
    <n v="12.193229013718168"/>
    <n v="0.85396392897136919"/>
    <n v="0.11234109746125888"/>
    <n v="1.1123410974612589"/>
    <n v="241"/>
    <n v="1"/>
    <n v="0"/>
    <n v="14"/>
    <n v="0"/>
    <n v="115"/>
    <n v="0"/>
    <n v="77"/>
    <n v="0"/>
    <n v="34"/>
    <n v="0"/>
    <n v="0"/>
    <n v="0"/>
    <n v="240"/>
    <n v="0"/>
    <n v="0"/>
    <n v="14"/>
    <n v="0"/>
    <n v="115"/>
    <n v="0"/>
    <n v="77"/>
    <n v="0"/>
    <n v="34"/>
    <n v="0"/>
    <n v="0"/>
    <n v="0"/>
    <n v="92671"/>
    <n v="81839"/>
    <n v="122758"/>
    <n v="150439"/>
    <n v="114333"/>
    <n v="99892"/>
    <n v="152848"/>
    <n v="184139"/>
    <n v="0"/>
    <n v="0"/>
    <n v="0"/>
    <n v="0"/>
    <n v="1907659.4204405716"/>
    <n v="21333883.566259213"/>
    <n v="5780649.8102017893"/>
    <n v="0"/>
    <n v="29022193"/>
    <n v="0"/>
    <n v="0"/>
    <n v="0"/>
    <n v="0"/>
    <n v="356096.42514890671"/>
    <n v="4266776.7132518431"/>
    <n v="1156129.9620403578"/>
    <n v="0"/>
    <n v="5779003"/>
    <n v="34801196"/>
    <n v="144403.30290456431"/>
    <n v="1"/>
    <n v="1"/>
    <n v="1"/>
    <n v="1"/>
    <n v="24249724"/>
    <n v="26973964.60729263"/>
    <n v="26973965"/>
    <n v="15"/>
    <n v="1"/>
    <n v="0"/>
    <n v="1.1538461538461537"/>
    <n v="0"/>
    <n v="1.1538461538461537"/>
    <n v="1.1538461538461537"/>
    <n v="2"/>
    <n v="6660438"/>
    <n v="33634403"/>
    <n v="68435599"/>
  </r>
  <r>
    <x v="7"/>
    <n v="3777"/>
    <x v="27"/>
    <x v="324"/>
    <x v="324"/>
    <x v="318"/>
    <n v="4351"/>
    <n v="219698000505"/>
    <s v="19698219698000505"/>
    <s v="CENTRO EDUCATIVO LA AGUSTINA"/>
    <n v="1"/>
    <n v="12.193229013718168"/>
    <n v="0.85396392897136919"/>
    <n v="0.11234109746125888"/>
    <n v="1.1123410974612589"/>
    <n v="122"/>
    <n v="10"/>
    <n v="0"/>
    <n v="16"/>
    <n v="0"/>
    <n v="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06609.6620969907"/>
    <n v="10666941.783129606"/>
    <n v="0"/>
    <n v="0"/>
    <n v="13973551"/>
    <n v="0"/>
    <n v="0"/>
    <n v="0"/>
    <n v="0"/>
    <n v="0"/>
    <n v="0"/>
    <n v="0"/>
    <n v="0"/>
    <n v="0"/>
    <n v="13973551"/>
    <n v="114537.30327868853"/>
    <n v="1"/>
    <n v="1"/>
    <n v="1"/>
    <n v="1"/>
    <n v="24249724"/>
    <n v="26973964.60729263"/>
    <n v="26973965"/>
    <n v="26"/>
    <n v="0"/>
    <n v="1"/>
    <n v="2"/>
    <n v="0"/>
    <n v="2"/>
    <n v="2"/>
    <n v="2"/>
    <n v="13320876"/>
    <n v="40294841"/>
    <n v="54268392"/>
  </r>
  <r>
    <x v="7"/>
    <n v="3777"/>
    <x v="27"/>
    <x v="324"/>
    <x v="324"/>
    <x v="318"/>
    <n v="4352"/>
    <n v="219698000556"/>
    <s v="19698219698000556"/>
    <s v="INSTITUCION EDUCATIVA POLICARPA FERNANDEZ"/>
    <n v="1"/>
    <n v="12.193229013718168"/>
    <n v="0.85396392897136919"/>
    <n v="0.11234109746125888"/>
    <n v="1.1123410974612589"/>
    <n v="517"/>
    <n v="6"/>
    <n v="0"/>
    <n v="31"/>
    <n v="0"/>
    <n v="189"/>
    <n v="0"/>
    <n v="216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05559.9037534101"/>
    <n v="45001160.647578031"/>
    <n v="12751433.404856887"/>
    <n v="0"/>
    <n v="62458154"/>
    <n v="0"/>
    <n v="0"/>
    <n v="0"/>
    <n v="0"/>
    <n v="0"/>
    <n v="0"/>
    <n v="0"/>
    <n v="0"/>
    <n v="0"/>
    <n v="62458154"/>
    <n v="120808.80851063829"/>
    <n v="1"/>
    <n v="1"/>
    <n v="1"/>
    <n v="1"/>
    <n v="24249724"/>
    <n v="26973964.60729263"/>
    <n v="26973965"/>
    <n v="37"/>
    <n v="0"/>
    <n v="1"/>
    <n v="2.8461538461538463"/>
    <n v="0"/>
    <n v="2.8461538461538463"/>
    <n v="2.8461538461538463"/>
    <n v="3"/>
    <n v="19981315"/>
    <n v="46955280"/>
    <n v="109413434"/>
  </r>
  <r>
    <x v="7"/>
    <n v="3777"/>
    <x v="27"/>
    <x v="1009"/>
    <x v="1009"/>
    <x v="945"/>
    <n v="4388"/>
    <n v="219698000564"/>
    <s v="19845219698000564"/>
    <s v="I.E. JUAN IGNACIO"/>
    <n v="1"/>
    <n v="11.177442567027343"/>
    <n v="0.78282239754962424"/>
    <n v="0.10157750419037187"/>
    <n v="1.1015775041903719"/>
    <n v="250"/>
    <n v="0"/>
    <n v="0"/>
    <n v="10"/>
    <n v="0"/>
    <n v="69"/>
    <n v="0"/>
    <n v="114"/>
    <n v="0"/>
    <n v="0"/>
    <n v="0"/>
    <n v="57"/>
    <n v="0"/>
    <n v="57"/>
    <n v="0"/>
    <n v="0"/>
    <n v="0"/>
    <n v="0"/>
    <n v="0"/>
    <n v="0"/>
    <n v="0"/>
    <n v="0"/>
    <n v="0"/>
    <n v="0"/>
    <n v="57"/>
    <n v="0"/>
    <n v="92671"/>
    <n v="81839"/>
    <n v="122758"/>
    <n v="150439"/>
    <n v="114333"/>
    <n v="99892"/>
    <n v="152848"/>
    <n v="184139"/>
    <n v="0"/>
    <n v="0"/>
    <n v="0"/>
    <n v="0"/>
    <n v="1259466.607865978"/>
    <n v="20137096.748890989"/>
    <n v="0"/>
    <n v="11562072.662514322"/>
    <n v="32958636"/>
    <n v="0"/>
    <n v="0"/>
    <n v="0"/>
    <n v="0"/>
    <n v="0"/>
    <n v="0"/>
    <n v="0"/>
    <n v="2312414.5325028645"/>
    <n v="2312415"/>
    <n v="35271051"/>
    <n v="141084.204"/>
    <n v="1"/>
    <n v="0"/>
    <n v="0"/>
    <n v="1"/>
    <n v="24249724"/>
    <n v="26712950.441225361"/>
    <n v="26712950"/>
    <n v="10"/>
    <n v="1"/>
    <n v="0"/>
    <n v="0.76923076923076927"/>
    <n v="0"/>
    <n v="0.76923076923076927"/>
    <n v="0.76923076923076927"/>
    <n v="1"/>
    <n v="6660438"/>
    <n v="33373388"/>
    <n v="68644439"/>
  </r>
  <r>
    <x v="7"/>
    <n v="3777"/>
    <x v="27"/>
    <x v="324"/>
    <x v="324"/>
    <x v="318"/>
    <n v="4353"/>
    <n v="219698000629"/>
    <s v="19698219698000629"/>
    <s v="INSTITUCION EDUCATIVA AGROPECUARIA LAS AVES"/>
    <n v="1"/>
    <n v="12.193229013718168"/>
    <n v="0.85396392897136919"/>
    <n v="0.11234109746125888"/>
    <n v="1.1123410974612589"/>
    <n v="1260"/>
    <n v="0"/>
    <n v="0"/>
    <n v="87"/>
    <n v="0"/>
    <n v="573"/>
    <n v="0"/>
    <n v="437"/>
    <n v="0"/>
    <n v="0"/>
    <n v="0"/>
    <n v="16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064424.638555316"/>
    <n v="112225116.67667606"/>
    <n v="0"/>
    <n v="33386536.507303257"/>
    <n v="156676078"/>
    <n v="0"/>
    <n v="0"/>
    <n v="0"/>
    <n v="0"/>
    <n v="0"/>
    <n v="0"/>
    <n v="0"/>
    <n v="0"/>
    <n v="0"/>
    <n v="156676078"/>
    <n v="124346.09365079366"/>
    <n v="1"/>
    <n v="1"/>
    <n v="1"/>
    <n v="1"/>
    <n v="24249724"/>
    <n v="26973964.60729263"/>
    <n v="26973965"/>
    <n v="87"/>
    <n v="1"/>
    <n v="0"/>
    <n v="6.6923076923076925"/>
    <n v="0"/>
    <n v="6.6923076923076925"/>
    <n v="4"/>
    <n v="4"/>
    <n v="6660438"/>
    <n v="33634403"/>
    <n v="190310481"/>
  </r>
  <r>
    <x v="7"/>
    <n v="3777"/>
    <x v="27"/>
    <x v="324"/>
    <x v="324"/>
    <x v="318"/>
    <n v="4354"/>
    <n v="219698000661"/>
    <s v="19698219698000661"/>
    <s v="INSTITUCION EDUCATIVA DOMINGUILLO"/>
    <n v="1"/>
    <n v="12.193229013718168"/>
    <n v="0.85396392897136919"/>
    <n v="0.11234109746125888"/>
    <n v="1.1123410974612589"/>
    <n v="503"/>
    <n v="6"/>
    <n v="0"/>
    <n v="37"/>
    <n v="0"/>
    <n v="202"/>
    <n v="0"/>
    <n v="189"/>
    <n v="0"/>
    <n v="60"/>
    <n v="0"/>
    <n v="9"/>
    <n v="0"/>
    <n v="503"/>
    <n v="6"/>
    <n v="0"/>
    <n v="37"/>
    <n v="0"/>
    <n v="202"/>
    <n v="0"/>
    <n v="189"/>
    <n v="0"/>
    <n v="60"/>
    <n v="0"/>
    <n v="9"/>
    <n v="0"/>
    <n v="92671"/>
    <n v="81839"/>
    <n v="122758"/>
    <n v="150439"/>
    <n v="114333"/>
    <n v="99892"/>
    <n v="152848"/>
    <n v="184139"/>
    <n v="0"/>
    <n v="0"/>
    <n v="0"/>
    <n v="0"/>
    <n v="5468623.6719296388"/>
    <n v="43445564.970871627"/>
    <n v="10201146.72388551"/>
    <n v="1843428.3961087686"/>
    <n v="60958764"/>
    <n v="0"/>
    <n v="0"/>
    <n v="0"/>
    <n v="0"/>
    <n v="1093724.7343859279"/>
    <n v="8689112.9941743258"/>
    <n v="2040229.3447771019"/>
    <n v="368685.67922175373"/>
    <n v="12191753"/>
    <n v="73150517"/>
    <n v="145428.46322067594"/>
    <n v="1"/>
    <n v="1"/>
    <n v="1"/>
    <n v="1"/>
    <n v="24249724"/>
    <n v="26973964.60729263"/>
    <n v="26973965"/>
    <n v="43"/>
    <n v="0"/>
    <n v="1"/>
    <n v="3.3076923076923075"/>
    <n v="0"/>
    <n v="3.3076923076923075"/>
    <n v="3.3076923076923075"/>
    <n v="4"/>
    <n v="26641753"/>
    <n v="53615718"/>
    <n v="126766235"/>
  </r>
  <r>
    <x v="7"/>
    <n v="3777"/>
    <x v="27"/>
    <x v="1009"/>
    <x v="1009"/>
    <x v="945"/>
    <n v="4389"/>
    <n v="219698000726"/>
    <s v="19845219698000726"/>
    <s v="CENTRO EDUCATIVO EL CHALO"/>
    <n v="1"/>
    <n v="11.177442567027343"/>
    <n v="0.78282239754962424"/>
    <n v="0.10157750419037187"/>
    <n v="1.1015775041903719"/>
    <n v="113"/>
    <n v="0"/>
    <n v="0"/>
    <n v="15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89199.9117989668"/>
    <n v="10783800.444761295"/>
    <n v="0"/>
    <n v="0"/>
    <n v="12673000"/>
    <n v="0"/>
    <n v="0"/>
    <n v="0"/>
    <n v="0"/>
    <n v="0"/>
    <n v="0"/>
    <n v="0"/>
    <n v="0"/>
    <n v="0"/>
    <n v="12673000"/>
    <n v="112150.4424778761"/>
    <n v="1"/>
    <n v="0"/>
    <n v="0"/>
    <n v="1"/>
    <n v="24249724"/>
    <n v="26712950.441225361"/>
    <n v="26712950"/>
    <n v="15"/>
    <n v="0"/>
    <n v="1"/>
    <n v="1.1538461538461537"/>
    <n v="0"/>
    <n v="1.1538461538461537"/>
    <n v="1.1538461538461537"/>
    <n v="2"/>
    <n v="13320876"/>
    <n v="40033826"/>
    <n v="52706826"/>
  </r>
  <r>
    <x v="7"/>
    <n v="3777"/>
    <x v="27"/>
    <x v="1009"/>
    <x v="1009"/>
    <x v="945"/>
    <n v="4390"/>
    <n v="219698000734"/>
    <s v="19845219698000734"/>
    <s v="I.E.T. SENON FABIO VILLEGAS"/>
    <n v="1"/>
    <n v="11.177442567027343"/>
    <n v="0.78282239754962424"/>
    <n v="0.10157750419037187"/>
    <n v="1.1015775041903719"/>
    <n v="767"/>
    <n v="0"/>
    <n v="0"/>
    <n v="0"/>
    <n v="42"/>
    <n v="0"/>
    <n v="347"/>
    <n v="0"/>
    <n v="252"/>
    <n v="0"/>
    <n v="0"/>
    <n v="0"/>
    <n v="126"/>
    <n v="126"/>
    <n v="0"/>
    <n v="0"/>
    <n v="0"/>
    <n v="0"/>
    <n v="0"/>
    <n v="0"/>
    <n v="0"/>
    <n v="0"/>
    <n v="0"/>
    <n v="0"/>
    <n v="0"/>
    <n v="126"/>
    <n v="92671"/>
    <n v="81839"/>
    <n v="122758"/>
    <n v="150439"/>
    <n v="114333"/>
    <n v="99892"/>
    <n v="152848"/>
    <n v="184139"/>
    <n v="4287540.1334146904"/>
    <n v="54001048.817896076"/>
    <n v="0"/>
    <n v="20880747.487264816"/>
    <n v="0"/>
    <n v="0"/>
    <n v="0"/>
    <n v="0"/>
    <n v="79169336"/>
    <n v="0"/>
    <n v="0"/>
    <n v="0"/>
    <n v="4176149.4974529636"/>
    <n v="0"/>
    <n v="0"/>
    <n v="0"/>
    <n v="0"/>
    <n v="4176149"/>
    <n v="83345485"/>
    <n v="108664.25684485007"/>
    <n v="0"/>
    <n v="0"/>
    <n v="0"/>
    <n v="0"/>
    <n v="19701352"/>
    <n v="21702566.16533599"/>
    <n v="21702566"/>
    <n v="42"/>
    <n v="1"/>
    <n v="0"/>
    <n v="0"/>
    <n v="1.8666666666666667"/>
    <n v="1.8666666666666667"/>
    <n v="1.8666666666666667"/>
    <n v="2"/>
    <n v="6660438"/>
    <n v="28363004"/>
    <n v="111708489"/>
  </r>
  <r>
    <x v="7"/>
    <n v="3777"/>
    <x v="27"/>
    <x v="324"/>
    <x v="324"/>
    <x v="318"/>
    <n v="4355"/>
    <n v="219698001161"/>
    <s v="19698219698001161"/>
    <s v="CENTRO EDUCATIVO TAMINANGO"/>
    <n v="1"/>
    <n v="12.193229013718168"/>
    <n v="0.85396392897136919"/>
    <n v="0.11234109746125888"/>
    <n v="1.1123410974612589"/>
    <n v="85"/>
    <n v="0"/>
    <n v="0"/>
    <n v="18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89191.3045286858"/>
    <n v="7444636.4528092043"/>
    <n v="0"/>
    <n v="0"/>
    <n v="9733828"/>
    <n v="0"/>
    <n v="0"/>
    <n v="0"/>
    <n v="0"/>
    <n v="0"/>
    <n v="0"/>
    <n v="0"/>
    <n v="0"/>
    <n v="0"/>
    <n v="9733828"/>
    <n v="114515.62352941177"/>
    <n v="1"/>
    <n v="1"/>
    <n v="1"/>
    <n v="1"/>
    <n v="24249724"/>
    <n v="26973964.60729263"/>
    <n v="26973965"/>
    <n v="18"/>
    <n v="1"/>
    <n v="0"/>
    <n v="1.3846153846153846"/>
    <n v="0"/>
    <n v="1.3846153846153846"/>
    <n v="1.3846153846153846"/>
    <n v="2"/>
    <n v="6660438"/>
    <n v="33634403"/>
    <n v="43368231"/>
  </r>
  <r>
    <x v="7"/>
    <n v="3777"/>
    <x v="27"/>
    <x v="1009"/>
    <x v="1009"/>
    <x v="945"/>
    <n v="4391"/>
    <n v="219698001587"/>
    <s v="19845219698001587"/>
    <s v="INST EDUC TEC CCIAL SIMON BOLIVAR  ANTES INST EDUC SIMON BOLIVAR"/>
    <n v="1"/>
    <n v="11.177442567027343"/>
    <n v="0.78282239754962424"/>
    <n v="0.10157750419037187"/>
    <n v="1.1015775041903719"/>
    <n v="1040"/>
    <n v="0"/>
    <n v="0"/>
    <n v="0"/>
    <n v="73"/>
    <n v="0"/>
    <n v="476"/>
    <n v="0"/>
    <n v="352"/>
    <n v="0"/>
    <n v="0"/>
    <n v="0"/>
    <n v="139"/>
    <n v="139"/>
    <n v="0"/>
    <n v="0"/>
    <n v="0"/>
    <n v="0"/>
    <n v="0"/>
    <n v="0"/>
    <n v="0"/>
    <n v="0"/>
    <n v="0"/>
    <n v="0"/>
    <n v="0"/>
    <n v="139"/>
    <n v="92671"/>
    <n v="81839"/>
    <n v="122758"/>
    <n v="150439"/>
    <n v="114333"/>
    <n v="99892"/>
    <n v="152848"/>
    <n v="184139"/>
    <n v="7452153.0890302947"/>
    <n v="74645857.130580887"/>
    <n v="0"/>
    <n v="23035110.323252454"/>
    <n v="0"/>
    <n v="0"/>
    <n v="0"/>
    <n v="0"/>
    <n v="105133121"/>
    <n v="0"/>
    <n v="0"/>
    <n v="0"/>
    <n v="4607022.0646504909"/>
    <n v="0"/>
    <n v="0"/>
    <n v="0"/>
    <n v="0"/>
    <n v="4607022"/>
    <n v="109740143"/>
    <n v="105519.36826923076"/>
    <n v="0"/>
    <n v="0"/>
    <n v="0"/>
    <n v="0"/>
    <n v="19701352"/>
    <n v="21702566.16533599"/>
    <n v="21702566"/>
    <n v="73"/>
    <n v="1"/>
    <n v="0"/>
    <n v="0"/>
    <n v="3.2444444444444445"/>
    <n v="3.2444444444444445"/>
    <n v="3.2444444444444445"/>
    <n v="4"/>
    <n v="6660438"/>
    <n v="28363004"/>
    <n v="138103147"/>
  </r>
  <r>
    <x v="7"/>
    <n v="3777"/>
    <x v="27"/>
    <x v="324"/>
    <x v="324"/>
    <x v="318"/>
    <n v="4356"/>
    <n v="219698001595"/>
    <s v="19698219698001595"/>
    <s v="I.E. JOSE MARIA CORDOBA"/>
    <n v="1"/>
    <n v="12.193229013718168"/>
    <n v="0.85396392897136919"/>
    <n v="0.11234109746125888"/>
    <n v="1.1123410974612589"/>
    <n v="989"/>
    <n v="4"/>
    <n v="0"/>
    <n v="72"/>
    <n v="0"/>
    <n v="457"/>
    <n v="0"/>
    <n v="321"/>
    <n v="0"/>
    <n v="1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665474.3968988955"/>
    <n v="86446674.034112856"/>
    <n v="22952580.128742397"/>
    <n v="0"/>
    <n v="119064729"/>
    <n v="0"/>
    <n v="0"/>
    <n v="0"/>
    <n v="0"/>
    <n v="0"/>
    <n v="0"/>
    <n v="0"/>
    <n v="0"/>
    <n v="0"/>
    <n v="119064729"/>
    <n v="120389.00808897876"/>
    <n v="1"/>
    <n v="1"/>
    <n v="1"/>
    <n v="1"/>
    <n v="24249724"/>
    <n v="26973964.60729263"/>
    <n v="26973965"/>
    <n v="76"/>
    <n v="0"/>
    <n v="1"/>
    <n v="5.8461538461538458"/>
    <n v="0"/>
    <n v="5.8461538461538458"/>
    <n v="4"/>
    <n v="4"/>
    <n v="26641753"/>
    <n v="53615718"/>
    <n v="172680447"/>
  </r>
  <r>
    <x v="7"/>
    <n v="3777"/>
    <x v="27"/>
    <x v="324"/>
    <x v="324"/>
    <x v="318"/>
    <n v="4357"/>
    <n v="219698001641"/>
    <s v="19698219698001641"/>
    <s v="INSTITUCION EDUCATIVA LA ARROBLEDA"/>
    <n v="1"/>
    <n v="12.193229013718168"/>
    <n v="0.85396392897136919"/>
    <n v="0.11234109746125888"/>
    <n v="1.1123410974612589"/>
    <n v="332"/>
    <n v="0"/>
    <n v="0"/>
    <n v="29"/>
    <n v="0"/>
    <n v="194"/>
    <n v="0"/>
    <n v="74"/>
    <n v="0"/>
    <n v="0"/>
    <n v="0"/>
    <n v="35"/>
    <n v="0"/>
    <n v="35"/>
    <n v="0"/>
    <n v="0"/>
    <n v="0"/>
    <n v="0"/>
    <n v="0"/>
    <n v="0"/>
    <n v="0"/>
    <n v="0"/>
    <n v="0"/>
    <n v="0"/>
    <n v="35"/>
    <n v="0"/>
    <n v="92671"/>
    <n v="81839"/>
    <n v="122758"/>
    <n v="150439"/>
    <n v="114333"/>
    <n v="99892"/>
    <n v="152848"/>
    <n v="184139"/>
    <n v="0"/>
    <n v="0"/>
    <n v="0"/>
    <n v="0"/>
    <n v="3688141.5461851051"/>
    <n v="29778545.811236817"/>
    <n v="0"/>
    <n v="7168888.207089656"/>
    <n v="40635576"/>
    <n v="0"/>
    <n v="0"/>
    <n v="0"/>
    <n v="0"/>
    <n v="0"/>
    <n v="0"/>
    <n v="0"/>
    <n v="1433777.6414179313"/>
    <n v="1433778"/>
    <n v="42069354"/>
    <n v="126714.92168674699"/>
    <n v="1"/>
    <n v="1"/>
    <n v="1"/>
    <n v="1"/>
    <n v="24249724"/>
    <n v="26973964.60729263"/>
    <n v="26973965"/>
    <n v="29"/>
    <n v="1"/>
    <n v="0"/>
    <n v="2.2307692307692308"/>
    <n v="0"/>
    <n v="2.2307692307692308"/>
    <n v="2.2307692307692308"/>
    <n v="3"/>
    <n v="6660438"/>
    <n v="33634403"/>
    <n v="75703757"/>
  </r>
  <r>
    <x v="7"/>
    <n v="3777"/>
    <x v="27"/>
    <x v="324"/>
    <x v="324"/>
    <x v="318"/>
    <n v="4377"/>
    <n v="219698002648"/>
    <s v="19698219698002648"/>
    <s v="INSTITUCIÓN EDUCATIVA KLIICHAW SEK"/>
    <n v="1"/>
    <n v="12.193229013718168"/>
    <n v="0.85396392897136919"/>
    <n v="0.11234109746125888"/>
    <n v="1.1123410974612589"/>
    <n v="432"/>
    <n v="0"/>
    <n v="0"/>
    <n v="26"/>
    <n v="0"/>
    <n v="250"/>
    <n v="0"/>
    <n v="125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06609.6620969907"/>
    <n v="41667741.340350024"/>
    <n v="5270592.4740075134"/>
    <n v="0"/>
    <n v="50244943"/>
    <n v="0"/>
    <n v="0"/>
    <n v="0"/>
    <n v="0"/>
    <n v="0"/>
    <n v="0"/>
    <n v="0"/>
    <n v="0"/>
    <n v="0"/>
    <n v="50244943"/>
    <n v="116307.73842592593"/>
    <n v="1"/>
    <n v="1"/>
    <n v="1"/>
    <n v="1"/>
    <n v="24249724"/>
    <n v="26973964.60729263"/>
    <n v="26973965"/>
    <n v="26"/>
    <n v="1"/>
    <n v="0"/>
    <n v="2"/>
    <n v="0"/>
    <n v="2"/>
    <n v="2"/>
    <n v="2"/>
    <n v="6660438"/>
    <n v="33634403"/>
    <n v="83879346"/>
  </r>
  <r>
    <x v="7"/>
    <n v="3777"/>
    <x v="27"/>
    <x v="324"/>
    <x v="324"/>
    <x v="318"/>
    <n v="4376"/>
    <n v="219698002656"/>
    <s v="19698219698002656"/>
    <s v="INSTITUCION EDUCATIVA AGROPECUARIA BENJAMIN DINDICUE"/>
    <n v="1"/>
    <n v="12.193229013718168"/>
    <n v="0.85396392897136919"/>
    <n v="0.11234109746125888"/>
    <n v="1.1123410974612589"/>
    <n v="371"/>
    <n v="0"/>
    <n v="0"/>
    <n v="27"/>
    <n v="0"/>
    <n v="181"/>
    <n v="0"/>
    <n v="117"/>
    <n v="0"/>
    <n v="0"/>
    <n v="0"/>
    <n v="4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33786.9567930289"/>
    <n v="33111965.11846482"/>
    <n v="0"/>
    <n v="9421967.357889263"/>
    <n v="45967719"/>
    <n v="0"/>
    <n v="0"/>
    <n v="0"/>
    <n v="0"/>
    <n v="0"/>
    <n v="0"/>
    <n v="0"/>
    <n v="0"/>
    <n v="0"/>
    <n v="45967719"/>
    <n v="123902.2075471698"/>
    <n v="1"/>
    <n v="1"/>
    <n v="1"/>
    <n v="1"/>
    <n v="24249724"/>
    <n v="26973964.60729263"/>
    <n v="26973965"/>
    <n v="27"/>
    <n v="1"/>
    <n v="0"/>
    <n v="2.0769230769230771"/>
    <n v="0"/>
    <n v="2.0769230769230771"/>
    <n v="2.0769230769230771"/>
    <n v="3"/>
    <n v="6660438"/>
    <n v="33634403"/>
    <n v="79602122"/>
  </r>
  <r>
    <x v="7"/>
    <n v="3777"/>
    <x v="27"/>
    <x v="325"/>
    <x v="325"/>
    <x v="167"/>
    <n v="15461"/>
    <n v="219701000155"/>
    <s v="19701219701000155"/>
    <s v="INSTITUCION EDUCATIVA SANTA MARTA"/>
    <n v="1"/>
    <n v="35.618090452261306"/>
    <n v="2.4945454916700149"/>
    <n v="0.36055831060951227"/>
    <n v="1.3605583106095123"/>
    <n v="119"/>
    <n v="13"/>
    <n v="0"/>
    <n v="5"/>
    <n v="0"/>
    <n v="57"/>
    <n v="0"/>
    <n v="37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00020.8398845126"/>
    <n v="12775435.731760107"/>
    <n v="1455710.3166202991"/>
    <n v="0"/>
    <n v="17031167"/>
    <n v="0"/>
    <n v="0"/>
    <n v="0"/>
    <n v="0"/>
    <n v="0"/>
    <n v="0"/>
    <n v="0"/>
    <n v="0"/>
    <n v="0"/>
    <n v="17031167"/>
    <n v="143119.05042016806"/>
    <n v="1"/>
    <n v="0"/>
    <n v="1"/>
    <n v="1"/>
    <n v="24249724"/>
    <n v="32993163.518186945"/>
    <n v="32993164"/>
    <n v="18"/>
    <n v="1"/>
    <n v="0"/>
    <n v="1.3846153846153846"/>
    <n v="0"/>
    <n v="1.3846153846153846"/>
    <n v="1.3846153846153846"/>
    <n v="2"/>
    <n v="6660438"/>
    <n v="39653602"/>
    <n v="56684769"/>
  </r>
  <r>
    <x v="7"/>
    <n v="3777"/>
    <x v="27"/>
    <x v="1007"/>
    <x v="1007"/>
    <x v="943"/>
    <n v="14002"/>
    <n v="219701000180"/>
    <s v="19533219701000180"/>
    <s v="INSTITUCION EDUCATIVA SANTO DOMINGO SABIO"/>
    <n v="1"/>
    <n v="21.673217293655249"/>
    <n v="1.5179035653900377"/>
    <n v="0.21279404048922976"/>
    <n v="1.2127940404892297"/>
    <n v="410"/>
    <n v="0"/>
    <n v="0"/>
    <n v="25"/>
    <n v="0"/>
    <n v="151"/>
    <n v="0"/>
    <n v="191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66559.5257813772"/>
    <n v="41432760.424052142"/>
    <n v="7971045.1705300044"/>
    <n v="0"/>
    <n v="52870365"/>
    <n v="0"/>
    <n v="0"/>
    <n v="0"/>
    <n v="0"/>
    <n v="0"/>
    <n v="0"/>
    <n v="0"/>
    <n v="0"/>
    <n v="0"/>
    <n v="52870365"/>
    <n v="128952.10975609756"/>
    <n v="1"/>
    <n v="0"/>
    <n v="1"/>
    <n v="1"/>
    <n v="24249724"/>
    <n v="29409920.750708643"/>
    <n v="29409921"/>
    <n v="25"/>
    <n v="1"/>
    <n v="0"/>
    <n v="1.9230769230769231"/>
    <n v="0"/>
    <n v="1.9230769230769231"/>
    <n v="1.9230769230769231"/>
    <n v="2"/>
    <n v="6660438"/>
    <n v="36070359"/>
    <n v="88940724"/>
  </r>
  <r>
    <x v="7"/>
    <n v="3777"/>
    <x v="27"/>
    <x v="1007"/>
    <x v="1007"/>
    <x v="943"/>
    <n v="14009"/>
    <n v="219701000201"/>
    <s v="19533219701000201"/>
    <s v="CENTRO EDUCATIVO EL REMANSO"/>
    <n v="1"/>
    <n v="21.673217293655249"/>
    <n v="1.5179035653900377"/>
    <n v="0.21279404048922976"/>
    <n v="1.2127940404892297"/>
    <n v="58"/>
    <n v="0"/>
    <n v="0"/>
    <n v="10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6623.810312551"/>
    <n v="5815124.2700424064"/>
    <n v="0"/>
    <n v="0"/>
    <n v="7201748"/>
    <n v="0"/>
    <n v="0"/>
    <n v="0"/>
    <n v="0"/>
    <n v="0"/>
    <n v="0"/>
    <n v="0"/>
    <n v="0"/>
    <n v="0"/>
    <n v="7201748"/>
    <n v="124168.06896551725"/>
    <n v="1"/>
    <n v="0"/>
    <n v="1"/>
    <n v="1"/>
    <n v="24249724"/>
    <n v="29409920.750708643"/>
    <n v="29409921"/>
    <n v="10"/>
    <n v="1"/>
    <n v="0"/>
    <n v="0.76923076923076927"/>
    <n v="0"/>
    <n v="0.76923076923076927"/>
    <n v="0.76923076923076927"/>
    <n v="1"/>
    <n v="6660438"/>
    <n v="36070359"/>
    <n v="43272107"/>
  </r>
  <r>
    <x v="7"/>
    <n v="3777"/>
    <x v="27"/>
    <x v="325"/>
    <x v="325"/>
    <x v="167"/>
    <n v="15462"/>
    <n v="219701000295"/>
    <s v="19701219701000295"/>
    <s v="C.E. VILLA NARCISO CARMELO"/>
    <n v="1"/>
    <n v="35.618090452261306"/>
    <n v="2.4945454916700149"/>
    <n v="0.36055831060951227"/>
    <n v="1.3605583106095123"/>
    <n v="20"/>
    <n v="0"/>
    <n v="0"/>
    <n v="0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718177.8152681082"/>
    <n v="0"/>
    <n v="0"/>
    <n v="2718178"/>
    <n v="0"/>
    <n v="0"/>
    <n v="0"/>
    <n v="0"/>
    <n v="0"/>
    <n v="0"/>
    <n v="0"/>
    <n v="0"/>
    <n v="0"/>
    <n v="2718178"/>
    <n v="135908.9"/>
    <n v="1"/>
    <n v="0"/>
    <n v="1"/>
    <n v="1"/>
    <n v="24249724"/>
    <n v="32993163.518186945"/>
    <n v="32993164"/>
    <n v="0"/>
    <n v="1"/>
    <n v="0"/>
    <n v="0"/>
    <n v="0"/>
    <n v="0"/>
    <n v="0"/>
    <n v="0"/>
    <n v="0"/>
    <n v="32993164"/>
    <n v="35711342"/>
  </r>
  <r>
    <x v="7"/>
    <n v="3777"/>
    <x v="27"/>
    <x v="325"/>
    <x v="325"/>
    <x v="167"/>
    <n v="15463"/>
    <n v="219701000309"/>
    <s v="19701219701000309"/>
    <s v="C.E. SANTA CLARA"/>
    <n v="1"/>
    <n v="35.618090452261306"/>
    <n v="2.4945454916700149"/>
    <n v="0.36055831060951227"/>
    <n v="1.3605583106095123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815453.3445804324"/>
    <n v="0"/>
    <n v="0"/>
    <n v="815453"/>
    <n v="0"/>
    <n v="0"/>
    <n v="0"/>
    <n v="0"/>
    <n v="0"/>
    <n v="0"/>
    <n v="0"/>
    <n v="0"/>
    <n v="0"/>
    <n v="815453"/>
    <n v="135908.83333333334"/>
    <n v="1"/>
    <n v="0"/>
    <n v="1"/>
    <n v="1"/>
    <n v="24249724"/>
    <n v="32993163.518186945"/>
    <n v="32993164"/>
    <n v="0"/>
    <n v="1"/>
    <n v="0"/>
    <n v="0"/>
    <n v="0"/>
    <n v="0"/>
    <n v="0"/>
    <n v="0"/>
    <n v="0"/>
    <n v="32993164"/>
    <n v="33808617"/>
  </r>
  <r>
    <x v="7"/>
    <n v="3777"/>
    <x v="27"/>
    <x v="1007"/>
    <x v="1007"/>
    <x v="943"/>
    <n v="696"/>
    <n v="219701000767"/>
    <s v="19533219701000767"/>
    <s v="CENTRO EDUCATIVO PUERTO GUAYUYACO"/>
    <n v="1"/>
    <n v="21.673217293655249"/>
    <n v="1.5179035653900377"/>
    <n v="0.21279404048922976"/>
    <n v="1.2127940404892297"/>
    <n v="120"/>
    <n v="0"/>
    <n v="0"/>
    <n v="15"/>
    <n v="0"/>
    <n v="1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79935.7154688265"/>
    <n v="12720584.340717765"/>
    <n v="0"/>
    <n v="0"/>
    <n v="14800520"/>
    <n v="0"/>
    <n v="0"/>
    <n v="0"/>
    <n v="0"/>
    <n v="0"/>
    <n v="0"/>
    <n v="0"/>
    <n v="0"/>
    <n v="0"/>
    <n v="14800520"/>
    <n v="123337.66666666667"/>
    <n v="1"/>
    <n v="0"/>
    <n v="1"/>
    <n v="1"/>
    <n v="24249724"/>
    <n v="29409920.750708643"/>
    <n v="29409921"/>
    <n v="15"/>
    <n v="1"/>
    <n v="0"/>
    <n v="1.1538461538461537"/>
    <n v="0"/>
    <n v="1.1538461538461537"/>
    <n v="1.1538461538461537"/>
    <n v="2"/>
    <n v="6660438"/>
    <n v="36070359"/>
    <n v="50870879"/>
  </r>
  <r>
    <x v="7"/>
    <n v="3777"/>
    <x v="27"/>
    <x v="1007"/>
    <x v="1007"/>
    <x v="943"/>
    <n v="698"/>
    <n v="219701001097"/>
    <s v="19533219701001097"/>
    <s v="CENTRO EDUCATIVO LA PALMERA"/>
    <n v="1"/>
    <n v="21.673217293655249"/>
    <n v="1.5179035653900377"/>
    <n v="0.21279404048922976"/>
    <n v="1.2127940404892297"/>
    <n v="114"/>
    <n v="5"/>
    <n v="0"/>
    <n v="21"/>
    <n v="0"/>
    <n v="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05221.9068126325"/>
    <n v="10661061.161744412"/>
    <n v="0"/>
    <n v="0"/>
    <n v="14266283"/>
    <n v="0"/>
    <n v="0"/>
    <n v="0"/>
    <n v="0"/>
    <n v="0"/>
    <n v="0"/>
    <n v="0"/>
    <n v="0"/>
    <n v="0"/>
    <n v="14266283"/>
    <n v="125142.83333333333"/>
    <n v="1"/>
    <n v="0"/>
    <n v="1"/>
    <n v="1"/>
    <n v="24249724"/>
    <n v="29409920.750708643"/>
    <n v="29409921"/>
    <n v="26"/>
    <n v="0"/>
    <n v="1"/>
    <n v="2"/>
    <n v="0"/>
    <n v="2"/>
    <n v="2"/>
    <n v="2"/>
    <n v="13320876"/>
    <n v="42730797"/>
    <n v="56997080"/>
  </r>
  <r>
    <x v="7"/>
    <n v="3777"/>
    <x v="27"/>
    <x v="325"/>
    <x v="325"/>
    <x v="167"/>
    <n v="15465"/>
    <n v="219701001160"/>
    <s v="19701219701001160"/>
    <s v="INSTITUCION EDUCATIVA AGROPECUARIA VILLALOBOS"/>
    <n v="1"/>
    <n v="35.618090452261306"/>
    <n v="2.4945454916700149"/>
    <n v="0.36055831060951227"/>
    <n v="1.3605583106095123"/>
    <n v="311"/>
    <n v="3"/>
    <n v="0"/>
    <n v="20"/>
    <n v="0"/>
    <n v="139"/>
    <n v="0"/>
    <n v="119"/>
    <n v="0"/>
    <n v="0"/>
    <n v="0"/>
    <n v="30"/>
    <n v="0"/>
    <n v="30"/>
    <n v="0"/>
    <n v="0"/>
    <n v="0"/>
    <n v="0"/>
    <n v="0"/>
    <n v="0"/>
    <n v="0"/>
    <n v="0"/>
    <n v="0"/>
    <n v="0"/>
    <n v="30"/>
    <n v="0"/>
    <n v="92671"/>
    <n v="81839"/>
    <n v="122758"/>
    <n v="150439"/>
    <n v="114333"/>
    <n v="99892"/>
    <n v="152848"/>
    <n v="184139"/>
    <n v="0"/>
    <n v="0"/>
    <n v="0"/>
    <n v="0"/>
    <n v="3577804.4065190996"/>
    <n v="35064493.816958591"/>
    <n v="0"/>
    <n v="7515955.4027197491"/>
    <n v="46158254"/>
    <n v="0"/>
    <n v="0"/>
    <n v="0"/>
    <n v="0"/>
    <n v="0"/>
    <n v="0"/>
    <n v="0"/>
    <n v="1503191.08054395"/>
    <n v="1503191"/>
    <n v="47661445"/>
    <n v="153252.2347266881"/>
    <n v="1"/>
    <n v="0"/>
    <n v="1"/>
    <n v="1"/>
    <n v="24249724"/>
    <n v="32993163.518186945"/>
    <n v="32993164"/>
    <n v="23"/>
    <n v="1"/>
    <n v="0"/>
    <n v="1.7692307692307692"/>
    <n v="0"/>
    <n v="1.7692307692307692"/>
    <n v="1.7692307692307692"/>
    <n v="2"/>
    <n v="6660438"/>
    <n v="39653602"/>
    <n v="87315047"/>
  </r>
  <r>
    <x v="7"/>
    <n v="3777"/>
    <x v="27"/>
    <x v="1007"/>
    <x v="1007"/>
    <x v="943"/>
    <n v="699"/>
    <n v="219701001194"/>
    <s v="19533219701001194"/>
    <s v="INSTITUCION EDUCATIVA AGRICOLA PIAMONTE"/>
    <n v="1"/>
    <n v="21.673217293655249"/>
    <n v="1.5179035653900377"/>
    <n v="0.21279404048922976"/>
    <n v="1.2127940404892297"/>
    <n v="871"/>
    <n v="2"/>
    <n v="0"/>
    <n v="15"/>
    <n v="57"/>
    <n v="107"/>
    <n v="350"/>
    <n v="0"/>
    <n v="279"/>
    <n v="0"/>
    <n v="0"/>
    <n v="0"/>
    <n v="6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406277.6819921117"/>
    <n v="62430672.580667183"/>
    <n v="0"/>
    <n v="11129542.882086713"/>
    <n v="2357260.4775313367"/>
    <n v="12962881.185302865"/>
    <n v="0"/>
    <n v="0"/>
    <n v="95286635"/>
    <n v="0"/>
    <n v="0"/>
    <n v="0"/>
    <n v="0"/>
    <n v="0"/>
    <n v="0"/>
    <n v="0"/>
    <n v="0"/>
    <n v="0"/>
    <n v="95286635"/>
    <n v="109399.12169919633"/>
    <n v="1"/>
    <n v="0"/>
    <n v="1"/>
    <n v="1"/>
    <n v="24249724"/>
    <n v="29409920.750708643"/>
    <n v="29409921"/>
    <n v="74"/>
    <n v="1"/>
    <n v="0"/>
    <n v="1.3076923076923077"/>
    <n v="2.5333333333333332"/>
    <n v="3.8410256410256407"/>
    <n v="3.8410256410256407"/>
    <n v="4"/>
    <n v="6660438"/>
    <n v="36070359"/>
    <n v="131356994"/>
  </r>
  <r>
    <x v="7"/>
    <n v="3777"/>
    <x v="27"/>
    <x v="325"/>
    <x v="325"/>
    <x v="167"/>
    <n v="131448"/>
    <n v="219701001453"/>
    <s v="19701219701001453"/>
    <s v="INSTITUCIÓN EDUCATIVA SUMAK KAWSAY"/>
    <n v="1"/>
    <n v="35.618090452261306"/>
    <n v="2.4945454916700149"/>
    <n v="0.36055831060951227"/>
    <n v="1.3605583106095123"/>
    <n v="214"/>
    <n v="0"/>
    <n v="0"/>
    <n v="19"/>
    <n v="0"/>
    <n v="137"/>
    <n v="0"/>
    <n v="4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55577.5532114301"/>
    <n v="24055873.665122755"/>
    <n v="3743255.0998807694"/>
    <n v="0"/>
    <n v="30754706"/>
    <n v="0"/>
    <n v="0"/>
    <n v="0"/>
    <n v="0"/>
    <n v="0"/>
    <n v="0"/>
    <n v="0"/>
    <n v="0"/>
    <n v="0"/>
    <n v="30754706"/>
    <n v="143713.57943925232"/>
    <n v="1"/>
    <n v="0"/>
    <n v="1"/>
    <n v="1"/>
    <n v="24249724"/>
    <n v="32993163.518186945"/>
    <n v="32993164"/>
    <n v="19"/>
    <n v="1"/>
    <n v="0"/>
    <n v="1.4615384615384615"/>
    <n v="0"/>
    <n v="1.4615384615384615"/>
    <n v="1.4615384615384615"/>
    <n v="2"/>
    <n v="6660438"/>
    <n v="39653602"/>
    <n v="70408308"/>
  </r>
  <r>
    <x v="7"/>
    <n v="3777"/>
    <x v="27"/>
    <x v="326"/>
    <x v="326"/>
    <x v="319"/>
    <n v="3056"/>
    <n v="219743000023"/>
    <s v="19743219743000023"/>
    <s v="INST EDUC EL TRANAL ANTES CENTRO EDUCATIVO EL TRANAL"/>
    <n v="1"/>
    <n v="14.176153385260635"/>
    <n v="0.99283984816146764"/>
    <n v="0.13335278893611927"/>
    <n v="1.1333527889361192"/>
    <n v="175"/>
    <n v="0"/>
    <n v="0"/>
    <n v="13"/>
    <n v="0"/>
    <n v="87"/>
    <n v="0"/>
    <n v="57"/>
    <n v="0"/>
    <n v="0"/>
    <n v="0"/>
    <n v="1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84535.1174266331"/>
    <n v="16302654.258106582"/>
    <n v="0"/>
    <n v="3756500.0856343452"/>
    <n v="21743689"/>
    <n v="0"/>
    <n v="0"/>
    <n v="0"/>
    <n v="0"/>
    <n v="0"/>
    <n v="0"/>
    <n v="0"/>
    <n v="0"/>
    <n v="0"/>
    <n v="21743689"/>
    <n v="124249.65142857142"/>
    <n v="1"/>
    <n v="0"/>
    <n v="0"/>
    <n v="1"/>
    <n v="24249724"/>
    <n v="27483492.326331146"/>
    <n v="27483492"/>
    <n v="13"/>
    <n v="1"/>
    <n v="0"/>
    <n v="1"/>
    <n v="0"/>
    <n v="1"/>
    <n v="1"/>
    <n v="1"/>
    <n v="6660438"/>
    <n v="34143930"/>
    <n v="55887619"/>
  </r>
  <r>
    <x v="7"/>
    <n v="3777"/>
    <x v="27"/>
    <x v="326"/>
    <x v="326"/>
    <x v="319"/>
    <n v="3057"/>
    <n v="219743000031"/>
    <s v="19743219743000031"/>
    <s v="CENTRO EDUCATIVO TUMBURAO"/>
    <n v="1"/>
    <n v="14.176153385260635"/>
    <n v="0.99283984816146764"/>
    <n v="0.13335278893611927"/>
    <n v="1.1333527889361192"/>
    <n v="172"/>
    <n v="0"/>
    <n v="0"/>
    <n v="11"/>
    <n v="0"/>
    <n v="108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25375.8685917666"/>
    <n v="18227273.163577497"/>
    <n v="0"/>
    <n v="0"/>
    <n v="19652649"/>
    <n v="0"/>
    <n v="0"/>
    <n v="0"/>
    <n v="0"/>
    <n v="0"/>
    <n v="0"/>
    <n v="0"/>
    <n v="0"/>
    <n v="0"/>
    <n v="19652649"/>
    <n v="114259.58720930232"/>
    <n v="1"/>
    <n v="0"/>
    <n v="0"/>
    <n v="1"/>
    <n v="24249724"/>
    <n v="27483492.326331146"/>
    <n v="27483492"/>
    <n v="11"/>
    <n v="1"/>
    <n v="0"/>
    <n v="0.84615384615384615"/>
    <n v="0"/>
    <n v="0.84615384615384615"/>
    <n v="0.84615384615384615"/>
    <n v="1"/>
    <n v="6660438"/>
    <n v="34143930"/>
    <n v="53796579"/>
  </r>
  <r>
    <x v="7"/>
    <n v="3777"/>
    <x v="27"/>
    <x v="326"/>
    <x v="326"/>
    <x v="319"/>
    <n v="3058"/>
    <n v="219743000147"/>
    <s v="19743219743000147"/>
    <s v="I.E. QUICHAYA"/>
    <n v="1"/>
    <n v="14.176153385260635"/>
    <n v="0.99283984816146764"/>
    <n v="0.13335278893611927"/>
    <n v="1.1333527889361192"/>
    <n v="475"/>
    <n v="0"/>
    <n v="0"/>
    <n v="46"/>
    <n v="0"/>
    <n v="256"/>
    <n v="0"/>
    <n v="139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60662.7232019324"/>
    <n v="44719086.333000697"/>
    <n v="5889844.0408324702"/>
    <n v="0"/>
    <n v="56569593"/>
    <n v="0"/>
    <n v="0"/>
    <n v="0"/>
    <n v="0"/>
    <n v="0"/>
    <n v="0"/>
    <n v="0"/>
    <n v="0"/>
    <n v="0"/>
    <n v="56569593"/>
    <n v="119093.88"/>
    <n v="1"/>
    <n v="0"/>
    <n v="0"/>
    <n v="1"/>
    <n v="24249724"/>
    <n v="27483492.326331146"/>
    <n v="27483492"/>
    <n v="46"/>
    <n v="1"/>
    <n v="0"/>
    <n v="3.5384615384615383"/>
    <n v="0"/>
    <n v="3.5384615384615383"/>
    <n v="3.5384615384615383"/>
    <n v="4"/>
    <n v="6660438"/>
    <n v="34143930"/>
    <n v="90713523"/>
  </r>
  <r>
    <x v="7"/>
    <n v="3777"/>
    <x v="27"/>
    <x v="326"/>
    <x v="326"/>
    <x v="319"/>
    <n v="3059"/>
    <n v="219743000155"/>
    <s v="19743219743000155"/>
    <s v="INSTITUCION EDUCATIVA RENACER PAEZ"/>
    <n v="1"/>
    <n v="14.176153385260635"/>
    <n v="0.99283984816146764"/>
    <n v="0.13335278893611927"/>
    <n v="1.1333527889361192"/>
    <n v="374"/>
    <n v="0"/>
    <n v="0"/>
    <n v="15"/>
    <n v="0"/>
    <n v="129"/>
    <n v="0"/>
    <n v="162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43694.3662614997"/>
    <n v="32944947.146590386"/>
    <n v="11779688.08166494"/>
    <n v="0"/>
    <n v="46668330"/>
    <n v="0"/>
    <n v="0"/>
    <n v="0"/>
    <n v="0"/>
    <n v="0"/>
    <n v="0"/>
    <n v="0"/>
    <n v="0"/>
    <n v="0"/>
    <n v="46668330"/>
    <n v="124781.63101604278"/>
    <n v="1"/>
    <n v="0"/>
    <n v="0"/>
    <n v="1"/>
    <n v="24249724"/>
    <n v="27483492.326331146"/>
    <n v="27483492"/>
    <n v="15"/>
    <n v="0"/>
    <n v="1"/>
    <n v="1.1538461538461537"/>
    <n v="0"/>
    <n v="1.1538461538461537"/>
    <n v="1.1538461538461537"/>
    <n v="2"/>
    <n v="13320876"/>
    <n v="40804368"/>
    <n v="87472698"/>
  </r>
  <r>
    <x v="7"/>
    <n v="3777"/>
    <x v="27"/>
    <x v="326"/>
    <x v="326"/>
    <x v="319"/>
    <n v="3060"/>
    <n v="219743000171"/>
    <s v="19743219743000171"/>
    <s v="INSTITUCION EDUCATIVA TECNICA KISGO"/>
    <n v="1"/>
    <n v="14.176153385260635"/>
    <n v="0.99283984816146764"/>
    <n v="0.13335278893611927"/>
    <n v="1.1333527889361192"/>
    <n v="561"/>
    <n v="0"/>
    <n v="0"/>
    <n v="38"/>
    <n v="0"/>
    <n v="291"/>
    <n v="0"/>
    <n v="162"/>
    <n v="0"/>
    <n v="0"/>
    <n v="0"/>
    <n v="7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24025.7278624661"/>
    <n v="51285433.186960287"/>
    <n v="0"/>
    <n v="14608611.444133565"/>
    <n v="70818070"/>
    <n v="0"/>
    <n v="0"/>
    <n v="0"/>
    <n v="0"/>
    <n v="0"/>
    <n v="0"/>
    <n v="0"/>
    <n v="0"/>
    <n v="0"/>
    <n v="70818070"/>
    <n v="126235.41889483065"/>
    <n v="1"/>
    <n v="0"/>
    <n v="0"/>
    <n v="1"/>
    <n v="24249724"/>
    <n v="27483492.326331146"/>
    <n v="27483492"/>
    <n v="38"/>
    <n v="1"/>
    <n v="0"/>
    <n v="2.9230769230769229"/>
    <n v="0"/>
    <n v="2.9230769230769229"/>
    <n v="2.9230769230769229"/>
    <n v="3"/>
    <n v="6660438"/>
    <n v="34143930"/>
    <n v="104962000"/>
  </r>
  <r>
    <x v="7"/>
    <n v="3777"/>
    <x v="27"/>
    <x v="326"/>
    <x v="326"/>
    <x v="319"/>
    <n v="3061"/>
    <n v="219743000180"/>
    <s v="19743219743000180"/>
    <s v="INSTITUCION EDUCATIVA TECNICA AMBALO"/>
    <n v="1"/>
    <n v="14.176153385260635"/>
    <n v="0.99283984816146764"/>
    <n v="0.13335278893611927"/>
    <n v="1.1333527889361192"/>
    <n v="296"/>
    <n v="0"/>
    <n v="0"/>
    <n v="24"/>
    <n v="0"/>
    <n v="163"/>
    <n v="0"/>
    <n v="90"/>
    <n v="0"/>
    <n v="0"/>
    <n v="0"/>
    <n v="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09910.9860183997"/>
    <n v="28642857.828478925"/>
    <n v="0"/>
    <n v="3965194.5348362532"/>
    <n v="35717963"/>
    <n v="0"/>
    <n v="0"/>
    <n v="0"/>
    <n v="0"/>
    <n v="0"/>
    <n v="0"/>
    <n v="0"/>
    <n v="0"/>
    <n v="0"/>
    <n v="35717963"/>
    <n v="120668.79391891892"/>
    <n v="1"/>
    <n v="0"/>
    <n v="0"/>
    <n v="1"/>
    <n v="24249724"/>
    <n v="27483492.326331146"/>
    <n v="27483492"/>
    <n v="24"/>
    <n v="1"/>
    <n v="0"/>
    <n v="1.8461538461538463"/>
    <n v="0"/>
    <n v="1.8461538461538463"/>
    <n v="1.8461538461538463"/>
    <n v="2"/>
    <n v="6660438"/>
    <n v="34143930"/>
    <n v="69861893"/>
  </r>
  <r>
    <x v="7"/>
    <n v="3777"/>
    <x v="27"/>
    <x v="326"/>
    <x v="326"/>
    <x v="319"/>
    <n v="3062"/>
    <n v="219743000210"/>
    <s v="19743219743000210"/>
    <s v="C.E. LA OVEJERA"/>
    <n v="1"/>
    <n v="14.176153385260635"/>
    <n v="0.99283984816146764"/>
    <n v="0.13335278893611927"/>
    <n v="1.1333527889361192"/>
    <n v="141"/>
    <n v="0"/>
    <n v="0"/>
    <n v="12"/>
    <n v="0"/>
    <n v="1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54955.4930091999"/>
    <n v="14604461.10622048"/>
    <n v="0"/>
    <n v="0"/>
    <n v="16159417"/>
    <n v="0"/>
    <n v="0"/>
    <n v="0"/>
    <n v="0"/>
    <n v="0"/>
    <n v="0"/>
    <n v="0"/>
    <n v="0"/>
    <n v="0"/>
    <n v="16159417"/>
    <n v="114605.79432624113"/>
    <n v="1"/>
    <n v="0"/>
    <n v="0"/>
    <n v="1"/>
    <n v="24249724"/>
    <n v="27483492.326331146"/>
    <n v="27483492"/>
    <n v="12"/>
    <n v="1"/>
    <n v="0"/>
    <n v="0.92307692307692313"/>
    <n v="0"/>
    <n v="0.92307692307692313"/>
    <n v="0.92307692307692313"/>
    <n v="1"/>
    <n v="6660438"/>
    <n v="34143930"/>
    <n v="50303347"/>
  </r>
  <r>
    <x v="7"/>
    <n v="3777"/>
    <x v="27"/>
    <x v="326"/>
    <x v="326"/>
    <x v="319"/>
    <n v="3066"/>
    <n v="219743000252"/>
    <s v="19743219743000252"/>
    <s v="INSTITUCION EDUCATIVA LA CAMPANA"/>
    <n v="1"/>
    <n v="14.176153385260635"/>
    <n v="0.99283984816146764"/>
    <n v="0.13335278893611927"/>
    <n v="1.1333527889361192"/>
    <n v="438"/>
    <n v="0"/>
    <n v="0"/>
    <n v="38"/>
    <n v="0"/>
    <n v="280"/>
    <n v="0"/>
    <n v="97"/>
    <n v="0"/>
    <n v="23"/>
    <n v="0"/>
    <n v="0"/>
    <n v="0"/>
    <n v="438"/>
    <n v="0"/>
    <n v="0"/>
    <n v="38"/>
    <n v="0"/>
    <n v="280"/>
    <n v="0"/>
    <n v="97"/>
    <n v="0"/>
    <n v="23"/>
    <n v="0"/>
    <n v="0"/>
    <n v="0"/>
    <n v="92671"/>
    <n v="81839"/>
    <n v="122758"/>
    <n v="150439"/>
    <n v="114333"/>
    <n v="99892"/>
    <n v="152848"/>
    <n v="184139"/>
    <n v="0"/>
    <n v="0"/>
    <n v="0"/>
    <n v="0"/>
    <n v="4924025.7278624661"/>
    <n v="42681254.550737374"/>
    <n v="3984306.262916083"/>
    <n v="0"/>
    <n v="51589587"/>
    <n v="0"/>
    <n v="0"/>
    <n v="0"/>
    <n v="0"/>
    <n v="984805.14557249332"/>
    <n v="8536250.9101474751"/>
    <n v="796861.25258321664"/>
    <n v="0"/>
    <n v="10317917"/>
    <n v="61907504"/>
    <n v="141341.33333333334"/>
    <n v="1"/>
    <n v="0"/>
    <n v="0"/>
    <n v="1"/>
    <n v="24249724"/>
    <n v="27483492.326331146"/>
    <n v="27483492"/>
    <n v="38"/>
    <n v="1"/>
    <n v="0"/>
    <n v="2.9230769230769229"/>
    <n v="0"/>
    <n v="2.9230769230769229"/>
    <n v="2.9230769230769229"/>
    <n v="3"/>
    <n v="6660438"/>
    <n v="34143930"/>
    <n v="96051434"/>
  </r>
  <r>
    <x v="7"/>
    <n v="3777"/>
    <x v="27"/>
    <x v="326"/>
    <x v="326"/>
    <x v="319"/>
    <n v="3071"/>
    <n v="219743000511"/>
    <s v="19743219743000511"/>
    <s v="C.E. NAZARETH"/>
    <n v="1"/>
    <n v="14.176153385260635"/>
    <n v="0.99283984816146764"/>
    <n v="0.13335278893611927"/>
    <n v="1.1333527889361192"/>
    <n v="135"/>
    <n v="0"/>
    <n v="0"/>
    <n v="17"/>
    <n v="0"/>
    <n v="1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02853.6150963665"/>
    <n v="13359119.461504005"/>
    <n v="0"/>
    <n v="0"/>
    <n v="15561973"/>
    <n v="0"/>
    <n v="0"/>
    <n v="0"/>
    <n v="0"/>
    <n v="0"/>
    <n v="0"/>
    <n v="0"/>
    <n v="0"/>
    <n v="0"/>
    <n v="15561973"/>
    <n v="115273.87407407408"/>
    <n v="1"/>
    <n v="0"/>
    <n v="0"/>
    <n v="1"/>
    <n v="24249724"/>
    <n v="27483492.326331146"/>
    <n v="27483492"/>
    <n v="17"/>
    <n v="1"/>
    <n v="0"/>
    <n v="1.3076923076923077"/>
    <n v="0"/>
    <n v="1.3076923076923077"/>
    <n v="1.3076923076923077"/>
    <n v="2"/>
    <n v="6660438"/>
    <n v="34143930"/>
    <n v="49705903"/>
  </r>
  <r>
    <x v="7"/>
    <n v="3777"/>
    <x v="27"/>
    <x v="320"/>
    <x v="320"/>
    <x v="314"/>
    <n v="3072"/>
    <n v="219743000520"/>
    <s v="19548219743000520"/>
    <s v="INSTITUCION EDUCATIVA MISAK MAMA MANUELA"/>
    <n v="2"/>
    <n v="13.515863971690758"/>
    <n v="0.94659587609828799"/>
    <n v="0.12635615424790134"/>
    <n v="1.1263561542479013"/>
    <n v="128"/>
    <n v="0"/>
    <n v="0"/>
    <n v="8"/>
    <n v="0"/>
    <n v="53"/>
    <n v="0"/>
    <n v="5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0237.4254690023"/>
    <n v="12038994.678734055"/>
    <n v="0"/>
    <n v="2696279.2465317058"/>
    <n v="15765511"/>
    <n v="0"/>
    <n v="0"/>
    <n v="0"/>
    <n v="0"/>
    <n v="0"/>
    <n v="0"/>
    <n v="0"/>
    <n v="0"/>
    <n v="0"/>
    <n v="15765511"/>
    <n v="123168.0546875"/>
    <n v="1"/>
    <n v="1"/>
    <n v="1"/>
    <n v="1"/>
    <n v="24249724"/>
    <n v="13656912.933106516"/>
    <n v="13656913"/>
    <n v="8"/>
    <n v="1"/>
    <n v="0"/>
    <n v="0.61538461538461542"/>
    <n v="0"/>
    <n v="0.61538461538461542"/>
    <n v="0.61538461538461542"/>
    <n v="1"/>
    <n v="3330219"/>
    <n v="16987132"/>
    <n v="32752643"/>
  </r>
  <r>
    <x v="7"/>
    <n v="3777"/>
    <x v="27"/>
    <x v="326"/>
    <x v="326"/>
    <x v="319"/>
    <n v="3072"/>
    <n v="219743000520"/>
    <s v="19743219743000520"/>
    <s v="INSTITUCION EDUCATIVA MISAK MAMA MANUELA"/>
    <n v="2"/>
    <n v="14.176153385260635"/>
    <n v="0.99283984816146764"/>
    <n v="0.13335278893611927"/>
    <n v="1.1333527889361192"/>
    <n v="925"/>
    <n v="0"/>
    <n v="0"/>
    <n v="77"/>
    <n v="0"/>
    <n v="508"/>
    <n v="0"/>
    <n v="239"/>
    <n v="0"/>
    <n v="0"/>
    <n v="0"/>
    <n v="10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977631.0801423658"/>
    <n v="84570018.963927895"/>
    <n v="0"/>
    <n v="21078139.369392715"/>
    <n v="115625789"/>
    <n v="0"/>
    <n v="0"/>
    <n v="0"/>
    <n v="0"/>
    <n v="0"/>
    <n v="0"/>
    <n v="0"/>
    <n v="0"/>
    <n v="0"/>
    <n v="115625789"/>
    <n v="125000.85297297298"/>
    <n v="1"/>
    <n v="0"/>
    <n v="0"/>
    <n v="1"/>
    <n v="24249724"/>
    <n v="13741746.163165573"/>
    <n v="13741746"/>
    <n v="77"/>
    <n v="1"/>
    <n v="0"/>
    <n v="5.9230769230769234"/>
    <n v="0"/>
    <n v="5.9230769230769234"/>
    <n v="4"/>
    <n v="4"/>
    <n v="3330219"/>
    <n v="17071965"/>
    <n v="132697754"/>
  </r>
  <r>
    <x v="7"/>
    <n v="3777"/>
    <x v="27"/>
    <x v="326"/>
    <x v="326"/>
    <x v="319"/>
    <n v="3073"/>
    <n v="219743000741"/>
    <s v="19743219743000741"/>
    <s v="I.E.T. AGROAMBIENTAL SEK BUVX FXIW LA GAITANA"/>
    <n v="1"/>
    <n v="14.176153385260635"/>
    <n v="0.99283984816146764"/>
    <n v="0.13335278893611927"/>
    <n v="1.1333527889361192"/>
    <n v="180"/>
    <n v="0"/>
    <n v="0"/>
    <n v="20"/>
    <n v="0"/>
    <n v="118"/>
    <n v="0"/>
    <n v="34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91592.4883486666"/>
    <n v="17208357.272445839"/>
    <n v="0"/>
    <n v="1669555.5936152644"/>
    <n v="21469505"/>
    <n v="0"/>
    <n v="0"/>
    <n v="0"/>
    <n v="0"/>
    <n v="0"/>
    <n v="0"/>
    <n v="0"/>
    <n v="0"/>
    <n v="0"/>
    <n v="21469505"/>
    <n v="119275.02777777778"/>
    <n v="1"/>
    <n v="0"/>
    <n v="0"/>
    <n v="1"/>
    <n v="24249724"/>
    <n v="27483492.326331146"/>
    <n v="27483492"/>
    <n v="20"/>
    <n v="1"/>
    <n v="0"/>
    <n v="1.5384615384615385"/>
    <n v="0"/>
    <n v="1.5384615384615385"/>
    <n v="1.5384615384615385"/>
    <n v="2"/>
    <n v="6660438"/>
    <n v="34143930"/>
    <n v="55613435"/>
  </r>
  <r>
    <x v="7"/>
    <n v="3777"/>
    <x v="27"/>
    <x v="326"/>
    <x v="326"/>
    <x v="319"/>
    <n v="3074"/>
    <n v="219743000961"/>
    <s v="19743219743000961"/>
    <s v="INSTITUCION EDUCATIVA CENTRO INTEGRADO DE SERVICIOS"/>
    <n v="1"/>
    <n v="14.176153385260635"/>
    <n v="0.99283984816146764"/>
    <n v="0.13335278893611927"/>
    <n v="1.1333527889361192"/>
    <n v="289"/>
    <n v="0"/>
    <n v="0"/>
    <n v="21"/>
    <n v="0"/>
    <n v="130"/>
    <n v="0"/>
    <n v="98"/>
    <n v="0"/>
    <n v="0"/>
    <n v="0"/>
    <n v="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21172.1127660996"/>
    <n v="25812535.908668756"/>
    <n v="0"/>
    <n v="8347777.9680763222"/>
    <n v="36881486"/>
    <n v="0"/>
    <n v="0"/>
    <n v="0"/>
    <n v="0"/>
    <n v="0"/>
    <n v="0"/>
    <n v="0"/>
    <n v="0"/>
    <n v="0"/>
    <n v="36881486"/>
    <n v="127617.59861591696"/>
    <n v="1"/>
    <n v="0"/>
    <n v="0"/>
    <n v="1"/>
    <n v="24249724"/>
    <n v="27483492.326331146"/>
    <n v="27483492"/>
    <n v="21"/>
    <n v="1"/>
    <n v="0"/>
    <n v="1.6153846153846154"/>
    <n v="0"/>
    <n v="1.6153846153846154"/>
    <n v="1.6153846153846154"/>
    <n v="2"/>
    <n v="6660438"/>
    <n v="34143930"/>
    <n v="71025416"/>
  </r>
  <r>
    <x v="7"/>
    <n v="3777"/>
    <x v="27"/>
    <x v="326"/>
    <x v="326"/>
    <x v="319"/>
    <n v="3075"/>
    <n v="219743001062"/>
    <s v="19743219743001062"/>
    <s v="I.E. DE USENDA"/>
    <n v="1"/>
    <n v="14.176153385260635"/>
    <n v="0.99283984816146764"/>
    <n v="0.13335278893611927"/>
    <n v="1.1333527889361192"/>
    <n v="252"/>
    <n v="0"/>
    <n v="0"/>
    <n v="16"/>
    <n v="0"/>
    <n v="118"/>
    <n v="0"/>
    <n v="93"/>
    <n v="0"/>
    <n v="0"/>
    <n v="0"/>
    <n v="25"/>
    <n v="0"/>
    <n v="25"/>
    <n v="0"/>
    <n v="0"/>
    <n v="0"/>
    <n v="0"/>
    <n v="0"/>
    <n v="0"/>
    <n v="0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2073273.9906789332"/>
    <n v="23887917.003197841"/>
    <n v="0"/>
    <n v="5217361.2300477019"/>
    <n v="31178552"/>
    <n v="0"/>
    <n v="0"/>
    <n v="0"/>
    <n v="0"/>
    <n v="0"/>
    <n v="0"/>
    <n v="0"/>
    <n v="1043472.2460095403"/>
    <n v="1043472"/>
    <n v="32222024"/>
    <n v="127865.1746031746"/>
    <n v="1"/>
    <n v="0"/>
    <n v="0"/>
    <n v="1"/>
    <n v="24249724"/>
    <n v="27483492.326331146"/>
    <n v="27483492"/>
    <n v="16"/>
    <n v="1"/>
    <n v="0"/>
    <n v="1.2307692307692308"/>
    <n v="0"/>
    <n v="1.2307692307692308"/>
    <n v="1.2307692307692308"/>
    <n v="2"/>
    <n v="6660438"/>
    <n v="34143930"/>
    <n v="66365954"/>
  </r>
  <r>
    <x v="7"/>
    <n v="3777"/>
    <x v="27"/>
    <x v="327"/>
    <x v="327"/>
    <x v="320"/>
    <n v="113812"/>
    <n v="219760000088"/>
    <s v="19760219760000088"/>
    <s v="INST EDUC AGROP CHAPA"/>
    <n v="1"/>
    <n v="18.5554903112155"/>
    <n v="1.2995507090310785"/>
    <n v="0.1797576229646855"/>
    <n v="1.1797576229646856"/>
    <n v="45"/>
    <n v="0"/>
    <n v="0"/>
    <n v="3"/>
    <n v="0"/>
    <n v="16"/>
    <n v="0"/>
    <n v="15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4655.68491926417"/>
    <n v="3653298.8026688397"/>
    <n v="0"/>
    <n v="2389633.2782860366"/>
    <n v="6447588"/>
    <n v="0"/>
    <n v="0"/>
    <n v="0"/>
    <n v="0"/>
    <n v="0"/>
    <n v="0"/>
    <n v="0"/>
    <n v="0"/>
    <n v="0"/>
    <n v="6447588"/>
    <n v="143279.73333333334"/>
    <n v="1"/>
    <n v="0"/>
    <n v="0"/>
    <n v="1"/>
    <n v="24249724"/>
    <n v="28608796.743789688"/>
    <n v="28608797"/>
    <n v="3"/>
    <n v="1"/>
    <n v="0"/>
    <n v="0.23076923076923078"/>
    <n v="0"/>
    <n v="0.23076923076923078"/>
    <n v="0.23076923076923078"/>
    <n v="1"/>
    <n v="6660438"/>
    <n v="35269235"/>
    <n v="41716823"/>
  </r>
  <r>
    <x v="7"/>
    <n v="3777"/>
    <x v="27"/>
    <x v="327"/>
    <x v="327"/>
    <x v="320"/>
    <n v="3078"/>
    <n v="219760000100"/>
    <s v="19760219760000100"/>
    <s v="I.E.  PUEBLOQUEMADO"/>
    <n v="1"/>
    <n v="18.5554903112155"/>
    <n v="1.2995507090310785"/>
    <n v="0.1797576229646855"/>
    <n v="1.1797576229646856"/>
    <n v="80"/>
    <n v="0"/>
    <n v="0"/>
    <n v="5"/>
    <n v="0"/>
    <n v="32"/>
    <n v="0"/>
    <n v="3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4426.14153210702"/>
    <n v="7306597.6053376794"/>
    <n v="2344206.7110137814"/>
    <n v="0"/>
    <n v="10325230"/>
    <n v="0"/>
    <n v="0"/>
    <n v="0"/>
    <n v="0"/>
    <n v="0"/>
    <n v="0"/>
    <n v="0"/>
    <n v="0"/>
    <n v="0"/>
    <n v="10325230"/>
    <n v="129065.375"/>
    <n v="1"/>
    <n v="0"/>
    <n v="0"/>
    <n v="1"/>
    <n v="24249724"/>
    <n v="28608796.743789688"/>
    <n v="28608797"/>
    <n v="5"/>
    <n v="1"/>
    <n v="0"/>
    <n v="0.38461538461538464"/>
    <n v="0"/>
    <n v="0.38461538461538464"/>
    <n v="0.38461538461538464"/>
    <n v="1"/>
    <n v="6660438"/>
    <n v="35269235"/>
    <n v="45594465"/>
  </r>
  <r>
    <x v="7"/>
    <n v="3777"/>
    <x v="27"/>
    <x v="327"/>
    <x v="327"/>
    <x v="320"/>
    <n v="3079"/>
    <n v="219760000177"/>
    <s v="19760219760000177"/>
    <s v="I.E. LA PAZ"/>
    <n v="1"/>
    <n v="18.5554903112155"/>
    <n v="1.2995507090310785"/>
    <n v="0.1797576229646855"/>
    <n v="1.1797576229646856"/>
    <n v="166"/>
    <n v="0"/>
    <n v="0"/>
    <n v="12"/>
    <n v="0"/>
    <n v="75"/>
    <n v="0"/>
    <n v="59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18622.7396770567"/>
    <n v="15791678.695407242"/>
    <n v="3606471.863098125"/>
    <n v="0"/>
    <n v="21016773"/>
    <n v="0"/>
    <n v="0"/>
    <n v="0"/>
    <n v="0"/>
    <n v="0"/>
    <n v="0"/>
    <n v="0"/>
    <n v="0"/>
    <n v="0"/>
    <n v="21016773"/>
    <n v="126607.06626506025"/>
    <n v="1"/>
    <n v="0"/>
    <n v="0"/>
    <n v="1"/>
    <n v="24249724"/>
    <n v="28608796.743789688"/>
    <n v="28608797"/>
    <n v="12"/>
    <n v="1"/>
    <n v="0"/>
    <n v="0.92307692307692313"/>
    <n v="0"/>
    <n v="0.92307692307692313"/>
    <n v="0.92307692307692313"/>
    <n v="1"/>
    <n v="6660438"/>
    <n v="35269235"/>
    <n v="56286008"/>
  </r>
  <r>
    <x v="7"/>
    <n v="3777"/>
    <x v="27"/>
    <x v="327"/>
    <x v="327"/>
    <x v="320"/>
    <n v="3080"/>
    <n v="219760000193"/>
    <s v="19760219760000193"/>
    <s v="INSTITUCIÓN EDUCATIVA EL CRUCERO"/>
    <n v="1"/>
    <n v="18.5554903112155"/>
    <n v="1.2995507090310785"/>
    <n v="0.1797576229646855"/>
    <n v="1.1797576229646856"/>
    <n v="135"/>
    <n v="0"/>
    <n v="0"/>
    <n v="15"/>
    <n v="0"/>
    <n v="65"/>
    <n v="0"/>
    <n v="36"/>
    <n v="0"/>
    <n v="19"/>
    <n v="0"/>
    <n v="0"/>
    <n v="0"/>
    <n v="89"/>
    <n v="0"/>
    <n v="0"/>
    <n v="8"/>
    <n v="0"/>
    <n v="26"/>
    <n v="0"/>
    <n v="36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2023278.4245963208"/>
    <n v="11902683.195792025"/>
    <n v="3426148.2699432187"/>
    <n v="0"/>
    <n v="17352110"/>
    <n v="0"/>
    <n v="0"/>
    <n v="0"/>
    <n v="0"/>
    <n v="215816.36529027426"/>
    <n v="1461319.5210675357"/>
    <n v="685229.65398864378"/>
    <n v="0"/>
    <n v="2362366"/>
    <n v="19714476"/>
    <n v="146033.15555555557"/>
    <n v="1"/>
    <n v="0"/>
    <n v="0"/>
    <n v="1"/>
    <n v="24249724"/>
    <n v="28608796.743789688"/>
    <n v="28608797"/>
    <n v="15"/>
    <n v="1"/>
    <n v="0"/>
    <n v="1.1538461538461537"/>
    <n v="0"/>
    <n v="1.1538461538461537"/>
    <n v="1.1538461538461537"/>
    <n v="2"/>
    <n v="6660438"/>
    <n v="35269235"/>
    <n v="54983711"/>
  </r>
  <r>
    <x v="7"/>
    <n v="3777"/>
    <x v="27"/>
    <x v="327"/>
    <x v="327"/>
    <x v="320"/>
    <n v="3082"/>
    <n v="219760000401"/>
    <s v="19760219760000401"/>
    <s v="I.E. AGROPECUARIA  LOS  ROBLES"/>
    <n v="1"/>
    <n v="18.5554903112155"/>
    <n v="1.2995507090310785"/>
    <n v="0.1797576229646855"/>
    <n v="1.1797576229646856"/>
    <n v="239"/>
    <n v="4"/>
    <n v="0"/>
    <n v="11"/>
    <n v="0"/>
    <n v="85"/>
    <n v="0"/>
    <n v="93"/>
    <n v="0"/>
    <n v="0"/>
    <n v="0"/>
    <n v="46"/>
    <n v="0"/>
    <n v="235"/>
    <n v="0"/>
    <n v="0"/>
    <n v="11"/>
    <n v="0"/>
    <n v="85"/>
    <n v="0"/>
    <n v="93"/>
    <n v="0"/>
    <n v="0"/>
    <n v="0"/>
    <n v="46"/>
    <n v="0"/>
    <n v="92671"/>
    <n v="81839"/>
    <n v="122758"/>
    <n v="150439"/>
    <n v="114333"/>
    <n v="99892"/>
    <n v="152848"/>
    <n v="184139"/>
    <n v="0"/>
    <n v="0"/>
    <n v="0"/>
    <n v="0"/>
    <n v="2023278.4245963208"/>
    <n v="20977006.02822753"/>
    <n v="0"/>
    <n v="9993011.8910143357"/>
    <n v="32993296"/>
    <n v="0"/>
    <n v="0"/>
    <n v="0"/>
    <n v="0"/>
    <n v="296747.5022741271"/>
    <n v="4195401.2056455063"/>
    <n v="0"/>
    <n v="1998602.378202867"/>
    <n v="6490751"/>
    <n v="39484047"/>
    <n v="165205.21757322174"/>
    <n v="1"/>
    <n v="0"/>
    <n v="0"/>
    <n v="1"/>
    <n v="24249724"/>
    <n v="28608796.743789688"/>
    <n v="28608797"/>
    <n v="15"/>
    <n v="1"/>
    <n v="0"/>
    <n v="1.1538461538461537"/>
    <n v="0"/>
    <n v="1.1538461538461537"/>
    <n v="1.1538461538461537"/>
    <n v="2"/>
    <n v="6660438"/>
    <n v="35269235"/>
    <n v="74753282"/>
  </r>
  <r>
    <x v="7"/>
    <n v="3777"/>
    <x v="27"/>
    <x v="327"/>
    <x v="327"/>
    <x v="320"/>
    <n v="3083"/>
    <n v="219760000517"/>
    <s v="19760219760000517"/>
    <s v="INSTITUCION EDUCATIVA PIEDRA DE LEON"/>
    <n v="1"/>
    <n v="18.5554903112155"/>
    <n v="1.2995507090310785"/>
    <n v="0.1797576229646855"/>
    <n v="1.1797576229646856"/>
    <n v="189"/>
    <n v="0"/>
    <n v="0"/>
    <n v="14"/>
    <n v="0"/>
    <n v="77"/>
    <n v="0"/>
    <n v="72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88393.1962898995"/>
    <n v="17559403.922505066"/>
    <n v="4688413.4220275627"/>
    <n v="0"/>
    <n v="24136211"/>
    <n v="0"/>
    <n v="0"/>
    <n v="0"/>
    <n v="0"/>
    <n v="0"/>
    <n v="0"/>
    <n v="0"/>
    <n v="0"/>
    <n v="0"/>
    <n v="24136211"/>
    <n v="127704.82010582011"/>
    <n v="1"/>
    <n v="0"/>
    <n v="0"/>
    <n v="1"/>
    <n v="24249724"/>
    <n v="28608796.743789688"/>
    <n v="28608797"/>
    <n v="14"/>
    <n v="1"/>
    <n v="0"/>
    <n v="1.0769230769230769"/>
    <n v="0"/>
    <n v="1.0769230769230769"/>
    <n v="1.0769230769230769"/>
    <n v="2"/>
    <n v="6660438"/>
    <n v="35269235"/>
    <n v="59405446"/>
  </r>
  <r>
    <x v="7"/>
    <n v="3777"/>
    <x v="27"/>
    <x v="327"/>
    <x v="327"/>
    <x v="320"/>
    <n v="3084"/>
    <n v="219760000541"/>
    <s v="19760219760000541"/>
    <s v="I.E.A. LOS COMUNEROS"/>
    <n v="1"/>
    <n v="18.5554903112155"/>
    <n v="1.2995507090310785"/>
    <n v="0.1797576229646855"/>
    <n v="1.1797576229646856"/>
    <n v="133"/>
    <n v="0"/>
    <n v="0"/>
    <n v="8"/>
    <n v="0"/>
    <n v="62"/>
    <n v="0"/>
    <n v="51"/>
    <n v="0"/>
    <n v="0"/>
    <n v="0"/>
    <n v="1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79081.8264513712"/>
    <n v="13316863.377470287"/>
    <n v="0"/>
    <n v="2606872.6672211308"/>
    <n v="17002818"/>
    <n v="0"/>
    <n v="0"/>
    <n v="0"/>
    <n v="0"/>
    <n v="0"/>
    <n v="0"/>
    <n v="0"/>
    <n v="0"/>
    <n v="0"/>
    <n v="17002818"/>
    <n v="127840.73684210527"/>
    <n v="1"/>
    <n v="0"/>
    <n v="0"/>
    <n v="1"/>
    <n v="24249724"/>
    <n v="28608796.743789688"/>
    <n v="28608797"/>
    <n v="8"/>
    <n v="1"/>
    <n v="0"/>
    <n v="0.61538461538461542"/>
    <n v="0"/>
    <n v="0.61538461538461542"/>
    <n v="0.61538461538461542"/>
    <n v="1"/>
    <n v="6660438"/>
    <n v="35269235"/>
    <n v="52272053"/>
  </r>
  <r>
    <x v="7"/>
    <n v="3777"/>
    <x v="27"/>
    <x v="328"/>
    <x v="328"/>
    <x v="321"/>
    <n v="147470"/>
    <n v="219780000149"/>
    <s v="19780219780000149"/>
    <s v="INSTITUCION EDUCATIVA INTERCULTURAL TECNICO AGROPECUARIO SATH FXINXI DXI´J  CAMINO DE LA SABIDURIA"/>
    <n v="1"/>
    <n v="28.57215654300856"/>
    <n v="2.0010770759083991"/>
    <n v="0.2858973746816767"/>
    <n v="1.2858973746816766"/>
    <n v="427"/>
    <n v="0"/>
    <n v="0"/>
    <n v="32"/>
    <n v="0"/>
    <n v="245"/>
    <n v="0"/>
    <n v="129"/>
    <n v="0"/>
    <n v="0"/>
    <n v="0"/>
    <n v="2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04656.1452633645"/>
    <n v="48040621.846336566"/>
    <n v="0"/>
    <n v="4972460.9902066942"/>
    <n v="57717739"/>
    <n v="0"/>
    <n v="0"/>
    <n v="0"/>
    <n v="0"/>
    <n v="0"/>
    <n v="0"/>
    <n v="0"/>
    <n v="0"/>
    <n v="0"/>
    <n v="57717739"/>
    <n v="135170.34894613584"/>
    <n v="1"/>
    <n v="1"/>
    <n v="1"/>
    <n v="1"/>
    <n v="24249724"/>
    <n v="31182656.428355247"/>
    <n v="31182656"/>
    <n v="32"/>
    <n v="1"/>
    <n v="0"/>
    <n v="2.4615384615384617"/>
    <n v="0"/>
    <n v="2.4615384615384617"/>
    <n v="2.4615384615384617"/>
    <n v="3"/>
    <n v="6660438"/>
    <n v="37843094"/>
    <n v="95560833"/>
  </r>
  <r>
    <x v="7"/>
    <n v="3777"/>
    <x v="27"/>
    <x v="328"/>
    <x v="328"/>
    <x v="321"/>
    <n v="3086"/>
    <n v="219780000173"/>
    <s v="19780219780000173"/>
    <s v="INSTITUCION EDUCATIVA MARILOPEZ BELLAVISTA (ANTES CENTRO EDUCATIVO MARILOPEZ BELLAVISTA)"/>
    <n v="1"/>
    <n v="28.57215654300856"/>
    <n v="2.0010770759083991"/>
    <n v="0.2858973746816767"/>
    <n v="1.2858973746816766"/>
    <n v="250"/>
    <n v="10"/>
    <n v="0"/>
    <n v="18"/>
    <n v="0"/>
    <n v="133"/>
    <n v="0"/>
    <n v="67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16574.1271054437"/>
    <n v="25690172.110340409"/>
    <n v="4324030.5223575877"/>
    <n v="0"/>
    <n v="34130777"/>
    <n v="0"/>
    <n v="0"/>
    <n v="0"/>
    <n v="0"/>
    <n v="0"/>
    <n v="0"/>
    <n v="0"/>
    <n v="0"/>
    <n v="0"/>
    <n v="34130777"/>
    <n v="136523.10800000001"/>
    <n v="1"/>
    <n v="1"/>
    <n v="1"/>
    <n v="1"/>
    <n v="24249724"/>
    <n v="31182656.428355247"/>
    <n v="31182656"/>
    <n v="28"/>
    <n v="1"/>
    <n v="0"/>
    <n v="2.1538461538461537"/>
    <n v="0"/>
    <n v="2.1538461538461537"/>
    <n v="2.1538461538461537"/>
    <n v="3"/>
    <n v="6660438"/>
    <n v="37843094"/>
    <n v="71973871"/>
  </r>
  <r>
    <x v="7"/>
    <n v="3777"/>
    <x v="27"/>
    <x v="328"/>
    <x v="328"/>
    <x v="321"/>
    <n v="3087"/>
    <n v="219780000246"/>
    <s v="19780219780000246"/>
    <s v="INSTITUCION EDUCATIVA SANTA MARTA (ANTES CENTRO EDUCATIVO SANTA MARTA)"/>
    <n v="1"/>
    <n v="28.57215654300856"/>
    <n v="2.0010770759083991"/>
    <n v="0.2858973746816767"/>
    <n v="1.2858973746816766"/>
    <n v="88"/>
    <n v="0"/>
    <n v="0"/>
    <n v="8"/>
    <n v="0"/>
    <n v="31"/>
    <n v="0"/>
    <n v="35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76164.0363158411"/>
    <n v="8477756.7964123357"/>
    <n v="2751655.7869548285"/>
    <n v="0"/>
    <n v="12405577"/>
    <n v="0"/>
    <n v="0"/>
    <n v="0"/>
    <n v="0"/>
    <n v="0"/>
    <n v="0"/>
    <n v="0"/>
    <n v="0"/>
    <n v="0"/>
    <n v="12405577"/>
    <n v="140972.46590909091"/>
    <n v="1"/>
    <n v="1"/>
    <n v="1"/>
    <n v="1"/>
    <n v="24249724"/>
    <n v="31182656.428355247"/>
    <n v="31182656"/>
    <n v="8"/>
    <n v="1"/>
    <n v="0"/>
    <n v="0.61538461538461542"/>
    <n v="0"/>
    <n v="0.61538461538461542"/>
    <n v="0.61538461538461542"/>
    <n v="1"/>
    <n v="6660438"/>
    <n v="37843094"/>
    <n v="50248671"/>
  </r>
  <r>
    <x v="7"/>
    <n v="3777"/>
    <x v="27"/>
    <x v="328"/>
    <x v="328"/>
    <x v="321"/>
    <n v="3088"/>
    <n v="219780000343"/>
    <s v="19780219780000343"/>
    <s v="I.E. AGROAMBIENTAL  AGUA CLARA"/>
    <n v="1"/>
    <n v="28.57215654300856"/>
    <n v="2.0010770759083991"/>
    <n v="0.2858973746816767"/>
    <n v="1.2858973746816766"/>
    <n v="490"/>
    <n v="0"/>
    <n v="0"/>
    <n v="47"/>
    <n v="0"/>
    <n v="277"/>
    <n v="0"/>
    <n v="138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909963.7133555664"/>
    <n v="53307107.128956348"/>
    <n v="0"/>
    <n v="6629947.9869422596"/>
    <n v="66847019"/>
    <n v="0"/>
    <n v="0"/>
    <n v="0"/>
    <n v="0"/>
    <n v="0"/>
    <n v="0"/>
    <n v="0"/>
    <n v="0"/>
    <n v="0"/>
    <n v="66847019"/>
    <n v="136422.48775510205"/>
    <n v="1"/>
    <n v="1"/>
    <n v="1"/>
    <n v="1"/>
    <n v="24249724"/>
    <n v="31182656.428355247"/>
    <n v="31182656"/>
    <n v="47"/>
    <n v="1"/>
    <n v="0"/>
    <n v="3.6153846153846154"/>
    <n v="0"/>
    <n v="3.6153846153846154"/>
    <n v="3.6153846153846154"/>
    <n v="4"/>
    <n v="6660438"/>
    <n v="37843094"/>
    <n v="104690113"/>
  </r>
  <r>
    <x v="7"/>
    <n v="3777"/>
    <x v="27"/>
    <x v="328"/>
    <x v="328"/>
    <x v="321"/>
    <n v="3090"/>
    <n v="219780000467"/>
    <s v="19780219780000467"/>
    <s v="INSTITUCION EDUCATIVA MINDALA (ANTES CENTRO EDUCATIVO MINDALA)"/>
    <n v="1"/>
    <n v="28.57215654300856"/>
    <n v="2.0010770759083991"/>
    <n v="0.2858973746816767"/>
    <n v="1.2858973746816766"/>
    <n v="284"/>
    <n v="0"/>
    <n v="0"/>
    <n v="25"/>
    <n v="0"/>
    <n v="147"/>
    <n v="0"/>
    <n v="82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75512.6134870034"/>
    <n v="29415247.066339768"/>
    <n v="5896405.2577603478"/>
    <n v="0"/>
    <n v="38987165"/>
    <n v="0"/>
    <n v="0"/>
    <n v="0"/>
    <n v="0"/>
    <n v="0"/>
    <n v="0"/>
    <n v="0"/>
    <n v="0"/>
    <n v="0"/>
    <n v="38987165"/>
    <n v="137278.75"/>
    <n v="1"/>
    <n v="1"/>
    <n v="1"/>
    <n v="1"/>
    <n v="24249724"/>
    <n v="31182656.428355247"/>
    <n v="31182656"/>
    <n v="25"/>
    <n v="0"/>
    <n v="1"/>
    <n v="1.9230769230769231"/>
    <n v="0"/>
    <n v="1.9230769230769231"/>
    <n v="1.9230769230769231"/>
    <n v="2"/>
    <n v="13320876"/>
    <n v="44503532"/>
    <n v="83490697"/>
  </r>
  <r>
    <x v="7"/>
    <n v="3777"/>
    <x v="27"/>
    <x v="328"/>
    <x v="328"/>
    <x v="321"/>
    <n v="3101"/>
    <n v="219780000599"/>
    <s v="19780219780000599"/>
    <s v="I.E. DE PROMOCION VOCACIONAL DE ALTAMIRA"/>
    <n v="1"/>
    <n v="28.57215654300856"/>
    <n v="2.0010770759083991"/>
    <n v="0.2858973746816767"/>
    <n v="1.2858973746816766"/>
    <n v="205"/>
    <n v="0"/>
    <n v="0"/>
    <n v="22"/>
    <n v="0"/>
    <n v="84"/>
    <n v="0"/>
    <n v="78"/>
    <n v="0"/>
    <n v="0"/>
    <n v="0"/>
    <n v="2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34451.099868563"/>
    <n v="20809039.409375731"/>
    <n v="0"/>
    <n v="4972460.9902066942"/>
    <n v="29015951"/>
    <n v="0"/>
    <n v="0"/>
    <n v="0"/>
    <n v="0"/>
    <n v="0"/>
    <n v="0"/>
    <n v="0"/>
    <n v="0"/>
    <n v="0"/>
    <n v="29015951"/>
    <n v="141541.22439024391"/>
    <n v="1"/>
    <n v="1"/>
    <n v="1"/>
    <n v="1"/>
    <n v="24249724"/>
    <n v="31182656.428355247"/>
    <n v="31182656"/>
    <n v="22"/>
    <n v="1"/>
    <n v="0"/>
    <n v="1.6923076923076923"/>
    <n v="0"/>
    <n v="1.6923076923076923"/>
    <n v="1.6923076923076923"/>
    <n v="2"/>
    <n v="6660438"/>
    <n v="37843094"/>
    <n v="66859045"/>
  </r>
  <r>
    <x v="7"/>
    <n v="3777"/>
    <x v="27"/>
    <x v="328"/>
    <x v="328"/>
    <x v="321"/>
    <n v="3105"/>
    <n v="219780000777"/>
    <s v="19780219780000777"/>
    <s v="INSTITUCION EDUCATIVA LA BETULIA"/>
    <n v="1"/>
    <n v="28.57215654300856"/>
    <n v="2.0010770759083991"/>
    <n v="0.2858973746816767"/>
    <n v="1.2858973746816766"/>
    <n v="506"/>
    <n v="21"/>
    <n v="0"/>
    <n v="47"/>
    <n v="0"/>
    <n v="229"/>
    <n v="0"/>
    <n v="163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997394.3086846489"/>
    <n v="50352737.336267203"/>
    <n v="9041154.7285658661"/>
    <n v="0"/>
    <n v="69391286"/>
    <n v="0"/>
    <n v="0"/>
    <n v="0"/>
    <n v="0"/>
    <n v="0"/>
    <n v="0"/>
    <n v="0"/>
    <n v="0"/>
    <n v="0"/>
    <n v="69391286"/>
    <n v="137136.92885375494"/>
    <n v="1"/>
    <n v="1"/>
    <n v="1"/>
    <n v="1"/>
    <n v="24249724"/>
    <n v="31182656.428355247"/>
    <n v="31182656"/>
    <n v="68"/>
    <n v="1"/>
    <n v="0"/>
    <n v="5.2307692307692308"/>
    <n v="0"/>
    <n v="5.2307692307692308"/>
    <n v="4"/>
    <n v="4"/>
    <n v="6660438"/>
    <n v="37843094"/>
    <n v="107234380"/>
  </r>
  <r>
    <x v="7"/>
    <n v="3777"/>
    <x v="27"/>
    <x v="328"/>
    <x v="328"/>
    <x v="321"/>
    <n v="3106"/>
    <n v="219780001218"/>
    <s v="19780219780001218"/>
    <s v="INSTITUCION EDUCATIVA ASNAZU"/>
    <n v="1"/>
    <n v="28.57215654300856"/>
    <n v="2.0010770759083991"/>
    <n v="0.2858973746816767"/>
    <n v="1.2858973746816766"/>
    <n v="607"/>
    <n v="9"/>
    <n v="0"/>
    <n v="26"/>
    <n v="0"/>
    <n v="268"/>
    <n v="0"/>
    <n v="224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45717.6588818049"/>
    <n v="63197823.391437404"/>
    <n v="15723747.354027594"/>
    <n v="0"/>
    <n v="84067288"/>
    <n v="0"/>
    <n v="0"/>
    <n v="0"/>
    <n v="0"/>
    <n v="0"/>
    <n v="0"/>
    <n v="0"/>
    <n v="0"/>
    <n v="0"/>
    <n v="84067288"/>
    <n v="138496.35584843493"/>
    <n v="1"/>
    <n v="1"/>
    <n v="1"/>
    <n v="1"/>
    <n v="24249724"/>
    <n v="31182656.428355247"/>
    <n v="31182656"/>
    <n v="35"/>
    <n v="1"/>
    <n v="0"/>
    <n v="2.6923076923076925"/>
    <n v="0"/>
    <n v="2.6923076923076925"/>
    <n v="2.6923076923076925"/>
    <n v="3"/>
    <n v="6660438"/>
    <n v="37843094"/>
    <n v="121910382"/>
  </r>
  <r>
    <x v="7"/>
    <n v="3777"/>
    <x v="27"/>
    <x v="328"/>
    <x v="328"/>
    <x v="321"/>
    <n v="3107"/>
    <n v="219780001382"/>
    <s v="19780219780001382"/>
    <s v="INSTITUCION EDUCATIVA LA MESETA (ANTES CENTRO EDUCATIVO LA MESETA)"/>
    <n v="1"/>
    <n v="28.57215654300856"/>
    <n v="2.0010770759083991"/>
    <n v="0.2858973746816767"/>
    <n v="1.2858973746816766"/>
    <n v="180"/>
    <n v="9"/>
    <n v="0"/>
    <n v="17"/>
    <n v="0"/>
    <n v="89"/>
    <n v="0"/>
    <n v="5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22533.1180264833"/>
    <n v="18111571.337789986"/>
    <n v="2555108.9450294836"/>
    <n v="0"/>
    <n v="24489213"/>
    <n v="0"/>
    <n v="0"/>
    <n v="0"/>
    <n v="0"/>
    <n v="0"/>
    <n v="0"/>
    <n v="0"/>
    <n v="0"/>
    <n v="0"/>
    <n v="24489213"/>
    <n v="136051.18333333332"/>
    <n v="1"/>
    <n v="1"/>
    <n v="1"/>
    <n v="1"/>
    <n v="24249724"/>
    <n v="31182656.428355247"/>
    <n v="31182656"/>
    <n v="26"/>
    <n v="1"/>
    <n v="0"/>
    <n v="2"/>
    <n v="0"/>
    <n v="2"/>
    <n v="2"/>
    <n v="2"/>
    <n v="6660438"/>
    <n v="37843094"/>
    <n v="62332307"/>
  </r>
  <r>
    <x v="7"/>
    <n v="3777"/>
    <x v="27"/>
    <x v="328"/>
    <x v="328"/>
    <x v="321"/>
    <n v="3108"/>
    <n v="219780011418"/>
    <s v="19780219780011418"/>
    <s v="I.E. SANTA ROSA DE LIMA"/>
    <n v="1"/>
    <n v="28.57215654300856"/>
    <n v="2.0010770759083991"/>
    <n v="0.2858973746816767"/>
    <n v="1.2858973746816766"/>
    <n v="416"/>
    <n v="0"/>
    <n v="0"/>
    <n v="31"/>
    <n v="0"/>
    <n v="217"/>
    <n v="0"/>
    <n v="120"/>
    <n v="0"/>
    <n v="0"/>
    <n v="0"/>
    <n v="48"/>
    <n v="0"/>
    <n v="48"/>
    <n v="0"/>
    <n v="0"/>
    <n v="0"/>
    <n v="0"/>
    <n v="0"/>
    <n v="0"/>
    <n v="0"/>
    <n v="0"/>
    <n v="0"/>
    <n v="0"/>
    <n v="48"/>
    <n v="0"/>
    <n v="92671"/>
    <n v="81839"/>
    <n v="122758"/>
    <n v="150439"/>
    <n v="114333"/>
    <n v="99892"/>
    <n v="152848"/>
    <n v="184139"/>
    <n v="0"/>
    <n v="0"/>
    <n v="0"/>
    <n v="0"/>
    <n v="4557635.6407238841"/>
    <n v="43287940.005923592"/>
    <n v="0"/>
    <n v="11365625.120472444"/>
    <n v="59211201"/>
    <n v="0"/>
    <n v="0"/>
    <n v="0"/>
    <n v="0"/>
    <n v="0"/>
    <n v="0"/>
    <n v="0"/>
    <n v="2273125.0240944889"/>
    <n v="2273125"/>
    <n v="61484326"/>
    <n v="147798.86057692306"/>
    <n v="1"/>
    <n v="1"/>
    <n v="1"/>
    <n v="1"/>
    <n v="24249724"/>
    <n v="31182656.428355247"/>
    <n v="31182656"/>
    <n v="31"/>
    <n v="0"/>
    <n v="1"/>
    <n v="2.3846153846153846"/>
    <n v="0"/>
    <n v="2.3846153846153846"/>
    <n v="2.3846153846153846"/>
    <n v="3"/>
    <n v="19981315"/>
    <n v="51163971"/>
    <n v="112648297"/>
  </r>
  <r>
    <x v="7"/>
    <n v="3777"/>
    <x v="27"/>
    <x v="329"/>
    <x v="329"/>
    <x v="322"/>
    <n v="3117"/>
    <n v="219807000014"/>
    <s v="19807219807000014"/>
    <s v="C.E. CAMPOSANO"/>
    <n v="1"/>
    <n v="17.466583773702208"/>
    <n v="1.2232881452744822"/>
    <n v="0.16821922617076732"/>
    <n v="1.1682192261707673"/>
    <n v="78"/>
    <n v="0"/>
    <n v="0"/>
    <n v="9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02094.079072041"/>
    <n v="8052007.0909048701"/>
    <n v="0"/>
    <n v="0"/>
    <n v="9254101"/>
    <n v="0"/>
    <n v="0"/>
    <n v="0"/>
    <n v="0"/>
    <n v="0"/>
    <n v="0"/>
    <n v="0"/>
    <n v="0"/>
    <n v="0"/>
    <n v="9254101"/>
    <n v="118642.32051282052"/>
    <n v="1"/>
    <n v="0"/>
    <n v="0"/>
    <n v="1"/>
    <n v="24249724"/>
    <n v="28328993.806134686"/>
    <n v="28328994"/>
    <n v="9"/>
    <n v="0"/>
    <n v="1"/>
    <n v="0.69230769230769229"/>
    <n v="0"/>
    <n v="0.69230769230769229"/>
    <n v="0.69230769230769229"/>
    <n v="1"/>
    <n v="6660438"/>
    <n v="34989432"/>
    <n v="44243533"/>
  </r>
  <r>
    <x v="7"/>
    <n v="3777"/>
    <x v="27"/>
    <x v="329"/>
    <x v="329"/>
    <x v="322"/>
    <n v="2753"/>
    <n v="219807000022"/>
    <s v="19807219807000022"/>
    <s v="INSTITUCION EDUCATIVA AGROPECUARIA CINCO DIAS"/>
    <n v="1"/>
    <n v="17.466583773702208"/>
    <n v="1.2232881452744822"/>
    <n v="0.16821922617076732"/>
    <n v="1.1682192261707673"/>
    <n v="267"/>
    <n v="0"/>
    <n v="0"/>
    <n v="10"/>
    <n v="0"/>
    <n v="108"/>
    <n v="0"/>
    <n v="112"/>
    <n v="0"/>
    <n v="0"/>
    <n v="0"/>
    <n v="37"/>
    <n v="0"/>
    <n v="37"/>
    <n v="0"/>
    <n v="0"/>
    <n v="0"/>
    <n v="0"/>
    <n v="0"/>
    <n v="0"/>
    <n v="0"/>
    <n v="0"/>
    <n v="0"/>
    <n v="0"/>
    <n v="37"/>
    <n v="0"/>
    <n v="92671"/>
    <n v="81839"/>
    <n v="122758"/>
    <n v="150439"/>
    <n v="114333"/>
    <n v="99892"/>
    <n v="152848"/>
    <n v="184139"/>
    <n v="0"/>
    <n v="0"/>
    <n v="0"/>
    <n v="0"/>
    <n v="1335660.0878578234"/>
    <n v="25673066.086943064"/>
    <n v="0"/>
    <n v="7959244.6432507802"/>
    <n v="34967971"/>
    <n v="0"/>
    <n v="0"/>
    <n v="0"/>
    <n v="0"/>
    <n v="0"/>
    <n v="0"/>
    <n v="0"/>
    <n v="1591848.9286501561"/>
    <n v="1591849"/>
    <n v="36559820"/>
    <n v="136928.16479400749"/>
    <n v="1"/>
    <n v="0"/>
    <n v="0"/>
    <n v="1"/>
    <n v="24249724"/>
    <n v="28328993.806134686"/>
    <n v="28328994"/>
    <n v="10"/>
    <n v="0"/>
    <n v="1"/>
    <n v="0.76923076923076927"/>
    <n v="0"/>
    <n v="0.76923076923076927"/>
    <n v="0.76923076923076927"/>
    <n v="1"/>
    <n v="6660438"/>
    <n v="34989432"/>
    <n v="71549252"/>
  </r>
  <r>
    <x v="7"/>
    <n v="3777"/>
    <x v="27"/>
    <x v="329"/>
    <x v="329"/>
    <x v="322"/>
    <n v="2754"/>
    <n v="219807000081"/>
    <s v="19807219807000081"/>
    <s v="CENTRO EDUCATIVO SAN JOSE"/>
    <n v="1"/>
    <n v="17.466583773702208"/>
    <n v="1.2232881452744822"/>
    <n v="0.16821922617076732"/>
    <n v="1.1682192261707673"/>
    <n v="61"/>
    <n v="0"/>
    <n v="0"/>
    <n v="9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02094.079072041"/>
    <n v="6068179.2569138156"/>
    <n v="0"/>
    <n v="0"/>
    <n v="7270273"/>
    <n v="0"/>
    <n v="0"/>
    <n v="0"/>
    <n v="0"/>
    <n v="0"/>
    <n v="0"/>
    <n v="0"/>
    <n v="0"/>
    <n v="0"/>
    <n v="7270273"/>
    <n v="119184.80327868853"/>
    <n v="1"/>
    <n v="0"/>
    <n v="0"/>
    <n v="1"/>
    <n v="24249724"/>
    <n v="28328993.806134686"/>
    <n v="28328994"/>
    <n v="9"/>
    <n v="1"/>
    <n v="0"/>
    <n v="0.69230769230769229"/>
    <n v="0"/>
    <n v="0.69230769230769229"/>
    <n v="0.69230769230769229"/>
    <n v="1"/>
    <n v="6660438"/>
    <n v="34989432"/>
    <n v="42259705"/>
  </r>
  <r>
    <x v="7"/>
    <n v="3777"/>
    <x v="27"/>
    <x v="329"/>
    <x v="329"/>
    <x v="322"/>
    <n v="2763"/>
    <n v="219807000197"/>
    <s v="19807219807000197"/>
    <s v="C.E. CUCHICAMA"/>
    <n v="1"/>
    <n v="17.466583773702208"/>
    <n v="1.2232881452744822"/>
    <n v="0.16821922617076732"/>
    <n v="1.1682192261707673"/>
    <n v="35"/>
    <n v="1"/>
    <n v="0"/>
    <n v="5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1396.05271469406"/>
    <n v="3384176.8932788586"/>
    <n v="0"/>
    <n v="0"/>
    <n v="4185573"/>
    <n v="0"/>
    <n v="0"/>
    <n v="0"/>
    <n v="0"/>
    <n v="0"/>
    <n v="0"/>
    <n v="0"/>
    <n v="0"/>
    <n v="0"/>
    <n v="4185573"/>
    <n v="119587.8"/>
    <n v="1"/>
    <n v="0"/>
    <n v="0"/>
    <n v="1"/>
    <n v="24249724"/>
    <n v="28328993.806134686"/>
    <n v="28328994"/>
    <n v="6"/>
    <n v="1"/>
    <n v="0"/>
    <n v="0.46153846153846156"/>
    <n v="0"/>
    <n v="0.46153846153846156"/>
    <n v="0.46153846153846156"/>
    <n v="1"/>
    <n v="6660438"/>
    <n v="34989432"/>
    <n v="39175005"/>
  </r>
  <r>
    <x v="7"/>
    <n v="3777"/>
    <x v="27"/>
    <x v="329"/>
    <x v="329"/>
    <x v="322"/>
    <n v="2765"/>
    <n v="219807000243"/>
    <s v="19807219807000243"/>
    <s v="INSTITUCION EDUCATIVA LA CABAÑA"/>
    <n v="1"/>
    <n v="17.466583773702208"/>
    <n v="1.2232881452744822"/>
    <n v="0.16821922617076732"/>
    <n v="1.1682192261707673"/>
    <n v="224"/>
    <n v="0"/>
    <n v="0"/>
    <n v="17"/>
    <n v="0"/>
    <n v="92"/>
    <n v="0"/>
    <n v="78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70622.1493583"/>
    <n v="19838278.339910548"/>
    <n v="6606718.9744247291"/>
    <n v="0"/>
    <n v="28715619"/>
    <n v="0"/>
    <n v="0"/>
    <n v="0"/>
    <n v="0"/>
    <n v="0"/>
    <n v="0"/>
    <n v="0"/>
    <n v="0"/>
    <n v="0"/>
    <n v="28715619"/>
    <n v="128194.72767857143"/>
    <n v="1"/>
    <n v="0"/>
    <n v="0"/>
    <n v="1"/>
    <n v="24249724"/>
    <n v="28328993.806134686"/>
    <n v="28328994"/>
    <n v="17"/>
    <n v="1"/>
    <n v="0"/>
    <n v="1.3076923076923077"/>
    <n v="0"/>
    <n v="1.3076923076923077"/>
    <n v="1.3076923076923077"/>
    <n v="2"/>
    <n v="6660438"/>
    <n v="34989432"/>
    <n v="63705051"/>
  </r>
  <r>
    <x v="7"/>
    <n v="3777"/>
    <x v="27"/>
    <x v="329"/>
    <x v="329"/>
    <x v="322"/>
    <n v="2766"/>
    <n v="219807000251"/>
    <s v="19807219807000251"/>
    <s v="C.E. LA CHORRERA"/>
    <n v="1"/>
    <n v="17.466583773702208"/>
    <n v="1.2232881452744822"/>
    <n v="0.16821922617076732"/>
    <n v="1.1682192261707673"/>
    <n v="93"/>
    <n v="3"/>
    <n v="0"/>
    <n v="20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72018.2020729939"/>
    <n v="8168702.8458455205"/>
    <n v="0"/>
    <n v="0"/>
    <n v="11240721"/>
    <n v="0"/>
    <n v="0"/>
    <n v="0"/>
    <n v="0"/>
    <n v="0"/>
    <n v="0"/>
    <n v="0"/>
    <n v="0"/>
    <n v="0"/>
    <n v="11240721"/>
    <n v="120867.96774193548"/>
    <n v="1"/>
    <n v="0"/>
    <n v="0"/>
    <n v="1"/>
    <n v="24249724"/>
    <n v="28328993.806134686"/>
    <n v="28328994"/>
    <n v="23"/>
    <n v="1"/>
    <n v="0"/>
    <n v="1.7692307692307692"/>
    <n v="0"/>
    <n v="1.7692307692307692"/>
    <n v="1.7692307692307692"/>
    <n v="2"/>
    <n v="6660438"/>
    <n v="34989432"/>
    <n v="46230153"/>
  </r>
  <r>
    <x v="7"/>
    <n v="3777"/>
    <x v="27"/>
    <x v="329"/>
    <x v="329"/>
    <x v="322"/>
    <n v="2767"/>
    <n v="219807000260"/>
    <s v="19807219807000260"/>
    <s v="C.E. LA HONDA"/>
    <n v="1"/>
    <n v="17.466583773702208"/>
    <n v="1.2232881452744822"/>
    <n v="0.16821922617076732"/>
    <n v="1.1682192261707673"/>
    <n v="70"/>
    <n v="0"/>
    <n v="0"/>
    <n v="10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35660.0878578234"/>
    <n v="7001745.2964390172"/>
    <n v="0"/>
    <n v="0"/>
    <n v="8337405"/>
    <n v="0"/>
    <n v="0"/>
    <n v="0"/>
    <n v="0"/>
    <n v="0"/>
    <n v="0"/>
    <n v="0"/>
    <n v="0"/>
    <n v="0"/>
    <n v="8337405"/>
    <n v="119105.78571428571"/>
    <n v="1"/>
    <n v="0"/>
    <n v="0"/>
    <n v="1"/>
    <n v="24249724"/>
    <n v="28328993.806134686"/>
    <n v="28328994"/>
    <n v="10"/>
    <n v="1"/>
    <n v="0"/>
    <n v="0.76923076923076927"/>
    <n v="0"/>
    <n v="0.76923076923076927"/>
    <n v="0.76923076923076927"/>
    <n v="1"/>
    <n v="6660438"/>
    <n v="34989432"/>
    <n v="43326837"/>
  </r>
  <r>
    <x v="7"/>
    <n v="3777"/>
    <x v="27"/>
    <x v="329"/>
    <x v="329"/>
    <x v="322"/>
    <n v="2768"/>
    <n v="219807000341"/>
    <s v="19807219807000341"/>
    <s v="C.E. SAMBONI ALTO"/>
    <n v="1"/>
    <n v="17.466583773702208"/>
    <n v="1.2232881452744822"/>
    <n v="0.16821922617076732"/>
    <n v="1.1682192261707673"/>
    <n v="138"/>
    <n v="0"/>
    <n v="0"/>
    <n v="23"/>
    <n v="0"/>
    <n v="1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72018.2020729939"/>
    <n v="13420011.818174783"/>
    <n v="0"/>
    <n v="0"/>
    <n v="16492030"/>
    <n v="0"/>
    <n v="0"/>
    <n v="0"/>
    <n v="0"/>
    <n v="0"/>
    <n v="0"/>
    <n v="0"/>
    <n v="0"/>
    <n v="0"/>
    <n v="16492030"/>
    <n v="119507.46376811594"/>
    <n v="1"/>
    <n v="0"/>
    <n v="0"/>
    <n v="1"/>
    <n v="24249724"/>
    <n v="28328993.806134686"/>
    <n v="28328994"/>
    <n v="23"/>
    <n v="1"/>
    <n v="0"/>
    <n v="1.7692307692307692"/>
    <n v="0"/>
    <n v="1.7692307692307692"/>
    <n v="1.7692307692307692"/>
    <n v="2"/>
    <n v="6660438"/>
    <n v="34989432"/>
    <n v="51481462"/>
  </r>
  <r>
    <x v="7"/>
    <n v="3777"/>
    <x v="27"/>
    <x v="329"/>
    <x v="329"/>
    <x v="322"/>
    <n v="2769"/>
    <n v="219807000421"/>
    <s v="19807219807000421"/>
    <s v="C.E. LAS CRUCES"/>
    <n v="1"/>
    <n v="17.466583773702208"/>
    <n v="1.2232881452744822"/>
    <n v="0.16821922617076732"/>
    <n v="1.1682192261707673"/>
    <n v="68"/>
    <n v="0"/>
    <n v="0"/>
    <n v="12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02792.1054293881"/>
    <n v="6534962.2766764164"/>
    <n v="0"/>
    <n v="0"/>
    <n v="8137754"/>
    <n v="0"/>
    <n v="0"/>
    <n v="0"/>
    <n v="0"/>
    <n v="0"/>
    <n v="0"/>
    <n v="0"/>
    <n v="0"/>
    <n v="0"/>
    <n v="8137754"/>
    <n v="119672.85294117648"/>
    <n v="1"/>
    <n v="0"/>
    <n v="0"/>
    <n v="1"/>
    <n v="24249724"/>
    <n v="28328993.806134686"/>
    <n v="28328994"/>
    <n v="12"/>
    <n v="1"/>
    <n v="0"/>
    <n v="0.92307692307692313"/>
    <n v="0"/>
    <n v="0.92307692307692313"/>
    <n v="0.92307692307692313"/>
    <n v="1"/>
    <n v="6660438"/>
    <n v="34989432"/>
    <n v="43127186"/>
  </r>
  <r>
    <x v="7"/>
    <n v="3777"/>
    <x v="27"/>
    <x v="329"/>
    <x v="329"/>
    <x v="322"/>
    <n v="2770"/>
    <n v="219807000642"/>
    <s v="19807219807000642"/>
    <s v="C.E. BARRO BLANCO"/>
    <n v="1"/>
    <n v="17.466583773702208"/>
    <n v="1.2232881452744822"/>
    <n v="0.16821922617076732"/>
    <n v="1.1682192261707673"/>
    <n v="114"/>
    <n v="0"/>
    <n v="0"/>
    <n v="7"/>
    <n v="0"/>
    <n v="1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4962.06150047644"/>
    <n v="12486445.778649582"/>
    <n v="0"/>
    <n v="0"/>
    <n v="13421408"/>
    <n v="0"/>
    <n v="0"/>
    <n v="0"/>
    <n v="0"/>
    <n v="0"/>
    <n v="0"/>
    <n v="0"/>
    <n v="0"/>
    <n v="0"/>
    <n v="13421408"/>
    <n v="117731.64912280702"/>
    <n v="1"/>
    <n v="0"/>
    <n v="0"/>
    <n v="1"/>
    <n v="24249724"/>
    <n v="28328993.806134686"/>
    <n v="28328994"/>
    <n v="7"/>
    <n v="1"/>
    <n v="0"/>
    <n v="0.53846153846153844"/>
    <n v="0"/>
    <n v="0.53846153846153844"/>
    <n v="0.53846153846153844"/>
    <n v="1"/>
    <n v="6660438"/>
    <n v="34989432"/>
    <n v="48410840"/>
  </r>
  <r>
    <x v="7"/>
    <n v="3777"/>
    <x v="27"/>
    <x v="329"/>
    <x v="329"/>
    <x v="322"/>
    <n v="2771"/>
    <n v="219807000863"/>
    <s v="19807219807000863"/>
    <s v="I.E. PROMOCION SOCIAL"/>
    <n v="1"/>
    <n v="17.466583773702208"/>
    <n v="1.2232881452744822"/>
    <n v="0.16821922617076732"/>
    <n v="1.1682192261707673"/>
    <n v="289"/>
    <n v="2"/>
    <n v="0"/>
    <n v="1"/>
    <n v="19"/>
    <n v="26"/>
    <n v="116"/>
    <n v="83"/>
    <n v="0"/>
    <n v="0"/>
    <n v="0"/>
    <n v="42"/>
    <n v="0"/>
    <n v="42"/>
    <n v="0"/>
    <n v="0"/>
    <n v="0"/>
    <n v="0"/>
    <n v="0"/>
    <n v="0"/>
    <n v="0"/>
    <n v="0"/>
    <n v="0"/>
    <n v="0"/>
    <n v="42"/>
    <n v="0"/>
    <n v="92671"/>
    <n v="81839"/>
    <n v="122758"/>
    <n v="150439"/>
    <n v="114333"/>
    <n v="99892"/>
    <n v="152848"/>
    <n v="184139"/>
    <n v="2056940.8342609524"/>
    <n v="11090283.617068375"/>
    <n v="0"/>
    <n v="0"/>
    <n v="400698.02635734703"/>
    <n v="12719837.288530882"/>
    <n v="0"/>
    <n v="9034818.2436900754"/>
    <n v="35302578"/>
    <n v="0"/>
    <n v="0"/>
    <n v="0"/>
    <n v="0"/>
    <n v="0"/>
    <n v="0"/>
    <n v="0"/>
    <n v="1806963.6487380152"/>
    <n v="1806964"/>
    <n v="37109542"/>
    <n v="128406.71972318339"/>
    <n v="1"/>
    <n v="0"/>
    <n v="0"/>
    <n v="1"/>
    <n v="24249724"/>
    <n v="28328993.806134686"/>
    <n v="28328994"/>
    <n v="22"/>
    <n v="0"/>
    <n v="1"/>
    <n v="0.23076923076923078"/>
    <n v="0.84444444444444444"/>
    <n v="1.0752136752136752"/>
    <n v="1.0752136752136752"/>
    <n v="2"/>
    <n v="13320876"/>
    <n v="41649870"/>
    <n v="78759412"/>
  </r>
  <r>
    <x v="7"/>
    <n v="3777"/>
    <x v="27"/>
    <x v="329"/>
    <x v="329"/>
    <x v="322"/>
    <n v="2762"/>
    <n v="219807000952"/>
    <s v="19807219807000952"/>
    <s v="I.E. EL BOQUERON (ANTES CENT EDUC EL BOQUERON)"/>
    <n v="1"/>
    <n v="17.466583773702208"/>
    <n v="1.2232881452744822"/>
    <n v="0.16821922617076732"/>
    <n v="1.1682192261707673"/>
    <n v="227"/>
    <n v="0"/>
    <n v="0"/>
    <n v="12"/>
    <n v="0"/>
    <n v="87"/>
    <n v="0"/>
    <n v="89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02792.1054293881"/>
    <n v="20538452.869554453"/>
    <n v="6963838.9189882288"/>
    <n v="0"/>
    <n v="29105084"/>
    <n v="0"/>
    <n v="0"/>
    <n v="0"/>
    <n v="0"/>
    <n v="0"/>
    <n v="0"/>
    <n v="0"/>
    <n v="0"/>
    <n v="0"/>
    <n v="29105084"/>
    <n v="128216.22907488987"/>
    <n v="1"/>
    <n v="0"/>
    <n v="0"/>
    <n v="1"/>
    <n v="24249724"/>
    <n v="28328993.806134686"/>
    <n v="28328994"/>
    <n v="12"/>
    <n v="1"/>
    <n v="0"/>
    <n v="0.92307692307692313"/>
    <n v="0"/>
    <n v="0.92307692307692313"/>
    <n v="0.92307692307692313"/>
    <n v="1"/>
    <n v="6660438"/>
    <n v="34989432"/>
    <n v="64094516"/>
  </r>
  <r>
    <x v="7"/>
    <n v="3777"/>
    <x v="27"/>
    <x v="329"/>
    <x v="329"/>
    <x v="322"/>
    <n v="105147"/>
    <n v="219807001126"/>
    <s v="19807219807001126"/>
    <s v="INSTITUCION EDUCATIVA ELIAS TROCHEZ"/>
    <n v="1"/>
    <n v="17.466583773702208"/>
    <n v="1.2232881452744822"/>
    <n v="0.16821922617076732"/>
    <n v="1.1682192261707673"/>
    <n v="148"/>
    <n v="0"/>
    <n v="0"/>
    <n v="3"/>
    <n v="0"/>
    <n v="34"/>
    <n v="0"/>
    <n v="9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0698.02635734703"/>
    <n v="14470273.612640636"/>
    <n v="3749759.4179167384"/>
    <n v="0"/>
    <n v="18620731"/>
    <n v="0"/>
    <n v="0"/>
    <n v="0"/>
    <n v="0"/>
    <n v="0"/>
    <n v="0"/>
    <n v="0"/>
    <n v="0"/>
    <n v="0"/>
    <n v="18620731"/>
    <n v="125815.75"/>
    <n v="1"/>
    <n v="0"/>
    <n v="0"/>
    <n v="1"/>
    <n v="24249724"/>
    <n v="28328993.806134686"/>
    <n v="28328994"/>
    <n v="3"/>
    <n v="1"/>
    <n v="0"/>
    <n v="0.23076923076923078"/>
    <n v="0"/>
    <n v="0.23076923076923078"/>
    <n v="0.23076923076923078"/>
    <n v="1"/>
    <n v="6660438"/>
    <n v="34989432"/>
    <n v="53610163"/>
  </r>
  <r>
    <x v="7"/>
    <n v="3777"/>
    <x v="27"/>
    <x v="330"/>
    <x v="330"/>
    <x v="323"/>
    <n v="2815"/>
    <n v="219809000208"/>
    <s v="19809219809000208"/>
    <s v="CENTRO EDUCATIVO BRAZO CORTO"/>
    <n v="1"/>
    <n v="64.125104099194971"/>
    <n v="4.491060225362574"/>
    <n v="0.66262760998126435"/>
    <n v="1.6626276099812642"/>
    <n v="122"/>
    <n v="7"/>
    <n v="0"/>
    <n v="24"/>
    <n v="0"/>
    <n v="8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92889.2784916246"/>
    <n v="15113570.946678609"/>
    <n v="0"/>
    <n v="0"/>
    <n v="21006460"/>
    <n v="0"/>
    <n v="0"/>
    <n v="0"/>
    <n v="0"/>
    <n v="0"/>
    <n v="0"/>
    <n v="0"/>
    <n v="0"/>
    <n v="0"/>
    <n v="21006460"/>
    <n v="172184.09836065574"/>
    <n v="1"/>
    <n v="1"/>
    <n v="1"/>
    <n v="1"/>
    <n v="24249724"/>
    <n v="40318260.656825304"/>
    <n v="40318261"/>
    <n v="31"/>
    <n v="1"/>
    <n v="0"/>
    <n v="2.3846153846153846"/>
    <n v="0"/>
    <n v="2.3846153846153846"/>
    <n v="2.3846153846153846"/>
    <n v="3"/>
    <n v="6660438"/>
    <n v="46978699"/>
    <n v="67985159"/>
  </r>
  <r>
    <x v="7"/>
    <n v="3777"/>
    <x v="27"/>
    <x v="330"/>
    <x v="330"/>
    <x v="323"/>
    <n v="2817"/>
    <n v="219809000275"/>
    <s v="19809219809000275"/>
    <s v="INSTITUCION EDUCATIVA SAN JOSE"/>
    <n v="1"/>
    <n v="64.125104099194971"/>
    <n v="4.491060225362574"/>
    <n v="0.66262760998126435"/>
    <n v="1.6626276099812642"/>
    <n v="74"/>
    <n v="0"/>
    <n v="0"/>
    <n v="5"/>
    <n v="0"/>
    <n v="38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0466.01265993947"/>
    <n v="11459740.607921142"/>
    <n v="0"/>
    <n v="0"/>
    <n v="12410207"/>
    <n v="0"/>
    <n v="0"/>
    <n v="0"/>
    <n v="0"/>
    <n v="0"/>
    <n v="0"/>
    <n v="0"/>
    <n v="0"/>
    <n v="0"/>
    <n v="12410207"/>
    <n v="167705.5"/>
    <n v="1"/>
    <n v="1"/>
    <n v="1"/>
    <n v="1"/>
    <n v="24249724"/>
    <n v="40318260.656825304"/>
    <n v="40318261"/>
    <n v="5"/>
    <n v="1"/>
    <n v="0"/>
    <n v="0.38461538461538464"/>
    <n v="0"/>
    <n v="0.38461538461538464"/>
    <n v="0.38461538461538464"/>
    <n v="1"/>
    <n v="6660438"/>
    <n v="46978699"/>
    <n v="59388906"/>
  </r>
  <r>
    <x v="7"/>
    <n v="3777"/>
    <x v="27"/>
    <x v="330"/>
    <x v="330"/>
    <x v="323"/>
    <n v="2818"/>
    <n v="219809000381"/>
    <s v="19809219809000381"/>
    <s v="CENTRO EDUCATIVO BOCA DE PETE"/>
    <n v="1"/>
    <n v="64.125104099194971"/>
    <n v="4.491060225362574"/>
    <n v="0.66262760998126435"/>
    <n v="1.6626276099812642"/>
    <n v="133"/>
    <n v="0"/>
    <n v="0"/>
    <n v="12"/>
    <n v="0"/>
    <n v="1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81118.4303838545"/>
    <n v="20096066.863166064"/>
    <n v="0"/>
    <n v="0"/>
    <n v="22377185"/>
    <n v="0"/>
    <n v="0"/>
    <n v="0"/>
    <n v="0"/>
    <n v="0"/>
    <n v="0"/>
    <n v="0"/>
    <n v="0"/>
    <n v="0"/>
    <n v="22377185"/>
    <n v="168249.51127819548"/>
    <n v="1"/>
    <n v="1"/>
    <n v="1"/>
    <n v="1"/>
    <n v="24249724"/>
    <n v="40318260.656825304"/>
    <n v="40318261"/>
    <n v="12"/>
    <n v="1"/>
    <n v="0"/>
    <n v="0.92307692307692313"/>
    <n v="0"/>
    <n v="0.92307692307692313"/>
    <n v="0.92307692307692313"/>
    <n v="1"/>
    <n v="6660438"/>
    <n v="46978699"/>
    <n v="69355884"/>
  </r>
  <r>
    <x v="7"/>
    <n v="3777"/>
    <x v="27"/>
    <x v="330"/>
    <x v="330"/>
    <x v="323"/>
    <n v="2823"/>
    <n v="219809000925"/>
    <s v="19809219809000925"/>
    <s v="INSTITUCION EDUCATIVA DE DESARROLLO COMUNITARIO ACIESCA"/>
    <n v="1"/>
    <n v="64.125104099194971"/>
    <n v="4.491060225362574"/>
    <n v="0.66262760998126435"/>
    <n v="1.6626276099812642"/>
    <n v="291"/>
    <n v="0"/>
    <n v="0"/>
    <n v="38"/>
    <n v="0"/>
    <n v="140"/>
    <n v="0"/>
    <n v="75"/>
    <n v="0"/>
    <n v="0"/>
    <n v="0"/>
    <n v="3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23541.6962155392"/>
    <n v="35707887.401493415"/>
    <n v="0"/>
    <n v="11633874.24802492"/>
    <n v="54565303"/>
    <n v="0"/>
    <n v="0"/>
    <n v="0"/>
    <n v="0"/>
    <n v="0"/>
    <n v="0"/>
    <n v="0"/>
    <n v="0"/>
    <n v="0"/>
    <n v="54565303"/>
    <n v="187509.63230240549"/>
    <n v="1"/>
    <n v="1"/>
    <n v="1"/>
    <n v="1"/>
    <n v="24249724"/>
    <n v="40318260.656825304"/>
    <n v="40318261"/>
    <n v="38"/>
    <n v="1"/>
    <n v="0"/>
    <n v="2.9230769230769229"/>
    <n v="0"/>
    <n v="2.9230769230769229"/>
    <n v="2.9230769230769229"/>
    <n v="3"/>
    <n v="6660438"/>
    <n v="46978699"/>
    <n v="101544002"/>
  </r>
  <r>
    <x v="7"/>
    <n v="3777"/>
    <x v="27"/>
    <x v="330"/>
    <x v="330"/>
    <x v="323"/>
    <n v="169637"/>
    <n v="219809001107"/>
    <s v="19809219809001107"/>
    <s v="CENTRO EDUCATIVO CULTURAL SAN FRANCISCO DE GUANGUI"/>
    <n v="1"/>
    <n v="64.125104099194971"/>
    <n v="4.491060225362574"/>
    <n v="0.66262760998126435"/>
    <n v="1.6626276099812642"/>
    <n v="135"/>
    <n v="0"/>
    <n v="0"/>
    <n v="9"/>
    <n v="0"/>
    <n v="75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10838.8227878909"/>
    <n v="20926482.849247303"/>
    <n v="0"/>
    <n v="0"/>
    <n v="22637322"/>
    <n v="0"/>
    <n v="0"/>
    <n v="0"/>
    <n v="0"/>
    <n v="0"/>
    <n v="0"/>
    <n v="0"/>
    <n v="0"/>
    <n v="0"/>
    <n v="22637322"/>
    <n v="167683.86666666667"/>
    <n v="1"/>
    <n v="1"/>
    <n v="1"/>
    <n v="1"/>
    <n v="24249724"/>
    <n v="40318260.656825304"/>
    <n v="40318261"/>
    <n v="9"/>
    <n v="0"/>
    <n v="1"/>
    <n v="0.69230769230769229"/>
    <n v="0"/>
    <n v="0.69230769230769229"/>
    <n v="0.69230769230769229"/>
    <n v="1"/>
    <n v="6660438"/>
    <n v="46978699"/>
    <n v="69616021"/>
  </r>
  <r>
    <x v="7"/>
    <n v="3777"/>
    <x v="27"/>
    <x v="310"/>
    <x v="310"/>
    <x v="304"/>
    <n v="2816"/>
    <n v="219809001221"/>
    <s v="19318219809001221"/>
    <s v="INSTITUCION EDUCATIVA TECNICA AGROAMBIENTAL AKORE NAWE KISIA - SIA TODE - ANKSIT"/>
    <n v="2"/>
    <n v="70.683491062039963"/>
    <n v="4.9503828454990977"/>
    <n v="0.73212234483534877"/>
    <n v="1.7321223448353487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730251.6527029264"/>
    <n v="0"/>
    <n v="0"/>
    <n v="1730252"/>
    <n v="0"/>
    <n v="0"/>
    <n v="0"/>
    <n v="0"/>
    <n v="0"/>
    <n v="0"/>
    <n v="0"/>
    <n v="0"/>
    <n v="0"/>
    <n v="1730252"/>
    <n v="173025.2"/>
    <n v="1"/>
    <n v="1"/>
    <n v="1"/>
    <n v="1"/>
    <n v="24249724"/>
    <n v="21001744.398245014"/>
    <n v="21001744"/>
    <n v="0"/>
    <n v="1"/>
    <n v="0"/>
    <n v="0"/>
    <n v="0"/>
    <n v="0"/>
    <n v="0"/>
    <n v="0"/>
    <n v="0"/>
    <n v="21001744"/>
    <n v="22731996"/>
  </r>
  <r>
    <x v="7"/>
    <n v="3777"/>
    <x v="27"/>
    <x v="330"/>
    <x v="330"/>
    <x v="323"/>
    <n v="2816"/>
    <n v="219809001221"/>
    <s v="19809219809001221"/>
    <s v="INSTITUCION EDUCATIVA TECNICA AGROAMBIENTAL AKORE NAWE KISIA - SIA TODE - ANKSIT"/>
    <n v="2"/>
    <n v="64.125104099194971"/>
    <n v="4.491060225362574"/>
    <n v="0.66262760998126435"/>
    <n v="1.6626276099812642"/>
    <n v="539"/>
    <n v="0"/>
    <n v="0"/>
    <n v="49"/>
    <n v="0"/>
    <n v="290"/>
    <n v="0"/>
    <n v="164"/>
    <n v="0"/>
    <n v="0"/>
    <n v="0"/>
    <n v="3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14566.924067406"/>
    <n v="75401771.536176801"/>
    <n v="0"/>
    <n v="11021565.077076241"/>
    <n v="95737904"/>
    <n v="0"/>
    <n v="0"/>
    <n v="0"/>
    <n v="0"/>
    <n v="0"/>
    <n v="0"/>
    <n v="0"/>
    <n v="0"/>
    <n v="0"/>
    <n v="95737904"/>
    <n v="177621.34322820036"/>
    <n v="1"/>
    <n v="1"/>
    <n v="1"/>
    <n v="1"/>
    <n v="24249724"/>
    <n v="20159130.328412652"/>
    <n v="20159130"/>
    <n v="49"/>
    <n v="1"/>
    <n v="0"/>
    <n v="3.7692307692307692"/>
    <n v="0"/>
    <n v="3.7692307692307692"/>
    <n v="3.7692307692307692"/>
    <n v="4"/>
    <n v="3330219"/>
    <n v="23489349"/>
    <n v="119227253"/>
  </r>
  <r>
    <x v="7"/>
    <n v="3777"/>
    <x v="27"/>
    <x v="330"/>
    <x v="330"/>
    <x v="323"/>
    <n v="169657"/>
    <n v="219809001301"/>
    <s v="19809219809001301"/>
    <s v="CENTRO EDUCATIVO KAWAAPATATE PENATIGRE GUANGUI"/>
    <n v="1"/>
    <n v="64.125104099194971"/>
    <n v="4.491060225362574"/>
    <n v="0.66262760998126435"/>
    <n v="1.6626276099812642"/>
    <n v="175"/>
    <n v="0"/>
    <n v="0"/>
    <n v="14"/>
    <n v="0"/>
    <n v="120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61304.8354478306"/>
    <n v="26739394.751816001"/>
    <n v="0"/>
    <n v="0"/>
    <n v="29400700"/>
    <n v="0"/>
    <n v="0"/>
    <n v="0"/>
    <n v="0"/>
    <n v="0"/>
    <n v="0"/>
    <n v="0"/>
    <n v="0"/>
    <n v="0"/>
    <n v="29400700"/>
    <n v="168004"/>
    <n v="1"/>
    <n v="1"/>
    <n v="1"/>
    <n v="1"/>
    <n v="24249724"/>
    <n v="40318260.656825304"/>
    <n v="40318261"/>
    <n v="14"/>
    <n v="0"/>
    <n v="1"/>
    <n v="1.0769230769230769"/>
    <n v="0"/>
    <n v="1.0769230769230769"/>
    <n v="1.0769230769230769"/>
    <n v="2"/>
    <n v="13320876"/>
    <n v="53639137"/>
    <n v="83039837"/>
  </r>
  <r>
    <x v="7"/>
    <n v="3777"/>
    <x v="27"/>
    <x v="330"/>
    <x v="330"/>
    <x v="323"/>
    <n v="166237"/>
    <n v="219809001344"/>
    <s v="19809219809001344"/>
    <s v="INSTITUCION EDUCATIVA AK´ORE K´LSIA ATABEIDA JARATEEDAIT´EE"/>
    <n v="1"/>
    <n v="64.125104099194971"/>
    <n v="4.491060225362574"/>
    <n v="0.66262760998126435"/>
    <n v="1.6626276099812642"/>
    <n v="308"/>
    <n v="0"/>
    <n v="0"/>
    <n v="22"/>
    <n v="0"/>
    <n v="165"/>
    <n v="0"/>
    <n v="85"/>
    <n v="0"/>
    <n v="0"/>
    <n v="0"/>
    <n v="3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82050.4557037335"/>
    <n v="41520799.304062113"/>
    <n v="0"/>
    <n v="11021565.077076241"/>
    <n v="56724415"/>
    <n v="0"/>
    <n v="0"/>
    <n v="0"/>
    <n v="0"/>
    <n v="0"/>
    <n v="0"/>
    <n v="0"/>
    <n v="0"/>
    <n v="0"/>
    <n v="56724415"/>
    <n v="184170.17857142858"/>
    <n v="1"/>
    <n v="1"/>
    <n v="1"/>
    <n v="1"/>
    <n v="24249724"/>
    <n v="40318260.656825304"/>
    <n v="40318261"/>
    <n v="22"/>
    <n v="1"/>
    <n v="0"/>
    <n v="1.6923076923076923"/>
    <n v="0"/>
    <n v="1.6923076923076923"/>
    <n v="1.6923076923076923"/>
    <n v="2"/>
    <n v="6660438"/>
    <n v="46978699"/>
    <n v="103703114"/>
  </r>
  <r>
    <x v="7"/>
    <n v="3777"/>
    <x v="27"/>
    <x v="330"/>
    <x v="330"/>
    <x v="323"/>
    <n v="2822"/>
    <n v="219809001361"/>
    <s v="19809219809001361"/>
    <s v="INSTITUCION EDUCATIVA INTEGRADA AGRICOLA SAN BERNARDO"/>
    <n v="1"/>
    <n v="64.125104099194971"/>
    <n v="4.491060225362574"/>
    <n v="0.66262760998126435"/>
    <n v="1.6626276099812642"/>
    <n v="115"/>
    <n v="4"/>
    <n v="0"/>
    <n v="4"/>
    <n v="0"/>
    <n v="26"/>
    <n v="0"/>
    <n v="59"/>
    <n v="0"/>
    <n v="0"/>
    <n v="0"/>
    <n v="22"/>
    <n v="0"/>
    <n v="80"/>
    <n v="0"/>
    <n v="0"/>
    <n v="0"/>
    <n v="0"/>
    <n v="0"/>
    <n v="0"/>
    <n v="58"/>
    <n v="0"/>
    <n v="0"/>
    <n v="0"/>
    <n v="22"/>
    <n v="0"/>
    <n v="92671"/>
    <n v="81839"/>
    <n v="122758"/>
    <n v="150439"/>
    <n v="114333"/>
    <n v="99892"/>
    <n v="152848"/>
    <n v="184139"/>
    <n v="0"/>
    <n v="0"/>
    <n v="0"/>
    <n v="0"/>
    <n v="1520745.6202559031"/>
    <n v="14117071.763381118"/>
    <n v="0"/>
    <n v="6735400.8804354807"/>
    <n v="22373218"/>
    <n v="0"/>
    <n v="0"/>
    <n v="0"/>
    <n v="0"/>
    <n v="0"/>
    <n v="1926565.0877084818"/>
    <n v="0"/>
    <n v="1347080.1760870963"/>
    <n v="3273645"/>
    <n v="25646863"/>
    <n v="223016.2"/>
    <n v="1"/>
    <n v="1"/>
    <n v="1"/>
    <n v="1"/>
    <n v="24249724"/>
    <n v="40318260.656825304"/>
    <n v="40318261"/>
    <n v="8"/>
    <n v="1"/>
    <n v="0"/>
    <n v="0.61538461538461542"/>
    <n v="0"/>
    <n v="0.61538461538461542"/>
    <n v="0.61538461538461542"/>
    <n v="1"/>
    <n v="6660438"/>
    <n v="46978699"/>
    <n v="72625562"/>
  </r>
  <r>
    <x v="7"/>
    <n v="3777"/>
    <x v="27"/>
    <x v="330"/>
    <x v="330"/>
    <x v="323"/>
    <n v="2824"/>
    <n v="219809001379"/>
    <s v="19809219809001379"/>
    <s v="INSTITUCION EDUCATIVA AGRICOLA SANTA MARIA"/>
    <n v="1"/>
    <n v="64.125104099194971"/>
    <n v="4.491060225362574"/>
    <n v="0.66262760998126435"/>
    <n v="1.6626276099812642"/>
    <n v="336"/>
    <n v="0"/>
    <n v="0"/>
    <n v="24"/>
    <n v="0"/>
    <n v="167"/>
    <n v="0"/>
    <n v="105"/>
    <n v="0"/>
    <n v="0"/>
    <n v="0"/>
    <n v="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62236.8607677091"/>
    <n v="45174629.642819576"/>
    <n v="0"/>
    <n v="12246183.4189736"/>
    <n v="61983050"/>
    <n v="0"/>
    <n v="0"/>
    <n v="0"/>
    <n v="0"/>
    <n v="0"/>
    <n v="0"/>
    <n v="0"/>
    <n v="0"/>
    <n v="0"/>
    <n v="61983050"/>
    <n v="184473.36309523811"/>
    <n v="1"/>
    <n v="1"/>
    <n v="1"/>
    <n v="1"/>
    <n v="24249724"/>
    <n v="40318260.656825304"/>
    <n v="40318261"/>
    <n v="24"/>
    <n v="0"/>
    <n v="1"/>
    <n v="1.8461538461538463"/>
    <n v="0"/>
    <n v="1.8461538461538463"/>
    <n v="1.8461538461538463"/>
    <n v="2"/>
    <n v="13320876"/>
    <n v="53639137"/>
    <n v="115622187"/>
  </r>
  <r>
    <x v="7"/>
    <n v="3777"/>
    <x v="27"/>
    <x v="330"/>
    <x v="330"/>
    <x v="323"/>
    <n v="2820"/>
    <n v="219809001395"/>
    <s v="19809219809001395"/>
    <s v="INSTITUCION EDUCATIVA AGRICOLA SANTA ROSA"/>
    <n v="1"/>
    <n v="64.125104099194971"/>
    <n v="4.491060225362574"/>
    <n v="0.66262760998126435"/>
    <n v="1.6626276099812642"/>
    <n v="226"/>
    <n v="0"/>
    <n v="0"/>
    <n v="17"/>
    <n v="0"/>
    <n v="57"/>
    <n v="0"/>
    <n v="84"/>
    <n v="0"/>
    <n v="0"/>
    <n v="0"/>
    <n v="68"/>
    <n v="0"/>
    <n v="68"/>
    <n v="0"/>
    <n v="0"/>
    <n v="0"/>
    <n v="0"/>
    <n v="0"/>
    <n v="0"/>
    <n v="0"/>
    <n v="0"/>
    <n v="0"/>
    <n v="0"/>
    <n v="68"/>
    <n v="0"/>
    <n v="92671"/>
    <n v="81839"/>
    <n v="122758"/>
    <n v="150439"/>
    <n v="114333"/>
    <n v="99892"/>
    <n v="152848"/>
    <n v="184139"/>
    <n v="0"/>
    <n v="0"/>
    <n v="0"/>
    <n v="0"/>
    <n v="3231584.443043794"/>
    <n v="23417730.807491031"/>
    <n v="0"/>
    <n v="20818511.812255122"/>
    <n v="47467827"/>
    <n v="0"/>
    <n v="0"/>
    <n v="0"/>
    <n v="0"/>
    <n v="0"/>
    <n v="0"/>
    <n v="0"/>
    <n v="4163702.3624510239"/>
    <n v="4163702"/>
    <n v="51631529"/>
    <n v="228458.09292035399"/>
    <n v="1"/>
    <n v="1"/>
    <n v="1"/>
    <n v="1"/>
    <n v="24249724"/>
    <n v="40318260.656825304"/>
    <n v="40318261"/>
    <n v="17"/>
    <n v="0"/>
    <n v="1"/>
    <n v="1.3076923076923077"/>
    <n v="0"/>
    <n v="1.3076923076923077"/>
    <n v="1.3076923076923077"/>
    <n v="2"/>
    <n v="13320876"/>
    <n v="53639137"/>
    <n v="105270666"/>
  </r>
  <r>
    <x v="7"/>
    <n v="3777"/>
    <x v="27"/>
    <x v="331"/>
    <x v="331"/>
    <x v="324"/>
    <n v="2829"/>
    <n v="219821000027"/>
    <s v="19821219821000027"/>
    <s v="C.E. EL DAMIAN"/>
    <n v="1"/>
    <n v="22.506035101454948"/>
    <n v="1.5762307210979978"/>
    <n v="0.22161884040766788"/>
    <n v="1.2216188404076678"/>
    <n v="95"/>
    <n v="0"/>
    <n v="0"/>
    <n v="12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76056.1625639584"/>
    <n v="10128485.784098228"/>
    <n v="0"/>
    <n v="0"/>
    <n v="11804542"/>
    <n v="0"/>
    <n v="0"/>
    <n v="0"/>
    <n v="0"/>
    <n v="0"/>
    <n v="0"/>
    <n v="0"/>
    <n v="0"/>
    <n v="0"/>
    <n v="11804542"/>
    <n v="124258.33684210526"/>
    <n v="1"/>
    <n v="1"/>
    <n v="1"/>
    <n v="1"/>
    <n v="24249724"/>
    <n v="29623919.71308599"/>
    <n v="29623920"/>
    <n v="12"/>
    <n v="1"/>
    <n v="0"/>
    <n v="0.92307692307692313"/>
    <n v="0"/>
    <n v="0.92307692307692313"/>
    <n v="0.92307692307692313"/>
    <n v="1"/>
    <n v="6660438"/>
    <n v="36284358"/>
    <n v="48088900"/>
  </r>
  <r>
    <x v="7"/>
    <n v="3777"/>
    <x v="27"/>
    <x v="331"/>
    <x v="331"/>
    <x v="324"/>
    <n v="2830"/>
    <n v="219821000043"/>
    <s v="19821219821000043"/>
    <s v="C.E. LA DESPENSA"/>
    <n v="1"/>
    <n v="22.506035101454948"/>
    <n v="1.5762307210979978"/>
    <n v="0.22161884040766788"/>
    <n v="1.2216188404076678"/>
    <n v="128"/>
    <n v="0"/>
    <n v="0"/>
    <n v="21"/>
    <n v="0"/>
    <n v="1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3098.2844869276"/>
    <n v="13057204.565042295"/>
    <n v="0"/>
    <n v="0"/>
    <n v="15990303"/>
    <n v="0"/>
    <n v="0"/>
    <n v="0"/>
    <n v="0"/>
    <n v="0"/>
    <n v="0"/>
    <n v="0"/>
    <n v="0"/>
    <n v="0"/>
    <n v="15990303"/>
    <n v="124924.2421875"/>
    <n v="1"/>
    <n v="1"/>
    <n v="1"/>
    <n v="1"/>
    <n v="24249724"/>
    <n v="29623919.71308599"/>
    <n v="29623920"/>
    <n v="21"/>
    <n v="1"/>
    <n v="0"/>
    <n v="1.6153846153846154"/>
    <n v="0"/>
    <n v="1.6153846153846154"/>
    <n v="1.6153846153846154"/>
    <n v="2"/>
    <n v="6660438"/>
    <n v="36284358"/>
    <n v="52274661"/>
  </r>
  <r>
    <x v="7"/>
    <n v="3777"/>
    <x v="27"/>
    <x v="331"/>
    <x v="331"/>
    <x v="324"/>
    <n v="2831"/>
    <n v="219821000051"/>
    <s v="19821219821000051"/>
    <s v="C.E. LA GRANJA"/>
    <n v="1"/>
    <n v="22.506035101454948"/>
    <n v="1.5762307210979978"/>
    <n v="0.22161884040766788"/>
    <n v="1.2216188404076678"/>
    <n v="132"/>
    <n v="0"/>
    <n v="0"/>
    <n v="19"/>
    <n v="0"/>
    <n v="1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53755.5907262675"/>
    <n v="13789384.260278311"/>
    <n v="0"/>
    <n v="0"/>
    <n v="16443140"/>
    <n v="0"/>
    <n v="0"/>
    <n v="0"/>
    <n v="0"/>
    <n v="0"/>
    <n v="0"/>
    <n v="0"/>
    <n v="0"/>
    <n v="0"/>
    <n v="16443140"/>
    <n v="124569.24242424243"/>
    <n v="1"/>
    <n v="1"/>
    <n v="1"/>
    <n v="1"/>
    <n v="24249724"/>
    <n v="29623919.71308599"/>
    <n v="29623920"/>
    <n v="19"/>
    <n v="0"/>
    <n v="1"/>
    <n v="1.4615384615384615"/>
    <n v="0"/>
    <n v="1.4615384615384615"/>
    <n v="1.4615384615384615"/>
    <n v="2"/>
    <n v="13320876"/>
    <n v="42944796"/>
    <n v="59387936"/>
  </r>
  <r>
    <x v="7"/>
    <n v="3777"/>
    <x v="27"/>
    <x v="331"/>
    <x v="331"/>
    <x v="324"/>
    <n v="2832"/>
    <n v="219821000060"/>
    <s v="19821219821000060"/>
    <s v="C.E. LA PILA"/>
    <n v="1"/>
    <n v="22.506035101454948"/>
    <n v="1.5762307210979978"/>
    <n v="0.22161884040766788"/>
    <n v="1.2216188404076678"/>
    <n v="83"/>
    <n v="0"/>
    <n v="0"/>
    <n v="13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15727.5094442884"/>
    <n v="8542096.4444201924"/>
    <n v="0"/>
    <n v="0"/>
    <n v="10357824"/>
    <n v="0"/>
    <n v="0"/>
    <n v="0"/>
    <n v="0"/>
    <n v="0"/>
    <n v="0"/>
    <n v="0"/>
    <n v="0"/>
    <n v="0"/>
    <n v="10357824"/>
    <n v="124793.06024096385"/>
    <n v="1"/>
    <n v="1"/>
    <n v="1"/>
    <n v="1"/>
    <n v="24249724"/>
    <n v="29623919.71308599"/>
    <n v="29623920"/>
    <n v="13"/>
    <n v="0"/>
    <n v="1"/>
    <n v="1"/>
    <n v="0"/>
    <n v="1"/>
    <n v="1"/>
    <n v="1"/>
    <n v="6660438"/>
    <n v="36284358"/>
    <n v="46642182"/>
  </r>
  <r>
    <x v="7"/>
    <n v="3777"/>
    <x v="27"/>
    <x v="331"/>
    <x v="331"/>
    <x v="324"/>
    <n v="2833"/>
    <n v="219821000078"/>
    <s v="19821219821000078"/>
    <s v="INSTITUCIÓN EDUCATIVA LA TOLDA"/>
    <n v="1"/>
    <n v="22.506035101454948"/>
    <n v="1.5762307210979978"/>
    <n v="0.22161884040766788"/>
    <n v="1.2216188404076678"/>
    <n v="235"/>
    <n v="0"/>
    <n v="0"/>
    <n v="31"/>
    <n v="0"/>
    <n v="127"/>
    <n v="0"/>
    <n v="56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29811.7532902267"/>
    <n v="22331480.704698503"/>
    <n v="3921161.9268912552"/>
    <n v="0"/>
    <n v="30582454"/>
    <n v="0"/>
    <n v="0"/>
    <n v="0"/>
    <n v="0"/>
    <n v="0"/>
    <n v="0"/>
    <n v="0"/>
    <n v="0"/>
    <n v="0"/>
    <n v="30582454"/>
    <n v="130138.10212765957"/>
    <n v="1"/>
    <n v="1"/>
    <n v="1"/>
    <n v="1"/>
    <n v="24249724"/>
    <n v="29623919.71308599"/>
    <n v="29623920"/>
    <n v="31"/>
    <n v="0"/>
    <n v="1"/>
    <n v="2.3846153846153846"/>
    <n v="0"/>
    <n v="2.3846153846153846"/>
    <n v="2.3846153846153846"/>
    <n v="3"/>
    <n v="19981315"/>
    <n v="49605235"/>
    <n v="80187689"/>
  </r>
  <r>
    <x v="7"/>
    <n v="3777"/>
    <x v="27"/>
    <x v="331"/>
    <x v="331"/>
    <x v="324"/>
    <n v="2834"/>
    <n v="219821000094"/>
    <s v="19821219821000094"/>
    <s v="INSTITUCIÓN EDUCATIVA TÉCNICA AGROINDUSTRIAL NATALÁ"/>
    <n v="1"/>
    <n v="22.506035101454948"/>
    <n v="1.5762307210979978"/>
    <n v="0.22161884040766788"/>
    <n v="1.2216188404076678"/>
    <n v="301"/>
    <n v="0"/>
    <n v="0"/>
    <n v="9"/>
    <n v="0"/>
    <n v="104"/>
    <n v="0"/>
    <n v="142"/>
    <n v="0"/>
    <n v="0"/>
    <n v="0"/>
    <n v="4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7042.1219229689"/>
    <n v="30019367.504676677"/>
    <n v="0"/>
    <n v="10347592.896076066"/>
    <n v="41624003"/>
    <n v="0"/>
    <n v="0"/>
    <n v="0"/>
    <n v="0"/>
    <n v="0"/>
    <n v="0"/>
    <n v="0"/>
    <n v="0"/>
    <n v="0"/>
    <n v="41624003"/>
    <n v="138285.72425249169"/>
    <n v="1"/>
    <n v="1"/>
    <n v="1"/>
    <n v="1"/>
    <n v="24249724"/>
    <n v="29623919.71308599"/>
    <n v="29623920"/>
    <n v="9"/>
    <n v="1"/>
    <n v="0"/>
    <n v="0.69230769230769229"/>
    <n v="0"/>
    <n v="0.69230769230769229"/>
    <n v="0.69230769230769229"/>
    <n v="1"/>
    <n v="6660438"/>
    <n v="36284358"/>
    <n v="77908361"/>
  </r>
  <r>
    <x v="7"/>
    <n v="3777"/>
    <x v="27"/>
    <x v="331"/>
    <x v="331"/>
    <x v="324"/>
    <n v="2835"/>
    <n v="219821000108"/>
    <s v="19821219821000108"/>
    <s v="C.E. SOTO"/>
    <n v="1"/>
    <n v="22.506035101454948"/>
    <n v="1.5762307210979978"/>
    <n v="0.22161884040766788"/>
    <n v="1.2216188404076678"/>
    <n v="105"/>
    <n v="0"/>
    <n v="0"/>
    <n v="19"/>
    <n v="0"/>
    <n v="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53755.5907262675"/>
    <n v="10494575.631716236"/>
    <n v="0"/>
    <n v="0"/>
    <n v="13148331"/>
    <n v="0"/>
    <n v="0"/>
    <n v="0"/>
    <n v="0"/>
    <n v="0"/>
    <n v="0"/>
    <n v="0"/>
    <n v="0"/>
    <n v="0"/>
    <n v="13148331"/>
    <n v="125222.2"/>
    <n v="1"/>
    <n v="1"/>
    <n v="1"/>
    <n v="1"/>
    <n v="24249724"/>
    <n v="29623919.71308599"/>
    <n v="29623920"/>
    <n v="19"/>
    <n v="1"/>
    <n v="0"/>
    <n v="1.4615384615384615"/>
    <n v="0"/>
    <n v="1.4615384615384615"/>
    <n v="1.4615384615384615"/>
    <n v="2"/>
    <n v="6660438"/>
    <n v="36284358"/>
    <n v="49432689"/>
  </r>
  <r>
    <x v="7"/>
    <n v="3777"/>
    <x v="27"/>
    <x v="331"/>
    <x v="331"/>
    <x v="324"/>
    <n v="2836"/>
    <n v="219821000116"/>
    <s v="19821219821000116"/>
    <s v="C.E. EL TRAPICHE"/>
    <n v="1"/>
    <n v="22.506035101454948"/>
    <n v="1.5762307210979978"/>
    <n v="0.22161884040766788"/>
    <n v="1.2216188404076678"/>
    <n v="78"/>
    <n v="0"/>
    <n v="0"/>
    <n v="15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95070.2032049482"/>
    <n v="7687886.7999781733"/>
    <n v="0"/>
    <n v="0"/>
    <n v="9782957"/>
    <n v="0"/>
    <n v="0"/>
    <n v="0"/>
    <n v="0"/>
    <n v="0"/>
    <n v="0"/>
    <n v="0"/>
    <n v="0"/>
    <n v="0"/>
    <n v="9782957"/>
    <n v="125422.52564102564"/>
    <n v="1"/>
    <n v="1"/>
    <n v="1"/>
    <n v="1"/>
    <n v="24249724"/>
    <n v="29623919.71308599"/>
    <n v="29623920"/>
    <n v="15"/>
    <n v="0"/>
    <n v="1"/>
    <n v="1.1538461538461537"/>
    <n v="0"/>
    <n v="1.1538461538461537"/>
    <n v="1.1538461538461537"/>
    <n v="2"/>
    <n v="13320876"/>
    <n v="42944796"/>
    <n v="52727753"/>
  </r>
  <r>
    <x v="7"/>
    <n v="3777"/>
    <x v="27"/>
    <x v="331"/>
    <x v="331"/>
    <x v="324"/>
    <n v="2837"/>
    <n v="219821000159"/>
    <s v="19821219821000159"/>
    <s v="C.E. SAN FRANCISCO"/>
    <n v="1"/>
    <n v="22.506035101454948"/>
    <n v="1.5762307210979978"/>
    <n v="0.22161884040766788"/>
    <n v="1.2216188404076678"/>
    <n v="282"/>
    <n v="0"/>
    <n v="0"/>
    <n v="52"/>
    <n v="0"/>
    <n v="2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62910.0377771538"/>
    <n v="28066888.317380633"/>
    <n v="0"/>
    <n v="0"/>
    <n v="35329798"/>
    <n v="0"/>
    <n v="0"/>
    <n v="0"/>
    <n v="0"/>
    <n v="0"/>
    <n v="0"/>
    <n v="0"/>
    <n v="0"/>
    <n v="0"/>
    <n v="35329798"/>
    <n v="125282.97163120567"/>
    <n v="1"/>
    <n v="1"/>
    <n v="1"/>
    <n v="1"/>
    <n v="24249724"/>
    <n v="29623919.71308599"/>
    <n v="29623920"/>
    <n v="52"/>
    <n v="0"/>
    <n v="1"/>
    <n v="4"/>
    <n v="0"/>
    <n v="4"/>
    <n v="4"/>
    <n v="4"/>
    <n v="26641753"/>
    <n v="56265673"/>
    <n v="91595471"/>
  </r>
  <r>
    <x v="7"/>
    <n v="3777"/>
    <x v="27"/>
    <x v="331"/>
    <x v="331"/>
    <x v="324"/>
    <n v="2838"/>
    <n v="219821000175"/>
    <s v="19821219821000175"/>
    <s v="C.E. SAN DIEGO"/>
    <n v="1"/>
    <n v="22.506035101454948"/>
    <n v="1.5762307210979978"/>
    <n v="0.22161884040766788"/>
    <n v="1.2216188404076678"/>
    <n v="178"/>
    <n v="0"/>
    <n v="0"/>
    <n v="24"/>
    <n v="0"/>
    <n v="1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52112.3251279169"/>
    <n v="18792612.177724425"/>
    <n v="0"/>
    <n v="0"/>
    <n v="22144725"/>
    <n v="0"/>
    <n v="0"/>
    <n v="0"/>
    <n v="0"/>
    <n v="0"/>
    <n v="0"/>
    <n v="0"/>
    <n v="0"/>
    <n v="0"/>
    <n v="22144725"/>
    <n v="124408.56741573034"/>
    <n v="1"/>
    <n v="1"/>
    <n v="1"/>
    <n v="1"/>
    <n v="24249724"/>
    <n v="29623919.71308599"/>
    <n v="29623920"/>
    <n v="24"/>
    <n v="1"/>
    <n v="0"/>
    <n v="1.8461538461538463"/>
    <n v="0"/>
    <n v="1.8461538461538463"/>
    <n v="1.8461538461538463"/>
    <n v="2"/>
    <n v="6660438"/>
    <n v="36284358"/>
    <n v="58429083"/>
  </r>
  <r>
    <x v="7"/>
    <n v="3777"/>
    <x v="27"/>
    <x v="331"/>
    <x v="331"/>
    <x v="324"/>
    <n v="2839"/>
    <n v="219821000213"/>
    <s v="19821219821000213"/>
    <s v="INSTITUCION EDUCATIVA LAPRIMICIA"/>
    <n v="1"/>
    <n v="22.506035101454948"/>
    <n v="1.5762307210979978"/>
    <n v="0.22161884040766788"/>
    <n v="1.2216188404076678"/>
    <n v="238"/>
    <n v="0"/>
    <n v="0"/>
    <n v="13"/>
    <n v="0"/>
    <n v="138"/>
    <n v="0"/>
    <n v="67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15727.5094442884"/>
    <n v="25016139.587230563"/>
    <n v="3734439.9303726242"/>
    <n v="0"/>
    <n v="30566307"/>
    <n v="0"/>
    <n v="0"/>
    <n v="0"/>
    <n v="0"/>
    <n v="0"/>
    <n v="0"/>
    <n v="0"/>
    <n v="0"/>
    <n v="0"/>
    <n v="30566307"/>
    <n v="128429.86134453781"/>
    <n v="1"/>
    <n v="1"/>
    <n v="1"/>
    <n v="1"/>
    <n v="24249724"/>
    <n v="29623919.71308599"/>
    <n v="29623920"/>
    <n v="13"/>
    <n v="1"/>
    <n v="0"/>
    <n v="1"/>
    <n v="0"/>
    <n v="1"/>
    <n v="1"/>
    <n v="1"/>
    <n v="6660438"/>
    <n v="36284358"/>
    <n v="66850665"/>
  </r>
  <r>
    <x v="7"/>
    <n v="3777"/>
    <x v="27"/>
    <x v="331"/>
    <x v="331"/>
    <x v="324"/>
    <n v="2840"/>
    <n v="219821000230"/>
    <s v="19821219821000230"/>
    <s v="C.E. EL TABLAZO"/>
    <n v="1"/>
    <n v="22.506035101454948"/>
    <n v="1.5762307210979978"/>
    <n v="0.22161884040766788"/>
    <n v="1.2216188404076678"/>
    <n v="178"/>
    <n v="0"/>
    <n v="0"/>
    <n v="23"/>
    <n v="0"/>
    <n v="1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12440.9782475871"/>
    <n v="18914642.126930427"/>
    <n v="0"/>
    <n v="0"/>
    <n v="22127083"/>
    <n v="0"/>
    <n v="0"/>
    <n v="0"/>
    <n v="0"/>
    <n v="0"/>
    <n v="0"/>
    <n v="0"/>
    <n v="0"/>
    <n v="0"/>
    <n v="22127083"/>
    <n v="124309.45505617978"/>
    <n v="1"/>
    <n v="1"/>
    <n v="1"/>
    <n v="1"/>
    <n v="24249724"/>
    <n v="29623919.71308599"/>
    <n v="29623920"/>
    <n v="23"/>
    <n v="1"/>
    <n v="0"/>
    <n v="1.7692307692307692"/>
    <n v="0"/>
    <n v="1.7692307692307692"/>
    <n v="1.7692307692307692"/>
    <n v="2"/>
    <n v="6660438"/>
    <n v="36284358"/>
    <n v="58411441"/>
  </r>
  <r>
    <x v="7"/>
    <n v="3777"/>
    <x v="27"/>
    <x v="331"/>
    <x v="331"/>
    <x v="324"/>
    <n v="2930"/>
    <n v="219821000400"/>
    <s v="19821219821000400"/>
    <s v="C.E. LA FONDA"/>
    <n v="1"/>
    <n v="22.506035101454948"/>
    <n v="1.5762307210979978"/>
    <n v="0.22161884040766788"/>
    <n v="1.2216188404076678"/>
    <n v="52"/>
    <n v="0"/>
    <n v="0"/>
    <n v="13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15727.5094442884"/>
    <n v="4759168.0190341072"/>
    <n v="0"/>
    <n v="0"/>
    <n v="6574896"/>
    <n v="0"/>
    <n v="0"/>
    <n v="0"/>
    <n v="0"/>
    <n v="0"/>
    <n v="0"/>
    <n v="0"/>
    <n v="0"/>
    <n v="0"/>
    <n v="6574896"/>
    <n v="126440.30769230769"/>
    <n v="1"/>
    <n v="1"/>
    <n v="1"/>
    <n v="1"/>
    <n v="24249724"/>
    <n v="29623919.71308599"/>
    <n v="29623920"/>
    <n v="13"/>
    <n v="0"/>
    <n v="1"/>
    <n v="1"/>
    <n v="0"/>
    <n v="1"/>
    <n v="1"/>
    <n v="1"/>
    <n v="6660438"/>
    <n v="36284358"/>
    <n v="42859254"/>
  </r>
  <r>
    <x v="7"/>
    <n v="3777"/>
    <x v="27"/>
    <x v="331"/>
    <x v="331"/>
    <x v="324"/>
    <n v="2931"/>
    <n v="219821000485"/>
    <s v="19821219821000485"/>
    <s v="INSTITUCIÓN EDUCATIVA LA PLAYA"/>
    <n v="1"/>
    <n v="22.506035101454948"/>
    <n v="1.5762307210979978"/>
    <n v="0.22161884040766788"/>
    <n v="1.2216188404076678"/>
    <n v="424"/>
    <n v="0"/>
    <n v="0"/>
    <n v="35"/>
    <n v="0"/>
    <n v="184"/>
    <n v="0"/>
    <n v="146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88497.1408115458"/>
    <n v="40269883.23798091"/>
    <n v="11016597.794599241"/>
    <n v="0"/>
    <n v="56174978"/>
    <n v="0"/>
    <n v="0"/>
    <n v="0"/>
    <n v="0"/>
    <n v="0"/>
    <n v="0"/>
    <n v="0"/>
    <n v="0"/>
    <n v="0"/>
    <n v="56174978"/>
    <n v="132488.15566037735"/>
    <n v="1"/>
    <n v="1"/>
    <n v="1"/>
    <n v="1"/>
    <n v="24249724"/>
    <n v="29623919.71308599"/>
    <n v="29623920"/>
    <n v="35"/>
    <n v="1"/>
    <n v="0"/>
    <n v="2.6923076923076925"/>
    <n v="0"/>
    <n v="2.6923076923076925"/>
    <n v="2.6923076923076925"/>
    <n v="3"/>
    <n v="6660438"/>
    <n v="36284358"/>
    <n v="92459336"/>
  </r>
  <r>
    <x v="7"/>
    <n v="3777"/>
    <x v="27"/>
    <x v="331"/>
    <x v="331"/>
    <x v="324"/>
    <n v="2903"/>
    <n v="219821000507"/>
    <s v="19821219821000507"/>
    <s v="I.E. EL CONGO"/>
    <n v="1"/>
    <n v="22.506035101454948"/>
    <n v="1.5762307210979978"/>
    <n v="0.22161884040766788"/>
    <n v="1.2216188404076678"/>
    <n v="295"/>
    <n v="0"/>
    <n v="0"/>
    <n v="41"/>
    <n v="0"/>
    <n v="173"/>
    <n v="0"/>
    <n v="62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26525.2220935253"/>
    <n v="28677038.063410647"/>
    <n v="3547717.9338539927"/>
    <n v="0"/>
    <n v="37951281"/>
    <n v="0"/>
    <n v="0"/>
    <n v="0"/>
    <n v="0"/>
    <n v="0"/>
    <n v="0"/>
    <n v="0"/>
    <n v="0"/>
    <n v="0"/>
    <n v="37951281"/>
    <n v="128648.41016949153"/>
    <n v="1"/>
    <n v="1"/>
    <n v="1"/>
    <n v="1"/>
    <n v="24249724"/>
    <n v="29623919.71308599"/>
    <n v="29623920"/>
    <n v="41"/>
    <n v="1"/>
    <n v="0"/>
    <n v="3.1538461538461537"/>
    <n v="0"/>
    <n v="3.1538461538461537"/>
    <n v="3.1538461538461537"/>
    <n v="4"/>
    <n v="6660438"/>
    <n v="36284358"/>
    <n v="74235639"/>
  </r>
  <r>
    <x v="7"/>
    <n v="3777"/>
    <x v="27"/>
    <x v="331"/>
    <x v="331"/>
    <x v="324"/>
    <n v="2904"/>
    <n v="219821000558"/>
    <s v="19821219821000558"/>
    <s v="INSTITUCION EDUCATIVA EL SESTEADERO"/>
    <n v="1"/>
    <n v="22.506035101454948"/>
    <n v="1.5762307210979978"/>
    <n v="0.22161884040766788"/>
    <n v="1.2216188404076678"/>
    <n v="327"/>
    <n v="0"/>
    <n v="0"/>
    <n v="32"/>
    <n v="0"/>
    <n v="152"/>
    <n v="0"/>
    <n v="104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69483.1001705565"/>
    <n v="31239666.996736705"/>
    <n v="7282157.8642266169"/>
    <n v="0"/>
    <n v="42991308"/>
    <n v="0"/>
    <n v="0"/>
    <n v="0"/>
    <n v="0"/>
    <n v="0"/>
    <n v="0"/>
    <n v="0"/>
    <n v="0"/>
    <n v="0"/>
    <n v="42991308"/>
    <n v="131471.88990825688"/>
    <n v="1"/>
    <n v="1"/>
    <n v="1"/>
    <n v="1"/>
    <n v="24249724"/>
    <n v="29623919.71308599"/>
    <n v="29623920"/>
    <n v="32"/>
    <n v="1"/>
    <n v="0"/>
    <n v="2.4615384615384617"/>
    <n v="0"/>
    <n v="2.4615384615384617"/>
    <n v="2.4615384615384617"/>
    <n v="3"/>
    <n v="6660438"/>
    <n v="36284358"/>
    <n v="79275666"/>
  </r>
  <r>
    <x v="7"/>
    <n v="3777"/>
    <x v="27"/>
    <x v="331"/>
    <x v="331"/>
    <x v="324"/>
    <n v="2905"/>
    <n v="219821000663"/>
    <s v="19821219821000663"/>
    <s v="I.E.A. INDIGENA QUINTIN LAME"/>
    <n v="1"/>
    <n v="22.506035101454948"/>
    <n v="1.5762307210979978"/>
    <n v="0.22161884040766788"/>
    <n v="1.2216188404076678"/>
    <n v="1166"/>
    <n v="0"/>
    <n v="0"/>
    <n v="66"/>
    <n v="0"/>
    <n v="373"/>
    <n v="0"/>
    <n v="517"/>
    <n v="0"/>
    <n v="0"/>
    <n v="0"/>
    <n v="21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18308.8941017725"/>
    <n v="108606654.79334244"/>
    <n v="0"/>
    <n v="47239011.047303781"/>
    <n v="165063975"/>
    <n v="0"/>
    <n v="0"/>
    <n v="0"/>
    <n v="0"/>
    <n v="0"/>
    <n v="0"/>
    <n v="0"/>
    <n v="0"/>
    <n v="0"/>
    <n v="165063975"/>
    <n v="141564.30102915951"/>
    <n v="1"/>
    <n v="1"/>
    <n v="1"/>
    <n v="1"/>
    <n v="24249724"/>
    <n v="29623919.71308599"/>
    <n v="29623920"/>
    <n v="66"/>
    <n v="1"/>
    <n v="0"/>
    <n v="5.0769230769230766"/>
    <n v="0"/>
    <n v="5.0769230769230766"/>
    <n v="4"/>
    <n v="4"/>
    <n v="6660438"/>
    <n v="36284358"/>
    <n v="201348333"/>
  </r>
  <r>
    <x v="7"/>
    <n v="3777"/>
    <x v="27"/>
    <x v="332"/>
    <x v="332"/>
    <x v="325"/>
    <n v="2908"/>
    <n v="219824000061"/>
    <s v="19824219824000061"/>
    <s v="INSTITUCION EDUCATIVA JEBALA"/>
    <n v="1"/>
    <n v="25.730713943459513"/>
    <n v="1.8020740486112352"/>
    <n v="0.25578855353747537"/>
    <n v="1.2557885535374753"/>
    <n v="365"/>
    <n v="0"/>
    <n v="0"/>
    <n v="38"/>
    <n v="0"/>
    <n v="202"/>
    <n v="0"/>
    <n v="95"/>
    <n v="0"/>
    <n v="0"/>
    <n v="0"/>
    <n v="3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55966.762280806"/>
    <n v="37256639.366419747"/>
    <n v="0"/>
    <n v="6937189.4537951155"/>
    <n v="49649796"/>
    <n v="0"/>
    <n v="0"/>
    <n v="0"/>
    <n v="0"/>
    <n v="0"/>
    <n v="0"/>
    <n v="0"/>
    <n v="0"/>
    <n v="0"/>
    <n v="49649796"/>
    <n v="136026.83835616437"/>
    <n v="1"/>
    <n v="0"/>
    <n v="0"/>
    <n v="1"/>
    <n v="24249724"/>
    <n v="30452525.825642999"/>
    <n v="30452526"/>
    <n v="38"/>
    <n v="1"/>
    <n v="0"/>
    <n v="2.9230769230769229"/>
    <n v="0"/>
    <n v="2.9230769230769229"/>
    <n v="2.9230769230769229"/>
    <n v="3"/>
    <n v="6660438"/>
    <n v="37112964"/>
    <n v="86762760"/>
  </r>
  <r>
    <x v="7"/>
    <n v="3777"/>
    <x v="27"/>
    <x v="332"/>
    <x v="332"/>
    <x v="325"/>
    <n v="2910"/>
    <n v="219824000109"/>
    <s v="19824219824000109"/>
    <s v="INSTITUCIÓN EDUCATIVA PALACE"/>
    <n v="1"/>
    <n v="25.730713943459513"/>
    <n v="1.8020740486112352"/>
    <n v="0.25578855353747537"/>
    <n v="1.2557885535374753"/>
    <n v="333"/>
    <n v="0"/>
    <n v="0"/>
    <n v="16"/>
    <n v="0"/>
    <n v="185"/>
    <n v="0"/>
    <n v="101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97249.1630656025"/>
    <n v="35876763.834330127"/>
    <n v="5950287.8337639766"/>
    <n v="0"/>
    <n v="44124301"/>
    <n v="0"/>
    <n v="0"/>
    <n v="0"/>
    <n v="0"/>
    <n v="0"/>
    <n v="0"/>
    <n v="0"/>
    <n v="0"/>
    <n v="0"/>
    <n v="44124301"/>
    <n v="132505.4084084084"/>
    <n v="1"/>
    <n v="0"/>
    <n v="0"/>
    <n v="1"/>
    <n v="24249724"/>
    <n v="30452525.825642999"/>
    <n v="30452526"/>
    <n v="16"/>
    <n v="1"/>
    <n v="0"/>
    <n v="1.2307692307692308"/>
    <n v="0"/>
    <n v="1.2307692307692308"/>
    <n v="1.2307692307692308"/>
    <n v="2"/>
    <n v="6660438"/>
    <n v="37112964"/>
    <n v="81237265"/>
  </r>
  <r>
    <x v="7"/>
    <n v="3777"/>
    <x v="27"/>
    <x v="332"/>
    <x v="332"/>
    <x v="325"/>
    <n v="2911"/>
    <n v="219824000125"/>
    <s v="19824219824000125"/>
    <s v="INSTITUCION EDUCATIVA POLINDARA"/>
    <n v="1"/>
    <n v="25.730713943459513"/>
    <n v="1.8020740486112352"/>
    <n v="0.25578855353747537"/>
    <n v="1.2557885535374753"/>
    <n v="389"/>
    <n v="0"/>
    <n v="0"/>
    <n v="15"/>
    <n v="0"/>
    <n v="160"/>
    <n v="0"/>
    <n v="162"/>
    <n v="0"/>
    <n v="0"/>
    <n v="0"/>
    <n v="5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53671.0903740027"/>
    <n v="40392720.121168889"/>
    <n v="0"/>
    <n v="12024461.719911532"/>
    <n v="54570853"/>
    <n v="0"/>
    <n v="0"/>
    <n v="0"/>
    <n v="0"/>
    <n v="0"/>
    <n v="0"/>
    <n v="0"/>
    <n v="0"/>
    <n v="0"/>
    <n v="54570853"/>
    <n v="140284.96915167096"/>
    <n v="1"/>
    <n v="0"/>
    <n v="0"/>
    <n v="1"/>
    <n v="24249724"/>
    <n v="30452525.825642999"/>
    <n v="30452526"/>
    <n v="15"/>
    <n v="1"/>
    <n v="0"/>
    <n v="1.1538461538461537"/>
    <n v="0"/>
    <n v="1.1538461538461537"/>
    <n v="1.1538461538461537"/>
    <n v="2"/>
    <n v="6660438"/>
    <n v="37112964"/>
    <n v="91683817"/>
  </r>
  <r>
    <x v="7"/>
    <n v="3777"/>
    <x v="27"/>
    <x v="332"/>
    <x v="332"/>
    <x v="325"/>
    <n v="2912"/>
    <n v="219824000150"/>
    <s v="19824219824000150"/>
    <s v="INSTITUCION EDUCATIVA NOVIRAO"/>
    <n v="1"/>
    <n v="25.730713943459513"/>
    <n v="1.8020740486112352"/>
    <n v="0.25578855353747537"/>
    <n v="1.2557885535374753"/>
    <n v="207"/>
    <n v="0"/>
    <n v="0"/>
    <n v="16"/>
    <n v="0"/>
    <n v="82"/>
    <n v="0"/>
    <n v="92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97249.1630656025"/>
    <n v="21827122.053053994"/>
    <n v="3263061.0701286322"/>
    <n v="0"/>
    <n v="27387432"/>
    <n v="0"/>
    <n v="0"/>
    <n v="0"/>
    <n v="0"/>
    <n v="0"/>
    <n v="0"/>
    <n v="0"/>
    <n v="0"/>
    <n v="0"/>
    <n v="27387432"/>
    <n v="132306.4347826087"/>
    <n v="1"/>
    <n v="0"/>
    <n v="0"/>
    <n v="1"/>
    <n v="24249724"/>
    <n v="30452525.825642999"/>
    <n v="30452526"/>
    <n v="16"/>
    <n v="1"/>
    <n v="0"/>
    <n v="1.2307692307692308"/>
    <n v="0"/>
    <n v="1.2307692307692308"/>
    <n v="1.2307692307692308"/>
    <n v="2"/>
    <n v="6660438"/>
    <n v="37112964"/>
    <n v="64500396"/>
  </r>
  <r>
    <x v="7"/>
    <n v="3777"/>
    <x v="27"/>
    <x v="332"/>
    <x v="332"/>
    <x v="325"/>
    <n v="131548"/>
    <n v="219824000176"/>
    <s v="19824219824000176"/>
    <s v="C.E. FLORENCIA"/>
    <n v="1"/>
    <n v="25.730713943459513"/>
    <n v="1.8020740486112352"/>
    <n v="0.25578855353747537"/>
    <n v="1.2557885535374753"/>
    <n v="77"/>
    <n v="0"/>
    <n v="0"/>
    <n v="7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5046.5088412012"/>
    <n v="8781026.1132975835"/>
    <n v="0"/>
    <n v="0"/>
    <n v="9786073"/>
    <n v="0"/>
    <n v="0"/>
    <n v="0"/>
    <n v="0"/>
    <n v="0"/>
    <n v="0"/>
    <n v="0"/>
    <n v="0"/>
    <n v="0"/>
    <n v="9786073"/>
    <n v="127091.85714285714"/>
    <n v="1"/>
    <n v="0"/>
    <n v="0"/>
    <n v="1"/>
    <n v="24249724"/>
    <n v="30452525.825642999"/>
    <n v="30452526"/>
    <n v="7"/>
    <n v="1"/>
    <n v="0"/>
    <n v="0.53846153846153844"/>
    <n v="0"/>
    <n v="0.53846153846153844"/>
    <n v="0.53846153846153844"/>
    <n v="1"/>
    <n v="6660438"/>
    <n v="37112964"/>
    <n v="46899037"/>
  </r>
  <r>
    <x v="7"/>
    <n v="3777"/>
    <x v="27"/>
    <x v="332"/>
    <x v="332"/>
    <x v="325"/>
    <n v="2913"/>
    <n v="219824000206"/>
    <s v="19824219824000206"/>
    <s v="CENTRO EDUCATIVO BUENAVISTA"/>
    <n v="1"/>
    <n v="25.730713943459513"/>
    <n v="1.8020740486112352"/>
    <n v="0.25578855353747537"/>
    <n v="1.2557885535374753"/>
    <n v="90"/>
    <n v="0"/>
    <n v="0"/>
    <n v="14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10093.0176824024"/>
    <n v="9533685.494437376"/>
    <n v="0"/>
    <n v="0"/>
    <n v="11543779"/>
    <n v="0"/>
    <n v="0"/>
    <n v="0"/>
    <n v="0"/>
    <n v="0"/>
    <n v="0"/>
    <n v="0"/>
    <n v="0"/>
    <n v="0"/>
    <n v="11543779"/>
    <n v="128264.21111111112"/>
    <n v="1"/>
    <n v="0"/>
    <n v="0"/>
    <n v="1"/>
    <n v="24249724"/>
    <n v="30452525.825642999"/>
    <n v="30452526"/>
    <n v="14"/>
    <n v="0"/>
    <n v="1"/>
    <n v="1.0769230769230769"/>
    <n v="0"/>
    <n v="1.0769230769230769"/>
    <n v="1.0769230769230769"/>
    <n v="2"/>
    <n v="13320876"/>
    <n v="43773402"/>
    <n v="55317181"/>
  </r>
  <r>
    <x v="7"/>
    <n v="3777"/>
    <x v="27"/>
    <x v="332"/>
    <x v="332"/>
    <x v="325"/>
    <n v="2915"/>
    <n v="219824000222"/>
    <s v="19824219824000222"/>
    <s v="CENTRO EDUCATIVO AGUAS VIVAS"/>
    <n v="1"/>
    <n v="25.730713943459513"/>
    <n v="1.8020740486112352"/>
    <n v="0.25578855353747537"/>
    <n v="1.2557885535374753"/>
    <n v="69"/>
    <n v="0"/>
    <n v="0"/>
    <n v="6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1468.43614960101"/>
    <n v="7902923.5019678259"/>
    <n v="0"/>
    <n v="0"/>
    <n v="8764392"/>
    <n v="0"/>
    <n v="0"/>
    <n v="0"/>
    <n v="0"/>
    <n v="0"/>
    <n v="0"/>
    <n v="0"/>
    <n v="0"/>
    <n v="0"/>
    <n v="8764392"/>
    <n v="127020.17391304347"/>
    <n v="1"/>
    <n v="0"/>
    <n v="0"/>
    <n v="1"/>
    <n v="24249724"/>
    <n v="30452525.825642999"/>
    <n v="30452526"/>
    <n v="6"/>
    <n v="0"/>
    <n v="1"/>
    <n v="0.46153846153846156"/>
    <n v="0"/>
    <n v="0.46153846153846156"/>
    <n v="0.46153846153846156"/>
    <n v="1"/>
    <n v="6660438"/>
    <n v="37112964"/>
    <n v="45877356"/>
  </r>
  <r>
    <x v="7"/>
    <n v="3777"/>
    <x v="27"/>
    <x v="332"/>
    <x v="332"/>
    <x v="325"/>
    <n v="2916"/>
    <n v="219824000265"/>
    <s v="19824219824000265"/>
    <s v="INSTITUCION EDUCATIVA AGROFORESTAL SAN JUAN DE QUINTANA"/>
    <n v="1"/>
    <n v="25.730713943459513"/>
    <n v="1.8020740486112352"/>
    <n v="0.25578855353747537"/>
    <n v="1.2557885535374753"/>
    <n v="143"/>
    <n v="0"/>
    <n v="0"/>
    <n v="4"/>
    <n v="0"/>
    <n v="71"/>
    <n v="0"/>
    <n v="43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4312.29076640063"/>
    <n v="14300528.241656065"/>
    <n v="4798619.2207774008"/>
    <n v="0"/>
    <n v="19673460"/>
    <n v="0"/>
    <n v="0"/>
    <n v="0"/>
    <n v="0"/>
    <n v="0"/>
    <n v="0"/>
    <n v="0"/>
    <n v="0"/>
    <n v="0"/>
    <n v="19673460"/>
    <n v="137576.64335664336"/>
    <n v="1"/>
    <n v="0"/>
    <n v="0"/>
    <n v="1"/>
    <n v="24249724"/>
    <n v="30452525.825642999"/>
    <n v="30452526"/>
    <n v="4"/>
    <n v="0"/>
    <n v="1"/>
    <n v="0.30769230769230771"/>
    <n v="0"/>
    <n v="0.30769230769230771"/>
    <n v="0.30769230769230771"/>
    <n v="1"/>
    <n v="6660438"/>
    <n v="37112964"/>
    <n v="56786424"/>
  </r>
  <r>
    <x v="7"/>
    <n v="3777"/>
    <x v="27"/>
    <x v="332"/>
    <x v="332"/>
    <x v="325"/>
    <n v="2917"/>
    <n v="219824000371"/>
    <s v="19824219824000371"/>
    <s v="INSTITUCION EDUCATIVA AGROPECUARIA MANUEL JOSE MOSQUERA VIDAL"/>
    <n v="1"/>
    <n v="25.730713943459513"/>
    <n v="1.8020740486112352"/>
    <n v="0.25578855353747537"/>
    <n v="1.2557885535374753"/>
    <n v="335"/>
    <n v="0"/>
    <n v="0"/>
    <n v="26"/>
    <n v="0"/>
    <n v="147"/>
    <n v="0"/>
    <n v="107"/>
    <n v="0"/>
    <n v="0"/>
    <n v="0"/>
    <n v="5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33029.8899816042"/>
    <n v="31862580.468251232"/>
    <n v="0"/>
    <n v="12718180.665291045"/>
    <n v="48313791"/>
    <n v="0"/>
    <n v="0"/>
    <n v="0"/>
    <n v="0"/>
    <n v="0"/>
    <n v="0"/>
    <n v="0"/>
    <n v="0"/>
    <n v="0"/>
    <n v="48313791"/>
    <n v="144220.27164179104"/>
    <n v="1"/>
    <n v="0"/>
    <n v="0"/>
    <n v="1"/>
    <n v="24249724"/>
    <n v="30452525.825642999"/>
    <n v="30452526"/>
    <n v="26"/>
    <n v="1"/>
    <n v="0"/>
    <n v="2"/>
    <n v="0"/>
    <n v="2"/>
    <n v="2"/>
    <n v="2"/>
    <n v="6660438"/>
    <n v="37112964"/>
    <n v="85426755"/>
  </r>
  <r>
    <x v="7"/>
    <n v="3777"/>
    <x v="27"/>
    <x v="332"/>
    <x v="332"/>
    <x v="325"/>
    <n v="129368"/>
    <n v="219824000532"/>
    <s v="19824219824000532"/>
    <s v="INSTITUCION EDUCATIVA TATAWALA LA ESTELA (ANTES CENTRO EDUCATIVO LA ESTELA)"/>
    <n v="1"/>
    <n v="25.730713943459513"/>
    <n v="1.8020740486112352"/>
    <n v="0.25578855353747537"/>
    <n v="1.2557885535374753"/>
    <n v="214"/>
    <n v="0"/>
    <n v="0"/>
    <n v="10"/>
    <n v="0"/>
    <n v="100"/>
    <n v="0"/>
    <n v="75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35780.7269160016"/>
    <n v="21952565.283243958"/>
    <n v="5566398.2961017843"/>
    <n v="0"/>
    <n v="28954744"/>
    <n v="0"/>
    <n v="0"/>
    <n v="0"/>
    <n v="0"/>
    <n v="0"/>
    <n v="0"/>
    <n v="0"/>
    <n v="0"/>
    <n v="0"/>
    <n v="28954744"/>
    <n v="135302.54205607477"/>
    <n v="1"/>
    <n v="0"/>
    <n v="0"/>
    <n v="1"/>
    <n v="24249724"/>
    <n v="30452525.825642999"/>
    <n v="30452526"/>
    <n v="10"/>
    <n v="1"/>
    <n v="0"/>
    <n v="0.76923076923076927"/>
    <n v="0"/>
    <n v="0.76923076923076927"/>
    <n v="0.76923076923076927"/>
    <n v="1"/>
    <n v="6660438"/>
    <n v="37112964"/>
    <n v="66067708"/>
  </r>
  <r>
    <x v="7"/>
    <n v="3777"/>
    <x v="27"/>
    <x v="332"/>
    <x v="332"/>
    <x v="325"/>
    <n v="2918"/>
    <n v="219824000982"/>
    <s v="19824219824000982"/>
    <s v="INSTITUCION EDUCATIVA AGROINDUSTRIAL VICTOR MANUEL CHAUX VILLAMIL"/>
    <n v="1"/>
    <n v="25.730713943459513"/>
    <n v="1.8020740486112352"/>
    <n v="0.25578855353747537"/>
    <n v="1.2557885535374753"/>
    <n v="291"/>
    <n v="0"/>
    <n v="0"/>
    <n v="18"/>
    <n v="0"/>
    <n v="147"/>
    <n v="0"/>
    <n v="93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84405.3084488031"/>
    <n v="30106375.245591715"/>
    <n v="0"/>
    <n v="7630908.3991746269"/>
    <n v="40321689"/>
    <n v="0"/>
    <n v="0"/>
    <n v="0"/>
    <n v="0"/>
    <n v="0"/>
    <n v="0"/>
    <n v="0"/>
    <n v="0"/>
    <n v="0"/>
    <n v="40321689"/>
    <n v="138562.50515463916"/>
    <n v="1"/>
    <n v="0"/>
    <n v="0"/>
    <n v="1"/>
    <n v="24249724"/>
    <n v="30452525.825642999"/>
    <n v="30452526"/>
    <n v="18"/>
    <n v="1"/>
    <n v="0"/>
    <n v="1.3846153846153846"/>
    <n v="0"/>
    <n v="1.3846153846153846"/>
    <n v="1.3846153846153846"/>
    <n v="2"/>
    <n v="6660438"/>
    <n v="37112964"/>
    <n v="77434653"/>
  </r>
  <r>
    <x v="7"/>
    <n v="3777"/>
    <x v="27"/>
    <x v="332"/>
    <x v="332"/>
    <x v="325"/>
    <n v="2914"/>
    <n v="219824001024"/>
    <s v="19824219824001024"/>
    <s v="INST EDUC AGROP PUEBLO TOTORO"/>
    <n v="1"/>
    <n v="25.730713943459513"/>
    <n v="1.8020740486112352"/>
    <n v="0.25578855353747537"/>
    <n v="1.2557885535374753"/>
    <n v="463"/>
    <n v="0"/>
    <n v="0"/>
    <n v="34"/>
    <n v="0"/>
    <n v="239"/>
    <n v="0"/>
    <n v="146"/>
    <n v="0"/>
    <n v="0"/>
    <n v="0"/>
    <n v="4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81654.4715144057"/>
    <n v="48295643.623136714"/>
    <n v="0"/>
    <n v="10174544.532232836"/>
    <n v="63351843"/>
    <n v="0"/>
    <n v="0"/>
    <n v="0"/>
    <n v="0"/>
    <n v="0"/>
    <n v="0"/>
    <n v="0"/>
    <n v="0"/>
    <n v="0"/>
    <n v="63351843"/>
    <n v="136829.03455723543"/>
    <n v="1"/>
    <n v="0"/>
    <n v="0"/>
    <n v="1"/>
    <n v="24249724"/>
    <n v="30452525.825642999"/>
    <n v="30452526"/>
    <n v="34"/>
    <n v="1"/>
    <n v="0"/>
    <n v="2.6153846153846154"/>
    <n v="0"/>
    <n v="2.6153846153846154"/>
    <n v="2.6153846153846154"/>
    <n v="3"/>
    <n v="6660438"/>
    <n v="37112964"/>
    <n v="100464807"/>
  </r>
  <r>
    <x v="8"/>
    <n v="3780"/>
    <x v="28"/>
    <x v="333"/>
    <x v="333"/>
    <x v="326"/>
    <n v="15928"/>
    <n v="220001000098"/>
    <s v="20001220001000098"/>
    <s v="INSTITUCION EDUCATIVA DE PROMOCIÓN SOCIAL DE GUATAPURÍ - CHEMESQUEMENA"/>
    <n v="1"/>
    <n v="17.826291162243546"/>
    <n v="1.2484805807198591"/>
    <n v="0.1720307990061847"/>
    <n v="1.1720307990061847"/>
    <n v="270"/>
    <n v="0"/>
    <n v="0"/>
    <n v="26"/>
    <n v="0"/>
    <n v="132"/>
    <n v="0"/>
    <n v="83"/>
    <n v="0"/>
    <n v="0"/>
    <n v="0"/>
    <n v="29"/>
    <n v="0"/>
    <n v="270"/>
    <n v="0"/>
    <n v="0"/>
    <n v="26"/>
    <n v="0"/>
    <n v="132"/>
    <n v="0"/>
    <n v="83"/>
    <n v="0"/>
    <n v="0"/>
    <n v="0"/>
    <n v="29"/>
    <n v="0"/>
    <n v="92671"/>
    <n v="81839"/>
    <n v="122758"/>
    <n v="150439"/>
    <n v="114333"/>
    <n v="99892"/>
    <n v="152848"/>
    <n v="184139"/>
    <n v="0"/>
    <n v="0"/>
    <n v="0"/>
    <n v="0"/>
    <n v="3484046.7309121271"/>
    <n v="25171447.623480048"/>
    <n v="0"/>
    <n v="6258680.799647795"/>
    <n v="34914175"/>
    <n v="0"/>
    <n v="0"/>
    <n v="0"/>
    <n v="0"/>
    <n v="696809.34618242539"/>
    <n v="5034289.5246960092"/>
    <n v="0"/>
    <n v="1251736.1599295591"/>
    <n v="6982835"/>
    <n v="41897010"/>
    <n v="155174.11111111112"/>
    <n v="1"/>
    <n v="1"/>
    <n v="0"/>
    <n v="1"/>
    <n v="24249724"/>
    <n v="28421423.395399451"/>
    <n v="28421423"/>
    <n v="26"/>
    <n v="1"/>
    <n v="0"/>
    <n v="2"/>
    <n v="0"/>
    <n v="2"/>
    <n v="2"/>
    <n v="2"/>
    <n v="6660438"/>
    <n v="35081861"/>
    <n v="76978871"/>
  </r>
  <r>
    <x v="8"/>
    <n v="3780"/>
    <x v="28"/>
    <x v="333"/>
    <x v="333"/>
    <x v="326"/>
    <n v="15955"/>
    <n v="220001000411"/>
    <s v="20001220001000411"/>
    <s v="INSTITUCION EDUCATIVA VIRGEN DEL CARMEN"/>
    <n v="1"/>
    <n v="17.826291162243546"/>
    <n v="1.2484805807198591"/>
    <n v="0.1720307990061847"/>
    <n v="1.1720307990061847"/>
    <n v="562"/>
    <n v="21"/>
    <n v="0"/>
    <n v="39"/>
    <n v="0"/>
    <n v="277"/>
    <n v="0"/>
    <n v="186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40107.840566447"/>
    <n v="54206419.765912846"/>
    <n v="6986559.9790933952"/>
    <n v="0"/>
    <n v="69233088"/>
    <n v="0"/>
    <n v="0"/>
    <n v="0"/>
    <n v="0"/>
    <n v="0"/>
    <n v="0"/>
    <n v="0"/>
    <n v="0"/>
    <n v="0"/>
    <n v="69233088"/>
    <n v="123190.54804270463"/>
    <n v="1"/>
    <n v="1"/>
    <n v="0"/>
    <n v="1"/>
    <n v="24249724"/>
    <n v="28421423.395399451"/>
    <n v="28421423"/>
    <n v="60"/>
    <n v="1"/>
    <n v="0"/>
    <n v="4.615384615384615"/>
    <n v="0"/>
    <n v="4.615384615384615"/>
    <n v="4"/>
    <n v="4"/>
    <n v="6660438"/>
    <n v="35081861"/>
    <n v="104314949"/>
  </r>
  <r>
    <x v="8"/>
    <n v="3779"/>
    <x v="29"/>
    <x v="334"/>
    <x v="334"/>
    <x v="327"/>
    <n v="20033"/>
    <n v="220001000543"/>
    <s v="20570220001000543"/>
    <s v="INSTITUCION EDUCATIVA TECNICA MAGOLA HERNANDEZ PARDO"/>
    <n v="1"/>
    <n v="64.552124060976141"/>
    <n v="4.5209669583454106"/>
    <n v="0.66715244805341589"/>
    <n v="1.6671524480534159"/>
    <n v="1416"/>
    <n v="0"/>
    <n v="0"/>
    <n v="0"/>
    <n v="116"/>
    <n v="0"/>
    <n v="646"/>
    <n v="0"/>
    <n v="501"/>
    <n v="0"/>
    <n v="0"/>
    <n v="0"/>
    <n v="153"/>
    <n v="116"/>
    <n v="0"/>
    <n v="0"/>
    <n v="0"/>
    <n v="116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921615.403572742"/>
    <n v="156494488.30809131"/>
    <n v="0"/>
    <n v="38373126.311304301"/>
    <n v="0"/>
    <n v="0"/>
    <n v="0"/>
    <n v="0"/>
    <n v="212789230"/>
    <n v="3584323.0807145485"/>
    <n v="0"/>
    <n v="0"/>
    <n v="0"/>
    <n v="0"/>
    <n v="0"/>
    <n v="0"/>
    <n v="0"/>
    <n v="3584323"/>
    <n v="216373553"/>
    <n v="152806.18149717513"/>
    <n v="0"/>
    <n v="1"/>
    <n v="1"/>
    <n v="1"/>
    <n v="24249724"/>
    <n v="40427986.731219672"/>
    <n v="40427987"/>
    <n v="116"/>
    <n v="1"/>
    <n v="0"/>
    <n v="0"/>
    <n v="5.1555555555555559"/>
    <n v="5.1555555555555559"/>
    <n v="4"/>
    <n v="4"/>
    <n v="6660438"/>
    <n v="47088425"/>
    <n v="263461978"/>
  </r>
  <r>
    <x v="8"/>
    <n v="3779"/>
    <x v="29"/>
    <x v="334"/>
    <x v="334"/>
    <x v="327"/>
    <n v="20034"/>
    <n v="220001000730"/>
    <s v="20570220001000730"/>
    <s v="CENTRO EDUCATIVO INDIGENA SEYKUTUN"/>
    <n v="1"/>
    <n v="64.552124060976141"/>
    <n v="4.5209669583454106"/>
    <n v="0.66715244805341589"/>
    <n v="1.6671524480534159"/>
    <n v="611"/>
    <n v="0"/>
    <n v="0"/>
    <n v="0"/>
    <n v="0"/>
    <n v="6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01753002.52032156"/>
    <n v="0"/>
    <n v="0"/>
    <n v="101753003"/>
    <n v="0"/>
    <n v="0"/>
    <n v="0"/>
    <n v="0"/>
    <n v="0"/>
    <n v="0"/>
    <n v="0"/>
    <n v="0"/>
    <n v="0"/>
    <n v="101753003"/>
    <n v="166535.1931260229"/>
    <n v="1"/>
    <n v="1"/>
    <n v="1"/>
    <n v="1"/>
    <n v="24249724"/>
    <n v="40427986.731219672"/>
    <n v="40427987"/>
    <n v="0"/>
    <n v="1"/>
    <n v="0"/>
    <n v="0"/>
    <n v="0"/>
    <n v="0"/>
    <n v="0"/>
    <n v="0"/>
    <n v="0"/>
    <n v="40427987"/>
    <n v="142180990"/>
  </r>
  <r>
    <x v="8"/>
    <n v="3780"/>
    <x v="28"/>
    <x v="333"/>
    <x v="333"/>
    <x v="326"/>
    <n v="15956"/>
    <n v="220001001698"/>
    <s v="20001220001001698"/>
    <s v="INSTITUCION EDUCATIVA DE AGUAS BLANCAS"/>
    <n v="1"/>
    <n v="17.826291162243546"/>
    <n v="1.2484805807198591"/>
    <n v="0.1720307990061847"/>
    <n v="1.1720307990061847"/>
    <n v="1073"/>
    <n v="26"/>
    <n v="0"/>
    <n v="69"/>
    <n v="0"/>
    <n v="519"/>
    <n v="0"/>
    <n v="354"/>
    <n v="0"/>
    <n v="10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730170.747563541"/>
    <n v="102207785.00138642"/>
    <n v="18809969.174482219"/>
    <n v="0"/>
    <n v="133747925"/>
    <n v="0"/>
    <n v="0"/>
    <n v="0"/>
    <n v="0"/>
    <n v="0"/>
    <n v="0"/>
    <n v="0"/>
    <n v="0"/>
    <n v="0"/>
    <n v="133747925"/>
    <n v="124648.57875116495"/>
    <n v="1"/>
    <n v="1"/>
    <n v="0"/>
    <n v="1"/>
    <n v="24249724"/>
    <n v="28421423.395399451"/>
    <n v="28421423"/>
    <n v="95"/>
    <n v="0"/>
    <n v="1"/>
    <n v="7.3076923076923075"/>
    <n v="0"/>
    <n v="7.3076923076923075"/>
    <n v="4"/>
    <n v="4"/>
    <n v="26641753"/>
    <n v="55063176"/>
    <n v="188811101"/>
  </r>
  <r>
    <x v="8"/>
    <n v="3780"/>
    <x v="28"/>
    <x v="333"/>
    <x v="333"/>
    <x v="326"/>
    <n v="170537"/>
    <n v="220001002031"/>
    <s v="20001220001002031"/>
    <s v="INSTITUCION ETNOEDUCATIVA MAKUMAKE"/>
    <n v="1"/>
    <n v="17.826291162243546"/>
    <n v="1.2484805807198591"/>
    <n v="0.1720307990061847"/>
    <n v="1.1720307990061847"/>
    <n v="364"/>
    <n v="0"/>
    <n v="0"/>
    <n v="28"/>
    <n v="0"/>
    <n v="173"/>
    <n v="0"/>
    <n v="132"/>
    <n v="0"/>
    <n v="0"/>
    <n v="0"/>
    <n v="31"/>
    <n v="0"/>
    <n v="364"/>
    <n v="0"/>
    <n v="0"/>
    <n v="28"/>
    <n v="0"/>
    <n v="173"/>
    <n v="0"/>
    <n v="132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3752050.3255976751"/>
    <n v="35708332.675169371"/>
    <n v="0"/>
    <n v="6690313.9582441952"/>
    <n v="46150697"/>
    <n v="0"/>
    <n v="0"/>
    <n v="0"/>
    <n v="0"/>
    <n v="750410.06511953508"/>
    <n v="7141666.5350338742"/>
    <n v="0"/>
    <n v="1338062.7916488391"/>
    <n v="9230139"/>
    <n v="55380836"/>
    <n v="152145.15384615384"/>
    <n v="1"/>
    <n v="1"/>
    <n v="0"/>
    <n v="1"/>
    <n v="24249724"/>
    <n v="28421423.395399451"/>
    <n v="28421423"/>
    <n v="28"/>
    <n v="0"/>
    <n v="1"/>
    <n v="2.1538461538461537"/>
    <n v="0"/>
    <n v="2.1538461538461537"/>
    <n v="2.1538461538461537"/>
    <n v="3"/>
    <n v="19981315"/>
    <n v="48402738"/>
    <n v="103783574"/>
  </r>
  <r>
    <x v="8"/>
    <n v="3780"/>
    <x v="28"/>
    <x v="333"/>
    <x v="333"/>
    <x v="326"/>
    <n v="15953"/>
    <n v="220001002783"/>
    <s v="20001220001002783"/>
    <s v="INSTITUCION EDUCATIVA SAN ISIDRO LABRADOR"/>
    <n v="1"/>
    <n v="17.826291162243546"/>
    <n v="1.2484805807198591"/>
    <n v="0.1720307990061847"/>
    <n v="1.1720307990061847"/>
    <n v="828"/>
    <n v="0"/>
    <n v="0"/>
    <n v="73"/>
    <n v="0"/>
    <n v="329"/>
    <n v="0"/>
    <n v="290"/>
    <n v="0"/>
    <n v="0"/>
    <n v="0"/>
    <n v="136"/>
    <n v="0"/>
    <n v="463"/>
    <n v="0"/>
    <n v="0"/>
    <n v="7"/>
    <n v="0"/>
    <n v="30"/>
    <n v="0"/>
    <n v="290"/>
    <n v="0"/>
    <n v="0"/>
    <n v="0"/>
    <n v="136"/>
    <n v="0"/>
    <n v="92671"/>
    <n v="81839"/>
    <n v="122758"/>
    <n v="150439"/>
    <n v="114333"/>
    <n v="99892"/>
    <n v="152848"/>
    <n v="184139"/>
    <n v="0"/>
    <n v="0"/>
    <n v="0"/>
    <n v="0"/>
    <n v="9782131.2060225103"/>
    <n v="72470353.855507672"/>
    <n v="0"/>
    <n v="29351054.784555178"/>
    <n v="111603540"/>
    <n v="0"/>
    <n v="0"/>
    <n v="0"/>
    <n v="0"/>
    <n v="187602.51627988377"/>
    <n v="7492896.0367568508"/>
    <n v="0"/>
    <n v="5870210.9569110358"/>
    <n v="13550710"/>
    <n v="125154250"/>
    <n v="151152.47584541063"/>
    <n v="1"/>
    <n v="1"/>
    <n v="0"/>
    <n v="1"/>
    <n v="24249724"/>
    <n v="28421423.395399451"/>
    <n v="28421423"/>
    <n v="73"/>
    <n v="1"/>
    <n v="0"/>
    <n v="5.615384615384615"/>
    <n v="0"/>
    <n v="5.615384615384615"/>
    <n v="4"/>
    <n v="4"/>
    <n v="6660438"/>
    <n v="35081861"/>
    <n v="160236111"/>
  </r>
  <r>
    <x v="8"/>
    <n v="3780"/>
    <x v="28"/>
    <x v="333"/>
    <x v="333"/>
    <x v="326"/>
    <n v="15958"/>
    <n v="220001002791"/>
    <s v="20001220001002791"/>
    <s v="INSTITUCION EDUCATIVA LUIS RODRIGUEZ VALERA"/>
    <n v="1"/>
    <n v="17.826291162243546"/>
    <n v="1.2484805807198591"/>
    <n v="0.1720307990061847"/>
    <n v="1.1720307990061847"/>
    <n v="1383"/>
    <n v="47"/>
    <n v="0"/>
    <n v="136"/>
    <n v="0"/>
    <n v="626"/>
    <n v="0"/>
    <n v="433"/>
    <n v="0"/>
    <n v="141"/>
    <n v="0"/>
    <n v="0"/>
    <n v="0"/>
    <n v="1217"/>
    <n v="47"/>
    <n v="0"/>
    <n v="136"/>
    <n v="0"/>
    <n v="626"/>
    <n v="0"/>
    <n v="310"/>
    <n v="0"/>
    <n v="98"/>
    <n v="0"/>
    <n v="0"/>
    <n v="0"/>
    <n v="92671"/>
    <n v="81839"/>
    <n v="122758"/>
    <n v="150439"/>
    <n v="114333"/>
    <n v="99892"/>
    <n v="152848"/>
    <n v="184139"/>
    <n v="0"/>
    <n v="0"/>
    <n v="0"/>
    <n v="0"/>
    <n v="24522328.913727663"/>
    <n v="123984014.10821103"/>
    <n v="25259101.462876122"/>
    <n v="0"/>
    <n v="173765444"/>
    <n v="0"/>
    <n v="0"/>
    <n v="0"/>
    <n v="0"/>
    <n v="4904465.7827455327"/>
    <n v="21916720.907513794"/>
    <n v="3511194.2459033476"/>
    <n v="0"/>
    <n v="30332381"/>
    <n v="204097825"/>
    <n v="147576.15690527839"/>
    <n v="1"/>
    <n v="1"/>
    <n v="0"/>
    <n v="1"/>
    <n v="24249724"/>
    <n v="28421423.395399451"/>
    <n v="28421423"/>
    <n v="183"/>
    <n v="1"/>
    <n v="0"/>
    <n v="14.076923076923077"/>
    <n v="0"/>
    <n v="14.076923076923077"/>
    <n v="4"/>
    <n v="4"/>
    <n v="6660438"/>
    <n v="35081861"/>
    <n v="239179686"/>
  </r>
  <r>
    <x v="8"/>
    <n v="3780"/>
    <x v="28"/>
    <x v="333"/>
    <x v="333"/>
    <x v="326"/>
    <n v="15959"/>
    <n v="220001002805"/>
    <s v="20001220001002805"/>
    <s v="INSTITUCION EDUCATIVA RODOLFO CASTRO CASTRO"/>
    <n v="1"/>
    <n v="17.826291162243546"/>
    <n v="1.2484805807198591"/>
    <n v="0.1720307990061847"/>
    <n v="1.1720307990061847"/>
    <n v="1183"/>
    <n v="18"/>
    <n v="0"/>
    <n v="84"/>
    <n v="0"/>
    <n v="524"/>
    <n v="0"/>
    <n v="419"/>
    <n v="0"/>
    <n v="138"/>
    <n v="0"/>
    <n v="0"/>
    <n v="0"/>
    <n v="40"/>
    <n v="4"/>
    <n v="0"/>
    <n v="4"/>
    <n v="0"/>
    <n v="3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668183.328962959"/>
    <n v="110403140.04158923"/>
    <n v="24721673.772176631"/>
    <n v="0"/>
    <n v="148792997"/>
    <n v="0"/>
    <n v="0"/>
    <n v="0"/>
    <n v="0"/>
    <n v="214402.87574843859"/>
    <n v="749289.60367568512"/>
    <n v="0"/>
    <n v="0"/>
    <n v="963692"/>
    <n v="149756689"/>
    <n v="126590.60777683854"/>
    <n v="1"/>
    <n v="1"/>
    <n v="0"/>
    <n v="1"/>
    <n v="24249724"/>
    <n v="28421423.395399451"/>
    <n v="28421423"/>
    <n v="102"/>
    <n v="1"/>
    <n v="0"/>
    <n v="7.8461538461538458"/>
    <n v="0"/>
    <n v="7.8461538461538458"/>
    <n v="4"/>
    <n v="4"/>
    <n v="6660438"/>
    <n v="35081861"/>
    <n v="184838550"/>
  </r>
  <r>
    <x v="8"/>
    <n v="3780"/>
    <x v="28"/>
    <x v="333"/>
    <x v="333"/>
    <x v="326"/>
    <n v="15929"/>
    <n v="220001003810"/>
    <s v="20001220001003810"/>
    <s v="INSTITUCION ETNOEDUCATIVA TECNICO JOSE CELESTINO MUTIS"/>
    <n v="1"/>
    <n v="17.826291162243546"/>
    <n v="1.2484805807198591"/>
    <n v="0.1720307990061847"/>
    <n v="1.1720307990061847"/>
    <n v="1039"/>
    <n v="0"/>
    <n v="0"/>
    <n v="84"/>
    <n v="0"/>
    <n v="458"/>
    <n v="0"/>
    <n v="364"/>
    <n v="0"/>
    <n v="0"/>
    <n v="0"/>
    <n v="133"/>
    <n v="0"/>
    <n v="1039"/>
    <n v="0"/>
    <n v="0"/>
    <n v="84"/>
    <n v="0"/>
    <n v="458"/>
    <n v="0"/>
    <n v="364"/>
    <n v="0"/>
    <n v="0"/>
    <n v="0"/>
    <n v="133"/>
    <n v="0"/>
    <n v="92671"/>
    <n v="81839"/>
    <n v="122758"/>
    <n v="150439"/>
    <n v="114333"/>
    <n v="99892"/>
    <n v="152848"/>
    <n v="184139"/>
    <n v="0"/>
    <n v="0"/>
    <n v="0"/>
    <n v="0"/>
    <n v="11256150.976793025"/>
    <n v="96236883.472095802"/>
    <n v="0"/>
    <n v="28703605.04666058"/>
    <n v="136196639"/>
    <n v="0"/>
    <n v="0"/>
    <n v="0"/>
    <n v="0"/>
    <n v="2251230.1953586051"/>
    <n v="19247376.69441916"/>
    <n v="0"/>
    <n v="5740721.0093321158"/>
    <n v="27239328"/>
    <n v="163435967"/>
    <n v="157301.21944177093"/>
    <n v="1"/>
    <n v="1"/>
    <n v="0"/>
    <n v="1"/>
    <n v="24249724"/>
    <n v="28421423.395399451"/>
    <n v="28421423"/>
    <n v="84"/>
    <n v="1"/>
    <n v="0"/>
    <n v="6.4615384615384617"/>
    <n v="0"/>
    <n v="6.4615384615384617"/>
    <n v="4"/>
    <n v="4"/>
    <n v="6660438"/>
    <n v="35081861"/>
    <n v="198517828"/>
  </r>
  <r>
    <x v="8"/>
    <n v="3779"/>
    <x v="29"/>
    <x v="334"/>
    <x v="334"/>
    <x v="327"/>
    <n v="117617"/>
    <n v="220001005031"/>
    <s v="20570220001005031"/>
    <s v="CENTRO EDUCATIVO EL DIVISO"/>
    <n v="1"/>
    <n v="64.552124060976141"/>
    <n v="4.5209669583454106"/>
    <n v="0.66715244805341589"/>
    <n v="1.6671524480534159"/>
    <n v="340"/>
    <n v="0"/>
    <n v="0"/>
    <n v="64"/>
    <n v="0"/>
    <n v="176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199074.613970637"/>
    <n v="45963713.086102702"/>
    <n v="0"/>
    <n v="0"/>
    <n v="58162788"/>
    <n v="0"/>
    <n v="0"/>
    <n v="0"/>
    <n v="0"/>
    <n v="0"/>
    <n v="0"/>
    <n v="0"/>
    <n v="0"/>
    <n v="0"/>
    <n v="58162788"/>
    <n v="171067.02352941176"/>
    <n v="1"/>
    <n v="1"/>
    <n v="1"/>
    <n v="1"/>
    <n v="24249724"/>
    <n v="40427986.731219672"/>
    <n v="40427987"/>
    <n v="64"/>
    <n v="1"/>
    <n v="0"/>
    <n v="4.9230769230769234"/>
    <n v="0"/>
    <n v="4.9230769230769234"/>
    <n v="4"/>
    <n v="4"/>
    <n v="6660438"/>
    <n v="47088425"/>
    <n v="105251213"/>
  </r>
  <r>
    <x v="8"/>
    <n v="3779"/>
    <x v="29"/>
    <x v="334"/>
    <x v="334"/>
    <x v="327"/>
    <n v="20037"/>
    <n v="220001006681"/>
    <s v="20570220001006681"/>
    <s v="CENTRO EDUCATIVO INDIGENA SIMUNURWA"/>
    <n v="1"/>
    <n v="64.552124060976141"/>
    <n v="4.5209669583454106"/>
    <n v="0.66715244805341589"/>
    <n v="1.6671524480534159"/>
    <n v="746"/>
    <n v="0"/>
    <n v="0"/>
    <n v="0"/>
    <n v="0"/>
    <n v="7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24235253.48635006"/>
    <n v="0"/>
    <n v="0"/>
    <n v="124235253"/>
    <n v="0"/>
    <n v="0"/>
    <n v="0"/>
    <n v="0"/>
    <n v="0"/>
    <n v="0"/>
    <n v="0"/>
    <n v="0"/>
    <n v="0"/>
    <n v="124235253"/>
    <n v="166535.19168900803"/>
    <n v="1"/>
    <n v="1"/>
    <n v="1"/>
    <n v="1"/>
    <n v="24249724"/>
    <n v="40427986.731219672"/>
    <n v="40427987"/>
    <n v="0"/>
    <n v="1"/>
    <n v="0"/>
    <n v="0"/>
    <n v="0"/>
    <n v="0"/>
    <n v="0"/>
    <n v="0"/>
    <n v="0"/>
    <n v="40427987"/>
    <n v="164663240"/>
  </r>
  <r>
    <x v="8"/>
    <n v="3780"/>
    <x v="28"/>
    <x v="333"/>
    <x v="333"/>
    <x v="326"/>
    <n v="15961"/>
    <n v="220001006720"/>
    <s v="20001220001006720"/>
    <s v="INSTITUCION EDUCATIVA INDIGENA GUN-ARUWAN"/>
    <n v="1"/>
    <n v="17.826291162243546"/>
    <n v="1.2484805807198591"/>
    <n v="0.1720307990061847"/>
    <n v="1.1720307990061847"/>
    <n v="1224"/>
    <n v="0"/>
    <n v="0"/>
    <n v="110"/>
    <n v="0"/>
    <n v="1002"/>
    <n v="0"/>
    <n v="84"/>
    <n v="0"/>
    <n v="0"/>
    <n v="0"/>
    <n v="28"/>
    <n v="0"/>
    <n v="1224"/>
    <n v="0"/>
    <n v="0"/>
    <n v="110"/>
    <n v="0"/>
    <n v="1002"/>
    <n v="0"/>
    <n v="84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14740197.707705153"/>
    <n v="127145079.62371781"/>
    <n v="0"/>
    <n v="6042864.2203495959"/>
    <n v="147928142"/>
    <n v="0"/>
    <n v="0"/>
    <n v="0"/>
    <n v="0"/>
    <n v="2948039.5415410306"/>
    <n v="25429015.924743567"/>
    <n v="0"/>
    <n v="1208572.8440699191"/>
    <n v="29585628"/>
    <n v="177513770"/>
    <n v="145027.58986928104"/>
    <n v="1"/>
    <n v="1"/>
    <n v="0"/>
    <n v="1"/>
    <n v="24249724"/>
    <n v="28421423.395399451"/>
    <n v="28421423"/>
    <n v="110"/>
    <n v="1"/>
    <n v="0"/>
    <n v="8.4615384615384617"/>
    <n v="0"/>
    <n v="8.4615384615384617"/>
    <n v="4"/>
    <n v="4"/>
    <n v="6660438"/>
    <n v="35081861"/>
    <n v="212595631"/>
  </r>
  <r>
    <x v="8"/>
    <n v="3779"/>
    <x v="29"/>
    <x v="334"/>
    <x v="334"/>
    <x v="327"/>
    <n v="20038"/>
    <n v="220001006789"/>
    <s v="20570220001006789"/>
    <s v="CENTRO EDUCATIVO DIONISIA ALFARO"/>
    <n v="1"/>
    <n v="64.552124060976141"/>
    <n v="4.5209669583454106"/>
    <n v="0.66715244805341589"/>
    <n v="1.6671524480534159"/>
    <n v="417"/>
    <n v="0"/>
    <n v="0"/>
    <n v="51"/>
    <n v="0"/>
    <n v="299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721137.5830078516"/>
    <n v="60951880.396788366"/>
    <n v="0"/>
    <n v="0"/>
    <n v="70673018"/>
    <n v="0"/>
    <n v="0"/>
    <n v="0"/>
    <n v="0"/>
    <n v="0"/>
    <n v="0"/>
    <n v="0"/>
    <n v="0"/>
    <n v="0"/>
    <n v="70673018"/>
    <n v="169479.65947242206"/>
    <n v="1"/>
    <n v="1"/>
    <n v="1"/>
    <n v="1"/>
    <n v="24249724"/>
    <n v="40427986.731219672"/>
    <n v="40427987"/>
    <n v="51"/>
    <n v="1"/>
    <n v="0"/>
    <n v="3.9230769230769229"/>
    <n v="0"/>
    <n v="3.9230769230769229"/>
    <n v="3.9230769230769229"/>
    <n v="4"/>
    <n v="6660438"/>
    <n v="47088425"/>
    <n v="117761443"/>
  </r>
  <r>
    <x v="8"/>
    <n v="3780"/>
    <x v="28"/>
    <x v="333"/>
    <x v="333"/>
    <x v="326"/>
    <n v="15951"/>
    <n v="220001066820"/>
    <s v="20001220001066820"/>
    <s v="INSTITUCION EDUCATIVA AGRICOLA LA MINA"/>
    <n v="1"/>
    <n v="17.826291162243546"/>
    <n v="1.2484805807198591"/>
    <n v="0.1720307990061847"/>
    <n v="1.1720307990061847"/>
    <n v="539"/>
    <n v="7"/>
    <n v="0"/>
    <n v="36"/>
    <n v="0"/>
    <n v="252"/>
    <n v="0"/>
    <n v="185"/>
    <n v="0"/>
    <n v="0"/>
    <n v="0"/>
    <n v="59"/>
    <n v="0"/>
    <n v="539"/>
    <n v="7"/>
    <n v="0"/>
    <n v="36"/>
    <n v="0"/>
    <n v="252"/>
    <n v="0"/>
    <n v="185"/>
    <n v="0"/>
    <n v="0"/>
    <n v="0"/>
    <n v="59"/>
    <n v="0"/>
    <n v="92671"/>
    <n v="81839"/>
    <n v="122758"/>
    <n v="150439"/>
    <n v="114333"/>
    <n v="99892"/>
    <n v="152848"/>
    <n v="184139"/>
    <n v="0"/>
    <n v="0"/>
    <n v="0"/>
    <n v="0"/>
    <n v="5762077.2857392868"/>
    <n v="51162430.750980377"/>
    <n v="0"/>
    <n v="12733178.17859379"/>
    <n v="69657686"/>
    <n v="0"/>
    <n v="0"/>
    <n v="0"/>
    <n v="0"/>
    <n v="1152415.4571478574"/>
    <n v="10232486.150196075"/>
    <n v="0"/>
    <n v="2546635.6357187582"/>
    <n v="13931537"/>
    <n v="83589223"/>
    <n v="155082.04638218923"/>
    <n v="1"/>
    <n v="1"/>
    <n v="0"/>
    <n v="1"/>
    <n v="24249724"/>
    <n v="28421423.395399451"/>
    <n v="28421423"/>
    <n v="43"/>
    <n v="0"/>
    <n v="1"/>
    <n v="3.3076923076923075"/>
    <n v="0"/>
    <n v="3.3076923076923075"/>
    <n v="3.3076923076923075"/>
    <n v="4"/>
    <n v="26641753"/>
    <n v="55063176"/>
    <n v="138652399"/>
  </r>
  <r>
    <x v="8"/>
    <n v="3779"/>
    <x v="29"/>
    <x v="334"/>
    <x v="334"/>
    <x v="327"/>
    <n v="20040"/>
    <n v="220001067192"/>
    <s v="20570220001067192"/>
    <s v="INSTITUCION EDUCATIVA LAUREANO MARTINEZ"/>
    <n v="1"/>
    <n v="64.552124060976141"/>
    <n v="4.5209669583454106"/>
    <n v="0.66715244805341589"/>
    <n v="1.6671524480534159"/>
    <n v="769"/>
    <n v="0"/>
    <n v="0"/>
    <n v="66"/>
    <n v="0"/>
    <n v="347"/>
    <n v="0"/>
    <n v="270"/>
    <n v="0"/>
    <n v="8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80295.69565722"/>
    <n v="102752213.67436728"/>
    <n v="21914598.894685891"/>
    <n v="0"/>
    <n v="137247108"/>
    <n v="0"/>
    <n v="0"/>
    <n v="0"/>
    <n v="0"/>
    <n v="0"/>
    <n v="0"/>
    <n v="0"/>
    <n v="0"/>
    <n v="0"/>
    <n v="137247108"/>
    <n v="178474.78283485046"/>
    <n v="1"/>
    <n v="1"/>
    <n v="1"/>
    <n v="1"/>
    <n v="24249724"/>
    <n v="40427986.731219672"/>
    <n v="40427987"/>
    <n v="66"/>
    <n v="0"/>
    <n v="1"/>
    <n v="5.0769230769230766"/>
    <n v="0"/>
    <n v="5.0769230769230766"/>
    <n v="4"/>
    <n v="4"/>
    <n v="26641753"/>
    <n v="67069740"/>
    <n v="204316848"/>
  </r>
  <r>
    <x v="8"/>
    <n v="3780"/>
    <x v="28"/>
    <x v="333"/>
    <x v="333"/>
    <x v="326"/>
    <n v="15952"/>
    <n v="220001067435"/>
    <s v="20001220001067435"/>
    <s v="INSTITUCION EDUCATIVA DE PATILLAL"/>
    <n v="1"/>
    <n v="17.826291162243546"/>
    <n v="1.2484805807198591"/>
    <n v="0.1720307990061847"/>
    <n v="1.1720307990061847"/>
    <n v="676"/>
    <n v="19"/>
    <n v="0"/>
    <n v="47"/>
    <n v="0"/>
    <n v="289"/>
    <n v="0"/>
    <n v="254"/>
    <n v="0"/>
    <n v="67"/>
    <n v="0"/>
    <n v="0"/>
    <n v="0"/>
    <n v="676"/>
    <n v="19"/>
    <n v="0"/>
    <n v="47"/>
    <n v="0"/>
    <n v="289"/>
    <n v="0"/>
    <n v="254"/>
    <n v="0"/>
    <n v="67"/>
    <n v="0"/>
    <n v="0"/>
    <n v="0"/>
    <n v="92671"/>
    <n v="81839"/>
    <n v="122758"/>
    <n v="150439"/>
    <n v="114333"/>
    <n v="99892"/>
    <n v="152848"/>
    <n v="184139"/>
    <n v="0"/>
    <n v="0"/>
    <n v="0"/>
    <n v="0"/>
    <n v="8844118.6246230919"/>
    <n v="63572539.811858907"/>
    <n v="12002551.75895532"/>
    <n v="0"/>
    <n v="84419210"/>
    <n v="0"/>
    <n v="0"/>
    <n v="0"/>
    <n v="0"/>
    <n v="1768823.7249246184"/>
    <n v="12714507.962371783"/>
    <n v="2400510.3517910643"/>
    <n v="0"/>
    <n v="16883842"/>
    <n v="101303052"/>
    <n v="149856.58579881658"/>
    <n v="1"/>
    <n v="1"/>
    <n v="0"/>
    <n v="1"/>
    <n v="24249724"/>
    <n v="28421423.395399451"/>
    <n v="28421423"/>
    <n v="66"/>
    <n v="1"/>
    <n v="0"/>
    <n v="5.0769230769230766"/>
    <n v="0"/>
    <n v="5.0769230769230766"/>
    <n v="4"/>
    <n v="4"/>
    <n v="6660438"/>
    <n v="35081861"/>
    <n v="136384913"/>
  </r>
  <r>
    <x v="8"/>
    <n v="3780"/>
    <x v="28"/>
    <x v="333"/>
    <x v="333"/>
    <x v="326"/>
    <n v="4619"/>
    <n v="220001069379"/>
    <s v="20001220001069379"/>
    <s v="INSTITUCIÓN ETNOEDUCATIVA TECNICA KANZASINAMKE."/>
    <n v="1"/>
    <n v="17.826291162243546"/>
    <n v="1.2484805807198591"/>
    <n v="0.1720307990061847"/>
    <n v="1.1720307990061847"/>
    <n v="598"/>
    <n v="18"/>
    <n v="0"/>
    <n v="83"/>
    <n v="0"/>
    <n v="415"/>
    <n v="0"/>
    <n v="67"/>
    <n v="0"/>
    <n v="15"/>
    <n v="0"/>
    <n v="0"/>
    <n v="0"/>
    <n v="215"/>
    <n v="18"/>
    <n v="0"/>
    <n v="11"/>
    <n v="0"/>
    <n v="104"/>
    <n v="0"/>
    <n v="67"/>
    <n v="0"/>
    <n v="15"/>
    <n v="0"/>
    <n v="0"/>
    <n v="0"/>
    <n v="92671"/>
    <n v="81839"/>
    <n v="122758"/>
    <n v="150439"/>
    <n v="114333"/>
    <n v="99892"/>
    <n v="152848"/>
    <n v="184139"/>
    <n v="0"/>
    <n v="0"/>
    <n v="0"/>
    <n v="0"/>
    <n v="13534181.531620186"/>
    <n v="56430873.276825033"/>
    <n v="2687138.4534974596"/>
    <n v="0"/>
    <n v="72652193"/>
    <n v="0"/>
    <n v="0"/>
    <n v="0"/>
    <n v="0"/>
    <n v="777210.42458808993"/>
    <n v="4004016.3196419426"/>
    <n v="537427.690699492"/>
    <n v="0"/>
    <n v="5318654"/>
    <n v="77970847"/>
    <n v="130386.03177257525"/>
    <n v="1"/>
    <n v="1"/>
    <n v="0"/>
    <n v="1"/>
    <n v="24249724"/>
    <n v="28421423.395399451"/>
    <n v="28421423"/>
    <n v="101"/>
    <n v="0"/>
    <n v="1"/>
    <n v="7.7692307692307692"/>
    <n v="0"/>
    <n v="7.7692307692307692"/>
    <n v="4"/>
    <n v="4"/>
    <n v="26641753"/>
    <n v="55063176"/>
    <n v="133034023"/>
  </r>
  <r>
    <x v="8"/>
    <n v="3779"/>
    <x v="29"/>
    <x v="335"/>
    <x v="335"/>
    <x v="328"/>
    <n v="17442"/>
    <n v="220011000053"/>
    <s v="20011220011000053"/>
    <s v="CENTRO EDUCATIVO NOREAN"/>
    <n v="1"/>
    <n v="18.794741909825429"/>
    <n v="1.3163069132270098"/>
    <n v="0.18229280829348779"/>
    <n v="1.1822928082934878"/>
    <n v="236"/>
    <n v="0"/>
    <n v="0"/>
    <n v="22"/>
    <n v="0"/>
    <n v="161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73851.8403136255"/>
    <n v="25273740.946095359"/>
    <n v="0"/>
    <n v="0"/>
    <n v="28247593"/>
    <n v="0"/>
    <n v="0"/>
    <n v="0"/>
    <n v="0"/>
    <n v="0"/>
    <n v="0"/>
    <n v="0"/>
    <n v="0"/>
    <n v="0"/>
    <n v="28247593"/>
    <n v="119693.19067796611"/>
    <n v="1"/>
    <n v="0"/>
    <n v="1"/>
    <n v="1"/>
    <n v="24249724"/>
    <n v="28670274.288301989"/>
    <n v="28670274"/>
    <n v="22"/>
    <n v="0"/>
    <n v="1"/>
    <n v="1.6923076923076923"/>
    <n v="0"/>
    <n v="1.6923076923076923"/>
    <n v="1.6923076923076923"/>
    <n v="2"/>
    <n v="13320876"/>
    <n v="41991150"/>
    <n v="70238743"/>
  </r>
  <r>
    <x v="8"/>
    <n v="3779"/>
    <x v="29"/>
    <x v="335"/>
    <x v="335"/>
    <x v="328"/>
    <n v="111573"/>
    <n v="220011000347"/>
    <s v="20011220011000347"/>
    <s v="INSTITUCION EDUCATIVA SANTA TERESA"/>
    <n v="1"/>
    <n v="18.794741909825429"/>
    <n v="1.3163069132270098"/>
    <n v="0.18229280829348779"/>
    <n v="1.1822928082934878"/>
    <n v="159"/>
    <n v="0"/>
    <n v="0"/>
    <n v="11"/>
    <n v="0"/>
    <n v="90"/>
    <n v="0"/>
    <n v="50"/>
    <n v="0"/>
    <n v="8"/>
    <n v="0"/>
    <n v="0"/>
    <n v="0"/>
    <n v="133"/>
    <n v="0"/>
    <n v="0"/>
    <n v="7"/>
    <n v="0"/>
    <n v="68"/>
    <n v="0"/>
    <n v="50"/>
    <n v="0"/>
    <n v="8"/>
    <n v="0"/>
    <n v="0"/>
    <n v="0"/>
    <n v="92671"/>
    <n v="81839"/>
    <n v="122758"/>
    <n v="150439"/>
    <n v="114333"/>
    <n v="99892"/>
    <n v="152848"/>
    <n v="184139"/>
    <n v="0"/>
    <n v="0"/>
    <n v="0"/>
    <n v="0"/>
    <n v="1486925.9201568128"/>
    <n v="16534223.048847431"/>
    <n v="1445688.7292963441"/>
    <n v="0"/>
    <n v="19466838"/>
    <n v="0"/>
    <n v="0"/>
    <n v="0"/>
    <n v="0"/>
    <n v="189245.11711086708"/>
    <n v="2787197.5996628529"/>
    <n v="289137.74585926888"/>
    <n v="0"/>
    <n v="3265580"/>
    <n v="22732418"/>
    <n v="142971.18238993711"/>
    <n v="1"/>
    <n v="0"/>
    <n v="1"/>
    <n v="1"/>
    <n v="24249724"/>
    <n v="28670274.288301989"/>
    <n v="28670274"/>
    <n v="11"/>
    <n v="1"/>
    <n v="0"/>
    <n v="0.84615384615384615"/>
    <n v="0"/>
    <n v="0.84615384615384615"/>
    <n v="0.84615384615384615"/>
    <n v="1"/>
    <n v="6660438"/>
    <n v="35330712"/>
    <n v="58063130"/>
  </r>
  <r>
    <x v="8"/>
    <n v="3779"/>
    <x v="29"/>
    <x v="335"/>
    <x v="335"/>
    <x v="328"/>
    <n v="127679"/>
    <n v="220011000436"/>
    <s v="20011220011000436"/>
    <s v="CENTRO EDUCATIVO SANTA ROSA DE LIMA"/>
    <n v="1"/>
    <n v="18.794741909825429"/>
    <n v="1.3163069132270098"/>
    <n v="0.18229280829348779"/>
    <n v="1.1822928082934878"/>
    <n v="172"/>
    <n v="0"/>
    <n v="0"/>
    <n v="27"/>
    <n v="0"/>
    <n v="110"/>
    <n v="0"/>
    <n v="35"/>
    <n v="0"/>
    <n v="0"/>
    <n v="0"/>
    <n v="0"/>
    <n v="0"/>
    <n v="84"/>
    <n v="0"/>
    <n v="0"/>
    <n v="16"/>
    <n v="0"/>
    <n v="33"/>
    <n v="0"/>
    <n v="3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49727.2585667223"/>
    <n v="17124731.014877696"/>
    <n v="0"/>
    <n v="0"/>
    <n v="20774458"/>
    <n v="0"/>
    <n v="0"/>
    <n v="0"/>
    <n v="0"/>
    <n v="432560.26768198196"/>
    <n v="1606181.6676023221"/>
    <n v="0"/>
    <n v="0"/>
    <n v="2038742"/>
    <n v="22813200"/>
    <n v="132634.88372093023"/>
    <n v="1"/>
    <n v="0"/>
    <n v="1"/>
    <n v="1"/>
    <n v="24249724"/>
    <n v="28670274.288301989"/>
    <n v="28670274"/>
    <n v="27"/>
    <n v="1"/>
    <n v="0"/>
    <n v="2.0769230769230771"/>
    <n v="0"/>
    <n v="2.0769230769230771"/>
    <n v="2.0769230769230771"/>
    <n v="3"/>
    <n v="6660438"/>
    <n v="35330712"/>
    <n v="58143912"/>
  </r>
  <r>
    <x v="8"/>
    <n v="3779"/>
    <x v="29"/>
    <x v="335"/>
    <x v="335"/>
    <x v="328"/>
    <n v="17445"/>
    <n v="220011001254"/>
    <s v="20011220011001254"/>
    <s v="INSTITUCION EDUCATIVA VILLA DE SAN ANDRES"/>
    <n v="1"/>
    <n v="18.794741909825429"/>
    <n v="1.3163069132270098"/>
    <n v="0.18229280829348779"/>
    <n v="1.1822928082934878"/>
    <n v="559"/>
    <n v="0"/>
    <n v="0"/>
    <n v="34"/>
    <n v="0"/>
    <n v="279"/>
    <n v="0"/>
    <n v="188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95952.8441210575"/>
    <n v="55153444.027226791"/>
    <n v="10481243.287398495"/>
    <n v="0"/>
    <n v="70230640"/>
    <n v="0"/>
    <n v="0"/>
    <n v="0"/>
    <n v="0"/>
    <n v="0"/>
    <n v="0"/>
    <n v="0"/>
    <n v="0"/>
    <n v="0"/>
    <n v="70230640"/>
    <n v="125636.20751341681"/>
    <n v="1"/>
    <n v="0"/>
    <n v="1"/>
    <n v="1"/>
    <n v="24249724"/>
    <n v="28670274.288301989"/>
    <n v="28670274"/>
    <n v="34"/>
    <n v="1"/>
    <n v="0"/>
    <n v="2.6153846153846154"/>
    <n v="0"/>
    <n v="2.6153846153846154"/>
    <n v="2.6153846153846154"/>
    <n v="3"/>
    <n v="6660438"/>
    <n v="35330712"/>
    <n v="105561352"/>
  </r>
  <r>
    <x v="8"/>
    <n v="3779"/>
    <x v="29"/>
    <x v="335"/>
    <x v="335"/>
    <x v="328"/>
    <n v="17446"/>
    <n v="220011001386"/>
    <s v="20011220011001386"/>
    <s v="INSTITUCION EDUCATIVA GUILLERMO LEON VALENCIA DE BARRANCALEBRIJA"/>
    <n v="1"/>
    <n v="18.794741909825429"/>
    <n v="1.3163069132270098"/>
    <n v="0.18229280829348779"/>
    <n v="1.1822928082934878"/>
    <n v="467"/>
    <n v="0"/>
    <n v="0"/>
    <n v="34"/>
    <n v="0"/>
    <n v="261"/>
    <n v="0"/>
    <n v="139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95952.8441210575"/>
    <n v="47240637.282421231"/>
    <n v="5963466.00834742"/>
    <n v="0"/>
    <n v="57800056"/>
    <n v="0"/>
    <n v="0"/>
    <n v="0"/>
    <n v="0"/>
    <n v="0"/>
    <n v="0"/>
    <n v="0"/>
    <n v="0"/>
    <n v="0"/>
    <n v="57800056"/>
    <n v="123768.85653104926"/>
    <n v="1"/>
    <n v="0"/>
    <n v="1"/>
    <n v="1"/>
    <n v="24249724"/>
    <n v="28670274.288301989"/>
    <n v="28670274"/>
    <n v="34"/>
    <n v="1"/>
    <n v="0"/>
    <n v="2.6153846153846154"/>
    <n v="0"/>
    <n v="2.6153846153846154"/>
    <n v="2.6153846153846154"/>
    <n v="3"/>
    <n v="6660438"/>
    <n v="35330712"/>
    <n v="93130768"/>
  </r>
  <r>
    <x v="8"/>
    <n v="3779"/>
    <x v="29"/>
    <x v="336"/>
    <x v="336"/>
    <x v="329"/>
    <n v="17813"/>
    <n v="220013000395"/>
    <s v="20013220013000395"/>
    <s v="INSTITUCION EDUCATIVA SIMON BOLIVAR"/>
    <n v="1"/>
    <n v="28.66695168875588"/>
    <n v="2.0077161405088195"/>
    <n v="0.28690185391666023"/>
    <n v="1.2869018539166603"/>
    <n v="472"/>
    <n v="8"/>
    <n v="0"/>
    <n v="37"/>
    <n v="0"/>
    <n v="272"/>
    <n v="0"/>
    <n v="113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21090.7348734085"/>
    <n v="49492211.996705569"/>
    <n v="8261415.7318330556"/>
    <n v="0"/>
    <n v="64374718"/>
    <n v="0"/>
    <n v="0"/>
    <n v="0"/>
    <n v="0"/>
    <n v="0"/>
    <n v="0"/>
    <n v="0"/>
    <n v="0"/>
    <n v="0"/>
    <n v="64374718"/>
    <n v="136387.11440677967"/>
    <n v="1"/>
    <n v="1"/>
    <n v="1"/>
    <n v="1"/>
    <n v="24249724"/>
    <n v="31207014.772567332"/>
    <n v="31207015"/>
    <n v="45"/>
    <n v="1"/>
    <n v="0"/>
    <n v="3.4615384615384617"/>
    <n v="0"/>
    <n v="3.4615384615384617"/>
    <n v="3.4615384615384617"/>
    <n v="4"/>
    <n v="6660438"/>
    <n v="37867453"/>
    <n v="102242171"/>
  </r>
  <r>
    <x v="8"/>
    <n v="3779"/>
    <x v="29"/>
    <x v="336"/>
    <x v="336"/>
    <x v="329"/>
    <n v="17814"/>
    <n v="220013000433"/>
    <s v="20013220013000433"/>
    <s v="INSTITUCION EDUCATIVA SAN RAMON"/>
    <n v="1"/>
    <n v="28.66695168875588"/>
    <n v="2.0077161405088195"/>
    <n v="0.28690185391666023"/>
    <n v="1.2869018539166603"/>
    <n v="522"/>
    <n v="18"/>
    <n v="0"/>
    <n v="31"/>
    <n v="0"/>
    <n v="259"/>
    <n v="0"/>
    <n v="174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09632.133528823"/>
    <n v="55662669.596294835"/>
    <n v="7868014.9826981481"/>
    <n v="0"/>
    <n v="70740317"/>
    <n v="0"/>
    <n v="0"/>
    <n v="0"/>
    <n v="0"/>
    <n v="0"/>
    <n v="0"/>
    <n v="0"/>
    <n v="0"/>
    <n v="0"/>
    <n v="70740317"/>
    <n v="135517.84865900382"/>
    <n v="1"/>
    <n v="1"/>
    <n v="1"/>
    <n v="1"/>
    <n v="24249724"/>
    <n v="31207014.772567332"/>
    <n v="31207015"/>
    <n v="49"/>
    <n v="1"/>
    <n v="0"/>
    <n v="3.7692307692307692"/>
    <n v="0"/>
    <n v="3.7692307692307692"/>
    <n v="3.7692307692307692"/>
    <n v="4"/>
    <n v="6660438"/>
    <n v="37867453"/>
    <n v="108607770"/>
  </r>
  <r>
    <x v="8"/>
    <n v="3779"/>
    <x v="29"/>
    <x v="336"/>
    <x v="336"/>
    <x v="329"/>
    <n v="17815"/>
    <n v="220013000956"/>
    <s v="20013220013000956"/>
    <s v="INSTITUCION EDUCATIVA LUIS GIRALDO"/>
    <n v="1"/>
    <n v="28.66695168875588"/>
    <n v="2.0077161405088195"/>
    <n v="0.28690185391666023"/>
    <n v="1.2869018539166603"/>
    <n v="1104"/>
    <n v="0"/>
    <n v="0"/>
    <n v="67"/>
    <n v="0"/>
    <n v="443"/>
    <n v="0"/>
    <n v="436"/>
    <n v="0"/>
    <n v="0"/>
    <n v="0"/>
    <n v="15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58068.4274781868"/>
    <n v="112996504.79247843"/>
    <n v="0"/>
    <n v="37441073.635580868"/>
    <n v="160295647"/>
    <n v="0"/>
    <n v="0"/>
    <n v="0"/>
    <n v="0"/>
    <n v="0"/>
    <n v="0"/>
    <n v="0"/>
    <n v="0"/>
    <n v="0"/>
    <n v="160295647"/>
    <n v="145195.33242753622"/>
    <n v="1"/>
    <n v="1"/>
    <n v="1"/>
    <n v="1"/>
    <n v="24249724"/>
    <n v="31207014.772567332"/>
    <n v="31207015"/>
    <n v="67"/>
    <n v="1"/>
    <n v="0"/>
    <n v="5.1538461538461542"/>
    <n v="0"/>
    <n v="5.1538461538461542"/>
    <n v="4"/>
    <n v="4"/>
    <n v="6660438"/>
    <n v="37867453"/>
    <n v="198163100"/>
  </r>
  <r>
    <x v="8"/>
    <n v="3779"/>
    <x v="29"/>
    <x v="336"/>
    <x v="336"/>
    <x v="329"/>
    <n v="126116"/>
    <n v="220013022691"/>
    <s v="20013220013022691"/>
    <s v="INSTITUCION EDUCATIVA INDIGENA TUTACHE"/>
    <n v="1"/>
    <n v="28.66695168875588"/>
    <n v="2.0077161405088195"/>
    <n v="0.28690185391666023"/>
    <n v="1.2869018539166603"/>
    <n v="1447"/>
    <n v="0"/>
    <n v="0"/>
    <n v="101"/>
    <n v="0"/>
    <n v="641"/>
    <n v="0"/>
    <n v="434"/>
    <n v="0"/>
    <n v="27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860670.316049207"/>
    <n v="138192539.99080127"/>
    <n v="53305801.507779956"/>
    <n v="0"/>
    <n v="206359012"/>
    <n v="0"/>
    <n v="0"/>
    <n v="0"/>
    <n v="0"/>
    <n v="0"/>
    <n v="0"/>
    <n v="0"/>
    <n v="0"/>
    <n v="0"/>
    <n v="206359012"/>
    <n v="142611.61852107808"/>
    <n v="1"/>
    <n v="1"/>
    <n v="1"/>
    <n v="1"/>
    <n v="24249724"/>
    <n v="31207014.772567332"/>
    <n v="31207015"/>
    <n v="101"/>
    <n v="0"/>
    <n v="1"/>
    <n v="7.7692307692307692"/>
    <n v="0"/>
    <n v="7.7692307692307692"/>
    <n v="4"/>
    <n v="4"/>
    <n v="26641753"/>
    <n v="57848768"/>
    <n v="264207780"/>
  </r>
  <r>
    <x v="8"/>
    <n v="3779"/>
    <x v="29"/>
    <x v="337"/>
    <x v="337"/>
    <x v="330"/>
    <n v="17660"/>
    <n v="220032000053"/>
    <s v="20032220032000053"/>
    <s v="CENTRO EDUCATIVO CAYETANO MORA"/>
    <n v="1"/>
    <n v="37.750895085168708"/>
    <n v="2.6439184118371681"/>
    <n v="0.38315818056216383"/>
    <n v="1.3831581805621638"/>
    <n v="248"/>
    <n v="0"/>
    <n v="0"/>
    <n v="16"/>
    <n v="0"/>
    <n v="135"/>
    <n v="0"/>
    <n v="7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30249.9881314221"/>
    <n v="28462286.016379427"/>
    <n v="5496737.0011467058"/>
    <n v="0"/>
    <n v="36489273"/>
    <n v="0"/>
    <n v="0"/>
    <n v="0"/>
    <n v="0"/>
    <n v="0"/>
    <n v="0"/>
    <n v="0"/>
    <n v="0"/>
    <n v="0"/>
    <n v="36489273"/>
    <n v="147134.16532258064"/>
    <n v="1"/>
    <n v="0"/>
    <n v="0"/>
    <n v="1"/>
    <n v="24249724"/>
    <n v="33541204.126974635"/>
    <n v="33541204"/>
    <n v="16"/>
    <n v="1"/>
    <n v="0"/>
    <n v="1.2307692307692308"/>
    <n v="0"/>
    <n v="1.2307692307692308"/>
    <n v="1.2307692307692308"/>
    <n v="2"/>
    <n v="6660438"/>
    <n v="40201642"/>
    <n v="76690915"/>
  </r>
  <r>
    <x v="8"/>
    <n v="3779"/>
    <x v="29"/>
    <x v="337"/>
    <x v="337"/>
    <x v="330"/>
    <n v="17661"/>
    <n v="220032000061"/>
    <s v="20032220032000061"/>
    <s v="INSTITUCION EDUCATIVA LA CANDELARIA"/>
    <n v="1"/>
    <n v="37.750895085168708"/>
    <n v="2.6439184118371681"/>
    <n v="0.38315818056216383"/>
    <n v="1.3831581805621638"/>
    <n v="348"/>
    <n v="10"/>
    <n v="0"/>
    <n v="23"/>
    <n v="0"/>
    <n v="179"/>
    <n v="0"/>
    <n v="105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18640.6005210578"/>
    <n v="39239268.10025125"/>
    <n v="6553801.8090595342"/>
    <n v="0"/>
    <n v="51011711"/>
    <n v="0"/>
    <n v="0"/>
    <n v="0"/>
    <n v="0"/>
    <n v="0"/>
    <n v="0"/>
    <n v="0"/>
    <n v="0"/>
    <n v="0"/>
    <n v="51011711"/>
    <n v="146585.3764367816"/>
    <n v="1"/>
    <n v="0"/>
    <n v="0"/>
    <n v="1"/>
    <n v="24249724"/>
    <n v="33541204.126974635"/>
    <n v="33541204"/>
    <n v="33"/>
    <n v="1"/>
    <n v="0"/>
    <n v="2.5384615384615383"/>
    <n v="0"/>
    <n v="2.5384615384615383"/>
    <n v="2.5384615384615383"/>
    <n v="3"/>
    <n v="6660438"/>
    <n v="40201642"/>
    <n v="91213353"/>
  </r>
  <r>
    <x v="8"/>
    <n v="3779"/>
    <x v="29"/>
    <x v="337"/>
    <x v="337"/>
    <x v="330"/>
    <n v="17662"/>
    <n v="220032000088"/>
    <s v="20032220032000088"/>
    <s v="CENTRO EDUCATIVO NUESTRA SEÑORA DEL CARMEN"/>
    <n v="1"/>
    <n v="37.750895085168708"/>
    <n v="2.6439184118371681"/>
    <n v="0.38315818056216383"/>
    <n v="1.3831581805621638"/>
    <n v="264"/>
    <n v="0"/>
    <n v="0"/>
    <n v="35"/>
    <n v="0"/>
    <n v="2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34921.8490374852"/>
    <n v="31640114.066751886"/>
    <n v="0"/>
    <n v="0"/>
    <n v="37175036"/>
    <n v="0"/>
    <n v="0"/>
    <n v="0"/>
    <n v="0"/>
    <n v="0"/>
    <n v="0"/>
    <n v="0"/>
    <n v="0"/>
    <n v="0"/>
    <n v="37175036"/>
    <n v="140814.5303030303"/>
    <n v="1"/>
    <n v="0"/>
    <n v="0"/>
    <n v="1"/>
    <n v="24249724"/>
    <n v="33541204.126974635"/>
    <n v="33541204"/>
    <n v="35"/>
    <n v="1"/>
    <n v="0"/>
    <n v="2.6923076923076925"/>
    <n v="0"/>
    <n v="2.6923076923076925"/>
    <n v="2.6923076923076925"/>
    <n v="3"/>
    <n v="6660438"/>
    <n v="40201642"/>
    <n v="77376678"/>
  </r>
  <r>
    <x v="8"/>
    <n v="3779"/>
    <x v="29"/>
    <x v="337"/>
    <x v="337"/>
    <x v="330"/>
    <n v="124236"/>
    <n v="220032000584"/>
    <s v="20032220032000584"/>
    <s v="CENTRO EDUCATIVO SAN JOSE (SANTA CECILIA)"/>
    <n v="1"/>
    <n v="37.750895085168708"/>
    <n v="2.6439184118371681"/>
    <n v="0.38315818056216383"/>
    <n v="1.3831581805621638"/>
    <n v="159"/>
    <n v="0"/>
    <n v="0"/>
    <n v="10"/>
    <n v="0"/>
    <n v="92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81406.2425821386"/>
    <n v="20586799.108934633"/>
    <n v="0"/>
    <n v="0"/>
    <n v="22168205"/>
    <n v="0"/>
    <n v="0"/>
    <n v="0"/>
    <n v="0"/>
    <n v="0"/>
    <n v="0"/>
    <n v="0"/>
    <n v="0"/>
    <n v="0"/>
    <n v="22168205"/>
    <n v="139422.67295597485"/>
    <n v="1"/>
    <n v="0"/>
    <n v="0"/>
    <n v="1"/>
    <n v="24249724"/>
    <n v="33541204.126974635"/>
    <n v="33541204"/>
    <n v="10"/>
    <n v="1"/>
    <n v="0"/>
    <n v="0.76923076923076927"/>
    <n v="0"/>
    <n v="0.76923076923076927"/>
    <n v="0.76923076923076927"/>
    <n v="1"/>
    <n v="6660438"/>
    <n v="40201642"/>
    <n v="62369847"/>
  </r>
  <r>
    <x v="8"/>
    <n v="3779"/>
    <x v="29"/>
    <x v="337"/>
    <x v="337"/>
    <x v="330"/>
    <n v="17665"/>
    <n v="220032000762"/>
    <s v="20032220032000762"/>
    <s v="INSTITUCION EDUCATIVA LUIS CARLOS GALAN SARMIENTO"/>
    <n v="1"/>
    <n v="37.750895085168708"/>
    <n v="2.6439184118371681"/>
    <n v="0.38315818056216383"/>
    <n v="1.3831581805621638"/>
    <n v="929"/>
    <n v="18"/>
    <n v="0"/>
    <n v="47"/>
    <n v="0"/>
    <n v="357"/>
    <n v="0"/>
    <n v="375"/>
    <n v="0"/>
    <n v="132"/>
    <n v="0"/>
    <n v="0"/>
    <n v="0"/>
    <n v="179"/>
    <n v="0"/>
    <n v="0"/>
    <n v="47"/>
    <n v="0"/>
    <n v="0"/>
    <n v="0"/>
    <n v="0"/>
    <n v="0"/>
    <n v="132"/>
    <n v="0"/>
    <n v="0"/>
    <n v="0"/>
    <n v="92671"/>
    <n v="81839"/>
    <n v="122758"/>
    <n v="150439"/>
    <n v="114333"/>
    <n v="99892"/>
    <n v="152848"/>
    <n v="184139"/>
    <n v="0"/>
    <n v="0"/>
    <n v="0"/>
    <n v="0"/>
    <n v="10279140.576783901"/>
    <n v="101137831.86402787"/>
    <n v="27906510.928898659"/>
    <n v="0"/>
    <n v="139323483"/>
    <n v="0"/>
    <n v="0"/>
    <n v="0"/>
    <n v="0"/>
    <n v="1486521.8680272102"/>
    <n v="0"/>
    <n v="5581302.1857797327"/>
    <n v="0"/>
    <n v="7067824"/>
    <n v="146391307"/>
    <n v="157579.44779332617"/>
    <n v="1"/>
    <n v="0"/>
    <n v="0"/>
    <n v="1"/>
    <n v="24249724"/>
    <n v="33541204.126974635"/>
    <n v="33541204"/>
    <n v="65"/>
    <n v="1"/>
    <n v="0"/>
    <n v="5"/>
    <n v="0"/>
    <n v="5"/>
    <n v="4"/>
    <n v="4"/>
    <n v="6660438"/>
    <n v="40201642"/>
    <n v="186592949"/>
  </r>
  <r>
    <x v="8"/>
    <n v="3779"/>
    <x v="29"/>
    <x v="337"/>
    <x v="337"/>
    <x v="330"/>
    <n v="17666"/>
    <n v="220032009239"/>
    <s v="20032220032009239"/>
    <s v="INSTITUCION EDUCATIVA EZEQUIEL MONTERO"/>
    <n v="1"/>
    <n v="37.750895085168708"/>
    <n v="2.6439184118371681"/>
    <n v="0.38315818056216383"/>
    <n v="1.3831581805621638"/>
    <n v="352"/>
    <n v="0"/>
    <n v="0"/>
    <n v="33"/>
    <n v="0"/>
    <n v="150"/>
    <n v="0"/>
    <n v="112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18640.6005210578"/>
    <n v="36199606.486851506"/>
    <n v="12050538.81020624"/>
    <n v="0"/>
    <n v="53468786"/>
    <n v="0"/>
    <n v="0"/>
    <n v="0"/>
    <n v="0"/>
    <n v="0"/>
    <n v="0"/>
    <n v="0"/>
    <n v="0"/>
    <n v="0"/>
    <n v="53468786"/>
    <n v="151899.96022727274"/>
    <n v="1"/>
    <n v="0"/>
    <n v="0"/>
    <n v="1"/>
    <n v="24249724"/>
    <n v="33541204.126974635"/>
    <n v="33541204"/>
    <n v="33"/>
    <n v="0"/>
    <n v="1"/>
    <n v="2.5384615384615383"/>
    <n v="0"/>
    <n v="2.5384615384615383"/>
    <n v="2.5384615384615383"/>
    <n v="3"/>
    <n v="19981315"/>
    <n v="53522519"/>
    <n v="106991305"/>
  </r>
  <r>
    <x v="8"/>
    <n v="3779"/>
    <x v="29"/>
    <x v="338"/>
    <x v="338"/>
    <x v="331"/>
    <n v="104786"/>
    <n v="220045000036"/>
    <s v="20045220045000036"/>
    <s v="CENTRO EDUCATIVO LA GUAJIRITA"/>
    <n v="1"/>
    <n v="35.523102471427173"/>
    <n v="2.4878929216881902"/>
    <n v="0.3595517880331851"/>
    <n v="1.3595517880331851"/>
    <n v="331"/>
    <n v="16"/>
    <n v="0"/>
    <n v="49"/>
    <n v="0"/>
    <n v="188"/>
    <n v="0"/>
    <n v="64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103706.247777879"/>
    <n v="34223703.496973157"/>
    <n v="2909266.8037621477"/>
    <n v="0"/>
    <n v="47236677"/>
    <n v="0"/>
    <n v="0"/>
    <n v="0"/>
    <n v="0"/>
    <n v="0"/>
    <n v="0"/>
    <n v="0"/>
    <n v="0"/>
    <n v="0"/>
    <n v="47236677"/>
    <n v="142708.99395770393"/>
    <n v="1"/>
    <n v="1"/>
    <n v="1"/>
    <n v="1"/>
    <n v="24249724"/>
    <n v="32968755.62351124"/>
    <n v="32968756"/>
    <n v="65"/>
    <n v="1"/>
    <n v="0"/>
    <n v="5"/>
    <n v="0"/>
    <n v="5"/>
    <n v="4"/>
    <n v="4"/>
    <n v="6660438"/>
    <n v="39629194"/>
    <n v="86865871"/>
  </r>
  <r>
    <x v="8"/>
    <n v="3779"/>
    <x v="29"/>
    <x v="338"/>
    <x v="338"/>
    <x v="331"/>
    <n v="26213"/>
    <n v="220045000095"/>
    <s v="20045220045000095"/>
    <s v="INSTITUCION EDUCATIVA ESTADOS UNIDOS"/>
    <n v="1"/>
    <n v="35.523102471427173"/>
    <n v="2.4878929216881902"/>
    <n v="0.3595517880331851"/>
    <n v="1.3595517880331851"/>
    <n v="503"/>
    <n v="10"/>
    <n v="0"/>
    <n v="52"/>
    <n v="0"/>
    <n v="255"/>
    <n v="0"/>
    <n v="149"/>
    <n v="0"/>
    <n v="37"/>
    <n v="0"/>
    <n v="0"/>
    <n v="0"/>
    <n v="249"/>
    <n v="0"/>
    <n v="0"/>
    <n v="25"/>
    <n v="0"/>
    <n v="113"/>
    <n v="0"/>
    <n v="90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9637381.3440342862"/>
    <n v="54866572.272925213"/>
    <n v="7688776.5527999625"/>
    <n v="0"/>
    <n v="72192730"/>
    <n v="0"/>
    <n v="0"/>
    <n v="0"/>
    <n v="0"/>
    <n v="777208.17290599074"/>
    <n v="5513818.8967345636"/>
    <n v="872780.04112864449"/>
    <n v="0"/>
    <n v="7163807"/>
    <n v="79356537"/>
    <n v="157766.47514910536"/>
    <n v="1"/>
    <n v="1"/>
    <n v="1"/>
    <n v="1"/>
    <n v="24249724"/>
    <n v="32968755.62351124"/>
    <n v="32968756"/>
    <n v="62"/>
    <n v="1"/>
    <n v="0"/>
    <n v="4.7692307692307692"/>
    <n v="0"/>
    <n v="4.7692307692307692"/>
    <n v="4"/>
    <n v="4"/>
    <n v="6660438"/>
    <n v="39629194"/>
    <n v="118985731"/>
  </r>
  <r>
    <x v="8"/>
    <n v="3779"/>
    <x v="29"/>
    <x v="338"/>
    <x v="338"/>
    <x v="331"/>
    <n v="26217"/>
    <n v="220045006484"/>
    <s v="20045220045006484"/>
    <s v="CENTRO EDUCATIVO INDIGENA SAN GENARO"/>
    <n v="1"/>
    <n v="35.523102471427173"/>
    <n v="2.4878929216881902"/>
    <n v="0.3595517880331851"/>
    <n v="1.3595517880331851"/>
    <n v="588"/>
    <n v="15"/>
    <n v="0"/>
    <n v="51"/>
    <n v="0"/>
    <n v="395"/>
    <n v="0"/>
    <n v="104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59147.882359078"/>
    <n v="67768365.257895246"/>
    <n v="4779509.7490378143"/>
    <n v="0"/>
    <n v="82807023"/>
    <n v="0"/>
    <n v="0"/>
    <n v="0"/>
    <n v="0"/>
    <n v="0"/>
    <n v="0"/>
    <n v="0"/>
    <n v="0"/>
    <n v="0"/>
    <n v="82807023"/>
    <n v="140828.27040816325"/>
    <n v="1"/>
    <n v="1"/>
    <n v="1"/>
    <n v="1"/>
    <n v="24249724"/>
    <n v="32968755.62351124"/>
    <n v="32968756"/>
    <n v="66"/>
    <n v="1"/>
    <n v="0"/>
    <n v="5.0769230769230766"/>
    <n v="0"/>
    <n v="5.0769230769230766"/>
    <n v="4"/>
    <n v="4"/>
    <n v="6660438"/>
    <n v="39629194"/>
    <n v="122436217"/>
  </r>
  <r>
    <x v="8"/>
    <n v="3779"/>
    <x v="29"/>
    <x v="338"/>
    <x v="338"/>
    <x v="331"/>
    <n v="17672"/>
    <n v="220045006590"/>
    <s v="20045220045006590"/>
    <s v="CENTRO EDUCATIVO INDIGENA SOCOMBA"/>
    <n v="1"/>
    <n v="35.523102471427173"/>
    <n v="2.4878929216881902"/>
    <n v="0.3595517880331851"/>
    <n v="1.3595517880331851"/>
    <n v="431"/>
    <n v="7"/>
    <n v="0"/>
    <n v="65"/>
    <n v="0"/>
    <n v="304"/>
    <n v="0"/>
    <n v="4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91797.689846266"/>
    <n v="46989688.134732984"/>
    <n v="2701462.0320648514"/>
    <n v="0"/>
    <n v="60882948"/>
    <n v="0"/>
    <n v="0"/>
    <n v="0"/>
    <n v="0"/>
    <n v="0"/>
    <n v="0"/>
    <n v="0"/>
    <n v="0"/>
    <n v="0"/>
    <n v="60882948"/>
    <n v="141259.74013921115"/>
    <n v="1"/>
    <n v="1"/>
    <n v="1"/>
    <n v="1"/>
    <n v="24249724"/>
    <n v="32968755.62351124"/>
    <n v="32968756"/>
    <n v="72"/>
    <n v="1"/>
    <n v="0"/>
    <n v="5.5384615384615383"/>
    <n v="0"/>
    <n v="5.5384615384615383"/>
    <n v="4"/>
    <n v="4"/>
    <n v="6660438"/>
    <n v="39629194"/>
    <n v="100512142"/>
  </r>
  <r>
    <x v="8"/>
    <n v="3779"/>
    <x v="29"/>
    <x v="338"/>
    <x v="338"/>
    <x v="331"/>
    <n v="26219"/>
    <n v="220045006654"/>
    <s v="20045220045006654"/>
    <s v="CENTRO EDUCATIVO VILLA MATILDE"/>
    <n v="1"/>
    <n v="35.523102471427173"/>
    <n v="2.4878929216881902"/>
    <n v="0.3595517880331851"/>
    <n v="1.3595517880331851"/>
    <n v="546"/>
    <n v="13"/>
    <n v="0"/>
    <n v="59"/>
    <n v="0"/>
    <n v="308"/>
    <n v="0"/>
    <n v="153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91797.689846266"/>
    <n v="62607648.063907236"/>
    <n v="2701462.0320648514"/>
    <n v="0"/>
    <n v="76500908"/>
    <n v="0"/>
    <n v="0"/>
    <n v="0"/>
    <n v="0"/>
    <n v="0"/>
    <n v="0"/>
    <n v="0"/>
    <n v="0"/>
    <n v="0"/>
    <n v="76500908"/>
    <n v="140111.55311355312"/>
    <n v="1"/>
    <n v="1"/>
    <n v="1"/>
    <n v="1"/>
    <n v="24249724"/>
    <n v="32968755.62351124"/>
    <n v="32968756"/>
    <n v="72"/>
    <n v="1"/>
    <n v="0"/>
    <n v="5.5384615384615383"/>
    <n v="0"/>
    <n v="5.5384615384615383"/>
    <n v="4"/>
    <n v="4"/>
    <n v="6660438"/>
    <n v="39629194"/>
    <n v="116130102"/>
  </r>
  <r>
    <x v="8"/>
    <n v="3779"/>
    <x v="29"/>
    <x v="339"/>
    <x v="339"/>
    <x v="332"/>
    <n v="17676"/>
    <n v="220060000018"/>
    <s v="20060220060000018"/>
    <s v="INSTITUCION EDUCATIVA NUESTRA SEÑORA DEL CARMEN"/>
    <n v="1"/>
    <n v="31.771513907037519"/>
    <n v="2.2251469905877528"/>
    <n v="0.31979877345187147"/>
    <n v="1.3197987734518715"/>
    <n v="458"/>
    <n v="10"/>
    <n v="0"/>
    <n v="35"/>
    <n v="0"/>
    <n v="236"/>
    <n v="0"/>
    <n v="153"/>
    <n v="0"/>
    <n v="24"/>
    <n v="0"/>
    <n v="0"/>
    <n v="0"/>
    <n v="288"/>
    <n v="0"/>
    <n v="0"/>
    <n v="19"/>
    <n v="0"/>
    <n v="120"/>
    <n v="0"/>
    <n v="125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6790344.8924282771"/>
    <n v="51284724.901207536"/>
    <n v="4841486.4701897195"/>
    <n v="0"/>
    <n v="62916556"/>
    <n v="0"/>
    <n v="0"/>
    <n v="0"/>
    <n v="0"/>
    <n v="573406.90202727669"/>
    <n v="6460029.6148050632"/>
    <n v="968297.29403794394"/>
    <n v="0"/>
    <n v="8001734"/>
    <n v="70918290"/>
    <n v="154843.42794759825"/>
    <n v="1"/>
    <n v="0"/>
    <n v="1"/>
    <n v="1"/>
    <n v="24249724"/>
    <n v="32004755.991746411"/>
    <n v="32004756"/>
    <n v="45"/>
    <n v="1"/>
    <n v="0"/>
    <n v="3.4615384615384617"/>
    <n v="0"/>
    <n v="3.4615384615384617"/>
    <n v="3.4615384615384617"/>
    <n v="4"/>
    <n v="6660438"/>
    <n v="38665194"/>
    <n v="109583484"/>
  </r>
  <r>
    <x v="8"/>
    <n v="3779"/>
    <x v="29"/>
    <x v="339"/>
    <x v="339"/>
    <x v="332"/>
    <n v="17677"/>
    <n v="220060000051"/>
    <s v="20060220060000051"/>
    <s v="INSTITUCION EDUCATIVA CARLOS RESTREPO ARAUJO"/>
    <n v="1"/>
    <n v="31.771513907037519"/>
    <n v="2.2251469905877528"/>
    <n v="0.31979877345187147"/>
    <n v="1.3197987734518715"/>
    <n v="2530"/>
    <n v="0"/>
    <n v="0"/>
    <n v="0"/>
    <n v="188"/>
    <n v="0"/>
    <n v="1091"/>
    <n v="0"/>
    <n v="965"/>
    <n v="0"/>
    <n v="28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993729.561296977"/>
    <n v="222070640.30300498"/>
    <n v="46336535.339781784"/>
    <n v="0"/>
    <n v="0"/>
    <n v="0"/>
    <n v="0"/>
    <n v="0"/>
    <n v="291400905"/>
    <n v="0"/>
    <n v="0"/>
    <n v="0"/>
    <n v="0"/>
    <n v="0"/>
    <n v="0"/>
    <n v="0"/>
    <n v="0"/>
    <n v="0"/>
    <n v="291400905"/>
    <n v="115178.2233201581"/>
    <n v="0"/>
    <n v="0"/>
    <n v="1"/>
    <n v="1"/>
    <n v="24249724"/>
    <n v="32004755.991746411"/>
    <n v="32004756"/>
    <n v="188"/>
    <n v="1"/>
    <n v="0"/>
    <n v="0"/>
    <n v="8.3555555555555561"/>
    <n v="8.3555555555555561"/>
    <n v="4"/>
    <n v="4"/>
    <n v="6660438"/>
    <n v="38665194"/>
    <n v="330066099"/>
  </r>
  <r>
    <x v="8"/>
    <n v="3779"/>
    <x v="29"/>
    <x v="339"/>
    <x v="339"/>
    <x v="332"/>
    <n v="131252"/>
    <n v="220060000069"/>
    <s v="20060220060000069"/>
    <s v="INSTITUCION EDUCATIVA SAN JUAN BOSCO"/>
    <n v="1"/>
    <n v="31.771513907037519"/>
    <n v="2.2251469905877528"/>
    <n v="0.31979877345187147"/>
    <n v="1.3197987734518715"/>
    <n v="1052"/>
    <n v="0"/>
    <n v="0"/>
    <n v="0"/>
    <n v="24"/>
    <n v="0"/>
    <n v="310"/>
    <n v="0"/>
    <n v="548"/>
    <n v="0"/>
    <n v="170"/>
    <n v="0"/>
    <n v="0"/>
    <n v="1052"/>
    <n v="0"/>
    <n v="0"/>
    <n v="0"/>
    <n v="24"/>
    <n v="0"/>
    <n v="310"/>
    <n v="0"/>
    <n v="548"/>
    <n v="0"/>
    <n v="170"/>
    <n v="0"/>
    <n v="0"/>
    <n v="92671"/>
    <n v="81839"/>
    <n v="122758"/>
    <n v="150439"/>
    <n v="114333"/>
    <n v="99892"/>
    <n v="152848"/>
    <n v="184139"/>
    <n v="2935369.7312294012"/>
    <n v="92673448.142012775"/>
    <n v="27542695.831338823"/>
    <n v="0"/>
    <n v="0"/>
    <n v="0"/>
    <n v="0"/>
    <n v="0"/>
    <n v="123151514"/>
    <n v="587073.94624588033"/>
    <n v="18534689.628402553"/>
    <n v="5508539.1662677648"/>
    <n v="0"/>
    <n v="0"/>
    <n v="0"/>
    <n v="0"/>
    <n v="0"/>
    <n v="24630303"/>
    <n v="147781817"/>
    <n v="140477.01235741444"/>
    <n v="0"/>
    <n v="0"/>
    <n v="1"/>
    <n v="1"/>
    <n v="24249724"/>
    <n v="32004755.991746411"/>
    <n v="32004756"/>
    <n v="24"/>
    <n v="1"/>
    <n v="0"/>
    <n v="0"/>
    <n v="1.0666666666666667"/>
    <n v="1.0666666666666667"/>
    <n v="1.0666666666666667"/>
    <n v="2"/>
    <n v="6660438"/>
    <n v="38665194"/>
    <n v="186447011"/>
  </r>
  <r>
    <x v="8"/>
    <n v="3779"/>
    <x v="29"/>
    <x v="340"/>
    <x v="340"/>
    <x v="333"/>
    <n v="121216"/>
    <n v="220175000011"/>
    <s v="20175220175000011"/>
    <s v="INSTITUCION EDUCATIVA BET-EL"/>
    <n v="1"/>
    <n v="30.371300211416489"/>
    <n v="2.1270817457238387"/>
    <n v="0.30496166791547757"/>
    <n v="1.3049616679154776"/>
    <n v="229"/>
    <n v="0"/>
    <n v="0"/>
    <n v="21"/>
    <n v="0"/>
    <n v="120"/>
    <n v="0"/>
    <n v="7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33203.8299333863"/>
    <n v="24767493.876968451"/>
    <n v="3590294.0583158084"/>
    <n v="0"/>
    <n v="31490992"/>
    <n v="0"/>
    <n v="0"/>
    <n v="0"/>
    <n v="0"/>
    <n v="0"/>
    <n v="0"/>
    <n v="0"/>
    <n v="0"/>
    <n v="0"/>
    <n v="31490992"/>
    <n v="137515.24890829696"/>
    <n v="1"/>
    <n v="0"/>
    <n v="0"/>
    <n v="1"/>
    <n v="24249724"/>
    <n v="31644960.277529988"/>
    <n v="31644960"/>
    <n v="21"/>
    <n v="1"/>
    <n v="0"/>
    <n v="1.6153846153846154"/>
    <n v="0"/>
    <n v="1.6153846153846154"/>
    <n v="1.6153846153846154"/>
    <n v="2"/>
    <n v="6660438"/>
    <n v="38305398"/>
    <n v="69796390"/>
  </r>
  <r>
    <x v="8"/>
    <n v="3779"/>
    <x v="29"/>
    <x v="340"/>
    <x v="340"/>
    <x v="333"/>
    <n v="17687"/>
    <n v="220175000127"/>
    <s v="20175220175000127"/>
    <s v="INSTITUCION EDUCATIVA LA MATA"/>
    <n v="1"/>
    <n v="30.371300211416489"/>
    <n v="2.1270817457238387"/>
    <n v="0.30496166791547757"/>
    <n v="1.3049616679154776"/>
    <n v="346"/>
    <n v="0"/>
    <n v="0"/>
    <n v="33"/>
    <n v="0"/>
    <n v="169"/>
    <n v="0"/>
    <n v="103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23606.0184667502"/>
    <n v="35456622.813344307"/>
    <n v="8177892.0217193421"/>
    <n v="0"/>
    <n v="48558121"/>
    <n v="0"/>
    <n v="0"/>
    <n v="0"/>
    <n v="0"/>
    <n v="0"/>
    <n v="0"/>
    <n v="0"/>
    <n v="0"/>
    <n v="0"/>
    <n v="48558121"/>
    <n v="140341.39017341041"/>
    <n v="1"/>
    <n v="0"/>
    <n v="0"/>
    <n v="1"/>
    <n v="24249724"/>
    <n v="31644960.277529988"/>
    <n v="31644960"/>
    <n v="33"/>
    <n v="0"/>
    <n v="1"/>
    <n v="2.5384615384615383"/>
    <n v="0"/>
    <n v="2.5384615384615383"/>
    <n v="2.5384615384615383"/>
    <n v="3"/>
    <n v="19981315"/>
    <n v="51626275"/>
    <n v="100184396"/>
  </r>
  <r>
    <x v="8"/>
    <n v="3779"/>
    <x v="29"/>
    <x v="340"/>
    <x v="340"/>
    <x v="333"/>
    <n v="17688"/>
    <n v="220175000178"/>
    <s v="20175220175000178"/>
    <s v="INSTITUCION EDUCATIVA SAN ISIDRO"/>
    <n v="1"/>
    <n v="30.371300211416489"/>
    <n v="2.1270817457238387"/>
    <n v="0.30496166791547757"/>
    <n v="1.3049616679154776"/>
    <n v="328"/>
    <n v="0"/>
    <n v="0"/>
    <n v="46"/>
    <n v="0"/>
    <n v="175"/>
    <n v="0"/>
    <n v="80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63208.3893778939"/>
    <n v="33240583.887510289"/>
    <n v="5385441.0874737129"/>
    <n v="0"/>
    <n v="45489233"/>
    <n v="0"/>
    <n v="0"/>
    <n v="0"/>
    <n v="0"/>
    <n v="0"/>
    <n v="0"/>
    <n v="0"/>
    <n v="0"/>
    <n v="0"/>
    <n v="45489233"/>
    <n v="138686.68597560975"/>
    <n v="1"/>
    <n v="0"/>
    <n v="0"/>
    <n v="1"/>
    <n v="24249724"/>
    <n v="31644960.277529988"/>
    <n v="31644960"/>
    <n v="46"/>
    <n v="1"/>
    <n v="0"/>
    <n v="3.5384615384615383"/>
    <n v="0"/>
    <n v="3.5384615384615383"/>
    <n v="3.5384615384615383"/>
    <n v="4"/>
    <n v="6660438"/>
    <n v="38305398"/>
    <n v="83794631"/>
  </r>
  <r>
    <x v="8"/>
    <n v="3779"/>
    <x v="29"/>
    <x v="340"/>
    <x v="340"/>
    <x v="333"/>
    <n v="18593"/>
    <n v="220175000399"/>
    <s v="20175220175000399"/>
    <s v="CENTRO EDUCATIVO NUESTRA SEÑORA DEL CARMEN"/>
    <n v="1"/>
    <n v="30.371300211416489"/>
    <n v="2.1270817457238387"/>
    <n v="0.30496166791547757"/>
    <n v="1.3049616679154776"/>
    <n v="193"/>
    <n v="0"/>
    <n v="0"/>
    <n v="14"/>
    <n v="0"/>
    <n v="122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88802.5532889243"/>
    <n v="23333586.336722907"/>
    <n v="0"/>
    <n v="0"/>
    <n v="25422389"/>
    <n v="0"/>
    <n v="0"/>
    <n v="0"/>
    <n v="0"/>
    <n v="0"/>
    <n v="0"/>
    <n v="0"/>
    <n v="0"/>
    <n v="0"/>
    <n v="25422389"/>
    <n v="131722.22279792745"/>
    <n v="1"/>
    <n v="0"/>
    <n v="0"/>
    <n v="1"/>
    <n v="24249724"/>
    <n v="31644960.277529988"/>
    <n v="31644960"/>
    <n v="14"/>
    <n v="1"/>
    <n v="0"/>
    <n v="1.0769230769230769"/>
    <n v="0"/>
    <n v="1.0769230769230769"/>
    <n v="1.0769230769230769"/>
    <n v="2"/>
    <n v="6660438"/>
    <n v="38305398"/>
    <n v="63727787"/>
  </r>
  <r>
    <x v="8"/>
    <n v="3779"/>
    <x v="29"/>
    <x v="340"/>
    <x v="340"/>
    <x v="333"/>
    <n v="26364"/>
    <n v="220175000470"/>
    <s v="20175220175000470"/>
    <s v="INSTITUCION EDUCATIVA SAN JOSE"/>
    <n v="1"/>
    <n v="30.371300211416489"/>
    <n v="2.1270817457238387"/>
    <n v="0.30496166791547757"/>
    <n v="1.3049616679154776"/>
    <n v="385"/>
    <n v="7"/>
    <n v="0"/>
    <n v="28"/>
    <n v="0"/>
    <n v="173"/>
    <n v="0"/>
    <n v="123"/>
    <n v="0"/>
    <n v="51"/>
    <n v="0"/>
    <n v="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22006.3832223108"/>
    <n v="38585148.355698213"/>
    <n v="10172499.831894791"/>
    <n v="720883.00970486435"/>
    <n v="54700538"/>
    <n v="0"/>
    <n v="0"/>
    <n v="0"/>
    <n v="0"/>
    <n v="0"/>
    <n v="0"/>
    <n v="0"/>
    <n v="0"/>
    <n v="0"/>
    <n v="54700538"/>
    <n v="142079.31948051948"/>
    <n v="1"/>
    <n v="0"/>
    <n v="0"/>
    <n v="1"/>
    <n v="24249724"/>
    <n v="31644960.277529988"/>
    <n v="31644960"/>
    <n v="35"/>
    <n v="1"/>
    <n v="0"/>
    <n v="2.6923076923076925"/>
    <n v="0"/>
    <n v="2.6923076923076925"/>
    <n v="2.6923076923076925"/>
    <n v="3"/>
    <n v="6660438"/>
    <n v="38305398"/>
    <n v="93005936"/>
  </r>
  <r>
    <x v="8"/>
    <n v="3779"/>
    <x v="29"/>
    <x v="340"/>
    <x v="340"/>
    <x v="333"/>
    <n v="18596"/>
    <n v="220175000496"/>
    <s v="20175220175000496"/>
    <s v="INSTITUCION EDUCATIVA BUENOS AIRES"/>
    <n v="1"/>
    <n v="30.371300211416489"/>
    <n v="2.1270817457238387"/>
    <n v="0.30496166791547757"/>
    <n v="1.3049616679154776"/>
    <n v="213"/>
    <n v="0"/>
    <n v="0"/>
    <n v="14"/>
    <n v="0"/>
    <n v="117"/>
    <n v="0"/>
    <n v="61"/>
    <n v="0"/>
    <n v="21"/>
    <n v="0"/>
    <n v="0"/>
    <n v="0"/>
    <n v="154"/>
    <n v="0"/>
    <n v="0"/>
    <n v="6"/>
    <n v="0"/>
    <n v="67"/>
    <n v="0"/>
    <n v="60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2088802.5532889243"/>
    <n v="23203231.105791494"/>
    <n v="4188676.4013684434"/>
    <n v="0"/>
    <n v="29480710"/>
    <n v="0"/>
    <n v="0"/>
    <n v="0"/>
    <n v="0"/>
    <n v="179040.21885333638"/>
    <n v="3311022.8656578879"/>
    <n v="837735.28027368884"/>
    <n v="0"/>
    <n v="4327798"/>
    <n v="33808508"/>
    <n v="158725.38967136151"/>
    <n v="1"/>
    <n v="0"/>
    <n v="0"/>
    <n v="1"/>
    <n v="24249724"/>
    <n v="31644960.277529988"/>
    <n v="31644960"/>
    <n v="14"/>
    <n v="1"/>
    <n v="0"/>
    <n v="1.0769230769230769"/>
    <n v="0"/>
    <n v="1.0769230769230769"/>
    <n v="1.0769230769230769"/>
    <n v="2"/>
    <n v="6660438"/>
    <n v="38305398"/>
    <n v="72113906"/>
  </r>
  <r>
    <x v="8"/>
    <n v="3779"/>
    <x v="29"/>
    <x v="340"/>
    <x v="340"/>
    <x v="333"/>
    <n v="18597"/>
    <n v="220175000747"/>
    <s v="20175220175000747"/>
    <s v="INSTITUCION EDUCATIVA LAS VEGAS"/>
    <n v="1"/>
    <n v="30.371300211416489"/>
    <n v="2.1270817457238387"/>
    <n v="0.30496166791547757"/>
    <n v="1.3049616679154776"/>
    <n v="362"/>
    <n v="0"/>
    <n v="0"/>
    <n v="29"/>
    <n v="0"/>
    <n v="198"/>
    <n v="0"/>
    <n v="104"/>
    <n v="0"/>
    <n v="31"/>
    <n v="0"/>
    <n v="0"/>
    <n v="0"/>
    <n v="31"/>
    <n v="0"/>
    <n v="0"/>
    <n v="0"/>
    <n v="0"/>
    <n v="0"/>
    <n v="0"/>
    <n v="0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4326805.2889556289"/>
    <n v="39367279.741286695"/>
    <n v="6183284.2115438925"/>
    <n v="0"/>
    <n v="49877369"/>
    <n v="0"/>
    <n v="0"/>
    <n v="0"/>
    <n v="0"/>
    <n v="0"/>
    <n v="0"/>
    <n v="1236656.8423087785"/>
    <n v="0"/>
    <n v="1236657"/>
    <n v="51114026"/>
    <n v="141198.96685082873"/>
    <n v="1"/>
    <n v="0"/>
    <n v="0"/>
    <n v="1"/>
    <n v="24249724"/>
    <n v="31644960.277529988"/>
    <n v="31644960"/>
    <n v="29"/>
    <n v="1"/>
    <n v="0"/>
    <n v="2.2307692307692308"/>
    <n v="0"/>
    <n v="2.2307692307692308"/>
    <n v="2.2307692307692308"/>
    <n v="3"/>
    <n v="6660438"/>
    <n v="38305398"/>
    <n v="89419424"/>
  </r>
  <r>
    <x v="8"/>
    <n v="3779"/>
    <x v="29"/>
    <x v="340"/>
    <x v="340"/>
    <x v="333"/>
    <n v="131257"/>
    <n v="220175001379"/>
    <s v="20175220175001379"/>
    <s v="CENTRO EDUCATIVO EL PUEBLITO"/>
    <n v="1"/>
    <n v="30.371300211416489"/>
    <n v="2.1270817457238387"/>
    <n v="0.30496166791547757"/>
    <n v="1.3049616679154776"/>
    <n v="214"/>
    <n v="0"/>
    <n v="0"/>
    <n v="25"/>
    <n v="0"/>
    <n v="141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30004.5594445076"/>
    <n v="24637138.646037035"/>
    <n v="0"/>
    <n v="0"/>
    <n v="28367143"/>
    <n v="0"/>
    <n v="0"/>
    <n v="0"/>
    <n v="0"/>
    <n v="0"/>
    <n v="0"/>
    <n v="0"/>
    <n v="0"/>
    <n v="0"/>
    <n v="28367143"/>
    <n v="132556.74299065419"/>
    <n v="1"/>
    <n v="0"/>
    <n v="0"/>
    <n v="1"/>
    <n v="24249724"/>
    <n v="31644960.277529988"/>
    <n v="31644960"/>
    <n v="25"/>
    <n v="1"/>
    <n v="0"/>
    <n v="1.9230769230769231"/>
    <n v="0"/>
    <n v="1.9230769230769231"/>
    <n v="1.9230769230769231"/>
    <n v="2"/>
    <n v="6660438"/>
    <n v="38305398"/>
    <n v="66672541"/>
  </r>
  <r>
    <x v="8"/>
    <n v="3779"/>
    <x v="29"/>
    <x v="340"/>
    <x v="340"/>
    <x v="333"/>
    <n v="17780"/>
    <n v="220175001620"/>
    <s v="20175220175001620"/>
    <s v="INSTITUCION EDUCATIVA PALMAR CAÑO HONDO"/>
    <n v="1"/>
    <n v="30.371300211416489"/>
    <n v="2.1270817457238387"/>
    <n v="0.30496166791547757"/>
    <n v="1.3049616679154776"/>
    <n v="413"/>
    <n v="0"/>
    <n v="0"/>
    <n v="27"/>
    <n v="0"/>
    <n v="187"/>
    <n v="0"/>
    <n v="113"/>
    <n v="0"/>
    <n v="86"/>
    <n v="0"/>
    <n v="0"/>
    <n v="0"/>
    <n v="261"/>
    <n v="0"/>
    <n v="0"/>
    <n v="8"/>
    <n v="0"/>
    <n v="54"/>
    <n v="0"/>
    <n v="113"/>
    <n v="0"/>
    <n v="86"/>
    <n v="0"/>
    <n v="0"/>
    <n v="0"/>
    <n v="92671"/>
    <n v="81839"/>
    <n v="122758"/>
    <n v="150439"/>
    <n v="114333"/>
    <n v="99892"/>
    <n v="152848"/>
    <n v="184139"/>
    <n v="0"/>
    <n v="0"/>
    <n v="0"/>
    <n v="0"/>
    <n v="4028404.9242000682"/>
    <n v="39106569.27942387"/>
    <n v="17153627.167508863"/>
    <n v="0"/>
    <n v="60288601"/>
    <n v="0"/>
    <n v="0"/>
    <n v="0"/>
    <n v="0"/>
    <n v="238720.2918044485"/>
    <n v="4353864.7131091906"/>
    <n v="3430725.433501773"/>
    <n v="0"/>
    <n v="8023310"/>
    <n v="68311911"/>
    <n v="165404.14285714287"/>
    <n v="1"/>
    <n v="0"/>
    <n v="0"/>
    <n v="1"/>
    <n v="24249724"/>
    <n v="31644960.277529988"/>
    <n v="31644960"/>
    <n v="27"/>
    <n v="1"/>
    <n v="0"/>
    <n v="2.0769230769230771"/>
    <n v="0"/>
    <n v="2.0769230769230771"/>
    <n v="2.0769230769230771"/>
    <n v="3"/>
    <n v="6660438"/>
    <n v="38305398"/>
    <n v="106617309"/>
  </r>
  <r>
    <x v="8"/>
    <n v="3779"/>
    <x v="29"/>
    <x v="340"/>
    <x v="340"/>
    <x v="333"/>
    <n v="17781"/>
    <n v="220175017801"/>
    <s v="20175220175017801"/>
    <s v="INSTITUCION EDUCATIVA LORENZA BUSTAMANTE"/>
    <n v="1"/>
    <n v="30.371300211416489"/>
    <n v="2.1270817457238387"/>
    <n v="0.30496166791547757"/>
    <n v="1.3049616679154776"/>
    <n v="542"/>
    <n v="9"/>
    <n v="0"/>
    <n v="44"/>
    <n v="0"/>
    <n v="241"/>
    <n v="0"/>
    <n v="158"/>
    <n v="0"/>
    <n v="1"/>
    <n v="0"/>
    <n v="89"/>
    <n v="0"/>
    <n v="134"/>
    <n v="0"/>
    <n v="0"/>
    <n v="44"/>
    <n v="0"/>
    <n v="0"/>
    <n v="0"/>
    <n v="0"/>
    <n v="0"/>
    <n v="1"/>
    <n v="0"/>
    <n v="89"/>
    <n v="0"/>
    <n v="92671"/>
    <n v="81839"/>
    <n v="122758"/>
    <n v="150439"/>
    <n v="114333"/>
    <n v="99892"/>
    <n v="152848"/>
    <n v="184139"/>
    <n v="0"/>
    <n v="0"/>
    <n v="0"/>
    <n v="0"/>
    <n v="7907609.6660223557"/>
    <n v="52011737.141633742"/>
    <n v="199460.78101754491"/>
    <n v="21386195.954577643"/>
    <n v="81505004"/>
    <n v="0"/>
    <n v="0"/>
    <n v="0"/>
    <n v="0"/>
    <n v="1312961.6049244667"/>
    <n v="0"/>
    <n v="39892.156203508988"/>
    <n v="4277239.1909155287"/>
    <n v="5630093"/>
    <n v="87135097"/>
    <n v="160765.86162361625"/>
    <n v="1"/>
    <n v="0"/>
    <n v="0"/>
    <n v="1"/>
    <n v="24249724"/>
    <n v="31644960.277529988"/>
    <n v="31644960"/>
    <n v="53"/>
    <n v="1"/>
    <n v="0"/>
    <n v="4.0769230769230766"/>
    <n v="0"/>
    <n v="4.0769230769230766"/>
    <n v="4"/>
    <n v="4"/>
    <n v="6660438"/>
    <n v="38305398"/>
    <n v="125440495"/>
  </r>
  <r>
    <x v="8"/>
    <n v="3779"/>
    <x v="29"/>
    <x v="340"/>
    <x v="340"/>
    <x v="333"/>
    <n v="17782"/>
    <n v="220175017836"/>
    <s v="20175220175017836"/>
    <s v="INSTITUCION EDUCATIVA SAMUEL ARRIETA MOLINA"/>
    <n v="1"/>
    <n v="30.371300211416489"/>
    <n v="2.1270817457238387"/>
    <n v="0.30496166791547757"/>
    <n v="1.3049616679154776"/>
    <n v="558"/>
    <n v="0"/>
    <n v="0"/>
    <n v="42"/>
    <n v="0"/>
    <n v="267"/>
    <n v="0"/>
    <n v="183"/>
    <n v="0"/>
    <n v="0"/>
    <n v="0"/>
    <n v="6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66407.6598667726"/>
    <n v="58659853.919135801"/>
    <n v="0"/>
    <n v="15859426.213507017"/>
    <n v="80785688"/>
    <n v="0"/>
    <n v="0"/>
    <n v="0"/>
    <n v="0"/>
    <n v="0"/>
    <n v="0"/>
    <n v="0"/>
    <n v="0"/>
    <n v="0"/>
    <n v="80785688"/>
    <n v="144777.21863799283"/>
    <n v="1"/>
    <n v="0"/>
    <n v="0"/>
    <n v="1"/>
    <n v="24249724"/>
    <n v="31644960.277529988"/>
    <n v="31644960"/>
    <n v="42"/>
    <n v="1"/>
    <n v="0"/>
    <n v="3.2307692307692308"/>
    <n v="0"/>
    <n v="3.2307692307692308"/>
    <n v="3.2307692307692308"/>
    <n v="4"/>
    <n v="6660438"/>
    <n v="38305398"/>
    <n v="119091086"/>
  </r>
  <r>
    <x v="8"/>
    <n v="3779"/>
    <x v="29"/>
    <x v="340"/>
    <x v="340"/>
    <x v="333"/>
    <n v="162499"/>
    <n v="220175018361"/>
    <s v="20175220175018361"/>
    <s v="CENTRO EDUCATIVO DIOS ME VE"/>
    <n v="1"/>
    <n v="30.371300211416489"/>
    <n v="2.1270817457238387"/>
    <n v="0.30496166791547757"/>
    <n v="1.3049616679154776"/>
    <n v="298"/>
    <n v="0"/>
    <n v="0"/>
    <n v="25"/>
    <n v="0"/>
    <n v="129"/>
    <n v="0"/>
    <n v="1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30004.5594445076"/>
    <n v="35586978.044275716"/>
    <n v="0"/>
    <n v="0"/>
    <n v="39316983"/>
    <n v="0"/>
    <n v="0"/>
    <n v="0"/>
    <n v="0"/>
    <n v="0"/>
    <n v="0"/>
    <n v="0"/>
    <n v="0"/>
    <n v="0"/>
    <n v="39316983"/>
    <n v="131936.18456375838"/>
    <n v="1"/>
    <n v="0"/>
    <n v="0"/>
    <n v="1"/>
    <n v="24249724"/>
    <n v="31644960.277529988"/>
    <n v="31644960"/>
    <n v="25"/>
    <n v="1"/>
    <n v="0"/>
    <n v="1.9230769230769231"/>
    <n v="0"/>
    <n v="1.9230769230769231"/>
    <n v="1.9230769230769231"/>
    <n v="2"/>
    <n v="6660438"/>
    <n v="38305398"/>
    <n v="77622381"/>
  </r>
  <r>
    <x v="8"/>
    <n v="3779"/>
    <x v="29"/>
    <x v="341"/>
    <x v="341"/>
    <x v="334"/>
    <n v="18675"/>
    <n v="220178000985"/>
    <s v="20178220178000985"/>
    <s v="INSTITUCION EDUCATIVA MANUEL GERMAN CUELLO"/>
    <n v="1"/>
    <n v="25.459667852906286"/>
    <n v="1.7830910881369628"/>
    <n v="0.25291646375336457"/>
    <n v="1.2529164637533645"/>
    <n v="1026"/>
    <n v="0"/>
    <n v="0"/>
    <n v="105"/>
    <n v="0"/>
    <n v="471"/>
    <n v="0"/>
    <n v="345"/>
    <n v="0"/>
    <n v="1"/>
    <n v="0"/>
    <n v="104"/>
    <n v="0"/>
    <n v="693"/>
    <n v="0"/>
    <n v="0"/>
    <n v="41"/>
    <n v="0"/>
    <n v="202"/>
    <n v="0"/>
    <n v="345"/>
    <n v="0"/>
    <n v="1"/>
    <n v="0"/>
    <n v="104"/>
    <n v="0"/>
    <n v="92671"/>
    <n v="81839"/>
    <n v="122758"/>
    <n v="150439"/>
    <n v="114333"/>
    <n v="99892"/>
    <n v="152848"/>
    <n v="184139"/>
    <n v="0"/>
    <n v="0"/>
    <n v="0"/>
    <n v="0"/>
    <n v="15041218.29528291"/>
    <n v="102127566.42015688"/>
    <n v="191505.77565177425"/>
    <n v="23993921.6107844"/>
    <n v="141354212"/>
    <n v="0"/>
    <n v="0"/>
    <n v="0"/>
    <n v="0"/>
    <n v="1174647.5240125703"/>
    <n v="13692102.654859271"/>
    <n v="38301.155130354855"/>
    <n v="4798784.322156881"/>
    <n v="19703836"/>
    <n v="161058048"/>
    <n v="156976.65497076022"/>
    <n v="1"/>
    <n v="0"/>
    <n v="1"/>
    <n v="1"/>
    <n v="24249724"/>
    <n v="30382878.441075094"/>
    <n v="30382878"/>
    <n v="105"/>
    <n v="0"/>
    <n v="1"/>
    <n v="8.0769230769230766"/>
    <n v="0"/>
    <n v="8.0769230769230766"/>
    <n v="4"/>
    <n v="4"/>
    <n v="26641753"/>
    <n v="57024631"/>
    <n v="218082679"/>
  </r>
  <r>
    <x v="8"/>
    <n v="3779"/>
    <x v="29"/>
    <x v="341"/>
    <x v="341"/>
    <x v="334"/>
    <n v="18677"/>
    <n v="220178001507"/>
    <s v="20178220178001507"/>
    <s v="INSTITUCION EDUCATIVA SANTA RITA"/>
    <n v="1"/>
    <n v="25.459667852906286"/>
    <n v="1.7830910881369628"/>
    <n v="0.25291646375336457"/>
    <n v="1.2529164637533645"/>
    <n v="524"/>
    <n v="23"/>
    <n v="0"/>
    <n v="40"/>
    <n v="0"/>
    <n v="307"/>
    <n v="0"/>
    <n v="126"/>
    <n v="0"/>
    <n v="28"/>
    <n v="0"/>
    <n v="0"/>
    <n v="0"/>
    <n v="228"/>
    <n v="0"/>
    <n v="0"/>
    <n v="10"/>
    <n v="0"/>
    <n v="64"/>
    <n v="0"/>
    <n v="126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9024730.9771697465"/>
    <n v="54192691.49500972"/>
    <n v="5362161.7182496795"/>
    <n v="0"/>
    <n v="68579584"/>
    <n v="0"/>
    <n v="0"/>
    <n v="0"/>
    <n v="0"/>
    <n v="286499.39610062685"/>
    <n v="4755940.593095541"/>
    <n v="1072432.3436499359"/>
    <n v="0"/>
    <n v="6114872"/>
    <n v="74694456"/>
    <n v="142546.6717557252"/>
    <n v="1"/>
    <n v="0"/>
    <n v="1"/>
    <n v="1"/>
    <n v="24249724"/>
    <n v="30382878.441075094"/>
    <n v="30382878"/>
    <n v="63"/>
    <n v="1"/>
    <n v="0"/>
    <n v="4.8461538461538458"/>
    <n v="0"/>
    <n v="4.8461538461538458"/>
    <n v="4"/>
    <n v="4"/>
    <n v="6660438"/>
    <n v="37043316"/>
    <n v="111737772"/>
  </r>
  <r>
    <x v="8"/>
    <n v="3779"/>
    <x v="29"/>
    <x v="341"/>
    <x v="341"/>
    <x v="334"/>
    <n v="18678"/>
    <n v="220178015273"/>
    <s v="20178220178015273"/>
    <s v="INSTITUCION EDUCATIVA LA AURORA"/>
    <n v="1"/>
    <n v="25.459667852906286"/>
    <n v="1.7830910881369628"/>
    <n v="0.25291646375336457"/>
    <n v="1.2529164637533645"/>
    <n v="518"/>
    <n v="0"/>
    <n v="0"/>
    <n v="43"/>
    <n v="0"/>
    <n v="261"/>
    <n v="0"/>
    <n v="166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59737.0161634777"/>
    <n v="53441753.506626211"/>
    <n v="9192277.2312851641"/>
    <n v="0"/>
    <n v="68793768"/>
    <n v="0"/>
    <n v="0"/>
    <n v="0"/>
    <n v="0"/>
    <n v="0"/>
    <n v="0"/>
    <n v="0"/>
    <n v="0"/>
    <n v="0"/>
    <n v="68793768"/>
    <n v="132806.50193050192"/>
    <n v="1"/>
    <n v="0"/>
    <n v="1"/>
    <n v="1"/>
    <n v="24249724"/>
    <n v="30382878.441075094"/>
    <n v="30382878"/>
    <n v="43"/>
    <n v="1"/>
    <n v="0"/>
    <n v="3.3076923076923075"/>
    <n v="0"/>
    <n v="3.3076923076923075"/>
    <n v="3.3076923076923075"/>
    <n v="4"/>
    <n v="6660438"/>
    <n v="37043316"/>
    <n v="105837084"/>
  </r>
  <r>
    <x v="8"/>
    <n v="3779"/>
    <x v="29"/>
    <x v="342"/>
    <x v="342"/>
    <x v="335"/>
    <n v="18689"/>
    <n v="220228000108"/>
    <s v="20228220228000108"/>
    <s v="INSTITUCION EDUCATIVA EL MAMEY"/>
    <n v="1"/>
    <n v="28.662475238997501"/>
    <n v="2.0074026282620463"/>
    <n v="0.28685442004445827"/>
    <n v="1.2868544200444583"/>
    <n v="271"/>
    <n v="0"/>
    <n v="0"/>
    <n v="24"/>
    <n v="0"/>
    <n v="151"/>
    <n v="0"/>
    <n v="73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31118.2337666331"/>
    <n v="28794407.426866151"/>
    <n v="4523941.8610839732"/>
    <n v="0"/>
    <n v="36849468"/>
    <n v="0"/>
    <n v="0"/>
    <n v="0"/>
    <n v="0"/>
    <n v="0"/>
    <n v="0"/>
    <n v="0"/>
    <n v="0"/>
    <n v="0"/>
    <n v="36849468"/>
    <n v="135975.89667896679"/>
    <n v="1"/>
    <n v="0"/>
    <n v="1"/>
    <n v="1"/>
    <n v="24249724"/>
    <n v="31205864.51425818"/>
    <n v="31205865"/>
    <n v="24"/>
    <n v="1"/>
    <n v="0"/>
    <n v="1.8461538461538463"/>
    <n v="0"/>
    <n v="1.8461538461538463"/>
    <n v="1.8461538461538463"/>
    <n v="2"/>
    <n v="6660438"/>
    <n v="37866303"/>
    <n v="74715771"/>
  </r>
  <r>
    <x v="8"/>
    <n v="3779"/>
    <x v="29"/>
    <x v="342"/>
    <x v="342"/>
    <x v="335"/>
    <n v="18690"/>
    <n v="220228000582"/>
    <s v="20228220228000582"/>
    <s v="INSTITUCION EDUCATIVA SANTA ISABEL"/>
    <n v="1"/>
    <n v="28.662475238997501"/>
    <n v="2.0074026282620463"/>
    <n v="0.28685442004445827"/>
    <n v="1.2868544200444583"/>
    <n v="367"/>
    <n v="0"/>
    <n v="0"/>
    <n v="26"/>
    <n v="0"/>
    <n v="190"/>
    <n v="0"/>
    <n v="101"/>
    <n v="0"/>
    <n v="50"/>
    <n v="0"/>
    <n v="0"/>
    <n v="0"/>
    <n v="340"/>
    <n v="0"/>
    <n v="0"/>
    <n v="21"/>
    <n v="0"/>
    <n v="168"/>
    <n v="0"/>
    <n v="101"/>
    <n v="0"/>
    <n v="50"/>
    <n v="0"/>
    <n v="0"/>
    <n v="0"/>
    <n v="92671"/>
    <n v="81839"/>
    <n v="122758"/>
    <n v="150439"/>
    <n v="114333"/>
    <n v="99892"/>
    <n v="152848"/>
    <n v="184139"/>
    <n v="0"/>
    <n v="0"/>
    <n v="0"/>
    <n v="0"/>
    <n v="3825378.0865805191"/>
    <n v="37407020.362580575"/>
    <n v="9834656.2197477687"/>
    <n v="0"/>
    <n v="51067055"/>
    <n v="0"/>
    <n v="0"/>
    <n v="0"/>
    <n v="0"/>
    <n v="617945.69090916088"/>
    <n v="6915799.6409169603"/>
    <n v="1966931.2439495535"/>
    <n v="0"/>
    <n v="9500677"/>
    <n v="60567732"/>
    <n v="165034.69209809264"/>
    <n v="1"/>
    <n v="0"/>
    <n v="1"/>
    <n v="1"/>
    <n v="24249724"/>
    <n v="31205864.51425818"/>
    <n v="31205865"/>
    <n v="26"/>
    <n v="1"/>
    <n v="0"/>
    <n v="2"/>
    <n v="0"/>
    <n v="2"/>
    <n v="2"/>
    <n v="2"/>
    <n v="6660438"/>
    <n v="37866303"/>
    <n v="98434035"/>
  </r>
  <r>
    <x v="8"/>
    <n v="3779"/>
    <x v="29"/>
    <x v="342"/>
    <x v="342"/>
    <x v="335"/>
    <n v="18691"/>
    <n v="220228000655"/>
    <s v="20228220228000655"/>
    <s v="INSTITUCION EDUCATIVA AGUSTIN RANGEL"/>
    <n v="1"/>
    <n v="28.662475238997501"/>
    <n v="2.0074026282620463"/>
    <n v="0.28685442004445827"/>
    <n v="1.2868544200444583"/>
    <n v="881"/>
    <n v="0"/>
    <n v="0"/>
    <n v="76"/>
    <n v="0"/>
    <n v="452"/>
    <n v="0"/>
    <n v="265"/>
    <n v="0"/>
    <n v="0"/>
    <n v="0"/>
    <n v="88"/>
    <n v="0"/>
    <n v="881"/>
    <n v="0"/>
    <n v="0"/>
    <n v="76"/>
    <n v="0"/>
    <n v="452"/>
    <n v="0"/>
    <n v="265"/>
    <n v="0"/>
    <n v="0"/>
    <n v="0"/>
    <n v="88"/>
    <n v="0"/>
    <n v="92671"/>
    <n v="81839"/>
    <n v="122758"/>
    <n v="150439"/>
    <n v="114333"/>
    <n v="99892"/>
    <n v="152848"/>
    <n v="184139"/>
    <n v="0"/>
    <n v="0"/>
    <n v="0"/>
    <n v="0"/>
    <n v="11181874.406927671"/>
    <n v="92167813.058317095"/>
    <n v="0"/>
    <n v="20852487.572625853"/>
    <n v="124202175"/>
    <n v="0"/>
    <n v="0"/>
    <n v="0"/>
    <n v="0"/>
    <n v="2236374.8813855345"/>
    <n v="18433562.61166342"/>
    <n v="0"/>
    <n v="4170497.5145251709"/>
    <n v="24840435"/>
    <n v="149042610"/>
    <n v="169174.35868331441"/>
    <n v="1"/>
    <n v="0"/>
    <n v="1"/>
    <n v="1"/>
    <n v="24249724"/>
    <n v="31205864.51425818"/>
    <n v="31205865"/>
    <n v="76"/>
    <n v="1"/>
    <n v="0"/>
    <n v="5.8461538461538458"/>
    <n v="0"/>
    <n v="5.8461538461538458"/>
    <n v="4"/>
    <n v="4"/>
    <n v="6660438"/>
    <n v="37866303"/>
    <n v="186908913"/>
  </r>
  <r>
    <x v="8"/>
    <n v="3779"/>
    <x v="29"/>
    <x v="342"/>
    <x v="342"/>
    <x v="335"/>
    <n v="17544"/>
    <n v="220228001627"/>
    <s v="20228220228001627"/>
    <s v="INSTITUCION EDUCATIVA CRISTIAN MORENO PALLARES"/>
    <n v="1"/>
    <n v="28.662475238997501"/>
    <n v="2.0074026282620463"/>
    <n v="0.28685442004445827"/>
    <n v="1.2868544200444583"/>
    <n v="514"/>
    <n v="28"/>
    <n v="0"/>
    <n v="41"/>
    <n v="0"/>
    <n v="214"/>
    <n v="0"/>
    <n v="175"/>
    <n v="0"/>
    <n v="33"/>
    <n v="0"/>
    <n v="23"/>
    <n v="0"/>
    <n v="87"/>
    <n v="6"/>
    <n v="0"/>
    <n v="25"/>
    <n v="0"/>
    <n v="0"/>
    <n v="0"/>
    <n v="0"/>
    <n v="0"/>
    <n v="33"/>
    <n v="0"/>
    <n v="23"/>
    <n v="0"/>
    <n v="92671"/>
    <n v="81839"/>
    <n v="122758"/>
    <n v="150439"/>
    <n v="114333"/>
    <n v="99892"/>
    <n v="152848"/>
    <n v="184139"/>
    <n v="0"/>
    <n v="0"/>
    <n v="0"/>
    <n v="0"/>
    <n v="10151964.92207907"/>
    <n v="50004573.611834519"/>
    <n v="6490873.1050335271"/>
    <n v="5450081.9792090291"/>
    <n v="72097494"/>
    <n v="0"/>
    <n v="0"/>
    <n v="0"/>
    <n v="0"/>
    <n v="912205.54372304701"/>
    <n v="0"/>
    <n v="1298174.6210067053"/>
    <n v="1090016.395841806"/>
    <n v="3300397"/>
    <n v="75397891"/>
    <n v="146688.50389105058"/>
    <n v="1"/>
    <n v="0"/>
    <n v="1"/>
    <n v="1"/>
    <n v="24249724"/>
    <n v="31205864.51425818"/>
    <n v="31205865"/>
    <n v="69"/>
    <n v="1"/>
    <n v="0"/>
    <n v="5.3076923076923075"/>
    <n v="0"/>
    <n v="5.3076923076923075"/>
    <n v="4"/>
    <n v="4"/>
    <n v="6660438"/>
    <n v="37866303"/>
    <n v="113264194"/>
  </r>
  <r>
    <x v="8"/>
    <n v="3779"/>
    <x v="29"/>
    <x v="343"/>
    <x v="343"/>
    <x v="336"/>
    <n v="17558"/>
    <n v="220238000742"/>
    <s v="20238220238000742"/>
    <s v="INSTITUCION EDUCATIVA RAFAEL SOTO FUENTES"/>
    <n v="1"/>
    <n v="26.984238178633976"/>
    <n v="1.8898657631542881"/>
    <n v="0.26907129132805385"/>
    <n v="1.269071291328054"/>
    <n v="438"/>
    <n v="0"/>
    <n v="0"/>
    <n v="31"/>
    <n v="0"/>
    <n v="192"/>
    <n v="0"/>
    <n v="161"/>
    <n v="0"/>
    <n v="0"/>
    <n v="0"/>
    <n v="54"/>
    <n v="0"/>
    <n v="343"/>
    <n v="0"/>
    <n v="0"/>
    <n v="20"/>
    <n v="0"/>
    <n v="136"/>
    <n v="0"/>
    <n v="133"/>
    <n v="0"/>
    <n v="0"/>
    <n v="0"/>
    <n v="54"/>
    <n v="0"/>
    <n v="92671"/>
    <n v="81839"/>
    <n v="122758"/>
    <n v="150439"/>
    <n v="114333"/>
    <n v="99892"/>
    <n v="152848"/>
    <n v="184139"/>
    <n v="0"/>
    <n v="0"/>
    <n v="0"/>
    <n v="0"/>
    <n v="4497998.5664937226"/>
    <n v="44749834.509969711"/>
    <n v="0"/>
    <n v="12619017.999748252"/>
    <n v="61866851"/>
    <n v="0"/>
    <n v="0"/>
    <n v="0"/>
    <n v="0"/>
    <n v="580386.9118056416"/>
    <n v="6820229.7355137989"/>
    <n v="0"/>
    <n v="2523803.5999496509"/>
    <n v="9924420"/>
    <n v="71791271"/>
    <n v="163907.01141552511"/>
    <n v="1"/>
    <n v="0"/>
    <n v="1"/>
    <n v="1"/>
    <n v="24249724"/>
    <n v="30774628.551028904"/>
    <n v="30774629"/>
    <n v="31"/>
    <n v="1"/>
    <n v="0"/>
    <n v="2.3846153846153846"/>
    <n v="0"/>
    <n v="2.3846153846153846"/>
    <n v="2.3846153846153846"/>
    <n v="3"/>
    <n v="6660438"/>
    <n v="37435067"/>
    <n v="109226338"/>
  </r>
  <r>
    <x v="8"/>
    <n v="3779"/>
    <x v="29"/>
    <x v="343"/>
    <x v="343"/>
    <x v="336"/>
    <n v="17560"/>
    <n v="220238001200"/>
    <s v="20238220238001200"/>
    <s v="INSTITUCION EDUCATIVA JOSE AGUSTIN MACKENCIE"/>
    <n v="1"/>
    <n v="26.984238178633976"/>
    <n v="1.8898657631542881"/>
    <n v="0.26907129132805385"/>
    <n v="1.269071291328054"/>
    <n v="785"/>
    <n v="27"/>
    <n v="0"/>
    <n v="47"/>
    <n v="0"/>
    <n v="361"/>
    <n v="0"/>
    <n v="258"/>
    <n v="0"/>
    <n v="92"/>
    <n v="0"/>
    <n v="0"/>
    <n v="0"/>
    <n v="681"/>
    <n v="27"/>
    <n v="0"/>
    <n v="38"/>
    <n v="0"/>
    <n v="276"/>
    <n v="0"/>
    <n v="248"/>
    <n v="0"/>
    <n v="92"/>
    <n v="0"/>
    <n v="0"/>
    <n v="0"/>
    <n v="92671"/>
    <n v="81839"/>
    <n v="122758"/>
    <n v="150439"/>
    <n v="114333"/>
    <n v="99892"/>
    <n v="152848"/>
    <n v="184139"/>
    <n v="0"/>
    <n v="0"/>
    <n v="0"/>
    <n v="0"/>
    <n v="10737157.86840437"/>
    <n v="78470672.979238674"/>
    <n v="17845700.803795755"/>
    <n v="0"/>
    <n v="107053532"/>
    <n v="0"/>
    <n v="0"/>
    <n v="0"/>
    <n v="0"/>
    <n v="1886257.463368335"/>
    <n v="13285503.276614239"/>
    <n v="3569140.1607591514"/>
    <n v="0"/>
    <n v="18740901"/>
    <n v="125794433"/>
    <n v="160247.68535031847"/>
    <n v="1"/>
    <n v="0"/>
    <n v="1"/>
    <n v="1"/>
    <n v="24249724"/>
    <n v="30774628.551028904"/>
    <n v="30774629"/>
    <n v="74"/>
    <n v="1"/>
    <n v="0"/>
    <n v="5.6923076923076925"/>
    <n v="0"/>
    <n v="5.6923076923076925"/>
    <n v="4"/>
    <n v="4"/>
    <n v="6660438"/>
    <n v="37435067"/>
    <n v="163229500"/>
  </r>
  <r>
    <x v="8"/>
    <n v="3779"/>
    <x v="29"/>
    <x v="344"/>
    <x v="344"/>
    <x v="337"/>
    <n v="17570"/>
    <n v="220250000120"/>
    <s v="20250220250000120"/>
    <s v="INSTITUCION EDUCATIVA BENITO RAMOS TRESPALACIOS"/>
    <n v="1"/>
    <n v="22.784517619872904"/>
    <n v="1.5957344985888069"/>
    <n v="0.22456972892470622"/>
    <n v="1.2245697289247062"/>
    <n v="3873"/>
    <n v="45"/>
    <n v="0"/>
    <n v="286"/>
    <n v="0"/>
    <n v="1673"/>
    <n v="0"/>
    <n v="1408"/>
    <n v="0"/>
    <n v="461"/>
    <n v="0"/>
    <n v="0"/>
    <n v="0"/>
    <n v="1214"/>
    <n v="0"/>
    <n v="0"/>
    <n v="72"/>
    <n v="0"/>
    <n v="391"/>
    <n v="0"/>
    <n v="290"/>
    <n v="0"/>
    <n v="461"/>
    <n v="0"/>
    <n v="0"/>
    <n v="0"/>
    <n v="92671"/>
    <n v="81839"/>
    <n v="122758"/>
    <n v="150439"/>
    <n v="114333"/>
    <n v="99892"/>
    <n v="152848"/>
    <n v="184139"/>
    <n v="0"/>
    <n v="0"/>
    <n v="0"/>
    <n v="0"/>
    <n v="46342889.900476128"/>
    <n v="376882460.35354173"/>
    <n v="86286768.640201092"/>
    <n v="0"/>
    <n v="509512119"/>
    <n v="0"/>
    <n v="0"/>
    <n v="0"/>
    <n v="0"/>
    <n v="2016125.7237669376"/>
    <n v="16660626.777069908"/>
    <n v="17257353.728040218"/>
    <n v="0"/>
    <n v="35934106"/>
    <n v="545446225"/>
    <n v="140833.00413116446"/>
    <n v="1"/>
    <n v="0"/>
    <n v="0"/>
    <n v="1"/>
    <n v="24249724"/>
    <n v="29695477.945178941"/>
    <n v="29695478"/>
    <n v="331"/>
    <n v="1"/>
    <n v="0"/>
    <n v="25.46153846153846"/>
    <n v="0"/>
    <n v="25.46153846153846"/>
    <n v="4"/>
    <n v="4"/>
    <n v="6660438"/>
    <n v="36355916"/>
    <n v="581802141"/>
  </r>
  <r>
    <x v="8"/>
    <n v="3779"/>
    <x v="29"/>
    <x v="344"/>
    <x v="344"/>
    <x v="337"/>
    <n v="17571"/>
    <n v="220250000154"/>
    <s v="20250220250000154"/>
    <s v="INSTITUCION EDUCATIVA EL CARMEN"/>
    <n v="1"/>
    <n v="22.784517619872904"/>
    <n v="1.5957344985888069"/>
    <n v="0.22456972892470622"/>
    <n v="1.2245697289247062"/>
    <n v="314"/>
    <n v="9"/>
    <n v="0"/>
    <n v="26"/>
    <n v="0"/>
    <n v="176"/>
    <n v="0"/>
    <n v="83"/>
    <n v="0"/>
    <n v="20"/>
    <n v="0"/>
    <n v="0"/>
    <n v="0"/>
    <n v="203"/>
    <n v="9"/>
    <n v="0"/>
    <n v="11"/>
    <n v="0"/>
    <n v="80"/>
    <n v="0"/>
    <n v="83"/>
    <n v="0"/>
    <n v="20"/>
    <n v="0"/>
    <n v="0"/>
    <n v="0"/>
    <n v="92671"/>
    <n v="81839"/>
    <n v="122758"/>
    <n v="150439"/>
    <n v="114333"/>
    <n v="99892"/>
    <n v="152848"/>
    <n v="184139"/>
    <n v="0"/>
    <n v="0"/>
    <n v="0"/>
    <n v="0"/>
    <n v="4900305.5786001952"/>
    <n v="31682102.314692408"/>
    <n v="3743460.6785336696"/>
    <n v="0"/>
    <n v="40325869"/>
    <n v="0"/>
    <n v="0"/>
    <n v="0"/>
    <n v="0"/>
    <n v="560034.92326859373"/>
    <n v="3987785.8511929442"/>
    <n v="748692.13570673391"/>
    <n v="0"/>
    <n v="5296513"/>
    <n v="45622382"/>
    <n v="145294.21019108279"/>
    <n v="1"/>
    <n v="0"/>
    <n v="0"/>
    <n v="1"/>
    <n v="24249724"/>
    <n v="29695477.945178941"/>
    <n v="29695478"/>
    <n v="35"/>
    <n v="1"/>
    <n v="0"/>
    <n v="2.6923076923076925"/>
    <n v="0"/>
    <n v="2.6923076923076925"/>
    <n v="2.6923076923076925"/>
    <n v="3"/>
    <n v="6660438"/>
    <n v="36355916"/>
    <n v="81978298"/>
  </r>
  <r>
    <x v="8"/>
    <n v="3779"/>
    <x v="29"/>
    <x v="344"/>
    <x v="344"/>
    <x v="337"/>
    <n v="17573"/>
    <n v="220250006055"/>
    <s v="20250220250006055"/>
    <s v="INSTITUCION EDUCATIVA OCTAVIO MENDOZA DURAN"/>
    <n v="1"/>
    <n v="22.784517619872904"/>
    <n v="1.5957344985888069"/>
    <n v="0.22456972892470622"/>
    <n v="1.2245697289247062"/>
    <n v="1053"/>
    <n v="30"/>
    <n v="0"/>
    <n v="58"/>
    <n v="0"/>
    <n v="495"/>
    <n v="0"/>
    <n v="366"/>
    <n v="0"/>
    <n v="0"/>
    <n v="0"/>
    <n v="10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20768.311909063"/>
    <n v="105321583.37046395"/>
    <n v="0"/>
    <n v="23451068.712704513"/>
    <n v="141093420"/>
    <n v="0"/>
    <n v="0"/>
    <n v="0"/>
    <n v="0"/>
    <n v="0"/>
    <n v="0"/>
    <n v="0"/>
    <n v="0"/>
    <n v="0"/>
    <n v="141093420"/>
    <n v="133991.85185185185"/>
    <n v="1"/>
    <n v="0"/>
    <n v="0"/>
    <n v="1"/>
    <n v="24249724"/>
    <n v="29695477.945178941"/>
    <n v="29695478"/>
    <n v="88"/>
    <n v="1"/>
    <n v="0"/>
    <n v="6.7692307692307692"/>
    <n v="0"/>
    <n v="6.7692307692307692"/>
    <n v="4"/>
    <n v="4"/>
    <n v="6660438"/>
    <n v="36355916"/>
    <n v="177449336"/>
  </r>
  <r>
    <x v="8"/>
    <n v="3779"/>
    <x v="29"/>
    <x v="344"/>
    <x v="344"/>
    <x v="337"/>
    <n v="131253"/>
    <n v="220250006128"/>
    <s v="20250220250006128"/>
    <s v="INSTITUCION EDUCATIVA VALENTIN MANJARREZ"/>
    <n v="1"/>
    <n v="22.784517619872904"/>
    <n v="1.5957344985888069"/>
    <n v="0.22456972892470622"/>
    <n v="1.2245697289247062"/>
    <n v="1796"/>
    <n v="20"/>
    <n v="0"/>
    <n v="138"/>
    <n v="0"/>
    <n v="761"/>
    <n v="0"/>
    <n v="648"/>
    <n v="0"/>
    <n v="229"/>
    <n v="0"/>
    <n v="0"/>
    <n v="0"/>
    <n v="157"/>
    <n v="20"/>
    <n v="0"/>
    <n v="137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121379.469109453"/>
    <n v="172355529.58070117"/>
    <n v="42862624.769210517"/>
    <n v="0"/>
    <n v="237339534"/>
    <n v="0"/>
    <n v="0"/>
    <n v="0"/>
    <n v="0"/>
    <n v="4396274.1476584608"/>
    <n v="0"/>
    <n v="0"/>
    <n v="0"/>
    <n v="4396274"/>
    <n v="241735808"/>
    <n v="134596.77505567929"/>
    <n v="1"/>
    <n v="0"/>
    <n v="0"/>
    <n v="1"/>
    <n v="24249724"/>
    <n v="29695477.945178941"/>
    <n v="29695478"/>
    <n v="158"/>
    <n v="1"/>
    <n v="0"/>
    <n v="12.153846153846153"/>
    <n v="0"/>
    <n v="12.153846153846153"/>
    <n v="4"/>
    <n v="4"/>
    <n v="6660438"/>
    <n v="36355916"/>
    <n v="278091724"/>
  </r>
  <r>
    <x v="8"/>
    <n v="3779"/>
    <x v="29"/>
    <x v="345"/>
    <x v="345"/>
    <x v="338"/>
    <n v="17578"/>
    <n v="220295000104"/>
    <s v="20295220295000104"/>
    <s v="INSTITUCION EDUCATIVA SAGRADO CORAZON DE JESUS"/>
    <n v="1"/>
    <n v="23.360655737704917"/>
    <n v="1.6360848578070635"/>
    <n v="0.23067466996659597"/>
    <n v="1.230674669966596"/>
    <n v="222"/>
    <n v="0"/>
    <n v="0"/>
    <n v="15"/>
    <n v="0"/>
    <n v="103"/>
    <n v="0"/>
    <n v="83"/>
    <n v="0"/>
    <n v="21"/>
    <n v="0"/>
    <n v="0"/>
    <n v="0"/>
    <n v="206"/>
    <n v="0"/>
    <n v="0"/>
    <n v="15"/>
    <n v="0"/>
    <n v="103"/>
    <n v="0"/>
    <n v="67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2110600.9056193624"/>
    <n v="22865827.068608396"/>
    <n v="3950229.4010561397"/>
    <n v="0"/>
    <n v="28926657"/>
    <n v="0"/>
    <n v="0"/>
    <n v="0"/>
    <n v="0"/>
    <n v="422120.18112387246"/>
    <n v="4179774.8404983091"/>
    <n v="790045.88021122804"/>
    <n v="0"/>
    <n v="5391941"/>
    <n v="34318598"/>
    <n v="154588.27927927929"/>
    <n v="1"/>
    <n v="0"/>
    <n v="0"/>
    <n v="1"/>
    <n v="24249724"/>
    <n v="29843521.080481041"/>
    <n v="29843521"/>
    <n v="15"/>
    <n v="1"/>
    <n v="0"/>
    <n v="1.1538461538461537"/>
    <n v="0"/>
    <n v="1.1538461538461537"/>
    <n v="1.1538461538461537"/>
    <n v="2"/>
    <n v="6660438"/>
    <n v="36503959"/>
    <n v="70822557"/>
  </r>
  <r>
    <x v="8"/>
    <n v="3779"/>
    <x v="29"/>
    <x v="346"/>
    <x v="346"/>
    <x v="339"/>
    <n v="20006"/>
    <n v="220310000141"/>
    <s v="20310220310000141"/>
    <s v="CENTRO EDUCATIVO BURBURA"/>
    <n v="1"/>
    <n v="21.244422409519089"/>
    <n v="1.4878725240991897"/>
    <n v="0.20825039478051369"/>
    <n v="1.2082503947805137"/>
    <n v="202"/>
    <n v="0"/>
    <n v="0"/>
    <n v="25"/>
    <n v="0"/>
    <n v="152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53572.3096610117"/>
    <n v="21362935.073068466"/>
    <n v="0"/>
    <n v="0"/>
    <n v="24816507"/>
    <n v="0"/>
    <n v="0"/>
    <n v="0"/>
    <n v="0"/>
    <n v="0"/>
    <n v="0"/>
    <n v="0"/>
    <n v="0"/>
    <n v="0"/>
    <n v="24816507"/>
    <n v="122853.99504950496"/>
    <n v="1"/>
    <n v="0"/>
    <n v="0"/>
    <n v="1"/>
    <n v="24249724"/>
    <n v="29299738.596318498"/>
    <n v="29299739"/>
    <n v="25"/>
    <n v="1"/>
    <n v="0"/>
    <n v="1.9230769230769231"/>
    <n v="0"/>
    <n v="1.9230769230769231"/>
    <n v="1.9230769230769231"/>
    <n v="2"/>
    <n v="6660438"/>
    <n v="35960177"/>
    <n v="60776684"/>
  </r>
  <r>
    <x v="8"/>
    <n v="3779"/>
    <x v="29"/>
    <x v="347"/>
    <x v="347"/>
    <x v="340"/>
    <n v="20010"/>
    <n v="220383000050"/>
    <s v="20383220383000050"/>
    <s v="CENTRO EDUCATIVO LUIS ALBERTO BADILLO"/>
    <n v="1"/>
    <n v="24.555111983219433"/>
    <n v="1.719739691752721"/>
    <n v="0.24333150472598136"/>
    <n v="1.2433315047259814"/>
    <n v="231"/>
    <n v="0"/>
    <n v="0"/>
    <n v="20"/>
    <n v="0"/>
    <n v="135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43076.4185967129"/>
    <n v="26205961.711388513"/>
    <n v="0"/>
    <n v="0"/>
    <n v="29049038"/>
    <n v="0"/>
    <n v="0"/>
    <n v="0"/>
    <n v="0"/>
    <n v="0"/>
    <n v="0"/>
    <n v="0"/>
    <n v="0"/>
    <n v="0"/>
    <n v="29049038"/>
    <n v="125753.41125541125"/>
    <n v="1"/>
    <n v="0"/>
    <n v="1"/>
    <n v="1"/>
    <n v="24249724"/>
    <n v="30150445.830109745"/>
    <n v="30150446"/>
    <n v="20"/>
    <n v="1"/>
    <n v="0"/>
    <n v="1.5384615384615385"/>
    <n v="0"/>
    <n v="1.5384615384615385"/>
    <n v="1.5384615384615385"/>
    <n v="2"/>
    <n v="6660438"/>
    <n v="36810884"/>
    <n v="65859922"/>
  </r>
  <r>
    <x v="8"/>
    <n v="3779"/>
    <x v="29"/>
    <x v="347"/>
    <x v="347"/>
    <x v="340"/>
    <n v="20011"/>
    <n v="220383000114"/>
    <s v="20383220383000114"/>
    <s v="INSTITUCION EDUCATIVA NUESTRA SEÑORA DEL CARMEN"/>
    <n v="1"/>
    <n v="24.555111983219433"/>
    <n v="1.719739691752721"/>
    <n v="0.24333150472598136"/>
    <n v="1.2433315047259814"/>
    <n v="542"/>
    <n v="0"/>
    <n v="0"/>
    <n v="42"/>
    <n v="0"/>
    <n v="250"/>
    <n v="0"/>
    <n v="176"/>
    <n v="0"/>
    <n v="7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70460.4790530968"/>
    <n v="52908718.905457377"/>
    <n v="14063014.303742403"/>
    <n v="0"/>
    <n v="72942194"/>
    <n v="0"/>
    <n v="0"/>
    <n v="0"/>
    <n v="0"/>
    <n v="0"/>
    <n v="0"/>
    <n v="0"/>
    <n v="0"/>
    <n v="0"/>
    <n v="72942194"/>
    <n v="134579.69372693726"/>
    <n v="1"/>
    <n v="0"/>
    <n v="1"/>
    <n v="1"/>
    <n v="24249724"/>
    <n v="30150445.830109745"/>
    <n v="30150446"/>
    <n v="42"/>
    <n v="1"/>
    <n v="0"/>
    <n v="3.2307692307692308"/>
    <n v="0"/>
    <n v="3.2307692307692308"/>
    <n v="3.2307692307692308"/>
    <n v="4"/>
    <n v="6660438"/>
    <n v="36810884"/>
    <n v="109753078"/>
  </r>
  <r>
    <x v="8"/>
    <n v="3779"/>
    <x v="29"/>
    <x v="347"/>
    <x v="347"/>
    <x v="340"/>
    <n v="20012"/>
    <n v="220383000769"/>
    <s v="20383220383000769"/>
    <s v="INSTITUCION EDUCATIVA SAN JUAN BAUTISTA"/>
    <n v="1"/>
    <n v="24.555111983219433"/>
    <n v="1.719739691752721"/>
    <n v="0.24333150472598136"/>
    <n v="1.2433315047259814"/>
    <n v="535"/>
    <n v="23"/>
    <n v="0"/>
    <n v="32"/>
    <n v="0"/>
    <n v="270"/>
    <n v="0"/>
    <n v="167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18460.1511409599"/>
    <n v="54274906.482828341"/>
    <n v="8171751.5548773427"/>
    <n v="0"/>
    <n v="70265118"/>
    <n v="0"/>
    <n v="0"/>
    <n v="0"/>
    <n v="0"/>
    <n v="0"/>
    <n v="0"/>
    <n v="0"/>
    <n v="0"/>
    <n v="0"/>
    <n v="70265118"/>
    <n v="131336.6691588785"/>
    <n v="1"/>
    <n v="0"/>
    <n v="1"/>
    <n v="1"/>
    <n v="24249724"/>
    <n v="30150445.830109745"/>
    <n v="30150446"/>
    <n v="55"/>
    <n v="1"/>
    <n v="0"/>
    <n v="4.2307692307692308"/>
    <n v="0"/>
    <n v="4.2307692307692308"/>
    <n v="4"/>
    <n v="4"/>
    <n v="6660438"/>
    <n v="36810884"/>
    <n v="107076002"/>
  </r>
  <r>
    <x v="8"/>
    <n v="3779"/>
    <x v="29"/>
    <x v="348"/>
    <x v="348"/>
    <x v="341"/>
    <n v="20561"/>
    <n v="220400000450"/>
    <s v="20400220400000450"/>
    <s v="INSTITUCION EDUCATIVA LA PALMITA"/>
    <n v="1"/>
    <n v="21.279577426831239"/>
    <n v="1.4903346378406082"/>
    <n v="0.2086229084215567"/>
    <n v="1.2086229084215567"/>
    <n v="675"/>
    <n v="0"/>
    <n v="0"/>
    <n v="60"/>
    <n v="0"/>
    <n v="307"/>
    <n v="0"/>
    <n v="229"/>
    <n v="0"/>
    <n v="0"/>
    <n v="0"/>
    <n v="7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91128.9793137107"/>
    <n v="64712223.128472731"/>
    <n v="0"/>
    <n v="17581814.484973125"/>
    <n v="90585167"/>
    <n v="0"/>
    <n v="0"/>
    <n v="0"/>
    <n v="0"/>
    <n v="0"/>
    <n v="0"/>
    <n v="0"/>
    <n v="0"/>
    <n v="0"/>
    <n v="90585167"/>
    <n v="134200.24740740741"/>
    <n v="1"/>
    <n v="1"/>
    <n v="1"/>
    <n v="1"/>
    <n v="24249724"/>
    <n v="29308771.949300025"/>
    <n v="29308772"/>
    <n v="60"/>
    <n v="1"/>
    <n v="0"/>
    <n v="4.615384615384615"/>
    <n v="0"/>
    <n v="4.615384615384615"/>
    <n v="4"/>
    <n v="4"/>
    <n v="6660438"/>
    <n v="35969210"/>
    <n v="126554377"/>
  </r>
  <r>
    <x v="8"/>
    <n v="3779"/>
    <x v="29"/>
    <x v="348"/>
    <x v="348"/>
    <x v="341"/>
    <n v="20566"/>
    <n v="220400008345"/>
    <s v="20400220400008345"/>
    <s v="INSTITUCION EDUCATIVA AGROPECUARIO LA VICTORIA DE SAN ISIDRO"/>
    <n v="1"/>
    <n v="21.279577426831239"/>
    <n v="1.4903346378406082"/>
    <n v="0.2086229084215567"/>
    <n v="1.2086229084215567"/>
    <n v="539"/>
    <n v="9"/>
    <n v="0"/>
    <n v="39"/>
    <n v="0"/>
    <n v="215"/>
    <n v="0"/>
    <n v="209"/>
    <n v="0"/>
    <n v="3"/>
    <n v="0"/>
    <n v="6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32903.1834509689"/>
    <n v="51190266.056851566"/>
    <n v="554206.78291925427"/>
    <n v="14243495.27896557"/>
    <n v="72620871"/>
    <n v="0"/>
    <n v="0"/>
    <n v="0"/>
    <n v="0"/>
    <n v="0"/>
    <n v="0"/>
    <n v="0"/>
    <n v="0"/>
    <n v="0"/>
    <n v="72620871"/>
    <n v="134732.59925788498"/>
    <n v="1"/>
    <n v="1"/>
    <n v="1"/>
    <n v="1"/>
    <n v="24249724"/>
    <n v="29308771.949300025"/>
    <n v="29308772"/>
    <n v="48"/>
    <n v="1"/>
    <n v="0"/>
    <n v="3.6923076923076925"/>
    <n v="0"/>
    <n v="3.6923076923076925"/>
    <n v="3.6923076923076925"/>
    <n v="4"/>
    <n v="6660438"/>
    <n v="35969210"/>
    <n v="108590081"/>
  </r>
  <r>
    <x v="8"/>
    <n v="3779"/>
    <x v="29"/>
    <x v="349"/>
    <x v="349"/>
    <x v="342"/>
    <n v="20575"/>
    <n v="220443000275"/>
    <s v="20443220443000275"/>
    <s v="INSTITUCION EDUCATIVA SAN ANTONIO"/>
    <n v="1"/>
    <n v="27.585465491292194"/>
    <n v="1.9319732670439362"/>
    <n v="0.27544208538411113"/>
    <n v="1.2754420853841111"/>
    <n v="281"/>
    <n v="11"/>
    <n v="0"/>
    <n v="23"/>
    <n v="0"/>
    <n v="185"/>
    <n v="0"/>
    <n v="49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58054.0782395331"/>
    <n v="29813111.825606372"/>
    <n v="2534334.0342682782"/>
    <n v="0"/>
    <n v="37305500"/>
    <n v="0"/>
    <n v="0"/>
    <n v="0"/>
    <n v="0"/>
    <n v="0"/>
    <n v="0"/>
    <n v="0"/>
    <n v="0"/>
    <n v="0"/>
    <n v="37305500"/>
    <n v="132759.78647686832"/>
    <n v="1"/>
    <n v="1"/>
    <n v="1"/>
    <n v="1"/>
    <n v="24249724"/>
    <n v="30929118.548549127"/>
    <n v="30929119"/>
    <n v="34"/>
    <n v="0"/>
    <n v="1"/>
    <n v="2.6153846153846154"/>
    <n v="0"/>
    <n v="2.6153846153846154"/>
    <n v="2.6153846153846154"/>
    <n v="3"/>
    <n v="19981315"/>
    <n v="50910434"/>
    <n v="88215934"/>
  </r>
  <r>
    <x v="8"/>
    <n v="3779"/>
    <x v="29"/>
    <x v="350"/>
    <x v="350"/>
    <x v="343"/>
    <n v="20656"/>
    <n v="220517000159"/>
    <s v="20517220517000159"/>
    <s v="CENTRO EDUCATIVO SANTA RITA DE RIVERA"/>
    <n v="1"/>
    <n v="25.577380952380953"/>
    <n v="1.7913352325556144"/>
    <n v="0.25416378884765817"/>
    <n v="1.2541637888476582"/>
    <n v="157"/>
    <n v="16"/>
    <n v="0"/>
    <n v="11"/>
    <n v="0"/>
    <n v="74"/>
    <n v="0"/>
    <n v="48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71592.3286986211"/>
    <n v="15284273.361859573"/>
    <n v="1533571.414382295"/>
    <n v="0"/>
    <n v="20689437"/>
    <n v="0"/>
    <n v="0"/>
    <n v="0"/>
    <n v="0"/>
    <n v="0"/>
    <n v="0"/>
    <n v="0"/>
    <n v="0"/>
    <n v="0"/>
    <n v="20689437"/>
    <n v="131779.85350318471"/>
    <n v="1"/>
    <n v="0"/>
    <n v="1"/>
    <n v="1"/>
    <n v="24249724"/>
    <n v="30413125.730349991"/>
    <n v="30413126"/>
    <n v="27"/>
    <n v="1"/>
    <n v="0"/>
    <n v="2.0769230769230771"/>
    <n v="0"/>
    <n v="2.0769230769230771"/>
    <n v="2.0769230769230771"/>
    <n v="3"/>
    <n v="6660438"/>
    <n v="37073564"/>
    <n v="57763001"/>
  </r>
  <r>
    <x v="8"/>
    <n v="3779"/>
    <x v="29"/>
    <x v="350"/>
    <x v="350"/>
    <x v="343"/>
    <n v="20657"/>
    <n v="220517000221"/>
    <s v="20517220517000221"/>
    <s v="CENTRO EDUCATIVO ANTONIO NARIÑO"/>
    <n v="1"/>
    <n v="25.577380952380953"/>
    <n v="1.7913352325556144"/>
    <n v="0.25416378884765817"/>
    <n v="1.2541637888476582"/>
    <n v="210"/>
    <n v="0"/>
    <n v="0"/>
    <n v="21"/>
    <n v="0"/>
    <n v="166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11238.4778767056"/>
    <n v="23678095.617962781"/>
    <n v="0"/>
    <n v="0"/>
    <n v="26689334"/>
    <n v="0"/>
    <n v="0"/>
    <n v="0"/>
    <n v="0"/>
    <n v="0"/>
    <n v="0"/>
    <n v="0"/>
    <n v="0"/>
    <n v="0"/>
    <n v="26689334"/>
    <n v="127092.06666666667"/>
    <n v="1"/>
    <n v="0"/>
    <n v="1"/>
    <n v="1"/>
    <n v="24249724"/>
    <n v="30413125.730349991"/>
    <n v="30413126"/>
    <n v="21"/>
    <n v="1"/>
    <n v="0"/>
    <n v="1.6153846153846154"/>
    <n v="0"/>
    <n v="1.6153846153846154"/>
    <n v="1.6153846153846154"/>
    <n v="2"/>
    <n v="6660438"/>
    <n v="37073564"/>
    <n v="63762898"/>
  </r>
  <r>
    <x v="8"/>
    <n v="3779"/>
    <x v="29"/>
    <x v="351"/>
    <x v="351"/>
    <x v="344"/>
    <n v="20025"/>
    <n v="220550000491"/>
    <s v="20550220550000491"/>
    <s v="CENTRO EDUCATIVO CINCO DE FEBRERO"/>
    <n v="1"/>
    <n v="26.759344404175906"/>
    <n v="1.8741151222845607"/>
    <n v="0.26668824602822022"/>
    <n v="1.2666882460282203"/>
    <n v="145"/>
    <n v="0"/>
    <n v="0"/>
    <n v="21"/>
    <n v="0"/>
    <n v="93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41309.6118960348"/>
    <n v="15689970.761759121"/>
    <n v="0"/>
    <n v="0"/>
    <n v="18731280"/>
    <n v="0"/>
    <n v="0"/>
    <n v="0"/>
    <n v="0"/>
    <n v="0"/>
    <n v="0"/>
    <n v="0"/>
    <n v="0"/>
    <n v="0"/>
    <n v="18731280"/>
    <n v="129181.24137931035"/>
    <n v="1"/>
    <n v="0"/>
    <n v="1"/>
    <n v="1"/>
    <n v="24249724"/>
    <n v="30716840.360228438"/>
    <n v="30716840"/>
    <n v="21"/>
    <n v="1"/>
    <n v="0"/>
    <n v="1.6153846153846154"/>
    <n v="0"/>
    <n v="1.6153846153846154"/>
    <n v="1.6153846153846154"/>
    <n v="2"/>
    <n v="6660438"/>
    <n v="37377278"/>
    <n v="56108558"/>
  </r>
  <r>
    <x v="8"/>
    <n v="3779"/>
    <x v="29"/>
    <x v="351"/>
    <x v="351"/>
    <x v="344"/>
    <n v="20026"/>
    <n v="220550005573"/>
    <s v="20550220550005573"/>
    <s v="INSTITUCION EDUCATIVA ERNESTINA CASTRO DE AGUILAR"/>
    <n v="1"/>
    <n v="26.759344404175906"/>
    <n v="1.8741151222845607"/>
    <n v="0.26668824602822022"/>
    <n v="1.2666882460282203"/>
    <n v="580"/>
    <n v="2"/>
    <n v="0"/>
    <n v="37"/>
    <n v="0"/>
    <n v="231"/>
    <n v="0"/>
    <n v="216"/>
    <n v="0"/>
    <n v="0"/>
    <n v="0"/>
    <n v="94"/>
    <n v="0"/>
    <n v="580"/>
    <n v="2"/>
    <n v="0"/>
    <n v="37"/>
    <n v="0"/>
    <n v="231"/>
    <n v="0"/>
    <n v="216"/>
    <n v="0"/>
    <n v="0"/>
    <n v="0"/>
    <n v="94"/>
    <n v="0"/>
    <n v="92671"/>
    <n v="81839"/>
    <n v="122758"/>
    <n v="150439"/>
    <n v="114333"/>
    <n v="99892"/>
    <n v="152848"/>
    <n v="184139"/>
    <n v="0"/>
    <n v="0"/>
    <n v="0"/>
    <n v="0"/>
    <n v="5648146.4220926361"/>
    <n v="56559813.955696188"/>
    <n v="0"/>
    <n v="21925190.451926704"/>
    <n v="84133151"/>
    <n v="0"/>
    <n v="0"/>
    <n v="0"/>
    <n v="0"/>
    <n v="1129629.2844185273"/>
    <n v="11311962.791139239"/>
    <n v="0"/>
    <n v="4385038.0903853411"/>
    <n v="16826630"/>
    <n v="100959781"/>
    <n v="174068.58793103448"/>
    <n v="1"/>
    <n v="0"/>
    <n v="1"/>
    <n v="1"/>
    <n v="24249724"/>
    <n v="30716840.360228438"/>
    <n v="30716840"/>
    <n v="39"/>
    <n v="1"/>
    <n v="0"/>
    <n v="3"/>
    <n v="0"/>
    <n v="3"/>
    <n v="3"/>
    <n v="3"/>
    <n v="6660438"/>
    <n v="37377278"/>
    <n v="138337059"/>
  </r>
  <r>
    <x v="8"/>
    <n v="3779"/>
    <x v="29"/>
    <x v="334"/>
    <x v="334"/>
    <x v="327"/>
    <n v="99762"/>
    <n v="220570000080"/>
    <s v="20570220570000080"/>
    <s v="INSTITUCION EDUCATIVA MINAS DE IRACAL"/>
    <n v="1"/>
    <n v="64.552124060976141"/>
    <n v="4.5209669583454106"/>
    <n v="0.66715244805341589"/>
    <n v="1.6671524480534159"/>
    <n v="573"/>
    <n v="0"/>
    <n v="0"/>
    <n v="44"/>
    <n v="0"/>
    <n v="250"/>
    <n v="0"/>
    <n v="208"/>
    <n v="0"/>
    <n v="63"/>
    <n v="0"/>
    <n v="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86863.7971048132"/>
    <n v="76273118.092155933"/>
    <n v="16053717.794944316"/>
    <n v="2455902.2770568635"/>
    <n v="103169602"/>
    <n v="0"/>
    <n v="0"/>
    <n v="0"/>
    <n v="0"/>
    <n v="0"/>
    <n v="0"/>
    <n v="0"/>
    <n v="0"/>
    <n v="0"/>
    <n v="103169602"/>
    <n v="180051.66143106457"/>
    <n v="1"/>
    <n v="1"/>
    <n v="1"/>
    <n v="1"/>
    <n v="24249724"/>
    <n v="40427986.731219672"/>
    <n v="40427987"/>
    <n v="44"/>
    <n v="1"/>
    <n v="0"/>
    <n v="3.3846153846153846"/>
    <n v="0"/>
    <n v="3.3846153846153846"/>
    <n v="3.3846153846153846"/>
    <n v="4"/>
    <n v="6660438"/>
    <n v="47088425"/>
    <n v="150258027"/>
  </r>
  <r>
    <x v="8"/>
    <n v="3779"/>
    <x v="29"/>
    <x v="334"/>
    <x v="334"/>
    <x v="327"/>
    <n v="131254"/>
    <n v="220570068423"/>
    <s v="20570220570068423"/>
    <s v="CENTRO EDUCATIVO INDIGENA GUNCHUKWA"/>
    <n v="1"/>
    <n v="64.552124060976141"/>
    <n v="4.5209669583454106"/>
    <n v="0.66715244805341589"/>
    <n v="1.6671524480534159"/>
    <n v="271"/>
    <n v="0"/>
    <n v="0"/>
    <n v="0"/>
    <n v="0"/>
    <n v="2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45131037.124397941"/>
    <n v="0"/>
    <n v="0"/>
    <n v="45131037"/>
    <n v="0"/>
    <n v="0"/>
    <n v="0"/>
    <n v="0"/>
    <n v="0"/>
    <n v="0"/>
    <n v="0"/>
    <n v="0"/>
    <n v="0"/>
    <n v="45131037"/>
    <n v="166535.19188191881"/>
    <n v="1"/>
    <n v="1"/>
    <n v="1"/>
    <n v="1"/>
    <n v="24249724"/>
    <n v="40427986.731219672"/>
    <n v="40427987"/>
    <n v="0"/>
    <n v="1"/>
    <n v="0"/>
    <n v="0"/>
    <n v="0"/>
    <n v="0"/>
    <n v="0"/>
    <n v="0"/>
    <n v="0"/>
    <n v="40427987"/>
    <n v="85559024"/>
  </r>
  <r>
    <x v="8"/>
    <n v="3779"/>
    <x v="29"/>
    <x v="352"/>
    <x v="352"/>
    <x v="345"/>
    <n v="20052"/>
    <n v="220614000015"/>
    <s v="20614220614000015"/>
    <s v="INSTITUCION EDUCATIVA EL CAMPAMENTO"/>
    <n v="1"/>
    <n v="21.675458078845086"/>
    <n v="1.5180605008271186"/>
    <n v="0.21281778455518913"/>
    <n v="1.2128177845551891"/>
    <n v="267"/>
    <n v="0"/>
    <n v="0"/>
    <n v="19"/>
    <n v="0"/>
    <n v="120"/>
    <n v="0"/>
    <n v="98"/>
    <n v="0"/>
    <n v="30"/>
    <n v="0"/>
    <n v="0"/>
    <n v="0"/>
    <n v="161"/>
    <n v="0"/>
    <n v="0"/>
    <n v="2"/>
    <n v="0"/>
    <n v="31"/>
    <n v="0"/>
    <n v="98"/>
    <n v="0"/>
    <n v="30"/>
    <n v="0"/>
    <n v="0"/>
    <n v="0"/>
    <n v="92671"/>
    <n v="81839"/>
    <n v="122758"/>
    <n v="150439"/>
    <n v="114333"/>
    <n v="99892"/>
    <n v="152848"/>
    <n v="184139"/>
    <n v="0"/>
    <n v="0"/>
    <n v="0"/>
    <n v="0"/>
    <n v="2634636.8194694202"/>
    <n v="26410873.121383555"/>
    <n v="5561303.1820107466"/>
    <n v="0"/>
    <n v="34606813"/>
    <n v="0"/>
    <n v="0"/>
    <n v="0"/>
    <n v="0"/>
    <n v="55466.038304619375"/>
    <n v="3125690.4886775035"/>
    <n v="1112260.6364021492"/>
    <n v="0"/>
    <n v="4293417"/>
    <n v="38900230"/>
    <n v="145693.74531835207"/>
    <n v="1"/>
    <n v="0"/>
    <n v="0"/>
    <n v="1"/>
    <n v="24249724"/>
    <n v="29410496.537754796"/>
    <n v="29410497"/>
    <n v="19"/>
    <n v="1"/>
    <n v="0"/>
    <n v="1.4615384615384615"/>
    <n v="0"/>
    <n v="1.4615384615384615"/>
    <n v="1.4615384615384615"/>
    <n v="2"/>
    <n v="6660438"/>
    <n v="36070935"/>
    <n v="74971165"/>
  </r>
  <r>
    <x v="8"/>
    <n v="3779"/>
    <x v="29"/>
    <x v="352"/>
    <x v="352"/>
    <x v="345"/>
    <n v="118196"/>
    <n v="220614000082"/>
    <s v="20614220614000082"/>
    <s v="CENTRO EDUCATIVO VENADILLO"/>
    <n v="1"/>
    <n v="21.675458078845086"/>
    <n v="1.5180605008271186"/>
    <n v="0.21281778455518913"/>
    <n v="1.2128177845551891"/>
    <n v="211"/>
    <n v="0"/>
    <n v="0"/>
    <n v="14"/>
    <n v="0"/>
    <n v="135"/>
    <n v="0"/>
    <n v="62"/>
    <n v="0"/>
    <n v="0"/>
    <n v="0"/>
    <n v="0"/>
    <n v="0"/>
    <n v="187"/>
    <n v="0"/>
    <n v="0"/>
    <n v="12"/>
    <n v="0"/>
    <n v="113"/>
    <n v="0"/>
    <n v="6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41311.340661678"/>
    <n v="23866706.444553029"/>
    <n v="0"/>
    <n v="0"/>
    <n v="25808018"/>
    <n v="0"/>
    <n v="0"/>
    <n v="0"/>
    <n v="0"/>
    <n v="332796.22982771625"/>
    <n v="4240277.7947175428"/>
    <n v="0"/>
    <n v="0"/>
    <n v="4573074"/>
    <n v="30381092"/>
    <n v="143986.21800947867"/>
    <n v="1"/>
    <n v="0"/>
    <n v="0"/>
    <n v="1"/>
    <n v="24249724"/>
    <n v="29410496.537754796"/>
    <n v="29410497"/>
    <n v="14"/>
    <n v="0"/>
    <n v="1"/>
    <n v="1.0769230769230769"/>
    <n v="0"/>
    <n v="1.0769230769230769"/>
    <n v="1.0769230769230769"/>
    <n v="2"/>
    <n v="13320876"/>
    <n v="42731373"/>
    <n v="73112465"/>
  </r>
  <r>
    <x v="8"/>
    <n v="3779"/>
    <x v="29"/>
    <x v="352"/>
    <x v="352"/>
    <x v="345"/>
    <n v="20053"/>
    <n v="220614000147"/>
    <s v="20614220614000147"/>
    <s v="CENTRO EDUCATIVO MONTECITOS"/>
    <n v="1"/>
    <n v="21.675458078845086"/>
    <n v="1.5180605008271186"/>
    <n v="0.21281778455518913"/>
    <n v="1.2128177845551891"/>
    <n v="175"/>
    <n v="0"/>
    <n v="0"/>
    <n v="22"/>
    <n v="0"/>
    <n v="109"/>
    <n v="0"/>
    <n v="44"/>
    <n v="0"/>
    <n v="0"/>
    <n v="0"/>
    <n v="0"/>
    <n v="0"/>
    <n v="125"/>
    <n v="0"/>
    <n v="0"/>
    <n v="12"/>
    <n v="0"/>
    <n v="69"/>
    <n v="0"/>
    <n v="44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50632.1067540655"/>
    <n v="18536071.502622403"/>
    <n v="0"/>
    <n v="0"/>
    <n v="21586704"/>
    <n v="0"/>
    <n v="0"/>
    <n v="0"/>
    <n v="0"/>
    <n v="332796.22982771625"/>
    <n v="2738007.9474461852"/>
    <n v="0"/>
    <n v="0"/>
    <n v="3070804"/>
    <n v="24657508"/>
    <n v="140900.04571428572"/>
    <n v="1"/>
    <n v="0"/>
    <n v="0"/>
    <n v="1"/>
    <n v="24249724"/>
    <n v="29410496.537754796"/>
    <n v="29410497"/>
    <n v="22"/>
    <n v="0"/>
    <n v="1"/>
    <n v="1.6923076923076923"/>
    <n v="0"/>
    <n v="1.6923076923076923"/>
    <n v="1.6923076923076923"/>
    <n v="2"/>
    <n v="13320876"/>
    <n v="42731373"/>
    <n v="67388881"/>
  </r>
  <r>
    <x v="8"/>
    <n v="3779"/>
    <x v="29"/>
    <x v="352"/>
    <x v="352"/>
    <x v="345"/>
    <n v="20054"/>
    <n v="220614000333"/>
    <s v="20614220614000333"/>
    <s v="CENTRO EDUCATIVO EL SALOBRE"/>
    <n v="1"/>
    <n v="21.675458078845086"/>
    <n v="1.5180605008271186"/>
    <n v="0.21281778455518913"/>
    <n v="1.2128177845551891"/>
    <n v="181"/>
    <n v="0"/>
    <n v="0"/>
    <n v="13"/>
    <n v="0"/>
    <n v="116"/>
    <n v="0"/>
    <n v="52"/>
    <n v="0"/>
    <n v="0"/>
    <n v="0"/>
    <n v="0"/>
    <n v="0"/>
    <n v="90"/>
    <n v="0"/>
    <n v="0"/>
    <n v="5"/>
    <n v="0"/>
    <n v="44"/>
    <n v="0"/>
    <n v="41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02646.2449001295"/>
    <n v="20353333.414644208"/>
    <n v="0"/>
    <n v="0"/>
    <n v="22155980"/>
    <n v="0"/>
    <n v="0"/>
    <n v="0"/>
    <n v="0"/>
    <n v="138665.09576154844"/>
    <n v="2059563.500291378"/>
    <n v="0"/>
    <n v="0"/>
    <n v="2198229"/>
    <n v="24354209"/>
    <n v="134553.6408839779"/>
    <n v="1"/>
    <n v="0"/>
    <n v="0"/>
    <n v="1"/>
    <n v="24249724"/>
    <n v="29410496.537754796"/>
    <n v="29410497"/>
    <n v="13"/>
    <n v="1"/>
    <n v="0"/>
    <n v="1"/>
    <n v="0"/>
    <n v="1"/>
    <n v="1"/>
    <n v="1"/>
    <n v="6660438"/>
    <n v="36070935"/>
    <n v="60425144"/>
  </r>
  <r>
    <x v="8"/>
    <n v="3779"/>
    <x v="29"/>
    <x v="352"/>
    <x v="352"/>
    <x v="345"/>
    <n v="20055"/>
    <n v="220614000431"/>
    <s v="20614220614000431"/>
    <s v="INSTITUCION EDUCATIVA AGROPECUARIA LOS ANGELES"/>
    <n v="1"/>
    <n v="21.675458078845086"/>
    <n v="1.5180605008271186"/>
    <n v="0.21281778455518913"/>
    <n v="1.2128177845551891"/>
    <n v="442"/>
    <n v="0"/>
    <n v="0"/>
    <n v="23"/>
    <n v="0"/>
    <n v="195"/>
    <n v="0"/>
    <n v="163"/>
    <n v="0"/>
    <n v="1"/>
    <n v="0"/>
    <n v="60"/>
    <n v="0"/>
    <n v="414"/>
    <n v="0"/>
    <n v="0"/>
    <n v="21"/>
    <n v="0"/>
    <n v="169"/>
    <n v="0"/>
    <n v="163"/>
    <n v="0"/>
    <n v="1"/>
    <n v="0"/>
    <n v="60"/>
    <n v="0"/>
    <n v="92671"/>
    <n v="81839"/>
    <n v="122758"/>
    <n v="150439"/>
    <n v="114333"/>
    <n v="99892"/>
    <n v="152848"/>
    <n v="184139"/>
    <n v="0"/>
    <n v="0"/>
    <n v="0"/>
    <n v="0"/>
    <n v="3189297.2025156138"/>
    <n v="43371984.300253727"/>
    <n v="185376.77273369153"/>
    <n v="13399623.241812477"/>
    <n v="60146282"/>
    <n v="0"/>
    <n v="0"/>
    <n v="0"/>
    <n v="0"/>
    <n v="582393.40219850349"/>
    <n v="8044412.7305498542"/>
    <n v="37075.354546738308"/>
    <n v="2679924.6483624955"/>
    <n v="11343806"/>
    <n v="71490088"/>
    <n v="161742.28054298644"/>
    <n v="1"/>
    <n v="0"/>
    <n v="0"/>
    <n v="1"/>
    <n v="24249724"/>
    <n v="29410496.537754796"/>
    <n v="29410497"/>
    <n v="23"/>
    <n v="1"/>
    <n v="0"/>
    <n v="1.7692307692307692"/>
    <n v="0"/>
    <n v="1.7692307692307692"/>
    <n v="1.7692307692307692"/>
    <n v="2"/>
    <n v="6660438"/>
    <n v="36070935"/>
    <n v="107561023"/>
  </r>
  <r>
    <x v="8"/>
    <n v="3779"/>
    <x v="29"/>
    <x v="352"/>
    <x v="352"/>
    <x v="345"/>
    <n v="118356"/>
    <n v="220614000473"/>
    <s v="20614220614000473"/>
    <s v="INSTITUCION EDUCATIVA EL MARQUEZ"/>
    <n v="1"/>
    <n v="21.675458078845086"/>
    <n v="1.5180605008271186"/>
    <n v="0.21281778455518913"/>
    <n v="1.2128177845551891"/>
    <n v="389"/>
    <n v="0"/>
    <n v="0"/>
    <n v="39"/>
    <n v="0"/>
    <n v="222"/>
    <n v="0"/>
    <n v="101"/>
    <n v="0"/>
    <n v="27"/>
    <n v="0"/>
    <n v="0"/>
    <n v="0"/>
    <n v="389"/>
    <n v="0"/>
    <n v="0"/>
    <n v="39"/>
    <n v="0"/>
    <n v="222"/>
    <n v="0"/>
    <n v="101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5407938.7347003892"/>
    <n v="39131706.505536184"/>
    <n v="5005172.8638096713"/>
    <n v="0"/>
    <n v="49544818"/>
    <n v="0"/>
    <n v="0"/>
    <n v="0"/>
    <n v="0"/>
    <n v="1081587.7469400777"/>
    <n v="7826341.3011072371"/>
    <n v="1001034.5727619344"/>
    <n v="0"/>
    <n v="9908964"/>
    <n v="59453782"/>
    <n v="152837.48586118253"/>
    <n v="1"/>
    <n v="0"/>
    <n v="0"/>
    <n v="1"/>
    <n v="24249724"/>
    <n v="29410496.537754796"/>
    <n v="29410497"/>
    <n v="39"/>
    <n v="1"/>
    <n v="0"/>
    <n v="3"/>
    <n v="0"/>
    <n v="3"/>
    <n v="3"/>
    <n v="3"/>
    <n v="6660438"/>
    <n v="36070935"/>
    <n v="95524717"/>
  </r>
  <r>
    <x v="8"/>
    <n v="3779"/>
    <x v="29"/>
    <x v="353"/>
    <x v="353"/>
    <x v="346"/>
    <n v="20058"/>
    <n v="220621000683"/>
    <s v="20621220621000683"/>
    <s v="INSTITUCION EDUCATIVA LOS ENCANTOS GUAIMARAL"/>
    <n v="1"/>
    <n v="28.538594139053821"/>
    <n v="1.9987265022978593"/>
    <n v="0.28554173687361289"/>
    <n v="1.2855417368736128"/>
    <n v="235"/>
    <n v="3"/>
    <n v="0"/>
    <n v="11"/>
    <n v="0"/>
    <n v="116"/>
    <n v="0"/>
    <n v="80"/>
    <n v="0"/>
    <n v="25"/>
    <n v="0"/>
    <n v="0"/>
    <n v="0"/>
    <n v="192"/>
    <n v="0"/>
    <n v="0"/>
    <n v="10"/>
    <n v="0"/>
    <n v="100"/>
    <n v="0"/>
    <n v="57"/>
    <n v="0"/>
    <n v="25"/>
    <n v="0"/>
    <n v="0"/>
    <n v="0"/>
    <n v="92671"/>
    <n v="81839"/>
    <n v="122758"/>
    <n v="150439"/>
    <n v="114333"/>
    <n v="99892"/>
    <n v="152848"/>
    <n v="184139"/>
    <n v="0"/>
    <n v="0"/>
    <n v="0"/>
    <n v="0"/>
    <n v="2057717.8076275908"/>
    <n v="25169405.695236672"/>
    <n v="4912312.0849414496"/>
    <n v="0"/>
    <n v="32139436"/>
    <n v="0"/>
    <n v="0"/>
    <n v="0"/>
    <n v="0"/>
    <n v="293959.68680394156"/>
    <n v="4032241.5246450589"/>
    <n v="982462.41698828992"/>
    <n v="0"/>
    <n v="5308664"/>
    <n v="37448100"/>
    <n v="159353.61702127659"/>
    <n v="1"/>
    <n v="1"/>
    <n v="1"/>
    <n v="1"/>
    <n v="24249724"/>
    <n v="31174032.309665736"/>
    <n v="31174032"/>
    <n v="14"/>
    <n v="1"/>
    <n v="0"/>
    <n v="1.0769230769230769"/>
    <n v="0"/>
    <n v="1.0769230769230769"/>
    <n v="1.0769230769230769"/>
    <n v="2"/>
    <n v="6660438"/>
    <n v="37834470"/>
    <n v="75282570"/>
  </r>
  <r>
    <x v="8"/>
    <n v="3779"/>
    <x v="29"/>
    <x v="353"/>
    <x v="353"/>
    <x v="346"/>
    <n v="20060"/>
    <n v="220621001108"/>
    <s v="20621220621001108"/>
    <s v="CENTRO EDUCATIVO MINGUILLO"/>
    <n v="1"/>
    <n v="28.538594139053821"/>
    <n v="1.9987265022978593"/>
    <n v="0.28554173687361289"/>
    <n v="1.2855417368736128"/>
    <n v="307"/>
    <n v="0"/>
    <n v="0"/>
    <n v="35"/>
    <n v="0"/>
    <n v="186"/>
    <n v="0"/>
    <n v="86"/>
    <n v="0"/>
    <n v="0"/>
    <n v="0"/>
    <n v="0"/>
    <n v="0"/>
    <n v="198"/>
    <n v="0"/>
    <n v="0"/>
    <n v="23"/>
    <n v="0"/>
    <n v="107"/>
    <n v="0"/>
    <n v="68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44294.5190689769"/>
    <n v="34928971.168899871"/>
    <n v="0"/>
    <n v="0"/>
    <n v="40073266"/>
    <n v="0"/>
    <n v="0"/>
    <n v="0"/>
    <n v="0"/>
    <n v="676107.27964906569"/>
    <n v="4494536.7312922627"/>
    <n v="0"/>
    <n v="0"/>
    <n v="5170644"/>
    <n v="45243910"/>
    <n v="147374.29967426709"/>
    <n v="1"/>
    <n v="1"/>
    <n v="1"/>
    <n v="1"/>
    <n v="24249724"/>
    <n v="31174032.309665736"/>
    <n v="31174032"/>
    <n v="35"/>
    <n v="1"/>
    <n v="0"/>
    <n v="2.6923076923076925"/>
    <n v="0"/>
    <n v="2.6923076923076925"/>
    <n v="2.6923076923076925"/>
    <n v="3"/>
    <n v="6660438"/>
    <n v="37834470"/>
    <n v="83078380"/>
  </r>
  <r>
    <x v="8"/>
    <n v="3779"/>
    <x v="29"/>
    <x v="353"/>
    <x v="353"/>
    <x v="346"/>
    <n v="131258"/>
    <n v="220621013238"/>
    <s v="20621220621013238"/>
    <s v="CENTRO EDUCATIVO KUNA MANOYE"/>
    <n v="1"/>
    <n v="28.538594139053821"/>
    <n v="1.9987265022978593"/>
    <n v="0.28554173687361289"/>
    <n v="1.2855417368736128"/>
    <n v="113"/>
    <n v="0"/>
    <n v="0"/>
    <n v="10"/>
    <n v="0"/>
    <n v="55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69798.4340197078"/>
    <n v="13226779.523517231"/>
    <n v="0"/>
    <n v="0"/>
    <n v="14696578"/>
    <n v="0"/>
    <n v="0"/>
    <n v="0"/>
    <n v="0"/>
    <n v="0"/>
    <n v="0"/>
    <n v="0"/>
    <n v="0"/>
    <n v="0"/>
    <n v="14696578"/>
    <n v="130058.21238938053"/>
    <n v="1"/>
    <n v="1"/>
    <n v="1"/>
    <n v="1"/>
    <n v="24249724"/>
    <n v="31174032.309665736"/>
    <n v="31174032"/>
    <n v="10"/>
    <n v="1"/>
    <n v="0"/>
    <n v="0.76923076923076927"/>
    <n v="0"/>
    <n v="0.76923076923076927"/>
    <n v="0.76923076923076927"/>
    <n v="1"/>
    <n v="6660438"/>
    <n v="37834470"/>
    <n v="52531048"/>
  </r>
  <r>
    <x v="8"/>
    <n v="3779"/>
    <x v="29"/>
    <x v="353"/>
    <x v="353"/>
    <x v="346"/>
    <n v="20061"/>
    <n v="220621013394"/>
    <s v="20621220621013394"/>
    <s v="CENTRO EDUCATIVO LA BODEGA"/>
    <n v="1"/>
    <n v="28.538594139053821"/>
    <n v="1.9987265022978593"/>
    <n v="0.28554173687361289"/>
    <n v="1.2855417368736128"/>
    <n v="166"/>
    <n v="0"/>
    <n v="0"/>
    <n v="21"/>
    <n v="0"/>
    <n v="91"/>
    <n v="0"/>
    <n v="54"/>
    <n v="0"/>
    <n v="0"/>
    <n v="0"/>
    <n v="0"/>
    <n v="0"/>
    <n v="166"/>
    <n v="0"/>
    <n v="0"/>
    <n v="21"/>
    <n v="0"/>
    <n v="91"/>
    <n v="0"/>
    <n v="54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86576.7114413865"/>
    <n v="18620223.601067945"/>
    <n v="0"/>
    <n v="0"/>
    <n v="21706800"/>
    <n v="0"/>
    <n v="0"/>
    <n v="0"/>
    <n v="0"/>
    <n v="617315.34228827734"/>
    <n v="3724044.7202135893"/>
    <n v="0"/>
    <n v="0"/>
    <n v="4341360"/>
    <n v="26048160"/>
    <n v="156916.6265060241"/>
    <n v="1"/>
    <n v="1"/>
    <n v="1"/>
    <n v="1"/>
    <n v="24249724"/>
    <n v="31174032.309665736"/>
    <n v="31174032"/>
    <n v="21"/>
    <n v="1"/>
    <n v="0"/>
    <n v="1.6153846153846154"/>
    <n v="0"/>
    <n v="1.6153846153846154"/>
    <n v="1.6153846153846154"/>
    <n v="2"/>
    <n v="6660438"/>
    <n v="37834470"/>
    <n v="63882630"/>
  </r>
  <r>
    <x v="8"/>
    <n v="3779"/>
    <x v="29"/>
    <x v="353"/>
    <x v="353"/>
    <x v="346"/>
    <n v="20062"/>
    <n v="220621013505"/>
    <s v="20621220621013505"/>
    <s v="CENTRO EDUCATIVO KUNA PEJUPA"/>
    <n v="1"/>
    <n v="28.538594139053821"/>
    <n v="1.9987265022978593"/>
    <n v="0.28554173687361289"/>
    <n v="1.2855417368736128"/>
    <n v="231"/>
    <n v="0"/>
    <n v="0"/>
    <n v="30"/>
    <n v="0"/>
    <n v="109"/>
    <n v="0"/>
    <n v="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09395.3020591233"/>
    <n v="25811482.371135566"/>
    <n v="0"/>
    <n v="0"/>
    <n v="30220878"/>
    <n v="0"/>
    <n v="0"/>
    <n v="0"/>
    <n v="0"/>
    <n v="0"/>
    <n v="0"/>
    <n v="0"/>
    <n v="0"/>
    <n v="0"/>
    <n v="30220878"/>
    <n v="130826.31168831169"/>
    <n v="1"/>
    <n v="1"/>
    <n v="1"/>
    <n v="1"/>
    <n v="24249724"/>
    <n v="31174032.309665736"/>
    <n v="31174032"/>
    <n v="30"/>
    <n v="1"/>
    <n v="0"/>
    <n v="2.3076923076923075"/>
    <n v="0"/>
    <n v="2.3076923076923075"/>
    <n v="2.3076923076923075"/>
    <n v="3"/>
    <n v="6660438"/>
    <n v="37834470"/>
    <n v="68055348"/>
  </r>
  <r>
    <x v="8"/>
    <n v="3779"/>
    <x v="29"/>
    <x v="354"/>
    <x v="354"/>
    <x v="347"/>
    <n v="20185"/>
    <n v="220710000247"/>
    <s v="20710220710000247"/>
    <s v="INSTITUCION EDUCATIVA LA LLANA"/>
    <n v="1"/>
    <n v="13.734614882790414"/>
    <n v="0.96191629592297612"/>
    <n v="0.12867410783192798"/>
    <n v="1.128674107831928"/>
    <n v="372"/>
    <n v="0"/>
    <n v="0"/>
    <n v="33"/>
    <n v="0"/>
    <n v="198"/>
    <n v="0"/>
    <n v="108"/>
    <n v="0"/>
    <n v="33"/>
    <n v="0"/>
    <n v="0"/>
    <n v="0"/>
    <n v="268"/>
    <n v="0"/>
    <n v="0"/>
    <n v="14"/>
    <n v="0"/>
    <n v="113"/>
    <n v="0"/>
    <n v="108"/>
    <n v="0"/>
    <n v="33"/>
    <n v="0"/>
    <n v="0"/>
    <n v="0"/>
    <n v="92671"/>
    <n v="81839"/>
    <n v="122758"/>
    <n v="150439"/>
    <n v="114333"/>
    <n v="99892"/>
    <n v="152848"/>
    <n v="184139"/>
    <n v="0"/>
    <n v="0"/>
    <n v="0"/>
    <n v="0"/>
    <n v="4258474.9934346778"/>
    <n v="34500127.277741365"/>
    <n v="5693014.1411185199"/>
    <n v="0"/>
    <n v="44451616"/>
    <n v="0"/>
    <n v="0"/>
    <n v="0"/>
    <n v="0"/>
    <n v="361325.15095809393"/>
    <n v="4983351.7178959753"/>
    <n v="1138602.8282237039"/>
    <n v="0"/>
    <n v="6483280"/>
    <n v="50934896"/>
    <n v="136921.7634408602"/>
    <n v="1"/>
    <n v="0"/>
    <n v="0"/>
    <n v="1"/>
    <n v="24249724"/>
    <n v="27370035.600870494"/>
    <n v="27370036"/>
    <n v="33"/>
    <n v="1"/>
    <n v="0"/>
    <n v="2.5384615384615383"/>
    <n v="0"/>
    <n v="2.5384615384615383"/>
    <n v="2.5384615384615383"/>
    <n v="3"/>
    <n v="6660438"/>
    <n v="34030474"/>
    <n v="84965370"/>
  </r>
  <r>
    <x v="8"/>
    <n v="3779"/>
    <x v="29"/>
    <x v="354"/>
    <x v="354"/>
    <x v="347"/>
    <n v="20186"/>
    <n v="220710000280"/>
    <s v="20710220710000280"/>
    <s v="INSTITUCION EDUCATIVA LIBANO"/>
    <n v="1"/>
    <n v="13.734614882790414"/>
    <n v="0.96191629592297612"/>
    <n v="0.12867410783192798"/>
    <n v="1.128674107831928"/>
    <n v="259"/>
    <n v="0"/>
    <n v="0"/>
    <n v="21"/>
    <n v="0"/>
    <n v="138"/>
    <n v="0"/>
    <n v="71"/>
    <n v="0"/>
    <n v="29"/>
    <n v="0"/>
    <n v="0"/>
    <n v="0"/>
    <n v="203"/>
    <n v="0"/>
    <n v="0"/>
    <n v="16"/>
    <n v="0"/>
    <n v="87"/>
    <n v="0"/>
    <n v="71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2709938.6321857045"/>
    <n v="23563812.421725314"/>
    <n v="5002951.8209829414"/>
    <n v="0"/>
    <n v="31276703"/>
    <n v="0"/>
    <n v="0"/>
    <n v="0"/>
    <n v="0"/>
    <n v="412943.02966639306"/>
    <n v="3562758.2417536839"/>
    <n v="1000590.3641965883"/>
    <n v="0"/>
    <n v="4976292"/>
    <n v="36252995"/>
    <n v="139972.95366795367"/>
    <n v="1"/>
    <n v="0"/>
    <n v="0"/>
    <n v="1"/>
    <n v="24249724"/>
    <n v="27370035.600870494"/>
    <n v="27370036"/>
    <n v="21"/>
    <n v="0"/>
    <n v="1"/>
    <n v="1.6153846153846154"/>
    <n v="0"/>
    <n v="1.6153846153846154"/>
    <n v="1.6153846153846154"/>
    <n v="2"/>
    <n v="13320876"/>
    <n v="40690912"/>
    <n v="76943907"/>
  </r>
  <r>
    <x v="8"/>
    <n v="3779"/>
    <x v="29"/>
    <x v="355"/>
    <x v="355"/>
    <x v="348"/>
    <n v="20165"/>
    <n v="220750000428"/>
    <s v="20750220750000428"/>
    <s v="INSTITUCION EDUCATIVA RAFAEL URIBE URIBE"/>
    <n v="1"/>
    <n v="22.520237452779277"/>
    <n v="1.577225395742746"/>
    <n v="0.2217693329975654"/>
    <n v="1.2217693329975654"/>
    <n v="1348"/>
    <n v="7"/>
    <n v="0"/>
    <n v="95"/>
    <n v="0"/>
    <n v="626"/>
    <n v="0"/>
    <n v="463"/>
    <n v="0"/>
    <n v="0"/>
    <n v="0"/>
    <n v="157"/>
    <n v="0"/>
    <n v="368"/>
    <n v="0"/>
    <n v="0"/>
    <n v="94"/>
    <n v="0"/>
    <n v="117"/>
    <n v="0"/>
    <n v="0"/>
    <n v="0"/>
    <n v="0"/>
    <n v="0"/>
    <n v="157"/>
    <n v="0"/>
    <n v="92671"/>
    <n v="81839"/>
    <n v="122758"/>
    <n v="150439"/>
    <n v="114333"/>
    <n v="99892"/>
    <n v="152848"/>
    <n v="184139"/>
    <n v="0"/>
    <n v="0"/>
    <n v="0"/>
    <n v="0"/>
    <n v="14248232.421260286"/>
    <n v="132906985.62864237"/>
    <n v="0"/>
    <n v="35321135.163787678"/>
    <n v="182476353"/>
    <n v="0"/>
    <n v="0"/>
    <n v="0"/>
    <n v="0"/>
    <n v="2626144.7992126802"/>
    <n v="2855852.5837559518"/>
    <n v="0"/>
    <n v="7064227.0327575356"/>
    <n v="12546224"/>
    <n v="195022577"/>
    <n v="144675.50222551927"/>
    <n v="1"/>
    <n v="1"/>
    <n v="1"/>
    <n v="1"/>
    <n v="24249724"/>
    <n v="29627569.116855055"/>
    <n v="29627569"/>
    <n v="102"/>
    <n v="1"/>
    <n v="0"/>
    <n v="7.8461538461538458"/>
    <n v="0"/>
    <n v="7.8461538461538458"/>
    <n v="4"/>
    <n v="4"/>
    <n v="6660438"/>
    <n v="36288007"/>
    <n v="231310584"/>
  </r>
  <r>
    <x v="8"/>
    <n v="3779"/>
    <x v="29"/>
    <x v="355"/>
    <x v="355"/>
    <x v="348"/>
    <n v="20166"/>
    <n v="220750006515"/>
    <s v="20750220750006515"/>
    <s v="INSTITUCION EDUCATIVA NUEVAS FLORES"/>
    <n v="1"/>
    <n v="22.520237452779277"/>
    <n v="1.577225395742746"/>
    <n v="0.2217693329975654"/>
    <n v="1.2217693329975654"/>
    <n v="577"/>
    <n v="0"/>
    <n v="0"/>
    <n v="54"/>
    <n v="0"/>
    <n v="337"/>
    <n v="0"/>
    <n v="153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43181.8700789744"/>
    <n v="59802041.283778474"/>
    <n v="6162584.9673303915"/>
    <n v="0"/>
    <n v="73507808"/>
    <n v="0"/>
    <n v="0"/>
    <n v="0"/>
    <n v="0"/>
    <n v="0"/>
    <n v="0"/>
    <n v="0"/>
    <n v="0"/>
    <n v="0"/>
    <n v="73507808"/>
    <n v="127396.54766031196"/>
    <n v="1"/>
    <n v="1"/>
    <n v="1"/>
    <n v="1"/>
    <n v="24249724"/>
    <n v="29627569.116855055"/>
    <n v="29627569"/>
    <n v="54"/>
    <n v="1"/>
    <n v="0"/>
    <n v="4.1538461538461542"/>
    <n v="0"/>
    <n v="4.1538461538461542"/>
    <n v="4"/>
    <n v="4"/>
    <n v="6660438"/>
    <n v="36288007"/>
    <n v="109795815"/>
  </r>
  <r>
    <x v="8"/>
    <n v="3779"/>
    <x v="29"/>
    <x v="356"/>
    <x v="356"/>
    <x v="349"/>
    <n v="111611"/>
    <n v="220770000050"/>
    <s v="20770220770000050"/>
    <s v="INSTITUCION EDUCATIVA MINAS"/>
    <n v="1"/>
    <n v="24.090553491101115"/>
    <n v="1.6872039135171082"/>
    <n v="0.23840889655771144"/>
    <n v="1.2384088965577114"/>
    <n v="373"/>
    <n v="0"/>
    <n v="0"/>
    <n v="20"/>
    <n v="0"/>
    <n v="170"/>
    <n v="0"/>
    <n v="133"/>
    <n v="0"/>
    <n v="50"/>
    <n v="0"/>
    <n v="0"/>
    <n v="0"/>
    <n v="363"/>
    <n v="0"/>
    <n v="0"/>
    <n v="19"/>
    <n v="0"/>
    <n v="161"/>
    <n v="0"/>
    <n v="133"/>
    <n v="0"/>
    <n v="50"/>
    <n v="0"/>
    <n v="0"/>
    <n v="0"/>
    <n v="92671"/>
    <n v="81839"/>
    <n v="122758"/>
    <n v="150439"/>
    <n v="114333"/>
    <n v="99892"/>
    <n v="152848"/>
    <n v="184139"/>
    <n v="0"/>
    <n v="0"/>
    <n v="0"/>
    <n v="0"/>
    <n v="2831820.0874026562"/>
    <n v="37483263.872967698"/>
    <n v="9464416.1510526538"/>
    <n v="0"/>
    <n v="49779500"/>
    <n v="0"/>
    <n v="0"/>
    <n v="0"/>
    <n v="0"/>
    <n v="538045.81660650473"/>
    <n v="7273979.9199026432"/>
    <n v="1892883.2302105306"/>
    <n v="0"/>
    <n v="9704909"/>
    <n v="59484409"/>
    <n v="159475.62734584449"/>
    <n v="1"/>
    <n v="0"/>
    <n v="0"/>
    <n v="1"/>
    <n v="24249724"/>
    <n v="30031073.940669052"/>
    <n v="30031074"/>
    <n v="20"/>
    <n v="0"/>
    <n v="1"/>
    <n v="1.5384615384615385"/>
    <n v="0"/>
    <n v="1.5384615384615385"/>
    <n v="1.5384615384615385"/>
    <n v="2"/>
    <n v="13320876"/>
    <n v="43351950"/>
    <n v="102836359"/>
  </r>
  <r>
    <x v="8"/>
    <n v="3779"/>
    <x v="29"/>
    <x v="356"/>
    <x v="356"/>
    <x v="349"/>
    <n v="111592"/>
    <n v="220770000190"/>
    <s v="20770220770000190"/>
    <s v="INSTITUCION EDUCATIVA CUATRO BOCAS"/>
    <n v="1"/>
    <n v="24.090553491101115"/>
    <n v="1.6872039135171082"/>
    <n v="0.23840889655771144"/>
    <n v="1.2384088965577114"/>
    <n v="311"/>
    <n v="5"/>
    <n v="0"/>
    <n v="28"/>
    <n v="0"/>
    <n v="170"/>
    <n v="0"/>
    <n v="94"/>
    <n v="0"/>
    <n v="14"/>
    <n v="0"/>
    <n v="0"/>
    <n v="0"/>
    <n v="260"/>
    <n v="5"/>
    <n v="0"/>
    <n v="22"/>
    <n v="0"/>
    <n v="125"/>
    <n v="0"/>
    <n v="94"/>
    <n v="0"/>
    <n v="14"/>
    <n v="0"/>
    <n v="0"/>
    <n v="0"/>
    <n v="92671"/>
    <n v="81839"/>
    <n v="122758"/>
    <n v="150439"/>
    <n v="114333"/>
    <n v="99892"/>
    <n v="152848"/>
    <n v="184139"/>
    <n v="0"/>
    <n v="0"/>
    <n v="0"/>
    <n v="0"/>
    <n v="4672503.1442143824"/>
    <n v="32658685.354664925"/>
    <n v="2650036.522294743"/>
    <n v="0"/>
    <n v="39981225"/>
    <n v="0"/>
    <n v="0"/>
    <n v="0"/>
    <n v="0"/>
    <n v="764591.42359871732"/>
    <n v="5418372.7974784998"/>
    <n v="530007.30445894867"/>
    <n v="0"/>
    <n v="6712972"/>
    <n v="46694197"/>
    <n v="150142.11254019293"/>
    <n v="1"/>
    <n v="0"/>
    <n v="0"/>
    <n v="1"/>
    <n v="24249724"/>
    <n v="30031073.940669052"/>
    <n v="30031074"/>
    <n v="33"/>
    <n v="1"/>
    <n v="0"/>
    <n v="2.5384615384615383"/>
    <n v="0"/>
    <n v="2.5384615384615383"/>
    <n v="2.5384615384615383"/>
    <n v="3"/>
    <n v="6660438"/>
    <n v="36691512"/>
    <n v="83385709"/>
  </r>
  <r>
    <x v="8"/>
    <n v="3779"/>
    <x v="29"/>
    <x v="356"/>
    <x v="356"/>
    <x v="349"/>
    <n v="131255"/>
    <n v="220770000343"/>
    <s v="20770220770000343"/>
    <s v="INSTITUCION EDUCATIVA EL CAIRO"/>
    <n v="1"/>
    <n v="24.090553491101115"/>
    <n v="1.6872039135171082"/>
    <n v="0.23840889655771144"/>
    <n v="1.2384088965577114"/>
    <n v="321"/>
    <n v="0"/>
    <n v="0"/>
    <n v="17"/>
    <n v="0"/>
    <n v="199"/>
    <n v="0"/>
    <n v="74"/>
    <n v="0"/>
    <n v="31"/>
    <n v="0"/>
    <n v="0"/>
    <n v="0"/>
    <n v="135"/>
    <n v="0"/>
    <n v="0"/>
    <n v="5"/>
    <n v="0"/>
    <n v="82"/>
    <n v="0"/>
    <n v="33"/>
    <n v="0"/>
    <n v="15"/>
    <n v="0"/>
    <n v="0"/>
    <n v="0"/>
    <n v="92671"/>
    <n v="81839"/>
    <n v="122758"/>
    <n v="150439"/>
    <n v="114333"/>
    <n v="99892"/>
    <n v="152848"/>
    <n v="184139"/>
    <n v="0"/>
    <n v="0"/>
    <n v="0"/>
    <n v="0"/>
    <n v="2407047.0742922579"/>
    <n v="33772049.628119409"/>
    <n v="5867938.0136526451"/>
    <n v="0"/>
    <n v="42047035"/>
    <n v="0"/>
    <n v="0"/>
    <n v="0"/>
    <n v="0"/>
    <n v="141591.00437013281"/>
    <n v="2845264.2543836869"/>
    <n v="567864.96906315919"/>
    <n v="0"/>
    <n v="3554720"/>
    <n v="45601755"/>
    <n v="142061.54205607477"/>
    <n v="1"/>
    <n v="0"/>
    <n v="0"/>
    <n v="1"/>
    <n v="24249724"/>
    <n v="30031073.940669052"/>
    <n v="30031074"/>
    <n v="17"/>
    <n v="1"/>
    <n v="0"/>
    <n v="1.3076923076923077"/>
    <n v="0"/>
    <n v="1.3076923076923077"/>
    <n v="1.3076923076923077"/>
    <n v="2"/>
    <n v="6660438"/>
    <n v="36691512"/>
    <n v="82293267"/>
  </r>
  <r>
    <x v="8"/>
    <n v="3779"/>
    <x v="29"/>
    <x v="356"/>
    <x v="356"/>
    <x v="349"/>
    <n v="20173"/>
    <n v="220770000386"/>
    <s v="20770220770000386"/>
    <s v="INSTITUCION EDUCATIVA LA CURVA"/>
    <n v="1"/>
    <n v="24.090553491101115"/>
    <n v="1.6872039135171082"/>
    <n v="0.23840889655771144"/>
    <n v="1.2384088965577114"/>
    <n v="827"/>
    <n v="16"/>
    <n v="0"/>
    <n v="51"/>
    <n v="0"/>
    <n v="380"/>
    <n v="0"/>
    <n v="262"/>
    <n v="0"/>
    <n v="1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486597.2927988991"/>
    <n v="79419984.839753345"/>
    <n v="22336022.116484262"/>
    <n v="0"/>
    <n v="111242604"/>
    <n v="0"/>
    <n v="0"/>
    <n v="0"/>
    <n v="0"/>
    <n v="0"/>
    <n v="0"/>
    <n v="0"/>
    <n v="0"/>
    <n v="0"/>
    <n v="111242604"/>
    <n v="134513.42684401452"/>
    <n v="1"/>
    <n v="0"/>
    <n v="0"/>
    <n v="1"/>
    <n v="24249724"/>
    <n v="30031073.940669052"/>
    <n v="30031074"/>
    <n v="67"/>
    <n v="1"/>
    <n v="0"/>
    <n v="5.1538461538461542"/>
    <n v="0"/>
    <n v="5.1538461538461542"/>
    <n v="4"/>
    <n v="4"/>
    <n v="6660438"/>
    <n v="36691512"/>
    <n v="147934116"/>
  </r>
  <r>
    <x v="8"/>
    <n v="3779"/>
    <x v="29"/>
    <x v="357"/>
    <x v="357"/>
    <x v="350"/>
    <n v="20178"/>
    <n v="220787000061"/>
    <s v="20787220787000061"/>
    <s v="INSTITUCION EDUCATIVA PASACORRIENDO"/>
    <n v="1"/>
    <n v="25.904856716205646"/>
    <n v="1.8142702967296742"/>
    <n v="0.25763382523115691"/>
    <n v="1.257633825231157"/>
    <n v="220"/>
    <n v="0"/>
    <n v="0"/>
    <n v="24"/>
    <n v="0"/>
    <n v="115"/>
    <n v="0"/>
    <n v="6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50937.1553636929"/>
    <n v="21984822.662248377"/>
    <n v="4036763.1132975696"/>
    <n v="0"/>
    <n v="29472523"/>
    <n v="0"/>
    <n v="0"/>
    <n v="0"/>
    <n v="0"/>
    <n v="0"/>
    <n v="0"/>
    <n v="0"/>
    <n v="0"/>
    <n v="0"/>
    <n v="29472523"/>
    <n v="133966.01363636364"/>
    <n v="1"/>
    <n v="0"/>
    <n v="0"/>
    <n v="1"/>
    <n v="24249724"/>
    <n v="30497273.154919792"/>
    <n v="30497273"/>
    <n v="24"/>
    <n v="1"/>
    <n v="0"/>
    <n v="1.8461538461538463"/>
    <n v="0"/>
    <n v="1.8461538461538463"/>
    <n v="1.8461538461538463"/>
    <n v="2"/>
    <n v="6660438"/>
    <n v="37157711"/>
    <n v="66630234"/>
  </r>
  <r>
    <x v="8"/>
    <n v="3779"/>
    <x v="29"/>
    <x v="357"/>
    <x v="357"/>
    <x v="350"/>
    <n v="20179"/>
    <n v="220787000118"/>
    <s v="20787220787000118"/>
    <s v="INSTITUCION EDUCATIVA PUERTO BOCAS"/>
    <n v="1"/>
    <n v="25.904856716205646"/>
    <n v="1.8142702967296742"/>
    <n v="0.25763382523115691"/>
    <n v="1.257633825231157"/>
    <n v="247"/>
    <n v="0"/>
    <n v="0"/>
    <n v="20"/>
    <n v="0"/>
    <n v="157"/>
    <n v="0"/>
    <n v="41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75780.9628030774"/>
    <n v="24874256.497858167"/>
    <n v="5574577.6326490249"/>
    <n v="0"/>
    <n v="33324615"/>
    <n v="0"/>
    <n v="0"/>
    <n v="0"/>
    <n v="0"/>
    <n v="0"/>
    <n v="0"/>
    <n v="0"/>
    <n v="0"/>
    <n v="0"/>
    <n v="33324615"/>
    <n v="134917.46963562752"/>
    <n v="1"/>
    <n v="0"/>
    <n v="0"/>
    <n v="1"/>
    <n v="24249724"/>
    <n v="30497273.154919792"/>
    <n v="30497273"/>
    <n v="20"/>
    <n v="1"/>
    <n v="0"/>
    <n v="1.5384615384615385"/>
    <n v="0"/>
    <n v="1.5384615384615385"/>
    <n v="1.5384615384615385"/>
    <n v="2"/>
    <n v="6660438"/>
    <n v="37157711"/>
    <n v="70482326"/>
  </r>
  <r>
    <x v="8"/>
    <n v="3779"/>
    <x v="29"/>
    <x v="357"/>
    <x v="357"/>
    <x v="350"/>
    <n v="20180"/>
    <n v="220787000266"/>
    <s v="20787220787000266"/>
    <s v="INSTITUCION EDUCATIVA ANTEQUERA"/>
    <n v="1"/>
    <n v="25.904856716205646"/>
    <n v="1.8142702967296742"/>
    <n v="0.25763382523115691"/>
    <n v="1.257633825231157"/>
    <n v="252"/>
    <n v="0"/>
    <n v="0"/>
    <n v="18"/>
    <n v="0"/>
    <n v="120"/>
    <n v="0"/>
    <n v="84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88202.8665227694"/>
    <n v="25628021.846278109"/>
    <n v="5766804.4475679565"/>
    <n v="0"/>
    <n v="33983029"/>
    <n v="0"/>
    <n v="0"/>
    <n v="0"/>
    <n v="0"/>
    <n v="0"/>
    <n v="0"/>
    <n v="0"/>
    <n v="0"/>
    <n v="0"/>
    <n v="33983029"/>
    <n v="134853.28968253967"/>
    <n v="1"/>
    <n v="0"/>
    <n v="0"/>
    <n v="1"/>
    <n v="24249724"/>
    <n v="30497273.154919792"/>
    <n v="30497273"/>
    <n v="18"/>
    <n v="0"/>
    <n v="1"/>
    <n v="1.3846153846153846"/>
    <n v="0"/>
    <n v="1.3846153846153846"/>
    <n v="1.3846153846153846"/>
    <n v="2"/>
    <n v="13320876"/>
    <n v="43818149"/>
    <n v="77801178"/>
  </r>
  <r>
    <x v="8"/>
    <n v="3779"/>
    <x v="29"/>
    <x v="357"/>
    <x v="357"/>
    <x v="350"/>
    <n v="131256"/>
    <n v="220787000894"/>
    <s v="20787220787000894"/>
    <s v="INSTITUCION EDUCATIVA SITIO NUEVO"/>
    <n v="1"/>
    <n v="25.904856716205646"/>
    <n v="1.8142702967296742"/>
    <n v="0.25763382523115691"/>
    <n v="1.257633825231157"/>
    <n v="375"/>
    <n v="5"/>
    <n v="0"/>
    <n v="32"/>
    <n v="0"/>
    <n v="202"/>
    <n v="0"/>
    <n v="107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20194.7811856931"/>
    <n v="38818915.443627134"/>
    <n v="5574577.6326490249"/>
    <n v="0"/>
    <n v="49713688"/>
    <n v="0"/>
    <n v="0"/>
    <n v="0"/>
    <n v="0"/>
    <n v="0"/>
    <n v="0"/>
    <n v="0"/>
    <n v="0"/>
    <n v="0"/>
    <n v="49713688"/>
    <n v="132569.83466666666"/>
    <n v="1"/>
    <n v="0"/>
    <n v="0"/>
    <n v="1"/>
    <n v="24249724"/>
    <n v="30497273.154919792"/>
    <n v="30497273"/>
    <n v="37"/>
    <n v="1"/>
    <n v="0"/>
    <n v="2.8461538461538463"/>
    <n v="0"/>
    <n v="2.8461538461538463"/>
    <n v="2.8461538461538463"/>
    <n v="3"/>
    <n v="6660438"/>
    <n v="37157711"/>
    <n v="86871399"/>
  </r>
  <r>
    <x v="8"/>
    <n v="3779"/>
    <x v="29"/>
    <x v="351"/>
    <x v="351"/>
    <x v="344"/>
    <n v="20027"/>
    <n v="220787009646"/>
    <s v="20550220787009646"/>
    <s v="INSTITUCION EDUCATIVA FRANCISCO RINALDY MORATO"/>
    <n v="1"/>
    <n v="26.759344404175906"/>
    <n v="1.8741151222845607"/>
    <n v="0.26668824602822022"/>
    <n v="1.2666882460282203"/>
    <n v="560"/>
    <n v="0"/>
    <n v="0"/>
    <n v="56"/>
    <n v="0"/>
    <n v="280"/>
    <n v="0"/>
    <n v="166"/>
    <n v="0"/>
    <n v="58"/>
    <n v="0"/>
    <n v="0"/>
    <n v="0"/>
    <n v="560"/>
    <n v="0"/>
    <n v="0"/>
    <n v="56"/>
    <n v="0"/>
    <n v="280"/>
    <n v="0"/>
    <n v="166"/>
    <n v="0"/>
    <n v="58"/>
    <n v="0"/>
    <n v="0"/>
    <n v="0"/>
    <n v="92671"/>
    <n v="81839"/>
    <n v="122758"/>
    <n v="150439"/>
    <n v="114333"/>
    <n v="99892"/>
    <n v="152848"/>
    <n v="184139"/>
    <n v="0"/>
    <n v="0"/>
    <n v="0"/>
    <n v="0"/>
    <n v="8110158.9650560925"/>
    <n v="56433281.933423936"/>
    <n v="11229424.371677442"/>
    <n v="0"/>
    <n v="75772865"/>
    <n v="0"/>
    <n v="0"/>
    <n v="0"/>
    <n v="0"/>
    <n v="1622031.7930112185"/>
    <n v="11286656.386684788"/>
    <n v="2245884.8743354883"/>
    <n v="0"/>
    <n v="15154573"/>
    <n v="90927438"/>
    <n v="162370.42499999999"/>
    <n v="1"/>
    <n v="0"/>
    <n v="1"/>
    <n v="1"/>
    <n v="24249724"/>
    <n v="30716840.360228438"/>
    <n v="30716840"/>
    <n v="56"/>
    <n v="1"/>
    <n v="0"/>
    <n v="4.3076923076923075"/>
    <n v="0"/>
    <n v="4.3076923076923075"/>
    <n v="4"/>
    <n v="4"/>
    <n v="6660438"/>
    <n v="37377278"/>
    <n v="128304716"/>
  </r>
  <r>
    <x v="9"/>
    <n v="3782"/>
    <x v="30"/>
    <x v="358"/>
    <x v="358"/>
    <x v="351"/>
    <n v="9952"/>
    <n v="223001000437"/>
    <s v="23001223001000437"/>
    <s v="IE TRES PALMAS"/>
    <n v="1"/>
    <n v="18.79873585312524"/>
    <n v="1.3165866326933267"/>
    <n v="0.1823351293752134"/>
    <n v="1.1823351293752133"/>
    <n v="267"/>
    <n v="0"/>
    <n v="0"/>
    <n v="21"/>
    <n v="0"/>
    <n v="133"/>
    <n v="0"/>
    <n v="89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38778.3692839816"/>
    <n v="26219492.205067836"/>
    <n v="4337221.4365138225"/>
    <n v="0"/>
    <n v="33395492"/>
    <n v="0"/>
    <n v="0"/>
    <n v="0"/>
    <n v="0"/>
    <n v="0"/>
    <n v="0"/>
    <n v="0"/>
    <n v="0"/>
    <n v="0"/>
    <n v="33395492"/>
    <n v="125076.74906367042"/>
    <n v="1"/>
    <n v="0"/>
    <n v="0"/>
    <n v="1"/>
    <n v="24249724"/>
    <n v="28671300.562853217"/>
    <n v="28671301"/>
    <n v="21"/>
    <n v="1"/>
    <n v="0"/>
    <n v="1.6153846153846154"/>
    <n v="0"/>
    <n v="1.6153846153846154"/>
    <n v="1.6153846153846154"/>
    <n v="2"/>
    <n v="6660438"/>
    <n v="35331739"/>
    <n v="68727231"/>
  </r>
  <r>
    <x v="9"/>
    <n v="3782"/>
    <x v="30"/>
    <x v="358"/>
    <x v="358"/>
    <x v="351"/>
    <n v="9674"/>
    <n v="223001000518"/>
    <s v="23001223001000518"/>
    <s v="IE LA POZA"/>
    <n v="1"/>
    <n v="18.79873585312524"/>
    <n v="1.3165866326933267"/>
    <n v="0.1823351293752134"/>
    <n v="1.1823351293752133"/>
    <n v="377"/>
    <n v="7"/>
    <n v="0"/>
    <n v="18"/>
    <n v="0"/>
    <n v="153"/>
    <n v="0"/>
    <n v="162"/>
    <n v="0"/>
    <n v="37"/>
    <n v="0"/>
    <n v="0"/>
    <n v="0"/>
    <n v="281"/>
    <n v="7"/>
    <n v="0"/>
    <n v="8"/>
    <n v="0"/>
    <n v="67"/>
    <n v="0"/>
    <n v="162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3379498.0586714065"/>
    <n v="37203333.534217879"/>
    <n v="6686549.7146254769"/>
    <n v="0"/>
    <n v="47269381"/>
    <n v="0"/>
    <n v="0"/>
    <n v="0"/>
    <n v="0"/>
    <n v="405539.76704056881"/>
    <n v="5409246.5900545362"/>
    <n v="1337309.9429250953"/>
    <n v="0"/>
    <n v="7152096"/>
    <n v="54421477"/>
    <n v="144354.05039787799"/>
    <n v="1"/>
    <n v="0"/>
    <n v="0"/>
    <n v="1"/>
    <n v="24249724"/>
    <n v="28671300.562853217"/>
    <n v="28671301"/>
    <n v="25"/>
    <n v="1"/>
    <n v="0"/>
    <n v="1.9230769230769231"/>
    <n v="0"/>
    <n v="1.9230769230769231"/>
    <n v="1.9230769230769231"/>
    <n v="2"/>
    <n v="6660438"/>
    <n v="35331739"/>
    <n v="89753216"/>
  </r>
  <r>
    <x v="9"/>
    <n v="3782"/>
    <x v="30"/>
    <x v="358"/>
    <x v="358"/>
    <x v="351"/>
    <n v="9932"/>
    <n v="223001000674"/>
    <s v="23001223001000674"/>
    <s v="IE NUEVA LUCIA"/>
    <n v="1"/>
    <n v="18.79873585312524"/>
    <n v="1.3165866326933267"/>
    <n v="0.1823351293752134"/>
    <n v="1.1823351293752133"/>
    <n v="294"/>
    <n v="0"/>
    <n v="0"/>
    <n v="25"/>
    <n v="0"/>
    <n v="123"/>
    <n v="0"/>
    <n v="107"/>
    <n v="0"/>
    <n v="39"/>
    <n v="0"/>
    <n v="0"/>
    <n v="0"/>
    <n v="215"/>
    <n v="0"/>
    <n v="0"/>
    <n v="25"/>
    <n v="0"/>
    <n v="44"/>
    <n v="0"/>
    <n v="107"/>
    <n v="0"/>
    <n v="39"/>
    <n v="0"/>
    <n v="0"/>
    <n v="0"/>
    <n v="92671"/>
    <n v="81839"/>
    <n v="122758"/>
    <n v="150439"/>
    <n v="114333"/>
    <n v="99892"/>
    <n v="152848"/>
    <n v="184139"/>
    <n v="0"/>
    <n v="0"/>
    <n v="0"/>
    <n v="0"/>
    <n v="3379498.0586714065"/>
    <n v="27164338.771016225"/>
    <n v="7047984.8343349621"/>
    <n v="0"/>
    <n v="37591822"/>
    <n v="0"/>
    <n v="0"/>
    <n v="0"/>
    <n v="0"/>
    <n v="675899.61173428129"/>
    <n v="3566795.7864551744"/>
    <n v="1409596.9668669924"/>
    <n v="0"/>
    <n v="5652292"/>
    <n v="43244114"/>
    <n v="147088.82312925169"/>
    <n v="1"/>
    <n v="0"/>
    <n v="0"/>
    <n v="1"/>
    <n v="24249724"/>
    <n v="28671300.562853217"/>
    <n v="28671301"/>
    <n v="25"/>
    <n v="1"/>
    <n v="0"/>
    <n v="1.9230769230769231"/>
    <n v="0"/>
    <n v="1.9230769230769231"/>
    <n v="1.9230769230769231"/>
    <n v="2"/>
    <n v="6660438"/>
    <n v="35331739"/>
    <n v="78575853"/>
  </r>
  <r>
    <x v="9"/>
    <n v="3782"/>
    <x v="30"/>
    <x v="358"/>
    <x v="358"/>
    <x v="351"/>
    <n v="9420"/>
    <n v="223001000801"/>
    <s v="23001223001000801"/>
    <s v="IE SAN ISIDRO"/>
    <n v="1"/>
    <n v="18.79873585312524"/>
    <n v="1.3165866326933267"/>
    <n v="0.1823351293752134"/>
    <n v="1.1823351293752133"/>
    <n v="690"/>
    <n v="0"/>
    <n v="0"/>
    <n v="44"/>
    <n v="0"/>
    <n v="308"/>
    <n v="0"/>
    <n v="270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47916.5832616761"/>
    <n v="68265164.389771208"/>
    <n v="12288794.070122497"/>
    <n v="0"/>
    <n v="86501875"/>
    <n v="0"/>
    <n v="0"/>
    <n v="0"/>
    <n v="0"/>
    <n v="0"/>
    <n v="0"/>
    <n v="0"/>
    <n v="0"/>
    <n v="0"/>
    <n v="86501875"/>
    <n v="125365.03623188406"/>
    <n v="1"/>
    <n v="0"/>
    <n v="0"/>
    <n v="1"/>
    <n v="24249724"/>
    <n v="28671300.562853217"/>
    <n v="28671301"/>
    <n v="44"/>
    <n v="1"/>
    <n v="0"/>
    <n v="3.3846153846153846"/>
    <n v="0"/>
    <n v="3.3846153846153846"/>
    <n v="3.3846153846153846"/>
    <n v="4"/>
    <n v="6660438"/>
    <n v="35331739"/>
    <n v="121833614"/>
  </r>
  <r>
    <x v="9"/>
    <n v="3782"/>
    <x v="30"/>
    <x v="358"/>
    <x v="358"/>
    <x v="351"/>
    <n v="9951"/>
    <n v="223001000844"/>
    <s v="23001223001000844"/>
    <s v="IE TIGRE VILLA CLARETH"/>
    <n v="1"/>
    <n v="18.79873585312524"/>
    <n v="1.3165866326933267"/>
    <n v="0.1823351293752134"/>
    <n v="1.1823351293752133"/>
    <n v="338"/>
    <n v="0"/>
    <n v="0"/>
    <n v="25"/>
    <n v="0"/>
    <n v="121"/>
    <n v="0"/>
    <n v="137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79498.0586714065"/>
    <n v="30471301.751835592"/>
    <n v="9939465.7920108438"/>
    <n v="0"/>
    <n v="43790266"/>
    <n v="0"/>
    <n v="0"/>
    <n v="0"/>
    <n v="0"/>
    <n v="0"/>
    <n v="0"/>
    <n v="0"/>
    <n v="0"/>
    <n v="0"/>
    <n v="43790266"/>
    <n v="129557"/>
    <n v="1"/>
    <n v="0"/>
    <n v="0"/>
    <n v="1"/>
    <n v="24249724"/>
    <n v="28671300.562853217"/>
    <n v="28671301"/>
    <n v="25"/>
    <n v="1"/>
    <n v="0"/>
    <n v="1.9230769230769231"/>
    <n v="0"/>
    <n v="1.9230769230769231"/>
    <n v="1.9230769230769231"/>
    <n v="2"/>
    <n v="6660438"/>
    <n v="35331739"/>
    <n v="79122005"/>
  </r>
  <r>
    <x v="9"/>
    <n v="3782"/>
    <x v="30"/>
    <x v="358"/>
    <x v="358"/>
    <x v="351"/>
    <n v="9935"/>
    <n v="223001000925"/>
    <s v="23001223001000925"/>
    <s v="IE SANTA ISABEL"/>
    <n v="1"/>
    <n v="18.79873585312524"/>
    <n v="1.3165866326933267"/>
    <n v="0.1823351293752134"/>
    <n v="1.1823351293752133"/>
    <n v="505"/>
    <n v="0"/>
    <n v="0"/>
    <n v="33"/>
    <n v="0"/>
    <n v="265"/>
    <n v="0"/>
    <n v="154"/>
    <n v="0"/>
    <n v="53"/>
    <n v="0"/>
    <n v="0"/>
    <n v="0"/>
    <n v="495"/>
    <n v="0"/>
    <n v="0"/>
    <n v="33"/>
    <n v="0"/>
    <n v="255"/>
    <n v="0"/>
    <n v="154"/>
    <n v="0"/>
    <n v="53"/>
    <n v="0"/>
    <n v="0"/>
    <n v="0"/>
    <n v="92671"/>
    <n v="81839"/>
    <n v="122758"/>
    <n v="150439"/>
    <n v="114333"/>
    <n v="99892"/>
    <n v="152848"/>
    <n v="184139"/>
    <n v="0"/>
    <n v="0"/>
    <n v="0"/>
    <n v="0"/>
    <n v="4460937.4374462571"/>
    <n v="49486338.89154695"/>
    <n v="9578030.6723013576"/>
    <n v="0"/>
    <n v="63525307"/>
    <n v="0"/>
    <n v="0"/>
    <n v="0"/>
    <n v="0"/>
    <n v="892187.48748925142"/>
    <n v="9661056.1368222926"/>
    <n v="1915606.1344602718"/>
    <n v="0"/>
    <n v="12468850"/>
    <n v="75994157"/>
    <n v="150483.47920792078"/>
    <n v="1"/>
    <n v="0"/>
    <n v="0"/>
    <n v="1"/>
    <n v="24249724"/>
    <n v="28671300.562853217"/>
    <n v="28671301"/>
    <n v="33"/>
    <n v="1"/>
    <n v="0"/>
    <n v="2.5384615384615383"/>
    <n v="0"/>
    <n v="2.5384615384615383"/>
    <n v="2.5384615384615383"/>
    <n v="3"/>
    <n v="6660438"/>
    <n v="35331739"/>
    <n v="111325896"/>
  </r>
  <r>
    <x v="9"/>
    <n v="3782"/>
    <x v="30"/>
    <x v="358"/>
    <x v="358"/>
    <x v="351"/>
    <n v="9505"/>
    <n v="223001000950"/>
    <s v="23001223001000950"/>
    <s v="IE LA VICTORIA"/>
    <n v="1"/>
    <n v="18.79873585312524"/>
    <n v="1.3165866326933267"/>
    <n v="0.1823351293752134"/>
    <n v="1.1823351293752133"/>
    <n v="249"/>
    <n v="0"/>
    <n v="0"/>
    <n v="17"/>
    <n v="0"/>
    <n v="112"/>
    <n v="0"/>
    <n v="91"/>
    <n v="0"/>
    <n v="29"/>
    <n v="0"/>
    <n v="0"/>
    <n v="0"/>
    <n v="195"/>
    <n v="0"/>
    <n v="0"/>
    <n v="11"/>
    <n v="0"/>
    <n v="64"/>
    <n v="0"/>
    <n v="91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2298058.6798965568"/>
    <n v="23975481.610940408"/>
    <n v="5240809.235787536"/>
    <n v="0"/>
    <n v="31514350"/>
    <n v="0"/>
    <n v="0"/>
    <n v="0"/>
    <n v="0"/>
    <n v="297395.82916308381"/>
    <n v="3661280.4430500129"/>
    <n v="1048161.8471575072"/>
    <n v="0"/>
    <n v="5006838"/>
    <n v="36521188"/>
    <n v="146671.43775100401"/>
    <n v="1"/>
    <n v="0"/>
    <n v="0"/>
    <n v="1"/>
    <n v="24249724"/>
    <n v="28671300.562853217"/>
    <n v="28671301"/>
    <n v="17"/>
    <n v="1"/>
    <n v="0"/>
    <n v="1.3076923076923077"/>
    <n v="0"/>
    <n v="1.3076923076923077"/>
    <n v="1.3076923076923077"/>
    <n v="2"/>
    <n v="6660438"/>
    <n v="35331739"/>
    <n v="71852927"/>
  </r>
  <r>
    <x v="9"/>
    <n v="3782"/>
    <x v="30"/>
    <x v="358"/>
    <x v="358"/>
    <x v="351"/>
    <n v="9701"/>
    <n v="223001001000"/>
    <s v="23001223001001000"/>
    <s v="IE SANTAFE"/>
    <n v="1"/>
    <n v="18.79873585312524"/>
    <n v="1.3165866326933267"/>
    <n v="0.1823351293752134"/>
    <n v="1.1823351293752133"/>
    <n v="894"/>
    <n v="0"/>
    <n v="0"/>
    <n v="63"/>
    <n v="0"/>
    <n v="439"/>
    <n v="0"/>
    <n v="307"/>
    <n v="0"/>
    <n v="85"/>
    <n v="0"/>
    <n v="0"/>
    <n v="0"/>
    <n v="257"/>
    <n v="0"/>
    <n v="0"/>
    <n v="0"/>
    <n v="0"/>
    <n v="0"/>
    <n v="0"/>
    <n v="172"/>
    <n v="0"/>
    <n v="85"/>
    <n v="0"/>
    <n v="0"/>
    <n v="0"/>
    <n v="92671"/>
    <n v="81839"/>
    <n v="122758"/>
    <n v="150439"/>
    <n v="114333"/>
    <n v="99892"/>
    <n v="152848"/>
    <n v="184139"/>
    <n v="0"/>
    <n v="0"/>
    <n v="0"/>
    <n v="0"/>
    <n v="8516335.1078519449"/>
    <n v="88106942.274687409"/>
    <n v="15360992.587653121"/>
    <n v="0"/>
    <n v="111984270"/>
    <n v="0"/>
    <n v="0"/>
    <n v="0"/>
    <n v="0"/>
    <n v="0"/>
    <n v="4062840.2335780794"/>
    <n v="3072198.5175306243"/>
    <n v="0"/>
    <n v="7135039"/>
    <n v="119119309"/>
    <n v="133243.07494407159"/>
    <n v="1"/>
    <n v="0"/>
    <n v="0"/>
    <n v="1"/>
    <n v="24249724"/>
    <n v="28671300.562853217"/>
    <n v="28671301"/>
    <n v="63"/>
    <n v="1"/>
    <n v="0"/>
    <n v="4.8461538461538458"/>
    <n v="0"/>
    <n v="4.8461538461538458"/>
    <n v="4"/>
    <n v="4"/>
    <n v="6660438"/>
    <n v="35331739"/>
    <n v="154451048"/>
  </r>
  <r>
    <x v="9"/>
    <n v="3782"/>
    <x v="30"/>
    <x v="358"/>
    <x v="358"/>
    <x v="351"/>
    <n v="9679"/>
    <n v="223001001239"/>
    <s v="23001223001001239"/>
    <s v="IE BESITO VOLAO"/>
    <n v="1"/>
    <n v="18.79873585312524"/>
    <n v="1.3165866326933267"/>
    <n v="0.1823351293752134"/>
    <n v="1.1823351293752133"/>
    <n v="748"/>
    <n v="20"/>
    <n v="0"/>
    <n v="45"/>
    <n v="0"/>
    <n v="342"/>
    <n v="0"/>
    <n v="236"/>
    <n v="0"/>
    <n v="105"/>
    <n v="0"/>
    <n v="0"/>
    <n v="0"/>
    <n v="664"/>
    <n v="0"/>
    <n v="0"/>
    <n v="45"/>
    <n v="0"/>
    <n v="278"/>
    <n v="0"/>
    <n v="236"/>
    <n v="0"/>
    <n v="105"/>
    <n v="0"/>
    <n v="0"/>
    <n v="0"/>
    <n v="92671"/>
    <n v="81839"/>
    <n v="122758"/>
    <n v="150439"/>
    <n v="114333"/>
    <n v="99892"/>
    <n v="152848"/>
    <n v="184139"/>
    <n v="0"/>
    <n v="0"/>
    <n v="0"/>
    <n v="0"/>
    <n v="8786694.9525456578"/>
    <n v="68265164.389771208"/>
    <n v="18975343.784747973"/>
    <n v="0"/>
    <n v="96027203"/>
    <n v="0"/>
    <n v="0"/>
    <n v="0"/>
    <n v="0"/>
    <n v="1216619.3011217064"/>
    <n v="12141278.37243682"/>
    <n v="3795068.7569495947"/>
    <n v="0"/>
    <n v="17152966"/>
    <n v="113180169"/>
    <n v="151310.38636363635"/>
    <n v="1"/>
    <n v="0"/>
    <n v="0"/>
    <n v="1"/>
    <n v="24249724"/>
    <n v="28671300.562853217"/>
    <n v="28671301"/>
    <n v="65"/>
    <n v="1"/>
    <n v="0"/>
    <n v="5"/>
    <n v="0"/>
    <n v="5"/>
    <n v="4"/>
    <n v="4"/>
    <n v="6660438"/>
    <n v="35331739"/>
    <n v="148511908"/>
  </r>
  <r>
    <x v="9"/>
    <n v="3782"/>
    <x v="30"/>
    <x v="358"/>
    <x v="358"/>
    <x v="351"/>
    <n v="9945"/>
    <n v="223001001247"/>
    <s v="23001223001001247"/>
    <s v="IE CAÑO VIEJO PALOTAL"/>
    <n v="1"/>
    <n v="18.79873585312524"/>
    <n v="1.3165866326933267"/>
    <n v="0.1823351293752134"/>
    <n v="1.1823351293752133"/>
    <n v="517"/>
    <n v="14"/>
    <n v="0"/>
    <n v="35"/>
    <n v="0"/>
    <n v="247"/>
    <n v="0"/>
    <n v="177"/>
    <n v="0"/>
    <n v="44"/>
    <n v="0"/>
    <n v="0"/>
    <n v="0"/>
    <n v="205"/>
    <n v="0"/>
    <n v="0"/>
    <n v="15"/>
    <n v="0"/>
    <n v="90"/>
    <n v="0"/>
    <n v="56"/>
    <n v="0"/>
    <n v="44"/>
    <n v="0"/>
    <n v="0"/>
    <n v="0"/>
    <n v="92671"/>
    <n v="81839"/>
    <n v="122758"/>
    <n v="150439"/>
    <n v="114333"/>
    <n v="99892"/>
    <n v="152848"/>
    <n v="184139"/>
    <n v="0"/>
    <n v="0"/>
    <n v="0"/>
    <n v="0"/>
    <n v="6623816.1949959574"/>
    <n v="50076867.995264694"/>
    <n v="7951572.6336086746"/>
    <n v="0"/>
    <n v="64652257"/>
    <n v="0"/>
    <n v="0"/>
    <n v="0"/>
    <n v="0"/>
    <n v="405539.76704056881"/>
    <n v="3448689.9657116258"/>
    <n v="1590314.526721735"/>
    <n v="0"/>
    <n v="5444544"/>
    <n v="70096801"/>
    <n v="135583.75435203096"/>
    <n v="1"/>
    <n v="0"/>
    <n v="0"/>
    <n v="1"/>
    <n v="24249724"/>
    <n v="28671300.562853217"/>
    <n v="28671301"/>
    <n v="49"/>
    <n v="1"/>
    <n v="0"/>
    <n v="3.7692307692307692"/>
    <n v="0"/>
    <n v="3.7692307692307692"/>
    <n v="3.7692307692307692"/>
    <n v="4"/>
    <n v="6660438"/>
    <n v="35331739"/>
    <n v="105428540"/>
  </r>
  <r>
    <x v="9"/>
    <n v="3782"/>
    <x v="30"/>
    <x v="358"/>
    <x v="358"/>
    <x v="351"/>
    <n v="9694"/>
    <n v="223001001310"/>
    <s v="23001223001001310"/>
    <s v="IE EL CERRITO"/>
    <n v="1"/>
    <n v="18.79873585312524"/>
    <n v="1.3165866326933267"/>
    <n v="0.1823351293752134"/>
    <n v="1.1823351293752133"/>
    <n v="220"/>
    <n v="0"/>
    <n v="0"/>
    <n v="19"/>
    <n v="0"/>
    <n v="109"/>
    <n v="0"/>
    <n v="68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68418.5245902692"/>
    <n v="20904730.27160814"/>
    <n v="4337221.4365138225"/>
    <n v="0"/>
    <n v="27810370"/>
    <n v="0"/>
    <n v="0"/>
    <n v="0"/>
    <n v="0"/>
    <n v="0"/>
    <n v="0"/>
    <n v="0"/>
    <n v="0"/>
    <n v="0"/>
    <n v="27810370"/>
    <n v="126410.77272727272"/>
    <n v="1"/>
    <n v="0"/>
    <n v="0"/>
    <n v="1"/>
    <n v="24249724"/>
    <n v="28671300.562853217"/>
    <n v="28671301"/>
    <n v="19"/>
    <n v="1"/>
    <n v="0"/>
    <n v="1.4615384615384615"/>
    <n v="0"/>
    <n v="1.4615384615384615"/>
    <n v="1.4615384615384615"/>
    <n v="2"/>
    <n v="6660438"/>
    <n v="35331739"/>
    <n v="63142109"/>
  </r>
  <r>
    <x v="9"/>
    <n v="3782"/>
    <x v="30"/>
    <x v="358"/>
    <x v="358"/>
    <x v="351"/>
    <n v="9424"/>
    <n v="223001001441"/>
    <s v="23001223001001441"/>
    <s v="IE LETICIA"/>
    <n v="1"/>
    <n v="18.79873585312524"/>
    <n v="1.3165866326933267"/>
    <n v="0.1823351293752134"/>
    <n v="1.1823351293752133"/>
    <n v="924"/>
    <n v="52"/>
    <n v="0"/>
    <n v="63"/>
    <n v="0"/>
    <n v="438"/>
    <n v="0"/>
    <n v="293"/>
    <n v="0"/>
    <n v="78"/>
    <n v="0"/>
    <n v="0"/>
    <n v="0"/>
    <n v="129"/>
    <n v="0"/>
    <n v="0"/>
    <n v="0"/>
    <n v="0"/>
    <n v="0"/>
    <n v="0"/>
    <n v="51"/>
    <n v="0"/>
    <n v="78"/>
    <n v="0"/>
    <n v="0"/>
    <n v="0"/>
    <n v="92671"/>
    <n v="81839"/>
    <n v="122758"/>
    <n v="150439"/>
    <n v="114333"/>
    <n v="99892"/>
    <n v="152848"/>
    <n v="184139"/>
    <n v="0"/>
    <n v="0"/>
    <n v="0"/>
    <n v="0"/>
    <n v="15545691.069888471"/>
    <n v="86335354.963534176"/>
    <n v="14095969.668669924"/>
    <n v="0"/>
    <n v="115977016"/>
    <n v="0"/>
    <n v="0"/>
    <n v="0"/>
    <n v="0"/>
    <n v="0"/>
    <n v="1204679.371584198"/>
    <n v="2819193.9337339848"/>
    <n v="0"/>
    <n v="4023873"/>
    <n v="120000889"/>
    <n v="129871.09199134199"/>
    <n v="1"/>
    <n v="0"/>
    <n v="0"/>
    <n v="1"/>
    <n v="24249724"/>
    <n v="28671300.562853217"/>
    <n v="28671301"/>
    <n v="115"/>
    <n v="1"/>
    <n v="0"/>
    <n v="8.8461538461538467"/>
    <n v="0"/>
    <n v="8.8461538461538467"/>
    <n v="4"/>
    <n v="4"/>
    <n v="6660438"/>
    <n v="35331739"/>
    <n v="155332628"/>
  </r>
  <r>
    <x v="9"/>
    <n v="3782"/>
    <x v="30"/>
    <x v="358"/>
    <x v="358"/>
    <x v="351"/>
    <n v="9447"/>
    <n v="223001001506"/>
    <s v="23001223001001506"/>
    <s v="IE GUATEQUE"/>
    <n v="1"/>
    <n v="18.79873585312524"/>
    <n v="1.3165866326933267"/>
    <n v="0.1823351293752134"/>
    <n v="1.1823351293752133"/>
    <n v="347"/>
    <n v="15"/>
    <n v="0"/>
    <n v="20"/>
    <n v="0"/>
    <n v="194"/>
    <n v="0"/>
    <n v="97"/>
    <n v="0"/>
    <n v="21"/>
    <n v="0"/>
    <n v="0"/>
    <n v="0"/>
    <n v="262"/>
    <n v="0"/>
    <n v="0"/>
    <n v="5"/>
    <n v="0"/>
    <n v="139"/>
    <n v="0"/>
    <n v="97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4731297.2821399691"/>
    <n v="34368793.836372703"/>
    <n v="3795068.7569495947"/>
    <n v="0"/>
    <n v="42895160"/>
    <n v="0"/>
    <n v="0"/>
    <n v="0"/>
    <n v="0"/>
    <n v="135179.92234685627"/>
    <n v="5574594.7390955044"/>
    <n v="759013.75138991908"/>
    <n v="0"/>
    <n v="6468788"/>
    <n v="49363948"/>
    <n v="142259.21613832854"/>
    <n v="1"/>
    <n v="0"/>
    <n v="0"/>
    <n v="1"/>
    <n v="24249724"/>
    <n v="28671300.562853217"/>
    <n v="28671301"/>
    <n v="35"/>
    <n v="1"/>
    <n v="0"/>
    <n v="2.6923076923076925"/>
    <n v="0"/>
    <n v="2.6923076923076925"/>
    <n v="2.6923076923076925"/>
    <n v="3"/>
    <n v="6660438"/>
    <n v="35331739"/>
    <n v="84695687"/>
  </r>
  <r>
    <x v="9"/>
    <n v="3782"/>
    <x v="30"/>
    <x v="358"/>
    <x v="358"/>
    <x v="351"/>
    <n v="9933"/>
    <n v="223001001531"/>
    <s v="23001223001001531"/>
    <s v="IE AGUAS NEGRAS"/>
    <n v="1"/>
    <n v="18.79873585312524"/>
    <n v="1.3165866326933267"/>
    <n v="0.1823351293752134"/>
    <n v="1.1823351293752133"/>
    <n v="934"/>
    <n v="20"/>
    <n v="0"/>
    <n v="65"/>
    <n v="0"/>
    <n v="401"/>
    <n v="0"/>
    <n v="338"/>
    <n v="0"/>
    <n v="1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490293.399482783"/>
    <n v="87280201.529482573"/>
    <n v="19878931.584021688"/>
    <n v="0"/>
    <n v="118649427"/>
    <n v="0"/>
    <n v="0"/>
    <n v="0"/>
    <n v="0"/>
    <n v="0"/>
    <n v="0"/>
    <n v="0"/>
    <n v="0"/>
    <n v="0"/>
    <n v="118649427"/>
    <n v="127033.647751606"/>
    <n v="1"/>
    <n v="0"/>
    <n v="0"/>
    <n v="1"/>
    <n v="24249724"/>
    <n v="28671300.562853217"/>
    <n v="28671301"/>
    <n v="85"/>
    <n v="1"/>
    <n v="0"/>
    <n v="6.5384615384615383"/>
    <n v="0"/>
    <n v="6.5384615384615383"/>
    <n v="4"/>
    <n v="4"/>
    <n v="6660438"/>
    <n v="35331739"/>
    <n v="153981166"/>
  </r>
  <r>
    <x v="9"/>
    <n v="3782"/>
    <x v="30"/>
    <x v="358"/>
    <x v="358"/>
    <x v="351"/>
    <n v="9504"/>
    <n v="223001001557"/>
    <s v="23001223001001557"/>
    <s v="IE PATIO BONITO"/>
    <n v="1"/>
    <n v="18.79873585312524"/>
    <n v="1.3165866326933267"/>
    <n v="0.1823351293752134"/>
    <n v="1.1823351293752133"/>
    <n v="719"/>
    <n v="0"/>
    <n v="0"/>
    <n v="44"/>
    <n v="0"/>
    <n v="326"/>
    <n v="0"/>
    <n v="261"/>
    <n v="0"/>
    <n v="88"/>
    <n v="0"/>
    <n v="0"/>
    <n v="0"/>
    <n v="561"/>
    <n v="0"/>
    <n v="0"/>
    <n v="44"/>
    <n v="0"/>
    <n v="215"/>
    <n v="0"/>
    <n v="214"/>
    <n v="0"/>
    <n v="88"/>
    <n v="0"/>
    <n v="0"/>
    <n v="0"/>
    <n v="92671"/>
    <n v="81839"/>
    <n v="122758"/>
    <n v="150439"/>
    <n v="114333"/>
    <n v="99892"/>
    <n v="152848"/>
    <n v="184139"/>
    <n v="0"/>
    <n v="0"/>
    <n v="0"/>
    <n v="0"/>
    <n v="5947916.5832616761"/>
    <n v="69328116.776463151"/>
    <n v="15903145.267217349"/>
    <n v="0"/>
    <n v="91179179"/>
    <n v="0"/>
    <n v="0"/>
    <n v="0"/>
    <n v="0"/>
    <n v="1189583.3166523352"/>
    <n v="10133479.419796487"/>
    <n v="3180629.05344347"/>
    <n v="0"/>
    <n v="14503692"/>
    <n v="105682871"/>
    <n v="146985.91237830321"/>
    <n v="1"/>
    <n v="0"/>
    <n v="0"/>
    <n v="1"/>
    <n v="24249724"/>
    <n v="28671300.562853217"/>
    <n v="28671301"/>
    <n v="44"/>
    <n v="1"/>
    <n v="0"/>
    <n v="3.3846153846153846"/>
    <n v="0"/>
    <n v="3.3846153846153846"/>
    <n v="3.3846153846153846"/>
    <n v="4"/>
    <n v="6660438"/>
    <n v="35331739"/>
    <n v="141014610"/>
  </r>
  <r>
    <x v="9"/>
    <n v="3782"/>
    <x v="30"/>
    <x v="358"/>
    <x v="358"/>
    <x v="351"/>
    <n v="9946"/>
    <n v="223001001620"/>
    <s v="23001223001001620"/>
    <s v="IE PUEBLO BUJO"/>
    <n v="1"/>
    <n v="18.79873585312524"/>
    <n v="1.3165866326933267"/>
    <n v="0.1823351293752134"/>
    <n v="1.1823351293752133"/>
    <n v="565"/>
    <n v="0"/>
    <n v="0"/>
    <n v="35"/>
    <n v="0"/>
    <n v="228"/>
    <n v="0"/>
    <n v="218"/>
    <n v="0"/>
    <n v="84"/>
    <n v="0"/>
    <n v="0"/>
    <n v="0"/>
    <n v="84"/>
    <n v="0"/>
    <n v="0"/>
    <n v="0"/>
    <n v="0"/>
    <n v="0"/>
    <n v="0"/>
    <n v="0"/>
    <n v="0"/>
    <n v="84"/>
    <n v="0"/>
    <n v="0"/>
    <n v="0"/>
    <n v="92671"/>
    <n v="81839"/>
    <n v="122758"/>
    <n v="150439"/>
    <n v="114333"/>
    <n v="99892"/>
    <n v="152848"/>
    <n v="184139"/>
    <n v="0"/>
    <n v="0"/>
    <n v="0"/>
    <n v="0"/>
    <n v="4731297.2821399691"/>
    <n v="52675196.051622771"/>
    <n v="15180275.027798379"/>
    <n v="0"/>
    <n v="72586768"/>
    <n v="0"/>
    <n v="0"/>
    <n v="0"/>
    <n v="0"/>
    <n v="0"/>
    <n v="0"/>
    <n v="3036055.0055596763"/>
    <n v="0"/>
    <n v="3036055"/>
    <n v="75622823"/>
    <n v="133845.70442477876"/>
    <n v="1"/>
    <n v="0"/>
    <n v="0"/>
    <n v="1"/>
    <n v="24249724"/>
    <n v="28671300.562853217"/>
    <n v="28671301"/>
    <n v="35"/>
    <n v="1"/>
    <n v="0"/>
    <n v="2.6923076923076925"/>
    <n v="0"/>
    <n v="2.6923076923076925"/>
    <n v="2.6923076923076925"/>
    <n v="3"/>
    <n v="6660438"/>
    <n v="35331739"/>
    <n v="110954562"/>
  </r>
  <r>
    <x v="9"/>
    <n v="3782"/>
    <x v="30"/>
    <x v="358"/>
    <x v="358"/>
    <x v="351"/>
    <n v="9682"/>
    <n v="223001001689"/>
    <s v="23001223001001689"/>
    <s v="IE GUASIMAL"/>
    <n v="1"/>
    <n v="18.79873585312524"/>
    <n v="1.3165866326933267"/>
    <n v="0.1823351293752134"/>
    <n v="1.1823351293752133"/>
    <n v="494"/>
    <n v="15"/>
    <n v="0"/>
    <n v="33"/>
    <n v="0"/>
    <n v="217"/>
    <n v="0"/>
    <n v="176"/>
    <n v="0"/>
    <n v="53"/>
    <n v="0"/>
    <n v="0"/>
    <n v="0"/>
    <n v="248"/>
    <n v="0"/>
    <n v="0"/>
    <n v="0"/>
    <n v="0"/>
    <n v="83"/>
    <n v="0"/>
    <n v="112"/>
    <n v="0"/>
    <n v="53"/>
    <n v="0"/>
    <n v="0"/>
    <n v="0"/>
    <n v="92671"/>
    <n v="81839"/>
    <n v="122758"/>
    <n v="150439"/>
    <n v="114333"/>
    <n v="99892"/>
    <n v="152848"/>
    <n v="184139"/>
    <n v="0"/>
    <n v="0"/>
    <n v="0"/>
    <n v="0"/>
    <n v="6488636.272649101"/>
    <n v="46415587.552214682"/>
    <n v="9578030.6723013576"/>
    <n v="0"/>
    <n v="62482254"/>
    <n v="0"/>
    <n v="0"/>
    <n v="0"/>
    <n v="0"/>
    <n v="0"/>
    <n v="4606127.0089984033"/>
    <n v="1915606.1344602718"/>
    <n v="0"/>
    <n v="6521733"/>
    <n v="69003987"/>
    <n v="139684.18421052632"/>
    <n v="1"/>
    <n v="0"/>
    <n v="0"/>
    <n v="1"/>
    <n v="24249724"/>
    <n v="28671300.562853217"/>
    <n v="28671301"/>
    <n v="48"/>
    <n v="1"/>
    <n v="0"/>
    <n v="3.6923076923076925"/>
    <n v="0"/>
    <n v="3.6923076923076925"/>
    <n v="3.6923076923076925"/>
    <n v="4"/>
    <n v="6660438"/>
    <n v="35331739"/>
    <n v="104335726"/>
  </r>
  <r>
    <x v="9"/>
    <n v="3782"/>
    <x v="30"/>
    <x v="358"/>
    <x v="358"/>
    <x v="351"/>
    <n v="9699"/>
    <n v="223001002405"/>
    <s v="23001223001002405"/>
    <s v="IE SAN JOSE DE LOMA VERDE"/>
    <n v="1"/>
    <n v="18.79873585312524"/>
    <n v="1.3165866326933267"/>
    <n v="0.1823351293752134"/>
    <n v="1.1823351293752133"/>
    <n v="687"/>
    <n v="0"/>
    <n v="0"/>
    <n v="44"/>
    <n v="0"/>
    <n v="330"/>
    <n v="0"/>
    <n v="235"/>
    <n v="0"/>
    <n v="78"/>
    <n v="0"/>
    <n v="0"/>
    <n v="0"/>
    <n v="530"/>
    <n v="0"/>
    <n v="0"/>
    <n v="21"/>
    <n v="0"/>
    <n v="196"/>
    <n v="0"/>
    <n v="235"/>
    <n v="0"/>
    <n v="78"/>
    <n v="0"/>
    <n v="0"/>
    <n v="0"/>
    <n v="92671"/>
    <n v="81839"/>
    <n v="122758"/>
    <n v="150439"/>
    <n v="114333"/>
    <n v="99892"/>
    <n v="152848"/>
    <n v="184139"/>
    <n v="0"/>
    <n v="0"/>
    <n v="0"/>
    <n v="0"/>
    <n v="5947916.5832616761"/>
    <n v="66729788.720105082"/>
    <n v="14095969.668669924"/>
    <n v="0"/>
    <n v="86773675"/>
    <n v="0"/>
    <n v="0"/>
    <n v="0"/>
    <n v="0"/>
    <n v="567755.67385679635"/>
    <n v="10180721.748093909"/>
    <n v="2819193.9337339848"/>
    <n v="0"/>
    <n v="13567671"/>
    <n v="100341346"/>
    <n v="146057.27219796216"/>
    <n v="1"/>
    <n v="0"/>
    <n v="0"/>
    <n v="1"/>
    <n v="24249724"/>
    <n v="28671300.562853217"/>
    <n v="28671301"/>
    <n v="44"/>
    <n v="1"/>
    <n v="0"/>
    <n v="3.3846153846153846"/>
    <n v="0"/>
    <n v="3.3846153846153846"/>
    <n v="3.3846153846153846"/>
    <n v="4"/>
    <n v="6660438"/>
    <n v="35331739"/>
    <n v="135673085"/>
  </r>
  <r>
    <x v="9"/>
    <n v="3782"/>
    <x v="30"/>
    <x v="358"/>
    <x v="358"/>
    <x v="351"/>
    <n v="9942"/>
    <n v="223001002499"/>
    <s v="23001223001002499"/>
    <s v="IE NUEVA ESPERANZA"/>
    <n v="1"/>
    <n v="18.79873585312524"/>
    <n v="1.3165866326933267"/>
    <n v="0.1823351293752134"/>
    <n v="1.1823351293752133"/>
    <n v="552"/>
    <n v="0"/>
    <n v="0"/>
    <n v="39"/>
    <n v="0"/>
    <n v="245"/>
    <n v="0"/>
    <n v="190"/>
    <n v="0"/>
    <n v="78"/>
    <n v="0"/>
    <n v="0"/>
    <n v="0"/>
    <n v="552"/>
    <n v="0"/>
    <n v="0"/>
    <n v="39"/>
    <n v="0"/>
    <n v="245"/>
    <n v="0"/>
    <n v="190"/>
    <n v="0"/>
    <n v="78"/>
    <n v="0"/>
    <n v="0"/>
    <n v="0"/>
    <n v="92671"/>
    <n v="81839"/>
    <n v="122758"/>
    <n v="150439"/>
    <n v="114333"/>
    <n v="99892"/>
    <n v="152848"/>
    <n v="184139"/>
    <n v="0"/>
    <n v="0"/>
    <n v="0"/>
    <n v="0"/>
    <n v="5272016.9715273948"/>
    <n v="51376032.023443736"/>
    <n v="14095969.668669924"/>
    <n v="0"/>
    <n v="70744019"/>
    <n v="0"/>
    <n v="0"/>
    <n v="0"/>
    <n v="0"/>
    <n v="1054403.394305479"/>
    <n v="10275206.404688746"/>
    <n v="2819193.9337339848"/>
    <n v="0"/>
    <n v="14148804"/>
    <n v="84892823"/>
    <n v="153791.34601449277"/>
    <n v="1"/>
    <n v="0"/>
    <n v="0"/>
    <n v="1"/>
    <n v="24249724"/>
    <n v="28671300.562853217"/>
    <n v="28671301"/>
    <n v="39"/>
    <n v="1"/>
    <n v="0"/>
    <n v="3"/>
    <n v="0"/>
    <n v="3"/>
    <n v="3"/>
    <n v="3"/>
    <n v="6660438"/>
    <n v="35331739"/>
    <n v="120224562"/>
  </r>
  <r>
    <x v="9"/>
    <n v="3782"/>
    <x v="30"/>
    <x v="358"/>
    <x v="358"/>
    <x v="351"/>
    <n v="9939"/>
    <n v="223001004432"/>
    <s v="23001223001004432"/>
    <s v="IE CAMILO TORRES MOCARI"/>
    <n v="1"/>
    <n v="18.79873585312524"/>
    <n v="1.3165866326933267"/>
    <n v="0.1823351293752134"/>
    <n v="1.1823351293752133"/>
    <n v="1753"/>
    <n v="0"/>
    <n v="0"/>
    <n v="0"/>
    <n v="98"/>
    <n v="0"/>
    <n v="841"/>
    <n v="0"/>
    <n v="590"/>
    <n v="0"/>
    <n v="224"/>
    <n v="0"/>
    <n v="0"/>
    <n v="630"/>
    <n v="0"/>
    <n v="0"/>
    <n v="0"/>
    <n v="98"/>
    <n v="0"/>
    <n v="308"/>
    <n v="0"/>
    <n v="0"/>
    <n v="0"/>
    <n v="224"/>
    <n v="0"/>
    <n v="0"/>
    <n v="92671"/>
    <n v="81839"/>
    <n v="122758"/>
    <n v="150439"/>
    <n v="114333"/>
    <n v="99892"/>
    <n v="152848"/>
    <n v="184139"/>
    <n v="10737681.51988438"/>
    <n v="138465169.3783544"/>
    <n v="32511605.461852707"/>
    <n v="0"/>
    <n v="0"/>
    <n v="0"/>
    <n v="0"/>
    <n v="0"/>
    <n v="181714456"/>
    <n v="2147536.3039768757"/>
    <n v="5960485.2786209863"/>
    <n v="6502321.0923705418"/>
    <n v="0"/>
    <n v="0"/>
    <n v="0"/>
    <n v="0"/>
    <n v="0"/>
    <n v="14610343"/>
    <n v="196324799"/>
    <n v="111993.61038220194"/>
    <n v="0"/>
    <n v="0"/>
    <n v="0"/>
    <n v="0"/>
    <n v="19701352"/>
    <n v="23293600.565786619"/>
    <n v="23293601"/>
    <n v="98"/>
    <n v="1"/>
    <n v="0"/>
    <n v="0"/>
    <n v="4.3555555555555552"/>
    <n v="4.3555555555555552"/>
    <n v="4"/>
    <n v="4"/>
    <n v="6660438"/>
    <n v="29954039"/>
    <n v="226278838"/>
  </r>
  <r>
    <x v="9"/>
    <n v="3782"/>
    <x v="30"/>
    <x v="358"/>
    <x v="358"/>
    <x v="351"/>
    <n v="9943"/>
    <n v="223001004823"/>
    <s v="23001223001004823"/>
    <s v="IE SAN ANTERITO"/>
    <n v="1"/>
    <n v="18.79873585312524"/>
    <n v="1.3165866326933267"/>
    <n v="0.1823351293752134"/>
    <n v="1.1823351293752133"/>
    <n v="669"/>
    <n v="0"/>
    <n v="0"/>
    <n v="49"/>
    <n v="0"/>
    <n v="318"/>
    <n v="0"/>
    <n v="231"/>
    <n v="0"/>
    <n v="71"/>
    <n v="0"/>
    <n v="0"/>
    <n v="0"/>
    <n v="52"/>
    <n v="0"/>
    <n v="0"/>
    <n v="9"/>
    <n v="0"/>
    <n v="43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23816.1949959574"/>
    <n v="64840095.588208295"/>
    <n v="12830946.749686725"/>
    <n v="0"/>
    <n v="84294859"/>
    <n v="0"/>
    <n v="0"/>
    <n v="0"/>
    <n v="0"/>
    <n v="243323.8602243413"/>
    <n v="1015710.0583945198"/>
    <n v="0"/>
    <n v="0"/>
    <n v="1259034"/>
    <n v="85553893"/>
    <n v="127883.24813153961"/>
    <n v="1"/>
    <n v="0"/>
    <n v="0"/>
    <n v="1"/>
    <n v="24249724"/>
    <n v="28671300.562853217"/>
    <n v="28671301"/>
    <n v="49"/>
    <n v="1"/>
    <n v="0"/>
    <n v="3.7692307692307692"/>
    <n v="0"/>
    <n v="3.7692307692307692"/>
    <n v="3.7692307692307692"/>
    <n v="4"/>
    <n v="6660438"/>
    <n v="35331739"/>
    <n v="120885632"/>
  </r>
  <r>
    <x v="9"/>
    <n v="3782"/>
    <x v="30"/>
    <x v="358"/>
    <x v="358"/>
    <x v="351"/>
    <n v="9680"/>
    <n v="223001005404"/>
    <s v="23001223001005404"/>
    <s v="IE SANTA CLARA DE ASIS"/>
    <n v="1"/>
    <n v="18.79873585312524"/>
    <n v="1.3165866326933267"/>
    <n v="0.1823351293752134"/>
    <n v="1.1823351293752133"/>
    <n v="502"/>
    <n v="0"/>
    <n v="0"/>
    <n v="33"/>
    <n v="0"/>
    <n v="250"/>
    <n v="0"/>
    <n v="149"/>
    <n v="0"/>
    <n v="70"/>
    <n v="0"/>
    <n v="0"/>
    <n v="0"/>
    <n v="394"/>
    <n v="0"/>
    <n v="0"/>
    <n v="22"/>
    <n v="0"/>
    <n v="153"/>
    <n v="0"/>
    <n v="149"/>
    <n v="0"/>
    <n v="70"/>
    <n v="0"/>
    <n v="0"/>
    <n v="0"/>
    <n v="92671"/>
    <n v="81839"/>
    <n v="122758"/>
    <n v="150439"/>
    <n v="114333"/>
    <n v="99892"/>
    <n v="152848"/>
    <n v="184139"/>
    <n v="0"/>
    <n v="0"/>
    <n v="0"/>
    <n v="0"/>
    <n v="4460937.4374462571"/>
    <n v="47124222.476675972"/>
    <n v="12650229.189831983"/>
    <n v="0"/>
    <n v="64235389"/>
    <n v="0"/>
    <n v="0"/>
    <n v="0"/>
    <n v="0"/>
    <n v="594791.65832616761"/>
    <n v="7133591.5729103489"/>
    <n v="2530045.8379663965"/>
    <n v="0"/>
    <n v="10258429"/>
    <n v="74493818"/>
    <n v="148394.05976095618"/>
    <n v="1"/>
    <n v="0"/>
    <n v="0"/>
    <n v="1"/>
    <n v="24249724"/>
    <n v="28671300.562853217"/>
    <n v="28671301"/>
    <n v="33"/>
    <n v="0"/>
    <n v="1"/>
    <n v="2.5384615384615383"/>
    <n v="0"/>
    <n v="2.5384615384615383"/>
    <n v="2.5384615384615383"/>
    <n v="3"/>
    <n v="19981315"/>
    <n v="48652616"/>
    <n v="123146434"/>
  </r>
  <r>
    <x v="9"/>
    <n v="3782"/>
    <x v="30"/>
    <x v="358"/>
    <x v="358"/>
    <x v="351"/>
    <n v="9506"/>
    <n v="223001005421"/>
    <s v="23001223001005421"/>
    <s v="IE BUENOS AIRES"/>
    <n v="1"/>
    <n v="18.79873585312524"/>
    <n v="1.3165866326933267"/>
    <n v="0.1823351293752134"/>
    <n v="1.1823351293752133"/>
    <n v="664"/>
    <n v="14"/>
    <n v="0"/>
    <n v="42"/>
    <n v="0"/>
    <n v="332"/>
    <n v="0"/>
    <n v="216"/>
    <n v="0"/>
    <n v="60"/>
    <n v="0"/>
    <n v="0"/>
    <n v="0"/>
    <n v="650"/>
    <n v="0"/>
    <n v="0"/>
    <n v="42"/>
    <n v="0"/>
    <n v="332"/>
    <n v="0"/>
    <n v="216"/>
    <n v="0"/>
    <n v="60"/>
    <n v="0"/>
    <n v="0"/>
    <n v="0"/>
    <n v="92671"/>
    <n v="81839"/>
    <n v="122758"/>
    <n v="150439"/>
    <n v="114333"/>
    <n v="99892"/>
    <n v="152848"/>
    <n v="184139"/>
    <n v="0"/>
    <n v="0"/>
    <n v="0"/>
    <n v="0"/>
    <n v="7570075.6514239507"/>
    <n v="64721989.76746475"/>
    <n v="10843053.591284556"/>
    <n v="0"/>
    <n v="83135119"/>
    <n v="0"/>
    <n v="0"/>
    <n v="0"/>
    <n v="0"/>
    <n v="1135511.3477135927"/>
    <n v="12944397.953492951"/>
    <n v="2168610.7182569113"/>
    <n v="0"/>
    <n v="16248520"/>
    <n v="99383639"/>
    <n v="149674.15512048194"/>
    <n v="1"/>
    <n v="0"/>
    <n v="0"/>
    <n v="1"/>
    <n v="24249724"/>
    <n v="28671300.562853217"/>
    <n v="28671301"/>
    <n v="56"/>
    <n v="1"/>
    <n v="0"/>
    <n v="4.3076923076923075"/>
    <n v="0"/>
    <n v="4.3076923076923075"/>
    <n v="4"/>
    <n v="4"/>
    <n v="6660438"/>
    <n v="35331739"/>
    <n v="134715378"/>
  </r>
  <r>
    <x v="9"/>
    <n v="3782"/>
    <x v="30"/>
    <x v="358"/>
    <x v="358"/>
    <x v="351"/>
    <n v="9941"/>
    <n v="223001005714"/>
    <s v="23001223001005714"/>
    <s v="IE LA MANTA"/>
    <n v="1"/>
    <n v="18.79873585312524"/>
    <n v="1.3165866326933267"/>
    <n v="0.1823351293752134"/>
    <n v="1.1823351293752133"/>
    <n v="483"/>
    <n v="0"/>
    <n v="0"/>
    <n v="37"/>
    <n v="0"/>
    <n v="249"/>
    <n v="0"/>
    <n v="142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01657.1268336819"/>
    <n v="46179375.910727583"/>
    <n v="9939465.7920108438"/>
    <n v="0"/>
    <n v="61120499"/>
    <n v="0"/>
    <n v="0"/>
    <n v="0"/>
    <n v="0"/>
    <n v="0"/>
    <n v="0"/>
    <n v="0"/>
    <n v="0"/>
    <n v="0"/>
    <n v="61120499"/>
    <n v="126543.47619047618"/>
    <n v="1"/>
    <n v="0"/>
    <n v="0"/>
    <n v="1"/>
    <n v="24249724"/>
    <n v="28671300.562853217"/>
    <n v="28671301"/>
    <n v="37"/>
    <n v="1"/>
    <n v="0"/>
    <n v="2.8461538461538463"/>
    <n v="0"/>
    <n v="2.8461538461538463"/>
    <n v="2.8461538461538463"/>
    <n v="3"/>
    <n v="6660438"/>
    <n v="35331739"/>
    <n v="96452238"/>
  </r>
  <r>
    <x v="9"/>
    <n v="3782"/>
    <x v="30"/>
    <x v="358"/>
    <x v="358"/>
    <x v="351"/>
    <n v="9938"/>
    <n v="223001006192"/>
    <s v="23001223001006192"/>
    <s v="IE RAFAEL NUÑEZ"/>
    <n v="1"/>
    <n v="18.79873585312524"/>
    <n v="1.3165866326933267"/>
    <n v="0.1823351293752134"/>
    <n v="1.1823351293752133"/>
    <n v="933"/>
    <n v="18"/>
    <n v="0"/>
    <n v="53"/>
    <n v="0"/>
    <n v="441"/>
    <n v="0"/>
    <n v="315"/>
    <n v="0"/>
    <n v="10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97774.4866267946"/>
    <n v="89288000.482122898"/>
    <n v="19156061.344602715"/>
    <n v="0"/>
    <n v="118041836"/>
    <n v="0"/>
    <n v="0"/>
    <n v="0"/>
    <n v="0"/>
    <n v="0"/>
    <n v="0"/>
    <n v="0"/>
    <n v="0"/>
    <n v="0"/>
    <n v="118041836"/>
    <n v="126518.58092175778"/>
    <n v="1"/>
    <n v="0"/>
    <n v="0"/>
    <n v="1"/>
    <n v="24249724"/>
    <n v="28671300.562853217"/>
    <n v="28671301"/>
    <n v="71"/>
    <n v="1"/>
    <n v="0"/>
    <n v="5.4615384615384617"/>
    <n v="0"/>
    <n v="5.4615384615384617"/>
    <n v="4"/>
    <n v="4"/>
    <n v="6660438"/>
    <n v="35331739"/>
    <n v="153373575"/>
  </r>
  <r>
    <x v="9"/>
    <n v="3782"/>
    <x v="30"/>
    <x v="358"/>
    <x v="358"/>
    <x v="351"/>
    <n v="9934"/>
    <n v="223001006371"/>
    <s v="23001223001006371"/>
    <s v="IE SAN JOSE JARAQUIEL"/>
    <n v="1"/>
    <n v="18.79873585312524"/>
    <n v="1.3165866326933267"/>
    <n v="0.1823351293752134"/>
    <n v="1.1823351293752133"/>
    <n v="487"/>
    <n v="20"/>
    <n v="0"/>
    <n v="20"/>
    <n v="0"/>
    <n v="220"/>
    <n v="0"/>
    <n v="160"/>
    <n v="0"/>
    <n v="67"/>
    <n v="0"/>
    <n v="0"/>
    <n v="0"/>
    <n v="487"/>
    <n v="20"/>
    <n v="0"/>
    <n v="20"/>
    <n v="0"/>
    <n v="220"/>
    <n v="0"/>
    <n v="160"/>
    <n v="0"/>
    <n v="67"/>
    <n v="0"/>
    <n v="0"/>
    <n v="0"/>
    <n v="92671"/>
    <n v="81839"/>
    <n v="122758"/>
    <n v="150439"/>
    <n v="114333"/>
    <n v="99892"/>
    <n v="152848"/>
    <n v="184139"/>
    <n v="0"/>
    <n v="0"/>
    <n v="0"/>
    <n v="0"/>
    <n v="5407196.8938742504"/>
    <n v="44880211.882548548"/>
    <n v="12108076.510267755"/>
    <n v="0"/>
    <n v="62395485"/>
    <n v="0"/>
    <n v="0"/>
    <n v="0"/>
    <n v="0"/>
    <n v="1081439.3787748502"/>
    <n v="8976042.3765097093"/>
    <n v="2421615.3020535512"/>
    <n v="0"/>
    <n v="12479097"/>
    <n v="74874582"/>
    <n v="153746.57494866531"/>
    <n v="1"/>
    <n v="0"/>
    <n v="0"/>
    <n v="1"/>
    <n v="24249724"/>
    <n v="28671300.562853217"/>
    <n v="28671301"/>
    <n v="40"/>
    <n v="1"/>
    <n v="0"/>
    <n v="3.0769230769230771"/>
    <n v="0"/>
    <n v="3.0769230769230771"/>
    <n v="3.0769230769230771"/>
    <n v="4"/>
    <n v="6660438"/>
    <n v="35331739"/>
    <n v="110206321"/>
  </r>
  <r>
    <x v="9"/>
    <n v="3782"/>
    <x v="30"/>
    <x v="358"/>
    <x v="358"/>
    <x v="351"/>
    <n v="9686"/>
    <n v="223001006702"/>
    <s v="23001223001006702"/>
    <s v="IE EL SABANAL"/>
    <n v="1"/>
    <n v="18.79873585312524"/>
    <n v="1.3165866326933267"/>
    <n v="0.1823351293752134"/>
    <n v="1.1823351293752133"/>
    <n v="950"/>
    <n v="18"/>
    <n v="0"/>
    <n v="45"/>
    <n v="0"/>
    <n v="438"/>
    <n v="0"/>
    <n v="348"/>
    <n v="0"/>
    <n v="101"/>
    <n v="0"/>
    <n v="0"/>
    <n v="0"/>
    <n v="239"/>
    <n v="0"/>
    <n v="0"/>
    <n v="11"/>
    <n v="0"/>
    <n v="127"/>
    <n v="0"/>
    <n v="0"/>
    <n v="0"/>
    <n v="101"/>
    <n v="0"/>
    <n v="0"/>
    <n v="0"/>
    <n v="92671"/>
    <n v="81839"/>
    <n v="122758"/>
    <n v="150439"/>
    <n v="114333"/>
    <n v="99892"/>
    <n v="152848"/>
    <n v="184139"/>
    <n v="0"/>
    <n v="0"/>
    <n v="0"/>
    <n v="0"/>
    <n v="8516335.1078519449"/>
    <n v="92831175.104429364"/>
    <n v="18252473.545329005"/>
    <n v="0"/>
    <n v="119599984"/>
    <n v="0"/>
    <n v="0"/>
    <n v="0"/>
    <n v="0"/>
    <n v="297395.82916308381"/>
    <n v="2999887.8468861403"/>
    <n v="3650494.709065801"/>
    <n v="0"/>
    <n v="6947778"/>
    <n v="126547762"/>
    <n v="133208.17052631578"/>
    <n v="1"/>
    <n v="0"/>
    <n v="0"/>
    <n v="1"/>
    <n v="24249724"/>
    <n v="28671300.562853217"/>
    <n v="28671301"/>
    <n v="63"/>
    <n v="1"/>
    <n v="0"/>
    <n v="4.8461538461538458"/>
    <n v="0"/>
    <n v="4.8461538461538458"/>
    <n v="4"/>
    <n v="4"/>
    <n v="6660438"/>
    <n v="35331739"/>
    <n v="161879501"/>
  </r>
  <r>
    <x v="9"/>
    <n v="3782"/>
    <x v="30"/>
    <x v="358"/>
    <x v="358"/>
    <x v="351"/>
    <n v="9948"/>
    <n v="223001007016"/>
    <s v="23001223001007016"/>
    <s v="IE LOS GARZONES"/>
    <n v="1"/>
    <n v="18.79873585312524"/>
    <n v="1.3165866326933267"/>
    <n v="0.1823351293752134"/>
    <n v="1.1823351293752133"/>
    <n v="1238"/>
    <n v="34"/>
    <n v="0"/>
    <n v="99"/>
    <n v="0"/>
    <n v="582"/>
    <n v="0"/>
    <n v="395"/>
    <n v="0"/>
    <n v="128"/>
    <n v="0"/>
    <n v="0"/>
    <n v="0"/>
    <n v="300"/>
    <n v="0"/>
    <n v="0"/>
    <n v="0"/>
    <n v="0"/>
    <n v="0"/>
    <n v="0"/>
    <n v="172"/>
    <n v="0"/>
    <n v="128"/>
    <n v="0"/>
    <n v="0"/>
    <n v="0"/>
    <n v="92671"/>
    <n v="81839"/>
    <n v="122758"/>
    <n v="150439"/>
    <n v="114333"/>
    <n v="99892"/>
    <n v="152848"/>
    <n v="184139"/>
    <n v="0"/>
    <n v="0"/>
    <n v="0"/>
    <n v="0"/>
    <n v="17978929.672131885"/>
    <n v="115389386.8664472"/>
    <n v="23131847.661407053"/>
    <n v="0"/>
    <n v="156500164"/>
    <n v="0"/>
    <n v="0"/>
    <n v="0"/>
    <n v="0"/>
    <n v="0"/>
    <n v="4062840.2335780794"/>
    <n v="4626369.5322814109"/>
    <n v="0"/>
    <n v="8689210"/>
    <n v="165189374"/>
    <n v="133432.450726979"/>
    <n v="1"/>
    <n v="0"/>
    <n v="0"/>
    <n v="1"/>
    <n v="24249724"/>
    <n v="28671300.562853217"/>
    <n v="28671301"/>
    <n v="133"/>
    <n v="0"/>
    <n v="1"/>
    <n v="10.23076923076923"/>
    <n v="0"/>
    <n v="10.23076923076923"/>
    <n v="4"/>
    <n v="4"/>
    <n v="26641753"/>
    <n v="55313054"/>
    <n v="220502428"/>
  </r>
  <r>
    <x v="9"/>
    <n v="3782"/>
    <x v="30"/>
    <x v="358"/>
    <x v="358"/>
    <x v="351"/>
    <n v="9676"/>
    <n v="223001007237"/>
    <s v="23001223001007237"/>
    <s v="IE LICEO MIGUEL ANTONIO CARO"/>
    <n v="1"/>
    <n v="18.79873585312524"/>
    <n v="1.3165866326933267"/>
    <n v="0.1823351293752134"/>
    <n v="1.1823351293752133"/>
    <n v="921"/>
    <n v="32"/>
    <n v="0"/>
    <n v="59"/>
    <n v="0"/>
    <n v="445"/>
    <n v="0"/>
    <n v="300"/>
    <n v="0"/>
    <n v="85"/>
    <n v="0"/>
    <n v="0"/>
    <n v="0"/>
    <n v="85"/>
    <n v="0"/>
    <n v="0"/>
    <n v="0"/>
    <n v="0"/>
    <n v="0"/>
    <n v="0"/>
    <n v="0"/>
    <n v="0"/>
    <n v="85"/>
    <n v="0"/>
    <n v="0"/>
    <n v="0"/>
    <n v="92671"/>
    <n v="81839"/>
    <n v="122758"/>
    <n v="150439"/>
    <n v="114333"/>
    <n v="99892"/>
    <n v="152848"/>
    <n v="184139"/>
    <n v="0"/>
    <n v="0"/>
    <n v="0"/>
    <n v="0"/>
    <n v="12301372.93356392"/>
    <n v="87988836.453943864"/>
    <n v="15360992.587653121"/>
    <n v="0"/>
    <n v="115651202"/>
    <n v="0"/>
    <n v="0"/>
    <n v="0"/>
    <n v="0"/>
    <n v="0"/>
    <n v="0"/>
    <n v="3072198.5175306243"/>
    <n v="0"/>
    <n v="3072199"/>
    <n v="118723401"/>
    <n v="128907.05863192183"/>
    <n v="1"/>
    <n v="0"/>
    <n v="0"/>
    <n v="1"/>
    <n v="24249724"/>
    <n v="28671300.562853217"/>
    <n v="28671301"/>
    <n v="91"/>
    <n v="1"/>
    <n v="0"/>
    <n v="7"/>
    <n v="0"/>
    <n v="7"/>
    <n v="4"/>
    <n v="4"/>
    <n v="6660438"/>
    <n v="35331739"/>
    <n v="154055140"/>
  </r>
  <r>
    <x v="9"/>
    <n v="3782"/>
    <x v="30"/>
    <x v="358"/>
    <x v="358"/>
    <x v="351"/>
    <n v="9503"/>
    <n v="223001007261"/>
    <s v="23001223001007261"/>
    <s v="IE MORINDO SANTA FE"/>
    <n v="1"/>
    <n v="18.79873585312524"/>
    <n v="1.3165866326933267"/>
    <n v="0.1823351293752134"/>
    <n v="1.1823351293752133"/>
    <n v="466"/>
    <n v="0"/>
    <n v="0"/>
    <n v="36"/>
    <n v="0"/>
    <n v="225"/>
    <n v="0"/>
    <n v="163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66477.2044868255"/>
    <n v="45825058.448496938"/>
    <n v="7590137.5138991894"/>
    <n v="0"/>
    <n v="58281673"/>
    <n v="0"/>
    <n v="0"/>
    <n v="0"/>
    <n v="0"/>
    <n v="0"/>
    <n v="0"/>
    <n v="0"/>
    <n v="0"/>
    <n v="0"/>
    <n v="58281673"/>
    <n v="125067.9678111588"/>
    <n v="1"/>
    <n v="0"/>
    <n v="0"/>
    <n v="1"/>
    <n v="24249724"/>
    <n v="28671300.562853217"/>
    <n v="28671301"/>
    <n v="36"/>
    <n v="1"/>
    <n v="0"/>
    <n v="2.7692307692307692"/>
    <n v="0"/>
    <n v="2.7692307692307692"/>
    <n v="2.7692307692307692"/>
    <n v="3"/>
    <n v="6660438"/>
    <n v="35331739"/>
    <n v="93613412"/>
  </r>
  <r>
    <x v="9"/>
    <n v="3782"/>
    <x v="30"/>
    <x v="358"/>
    <x v="358"/>
    <x v="351"/>
    <n v="9689"/>
    <n v="223001008675"/>
    <s v="23001223001008675"/>
    <s v="IE VILLA CIELO"/>
    <n v="1"/>
    <n v="18.79873585312524"/>
    <n v="1.3165866326933267"/>
    <n v="0.1823351293752134"/>
    <n v="1.1823351293752133"/>
    <n v="1536"/>
    <n v="19"/>
    <n v="0"/>
    <n v="104"/>
    <n v="0"/>
    <n v="705"/>
    <n v="0"/>
    <n v="568"/>
    <n v="0"/>
    <n v="1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627130.44866332"/>
    <n v="150348709.80653763"/>
    <n v="25300458.379663967"/>
    <n v="0"/>
    <n v="192276299"/>
    <n v="0"/>
    <n v="0"/>
    <n v="0"/>
    <n v="0"/>
    <n v="0"/>
    <n v="0"/>
    <n v="0"/>
    <n v="0"/>
    <n v="0"/>
    <n v="192276299"/>
    <n v="125179.88216145833"/>
    <n v="1"/>
    <n v="0"/>
    <n v="0"/>
    <n v="1"/>
    <n v="24249724"/>
    <n v="28671300.562853217"/>
    <n v="28671301"/>
    <n v="123"/>
    <n v="1"/>
    <n v="0"/>
    <n v="9.4615384615384617"/>
    <n v="0"/>
    <n v="9.4615384615384617"/>
    <n v="4"/>
    <n v="4"/>
    <n v="6660438"/>
    <n v="35331739"/>
    <n v="227608038"/>
  </r>
  <r>
    <x v="9"/>
    <n v="3781"/>
    <x v="31"/>
    <x v="359"/>
    <x v="359"/>
    <x v="352"/>
    <n v="26786"/>
    <n v="223068000075"/>
    <s v="23068223068000075"/>
    <s v="INSTITUCION EDUCATIVA CECILIA"/>
    <n v="1"/>
    <n v="47.616962077493817"/>
    <n v="3.33489742344941"/>
    <n v="0.48770213528282896"/>
    <n v="1.487702135282829"/>
    <n v="389"/>
    <n v="11"/>
    <n v="0"/>
    <n v="28"/>
    <n v="0"/>
    <n v="170"/>
    <n v="0"/>
    <n v="140"/>
    <n v="0"/>
    <n v="40"/>
    <n v="0"/>
    <n v="0"/>
    <n v="0"/>
    <n v="389"/>
    <n v="11"/>
    <n v="0"/>
    <n v="28"/>
    <n v="0"/>
    <n v="170"/>
    <n v="0"/>
    <n v="140"/>
    <n v="0"/>
    <n v="40"/>
    <n v="0"/>
    <n v="0"/>
    <n v="0"/>
    <n v="92671"/>
    <n v="81839"/>
    <n v="122758"/>
    <n v="150439"/>
    <n v="114333"/>
    <n v="99892"/>
    <n v="152848"/>
    <n v="184139"/>
    <n v="0"/>
    <n v="0"/>
    <n v="0"/>
    <n v="0"/>
    <n v="6633644.4810983762"/>
    <n v="46068957.926278427"/>
    <n v="9095691.8389483932"/>
    <n v="0"/>
    <n v="61798294"/>
    <n v="0"/>
    <n v="0"/>
    <n v="0"/>
    <n v="0"/>
    <n v="1326728.8962196752"/>
    <n v="9213791.5852556862"/>
    <n v="1819138.3677896787"/>
    <n v="0"/>
    <n v="12359659"/>
    <n v="74157953"/>
    <n v="190637.41131105399"/>
    <n v="1"/>
    <n v="0"/>
    <n v="0"/>
    <n v="1"/>
    <n v="24249724"/>
    <n v="36076366.174819268"/>
    <n v="36076366"/>
    <n v="39"/>
    <n v="1"/>
    <n v="0"/>
    <n v="3"/>
    <n v="0"/>
    <n v="3"/>
    <n v="3"/>
    <n v="3"/>
    <n v="6660438"/>
    <n v="42736804"/>
    <n v="116894757"/>
  </r>
  <r>
    <x v="9"/>
    <n v="3781"/>
    <x v="31"/>
    <x v="359"/>
    <x v="359"/>
    <x v="352"/>
    <n v="26787"/>
    <n v="223068000091"/>
    <s v="23068223068000091"/>
    <s v="INSTITUCION EDUCATIVA NUESTRA SEÑORA DEL ROSARIO"/>
    <n v="1"/>
    <n v="47.616962077493817"/>
    <n v="3.33489742344941"/>
    <n v="0.48770213528282896"/>
    <n v="1.487702135282829"/>
    <n v="462"/>
    <n v="17"/>
    <n v="0"/>
    <n v="35"/>
    <n v="0"/>
    <n v="196"/>
    <n v="0"/>
    <n v="165"/>
    <n v="0"/>
    <n v="49"/>
    <n v="0"/>
    <n v="0"/>
    <n v="0"/>
    <n v="462"/>
    <n v="17"/>
    <n v="0"/>
    <n v="35"/>
    <n v="0"/>
    <n v="196"/>
    <n v="0"/>
    <n v="165"/>
    <n v="0"/>
    <n v="49"/>
    <n v="0"/>
    <n v="0"/>
    <n v="0"/>
    <n v="92671"/>
    <n v="81839"/>
    <n v="122758"/>
    <n v="150439"/>
    <n v="114333"/>
    <n v="99892"/>
    <n v="152848"/>
    <n v="184139"/>
    <n v="0"/>
    <n v="0"/>
    <n v="0"/>
    <n v="0"/>
    <n v="8844859.3081311677"/>
    <n v="53648044.552859724"/>
    <n v="11142222.502711782"/>
    <n v="0"/>
    <n v="73635126"/>
    <n v="0"/>
    <n v="0"/>
    <n v="0"/>
    <n v="0"/>
    <n v="1768971.8616262334"/>
    <n v="10729608.910571944"/>
    <n v="2228444.5005423566"/>
    <n v="0"/>
    <n v="14727025"/>
    <n v="88362151"/>
    <n v="191260.0670995671"/>
    <n v="1"/>
    <n v="0"/>
    <n v="0"/>
    <n v="1"/>
    <n v="24249724"/>
    <n v="36076366.174819268"/>
    <n v="36076366"/>
    <n v="52"/>
    <n v="1"/>
    <n v="0"/>
    <n v="4"/>
    <n v="0"/>
    <n v="4"/>
    <n v="4"/>
    <n v="4"/>
    <n v="6660438"/>
    <n v="42736804"/>
    <n v="131098955"/>
  </r>
  <r>
    <x v="9"/>
    <n v="3781"/>
    <x v="31"/>
    <x v="1010"/>
    <x v="1010"/>
    <x v="946"/>
    <n v="20700"/>
    <n v="223068000113"/>
    <s v="23350223068000113"/>
    <s v="INSTITUCION EDUCATIVA LUIS FERNANDO GONZALEZ BOTERO"/>
    <n v="1"/>
    <n v="30.546857933444986"/>
    <n v="2.1393770911074159"/>
    <n v="0.30682193285761589"/>
    <n v="1.3068219328576158"/>
    <n v="821"/>
    <n v="0"/>
    <n v="0"/>
    <n v="0"/>
    <n v="58"/>
    <n v="0"/>
    <n v="336"/>
    <n v="0"/>
    <n v="315"/>
    <n v="0"/>
    <n v="11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24060.7297111908"/>
    <n v="69623799.106200501"/>
    <n v="17967358.845378343"/>
    <n v="0"/>
    <n v="0"/>
    <n v="0"/>
    <n v="0"/>
    <n v="0"/>
    <n v="94615219"/>
    <n v="0"/>
    <n v="0"/>
    <n v="0"/>
    <n v="0"/>
    <n v="0"/>
    <n v="0"/>
    <n v="0"/>
    <n v="0"/>
    <n v="0"/>
    <n v="94615219"/>
    <n v="115243.87210718635"/>
    <n v="0"/>
    <n v="0"/>
    <n v="0"/>
    <n v="0"/>
    <n v="19701352"/>
    <n v="25746158.900548257"/>
    <n v="25746159"/>
    <n v="58"/>
    <n v="1"/>
    <n v="0"/>
    <n v="0"/>
    <n v="2.5777777777777779"/>
    <n v="2.5777777777777779"/>
    <n v="2.5777777777777779"/>
    <n v="3"/>
    <n v="6660438"/>
    <n v="32406597"/>
    <n v="127021816"/>
  </r>
  <r>
    <x v="9"/>
    <n v="3781"/>
    <x v="31"/>
    <x v="359"/>
    <x v="359"/>
    <x v="352"/>
    <n v="26788"/>
    <n v="223068000121"/>
    <s v="23068223068000121"/>
    <s v="INSTITUCION EDUCATIVA ALFONSO LOPEZ"/>
    <n v="1"/>
    <n v="47.616962077493817"/>
    <n v="3.33489742344941"/>
    <n v="0.48770213528282896"/>
    <n v="1.487702135282829"/>
    <n v="308"/>
    <n v="22"/>
    <n v="0"/>
    <n v="21"/>
    <n v="0"/>
    <n v="120"/>
    <n v="0"/>
    <n v="108"/>
    <n v="0"/>
    <n v="37"/>
    <n v="0"/>
    <n v="0"/>
    <n v="0"/>
    <n v="308"/>
    <n v="22"/>
    <n v="0"/>
    <n v="21"/>
    <n v="0"/>
    <n v="120"/>
    <n v="0"/>
    <n v="108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7314018.2740315422"/>
    <n v="33882975.507069297"/>
    <n v="8413514.9510272648"/>
    <n v="0"/>
    <n v="49610509"/>
    <n v="0"/>
    <n v="0"/>
    <n v="0"/>
    <n v="0"/>
    <n v="1462803.6548063087"/>
    <n v="6776595.10141386"/>
    <n v="1682702.9902054528"/>
    <n v="0"/>
    <n v="9922102"/>
    <n v="59532611"/>
    <n v="193287.69805194804"/>
    <n v="1"/>
    <n v="0"/>
    <n v="0"/>
    <n v="1"/>
    <n v="24249724"/>
    <n v="36076366.174819268"/>
    <n v="36076366"/>
    <n v="43"/>
    <n v="1"/>
    <n v="0"/>
    <n v="3.3076923076923075"/>
    <n v="0"/>
    <n v="3.3076923076923075"/>
    <n v="3.3076923076923075"/>
    <n v="4"/>
    <n v="6660438"/>
    <n v="42736804"/>
    <n v="102269415"/>
  </r>
  <r>
    <x v="9"/>
    <n v="3781"/>
    <x v="31"/>
    <x v="359"/>
    <x v="359"/>
    <x v="352"/>
    <n v="26789"/>
    <n v="223068000130"/>
    <s v="23068223068000130"/>
    <s v="INSTITUCION EDUCATIVA MONTERREY"/>
    <n v="1"/>
    <n v="47.616962077493817"/>
    <n v="3.33489742344941"/>
    <n v="0.48770213528282896"/>
    <n v="1.487702135282829"/>
    <n v="521"/>
    <n v="25"/>
    <n v="0"/>
    <n v="34"/>
    <n v="0"/>
    <n v="269"/>
    <n v="0"/>
    <n v="151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35513.44576421"/>
    <n v="62416007.513022393"/>
    <n v="9550476.4308958128"/>
    <n v="0"/>
    <n v="82001997"/>
    <n v="0"/>
    <n v="0"/>
    <n v="0"/>
    <n v="0"/>
    <n v="0"/>
    <n v="0"/>
    <n v="0"/>
    <n v="0"/>
    <n v="0"/>
    <n v="82001997"/>
    <n v="157393.46833013435"/>
    <n v="1"/>
    <n v="0"/>
    <n v="0"/>
    <n v="1"/>
    <n v="24249724"/>
    <n v="36076366.174819268"/>
    <n v="36076366"/>
    <n v="59"/>
    <n v="1"/>
    <n v="0"/>
    <n v="4.5384615384615383"/>
    <n v="0"/>
    <n v="4.5384615384615383"/>
    <n v="4"/>
    <n v="4"/>
    <n v="6660438"/>
    <n v="42736804"/>
    <n v="124738801"/>
  </r>
  <r>
    <x v="9"/>
    <n v="3781"/>
    <x v="31"/>
    <x v="359"/>
    <x v="359"/>
    <x v="352"/>
    <n v="26790"/>
    <n v="223068000172"/>
    <s v="23068223068000172"/>
    <s v="INSTITUCION EDUCATIVA EL CEDRO"/>
    <n v="1"/>
    <n v="47.616962077493817"/>
    <n v="3.33489742344941"/>
    <n v="0.48770213528282896"/>
    <n v="1.487702135282829"/>
    <n v="492"/>
    <n v="39"/>
    <n v="0"/>
    <n v="35"/>
    <n v="0"/>
    <n v="189"/>
    <n v="0"/>
    <n v="173"/>
    <n v="0"/>
    <n v="56"/>
    <n v="0"/>
    <n v="0"/>
    <n v="0"/>
    <n v="492"/>
    <n v="39"/>
    <n v="0"/>
    <n v="35"/>
    <n v="0"/>
    <n v="189"/>
    <n v="0"/>
    <n v="173"/>
    <n v="0"/>
    <n v="56"/>
    <n v="0"/>
    <n v="0"/>
    <n v="0"/>
    <n v="92671"/>
    <n v="81839"/>
    <n v="122758"/>
    <n v="150439"/>
    <n v="114333"/>
    <n v="99892"/>
    <n v="152848"/>
    <n v="184139"/>
    <n v="0"/>
    <n v="0"/>
    <n v="0"/>
    <n v="0"/>
    <n v="12586915.169263585"/>
    <n v="53796654.09455739"/>
    <n v="12733968.574527752"/>
    <n v="0"/>
    <n v="79117538"/>
    <n v="0"/>
    <n v="0"/>
    <n v="0"/>
    <n v="0"/>
    <n v="2517383.0338527174"/>
    <n v="10759330.81891148"/>
    <n v="2546793.7149055502"/>
    <n v="0"/>
    <n v="15823508"/>
    <n v="94941046"/>
    <n v="192969.6056910569"/>
    <n v="1"/>
    <n v="0"/>
    <n v="0"/>
    <n v="1"/>
    <n v="24249724"/>
    <n v="36076366.174819268"/>
    <n v="36076366"/>
    <n v="74"/>
    <n v="1"/>
    <n v="0"/>
    <n v="5.6923076923076925"/>
    <n v="0"/>
    <n v="5.6923076923076925"/>
    <n v="4"/>
    <n v="4"/>
    <n v="6660438"/>
    <n v="42736804"/>
    <n v="137677850"/>
  </r>
  <r>
    <x v="9"/>
    <n v="3781"/>
    <x v="31"/>
    <x v="359"/>
    <x v="359"/>
    <x v="352"/>
    <n v="26791"/>
    <n v="223068000199"/>
    <s v="23068223068000199"/>
    <s v="INSTITUCION EDUCATIVA PLAYA BLANCA"/>
    <n v="1"/>
    <n v="47.616962077493817"/>
    <n v="3.33489742344941"/>
    <n v="0.48770213528282896"/>
    <n v="1.487702135282829"/>
    <n v="255"/>
    <n v="8"/>
    <n v="0"/>
    <n v="15"/>
    <n v="0"/>
    <n v="121"/>
    <n v="0"/>
    <n v="75"/>
    <n v="0"/>
    <n v="36"/>
    <n v="0"/>
    <n v="0"/>
    <n v="0"/>
    <n v="255"/>
    <n v="8"/>
    <n v="0"/>
    <n v="15"/>
    <n v="0"/>
    <n v="121"/>
    <n v="0"/>
    <n v="75"/>
    <n v="0"/>
    <n v="36"/>
    <n v="0"/>
    <n v="0"/>
    <n v="0"/>
    <n v="92671"/>
    <n v="81839"/>
    <n v="122758"/>
    <n v="150439"/>
    <n v="114333"/>
    <n v="99892"/>
    <n v="152848"/>
    <n v="184139"/>
    <n v="0"/>
    <n v="0"/>
    <n v="0"/>
    <n v="0"/>
    <n v="3912149.3093657088"/>
    <n v="29127470.172743782"/>
    <n v="8186122.655053555"/>
    <n v="0"/>
    <n v="41225742"/>
    <n v="0"/>
    <n v="0"/>
    <n v="0"/>
    <n v="0"/>
    <n v="782429.86187314184"/>
    <n v="5825494.0345487567"/>
    <n v="1637224.5310107111"/>
    <n v="0"/>
    <n v="8245148"/>
    <n v="49470890"/>
    <n v="194003.49019607843"/>
    <n v="1"/>
    <n v="0"/>
    <n v="0"/>
    <n v="1"/>
    <n v="24249724"/>
    <n v="36076366.174819268"/>
    <n v="36076366"/>
    <n v="23"/>
    <n v="1"/>
    <n v="0"/>
    <n v="1.7692307692307692"/>
    <n v="0"/>
    <n v="1.7692307692307692"/>
    <n v="1.7692307692307692"/>
    <n v="2"/>
    <n v="6660438"/>
    <n v="42736804"/>
    <n v="92207694"/>
  </r>
  <r>
    <x v="9"/>
    <n v="3781"/>
    <x v="31"/>
    <x v="359"/>
    <x v="359"/>
    <x v="352"/>
    <n v="26793"/>
    <n v="223068000270"/>
    <s v="23068223068000270"/>
    <s v="INSTITUCION EDUCATIVA SINCELEJITO"/>
    <n v="1"/>
    <n v="47.616962077493817"/>
    <n v="3.33489742344941"/>
    <n v="0.48770213528282896"/>
    <n v="1.487702135282829"/>
    <n v="185"/>
    <n v="0"/>
    <n v="0"/>
    <n v="8"/>
    <n v="0"/>
    <n v="65"/>
    <n v="0"/>
    <n v="84"/>
    <n v="0"/>
    <n v="28"/>
    <n v="0"/>
    <n v="0"/>
    <n v="0"/>
    <n v="185"/>
    <n v="0"/>
    <n v="0"/>
    <n v="8"/>
    <n v="0"/>
    <n v="65"/>
    <n v="0"/>
    <n v="84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1360747.5858663335"/>
    <n v="22142821.71295318"/>
    <n v="6366984.2872638758"/>
    <n v="0"/>
    <n v="29870554"/>
    <n v="0"/>
    <n v="0"/>
    <n v="0"/>
    <n v="0"/>
    <n v="272149.51717326674"/>
    <n v="4428564.3425906366"/>
    <n v="1273396.8574527751"/>
    <n v="0"/>
    <n v="5974111"/>
    <n v="35844665"/>
    <n v="193754.94594594595"/>
    <n v="1"/>
    <n v="0"/>
    <n v="0"/>
    <n v="1"/>
    <n v="24249724"/>
    <n v="36076366.174819268"/>
    <n v="36076366"/>
    <n v="8"/>
    <n v="1"/>
    <n v="0"/>
    <n v="0.61538461538461542"/>
    <n v="0"/>
    <n v="0.61538461538461542"/>
    <n v="0.61538461538461542"/>
    <n v="1"/>
    <n v="6660438"/>
    <n v="42736804"/>
    <n v="78581469"/>
  </r>
  <r>
    <x v="9"/>
    <n v="3781"/>
    <x v="31"/>
    <x v="1010"/>
    <x v="1010"/>
    <x v="946"/>
    <n v="33558"/>
    <n v="223068000326"/>
    <s v="23350223068000326"/>
    <s v="INSTITUCION EDUCATIVA SITIO NUEVO"/>
    <n v="1"/>
    <n v="30.546857933444986"/>
    <n v="2.1393770911074159"/>
    <n v="0.30682193285761589"/>
    <n v="1.3068219328576158"/>
    <n v="728"/>
    <n v="32"/>
    <n v="0"/>
    <n v="53"/>
    <n v="0"/>
    <n v="283"/>
    <n v="0"/>
    <n v="244"/>
    <n v="0"/>
    <n v="1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700094.124199832"/>
    <n v="68795136.784465834"/>
    <n v="23170433.780036822"/>
    <n v="0"/>
    <n v="104665665"/>
    <n v="0"/>
    <n v="0"/>
    <n v="0"/>
    <n v="0"/>
    <n v="0"/>
    <n v="0"/>
    <n v="0"/>
    <n v="0"/>
    <n v="0"/>
    <n v="104665665"/>
    <n v="143771.51785714287"/>
    <n v="1"/>
    <n v="0"/>
    <n v="0"/>
    <n v="1"/>
    <n v="24249724"/>
    <n v="31690071.188943714"/>
    <n v="31690071"/>
    <n v="85"/>
    <n v="1"/>
    <n v="0"/>
    <n v="6.5384615384615383"/>
    <n v="0"/>
    <n v="6.5384615384615383"/>
    <n v="4"/>
    <n v="4"/>
    <n v="6660438"/>
    <n v="38350509"/>
    <n v="143016174"/>
  </r>
  <r>
    <x v="9"/>
    <n v="3781"/>
    <x v="31"/>
    <x v="359"/>
    <x v="359"/>
    <x v="352"/>
    <n v="26794"/>
    <n v="223068000342"/>
    <s v="23068223068000342"/>
    <s v="INSTITUCION EDUCATIVA SANTO TOMAS DE AQUINO"/>
    <n v="1"/>
    <n v="47.616962077493817"/>
    <n v="3.33489742344941"/>
    <n v="0.48770213528282896"/>
    <n v="1.487702135282829"/>
    <n v="221"/>
    <n v="18"/>
    <n v="0"/>
    <n v="17"/>
    <n v="0"/>
    <n v="133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53270.6881652093"/>
    <n v="27641374.755767059"/>
    <n v="0"/>
    <n v="0"/>
    <n v="33594645"/>
    <n v="0"/>
    <n v="0"/>
    <n v="0"/>
    <n v="0"/>
    <n v="0"/>
    <n v="0"/>
    <n v="0"/>
    <n v="0"/>
    <n v="0"/>
    <n v="33594645"/>
    <n v="152011.96832579185"/>
    <n v="1"/>
    <n v="0"/>
    <n v="0"/>
    <n v="1"/>
    <n v="24249724"/>
    <n v="36076366.174819268"/>
    <n v="36076366"/>
    <n v="35"/>
    <n v="1"/>
    <n v="0"/>
    <n v="2.6923076923076925"/>
    <n v="0"/>
    <n v="2.6923076923076925"/>
    <n v="2.6923076923076925"/>
    <n v="3"/>
    <n v="6660438"/>
    <n v="42736804"/>
    <n v="76331449"/>
  </r>
  <r>
    <x v="9"/>
    <n v="3781"/>
    <x v="31"/>
    <x v="359"/>
    <x v="359"/>
    <x v="352"/>
    <n v="26809"/>
    <n v="223068000652"/>
    <s v="23068223068000652"/>
    <s v="INSTITUCION EDUCATIVA POPALES"/>
    <n v="1"/>
    <n v="47.616962077493817"/>
    <n v="3.33489742344941"/>
    <n v="0.48770213528282896"/>
    <n v="1.487702135282829"/>
    <n v="318"/>
    <n v="13"/>
    <n v="0"/>
    <n v="23"/>
    <n v="0"/>
    <n v="125"/>
    <n v="0"/>
    <n v="108"/>
    <n v="0"/>
    <n v="49"/>
    <n v="0"/>
    <n v="0"/>
    <n v="0"/>
    <n v="318"/>
    <n v="13"/>
    <n v="0"/>
    <n v="23"/>
    <n v="0"/>
    <n v="125"/>
    <n v="0"/>
    <n v="108"/>
    <n v="0"/>
    <n v="49"/>
    <n v="0"/>
    <n v="0"/>
    <n v="0"/>
    <n v="92671"/>
    <n v="81839"/>
    <n v="122758"/>
    <n v="150439"/>
    <n v="114333"/>
    <n v="99892"/>
    <n v="152848"/>
    <n v="184139"/>
    <n v="0"/>
    <n v="0"/>
    <n v="0"/>
    <n v="0"/>
    <n v="6123364.1363985008"/>
    <n v="34626023.215557657"/>
    <n v="11142222.502711782"/>
    <n v="0"/>
    <n v="51891610"/>
    <n v="0"/>
    <n v="0"/>
    <n v="0"/>
    <n v="0"/>
    <n v="1224672.8272797002"/>
    <n v="6925204.6431115316"/>
    <n v="2228444.5005423566"/>
    <n v="0"/>
    <n v="10378322"/>
    <n v="62269932"/>
    <n v="195817.39622641509"/>
    <n v="1"/>
    <n v="0"/>
    <n v="0"/>
    <n v="1"/>
    <n v="24249724"/>
    <n v="36076366.174819268"/>
    <n v="36076366"/>
    <n v="36"/>
    <n v="1"/>
    <n v="0"/>
    <n v="2.7692307692307692"/>
    <n v="0"/>
    <n v="2.7692307692307692"/>
    <n v="2.7692307692307692"/>
    <n v="3"/>
    <n v="6660438"/>
    <n v="42736804"/>
    <n v="105006736"/>
  </r>
  <r>
    <x v="9"/>
    <n v="3781"/>
    <x v="31"/>
    <x v="359"/>
    <x v="359"/>
    <x v="352"/>
    <n v="26796"/>
    <n v="223068000989"/>
    <s v="23068223068000989"/>
    <s v="INSTITUCION EDUCATIVA CAÑO HONDO"/>
    <n v="1"/>
    <n v="47.616962077493817"/>
    <n v="3.33489742344941"/>
    <n v="0.48770213528282896"/>
    <n v="1.487702135282829"/>
    <n v="323"/>
    <n v="26"/>
    <n v="0"/>
    <n v="32"/>
    <n v="0"/>
    <n v="160"/>
    <n v="0"/>
    <n v="105"/>
    <n v="0"/>
    <n v="0"/>
    <n v="0"/>
    <n v="0"/>
    <n v="0"/>
    <n v="322"/>
    <n v="26"/>
    <n v="0"/>
    <n v="32"/>
    <n v="0"/>
    <n v="160"/>
    <n v="0"/>
    <n v="104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65419.9975309186"/>
    <n v="39381528.549883172"/>
    <n v="0"/>
    <n v="0"/>
    <n v="49246949"/>
    <n v="0"/>
    <n v="0"/>
    <n v="0"/>
    <n v="0"/>
    <n v="1973083.9995061837"/>
    <n v="7846583.801637101"/>
    <n v="0"/>
    <n v="0"/>
    <n v="9819668"/>
    <n v="59066617"/>
    <n v="182868.78328173375"/>
    <n v="1"/>
    <n v="0"/>
    <n v="0"/>
    <n v="1"/>
    <n v="24249724"/>
    <n v="36076366.174819268"/>
    <n v="36076366"/>
    <n v="58"/>
    <n v="1"/>
    <n v="0"/>
    <n v="4.4615384615384617"/>
    <n v="0"/>
    <n v="4.4615384615384617"/>
    <n v="4"/>
    <n v="4"/>
    <n v="6660438"/>
    <n v="42736804"/>
    <n v="101803421"/>
  </r>
  <r>
    <x v="9"/>
    <n v="3781"/>
    <x v="31"/>
    <x v="1010"/>
    <x v="1010"/>
    <x v="946"/>
    <n v="20702"/>
    <n v="223068001578"/>
    <s v="23350223068001578"/>
    <s v="INSTITUCION EDUCATIVA DANIEL ALFONSO PAZ"/>
    <n v="1"/>
    <n v="30.546857933444986"/>
    <n v="2.1393770911074159"/>
    <n v="0.30682193285761589"/>
    <n v="1.3068219328576158"/>
    <n v="1051"/>
    <n v="0"/>
    <n v="0"/>
    <n v="0"/>
    <n v="69"/>
    <n v="0"/>
    <n v="485"/>
    <n v="0"/>
    <n v="353"/>
    <n v="0"/>
    <n v="14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56210.1784495199"/>
    <n v="89623262.13670665"/>
    <n v="23100889.944057871"/>
    <n v="0"/>
    <n v="0"/>
    <n v="0"/>
    <n v="0"/>
    <n v="0"/>
    <n v="121080362"/>
    <n v="0"/>
    <n v="0"/>
    <n v="0"/>
    <n v="0"/>
    <n v="0"/>
    <n v="0"/>
    <n v="0"/>
    <n v="0"/>
    <n v="0"/>
    <n v="121080362"/>
    <n v="115204.9115128449"/>
    <n v="0"/>
    <n v="0"/>
    <n v="0"/>
    <n v="0"/>
    <n v="19701352"/>
    <n v="25746158.900548257"/>
    <n v="25746159"/>
    <n v="69"/>
    <n v="1"/>
    <n v="0"/>
    <n v="0"/>
    <n v="3.0666666666666669"/>
    <n v="3.0666666666666669"/>
    <n v="3.0666666666666669"/>
    <n v="4"/>
    <n v="6660438"/>
    <n v="32406597"/>
    <n v="153486959"/>
  </r>
  <r>
    <x v="9"/>
    <n v="3781"/>
    <x v="31"/>
    <x v="359"/>
    <x v="359"/>
    <x v="352"/>
    <n v="26799"/>
    <n v="223068001837"/>
    <s v="23068223068001837"/>
    <s v="INSTITUCION EDUCATIVA CAÑO PRIETO"/>
    <n v="1"/>
    <n v="47.616962077493817"/>
    <n v="3.33489742344941"/>
    <n v="0.48770213528282896"/>
    <n v="1.487702135282829"/>
    <n v="220"/>
    <n v="7"/>
    <n v="0"/>
    <n v="13"/>
    <n v="0"/>
    <n v="123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01868.9646658339"/>
    <n v="29721908.339534473"/>
    <n v="0"/>
    <n v="0"/>
    <n v="33123777"/>
    <n v="0"/>
    <n v="0"/>
    <n v="0"/>
    <n v="0"/>
    <n v="0"/>
    <n v="0"/>
    <n v="0"/>
    <n v="0"/>
    <n v="0"/>
    <n v="33123777"/>
    <n v="150562.62272727274"/>
    <n v="1"/>
    <n v="0"/>
    <n v="0"/>
    <n v="1"/>
    <n v="24249724"/>
    <n v="36076366.174819268"/>
    <n v="36076366"/>
    <n v="20"/>
    <n v="1"/>
    <n v="0"/>
    <n v="1.5384615384615385"/>
    <n v="0"/>
    <n v="1.5384615384615385"/>
    <n v="1.5384615384615385"/>
    <n v="2"/>
    <n v="6660438"/>
    <n v="42736804"/>
    <n v="75860581"/>
  </r>
  <r>
    <x v="9"/>
    <n v="3781"/>
    <x v="31"/>
    <x v="360"/>
    <x v="360"/>
    <x v="182"/>
    <n v="20941"/>
    <n v="223079000034"/>
    <s v="23079223079000034"/>
    <s v="INSTITUCION EDUCATIVA MEJOR ESQUINA"/>
    <n v="1"/>
    <n v="40.934365460095947"/>
    <n v="2.866875666726604"/>
    <n v="0.4168912357897302"/>
    <n v="1.4168912357897301"/>
    <n v="363"/>
    <n v="14"/>
    <n v="0"/>
    <n v="10"/>
    <n v="0"/>
    <n v="176"/>
    <n v="0"/>
    <n v="129"/>
    <n v="0"/>
    <n v="34"/>
    <n v="0"/>
    <n v="0"/>
    <n v="0"/>
    <n v="353"/>
    <n v="14"/>
    <n v="0"/>
    <n v="10"/>
    <n v="0"/>
    <n v="166"/>
    <n v="0"/>
    <n v="129"/>
    <n v="0"/>
    <n v="34"/>
    <n v="0"/>
    <n v="0"/>
    <n v="0"/>
    <n v="92671"/>
    <n v="81839"/>
    <n v="122758"/>
    <n v="150439"/>
    <n v="114333"/>
    <n v="99892"/>
    <n v="152848"/>
    <n v="184139"/>
    <n v="0"/>
    <n v="0"/>
    <n v="0"/>
    <n v="0"/>
    <n v="3887938.215877133"/>
    <n v="43168510.294279851"/>
    <n v="7363345.7146716146"/>
    <n v="0"/>
    <n v="54419794"/>
    <n v="0"/>
    <n v="0"/>
    <n v="0"/>
    <n v="0"/>
    <n v="777587.64317542664"/>
    <n v="8350629.8602049556"/>
    <n v="1472669.1429343231"/>
    <n v="0"/>
    <n v="10600887"/>
    <n v="65020681"/>
    <n v="179120.33333333334"/>
    <n v="1"/>
    <n v="0"/>
    <n v="0"/>
    <n v="1"/>
    <n v="24249724"/>
    <n v="34359221.40591988"/>
    <n v="34359221"/>
    <n v="24"/>
    <n v="1"/>
    <n v="0"/>
    <n v="1.8461538461538463"/>
    <n v="0"/>
    <n v="1.8461538461538463"/>
    <n v="1.8461538461538463"/>
    <n v="2"/>
    <n v="6660438"/>
    <n v="41019659"/>
    <n v="106040340"/>
  </r>
  <r>
    <x v="9"/>
    <n v="3781"/>
    <x v="31"/>
    <x v="360"/>
    <x v="360"/>
    <x v="182"/>
    <n v="20933"/>
    <n v="223079000093"/>
    <s v="23079223079000093"/>
    <s v="INSTITUCION EDUCATIVA BELEN"/>
    <n v="1"/>
    <n v="40.934365460095947"/>
    <n v="2.866875666726604"/>
    <n v="0.4168912357897302"/>
    <n v="1.4168912357897301"/>
    <n v="398"/>
    <n v="20"/>
    <n v="0"/>
    <n v="24"/>
    <n v="0"/>
    <n v="126"/>
    <n v="0"/>
    <n v="146"/>
    <n v="0"/>
    <n v="8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127886.7291080775"/>
    <n v="38497819.016538098"/>
    <n v="17758657.31185507"/>
    <n v="0"/>
    <n v="63384363"/>
    <n v="0"/>
    <n v="0"/>
    <n v="0"/>
    <n v="0"/>
    <n v="0"/>
    <n v="0"/>
    <n v="0"/>
    <n v="0"/>
    <n v="0"/>
    <n v="63384363"/>
    <n v="159257.19346733668"/>
    <n v="1"/>
    <n v="0"/>
    <n v="0"/>
    <n v="1"/>
    <n v="24249724"/>
    <n v="34359221.40591988"/>
    <n v="34359221"/>
    <n v="44"/>
    <n v="1"/>
    <n v="0"/>
    <n v="3.3846153846153846"/>
    <n v="0"/>
    <n v="3.3846153846153846"/>
    <n v="3.3846153846153846"/>
    <n v="4"/>
    <n v="6660438"/>
    <n v="41019659"/>
    <n v="104404022"/>
  </r>
  <r>
    <x v="9"/>
    <n v="3781"/>
    <x v="31"/>
    <x v="360"/>
    <x v="360"/>
    <x v="182"/>
    <n v="20934"/>
    <n v="223079000603"/>
    <s v="23079223079000603"/>
    <s v="INSTITUCION EDUCATIVA SANTAFE DEL ARCIAL"/>
    <n v="1"/>
    <n v="40.934365460095947"/>
    <n v="2.866875666726604"/>
    <n v="0.4168912357897302"/>
    <n v="1.4168912357897301"/>
    <n v="170"/>
    <n v="9"/>
    <n v="0"/>
    <n v="7"/>
    <n v="0"/>
    <n v="65"/>
    <n v="0"/>
    <n v="52"/>
    <n v="0"/>
    <n v="37"/>
    <n v="0"/>
    <n v="0"/>
    <n v="0"/>
    <n v="129"/>
    <n v="5"/>
    <n v="0"/>
    <n v="4"/>
    <n v="0"/>
    <n v="31"/>
    <n v="0"/>
    <n v="52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2591958.8105847551"/>
    <n v="16559723.621084403"/>
    <n v="8013052.6894955803"/>
    <n v="0"/>
    <n v="27164735"/>
    <n v="0"/>
    <n v="0"/>
    <n v="0"/>
    <n v="0"/>
    <n v="291595.36619078502"/>
    <n v="2349499.2488034284"/>
    <n v="1602610.5378991161"/>
    <n v="0"/>
    <n v="4243705"/>
    <n v="31408440"/>
    <n v="184755.5294117647"/>
    <n v="1"/>
    <n v="0"/>
    <n v="0"/>
    <n v="1"/>
    <n v="24249724"/>
    <n v="34359221.40591988"/>
    <n v="34359221"/>
    <n v="16"/>
    <n v="1"/>
    <n v="0"/>
    <n v="1.2307692307692308"/>
    <n v="0"/>
    <n v="1.2307692307692308"/>
    <n v="1.2307692307692308"/>
    <n v="2"/>
    <n v="6660438"/>
    <n v="41019659"/>
    <n v="72428099"/>
  </r>
  <r>
    <x v="9"/>
    <n v="3781"/>
    <x v="31"/>
    <x v="360"/>
    <x v="360"/>
    <x v="182"/>
    <n v="20935"/>
    <n v="223079000905"/>
    <s v="23079223079000905"/>
    <s v="INSTITUCION EDUCATIVA NUESTRA SEÑORA DE FATIMA"/>
    <n v="1"/>
    <n v="40.934365460095947"/>
    <n v="2.866875666726604"/>
    <n v="0.4168912357897302"/>
    <n v="1.4168912357897301"/>
    <n v="763"/>
    <n v="18"/>
    <n v="0"/>
    <n v="55"/>
    <n v="0"/>
    <n v="363"/>
    <n v="0"/>
    <n v="258"/>
    <n v="0"/>
    <n v="69"/>
    <n v="0"/>
    <n v="0"/>
    <n v="0"/>
    <n v="87"/>
    <n v="18"/>
    <n v="0"/>
    <n v="29"/>
    <n v="0"/>
    <n v="4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825812.073292946"/>
    <n v="87893917.681140289"/>
    <n v="14943260.420951217"/>
    <n v="0"/>
    <n v="114662990"/>
    <n v="0"/>
    <n v="0"/>
    <n v="0"/>
    <n v="0"/>
    <n v="1522775.8012185437"/>
    <n v="1132288.7946040616"/>
    <n v="0"/>
    <n v="0"/>
    <n v="2655065"/>
    <n v="117318055"/>
    <n v="153758.91874180865"/>
    <n v="1"/>
    <n v="0"/>
    <n v="0"/>
    <n v="1"/>
    <n v="24249724"/>
    <n v="34359221.40591988"/>
    <n v="34359221"/>
    <n v="73"/>
    <n v="1"/>
    <n v="0"/>
    <n v="5.615384615384615"/>
    <n v="0"/>
    <n v="5.615384615384615"/>
    <n v="4"/>
    <n v="4"/>
    <n v="6660438"/>
    <n v="41019659"/>
    <n v="158337714"/>
  </r>
  <r>
    <x v="9"/>
    <n v="3781"/>
    <x v="31"/>
    <x v="360"/>
    <x v="360"/>
    <x v="182"/>
    <n v="20936"/>
    <n v="223079000956"/>
    <s v="23079223079000956"/>
    <s v="INSTITUCION EDUCATIVA TIERRA SANTA"/>
    <n v="1"/>
    <n v="40.934365460095947"/>
    <n v="2.866875666726604"/>
    <n v="0.4168912357897302"/>
    <n v="1.4168912357897301"/>
    <n v="414"/>
    <n v="9"/>
    <n v="0"/>
    <n v="26"/>
    <n v="0"/>
    <n v="163"/>
    <n v="0"/>
    <n v="169"/>
    <n v="0"/>
    <n v="47"/>
    <n v="0"/>
    <n v="0"/>
    <n v="0"/>
    <n v="414"/>
    <n v="9"/>
    <n v="0"/>
    <n v="26"/>
    <n v="0"/>
    <n v="163"/>
    <n v="0"/>
    <n v="169"/>
    <n v="0"/>
    <n v="47"/>
    <n v="0"/>
    <n v="0"/>
    <n v="0"/>
    <n v="92671"/>
    <n v="81839"/>
    <n v="122758"/>
    <n v="150439"/>
    <n v="114333"/>
    <n v="99892"/>
    <n v="152848"/>
    <n v="184139"/>
    <n v="0"/>
    <n v="0"/>
    <n v="0"/>
    <n v="0"/>
    <n v="5669909.8981541526"/>
    <n v="46989984.976068564"/>
    <n v="10178742.605575467"/>
    <n v="0"/>
    <n v="62838637"/>
    <n v="0"/>
    <n v="0"/>
    <n v="0"/>
    <n v="0"/>
    <n v="1133981.9796308305"/>
    <n v="9397996.9952137135"/>
    <n v="2035748.5211150937"/>
    <n v="0"/>
    <n v="12567727"/>
    <n v="75406364"/>
    <n v="182140.97584541063"/>
    <n v="1"/>
    <n v="0"/>
    <n v="0"/>
    <n v="1"/>
    <n v="24249724"/>
    <n v="34359221.40591988"/>
    <n v="34359221"/>
    <n v="35"/>
    <n v="1"/>
    <n v="0"/>
    <n v="2.6923076923076925"/>
    <n v="0"/>
    <n v="2.6923076923076925"/>
    <n v="2.6923076923076925"/>
    <n v="3"/>
    <n v="6660438"/>
    <n v="41019659"/>
    <n v="116426023"/>
  </r>
  <r>
    <x v="9"/>
    <n v="3781"/>
    <x v="31"/>
    <x v="361"/>
    <x v="361"/>
    <x v="353"/>
    <n v="20939"/>
    <n v="223090000259"/>
    <s v="23090223090000259"/>
    <s v="INSTITUCION EDUCATIVA MATA DE PLATANO"/>
    <n v="1"/>
    <n v="75.375901827253728"/>
    <n v="5.2790201186038015"/>
    <n v="0.78184460791656263"/>
    <n v="1.7818446079165626"/>
    <n v="296"/>
    <n v="4"/>
    <n v="0"/>
    <n v="27"/>
    <n v="0"/>
    <n v="140"/>
    <n v="0"/>
    <n v="102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15432.8262646552"/>
    <n v="43074069.220908307"/>
    <n v="6264081.8465091074"/>
    <n v="0"/>
    <n v="55653584"/>
    <n v="0"/>
    <n v="0"/>
    <n v="0"/>
    <n v="0"/>
    <n v="0"/>
    <n v="0"/>
    <n v="0"/>
    <n v="0"/>
    <n v="0"/>
    <n v="55653584"/>
    <n v="188018.86486486485"/>
    <n v="1"/>
    <n v="0"/>
    <n v="0"/>
    <n v="1"/>
    <n v="24249724"/>
    <n v="43209239.952864856"/>
    <n v="43209240"/>
    <n v="31"/>
    <n v="1"/>
    <n v="0"/>
    <n v="2.3846153846153846"/>
    <n v="0"/>
    <n v="2.3846153846153846"/>
    <n v="2.3846153846153846"/>
    <n v="3"/>
    <n v="6660438"/>
    <n v="49869678"/>
    <n v="105523262"/>
  </r>
  <r>
    <x v="9"/>
    <n v="3781"/>
    <x v="31"/>
    <x v="361"/>
    <x v="361"/>
    <x v="353"/>
    <n v="20940"/>
    <n v="223090000283"/>
    <s v="23090223090000283"/>
    <s v="INSTITUCION EDUCATIVA EL GUINEO"/>
    <n v="1"/>
    <n v="75.375901827253728"/>
    <n v="5.2790201186038015"/>
    <n v="0.78184460791656263"/>
    <n v="1.7818446079165626"/>
    <n v="521"/>
    <n v="9"/>
    <n v="0"/>
    <n v="28"/>
    <n v="0"/>
    <n v="212"/>
    <n v="0"/>
    <n v="202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37774.6636062013"/>
    <n v="73688696.931636527"/>
    <n v="19064596.924158152"/>
    <n v="0"/>
    <n v="100291069"/>
    <n v="0"/>
    <n v="0"/>
    <n v="0"/>
    <n v="0"/>
    <n v="0"/>
    <n v="0"/>
    <n v="0"/>
    <n v="0"/>
    <n v="0"/>
    <n v="100291069"/>
    <n v="192497.25335892514"/>
    <n v="1"/>
    <n v="0"/>
    <n v="0"/>
    <n v="1"/>
    <n v="24249724"/>
    <n v="43209239.952864856"/>
    <n v="43209240"/>
    <n v="37"/>
    <n v="1"/>
    <n v="0"/>
    <n v="2.8461538461538463"/>
    <n v="0"/>
    <n v="2.8461538461538463"/>
    <n v="2.8461538461538463"/>
    <n v="3"/>
    <n v="6660438"/>
    <n v="49869678"/>
    <n v="150160747"/>
  </r>
  <r>
    <x v="9"/>
    <n v="3781"/>
    <x v="31"/>
    <x v="361"/>
    <x v="361"/>
    <x v="353"/>
    <n v="21007"/>
    <n v="223090000321"/>
    <s v="23090223090000321"/>
    <s v="INSTITUCION EDUCATIVA CADILLO"/>
    <n v="1"/>
    <n v="75.375901827253728"/>
    <n v="5.2790201186038015"/>
    <n v="0.78184460791656263"/>
    <n v="1.7818446079165626"/>
    <n v="394"/>
    <n v="18"/>
    <n v="0"/>
    <n v="11"/>
    <n v="0"/>
    <n v="184"/>
    <n v="0"/>
    <n v="137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07985.5471508065"/>
    <n v="57135438.925254412"/>
    <n v="11983460.923756553"/>
    <n v="0"/>
    <n v="75026885"/>
    <n v="0"/>
    <n v="0"/>
    <n v="0"/>
    <n v="0"/>
    <n v="0"/>
    <n v="0"/>
    <n v="0"/>
    <n v="0"/>
    <n v="0"/>
    <n v="75026885"/>
    <n v="190423.5659898477"/>
    <n v="1"/>
    <n v="0"/>
    <n v="0"/>
    <n v="1"/>
    <n v="24249724"/>
    <n v="43209239.952864856"/>
    <n v="43209240"/>
    <n v="29"/>
    <n v="1"/>
    <n v="0"/>
    <n v="2.2307692307692308"/>
    <n v="0"/>
    <n v="2.2307692307692308"/>
    <n v="2.2307692307692308"/>
    <n v="3"/>
    <n v="6660438"/>
    <n v="49869678"/>
    <n v="124896563"/>
  </r>
  <r>
    <x v="9"/>
    <n v="3781"/>
    <x v="31"/>
    <x v="361"/>
    <x v="361"/>
    <x v="353"/>
    <n v="21010"/>
    <n v="223090000488"/>
    <s v="23090223090000488"/>
    <s v="INSTITUCION EDUCATIVA NUESTRA SEÑORA  DEL CARMEN DE POPAYAN"/>
    <n v="1"/>
    <n v="75.375901827253728"/>
    <n v="5.2790201186038015"/>
    <n v="0.78184460791656263"/>
    <n v="1.7818446079165626"/>
    <n v="696"/>
    <n v="42"/>
    <n v="0"/>
    <n v="39"/>
    <n v="0"/>
    <n v="284"/>
    <n v="0"/>
    <n v="253"/>
    <n v="0"/>
    <n v="78"/>
    <n v="0"/>
    <n v="0"/>
    <n v="0"/>
    <n v="509"/>
    <n v="17"/>
    <n v="0"/>
    <n v="12"/>
    <n v="0"/>
    <n v="149"/>
    <n v="0"/>
    <n v="253"/>
    <n v="0"/>
    <n v="78"/>
    <n v="0"/>
    <n v="0"/>
    <n v="0"/>
    <n v="92671"/>
    <n v="81839"/>
    <n v="122758"/>
    <n v="150439"/>
    <n v="114333"/>
    <n v="99892"/>
    <n v="152848"/>
    <n v="184139"/>
    <n v="0"/>
    <n v="0"/>
    <n v="0"/>
    <n v="0"/>
    <n v="16501614.804110873"/>
    <n v="95581715.58523868"/>
    <n v="21243408.0012048"/>
    <n v="0"/>
    <n v="133326738"/>
    <n v="0"/>
    <n v="0"/>
    <n v="0"/>
    <n v="0"/>
    <n v="1181597.1094301613"/>
    <n v="14310558.534549704"/>
    <n v="4248681.6002409607"/>
    <n v="0"/>
    <n v="19740837"/>
    <n v="153067575"/>
    <n v="219924.67672413794"/>
    <n v="1"/>
    <n v="0"/>
    <n v="0"/>
    <n v="1"/>
    <n v="24249724"/>
    <n v="43209239.952864856"/>
    <n v="43209240"/>
    <n v="81"/>
    <n v="1"/>
    <n v="0"/>
    <n v="6.2307692307692308"/>
    <n v="0"/>
    <n v="6.2307692307692308"/>
    <n v="4"/>
    <n v="4"/>
    <n v="6660438"/>
    <n v="49869678"/>
    <n v="202937253"/>
  </r>
  <r>
    <x v="9"/>
    <n v="3781"/>
    <x v="31"/>
    <x v="361"/>
    <x v="361"/>
    <x v="353"/>
    <n v="21011"/>
    <n v="223090000500"/>
    <s v="23090223090000500"/>
    <s v="INSTITUCION EDUCATIVA EL LIMON"/>
    <n v="1"/>
    <n v="75.375901827253728"/>
    <n v="5.2790201186038015"/>
    <n v="0.78184460791656263"/>
    <n v="1.7818446079165626"/>
    <n v="303"/>
    <n v="12"/>
    <n v="0"/>
    <n v="23"/>
    <n v="0"/>
    <n v="120"/>
    <n v="0"/>
    <n v="119"/>
    <n v="0"/>
    <n v="29"/>
    <n v="0"/>
    <n v="0"/>
    <n v="0"/>
    <n v="303"/>
    <n v="12"/>
    <n v="0"/>
    <n v="23"/>
    <n v="0"/>
    <n v="120"/>
    <n v="0"/>
    <n v="119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7130327.3844923526"/>
    <n v="42540093.156186305"/>
    <n v="7898190.1542940922"/>
    <n v="0"/>
    <n v="57568611"/>
    <n v="0"/>
    <n v="0"/>
    <n v="0"/>
    <n v="0"/>
    <n v="1426065.4768984704"/>
    <n v="8508018.631237261"/>
    <n v="1579638.0308588184"/>
    <n v="0"/>
    <n v="11513722"/>
    <n v="69082333"/>
    <n v="227994.49834983499"/>
    <n v="1"/>
    <n v="0"/>
    <n v="0"/>
    <n v="1"/>
    <n v="24249724"/>
    <n v="43209239.952864856"/>
    <n v="43209240"/>
    <n v="35"/>
    <n v="1"/>
    <n v="0"/>
    <n v="2.6923076923076925"/>
    <n v="0"/>
    <n v="2.6923076923076925"/>
    <n v="2.6923076923076925"/>
    <n v="3"/>
    <n v="6660438"/>
    <n v="49869678"/>
    <n v="118952011"/>
  </r>
  <r>
    <x v="9"/>
    <n v="3781"/>
    <x v="31"/>
    <x v="361"/>
    <x v="361"/>
    <x v="353"/>
    <n v="21012"/>
    <n v="223090000968"/>
    <s v="23090223090000968"/>
    <s v="INSTITUCION EDUCATIVA BUENOS AIRES LAS PAVAS"/>
    <n v="1"/>
    <n v="75.375901827253728"/>
    <n v="5.2790201186038015"/>
    <n v="0.78184460791656263"/>
    <n v="1.7818446079165626"/>
    <n v="413"/>
    <n v="0"/>
    <n v="0"/>
    <n v="28"/>
    <n v="0"/>
    <n v="193"/>
    <n v="0"/>
    <n v="151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04261.9075938817"/>
    <n v="61229255.421456441"/>
    <n v="11166406.769864062"/>
    <n v="0"/>
    <n v="78099924"/>
    <n v="0"/>
    <n v="0"/>
    <n v="0"/>
    <n v="0"/>
    <n v="0"/>
    <n v="0"/>
    <n v="0"/>
    <n v="0"/>
    <n v="0"/>
    <n v="78099924"/>
    <n v="189103.93220338982"/>
    <n v="1"/>
    <n v="0"/>
    <n v="0"/>
    <n v="1"/>
    <n v="24249724"/>
    <n v="43209239.952864856"/>
    <n v="43209240"/>
    <n v="28"/>
    <n v="1"/>
    <n v="0"/>
    <n v="2.1538461538461537"/>
    <n v="0"/>
    <n v="2.1538461538461537"/>
    <n v="2.1538461538461537"/>
    <n v="3"/>
    <n v="6660438"/>
    <n v="49869678"/>
    <n v="127969602"/>
  </r>
  <r>
    <x v="9"/>
    <n v="3781"/>
    <x v="31"/>
    <x v="362"/>
    <x v="362"/>
    <x v="354"/>
    <n v="21018"/>
    <n v="223162000054"/>
    <s v="23162223162000054"/>
    <s v="INSTITUCION EDUCATIVA TRES MARIAS"/>
    <n v="1"/>
    <n v="25.190037955597152"/>
    <n v="1.7642073120498243"/>
    <n v="0.25005938039912107"/>
    <n v="1.2500593803991211"/>
    <n v="229"/>
    <n v="7"/>
    <n v="0"/>
    <n v="8"/>
    <n v="0"/>
    <n v="89"/>
    <n v="0"/>
    <n v="92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43845.5870875907"/>
    <n v="22601638.624456052"/>
    <n v="6305279.5137830805"/>
    <n v="0"/>
    <n v="31050764"/>
    <n v="0"/>
    <n v="0"/>
    <n v="0"/>
    <n v="0"/>
    <n v="0"/>
    <n v="0"/>
    <n v="0"/>
    <n v="0"/>
    <n v="0"/>
    <n v="31050764"/>
    <n v="135592.8558951965"/>
    <n v="1"/>
    <n v="0"/>
    <n v="0"/>
    <n v="1"/>
    <n v="24249724"/>
    <n v="30313594.958289698"/>
    <n v="30313595"/>
    <n v="15"/>
    <n v="1"/>
    <n v="0"/>
    <n v="1.1538461538461537"/>
    <n v="0"/>
    <n v="1.1538461538461537"/>
    <n v="1.1538461538461537"/>
    <n v="2"/>
    <n v="6660438"/>
    <n v="36974033"/>
    <n v="68024797"/>
  </r>
  <r>
    <x v="9"/>
    <n v="3781"/>
    <x v="31"/>
    <x v="362"/>
    <x v="362"/>
    <x v="354"/>
    <n v="21019"/>
    <n v="223162000101"/>
    <s v="23162223162000101"/>
    <s v="CENTRO EDUCATIVO EL CEDRO"/>
    <n v="1"/>
    <n v="25.190037955597152"/>
    <n v="1.7642073120498243"/>
    <n v="0.25005938039912107"/>
    <n v="1.2500593803991211"/>
    <n v="199"/>
    <n v="27"/>
    <n v="0"/>
    <n v="18"/>
    <n v="0"/>
    <n v="1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31536.7612627726"/>
    <n v="19230123.470531669"/>
    <n v="0"/>
    <n v="0"/>
    <n v="25661660"/>
    <n v="0"/>
    <n v="0"/>
    <n v="0"/>
    <n v="0"/>
    <n v="0"/>
    <n v="0"/>
    <n v="0"/>
    <n v="0"/>
    <n v="0"/>
    <n v="25661660"/>
    <n v="128953.06532663316"/>
    <n v="1"/>
    <n v="0"/>
    <n v="0"/>
    <n v="1"/>
    <n v="24249724"/>
    <n v="30313594.958289698"/>
    <n v="30313595"/>
    <n v="45"/>
    <n v="1"/>
    <n v="0"/>
    <n v="3.4615384615384617"/>
    <n v="0"/>
    <n v="3.4615384615384617"/>
    <n v="3.4615384615384617"/>
    <n v="4"/>
    <n v="6660438"/>
    <n v="36974033"/>
    <n v="62635693"/>
  </r>
  <r>
    <x v="9"/>
    <n v="3781"/>
    <x v="31"/>
    <x v="362"/>
    <x v="362"/>
    <x v="354"/>
    <n v="21020"/>
    <n v="223162000321"/>
    <s v="23162223162000321"/>
    <s v="CENTRO EDUCATIVO SAN ANTONIO"/>
    <n v="1"/>
    <n v="25.190037955597152"/>
    <n v="1.7642073120498243"/>
    <n v="0.25005938039912107"/>
    <n v="1.2500593803991211"/>
    <n v="333"/>
    <n v="50"/>
    <n v="0"/>
    <n v="45"/>
    <n v="0"/>
    <n v="2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77688.718221407"/>
    <n v="29719281.727185305"/>
    <n v="0"/>
    <n v="0"/>
    <n v="43296970"/>
    <n v="0"/>
    <n v="0"/>
    <n v="0"/>
    <n v="0"/>
    <n v="0"/>
    <n v="0"/>
    <n v="0"/>
    <n v="0"/>
    <n v="0"/>
    <n v="43296970"/>
    <n v="130020.93093093093"/>
    <n v="1"/>
    <n v="0"/>
    <n v="0"/>
    <n v="1"/>
    <n v="24249724"/>
    <n v="30313594.958289698"/>
    <n v="30313595"/>
    <n v="95"/>
    <n v="1"/>
    <n v="0"/>
    <n v="7.3076923076923075"/>
    <n v="0"/>
    <n v="7.3076923076923075"/>
    <n v="4"/>
    <n v="4"/>
    <n v="6660438"/>
    <n v="36974033"/>
    <n v="80271003"/>
  </r>
  <r>
    <x v="9"/>
    <n v="3781"/>
    <x v="31"/>
    <x v="362"/>
    <x v="362"/>
    <x v="354"/>
    <n v="21021"/>
    <n v="223162000526"/>
    <s v="23162223162000526"/>
    <s v="INSTITUCION EDUCATIVA SAN JOSE DEL QUEMADO"/>
    <n v="1"/>
    <n v="25.190037955597152"/>
    <n v="1.7642073120498243"/>
    <n v="0.25005938039912107"/>
    <n v="1.2500593803991211"/>
    <n v="591"/>
    <n v="42"/>
    <n v="0"/>
    <n v="40"/>
    <n v="0"/>
    <n v="260"/>
    <n v="0"/>
    <n v="200"/>
    <n v="0"/>
    <n v="49"/>
    <n v="0"/>
    <n v="0"/>
    <n v="0"/>
    <n v="111"/>
    <n v="42"/>
    <n v="0"/>
    <n v="40"/>
    <n v="0"/>
    <n v="2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719689.209412163"/>
    <n v="57440628.548341341"/>
    <n v="9362384.7325869985"/>
    <n v="0"/>
    <n v="78522702"/>
    <n v="0"/>
    <n v="0"/>
    <n v="0"/>
    <n v="0"/>
    <n v="2343937.8418824328"/>
    <n v="724251.40343560826"/>
    <n v="0"/>
    <n v="0"/>
    <n v="3068189"/>
    <n v="81590891"/>
    <n v="138055.65313028765"/>
    <n v="1"/>
    <n v="0"/>
    <n v="0"/>
    <n v="1"/>
    <n v="24249724"/>
    <n v="30313594.958289698"/>
    <n v="30313595"/>
    <n v="82"/>
    <n v="1"/>
    <n v="0"/>
    <n v="6.3076923076923075"/>
    <n v="0"/>
    <n v="6.3076923076923075"/>
    <n v="4"/>
    <n v="4"/>
    <n v="6660438"/>
    <n v="36974033"/>
    <n v="118564924"/>
  </r>
  <r>
    <x v="9"/>
    <n v="3781"/>
    <x v="31"/>
    <x v="362"/>
    <x v="362"/>
    <x v="354"/>
    <n v="21022"/>
    <n v="223162000534"/>
    <s v="23162223162000534"/>
    <s v="INSTITUCION EDUCATIVA EL RETIRO DE LOS INDIOS"/>
    <n v="1"/>
    <n v="25.190037955597152"/>
    <n v="1.7642073120498243"/>
    <n v="0.25005938039912107"/>
    <n v="1.2500593803991211"/>
    <n v="902"/>
    <n v="74"/>
    <n v="0"/>
    <n v="66"/>
    <n v="0"/>
    <n v="330"/>
    <n v="0"/>
    <n v="304"/>
    <n v="0"/>
    <n v="128"/>
    <n v="0"/>
    <n v="0"/>
    <n v="0"/>
    <n v="396"/>
    <n v="74"/>
    <n v="0"/>
    <n v="66"/>
    <n v="0"/>
    <n v="128"/>
    <n v="0"/>
    <n v="0"/>
    <n v="0"/>
    <n v="128"/>
    <n v="0"/>
    <n v="0"/>
    <n v="0"/>
    <n v="92671"/>
    <n v="81839"/>
    <n v="122758"/>
    <n v="150439"/>
    <n v="114333"/>
    <n v="99892"/>
    <n v="152848"/>
    <n v="184139"/>
    <n v="0"/>
    <n v="0"/>
    <n v="0"/>
    <n v="0"/>
    <n v="20009225.479484182"/>
    <n v="79168170.651409596"/>
    <n v="24456841.750431344"/>
    <n v="0"/>
    <n v="123634238"/>
    <n v="0"/>
    <n v="0"/>
    <n v="0"/>
    <n v="0"/>
    <n v="4001845.0958968359"/>
    <n v="3196695.849646823"/>
    <n v="4891368.350086269"/>
    <n v="0"/>
    <n v="12089909"/>
    <n v="135724147"/>
    <n v="150470.22949002218"/>
    <n v="1"/>
    <n v="0"/>
    <n v="0"/>
    <n v="1"/>
    <n v="24249724"/>
    <n v="30313594.958289698"/>
    <n v="30313595"/>
    <n v="140"/>
    <n v="1"/>
    <n v="0"/>
    <n v="10.76923076923077"/>
    <n v="0"/>
    <n v="10.76923076923077"/>
    <n v="4"/>
    <n v="4"/>
    <n v="6660438"/>
    <n v="36974033"/>
    <n v="172698180"/>
  </r>
  <r>
    <x v="9"/>
    <n v="3781"/>
    <x v="31"/>
    <x v="362"/>
    <x v="362"/>
    <x v="354"/>
    <n v="21023"/>
    <n v="223162000887"/>
    <s v="23162223162000887"/>
    <s v="INSTITUCION EDUCATIVA CRISTOBAL COLON  CAMPANITO"/>
    <n v="1"/>
    <n v="25.190037955597152"/>
    <n v="1.7642073120498243"/>
    <n v="0.25005938039912107"/>
    <n v="1.2500593803991211"/>
    <n v="425"/>
    <n v="44"/>
    <n v="0"/>
    <n v="18"/>
    <n v="0"/>
    <n v="129"/>
    <n v="0"/>
    <n v="155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861228.4266287088"/>
    <n v="35463344.582019441"/>
    <n v="15094457.017844344"/>
    <n v="0"/>
    <n v="59419030"/>
    <n v="0"/>
    <n v="0"/>
    <n v="0"/>
    <n v="0"/>
    <n v="0"/>
    <n v="0"/>
    <n v="0"/>
    <n v="0"/>
    <n v="0"/>
    <n v="59419030"/>
    <n v="139809.48235294118"/>
    <n v="1"/>
    <n v="0"/>
    <n v="0"/>
    <n v="1"/>
    <n v="24249724"/>
    <n v="30313594.958289698"/>
    <n v="30313595"/>
    <n v="62"/>
    <n v="1"/>
    <n v="0"/>
    <n v="4.7692307692307692"/>
    <n v="0"/>
    <n v="4.7692307692307692"/>
    <n v="4"/>
    <n v="4"/>
    <n v="6660438"/>
    <n v="36974033"/>
    <n v="96393063"/>
  </r>
  <r>
    <x v="9"/>
    <n v="3781"/>
    <x v="31"/>
    <x v="362"/>
    <x v="362"/>
    <x v="354"/>
    <n v="21024"/>
    <n v="223162000950"/>
    <s v="23162223162000950"/>
    <s v="INSTITUCION EDUCATIVA DE SEVERA"/>
    <n v="1"/>
    <n v="25.190037955597152"/>
    <n v="1.7642073120498243"/>
    <n v="0.25005938039912107"/>
    <n v="1.2500593803991211"/>
    <n v="387"/>
    <n v="20"/>
    <n v="0"/>
    <n v="26"/>
    <n v="0"/>
    <n v="154"/>
    <n v="0"/>
    <n v="136"/>
    <n v="0"/>
    <n v="0"/>
    <n v="0"/>
    <n v="51"/>
    <n v="0"/>
    <n v="387"/>
    <n v="20"/>
    <n v="0"/>
    <n v="26"/>
    <n v="0"/>
    <n v="154"/>
    <n v="0"/>
    <n v="136"/>
    <n v="0"/>
    <n v="0"/>
    <n v="0"/>
    <n v="51"/>
    <n v="0"/>
    <n v="92671"/>
    <n v="81839"/>
    <n v="122758"/>
    <n v="150439"/>
    <n v="114333"/>
    <n v="99892"/>
    <n v="152848"/>
    <n v="184139"/>
    <n v="0"/>
    <n v="0"/>
    <n v="0"/>
    <n v="0"/>
    <n v="6574459.8004019447"/>
    <n v="36212570.171780415"/>
    <n v="0"/>
    <n v="11739418.896613002"/>
    <n v="54526449"/>
    <n v="0"/>
    <n v="0"/>
    <n v="0"/>
    <n v="0"/>
    <n v="1314891.9600803892"/>
    <n v="7242514.0343560828"/>
    <n v="0"/>
    <n v="2347883.7793226005"/>
    <n v="10905290"/>
    <n v="65431739"/>
    <n v="169074.26098191214"/>
    <n v="1"/>
    <n v="0"/>
    <n v="0"/>
    <n v="1"/>
    <n v="24249724"/>
    <n v="30313594.958289698"/>
    <n v="30313595"/>
    <n v="46"/>
    <n v="1"/>
    <n v="0"/>
    <n v="3.5384615384615383"/>
    <n v="0"/>
    <n v="3.5384615384615383"/>
    <n v="3.5384615384615383"/>
    <n v="4"/>
    <n v="6660438"/>
    <n v="36974033"/>
    <n v="102405772"/>
  </r>
  <r>
    <x v="9"/>
    <n v="3781"/>
    <x v="31"/>
    <x v="362"/>
    <x v="362"/>
    <x v="354"/>
    <n v="21025"/>
    <n v="223162001042"/>
    <s v="23162223162001042"/>
    <s v="INSTITUCION EDUCATIVA JOSE ANTONIO GALAN"/>
    <n v="1"/>
    <n v="25.190037955597152"/>
    <n v="1.7642073120498243"/>
    <n v="0.25005938039912107"/>
    <n v="1.2500593803991211"/>
    <n v="851"/>
    <n v="57"/>
    <n v="0"/>
    <n v="45"/>
    <n v="0"/>
    <n v="256"/>
    <n v="0"/>
    <n v="342"/>
    <n v="0"/>
    <n v="1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78149.992195617"/>
    <n v="74672817.112843752"/>
    <n v="28851430.502461974"/>
    <n v="0"/>
    <n v="118102398"/>
    <n v="0"/>
    <n v="0"/>
    <n v="0"/>
    <n v="0"/>
    <n v="0"/>
    <n v="0"/>
    <n v="0"/>
    <n v="0"/>
    <n v="0"/>
    <n v="118102398"/>
    <n v="138780.72620446535"/>
    <n v="1"/>
    <n v="0"/>
    <n v="0"/>
    <n v="1"/>
    <n v="24249724"/>
    <n v="30313594.958289698"/>
    <n v="30313595"/>
    <n v="102"/>
    <n v="1"/>
    <n v="0"/>
    <n v="7.8461538461538458"/>
    <n v="0"/>
    <n v="7.8461538461538458"/>
    <n v="4"/>
    <n v="4"/>
    <n v="6660438"/>
    <n v="36974033"/>
    <n v="155076431"/>
  </r>
  <r>
    <x v="9"/>
    <n v="3781"/>
    <x v="31"/>
    <x v="362"/>
    <x v="362"/>
    <x v="354"/>
    <n v="21026"/>
    <n v="223162001166"/>
    <s v="23162223162001166"/>
    <s v="INSTITUCION EDUCATIVA COROZA LAS CAÑAS"/>
    <n v="1"/>
    <n v="25.190037955597152"/>
    <n v="1.7642073120498243"/>
    <n v="0.25005938039912107"/>
    <n v="1.2500593803991211"/>
    <n v="326"/>
    <n v="35"/>
    <n v="0"/>
    <n v="22"/>
    <n v="0"/>
    <n v="134"/>
    <n v="0"/>
    <n v="96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46613.2309328448"/>
    <n v="28720314.274170671"/>
    <n v="7451693.9708345495"/>
    <n v="0"/>
    <n v="44318621"/>
    <n v="0"/>
    <n v="0"/>
    <n v="0"/>
    <n v="0"/>
    <n v="0"/>
    <n v="0"/>
    <n v="0"/>
    <n v="0"/>
    <n v="0"/>
    <n v="44318621"/>
    <n v="135946.69018404908"/>
    <n v="1"/>
    <n v="0"/>
    <n v="0"/>
    <n v="1"/>
    <n v="24249724"/>
    <n v="30313594.958289698"/>
    <n v="30313595"/>
    <n v="57"/>
    <n v="1"/>
    <n v="0"/>
    <n v="4.384615384615385"/>
    <n v="0"/>
    <n v="4.384615384615385"/>
    <n v="4"/>
    <n v="4"/>
    <n v="6660438"/>
    <n v="36974033"/>
    <n v="81292654"/>
  </r>
  <r>
    <x v="9"/>
    <n v="3781"/>
    <x v="31"/>
    <x v="362"/>
    <x v="362"/>
    <x v="354"/>
    <n v="21027"/>
    <n v="223162001531"/>
    <s v="23162223162001531"/>
    <s v="INSTITUCION EDUCATIVA GERMAN VARGAS CANTILLO"/>
    <n v="1"/>
    <n v="25.190037955597152"/>
    <n v="1.7642073120498243"/>
    <n v="0.25005938039912107"/>
    <n v="1.2500593803991211"/>
    <n v="489"/>
    <n v="28"/>
    <n v="0"/>
    <n v="36"/>
    <n v="0"/>
    <n v="196"/>
    <n v="0"/>
    <n v="166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47074.504907053"/>
    <n v="45203277.248912103"/>
    <n v="12037351.799040427"/>
    <n v="0"/>
    <n v="66387704"/>
    <n v="0"/>
    <n v="0"/>
    <n v="0"/>
    <n v="0"/>
    <n v="0"/>
    <n v="0"/>
    <n v="0"/>
    <n v="0"/>
    <n v="0"/>
    <n v="66387704"/>
    <n v="135762.17586912066"/>
    <n v="1"/>
    <n v="0"/>
    <n v="0"/>
    <n v="1"/>
    <n v="24249724"/>
    <n v="30313594.958289698"/>
    <n v="30313595"/>
    <n v="64"/>
    <n v="1"/>
    <n v="0"/>
    <n v="4.9230769230769234"/>
    <n v="0"/>
    <n v="4.9230769230769234"/>
    <n v="4"/>
    <n v="4"/>
    <n v="6660438"/>
    <n v="36974033"/>
    <n v="103361737"/>
  </r>
  <r>
    <x v="9"/>
    <n v="3781"/>
    <x v="31"/>
    <x v="362"/>
    <x v="362"/>
    <x v="354"/>
    <n v="21029"/>
    <n v="223162001646"/>
    <s v="23162223162001646"/>
    <s v="INSTITUCION EDUCATIVA JULIAN PINTO BUENDIA"/>
    <n v="1"/>
    <n v="25.190037955597152"/>
    <n v="1.7642073120498243"/>
    <n v="0.25005938039912107"/>
    <n v="1.2500593803991211"/>
    <n v="954"/>
    <n v="42"/>
    <n v="0"/>
    <n v="54"/>
    <n v="0"/>
    <n v="370"/>
    <n v="0"/>
    <n v="350"/>
    <n v="0"/>
    <n v="1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20611.757360581"/>
    <n v="89907070.771316886"/>
    <n v="26367532.512183793"/>
    <n v="0"/>
    <n v="129995215"/>
    <n v="0"/>
    <n v="0"/>
    <n v="0"/>
    <n v="0"/>
    <n v="0"/>
    <n v="0"/>
    <n v="0"/>
    <n v="0"/>
    <n v="0"/>
    <n v="129995215"/>
    <n v="136263.32809224317"/>
    <n v="1"/>
    <n v="0"/>
    <n v="0"/>
    <n v="1"/>
    <n v="24249724"/>
    <n v="30313594.958289698"/>
    <n v="30313595"/>
    <n v="96"/>
    <n v="1"/>
    <n v="0"/>
    <n v="7.384615384615385"/>
    <n v="0"/>
    <n v="7.384615384615385"/>
    <n v="4"/>
    <n v="4"/>
    <n v="6660438"/>
    <n v="36974033"/>
    <n v="166969248"/>
  </r>
  <r>
    <x v="9"/>
    <n v="3781"/>
    <x v="31"/>
    <x v="362"/>
    <x v="362"/>
    <x v="354"/>
    <n v="21030"/>
    <n v="223162001662"/>
    <s v="23162223162001662"/>
    <s v="INSTITUCION EDUCATIVA ALFONSO SPATH SPATH"/>
    <n v="1"/>
    <n v="25.190037955597152"/>
    <n v="1.7642073120498243"/>
    <n v="0.25005938039912107"/>
    <n v="1.2500593803991211"/>
    <n v="1275"/>
    <n v="59"/>
    <n v="0"/>
    <n v="82"/>
    <n v="0"/>
    <n v="487"/>
    <n v="0"/>
    <n v="460"/>
    <n v="0"/>
    <n v="18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152148.518623352"/>
    <n v="118252772.25060707"/>
    <n v="35729917.244770788"/>
    <n v="0"/>
    <n v="174134838"/>
    <n v="0"/>
    <n v="0"/>
    <n v="0"/>
    <n v="0"/>
    <n v="0"/>
    <n v="0"/>
    <n v="0"/>
    <n v="0"/>
    <n v="0"/>
    <n v="174134838"/>
    <n v="136576.34352941177"/>
    <n v="1"/>
    <n v="0"/>
    <n v="0"/>
    <n v="1"/>
    <n v="24249724"/>
    <n v="30313594.958289698"/>
    <n v="30313595"/>
    <n v="141"/>
    <n v="1"/>
    <n v="0"/>
    <n v="10.846153846153847"/>
    <n v="0"/>
    <n v="10.846153846153847"/>
    <n v="4"/>
    <n v="4"/>
    <n v="6660438"/>
    <n v="36974033"/>
    <n v="211108871"/>
  </r>
  <r>
    <x v="9"/>
    <n v="3781"/>
    <x v="31"/>
    <x v="363"/>
    <x v="363"/>
    <x v="355"/>
    <n v="19826"/>
    <n v="223168000048"/>
    <s v="23168223168000048"/>
    <s v="INSTITUCION EDUCATIVA SAN FRANCISCO DE ASIS"/>
    <n v="1"/>
    <n v="37.911354876964126"/>
    <n v="2.6551563598892698"/>
    <n v="0.38485846307808402"/>
    <n v="1.384858463078084"/>
    <n v="451"/>
    <n v="20"/>
    <n v="0"/>
    <n v="28"/>
    <n v="0"/>
    <n v="147"/>
    <n v="0"/>
    <n v="173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00081.0876371162"/>
    <n v="44267610.110014707"/>
    <n v="17568846.248258397"/>
    <n v="0"/>
    <n v="69436537"/>
    <n v="0"/>
    <n v="0"/>
    <n v="0"/>
    <n v="0"/>
    <n v="0"/>
    <n v="0"/>
    <n v="0"/>
    <n v="0"/>
    <n v="0"/>
    <n v="69436537"/>
    <n v="153961.27937915744"/>
    <n v="1"/>
    <n v="0"/>
    <n v="0"/>
    <n v="1"/>
    <n v="24249724"/>
    <n v="33582435.508707725"/>
    <n v="33582436"/>
    <n v="48"/>
    <n v="1"/>
    <n v="0"/>
    <n v="3.6923076923076925"/>
    <n v="0"/>
    <n v="3.6923076923076925"/>
    <n v="3.6923076923076925"/>
    <n v="4"/>
    <n v="6660438"/>
    <n v="40242874"/>
    <n v="109679411"/>
  </r>
  <r>
    <x v="9"/>
    <n v="3781"/>
    <x v="31"/>
    <x v="363"/>
    <x v="363"/>
    <x v="355"/>
    <n v="19827"/>
    <n v="223168000081"/>
    <s v="23168223168000081"/>
    <s v="INSTITUCION EDUCATIVA SEBASTIAN SANCHEZ"/>
    <n v="1"/>
    <n v="37.911354876964126"/>
    <n v="2.6551563598892698"/>
    <n v="0.38485846307808402"/>
    <n v="1.384858463078084"/>
    <n v="573"/>
    <n v="50"/>
    <n v="0"/>
    <n v="61"/>
    <n v="0"/>
    <n v="259"/>
    <n v="0"/>
    <n v="137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575187.515160829"/>
    <n v="54781167.5111432"/>
    <n v="13970407.860060893"/>
    <n v="0"/>
    <n v="86326763"/>
    <n v="0"/>
    <n v="0"/>
    <n v="0"/>
    <n v="0"/>
    <n v="0"/>
    <n v="0"/>
    <n v="0"/>
    <n v="0"/>
    <n v="0"/>
    <n v="86326763"/>
    <n v="150657.52705061081"/>
    <n v="1"/>
    <n v="0"/>
    <n v="0"/>
    <n v="1"/>
    <n v="24249724"/>
    <n v="33582435.508707725"/>
    <n v="33582436"/>
    <n v="111"/>
    <n v="0"/>
    <n v="1"/>
    <n v="8.5384615384615383"/>
    <n v="0"/>
    <n v="8.5384615384615383"/>
    <n v="4"/>
    <n v="4"/>
    <n v="26641753"/>
    <n v="60224189"/>
    <n v="146550952"/>
  </r>
  <r>
    <x v="9"/>
    <n v="3781"/>
    <x v="31"/>
    <x v="363"/>
    <x v="363"/>
    <x v="355"/>
    <n v="19828"/>
    <n v="223168000099"/>
    <s v="23168223168000099"/>
    <s v="CENTRO EDUCATIVO CAMPO BELLO"/>
    <n v="1"/>
    <n v="37.911354876964126"/>
    <n v="2.6551563598892698"/>
    <n v="0.38485846307808402"/>
    <n v="1.384858463078084"/>
    <n v="201"/>
    <n v="22"/>
    <n v="0"/>
    <n v="26"/>
    <n v="0"/>
    <n v="1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00081.0876371162"/>
    <n v="21165451.083850782"/>
    <n v="0"/>
    <n v="0"/>
    <n v="28765532"/>
    <n v="0"/>
    <n v="0"/>
    <n v="0"/>
    <n v="0"/>
    <n v="0"/>
    <n v="0"/>
    <n v="0"/>
    <n v="0"/>
    <n v="0"/>
    <n v="28765532"/>
    <n v="143112.09950248757"/>
    <n v="1"/>
    <n v="0"/>
    <n v="0"/>
    <n v="1"/>
    <n v="24249724"/>
    <n v="33582435.508707725"/>
    <n v="33582436"/>
    <n v="48"/>
    <n v="1"/>
    <n v="0"/>
    <n v="3.6923076923076925"/>
    <n v="0"/>
    <n v="3.6923076923076925"/>
    <n v="3.6923076923076925"/>
    <n v="4"/>
    <n v="6660438"/>
    <n v="40242874"/>
    <n v="69008406"/>
  </r>
  <r>
    <x v="9"/>
    <n v="3781"/>
    <x v="31"/>
    <x v="363"/>
    <x v="363"/>
    <x v="355"/>
    <n v="19829"/>
    <n v="223168000439"/>
    <s v="23168223168000439"/>
    <s v="INSTITUCION EDUCATIVA ALFONSO LOPEZ PUMAREJO"/>
    <n v="1"/>
    <n v="37.911354876964126"/>
    <n v="2.6551563598892698"/>
    <n v="0.38485846307808402"/>
    <n v="1.384858463078084"/>
    <n v="557"/>
    <n v="23"/>
    <n v="0"/>
    <n v="27"/>
    <n v="0"/>
    <n v="220"/>
    <n v="0"/>
    <n v="203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916751.1329553295"/>
    <n v="58516247.114175692"/>
    <n v="17780519.094622955"/>
    <n v="0"/>
    <n v="84213517"/>
    <n v="0"/>
    <n v="0"/>
    <n v="0"/>
    <n v="0"/>
    <n v="0"/>
    <n v="0"/>
    <n v="0"/>
    <n v="0"/>
    <n v="0"/>
    <n v="84213517"/>
    <n v="151191.23339317774"/>
    <n v="1"/>
    <n v="0"/>
    <n v="0"/>
    <n v="1"/>
    <n v="24249724"/>
    <n v="33582435.508707725"/>
    <n v="33582436"/>
    <n v="50"/>
    <n v="1"/>
    <n v="0"/>
    <n v="3.8461538461538463"/>
    <n v="0"/>
    <n v="3.8461538461538463"/>
    <n v="3.8461538461538463"/>
    <n v="4"/>
    <n v="6660438"/>
    <n v="40242874"/>
    <n v="124456391"/>
  </r>
  <r>
    <x v="9"/>
    <n v="3781"/>
    <x v="31"/>
    <x v="364"/>
    <x v="364"/>
    <x v="356"/>
    <n v="25754"/>
    <n v="223182000069"/>
    <s v="23182223182000069"/>
    <s v="INSTITUCION EDUCATIVA VILLA FATIMA"/>
    <n v="1"/>
    <n v="25.016402661917706"/>
    <n v="1.7520466056912565"/>
    <n v="0.24821948611354056"/>
    <n v="1.2482194861135405"/>
    <n v="286"/>
    <n v="22"/>
    <n v="0"/>
    <n v="24"/>
    <n v="0"/>
    <n v="123"/>
    <n v="0"/>
    <n v="70"/>
    <n v="0"/>
    <n v="47"/>
    <n v="0"/>
    <n v="0"/>
    <n v="0"/>
    <n v="199"/>
    <n v="8"/>
    <n v="0"/>
    <n v="10"/>
    <n v="0"/>
    <n v="64"/>
    <n v="0"/>
    <n v="70"/>
    <n v="0"/>
    <n v="47"/>
    <n v="0"/>
    <n v="0"/>
    <n v="0"/>
    <n v="92671"/>
    <n v="81839"/>
    <n v="122758"/>
    <n v="150439"/>
    <n v="114333"/>
    <n v="99892"/>
    <n v="152848"/>
    <n v="184139"/>
    <n v="0"/>
    <n v="0"/>
    <n v="0"/>
    <n v="0"/>
    <n v="6564783.2112676939"/>
    <n v="24064618.19502278"/>
    <n v="8967029.0446336754"/>
    <n v="0"/>
    <n v="39596430"/>
    <n v="0"/>
    <n v="0"/>
    <n v="0"/>
    <n v="0"/>
    <n v="513765.64262095001"/>
    <n v="3341615.3763036816"/>
    <n v="1793405.8089267351"/>
    <n v="0"/>
    <n v="5648787"/>
    <n v="45245217"/>
    <n v="158200.05944055945"/>
    <n v="1"/>
    <n v="0"/>
    <n v="0"/>
    <n v="1"/>
    <n v="24249724"/>
    <n v="30268978.029675189"/>
    <n v="30268978"/>
    <n v="46"/>
    <n v="1"/>
    <n v="0"/>
    <n v="3.5384615384615383"/>
    <n v="0"/>
    <n v="3.5384615384615383"/>
    <n v="3.5384615384615383"/>
    <n v="4"/>
    <n v="6660438"/>
    <n v="36929416"/>
    <n v="82174633"/>
  </r>
  <r>
    <x v="9"/>
    <n v="3781"/>
    <x v="31"/>
    <x v="364"/>
    <x v="364"/>
    <x v="356"/>
    <n v="25755"/>
    <n v="223182000140"/>
    <s v="23182223182000140"/>
    <s v="INSTITUCION EDUCATIVA SAN JUAN BAUTISTA DE FLECHA DE SEVILLA"/>
    <n v="1"/>
    <n v="25.016402661917706"/>
    <n v="1.7520466056912565"/>
    <n v="0.24821948611354056"/>
    <n v="1.2482194861135405"/>
    <n v="443"/>
    <n v="20"/>
    <n v="0"/>
    <n v="26"/>
    <n v="0"/>
    <n v="188"/>
    <n v="0"/>
    <n v="148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64783.2112676939"/>
    <n v="41894879.34470287"/>
    <n v="11638058.97282243"/>
    <n v="0"/>
    <n v="60097722"/>
    <n v="0"/>
    <n v="0"/>
    <n v="0"/>
    <n v="0"/>
    <n v="0"/>
    <n v="0"/>
    <n v="0"/>
    <n v="0"/>
    <n v="0"/>
    <n v="60097722"/>
    <n v="135660.77200902934"/>
    <n v="1"/>
    <n v="0"/>
    <n v="0"/>
    <n v="1"/>
    <n v="24249724"/>
    <n v="30268978.029675189"/>
    <n v="30268978"/>
    <n v="46"/>
    <n v="1"/>
    <n v="0"/>
    <n v="3.5384615384615383"/>
    <n v="0"/>
    <n v="3.5384615384615383"/>
    <n v="3.5384615384615383"/>
    <n v="4"/>
    <n v="6660438"/>
    <n v="36929416"/>
    <n v="97027138"/>
  </r>
  <r>
    <x v="9"/>
    <n v="3781"/>
    <x v="31"/>
    <x v="364"/>
    <x v="364"/>
    <x v="356"/>
    <n v="25757"/>
    <n v="223182000174"/>
    <s v="23182223182000174"/>
    <s v="INSTITUCION EDUCATIVA EL DESEO"/>
    <n v="1"/>
    <n v="25.016402661917706"/>
    <n v="1.7520466056912565"/>
    <n v="0.24821948611354056"/>
    <n v="1.2482194861135405"/>
    <n v="239"/>
    <n v="21"/>
    <n v="0"/>
    <n v="17"/>
    <n v="0"/>
    <n v="103"/>
    <n v="0"/>
    <n v="86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23081.7832211386"/>
    <n v="23565869.631395366"/>
    <n v="2289454.2241617893"/>
    <n v="0"/>
    <n v="31278406"/>
    <n v="0"/>
    <n v="0"/>
    <n v="0"/>
    <n v="0"/>
    <n v="0"/>
    <n v="0"/>
    <n v="0"/>
    <n v="0"/>
    <n v="0"/>
    <n v="31278406"/>
    <n v="130871.99163179916"/>
    <n v="1"/>
    <n v="0"/>
    <n v="0"/>
    <n v="1"/>
    <n v="24249724"/>
    <n v="30268978.029675189"/>
    <n v="30268978"/>
    <n v="38"/>
    <n v="1"/>
    <n v="0"/>
    <n v="2.9230769230769229"/>
    <n v="0"/>
    <n v="2.9230769230769229"/>
    <n v="2.9230769230769229"/>
    <n v="3"/>
    <n v="6660438"/>
    <n v="36929416"/>
    <n v="68207822"/>
  </r>
  <r>
    <x v="9"/>
    <n v="3781"/>
    <x v="31"/>
    <x v="364"/>
    <x v="364"/>
    <x v="356"/>
    <n v="25767"/>
    <n v="223182000182"/>
    <s v="23182223182000182"/>
    <s v="INSTITUCION EDUCATIVA DIVINO NIÑO DE TIERRA GRATA"/>
    <n v="1"/>
    <n v="25.016402661917706"/>
    <n v="1.7520466056912565"/>
    <n v="0.24821948611354056"/>
    <n v="1.2482194861135405"/>
    <n v="533"/>
    <n v="26"/>
    <n v="0"/>
    <n v="21"/>
    <n v="0"/>
    <n v="201"/>
    <n v="0"/>
    <n v="219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07495.8897735132"/>
    <n v="52368599.180878587"/>
    <n v="12591998.23288984"/>
    <n v="0"/>
    <n v="71668093"/>
    <n v="0"/>
    <n v="0"/>
    <n v="0"/>
    <n v="0"/>
    <n v="0"/>
    <n v="0"/>
    <n v="0"/>
    <n v="0"/>
    <n v="0"/>
    <n v="71668093"/>
    <n v="134461.71294559099"/>
    <n v="1"/>
    <n v="0"/>
    <n v="0"/>
    <n v="1"/>
    <n v="24249724"/>
    <n v="30268978.029675189"/>
    <n v="30268978"/>
    <n v="47"/>
    <n v="1"/>
    <n v="0"/>
    <n v="3.6153846153846154"/>
    <n v="0"/>
    <n v="3.6153846153846154"/>
    <n v="3.6153846153846154"/>
    <n v="4"/>
    <n v="6660438"/>
    <n v="36929416"/>
    <n v="108597509"/>
  </r>
  <r>
    <x v="9"/>
    <n v="3781"/>
    <x v="31"/>
    <x v="364"/>
    <x v="364"/>
    <x v="356"/>
    <n v="25768"/>
    <n v="223182000476"/>
    <s v="23182223182000476"/>
    <s v="INSTITUCIÓN EDUCATIVA SAN MARTIN DE CARBONERO"/>
    <n v="1"/>
    <n v="25.016402661917706"/>
    <n v="1.7520466056912565"/>
    <n v="0.24821948611354056"/>
    <n v="1.2482194861135405"/>
    <n v="417"/>
    <n v="15"/>
    <n v="0"/>
    <n v="28"/>
    <n v="0"/>
    <n v="197"/>
    <n v="0"/>
    <n v="138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36645.1757502351"/>
    <n v="41770192.203796022"/>
    <n v="7440726.2285258155"/>
    <n v="0"/>
    <n v="55347564"/>
    <n v="0"/>
    <n v="0"/>
    <n v="0"/>
    <n v="0"/>
    <n v="0"/>
    <n v="0"/>
    <n v="0"/>
    <n v="0"/>
    <n v="0"/>
    <n v="55347564"/>
    <n v="132727.9712230216"/>
    <n v="1"/>
    <n v="0"/>
    <n v="0"/>
    <n v="1"/>
    <n v="24249724"/>
    <n v="30268978.029675189"/>
    <n v="30268978"/>
    <n v="43"/>
    <n v="1"/>
    <n v="0"/>
    <n v="3.3076923076923075"/>
    <n v="0"/>
    <n v="3.3076923076923075"/>
    <n v="3.3076923076923075"/>
    <n v="4"/>
    <n v="6660438"/>
    <n v="36929416"/>
    <n v="92276980"/>
  </r>
  <r>
    <x v="9"/>
    <n v="3781"/>
    <x v="31"/>
    <x v="364"/>
    <x v="364"/>
    <x v="356"/>
    <n v="26646"/>
    <n v="223182000531"/>
    <s v="23182223182000531"/>
    <s v="INSTITUCION EDUCATIVA CACAOTAL"/>
    <n v="1"/>
    <n v="25.016402661917706"/>
    <n v="1.7520466056912565"/>
    <n v="0.24821948611354056"/>
    <n v="1.2482194861135405"/>
    <n v="699"/>
    <n v="43"/>
    <n v="0"/>
    <n v="34"/>
    <n v="0"/>
    <n v="279"/>
    <n v="0"/>
    <n v="229"/>
    <n v="0"/>
    <n v="1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988876.244948097"/>
    <n v="63341067.580681726"/>
    <n v="21749815.129536998"/>
    <n v="0"/>
    <n v="96079759"/>
    <n v="0"/>
    <n v="0"/>
    <n v="0"/>
    <n v="0"/>
    <n v="0"/>
    <n v="0"/>
    <n v="0"/>
    <n v="0"/>
    <n v="0"/>
    <n v="96079759"/>
    <n v="137453.16022889843"/>
    <n v="1"/>
    <n v="0"/>
    <n v="0"/>
    <n v="1"/>
    <n v="24249724"/>
    <n v="30268978.029675189"/>
    <n v="30268978"/>
    <n v="77"/>
    <n v="1"/>
    <n v="0"/>
    <n v="5.9230769230769234"/>
    <n v="0"/>
    <n v="5.9230769230769234"/>
    <n v="4"/>
    <n v="4"/>
    <n v="6660438"/>
    <n v="36929416"/>
    <n v="133009175"/>
  </r>
  <r>
    <x v="9"/>
    <n v="3781"/>
    <x v="31"/>
    <x v="364"/>
    <x v="364"/>
    <x v="356"/>
    <n v="26647"/>
    <n v="223182000557"/>
    <s v="23182223182000557"/>
    <s v="INSTITUCION EDUCATIVA HEREDIA"/>
    <n v="1"/>
    <n v="25.016402661917706"/>
    <n v="1.7520466056912565"/>
    <n v="0.24821948611354056"/>
    <n v="1.2482194861135405"/>
    <n v="247"/>
    <n v="17"/>
    <n v="0"/>
    <n v="13"/>
    <n v="0"/>
    <n v="99"/>
    <n v="0"/>
    <n v="83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81380.3551745825"/>
    <n v="22693059.645047389"/>
    <n v="6677574.8204718856"/>
    <n v="0"/>
    <n v="33652015"/>
    <n v="0"/>
    <n v="0"/>
    <n v="0"/>
    <n v="0"/>
    <n v="0"/>
    <n v="0"/>
    <n v="0"/>
    <n v="0"/>
    <n v="0"/>
    <n v="33652015"/>
    <n v="136242.97570850202"/>
    <n v="1"/>
    <n v="0"/>
    <n v="0"/>
    <n v="1"/>
    <n v="24249724"/>
    <n v="30268978.029675189"/>
    <n v="30268978"/>
    <n v="30"/>
    <n v="1"/>
    <n v="0"/>
    <n v="2.3076923076923075"/>
    <n v="0"/>
    <n v="2.3076923076923075"/>
    <n v="2.3076923076923075"/>
    <n v="3"/>
    <n v="6660438"/>
    <n v="36929416"/>
    <n v="70581431"/>
  </r>
  <r>
    <x v="9"/>
    <n v="3781"/>
    <x v="31"/>
    <x v="364"/>
    <x v="364"/>
    <x v="356"/>
    <n v="26649"/>
    <n v="223182000620"/>
    <s v="23182223182000620"/>
    <s v="INSTITUCION EDUCATIVA JOSE MARIA CARBONELL"/>
    <n v="1"/>
    <n v="25.016402661917706"/>
    <n v="1.7520466056912565"/>
    <n v="0.24821948611354056"/>
    <n v="1.2482194861135405"/>
    <n v="437"/>
    <n v="31"/>
    <n v="0"/>
    <n v="23"/>
    <n v="0"/>
    <n v="176"/>
    <n v="0"/>
    <n v="143"/>
    <n v="0"/>
    <n v="64"/>
    <n v="0"/>
    <n v="0"/>
    <n v="0"/>
    <n v="403"/>
    <n v="31"/>
    <n v="0"/>
    <n v="23"/>
    <n v="0"/>
    <n v="142"/>
    <n v="0"/>
    <n v="143"/>
    <n v="0"/>
    <n v="64"/>
    <n v="0"/>
    <n v="0"/>
    <n v="0"/>
    <n v="92671"/>
    <n v="81839"/>
    <n v="122758"/>
    <n v="150439"/>
    <n v="114333"/>
    <n v="99892"/>
    <n v="152848"/>
    <n v="184139"/>
    <n v="0"/>
    <n v="0"/>
    <n v="0"/>
    <n v="0"/>
    <n v="7706484.6393142492"/>
    <n v="39775197.949286357"/>
    <n v="12210422.528862877"/>
    <n v="0"/>
    <n v="59692105"/>
    <n v="0"/>
    <n v="0"/>
    <n v="0"/>
    <n v="0"/>
    <n v="1541296.92786285"/>
    <n v="7107167.0316906655"/>
    <n v="2442084.5057725753"/>
    <n v="0"/>
    <n v="11090548"/>
    <n v="70782653"/>
    <n v="161974.0343249428"/>
    <n v="1"/>
    <n v="0"/>
    <n v="0"/>
    <n v="1"/>
    <n v="24249724"/>
    <n v="30268978.029675189"/>
    <n v="30268978"/>
    <n v="54"/>
    <n v="1"/>
    <n v="0"/>
    <n v="4.1538461538461542"/>
    <n v="0"/>
    <n v="4.1538461538461542"/>
    <n v="4"/>
    <n v="4"/>
    <n v="6660438"/>
    <n v="36929416"/>
    <n v="107712069"/>
  </r>
  <r>
    <x v="9"/>
    <n v="3781"/>
    <x v="31"/>
    <x v="364"/>
    <x v="364"/>
    <x v="356"/>
    <n v="26650"/>
    <n v="223182000646"/>
    <s v="23182223182000646"/>
    <s v="INSTITUCION EDUCATIVA SAN JUAN DEL CHORRILLO"/>
    <n v="1"/>
    <n v="25.016402661917706"/>
    <n v="1.7520466056912565"/>
    <n v="0.24821948611354056"/>
    <n v="1.2482194861135405"/>
    <n v="239"/>
    <n v="17"/>
    <n v="0"/>
    <n v="18"/>
    <n v="0"/>
    <n v="97"/>
    <n v="0"/>
    <n v="80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94943.7477036798"/>
    <n v="22069623.940513119"/>
    <n v="5151272.0043640258"/>
    <n v="0"/>
    <n v="32215840"/>
    <n v="0"/>
    <n v="0"/>
    <n v="0"/>
    <n v="0"/>
    <n v="0"/>
    <n v="0"/>
    <n v="0"/>
    <n v="0"/>
    <n v="0"/>
    <n v="32215840"/>
    <n v="134794.30962343095"/>
    <n v="1"/>
    <n v="0"/>
    <n v="0"/>
    <n v="1"/>
    <n v="24249724"/>
    <n v="30268978.029675189"/>
    <n v="30268978"/>
    <n v="35"/>
    <n v="1"/>
    <n v="0"/>
    <n v="2.6923076923076925"/>
    <n v="0"/>
    <n v="2.6923076923076925"/>
    <n v="2.6923076923076925"/>
    <n v="3"/>
    <n v="6660438"/>
    <n v="36929416"/>
    <n v="69145256"/>
  </r>
  <r>
    <x v="9"/>
    <n v="3781"/>
    <x v="31"/>
    <x v="365"/>
    <x v="365"/>
    <x v="357"/>
    <n v="19841"/>
    <n v="223189000030"/>
    <s v="23189223189000030"/>
    <s v="INSTITUCION EDUCATIVA LA DRAGA"/>
    <n v="1"/>
    <n v="36.872312448914322"/>
    <n v="2.5823860745754219"/>
    <n v="0.37384844210058721"/>
    <n v="1.3738484421005872"/>
    <n v="613"/>
    <n v="56"/>
    <n v="0"/>
    <n v="47"/>
    <n v="0"/>
    <n v="297"/>
    <n v="0"/>
    <n v="164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178850.034860702"/>
    <n v="63266012.014601767"/>
    <n v="10289509.347231338"/>
    <n v="0"/>
    <n v="89734371"/>
    <n v="0"/>
    <n v="0"/>
    <n v="0"/>
    <n v="0"/>
    <n v="0"/>
    <n v="0"/>
    <n v="0"/>
    <n v="0"/>
    <n v="0"/>
    <n v="89734371"/>
    <n v="146385.59706362154"/>
    <n v="1"/>
    <n v="0"/>
    <n v="0"/>
    <n v="1"/>
    <n v="24249724"/>
    <n v="33315445.538769219"/>
    <n v="33315446"/>
    <n v="103"/>
    <n v="1"/>
    <n v="0"/>
    <n v="7.9230769230769234"/>
    <n v="0"/>
    <n v="7.9230769230769234"/>
    <n v="4"/>
    <n v="4"/>
    <n v="6660438"/>
    <n v="39975884"/>
    <n v="129710255"/>
  </r>
  <r>
    <x v="9"/>
    <n v="3781"/>
    <x v="31"/>
    <x v="365"/>
    <x v="365"/>
    <x v="357"/>
    <n v="19838"/>
    <n v="223189000056"/>
    <s v="23189223189000056"/>
    <s v="INSTITUCION EDUCATIVA PUNTA DE YANEZ"/>
    <n v="1"/>
    <n v="36.872312448914322"/>
    <n v="2.5823860745754219"/>
    <n v="0.37384844210058721"/>
    <n v="1.3738484421005872"/>
    <n v="453"/>
    <n v="9"/>
    <n v="0"/>
    <n v="39"/>
    <n v="0"/>
    <n v="208"/>
    <n v="0"/>
    <n v="154"/>
    <n v="0"/>
    <n v="43"/>
    <n v="0"/>
    <n v="0"/>
    <n v="0"/>
    <n v="453"/>
    <n v="9"/>
    <n v="0"/>
    <n v="39"/>
    <n v="0"/>
    <n v="208"/>
    <n v="0"/>
    <n v="154"/>
    <n v="0"/>
    <n v="43"/>
    <n v="0"/>
    <n v="0"/>
    <n v="0"/>
    <n v="92671"/>
    <n v="81839"/>
    <n v="122758"/>
    <n v="150439"/>
    <n v="114333"/>
    <n v="99892"/>
    <n v="152848"/>
    <n v="184139"/>
    <n v="0"/>
    <n v="0"/>
    <n v="0"/>
    <n v="0"/>
    <n v="7539658.2686729487"/>
    <n v="49679601.625348896"/>
    <n v="9029569.4271621946"/>
    <n v="0"/>
    <n v="66248829"/>
    <n v="0"/>
    <n v="0"/>
    <n v="0"/>
    <n v="0"/>
    <n v="1507931.6537345899"/>
    <n v="9935920.3250697795"/>
    <n v="1805913.8854324389"/>
    <n v="0"/>
    <n v="13249766"/>
    <n v="79498595"/>
    <n v="175493.587196468"/>
    <n v="1"/>
    <n v="0"/>
    <n v="0"/>
    <n v="1"/>
    <n v="24249724"/>
    <n v="33315445.538769219"/>
    <n v="33315446"/>
    <n v="48"/>
    <n v="1"/>
    <n v="0"/>
    <n v="3.6923076923076925"/>
    <n v="0"/>
    <n v="3.6923076923076925"/>
    <n v="3.6923076923076925"/>
    <n v="4"/>
    <n v="6660438"/>
    <n v="39975884"/>
    <n v="119474479"/>
  </r>
  <r>
    <x v="9"/>
    <n v="3781"/>
    <x v="31"/>
    <x v="365"/>
    <x v="365"/>
    <x v="357"/>
    <n v="19839"/>
    <n v="223189000081"/>
    <s v="23189223189000081"/>
    <s v="INSTITUCION EDUCATIVA SAN JOSE DE LAGUNETA"/>
    <n v="1"/>
    <n v="36.872312448914322"/>
    <n v="2.5823860745754219"/>
    <n v="0.37384844210058721"/>
    <n v="1.3738484421005872"/>
    <n v="491"/>
    <n v="35"/>
    <n v="0"/>
    <n v="23"/>
    <n v="0"/>
    <n v="231"/>
    <n v="0"/>
    <n v="156"/>
    <n v="0"/>
    <n v="46"/>
    <n v="0"/>
    <n v="0"/>
    <n v="0"/>
    <n v="491"/>
    <n v="35"/>
    <n v="0"/>
    <n v="23"/>
    <n v="0"/>
    <n v="231"/>
    <n v="0"/>
    <n v="156"/>
    <n v="0"/>
    <n v="46"/>
    <n v="0"/>
    <n v="0"/>
    <n v="0"/>
    <n v="92671"/>
    <n v="81839"/>
    <n v="122758"/>
    <n v="150439"/>
    <n v="114333"/>
    <n v="99892"/>
    <n v="152848"/>
    <n v="184139"/>
    <n v="0"/>
    <n v="0"/>
    <n v="0"/>
    <n v="0"/>
    <n v="9110420.4079798125"/>
    <n v="53110513.339806691"/>
    <n v="9659539.3871967662"/>
    <n v="0"/>
    <n v="71880473"/>
    <n v="0"/>
    <n v="0"/>
    <n v="0"/>
    <n v="0"/>
    <n v="1822084.0815959626"/>
    <n v="10622102.667961339"/>
    <n v="1931907.8774393531"/>
    <n v="0"/>
    <n v="14376095"/>
    <n v="86256568"/>
    <n v="175675.29124236252"/>
    <n v="1"/>
    <n v="0"/>
    <n v="0"/>
    <n v="1"/>
    <n v="24249724"/>
    <n v="33315445.538769219"/>
    <n v="33315446"/>
    <n v="58"/>
    <n v="1"/>
    <n v="0"/>
    <n v="4.4615384615384617"/>
    <n v="0"/>
    <n v="4.4615384615384617"/>
    <n v="4"/>
    <n v="4"/>
    <n v="6660438"/>
    <n v="39975884"/>
    <n v="126232452"/>
  </r>
  <r>
    <x v="9"/>
    <n v="3781"/>
    <x v="31"/>
    <x v="365"/>
    <x v="365"/>
    <x v="357"/>
    <n v="19840"/>
    <n v="223189000137"/>
    <s v="23189223189000137"/>
    <s v="INSTITUCION EDUCATIVA BARRO PRIETO"/>
    <n v="1"/>
    <n v="36.872312448914322"/>
    <n v="2.5823860745754219"/>
    <n v="0.37384844210058721"/>
    <n v="1.3738484421005872"/>
    <n v="479"/>
    <n v="47"/>
    <n v="0"/>
    <n v="29"/>
    <n v="0"/>
    <n v="228"/>
    <n v="0"/>
    <n v="123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937792.25873217"/>
    <n v="48170000.470987462"/>
    <n v="10919479.307265909"/>
    <n v="0"/>
    <n v="71027272"/>
    <n v="0"/>
    <n v="0"/>
    <n v="0"/>
    <n v="0"/>
    <n v="0"/>
    <n v="0"/>
    <n v="0"/>
    <n v="0"/>
    <n v="0"/>
    <n v="71027272"/>
    <n v="148282.40501043841"/>
    <n v="1"/>
    <n v="0"/>
    <n v="0"/>
    <n v="1"/>
    <n v="24249724"/>
    <n v="33315445.538769219"/>
    <n v="33315446"/>
    <n v="76"/>
    <n v="1"/>
    <n v="0"/>
    <n v="5.8461538461538458"/>
    <n v="0"/>
    <n v="5.8461538461538458"/>
    <n v="4"/>
    <n v="4"/>
    <n v="6660438"/>
    <n v="39975884"/>
    <n v="111003156"/>
  </r>
  <r>
    <x v="9"/>
    <n v="3781"/>
    <x v="31"/>
    <x v="365"/>
    <x v="365"/>
    <x v="357"/>
    <n v="19842"/>
    <n v="223189000323"/>
    <s v="23189223189000323"/>
    <s v="INSTITUCION EDUCATIVA  SAN FRANCISCO DE ASIS DE FE Y ALEGRIA"/>
    <n v="1"/>
    <n v="36.872312448914322"/>
    <n v="2.5823860745754219"/>
    <n v="0.37384844210058721"/>
    <n v="1.3738484421005872"/>
    <n v="727"/>
    <n v="33"/>
    <n v="0"/>
    <n v="55"/>
    <n v="0"/>
    <n v="278"/>
    <n v="0"/>
    <n v="267"/>
    <n v="0"/>
    <n v="94"/>
    <n v="0"/>
    <n v="0"/>
    <n v="0"/>
    <n v="366"/>
    <n v="33"/>
    <n v="0"/>
    <n v="55"/>
    <n v="0"/>
    <n v="27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22706.825900406"/>
    <n v="74793875.375179961"/>
    <n v="19739058.747749913"/>
    <n v="0"/>
    <n v="108355641"/>
    <n v="0"/>
    <n v="0"/>
    <n v="0"/>
    <n v="0"/>
    <n v="2764541.3651800812"/>
    <n v="7630347.6529541397"/>
    <n v="0"/>
    <n v="0"/>
    <n v="10394889"/>
    <n v="118750530"/>
    <n v="163343.23246217333"/>
    <n v="1"/>
    <n v="0"/>
    <n v="0"/>
    <n v="1"/>
    <n v="24249724"/>
    <n v="33315445.538769219"/>
    <n v="33315446"/>
    <n v="88"/>
    <n v="1"/>
    <n v="0"/>
    <n v="6.7692307692307692"/>
    <n v="0"/>
    <n v="6.7692307692307692"/>
    <n v="4"/>
    <n v="4"/>
    <n v="6660438"/>
    <n v="39975884"/>
    <n v="158726414"/>
  </r>
  <r>
    <x v="9"/>
    <n v="3781"/>
    <x v="31"/>
    <x v="365"/>
    <x v="365"/>
    <x v="357"/>
    <n v="19843"/>
    <n v="223189000536"/>
    <s v="23189223189000536"/>
    <s v="INSTITUCION EDUCATIVA LAS PALMITAS"/>
    <n v="1"/>
    <n v="36.872312448914322"/>
    <n v="2.5823860745754219"/>
    <n v="0.37384844210058721"/>
    <n v="1.3738484421005872"/>
    <n v="382"/>
    <n v="29"/>
    <n v="0"/>
    <n v="19"/>
    <n v="0"/>
    <n v="163"/>
    <n v="0"/>
    <n v="135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39658.2686729487"/>
    <n v="40896467.63633693"/>
    <n v="7559639.52041486"/>
    <n v="0"/>
    <n v="55995765"/>
    <n v="0"/>
    <n v="0"/>
    <n v="0"/>
    <n v="0"/>
    <n v="0"/>
    <n v="0"/>
    <n v="0"/>
    <n v="0"/>
    <n v="0"/>
    <n v="55995765"/>
    <n v="146585.7722513089"/>
    <n v="1"/>
    <n v="0"/>
    <n v="0"/>
    <n v="1"/>
    <n v="24249724"/>
    <n v="33315445.538769219"/>
    <n v="33315446"/>
    <n v="48"/>
    <n v="1"/>
    <n v="0"/>
    <n v="3.6923076923076925"/>
    <n v="0"/>
    <n v="3.6923076923076925"/>
    <n v="3.6923076923076925"/>
    <n v="4"/>
    <n v="6660438"/>
    <n v="39975884"/>
    <n v="95971649"/>
  </r>
  <r>
    <x v="9"/>
    <n v="3781"/>
    <x v="31"/>
    <x v="365"/>
    <x v="365"/>
    <x v="357"/>
    <n v="19844"/>
    <n v="223189000544"/>
    <s v="23189223189000544"/>
    <s v="INSTITUCION EDUCATIVA SAN ANTONIO DE TACHIRA"/>
    <n v="1"/>
    <n v="36.872312448914322"/>
    <n v="2.5823860745754219"/>
    <n v="0.37384844210058721"/>
    <n v="1.3738484421005872"/>
    <n v="215"/>
    <n v="10"/>
    <n v="0"/>
    <n v="8"/>
    <n v="0"/>
    <n v="114"/>
    <n v="0"/>
    <n v="57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27371.850752356"/>
    <n v="23467436.126891326"/>
    <n v="5459739.6536329547"/>
    <n v="0"/>
    <n v="31754548"/>
    <n v="0"/>
    <n v="0"/>
    <n v="0"/>
    <n v="0"/>
    <n v="0"/>
    <n v="0"/>
    <n v="0"/>
    <n v="0"/>
    <n v="0"/>
    <n v="31754548"/>
    <n v="147695.57209302325"/>
    <n v="1"/>
    <n v="0"/>
    <n v="0"/>
    <n v="1"/>
    <n v="24249724"/>
    <n v="33315445.538769219"/>
    <n v="33315446"/>
    <n v="18"/>
    <n v="1"/>
    <n v="0"/>
    <n v="1.3846153846153846"/>
    <n v="0"/>
    <n v="1.3846153846153846"/>
    <n v="1.3846153846153846"/>
    <n v="2"/>
    <n v="6660438"/>
    <n v="39975884"/>
    <n v="71730432"/>
  </r>
  <r>
    <x v="9"/>
    <n v="3781"/>
    <x v="31"/>
    <x v="365"/>
    <x v="365"/>
    <x v="357"/>
    <n v="19847"/>
    <n v="223189000978"/>
    <s v="23189223189000978"/>
    <s v="INSTITUCION EDUCATIVA LOS MIMBRES CENTRO"/>
    <n v="1"/>
    <n v="36.872312448914322"/>
    <n v="2.5823860745754219"/>
    <n v="0.37384844210058721"/>
    <n v="1.3738484421005872"/>
    <n v="489"/>
    <n v="14"/>
    <n v="0"/>
    <n v="25"/>
    <n v="0"/>
    <n v="182"/>
    <n v="0"/>
    <n v="211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25972.3432967709"/>
    <n v="53933932.151276559"/>
    <n v="11969429.240656862"/>
    <n v="0"/>
    <n v="72029334"/>
    <n v="0"/>
    <n v="0"/>
    <n v="0"/>
    <n v="0"/>
    <n v="0"/>
    <n v="0"/>
    <n v="0"/>
    <n v="0"/>
    <n v="0"/>
    <n v="72029334"/>
    <n v="147299.25153374232"/>
    <n v="1"/>
    <n v="0"/>
    <n v="0"/>
    <n v="1"/>
    <n v="24249724"/>
    <n v="33315445.538769219"/>
    <n v="33315446"/>
    <n v="39"/>
    <n v="1"/>
    <n v="0"/>
    <n v="3"/>
    <n v="0"/>
    <n v="3"/>
    <n v="3"/>
    <n v="3"/>
    <n v="6660438"/>
    <n v="39975884"/>
    <n v="112005218"/>
  </r>
  <r>
    <x v="9"/>
    <n v="3781"/>
    <x v="31"/>
    <x v="365"/>
    <x v="365"/>
    <x v="357"/>
    <n v="19848"/>
    <n v="223189000994"/>
    <s v="23189223189000994"/>
    <s v="INSTITUCION EDUCATIVA SANTIAGO POBRE"/>
    <n v="1"/>
    <n v="36.872312448914322"/>
    <n v="2.5823860745754219"/>
    <n v="0.37384844210058721"/>
    <n v="1.3738484421005872"/>
    <n v="231"/>
    <n v="23"/>
    <n v="0"/>
    <n v="14"/>
    <n v="0"/>
    <n v="69"/>
    <n v="0"/>
    <n v="82"/>
    <n v="0"/>
    <n v="43"/>
    <n v="0"/>
    <n v="0"/>
    <n v="0"/>
    <n v="231"/>
    <n v="23"/>
    <n v="0"/>
    <n v="14"/>
    <n v="0"/>
    <n v="69"/>
    <n v="0"/>
    <n v="82"/>
    <n v="0"/>
    <n v="43"/>
    <n v="0"/>
    <n v="0"/>
    <n v="0"/>
    <n v="92671"/>
    <n v="81839"/>
    <n v="122758"/>
    <n v="150439"/>
    <n v="114333"/>
    <n v="99892"/>
    <n v="152848"/>
    <n v="184139"/>
    <n v="0"/>
    <n v="0"/>
    <n v="0"/>
    <n v="0"/>
    <n v="5811819.915435398"/>
    <n v="20722706.75532509"/>
    <n v="9029569.4271621946"/>
    <n v="0"/>
    <n v="35564096"/>
    <n v="0"/>
    <n v="0"/>
    <n v="0"/>
    <n v="0"/>
    <n v="1162363.9830870798"/>
    <n v="4144541.3510650187"/>
    <n v="1805913.8854324389"/>
    <n v="0"/>
    <n v="7112819"/>
    <n v="42676915"/>
    <n v="184748.5497835498"/>
    <n v="1"/>
    <n v="0"/>
    <n v="0"/>
    <n v="1"/>
    <n v="24249724"/>
    <n v="33315445.538769219"/>
    <n v="33315446"/>
    <n v="37"/>
    <n v="1"/>
    <n v="0"/>
    <n v="2.8461538461538463"/>
    <n v="0"/>
    <n v="2.8461538461538463"/>
    <n v="2.8461538461538463"/>
    <n v="3"/>
    <n v="6660438"/>
    <n v="39975884"/>
    <n v="82652799"/>
  </r>
  <r>
    <x v="9"/>
    <n v="3781"/>
    <x v="31"/>
    <x v="365"/>
    <x v="365"/>
    <x v="357"/>
    <n v="19849"/>
    <n v="223189001117"/>
    <s v="23189223189001117"/>
    <s v="INSTITUCION EDUCATIVA JOSE MARIA BERASTEGUI"/>
    <n v="1"/>
    <n v="36.872312448914322"/>
    <n v="2.5823860745754219"/>
    <n v="0.37384844210058721"/>
    <n v="1.3738484421005872"/>
    <n v="733"/>
    <n v="45"/>
    <n v="0"/>
    <n v="39"/>
    <n v="0"/>
    <n v="298"/>
    <n v="0"/>
    <n v="252"/>
    <n v="0"/>
    <n v="99"/>
    <n v="0"/>
    <n v="0"/>
    <n v="0"/>
    <n v="507"/>
    <n v="45"/>
    <n v="0"/>
    <n v="39"/>
    <n v="0"/>
    <n v="72"/>
    <n v="0"/>
    <n v="252"/>
    <n v="0"/>
    <n v="99"/>
    <n v="0"/>
    <n v="0"/>
    <n v="0"/>
    <n v="92671"/>
    <n v="81839"/>
    <n v="122758"/>
    <n v="150439"/>
    <n v="114333"/>
    <n v="99892"/>
    <n v="152848"/>
    <n v="184139"/>
    <n v="0"/>
    <n v="0"/>
    <n v="0"/>
    <n v="0"/>
    <n v="13194401.970177662"/>
    <n v="75480057.71807152"/>
    <n v="20789008.681140866"/>
    <n v="0"/>
    <n v="109463468"/>
    <n v="0"/>
    <n v="0"/>
    <n v="0"/>
    <n v="0"/>
    <n v="2638880.3940355321"/>
    <n v="8892923.1638746094"/>
    <n v="4157801.7362281736"/>
    <n v="0"/>
    <n v="15689605"/>
    <n v="125153073"/>
    <n v="170740.89085948159"/>
    <n v="1"/>
    <n v="0"/>
    <n v="0"/>
    <n v="1"/>
    <n v="24249724"/>
    <n v="33315445.538769219"/>
    <n v="33315446"/>
    <n v="84"/>
    <n v="1"/>
    <n v="0"/>
    <n v="6.4615384615384617"/>
    <n v="0"/>
    <n v="6.4615384615384617"/>
    <n v="4"/>
    <n v="4"/>
    <n v="6660438"/>
    <n v="39975884"/>
    <n v="165128957"/>
  </r>
  <r>
    <x v="9"/>
    <n v="3781"/>
    <x v="31"/>
    <x v="365"/>
    <x v="365"/>
    <x v="357"/>
    <n v="19850"/>
    <n v="223189001583"/>
    <s v="23189223189001583"/>
    <s v="INSTITUCION EDUCATIVA EL SIGLO"/>
    <n v="1"/>
    <n v="36.872312448914322"/>
    <n v="2.5823860745754219"/>
    <n v="0.37384844210058721"/>
    <n v="1.3738484421005872"/>
    <n v="749"/>
    <n v="62"/>
    <n v="0"/>
    <n v="31"/>
    <n v="0"/>
    <n v="258"/>
    <n v="0"/>
    <n v="285"/>
    <n v="0"/>
    <n v="1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608087.895553838"/>
    <n v="74519402.438023344"/>
    <n v="23728868.494635534"/>
    <n v="0"/>
    <n v="112856359"/>
    <n v="0"/>
    <n v="0"/>
    <n v="0"/>
    <n v="0"/>
    <n v="0"/>
    <n v="0"/>
    <n v="0"/>
    <n v="0"/>
    <n v="0"/>
    <n v="112856359"/>
    <n v="150676.04672897197"/>
    <n v="1"/>
    <n v="0"/>
    <n v="0"/>
    <n v="1"/>
    <n v="24249724"/>
    <n v="33315445.538769219"/>
    <n v="33315446"/>
    <n v="93"/>
    <n v="1"/>
    <n v="0"/>
    <n v="7.1538461538461542"/>
    <n v="0"/>
    <n v="7.1538461538461542"/>
    <n v="4"/>
    <n v="4"/>
    <n v="6660438"/>
    <n v="39975884"/>
    <n v="152832243"/>
  </r>
  <r>
    <x v="9"/>
    <n v="3781"/>
    <x v="31"/>
    <x v="365"/>
    <x v="365"/>
    <x v="357"/>
    <n v="19852"/>
    <n v="223189001656"/>
    <s v="23189223189001656"/>
    <s v="INSTITUCION EDUCATIVA PIJIGUAYAL"/>
    <n v="1"/>
    <n v="36.872312448914322"/>
    <n v="2.5823860745754219"/>
    <n v="0.37384844210058721"/>
    <n v="1.3738484421005872"/>
    <n v="429"/>
    <n v="17"/>
    <n v="0"/>
    <n v="22"/>
    <n v="0"/>
    <n v="145"/>
    <n v="0"/>
    <n v="158"/>
    <n v="0"/>
    <n v="87"/>
    <n v="0"/>
    <n v="0"/>
    <n v="0"/>
    <n v="429"/>
    <n v="17"/>
    <n v="0"/>
    <n v="22"/>
    <n v="0"/>
    <n v="145"/>
    <n v="0"/>
    <n v="158"/>
    <n v="0"/>
    <n v="87"/>
    <n v="0"/>
    <n v="0"/>
    <n v="0"/>
    <n v="92671"/>
    <n v="81839"/>
    <n v="122758"/>
    <n v="150439"/>
    <n v="114333"/>
    <n v="99892"/>
    <n v="152848"/>
    <n v="184139"/>
    <n v="0"/>
    <n v="0"/>
    <n v="0"/>
    <n v="0"/>
    <n v="6125972.3432967709"/>
    <n v="41582649.979228489"/>
    <n v="18269128.84100258"/>
    <n v="0"/>
    <n v="65977751"/>
    <n v="0"/>
    <n v="0"/>
    <n v="0"/>
    <n v="0"/>
    <n v="1225194.4686593541"/>
    <n v="8316529.9958456988"/>
    <n v="3653825.7682005158"/>
    <n v="0"/>
    <n v="13195550"/>
    <n v="79173301"/>
    <n v="184553.1491841492"/>
    <n v="1"/>
    <n v="0"/>
    <n v="0"/>
    <n v="1"/>
    <n v="24249724"/>
    <n v="33315445.538769219"/>
    <n v="33315446"/>
    <n v="39"/>
    <n v="1"/>
    <n v="0"/>
    <n v="3"/>
    <n v="0"/>
    <n v="3"/>
    <n v="3"/>
    <n v="3"/>
    <n v="6660438"/>
    <n v="39975884"/>
    <n v="119149185"/>
  </r>
  <r>
    <x v="9"/>
    <n v="3781"/>
    <x v="31"/>
    <x v="1011"/>
    <x v="1011"/>
    <x v="947"/>
    <n v="20693"/>
    <n v="223300003206"/>
    <s v="23300223300003206"/>
    <s v="INSTITUCION EDUCATIVA EL PASO DE LAS FLORES"/>
    <n v="1"/>
    <n v="24.199814986123958"/>
    <n v="1.6948561420998747"/>
    <n v="0.23956666578807101"/>
    <n v="1.2395666657880711"/>
    <n v="460"/>
    <n v="45"/>
    <n v="0"/>
    <n v="34"/>
    <n v="0"/>
    <n v="176"/>
    <n v="0"/>
    <n v="154"/>
    <n v="0"/>
    <n v="51"/>
    <n v="0"/>
    <n v="0"/>
    <n v="0"/>
    <n v="460"/>
    <n v="45"/>
    <n v="0"/>
    <n v="34"/>
    <n v="0"/>
    <n v="176"/>
    <n v="0"/>
    <n v="154"/>
    <n v="0"/>
    <n v="51"/>
    <n v="0"/>
    <n v="0"/>
    <n v="0"/>
    <n v="92671"/>
    <n v="81839"/>
    <n v="122758"/>
    <n v="150439"/>
    <n v="114333"/>
    <n v="99892"/>
    <n v="152848"/>
    <n v="184139"/>
    <n v="0"/>
    <n v="0"/>
    <n v="0"/>
    <n v="0"/>
    <n v="11196146.672364255"/>
    <n v="40861521.81503766"/>
    <n v="9662729.5723511297"/>
    <n v="0"/>
    <n v="61720398"/>
    <n v="0"/>
    <n v="0"/>
    <n v="0"/>
    <n v="0"/>
    <n v="2239229.3344728514"/>
    <n v="8172304.3630075315"/>
    <n v="1932545.914470226"/>
    <n v="0"/>
    <n v="12344080"/>
    <n v="74064478"/>
    <n v="161009.73478260869"/>
    <n v="1"/>
    <n v="0"/>
    <n v="0"/>
    <n v="1"/>
    <n v="24249724"/>
    <n v="30059149.524960965"/>
    <n v="30059150"/>
    <n v="79"/>
    <n v="1"/>
    <n v="0"/>
    <n v="6.0769230769230766"/>
    <n v="0"/>
    <n v="6.0769230769230766"/>
    <n v="4"/>
    <n v="4"/>
    <n v="6660438"/>
    <n v="36719588"/>
    <n v="110784066"/>
  </r>
  <r>
    <x v="9"/>
    <n v="3783"/>
    <x v="32"/>
    <x v="366"/>
    <x v="366"/>
    <x v="358"/>
    <n v="16114"/>
    <n v="223417000061"/>
    <s v="23417223417000061"/>
    <s v="INSTITUCIÓN EDUCATIVA LOS GÓMEZ"/>
    <n v="1"/>
    <n v="33.403429639562759"/>
    <n v="2.3394396991991928"/>
    <n v="0.33709106678231171"/>
    <n v="1.3370910667823117"/>
    <n v="327"/>
    <n v="3"/>
    <n v="0"/>
    <n v="21"/>
    <n v="0"/>
    <n v="136"/>
    <n v="0"/>
    <n v="118"/>
    <n v="0"/>
    <n v="49"/>
    <n v="0"/>
    <n v="0"/>
    <n v="0"/>
    <n v="327"/>
    <n v="3"/>
    <n v="0"/>
    <n v="21"/>
    <n v="0"/>
    <n v="136"/>
    <n v="0"/>
    <n v="118"/>
    <n v="0"/>
    <n v="49"/>
    <n v="0"/>
    <n v="0"/>
    <n v="0"/>
    <n v="92671"/>
    <n v="81839"/>
    <n v="122758"/>
    <n v="150439"/>
    <n v="114333"/>
    <n v="99892"/>
    <n v="152848"/>
    <n v="184139"/>
    <n v="0"/>
    <n v="0"/>
    <n v="0"/>
    <n v="0"/>
    <n v="3668967.1905221292"/>
    <n v="33925434.014126748"/>
    <n v="10014213.073401596"/>
    <n v="0"/>
    <n v="47608614"/>
    <n v="0"/>
    <n v="0"/>
    <n v="0"/>
    <n v="0"/>
    <n v="733793.43810442579"/>
    <n v="6785086.8028253494"/>
    <n v="2002842.6146803193"/>
    <n v="0"/>
    <n v="9521723"/>
    <n v="57130337"/>
    <n v="174710.51070336392"/>
    <n v="1"/>
    <n v="0"/>
    <n v="0"/>
    <n v="1"/>
    <n v="24249724"/>
    <n v="32424089.332336627"/>
    <n v="32424089"/>
    <n v="24"/>
    <n v="1"/>
    <n v="0"/>
    <n v="1.8461538461538463"/>
    <n v="0"/>
    <n v="1.8461538461538463"/>
    <n v="1.8461538461538463"/>
    <n v="2"/>
    <n v="6660438"/>
    <n v="39084527"/>
    <n v="96214864"/>
  </r>
  <r>
    <x v="9"/>
    <n v="3783"/>
    <x v="32"/>
    <x v="366"/>
    <x v="366"/>
    <x v="358"/>
    <n v="16057"/>
    <n v="223417000177"/>
    <s v="23417223417000177"/>
    <s v="INSTITUCIÓN EDUCATIVA EL CAMPANO DE LOS INDIOS"/>
    <n v="1"/>
    <n v="33.403429639562759"/>
    <n v="2.3394396991991928"/>
    <n v="0.33709106678231171"/>
    <n v="1.3370910667823117"/>
    <n v="177"/>
    <n v="0"/>
    <n v="0"/>
    <n v="12"/>
    <n v="0"/>
    <n v="85"/>
    <n v="0"/>
    <n v="58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4483.5952610646"/>
    <n v="19099752.22055167"/>
    <n v="4496177.2982619414"/>
    <n v="0"/>
    <n v="25430413"/>
    <n v="0"/>
    <n v="0"/>
    <n v="0"/>
    <n v="0"/>
    <n v="0"/>
    <n v="0"/>
    <n v="0"/>
    <n v="0"/>
    <n v="0"/>
    <n v="25430413"/>
    <n v="143674.64971751411"/>
    <n v="1"/>
    <n v="0"/>
    <n v="0"/>
    <n v="1"/>
    <n v="24249724"/>
    <n v="32424089.332336627"/>
    <n v="32424089"/>
    <n v="12"/>
    <n v="0"/>
    <n v="1"/>
    <n v="0.92307692307692313"/>
    <n v="0"/>
    <n v="0.92307692307692313"/>
    <n v="0.92307692307692313"/>
    <n v="1"/>
    <n v="6660438"/>
    <n v="39084527"/>
    <n v="64514940"/>
  </r>
  <r>
    <x v="9"/>
    <n v="3783"/>
    <x v="32"/>
    <x v="366"/>
    <x v="366"/>
    <x v="358"/>
    <n v="1051"/>
    <n v="223417000207"/>
    <s v="23417223417000207"/>
    <s v="INSTITUCIÓN EDUCATIVA RAFAEL NÚÑEZ"/>
    <n v="1"/>
    <n v="33.403429639562759"/>
    <n v="2.3394396991991928"/>
    <n v="0.33709106678231171"/>
    <n v="1.3370910667823117"/>
    <n v="552"/>
    <n v="0"/>
    <n v="0"/>
    <n v="36"/>
    <n v="0"/>
    <n v="262"/>
    <n v="0"/>
    <n v="178"/>
    <n v="0"/>
    <n v="76"/>
    <n v="0"/>
    <n v="0"/>
    <n v="0"/>
    <n v="552"/>
    <n v="0"/>
    <n v="0"/>
    <n v="36"/>
    <n v="0"/>
    <n v="262"/>
    <n v="0"/>
    <n v="178"/>
    <n v="0"/>
    <n v="76"/>
    <n v="0"/>
    <n v="0"/>
    <n v="0"/>
    <n v="92671"/>
    <n v="81839"/>
    <n v="122758"/>
    <n v="150439"/>
    <n v="114333"/>
    <n v="99892"/>
    <n v="152848"/>
    <n v="184139"/>
    <n v="0"/>
    <n v="0"/>
    <n v="0"/>
    <n v="0"/>
    <n v="5503450.785783194"/>
    <n v="58768468.37092822"/>
    <n v="15532248.84854125"/>
    <n v="0"/>
    <n v="79804168"/>
    <n v="0"/>
    <n v="0"/>
    <n v="0"/>
    <n v="0"/>
    <n v="1100690.1571566388"/>
    <n v="11753693.674185645"/>
    <n v="3106449.7697082502"/>
    <n v="0"/>
    <n v="15960834"/>
    <n v="95765002"/>
    <n v="173487.32246376813"/>
    <n v="1"/>
    <n v="0"/>
    <n v="0"/>
    <n v="1"/>
    <n v="24249724"/>
    <n v="32424089.332336627"/>
    <n v="32424089"/>
    <n v="36"/>
    <n v="1"/>
    <n v="0"/>
    <n v="2.7692307692307692"/>
    <n v="0"/>
    <n v="2.7692307692307692"/>
    <n v="2.7692307692307692"/>
    <n v="3"/>
    <n v="6660438"/>
    <n v="39084527"/>
    <n v="134849529"/>
  </r>
  <r>
    <x v="9"/>
    <n v="3783"/>
    <x v="32"/>
    <x v="366"/>
    <x v="366"/>
    <x v="358"/>
    <n v="1053"/>
    <n v="223417000461"/>
    <s v="23417223417000461"/>
    <s v="INSTITUCIÓN EDUCATIVA SAN LUIS CAMPO ALEGRE"/>
    <n v="1"/>
    <n v="33.403429639562759"/>
    <n v="2.3394396991991928"/>
    <n v="0.33709106678231171"/>
    <n v="1.3370910667823117"/>
    <n v="409"/>
    <n v="0"/>
    <n v="0"/>
    <n v="34"/>
    <n v="0"/>
    <n v="167"/>
    <n v="0"/>
    <n v="141"/>
    <n v="0"/>
    <n v="67"/>
    <n v="0"/>
    <n v="0"/>
    <n v="0"/>
    <n v="208"/>
    <n v="0"/>
    <n v="0"/>
    <n v="0"/>
    <n v="0"/>
    <n v="0"/>
    <n v="0"/>
    <n v="141"/>
    <n v="0"/>
    <n v="67"/>
    <n v="0"/>
    <n v="0"/>
    <n v="0"/>
    <n v="92671"/>
    <n v="81839"/>
    <n v="122758"/>
    <n v="150439"/>
    <n v="114333"/>
    <n v="99892"/>
    <n v="152848"/>
    <n v="184139"/>
    <n v="0"/>
    <n v="0"/>
    <n v="0"/>
    <n v="0"/>
    <n v="5197703.5199063495"/>
    <n v="41137927.859649755"/>
    <n v="13692903.590161366"/>
    <n v="0"/>
    <n v="60028535"/>
    <n v="0"/>
    <n v="0"/>
    <n v="0"/>
    <n v="0"/>
    <n v="0"/>
    <n v="3766524.5637731273"/>
    <n v="2738580.7180322735"/>
    <n v="0"/>
    <n v="6505105"/>
    <n v="66533640"/>
    <n v="162673.93643031784"/>
    <n v="1"/>
    <n v="0"/>
    <n v="0"/>
    <n v="1"/>
    <n v="24249724"/>
    <n v="32424089.332336627"/>
    <n v="32424089"/>
    <n v="34"/>
    <n v="1"/>
    <n v="0"/>
    <n v="2.6153846153846154"/>
    <n v="0"/>
    <n v="2.6153846153846154"/>
    <n v="2.6153846153846154"/>
    <n v="3"/>
    <n v="6660438"/>
    <n v="39084527"/>
    <n v="105618167"/>
  </r>
  <r>
    <x v="9"/>
    <n v="3783"/>
    <x v="32"/>
    <x v="366"/>
    <x v="366"/>
    <x v="358"/>
    <n v="16056"/>
    <n v="223417000622"/>
    <s v="23417223417000622"/>
    <s v="CENTRO EDUCATIVO COTOCÁ ARRIBA"/>
    <n v="1"/>
    <n v="33.403429639562759"/>
    <n v="2.3394396991991928"/>
    <n v="0.33709106678231171"/>
    <n v="1.3370910667823117"/>
    <n v="186"/>
    <n v="8"/>
    <n v="0"/>
    <n v="16"/>
    <n v="0"/>
    <n v="120"/>
    <n v="0"/>
    <n v="42"/>
    <n v="0"/>
    <n v="0"/>
    <n v="0"/>
    <n v="0"/>
    <n v="0"/>
    <n v="186"/>
    <n v="8"/>
    <n v="0"/>
    <n v="16"/>
    <n v="0"/>
    <n v="120"/>
    <n v="0"/>
    <n v="4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68967.1905221292"/>
    <n v="21637481.536569025"/>
    <n v="0"/>
    <n v="0"/>
    <n v="25306449"/>
    <n v="0"/>
    <n v="0"/>
    <n v="0"/>
    <n v="0"/>
    <n v="733793.43810442579"/>
    <n v="4327496.3073138054"/>
    <n v="0"/>
    <n v="0"/>
    <n v="5061290"/>
    <n v="30367739"/>
    <n v="163267.41397849462"/>
    <n v="1"/>
    <n v="0"/>
    <n v="0"/>
    <n v="1"/>
    <n v="24249724"/>
    <n v="32424089.332336627"/>
    <n v="32424089"/>
    <n v="24"/>
    <n v="1"/>
    <n v="0"/>
    <n v="1.8461538461538463"/>
    <n v="0"/>
    <n v="1.8461538461538463"/>
    <n v="1.8461538461538463"/>
    <n v="2"/>
    <n v="6660438"/>
    <n v="39084527"/>
    <n v="69452266"/>
  </r>
  <r>
    <x v="9"/>
    <n v="3783"/>
    <x v="32"/>
    <x v="366"/>
    <x v="366"/>
    <x v="358"/>
    <n v="1046"/>
    <n v="223417000754"/>
    <s v="23417223417000754"/>
    <s v="INSTITUCIÓN EDUCATIVA JESÚS DE NAZARETH"/>
    <n v="1"/>
    <n v="33.403429639562759"/>
    <n v="2.3394396991991928"/>
    <n v="0.33709106678231171"/>
    <n v="1.3370910667823117"/>
    <n v="937"/>
    <n v="43"/>
    <n v="0"/>
    <n v="41"/>
    <n v="0"/>
    <n v="228"/>
    <n v="0"/>
    <n v="421"/>
    <n v="0"/>
    <n v="204"/>
    <n v="0"/>
    <n v="0"/>
    <n v="0"/>
    <n v="312"/>
    <n v="43"/>
    <n v="0"/>
    <n v="41"/>
    <n v="0"/>
    <n v="22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841385.166827451"/>
    <n v="86683490.847119123"/>
    <n v="41691825.85661073"/>
    <n v="0"/>
    <n v="141216702"/>
    <n v="0"/>
    <n v="0"/>
    <n v="0"/>
    <n v="0"/>
    <n v="2568277.0333654904"/>
    <n v="6090550.3584416518"/>
    <n v="0"/>
    <n v="0"/>
    <n v="8658827"/>
    <n v="149875529"/>
    <n v="159952.53895410887"/>
    <n v="1"/>
    <n v="0"/>
    <n v="0"/>
    <n v="1"/>
    <n v="24249724"/>
    <n v="32424089.332336627"/>
    <n v="32424089"/>
    <n v="84"/>
    <n v="1"/>
    <n v="0"/>
    <n v="6.4615384615384617"/>
    <n v="0"/>
    <n v="6.4615384615384617"/>
    <n v="4"/>
    <n v="4"/>
    <n v="6660438"/>
    <n v="39084527"/>
    <n v="188960056"/>
  </r>
  <r>
    <x v="9"/>
    <n v="3783"/>
    <x v="32"/>
    <x v="366"/>
    <x v="366"/>
    <x v="358"/>
    <n v="16062"/>
    <n v="223417000894"/>
    <s v="23417223417000894"/>
    <s v="CENTRO EDUCATIVO LAS CAMORRAS"/>
    <n v="1"/>
    <n v="33.403429639562759"/>
    <n v="2.3394396991991928"/>
    <n v="0.33709106678231171"/>
    <n v="1.3370910667823117"/>
    <n v="149"/>
    <n v="0"/>
    <n v="0"/>
    <n v="29"/>
    <n v="0"/>
    <n v="94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33335.3552142391"/>
    <n v="16027764.101162242"/>
    <n v="0"/>
    <n v="0"/>
    <n v="20461099"/>
    <n v="0"/>
    <n v="0"/>
    <n v="0"/>
    <n v="0"/>
    <n v="0"/>
    <n v="0"/>
    <n v="0"/>
    <n v="0"/>
    <n v="0"/>
    <n v="20461099"/>
    <n v="137322.81208053691"/>
    <n v="1"/>
    <n v="0"/>
    <n v="0"/>
    <n v="1"/>
    <n v="24249724"/>
    <n v="32424089.332336627"/>
    <n v="32424089"/>
    <n v="29"/>
    <n v="1"/>
    <n v="0"/>
    <n v="2.2307692307692308"/>
    <n v="0"/>
    <n v="2.2307692307692308"/>
    <n v="2.2307692307692308"/>
    <n v="3"/>
    <n v="6660438"/>
    <n v="39084527"/>
    <n v="59545626"/>
  </r>
  <r>
    <x v="9"/>
    <n v="3781"/>
    <x v="31"/>
    <x v="1011"/>
    <x v="1011"/>
    <x v="947"/>
    <n v="20695"/>
    <n v="223417001041"/>
    <s v="23300223417001041"/>
    <s v="INSTITUCION EDUCATIVA MORALITO"/>
    <n v="1"/>
    <n v="24.199814986123958"/>
    <n v="1.6948561420998747"/>
    <n v="0.23956666578807101"/>
    <n v="1.2395666657880711"/>
    <n v="291"/>
    <n v="13"/>
    <n v="0"/>
    <n v="21"/>
    <n v="0"/>
    <n v="132"/>
    <n v="0"/>
    <n v="97"/>
    <n v="0"/>
    <n v="28"/>
    <n v="0"/>
    <n v="0"/>
    <n v="0"/>
    <n v="83"/>
    <n v="13"/>
    <n v="0"/>
    <n v="21"/>
    <n v="0"/>
    <n v="4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18594.7703846162"/>
    <n v="28355419.683768556"/>
    <n v="5305028.0005065026"/>
    <n v="0"/>
    <n v="38479042"/>
    <n v="0"/>
    <n v="0"/>
    <n v="0"/>
    <n v="0"/>
    <n v="963718.9540769232"/>
    <n v="1213463.3751132397"/>
    <n v="0"/>
    <n v="0"/>
    <n v="2177182"/>
    <n v="40656224"/>
    <n v="139712.10996563573"/>
    <n v="1"/>
    <n v="0"/>
    <n v="0"/>
    <n v="1"/>
    <n v="24249724"/>
    <n v="30059149.524960965"/>
    <n v="30059150"/>
    <n v="34"/>
    <n v="1"/>
    <n v="0"/>
    <n v="2.6153846153846154"/>
    <n v="0"/>
    <n v="2.6153846153846154"/>
    <n v="2.6153846153846154"/>
    <n v="3"/>
    <n v="6660438"/>
    <n v="36719588"/>
    <n v="77375812"/>
  </r>
  <r>
    <x v="9"/>
    <n v="3781"/>
    <x v="31"/>
    <x v="1011"/>
    <x v="1011"/>
    <x v="947"/>
    <n v="20696"/>
    <n v="223417001068"/>
    <s v="23300223417001068"/>
    <s v="INSTITUCION EDUCATIVA CULEBRA ARRIBA"/>
    <n v="1"/>
    <n v="24.199814986123958"/>
    <n v="1.6948561420998747"/>
    <n v="0.23956666578807101"/>
    <n v="1.2395666657880711"/>
    <n v="293"/>
    <n v="28"/>
    <n v="0"/>
    <n v="17"/>
    <n v="0"/>
    <n v="98"/>
    <n v="0"/>
    <n v="117"/>
    <n v="0"/>
    <n v="33"/>
    <n v="0"/>
    <n v="0"/>
    <n v="0"/>
    <n v="293"/>
    <n v="28"/>
    <n v="0"/>
    <n v="17"/>
    <n v="0"/>
    <n v="98"/>
    <n v="0"/>
    <n v="117"/>
    <n v="0"/>
    <n v="33"/>
    <n v="0"/>
    <n v="0"/>
    <n v="0"/>
    <n v="92671"/>
    <n v="81839"/>
    <n v="122758"/>
    <n v="150439"/>
    <n v="114333"/>
    <n v="99892"/>
    <n v="152848"/>
    <n v="184139"/>
    <n v="0"/>
    <n v="0"/>
    <n v="0"/>
    <n v="0"/>
    <n v="6377551.9019796392"/>
    <n v="26621900.57646393"/>
    <n v="6252354.429168378"/>
    <n v="0"/>
    <n v="39251807"/>
    <n v="0"/>
    <n v="0"/>
    <n v="0"/>
    <n v="0"/>
    <n v="1275510.3803959277"/>
    <n v="5324380.1152927857"/>
    <n v="1250470.8858336757"/>
    <n v="0"/>
    <n v="7850361"/>
    <n v="47102168"/>
    <n v="160758.25255972697"/>
    <n v="1"/>
    <n v="0"/>
    <n v="0"/>
    <n v="1"/>
    <n v="24249724"/>
    <n v="30059149.524960965"/>
    <n v="30059150"/>
    <n v="45"/>
    <n v="1"/>
    <n v="0"/>
    <n v="3.4615384615384617"/>
    <n v="0"/>
    <n v="3.4615384615384617"/>
    <n v="3.4615384615384617"/>
    <n v="4"/>
    <n v="6660438"/>
    <n v="36719588"/>
    <n v="83821756"/>
  </r>
  <r>
    <x v="9"/>
    <n v="3783"/>
    <x v="32"/>
    <x v="366"/>
    <x v="366"/>
    <x v="358"/>
    <n v="16055"/>
    <n v="223417001181"/>
    <s v="23417223417001181"/>
    <s v="CENTRO EDUCATIVO COTOCÁ ABAJO"/>
    <n v="1"/>
    <n v="33.403429639562759"/>
    <n v="2.3394396991991928"/>
    <n v="0.33709106678231171"/>
    <n v="1.3370910667823117"/>
    <n v="117"/>
    <n v="6"/>
    <n v="0"/>
    <n v="12"/>
    <n v="0"/>
    <n v="99"/>
    <n v="0"/>
    <n v="0"/>
    <n v="0"/>
    <n v="0"/>
    <n v="0"/>
    <n v="0"/>
    <n v="0"/>
    <n v="104"/>
    <n v="6"/>
    <n v="0"/>
    <n v="12"/>
    <n v="0"/>
    <n v="8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51725.392891597"/>
    <n v="13222905.383458849"/>
    <n v="0"/>
    <n v="0"/>
    <n v="15974631"/>
    <n v="0"/>
    <n v="0"/>
    <n v="0"/>
    <n v="0"/>
    <n v="550345.0785783194"/>
    <n v="2297312.8544999217"/>
    <n v="0"/>
    <n v="0"/>
    <n v="2847658"/>
    <n v="18822289"/>
    <n v="160874.26495726497"/>
    <n v="1"/>
    <n v="0"/>
    <n v="0"/>
    <n v="1"/>
    <n v="24249724"/>
    <n v="32424089.332336627"/>
    <n v="32424089"/>
    <n v="18"/>
    <n v="1"/>
    <n v="0"/>
    <n v="1.3846153846153846"/>
    <n v="0"/>
    <n v="1.3846153846153846"/>
    <n v="1.3846153846153846"/>
    <n v="2"/>
    <n v="6660438"/>
    <n v="39084527"/>
    <n v="57906816"/>
  </r>
  <r>
    <x v="9"/>
    <n v="3783"/>
    <x v="32"/>
    <x v="366"/>
    <x v="366"/>
    <x v="358"/>
    <n v="16136"/>
    <n v="223417001220"/>
    <s v="23417223417001220"/>
    <s v="INSTITUCIÓN EDUCATIVA VILLA CONCEPCIÓN"/>
    <n v="1"/>
    <n v="33.403429639562759"/>
    <n v="2.3394396991991928"/>
    <n v="0.33709106678231171"/>
    <n v="1.3370910667823117"/>
    <n v="308"/>
    <n v="14"/>
    <n v="0"/>
    <n v="23"/>
    <n v="0"/>
    <n v="131"/>
    <n v="0"/>
    <n v="102"/>
    <n v="0"/>
    <n v="38"/>
    <n v="0"/>
    <n v="0"/>
    <n v="0"/>
    <n v="308"/>
    <n v="14"/>
    <n v="0"/>
    <n v="23"/>
    <n v="0"/>
    <n v="131"/>
    <n v="0"/>
    <n v="102"/>
    <n v="0"/>
    <n v="38"/>
    <n v="0"/>
    <n v="0"/>
    <n v="0"/>
    <n v="92671"/>
    <n v="81839"/>
    <n v="122758"/>
    <n v="150439"/>
    <n v="114333"/>
    <n v="99892"/>
    <n v="152848"/>
    <n v="184139"/>
    <n v="0"/>
    <n v="0"/>
    <n v="0"/>
    <n v="0"/>
    <n v="5656324.4187216153"/>
    <n v="31120575.296423353"/>
    <n v="7766124.4242706252"/>
    <n v="0"/>
    <n v="44543024"/>
    <n v="0"/>
    <n v="0"/>
    <n v="0"/>
    <n v="0"/>
    <n v="1131264.8837443232"/>
    <n v="6224115.0592846712"/>
    <n v="1553224.8848541251"/>
    <n v="0"/>
    <n v="8908605"/>
    <n v="53451629"/>
    <n v="173544.25"/>
    <n v="1"/>
    <n v="0"/>
    <n v="0"/>
    <n v="1"/>
    <n v="24249724"/>
    <n v="32424089.332336627"/>
    <n v="32424089"/>
    <n v="37"/>
    <n v="1"/>
    <n v="0"/>
    <n v="2.8461538461538463"/>
    <n v="0"/>
    <n v="2.8461538461538463"/>
    <n v="2.8461538461538463"/>
    <n v="3"/>
    <n v="6660438"/>
    <n v="39084527"/>
    <n v="92536156"/>
  </r>
  <r>
    <x v="9"/>
    <n v="3783"/>
    <x v="32"/>
    <x v="366"/>
    <x v="366"/>
    <x v="358"/>
    <n v="1052"/>
    <n v="223417001351"/>
    <s v="23417223417001351"/>
    <s v="INSTITUCION EDUCATIVA SAN ANTERITO"/>
    <n v="1"/>
    <n v="33.403429639562759"/>
    <n v="2.3394396991991928"/>
    <n v="0.33709106678231171"/>
    <n v="1.3370910667823117"/>
    <n v="392"/>
    <n v="0"/>
    <n v="0"/>
    <n v="28"/>
    <n v="0"/>
    <n v="163"/>
    <n v="0"/>
    <n v="140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80461.7222758168"/>
    <n v="40470104.355434664"/>
    <n v="12466673.41790811"/>
    <n v="0"/>
    <n v="57217239"/>
    <n v="0"/>
    <n v="0"/>
    <n v="0"/>
    <n v="0"/>
    <n v="0"/>
    <n v="0"/>
    <n v="0"/>
    <n v="0"/>
    <n v="0"/>
    <n v="57217239"/>
    <n v="145962.34438775509"/>
    <n v="1"/>
    <n v="0"/>
    <n v="0"/>
    <n v="1"/>
    <n v="24249724"/>
    <n v="32424089.332336627"/>
    <n v="32424089"/>
    <n v="28"/>
    <n v="1"/>
    <n v="0"/>
    <n v="2.1538461538461537"/>
    <n v="0"/>
    <n v="2.1538461538461537"/>
    <n v="2.1538461538461537"/>
    <n v="3"/>
    <n v="6660438"/>
    <n v="39084527"/>
    <n v="96301766"/>
  </r>
  <r>
    <x v="9"/>
    <n v="3783"/>
    <x v="32"/>
    <x v="366"/>
    <x v="366"/>
    <x v="358"/>
    <n v="16061"/>
    <n v="223417001386"/>
    <s v="23417223417001386"/>
    <s v="CENTRO EDUCATIVO LA PEINADA"/>
    <n v="1"/>
    <n v="33.403429639562759"/>
    <n v="2.3394396991991928"/>
    <n v="0.33709106678231171"/>
    <n v="1.3370910667823117"/>
    <n v="191"/>
    <n v="14"/>
    <n v="0"/>
    <n v="18"/>
    <n v="0"/>
    <n v="159"/>
    <n v="0"/>
    <n v="0"/>
    <n v="0"/>
    <n v="0"/>
    <n v="0"/>
    <n v="0"/>
    <n v="0"/>
    <n v="176"/>
    <n v="14"/>
    <n v="0"/>
    <n v="17"/>
    <n v="0"/>
    <n v="14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91956.2540295059"/>
    <n v="21236787.434039969"/>
    <n v="0"/>
    <n v="0"/>
    <n v="26128744"/>
    <n v="0"/>
    <n v="0"/>
    <n v="0"/>
    <n v="0"/>
    <n v="947816.52421821677"/>
    <n v="3873376.324447542"/>
    <n v="0"/>
    <n v="0"/>
    <n v="4821193"/>
    <n v="30949937"/>
    <n v="162041.554973822"/>
    <n v="1"/>
    <n v="0"/>
    <n v="0"/>
    <n v="1"/>
    <n v="24249724"/>
    <n v="32424089.332336627"/>
    <n v="32424089"/>
    <n v="32"/>
    <n v="1"/>
    <n v="0"/>
    <n v="2.4615384615384617"/>
    <n v="0"/>
    <n v="2.4615384615384617"/>
    <n v="2.4615384615384617"/>
    <n v="3"/>
    <n v="6660438"/>
    <n v="39084527"/>
    <n v="70034464"/>
  </r>
  <r>
    <x v="9"/>
    <n v="3783"/>
    <x v="32"/>
    <x v="366"/>
    <x v="366"/>
    <x v="358"/>
    <n v="16259"/>
    <n v="223417001581"/>
    <s v="23417223417001581"/>
    <s v="INSTITUCIÓN EDUCATIVA CASTILLERAL"/>
    <n v="1"/>
    <n v="33.403429639562759"/>
    <n v="2.3394396991991928"/>
    <n v="0.33709106678231171"/>
    <n v="1.3370910667823117"/>
    <n v="318"/>
    <n v="0"/>
    <n v="0"/>
    <n v="17"/>
    <n v="0"/>
    <n v="134"/>
    <n v="0"/>
    <n v="122"/>
    <n v="0"/>
    <n v="45"/>
    <n v="0"/>
    <n v="0"/>
    <n v="0"/>
    <n v="318"/>
    <n v="0"/>
    <n v="0"/>
    <n v="17"/>
    <n v="0"/>
    <n v="134"/>
    <n v="0"/>
    <n v="122"/>
    <n v="0"/>
    <n v="45"/>
    <n v="0"/>
    <n v="0"/>
    <n v="0"/>
    <n v="92671"/>
    <n v="81839"/>
    <n v="122758"/>
    <n v="150439"/>
    <n v="114333"/>
    <n v="99892"/>
    <n v="152848"/>
    <n v="184139"/>
    <n v="0"/>
    <n v="0"/>
    <n v="0"/>
    <n v="0"/>
    <n v="2598851.7599531747"/>
    <n v="34192563.415812783"/>
    <n v="9196726.2918994259"/>
    <n v="0"/>
    <n v="45988141"/>
    <n v="0"/>
    <n v="0"/>
    <n v="0"/>
    <n v="0"/>
    <n v="519770.35199063498"/>
    <n v="6838512.683162557"/>
    <n v="1839345.258379885"/>
    <n v="0"/>
    <n v="9197628"/>
    <n v="55185769"/>
    <n v="173540.1540880503"/>
    <n v="1"/>
    <n v="0"/>
    <n v="0"/>
    <n v="1"/>
    <n v="24249724"/>
    <n v="32424089.332336627"/>
    <n v="32424089"/>
    <n v="17"/>
    <n v="1"/>
    <n v="0"/>
    <n v="1.3076923076923077"/>
    <n v="0"/>
    <n v="1.3076923076923077"/>
    <n v="1.3076923076923077"/>
    <n v="2"/>
    <n v="6660438"/>
    <n v="39084527"/>
    <n v="94270296"/>
  </r>
  <r>
    <x v="9"/>
    <n v="3781"/>
    <x v="31"/>
    <x v="1011"/>
    <x v="1011"/>
    <x v="947"/>
    <n v="20697"/>
    <n v="223417001629"/>
    <s v="23300223417001629"/>
    <s v="INSTITUCION EDUCATIVA EL CARMEN"/>
    <n v="1"/>
    <n v="24.199814986123958"/>
    <n v="1.6948561420998747"/>
    <n v="0.23956666578807101"/>
    <n v="1.2395666657880711"/>
    <n v="1102"/>
    <n v="0"/>
    <n v="0"/>
    <n v="0"/>
    <n v="72"/>
    <n v="0"/>
    <n v="558"/>
    <n v="0"/>
    <n v="330"/>
    <n v="0"/>
    <n v="14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270775.5389377363"/>
    <n v="90083067.968949795"/>
    <n v="21607674.915751308"/>
    <n v="0"/>
    <n v="0"/>
    <n v="0"/>
    <n v="0"/>
    <n v="0"/>
    <n v="119961518"/>
    <n v="0"/>
    <n v="0"/>
    <n v="0"/>
    <n v="0"/>
    <n v="0"/>
    <n v="0"/>
    <n v="0"/>
    <n v="0"/>
    <n v="0"/>
    <n v="119961518"/>
    <n v="108858.00181488204"/>
    <n v="0"/>
    <n v="0"/>
    <n v="0"/>
    <n v="0"/>
    <n v="19701352"/>
    <n v="24421139.210157145"/>
    <n v="24421139"/>
    <n v="72"/>
    <n v="1"/>
    <n v="0"/>
    <n v="0"/>
    <n v="3.2"/>
    <n v="3.2"/>
    <n v="3.2"/>
    <n v="4"/>
    <n v="6660438"/>
    <n v="31081577"/>
    <n v="151043095"/>
  </r>
  <r>
    <x v="9"/>
    <n v="3783"/>
    <x v="32"/>
    <x v="366"/>
    <x v="366"/>
    <x v="358"/>
    <n v="16058"/>
    <n v="223417001670"/>
    <s v="23417223417001670"/>
    <s v="INSTITUCIÓN EDUCATIVA EL LAZO"/>
    <n v="1"/>
    <n v="33.403429639562759"/>
    <n v="2.3394396991991928"/>
    <n v="0.33709106678231171"/>
    <n v="1.3370910667823117"/>
    <n v="223"/>
    <n v="7"/>
    <n v="0"/>
    <n v="12"/>
    <n v="0"/>
    <n v="99"/>
    <n v="0"/>
    <n v="70"/>
    <n v="0"/>
    <n v="35"/>
    <n v="0"/>
    <n v="0"/>
    <n v="0"/>
    <n v="214"/>
    <n v="7"/>
    <n v="0"/>
    <n v="9"/>
    <n v="0"/>
    <n v="93"/>
    <n v="0"/>
    <n v="70"/>
    <n v="0"/>
    <n v="35"/>
    <n v="0"/>
    <n v="0"/>
    <n v="0"/>
    <n v="92671"/>
    <n v="81839"/>
    <n v="122758"/>
    <n v="150439"/>
    <n v="114333"/>
    <n v="99892"/>
    <n v="152848"/>
    <n v="184139"/>
    <n v="0"/>
    <n v="0"/>
    <n v="0"/>
    <n v="0"/>
    <n v="2904599.0258300188"/>
    <n v="22572434.442470156"/>
    <n v="7153009.3381439969"/>
    <n v="0"/>
    <n v="32630043"/>
    <n v="0"/>
    <n v="0"/>
    <n v="0"/>
    <n v="0"/>
    <n v="489195.62540295057"/>
    <n v="4354209.2474824097"/>
    <n v="1430601.8676287995"/>
    <n v="0"/>
    <n v="6274007"/>
    <n v="38904050"/>
    <n v="174457.62331838565"/>
    <n v="1"/>
    <n v="0"/>
    <n v="0"/>
    <n v="1"/>
    <n v="24249724"/>
    <n v="32424089.332336627"/>
    <n v="32424089"/>
    <n v="19"/>
    <n v="1"/>
    <n v="0"/>
    <n v="1.4615384615384615"/>
    <n v="0"/>
    <n v="1.4615384615384615"/>
    <n v="1.4615384615384615"/>
    <n v="2"/>
    <n v="6660438"/>
    <n v="39084527"/>
    <n v="77988577"/>
  </r>
  <r>
    <x v="9"/>
    <n v="3783"/>
    <x v="32"/>
    <x v="366"/>
    <x v="366"/>
    <x v="358"/>
    <n v="1048"/>
    <n v="223417001793"/>
    <s v="23417223417001793"/>
    <s v="INSTITUCIÓN EDUCATIVA LA UNIÓN"/>
    <n v="1"/>
    <n v="33.403429639562759"/>
    <n v="2.3394396991991928"/>
    <n v="0.33709106678231171"/>
    <n v="1.3370910667823117"/>
    <n v="715"/>
    <n v="0"/>
    <n v="0"/>
    <n v="35"/>
    <n v="0"/>
    <n v="276"/>
    <n v="0"/>
    <n v="279"/>
    <n v="0"/>
    <n v="125"/>
    <n v="0"/>
    <n v="0"/>
    <n v="0"/>
    <n v="634"/>
    <n v="0"/>
    <n v="0"/>
    <n v="26"/>
    <n v="0"/>
    <n v="204"/>
    <n v="0"/>
    <n v="279"/>
    <n v="0"/>
    <n v="125"/>
    <n v="0"/>
    <n v="0"/>
    <n v="0"/>
    <n v="92671"/>
    <n v="81839"/>
    <n v="122758"/>
    <n v="150439"/>
    <n v="114333"/>
    <n v="99892"/>
    <n v="152848"/>
    <n v="184139"/>
    <n v="0"/>
    <n v="0"/>
    <n v="0"/>
    <n v="0"/>
    <n v="5350577.1528447717"/>
    <n v="74128408.967875361"/>
    <n v="25546461.921942849"/>
    <n v="0"/>
    <n v="105025448"/>
    <n v="0"/>
    <n v="0"/>
    <n v="0"/>
    <n v="0"/>
    <n v="794942.89127979463"/>
    <n v="12902350.101435605"/>
    <n v="5109292.3843885697"/>
    <n v="0"/>
    <n v="18806585"/>
    <n v="123832033"/>
    <n v="173191.65454545454"/>
    <n v="1"/>
    <n v="0"/>
    <n v="0"/>
    <n v="1"/>
    <n v="24249724"/>
    <n v="32424089.332336627"/>
    <n v="32424089"/>
    <n v="35"/>
    <n v="1"/>
    <n v="0"/>
    <n v="2.6923076923076925"/>
    <n v="0"/>
    <n v="2.6923076923076925"/>
    <n v="2.6923076923076925"/>
    <n v="3"/>
    <n v="6660438"/>
    <n v="39084527"/>
    <n v="162916560"/>
  </r>
  <r>
    <x v="9"/>
    <n v="3781"/>
    <x v="31"/>
    <x v="1011"/>
    <x v="1011"/>
    <x v="947"/>
    <n v="20698"/>
    <n v="223417001955"/>
    <s v="23300223417001955"/>
    <s v="INSTITUCION EDUCATIVA LOS AGUACATES"/>
    <n v="1"/>
    <n v="24.199814986123958"/>
    <n v="1.6948561420998747"/>
    <n v="0.23956666578807101"/>
    <n v="1.2395666657880711"/>
    <n v="232"/>
    <n v="12"/>
    <n v="0"/>
    <n v="15"/>
    <n v="0"/>
    <n v="77"/>
    <n v="0"/>
    <n v="90"/>
    <n v="0"/>
    <n v="38"/>
    <n v="0"/>
    <n v="0"/>
    <n v="0"/>
    <n v="232"/>
    <n v="12"/>
    <n v="0"/>
    <n v="15"/>
    <n v="0"/>
    <n v="77"/>
    <n v="0"/>
    <n v="90"/>
    <n v="0"/>
    <n v="38"/>
    <n v="0"/>
    <n v="0"/>
    <n v="0"/>
    <n v="92671"/>
    <n v="81839"/>
    <n v="122758"/>
    <n v="150439"/>
    <n v="114333"/>
    <n v="99892"/>
    <n v="152848"/>
    <n v="184139"/>
    <n v="0"/>
    <n v="0"/>
    <n v="0"/>
    <n v="0"/>
    <n v="3826531.1411877833"/>
    <n v="20678406.494276632"/>
    <n v="7199680.8578302534"/>
    <n v="0"/>
    <n v="31704618"/>
    <n v="0"/>
    <n v="0"/>
    <n v="0"/>
    <n v="0"/>
    <n v="765306.22823755676"/>
    <n v="4135681.2988553271"/>
    <n v="1439936.1715660507"/>
    <n v="0"/>
    <n v="6340924"/>
    <n v="38045542"/>
    <n v="163989.4051724138"/>
    <n v="1"/>
    <n v="0"/>
    <n v="0"/>
    <n v="1"/>
    <n v="24249724"/>
    <n v="30059149.524960965"/>
    <n v="30059150"/>
    <n v="27"/>
    <n v="1"/>
    <n v="0"/>
    <n v="2.0769230769230771"/>
    <n v="0"/>
    <n v="2.0769230769230771"/>
    <n v="2.0769230769230771"/>
    <n v="3"/>
    <n v="6660438"/>
    <n v="36719588"/>
    <n v="74765130"/>
  </r>
  <r>
    <x v="9"/>
    <n v="3783"/>
    <x v="32"/>
    <x v="366"/>
    <x v="366"/>
    <x v="358"/>
    <n v="16148"/>
    <n v="223417001998"/>
    <s v="23417223417001998"/>
    <s v="INSTITUCION EDUCATIVA LAS FLORES"/>
    <n v="1"/>
    <n v="33.403429639562759"/>
    <n v="2.3394396991991928"/>
    <n v="0.33709106678231171"/>
    <n v="1.3370910667823117"/>
    <n v="510"/>
    <n v="17"/>
    <n v="0"/>
    <n v="31"/>
    <n v="0"/>
    <n v="213"/>
    <n v="0"/>
    <n v="168"/>
    <n v="0"/>
    <n v="81"/>
    <n v="0"/>
    <n v="0"/>
    <n v="0"/>
    <n v="510"/>
    <n v="17"/>
    <n v="0"/>
    <n v="31"/>
    <n v="0"/>
    <n v="213"/>
    <n v="0"/>
    <n v="168"/>
    <n v="0"/>
    <n v="81"/>
    <n v="0"/>
    <n v="0"/>
    <n v="0"/>
    <n v="92671"/>
    <n v="81839"/>
    <n v="122758"/>
    <n v="150439"/>
    <n v="114333"/>
    <n v="99892"/>
    <n v="152848"/>
    <n v="184139"/>
    <n v="0"/>
    <n v="0"/>
    <n v="0"/>
    <n v="0"/>
    <n v="7337934.3810442584"/>
    <n v="50888151.021190114"/>
    <n v="16554107.325418966"/>
    <n v="0"/>
    <n v="74780193"/>
    <n v="0"/>
    <n v="0"/>
    <n v="0"/>
    <n v="0"/>
    <n v="1467586.8762088516"/>
    <n v="10177630.204238024"/>
    <n v="3310821.4650837933"/>
    <n v="0"/>
    <n v="14956039"/>
    <n v="89736232"/>
    <n v="175953.39607843137"/>
    <n v="1"/>
    <n v="0"/>
    <n v="0"/>
    <n v="1"/>
    <n v="24249724"/>
    <n v="32424089.332336627"/>
    <n v="32424089"/>
    <n v="48"/>
    <n v="1"/>
    <n v="0"/>
    <n v="3.6923076923076925"/>
    <n v="0"/>
    <n v="3.6923076923076925"/>
    <n v="3.6923076923076925"/>
    <n v="4"/>
    <n v="6660438"/>
    <n v="39084527"/>
    <n v="128820759"/>
  </r>
  <r>
    <x v="9"/>
    <n v="3783"/>
    <x v="32"/>
    <x v="366"/>
    <x v="366"/>
    <x v="358"/>
    <n v="16257"/>
    <n v="223417002056"/>
    <s v="23417223417002056"/>
    <s v="INSTITUCIÓN EDUCATIVA ANTONIO SÁNCHEZ GUTIÉRREZ"/>
    <n v="1"/>
    <n v="33.403429639562759"/>
    <n v="2.3394396991991928"/>
    <n v="0.33709106678231171"/>
    <n v="1.3370910667823117"/>
    <n v="220"/>
    <n v="0"/>
    <n v="0"/>
    <n v="15"/>
    <n v="0"/>
    <n v="95"/>
    <n v="0"/>
    <n v="75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93104.4940763307"/>
    <n v="22705999.143313177"/>
    <n v="7153009.3381439969"/>
    <n v="0"/>
    <n v="32152113"/>
    <n v="0"/>
    <n v="0"/>
    <n v="0"/>
    <n v="0"/>
    <n v="0"/>
    <n v="0"/>
    <n v="0"/>
    <n v="0"/>
    <n v="0"/>
    <n v="32152113"/>
    <n v="146145.96818181817"/>
    <n v="1"/>
    <n v="0"/>
    <n v="0"/>
    <n v="1"/>
    <n v="24249724"/>
    <n v="32424089.332336627"/>
    <n v="32424089"/>
    <n v="15"/>
    <n v="1"/>
    <n v="0"/>
    <n v="1.1538461538461537"/>
    <n v="0"/>
    <n v="1.1538461538461537"/>
    <n v="1.1538461538461537"/>
    <n v="2"/>
    <n v="6660438"/>
    <n v="39084527"/>
    <n v="71236640"/>
  </r>
  <r>
    <x v="9"/>
    <n v="3783"/>
    <x v="32"/>
    <x v="366"/>
    <x v="366"/>
    <x v="358"/>
    <n v="16138"/>
    <n v="223417002072"/>
    <s v="23417223417002072"/>
    <s v="INSTITUCIÓN EDUCATIVA EL RODEO"/>
    <n v="1"/>
    <n v="33.403429639562759"/>
    <n v="2.3394396991991928"/>
    <n v="0.33709106678231171"/>
    <n v="1.3370910667823117"/>
    <n v="697"/>
    <n v="15"/>
    <n v="0"/>
    <n v="48"/>
    <n v="0"/>
    <n v="257"/>
    <n v="0"/>
    <n v="267"/>
    <n v="0"/>
    <n v="110"/>
    <n v="0"/>
    <n v="0"/>
    <n v="0"/>
    <n v="626"/>
    <n v="15"/>
    <n v="0"/>
    <n v="44"/>
    <n v="0"/>
    <n v="190"/>
    <n v="0"/>
    <n v="267"/>
    <n v="0"/>
    <n v="110"/>
    <n v="0"/>
    <n v="0"/>
    <n v="0"/>
    <n v="92671"/>
    <n v="81839"/>
    <n v="122758"/>
    <n v="150439"/>
    <n v="114333"/>
    <n v="99892"/>
    <n v="152848"/>
    <n v="184139"/>
    <n v="0"/>
    <n v="0"/>
    <n v="0"/>
    <n v="0"/>
    <n v="9631038.8751205895"/>
    <n v="69987903.241741791"/>
    <n v="22480886.491309706"/>
    <n v="0"/>
    <n v="102099829"/>
    <n v="0"/>
    <n v="0"/>
    <n v="0"/>
    <n v="0"/>
    <n v="1803908.8686733802"/>
    <n v="12207813.657051908"/>
    <n v="4496177.2982619414"/>
    <n v="0"/>
    <n v="18507900"/>
    <n v="120607729"/>
    <n v="173038.34863701579"/>
    <n v="1"/>
    <n v="0"/>
    <n v="0"/>
    <n v="1"/>
    <n v="24249724"/>
    <n v="32424089.332336627"/>
    <n v="32424089"/>
    <n v="63"/>
    <n v="1"/>
    <n v="0"/>
    <n v="4.8461538461538458"/>
    <n v="0"/>
    <n v="4.8461538461538458"/>
    <n v="4"/>
    <n v="4"/>
    <n v="6660438"/>
    <n v="39084527"/>
    <n v="159692256"/>
  </r>
  <r>
    <x v="9"/>
    <n v="3783"/>
    <x v="32"/>
    <x v="366"/>
    <x v="366"/>
    <x v="358"/>
    <n v="1043"/>
    <n v="223417002111"/>
    <s v="23417223417002111"/>
    <s v="INSTITUCIÓN EDUCATIVA COLEGIO EL CARITO"/>
    <n v="1"/>
    <n v="33.403429639562759"/>
    <n v="2.3394396991991928"/>
    <n v="0.33709106678231171"/>
    <n v="1.3370910667823117"/>
    <n v="733"/>
    <n v="55"/>
    <n v="0"/>
    <n v="40"/>
    <n v="0"/>
    <n v="224"/>
    <n v="0"/>
    <n v="291"/>
    <n v="0"/>
    <n v="123"/>
    <n v="0"/>
    <n v="0"/>
    <n v="0"/>
    <n v="98"/>
    <n v="18"/>
    <n v="0"/>
    <n v="9"/>
    <n v="0"/>
    <n v="7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22995.129150094"/>
    <n v="68785820.934154615"/>
    <n v="25137718.531191763"/>
    <n v="0"/>
    <n v="108446535"/>
    <n v="0"/>
    <n v="0"/>
    <n v="0"/>
    <n v="0"/>
    <n v="825517.6178674791"/>
    <n v="1896618.7519708655"/>
    <n v="0"/>
    <n v="0"/>
    <n v="2722136"/>
    <n v="111168671"/>
    <n v="151662.57980900409"/>
    <n v="1"/>
    <n v="0"/>
    <n v="0"/>
    <n v="1"/>
    <n v="24249724"/>
    <n v="32424089.332336627"/>
    <n v="32424089"/>
    <n v="95"/>
    <n v="1"/>
    <n v="0"/>
    <n v="7.3076923076923075"/>
    <n v="0"/>
    <n v="7.3076923076923075"/>
    <n v="4"/>
    <n v="4"/>
    <n v="6660438"/>
    <n v="39084527"/>
    <n v="150253198"/>
  </r>
  <r>
    <x v="9"/>
    <n v="3783"/>
    <x v="32"/>
    <x v="366"/>
    <x v="366"/>
    <x v="358"/>
    <n v="16115"/>
    <n v="223417002153"/>
    <s v="23417223417002153"/>
    <s v="CENTRO EDUCATIVO MATA DE CAÑA"/>
    <n v="1"/>
    <n v="33.403429639562759"/>
    <n v="2.3394396991991928"/>
    <n v="0.33709106678231171"/>
    <n v="1.3370910667823117"/>
    <n v="125"/>
    <n v="15"/>
    <n v="0"/>
    <n v="11"/>
    <n v="0"/>
    <n v="99"/>
    <n v="0"/>
    <n v="0"/>
    <n v="0"/>
    <n v="0"/>
    <n v="0"/>
    <n v="0"/>
    <n v="0"/>
    <n v="85"/>
    <n v="6"/>
    <n v="0"/>
    <n v="9"/>
    <n v="0"/>
    <n v="7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74714.4563989732"/>
    <n v="13222905.383458849"/>
    <n v="0"/>
    <n v="0"/>
    <n v="17197620"/>
    <n v="0"/>
    <n v="0"/>
    <n v="0"/>
    <n v="0"/>
    <n v="458620.89881526615"/>
    <n v="1869905.8118022615"/>
    <n v="0"/>
    <n v="0"/>
    <n v="2328527"/>
    <n v="19526147"/>
    <n v="156209.17600000001"/>
    <n v="1"/>
    <n v="0"/>
    <n v="0"/>
    <n v="1"/>
    <n v="24249724"/>
    <n v="32424089.332336627"/>
    <n v="32424089"/>
    <n v="26"/>
    <n v="1"/>
    <n v="0"/>
    <n v="2"/>
    <n v="0"/>
    <n v="2"/>
    <n v="2"/>
    <n v="2"/>
    <n v="6660438"/>
    <n v="39084527"/>
    <n v="58610674"/>
  </r>
  <r>
    <x v="9"/>
    <n v="3783"/>
    <x v="32"/>
    <x v="366"/>
    <x v="366"/>
    <x v="358"/>
    <n v="16059"/>
    <n v="223417002421"/>
    <s v="23417223417002421"/>
    <s v="INSTITUCION EDUCATIVA EL REMOLINO"/>
    <n v="1"/>
    <n v="33.403429639562759"/>
    <n v="2.3394396991991928"/>
    <n v="0.33709106678231171"/>
    <n v="1.3370910667823117"/>
    <n v="241"/>
    <n v="0"/>
    <n v="0"/>
    <n v="15"/>
    <n v="0"/>
    <n v="97"/>
    <n v="0"/>
    <n v="78"/>
    <n v="0"/>
    <n v="51"/>
    <n v="0"/>
    <n v="0"/>
    <n v="0"/>
    <n v="40"/>
    <n v="0"/>
    <n v="0"/>
    <n v="0"/>
    <n v="0"/>
    <n v="0"/>
    <n v="0"/>
    <n v="0"/>
    <n v="0"/>
    <n v="40"/>
    <n v="0"/>
    <n v="0"/>
    <n v="0"/>
    <n v="92671"/>
    <n v="81839"/>
    <n v="122758"/>
    <n v="150439"/>
    <n v="114333"/>
    <n v="99892"/>
    <n v="152848"/>
    <n v="184139"/>
    <n v="0"/>
    <n v="0"/>
    <n v="0"/>
    <n v="0"/>
    <n v="2293104.4940763307"/>
    <n v="23373822.647528268"/>
    <n v="10422956.464152683"/>
    <n v="0"/>
    <n v="36089884"/>
    <n v="0"/>
    <n v="0"/>
    <n v="0"/>
    <n v="0"/>
    <n v="0"/>
    <n v="0"/>
    <n v="1634973.5630043421"/>
    <n v="0"/>
    <n v="1634974"/>
    <n v="37724858"/>
    <n v="156534.68049792532"/>
    <n v="1"/>
    <n v="0"/>
    <n v="0"/>
    <n v="1"/>
    <n v="24249724"/>
    <n v="32424089.332336627"/>
    <n v="32424089"/>
    <n v="15"/>
    <n v="1"/>
    <n v="0"/>
    <n v="1.1538461538461537"/>
    <n v="0"/>
    <n v="1.1538461538461537"/>
    <n v="1.1538461538461537"/>
    <n v="2"/>
    <n v="6660438"/>
    <n v="39084527"/>
    <n v="76809385"/>
  </r>
  <r>
    <x v="9"/>
    <n v="3783"/>
    <x v="32"/>
    <x v="366"/>
    <x v="366"/>
    <x v="358"/>
    <n v="1047"/>
    <n v="223417002463"/>
    <s v="23417223417002463"/>
    <s v="INSTITUCIÓN EDUCATIVA JOSÉ ISABEL GONZÁLEZ"/>
    <n v="1"/>
    <n v="33.403429639562759"/>
    <n v="2.3394396991991928"/>
    <n v="0.33709106678231171"/>
    <n v="1.3370910667823117"/>
    <n v="309"/>
    <n v="0"/>
    <n v="0"/>
    <n v="12"/>
    <n v="0"/>
    <n v="107"/>
    <n v="0"/>
    <n v="121"/>
    <n v="0"/>
    <n v="69"/>
    <n v="0"/>
    <n v="0"/>
    <n v="0"/>
    <n v="250"/>
    <n v="0"/>
    <n v="0"/>
    <n v="7"/>
    <n v="0"/>
    <n v="53"/>
    <n v="0"/>
    <n v="121"/>
    <n v="0"/>
    <n v="69"/>
    <n v="0"/>
    <n v="0"/>
    <n v="0"/>
    <n v="92671"/>
    <n v="81839"/>
    <n v="122758"/>
    <n v="150439"/>
    <n v="114333"/>
    <n v="99892"/>
    <n v="152848"/>
    <n v="184139"/>
    <n v="0"/>
    <n v="0"/>
    <n v="0"/>
    <n v="0"/>
    <n v="1834483.5952610646"/>
    <n v="30452751.792208258"/>
    <n v="14101646.980912453"/>
    <n v="0"/>
    <n v="46388882"/>
    <n v="0"/>
    <n v="0"/>
    <n v="0"/>
    <n v="0"/>
    <n v="214023.08611379087"/>
    <n v="4648051.58933705"/>
    <n v="2820329.39618249"/>
    <n v="0"/>
    <n v="7682404"/>
    <n v="54071286"/>
    <n v="174987.98058252427"/>
    <n v="1"/>
    <n v="0"/>
    <n v="0"/>
    <n v="1"/>
    <n v="24249724"/>
    <n v="32424089.332336627"/>
    <n v="32424089"/>
    <n v="12"/>
    <n v="1"/>
    <n v="0"/>
    <n v="0.92307692307692313"/>
    <n v="0"/>
    <n v="0.92307692307692313"/>
    <n v="0.92307692307692313"/>
    <n v="1"/>
    <n v="6660438"/>
    <n v="39084527"/>
    <n v="93155813"/>
  </r>
  <r>
    <x v="9"/>
    <n v="3783"/>
    <x v="32"/>
    <x v="366"/>
    <x v="366"/>
    <x v="358"/>
    <n v="1044"/>
    <n v="223417002749"/>
    <s v="23417223417002749"/>
    <s v="INSTITUCIÓN EDUCATIVA EUGENIO SÁNCHEZ CÁRDENAS"/>
    <n v="1"/>
    <n v="33.403429639562759"/>
    <n v="2.3394396991991928"/>
    <n v="0.33709106678231171"/>
    <n v="1.3370910667823117"/>
    <n v="690"/>
    <n v="14"/>
    <n v="0"/>
    <n v="23"/>
    <n v="0"/>
    <n v="242"/>
    <n v="0"/>
    <n v="283"/>
    <n v="0"/>
    <n v="128"/>
    <n v="0"/>
    <n v="0"/>
    <n v="0"/>
    <n v="550"/>
    <n v="10"/>
    <n v="0"/>
    <n v="13"/>
    <n v="0"/>
    <n v="116"/>
    <n v="0"/>
    <n v="283"/>
    <n v="0"/>
    <n v="128"/>
    <n v="0"/>
    <n v="0"/>
    <n v="0"/>
    <n v="92671"/>
    <n v="81839"/>
    <n v="122758"/>
    <n v="150439"/>
    <n v="114333"/>
    <n v="99892"/>
    <n v="152848"/>
    <n v="184139"/>
    <n v="0"/>
    <n v="0"/>
    <n v="0"/>
    <n v="0"/>
    <n v="5656324.4187216153"/>
    <n v="70121467.942584813"/>
    <n v="26159577.008069474"/>
    <n v="0"/>
    <n v="101937369"/>
    <n v="0"/>
    <n v="0"/>
    <n v="0"/>
    <n v="0"/>
    <n v="703218.71151674143"/>
    <n v="10658463.127272891"/>
    <n v="5231915.4016138958"/>
    <n v="0"/>
    <n v="16593597"/>
    <n v="118530966"/>
    <n v="171784.00869565218"/>
    <n v="1"/>
    <n v="0"/>
    <n v="0"/>
    <n v="1"/>
    <n v="24249724"/>
    <n v="32424089.332336627"/>
    <n v="32424089"/>
    <n v="37"/>
    <n v="1"/>
    <n v="0"/>
    <n v="2.8461538461538463"/>
    <n v="0"/>
    <n v="2.8461538461538463"/>
    <n v="2.8461538461538463"/>
    <n v="3"/>
    <n v="6660438"/>
    <n v="39084527"/>
    <n v="157615493"/>
  </r>
  <r>
    <x v="9"/>
    <n v="3783"/>
    <x v="32"/>
    <x v="366"/>
    <x v="366"/>
    <x v="358"/>
    <n v="16141"/>
    <n v="223417002951"/>
    <s v="23417223417002951"/>
    <s v="INSTITUCIÓN EDUCATIVA LAS CRUCES"/>
    <n v="1"/>
    <n v="33.403429639562759"/>
    <n v="2.3394396991991928"/>
    <n v="0.33709106678231171"/>
    <n v="1.3370910667823117"/>
    <n v="230"/>
    <n v="0"/>
    <n v="0"/>
    <n v="15"/>
    <n v="0"/>
    <n v="84"/>
    <n v="0"/>
    <n v="91"/>
    <n v="0"/>
    <n v="40"/>
    <n v="0"/>
    <n v="0"/>
    <n v="0"/>
    <n v="193"/>
    <n v="0"/>
    <n v="0"/>
    <n v="9"/>
    <n v="0"/>
    <n v="53"/>
    <n v="0"/>
    <n v="91"/>
    <n v="0"/>
    <n v="40"/>
    <n v="0"/>
    <n v="0"/>
    <n v="0"/>
    <n v="92671"/>
    <n v="81839"/>
    <n v="122758"/>
    <n v="150439"/>
    <n v="114333"/>
    <n v="99892"/>
    <n v="152848"/>
    <n v="184139"/>
    <n v="0"/>
    <n v="0"/>
    <n v="0"/>
    <n v="0"/>
    <n v="2293104.4940763307"/>
    <n v="23373822.647528268"/>
    <n v="8174867.8150217114"/>
    <n v="0"/>
    <n v="33841795"/>
    <n v="0"/>
    <n v="0"/>
    <n v="0"/>
    <n v="0"/>
    <n v="275172.5392891597"/>
    <n v="3846663.3842789382"/>
    <n v="1634973.5630043421"/>
    <n v="0"/>
    <n v="5756809"/>
    <n v="39598604"/>
    <n v="172167.84347826088"/>
    <n v="1"/>
    <n v="0"/>
    <n v="0"/>
    <n v="1"/>
    <n v="24249724"/>
    <n v="32424089.332336627"/>
    <n v="32424089"/>
    <n v="15"/>
    <n v="1"/>
    <n v="0"/>
    <n v="1.1538461538461537"/>
    <n v="0"/>
    <n v="1.1538461538461537"/>
    <n v="1.1538461538461537"/>
    <n v="2"/>
    <n v="6660438"/>
    <n v="39084527"/>
    <n v="78683131"/>
  </r>
  <r>
    <x v="9"/>
    <n v="3783"/>
    <x v="32"/>
    <x v="366"/>
    <x v="366"/>
    <x v="358"/>
    <n v="16258"/>
    <n v="223417003001"/>
    <s v="23417223417003001"/>
    <s v="INSTITUCIÓN EDUCATIVA CANDELARIA HACIENDA"/>
    <n v="1"/>
    <n v="33.403429639562759"/>
    <n v="2.3394396991991928"/>
    <n v="0.33709106678231171"/>
    <n v="1.3370910667823117"/>
    <n v="492"/>
    <n v="4"/>
    <n v="0"/>
    <n v="34"/>
    <n v="0"/>
    <n v="229"/>
    <n v="0"/>
    <n v="160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09198.0516600376"/>
    <n v="51956668.62793427"/>
    <n v="13284160.19941028"/>
    <n v="0"/>
    <n v="71050027"/>
    <n v="0"/>
    <n v="0"/>
    <n v="0"/>
    <n v="0"/>
    <n v="0"/>
    <n v="0"/>
    <n v="0"/>
    <n v="0"/>
    <n v="0"/>
    <n v="71050027"/>
    <n v="144410.62398373985"/>
    <n v="1"/>
    <n v="0"/>
    <n v="0"/>
    <n v="1"/>
    <n v="24249724"/>
    <n v="32424089.332336627"/>
    <n v="32424089"/>
    <n v="38"/>
    <n v="1"/>
    <n v="0"/>
    <n v="2.9230769230769229"/>
    <n v="0"/>
    <n v="2.9230769230769229"/>
    <n v="2.9230769230769229"/>
    <n v="3"/>
    <n v="6660438"/>
    <n v="39084527"/>
    <n v="110134554"/>
  </r>
  <r>
    <x v="9"/>
    <n v="3783"/>
    <x v="32"/>
    <x v="366"/>
    <x v="366"/>
    <x v="358"/>
    <n v="1055"/>
    <n v="223417003028"/>
    <s v="23417223417003028"/>
    <s v="INSTITUCION EDUCATIVA ROMÁN CHICA OLAYA"/>
    <n v="1"/>
    <n v="33.403429639562759"/>
    <n v="2.3394396991991928"/>
    <n v="0.33709106678231171"/>
    <n v="1.3370910667823117"/>
    <n v="1041"/>
    <n v="32"/>
    <n v="0"/>
    <n v="67"/>
    <n v="0"/>
    <n v="500"/>
    <n v="0"/>
    <n v="339"/>
    <n v="0"/>
    <n v="103"/>
    <n v="0"/>
    <n v="0"/>
    <n v="0"/>
    <n v="986"/>
    <n v="29"/>
    <n v="0"/>
    <n v="63"/>
    <n v="0"/>
    <n v="452"/>
    <n v="0"/>
    <n v="339"/>
    <n v="0"/>
    <n v="103"/>
    <n v="0"/>
    <n v="0"/>
    <n v="0"/>
    <n v="92671"/>
    <n v="81839"/>
    <n v="122758"/>
    <n v="150439"/>
    <n v="114333"/>
    <n v="99892"/>
    <n v="152848"/>
    <n v="184139"/>
    <n v="0"/>
    <n v="0"/>
    <n v="0"/>
    <n v="0"/>
    <n v="15134489.660903782"/>
    <n v="112060784.00729267"/>
    <n v="21050284.623680905"/>
    <n v="0"/>
    <n v="148245558"/>
    <n v="0"/>
    <n v="0"/>
    <n v="0"/>
    <n v="0"/>
    <n v="2812874.8460669657"/>
    <n v="21129935.673365556"/>
    <n v="4210056.9247361813"/>
    <n v="0"/>
    <n v="28152867"/>
    <n v="176398425"/>
    <n v="169450.93659942364"/>
    <n v="1"/>
    <n v="0"/>
    <n v="0"/>
    <n v="1"/>
    <n v="24249724"/>
    <n v="32424089.332336627"/>
    <n v="32424089"/>
    <n v="99"/>
    <n v="1"/>
    <n v="0"/>
    <n v="7.615384615384615"/>
    <n v="0"/>
    <n v="7.615384615384615"/>
    <n v="4"/>
    <n v="4"/>
    <n v="6660438"/>
    <n v="39084527"/>
    <n v="215482952"/>
  </r>
  <r>
    <x v="9"/>
    <n v="3781"/>
    <x v="31"/>
    <x v="1011"/>
    <x v="1011"/>
    <x v="947"/>
    <n v="20699"/>
    <n v="223417003095"/>
    <s v="23300223417003095"/>
    <s v="INSTITUCION EDUCATIVA LAS AREPAS"/>
    <n v="1"/>
    <n v="24.199814986123958"/>
    <n v="1.6948561420998747"/>
    <n v="0.23956666578807101"/>
    <n v="1.2395666657880711"/>
    <n v="482"/>
    <n v="21"/>
    <n v="0"/>
    <n v="19"/>
    <n v="0"/>
    <n v="158"/>
    <n v="0"/>
    <n v="221"/>
    <n v="0"/>
    <n v="63"/>
    <n v="0"/>
    <n v="0"/>
    <n v="0"/>
    <n v="482"/>
    <n v="21"/>
    <n v="0"/>
    <n v="19"/>
    <n v="0"/>
    <n v="158"/>
    <n v="0"/>
    <n v="221"/>
    <n v="0"/>
    <n v="63"/>
    <n v="0"/>
    <n v="0"/>
    <n v="0"/>
    <n v="92671"/>
    <n v="81839"/>
    <n v="122758"/>
    <n v="150439"/>
    <n v="114333"/>
    <n v="99892"/>
    <n v="152848"/>
    <n v="184139"/>
    <n v="0"/>
    <n v="0"/>
    <n v="0"/>
    <n v="0"/>
    <n v="5668935.0239819009"/>
    <n v="46928838.69060386"/>
    <n v="11936313.00113963"/>
    <n v="0"/>
    <n v="64534087"/>
    <n v="0"/>
    <n v="0"/>
    <n v="0"/>
    <n v="0"/>
    <n v="1133787.0047963802"/>
    <n v="9385767.7381207719"/>
    <n v="2387262.6002279259"/>
    <n v="0"/>
    <n v="12906817"/>
    <n v="77440904"/>
    <n v="160665.77593360996"/>
    <n v="1"/>
    <n v="0"/>
    <n v="0"/>
    <n v="1"/>
    <n v="24249724"/>
    <n v="30059149.524960965"/>
    <n v="30059150"/>
    <n v="40"/>
    <n v="1"/>
    <n v="0"/>
    <n v="3.0769230769230771"/>
    <n v="0"/>
    <n v="3.0769230769230771"/>
    <n v="3.0769230769230771"/>
    <n v="4"/>
    <n v="6660438"/>
    <n v="36719588"/>
    <n v="114160492"/>
  </r>
  <r>
    <x v="9"/>
    <n v="3781"/>
    <x v="31"/>
    <x v="367"/>
    <x v="367"/>
    <x v="359"/>
    <n v="20706"/>
    <n v="223419000026"/>
    <s v="23419223419000026"/>
    <s v="INSTITUCION EDUCATIVA LA SALADA"/>
    <n v="1"/>
    <n v="70.791892232154098"/>
    <n v="4.9579748204412244"/>
    <n v="0.73327099779188099"/>
    <n v="1.733270997791881"/>
    <n v="396"/>
    <n v="49"/>
    <n v="0"/>
    <n v="26"/>
    <n v="0"/>
    <n v="166"/>
    <n v="0"/>
    <n v="123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862755.474290434"/>
    <n v="50037432.981802277"/>
    <n v="8477664.1750557888"/>
    <n v="0"/>
    <n v="73377853"/>
    <n v="0"/>
    <n v="0"/>
    <n v="0"/>
    <n v="0"/>
    <n v="0"/>
    <n v="0"/>
    <n v="0"/>
    <n v="0"/>
    <n v="0"/>
    <n v="73377853"/>
    <n v="185297.60858585857"/>
    <n v="1"/>
    <n v="0"/>
    <n v="0"/>
    <n v="1"/>
    <n v="24249724"/>
    <n v="42031343.313657723"/>
    <n v="42031343"/>
    <n v="75"/>
    <n v="1"/>
    <n v="0"/>
    <n v="5.7692307692307692"/>
    <n v="0"/>
    <n v="5.7692307692307692"/>
    <n v="4"/>
    <n v="4"/>
    <n v="6660438"/>
    <n v="48691781"/>
    <n v="122069634"/>
  </r>
  <r>
    <x v="9"/>
    <n v="3781"/>
    <x v="31"/>
    <x v="367"/>
    <x v="367"/>
    <x v="359"/>
    <n v="20799"/>
    <n v="223419000042"/>
    <s v="23419223419000042"/>
    <s v="INSTITUCION EDUCATIVA NUEVO NARIÑO"/>
    <n v="1"/>
    <n v="70.791892232154098"/>
    <n v="4.9579748204412244"/>
    <n v="0.73327099779188099"/>
    <n v="1.733270997791881"/>
    <n v="284"/>
    <n v="33"/>
    <n v="0"/>
    <n v="27"/>
    <n v="0"/>
    <n v="121"/>
    <n v="0"/>
    <n v="75"/>
    <n v="0"/>
    <n v="28"/>
    <n v="0"/>
    <n v="0"/>
    <n v="0"/>
    <n v="242"/>
    <n v="25"/>
    <n v="0"/>
    <n v="20"/>
    <n v="0"/>
    <n v="94"/>
    <n v="0"/>
    <n v="75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11890204.379432349"/>
    <n v="33935421.67623961"/>
    <n v="7417956.1531738155"/>
    <n v="0"/>
    <n v="53243582"/>
    <n v="0"/>
    <n v="0"/>
    <n v="0"/>
    <n v="0"/>
    <n v="1783530.6569148521"/>
    <n v="5852128.840086218"/>
    <n v="1483591.2306347634"/>
    <n v="0"/>
    <n v="9119251"/>
    <n v="62362833"/>
    <n v="219587.44014084508"/>
    <n v="1"/>
    <n v="0"/>
    <n v="0"/>
    <n v="1"/>
    <n v="24249724"/>
    <n v="42031343.313657723"/>
    <n v="42031343"/>
    <n v="60"/>
    <n v="1"/>
    <n v="0"/>
    <n v="4.615384615384615"/>
    <n v="0"/>
    <n v="4.615384615384615"/>
    <n v="4"/>
    <n v="4"/>
    <n v="6660438"/>
    <n v="48691781"/>
    <n v="111054614"/>
  </r>
  <r>
    <x v="9"/>
    <n v="3781"/>
    <x v="31"/>
    <x v="367"/>
    <x v="367"/>
    <x v="359"/>
    <n v="20723"/>
    <n v="223419000221"/>
    <s v="23419223419000221"/>
    <s v="INSTITUCION EDUCATIVA EL EBANO"/>
    <n v="1"/>
    <n v="70.791892232154098"/>
    <n v="4.9579748204412244"/>
    <n v="0.73327099779188099"/>
    <n v="1.733270997791881"/>
    <n v="339"/>
    <n v="20"/>
    <n v="0"/>
    <n v="26"/>
    <n v="0"/>
    <n v="117"/>
    <n v="0"/>
    <n v="124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15823.3575647995"/>
    <n v="41726717.469253808"/>
    <n v="13776204.284465658"/>
    <n v="0"/>
    <n v="64618745"/>
    <n v="0"/>
    <n v="0"/>
    <n v="0"/>
    <n v="0"/>
    <n v="0"/>
    <n v="0"/>
    <n v="0"/>
    <n v="0"/>
    <n v="0"/>
    <n v="64618745"/>
    <n v="190615.76696165191"/>
    <n v="1"/>
    <n v="0"/>
    <n v="0"/>
    <n v="1"/>
    <n v="24249724"/>
    <n v="42031343.313657723"/>
    <n v="42031343"/>
    <n v="46"/>
    <n v="1"/>
    <n v="0"/>
    <n v="3.5384615384615383"/>
    <n v="0"/>
    <n v="3.5384615384615383"/>
    <n v="3.5384615384615383"/>
    <n v="4"/>
    <n v="6660438"/>
    <n v="48691781"/>
    <n v="113310526"/>
  </r>
  <r>
    <x v="9"/>
    <n v="3781"/>
    <x v="31"/>
    <x v="367"/>
    <x v="367"/>
    <x v="359"/>
    <n v="20724"/>
    <n v="223419000409"/>
    <s v="23419223419000409"/>
    <s v="INSTITUCION EDUCATIVA SANTA ROSA DE LA CAÑA"/>
    <n v="1"/>
    <n v="70.791892232154098"/>
    <n v="4.9579748204412244"/>
    <n v="0.73327099779188099"/>
    <n v="1.733270997791881"/>
    <n v="331"/>
    <n v="20"/>
    <n v="0"/>
    <n v="28"/>
    <n v="0"/>
    <n v="154"/>
    <n v="0"/>
    <n v="99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12163.5035458785"/>
    <n v="43804396.34739092"/>
    <n v="7947810.1641148031"/>
    <n v="0"/>
    <n v="61264370"/>
    <n v="0"/>
    <n v="0"/>
    <n v="0"/>
    <n v="0"/>
    <n v="0"/>
    <n v="0"/>
    <n v="0"/>
    <n v="0"/>
    <n v="0"/>
    <n v="61264370"/>
    <n v="185088.73111782476"/>
    <n v="1"/>
    <n v="0"/>
    <n v="0"/>
    <n v="1"/>
    <n v="24249724"/>
    <n v="42031343.313657723"/>
    <n v="42031343"/>
    <n v="48"/>
    <n v="1"/>
    <n v="0"/>
    <n v="3.6923076923076925"/>
    <n v="0"/>
    <n v="3.6923076923076925"/>
    <n v="3.6923076923076925"/>
    <n v="4"/>
    <n v="6660438"/>
    <n v="48691781"/>
    <n v="109956151"/>
  </r>
  <r>
    <x v="9"/>
    <n v="3781"/>
    <x v="31"/>
    <x v="367"/>
    <x v="367"/>
    <x v="359"/>
    <n v="20798"/>
    <n v="223419001014"/>
    <s v="23419223419001014"/>
    <s v="INSTITUCION EDUCATIVA LA APONDERANCIA"/>
    <n v="1"/>
    <n v="70.791892232154098"/>
    <n v="4.9579748204412244"/>
    <n v="0.73327099779188099"/>
    <n v="1.733270997791881"/>
    <n v="163"/>
    <n v="21"/>
    <n v="0"/>
    <n v="9"/>
    <n v="0"/>
    <n v="83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45102.1897161743"/>
    <n v="23027607.566019736"/>
    <n v="0"/>
    <n v="0"/>
    <n v="28972710"/>
    <n v="0"/>
    <n v="0"/>
    <n v="0"/>
    <n v="0"/>
    <n v="0"/>
    <n v="0"/>
    <n v="0"/>
    <n v="0"/>
    <n v="0"/>
    <n v="28972710"/>
    <n v="177746.68711656443"/>
    <n v="1"/>
    <n v="0"/>
    <n v="0"/>
    <n v="1"/>
    <n v="24249724"/>
    <n v="42031343.313657723"/>
    <n v="42031343"/>
    <n v="30"/>
    <n v="1"/>
    <n v="0"/>
    <n v="2.3076923076923075"/>
    <n v="0"/>
    <n v="2.3076923076923075"/>
    <n v="2.3076923076923075"/>
    <n v="3"/>
    <n v="6660438"/>
    <n v="48691781"/>
    <n v="77664491"/>
  </r>
  <r>
    <x v="9"/>
    <n v="3781"/>
    <x v="31"/>
    <x v="367"/>
    <x v="367"/>
    <x v="359"/>
    <n v="20802"/>
    <n v="223419001154"/>
    <s v="23419223419001154"/>
    <s v="INSTITUCION EDUCATIVA ANTONIO NARIÑO"/>
    <n v="1"/>
    <n v="70.791892232154098"/>
    <n v="4.9579748204412244"/>
    <n v="0.73327099779188099"/>
    <n v="1.733270997791881"/>
    <n v="338"/>
    <n v="0"/>
    <n v="0"/>
    <n v="16"/>
    <n v="0"/>
    <n v="80"/>
    <n v="0"/>
    <n v="145"/>
    <n v="0"/>
    <n v="97"/>
    <n v="0"/>
    <n v="0"/>
    <n v="0"/>
    <n v="338"/>
    <n v="0"/>
    <n v="0"/>
    <n v="16"/>
    <n v="0"/>
    <n v="80"/>
    <n v="0"/>
    <n v="145"/>
    <n v="0"/>
    <n v="97"/>
    <n v="0"/>
    <n v="0"/>
    <n v="0"/>
    <n v="92671"/>
    <n v="81839"/>
    <n v="122758"/>
    <n v="150439"/>
    <n v="114333"/>
    <n v="99892"/>
    <n v="152848"/>
    <n v="184139"/>
    <n v="0"/>
    <n v="0"/>
    <n v="0"/>
    <n v="0"/>
    <n v="3170721.1678486262"/>
    <n v="38956478.965070978"/>
    <n v="25697919.530637864"/>
    <n v="0"/>
    <n v="67825120"/>
    <n v="0"/>
    <n v="0"/>
    <n v="0"/>
    <n v="0"/>
    <n v="634144.2335697253"/>
    <n v="7791295.7930141957"/>
    <n v="5139583.906127573"/>
    <n v="0"/>
    <n v="13565024"/>
    <n v="81390144"/>
    <n v="240799.24260355029"/>
    <n v="1"/>
    <n v="0"/>
    <n v="0"/>
    <n v="1"/>
    <n v="24249724"/>
    <n v="42031343.313657723"/>
    <n v="42031343"/>
    <n v="16"/>
    <n v="1"/>
    <n v="0"/>
    <n v="1.2307692307692308"/>
    <n v="0"/>
    <n v="1.2307692307692308"/>
    <n v="1.2307692307692308"/>
    <n v="2"/>
    <n v="6660438"/>
    <n v="48691781"/>
    <n v="130081925"/>
  </r>
  <r>
    <x v="9"/>
    <n v="3781"/>
    <x v="31"/>
    <x v="367"/>
    <x v="367"/>
    <x v="359"/>
    <n v="20804"/>
    <n v="223419001219"/>
    <s v="23419223419001219"/>
    <s v="INSTITUCION EDUCATIVA EL MINUTO DE DIOS"/>
    <n v="1"/>
    <n v="70.791892232154098"/>
    <n v="4.9579748204412244"/>
    <n v="0.73327099779188099"/>
    <n v="1.733270997791881"/>
    <n v="195"/>
    <n v="9"/>
    <n v="0"/>
    <n v="9"/>
    <n v="0"/>
    <n v="103"/>
    <n v="0"/>
    <n v="47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67061.3138297042"/>
    <n v="25970985.976713985"/>
    <n v="7153029.1477033226"/>
    <n v="0"/>
    <n v="36691076"/>
    <n v="0"/>
    <n v="0"/>
    <n v="0"/>
    <n v="0"/>
    <n v="0"/>
    <n v="0"/>
    <n v="0"/>
    <n v="0"/>
    <n v="0"/>
    <n v="36691076"/>
    <n v="188159.36410256411"/>
    <n v="1"/>
    <n v="0"/>
    <n v="0"/>
    <n v="1"/>
    <n v="24249724"/>
    <n v="42031343.313657723"/>
    <n v="42031343"/>
    <n v="18"/>
    <n v="1"/>
    <n v="0"/>
    <n v="1.3846153846153846"/>
    <n v="0"/>
    <n v="1.3846153846153846"/>
    <n v="1.3846153846153846"/>
    <n v="2"/>
    <n v="6660438"/>
    <n v="48691781"/>
    <n v="85382857"/>
  </r>
  <r>
    <x v="9"/>
    <n v="3781"/>
    <x v="31"/>
    <x v="368"/>
    <x v="368"/>
    <x v="360"/>
    <n v="20806"/>
    <n v="223464000100"/>
    <s v="23464223464000100"/>
    <s v="INSTITUCION EDUCATIVA BETULIA"/>
    <n v="1"/>
    <n v="26.666256763403837"/>
    <n v="1.8675956443543951"/>
    <n v="0.26570186005400181"/>
    <n v="1.2657018600540018"/>
    <n v="311"/>
    <n v="21"/>
    <n v="0"/>
    <n v="21"/>
    <n v="0"/>
    <n v="159"/>
    <n v="0"/>
    <n v="7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77882.6121532759"/>
    <n v="29711870.19806087"/>
    <n v="6577639.9287881581"/>
    <n v="0"/>
    <n v="42367393"/>
    <n v="0"/>
    <n v="0"/>
    <n v="0"/>
    <n v="0"/>
    <n v="0"/>
    <n v="0"/>
    <n v="0"/>
    <n v="0"/>
    <n v="0"/>
    <n v="42367393"/>
    <n v="136229.55948553054"/>
    <n v="1"/>
    <n v="0"/>
    <n v="0"/>
    <n v="1"/>
    <n v="24249724"/>
    <n v="30692920.772596169"/>
    <n v="30692921"/>
    <n v="42"/>
    <n v="1"/>
    <n v="0"/>
    <n v="3.2307692307692308"/>
    <n v="0"/>
    <n v="3.2307692307692308"/>
    <n v="3.2307692307692308"/>
    <n v="4"/>
    <n v="6660438"/>
    <n v="37353359"/>
    <n v="79720752"/>
  </r>
  <r>
    <x v="9"/>
    <n v="3781"/>
    <x v="31"/>
    <x v="368"/>
    <x v="368"/>
    <x v="360"/>
    <n v="20807"/>
    <n v="223464000339"/>
    <s v="23464223464000339"/>
    <s v="INSTITUCION EDUCATIVA SAN PEDRO CLAVER"/>
    <n v="1"/>
    <n v="26.666256763403837"/>
    <n v="1.8675956443543951"/>
    <n v="0.26570186005400181"/>
    <n v="1.2657018600540018"/>
    <n v="671"/>
    <n v="44"/>
    <n v="0"/>
    <n v="35"/>
    <n v="0"/>
    <n v="259"/>
    <n v="0"/>
    <n v="239"/>
    <n v="0"/>
    <n v="9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432207.770478781"/>
    <n v="62963878.121848144"/>
    <n v="18185239.803120203"/>
    <n v="0"/>
    <n v="92581326"/>
    <n v="0"/>
    <n v="0"/>
    <n v="0"/>
    <n v="0"/>
    <n v="0"/>
    <n v="0"/>
    <n v="0"/>
    <n v="0"/>
    <n v="0"/>
    <n v="92581326"/>
    <n v="137975.15052160952"/>
    <n v="1"/>
    <n v="0"/>
    <n v="0"/>
    <n v="1"/>
    <n v="24249724"/>
    <n v="30692920.772596169"/>
    <n v="30692921"/>
    <n v="79"/>
    <n v="1"/>
    <n v="0"/>
    <n v="6.0769230769230766"/>
    <n v="0"/>
    <n v="6.0769230769230766"/>
    <n v="4"/>
    <n v="4"/>
    <n v="6660438"/>
    <n v="37353359"/>
    <n v="129934685"/>
  </r>
  <r>
    <x v="9"/>
    <n v="3781"/>
    <x v="31"/>
    <x v="1012"/>
    <x v="1012"/>
    <x v="948"/>
    <n v="142239"/>
    <n v="223466000018"/>
    <s v="23682223466000018"/>
    <s v="CENTRO ETNOEDUCATIVO EMBERA KATÍO NARIKIAMA"/>
    <n v="1"/>
    <n v="52.825752780540739"/>
    <n v="3.6996998370642999"/>
    <n v="0.54289612290042444"/>
    <n v="1.5428961229004243"/>
    <n v="108"/>
    <n v="19"/>
    <n v="0"/>
    <n v="12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68522.2150068004"/>
    <n v="11867469.422175227"/>
    <n v="0"/>
    <n v="0"/>
    <n v="17335992"/>
    <n v="0"/>
    <n v="0"/>
    <n v="0"/>
    <n v="0"/>
    <n v="0"/>
    <n v="0"/>
    <n v="0"/>
    <n v="0"/>
    <n v="0"/>
    <n v="17335992"/>
    <n v="160518.44444444444"/>
    <n v="1"/>
    <n v="1"/>
    <n v="1"/>
    <n v="1"/>
    <n v="24249724"/>
    <n v="37414805.141005367"/>
    <n v="37414805"/>
    <n v="31"/>
    <n v="1"/>
    <n v="0"/>
    <n v="2.3846153846153846"/>
    <n v="0"/>
    <n v="2.3846153846153846"/>
    <n v="2.3846153846153846"/>
    <n v="3"/>
    <n v="6660438"/>
    <n v="44075243"/>
    <n v="61411235"/>
  </r>
  <r>
    <x v="9"/>
    <n v="3781"/>
    <x v="31"/>
    <x v="369"/>
    <x v="369"/>
    <x v="361"/>
    <n v="14601"/>
    <n v="223466000221"/>
    <s v="23466223466000221"/>
    <s v="INSTITUCION EDUCATIVA JOSE MARIA CORDOBA"/>
    <n v="1"/>
    <n v="26.992420442512401"/>
    <n v="1.8904388154771501"/>
    <n v="0.26915799317440092"/>
    <n v="1.2691579931744008"/>
    <n v="408"/>
    <n v="23"/>
    <n v="0"/>
    <n v="22"/>
    <n v="0"/>
    <n v="131"/>
    <n v="0"/>
    <n v="167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29798.8375123944"/>
    <n v="37780061.615744822"/>
    <n v="12609236.961146854"/>
    <n v="0"/>
    <n v="56919097"/>
    <n v="0"/>
    <n v="0"/>
    <n v="0"/>
    <n v="0"/>
    <n v="0"/>
    <n v="0"/>
    <n v="0"/>
    <n v="0"/>
    <n v="0"/>
    <n v="56919097"/>
    <n v="139507.59068627452"/>
    <n v="1"/>
    <n v="1"/>
    <n v="1"/>
    <n v="1"/>
    <n v="24249724"/>
    <n v="30776731.046873104"/>
    <n v="30776731"/>
    <n v="45"/>
    <n v="1"/>
    <n v="0"/>
    <n v="3.4615384615384617"/>
    <n v="0"/>
    <n v="3.4615384615384617"/>
    <n v="3.4615384615384617"/>
    <n v="4"/>
    <n v="6660438"/>
    <n v="37437169"/>
    <n v="94356266"/>
  </r>
  <r>
    <x v="9"/>
    <n v="3781"/>
    <x v="31"/>
    <x v="1010"/>
    <x v="1010"/>
    <x v="946"/>
    <n v="20703"/>
    <n v="223466000671"/>
    <s v="23350223466000671"/>
    <s v="INSTITUCION EDUCATIVA LA BALSA"/>
    <n v="1"/>
    <n v="30.546857933444986"/>
    <n v="2.1393770911074159"/>
    <n v="0.30682193285761589"/>
    <n v="1.3068219328576158"/>
    <n v="186"/>
    <n v="14"/>
    <n v="0"/>
    <n v="8"/>
    <n v="0"/>
    <n v="79"/>
    <n v="0"/>
    <n v="65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87083.1850870154"/>
    <n v="18797912.138449866"/>
    <n v="3994902.3758684173"/>
    <n v="0"/>
    <n v="26079898"/>
    <n v="0"/>
    <n v="0"/>
    <n v="0"/>
    <n v="0"/>
    <n v="0"/>
    <n v="0"/>
    <n v="0"/>
    <n v="0"/>
    <n v="0"/>
    <n v="26079898"/>
    <n v="140214.50537634408"/>
    <n v="1"/>
    <n v="0"/>
    <n v="0"/>
    <n v="1"/>
    <n v="24249724"/>
    <n v="31690071.188943714"/>
    <n v="31690071"/>
    <n v="22"/>
    <n v="0"/>
    <n v="1"/>
    <n v="1.6923076923076923"/>
    <n v="0"/>
    <n v="1.6923076923076923"/>
    <n v="1.6923076923076923"/>
    <n v="2"/>
    <n v="13320876"/>
    <n v="45010947"/>
    <n v="71090845"/>
  </r>
  <r>
    <x v="9"/>
    <n v="3781"/>
    <x v="31"/>
    <x v="369"/>
    <x v="369"/>
    <x v="361"/>
    <n v="14602"/>
    <n v="223466000875"/>
    <s v="23466223466000875"/>
    <s v="INSTITUCION EDUCATIVA DULCE NOMBRE DE JESUS"/>
    <n v="1"/>
    <n v="26.992420442512401"/>
    <n v="1.8904388154771501"/>
    <n v="0.26915799317440092"/>
    <n v="1.2691579931744008"/>
    <n v="136"/>
    <n v="6"/>
    <n v="0"/>
    <n v="11"/>
    <n v="0"/>
    <n v="74"/>
    <n v="0"/>
    <n v="45"/>
    <n v="0"/>
    <n v="0"/>
    <n v="0"/>
    <n v="0"/>
    <n v="0"/>
    <n v="108"/>
    <n v="5"/>
    <n v="0"/>
    <n v="7"/>
    <n v="0"/>
    <n v="51"/>
    <n v="0"/>
    <n v="4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66812.8941713492"/>
    <n v="15086668.900247091"/>
    <n v="0"/>
    <n v="0"/>
    <n v="17553482"/>
    <n v="0"/>
    <n v="0"/>
    <n v="0"/>
    <n v="0"/>
    <n v="348255.93800066103"/>
    <n v="2434151.6208802033"/>
    <n v="0"/>
    <n v="0"/>
    <n v="2782408"/>
    <n v="20335890"/>
    <n v="149528.60294117648"/>
    <n v="1"/>
    <n v="1"/>
    <n v="1"/>
    <n v="1"/>
    <n v="24249724"/>
    <n v="30776731.046873104"/>
    <n v="30776731"/>
    <n v="17"/>
    <n v="1"/>
    <n v="0"/>
    <n v="1.3076923076923077"/>
    <n v="0"/>
    <n v="1.3076923076923077"/>
    <n v="1.3076923076923077"/>
    <n v="2"/>
    <n v="6660438"/>
    <n v="37437169"/>
    <n v="57773059"/>
  </r>
  <r>
    <x v="9"/>
    <n v="3781"/>
    <x v="31"/>
    <x v="369"/>
    <x v="369"/>
    <x v="361"/>
    <n v="14603"/>
    <n v="223466000891"/>
    <s v="23466223466000891"/>
    <s v="INSTITUCION EDUCATIVA  ANTONIO NARIÑO"/>
    <n v="1"/>
    <n v="26.992420442512401"/>
    <n v="1.8904388154771501"/>
    <n v="0.26915799317440092"/>
    <n v="1.2691579931744008"/>
    <n v="197"/>
    <n v="10"/>
    <n v="0"/>
    <n v="10"/>
    <n v="0"/>
    <n v="76"/>
    <n v="0"/>
    <n v="82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02132.8166721752"/>
    <n v="20031039.380160004"/>
    <n v="3685776.9578736955"/>
    <n v="0"/>
    <n v="26618949"/>
    <n v="0"/>
    <n v="0"/>
    <n v="0"/>
    <n v="0"/>
    <n v="0"/>
    <n v="0"/>
    <n v="0"/>
    <n v="0"/>
    <n v="0"/>
    <n v="26618949"/>
    <n v="135121.56852791877"/>
    <n v="1"/>
    <n v="1"/>
    <n v="1"/>
    <n v="1"/>
    <n v="24249724"/>
    <n v="30776731.046873104"/>
    <n v="30776731"/>
    <n v="20"/>
    <n v="1"/>
    <n v="0"/>
    <n v="1.5384615384615385"/>
    <n v="0"/>
    <n v="1.5384615384615385"/>
    <n v="1.5384615384615385"/>
    <n v="2"/>
    <n v="6660438"/>
    <n v="37437169"/>
    <n v="64056118"/>
  </r>
  <r>
    <x v="9"/>
    <n v="3781"/>
    <x v="31"/>
    <x v="1012"/>
    <x v="1012"/>
    <x v="948"/>
    <n v="14605"/>
    <n v="223466001294"/>
    <s v="23682223466001294"/>
    <s v="INSTITUCION EDUCATIVA SAN LUIS"/>
    <n v="1"/>
    <n v="52.825752780540739"/>
    <n v="3.6996998370642999"/>
    <n v="0.54289612290042444"/>
    <n v="1.5428961229004243"/>
    <n v="699"/>
    <n v="6"/>
    <n v="0"/>
    <n v="33"/>
    <n v="26"/>
    <n v="195"/>
    <n v="137"/>
    <n v="148"/>
    <n v="100"/>
    <n v="54"/>
    <n v="0"/>
    <n v="0"/>
    <n v="0"/>
    <n v="105"/>
    <n v="0"/>
    <n v="0"/>
    <n v="0"/>
    <n v="0"/>
    <n v="0"/>
    <n v="0"/>
    <n v="105"/>
    <n v="0"/>
    <n v="0"/>
    <n v="0"/>
    <n v="0"/>
    <n v="0"/>
    <n v="92671"/>
    <n v="81839"/>
    <n v="122758"/>
    <n v="150439"/>
    <n v="114333"/>
    <n v="99892"/>
    <n v="152848"/>
    <n v="184139"/>
    <n v="3717524.8917379356"/>
    <n v="29925770.965085335"/>
    <n v="0"/>
    <n v="0"/>
    <n v="6879753.7543633943"/>
    <n v="52864181.971507832"/>
    <n v="12734743.67602654"/>
    <n v="0"/>
    <n v="106121975"/>
    <n v="0"/>
    <n v="0"/>
    <n v="0"/>
    <n v="0"/>
    <n v="0"/>
    <n v="3236582.569684153"/>
    <n v="0"/>
    <n v="0"/>
    <n v="3236583"/>
    <n v="109358558"/>
    <n v="156450.01144492131"/>
    <n v="1"/>
    <n v="1"/>
    <n v="1"/>
    <n v="1"/>
    <n v="24249724"/>
    <n v="37414805.141005367"/>
    <n v="37414805"/>
    <n v="65"/>
    <n v="0"/>
    <n v="1"/>
    <n v="3"/>
    <n v="1.1555555555555554"/>
    <n v="4.155555555555555"/>
    <n v="4"/>
    <n v="4"/>
    <n v="26641753"/>
    <n v="64056558"/>
    <n v="173415116"/>
  </r>
  <r>
    <x v="9"/>
    <n v="3781"/>
    <x v="31"/>
    <x v="1012"/>
    <x v="1012"/>
    <x v="948"/>
    <n v="14606"/>
    <n v="223466001341"/>
    <s v="23682223466001341"/>
    <s v="INSTITUCION EDUCATIVA CORAZÓN DE MARÍA"/>
    <n v="1"/>
    <n v="52.825752780540739"/>
    <n v="3.6996998370642999"/>
    <n v="0.54289612290042444"/>
    <n v="1.5428961229004243"/>
    <n v="210"/>
    <n v="12"/>
    <n v="0"/>
    <n v="17"/>
    <n v="0"/>
    <n v="100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15714.3301676521"/>
    <n v="27896259.291087221"/>
    <n v="0"/>
    <n v="0"/>
    <n v="33011974"/>
    <n v="0"/>
    <n v="0"/>
    <n v="0"/>
    <n v="0"/>
    <n v="0"/>
    <n v="0"/>
    <n v="0"/>
    <n v="0"/>
    <n v="0"/>
    <n v="33011974"/>
    <n v="157199.87619047618"/>
    <n v="1"/>
    <n v="1"/>
    <n v="1"/>
    <n v="1"/>
    <n v="24249724"/>
    <n v="37414805.141005367"/>
    <n v="37414805"/>
    <n v="29"/>
    <n v="0"/>
    <n v="1"/>
    <n v="2.2307692307692308"/>
    <n v="0"/>
    <n v="2.2307692307692308"/>
    <n v="2.2307692307692308"/>
    <n v="3"/>
    <n v="19981315"/>
    <n v="57396120"/>
    <n v="90408094"/>
  </r>
  <r>
    <x v="9"/>
    <n v="3781"/>
    <x v="31"/>
    <x v="369"/>
    <x v="369"/>
    <x v="361"/>
    <n v="14607"/>
    <n v="223466001537"/>
    <s v="23466223466001537"/>
    <s v="INSTITUCION EDUCATIVA SAN JOSE"/>
    <n v="1"/>
    <n v="26.992420442512401"/>
    <n v="1.8904388154771501"/>
    <n v="0.26915799317440092"/>
    <n v="1.2691579931744008"/>
    <n v="291"/>
    <n v="10"/>
    <n v="0"/>
    <n v="9"/>
    <n v="0"/>
    <n v="98"/>
    <n v="0"/>
    <n v="130"/>
    <n v="0"/>
    <n v="44"/>
    <n v="0"/>
    <n v="0"/>
    <n v="0"/>
    <n v="274"/>
    <n v="10"/>
    <n v="0"/>
    <n v="8"/>
    <n v="0"/>
    <n v="82"/>
    <n v="0"/>
    <n v="130"/>
    <n v="0"/>
    <n v="44"/>
    <n v="0"/>
    <n v="0"/>
    <n v="0"/>
    <n v="92671"/>
    <n v="81839"/>
    <n v="122758"/>
    <n v="150439"/>
    <n v="114333"/>
    <n v="99892"/>
    <n v="152848"/>
    <n v="184139"/>
    <n v="0"/>
    <n v="0"/>
    <n v="0"/>
    <n v="0"/>
    <n v="2757026.1758385664"/>
    <n v="28905550.497952413"/>
    <n v="8535483.4813917167"/>
    <n v="0"/>
    <n v="40198060"/>
    <n v="0"/>
    <n v="0"/>
    <n v="0"/>
    <n v="0"/>
    <n v="522383.90700099163"/>
    <n v="5375418.1627771147"/>
    <n v="1707096.6962783434"/>
    <n v="0"/>
    <n v="7604899"/>
    <n v="47802959"/>
    <n v="164271.33676975945"/>
    <n v="1"/>
    <n v="1"/>
    <n v="1"/>
    <n v="1"/>
    <n v="24249724"/>
    <n v="30776731.046873104"/>
    <n v="30776731"/>
    <n v="19"/>
    <n v="1"/>
    <n v="0"/>
    <n v="1.4615384615384615"/>
    <n v="0"/>
    <n v="1.4615384615384615"/>
    <n v="1.4615384615384615"/>
    <n v="2"/>
    <n v="6660438"/>
    <n v="37437169"/>
    <n v="85240128"/>
  </r>
  <r>
    <x v="9"/>
    <n v="3781"/>
    <x v="31"/>
    <x v="369"/>
    <x v="369"/>
    <x v="361"/>
    <n v="14608"/>
    <n v="223466001669"/>
    <s v="23466223466001669"/>
    <s v="INSTITUCION EDUCATIVA SIMON BOLIVAR"/>
    <n v="1"/>
    <n v="26.992420442512401"/>
    <n v="1.8904388154771501"/>
    <n v="0.26915799317440092"/>
    <n v="1.2691579931744008"/>
    <n v="234"/>
    <n v="17"/>
    <n v="0"/>
    <n v="15"/>
    <n v="0"/>
    <n v="103"/>
    <n v="0"/>
    <n v="64"/>
    <n v="0"/>
    <n v="35"/>
    <n v="0"/>
    <n v="0"/>
    <n v="0"/>
    <n v="234"/>
    <n v="17"/>
    <n v="0"/>
    <n v="15"/>
    <n v="0"/>
    <n v="103"/>
    <n v="0"/>
    <n v="64"/>
    <n v="0"/>
    <n v="35"/>
    <n v="0"/>
    <n v="0"/>
    <n v="0"/>
    <n v="92671"/>
    <n v="81839"/>
    <n v="122758"/>
    <n v="150439"/>
    <n v="114333"/>
    <n v="99892"/>
    <n v="152848"/>
    <n v="184139"/>
    <n v="0"/>
    <n v="0"/>
    <n v="0"/>
    <n v="0"/>
    <n v="4643412.5066754809"/>
    <n v="21172047.952447601"/>
    <n v="6789589.1329252282"/>
    <n v="0"/>
    <n v="32605050"/>
    <n v="0"/>
    <n v="0"/>
    <n v="0"/>
    <n v="0"/>
    <n v="928682.5013350962"/>
    <n v="4234409.5904895207"/>
    <n v="1357917.8265850458"/>
    <n v="0"/>
    <n v="6521010"/>
    <n v="39126060"/>
    <n v="167205.38461538462"/>
    <n v="1"/>
    <n v="1"/>
    <n v="1"/>
    <n v="1"/>
    <n v="24249724"/>
    <n v="30776731.046873104"/>
    <n v="30776731"/>
    <n v="32"/>
    <n v="1"/>
    <n v="0"/>
    <n v="2.4615384615384617"/>
    <n v="0"/>
    <n v="2.4615384615384617"/>
    <n v="2.4615384615384617"/>
    <n v="3"/>
    <n v="6660438"/>
    <n v="37437169"/>
    <n v="76563229"/>
  </r>
  <r>
    <x v="9"/>
    <n v="3781"/>
    <x v="31"/>
    <x v="369"/>
    <x v="369"/>
    <x v="361"/>
    <n v="14609"/>
    <n v="223466001944"/>
    <s v="23466223466001944"/>
    <s v="CENTRO EDUCATIVO RURAL ETNOEDUCATIVO INDIGENA ZENU ALTO SAN JORGE - CEIZASAJ"/>
    <n v="1"/>
    <n v="26.992420442512401"/>
    <n v="1.8904388154771501"/>
    <n v="0.26915799317440092"/>
    <n v="1.2691579931744008"/>
    <n v="363"/>
    <n v="37"/>
    <n v="0"/>
    <n v="31"/>
    <n v="0"/>
    <n v="254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67251.576685397"/>
    <n v="37399725.424982287"/>
    <n v="0"/>
    <n v="0"/>
    <n v="47266977"/>
    <n v="0"/>
    <n v="0"/>
    <n v="0"/>
    <n v="0"/>
    <n v="0"/>
    <n v="0"/>
    <n v="0"/>
    <n v="0"/>
    <n v="0"/>
    <n v="47266977"/>
    <n v="130212.05785123968"/>
    <n v="1"/>
    <n v="1"/>
    <n v="1"/>
    <n v="1"/>
    <n v="24249724"/>
    <n v="30776731.046873104"/>
    <n v="30776731"/>
    <n v="68"/>
    <n v="0"/>
    <n v="1"/>
    <n v="5.2307692307692308"/>
    <n v="0"/>
    <n v="5.2307692307692308"/>
    <n v="4"/>
    <n v="4"/>
    <n v="26641753"/>
    <n v="57418484"/>
    <n v="104685461"/>
  </r>
  <r>
    <x v="9"/>
    <n v="3781"/>
    <x v="31"/>
    <x v="369"/>
    <x v="369"/>
    <x v="361"/>
    <n v="14610"/>
    <n v="223466002312"/>
    <s v="23466223466002312"/>
    <s v="INSTITUCION EDUCATIVA  SAN FRANCISCO DEL RAYO"/>
    <n v="1"/>
    <n v="26.992420442512401"/>
    <n v="1.8904388154771501"/>
    <n v="0.26915799317440092"/>
    <n v="1.2691579931744008"/>
    <n v="420"/>
    <n v="28"/>
    <n v="0"/>
    <n v="25"/>
    <n v="0"/>
    <n v="165"/>
    <n v="0"/>
    <n v="138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90651.9641812649"/>
    <n v="38413955.267015703"/>
    <n v="12415248.700206133"/>
    <n v="0"/>
    <n v="58519856"/>
    <n v="0"/>
    <n v="0"/>
    <n v="0"/>
    <n v="0"/>
    <n v="0"/>
    <n v="0"/>
    <n v="0"/>
    <n v="0"/>
    <n v="0"/>
    <n v="58519856"/>
    <n v="139332.99047619046"/>
    <n v="1"/>
    <n v="1"/>
    <n v="1"/>
    <n v="1"/>
    <n v="24249724"/>
    <n v="30776731.046873104"/>
    <n v="30776731"/>
    <n v="53"/>
    <n v="0"/>
    <n v="1"/>
    <n v="4.0769230769230766"/>
    <n v="0"/>
    <n v="4.0769230769230766"/>
    <n v="4"/>
    <n v="4"/>
    <n v="26641753"/>
    <n v="57418484"/>
    <n v="115938340"/>
  </r>
  <r>
    <x v="9"/>
    <n v="3781"/>
    <x v="31"/>
    <x v="369"/>
    <x v="369"/>
    <x v="361"/>
    <n v="14611"/>
    <n v="223466002321"/>
    <s v="23466223466002321"/>
    <s v="INSTITUCION EDUCATIVA EL PALMAR"/>
    <n v="1"/>
    <n v="26.992420442512401"/>
    <n v="1.8904388154771501"/>
    <n v="0.26915799317440092"/>
    <n v="1.2691579931744008"/>
    <n v="354"/>
    <n v="13"/>
    <n v="0"/>
    <n v="16"/>
    <n v="0"/>
    <n v="102"/>
    <n v="0"/>
    <n v="150"/>
    <n v="0"/>
    <n v="73"/>
    <n v="0"/>
    <n v="0"/>
    <n v="0"/>
    <n v="354"/>
    <n v="13"/>
    <n v="0"/>
    <n v="16"/>
    <n v="0"/>
    <n v="102"/>
    <n v="0"/>
    <n v="150"/>
    <n v="0"/>
    <n v="73"/>
    <n v="0"/>
    <n v="0"/>
    <n v="0"/>
    <n v="92671"/>
    <n v="81839"/>
    <n v="122758"/>
    <n v="150439"/>
    <n v="114333"/>
    <n v="99892"/>
    <n v="152848"/>
    <n v="184139"/>
    <n v="0"/>
    <n v="0"/>
    <n v="0"/>
    <n v="0"/>
    <n v="4208092.5841746544"/>
    <n v="31948240.024052665"/>
    <n v="14161143.04867262"/>
    <n v="0"/>
    <n v="50317476"/>
    <n v="0"/>
    <n v="0"/>
    <n v="0"/>
    <n v="0"/>
    <n v="841618.51683493087"/>
    <n v="6389648.0048105344"/>
    <n v="2832228.609734524"/>
    <n v="0"/>
    <n v="10063495"/>
    <n v="60380971"/>
    <n v="170567.71468926553"/>
    <n v="1"/>
    <n v="1"/>
    <n v="1"/>
    <n v="1"/>
    <n v="24249724"/>
    <n v="30776731.046873104"/>
    <n v="30776731"/>
    <n v="29"/>
    <n v="1"/>
    <n v="0"/>
    <n v="2.2307692307692308"/>
    <n v="0"/>
    <n v="2.2307692307692308"/>
    <n v="2.2307692307692308"/>
    <n v="3"/>
    <n v="6660438"/>
    <n v="37437169"/>
    <n v="97818140"/>
  </r>
  <r>
    <x v="9"/>
    <n v="3781"/>
    <x v="31"/>
    <x v="369"/>
    <x v="369"/>
    <x v="361"/>
    <n v="14612"/>
    <n v="223466002371"/>
    <s v="23466223466002371"/>
    <s v="CENTRO EDUCATIVO ESPIRITU SANTO"/>
    <n v="1"/>
    <n v="26.992420442512401"/>
    <n v="1.8904388154771501"/>
    <n v="0.26915799317440092"/>
    <n v="1.2691579931744008"/>
    <n v="279"/>
    <n v="8"/>
    <n v="0"/>
    <n v="26"/>
    <n v="0"/>
    <n v="159"/>
    <n v="0"/>
    <n v="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33625.7883426985"/>
    <n v="31060788.912273426"/>
    <n v="0"/>
    <n v="0"/>
    <n v="35994415"/>
    <n v="0"/>
    <n v="0"/>
    <n v="0"/>
    <n v="0"/>
    <n v="0"/>
    <n v="0"/>
    <n v="0"/>
    <n v="0"/>
    <n v="0"/>
    <n v="35994415"/>
    <n v="129012.24014336917"/>
    <n v="1"/>
    <n v="1"/>
    <n v="1"/>
    <n v="1"/>
    <n v="24249724"/>
    <n v="30776731.046873104"/>
    <n v="30776731"/>
    <n v="34"/>
    <n v="1"/>
    <n v="0"/>
    <n v="2.6153846153846154"/>
    <n v="0"/>
    <n v="2.6153846153846154"/>
    <n v="2.6153846153846154"/>
    <n v="3"/>
    <n v="6660438"/>
    <n v="37437169"/>
    <n v="73431584"/>
  </r>
  <r>
    <x v="9"/>
    <n v="3781"/>
    <x v="31"/>
    <x v="1012"/>
    <x v="1012"/>
    <x v="948"/>
    <n v="14613"/>
    <n v="223466002380"/>
    <s v="23682223466002380"/>
    <s v="INSTITUCION EDUCATIVA  SAN JOSÉ"/>
    <n v="1"/>
    <n v="52.825752780540739"/>
    <n v="3.6996998370642999"/>
    <n v="0.54289612290042444"/>
    <n v="1.5428961229004243"/>
    <n v="981"/>
    <n v="33"/>
    <n v="0"/>
    <n v="63"/>
    <n v="0"/>
    <n v="344"/>
    <n v="0"/>
    <n v="329"/>
    <n v="0"/>
    <n v="212"/>
    <n v="0"/>
    <n v="0"/>
    <n v="0"/>
    <n v="850"/>
    <n v="33"/>
    <n v="0"/>
    <n v="63"/>
    <n v="0"/>
    <n v="213"/>
    <n v="0"/>
    <n v="329"/>
    <n v="0"/>
    <n v="212"/>
    <n v="0"/>
    <n v="0"/>
    <n v="0"/>
    <n v="92671"/>
    <n v="81839"/>
    <n v="122758"/>
    <n v="150439"/>
    <n v="114333"/>
    <n v="99892"/>
    <n v="152848"/>
    <n v="184139"/>
    <n v="0"/>
    <n v="0"/>
    <n v="0"/>
    <n v="0"/>
    <n v="16934778.472279124"/>
    <n v="103724765.20940167"/>
    <n v="49995660.357733823"/>
    <n v="0"/>
    <n v="170655204"/>
    <n v="0"/>
    <n v="0"/>
    <n v="0"/>
    <n v="0"/>
    <n v="3386955.6944558253"/>
    <n v="16706930.978750581"/>
    <n v="9999132.071546765"/>
    <n v="0"/>
    <n v="30093019"/>
    <n v="200748223"/>
    <n v="204636.31294597351"/>
    <n v="1"/>
    <n v="1"/>
    <n v="1"/>
    <n v="1"/>
    <n v="24249724"/>
    <n v="37414805.141005367"/>
    <n v="37414805"/>
    <n v="96"/>
    <n v="0"/>
    <n v="1"/>
    <n v="7.384615384615385"/>
    <n v="0"/>
    <n v="7.384615384615385"/>
    <n v="4"/>
    <n v="4"/>
    <n v="26641753"/>
    <n v="64056558"/>
    <n v="264804781"/>
  </r>
  <r>
    <x v="9"/>
    <n v="3781"/>
    <x v="31"/>
    <x v="369"/>
    <x v="369"/>
    <x v="361"/>
    <n v="14614"/>
    <n v="223466002401"/>
    <s v="23466223466002401"/>
    <s v="INSTITUCION EDUCATIVA JUAN XXIII"/>
    <n v="1"/>
    <n v="26.992420442512401"/>
    <n v="1.8904388154771501"/>
    <n v="0.26915799317440092"/>
    <n v="1.2691579931744008"/>
    <n v="253"/>
    <n v="8"/>
    <n v="0"/>
    <n v="15"/>
    <n v="0"/>
    <n v="79"/>
    <n v="0"/>
    <n v="1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37452.7391730016"/>
    <n v="29159107.958460767"/>
    <n v="0"/>
    <n v="0"/>
    <n v="32496561"/>
    <n v="0"/>
    <n v="0"/>
    <n v="0"/>
    <n v="0"/>
    <n v="0"/>
    <n v="0"/>
    <n v="0"/>
    <n v="0"/>
    <n v="0"/>
    <n v="32496561"/>
    <n v="128444.90513833992"/>
    <n v="1"/>
    <n v="1"/>
    <n v="1"/>
    <n v="1"/>
    <n v="24249724"/>
    <n v="30776731.046873104"/>
    <n v="30776731"/>
    <n v="23"/>
    <n v="0"/>
    <n v="1"/>
    <n v="1.7692307692307692"/>
    <n v="0"/>
    <n v="1.7692307692307692"/>
    <n v="1.7692307692307692"/>
    <n v="2"/>
    <n v="13320876"/>
    <n v="44097607"/>
    <n v="76594168"/>
  </r>
  <r>
    <x v="9"/>
    <n v="3781"/>
    <x v="31"/>
    <x v="369"/>
    <x v="369"/>
    <x v="361"/>
    <n v="14615"/>
    <n v="223466002479"/>
    <s v="23466223466002479"/>
    <s v="INSTITUCION EDUCATIVA  BELEN"/>
    <n v="1"/>
    <n v="26.992420442512401"/>
    <n v="1.8904388154771501"/>
    <n v="0.26915799317440092"/>
    <n v="1.2691579931744008"/>
    <n v="2470"/>
    <n v="0"/>
    <n v="0"/>
    <n v="0"/>
    <n v="174"/>
    <n v="0"/>
    <n v="997"/>
    <n v="0"/>
    <n v="945"/>
    <n v="0"/>
    <n v="35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464860.427070893"/>
    <n v="201708977.9886024"/>
    <n v="55152951.111840494"/>
    <n v="0"/>
    <n v="0"/>
    <n v="0"/>
    <n v="0"/>
    <n v="0"/>
    <n v="277326790"/>
    <n v="0"/>
    <n v="0"/>
    <n v="0"/>
    <n v="0"/>
    <n v="0"/>
    <n v="0"/>
    <n v="0"/>
    <n v="0"/>
    <n v="0"/>
    <n v="277326790"/>
    <n v="112278.05263157895"/>
    <n v="0"/>
    <n v="1"/>
    <n v="1"/>
    <n v="1"/>
    <n v="24249724"/>
    <n v="30776731.046873104"/>
    <n v="30776731"/>
    <n v="174"/>
    <n v="1"/>
    <n v="0"/>
    <n v="0"/>
    <n v="7.7333333333333334"/>
    <n v="7.7333333333333334"/>
    <n v="4"/>
    <n v="4"/>
    <n v="6660438"/>
    <n v="37437169"/>
    <n v="314763959"/>
  </r>
  <r>
    <x v="9"/>
    <n v="3781"/>
    <x v="31"/>
    <x v="1012"/>
    <x v="1012"/>
    <x v="948"/>
    <n v="14616"/>
    <n v="223466002541"/>
    <s v="23682223466002541"/>
    <s v="INSTITUCION EDUCATIVA LA INMACULADA"/>
    <n v="1"/>
    <n v="52.825752780540739"/>
    <n v="3.6996998370642999"/>
    <n v="0.54289612290042444"/>
    <n v="1.5428961229004243"/>
    <n v="245"/>
    <n v="30"/>
    <n v="0"/>
    <n v="13"/>
    <n v="0"/>
    <n v="107"/>
    <n v="0"/>
    <n v="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85369.5240416909"/>
    <n v="31132841.860771377"/>
    <n v="0"/>
    <n v="0"/>
    <n v="38718211"/>
    <n v="0"/>
    <n v="0"/>
    <n v="0"/>
    <n v="0"/>
    <n v="0"/>
    <n v="0"/>
    <n v="0"/>
    <n v="0"/>
    <n v="0"/>
    <n v="38718211"/>
    <n v="158033.51428571428"/>
    <n v="1"/>
    <n v="1"/>
    <n v="1"/>
    <n v="1"/>
    <n v="24249724"/>
    <n v="37414805.141005367"/>
    <n v="37414805"/>
    <n v="43"/>
    <n v="1"/>
    <n v="0"/>
    <n v="3.3076923076923075"/>
    <n v="0"/>
    <n v="3.3076923076923075"/>
    <n v="3.3076923076923075"/>
    <n v="4"/>
    <n v="6660438"/>
    <n v="44075243"/>
    <n v="82793454"/>
  </r>
  <r>
    <x v="9"/>
    <n v="3781"/>
    <x v="31"/>
    <x v="369"/>
    <x v="369"/>
    <x v="361"/>
    <n v="127260"/>
    <n v="223466002649"/>
    <s v="23466223466002649"/>
    <s v="INSTITUCION EDUCATIVA LA ESPERANZA"/>
    <n v="1"/>
    <n v="26.992420442512401"/>
    <n v="1.8904388154771501"/>
    <n v="0.26915799317440092"/>
    <n v="1.2691579931744008"/>
    <n v="238"/>
    <n v="1"/>
    <n v="0"/>
    <n v="15"/>
    <n v="0"/>
    <n v="106"/>
    <n v="0"/>
    <n v="82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21706.2533377404"/>
    <n v="23834401.287785321"/>
    <n v="6595600.8719845079"/>
    <n v="0"/>
    <n v="32751708"/>
    <n v="0"/>
    <n v="0"/>
    <n v="0"/>
    <n v="0"/>
    <n v="0"/>
    <n v="0"/>
    <n v="0"/>
    <n v="0"/>
    <n v="0"/>
    <n v="32751708"/>
    <n v="137612.21848739494"/>
    <n v="1"/>
    <n v="1"/>
    <n v="1"/>
    <n v="1"/>
    <n v="24249724"/>
    <n v="30776731.046873104"/>
    <n v="30776731"/>
    <n v="16"/>
    <n v="0"/>
    <n v="1"/>
    <n v="1.2307692307692308"/>
    <n v="0"/>
    <n v="1.2307692307692308"/>
    <n v="1.2307692307692308"/>
    <n v="2"/>
    <n v="13320876"/>
    <n v="44097607"/>
    <n v="76849315"/>
  </r>
  <r>
    <x v="9"/>
    <n v="3781"/>
    <x v="31"/>
    <x v="1012"/>
    <x v="1012"/>
    <x v="948"/>
    <n v="14617"/>
    <n v="223466003041"/>
    <s v="23682223466003041"/>
    <s v="INSTITUCION EDUCATIVA PUERTO COLOMBIA"/>
    <n v="1"/>
    <n v="52.825752780540739"/>
    <n v="3.6996998370642999"/>
    <n v="0.54289612290042444"/>
    <n v="1.5428961229004243"/>
    <n v="178"/>
    <n v="9"/>
    <n v="0"/>
    <n v="11"/>
    <n v="0"/>
    <n v="70"/>
    <n v="0"/>
    <n v="88"/>
    <n v="0"/>
    <n v="0"/>
    <n v="0"/>
    <n v="0"/>
    <n v="0"/>
    <n v="178"/>
    <n v="9"/>
    <n v="0"/>
    <n v="11"/>
    <n v="0"/>
    <n v="70"/>
    <n v="0"/>
    <n v="88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28078.8483914845"/>
    <n v="24351430.762385532"/>
    <n v="0"/>
    <n v="0"/>
    <n v="27879510"/>
    <n v="0"/>
    <n v="0"/>
    <n v="0"/>
    <n v="0"/>
    <n v="705615.76967829687"/>
    <n v="4870286.152477107"/>
    <n v="0"/>
    <n v="0"/>
    <n v="5575902"/>
    <n v="33455412"/>
    <n v="187951.75280898876"/>
    <n v="1"/>
    <n v="1"/>
    <n v="1"/>
    <n v="1"/>
    <n v="24249724"/>
    <n v="37414805.141005367"/>
    <n v="37414805"/>
    <n v="20"/>
    <n v="1"/>
    <n v="0"/>
    <n v="1.5384615384615385"/>
    <n v="0"/>
    <n v="1.5384615384615385"/>
    <n v="1.5384615384615385"/>
    <n v="2"/>
    <n v="6660438"/>
    <n v="44075243"/>
    <n v="77530655"/>
  </r>
  <r>
    <x v="9"/>
    <n v="3781"/>
    <x v="31"/>
    <x v="369"/>
    <x v="369"/>
    <x v="361"/>
    <n v="14618"/>
    <n v="223466003092"/>
    <s v="23466223466003092"/>
    <s v="INSTITUCION EDUCATIVA TECNICO AGROPECUARIO CLARET"/>
    <n v="1"/>
    <n v="26.992420442512401"/>
    <n v="1.8904388154771501"/>
    <n v="0.26915799317440092"/>
    <n v="1.2691579931744008"/>
    <n v="1270"/>
    <n v="53"/>
    <n v="0"/>
    <n v="63"/>
    <n v="0"/>
    <n v="512"/>
    <n v="0"/>
    <n v="494"/>
    <n v="0"/>
    <n v="148"/>
    <n v="0"/>
    <n v="0"/>
    <n v="0"/>
    <n v="1270"/>
    <n v="53"/>
    <n v="0"/>
    <n v="63"/>
    <n v="0"/>
    <n v="512"/>
    <n v="0"/>
    <n v="494"/>
    <n v="0"/>
    <n v="148"/>
    <n v="0"/>
    <n v="0"/>
    <n v="0"/>
    <n v="92671"/>
    <n v="81839"/>
    <n v="122758"/>
    <n v="150439"/>
    <n v="114333"/>
    <n v="99892"/>
    <n v="152848"/>
    <n v="184139"/>
    <n v="0"/>
    <n v="0"/>
    <n v="0"/>
    <n v="0"/>
    <n v="16832370.336698618"/>
    <n v="127539402.63570231"/>
    <n v="28710262.619226679"/>
    <n v="0"/>
    <n v="173082036"/>
    <n v="0"/>
    <n v="0"/>
    <n v="0"/>
    <n v="0"/>
    <n v="3366474.0673397235"/>
    <n v="25507880.527140465"/>
    <n v="5742052.5238453355"/>
    <n v="0"/>
    <n v="34616407"/>
    <n v="207698443"/>
    <n v="163542.08110236219"/>
    <n v="1"/>
    <n v="1"/>
    <n v="1"/>
    <n v="1"/>
    <n v="24249724"/>
    <n v="30776731.046873104"/>
    <n v="30776731"/>
    <n v="116"/>
    <n v="0"/>
    <n v="1"/>
    <n v="8.9230769230769234"/>
    <n v="0"/>
    <n v="8.9230769230769234"/>
    <n v="4"/>
    <n v="4"/>
    <n v="26641753"/>
    <n v="57418484"/>
    <n v="265116927"/>
  </r>
  <r>
    <x v="9"/>
    <n v="3781"/>
    <x v="31"/>
    <x v="1012"/>
    <x v="1012"/>
    <x v="948"/>
    <n v="14619"/>
    <n v="223466003165"/>
    <s v="23682223466003165"/>
    <s v="INSTITUCION EDUCATIVA SAGRADO CORAZON DE JESUS"/>
    <n v="1"/>
    <n v="52.825752780540739"/>
    <n v="3.6996998370642999"/>
    <n v="0.54289612290042444"/>
    <n v="1.5428961229004243"/>
    <n v="325"/>
    <n v="17"/>
    <n v="0"/>
    <n v="19"/>
    <n v="0"/>
    <n v="153"/>
    <n v="0"/>
    <n v="96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50541.9271046715"/>
    <n v="38376621.897683531"/>
    <n v="9433143.4637233615"/>
    <n v="0"/>
    <n v="54160307"/>
    <n v="0"/>
    <n v="0"/>
    <n v="0"/>
    <n v="0"/>
    <n v="0"/>
    <n v="0"/>
    <n v="0"/>
    <n v="0"/>
    <n v="0"/>
    <n v="54160307"/>
    <n v="166647.09846153847"/>
    <n v="1"/>
    <n v="1"/>
    <n v="1"/>
    <n v="1"/>
    <n v="24249724"/>
    <n v="37414805.141005367"/>
    <n v="37414805"/>
    <n v="36"/>
    <n v="0"/>
    <n v="1"/>
    <n v="2.7692307692307692"/>
    <n v="0"/>
    <n v="2.7692307692307692"/>
    <n v="2.7692307692307692"/>
    <n v="3"/>
    <n v="19981315"/>
    <n v="57396120"/>
    <n v="111556427"/>
  </r>
  <r>
    <x v="9"/>
    <n v="3781"/>
    <x v="31"/>
    <x v="370"/>
    <x v="370"/>
    <x v="362"/>
    <n v="14622"/>
    <n v="223500000324"/>
    <s v="23500223500000324"/>
    <s v="INSTITUCION EDUCATIVA SAN JOSE DE BELLACOHITA"/>
    <n v="1"/>
    <n v="68.344291691572025"/>
    <n v="4.7865548814048671"/>
    <n v="0.7073354512070118"/>
    <n v="1.7073354512070118"/>
    <n v="508"/>
    <n v="33"/>
    <n v="0"/>
    <n v="25"/>
    <n v="0"/>
    <n v="190"/>
    <n v="0"/>
    <n v="185"/>
    <n v="0"/>
    <n v="75"/>
    <n v="0"/>
    <n v="0"/>
    <n v="0"/>
    <n v="59"/>
    <n v="7"/>
    <n v="0"/>
    <n v="3"/>
    <n v="0"/>
    <n v="4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321877.480285374"/>
    <n v="63955932.334489055"/>
    <n v="19572210.678456701"/>
    <n v="0"/>
    <n v="94850020"/>
    <n v="0"/>
    <n v="0"/>
    <n v="0"/>
    <n v="0"/>
    <n v="390409.56828570255"/>
    <n v="1671381.6983413142"/>
    <n v="0"/>
    <n v="0"/>
    <n v="2061791"/>
    <n v="96911811"/>
    <n v="190771.28149606299"/>
    <n v="1"/>
    <n v="0"/>
    <n v="0"/>
    <n v="1"/>
    <n v="24249724"/>
    <n v="41402413.467185505"/>
    <n v="41402413"/>
    <n v="58"/>
    <n v="0"/>
    <n v="1"/>
    <n v="4.4615384615384617"/>
    <n v="0"/>
    <n v="4.4615384615384617"/>
    <n v="4"/>
    <n v="4"/>
    <n v="26641753"/>
    <n v="68044166"/>
    <n v="164955977"/>
  </r>
  <r>
    <x v="9"/>
    <n v="3781"/>
    <x v="31"/>
    <x v="370"/>
    <x v="370"/>
    <x v="362"/>
    <n v="14623"/>
    <n v="223500000341"/>
    <s v="23500223500000341"/>
    <s v="INSTITUCION EDUCATIVA RIO CEDRO"/>
    <n v="1"/>
    <n v="68.344291691572025"/>
    <n v="4.7865548814048671"/>
    <n v="0.7073354512070118"/>
    <n v="1.7073354512070118"/>
    <n v="359"/>
    <n v="20"/>
    <n v="0"/>
    <n v="25"/>
    <n v="0"/>
    <n v="188"/>
    <n v="0"/>
    <n v="99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84215.2864283081"/>
    <n v="48947606.879995629"/>
    <n v="7045995.8442444121"/>
    <n v="0"/>
    <n v="64777818"/>
    <n v="0"/>
    <n v="0"/>
    <n v="0"/>
    <n v="0"/>
    <n v="0"/>
    <n v="0"/>
    <n v="0"/>
    <n v="0"/>
    <n v="0"/>
    <n v="64777818"/>
    <n v="180439.60445682451"/>
    <n v="1"/>
    <n v="0"/>
    <n v="0"/>
    <n v="1"/>
    <n v="24249724"/>
    <n v="41402413.467185505"/>
    <n v="41402413"/>
    <n v="45"/>
    <n v="1"/>
    <n v="0"/>
    <n v="3.4615384615384617"/>
    <n v="0"/>
    <n v="3.4615384615384617"/>
    <n v="3.4615384615384617"/>
    <n v="4"/>
    <n v="6660438"/>
    <n v="48062851"/>
    <n v="112840669"/>
  </r>
  <r>
    <x v="9"/>
    <n v="3781"/>
    <x v="31"/>
    <x v="370"/>
    <x v="370"/>
    <x v="362"/>
    <n v="14624"/>
    <n v="223500000375"/>
    <s v="23500223500000375"/>
    <s v="INSTITUCION EDUCATIVA BROQUELES"/>
    <n v="1"/>
    <n v="68.344291691572025"/>
    <n v="4.7865548814048671"/>
    <n v="0.7073354512070118"/>
    <n v="1.7073354512070118"/>
    <n v="349"/>
    <n v="23"/>
    <n v="0"/>
    <n v="24"/>
    <n v="0"/>
    <n v="164"/>
    <n v="0"/>
    <n v="100"/>
    <n v="0"/>
    <n v="38"/>
    <n v="0"/>
    <n v="0"/>
    <n v="0"/>
    <n v="349"/>
    <n v="23"/>
    <n v="0"/>
    <n v="24"/>
    <n v="0"/>
    <n v="164"/>
    <n v="0"/>
    <n v="100"/>
    <n v="0"/>
    <n v="38"/>
    <n v="0"/>
    <n v="0"/>
    <n v="0"/>
    <n v="92671"/>
    <n v="81839"/>
    <n v="122758"/>
    <n v="150439"/>
    <n v="114333"/>
    <n v="99892"/>
    <n v="152848"/>
    <n v="184139"/>
    <n v="0"/>
    <n v="0"/>
    <n v="0"/>
    <n v="0"/>
    <n v="9174624.8547140099"/>
    <n v="45024976.3634803"/>
    <n v="9916586.7437513955"/>
    <n v="0"/>
    <n v="64116188"/>
    <n v="0"/>
    <n v="0"/>
    <n v="0"/>
    <n v="0"/>
    <n v="1834924.970942802"/>
    <n v="9004995.2726960611"/>
    <n v="1983317.3487502791"/>
    <n v="0"/>
    <n v="12823238"/>
    <n v="76939426"/>
    <n v="220456.80802292263"/>
    <n v="1"/>
    <n v="0"/>
    <n v="0"/>
    <n v="1"/>
    <n v="24249724"/>
    <n v="41402413.467185505"/>
    <n v="41402413"/>
    <n v="47"/>
    <n v="1"/>
    <n v="0"/>
    <n v="3.6153846153846154"/>
    <n v="0"/>
    <n v="3.6153846153846154"/>
    <n v="3.6153846153846154"/>
    <n v="4"/>
    <n v="6660438"/>
    <n v="48062851"/>
    <n v="125002277"/>
  </r>
  <r>
    <x v="9"/>
    <n v="3781"/>
    <x v="31"/>
    <x v="370"/>
    <x v="370"/>
    <x v="362"/>
    <n v="14625"/>
    <n v="223500000405"/>
    <s v="23500223500000405"/>
    <s v="INSTITUCIÓN EDUCATIVA PUEBLITO"/>
    <n v="1"/>
    <n v="68.344291691572025"/>
    <n v="4.7865548814048671"/>
    <n v="0.7073354512070118"/>
    <n v="1.7073354512070118"/>
    <n v="472"/>
    <n v="45"/>
    <n v="0"/>
    <n v="17"/>
    <n v="0"/>
    <n v="233"/>
    <n v="0"/>
    <n v="145"/>
    <n v="0"/>
    <n v="32"/>
    <n v="0"/>
    <n v="0"/>
    <n v="0"/>
    <n v="472"/>
    <n v="45"/>
    <n v="0"/>
    <n v="17"/>
    <n v="0"/>
    <n v="233"/>
    <n v="0"/>
    <n v="145"/>
    <n v="0"/>
    <n v="32"/>
    <n v="0"/>
    <n v="0"/>
    <n v="0"/>
    <n v="92671"/>
    <n v="81839"/>
    <n v="122758"/>
    <n v="150439"/>
    <n v="114333"/>
    <n v="99892"/>
    <n v="152848"/>
    <n v="184139"/>
    <n v="0"/>
    <n v="0"/>
    <n v="0"/>
    <n v="0"/>
    <n v="12102696.61685678"/>
    <n v="64467579.793164968"/>
    <n v="8350809.8894748585"/>
    <n v="0"/>
    <n v="84921086"/>
    <n v="0"/>
    <n v="0"/>
    <n v="0"/>
    <n v="0"/>
    <n v="2420539.3233713564"/>
    <n v="12893515.958632994"/>
    <n v="1670161.9778949718"/>
    <n v="0"/>
    <n v="16984217"/>
    <n v="101905303"/>
    <n v="215901.06567796611"/>
    <n v="1"/>
    <n v="0"/>
    <n v="0"/>
    <n v="1"/>
    <n v="24249724"/>
    <n v="41402413.467185505"/>
    <n v="41402413"/>
    <n v="62"/>
    <n v="1"/>
    <n v="0"/>
    <n v="4.7692307692307692"/>
    <n v="0"/>
    <n v="4.7692307692307692"/>
    <n v="4"/>
    <n v="4"/>
    <n v="6660438"/>
    <n v="48062851"/>
    <n v="149968154"/>
  </r>
  <r>
    <x v="9"/>
    <n v="3781"/>
    <x v="31"/>
    <x v="370"/>
    <x v="370"/>
    <x v="362"/>
    <n v="14626"/>
    <n v="223500000413"/>
    <s v="23500223500000413"/>
    <s v="INSTITUCION EDUCATIVA  NARANJAL"/>
    <n v="1"/>
    <n v="68.344291691572025"/>
    <n v="4.7865548814048671"/>
    <n v="0.7073354512070118"/>
    <n v="1.7073354512070118"/>
    <n v="319"/>
    <n v="15"/>
    <n v="0"/>
    <n v="15"/>
    <n v="0"/>
    <n v="137"/>
    <n v="0"/>
    <n v="107"/>
    <n v="0"/>
    <n v="45"/>
    <n v="0"/>
    <n v="0"/>
    <n v="0"/>
    <n v="319"/>
    <n v="15"/>
    <n v="0"/>
    <n v="15"/>
    <n v="0"/>
    <n v="137"/>
    <n v="0"/>
    <n v="107"/>
    <n v="0"/>
    <n v="45"/>
    <n v="0"/>
    <n v="0"/>
    <n v="0"/>
    <n v="92671"/>
    <n v="81839"/>
    <n v="122758"/>
    <n v="150439"/>
    <n v="114333"/>
    <n v="99892"/>
    <n v="152848"/>
    <n v="184139"/>
    <n v="0"/>
    <n v="0"/>
    <n v="0"/>
    <n v="0"/>
    <n v="5856143.5242855381"/>
    <n v="41613993.305640884"/>
    <n v="11743326.407074021"/>
    <n v="0"/>
    <n v="59213463"/>
    <n v="0"/>
    <n v="0"/>
    <n v="0"/>
    <n v="0"/>
    <n v="1171228.7048571077"/>
    <n v="8322798.6611281773"/>
    <n v="2348665.281414804"/>
    <n v="0"/>
    <n v="11842693"/>
    <n v="71056156"/>
    <n v="222746.57053291536"/>
    <n v="1"/>
    <n v="0"/>
    <n v="0"/>
    <n v="1"/>
    <n v="24249724"/>
    <n v="41402413.467185505"/>
    <n v="41402413"/>
    <n v="30"/>
    <n v="1"/>
    <n v="0"/>
    <n v="2.3076923076923075"/>
    <n v="0"/>
    <n v="2.3076923076923075"/>
    <n v="2.3076923076923075"/>
    <n v="3"/>
    <n v="6660438"/>
    <n v="48062851"/>
    <n v="119119007"/>
  </r>
  <r>
    <x v="9"/>
    <n v="3781"/>
    <x v="31"/>
    <x v="370"/>
    <x v="370"/>
    <x v="362"/>
    <n v="14628"/>
    <n v="223500000464"/>
    <s v="23500223500000464"/>
    <s v="INSTITUCION EDUCATIVA BAJO BLANCO"/>
    <n v="1"/>
    <n v="68.344291691572025"/>
    <n v="4.7865548814048671"/>
    <n v="0.7073354512070118"/>
    <n v="1.7073354512070118"/>
    <n v="312"/>
    <n v="17"/>
    <n v="0"/>
    <n v="18"/>
    <n v="0"/>
    <n v="97"/>
    <n v="0"/>
    <n v="115"/>
    <n v="0"/>
    <n v="65"/>
    <n v="0"/>
    <n v="0"/>
    <n v="0"/>
    <n v="312"/>
    <n v="17"/>
    <n v="0"/>
    <n v="18"/>
    <n v="0"/>
    <n v="97"/>
    <n v="0"/>
    <n v="115"/>
    <n v="0"/>
    <n v="65"/>
    <n v="0"/>
    <n v="0"/>
    <n v="0"/>
    <n v="92671"/>
    <n v="81839"/>
    <n v="122758"/>
    <n v="150439"/>
    <n v="114333"/>
    <n v="99892"/>
    <n v="152848"/>
    <n v="184139"/>
    <n v="0"/>
    <n v="0"/>
    <n v="0"/>
    <n v="0"/>
    <n v="6832167.4449997945"/>
    <n v="36156420.413097814"/>
    <n v="16962582.587995809"/>
    <n v="0"/>
    <n v="59951170"/>
    <n v="0"/>
    <n v="0"/>
    <n v="0"/>
    <n v="0"/>
    <n v="1366433.4889999588"/>
    <n v="7231284.0826195627"/>
    <n v="3392516.5175991612"/>
    <n v="0"/>
    <n v="11990234"/>
    <n v="71941404"/>
    <n v="230581.42307692306"/>
    <n v="1"/>
    <n v="0"/>
    <n v="0"/>
    <n v="1"/>
    <n v="24249724"/>
    <n v="41402413.467185505"/>
    <n v="41402413"/>
    <n v="35"/>
    <n v="1"/>
    <n v="0"/>
    <n v="2.6923076923076925"/>
    <n v="0"/>
    <n v="2.6923076923076925"/>
    <n v="2.6923076923076925"/>
    <n v="3"/>
    <n v="6660438"/>
    <n v="48062851"/>
    <n v="120004255"/>
  </r>
  <r>
    <x v="9"/>
    <n v="3781"/>
    <x v="31"/>
    <x v="370"/>
    <x v="370"/>
    <x v="362"/>
    <n v="14629"/>
    <n v="223500000588"/>
    <s v="23500223500000588"/>
    <s v="INSTITUCION EDUCATIVA NUESTRA SEÑORA DEL CARMEN"/>
    <n v="1"/>
    <n v="68.344291691572025"/>
    <n v="4.7865548814048671"/>
    <n v="0.7073354512070118"/>
    <n v="1.7073354512070118"/>
    <n v="308"/>
    <n v="21"/>
    <n v="0"/>
    <n v="20"/>
    <n v="0"/>
    <n v="128"/>
    <n v="0"/>
    <n v="103"/>
    <n v="0"/>
    <n v="36"/>
    <n v="0"/>
    <n v="0"/>
    <n v="0"/>
    <n v="308"/>
    <n v="21"/>
    <n v="0"/>
    <n v="20"/>
    <n v="0"/>
    <n v="128"/>
    <n v="0"/>
    <n v="103"/>
    <n v="0"/>
    <n v="36"/>
    <n v="0"/>
    <n v="0"/>
    <n v="0"/>
    <n v="92671"/>
    <n v="81839"/>
    <n v="122758"/>
    <n v="150439"/>
    <n v="114333"/>
    <n v="99892"/>
    <n v="152848"/>
    <n v="184139"/>
    <n v="0"/>
    <n v="0"/>
    <n v="0"/>
    <n v="0"/>
    <n v="8003396.1498569027"/>
    <n v="39396854.318045259"/>
    <n v="9394661.1256592162"/>
    <n v="0"/>
    <n v="56794912"/>
    <n v="0"/>
    <n v="0"/>
    <n v="0"/>
    <n v="0"/>
    <n v="1600679.2299713807"/>
    <n v="7879370.8636090523"/>
    <n v="1878932.2251318435"/>
    <n v="0"/>
    <n v="11358982"/>
    <n v="68153894"/>
    <n v="221278.87662337662"/>
    <n v="1"/>
    <n v="0"/>
    <n v="0"/>
    <n v="1"/>
    <n v="24249724"/>
    <n v="41402413.467185505"/>
    <n v="41402413"/>
    <n v="41"/>
    <n v="1"/>
    <n v="0"/>
    <n v="3.1538461538461537"/>
    <n v="0"/>
    <n v="3.1538461538461537"/>
    <n v="3.1538461538461537"/>
    <n v="4"/>
    <n v="6660438"/>
    <n v="48062851"/>
    <n v="116216745"/>
  </r>
  <r>
    <x v="9"/>
    <n v="3781"/>
    <x v="31"/>
    <x v="370"/>
    <x v="370"/>
    <x v="362"/>
    <n v="14630"/>
    <n v="223500000782"/>
    <s v="23500223500000782"/>
    <s v="INSTITUCION EDUCATIVA PERPETUO SOCORRO"/>
    <n v="1"/>
    <n v="68.344291691572025"/>
    <n v="4.7865548814048671"/>
    <n v="0.7073354512070118"/>
    <n v="1.7073354512070118"/>
    <n v="389"/>
    <n v="40"/>
    <n v="0"/>
    <n v="27"/>
    <n v="0"/>
    <n v="184"/>
    <n v="0"/>
    <n v="93"/>
    <n v="0"/>
    <n v="45"/>
    <n v="0"/>
    <n v="0"/>
    <n v="0"/>
    <n v="275"/>
    <n v="23"/>
    <n v="0"/>
    <n v="8"/>
    <n v="0"/>
    <n v="106"/>
    <n v="0"/>
    <n v="93"/>
    <n v="0"/>
    <n v="45"/>
    <n v="0"/>
    <n v="0"/>
    <n v="0"/>
    <n v="92671"/>
    <n v="81839"/>
    <n v="122758"/>
    <n v="150439"/>
    <n v="114333"/>
    <n v="99892"/>
    <n v="152848"/>
    <n v="184139"/>
    <n v="0"/>
    <n v="0"/>
    <n v="0"/>
    <n v="0"/>
    <n v="13078720.537571035"/>
    <n v="47242115.351075917"/>
    <n v="11743326.407074021"/>
    <n v="0"/>
    <n v="72064162"/>
    <n v="0"/>
    <n v="0"/>
    <n v="0"/>
    <n v="0"/>
    <n v="1210269.6616856782"/>
    <n v="6787856.2851004386"/>
    <n v="2348665.281414804"/>
    <n v="0"/>
    <n v="10346791"/>
    <n v="82410953"/>
    <n v="211853.34961439588"/>
    <n v="1"/>
    <n v="0"/>
    <n v="0"/>
    <n v="1"/>
    <n v="24249724"/>
    <n v="41402413.467185505"/>
    <n v="41402413"/>
    <n v="67"/>
    <n v="1"/>
    <n v="0"/>
    <n v="5.1538461538461542"/>
    <n v="0"/>
    <n v="5.1538461538461542"/>
    <n v="4"/>
    <n v="4"/>
    <n v="6660438"/>
    <n v="48062851"/>
    <n v="130473804"/>
  </r>
  <r>
    <x v="9"/>
    <n v="3781"/>
    <x v="31"/>
    <x v="370"/>
    <x v="370"/>
    <x v="362"/>
    <n v="14631"/>
    <n v="223500000863"/>
    <s v="23500223500000863"/>
    <s v="INSTITUCION  EDUCATIVA LAS MUJERES"/>
    <n v="1"/>
    <n v="68.344291691572025"/>
    <n v="4.7865548814048671"/>
    <n v="0.7073354512070118"/>
    <n v="1.7073354512070118"/>
    <n v="412"/>
    <n v="32"/>
    <n v="0"/>
    <n v="39"/>
    <n v="0"/>
    <n v="142"/>
    <n v="0"/>
    <n v="141"/>
    <n v="0"/>
    <n v="58"/>
    <n v="0"/>
    <n v="0"/>
    <n v="0"/>
    <n v="412"/>
    <n v="32"/>
    <n v="0"/>
    <n v="39"/>
    <n v="0"/>
    <n v="142"/>
    <n v="0"/>
    <n v="141"/>
    <n v="0"/>
    <n v="58"/>
    <n v="0"/>
    <n v="0"/>
    <n v="0"/>
    <n v="92671"/>
    <n v="81839"/>
    <n v="122758"/>
    <n v="150439"/>
    <n v="114333"/>
    <n v="99892"/>
    <n v="152848"/>
    <n v="184139"/>
    <n v="0"/>
    <n v="0"/>
    <n v="0"/>
    <n v="0"/>
    <n v="13859539.674142441"/>
    <n v="48265410.268427745"/>
    <n v="15135842.924673181"/>
    <n v="0"/>
    <n v="77260793"/>
    <n v="0"/>
    <n v="0"/>
    <n v="0"/>
    <n v="0"/>
    <n v="2771907.9348284882"/>
    <n v="9653082.0536855496"/>
    <n v="3027168.5849346365"/>
    <n v="0"/>
    <n v="15452159"/>
    <n v="92712952"/>
    <n v="225031.43689320388"/>
    <n v="1"/>
    <n v="0"/>
    <n v="0"/>
    <n v="1"/>
    <n v="24249724"/>
    <n v="41402413.467185505"/>
    <n v="41402413"/>
    <n v="71"/>
    <n v="1"/>
    <n v="0"/>
    <n v="5.4615384615384617"/>
    <n v="0"/>
    <n v="5.4615384615384617"/>
    <n v="4"/>
    <n v="4"/>
    <n v="6660438"/>
    <n v="48062851"/>
    <n v="140775803"/>
  </r>
  <r>
    <x v="9"/>
    <n v="3781"/>
    <x v="31"/>
    <x v="370"/>
    <x v="370"/>
    <x v="362"/>
    <n v="20809"/>
    <n v="223500000871"/>
    <s v="23500223500000871"/>
    <s v="INSTITUCION EDUCATIVA LORGIA DE ARCO"/>
    <n v="1"/>
    <n v="68.344291691572025"/>
    <n v="4.7865548814048671"/>
    <n v="0.7073354512070118"/>
    <n v="1.7073354512070118"/>
    <n v="428"/>
    <n v="36"/>
    <n v="0"/>
    <n v="26"/>
    <n v="0"/>
    <n v="184"/>
    <n v="0"/>
    <n v="136"/>
    <n v="0"/>
    <n v="46"/>
    <n v="0"/>
    <n v="0"/>
    <n v="0"/>
    <n v="428"/>
    <n v="36"/>
    <n v="0"/>
    <n v="26"/>
    <n v="0"/>
    <n v="184"/>
    <n v="0"/>
    <n v="136"/>
    <n v="0"/>
    <n v="46"/>
    <n v="0"/>
    <n v="0"/>
    <n v="0"/>
    <n v="92671"/>
    <n v="81839"/>
    <n v="122758"/>
    <n v="150439"/>
    <n v="114333"/>
    <n v="99892"/>
    <n v="152848"/>
    <n v="184139"/>
    <n v="0"/>
    <n v="0"/>
    <n v="0"/>
    <n v="0"/>
    <n v="12102696.61685678"/>
    <n v="54575728.925430663"/>
    <n v="12004289.216120109"/>
    <n v="0"/>
    <n v="78682715"/>
    <n v="0"/>
    <n v="0"/>
    <n v="0"/>
    <n v="0"/>
    <n v="2420539.3233713564"/>
    <n v="10915145.785086133"/>
    <n v="2400857.8432240221"/>
    <n v="0"/>
    <n v="15736543"/>
    <n v="94419258"/>
    <n v="220605.74299065419"/>
    <n v="1"/>
    <n v="0"/>
    <n v="0"/>
    <n v="1"/>
    <n v="24249724"/>
    <n v="41402413.467185505"/>
    <n v="41402413"/>
    <n v="62"/>
    <n v="1"/>
    <n v="0"/>
    <n v="4.7692307692307692"/>
    <n v="0"/>
    <n v="4.7692307692307692"/>
    <n v="4"/>
    <n v="4"/>
    <n v="6660438"/>
    <n v="48062851"/>
    <n v="142482109"/>
  </r>
  <r>
    <x v="9"/>
    <n v="3781"/>
    <x v="31"/>
    <x v="371"/>
    <x v="371"/>
    <x v="363"/>
    <n v="14769"/>
    <n v="223555000021"/>
    <s v="23555223555000021"/>
    <s v="INSTITUCION EDUCATIVA PROVIDENCIA"/>
    <n v="1"/>
    <n v="33.104821976927546"/>
    <n v="2.318526438854617"/>
    <n v="0.33392692589556688"/>
    <n v="1.3339269258955668"/>
    <n v="334"/>
    <n v="18"/>
    <n v="0"/>
    <n v="16"/>
    <n v="0"/>
    <n v="120"/>
    <n v="0"/>
    <n v="116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85403.4854262071"/>
    <n v="31446676.321648151"/>
    <n v="13048836.017234279"/>
    <n v="0"/>
    <n v="49680916"/>
    <n v="0"/>
    <n v="0"/>
    <n v="0"/>
    <n v="0"/>
    <n v="0"/>
    <n v="0"/>
    <n v="0"/>
    <n v="0"/>
    <n v="0"/>
    <n v="49680916"/>
    <n v="148745.25748502993"/>
    <n v="1"/>
    <n v="0"/>
    <n v="0"/>
    <n v="1"/>
    <n v="24249724"/>
    <n v="32347359.789135948"/>
    <n v="32347360"/>
    <n v="34"/>
    <n v="1"/>
    <n v="0"/>
    <n v="2.6153846153846154"/>
    <n v="0"/>
    <n v="2.6153846153846154"/>
    <n v="2.6153846153846154"/>
    <n v="3"/>
    <n v="6660438"/>
    <n v="39007798"/>
    <n v="88688714"/>
  </r>
  <r>
    <x v="9"/>
    <n v="3781"/>
    <x v="31"/>
    <x v="371"/>
    <x v="371"/>
    <x v="363"/>
    <n v="14770"/>
    <n v="223555000064"/>
    <s v="23555223555000064"/>
    <s v="INSTITUCION EDUCATIVA CAROLINA"/>
    <n v="1"/>
    <n v="33.104821976927546"/>
    <n v="2.318526438854617"/>
    <n v="0.33392692589556688"/>
    <n v="1.3339269258955668"/>
    <n v="191"/>
    <n v="16"/>
    <n v="0"/>
    <n v="12"/>
    <n v="0"/>
    <n v="82"/>
    <n v="0"/>
    <n v="60"/>
    <n v="0"/>
    <n v="21"/>
    <n v="0"/>
    <n v="0"/>
    <n v="0"/>
    <n v="157"/>
    <n v="14"/>
    <n v="0"/>
    <n v="5"/>
    <n v="0"/>
    <n v="57"/>
    <n v="0"/>
    <n v="60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4270332.2821156997"/>
    <n v="18921305.244381513"/>
    <n v="4281649.3181549972"/>
    <n v="0"/>
    <n v="27473287"/>
    <n v="0"/>
    <n v="0"/>
    <n v="0"/>
    <n v="0"/>
    <n v="579545.09542998788"/>
    <n v="3118017.9064685036"/>
    <n v="856329.86363099969"/>
    <n v="0"/>
    <n v="4553893"/>
    <n v="32027180"/>
    <n v="167681.57068062827"/>
    <n v="1"/>
    <n v="0"/>
    <n v="0"/>
    <n v="1"/>
    <n v="24249724"/>
    <n v="32347359.789135948"/>
    <n v="32347360"/>
    <n v="28"/>
    <n v="1"/>
    <n v="0"/>
    <n v="2.1538461538461537"/>
    <n v="0"/>
    <n v="2.1538461538461537"/>
    <n v="2.1538461538461537"/>
    <n v="3"/>
    <n v="6660438"/>
    <n v="39007798"/>
    <n v="71034978"/>
  </r>
  <r>
    <x v="9"/>
    <n v="3781"/>
    <x v="31"/>
    <x v="371"/>
    <x v="371"/>
    <x v="363"/>
    <n v="14771"/>
    <n v="223555000102"/>
    <s v="23555223555000102"/>
    <s v="INSTITUCION EDUCATIVA PLAZA BONITA"/>
    <n v="1"/>
    <n v="33.104821976927546"/>
    <n v="2.318526438854617"/>
    <n v="0.33392692589556688"/>
    <n v="1.3339269258955668"/>
    <n v="638"/>
    <n v="44"/>
    <n v="0"/>
    <n v="36"/>
    <n v="0"/>
    <n v="239"/>
    <n v="0"/>
    <n v="236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00949.377473427"/>
    <n v="63293098.52874098"/>
    <n v="16922709.209850706"/>
    <n v="0"/>
    <n v="92416757"/>
    <n v="0"/>
    <n v="0"/>
    <n v="0"/>
    <n v="0"/>
    <n v="0"/>
    <n v="0"/>
    <n v="0"/>
    <n v="0"/>
    <n v="0"/>
    <n v="92416757"/>
    <n v="144853.85109717867"/>
    <n v="1"/>
    <n v="0"/>
    <n v="0"/>
    <n v="1"/>
    <n v="24249724"/>
    <n v="32347359.789135948"/>
    <n v="32347360"/>
    <n v="80"/>
    <n v="1"/>
    <n v="0"/>
    <n v="6.1538461538461542"/>
    <n v="0"/>
    <n v="6.1538461538461542"/>
    <n v="4"/>
    <n v="4"/>
    <n v="6660438"/>
    <n v="39007798"/>
    <n v="131424555"/>
  </r>
  <r>
    <x v="9"/>
    <n v="3781"/>
    <x v="31"/>
    <x v="371"/>
    <x v="371"/>
    <x v="363"/>
    <n v="14772"/>
    <n v="223555000196"/>
    <s v="23555223555000196"/>
    <s v="INSTITUCION EDUCATIVA JUAN DE JESÚS NARVÁEZ GIRALDO"/>
    <n v="1"/>
    <n v="33.104821976927546"/>
    <n v="2.318526438854617"/>
    <n v="0.33392692589556688"/>
    <n v="1.3339269258955668"/>
    <n v="299"/>
    <n v="19"/>
    <n v="0"/>
    <n v="26"/>
    <n v="0"/>
    <n v="101"/>
    <n v="0"/>
    <n v="102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63034.0248288028"/>
    <n v="27049471.581756674"/>
    <n v="10398291.201233566"/>
    <n v="0"/>
    <n v="44310797"/>
    <n v="0"/>
    <n v="0"/>
    <n v="0"/>
    <n v="0"/>
    <n v="0"/>
    <n v="0"/>
    <n v="0"/>
    <n v="0"/>
    <n v="0"/>
    <n v="44310797"/>
    <n v="148196.64548494984"/>
    <n v="1"/>
    <n v="0"/>
    <n v="0"/>
    <n v="1"/>
    <n v="24249724"/>
    <n v="32347359.789135948"/>
    <n v="32347360"/>
    <n v="45"/>
    <n v="1"/>
    <n v="0"/>
    <n v="3.4615384615384617"/>
    <n v="0"/>
    <n v="3.4615384615384617"/>
    <n v="3.4615384615384617"/>
    <n v="4"/>
    <n v="6660438"/>
    <n v="39007798"/>
    <n v="83318595"/>
  </r>
  <r>
    <x v="9"/>
    <n v="3781"/>
    <x v="31"/>
    <x v="371"/>
    <x v="371"/>
    <x v="363"/>
    <n v="14773"/>
    <n v="223555000382"/>
    <s v="23555223555000382"/>
    <s v="INSTITUCION EDUCATIVA ALBERTO ALZATE PATIÑO"/>
    <n v="1"/>
    <n v="33.104821976927546"/>
    <n v="2.318526438854617"/>
    <n v="0.33392692589556688"/>
    <n v="1.3339269258955668"/>
    <n v="557"/>
    <n v="45"/>
    <n v="0"/>
    <n v="38"/>
    <n v="0"/>
    <n v="238"/>
    <n v="0"/>
    <n v="165"/>
    <n v="0"/>
    <n v="0"/>
    <n v="0"/>
    <n v="71"/>
    <n v="0"/>
    <n v="557"/>
    <n v="45"/>
    <n v="0"/>
    <n v="38"/>
    <n v="0"/>
    <n v="238"/>
    <n v="0"/>
    <n v="165"/>
    <n v="0"/>
    <n v="0"/>
    <n v="0"/>
    <n v="71"/>
    <n v="0"/>
    <n v="92671"/>
    <n v="81839"/>
    <n v="122758"/>
    <n v="150439"/>
    <n v="114333"/>
    <n v="99892"/>
    <n v="152848"/>
    <n v="184139"/>
    <n v="0"/>
    <n v="0"/>
    <n v="0"/>
    <n v="0"/>
    <n v="12658484.979128681"/>
    <n v="53699197.278068662"/>
    <n v="0"/>
    <n v="17439585.884731349"/>
    <n v="83797268"/>
    <n v="0"/>
    <n v="0"/>
    <n v="0"/>
    <n v="0"/>
    <n v="2531696.9958257363"/>
    <n v="10739839.455613732"/>
    <n v="0"/>
    <n v="3487917.1769462703"/>
    <n v="16759454"/>
    <n v="100556722"/>
    <n v="180532.71454219031"/>
    <n v="1"/>
    <n v="0"/>
    <n v="0"/>
    <n v="1"/>
    <n v="24249724"/>
    <n v="32347359.789135948"/>
    <n v="32347360"/>
    <n v="83"/>
    <n v="1"/>
    <n v="0"/>
    <n v="6.384615384615385"/>
    <n v="0"/>
    <n v="6.384615384615385"/>
    <n v="4"/>
    <n v="4"/>
    <n v="6660438"/>
    <n v="39007798"/>
    <n v="139564520"/>
  </r>
  <r>
    <x v="9"/>
    <n v="3781"/>
    <x v="31"/>
    <x v="371"/>
    <x v="371"/>
    <x v="363"/>
    <n v="14774"/>
    <n v="223555000439"/>
    <s v="23555223555000439"/>
    <s v="INSTITUCION EDUCATIVA NUEVO PARAISO"/>
    <n v="1"/>
    <n v="33.104821976927546"/>
    <n v="2.318526438854617"/>
    <n v="0.33392692589556688"/>
    <n v="1.3339269258955668"/>
    <n v="329"/>
    <n v="0"/>
    <n v="0"/>
    <n v="21"/>
    <n v="0"/>
    <n v="163"/>
    <n v="0"/>
    <n v="120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02749.2115867748"/>
    <n v="37709361.860281467"/>
    <n v="5097201.5692321397"/>
    <n v="0"/>
    <n v="46009313"/>
    <n v="0"/>
    <n v="0"/>
    <n v="0"/>
    <n v="0"/>
    <n v="0"/>
    <n v="0"/>
    <n v="0"/>
    <n v="0"/>
    <n v="0"/>
    <n v="46009313"/>
    <n v="139845.93617021278"/>
    <n v="1"/>
    <n v="0"/>
    <n v="0"/>
    <n v="1"/>
    <n v="24249724"/>
    <n v="32347359.789135948"/>
    <n v="32347360"/>
    <n v="21"/>
    <n v="1"/>
    <n v="0"/>
    <n v="1.6153846153846154"/>
    <n v="0"/>
    <n v="1.6153846153846154"/>
    <n v="1.6153846153846154"/>
    <n v="2"/>
    <n v="6660438"/>
    <n v="39007798"/>
    <n v="85017111"/>
  </r>
  <r>
    <x v="9"/>
    <n v="3781"/>
    <x v="31"/>
    <x v="371"/>
    <x v="371"/>
    <x v="363"/>
    <n v="14775"/>
    <n v="223555000501"/>
    <s v="23555223555000501"/>
    <s v="INSTITUCION EDUCATIVA EL REPARO"/>
    <n v="1"/>
    <n v="33.104821976927546"/>
    <n v="2.318526438854617"/>
    <n v="0.33392692589556688"/>
    <n v="1.3339269258955668"/>
    <n v="162"/>
    <n v="6"/>
    <n v="0"/>
    <n v="8"/>
    <n v="0"/>
    <n v="73"/>
    <n v="0"/>
    <n v="75"/>
    <n v="0"/>
    <n v="0"/>
    <n v="0"/>
    <n v="0"/>
    <n v="0"/>
    <n v="162"/>
    <n v="6"/>
    <n v="0"/>
    <n v="8"/>
    <n v="0"/>
    <n v="73"/>
    <n v="0"/>
    <n v="7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35166.1410578499"/>
    <n v="19720797.015270874"/>
    <n v="0"/>
    <n v="0"/>
    <n v="21855963"/>
    <n v="0"/>
    <n v="0"/>
    <n v="0"/>
    <n v="0"/>
    <n v="427033.22821157001"/>
    <n v="3944159.403054175"/>
    <n v="0"/>
    <n v="0"/>
    <n v="4371193"/>
    <n v="26227156"/>
    <n v="161896.02469135803"/>
    <n v="1"/>
    <n v="0"/>
    <n v="0"/>
    <n v="1"/>
    <n v="24249724"/>
    <n v="32347359.789135948"/>
    <n v="32347360"/>
    <n v="14"/>
    <n v="1"/>
    <n v="0"/>
    <n v="1.0769230769230769"/>
    <n v="0"/>
    <n v="1.0769230769230769"/>
    <n v="1.0769230769230769"/>
    <n v="2"/>
    <n v="6660438"/>
    <n v="39007798"/>
    <n v="65234954"/>
  </r>
  <r>
    <x v="9"/>
    <n v="3781"/>
    <x v="31"/>
    <x v="371"/>
    <x v="371"/>
    <x v="363"/>
    <n v="14776"/>
    <n v="223555000579"/>
    <s v="23555223555000579"/>
    <s v="INSTITUCION EDUCATIVA ARENOSO"/>
    <n v="1"/>
    <n v="33.104821976927546"/>
    <n v="2.318526438854617"/>
    <n v="0.33392692589556688"/>
    <n v="1.3339269258955668"/>
    <n v="380"/>
    <n v="9"/>
    <n v="0"/>
    <n v="27"/>
    <n v="0"/>
    <n v="148"/>
    <n v="0"/>
    <n v="137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90427.2198630422"/>
    <n v="37975859.117244586"/>
    <n v="12029395.703387851"/>
    <n v="0"/>
    <n v="55495682"/>
    <n v="0"/>
    <n v="0"/>
    <n v="0"/>
    <n v="0"/>
    <n v="0"/>
    <n v="0"/>
    <n v="0"/>
    <n v="0"/>
    <n v="0"/>
    <n v="55495682"/>
    <n v="146041.26842105263"/>
    <n v="1"/>
    <n v="0"/>
    <n v="0"/>
    <n v="1"/>
    <n v="24249724"/>
    <n v="32347359.789135948"/>
    <n v="32347360"/>
    <n v="36"/>
    <n v="1"/>
    <n v="0"/>
    <n v="2.7692307692307692"/>
    <n v="0"/>
    <n v="2.7692307692307692"/>
    <n v="2.7692307692307692"/>
    <n v="3"/>
    <n v="6660438"/>
    <n v="39007798"/>
    <n v="94503480"/>
  </r>
  <r>
    <x v="9"/>
    <n v="3781"/>
    <x v="31"/>
    <x v="371"/>
    <x v="371"/>
    <x v="363"/>
    <n v="14777"/>
    <n v="223555000901"/>
    <s v="23555223555000901"/>
    <s v="INSTITUCION EDUCATIVA ANTONIO RICAURTE"/>
    <n v="1"/>
    <n v="33.104821976927546"/>
    <n v="2.318526438854617"/>
    <n v="0.33392692589556688"/>
    <n v="1.3339269258955668"/>
    <n v="330"/>
    <n v="0"/>
    <n v="0"/>
    <n v="16"/>
    <n v="0"/>
    <n v="73"/>
    <n v="0"/>
    <n v="172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40189.8754946855"/>
    <n v="32645913.97798219"/>
    <n v="14068276.331080707"/>
    <n v="0"/>
    <n v="49154380"/>
    <n v="0"/>
    <n v="0"/>
    <n v="0"/>
    <n v="0"/>
    <n v="0"/>
    <n v="0"/>
    <n v="0"/>
    <n v="0"/>
    <n v="0"/>
    <n v="49154380"/>
    <n v="148952.66666666666"/>
    <n v="1"/>
    <n v="0"/>
    <n v="0"/>
    <n v="1"/>
    <n v="24249724"/>
    <n v="32347359.789135948"/>
    <n v="32347360"/>
    <n v="16"/>
    <n v="1"/>
    <n v="0"/>
    <n v="1.2307692307692308"/>
    <n v="0"/>
    <n v="1.2307692307692308"/>
    <n v="1.2307692307692308"/>
    <n v="2"/>
    <n v="6660438"/>
    <n v="39007798"/>
    <n v="88162178"/>
  </r>
  <r>
    <x v="9"/>
    <n v="3781"/>
    <x v="31"/>
    <x v="371"/>
    <x v="371"/>
    <x v="363"/>
    <n v="14778"/>
    <n v="223555000994"/>
    <s v="23555223555000994"/>
    <s v="INSTITUCION EDUCATIVA LOMA AZUL"/>
    <n v="1"/>
    <n v="33.104821976927546"/>
    <n v="2.318526438854617"/>
    <n v="0.33392692589556688"/>
    <n v="1.3339269258955668"/>
    <n v="299"/>
    <n v="18"/>
    <n v="0"/>
    <n v="18"/>
    <n v="0"/>
    <n v="137"/>
    <n v="0"/>
    <n v="84"/>
    <n v="0"/>
    <n v="42"/>
    <n v="0"/>
    <n v="0"/>
    <n v="0"/>
    <n v="299"/>
    <n v="18"/>
    <n v="0"/>
    <n v="18"/>
    <n v="0"/>
    <n v="137"/>
    <n v="0"/>
    <n v="84"/>
    <n v="0"/>
    <n v="42"/>
    <n v="0"/>
    <n v="0"/>
    <n v="0"/>
    <n v="92671"/>
    <n v="81839"/>
    <n v="122758"/>
    <n v="150439"/>
    <n v="114333"/>
    <n v="99892"/>
    <n v="152848"/>
    <n v="184139"/>
    <n v="0"/>
    <n v="0"/>
    <n v="0"/>
    <n v="0"/>
    <n v="5490427.2198630422"/>
    <n v="29447946.894424751"/>
    <n v="8563298.6363099944"/>
    <n v="0"/>
    <n v="43501673"/>
    <n v="0"/>
    <n v="0"/>
    <n v="0"/>
    <n v="0"/>
    <n v="1098085.4439726085"/>
    <n v="5889589.3788849507"/>
    <n v="1712659.7272619994"/>
    <n v="0"/>
    <n v="8700335"/>
    <n v="52202008"/>
    <n v="174588.65551839466"/>
    <n v="1"/>
    <n v="0"/>
    <n v="0"/>
    <n v="1"/>
    <n v="24249724"/>
    <n v="32347359.789135948"/>
    <n v="32347360"/>
    <n v="36"/>
    <n v="1"/>
    <n v="0"/>
    <n v="2.7692307692307692"/>
    <n v="0"/>
    <n v="2.7692307692307692"/>
    <n v="2.7692307692307692"/>
    <n v="3"/>
    <n v="6660438"/>
    <n v="39007798"/>
    <n v="91209806"/>
  </r>
  <r>
    <x v="9"/>
    <n v="3781"/>
    <x v="31"/>
    <x v="371"/>
    <x v="371"/>
    <x v="363"/>
    <n v="14779"/>
    <n v="223555001109"/>
    <s v="23555223555001109"/>
    <s v="INSTITUCION EDUCATIVA SERGIO MARTINEZ"/>
    <n v="1"/>
    <n v="33.104821976927546"/>
    <n v="2.318526438854617"/>
    <n v="0.33392692589556688"/>
    <n v="1.3339269258955668"/>
    <n v="812"/>
    <n v="35"/>
    <n v="0"/>
    <n v="53"/>
    <n v="0"/>
    <n v="348"/>
    <n v="0"/>
    <n v="311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421044.315220769"/>
    <n v="87810846.169348016"/>
    <n v="13252724.080003563"/>
    <n v="0"/>
    <n v="114484615"/>
    <n v="0"/>
    <n v="0"/>
    <n v="0"/>
    <n v="0"/>
    <n v="0"/>
    <n v="0"/>
    <n v="0"/>
    <n v="0"/>
    <n v="0"/>
    <n v="114484615"/>
    <n v="140990.9051724138"/>
    <n v="1"/>
    <n v="0"/>
    <n v="0"/>
    <n v="1"/>
    <n v="24249724"/>
    <n v="32347359.789135948"/>
    <n v="32347360"/>
    <n v="88"/>
    <n v="1"/>
    <n v="0"/>
    <n v="6.7692307692307692"/>
    <n v="0"/>
    <n v="6.7692307692307692"/>
    <n v="4"/>
    <n v="4"/>
    <n v="6660438"/>
    <n v="39007798"/>
    <n v="153492413"/>
  </r>
  <r>
    <x v="9"/>
    <n v="3781"/>
    <x v="31"/>
    <x v="371"/>
    <x v="371"/>
    <x v="363"/>
    <n v="111511"/>
    <n v="223555001435"/>
    <s v="23555223555001435"/>
    <s v="INSTITUCION EDUCATIVA PALMASORIANA"/>
    <n v="1"/>
    <n v="33.104821976927546"/>
    <n v="2.318526438854617"/>
    <n v="0.33392692589556688"/>
    <n v="1.3339269258955668"/>
    <n v="291"/>
    <n v="18"/>
    <n v="0"/>
    <n v="18"/>
    <n v="0"/>
    <n v="119"/>
    <n v="0"/>
    <n v="92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90427.2198630422"/>
    <n v="28115460.609609153"/>
    <n v="8971074.7618485671"/>
    <n v="0"/>
    <n v="42576963"/>
    <n v="0"/>
    <n v="0"/>
    <n v="0"/>
    <n v="0"/>
    <n v="0"/>
    <n v="0"/>
    <n v="0"/>
    <n v="0"/>
    <n v="0"/>
    <n v="42576963"/>
    <n v="146312.58762886599"/>
    <n v="1"/>
    <n v="0"/>
    <n v="0"/>
    <n v="1"/>
    <n v="24249724"/>
    <n v="32347359.789135948"/>
    <n v="32347360"/>
    <n v="36"/>
    <n v="1"/>
    <n v="0"/>
    <n v="2.7692307692307692"/>
    <n v="0"/>
    <n v="2.7692307692307692"/>
    <n v="2.7692307692307692"/>
    <n v="3"/>
    <n v="6660438"/>
    <n v="39007798"/>
    <n v="81584761"/>
  </r>
  <r>
    <x v="9"/>
    <n v="3781"/>
    <x v="31"/>
    <x v="371"/>
    <x v="371"/>
    <x v="363"/>
    <n v="14780"/>
    <n v="223555001923"/>
    <s v="23555223555001923"/>
    <s v="CENTRO EDUCATIVO MADRE LAURA"/>
    <n v="1"/>
    <n v="33.104821976927546"/>
    <n v="2.318526438854617"/>
    <n v="0.33392692589556688"/>
    <n v="1.3339269258955668"/>
    <n v="243"/>
    <n v="30"/>
    <n v="0"/>
    <n v="28"/>
    <n v="0"/>
    <n v="185"/>
    <n v="0"/>
    <n v="0"/>
    <n v="0"/>
    <n v="0"/>
    <n v="0"/>
    <n v="0"/>
    <n v="0"/>
    <n v="243"/>
    <n v="30"/>
    <n v="0"/>
    <n v="28"/>
    <n v="0"/>
    <n v="18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845688.2986682355"/>
    <n v="24650996.269088592"/>
    <n v="0"/>
    <n v="0"/>
    <n v="33496685"/>
    <n v="0"/>
    <n v="0"/>
    <n v="0"/>
    <n v="0"/>
    <n v="1769137.659733647"/>
    <n v="4930199.2538177185"/>
    <n v="0"/>
    <n v="0"/>
    <n v="6699337"/>
    <n v="40196022"/>
    <n v="165415.72839506174"/>
    <n v="1"/>
    <n v="0"/>
    <n v="0"/>
    <n v="1"/>
    <n v="24249724"/>
    <n v="32347359.789135948"/>
    <n v="32347360"/>
    <n v="58"/>
    <n v="1"/>
    <n v="0"/>
    <n v="4.4615384615384617"/>
    <n v="0"/>
    <n v="4.4615384615384617"/>
    <n v="4"/>
    <n v="4"/>
    <n v="6660438"/>
    <n v="39007798"/>
    <n v="79203820"/>
  </r>
  <r>
    <x v="9"/>
    <n v="3781"/>
    <x v="31"/>
    <x v="371"/>
    <x v="371"/>
    <x v="363"/>
    <n v="14781"/>
    <n v="223555002105"/>
    <s v="23555223555002105"/>
    <s v="INSTITUCION EDUCATIVA LA FORTUNA"/>
    <n v="1"/>
    <n v="33.104821976927546"/>
    <n v="2.318526438854617"/>
    <n v="0.33392692589556688"/>
    <n v="1.3339269258955668"/>
    <n v="190"/>
    <n v="23"/>
    <n v="0"/>
    <n v="14"/>
    <n v="0"/>
    <n v="89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42939.0870814603"/>
    <n v="20387040.157678675"/>
    <n v="0"/>
    <n v="0"/>
    <n v="26029979"/>
    <n v="0"/>
    <n v="0"/>
    <n v="0"/>
    <n v="0"/>
    <n v="0"/>
    <n v="0"/>
    <n v="0"/>
    <n v="0"/>
    <n v="0"/>
    <n v="26029979"/>
    <n v="136999.88947368422"/>
    <n v="1"/>
    <n v="0"/>
    <n v="0"/>
    <n v="1"/>
    <n v="24249724"/>
    <n v="32347359.789135948"/>
    <n v="32347360"/>
    <n v="37"/>
    <n v="0"/>
    <n v="1"/>
    <n v="2.8461538461538463"/>
    <n v="0"/>
    <n v="2.8461538461538463"/>
    <n v="2.8461538461538463"/>
    <n v="3"/>
    <n v="19981315"/>
    <n v="52328675"/>
    <n v="78358654"/>
  </r>
  <r>
    <x v="9"/>
    <n v="3781"/>
    <x v="31"/>
    <x v="372"/>
    <x v="372"/>
    <x v="364"/>
    <n v="14791"/>
    <n v="223570000178"/>
    <s v="23570223570000178"/>
    <s v="INSTITUCION EDUCATIVA PUERTO SANTO"/>
    <n v="1"/>
    <n v="42.861910412340549"/>
    <n v="3.00187303771306"/>
    <n v="0.43731610948724969"/>
    <n v="1.4373161094872497"/>
    <n v="253"/>
    <n v="0"/>
    <n v="0"/>
    <n v="19"/>
    <n v="0"/>
    <n v="111"/>
    <n v="0"/>
    <n v="91"/>
    <n v="0"/>
    <n v="32"/>
    <n v="0"/>
    <n v="0"/>
    <n v="0"/>
    <n v="253"/>
    <n v="0"/>
    <n v="0"/>
    <n v="19"/>
    <n v="0"/>
    <n v="111"/>
    <n v="0"/>
    <n v="91"/>
    <n v="0"/>
    <n v="32"/>
    <n v="0"/>
    <n v="0"/>
    <n v="0"/>
    <n v="92671"/>
    <n v="81839"/>
    <n v="122758"/>
    <n v="150439"/>
    <n v="114333"/>
    <n v="99892"/>
    <n v="152848"/>
    <n v="184139"/>
    <n v="0"/>
    <n v="0"/>
    <n v="0"/>
    <n v="0"/>
    <n v="3122320.5921741086"/>
    <n v="29002428.923397873"/>
    <n v="7030108.5664930288"/>
    <n v="0"/>
    <n v="39154858"/>
    <n v="0"/>
    <n v="0"/>
    <n v="0"/>
    <n v="0"/>
    <n v="624464.11843482184"/>
    <n v="5800485.7846795749"/>
    <n v="1406021.7132986058"/>
    <n v="0"/>
    <n v="7830972"/>
    <n v="46985830"/>
    <n v="185714.74308300397"/>
    <n v="1"/>
    <n v="0"/>
    <n v="0"/>
    <n v="1"/>
    <n v="24249724"/>
    <n v="34854518.955819584"/>
    <n v="34854519"/>
    <n v="19"/>
    <n v="1"/>
    <n v="0"/>
    <n v="1.4615384615384615"/>
    <n v="0"/>
    <n v="1.4615384615384615"/>
    <n v="1.4615384615384615"/>
    <n v="2"/>
    <n v="6660438"/>
    <n v="41514957"/>
    <n v="88500787"/>
  </r>
  <r>
    <x v="9"/>
    <n v="3781"/>
    <x v="31"/>
    <x v="372"/>
    <x v="372"/>
    <x v="364"/>
    <n v="14792"/>
    <n v="223570000186"/>
    <s v="23570223570000186"/>
    <s v="INSTITUCION EDUCATIVA LA GRANJITA"/>
    <n v="1"/>
    <n v="42.861910412340549"/>
    <n v="3.00187303771306"/>
    <n v="0.43731610948724969"/>
    <n v="1.4373161094872497"/>
    <n v="276"/>
    <n v="35"/>
    <n v="0"/>
    <n v="21"/>
    <n v="0"/>
    <n v="127"/>
    <n v="0"/>
    <n v="71"/>
    <n v="0"/>
    <n v="22"/>
    <n v="0"/>
    <n v="0"/>
    <n v="0"/>
    <n v="276"/>
    <n v="35"/>
    <n v="0"/>
    <n v="21"/>
    <n v="0"/>
    <n v="127"/>
    <n v="0"/>
    <n v="71"/>
    <n v="0"/>
    <n v="22"/>
    <n v="0"/>
    <n v="0"/>
    <n v="0"/>
    <n v="92671"/>
    <n v="81839"/>
    <n v="122758"/>
    <n v="150439"/>
    <n v="114333"/>
    <n v="99892"/>
    <n v="152848"/>
    <n v="184139"/>
    <n v="0"/>
    <n v="0"/>
    <n v="0"/>
    <n v="0"/>
    <n v="9202629.1137763206"/>
    <n v="28428123.400162268"/>
    <n v="4833199.6394639574"/>
    <n v="0"/>
    <n v="42463952"/>
    <n v="0"/>
    <n v="0"/>
    <n v="0"/>
    <n v="0"/>
    <n v="1840525.8227552644"/>
    <n v="5685624.6800324544"/>
    <n v="966639.92789279157"/>
    <n v="0"/>
    <n v="8492790"/>
    <n v="50956742"/>
    <n v="184625.87681159421"/>
    <n v="1"/>
    <n v="0"/>
    <n v="0"/>
    <n v="1"/>
    <n v="24249724"/>
    <n v="34854518.955819584"/>
    <n v="34854519"/>
    <n v="56"/>
    <n v="1"/>
    <n v="0"/>
    <n v="4.3076923076923075"/>
    <n v="0"/>
    <n v="4.3076923076923075"/>
    <n v="4"/>
    <n v="4"/>
    <n v="6660438"/>
    <n v="41514957"/>
    <n v="92471699"/>
  </r>
  <r>
    <x v="9"/>
    <n v="3781"/>
    <x v="31"/>
    <x v="372"/>
    <x v="372"/>
    <x v="364"/>
    <n v="14793"/>
    <n v="223570000232"/>
    <s v="23570223570000232"/>
    <s v="INSTITUCION EDUCATIVA LOS LIMONES"/>
    <n v="1"/>
    <n v="42.861910412340549"/>
    <n v="3.00187303771306"/>
    <n v="0.43731610948724969"/>
    <n v="1.4373161094872497"/>
    <n v="161"/>
    <n v="19"/>
    <n v="0"/>
    <n v="9"/>
    <n v="0"/>
    <n v="74"/>
    <n v="0"/>
    <n v="42"/>
    <n v="0"/>
    <n v="17"/>
    <n v="0"/>
    <n v="0"/>
    <n v="0"/>
    <n v="161"/>
    <n v="19"/>
    <n v="0"/>
    <n v="9"/>
    <n v="0"/>
    <n v="74"/>
    <n v="0"/>
    <n v="42"/>
    <n v="0"/>
    <n v="17"/>
    <n v="0"/>
    <n v="0"/>
    <n v="0"/>
    <n v="92671"/>
    <n v="81839"/>
    <n v="122758"/>
    <n v="150439"/>
    <n v="114333"/>
    <n v="99892"/>
    <n v="152848"/>
    <n v="184139"/>
    <n v="0"/>
    <n v="0"/>
    <n v="0"/>
    <n v="0"/>
    <n v="4601314.5568881603"/>
    <n v="16654860.173832441"/>
    <n v="3734745.1759494217"/>
    <n v="0"/>
    <n v="24990920"/>
    <n v="0"/>
    <n v="0"/>
    <n v="0"/>
    <n v="0"/>
    <n v="920262.91137763218"/>
    <n v="3330972.0347664882"/>
    <n v="746949.03518988437"/>
    <n v="0"/>
    <n v="4998184"/>
    <n v="29989104"/>
    <n v="186267.72670807454"/>
    <n v="1"/>
    <n v="0"/>
    <n v="0"/>
    <n v="1"/>
    <n v="24249724"/>
    <n v="34854518.955819584"/>
    <n v="34854519"/>
    <n v="28"/>
    <n v="1"/>
    <n v="0"/>
    <n v="2.1538461538461537"/>
    <n v="0"/>
    <n v="2.1538461538461537"/>
    <n v="2.1538461538461537"/>
    <n v="3"/>
    <n v="6660438"/>
    <n v="41514957"/>
    <n v="71504061"/>
  </r>
  <r>
    <x v="9"/>
    <n v="3781"/>
    <x v="31"/>
    <x v="372"/>
    <x v="372"/>
    <x v="364"/>
    <n v="14794"/>
    <n v="223570000241"/>
    <s v="23570223570000241"/>
    <s v="INSTITUCION EDUCATIVA EL POBLADO"/>
    <n v="1"/>
    <n v="42.861910412340549"/>
    <n v="3.00187303771306"/>
    <n v="0.43731610948724969"/>
    <n v="1.4373161094872497"/>
    <n v="499"/>
    <n v="10"/>
    <n v="0"/>
    <n v="40"/>
    <n v="0"/>
    <n v="204"/>
    <n v="0"/>
    <n v="171"/>
    <n v="0"/>
    <n v="74"/>
    <n v="0"/>
    <n v="0"/>
    <n v="0"/>
    <n v="376"/>
    <n v="7"/>
    <n v="0"/>
    <n v="22"/>
    <n v="0"/>
    <n v="102"/>
    <n v="0"/>
    <n v="171"/>
    <n v="0"/>
    <n v="74"/>
    <n v="0"/>
    <n v="0"/>
    <n v="0"/>
    <n v="92671"/>
    <n v="81839"/>
    <n v="122758"/>
    <n v="150439"/>
    <n v="114333"/>
    <n v="99892"/>
    <n v="152848"/>
    <n v="184139"/>
    <n v="0"/>
    <n v="0"/>
    <n v="0"/>
    <n v="0"/>
    <n v="8216633.1373002864"/>
    <n v="53841142.803337634"/>
    <n v="16257126.060015129"/>
    <n v="0"/>
    <n v="78314902"/>
    <n v="0"/>
    <n v="0"/>
    <n v="0"/>
    <n v="0"/>
    <n v="953129.44392683322"/>
    <n v="7839270.3921659598"/>
    <n v="3251425.2120030257"/>
    <n v="0"/>
    <n v="12043825"/>
    <n v="90358727"/>
    <n v="181079.6132264529"/>
    <n v="1"/>
    <n v="0"/>
    <n v="0"/>
    <n v="1"/>
    <n v="24249724"/>
    <n v="34854518.955819584"/>
    <n v="34854519"/>
    <n v="50"/>
    <n v="1"/>
    <n v="0"/>
    <n v="3.8461538461538463"/>
    <n v="0"/>
    <n v="3.8461538461538463"/>
    <n v="3.8461538461538463"/>
    <n v="4"/>
    <n v="6660438"/>
    <n v="41514957"/>
    <n v="131873684"/>
  </r>
  <r>
    <x v="9"/>
    <n v="3781"/>
    <x v="31"/>
    <x v="372"/>
    <x v="372"/>
    <x v="364"/>
    <n v="14798"/>
    <n v="223570000364"/>
    <s v="23570223570000364"/>
    <s v="INSTITUCION EDUCATIVA EL CAMPANO"/>
    <n v="1"/>
    <n v="42.861910412340549"/>
    <n v="3.00187303771306"/>
    <n v="0.43731610948724969"/>
    <n v="1.4373161094872497"/>
    <n v="267"/>
    <n v="21"/>
    <n v="0"/>
    <n v="22"/>
    <n v="0"/>
    <n v="111"/>
    <n v="0"/>
    <n v="76"/>
    <n v="0"/>
    <n v="37"/>
    <n v="0"/>
    <n v="0"/>
    <n v="0"/>
    <n v="267"/>
    <n v="21"/>
    <n v="0"/>
    <n v="22"/>
    <n v="0"/>
    <n v="111"/>
    <n v="0"/>
    <n v="76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7066304.4980782466"/>
    <n v="26848783.211264364"/>
    <n v="8128563.0300075645"/>
    <n v="0"/>
    <n v="42043651"/>
    <n v="0"/>
    <n v="0"/>
    <n v="0"/>
    <n v="0"/>
    <n v="1413260.8996156494"/>
    <n v="5369756.6422528736"/>
    <n v="1625712.6060015128"/>
    <n v="0"/>
    <n v="8408730"/>
    <n v="50452381"/>
    <n v="188960.22846441949"/>
    <n v="1"/>
    <n v="0"/>
    <n v="0"/>
    <n v="1"/>
    <n v="24249724"/>
    <n v="34854518.955819584"/>
    <n v="34854519"/>
    <n v="43"/>
    <n v="1"/>
    <n v="0"/>
    <n v="3.3076923076923075"/>
    <n v="0"/>
    <n v="3.3076923076923075"/>
    <n v="3.3076923076923075"/>
    <n v="4"/>
    <n v="6660438"/>
    <n v="41514957"/>
    <n v="91967338"/>
  </r>
  <r>
    <x v="9"/>
    <n v="3781"/>
    <x v="31"/>
    <x v="372"/>
    <x v="372"/>
    <x v="364"/>
    <n v="14799"/>
    <n v="223570000381"/>
    <s v="23570223570000381"/>
    <s v="INSTITUCION EDUCATIVA CINTURA"/>
    <n v="1"/>
    <n v="42.861910412340549"/>
    <n v="3.00187303771306"/>
    <n v="0.43731610948724969"/>
    <n v="1.4373161094872497"/>
    <n v="470"/>
    <n v="22"/>
    <n v="0"/>
    <n v="12"/>
    <n v="0"/>
    <n v="197"/>
    <n v="0"/>
    <n v="183"/>
    <n v="0"/>
    <n v="56"/>
    <n v="0"/>
    <n v="0"/>
    <n v="0"/>
    <n v="129"/>
    <n v="9"/>
    <n v="0"/>
    <n v="5"/>
    <n v="0"/>
    <n v="11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87310.5333641944"/>
    <n v="54559024.707382135"/>
    <n v="12302689.991362801"/>
    <n v="0"/>
    <n v="72449025"/>
    <n v="0"/>
    <n v="0"/>
    <n v="0"/>
    <n v="0"/>
    <n v="460131.45568881609"/>
    <n v="3302256.7586047081"/>
    <n v="0"/>
    <n v="0"/>
    <n v="3762388"/>
    <n v="76211413"/>
    <n v="162151.94255319147"/>
    <n v="1"/>
    <n v="0"/>
    <n v="0"/>
    <n v="1"/>
    <n v="24249724"/>
    <n v="34854518.955819584"/>
    <n v="34854519"/>
    <n v="34"/>
    <n v="1"/>
    <n v="0"/>
    <n v="2.6153846153846154"/>
    <n v="0"/>
    <n v="2.6153846153846154"/>
    <n v="2.6153846153846154"/>
    <n v="3"/>
    <n v="6660438"/>
    <n v="41514957"/>
    <n v="117726370"/>
  </r>
  <r>
    <x v="9"/>
    <n v="3781"/>
    <x v="31"/>
    <x v="372"/>
    <x v="372"/>
    <x v="364"/>
    <n v="14827"/>
    <n v="223570000402"/>
    <s v="23570223570000402"/>
    <s v="INSTITUCION EDUCATIVA EL CONTENTO"/>
    <n v="1"/>
    <n v="42.861910412340549"/>
    <n v="3.00187303771306"/>
    <n v="0.43731610948724969"/>
    <n v="1.4373161094872497"/>
    <n v="426"/>
    <n v="11"/>
    <n v="0"/>
    <n v="26"/>
    <n v="0"/>
    <n v="177"/>
    <n v="0"/>
    <n v="151"/>
    <n v="0"/>
    <n v="61"/>
    <n v="0"/>
    <n v="0"/>
    <n v="0"/>
    <n v="128"/>
    <n v="6"/>
    <n v="0"/>
    <n v="8"/>
    <n v="0"/>
    <n v="58"/>
    <n v="0"/>
    <n v="56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80308.5216022115"/>
    <n v="47093052.905319318"/>
    <n v="13401144.454877336"/>
    <n v="0"/>
    <n v="66574506"/>
    <n v="0"/>
    <n v="0"/>
    <n v="0"/>
    <n v="0"/>
    <n v="460131.45568881609"/>
    <n v="3273541.482442928"/>
    <n v="0"/>
    <n v="0"/>
    <n v="3733673"/>
    <n v="70308179"/>
    <n v="165042.67370892019"/>
    <n v="1"/>
    <n v="0"/>
    <n v="0"/>
    <n v="1"/>
    <n v="24249724"/>
    <n v="34854518.955819584"/>
    <n v="34854519"/>
    <n v="37"/>
    <n v="1"/>
    <n v="0"/>
    <n v="2.8461538461538463"/>
    <n v="0"/>
    <n v="2.8461538461538463"/>
    <n v="2.8461538461538463"/>
    <n v="3"/>
    <n v="6660438"/>
    <n v="41514957"/>
    <n v="111823136"/>
  </r>
  <r>
    <x v="9"/>
    <n v="3781"/>
    <x v="31"/>
    <x v="372"/>
    <x v="372"/>
    <x v="364"/>
    <n v="14829"/>
    <n v="223570000691"/>
    <s v="23570223570000691"/>
    <s v="INSTITUCION EDUCATIVA CERROS DE COSTA RICA."/>
    <n v="1"/>
    <n v="42.861910412340549"/>
    <n v="3.00187303771306"/>
    <n v="0.43731610948724969"/>
    <n v="1.4373161094872497"/>
    <n v="250"/>
    <n v="8"/>
    <n v="0"/>
    <n v="17"/>
    <n v="0"/>
    <n v="120"/>
    <n v="0"/>
    <n v="70"/>
    <n v="0"/>
    <n v="35"/>
    <n v="0"/>
    <n v="0"/>
    <n v="0"/>
    <n v="223"/>
    <n v="8"/>
    <n v="0"/>
    <n v="16"/>
    <n v="0"/>
    <n v="94"/>
    <n v="0"/>
    <n v="70"/>
    <n v="0"/>
    <n v="35"/>
    <n v="0"/>
    <n v="0"/>
    <n v="0"/>
    <n v="92671"/>
    <n v="81839"/>
    <n v="122758"/>
    <n v="150439"/>
    <n v="114333"/>
    <n v="99892"/>
    <n v="152848"/>
    <n v="184139"/>
    <n v="0"/>
    <n v="0"/>
    <n v="0"/>
    <n v="0"/>
    <n v="4108316.5686501432"/>
    <n v="27279512.353691068"/>
    <n v="7689181.2446017498"/>
    <n v="0"/>
    <n v="39077010"/>
    <n v="0"/>
    <n v="0"/>
    <n v="0"/>
    <n v="0"/>
    <n v="788796.78118082753"/>
    <n v="4709305.2905319314"/>
    <n v="1537836.2489203501"/>
    <n v="0"/>
    <n v="7035938"/>
    <n v="46112948"/>
    <n v="184451.79199999999"/>
    <n v="1"/>
    <n v="0"/>
    <n v="0"/>
    <n v="1"/>
    <n v="24249724"/>
    <n v="34854518.955819584"/>
    <n v="34854519"/>
    <n v="25"/>
    <n v="1"/>
    <n v="0"/>
    <n v="1.9230769230769231"/>
    <n v="0"/>
    <n v="1.9230769230769231"/>
    <n v="1.9230769230769231"/>
    <n v="2"/>
    <n v="6660438"/>
    <n v="41514957"/>
    <n v="87627905"/>
  </r>
  <r>
    <x v="9"/>
    <n v="3781"/>
    <x v="31"/>
    <x v="372"/>
    <x v="372"/>
    <x v="364"/>
    <n v="14831"/>
    <n v="223570000933"/>
    <s v="23570223570000933"/>
    <s v="INSTITUCION EDUCATIVA PRIMAVERA"/>
    <n v="1"/>
    <n v="42.861910412340549"/>
    <n v="3.00187303771306"/>
    <n v="0.43731610948724969"/>
    <n v="1.4373161094872497"/>
    <n v="229"/>
    <n v="16"/>
    <n v="0"/>
    <n v="22"/>
    <n v="0"/>
    <n v="97"/>
    <n v="0"/>
    <n v="69"/>
    <n v="0"/>
    <n v="25"/>
    <n v="0"/>
    <n v="0"/>
    <n v="0"/>
    <n v="229"/>
    <n v="16"/>
    <n v="0"/>
    <n v="22"/>
    <n v="0"/>
    <n v="97"/>
    <n v="0"/>
    <n v="69"/>
    <n v="0"/>
    <n v="25"/>
    <n v="0"/>
    <n v="0"/>
    <n v="0"/>
    <n v="92671"/>
    <n v="81839"/>
    <n v="122758"/>
    <n v="150439"/>
    <n v="114333"/>
    <n v="99892"/>
    <n v="152848"/>
    <n v="184139"/>
    <n v="0"/>
    <n v="0"/>
    <n v="0"/>
    <n v="0"/>
    <n v="6244641.1843482172"/>
    <n v="23833679.214277457"/>
    <n v="5492272.3175726784"/>
    <n v="0"/>
    <n v="35570593"/>
    <n v="0"/>
    <n v="0"/>
    <n v="0"/>
    <n v="0"/>
    <n v="1248928.2368696437"/>
    <n v="4766735.8428554926"/>
    <n v="1098454.4635145357"/>
    <n v="0"/>
    <n v="7114119"/>
    <n v="42684712"/>
    <n v="186396.12227074234"/>
    <n v="1"/>
    <n v="0"/>
    <n v="0"/>
    <n v="1"/>
    <n v="24249724"/>
    <n v="34854518.955819584"/>
    <n v="34854519"/>
    <n v="38"/>
    <n v="1"/>
    <n v="0"/>
    <n v="2.9230769230769229"/>
    <n v="0"/>
    <n v="2.9230769230769229"/>
    <n v="2.9230769230769229"/>
    <n v="3"/>
    <n v="6660438"/>
    <n v="41514957"/>
    <n v="84199669"/>
  </r>
  <r>
    <x v="9"/>
    <n v="3781"/>
    <x v="31"/>
    <x v="372"/>
    <x v="372"/>
    <x v="364"/>
    <n v="14790"/>
    <n v="223570001093"/>
    <s v="23570223570001093"/>
    <s v="INSTITUCION EDUCATIVA SAN JOSE DE PALMIRA"/>
    <n v="1"/>
    <n v="42.861910412340549"/>
    <n v="3.00187303771306"/>
    <n v="0.43731610948724969"/>
    <n v="1.4373161094872497"/>
    <n v="416"/>
    <n v="45"/>
    <n v="0"/>
    <n v="25"/>
    <n v="0"/>
    <n v="189"/>
    <n v="0"/>
    <n v="124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503286.3922204"/>
    <n v="44939407.193185814"/>
    <n v="7249799.4591959361"/>
    <n v="0"/>
    <n v="63692493"/>
    <n v="0"/>
    <n v="0"/>
    <n v="0"/>
    <n v="0"/>
    <n v="0"/>
    <n v="0"/>
    <n v="0"/>
    <n v="0"/>
    <n v="0"/>
    <n v="63692493"/>
    <n v="153106.95432692306"/>
    <n v="1"/>
    <n v="0"/>
    <n v="0"/>
    <n v="1"/>
    <n v="24249724"/>
    <n v="34854518.955819584"/>
    <n v="34854519"/>
    <n v="70"/>
    <n v="1"/>
    <n v="0"/>
    <n v="5.384615384615385"/>
    <n v="0"/>
    <n v="5.384615384615385"/>
    <n v="4"/>
    <n v="4"/>
    <n v="6660438"/>
    <n v="41514957"/>
    <n v="105207450"/>
  </r>
  <r>
    <x v="9"/>
    <n v="3781"/>
    <x v="31"/>
    <x v="372"/>
    <x v="372"/>
    <x v="364"/>
    <n v="14834"/>
    <n v="223570001221"/>
    <s v="23570223570001221"/>
    <s v="INSTITUCION EDUCATIVA PIÑALITO"/>
    <n v="1"/>
    <n v="42.861910412340549"/>
    <n v="3.00187303771306"/>
    <n v="0.43731610948724969"/>
    <n v="1.4373161094872497"/>
    <n v="257"/>
    <n v="13"/>
    <n v="0"/>
    <n v="19"/>
    <n v="0"/>
    <n v="131"/>
    <n v="0"/>
    <n v="65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58645.2078721831"/>
    <n v="28140970.63854447"/>
    <n v="6371035.8883843077"/>
    <n v="0"/>
    <n v="39770652"/>
    <n v="0"/>
    <n v="0"/>
    <n v="0"/>
    <n v="0"/>
    <n v="0"/>
    <n v="0"/>
    <n v="0"/>
    <n v="0"/>
    <n v="0"/>
    <n v="39770652"/>
    <n v="154749.6186770428"/>
    <n v="1"/>
    <n v="0"/>
    <n v="0"/>
    <n v="1"/>
    <n v="24249724"/>
    <n v="34854518.955819584"/>
    <n v="34854519"/>
    <n v="32"/>
    <n v="1"/>
    <n v="0"/>
    <n v="2.4615384615384617"/>
    <n v="0"/>
    <n v="2.4615384615384617"/>
    <n v="2.4615384615384617"/>
    <n v="3"/>
    <n v="6660438"/>
    <n v="41514957"/>
    <n v="81285609"/>
  </r>
  <r>
    <x v="9"/>
    <n v="3781"/>
    <x v="31"/>
    <x v="373"/>
    <x v="373"/>
    <x v="365"/>
    <n v="14836"/>
    <n v="223574000016"/>
    <s v="23574223574000016"/>
    <s v="INSTITUCION EDUCATIVA SAN JOSE DE CANALETE"/>
    <n v="1"/>
    <n v="73.790695286022384"/>
    <n v="5.1679987308599955"/>
    <n v="0.76504725989548095"/>
    <n v="1.7650472598954809"/>
    <n v="140"/>
    <n v="0"/>
    <n v="0"/>
    <n v="11"/>
    <n v="0"/>
    <n v="60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19834.6320219301"/>
    <n v="22744519.014226839"/>
    <n v="0"/>
    <n v="0"/>
    <n v="24964354"/>
    <n v="0"/>
    <n v="0"/>
    <n v="0"/>
    <n v="0"/>
    <n v="0"/>
    <n v="0"/>
    <n v="0"/>
    <n v="0"/>
    <n v="0"/>
    <n v="24964354"/>
    <n v="178316.8142857143"/>
    <n v="1"/>
    <n v="0"/>
    <n v="0"/>
    <n v="1"/>
    <n v="24249724"/>
    <n v="42801908.899421684"/>
    <n v="42801909"/>
    <n v="11"/>
    <n v="1"/>
    <n v="0"/>
    <n v="0.84615384615384615"/>
    <n v="0"/>
    <n v="0.84615384615384615"/>
    <n v="0.84615384615384615"/>
    <n v="1"/>
    <n v="6660438"/>
    <n v="49462347"/>
    <n v="74426701"/>
  </r>
  <r>
    <x v="9"/>
    <n v="3781"/>
    <x v="31"/>
    <x v="373"/>
    <x v="373"/>
    <x v="365"/>
    <n v="14837"/>
    <n v="223574000024"/>
    <s v="23574223574000024"/>
    <s v="INSTITUCION EDUCATIVA SAN LUIS DE SEVILLA"/>
    <n v="1"/>
    <n v="73.790695286022384"/>
    <n v="5.1679987308599955"/>
    <n v="0.76504725989548095"/>
    <n v="1.7650472598954809"/>
    <n v="332"/>
    <n v="20"/>
    <n v="0"/>
    <n v="25"/>
    <n v="0"/>
    <n v="121"/>
    <n v="0"/>
    <n v="129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081141.6764533501"/>
    <n v="44078525.221369848"/>
    <n v="9982005.9124786649"/>
    <n v="0"/>
    <n v="63141673"/>
    <n v="0"/>
    <n v="0"/>
    <n v="0"/>
    <n v="0"/>
    <n v="0"/>
    <n v="0"/>
    <n v="0"/>
    <n v="0"/>
    <n v="0"/>
    <n v="63141673"/>
    <n v="190185.76204819276"/>
    <n v="1"/>
    <n v="0"/>
    <n v="0"/>
    <n v="1"/>
    <n v="24249724"/>
    <n v="42801908.899421684"/>
    <n v="42801909"/>
    <n v="45"/>
    <n v="1"/>
    <n v="0"/>
    <n v="3.4615384615384617"/>
    <n v="0"/>
    <n v="3.4615384615384617"/>
    <n v="3.4615384615384617"/>
    <n v="4"/>
    <n v="6660438"/>
    <n v="49462347"/>
    <n v="112604020"/>
  </r>
  <r>
    <x v="9"/>
    <n v="3781"/>
    <x v="31"/>
    <x v="373"/>
    <x v="373"/>
    <x v="365"/>
    <n v="14838"/>
    <n v="223574000032"/>
    <s v="23574223574000032"/>
    <s v="INSTITUCION EDUCATIVA VICENTE DIAZ"/>
    <n v="1"/>
    <n v="73.790695286022384"/>
    <n v="5.1679987308599955"/>
    <n v="0.76504725989548095"/>
    <n v="1.7650472598954809"/>
    <n v="198"/>
    <n v="0"/>
    <n v="0"/>
    <n v="14"/>
    <n v="0"/>
    <n v="81"/>
    <n v="0"/>
    <n v="75"/>
    <n v="0"/>
    <n v="28"/>
    <n v="0"/>
    <n v="0"/>
    <n v="0"/>
    <n v="198"/>
    <n v="0"/>
    <n v="0"/>
    <n v="14"/>
    <n v="0"/>
    <n v="81"/>
    <n v="0"/>
    <n v="75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2825244.0771188205"/>
    <n v="27504999.738134783"/>
    <n v="7553950.4202541253"/>
    <n v="0"/>
    <n v="37884194"/>
    <n v="0"/>
    <n v="0"/>
    <n v="0"/>
    <n v="0"/>
    <n v="565048.81542376406"/>
    <n v="5500999.9476269577"/>
    <n v="1510790.0840508251"/>
    <n v="0"/>
    <n v="7576839"/>
    <n v="45461033"/>
    <n v="229601.17676767678"/>
    <n v="1"/>
    <n v="0"/>
    <n v="0"/>
    <n v="1"/>
    <n v="24249724"/>
    <n v="42801908.899421684"/>
    <n v="42801909"/>
    <n v="14"/>
    <n v="0"/>
    <n v="1"/>
    <n v="1.0769230769230769"/>
    <n v="0"/>
    <n v="1.0769230769230769"/>
    <n v="1.0769230769230769"/>
    <n v="2"/>
    <n v="13320876"/>
    <n v="56122785"/>
    <n v="101583818"/>
  </r>
  <r>
    <x v="9"/>
    <n v="3781"/>
    <x v="31"/>
    <x v="373"/>
    <x v="373"/>
    <x v="365"/>
    <n v="14839"/>
    <n v="223574000091"/>
    <s v="23574223574000091"/>
    <s v="INSTITUCION EDUCATIVA ARIZAL"/>
    <n v="1"/>
    <n v="73.790695286022384"/>
    <n v="5.1679987308599955"/>
    <n v="0.76504725989548095"/>
    <n v="1.7650472598954809"/>
    <n v="217"/>
    <n v="15"/>
    <n v="0"/>
    <n v="10"/>
    <n v="0"/>
    <n v="72"/>
    <n v="0"/>
    <n v="81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45078.7091407506"/>
    <n v="26976057.435478345"/>
    <n v="10521573.799639674"/>
    <n v="0"/>
    <n v="42542710"/>
    <n v="0"/>
    <n v="0"/>
    <n v="0"/>
    <n v="0"/>
    <n v="0"/>
    <n v="0"/>
    <n v="0"/>
    <n v="0"/>
    <n v="0"/>
    <n v="42542710"/>
    <n v="196049.35483870967"/>
    <n v="1"/>
    <n v="0"/>
    <n v="0"/>
    <n v="1"/>
    <n v="24249724"/>
    <n v="42801908.899421684"/>
    <n v="42801909"/>
    <n v="25"/>
    <n v="1"/>
    <n v="0"/>
    <n v="1.9230769230769231"/>
    <n v="0"/>
    <n v="1.9230769230769231"/>
    <n v="1.9230769230769231"/>
    <n v="2"/>
    <n v="6660438"/>
    <n v="49462347"/>
    <n v="92005057"/>
  </r>
  <r>
    <x v="9"/>
    <n v="3781"/>
    <x v="31"/>
    <x v="373"/>
    <x v="373"/>
    <x v="365"/>
    <n v="14840"/>
    <n v="223574000130"/>
    <s v="23574223574000130"/>
    <s v="INSTITUCION EDUCATIVA CRISTO REY"/>
    <n v="1"/>
    <n v="73.790695286022384"/>
    <n v="5.1679987308599955"/>
    <n v="0.76504725989548095"/>
    <n v="1.7650472598954809"/>
    <n v="496"/>
    <n v="48"/>
    <n v="0"/>
    <n v="47"/>
    <n v="0"/>
    <n v="190"/>
    <n v="0"/>
    <n v="151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171299.094734851"/>
    <n v="60123108.401948467"/>
    <n v="16187036.614830269"/>
    <n v="0"/>
    <n v="95481444"/>
    <n v="0"/>
    <n v="0"/>
    <n v="0"/>
    <n v="0"/>
    <n v="0"/>
    <n v="0"/>
    <n v="0"/>
    <n v="0"/>
    <n v="0"/>
    <n v="95481444"/>
    <n v="192502.91129032258"/>
    <n v="1"/>
    <n v="0"/>
    <n v="0"/>
    <n v="1"/>
    <n v="24249724"/>
    <n v="42801908.899421684"/>
    <n v="42801909"/>
    <n v="95"/>
    <n v="1"/>
    <n v="0"/>
    <n v="7.3076923076923075"/>
    <n v="0"/>
    <n v="7.3076923076923075"/>
    <n v="4"/>
    <n v="4"/>
    <n v="6660438"/>
    <n v="49462347"/>
    <n v="144943791"/>
  </r>
  <r>
    <x v="9"/>
    <n v="3781"/>
    <x v="31"/>
    <x v="373"/>
    <x v="373"/>
    <x v="365"/>
    <n v="14841"/>
    <n v="223574000211"/>
    <s v="23574223574000211"/>
    <s v="INSTITUCION EDUCATIVA MORINDO FLORIDA"/>
    <n v="1"/>
    <n v="73.790695286022384"/>
    <n v="5.1679987308599955"/>
    <n v="0.76504725989548095"/>
    <n v="1.7650472598954809"/>
    <n v="264"/>
    <n v="14"/>
    <n v="0"/>
    <n v="16"/>
    <n v="0"/>
    <n v="116"/>
    <n v="0"/>
    <n v="87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54094.4509689007"/>
    <n v="35791762.479752317"/>
    <n v="8363302.2509956388"/>
    <n v="0"/>
    <n v="50209159"/>
    <n v="0"/>
    <n v="0"/>
    <n v="0"/>
    <n v="0"/>
    <n v="0"/>
    <n v="0"/>
    <n v="0"/>
    <n v="0"/>
    <n v="0"/>
    <n v="50209159"/>
    <n v="190186.20833333334"/>
    <n v="1"/>
    <n v="0"/>
    <n v="0"/>
    <n v="1"/>
    <n v="24249724"/>
    <n v="42801908.899421684"/>
    <n v="42801909"/>
    <n v="30"/>
    <n v="1"/>
    <n v="0"/>
    <n v="2.3076923076923075"/>
    <n v="0"/>
    <n v="2.3076923076923075"/>
    <n v="2.3076923076923075"/>
    <n v="3"/>
    <n v="6660438"/>
    <n v="49462347"/>
    <n v="99671506"/>
  </r>
  <r>
    <x v="9"/>
    <n v="3781"/>
    <x v="31"/>
    <x v="373"/>
    <x v="373"/>
    <x v="365"/>
    <n v="14842"/>
    <n v="223574000245"/>
    <s v="23574223574000245"/>
    <s v="INSTITUCION EDUCATIVA SABALITO ARRIBA"/>
    <n v="1"/>
    <n v="73.790695286022384"/>
    <n v="5.1679987308599955"/>
    <n v="0.76504725989548095"/>
    <n v="1.7650472598954809"/>
    <n v="272"/>
    <n v="13"/>
    <n v="0"/>
    <n v="12"/>
    <n v="0"/>
    <n v="118"/>
    <n v="0"/>
    <n v="100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45078.7091407506"/>
    <n v="38436473.993034504"/>
    <n v="7823734.3638346298"/>
    <n v="0"/>
    <n v="51305287"/>
    <n v="0"/>
    <n v="0"/>
    <n v="0"/>
    <n v="0"/>
    <n v="0"/>
    <n v="0"/>
    <n v="0"/>
    <n v="0"/>
    <n v="0"/>
    <n v="51305287"/>
    <n v="188622.3786764706"/>
    <n v="1"/>
    <n v="0"/>
    <n v="0"/>
    <n v="1"/>
    <n v="24249724"/>
    <n v="42801908.899421684"/>
    <n v="42801909"/>
    <n v="25"/>
    <n v="1"/>
    <n v="0"/>
    <n v="1.9230769230769231"/>
    <n v="0"/>
    <n v="1.9230769230769231"/>
    <n v="1.9230769230769231"/>
    <n v="2"/>
    <n v="6660438"/>
    <n v="49462347"/>
    <n v="100767634"/>
  </r>
  <r>
    <x v="9"/>
    <n v="3781"/>
    <x v="31"/>
    <x v="373"/>
    <x v="373"/>
    <x v="365"/>
    <n v="14843"/>
    <n v="223574000253"/>
    <s v="23574223574000253"/>
    <s v="INSTITUCION EDUCATIVA VILLA ESTHER"/>
    <n v="1"/>
    <n v="73.790695286022384"/>
    <n v="5.1679987308599955"/>
    <n v="0.76504725989548095"/>
    <n v="1.7650472598954809"/>
    <n v="307"/>
    <n v="15"/>
    <n v="0"/>
    <n v="12"/>
    <n v="0"/>
    <n v="140"/>
    <n v="0"/>
    <n v="93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48685.0058720103"/>
    <n v="41081185.506316699"/>
    <n v="12679845.34828371"/>
    <n v="0"/>
    <n v="59209716"/>
    <n v="0"/>
    <n v="0"/>
    <n v="0"/>
    <n v="0"/>
    <n v="0"/>
    <n v="0"/>
    <n v="0"/>
    <n v="0"/>
    <n v="0"/>
    <n v="59209716"/>
    <n v="192865.52442996742"/>
    <n v="1"/>
    <n v="0"/>
    <n v="0"/>
    <n v="1"/>
    <n v="24249724"/>
    <n v="42801908.899421684"/>
    <n v="42801909"/>
    <n v="27"/>
    <n v="1"/>
    <n v="0"/>
    <n v="2.0769230769230771"/>
    <n v="0"/>
    <n v="2.0769230769230771"/>
    <n v="2.0769230769230771"/>
    <n v="3"/>
    <n v="6660438"/>
    <n v="49462347"/>
    <n v="108672063"/>
  </r>
  <r>
    <x v="9"/>
    <n v="3781"/>
    <x v="31"/>
    <x v="373"/>
    <x v="373"/>
    <x v="365"/>
    <n v="100340"/>
    <n v="223574000334"/>
    <s v="23574223574000334"/>
    <s v="INSTITUCION EDUCATIVA  EL PLANCHÓN"/>
    <n v="1"/>
    <n v="73.790695286022384"/>
    <n v="5.1679987308599955"/>
    <n v="0.76504725989548095"/>
    <n v="1.7650472598954809"/>
    <n v="611"/>
    <n v="16"/>
    <n v="0"/>
    <n v="18"/>
    <n v="26"/>
    <n v="79"/>
    <n v="189"/>
    <n v="0"/>
    <n v="208"/>
    <n v="0"/>
    <n v="75"/>
    <n v="0"/>
    <n v="0"/>
    <n v="531"/>
    <n v="4"/>
    <n v="0"/>
    <n v="2"/>
    <n v="26"/>
    <n v="27"/>
    <n v="189"/>
    <n v="0"/>
    <n v="208"/>
    <n v="0"/>
    <n v="75"/>
    <n v="0"/>
    <n v="0"/>
    <n v="92671"/>
    <n v="81839"/>
    <n v="122758"/>
    <n v="150439"/>
    <n v="114333"/>
    <n v="99892"/>
    <n v="152848"/>
    <n v="184139"/>
    <n v="4252786.060166127"/>
    <n v="57346531.972926751"/>
    <n v="16250525.364768708"/>
    <n v="0"/>
    <n v="6861307.044431421"/>
    <n v="13928813.969952872"/>
    <n v="0"/>
    <n v="0"/>
    <n v="98639964"/>
    <n v="850557.21203322546"/>
    <n v="11469306.394585351"/>
    <n v="3250105.0729537415"/>
    <n v="0"/>
    <n v="242163.77803875605"/>
    <n v="952096.14478158869"/>
    <n v="0"/>
    <n v="0"/>
    <n v="16764229"/>
    <n v="115404193"/>
    <n v="188877.56628477905"/>
    <n v="1"/>
    <n v="0"/>
    <n v="0"/>
    <n v="1"/>
    <n v="24249724"/>
    <n v="42801908.899421684"/>
    <n v="42801909"/>
    <n v="60"/>
    <n v="1"/>
    <n v="0"/>
    <n v="2.6153846153846154"/>
    <n v="1.1555555555555554"/>
    <n v="3.7709401709401709"/>
    <n v="3.7709401709401709"/>
    <n v="4"/>
    <n v="6660438"/>
    <n v="49462347"/>
    <n v="164866540"/>
  </r>
  <r>
    <x v="9"/>
    <n v="3781"/>
    <x v="31"/>
    <x v="373"/>
    <x v="373"/>
    <x v="365"/>
    <n v="14846"/>
    <n v="223574000385"/>
    <s v="23574223574000385"/>
    <s v="INSTITUCION EDUCATIVA SANTA ISABEL"/>
    <n v="1"/>
    <n v="73.790695286022384"/>
    <n v="5.1679987308599955"/>
    <n v="0.76504725989548095"/>
    <n v="1.7650472598954809"/>
    <n v="302"/>
    <n v="9"/>
    <n v="0"/>
    <n v="16"/>
    <n v="0"/>
    <n v="116"/>
    <n v="0"/>
    <n v="116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45078.7091407506"/>
    <n v="40904871.405431218"/>
    <n v="12140277.461122701"/>
    <n v="0"/>
    <n v="58090228"/>
    <n v="0"/>
    <n v="0"/>
    <n v="0"/>
    <n v="0"/>
    <n v="0"/>
    <n v="0"/>
    <n v="0"/>
    <n v="0"/>
    <n v="0"/>
    <n v="58090228"/>
    <n v="192351.74834437086"/>
    <n v="1"/>
    <n v="0"/>
    <n v="0"/>
    <n v="1"/>
    <n v="24249724"/>
    <n v="42801908.899421684"/>
    <n v="42801909"/>
    <n v="25"/>
    <n v="1"/>
    <n v="0"/>
    <n v="1.9230769230769231"/>
    <n v="0"/>
    <n v="1.9230769230769231"/>
    <n v="1.9230769230769231"/>
    <n v="2"/>
    <n v="6660438"/>
    <n v="49462347"/>
    <n v="107552575"/>
  </r>
  <r>
    <x v="9"/>
    <n v="3781"/>
    <x v="31"/>
    <x v="373"/>
    <x v="373"/>
    <x v="365"/>
    <n v="14847"/>
    <n v="223574000822"/>
    <s v="23574223574000822"/>
    <s v="INSTITUCION EDUCATIVA EL SILENCIO"/>
    <n v="1"/>
    <n v="73.790695286022384"/>
    <n v="5.1679987308599955"/>
    <n v="0.76504725989548095"/>
    <n v="1.7650472598954809"/>
    <n v="354"/>
    <n v="24"/>
    <n v="0"/>
    <n v="35"/>
    <n v="0"/>
    <n v="153"/>
    <n v="0"/>
    <n v="100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906385.753572172"/>
    <n v="44607467.524026282"/>
    <n v="11330925.630381187"/>
    <n v="0"/>
    <n v="67844779"/>
    <n v="0"/>
    <n v="0"/>
    <n v="0"/>
    <n v="0"/>
    <n v="0"/>
    <n v="0"/>
    <n v="0"/>
    <n v="0"/>
    <n v="0"/>
    <n v="67844779"/>
    <n v="191651.91807909604"/>
    <n v="1"/>
    <n v="0"/>
    <n v="0"/>
    <n v="1"/>
    <n v="24249724"/>
    <n v="42801908.899421684"/>
    <n v="42801909"/>
    <n v="59"/>
    <n v="1"/>
    <n v="0"/>
    <n v="4.5384615384615383"/>
    <n v="0"/>
    <n v="4.5384615384615383"/>
    <n v="4"/>
    <n v="4"/>
    <n v="6660438"/>
    <n v="49462347"/>
    <n v="117307126"/>
  </r>
  <r>
    <x v="9"/>
    <n v="3781"/>
    <x v="31"/>
    <x v="373"/>
    <x v="373"/>
    <x v="365"/>
    <n v="14848"/>
    <n v="223574001063"/>
    <s v="23574223574001063"/>
    <s v="INSTITUCION EDUCATIVA EL CONTENTO ARRIBA"/>
    <n v="1"/>
    <n v="73.790695286022384"/>
    <n v="5.1679987308599955"/>
    <n v="0.76504725989548095"/>
    <n v="1.7650472598954809"/>
    <n v="277"/>
    <n v="15"/>
    <n v="0"/>
    <n v="21"/>
    <n v="0"/>
    <n v="140"/>
    <n v="0"/>
    <n v="82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64913.3411626806"/>
    <n v="39141730.396576419"/>
    <n v="5125894.9280295847"/>
    <n v="0"/>
    <n v="51532539"/>
    <n v="0"/>
    <n v="0"/>
    <n v="0"/>
    <n v="0"/>
    <n v="0"/>
    <n v="0"/>
    <n v="0"/>
    <n v="0"/>
    <n v="0"/>
    <n v="51532539"/>
    <n v="186038.04693140794"/>
    <n v="1"/>
    <n v="0"/>
    <n v="0"/>
    <n v="1"/>
    <n v="24249724"/>
    <n v="42801908.899421684"/>
    <n v="42801909"/>
    <n v="36"/>
    <n v="1"/>
    <n v="0"/>
    <n v="2.7692307692307692"/>
    <n v="0"/>
    <n v="2.7692307692307692"/>
    <n v="2.7692307692307692"/>
    <n v="3"/>
    <n v="6660438"/>
    <n v="49462347"/>
    <n v="100994886"/>
  </r>
  <r>
    <x v="9"/>
    <n v="3781"/>
    <x v="31"/>
    <x v="373"/>
    <x v="373"/>
    <x v="365"/>
    <n v="14851"/>
    <n v="223574001314"/>
    <s v="23574223574001314"/>
    <s v="INSTITUCION EDUCATIVA SAN JOSE DEL PANTANO"/>
    <n v="1"/>
    <n v="73.790695286022384"/>
    <n v="5.1679987308599955"/>
    <n v="0.76504725989548095"/>
    <n v="1.7650472598954809"/>
    <n v="408"/>
    <n v="34"/>
    <n v="0"/>
    <n v="27"/>
    <n v="0"/>
    <n v="147"/>
    <n v="0"/>
    <n v="147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09992.050303431"/>
    <n v="51836345.660330936"/>
    <n v="14298549.009766737"/>
    <n v="0"/>
    <n v="78444887"/>
    <n v="0"/>
    <n v="0"/>
    <n v="0"/>
    <n v="0"/>
    <n v="0"/>
    <n v="0"/>
    <n v="0"/>
    <n v="0"/>
    <n v="0"/>
    <n v="78444887"/>
    <n v="192266.87990196078"/>
    <n v="1"/>
    <n v="0"/>
    <n v="0"/>
    <n v="1"/>
    <n v="24249724"/>
    <n v="42801908.899421684"/>
    <n v="42801909"/>
    <n v="61"/>
    <n v="1"/>
    <n v="0"/>
    <n v="4.6923076923076925"/>
    <n v="0"/>
    <n v="4.6923076923076925"/>
    <n v="4"/>
    <n v="4"/>
    <n v="6660438"/>
    <n v="49462347"/>
    <n v="127907234"/>
  </r>
  <r>
    <x v="9"/>
    <n v="3781"/>
    <x v="31"/>
    <x v="374"/>
    <x v="374"/>
    <x v="366"/>
    <n v="14855"/>
    <n v="223580000222"/>
    <s v="23580223580000222"/>
    <s v="INSTITUCION EDUCATIVA SIMON BOLIVAR"/>
    <n v="1"/>
    <n v="55.553352406311078"/>
    <n v="3.8907297677301713"/>
    <n v="0.57179862802171144"/>
    <n v="1.5717986280217113"/>
    <n v="436"/>
    <n v="24"/>
    <n v="0"/>
    <n v="25"/>
    <n v="0"/>
    <n v="168"/>
    <n v="0"/>
    <n v="167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805714.1743427105"/>
    <n v="52598386.364365503"/>
    <n v="12492806.388184851"/>
    <n v="0"/>
    <n v="73896907"/>
    <n v="0"/>
    <n v="0"/>
    <n v="0"/>
    <n v="0"/>
    <n v="0"/>
    <n v="0"/>
    <n v="0"/>
    <n v="0"/>
    <n v="0"/>
    <n v="73896907"/>
    <n v="169488.31880733944"/>
    <n v="1"/>
    <n v="1"/>
    <n v="1"/>
    <n v="1"/>
    <n v="24249724"/>
    <n v="38115682.913105167"/>
    <n v="38115683"/>
    <n v="49"/>
    <n v="1"/>
    <n v="0"/>
    <n v="3.7692307692307692"/>
    <n v="0"/>
    <n v="3.7692307692307692"/>
    <n v="3.7692307692307692"/>
    <n v="4"/>
    <n v="6660438"/>
    <n v="44776121"/>
    <n v="118673028"/>
  </r>
  <r>
    <x v="9"/>
    <n v="3781"/>
    <x v="31"/>
    <x v="374"/>
    <x v="374"/>
    <x v="366"/>
    <n v="14856"/>
    <n v="223580000249"/>
    <s v="23580223580000249"/>
    <s v="INSTITUCION EDUCATIVA VILLANUEVA"/>
    <n v="1"/>
    <n v="55.553352406311078"/>
    <n v="3.8907297677301713"/>
    <n v="0.57179862802171144"/>
    <n v="1.5717986280217113"/>
    <n v="359"/>
    <n v="26"/>
    <n v="0"/>
    <n v="15"/>
    <n v="0"/>
    <n v="125"/>
    <n v="0"/>
    <n v="150"/>
    <n v="0"/>
    <n v="43"/>
    <n v="0"/>
    <n v="0"/>
    <n v="0"/>
    <n v="359"/>
    <n v="26"/>
    <n v="0"/>
    <n v="15"/>
    <n v="0"/>
    <n v="125"/>
    <n v="0"/>
    <n v="150"/>
    <n v="0"/>
    <n v="43"/>
    <n v="0"/>
    <n v="0"/>
    <n v="0"/>
    <n v="92671"/>
    <n v="81839"/>
    <n v="122758"/>
    <n v="150439"/>
    <n v="114333"/>
    <n v="99892"/>
    <n v="152848"/>
    <n v="184139"/>
    <n v="0"/>
    <n v="0"/>
    <n v="0"/>
    <n v="0"/>
    <n v="7368046.5540418588"/>
    <n v="43177779.851344816"/>
    <n v="10330589.897922089"/>
    <n v="0"/>
    <n v="60876416"/>
    <n v="0"/>
    <n v="0"/>
    <n v="0"/>
    <n v="0"/>
    <n v="1473609.310808372"/>
    <n v="8635555.9702689629"/>
    <n v="2066117.9795844178"/>
    <n v="0"/>
    <n v="12175283"/>
    <n v="73051699"/>
    <n v="203486.62674094707"/>
    <n v="1"/>
    <n v="1"/>
    <n v="1"/>
    <n v="1"/>
    <n v="24249724"/>
    <n v="38115682.913105167"/>
    <n v="38115683"/>
    <n v="41"/>
    <n v="1"/>
    <n v="0"/>
    <n v="3.1538461538461537"/>
    <n v="0"/>
    <n v="3.1538461538461537"/>
    <n v="3.1538461538461537"/>
    <n v="4"/>
    <n v="6660438"/>
    <n v="44776121"/>
    <n v="117827820"/>
  </r>
  <r>
    <x v="9"/>
    <n v="3781"/>
    <x v="31"/>
    <x v="374"/>
    <x v="374"/>
    <x v="366"/>
    <n v="142237"/>
    <n v="223580000257"/>
    <s v="23580223580000257"/>
    <s v="INSTITUCION EDUCATIVA PIO XII"/>
    <n v="1"/>
    <n v="55.553352406311078"/>
    <n v="3.8907297677301713"/>
    <n v="0.57179862802171144"/>
    <n v="1.5717986280217113"/>
    <n v="599"/>
    <n v="73"/>
    <n v="0"/>
    <n v="46"/>
    <n v="0"/>
    <n v="253"/>
    <n v="0"/>
    <n v="189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385305.85197515"/>
    <n v="69398467.979252398"/>
    <n v="9129358.5144427754"/>
    <n v="0"/>
    <n v="99913132"/>
    <n v="0"/>
    <n v="0"/>
    <n v="0"/>
    <n v="0"/>
    <n v="0"/>
    <n v="0"/>
    <n v="0"/>
    <n v="0"/>
    <n v="0"/>
    <n v="99913132"/>
    <n v="166799.88647746242"/>
    <n v="1"/>
    <n v="1"/>
    <n v="1"/>
    <n v="1"/>
    <n v="24249724"/>
    <n v="38115682.913105167"/>
    <n v="38115683"/>
    <n v="119"/>
    <n v="0"/>
    <n v="1"/>
    <n v="9.1538461538461533"/>
    <n v="0"/>
    <n v="9.1538461538461533"/>
    <n v="4"/>
    <n v="4"/>
    <n v="26641753"/>
    <n v="64757436"/>
    <n v="164670568"/>
  </r>
  <r>
    <x v="9"/>
    <n v="3781"/>
    <x v="31"/>
    <x v="374"/>
    <x v="374"/>
    <x v="366"/>
    <n v="14857"/>
    <n v="223580000281"/>
    <s v="23580223580000281"/>
    <s v="CENTRO EDUCATIVO FRANCISCO JOSE DE CALDAS"/>
    <n v="1"/>
    <n v="55.553352406311078"/>
    <n v="3.8907297677301713"/>
    <n v="0.57179862802171144"/>
    <n v="1.5717986280217113"/>
    <n v="445"/>
    <n v="49"/>
    <n v="0"/>
    <n v="56"/>
    <n v="0"/>
    <n v="303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869387.516448665"/>
    <n v="53383436.907117225"/>
    <n v="0"/>
    <n v="0"/>
    <n v="72252824"/>
    <n v="0"/>
    <n v="0"/>
    <n v="0"/>
    <n v="0"/>
    <n v="0"/>
    <n v="0"/>
    <n v="0"/>
    <n v="0"/>
    <n v="0"/>
    <n v="72252824"/>
    <n v="162365.89662921347"/>
    <n v="1"/>
    <n v="1"/>
    <n v="1"/>
    <n v="1"/>
    <n v="24249724"/>
    <n v="38115682.913105167"/>
    <n v="38115683"/>
    <n v="105"/>
    <n v="0"/>
    <n v="1"/>
    <n v="8.0769230769230766"/>
    <n v="0"/>
    <n v="8.0769230769230766"/>
    <n v="4"/>
    <n v="4"/>
    <n v="26641753"/>
    <n v="64757436"/>
    <n v="137010260"/>
  </r>
  <r>
    <x v="9"/>
    <n v="3781"/>
    <x v="31"/>
    <x v="374"/>
    <x v="374"/>
    <x v="366"/>
    <n v="14858"/>
    <n v="223580000290"/>
    <s v="23580223580000290"/>
    <s v="INSTITUCION EDUCATIVA PICA PICA VIEJO"/>
    <n v="1"/>
    <n v="55.553352406311078"/>
    <n v="3.8907297677301713"/>
    <n v="0.57179862802171144"/>
    <n v="1.5717986280217113"/>
    <n v="583"/>
    <n v="16"/>
    <n v="0"/>
    <n v="44"/>
    <n v="0"/>
    <n v="231"/>
    <n v="0"/>
    <n v="226"/>
    <n v="0"/>
    <n v="66"/>
    <n v="0"/>
    <n v="0"/>
    <n v="0"/>
    <n v="541"/>
    <n v="16"/>
    <n v="0"/>
    <n v="35"/>
    <n v="0"/>
    <n v="198"/>
    <n v="0"/>
    <n v="226"/>
    <n v="0"/>
    <n v="66"/>
    <n v="0"/>
    <n v="0"/>
    <n v="0"/>
    <n v="92671"/>
    <n v="81839"/>
    <n v="122758"/>
    <n v="150439"/>
    <n v="114333"/>
    <n v="99892"/>
    <n v="152848"/>
    <n v="184139"/>
    <n v="0"/>
    <n v="0"/>
    <n v="0"/>
    <n v="0"/>
    <n v="10782507.152256379"/>
    <n v="71753619.607507572"/>
    <n v="15856254.261926927"/>
    <n v="0"/>
    <n v="98392381"/>
    <n v="0"/>
    <n v="0"/>
    <n v="0"/>
    <n v="0"/>
    <n v="1833026.2158835847"/>
    <n v="13314457.205069238"/>
    <n v="3171250.8523853854"/>
    <n v="0"/>
    <n v="18318734"/>
    <n v="116711115"/>
    <n v="200190.59176672384"/>
    <n v="1"/>
    <n v="1"/>
    <n v="1"/>
    <n v="1"/>
    <n v="24249724"/>
    <n v="38115682.913105167"/>
    <n v="38115683"/>
    <n v="60"/>
    <n v="1"/>
    <n v="0"/>
    <n v="4.615384615384615"/>
    <n v="0"/>
    <n v="4.615384615384615"/>
    <n v="4"/>
    <n v="4"/>
    <n v="6660438"/>
    <n v="44776121"/>
    <n v="161487236"/>
  </r>
  <r>
    <x v="9"/>
    <n v="3781"/>
    <x v="31"/>
    <x v="374"/>
    <x v="374"/>
    <x v="366"/>
    <n v="14859"/>
    <n v="223580000311"/>
    <s v="23580223580000311"/>
    <s v="INSTITUCION EDUCATIVA LUCILA GODOY"/>
    <n v="1"/>
    <n v="55.553352406311078"/>
    <n v="3.8907297677301713"/>
    <n v="0.57179862802171144"/>
    <n v="1.5717986280217113"/>
    <n v="540"/>
    <n v="13"/>
    <n v="0"/>
    <n v="19"/>
    <n v="0"/>
    <n v="244"/>
    <n v="0"/>
    <n v="186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50670.4812034024"/>
    <n v="67514346.676648259"/>
    <n v="18739209.582277279"/>
    <n v="0"/>
    <n v="92004227"/>
    <n v="0"/>
    <n v="0"/>
    <n v="0"/>
    <n v="0"/>
    <n v="0"/>
    <n v="0"/>
    <n v="0"/>
    <n v="0"/>
    <n v="0"/>
    <n v="92004227"/>
    <n v="170378.19814814813"/>
    <n v="1"/>
    <n v="1"/>
    <n v="1"/>
    <n v="1"/>
    <n v="24249724"/>
    <n v="38115682.913105167"/>
    <n v="38115683"/>
    <n v="32"/>
    <n v="1"/>
    <n v="0"/>
    <n v="2.4615384615384617"/>
    <n v="0"/>
    <n v="2.4615384615384617"/>
    <n v="2.4615384615384617"/>
    <n v="3"/>
    <n v="6660438"/>
    <n v="44776121"/>
    <n v="136780348"/>
  </r>
  <r>
    <x v="9"/>
    <n v="3781"/>
    <x v="31"/>
    <x v="374"/>
    <x v="374"/>
    <x v="366"/>
    <n v="14861"/>
    <n v="223580000711"/>
    <s v="23580223580000711"/>
    <s v="INSTITUCION EDUCATIVA PABLO VI"/>
    <n v="1"/>
    <n v="55.553352406311078"/>
    <n v="3.8907297677301713"/>
    <n v="0.57179862802171144"/>
    <n v="1.5717986280217113"/>
    <n v="676"/>
    <n v="37"/>
    <n v="0"/>
    <n v="37"/>
    <n v="0"/>
    <n v="199"/>
    <n v="0"/>
    <n v="319"/>
    <n v="0"/>
    <n v="84"/>
    <n v="0"/>
    <n v="0"/>
    <n v="0"/>
    <n v="657"/>
    <n v="37"/>
    <n v="0"/>
    <n v="35"/>
    <n v="0"/>
    <n v="182"/>
    <n v="0"/>
    <n v="319"/>
    <n v="0"/>
    <n v="84"/>
    <n v="0"/>
    <n v="0"/>
    <n v="0"/>
    <n v="92671"/>
    <n v="81839"/>
    <n v="122758"/>
    <n v="150439"/>
    <n v="114333"/>
    <n v="99892"/>
    <n v="152848"/>
    <n v="184139"/>
    <n v="0"/>
    <n v="0"/>
    <n v="0"/>
    <n v="0"/>
    <n v="13298425.487782868"/>
    <n v="81331236.229078606"/>
    <n v="20180687.242452454"/>
    <n v="0"/>
    <n v="114810349"/>
    <n v="0"/>
    <n v="0"/>
    <n v="0"/>
    <n v="0"/>
    <n v="2587801.7165415315"/>
    <n v="15732412.876744548"/>
    <n v="4036137.4484904911"/>
    <n v="0"/>
    <n v="22356352"/>
    <n v="137166701"/>
    <n v="202909.32100591715"/>
    <n v="1"/>
    <n v="1"/>
    <n v="1"/>
    <n v="1"/>
    <n v="24249724"/>
    <n v="38115682.913105167"/>
    <n v="38115683"/>
    <n v="74"/>
    <n v="0"/>
    <n v="1"/>
    <n v="5.6923076923076925"/>
    <n v="0"/>
    <n v="5.6923076923076925"/>
    <n v="4"/>
    <n v="4"/>
    <n v="26641753"/>
    <n v="64757436"/>
    <n v="201924137"/>
  </r>
  <r>
    <x v="9"/>
    <n v="3781"/>
    <x v="31"/>
    <x v="374"/>
    <x v="374"/>
    <x v="366"/>
    <n v="14862"/>
    <n v="223580001121"/>
    <s v="23580223580001121"/>
    <s v="INSTITUCION EDUCATIVA JUAN PABLO II"/>
    <n v="1"/>
    <n v="55.553352406311078"/>
    <n v="3.8907297677301713"/>
    <n v="0.57179862802171144"/>
    <n v="1.5717986280217113"/>
    <n v="594"/>
    <n v="62"/>
    <n v="0"/>
    <n v="50"/>
    <n v="0"/>
    <n v="218"/>
    <n v="0"/>
    <n v="203"/>
    <n v="0"/>
    <n v="61"/>
    <n v="0"/>
    <n v="0"/>
    <n v="0"/>
    <n v="594"/>
    <n v="62"/>
    <n v="0"/>
    <n v="50"/>
    <n v="0"/>
    <n v="218"/>
    <n v="0"/>
    <n v="203"/>
    <n v="0"/>
    <n v="61"/>
    <n v="0"/>
    <n v="0"/>
    <n v="0"/>
    <n v="92671"/>
    <n v="81839"/>
    <n v="122758"/>
    <n v="150439"/>
    <n v="114333"/>
    <n v="99892"/>
    <n v="152848"/>
    <n v="184139"/>
    <n v="0"/>
    <n v="0"/>
    <n v="0"/>
    <n v="0"/>
    <n v="20127346.68421191"/>
    <n v="66101255.699695155"/>
    <n v="14655022.878447615"/>
    <n v="0"/>
    <n v="100883625"/>
    <n v="0"/>
    <n v="0"/>
    <n v="0"/>
    <n v="0"/>
    <n v="4025469.3368423819"/>
    <n v="13220251.139939032"/>
    <n v="2931004.575689523"/>
    <n v="0"/>
    <n v="20176725"/>
    <n v="121060350"/>
    <n v="203805.30303030304"/>
    <n v="1"/>
    <n v="1"/>
    <n v="1"/>
    <n v="1"/>
    <n v="24249724"/>
    <n v="38115682.913105167"/>
    <n v="38115683"/>
    <n v="112"/>
    <n v="0"/>
    <n v="1"/>
    <n v="8.615384615384615"/>
    <n v="0"/>
    <n v="8.615384615384615"/>
    <n v="4"/>
    <n v="4"/>
    <n v="26641753"/>
    <n v="64757436"/>
    <n v="185817786"/>
  </r>
  <r>
    <x v="9"/>
    <n v="3781"/>
    <x v="31"/>
    <x v="374"/>
    <x v="374"/>
    <x v="366"/>
    <n v="20811"/>
    <n v="223580006468"/>
    <s v="23580223580006468"/>
    <s v="INSTITUCION EDUCATIVA SANTA TERESITA"/>
    <n v="1"/>
    <n v="55.553352406311078"/>
    <n v="3.8907297677301713"/>
    <n v="0.57179862802171144"/>
    <n v="1.5717986280217113"/>
    <n v="994"/>
    <n v="57"/>
    <n v="0"/>
    <n v="64"/>
    <n v="0"/>
    <n v="436"/>
    <n v="0"/>
    <n v="351"/>
    <n v="0"/>
    <n v="8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744722.757050365"/>
    <n v="123566955.42912135"/>
    <n v="20661179.795844179"/>
    <n v="0"/>
    <n v="165972858"/>
    <n v="0"/>
    <n v="0"/>
    <n v="0"/>
    <n v="0"/>
    <n v="0"/>
    <n v="0"/>
    <n v="0"/>
    <n v="0"/>
    <n v="0"/>
    <n v="165972858"/>
    <n v="166974.70623742454"/>
    <n v="1"/>
    <n v="1"/>
    <n v="1"/>
    <n v="1"/>
    <n v="24249724"/>
    <n v="38115682.913105167"/>
    <n v="38115683"/>
    <n v="121"/>
    <n v="1"/>
    <n v="0"/>
    <n v="9.3076923076923084"/>
    <n v="0"/>
    <n v="9.3076923076923084"/>
    <n v="4"/>
    <n v="4"/>
    <n v="6660438"/>
    <n v="44776121"/>
    <n v="210748979"/>
  </r>
  <r>
    <x v="9"/>
    <n v="3781"/>
    <x v="31"/>
    <x v="375"/>
    <x v="375"/>
    <x v="367"/>
    <n v="13886"/>
    <n v="223586000127"/>
    <s v="23586223586000127"/>
    <s v="INSTITUCION EDUCATIVA ASERRADERO"/>
    <n v="1"/>
    <n v="36.083526050877431"/>
    <n v="2.5271426988601853"/>
    <n v="0.36549021287461564"/>
    <n v="1.3654902128746156"/>
    <n v="664"/>
    <n v="44"/>
    <n v="0"/>
    <n v="40"/>
    <n v="0"/>
    <n v="223"/>
    <n v="0"/>
    <n v="277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14129.770721847"/>
    <n v="68200774.172235548"/>
    <n v="16696995.84459674"/>
    <n v="0"/>
    <n v="98011900"/>
    <n v="0"/>
    <n v="0"/>
    <n v="0"/>
    <n v="0"/>
    <n v="0"/>
    <n v="0"/>
    <n v="0"/>
    <n v="0"/>
    <n v="0"/>
    <n v="98011900"/>
    <n v="147608.28313253011"/>
    <n v="1"/>
    <n v="0"/>
    <n v="0"/>
    <n v="1"/>
    <n v="24249724"/>
    <n v="33112760.786910675"/>
    <n v="33112761"/>
    <n v="84"/>
    <n v="1"/>
    <n v="0"/>
    <n v="6.4615384615384617"/>
    <n v="0"/>
    <n v="6.4615384615384617"/>
    <n v="4"/>
    <n v="4"/>
    <n v="6660438"/>
    <n v="39773199"/>
    <n v="137785099"/>
  </r>
  <r>
    <x v="9"/>
    <n v="3781"/>
    <x v="31"/>
    <x v="375"/>
    <x v="375"/>
    <x v="367"/>
    <n v="13887"/>
    <n v="223586000143"/>
    <s v="23586223586000143"/>
    <s v="CENTRO EDUCATIVO COMEJEN"/>
    <n v="1"/>
    <n v="36.083526050877431"/>
    <n v="2.5271426988601853"/>
    <n v="0.36549021287461564"/>
    <n v="1.3654902128746156"/>
    <n v="294"/>
    <n v="13"/>
    <n v="0"/>
    <n v="17"/>
    <n v="0"/>
    <n v="196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83617.7752578026"/>
    <n v="36010008.76294037"/>
    <n v="0"/>
    <n v="0"/>
    <n v="40693627"/>
    <n v="0"/>
    <n v="0"/>
    <n v="0"/>
    <n v="0"/>
    <n v="0"/>
    <n v="0"/>
    <n v="0"/>
    <n v="0"/>
    <n v="0"/>
    <n v="40693627"/>
    <n v="138413.69727891157"/>
    <n v="1"/>
    <n v="0"/>
    <n v="0"/>
    <n v="1"/>
    <n v="24249724"/>
    <n v="33112760.786910675"/>
    <n v="33112761"/>
    <n v="30"/>
    <n v="1"/>
    <n v="0"/>
    <n v="2.3076923076923075"/>
    <n v="0"/>
    <n v="2.3076923076923075"/>
    <n v="2.3076923076923075"/>
    <n v="3"/>
    <n v="6660438"/>
    <n v="39773199"/>
    <n v="80466826"/>
  </r>
  <r>
    <x v="9"/>
    <n v="3781"/>
    <x v="31"/>
    <x v="375"/>
    <x v="375"/>
    <x v="367"/>
    <n v="13888"/>
    <n v="223586000208"/>
    <s v="23586223586000208"/>
    <s v="INSTITUCION EDUCATIVA LOS CORRALES"/>
    <n v="1"/>
    <n v="36.083526050877431"/>
    <n v="2.5271426988601853"/>
    <n v="0.36549021287461564"/>
    <n v="1.3654902128746156"/>
    <n v="575"/>
    <n v="18"/>
    <n v="0"/>
    <n v="46"/>
    <n v="0"/>
    <n v="229"/>
    <n v="0"/>
    <n v="214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991717.9205499794"/>
    <n v="60425885.916600697"/>
    <n v="14192446.467907228"/>
    <n v="0"/>
    <n v="84610050"/>
    <n v="0"/>
    <n v="0"/>
    <n v="0"/>
    <n v="0"/>
    <n v="0"/>
    <n v="0"/>
    <n v="0"/>
    <n v="0"/>
    <n v="0"/>
    <n v="84610050"/>
    <n v="147147.91304347827"/>
    <n v="1"/>
    <n v="0"/>
    <n v="0"/>
    <n v="1"/>
    <n v="24249724"/>
    <n v="33112760.786910675"/>
    <n v="33112761"/>
    <n v="64"/>
    <n v="1"/>
    <n v="0"/>
    <n v="4.9230769230769234"/>
    <n v="0"/>
    <n v="4.9230769230769234"/>
    <n v="4"/>
    <n v="4"/>
    <n v="6660438"/>
    <n v="39773199"/>
    <n v="124383249"/>
  </r>
  <r>
    <x v="9"/>
    <n v="3784"/>
    <x v="33"/>
    <x v="376"/>
    <x v="376"/>
    <x v="368"/>
    <n v="2793"/>
    <n v="223660000231"/>
    <s v="23660223660000231"/>
    <s v="INSTITUCION EDUCATIVA LAS LLANADAS"/>
    <n v="1"/>
    <n v="25.29092649718115"/>
    <n v="1.7712731331922249"/>
    <n v="0.25112842717646366"/>
    <n v="1.2511284271764636"/>
    <n v="782"/>
    <n v="0"/>
    <n v="0"/>
    <n v="42"/>
    <n v="0"/>
    <n v="241"/>
    <n v="0"/>
    <n v="352"/>
    <n v="0"/>
    <n v="147"/>
    <n v="0"/>
    <n v="0"/>
    <n v="0"/>
    <n v="742"/>
    <n v="0"/>
    <n v="0"/>
    <n v="35"/>
    <n v="0"/>
    <n v="208"/>
    <n v="0"/>
    <n v="352"/>
    <n v="0"/>
    <n v="147"/>
    <n v="0"/>
    <n v="0"/>
    <n v="0"/>
    <n v="92671"/>
    <n v="81839"/>
    <n v="122758"/>
    <n v="150439"/>
    <n v="114333"/>
    <n v="99892"/>
    <n v="152848"/>
    <n v="184139"/>
    <n v="0"/>
    <n v="0"/>
    <n v="0"/>
    <n v="0"/>
    <n v="6007901.1915033972"/>
    <n v="74111788.462574199"/>
    <n v="28111174.242049012"/>
    <n v="0"/>
    <n v="108230864"/>
    <n v="0"/>
    <n v="0"/>
    <n v="0"/>
    <n v="0"/>
    <n v="1001316.8652505663"/>
    <n v="13997504.734921265"/>
    <n v="5622234.8484098027"/>
    <n v="0"/>
    <n v="20621056"/>
    <n v="128851920"/>
    <n v="164772.27621483375"/>
    <n v="1"/>
    <n v="0"/>
    <n v="0"/>
    <n v="1"/>
    <n v="24249724"/>
    <n v="30339519.047583342"/>
    <n v="30339519"/>
    <n v="42"/>
    <n v="1"/>
    <n v="0"/>
    <n v="3.2307692307692308"/>
    <n v="0"/>
    <n v="3.2307692307692308"/>
    <n v="3.2307692307692308"/>
    <n v="4"/>
    <n v="6660438"/>
    <n v="36999957"/>
    <n v="165851877"/>
  </r>
  <r>
    <x v="9"/>
    <n v="3784"/>
    <x v="33"/>
    <x v="376"/>
    <x v="376"/>
    <x v="368"/>
    <n v="2795"/>
    <n v="223660000312"/>
    <s v="23660223660000312"/>
    <s v="INSTITUCIÓN EDUCATIVA LOS GALANES"/>
    <n v="1"/>
    <n v="25.29092649718115"/>
    <n v="1.7712731331922249"/>
    <n v="0.25112842717646366"/>
    <n v="1.2511284271764636"/>
    <n v="482"/>
    <n v="1"/>
    <n v="0"/>
    <n v="38"/>
    <n v="0"/>
    <n v="207"/>
    <n v="0"/>
    <n v="168"/>
    <n v="0"/>
    <n v="68"/>
    <n v="0"/>
    <n v="0"/>
    <n v="0"/>
    <n v="28"/>
    <n v="0"/>
    <n v="0"/>
    <n v="3"/>
    <n v="0"/>
    <n v="2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78765.3921102975"/>
    <n v="46866645.317816734"/>
    <n v="13003808.492920632"/>
    <n v="0"/>
    <n v="65449219"/>
    <n v="0"/>
    <n v="0"/>
    <n v="0"/>
    <n v="0"/>
    <n v="85827.159878619961"/>
    <n v="624888.60423755646"/>
    <n v="0"/>
    <n v="0"/>
    <n v="710716"/>
    <n v="66159935"/>
    <n v="137261.27593360996"/>
    <n v="1"/>
    <n v="0"/>
    <n v="0"/>
    <n v="1"/>
    <n v="24249724"/>
    <n v="30339519.047583342"/>
    <n v="30339519"/>
    <n v="39"/>
    <n v="1"/>
    <n v="0"/>
    <n v="3"/>
    <n v="0"/>
    <n v="3"/>
    <n v="3"/>
    <n v="3"/>
    <n v="6660438"/>
    <n v="36999957"/>
    <n v="103159892"/>
  </r>
  <r>
    <x v="9"/>
    <n v="3784"/>
    <x v="33"/>
    <x v="376"/>
    <x v="376"/>
    <x v="368"/>
    <n v="2789"/>
    <n v="223660000339"/>
    <s v="23660223660000339"/>
    <s v="CENTRO EDUCATIVO DE GUAIMARO"/>
    <n v="1"/>
    <n v="25.29092649718115"/>
    <n v="1.7712731331922249"/>
    <n v="0.25112842717646366"/>
    <n v="1.2511284271764636"/>
    <n v="131"/>
    <n v="6"/>
    <n v="0"/>
    <n v="16"/>
    <n v="0"/>
    <n v="1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46995.8622160652"/>
    <n v="13622571.572378732"/>
    <n v="0"/>
    <n v="0"/>
    <n v="16769567"/>
    <n v="0"/>
    <n v="0"/>
    <n v="0"/>
    <n v="0"/>
    <n v="0"/>
    <n v="0"/>
    <n v="0"/>
    <n v="0"/>
    <n v="0"/>
    <n v="16769567"/>
    <n v="128011.96183206108"/>
    <n v="1"/>
    <n v="0"/>
    <n v="0"/>
    <n v="1"/>
    <n v="24249724"/>
    <n v="30339519.047583342"/>
    <n v="30339519"/>
    <n v="22"/>
    <n v="1"/>
    <n v="0"/>
    <n v="1.6923076923076923"/>
    <n v="0"/>
    <n v="1.6923076923076923"/>
    <n v="1.6923076923076923"/>
    <n v="2"/>
    <n v="6660438"/>
    <n v="36999957"/>
    <n v="53769524"/>
  </r>
  <r>
    <x v="9"/>
    <n v="3784"/>
    <x v="33"/>
    <x v="376"/>
    <x v="376"/>
    <x v="368"/>
    <n v="2788"/>
    <n v="223660000355"/>
    <s v="23660223660000355"/>
    <s v="CENTRO EDUCATIVO EL ESCOBAR"/>
    <n v="1"/>
    <n v="25.29092649718115"/>
    <n v="1.7712731331922249"/>
    <n v="0.25112842717646366"/>
    <n v="1.2511284271764636"/>
    <n v="256"/>
    <n v="14"/>
    <n v="0"/>
    <n v="25"/>
    <n v="0"/>
    <n v="217"/>
    <n v="0"/>
    <n v="0"/>
    <n v="0"/>
    <n v="0"/>
    <n v="0"/>
    <n v="0"/>
    <n v="0"/>
    <n v="26"/>
    <n v="5"/>
    <n v="0"/>
    <n v="1"/>
    <n v="0"/>
    <n v="2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78765.3921102975"/>
    <n v="27120165.423909951"/>
    <n v="0"/>
    <n v="0"/>
    <n v="32698931"/>
    <n v="0"/>
    <n v="0"/>
    <n v="0"/>
    <n v="0"/>
    <n v="171654.31975723992"/>
    <n v="499910.8833900452"/>
    <n v="0"/>
    <n v="0"/>
    <n v="671565"/>
    <n v="33370496"/>
    <n v="130353.5"/>
    <n v="1"/>
    <n v="0"/>
    <n v="0"/>
    <n v="1"/>
    <n v="24249724"/>
    <n v="30339519.047583342"/>
    <n v="30339519"/>
    <n v="39"/>
    <n v="1"/>
    <n v="0"/>
    <n v="3"/>
    <n v="0"/>
    <n v="3"/>
    <n v="3"/>
    <n v="3"/>
    <n v="6660438"/>
    <n v="36999957"/>
    <n v="70370453"/>
  </r>
  <r>
    <x v="9"/>
    <n v="3784"/>
    <x v="33"/>
    <x v="376"/>
    <x v="376"/>
    <x v="368"/>
    <n v="2787"/>
    <n v="223660000363"/>
    <s v="23660223660000363"/>
    <s v="INSTITUCI¿N EDUCATIVA EL DIVIDIVI"/>
    <n v="1"/>
    <n v="25.29092649718115"/>
    <n v="1.7712731331922249"/>
    <n v="0.25112842717646366"/>
    <n v="1.2511284271764636"/>
    <n v="279"/>
    <n v="9"/>
    <n v="0"/>
    <n v="27"/>
    <n v="0"/>
    <n v="145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49629.5927171977"/>
    <n v="30369586.165945247"/>
    <n v="0"/>
    <n v="0"/>
    <n v="35519216"/>
    <n v="0"/>
    <n v="0"/>
    <n v="0"/>
    <n v="0"/>
    <n v="0"/>
    <n v="0"/>
    <n v="0"/>
    <n v="0"/>
    <n v="0"/>
    <n v="35519216"/>
    <n v="127309.01792114695"/>
    <n v="1"/>
    <n v="0"/>
    <n v="0"/>
    <n v="1"/>
    <n v="24249724"/>
    <n v="30339519.047583342"/>
    <n v="30339519"/>
    <n v="36"/>
    <n v="1"/>
    <n v="0"/>
    <n v="2.7692307692307692"/>
    <n v="0"/>
    <n v="2.7692307692307692"/>
    <n v="2.7692307692307692"/>
    <n v="3"/>
    <n v="6660438"/>
    <n v="36999957"/>
    <n v="72519173"/>
  </r>
  <r>
    <x v="9"/>
    <n v="3784"/>
    <x v="33"/>
    <x v="376"/>
    <x v="376"/>
    <x v="368"/>
    <n v="2786"/>
    <n v="223660000444"/>
    <s v="23660223660000444"/>
    <s v="INSTITUCIÓN  EDUCATIVA EL CRUCERO"/>
    <n v="1"/>
    <n v="25.29092649718115"/>
    <n v="1.7712731331922249"/>
    <n v="0.25112842717646366"/>
    <n v="1.2511284271764636"/>
    <n v="775"/>
    <n v="0"/>
    <n v="0"/>
    <n v="58"/>
    <n v="0"/>
    <n v="289"/>
    <n v="0"/>
    <n v="272"/>
    <n v="0"/>
    <n v="156"/>
    <n v="0"/>
    <n v="0"/>
    <n v="0"/>
    <n v="156"/>
    <n v="0"/>
    <n v="0"/>
    <n v="0"/>
    <n v="0"/>
    <n v="0"/>
    <n v="0"/>
    <n v="0"/>
    <n v="0"/>
    <n v="156"/>
    <n v="0"/>
    <n v="0"/>
    <n v="0"/>
    <n v="92671"/>
    <n v="81839"/>
    <n v="122758"/>
    <n v="150439"/>
    <n v="114333"/>
    <n v="99892"/>
    <n v="152848"/>
    <n v="184139"/>
    <n v="0"/>
    <n v="0"/>
    <n v="0"/>
    <n v="0"/>
    <n v="8296625.4549332634"/>
    <n v="70112501.39545384"/>
    <n v="29832266.542582624"/>
    <n v="0"/>
    <n v="108241393"/>
    <n v="0"/>
    <n v="0"/>
    <n v="0"/>
    <n v="0"/>
    <n v="0"/>
    <n v="0"/>
    <n v="5966453.3085165257"/>
    <n v="0"/>
    <n v="5966453"/>
    <n v="114207846"/>
    <n v="147364.96258064517"/>
    <n v="1"/>
    <n v="0"/>
    <n v="0"/>
    <n v="1"/>
    <n v="24249724"/>
    <n v="30339519.047583342"/>
    <n v="30339519"/>
    <n v="58"/>
    <n v="1"/>
    <n v="0"/>
    <n v="4.4615384615384617"/>
    <n v="0"/>
    <n v="4.4615384615384617"/>
    <n v="4"/>
    <n v="4"/>
    <n v="6660438"/>
    <n v="36999957"/>
    <n v="151207803"/>
  </r>
  <r>
    <x v="9"/>
    <n v="3784"/>
    <x v="33"/>
    <x v="376"/>
    <x v="376"/>
    <x v="368"/>
    <n v="2784"/>
    <n v="223660000592"/>
    <s v="23660223660000592"/>
    <s v="INSTITUCION EDUCATIVA BAJO GRANDE"/>
    <n v="1"/>
    <n v="25.29092649718115"/>
    <n v="1.7712731331922249"/>
    <n v="0.25112842717646366"/>
    <n v="1.2511284271764636"/>
    <n v="399"/>
    <n v="5"/>
    <n v="0"/>
    <n v="17"/>
    <n v="0"/>
    <n v="146"/>
    <n v="0"/>
    <n v="162"/>
    <n v="0"/>
    <n v="69"/>
    <n v="0"/>
    <n v="0"/>
    <n v="0"/>
    <n v="356"/>
    <n v="4"/>
    <n v="0"/>
    <n v="15"/>
    <n v="0"/>
    <n v="106"/>
    <n v="0"/>
    <n v="162"/>
    <n v="0"/>
    <n v="69"/>
    <n v="0"/>
    <n v="0"/>
    <n v="0"/>
    <n v="92671"/>
    <n v="81839"/>
    <n v="122758"/>
    <n v="150439"/>
    <n v="114333"/>
    <n v="99892"/>
    <n v="152848"/>
    <n v="184139"/>
    <n v="0"/>
    <n v="0"/>
    <n v="0"/>
    <n v="0"/>
    <n v="3146995.8622160652"/>
    <n v="38493138.021033481"/>
    <n v="13195040.970757699"/>
    <n v="0"/>
    <n v="54835175"/>
    <n v="0"/>
    <n v="0"/>
    <n v="0"/>
    <n v="0"/>
    <n v="543572.01256459311"/>
    <n v="6698805.8374266056"/>
    <n v="2639008.1941515398"/>
    <n v="0"/>
    <n v="9881386"/>
    <n v="64716561"/>
    <n v="162196.89473684211"/>
    <n v="1"/>
    <n v="0"/>
    <n v="0"/>
    <n v="1"/>
    <n v="24249724"/>
    <n v="30339519.047583342"/>
    <n v="30339519"/>
    <n v="22"/>
    <n v="1"/>
    <n v="0"/>
    <n v="1.6923076923076923"/>
    <n v="0"/>
    <n v="1.6923076923076923"/>
    <n v="1.6923076923076923"/>
    <n v="2"/>
    <n v="6660438"/>
    <n v="36999957"/>
    <n v="101716518"/>
  </r>
  <r>
    <x v="9"/>
    <n v="3784"/>
    <x v="33"/>
    <x v="376"/>
    <x v="376"/>
    <x v="368"/>
    <n v="2794"/>
    <n v="223660000631"/>
    <s v="23660223660000631"/>
    <s v="CENTRO EDUCATIVO LOS AMARILLOS"/>
    <n v="1"/>
    <n v="25.29092649718115"/>
    <n v="1.7712731331922249"/>
    <n v="0.25112842717646366"/>
    <n v="1.2511284271764636"/>
    <n v="224"/>
    <n v="15"/>
    <n v="0"/>
    <n v="17"/>
    <n v="0"/>
    <n v="149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77448.5268597314"/>
    <n v="23995722.402722169"/>
    <n v="0"/>
    <n v="0"/>
    <n v="28573171"/>
    <n v="0"/>
    <n v="0"/>
    <n v="0"/>
    <n v="0"/>
    <n v="0"/>
    <n v="0"/>
    <n v="0"/>
    <n v="0"/>
    <n v="0"/>
    <n v="28573171"/>
    <n v="127558.79910714286"/>
    <n v="1"/>
    <n v="0"/>
    <n v="0"/>
    <n v="1"/>
    <n v="24249724"/>
    <n v="30339519.047583342"/>
    <n v="30339519"/>
    <n v="32"/>
    <n v="1"/>
    <n v="0"/>
    <n v="2.4615384615384617"/>
    <n v="0"/>
    <n v="2.4615384615384617"/>
    <n v="2.4615384615384617"/>
    <n v="3"/>
    <n v="6660438"/>
    <n v="36999957"/>
    <n v="65573128"/>
  </r>
  <r>
    <x v="9"/>
    <n v="3784"/>
    <x v="33"/>
    <x v="376"/>
    <x v="376"/>
    <x v="368"/>
    <n v="2783"/>
    <n v="223660000649"/>
    <s v="23660223660000649"/>
    <s v="INSTITUCION EDUCATIVA ARENAS DEL NORTE"/>
    <n v="1"/>
    <n v="25.29092649718115"/>
    <n v="1.7712731331922249"/>
    <n v="0.25112842717646366"/>
    <n v="1.2511284271764636"/>
    <n v="198"/>
    <n v="6"/>
    <n v="0"/>
    <n v="14"/>
    <n v="0"/>
    <n v="115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60905.329287332"/>
    <n v="22246034.310857009"/>
    <n v="0"/>
    <n v="0"/>
    <n v="25106940"/>
    <n v="0"/>
    <n v="0"/>
    <n v="0"/>
    <n v="0"/>
    <n v="0"/>
    <n v="0"/>
    <n v="0"/>
    <n v="0"/>
    <n v="0"/>
    <n v="25106940"/>
    <n v="126802.72727272728"/>
    <n v="1"/>
    <n v="0"/>
    <n v="0"/>
    <n v="1"/>
    <n v="24249724"/>
    <n v="30339519.047583342"/>
    <n v="30339519"/>
    <n v="20"/>
    <n v="1"/>
    <n v="0"/>
    <n v="1.5384615384615385"/>
    <n v="0"/>
    <n v="1.5384615384615385"/>
    <n v="1.5384615384615385"/>
    <n v="2"/>
    <n v="6660438"/>
    <n v="36999957"/>
    <n v="62106897"/>
  </r>
  <r>
    <x v="9"/>
    <n v="3784"/>
    <x v="33"/>
    <x v="376"/>
    <x v="376"/>
    <x v="368"/>
    <n v="2782"/>
    <n v="223660000665"/>
    <s v="23660223660000665"/>
    <s v="CENTRO EDUCATIVO AGUAS VIVAS"/>
    <n v="1"/>
    <n v="25.29092649718115"/>
    <n v="1.7712731331922249"/>
    <n v="0.25112842717646366"/>
    <n v="1.2511284271764636"/>
    <n v="332"/>
    <n v="8"/>
    <n v="0"/>
    <n v="18"/>
    <n v="0"/>
    <n v="136"/>
    <n v="0"/>
    <n v="146"/>
    <n v="0"/>
    <n v="24"/>
    <n v="0"/>
    <n v="0"/>
    <n v="0"/>
    <n v="274"/>
    <n v="8"/>
    <n v="0"/>
    <n v="5"/>
    <n v="0"/>
    <n v="91"/>
    <n v="0"/>
    <n v="146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3719176.9280735319"/>
    <n v="35243717.278998189"/>
    <n v="4589579.4680896346"/>
    <n v="0"/>
    <n v="43552474"/>
    <n v="0"/>
    <n v="0"/>
    <n v="0"/>
    <n v="0"/>
    <n v="371917.69280735316"/>
    <n v="5923943.9681720352"/>
    <n v="917915.89361792686"/>
    <n v="0"/>
    <n v="7213778"/>
    <n v="50766252"/>
    <n v="152910.39759036145"/>
    <n v="1"/>
    <n v="0"/>
    <n v="0"/>
    <n v="1"/>
    <n v="24249724"/>
    <n v="30339519.047583342"/>
    <n v="30339519"/>
    <n v="26"/>
    <n v="1"/>
    <n v="0"/>
    <n v="2"/>
    <n v="0"/>
    <n v="2"/>
    <n v="2"/>
    <n v="2"/>
    <n v="6660438"/>
    <n v="36999957"/>
    <n v="87766209"/>
  </r>
  <r>
    <x v="9"/>
    <n v="3784"/>
    <x v="33"/>
    <x v="376"/>
    <x v="376"/>
    <x v="368"/>
    <n v="2791"/>
    <n v="223660000762"/>
    <s v="23660223660000762"/>
    <s v="INSTITUCION EDUCATIVA EL VIAJANO"/>
    <n v="1"/>
    <n v="25.29092649718115"/>
    <n v="1.7712731331922249"/>
    <n v="0.25112842717646366"/>
    <n v="1.2511284271764636"/>
    <n v="921"/>
    <n v="31"/>
    <n v="0"/>
    <n v="64"/>
    <n v="0"/>
    <n v="361"/>
    <n v="0"/>
    <n v="330"/>
    <n v="0"/>
    <n v="1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89300.314114828"/>
    <n v="86359605.105630308"/>
    <n v="25816384.508004192"/>
    <n v="0"/>
    <n v="125765290"/>
    <n v="0"/>
    <n v="0"/>
    <n v="0"/>
    <n v="0"/>
    <n v="0"/>
    <n v="0"/>
    <n v="0"/>
    <n v="0"/>
    <n v="0"/>
    <n v="125765290"/>
    <n v="136552.97502714442"/>
    <n v="1"/>
    <n v="0"/>
    <n v="0"/>
    <n v="1"/>
    <n v="24249724"/>
    <n v="30339519.047583342"/>
    <n v="30339519"/>
    <n v="95"/>
    <n v="1"/>
    <n v="0"/>
    <n v="7.3076923076923075"/>
    <n v="0"/>
    <n v="7.3076923076923075"/>
    <n v="4"/>
    <n v="4"/>
    <n v="6660438"/>
    <n v="36999957"/>
    <n v="162765247"/>
  </r>
  <r>
    <x v="9"/>
    <n v="3784"/>
    <x v="33"/>
    <x v="376"/>
    <x v="376"/>
    <x v="368"/>
    <n v="2792"/>
    <n v="223660000789"/>
    <s v="23660223660000789"/>
    <s v="INSTITUCI¿N EDUCATIVA LA YE"/>
    <n v="1"/>
    <n v="25.29092649718115"/>
    <n v="1.7712731331922249"/>
    <n v="0.25112842717646366"/>
    <n v="1.2511284271764636"/>
    <n v="1104"/>
    <n v="16"/>
    <n v="0"/>
    <n v="62"/>
    <n v="0"/>
    <n v="451"/>
    <n v="0"/>
    <n v="400"/>
    <n v="0"/>
    <n v="1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57530.784220595"/>
    <n v="106356040.44123212"/>
    <n v="33465683.621486917"/>
    <n v="0"/>
    <n v="150979255"/>
    <n v="0"/>
    <n v="0"/>
    <n v="0"/>
    <n v="0"/>
    <n v="0"/>
    <n v="0"/>
    <n v="0"/>
    <n v="0"/>
    <n v="0"/>
    <n v="150979255"/>
    <n v="136756.57155797101"/>
    <n v="1"/>
    <n v="0"/>
    <n v="0"/>
    <n v="1"/>
    <n v="24249724"/>
    <n v="30339519.047583342"/>
    <n v="30339519"/>
    <n v="78"/>
    <n v="1"/>
    <n v="0"/>
    <n v="6"/>
    <n v="0"/>
    <n v="6"/>
    <n v="4"/>
    <n v="4"/>
    <n v="6660438"/>
    <n v="36999957"/>
    <n v="187979212"/>
  </r>
  <r>
    <x v="9"/>
    <n v="3784"/>
    <x v="33"/>
    <x v="376"/>
    <x v="376"/>
    <x v="368"/>
    <n v="2801"/>
    <n v="223660001084"/>
    <s v="23660223660001084"/>
    <s v="INSTITUCION EDUCATIVA RODANIA"/>
    <n v="1"/>
    <n v="25.29092649718115"/>
    <n v="1.7712731331922249"/>
    <n v="0.25112842717646366"/>
    <n v="1.2511284271764636"/>
    <n v="566"/>
    <n v="0"/>
    <n v="0"/>
    <n v="27"/>
    <n v="0"/>
    <n v="180"/>
    <n v="0"/>
    <n v="240"/>
    <n v="0"/>
    <n v="119"/>
    <n v="0"/>
    <n v="0"/>
    <n v="0"/>
    <n v="367"/>
    <n v="0"/>
    <n v="0"/>
    <n v="0"/>
    <n v="0"/>
    <n v="8"/>
    <n v="0"/>
    <n v="240"/>
    <n v="0"/>
    <n v="119"/>
    <n v="0"/>
    <n v="0"/>
    <n v="0"/>
    <n v="92671"/>
    <n v="81839"/>
    <n v="122758"/>
    <n v="150439"/>
    <n v="114333"/>
    <n v="99892"/>
    <n v="152848"/>
    <n v="184139"/>
    <n v="0"/>
    <n v="0"/>
    <n v="0"/>
    <n v="0"/>
    <n v="3862222.1945378985"/>
    <n v="52490642.755954742"/>
    <n v="22756664.862611104"/>
    <n v="0"/>
    <n v="79109530"/>
    <n v="0"/>
    <n v="0"/>
    <n v="0"/>
    <n v="0"/>
    <n v="0"/>
    <n v="6198894.9540365608"/>
    <n v="4551332.9725222215"/>
    <n v="0"/>
    <n v="10750228"/>
    <n v="89859758"/>
    <n v="158762.82332155478"/>
    <n v="1"/>
    <n v="0"/>
    <n v="0"/>
    <n v="1"/>
    <n v="24249724"/>
    <n v="30339519.047583342"/>
    <n v="30339519"/>
    <n v="27"/>
    <n v="1"/>
    <n v="0"/>
    <n v="2.0769230769230771"/>
    <n v="0"/>
    <n v="2.0769230769230771"/>
    <n v="2.0769230769230771"/>
    <n v="3"/>
    <n v="6660438"/>
    <n v="36999957"/>
    <n v="126859715"/>
  </r>
  <r>
    <x v="9"/>
    <n v="3784"/>
    <x v="33"/>
    <x v="376"/>
    <x v="376"/>
    <x v="368"/>
    <n v="2800"/>
    <n v="223660001092"/>
    <s v="23660223660001092"/>
    <s v="INSTITUCION EDUCATIVA RANCHERIA"/>
    <n v="1"/>
    <n v="25.29092649718115"/>
    <n v="1.7712731331922249"/>
    <n v="0.25112842717646366"/>
    <n v="1.2511284271764636"/>
    <n v="883"/>
    <n v="12"/>
    <n v="0"/>
    <n v="28"/>
    <n v="45"/>
    <n v="165"/>
    <n v="202"/>
    <n v="0"/>
    <n v="320"/>
    <n v="0"/>
    <n v="111"/>
    <n v="0"/>
    <n v="0"/>
    <n v="234"/>
    <n v="7"/>
    <n v="0"/>
    <n v="12"/>
    <n v="0"/>
    <n v="104"/>
    <n v="0"/>
    <n v="0"/>
    <n v="0"/>
    <n v="0"/>
    <n v="111"/>
    <n v="0"/>
    <n v="0"/>
    <n v="92671"/>
    <n v="81839"/>
    <n v="122758"/>
    <n v="150439"/>
    <n v="114333"/>
    <n v="99892"/>
    <n v="152848"/>
    <n v="184139"/>
    <n v="5217449.511369152"/>
    <n v="53448153.861584581"/>
    <n v="17048048.604429442"/>
    <n v="0"/>
    <n v="5721810.658574664"/>
    <n v="20621323.939839363"/>
    <n v="0"/>
    <n v="0"/>
    <n v="102056787"/>
    <n v="0"/>
    <n v="0"/>
    <n v="3409609.7208858887"/>
    <n v="0"/>
    <n v="543572.01256459311"/>
    <n v="2599536.5936282352"/>
    <n v="0"/>
    <n v="0"/>
    <n v="6552718"/>
    <n v="108609505"/>
    <n v="123000.57191392979"/>
    <n v="1"/>
    <n v="0"/>
    <n v="0"/>
    <n v="1"/>
    <n v="24249724"/>
    <n v="30339519.047583342"/>
    <n v="30339519"/>
    <n v="85"/>
    <n v="1"/>
    <n v="0"/>
    <n v="3.0769230769230771"/>
    <n v="2"/>
    <n v="5.0769230769230766"/>
    <n v="4"/>
    <n v="4"/>
    <n v="6660438"/>
    <n v="36999957"/>
    <n v="145609462"/>
  </r>
  <r>
    <x v="9"/>
    <n v="3784"/>
    <x v="33"/>
    <x v="376"/>
    <x v="376"/>
    <x v="368"/>
    <n v="2785"/>
    <n v="223660001611"/>
    <s v="23660223660001611"/>
    <s v="INSTITUCION EDUCATIVA CLOMBOY"/>
    <n v="1"/>
    <n v="25.29092649718115"/>
    <n v="1.7712731331922249"/>
    <n v="0.25112842717646366"/>
    <n v="1.2511284271764636"/>
    <n v="936"/>
    <n v="17"/>
    <n v="0"/>
    <n v="47"/>
    <n v="0"/>
    <n v="348"/>
    <n v="0"/>
    <n v="359"/>
    <n v="0"/>
    <n v="165"/>
    <n v="0"/>
    <n v="0"/>
    <n v="0"/>
    <n v="165"/>
    <n v="0"/>
    <n v="0"/>
    <n v="0"/>
    <n v="0"/>
    <n v="0"/>
    <n v="0"/>
    <n v="0"/>
    <n v="0"/>
    <n v="165"/>
    <n v="0"/>
    <n v="0"/>
    <n v="0"/>
    <n v="92671"/>
    <n v="81839"/>
    <n v="122758"/>
    <n v="150439"/>
    <n v="114333"/>
    <n v="99892"/>
    <n v="152848"/>
    <n v="184139"/>
    <n v="0"/>
    <n v="0"/>
    <n v="0"/>
    <n v="0"/>
    <n v="9154897.0537194628"/>
    <n v="88359248.63919048"/>
    <n v="31553358.843116235"/>
    <n v="0"/>
    <n v="129067505"/>
    <n v="0"/>
    <n v="0"/>
    <n v="0"/>
    <n v="0"/>
    <n v="0"/>
    <n v="0"/>
    <n v="6310671.7686232477"/>
    <n v="0"/>
    <n v="6310672"/>
    <n v="135378177"/>
    <n v="144634.8044871795"/>
    <n v="1"/>
    <n v="0"/>
    <n v="0"/>
    <n v="1"/>
    <n v="24249724"/>
    <n v="30339519.047583342"/>
    <n v="30339519"/>
    <n v="64"/>
    <n v="1"/>
    <n v="0"/>
    <n v="4.9230769230769234"/>
    <n v="0"/>
    <n v="4.9230769230769234"/>
    <n v="4"/>
    <n v="4"/>
    <n v="6660438"/>
    <n v="36999957"/>
    <n v="172378134"/>
  </r>
  <r>
    <x v="9"/>
    <n v="3784"/>
    <x v="33"/>
    <x v="376"/>
    <x v="376"/>
    <x v="368"/>
    <n v="2804"/>
    <n v="223660002021"/>
    <s v="23660223660002021"/>
    <s v="CENTRO EDUCATIVO SANTIAGO ABAJO"/>
    <n v="1"/>
    <n v="25.29092649718115"/>
    <n v="1.7712731331922249"/>
    <n v="0.25112842717646366"/>
    <n v="1.2511284271764636"/>
    <n v="61"/>
    <n v="0"/>
    <n v="0"/>
    <n v="11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73497.9311080326"/>
    <n v="6248886.0423755646"/>
    <n v="0"/>
    <n v="0"/>
    <n v="7822384"/>
    <n v="0"/>
    <n v="0"/>
    <n v="0"/>
    <n v="0"/>
    <n v="0"/>
    <n v="0"/>
    <n v="0"/>
    <n v="0"/>
    <n v="0"/>
    <n v="7822384"/>
    <n v="128235.80327868853"/>
    <n v="1"/>
    <n v="0"/>
    <n v="0"/>
    <n v="1"/>
    <n v="24249724"/>
    <n v="30339519.047583342"/>
    <n v="30339519"/>
    <n v="11"/>
    <n v="1"/>
    <n v="0"/>
    <n v="0.84615384615384615"/>
    <n v="0"/>
    <n v="0.84615384615384615"/>
    <n v="0.84615384615384615"/>
    <n v="1"/>
    <n v="6660438"/>
    <n v="36999957"/>
    <n v="44822341"/>
  </r>
  <r>
    <x v="9"/>
    <n v="3781"/>
    <x v="31"/>
    <x v="377"/>
    <x v="377"/>
    <x v="369"/>
    <n v="13892"/>
    <n v="223670000019"/>
    <s v="23670223670000019"/>
    <s v="INSTITUCION EDUCATIVA TECNICO AGROPECUARIA DORIBEL TARRA"/>
    <n v="1"/>
    <n v="72.579148926048376"/>
    <n v="5.0831469751412799"/>
    <n v="0.75220933289806247"/>
    <n v="1.7522093328980626"/>
    <n v="1223"/>
    <n v="55"/>
    <n v="0"/>
    <n v="75"/>
    <n v="0"/>
    <n v="420"/>
    <n v="0"/>
    <n v="465"/>
    <n v="0"/>
    <n v="0"/>
    <n v="0"/>
    <n v="20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043595.455570444"/>
    <n v="154903049.79344013"/>
    <n v="0"/>
    <n v="67111215.464907393"/>
    <n v="248057861"/>
    <n v="0"/>
    <n v="0"/>
    <n v="0"/>
    <n v="0"/>
    <n v="0"/>
    <n v="0"/>
    <n v="0"/>
    <n v="0"/>
    <n v="0"/>
    <n v="248057861"/>
    <n v="202827.35977105479"/>
    <n v="1"/>
    <n v="0"/>
    <n v="0"/>
    <n v="1"/>
    <n v="24249724"/>
    <n v="42490592.713002138"/>
    <n v="42490593"/>
    <n v="130"/>
    <n v="1"/>
    <n v="0"/>
    <n v="10"/>
    <n v="0"/>
    <n v="10"/>
    <n v="4"/>
    <n v="4"/>
    <n v="6660438"/>
    <n v="49151031"/>
    <n v="297208892"/>
  </r>
  <r>
    <x v="9"/>
    <n v="3781"/>
    <x v="31"/>
    <x v="377"/>
    <x v="377"/>
    <x v="369"/>
    <n v="13893"/>
    <n v="223670000027"/>
    <s v="23670223670000027"/>
    <s v="INSTITUCION EDUCATIVA LOS CASTILLOS"/>
    <n v="1"/>
    <n v="72.579148926048376"/>
    <n v="5.0831469751412799"/>
    <n v="0.75220933289806247"/>
    <n v="1.7522093328980626"/>
    <n v="398"/>
    <n v="24"/>
    <n v="0"/>
    <n v="37"/>
    <n v="0"/>
    <n v="199"/>
    <n v="0"/>
    <n v="92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20456.329152286"/>
    <n v="50934223.152419299"/>
    <n v="12319797.83728094"/>
    <n v="0"/>
    <n v="75474477"/>
    <n v="0"/>
    <n v="0"/>
    <n v="0"/>
    <n v="0"/>
    <n v="0"/>
    <n v="0"/>
    <n v="0"/>
    <n v="0"/>
    <n v="0"/>
    <n v="75474477"/>
    <n v="189634.36432160804"/>
    <n v="1"/>
    <n v="0"/>
    <n v="0"/>
    <n v="1"/>
    <n v="24249724"/>
    <n v="42490592.713002138"/>
    <n v="42490593"/>
    <n v="61"/>
    <n v="1"/>
    <n v="0"/>
    <n v="4.6923076923076925"/>
    <n v="0"/>
    <n v="4.6923076923076925"/>
    <n v="4"/>
    <n v="4"/>
    <n v="6660438"/>
    <n v="49151031"/>
    <n v="124625508"/>
  </r>
  <r>
    <x v="9"/>
    <n v="3781"/>
    <x v="31"/>
    <x v="377"/>
    <x v="377"/>
    <x v="369"/>
    <n v="13894"/>
    <n v="223670000043"/>
    <s v="23670223670000043"/>
    <s v="INSTITUCION EDUCATIVA PLAZA BONITA"/>
    <n v="1"/>
    <n v="72.579148926048376"/>
    <n v="5.0831469751412799"/>
    <n v="0.75220933289806247"/>
    <n v="1.7522093328980626"/>
    <n v="612"/>
    <n v="49"/>
    <n v="0"/>
    <n v="38"/>
    <n v="0"/>
    <n v="292"/>
    <n v="0"/>
    <n v="169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29175.420266375"/>
    <n v="80689611.248334363"/>
    <n v="17140588.295347396"/>
    <n v="0"/>
    <n v="115259375"/>
    <n v="0"/>
    <n v="0"/>
    <n v="0"/>
    <n v="0"/>
    <n v="0"/>
    <n v="0"/>
    <n v="0"/>
    <n v="0"/>
    <n v="0"/>
    <n v="115259375"/>
    <n v="188332.31209150326"/>
    <n v="1"/>
    <n v="0"/>
    <n v="0"/>
    <n v="1"/>
    <n v="24249724"/>
    <n v="42490592.713002138"/>
    <n v="42490593"/>
    <n v="87"/>
    <n v="1"/>
    <n v="0"/>
    <n v="6.6923076923076925"/>
    <n v="0"/>
    <n v="6.6923076923076925"/>
    <n v="4"/>
    <n v="4"/>
    <n v="6660438"/>
    <n v="49151031"/>
    <n v="164410406"/>
  </r>
  <r>
    <x v="9"/>
    <n v="3781"/>
    <x v="31"/>
    <x v="1013"/>
    <x v="1013"/>
    <x v="949"/>
    <n v="13895"/>
    <n v="223670000051"/>
    <s v="23815223670000051"/>
    <s v="CENTRO EDUCATIVO NUEVA ESTRELLA"/>
    <n v="1"/>
    <n v="77.975670072190439"/>
    <n v="5.461097261775917"/>
    <n v="0.80939257144593191"/>
    <n v="1.8093925714459318"/>
    <n v="348"/>
    <n v="56"/>
    <n v="0"/>
    <n v="38"/>
    <n v="0"/>
    <n v="2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446088.401886005"/>
    <n v="45908936.057706766"/>
    <n v="0"/>
    <n v="0"/>
    <n v="65355024"/>
    <n v="0"/>
    <n v="0"/>
    <n v="0"/>
    <n v="0"/>
    <n v="0"/>
    <n v="0"/>
    <n v="0"/>
    <n v="0"/>
    <n v="0"/>
    <n v="65355024"/>
    <n v="187801.79310344829"/>
    <n v="1"/>
    <n v="0"/>
    <n v="0"/>
    <n v="1"/>
    <n v="24249724"/>
    <n v="43877270.465214126"/>
    <n v="43877270"/>
    <n v="94"/>
    <n v="1"/>
    <n v="0"/>
    <n v="7.2307692307692308"/>
    <n v="0"/>
    <n v="7.2307692307692308"/>
    <n v="4"/>
    <n v="4"/>
    <n v="6660438"/>
    <n v="50537708"/>
    <n v="115892732"/>
  </r>
  <r>
    <x v="9"/>
    <n v="3781"/>
    <x v="31"/>
    <x v="1013"/>
    <x v="1013"/>
    <x v="949"/>
    <n v="13896"/>
    <n v="223670000086"/>
    <s v="23815223670000086"/>
    <s v="INSTITUCION EDUCATIVA BARBACOA"/>
    <n v="1"/>
    <n v="77.975670072190439"/>
    <n v="5.461097261775917"/>
    <n v="0.80939257144593191"/>
    <n v="1.8093925714459318"/>
    <n v="416"/>
    <n v="9"/>
    <n v="0"/>
    <n v="16"/>
    <n v="0"/>
    <n v="151"/>
    <n v="0"/>
    <n v="172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71832.0217781933"/>
    <n v="58380261.207241274"/>
    <n v="18806218.431705009"/>
    <n v="0"/>
    <n v="82358312"/>
    <n v="0"/>
    <n v="0"/>
    <n v="0"/>
    <n v="0"/>
    <n v="0"/>
    <n v="0"/>
    <n v="0"/>
    <n v="0"/>
    <n v="0"/>
    <n v="82358312"/>
    <n v="197976.71153846153"/>
    <n v="1"/>
    <n v="0"/>
    <n v="0"/>
    <n v="1"/>
    <n v="24249724"/>
    <n v="43877270.465214126"/>
    <n v="43877270"/>
    <n v="25"/>
    <n v="1"/>
    <n v="0"/>
    <n v="1.9230769230769231"/>
    <n v="0"/>
    <n v="1.9230769230769231"/>
    <n v="1.9230769230769231"/>
    <n v="2"/>
    <n v="6660438"/>
    <n v="50537708"/>
    <n v="132896020"/>
  </r>
  <r>
    <x v="9"/>
    <n v="3781"/>
    <x v="31"/>
    <x v="1013"/>
    <x v="1013"/>
    <x v="949"/>
    <n v="13897"/>
    <n v="223670000191"/>
    <s v="23815223670000191"/>
    <s v="CENTRO EDUCATIVO LAS CRUCES"/>
    <n v="1"/>
    <n v="77.975670072190439"/>
    <n v="5.461097261775917"/>
    <n v="0.80939257144593191"/>
    <n v="1.8093925714459318"/>
    <n v="582"/>
    <n v="81"/>
    <n v="0"/>
    <n v="57"/>
    <n v="0"/>
    <n v="4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548512.760215625"/>
    <n v="80250266.179613397"/>
    <n v="0"/>
    <n v="0"/>
    <n v="108798779"/>
    <n v="0"/>
    <n v="0"/>
    <n v="0"/>
    <n v="0"/>
    <n v="0"/>
    <n v="0"/>
    <n v="0"/>
    <n v="0"/>
    <n v="0"/>
    <n v="108798779"/>
    <n v="186939.48281786943"/>
    <n v="1"/>
    <n v="0"/>
    <n v="0"/>
    <n v="1"/>
    <n v="24249724"/>
    <n v="43877270.465214126"/>
    <n v="43877270"/>
    <n v="138"/>
    <n v="1"/>
    <n v="0"/>
    <n v="10.615384615384615"/>
    <n v="0"/>
    <n v="10.615384615384615"/>
    <n v="4"/>
    <n v="4"/>
    <n v="6660438"/>
    <n v="50537708"/>
    <n v="159336487"/>
  </r>
  <r>
    <x v="9"/>
    <n v="3781"/>
    <x v="31"/>
    <x v="377"/>
    <x v="377"/>
    <x v="369"/>
    <n v="13898"/>
    <n v="223670000256"/>
    <s v="23670223670000256"/>
    <s v="INSTITUCION EDUCATIVA SANTA LUCIA"/>
    <n v="1"/>
    <n v="72.579148926048376"/>
    <n v="5.0831469751412799"/>
    <n v="0.75220933289806247"/>
    <n v="1.7522093328980626"/>
    <n v="844"/>
    <n v="26"/>
    <n v="0"/>
    <n v="59"/>
    <n v="0"/>
    <n v="349"/>
    <n v="0"/>
    <n v="279"/>
    <n v="0"/>
    <n v="1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028504.720949907"/>
    <n v="109919904.26020385"/>
    <n v="35084641.667039201"/>
    <n v="0"/>
    <n v="162033051"/>
    <n v="0"/>
    <n v="0"/>
    <n v="0"/>
    <n v="0"/>
    <n v="0"/>
    <n v="0"/>
    <n v="0"/>
    <n v="0"/>
    <n v="0"/>
    <n v="162033051"/>
    <n v="191982.28791469193"/>
    <n v="1"/>
    <n v="0"/>
    <n v="0"/>
    <n v="1"/>
    <n v="24249724"/>
    <n v="42490592.713002138"/>
    <n v="42490593"/>
    <n v="85"/>
    <n v="1"/>
    <n v="0"/>
    <n v="6.5384615384615383"/>
    <n v="0"/>
    <n v="6.5384615384615383"/>
    <n v="4"/>
    <n v="4"/>
    <n v="6660438"/>
    <n v="49151031"/>
    <n v="211184082"/>
  </r>
  <r>
    <x v="9"/>
    <n v="3781"/>
    <x v="31"/>
    <x v="377"/>
    <x v="377"/>
    <x v="369"/>
    <n v="13899"/>
    <n v="223670000345"/>
    <s v="23670223670000345"/>
    <s v="INSTITUCION EDUCATIVA CALLE LARGA"/>
    <n v="1"/>
    <n v="72.579148926048376"/>
    <n v="5.0831469751412799"/>
    <n v="0.75220933289806247"/>
    <n v="1.7522093328980626"/>
    <n v="504"/>
    <n v="24"/>
    <n v="0"/>
    <n v="33"/>
    <n v="0"/>
    <n v="187"/>
    <n v="0"/>
    <n v="187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419114.930519348"/>
    <n v="65461853.811013125"/>
    <n v="19550983.524380624"/>
    <n v="0"/>
    <n v="96431952"/>
    <n v="0"/>
    <n v="0"/>
    <n v="0"/>
    <n v="0"/>
    <n v="0"/>
    <n v="0"/>
    <n v="0"/>
    <n v="0"/>
    <n v="0"/>
    <n v="96431952"/>
    <n v="191333.23809523811"/>
    <n v="1"/>
    <n v="0"/>
    <n v="0"/>
    <n v="1"/>
    <n v="24249724"/>
    <n v="42490592.713002138"/>
    <n v="42490593"/>
    <n v="57"/>
    <n v="1"/>
    <n v="0"/>
    <n v="4.384615384615385"/>
    <n v="0"/>
    <n v="4.384615384615385"/>
    <n v="4"/>
    <n v="4"/>
    <n v="6660438"/>
    <n v="49151031"/>
    <n v="145582983"/>
  </r>
  <r>
    <x v="9"/>
    <n v="3781"/>
    <x v="31"/>
    <x v="1013"/>
    <x v="1013"/>
    <x v="949"/>
    <n v="13900"/>
    <n v="223670000469"/>
    <s v="23815223670000469"/>
    <s v="INSTITUCION EDUCATIVA SAN JUAN DE LA CRUZ"/>
    <n v="1"/>
    <n v="77.975670072190439"/>
    <n v="5.461097261775917"/>
    <n v="0.80939257144593191"/>
    <n v="1.8093925714459318"/>
    <n v="593"/>
    <n v="16"/>
    <n v="0"/>
    <n v="30"/>
    <n v="0"/>
    <n v="242"/>
    <n v="0"/>
    <n v="218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16170.9200718757"/>
    <n v="83142167.66356343"/>
    <n v="24060897.111151997"/>
    <n v="0"/>
    <n v="116719236"/>
    <n v="0"/>
    <n v="0"/>
    <n v="0"/>
    <n v="0"/>
    <n v="0"/>
    <n v="0"/>
    <n v="0"/>
    <n v="0"/>
    <n v="0"/>
    <n v="116719236"/>
    <n v="196828.39123102865"/>
    <n v="1"/>
    <n v="0"/>
    <n v="0"/>
    <n v="1"/>
    <n v="24249724"/>
    <n v="43877270.465214126"/>
    <n v="43877270"/>
    <n v="46"/>
    <n v="1"/>
    <n v="0"/>
    <n v="3.5384615384615383"/>
    <n v="0"/>
    <n v="3.5384615384615383"/>
    <n v="3.5384615384615383"/>
    <n v="4"/>
    <n v="6660438"/>
    <n v="50537708"/>
    <n v="167256944"/>
  </r>
  <r>
    <x v="9"/>
    <n v="3781"/>
    <x v="31"/>
    <x v="377"/>
    <x v="377"/>
    <x v="369"/>
    <n v="13901"/>
    <n v="223670000507"/>
    <s v="23670223670000507"/>
    <s v="INSTITUCION EDUCATIVA BERLIN"/>
    <n v="1"/>
    <n v="72.579148926048376"/>
    <n v="5.0831469751412799"/>
    <n v="0.75220933289806247"/>
    <n v="1.7522093328980626"/>
    <n v="459"/>
    <n v="1"/>
    <n v="0"/>
    <n v="17"/>
    <n v="0"/>
    <n v="157"/>
    <n v="0"/>
    <n v="203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06036.2938482156"/>
    <n v="63011410.085467175"/>
    <n v="21693557.061299048"/>
    <n v="0"/>
    <n v="88311003"/>
    <n v="0"/>
    <n v="0"/>
    <n v="0"/>
    <n v="0"/>
    <n v="0"/>
    <n v="0"/>
    <n v="0"/>
    <n v="0"/>
    <n v="0"/>
    <n v="88311003"/>
    <n v="192398.69934640522"/>
    <n v="1"/>
    <n v="0"/>
    <n v="0"/>
    <n v="1"/>
    <n v="24249724"/>
    <n v="42490592.713002138"/>
    <n v="42490593"/>
    <n v="18"/>
    <n v="1"/>
    <n v="0"/>
    <n v="1.3846153846153846"/>
    <n v="0"/>
    <n v="1.3846153846153846"/>
    <n v="1.3846153846153846"/>
    <n v="2"/>
    <n v="6660438"/>
    <n v="49151031"/>
    <n v="137462034"/>
  </r>
  <r>
    <x v="9"/>
    <n v="3781"/>
    <x v="31"/>
    <x v="1013"/>
    <x v="1013"/>
    <x v="949"/>
    <n v="13902"/>
    <n v="223670000515"/>
    <s v="23815223670000515"/>
    <s v="INSTITUCION EDUCATIVA CRUZ CHIQUITA"/>
    <n v="1"/>
    <n v="77.975670072190439"/>
    <n v="5.461097261775917"/>
    <n v="0.80939257144593191"/>
    <n v="1.8093925714459318"/>
    <n v="825"/>
    <n v="35"/>
    <n v="0"/>
    <n v="44"/>
    <n v="0"/>
    <n v="332"/>
    <n v="0"/>
    <n v="310"/>
    <n v="0"/>
    <n v="10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342989.18881909"/>
    <n v="116037547.04349504"/>
    <n v="28762451.71907825"/>
    <n v="0"/>
    <n v="161142988"/>
    <n v="0"/>
    <n v="0"/>
    <n v="0"/>
    <n v="0"/>
    <n v="0"/>
    <n v="0"/>
    <n v="0"/>
    <n v="0"/>
    <n v="0"/>
    <n v="161142988"/>
    <n v="195324.83393939395"/>
    <n v="1"/>
    <n v="0"/>
    <n v="0"/>
    <n v="1"/>
    <n v="24249724"/>
    <n v="43877270.465214126"/>
    <n v="43877270"/>
    <n v="79"/>
    <n v="1"/>
    <n v="0"/>
    <n v="6.0769230769230766"/>
    <n v="0"/>
    <n v="6.0769230769230766"/>
    <n v="4"/>
    <n v="4"/>
    <n v="6660438"/>
    <n v="50537708"/>
    <n v="211680696"/>
  </r>
  <r>
    <x v="9"/>
    <n v="3781"/>
    <x v="31"/>
    <x v="1013"/>
    <x v="1013"/>
    <x v="949"/>
    <n v="13903"/>
    <n v="223670000531"/>
    <s v="23815223670000531"/>
    <s v="INSTITUCION EDUCATIVA SANTANDER"/>
    <n v="1"/>
    <n v="77.975670072190439"/>
    <n v="5.461097261775917"/>
    <n v="0.80939257144593191"/>
    <n v="1.8093925714459318"/>
    <n v="830"/>
    <n v="36"/>
    <n v="0"/>
    <n v="39"/>
    <n v="0"/>
    <n v="400"/>
    <n v="0"/>
    <n v="286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515496.065334579"/>
    <n v="123990276.12435764"/>
    <n v="19082780.467465378"/>
    <n v="0"/>
    <n v="158588553"/>
    <n v="0"/>
    <n v="0"/>
    <n v="0"/>
    <n v="0"/>
    <n v="0"/>
    <n v="0"/>
    <n v="0"/>
    <n v="0"/>
    <n v="0"/>
    <n v="158588553"/>
    <n v="191070.54578313252"/>
    <n v="1"/>
    <n v="0"/>
    <n v="0"/>
    <n v="1"/>
    <n v="24249724"/>
    <n v="43877270.465214126"/>
    <n v="43877270"/>
    <n v="75"/>
    <n v="1"/>
    <n v="0"/>
    <n v="5.7692307692307692"/>
    <n v="0"/>
    <n v="5.7692307692307692"/>
    <n v="4"/>
    <n v="4"/>
    <n v="6660438"/>
    <n v="50537708"/>
    <n v="209126261"/>
  </r>
  <r>
    <x v="9"/>
    <n v="3781"/>
    <x v="31"/>
    <x v="377"/>
    <x v="377"/>
    <x v="369"/>
    <n v="13904"/>
    <n v="223670000540"/>
    <s v="23670223670000540"/>
    <s v="INSTITUCION EDUCATIVA PUEBLECITO SUR"/>
    <n v="1"/>
    <n v="72.579148926048376"/>
    <n v="5.0831469751412799"/>
    <n v="0.75220933289806247"/>
    <n v="1.7522093328980626"/>
    <n v="484"/>
    <n v="41"/>
    <n v="0"/>
    <n v="32"/>
    <n v="0"/>
    <n v="211"/>
    <n v="0"/>
    <n v="154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624480.525051096"/>
    <n v="63886568.55887644"/>
    <n v="12319797.83728094"/>
    <n v="0"/>
    <n v="90830847"/>
    <n v="0"/>
    <n v="0"/>
    <n v="0"/>
    <n v="0"/>
    <n v="0"/>
    <n v="0"/>
    <n v="0"/>
    <n v="0"/>
    <n v="0"/>
    <n v="90830847"/>
    <n v="187667.03925619836"/>
    <n v="1"/>
    <n v="0"/>
    <n v="0"/>
    <n v="1"/>
    <n v="24249724"/>
    <n v="42490592.713002138"/>
    <n v="42490593"/>
    <n v="73"/>
    <n v="1"/>
    <n v="0"/>
    <n v="5.615384615384615"/>
    <n v="0"/>
    <n v="5.615384615384615"/>
    <n v="4"/>
    <n v="4"/>
    <n v="6660438"/>
    <n v="49151031"/>
    <n v="139981878"/>
  </r>
  <r>
    <x v="9"/>
    <n v="3781"/>
    <x v="31"/>
    <x v="377"/>
    <x v="377"/>
    <x v="369"/>
    <n v="13905"/>
    <n v="223670000574"/>
    <s v="23670223670000574"/>
    <s v="INSTITUCION EDUCATIVA PATIO BONITO NORTE"/>
    <n v="1"/>
    <n v="72.579148926048376"/>
    <n v="5.0831469751412799"/>
    <n v="0.75220933289806247"/>
    <n v="1.7522093328980626"/>
    <n v="622"/>
    <n v="40"/>
    <n v="0"/>
    <n v="29"/>
    <n v="0"/>
    <n v="161"/>
    <n v="0"/>
    <n v="285"/>
    <n v="0"/>
    <n v="10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23139.126418158"/>
    <n v="78064135.828106552"/>
    <n v="28656921.056283928"/>
    <n v="0"/>
    <n v="120544196"/>
    <n v="0"/>
    <n v="0"/>
    <n v="0"/>
    <n v="0"/>
    <n v="0"/>
    <n v="0"/>
    <n v="0"/>
    <n v="0"/>
    <n v="0"/>
    <n v="120544196"/>
    <n v="193800.95819935692"/>
    <n v="1"/>
    <n v="0"/>
    <n v="0"/>
    <n v="1"/>
    <n v="24249724"/>
    <n v="42490592.713002138"/>
    <n v="42490593"/>
    <n v="69"/>
    <n v="1"/>
    <n v="0"/>
    <n v="5.3076923076923075"/>
    <n v="0"/>
    <n v="5.3076923076923075"/>
    <n v="4"/>
    <n v="4"/>
    <n v="6660438"/>
    <n v="49151031"/>
    <n v="169695227"/>
  </r>
  <r>
    <x v="9"/>
    <n v="3781"/>
    <x v="31"/>
    <x v="1013"/>
    <x v="1013"/>
    <x v="949"/>
    <n v="13906"/>
    <n v="223670000604"/>
    <s v="23815223670000604"/>
    <s v="CENTRO EDUCATIVO NUEVA ESPERANZA"/>
    <n v="1"/>
    <n v="77.975670072190439"/>
    <n v="5.461097261775917"/>
    <n v="0.80939257144593191"/>
    <n v="1.8093925714459318"/>
    <n v="551"/>
    <n v="69"/>
    <n v="0"/>
    <n v="67"/>
    <n v="0"/>
    <n v="4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134766.198473372"/>
    <n v="75008694.739953965"/>
    <n v="0"/>
    <n v="0"/>
    <n v="103143461"/>
    <n v="0"/>
    <n v="0"/>
    <n v="0"/>
    <n v="0"/>
    <n v="0"/>
    <n v="0"/>
    <n v="0"/>
    <n v="0"/>
    <n v="0"/>
    <n v="103143461"/>
    <n v="187193.21415607986"/>
    <n v="1"/>
    <n v="0"/>
    <n v="0"/>
    <n v="1"/>
    <n v="24249724"/>
    <n v="43877270.465214126"/>
    <n v="43877270"/>
    <n v="136"/>
    <n v="1"/>
    <n v="0"/>
    <n v="10.461538461538462"/>
    <n v="0"/>
    <n v="10.461538461538462"/>
    <n v="4"/>
    <n v="4"/>
    <n v="6660438"/>
    <n v="50537708"/>
    <n v="153681169"/>
  </r>
  <r>
    <x v="9"/>
    <n v="3781"/>
    <x v="31"/>
    <x v="377"/>
    <x v="377"/>
    <x v="369"/>
    <n v="13907"/>
    <n v="223670000647"/>
    <s v="23670223670000647"/>
    <s v="CENTRO EDUCATIVO GARDENIA"/>
    <n v="1"/>
    <n v="72.579148926048376"/>
    <n v="5.0831469751412799"/>
    <n v="0.75220933289806247"/>
    <n v="1.7522093328980626"/>
    <n v="306"/>
    <n v="47"/>
    <n v="0"/>
    <n v="38"/>
    <n v="0"/>
    <n v="2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028504.720949907"/>
    <n v="38682004.52468957"/>
    <n v="0"/>
    <n v="0"/>
    <n v="55710509"/>
    <n v="0"/>
    <n v="0"/>
    <n v="0"/>
    <n v="0"/>
    <n v="0"/>
    <n v="0"/>
    <n v="0"/>
    <n v="0"/>
    <n v="0"/>
    <n v="55710509"/>
    <n v="182060.48692810457"/>
    <n v="1"/>
    <n v="0"/>
    <n v="0"/>
    <n v="1"/>
    <n v="24249724"/>
    <n v="42490592.713002138"/>
    <n v="42490593"/>
    <n v="85"/>
    <n v="1"/>
    <n v="0"/>
    <n v="6.5384615384615383"/>
    <n v="0"/>
    <n v="6.5384615384615383"/>
    <n v="4"/>
    <n v="4"/>
    <n v="6660438"/>
    <n v="49151031"/>
    <n v="104861540"/>
  </r>
  <r>
    <x v="9"/>
    <n v="3781"/>
    <x v="31"/>
    <x v="1013"/>
    <x v="1013"/>
    <x v="949"/>
    <n v="13908"/>
    <n v="223670001066"/>
    <s v="23815223670001066"/>
    <s v="CENTRO EDUCATIVO LOS VIDALES"/>
    <n v="1"/>
    <n v="77.975670072190439"/>
    <n v="5.461097261775917"/>
    <n v="0.80939257144593191"/>
    <n v="1.8093925714459318"/>
    <n v="530"/>
    <n v="21"/>
    <n v="0"/>
    <n v="71"/>
    <n v="0"/>
    <n v="4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032341.840143751"/>
    <n v="79165803.123132139"/>
    <n v="0"/>
    <n v="0"/>
    <n v="98198145"/>
    <n v="0"/>
    <n v="0"/>
    <n v="0"/>
    <n v="0"/>
    <n v="0"/>
    <n v="0"/>
    <n v="0"/>
    <n v="0"/>
    <n v="0"/>
    <n v="98198145"/>
    <n v="185279.51886792452"/>
    <n v="1"/>
    <n v="0"/>
    <n v="0"/>
    <n v="1"/>
    <n v="24249724"/>
    <n v="43877270.465214126"/>
    <n v="43877270"/>
    <n v="92"/>
    <n v="1"/>
    <n v="0"/>
    <n v="7.0769230769230766"/>
    <n v="0"/>
    <n v="7.0769230769230766"/>
    <n v="4"/>
    <n v="4"/>
    <n v="6660438"/>
    <n v="50537708"/>
    <n v="148735853"/>
  </r>
  <r>
    <x v="9"/>
    <n v="3781"/>
    <x v="31"/>
    <x v="1013"/>
    <x v="1013"/>
    <x v="949"/>
    <n v="13909"/>
    <n v="223670001082"/>
    <s v="23815223670001082"/>
    <s v="CENTRO EDUCATIVO FLECHA"/>
    <n v="1"/>
    <n v="77.975670072190439"/>
    <n v="5.461097261775917"/>
    <n v="0.80939257144593191"/>
    <n v="1.8093925714459318"/>
    <n v="245"/>
    <n v="28"/>
    <n v="0"/>
    <n v="34"/>
    <n v="0"/>
    <n v="1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826143.414009919"/>
    <n v="33076123.222678494"/>
    <n v="0"/>
    <n v="0"/>
    <n v="45902267"/>
    <n v="0"/>
    <n v="0"/>
    <n v="0"/>
    <n v="0"/>
    <n v="0"/>
    <n v="0"/>
    <n v="0"/>
    <n v="0"/>
    <n v="0"/>
    <n v="45902267"/>
    <n v="187356.19183673468"/>
    <n v="1"/>
    <n v="0"/>
    <n v="0"/>
    <n v="1"/>
    <n v="24249724"/>
    <n v="43877270.465214126"/>
    <n v="43877270"/>
    <n v="62"/>
    <n v="1"/>
    <n v="0"/>
    <n v="4.7692307692307692"/>
    <n v="0"/>
    <n v="4.7692307692307692"/>
    <n v="4"/>
    <n v="4"/>
    <n v="6660438"/>
    <n v="50537708"/>
    <n v="96439975"/>
  </r>
  <r>
    <x v="9"/>
    <n v="3781"/>
    <x v="31"/>
    <x v="1013"/>
    <x v="1013"/>
    <x v="949"/>
    <n v="13910"/>
    <n v="223670001333"/>
    <s v="23815223670001333"/>
    <s v="INSTITUCION EDUCATIVA TECNICA ALVARO ULCUE CHOCUE"/>
    <n v="1"/>
    <n v="77.975670072190439"/>
    <n v="5.461097261775917"/>
    <n v="0.80939257144593191"/>
    <n v="1.8093925714459318"/>
    <n v="2607"/>
    <n v="0"/>
    <n v="0"/>
    <n v="0"/>
    <n v="110"/>
    <n v="0"/>
    <n v="627"/>
    <n v="0"/>
    <n v="1371"/>
    <n v="0"/>
    <n v="1"/>
    <n v="0"/>
    <n v="49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444604.088731255"/>
    <n v="295861599.55181807"/>
    <n v="222117.41328555968"/>
    <n v="135557198.10976577"/>
    <n v="0"/>
    <n v="0"/>
    <n v="0"/>
    <n v="0"/>
    <n v="450085519"/>
    <n v="0"/>
    <n v="0"/>
    <n v="0"/>
    <n v="0"/>
    <n v="0"/>
    <n v="0"/>
    <n v="0"/>
    <n v="0"/>
    <n v="0"/>
    <n v="450085519"/>
    <n v="172645.00153433066"/>
    <n v="0"/>
    <n v="0"/>
    <n v="0"/>
    <n v="0"/>
    <n v="19701352"/>
    <n v="35647479.956241451"/>
    <n v="35647480"/>
    <n v="110"/>
    <n v="1"/>
    <n v="0"/>
    <n v="0"/>
    <n v="4.8888888888888893"/>
    <n v="4.8888888888888893"/>
    <n v="4"/>
    <n v="4"/>
    <n v="6660438"/>
    <n v="42307918"/>
    <n v="492393437"/>
  </r>
  <r>
    <x v="9"/>
    <n v="3781"/>
    <x v="31"/>
    <x v="1013"/>
    <x v="1013"/>
    <x v="949"/>
    <n v="13911"/>
    <n v="223670001341"/>
    <s v="23815223670001341"/>
    <s v="INSTITUCION EDUCATIVA TECNICO AGROPECUARIO DE CERRO VIDALES"/>
    <n v="1"/>
    <n v="77.975670072190439"/>
    <n v="5.461097261775917"/>
    <n v="0.80939257144593191"/>
    <n v="1.8093925714459318"/>
    <n v="1091"/>
    <n v="11"/>
    <n v="0"/>
    <n v="9"/>
    <n v="0"/>
    <n v="77"/>
    <n v="0"/>
    <n v="732"/>
    <n v="0"/>
    <n v="0"/>
    <n v="0"/>
    <n v="26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37465.6174225542"/>
    <n v="146221768.78222352"/>
    <n v="0"/>
    <n v="87293091.542932391"/>
    <n v="237652326"/>
    <n v="0"/>
    <n v="0"/>
    <n v="0"/>
    <n v="0"/>
    <n v="0"/>
    <n v="0"/>
    <n v="0"/>
    <n v="0"/>
    <n v="0"/>
    <n v="237652326"/>
    <n v="217829.81301558204"/>
    <n v="1"/>
    <n v="0"/>
    <n v="0"/>
    <n v="1"/>
    <n v="24249724"/>
    <n v="43877270.465214126"/>
    <n v="43877270"/>
    <n v="20"/>
    <n v="1"/>
    <n v="0"/>
    <n v="1.5384615384615385"/>
    <n v="0"/>
    <n v="1.5384615384615385"/>
    <n v="1.5384615384615385"/>
    <n v="2"/>
    <n v="6660438"/>
    <n v="50537708"/>
    <n v="288190034"/>
  </r>
  <r>
    <x v="9"/>
    <n v="3781"/>
    <x v="31"/>
    <x v="377"/>
    <x v="377"/>
    <x v="369"/>
    <n v="13912"/>
    <n v="223670001414"/>
    <s v="23670223670001414"/>
    <s v="CENTRO EDUCATIVO PALMAS VERDES"/>
    <n v="1"/>
    <n v="72.579148926048376"/>
    <n v="5.0831469751412799"/>
    <n v="0.75220933289806247"/>
    <n v="1.7522093328980626"/>
    <n v="138"/>
    <n v="0"/>
    <n v="0"/>
    <n v="22"/>
    <n v="0"/>
    <n v="1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07377.6924811518"/>
    <n v="20303676.583094981"/>
    <n v="0"/>
    <n v="0"/>
    <n v="24711054"/>
    <n v="0"/>
    <n v="0"/>
    <n v="0"/>
    <n v="0"/>
    <n v="0"/>
    <n v="0"/>
    <n v="0"/>
    <n v="0"/>
    <n v="0"/>
    <n v="24711054"/>
    <n v="179065.60869565216"/>
    <n v="1"/>
    <n v="0"/>
    <n v="0"/>
    <n v="1"/>
    <n v="24249724"/>
    <n v="42490592.713002138"/>
    <n v="42490593"/>
    <n v="22"/>
    <n v="1"/>
    <n v="0"/>
    <n v="1.6923076923076923"/>
    <n v="0"/>
    <n v="1.6923076923076923"/>
    <n v="1.6923076923076923"/>
    <n v="2"/>
    <n v="6660438"/>
    <n v="49151031"/>
    <n v="73862085"/>
  </r>
  <r>
    <x v="9"/>
    <n v="3781"/>
    <x v="31"/>
    <x v="1013"/>
    <x v="1013"/>
    <x v="949"/>
    <n v="13913"/>
    <n v="223670001457"/>
    <s v="23815223670001457"/>
    <s v="CENTRO EDUCATIVO EL PORVENIR"/>
    <n v="1"/>
    <n v="77.975670072190439"/>
    <n v="5.461097261775917"/>
    <n v="0.80939257144593191"/>
    <n v="1.8093925714459318"/>
    <n v="455"/>
    <n v="61"/>
    <n v="0"/>
    <n v="57"/>
    <n v="0"/>
    <n v="3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411047.142793071"/>
    <n v="60910675.005697556"/>
    <n v="0"/>
    <n v="0"/>
    <n v="85321722"/>
    <n v="0"/>
    <n v="0"/>
    <n v="0"/>
    <n v="0"/>
    <n v="0"/>
    <n v="0"/>
    <n v="0"/>
    <n v="0"/>
    <n v="0"/>
    <n v="85321722"/>
    <n v="187520.26813186813"/>
    <n v="1"/>
    <n v="0"/>
    <n v="0"/>
    <n v="1"/>
    <n v="24249724"/>
    <n v="43877270.465214126"/>
    <n v="43877270"/>
    <n v="118"/>
    <n v="1"/>
    <n v="0"/>
    <n v="9.0769230769230766"/>
    <n v="0"/>
    <n v="9.0769230769230766"/>
    <n v="4"/>
    <n v="4"/>
    <n v="6660438"/>
    <n v="50537708"/>
    <n v="135859430"/>
  </r>
  <r>
    <x v="9"/>
    <n v="3781"/>
    <x v="31"/>
    <x v="378"/>
    <x v="378"/>
    <x v="370"/>
    <n v="13916"/>
    <n v="223672000148"/>
    <s v="23672223672000148"/>
    <s v="INSTITUCION EDUCATIVA TOMAS SANTO"/>
    <n v="1"/>
    <n v="29.574893206559185"/>
    <n v="2.0713046538507096"/>
    <n v="0.2965226883383279"/>
    <n v="1.2965226883383278"/>
    <n v="792"/>
    <n v="46"/>
    <n v="0"/>
    <n v="43"/>
    <n v="0"/>
    <n v="343"/>
    <n v="0"/>
    <n v="268"/>
    <n v="0"/>
    <n v="92"/>
    <n v="0"/>
    <n v="0"/>
    <n v="0"/>
    <n v="792"/>
    <n v="46"/>
    <n v="0"/>
    <n v="43"/>
    <n v="0"/>
    <n v="343"/>
    <n v="0"/>
    <n v="268"/>
    <n v="0"/>
    <n v="92"/>
    <n v="0"/>
    <n v="0"/>
    <n v="0"/>
    <n v="92671"/>
    <n v="81839"/>
    <n v="122758"/>
    <n v="150439"/>
    <n v="114333"/>
    <n v="99892"/>
    <n v="152848"/>
    <n v="184139"/>
    <n v="0"/>
    <n v="0"/>
    <n v="0"/>
    <n v="0"/>
    <n v="13192944.238794958"/>
    <n v="79131981.318313763"/>
    <n v="18231722.787776578"/>
    <n v="0"/>
    <n v="110556648"/>
    <n v="0"/>
    <n v="0"/>
    <n v="0"/>
    <n v="0"/>
    <n v="2638588.8477589916"/>
    <n v="15826396.263662754"/>
    <n v="3646344.557555316"/>
    <n v="0"/>
    <n v="22111330"/>
    <n v="132667978"/>
    <n v="167510.07323232322"/>
    <n v="1"/>
    <n v="0"/>
    <n v="0"/>
    <n v="1"/>
    <n v="24249724"/>
    <n v="31440317.351942468"/>
    <n v="31440317"/>
    <n v="89"/>
    <n v="1"/>
    <n v="0"/>
    <n v="6.8461538461538458"/>
    <n v="0"/>
    <n v="6.8461538461538458"/>
    <n v="4"/>
    <n v="4"/>
    <n v="6660438"/>
    <n v="38100755"/>
    <n v="170768733"/>
  </r>
  <r>
    <x v="9"/>
    <n v="3781"/>
    <x v="31"/>
    <x v="378"/>
    <x v="378"/>
    <x v="370"/>
    <n v="14233"/>
    <n v="223672000181"/>
    <s v="23672223672000181"/>
    <s v="INSTITUCION EDUCATIVA NUESTRA SEÑORA DEL ROSARIO"/>
    <n v="1"/>
    <n v="29.574893206559185"/>
    <n v="2.0713046538507096"/>
    <n v="0.2965226883383279"/>
    <n v="1.2965226883383278"/>
    <n v="901"/>
    <n v="56"/>
    <n v="0"/>
    <n v="55"/>
    <n v="0"/>
    <n v="408"/>
    <n v="0"/>
    <n v="280"/>
    <n v="0"/>
    <n v="2"/>
    <n v="0"/>
    <n v="10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454121.466362251"/>
    <n v="89104424.135842666"/>
    <n v="396341.79973427346"/>
    <n v="23874039.130793136"/>
    <n v="129828927"/>
    <n v="0"/>
    <n v="0"/>
    <n v="0"/>
    <n v="0"/>
    <n v="0"/>
    <n v="0"/>
    <n v="0"/>
    <n v="0"/>
    <n v="0"/>
    <n v="129828927"/>
    <n v="144094.25860155383"/>
    <n v="1"/>
    <n v="0"/>
    <n v="0"/>
    <n v="1"/>
    <n v="24249724"/>
    <n v="31440317.351942468"/>
    <n v="31440317"/>
    <n v="111"/>
    <n v="1"/>
    <n v="0"/>
    <n v="8.5384615384615383"/>
    <n v="0"/>
    <n v="8.5384615384615383"/>
    <n v="4"/>
    <n v="4"/>
    <n v="6660438"/>
    <n v="38100755"/>
    <n v="167929682"/>
  </r>
  <r>
    <x v="9"/>
    <n v="3781"/>
    <x v="31"/>
    <x v="378"/>
    <x v="378"/>
    <x v="370"/>
    <n v="14199"/>
    <n v="223672000202"/>
    <s v="23672223672000202"/>
    <s v="INSTITUCION EDUCATIVA SANTA ROSA"/>
    <n v="1"/>
    <n v="29.574893206559185"/>
    <n v="2.0713046538507096"/>
    <n v="0.2965226883383279"/>
    <n v="1.2965226883383278"/>
    <n v="303"/>
    <n v="14"/>
    <n v="0"/>
    <n v="25"/>
    <n v="0"/>
    <n v="112"/>
    <n v="0"/>
    <n v="119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81177.8125056559"/>
    <n v="29917328.45258671"/>
    <n v="6539639.6956155123"/>
    <n v="0"/>
    <n v="42238146"/>
    <n v="0"/>
    <n v="0"/>
    <n v="0"/>
    <n v="0"/>
    <n v="0"/>
    <n v="0"/>
    <n v="0"/>
    <n v="0"/>
    <n v="0"/>
    <n v="42238146"/>
    <n v="139399.82178217822"/>
    <n v="1"/>
    <n v="0"/>
    <n v="0"/>
    <n v="1"/>
    <n v="24249724"/>
    <n v="31440317.351942468"/>
    <n v="31440317"/>
    <n v="39"/>
    <n v="1"/>
    <n v="0"/>
    <n v="3"/>
    <n v="0"/>
    <n v="3"/>
    <n v="3"/>
    <n v="3"/>
    <n v="6660438"/>
    <n v="38100755"/>
    <n v="80338901"/>
  </r>
  <r>
    <x v="9"/>
    <n v="3781"/>
    <x v="31"/>
    <x v="378"/>
    <x v="378"/>
    <x v="370"/>
    <n v="14200"/>
    <n v="223672000521"/>
    <s v="23672223672000521"/>
    <s v="CENTRO EDUCATIVO LAS NUBES"/>
    <n v="1"/>
    <n v="29.574893206559185"/>
    <n v="2.0713046538507096"/>
    <n v="0.2965226883383279"/>
    <n v="1.2965226883383278"/>
    <n v="176"/>
    <n v="26"/>
    <n v="0"/>
    <n v="19"/>
    <n v="0"/>
    <n v="1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70589.7836603718"/>
    <n v="16966104.014237486"/>
    <n v="0"/>
    <n v="0"/>
    <n v="23636694"/>
    <n v="0"/>
    <n v="0"/>
    <n v="0"/>
    <n v="0"/>
    <n v="0"/>
    <n v="0"/>
    <n v="0"/>
    <n v="0"/>
    <n v="0"/>
    <n v="23636694"/>
    <n v="134299.39772727274"/>
    <n v="1"/>
    <n v="0"/>
    <n v="0"/>
    <n v="1"/>
    <n v="24249724"/>
    <n v="31440317.351942468"/>
    <n v="31440317"/>
    <n v="45"/>
    <n v="1"/>
    <n v="0"/>
    <n v="3.4615384615384617"/>
    <n v="0"/>
    <n v="3.4615384615384617"/>
    <n v="3.4615384615384617"/>
    <n v="4"/>
    <n v="6660438"/>
    <n v="38100755"/>
    <n v="61737449"/>
  </r>
  <r>
    <x v="9"/>
    <n v="3781"/>
    <x v="31"/>
    <x v="379"/>
    <x v="379"/>
    <x v="371"/>
    <n v="14202"/>
    <n v="223675000025"/>
    <s v="23675223675000025"/>
    <s v="INSTITUCION EDUCATIVA PASO NUEVO"/>
    <n v="1"/>
    <n v="41.984577232734317"/>
    <n v="2.9404282072886847"/>
    <n v="0.42801961066202976"/>
    <n v="1.4280196106620298"/>
    <n v="904"/>
    <n v="78"/>
    <n v="0"/>
    <n v="50"/>
    <n v="0"/>
    <n v="373"/>
    <n v="0"/>
    <n v="308"/>
    <n v="0"/>
    <n v="95"/>
    <n v="0"/>
    <n v="0"/>
    <n v="0"/>
    <n v="438"/>
    <n v="78"/>
    <n v="0"/>
    <n v="50"/>
    <n v="0"/>
    <n v="215"/>
    <n v="0"/>
    <n v="0"/>
    <n v="0"/>
    <n v="95"/>
    <n v="0"/>
    <n v="0"/>
    <n v="0"/>
    <n v="92671"/>
    <n v="81839"/>
    <n v="122758"/>
    <n v="150439"/>
    <n v="114333"/>
    <n v="99892"/>
    <n v="152848"/>
    <n v="184139"/>
    <n v="0"/>
    <n v="0"/>
    <n v="0"/>
    <n v="0"/>
    <n v="20898530.066665195"/>
    <n v="97143107.499759257"/>
    <n v="20735644.437794644"/>
    <n v="0"/>
    <n v="138777282"/>
    <n v="0"/>
    <n v="0"/>
    <n v="0"/>
    <n v="0"/>
    <n v="4179706.0133330398"/>
    <n v="6133852.6027748138"/>
    <n v="4147128.8875589287"/>
    <n v="0"/>
    <n v="14460688"/>
    <n v="153237970"/>
    <n v="169511.02876106196"/>
    <n v="1"/>
    <n v="0"/>
    <n v="0"/>
    <n v="1"/>
    <n v="24249724"/>
    <n v="34629081.425141677"/>
    <n v="34629081"/>
    <n v="128"/>
    <n v="1"/>
    <n v="0"/>
    <n v="9.8461538461538467"/>
    <n v="0"/>
    <n v="9.8461538461538467"/>
    <n v="4"/>
    <n v="4"/>
    <n v="6660438"/>
    <n v="41289519"/>
    <n v="194527489"/>
  </r>
  <r>
    <x v="9"/>
    <n v="3781"/>
    <x v="31"/>
    <x v="379"/>
    <x v="379"/>
    <x v="371"/>
    <n v="14203"/>
    <n v="223675000033"/>
    <s v="23675223675000033"/>
    <s v="INSTITUCION EDUCATIVA EL CHIQUI"/>
    <n v="1"/>
    <n v="41.984577232734317"/>
    <n v="2.9404282072886847"/>
    <n v="0.42801961066202976"/>
    <n v="1.4280196106620298"/>
    <n v="247"/>
    <n v="7"/>
    <n v="0"/>
    <n v="11"/>
    <n v="0"/>
    <n v="102"/>
    <n v="0"/>
    <n v="81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8855.7906247932"/>
    <n v="26104535.49553002"/>
    <n v="10040417.306721617"/>
    <n v="0"/>
    <n v="39083809"/>
    <n v="0"/>
    <n v="0"/>
    <n v="0"/>
    <n v="0"/>
    <n v="0"/>
    <n v="0"/>
    <n v="0"/>
    <n v="0"/>
    <n v="0"/>
    <n v="39083809"/>
    <n v="158234.04453441297"/>
    <n v="1"/>
    <n v="0"/>
    <n v="0"/>
    <n v="1"/>
    <n v="24249724"/>
    <n v="34629081.425141677"/>
    <n v="34629081"/>
    <n v="18"/>
    <n v="1"/>
    <n v="0"/>
    <n v="1.3846153846153846"/>
    <n v="0"/>
    <n v="1.3846153846153846"/>
    <n v="1.3846153846153846"/>
    <n v="2"/>
    <n v="6660438"/>
    <n v="41289519"/>
    <n v="80373328"/>
  </r>
  <r>
    <x v="9"/>
    <n v="3781"/>
    <x v="31"/>
    <x v="379"/>
    <x v="379"/>
    <x v="371"/>
    <n v="14204"/>
    <n v="223675000068"/>
    <s v="23675223675000068"/>
    <s v="INSTITUCION EDUCATIVA VILLA CLARA"/>
    <n v="1"/>
    <n v="41.984577232734317"/>
    <n v="2.9404282072886847"/>
    <n v="0.42801961066202976"/>
    <n v="1.4280196106620298"/>
    <n v="538"/>
    <n v="30"/>
    <n v="0"/>
    <n v="11"/>
    <n v="0"/>
    <n v="238"/>
    <n v="0"/>
    <n v="175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94060.4119786955"/>
    <n v="58913514.53362786"/>
    <n v="18334675.081839472"/>
    <n v="0"/>
    <n v="83942250"/>
    <n v="0"/>
    <n v="0"/>
    <n v="0"/>
    <n v="0"/>
    <n v="0"/>
    <n v="0"/>
    <n v="0"/>
    <n v="0"/>
    <n v="0"/>
    <n v="83942250"/>
    <n v="156026.48698884758"/>
    <n v="1"/>
    <n v="0"/>
    <n v="0"/>
    <n v="1"/>
    <n v="24249724"/>
    <n v="34629081.425141677"/>
    <n v="34629081"/>
    <n v="41"/>
    <n v="1"/>
    <n v="0"/>
    <n v="3.1538461538461537"/>
    <n v="0"/>
    <n v="3.1538461538461537"/>
    <n v="3.1538461538461537"/>
    <n v="4"/>
    <n v="6660438"/>
    <n v="41289519"/>
    <n v="125231769"/>
  </r>
  <r>
    <x v="9"/>
    <n v="3781"/>
    <x v="31"/>
    <x v="379"/>
    <x v="379"/>
    <x v="371"/>
    <n v="14205"/>
    <n v="223675000114"/>
    <s v="23675223675000114"/>
    <s v="INSTITUCION EDUCATIVA TREMENTINO"/>
    <n v="1"/>
    <n v="41.984577232734317"/>
    <n v="2.9404282072886847"/>
    <n v="0.42801961066202976"/>
    <n v="1.4280196106620298"/>
    <n v="315"/>
    <n v="32"/>
    <n v="0"/>
    <n v="19"/>
    <n v="0"/>
    <n v="93"/>
    <n v="0"/>
    <n v="116"/>
    <n v="0"/>
    <n v="55"/>
    <n v="0"/>
    <n v="0"/>
    <n v="0"/>
    <n v="300"/>
    <n v="28"/>
    <n v="0"/>
    <n v="17"/>
    <n v="0"/>
    <n v="84"/>
    <n v="0"/>
    <n v="116"/>
    <n v="0"/>
    <n v="55"/>
    <n v="0"/>
    <n v="0"/>
    <n v="0"/>
    <n v="92671"/>
    <n v="81839"/>
    <n v="122758"/>
    <n v="150439"/>
    <n v="114333"/>
    <n v="99892"/>
    <n v="152848"/>
    <n v="184139"/>
    <n v="0"/>
    <n v="0"/>
    <n v="0"/>
    <n v="0"/>
    <n v="8326758.073436914"/>
    <n v="29813376.60418456"/>
    <n v="12004846.779775847"/>
    <n v="0"/>
    <n v="50144981"/>
    <n v="0"/>
    <n v="0"/>
    <n v="0"/>
    <n v="0"/>
    <n v="1469427.8953123966"/>
    <n v="5705909.3979300587"/>
    <n v="2400969.3559551691"/>
    <n v="0"/>
    <n v="9576307"/>
    <n v="59721288"/>
    <n v="189591.39047619049"/>
    <n v="1"/>
    <n v="0"/>
    <n v="0"/>
    <n v="1"/>
    <n v="24249724"/>
    <n v="34629081.425141677"/>
    <n v="34629081"/>
    <n v="51"/>
    <n v="1"/>
    <n v="0"/>
    <n v="3.9230769230769229"/>
    <n v="0"/>
    <n v="3.9230769230769229"/>
    <n v="3.9230769230769229"/>
    <n v="4"/>
    <n v="6660438"/>
    <n v="41289519"/>
    <n v="101010807"/>
  </r>
  <r>
    <x v="9"/>
    <n v="3781"/>
    <x v="31"/>
    <x v="379"/>
    <x v="379"/>
    <x v="371"/>
    <n v="14206"/>
    <n v="223675000297"/>
    <s v="23675223675000297"/>
    <s v="INSTITUCION EDUCATIVA PLAYAS DEL VIENTO"/>
    <n v="1"/>
    <n v="41.984577232734317"/>
    <n v="2.9404282072886847"/>
    <n v="0.42801961066202976"/>
    <n v="1.4280196106620298"/>
    <n v="379"/>
    <n v="30"/>
    <n v="0"/>
    <n v="33"/>
    <n v="0"/>
    <n v="180"/>
    <n v="0"/>
    <n v="104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85995.267186776"/>
    <n v="40511956.725303419"/>
    <n v="6984638.1264150376"/>
    <n v="0"/>
    <n v="57782590"/>
    <n v="0"/>
    <n v="0"/>
    <n v="0"/>
    <n v="0"/>
    <n v="0"/>
    <n v="0"/>
    <n v="0"/>
    <n v="0"/>
    <n v="0"/>
    <n v="57782590"/>
    <n v="152460.65963060685"/>
    <n v="1"/>
    <n v="0"/>
    <n v="0"/>
    <n v="1"/>
    <n v="24249724"/>
    <n v="34629081.425141677"/>
    <n v="34629081"/>
    <n v="63"/>
    <n v="1"/>
    <n v="0"/>
    <n v="4.8461538461538458"/>
    <n v="0"/>
    <n v="4.8461538461538458"/>
    <n v="4"/>
    <n v="4"/>
    <n v="6660438"/>
    <n v="41289519"/>
    <n v="99072109"/>
  </r>
  <r>
    <x v="9"/>
    <n v="3781"/>
    <x v="31"/>
    <x v="379"/>
    <x v="379"/>
    <x v="371"/>
    <n v="14207"/>
    <n v="223675000343"/>
    <s v="23675223675000343"/>
    <s v="INSTITUCION EDUCATIVA JUNIN"/>
    <n v="1"/>
    <n v="41.984577232734317"/>
    <n v="2.9404282072886847"/>
    <n v="0.42801961066202976"/>
    <n v="1.4280196106620298"/>
    <n v="311"/>
    <n v="10"/>
    <n v="0"/>
    <n v="24"/>
    <n v="0"/>
    <n v="146"/>
    <n v="0"/>
    <n v="91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51172.048957943"/>
    <n v="33807513.1827356"/>
    <n v="8730797.6580187976"/>
    <n v="0"/>
    <n v="48089483"/>
    <n v="0"/>
    <n v="0"/>
    <n v="0"/>
    <n v="0"/>
    <n v="0"/>
    <n v="0"/>
    <n v="0"/>
    <n v="0"/>
    <n v="0"/>
    <n v="48089483"/>
    <n v="154628.56270096463"/>
    <n v="1"/>
    <n v="0"/>
    <n v="0"/>
    <n v="1"/>
    <n v="24249724"/>
    <n v="34629081.425141677"/>
    <n v="34629081"/>
    <n v="34"/>
    <n v="1"/>
    <n v="0"/>
    <n v="2.6153846153846154"/>
    <n v="0"/>
    <n v="2.6153846153846154"/>
    <n v="2.6153846153846154"/>
    <n v="3"/>
    <n v="6660438"/>
    <n v="41289519"/>
    <n v="89379002"/>
  </r>
  <r>
    <x v="9"/>
    <n v="3781"/>
    <x v="31"/>
    <x v="379"/>
    <x v="379"/>
    <x v="371"/>
    <n v="14208"/>
    <n v="223675000424"/>
    <s v="23675223675000424"/>
    <s v="INSTITUCION EDUCATIVA JOSE MANUEL DE ALTAMIRA"/>
    <n v="1"/>
    <n v="41.984577232734317"/>
    <n v="2.9404282072886847"/>
    <n v="0.42801961066202976"/>
    <n v="1.4280196106620298"/>
    <n v="733"/>
    <n v="44"/>
    <n v="0"/>
    <n v="43"/>
    <n v="0"/>
    <n v="315"/>
    <n v="0"/>
    <n v="259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204469.654686501"/>
    <n v="81879799.860296354"/>
    <n v="15715435.784433834"/>
    <n v="0"/>
    <n v="111799705"/>
    <n v="0"/>
    <n v="0"/>
    <n v="0"/>
    <n v="0"/>
    <n v="0"/>
    <n v="0"/>
    <n v="0"/>
    <n v="0"/>
    <n v="0"/>
    <n v="111799705"/>
    <n v="152523.47203274217"/>
    <n v="1"/>
    <n v="0"/>
    <n v="0"/>
    <n v="1"/>
    <n v="24249724"/>
    <n v="34629081.425141677"/>
    <n v="34629081"/>
    <n v="87"/>
    <n v="1"/>
    <n v="0"/>
    <n v="6.6923076923076925"/>
    <n v="0"/>
    <n v="6.6923076923076925"/>
    <n v="4"/>
    <n v="4"/>
    <n v="6660438"/>
    <n v="41289519"/>
    <n v="153089224"/>
  </r>
  <r>
    <x v="9"/>
    <n v="3781"/>
    <x v="31"/>
    <x v="379"/>
    <x v="379"/>
    <x v="371"/>
    <n v="14209"/>
    <n v="223675000572"/>
    <s v="23675223675000572"/>
    <s v="INSTITUCION EDUCATIVA SICARA LIMON"/>
    <n v="1"/>
    <n v="41.984577232734317"/>
    <n v="2.9404282072886847"/>
    <n v="0.42801961066202976"/>
    <n v="1.4280196106620298"/>
    <n v="338"/>
    <n v="32"/>
    <n v="0"/>
    <n v="23"/>
    <n v="0"/>
    <n v="122"/>
    <n v="0"/>
    <n v="114"/>
    <n v="0"/>
    <n v="47"/>
    <n v="0"/>
    <n v="0"/>
    <n v="0"/>
    <n v="338"/>
    <n v="32"/>
    <n v="0"/>
    <n v="23"/>
    <n v="0"/>
    <n v="122"/>
    <n v="0"/>
    <n v="114"/>
    <n v="0"/>
    <n v="47"/>
    <n v="0"/>
    <n v="0"/>
    <n v="0"/>
    <n v="92671"/>
    <n v="81839"/>
    <n v="122758"/>
    <n v="150439"/>
    <n v="114333"/>
    <n v="99892"/>
    <n v="152848"/>
    <n v="184139"/>
    <n v="0"/>
    <n v="0"/>
    <n v="0"/>
    <n v="0"/>
    <n v="8979837.1380202025"/>
    <n v="33664865.447787352"/>
    <n v="10258687.248172086"/>
    <n v="0"/>
    <n v="52903390"/>
    <n v="0"/>
    <n v="0"/>
    <n v="0"/>
    <n v="0"/>
    <n v="1795967.4276040404"/>
    <n v="6732973.0895574698"/>
    <n v="2051737.4496344177"/>
    <n v="0"/>
    <n v="10580678"/>
    <n v="63484068"/>
    <n v="187822.68639053253"/>
    <n v="1"/>
    <n v="0"/>
    <n v="0"/>
    <n v="1"/>
    <n v="24249724"/>
    <n v="34629081.425141677"/>
    <n v="34629081"/>
    <n v="55"/>
    <n v="1"/>
    <n v="0"/>
    <n v="4.2307692307692308"/>
    <n v="0"/>
    <n v="4.2307692307692308"/>
    <n v="4"/>
    <n v="4"/>
    <n v="6660438"/>
    <n v="41289519"/>
    <n v="104773587"/>
  </r>
  <r>
    <x v="9"/>
    <n v="3781"/>
    <x v="31"/>
    <x v="379"/>
    <x v="379"/>
    <x v="371"/>
    <n v="14210"/>
    <n v="223675000769"/>
    <s v="23675223675000769"/>
    <s v="INSTITUCION EDUCATIVA EL CASTILLO"/>
    <n v="1"/>
    <n v="41.984577232734317"/>
    <n v="2.9404282072886847"/>
    <n v="0.42801961066202976"/>
    <n v="1.4280196106620298"/>
    <n v="381"/>
    <n v="32"/>
    <n v="0"/>
    <n v="20"/>
    <n v="0"/>
    <n v="171"/>
    <n v="0"/>
    <n v="115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90027.8395827357"/>
    <n v="40797252.195199922"/>
    <n v="9385607.4823702071"/>
    <n v="0"/>
    <n v="58672888"/>
    <n v="0"/>
    <n v="0"/>
    <n v="0"/>
    <n v="0"/>
    <n v="0"/>
    <n v="0"/>
    <n v="0"/>
    <n v="0"/>
    <n v="0"/>
    <n v="58672888"/>
    <n v="153997.08136482938"/>
    <n v="1"/>
    <n v="0"/>
    <n v="0"/>
    <n v="1"/>
    <n v="24249724"/>
    <n v="34629081.425141677"/>
    <n v="34629081"/>
    <n v="52"/>
    <n v="1"/>
    <n v="0"/>
    <n v="4"/>
    <n v="0"/>
    <n v="4"/>
    <n v="4"/>
    <n v="4"/>
    <n v="6660438"/>
    <n v="41289519"/>
    <n v="99962407"/>
  </r>
  <r>
    <x v="9"/>
    <n v="3781"/>
    <x v="31"/>
    <x v="379"/>
    <x v="379"/>
    <x v="371"/>
    <n v="14211"/>
    <n v="223675000921"/>
    <s v="23675223675000921"/>
    <s v="INSTITUCION EDUCATIVA CAMINO REAL"/>
    <n v="1"/>
    <n v="41.984577232734317"/>
    <n v="2.9404282072886847"/>
    <n v="0.42801961066202976"/>
    <n v="1.4280196106620298"/>
    <n v="300"/>
    <n v="21"/>
    <n v="0"/>
    <n v="20"/>
    <n v="0"/>
    <n v="136"/>
    <n v="0"/>
    <n v="95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94060.4119786955"/>
    <n v="32951626.773046091"/>
    <n v="6111558.360613158"/>
    <n v="0"/>
    <n v="45757246"/>
    <n v="0"/>
    <n v="0"/>
    <n v="0"/>
    <n v="0"/>
    <n v="0"/>
    <n v="0"/>
    <n v="0"/>
    <n v="0"/>
    <n v="0"/>
    <n v="45757246"/>
    <n v="152524.15333333332"/>
    <n v="1"/>
    <n v="0"/>
    <n v="0"/>
    <n v="1"/>
    <n v="24249724"/>
    <n v="34629081.425141677"/>
    <n v="34629081"/>
    <n v="41"/>
    <n v="1"/>
    <n v="0"/>
    <n v="3.1538461538461537"/>
    <n v="0"/>
    <n v="3.1538461538461537"/>
    <n v="3.1538461538461537"/>
    <n v="4"/>
    <n v="6660438"/>
    <n v="41289519"/>
    <n v="87046765"/>
  </r>
  <r>
    <x v="9"/>
    <n v="3781"/>
    <x v="31"/>
    <x v="379"/>
    <x v="379"/>
    <x v="371"/>
    <n v="14212"/>
    <n v="223675001145"/>
    <s v="23675223675001145"/>
    <s v="INSTITUCION EDUCATIVA ISLA DE LOS MILAGROS"/>
    <n v="1"/>
    <n v="41.984577232734317"/>
    <n v="2.9404282072886847"/>
    <n v="0.42801961066202976"/>
    <n v="1.4280196106620298"/>
    <n v="367"/>
    <n v="21"/>
    <n v="0"/>
    <n v="15"/>
    <n v="0"/>
    <n v="175"/>
    <n v="0"/>
    <n v="107"/>
    <n v="0"/>
    <n v="49"/>
    <n v="0"/>
    <n v="0"/>
    <n v="0"/>
    <n v="367"/>
    <n v="21"/>
    <n v="0"/>
    <n v="15"/>
    <n v="0"/>
    <n v="175"/>
    <n v="0"/>
    <n v="107"/>
    <n v="0"/>
    <n v="49"/>
    <n v="0"/>
    <n v="0"/>
    <n v="0"/>
    <n v="92671"/>
    <n v="81839"/>
    <n v="122758"/>
    <n v="150439"/>
    <n v="114333"/>
    <n v="99892"/>
    <n v="152848"/>
    <n v="184139"/>
    <n v="0"/>
    <n v="0"/>
    <n v="0"/>
    <n v="0"/>
    <n v="5877711.5812495863"/>
    <n v="40226661.255406916"/>
    <n v="10695227.131073026"/>
    <n v="0"/>
    <n v="56799600"/>
    <n v="0"/>
    <n v="0"/>
    <n v="0"/>
    <n v="0"/>
    <n v="1175542.3162499175"/>
    <n v="8045332.2510813847"/>
    <n v="2139045.4262146056"/>
    <n v="0"/>
    <n v="11359920"/>
    <n v="68159520"/>
    <n v="185720.76294277929"/>
    <n v="1"/>
    <n v="0"/>
    <n v="0"/>
    <n v="1"/>
    <n v="24249724"/>
    <n v="34629081.425141677"/>
    <n v="34629081"/>
    <n v="36"/>
    <n v="1"/>
    <n v="0"/>
    <n v="2.7692307692307692"/>
    <n v="0"/>
    <n v="2.7692307692307692"/>
    <n v="2.7692307692307692"/>
    <n v="3"/>
    <n v="6660438"/>
    <n v="41289519"/>
    <n v="109449039"/>
  </r>
  <r>
    <x v="9"/>
    <n v="3781"/>
    <x v="31"/>
    <x v="380"/>
    <x v="380"/>
    <x v="88"/>
    <n v="14216"/>
    <n v="223678000042"/>
    <s v="23678223678000042"/>
    <s v="CENTRO EDUCATIVO CABUYA"/>
    <n v="1"/>
    <n v="38.60275369709332"/>
    <n v="2.7035791076502957"/>
    <n v="0.39218474284100641"/>
    <n v="1.3921847428410064"/>
    <n v="266"/>
    <n v="63"/>
    <n v="0"/>
    <n v="36"/>
    <n v="0"/>
    <n v="167"/>
    <n v="0"/>
    <n v="0"/>
    <n v="0"/>
    <n v="0"/>
    <n v="0"/>
    <n v="0"/>
    <n v="0"/>
    <n v="266"/>
    <n v="63"/>
    <n v="0"/>
    <n v="36"/>
    <n v="0"/>
    <n v="16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758093.162120838"/>
    <n v="23224375.761422925"/>
    <n v="0"/>
    <n v="0"/>
    <n v="38982469"/>
    <n v="0"/>
    <n v="0"/>
    <n v="0"/>
    <n v="0"/>
    <n v="3151618.6324241674"/>
    <n v="4644875.1522845859"/>
    <n v="0"/>
    <n v="0"/>
    <n v="7796494"/>
    <n v="46778963"/>
    <n v="175860.76315789475"/>
    <n v="1"/>
    <n v="0"/>
    <n v="0"/>
    <n v="1"/>
    <n v="24249724"/>
    <n v="33760095.770905383"/>
    <n v="33760096"/>
    <n v="99"/>
    <n v="0"/>
    <n v="1"/>
    <n v="7.615384615384615"/>
    <n v="0"/>
    <n v="7.615384615384615"/>
    <n v="4"/>
    <n v="4"/>
    <n v="26641753"/>
    <n v="60401849"/>
    <n v="107180812"/>
  </r>
  <r>
    <x v="9"/>
    <n v="3781"/>
    <x v="31"/>
    <x v="380"/>
    <x v="380"/>
    <x v="88"/>
    <n v="14217"/>
    <n v="223678000140"/>
    <s v="23678223678000140"/>
    <s v="INSTITUCION EDUCATIVA ARROYO GRANDE ARRIBA"/>
    <n v="1"/>
    <n v="38.60275369709332"/>
    <n v="2.7035791076502957"/>
    <n v="0.39218474284100641"/>
    <n v="1.3921847428410064"/>
    <n v="156"/>
    <n v="26"/>
    <n v="0"/>
    <n v="15"/>
    <n v="0"/>
    <n v="74"/>
    <n v="0"/>
    <n v="41"/>
    <n v="0"/>
    <n v="0"/>
    <n v="0"/>
    <n v="0"/>
    <n v="0"/>
    <n v="150"/>
    <n v="22"/>
    <n v="0"/>
    <n v="15"/>
    <n v="0"/>
    <n v="72"/>
    <n v="0"/>
    <n v="41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26078.986332872"/>
    <n v="15992833.608165488"/>
    <n v="0"/>
    <n v="0"/>
    <n v="22518913"/>
    <n v="0"/>
    <n v="0"/>
    <n v="0"/>
    <n v="0"/>
    <n v="1177877.6707039818"/>
    <n v="3142939.4743003482"/>
    <n v="0"/>
    <n v="0"/>
    <n v="4320817"/>
    <n v="26839730"/>
    <n v="172049.55128205128"/>
    <n v="1"/>
    <n v="0"/>
    <n v="0"/>
    <n v="1"/>
    <n v="24249724"/>
    <n v="33760095.770905383"/>
    <n v="33760096"/>
    <n v="41"/>
    <n v="1"/>
    <n v="0"/>
    <n v="3.1538461538461537"/>
    <n v="0"/>
    <n v="3.1538461538461537"/>
    <n v="3.1538461538461537"/>
    <n v="4"/>
    <n v="6660438"/>
    <n v="40420534"/>
    <n v="67260264"/>
  </r>
  <r>
    <x v="9"/>
    <n v="3781"/>
    <x v="31"/>
    <x v="380"/>
    <x v="380"/>
    <x v="88"/>
    <n v="14218"/>
    <n v="223678000158"/>
    <s v="23678223678000158"/>
    <s v="INSTITUCION EDUCATIVA ARROYO GRANDE ABAJO"/>
    <n v="1"/>
    <n v="38.60275369709332"/>
    <n v="2.7035791076502957"/>
    <n v="0.39218474284100641"/>
    <n v="1.3921847428410064"/>
    <n v="307"/>
    <n v="28"/>
    <n v="0"/>
    <n v="30"/>
    <n v="0"/>
    <n v="177"/>
    <n v="0"/>
    <n v="72"/>
    <n v="0"/>
    <n v="0"/>
    <n v="0"/>
    <n v="0"/>
    <n v="0"/>
    <n v="307"/>
    <n v="28"/>
    <n v="0"/>
    <n v="30"/>
    <n v="0"/>
    <n v="177"/>
    <n v="0"/>
    <n v="7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32014.1757879648"/>
    <n v="34627961.464636579"/>
    <n v="0"/>
    <n v="0"/>
    <n v="43859976"/>
    <n v="0"/>
    <n v="0"/>
    <n v="0"/>
    <n v="0"/>
    <n v="1846402.835157593"/>
    <n v="6925592.2929273164"/>
    <n v="0"/>
    <n v="0"/>
    <n v="8771995"/>
    <n v="52631971"/>
    <n v="171439.64495114007"/>
    <n v="1"/>
    <n v="0"/>
    <n v="0"/>
    <n v="1"/>
    <n v="24249724"/>
    <n v="33760095.770905383"/>
    <n v="33760096"/>
    <n v="58"/>
    <n v="1"/>
    <n v="0"/>
    <n v="4.4615384615384617"/>
    <n v="0"/>
    <n v="4.4615384615384617"/>
    <n v="4"/>
    <n v="4"/>
    <n v="6660438"/>
    <n v="40420534"/>
    <n v="93052505"/>
  </r>
  <r>
    <x v="9"/>
    <n v="3781"/>
    <x v="31"/>
    <x v="380"/>
    <x v="380"/>
    <x v="88"/>
    <n v="14221"/>
    <n v="223678000212"/>
    <s v="23678223678000212"/>
    <s v="INSTITUCION EDUCATIVA EL CARMEN"/>
    <n v="1"/>
    <n v="38.60275369709332"/>
    <n v="2.7035791076502957"/>
    <n v="0.39218474284100641"/>
    <n v="1.3921847428410064"/>
    <n v="254"/>
    <n v="12"/>
    <n v="0"/>
    <n v="7"/>
    <n v="0"/>
    <n v="88"/>
    <n v="0"/>
    <n v="103"/>
    <n v="0"/>
    <n v="44"/>
    <n v="0"/>
    <n v="0"/>
    <n v="0"/>
    <n v="254"/>
    <n v="12"/>
    <n v="0"/>
    <n v="7"/>
    <n v="0"/>
    <n v="88"/>
    <n v="0"/>
    <n v="103"/>
    <n v="0"/>
    <n v="44"/>
    <n v="0"/>
    <n v="0"/>
    <n v="0"/>
    <n v="92671"/>
    <n v="81839"/>
    <n v="122758"/>
    <n v="150439"/>
    <n v="114333"/>
    <n v="99892"/>
    <n v="152848"/>
    <n v="184139"/>
    <n v="0"/>
    <n v="0"/>
    <n v="0"/>
    <n v="0"/>
    <n v="3024280.5058615748"/>
    <n v="26562010.601387896"/>
    <n v="9362876.757245535"/>
    <n v="0"/>
    <n v="38949168"/>
    <n v="0"/>
    <n v="0"/>
    <n v="0"/>
    <n v="0"/>
    <n v="604856.10117231496"/>
    <n v="5312402.1202775799"/>
    <n v="1872575.3514491071"/>
    <n v="0"/>
    <n v="7789834"/>
    <n v="46739002"/>
    <n v="184011.8188976378"/>
    <n v="1"/>
    <n v="0"/>
    <n v="0"/>
    <n v="1"/>
    <n v="24249724"/>
    <n v="33760095.770905383"/>
    <n v="33760096"/>
    <n v="19"/>
    <n v="1"/>
    <n v="0"/>
    <n v="1.4615384615384615"/>
    <n v="0"/>
    <n v="1.4615384615384615"/>
    <n v="1.4615384615384615"/>
    <n v="2"/>
    <n v="6660438"/>
    <n v="40420534"/>
    <n v="87159536"/>
  </r>
  <r>
    <x v="9"/>
    <n v="3781"/>
    <x v="31"/>
    <x v="380"/>
    <x v="380"/>
    <x v="88"/>
    <n v="14222"/>
    <n v="223678000221"/>
    <s v="23678223678000221"/>
    <s v="INSTITUCION EDUCATIVA EL HATO"/>
    <n v="1"/>
    <n v="38.60275369709332"/>
    <n v="2.7035791076502957"/>
    <n v="0.39218474284100641"/>
    <n v="1.3921847428410064"/>
    <n v="522"/>
    <n v="50"/>
    <n v="0"/>
    <n v="29"/>
    <n v="0"/>
    <n v="224"/>
    <n v="0"/>
    <n v="165"/>
    <n v="0"/>
    <n v="54"/>
    <n v="0"/>
    <n v="0"/>
    <n v="0"/>
    <n v="129"/>
    <n v="23"/>
    <n v="0"/>
    <n v="11"/>
    <n v="0"/>
    <n v="9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74639.998056022"/>
    <n v="54097498.03109891"/>
    <n v="11490803.292983156"/>
    <n v="0"/>
    <n v="78162941"/>
    <n v="0"/>
    <n v="0"/>
    <n v="0"/>
    <n v="0"/>
    <n v="1082374.0757820373"/>
    <n v="2642294.2483056025"/>
    <n v="0"/>
    <n v="0"/>
    <n v="3724668"/>
    <n v="81887609"/>
    <n v="156872.81417624521"/>
    <n v="1"/>
    <n v="0"/>
    <n v="0"/>
    <n v="1"/>
    <n v="24249724"/>
    <n v="33760095.770905383"/>
    <n v="33760096"/>
    <n v="79"/>
    <n v="1"/>
    <n v="0"/>
    <n v="6.0769230769230766"/>
    <n v="0"/>
    <n v="6.0769230769230766"/>
    <n v="4"/>
    <n v="4"/>
    <n v="6660438"/>
    <n v="40420534"/>
    <n v="122308143"/>
  </r>
  <r>
    <x v="9"/>
    <n v="3781"/>
    <x v="31"/>
    <x v="380"/>
    <x v="380"/>
    <x v="88"/>
    <n v="14226"/>
    <n v="223678000450"/>
    <s v="23678223678000450"/>
    <s v="INSTITUCION EDUCATIVA SAN MIGUEL ABAJO"/>
    <n v="1"/>
    <n v="38.60275369709332"/>
    <n v="2.7035791076502957"/>
    <n v="0.39218474284100641"/>
    <n v="1.3921847428410064"/>
    <n v="536"/>
    <n v="33"/>
    <n v="0"/>
    <n v="25"/>
    <n v="0"/>
    <n v="210"/>
    <n v="0"/>
    <n v="189"/>
    <n v="0"/>
    <n v="79"/>
    <n v="0"/>
    <n v="0"/>
    <n v="0"/>
    <n v="387"/>
    <n v="14"/>
    <n v="0"/>
    <n v="11"/>
    <n v="0"/>
    <n v="94"/>
    <n v="0"/>
    <n v="189"/>
    <n v="0"/>
    <n v="79"/>
    <n v="0"/>
    <n v="0"/>
    <n v="0"/>
    <n v="92671"/>
    <n v="81839"/>
    <n v="122758"/>
    <n v="150439"/>
    <n v="114333"/>
    <n v="99892"/>
    <n v="152848"/>
    <n v="184139"/>
    <n v="0"/>
    <n v="0"/>
    <n v="0"/>
    <n v="0"/>
    <n v="9232014.1757879648"/>
    <n v="55488179.214417651"/>
    <n v="16810619.63232721"/>
    <n v="0"/>
    <n v="81530813"/>
    <n v="0"/>
    <n v="0"/>
    <n v="0"/>
    <n v="0"/>
    <n v="795863.29101620393"/>
    <n v="7871255.497584058"/>
    <n v="3362123.9264654415"/>
    <n v="0"/>
    <n v="12029243"/>
    <n v="93560056"/>
    <n v="174552.3432835821"/>
    <n v="1"/>
    <n v="0"/>
    <n v="0"/>
    <n v="1"/>
    <n v="24249724"/>
    <n v="33760095.770905383"/>
    <n v="33760096"/>
    <n v="58"/>
    <n v="1"/>
    <n v="0"/>
    <n v="4.4615384615384617"/>
    <n v="0"/>
    <n v="4.4615384615384617"/>
    <n v="4"/>
    <n v="4"/>
    <n v="6660438"/>
    <n v="40420534"/>
    <n v="133980590"/>
  </r>
  <r>
    <x v="9"/>
    <n v="3781"/>
    <x v="31"/>
    <x v="380"/>
    <x v="380"/>
    <x v="88"/>
    <n v="14227"/>
    <n v="223678000484"/>
    <s v="23678223678000484"/>
    <s v="INSTITUCION EDUCATIVA SANTA ROSA"/>
    <n v="1"/>
    <n v="38.60275369709332"/>
    <n v="2.7035791076502957"/>
    <n v="0.39218474284100641"/>
    <n v="1.3921847428410064"/>
    <n v="248"/>
    <n v="19"/>
    <n v="0"/>
    <n v="19"/>
    <n v="0"/>
    <n v="103"/>
    <n v="0"/>
    <n v="65"/>
    <n v="0"/>
    <n v="42"/>
    <n v="0"/>
    <n v="0"/>
    <n v="0"/>
    <n v="248"/>
    <n v="19"/>
    <n v="0"/>
    <n v="19"/>
    <n v="0"/>
    <n v="103"/>
    <n v="0"/>
    <n v="65"/>
    <n v="0"/>
    <n v="42"/>
    <n v="0"/>
    <n v="0"/>
    <n v="0"/>
    <n v="92671"/>
    <n v="81839"/>
    <n v="122758"/>
    <n v="150439"/>
    <n v="114333"/>
    <n v="99892"/>
    <n v="152848"/>
    <n v="184139"/>
    <n v="0"/>
    <n v="0"/>
    <n v="0"/>
    <n v="0"/>
    <n v="6048561.0117231496"/>
    <n v="23363443.8797548"/>
    <n v="8937291.4500980098"/>
    <n v="0"/>
    <n v="38349296"/>
    <n v="0"/>
    <n v="0"/>
    <n v="0"/>
    <n v="0"/>
    <n v="1209712.2023446299"/>
    <n v="4672688.7759509599"/>
    <n v="1787458.2900196023"/>
    <n v="0"/>
    <n v="7669859"/>
    <n v="46019155"/>
    <n v="185561.10887096773"/>
    <n v="1"/>
    <n v="0"/>
    <n v="0"/>
    <n v="1"/>
    <n v="24249724"/>
    <n v="33760095.770905383"/>
    <n v="33760096"/>
    <n v="38"/>
    <n v="1"/>
    <n v="0"/>
    <n v="2.9230769230769229"/>
    <n v="0"/>
    <n v="2.9230769230769229"/>
    <n v="2.9230769230769229"/>
    <n v="3"/>
    <n v="6660438"/>
    <n v="40420534"/>
    <n v="86439689"/>
  </r>
  <r>
    <x v="9"/>
    <n v="3781"/>
    <x v="31"/>
    <x v="380"/>
    <x v="380"/>
    <x v="88"/>
    <n v="14228"/>
    <n v="223678000506"/>
    <s v="23678223678000506"/>
    <s v="INSTITUCION EDUCATIVA TREMENTINO ARRIBA"/>
    <n v="1"/>
    <n v="38.60275369709332"/>
    <n v="2.7035791076502957"/>
    <n v="0.39218474284100641"/>
    <n v="1.3921847428410064"/>
    <n v="261"/>
    <n v="0"/>
    <n v="0"/>
    <n v="15"/>
    <n v="0"/>
    <n v="113"/>
    <n v="0"/>
    <n v="106"/>
    <n v="0"/>
    <n v="27"/>
    <n v="0"/>
    <n v="0"/>
    <n v="0"/>
    <n v="261"/>
    <n v="0"/>
    <n v="0"/>
    <n v="15"/>
    <n v="0"/>
    <n v="113"/>
    <n v="0"/>
    <n v="106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2387589.8730486119"/>
    <n v="30455917.914680362"/>
    <n v="5745401.6464915778"/>
    <n v="0"/>
    <n v="38588909"/>
    <n v="0"/>
    <n v="0"/>
    <n v="0"/>
    <n v="0"/>
    <n v="477517.97460972233"/>
    <n v="6091183.5829360737"/>
    <n v="1149080.3292983156"/>
    <n v="0"/>
    <n v="7717782"/>
    <n v="46306691"/>
    <n v="177420.27203065134"/>
    <n v="1"/>
    <n v="0"/>
    <n v="0"/>
    <n v="1"/>
    <n v="24249724"/>
    <n v="33760095.770905383"/>
    <n v="33760096"/>
    <n v="15"/>
    <n v="1"/>
    <n v="0"/>
    <n v="1.1538461538461537"/>
    <n v="0"/>
    <n v="1.1538461538461537"/>
    <n v="1.1538461538461537"/>
    <n v="2"/>
    <n v="6660438"/>
    <n v="40420534"/>
    <n v="86727225"/>
  </r>
  <r>
    <x v="9"/>
    <n v="3781"/>
    <x v="31"/>
    <x v="380"/>
    <x v="380"/>
    <x v="88"/>
    <n v="14229"/>
    <n v="223678001022"/>
    <s v="23678223678001022"/>
    <s v="INSTITUCION EDUCATIVA SAN JOSE DE CARRIZAL"/>
    <n v="1"/>
    <n v="38.60275369709332"/>
    <n v="2.7035791076502957"/>
    <n v="0.39218474284100641"/>
    <n v="1.3921847428410064"/>
    <n v="585"/>
    <n v="53"/>
    <n v="0"/>
    <n v="37"/>
    <n v="0"/>
    <n v="250"/>
    <n v="0"/>
    <n v="186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325539.23829167"/>
    <n v="60633699.59269698"/>
    <n v="12554766.560851967"/>
    <n v="0"/>
    <n v="87514005"/>
    <n v="0"/>
    <n v="0"/>
    <n v="0"/>
    <n v="0"/>
    <n v="0"/>
    <n v="0"/>
    <n v="0"/>
    <n v="0"/>
    <n v="0"/>
    <n v="87514005"/>
    <n v="149596.58974358975"/>
    <n v="1"/>
    <n v="0"/>
    <n v="0"/>
    <n v="1"/>
    <n v="24249724"/>
    <n v="33760095.770905383"/>
    <n v="33760096"/>
    <n v="90"/>
    <n v="1"/>
    <n v="0"/>
    <n v="6.9230769230769234"/>
    <n v="0"/>
    <n v="6.9230769230769234"/>
    <n v="4"/>
    <n v="4"/>
    <n v="6660438"/>
    <n v="40420534"/>
    <n v="127934539"/>
  </r>
  <r>
    <x v="9"/>
    <n v="3781"/>
    <x v="31"/>
    <x v="380"/>
    <x v="380"/>
    <x v="88"/>
    <n v="14230"/>
    <n v="223678001090"/>
    <s v="23678223678001090"/>
    <s v="INSTITUCION  EDUCATIVA GUACHARACAL"/>
    <n v="1"/>
    <n v="38.60275369709332"/>
    <n v="2.7035791076502957"/>
    <n v="0.39218474284100641"/>
    <n v="1.3921847428410064"/>
    <n v="458"/>
    <n v="32"/>
    <n v="0"/>
    <n v="17"/>
    <n v="0"/>
    <n v="172"/>
    <n v="0"/>
    <n v="174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99460.2519587986"/>
    <n v="48117568.942828335"/>
    <n v="13405937.175147016"/>
    <n v="0"/>
    <n v="69322966"/>
    <n v="0"/>
    <n v="0"/>
    <n v="0"/>
    <n v="0"/>
    <n v="0"/>
    <n v="0"/>
    <n v="0"/>
    <n v="0"/>
    <n v="0"/>
    <n v="69322966"/>
    <n v="151360.18777292577"/>
    <n v="1"/>
    <n v="0"/>
    <n v="0"/>
    <n v="1"/>
    <n v="24249724"/>
    <n v="33760095.770905383"/>
    <n v="33760096"/>
    <n v="49"/>
    <n v="1"/>
    <n v="0"/>
    <n v="3.7692307692307692"/>
    <n v="0"/>
    <n v="3.7692307692307692"/>
    <n v="3.7692307692307692"/>
    <n v="4"/>
    <n v="6660438"/>
    <n v="40420534"/>
    <n v="109743500"/>
  </r>
  <r>
    <x v="9"/>
    <n v="3781"/>
    <x v="31"/>
    <x v="381"/>
    <x v="381"/>
    <x v="372"/>
    <n v="14574"/>
    <n v="223686000043"/>
    <s v="23686223686000043"/>
    <s v="INSTITUCION EDUCATIVA AMAURY GARCIA BURGOS"/>
    <n v="1"/>
    <n v="37.174373368789091"/>
    <n v="2.6035411869443239"/>
    <n v="0.37704917478918903"/>
    <n v="1.3770491747891891"/>
    <n v="601"/>
    <n v="31"/>
    <n v="0"/>
    <n v="34"/>
    <n v="0"/>
    <n v="229"/>
    <n v="0"/>
    <n v="217"/>
    <n v="0"/>
    <n v="9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33740.614576204"/>
    <n v="61350063.490946591"/>
    <n v="18943129.104136016"/>
    <n v="0"/>
    <n v="90526933"/>
    <n v="0"/>
    <n v="0"/>
    <n v="0"/>
    <n v="0"/>
    <n v="0"/>
    <n v="0"/>
    <n v="0"/>
    <n v="0"/>
    <n v="0"/>
    <n v="90526933"/>
    <n v="150627.17637271216"/>
    <n v="1"/>
    <n v="0"/>
    <n v="0"/>
    <n v="1"/>
    <n v="24249724"/>
    <n v="33393062.423065595"/>
    <n v="33393062"/>
    <n v="65"/>
    <n v="1"/>
    <n v="0"/>
    <n v="5"/>
    <n v="0"/>
    <n v="5"/>
    <n v="4"/>
    <n v="4"/>
    <n v="6660438"/>
    <n v="40053500"/>
    <n v="130580433"/>
  </r>
  <r>
    <x v="9"/>
    <n v="3781"/>
    <x v="31"/>
    <x v="381"/>
    <x v="381"/>
    <x v="372"/>
    <n v="14540"/>
    <n v="223686000132"/>
    <s v="23686223686000132"/>
    <s v="INSTITUCION EDUCATIVA VALPARAISO"/>
    <n v="1"/>
    <n v="37.174373368789091"/>
    <n v="2.6035411869443239"/>
    <n v="0.37704917478918903"/>
    <n v="1.3770491747891891"/>
    <n v="409"/>
    <n v="38"/>
    <n v="0"/>
    <n v="35"/>
    <n v="0"/>
    <n v="195"/>
    <n v="0"/>
    <n v="113"/>
    <n v="0"/>
    <n v="28"/>
    <n v="0"/>
    <n v="0"/>
    <n v="0"/>
    <n v="350"/>
    <n v="34"/>
    <n v="0"/>
    <n v="27"/>
    <n v="0"/>
    <n v="148"/>
    <n v="0"/>
    <n v="113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11493277.920985581"/>
    <n v="42367308.419756837"/>
    <n v="5893417.9435089836"/>
    <n v="0"/>
    <n v="59754004"/>
    <n v="0"/>
    <n v="0"/>
    <n v="0"/>
    <n v="0"/>
    <n v="1920794.3922743029"/>
    <n v="7180433.4399717757"/>
    <n v="1178683.5887017967"/>
    <n v="0"/>
    <n v="10279911"/>
    <n v="70033915"/>
    <n v="171232.06601466992"/>
    <n v="1"/>
    <n v="0"/>
    <n v="0"/>
    <n v="1"/>
    <n v="24249724"/>
    <n v="33393062.423065595"/>
    <n v="33393062"/>
    <n v="73"/>
    <n v="1"/>
    <n v="0"/>
    <n v="5.615384615384615"/>
    <n v="0"/>
    <n v="5.615384615384615"/>
    <n v="4"/>
    <n v="4"/>
    <n v="6660438"/>
    <n v="40053500"/>
    <n v="110087415"/>
  </r>
  <r>
    <x v="9"/>
    <n v="3781"/>
    <x v="31"/>
    <x v="381"/>
    <x v="381"/>
    <x v="372"/>
    <n v="14541"/>
    <n v="223686000175"/>
    <s v="23686223686000175"/>
    <s v="INSTITUCION EDUCATIVA DIVINO NIÑO LA MADERA"/>
    <n v="1"/>
    <n v="37.174373368789091"/>
    <n v="2.6035411869443239"/>
    <n v="0.37704917478918903"/>
    <n v="1.3770491747891891"/>
    <n v="473"/>
    <n v="34"/>
    <n v="0"/>
    <n v="34"/>
    <n v="0"/>
    <n v="188"/>
    <n v="0"/>
    <n v="159"/>
    <n v="0"/>
    <n v="58"/>
    <n v="0"/>
    <n v="0"/>
    <n v="0"/>
    <n v="319"/>
    <n v="6"/>
    <n v="0"/>
    <n v="14"/>
    <n v="0"/>
    <n v="82"/>
    <n v="0"/>
    <n v="159"/>
    <n v="0"/>
    <n v="58"/>
    <n v="0"/>
    <n v="0"/>
    <n v="0"/>
    <n v="92671"/>
    <n v="81839"/>
    <n v="122758"/>
    <n v="150439"/>
    <n v="114333"/>
    <n v="99892"/>
    <n v="152848"/>
    <n v="184139"/>
    <n v="0"/>
    <n v="0"/>
    <n v="0"/>
    <n v="0"/>
    <n v="10706067.104479721"/>
    <n v="47732000.070310459"/>
    <n v="12207794.311554322"/>
    <n v="0"/>
    <n v="70645861"/>
    <n v="0"/>
    <n v="0"/>
    <n v="0"/>
    <n v="0"/>
    <n v="629768.65320468938"/>
    <n v="6630208.6552996095"/>
    <n v="2441558.8623108645"/>
    <n v="0"/>
    <n v="9701536"/>
    <n v="80347397"/>
    <n v="169867.64693446088"/>
    <n v="1"/>
    <n v="0"/>
    <n v="0"/>
    <n v="1"/>
    <n v="24249724"/>
    <n v="33393062.423065595"/>
    <n v="33393062"/>
    <n v="68"/>
    <n v="1"/>
    <n v="0"/>
    <n v="5.2307692307692308"/>
    <n v="0"/>
    <n v="5.2307692307692308"/>
    <n v="4"/>
    <n v="4"/>
    <n v="6660438"/>
    <n v="40053500"/>
    <n v="120400897"/>
  </r>
  <r>
    <x v="9"/>
    <n v="3781"/>
    <x v="31"/>
    <x v="381"/>
    <x v="381"/>
    <x v="372"/>
    <n v="14543"/>
    <n v="223686000451"/>
    <s v="23686223686000451"/>
    <s v="INSTITUCION EDUCATIVA  EL GAS"/>
    <n v="1"/>
    <n v="37.174373368789091"/>
    <n v="2.6035411869443239"/>
    <n v="0.37704917478918903"/>
    <n v="1.3770491747891891"/>
    <n v="240"/>
    <n v="0"/>
    <n v="0"/>
    <n v="19"/>
    <n v="0"/>
    <n v="112"/>
    <n v="0"/>
    <n v="78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91401.1027222746"/>
    <n v="26135677.271927919"/>
    <n v="6524855.5803135168"/>
    <n v="0"/>
    <n v="35651934"/>
    <n v="0"/>
    <n v="0"/>
    <n v="0"/>
    <n v="0"/>
    <n v="0"/>
    <n v="0"/>
    <n v="0"/>
    <n v="0"/>
    <n v="0"/>
    <n v="35651934"/>
    <n v="148549.72500000001"/>
    <n v="1"/>
    <n v="0"/>
    <n v="0"/>
    <n v="1"/>
    <n v="24249724"/>
    <n v="33393062.423065595"/>
    <n v="33393062"/>
    <n v="19"/>
    <n v="1"/>
    <n v="0"/>
    <n v="1.4615384615384615"/>
    <n v="0"/>
    <n v="1.4615384615384615"/>
    <n v="1.4615384615384615"/>
    <n v="2"/>
    <n v="6660438"/>
    <n v="40053500"/>
    <n v="75705434"/>
  </r>
  <r>
    <x v="9"/>
    <n v="3781"/>
    <x v="31"/>
    <x v="381"/>
    <x v="381"/>
    <x v="372"/>
    <n v="14545"/>
    <n v="223686000582"/>
    <s v="23686223686000582"/>
    <s v="INSTITUCION EDUCATIVA MORROCOY"/>
    <n v="1"/>
    <n v="37.174373368789091"/>
    <n v="2.6035411869443239"/>
    <n v="0.37704917478918903"/>
    <n v="1.3770491747891891"/>
    <n v="228"/>
    <n v="1"/>
    <n v="0"/>
    <n v="2"/>
    <n v="0"/>
    <n v="94"/>
    <n v="0"/>
    <n v="75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2326.48990351707"/>
    <n v="23246997.152399044"/>
    <n v="11786835.887017967"/>
    <n v="0"/>
    <n v="35506160"/>
    <n v="0"/>
    <n v="0"/>
    <n v="0"/>
    <n v="0"/>
    <n v="0"/>
    <n v="0"/>
    <n v="0"/>
    <n v="0"/>
    <n v="0"/>
    <n v="35506160"/>
    <n v="155728.77192982455"/>
    <n v="1"/>
    <n v="0"/>
    <n v="0"/>
    <n v="1"/>
    <n v="24249724"/>
    <n v="33393062.423065595"/>
    <n v="33393062"/>
    <n v="3"/>
    <n v="1"/>
    <n v="0"/>
    <n v="0.23076923076923078"/>
    <n v="0"/>
    <n v="0.23076923076923078"/>
    <n v="0.23076923076923078"/>
    <n v="1"/>
    <n v="6660438"/>
    <n v="40053500"/>
    <n v="75559660"/>
  </r>
  <r>
    <x v="9"/>
    <n v="3781"/>
    <x v="31"/>
    <x v="381"/>
    <x v="381"/>
    <x v="372"/>
    <n v="128009"/>
    <n v="223686000698"/>
    <s v="23686223686000698"/>
    <s v="INSTITUCION EDUCATIVA ANTONIO NARIÑO"/>
    <n v="1"/>
    <n v="37.174373368789091"/>
    <n v="2.6035411869443239"/>
    <n v="0.37704917478918903"/>
    <n v="1.3770491747891891"/>
    <n v="240"/>
    <n v="11"/>
    <n v="0"/>
    <n v="15"/>
    <n v="0"/>
    <n v="100"/>
    <n v="0"/>
    <n v="86"/>
    <n v="0"/>
    <n v="28"/>
    <n v="0"/>
    <n v="0"/>
    <n v="0"/>
    <n v="240"/>
    <n v="11"/>
    <n v="0"/>
    <n v="15"/>
    <n v="0"/>
    <n v="100"/>
    <n v="0"/>
    <n v="86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4093496.2458304814"/>
    <n v="25585452.487255752"/>
    <n v="5893417.9435089836"/>
    <n v="0"/>
    <n v="35572367"/>
    <n v="0"/>
    <n v="0"/>
    <n v="0"/>
    <n v="0"/>
    <n v="818699.24916609621"/>
    <n v="5117090.4974511508"/>
    <n v="1178683.5887017967"/>
    <n v="0"/>
    <n v="7114473"/>
    <n v="42686840"/>
    <n v="177861.83333333334"/>
    <n v="1"/>
    <n v="0"/>
    <n v="0"/>
    <n v="1"/>
    <n v="24249724"/>
    <n v="33393062.423065595"/>
    <n v="33393062"/>
    <n v="26"/>
    <n v="1"/>
    <n v="0"/>
    <n v="2"/>
    <n v="0"/>
    <n v="2"/>
    <n v="2"/>
    <n v="2"/>
    <n v="6660438"/>
    <n v="40053500"/>
    <n v="82740340"/>
  </r>
  <r>
    <x v="9"/>
    <n v="3781"/>
    <x v="31"/>
    <x v="381"/>
    <x v="381"/>
    <x v="372"/>
    <n v="14546"/>
    <n v="223686000728"/>
    <s v="23686223686000728"/>
    <s v="INSTITUCION EDUCATIVA SAGRADO CORAZON DE JESUS"/>
    <n v="1"/>
    <n v="37.174373368789091"/>
    <n v="2.6035411869443239"/>
    <n v="0.37704917478918903"/>
    <n v="1.3770491747891891"/>
    <n v="463"/>
    <n v="27"/>
    <n v="0"/>
    <n v="32"/>
    <n v="0"/>
    <n v="184"/>
    <n v="0"/>
    <n v="156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89087.6347691696"/>
    <n v="46769106.697134167"/>
    <n v="13470669.58516339"/>
    <n v="0"/>
    <n v="69528864"/>
    <n v="0"/>
    <n v="0"/>
    <n v="0"/>
    <n v="0"/>
    <n v="0"/>
    <n v="0"/>
    <n v="0"/>
    <n v="0"/>
    <n v="0"/>
    <n v="69528864"/>
    <n v="150170.33261339093"/>
    <n v="1"/>
    <n v="0"/>
    <n v="0"/>
    <n v="1"/>
    <n v="24249724"/>
    <n v="33393062.423065595"/>
    <n v="33393062"/>
    <n v="59"/>
    <n v="1"/>
    <n v="0"/>
    <n v="4.5384615384615383"/>
    <n v="0"/>
    <n v="4.5384615384615383"/>
    <n v="4"/>
    <n v="4"/>
    <n v="6660438"/>
    <n v="40053500"/>
    <n v="109582364"/>
  </r>
  <r>
    <x v="9"/>
    <n v="3781"/>
    <x v="31"/>
    <x v="381"/>
    <x v="381"/>
    <x v="372"/>
    <n v="14547"/>
    <n v="223686001066"/>
    <s v="23686223686001066"/>
    <s v="INSTITUCION EDUCATIVA MIGUEL ANTONIO LENGUA NAVAS"/>
    <n v="1"/>
    <n v="37.174373368789091"/>
    <n v="2.6035411869443239"/>
    <n v="0.37704917478918903"/>
    <n v="1.3770491747891891"/>
    <n v="733"/>
    <n v="52"/>
    <n v="0"/>
    <n v="50"/>
    <n v="0"/>
    <n v="292"/>
    <n v="0"/>
    <n v="244"/>
    <n v="0"/>
    <n v="9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059100.65671958"/>
    <n v="73730121.146070331"/>
    <n v="19995525.165476907"/>
    <n v="0"/>
    <n v="109784747"/>
    <n v="0"/>
    <n v="0"/>
    <n v="0"/>
    <n v="0"/>
    <n v="0"/>
    <n v="0"/>
    <n v="0"/>
    <n v="0"/>
    <n v="0"/>
    <n v="109784747"/>
    <n v="149774.55252387447"/>
    <n v="1"/>
    <n v="0"/>
    <n v="0"/>
    <n v="1"/>
    <n v="24249724"/>
    <n v="33393062.423065595"/>
    <n v="33393062"/>
    <n v="102"/>
    <n v="1"/>
    <n v="0"/>
    <n v="7.8461538461538458"/>
    <n v="0"/>
    <n v="7.8461538461538458"/>
    <n v="4"/>
    <n v="4"/>
    <n v="6660438"/>
    <n v="40053500"/>
    <n v="149838247"/>
  </r>
  <r>
    <x v="9"/>
    <n v="3781"/>
    <x v="31"/>
    <x v="381"/>
    <x v="381"/>
    <x v="372"/>
    <n v="14548"/>
    <n v="223686001180"/>
    <s v="23686223686001180"/>
    <s v="INSTITUCION EDUCATIVA BUENOS AIRES"/>
    <n v="1"/>
    <n v="37.174373368789091"/>
    <n v="2.6035411869443239"/>
    <n v="0.37704917478918903"/>
    <n v="1.3770491747891891"/>
    <n v="317"/>
    <n v="14"/>
    <n v="0"/>
    <n v="17"/>
    <n v="0"/>
    <n v="104"/>
    <n v="0"/>
    <n v="130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80707.0623363433"/>
    <n v="32188149.90332175"/>
    <n v="10944919.037945254"/>
    <n v="0"/>
    <n v="48013776"/>
    <n v="0"/>
    <n v="0"/>
    <n v="0"/>
    <n v="0"/>
    <n v="0"/>
    <n v="0"/>
    <n v="0"/>
    <n v="0"/>
    <n v="0"/>
    <n v="48013776"/>
    <n v="151463.01577287065"/>
    <n v="1"/>
    <n v="0"/>
    <n v="0"/>
    <n v="1"/>
    <n v="24249724"/>
    <n v="33393062.423065595"/>
    <n v="33393062"/>
    <n v="31"/>
    <n v="1"/>
    <n v="0"/>
    <n v="2.3846153846153846"/>
    <n v="0"/>
    <n v="2.3846153846153846"/>
    <n v="2.3846153846153846"/>
    <n v="3"/>
    <n v="6660438"/>
    <n v="40053500"/>
    <n v="88067276"/>
  </r>
  <r>
    <x v="9"/>
    <n v="3781"/>
    <x v="31"/>
    <x v="382"/>
    <x v="382"/>
    <x v="373"/>
    <n v="14561"/>
    <n v="223807000046"/>
    <s v="23807223807000046"/>
    <s v="INSTITUCION EDUCATIVA ESTEFANIA MARIMON"/>
    <n v="1"/>
    <n v="56.012492279724519"/>
    <n v="3.9228860480564438"/>
    <n v="0.57666381879873807"/>
    <n v="1.5766638187987381"/>
    <n v="298"/>
    <n v="28"/>
    <n v="0"/>
    <n v="24"/>
    <n v="0"/>
    <n v="121"/>
    <n v="0"/>
    <n v="94"/>
    <n v="0"/>
    <n v="31"/>
    <n v="0"/>
    <n v="0"/>
    <n v="0"/>
    <n v="114"/>
    <n v="18"/>
    <n v="0"/>
    <n v="16"/>
    <n v="0"/>
    <n v="8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73764.6285252385"/>
    <n v="33861661.970300362"/>
    <n v="7470687.2526482353"/>
    <n v="0"/>
    <n v="50706114"/>
    <n v="0"/>
    <n v="0"/>
    <n v="0"/>
    <n v="0"/>
    <n v="1225799.9898840697"/>
    <n v="2519937.6349990969"/>
    <n v="0"/>
    <n v="0"/>
    <n v="3745738"/>
    <n v="54451852"/>
    <n v="182724.33557046979"/>
    <n v="1"/>
    <n v="1"/>
    <n v="1"/>
    <n v="1"/>
    <n v="24249724"/>
    <n v="38233662.446655408"/>
    <n v="38233662"/>
    <n v="52"/>
    <n v="1"/>
    <n v="0"/>
    <n v="4"/>
    <n v="0"/>
    <n v="4"/>
    <n v="4"/>
    <n v="4"/>
    <n v="6660438"/>
    <n v="44894100"/>
    <n v="99345952"/>
  </r>
  <r>
    <x v="9"/>
    <n v="3781"/>
    <x v="31"/>
    <x v="382"/>
    <x v="382"/>
    <x v="373"/>
    <n v="14562"/>
    <n v="223807000089"/>
    <s v="23807223807000089"/>
    <s v="INSTITUCION EDUCATIVA PUEBLO NUEVO"/>
    <n v="1"/>
    <n v="56.012492279724519"/>
    <n v="3.9228860480564438"/>
    <n v="0.57666381879873807"/>
    <n v="1.5766638187987381"/>
    <n v="283"/>
    <n v="20"/>
    <n v="0"/>
    <n v="16"/>
    <n v="0"/>
    <n v="117"/>
    <n v="0"/>
    <n v="93"/>
    <n v="0"/>
    <n v="37"/>
    <n v="0"/>
    <n v="0"/>
    <n v="0"/>
    <n v="283"/>
    <n v="20"/>
    <n v="0"/>
    <n v="16"/>
    <n v="0"/>
    <n v="117"/>
    <n v="0"/>
    <n v="93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6489529.3582097804"/>
    <n v="33074181.459363144"/>
    <n v="8916626.7209027316"/>
    <n v="0"/>
    <n v="48480338"/>
    <n v="0"/>
    <n v="0"/>
    <n v="0"/>
    <n v="0"/>
    <n v="1297905.8716419563"/>
    <n v="6614836.291872629"/>
    <n v="1783325.3441805462"/>
    <n v="0"/>
    <n v="9696068"/>
    <n v="58176406"/>
    <n v="205570.33922261483"/>
    <n v="1"/>
    <n v="1"/>
    <n v="1"/>
    <n v="1"/>
    <n v="24249724"/>
    <n v="38233662.446655408"/>
    <n v="38233662"/>
    <n v="36"/>
    <n v="1"/>
    <n v="0"/>
    <n v="2.7692307692307692"/>
    <n v="0"/>
    <n v="2.7692307692307692"/>
    <n v="2.7692307692307692"/>
    <n v="3"/>
    <n v="6660438"/>
    <n v="44894100"/>
    <n v="103070506"/>
  </r>
  <r>
    <x v="9"/>
    <n v="3781"/>
    <x v="31"/>
    <x v="382"/>
    <x v="382"/>
    <x v="373"/>
    <n v="14568"/>
    <n v="223807000105"/>
    <s v="23807223807000105"/>
    <s v="CENTRO EDUCATIVO KANYIDO"/>
    <n v="1"/>
    <n v="56.012492279724519"/>
    <n v="3.9228860480564438"/>
    <n v="0.57666381879873807"/>
    <n v="1.5766638187987381"/>
    <n v="1109"/>
    <n v="41"/>
    <n v="0"/>
    <n v="100"/>
    <n v="0"/>
    <n v="767"/>
    <n v="0"/>
    <n v="19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417323.319654971"/>
    <n v="151511250.30432069"/>
    <n v="1445939.468254497"/>
    <n v="0"/>
    <n v="178374513"/>
    <n v="0"/>
    <n v="0"/>
    <n v="0"/>
    <n v="0"/>
    <n v="0"/>
    <n v="0"/>
    <n v="0"/>
    <n v="0"/>
    <n v="0"/>
    <n v="178374513"/>
    <n v="160842.66275924255"/>
    <n v="1"/>
    <n v="1"/>
    <n v="1"/>
    <n v="1"/>
    <n v="24249724"/>
    <n v="38233662.446655408"/>
    <n v="38233662"/>
    <n v="141"/>
    <n v="0"/>
    <n v="1"/>
    <n v="10.846153846153847"/>
    <n v="0"/>
    <n v="10.846153846153847"/>
    <n v="4"/>
    <n v="4"/>
    <n v="26641753"/>
    <n v="64875415"/>
    <n v="243249928"/>
  </r>
  <r>
    <x v="9"/>
    <n v="3781"/>
    <x v="31"/>
    <x v="382"/>
    <x v="382"/>
    <x v="373"/>
    <n v="14571"/>
    <n v="223807000208"/>
    <s v="23807223807000208"/>
    <s v="INSTITUCION EDUCATIVA LOS VOLCANES"/>
    <n v="1"/>
    <n v="56.012492279724519"/>
    <n v="3.9228860480564438"/>
    <n v="0.57666381879873807"/>
    <n v="1.5766638187987381"/>
    <n v="402"/>
    <n v="29"/>
    <n v="0"/>
    <n v="22"/>
    <n v="0"/>
    <n v="154"/>
    <n v="0"/>
    <n v="132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93499.9241305217"/>
    <n v="45043885.225608855"/>
    <n v="15664344.239423718"/>
    <n v="0"/>
    <n v="69901729"/>
    <n v="0"/>
    <n v="0"/>
    <n v="0"/>
    <n v="0"/>
    <n v="0"/>
    <n v="0"/>
    <n v="0"/>
    <n v="0"/>
    <n v="0"/>
    <n v="69901729"/>
    <n v="173884.89800995024"/>
    <n v="1"/>
    <n v="1"/>
    <n v="1"/>
    <n v="1"/>
    <n v="24249724"/>
    <n v="38233662.446655408"/>
    <n v="38233662"/>
    <n v="51"/>
    <n v="1"/>
    <n v="0"/>
    <n v="3.9230769230769229"/>
    <n v="0"/>
    <n v="3.9230769230769229"/>
    <n v="3.9230769230769229"/>
    <n v="4"/>
    <n v="6660438"/>
    <n v="44894100"/>
    <n v="114795829"/>
  </r>
  <r>
    <x v="9"/>
    <n v="3781"/>
    <x v="31"/>
    <x v="382"/>
    <x v="382"/>
    <x v="373"/>
    <n v="14573"/>
    <n v="223807000330"/>
    <s v="23807223807000330"/>
    <s v="INSTITUCION EDUCATIVA LOS MORALES"/>
    <n v="1"/>
    <n v="56.012492279724519"/>
    <n v="3.9228860480564438"/>
    <n v="0.57666381879873807"/>
    <n v="1.5766638187987381"/>
    <n v="880"/>
    <n v="38"/>
    <n v="0"/>
    <n v="41"/>
    <n v="0"/>
    <n v="348"/>
    <n v="0"/>
    <n v="327"/>
    <n v="0"/>
    <n v="126"/>
    <n v="0"/>
    <n v="0"/>
    <n v="0"/>
    <n v="880"/>
    <n v="38"/>
    <n v="0"/>
    <n v="41"/>
    <n v="0"/>
    <n v="348"/>
    <n v="0"/>
    <n v="327"/>
    <n v="0"/>
    <n v="126"/>
    <n v="0"/>
    <n v="0"/>
    <n v="0"/>
    <n v="92671"/>
    <n v="81839"/>
    <n v="122758"/>
    <n v="150439"/>
    <n v="114333"/>
    <n v="99892"/>
    <n v="152848"/>
    <n v="184139"/>
    <n v="0"/>
    <n v="0"/>
    <n v="0"/>
    <n v="0"/>
    <n v="14240911.647182573"/>
    <n v="106309868.9765244"/>
    <n v="30364728.833344441"/>
    <n v="0"/>
    <n v="150915509"/>
    <n v="0"/>
    <n v="0"/>
    <n v="0"/>
    <n v="0"/>
    <n v="2848182.329436515"/>
    <n v="21261973.79530488"/>
    <n v="6072945.7666688878"/>
    <n v="0"/>
    <n v="30183102"/>
    <n v="181098611"/>
    <n v="205793.87613636363"/>
    <n v="1"/>
    <n v="1"/>
    <n v="1"/>
    <n v="1"/>
    <n v="24249724"/>
    <n v="38233662.446655408"/>
    <n v="38233662"/>
    <n v="79"/>
    <n v="1"/>
    <n v="0"/>
    <n v="6.0769230769230766"/>
    <n v="0"/>
    <n v="6.0769230769230766"/>
    <n v="4"/>
    <n v="4"/>
    <n v="6660438"/>
    <n v="44894100"/>
    <n v="225992711"/>
  </r>
  <r>
    <x v="9"/>
    <n v="3781"/>
    <x v="31"/>
    <x v="382"/>
    <x v="382"/>
    <x v="373"/>
    <n v="14395"/>
    <n v="223807000631"/>
    <s v="23807223807000631"/>
    <s v="INSTITUCION EDUCATIVA  SANTA FE DE RALITO"/>
    <n v="1"/>
    <n v="56.012492279724519"/>
    <n v="3.9228860480564438"/>
    <n v="0.57666381879873807"/>
    <n v="1.5766638187987381"/>
    <n v="313"/>
    <n v="16"/>
    <n v="0"/>
    <n v="16"/>
    <n v="0"/>
    <n v="135"/>
    <n v="0"/>
    <n v="107"/>
    <n v="0"/>
    <n v="39"/>
    <n v="0"/>
    <n v="0"/>
    <n v="0"/>
    <n v="224"/>
    <n v="5"/>
    <n v="0"/>
    <n v="6"/>
    <n v="0"/>
    <n v="67"/>
    <n v="0"/>
    <n v="107"/>
    <n v="0"/>
    <n v="39"/>
    <n v="0"/>
    <n v="0"/>
    <n v="0"/>
    <n v="92671"/>
    <n v="81839"/>
    <n v="122758"/>
    <n v="150439"/>
    <n v="114333"/>
    <n v="99892"/>
    <n v="152848"/>
    <n v="184139"/>
    <n v="0"/>
    <n v="0"/>
    <n v="0"/>
    <n v="0"/>
    <n v="5768470.5406309161"/>
    <n v="38114056.72936134"/>
    <n v="9398606.5436542314"/>
    <n v="0"/>
    <n v="53281134"/>
    <n v="0"/>
    <n v="0"/>
    <n v="0"/>
    <n v="0"/>
    <n v="396582.34966837545"/>
    <n v="5480864.3561230358"/>
    <n v="1879721.3087308465"/>
    <n v="0"/>
    <n v="7757168"/>
    <n v="61038302"/>
    <n v="195010.54952076677"/>
    <n v="1"/>
    <n v="1"/>
    <n v="1"/>
    <n v="1"/>
    <n v="24249724"/>
    <n v="38233662.446655408"/>
    <n v="38233662"/>
    <n v="32"/>
    <n v="0"/>
    <n v="1"/>
    <n v="2.4615384615384617"/>
    <n v="0"/>
    <n v="2.4615384615384617"/>
    <n v="2.4615384615384617"/>
    <n v="3"/>
    <n v="19981315"/>
    <n v="58214977"/>
    <n v="119253279"/>
  </r>
  <r>
    <x v="9"/>
    <n v="3781"/>
    <x v="31"/>
    <x v="382"/>
    <x v="382"/>
    <x v="373"/>
    <n v="14397"/>
    <n v="223807000895"/>
    <s v="23807223807000895"/>
    <s v="INSTITUCION EDUCATIVA PRIMERO DE MAYO"/>
    <n v="1"/>
    <n v="56.012492279724519"/>
    <n v="3.9228860480564438"/>
    <n v="0.57666381879873807"/>
    <n v="1.5766638187987381"/>
    <n v="402"/>
    <n v="21"/>
    <n v="0"/>
    <n v="15"/>
    <n v="0"/>
    <n v="160"/>
    <n v="0"/>
    <n v="163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89529.3582097804"/>
    <n v="50871241.006544262"/>
    <n v="10362566.189157229"/>
    <n v="0"/>
    <n v="67723337"/>
    <n v="0"/>
    <n v="0"/>
    <n v="0"/>
    <n v="0"/>
    <n v="0"/>
    <n v="0"/>
    <n v="0"/>
    <n v="0"/>
    <n v="0"/>
    <n v="67723337"/>
    <n v="168466.01243781095"/>
    <n v="1"/>
    <n v="1"/>
    <n v="1"/>
    <n v="1"/>
    <n v="24249724"/>
    <n v="38233662.446655408"/>
    <n v="38233662"/>
    <n v="36"/>
    <n v="0"/>
    <n v="1"/>
    <n v="2.7692307692307692"/>
    <n v="0"/>
    <n v="2.7692307692307692"/>
    <n v="2.7692307692307692"/>
    <n v="3"/>
    <n v="19981315"/>
    <n v="58214977"/>
    <n v="125938314"/>
  </r>
  <r>
    <x v="9"/>
    <n v="3781"/>
    <x v="31"/>
    <x v="382"/>
    <x v="382"/>
    <x v="373"/>
    <n v="14398"/>
    <n v="223807000992"/>
    <s v="23807223807000992"/>
    <s v="INSTITUCION EDUCATIVA PALMIRA"/>
    <n v="1"/>
    <n v="56.012492279724519"/>
    <n v="3.9228860480564438"/>
    <n v="0.57666381879873807"/>
    <n v="1.5766638187987381"/>
    <n v="671"/>
    <n v="40"/>
    <n v="0"/>
    <n v="39"/>
    <n v="0"/>
    <n v="262"/>
    <n v="0"/>
    <n v="241"/>
    <n v="0"/>
    <n v="89"/>
    <n v="0"/>
    <n v="0"/>
    <n v="0"/>
    <n v="89"/>
    <n v="0"/>
    <n v="0"/>
    <n v="0"/>
    <n v="0"/>
    <n v="0"/>
    <n v="0"/>
    <n v="0"/>
    <n v="0"/>
    <n v="89"/>
    <n v="0"/>
    <n v="0"/>
    <n v="0"/>
    <n v="92671"/>
    <n v="81839"/>
    <n v="122758"/>
    <n v="150439"/>
    <n v="114333"/>
    <n v="99892"/>
    <n v="152848"/>
    <n v="184139"/>
    <n v="0"/>
    <n v="0"/>
    <n v="0"/>
    <n v="0"/>
    <n v="14240911.647182573"/>
    <n v="79220539.400284097"/>
    <n v="21448102.112441707"/>
    <n v="0"/>
    <n v="114909553"/>
    <n v="0"/>
    <n v="0"/>
    <n v="0"/>
    <n v="0"/>
    <n v="0"/>
    <n v="0"/>
    <n v="4289620.422488342"/>
    <n v="0"/>
    <n v="4289620"/>
    <n v="119199173"/>
    <n v="177644.07302533532"/>
    <n v="1"/>
    <n v="1"/>
    <n v="1"/>
    <n v="1"/>
    <n v="24249724"/>
    <n v="38233662.446655408"/>
    <n v="38233662"/>
    <n v="79"/>
    <n v="1"/>
    <n v="0"/>
    <n v="6.0769230769230766"/>
    <n v="0"/>
    <n v="6.0769230769230766"/>
    <n v="4"/>
    <n v="4"/>
    <n v="6660438"/>
    <n v="44894100"/>
    <n v="164093273"/>
  </r>
  <r>
    <x v="9"/>
    <n v="3781"/>
    <x v="31"/>
    <x v="382"/>
    <x v="382"/>
    <x v="373"/>
    <n v="14399"/>
    <n v="223807001484"/>
    <s v="23807223807001484"/>
    <s v="INSTITUCION EDUCATIVA SAN FELIPE DE CADILLO"/>
    <n v="1"/>
    <n v="56.012492279724519"/>
    <n v="3.9228860480564438"/>
    <n v="0.57666381879873807"/>
    <n v="1.5766638187987381"/>
    <n v="397"/>
    <n v="40"/>
    <n v="0"/>
    <n v="14"/>
    <n v="0"/>
    <n v="147"/>
    <n v="0"/>
    <n v="147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734294.0373146702"/>
    <n v="46303854.043108404"/>
    <n v="11808505.657411726"/>
    <n v="0"/>
    <n v="67846654"/>
    <n v="0"/>
    <n v="0"/>
    <n v="0"/>
    <n v="0"/>
    <n v="0"/>
    <n v="0"/>
    <n v="0"/>
    <n v="0"/>
    <n v="0"/>
    <n v="67846654"/>
    <n v="170898.37279596977"/>
    <n v="1"/>
    <n v="1"/>
    <n v="1"/>
    <n v="1"/>
    <n v="24249724"/>
    <n v="38233662.446655408"/>
    <n v="38233662"/>
    <n v="54"/>
    <n v="0"/>
    <n v="1"/>
    <n v="4.1538461538461542"/>
    <n v="0"/>
    <n v="4.1538461538461542"/>
    <n v="4"/>
    <n v="4"/>
    <n v="26641753"/>
    <n v="64875415"/>
    <n v="132722069"/>
  </r>
  <r>
    <x v="9"/>
    <n v="3781"/>
    <x v="31"/>
    <x v="382"/>
    <x v="382"/>
    <x v="373"/>
    <n v="14401"/>
    <n v="223807001875"/>
    <s v="23807223807001875"/>
    <s v="INSTITUCION EDUCATIVA INMACULADA CARRIZOLA"/>
    <n v="1"/>
    <n v="56.012492279724519"/>
    <n v="3.9228860480564438"/>
    <n v="0.57666381879873807"/>
    <n v="1.5766638187987381"/>
    <n v="356"/>
    <n v="22"/>
    <n v="0"/>
    <n v="22"/>
    <n v="0"/>
    <n v="173"/>
    <n v="0"/>
    <n v="102"/>
    <n v="0"/>
    <n v="37"/>
    <n v="0"/>
    <n v="0"/>
    <n v="0"/>
    <n v="253"/>
    <n v="15"/>
    <n v="0"/>
    <n v="12"/>
    <n v="0"/>
    <n v="87"/>
    <n v="0"/>
    <n v="102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7931646.993367509"/>
    <n v="43311428.101546973"/>
    <n v="8916626.7209027316"/>
    <n v="0"/>
    <n v="60159702"/>
    <n v="0"/>
    <n v="0"/>
    <n v="0"/>
    <n v="0"/>
    <n v="973429.4037314672"/>
    <n v="5953352.6626853663"/>
    <n v="1783325.3441805462"/>
    <n v="0"/>
    <n v="8710107"/>
    <n v="68869809"/>
    <n v="193454.51966292135"/>
    <n v="1"/>
    <n v="1"/>
    <n v="1"/>
    <n v="1"/>
    <n v="24249724"/>
    <n v="38233662.446655408"/>
    <n v="38233662"/>
    <n v="44"/>
    <n v="1"/>
    <n v="0"/>
    <n v="3.3846153846153846"/>
    <n v="0"/>
    <n v="3.3846153846153846"/>
    <n v="3.3846153846153846"/>
    <n v="4"/>
    <n v="6660438"/>
    <n v="44894100"/>
    <n v="113763909"/>
  </r>
  <r>
    <x v="9"/>
    <n v="3781"/>
    <x v="31"/>
    <x v="382"/>
    <x v="382"/>
    <x v="373"/>
    <n v="20814"/>
    <n v="223807001981"/>
    <s v="23807223807001981"/>
    <s v="INSTITUCION EDUCATIVA SAN CLEMENTE"/>
    <n v="1"/>
    <n v="56.012492279724519"/>
    <n v="3.9228860480564438"/>
    <n v="0.57666381879873807"/>
    <n v="1.5766638187987381"/>
    <n v="1028"/>
    <n v="32"/>
    <n v="0"/>
    <n v="83"/>
    <n v="0"/>
    <n v="432"/>
    <n v="0"/>
    <n v="347"/>
    <n v="0"/>
    <n v="134"/>
    <n v="0"/>
    <n v="0"/>
    <n v="0"/>
    <n v="336"/>
    <n v="19"/>
    <n v="0"/>
    <n v="45"/>
    <n v="0"/>
    <n v="27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730441.005392354"/>
    <n v="122689463.60401852"/>
    <n v="32292648.124350436"/>
    <n v="0"/>
    <n v="175712553"/>
    <n v="0"/>
    <n v="0"/>
    <n v="0"/>
    <n v="0"/>
    <n v="2307388.2162523665"/>
    <n v="8567787.9589969292"/>
    <n v="0"/>
    <n v="0"/>
    <n v="10875176"/>
    <n v="186587729"/>
    <n v="181505.57295719846"/>
    <n v="1"/>
    <n v="1"/>
    <n v="1"/>
    <n v="1"/>
    <n v="24249724"/>
    <n v="38233662.446655408"/>
    <n v="38233662"/>
    <n v="115"/>
    <n v="1"/>
    <n v="0"/>
    <n v="8.8461538461538467"/>
    <n v="0"/>
    <n v="8.8461538461538467"/>
    <n v="4"/>
    <n v="4"/>
    <n v="6660438"/>
    <n v="44894100"/>
    <n v="231481829"/>
  </r>
  <r>
    <x v="9"/>
    <n v="3781"/>
    <x v="31"/>
    <x v="382"/>
    <x v="382"/>
    <x v="373"/>
    <n v="20815"/>
    <n v="223807002022"/>
    <s v="23807223807002022"/>
    <s v="CENTRO EDUCATIVO ANTILLANA"/>
    <n v="1"/>
    <n v="56.012492279724519"/>
    <n v="3.9228860480564438"/>
    <n v="0.57666381879873807"/>
    <n v="1.5766638187987381"/>
    <n v="228"/>
    <n v="0"/>
    <n v="0"/>
    <n v="24"/>
    <n v="0"/>
    <n v="111"/>
    <n v="0"/>
    <n v="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26352.9054731866"/>
    <n v="32129204.846238483"/>
    <n v="0"/>
    <n v="0"/>
    <n v="36455558"/>
    <n v="0"/>
    <n v="0"/>
    <n v="0"/>
    <n v="0"/>
    <n v="0"/>
    <n v="0"/>
    <n v="0"/>
    <n v="0"/>
    <n v="0"/>
    <n v="36455558"/>
    <n v="159892.79824561405"/>
    <n v="1"/>
    <n v="1"/>
    <n v="1"/>
    <n v="1"/>
    <n v="24249724"/>
    <n v="38233662.446655408"/>
    <n v="38233662"/>
    <n v="24"/>
    <n v="1"/>
    <n v="0"/>
    <n v="1.8461538461538463"/>
    <n v="0"/>
    <n v="1.8461538461538463"/>
    <n v="1.8461538461538463"/>
    <n v="2"/>
    <n v="6660438"/>
    <n v="44894100"/>
    <n v="81349658"/>
  </r>
  <r>
    <x v="9"/>
    <n v="3781"/>
    <x v="31"/>
    <x v="382"/>
    <x v="382"/>
    <x v="373"/>
    <n v="20816"/>
    <n v="223807002162"/>
    <s v="23807223807002162"/>
    <s v="INSTITUCION EDUCATIVA LA ESMERALDA"/>
    <n v="1"/>
    <n v="56.012492279724519"/>
    <n v="3.9228860480564438"/>
    <n v="0.57666381879873807"/>
    <n v="1.5766638187987381"/>
    <n v="461"/>
    <n v="21"/>
    <n v="0"/>
    <n v="19"/>
    <n v="0"/>
    <n v="186"/>
    <n v="0"/>
    <n v="192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10588.1757886447"/>
    <n v="59533526.62685366"/>
    <n v="10362566.189157229"/>
    <n v="0"/>
    <n v="77106681"/>
    <n v="0"/>
    <n v="0"/>
    <n v="0"/>
    <n v="0"/>
    <n v="0"/>
    <n v="0"/>
    <n v="0"/>
    <n v="0"/>
    <n v="0"/>
    <n v="77106681"/>
    <n v="167259.61171366594"/>
    <n v="1"/>
    <n v="1"/>
    <n v="1"/>
    <n v="1"/>
    <n v="24249724"/>
    <n v="38233662.446655408"/>
    <n v="38233662"/>
    <n v="40"/>
    <n v="1"/>
    <n v="0"/>
    <n v="3.0769230769230771"/>
    <n v="0"/>
    <n v="3.0769230769230771"/>
    <n v="3.0769230769230771"/>
    <n v="4"/>
    <n v="6660438"/>
    <n v="44894100"/>
    <n v="122000781"/>
  </r>
  <r>
    <x v="9"/>
    <n v="3781"/>
    <x v="31"/>
    <x v="382"/>
    <x v="382"/>
    <x v="373"/>
    <n v="20817"/>
    <n v="223807002511"/>
    <s v="23807223807002511"/>
    <s v="INSTITUCION EDUCATIVA BATATA"/>
    <n v="1"/>
    <n v="56.012492279724519"/>
    <n v="3.9228860480564438"/>
    <n v="0.57666381879873807"/>
    <n v="1.5766638187987381"/>
    <n v="699"/>
    <n v="76"/>
    <n v="0"/>
    <n v="31"/>
    <n v="0"/>
    <n v="280"/>
    <n v="0"/>
    <n v="225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288323.370234624"/>
    <n v="79535531.604658991"/>
    <n v="20966122.289690208"/>
    <n v="0"/>
    <n v="119789977"/>
    <n v="0"/>
    <n v="0"/>
    <n v="0"/>
    <n v="0"/>
    <n v="0"/>
    <n v="0"/>
    <n v="0"/>
    <n v="0"/>
    <n v="0"/>
    <n v="119789977"/>
    <n v="171373.35765379114"/>
    <n v="1"/>
    <n v="1"/>
    <n v="1"/>
    <n v="1"/>
    <n v="24249724"/>
    <n v="38233662.446655408"/>
    <n v="38233662"/>
    <n v="107"/>
    <n v="0"/>
    <n v="1"/>
    <n v="8.2307692307692299"/>
    <n v="0"/>
    <n v="8.2307692307692299"/>
    <n v="4"/>
    <n v="4"/>
    <n v="26641753"/>
    <n v="64875415"/>
    <n v="184665392"/>
  </r>
  <r>
    <x v="9"/>
    <n v="3781"/>
    <x v="31"/>
    <x v="382"/>
    <x v="382"/>
    <x v="373"/>
    <n v="20820"/>
    <n v="223807002839"/>
    <s v="23807223807002839"/>
    <s v="INSTITUCION EDUCATIVA NUEVA PLATANERA"/>
    <n v="1"/>
    <n v="56.012492279724519"/>
    <n v="3.9228860480564438"/>
    <n v="0.57666381879873807"/>
    <n v="1.5766638187987381"/>
    <n v="275"/>
    <n v="8"/>
    <n v="0"/>
    <n v="26"/>
    <n v="0"/>
    <n v="102"/>
    <n v="0"/>
    <n v="106"/>
    <n v="0"/>
    <n v="33"/>
    <n v="0"/>
    <n v="0"/>
    <n v="0"/>
    <n v="275"/>
    <n v="8"/>
    <n v="0"/>
    <n v="26"/>
    <n v="0"/>
    <n v="102"/>
    <n v="0"/>
    <n v="106"/>
    <n v="0"/>
    <n v="33"/>
    <n v="0"/>
    <n v="0"/>
    <n v="0"/>
    <n v="92671"/>
    <n v="81839"/>
    <n v="122758"/>
    <n v="150439"/>
    <n v="114333"/>
    <n v="99892"/>
    <n v="152848"/>
    <n v="184139"/>
    <n v="0"/>
    <n v="0"/>
    <n v="0"/>
    <n v="0"/>
    <n v="6128999.9494203478"/>
    <n v="32759189.254988257"/>
    <n v="7952667.0753997341"/>
    <n v="0"/>
    <n v="46840856"/>
    <n v="0"/>
    <n v="0"/>
    <n v="0"/>
    <n v="0"/>
    <n v="1225799.9898840697"/>
    <n v="6551837.8509976519"/>
    <n v="1590533.4150799469"/>
    <n v="0"/>
    <n v="9368171"/>
    <n v="56209027"/>
    <n v="204396.46181818182"/>
    <n v="1"/>
    <n v="1"/>
    <n v="1"/>
    <n v="1"/>
    <n v="24249724"/>
    <n v="38233662.446655408"/>
    <n v="38233662"/>
    <n v="34"/>
    <n v="1"/>
    <n v="0"/>
    <n v="2.6153846153846154"/>
    <n v="0"/>
    <n v="2.6153846153846154"/>
    <n v="2.6153846153846154"/>
    <n v="3"/>
    <n v="6660438"/>
    <n v="44894100"/>
    <n v="101103127"/>
  </r>
  <r>
    <x v="9"/>
    <n v="3781"/>
    <x v="31"/>
    <x v="382"/>
    <x v="382"/>
    <x v="373"/>
    <n v="20823"/>
    <n v="223807003690"/>
    <s v="23807223807003690"/>
    <s v="INSTITUCION EDUCATIVA SAGRADO CORAZON DE JESUS"/>
    <n v="1"/>
    <n v="56.012492279724519"/>
    <n v="3.9228860480564438"/>
    <n v="0.57666381879873807"/>
    <n v="1.5766638187987381"/>
    <n v="476"/>
    <n v="28"/>
    <n v="0"/>
    <n v="39"/>
    <n v="0"/>
    <n v="201"/>
    <n v="0"/>
    <n v="155"/>
    <n v="0"/>
    <n v="53"/>
    <n v="0"/>
    <n v="0"/>
    <n v="0"/>
    <n v="361"/>
    <n v="28"/>
    <n v="0"/>
    <n v="39"/>
    <n v="0"/>
    <n v="201"/>
    <n v="0"/>
    <n v="93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077735.194445981"/>
    <n v="56068612.378729902"/>
    <n v="12772465.302914724"/>
    <n v="0"/>
    <n v="80918813"/>
    <n v="0"/>
    <n v="0"/>
    <n v="0"/>
    <n v="0"/>
    <n v="2415547.0388891962"/>
    <n v="9260770.8086216804"/>
    <n v="0"/>
    <n v="0"/>
    <n v="11676318"/>
    <n v="92595131"/>
    <n v="194527.58613445377"/>
    <n v="1"/>
    <n v="1"/>
    <n v="1"/>
    <n v="1"/>
    <n v="24249724"/>
    <n v="38233662.446655408"/>
    <n v="38233662"/>
    <n v="67"/>
    <n v="1"/>
    <n v="0"/>
    <n v="5.1538461538461542"/>
    <n v="0"/>
    <n v="5.1538461538461542"/>
    <n v="4"/>
    <n v="4"/>
    <n v="6660438"/>
    <n v="44894100"/>
    <n v="137489231"/>
  </r>
  <r>
    <x v="9"/>
    <n v="3781"/>
    <x v="31"/>
    <x v="382"/>
    <x v="382"/>
    <x v="373"/>
    <n v="20824"/>
    <n v="223807003941"/>
    <s v="23807223807003941"/>
    <s v="CENTRO EDUCATIVO PORREMIA"/>
    <n v="1"/>
    <n v="56.012492279724519"/>
    <n v="3.9228860480564438"/>
    <n v="0.57666381879873807"/>
    <n v="1.5766638187987381"/>
    <n v="742"/>
    <n v="58"/>
    <n v="0"/>
    <n v="66"/>
    <n v="0"/>
    <n v="492"/>
    <n v="0"/>
    <n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352823.344944797"/>
    <n v="97332591.151840106"/>
    <n v="0"/>
    <n v="0"/>
    <n v="119685414"/>
    <n v="0"/>
    <n v="0"/>
    <n v="0"/>
    <n v="0"/>
    <n v="0"/>
    <n v="0"/>
    <n v="0"/>
    <n v="0"/>
    <n v="0"/>
    <n v="119685414"/>
    <n v="161301.09703504044"/>
    <n v="1"/>
    <n v="1"/>
    <n v="1"/>
    <n v="1"/>
    <n v="24249724"/>
    <n v="38233662.446655408"/>
    <n v="38233662"/>
    <n v="124"/>
    <n v="1"/>
    <n v="0"/>
    <n v="9.5384615384615383"/>
    <n v="0"/>
    <n v="9.5384615384615383"/>
    <n v="4"/>
    <n v="4"/>
    <n v="6660438"/>
    <n v="44894100"/>
    <n v="164579514"/>
  </r>
  <r>
    <x v="9"/>
    <n v="3781"/>
    <x v="31"/>
    <x v="382"/>
    <x v="382"/>
    <x v="373"/>
    <n v="26795"/>
    <n v="223807004092"/>
    <s v="23807223807004092"/>
    <s v="INSTITUCION EDUCATIVA NUEVA UNION"/>
    <n v="1"/>
    <n v="56.012492279724519"/>
    <n v="3.9228860480564438"/>
    <n v="0.57666381879873807"/>
    <n v="1.5766638187987381"/>
    <n v="645"/>
    <n v="41"/>
    <n v="0"/>
    <n v="26"/>
    <n v="0"/>
    <n v="273"/>
    <n v="0"/>
    <n v="226"/>
    <n v="0"/>
    <n v="79"/>
    <n v="0"/>
    <n v="0"/>
    <n v="0"/>
    <n v="645"/>
    <n v="41"/>
    <n v="0"/>
    <n v="26"/>
    <n v="0"/>
    <n v="273"/>
    <n v="0"/>
    <n v="226"/>
    <n v="0"/>
    <n v="79"/>
    <n v="0"/>
    <n v="0"/>
    <n v="0"/>
    <n v="92671"/>
    <n v="81839"/>
    <n v="122758"/>
    <n v="150439"/>
    <n v="114333"/>
    <n v="99892"/>
    <n v="152848"/>
    <n v="184139"/>
    <n v="0"/>
    <n v="0"/>
    <n v="0"/>
    <n v="0"/>
    <n v="12077735.194445981"/>
    <n v="78590554.991534323"/>
    <n v="19038202.998684213"/>
    <n v="0"/>
    <n v="109706493"/>
    <n v="0"/>
    <n v="0"/>
    <n v="0"/>
    <n v="0"/>
    <n v="2415547.0388891962"/>
    <n v="15718110.998306865"/>
    <n v="3807640.5997368423"/>
    <n v="0"/>
    <n v="21941299"/>
    <n v="131647792"/>
    <n v="204105.10387596898"/>
    <n v="1"/>
    <n v="1"/>
    <n v="1"/>
    <n v="1"/>
    <n v="24249724"/>
    <n v="38233662.446655408"/>
    <n v="38233662"/>
    <n v="67"/>
    <n v="0"/>
    <n v="1"/>
    <n v="5.1538461538461542"/>
    <n v="0"/>
    <n v="5.1538461538461542"/>
    <n v="4"/>
    <n v="4"/>
    <n v="26641753"/>
    <n v="64875415"/>
    <n v="196523207"/>
  </r>
  <r>
    <x v="9"/>
    <n v="3781"/>
    <x v="31"/>
    <x v="382"/>
    <x v="382"/>
    <x v="373"/>
    <n v="20825"/>
    <n v="223807004343"/>
    <s v="23807223807004343"/>
    <s v="INSTITUCION EDUCATIVA CAMPOBELLO"/>
    <n v="1"/>
    <n v="56.012492279724519"/>
    <n v="3.9228860480564438"/>
    <n v="0.57666381879873807"/>
    <n v="1.5766638187987381"/>
    <n v="653"/>
    <n v="42"/>
    <n v="0"/>
    <n v="39"/>
    <n v="0"/>
    <n v="211"/>
    <n v="0"/>
    <n v="248"/>
    <n v="0"/>
    <n v="113"/>
    <n v="0"/>
    <n v="0"/>
    <n v="0"/>
    <n v="653"/>
    <n v="42"/>
    <n v="0"/>
    <n v="39"/>
    <n v="0"/>
    <n v="211"/>
    <n v="0"/>
    <n v="248"/>
    <n v="0"/>
    <n v="113"/>
    <n v="0"/>
    <n v="0"/>
    <n v="0"/>
    <n v="92671"/>
    <n v="81839"/>
    <n v="122758"/>
    <n v="150439"/>
    <n v="114333"/>
    <n v="99892"/>
    <n v="152848"/>
    <n v="184139"/>
    <n v="0"/>
    <n v="0"/>
    <n v="0"/>
    <n v="0"/>
    <n v="14601441.055972006"/>
    <n v="72290710.904036582"/>
    <n v="27231859.985459697"/>
    <n v="0"/>
    <n v="114124012"/>
    <n v="0"/>
    <n v="0"/>
    <n v="0"/>
    <n v="0"/>
    <n v="2920288.2111944011"/>
    <n v="14458142.180807317"/>
    <n v="5446371.9970919397"/>
    <n v="0"/>
    <n v="22824802"/>
    <n v="136948814"/>
    <n v="209722.53292496171"/>
    <n v="1"/>
    <n v="1"/>
    <n v="1"/>
    <n v="1"/>
    <n v="24249724"/>
    <n v="38233662.446655408"/>
    <n v="38233662"/>
    <n v="81"/>
    <n v="1"/>
    <n v="0"/>
    <n v="6.2307692307692308"/>
    <n v="0"/>
    <n v="6.2307692307692308"/>
    <n v="4"/>
    <n v="4"/>
    <n v="6660438"/>
    <n v="44894100"/>
    <n v="181842914"/>
  </r>
  <r>
    <x v="9"/>
    <n v="3781"/>
    <x v="31"/>
    <x v="382"/>
    <x v="382"/>
    <x v="373"/>
    <n v="20826"/>
    <n v="223807004360"/>
    <s v="23807223807004360"/>
    <s v="INSTITUCION EDUCATIVA LAS DELICIAS"/>
    <n v="1"/>
    <n v="56.012492279724519"/>
    <n v="3.9228860480564438"/>
    <n v="0.57666381879873807"/>
    <n v="1.5766638187987381"/>
    <n v="801"/>
    <n v="33"/>
    <n v="0"/>
    <n v="53"/>
    <n v="0"/>
    <n v="333"/>
    <n v="0"/>
    <n v="286"/>
    <n v="0"/>
    <n v="96"/>
    <n v="0"/>
    <n v="0"/>
    <n v="0"/>
    <n v="490"/>
    <n v="33"/>
    <n v="0"/>
    <n v="53"/>
    <n v="0"/>
    <n v="176"/>
    <n v="0"/>
    <n v="132"/>
    <n v="0"/>
    <n v="96"/>
    <n v="0"/>
    <n v="0"/>
    <n v="0"/>
    <n v="92671"/>
    <n v="81839"/>
    <n v="122758"/>
    <n v="150439"/>
    <n v="114333"/>
    <n v="99892"/>
    <n v="152848"/>
    <n v="184139"/>
    <n v="0"/>
    <n v="0"/>
    <n v="0"/>
    <n v="0"/>
    <n v="15502764.577945586"/>
    <n v="97490087.25402756"/>
    <n v="23135031.492071953"/>
    <n v="0"/>
    <n v="136127883"/>
    <n v="0"/>
    <n v="0"/>
    <n v="0"/>
    <n v="0"/>
    <n v="3100552.9155891174"/>
    <n v="9701759.8947465234"/>
    <n v="4627006.2984143905"/>
    <n v="0"/>
    <n v="17429319"/>
    <n v="153557202"/>
    <n v="191706.86891385767"/>
    <n v="1"/>
    <n v="1"/>
    <n v="1"/>
    <n v="1"/>
    <n v="24249724"/>
    <n v="38233662.446655408"/>
    <n v="38233662"/>
    <n v="86"/>
    <n v="1"/>
    <n v="0"/>
    <n v="6.615384615384615"/>
    <n v="0"/>
    <n v="6.615384615384615"/>
    <n v="4"/>
    <n v="4"/>
    <n v="6660438"/>
    <n v="44894100"/>
    <n v="198451302"/>
  </r>
  <r>
    <x v="9"/>
    <n v="3781"/>
    <x v="31"/>
    <x v="382"/>
    <x v="382"/>
    <x v="373"/>
    <n v="20827"/>
    <n v="223807004386"/>
    <s v="23807223807004386"/>
    <s v="INSTITUCION EDUCATIVA EL ROSARIO"/>
    <n v="1"/>
    <n v="56.012492279724519"/>
    <n v="3.9228860480564438"/>
    <n v="0.57666381879873807"/>
    <n v="1.5766638187987381"/>
    <n v="741"/>
    <n v="43"/>
    <n v="0"/>
    <n v="57"/>
    <n v="0"/>
    <n v="313"/>
    <n v="0"/>
    <n v="258"/>
    <n v="0"/>
    <n v="70"/>
    <n v="0"/>
    <n v="0"/>
    <n v="0"/>
    <n v="184"/>
    <n v="43"/>
    <n v="0"/>
    <n v="57"/>
    <n v="0"/>
    <n v="8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026470.439471614"/>
    <n v="89930274.349030256"/>
    <n v="16869293.796302468"/>
    <n v="0"/>
    <n v="124826039"/>
    <n v="0"/>
    <n v="0"/>
    <n v="0"/>
    <n v="0"/>
    <n v="3605294.0878943224"/>
    <n v="2645934.5167490519"/>
    <n v="0"/>
    <n v="0"/>
    <n v="6251229"/>
    <n v="131077268"/>
    <n v="176892.39946018893"/>
    <n v="1"/>
    <n v="1"/>
    <n v="1"/>
    <n v="1"/>
    <n v="24249724"/>
    <n v="38233662.446655408"/>
    <n v="38233662"/>
    <n v="100"/>
    <n v="1"/>
    <n v="0"/>
    <n v="7.6923076923076925"/>
    <n v="0"/>
    <n v="7.6923076923076925"/>
    <n v="4"/>
    <n v="4"/>
    <n v="6660438"/>
    <n v="44894100"/>
    <n v="175971368"/>
  </r>
  <r>
    <x v="9"/>
    <n v="3781"/>
    <x v="31"/>
    <x v="382"/>
    <x v="382"/>
    <x v="373"/>
    <n v="20881"/>
    <n v="223807005099"/>
    <s v="23807223807005099"/>
    <s v="CENTRO EDUCATIVO INDIGENA SAMBUDO"/>
    <n v="1"/>
    <n v="56.012492279724519"/>
    <n v="3.9228860480564438"/>
    <n v="0.57666381879873807"/>
    <n v="1.5766638187987381"/>
    <n v="161"/>
    <n v="0"/>
    <n v="0"/>
    <n v="8"/>
    <n v="0"/>
    <n v="1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42117.635157729"/>
    <n v="24096903.634678863"/>
    <n v="0"/>
    <n v="0"/>
    <n v="25539021"/>
    <n v="0"/>
    <n v="0"/>
    <n v="0"/>
    <n v="0"/>
    <n v="0"/>
    <n v="0"/>
    <n v="0"/>
    <n v="0"/>
    <n v="0"/>
    <n v="25539021"/>
    <n v="158627.4596273292"/>
    <n v="1"/>
    <n v="1"/>
    <n v="1"/>
    <n v="1"/>
    <n v="24249724"/>
    <n v="38233662.446655408"/>
    <n v="38233662"/>
    <n v="8"/>
    <n v="0"/>
    <n v="1"/>
    <n v="0.61538461538461542"/>
    <n v="0"/>
    <n v="0.61538461538461542"/>
    <n v="0.61538461538461542"/>
    <n v="1"/>
    <n v="6660438"/>
    <n v="44894100"/>
    <n v="70433121"/>
  </r>
  <r>
    <x v="9"/>
    <n v="3781"/>
    <x v="31"/>
    <x v="383"/>
    <x v="383"/>
    <x v="374"/>
    <n v="20895"/>
    <n v="223855000023"/>
    <s v="23855223855000023"/>
    <s v="INSTITUCION EDUCATIVA NUESTRA SEÑORA DEL CARMEN"/>
    <n v="1"/>
    <n v="55.931481724092755"/>
    <n v="3.9172123998130113"/>
    <n v="0.5758054054242443"/>
    <n v="1.5758054054242443"/>
    <n v="312"/>
    <n v="17"/>
    <n v="0"/>
    <n v="18"/>
    <n v="0"/>
    <n v="147"/>
    <n v="0"/>
    <n v="103"/>
    <n v="0"/>
    <n v="27"/>
    <n v="0"/>
    <n v="0"/>
    <n v="0"/>
    <n v="312"/>
    <n v="17"/>
    <n v="0"/>
    <n v="18"/>
    <n v="0"/>
    <n v="147"/>
    <n v="0"/>
    <n v="103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6305829.5796429543"/>
    <n v="39352588.389659651"/>
    <n v="6503185.0244236924"/>
    <n v="0"/>
    <n v="52161603"/>
    <n v="0"/>
    <n v="0"/>
    <n v="0"/>
    <n v="0"/>
    <n v="1261165.9159285908"/>
    <n v="7870517.6779319309"/>
    <n v="1300637.0048847385"/>
    <n v="0"/>
    <n v="10432321"/>
    <n v="62593924"/>
    <n v="200621.55128205128"/>
    <n v="1"/>
    <n v="1"/>
    <n v="1"/>
    <n v="1"/>
    <n v="24249724"/>
    <n v="38212846.159246027"/>
    <n v="38212846"/>
    <n v="35"/>
    <n v="0"/>
    <n v="1"/>
    <n v="2.6923076923076925"/>
    <n v="0"/>
    <n v="2.6923076923076925"/>
    <n v="2.6923076923076925"/>
    <n v="3"/>
    <n v="19981315"/>
    <n v="58194161"/>
    <n v="120788085"/>
  </r>
  <r>
    <x v="9"/>
    <n v="3781"/>
    <x v="31"/>
    <x v="383"/>
    <x v="383"/>
    <x v="374"/>
    <n v="20896"/>
    <n v="223855000040"/>
    <s v="23855223855000040"/>
    <s v="INSTITUCIÓN EDUCATIVA VILLANUEVA"/>
    <n v="1"/>
    <n v="55.931481724092755"/>
    <n v="3.9172123998130113"/>
    <n v="0.5758054054242443"/>
    <n v="1.5758054054242443"/>
    <n v="720"/>
    <n v="35"/>
    <n v="0"/>
    <n v="46"/>
    <n v="0"/>
    <n v="265"/>
    <n v="0"/>
    <n v="250"/>
    <n v="0"/>
    <n v="124"/>
    <n v="0"/>
    <n v="0"/>
    <n v="0"/>
    <n v="720"/>
    <n v="35"/>
    <n v="0"/>
    <n v="46"/>
    <n v="0"/>
    <n v="265"/>
    <n v="0"/>
    <n v="250"/>
    <n v="0"/>
    <n v="124"/>
    <n v="0"/>
    <n v="0"/>
    <n v="0"/>
    <n v="92671"/>
    <n v="81839"/>
    <n v="122758"/>
    <n v="150439"/>
    <n v="114333"/>
    <n v="99892"/>
    <n v="152848"/>
    <n v="184139"/>
    <n v="0"/>
    <n v="0"/>
    <n v="0"/>
    <n v="0"/>
    <n v="14593491.31288798"/>
    <n v="81066332.082698882"/>
    <n v="29866479.371427327"/>
    <n v="0"/>
    <n v="125526303"/>
    <n v="0"/>
    <n v="0"/>
    <n v="0"/>
    <n v="0"/>
    <n v="2918698.2625775961"/>
    <n v="16213266.416539777"/>
    <n v="5973295.874285466"/>
    <n v="0"/>
    <n v="25105261"/>
    <n v="150631564"/>
    <n v="209210.50555555554"/>
    <n v="1"/>
    <n v="1"/>
    <n v="1"/>
    <n v="1"/>
    <n v="24249724"/>
    <n v="38212846.159246027"/>
    <n v="38212846"/>
    <n v="81"/>
    <n v="1"/>
    <n v="0"/>
    <n v="6.2307692307692308"/>
    <n v="0"/>
    <n v="6.2307692307692308"/>
    <n v="4"/>
    <n v="4"/>
    <n v="6660438"/>
    <n v="44873284"/>
    <n v="195504848"/>
  </r>
  <r>
    <x v="9"/>
    <n v="3781"/>
    <x v="31"/>
    <x v="383"/>
    <x v="383"/>
    <x v="374"/>
    <n v="20897"/>
    <n v="223855000121"/>
    <s v="23855223855000121"/>
    <s v="INSTITUCION EDUCATIVA EL REPOSO"/>
    <n v="1"/>
    <n v="55.931481724092755"/>
    <n v="3.9172123998130113"/>
    <n v="0.5758054054242443"/>
    <n v="1.5758054054242443"/>
    <n v="320"/>
    <n v="21"/>
    <n v="0"/>
    <n v="18"/>
    <n v="0"/>
    <n v="155"/>
    <n v="0"/>
    <n v="95"/>
    <n v="0"/>
    <n v="31"/>
    <n v="0"/>
    <n v="0"/>
    <n v="0"/>
    <n v="320"/>
    <n v="21"/>
    <n v="0"/>
    <n v="18"/>
    <n v="0"/>
    <n v="155"/>
    <n v="0"/>
    <n v="95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7026495.8173164353"/>
    <n v="39352588.389659651"/>
    <n v="7466619.8428568318"/>
    <n v="0"/>
    <n v="53845704"/>
    <n v="0"/>
    <n v="0"/>
    <n v="0"/>
    <n v="0"/>
    <n v="1405299.1634632871"/>
    <n v="7870517.6779319309"/>
    <n v="1493323.9685713665"/>
    <n v="0"/>
    <n v="10769141"/>
    <n v="64614845"/>
    <n v="201921.390625"/>
    <n v="1"/>
    <n v="1"/>
    <n v="1"/>
    <n v="1"/>
    <n v="24249724"/>
    <n v="38212846.159246027"/>
    <n v="38212846"/>
    <n v="39"/>
    <n v="0"/>
    <n v="1"/>
    <n v="3"/>
    <n v="0"/>
    <n v="3"/>
    <n v="3"/>
    <n v="3"/>
    <n v="19981315"/>
    <n v="58194161"/>
    <n v="122809006"/>
  </r>
  <r>
    <x v="9"/>
    <n v="3781"/>
    <x v="31"/>
    <x v="383"/>
    <x v="383"/>
    <x v="374"/>
    <n v="20898"/>
    <n v="223855000163"/>
    <s v="23855223855000163"/>
    <s v="INSTITUCION EDUCATIVA LAS NUBES"/>
    <n v="1"/>
    <n v="55.931481724092755"/>
    <n v="3.9172123998130113"/>
    <n v="0.5758054054242443"/>
    <n v="1.5758054054242443"/>
    <n v="211"/>
    <n v="5"/>
    <n v="0"/>
    <n v="19"/>
    <n v="0"/>
    <n v="102"/>
    <n v="0"/>
    <n v="85"/>
    <n v="0"/>
    <n v="0"/>
    <n v="0"/>
    <n v="0"/>
    <n v="0"/>
    <n v="211"/>
    <n v="5"/>
    <n v="0"/>
    <n v="19"/>
    <n v="0"/>
    <n v="102"/>
    <n v="0"/>
    <n v="8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23997.4260408832"/>
    <n v="29435736.115465421"/>
    <n v="0"/>
    <n v="0"/>
    <n v="33759734"/>
    <n v="0"/>
    <n v="0"/>
    <n v="0"/>
    <n v="0"/>
    <n v="864799.48520817666"/>
    <n v="5887147.2230930841"/>
    <n v="0"/>
    <n v="0"/>
    <n v="6751947"/>
    <n v="40511681"/>
    <n v="191998.48815165876"/>
    <n v="1"/>
    <n v="1"/>
    <n v="1"/>
    <n v="1"/>
    <n v="24249724"/>
    <n v="38212846.159246027"/>
    <n v="38212846"/>
    <n v="24"/>
    <n v="0"/>
    <n v="1"/>
    <n v="1.8461538461538463"/>
    <n v="0"/>
    <n v="1.8461538461538463"/>
    <n v="1.8461538461538463"/>
    <n v="2"/>
    <n v="13320876"/>
    <n v="51533722"/>
    <n v="92045403"/>
  </r>
  <r>
    <x v="9"/>
    <n v="3781"/>
    <x v="31"/>
    <x v="383"/>
    <x v="383"/>
    <x v="374"/>
    <n v="20899"/>
    <n v="223855000201"/>
    <s v="23855223855000201"/>
    <s v="INSTITUCION EDUCATIVA MATA DE MAIZ"/>
    <n v="1"/>
    <n v="55.931481724092755"/>
    <n v="3.9172123998130113"/>
    <n v="0.5758054054242443"/>
    <n v="1.5758054054242443"/>
    <n v="381"/>
    <n v="19"/>
    <n v="0"/>
    <n v="18"/>
    <n v="0"/>
    <n v="162"/>
    <n v="0"/>
    <n v="131"/>
    <n v="0"/>
    <n v="51"/>
    <n v="0"/>
    <n v="0"/>
    <n v="0"/>
    <n v="381"/>
    <n v="19"/>
    <n v="0"/>
    <n v="18"/>
    <n v="0"/>
    <n v="162"/>
    <n v="0"/>
    <n v="131"/>
    <n v="0"/>
    <n v="51"/>
    <n v="0"/>
    <n v="0"/>
    <n v="0"/>
    <n v="92671"/>
    <n v="81839"/>
    <n v="122758"/>
    <n v="150439"/>
    <n v="114333"/>
    <n v="99892"/>
    <n v="152848"/>
    <n v="184139"/>
    <n v="0"/>
    <n v="0"/>
    <n v="0"/>
    <n v="0"/>
    <n v="6666162.6984796943"/>
    <n v="46121233.59268111"/>
    <n v="12283793.935022529"/>
    <n v="0"/>
    <n v="65071190"/>
    <n v="0"/>
    <n v="0"/>
    <n v="0"/>
    <n v="0"/>
    <n v="1333232.539695939"/>
    <n v="9224246.7185362224"/>
    <n v="2456758.7870045062"/>
    <n v="0"/>
    <n v="13014238"/>
    <n v="78085428"/>
    <n v="204948.62992125985"/>
    <n v="1"/>
    <n v="1"/>
    <n v="1"/>
    <n v="1"/>
    <n v="24249724"/>
    <n v="38212846.159246027"/>
    <n v="38212846"/>
    <n v="37"/>
    <n v="0"/>
    <n v="1"/>
    <n v="2.8461538461538463"/>
    <n v="0"/>
    <n v="2.8461538461538463"/>
    <n v="2.8461538461538463"/>
    <n v="3"/>
    <n v="19981315"/>
    <n v="58194161"/>
    <n v="136279589"/>
  </r>
  <r>
    <x v="9"/>
    <n v="3781"/>
    <x v="31"/>
    <x v="383"/>
    <x v="383"/>
    <x v="374"/>
    <n v="20901"/>
    <n v="223855000490"/>
    <s v="23855223855000490"/>
    <s v="INSTITUCION EDUCATIVA MARIA AUXILIADORA"/>
    <n v="1"/>
    <n v="55.931481724092755"/>
    <n v="3.9172123998130113"/>
    <n v="0.5758054054242443"/>
    <n v="1.5758054054242443"/>
    <n v="205"/>
    <n v="0"/>
    <n v="0"/>
    <n v="17"/>
    <n v="0"/>
    <n v="88"/>
    <n v="0"/>
    <n v="72"/>
    <n v="0"/>
    <n v="28"/>
    <n v="0"/>
    <n v="0"/>
    <n v="0"/>
    <n v="205"/>
    <n v="0"/>
    <n v="0"/>
    <n v="17"/>
    <n v="0"/>
    <n v="88"/>
    <n v="0"/>
    <n v="72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3062831.5101122921"/>
    <n v="25185656.56938218"/>
    <n v="6744043.7290319772"/>
    <n v="0"/>
    <n v="34992532"/>
    <n v="0"/>
    <n v="0"/>
    <n v="0"/>
    <n v="0"/>
    <n v="612566.3020224584"/>
    <n v="5037131.3138764352"/>
    <n v="1348808.7458063955"/>
    <n v="0"/>
    <n v="6998506"/>
    <n v="41991038"/>
    <n v="204834.33170731706"/>
    <n v="1"/>
    <n v="1"/>
    <n v="1"/>
    <n v="1"/>
    <n v="24249724"/>
    <n v="38212846.159246027"/>
    <n v="38212846"/>
    <n v="17"/>
    <n v="0"/>
    <n v="1"/>
    <n v="1.3076923076923077"/>
    <n v="0"/>
    <n v="1.3076923076923077"/>
    <n v="1.3076923076923077"/>
    <n v="2"/>
    <n v="13320876"/>
    <n v="51533722"/>
    <n v="93524760"/>
  </r>
  <r>
    <x v="9"/>
    <n v="3781"/>
    <x v="31"/>
    <x v="383"/>
    <x v="383"/>
    <x v="374"/>
    <n v="20902"/>
    <n v="223855000643"/>
    <s v="23855223855000643"/>
    <s v="INSTITUCION EDUCATIVA SAN RAFAEL DEL PIRU"/>
    <n v="1"/>
    <n v="55.931481724092755"/>
    <n v="3.9172123998130113"/>
    <n v="0.5758054054242443"/>
    <n v="1.5758054054242443"/>
    <n v="606"/>
    <n v="60"/>
    <n v="0"/>
    <n v="39"/>
    <n v="0"/>
    <n v="225"/>
    <n v="0"/>
    <n v="204"/>
    <n v="0"/>
    <n v="78"/>
    <n v="0"/>
    <n v="0"/>
    <n v="0"/>
    <n v="546"/>
    <n v="42"/>
    <n v="0"/>
    <n v="33"/>
    <n v="0"/>
    <n v="189"/>
    <n v="0"/>
    <n v="204"/>
    <n v="0"/>
    <n v="78"/>
    <n v="0"/>
    <n v="0"/>
    <n v="0"/>
    <n v="92671"/>
    <n v="81839"/>
    <n v="122758"/>
    <n v="150439"/>
    <n v="114333"/>
    <n v="99892"/>
    <n v="152848"/>
    <n v="184139"/>
    <n v="0"/>
    <n v="0"/>
    <n v="0"/>
    <n v="0"/>
    <n v="17836489.382418644"/>
    <n v="67529041.676655963"/>
    <n v="18786978.959446222"/>
    <n v="0"/>
    <n v="104152510"/>
    <n v="0"/>
    <n v="0"/>
    <n v="0"/>
    <n v="0"/>
    <n v="2702498.3912755516"/>
    <n v="12372453.789708994"/>
    <n v="3757395.7918892447"/>
    <n v="0"/>
    <n v="18832348"/>
    <n v="122984858"/>
    <n v="202945.31023102309"/>
    <n v="1"/>
    <n v="1"/>
    <n v="1"/>
    <n v="1"/>
    <n v="24249724"/>
    <n v="38212846.159246027"/>
    <n v="38212846"/>
    <n v="99"/>
    <n v="0"/>
    <n v="1"/>
    <n v="7.615384615384615"/>
    <n v="0"/>
    <n v="7.615384615384615"/>
    <n v="4"/>
    <n v="4"/>
    <n v="26641753"/>
    <n v="64854599"/>
    <n v="187839457"/>
  </r>
  <r>
    <x v="9"/>
    <n v="3781"/>
    <x v="31"/>
    <x v="383"/>
    <x v="383"/>
    <x v="374"/>
    <n v="20903"/>
    <n v="223855000881"/>
    <s v="23855223855000881"/>
    <s v="INSTITUCION EDUCATIVA SANTO DOMINGO"/>
    <n v="1"/>
    <n v="55.931481724092755"/>
    <n v="3.9172123998130113"/>
    <n v="0.5758054054242443"/>
    <n v="1.5758054054242443"/>
    <n v="318"/>
    <n v="7"/>
    <n v="0"/>
    <n v="27"/>
    <n v="0"/>
    <n v="148"/>
    <n v="0"/>
    <n v="100"/>
    <n v="0"/>
    <n v="36"/>
    <n v="0"/>
    <n v="0"/>
    <n v="0"/>
    <n v="289"/>
    <n v="6"/>
    <n v="0"/>
    <n v="21"/>
    <n v="0"/>
    <n v="126"/>
    <n v="0"/>
    <n v="100"/>
    <n v="0"/>
    <n v="36"/>
    <n v="0"/>
    <n v="0"/>
    <n v="0"/>
    <n v="92671"/>
    <n v="81839"/>
    <n v="122758"/>
    <n v="150439"/>
    <n v="114333"/>
    <n v="99892"/>
    <n v="152848"/>
    <n v="184139"/>
    <n v="0"/>
    <n v="0"/>
    <n v="0"/>
    <n v="0"/>
    <n v="6125663.0202245843"/>
    <n v="39037767.682542376"/>
    <n v="8670913.3658982553"/>
    <n v="0"/>
    <n v="53834344"/>
    <n v="0"/>
    <n v="0"/>
    <n v="0"/>
    <n v="0"/>
    <n v="972899.42085919878"/>
    <n v="7114947.9808504656"/>
    <n v="1734182.6731796514"/>
    <n v="0"/>
    <n v="9822030"/>
    <n v="63656374"/>
    <n v="200177.27672955976"/>
    <n v="1"/>
    <n v="1"/>
    <n v="1"/>
    <n v="1"/>
    <n v="24249724"/>
    <n v="38212846.159246027"/>
    <n v="38212846"/>
    <n v="34"/>
    <n v="0"/>
    <n v="1"/>
    <n v="2.6153846153846154"/>
    <n v="0"/>
    <n v="2.6153846153846154"/>
    <n v="2.6153846153846154"/>
    <n v="3"/>
    <n v="19981315"/>
    <n v="58194161"/>
    <n v="121850535"/>
  </r>
  <r>
    <x v="9"/>
    <n v="3781"/>
    <x v="31"/>
    <x v="383"/>
    <x v="383"/>
    <x v="374"/>
    <n v="20904"/>
    <n v="223855001275"/>
    <s v="23855223855001275"/>
    <s v="INSTITUCION EDUCATIVA DIVINO NIÑO"/>
    <n v="1"/>
    <n v="55.931481724092755"/>
    <n v="3.9172123998130113"/>
    <n v="0.5758054054242443"/>
    <n v="1.5758054054242443"/>
    <n v="268"/>
    <n v="26"/>
    <n v="0"/>
    <n v="15"/>
    <n v="0"/>
    <n v="101"/>
    <n v="0"/>
    <n v="93"/>
    <n v="0"/>
    <n v="33"/>
    <n v="0"/>
    <n v="0"/>
    <n v="0"/>
    <n v="268"/>
    <n v="26"/>
    <n v="0"/>
    <n v="15"/>
    <n v="0"/>
    <n v="101"/>
    <n v="0"/>
    <n v="93"/>
    <n v="0"/>
    <n v="33"/>
    <n v="0"/>
    <n v="0"/>
    <n v="0"/>
    <n v="92671"/>
    <n v="81839"/>
    <n v="122758"/>
    <n v="150439"/>
    <n v="114333"/>
    <n v="99892"/>
    <n v="152848"/>
    <n v="184139"/>
    <n v="0"/>
    <n v="0"/>
    <n v="0"/>
    <n v="0"/>
    <n v="7386828.9361531753"/>
    <n v="30537608.590375889"/>
    <n v="7948337.2520734016"/>
    <n v="0"/>
    <n v="45872775"/>
    <n v="0"/>
    <n v="0"/>
    <n v="0"/>
    <n v="0"/>
    <n v="1477365.7872306351"/>
    <n v="6107521.7180751786"/>
    <n v="1589667.4504146804"/>
    <n v="0"/>
    <n v="9174555"/>
    <n v="55047330"/>
    <n v="205400.48507462686"/>
    <n v="1"/>
    <n v="1"/>
    <n v="1"/>
    <n v="1"/>
    <n v="24249724"/>
    <n v="38212846.159246027"/>
    <n v="38212846"/>
    <n v="41"/>
    <n v="0"/>
    <n v="1"/>
    <n v="3.1538461538461537"/>
    <n v="0"/>
    <n v="3.1538461538461537"/>
    <n v="3.1538461538461537"/>
    <n v="4"/>
    <n v="26641753"/>
    <n v="64854599"/>
    <n v="119901929"/>
  </r>
  <r>
    <x v="9"/>
    <n v="3781"/>
    <x v="31"/>
    <x v="383"/>
    <x v="383"/>
    <x v="374"/>
    <n v="20905"/>
    <n v="223855001607"/>
    <s v="23855223855001607"/>
    <s v="INSTITUCION EDUCATIVA ANTONIA SANTOS"/>
    <n v="1"/>
    <n v="55.931481724092755"/>
    <n v="3.9172123998130113"/>
    <n v="0.5758054054242443"/>
    <n v="1.5758054054242443"/>
    <n v="495"/>
    <n v="15"/>
    <n v="0"/>
    <n v="34"/>
    <n v="0"/>
    <n v="179"/>
    <n v="0"/>
    <n v="216"/>
    <n v="0"/>
    <n v="51"/>
    <n v="0"/>
    <n v="0"/>
    <n v="0"/>
    <n v="495"/>
    <n v="15"/>
    <n v="0"/>
    <n v="34"/>
    <n v="0"/>
    <n v="179"/>
    <n v="0"/>
    <n v="216"/>
    <n v="0"/>
    <n v="51"/>
    <n v="0"/>
    <n v="0"/>
    <n v="0"/>
    <n v="92671"/>
    <n v="81839"/>
    <n v="122758"/>
    <n v="150439"/>
    <n v="114333"/>
    <n v="99892"/>
    <n v="152848"/>
    <n v="184139"/>
    <n v="0"/>
    <n v="0"/>
    <n v="0"/>
    <n v="0"/>
    <n v="8828161.4115001354"/>
    <n v="62177089.655662253"/>
    <n v="12283793.935022529"/>
    <n v="0"/>
    <n v="83289045"/>
    <n v="0"/>
    <n v="0"/>
    <n v="0"/>
    <n v="0"/>
    <n v="1765632.2823000273"/>
    <n v="12435417.931132451"/>
    <n v="2456758.7870045062"/>
    <n v="0"/>
    <n v="16657809"/>
    <n v="99946854"/>
    <n v="201912.83636363636"/>
    <n v="1"/>
    <n v="1"/>
    <n v="1"/>
    <n v="1"/>
    <n v="24249724"/>
    <n v="38212846.159246027"/>
    <n v="38212846"/>
    <n v="49"/>
    <n v="1"/>
    <n v="0"/>
    <n v="3.7692307692307692"/>
    <n v="0"/>
    <n v="3.7692307692307692"/>
    <n v="3.7692307692307692"/>
    <n v="4"/>
    <n v="6660438"/>
    <n v="44873284"/>
    <n v="144820138"/>
  </r>
  <r>
    <x v="10"/>
    <n v="3785"/>
    <x v="34"/>
    <x v="384"/>
    <x v="384"/>
    <x v="375"/>
    <n v="12310"/>
    <n v="225019000208"/>
    <s v="25019225019000208"/>
    <s v="INSTITUCION EDUCATIVA RURAL DEPARTAMENTAL CHIMBE"/>
    <n v="1"/>
    <n v="9.9493243243243246"/>
    <n v="0.69681001489035077"/>
    <n v="8.8563976301635206E-2"/>
    <n v="1.0885639763016353"/>
    <n v="359"/>
    <n v="12"/>
    <n v="0"/>
    <n v="34"/>
    <n v="0"/>
    <n v="169"/>
    <n v="0"/>
    <n v="116"/>
    <n v="0"/>
    <n v="28"/>
    <n v="0"/>
    <n v="0"/>
    <n v="0"/>
    <n v="28"/>
    <n v="0"/>
    <n v="0"/>
    <n v="0"/>
    <n v="0"/>
    <n v="0"/>
    <n v="0"/>
    <n v="0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5725104.1147147641"/>
    <n v="30990567.325406041"/>
    <n v="4658775.1461930657"/>
    <n v="0"/>
    <n v="41374447"/>
    <n v="0"/>
    <n v="0"/>
    <n v="0"/>
    <n v="0"/>
    <n v="0"/>
    <n v="0"/>
    <n v="931755.02923861321"/>
    <n v="0"/>
    <n v="931755"/>
    <n v="42306202"/>
    <n v="117844.57381615599"/>
    <n v="1"/>
    <n v="0"/>
    <n v="0"/>
    <n v="1"/>
    <n v="24249724"/>
    <n v="26397375.981657196"/>
    <n v="26397376"/>
    <n v="46"/>
    <n v="0"/>
    <n v="1"/>
    <n v="3.5384615384615383"/>
    <n v="0"/>
    <n v="3.5384615384615383"/>
    <n v="3.5384615384615383"/>
    <n v="4"/>
    <n v="26641753"/>
    <n v="53039129"/>
    <n v="95345331"/>
  </r>
  <r>
    <x v="10"/>
    <n v="3785"/>
    <x v="34"/>
    <x v="385"/>
    <x v="385"/>
    <x v="376"/>
    <n v="11440"/>
    <n v="225035000072"/>
    <s v="25035225035000072"/>
    <s v="INSTITUCION EDUCATIVA RURAL DEPARTAMENTAL SAN ANTONIO"/>
    <n v="1"/>
    <n v="10.33800494641385"/>
    <n v="0.72403161720596187"/>
    <n v="9.2682558649407318E-2"/>
    <n v="1.0926825586494073"/>
    <n v="330"/>
    <n v="0"/>
    <n v="0"/>
    <n v="14"/>
    <n v="0"/>
    <n v="146"/>
    <n v="0"/>
    <n v="130"/>
    <n v="0"/>
    <n v="40"/>
    <n v="0"/>
    <n v="0"/>
    <n v="0"/>
    <n v="40"/>
    <n v="0"/>
    <n v="0"/>
    <n v="0"/>
    <n v="0"/>
    <n v="0"/>
    <n v="0"/>
    <n v="0"/>
    <n v="0"/>
    <n v="4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9015.4496928777"/>
    <n v="30125467.937015422"/>
    <n v="6680573.7489777841"/>
    <n v="0"/>
    <n v="38555057"/>
    <n v="0"/>
    <n v="0"/>
    <n v="0"/>
    <n v="0"/>
    <n v="0"/>
    <n v="0"/>
    <n v="1336114.749795557"/>
    <n v="0"/>
    <n v="1336115"/>
    <n v="39891172"/>
    <n v="120882.3393939394"/>
    <n v="1"/>
    <n v="0"/>
    <n v="0"/>
    <n v="1"/>
    <n v="24249724"/>
    <n v="26497250.466861941"/>
    <n v="26497250"/>
    <n v="14"/>
    <n v="0"/>
    <n v="1"/>
    <n v="1.0769230769230769"/>
    <n v="0"/>
    <n v="1.0769230769230769"/>
    <n v="1.0769230769230769"/>
    <n v="2"/>
    <n v="13320876"/>
    <n v="39818126"/>
    <n v="79709298"/>
  </r>
  <r>
    <x v="10"/>
    <n v="3785"/>
    <x v="34"/>
    <x v="385"/>
    <x v="385"/>
    <x v="376"/>
    <n v="11441"/>
    <n v="225035000358"/>
    <s v="25035225035000358"/>
    <s v="INSTITUCIÓN EDUCATIVA RURAL DEPARTAMENTAL PATIO BONITO"/>
    <n v="1"/>
    <n v="10.33800494641385"/>
    <n v="0.72403161720596187"/>
    <n v="9.2682558649407318E-2"/>
    <n v="1.0926825586494073"/>
    <n v="331"/>
    <n v="16"/>
    <n v="0"/>
    <n v="16"/>
    <n v="0"/>
    <n v="152"/>
    <n v="0"/>
    <n v="110"/>
    <n v="0"/>
    <n v="37"/>
    <n v="0"/>
    <n v="0"/>
    <n v="0"/>
    <n v="37"/>
    <n v="0"/>
    <n v="0"/>
    <n v="0"/>
    <n v="0"/>
    <n v="0"/>
    <n v="0"/>
    <n v="0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3997749.5992980059"/>
    <n v="28597364.490934927"/>
    <n v="6179530.7178044505"/>
    <n v="0"/>
    <n v="38774645"/>
    <n v="0"/>
    <n v="0"/>
    <n v="0"/>
    <n v="0"/>
    <n v="0"/>
    <n v="0"/>
    <n v="1235906.1435608901"/>
    <n v="0"/>
    <n v="1235906"/>
    <n v="40010551"/>
    <n v="120877.79758308157"/>
    <n v="1"/>
    <n v="0"/>
    <n v="0"/>
    <n v="1"/>
    <n v="24249724"/>
    <n v="26497250.466861941"/>
    <n v="26497250"/>
    <n v="32"/>
    <n v="1"/>
    <n v="0"/>
    <n v="2.4615384615384617"/>
    <n v="0"/>
    <n v="2.4615384615384617"/>
    <n v="2.4615384615384617"/>
    <n v="3"/>
    <n v="6660438"/>
    <n v="33157688"/>
    <n v="73168239"/>
  </r>
  <r>
    <x v="10"/>
    <n v="3785"/>
    <x v="34"/>
    <x v="386"/>
    <x v="386"/>
    <x v="377"/>
    <n v="12196"/>
    <n v="225040000544"/>
    <s v="25040225040000544"/>
    <s v="INSTITUCIÓN EDUCATIVA DEPARTAMENTAL LA FLORIDA"/>
    <n v="1"/>
    <n v="9.8019801980198018"/>
    <n v="0.68649063444827907"/>
    <n v="8.7002671510098828E-2"/>
    <n v="1.0870026715100989"/>
    <n v="501"/>
    <n v="0"/>
    <n v="0"/>
    <n v="44"/>
    <n v="0"/>
    <n v="228"/>
    <n v="0"/>
    <n v="168"/>
    <n v="0"/>
    <n v="61"/>
    <n v="0"/>
    <n v="0"/>
    <n v="0"/>
    <n v="61"/>
    <n v="0"/>
    <n v="0"/>
    <n v="0"/>
    <n v="0"/>
    <n v="0"/>
    <n v="0"/>
    <n v="0"/>
    <n v="0"/>
    <n v="61"/>
    <n v="0"/>
    <n v="0"/>
    <n v="0"/>
    <n v="92671"/>
    <n v="81839"/>
    <n v="122758"/>
    <n v="150439"/>
    <n v="114333"/>
    <n v="99892"/>
    <n v="152848"/>
    <n v="184139"/>
    <n v="0"/>
    <n v="0"/>
    <n v="0"/>
    <n v="0"/>
    <n v="5468332.1634376217"/>
    <n v="42998816.861544773"/>
    <n v="10134917.244433511"/>
    <n v="0"/>
    <n v="58602066"/>
    <n v="0"/>
    <n v="0"/>
    <n v="0"/>
    <n v="0"/>
    <n v="0"/>
    <n v="0"/>
    <n v="2026983.4488867023"/>
    <n v="0"/>
    <n v="2026983"/>
    <n v="60629049"/>
    <n v="121016.06586826347"/>
    <n v="1"/>
    <n v="0"/>
    <n v="0"/>
    <n v="1"/>
    <n v="24249724"/>
    <n v="26359514.771382563"/>
    <n v="26359515"/>
    <n v="44"/>
    <n v="1"/>
    <n v="0"/>
    <n v="3.3846153846153846"/>
    <n v="0"/>
    <n v="3.3846153846153846"/>
    <n v="3.3846153846153846"/>
    <n v="4"/>
    <n v="6660438"/>
    <n v="33019953"/>
    <n v="93649002"/>
  </r>
  <r>
    <x v="10"/>
    <n v="3785"/>
    <x v="34"/>
    <x v="386"/>
    <x v="386"/>
    <x v="377"/>
    <n v="12197"/>
    <n v="225040000625"/>
    <s v="25040225040000625"/>
    <s v="INSTITUCION EDUCATIVA DEPARTAMENTAL JOSE HUGO ENCISO"/>
    <n v="1"/>
    <n v="9.8019801980198018"/>
    <n v="0.68649063444827907"/>
    <n v="8.7002671510098828E-2"/>
    <n v="1.0870026715100989"/>
    <n v="196"/>
    <n v="7"/>
    <n v="0"/>
    <n v="13"/>
    <n v="0"/>
    <n v="87"/>
    <n v="0"/>
    <n v="66"/>
    <n v="0"/>
    <n v="23"/>
    <n v="0"/>
    <n v="0"/>
    <n v="0"/>
    <n v="14"/>
    <n v="0"/>
    <n v="0"/>
    <n v="0"/>
    <n v="0"/>
    <n v="0"/>
    <n v="0"/>
    <n v="0"/>
    <n v="0"/>
    <n v="14"/>
    <n v="0"/>
    <n v="0"/>
    <n v="0"/>
    <n v="92671"/>
    <n v="81839"/>
    <n v="122758"/>
    <n v="150439"/>
    <n v="114333"/>
    <n v="99892"/>
    <n v="152848"/>
    <n v="184139"/>
    <n v="0"/>
    <n v="0"/>
    <n v="0"/>
    <n v="0"/>
    <n v="2485605.5288352827"/>
    <n v="16613179.241960481"/>
    <n v="3821362.2397044385"/>
    <n v="0"/>
    <n v="22920147"/>
    <n v="0"/>
    <n v="0"/>
    <n v="0"/>
    <n v="0"/>
    <n v="0"/>
    <n v="0"/>
    <n v="465209.31613793172"/>
    <n v="0"/>
    <n v="465209"/>
    <n v="23385356"/>
    <n v="119313.04081632652"/>
    <n v="1"/>
    <n v="0"/>
    <n v="0"/>
    <n v="1"/>
    <n v="24249724"/>
    <n v="26359514.771382563"/>
    <n v="26359515"/>
    <n v="20"/>
    <n v="1"/>
    <n v="0"/>
    <n v="1.5384615384615385"/>
    <n v="0"/>
    <n v="1.5384615384615385"/>
    <n v="1.5384615384615385"/>
    <n v="2"/>
    <n v="6660438"/>
    <n v="33019953"/>
    <n v="56405309"/>
  </r>
  <r>
    <x v="10"/>
    <n v="3785"/>
    <x v="34"/>
    <x v="387"/>
    <x v="387"/>
    <x v="378"/>
    <n v="12200"/>
    <n v="225053000187"/>
    <s v="25053225053000187"/>
    <s v="INSTITUCION EDUCATIVA DEPARTAMENTAL RURAL ZARAGOZA"/>
    <n v="1"/>
    <n v="10.142515343805263"/>
    <n v="0.71034032436393768"/>
    <n v="9.0611089219960778E-2"/>
    <n v="1.0906110892199607"/>
    <n v="290"/>
    <n v="0"/>
    <n v="0"/>
    <n v="24"/>
    <n v="0"/>
    <n v="160"/>
    <n v="0"/>
    <n v="73"/>
    <n v="0"/>
    <n v="0"/>
    <n v="0"/>
    <n v="33"/>
    <n v="0"/>
    <n v="33"/>
    <n v="0"/>
    <n v="0"/>
    <n v="0"/>
    <n v="0"/>
    <n v="0"/>
    <n v="0"/>
    <n v="0"/>
    <n v="0"/>
    <n v="0"/>
    <n v="0"/>
    <n v="33"/>
    <n v="0"/>
    <n v="92671"/>
    <n v="81839"/>
    <n v="122758"/>
    <n v="150439"/>
    <n v="114333"/>
    <n v="99892"/>
    <n v="152848"/>
    <n v="184139"/>
    <n v="0"/>
    <n v="0"/>
    <n v="0"/>
    <n v="0"/>
    <n v="2992628.1039308584"/>
    <n v="25383794.241375953"/>
    <n v="0"/>
    <n v="6627193.1668098541"/>
    <n v="35003616"/>
    <n v="0"/>
    <n v="0"/>
    <n v="0"/>
    <n v="0"/>
    <n v="0"/>
    <n v="0"/>
    <n v="0"/>
    <n v="1325438.6333619708"/>
    <n v="1325439"/>
    <n v="36329055"/>
    <n v="125272.60344827586"/>
    <n v="1"/>
    <n v="0"/>
    <n v="0"/>
    <n v="1"/>
    <n v="24249724"/>
    <n v="26447017.904923424"/>
    <n v="26447018"/>
    <n v="24"/>
    <n v="1"/>
    <n v="0"/>
    <n v="1.8461538461538463"/>
    <n v="0"/>
    <n v="1.8461538461538463"/>
    <n v="1.8461538461538463"/>
    <n v="2"/>
    <n v="6660438"/>
    <n v="33107456"/>
    <n v="69436511"/>
  </r>
  <r>
    <x v="10"/>
    <n v="3785"/>
    <x v="34"/>
    <x v="388"/>
    <x v="388"/>
    <x v="379"/>
    <n v="12205"/>
    <n v="225086000212"/>
    <s v="25086225086000212"/>
    <s v="INSTITUCION EDUCATIVA RURAL DEPARTAMENTAL TECNICO AGROPECUARIO JAIME DE NARVAEZ PAQUILÓ"/>
    <n v="1"/>
    <n v="9.5986038394415356"/>
    <n v="0.67224698544964312"/>
    <n v="8.4847631529223005E-2"/>
    <n v="1.084847631529223"/>
    <n v="128"/>
    <n v="13"/>
    <n v="0"/>
    <n v="4"/>
    <n v="0"/>
    <n v="44"/>
    <n v="0"/>
    <n v="45"/>
    <n v="0"/>
    <n v="0"/>
    <n v="0"/>
    <n v="22"/>
    <n v="0"/>
    <n v="22"/>
    <n v="0"/>
    <n v="0"/>
    <n v="0"/>
    <n v="0"/>
    <n v="0"/>
    <n v="0"/>
    <n v="0"/>
    <n v="0"/>
    <n v="0"/>
    <n v="0"/>
    <n v="22"/>
    <n v="0"/>
    <n v="92671"/>
    <n v="81839"/>
    <n v="122758"/>
    <n v="150439"/>
    <n v="114333"/>
    <n v="99892"/>
    <n v="152848"/>
    <n v="184139"/>
    <n v="0"/>
    <n v="0"/>
    <n v="0"/>
    <n v="0"/>
    <n v="2108576.032345721"/>
    <n v="9644716.3651758265"/>
    <n v="0"/>
    <n v="4394780.676487511"/>
    <n v="16148073"/>
    <n v="0"/>
    <n v="0"/>
    <n v="0"/>
    <n v="0"/>
    <n v="0"/>
    <n v="0"/>
    <n v="0"/>
    <n v="878956.13529750239"/>
    <n v="878956"/>
    <n v="17027029"/>
    <n v="133023.6640625"/>
    <n v="1"/>
    <n v="0"/>
    <n v="0"/>
    <n v="1"/>
    <n v="24249724"/>
    <n v="26307255.646637358"/>
    <n v="26307256"/>
    <n v="17"/>
    <n v="1"/>
    <n v="0"/>
    <n v="1.3076923076923077"/>
    <n v="0"/>
    <n v="1.3076923076923077"/>
    <n v="1.3076923076923077"/>
    <n v="2"/>
    <n v="6660438"/>
    <n v="32967694"/>
    <n v="49994723"/>
  </r>
  <r>
    <x v="10"/>
    <n v="3785"/>
    <x v="34"/>
    <x v="390"/>
    <x v="390"/>
    <x v="381"/>
    <n v="12208"/>
    <n v="225099000041"/>
    <s v="25099225099000041"/>
    <s v="INSTITUCIÓN EDUCATIVA RURAL DEPARTAMENTAL BARROBLANCO"/>
    <n v="1"/>
    <n v="5.3351289754480469"/>
    <n v="0.37365062989605191"/>
    <n v="3.9670508418184036E-2"/>
    <n v="1.0396705084181841"/>
    <n v="224"/>
    <n v="0"/>
    <n v="0"/>
    <n v="13"/>
    <n v="0"/>
    <n v="119"/>
    <n v="0"/>
    <n v="76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5292.4271066911"/>
    <n v="20251679.453247301"/>
    <n v="2542584.9259312418"/>
    <n v="0"/>
    <n v="24339557"/>
    <n v="0"/>
    <n v="0"/>
    <n v="0"/>
    <n v="0"/>
    <n v="0"/>
    <n v="0"/>
    <n v="0"/>
    <n v="0"/>
    <n v="0"/>
    <n v="24339557"/>
    <n v="108658.73660714286"/>
    <n v="1"/>
    <n v="0"/>
    <n v="0"/>
    <n v="1"/>
    <n v="24249724"/>
    <n v="25211722.88008064"/>
    <n v="25211723"/>
    <n v="13"/>
    <n v="1"/>
    <n v="0"/>
    <n v="1"/>
    <n v="0"/>
    <n v="1"/>
    <n v="1"/>
    <n v="1"/>
    <n v="6660438"/>
    <n v="31872161"/>
    <n v="56211718"/>
  </r>
  <r>
    <x v="10"/>
    <n v="3785"/>
    <x v="34"/>
    <x v="392"/>
    <x v="392"/>
    <x v="383"/>
    <n v="19550"/>
    <n v="225123000201"/>
    <s v="25123225123000201"/>
    <s v="INSTITUCION EDUCATIVA DEPARTAMENTAL INSTITUTO AGRICOLA"/>
    <n v="1"/>
    <n v="9.3881515053415345"/>
    <n v="0.65750776404348088"/>
    <n v="8.2617612282027117E-2"/>
    <n v="1.082617612282027"/>
    <n v="267"/>
    <n v="0"/>
    <n v="0"/>
    <n v="22"/>
    <n v="0"/>
    <n v="132"/>
    <n v="0"/>
    <n v="82"/>
    <n v="0"/>
    <n v="0"/>
    <n v="0"/>
    <n v="31"/>
    <n v="0"/>
    <n v="31"/>
    <n v="0"/>
    <n v="0"/>
    <n v="0"/>
    <n v="0"/>
    <n v="0"/>
    <n v="0"/>
    <n v="0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2723136.228230902"/>
    <n v="23142995.444580317"/>
    <n v="0"/>
    <n v="6179915.8597480049"/>
    <n v="32046048"/>
    <n v="0"/>
    <n v="0"/>
    <n v="0"/>
    <n v="0"/>
    <n v="0"/>
    <n v="0"/>
    <n v="0"/>
    <n v="1235983.171949601"/>
    <n v="1235983"/>
    <n v="33282031"/>
    <n v="124651.80149812734"/>
    <n v="1"/>
    <n v="0"/>
    <n v="0"/>
    <n v="1"/>
    <n v="24249724"/>
    <n v="26253178.295378167"/>
    <n v="26253178"/>
    <n v="22"/>
    <n v="1"/>
    <n v="0"/>
    <n v="1.6923076923076923"/>
    <n v="0"/>
    <n v="1.6923076923076923"/>
    <n v="1.6923076923076923"/>
    <n v="2"/>
    <n v="6660438"/>
    <n v="32913616"/>
    <n v="66195647"/>
  </r>
  <r>
    <x v="10"/>
    <n v="3785"/>
    <x v="34"/>
    <x v="393"/>
    <x v="393"/>
    <x v="384"/>
    <n v="19553"/>
    <n v="225126000067"/>
    <s v="25126225126000067"/>
    <s v="INSTITUCION EDUCATIVA DEPARTAMENTAL RURAL RINCON SANTO"/>
    <n v="1"/>
    <n v="3.2048575756823205"/>
    <n v="0.22445512702535306"/>
    <n v="1.7097481402141929E-2"/>
    <n v="1.0170974814021418"/>
    <n v="1381"/>
    <n v="0"/>
    <n v="0"/>
    <n v="57"/>
    <n v="25"/>
    <n v="461"/>
    <n v="139"/>
    <n v="355"/>
    <n v="157"/>
    <n v="137"/>
    <n v="50"/>
    <n v="0"/>
    <n v="0"/>
    <n v="873"/>
    <n v="0"/>
    <n v="0"/>
    <n v="57"/>
    <n v="0"/>
    <n v="461"/>
    <n v="0"/>
    <n v="355"/>
    <n v="0"/>
    <n v="0"/>
    <n v="0"/>
    <n v="0"/>
    <n v="0"/>
    <n v="92671"/>
    <n v="81839"/>
    <n v="122758"/>
    <n v="150439"/>
    <n v="114333"/>
    <n v="99892"/>
    <n v="152848"/>
    <n v="184139"/>
    <n v="2356386.0174754472"/>
    <n v="24638519.271019086"/>
    <n v="6242842.6310982062"/>
    <n v="0"/>
    <n v="6628404.9614456119"/>
    <n v="82905519.715573773"/>
    <n v="21298200.269717578"/>
    <n v="0"/>
    <n v="144069873"/>
    <n v="0"/>
    <n v="0"/>
    <n v="0"/>
    <n v="0"/>
    <n v="1325680.9922891224"/>
    <n v="16581103.943114754"/>
    <n v="0"/>
    <n v="0"/>
    <n v="17906785"/>
    <n v="161976658"/>
    <n v="117289.39753801592"/>
    <n v="1"/>
    <n v="0"/>
    <n v="0"/>
    <n v="1"/>
    <n v="24249724"/>
    <n v="24664333.205097072"/>
    <n v="24664333"/>
    <n v="82"/>
    <n v="1"/>
    <n v="0"/>
    <n v="4.384615384615385"/>
    <n v="1.1111111111111112"/>
    <n v="5.4957264957264957"/>
    <n v="4"/>
    <n v="4"/>
    <n v="6660438"/>
    <n v="31324771"/>
    <n v="193301429"/>
  </r>
  <r>
    <x v="10"/>
    <n v="3785"/>
    <x v="34"/>
    <x v="393"/>
    <x v="393"/>
    <x v="384"/>
    <n v="26569"/>
    <n v="225126000091"/>
    <s v="25126225126000091"/>
    <s v="INSTITUCION EDUCATIVA DEPARTAMENTAL PABLO HERRERA"/>
    <n v="1"/>
    <n v="3.2048575756823205"/>
    <n v="0.22445512702535306"/>
    <n v="1.7097481402141929E-2"/>
    <n v="1.0170974814021418"/>
    <n v="1484"/>
    <n v="0"/>
    <n v="0"/>
    <n v="129"/>
    <n v="0"/>
    <n v="734"/>
    <n v="0"/>
    <n v="477"/>
    <n v="0"/>
    <n v="1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01127.018008489"/>
    <n v="123037480.85240175"/>
    <n v="22386429.48057906"/>
    <n v="0"/>
    <n v="160425037"/>
    <n v="0"/>
    <n v="0"/>
    <n v="0"/>
    <n v="0"/>
    <n v="0"/>
    <n v="0"/>
    <n v="0"/>
    <n v="0"/>
    <n v="0"/>
    <n v="160425037"/>
    <n v="108103.12466307277"/>
    <n v="1"/>
    <n v="0"/>
    <n v="0"/>
    <n v="1"/>
    <n v="24249724"/>
    <n v="24664333.205097072"/>
    <n v="24664333"/>
    <n v="129"/>
    <n v="1"/>
    <n v="0"/>
    <n v="9.9230769230769234"/>
    <n v="0"/>
    <n v="9.9230769230769234"/>
    <n v="4"/>
    <n v="4"/>
    <n v="6660438"/>
    <n v="31324771"/>
    <n v="191749808"/>
  </r>
  <r>
    <x v="10"/>
    <n v="3785"/>
    <x v="34"/>
    <x v="393"/>
    <x v="393"/>
    <x v="384"/>
    <n v="26570"/>
    <n v="225126000288"/>
    <s v="25126225126000288"/>
    <s v="INSTITUCION EDUCATIVA DEPARTAMENTAL CAPELLANIA"/>
    <n v="1"/>
    <n v="3.2048575756823205"/>
    <n v="0.22445512702535306"/>
    <n v="1.7097481402141929E-2"/>
    <n v="1.0170974814021418"/>
    <n v="1094"/>
    <n v="0"/>
    <n v="0"/>
    <n v="0"/>
    <n v="79"/>
    <n v="0"/>
    <n v="486"/>
    <n v="0"/>
    <n v="398"/>
    <n v="0"/>
    <n v="1"/>
    <n v="0"/>
    <n v="130"/>
    <n v="131"/>
    <n v="0"/>
    <n v="0"/>
    <n v="0"/>
    <n v="0"/>
    <n v="0"/>
    <n v="0"/>
    <n v="0"/>
    <n v="0"/>
    <n v="0"/>
    <n v="1"/>
    <n v="0"/>
    <n v="130"/>
    <n v="92671"/>
    <n v="81839"/>
    <n v="122758"/>
    <n v="150439"/>
    <n v="114333"/>
    <n v="99892"/>
    <n v="152848"/>
    <n v="184139"/>
    <n v="7446179.8152224133"/>
    <n v="73582604.849935383"/>
    <n v="124856.85262196414"/>
    <n v="19891446.640605386"/>
    <n v="0"/>
    <n v="0"/>
    <n v="0"/>
    <n v="0"/>
    <n v="101045088"/>
    <n v="0"/>
    <n v="0"/>
    <n v="24971.370524392827"/>
    <n v="3978289.3281210773"/>
    <n v="0"/>
    <n v="0"/>
    <n v="0"/>
    <n v="0"/>
    <n v="4003261"/>
    <n v="105048349"/>
    <n v="96022.256855575863"/>
    <n v="0"/>
    <n v="0"/>
    <n v="0"/>
    <n v="0"/>
    <n v="19701352"/>
    <n v="20038195.499417052"/>
    <n v="20038195"/>
    <n v="79"/>
    <n v="1"/>
    <n v="0"/>
    <n v="0"/>
    <n v="3.5111111111111111"/>
    <n v="3.5111111111111111"/>
    <n v="3.5111111111111111"/>
    <n v="4"/>
    <n v="6660438"/>
    <n v="26698633"/>
    <n v="131746982"/>
  </r>
  <r>
    <x v="10"/>
    <n v="3785"/>
    <x v="34"/>
    <x v="393"/>
    <x v="393"/>
    <x v="384"/>
    <n v="19555"/>
    <n v="225126000431"/>
    <s v="25126225126000431"/>
    <s v="INSTITUCION EDUCATIVA DEPARTAMENTAL RURAL ANTONIO NARIÑO"/>
    <n v="1"/>
    <n v="3.2048575756823205"/>
    <n v="0.22445512702535306"/>
    <n v="1.7097481402141929E-2"/>
    <n v="1.0170974814021418"/>
    <n v="1318"/>
    <n v="0"/>
    <n v="0"/>
    <n v="74"/>
    <n v="0"/>
    <n v="544"/>
    <n v="0"/>
    <n v="503"/>
    <n v="0"/>
    <n v="197"/>
    <n v="0"/>
    <n v="0"/>
    <n v="0"/>
    <n v="1318"/>
    <n v="0"/>
    <n v="0"/>
    <n v="74"/>
    <n v="0"/>
    <n v="544"/>
    <n v="0"/>
    <n v="503"/>
    <n v="0"/>
    <n v="197"/>
    <n v="0"/>
    <n v="0"/>
    <n v="0"/>
    <n v="92671"/>
    <n v="81839"/>
    <n v="122758"/>
    <n v="150439"/>
    <n v="114333"/>
    <n v="99892"/>
    <n v="152848"/>
    <n v="184139"/>
    <n v="0"/>
    <n v="0"/>
    <n v="0"/>
    <n v="0"/>
    <n v="8605297.6692451797"/>
    <n v="106375096.98799722"/>
    <n v="30625879.219958853"/>
    <n v="0"/>
    <n v="145606274"/>
    <n v="0"/>
    <n v="0"/>
    <n v="0"/>
    <n v="0"/>
    <n v="1721059.5338490361"/>
    <n v="21275019.397599444"/>
    <n v="6125175.8439917704"/>
    <n v="0"/>
    <n v="29121255"/>
    <n v="174727529"/>
    <n v="132570.20409711683"/>
    <n v="1"/>
    <n v="0"/>
    <n v="0"/>
    <n v="1"/>
    <n v="24249724"/>
    <n v="24664333.205097072"/>
    <n v="24664333"/>
    <n v="74"/>
    <n v="1"/>
    <n v="0"/>
    <n v="5.6923076923076925"/>
    <n v="0"/>
    <n v="5.6923076923076925"/>
    <n v="4"/>
    <n v="4"/>
    <n v="6660438"/>
    <n v="31324771"/>
    <n v="206052300"/>
  </r>
  <r>
    <x v="10"/>
    <n v="3785"/>
    <x v="34"/>
    <x v="394"/>
    <x v="394"/>
    <x v="385"/>
    <n v="19617"/>
    <n v="225148000401"/>
    <s v="25148225148000401"/>
    <s v="INSTITUCION EDUCATIVA DEPARTAMENTAL DINDAL"/>
    <n v="1"/>
    <n v="29.183713228131698"/>
    <n v="2.0439080068315283"/>
    <n v="0.2923776220232332"/>
    <n v="1.2923776220232333"/>
    <n v="169"/>
    <n v="0"/>
    <n v="0"/>
    <n v="13"/>
    <n v="0"/>
    <n v="89"/>
    <n v="0"/>
    <n v="46"/>
    <n v="0"/>
    <n v="21"/>
    <n v="0"/>
    <n v="0"/>
    <n v="0"/>
    <n v="169"/>
    <n v="0"/>
    <n v="0"/>
    <n v="13"/>
    <n v="0"/>
    <n v="89"/>
    <n v="0"/>
    <n v="46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1920898.3385641703"/>
    <n v="17428255.03158455"/>
    <n v="4148284.0301911505"/>
    <n v="0"/>
    <n v="23497437"/>
    <n v="0"/>
    <n v="0"/>
    <n v="0"/>
    <n v="0"/>
    <n v="384179.66771283402"/>
    <n v="3485651.00631691"/>
    <n v="829656.80603823019"/>
    <n v="0"/>
    <n v="4699487"/>
    <n v="28196924"/>
    <n v="166845.70414201185"/>
    <n v="1"/>
    <n v="0"/>
    <n v="0"/>
    <n v="1"/>
    <n v="24249724"/>
    <n v="31339800.637839727"/>
    <n v="31339801"/>
    <n v="13"/>
    <n v="1"/>
    <n v="0"/>
    <n v="1"/>
    <n v="0"/>
    <n v="1"/>
    <n v="1"/>
    <n v="1"/>
    <n v="6660438"/>
    <n v="38000239"/>
    <n v="66197163"/>
  </r>
  <r>
    <x v="10"/>
    <n v="3785"/>
    <x v="34"/>
    <x v="394"/>
    <x v="394"/>
    <x v="385"/>
    <n v="19618"/>
    <n v="225148001555"/>
    <s v="25148225148001555"/>
    <s v="INSTITUCIÓN EDUCATIVA DEPARTAMENTAL SAN CARLOS"/>
    <n v="1"/>
    <n v="29.183713228131698"/>
    <n v="2.0439080068315283"/>
    <n v="0.2923776220232332"/>
    <n v="1.2923776220232333"/>
    <n v="189"/>
    <n v="3"/>
    <n v="0"/>
    <n v="16"/>
    <n v="0"/>
    <n v="93"/>
    <n v="0"/>
    <n v="58"/>
    <n v="0"/>
    <n v="19"/>
    <n v="0"/>
    <n v="0"/>
    <n v="0"/>
    <n v="19"/>
    <n v="0"/>
    <n v="0"/>
    <n v="0"/>
    <n v="0"/>
    <n v="0"/>
    <n v="0"/>
    <n v="0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2807466.8025168641"/>
    <n v="19493825.998290867"/>
    <n v="3753209.3606491359"/>
    <n v="0"/>
    <n v="26054502"/>
    <n v="0"/>
    <n v="0"/>
    <n v="0"/>
    <n v="0"/>
    <n v="0"/>
    <n v="0"/>
    <n v="750641.87212982727"/>
    <n v="0"/>
    <n v="750642"/>
    <n v="26805144"/>
    <n v="141826.15873015873"/>
    <n v="1"/>
    <n v="0"/>
    <n v="0"/>
    <n v="1"/>
    <n v="24249724"/>
    <n v="31339800.637839727"/>
    <n v="31339801"/>
    <n v="19"/>
    <n v="0"/>
    <n v="1"/>
    <n v="1.4615384615384615"/>
    <n v="0"/>
    <n v="1.4615384615384615"/>
    <n v="1.4615384615384615"/>
    <n v="2"/>
    <n v="13320876"/>
    <n v="44660677"/>
    <n v="71465821"/>
  </r>
  <r>
    <x v="10"/>
    <n v="3785"/>
    <x v="34"/>
    <x v="394"/>
    <x v="394"/>
    <x v="385"/>
    <n v="19619"/>
    <n v="225148001563"/>
    <s v="25148225148001563"/>
    <s v="INSTITUCION EDUCATIVA DEPARTAMENTAL SAN PEDRO"/>
    <n v="1"/>
    <n v="29.183713228131698"/>
    <n v="2.0439080068315283"/>
    <n v="0.2923776220232332"/>
    <n v="1.2923776220232333"/>
    <n v="217"/>
    <n v="0"/>
    <n v="0"/>
    <n v="13"/>
    <n v="0"/>
    <n v="99"/>
    <n v="0"/>
    <n v="77"/>
    <n v="0"/>
    <n v="28"/>
    <n v="0"/>
    <n v="0"/>
    <n v="0"/>
    <n v="105"/>
    <n v="0"/>
    <n v="0"/>
    <n v="0"/>
    <n v="0"/>
    <n v="0"/>
    <n v="0"/>
    <n v="77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1920898.3385641703"/>
    <n v="22721280.633769486"/>
    <n v="5531045.3735882007"/>
    <n v="0"/>
    <n v="30173224"/>
    <n v="0"/>
    <n v="0"/>
    <n v="0"/>
    <n v="0"/>
    <n v="0"/>
    <n v="1988112.0554548302"/>
    <n v="1106209.0747176402"/>
    <n v="0"/>
    <n v="3094321"/>
    <n v="33267545"/>
    <n v="153306.65898617511"/>
    <n v="1"/>
    <n v="0"/>
    <n v="0"/>
    <n v="1"/>
    <n v="24249724"/>
    <n v="31339800.637839727"/>
    <n v="31339801"/>
    <n v="13"/>
    <n v="1"/>
    <n v="0"/>
    <n v="1"/>
    <n v="0"/>
    <n v="1"/>
    <n v="1"/>
    <n v="1"/>
    <n v="6660438"/>
    <n v="38000239"/>
    <n v="71267784"/>
  </r>
  <r>
    <x v="10"/>
    <n v="3785"/>
    <x v="34"/>
    <x v="394"/>
    <x v="394"/>
    <x v="385"/>
    <n v="19620"/>
    <n v="225148001571"/>
    <s v="25148225148001571"/>
    <s v="INSTITUCION EDUCATIVA DEPARTAMENTAL NOVILLEROS"/>
    <n v="1"/>
    <n v="29.183713228131698"/>
    <n v="2.0439080068315283"/>
    <n v="0.2923776220232332"/>
    <n v="1.2923776220232333"/>
    <n v="196"/>
    <n v="0"/>
    <n v="0"/>
    <n v="20"/>
    <n v="0"/>
    <n v="77"/>
    <n v="0"/>
    <n v="66"/>
    <n v="0"/>
    <n v="33"/>
    <n v="0"/>
    <n v="0"/>
    <n v="0"/>
    <n v="89"/>
    <n v="0"/>
    <n v="0"/>
    <n v="0"/>
    <n v="0"/>
    <n v="0"/>
    <n v="0"/>
    <n v="56"/>
    <n v="0"/>
    <n v="33"/>
    <n v="0"/>
    <n v="0"/>
    <n v="0"/>
    <n v="92671"/>
    <n v="81839"/>
    <n v="122758"/>
    <n v="150439"/>
    <n v="114333"/>
    <n v="99892"/>
    <n v="152848"/>
    <n v="184139"/>
    <n v="0"/>
    <n v="0"/>
    <n v="0"/>
    <n v="0"/>
    <n v="2955228.2131756465"/>
    <n v="18461040.51493771"/>
    <n v="6518732.0474432362"/>
    <n v="0"/>
    <n v="27935001"/>
    <n v="0"/>
    <n v="0"/>
    <n v="0"/>
    <n v="0"/>
    <n v="0"/>
    <n v="1445899.676694422"/>
    <n v="1303746.4094886472"/>
    <n v="0"/>
    <n v="2749646"/>
    <n v="30684647"/>
    <n v="156554.32142857142"/>
    <n v="1"/>
    <n v="0"/>
    <n v="0"/>
    <n v="1"/>
    <n v="24249724"/>
    <n v="31339800.637839727"/>
    <n v="31339801"/>
    <n v="20"/>
    <n v="1"/>
    <n v="0"/>
    <n v="1.5384615384615385"/>
    <n v="0"/>
    <n v="1.5384615384615385"/>
    <n v="1.5384615384615385"/>
    <n v="2"/>
    <n v="6660438"/>
    <n v="38000239"/>
    <n v="68684886"/>
  </r>
  <r>
    <x v="10"/>
    <n v="3785"/>
    <x v="34"/>
    <x v="395"/>
    <x v="395"/>
    <x v="386"/>
    <n v="26606"/>
    <n v="225151000152"/>
    <s v="25151225151000152"/>
    <s v="INSTITUCION EDUCATIVA  DEPARTAMENTAL RURAL RINCON GRANDE"/>
    <n v="1"/>
    <n v="7.5218658892128278"/>
    <n v="0.52680074660462517"/>
    <n v="6.2841861813257266E-2"/>
    <n v="1.0628418618132573"/>
    <n v="212"/>
    <n v="0"/>
    <n v="0"/>
    <n v="8"/>
    <n v="0"/>
    <n v="88"/>
    <n v="0"/>
    <n v="85"/>
    <n v="0"/>
    <n v="1"/>
    <n v="0"/>
    <n v="30"/>
    <n v="0"/>
    <n v="212"/>
    <n v="0"/>
    <n v="0"/>
    <n v="8"/>
    <n v="0"/>
    <n v="88"/>
    <n v="0"/>
    <n v="85"/>
    <n v="0"/>
    <n v="1"/>
    <n v="0"/>
    <n v="30"/>
    <n v="0"/>
    <n v="92671"/>
    <n v="81839"/>
    <n v="122758"/>
    <n v="150439"/>
    <n v="114333"/>
    <n v="99892"/>
    <n v="152848"/>
    <n v="184139"/>
    <n v="0"/>
    <n v="0"/>
    <n v="0"/>
    <n v="0"/>
    <n v="972143.18869356124"/>
    <n v="18367306.072023232"/>
    <n v="162453.25289443275"/>
    <n v="5871319.1277729422"/>
    <n v="25373222"/>
    <n v="0"/>
    <n v="0"/>
    <n v="0"/>
    <n v="0"/>
    <n v="194428.63773871225"/>
    <n v="3673461.2144046468"/>
    <n v="32490.650578886554"/>
    <n v="1174263.8255545883"/>
    <n v="5074644"/>
    <n v="30447866"/>
    <n v="143622.00943396226"/>
    <n v="1"/>
    <n v="0"/>
    <n v="0"/>
    <n v="1"/>
    <n v="24249724"/>
    <n v="25773621.804617628"/>
    <n v="25773622"/>
    <n v="8"/>
    <n v="1"/>
    <n v="0"/>
    <n v="0.61538461538461542"/>
    <n v="0"/>
    <n v="0.61538461538461542"/>
    <n v="0.61538461538461542"/>
    <n v="1"/>
    <n v="6660438"/>
    <n v="32434060"/>
    <n v="62881926"/>
  </r>
  <r>
    <x v="10"/>
    <n v="3785"/>
    <x v="34"/>
    <x v="395"/>
    <x v="395"/>
    <x v="386"/>
    <n v="19623"/>
    <n v="225151000195"/>
    <s v="25151225151000195"/>
    <s v="INSTITUCIÓN EDUCATIVA RURAL DEPARTAMENTAL MERCADILLO PRIMERO"/>
    <n v="1"/>
    <n v="7.5218658892128278"/>
    <n v="0.52680074660462517"/>
    <n v="6.2841861813257266E-2"/>
    <n v="1.0628418618132573"/>
    <n v="299"/>
    <n v="0"/>
    <n v="0"/>
    <n v="18"/>
    <n v="0"/>
    <n v="142"/>
    <n v="0"/>
    <n v="99"/>
    <n v="0"/>
    <n v="0"/>
    <n v="0"/>
    <n v="40"/>
    <n v="0"/>
    <n v="299"/>
    <n v="0"/>
    <n v="0"/>
    <n v="18"/>
    <n v="0"/>
    <n v="142"/>
    <n v="0"/>
    <n v="99"/>
    <n v="0"/>
    <n v="0"/>
    <n v="0"/>
    <n v="40"/>
    <n v="0"/>
    <n v="92671"/>
    <n v="81839"/>
    <n v="122758"/>
    <n v="150439"/>
    <n v="114333"/>
    <n v="99892"/>
    <n v="152848"/>
    <n v="184139"/>
    <n v="0"/>
    <n v="0"/>
    <n v="0"/>
    <n v="0"/>
    <n v="2187322.1745605129"/>
    <n v="25586825.221720226"/>
    <n v="0"/>
    <n v="7828425.5036972556"/>
    <n v="35602573"/>
    <n v="0"/>
    <n v="0"/>
    <n v="0"/>
    <n v="0"/>
    <n v="437464.43491210259"/>
    <n v="5117365.0443440462"/>
    <n v="0"/>
    <n v="1565685.1007394511"/>
    <n v="7120515"/>
    <n v="42723088"/>
    <n v="142886.58193979933"/>
    <n v="1"/>
    <n v="0"/>
    <n v="0"/>
    <n v="1"/>
    <n v="24249724"/>
    <n v="25773621.804617628"/>
    <n v="25773622"/>
    <n v="18"/>
    <n v="1"/>
    <n v="0"/>
    <n v="1.3846153846153846"/>
    <n v="0"/>
    <n v="1.3846153846153846"/>
    <n v="1.3846153846153846"/>
    <n v="2"/>
    <n v="6660438"/>
    <n v="32434060"/>
    <n v="75157148"/>
  </r>
  <r>
    <x v="10"/>
    <n v="3785"/>
    <x v="34"/>
    <x v="395"/>
    <x v="395"/>
    <x v="386"/>
    <n v="26607"/>
    <n v="225151000381"/>
    <s v="25151225151000381"/>
    <s v="INSTITUCION EDUCATIVA RURAL DEPARTAMENTAL RIONEGRO SUR"/>
    <n v="1"/>
    <n v="7.5218658892128278"/>
    <n v="0.52680074660462517"/>
    <n v="6.2841861813257266E-2"/>
    <n v="1.0628418618132573"/>
    <n v="254"/>
    <n v="0"/>
    <n v="0"/>
    <n v="14"/>
    <n v="0"/>
    <n v="126"/>
    <n v="0"/>
    <n v="77"/>
    <n v="0"/>
    <n v="37"/>
    <n v="0"/>
    <n v="0"/>
    <n v="0"/>
    <n v="254"/>
    <n v="0"/>
    <n v="0"/>
    <n v="14"/>
    <n v="0"/>
    <n v="126"/>
    <n v="0"/>
    <n v="77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1701250.5802137321"/>
    <n v="21552388.049830731"/>
    <n v="6010770.3570940122"/>
    <n v="0"/>
    <n v="29264409"/>
    <n v="0"/>
    <n v="0"/>
    <n v="0"/>
    <n v="0"/>
    <n v="340250.11604274646"/>
    <n v="4310477.6099661458"/>
    <n v="1202154.0714188023"/>
    <n v="0"/>
    <n v="5852882"/>
    <n v="35117291"/>
    <n v="138257.05118110238"/>
    <n v="1"/>
    <n v="0"/>
    <n v="0"/>
    <n v="1"/>
    <n v="24249724"/>
    <n v="25773621.804617628"/>
    <n v="25773622"/>
    <n v="14"/>
    <n v="1"/>
    <n v="0"/>
    <n v="1.0769230769230769"/>
    <n v="0"/>
    <n v="1.0769230769230769"/>
    <n v="1.0769230769230769"/>
    <n v="2"/>
    <n v="6660438"/>
    <n v="32434060"/>
    <n v="67551351"/>
  </r>
  <r>
    <x v="10"/>
    <n v="3785"/>
    <x v="34"/>
    <x v="396"/>
    <x v="396"/>
    <x v="387"/>
    <n v="19627"/>
    <n v="225154000064"/>
    <s v="25154225154000064"/>
    <s v="INSTITUCIÓN EDUCATIVA RURAL DEPARTAMENTAL EL HATO"/>
    <n v="1"/>
    <n v="13.023890784982935"/>
    <n v="0.91214008469168795"/>
    <n v="0.12114305133718992"/>
    <n v="1.1211430513371898"/>
    <n v="97"/>
    <n v="0"/>
    <n v="0"/>
    <n v="5"/>
    <n v="0"/>
    <n v="49"/>
    <n v="0"/>
    <n v="34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0918.24244267459"/>
    <n v="9295437.3997864891"/>
    <n v="1542280.2579970811"/>
    <n v="0"/>
    <n v="11478636"/>
    <n v="0"/>
    <n v="0"/>
    <n v="0"/>
    <n v="0"/>
    <n v="0"/>
    <n v="0"/>
    <n v="0"/>
    <n v="0"/>
    <n v="0"/>
    <n v="11478636"/>
    <n v="118336.45360824742"/>
    <n v="1"/>
    <n v="0"/>
    <n v="0"/>
    <n v="1"/>
    <n v="24249724"/>
    <n v="27187409.559444685"/>
    <n v="27187410"/>
    <n v="5"/>
    <n v="1"/>
    <n v="0"/>
    <n v="0.38461538461538464"/>
    <n v="0"/>
    <n v="0.38461538461538464"/>
    <n v="0.38461538461538464"/>
    <n v="1"/>
    <n v="6660438"/>
    <n v="33847848"/>
    <n v="45326484"/>
  </r>
  <r>
    <x v="10"/>
    <n v="3785"/>
    <x v="34"/>
    <x v="396"/>
    <x v="396"/>
    <x v="387"/>
    <n v="19628"/>
    <n v="225154000188"/>
    <s v="25154225154000188"/>
    <s v="INSTITUCIÓN EDUCATIVA RURAL DEPARTAMENTAL SAN JOSE"/>
    <n v="1"/>
    <n v="13.023890784982935"/>
    <n v="0.91214008469168795"/>
    <n v="0.12114305133718992"/>
    <n v="1.1211430513371898"/>
    <n v="211"/>
    <n v="0"/>
    <n v="0"/>
    <n v="19"/>
    <n v="0"/>
    <n v="86"/>
    <n v="0"/>
    <n v="85"/>
    <n v="0"/>
    <n v="0"/>
    <n v="0"/>
    <n v="21"/>
    <n v="0"/>
    <n v="21"/>
    <n v="0"/>
    <n v="0"/>
    <n v="0"/>
    <n v="0"/>
    <n v="0"/>
    <n v="0"/>
    <n v="0"/>
    <n v="0"/>
    <n v="0"/>
    <n v="0"/>
    <n v="21"/>
    <n v="0"/>
    <n v="92671"/>
    <n v="81839"/>
    <n v="122758"/>
    <n v="150439"/>
    <n v="114333"/>
    <n v="99892"/>
    <n v="152848"/>
    <n v="184139"/>
    <n v="0"/>
    <n v="0"/>
    <n v="0"/>
    <n v="0"/>
    <n v="2435489.3212821637"/>
    <n v="19150840.907993849"/>
    <n v="0"/>
    <n v="4335369.3669337546"/>
    <n v="25921700"/>
    <n v="0"/>
    <n v="0"/>
    <n v="0"/>
    <n v="0"/>
    <n v="0"/>
    <n v="0"/>
    <n v="0"/>
    <n v="867073.87338675105"/>
    <n v="867074"/>
    <n v="26788774"/>
    <n v="126961.01421800948"/>
    <n v="1"/>
    <n v="0"/>
    <n v="0"/>
    <n v="1"/>
    <n v="24249724"/>
    <n v="27187409.559444685"/>
    <n v="27187410"/>
    <n v="19"/>
    <n v="1"/>
    <n v="0"/>
    <n v="1.4615384615384615"/>
    <n v="0"/>
    <n v="1.4615384615384615"/>
    <n v="1.4615384615384615"/>
    <n v="2"/>
    <n v="6660438"/>
    <n v="33847848"/>
    <n v="60636622"/>
  </r>
  <r>
    <x v="10"/>
    <n v="10904"/>
    <x v="35"/>
    <x v="398"/>
    <x v="398"/>
    <x v="389"/>
    <n v="11543"/>
    <n v="225175000145"/>
    <s v="25175225175000145"/>
    <s v="INSTITUCION EDUCATIVA OFICIAL LA BALSA"/>
    <n v="1"/>
    <n v="3.0375991239039091"/>
    <n v="0.21274102861272876"/>
    <n v="1.5325158142734387E-2"/>
    <n v="1.0153251581427345"/>
    <n v="659"/>
    <n v="0"/>
    <n v="0"/>
    <n v="36"/>
    <n v="0"/>
    <n v="271"/>
    <n v="0"/>
    <n v="269"/>
    <n v="0"/>
    <n v="0"/>
    <n v="0"/>
    <n v="8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79066.1670135977"/>
    <n v="54768344.77648478"/>
    <n v="0"/>
    <n v="15517759.621505333"/>
    <n v="74465171"/>
    <n v="0"/>
    <n v="0"/>
    <n v="0"/>
    <n v="0"/>
    <n v="0"/>
    <n v="0"/>
    <n v="0"/>
    <n v="0"/>
    <n v="0"/>
    <n v="74465171"/>
    <n v="112997.22458270106"/>
    <n v="1"/>
    <n v="0"/>
    <n v="0"/>
    <n v="1"/>
    <n v="24249724"/>
    <n v="24621354.855217665"/>
    <n v="24621355"/>
    <n v="36"/>
    <n v="1"/>
    <n v="0"/>
    <n v="2.7692307692307692"/>
    <n v="0"/>
    <n v="2.7692307692307692"/>
    <n v="2.7692307692307692"/>
    <n v="3"/>
    <n v="6660438"/>
    <n v="31281793"/>
    <n v="105746964"/>
  </r>
  <r>
    <x v="10"/>
    <n v="10904"/>
    <x v="35"/>
    <x v="398"/>
    <x v="398"/>
    <x v="389"/>
    <n v="11544"/>
    <n v="225175000153"/>
    <s v="25175225175000153"/>
    <s v="INSTITUCION EDUCATIVA CERCA DE PIEDRA"/>
    <n v="1"/>
    <n v="3.0375991239039091"/>
    <n v="0.21274102861272876"/>
    <n v="1.5325158142734387E-2"/>
    <n v="1.0153251581427345"/>
    <n v="816"/>
    <n v="0"/>
    <n v="0"/>
    <n v="40"/>
    <n v="0"/>
    <n v="310"/>
    <n v="0"/>
    <n v="320"/>
    <n v="0"/>
    <n v="0"/>
    <n v="0"/>
    <n v="14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43406.8522373307"/>
    <n v="63896402.239232242"/>
    <n v="0"/>
    <n v="27296300.057105768"/>
    <n v="95836109"/>
    <n v="0"/>
    <n v="0"/>
    <n v="0"/>
    <n v="0"/>
    <n v="0"/>
    <n v="0"/>
    <n v="0"/>
    <n v="0"/>
    <n v="0"/>
    <n v="95836109"/>
    <n v="117446.21200980392"/>
    <n v="1"/>
    <n v="0"/>
    <n v="0"/>
    <n v="1"/>
    <n v="24249724"/>
    <n v="24621354.855217665"/>
    <n v="24621355"/>
    <n v="40"/>
    <n v="1"/>
    <n v="0"/>
    <n v="3.0769230769230771"/>
    <n v="0"/>
    <n v="3.0769230769230771"/>
    <n v="3.0769230769230771"/>
    <n v="4"/>
    <n v="6660438"/>
    <n v="31281793"/>
    <n v="127117902"/>
  </r>
  <r>
    <x v="10"/>
    <n v="10904"/>
    <x v="35"/>
    <x v="398"/>
    <x v="398"/>
    <x v="389"/>
    <n v="11545"/>
    <n v="225175000161"/>
    <s v="25175225175000161"/>
    <s v="INSTITUCION EDUCATIVA FONQUETA"/>
    <n v="1"/>
    <n v="3.0375991239039091"/>
    <n v="0.21274102861272876"/>
    <n v="1.5325158142734387E-2"/>
    <n v="1.0153251581427345"/>
    <n v="866"/>
    <n v="57"/>
    <n v="0"/>
    <n v="64"/>
    <n v="0"/>
    <n v="374"/>
    <n v="0"/>
    <n v="275"/>
    <n v="0"/>
    <n v="9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46305.728017924"/>
    <n v="65823436.592478931"/>
    <n v="14898280.298092866"/>
    <n v="0"/>
    <n v="94768023"/>
    <n v="0"/>
    <n v="0"/>
    <n v="0"/>
    <n v="0"/>
    <n v="0"/>
    <n v="0"/>
    <n v="0"/>
    <n v="0"/>
    <n v="0"/>
    <n v="94768023"/>
    <n v="109431.89722863742"/>
    <n v="1"/>
    <n v="0"/>
    <n v="0"/>
    <n v="1"/>
    <n v="24249724"/>
    <n v="24621354.855217665"/>
    <n v="24621355"/>
    <n v="121"/>
    <n v="1"/>
    <n v="0"/>
    <n v="9.3076923076923084"/>
    <n v="0"/>
    <n v="9.3076923076923084"/>
    <n v="4"/>
    <n v="4"/>
    <n v="6660438"/>
    <n v="31281793"/>
    <n v="126049816"/>
  </r>
  <r>
    <x v="10"/>
    <n v="10904"/>
    <x v="35"/>
    <x v="398"/>
    <x v="398"/>
    <x v="389"/>
    <n v="11547"/>
    <n v="225175000188"/>
    <s v="25175225175000188"/>
    <s v="INSTITUCION EDUCATIVA FAGUA"/>
    <n v="1"/>
    <n v="3.0375991239039091"/>
    <n v="0.21274102861272876"/>
    <n v="1.5325158142734387E-2"/>
    <n v="1.0153251581427345"/>
    <n v="1417"/>
    <n v="51"/>
    <n v="0"/>
    <n v="102"/>
    <n v="0"/>
    <n v="627"/>
    <n v="0"/>
    <n v="468"/>
    <n v="0"/>
    <n v="0"/>
    <n v="0"/>
    <n v="169"/>
    <n v="0"/>
    <n v="898"/>
    <n v="0"/>
    <n v="0"/>
    <n v="102"/>
    <n v="0"/>
    <n v="627"/>
    <n v="0"/>
    <n v="0"/>
    <n v="0"/>
    <n v="0"/>
    <n v="0"/>
    <n v="169"/>
    <n v="0"/>
    <n v="92671"/>
    <n v="81839"/>
    <n v="122758"/>
    <n v="150439"/>
    <n v="114333"/>
    <n v="99892"/>
    <n v="152848"/>
    <n v="184139"/>
    <n v="0"/>
    <n v="0"/>
    <n v="0"/>
    <n v="0"/>
    <n v="17761031.209807791"/>
    <n v="111058032.46342747"/>
    <n v="0"/>
    <n v="31596402.120896403"/>
    <n v="160415466"/>
    <n v="0"/>
    <n v="0"/>
    <n v="0"/>
    <n v="0"/>
    <n v="2368137.4946410386"/>
    <n v="12718426.731428133"/>
    <n v="0"/>
    <n v="6319280.4241792811"/>
    <n v="21405845"/>
    <n v="181821311"/>
    <n v="128314.26323218066"/>
    <n v="1"/>
    <n v="0"/>
    <n v="0"/>
    <n v="1"/>
    <n v="24249724"/>
    <n v="24621354.855217665"/>
    <n v="24621355"/>
    <n v="153"/>
    <n v="0"/>
    <n v="1"/>
    <n v="11.76923076923077"/>
    <n v="0"/>
    <n v="11.76923076923077"/>
    <n v="4"/>
    <n v="4"/>
    <n v="26641753"/>
    <n v="51263108"/>
    <n v="233084419"/>
  </r>
  <r>
    <x v="10"/>
    <n v="10904"/>
    <x v="35"/>
    <x v="398"/>
    <x v="398"/>
    <x v="389"/>
    <n v="11559"/>
    <n v="225175000242"/>
    <s v="25175225175000242"/>
    <s v="INSTITUCION EDUCATIVA BOJACA"/>
    <n v="1"/>
    <n v="3.0375991239039091"/>
    <n v="0.21274102861272876"/>
    <n v="1.5325158142734387E-2"/>
    <n v="1.0153251581427345"/>
    <n v="1034"/>
    <n v="30"/>
    <n v="0"/>
    <n v="66"/>
    <n v="0"/>
    <n v="457"/>
    <n v="0"/>
    <n v="375"/>
    <n v="0"/>
    <n v="0"/>
    <n v="0"/>
    <n v="10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44176.445369594"/>
    <n v="84383820.10006544"/>
    <n v="0"/>
    <n v="19817861.685295969"/>
    <n v="115345858"/>
    <n v="0"/>
    <n v="0"/>
    <n v="0"/>
    <n v="0"/>
    <n v="0"/>
    <n v="0"/>
    <n v="0"/>
    <n v="0"/>
    <n v="0"/>
    <n v="115345858"/>
    <n v="111553.05415860735"/>
    <n v="1"/>
    <n v="0"/>
    <n v="0"/>
    <n v="1"/>
    <n v="24249724"/>
    <n v="24621354.855217665"/>
    <n v="24621355"/>
    <n v="96"/>
    <n v="0"/>
    <n v="1"/>
    <n v="7.384615384615385"/>
    <n v="0"/>
    <n v="7.384615384615385"/>
    <n v="4"/>
    <n v="4"/>
    <n v="26641753"/>
    <n v="51263108"/>
    <n v="166608966"/>
  </r>
  <r>
    <x v="10"/>
    <n v="10904"/>
    <x v="35"/>
    <x v="398"/>
    <x v="398"/>
    <x v="389"/>
    <n v="11560"/>
    <n v="225175000340"/>
    <s v="25175225175000340"/>
    <s v="INSTITUCION EDUCATIVA FUSCA"/>
    <n v="1"/>
    <n v="3.0375991239039091"/>
    <n v="0.21274102861272876"/>
    <n v="1.5325158142734387E-2"/>
    <n v="1.0153251581427345"/>
    <n v="596"/>
    <n v="19"/>
    <n v="0"/>
    <n v="13"/>
    <n v="0"/>
    <n v="198"/>
    <n v="0"/>
    <n v="280"/>
    <n v="0"/>
    <n v="86"/>
    <n v="0"/>
    <n v="0"/>
    <n v="0"/>
    <n v="19"/>
    <n v="19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14725.4817898646"/>
    <n v="48480127.413258746"/>
    <n v="13346376.100374859"/>
    <n v="0"/>
    <n v="65541229"/>
    <n v="0"/>
    <n v="0"/>
    <n v="0"/>
    <n v="0"/>
    <n v="441123.65096254641"/>
    <n v="0"/>
    <n v="0"/>
    <n v="0"/>
    <n v="441124"/>
    <n v="65982353"/>
    <n v="110708.64597315436"/>
    <n v="1"/>
    <n v="0"/>
    <n v="0"/>
    <n v="1"/>
    <n v="24249724"/>
    <n v="24621354.855217665"/>
    <n v="24621355"/>
    <n v="32"/>
    <n v="0"/>
    <n v="1"/>
    <n v="2.4615384615384617"/>
    <n v="0"/>
    <n v="2.4615384615384617"/>
    <n v="2.4615384615384617"/>
    <n v="3"/>
    <n v="19981315"/>
    <n v="44602670"/>
    <n v="110585023"/>
  </r>
  <r>
    <x v="10"/>
    <n v="10904"/>
    <x v="35"/>
    <x v="398"/>
    <x v="398"/>
    <x v="389"/>
    <n v="11895"/>
    <n v="225175000781"/>
    <s v="25175225175000781"/>
    <s v="INSTITUCION EDUCATIVA SAN JOSEMARIA ESCRIVA DE BALAGUER"/>
    <n v="1"/>
    <n v="3.0375991239039091"/>
    <n v="0.21274102861272876"/>
    <n v="1.5325158142734387E-2"/>
    <n v="1.0153251581427345"/>
    <n v="1599"/>
    <n v="0"/>
    <n v="0"/>
    <n v="49"/>
    <n v="48"/>
    <n v="301"/>
    <n v="347"/>
    <n v="186"/>
    <n v="417"/>
    <n v="0"/>
    <n v="0"/>
    <n v="0"/>
    <n v="25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16377.4910517763"/>
    <n v="63483201.451573841"/>
    <n v="0"/>
    <n v="38338869.867924541"/>
    <n v="5688173.3939907299"/>
    <n v="49392933.159533493"/>
    <n v="0"/>
    <n v="0"/>
    <n v="161419555"/>
    <n v="0"/>
    <n v="0"/>
    <n v="0"/>
    <n v="0"/>
    <n v="0"/>
    <n v="0"/>
    <n v="0"/>
    <n v="0"/>
    <n v="0"/>
    <n v="161419555"/>
    <n v="100950.31582238899"/>
    <n v="1"/>
    <n v="0"/>
    <n v="0"/>
    <n v="1"/>
    <n v="24249724"/>
    <n v="24621354.855217665"/>
    <n v="24621355"/>
    <n v="97"/>
    <n v="0"/>
    <n v="1"/>
    <n v="3.7692307692307692"/>
    <n v="2.1333333333333333"/>
    <n v="5.9025641025641029"/>
    <n v="4"/>
    <n v="4"/>
    <n v="26641753"/>
    <n v="51263108"/>
    <n v="212682663"/>
  </r>
  <r>
    <x v="10"/>
    <n v="3785"/>
    <x v="34"/>
    <x v="399"/>
    <x v="399"/>
    <x v="390"/>
    <n v="18789"/>
    <n v="225178000375"/>
    <s v="25178225178000375"/>
    <s v="INSTITUCIÓN EDUCATIVA DEPARTAMENTAL RURAL CEREZOS GRANDES"/>
    <n v="1"/>
    <n v="9.5199443413729128"/>
    <n v="0.66673799566965752"/>
    <n v="8.4014130701503764E-2"/>
    <n v="1.0840141307015037"/>
    <n v="290"/>
    <n v="6"/>
    <n v="0"/>
    <n v="10"/>
    <n v="0"/>
    <n v="102"/>
    <n v="0"/>
    <n v="116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83017.4016879203"/>
    <n v="23605986.020599544"/>
    <n v="9278605.9435699526"/>
    <n v="0"/>
    <n v="34867609"/>
    <n v="0"/>
    <n v="0"/>
    <n v="0"/>
    <n v="0"/>
    <n v="0"/>
    <n v="0"/>
    <n v="0"/>
    <n v="0"/>
    <n v="0"/>
    <n v="34867609"/>
    <n v="120233.13448275861"/>
    <n v="1"/>
    <n v="0"/>
    <n v="0"/>
    <n v="1"/>
    <n v="24249724"/>
    <n v="26287043.48161139"/>
    <n v="26287043"/>
    <n v="16"/>
    <n v="0"/>
    <n v="1"/>
    <n v="1.2307692307692308"/>
    <n v="0"/>
    <n v="1.2307692307692308"/>
    <n v="1.2307692307692308"/>
    <n v="2"/>
    <n v="13320876"/>
    <n v="39607919"/>
    <n v="74475528"/>
  </r>
  <r>
    <x v="10"/>
    <n v="3785"/>
    <x v="34"/>
    <x v="400"/>
    <x v="400"/>
    <x v="391"/>
    <n v="33600"/>
    <n v="225181000149"/>
    <s v="25181225181000149"/>
    <s v="INSTITUCIÓN EDUCATIVA DEPARTAMENTAL EL HATO"/>
    <n v="1"/>
    <n v="8.2191780821917817"/>
    <n v="0.57563764283334329"/>
    <n v="7.0230801538242793E-2"/>
    <n v="1.0702308015382429"/>
    <n v="504"/>
    <n v="0"/>
    <n v="0"/>
    <n v="25"/>
    <n v="0"/>
    <n v="203"/>
    <n v="0"/>
    <n v="188"/>
    <n v="0"/>
    <n v="28"/>
    <n v="0"/>
    <n v="60"/>
    <n v="0"/>
    <n v="60"/>
    <n v="0"/>
    <n v="0"/>
    <n v="0"/>
    <n v="0"/>
    <n v="0"/>
    <n v="0"/>
    <n v="0"/>
    <n v="0"/>
    <n v="0"/>
    <n v="0"/>
    <n v="60"/>
    <n v="0"/>
    <n v="92671"/>
    <n v="81839"/>
    <n v="122758"/>
    <n v="150439"/>
    <n v="114333"/>
    <n v="99892"/>
    <n v="152848"/>
    <n v="184139"/>
    <n v="0"/>
    <n v="0"/>
    <n v="0"/>
    <n v="0"/>
    <n v="3059067.4558067983"/>
    <n v="41800830.633857943"/>
    <n v="4580313.8514984855"/>
    <n v="11824273.77386703"/>
    <n v="61264486"/>
    <n v="0"/>
    <n v="0"/>
    <n v="0"/>
    <n v="0"/>
    <n v="0"/>
    <n v="0"/>
    <n v="0"/>
    <n v="2364854.7547734063"/>
    <n v="2364855"/>
    <n v="63629341"/>
    <n v="126248.69246031746"/>
    <n v="1"/>
    <n v="0"/>
    <n v="0"/>
    <n v="1"/>
    <n v="24249724"/>
    <n v="25952801.553601164"/>
    <n v="25952802"/>
    <n v="25"/>
    <n v="0"/>
    <n v="1"/>
    <n v="1.9230769230769231"/>
    <n v="0"/>
    <n v="1.9230769230769231"/>
    <n v="1.9230769230769231"/>
    <n v="2"/>
    <n v="13320876"/>
    <n v="39273678"/>
    <n v="102903019"/>
  </r>
  <r>
    <x v="10"/>
    <n v="3785"/>
    <x v="34"/>
    <x v="400"/>
    <x v="400"/>
    <x v="391"/>
    <n v="26366"/>
    <n v="225181000220"/>
    <s v="25181225181000220"/>
    <s v="INSTITUCION EDUCATIVA DEPARTAMENTAL FERRALARADA"/>
    <n v="1"/>
    <n v="8.2191780821917817"/>
    <n v="0.57563764283334329"/>
    <n v="7.0230801538242793E-2"/>
    <n v="1.0702308015382429"/>
    <n v="359"/>
    <n v="0"/>
    <n v="0"/>
    <n v="17"/>
    <n v="0"/>
    <n v="131"/>
    <n v="0"/>
    <n v="154"/>
    <n v="0"/>
    <n v="0"/>
    <n v="0"/>
    <n v="57"/>
    <n v="0"/>
    <n v="57"/>
    <n v="0"/>
    <n v="0"/>
    <n v="0"/>
    <n v="0"/>
    <n v="0"/>
    <n v="0"/>
    <n v="0"/>
    <n v="0"/>
    <n v="0"/>
    <n v="0"/>
    <n v="57"/>
    <n v="0"/>
    <n v="92671"/>
    <n v="81839"/>
    <n v="122758"/>
    <n v="150439"/>
    <n v="114333"/>
    <n v="99892"/>
    <n v="152848"/>
    <n v="184139"/>
    <n v="0"/>
    <n v="0"/>
    <n v="0"/>
    <n v="0"/>
    <n v="2080165.8699486228"/>
    <n v="30468636.139768574"/>
    <n v="0"/>
    <n v="11233060.08517368"/>
    <n v="43781862"/>
    <n v="0"/>
    <n v="0"/>
    <n v="0"/>
    <n v="0"/>
    <n v="0"/>
    <n v="0"/>
    <n v="0"/>
    <n v="2246612.017034736"/>
    <n v="2246612"/>
    <n v="46028474"/>
    <n v="128213.01949860725"/>
    <n v="1"/>
    <n v="0"/>
    <n v="0"/>
    <n v="1"/>
    <n v="24249724"/>
    <n v="25952801.553601164"/>
    <n v="25952802"/>
    <n v="17"/>
    <n v="1"/>
    <n v="0"/>
    <n v="1.3076923076923077"/>
    <n v="0"/>
    <n v="1.3076923076923077"/>
    <n v="1.3076923076923077"/>
    <n v="2"/>
    <n v="6660438"/>
    <n v="32613240"/>
    <n v="78641714"/>
  </r>
  <r>
    <x v="10"/>
    <n v="3785"/>
    <x v="34"/>
    <x v="402"/>
    <x v="402"/>
    <x v="393"/>
    <n v="19439"/>
    <n v="225200000058"/>
    <s v="25200225200000058"/>
    <s v="INSTITUCIÓN EDUCATIVA DEPARTAMENTAL POSTPRIMARIA RURAL EL MORTIÑO"/>
    <n v="1"/>
    <n v="3.5959809624537282"/>
    <n v="0.2518478105962203"/>
    <n v="2.1241948054216309E-2"/>
    <n v="1.0212419480542163"/>
    <n v="370"/>
    <n v="0"/>
    <n v="0"/>
    <n v="18"/>
    <n v="0"/>
    <n v="154"/>
    <n v="0"/>
    <n v="150"/>
    <n v="0"/>
    <n v="0"/>
    <n v="0"/>
    <n v="48"/>
    <n v="0"/>
    <n v="48"/>
    <n v="0"/>
    <n v="0"/>
    <n v="0"/>
    <n v="0"/>
    <n v="0"/>
    <n v="0"/>
    <n v="0"/>
    <n v="0"/>
    <n v="0"/>
    <n v="0"/>
    <n v="48"/>
    <n v="0"/>
    <n v="92671"/>
    <n v="81839"/>
    <n v="122758"/>
    <n v="150439"/>
    <n v="114333"/>
    <n v="99892"/>
    <n v="152848"/>
    <n v="184139"/>
    <n v="0"/>
    <n v="0"/>
    <n v="0"/>
    <n v="0"/>
    <n v="2101709.8016438889"/>
    <n v="31012225.805209659"/>
    <n v="0"/>
    <n v="9026422.6114922557"/>
    <n v="42140358"/>
    <n v="0"/>
    <n v="0"/>
    <n v="0"/>
    <n v="0"/>
    <n v="0"/>
    <n v="0"/>
    <n v="0"/>
    <n v="1805284.5222984513"/>
    <n v="1805285"/>
    <n v="43945643"/>
    <n v="118772.00810810812"/>
    <n v="1"/>
    <n v="0"/>
    <n v="0"/>
    <n v="1"/>
    <n v="24249724"/>
    <n v="24764835.377537083"/>
    <n v="24764835"/>
    <n v="18"/>
    <n v="1"/>
    <n v="0"/>
    <n v="1.3846153846153846"/>
    <n v="0"/>
    <n v="1.3846153846153846"/>
    <n v="1.3846153846153846"/>
    <n v="2"/>
    <n v="6660438"/>
    <n v="31425273"/>
    <n v="75370916"/>
  </r>
  <r>
    <x v="10"/>
    <n v="3785"/>
    <x v="34"/>
    <x v="402"/>
    <x v="402"/>
    <x v="393"/>
    <n v="19440"/>
    <n v="225200000201"/>
    <s v="25200225200000201"/>
    <s v="INSTITUCIÓN EDUCATIVA DEPARTAMENTAL POSTPRIMARIA RURAL EL ALTICO"/>
    <n v="1"/>
    <n v="3.5959809624537282"/>
    <n v="0.2518478105962203"/>
    <n v="2.1241948054216309E-2"/>
    <n v="1.0212419480542163"/>
    <n v="978"/>
    <n v="0"/>
    <n v="0"/>
    <n v="44"/>
    <n v="8"/>
    <n v="377"/>
    <n v="57"/>
    <n v="359"/>
    <n v="0"/>
    <n v="1"/>
    <n v="0"/>
    <n v="132"/>
    <n v="0"/>
    <n v="913"/>
    <n v="0"/>
    <n v="0"/>
    <n v="44"/>
    <n v="0"/>
    <n v="377"/>
    <n v="0"/>
    <n v="359"/>
    <n v="0"/>
    <n v="1"/>
    <n v="0"/>
    <n v="132"/>
    <n v="0"/>
    <n v="92671"/>
    <n v="81839"/>
    <n v="122758"/>
    <n v="150439"/>
    <n v="114333"/>
    <n v="99892"/>
    <n v="152848"/>
    <n v="184139"/>
    <n v="757116.10054505826"/>
    <n v="4763912.9278481137"/>
    <n v="0"/>
    <n v="0"/>
    <n v="5137512.8484628396"/>
    <n v="75082230.896823391"/>
    <n v="156094.78927619086"/>
    <n v="24822662.181603704"/>
    <n v="110719530"/>
    <n v="0"/>
    <n v="0"/>
    <n v="0"/>
    <n v="0"/>
    <n v="1027502.5696925679"/>
    <n v="15016446.179364678"/>
    <n v="31218.957855238172"/>
    <n v="4964532.4363207417"/>
    <n v="21039700"/>
    <n v="131759230"/>
    <n v="134723.1390593047"/>
    <n v="1"/>
    <n v="0"/>
    <n v="0"/>
    <n v="1"/>
    <n v="24249724"/>
    <n v="24764835.377537083"/>
    <n v="24764835"/>
    <n v="52"/>
    <n v="1"/>
    <n v="0"/>
    <n v="3.3846153846153846"/>
    <n v="0.35555555555555557"/>
    <n v="3.7401709401709402"/>
    <n v="3.7401709401709402"/>
    <n v="4"/>
    <n v="6660438"/>
    <n v="31425273"/>
    <n v="163184503"/>
  </r>
  <r>
    <x v="10"/>
    <n v="3785"/>
    <x v="34"/>
    <x v="402"/>
    <x v="402"/>
    <x v="393"/>
    <n v="19441"/>
    <n v="225200002387"/>
    <s v="25200225200002387"/>
    <s v="INSTITUCIÓN EDUCATIVA DEPARTAMENTAL POSTPRIMARIA RURAL LAS MARGARITAS"/>
    <n v="1"/>
    <n v="3.5959809624537282"/>
    <n v="0.2518478105962203"/>
    <n v="2.1241948054216309E-2"/>
    <n v="1.0212419480542163"/>
    <n v="209"/>
    <n v="0"/>
    <n v="0"/>
    <n v="20"/>
    <n v="0"/>
    <n v="83"/>
    <n v="0"/>
    <n v="68"/>
    <n v="0"/>
    <n v="0"/>
    <n v="0"/>
    <n v="38"/>
    <n v="0"/>
    <n v="209"/>
    <n v="0"/>
    <n v="0"/>
    <n v="20"/>
    <n v="0"/>
    <n v="83"/>
    <n v="0"/>
    <n v="68"/>
    <n v="0"/>
    <n v="0"/>
    <n v="0"/>
    <n v="38"/>
    <n v="0"/>
    <n v="92671"/>
    <n v="81839"/>
    <n v="122758"/>
    <n v="150439"/>
    <n v="114333"/>
    <n v="99892"/>
    <n v="152848"/>
    <n v="184139"/>
    <n v="0"/>
    <n v="0"/>
    <n v="0"/>
    <n v="0"/>
    <n v="2335233.1129376544"/>
    <n v="15404099.001929797"/>
    <n v="0"/>
    <n v="7145917.9007647028"/>
    <n v="24885250"/>
    <n v="0"/>
    <n v="0"/>
    <n v="0"/>
    <n v="0"/>
    <n v="467046.62258753087"/>
    <n v="3080819.8003859599"/>
    <n v="0"/>
    <n v="1429183.5801529407"/>
    <n v="4977050"/>
    <n v="29862300"/>
    <n v="142881.81818181818"/>
    <n v="1"/>
    <n v="0"/>
    <n v="0"/>
    <n v="1"/>
    <n v="24249724"/>
    <n v="24764835.377537083"/>
    <n v="24764835"/>
    <n v="20"/>
    <n v="1"/>
    <n v="0"/>
    <n v="1.5384615384615385"/>
    <n v="0"/>
    <n v="1.5384615384615385"/>
    <n v="1.5384615384615385"/>
    <n v="2"/>
    <n v="6660438"/>
    <n v="31425273"/>
    <n v="61287573"/>
  </r>
  <r>
    <x v="10"/>
    <n v="3785"/>
    <x v="34"/>
    <x v="404"/>
    <x v="404"/>
    <x v="395"/>
    <n v="26100"/>
    <n v="225224000024"/>
    <s v="25224225224000024"/>
    <s v="INSTITUCIÓN EDUCATIVA RURAL DEPARTAMENTAL PEÑAS"/>
    <n v="1"/>
    <n v="11.496715224221651"/>
    <n v="0.80518294965965465"/>
    <n v="0.10496061787115603"/>
    <n v="1.104960617871156"/>
    <n v="578"/>
    <n v="20"/>
    <n v="0"/>
    <n v="28"/>
    <n v="0"/>
    <n v="218"/>
    <n v="0"/>
    <n v="212"/>
    <n v="0"/>
    <n v="0"/>
    <n v="0"/>
    <n v="100"/>
    <n v="0"/>
    <n v="100"/>
    <n v="0"/>
    <n v="0"/>
    <n v="0"/>
    <n v="0"/>
    <n v="0"/>
    <n v="0"/>
    <n v="0"/>
    <n v="0"/>
    <n v="0"/>
    <n v="0"/>
    <n v="100"/>
    <n v="0"/>
    <n v="92671"/>
    <n v="81839"/>
    <n v="122758"/>
    <n v="150439"/>
    <n v="114333"/>
    <n v="99892"/>
    <n v="152848"/>
    <n v="184139"/>
    <n v="0"/>
    <n v="0"/>
    <n v="0"/>
    <n v="0"/>
    <n v="6064006.1915070182"/>
    <n v="47461992.197365768"/>
    <n v="0"/>
    <n v="20346634.321417678"/>
    <n v="73872633"/>
    <n v="0"/>
    <n v="0"/>
    <n v="0"/>
    <n v="0"/>
    <n v="0"/>
    <n v="0"/>
    <n v="0"/>
    <n v="4069326.8642835356"/>
    <n v="4069327"/>
    <n v="77941960"/>
    <n v="134847.68166089966"/>
    <n v="1"/>
    <n v="0"/>
    <n v="0"/>
    <n v="1"/>
    <n v="24249724"/>
    <n v="26794990.014245"/>
    <n v="26794990"/>
    <n v="48"/>
    <n v="1"/>
    <n v="0"/>
    <n v="3.6923076923076925"/>
    <n v="0"/>
    <n v="3.6923076923076925"/>
    <n v="3.6923076923076925"/>
    <n v="4"/>
    <n v="6660438"/>
    <n v="33455428"/>
    <n v="111397388"/>
  </r>
  <r>
    <x v="10"/>
    <n v="3785"/>
    <x v="34"/>
    <x v="405"/>
    <x v="405"/>
    <x v="396"/>
    <n v="16822"/>
    <n v="225245000288"/>
    <s v="25245225245000288"/>
    <s v="INSTITUCIÓN EDUCATIVA DEPARTAMENTAL EL TRIUNFO"/>
    <n v="1"/>
    <n v="6.7557370500244129"/>
    <n v="0.47314421371448229"/>
    <n v="5.4723719220406912E-2"/>
    <n v="1.0547237192204069"/>
    <n v="510"/>
    <n v="0"/>
    <n v="0"/>
    <n v="22"/>
    <n v="0"/>
    <n v="213"/>
    <n v="0"/>
    <n v="216"/>
    <n v="0"/>
    <n v="59"/>
    <n v="0"/>
    <n v="0"/>
    <n v="0"/>
    <n v="294"/>
    <n v="0"/>
    <n v="0"/>
    <n v="22"/>
    <n v="0"/>
    <n v="213"/>
    <n v="0"/>
    <n v="0"/>
    <n v="0"/>
    <n v="59"/>
    <n v="0"/>
    <n v="0"/>
    <n v="0"/>
    <n v="92671"/>
    <n v="81839"/>
    <n v="122758"/>
    <n v="150439"/>
    <n v="114333"/>
    <n v="99892"/>
    <n v="152848"/>
    <n v="184139"/>
    <n v="0"/>
    <n v="0"/>
    <n v="0"/>
    <n v="0"/>
    <n v="2652973.9937717891"/>
    <n v="45198780.095196538"/>
    <n v="9511532.2510886434"/>
    <n v="0"/>
    <n v="57363286"/>
    <n v="0"/>
    <n v="0"/>
    <n v="0"/>
    <n v="0"/>
    <n v="530594.79875435785"/>
    <n v="4488270.4709915444"/>
    <n v="1902306.450217729"/>
    <n v="0"/>
    <n v="6921172"/>
    <n v="64284458"/>
    <n v="126047.95686274509"/>
    <n v="1"/>
    <n v="0"/>
    <n v="0"/>
    <n v="1"/>
    <n v="24249724"/>
    <n v="25576759.087348361"/>
    <n v="25576759"/>
    <n v="22"/>
    <n v="1"/>
    <n v="0"/>
    <n v="1.6923076923076923"/>
    <n v="0"/>
    <n v="1.6923076923076923"/>
    <n v="1.6923076923076923"/>
    <n v="2"/>
    <n v="6660438"/>
    <n v="32237197"/>
    <n v="96521655"/>
  </r>
  <r>
    <x v="10"/>
    <n v="3785"/>
    <x v="34"/>
    <x v="405"/>
    <x v="405"/>
    <x v="396"/>
    <n v="16823"/>
    <n v="225245000652"/>
    <s v="25245225245000652"/>
    <s v="INSTITUCIÓN EDUCATIVA DEPARTAMENTAL LA VICTORIA"/>
    <n v="1"/>
    <n v="6.7557370500244129"/>
    <n v="0.47314421371448229"/>
    <n v="5.4723719220406912E-2"/>
    <n v="1.0547237192204069"/>
    <n v="504"/>
    <n v="0"/>
    <n v="0"/>
    <n v="26"/>
    <n v="0"/>
    <n v="169"/>
    <n v="0"/>
    <n v="199"/>
    <n v="0"/>
    <n v="1"/>
    <n v="0"/>
    <n v="109"/>
    <n v="0"/>
    <n v="110"/>
    <n v="0"/>
    <n v="0"/>
    <n v="0"/>
    <n v="0"/>
    <n v="0"/>
    <n v="0"/>
    <n v="0"/>
    <n v="0"/>
    <n v="1"/>
    <n v="0"/>
    <n v="109"/>
    <n v="0"/>
    <n v="92671"/>
    <n v="81839"/>
    <n v="122758"/>
    <n v="150439"/>
    <n v="114333"/>
    <n v="99892"/>
    <n v="152848"/>
    <n v="184139"/>
    <n v="0"/>
    <n v="0"/>
    <n v="0"/>
    <n v="0"/>
    <n v="3135332.9017302962"/>
    <n v="38771913.927814275"/>
    <n v="161212.41103540076"/>
    <n v="21169519.031754389"/>
    <n v="63237978"/>
    <n v="0"/>
    <n v="0"/>
    <n v="0"/>
    <n v="0"/>
    <n v="0"/>
    <n v="0"/>
    <n v="32242.482207080153"/>
    <n v="4233903.8063508775"/>
    <n v="4266146"/>
    <n v="67504124"/>
    <n v="133936.75396825396"/>
    <n v="1"/>
    <n v="0"/>
    <n v="0"/>
    <n v="1"/>
    <n v="24249724"/>
    <n v="25576759.087348361"/>
    <n v="25576759"/>
    <n v="26"/>
    <n v="1"/>
    <n v="0"/>
    <n v="2"/>
    <n v="0"/>
    <n v="2"/>
    <n v="2"/>
    <n v="2"/>
    <n v="6660438"/>
    <n v="32237197"/>
    <n v="99741321"/>
  </r>
  <r>
    <x v="10"/>
    <n v="3785"/>
    <x v="34"/>
    <x v="405"/>
    <x v="405"/>
    <x v="396"/>
    <n v="16824"/>
    <n v="225245000695"/>
    <s v="25245225245000695"/>
    <s v="INSTITUCION EDUCATIVA DEPARTAMENTAL PRADILLA"/>
    <n v="1"/>
    <n v="6.7557370500244129"/>
    <n v="0.47314421371448229"/>
    <n v="5.4723719220406912E-2"/>
    <n v="1.0547237192204069"/>
    <n v="594"/>
    <n v="0"/>
    <n v="0"/>
    <n v="39"/>
    <n v="0"/>
    <n v="231"/>
    <n v="0"/>
    <n v="269"/>
    <n v="0"/>
    <n v="0"/>
    <n v="0"/>
    <n v="55"/>
    <n v="0"/>
    <n v="55"/>
    <n v="0"/>
    <n v="0"/>
    <n v="0"/>
    <n v="0"/>
    <n v="0"/>
    <n v="0"/>
    <n v="0"/>
    <n v="0"/>
    <n v="0"/>
    <n v="0"/>
    <n v="55"/>
    <n v="0"/>
    <n v="92671"/>
    <n v="81839"/>
    <n v="122758"/>
    <n v="150439"/>
    <n v="114333"/>
    <n v="99892"/>
    <n v="152848"/>
    <n v="184139"/>
    <n v="0"/>
    <n v="0"/>
    <n v="0"/>
    <n v="0"/>
    <n v="4702999.3525954448"/>
    <n v="52679230.880182438"/>
    <n v="0"/>
    <n v="10681867.401343957"/>
    <n v="68064098"/>
    <n v="0"/>
    <n v="0"/>
    <n v="0"/>
    <n v="0"/>
    <n v="0"/>
    <n v="0"/>
    <n v="0"/>
    <n v="2136373.4802687913"/>
    <n v="2136373"/>
    <n v="70200471"/>
    <n v="118182.61111111111"/>
    <n v="1"/>
    <n v="0"/>
    <n v="0"/>
    <n v="1"/>
    <n v="24249724"/>
    <n v="25576759.087348361"/>
    <n v="25576759"/>
    <n v="39"/>
    <n v="1"/>
    <n v="0"/>
    <n v="3"/>
    <n v="0"/>
    <n v="3"/>
    <n v="3"/>
    <n v="3"/>
    <n v="6660438"/>
    <n v="32237197"/>
    <n v="102437668"/>
  </r>
  <r>
    <x v="10"/>
    <n v="3785"/>
    <x v="34"/>
    <x v="406"/>
    <x v="406"/>
    <x v="397"/>
    <n v="17204"/>
    <n v="225258000244"/>
    <s v="25258225258000244"/>
    <s v="INSTITUCION EDUCATIVA DEPARTAMENTAL TALAUTA"/>
    <n v="1"/>
    <n v="25.766338924233661"/>
    <n v="1.804569076672891"/>
    <n v="0.25616604705945073"/>
    <n v="1.2561660470594507"/>
    <n v="245"/>
    <n v="0"/>
    <n v="0"/>
    <n v="13"/>
    <n v="0"/>
    <n v="101"/>
    <n v="0"/>
    <n v="100"/>
    <n v="0"/>
    <n v="31"/>
    <n v="0"/>
    <n v="0"/>
    <n v="0"/>
    <n v="31"/>
    <n v="0"/>
    <n v="0"/>
    <n v="0"/>
    <n v="0"/>
    <n v="0"/>
    <n v="0"/>
    <n v="0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1867076.0245598264"/>
    <n v="25221668.69334539"/>
    <n v="5952076.5067892307"/>
    <n v="0"/>
    <n v="33040821"/>
    <n v="0"/>
    <n v="0"/>
    <n v="0"/>
    <n v="0"/>
    <n v="0"/>
    <n v="0"/>
    <n v="1190415.3013578462"/>
    <n v="0"/>
    <n v="1190415"/>
    <n v="34231236"/>
    <n v="139719.3306122449"/>
    <n v="1"/>
    <n v="0"/>
    <n v="1"/>
    <n v="1"/>
    <n v="24249724"/>
    <n v="30461679.93936269"/>
    <n v="30461680"/>
    <n v="13"/>
    <n v="1"/>
    <n v="0"/>
    <n v="1"/>
    <n v="0"/>
    <n v="1"/>
    <n v="1"/>
    <n v="1"/>
    <n v="6660438"/>
    <n v="37122118"/>
    <n v="71353354"/>
  </r>
  <r>
    <x v="10"/>
    <n v="10850"/>
    <x v="36"/>
    <x v="407"/>
    <x v="407"/>
    <x v="398"/>
    <n v="16554"/>
    <n v="225269000211"/>
    <s v="25269225269000211"/>
    <s v="I.E.M. JUAN XXIII TÉCNICA EN ADMINISTRACIÓN AGROPECUARIA Y PROCESOS INDUSTRIALES"/>
    <n v="1"/>
    <n v="4.0465299041377216"/>
    <n v="0.28340241717348413"/>
    <n v="2.6016106611572162E-2"/>
    <n v="1.0260161066115721"/>
    <n v="1108"/>
    <n v="0"/>
    <n v="0"/>
    <n v="81"/>
    <n v="0"/>
    <n v="455"/>
    <n v="0"/>
    <n v="434"/>
    <n v="0"/>
    <n v="1"/>
    <n v="0"/>
    <n v="137"/>
    <n v="0"/>
    <n v="577"/>
    <n v="0"/>
    <n v="0"/>
    <n v="81"/>
    <n v="0"/>
    <n v="235"/>
    <n v="0"/>
    <n v="123"/>
    <n v="0"/>
    <n v="1"/>
    <n v="0"/>
    <n v="137"/>
    <n v="0"/>
    <n v="92671"/>
    <n v="81839"/>
    <n v="122758"/>
    <n v="150439"/>
    <n v="114333"/>
    <n v="99892"/>
    <n v="152848"/>
    <n v="184139"/>
    <n v="0"/>
    <n v="0"/>
    <n v="0"/>
    <n v="0"/>
    <n v="9501907.4608948901"/>
    <n v="91114322.019340768"/>
    <n v="156824.50986336556"/>
    <n v="25883352.440182712"/>
    <n v="126656406"/>
    <n v="0"/>
    <n v="0"/>
    <n v="0"/>
    <n v="0"/>
    <n v="1900381.4921789782"/>
    <n v="7338341.3459896501"/>
    <n v="31364.901972673117"/>
    <n v="5176670.4880365431"/>
    <n v="14446758"/>
    <n v="141103164"/>
    <n v="127349.42599277978"/>
    <n v="1"/>
    <n v="0"/>
    <n v="0"/>
    <n v="1"/>
    <n v="24249724"/>
    <n v="24880607.404885199"/>
    <n v="24880607"/>
    <n v="81"/>
    <n v="1"/>
    <n v="0"/>
    <n v="6.2307692307692308"/>
    <n v="0"/>
    <n v="6.2307692307692308"/>
    <n v="4"/>
    <n v="4"/>
    <n v="6660438"/>
    <n v="31541045"/>
    <n v="172644209"/>
  </r>
  <r>
    <x v="10"/>
    <n v="10850"/>
    <x v="36"/>
    <x v="407"/>
    <x v="407"/>
    <x v="398"/>
    <n v="16555"/>
    <n v="225269000467"/>
    <s v="25269225269000467"/>
    <s v="INSTITUCION EDUCATIVA MUNICIPAL TÉCNICA AGROPECUARIA POLICARPA SALAVARRIETA"/>
    <n v="1"/>
    <n v="4.0465299041377216"/>
    <n v="0.28340241717348413"/>
    <n v="2.6016106611572162E-2"/>
    <n v="1.0260161066115721"/>
    <n v="736"/>
    <n v="0"/>
    <n v="0"/>
    <n v="31"/>
    <n v="0"/>
    <n v="307"/>
    <n v="0"/>
    <n v="300"/>
    <n v="0"/>
    <n v="0"/>
    <n v="0"/>
    <n v="98"/>
    <n v="0"/>
    <n v="736"/>
    <n v="0"/>
    <n v="0"/>
    <n v="31"/>
    <n v="0"/>
    <n v="307"/>
    <n v="0"/>
    <n v="300"/>
    <n v="0"/>
    <n v="0"/>
    <n v="0"/>
    <n v="98"/>
    <n v="0"/>
    <n v="92671"/>
    <n v="81839"/>
    <n v="122758"/>
    <n v="150439"/>
    <n v="114333"/>
    <n v="99892"/>
    <n v="152848"/>
    <n v="184139"/>
    <n v="0"/>
    <n v="0"/>
    <n v="0"/>
    <n v="0"/>
    <n v="3636532.4850338469"/>
    <n v="62211916.159437396"/>
    <n v="0"/>
    <n v="18515098.82582413"/>
    <n v="84363547"/>
    <n v="0"/>
    <n v="0"/>
    <n v="0"/>
    <n v="0"/>
    <n v="727306.49700676952"/>
    <n v="12442383.23188748"/>
    <n v="0"/>
    <n v="3703019.7651648265"/>
    <n v="16872709"/>
    <n v="101236256"/>
    <n v="137549.26086956522"/>
    <n v="1"/>
    <n v="0"/>
    <n v="0"/>
    <n v="1"/>
    <n v="24249724"/>
    <n v="24880607.404885199"/>
    <n v="24880607"/>
    <n v="31"/>
    <n v="1"/>
    <n v="0"/>
    <n v="2.3846153846153846"/>
    <n v="0"/>
    <n v="2.3846153846153846"/>
    <n v="2.3846153846153846"/>
    <n v="3"/>
    <n v="6660438"/>
    <n v="31541045"/>
    <n v="132777301"/>
  </r>
  <r>
    <x v="10"/>
    <n v="10850"/>
    <x v="36"/>
    <x v="407"/>
    <x v="407"/>
    <x v="398"/>
    <n v="16556"/>
    <n v="225269000475"/>
    <s v="25269225269000475"/>
    <s v="INSTITUCION EDUCATIVA MUNICIPAL MANABLANCA"/>
    <n v="1"/>
    <n v="4.0465299041377216"/>
    <n v="0.28340241717348413"/>
    <n v="2.6016106611572162E-2"/>
    <n v="1.0260161066115721"/>
    <n v="1316"/>
    <n v="0"/>
    <n v="0"/>
    <n v="0"/>
    <n v="107"/>
    <n v="0"/>
    <n v="682"/>
    <n v="0"/>
    <n v="405"/>
    <n v="0"/>
    <n v="122"/>
    <n v="0"/>
    <n v="0"/>
    <n v="208"/>
    <n v="0"/>
    <n v="0"/>
    <n v="0"/>
    <n v="0"/>
    <n v="0"/>
    <n v="0"/>
    <n v="0"/>
    <n v="86"/>
    <n v="0"/>
    <n v="122"/>
    <n v="0"/>
    <n v="0"/>
    <n v="92671"/>
    <n v="81839"/>
    <n v="122758"/>
    <n v="150439"/>
    <n v="114333"/>
    <n v="99892"/>
    <n v="152848"/>
    <n v="184139"/>
    <n v="10173767.431890706"/>
    <n v="91273359.645946085"/>
    <n v="15366105.59628165"/>
    <n v="0"/>
    <n v="0"/>
    <n v="0"/>
    <n v="0"/>
    <n v="0"/>
    <n v="116813233"/>
    <n v="0"/>
    <n v="1444251.8729625326"/>
    <n v="3073221.1192563302"/>
    <n v="0"/>
    <n v="0"/>
    <n v="0"/>
    <n v="0"/>
    <n v="0"/>
    <n v="4517473"/>
    <n v="121330706"/>
    <n v="92196.585106382976"/>
    <n v="0"/>
    <n v="0"/>
    <n v="0"/>
    <n v="0"/>
    <n v="19701352"/>
    <n v="20213904.47402411"/>
    <n v="20213904"/>
    <n v="107"/>
    <n v="1"/>
    <n v="0"/>
    <n v="0"/>
    <n v="4.7555555555555555"/>
    <n v="4.7555555555555555"/>
    <n v="4"/>
    <n v="4"/>
    <n v="6660438"/>
    <n v="26874342"/>
    <n v="148205048"/>
  </r>
  <r>
    <x v="10"/>
    <n v="10850"/>
    <x v="36"/>
    <x v="407"/>
    <x v="407"/>
    <x v="398"/>
    <n v="16216"/>
    <n v="225269000688"/>
    <s v="25269225269000688"/>
    <s v="INSTITUCION EDUCATIVA MUNICIPAL EMILIO CIFUENTES"/>
    <n v="1"/>
    <n v="4.0465299041377216"/>
    <n v="0.28340241717348413"/>
    <n v="2.6016106611572162E-2"/>
    <n v="1.0260161066115721"/>
    <n v="2068"/>
    <n v="0"/>
    <n v="0"/>
    <n v="0"/>
    <n v="105"/>
    <n v="0"/>
    <n v="761"/>
    <n v="0"/>
    <n v="843"/>
    <n v="0"/>
    <n v="359"/>
    <n v="0"/>
    <n v="0"/>
    <n v="231"/>
    <n v="0"/>
    <n v="0"/>
    <n v="0"/>
    <n v="105"/>
    <n v="0"/>
    <n v="126"/>
    <n v="0"/>
    <n v="0"/>
    <n v="0"/>
    <n v="0"/>
    <n v="0"/>
    <n v="0"/>
    <n v="92671"/>
    <n v="81839"/>
    <n v="122758"/>
    <n v="150439"/>
    <n v="114333"/>
    <n v="99892"/>
    <n v="152848"/>
    <n v="184139"/>
    <n v="9983603.554659104"/>
    <n v="134684883.96697104"/>
    <n v="45216654.992336988"/>
    <n v="0"/>
    <n v="0"/>
    <n v="0"/>
    <n v="0"/>
    <n v="0"/>
    <n v="189885143"/>
    <n v="1996720.7109318208"/>
    <n v="2115996.9301544079"/>
    <n v="0"/>
    <n v="0"/>
    <n v="0"/>
    <n v="0"/>
    <n v="0"/>
    <n v="0"/>
    <n v="4112718"/>
    <n v="193997861"/>
    <n v="93809.410541586069"/>
    <n v="0"/>
    <n v="0"/>
    <n v="0"/>
    <n v="0"/>
    <n v="19701352"/>
    <n v="20213904.47402411"/>
    <n v="20213904"/>
    <n v="105"/>
    <n v="1"/>
    <n v="0"/>
    <n v="0"/>
    <n v="4.666666666666667"/>
    <n v="4.666666666666667"/>
    <n v="4"/>
    <n v="4"/>
    <n v="6660438"/>
    <n v="26874342"/>
    <n v="220872203"/>
  </r>
  <r>
    <x v="10"/>
    <n v="3785"/>
    <x v="34"/>
    <x v="1014"/>
    <x v="1014"/>
    <x v="950"/>
    <n v="16355"/>
    <n v="225279000040"/>
    <s v="25279225279000040"/>
    <s v="INSTITUCIÓN EDUCATIVA RURAL DEPARTAMENTAL SAN LORENZO"/>
    <n v="1"/>
    <n v="6.5215368871522932"/>
    <n v="0.4567417914334771"/>
    <n v="5.2242060496426858E-2"/>
    <n v="1.0522420604964269"/>
    <n v="216"/>
    <n v="0"/>
    <n v="0"/>
    <n v="21"/>
    <n v="0"/>
    <n v="99"/>
    <n v="0"/>
    <n v="73"/>
    <n v="0"/>
    <n v="0"/>
    <n v="0"/>
    <n v="23"/>
    <n v="0"/>
    <n v="96"/>
    <n v="0"/>
    <n v="0"/>
    <n v="0"/>
    <n v="0"/>
    <n v="0"/>
    <n v="0"/>
    <n v="73"/>
    <n v="0"/>
    <n v="0"/>
    <n v="0"/>
    <n v="23"/>
    <n v="0"/>
    <n v="92671"/>
    <n v="81839"/>
    <n v="122758"/>
    <n v="150439"/>
    <n v="114333"/>
    <n v="99892"/>
    <n v="152848"/>
    <n v="184139"/>
    <n v="0"/>
    <n v="0"/>
    <n v="0"/>
    <n v="0"/>
    <n v="2526425.8215574976"/>
    <n v="18079016.99202276"/>
    <n v="0"/>
    <n v="4456452.4178882856"/>
    <n v="25061895"/>
    <n v="0"/>
    <n v="0"/>
    <n v="0"/>
    <n v="0"/>
    <n v="0"/>
    <n v="1534614.2330437927"/>
    <n v="0"/>
    <n v="891290.48357765714"/>
    <n v="2425905"/>
    <n v="27487800"/>
    <n v="127258.33333333333"/>
    <n v="1"/>
    <n v="0"/>
    <n v="0"/>
    <n v="1"/>
    <n v="24249724"/>
    <n v="25516579.548229653"/>
    <n v="25516580"/>
    <n v="21"/>
    <n v="1"/>
    <n v="0"/>
    <n v="1.6153846153846154"/>
    <n v="0"/>
    <n v="1.6153846153846154"/>
    <n v="1.6153846153846154"/>
    <n v="2"/>
    <n v="6660438"/>
    <n v="32177018"/>
    <n v="59664818"/>
  </r>
  <r>
    <x v="10"/>
    <n v="3785"/>
    <x v="34"/>
    <x v="408"/>
    <x v="408"/>
    <x v="399"/>
    <n v="15888"/>
    <n v="225281000219"/>
    <s v="25281225281000219"/>
    <s v="INSTITUCION EDUCATIVA RURAL DEPARTAMENTAL  ALFONSO PABON PABON"/>
    <n v="1"/>
    <n v="13.342923934544146"/>
    <n v="0.93448386266591332"/>
    <n v="0.12452362711962317"/>
    <n v="1.1245236271196233"/>
    <n v="379"/>
    <n v="0"/>
    <n v="0"/>
    <n v="44"/>
    <n v="0"/>
    <n v="188"/>
    <n v="0"/>
    <n v="104"/>
    <n v="0"/>
    <n v="0"/>
    <n v="0"/>
    <n v="43"/>
    <n v="0"/>
    <n v="379"/>
    <n v="0"/>
    <n v="0"/>
    <n v="44"/>
    <n v="0"/>
    <n v="188"/>
    <n v="0"/>
    <n v="104"/>
    <n v="0"/>
    <n v="0"/>
    <n v="0"/>
    <n v="43"/>
    <n v="0"/>
    <n v="92671"/>
    <n v="81839"/>
    <n v="122758"/>
    <n v="150439"/>
    <n v="114333"/>
    <n v="99892"/>
    <n v="152848"/>
    <n v="184139"/>
    <n v="0"/>
    <n v="0"/>
    <n v="0"/>
    <n v="0"/>
    <n v="5657087.0338165872"/>
    <n v="32800626.934788156"/>
    <n v="0"/>
    <n v="8903952.2154897526"/>
    <n v="47361666"/>
    <n v="0"/>
    <n v="0"/>
    <n v="0"/>
    <n v="0"/>
    <n v="1131417.4067633175"/>
    <n v="6560125.3869576324"/>
    <n v="0"/>
    <n v="1780790.4430979509"/>
    <n v="9472333"/>
    <n v="56833999"/>
    <n v="149957.78100263851"/>
    <n v="1"/>
    <n v="0"/>
    <n v="0"/>
    <n v="1"/>
    <n v="24249724"/>
    <n v="27269387.589129779"/>
    <n v="27269388"/>
    <n v="44"/>
    <n v="1"/>
    <n v="0"/>
    <n v="3.3846153846153846"/>
    <n v="0"/>
    <n v="3.3846153846153846"/>
    <n v="3.3846153846153846"/>
    <n v="4"/>
    <n v="6660438"/>
    <n v="33929826"/>
    <n v="90763825"/>
  </r>
  <r>
    <x v="10"/>
    <n v="10851"/>
    <x v="37"/>
    <x v="409"/>
    <x v="409"/>
    <x v="400"/>
    <n v="15891"/>
    <n v="225286000012"/>
    <s v="25286225286000012"/>
    <s v="INSTITUCION EDUCATIVA DEPARTAMENTAL TECNICO AGROPECUARIA SAN RAMON"/>
    <n v="1"/>
    <n v="3.3594353148781293"/>
    <n v="0.23528112015208361"/>
    <n v="1.8735435835238779E-2"/>
    <n v="1.0187354358352387"/>
    <n v="1710"/>
    <n v="0"/>
    <n v="42"/>
    <n v="24"/>
    <n v="148"/>
    <n v="140"/>
    <n v="707"/>
    <n v="444"/>
    <n v="21"/>
    <n v="0"/>
    <n v="0"/>
    <n v="184"/>
    <n v="0"/>
    <n v="1189"/>
    <n v="0"/>
    <n v="42"/>
    <n v="24"/>
    <n v="118"/>
    <n v="140"/>
    <n v="681"/>
    <n v="0"/>
    <n v="0"/>
    <n v="0"/>
    <n v="0"/>
    <n v="184"/>
    <n v="0"/>
    <n v="92671"/>
    <n v="81839"/>
    <n v="122758"/>
    <n v="150439"/>
    <n v="114333"/>
    <n v="99892"/>
    <n v="152848"/>
    <n v="184139"/>
    <n v="17937373.999114607"/>
    <n v="60695026.634657033"/>
    <n v="0"/>
    <n v="0"/>
    <n v="2795401.8860484082"/>
    <n v="59429895.771368943"/>
    <n v="0"/>
    <n v="34516362.093144767"/>
    <n v="175374060"/>
    <n v="3021031.410377197"/>
    <n v="11355305.807198199"/>
    <n v="0"/>
    <n v="0"/>
    <n v="559080.37720968167"/>
    <n v="2849378.5643807026"/>
    <n v="0"/>
    <n v="6903272.4186289534"/>
    <n v="24688069"/>
    <n v="200062129"/>
    <n v="116995.39707602339"/>
    <n v="1"/>
    <n v="0"/>
    <n v="0"/>
    <n v="1"/>
    <n v="24249724"/>
    <n v="24704053.14802425"/>
    <n v="24704053"/>
    <n v="214"/>
    <n v="1"/>
    <n v="0"/>
    <n v="1.8461538461538463"/>
    <n v="8.4444444444444446"/>
    <n v="10.290598290598291"/>
    <n v="4"/>
    <n v="4"/>
    <n v="6660438"/>
    <n v="31364491"/>
    <n v="231426620"/>
  </r>
  <r>
    <x v="10"/>
    <n v="3785"/>
    <x v="34"/>
    <x v="410"/>
    <x v="410"/>
    <x v="401"/>
    <n v="16503"/>
    <n v="225288000206"/>
    <s v="25288225288000206"/>
    <s v="INSTITUCION EDUCATIVA DEPARTAMENTAL INSTITUTO TECNICO COMERCIAL DE CAPELLANIA"/>
    <n v="1"/>
    <n v="8.993399339933994"/>
    <n v="0.62986093564699008"/>
    <n v="7.8434693948069539E-2"/>
    <n v="1.0784346939480696"/>
    <n v="1194"/>
    <n v="0"/>
    <n v="0"/>
    <n v="55"/>
    <n v="0"/>
    <n v="438"/>
    <n v="0"/>
    <n v="514"/>
    <n v="0"/>
    <n v="0"/>
    <n v="0"/>
    <n v="187"/>
    <n v="0"/>
    <n v="1059"/>
    <n v="0"/>
    <n v="0"/>
    <n v="17"/>
    <n v="0"/>
    <n v="341"/>
    <n v="0"/>
    <n v="514"/>
    <n v="0"/>
    <n v="0"/>
    <n v="0"/>
    <n v="187"/>
    <n v="0"/>
    <n v="92671"/>
    <n v="81839"/>
    <n v="122758"/>
    <n v="150439"/>
    <n v="114333"/>
    <n v="99892"/>
    <n v="152848"/>
    <n v="184139"/>
    <n v="0"/>
    <n v="0"/>
    <n v="0"/>
    <n v="0"/>
    <n v="6781537.0624740552"/>
    <n v="102556102.52236326"/>
    <n v="0"/>
    <n v="37134812.702364966"/>
    <n v="146472452"/>
    <n v="0"/>
    <n v="0"/>
    <n v="0"/>
    <n v="0"/>
    <n v="419222.29113475978"/>
    <n v="18421316.734584156"/>
    <n v="0"/>
    <n v="7426962.5404729946"/>
    <n v="26267502"/>
    <n v="172739954"/>
    <n v="144673.32830820771"/>
    <n v="1"/>
    <n v="0"/>
    <n v="0"/>
    <n v="1"/>
    <n v="24249724"/>
    <n v="26151743.680265158"/>
    <n v="26151744"/>
    <n v="55"/>
    <n v="1"/>
    <n v="0"/>
    <n v="4.2307692307692308"/>
    <n v="0"/>
    <n v="4.2307692307692308"/>
    <n v="4"/>
    <n v="4"/>
    <n v="6660438"/>
    <n v="32812182"/>
    <n v="205552136"/>
  </r>
  <r>
    <x v="10"/>
    <n v="3786"/>
    <x v="38"/>
    <x v="411"/>
    <x v="411"/>
    <x v="402"/>
    <n v="19262"/>
    <n v="225290000311"/>
    <s v="25290225290000311"/>
    <s v="INSTITUCION EDUCATIVA MUNICIPAL CAMPESTRE NUEVO HORIZONTE"/>
    <n v="1"/>
    <n v="4.6650108992032573"/>
    <n v="0.32671829846678818"/>
    <n v="3.2569726123179127E-2"/>
    <n v="1.0325697261231792"/>
    <n v="827"/>
    <n v="0"/>
    <n v="0"/>
    <n v="45"/>
    <n v="0"/>
    <n v="354"/>
    <n v="0"/>
    <n v="321"/>
    <n v="0"/>
    <n v="0"/>
    <n v="0"/>
    <n v="107"/>
    <n v="0"/>
    <n v="827"/>
    <n v="0"/>
    <n v="0"/>
    <n v="45"/>
    <n v="0"/>
    <n v="354"/>
    <n v="0"/>
    <n v="321"/>
    <n v="0"/>
    <n v="0"/>
    <n v="0"/>
    <n v="107"/>
    <n v="0"/>
    <n v="92671"/>
    <n v="81839"/>
    <n v="122758"/>
    <n v="150439"/>
    <n v="114333"/>
    <n v="99892"/>
    <n v="152848"/>
    <n v="184139"/>
    <n v="0"/>
    <n v="0"/>
    <n v="0"/>
    <n v="0"/>
    <n v="5312555.7523578648"/>
    <n v="69623182.180280223"/>
    <n v="0"/>
    <n v="20344590.177449781"/>
    <n v="95280328"/>
    <n v="0"/>
    <n v="0"/>
    <n v="0"/>
    <n v="0"/>
    <n v="1062511.150471573"/>
    <n v="13924636.436056044"/>
    <n v="0"/>
    <n v="4068918.0354899564"/>
    <n v="19056066"/>
    <n v="114336394"/>
    <n v="138254.40628778719"/>
    <n v="1"/>
    <n v="0"/>
    <n v="0"/>
    <n v="1"/>
    <n v="24249724"/>
    <n v="25039530.869242687"/>
    <n v="25039531"/>
    <n v="45"/>
    <n v="1"/>
    <n v="0"/>
    <n v="3.4615384615384617"/>
    <n v="0"/>
    <n v="3.4615384615384617"/>
    <n v="3.4615384615384617"/>
    <n v="4"/>
    <n v="6660438"/>
    <n v="31699969"/>
    <n v="146036363"/>
  </r>
  <r>
    <x v="10"/>
    <n v="3786"/>
    <x v="38"/>
    <x v="411"/>
    <x v="411"/>
    <x v="402"/>
    <n v="19269"/>
    <n v="225290000914"/>
    <s v="25290225290000914"/>
    <s v="INSTITUCION EDUCATIVA MUNICIPAL INTEGRAL DEL SUMAPAZ"/>
    <n v="1"/>
    <n v="4.6650108992032573"/>
    <n v="0.32671829846678818"/>
    <n v="3.2569726123179127E-2"/>
    <n v="1.0325697261231792"/>
    <n v="542"/>
    <n v="0"/>
    <n v="0"/>
    <n v="0"/>
    <n v="34"/>
    <n v="0"/>
    <n v="247"/>
    <n v="0"/>
    <n v="203"/>
    <n v="0"/>
    <n v="58"/>
    <n v="0"/>
    <n v="0"/>
    <n v="542"/>
    <n v="0"/>
    <n v="0"/>
    <n v="0"/>
    <n v="34"/>
    <n v="0"/>
    <n v="247"/>
    <n v="0"/>
    <n v="203"/>
    <n v="0"/>
    <n v="58"/>
    <n v="0"/>
    <n v="0"/>
    <n v="92671"/>
    <n v="81839"/>
    <n v="122758"/>
    <n v="150439"/>
    <n v="114333"/>
    <n v="99892"/>
    <n v="152848"/>
    <n v="184139"/>
    <n v="3253435.1490450785"/>
    <n v="38027013.217287689"/>
    <n v="7351859.2774868952"/>
    <n v="0"/>
    <n v="0"/>
    <n v="0"/>
    <n v="0"/>
    <n v="0"/>
    <n v="48632308"/>
    <n v="650687.0298090158"/>
    <n v="7605402.6434575375"/>
    <n v="1470371.8554973791"/>
    <n v="0"/>
    <n v="0"/>
    <n v="0"/>
    <n v="0"/>
    <n v="0"/>
    <n v="9726462"/>
    <n v="58358770"/>
    <n v="107673.0073800738"/>
    <n v="0"/>
    <n v="0"/>
    <n v="0"/>
    <n v="0"/>
    <n v="19701352"/>
    <n v="20343019.63889635"/>
    <n v="20343020"/>
    <n v="34"/>
    <n v="1"/>
    <n v="0"/>
    <n v="0"/>
    <n v="1.5111111111111111"/>
    <n v="1.5111111111111111"/>
    <n v="1.5111111111111111"/>
    <n v="2"/>
    <n v="6660438"/>
    <n v="27003458"/>
    <n v="85362228"/>
  </r>
  <r>
    <x v="10"/>
    <n v="3786"/>
    <x v="38"/>
    <x v="411"/>
    <x v="411"/>
    <x v="402"/>
    <n v="19263"/>
    <n v="225290001198"/>
    <s v="25290225290001198"/>
    <s v="INSTITUCION EDUCATIVA MUNICIPAL GUAVIO BAJO"/>
    <n v="1"/>
    <n v="4.6650108992032573"/>
    <n v="0.32671829846678818"/>
    <n v="3.2569726123179127E-2"/>
    <n v="1.0325697261231792"/>
    <n v="383"/>
    <n v="10"/>
    <n v="0"/>
    <n v="26"/>
    <n v="0"/>
    <n v="186"/>
    <n v="0"/>
    <n v="130"/>
    <n v="0"/>
    <n v="0"/>
    <n v="0"/>
    <n v="31"/>
    <n v="0"/>
    <n v="383"/>
    <n v="10"/>
    <n v="0"/>
    <n v="26"/>
    <n v="0"/>
    <n v="186"/>
    <n v="0"/>
    <n v="130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4250044.601886292"/>
    <n v="32593963.805879332"/>
    <n v="0"/>
    <n v="5894227.0607564794"/>
    <n v="42738235"/>
    <n v="0"/>
    <n v="0"/>
    <n v="0"/>
    <n v="0"/>
    <n v="850008.92037725856"/>
    <n v="6518792.7611758662"/>
    <n v="0"/>
    <n v="1178845.4121512959"/>
    <n v="8547647"/>
    <n v="51285882"/>
    <n v="133905.69712793734"/>
    <n v="1"/>
    <n v="0"/>
    <n v="0"/>
    <n v="1"/>
    <n v="24249724"/>
    <n v="25039530.869242687"/>
    <n v="25039531"/>
    <n v="36"/>
    <n v="0"/>
    <n v="1"/>
    <n v="2.7692307692307692"/>
    <n v="0"/>
    <n v="2.7692307692307692"/>
    <n v="2.7692307692307692"/>
    <n v="3"/>
    <n v="19981315"/>
    <n v="45020846"/>
    <n v="96306728"/>
  </r>
  <r>
    <x v="10"/>
    <n v="3786"/>
    <x v="38"/>
    <x v="411"/>
    <x v="411"/>
    <x v="402"/>
    <n v="19264"/>
    <n v="225290001317"/>
    <s v="25290225290001317"/>
    <s v="INSTITUCION EDUCATIVA MUNICIPAL FRANCISCO JOSE DE CALDAS"/>
    <n v="1"/>
    <n v="4.6650108992032573"/>
    <n v="0.32671829846678818"/>
    <n v="3.2569726123179127E-2"/>
    <n v="1.0325697261231792"/>
    <n v="491"/>
    <n v="0"/>
    <n v="0"/>
    <n v="27"/>
    <n v="0"/>
    <n v="188"/>
    <n v="0"/>
    <n v="188"/>
    <n v="0"/>
    <n v="0"/>
    <n v="0"/>
    <n v="88"/>
    <n v="0"/>
    <n v="388"/>
    <n v="0"/>
    <n v="0"/>
    <n v="20"/>
    <n v="0"/>
    <n v="92"/>
    <n v="0"/>
    <n v="188"/>
    <n v="0"/>
    <n v="0"/>
    <n v="0"/>
    <n v="88"/>
    <n v="0"/>
    <n v="92671"/>
    <n v="81839"/>
    <n v="122758"/>
    <n v="150439"/>
    <n v="114333"/>
    <n v="99892"/>
    <n v="152848"/>
    <n v="184139"/>
    <n v="0"/>
    <n v="0"/>
    <n v="0"/>
    <n v="0"/>
    <n v="3187533.4514147192"/>
    <n v="38782691.110793129"/>
    <n v="0"/>
    <n v="16731999.398276456"/>
    <n v="58702224"/>
    <n v="0"/>
    <n v="0"/>
    <n v="0"/>
    <n v="0"/>
    <n v="472227.17798736581"/>
    <n v="5776145.4845862109"/>
    <n v="0"/>
    <n v="3346399.8796552918"/>
    <n v="9594773"/>
    <n v="68296997"/>
    <n v="139097.75356415479"/>
    <n v="1"/>
    <n v="0"/>
    <n v="0"/>
    <n v="1"/>
    <n v="24249724"/>
    <n v="25039530.869242687"/>
    <n v="25039531"/>
    <n v="27"/>
    <n v="0"/>
    <n v="1"/>
    <n v="2.0769230769230771"/>
    <n v="0"/>
    <n v="2.0769230769230771"/>
    <n v="2.0769230769230771"/>
    <n v="3"/>
    <n v="19981315"/>
    <n v="45020846"/>
    <n v="113317843"/>
  </r>
  <r>
    <x v="10"/>
    <n v="3786"/>
    <x v="38"/>
    <x v="411"/>
    <x v="411"/>
    <x v="402"/>
    <n v="19261"/>
    <n v="225290001643"/>
    <s v="25290225290001643"/>
    <s v="INSTITUCION EDUCATIVA MUNICIPAL LUIS CARLOS  GALAN SARMIENTO"/>
    <n v="1"/>
    <n v="4.6650108992032573"/>
    <n v="0.32671829846678818"/>
    <n v="3.2569726123179127E-2"/>
    <n v="1.0325697261231792"/>
    <n v="541"/>
    <n v="0"/>
    <n v="0"/>
    <n v="42"/>
    <n v="0"/>
    <n v="253"/>
    <n v="0"/>
    <n v="183"/>
    <n v="0"/>
    <n v="0"/>
    <n v="0"/>
    <n v="63"/>
    <n v="0"/>
    <n v="288"/>
    <n v="0"/>
    <n v="0"/>
    <n v="42"/>
    <n v="0"/>
    <n v="0"/>
    <n v="0"/>
    <n v="183"/>
    <n v="0"/>
    <n v="0"/>
    <n v="0"/>
    <n v="63"/>
    <n v="0"/>
    <n v="92671"/>
    <n v="81839"/>
    <n v="122758"/>
    <n v="150439"/>
    <n v="114333"/>
    <n v="99892"/>
    <n v="152848"/>
    <n v="184139"/>
    <n v="0"/>
    <n v="0"/>
    <n v="0"/>
    <n v="0"/>
    <n v="4958385.3688673405"/>
    <n v="44971418.415706925"/>
    <n v="0"/>
    <n v="11978590.478311554"/>
    <n v="61908394"/>
    <n v="0"/>
    <n v="0"/>
    <n v="0"/>
    <n v="0"/>
    <n v="991677.07377346826"/>
    <n v="3775123.6559974165"/>
    <n v="0"/>
    <n v="2395718.0956623107"/>
    <n v="7162519"/>
    <n v="69070913"/>
    <n v="127672.66728280961"/>
    <n v="1"/>
    <n v="0"/>
    <n v="0"/>
    <n v="1"/>
    <n v="24249724"/>
    <n v="25039530.869242687"/>
    <n v="25039531"/>
    <n v="42"/>
    <n v="1"/>
    <n v="0"/>
    <n v="3.2307692307692308"/>
    <n v="0"/>
    <n v="3.2307692307692308"/>
    <n v="3.2307692307692308"/>
    <n v="4"/>
    <n v="6660438"/>
    <n v="31699969"/>
    <n v="100770882"/>
  </r>
  <r>
    <x v="10"/>
    <n v="3785"/>
    <x v="34"/>
    <x v="412"/>
    <x v="412"/>
    <x v="403"/>
    <n v="16505"/>
    <n v="225293000222"/>
    <s v="25293225293000222"/>
    <s v="INSTITUCION EDUCATIVA RURAL DEPARTAMENTAL BOCADEMONTE"/>
    <n v="1"/>
    <n v="17.545475477780336"/>
    <n v="1.2288133978143967"/>
    <n v="0.16905518752653309"/>
    <n v="1.1690551875265331"/>
    <n v="178"/>
    <n v="0"/>
    <n v="0"/>
    <n v="4"/>
    <n v="0"/>
    <n v="83"/>
    <n v="0"/>
    <n v="68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4646.3470218844"/>
    <n v="17633668.379652467"/>
    <n v="4109818.1879702774"/>
    <n v="0"/>
    <n v="22278133"/>
    <n v="0"/>
    <n v="0"/>
    <n v="0"/>
    <n v="0"/>
    <n v="0"/>
    <n v="0"/>
    <n v="0"/>
    <n v="0"/>
    <n v="0"/>
    <n v="22278133"/>
    <n v="125158.05056179775"/>
    <n v="1"/>
    <n v="0"/>
    <n v="0"/>
    <n v="1"/>
    <n v="24249724"/>
    <n v="28349265.638286673"/>
    <n v="28349266"/>
    <n v="4"/>
    <n v="1"/>
    <n v="0"/>
    <n v="0.30769230769230771"/>
    <n v="0"/>
    <n v="0.30769230769230771"/>
    <n v="0.30769230769230771"/>
    <n v="1"/>
    <n v="6660438"/>
    <n v="35009704"/>
    <n v="57287837"/>
  </r>
  <r>
    <x v="10"/>
    <n v="3785"/>
    <x v="34"/>
    <x v="412"/>
    <x v="412"/>
    <x v="403"/>
    <n v="16506"/>
    <n v="225293000362"/>
    <s v="25293225293000362"/>
    <s v="INSTITUCIÓN EDUCATIVA RURAL DEPARTAMENTAL MURCA"/>
    <n v="1"/>
    <n v="17.545475477780336"/>
    <n v="1.2288133978143967"/>
    <n v="0.16905518752653309"/>
    <n v="1.1690551875265331"/>
    <n v="141"/>
    <n v="0"/>
    <n v="0"/>
    <n v="8"/>
    <n v="0"/>
    <n v="51"/>
    <n v="0"/>
    <n v="59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69292.6940437688"/>
    <n v="12845718.68716405"/>
    <n v="4109818.1879702774"/>
    <n v="0"/>
    <n v="18024830"/>
    <n v="0"/>
    <n v="0"/>
    <n v="0"/>
    <n v="0"/>
    <n v="0"/>
    <n v="0"/>
    <n v="0"/>
    <n v="0"/>
    <n v="0"/>
    <n v="18024830"/>
    <n v="127835.67375886525"/>
    <n v="1"/>
    <n v="0"/>
    <n v="0"/>
    <n v="1"/>
    <n v="24249724"/>
    <n v="28349265.638286673"/>
    <n v="28349266"/>
    <n v="8"/>
    <n v="1"/>
    <n v="0"/>
    <n v="0.61538461538461542"/>
    <n v="0"/>
    <n v="0.61538461538461542"/>
    <n v="0.61538461538461542"/>
    <n v="1"/>
    <n v="6660438"/>
    <n v="35009704"/>
    <n v="53034534"/>
  </r>
  <r>
    <x v="10"/>
    <n v="3785"/>
    <x v="34"/>
    <x v="414"/>
    <x v="414"/>
    <x v="405"/>
    <n v="16514"/>
    <n v="225297000529"/>
    <s v="25297225297000529"/>
    <s v="INSTITUCIÓN EDUCATIVA DEPARTAMENTAL AGROPECUARIO PILOTO"/>
    <n v="1"/>
    <n v="15.995040297582145"/>
    <n v="1.1202272540941502"/>
    <n v="0.15262628780366927"/>
    <n v="1.1526262878036693"/>
    <n v="151"/>
    <n v="0"/>
    <n v="0"/>
    <n v="14"/>
    <n v="0"/>
    <n v="73"/>
    <n v="0"/>
    <n v="52"/>
    <n v="0"/>
    <n v="0"/>
    <n v="0"/>
    <n v="12"/>
    <n v="0"/>
    <n v="12"/>
    <n v="0"/>
    <n v="0"/>
    <n v="0"/>
    <n v="0"/>
    <n v="0"/>
    <n v="0"/>
    <n v="0"/>
    <n v="0"/>
    <n v="0"/>
    <n v="0"/>
    <n v="12"/>
    <n v="0"/>
    <n v="92671"/>
    <n v="81839"/>
    <n v="122758"/>
    <n v="150439"/>
    <n v="114333"/>
    <n v="99892"/>
    <n v="152848"/>
    <n v="184139"/>
    <n v="0"/>
    <n v="0"/>
    <n v="0"/>
    <n v="0"/>
    <n v="1844965.0990883969"/>
    <n v="14392268.142660517"/>
    <n v="0"/>
    <n v="2546921.4241185584"/>
    <n v="18784155"/>
    <n v="0"/>
    <n v="0"/>
    <n v="0"/>
    <n v="0"/>
    <n v="0"/>
    <n v="0"/>
    <n v="0"/>
    <n v="509384.28482371167"/>
    <n v="509384"/>
    <n v="19293539"/>
    <n v="127771.78145695364"/>
    <n v="1"/>
    <n v="0"/>
    <n v="0"/>
    <n v="1"/>
    <n v="24249724"/>
    <n v="27950869.354383547"/>
    <n v="27950869"/>
    <n v="14"/>
    <n v="1"/>
    <n v="0"/>
    <n v="1.0769230769230769"/>
    <n v="0"/>
    <n v="1.0769230769230769"/>
    <n v="1.0769230769230769"/>
    <n v="2"/>
    <n v="6660438"/>
    <n v="34611307"/>
    <n v="53904846"/>
  </r>
  <r>
    <x v="10"/>
    <n v="3787"/>
    <x v="39"/>
    <x v="416"/>
    <x v="416"/>
    <x v="407"/>
    <n v="4532"/>
    <n v="225307000204"/>
    <s v="25307225307000204"/>
    <s v="INSTITUCIÓN EDUCATIVA RURAL LUIS ANTONIO DUQUE PEÑA"/>
    <n v="1"/>
    <n v="7.5361843901906163"/>
    <n v="0.52780355589642269"/>
    <n v="6.2993585161482457E-2"/>
    <n v="1.0629935851614825"/>
    <n v="748"/>
    <n v="8"/>
    <n v="0"/>
    <n v="56"/>
    <n v="0"/>
    <n v="359"/>
    <n v="0"/>
    <n v="213"/>
    <n v="0"/>
    <n v="112"/>
    <n v="0"/>
    <n v="0"/>
    <n v="0"/>
    <n v="748"/>
    <n v="8"/>
    <n v="0"/>
    <n v="56"/>
    <n v="0"/>
    <n v="359"/>
    <n v="0"/>
    <n v="213"/>
    <n v="0"/>
    <n v="112"/>
    <n v="0"/>
    <n v="0"/>
    <n v="0"/>
    <n v="92671"/>
    <n v="81839"/>
    <n v="122758"/>
    <n v="150439"/>
    <n v="114333"/>
    <n v="99892"/>
    <n v="152848"/>
    <n v="184139"/>
    <n v="0"/>
    <n v="0"/>
    <n v="0"/>
    <n v="0"/>
    <n v="7778255.7166251373"/>
    <n v="60737565.57951986"/>
    <n v="18197361.672533374"/>
    <n v="0"/>
    <n v="86713183"/>
    <n v="0"/>
    <n v="0"/>
    <n v="0"/>
    <n v="0"/>
    <n v="1555651.1433250275"/>
    <n v="12147513.115903974"/>
    <n v="3639472.3345066751"/>
    <n v="0"/>
    <n v="17342637"/>
    <n v="104055820"/>
    <n v="139112.0588235294"/>
    <n v="1"/>
    <n v="0"/>
    <n v="0"/>
    <n v="1"/>
    <n v="24249724"/>
    <n v="25777301.053936444"/>
    <n v="25777301"/>
    <n v="64"/>
    <n v="1"/>
    <n v="0"/>
    <n v="4.9230769230769234"/>
    <n v="0"/>
    <n v="4.9230769230769234"/>
    <n v="4"/>
    <n v="4"/>
    <n v="6660438"/>
    <n v="32437739"/>
    <n v="136493559"/>
  </r>
  <r>
    <x v="10"/>
    <n v="3787"/>
    <x v="39"/>
    <x v="416"/>
    <x v="416"/>
    <x v="407"/>
    <n v="4420"/>
    <n v="225307000824"/>
    <s v="25307225307000824"/>
    <s v="INSTITUCIÓN EDUCATIVA TECNICA FRANCISCO MANZANERA HENRIQUEZ"/>
    <n v="1"/>
    <n v="7.5361843901906163"/>
    <n v="0.52780355589642269"/>
    <n v="6.2993585161482457E-2"/>
    <n v="1.0629935851614825"/>
    <n v="1645"/>
    <n v="0"/>
    <n v="19"/>
    <n v="0"/>
    <n v="83"/>
    <n v="0"/>
    <n v="771"/>
    <n v="0"/>
    <n v="547"/>
    <n v="0"/>
    <n v="2"/>
    <n v="0"/>
    <n v="223"/>
    <n v="1645"/>
    <n v="0"/>
    <n v="19"/>
    <n v="0"/>
    <n v="83"/>
    <n v="0"/>
    <n v="771"/>
    <n v="0"/>
    <n v="547"/>
    <n v="0"/>
    <n v="2"/>
    <n v="0"/>
    <n v="223"/>
    <n v="92671"/>
    <n v="81839"/>
    <n v="122758"/>
    <n v="150439"/>
    <n v="114333"/>
    <n v="99892"/>
    <n v="152848"/>
    <n v="184139"/>
    <n v="10047885.210110974"/>
    <n v="114658529.59712829"/>
    <n v="260981.93305450652"/>
    <n v="35661199.306658141"/>
    <n v="0"/>
    <n v="0"/>
    <n v="0"/>
    <n v="0"/>
    <n v="160628596"/>
    <n v="2009577.0420221949"/>
    <n v="22931705.919425659"/>
    <n v="52196.386610901311"/>
    <n v="7132239.8613316286"/>
    <n v="0"/>
    <n v="0"/>
    <n v="0"/>
    <n v="0"/>
    <n v="32125719"/>
    <n v="192754315"/>
    <n v="117175.87537993921"/>
    <n v="0"/>
    <n v="0"/>
    <n v="0"/>
    <n v="0"/>
    <n v="19701352"/>
    <n v="20942410.795008343"/>
    <n v="20942411"/>
    <n v="102"/>
    <n v="1"/>
    <n v="0"/>
    <n v="0"/>
    <n v="4.5333333333333332"/>
    <n v="4.5333333333333332"/>
    <n v="4"/>
    <n v="4"/>
    <n v="6660438"/>
    <n v="27602849"/>
    <n v="220357164"/>
  </r>
  <r>
    <x v="10"/>
    <n v="3785"/>
    <x v="34"/>
    <x v="417"/>
    <x v="417"/>
    <x v="408"/>
    <n v="16044"/>
    <n v="225317000172"/>
    <s v="25317225317000172"/>
    <s v="INSTITUCION EDUCATIVA RURAL DEPARTAMENTAL MIÑA Y TICHA"/>
    <n v="1"/>
    <n v="11.892284124808514"/>
    <n v="0.83288697885028118"/>
    <n v="0.10915219058843295"/>
    <n v="1.109152190588433"/>
    <n v="420"/>
    <n v="0"/>
    <n v="0"/>
    <n v="23"/>
    <n v="0"/>
    <n v="176"/>
    <n v="0"/>
    <n v="143"/>
    <n v="0"/>
    <n v="0"/>
    <n v="0"/>
    <n v="78"/>
    <n v="0"/>
    <n v="78"/>
    <n v="0"/>
    <n v="0"/>
    <n v="0"/>
    <n v="0"/>
    <n v="0"/>
    <n v="0"/>
    <n v="0"/>
    <n v="0"/>
    <n v="0"/>
    <n v="0"/>
    <n v="78"/>
    <n v="0"/>
    <n v="92671"/>
    <n v="81839"/>
    <n v="122758"/>
    <n v="150439"/>
    <n v="114333"/>
    <n v="99892"/>
    <n v="152848"/>
    <n v="184139"/>
    <n v="0"/>
    <n v="0"/>
    <n v="0"/>
    <n v="0"/>
    <n v="2916692.040350588"/>
    <n v="35343742.368500859"/>
    <n v="0"/>
    <n v="15930577.66737555"/>
    <n v="54191012"/>
    <n v="0"/>
    <n v="0"/>
    <n v="0"/>
    <n v="0"/>
    <n v="0"/>
    <n v="0"/>
    <n v="0"/>
    <n v="3186115.5334751103"/>
    <n v="3186116"/>
    <n v="57377128"/>
    <n v="136612.20952380952"/>
    <n v="1"/>
    <n v="0"/>
    <n v="0"/>
    <n v="1"/>
    <n v="24249724"/>
    <n v="26896634.495764896"/>
    <n v="26896634"/>
    <n v="23"/>
    <n v="1"/>
    <n v="0"/>
    <n v="1.7692307692307692"/>
    <n v="0"/>
    <n v="1.7692307692307692"/>
    <n v="1.7692307692307692"/>
    <n v="2"/>
    <n v="6660438"/>
    <n v="33557072"/>
    <n v="90934200"/>
  </r>
  <r>
    <x v="10"/>
    <n v="3785"/>
    <x v="34"/>
    <x v="418"/>
    <x v="418"/>
    <x v="409"/>
    <n v="16051"/>
    <n v="225320000574"/>
    <s v="25320225320000574"/>
    <s v="INSTITUCION EDUCATIVA DEPARTAMENTAL LA PAZ"/>
    <n v="1"/>
    <n v="9.4150281471812018"/>
    <n v="0.65939009419877748"/>
    <n v="8.2902405647986982E-2"/>
    <n v="1.082902405647987"/>
    <n v="254"/>
    <n v="0"/>
    <n v="0"/>
    <n v="18"/>
    <n v="0"/>
    <n v="117"/>
    <n v="0"/>
    <n v="84"/>
    <n v="0"/>
    <n v="0"/>
    <n v="0"/>
    <n v="35"/>
    <n v="0"/>
    <n v="254"/>
    <n v="0"/>
    <n v="0"/>
    <n v="18"/>
    <n v="0"/>
    <n v="117"/>
    <n v="0"/>
    <n v="84"/>
    <n v="0"/>
    <n v="0"/>
    <n v="0"/>
    <n v="35"/>
    <n v="0"/>
    <n v="92671"/>
    <n v="81839"/>
    <n v="122758"/>
    <n v="150439"/>
    <n v="114333"/>
    <n v="99892"/>
    <n v="152848"/>
    <n v="184139"/>
    <n v="0"/>
    <n v="0"/>
    <n v="0"/>
    <n v="0"/>
    <n v="2228606.6534091234"/>
    <n v="21742830.708102733"/>
    <n v="0"/>
    <n v="6979159.8125765137"/>
    <n v="30950597"/>
    <n v="0"/>
    <n v="0"/>
    <n v="0"/>
    <n v="0"/>
    <n v="445721.33068182471"/>
    <n v="4348566.1416205466"/>
    <n v="0"/>
    <n v="1395831.9625153027"/>
    <n v="6190119"/>
    <n v="37140716"/>
    <n v="146223.29133858267"/>
    <n v="1"/>
    <n v="0"/>
    <n v="0"/>
    <n v="1"/>
    <n v="24249724"/>
    <n v="26260084.455899727"/>
    <n v="26260084"/>
    <n v="18"/>
    <n v="1"/>
    <n v="0"/>
    <n v="1.3846153846153846"/>
    <n v="0"/>
    <n v="1.3846153846153846"/>
    <n v="1.3846153846153846"/>
    <n v="2"/>
    <n v="6660438"/>
    <n v="32920522"/>
    <n v="70061238"/>
  </r>
  <r>
    <x v="10"/>
    <n v="3785"/>
    <x v="34"/>
    <x v="418"/>
    <x v="418"/>
    <x v="409"/>
    <n v="16052"/>
    <n v="225320000884"/>
    <s v="25320225320000884"/>
    <s v="INSTITUCION EDUCATIVA DEPARTAMENTAL PUERTO BOGOTA"/>
    <n v="1"/>
    <n v="9.4150281471812018"/>
    <n v="0.65939009419877748"/>
    <n v="8.2902405647986982E-2"/>
    <n v="1.082902405647987"/>
    <n v="817"/>
    <n v="40"/>
    <n v="0"/>
    <n v="29"/>
    <n v="0"/>
    <n v="347"/>
    <n v="0"/>
    <n v="279"/>
    <n v="0"/>
    <n v="0"/>
    <n v="0"/>
    <n v="122"/>
    <n v="0"/>
    <n v="122"/>
    <n v="0"/>
    <n v="0"/>
    <n v="0"/>
    <n v="0"/>
    <n v="0"/>
    <n v="0"/>
    <n v="0"/>
    <n v="0"/>
    <n v="0"/>
    <n v="0"/>
    <n v="122"/>
    <n v="0"/>
    <n v="92671"/>
    <n v="81839"/>
    <n v="122758"/>
    <n v="150439"/>
    <n v="114333"/>
    <n v="99892"/>
    <n v="152848"/>
    <n v="184139"/>
    <n v="0"/>
    <n v="0"/>
    <n v="0"/>
    <n v="0"/>
    <n v="8542992.1714016404"/>
    <n v="67716477.727722943"/>
    <n v="0"/>
    <n v="24327357.060980991"/>
    <n v="100586827"/>
    <n v="0"/>
    <n v="0"/>
    <n v="0"/>
    <n v="0"/>
    <n v="0"/>
    <n v="0"/>
    <n v="0"/>
    <n v="4865471.4121961985"/>
    <n v="4865471"/>
    <n v="105452298"/>
    <n v="129072.58017135863"/>
    <n v="1"/>
    <n v="0"/>
    <n v="0"/>
    <n v="1"/>
    <n v="24249724"/>
    <n v="26260084.455899727"/>
    <n v="26260084"/>
    <n v="69"/>
    <n v="1"/>
    <n v="0"/>
    <n v="5.3076923076923075"/>
    <n v="0"/>
    <n v="5.3076923076923075"/>
    <n v="4"/>
    <n v="4"/>
    <n v="6660438"/>
    <n v="32920522"/>
    <n v="138372820"/>
  </r>
  <r>
    <x v="10"/>
    <n v="3785"/>
    <x v="34"/>
    <x v="419"/>
    <x v="419"/>
    <x v="410"/>
    <n v="16214"/>
    <n v="225322000105"/>
    <s v="25322225322000105"/>
    <s v="INSTITUCION EDUCATIVA DEPARTAMENTAL EL CARMEN"/>
    <n v="1"/>
    <n v="4.7478935401899154"/>
    <n v="0.33252305991766057"/>
    <n v="3.3447976704001132E-2"/>
    <n v="1.0334479767040012"/>
    <n v="979"/>
    <n v="0"/>
    <n v="0"/>
    <n v="52"/>
    <n v="0"/>
    <n v="365"/>
    <n v="0"/>
    <n v="371"/>
    <n v="0"/>
    <n v="191"/>
    <n v="0"/>
    <n v="0"/>
    <n v="0"/>
    <n v="979"/>
    <n v="0"/>
    <n v="0"/>
    <n v="52"/>
    <n v="0"/>
    <n v="365"/>
    <n v="0"/>
    <n v="371"/>
    <n v="0"/>
    <n v="191"/>
    <n v="0"/>
    <n v="0"/>
    <n v="0"/>
    <n v="92671"/>
    <n v="81839"/>
    <n v="122758"/>
    <n v="150439"/>
    <n v="114333"/>
    <n v="99892"/>
    <n v="152848"/>
    <n v="184139"/>
    <n v="0"/>
    <n v="0"/>
    <n v="0"/>
    <n v="0"/>
    <n v="6144174.7910659257"/>
    <n v="75979624.372642249"/>
    <n v="30170447.161561359"/>
    <n v="0"/>
    <n v="112294246"/>
    <n v="0"/>
    <n v="0"/>
    <n v="0"/>
    <n v="0"/>
    <n v="1228834.9582131852"/>
    <n v="15195924.874528449"/>
    <n v="6034089.4323122725"/>
    <n v="0"/>
    <n v="22458849"/>
    <n v="134753095"/>
    <n v="137643.61082737488"/>
    <n v="1"/>
    <n v="0"/>
    <n v="0"/>
    <n v="1"/>
    <n v="24249724"/>
    <n v="25060828.203430459"/>
    <n v="25060828"/>
    <n v="52"/>
    <n v="1"/>
    <n v="0"/>
    <n v="4"/>
    <n v="0"/>
    <n v="4"/>
    <n v="4"/>
    <n v="4"/>
    <n v="6660438"/>
    <n v="31721266"/>
    <n v="166474361"/>
  </r>
  <r>
    <x v="10"/>
    <n v="3785"/>
    <x v="34"/>
    <x v="420"/>
    <x v="420"/>
    <x v="411"/>
    <n v="1354"/>
    <n v="225324000064"/>
    <s v="25324225324000064"/>
    <s v="INSTITUCION EDUCATIVA DEPARTAMENTAL BUSCAVIDA"/>
    <n v="1"/>
    <n v="12.512664640324214"/>
    <n v="0.87633589479297624"/>
    <n v="0.11572593801728268"/>
    <n v="1.1157259380172826"/>
    <n v="143"/>
    <n v="0"/>
    <n v="0"/>
    <n v="8"/>
    <n v="0"/>
    <n v="61"/>
    <n v="0"/>
    <n v="57"/>
    <n v="0"/>
    <n v="17"/>
    <n v="0"/>
    <n v="0"/>
    <n v="0"/>
    <n v="143"/>
    <n v="0"/>
    <n v="0"/>
    <n v="8"/>
    <n v="0"/>
    <n v="61"/>
    <n v="0"/>
    <n v="57"/>
    <n v="0"/>
    <n v="17"/>
    <n v="0"/>
    <n v="0"/>
    <n v="0"/>
    <n v="92671"/>
    <n v="81839"/>
    <n v="122758"/>
    <n v="150439"/>
    <n v="114333"/>
    <n v="99892"/>
    <n v="152848"/>
    <n v="184139"/>
    <n v="0"/>
    <n v="0"/>
    <n v="0"/>
    <n v="0"/>
    <n v="1020514.3493706398"/>
    <n v="13151347.257249841"/>
    <n v="2899120.1289591156"/>
    <n v="0"/>
    <n v="17070982"/>
    <n v="0"/>
    <n v="0"/>
    <n v="0"/>
    <n v="0"/>
    <n v="204102.86987412797"/>
    <n v="2630269.4514499689"/>
    <n v="579824.02579182305"/>
    <n v="0"/>
    <n v="3414196"/>
    <n v="20485178"/>
    <n v="143252.993006993"/>
    <n v="1"/>
    <n v="0"/>
    <n v="0"/>
    <n v="1"/>
    <n v="24249724"/>
    <n v="27056046.056560211"/>
    <n v="27056046"/>
    <n v="8"/>
    <n v="1"/>
    <n v="0"/>
    <n v="0.61538461538461542"/>
    <n v="0"/>
    <n v="0.61538461538461542"/>
    <n v="0.61538461538461542"/>
    <n v="1"/>
    <n v="6660438"/>
    <n v="33716484"/>
    <n v="54201662"/>
  </r>
  <r>
    <x v="10"/>
    <n v="3785"/>
    <x v="34"/>
    <x v="421"/>
    <x v="421"/>
    <x v="412"/>
    <n v="1356"/>
    <n v="225326000096"/>
    <s v="25326225326000096"/>
    <s v="INSTITUCION EDUCATIVA RURAL DEPARTAMENTAL JOSE GREGORIO SALAS"/>
    <n v="1"/>
    <n v="7.7949552481692432"/>
    <n v="0.54592680924745085"/>
    <n v="6.5735602713217114E-2"/>
    <n v="1.0657356027132172"/>
    <n v="358"/>
    <n v="0"/>
    <n v="0"/>
    <n v="18"/>
    <n v="0"/>
    <n v="147"/>
    <n v="0"/>
    <n v="131"/>
    <n v="0"/>
    <n v="62"/>
    <n v="0"/>
    <n v="0"/>
    <n v="0"/>
    <n v="358"/>
    <n v="0"/>
    <n v="0"/>
    <n v="18"/>
    <n v="0"/>
    <n v="147"/>
    <n v="0"/>
    <n v="131"/>
    <n v="0"/>
    <n v="62"/>
    <n v="0"/>
    <n v="0"/>
    <n v="0"/>
    <n v="92671"/>
    <n v="81839"/>
    <n v="122758"/>
    <n v="150439"/>
    <n v="114333"/>
    <n v="99892"/>
    <n v="152848"/>
    <n v="184139"/>
    <n v="0"/>
    <n v="0"/>
    <n v="0"/>
    <n v="0"/>
    <n v="2193277.4759701849"/>
    <n v="29595452.109691575"/>
    <n v="10099524.43501761"/>
    <n v="0"/>
    <n v="41888254"/>
    <n v="0"/>
    <n v="0"/>
    <n v="0"/>
    <n v="0"/>
    <n v="438655.49519403698"/>
    <n v="5919090.421938316"/>
    <n v="2019904.8870035221"/>
    <n v="0"/>
    <n v="8377651"/>
    <n v="50265905"/>
    <n v="140407.55586592178"/>
    <n v="1"/>
    <n v="0"/>
    <n v="0"/>
    <n v="1"/>
    <n v="24249724"/>
    <n v="25843794.222769167"/>
    <n v="25843794"/>
    <n v="18"/>
    <n v="1"/>
    <n v="0"/>
    <n v="1.3846153846153846"/>
    <n v="0"/>
    <n v="1.3846153846153846"/>
    <n v="1.3846153846153846"/>
    <n v="2"/>
    <n v="6660438"/>
    <n v="32504232"/>
    <n v="82770137"/>
  </r>
  <r>
    <x v="10"/>
    <n v="3785"/>
    <x v="34"/>
    <x v="422"/>
    <x v="422"/>
    <x v="413"/>
    <n v="1358"/>
    <n v="225328000051"/>
    <s v="25328225328000051"/>
    <s v="INSTITUCION EDUCATIVA DEPARTAMENTAL EL TRIGO"/>
    <n v="1"/>
    <n v="10.321864594894562"/>
    <n v="0.72290121294775567"/>
    <n v="9.2511530398765932E-2"/>
    <n v="1.092511530398766"/>
    <n v="155"/>
    <n v="0"/>
    <n v="0"/>
    <n v="14"/>
    <n v="0"/>
    <n v="55"/>
    <n v="0"/>
    <n v="55"/>
    <n v="0"/>
    <n v="31"/>
    <n v="0"/>
    <n v="0"/>
    <n v="0"/>
    <n v="31"/>
    <n v="0"/>
    <n v="0"/>
    <n v="0"/>
    <n v="0"/>
    <n v="0"/>
    <n v="0"/>
    <n v="0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1748741.6912711496"/>
    <n v="12004647.797405289"/>
    <n v="5176634.2743501086"/>
    <n v="0"/>
    <n v="18930024"/>
    <n v="0"/>
    <n v="0"/>
    <n v="0"/>
    <n v="0"/>
    <n v="0"/>
    <n v="0"/>
    <n v="1035326.8548700218"/>
    <n v="0"/>
    <n v="1035327"/>
    <n v="19965351"/>
    <n v="128808.71612903225"/>
    <n v="1"/>
    <n v="0"/>
    <n v="1"/>
    <n v="1"/>
    <n v="24249724"/>
    <n v="26493103.078987688"/>
    <n v="26493103"/>
    <n v="14"/>
    <n v="1"/>
    <n v="0"/>
    <n v="1.0769230769230769"/>
    <n v="0"/>
    <n v="1.0769230769230769"/>
    <n v="1.0769230769230769"/>
    <n v="2"/>
    <n v="6660438"/>
    <n v="33153541"/>
    <n v="53118892"/>
  </r>
  <r>
    <x v="10"/>
    <n v="3785"/>
    <x v="34"/>
    <x v="426"/>
    <x v="426"/>
    <x v="417"/>
    <n v="21369"/>
    <n v="225372000572"/>
    <s v="25372225372000572"/>
    <s v="INSTITUCION EDUCATIVA DEPARTAMENTAL CLARAVAL Y CHUSCALES"/>
    <n v="1"/>
    <n v="16.201654800846644"/>
    <n v="1.1346976895129972"/>
    <n v="0.15481564018600355"/>
    <n v="1.1548156401860035"/>
    <n v="157"/>
    <n v="9"/>
    <n v="0"/>
    <n v="11"/>
    <n v="0"/>
    <n v="72"/>
    <n v="0"/>
    <n v="46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40670.7317877267"/>
    <n v="13612107.58367631"/>
    <n v="3353713.958451855"/>
    <n v="0"/>
    <n v="19606492"/>
    <n v="0"/>
    <n v="0"/>
    <n v="0"/>
    <n v="0"/>
    <n v="0"/>
    <n v="0"/>
    <n v="0"/>
    <n v="0"/>
    <n v="0"/>
    <n v="19606492"/>
    <n v="124882.11464968153"/>
    <n v="1"/>
    <n v="0"/>
    <n v="0"/>
    <n v="1"/>
    <n v="24249724"/>
    <n v="28003960.545393892"/>
    <n v="28003961"/>
    <n v="20"/>
    <n v="1"/>
    <n v="0"/>
    <n v="1.5384615384615385"/>
    <n v="0"/>
    <n v="1.5384615384615385"/>
    <n v="1.5384615384615385"/>
    <n v="2"/>
    <n v="6660438"/>
    <n v="34664399"/>
    <n v="54270891"/>
  </r>
  <r>
    <x v="10"/>
    <n v="3785"/>
    <x v="34"/>
    <x v="426"/>
    <x v="426"/>
    <x v="417"/>
    <n v="1368"/>
    <n v="225372000777"/>
    <s v="25372225372000777"/>
    <s v="INSTITUCION EDUCATIVA DEPARTAMENTAL NUESTRA SEÑORA DEL CARMEN"/>
    <n v="1"/>
    <n v="16.201654800846644"/>
    <n v="1.1346976895129972"/>
    <n v="0.15481564018600355"/>
    <n v="1.1548156401860035"/>
    <n v="154"/>
    <n v="0"/>
    <n v="0"/>
    <n v="9"/>
    <n v="0"/>
    <n v="60"/>
    <n v="0"/>
    <n v="48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88301.829304477"/>
    <n v="12458539.144381708"/>
    <n v="6530916.6559325596"/>
    <n v="0"/>
    <n v="20177758"/>
    <n v="0"/>
    <n v="0"/>
    <n v="0"/>
    <n v="0"/>
    <n v="0"/>
    <n v="0"/>
    <n v="0"/>
    <n v="0"/>
    <n v="0"/>
    <n v="20177758"/>
    <n v="131024.4025974026"/>
    <n v="1"/>
    <n v="0"/>
    <n v="0"/>
    <n v="1"/>
    <n v="24249724"/>
    <n v="28003960.545393892"/>
    <n v="28003961"/>
    <n v="9"/>
    <n v="1"/>
    <n v="0"/>
    <n v="0.69230769230769229"/>
    <n v="0"/>
    <n v="0.69230769230769229"/>
    <n v="0.69230769230769229"/>
    <n v="1"/>
    <n v="6660438"/>
    <n v="34664399"/>
    <n v="54842157"/>
  </r>
  <r>
    <x v="10"/>
    <n v="3785"/>
    <x v="34"/>
    <x v="427"/>
    <x v="427"/>
    <x v="418"/>
    <n v="19569"/>
    <n v="225377000139"/>
    <s v="25377225377000139"/>
    <s v="INSTITUCION EDUCATIVA DEPARTAMENTAL LA AURORA"/>
    <n v="1"/>
    <n v="3.1402922020770991"/>
    <n v="0.21993323212307678"/>
    <n v="1.6413326358398771E-2"/>
    <n v="1.0164133263583988"/>
    <n v="611"/>
    <n v="0"/>
    <n v="0"/>
    <n v="51"/>
    <n v="0"/>
    <n v="299"/>
    <n v="0"/>
    <n v="181"/>
    <n v="0"/>
    <n v="80"/>
    <n v="0"/>
    <n v="0"/>
    <n v="0"/>
    <n v="261"/>
    <n v="0"/>
    <n v="0"/>
    <n v="0"/>
    <n v="0"/>
    <n v="0"/>
    <n v="0"/>
    <n v="181"/>
    <n v="0"/>
    <n v="80"/>
    <n v="0"/>
    <n v="0"/>
    <n v="0"/>
    <n v="92671"/>
    <n v="81839"/>
    <n v="122758"/>
    <n v="150439"/>
    <n v="114333"/>
    <n v="99892"/>
    <n v="152848"/>
    <n v="184139"/>
    <n v="0"/>
    <n v="0"/>
    <n v="0"/>
    <n v="0"/>
    <n v="5926688.8269692753"/>
    <n v="48735148.798364721"/>
    <n v="12428539.528578283"/>
    <n v="0"/>
    <n v="67090377"/>
    <n v="0"/>
    <n v="0"/>
    <n v="0"/>
    <n v="0"/>
    <n v="0"/>
    <n v="3675442.4718766729"/>
    <n v="2485707.9057156565"/>
    <n v="0"/>
    <n v="6161150"/>
    <n v="73251527"/>
    <n v="119887.93289689034"/>
    <n v="1"/>
    <n v="0"/>
    <n v="0"/>
    <n v="1"/>
    <n v="24249724"/>
    <n v="24647742.634113096"/>
    <n v="24647743"/>
    <n v="51"/>
    <n v="1"/>
    <n v="0"/>
    <n v="3.9230769230769229"/>
    <n v="0"/>
    <n v="3.9230769230769229"/>
    <n v="3.9230769230769229"/>
    <n v="4"/>
    <n v="6660438"/>
    <n v="31308181"/>
    <n v="104559708"/>
  </r>
  <r>
    <x v="10"/>
    <n v="3785"/>
    <x v="34"/>
    <x v="427"/>
    <x v="427"/>
    <x v="418"/>
    <n v="19570"/>
    <n v="225377000163"/>
    <s v="25377225377000163"/>
    <s v="INSTITUCION EDUCATIVA DEPARTAMENTAL EL SALITRE"/>
    <n v="1"/>
    <n v="3.1402922020770991"/>
    <n v="0.21993323212307678"/>
    <n v="1.6413326358398771E-2"/>
    <n v="1.0164133263583988"/>
    <n v="521"/>
    <n v="8"/>
    <n v="0"/>
    <n v="39"/>
    <n v="0"/>
    <n v="224"/>
    <n v="0"/>
    <n v="173"/>
    <n v="0"/>
    <n v="77"/>
    <n v="0"/>
    <n v="0"/>
    <n v="0"/>
    <n v="521"/>
    <n v="8"/>
    <n v="0"/>
    <n v="39"/>
    <n v="0"/>
    <n v="224"/>
    <n v="0"/>
    <n v="173"/>
    <n v="0"/>
    <n v="77"/>
    <n v="0"/>
    <n v="0"/>
    <n v="0"/>
    <n v="92671"/>
    <n v="81839"/>
    <n v="122758"/>
    <n v="150439"/>
    <n v="114333"/>
    <n v="99892"/>
    <n v="152848"/>
    <n v="184139"/>
    <n v="0"/>
    <n v="0"/>
    <n v="0"/>
    <n v="0"/>
    <n v="5461850.4875991363"/>
    <n v="40308029.318647489"/>
    <n v="11962469.296256596"/>
    <n v="0"/>
    <n v="57732349"/>
    <n v="0"/>
    <n v="0"/>
    <n v="0"/>
    <n v="0"/>
    <n v="1092370.0975198271"/>
    <n v="8061605.8637294983"/>
    <n v="2392493.8592513194"/>
    <n v="0"/>
    <n v="11546470"/>
    <n v="69278819"/>
    <n v="132972.78119001919"/>
    <n v="1"/>
    <n v="0"/>
    <n v="0"/>
    <n v="1"/>
    <n v="24249724"/>
    <n v="24647742.634113096"/>
    <n v="24647743"/>
    <n v="47"/>
    <n v="1"/>
    <n v="0"/>
    <n v="3.6153846153846154"/>
    <n v="0"/>
    <n v="3.6153846153846154"/>
    <n v="3.6153846153846154"/>
    <n v="4"/>
    <n v="6660438"/>
    <n v="31308181"/>
    <n v="100587000"/>
  </r>
  <r>
    <x v="10"/>
    <n v="3785"/>
    <x v="34"/>
    <x v="427"/>
    <x v="427"/>
    <x v="418"/>
    <n v="26571"/>
    <n v="225377076593"/>
    <s v="25377225377076593"/>
    <s v="INSTITUCIÓN EDUCATIVA DEPARTAMENTAL RURAL INTEGRADO"/>
    <n v="1"/>
    <n v="3.1402922020770991"/>
    <n v="0.21993323212307678"/>
    <n v="1.6413326358398771E-2"/>
    <n v="1.0164133263583988"/>
    <n v="166"/>
    <n v="0"/>
    <n v="0"/>
    <n v="5"/>
    <n v="0"/>
    <n v="86"/>
    <n v="0"/>
    <n v="50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1047.92421267403"/>
    <n v="13808292.159536671"/>
    <n v="3883918.6026807134"/>
    <n v="0"/>
    <n v="18273259"/>
    <n v="0"/>
    <n v="0"/>
    <n v="0"/>
    <n v="0"/>
    <n v="0"/>
    <n v="0"/>
    <n v="0"/>
    <n v="0"/>
    <n v="0"/>
    <n v="18273259"/>
    <n v="110079.8734939759"/>
    <n v="1"/>
    <n v="0"/>
    <n v="0"/>
    <n v="1"/>
    <n v="24249724"/>
    <n v="24647742.634113096"/>
    <n v="24647743"/>
    <n v="5"/>
    <n v="1"/>
    <n v="0"/>
    <n v="0.38461538461538464"/>
    <n v="0"/>
    <n v="0.38461538461538464"/>
    <n v="0.38461538461538464"/>
    <n v="1"/>
    <n v="6660438"/>
    <n v="31308181"/>
    <n v="49581440"/>
  </r>
  <r>
    <x v="10"/>
    <n v="3785"/>
    <x v="34"/>
    <x v="428"/>
    <x v="428"/>
    <x v="419"/>
    <n v="116777"/>
    <n v="225386000427"/>
    <s v="25386225386000427"/>
    <s v="INSTITUCIÓN  EDUCATIVA RURAL DEPARTAMENTAL ANATOLI"/>
    <n v="1"/>
    <n v="8.911677370347352"/>
    <n v="0.62413746287755623"/>
    <n v="7.7568742207138178E-2"/>
    <n v="1.0775687422071383"/>
    <n v="172"/>
    <n v="0"/>
    <n v="0"/>
    <n v="10"/>
    <n v="0"/>
    <n v="88"/>
    <n v="0"/>
    <n v="50"/>
    <n v="0"/>
    <n v="24"/>
    <n v="0"/>
    <n v="0"/>
    <n v="0"/>
    <n v="74"/>
    <n v="0"/>
    <n v="0"/>
    <n v="0"/>
    <n v="0"/>
    <n v="0"/>
    <n v="0"/>
    <n v="50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1232016.6700276874"/>
    <n v="14854388.557924652"/>
    <n v="3952901.45061304"/>
    <n v="0"/>
    <n v="20039307"/>
    <n v="0"/>
    <n v="0"/>
    <n v="0"/>
    <n v="0"/>
    <n v="0"/>
    <n v="1076404.9679655547"/>
    <n v="790580.29012260807"/>
    <n v="0"/>
    <n v="1866985"/>
    <n v="21906292"/>
    <n v="127362.16279069768"/>
    <n v="1"/>
    <n v="0"/>
    <n v="0"/>
    <n v="1"/>
    <n v="24249724"/>
    <n v="26130744.589550253"/>
    <n v="26130745"/>
    <n v="10"/>
    <n v="1"/>
    <n v="0"/>
    <n v="0.76923076923076927"/>
    <n v="0"/>
    <n v="0.76923076923076927"/>
    <n v="0.76923076923076927"/>
    <n v="1"/>
    <n v="6660438"/>
    <n v="32791183"/>
    <n v="54697475"/>
  </r>
  <r>
    <x v="10"/>
    <n v="3785"/>
    <x v="34"/>
    <x v="428"/>
    <x v="428"/>
    <x v="419"/>
    <n v="19598"/>
    <n v="225386000605"/>
    <s v="25386225386000605"/>
    <s v="INSTITUCION EDUCATIVA RURAL DEPARTAMENTAL SAN JAVIER"/>
    <n v="1"/>
    <n v="8.911677370347352"/>
    <n v="0.62413746287755623"/>
    <n v="7.7568742207138178E-2"/>
    <n v="1.0775687422071383"/>
    <n v="219"/>
    <n v="0"/>
    <n v="0"/>
    <n v="9"/>
    <n v="0"/>
    <n v="88"/>
    <n v="0"/>
    <n v="89"/>
    <n v="0"/>
    <n v="33"/>
    <n v="0"/>
    <n v="0"/>
    <n v="0"/>
    <n v="47"/>
    <n v="0"/>
    <n v="0"/>
    <n v="2"/>
    <n v="0"/>
    <n v="12"/>
    <n v="0"/>
    <n v="0"/>
    <n v="0"/>
    <n v="33"/>
    <n v="0"/>
    <n v="0"/>
    <n v="0"/>
    <n v="92671"/>
    <n v="81839"/>
    <n v="122758"/>
    <n v="150439"/>
    <n v="114333"/>
    <n v="99892"/>
    <n v="152848"/>
    <n v="184139"/>
    <n v="0"/>
    <n v="0"/>
    <n v="0"/>
    <n v="0"/>
    <n v="1108815.0030249187"/>
    <n v="19052367.932990316"/>
    <n v="5435239.4945929302"/>
    <n v="0"/>
    <n v="25596422"/>
    <n v="0"/>
    <n v="0"/>
    <n v="0"/>
    <n v="0"/>
    <n v="49280.666801107502"/>
    <n v="258337.19231173312"/>
    <n v="1087047.8989185861"/>
    <n v="0"/>
    <n v="1394666"/>
    <n v="26991088"/>
    <n v="123246.97716894977"/>
    <n v="1"/>
    <n v="0"/>
    <n v="0"/>
    <n v="1"/>
    <n v="24249724"/>
    <n v="26130744.589550253"/>
    <n v="26130745"/>
    <n v="9"/>
    <n v="1"/>
    <n v="0"/>
    <n v="0.69230769230769229"/>
    <n v="0"/>
    <n v="0.69230769230769229"/>
    <n v="0.69230769230769229"/>
    <n v="1"/>
    <n v="6660438"/>
    <n v="32791183"/>
    <n v="59782271"/>
  </r>
  <r>
    <x v="10"/>
    <n v="3785"/>
    <x v="34"/>
    <x v="428"/>
    <x v="428"/>
    <x v="419"/>
    <n v="19599"/>
    <n v="225386000630"/>
    <s v="25386225386000630"/>
    <s v="INSTITUCION EDUCATIVA RURAL DEPARTAMENTAL SAN JOAQUIN"/>
    <n v="1"/>
    <n v="8.911677370347352"/>
    <n v="0.62413746287755623"/>
    <n v="7.7568742207138178E-2"/>
    <n v="1.0775687422071383"/>
    <n v="665"/>
    <n v="0"/>
    <n v="0"/>
    <n v="47"/>
    <n v="0"/>
    <n v="305"/>
    <n v="0"/>
    <n v="237"/>
    <n v="0"/>
    <n v="0"/>
    <n v="0"/>
    <n v="76"/>
    <n v="0"/>
    <n v="326"/>
    <n v="0"/>
    <n v="0"/>
    <n v="2"/>
    <n v="0"/>
    <n v="11"/>
    <n v="0"/>
    <n v="237"/>
    <n v="0"/>
    <n v="0"/>
    <n v="0"/>
    <n v="76"/>
    <n v="0"/>
    <n v="92671"/>
    <n v="81839"/>
    <n v="122758"/>
    <n v="150439"/>
    <n v="114333"/>
    <n v="99892"/>
    <n v="152848"/>
    <n v="184139"/>
    <n v="0"/>
    <n v="0"/>
    <n v="0"/>
    <n v="0"/>
    <n v="5790478.3491301304"/>
    <n v="58341149.263733059"/>
    <n v="0"/>
    <n v="15080104.727217298"/>
    <n v="79211732"/>
    <n v="0"/>
    <n v="0"/>
    <n v="0"/>
    <n v="0"/>
    <n v="49280.666801107502"/>
    <n v="5338968.6411091508"/>
    <n v="0"/>
    <n v="3016020.9454434598"/>
    <n v="8404270"/>
    <n v="87616002"/>
    <n v="131753.38646616542"/>
    <n v="1"/>
    <n v="0"/>
    <n v="0"/>
    <n v="1"/>
    <n v="24249724"/>
    <n v="26130744.589550253"/>
    <n v="26130745"/>
    <n v="47"/>
    <n v="1"/>
    <n v="0"/>
    <n v="3.6153846153846154"/>
    <n v="0"/>
    <n v="3.6153846153846154"/>
    <n v="3.6153846153846154"/>
    <n v="4"/>
    <n v="6660438"/>
    <n v="32791183"/>
    <n v="120407185"/>
  </r>
  <r>
    <x v="10"/>
    <n v="3785"/>
    <x v="34"/>
    <x v="428"/>
    <x v="428"/>
    <x v="419"/>
    <n v="19600"/>
    <n v="225386000648"/>
    <s v="25386225386000648"/>
    <s v="INSTITUCION EDUCATIVA RURAL DEPARTAMENTAL ERNESTO APARICIO JARAMILLO"/>
    <n v="1"/>
    <n v="8.911677370347352"/>
    <n v="0.62413746287755623"/>
    <n v="7.7568742207138178E-2"/>
    <n v="1.0775687422071383"/>
    <n v="440"/>
    <n v="0"/>
    <n v="0"/>
    <n v="30"/>
    <n v="0"/>
    <n v="213"/>
    <n v="0"/>
    <n v="155"/>
    <n v="0"/>
    <n v="0"/>
    <n v="0"/>
    <n v="42"/>
    <n v="0"/>
    <n v="427"/>
    <n v="0"/>
    <n v="0"/>
    <n v="28"/>
    <n v="0"/>
    <n v="202"/>
    <n v="0"/>
    <n v="155"/>
    <n v="0"/>
    <n v="0"/>
    <n v="0"/>
    <n v="42"/>
    <n v="0"/>
    <n v="92671"/>
    <n v="81839"/>
    <n v="122758"/>
    <n v="150439"/>
    <n v="114333"/>
    <n v="99892"/>
    <n v="152848"/>
    <n v="184139"/>
    <n v="0"/>
    <n v="0"/>
    <n v="0"/>
    <n v="0"/>
    <n v="3696050.0100830621"/>
    <n v="39611702.821132407"/>
    <n v="0"/>
    <n v="8333742.0860937694"/>
    <n v="51641495"/>
    <n v="0"/>
    <n v="0"/>
    <n v="0"/>
    <n v="0"/>
    <n v="689929.33521550498"/>
    <n v="7685531.4712740602"/>
    <n v="0"/>
    <n v="1666748.4172187541"/>
    <n v="10042209"/>
    <n v="61683704"/>
    <n v="140190.23636363636"/>
    <n v="1"/>
    <n v="0"/>
    <n v="0"/>
    <n v="1"/>
    <n v="24249724"/>
    <n v="26130744.589550253"/>
    <n v="26130745"/>
    <n v="30"/>
    <n v="1"/>
    <n v="0"/>
    <n v="2.3076923076923075"/>
    <n v="0"/>
    <n v="2.3076923076923075"/>
    <n v="2.3076923076923075"/>
    <n v="3"/>
    <n v="6660438"/>
    <n v="32791183"/>
    <n v="94474887"/>
  </r>
  <r>
    <x v="10"/>
    <n v="3785"/>
    <x v="34"/>
    <x v="429"/>
    <x v="429"/>
    <x v="420"/>
    <n v="19609"/>
    <n v="225394000045"/>
    <s v="25394225394000045"/>
    <s v="INSTITUCION EDUCATIVA DEPARTAMENTAL MINIPI DE QUIJANO"/>
    <n v="1"/>
    <n v="20.264660093409443"/>
    <n v="1.4192539755603439"/>
    <n v="0.1978685245487323"/>
    <n v="1.1978685245487324"/>
    <n v="279"/>
    <n v="0"/>
    <n v="0"/>
    <n v="20"/>
    <n v="0"/>
    <n v="140"/>
    <n v="0"/>
    <n v="80"/>
    <n v="0"/>
    <n v="0"/>
    <n v="0"/>
    <n v="39"/>
    <n v="0"/>
    <n v="119"/>
    <n v="0"/>
    <n v="0"/>
    <n v="0"/>
    <n v="0"/>
    <n v="0"/>
    <n v="0"/>
    <n v="80"/>
    <n v="0"/>
    <n v="0"/>
    <n v="0"/>
    <n v="39"/>
    <n v="0"/>
    <n v="92671"/>
    <n v="81839"/>
    <n v="122758"/>
    <n v="150439"/>
    <n v="114333"/>
    <n v="99892"/>
    <n v="152848"/>
    <n v="184139"/>
    <n v="0"/>
    <n v="0"/>
    <n v="0"/>
    <n v="0"/>
    <n v="2739118.0403446043"/>
    <n v="26324646.183928836"/>
    <n v="0"/>
    <n v="8602398.1774332821"/>
    <n v="37666162"/>
    <n v="0"/>
    <n v="0"/>
    <n v="0"/>
    <n v="0"/>
    <n v="0"/>
    <n v="1914519.7224675517"/>
    <n v="0"/>
    <n v="1720479.6354866566"/>
    <n v="3634999"/>
    <n v="41301161"/>
    <n v="148032.83512544804"/>
    <n v="1"/>
    <n v="0"/>
    <n v="1"/>
    <n v="1"/>
    <n v="24249724"/>
    <n v="29047981.108593985"/>
    <n v="29047981"/>
    <n v="20"/>
    <n v="1"/>
    <n v="0"/>
    <n v="1.5384615384615385"/>
    <n v="0"/>
    <n v="1.5384615384615385"/>
    <n v="1.5384615384615385"/>
    <n v="2"/>
    <n v="6660438"/>
    <n v="35708419"/>
    <n v="77009580"/>
  </r>
  <r>
    <x v="10"/>
    <n v="3785"/>
    <x v="34"/>
    <x v="429"/>
    <x v="429"/>
    <x v="420"/>
    <n v="19610"/>
    <n v="225394000436"/>
    <s v="25394225394000436"/>
    <s v="INSTITUCIÓN EDUCATIVA DEPARTAMENTAL COLEGIO BÁSICO POSTPRIMARIA RURAL EL HORTIGAL"/>
    <n v="1"/>
    <n v="20.264660093409443"/>
    <n v="1.4192539755603439"/>
    <n v="0.1978685245487323"/>
    <n v="1.1978685245487324"/>
    <n v="152"/>
    <n v="4"/>
    <n v="0"/>
    <n v="8"/>
    <n v="0"/>
    <n v="57"/>
    <n v="0"/>
    <n v="58"/>
    <n v="0"/>
    <n v="0"/>
    <n v="0"/>
    <n v="25"/>
    <n v="0"/>
    <n v="83"/>
    <n v="0"/>
    <n v="0"/>
    <n v="0"/>
    <n v="0"/>
    <n v="0"/>
    <n v="0"/>
    <n v="58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1643470.8242067627"/>
    <n v="13760610.505235527"/>
    <n v="0"/>
    <n v="5514357.8060469758"/>
    <n v="20918439"/>
    <n v="0"/>
    <n v="0"/>
    <n v="0"/>
    <n v="0"/>
    <n v="0"/>
    <n v="1388026.7987889748"/>
    <n v="0"/>
    <n v="1102871.5612093951"/>
    <n v="2490898"/>
    <n v="23409337"/>
    <n v="154008.79605263157"/>
    <n v="1"/>
    <n v="0"/>
    <n v="1"/>
    <n v="1"/>
    <n v="24249724"/>
    <n v="29047981.108593985"/>
    <n v="29047981"/>
    <n v="12"/>
    <n v="1"/>
    <n v="0"/>
    <n v="0.92307692307692313"/>
    <n v="0"/>
    <n v="0.92307692307692313"/>
    <n v="0.92307692307692313"/>
    <n v="1"/>
    <n v="6660438"/>
    <n v="35708419"/>
    <n v="59117756"/>
  </r>
  <r>
    <x v="10"/>
    <n v="3785"/>
    <x v="34"/>
    <x v="430"/>
    <x v="430"/>
    <x v="421"/>
    <n v="19612"/>
    <n v="225398000147"/>
    <s v="25398225398000147"/>
    <s v="INSTITUCION EDUCATIVA RURAL DEPARTAMENTAL AGUABLANCA"/>
    <n v="1"/>
    <n v="30.077691453940066"/>
    <n v="2.1065185882671158"/>
    <n v="0.30185049700298694"/>
    <n v="1.3018504970029869"/>
    <n v="321"/>
    <n v="5"/>
    <n v="0"/>
    <n v="19"/>
    <n v="0"/>
    <n v="124"/>
    <n v="0"/>
    <n v="124"/>
    <n v="0"/>
    <n v="0"/>
    <n v="0"/>
    <n v="49"/>
    <n v="0"/>
    <n v="321"/>
    <n v="5"/>
    <n v="0"/>
    <n v="19"/>
    <n v="0"/>
    <n v="124"/>
    <n v="0"/>
    <n v="124"/>
    <n v="0"/>
    <n v="0"/>
    <n v="0"/>
    <n v="49"/>
    <n v="0"/>
    <n v="92671"/>
    <n v="81839"/>
    <n v="122758"/>
    <n v="150439"/>
    <n v="114333"/>
    <n v="99892"/>
    <n v="152848"/>
    <n v="184139"/>
    <n v="0"/>
    <n v="0"/>
    <n v="0"/>
    <n v="0"/>
    <n v="3572267.34897222"/>
    <n v="32251023.561962347"/>
    <n v="0"/>
    <n v="11746350.984714018"/>
    <n v="47569642"/>
    <n v="0"/>
    <n v="0"/>
    <n v="0"/>
    <n v="0"/>
    <n v="714453.46979444404"/>
    <n v="6450204.7123924699"/>
    <n v="0"/>
    <n v="2349270.1969428039"/>
    <n v="9513928"/>
    <n v="57083570"/>
    <n v="177830.43613707167"/>
    <n v="1"/>
    <n v="0"/>
    <n v="0"/>
    <n v="1"/>
    <n v="24249724"/>
    <n v="31569515.241585262"/>
    <n v="31569515"/>
    <n v="24"/>
    <n v="1"/>
    <n v="0"/>
    <n v="1.8461538461538463"/>
    <n v="0"/>
    <n v="1.8461538461538463"/>
    <n v="1.8461538461538463"/>
    <n v="2"/>
    <n v="6660438"/>
    <n v="38229953"/>
    <n v="95313523"/>
  </r>
  <r>
    <x v="10"/>
    <n v="3785"/>
    <x v="34"/>
    <x v="431"/>
    <x v="431"/>
    <x v="307"/>
    <n v="19683"/>
    <n v="225402000181"/>
    <s v="25402225402000181"/>
    <s v="INSTITUCION EDUCATIVA DEPARTAMENTAL LUIS ALFONSO VALBUENA ULLOA"/>
    <n v="1"/>
    <n v="7.5302589244675957"/>
    <n v="0.52738856049330818"/>
    <n v="6.2930797059523674E-2"/>
    <n v="1.0629307970595236"/>
    <n v="235"/>
    <n v="0"/>
    <n v="0"/>
    <n v="13"/>
    <n v="0"/>
    <n v="126"/>
    <n v="0"/>
    <n v="70"/>
    <n v="0"/>
    <n v="26"/>
    <n v="0"/>
    <n v="0"/>
    <n v="0"/>
    <n v="26"/>
    <n v="0"/>
    <n v="0"/>
    <n v="0"/>
    <n v="0"/>
    <n v="0"/>
    <n v="0"/>
    <n v="0"/>
    <n v="0"/>
    <n v="26"/>
    <n v="0"/>
    <n v="0"/>
    <n v="0"/>
    <n v="92671"/>
    <n v="81839"/>
    <n v="122758"/>
    <n v="150439"/>
    <n v="114333"/>
    <n v="99892"/>
    <n v="152848"/>
    <n v="184139"/>
    <n v="0"/>
    <n v="0"/>
    <n v="0"/>
    <n v="0"/>
    <n v="1579864.8686626847"/>
    <n v="20810943.503254507"/>
    <n v="4224138.0081928056"/>
    <n v="0"/>
    <n v="26614946"/>
    <n v="0"/>
    <n v="0"/>
    <n v="0"/>
    <n v="0"/>
    <n v="0"/>
    <n v="0"/>
    <n v="844827.60163856123"/>
    <n v="0"/>
    <n v="844828"/>
    <n v="27459774"/>
    <n v="116850.10212765957"/>
    <n v="1"/>
    <n v="0"/>
    <n v="0"/>
    <n v="1"/>
    <n v="24249724"/>
    <n v="25775778.45979346"/>
    <n v="25775778"/>
    <n v="13"/>
    <n v="1"/>
    <n v="0"/>
    <n v="1"/>
    <n v="0"/>
    <n v="1"/>
    <n v="1"/>
    <n v="1"/>
    <n v="6660438"/>
    <n v="32436216"/>
    <n v="59895990"/>
  </r>
  <r>
    <x v="10"/>
    <n v="3785"/>
    <x v="34"/>
    <x v="431"/>
    <x v="431"/>
    <x v="307"/>
    <n v="19641"/>
    <n v="225402003059"/>
    <s v="25402225402003059"/>
    <s v="INSTITUCION EDUCATIVA DEPARTAMENTAL EL VINO"/>
    <n v="1"/>
    <n v="7.5302589244675957"/>
    <n v="0.52738856049330818"/>
    <n v="6.2930797059523674E-2"/>
    <n v="1.0629307970595236"/>
    <n v="574"/>
    <n v="0"/>
    <n v="0"/>
    <n v="31"/>
    <n v="0"/>
    <n v="223"/>
    <n v="0"/>
    <n v="234"/>
    <n v="0"/>
    <n v="0"/>
    <n v="0"/>
    <n v="86"/>
    <n v="0"/>
    <n v="86"/>
    <n v="0"/>
    <n v="0"/>
    <n v="0"/>
    <n v="0"/>
    <n v="0"/>
    <n v="0"/>
    <n v="0"/>
    <n v="0"/>
    <n v="0"/>
    <n v="0"/>
    <n v="86"/>
    <n v="0"/>
    <n v="92671"/>
    <n v="81839"/>
    <n v="122758"/>
    <n v="150439"/>
    <n v="114333"/>
    <n v="99892"/>
    <n v="152848"/>
    <n v="184139"/>
    <n v="0"/>
    <n v="0"/>
    <n v="0"/>
    <n v="0"/>
    <n v="3767370.0714264018"/>
    <n v="48523475.413200557"/>
    <n v="0"/>
    <n v="16832523.20741795"/>
    <n v="69123369"/>
    <n v="0"/>
    <n v="0"/>
    <n v="0"/>
    <n v="0"/>
    <n v="0"/>
    <n v="0"/>
    <n v="0"/>
    <n v="3366504.6414835905"/>
    <n v="3366505"/>
    <n v="72489874"/>
    <n v="126288.97909407665"/>
    <n v="1"/>
    <n v="0"/>
    <n v="0"/>
    <n v="1"/>
    <n v="24249724"/>
    <n v="25775778.45979346"/>
    <n v="25775778"/>
    <n v="31"/>
    <n v="1"/>
    <n v="0"/>
    <n v="2.3846153846153846"/>
    <n v="0"/>
    <n v="2.3846153846153846"/>
    <n v="2.3846153846153846"/>
    <n v="3"/>
    <n v="6660438"/>
    <n v="32436216"/>
    <n v="104926090"/>
  </r>
  <r>
    <x v="10"/>
    <n v="3785"/>
    <x v="34"/>
    <x v="432"/>
    <x v="432"/>
    <x v="422"/>
    <n v="15451"/>
    <n v="225407000040"/>
    <s v="25407225407000040"/>
    <s v="INSTITUCIÓN EDUCATIVA RURAL DEPARTAMENTAL SIMÓN BOLIVAR"/>
    <n v="1"/>
    <n v="10.282557892500531"/>
    <n v="0.72014833215026142"/>
    <n v="9.2095024194368894E-2"/>
    <n v="1.092095024194369"/>
    <n v="580"/>
    <n v="0"/>
    <n v="0"/>
    <n v="37"/>
    <n v="0"/>
    <n v="307"/>
    <n v="0"/>
    <n v="191"/>
    <n v="0"/>
    <n v="0"/>
    <n v="0"/>
    <n v="45"/>
    <n v="0"/>
    <n v="45"/>
    <n v="0"/>
    <n v="0"/>
    <n v="0"/>
    <n v="0"/>
    <n v="0"/>
    <n v="0"/>
    <n v="0"/>
    <n v="0"/>
    <n v="0"/>
    <n v="0"/>
    <n v="45"/>
    <n v="0"/>
    <n v="92671"/>
    <n v="81839"/>
    <n v="122758"/>
    <n v="150439"/>
    <n v="114333"/>
    <n v="99892"/>
    <n v="152848"/>
    <n v="184139"/>
    <n v="0"/>
    <n v="0"/>
    <n v="0"/>
    <n v="0"/>
    <n v="4619912.5148449475"/>
    <n v="54327594.966098309"/>
    <n v="0"/>
    <n v="9049377.8547057118"/>
    <n v="67996885"/>
    <n v="0"/>
    <n v="0"/>
    <n v="0"/>
    <n v="0"/>
    <n v="0"/>
    <n v="0"/>
    <n v="0"/>
    <n v="1809875.5709411423"/>
    <n v="1809876"/>
    <n v="69806761"/>
    <n v="120356.48448275862"/>
    <n v="1"/>
    <n v="0"/>
    <n v="0"/>
    <n v="1"/>
    <n v="24249724"/>
    <n v="26483002.91848677"/>
    <n v="26483003"/>
    <n v="37"/>
    <n v="1"/>
    <n v="0"/>
    <n v="2.8461538461538463"/>
    <n v="0"/>
    <n v="2.8461538461538463"/>
    <n v="2.8461538461538463"/>
    <n v="3"/>
    <n v="6660438"/>
    <n v="33143441"/>
    <n v="102950202"/>
  </r>
  <r>
    <x v="10"/>
    <n v="3785"/>
    <x v="34"/>
    <x v="434"/>
    <x v="434"/>
    <x v="424"/>
    <n v="15528"/>
    <n v="225430000014"/>
    <s v="25430225430000014"/>
    <s v="INSTITUCION EDUCATIVA DEPARTAMENTAL SAN PATRICIO PUENTE DE PIEDRA"/>
    <n v="1"/>
    <n v="3.664416586306654"/>
    <n v="0.25664076200895114"/>
    <n v="2.1967113489128345E-2"/>
    <n v="1.0219671134891284"/>
    <n v="902"/>
    <n v="0"/>
    <n v="0"/>
    <n v="71"/>
    <n v="0"/>
    <n v="439"/>
    <n v="0"/>
    <n v="295"/>
    <n v="0"/>
    <n v="9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95964.1850452283"/>
    <n v="74931372.753081515"/>
    <n v="15151946.04817087"/>
    <n v="0"/>
    <n v="98379283"/>
    <n v="0"/>
    <n v="0"/>
    <n v="0"/>
    <n v="0"/>
    <n v="0"/>
    <n v="0"/>
    <n v="0"/>
    <n v="0"/>
    <n v="0"/>
    <n v="98379283"/>
    <n v="109067.94124168514"/>
    <n v="1"/>
    <n v="0"/>
    <n v="0"/>
    <n v="1"/>
    <n v="24249724"/>
    <n v="24782420.439188041"/>
    <n v="24782420"/>
    <n v="71"/>
    <n v="1"/>
    <n v="0"/>
    <n v="5.4615384615384617"/>
    <n v="0"/>
    <n v="5.4615384615384617"/>
    <n v="4"/>
    <n v="4"/>
    <n v="6660438"/>
    <n v="31442858"/>
    <n v="129822141"/>
  </r>
  <r>
    <x v="10"/>
    <n v="3785"/>
    <x v="34"/>
    <x v="436"/>
    <x v="436"/>
    <x v="426"/>
    <n v="13988"/>
    <n v="225438000056"/>
    <s v="25438225438000056"/>
    <s v="INSTITUCIÓN EDUCATIVA RURAL DEPARTAMENTAL SAN PEDRO DE GUAJARAY"/>
    <n v="1"/>
    <n v="21.24088595405145"/>
    <n v="1.4876248452109821"/>
    <n v="0.20821292138401554"/>
    <n v="1.2082129213840156"/>
    <n v="140"/>
    <n v="0"/>
    <n v="0"/>
    <n v="12"/>
    <n v="0"/>
    <n v="59"/>
    <n v="0"/>
    <n v="55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57663.295287184"/>
    <n v="13758751.786289698"/>
    <n v="2585421.0005078563"/>
    <n v="0"/>
    <n v="18001836"/>
    <n v="0"/>
    <n v="0"/>
    <n v="0"/>
    <n v="0"/>
    <n v="0"/>
    <n v="0"/>
    <n v="0"/>
    <n v="0"/>
    <n v="0"/>
    <n v="18001836"/>
    <n v="128584.54285714286"/>
    <n v="1"/>
    <n v="0"/>
    <n v="1"/>
    <n v="1"/>
    <n v="24249724"/>
    <n v="29298829.876796078"/>
    <n v="29298830"/>
    <n v="12"/>
    <n v="1"/>
    <n v="0"/>
    <n v="0.92307692307692313"/>
    <n v="0"/>
    <n v="0.92307692307692313"/>
    <n v="0.92307692307692313"/>
    <n v="1"/>
    <n v="6660438"/>
    <n v="35959268"/>
    <n v="53961104"/>
  </r>
  <r>
    <x v="10"/>
    <n v="3785"/>
    <x v="34"/>
    <x v="436"/>
    <x v="436"/>
    <x v="426"/>
    <n v="13989"/>
    <n v="225438000226"/>
    <s v="25438225438000226"/>
    <s v="INSTITUCION EDUCATIVA RURAL DEPARTAMENTAL GAZADUJE"/>
    <n v="1"/>
    <n v="21.24088595405145"/>
    <n v="1.4876248452109821"/>
    <n v="0.20821292138401554"/>
    <n v="1.2082129213840156"/>
    <n v="104"/>
    <n v="0"/>
    <n v="0"/>
    <n v="7"/>
    <n v="0"/>
    <n v="55"/>
    <n v="0"/>
    <n v="33"/>
    <n v="0"/>
    <n v="9"/>
    <n v="0"/>
    <n v="0"/>
    <n v="0"/>
    <n v="94"/>
    <n v="0"/>
    <n v="0"/>
    <n v="4"/>
    <n v="0"/>
    <n v="48"/>
    <n v="0"/>
    <n v="33"/>
    <n v="0"/>
    <n v="9"/>
    <n v="0"/>
    <n v="0"/>
    <n v="0"/>
    <n v="92671"/>
    <n v="81839"/>
    <n v="122758"/>
    <n v="150439"/>
    <n v="114333"/>
    <n v="99892"/>
    <n v="152848"/>
    <n v="184139"/>
    <n v="0"/>
    <n v="0"/>
    <n v="0"/>
    <n v="0"/>
    <n v="966970.2555841906"/>
    <n v="10620790.852574503"/>
    <n v="1662056.3574693361"/>
    <n v="0"/>
    <n v="13249817"/>
    <n v="0"/>
    <n v="0"/>
    <n v="0"/>
    <n v="0"/>
    <n v="110510.88635247893"/>
    <n v="1955191.0433148521"/>
    <n v="332411.27149386727"/>
    <n v="0"/>
    <n v="2398113"/>
    <n v="15647930"/>
    <n v="150460.86538461538"/>
    <n v="1"/>
    <n v="0"/>
    <n v="1"/>
    <n v="1"/>
    <n v="24249724"/>
    <n v="29298829.876796078"/>
    <n v="29298830"/>
    <n v="7"/>
    <n v="1"/>
    <n v="0"/>
    <n v="0.53846153846153844"/>
    <n v="0"/>
    <n v="0.53846153846153844"/>
    <n v="0.53846153846153844"/>
    <n v="1"/>
    <n v="6660438"/>
    <n v="35959268"/>
    <n v="51607198"/>
  </r>
  <r>
    <x v="10"/>
    <n v="3785"/>
    <x v="34"/>
    <x v="436"/>
    <x v="436"/>
    <x v="426"/>
    <n v="13990"/>
    <n v="225438000242"/>
    <s v="25438225438000242"/>
    <s v="INSTITUCION EDUCATIVA RURAL DEPARTAMENTAL GAZATAVENA"/>
    <n v="1"/>
    <n v="21.24088595405145"/>
    <n v="1.4876248452109821"/>
    <n v="0.20821292138401554"/>
    <n v="1.2082129213840156"/>
    <n v="200"/>
    <n v="0"/>
    <n v="0"/>
    <n v="13"/>
    <n v="0"/>
    <n v="104"/>
    <n v="0"/>
    <n v="61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95801.9032277826"/>
    <n v="19913982.848577194"/>
    <n v="4062804.4293694883"/>
    <n v="0"/>
    <n v="25772589"/>
    <n v="0"/>
    <n v="0"/>
    <n v="0"/>
    <n v="0"/>
    <n v="0"/>
    <n v="0"/>
    <n v="0"/>
    <n v="0"/>
    <n v="0"/>
    <n v="25772589"/>
    <n v="128862.94500000001"/>
    <n v="1"/>
    <n v="0"/>
    <n v="1"/>
    <n v="1"/>
    <n v="24249724"/>
    <n v="29298829.876796078"/>
    <n v="29298830"/>
    <n v="13"/>
    <n v="1"/>
    <n v="0"/>
    <n v="1"/>
    <n v="0"/>
    <n v="1"/>
    <n v="1"/>
    <n v="1"/>
    <n v="6660438"/>
    <n v="35959268"/>
    <n v="61731857"/>
  </r>
  <r>
    <x v="10"/>
    <n v="3785"/>
    <x v="34"/>
    <x v="439"/>
    <x v="439"/>
    <x v="428"/>
    <n v="14161"/>
    <n v="225486000131"/>
    <s v="25486225486000131"/>
    <s v="INSTITUCION EDUCATIVA RURAL DEPARTAMENTAL PATIO BONITO"/>
    <n v="1"/>
    <n v="4.5007378258730943"/>
    <n v="0.31521328376006857"/>
    <n v="3.0829036874523846E-2"/>
    <n v="1.0308290368745239"/>
    <n v="897"/>
    <n v="0"/>
    <n v="0"/>
    <n v="75"/>
    <n v="0"/>
    <n v="411"/>
    <n v="0"/>
    <n v="306"/>
    <n v="0"/>
    <n v="10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839333.22047312"/>
    <n v="73830618.666603953"/>
    <n v="16543816.445960708"/>
    <n v="0"/>
    <n v="99213768"/>
    <n v="0"/>
    <n v="0"/>
    <n v="0"/>
    <n v="0"/>
    <n v="0"/>
    <n v="0"/>
    <n v="0"/>
    <n v="0"/>
    <n v="0"/>
    <n v="99213768"/>
    <n v="110606.20735785953"/>
    <n v="1"/>
    <n v="0"/>
    <n v="0"/>
    <n v="1"/>
    <n v="24249724"/>
    <n v="24997319.635393027"/>
    <n v="24997320"/>
    <n v="75"/>
    <n v="1"/>
    <n v="0"/>
    <n v="5.7692307692307692"/>
    <n v="0"/>
    <n v="5.7692307692307692"/>
    <n v="4"/>
    <n v="4"/>
    <n v="6660438"/>
    <n v="31657758"/>
    <n v="130871526"/>
  </r>
  <r>
    <x v="10"/>
    <n v="3785"/>
    <x v="34"/>
    <x v="440"/>
    <x v="440"/>
    <x v="429"/>
    <n v="14165"/>
    <n v="225488000081"/>
    <s v="25488225488000081"/>
    <s v="INSTITUCION EDUCATIVA DEPARTAMENTAL PUEBLO NUEVO"/>
    <n v="1"/>
    <n v="7.916666666666667"/>
    <n v="0.55445097959017153"/>
    <n v="6.7025295255775427E-2"/>
    <n v="1.0670252952557755"/>
    <n v="133"/>
    <n v="0"/>
    <n v="0"/>
    <n v="10"/>
    <n v="0"/>
    <n v="52"/>
    <n v="0"/>
    <n v="58"/>
    <n v="0"/>
    <n v="13"/>
    <n v="0"/>
    <n v="0"/>
    <n v="0"/>
    <n v="133"/>
    <n v="0"/>
    <n v="0"/>
    <n v="10"/>
    <n v="0"/>
    <n v="52"/>
    <n v="0"/>
    <n v="58"/>
    <n v="0"/>
    <n v="13"/>
    <n v="0"/>
    <n v="0"/>
    <n v="0"/>
    <n v="92671"/>
    <n v="81839"/>
    <n v="122758"/>
    <n v="150439"/>
    <n v="114333"/>
    <n v="99892"/>
    <n v="152848"/>
    <n v="184139"/>
    <n v="0"/>
    <n v="0"/>
    <n v="0"/>
    <n v="0"/>
    <n v="1219962.0308247858"/>
    <n v="11724601.987305893"/>
    <n v="2120204.8702803119"/>
    <n v="0"/>
    <n v="15064769"/>
    <n v="0"/>
    <n v="0"/>
    <n v="0"/>
    <n v="0"/>
    <n v="243992.40616495715"/>
    <n v="2344920.3974611782"/>
    <n v="424040.97405606246"/>
    <n v="0"/>
    <n v="3012954"/>
    <n v="18077723"/>
    <n v="135922.72932330827"/>
    <n v="1"/>
    <n v="0"/>
    <n v="0"/>
    <n v="1"/>
    <n v="24249724"/>
    <n v="25875068.910971064"/>
    <n v="25875069"/>
    <n v="10"/>
    <n v="1"/>
    <n v="0"/>
    <n v="0.76923076923076927"/>
    <n v="0"/>
    <n v="0.76923076923076927"/>
    <n v="0.76923076923076927"/>
    <n v="1"/>
    <n v="6660438"/>
    <n v="32535507"/>
    <n v="50613230"/>
  </r>
  <r>
    <x v="10"/>
    <n v="3785"/>
    <x v="34"/>
    <x v="440"/>
    <x v="440"/>
    <x v="429"/>
    <n v="14166"/>
    <n v="225488000201"/>
    <s v="25488225488000201"/>
    <s v="INSTITUCION EDUCATIVA DEPARTAMENTAL LA ESMERALDA"/>
    <n v="1"/>
    <n v="7.916666666666667"/>
    <n v="0.55445097959017153"/>
    <n v="6.7025295255775427E-2"/>
    <n v="1.0670252952557755"/>
    <n v="386"/>
    <n v="0"/>
    <n v="0"/>
    <n v="21"/>
    <n v="0"/>
    <n v="160"/>
    <n v="0"/>
    <n v="151"/>
    <n v="0"/>
    <n v="54"/>
    <n v="0"/>
    <n v="0"/>
    <n v="0"/>
    <n v="54"/>
    <n v="0"/>
    <n v="0"/>
    <n v="0"/>
    <n v="0"/>
    <n v="0"/>
    <n v="0"/>
    <n v="0"/>
    <n v="0"/>
    <n v="54"/>
    <n v="0"/>
    <n v="0"/>
    <n v="0"/>
    <n v="92671"/>
    <n v="81839"/>
    <n v="122758"/>
    <n v="150439"/>
    <n v="114333"/>
    <n v="99892"/>
    <n v="152848"/>
    <n v="184139"/>
    <n v="0"/>
    <n v="0"/>
    <n v="0"/>
    <n v="0"/>
    <n v="2561920.2647320502"/>
    <n v="33148647.436837565"/>
    <n v="8807004.8457797579"/>
    <n v="0"/>
    <n v="44517573"/>
    <n v="0"/>
    <n v="0"/>
    <n v="0"/>
    <n v="0"/>
    <n v="0"/>
    <n v="0"/>
    <n v="1761400.9691559516"/>
    <n v="0"/>
    <n v="1761401"/>
    <n v="46278974"/>
    <n v="119893.71502590674"/>
    <n v="1"/>
    <n v="0"/>
    <n v="0"/>
    <n v="1"/>
    <n v="24249724"/>
    <n v="25875068.910971064"/>
    <n v="25875069"/>
    <n v="21"/>
    <n v="1"/>
    <n v="0"/>
    <n v="1.6153846153846154"/>
    <n v="0"/>
    <n v="1.6153846153846154"/>
    <n v="1.6153846153846154"/>
    <n v="2"/>
    <n v="6660438"/>
    <n v="32535507"/>
    <n v="78814481"/>
  </r>
  <r>
    <x v="10"/>
    <n v="3785"/>
    <x v="34"/>
    <x v="441"/>
    <x v="441"/>
    <x v="430"/>
    <n v="11090"/>
    <n v="225489000450"/>
    <s v="25489225489000450"/>
    <s v="INSTITUCIÓN EDUCATIVA DEPARTAMENTAL MISAEL PASTRANA BORRERO"/>
    <n v="1"/>
    <n v="12.912716574043806"/>
    <n v="0.9043538973030103"/>
    <n v="0.11996501436627056"/>
    <n v="1.1199650143662705"/>
    <n v="184"/>
    <n v="15"/>
    <n v="0"/>
    <n v="14"/>
    <n v="0"/>
    <n v="65"/>
    <n v="0"/>
    <n v="69"/>
    <n v="0"/>
    <n v="0"/>
    <n v="0"/>
    <n v="21"/>
    <n v="0"/>
    <n v="21"/>
    <n v="0"/>
    <n v="0"/>
    <n v="0"/>
    <n v="0"/>
    <n v="0"/>
    <n v="0"/>
    <n v="0"/>
    <n v="0"/>
    <n v="0"/>
    <n v="0"/>
    <n v="21"/>
    <n v="0"/>
    <n v="92671"/>
    <n v="81839"/>
    <n v="122758"/>
    <n v="150439"/>
    <n v="114333"/>
    <n v="99892"/>
    <n v="152848"/>
    <n v="184139"/>
    <n v="0"/>
    <n v="0"/>
    <n v="0"/>
    <n v="0"/>
    <n v="3713419.8396386253"/>
    <n v="14991323.058820115"/>
    <n v="0"/>
    <n v="4330813.9933882039"/>
    <n v="23035557"/>
    <n v="0"/>
    <n v="0"/>
    <n v="0"/>
    <n v="0"/>
    <n v="0"/>
    <n v="0"/>
    <n v="0"/>
    <n v="866162.79867764097"/>
    <n v="866163"/>
    <n v="23901720"/>
    <n v="129900.65217391304"/>
    <n v="1"/>
    <n v="0"/>
    <n v="0"/>
    <n v="1"/>
    <n v="24249724"/>
    <n v="27158842.488038093"/>
    <n v="27158842"/>
    <n v="29"/>
    <n v="1"/>
    <n v="0"/>
    <n v="2.2307692307692308"/>
    <n v="0"/>
    <n v="2.2307692307692308"/>
    <n v="2.2307692307692308"/>
    <n v="3"/>
    <n v="6660438"/>
    <n v="33819280"/>
    <n v="57721000"/>
  </r>
  <r>
    <x v="10"/>
    <n v="3785"/>
    <x v="34"/>
    <x v="444"/>
    <x v="444"/>
    <x v="433"/>
    <n v="10709"/>
    <n v="225513000032"/>
    <s v="25513225513000032"/>
    <s v="INSTITUCION EDUCATIVA DEPARTAMENTAL INSTITUTO TECNICO AGRICOLA"/>
    <n v="1"/>
    <n v="8.1574829788133805"/>
    <n v="0.57131676992756586"/>
    <n v="6.9577060782266192E-2"/>
    <n v="1.0695770607822661"/>
    <n v="933"/>
    <n v="0"/>
    <n v="35"/>
    <n v="35"/>
    <n v="20"/>
    <n v="236"/>
    <n v="113"/>
    <n v="232"/>
    <n v="106"/>
    <n v="0"/>
    <n v="0"/>
    <n v="108"/>
    <n v="48"/>
    <n v="933"/>
    <n v="0"/>
    <n v="35"/>
    <n v="35"/>
    <n v="20"/>
    <n v="236"/>
    <n v="113"/>
    <n v="232"/>
    <n v="106"/>
    <n v="0"/>
    <n v="0"/>
    <n v="108"/>
    <n v="48"/>
    <n v="92671"/>
    <n v="81839"/>
    <n v="122758"/>
    <n v="150439"/>
    <n v="114333"/>
    <n v="99892"/>
    <n v="152848"/>
    <n v="184139"/>
    <n v="5451532.668986436"/>
    <n v="19169752.639941812"/>
    <n v="0"/>
    <n v="7723492.96545712"/>
    <n v="4280078.3931646589"/>
    <n v="50002145.741649874"/>
    <n v="0"/>
    <n v="21270691.842701655"/>
    <n v="107897694"/>
    <n v="1090306.5337972871"/>
    <n v="3833950.5279883626"/>
    <n v="0"/>
    <n v="1544698.5930914241"/>
    <n v="856015.67863293178"/>
    <n v="10000429.148329977"/>
    <n v="0"/>
    <n v="4254138.3685403317"/>
    <n v="21579539"/>
    <n v="129477233"/>
    <n v="138775.16934619506"/>
    <n v="1"/>
    <n v="0"/>
    <n v="0"/>
    <n v="1"/>
    <n v="24249724"/>
    <n v="25936948.520701177"/>
    <n v="25936949"/>
    <n v="90"/>
    <n v="1"/>
    <n v="0"/>
    <n v="2.6923076923076925"/>
    <n v="2.4444444444444446"/>
    <n v="5.1367521367521372"/>
    <n v="4"/>
    <n v="4"/>
    <n v="6660438"/>
    <n v="32597387"/>
    <n v="162074620"/>
  </r>
  <r>
    <x v="10"/>
    <n v="3785"/>
    <x v="34"/>
    <x v="444"/>
    <x v="444"/>
    <x v="433"/>
    <n v="11098"/>
    <n v="225513000776"/>
    <s v="25513225513000776"/>
    <s v="INSTITUCION EDUCATIVA RURAL DEPARTAMENTAL LIMONCITOS"/>
    <n v="1"/>
    <n v="8.1574829788133805"/>
    <n v="0.57131676992756586"/>
    <n v="6.9577060782266192E-2"/>
    <n v="1.0695770607822661"/>
    <n v="216"/>
    <n v="0"/>
    <n v="0"/>
    <n v="24"/>
    <n v="0"/>
    <n v="126"/>
    <n v="0"/>
    <n v="49"/>
    <n v="0"/>
    <n v="0"/>
    <n v="0"/>
    <n v="17"/>
    <n v="0"/>
    <n v="17"/>
    <n v="0"/>
    <n v="0"/>
    <n v="0"/>
    <n v="0"/>
    <n v="0"/>
    <n v="0"/>
    <n v="0"/>
    <n v="0"/>
    <n v="0"/>
    <n v="0"/>
    <n v="17"/>
    <n v="0"/>
    <n v="92671"/>
    <n v="81839"/>
    <n v="122758"/>
    <n v="150439"/>
    <n v="114333"/>
    <n v="99892"/>
    <n v="152848"/>
    <n v="184139"/>
    <n v="0"/>
    <n v="0"/>
    <n v="0"/>
    <n v="0"/>
    <n v="2934910.8981700521"/>
    <n v="18697383.557240874"/>
    <n v="0"/>
    <n v="3348164.4567215568"/>
    <n v="24980459"/>
    <n v="0"/>
    <n v="0"/>
    <n v="0"/>
    <n v="0"/>
    <n v="0"/>
    <n v="0"/>
    <n v="0"/>
    <n v="669632.8913443113"/>
    <n v="669633"/>
    <n v="25650092"/>
    <n v="118750.42592592593"/>
    <n v="1"/>
    <n v="0"/>
    <n v="0"/>
    <n v="1"/>
    <n v="24249724"/>
    <n v="25936948.520701177"/>
    <n v="25936949"/>
    <n v="24"/>
    <n v="1"/>
    <n v="0"/>
    <n v="1.8461538461538463"/>
    <n v="0"/>
    <n v="1.8461538461538463"/>
    <n v="1.8461538461538463"/>
    <n v="2"/>
    <n v="6660438"/>
    <n v="32597387"/>
    <n v="58247479"/>
  </r>
  <r>
    <x v="10"/>
    <n v="3785"/>
    <x v="34"/>
    <x v="444"/>
    <x v="444"/>
    <x v="433"/>
    <n v="11099"/>
    <n v="225513001225"/>
    <s v="25513225513001225"/>
    <s v="INSTITUCIÓN EDUCATIVA DEPARTAMENTAL SANTA INES DE PASUNCHA"/>
    <n v="1"/>
    <n v="8.1574829788133805"/>
    <n v="0.57131676992756586"/>
    <n v="6.9577060782266192E-2"/>
    <n v="1.0695770607822661"/>
    <n v="164"/>
    <n v="0"/>
    <n v="0"/>
    <n v="8"/>
    <n v="0"/>
    <n v="61"/>
    <n v="0"/>
    <n v="54"/>
    <n v="0"/>
    <n v="0"/>
    <n v="0"/>
    <n v="41"/>
    <n v="0"/>
    <n v="41"/>
    <n v="0"/>
    <n v="0"/>
    <n v="0"/>
    <n v="0"/>
    <n v="0"/>
    <n v="0"/>
    <n v="0"/>
    <n v="0"/>
    <n v="0"/>
    <n v="0"/>
    <n v="41"/>
    <n v="0"/>
    <n v="92671"/>
    <n v="81839"/>
    <n v="122758"/>
    <n v="150439"/>
    <n v="114333"/>
    <n v="99892"/>
    <n v="152848"/>
    <n v="184139"/>
    <n v="0"/>
    <n v="0"/>
    <n v="0"/>
    <n v="0"/>
    <n v="978303.63272335066"/>
    <n v="12286852.051901145"/>
    <n v="0"/>
    <n v="8074984.8662108136"/>
    <n v="21340141"/>
    <n v="0"/>
    <n v="0"/>
    <n v="0"/>
    <n v="0"/>
    <n v="0"/>
    <n v="0"/>
    <n v="0"/>
    <n v="1614996.9732421627"/>
    <n v="1614997"/>
    <n v="22955138"/>
    <n v="139970.35365853659"/>
    <n v="1"/>
    <n v="0"/>
    <n v="0"/>
    <n v="1"/>
    <n v="24249724"/>
    <n v="25936948.520701177"/>
    <n v="25936949"/>
    <n v="8"/>
    <n v="1"/>
    <n v="0"/>
    <n v="0.61538461538461542"/>
    <n v="0"/>
    <n v="0.61538461538461542"/>
    <n v="0.61538461538461542"/>
    <n v="1"/>
    <n v="6660438"/>
    <n v="32597387"/>
    <n v="55552525"/>
  </r>
  <r>
    <x v="10"/>
    <n v="3785"/>
    <x v="34"/>
    <x v="446"/>
    <x v="446"/>
    <x v="435"/>
    <n v="10860"/>
    <n v="225524000247"/>
    <s v="25524225524000247"/>
    <s v="INSTITUCION EDUCATIVA DEPARTAMENTAL SANTA HELENA"/>
    <n v="1"/>
    <n v="12.864385297845374"/>
    <n v="0.90096897223778127"/>
    <n v="0.1194528809341328"/>
    <n v="1.1194528809341329"/>
    <n v="306"/>
    <n v="10"/>
    <n v="0"/>
    <n v="26"/>
    <n v="0"/>
    <n v="136"/>
    <n v="0"/>
    <n v="95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07654.6244903198"/>
    <n v="25831433.439104926"/>
    <n v="6673139.2238557935"/>
    <n v="0"/>
    <n v="37112227"/>
    <n v="0"/>
    <n v="0"/>
    <n v="0"/>
    <n v="0"/>
    <n v="0"/>
    <n v="0"/>
    <n v="0"/>
    <n v="0"/>
    <n v="0"/>
    <n v="37112227"/>
    <n v="121281.78758169935"/>
    <n v="1"/>
    <n v="0"/>
    <n v="0"/>
    <n v="1"/>
    <n v="24249724"/>
    <n v="27146423.393657584"/>
    <n v="27146423"/>
    <n v="36"/>
    <n v="1"/>
    <n v="0"/>
    <n v="2.7692307692307692"/>
    <n v="0"/>
    <n v="2.7692307692307692"/>
    <n v="2.7692307692307692"/>
    <n v="3"/>
    <n v="6660438"/>
    <n v="33806861"/>
    <n v="70919088"/>
  </r>
  <r>
    <x v="10"/>
    <n v="3785"/>
    <x v="34"/>
    <x v="1015"/>
    <x v="1015"/>
    <x v="951"/>
    <n v="10861"/>
    <n v="225530000020"/>
    <s v="25530225530000020"/>
    <s v="I.E.D. AGRICOLA PARATEBUENO"/>
    <n v="1"/>
    <n v="15.573053368328958"/>
    <n v="1.0906730141406331"/>
    <n v="0.14815478133012963"/>
    <n v="1.1481547813301296"/>
    <n v="1083"/>
    <n v="0"/>
    <n v="0"/>
    <n v="7"/>
    <n v="62"/>
    <n v="92"/>
    <n v="446"/>
    <n v="0"/>
    <n v="359"/>
    <n v="0"/>
    <n v="0"/>
    <n v="0"/>
    <n v="117"/>
    <n v="575"/>
    <n v="0"/>
    <n v="0"/>
    <n v="7"/>
    <n v="0"/>
    <n v="92"/>
    <n v="0"/>
    <n v="0"/>
    <n v="359"/>
    <n v="0"/>
    <n v="0"/>
    <n v="0"/>
    <n v="117"/>
    <n v="92671"/>
    <n v="81839"/>
    <n v="122758"/>
    <n v="150439"/>
    <n v="114333"/>
    <n v="99892"/>
    <n v="152848"/>
    <n v="184139"/>
    <n v="6596840.4079199554"/>
    <n v="75640890.515167564"/>
    <n v="0"/>
    <n v="20209089.086377233"/>
    <n v="918903.86429672397"/>
    <n v="10551615.922329897"/>
    <n v="0"/>
    <n v="0"/>
    <n v="113917340"/>
    <n v="0"/>
    <n v="6746603.6509180516"/>
    <n v="0"/>
    <n v="4041817.8172754468"/>
    <n v="183780.77285934481"/>
    <n v="2110323.1844659792"/>
    <n v="0"/>
    <n v="0"/>
    <n v="13082525"/>
    <n v="126999865"/>
    <n v="117266.72668513389"/>
    <n v="1"/>
    <n v="0"/>
    <n v="1"/>
    <n v="1"/>
    <n v="24249724"/>
    <n v="27842436.556535996"/>
    <n v="27842437"/>
    <n v="69"/>
    <n v="1"/>
    <n v="0"/>
    <n v="0.53846153846153844"/>
    <n v="2.7555555555555555"/>
    <n v="3.2940170940170939"/>
    <n v="3.2940170940170939"/>
    <n v="4"/>
    <n v="6660438"/>
    <n v="34502875"/>
    <n v="161502740"/>
  </r>
  <r>
    <x v="10"/>
    <n v="3785"/>
    <x v="34"/>
    <x v="1015"/>
    <x v="1015"/>
    <x v="951"/>
    <n v="10862"/>
    <n v="225530000267"/>
    <s v="25530225530000267"/>
    <s v="INSTITUCIÓN EDUCATIVA RURAL DEPARTAMENTAL SANTA CECILIA"/>
    <n v="1"/>
    <n v="15.573053368328958"/>
    <n v="1.0906730141406331"/>
    <n v="0.14815478133012963"/>
    <n v="1.1481547813301296"/>
    <n v="270"/>
    <n v="0"/>
    <n v="0"/>
    <n v="14"/>
    <n v="2"/>
    <n v="74"/>
    <n v="34"/>
    <n v="97"/>
    <n v="0"/>
    <n v="49"/>
    <n v="0"/>
    <n v="0"/>
    <n v="0"/>
    <n v="49"/>
    <n v="0"/>
    <n v="0"/>
    <n v="0"/>
    <n v="0"/>
    <n v="0"/>
    <n v="0"/>
    <n v="0"/>
    <n v="0"/>
    <n v="49"/>
    <n v="0"/>
    <n v="0"/>
    <n v="0"/>
    <n v="92671"/>
    <n v="81839"/>
    <n v="122758"/>
    <n v="150439"/>
    <n v="114333"/>
    <n v="99892"/>
    <n v="152848"/>
    <n v="184139"/>
    <n v="212801.30348128889"/>
    <n v="3194770.5310754003"/>
    <n v="0"/>
    <n v="0"/>
    <n v="1837807.7285934479"/>
    <n v="19612242.638243612"/>
    <n v="8599164.938820634"/>
    <n v="0"/>
    <n v="33456787"/>
    <n v="0"/>
    <n v="0"/>
    <n v="0"/>
    <n v="0"/>
    <n v="0"/>
    <n v="0"/>
    <n v="1719832.9877641271"/>
    <n v="0"/>
    <n v="1719833"/>
    <n v="35176620"/>
    <n v="130283.77777777778"/>
    <n v="1"/>
    <n v="0"/>
    <n v="1"/>
    <n v="1"/>
    <n v="24249724"/>
    <n v="27842436.556535996"/>
    <n v="27842437"/>
    <n v="16"/>
    <n v="1"/>
    <n v="0"/>
    <n v="1.0769230769230769"/>
    <n v="8.8888888888888892E-2"/>
    <n v="1.1658119658119657"/>
    <n v="1.1658119658119657"/>
    <n v="2"/>
    <n v="6660438"/>
    <n v="34502875"/>
    <n v="69679495"/>
  </r>
  <r>
    <x v="10"/>
    <n v="3785"/>
    <x v="34"/>
    <x v="1015"/>
    <x v="1015"/>
    <x v="951"/>
    <n v="10863"/>
    <n v="225530000348"/>
    <s v="25530225530000348"/>
    <s v="INSTITUCIÓN EDUCATIVA DEPARTAMENTAL JOSUÉ MANRIQUE"/>
    <n v="1"/>
    <n v="15.573053368328958"/>
    <n v="1.0906730141406331"/>
    <n v="0.14815478133012963"/>
    <n v="1.1481547813301296"/>
    <n v="410"/>
    <n v="0"/>
    <n v="0"/>
    <n v="25"/>
    <n v="0"/>
    <n v="201"/>
    <n v="0"/>
    <n v="139"/>
    <n v="0"/>
    <n v="45"/>
    <n v="0"/>
    <n v="0"/>
    <n v="0"/>
    <n v="24"/>
    <n v="0"/>
    <n v="0"/>
    <n v="0"/>
    <n v="0"/>
    <n v="0"/>
    <n v="0"/>
    <n v="0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3281799.5153454426"/>
    <n v="38995102.321653962"/>
    <n v="7897192.290753644"/>
    <n v="0"/>
    <n v="50174094"/>
    <n v="0"/>
    <n v="0"/>
    <n v="0"/>
    <n v="0"/>
    <n v="0"/>
    <n v="0"/>
    <n v="842367.17768038879"/>
    <n v="0"/>
    <n v="842367"/>
    <n v="51016461"/>
    <n v="124430.39268292683"/>
    <n v="1"/>
    <n v="0"/>
    <n v="1"/>
    <n v="1"/>
    <n v="24249724"/>
    <n v="27842436.556535996"/>
    <n v="27842437"/>
    <n v="25"/>
    <n v="1"/>
    <n v="0"/>
    <n v="1.9230769230769231"/>
    <n v="0"/>
    <n v="1.9230769230769231"/>
    <n v="1.9230769230769231"/>
    <n v="2"/>
    <n v="6660438"/>
    <n v="34502875"/>
    <n v="85519336"/>
  </r>
  <r>
    <x v="10"/>
    <n v="3785"/>
    <x v="34"/>
    <x v="447"/>
    <x v="447"/>
    <x v="436"/>
    <n v="10832"/>
    <n v="225535000010"/>
    <s v="25535225535000010"/>
    <s v="INSTITUCION EDUCATIVA RURAL DEPARTAMENTAL ADOLFO LEON GOMEZ"/>
    <n v="1"/>
    <n v="8.1740732212756164"/>
    <n v="0.57247868270880686"/>
    <n v="6.9752856219102974E-2"/>
    <n v="1.069752856219103"/>
    <n v="521"/>
    <n v="0"/>
    <n v="0"/>
    <n v="31"/>
    <n v="0"/>
    <n v="198"/>
    <n v="0"/>
    <n v="216"/>
    <n v="0"/>
    <n v="2"/>
    <n v="0"/>
    <n v="74"/>
    <n v="0"/>
    <n v="76"/>
    <n v="0"/>
    <n v="0"/>
    <n v="0"/>
    <n v="0"/>
    <n v="0"/>
    <n v="0"/>
    <n v="0"/>
    <n v="0"/>
    <n v="2"/>
    <n v="0"/>
    <n v="74"/>
    <n v="0"/>
    <n v="92671"/>
    <n v="81839"/>
    <n v="122758"/>
    <n v="150439"/>
    <n v="114333"/>
    <n v="99892"/>
    <n v="152848"/>
    <n v="184139"/>
    <n v="0"/>
    <n v="0"/>
    <n v="0"/>
    <n v="0"/>
    <n v="3791549.6526130596"/>
    <n v="44239937.457763597"/>
    <n v="327019.16913475492"/>
    <n v="14576758.368158376"/>
    <n v="62935265"/>
    <n v="0"/>
    <n v="0"/>
    <n v="0"/>
    <n v="0"/>
    <n v="0"/>
    <n v="0"/>
    <n v="65403.833826950984"/>
    <n v="2915351.6736316755"/>
    <n v="2980756"/>
    <n v="65916021"/>
    <n v="126518.27447216891"/>
    <n v="1"/>
    <n v="0"/>
    <n v="0"/>
    <n v="1"/>
    <n v="24249724"/>
    <n v="25941211.511524931"/>
    <n v="25941212"/>
    <n v="31"/>
    <n v="1"/>
    <n v="0"/>
    <n v="2.3846153846153846"/>
    <n v="0"/>
    <n v="2.3846153846153846"/>
    <n v="2.3846153846153846"/>
    <n v="3"/>
    <n v="6660438"/>
    <n v="32601650"/>
    <n v="98517671"/>
  </r>
  <r>
    <x v="10"/>
    <n v="3785"/>
    <x v="34"/>
    <x v="448"/>
    <x v="448"/>
    <x v="437"/>
    <n v="11148"/>
    <n v="225572000470"/>
    <s v="25572225572000470"/>
    <s v="INSTITUCION EDUCATIVA DEPARTAMENTAL PUERTO LIBRE"/>
    <n v="1"/>
    <n v="13.763528691035328"/>
    <n v="0.96394130088782759"/>
    <n v="0.12898048765504386"/>
    <n v="1.1289804876550438"/>
    <n v="362"/>
    <n v="25"/>
    <n v="0"/>
    <n v="25"/>
    <n v="0"/>
    <n v="161"/>
    <n v="0"/>
    <n v="125"/>
    <n v="0"/>
    <n v="26"/>
    <n v="0"/>
    <n v="0"/>
    <n v="0"/>
    <n v="26"/>
    <n v="0"/>
    <n v="0"/>
    <n v="0"/>
    <n v="0"/>
    <n v="0"/>
    <n v="0"/>
    <n v="0"/>
    <n v="0"/>
    <n v="26"/>
    <n v="0"/>
    <n v="0"/>
    <n v="0"/>
    <n v="92671"/>
    <n v="81839"/>
    <n v="122758"/>
    <n v="150439"/>
    <n v="114333"/>
    <n v="99892"/>
    <n v="152848"/>
    <n v="184139"/>
    <n v="0"/>
    <n v="0"/>
    <n v="0"/>
    <n v="0"/>
    <n v="6453986.3047532057"/>
    <n v="32253969.997631565"/>
    <n v="4486622.6490045516"/>
    <n v="0"/>
    <n v="43194579"/>
    <n v="0"/>
    <n v="0"/>
    <n v="0"/>
    <n v="0"/>
    <n v="0"/>
    <n v="0"/>
    <n v="897324.52980091039"/>
    <n v="0"/>
    <n v="897325"/>
    <n v="44091904"/>
    <n v="121800.83977900553"/>
    <n v="1"/>
    <n v="0"/>
    <n v="0"/>
    <n v="1"/>
    <n v="24249724"/>
    <n v="27377465.227020219"/>
    <n v="27377465"/>
    <n v="50"/>
    <n v="1"/>
    <n v="0"/>
    <n v="3.8461538461538463"/>
    <n v="0"/>
    <n v="3.8461538461538463"/>
    <n v="3.8461538461538463"/>
    <n v="4"/>
    <n v="6660438"/>
    <n v="34037903"/>
    <n v="78129807"/>
  </r>
  <r>
    <x v="10"/>
    <n v="3785"/>
    <x v="34"/>
    <x v="1016"/>
    <x v="1016"/>
    <x v="952"/>
    <n v="10645"/>
    <n v="225592000221"/>
    <s v="25592225592000221"/>
    <s v="INSTITUCION EDUCATIVA DEPARTAMENTAL LA MAGDALENA"/>
    <n v="1"/>
    <n v="11.221047897458961"/>
    <n v="0.78587633668728707"/>
    <n v="0.10203956001198437"/>
    <n v="1.1020395600119843"/>
    <n v="496"/>
    <n v="26"/>
    <n v="0"/>
    <n v="28"/>
    <n v="0"/>
    <n v="208"/>
    <n v="0"/>
    <n v="170"/>
    <n v="0"/>
    <n v="64"/>
    <n v="0"/>
    <n v="0"/>
    <n v="0"/>
    <n v="496"/>
    <n v="26"/>
    <n v="0"/>
    <n v="28"/>
    <n v="0"/>
    <n v="208"/>
    <n v="0"/>
    <n v="170"/>
    <n v="0"/>
    <n v="64"/>
    <n v="0"/>
    <n v="0"/>
    <n v="0"/>
    <n v="92671"/>
    <n v="81839"/>
    <n v="122758"/>
    <n v="150439"/>
    <n v="114333"/>
    <n v="99892"/>
    <n v="152848"/>
    <n v="184139"/>
    <n v="0"/>
    <n v="0"/>
    <n v="0"/>
    <n v="0"/>
    <n v="6803972.4068019111"/>
    <n v="41612105.70545508"/>
    <n v="10780450.730797553"/>
    <n v="0"/>
    <n v="59196529"/>
    <n v="0"/>
    <n v="0"/>
    <n v="0"/>
    <n v="0"/>
    <n v="1360794.4813603824"/>
    <n v="8322421.1410910161"/>
    <n v="2156090.1461595111"/>
    <n v="0"/>
    <n v="11839306"/>
    <n v="71035835"/>
    <n v="143217.40927419355"/>
    <n v="1"/>
    <n v="0"/>
    <n v="0"/>
    <n v="1"/>
    <n v="24249724"/>
    <n v="26724155.167372055"/>
    <n v="26724155"/>
    <n v="54"/>
    <n v="1"/>
    <n v="0"/>
    <n v="4.1538461538461542"/>
    <n v="0"/>
    <n v="4.1538461538461542"/>
    <n v="4"/>
    <n v="4"/>
    <n v="6660438"/>
    <n v="33384593"/>
    <n v="104420428"/>
  </r>
  <r>
    <x v="10"/>
    <n v="3785"/>
    <x v="34"/>
    <x v="450"/>
    <x v="450"/>
    <x v="439"/>
    <n v="10649"/>
    <n v="225594000830"/>
    <s v="25594225594000830"/>
    <s v="INSTITUCION EDUCATIVA RURAL DEPARTAMENTAL TECNICO COMERCIAL PUENTE QUETAME"/>
    <n v="1"/>
    <n v="9.7199675324675319"/>
    <n v="0.6807468025214255"/>
    <n v="8.6133639463115225E-2"/>
    <n v="1.0861336394631151"/>
    <n v="547"/>
    <n v="0"/>
    <n v="0"/>
    <n v="35"/>
    <n v="0"/>
    <n v="209"/>
    <n v="0"/>
    <n v="226"/>
    <n v="0"/>
    <n v="0"/>
    <n v="0"/>
    <n v="77"/>
    <n v="0"/>
    <n v="528"/>
    <n v="0"/>
    <n v="0"/>
    <n v="16"/>
    <n v="0"/>
    <n v="209"/>
    <n v="0"/>
    <n v="226"/>
    <n v="0"/>
    <n v="0"/>
    <n v="0"/>
    <n v="77"/>
    <n v="0"/>
    <n v="92671"/>
    <n v="81839"/>
    <n v="122758"/>
    <n v="150439"/>
    <n v="114333"/>
    <n v="99892"/>
    <n v="152848"/>
    <n v="184139"/>
    <n v="0"/>
    <n v="0"/>
    <n v="0"/>
    <n v="0"/>
    <n v="4346332.1090257717"/>
    <n v="47195786.758263528"/>
    <n v="0"/>
    <n v="15399966.292256588"/>
    <n v="66942085"/>
    <n v="0"/>
    <n v="0"/>
    <n v="0"/>
    <n v="0"/>
    <n v="397378.93568235636"/>
    <n v="9439157.351652706"/>
    <n v="0"/>
    <n v="3079993.2584513179"/>
    <n v="12916530"/>
    <n v="79858615"/>
    <n v="145993.81170018282"/>
    <n v="1"/>
    <n v="0"/>
    <n v="0"/>
    <n v="1"/>
    <n v="24249724"/>
    <n v="26338440.98409605"/>
    <n v="26338441"/>
    <n v="35"/>
    <n v="1"/>
    <n v="0"/>
    <n v="2.6923076923076925"/>
    <n v="0"/>
    <n v="2.6923076923076925"/>
    <n v="2.6923076923076925"/>
    <n v="3"/>
    <n v="6660438"/>
    <n v="32998879"/>
    <n v="112857494"/>
  </r>
  <r>
    <x v="10"/>
    <n v="3785"/>
    <x v="34"/>
    <x v="451"/>
    <x v="451"/>
    <x v="440"/>
    <n v="10651"/>
    <n v="225596000314"/>
    <s v="25596225596000314"/>
    <s v="INSTITUCION EDUCATIVA DEPARTAMENTAL JOSE MANUEL DUARTE"/>
    <n v="1"/>
    <n v="18.592471358428806"/>
    <n v="1.3021407104441758"/>
    <n v="0.18014948579395659"/>
    <n v="1.1801494857939565"/>
    <n v="137"/>
    <n v="0"/>
    <n v="0"/>
    <n v="7"/>
    <n v="0"/>
    <n v="67"/>
    <n v="0"/>
    <n v="46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44510.21811496303"/>
    <n v="13321286.64514708"/>
    <n v="3066519.3062787894"/>
    <n v="0"/>
    <n v="17332316"/>
    <n v="0"/>
    <n v="0"/>
    <n v="0"/>
    <n v="0"/>
    <n v="0"/>
    <n v="0"/>
    <n v="0"/>
    <n v="0"/>
    <n v="0"/>
    <n v="17332316"/>
    <n v="126513.25547445256"/>
    <n v="1"/>
    <n v="0"/>
    <n v="0"/>
    <n v="1"/>
    <n v="24249724"/>
    <n v="28618299.309245367"/>
    <n v="28618299"/>
    <n v="7"/>
    <n v="1"/>
    <n v="0"/>
    <n v="0.53846153846153844"/>
    <n v="0"/>
    <n v="0.53846153846153844"/>
    <n v="0.53846153846153844"/>
    <n v="1"/>
    <n v="6660438"/>
    <n v="35278737"/>
    <n v="52611053"/>
  </r>
  <r>
    <x v="10"/>
    <n v="3785"/>
    <x v="34"/>
    <x v="451"/>
    <x v="451"/>
    <x v="440"/>
    <n v="10652"/>
    <n v="225596000411"/>
    <s v="25596225596000411"/>
    <s v="INSTITUCIÓN EDUCATIVA DEPARTAMENTAL AGROPECUARIO  LA SIERRA"/>
    <n v="1"/>
    <n v="18.592471358428806"/>
    <n v="1.3021407104441758"/>
    <n v="0.18014948579395659"/>
    <n v="1.1801494857939565"/>
    <n v="240"/>
    <n v="0"/>
    <n v="0"/>
    <n v="18"/>
    <n v="0"/>
    <n v="102"/>
    <n v="0"/>
    <n v="92"/>
    <n v="0"/>
    <n v="0"/>
    <n v="0"/>
    <n v="28"/>
    <n v="0"/>
    <n v="28"/>
    <n v="0"/>
    <n v="0"/>
    <n v="0"/>
    <n v="0"/>
    <n v="0"/>
    <n v="0"/>
    <n v="0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2428740.5608670479"/>
    <n v="22870173.532376401"/>
    <n v="0"/>
    <n v="6084723.2926091738"/>
    <n v="31383637"/>
    <n v="0"/>
    <n v="0"/>
    <n v="0"/>
    <n v="0"/>
    <n v="0"/>
    <n v="0"/>
    <n v="0"/>
    <n v="1216944.6585218348"/>
    <n v="1216945"/>
    <n v="32600582"/>
    <n v="135835.75833333333"/>
    <n v="1"/>
    <n v="0"/>
    <n v="0"/>
    <n v="1"/>
    <n v="24249724"/>
    <n v="28618299.309245367"/>
    <n v="28618299"/>
    <n v="18"/>
    <n v="1"/>
    <n v="0"/>
    <n v="1.3846153846153846"/>
    <n v="0"/>
    <n v="1.3846153846153846"/>
    <n v="1.3846153846153846"/>
    <n v="2"/>
    <n v="6660438"/>
    <n v="35278737"/>
    <n v="67879319"/>
  </r>
  <r>
    <x v="10"/>
    <n v="3785"/>
    <x v="34"/>
    <x v="451"/>
    <x v="451"/>
    <x v="440"/>
    <n v="10653"/>
    <n v="225596000497"/>
    <s v="25596225596000497"/>
    <s v="INSTITUCIÓN EDUCATIVA DEPARTAMENTAL JOAQUIN A. MEDINA"/>
    <n v="1"/>
    <n v="18.592471358428806"/>
    <n v="1.3021407104441758"/>
    <n v="0.18014948579395659"/>
    <n v="1.1801494857939565"/>
    <n v="208"/>
    <n v="0"/>
    <n v="0"/>
    <n v="13"/>
    <n v="0"/>
    <n v="81"/>
    <n v="0"/>
    <n v="83"/>
    <n v="0"/>
    <n v="0"/>
    <n v="0"/>
    <n v="31"/>
    <n v="0"/>
    <n v="31"/>
    <n v="0"/>
    <n v="0"/>
    <n v="0"/>
    <n v="0"/>
    <n v="0"/>
    <n v="0"/>
    <n v="0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1754090.4050706455"/>
    <n v="19333548.759328503"/>
    <n v="0"/>
    <n v="6736657.9311030144"/>
    <n v="27824297"/>
    <n v="0"/>
    <n v="0"/>
    <n v="0"/>
    <n v="0"/>
    <n v="0"/>
    <n v="0"/>
    <n v="0"/>
    <n v="1347331.586220603"/>
    <n v="1347332"/>
    <n v="29171629"/>
    <n v="140248.21634615384"/>
    <n v="1"/>
    <n v="0"/>
    <n v="0"/>
    <n v="1"/>
    <n v="24249724"/>
    <n v="28618299.309245367"/>
    <n v="28618299"/>
    <n v="13"/>
    <n v="1"/>
    <n v="0"/>
    <n v="1"/>
    <n v="0"/>
    <n v="1"/>
    <n v="1"/>
    <n v="1"/>
    <n v="6660438"/>
    <n v="35278737"/>
    <n v="64450366"/>
  </r>
  <r>
    <x v="10"/>
    <n v="3785"/>
    <x v="34"/>
    <x v="454"/>
    <x v="454"/>
    <x v="443"/>
    <n v="19685"/>
    <n v="225645000244"/>
    <s v="25645225645000244"/>
    <s v="INSTITUCION EDUCATIVA DEPARTAMENTAL MARIANO SANTAMARIA"/>
    <n v="1"/>
    <n v="7.3613017055479322"/>
    <n v="0.51555548737261281"/>
    <n v="6.1140473128193457E-2"/>
    <n v="1.0611404731281935"/>
    <n v="1045"/>
    <n v="23"/>
    <n v="0"/>
    <n v="25"/>
    <n v="40"/>
    <n v="165"/>
    <n v="242"/>
    <n v="0"/>
    <n v="396"/>
    <n v="0"/>
    <n v="0"/>
    <n v="0"/>
    <n v="154"/>
    <n v="154"/>
    <n v="0"/>
    <n v="0"/>
    <n v="0"/>
    <n v="0"/>
    <n v="0"/>
    <n v="0"/>
    <n v="0"/>
    <n v="0"/>
    <n v="0"/>
    <n v="0"/>
    <n v="0"/>
    <n v="154"/>
    <n v="92671"/>
    <n v="81839"/>
    <n v="122758"/>
    <n v="150439"/>
    <n v="114333"/>
    <n v="99892"/>
    <n v="152848"/>
    <n v="184139"/>
    <n v="3933477.9514105129"/>
    <n v="55405626.765055791"/>
    <n v="0"/>
    <n v="24584084.392087575"/>
    <n v="5823521.9382799556"/>
    <n v="17489908.283384047"/>
    <n v="0"/>
    <n v="0"/>
    <n v="107236619"/>
    <n v="0"/>
    <n v="0"/>
    <n v="0"/>
    <n v="4916816.8784175152"/>
    <n v="0"/>
    <n v="0"/>
    <n v="0"/>
    <n v="0"/>
    <n v="4916817"/>
    <n v="112153436"/>
    <n v="107323.86220095694"/>
    <n v="1"/>
    <n v="0"/>
    <n v="0"/>
    <n v="1"/>
    <n v="24249724"/>
    <n v="25732363.598588109"/>
    <n v="25732364"/>
    <n v="88"/>
    <n v="1"/>
    <n v="0"/>
    <n v="3.6923076923076925"/>
    <n v="1.7777777777777777"/>
    <n v="5.4700854700854702"/>
    <n v="4"/>
    <n v="4"/>
    <n v="6660438"/>
    <n v="32392802"/>
    <n v="144546238"/>
  </r>
  <r>
    <x v="10"/>
    <n v="3785"/>
    <x v="34"/>
    <x v="455"/>
    <x v="455"/>
    <x v="444"/>
    <n v="18945"/>
    <n v="225649000435"/>
    <s v="25649225649000435"/>
    <s v="INTITUCION EDUCATIVA RURAL DEPARTAMENTAL ANDES"/>
    <n v="1"/>
    <n v="8.6709886547811994"/>
    <n v="0.60728060888320423"/>
    <n v="7.5018328734221665E-2"/>
    <n v="1.0750183287342217"/>
    <n v="201"/>
    <n v="4"/>
    <n v="0"/>
    <n v="10"/>
    <n v="0"/>
    <n v="91"/>
    <n v="0"/>
    <n v="69"/>
    <n v="0"/>
    <n v="1"/>
    <n v="0"/>
    <n v="26"/>
    <n v="0"/>
    <n v="96"/>
    <n v="0"/>
    <n v="0"/>
    <n v="0"/>
    <n v="0"/>
    <n v="0"/>
    <n v="0"/>
    <n v="69"/>
    <n v="0"/>
    <n v="1"/>
    <n v="0"/>
    <n v="26"/>
    <n v="0"/>
    <n v="92671"/>
    <n v="81839"/>
    <n v="122758"/>
    <n v="150439"/>
    <n v="114333"/>
    <n v="99892"/>
    <n v="152848"/>
    <n v="184139"/>
    <n v="0"/>
    <n v="0"/>
    <n v="0"/>
    <n v="0"/>
    <n v="1720740.9881083767"/>
    <n v="17181716.94302702"/>
    <n v="164314.40151036831"/>
    <n v="5146772.8009045618"/>
    <n v="24213545"/>
    <n v="0"/>
    <n v="0"/>
    <n v="0"/>
    <n v="0"/>
    <n v="0"/>
    <n v="1481923.0863360805"/>
    <n v="32862.880302073667"/>
    <n v="1029354.5601809124"/>
    <n v="2544141"/>
    <n v="26757686"/>
    <n v="133122.81592039802"/>
    <n v="1"/>
    <n v="0"/>
    <n v="0"/>
    <n v="1"/>
    <n v="24249724"/>
    <n v="26068897.766746145"/>
    <n v="26068898"/>
    <n v="14"/>
    <n v="1"/>
    <n v="0"/>
    <n v="1.0769230769230769"/>
    <n v="0"/>
    <n v="1.0769230769230769"/>
    <n v="1.0769230769230769"/>
    <n v="2"/>
    <n v="6660438"/>
    <n v="32729336"/>
    <n v="59487022"/>
  </r>
  <r>
    <x v="10"/>
    <n v="3785"/>
    <x v="34"/>
    <x v="456"/>
    <x v="456"/>
    <x v="445"/>
    <n v="18948"/>
    <n v="225653000032"/>
    <s v="25653225653000032"/>
    <s v="INSTITUCION EDUCATIVA RURAL DEPARTAMENTAL  CAMANCHA"/>
    <n v="1"/>
    <n v="8.0385852090032159"/>
    <n v="0.56298965604011331"/>
    <n v="6.8317182547799379E-2"/>
    <n v="1.0683171825477993"/>
    <n v="78"/>
    <n v="0"/>
    <n v="0"/>
    <n v="2"/>
    <n v="0"/>
    <n v="24"/>
    <n v="0"/>
    <n v="33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4287.81686447508"/>
    <n v="6082831.3799466919"/>
    <n v="3102512.7496432546"/>
    <n v="0"/>
    <n v="9429632"/>
    <n v="0"/>
    <n v="0"/>
    <n v="0"/>
    <n v="0"/>
    <n v="0"/>
    <n v="0"/>
    <n v="0"/>
    <n v="0"/>
    <n v="0"/>
    <n v="9429632"/>
    <n v="120892.71794871795"/>
    <n v="1"/>
    <n v="0"/>
    <n v="0"/>
    <n v="1"/>
    <n v="24249724"/>
    <n v="25906396.821241748"/>
    <n v="25906397"/>
    <n v="2"/>
    <n v="1"/>
    <n v="0"/>
    <n v="0.15384615384615385"/>
    <n v="0"/>
    <n v="0.15384615384615385"/>
    <n v="0.15384615384615385"/>
    <n v="1"/>
    <n v="6660438"/>
    <n v="32566835"/>
    <n v="41996467"/>
  </r>
  <r>
    <x v="10"/>
    <n v="3785"/>
    <x v="34"/>
    <x v="456"/>
    <x v="456"/>
    <x v="445"/>
    <n v="10256"/>
    <n v="225653000041"/>
    <s v="25653225653000041"/>
    <s v="INSTITUCIÓN EDUCATIVA RURAL DEPARTAMENTAL CUIBUCO"/>
    <n v="1"/>
    <n v="8.0385852090032159"/>
    <n v="0.56298965604011331"/>
    <n v="6.8317182547799379E-2"/>
    <n v="1.0683171825477993"/>
    <n v="83"/>
    <n v="0"/>
    <n v="0"/>
    <n v="10"/>
    <n v="0"/>
    <n v="30"/>
    <n v="0"/>
    <n v="27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1439.0843223752"/>
    <n v="6082831.3799466919"/>
    <n v="2612642.3154890565"/>
    <n v="0"/>
    <n v="9916913"/>
    <n v="0"/>
    <n v="0"/>
    <n v="0"/>
    <n v="0"/>
    <n v="0"/>
    <n v="0"/>
    <n v="0"/>
    <n v="0"/>
    <n v="0"/>
    <n v="9916913"/>
    <n v="119480.8795180723"/>
    <n v="1"/>
    <n v="0"/>
    <n v="0"/>
    <n v="1"/>
    <n v="24249724"/>
    <n v="25906396.821241748"/>
    <n v="25906397"/>
    <n v="10"/>
    <n v="1"/>
    <n v="0"/>
    <n v="0.76923076923076927"/>
    <n v="0"/>
    <n v="0.76923076923076927"/>
    <n v="0.76923076923076927"/>
    <n v="1"/>
    <n v="6660438"/>
    <n v="32566835"/>
    <n v="42483748"/>
  </r>
  <r>
    <x v="10"/>
    <n v="3785"/>
    <x v="34"/>
    <x v="458"/>
    <x v="458"/>
    <x v="447"/>
    <n v="16603"/>
    <n v="225662000134"/>
    <s v="25662225662000134"/>
    <s v="INSTITUCION EDUCATIVA RURAL DEPARTAMENTAL DIEGO URIBE VARGAS"/>
    <n v="1"/>
    <n v="12.970376301040833"/>
    <n v="0.90839214893876663"/>
    <n v="0.12057599500253348"/>
    <n v="1.1205759950025336"/>
    <n v="206"/>
    <n v="0"/>
    <n v="0"/>
    <n v="10"/>
    <n v="0"/>
    <n v="107"/>
    <n v="0"/>
    <n v="67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81188.1523662468"/>
    <n v="19476964.448945995"/>
    <n v="3768111.5930512394"/>
    <n v="0"/>
    <n v="24526264"/>
    <n v="0"/>
    <n v="0"/>
    <n v="0"/>
    <n v="0"/>
    <n v="0"/>
    <n v="0"/>
    <n v="0"/>
    <n v="0"/>
    <n v="0"/>
    <n v="24526264"/>
    <n v="119059.53398058252"/>
    <n v="1"/>
    <n v="0"/>
    <n v="0"/>
    <n v="1"/>
    <n v="24249724"/>
    <n v="27173658.599836819"/>
    <n v="27173659"/>
    <n v="10"/>
    <n v="1"/>
    <n v="0"/>
    <n v="0.76923076923076927"/>
    <n v="0"/>
    <n v="0.76923076923076927"/>
    <n v="0.76923076923076927"/>
    <n v="1"/>
    <n v="6660438"/>
    <n v="33834097"/>
    <n v="58360361"/>
  </r>
  <r>
    <x v="10"/>
    <n v="3785"/>
    <x v="34"/>
    <x v="458"/>
    <x v="458"/>
    <x v="447"/>
    <n v="10338"/>
    <n v="225662000339"/>
    <s v="25662225662000339"/>
    <s v="INSTITUCION EDUCATIVA RURAL DEPARTAMENTAL SAN NICOLAS"/>
    <n v="1"/>
    <n v="12.970376301040833"/>
    <n v="0.90839214893876663"/>
    <n v="0.12057599500253348"/>
    <n v="1.1205759950025336"/>
    <n v="343"/>
    <n v="0"/>
    <n v="0"/>
    <n v="13"/>
    <n v="0"/>
    <n v="145"/>
    <n v="0"/>
    <n v="133"/>
    <n v="0"/>
    <n v="52"/>
    <n v="0"/>
    <n v="0"/>
    <n v="0"/>
    <n v="52"/>
    <n v="0"/>
    <n v="0"/>
    <n v="0"/>
    <n v="0"/>
    <n v="0"/>
    <n v="0"/>
    <n v="0"/>
    <n v="0"/>
    <n v="52"/>
    <n v="0"/>
    <n v="0"/>
    <n v="0"/>
    <n v="92671"/>
    <n v="81839"/>
    <n v="122758"/>
    <n v="150439"/>
    <n v="114333"/>
    <n v="99892"/>
    <n v="152848"/>
    <n v="184139"/>
    <n v="0"/>
    <n v="0"/>
    <n v="0"/>
    <n v="0"/>
    <n v="1665544.5980761207"/>
    <n v="31118368.487396479"/>
    <n v="8906445.5835756566"/>
    <n v="0"/>
    <n v="41690359"/>
    <n v="0"/>
    <n v="0"/>
    <n v="0"/>
    <n v="0"/>
    <n v="0"/>
    <n v="0"/>
    <n v="1781289.1167151316"/>
    <n v="0"/>
    <n v="1781289"/>
    <n v="43471648"/>
    <n v="126739.49854227406"/>
    <n v="1"/>
    <n v="0"/>
    <n v="0"/>
    <n v="1"/>
    <n v="24249724"/>
    <n v="27173658.599836819"/>
    <n v="27173659"/>
    <n v="13"/>
    <n v="1"/>
    <n v="0"/>
    <n v="1"/>
    <n v="0"/>
    <n v="1"/>
    <n v="1"/>
    <n v="1"/>
    <n v="6660438"/>
    <n v="33834097"/>
    <n v="77305745"/>
  </r>
  <r>
    <x v="10"/>
    <n v="3785"/>
    <x v="34"/>
    <x v="458"/>
    <x v="458"/>
    <x v="447"/>
    <n v="10322"/>
    <n v="225662000355"/>
    <s v="25662225662000355"/>
    <s v="INSTITUCION EDUCATIVA RURAL DEPARTAMENTAL SANTA TERESA"/>
    <n v="1"/>
    <n v="12.970376301040833"/>
    <n v="0.90839214893876663"/>
    <n v="0.12057599500253348"/>
    <n v="1.1205759950025336"/>
    <n v="230"/>
    <n v="0"/>
    <n v="0"/>
    <n v="9"/>
    <n v="0"/>
    <n v="111"/>
    <n v="0"/>
    <n v="80"/>
    <n v="0"/>
    <n v="30"/>
    <n v="0"/>
    <n v="0"/>
    <n v="0"/>
    <n v="139"/>
    <n v="0"/>
    <n v="0"/>
    <n v="0"/>
    <n v="0"/>
    <n v="29"/>
    <n v="0"/>
    <n v="80"/>
    <n v="0"/>
    <n v="30"/>
    <n v="0"/>
    <n v="0"/>
    <n v="0"/>
    <n v="92671"/>
    <n v="81839"/>
    <n v="122758"/>
    <n v="150439"/>
    <n v="114333"/>
    <n v="99892"/>
    <n v="152848"/>
    <n v="184139"/>
    <n v="0"/>
    <n v="0"/>
    <n v="0"/>
    <n v="0"/>
    <n v="1153069.337129622"/>
    <n v="21379886.262923479"/>
    <n v="5138333.9905244177"/>
    <n v="0"/>
    <n v="27671290"/>
    <n v="0"/>
    <n v="0"/>
    <n v="0"/>
    <n v="0"/>
    <n v="0"/>
    <n v="2440217.3849828895"/>
    <n v="1027666.7981048835"/>
    <n v="0"/>
    <n v="3467884"/>
    <n v="31139174"/>
    <n v="135387.71304347826"/>
    <n v="1"/>
    <n v="0"/>
    <n v="0"/>
    <n v="1"/>
    <n v="24249724"/>
    <n v="27173658.599836819"/>
    <n v="27173659"/>
    <n v="9"/>
    <n v="1"/>
    <n v="0"/>
    <n v="0.69230769230769229"/>
    <n v="0"/>
    <n v="0.69230769230769229"/>
    <n v="0.69230769230769229"/>
    <n v="1"/>
    <n v="6660438"/>
    <n v="33834097"/>
    <n v="64973271"/>
  </r>
  <r>
    <x v="10"/>
    <n v="3785"/>
    <x v="34"/>
    <x v="459"/>
    <x v="459"/>
    <x v="448"/>
    <n v="16607"/>
    <n v="225718000175"/>
    <s v="25718225718000175"/>
    <s v="INSTITUCIÓN EDUCATIVA RURAL DEPARTAMENTAL SAN BERNARDO"/>
    <n v="1"/>
    <n v="8.5170448435315631"/>
    <n v="0.59649901347909406"/>
    <n v="7.3387091601397794E-2"/>
    <n v="1.0733870916013979"/>
    <n v="359"/>
    <n v="0"/>
    <n v="0"/>
    <n v="29"/>
    <n v="0"/>
    <n v="155"/>
    <n v="0"/>
    <n v="145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58983.423977816"/>
    <n v="32166835.006274052"/>
    <n v="4921952.1053127144"/>
    <n v="0"/>
    <n v="40647771"/>
    <n v="0"/>
    <n v="0"/>
    <n v="0"/>
    <n v="0"/>
    <n v="0"/>
    <n v="0"/>
    <n v="0"/>
    <n v="0"/>
    <n v="0"/>
    <n v="40647771"/>
    <n v="113224.98885793872"/>
    <n v="1"/>
    <n v="0"/>
    <n v="0"/>
    <n v="1"/>
    <n v="24249724"/>
    <n v="26029340.716496617"/>
    <n v="26029341"/>
    <n v="29"/>
    <n v="1"/>
    <n v="0"/>
    <n v="2.2307692307692308"/>
    <n v="0"/>
    <n v="2.2307692307692308"/>
    <n v="2.2307692307692308"/>
    <n v="3"/>
    <n v="6660438"/>
    <n v="32689779"/>
    <n v="73337550"/>
  </r>
  <r>
    <x v="10"/>
    <n v="3785"/>
    <x v="34"/>
    <x v="460"/>
    <x v="460"/>
    <x v="449"/>
    <n v="17100"/>
    <n v="225736000140"/>
    <s v="25736225736000140"/>
    <s v="INSTITUCION EDUCATIVA DEPARTAMENTAL MENDEZ ROZO"/>
    <n v="1"/>
    <n v="5.7566980448950034"/>
    <n v="0.40317560465644547"/>
    <n v="4.4137587117546194E-2"/>
    <n v="1.0441375871175462"/>
    <n v="459"/>
    <n v="0"/>
    <n v="0"/>
    <n v="31"/>
    <n v="0"/>
    <n v="218"/>
    <n v="0"/>
    <n v="175"/>
    <n v="0"/>
    <n v="35"/>
    <n v="0"/>
    <n v="0"/>
    <n v="0"/>
    <n v="35"/>
    <n v="0"/>
    <n v="0"/>
    <n v="0"/>
    <n v="0"/>
    <n v="0"/>
    <n v="0"/>
    <n v="0"/>
    <n v="0"/>
    <n v="35"/>
    <n v="0"/>
    <n v="0"/>
    <n v="0"/>
    <n v="92671"/>
    <n v="81839"/>
    <n v="122758"/>
    <n v="150439"/>
    <n v="114333"/>
    <n v="99892"/>
    <n v="152848"/>
    <n v="184139"/>
    <n v="0"/>
    <n v="0"/>
    <n v="0"/>
    <n v="0"/>
    <n v="3700760.8651852226"/>
    <n v="40990289.797971949"/>
    <n v="5585801.9670509947"/>
    <n v="0"/>
    <n v="50276853"/>
    <n v="0"/>
    <n v="0"/>
    <n v="0"/>
    <n v="0"/>
    <n v="0"/>
    <n v="0"/>
    <n v="1117160.3934101989"/>
    <n v="0"/>
    <n v="1117160"/>
    <n v="51394013"/>
    <n v="111969.52723311547"/>
    <n v="1"/>
    <n v="0"/>
    <n v="0"/>
    <n v="1"/>
    <n v="24249724"/>
    <n v="25320048.305626452"/>
    <n v="25320048"/>
    <n v="31"/>
    <n v="1"/>
    <n v="0"/>
    <n v="2.3846153846153846"/>
    <n v="0"/>
    <n v="2.3846153846153846"/>
    <n v="2.3846153846153846"/>
    <n v="3"/>
    <n v="6660438"/>
    <n v="31980486"/>
    <n v="83374499"/>
  </r>
  <r>
    <x v="10"/>
    <n v="3785"/>
    <x v="34"/>
    <x v="460"/>
    <x v="460"/>
    <x v="449"/>
    <n v="32773"/>
    <n v="225736000255"/>
    <s v="25736225736000255"/>
    <s v="INSTITUCIÓN EDUCATIVA RURAL DEPARTAMENTAL EL DORADO"/>
    <n v="1"/>
    <n v="5.7566980448950034"/>
    <n v="0.40317560465644547"/>
    <n v="4.4137587117546194E-2"/>
    <n v="1.0441375871175462"/>
    <n v="673"/>
    <n v="0"/>
    <n v="0"/>
    <n v="54"/>
    <n v="0"/>
    <n v="291"/>
    <n v="0"/>
    <n v="231"/>
    <n v="0"/>
    <n v="97"/>
    <n v="0"/>
    <n v="0"/>
    <n v="0"/>
    <n v="97"/>
    <n v="0"/>
    <n v="0"/>
    <n v="0"/>
    <n v="0"/>
    <n v="0"/>
    <n v="0"/>
    <n v="0"/>
    <n v="0"/>
    <n v="97"/>
    <n v="0"/>
    <n v="0"/>
    <n v="0"/>
    <n v="92671"/>
    <n v="81839"/>
    <n v="122758"/>
    <n v="150439"/>
    <n v="114333"/>
    <n v="99892"/>
    <n v="152848"/>
    <n v="184139"/>
    <n v="0"/>
    <n v="0"/>
    <n v="0"/>
    <n v="0"/>
    <n v="6446486.6683871625"/>
    <n v="54445117.746924572"/>
    <n v="15480651.165827043"/>
    <n v="0"/>
    <n v="76372256"/>
    <n v="0"/>
    <n v="0"/>
    <n v="0"/>
    <n v="0"/>
    <n v="0"/>
    <n v="0"/>
    <n v="3096130.2331654085"/>
    <n v="0"/>
    <n v="3096130"/>
    <n v="79468386"/>
    <n v="118080.81129271917"/>
    <n v="1"/>
    <n v="0"/>
    <n v="0"/>
    <n v="1"/>
    <n v="24249724"/>
    <n v="25320048.305626452"/>
    <n v="25320048"/>
    <n v="54"/>
    <n v="1"/>
    <n v="0"/>
    <n v="4.1538461538461542"/>
    <n v="0"/>
    <n v="4.1538461538461542"/>
    <n v="4"/>
    <n v="4"/>
    <n v="6660438"/>
    <n v="31980486"/>
    <n v="111448872"/>
  </r>
  <r>
    <x v="10"/>
    <n v="3785"/>
    <x v="34"/>
    <x v="461"/>
    <x v="461"/>
    <x v="450"/>
    <n v="17099"/>
    <n v="225740000138"/>
    <s v="25740225740000138"/>
    <s v="INSTITUCION EDUCATIVA DEPARTAMENTAL ROMERAL"/>
    <n v="1"/>
    <n v="5.9503030687696361"/>
    <n v="0.41673490930581836"/>
    <n v="4.6189086956883181E-2"/>
    <n v="1.0461890869568833"/>
    <n v="261"/>
    <n v="0"/>
    <n v="0"/>
    <n v="13"/>
    <n v="0"/>
    <n v="116"/>
    <n v="0"/>
    <n v="102"/>
    <n v="0"/>
    <n v="30"/>
    <n v="0"/>
    <n v="0"/>
    <n v="0"/>
    <n v="30"/>
    <n v="0"/>
    <n v="0"/>
    <n v="0"/>
    <n v="0"/>
    <n v="0"/>
    <n v="0"/>
    <n v="0"/>
    <n v="0"/>
    <n v="30"/>
    <n v="0"/>
    <n v="0"/>
    <n v="0"/>
    <n v="92671"/>
    <n v="81839"/>
    <n v="122758"/>
    <n v="150439"/>
    <n v="114333"/>
    <n v="99892"/>
    <n v="152848"/>
    <n v="184139"/>
    <n v="0"/>
    <n v="0"/>
    <n v="0"/>
    <n v="0"/>
    <n v="1554981.1794275374"/>
    <n v="22782290.619796742"/>
    <n v="4797237.2868955713"/>
    <n v="0"/>
    <n v="29134509"/>
    <n v="0"/>
    <n v="0"/>
    <n v="0"/>
    <n v="0"/>
    <n v="0"/>
    <n v="0"/>
    <n v="959447.45737911423"/>
    <n v="0"/>
    <n v="959447"/>
    <n v="30093956"/>
    <n v="115302.51340996168"/>
    <n v="1"/>
    <n v="0"/>
    <n v="0"/>
    <n v="1"/>
    <n v="24249724"/>
    <n v="25369796.610516418"/>
    <n v="25369797"/>
    <n v="13"/>
    <n v="1"/>
    <n v="0"/>
    <n v="1"/>
    <n v="0"/>
    <n v="1"/>
    <n v="1"/>
    <n v="1"/>
    <n v="6660438"/>
    <n v="32030235"/>
    <n v="62124191"/>
  </r>
  <r>
    <x v="10"/>
    <n v="3785"/>
    <x v="34"/>
    <x v="461"/>
    <x v="461"/>
    <x v="450"/>
    <n v="17130"/>
    <n v="225740000146"/>
    <s v="25740225740000146"/>
    <s v="INSTITUCION EDUCATIVA DEPARTAMENTAL SAN BENITO"/>
    <n v="1"/>
    <n v="5.9503030687696361"/>
    <n v="0.41673490930581836"/>
    <n v="4.6189086956883181E-2"/>
    <n v="1.0461890869568833"/>
    <n v="391"/>
    <n v="0"/>
    <n v="0"/>
    <n v="17"/>
    <n v="0"/>
    <n v="139"/>
    <n v="0"/>
    <n v="158"/>
    <n v="0"/>
    <n v="77"/>
    <n v="0"/>
    <n v="0"/>
    <n v="0"/>
    <n v="77"/>
    <n v="0"/>
    <n v="0"/>
    <n v="0"/>
    <n v="0"/>
    <n v="0"/>
    <n v="0"/>
    <n v="0"/>
    <n v="0"/>
    <n v="77"/>
    <n v="0"/>
    <n v="0"/>
    <n v="0"/>
    <n v="92671"/>
    <n v="81839"/>
    <n v="122758"/>
    <n v="150439"/>
    <n v="114333"/>
    <n v="99892"/>
    <n v="152848"/>
    <n v="184139"/>
    <n v="0"/>
    <n v="0"/>
    <n v="0"/>
    <n v="0"/>
    <n v="2033436.9269437026"/>
    <n v="31038258.321466204"/>
    <n v="12312909.036365299"/>
    <n v="0"/>
    <n v="45384604"/>
    <n v="0"/>
    <n v="0"/>
    <n v="0"/>
    <n v="0"/>
    <n v="0"/>
    <n v="0"/>
    <n v="2462581.8072730601"/>
    <n v="0"/>
    <n v="2462582"/>
    <n v="47847186"/>
    <n v="122371.31969309463"/>
    <n v="1"/>
    <n v="0"/>
    <n v="0"/>
    <n v="1"/>
    <n v="24249724"/>
    <n v="25369796.610516418"/>
    <n v="25369797"/>
    <n v="17"/>
    <n v="0"/>
    <n v="1"/>
    <n v="1.3076923076923077"/>
    <n v="0"/>
    <n v="1.3076923076923077"/>
    <n v="1.3076923076923077"/>
    <n v="2"/>
    <n v="13320876"/>
    <n v="38690673"/>
    <n v="86537859"/>
  </r>
  <r>
    <x v="10"/>
    <n v="3785"/>
    <x v="34"/>
    <x v="461"/>
    <x v="461"/>
    <x v="450"/>
    <n v="17131"/>
    <n v="225740000189"/>
    <s v="25740225740000189"/>
    <s v="INSTITUCION EDUCATIVA DEPARTAMENTAL SAN MIGUEL"/>
    <n v="1"/>
    <n v="5.9503030687696361"/>
    <n v="0.41673490930581836"/>
    <n v="4.6189086956883181E-2"/>
    <n v="1.0461890869568833"/>
    <n v="643"/>
    <n v="0"/>
    <n v="0"/>
    <n v="40"/>
    <n v="0"/>
    <n v="288"/>
    <n v="0"/>
    <n v="235"/>
    <n v="0"/>
    <n v="80"/>
    <n v="0"/>
    <n v="0"/>
    <n v="0"/>
    <n v="80"/>
    <n v="0"/>
    <n v="0"/>
    <n v="0"/>
    <n v="0"/>
    <n v="0"/>
    <n v="0"/>
    <n v="0"/>
    <n v="0"/>
    <n v="80"/>
    <n v="0"/>
    <n v="0"/>
    <n v="0"/>
    <n v="92671"/>
    <n v="81839"/>
    <n v="122758"/>
    <n v="150439"/>
    <n v="114333"/>
    <n v="99892"/>
    <n v="152848"/>
    <n v="184139"/>
    <n v="0"/>
    <n v="0"/>
    <n v="0"/>
    <n v="0"/>
    <n v="4784557.475161653"/>
    <n v="54656596.30345732"/>
    <n v="12792632.765054855"/>
    <n v="0"/>
    <n v="72233787"/>
    <n v="0"/>
    <n v="0"/>
    <n v="0"/>
    <n v="0"/>
    <n v="0"/>
    <n v="0"/>
    <n v="2558526.5530109713"/>
    <n v="0"/>
    <n v="2558527"/>
    <n v="74792314"/>
    <n v="116317.75116640747"/>
    <n v="1"/>
    <n v="0"/>
    <n v="0"/>
    <n v="1"/>
    <n v="24249724"/>
    <n v="25369796.610516418"/>
    <n v="25369797"/>
    <n v="40"/>
    <n v="1"/>
    <n v="0"/>
    <n v="3.0769230769230771"/>
    <n v="0"/>
    <n v="3.0769230769230771"/>
    <n v="3.0769230769230771"/>
    <n v="4"/>
    <n v="6660438"/>
    <n v="32030235"/>
    <n v="106822549"/>
  </r>
  <r>
    <x v="10"/>
    <n v="3785"/>
    <x v="34"/>
    <x v="462"/>
    <x v="462"/>
    <x v="451"/>
    <n v="17143"/>
    <n v="225743000562"/>
    <s v="25743225743000562"/>
    <s v="INSTITUCIÓN EDUCATIVA RURAL DEPARTAMENTAL DE SUBIA"/>
    <n v="1"/>
    <n v="8.0105119719680751"/>
    <n v="0.56102352124755739"/>
    <n v="6.8019709682092366E-2"/>
    <n v="1.0680197096820923"/>
    <n v="1081"/>
    <n v="0"/>
    <n v="0"/>
    <n v="59"/>
    <n v="0"/>
    <n v="456"/>
    <n v="0"/>
    <n v="406"/>
    <n v="0"/>
    <n v="0"/>
    <n v="0"/>
    <n v="160"/>
    <n v="0"/>
    <n v="160"/>
    <n v="0"/>
    <n v="0"/>
    <n v="0"/>
    <n v="0"/>
    <n v="0"/>
    <n v="0"/>
    <n v="0"/>
    <n v="0"/>
    <n v="0"/>
    <n v="0"/>
    <n v="160"/>
    <n v="0"/>
    <n v="92671"/>
    <n v="81839"/>
    <n v="122758"/>
    <n v="150439"/>
    <n v="114333"/>
    <n v="99892"/>
    <n v="152848"/>
    <n v="184139"/>
    <n v="0"/>
    <n v="0"/>
    <n v="0"/>
    <n v="0"/>
    <n v="7204483.9505578764"/>
    <n v="91963870.611703783"/>
    <n v="0"/>
    <n v="31466253.011384126"/>
    <n v="130634608"/>
    <n v="0"/>
    <n v="0"/>
    <n v="0"/>
    <n v="0"/>
    <n v="0"/>
    <n v="0"/>
    <n v="0"/>
    <n v="6293250.6022768253"/>
    <n v="6293251"/>
    <n v="136927859"/>
    <n v="126667.76965772433"/>
    <n v="1"/>
    <n v="0"/>
    <n v="1"/>
    <n v="1"/>
    <n v="24249724"/>
    <n v="25899183.186350863"/>
    <n v="25899183"/>
    <n v="59"/>
    <n v="1"/>
    <n v="0"/>
    <n v="4.5384615384615383"/>
    <n v="0"/>
    <n v="4.5384615384615383"/>
    <n v="4"/>
    <n v="4"/>
    <n v="6660438"/>
    <n v="32559621"/>
    <n v="169487480"/>
  </r>
  <r>
    <x v="10"/>
    <n v="3785"/>
    <x v="34"/>
    <x v="462"/>
    <x v="462"/>
    <x v="451"/>
    <n v="17144"/>
    <n v="225743000619"/>
    <s v="25743225743000619"/>
    <s v="INSTITUCIÓN EDUCATIVA RURAL DEPARTAMENTAL AGUABONITA"/>
    <n v="1"/>
    <n v="8.0105119719680751"/>
    <n v="0.56102352124755739"/>
    <n v="6.8019709682092366E-2"/>
    <n v="1.0680197096820923"/>
    <n v="404"/>
    <n v="0"/>
    <n v="0"/>
    <n v="45"/>
    <n v="0"/>
    <n v="216"/>
    <n v="0"/>
    <n v="117"/>
    <n v="0"/>
    <n v="0"/>
    <n v="0"/>
    <n v="26"/>
    <n v="0"/>
    <n v="26"/>
    <n v="0"/>
    <n v="0"/>
    <n v="0"/>
    <n v="0"/>
    <n v="0"/>
    <n v="0"/>
    <n v="0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5494945.3860187195"/>
    <n v="35526646.071574666"/>
    <n v="0"/>
    <n v="5113266.1143499203"/>
    <n v="46134858"/>
    <n v="0"/>
    <n v="0"/>
    <n v="0"/>
    <n v="0"/>
    <n v="0"/>
    <n v="0"/>
    <n v="0"/>
    <n v="1022653.2228699841"/>
    <n v="1022653"/>
    <n v="47157511"/>
    <n v="116726.51237623762"/>
    <n v="1"/>
    <n v="0"/>
    <n v="1"/>
    <n v="1"/>
    <n v="24249724"/>
    <n v="25899183.186350863"/>
    <n v="25899183"/>
    <n v="45"/>
    <n v="1"/>
    <n v="0"/>
    <n v="3.4615384615384617"/>
    <n v="0"/>
    <n v="3.4615384615384617"/>
    <n v="3.4615384615384617"/>
    <n v="4"/>
    <n v="6660438"/>
    <n v="32559621"/>
    <n v="79717132"/>
  </r>
  <r>
    <x v="10"/>
    <n v="3785"/>
    <x v="34"/>
    <x v="1017"/>
    <x v="1017"/>
    <x v="52"/>
    <n v="26049"/>
    <n v="225754000076"/>
    <s v="25312225754000076"/>
    <s v="INSTITUCIÓN EDUCATIVA DEPARTAMENTAL GUSTAVO URIBE RAMIREZ"/>
    <n v="1"/>
    <n v="4.9717350340629078"/>
    <n v="0.34820000335565737"/>
    <n v="3.5819871707173948E-2"/>
    <n v="1.035819871707174"/>
    <n v="1233"/>
    <n v="0"/>
    <n v="0"/>
    <n v="54"/>
    <n v="29"/>
    <n v="431"/>
    <n v="180"/>
    <n v="0"/>
    <n v="383"/>
    <n v="0"/>
    <n v="156"/>
    <n v="0"/>
    <n v="0"/>
    <n v="156"/>
    <n v="0"/>
    <n v="0"/>
    <n v="0"/>
    <n v="0"/>
    <n v="0"/>
    <n v="0"/>
    <n v="0"/>
    <n v="0"/>
    <n v="0"/>
    <n v="156"/>
    <n v="0"/>
    <n v="0"/>
    <n v="92671"/>
    <n v="81839"/>
    <n v="122758"/>
    <n v="150439"/>
    <n v="114333"/>
    <n v="99892"/>
    <n v="152848"/>
    <n v="184139"/>
    <n v="2783723.4365982902"/>
    <n v="47725770.37660224"/>
    <n v="19836207.426520567"/>
    <n v="0"/>
    <n v="6395133.243162402"/>
    <n v="44595621.127190977"/>
    <n v="0"/>
    <n v="0"/>
    <n v="121336456"/>
    <n v="0"/>
    <n v="0"/>
    <n v="3967241.4853041135"/>
    <n v="0"/>
    <n v="0"/>
    <n v="0"/>
    <n v="0"/>
    <n v="0"/>
    <n v="3967241"/>
    <n v="125303697"/>
    <n v="101625.05839416059"/>
    <n v="1"/>
    <n v="0"/>
    <n v="0"/>
    <n v="1"/>
    <n v="24249724"/>
    <n v="25118346.002614379"/>
    <n v="25118346"/>
    <n v="83"/>
    <n v="1"/>
    <n v="0"/>
    <n v="4.1538461538461542"/>
    <n v="1.288888888888889"/>
    <n v="5.4427350427350429"/>
    <n v="4"/>
    <n v="4"/>
    <n v="6660438"/>
    <n v="31778784"/>
    <n v="157082481"/>
  </r>
  <r>
    <x v="10"/>
    <n v="3788"/>
    <x v="41"/>
    <x v="464"/>
    <x v="464"/>
    <x v="453"/>
    <n v="18983"/>
    <n v="225754000238"/>
    <s v="25754225754000238"/>
    <s v="INSTITUCION EDUCATIVA MANUELA BELTRÀN"/>
    <n v="1"/>
    <n v="5.3658059953347559"/>
    <n v="0.37579912299842155"/>
    <n v="3.9995571787457308E-2"/>
    <n v="1.0399955717874574"/>
    <n v="2099"/>
    <n v="0"/>
    <n v="0"/>
    <n v="0"/>
    <n v="97"/>
    <n v="0"/>
    <n v="989"/>
    <n v="0"/>
    <n v="745"/>
    <n v="0"/>
    <n v="26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348610.6744122002"/>
    <n v="147584550.63755679"/>
    <n v="34214964.075597897"/>
    <n v="0"/>
    <n v="0"/>
    <n v="0"/>
    <n v="0"/>
    <n v="0"/>
    <n v="191148125"/>
    <n v="0"/>
    <n v="0"/>
    <n v="0"/>
    <n v="0"/>
    <n v="0"/>
    <n v="0"/>
    <n v="0"/>
    <n v="0"/>
    <n v="0"/>
    <n v="191148125"/>
    <n v="91066.281562648874"/>
    <n v="0"/>
    <n v="0"/>
    <n v="0"/>
    <n v="0"/>
    <n v="19701352"/>
    <n v="20489318.838225968"/>
    <n v="20489319"/>
    <n v="97"/>
    <n v="1"/>
    <n v="0"/>
    <n v="0"/>
    <n v="4.3111111111111109"/>
    <n v="4.3111111111111109"/>
    <n v="4"/>
    <n v="4"/>
    <n v="6660438"/>
    <n v="27149757"/>
    <n v="218297882"/>
  </r>
  <r>
    <x v="10"/>
    <n v="3788"/>
    <x v="41"/>
    <x v="464"/>
    <x v="464"/>
    <x v="453"/>
    <n v="18926"/>
    <n v="225754000661"/>
    <s v="25754225754000661"/>
    <s v="INSTITUCION EDUCATIVA EUGENIO DIAZ CASTRO"/>
    <n v="1"/>
    <n v="5.3658059953347559"/>
    <n v="0.37579912299842155"/>
    <n v="3.9995571787457308E-2"/>
    <n v="1.0399955717874574"/>
    <n v="716"/>
    <n v="0"/>
    <n v="0"/>
    <n v="47"/>
    <n v="0"/>
    <n v="337"/>
    <n v="0"/>
    <n v="237"/>
    <n v="0"/>
    <n v="95"/>
    <n v="0"/>
    <n v="0"/>
    <n v="0"/>
    <n v="8"/>
    <n v="0"/>
    <n v="0"/>
    <n v="3"/>
    <n v="0"/>
    <n v="2"/>
    <n v="0"/>
    <n v="2"/>
    <n v="0"/>
    <n v="1"/>
    <n v="0"/>
    <n v="0"/>
    <n v="0"/>
    <n v="92671"/>
    <n v="81839"/>
    <n v="122758"/>
    <n v="150439"/>
    <n v="114333"/>
    <n v="99892"/>
    <n v="152848"/>
    <n v="184139"/>
    <n v="0"/>
    <n v="0"/>
    <n v="0"/>
    <n v="0"/>
    <n v="5588573.2443312425"/>
    <n v="59631274.415113807"/>
    <n v="15101318.099874083"/>
    <n v="0"/>
    <n v="80321166"/>
    <n v="0"/>
    <n v="0"/>
    <n v="0"/>
    <n v="0"/>
    <n v="71343.488225505222"/>
    <n v="83109.790125594154"/>
    <n v="31792.248631313858"/>
    <n v="0"/>
    <n v="186246"/>
    <n v="80507412"/>
    <n v="112440.51955307262"/>
    <n v="1"/>
    <n v="0"/>
    <n v="0"/>
    <n v="1"/>
    <n v="24249724"/>
    <n v="25219605.577068027"/>
    <n v="25219606"/>
    <n v="47"/>
    <n v="1"/>
    <n v="0"/>
    <n v="3.6153846153846154"/>
    <n v="0"/>
    <n v="3.6153846153846154"/>
    <n v="3.6153846153846154"/>
    <n v="4"/>
    <n v="6660438"/>
    <n v="31880044"/>
    <n v="112387456"/>
  </r>
  <r>
    <x v="10"/>
    <n v="3785"/>
    <x v="34"/>
    <x v="465"/>
    <x v="465"/>
    <x v="454"/>
    <n v="17180"/>
    <n v="225758000038"/>
    <s v="25758225758000038"/>
    <s v="INSTITUCION EDUCATIVA DEPARTAMENTAL RAFAEL POMBO"/>
    <n v="1"/>
    <n v="2.889543565115622"/>
    <n v="0.20237182234696841"/>
    <n v="1.3756314788422463E-2"/>
    <n v="1.0137563147884225"/>
    <n v="962"/>
    <n v="21"/>
    <n v="0"/>
    <n v="39"/>
    <n v="0"/>
    <n v="395"/>
    <n v="0"/>
    <n v="369"/>
    <n v="0"/>
    <n v="2"/>
    <n v="0"/>
    <n v="136"/>
    <n v="0"/>
    <n v="962"/>
    <n v="21"/>
    <n v="0"/>
    <n v="39"/>
    <n v="0"/>
    <n v="395"/>
    <n v="0"/>
    <n v="369"/>
    <n v="0"/>
    <n v="2"/>
    <n v="0"/>
    <n v="136"/>
    <n v="0"/>
    <n v="92671"/>
    <n v="81839"/>
    <n v="122758"/>
    <n v="150439"/>
    <n v="114333"/>
    <n v="99892"/>
    <n v="152848"/>
    <n v="184139"/>
    <n v="0"/>
    <n v="0"/>
    <n v="0"/>
    <n v="0"/>
    <n v="6954348.044322283"/>
    <n v="77367335.388789654"/>
    <n v="309901.25040556164"/>
    <n v="25387402.070640247"/>
    <n v="110018987"/>
    <n v="0"/>
    <n v="0"/>
    <n v="0"/>
    <n v="0"/>
    <n v="1390869.6088644566"/>
    <n v="15473467.077757934"/>
    <n v="61980.250081112325"/>
    <n v="5077480.4141280493"/>
    <n v="22003797"/>
    <n v="132022784"/>
    <n v="137237.82120582121"/>
    <n v="1"/>
    <n v="0"/>
    <n v="0"/>
    <n v="1"/>
    <n v="24249724"/>
    <n v="24583310.836876366"/>
    <n v="24583311"/>
    <n v="60"/>
    <n v="1"/>
    <n v="0"/>
    <n v="4.615384615384615"/>
    <n v="0"/>
    <n v="4.615384615384615"/>
    <n v="4"/>
    <n v="4"/>
    <n v="6660438"/>
    <n v="31243749"/>
    <n v="163266533"/>
  </r>
  <r>
    <x v="10"/>
    <n v="3785"/>
    <x v="34"/>
    <x v="465"/>
    <x v="465"/>
    <x v="454"/>
    <n v="16521"/>
    <n v="225758000046"/>
    <s v="25758225758000046"/>
    <s v="INSTITUCIÓN EDUCATIVA DPTAL LA VIOLETA   SEDE PRINCIPAL"/>
    <n v="1"/>
    <n v="2.889543565115622"/>
    <n v="0.20237182234696841"/>
    <n v="1.3756314788422463E-2"/>
    <n v="1.0137563147884225"/>
    <n v="460"/>
    <n v="14"/>
    <n v="0"/>
    <n v="23"/>
    <n v="0"/>
    <n v="176"/>
    <n v="0"/>
    <n v="164"/>
    <n v="0"/>
    <n v="0"/>
    <n v="0"/>
    <n v="83"/>
    <n v="0"/>
    <n v="460"/>
    <n v="14"/>
    <n v="0"/>
    <n v="23"/>
    <n v="0"/>
    <n v="176"/>
    <n v="0"/>
    <n v="164"/>
    <n v="0"/>
    <n v="0"/>
    <n v="0"/>
    <n v="83"/>
    <n v="0"/>
    <n v="92671"/>
    <n v="81839"/>
    <n v="122758"/>
    <n v="150439"/>
    <n v="114333"/>
    <n v="99892"/>
    <n v="152848"/>
    <n v="184139"/>
    <n v="0"/>
    <n v="0"/>
    <n v="0"/>
    <n v="0"/>
    <n v="4288514.6273320746"/>
    <n v="34430489.570927337"/>
    <n v="0"/>
    <n v="15493782.146052504"/>
    <n v="54212786"/>
    <n v="0"/>
    <n v="0"/>
    <n v="0"/>
    <n v="0"/>
    <n v="857702.92546641501"/>
    <n v="6886097.9141854672"/>
    <n v="0"/>
    <n v="3098756.4292105008"/>
    <n v="10842557"/>
    <n v="65055343"/>
    <n v="141424.65869565218"/>
    <n v="1"/>
    <n v="0"/>
    <n v="0"/>
    <n v="1"/>
    <n v="24249724"/>
    <n v="24583310.836876366"/>
    <n v="24583311"/>
    <n v="37"/>
    <n v="1"/>
    <n v="0"/>
    <n v="2.8461538461538463"/>
    <n v="0"/>
    <n v="2.8461538461538463"/>
    <n v="2.8461538461538463"/>
    <n v="3"/>
    <n v="6660438"/>
    <n v="31243749"/>
    <n v="96299092"/>
  </r>
  <r>
    <x v="10"/>
    <n v="3785"/>
    <x v="34"/>
    <x v="1018"/>
    <x v="1018"/>
    <x v="953"/>
    <n v="17205"/>
    <n v="225769000498"/>
    <s v="25260225769000498"/>
    <s v="INSTITUCION EDUCATIVA DEPARTAMENTAL JOSE MARIA OBANDO"/>
    <n v="1"/>
    <n v="7.6121245371005353"/>
    <n v="0.53312209343466599"/>
    <n v="6.3798270887436587E-2"/>
    <n v="1.0637982708874365"/>
    <n v="2310"/>
    <n v="0"/>
    <n v="5"/>
    <n v="14"/>
    <n v="201"/>
    <n v="128"/>
    <n v="1066"/>
    <n v="0"/>
    <n v="681"/>
    <n v="0"/>
    <n v="3"/>
    <n v="0"/>
    <n v="212"/>
    <n v="2168"/>
    <n v="0"/>
    <n v="5"/>
    <n v="0"/>
    <n v="201"/>
    <n v="0"/>
    <n v="1066"/>
    <n v="0"/>
    <n v="681"/>
    <n v="0"/>
    <n v="3"/>
    <n v="0"/>
    <n v="212"/>
    <n v="92671"/>
    <n v="81839"/>
    <n v="122758"/>
    <n v="150439"/>
    <n v="114333"/>
    <n v="99892"/>
    <n v="152848"/>
    <n v="184139"/>
    <n v="20308149.409650382"/>
    <n v="152094146.14945114"/>
    <n v="391769.24441279977"/>
    <n v="33927790.591695435"/>
    <n v="1702781.4678752259"/>
    <n v="13601911.92006244"/>
    <n v="0"/>
    <n v="0"/>
    <n v="222026549"/>
    <n v="4061629.881930077"/>
    <n v="30418829.229890227"/>
    <n v="78353.848882559963"/>
    <n v="6785558.1183390869"/>
    <n v="0"/>
    <n v="0"/>
    <n v="0"/>
    <n v="0"/>
    <n v="41344371"/>
    <n v="263370920"/>
    <n v="114013.38528138529"/>
    <n v="1"/>
    <n v="0"/>
    <n v="0"/>
    <n v="1"/>
    <n v="24249724"/>
    <n v="25796814.460697569"/>
    <n v="25796814"/>
    <n v="220"/>
    <n v="1"/>
    <n v="0"/>
    <n v="1.0769230769230769"/>
    <n v="9.155555555555555"/>
    <n v="10.232478632478632"/>
    <n v="4"/>
    <n v="4"/>
    <n v="6660438"/>
    <n v="32457252"/>
    <n v="295828172"/>
  </r>
  <r>
    <x v="10"/>
    <n v="3785"/>
    <x v="34"/>
    <x v="1018"/>
    <x v="1018"/>
    <x v="953"/>
    <n v="17206"/>
    <n v="225769000552"/>
    <s v="25260225769000552"/>
    <s v="INSTITUCIÓN EDUCATIVA DEPARTAMENTAL  CAMPO ALEGRE"/>
    <n v="1"/>
    <n v="7.6121245371005353"/>
    <n v="0.53312209343466599"/>
    <n v="6.3798270887436587E-2"/>
    <n v="1.0637982708874365"/>
    <n v="960"/>
    <n v="0"/>
    <n v="0"/>
    <n v="35"/>
    <n v="48"/>
    <n v="291"/>
    <n v="193"/>
    <n v="284"/>
    <n v="0"/>
    <n v="109"/>
    <n v="0"/>
    <n v="0"/>
    <n v="0"/>
    <n v="960"/>
    <n v="0"/>
    <n v="0"/>
    <n v="35"/>
    <n v="48"/>
    <n v="291"/>
    <n v="193"/>
    <n v="284"/>
    <n v="0"/>
    <n v="109"/>
    <n v="0"/>
    <n v="0"/>
    <n v="0"/>
    <n v="92671"/>
    <n v="81839"/>
    <n v="122758"/>
    <n v="150439"/>
    <n v="114333"/>
    <n v="99892"/>
    <n v="152848"/>
    <n v="184139"/>
    <n v="4731995.9789476618"/>
    <n v="16802616.031393286"/>
    <n v="0"/>
    <n v="0"/>
    <n v="4256953.6696880646"/>
    <n v="61102338.703405492"/>
    <n v="17723338.753837716"/>
    <n v="0"/>
    <n v="104617243"/>
    <n v="946399.1957895325"/>
    <n v="3360523.2062786575"/>
    <n v="0"/>
    <n v="0"/>
    <n v="851390.73393761297"/>
    <n v="12220467.740681097"/>
    <n v="3544667.7507675434"/>
    <n v="0"/>
    <n v="20923449"/>
    <n v="125540692"/>
    <n v="130771.55416666667"/>
    <n v="1"/>
    <n v="0"/>
    <n v="0"/>
    <n v="1"/>
    <n v="24249724"/>
    <n v="25796814.460697569"/>
    <n v="25796814"/>
    <n v="83"/>
    <n v="1"/>
    <n v="0"/>
    <n v="2.6923076923076925"/>
    <n v="2.1333333333333333"/>
    <n v="4.8256410256410263"/>
    <n v="4"/>
    <n v="4"/>
    <n v="6660438"/>
    <n v="32457252"/>
    <n v="157997944"/>
  </r>
  <r>
    <x v="10"/>
    <n v="3785"/>
    <x v="34"/>
    <x v="466"/>
    <x v="466"/>
    <x v="455"/>
    <n v="16568"/>
    <n v="225769060580"/>
    <s v="25769225769060580"/>
    <s v="INSTITUCION EDUCATIVA DEPARTAMENTAL LA PRADERA"/>
    <n v="1"/>
    <n v="3.7483176312247646"/>
    <n v="0.26251684830918087"/>
    <n v="2.2856155398914561E-2"/>
    <n v="1.0228561553989146"/>
    <n v="327"/>
    <n v="0"/>
    <n v="0"/>
    <n v="24"/>
    <n v="0"/>
    <n v="150"/>
    <n v="0"/>
    <n v="116"/>
    <n v="0"/>
    <n v="37"/>
    <n v="0"/>
    <n v="0"/>
    <n v="0"/>
    <n v="327"/>
    <n v="0"/>
    <n v="0"/>
    <n v="24"/>
    <n v="0"/>
    <n v="150"/>
    <n v="0"/>
    <n v="116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2806709.1075653783"/>
    <n v="27178589.121978827"/>
    <n v="5784636.1526952917"/>
    <n v="0"/>
    <n v="35769934"/>
    <n v="0"/>
    <n v="0"/>
    <n v="0"/>
    <n v="0"/>
    <n v="561341.82151307573"/>
    <n v="5435717.8243957665"/>
    <n v="1156927.2305390583"/>
    <n v="0"/>
    <n v="7153987"/>
    <n v="42923921"/>
    <n v="131265.81345565748"/>
    <n v="1"/>
    <n v="0"/>
    <n v="0"/>
    <n v="1"/>
    <n v="24249724"/>
    <n v="24803979.460124791"/>
    <n v="24803979"/>
    <n v="24"/>
    <n v="1"/>
    <n v="0"/>
    <n v="1.8461538461538463"/>
    <n v="0"/>
    <n v="1.8461538461538463"/>
    <n v="1.8461538461538463"/>
    <n v="2"/>
    <n v="6660438"/>
    <n v="31464417"/>
    <n v="74388338"/>
  </r>
  <r>
    <x v="10"/>
    <n v="3785"/>
    <x v="34"/>
    <x v="467"/>
    <x v="467"/>
    <x v="456"/>
    <n v="16623"/>
    <n v="225772000024"/>
    <s v="25772225772000024"/>
    <s v="INSTITUCION EDUCATIVA DEPARTAMENTAL PABLO VI"/>
    <n v="1"/>
    <n v="4.982137057486197"/>
    <n v="0.34892851856535367"/>
    <n v="3.5930094825120898E-2"/>
    <n v="1.0359300948251209"/>
    <n v="282"/>
    <n v="0"/>
    <n v="0"/>
    <n v="9"/>
    <n v="0"/>
    <n v="123"/>
    <n v="0"/>
    <n v="11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65968.959784765"/>
    <n v="24731989.838712763"/>
    <n v="5383554.6665502228"/>
    <n v="0"/>
    <n v="31181513"/>
    <n v="0"/>
    <n v="0"/>
    <n v="0"/>
    <n v="0"/>
    <n v="0"/>
    <n v="0"/>
    <n v="0"/>
    <n v="0"/>
    <n v="0"/>
    <n v="31181513"/>
    <n v="110572.74113475178"/>
    <n v="1"/>
    <n v="0"/>
    <n v="0"/>
    <n v="1"/>
    <n v="24249724"/>
    <n v="25121018.882803008"/>
    <n v="25121019"/>
    <n v="9"/>
    <n v="1"/>
    <n v="0"/>
    <n v="0.69230769230769229"/>
    <n v="0"/>
    <n v="0.69230769230769229"/>
    <n v="0.69230769230769229"/>
    <n v="1"/>
    <n v="6660438"/>
    <n v="31781457"/>
    <n v="62962970"/>
  </r>
  <r>
    <x v="10"/>
    <n v="3785"/>
    <x v="34"/>
    <x v="467"/>
    <x v="467"/>
    <x v="456"/>
    <n v="16624"/>
    <n v="225772000067"/>
    <s v="25772225772000067"/>
    <s v="INSTITUCIÓN EDUCATIVA RURAL DEPARTAMENTAL CACICAZGO"/>
    <n v="1"/>
    <n v="4.982137057486197"/>
    <n v="0.34892851856535367"/>
    <n v="3.5930094825120898E-2"/>
    <n v="1.0359300948251209"/>
    <n v="568"/>
    <n v="0"/>
    <n v="0"/>
    <n v="50"/>
    <n v="0"/>
    <n v="249"/>
    <n v="0"/>
    <n v="182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22049.7765820269"/>
    <n v="44600366.612908788"/>
    <n v="13775566.352643216"/>
    <n v="0"/>
    <n v="64297983"/>
    <n v="0"/>
    <n v="0"/>
    <n v="0"/>
    <n v="0"/>
    <n v="0"/>
    <n v="0"/>
    <n v="0"/>
    <n v="0"/>
    <n v="0"/>
    <n v="64297983"/>
    <n v="113200.67429577465"/>
    <n v="1"/>
    <n v="0"/>
    <n v="0"/>
    <n v="1"/>
    <n v="24249724"/>
    <n v="25121018.882803008"/>
    <n v="25121019"/>
    <n v="50"/>
    <n v="1"/>
    <n v="0"/>
    <n v="3.8461538461538463"/>
    <n v="0"/>
    <n v="3.8461538461538463"/>
    <n v="3.8461538461538463"/>
    <n v="4"/>
    <n v="6660438"/>
    <n v="31781457"/>
    <n v="96079440"/>
  </r>
  <r>
    <x v="10"/>
    <n v="3785"/>
    <x v="34"/>
    <x v="467"/>
    <x v="467"/>
    <x v="456"/>
    <n v="16625"/>
    <n v="225772000270"/>
    <s v="25772225772000270"/>
    <s v="INSTITUCIÓN EDUCATIVA DEPARTAMENTAL SAN JUAN BOSCO"/>
    <n v="1"/>
    <n v="4.982137057486197"/>
    <n v="0.34892851856535367"/>
    <n v="3.5930094825120898E-2"/>
    <n v="1.0359300948251209"/>
    <n v="383"/>
    <n v="4"/>
    <n v="0"/>
    <n v="25"/>
    <n v="0"/>
    <n v="149"/>
    <n v="0"/>
    <n v="156"/>
    <n v="0"/>
    <n v="1"/>
    <n v="0"/>
    <n v="48"/>
    <n v="0"/>
    <n v="205"/>
    <n v="0"/>
    <n v="0"/>
    <n v="0"/>
    <n v="0"/>
    <n v="0"/>
    <n v="0"/>
    <n v="156"/>
    <n v="0"/>
    <n v="1"/>
    <n v="0"/>
    <n v="48"/>
    <n v="0"/>
    <n v="92671"/>
    <n v="81839"/>
    <n v="122758"/>
    <n v="150439"/>
    <n v="114333"/>
    <n v="99892"/>
    <n v="152848"/>
    <n v="184139"/>
    <n v="0"/>
    <n v="0"/>
    <n v="0"/>
    <n v="0"/>
    <n v="3434788.8704175758"/>
    <n v="31561744.354842648"/>
    <n v="158339.84313383009"/>
    <n v="9156246.3230881412"/>
    <n v="44311119"/>
    <n v="0"/>
    <n v="0"/>
    <n v="0"/>
    <n v="0"/>
    <n v="0"/>
    <n v="3228611.2258068547"/>
    <n v="31667.968626766018"/>
    <n v="1831249.2646176284"/>
    <n v="5091528"/>
    <n v="49402647"/>
    <n v="128988.63446475196"/>
    <n v="1"/>
    <n v="0"/>
    <n v="0"/>
    <n v="1"/>
    <n v="24249724"/>
    <n v="25121018.882803008"/>
    <n v="25121019"/>
    <n v="29"/>
    <n v="1"/>
    <n v="0"/>
    <n v="2.2307692307692308"/>
    <n v="0"/>
    <n v="2.2307692307692308"/>
    <n v="2.2307692307692308"/>
    <n v="3"/>
    <n v="6660438"/>
    <n v="31781457"/>
    <n v="81184104"/>
  </r>
  <r>
    <x v="10"/>
    <n v="3785"/>
    <x v="34"/>
    <x v="468"/>
    <x v="468"/>
    <x v="457"/>
    <n v="16629"/>
    <n v="225777000189"/>
    <s v="25777225777000189"/>
    <s v="INSTITUCIÓN EDUCATIVA RURAL DEPARTAMENTAL EL IMPARAL"/>
    <n v="1"/>
    <n v="10.410495133305121"/>
    <n v="0.72910853364375638"/>
    <n v="9.3450687511896183E-2"/>
    <n v="1.0934506875118961"/>
    <n v="209"/>
    <n v="0"/>
    <n v="0"/>
    <n v="14"/>
    <n v="0"/>
    <n v="78"/>
    <n v="0"/>
    <n v="78"/>
    <n v="0"/>
    <n v="39"/>
    <n v="0"/>
    <n v="0"/>
    <n v="0"/>
    <n v="39"/>
    <n v="0"/>
    <n v="0"/>
    <n v="0"/>
    <n v="0"/>
    <n v="0"/>
    <n v="0"/>
    <n v="0"/>
    <n v="0"/>
    <n v="39"/>
    <n v="0"/>
    <n v="0"/>
    <n v="0"/>
    <n v="92671"/>
    <n v="81839"/>
    <n v="122758"/>
    <n v="150439"/>
    <n v="114333"/>
    <n v="99892"/>
    <n v="152848"/>
    <n v="184139"/>
    <n v="0"/>
    <n v="0"/>
    <n v="0"/>
    <n v="0"/>
    <n v="1750244.9643741667"/>
    <n v="17039408.26800238"/>
    <n v="6518138.2767079137"/>
    <n v="0"/>
    <n v="25307792"/>
    <n v="0"/>
    <n v="0"/>
    <n v="0"/>
    <n v="0"/>
    <n v="0"/>
    <n v="0"/>
    <n v="1303627.6553415828"/>
    <n v="0"/>
    <n v="1303628"/>
    <n v="26611420"/>
    <n v="127327.36842105263"/>
    <n v="1"/>
    <n v="0"/>
    <n v="0"/>
    <n v="1"/>
    <n v="24249724"/>
    <n v="26515877.379773729"/>
    <n v="26515877"/>
    <n v="14"/>
    <n v="1"/>
    <n v="0"/>
    <n v="1.0769230769230769"/>
    <n v="0"/>
    <n v="1.0769230769230769"/>
    <n v="1.0769230769230769"/>
    <n v="2"/>
    <n v="6660438"/>
    <n v="33176315"/>
    <n v="59787735"/>
  </r>
  <r>
    <x v="10"/>
    <n v="3785"/>
    <x v="34"/>
    <x v="471"/>
    <x v="471"/>
    <x v="460"/>
    <n v="126016"/>
    <n v="225785000414"/>
    <s v="25785225785000414"/>
    <s v="INSTITUCION EDUCATIVA RURAL DEPARTAMENTAL DIEGO GÓMEZ DE MENA"/>
    <n v="1"/>
    <n v="3.9338682227084854"/>
    <n v="0.27551205343065688"/>
    <n v="2.4822307934626794E-2"/>
    <n v="1.0248223079346268"/>
    <n v="607"/>
    <n v="0"/>
    <n v="0"/>
    <n v="47"/>
    <n v="0"/>
    <n v="231"/>
    <n v="0"/>
    <n v="231"/>
    <n v="0"/>
    <n v="98"/>
    <n v="0"/>
    <n v="0"/>
    <n v="0"/>
    <n v="376"/>
    <n v="0"/>
    <n v="0"/>
    <n v="47"/>
    <n v="0"/>
    <n v="231"/>
    <n v="0"/>
    <n v="0"/>
    <n v="0"/>
    <n v="98"/>
    <n v="0"/>
    <n v="0"/>
    <n v="0"/>
    <n v="92671"/>
    <n v="81839"/>
    <n v="122758"/>
    <n v="150439"/>
    <n v="114333"/>
    <n v="99892"/>
    <n v="152848"/>
    <n v="184139"/>
    <n v="0"/>
    <n v="0"/>
    <n v="0"/>
    <n v="0"/>
    <n v="5507037.4198552156"/>
    <n v="47295656.092703052"/>
    <n v="15350919.9320728"/>
    <n v="0"/>
    <n v="68153613"/>
    <n v="0"/>
    <n v="0"/>
    <n v="0"/>
    <n v="0"/>
    <n v="1101407.483971043"/>
    <n v="4729565.6092703054"/>
    <n v="3070183.9864145601"/>
    <n v="0"/>
    <n v="8901157"/>
    <n v="77054770"/>
    <n v="126943.607907743"/>
    <n v="1"/>
    <n v="0"/>
    <n v="0"/>
    <n v="1"/>
    <n v="24249724"/>
    <n v="24851658.116457712"/>
    <n v="24851658"/>
    <n v="47"/>
    <n v="1"/>
    <n v="0"/>
    <n v="3.6153846153846154"/>
    <n v="0"/>
    <n v="3.6153846153846154"/>
    <n v="3.6153846153846154"/>
    <n v="4"/>
    <n v="6660438"/>
    <n v="31512096"/>
    <n v="108566866"/>
  </r>
  <r>
    <x v="10"/>
    <n v="3785"/>
    <x v="34"/>
    <x v="472"/>
    <x v="472"/>
    <x v="461"/>
    <n v="16704"/>
    <n v="225793000091"/>
    <s v="25793225793000091"/>
    <s v="INSTITUCIÓN EDUCATIVA DEPARTAMENTAL SAN ANTONIO"/>
    <n v="1"/>
    <n v="8.0968031072602322"/>
    <n v="0.56706699970979124"/>
    <n v="6.8934077742616964E-2"/>
    <n v="1.0689340777426171"/>
    <n v="559"/>
    <n v="0"/>
    <n v="0"/>
    <n v="39"/>
    <n v="0"/>
    <n v="222"/>
    <n v="0"/>
    <n v="230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66363.1565113189"/>
    <n v="48263639.22802721"/>
    <n v="11110141.642206641"/>
    <n v="0"/>
    <n v="64140144"/>
    <n v="0"/>
    <n v="0"/>
    <n v="0"/>
    <n v="0"/>
    <n v="0"/>
    <n v="0"/>
    <n v="0"/>
    <n v="0"/>
    <n v="0"/>
    <n v="64140144"/>
    <n v="114740.86583184257"/>
    <n v="1"/>
    <n v="0"/>
    <n v="0"/>
    <n v="1"/>
    <n v="24249724"/>
    <n v="25921356.359453008"/>
    <n v="25921356"/>
    <n v="39"/>
    <n v="1"/>
    <n v="0"/>
    <n v="3"/>
    <n v="0"/>
    <n v="3"/>
    <n v="3"/>
    <n v="3"/>
    <n v="6660438"/>
    <n v="32581794"/>
    <n v="96721938"/>
  </r>
  <r>
    <x v="10"/>
    <n v="3785"/>
    <x v="34"/>
    <x v="473"/>
    <x v="473"/>
    <x v="462"/>
    <n v="16706"/>
    <n v="225797000207"/>
    <s v="25797225797000207"/>
    <s v="INSTITUCION EDUCATIVA DEPARTAMENTAL BETULIA"/>
    <n v="1"/>
    <n v="7.1818407343091044"/>
    <n v="0.50298677436609851"/>
    <n v="5.9238848127480065E-2"/>
    <n v="1.0592388481274801"/>
    <n v="646"/>
    <n v="0"/>
    <n v="0"/>
    <n v="53"/>
    <n v="0"/>
    <n v="280"/>
    <n v="0"/>
    <n v="235"/>
    <n v="0"/>
    <n v="78"/>
    <n v="0"/>
    <n v="0"/>
    <n v="0"/>
    <n v="78"/>
    <n v="0"/>
    <n v="0"/>
    <n v="0"/>
    <n v="0"/>
    <n v="0"/>
    <n v="0"/>
    <n v="0"/>
    <n v="0"/>
    <n v="78"/>
    <n v="0"/>
    <n v="0"/>
    <n v="0"/>
    <n v="92671"/>
    <n v="81839"/>
    <n v="122758"/>
    <n v="150439"/>
    <n v="114333"/>
    <n v="99892"/>
    <n v="152848"/>
    <n v="184139"/>
    <n v="0"/>
    <n v="0"/>
    <n v="0"/>
    <n v="0"/>
    <n v="6418615.6268168371"/>
    <n v="54491885.81383238"/>
    <n v="12628398.077769948"/>
    <n v="0"/>
    <n v="73538900"/>
    <n v="0"/>
    <n v="0"/>
    <n v="0"/>
    <n v="0"/>
    <n v="0"/>
    <n v="0"/>
    <n v="2525679.61555399"/>
    <n v="0"/>
    <n v="2525680"/>
    <n v="76064580"/>
    <n v="117747.02786377708"/>
    <n v="1"/>
    <n v="0"/>
    <n v="0"/>
    <n v="1"/>
    <n v="24249724"/>
    <n v="25686249.717169311"/>
    <n v="25686250"/>
    <n v="53"/>
    <n v="1"/>
    <n v="0"/>
    <n v="4.0769230769230766"/>
    <n v="0"/>
    <n v="4.0769230769230766"/>
    <n v="4"/>
    <n v="4"/>
    <n v="6660438"/>
    <n v="32346688"/>
    <n v="108411268"/>
  </r>
  <r>
    <x v="10"/>
    <n v="3785"/>
    <x v="34"/>
    <x v="474"/>
    <x v="474"/>
    <x v="463"/>
    <n v="16708"/>
    <n v="225799000026"/>
    <s v="25799225799000026"/>
    <s v="INSTITUCION EDUCATIVA RURAL DEPARTAMENTAL INTEGRADA VALLE DE TENJO"/>
    <n v="1"/>
    <n v="4.5905341712490184"/>
    <n v="0.32150225281151679"/>
    <n v="3.1780547245613411E-2"/>
    <n v="1.0317805472456134"/>
    <n v="738"/>
    <n v="0"/>
    <n v="0"/>
    <n v="39"/>
    <n v="0"/>
    <n v="297"/>
    <n v="0"/>
    <n v="279"/>
    <n v="0"/>
    <n v="123"/>
    <n v="0"/>
    <n v="0"/>
    <n v="0"/>
    <n v="738"/>
    <n v="0"/>
    <n v="0"/>
    <n v="39"/>
    <n v="0"/>
    <n v="297"/>
    <n v="0"/>
    <n v="279"/>
    <n v="0"/>
    <n v="123"/>
    <n v="0"/>
    <n v="0"/>
    <n v="0"/>
    <n v="92671"/>
    <n v="81839"/>
    <n v="122758"/>
    <n v="150439"/>
    <n v="114333"/>
    <n v="99892"/>
    <n v="152848"/>
    <n v="184139"/>
    <n v="0"/>
    <n v="0"/>
    <n v="0"/>
    <n v="0"/>
    <n v="4600696.0470210761"/>
    <n v="59366374.517064281"/>
    <n v="19397787.949503895"/>
    <n v="0"/>
    <n v="83364859"/>
    <n v="0"/>
    <n v="0"/>
    <n v="0"/>
    <n v="0"/>
    <n v="920139.20940421522"/>
    <n v="11873274.903412856"/>
    <n v="3879557.5899007791"/>
    <n v="0"/>
    <n v="16672972"/>
    <n v="100037831"/>
    <n v="135552.61653116532"/>
    <n v="1"/>
    <n v="0"/>
    <n v="0"/>
    <n v="1"/>
    <n v="24249724"/>
    <n v="25020393.499275085"/>
    <n v="25020393"/>
    <n v="39"/>
    <n v="1"/>
    <n v="0"/>
    <n v="3"/>
    <n v="0"/>
    <n v="3"/>
    <n v="3"/>
    <n v="3"/>
    <n v="6660438"/>
    <n v="31680831"/>
    <n v="131718662"/>
  </r>
  <r>
    <x v="10"/>
    <n v="3785"/>
    <x v="34"/>
    <x v="474"/>
    <x v="474"/>
    <x v="463"/>
    <n v="16709"/>
    <n v="225799000034"/>
    <s v="25799225799000034"/>
    <s v="INSTITUCION EDUCATIVA DEPARTAMENTAL CARRASQUILLA"/>
    <n v="1"/>
    <n v="4.5905341712490184"/>
    <n v="0.32150225281151679"/>
    <n v="3.1780547245613411E-2"/>
    <n v="1.0317805472456134"/>
    <n v="582"/>
    <n v="0"/>
    <n v="0"/>
    <n v="45"/>
    <n v="0"/>
    <n v="186"/>
    <n v="0"/>
    <n v="256"/>
    <n v="0"/>
    <n v="95"/>
    <n v="0"/>
    <n v="0"/>
    <n v="0"/>
    <n v="67"/>
    <n v="0"/>
    <n v="0"/>
    <n v="28"/>
    <n v="0"/>
    <n v="3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08495.4388704719"/>
    <n v="45555447.112052798"/>
    <n v="14982031.343112765"/>
    <n v="0"/>
    <n v="65845974"/>
    <n v="0"/>
    <n v="0"/>
    <n v="0"/>
    <n v="0"/>
    <n v="660612.76572610321"/>
    <n v="803919.6549185788"/>
    <n v="0"/>
    <n v="0"/>
    <n v="1464532"/>
    <n v="67310506"/>
    <n v="115653.79037800687"/>
    <n v="1"/>
    <n v="0"/>
    <n v="0"/>
    <n v="1"/>
    <n v="24249724"/>
    <n v="25020393.499275085"/>
    <n v="25020393"/>
    <n v="45"/>
    <n v="1"/>
    <n v="0"/>
    <n v="3.4615384615384617"/>
    <n v="0"/>
    <n v="3.4615384615384617"/>
    <n v="3.4615384615384617"/>
    <n v="4"/>
    <n v="6660438"/>
    <n v="31680831"/>
    <n v="98991337"/>
  </r>
  <r>
    <x v="10"/>
    <n v="3785"/>
    <x v="34"/>
    <x v="475"/>
    <x v="475"/>
    <x v="464"/>
    <n v="16760"/>
    <n v="225805000211"/>
    <s v="25805225805000211"/>
    <s v="INSTITUCIÓN EDUCATIVA DEPARTAMENTAL TÉCNICO AGROPECUARIO CALANDAIMA"/>
    <n v="1"/>
    <n v="11.13365457773269"/>
    <n v="0.77975566573168265"/>
    <n v="0.10111351285788951"/>
    <n v="1.1011135128578895"/>
    <n v="222"/>
    <n v="0"/>
    <n v="10"/>
    <n v="7"/>
    <n v="10"/>
    <n v="36"/>
    <n v="60"/>
    <n v="73"/>
    <n v="0"/>
    <n v="0"/>
    <n v="0"/>
    <n v="26"/>
    <n v="0"/>
    <n v="26"/>
    <n v="0"/>
    <n v="0"/>
    <n v="0"/>
    <n v="0"/>
    <n v="0"/>
    <n v="0"/>
    <n v="0"/>
    <n v="0"/>
    <n v="0"/>
    <n v="0"/>
    <n v="26"/>
    <n v="0"/>
    <n v="92671"/>
    <n v="81839"/>
    <n v="122758"/>
    <n v="150439"/>
    <n v="114333"/>
    <n v="99892"/>
    <n v="152848"/>
    <n v="184139"/>
    <n v="2040825.8070010697"/>
    <n v="5406841.7267266093"/>
    <n v="0"/>
    <n v="0"/>
    <n v="881255.27885906759"/>
    <n v="11989174.981877632"/>
    <n v="0"/>
    <n v="5271706.4697476113"/>
    <n v="25589804"/>
    <n v="0"/>
    <n v="0"/>
    <n v="0"/>
    <n v="0"/>
    <n v="0"/>
    <n v="0"/>
    <n v="0"/>
    <n v="1054341.2939495223"/>
    <n v="1054341"/>
    <n v="26644145"/>
    <n v="120018.67117117117"/>
    <n v="1"/>
    <n v="0"/>
    <n v="0"/>
    <n v="1"/>
    <n v="24249724"/>
    <n v="26701698.779474273"/>
    <n v="26701699"/>
    <n v="27"/>
    <n v="1"/>
    <n v="0"/>
    <n v="0.53846153846153844"/>
    <n v="0.88888888888888884"/>
    <n v="1.4273504273504272"/>
    <n v="1.4273504273504272"/>
    <n v="2"/>
    <n v="6660438"/>
    <n v="33362137"/>
    <n v="60006282"/>
  </r>
  <r>
    <x v="10"/>
    <n v="3785"/>
    <x v="34"/>
    <x v="475"/>
    <x v="475"/>
    <x v="464"/>
    <n v="10325"/>
    <n v="225805000289"/>
    <s v="25805225805000289"/>
    <s v="INSTITUCION EDUCATIVA DEPARTAMENTAL BATEAS"/>
    <n v="1"/>
    <n v="11.13365457773269"/>
    <n v="0.77975566573168265"/>
    <n v="0.10111351285788951"/>
    <n v="1.1011135128578895"/>
    <n v="105"/>
    <n v="3"/>
    <n v="0"/>
    <n v="6"/>
    <n v="0"/>
    <n v="48"/>
    <n v="0"/>
    <n v="36"/>
    <n v="0"/>
    <n v="0"/>
    <n v="0"/>
    <n v="12"/>
    <n v="0"/>
    <n v="12"/>
    <n v="0"/>
    <n v="0"/>
    <n v="0"/>
    <n v="0"/>
    <n v="0"/>
    <n v="0"/>
    <n v="0"/>
    <n v="0"/>
    <n v="0"/>
    <n v="0"/>
    <n v="12"/>
    <n v="0"/>
    <n v="92671"/>
    <n v="81839"/>
    <n v="122758"/>
    <n v="150439"/>
    <n v="114333"/>
    <n v="99892"/>
    <n v="152848"/>
    <n v="184139"/>
    <n v="0"/>
    <n v="0"/>
    <n v="0"/>
    <n v="0"/>
    <n v="1133042.5013902297"/>
    <n v="9239364.2062176242"/>
    <n v="0"/>
    <n v="2433095.2937296671"/>
    <n v="12805502"/>
    <n v="0"/>
    <n v="0"/>
    <n v="0"/>
    <n v="0"/>
    <n v="0"/>
    <n v="0"/>
    <n v="0"/>
    <n v="486619.05874593341"/>
    <n v="486619"/>
    <n v="13292121"/>
    <n v="126591.62857142858"/>
    <n v="1"/>
    <n v="0"/>
    <n v="0"/>
    <n v="1"/>
    <n v="24249724"/>
    <n v="26701698.779474273"/>
    <n v="26701699"/>
    <n v="9"/>
    <n v="1"/>
    <n v="0"/>
    <n v="0.69230769230769229"/>
    <n v="0"/>
    <n v="0.69230769230769229"/>
    <n v="0.69230769230769229"/>
    <n v="1"/>
    <n v="6660438"/>
    <n v="33362137"/>
    <n v="46654258"/>
  </r>
  <r>
    <x v="10"/>
    <n v="3785"/>
    <x v="34"/>
    <x v="477"/>
    <x v="477"/>
    <x v="466"/>
    <n v="16986"/>
    <n v="225815000392"/>
    <s v="25815225815000392"/>
    <s v="INSTITUCION EDUCATIVA DEPARTAMENTAL RURAL PUBENZA"/>
    <n v="1"/>
    <n v="11.171439196727407"/>
    <n v="0.78240194602832214"/>
    <n v="0.1015138905869678"/>
    <n v="1.1015138905869679"/>
    <n v="507"/>
    <n v="0"/>
    <n v="0"/>
    <n v="30"/>
    <n v="0"/>
    <n v="201"/>
    <n v="0"/>
    <n v="189"/>
    <n v="0"/>
    <n v="87"/>
    <n v="0"/>
    <n v="0"/>
    <n v="0"/>
    <n v="87"/>
    <n v="0"/>
    <n v="0"/>
    <n v="0"/>
    <n v="0"/>
    <n v="0"/>
    <n v="0"/>
    <n v="0"/>
    <n v="0"/>
    <n v="87"/>
    <n v="0"/>
    <n v="0"/>
    <n v="0"/>
    <n v="92671"/>
    <n v="81839"/>
    <n v="122758"/>
    <n v="150439"/>
    <n v="114333"/>
    <n v="99892"/>
    <n v="152848"/>
    <n v="184139"/>
    <n v="0"/>
    <n v="0"/>
    <n v="0"/>
    <n v="0"/>
    <n v="3778181.6295743939"/>
    <n v="42912645.967820227"/>
    <n v="14647684.977914007"/>
    <n v="0"/>
    <n v="61338513"/>
    <n v="0"/>
    <n v="0"/>
    <n v="0"/>
    <n v="0"/>
    <n v="0"/>
    <n v="0"/>
    <n v="2929536.9955828018"/>
    <n v="0"/>
    <n v="2929537"/>
    <n v="64268050"/>
    <n v="126761.43984220907"/>
    <n v="1"/>
    <n v="0"/>
    <n v="0"/>
    <n v="1"/>
    <n v="24249724"/>
    <n v="26711407.82890017"/>
    <n v="26711408"/>
    <n v="30"/>
    <n v="1"/>
    <n v="0"/>
    <n v="2.3076923076923075"/>
    <n v="0"/>
    <n v="2.3076923076923075"/>
    <n v="2.3076923076923075"/>
    <n v="3"/>
    <n v="6660438"/>
    <n v="33371846"/>
    <n v="97639896"/>
  </r>
  <r>
    <x v="10"/>
    <n v="3785"/>
    <x v="34"/>
    <x v="478"/>
    <x v="478"/>
    <x v="467"/>
    <n v="16989"/>
    <n v="225817000021"/>
    <s v="25817225817000021"/>
    <s v="INSTITUCION EDUCATIVA RURAL DEPARTAMENTAL LA FUENTE"/>
    <n v="1"/>
    <n v="4.2355870620220033"/>
    <n v="0.29664320787505977"/>
    <n v="2.8019415829809494E-2"/>
    <n v="1.0280194158298095"/>
    <n v="1515"/>
    <n v="0"/>
    <n v="0"/>
    <n v="96"/>
    <n v="0"/>
    <n v="491"/>
    <n v="0"/>
    <n v="686"/>
    <n v="0"/>
    <n v="58"/>
    <n v="0"/>
    <n v="184"/>
    <n v="0"/>
    <n v="186"/>
    <n v="0"/>
    <n v="0"/>
    <n v="0"/>
    <n v="0"/>
    <n v="0"/>
    <n v="0"/>
    <n v="0"/>
    <n v="0"/>
    <n v="2"/>
    <n v="0"/>
    <n v="184"/>
    <n v="0"/>
    <n v="92671"/>
    <n v="81839"/>
    <n v="122758"/>
    <n v="150439"/>
    <n v="114333"/>
    <n v="99892"/>
    <n v="152848"/>
    <n v="184139"/>
    <n v="0"/>
    <n v="0"/>
    <n v="0"/>
    <n v="0"/>
    <n v="11283508.211526683"/>
    <n v="120867207.52710596"/>
    <n v="9113581.2769037746"/>
    <n v="34830917.96691329"/>
    <n v="176095215"/>
    <n v="0"/>
    <n v="0"/>
    <n v="0"/>
    <n v="0"/>
    <n v="0"/>
    <n v="0"/>
    <n v="62852.284668301894"/>
    <n v="6966183.5933826584"/>
    <n v="7029036"/>
    <n v="183124251"/>
    <n v="120874.09306930692"/>
    <n v="1"/>
    <n v="0"/>
    <n v="0"/>
    <n v="1"/>
    <n v="24249724"/>
    <n v="24929187.10051411"/>
    <n v="24929187"/>
    <n v="96"/>
    <n v="1"/>
    <n v="0"/>
    <n v="7.384615384615385"/>
    <n v="0"/>
    <n v="7.384615384615385"/>
    <n v="4"/>
    <n v="4"/>
    <n v="6660438"/>
    <n v="31589625"/>
    <n v="214713876"/>
  </r>
  <r>
    <x v="10"/>
    <n v="3785"/>
    <x v="34"/>
    <x v="478"/>
    <x v="478"/>
    <x v="467"/>
    <n v="33583"/>
    <n v="225817000268"/>
    <s v="25817225817000268"/>
    <s v="INSTITUCION EDUCATIVA DEPARTAMENTAL TECNICO INDUSTRIAL"/>
    <n v="1"/>
    <n v="4.2355870620220033"/>
    <n v="0.29664320787505977"/>
    <n v="2.8019415829809494E-2"/>
    <n v="1.0280194158298095"/>
    <n v="3572"/>
    <n v="0"/>
    <n v="0"/>
    <n v="249"/>
    <n v="0"/>
    <n v="1566"/>
    <n v="0"/>
    <n v="1264"/>
    <n v="0"/>
    <n v="0"/>
    <n v="0"/>
    <n v="493"/>
    <n v="0"/>
    <n v="1004"/>
    <n v="0"/>
    <n v="0"/>
    <n v="49"/>
    <n v="0"/>
    <n v="462"/>
    <n v="0"/>
    <n v="0"/>
    <n v="0"/>
    <n v="0"/>
    <n v="0"/>
    <n v="493"/>
    <n v="0"/>
    <n v="92671"/>
    <n v="81839"/>
    <n v="122758"/>
    <n v="150439"/>
    <n v="114333"/>
    <n v="99892"/>
    <n v="152848"/>
    <n v="184139"/>
    <n v="0"/>
    <n v="0"/>
    <n v="0"/>
    <n v="0"/>
    <n v="29266599.423647333"/>
    <n v="290615290.82558185"/>
    <n v="0"/>
    <n v="93324144.335262254"/>
    <n v="413206035"/>
    <n v="0"/>
    <n v="0"/>
    <n v="0"/>
    <n v="0"/>
    <n v="1151858.1299266822"/>
    <n v="9488640.5909129921"/>
    <n v="0"/>
    <n v="18664828.867052451"/>
    <n v="29305328"/>
    <n v="442511363"/>
    <n v="123883.36030235162"/>
    <n v="1"/>
    <n v="0"/>
    <n v="0"/>
    <n v="1"/>
    <n v="24249724"/>
    <n v="24929187.10051411"/>
    <n v="24929187"/>
    <n v="249"/>
    <n v="1"/>
    <n v="0"/>
    <n v="19.153846153846153"/>
    <n v="0"/>
    <n v="19.153846153846153"/>
    <n v="4"/>
    <n v="4"/>
    <n v="6660438"/>
    <n v="31589625"/>
    <n v="474100988"/>
  </r>
  <r>
    <x v="10"/>
    <n v="3785"/>
    <x v="34"/>
    <x v="479"/>
    <x v="479"/>
    <x v="468"/>
    <n v="17026"/>
    <n v="225823000041"/>
    <s v="25823225823000041"/>
    <s v="INSTITUCIÓN EDUCATIVA RURAL DEPARTAMENTAL EL NARANJAL"/>
    <n v="1"/>
    <n v="27.419812659665059"/>
    <n v="1.9203716197048772"/>
    <n v="0.2736867757817692"/>
    <n v="1.2736867757817691"/>
    <n v="144"/>
    <n v="0"/>
    <n v="0"/>
    <n v="12"/>
    <n v="0"/>
    <n v="64"/>
    <n v="0"/>
    <n v="50"/>
    <n v="0"/>
    <n v="18"/>
    <n v="0"/>
    <n v="0"/>
    <n v="0"/>
    <n v="88"/>
    <n v="0"/>
    <n v="0"/>
    <n v="3"/>
    <n v="0"/>
    <n v="17"/>
    <n v="0"/>
    <n v="50"/>
    <n v="0"/>
    <n v="18"/>
    <n v="0"/>
    <n v="0"/>
    <n v="0"/>
    <n v="92671"/>
    <n v="81839"/>
    <n v="122758"/>
    <n v="150439"/>
    <n v="114333"/>
    <n v="99892"/>
    <n v="152848"/>
    <n v="184139"/>
    <n v="0"/>
    <n v="0"/>
    <n v="0"/>
    <n v="0"/>
    <n v="1747493.1616254842"/>
    <n v="14504347.612328744"/>
    <n v="3504248.5734844534"/>
    <n v="0"/>
    <n v="19756089"/>
    <n v="0"/>
    <n v="0"/>
    <n v="0"/>
    <n v="0"/>
    <n v="87374.658081274218"/>
    <n v="1704897.0000456593"/>
    <n v="700849.71469689067"/>
    <n v="0"/>
    <n v="2493121"/>
    <n v="22249210"/>
    <n v="154508.40277777778"/>
    <n v="1"/>
    <n v="0"/>
    <n v="1"/>
    <n v="1"/>
    <n v="24249724"/>
    <n v="30886552.775157787"/>
    <n v="30886553"/>
    <n v="12"/>
    <n v="1"/>
    <n v="0"/>
    <n v="0.92307692307692313"/>
    <n v="0"/>
    <n v="0.92307692307692313"/>
    <n v="0.92307692307692313"/>
    <n v="1"/>
    <n v="6660438"/>
    <n v="37546991"/>
    <n v="59796201"/>
  </r>
  <r>
    <x v="10"/>
    <n v="3785"/>
    <x v="34"/>
    <x v="479"/>
    <x v="479"/>
    <x v="468"/>
    <n v="17027"/>
    <n v="225823000458"/>
    <s v="25823225823000458"/>
    <s v="INSTITUCION EDUCATIVARURAL DPTAL SAN ANTONIO DE AGUILERA"/>
    <n v="1"/>
    <n v="27.419812659665059"/>
    <n v="1.9203716197048772"/>
    <n v="0.2736867757817692"/>
    <n v="1.2736867757817691"/>
    <n v="136"/>
    <n v="4"/>
    <n v="0"/>
    <n v="7"/>
    <n v="0"/>
    <n v="42"/>
    <n v="0"/>
    <n v="46"/>
    <n v="0"/>
    <n v="37"/>
    <n v="0"/>
    <n v="0"/>
    <n v="0"/>
    <n v="83"/>
    <n v="0"/>
    <n v="0"/>
    <n v="0"/>
    <n v="0"/>
    <n v="0"/>
    <n v="0"/>
    <n v="46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1601868.7314900272"/>
    <n v="11196338.507762538"/>
    <n v="7203177.623273598"/>
    <n v="0"/>
    <n v="20001385"/>
    <n v="0"/>
    <n v="0"/>
    <n v="0"/>
    <n v="0"/>
    <n v="0"/>
    <n v="1170526.2985388108"/>
    <n v="1440635.5246547197"/>
    <n v="0"/>
    <n v="2611162"/>
    <n v="22612547"/>
    <n v="166268.72794117648"/>
    <n v="1"/>
    <n v="0"/>
    <n v="1"/>
    <n v="1"/>
    <n v="24249724"/>
    <n v="30886552.775157787"/>
    <n v="30886553"/>
    <n v="11"/>
    <n v="1"/>
    <n v="0"/>
    <n v="0.84615384615384615"/>
    <n v="0"/>
    <n v="0.84615384615384615"/>
    <n v="0.84615384615384615"/>
    <n v="1"/>
    <n v="6660438"/>
    <n v="37546991"/>
    <n v="60159538"/>
  </r>
  <r>
    <x v="10"/>
    <n v="3785"/>
    <x v="34"/>
    <x v="480"/>
    <x v="480"/>
    <x v="469"/>
    <n v="17029"/>
    <n v="225839000121"/>
    <s v="25839225839000121"/>
    <s v="INSTITUCION EDUCATIVA RURAL DEPARTAMENTAL MARCO FIDEL SUAREZ"/>
    <n v="1"/>
    <n v="21.133018605942794"/>
    <n v="1.4800702569805015"/>
    <n v="0.20706992497366461"/>
    <n v="1.2070699249736645"/>
    <n v="177"/>
    <n v="0"/>
    <n v="0"/>
    <n v="9"/>
    <n v="0"/>
    <n v="93"/>
    <n v="0"/>
    <n v="48"/>
    <n v="0"/>
    <n v="0"/>
    <n v="0"/>
    <n v="27"/>
    <n v="0"/>
    <n v="119"/>
    <n v="0"/>
    <n v="0"/>
    <n v="4"/>
    <n v="0"/>
    <n v="40"/>
    <n v="0"/>
    <n v="48"/>
    <n v="0"/>
    <n v="0"/>
    <n v="0"/>
    <n v="27"/>
    <n v="0"/>
    <n v="92671"/>
    <n v="81839"/>
    <n v="122758"/>
    <n v="150439"/>
    <n v="114333"/>
    <n v="99892"/>
    <n v="152848"/>
    <n v="184139"/>
    <n v="0"/>
    <n v="0"/>
    <n v="0"/>
    <n v="0"/>
    <n v="1242071.3315881258"/>
    <n v="17001304.681311172"/>
    <n v="0"/>
    <n v="6001253.5206975918"/>
    <n v="24244630"/>
    <n v="0"/>
    <n v="0"/>
    <n v="0"/>
    <n v="0"/>
    <n v="110406.34058561119"/>
    <n v="2122148.6694402597"/>
    <n v="0"/>
    <n v="1200250.7041395183"/>
    <n v="3432806"/>
    <n v="27677436"/>
    <n v="156369.69491525425"/>
    <n v="1"/>
    <n v="0"/>
    <n v="0"/>
    <n v="1"/>
    <n v="24249724"/>
    <n v="29271112.52931207"/>
    <n v="29271113"/>
    <n v="9"/>
    <n v="1"/>
    <n v="0"/>
    <n v="0.69230769230769229"/>
    <n v="0"/>
    <n v="0.69230769230769229"/>
    <n v="0.69230769230769229"/>
    <n v="1"/>
    <n v="6660438"/>
    <n v="35931551"/>
    <n v="63608987"/>
  </r>
  <r>
    <x v="10"/>
    <n v="3785"/>
    <x v="34"/>
    <x v="480"/>
    <x v="480"/>
    <x v="469"/>
    <n v="17030"/>
    <n v="225839000270"/>
    <s v="25839225839000270"/>
    <s v="INSTITUTO NACIONAL DE PROMOCION SOCIAL DE UBALA"/>
    <n v="1"/>
    <n v="21.133018605942794"/>
    <n v="1.4800702569805015"/>
    <n v="0.20706992497366461"/>
    <n v="1.2070699249736645"/>
    <n v="259"/>
    <n v="0"/>
    <n v="0"/>
    <n v="6"/>
    <n v="0"/>
    <n v="88"/>
    <n v="0"/>
    <n v="118"/>
    <n v="0"/>
    <n v="47"/>
    <n v="0"/>
    <n v="0"/>
    <n v="0"/>
    <n v="259"/>
    <n v="0"/>
    <n v="0"/>
    <n v="6"/>
    <n v="0"/>
    <n v="88"/>
    <n v="0"/>
    <n v="118"/>
    <n v="0"/>
    <n v="47"/>
    <n v="0"/>
    <n v="0"/>
    <n v="0"/>
    <n v="92671"/>
    <n v="81839"/>
    <n v="122758"/>
    <n v="150439"/>
    <n v="114333"/>
    <n v="99892"/>
    <n v="152848"/>
    <n v="184139"/>
    <n v="0"/>
    <n v="0"/>
    <n v="0"/>
    <n v="0"/>
    <n v="828047.5543920839"/>
    <n v="24838785.562766675"/>
    <n v="8671416.5229416098"/>
    <n v="0"/>
    <n v="34338250"/>
    <n v="0"/>
    <n v="0"/>
    <n v="0"/>
    <n v="0"/>
    <n v="165609.5108784168"/>
    <n v="4967757.1125533357"/>
    <n v="1734283.3045883221"/>
    <n v="0"/>
    <n v="6867650"/>
    <n v="41205900"/>
    <n v="159096.13899613899"/>
    <n v="1"/>
    <n v="0"/>
    <n v="0"/>
    <n v="1"/>
    <n v="24249724"/>
    <n v="29271112.52931207"/>
    <n v="29271113"/>
    <n v="6"/>
    <n v="1"/>
    <n v="0"/>
    <n v="0.46153846153846156"/>
    <n v="0"/>
    <n v="0.46153846153846156"/>
    <n v="0.46153846153846156"/>
    <n v="1"/>
    <n v="6660438"/>
    <n v="35931551"/>
    <n v="77137451"/>
  </r>
  <r>
    <x v="10"/>
    <n v="3785"/>
    <x v="34"/>
    <x v="480"/>
    <x v="480"/>
    <x v="469"/>
    <n v="17031"/>
    <n v="225839000911"/>
    <s v="25839225839000911"/>
    <s v="INSTITUCION EDUCATIVA DEPARTAMENTAL KENNEDY"/>
    <n v="1"/>
    <n v="21.133018605942794"/>
    <n v="1.4800702569805015"/>
    <n v="0.20706992497366461"/>
    <n v="1.2070699249736645"/>
    <n v="172"/>
    <n v="0"/>
    <n v="0"/>
    <n v="8"/>
    <n v="0"/>
    <n v="66"/>
    <n v="0"/>
    <n v="66"/>
    <n v="0"/>
    <n v="32"/>
    <n v="0"/>
    <n v="0"/>
    <n v="0"/>
    <n v="172"/>
    <n v="0"/>
    <n v="0"/>
    <n v="8"/>
    <n v="0"/>
    <n v="66"/>
    <n v="0"/>
    <n v="66"/>
    <n v="0"/>
    <n v="32"/>
    <n v="0"/>
    <n v="0"/>
    <n v="0"/>
    <n v="92671"/>
    <n v="81839"/>
    <n v="122758"/>
    <n v="150439"/>
    <n v="114333"/>
    <n v="99892"/>
    <n v="152848"/>
    <n v="184139"/>
    <n v="0"/>
    <n v="0"/>
    <n v="0"/>
    <n v="0"/>
    <n v="1104063.4058561118"/>
    <n v="15916115.020801947"/>
    <n v="5903943.1645559892"/>
    <n v="0"/>
    <n v="22924122"/>
    <n v="0"/>
    <n v="0"/>
    <n v="0"/>
    <n v="0"/>
    <n v="220812.68117122239"/>
    <n v="3183223.0041603898"/>
    <n v="1180788.6329111981"/>
    <n v="0"/>
    <n v="4584824"/>
    <n v="27508946"/>
    <n v="159935.73255813954"/>
    <n v="1"/>
    <n v="0"/>
    <n v="0"/>
    <n v="1"/>
    <n v="24249724"/>
    <n v="29271112.52931207"/>
    <n v="29271113"/>
    <n v="8"/>
    <n v="1"/>
    <n v="0"/>
    <n v="0.61538461538461542"/>
    <n v="0"/>
    <n v="0.61538461538461542"/>
    <n v="0.61538461538461542"/>
    <n v="1"/>
    <n v="6660438"/>
    <n v="35931551"/>
    <n v="63440497"/>
  </r>
  <r>
    <x v="10"/>
    <n v="3785"/>
    <x v="34"/>
    <x v="480"/>
    <x v="480"/>
    <x v="469"/>
    <n v="17032"/>
    <n v="225839001071"/>
    <s v="25839225839001071"/>
    <s v="INSTITUCIÓN EDUCATIVA DEPARTAMENTAL INTEGRADO SANTA ROSA"/>
    <n v="1"/>
    <n v="21.133018605942794"/>
    <n v="1.4800702569805015"/>
    <n v="0.20706992497366461"/>
    <n v="1.2070699249736645"/>
    <n v="71"/>
    <n v="0"/>
    <n v="0"/>
    <n v="7"/>
    <n v="0"/>
    <n v="39"/>
    <n v="0"/>
    <n v="20"/>
    <n v="0"/>
    <n v="5"/>
    <n v="0"/>
    <n v="0"/>
    <n v="0"/>
    <n v="71"/>
    <n v="0"/>
    <n v="0"/>
    <n v="7"/>
    <n v="0"/>
    <n v="39"/>
    <n v="0"/>
    <n v="20"/>
    <n v="0"/>
    <n v="5"/>
    <n v="0"/>
    <n v="0"/>
    <n v="0"/>
    <n v="92671"/>
    <n v="81839"/>
    <n v="122758"/>
    <n v="150439"/>
    <n v="114333"/>
    <n v="99892"/>
    <n v="152848"/>
    <n v="184139"/>
    <n v="0"/>
    <n v="0"/>
    <n v="0"/>
    <n v="0"/>
    <n v="966055.4801240979"/>
    <n v="7114021.107782688"/>
    <n v="922491.11946187331"/>
    <n v="0"/>
    <n v="9002568"/>
    <n v="0"/>
    <n v="0"/>
    <n v="0"/>
    <n v="0"/>
    <n v="193211.09602481959"/>
    <n v="1422804.2215565378"/>
    <n v="184498.22389237466"/>
    <n v="0"/>
    <n v="1800514"/>
    <n v="10803082"/>
    <n v="152156.08450704225"/>
    <n v="1"/>
    <n v="0"/>
    <n v="0"/>
    <n v="1"/>
    <n v="24249724"/>
    <n v="29271112.52931207"/>
    <n v="29271113"/>
    <n v="7"/>
    <n v="1"/>
    <n v="0"/>
    <n v="0.53846153846153844"/>
    <n v="0"/>
    <n v="0.53846153846153844"/>
    <n v="0.53846153846153844"/>
    <n v="1"/>
    <n v="6660438"/>
    <n v="35931551"/>
    <n v="46734633"/>
  </r>
  <r>
    <x v="10"/>
    <n v="3785"/>
    <x v="34"/>
    <x v="482"/>
    <x v="482"/>
    <x v="471"/>
    <n v="16640"/>
    <n v="225843000063"/>
    <s v="25843225843000063"/>
    <s v="INSTITUCION EDUCATIVA DEPARTAMENTAL EL VOLCAN"/>
    <n v="1"/>
    <n v="5.2521590251026007"/>
    <n v="0.36783975365450494"/>
    <n v="3.8791332679884501E-2"/>
    <n v="1.0387913326798845"/>
    <n v="420"/>
    <n v="0"/>
    <n v="0"/>
    <n v="23"/>
    <n v="0"/>
    <n v="152"/>
    <n v="0"/>
    <n v="173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31666.9771036524"/>
    <n v="33724256.736319184"/>
    <n v="11431956.78845676"/>
    <n v="0"/>
    <n v="47887881"/>
    <n v="0"/>
    <n v="0"/>
    <n v="0"/>
    <n v="0"/>
    <n v="0"/>
    <n v="0"/>
    <n v="0"/>
    <n v="0"/>
    <n v="0"/>
    <n v="47887881"/>
    <n v="114018.76428571429"/>
    <n v="1"/>
    <n v="0"/>
    <n v="0"/>
    <n v="1"/>
    <n v="24249724"/>
    <n v="25190403.11107938"/>
    <n v="25190403"/>
    <n v="23"/>
    <n v="1"/>
    <n v="0"/>
    <n v="1.7692307692307692"/>
    <n v="0"/>
    <n v="1.7692307692307692"/>
    <n v="1.7692307692307692"/>
    <n v="2"/>
    <n v="6660438"/>
    <n v="31850841"/>
    <n v="79738722"/>
  </r>
  <r>
    <x v="10"/>
    <n v="3785"/>
    <x v="34"/>
    <x v="485"/>
    <x v="485"/>
    <x v="474"/>
    <n v="1543"/>
    <n v="225862000490"/>
    <s v="25862225862000490"/>
    <s v="INSTITUCIÓN EDUCATIVA RURAL DEPARTAMENTAL LA ESPERANZA"/>
    <n v="1"/>
    <n v="22.415506958250496"/>
    <n v="1.5698904999173424"/>
    <n v="0.22065957567619235"/>
    <n v="1.2206595756761924"/>
    <n v="429"/>
    <n v="0"/>
    <n v="0"/>
    <n v="45"/>
    <n v="0"/>
    <n v="183"/>
    <n v="0"/>
    <n v="154"/>
    <n v="0"/>
    <n v="47"/>
    <n v="0"/>
    <n v="0"/>
    <n v="0"/>
    <n v="411"/>
    <n v="0"/>
    <n v="0"/>
    <n v="45"/>
    <n v="0"/>
    <n v="183"/>
    <n v="0"/>
    <n v="154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6280275.2069603745"/>
    <n v="41091800.574371375"/>
    <n v="8769042.6166788694"/>
    <n v="0"/>
    <n v="56141118"/>
    <n v="0"/>
    <n v="0"/>
    <n v="0"/>
    <n v="0"/>
    <n v="1256055.0413920749"/>
    <n v="8218360.1148742754"/>
    <n v="1082137.173973137"/>
    <n v="0"/>
    <n v="10556552"/>
    <n v="66697670"/>
    <n v="155472.42424242425"/>
    <n v="1"/>
    <n v="0"/>
    <n v="0"/>
    <n v="1"/>
    <n v="24249724"/>
    <n v="29600657.80810478"/>
    <n v="29600658"/>
    <n v="45"/>
    <n v="1"/>
    <n v="0"/>
    <n v="3.4615384615384617"/>
    <n v="0"/>
    <n v="3.4615384615384617"/>
    <n v="3.4615384615384617"/>
    <n v="4"/>
    <n v="6660438"/>
    <n v="36261096"/>
    <n v="102958766"/>
  </r>
  <r>
    <x v="10"/>
    <n v="3785"/>
    <x v="34"/>
    <x v="489"/>
    <x v="489"/>
    <x v="478"/>
    <n v="7443"/>
    <n v="225875000324"/>
    <s v="25875225875000324"/>
    <s v="IED RURAL CUNE"/>
    <n v="1"/>
    <n v="8.414819431999689"/>
    <n v="0.58933956342904903"/>
    <n v="7.2303878928829959E-2"/>
    <n v="1.0723038789288299"/>
    <n v="414"/>
    <n v="0"/>
    <n v="0"/>
    <n v="21"/>
    <n v="0"/>
    <n v="159"/>
    <n v="0"/>
    <n v="182"/>
    <n v="0"/>
    <n v="1"/>
    <n v="0"/>
    <n v="51"/>
    <n v="0"/>
    <n v="414"/>
    <n v="0"/>
    <n v="0"/>
    <n v="21"/>
    <n v="0"/>
    <n v="159"/>
    <n v="0"/>
    <n v="182"/>
    <n v="0"/>
    <n v="1"/>
    <n v="0"/>
    <n v="51"/>
    <n v="0"/>
    <n v="92671"/>
    <n v="81839"/>
    <n v="122758"/>
    <n v="150439"/>
    <n v="114333"/>
    <n v="99892"/>
    <n v="152848"/>
    <n v="184139"/>
    <n v="0"/>
    <n v="0"/>
    <n v="0"/>
    <n v="0"/>
    <n v="2574594.1071809684"/>
    <n v="36526071.464219913"/>
    <n v="163899.50328651379"/>
    <n v="10070101.162065867"/>
    <n v="49334666"/>
    <n v="0"/>
    <n v="0"/>
    <n v="0"/>
    <n v="0"/>
    <n v="514918.82143619366"/>
    <n v="7305214.2928439826"/>
    <n v="32779.900657302765"/>
    <n v="2014020.2324131734"/>
    <n v="9866933"/>
    <n v="59201599"/>
    <n v="142999.0314009662"/>
    <n v="1"/>
    <n v="0"/>
    <n v="0"/>
    <n v="1"/>
    <n v="24249724"/>
    <n v="26003073.108153541"/>
    <n v="26003073"/>
    <n v="21"/>
    <n v="1"/>
    <n v="0"/>
    <n v="1.6153846153846154"/>
    <n v="0"/>
    <n v="1.6153846153846154"/>
    <n v="1.6153846153846154"/>
    <n v="2"/>
    <n v="6660438"/>
    <n v="32663511"/>
    <n v="91865110"/>
  </r>
  <r>
    <x v="10"/>
    <n v="3785"/>
    <x v="34"/>
    <x v="489"/>
    <x v="489"/>
    <x v="478"/>
    <n v="7444"/>
    <n v="225875000553"/>
    <s v="25875225875000553"/>
    <s v="INSTITUCIÓN  EDUCATIVA DEPARTAMENTAL BAGAZAL"/>
    <n v="1"/>
    <n v="8.414819431999689"/>
    <n v="0.58933956342904903"/>
    <n v="7.2303878928829959E-2"/>
    <n v="1.0723038789288299"/>
    <n v="463"/>
    <n v="0"/>
    <n v="0"/>
    <n v="13"/>
    <n v="4"/>
    <n v="86"/>
    <n v="103"/>
    <n v="0"/>
    <n v="203"/>
    <n v="0"/>
    <n v="54"/>
    <n v="0"/>
    <n v="0"/>
    <n v="54"/>
    <n v="0"/>
    <n v="0"/>
    <n v="0"/>
    <n v="0"/>
    <n v="0"/>
    <n v="0"/>
    <n v="0"/>
    <n v="0"/>
    <n v="0"/>
    <n v="54"/>
    <n v="0"/>
    <n v="0"/>
    <n v="92671"/>
    <n v="81839"/>
    <n v="122758"/>
    <n v="150439"/>
    <n v="114333"/>
    <n v="99892"/>
    <n v="152848"/>
    <n v="184139"/>
    <n v="397485.89105685439"/>
    <n v="26853420.807182893"/>
    <n v="7108229.4967554463"/>
    <n v="0"/>
    <n v="1593796.3520644088"/>
    <n v="9211853.8003604468"/>
    <n v="0"/>
    <n v="0"/>
    <n v="45164786"/>
    <n v="0"/>
    <n v="0"/>
    <n v="1421645.8993510895"/>
    <n v="0"/>
    <n v="0"/>
    <n v="0"/>
    <n v="0"/>
    <n v="0"/>
    <n v="1421646"/>
    <n v="46586432"/>
    <n v="100618.64362850972"/>
    <n v="1"/>
    <n v="0"/>
    <n v="0"/>
    <n v="1"/>
    <n v="24249724"/>
    <n v="26003073.108153541"/>
    <n v="26003073"/>
    <n v="17"/>
    <n v="1"/>
    <n v="0"/>
    <n v="1"/>
    <n v="0.17777777777777778"/>
    <n v="1.1777777777777778"/>
    <n v="1.1777777777777778"/>
    <n v="2"/>
    <n v="6660438"/>
    <n v="32663511"/>
    <n v="79249943"/>
  </r>
  <r>
    <x v="10"/>
    <n v="3785"/>
    <x v="34"/>
    <x v="490"/>
    <x v="490"/>
    <x v="479"/>
    <n v="7510"/>
    <n v="225878000112"/>
    <s v="25878225878000112"/>
    <s v="INSTITUCION EDUCATIVA DEPARTAMENTAL BAJO PALMAR"/>
    <n v="1"/>
    <n v="14.587653533258893"/>
    <n v="1.0216596368131479"/>
    <n v="0.13771317417102011"/>
    <n v="1.13771317417102"/>
    <n v="191"/>
    <n v="0"/>
    <n v="0"/>
    <n v="11"/>
    <n v="0"/>
    <n v="64"/>
    <n v="0"/>
    <n v="81"/>
    <n v="0"/>
    <n v="35"/>
    <n v="0"/>
    <n v="0"/>
    <n v="0"/>
    <n v="16"/>
    <n v="0"/>
    <n v="0"/>
    <n v="0"/>
    <n v="0"/>
    <n v="0"/>
    <n v="0"/>
    <n v="0"/>
    <n v="0"/>
    <n v="16"/>
    <n v="0"/>
    <n v="0"/>
    <n v="0"/>
    <n v="92671"/>
    <n v="81839"/>
    <n v="122758"/>
    <n v="150439"/>
    <n v="114333"/>
    <n v="99892"/>
    <n v="152848"/>
    <n v="184139"/>
    <n v="0"/>
    <n v="0"/>
    <n v="0"/>
    <n v="0"/>
    <n v="1430859.7637674476"/>
    <n v="16479024.437172271"/>
    <n v="6086401.413599222"/>
    <n v="0"/>
    <n v="23996286"/>
    <n v="0"/>
    <n v="0"/>
    <n v="0"/>
    <n v="0"/>
    <n v="0"/>
    <n v="0"/>
    <n v="556470.98638621462"/>
    <n v="0"/>
    <n v="556471"/>
    <n v="24552757"/>
    <n v="128548.46596858639"/>
    <n v="1"/>
    <n v="0"/>
    <n v="1"/>
    <n v="1"/>
    <n v="24249724"/>
    <n v="27589230.464811165"/>
    <n v="27589230"/>
    <n v="11"/>
    <n v="1"/>
    <n v="0"/>
    <n v="0.84615384615384615"/>
    <n v="0"/>
    <n v="0.84615384615384615"/>
    <n v="0.84615384615384615"/>
    <n v="1"/>
    <n v="6660438"/>
    <n v="34249668"/>
    <n v="58802425"/>
  </r>
  <r>
    <x v="10"/>
    <n v="3785"/>
    <x v="34"/>
    <x v="490"/>
    <x v="490"/>
    <x v="479"/>
    <n v="7511"/>
    <n v="225878000431"/>
    <s v="25878225878000431"/>
    <s v="INSTITUTO DE PROMOCION SOCIAL LIBERIA VIOTA"/>
    <n v="1"/>
    <n v="14.587653533258893"/>
    <n v="1.0216596368131479"/>
    <n v="0.13771317417102011"/>
    <n v="1.13771317417102"/>
    <n v="467"/>
    <n v="26"/>
    <n v="0"/>
    <n v="18"/>
    <n v="0"/>
    <n v="155"/>
    <n v="0"/>
    <n v="174"/>
    <n v="0"/>
    <n v="0"/>
    <n v="0"/>
    <n v="94"/>
    <n v="0"/>
    <n v="94"/>
    <n v="0"/>
    <n v="0"/>
    <n v="0"/>
    <n v="0"/>
    <n v="0"/>
    <n v="0"/>
    <n v="0"/>
    <n v="0"/>
    <n v="0"/>
    <n v="0"/>
    <n v="94"/>
    <n v="0"/>
    <n v="92671"/>
    <n v="81839"/>
    <n v="122758"/>
    <n v="150439"/>
    <n v="114333"/>
    <n v="99892"/>
    <n v="152848"/>
    <n v="184139"/>
    <n v="0"/>
    <n v="0"/>
    <n v="0"/>
    <n v="0"/>
    <n v="5723439.0550697902"/>
    <n v="37390338.205721915"/>
    <n v="0"/>
    <n v="19692752.420795679"/>
    <n v="62806530"/>
    <n v="0"/>
    <n v="0"/>
    <n v="0"/>
    <n v="0"/>
    <n v="0"/>
    <n v="0"/>
    <n v="0"/>
    <n v="3938550.4841591362"/>
    <n v="3938550"/>
    <n v="66745080"/>
    <n v="142923.08351177731"/>
    <n v="1"/>
    <n v="0"/>
    <n v="1"/>
    <n v="1"/>
    <n v="24249724"/>
    <n v="27589230.464811165"/>
    <n v="27589230"/>
    <n v="44"/>
    <n v="1"/>
    <n v="0"/>
    <n v="3.3846153846153846"/>
    <n v="0"/>
    <n v="3.3846153846153846"/>
    <n v="3.3846153846153846"/>
    <n v="4"/>
    <n v="6660438"/>
    <n v="34249668"/>
    <n v="100994748"/>
  </r>
  <r>
    <x v="10"/>
    <n v="3785"/>
    <x v="34"/>
    <x v="490"/>
    <x v="490"/>
    <x v="479"/>
    <n v="24021"/>
    <n v="225878000708"/>
    <s v="25878225878000708"/>
    <s v="INSTITUCION EDUCATIVA DEPARTAMENTAL SAN GABRIEL"/>
    <n v="1"/>
    <n v="14.587653533258893"/>
    <n v="1.0216596368131479"/>
    <n v="0.13771317417102011"/>
    <n v="1.13771317417102"/>
    <n v="394"/>
    <n v="0"/>
    <n v="0"/>
    <n v="29"/>
    <n v="0"/>
    <n v="197"/>
    <n v="0"/>
    <n v="126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72266.6499323617"/>
    <n v="36708447.539356165"/>
    <n v="7303681.6963190669"/>
    <n v="0"/>
    <n v="47784396"/>
    <n v="0"/>
    <n v="0"/>
    <n v="0"/>
    <n v="0"/>
    <n v="0"/>
    <n v="0"/>
    <n v="0"/>
    <n v="0"/>
    <n v="0"/>
    <n v="47784396"/>
    <n v="121280.19289340102"/>
    <n v="1"/>
    <n v="0"/>
    <n v="1"/>
    <n v="1"/>
    <n v="24249724"/>
    <n v="27589230.464811165"/>
    <n v="27589230"/>
    <n v="29"/>
    <n v="1"/>
    <n v="0"/>
    <n v="2.2307692307692308"/>
    <n v="0"/>
    <n v="2.2307692307692308"/>
    <n v="2.2307692307692308"/>
    <n v="3"/>
    <n v="6660438"/>
    <n v="34249668"/>
    <n v="82034064"/>
  </r>
  <r>
    <x v="10"/>
    <n v="3785"/>
    <x v="34"/>
    <x v="491"/>
    <x v="491"/>
    <x v="480"/>
    <n v="24022"/>
    <n v="225885000853"/>
    <s v="25885225885000853"/>
    <s v="INSTITUCION EDUCATIVA RURAL DEPARTAMENTAL URIEL MURCIA"/>
    <n v="1"/>
    <n v="40.6172499311105"/>
    <n v="2.844666191060595"/>
    <n v="0.41353097971917402"/>
    <n v="1.413530979719174"/>
    <n v="140"/>
    <n v="0"/>
    <n v="0"/>
    <n v="9"/>
    <n v="0"/>
    <n v="53"/>
    <n v="0"/>
    <n v="49"/>
    <n v="0"/>
    <n v="29"/>
    <n v="0"/>
    <n v="0"/>
    <n v="0"/>
    <n v="91"/>
    <n v="0"/>
    <n v="0"/>
    <n v="2"/>
    <n v="0"/>
    <n v="11"/>
    <n v="0"/>
    <n v="49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1454519.1375380908"/>
    <n v="14402444.535862988"/>
    <n v="6265606.1124553727"/>
    <n v="0"/>
    <n v="22122570"/>
    <n v="0"/>
    <n v="0"/>
    <n v="0"/>
    <n v="0"/>
    <n v="64645.295001692932"/>
    <n v="1694405.2395132927"/>
    <n v="1253121.2224910746"/>
    <n v="0"/>
    <n v="3012172"/>
    <n v="25134742"/>
    <n v="179533.87142857144"/>
    <n v="1"/>
    <n v="0"/>
    <n v="0"/>
    <n v="1"/>
    <n v="24249724"/>
    <n v="34277736.123639569"/>
    <n v="34277736"/>
    <n v="9"/>
    <n v="1"/>
    <n v="0"/>
    <n v="0.69230769230769229"/>
    <n v="0"/>
    <n v="0.69230769230769229"/>
    <n v="0.69230769230769229"/>
    <n v="1"/>
    <n v="6660438"/>
    <n v="40938174"/>
    <n v="66072916"/>
  </r>
  <r>
    <x v="10"/>
    <n v="3785"/>
    <x v="34"/>
    <x v="491"/>
    <x v="491"/>
    <x v="480"/>
    <n v="24023"/>
    <n v="225885001001"/>
    <s v="25885225885001001"/>
    <s v="INSTITUCIÓN EDUCATIVA RURAL DEPARTAMENTAL TÉCNICO AGROPECUARIO"/>
    <n v="1"/>
    <n v="40.6172499311105"/>
    <n v="2.844666191060595"/>
    <n v="0.41353097971917402"/>
    <n v="1.413530979719174"/>
    <n v="198"/>
    <n v="0"/>
    <n v="0"/>
    <n v="8"/>
    <n v="0"/>
    <n v="68"/>
    <n v="0"/>
    <n v="83"/>
    <n v="0"/>
    <n v="1"/>
    <n v="0"/>
    <n v="38"/>
    <n v="0"/>
    <n v="122"/>
    <n v="0"/>
    <n v="0"/>
    <n v="0"/>
    <n v="0"/>
    <n v="0"/>
    <n v="0"/>
    <n v="83"/>
    <n v="0"/>
    <n v="1"/>
    <n v="0"/>
    <n v="38"/>
    <n v="0"/>
    <n v="92671"/>
    <n v="81839"/>
    <n v="122758"/>
    <n v="150439"/>
    <n v="114333"/>
    <n v="99892"/>
    <n v="152848"/>
    <n v="184139"/>
    <n v="0"/>
    <n v="0"/>
    <n v="0"/>
    <n v="0"/>
    <n v="1292905.9000338586"/>
    <n v="21321265.930542268"/>
    <n v="216055.38318811631"/>
    <n v="9890874.8808313403"/>
    <n v="32721102"/>
    <n v="0"/>
    <n v="0"/>
    <n v="0"/>
    <n v="0"/>
    <n v="0"/>
    <n v="2343927.2479933887"/>
    <n v="43211.076637623264"/>
    <n v="1978174.9761662683"/>
    <n v="4365313"/>
    <n v="37086415"/>
    <n v="187305.12626262626"/>
    <n v="1"/>
    <n v="0"/>
    <n v="0"/>
    <n v="1"/>
    <n v="24249724"/>
    <n v="34277736.123639569"/>
    <n v="34277736"/>
    <n v="8"/>
    <n v="1"/>
    <n v="0"/>
    <n v="0.61538461538461542"/>
    <n v="0"/>
    <n v="0.61538461538461542"/>
    <n v="0.61538461538461542"/>
    <n v="1"/>
    <n v="6660438"/>
    <n v="40938174"/>
    <n v="78024589"/>
  </r>
  <r>
    <x v="10"/>
    <n v="3785"/>
    <x v="34"/>
    <x v="491"/>
    <x v="491"/>
    <x v="480"/>
    <n v="24025"/>
    <n v="225885001884"/>
    <s v="25885225885001884"/>
    <s v="INSTITUCION EDUCATIVA DEPARTAMENTAL GERARDO BILBAO IBAMA YAC"/>
    <n v="1"/>
    <n v="40.6172499311105"/>
    <n v="2.844666191060595"/>
    <n v="0.41353097971917402"/>
    <n v="1.413530979719174"/>
    <n v="117"/>
    <n v="2"/>
    <n v="0"/>
    <n v="9"/>
    <n v="0"/>
    <n v="66"/>
    <n v="0"/>
    <n v="30"/>
    <n v="0"/>
    <n v="10"/>
    <n v="0"/>
    <n v="0"/>
    <n v="0"/>
    <n v="64"/>
    <n v="2"/>
    <n v="0"/>
    <n v="2"/>
    <n v="0"/>
    <n v="20"/>
    <n v="0"/>
    <n v="30"/>
    <n v="0"/>
    <n v="10"/>
    <n v="0"/>
    <n v="0"/>
    <n v="0"/>
    <n v="92671"/>
    <n v="81839"/>
    <n v="122758"/>
    <n v="150439"/>
    <n v="114333"/>
    <n v="99892"/>
    <n v="152848"/>
    <n v="184139"/>
    <n v="0"/>
    <n v="0"/>
    <n v="0"/>
    <n v="0"/>
    <n v="1777745.6125465555"/>
    <n v="13555241.916106341"/>
    <n v="2160553.8318811632"/>
    <n v="0"/>
    <n v="17493541"/>
    <n v="0"/>
    <n v="0"/>
    <n v="0"/>
    <n v="0"/>
    <n v="129290.59000338586"/>
    <n v="1412004.3662610773"/>
    <n v="432110.76637623261"/>
    <n v="0"/>
    <n v="1973406"/>
    <n v="19466947"/>
    <n v="166384.16239316241"/>
    <n v="1"/>
    <n v="0"/>
    <n v="0"/>
    <n v="1"/>
    <n v="24249724"/>
    <n v="34277736.123639569"/>
    <n v="34277736"/>
    <n v="11"/>
    <n v="1"/>
    <n v="0"/>
    <n v="0.84615384615384615"/>
    <n v="0"/>
    <n v="0.84615384615384615"/>
    <n v="0.84615384615384615"/>
    <n v="1"/>
    <n v="6660438"/>
    <n v="40938174"/>
    <n v="60405121"/>
  </r>
  <r>
    <x v="10"/>
    <n v="3785"/>
    <x v="34"/>
    <x v="491"/>
    <x v="491"/>
    <x v="480"/>
    <n v="33591"/>
    <n v="225885002031"/>
    <s v="25885225885002031"/>
    <s v="INSTITUCION EDUCATIVA DEPARTAMENTAL  LUIS CARLOS GALAN"/>
    <n v="1"/>
    <n v="40.6172499311105"/>
    <n v="2.844666191060595"/>
    <n v="0.41353097971917402"/>
    <n v="1.413530979719174"/>
    <n v="492"/>
    <n v="0"/>
    <n v="0"/>
    <n v="36"/>
    <n v="0"/>
    <n v="214"/>
    <n v="0"/>
    <n v="171"/>
    <n v="0"/>
    <n v="71"/>
    <n v="0"/>
    <n v="0"/>
    <n v="0"/>
    <n v="53"/>
    <n v="0"/>
    <n v="0"/>
    <n v="0"/>
    <n v="0"/>
    <n v="0"/>
    <n v="0"/>
    <n v="0"/>
    <n v="0"/>
    <n v="53"/>
    <n v="0"/>
    <n v="0"/>
    <n v="0"/>
    <n v="92671"/>
    <n v="81839"/>
    <n v="122758"/>
    <n v="150439"/>
    <n v="114333"/>
    <n v="99892"/>
    <n v="152848"/>
    <n v="184139"/>
    <n v="0"/>
    <n v="0"/>
    <n v="0"/>
    <n v="0"/>
    <n v="5818076.5501523633"/>
    <n v="54362168.101051472"/>
    <n v="15339932.206356257"/>
    <n v="0"/>
    <n v="75520177"/>
    <n v="0"/>
    <n v="0"/>
    <n v="0"/>
    <n v="0"/>
    <n v="0"/>
    <n v="0"/>
    <n v="2290187.0617940328"/>
    <n v="0"/>
    <n v="2290187"/>
    <n v="77810364"/>
    <n v="158151.14634146341"/>
    <n v="1"/>
    <n v="0"/>
    <n v="0"/>
    <n v="1"/>
    <n v="24249724"/>
    <n v="34277736.123639569"/>
    <n v="34277736"/>
    <n v="36"/>
    <n v="1"/>
    <n v="0"/>
    <n v="2.7692307692307692"/>
    <n v="0"/>
    <n v="2.7692307692307692"/>
    <n v="2.7692307692307692"/>
    <n v="3"/>
    <n v="6660438"/>
    <n v="40938174"/>
    <n v="118748538"/>
  </r>
  <r>
    <x v="10"/>
    <n v="3785"/>
    <x v="34"/>
    <x v="491"/>
    <x v="491"/>
    <x v="480"/>
    <n v="7688"/>
    <n v="225885002074"/>
    <s v="25885225885002074"/>
    <s v="INSTITUCION EDUCATIVA DEPARTAMENTAL SAN RAFAEL"/>
    <n v="1"/>
    <n v="40.6172499311105"/>
    <n v="2.844666191060595"/>
    <n v="0.41353097971917402"/>
    <n v="1.413530979719174"/>
    <n v="283"/>
    <n v="0"/>
    <n v="0"/>
    <n v="15"/>
    <n v="0"/>
    <n v="161"/>
    <n v="0"/>
    <n v="83"/>
    <n v="0"/>
    <n v="24"/>
    <n v="0"/>
    <n v="0"/>
    <n v="0"/>
    <n v="107"/>
    <n v="0"/>
    <n v="0"/>
    <n v="0"/>
    <n v="0"/>
    <n v="0"/>
    <n v="0"/>
    <n v="83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2424198.5625634845"/>
    <n v="34452906.536770284"/>
    <n v="5185329.1965147909"/>
    <n v="0"/>
    <n v="42062434"/>
    <n v="0"/>
    <n v="0"/>
    <n v="0"/>
    <n v="0"/>
    <n v="0"/>
    <n v="2343927.2479933887"/>
    <n v="1037065.8393029583"/>
    <n v="0"/>
    <n v="3380993"/>
    <n v="45443427"/>
    <n v="160577.48056537102"/>
    <n v="1"/>
    <n v="0"/>
    <n v="0"/>
    <n v="1"/>
    <n v="24249724"/>
    <n v="34277736.123639569"/>
    <n v="34277736"/>
    <n v="15"/>
    <n v="1"/>
    <n v="0"/>
    <n v="1.1538461538461537"/>
    <n v="0"/>
    <n v="1.1538461538461537"/>
    <n v="1.1538461538461537"/>
    <n v="2"/>
    <n v="6660438"/>
    <n v="40938174"/>
    <n v="86381601"/>
  </r>
  <r>
    <x v="10"/>
    <n v="3785"/>
    <x v="34"/>
    <x v="492"/>
    <x v="492"/>
    <x v="481"/>
    <n v="7690"/>
    <n v="225898800000"/>
    <s v="25898225898800000"/>
    <s v="INSTITUCIÓN EDUCATIVA RURAL DEPARTAMENTAL CARTAGENA"/>
    <n v="1"/>
    <n v="7.7178817383044409"/>
    <n v="0.54052889559966233"/>
    <n v="6.4918907516262059E-2"/>
    <n v="1.0649189075162622"/>
    <n v="233"/>
    <n v="13"/>
    <n v="0"/>
    <n v="14"/>
    <n v="0"/>
    <n v="114"/>
    <n v="0"/>
    <n v="71"/>
    <n v="0"/>
    <n v="21"/>
    <n v="0"/>
    <n v="0"/>
    <n v="0"/>
    <n v="233"/>
    <n v="13"/>
    <n v="0"/>
    <n v="14"/>
    <n v="0"/>
    <n v="114"/>
    <n v="0"/>
    <n v="71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3287395.0832325337"/>
    <n v="19679722.709278677"/>
    <n v="3418185.2286969586"/>
    <n v="0"/>
    <n v="26385303"/>
    <n v="0"/>
    <n v="0"/>
    <n v="0"/>
    <n v="0"/>
    <n v="657479.01664650685"/>
    <n v="3935944.5418557352"/>
    <n v="683637.04573939182"/>
    <n v="0"/>
    <n v="5277061"/>
    <n v="31662364"/>
    <n v="135889.97424892703"/>
    <n v="1"/>
    <n v="0"/>
    <n v="0"/>
    <n v="1"/>
    <n v="24249724"/>
    <n v="25823989.589650884"/>
    <n v="25823990"/>
    <n v="27"/>
    <n v="1"/>
    <n v="0"/>
    <n v="2.0769230769230771"/>
    <n v="0"/>
    <n v="2.0769230769230771"/>
    <n v="2.0769230769230771"/>
    <n v="3"/>
    <n v="6660438"/>
    <n v="32484428"/>
    <n v="64146792"/>
  </r>
  <r>
    <x v="10"/>
    <n v="10930"/>
    <x v="42"/>
    <x v="493"/>
    <x v="493"/>
    <x v="482"/>
    <n v="26175"/>
    <n v="225899000210"/>
    <s v="25899225899000210"/>
    <s v="I.E.M.R. SAN JORGE"/>
    <n v="1"/>
    <n v="3.116276905899138"/>
    <n v="0.21825129892421127"/>
    <n v="1.6158852712701333E-2"/>
    <n v="1.0161588527127012"/>
    <n v="462"/>
    <n v="36"/>
    <n v="0"/>
    <n v="22"/>
    <n v="0"/>
    <n v="191"/>
    <n v="0"/>
    <n v="156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38468.4262176733"/>
    <n v="35222630.61996647"/>
    <n v="8853117.3542075641"/>
    <n v="0"/>
    <n v="50814216"/>
    <n v="0"/>
    <n v="0"/>
    <n v="0"/>
    <n v="0"/>
    <n v="0"/>
    <n v="0"/>
    <n v="0"/>
    <n v="0"/>
    <n v="0"/>
    <n v="50814216"/>
    <n v="109987.48051948052"/>
    <n v="1"/>
    <n v="0"/>
    <n v="0"/>
    <n v="1"/>
    <n v="24249724"/>
    <n v="24641571.718439657"/>
    <n v="24641572"/>
    <n v="58"/>
    <n v="1"/>
    <n v="0"/>
    <n v="4.4615384615384617"/>
    <n v="0"/>
    <n v="4.4615384615384617"/>
    <n v="4"/>
    <n v="4"/>
    <n v="6660438"/>
    <n v="31302010"/>
    <n v="82116226"/>
  </r>
  <r>
    <x v="10"/>
    <n v="10930"/>
    <x v="42"/>
    <x v="493"/>
    <x v="493"/>
    <x v="482"/>
    <n v="17280"/>
    <n v="225899000236"/>
    <s v="25899225899000236"/>
    <s v="I.E.M.R. LUIS EDUARDO GUTIERREZ MENDEZ"/>
    <n v="1"/>
    <n v="3.116276905899138"/>
    <n v="0.21825129892421127"/>
    <n v="1.6158852712701333E-2"/>
    <n v="1.0161588527127012"/>
    <n v="603"/>
    <n v="53"/>
    <n v="0"/>
    <n v="27"/>
    <n v="0"/>
    <n v="229"/>
    <n v="0"/>
    <n v="209"/>
    <n v="0"/>
    <n v="1"/>
    <n v="0"/>
    <n v="84"/>
    <n v="0"/>
    <n v="294"/>
    <n v="0"/>
    <n v="0"/>
    <n v="0"/>
    <n v="0"/>
    <n v="0"/>
    <n v="0"/>
    <n v="209"/>
    <n v="0"/>
    <n v="1"/>
    <n v="0"/>
    <n v="84"/>
    <n v="0"/>
    <n v="92671"/>
    <n v="81839"/>
    <n v="122758"/>
    <n v="150439"/>
    <n v="114333"/>
    <n v="99892"/>
    <n v="152848"/>
    <n v="184139"/>
    <n v="0"/>
    <n v="0"/>
    <n v="0"/>
    <n v="0"/>
    <n v="9294439.2085761018"/>
    <n v="44459689.370447591"/>
    <n v="155317.84831943095"/>
    <n v="15717615.898291783"/>
    <n v="69627062"/>
    <n v="0"/>
    <n v="0"/>
    <n v="0"/>
    <n v="0"/>
    <n v="0"/>
    <n v="4242956.6568144048"/>
    <n v="31063.569663886195"/>
    <n v="3143523.1796583571"/>
    <n v="7417543"/>
    <n v="77044605"/>
    <n v="127768.83084577114"/>
    <n v="1"/>
    <n v="0"/>
    <n v="0"/>
    <n v="1"/>
    <n v="24249724"/>
    <n v="24641571.718439657"/>
    <n v="24641572"/>
    <n v="80"/>
    <n v="1"/>
    <n v="0"/>
    <n v="6.1538461538461542"/>
    <n v="0"/>
    <n v="6.1538461538461542"/>
    <n v="4"/>
    <n v="4"/>
    <n v="6660438"/>
    <n v="31302010"/>
    <n v="108346615"/>
  </r>
  <r>
    <x v="10"/>
    <n v="10930"/>
    <x v="42"/>
    <x v="493"/>
    <x v="493"/>
    <x v="482"/>
    <n v="17281"/>
    <n v="225899000295"/>
    <s v="25899225899000295"/>
    <s v="I.E.M.R. LA GRANJA"/>
    <n v="1"/>
    <n v="3.116276905899138"/>
    <n v="0.21825129892421127"/>
    <n v="1.6158852712701333E-2"/>
    <n v="1.0161588527127012"/>
    <n v="2199"/>
    <n v="0"/>
    <n v="39"/>
    <n v="87"/>
    <n v="112"/>
    <n v="561"/>
    <n v="628"/>
    <n v="634"/>
    <n v="0"/>
    <n v="1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219437.01300055"/>
    <n v="52225374.49001319"/>
    <n v="0"/>
    <n v="0"/>
    <n v="10107702.639326511"/>
    <n v="121299837.4376367"/>
    <n v="21433863.068081472"/>
    <n v="0"/>
    <n v="219286215"/>
    <n v="0"/>
    <n v="0"/>
    <n v="0"/>
    <n v="0"/>
    <n v="0"/>
    <n v="0"/>
    <n v="0"/>
    <n v="0"/>
    <n v="0"/>
    <n v="219286215"/>
    <n v="99720.87994542974"/>
    <n v="1"/>
    <n v="0"/>
    <n v="0"/>
    <n v="1"/>
    <n v="24249724"/>
    <n v="24641571.718439657"/>
    <n v="24641572"/>
    <n v="238"/>
    <n v="1"/>
    <n v="0"/>
    <n v="6.6923076923076925"/>
    <n v="6.7111111111111112"/>
    <n v="13.403418803418804"/>
    <n v="4"/>
    <n v="4"/>
    <n v="6660438"/>
    <n v="31302010"/>
    <n v="250588225"/>
  </r>
  <r>
    <x v="11"/>
    <n v="4382"/>
    <x v="43"/>
    <x v="494"/>
    <x v="494"/>
    <x v="483"/>
    <n v="6668"/>
    <n v="227001000009"/>
    <s v="27001227001000009"/>
    <s v="CENTRO EDUCATIVO EL BARRANCO"/>
    <n v="1"/>
    <n v="72.809902829738618"/>
    <n v="5.0993080355133191"/>
    <n v="0.7546544739738098"/>
    <n v="1.7546544739738099"/>
    <n v="140"/>
    <n v="0"/>
    <n v="0"/>
    <n v="31"/>
    <n v="0"/>
    <n v="109"/>
    <n v="0"/>
    <n v="0"/>
    <n v="0"/>
    <n v="0"/>
    <n v="0"/>
    <n v="0"/>
    <n v="0"/>
    <n v="96"/>
    <n v="0"/>
    <n v="0"/>
    <n v="26"/>
    <n v="0"/>
    <n v="7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19062.2091582762"/>
    <n v="19105077.973846909"/>
    <n v="0"/>
    <n v="0"/>
    <n v="25324140"/>
    <n v="0"/>
    <n v="0"/>
    <n v="0"/>
    <n v="0"/>
    <n v="1043197.5318588075"/>
    <n v="2453863.2259986857"/>
    <n v="0"/>
    <n v="0"/>
    <n v="3497061"/>
    <n v="28821201"/>
    <n v="205865.72142857141"/>
    <n v="1"/>
    <n v="0"/>
    <n v="1"/>
    <n v="1"/>
    <n v="24249724"/>
    <n v="42549886.709230073"/>
    <n v="42549887"/>
    <n v="31"/>
    <n v="1"/>
    <n v="0"/>
    <n v="2.3846153846153846"/>
    <n v="0"/>
    <n v="2.3846153846153846"/>
    <n v="2.3846153846153846"/>
    <n v="3"/>
    <n v="6660438"/>
    <n v="49210325"/>
    <n v="78031526"/>
  </r>
  <r>
    <x v="11"/>
    <n v="3789"/>
    <x v="44"/>
    <x v="495"/>
    <x v="495"/>
    <x v="484"/>
    <n v="8175"/>
    <n v="227001000335"/>
    <s v="27600227001000335"/>
    <s v="IE NUESTRA SEÑORA DE LAS MERCEDES"/>
    <n v="1"/>
    <n v="58.339603712064211"/>
    <n v="4.0858674223650198"/>
    <n v="0.60132262482567012"/>
    <n v="1.60132262482567"/>
    <n v="686"/>
    <n v="0"/>
    <n v="0"/>
    <n v="49"/>
    <n v="0"/>
    <n v="280"/>
    <n v="0"/>
    <n v="251"/>
    <n v="0"/>
    <n v="0"/>
    <n v="0"/>
    <n v="106"/>
    <n v="0"/>
    <n v="686"/>
    <n v="0"/>
    <n v="0"/>
    <n v="49"/>
    <n v="0"/>
    <n v="280"/>
    <n v="0"/>
    <n v="251"/>
    <n v="0"/>
    <n v="0"/>
    <n v="0"/>
    <n v="106"/>
    <n v="0"/>
    <n v="92671"/>
    <n v="81839"/>
    <n v="122758"/>
    <n v="150439"/>
    <n v="114333"/>
    <n v="99892"/>
    <n v="152848"/>
    <n v="184139"/>
    <n v="0"/>
    <n v="0"/>
    <n v="0"/>
    <n v="0"/>
    <n v="8971116.9635454733"/>
    <n v="84938398.728354573"/>
    <n v="0"/>
    <n v="31255790.362154048"/>
    <n v="125165306"/>
    <n v="0"/>
    <n v="0"/>
    <n v="0"/>
    <n v="0"/>
    <n v="1794223.3927090948"/>
    <n v="16987679.745670915"/>
    <n v="0"/>
    <n v="6251158.07243081"/>
    <n v="25033061"/>
    <n v="150198367"/>
    <n v="218948.05685131197"/>
    <n v="1"/>
    <n v="0"/>
    <n v="0"/>
    <n v="1"/>
    <n v="24249724"/>
    <n v="38831631.686978042"/>
    <n v="38831632"/>
    <n v="49"/>
    <n v="1"/>
    <n v="0"/>
    <n v="3.7692307692307692"/>
    <n v="0"/>
    <n v="3.7692307692307692"/>
    <n v="3.7692307692307692"/>
    <n v="4"/>
    <n v="6660438"/>
    <n v="45492070"/>
    <n v="195690437"/>
  </r>
  <r>
    <x v="11"/>
    <n v="3789"/>
    <x v="44"/>
    <x v="1019"/>
    <x v="1019"/>
    <x v="954"/>
    <n v="6759"/>
    <n v="227001000475"/>
    <s v="27050227001000475"/>
    <s v="IE DE SAMURINDO"/>
    <n v="1"/>
    <n v="42.500910083727703"/>
    <n v="2.9765900500290474"/>
    <n v="0.43349083625141976"/>
    <n v="1.4334908362514198"/>
    <n v="565"/>
    <n v="16"/>
    <n v="0"/>
    <n v="51"/>
    <n v="0"/>
    <n v="267"/>
    <n v="0"/>
    <n v="185"/>
    <n v="0"/>
    <n v="45"/>
    <n v="0"/>
    <n v="1"/>
    <n v="0"/>
    <n v="549"/>
    <n v="0"/>
    <n v="0"/>
    <n v="51"/>
    <n v="0"/>
    <n v="267"/>
    <n v="0"/>
    <n v="185"/>
    <n v="0"/>
    <n v="45"/>
    <n v="0"/>
    <n v="1"/>
    <n v="0"/>
    <n v="92671"/>
    <n v="81839"/>
    <n v="122758"/>
    <n v="150439"/>
    <n v="114333"/>
    <n v="99892"/>
    <n v="152848"/>
    <n v="184139"/>
    <n v="0"/>
    <n v="0"/>
    <n v="0"/>
    <n v="0"/>
    <n v="10980985.62133595"/>
    <n v="64723808.509901725"/>
    <n v="9859779.3302710652"/>
    <n v="263961.56909650017"/>
    <n v="85828535"/>
    <n v="0"/>
    <n v="0"/>
    <n v="0"/>
    <n v="0"/>
    <n v="1671732.1393675627"/>
    <n v="12944761.701980347"/>
    <n v="1971955.8660542131"/>
    <n v="52792.313819300041"/>
    <n v="16641242"/>
    <n v="102469777"/>
    <n v="181362.43716814159"/>
    <n v="1"/>
    <n v="0"/>
    <n v="0"/>
    <n v="1"/>
    <n v="24249724"/>
    <n v="34761757.135626122"/>
    <n v="34761757"/>
    <n v="67"/>
    <n v="1"/>
    <n v="0"/>
    <n v="5.1538461538461542"/>
    <n v="0"/>
    <n v="5.1538461538461542"/>
    <n v="4"/>
    <n v="4"/>
    <n v="6660438"/>
    <n v="41422195"/>
    <n v="143891972"/>
  </r>
  <r>
    <x v="11"/>
    <n v="3789"/>
    <x v="44"/>
    <x v="1019"/>
    <x v="1019"/>
    <x v="954"/>
    <n v="6753"/>
    <n v="227001000513"/>
    <s v="27050227001000513"/>
    <s v="IE ANTONIO ABAD HINESTROZA"/>
    <n v="1"/>
    <n v="42.500910083727703"/>
    <n v="2.9765900500290474"/>
    <n v="0.43349083625141976"/>
    <n v="1.4334908362514198"/>
    <n v="813"/>
    <n v="0"/>
    <n v="0"/>
    <n v="17"/>
    <n v="43"/>
    <n v="128"/>
    <n v="235"/>
    <n v="81"/>
    <n v="215"/>
    <n v="0"/>
    <n v="0"/>
    <n v="28"/>
    <n v="66"/>
    <n v="559"/>
    <n v="0"/>
    <n v="0"/>
    <n v="0"/>
    <n v="43"/>
    <n v="0"/>
    <n v="235"/>
    <n v="0"/>
    <n v="215"/>
    <n v="0"/>
    <n v="0"/>
    <n v="0"/>
    <n v="66"/>
    <n v="92671"/>
    <n v="81839"/>
    <n v="122758"/>
    <n v="150439"/>
    <n v="114333"/>
    <n v="99892"/>
    <n v="152848"/>
    <n v="184139"/>
    <n v="5712250.2593089789"/>
    <n v="52791955.446590975"/>
    <n v="0"/>
    <n v="14233093.242378606"/>
    <n v="2786220.2322792709"/>
    <n v="29927601.722498808"/>
    <n v="0"/>
    <n v="7390923.9347020052"/>
    <n v="112842045"/>
    <n v="1142450.0518617958"/>
    <n v="10558391.089318195"/>
    <n v="0"/>
    <n v="2846618.648475721"/>
    <n v="0"/>
    <n v="0"/>
    <n v="0"/>
    <n v="0"/>
    <n v="14547460"/>
    <n v="127389505"/>
    <n v="156690.65805658058"/>
    <n v="1"/>
    <n v="0"/>
    <n v="0"/>
    <n v="1"/>
    <n v="24249724"/>
    <n v="34761757.135626122"/>
    <n v="34761757"/>
    <n v="60"/>
    <n v="1"/>
    <n v="0"/>
    <n v="1.3076923076923077"/>
    <n v="1.9111111111111112"/>
    <n v="3.2188034188034189"/>
    <n v="3.2188034188034189"/>
    <n v="4"/>
    <n v="6660438"/>
    <n v="41422195"/>
    <n v="168811700"/>
  </r>
  <r>
    <x v="11"/>
    <n v="3789"/>
    <x v="44"/>
    <x v="1020"/>
    <x v="1020"/>
    <x v="955"/>
    <n v="6416"/>
    <n v="227001000564"/>
    <s v="27425227001000564"/>
    <s v="IE BOCA DE BEBARA"/>
    <n v="1"/>
    <n v="51.637080867850102"/>
    <n v="3.6164501141502812"/>
    <n v="0.53030058075432651"/>
    <n v="1.5303005807543264"/>
    <n v="304"/>
    <n v="0"/>
    <n v="0"/>
    <n v="32"/>
    <n v="0"/>
    <n v="187"/>
    <n v="0"/>
    <n v="67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98843.4015803011"/>
    <n v="38827655.545628637"/>
    <n v="4210260.8970084712"/>
    <n v="0"/>
    <n v="48636760"/>
    <n v="0"/>
    <n v="0"/>
    <n v="0"/>
    <n v="0"/>
    <n v="0"/>
    <n v="0"/>
    <n v="0"/>
    <n v="0"/>
    <n v="0"/>
    <n v="48636760"/>
    <n v="159989.34210526315"/>
    <n v="1"/>
    <n v="1"/>
    <n v="1"/>
    <n v="1"/>
    <n v="24249724"/>
    <n v="37109366.720332123"/>
    <n v="37109367"/>
    <n v="32"/>
    <n v="1"/>
    <n v="0"/>
    <n v="2.4615384615384617"/>
    <n v="0"/>
    <n v="2.4615384615384617"/>
    <n v="2.4615384615384617"/>
    <n v="3"/>
    <n v="6660438"/>
    <n v="43769805"/>
    <n v="92406565"/>
  </r>
  <r>
    <x v="11"/>
    <n v="3789"/>
    <x v="44"/>
    <x v="1020"/>
    <x v="1020"/>
    <x v="955"/>
    <n v="6417"/>
    <n v="227001000696"/>
    <s v="27425227001000696"/>
    <s v="CE BEBARAMA"/>
    <n v="1"/>
    <n v="51.637080867850102"/>
    <n v="3.6164501141502812"/>
    <n v="0.53030058075432651"/>
    <n v="1.5303005807543264"/>
    <n v="55"/>
    <n v="0"/>
    <n v="0"/>
    <n v="9"/>
    <n v="0"/>
    <n v="35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74674.7066944595"/>
    <n v="7031780.1381847141"/>
    <n v="0"/>
    <n v="0"/>
    <n v="8606455"/>
    <n v="0"/>
    <n v="0"/>
    <n v="0"/>
    <n v="0"/>
    <n v="0"/>
    <n v="0"/>
    <n v="0"/>
    <n v="0"/>
    <n v="0"/>
    <n v="8606455"/>
    <n v="156481"/>
    <n v="1"/>
    <n v="1"/>
    <n v="1"/>
    <n v="1"/>
    <n v="24249724"/>
    <n v="37109366.720332123"/>
    <n v="37109367"/>
    <n v="9"/>
    <n v="1"/>
    <n v="0"/>
    <n v="0.69230769230769229"/>
    <n v="0"/>
    <n v="0.69230769230769229"/>
    <n v="0.69230769230769229"/>
    <n v="1"/>
    <n v="6660438"/>
    <n v="43769805"/>
    <n v="52376260"/>
  </r>
  <r>
    <x v="11"/>
    <n v="4382"/>
    <x v="43"/>
    <x v="494"/>
    <x v="494"/>
    <x v="483"/>
    <n v="6665"/>
    <n v="227001001072"/>
    <s v="27001227001001072"/>
    <s v="CENTRO EDUCATIVO DIEGO LUIS CORDOBA"/>
    <n v="1"/>
    <n v="72.809902829738618"/>
    <n v="5.0993080355133191"/>
    <n v="0.7546544739738098"/>
    <n v="1.7546544739738099"/>
    <n v="149"/>
    <n v="6"/>
    <n v="0"/>
    <n v="23"/>
    <n v="0"/>
    <n v="1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17832.3892125804"/>
    <n v="21033113.36570302"/>
    <n v="0"/>
    <n v="0"/>
    <n v="26850946"/>
    <n v="0"/>
    <n v="0"/>
    <n v="0"/>
    <n v="0"/>
    <n v="0"/>
    <n v="0"/>
    <n v="0"/>
    <n v="0"/>
    <n v="0"/>
    <n v="26850946"/>
    <n v="180207.69127516777"/>
    <n v="1"/>
    <n v="0"/>
    <n v="1"/>
    <n v="1"/>
    <n v="24249724"/>
    <n v="42549886.709230073"/>
    <n v="42549887"/>
    <n v="29"/>
    <n v="1"/>
    <n v="0"/>
    <n v="2.2307692307692308"/>
    <n v="0"/>
    <n v="2.2307692307692308"/>
    <n v="2.2307692307692308"/>
    <n v="3"/>
    <n v="6660438"/>
    <n v="49210325"/>
    <n v="76061271"/>
  </r>
  <r>
    <x v="11"/>
    <n v="4382"/>
    <x v="43"/>
    <x v="494"/>
    <x v="494"/>
    <x v="483"/>
    <n v="6669"/>
    <n v="227001001145"/>
    <s v="27001227001001145"/>
    <s v="IE MIA JORGE VALENCIA LOZANO"/>
    <n v="1"/>
    <n v="72.809902829738618"/>
    <n v="5.0993080355133191"/>
    <n v="0.7546544739738098"/>
    <n v="1.7546544739738099"/>
    <n v="847"/>
    <n v="0"/>
    <n v="27"/>
    <n v="0"/>
    <n v="87"/>
    <n v="8"/>
    <n v="446"/>
    <n v="0"/>
    <n v="215"/>
    <n v="0"/>
    <n v="64"/>
    <n v="0"/>
    <n v="0"/>
    <n v="839"/>
    <n v="0"/>
    <n v="27"/>
    <n v="0"/>
    <n v="87"/>
    <n v="0"/>
    <n v="446"/>
    <n v="0"/>
    <n v="215"/>
    <n v="0"/>
    <n v="64"/>
    <n v="0"/>
    <n v="0"/>
    <n v="92671"/>
    <n v="81839"/>
    <n v="122758"/>
    <n v="150439"/>
    <n v="114333"/>
    <n v="99892"/>
    <n v="152848"/>
    <n v="184139"/>
    <n v="18537036.662369471"/>
    <n v="94919049.714553684"/>
    <n v="13785463.930628926"/>
    <n v="0"/>
    <n v="0"/>
    <n v="1402207.5577135345"/>
    <n v="0"/>
    <n v="0"/>
    <n v="128643758"/>
    <n v="3707407.3324738946"/>
    <n v="18983809.942910738"/>
    <n v="2757092.7861257852"/>
    <n v="0"/>
    <n v="0"/>
    <n v="0"/>
    <n v="0"/>
    <n v="0"/>
    <n v="25448310"/>
    <n v="154092068"/>
    <n v="181926.88075560803"/>
    <n v="1"/>
    <n v="0"/>
    <n v="1"/>
    <n v="1"/>
    <n v="24249724"/>
    <n v="42549886.709230073"/>
    <n v="42549887"/>
    <n v="114"/>
    <n v="1"/>
    <n v="0"/>
    <n v="0"/>
    <n v="5.0666666666666664"/>
    <n v="5.0666666666666664"/>
    <n v="4"/>
    <n v="4"/>
    <n v="6660438"/>
    <n v="49210325"/>
    <n v="203302393"/>
  </r>
  <r>
    <x v="11"/>
    <n v="3789"/>
    <x v="44"/>
    <x v="1020"/>
    <x v="1020"/>
    <x v="955"/>
    <n v="6419"/>
    <n v="227001001196"/>
    <s v="27425227001001196"/>
    <s v="IE SAN JOSE DE BUEY"/>
    <n v="1"/>
    <n v="51.637080867850102"/>
    <n v="3.6164501141502812"/>
    <n v="0.53030058075432651"/>
    <n v="1.5303005807543264"/>
    <n v="186"/>
    <n v="0"/>
    <n v="0"/>
    <n v="14"/>
    <n v="0"/>
    <n v="112"/>
    <n v="0"/>
    <n v="46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49493.9881913816"/>
    <n v="24152636.126808364"/>
    <n v="3274647.3643399221"/>
    <n v="0"/>
    <n v="29876777"/>
    <n v="0"/>
    <n v="0"/>
    <n v="0"/>
    <n v="0"/>
    <n v="0"/>
    <n v="0"/>
    <n v="0"/>
    <n v="0"/>
    <n v="0"/>
    <n v="29876777"/>
    <n v="160627.83333333334"/>
    <n v="1"/>
    <n v="1"/>
    <n v="1"/>
    <n v="1"/>
    <n v="24249724"/>
    <n v="37109366.720332123"/>
    <n v="37109367"/>
    <n v="14"/>
    <n v="1"/>
    <n v="0"/>
    <n v="1.0769230769230769"/>
    <n v="0"/>
    <n v="1.0769230769230769"/>
    <n v="1.0769230769230769"/>
    <n v="2"/>
    <n v="6660438"/>
    <n v="43769805"/>
    <n v="73646582"/>
  </r>
  <r>
    <x v="11"/>
    <n v="4382"/>
    <x v="43"/>
    <x v="494"/>
    <x v="494"/>
    <x v="483"/>
    <n v="6679"/>
    <n v="227001001293"/>
    <s v="27001227001001293"/>
    <s v="CENTRO EDUCATIVO MUNGUIDO"/>
    <n v="1"/>
    <n v="72.809902829738618"/>
    <n v="5.0993080355133191"/>
    <n v="0.7546544739738098"/>
    <n v="1.7546544739738099"/>
    <n v="134"/>
    <n v="4"/>
    <n v="0"/>
    <n v="15"/>
    <n v="0"/>
    <n v="1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11683.2894841046"/>
    <n v="20156733.642132059"/>
    <n v="0"/>
    <n v="0"/>
    <n v="23968417"/>
    <n v="0"/>
    <n v="0"/>
    <n v="0"/>
    <n v="0"/>
    <n v="0"/>
    <n v="0"/>
    <n v="0"/>
    <n v="0"/>
    <n v="0"/>
    <n v="23968417"/>
    <n v="178868.78358208956"/>
    <n v="1"/>
    <n v="0"/>
    <n v="1"/>
    <n v="1"/>
    <n v="24249724"/>
    <n v="42549886.709230073"/>
    <n v="42549887"/>
    <n v="19"/>
    <n v="1"/>
    <n v="0"/>
    <n v="1.4615384615384615"/>
    <n v="0"/>
    <n v="1.4615384615384615"/>
    <n v="1.4615384615384615"/>
    <n v="2"/>
    <n v="6660438"/>
    <n v="49210325"/>
    <n v="73178742"/>
  </r>
  <r>
    <x v="11"/>
    <n v="4382"/>
    <x v="43"/>
    <x v="494"/>
    <x v="494"/>
    <x v="483"/>
    <n v="6346"/>
    <n v="227001001684"/>
    <s v="27001227001001684"/>
    <s v="IE  MIGUEL ANTONIO CAICEDO MENA - OBAPO"/>
    <n v="1"/>
    <n v="72.809902829738618"/>
    <n v="5.0993080355133191"/>
    <n v="0.7546544739738098"/>
    <n v="1.7546544739738099"/>
    <n v="1307"/>
    <n v="0"/>
    <n v="0"/>
    <n v="3"/>
    <n v="107"/>
    <n v="8"/>
    <n v="655"/>
    <n v="0"/>
    <n v="442"/>
    <n v="0"/>
    <n v="92"/>
    <n v="0"/>
    <n v="0"/>
    <n v="414"/>
    <n v="0"/>
    <n v="0"/>
    <n v="0"/>
    <n v="107"/>
    <n v="0"/>
    <n v="307"/>
    <n v="0"/>
    <n v="0"/>
    <n v="0"/>
    <n v="0"/>
    <n v="0"/>
    <n v="0"/>
    <n v="92671"/>
    <n v="81839"/>
    <n v="122758"/>
    <n v="150439"/>
    <n v="114333"/>
    <n v="99892"/>
    <n v="152848"/>
    <n v="184139"/>
    <n v="17398797.569066081"/>
    <n v="157528286.74261028"/>
    <n v="19816604.400279079"/>
    <n v="0"/>
    <n v="601844.72991854278"/>
    <n v="1402207.5577135345"/>
    <n v="0"/>
    <n v="0"/>
    <n v="196747741"/>
    <n v="3479759.5138132167"/>
    <n v="8816988.8842263184"/>
    <n v="0"/>
    <n v="0"/>
    <n v="0"/>
    <n v="0"/>
    <n v="0"/>
    <n v="0"/>
    <n v="12296748"/>
    <n v="209044489"/>
    <n v="159942.22570772763"/>
    <n v="1"/>
    <n v="0"/>
    <n v="1"/>
    <n v="1"/>
    <n v="24249724"/>
    <n v="42549886.709230073"/>
    <n v="42549887"/>
    <n v="110"/>
    <n v="1"/>
    <n v="0"/>
    <n v="0.23076923076923078"/>
    <n v="4.7555555555555555"/>
    <n v="4.9863247863247864"/>
    <n v="4"/>
    <n v="4"/>
    <n v="6660438"/>
    <n v="49210325"/>
    <n v="258254814"/>
  </r>
  <r>
    <x v="11"/>
    <n v="4382"/>
    <x v="43"/>
    <x v="494"/>
    <x v="494"/>
    <x v="483"/>
    <n v="6672"/>
    <n v="227001001871"/>
    <s v="27001227001001871"/>
    <s v="IE AGROPECUARIA CRISTO REY DE TUTUNENDO"/>
    <n v="1"/>
    <n v="72.809902829738618"/>
    <n v="5.0993080355133191"/>
    <n v="0.7546544739738098"/>
    <n v="1.7546544739738099"/>
    <n v="536"/>
    <n v="39"/>
    <n v="0"/>
    <n v="31"/>
    <n v="0"/>
    <n v="229"/>
    <n v="0"/>
    <n v="187"/>
    <n v="0"/>
    <n v="0"/>
    <n v="0"/>
    <n v="50"/>
    <n v="0"/>
    <n v="520"/>
    <n v="36"/>
    <n v="0"/>
    <n v="29"/>
    <n v="0"/>
    <n v="218"/>
    <n v="0"/>
    <n v="187"/>
    <n v="0"/>
    <n v="0"/>
    <n v="0"/>
    <n v="50"/>
    <n v="0"/>
    <n v="92671"/>
    <n v="81839"/>
    <n v="122758"/>
    <n v="150439"/>
    <n v="114333"/>
    <n v="99892"/>
    <n v="152848"/>
    <n v="184139"/>
    <n v="0"/>
    <n v="0"/>
    <n v="0"/>
    <n v="0"/>
    <n v="14043043.698099332"/>
    <n v="72914793.001103804"/>
    <n v="0"/>
    <n v="16155016.009153169"/>
    <n v="103112853"/>
    <n v="0"/>
    <n v="0"/>
    <n v="0"/>
    <n v="0"/>
    <n v="2607993.829647019"/>
    <n v="14197351.521849537"/>
    <n v="0"/>
    <n v="3231003.2018306339"/>
    <n v="20036349"/>
    <n v="123149202"/>
    <n v="229755.97388059701"/>
    <n v="1"/>
    <n v="0"/>
    <n v="1"/>
    <n v="1"/>
    <n v="24249724"/>
    <n v="42549886.709230073"/>
    <n v="42549887"/>
    <n v="70"/>
    <n v="1"/>
    <n v="0"/>
    <n v="5.384615384615385"/>
    <n v="0"/>
    <n v="5.384615384615385"/>
    <n v="4"/>
    <n v="4"/>
    <n v="6660438"/>
    <n v="49210325"/>
    <n v="172359527"/>
  </r>
  <r>
    <x v="11"/>
    <n v="3789"/>
    <x v="44"/>
    <x v="495"/>
    <x v="495"/>
    <x v="484"/>
    <n v="8176"/>
    <n v="227001003181"/>
    <s v="27600227001003181"/>
    <s v="IE ANTONIO ANGLES DE SAN ISIDRO"/>
    <n v="1"/>
    <n v="58.339603712064211"/>
    <n v="4.0858674223650198"/>
    <n v="0.60132262482567012"/>
    <n v="1.60132262482567"/>
    <n v="496"/>
    <n v="0"/>
    <n v="0"/>
    <n v="22"/>
    <n v="0"/>
    <n v="247"/>
    <n v="0"/>
    <n v="180"/>
    <n v="0"/>
    <n v="0"/>
    <n v="0"/>
    <n v="4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27848.4326122534"/>
    <n v="68302629.485889643"/>
    <n v="0"/>
    <n v="13858699.50020038"/>
    <n v="86189177"/>
    <n v="0"/>
    <n v="0"/>
    <n v="0"/>
    <n v="0"/>
    <n v="0"/>
    <n v="0"/>
    <n v="0"/>
    <n v="0"/>
    <n v="0"/>
    <n v="86189177"/>
    <n v="173768.50201612903"/>
    <n v="1"/>
    <n v="0"/>
    <n v="0"/>
    <n v="1"/>
    <n v="24249724"/>
    <n v="38831631.686978042"/>
    <n v="38831632"/>
    <n v="22"/>
    <n v="1"/>
    <n v="0"/>
    <n v="1.6923076923076923"/>
    <n v="0"/>
    <n v="1.6923076923076923"/>
    <n v="1.6923076923076923"/>
    <n v="2"/>
    <n v="6660438"/>
    <n v="45492070"/>
    <n v="131681247"/>
  </r>
  <r>
    <x v="11"/>
    <n v="3789"/>
    <x v="44"/>
    <x v="495"/>
    <x v="495"/>
    <x v="484"/>
    <n v="8177"/>
    <n v="227001003237"/>
    <s v="27600227001003237"/>
    <s v="IE BERNARDINO BECERRA RODRIGUEZ"/>
    <n v="1"/>
    <n v="58.339603712064211"/>
    <n v="4.0858674223650198"/>
    <n v="0.60132262482567012"/>
    <n v="1.60132262482567"/>
    <n v="505"/>
    <n v="0"/>
    <n v="0"/>
    <n v="2"/>
    <n v="26"/>
    <n v="36"/>
    <n v="241"/>
    <n v="0"/>
    <n v="158"/>
    <n v="0"/>
    <n v="0"/>
    <n v="0"/>
    <n v="42"/>
    <n v="467"/>
    <n v="0"/>
    <n v="0"/>
    <n v="0"/>
    <n v="26"/>
    <n v="0"/>
    <n v="241"/>
    <n v="0"/>
    <n v="158"/>
    <n v="0"/>
    <n v="0"/>
    <n v="0"/>
    <n v="42"/>
    <n v="92671"/>
    <n v="81839"/>
    <n v="122758"/>
    <n v="150439"/>
    <n v="114333"/>
    <n v="99892"/>
    <n v="152848"/>
    <n v="184139"/>
    <n v="3858300.3930957112"/>
    <n v="52289206.274950095"/>
    <n v="0"/>
    <n v="10117857.722958257"/>
    <n v="366168.03932838666"/>
    <n v="5758535.5070070894"/>
    <n v="0"/>
    <n v="0"/>
    <n v="72390068"/>
    <n v="771660.0786191423"/>
    <n v="10457841.254990019"/>
    <n v="0"/>
    <n v="2023571.5445916515"/>
    <n v="0"/>
    <n v="0"/>
    <n v="0"/>
    <n v="0"/>
    <n v="13253073"/>
    <n v="85643141"/>
    <n v="169590.3782178218"/>
    <n v="1"/>
    <n v="0"/>
    <n v="0"/>
    <n v="1"/>
    <n v="24249724"/>
    <n v="38831631.686978042"/>
    <n v="38831632"/>
    <n v="28"/>
    <n v="1"/>
    <n v="0"/>
    <n v="0.15384615384615385"/>
    <n v="1.1555555555555554"/>
    <n v="1.3094017094017092"/>
    <n v="1.3094017094017092"/>
    <n v="2"/>
    <n v="6660438"/>
    <n v="45492070"/>
    <n v="131135211"/>
  </r>
  <r>
    <x v="11"/>
    <n v="4382"/>
    <x v="43"/>
    <x v="494"/>
    <x v="494"/>
    <x v="483"/>
    <n v="6666"/>
    <n v="227001003547"/>
    <s v="27001227001003547"/>
    <s v="IE AGROPECUARIA DE TAGACHI"/>
    <n v="1"/>
    <n v="72.809902829738618"/>
    <n v="5.0993080355133191"/>
    <n v="0.7546544739738098"/>
    <n v="1.7546544739738099"/>
    <n v="202"/>
    <n v="18"/>
    <n v="0"/>
    <n v="14"/>
    <n v="0"/>
    <n v="84"/>
    <n v="0"/>
    <n v="66"/>
    <n v="0"/>
    <n v="0"/>
    <n v="0"/>
    <n v="20"/>
    <n v="0"/>
    <n v="202"/>
    <n v="18"/>
    <n v="0"/>
    <n v="14"/>
    <n v="0"/>
    <n v="84"/>
    <n v="0"/>
    <n v="66"/>
    <n v="0"/>
    <n v="0"/>
    <n v="0"/>
    <n v="20"/>
    <n v="0"/>
    <n v="92671"/>
    <n v="81839"/>
    <n v="122758"/>
    <n v="150439"/>
    <n v="114333"/>
    <n v="99892"/>
    <n v="152848"/>
    <n v="184139"/>
    <n v="0"/>
    <n v="0"/>
    <n v="0"/>
    <n v="0"/>
    <n v="6419677.1191311236"/>
    <n v="26291391.707128774"/>
    <n v="0"/>
    <n v="6462006.4036612678"/>
    <n v="39173075"/>
    <n v="0"/>
    <n v="0"/>
    <n v="0"/>
    <n v="0"/>
    <n v="1283935.4238262249"/>
    <n v="5258278.3414257551"/>
    <n v="0"/>
    <n v="1292401.2807322536"/>
    <n v="7834615"/>
    <n v="47007690"/>
    <n v="232711.33663366336"/>
    <n v="1"/>
    <n v="0"/>
    <n v="1"/>
    <n v="1"/>
    <n v="24249724"/>
    <n v="42549886.709230073"/>
    <n v="42549887"/>
    <n v="32"/>
    <n v="1"/>
    <n v="0"/>
    <n v="2.4615384615384617"/>
    <n v="0"/>
    <n v="2.4615384615384617"/>
    <n v="2.4615384615384617"/>
    <n v="3"/>
    <n v="6660438"/>
    <n v="49210325"/>
    <n v="96218015"/>
  </r>
  <r>
    <x v="11"/>
    <n v="4382"/>
    <x v="43"/>
    <x v="494"/>
    <x v="494"/>
    <x v="483"/>
    <n v="167517"/>
    <n v="227001004063"/>
    <s v="27001227001004063"/>
    <s v="CENTRO EDUCATIVO INDÍGENA JESUS ANTONIO VELASQUEZ EL 20"/>
    <n v="1"/>
    <n v="72.809902829738618"/>
    <n v="5.0993080355133191"/>
    <n v="0.7546544739738098"/>
    <n v="1.7546544739738099"/>
    <n v="560"/>
    <n v="0"/>
    <n v="0"/>
    <n v="68"/>
    <n v="0"/>
    <n v="411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641813.878153637"/>
    <n v="86235764.799382374"/>
    <n v="0"/>
    <n v="0"/>
    <n v="99877579"/>
    <n v="0"/>
    <n v="0"/>
    <n v="0"/>
    <n v="0"/>
    <n v="0"/>
    <n v="0"/>
    <n v="0"/>
    <n v="0"/>
    <n v="0"/>
    <n v="99877579"/>
    <n v="178352.81964285715"/>
    <n v="1"/>
    <n v="0"/>
    <n v="1"/>
    <n v="1"/>
    <n v="24249724"/>
    <n v="42549886.709230073"/>
    <n v="42549887"/>
    <n v="68"/>
    <n v="0"/>
    <n v="1"/>
    <n v="5.2307692307692308"/>
    <n v="0"/>
    <n v="5.2307692307692308"/>
    <n v="4"/>
    <n v="4"/>
    <n v="26641753"/>
    <n v="69191640"/>
    <n v="169069219"/>
  </r>
  <r>
    <x v="11"/>
    <n v="3789"/>
    <x v="44"/>
    <x v="1020"/>
    <x v="1020"/>
    <x v="955"/>
    <n v="141655"/>
    <n v="227001004250"/>
    <s v="27425227001004250"/>
    <s v="CE INDÍGENA EMBERA JOSELITO AMAGARA"/>
    <n v="1"/>
    <n v="51.637080867850102"/>
    <n v="3.6164501141502812"/>
    <n v="0.53030058075432651"/>
    <n v="1.5303005807543264"/>
    <n v="473"/>
    <n v="0"/>
    <n v="0"/>
    <n v="46"/>
    <n v="0"/>
    <n v="210"/>
    <n v="0"/>
    <n v="2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48337.3897716822"/>
    <n v="65273263.456627674"/>
    <n v="0"/>
    <n v="0"/>
    <n v="73321601"/>
    <n v="0"/>
    <n v="0"/>
    <n v="0"/>
    <n v="0"/>
    <n v="0"/>
    <n v="0"/>
    <n v="0"/>
    <n v="0"/>
    <n v="0"/>
    <n v="73321601"/>
    <n v="155013.955602537"/>
    <n v="1"/>
    <n v="1"/>
    <n v="1"/>
    <n v="1"/>
    <n v="24249724"/>
    <n v="37109366.720332123"/>
    <n v="37109367"/>
    <n v="46"/>
    <n v="1"/>
    <n v="0"/>
    <n v="3.5384615384615383"/>
    <n v="0"/>
    <n v="3.5384615384615383"/>
    <n v="3.5384615384615383"/>
    <n v="4"/>
    <n v="6660438"/>
    <n v="43769805"/>
    <n v="117091406"/>
  </r>
  <r>
    <x v="11"/>
    <n v="3789"/>
    <x v="44"/>
    <x v="1020"/>
    <x v="1020"/>
    <x v="955"/>
    <n v="105327"/>
    <n v="227001017742"/>
    <s v="27425227001017742"/>
    <s v="CE INDÍGENA EMBERA MIGUEL IZARAMA"/>
    <n v="1"/>
    <n v="51.637080867850102"/>
    <n v="3.6164501141502812"/>
    <n v="0.53030058075432651"/>
    <n v="1.5303005807543264"/>
    <n v="219"/>
    <n v="0"/>
    <n v="0"/>
    <n v="22"/>
    <n v="0"/>
    <n v="113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49204.8385864566"/>
    <n v="30114362.765704103"/>
    <n v="0"/>
    <n v="0"/>
    <n v="33963568"/>
    <n v="0"/>
    <n v="0"/>
    <n v="0"/>
    <n v="0"/>
    <n v="0"/>
    <n v="0"/>
    <n v="0"/>
    <n v="0"/>
    <n v="0"/>
    <n v="33963568"/>
    <n v="155084.78538812784"/>
    <n v="1"/>
    <n v="1"/>
    <n v="1"/>
    <n v="1"/>
    <n v="24249724"/>
    <n v="37109366.720332123"/>
    <n v="37109367"/>
    <n v="22"/>
    <n v="1"/>
    <n v="0"/>
    <n v="1.6923076923076923"/>
    <n v="0"/>
    <n v="1.6923076923076923"/>
    <n v="1.6923076923076923"/>
    <n v="2"/>
    <n v="6660438"/>
    <n v="43769805"/>
    <n v="77733373"/>
  </r>
  <r>
    <x v="11"/>
    <n v="3789"/>
    <x v="44"/>
    <x v="1020"/>
    <x v="1020"/>
    <x v="955"/>
    <n v="6418"/>
    <n v="227001017751"/>
    <s v="27425227001017751"/>
    <s v="IE INDÍGENA EMBERA AME DE CHIRRINCHAO"/>
    <n v="1"/>
    <n v="51.637080867850102"/>
    <n v="3.6164501141502812"/>
    <n v="0.53030058075432651"/>
    <n v="1.5303005807543264"/>
    <n v="556"/>
    <n v="0"/>
    <n v="0"/>
    <n v="30"/>
    <n v="0"/>
    <n v="184"/>
    <n v="0"/>
    <n v="242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48915.6889815321"/>
    <n v="65120398.671014957"/>
    <n v="23390338.316713728"/>
    <n v="0"/>
    <n v="93759653"/>
    <n v="0"/>
    <n v="0"/>
    <n v="0"/>
    <n v="0"/>
    <n v="0"/>
    <n v="0"/>
    <n v="0"/>
    <n v="0"/>
    <n v="0"/>
    <n v="93759653"/>
    <n v="168632.46942446043"/>
    <n v="1"/>
    <n v="1"/>
    <n v="1"/>
    <n v="1"/>
    <n v="24249724"/>
    <n v="37109366.720332123"/>
    <n v="37109367"/>
    <n v="30"/>
    <n v="1"/>
    <n v="0"/>
    <n v="2.3076923076923075"/>
    <n v="0"/>
    <n v="2.3076923076923075"/>
    <n v="2.3076923076923075"/>
    <n v="3"/>
    <n v="6660438"/>
    <n v="43769805"/>
    <n v="137529458"/>
  </r>
  <r>
    <x v="11"/>
    <n v="3789"/>
    <x v="44"/>
    <x v="1020"/>
    <x v="1020"/>
    <x v="955"/>
    <n v="15018"/>
    <n v="227001017777"/>
    <s v="27425227001017777"/>
    <s v="IE DIEGO LUIS CORDOBA PINO"/>
    <n v="1"/>
    <n v="51.637080867850102"/>
    <n v="3.6164501141502812"/>
    <n v="0.53030058075432651"/>
    <n v="1.5303005807543264"/>
    <n v="479"/>
    <n v="0"/>
    <n v="0"/>
    <n v="38"/>
    <n v="17"/>
    <n v="160"/>
    <n v="83"/>
    <n v="29"/>
    <n v="112"/>
    <n v="0"/>
    <n v="21"/>
    <n v="0"/>
    <n v="19"/>
    <n v="40"/>
    <n v="0"/>
    <n v="0"/>
    <n v="0"/>
    <n v="0"/>
    <n v="0"/>
    <n v="0"/>
    <n v="0"/>
    <n v="0"/>
    <n v="0"/>
    <n v="21"/>
    <n v="0"/>
    <n v="19"/>
    <n v="92671"/>
    <n v="81839"/>
    <n v="122758"/>
    <n v="150439"/>
    <n v="114333"/>
    <n v="99892"/>
    <n v="152848"/>
    <n v="184139"/>
    <n v="2410846.2470244309"/>
    <n v="24421462.499528896"/>
    <n v="3944989.4125370318"/>
    <n v="4374120.8922939021"/>
    <n v="6648626.5393766072"/>
    <n v="28891444.480802413"/>
    <n v="0"/>
    <n v="0"/>
    <n v="70691490"/>
    <n v="0"/>
    <n v="0"/>
    <n v="788997.88250740641"/>
    <n v="874824.17845878052"/>
    <n v="0"/>
    <n v="0"/>
    <n v="0"/>
    <n v="0"/>
    <n v="1663822"/>
    <n v="72355312"/>
    <n v="151054.93110647181"/>
    <n v="1"/>
    <n v="1"/>
    <n v="1"/>
    <n v="1"/>
    <n v="24249724"/>
    <n v="37109366.720332123"/>
    <n v="37109367"/>
    <n v="55"/>
    <n v="1"/>
    <n v="0"/>
    <n v="2.9230769230769229"/>
    <n v="0.75555555555555554"/>
    <n v="3.6786324786324784"/>
    <n v="3.6786324786324784"/>
    <n v="4"/>
    <n v="6660438"/>
    <n v="43769805"/>
    <n v="116125117"/>
  </r>
  <r>
    <x v="11"/>
    <n v="4382"/>
    <x v="43"/>
    <x v="494"/>
    <x v="494"/>
    <x v="483"/>
    <n v="105167"/>
    <n v="227001018137"/>
    <s v="27001227001018137"/>
    <s v="C.E. INDIGENA EMBERA ALFONSO DUMASA DE CAIMANERO JAMPAPA"/>
    <n v="1"/>
    <n v="72.809902829738618"/>
    <n v="5.0993080355133191"/>
    <n v="0.7546544739738098"/>
    <n v="1.7546544739738099"/>
    <n v="618"/>
    <n v="0"/>
    <n v="0"/>
    <n v="105"/>
    <n v="0"/>
    <n v="483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064565.547148999"/>
    <n v="89916559.638380408"/>
    <n v="0"/>
    <n v="0"/>
    <n v="110981125"/>
    <n v="0"/>
    <n v="0"/>
    <n v="0"/>
    <n v="0"/>
    <n v="0"/>
    <n v="0"/>
    <n v="0"/>
    <n v="0"/>
    <n v="0"/>
    <n v="110981125"/>
    <n v="179581.10841423948"/>
    <n v="1"/>
    <n v="0"/>
    <n v="1"/>
    <n v="1"/>
    <n v="24249724"/>
    <n v="42549886.709230073"/>
    <n v="42549887"/>
    <n v="105"/>
    <n v="1"/>
    <n v="0"/>
    <n v="8.0769230769230766"/>
    <n v="0"/>
    <n v="8.0769230769230766"/>
    <n v="4"/>
    <n v="4"/>
    <n v="6660438"/>
    <n v="49210325"/>
    <n v="160191450"/>
  </r>
  <r>
    <x v="11"/>
    <n v="4382"/>
    <x v="43"/>
    <x v="494"/>
    <x v="494"/>
    <x v="483"/>
    <n v="6343"/>
    <n v="227001018200"/>
    <s v="27001227001018200"/>
    <s v="IE ANTONIO RICAURTE"/>
    <n v="1"/>
    <n v="72.809902829738618"/>
    <n v="5.0993080355133191"/>
    <n v="0.7546544739738098"/>
    <n v="1.7546544739738099"/>
    <n v="1545"/>
    <n v="6"/>
    <n v="17"/>
    <n v="8"/>
    <n v="151"/>
    <n v="65"/>
    <n v="780"/>
    <n v="26"/>
    <n v="390"/>
    <n v="8"/>
    <n v="94"/>
    <n v="0"/>
    <n v="0"/>
    <n v="1495"/>
    <n v="6"/>
    <n v="17"/>
    <n v="8"/>
    <n v="151"/>
    <n v="49"/>
    <n v="780"/>
    <n v="0"/>
    <n v="390"/>
    <n v="0"/>
    <n v="94"/>
    <n v="0"/>
    <n v="0"/>
    <n v="92671"/>
    <n v="81839"/>
    <n v="122758"/>
    <n v="150439"/>
    <n v="114333"/>
    <n v="99892"/>
    <n v="152848"/>
    <n v="184139"/>
    <n v="27317738.239281327"/>
    <n v="168011025.96978489"/>
    <n v="20247400.148111235"/>
    <n v="0"/>
    <n v="2808608.7396198665"/>
    <n v="15950110.968991455"/>
    <n v="2145563.4163035913"/>
    <n v="0"/>
    <n v="236480447"/>
    <n v="5463547.6478562653"/>
    <n v="33602205.193956979"/>
    <n v="4049480.0296222465"/>
    <n v="0"/>
    <n v="561721.74792397337"/>
    <n v="1717704.2581990799"/>
    <n v="0"/>
    <n v="0"/>
    <n v="45394659"/>
    <n v="281875106"/>
    <n v="182443.43430420713"/>
    <n v="1"/>
    <n v="0"/>
    <n v="1"/>
    <n v="1"/>
    <n v="24249724"/>
    <n v="42549886.709230073"/>
    <n v="42549887"/>
    <n v="182"/>
    <n v="1"/>
    <n v="0"/>
    <n v="1.0769230769230769"/>
    <n v="7.4666666666666668"/>
    <n v="8.5435897435897434"/>
    <n v="4"/>
    <n v="4"/>
    <n v="6660438"/>
    <n v="49210325"/>
    <n v="331085431"/>
  </r>
  <r>
    <x v="11"/>
    <n v="3789"/>
    <x v="44"/>
    <x v="496"/>
    <x v="496"/>
    <x v="485"/>
    <n v="122936"/>
    <n v="227006000112"/>
    <s v="27006227006000112"/>
    <s v="IE SAGRADO CORAZON JESUS"/>
    <n v="1"/>
    <n v="36.444811905746178"/>
    <n v="2.5524456836362757"/>
    <n v="0.36931851163662455"/>
    <n v="1.3693185116366244"/>
    <n v="729"/>
    <n v="0"/>
    <n v="0"/>
    <n v="89"/>
    <n v="0"/>
    <n v="387"/>
    <n v="0"/>
    <n v="196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933688.111794567"/>
    <n v="79745051.457648516"/>
    <n v="11929962.964398181"/>
    <n v="0"/>
    <n v="105608703"/>
    <n v="0"/>
    <n v="0"/>
    <n v="0"/>
    <n v="0"/>
    <n v="0"/>
    <n v="0"/>
    <n v="0"/>
    <n v="0"/>
    <n v="0"/>
    <n v="105608703"/>
    <n v="144867.90534979425"/>
    <n v="1"/>
    <n v="1"/>
    <n v="1"/>
    <n v="1"/>
    <n v="24249724"/>
    <n v="33205595.975278933"/>
    <n v="33205596"/>
    <n v="89"/>
    <n v="1"/>
    <n v="0"/>
    <n v="6.8461538461538458"/>
    <n v="0"/>
    <n v="6.8461538461538458"/>
    <n v="4"/>
    <n v="4"/>
    <n v="6660438"/>
    <n v="39866034"/>
    <n v="145474737"/>
  </r>
  <r>
    <x v="11"/>
    <n v="3789"/>
    <x v="44"/>
    <x v="496"/>
    <x v="496"/>
    <x v="485"/>
    <n v="15016"/>
    <n v="227006000449"/>
    <s v="27006227006000449"/>
    <s v="IE SAN FRANCISCO"/>
    <n v="1"/>
    <n v="36.444811905746178"/>
    <n v="2.5524456836362757"/>
    <n v="0.36931851163662455"/>
    <n v="1.3693185116366244"/>
    <n v="201"/>
    <n v="0"/>
    <n v="0"/>
    <n v="12"/>
    <n v="0"/>
    <n v="102"/>
    <n v="0"/>
    <n v="68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8699.5206914023"/>
    <n v="23253274.009948965"/>
    <n v="3976654.3214660608"/>
    <n v="0"/>
    <n v="29108628"/>
    <n v="0"/>
    <n v="0"/>
    <n v="0"/>
    <n v="0"/>
    <n v="0"/>
    <n v="0"/>
    <n v="0"/>
    <n v="0"/>
    <n v="0"/>
    <n v="29108628"/>
    <n v="144819.04477611941"/>
    <n v="1"/>
    <n v="1"/>
    <n v="1"/>
    <n v="1"/>
    <n v="24249724"/>
    <n v="33205595.975278933"/>
    <n v="33205596"/>
    <n v="12"/>
    <n v="1"/>
    <n v="0"/>
    <n v="0.92307692307692313"/>
    <n v="0"/>
    <n v="0.92307692307692313"/>
    <n v="0.92307692307692313"/>
    <n v="1"/>
    <n v="6660438"/>
    <n v="39866034"/>
    <n v="68974662"/>
  </r>
  <r>
    <x v="11"/>
    <n v="3789"/>
    <x v="44"/>
    <x v="496"/>
    <x v="496"/>
    <x v="485"/>
    <n v="15610"/>
    <n v="227006000511"/>
    <s v="27006227006000511"/>
    <s v="IE CHUGANDI"/>
    <n v="1"/>
    <n v="36.444811905746178"/>
    <n v="2.5524456836362757"/>
    <n v="0.36931851163662455"/>
    <n v="1.3693185116366244"/>
    <n v="165"/>
    <n v="0"/>
    <n v="0"/>
    <n v="16"/>
    <n v="0"/>
    <n v="65"/>
    <n v="0"/>
    <n v="63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04932.694255203"/>
    <n v="17508347.489843927"/>
    <n v="4395249.5131993303"/>
    <n v="0"/>
    <n v="24408530"/>
    <n v="0"/>
    <n v="0"/>
    <n v="0"/>
    <n v="0"/>
    <n v="0"/>
    <n v="0"/>
    <n v="0"/>
    <n v="0"/>
    <n v="0"/>
    <n v="24408530"/>
    <n v="147930.48484848486"/>
    <n v="1"/>
    <n v="1"/>
    <n v="1"/>
    <n v="1"/>
    <n v="24249724"/>
    <n v="33205595.975278933"/>
    <n v="33205596"/>
    <n v="16"/>
    <n v="1"/>
    <n v="0"/>
    <n v="1.2307692307692308"/>
    <n v="0"/>
    <n v="1.2307692307692308"/>
    <n v="1.2307692307692308"/>
    <n v="2"/>
    <n v="6660438"/>
    <n v="39866034"/>
    <n v="64274564"/>
  </r>
  <r>
    <x v="11"/>
    <n v="3789"/>
    <x v="44"/>
    <x v="496"/>
    <x v="496"/>
    <x v="485"/>
    <n v="136909"/>
    <n v="227006000805"/>
    <s v="27006227006000805"/>
    <s v="CE INDÍGENA DESAIRI"/>
    <n v="1"/>
    <n v="36.444811905746178"/>
    <n v="2.5524456836362757"/>
    <n v="0.36931851163662455"/>
    <n v="1.3693185116366244"/>
    <n v="77"/>
    <n v="0"/>
    <n v="0"/>
    <n v="5"/>
    <n v="0"/>
    <n v="43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2791.46695475094"/>
    <n v="9848445.4630372096"/>
    <n v="0"/>
    <n v="0"/>
    <n v="10631237"/>
    <n v="0"/>
    <n v="0"/>
    <n v="0"/>
    <n v="0"/>
    <n v="0"/>
    <n v="0"/>
    <n v="0"/>
    <n v="0"/>
    <n v="0"/>
    <n v="10631237"/>
    <n v="138068.01298701297"/>
    <n v="1"/>
    <n v="1"/>
    <n v="1"/>
    <n v="1"/>
    <n v="24249724"/>
    <n v="33205595.975278933"/>
    <n v="33205596"/>
    <n v="5"/>
    <n v="0"/>
    <n v="1"/>
    <n v="0.38461538461538464"/>
    <n v="0"/>
    <n v="0.38461538461538464"/>
    <n v="0.38461538461538464"/>
    <n v="1"/>
    <n v="6660438"/>
    <n v="39866034"/>
    <n v="50497271"/>
  </r>
  <r>
    <x v="11"/>
    <n v="3789"/>
    <x v="44"/>
    <x v="497"/>
    <x v="497"/>
    <x v="486"/>
    <n v="6757"/>
    <n v="227025000051"/>
    <s v="27025227025000051"/>
    <s v="IE INDÍGENA PATRICIO MECHA"/>
    <n v="1"/>
    <n v="77.84921098772648"/>
    <n v="5.4522405843116077"/>
    <n v="0.80805257113876794"/>
    <n v="1.8080525711387678"/>
    <n v="532"/>
    <n v="0"/>
    <n v="0"/>
    <n v="28"/>
    <n v="0"/>
    <n v="191"/>
    <n v="0"/>
    <n v="196"/>
    <n v="0"/>
    <n v="7"/>
    <n v="0"/>
    <n v="11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88162.0892482447"/>
    <n v="69896065.137806997"/>
    <n v="1934500.5357539286"/>
    <n v="36622629.163661376"/>
    <n v="114241357"/>
    <n v="0"/>
    <n v="0"/>
    <n v="0"/>
    <n v="0"/>
    <n v="0"/>
    <n v="0"/>
    <n v="0"/>
    <n v="0"/>
    <n v="0"/>
    <n v="114241357"/>
    <n v="214739.39285714287"/>
    <n v="1"/>
    <n v="0"/>
    <n v="0"/>
    <n v="1"/>
    <n v="24249724"/>
    <n v="43844775.827605486"/>
    <n v="43844776"/>
    <n v="28"/>
    <n v="0"/>
    <n v="1"/>
    <n v="2.1538461538461537"/>
    <n v="0"/>
    <n v="2.1538461538461537"/>
    <n v="2.1538461538461537"/>
    <n v="3"/>
    <n v="19981315"/>
    <n v="63826091"/>
    <n v="178067448"/>
  </r>
  <r>
    <x v="11"/>
    <n v="3789"/>
    <x v="44"/>
    <x v="506"/>
    <x v="506"/>
    <x v="495"/>
    <n v="15020"/>
    <n v="227025000069"/>
    <s v="27430227025000069"/>
    <s v="CE BELLAVISTA BERREBERRE"/>
    <n v="1"/>
    <n v="63.212396632645458"/>
    <n v="4.4271379244479245"/>
    <n v="0.65295627406489654"/>
    <n v="1.6529562740648966"/>
    <n v="74"/>
    <n v="0"/>
    <n v="0"/>
    <n v="4"/>
    <n v="0"/>
    <n v="43"/>
    <n v="0"/>
    <n v="19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5949.79873064731"/>
    <n v="10237260.703991221"/>
    <n v="2021208.4846261705"/>
    <n v="0"/>
    <n v="13014419"/>
    <n v="0"/>
    <n v="0"/>
    <n v="0"/>
    <n v="0"/>
    <n v="0"/>
    <n v="0"/>
    <n v="0"/>
    <n v="0"/>
    <n v="0"/>
    <n v="13014419"/>
    <n v="175870.52702702704"/>
    <n v="1"/>
    <n v="0"/>
    <n v="0"/>
    <n v="1"/>
    <n v="24249724"/>
    <n v="40083733.430142105"/>
    <n v="40083733"/>
    <n v="4"/>
    <n v="1"/>
    <n v="0"/>
    <n v="0.30769230769230771"/>
    <n v="0"/>
    <n v="0.30769230769230771"/>
    <n v="0.30769230769230771"/>
    <n v="1"/>
    <n v="6660438"/>
    <n v="46744171"/>
    <n v="59758590"/>
  </r>
  <r>
    <x v="11"/>
    <n v="3789"/>
    <x v="44"/>
    <x v="497"/>
    <x v="497"/>
    <x v="486"/>
    <n v="6780"/>
    <n v="227025000361"/>
    <s v="27025227025000361"/>
    <s v="CE HERMANO ANSELMO MOLANO"/>
    <n v="1"/>
    <n v="77.84921098772648"/>
    <n v="5.4522405843116077"/>
    <n v="0.80805257113876794"/>
    <n v="1.8080525711387678"/>
    <n v="176"/>
    <n v="0"/>
    <n v="0"/>
    <n v="11"/>
    <n v="0"/>
    <n v="113"/>
    <n v="0"/>
    <n v="4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73920.8207760961"/>
    <n v="28716988.002354812"/>
    <n v="1658143.3163605104"/>
    <n v="0"/>
    <n v="32649052"/>
    <n v="0"/>
    <n v="0"/>
    <n v="0"/>
    <n v="0"/>
    <n v="0"/>
    <n v="0"/>
    <n v="0"/>
    <n v="0"/>
    <n v="0"/>
    <n v="32649052"/>
    <n v="185505.97727272726"/>
    <n v="1"/>
    <n v="0"/>
    <n v="0"/>
    <n v="1"/>
    <n v="24249724"/>
    <n v="43844775.827605486"/>
    <n v="43844776"/>
    <n v="11"/>
    <n v="1"/>
    <n v="0"/>
    <n v="0.84615384615384615"/>
    <n v="0"/>
    <n v="0.84615384615384615"/>
    <n v="0.84615384615384615"/>
    <n v="1"/>
    <n v="6660438"/>
    <n v="50505214"/>
    <n v="83154266"/>
  </r>
  <r>
    <x v="11"/>
    <n v="3789"/>
    <x v="44"/>
    <x v="497"/>
    <x v="497"/>
    <x v="486"/>
    <n v="6756"/>
    <n v="227025000441"/>
    <s v="27025227025000441"/>
    <s v="IE FELIPE ABADIA MORENO"/>
    <n v="1"/>
    <n v="77.84921098772648"/>
    <n v="5.4522405843116077"/>
    <n v="0.80805257113876794"/>
    <n v="1.8080525711387678"/>
    <n v="391"/>
    <n v="19"/>
    <n v="0"/>
    <n v="35"/>
    <n v="0"/>
    <n v="197"/>
    <n v="0"/>
    <n v="101"/>
    <n v="0"/>
    <n v="0"/>
    <n v="0"/>
    <n v="39"/>
    <n v="0"/>
    <n v="230"/>
    <n v="0"/>
    <n v="0"/>
    <n v="10"/>
    <n v="0"/>
    <n v="90"/>
    <n v="0"/>
    <n v="91"/>
    <n v="0"/>
    <n v="0"/>
    <n v="0"/>
    <n v="39"/>
    <n v="0"/>
    <n v="92671"/>
    <n v="81839"/>
    <n v="122758"/>
    <n v="150439"/>
    <n v="114333"/>
    <n v="99892"/>
    <n v="152848"/>
    <n v="184139"/>
    <n v="0"/>
    <n v="0"/>
    <n v="0"/>
    <n v="0"/>
    <n v="11162884.029264472"/>
    <n v="53821776.255985752"/>
    <n v="0"/>
    <n v="12984386.703479942"/>
    <n v="77969047"/>
    <n v="0"/>
    <n v="0"/>
    <n v="0"/>
    <n v="0"/>
    <n v="413440.14923201746"/>
    <n v="6538081.545190216"/>
    <n v="0"/>
    <n v="2596877.3406959884"/>
    <n v="9548399"/>
    <n v="87517446"/>
    <n v="223829.78516624041"/>
    <n v="1"/>
    <n v="0"/>
    <n v="0"/>
    <n v="1"/>
    <n v="24249724"/>
    <n v="43844775.827605486"/>
    <n v="43844776"/>
    <n v="54"/>
    <n v="1"/>
    <n v="0"/>
    <n v="4.1538461538461542"/>
    <n v="0"/>
    <n v="4.1538461538461542"/>
    <n v="4"/>
    <n v="4"/>
    <n v="6660438"/>
    <n v="50505214"/>
    <n v="138022660"/>
  </r>
  <r>
    <x v="11"/>
    <n v="3789"/>
    <x v="44"/>
    <x v="497"/>
    <x v="497"/>
    <x v="486"/>
    <n v="143387"/>
    <n v="227025000514"/>
    <s v="27025227025000514"/>
    <s v="IE INDÍGENA FLORESMIRO DOGIRAMA"/>
    <n v="1"/>
    <n v="77.84921098772648"/>
    <n v="5.4522405843116077"/>
    <n v="0.80805257113876794"/>
    <n v="1.8080525711387678"/>
    <n v="881"/>
    <n v="0"/>
    <n v="0"/>
    <n v="102"/>
    <n v="0"/>
    <n v="405"/>
    <n v="0"/>
    <n v="306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085447.610832892"/>
    <n v="128413701.06713378"/>
    <n v="18792290.91875245"/>
    <n v="0"/>
    <n v="168291440"/>
    <n v="0"/>
    <n v="0"/>
    <n v="0"/>
    <n v="0"/>
    <n v="0"/>
    <n v="0"/>
    <n v="0"/>
    <n v="0"/>
    <n v="0"/>
    <n v="168291440"/>
    <n v="191023.20090805902"/>
    <n v="1"/>
    <n v="0"/>
    <n v="0"/>
    <n v="1"/>
    <n v="24249724"/>
    <n v="43844775.827605486"/>
    <n v="43844776"/>
    <n v="102"/>
    <n v="1"/>
    <n v="0"/>
    <n v="7.8461538461538458"/>
    <n v="0"/>
    <n v="7.8461538461538458"/>
    <n v="4"/>
    <n v="4"/>
    <n v="6660438"/>
    <n v="50505214"/>
    <n v="218796654"/>
  </r>
  <r>
    <x v="11"/>
    <n v="3789"/>
    <x v="44"/>
    <x v="497"/>
    <x v="497"/>
    <x v="486"/>
    <n v="170617"/>
    <n v="227025000522"/>
    <s v="27025227025000522"/>
    <s v="CE INDIGENA DE BELLA LUZ"/>
    <n v="1"/>
    <n v="77.84921098772648"/>
    <n v="5.4522405843116077"/>
    <n v="0.80805257113876794"/>
    <n v="1.8080525711387678"/>
    <n v="161"/>
    <n v="0"/>
    <n v="0"/>
    <n v="18"/>
    <n v="0"/>
    <n v="67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20961.3430881575"/>
    <n v="25827228.203375712"/>
    <n v="0"/>
    <n v="0"/>
    <n v="29548190"/>
    <n v="0"/>
    <n v="0"/>
    <n v="0"/>
    <n v="0"/>
    <n v="0"/>
    <n v="0"/>
    <n v="0"/>
    <n v="0"/>
    <n v="0"/>
    <n v="29548190"/>
    <n v="183529.13043478262"/>
    <n v="1"/>
    <n v="0"/>
    <n v="0"/>
    <n v="1"/>
    <n v="24249724"/>
    <n v="43844775.827605486"/>
    <n v="43844776"/>
    <n v="18"/>
    <n v="0"/>
    <n v="1"/>
    <n v="1.3846153846153846"/>
    <n v="0"/>
    <n v="1.3846153846153846"/>
    <n v="1.3846153846153846"/>
    <n v="2"/>
    <n v="13320876"/>
    <n v="57165652"/>
    <n v="86713842"/>
  </r>
  <r>
    <x v="11"/>
    <n v="3789"/>
    <x v="44"/>
    <x v="497"/>
    <x v="497"/>
    <x v="486"/>
    <n v="6750"/>
    <n v="227025000689"/>
    <s v="27025227025000689"/>
    <s v="IE INDÍGENA LA PLAYITA"/>
    <n v="1"/>
    <n v="77.84921098772648"/>
    <n v="5.4522405843116077"/>
    <n v="0.80805257113876794"/>
    <n v="1.8080525711387678"/>
    <n v="947"/>
    <n v="0"/>
    <n v="0"/>
    <n v="72"/>
    <n v="0"/>
    <n v="396"/>
    <n v="0"/>
    <n v="338"/>
    <n v="0"/>
    <n v="1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883845.37235263"/>
    <n v="132567730.77816625"/>
    <n v="38966367.934471995"/>
    <n v="0"/>
    <n v="186417944"/>
    <n v="0"/>
    <n v="0"/>
    <n v="0"/>
    <n v="0"/>
    <n v="0"/>
    <n v="0"/>
    <n v="0"/>
    <n v="0"/>
    <n v="0"/>
    <n v="186417944"/>
    <n v="196851.04963041181"/>
    <n v="1"/>
    <n v="0"/>
    <n v="0"/>
    <n v="1"/>
    <n v="24249724"/>
    <n v="43844775.827605486"/>
    <n v="43844776"/>
    <n v="72"/>
    <n v="1"/>
    <n v="0"/>
    <n v="5.5384615384615383"/>
    <n v="0"/>
    <n v="5.5384615384615383"/>
    <n v="4"/>
    <n v="4"/>
    <n v="6660438"/>
    <n v="50505214"/>
    <n v="236923158"/>
  </r>
  <r>
    <x v="11"/>
    <n v="3789"/>
    <x v="44"/>
    <x v="497"/>
    <x v="497"/>
    <x v="486"/>
    <n v="160757"/>
    <n v="227025000867"/>
    <s v="27025227025000867"/>
    <s v="CE INDÍGENA ROBUSTIANO HÁCHITO PEDROZA"/>
    <n v="1"/>
    <n v="77.84921098772648"/>
    <n v="5.4522405843116077"/>
    <n v="0.80805257113876794"/>
    <n v="1.8080525711387678"/>
    <n v="242"/>
    <n v="0"/>
    <n v="0"/>
    <n v="15"/>
    <n v="0"/>
    <n v="117"/>
    <n v="0"/>
    <n v="94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00801.1192401312"/>
    <n v="38108707.349036887"/>
    <n v="4421715.5102946945"/>
    <n v="0"/>
    <n v="45631224"/>
    <n v="0"/>
    <n v="0"/>
    <n v="0"/>
    <n v="0"/>
    <n v="0"/>
    <n v="0"/>
    <n v="0"/>
    <n v="0"/>
    <n v="0"/>
    <n v="45631224"/>
    <n v="188558.77685950414"/>
    <n v="1"/>
    <n v="0"/>
    <n v="0"/>
    <n v="1"/>
    <n v="24249724"/>
    <n v="43844775.827605486"/>
    <n v="43844776"/>
    <n v="15"/>
    <n v="1"/>
    <n v="0"/>
    <n v="1.1538461538461537"/>
    <n v="0"/>
    <n v="1.1538461538461537"/>
    <n v="1.1538461538461537"/>
    <n v="2"/>
    <n v="6660438"/>
    <n v="50505214"/>
    <n v="96136438"/>
  </r>
  <r>
    <x v="11"/>
    <n v="3789"/>
    <x v="44"/>
    <x v="497"/>
    <x v="497"/>
    <x v="486"/>
    <n v="6749"/>
    <n v="227025000891"/>
    <s v="27025227025000891"/>
    <s v="IE INDÍGENA DE PUERTO ALEGRE NAUCA"/>
    <n v="1"/>
    <n v="77.84921098772648"/>
    <n v="5.4522405843116077"/>
    <n v="0.80805257113876794"/>
    <n v="1.8080525711387678"/>
    <n v="453"/>
    <n v="0"/>
    <n v="0"/>
    <n v="39"/>
    <n v="0"/>
    <n v="136"/>
    <n v="0"/>
    <n v="160"/>
    <n v="0"/>
    <n v="1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62082.9100243412"/>
    <n v="53460556.281113364"/>
    <n v="32610151.888423368"/>
    <n v="0"/>
    <n v="94132791"/>
    <n v="0"/>
    <n v="0"/>
    <n v="0"/>
    <n v="0"/>
    <n v="0"/>
    <n v="0"/>
    <n v="0"/>
    <n v="0"/>
    <n v="0"/>
    <n v="94132791"/>
    <n v="207798.65562913907"/>
    <n v="1"/>
    <n v="0"/>
    <n v="0"/>
    <n v="1"/>
    <n v="24249724"/>
    <n v="43844775.827605486"/>
    <n v="43844776"/>
    <n v="39"/>
    <n v="1"/>
    <n v="0"/>
    <n v="3"/>
    <n v="0"/>
    <n v="3"/>
    <n v="3"/>
    <n v="3"/>
    <n v="6660438"/>
    <n v="50505214"/>
    <n v="144638005"/>
  </r>
  <r>
    <x v="11"/>
    <n v="3789"/>
    <x v="44"/>
    <x v="497"/>
    <x v="497"/>
    <x v="486"/>
    <n v="141615"/>
    <n v="227025000930"/>
    <s v="27025227025000930"/>
    <s v="IE INDÍGENA NUNCIDÓ"/>
    <n v="1"/>
    <n v="77.84921098772648"/>
    <n v="5.4522405843116077"/>
    <n v="0.80805257113876794"/>
    <n v="1.8080525711387678"/>
    <n v="878"/>
    <n v="0"/>
    <n v="0"/>
    <n v="47"/>
    <n v="0"/>
    <n v="382"/>
    <n v="0"/>
    <n v="270"/>
    <n v="0"/>
    <n v="17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715843.5069524106"/>
    <n v="117757711.80839835"/>
    <n v="49467942.271421894"/>
    <n v="0"/>
    <n v="176941498"/>
    <n v="0"/>
    <n v="0"/>
    <n v="0"/>
    <n v="0"/>
    <n v="0"/>
    <n v="0"/>
    <n v="0"/>
    <n v="0"/>
    <n v="0"/>
    <n v="176941498"/>
    <n v="201527.90205011389"/>
    <n v="1"/>
    <n v="0"/>
    <n v="0"/>
    <n v="1"/>
    <n v="24249724"/>
    <n v="43844775.827605486"/>
    <n v="43844776"/>
    <n v="47"/>
    <n v="0"/>
    <n v="1"/>
    <n v="3.6153846153846154"/>
    <n v="0"/>
    <n v="3.6153846153846154"/>
    <n v="3.6153846153846154"/>
    <n v="4"/>
    <n v="26641753"/>
    <n v="70486529"/>
    <n v="247428027"/>
  </r>
  <r>
    <x v="11"/>
    <n v="3789"/>
    <x v="44"/>
    <x v="497"/>
    <x v="497"/>
    <x v="486"/>
    <n v="136910"/>
    <n v="227025001022"/>
    <s v="27025227025001022"/>
    <s v="IE INDÍGENA DE VACAL"/>
    <n v="1"/>
    <n v="77.84921098772648"/>
    <n v="5.4522405843116077"/>
    <n v="0.80805257113876794"/>
    <n v="1.8080525711387678"/>
    <n v="709"/>
    <n v="0"/>
    <n v="0"/>
    <n v="65"/>
    <n v="0"/>
    <n v="282"/>
    <n v="0"/>
    <n v="268"/>
    <n v="0"/>
    <n v="9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436804.850040568"/>
    <n v="99335493.089906588"/>
    <n v="25977578.622981329"/>
    <n v="0"/>
    <n v="138749877"/>
    <n v="0"/>
    <n v="0"/>
    <n v="0"/>
    <n v="0"/>
    <n v="0"/>
    <n v="0"/>
    <n v="0"/>
    <n v="0"/>
    <n v="0"/>
    <n v="138749877"/>
    <n v="195697.99294781382"/>
    <n v="1"/>
    <n v="0"/>
    <n v="0"/>
    <n v="1"/>
    <n v="24249724"/>
    <n v="43844775.827605486"/>
    <n v="43844776"/>
    <n v="65"/>
    <n v="1"/>
    <n v="0"/>
    <n v="5"/>
    <n v="0"/>
    <n v="5"/>
    <n v="4"/>
    <n v="4"/>
    <n v="6660438"/>
    <n v="50505214"/>
    <n v="189255091"/>
  </r>
  <r>
    <x v="11"/>
    <n v="3789"/>
    <x v="44"/>
    <x v="497"/>
    <x v="497"/>
    <x v="486"/>
    <n v="136929"/>
    <n v="227025001065"/>
    <s v="27025227025001065"/>
    <s v="IE INDÍGENA EUCICIO ISARAMA"/>
    <n v="1"/>
    <n v="77.84921098772648"/>
    <n v="5.4522405843116077"/>
    <n v="0.80805257113876794"/>
    <n v="1.8080525711387678"/>
    <n v="944"/>
    <n v="0"/>
    <n v="0"/>
    <n v="81"/>
    <n v="0"/>
    <n v="485"/>
    <n v="0"/>
    <n v="287"/>
    <n v="0"/>
    <n v="9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744326.043896709"/>
    <n v="139430910.30074161"/>
    <n v="25148506.964801073"/>
    <n v="0"/>
    <n v="181323743"/>
    <n v="0"/>
    <n v="0"/>
    <n v="0"/>
    <n v="0"/>
    <n v="0"/>
    <n v="0"/>
    <n v="0"/>
    <n v="0"/>
    <n v="0"/>
    <n v="181323743"/>
    <n v="192080.23622881356"/>
    <n v="1"/>
    <n v="0"/>
    <n v="0"/>
    <n v="1"/>
    <n v="24249724"/>
    <n v="43844775.827605486"/>
    <n v="43844776"/>
    <n v="81"/>
    <n v="1"/>
    <n v="0"/>
    <n v="6.2307692307692308"/>
    <n v="0"/>
    <n v="6.2307692307692308"/>
    <n v="4"/>
    <n v="4"/>
    <n v="6660438"/>
    <n v="50505214"/>
    <n v="231828957"/>
  </r>
  <r>
    <x v="11"/>
    <n v="3789"/>
    <x v="44"/>
    <x v="497"/>
    <x v="497"/>
    <x v="486"/>
    <n v="141616"/>
    <n v="227025001219"/>
    <s v="27025227025001219"/>
    <s v="IE INDÍGENA KATIO BERNARDO ARCE - CEIKABAL"/>
    <n v="1"/>
    <n v="77.84921098772648"/>
    <n v="5.4522405843116077"/>
    <n v="0.80805257113876794"/>
    <n v="1.8080525711387678"/>
    <n v="321"/>
    <n v="0"/>
    <n v="0"/>
    <n v="6"/>
    <n v="0"/>
    <n v="131"/>
    <n v="0"/>
    <n v="116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40320.4476960525"/>
    <n v="44610666.89673987"/>
    <n v="18792290.91875245"/>
    <n v="0"/>
    <n v="64643278"/>
    <n v="0"/>
    <n v="0"/>
    <n v="0"/>
    <n v="0"/>
    <n v="0"/>
    <n v="0"/>
    <n v="0"/>
    <n v="0"/>
    <n v="0"/>
    <n v="64643278"/>
    <n v="201380.92834890966"/>
    <n v="1"/>
    <n v="0"/>
    <n v="0"/>
    <n v="1"/>
    <n v="24249724"/>
    <n v="43844775.827605486"/>
    <n v="43844776"/>
    <n v="6"/>
    <n v="1"/>
    <n v="0"/>
    <n v="0.46153846153846156"/>
    <n v="0"/>
    <n v="0.46153846153846156"/>
    <n v="0.46153846153846156"/>
    <n v="1"/>
    <n v="6660438"/>
    <n v="50505214"/>
    <n v="115148492"/>
  </r>
  <r>
    <x v="11"/>
    <n v="3789"/>
    <x v="44"/>
    <x v="497"/>
    <x v="497"/>
    <x v="486"/>
    <n v="6758"/>
    <n v="227025001341"/>
    <s v="27025227025001341"/>
    <s v="IE MISAEL SOTO CORDOBA"/>
    <n v="1"/>
    <n v="77.84921098772648"/>
    <n v="5.4522405843116077"/>
    <n v="0.80805257113876794"/>
    <n v="1.8080525711387678"/>
    <n v="252"/>
    <n v="0"/>
    <n v="0"/>
    <n v="12"/>
    <n v="0"/>
    <n v="169"/>
    <n v="0"/>
    <n v="56"/>
    <n v="0"/>
    <n v="0"/>
    <n v="0"/>
    <n v="1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0640.895392105"/>
    <n v="40637247.173143603"/>
    <n v="0"/>
    <n v="4993994.8859538231"/>
    <n v="48111883"/>
    <n v="0"/>
    <n v="0"/>
    <n v="0"/>
    <n v="0"/>
    <n v="0"/>
    <n v="0"/>
    <n v="0"/>
    <n v="0"/>
    <n v="0"/>
    <n v="48111883"/>
    <n v="190920.17063492062"/>
    <n v="1"/>
    <n v="0"/>
    <n v="0"/>
    <n v="1"/>
    <n v="24249724"/>
    <n v="43844775.827605486"/>
    <n v="43844776"/>
    <n v="12"/>
    <n v="1"/>
    <n v="0"/>
    <n v="0.92307692307692313"/>
    <n v="0"/>
    <n v="0.92307692307692313"/>
    <n v="0.92307692307692313"/>
    <n v="1"/>
    <n v="6660438"/>
    <n v="50505214"/>
    <n v="98617097"/>
  </r>
  <r>
    <x v="11"/>
    <n v="3789"/>
    <x v="44"/>
    <x v="497"/>
    <x v="497"/>
    <x v="486"/>
    <n v="136928"/>
    <n v="227025080171"/>
    <s v="27025227025080171"/>
    <s v="IE INDÍGENA JUAN ANTONIO CHAMORRO"/>
    <n v="1"/>
    <n v="77.84921098772648"/>
    <n v="5.4522405843116077"/>
    <n v="0.80805257113876794"/>
    <n v="1.8080525711387678"/>
    <n v="750"/>
    <n v="0"/>
    <n v="0"/>
    <n v="10"/>
    <n v="0"/>
    <n v="283"/>
    <n v="0"/>
    <n v="315"/>
    <n v="0"/>
    <n v="1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67200.7461600874"/>
    <n v="108004772.48684388"/>
    <n v="39242725.153865412"/>
    <n v="0"/>
    <n v="149314698"/>
    <n v="0"/>
    <n v="0"/>
    <n v="0"/>
    <n v="0"/>
    <n v="0"/>
    <n v="0"/>
    <n v="0"/>
    <n v="0"/>
    <n v="0"/>
    <n v="149314698"/>
    <n v="199086.264"/>
    <n v="1"/>
    <n v="0"/>
    <n v="0"/>
    <n v="1"/>
    <n v="24249724"/>
    <n v="43844775.827605486"/>
    <n v="43844776"/>
    <n v="10"/>
    <n v="1"/>
    <n v="0"/>
    <n v="0.76923076923076927"/>
    <n v="0"/>
    <n v="0.76923076923076927"/>
    <n v="0.76923076923076927"/>
    <n v="1"/>
    <n v="6660438"/>
    <n v="50505214"/>
    <n v="199819912"/>
  </r>
  <r>
    <x v="11"/>
    <n v="3789"/>
    <x v="44"/>
    <x v="497"/>
    <x v="497"/>
    <x v="486"/>
    <n v="144511"/>
    <n v="227025080704"/>
    <s v="27025227025080704"/>
    <s v="CE INDÍGENA MAXIMILIANO ROJAS ISARAMA"/>
    <n v="1"/>
    <n v="77.84921098772648"/>
    <n v="5.4522405843116077"/>
    <n v="0.80805257113876794"/>
    <n v="1.8080525711387678"/>
    <n v="339"/>
    <n v="0"/>
    <n v="0"/>
    <n v="17"/>
    <n v="0"/>
    <n v="116"/>
    <n v="0"/>
    <n v="129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14241.2684721486"/>
    <n v="44249446.921867482"/>
    <n v="21279505.893293217"/>
    <n v="0"/>
    <n v="69043194"/>
    <n v="0"/>
    <n v="0"/>
    <n v="0"/>
    <n v="0"/>
    <n v="0"/>
    <n v="0"/>
    <n v="0"/>
    <n v="0"/>
    <n v="0"/>
    <n v="69043194"/>
    <n v="203667.23893805311"/>
    <n v="1"/>
    <n v="0"/>
    <n v="0"/>
    <n v="1"/>
    <n v="24249724"/>
    <n v="43844775.827605486"/>
    <n v="43844776"/>
    <n v="17"/>
    <n v="1"/>
    <n v="0"/>
    <n v="1.3076923076923077"/>
    <n v="0"/>
    <n v="1.3076923076923077"/>
    <n v="1.3076923076923077"/>
    <n v="2"/>
    <n v="6660438"/>
    <n v="50505214"/>
    <n v="119548408"/>
  </r>
  <r>
    <x v="11"/>
    <n v="3789"/>
    <x v="44"/>
    <x v="497"/>
    <x v="497"/>
    <x v="486"/>
    <n v="167697"/>
    <n v="227025080755"/>
    <s v="27025227025080755"/>
    <s v="CE INDIGENA CARLOS QUEGARAMA"/>
    <n v="1"/>
    <n v="77.84921098772648"/>
    <n v="5.4522405843116077"/>
    <n v="0.80805257113876794"/>
    <n v="1.8080525711387678"/>
    <n v="193"/>
    <n v="0"/>
    <n v="0"/>
    <n v="22"/>
    <n v="0"/>
    <n v="129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47841.6415521922"/>
    <n v="30884307.85158914"/>
    <n v="0"/>
    <n v="0"/>
    <n v="35432149"/>
    <n v="0"/>
    <n v="0"/>
    <n v="0"/>
    <n v="0"/>
    <n v="0"/>
    <n v="0"/>
    <n v="0"/>
    <n v="0"/>
    <n v="0"/>
    <n v="35432149"/>
    <n v="183586.26424870465"/>
    <n v="1"/>
    <n v="0"/>
    <n v="0"/>
    <n v="1"/>
    <n v="24249724"/>
    <n v="43844775.827605486"/>
    <n v="43844776"/>
    <n v="22"/>
    <n v="0"/>
    <n v="1"/>
    <n v="1.6923076923076923"/>
    <n v="0"/>
    <n v="1.6923076923076923"/>
    <n v="1.6923076923076923"/>
    <n v="2"/>
    <n v="13320876"/>
    <n v="57165652"/>
    <n v="92597801"/>
  </r>
  <r>
    <x v="11"/>
    <n v="3789"/>
    <x v="44"/>
    <x v="498"/>
    <x v="498"/>
    <x v="487"/>
    <n v="15161"/>
    <n v="227073000020"/>
    <s v="27073227073000020"/>
    <s v="IE INDÍGENA VIVICORA"/>
    <n v="1"/>
    <n v="70.520231213872833"/>
    <n v="4.93894879294196"/>
    <n v="0.73039239203979567"/>
    <n v="1.7303923920397957"/>
    <n v="975"/>
    <n v="0"/>
    <n v="0"/>
    <n v="84"/>
    <n v="0"/>
    <n v="438"/>
    <n v="0"/>
    <n v="343"/>
    <n v="0"/>
    <n v="1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618640.08216322"/>
    <n v="134997690.68082428"/>
    <n v="29093571.797234856"/>
    <n v="0"/>
    <n v="180709903"/>
    <n v="0"/>
    <n v="0"/>
    <n v="0"/>
    <n v="0"/>
    <n v="0"/>
    <n v="0"/>
    <n v="0"/>
    <n v="0"/>
    <n v="0"/>
    <n v="180709903"/>
    <n v="185343.49025641027"/>
    <n v="1"/>
    <n v="0"/>
    <n v="1"/>
    <n v="1"/>
    <n v="24249724"/>
    <n v="41961537.918664843"/>
    <n v="41961538"/>
    <n v="84"/>
    <n v="1"/>
    <n v="0"/>
    <n v="6.4615384615384617"/>
    <n v="0"/>
    <n v="6.4615384615384617"/>
    <n v="4"/>
    <n v="4"/>
    <n v="6660438"/>
    <n v="48621976"/>
    <n v="229331879"/>
  </r>
  <r>
    <x v="11"/>
    <n v="3789"/>
    <x v="44"/>
    <x v="498"/>
    <x v="498"/>
    <x v="487"/>
    <n v="154136"/>
    <n v="227073000071"/>
    <s v="27073227073000071"/>
    <s v="CE INDÍGENA HIPOLITO BITUCAY"/>
    <n v="1"/>
    <n v="70.520231213872833"/>
    <n v="4.93894879294196"/>
    <n v="0.73039239203979567"/>
    <n v="1.7303923920397957"/>
    <n v="521"/>
    <n v="0"/>
    <n v="0"/>
    <n v="40"/>
    <n v="0"/>
    <n v="286"/>
    <n v="0"/>
    <n v="1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913638.134363438"/>
    <n v="83141983.633132488"/>
    <n v="0"/>
    <n v="0"/>
    <n v="91055622"/>
    <n v="0"/>
    <n v="0"/>
    <n v="0"/>
    <n v="0"/>
    <n v="0"/>
    <n v="0"/>
    <n v="0"/>
    <n v="0"/>
    <n v="0"/>
    <n v="91055622"/>
    <n v="174770.86756238004"/>
    <n v="1"/>
    <n v="0"/>
    <n v="1"/>
    <n v="1"/>
    <n v="24249724"/>
    <n v="41961537.918664843"/>
    <n v="41961538"/>
    <n v="40"/>
    <n v="1"/>
    <n v="0"/>
    <n v="3.0769230769230771"/>
    <n v="0"/>
    <n v="3.0769230769230771"/>
    <n v="3.0769230769230771"/>
    <n v="4"/>
    <n v="6660438"/>
    <n v="48621976"/>
    <n v="139677598"/>
  </r>
  <r>
    <x v="11"/>
    <n v="3789"/>
    <x v="44"/>
    <x v="498"/>
    <x v="498"/>
    <x v="487"/>
    <n v="144410"/>
    <n v="227073000127"/>
    <s v="27073227073000127"/>
    <s v="CE INDÍGENA MINDALECIO CAMPAÑA"/>
    <n v="1"/>
    <n v="70.520231213872833"/>
    <n v="4.93894879294196"/>
    <n v="0.73039239203979567"/>
    <n v="1.7303923920397957"/>
    <n v="337"/>
    <n v="0"/>
    <n v="0"/>
    <n v="49"/>
    <n v="0"/>
    <n v="152"/>
    <n v="0"/>
    <n v="1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694206.7145952117"/>
    <n v="49781478.765784107"/>
    <n v="0"/>
    <n v="0"/>
    <n v="59475685"/>
    <n v="0"/>
    <n v="0"/>
    <n v="0"/>
    <n v="0"/>
    <n v="0"/>
    <n v="0"/>
    <n v="0"/>
    <n v="0"/>
    <n v="0"/>
    <n v="59475685"/>
    <n v="176485.7121661721"/>
    <n v="1"/>
    <n v="0"/>
    <n v="1"/>
    <n v="1"/>
    <n v="24249724"/>
    <n v="41961537.918664843"/>
    <n v="41961538"/>
    <n v="49"/>
    <n v="1"/>
    <n v="0"/>
    <n v="3.7692307692307692"/>
    <n v="0"/>
    <n v="3.7692307692307692"/>
    <n v="3.7692307692307692"/>
    <n v="4"/>
    <n v="6660438"/>
    <n v="48621976"/>
    <n v="108097661"/>
  </r>
  <r>
    <x v="11"/>
    <n v="3789"/>
    <x v="44"/>
    <x v="498"/>
    <x v="498"/>
    <x v="487"/>
    <n v="6755"/>
    <n v="227073000194"/>
    <s v="27073227073000194"/>
    <s v="CE INDÍGENA DE CASCAJERO"/>
    <n v="1"/>
    <n v="70.520231213872833"/>
    <n v="4.93894879294196"/>
    <n v="0.73039239203979567"/>
    <n v="1.7303923920397957"/>
    <n v="454"/>
    <n v="0"/>
    <n v="0"/>
    <n v="35"/>
    <n v="0"/>
    <n v="282"/>
    <n v="0"/>
    <n v="1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924433.3675680086"/>
    <n v="72425137.509942859"/>
    <n v="0"/>
    <n v="0"/>
    <n v="79349571"/>
    <n v="0"/>
    <n v="0"/>
    <n v="0"/>
    <n v="0"/>
    <n v="0"/>
    <n v="0"/>
    <n v="0"/>
    <n v="0"/>
    <n v="0"/>
    <n v="79349571"/>
    <n v="174778.79074889867"/>
    <n v="1"/>
    <n v="0"/>
    <n v="1"/>
    <n v="1"/>
    <n v="24249724"/>
    <n v="41961537.918664843"/>
    <n v="41961538"/>
    <n v="35"/>
    <n v="1"/>
    <n v="0"/>
    <n v="2.6923076923076925"/>
    <n v="0"/>
    <n v="2.6923076923076925"/>
    <n v="2.6923076923076925"/>
    <n v="3"/>
    <n v="6660438"/>
    <n v="48621976"/>
    <n v="127971547"/>
  </r>
  <r>
    <x v="11"/>
    <n v="3789"/>
    <x v="44"/>
    <x v="498"/>
    <x v="498"/>
    <x v="487"/>
    <n v="33036"/>
    <n v="227073000241"/>
    <s v="27073227073000241"/>
    <s v="IE INDÍGENA LUIS ENRIQUE ARCE DE AGUASAL"/>
    <n v="1"/>
    <n v="70.520231213872833"/>
    <n v="4.93894879294196"/>
    <n v="0.73039239203979567"/>
    <n v="1.7303923920397957"/>
    <n v="1520"/>
    <n v="0"/>
    <n v="0"/>
    <n v="156"/>
    <n v="0"/>
    <n v="627"/>
    <n v="0"/>
    <n v="496"/>
    <n v="0"/>
    <n v="2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863188.724017408"/>
    <n v="194113196.71519288"/>
    <n v="63741370.937578186"/>
    <n v="0"/>
    <n v="288717756"/>
    <n v="0"/>
    <n v="0"/>
    <n v="0"/>
    <n v="0"/>
    <n v="0"/>
    <n v="0"/>
    <n v="0"/>
    <n v="0"/>
    <n v="0"/>
    <n v="288717756"/>
    <n v="189945.89210526316"/>
    <n v="1"/>
    <n v="0"/>
    <n v="1"/>
    <n v="1"/>
    <n v="24249724"/>
    <n v="41961537.918664843"/>
    <n v="41961538"/>
    <n v="156"/>
    <n v="1"/>
    <n v="0"/>
    <n v="12"/>
    <n v="0"/>
    <n v="12"/>
    <n v="4"/>
    <n v="4"/>
    <n v="6660438"/>
    <n v="48621976"/>
    <n v="337339732"/>
  </r>
  <r>
    <x v="11"/>
    <n v="3789"/>
    <x v="44"/>
    <x v="498"/>
    <x v="498"/>
    <x v="487"/>
    <n v="15162"/>
    <n v="227073000411"/>
    <s v="27073227073000411"/>
    <s v="IE SAN ISIDRO"/>
    <n v="1"/>
    <n v="70.520231213872833"/>
    <n v="4.93894879294196"/>
    <n v="0.73039239203979567"/>
    <n v="1.7303923920397957"/>
    <n v="246"/>
    <n v="0"/>
    <n v="0"/>
    <n v="20"/>
    <n v="0"/>
    <n v="139"/>
    <n v="0"/>
    <n v="72"/>
    <n v="0"/>
    <n v="0"/>
    <n v="0"/>
    <n v="1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56819.067181719"/>
    <n v="36471847.290209889"/>
    <n v="0"/>
    <n v="4779490.8701672386"/>
    <n v="45208157"/>
    <n v="0"/>
    <n v="0"/>
    <n v="0"/>
    <n v="0"/>
    <n v="0"/>
    <n v="0"/>
    <n v="0"/>
    <n v="0"/>
    <n v="0"/>
    <n v="45208157"/>
    <n v="183772.99593495936"/>
    <n v="1"/>
    <n v="0"/>
    <n v="1"/>
    <n v="1"/>
    <n v="24249724"/>
    <n v="41961537.918664843"/>
    <n v="41961538"/>
    <n v="20"/>
    <n v="1"/>
    <n v="0"/>
    <n v="1.5384615384615385"/>
    <n v="0"/>
    <n v="1.5384615384615385"/>
    <n v="1.5384615384615385"/>
    <n v="2"/>
    <n v="6660438"/>
    <n v="48621976"/>
    <n v="93830133"/>
  </r>
  <r>
    <x v="11"/>
    <n v="3789"/>
    <x v="44"/>
    <x v="498"/>
    <x v="498"/>
    <x v="487"/>
    <n v="15021"/>
    <n v="227073002012"/>
    <s v="27073227073002012"/>
    <s v="IE INDÍGENA DE PESCADITO"/>
    <n v="1"/>
    <n v="70.520231213872833"/>
    <n v="4.93894879294196"/>
    <n v="0.73039239203979567"/>
    <n v="1.7303923920397957"/>
    <n v="971"/>
    <n v="0"/>
    <n v="0"/>
    <n v="91"/>
    <n v="0"/>
    <n v="401"/>
    <n v="0"/>
    <n v="258"/>
    <n v="0"/>
    <n v="2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003526.755676821"/>
    <n v="113909703.14809628"/>
    <n v="58451630.610808209"/>
    <n v="0"/>
    <n v="190364861"/>
    <n v="0"/>
    <n v="0"/>
    <n v="0"/>
    <n v="0"/>
    <n v="0"/>
    <n v="0"/>
    <n v="0"/>
    <n v="0"/>
    <n v="0"/>
    <n v="190364861"/>
    <n v="196050.32028836251"/>
    <n v="1"/>
    <n v="0"/>
    <n v="1"/>
    <n v="1"/>
    <n v="24249724"/>
    <n v="41961537.918664843"/>
    <n v="41961538"/>
    <n v="91"/>
    <n v="1"/>
    <n v="0"/>
    <n v="7"/>
    <n v="0"/>
    <n v="7"/>
    <n v="4"/>
    <n v="4"/>
    <n v="6660438"/>
    <n v="48621976"/>
    <n v="238986837"/>
  </r>
  <r>
    <x v="11"/>
    <n v="3789"/>
    <x v="44"/>
    <x v="499"/>
    <x v="499"/>
    <x v="488"/>
    <n v="15167"/>
    <n v="227075000043"/>
    <s v="27075227075000043"/>
    <s v="IE DEL VALLE"/>
    <n v="1"/>
    <n v="24.608648056923919"/>
    <n v="1.723489139564367"/>
    <n v="0.24389878983256313"/>
    <n v="1.2438987898325631"/>
    <n v="210"/>
    <n v="0"/>
    <n v="0"/>
    <n v="16"/>
    <n v="0"/>
    <n v="115"/>
    <n v="0"/>
    <n v="65"/>
    <n v="0"/>
    <n v="14"/>
    <n v="0"/>
    <n v="0"/>
    <n v="0"/>
    <n v="210"/>
    <n v="0"/>
    <n v="0"/>
    <n v="16"/>
    <n v="0"/>
    <n v="115"/>
    <n v="0"/>
    <n v="65"/>
    <n v="0"/>
    <n v="14"/>
    <n v="0"/>
    <n v="0"/>
    <n v="0"/>
    <n v="92671"/>
    <n v="81839"/>
    <n v="122758"/>
    <n v="150439"/>
    <n v="114333"/>
    <n v="99892"/>
    <n v="152848"/>
    <n v="184139"/>
    <n v="0"/>
    <n v="0"/>
    <n v="0"/>
    <n v="0"/>
    <n v="2275498.8854068229"/>
    <n v="22365996.824511789"/>
    <n v="2661784.1911965865"/>
    <n v="0"/>
    <n v="27303280"/>
    <n v="0"/>
    <n v="0"/>
    <n v="0"/>
    <n v="0"/>
    <n v="455099.77708136465"/>
    <n v="4473199.3649023585"/>
    <n v="532356.83823931729"/>
    <n v="0"/>
    <n v="5460656"/>
    <n v="32763936"/>
    <n v="156018.74285714285"/>
    <n v="1"/>
    <n v="0"/>
    <n v="0"/>
    <n v="1"/>
    <n v="24249724"/>
    <n v="30164202.337373659"/>
    <n v="30164202"/>
    <n v="16"/>
    <n v="1"/>
    <n v="0"/>
    <n v="1.2307692307692308"/>
    <n v="0"/>
    <n v="1.2307692307692308"/>
    <n v="1.2307692307692308"/>
    <n v="2"/>
    <n v="6660438"/>
    <n v="36824640"/>
    <n v="69588576"/>
  </r>
  <r>
    <x v="11"/>
    <n v="3789"/>
    <x v="44"/>
    <x v="499"/>
    <x v="499"/>
    <x v="488"/>
    <n v="15166"/>
    <n v="227075000060"/>
    <s v="27075227075000060"/>
    <s v="IE INMACULADO CORAZON DE MARIA"/>
    <n v="1"/>
    <n v="24.608648056923919"/>
    <n v="1.723489139564367"/>
    <n v="0.24389878983256313"/>
    <n v="1.2438987898325631"/>
    <n v="230"/>
    <n v="0"/>
    <n v="0"/>
    <n v="14"/>
    <n v="0"/>
    <n v="98"/>
    <n v="0"/>
    <n v="80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91061.5247309702"/>
    <n v="22117485.748683881"/>
    <n v="7224842.8046764489"/>
    <n v="0"/>
    <n v="31333390"/>
    <n v="0"/>
    <n v="0"/>
    <n v="0"/>
    <n v="0"/>
    <n v="0"/>
    <n v="0"/>
    <n v="0"/>
    <n v="0"/>
    <n v="0"/>
    <n v="31333390"/>
    <n v="136232.13043478262"/>
    <n v="1"/>
    <n v="0"/>
    <n v="0"/>
    <n v="1"/>
    <n v="24249724"/>
    <n v="30164202.337373659"/>
    <n v="30164202"/>
    <n v="14"/>
    <n v="1"/>
    <n v="0"/>
    <n v="1.0769230769230769"/>
    <n v="0"/>
    <n v="1.0769230769230769"/>
    <n v="1.0769230769230769"/>
    <n v="2"/>
    <n v="6660438"/>
    <n v="36824640"/>
    <n v="68158030"/>
  </r>
  <r>
    <x v="11"/>
    <n v="3789"/>
    <x v="44"/>
    <x v="499"/>
    <x v="499"/>
    <x v="488"/>
    <n v="15169"/>
    <n v="227075000213"/>
    <s v="27075227075000213"/>
    <s v="IE NORMAL SUPERIOR SANTA TERESITA"/>
    <n v="1"/>
    <n v="24.608648056923919"/>
    <n v="1.723489139564367"/>
    <n v="0.24389878983256313"/>
    <n v="1.2438987898325631"/>
    <n v="483"/>
    <n v="12"/>
    <n v="0"/>
    <n v="25"/>
    <n v="0"/>
    <n v="194"/>
    <n v="0"/>
    <n v="191"/>
    <n v="0"/>
    <n v="61"/>
    <n v="0"/>
    <n v="0"/>
    <n v="0"/>
    <n v="471"/>
    <n v="0"/>
    <n v="0"/>
    <n v="25"/>
    <n v="0"/>
    <n v="194"/>
    <n v="0"/>
    <n v="191"/>
    <n v="0"/>
    <n v="61"/>
    <n v="0"/>
    <n v="0"/>
    <n v="0"/>
    <n v="92671"/>
    <n v="81839"/>
    <n v="122758"/>
    <n v="150439"/>
    <n v="114333"/>
    <n v="99892"/>
    <n v="152848"/>
    <n v="184139"/>
    <n v="0"/>
    <n v="0"/>
    <n v="0"/>
    <n v="0"/>
    <n v="5262091.1725032777"/>
    <n v="47838382.096872441"/>
    <n v="11597773.975927984"/>
    <n v="0"/>
    <n v="64698247"/>
    <n v="0"/>
    <n v="0"/>
    <n v="0"/>
    <n v="0"/>
    <n v="711093.40168963221"/>
    <n v="9567676.4193744883"/>
    <n v="2319554.7951855967"/>
    <n v="0"/>
    <n v="12598325"/>
    <n v="77296572"/>
    <n v="160034.3105590062"/>
    <n v="1"/>
    <n v="0"/>
    <n v="0"/>
    <n v="1"/>
    <n v="24249724"/>
    <n v="30164202.337373659"/>
    <n v="30164202"/>
    <n v="37"/>
    <n v="0"/>
    <n v="1"/>
    <n v="2.8461538461538463"/>
    <n v="0"/>
    <n v="2.8461538461538463"/>
    <n v="2.8461538461538463"/>
    <n v="3"/>
    <n v="19981315"/>
    <n v="50145517"/>
    <n v="127442089"/>
  </r>
  <r>
    <x v="11"/>
    <n v="3789"/>
    <x v="44"/>
    <x v="499"/>
    <x v="499"/>
    <x v="488"/>
    <n v="164157"/>
    <n v="227075000299"/>
    <s v="27075227075000299"/>
    <s v="CE INDÍGENA SAN JUAN BAUTISTA DE POZAMANSA"/>
    <n v="1"/>
    <n v="24.608648056923919"/>
    <n v="1.723489139564367"/>
    <n v="0.24389878983256313"/>
    <n v="1.2438987898325631"/>
    <n v="289"/>
    <n v="0"/>
    <n v="0"/>
    <n v="20"/>
    <n v="0"/>
    <n v="171"/>
    <n v="0"/>
    <n v="70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44373.6067585289"/>
    <n v="29945584.637263007"/>
    <n v="5323568.3823931729"/>
    <n v="0"/>
    <n v="38113527"/>
    <n v="0"/>
    <n v="0"/>
    <n v="0"/>
    <n v="0"/>
    <n v="0"/>
    <n v="0"/>
    <n v="0"/>
    <n v="0"/>
    <n v="0"/>
    <n v="38113527"/>
    <n v="131880.71626297577"/>
    <n v="1"/>
    <n v="0"/>
    <n v="0"/>
    <n v="1"/>
    <n v="24249724"/>
    <n v="30164202.337373659"/>
    <n v="30164202"/>
    <n v="20"/>
    <n v="1"/>
    <n v="0"/>
    <n v="1.5384615384615385"/>
    <n v="0"/>
    <n v="1.5384615384615385"/>
    <n v="1.5384615384615385"/>
    <n v="2"/>
    <n v="6660438"/>
    <n v="36824640"/>
    <n v="74938167"/>
  </r>
  <r>
    <x v="11"/>
    <n v="3789"/>
    <x v="44"/>
    <x v="499"/>
    <x v="499"/>
    <x v="488"/>
    <n v="15165"/>
    <n v="227075000302"/>
    <s v="27075227075000302"/>
    <s v="CE INDÍGENA MARIA AUXILIADORA DEL BRAZO"/>
    <n v="1"/>
    <n v="24.608648056923919"/>
    <n v="1.723489139564367"/>
    <n v="0.24389878983256313"/>
    <n v="1.2438987898325631"/>
    <n v="177"/>
    <n v="0"/>
    <n v="0"/>
    <n v="11"/>
    <n v="2"/>
    <n v="79"/>
    <n v="31"/>
    <n v="42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0546.6895051469"/>
    <n v="3155782.4248943212"/>
    <n v="0"/>
    <n v="0"/>
    <n v="1564405.4837171908"/>
    <n v="15034920.087588482"/>
    <n v="2281529.306739931"/>
    <n v="0"/>
    <n v="22267184"/>
    <n v="0"/>
    <n v="0"/>
    <n v="0"/>
    <n v="0"/>
    <n v="0"/>
    <n v="0"/>
    <n v="0"/>
    <n v="0"/>
    <n v="0"/>
    <n v="22267184"/>
    <n v="125803.29943502825"/>
    <n v="1"/>
    <n v="0"/>
    <n v="0"/>
    <n v="1"/>
    <n v="24249724"/>
    <n v="30164202.337373659"/>
    <n v="30164202"/>
    <n v="13"/>
    <n v="0"/>
    <n v="1"/>
    <n v="0.84615384615384615"/>
    <n v="8.8888888888888892E-2"/>
    <n v="0.93504273504273505"/>
    <n v="0.93504273504273505"/>
    <n v="1"/>
    <n v="6660438"/>
    <n v="36824640"/>
    <n v="59091824"/>
  </r>
  <r>
    <x v="11"/>
    <n v="3789"/>
    <x v="44"/>
    <x v="500"/>
    <x v="500"/>
    <x v="489"/>
    <n v="7823"/>
    <n v="227077000130"/>
    <s v="27077227077000130"/>
    <s v="CE SAN LORENZO DE ORPUA"/>
    <n v="1"/>
    <n v="65.866348707387132"/>
    <n v="4.6130098816217213"/>
    <n v="0.68107838652860098"/>
    <n v="1.681078386528601"/>
    <n v="85"/>
    <n v="6"/>
    <n v="0"/>
    <n v="4"/>
    <n v="0"/>
    <n v="28"/>
    <n v="0"/>
    <n v="32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22027.3516697453"/>
    <n v="10075576.9312269"/>
    <n v="3854242.0383618539"/>
    <n v="0"/>
    <n v="15851846"/>
    <n v="0"/>
    <n v="0"/>
    <n v="0"/>
    <n v="0"/>
    <n v="0"/>
    <n v="0"/>
    <n v="0"/>
    <n v="0"/>
    <n v="0"/>
    <n v="15851846"/>
    <n v="186492.30588235293"/>
    <n v="1"/>
    <n v="0"/>
    <n v="1"/>
    <n v="1"/>
    <n v="24249724"/>
    <n v="40765686.895683892"/>
    <n v="40765687"/>
    <n v="10"/>
    <n v="0"/>
    <n v="1"/>
    <n v="0.76923076923076927"/>
    <n v="0"/>
    <n v="0.76923076923076927"/>
    <n v="0.76923076923076927"/>
    <n v="1"/>
    <n v="6660438"/>
    <n v="47426125"/>
    <n v="63277971"/>
  </r>
  <r>
    <x v="11"/>
    <n v="3789"/>
    <x v="44"/>
    <x v="500"/>
    <x v="500"/>
    <x v="489"/>
    <n v="7829"/>
    <n v="227077000245"/>
    <s v="27077227077000245"/>
    <s v="IE SAGRADO CORAZON DE JESUS DE VIRUDO"/>
    <n v="1"/>
    <n v="65.866348707387132"/>
    <n v="4.6130098816217213"/>
    <n v="0.68107838652860098"/>
    <n v="1.681078386528601"/>
    <n v="279"/>
    <n v="0"/>
    <n v="0"/>
    <n v="15"/>
    <n v="0"/>
    <n v="127"/>
    <n v="0"/>
    <n v="101"/>
    <n v="0"/>
    <n v="7"/>
    <n v="0"/>
    <n v="2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83041.0275046178"/>
    <n v="38287192.338662222"/>
    <n v="1798646.2845688653"/>
    <n v="8977010.6974927112"/>
    <n v="51945890"/>
    <n v="0"/>
    <n v="0"/>
    <n v="0"/>
    <n v="0"/>
    <n v="0"/>
    <n v="0"/>
    <n v="0"/>
    <n v="0"/>
    <n v="0"/>
    <n v="51945890"/>
    <n v="186185.98566308245"/>
    <n v="1"/>
    <n v="0"/>
    <n v="1"/>
    <n v="1"/>
    <n v="24249724"/>
    <n v="40765686.895683892"/>
    <n v="40765687"/>
    <n v="15"/>
    <n v="1"/>
    <n v="0"/>
    <n v="1.1538461538461537"/>
    <n v="0"/>
    <n v="1.1538461538461537"/>
    <n v="1.1538461538461537"/>
    <n v="2"/>
    <n v="6660438"/>
    <n v="47426125"/>
    <n v="99372015"/>
  </r>
  <r>
    <x v="11"/>
    <n v="3789"/>
    <x v="44"/>
    <x v="500"/>
    <x v="500"/>
    <x v="489"/>
    <n v="7825"/>
    <n v="227077000334"/>
    <s v="27077227077000334"/>
    <s v="CE SIVIRU"/>
    <n v="1"/>
    <n v="65.866348707387132"/>
    <n v="4.6130098816217213"/>
    <n v="0.68107838652860098"/>
    <n v="1.681078386528601"/>
    <n v="200"/>
    <n v="0"/>
    <n v="0"/>
    <n v="16"/>
    <n v="0"/>
    <n v="89"/>
    <n v="0"/>
    <n v="74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75243.7626715926"/>
    <n v="27371983.996499747"/>
    <n v="5395938.8537065955"/>
    <n v="0"/>
    <n v="35843167"/>
    <n v="0"/>
    <n v="0"/>
    <n v="0"/>
    <n v="0"/>
    <n v="0"/>
    <n v="0"/>
    <n v="0"/>
    <n v="0"/>
    <n v="0"/>
    <n v="35843167"/>
    <n v="179215.83499999999"/>
    <n v="1"/>
    <n v="0"/>
    <n v="1"/>
    <n v="1"/>
    <n v="24249724"/>
    <n v="40765686.895683892"/>
    <n v="40765687"/>
    <n v="16"/>
    <n v="1"/>
    <n v="0"/>
    <n v="1.2307692307692308"/>
    <n v="0"/>
    <n v="1.2307692307692308"/>
    <n v="1.2307692307692308"/>
    <n v="2"/>
    <n v="6660438"/>
    <n v="47426125"/>
    <n v="83269292"/>
  </r>
  <r>
    <x v="11"/>
    <n v="3789"/>
    <x v="44"/>
    <x v="506"/>
    <x v="506"/>
    <x v="495"/>
    <n v="15171"/>
    <n v="227077000369"/>
    <s v="27430227077000369"/>
    <s v="IE NUESTRA SEÑORA DEL CARMEN- PUERTO MELUK"/>
    <n v="1"/>
    <n v="63.212396632645458"/>
    <n v="4.4271379244479245"/>
    <n v="0.65295627406489654"/>
    <n v="1.6529562740648966"/>
    <n v="1171"/>
    <n v="0"/>
    <n v="0"/>
    <n v="29"/>
    <n v="49"/>
    <n v="172"/>
    <n v="360"/>
    <n v="24"/>
    <n v="361"/>
    <n v="0"/>
    <n v="8"/>
    <n v="0"/>
    <n v="16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505874.4328195341"/>
    <n v="97534204.018015087"/>
    <n v="1623308.8503332688"/>
    <n v="41776406.93756023"/>
    <n v="5480636.0407971926"/>
    <n v="32362953.19326257"/>
    <n v="0"/>
    <n v="0"/>
    <n v="186283383"/>
    <n v="0"/>
    <n v="0"/>
    <n v="0"/>
    <n v="0"/>
    <n v="0"/>
    <n v="0"/>
    <n v="0"/>
    <n v="0"/>
    <n v="0"/>
    <n v="186283383"/>
    <n v="159080.60034158838"/>
    <n v="1"/>
    <n v="0"/>
    <n v="0"/>
    <n v="1"/>
    <n v="24249724"/>
    <n v="40083733.430142105"/>
    <n v="40083733"/>
    <n v="78"/>
    <n v="1"/>
    <n v="0"/>
    <n v="2.2307692307692308"/>
    <n v="2.1777777777777776"/>
    <n v="4.4085470085470089"/>
    <n v="4"/>
    <n v="4"/>
    <n v="6660438"/>
    <n v="46744171"/>
    <n v="233027554"/>
  </r>
  <r>
    <x v="11"/>
    <n v="3789"/>
    <x v="44"/>
    <x v="500"/>
    <x v="500"/>
    <x v="489"/>
    <n v="7822"/>
    <n v="227077000849"/>
    <s v="27077227077000849"/>
    <s v="IE NUESTRA SEÑORA DEL CARMEN"/>
    <n v="1"/>
    <n v="65.866348707387132"/>
    <n v="4.6130098816217213"/>
    <n v="0.68107838652860098"/>
    <n v="1.681078386528601"/>
    <n v="176"/>
    <n v="0"/>
    <n v="0"/>
    <n v="6"/>
    <n v="0"/>
    <n v="100"/>
    <n v="0"/>
    <n v="52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53216.4110018471"/>
    <n v="25524794.892441481"/>
    <n v="4625090.4460342247"/>
    <n v="0"/>
    <n v="31303102"/>
    <n v="0"/>
    <n v="0"/>
    <n v="0"/>
    <n v="0"/>
    <n v="0"/>
    <n v="0"/>
    <n v="0"/>
    <n v="0"/>
    <n v="0"/>
    <n v="31303102"/>
    <n v="177858.53409090909"/>
    <n v="1"/>
    <n v="0"/>
    <n v="1"/>
    <n v="1"/>
    <n v="24249724"/>
    <n v="40765686.895683892"/>
    <n v="40765687"/>
    <n v="6"/>
    <n v="1"/>
    <n v="0"/>
    <n v="0.46153846153846156"/>
    <n v="0"/>
    <n v="0.46153846153846156"/>
    <n v="0.46153846153846156"/>
    <n v="1"/>
    <n v="6660438"/>
    <n v="47426125"/>
    <n v="78729227"/>
  </r>
  <r>
    <x v="11"/>
    <n v="3789"/>
    <x v="44"/>
    <x v="500"/>
    <x v="500"/>
    <x v="489"/>
    <n v="144390"/>
    <n v="227077000997"/>
    <s v="27077227077000997"/>
    <s v="IE INDÍGENA LEOVIGILDO CARPIO TEGAIZA"/>
    <n v="1"/>
    <n v="65.866348707387132"/>
    <n v="4.6130098816217213"/>
    <n v="0.68107838652860098"/>
    <n v="1.681078386528601"/>
    <n v="574"/>
    <n v="0"/>
    <n v="0"/>
    <n v="50"/>
    <n v="0"/>
    <n v="365"/>
    <n v="0"/>
    <n v="126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610136.7583487276"/>
    <n v="82451804.553873464"/>
    <n v="8479332.4843960796"/>
    <n v="0"/>
    <n v="100541274"/>
    <n v="0"/>
    <n v="0"/>
    <n v="0"/>
    <n v="0"/>
    <n v="0"/>
    <n v="0"/>
    <n v="0"/>
    <n v="0"/>
    <n v="0"/>
    <n v="100541274"/>
    <n v="175159.01393728223"/>
    <n v="1"/>
    <n v="0"/>
    <n v="1"/>
    <n v="1"/>
    <n v="24249724"/>
    <n v="40765686.895683892"/>
    <n v="40765687"/>
    <n v="50"/>
    <n v="1"/>
    <n v="0"/>
    <n v="3.8461538461538463"/>
    <n v="0"/>
    <n v="3.8461538461538463"/>
    <n v="3.8461538461538463"/>
    <n v="4"/>
    <n v="6660438"/>
    <n v="47426125"/>
    <n v="147967399"/>
  </r>
  <r>
    <x v="11"/>
    <n v="3789"/>
    <x v="44"/>
    <x v="500"/>
    <x v="500"/>
    <x v="489"/>
    <n v="7832"/>
    <n v="227077001349"/>
    <s v="27077227077001349"/>
    <s v="IE INDÍGENA DE BUENA VISTA"/>
    <n v="1"/>
    <n v="65.866348707387132"/>
    <n v="4.6130098816217213"/>
    <n v="0.68107838652860098"/>
    <n v="1.681078386528601"/>
    <n v="974"/>
    <n v="0"/>
    <n v="0"/>
    <n v="111"/>
    <n v="0"/>
    <n v="516"/>
    <n v="0"/>
    <n v="291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334503.603534173"/>
    <n v="135516509.72500181"/>
    <n v="14389170.276550923"/>
    <n v="0"/>
    <n v="171240184"/>
    <n v="0"/>
    <n v="0"/>
    <n v="0"/>
    <n v="0"/>
    <n v="0"/>
    <n v="0"/>
    <n v="0"/>
    <n v="0"/>
    <n v="0"/>
    <n v="171240184"/>
    <n v="175811.27720739221"/>
    <n v="1"/>
    <n v="0"/>
    <n v="1"/>
    <n v="1"/>
    <n v="24249724"/>
    <n v="40765686.895683892"/>
    <n v="40765687"/>
    <n v="111"/>
    <n v="1"/>
    <n v="0"/>
    <n v="8.5384615384615383"/>
    <n v="0"/>
    <n v="8.5384615384615383"/>
    <n v="4"/>
    <n v="4"/>
    <n v="6660438"/>
    <n v="47426125"/>
    <n v="218666309"/>
  </r>
  <r>
    <x v="11"/>
    <n v="3789"/>
    <x v="44"/>
    <x v="500"/>
    <x v="500"/>
    <x v="489"/>
    <n v="7803"/>
    <n v="227077001357"/>
    <s v="27077227077001357"/>
    <s v="IE FRANCISCO DE PAULA SANTANDER"/>
    <n v="1"/>
    <n v="65.866348707387132"/>
    <n v="4.6130098816217213"/>
    <n v="0.68107838652860098"/>
    <n v="1.681078386528601"/>
    <n v="117"/>
    <n v="0"/>
    <n v="0"/>
    <n v="11"/>
    <n v="0"/>
    <n v="61"/>
    <n v="0"/>
    <n v="39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14230.0868367199"/>
    <n v="16792628.218711499"/>
    <n v="1541696.8153447416"/>
    <n v="0"/>
    <n v="20448555"/>
    <n v="0"/>
    <n v="0"/>
    <n v="0"/>
    <n v="0"/>
    <n v="0"/>
    <n v="0"/>
    <n v="0"/>
    <n v="0"/>
    <n v="0"/>
    <n v="20448555"/>
    <n v="174773.97435897434"/>
    <n v="1"/>
    <n v="0"/>
    <n v="1"/>
    <n v="1"/>
    <n v="24249724"/>
    <n v="40765686.895683892"/>
    <n v="40765687"/>
    <n v="11"/>
    <n v="1"/>
    <n v="0"/>
    <n v="0.84615384615384615"/>
    <n v="0"/>
    <n v="0.84615384615384615"/>
    <n v="0.84615384615384615"/>
    <n v="1"/>
    <n v="6660438"/>
    <n v="47426125"/>
    <n v="67874680"/>
  </r>
  <r>
    <x v="11"/>
    <n v="3789"/>
    <x v="44"/>
    <x v="506"/>
    <x v="506"/>
    <x v="495"/>
    <n v="110712"/>
    <n v="227077001438"/>
    <s v="27430227077001438"/>
    <s v="IE INDÍGENA CAIMITAL"/>
    <n v="1"/>
    <n v="63.212396632645458"/>
    <n v="4.4271379244479245"/>
    <n v="0.65295627406489654"/>
    <n v="1.6529562740648966"/>
    <n v="378"/>
    <n v="0"/>
    <n v="0"/>
    <n v="12"/>
    <n v="0"/>
    <n v="139"/>
    <n v="0"/>
    <n v="152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67849.396191942"/>
    <n v="48049078.465507179"/>
    <n v="18948829.543370347"/>
    <n v="0"/>
    <n v="69265757"/>
    <n v="0"/>
    <n v="0"/>
    <n v="0"/>
    <n v="0"/>
    <n v="0"/>
    <n v="0"/>
    <n v="0"/>
    <n v="0"/>
    <n v="0"/>
    <n v="69265757"/>
    <n v="183242.74338624338"/>
    <n v="1"/>
    <n v="0"/>
    <n v="0"/>
    <n v="1"/>
    <n v="24249724"/>
    <n v="40083733.430142105"/>
    <n v="40083733"/>
    <n v="12"/>
    <n v="1"/>
    <n v="0"/>
    <n v="0.92307692307692313"/>
    <n v="0"/>
    <n v="0.92307692307692313"/>
    <n v="0.92307692307692313"/>
    <n v="1"/>
    <n v="6660438"/>
    <n v="46744171"/>
    <n v="116009928"/>
  </r>
  <r>
    <x v="11"/>
    <n v="3789"/>
    <x v="44"/>
    <x v="500"/>
    <x v="500"/>
    <x v="489"/>
    <n v="7824"/>
    <n v="227077001675"/>
    <s v="27077227077001675"/>
    <s v="CE SAN PEDRO CLAVER"/>
    <n v="1"/>
    <n v="65.866348707387132"/>
    <n v="4.6130098816217213"/>
    <n v="0.68107838652860098"/>
    <n v="1.681078386528601"/>
    <n v="125"/>
    <n v="0"/>
    <n v="0"/>
    <n v="11"/>
    <n v="0"/>
    <n v="54"/>
    <n v="0"/>
    <n v="47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14230.0868367199"/>
    <n v="16960554.500898615"/>
    <n v="3340343.0999136069"/>
    <n v="0"/>
    <n v="22415128"/>
    <n v="0"/>
    <n v="0"/>
    <n v="0"/>
    <n v="0"/>
    <n v="0"/>
    <n v="0"/>
    <n v="0"/>
    <n v="0"/>
    <n v="0"/>
    <n v="22415128"/>
    <n v="179321.024"/>
    <n v="1"/>
    <n v="0"/>
    <n v="1"/>
    <n v="1"/>
    <n v="24249724"/>
    <n v="40765686.895683892"/>
    <n v="40765687"/>
    <n v="11"/>
    <n v="1"/>
    <n v="0"/>
    <n v="0.84615384615384615"/>
    <n v="0"/>
    <n v="0.84615384615384615"/>
    <n v="0.84615384615384615"/>
    <n v="1"/>
    <n v="6660438"/>
    <n v="47426125"/>
    <n v="69841253"/>
  </r>
  <r>
    <x v="11"/>
    <n v="3789"/>
    <x v="44"/>
    <x v="500"/>
    <x v="500"/>
    <x v="489"/>
    <n v="105170"/>
    <n v="227077001811"/>
    <s v="27077227077001811"/>
    <s v="CE INDÍGENA RAMIRO AMAGARA DE PUERTO SAMARIA"/>
    <n v="1"/>
    <n v="65.866348707387132"/>
    <n v="4.6130098816217213"/>
    <n v="0.68107838652860098"/>
    <n v="1.681078386528601"/>
    <n v="372"/>
    <n v="0"/>
    <n v="0"/>
    <n v="28"/>
    <n v="0"/>
    <n v="189"/>
    <n v="0"/>
    <n v="131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81676.5846752869"/>
    <n v="53736410.299876802"/>
    <n v="6166787.2613789663"/>
    <n v="0"/>
    <n v="65284874"/>
    <n v="0"/>
    <n v="0"/>
    <n v="0"/>
    <n v="0"/>
    <n v="0"/>
    <n v="0"/>
    <n v="0"/>
    <n v="0"/>
    <n v="0"/>
    <n v="65284874"/>
    <n v="175496.97311827957"/>
    <n v="1"/>
    <n v="0"/>
    <n v="1"/>
    <n v="1"/>
    <n v="24249724"/>
    <n v="40765686.895683892"/>
    <n v="40765687"/>
    <n v="28"/>
    <n v="1"/>
    <n v="0"/>
    <n v="2.1538461538461537"/>
    <n v="0"/>
    <n v="2.1538461538461537"/>
    <n v="2.1538461538461537"/>
    <n v="3"/>
    <n v="6660438"/>
    <n v="47426125"/>
    <n v="112710999"/>
  </r>
  <r>
    <x v="11"/>
    <n v="3789"/>
    <x v="44"/>
    <x v="500"/>
    <x v="500"/>
    <x v="489"/>
    <n v="105172"/>
    <n v="227077001829"/>
    <s v="27077227077001829"/>
    <s v="CE INDÍGENA SANTA MARIA BIRRINCHAO"/>
    <n v="1"/>
    <n v="65.866348707387132"/>
    <n v="4.6130098816217213"/>
    <n v="0.68107838652860098"/>
    <n v="1.681078386528601"/>
    <n v="486"/>
    <n v="0"/>
    <n v="0"/>
    <n v="33"/>
    <n v="0"/>
    <n v="289"/>
    <n v="0"/>
    <n v="124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42690.2605101597"/>
    <n v="69353554.5432785"/>
    <n v="10277978.768964944"/>
    <n v="0"/>
    <n v="85974224"/>
    <n v="0"/>
    <n v="0"/>
    <n v="0"/>
    <n v="0"/>
    <n v="0"/>
    <n v="0"/>
    <n v="0"/>
    <n v="0"/>
    <n v="0"/>
    <n v="85974224"/>
    <n v="176901.69547325102"/>
    <n v="1"/>
    <n v="0"/>
    <n v="1"/>
    <n v="1"/>
    <n v="24249724"/>
    <n v="40765686.895683892"/>
    <n v="40765687"/>
    <n v="33"/>
    <n v="1"/>
    <n v="0"/>
    <n v="2.5384615384615383"/>
    <n v="0"/>
    <n v="2.5384615384615383"/>
    <n v="2.5384615384615383"/>
    <n v="3"/>
    <n v="6660438"/>
    <n v="47426125"/>
    <n v="133400349"/>
  </r>
  <r>
    <x v="11"/>
    <n v="3789"/>
    <x v="44"/>
    <x v="506"/>
    <x v="506"/>
    <x v="495"/>
    <n v="141635"/>
    <n v="227077002060"/>
    <s v="27430227077002060"/>
    <s v="IE INDÍGENA TRAPICHE DEL RIO PEPE"/>
    <n v="1"/>
    <n v="63.212396632645458"/>
    <n v="4.4271379244479245"/>
    <n v="0.65295627406489654"/>
    <n v="1.6529562740648966"/>
    <n v="481"/>
    <n v="0"/>
    <n v="0"/>
    <n v="52"/>
    <n v="0"/>
    <n v="217"/>
    <n v="0"/>
    <n v="134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27347.3834984154"/>
    <n v="57956104.953240618"/>
    <n v="19706782.725105163"/>
    <n v="0"/>
    <n v="87490235"/>
    <n v="0"/>
    <n v="0"/>
    <n v="0"/>
    <n v="0"/>
    <n v="0"/>
    <n v="0"/>
    <n v="0"/>
    <n v="0"/>
    <n v="0"/>
    <n v="87490235"/>
    <n v="181892.38045738047"/>
    <n v="1"/>
    <n v="0"/>
    <n v="0"/>
    <n v="1"/>
    <n v="24249724"/>
    <n v="40083733.430142105"/>
    <n v="40083733"/>
    <n v="52"/>
    <n v="1"/>
    <n v="0"/>
    <n v="4"/>
    <n v="0"/>
    <n v="4"/>
    <n v="4"/>
    <n v="4"/>
    <n v="6660438"/>
    <n v="46744171"/>
    <n v="134234406"/>
  </r>
  <r>
    <x v="11"/>
    <n v="3789"/>
    <x v="44"/>
    <x v="506"/>
    <x v="506"/>
    <x v="495"/>
    <n v="15173"/>
    <n v="227077002078"/>
    <s v="27430227077002078"/>
    <s v="IE FRANCISCO EUGENIO MOSQUERA"/>
    <n v="1"/>
    <n v="63.212396632645458"/>
    <n v="4.4271379244479245"/>
    <n v="0.65295627406489654"/>
    <n v="1.6529562740648966"/>
    <n v="468"/>
    <n v="0"/>
    <n v="0"/>
    <n v="35"/>
    <n v="0"/>
    <n v="272"/>
    <n v="0"/>
    <n v="127"/>
    <n v="0"/>
    <n v="0"/>
    <n v="0"/>
    <n v="34"/>
    <n v="0"/>
    <n v="376"/>
    <n v="0"/>
    <n v="0"/>
    <n v="28"/>
    <n v="0"/>
    <n v="187"/>
    <n v="0"/>
    <n v="127"/>
    <n v="0"/>
    <n v="0"/>
    <n v="0"/>
    <n v="34"/>
    <n v="0"/>
    <n v="92671"/>
    <n v="81839"/>
    <n v="122758"/>
    <n v="150439"/>
    <n v="114333"/>
    <n v="99892"/>
    <n v="152848"/>
    <n v="184139"/>
    <n v="0"/>
    <n v="0"/>
    <n v="0"/>
    <n v="0"/>
    <n v="6614560.7388931643"/>
    <n v="65881726.143427372"/>
    <n v="0"/>
    <n v="10348706.321901225"/>
    <n v="82844993"/>
    <n v="0"/>
    <n v="0"/>
    <n v="0"/>
    <n v="0"/>
    <n v="1058329.7182229063"/>
    <n v="10369354.390494334"/>
    <n v="0"/>
    <n v="2069741.2643802448"/>
    <n v="13497425"/>
    <n v="96342418"/>
    <n v="205859.86752136753"/>
    <n v="1"/>
    <n v="0"/>
    <n v="0"/>
    <n v="1"/>
    <n v="24249724"/>
    <n v="40083733.430142105"/>
    <n v="40083733"/>
    <n v="35"/>
    <n v="1"/>
    <n v="0"/>
    <n v="2.6923076923076925"/>
    <n v="0"/>
    <n v="2.6923076923076925"/>
    <n v="2.6923076923076925"/>
    <n v="3"/>
    <n v="6660438"/>
    <n v="46744171"/>
    <n v="143086589"/>
  </r>
  <r>
    <x v="11"/>
    <n v="3789"/>
    <x v="44"/>
    <x v="506"/>
    <x v="506"/>
    <x v="495"/>
    <n v="15170"/>
    <n v="227077002141"/>
    <s v="27430227077002141"/>
    <s v="CE INDÍGENA GUADUALITO DE TORREIDO"/>
    <n v="1"/>
    <n v="63.212396632645458"/>
    <n v="4.4271379244479245"/>
    <n v="0.65295627406489654"/>
    <n v="1.6529562740648966"/>
    <n v="687"/>
    <n v="0"/>
    <n v="0"/>
    <n v="53"/>
    <n v="0"/>
    <n v="366"/>
    <n v="0"/>
    <n v="226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16334.833181078"/>
    <n v="97749328.012303263"/>
    <n v="10611344.544287395"/>
    <n v="0"/>
    <n v="118377007"/>
    <n v="0"/>
    <n v="0"/>
    <n v="0"/>
    <n v="0"/>
    <n v="0"/>
    <n v="0"/>
    <n v="0"/>
    <n v="0"/>
    <n v="0"/>
    <n v="118377007"/>
    <n v="172310.05385735081"/>
    <n v="1"/>
    <n v="0"/>
    <n v="0"/>
    <n v="1"/>
    <n v="24249724"/>
    <n v="40083733.430142105"/>
    <n v="40083733"/>
    <n v="53"/>
    <n v="1"/>
    <n v="0"/>
    <n v="4.0769230769230766"/>
    <n v="0"/>
    <n v="4.0769230769230766"/>
    <n v="4"/>
    <n v="4"/>
    <n v="6660438"/>
    <n v="46744171"/>
    <n v="165121178"/>
  </r>
  <r>
    <x v="11"/>
    <n v="3789"/>
    <x v="44"/>
    <x v="500"/>
    <x v="500"/>
    <x v="489"/>
    <n v="7828"/>
    <n v="227077004992"/>
    <s v="27077227077004992"/>
    <s v="IE HERNANDO PALACIOS"/>
    <n v="1"/>
    <n v="65.866348707387132"/>
    <n v="4.6130098816217213"/>
    <n v="0.68107838652860098"/>
    <n v="1.681078386528601"/>
    <n v="323"/>
    <n v="0"/>
    <n v="0"/>
    <n v="27"/>
    <n v="0"/>
    <n v="119"/>
    <n v="0"/>
    <n v="117"/>
    <n v="0"/>
    <n v="0"/>
    <n v="0"/>
    <n v="6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89473.8495083125"/>
    <n v="39630602.596159145"/>
    <n v="0"/>
    <n v="18573125.581019402"/>
    <n v="63393202"/>
    <n v="0"/>
    <n v="0"/>
    <n v="0"/>
    <n v="0"/>
    <n v="0"/>
    <n v="0"/>
    <n v="0"/>
    <n v="0"/>
    <n v="0"/>
    <n v="63393202"/>
    <n v="196263.78328173375"/>
    <n v="1"/>
    <n v="0"/>
    <n v="1"/>
    <n v="1"/>
    <n v="24249724"/>
    <n v="40765686.895683892"/>
    <n v="40765687"/>
    <n v="27"/>
    <n v="1"/>
    <n v="0"/>
    <n v="2.0769230769230771"/>
    <n v="0"/>
    <n v="2.0769230769230771"/>
    <n v="2.0769230769230771"/>
    <n v="3"/>
    <n v="6660438"/>
    <n v="47426125"/>
    <n v="110819327"/>
  </r>
  <r>
    <x v="11"/>
    <n v="3789"/>
    <x v="44"/>
    <x v="500"/>
    <x v="500"/>
    <x v="489"/>
    <n v="162517"/>
    <n v="227077005182"/>
    <s v="27077227077005182"/>
    <s v="CE INDÍGENA ERIS PAPELITO"/>
    <n v="1"/>
    <n v="65.866348707387132"/>
    <n v="4.6130098816217213"/>
    <n v="0.68107838652860098"/>
    <n v="1.681078386528601"/>
    <n v="495"/>
    <n v="0"/>
    <n v="0"/>
    <n v="16"/>
    <n v="0"/>
    <n v="281"/>
    <n v="0"/>
    <n v="172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75243.7626715926"/>
    <n v="76070605.830763102"/>
    <n v="6680686.1998272138"/>
    <n v="0"/>
    <n v="85826536"/>
    <n v="0"/>
    <n v="0"/>
    <n v="0"/>
    <n v="0"/>
    <n v="0"/>
    <n v="0"/>
    <n v="0"/>
    <n v="0"/>
    <n v="0"/>
    <n v="85826536"/>
    <n v="173386.94141414142"/>
    <n v="1"/>
    <n v="0"/>
    <n v="1"/>
    <n v="1"/>
    <n v="24249724"/>
    <n v="40765686.895683892"/>
    <n v="40765687"/>
    <n v="16"/>
    <n v="1"/>
    <n v="0"/>
    <n v="1.2307692307692308"/>
    <n v="0"/>
    <n v="1.2307692307692308"/>
    <n v="1.2307692307692308"/>
    <n v="2"/>
    <n v="6660438"/>
    <n v="47426125"/>
    <n v="133252661"/>
  </r>
  <r>
    <x v="11"/>
    <n v="3789"/>
    <x v="44"/>
    <x v="501"/>
    <x v="501"/>
    <x v="490"/>
    <n v="6677"/>
    <n v="227099000010"/>
    <s v="27099227099000010"/>
    <s v="IE LA LOMA DE BOJAYA"/>
    <n v="1"/>
    <n v="67.560771165129921"/>
    <n v="4.7316803058156252"/>
    <n v="0.69903302081577334"/>
    <n v="1.6990330208157733"/>
    <n v="426"/>
    <n v="0"/>
    <n v="0"/>
    <n v="22"/>
    <n v="0"/>
    <n v="225"/>
    <n v="0"/>
    <n v="133"/>
    <n v="0"/>
    <n v="29"/>
    <n v="0"/>
    <n v="1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73621.9321164563"/>
    <n v="60759690.732487865"/>
    <n v="7531120.1758038308"/>
    <n v="5318590.1041399268"/>
    <n v="77883023"/>
    <n v="0"/>
    <n v="0"/>
    <n v="0"/>
    <n v="0"/>
    <n v="0"/>
    <n v="0"/>
    <n v="0"/>
    <n v="0"/>
    <n v="0"/>
    <n v="77883023"/>
    <n v="182823.99765258215"/>
    <n v="1"/>
    <n v="1"/>
    <n v="1"/>
    <n v="1"/>
    <n v="24249724"/>
    <n v="41201081.821668759"/>
    <n v="41201082"/>
    <n v="22"/>
    <n v="1"/>
    <n v="0"/>
    <n v="1.6923076923076923"/>
    <n v="0"/>
    <n v="1.6923076923076923"/>
    <n v="1.6923076923076923"/>
    <n v="2"/>
    <n v="6660438"/>
    <n v="47861520"/>
    <n v="125744543"/>
  </r>
  <r>
    <x v="11"/>
    <n v="3789"/>
    <x v="44"/>
    <x v="501"/>
    <x v="501"/>
    <x v="490"/>
    <n v="105187"/>
    <n v="227099000061"/>
    <s v="27099227099000061"/>
    <s v="IE INDÍGENA BIAKIRU DE PUNTO ALEGRE - RIO CUIA"/>
    <n v="1"/>
    <n v="67.560771165129921"/>
    <n v="4.7316803058156252"/>
    <n v="0.69903302081577334"/>
    <n v="1.6990330208157733"/>
    <n v="1006"/>
    <n v="0"/>
    <n v="0"/>
    <n v="79"/>
    <n v="0"/>
    <n v="475"/>
    <n v="0"/>
    <n v="273"/>
    <n v="0"/>
    <n v="17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346187.847145455"/>
    <n v="126950415.27346626"/>
    <n v="46485190.05065123"/>
    <n v="0"/>
    <n v="188781793"/>
    <n v="0"/>
    <n v="0"/>
    <n v="0"/>
    <n v="0"/>
    <n v="0"/>
    <n v="0"/>
    <n v="0"/>
    <n v="0"/>
    <n v="0"/>
    <n v="188781793"/>
    <n v="187655.85785288271"/>
    <n v="1"/>
    <n v="1"/>
    <n v="1"/>
    <n v="1"/>
    <n v="24249724"/>
    <n v="41201081.821668759"/>
    <n v="41201082"/>
    <n v="79"/>
    <n v="1"/>
    <n v="0"/>
    <n v="6.0769230769230766"/>
    <n v="0"/>
    <n v="6.0769230769230766"/>
    <n v="4"/>
    <n v="4"/>
    <n v="6660438"/>
    <n v="47861520"/>
    <n v="236643313"/>
  </r>
  <r>
    <x v="11"/>
    <n v="3789"/>
    <x v="44"/>
    <x v="501"/>
    <x v="501"/>
    <x v="490"/>
    <n v="140792"/>
    <n v="227099000460"/>
    <s v="27099227099000460"/>
    <s v="CE INDÍGENA UNION BAQUIAZA"/>
    <n v="1"/>
    <n v="67.560771165129921"/>
    <n v="4.7316803058156252"/>
    <n v="0.69903302081577334"/>
    <n v="1.6990330208157733"/>
    <n v="559"/>
    <n v="0"/>
    <n v="0"/>
    <n v="38"/>
    <n v="0"/>
    <n v="251"/>
    <n v="0"/>
    <n v="2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81710.6100193327"/>
    <n v="88424019.194486529"/>
    <n v="0"/>
    <n v="0"/>
    <n v="95805730"/>
    <n v="0"/>
    <n v="0"/>
    <n v="0"/>
    <n v="0"/>
    <n v="0"/>
    <n v="0"/>
    <n v="0"/>
    <n v="0"/>
    <n v="0"/>
    <n v="95805730"/>
    <n v="171387.71019677995"/>
    <n v="1"/>
    <n v="1"/>
    <n v="1"/>
    <n v="1"/>
    <n v="24249724"/>
    <n v="41201081.821668759"/>
    <n v="41201082"/>
    <n v="38"/>
    <n v="1"/>
    <n v="0"/>
    <n v="2.9230769230769229"/>
    <n v="0"/>
    <n v="2.9230769230769229"/>
    <n v="2.9230769230769229"/>
    <n v="3"/>
    <n v="6660438"/>
    <n v="47861520"/>
    <n v="143667250"/>
  </r>
  <r>
    <x v="11"/>
    <n v="3789"/>
    <x v="44"/>
    <x v="501"/>
    <x v="501"/>
    <x v="490"/>
    <n v="7830"/>
    <n v="227099000494"/>
    <s v="27099227099000494"/>
    <s v="IE INDÍGENA DE CHANO"/>
    <n v="1"/>
    <n v="67.560771165129921"/>
    <n v="4.7316803058156252"/>
    <n v="0.69903302081577334"/>
    <n v="1.6990330208157733"/>
    <n v="638"/>
    <n v="0"/>
    <n v="0"/>
    <n v="47"/>
    <n v="0"/>
    <n v="277"/>
    <n v="0"/>
    <n v="227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30010.4913397022"/>
    <n v="85538782.483725935"/>
    <n v="22593360.527411491"/>
    <n v="0"/>
    <n v="117262154"/>
    <n v="0"/>
    <n v="0"/>
    <n v="0"/>
    <n v="0"/>
    <n v="0"/>
    <n v="0"/>
    <n v="0"/>
    <n v="0"/>
    <n v="0"/>
    <n v="117262154"/>
    <n v="183796.47962382445"/>
    <n v="1"/>
    <n v="1"/>
    <n v="1"/>
    <n v="1"/>
    <n v="24249724"/>
    <n v="41201081.821668759"/>
    <n v="41201082"/>
    <n v="47"/>
    <n v="1"/>
    <n v="0"/>
    <n v="3.6153846153846154"/>
    <n v="0"/>
    <n v="3.6153846153846154"/>
    <n v="3.6153846153846154"/>
    <n v="4"/>
    <n v="6660438"/>
    <n v="47861520"/>
    <n v="165123674"/>
  </r>
  <r>
    <x v="11"/>
    <n v="3789"/>
    <x v="44"/>
    <x v="501"/>
    <x v="501"/>
    <x v="490"/>
    <n v="105188"/>
    <n v="227099000516"/>
    <s v="27099227099000516"/>
    <s v="IE INDÍGENA DE UNION CUITY"/>
    <n v="1"/>
    <n v="67.560771165129921"/>
    <n v="4.7316803058156252"/>
    <n v="0.69903302081577334"/>
    <n v="1.6990330208157733"/>
    <n v="473"/>
    <n v="0"/>
    <n v="0"/>
    <n v="11"/>
    <n v="0"/>
    <n v="180"/>
    <n v="0"/>
    <n v="185"/>
    <n v="0"/>
    <n v="9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36810.9660582282"/>
    <n v="61947729.378095172"/>
    <n v="25190298.519067984"/>
    <n v="0"/>
    <n v="89274839"/>
    <n v="0"/>
    <n v="0"/>
    <n v="0"/>
    <n v="0"/>
    <n v="0"/>
    <n v="0"/>
    <n v="0"/>
    <n v="0"/>
    <n v="0"/>
    <n v="89274839"/>
    <n v="188741.73150105707"/>
    <n v="1"/>
    <n v="1"/>
    <n v="1"/>
    <n v="1"/>
    <n v="24249724"/>
    <n v="41201081.821668759"/>
    <n v="41201082"/>
    <n v="11"/>
    <n v="1"/>
    <n v="0"/>
    <n v="0.84615384615384615"/>
    <n v="0"/>
    <n v="0.84615384615384615"/>
    <n v="0.84615384615384615"/>
    <n v="1"/>
    <n v="6660438"/>
    <n v="47861520"/>
    <n v="137136359"/>
  </r>
  <r>
    <x v="11"/>
    <n v="3789"/>
    <x v="44"/>
    <x v="501"/>
    <x v="501"/>
    <x v="490"/>
    <n v="144409"/>
    <n v="227099000532"/>
    <s v="27099227099000532"/>
    <s v="IE INDÍGENA CHOGOROKUARA"/>
    <n v="1"/>
    <n v="67.560771165129921"/>
    <n v="4.7316803058156252"/>
    <n v="0.69903302081577334"/>
    <n v="1.6990330208157733"/>
    <n v="411"/>
    <n v="0"/>
    <n v="0"/>
    <n v="57"/>
    <n v="0"/>
    <n v="139"/>
    <n v="0"/>
    <n v="152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072565.915028999"/>
    <n v="49388463.695960805"/>
    <n v="16360709.347435907"/>
    <n v="0"/>
    <n v="76821739"/>
    <n v="0"/>
    <n v="0"/>
    <n v="0"/>
    <n v="0"/>
    <n v="0"/>
    <n v="0"/>
    <n v="0"/>
    <n v="0"/>
    <n v="0"/>
    <n v="76821739"/>
    <n v="186914.20681265206"/>
    <n v="1"/>
    <n v="1"/>
    <n v="1"/>
    <n v="1"/>
    <n v="24249724"/>
    <n v="41201081.821668759"/>
    <n v="41201082"/>
    <n v="57"/>
    <n v="1"/>
    <n v="0"/>
    <n v="4.384615384615385"/>
    <n v="0"/>
    <n v="4.384615384615385"/>
    <n v="4"/>
    <n v="4"/>
    <n v="6660438"/>
    <n v="47861520"/>
    <n v="124683259"/>
  </r>
  <r>
    <x v="11"/>
    <n v="3789"/>
    <x v="44"/>
    <x v="501"/>
    <x v="501"/>
    <x v="490"/>
    <n v="6675"/>
    <n v="227099000681"/>
    <s v="27099227099000681"/>
    <s v="IE ROBINSON PALACIOS DE NAPIPI"/>
    <n v="1"/>
    <n v="67.560771165129921"/>
    <n v="4.7316803058156252"/>
    <n v="0.69903302081577334"/>
    <n v="1.6990330208157733"/>
    <n v="376"/>
    <n v="0"/>
    <n v="0"/>
    <n v="34"/>
    <n v="0"/>
    <n v="169"/>
    <n v="0"/>
    <n v="130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04688.4405436134"/>
    <n v="50746222.148083441"/>
    <n v="11166833.364122922"/>
    <n v="0"/>
    <n v="68517744"/>
    <n v="0"/>
    <n v="0"/>
    <n v="0"/>
    <n v="0"/>
    <n v="0"/>
    <n v="0"/>
    <n v="0"/>
    <n v="0"/>
    <n v="0"/>
    <n v="68517744"/>
    <n v="182228.04255319148"/>
    <n v="1"/>
    <n v="1"/>
    <n v="1"/>
    <n v="1"/>
    <n v="24249724"/>
    <n v="41201081.821668759"/>
    <n v="41201082"/>
    <n v="34"/>
    <n v="1"/>
    <n v="0"/>
    <n v="2.6153846153846154"/>
    <n v="0"/>
    <n v="2.6153846153846154"/>
    <n v="2.6153846153846154"/>
    <n v="3"/>
    <n v="6660438"/>
    <n v="47861520"/>
    <n v="116379264"/>
  </r>
  <r>
    <x v="11"/>
    <n v="3789"/>
    <x v="44"/>
    <x v="501"/>
    <x v="501"/>
    <x v="490"/>
    <n v="168939"/>
    <n v="227099800025"/>
    <s v="27099227099800025"/>
    <s v="CE INDIGENA DE UNIÓN CUITY CENTRAL"/>
    <n v="1"/>
    <n v="67.560771165129921"/>
    <n v="4.7316803058156252"/>
    <n v="0.69903302081577334"/>
    <n v="1.6990330208157733"/>
    <n v="105"/>
    <n v="0"/>
    <n v="0"/>
    <n v="20"/>
    <n v="0"/>
    <n v="39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85110.8473785962"/>
    <n v="14426183.553802984"/>
    <n v="0"/>
    <n v="0"/>
    <n v="18311294"/>
    <n v="0"/>
    <n v="0"/>
    <n v="0"/>
    <n v="0"/>
    <n v="0"/>
    <n v="0"/>
    <n v="0"/>
    <n v="0"/>
    <n v="0"/>
    <n v="18311294"/>
    <n v="174393.2761904762"/>
    <n v="1"/>
    <n v="1"/>
    <n v="1"/>
    <n v="1"/>
    <n v="24249724"/>
    <n v="41201081.821668759"/>
    <n v="41201082"/>
    <n v="20"/>
    <n v="1"/>
    <n v="0"/>
    <n v="1.5384615384615385"/>
    <n v="0"/>
    <n v="1.5384615384615385"/>
    <n v="1.5384615384615385"/>
    <n v="2"/>
    <n v="6660438"/>
    <n v="47861520"/>
    <n v="66172814"/>
  </r>
  <r>
    <x v="11"/>
    <n v="3789"/>
    <x v="44"/>
    <x v="502"/>
    <x v="502"/>
    <x v="491"/>
    <n v="6680"/>
    <n v="227135002580"/>
    <s v="27135227135002580"/>
    <s v="IE PUERTO PERVEL"/>
    <n v="1"/>
    <n v="43.515901060070668"/>
    <n v="3.0476758699585473"/>
    <n v="0.44424600046784229"/>
    <n v="1.4442460004678424"/>
    <n v="376"/>
    <n v="0"/>
    <n v="0"/>
    <n v="23"/>
    <n v="0"/>
    <n v="182"/>
    <n v="0"/>
    <n v="135"/>
    <n v="0"/>
    <n v="0"/>
    <n v="0"/>
    <n v="36"/>
    <n v="0"/>
    <n v="343"/>
    <n v="0"/>
    <n v="0"/>
    <n v="18"/>
    <n v="0"/>
    <n v="154"/>
    <n v="0"/>
    <n v="135"/>
    <n v="0"/>
    <n v="0"/>
    <n v="0"/>
    <n v="36"/>
    <n v="0"/>
    <n v="92671"/>
    <n v="81839"/>
    <n v="122758"/>
    <n v="150439"/>
    <n v="114333"/>
    <n v="99892"/>
    <n v="152848"/>
    <n v="184139"/>
    <n v="0"/>
    <n v="0"/>
    <n v="0"/>
    <n v="0"/>
    <n v="3797874.493344266"/>
    <n v="45733153.008758582"/>
    <n v="0"/>
    <n v="9573912.5140853282"/>
    <n v="59104940"/>
    <n v="0"/>
    <n v="0"/>
    <n v="0"/>
    <n v="0"/>
    <n v="594449.92069736344"/>
    <n v="8338726.3214708092"/>
    <n v="0"/>
    <n v="1914782.5028170659"/>
    <n v="10847959"/>
    <n v="69952899"/>
    <n v="186044.94414893616"/>
    <n v="1"/>
    <n v="0"/>
    <n v="0"/>
    <n v="1"/>
    <n v="24249724"/>
    <n v="35022566.89944905"/>
    <n v="35022567"/>
    <n v="23"/>
    <n v="1"/>
    <n v="0"/>
    <n v="1.7692307692307692"/>
    <n v="0"/>
    <n v="1.7692307692307692"/>
    <n v="1.7692307692307692"/>
    <n v="2"/>
    <n v="6660438"/>
    <n v="41683005"/>
    <n v="111635904"/>
  </r>
  <r>
    <x v="11"/>
    <n v="3789"/>
    <x v="44"/>
    <x v="502"/>
    <x v="502"/>
    <x v="491"/>
    <n v="136931"/>
    <n v="227135002601"/>
    <s v="27135227135002601"/>
    <s v="CE INDÍGENA CAMPO BONITO DE TARIDO"/>
    <n v="1"/>
    <n v="43.515901060070668"/>
    <n v="3.0476758699585473"/>
    <n v="0.44424600046784229"/>
    <n v="1.4442460004678424"/>
    <n v="305"/>
    <n v="0"/>
    <n v="0"/>
    <n v="40"/>
    <n v="0"/>
    <n v="163"/>
    <n v="0"/>
    <n v="79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04999.1188595928"/>
    <n v="34913006.397853561"/>
    <n v="5077252.5916287014"/>
    <n v="0"/>
    <n v="46595258"/>
    <n v="0"/>
    <n v="0"/>
    <n v="0"/>
    <n v="0"/>
    <n v="0"/>
    <n v="0"/>
    <n v="0"/>
    <n v="0"/>
    <n v="0"/>
    <n v="46595258"/>
    <n v="152771.33770491803"/>
    <n v="1"/>
    <n v="0"/>
    <n v="0"/>
    <n v="1"/>
    <n v="24249724"/>
    <n v="35022566.89944905"/>
    <n v="35022567"/>
    <n v="40"/>
    <n v="1"/>
    <n v="0"/>
    <n v="3.0769230769230771"/>
    <n v="0"/>
    <n v="3.0769230769230771"/>
    <n v="3.0769230769230771"/>
    <n v="4"/>
    <n v="6660438"/>
    <n v="41683005"/>
    <n v="88278263"/>
  </r>
  <r>
    <x v="11"/>
    <n v="3789"/>
    <x v="44"/>
    <x v="508"/>
    <x v="508"/>
    <x v="497"/>
    <n v="141695"/>
    <n v="227150000305"/>
    <s v="27150227150000305"/>
    <s v="CE INDÍGENA OIBIDA KUVAMIANDÓ - SEDE PRINCIPAL"/>
    <n v="1"/>
    <n v="75.676912516207764"/>
    <n v="5.3001016770910869"/>
    <n v="0.78503421202739287"/>
    <n v="1.785034212027393"/>
    <n v="399"/>
    <n v="0"/>
    <n v="0"/>
    <n v="1"/>
    <n v="0"/>
    <n v="238"/>
    <n v="0"/>
    <n v="1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4088.31656372792"/>
    <n v="70967633.728120461"/>
    <n v="0"/>
    <n v="0"/>
    <n v="71171722"/>
    <n v="0"/>
    <n v="0"/>
    <n v="0"/>
    <n v="0"/>
    <n v="0"/>
    <n v="0"/>
    <n v="0"/>
    <n v="0"/>
    <n v="0"/>
    <n v="71171722"/>
    <n v="178375.24310776943"/>
    <n v="1"/>
    <n v="1"/>
    <n v="1"/>
    <n v="1"/>
    <n v="24249724"/>
    <n v="43286586.972221762"/>
    <n v="43286587"/>
    <n v="1"/>
    <n v="1"/>
    <n v="0"/>
    <n v="7.6923076923076927E-2"/>
    <n v="0"/>
    <n v="7.6923076923076927E-2"/>
    <n v="7.6923076923076927E-2"/>
    <n v="1"/>
    <n v="6660438"/>
    <n v="49947025"/>
    <n v="121118747"/>
  </r>
  <r>
    <x v="11"/>
    <n v="3789"/>
    <x v="44"/>
    <x v="1021"/>
    <x v="1021"/>
    <x v="956"/>
    <n v="136930"/>
    <n v="227160000028"/>
    <s v="27160227160000028"/>
    <s v="CE INDÍGENA PARECITO"/>
    <n v="1"/>
    <n v="51.740337390561606"/>
    <n v="3.6236817790134142"/>
    <n v="0.53139471940586436"/>
    <n v="1.5313947194058644"/>
    <n v="138"/>
    <n v="0"/>
    <n v="0"/>
    <n v="3"/>
    <n v="0"/>
    <n v="69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5266.85736149212"/>
    <n v="20651500.976970233"/>
    <n v="0"/>
    <n v="0"/>
    <n v="21176768"/>
    <n v="0"/>
    <n v="0"/>
    <n v="0"/>
    <n v="0"/>
    <n v="0"/>
    <n v="0"/>
    <n v="0"/>
    <n v="0"/>
    <n v="0"/>
    <n v="21176768"/>
    <n v="153454.84057971014"/>
    <n v="1"/>
    <n v="0"/>
    <n v="0"/>
    <n v="1"/>
    <n v="24249724"/>
    <n v="37135899.280649655"/>
    <n v="37135899"/>
    <n v="3"/>
    <n v="1"/>
    <n v="0"/>
    <n v="0.23076923076923078"/>
    <n v="0"/>
    <n v="0.23076923076923078"/>
    <n v="0.23076923076923078"/>
    <n v="1"/>
    <n v="6660438"/>
    <n v="43796337"/>
    <n v="64973105"/>
  </r>
  <r>
    <x v="11"/>
    <n v="3789"/>
    <x v="44"/>
    <x v="1022"/>
    <x v="1022"/>
    <x v="957"/>
    <n v="8172"/>
    <n v="227205000067"/>
    <s v="27580227205000067"/>
    <s v="IE SAN JOSE DE VIRO VIRO"/>
    <n v="1"/>
    <n v="43.093922651933703"/>
    <n v="3.0181222267891861"/>
    <n v="0.43977458428673516"/>
    <n v="1.4397745842867351"/>
    <n v="233"/>
    <n v="0"/>
    <n v="0"/>
    <n v="9"/>
    <n v="0"/>
    <n v="114"/>
    <n v="0"/>
    <n v="79"/>
    <n v="0"/>
    <n v="0"/>
    <n v="0"/>
    <n v="31"/>
    <n v="0"/>
    <n v="15"/>
    <n v="0"/>
    <n v="0"/>
    <n v="0"/>
    <n v="0"/>
    <n v="0"/>
    <n v="0"/>
    <n v="0"/>
    <n v="0"/>
    <n v="0"/>
    <n v="0"/>
    <n v="15"/>
    <n v="0"/>
    <n v="92671"/>
    <n v="81839"/>
    <n v="122758"/>
    <n v="150439"/>
    <n v="114333"/>
    <n v="99892"/>
    <n v="152848"/>
    <n v="184139"/>
    <n v="0"/>
    <n v="0"/>
    <n v="0"/>
    <n v="0"/>
    <n v="1481523.7279072977"/>
    <n v="27757638.815299116"/>
    <n v="0"/>
    <n v="8218678.2174552288"/>
    <n v="37457841"/>
    <n v="0"/>
    <n v="0"/>
    <n v="0"/>
    <n v="0"/>
    <n v="0"/>
    <n v="0"/>
    <n v="0"/>
    <n v="795355.95652792533"/>
    <n v="795356"/>
    <n v="38253197"/>
    <n v="164176.81115879829"/>
    <n v="1"/>
    <n v="0"/>
    <n v="0"/>
    <n v="1"/>
    <n v="24249724"/>
    <n v="34914136.291168064"/>
    <n v="34914136"/>
    <n v="9"/>
    <n v="1"/>
    <n v="0"/>
    <n v="0.69230769230769229"/>
    <n v="0"/>
    <n v="0.69230769230769229"/>
    <n v="0.69230769230769229"/>
    <n v="1"/>
    <n v="6660438"/>
    <n v="41574574"/>
    <n v="79827771"/>
  </r>
  <r>
    <x v="11"/>
    <n v="3789"/>
    <x v="44"/>
    <x v="1022"/>
    <x v="1022"/>
    <x v="957"/>
    <n v="8173"/>
    <n v="227205000156"/>
    <s v="27580227205000156"/>
    <s v="IE SANTA BARBARA"/>
    <n v="1"/>
    <n v="43.093922651933703"/>
    <n v="3.0181222267891861"/>
    <n v="0.43977458428673516"/>
    <n v="1.4397745842867351"/>
    <n v="170"/>
    <n v="0"/>
    <n v="0"/>
    <n v="10"/>
    <n v="0"/>
    <n v="59"/>
    <n v="0"/>
    <n v="73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46137.4754525528"/>
    <n v="18984499.086111311"/>
    <n v="6161866.6384536484"/>
    <n v="0"/>
    <n v="26792503"/>
    <n v="0"/>
    <n v="0"/>
    <n v="0"/>
    <n v="0"/>
    <n v="0"/>
    <n v="0"/>
    <n v="0"/>
    <n v="0"/>
    <n v="0"/>
    <n v="26792503"/>
    <n v="157602.95882352942"/>
    <n v="1"/>
    <n v="0"/>
    <n v="0"/>
    <n v="1"/>
    <n v="24249724"/>
    <n v="34914136.291168064"/>
    <n v="34914136"/>
    <n v="10"/>
    <n v="1"/>
    <n v="0"/>
    <n v="0.76923076923076927"/>
    <n v="0"/>
    <n v="0.76923076923076927"/>
    <n v="0.76923076923076927"/>
    <n v="1"/>
    <n v="6660438"/>
    <n v="41574574"/>
    <n v="68367077"/>
  </r>
  <r>
    <x v="11"/>
    <n v="3789"/>
    <x v="44"/>
    <x v="503"/>
    <x v="503"/>
    <x v="492"/>
    <n v="6661"/>
    <n v="227205000199"/>
    <s v="27205227205000199"/>
    <s v="IE JOSE EULISES MOSQUERA PEREA"/>
    <n v="1"/>
    <n v="66.49771092217135"/>
    <n v="4.6572279109012991"/>
    <n v="0.68776849950331365"/>
    <n v="1.6877684995033135"/>
    <n v="165"/>
    <n v="0"/>
    <n v="0"/>
    <n v="12"/>
    <n v="0"/>
    <n v="101"/>
    <n v="0"/>
    <n v="35"/>
    <n v="0"/>
    <n v="17"/>
    <n v="0"/>
    <n v="0"/>
    <n v="0"/>
    <n v="87"/>
    <n v="0"/>
    <n v="0"/>
    <n v="3"/>
    <n v="0"/>
    <n v="43"/>
    <n v="0"/>
    <n v="24"/>
    <n v="0"/>
    <n v="17"/>
    <n v="0"/>
    <n v="0"/>
    <n v="0"/>
    <n v="92671"/>
    <n v="81839"/>
    <n v="122758"/>
    <n v="150439"/>
    <n v="114333"/>
    <n v="99892"/>
    <n v="152848"/>
    <n v="184139"/>
    <n v="0"/>
    <n v="0"/>
    <n v="0"/>
    <n v="0"/>
    <n v="2315611.630244548"/>
    <n v="22928861.649524361"/>
    <n v="4385524.6734054023"/>
    <n v="0"/>
    <n v="29629998"/>
    <n v="0"/>
    <n v="0"/>
    <n v="0"/>
    <n v="0"/>
    <n v="115780.58151222741"/>
    <n v="2259167.2507619592"/>
    <n v="877104.9346810804"/>
    <n v="0"/>
    <n v="3252053"/>
    <n v="32882051"/>
    <n v="199285.15757575756"/>
    <n v="1"/>
    <n v="1"/>
    <n v="1"/>
    <n v="1"/>
    <n v="24249724"/>
    <n v="40927920.288849488"/>
    <n v="40927920"/>
    <n v="12"/>
    <n v="1"/>
    <n v="0"/>
    <n v="0.92307692307692313"/>
    <n v="0"/>
    <n v="0.92307692307692313"/>
    <n v="0.92307692307692313"/>
    <n v="1"/>
    <n v="6660438"/>
    <n v="47588358"/>
    <n v="80470409"/>
  </r>
  <r>
    <x v="11"/>
    <n v="3789"/>
    <x v="44"/>
    <x v="503"/>
    <x v="503"/>
    <x v="492"/>
    <n v="6662"/>
    <n v="227205000296"/>
    <s v="27205227205000296"/>
    <s v="IE MANUEL MOSQUERA MORENO"/>
    <n v="1"/>
    <n v="66.49771092217135"/>
    <n v="4.6572279109012991"/>
    <n v="0.68776849950331365"/>
    <n v="1.6877684995033135"/>
    <n v="229"/>
    <n v="5"/>
    <n v="0"/>
    <n v="12"/>
    <n v="0"/>
    <n v="104"/>
    <n v="0"/>
    <n v="73"/>
    <n v="0"/>
    <n v="0"/>
    <n v="0"/>
    <n v="35"/>
    <n v="0"/>
    <n v="208"/>
    <n v="0"/>
    <n v="0"/>
    <n v="10"/>
    <n v="0"/>
    <n v="90"/>
    <n v="0"/>
    <n v="73"/>
    <n v="0"/>
    <n v="0"/>
    <n v="0"/>
    <n v="35"/>
    <n v="0"/>
    <n v="92671"/>
    <n v="81839"/>
    <n v="122758"/>
    <n v="150439"/>
    <n v="114333"/>
    <n v="99892"/>
    <n v="152848"/>
    <n v="184139"/>
    <n v="0"/>
    <n v="0"/>
    <n v="0"/>
    <n v="0"/>
    <n v="3280449.8095131097"/>
    <n v="29841239.058572143"/>
    <n v="0"/>
    <n v="10877440.130551422"/>
    <n v="43999129"/>
    <n v="0"/>
    <n v="0"/>
    <n v="0"/>
    <n v="0"/>
    <n v="385935.27170742472"/>
    <n v="5496183.013047751"/>
    <n v="0"/>
    <n v="2175488.0261102845"/>
    <n v="8057606"/>
    <n v="52056735"/>
    <n v="227321.98689956332"/>
    <n v="1"/>
    <n v="1"/>
    <n v="1"/>
    <n v="1"/>
    <n v="24249724"/>
    <n v="40927920.288849488"/>
    <n v="40927920"/>
    <n v="17"/>
    <n v="1"/>
    <n v="0"/>
    <n v="1.3076923076923077"/>
    <n v="0"/>
    <n v="1.3076923076923077"/>
    <n v="1.3076923076923077"/>
    <n v="2"/>
    <n v="6660438"/>
    <n v="47588358"/>
    <n v="99645093"/>
  </r>
  <r>
    <x v="11"/>
    <n v="3789"/>
    <x v="44"/>
    <x v="1022"/>
    <x v="1022"/>
    <x v="957"/>
    <n v="8178"/>
    <n v="227205000954"/>
    <s v="27580227205000954"/>
    <s v="IE JESUS ANTONIO RIVAS"/>
    <n v="1"/>
    <n v="43.093922651933703"/>
    <n v="3.0181222267891861"/>
    <n v="0.43977458428673516"/>
    <n v="1.4397745842867351"/>
    <n v="881"/>
    <n v="16"/>
    <n v="0"/>
    <n v="22"/>
    <n v="14"/>
    <n v="117"/>
    <n v="266"/>
    <n v="78"/>
    <n v="234"/>
    <n v="23"/>
    <n v="51"/>
    <n v="17"/>
    <n v="43"/>
    <n v="608"/>
    <n v="0"/>
    <n v="0"/>
    <n v="0"/>
    <n v="14"/>
    <n v="0"/>
    <n v="266"/>
    <n v="0"/>
    <n v="234"/>
    <n v="0"/>
    <n v="51"/>
    <n v="0"/>
    <n v="43"/>
    <n v="92671"/>
    <n v="81839"/>
    <n v="122758"/>
    <n v="150439"/>
    <n v="114333"/>
    <n v="99892"/>
    <n v="152848"/>
    <n v="184139"/>
    <n v="1867954.9070061045"/>
    <n v="58914856.101721056"/>
    <n v="9013936.2693114225"/>
    <n v="9313724.6934770215"/>
    <n v="6255322.4067197004"/>
    <n v="28045282.740846258"/>
    <n v="5061533.3101583542"/>
    <n v="4507017.0869915774"/>
    <n v="122979628"/>
    <n v="373590.9814012209"/>
    <n v="11782971.220344212"/>
    <n v="1802787.2538622846"/>
    <n v="1862744.9386954047"/>
    <n v="0"/>
    <n v="0"/>
    <n v="0"/>
    <n v="0"/>
    <n v="15822094"/>
    <n v="138801722"/>
    <n v="157550.19523269014"/>
    <n v="1"/>
    <n v="0"/>
    <n v="0"/>
    <n v="1"/>
    <n v="24249724"/>
    <n v="34914136.291168064"/>
    <n v="34914136"/>
    <n v="52"/>
    <n v="1"/>
    <n v="0"/>
    <n v="2.9230769230769229"/>
    <n v="0.62222222222222223"/>
    <n v="3.5452991452991451"/>
    <n v="3.5452991452991451"/>
    <n v="4"/>
    <n v="6660438"/>
    <n v="41574574"/>
    <n v="180376296"/>
  </r>
  <r>
    <x v="11"/>
    <n v="3789"/>
    <x v="44"/>
    <x v="1022"/>
    <x v="1022"/>
    <x v="957"/>
    <n v="136949"/>
    <n v="227205001039"/>
    <s v="27580227205001039"/>
    <s v="CE INDÍGENA DE ALTO BONITO"/>
    <n v="1"/>
    <n v="43.093922651933703"/>
    <n v="3.0181222267891861"/>
    <n v="0.43977458428673516"/>
    <n v="1.4397745842867351"/>
    <n v="416"/>
    <n v="0"/>
    <n v="0"/>
    <n v="60"/>
    <n v="0"/>
    <n v="207"/>
    <n v="0"/>
    <n v="1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76824.8527153172"/>
    <n v="51200618.747391112"/>
    <n v="0"/>
    <n v="0"/>
    <n v="61077444"/>
    <n v="0"/>
    <n v="0"/>
    <n v="0"/>
    <n v="0"/>
    <n v="0"/>
    <n v="0"/>
    <n v="0"/>
    <n v="0"/>
    <n v="0"/>
    <n v="61077444"/>
    <n v="146820.77884615384"/>
    <n v="1"/>
    <n v="0"/>
    <n v="0"/>
    <n v="1"/>
    <n v="24249724"/>
    <n v="34914136.291168064"/>
    <n v="34914136"/>
    <n v="60"/>
    <n v="0"/>
    <n v="1"/>
    <n v="4.615384615384615"/>
    <n v="0"/>
    <n v="4.615384615384615"/>
    <n v="4"/>
    <n v="4"/>
    <n v="26641753"/>
    <n v="61555889"/>
    <n v="122633333"/>
  </r>
  <r>
    <x v="11"/>
    <n v="3789"/>
    <x v="44"/>
    <x v="504"/>
    <x v="504"/>
    <x v="493"/>
    <n v="136932"/>
    <n v="227245000311"/>
    <s v="27245227245000311"/>
    <s v="IE INDÍGENA AMADO ARCE"/>
    <n v="1"/>
    <n v="36.477589263104583"/>
    <n v="2.5547412757915278"/>
    <n v="0.36966583084357962"/>
    <n v="1.3696658308435796"/>
    <n v="380"/>
    <n v="0"/>
    <n v="0"/>
    <n v="38"/>
    <n v="0"/>
    <n v="138"/>
    <n v="0"/>
    <n v="134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50724.1306378813"/>
    <n v="37214675.295498505"/>
    <n v="14654547.803894563"/>
    <n v="0"/>
    <n v="57819947"/>
    <n v="0"/>
    <n v="0"/>
    <n v="0"/>
    <n v="0"/>
    <n v="0"/>
    <n v="0"/>
    <n v="0"/>
    <n v="0"/>
    <n v="0"/>
    <n v="57819947"/>
    <n v="152157.75526315789"/>
    <n v="1"/>
    <n v="0"/>
    <n v="1"/>
    <n v="1"/>
    <n v="24249724"/>
    <n v="33214018.370187495"/>
    <n v="33214018"/>
    <n v="38"/>
    <n v="1"/>
    <n v="0"/>
    <n v="2.9230769230769229"/>
    <n v="0"/>
    <n v="2.9230769230769229"/>
    <n v="2.9230769230769229"/>
    <n v="3"/>
    <n v="6660438"/>
    <n v="39874456"/>
    <n v="97694403"/>
  </r>
  <r>
    <x v="11"/>
    <n v="3789"/>
    <x v="44"/>
    <x v="504"/>
    <x v="504"/>
    <x v="493"/>
    <n v="154137"/>
    <n v="227245000361"/>
    <s v="27245227245000361"/>
    <s v="CE INDÍGENA ALBERTO QUERAGAMA"/>
    <n v="1"/>
    <n v="36.477589263104583"/>
    <n v="2.5547412757915278"/>
    <n v="0.36966583084357962"/>
    <n v="1.3696658308435796"/>
    <n v="284"/>
    <n v="0"/>
    <n v="0"/>
    <n v="35"/>
    <n v="0"/>
    <n v="170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80930.1203243649"/>
    <n v="34067846.134482086"/>
    <n v="0"/>
    <n v="0"/>
    <n v="39548776"/>
    <n v="0"/>
    <n v="0"/>
    <n v="0"/>
    <n v="0"/>
    <n v="0"/>
    <n v="0"/>
    <n v="0"/>
    <n v="0"/>
    <n v="0"/>
    <n v="39548776"/>
    <n v="139256.25352112675"/>
    <n v="1"/>
    <n v="0"/>
    <n v="1"/>
    <n v="1"/>
    <n v="24249724"/>
    <n v="33214018.370187495"/>
    <n v="33214018"/>
    <n v="35"/>
    <n v="1"/>
    <n v="0"/>
    <n v="2.6923076923076925"/>
    <n v="0"/>
    <n v="2.6923076923076925"/>
    <n v="2.6923076923076925"/>
    <n v="3"/>
    <n v="6660438"/>
    <n v="39874456"/>
    <n v="79423232"/>
  </r>
  <r>
    <x v="11"/>
    <n v="3789"/>
    <x v="44"/>
    <x v="504"/>
    <x v="504"/>
    <x v="493"/>
    <n v="125056"/>
    <n v="227245000426"/>
    <s v="27245227245000426"/>
    <s v="IE INDÍGENA KATIO CHAMI - SABALETA"/>
    <n v="1"/>
    <n v="36.477589263104583"/>
    <n v="2.5547412757915278"/>
    <n v="0.36966583084357962"/>
    <n v="1.3696658308435796"/>
    <n v="425"/>
    <n v="0"/>
    <n v="0"/>
    <n v="19"/>
    <n v="0"/>
    <n v="148"/>
    <n v="0"/>
    <n v="194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75362.0653189407"/>
    <n v="46791981.437722385"/>
    <n v="13398443.706417885"/>
    <n v="0"/>
    <n v="63165787"/>
    <n v="0"/>
    <n v="0"/>
    <n v="0"/>
    <n v="0"/>
    <n v="0"/>
    <n v="0"/>
    <n v="0"/>
    <n v="0"/>
    <n v="0"/>
    <n v="63165787"/>
    <n v="148625.38117647058"/>
    <n v="1"/>
    <n v="0"/>
    <n v="1"/>
    <n v="1"/>
    <n v="24249724"/>
    <n v="33214018.370187495"/>
    <n v="33214018"/>
    <n v="19"/>
    <n v="1"/>
    <n v="0"/>
    <n v="1.4615384615384615"/>
    <n v="0"/>
    <n v="1.4615384615384615"/>
    <n v="1.4615384615384615"/>
    <n v="2"/>
    <n v="6660438"/>
    <n v="39874456"/>
    <n v="103040243"/>
  </r>
  <r>
    <x v="11"/>
    <n v="3789"/>
    <x v="44"/>
    <x v="504"/>
    <x v="504"/>
    <x v="493"/>
    <n v="6652"/>
    <n v="227245000523"/>
    <s v="27245227245000523"/>
    <s v="IE INDÍGENA TOBIAS QUERAGAMA"/>
    <n v="1"/>
    <n v="36.477589263104583"/>
    <n v="2.5547412757915278"/>
    <n v="0.36966583084357962"/>
    <n v="1.3696658308435796"/>
    <n v="456"/>
    <n v="0"/>
    <n v="0"/>
    <n v="36"/>
    <n v="0"/>
    <n v="191"/>
    <n v="0"/>
    <n v="156"/>
    <n v="0"/>
    <n v="69"/>
    <n v="0"/>
    <n v="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37528.1237622034"/>
    <n v="47476074.73359552"/>
    <n v="14445197.120981783"/>
    <n v="1008835.5857028236"/>
    <n v="68567636"/>
    <n v="0"/>
    <n v="0"/>
    <n v="0"/>
    <n v="0"/>
    <n v="0"/>
    <n v="0"/>
    <n v="0"/>
    <n v="0"/>
    <n v="0"/>
    <n v="68567636"/>
    <n v="150367.62280701756"/>
    <n v="1"/>
    <n v="0"/>
    <n v="1"/>
    <n v="1"/>
    <n v="24249724"/>
    <n v="33214018.370187495"/>
    <n v="33214018"/>
    <n v="36"/>
    <n v="1"/>
    <n v="0"/>
    <n v="2.7692307692307692"/>
    <n v="0"/>
    <n v="2.7692307692307692"/>
    <n v="2.7692307692307692"/>
    <n v="3"/>
    <n v="6660438"/>
    <n v="39874456"/>
    <n v="108442092"/>
  </r>
  <r>
    <x v="11"/>
    <n v="3789"/>
    <x v="44"/>
    <x v="1023"/>
    <x v="1023"/>
    <x v="958"/>
    <n v="6397"/>
    <n v="227250000027"/>
    <s v="27250227250000027"/>
    <s v="IE INDÍGENA LA TASCONA TAPARALITO"/>
    <n v="1"/>
    <n v="70.22195353657483"/>
    <n v="4.9180586434218219"/>
    <n v="0.72723174778166466"/>
    <n v="1.7272317477816648"/>
    <n v="349"/>
    <n v="0"/>
    <n v="0"/>
    <n v="19"/>
    <n v="0"/>
    <n v="163"/>
    <n v="0"/>
    <n v="129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52112.1609633006"/>
    <n v="50380697.054826565"/>
    <n v="10032148.891027411"/>
    <n v="0"/>
    <n v="64164958"/>
    <n v="0"/>
    <n v="0"/>
    <n v="0"/>
    <n v="0"/>
    <n v="0"/>
    <n v="0"/>
    <n v="0"/>
    <n v="0"/>
    <n v="0"/>
    <n v="64164958"/>
    <n v="183853.74785100287"/>
    <n v="1"/>
    <n v="1"/>
    <n v="1"/>
    <n v="1"/>
    <n v="24249724"/>
    <n v="41884893.167742983"/>
    <n v="41884893"/>
    <n v="19"/>
    <n v="1"/>
    <n v="0"/>
    <n v="1.4615384615384615"/>
    <n v="0"/>
    <n v="1.4615384615384615"/>
    <n v="1.4615384615384615"/>
    <n v="2"/>
    <n v="6660438"/>
    <n v="48545331"/>
    <n v="112710289"/>
  </r>
  <r>
    <x v="11"/>
    <n v="3789"/>
    <x v="44"/>
    <x v="1023"/>
    <x v="1023"/>
    <x v="958"/>
    <n v="144487"/>
    <n v="227250000094"/>
    <s v="27250227250000094"/>
    <s v="CE INDÍGENA CHIRIVICO OSORIO"/>
    <n v="1"/>
    <n v="70.22195353657483"/>
    <n v="4.9180586434218219"/>
    <n v="0.72723174778166466"/>
    <n v="1.7272317477816648"/>
    <n v="157"/>
    <n v="0"/>
    <n v="0"/>
    <n v="8"/>
    <n v="0"/>
    <n v="96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79836.6993529687"/>
    <n v="25707958.428661503"/>
    <n v="0"/>
    <n v="0"/>
    <n v="27287795"/>
    <n v="0"/>
    <n v="0"/>
    <n v="0"/>
    <n v="0"/>
    <n v="0"/>
    <n v="0"/>
    <n v="0"/>
    <n v="0"/>
    <n v="0"/>
    <n v="27287795"/>
    <n v="173807.61146496815"/>
    <n v="1"/>
    <n v="1"/>
    <n v="1"/>
    <n v="1"/>
    <n v="24249724"/>
    <n v="41884893.167742983"/>
    <n v="41884893"/>
    <n v="8"/>
    <n v="1"/>
    <n v="0"/>
    <n v="0.61538461538461542"/>
    <n v="0"/>
    <n v="0.61538461538461542"/>
    <n v="0.61538461538461542"/>
    <n v="1"/>
    <n v="6660438"/>
    <n v="48545331"/>
    <n v="75833126"/>
  </r>
  <r>
    <x v="11"/>
    <n v="3789"/>
    <x v="44"/>
    <x v="1023"/>
    <x v="1023"/>
    <x v="958"/>
    <n v="141715"/>
    <n v="227250001350"/>
    <s v="27250227250001350"/>
    <s v="IE INDÍGENA WOUNAAN JOOIN GAYAM"/>
    <n v="1"/>
    <n v="70.22195353657483"/>
    <n v="4.9180586434218219"/>
    <n v="0.72723174778166466"/>
    <n v="1.7272317477816648"/>
    <n v="302"/>
    <n v="0"/>
    <n v="0"/>
    <n v="22"/>
    <n v="0"/>
    <n v="140"/>
    <n v="0"/>
    <n v="87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44550.9232206633"/>
    <n v="39165815.861115173"/>
    <n v="13992207.663801391"/>
    <n v="0"/>
    <n v="57502574"/>
    <n v="0"/>
    <n v="0"/>
    <n v="0"/>
    <n v="0"/>
    <n v="0"/>
    <n v="0"/>
    <n v="0"/>
    <n v="0"/>
    <n v="0"/>
    <n v="57502574"/>
    <n v="190405.87417218543"/>
    <n v="1"/>
    <n v="1"/>
    <n v="1"/>
    <n v="1"/>
    <n v="24249724"/>
    <n v="41884893.167742983"/>
    <n v="41884893"/>
    <n v="22"/>
    <n v="0"/>
    <n v="1"/>
    <n v="1.6923076923076923"/>
    <n v="0"/>
    <n v="1.6923076923076923"/>
    <n v="1.6923076923076923"/>
    <n v="2"/>
    <n v="13320876"/>
    <n v="55205769"/>
    <n v="112708343"/>
  </r>
  <r>
    <x v="11"/>
    <n v="3789"/>
    <x v="44"/>
    <x v="1023"/>
    <x v="1023"/>
    <x v="958"/>
    <n v="136933"/>
    <n v="227361000051"/>
    <s v="27250227361000051"/>
    <s v="IE INDÍGENA SANTA MARIA DE PANGALA"/>
    <n v="1"/>
    <n v="70.22195353657483"/>
    <n v="4.9180586434218219"/>
    <n v="0.72723174778166466"/>
    <n v="1.7272317477816648"/>
    <n v="596"/>
    <n v="0"/>
    <n v="0"/>
    <n v="44"/>
    <n v="0"/>
    <n v="264"/>
    <n v="0"/>
    <n v="206"/>
    <n v="0"/>
    <n v="8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89101.8464413267"/>
    <n v="81092217.862220854"/>
    <n v="21648321.291164417"/>
    <n v="0"/>
    <n v="111429641"/>
    <n v="0"/>
    <n v="0"/>
    <n v="0"/>
    <n v="0"/>
    <n v="0"/>
    <n v="0"/>
    <n v="0"/>
    <n v="0"/>
    <n v="0"/>
    <n v="111429641"/>
    <n v="186962.48489932885"/>
    <n v="1"/>
    <n v="1"/>
    <n v="1"/>
    <n v="1"/>
    <n v="24249724"/>
    <n v="41884893.167742983"/>
    <n v="41884893"/>
    <n v="44"/>
    <n v="1"/>
    <n v="0"/>
    <n v="3.3846153846153846"/>
    <n v="0"/>
    <n v="3.3846153846153846"/>
    <n v="3.3846153846153846"/>
    <n v="4"/>
    <n v="6660438"/>
    <n v="48545331"/>
    <n v="159974972"/>
  </r>
  <r>
    <x v="11"/>
    <n v="3789"/>
    <x v="44"/>
    <x v="505"/>
    <x v="505"/>
    <x v="494"/>
    <n v="6409"/>
    <n v="227361000166"/>
    <s v="27361227361000166"/>
    <s v="IE MIGUEL ANGEL GUERRERO"/>
    <n v="1"/>
    <n v="83.959194120443158"/>
    <n v="5.8801588327176102"/>
    <n v="0.87279587771348077"/>
    <n v="1.8727958777134808"/>
    <n v="228"/>
    <n v="0"/>
    <n v="0"/>
    <n v="17"/>
    <n v="0"/>
    <n v="108"/>
    <n v="0"/>
    <n v="74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40080.3084724615"/>
    <n v="34048073.298613012"/>
    <n v="8301340.0251857536"/>
    <n v="0"/>
    <n v="45989494"/>
    <n v="0"/>
    <n v="0"/>
    <n v="0"/>
    <n v="0"/>
    <n v="0"/>
    <n v="0"/>
    <n v="0"/>
    <n v="0"/>
    <n v="0"/>
    <n v="45989494"/>
    <n v="201708.30701754385"/>
    <n v="1"/>
    <n v="1"/>
    <n v="1"/>
    <n v="1"/>
    <n v="24249724"/>
    <n v="45414783.142889656"/>
    <n v="45414783"/>
    <n v="17"/>
    <n v="1"/>
    <n v="0"/>
    <n v="1.3076923076923077"/>
    <n v="0"/>
    <n v="1.3076923076923077"/>
    <n v="1.3076923076923077"/>
    <n v="2"/>
    <n v="6660438"/>
    <n v="52075221"/>
    <n v="98064715"/>
  </r>
  <r>
    <x v="11"/>
    <n v="3789"/>
    <x v="44"/>
    <x v="502"/>
    <x v="502"/>
    <x v="491"/>
    <n v="6650"/>
    <n v="227361000662"/>
    <s v="27135227361000662"/>
    <s v="IE DE TARIDO"/>
    <n v="1"/>
    <n v="43.515901060070668"/>
    <n v="3.0476758699585473"/>
    <n v="0.44424600046784229"/>
    <n v="1.4442460004678424"/>
    <n v="135"/>
    <n v="0"/>
    <n v="0"/>
    <n v="7"/>
    <n v="0"/>
    <n v="67"/>
    <n v="0"/>
    <n v="51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55874.8458004287"/>
    <n v="17023697.334490579"/>
    <n v="0"/>
    <n v="2659420.1428014804"/>
    <n v="20838992"/>
    <n v="0"/>
    <n v="0"/>
    <n v="0"/>
    <n v="0"/>
    <n v="0"/>
    <n v="0"/>
    <n v="0"/>
    <n v="0"/>
    <n v="0"/>
    <n v="20838992"/>
    <n v="154362.90370370369"/>
    <n v="1"/>
    <n v="0"/>
    <n v="0"/>
    <n v="1"/>
    <n v="24249724"/>
    <n v="35022566.89944905"/>
    <n v="35022567"/>
    <n v="7"/>
    <n v="1"/>
    <n v="0"/>
    <n v="0.53846153846153844"/>
    <n v="0"/>
    <n v="0.53846153846153844"/>
    <n v="0.53846153846153844"/>
    <n v="1"/>
    <n v="6660438"/>
    <n v="41683005"/>
    <n v="62521997"/>
  </r>
  <r>
    <x v="11"/>
    <n v="3789"/>
    <x v="44"/>
    <x v="505"/>
    <x v="505"/>
    <x v="494"/>
    <n v="6394"/>
    <n v="227361000727"/>
    <s v="27361227361000727"/>
    <s v="IE DE PRIMAVERA"/>
    <n v="1"/>
    <n v="83.959194120443158"/>
    <n v="5.8801588327176102"/>
    <n v="0.87279587771348077"/>
    <n v="1.8727958777134808"/>
    <n v="164"/>
    <n v="0"/>
    <n v="0"/>
    <n v="14"/>
    <n v="0"/>
    <n v="72"/>
    <n v="0"/>
    <n v="59"/>
    <n v="0"/>
    <n v="0"/>
    <n v="0"/>
    <n v="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97713.1952126157"/>
    <n v="24507129.681968708"/>
    <n v="0"/>
    <n v="6552240.4423993705"/>
    <n v="34057083"/>
    <n v="0"/>
    <n v="0"/>
    <n v="0"/>
    <n v="0"/>
    <n v="0"/>
    <n v="0"/>
    <n v="0"/>
    <n v="0"/>
    <n v="0"/>
    <n v="34057083"/>
    <n v="207665.14024390245"/>
    <n v="1"/>
    <n v="1"/>
    <n v="1"/>
    <n v="1"/>
    <n v="24249724"/>
    <n v="45414783.142889656"/>
    <n v="45414783"/>
    <n v="14"/>
    <n v="0"/>
    <n v="1"/>
    <n v="1.0769230769230769"/>
    <n v="0"/>
    <n v="1.0769230769230769"/>
    <n v="1.0769230769230769"/>
    <n v="2"/>
    <n v="13320876"/>
    <n v="58735659"/>
    <n v="92792742"/>
  </r>
  <r>
    <x v="11"/>
    <n v="3789"/>
    <x v="44"/>
    <x v="1024"/>
    <x v="1024"/>
    <x v="959"/>
    <n v="15181"/>
    <n v="227361000816"/>
    <s v="27450227361000816"/>
    <s v="IE JOAQUIN URRUTIA"/>
    <n v="1"/>
    <n v="64.092365484476858"/>
    <n v="4.4887673465835149"/>
    <n v="0.66228070130353389"/>
    <n v="1.6622807013035339"/>
    <n v="206"/>
    <n v="0"/>
    <n v="0"/>
    <n v="2"/>
    <n v="13"/>
    <n v="5"/>
    <n v="82"/>
    <n v="0"/>
    <n v="75"/>
    <n v="0"/>
    <n v="0"/>
    <n v="0"/>
    <n v="29"/>
    <n v="199"/>
    <n v="0"/>
    <n v="0"/>
    <n v="0"/>
    <n v="13"/>
    <n v="0"/>
    <n v="82"/>
    <n v="0"/>
    <n v="75"/>
    <n v="0"/>
    <n v="0"/>
    <n v="0"/>
    <n v="29"/>
    <n v="92671"/>
    <n v="81839"/>
    <n v="122758"/>
    <n v="150439"/>
    <n v="114333"/>
    <n v="99892"/>
    <n v="152848"/>
    <n v="184139"/>
    <n v="2002587.7933164972"/>
    <n v="21358184.279294845"/>
    <n v="0"/>
    <n v="7252083.5462786676"/>
    <n v="380107.07884427387"/>
    <n v="830242.719073063"/>
    <n v="0"/>
    <n v="0"/>
    <n v="31823205"/>
    <n v="400517.55866329948"/>
    <n v="4271636.8558589695"/>
    <n v="0"/>
    <n v="1450416.7092557338"/>
    <n v="0"/>
    <n v="0"/>
    <n v="0"/>
    <n v="0"/>
    <n v="6122571"/>
    <n v="37945776"/>
    <n v="184202.79611650485"/>
    <n v="1"/>
    <n v="1"/>
    <n v="1"/>
    <n v="1"/>
    <n v="24249724"/>
    <n v="40309848.217137136"/>
    <n v="40309848"/>
    <n v="15"/>
    <n v="1"/>
    <n v="0"/>
    <n v="0.15384615384615385"/>
    <n v="0.57777777777777772"/>
    <n v="0.73162393162393158"/>
    <n v="0.73162393162393158"/>
    <n v="1"/>
    <n v="6660438"/>
    <n v="46970286"/>
    <n v="84916062"/>
  </r>
  <r>
    <x v="11"/>
    <n v="3789"/>
    <x v="44"/>
    <x v="1023"/>
    <x v="1023"/>
    <x v="958"/>
    <n v="6398"/>
    <n v="227361001286"/>
    <s v="27250227361001286"/>
    <s v="CE MARIA AUXILIADORA DE CUCURRUPI"/>
    <n v="1"/>
    <n v="70.22195353657483"/>
    <n v="4.9180586434218219"/>
    <n v="0.72723174778166466"/>
    <n v="1.7272317477816648"/>
    <n v="596"/>
    <n v="0"/>
    <n v="0"/>
    <n v="68"/>
    <n v="0"/>
    <n v="395"/>
    <n v="0"/>
    <n v="106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428611.944500234"/>
    <n v="86440853.50845243"/>
    <n v="7128105.7909931615"/>
    <n v="0"/>
    <n v="106997571"/>
    <n v="0"/>
    <n v="0"/>
    <n v="0"/>
    <n v="0"/>
    <n v="0"/>
    <n v="0"/>
    <n v="0"/>
    <n v="0"/>
    <n v="0"/>
    <n v="106997571"/>
    <n v="179526.12583892618"/>
    <n v="1"/>
    <n v="1"/>
    <n v="1"/>
    <n v="1"/>
    <n v="24249724"/>
    <n v="41884893.167742983"/>
    <n v="41884893"/>
    <n v="68"/>
    <n v="1"/>
    <n v="0"/>
    <n v="5.2307692307692308"/>
    <n v="0"/>
    <n v="5.2307692307692308"/>
    <n v="4"/>
    <n v="4"/>
    <n v="6660438"/>
    <n v="48545331"/>
    <n v="155542902"/>
  </r>
  <r>
    <x v="11"/>
    <n v="3789"/>
    <x v="44"/>
    <x v="505"/>
    <x v="505"/>
    <x v="494"/>
    <n v="6387"/>
    <n v="227361001537"/>
    <s v="27361227361001537"/>
    <s v="IE PUERTO SALAZAR"/>
    <n v="1"/>
    <n v="83.959194120443158"/>
    <n v="5.8801588327176102"/>
    <n v="0.87279587771348077"/>
    <n v="1.8727958777134808"/>
    <n v="194"/>
    <n v="0"/>
    <n v="0"/>
    <n v="13"/>
    <n v="0"/>
    <n v="86"/>
    <n v="0"/>
    <n v="67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83590.8241260001"/>
    <n v="28622830.849932916"/>
    <n v="0"/>
    <n v="9655933.2835359145"/>
    <n v="41062355"/>
    <n v="0"/>
    <n v="0"/>
    <n v="0"/>
    <n v="0"/>
    <n v="0"/>
    <n v="0"/>
    <n v="0"/>
    <n v="0"/>
    <n v="0"/>
    <n v="41062355"/>
    <n v="211661.62371134022"/>
    <n v="1"/>
    <n v="1"/>
    <n v="1"/>
    <n v="1"/>
    <n v="24249724"/>
    <n v="45414783.142889656"/>
    <n v="45414783"/>
    <n v="13"/>
    <n v="0"/>
    <n v="1"/>
    <n v="1"/>
    <n v="0"/>
    <n v="1"/>
    <n v="1"/>
    <n v="1"/>
    <n v="6660438"/>
    <n v="52075221"/>
    <n v="93137576"/>
  </r>
  <r>
    <x v="11"/>
    <n v="3789"/>
    <x v="44"/>
    <x v="505"/>
    <x v="505"/>
    <x v="494"/>
    <n v="6411"/>
    <n v="227361001995"/>
    <s v="27361227361001995"/>
    <s v="CE DE POTEDO"/>
    <n v="1"/>
    <n v="83.959194120443158"/>
    <n v="5.8801588327176102"/>
    <n v="0.87279587771348077"/>
    <n v="1.8727958777134808"/>
    <n v="199"/>
    <n v="0"/>
    <n v="0"/>
    <n v="13"/>
    <n v="0"/>
    <n v="95"/>
    <n v="0"/>
    <n v="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83590.8241260001"/>
    <n v="34796382.601879232"/>
    <n v="0"/>
    <n v="0"/>
    <n v="37579973"/>
    <n v="0"/>
    <n v="0"/>
    <n v="0"/>
    <n v="0"/>
    <n v="0"/>
    <n v="0"/>
    <n v="0"/>
    <n v="0"/>
    <n v="0"/>
    <n v="37579973"/>
    <n v="188844.08542713567"/>
    <n v="1"/>
    <n v="1"/>
    <n v="1"/>
    <n v="1"/>
    <n v="24249724"/>
    <n v="45414783.142889656"/>
    <n v="45414783"/>
    <n v="13"/>
    <n v="1"/>
    <n v="0"/>
    <n v="1"/>
    <n v="0"/>
    <n v="1"/>
    <n v="1"/>
    <n v="1"/>
    <n v="6660438"/>
    <n v="52075221"/>
    <n v="89655194"/>
  </r>
  <r>
    <x v="11"/>
    <n v="3789"/>
    <x v="44"/>
    <x v="1023"/>
    <x v="1023"/>
    <x v="958"/>
    <n v="6400"/>
    <n v="227361002185"/>
    <s v="27250227361002185"/>
    <s v="IE RAMON LOZANO GARCES"/>
    <n v="1"/>
    <n v="70.22195353657483"/>
    <n v="4.9180586434218219"/>
    <n v="0.72723174778166466"/>
    <n v="1.7272317477816648"/>
    <n v="472"/>
    <n v="0"/>
    <n v="0"/>
    <n v="3"/>
    <n v="48"/>
    <n v="20"/>
    <n v="225"/>
    <n v="0"/>
    <n v="122"/>
    <n v="0"/>
    <n v="0"/>
    <n v="0"/>
    <n v="5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683086.0783363832"/>
    <n v="49050156.895326175"/>
    <n v="0"/>
    <n v="14031522.912844397"/>
    <n v="592438.76225736318"/>
    <n v="3450732.6749881213"/>
    <n v="0"/>
    <n v="0"/>
    <n v="74807937"/>
    <n v="0"/>
    <n v="0"/>
    <n v="0"/>
    <n v="0"/>
    <n v="0"/>
    <n v="0"/>
    <n v="0"/>
    <n v="0"/>
    <n v="0"/>
    <n v="74807937"/>
    <n v="158491.39194915254"/>
    <n v="1"/>
    <n v="1"/>
    <n v="1"/>
    <n v="1"/>
    <n v="24249724"/>
    <n v="41884893.167742983"/>
    <n v="41884893"/>
    <n v="51"/>
    <n v="1"/>
    <n v="0"/>
    <n v="0.23076923076923078"/>
    <n v="2.1333333333333333"/>
    <n v="2.3641025641025641"/>
    <n v="2.3641025641025641"/>
    <n v="3"/>
    <n v="6660438"/>
    <n v="48545331"/>
    <n v="123353268"/>
  </r>
  <r>
    <x v="11"/>
    <n v="3789"/>
    <x v="44"/>
    <x v="1024"/>
    <x v="1024"/>
    <x v="959"/>
    <n v="15178"/>
    <n v="227361002193"/>
    <s v="27450227361002193"/>
    <s v="IE CACIQUE - NOANAMA"/>
    <n v="1"/>
    <n v="64.092365484476858"/>
    <n v="4.4887673465835149"/>
    <n v="0.66228070130353389"/>
    <n v="1.6622807013035339"/>
    <n v="245"/>
    <n v="0"/>
    <n v="0"/>
    <n v="18"/>
    <n v="0"/>
    <n v="116"/>
    <n v="0"/>
    <n v="94"/>
    <n v="0"/>
    <n v="17"/>
    <n v="0"/>
    <n v="0"/>
    <n v="0"/>
    <n v="245"/>
    <n v="0"/>
    <n v="0"/>
    <n v="18"/>
    <n v="0"/>
    <n v="116"/>
    <n v="0"/>
    <n v="94"/>
    <n v="0"/>
    <n v="17"/>
    <n v="0"/>
    <n v="0"/>
    <n v="0"/>
    <n v="92671"/>
    <n v="81839"/>
    <n v="122758"/>
    <n v="150439"/>
    <n v="114333"/>
    <n v="99892"/>
    <n v="152848"/>
    <n v="184139"/>
    <n v="0"/>
    <n v="0"/>
    <n v="0"/>
    <n v="0"/>
    <n v="3420963.7095984649"/>
    <n v="34870194.201068647"/>
    <n v="4319296.7707583234"/>
    <n v="0"/>
    <n v="42610455"/>
    <n v="0"/>
    <n v="0"/>
    <n v="0"/>
    <n v="0"/>
    <n v="684192.74191969307"/>
    <n v="6974038.8402137291"/>
    <n v="863859.35415166465"/>
    <n v="0"/>
    <n v="8522091"/>
    <n v="51132546"/>
    <n v="208704.26938775511"/>
    <n v="1"/>
    <n v="1"/>
    <n v="1"/>
    <n v="1"/>
    <n v="24249724"/>
    <n v="40309848.217137136"/>
    <n v="40309848"/>
    <n v="18"/>
    <n v="1"/>
    <n v="0"/>
    <n v="1.3846153846153846"/>
    <n v="0"/>
    <n v="1.3846153846153846"/>
    <n v="1.3846153846153846"/>
    <n v="2"/>
    <n v="6660438"/>
    <n v="46970286"/>
    <n v="98102832"/>
  </r>
  <r>
    <x v="11"/>
    <n v="3789"/>
    <x v="44"/>
    <x v="1024"/>
    <x v="1024"/>
    <x v="959"/>
    <n v="15180"/>
    <n v="227361002240"/>
    <s v="27450227361002240"/>
    <s v="IE MANUEL E RIVAS LOBON"/>
    <n v="1"/>
    <n v="64.092365484476858"/>
    <n v="4.4887673465835149"/>
    <n v="0.66228070130353389"/>
    <n v="1.6622807013035339"/>
    <n v="758"/>
    <n v="0"/>
    <n v="0"/>
    <n v="65"/>
    <n v="0"/>
    <n v="375"/>
    <n v="0"/>
    <n v="245"/>
    <n v="0"/>
    <n v="39"/>
    <n v="0"/>
    <n v="34"/>
    <n v="0"/>
    <n v="34"/>
    <n v="0"/>
    <n v="0"/>
    <n v="0"/>
    <n v="0"/>
    <n v="0"/>
    <n v="0"/>
    <n v="0"/>
    <n v="0"/>
    <n v="0"/>
    <n v="0"/>
    <n v="34"/>
    <n v="0"/>
    <n v="92671"/>
    <n v="81839"/>
    <n v="122758"/>
    <n v="150439"/>
    <n v="114333"/>
    <n v="99892"/>
    <n v="152848"/>
    <n v="184139"/>
    <n v="0"/>
    <n v="0"/>
    <n v="0"/>
    <n v="0"/>
    <n v="12353480.062438902"/>
    <n v="102950097.16505982"/>
    <n v="9908974.9446808603"/>
    <n v="10407084.005949268"/>
    <n v="135619636"/>
    <n v="0"/>
    <n v="0"/>
    <n v="0"/>
    <n v="0"/>
    <n v="0"/>
    <n v="0"/>
    <n v="0"/>
    <n v="2081416.8011898536"/>
    <n v="2081417"/>
    <n v="137701053"/>
    <n v="181663.65831134564"/>
    <n v="1"/>
    <n v="1"/>
    <n v="1"/>
    <n v="1"/>
    <n v="24249724"/>
    <n v="40309848.217137136"/>
    <n v="40309848"/>
    <n v="65"/>
    <n v="1"/>
    <n v="0"/>
    <n v="5"/>
    <n v="0"/>
    <n v="5"/>
    <n v="4"/>
    <n v="4"/>
    <n v="6660438"/>
    <n v="46970286"/>
    <n v="184671339"/>
  </r>
  <r>
    <x v="11"/>
    <n v="3789"/>
    <x v="44"/>
    <x v="1023"/>
    <x v="1023"/>
    <x v="958"/>
    <n v="141716"/>
    <n v="227361002347"/>
    <s v="27250227361002347"/>
    <s v="IE INDÍGENA WOUNAAN DAVID GREGORIO"/>
    <n v="1"/>
    <n v="70.22195353657483"/>
    <n v="4.9180586434218219"/>
    <n v="0.72723174778166466"/>
    <n v="1.7272317477816648"/>
    <n v="728"/>
    <n v="0"/>
    <n v="0"/>
    <n v="64"/>
    <n v="0"/>
    <n v="427"/>
    <n v="0"/>
    <n v="169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638693.59482375"/>
    <n v="102831833.71464601"/>
    <n v="17952266.436575368"/>
    <n v="0"/>
    <n v="133422794"/>
    <n v="0"/>
    <n v="0"/>
    <n v="0"/>
    <n v="0"/>
    <n v="0"/>
    <n v="0"/>
    <n v="0"/>
    <n v="0"/>
    <n v="0"/>
    <n v="133422794"/>
    <n v="183273.06868131869"/>
    <n v="1"/>
    <n v="1"/>
    <n v="1"/>
    <n v="1"/>
    <n v="24249724"/>
    <n v="41884893.167742983"/>
    <n v="41884893"/>
    <n v="64"/>
    <n v="1"/>
    <n v="0"/>
    <n v="4.9230769230769234"/>
    <n v="0"/>
    <n v="4.9230769230769234"/>
    <n v="4"/>
    <n v="4"/>
    <n v="6660438"/>
    <n v="48545331"/>
    <n v="181968125"/>
  </r>
  <r>
    <x v="11"/>
    <n v="3789"/>
    <x v="44"/>
    <x v="1023"/>
    <x v="1023"/>
    <x v="958"/>
    <n v="105207"/>
    <n v="227361002363"/>
    <s v="27250227361002363"/>
    <s v="IE INDÍGENA LA UNION"/>
    <n v="1"/>
    <n v="70.22195353657483"/>
    <n v="4.9180586434218219"/>
    <n v="0.72723174778166466"/>
    <n v="1.7272317477816648"/>
    <n v="201"/>
    <n v="0"/>
    <n v="0"/>
    <n v="11"/>
    <n v="0"/>
    <n v="87"/>
    <n v="0"/>
    <n v="66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72275.4616103317"/>
    <n v="26398104.963659126"/>
    <n v="9768144.972842481"/>
    <n v="0"/>
    <n v="38338525"/>
    <n v="0"/>
    <n v="0"/>
    <n v="0"/>
    <n v="0"/>
    <n v="0"/>
    <n v="0"/>
    <n v="0"/>
    <n v="0"/>
    <n v="0"/>
    <n v="38338525"/>
    <n v="190738.9303482587"/>
    <n v="1"/>
    <n v="1"/>
    <n v="1"/>
    <n v="1"/>
    <n v="24249724"/>
    <n v="41884893.167742983"/>
    <n v="41884893"/>
    <n v="11"/>
    <n v="1"/>
    <n v="0"/>
    <n v="0.84615384615384615"/>
    <n v="0"/>
    <n v="0.84615384615384615"/>
    <n v="0.84615384615384615"/>
    <n v="1"/>
    <n v="6660438"/>
    <n v="48545331"/>
    <n v="86883856"/>
  </r>
  <r>
    <x v="11"/>
    <n v="3789"/>
    <x v="44"/>
    <x v="1025"/>
    <x v="1025"/>
    <x v="960"/>
    <n v="137948"/>
    <n v="227372000524"/>
    <s v="27372227372000524"/>
    <s v="IE INDÍGENA ULDARICO CHIRIPUA"/>
    <n v="1"/>
    <n v="56.110029211295036"/>
    <n v="3.9297171361308219"/>
    <n v="0.57769735086026097"/>
    <n v="1.577697350860261"/>
    <n v="201"/>
    <n v="0"/>
    <n v="0"/>
    <n v="20"/>
    <n v="0"/>
    <n v="84"/>
    <n v="0"/>
    <n v="70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07657.4243181245"/>
    <n v="24270298.94090851"/>
    <n v="6510992.886475808"/>
    <n v="0"/>
    <n v="34388949"/>
    <n v="0"/>
    <n v="0"/>
    <n v="0"/>
    <n v="0"/>
    <n v="0"/>
    <n v="0"/>
    <n v="0"/>
    <n v="0"/>
    <n v="0"/>
    <n v="34388949"/>
    <n v="171089.29850746269"/>
    <n v="1"/>
    <n v="0"/>
    <n v="0"/>
    <n v="1"/>
    <n v="24249724"/>
    <n v="38258725.313892491"/>
    <n v="38258725"/>
    <n v="20"/>
    <n v="1"/>
    <n v="0"/>
    <n v="1.5384615384615385"/>
    <n v="0"/>
    <n v="1.5384615384615385"/>
    <n v="1.5384615384615385"/>
    <n v="2"/>
    <n v="6660438"/>
    <n v="44919163"/>
    <n v="79308112"/>
  </r>
  <r>
    <x v="11"/>
    <n v="3789"/>
    <x v="44"/>
    <x v="1025"/>
    <x v="1025"/>
    <x v="960"/>
    <n v="6395"/>
    <n v="227372000532"/>
    <s v="27372227372000532"/>
    <s v="IE INDÍGENA ARMANDO ACHITO LUBIASA DE NUSSI PURRÚ"/>
    <n v="1"/>
    <n v="56.110029211295036"/>
    <n v="3.9297171361308219"/>
    <n v="0.57769735086026097"/>
    <n v="1.577697350860261"/>
    <n v="437"/>
    <n v="0"/>
    <n v="0"/>
    <n v="38"/>
    <n v="0"/>
    <n v="228"/>
    <n v="0"/>
    <n v="111"/>
    <n v="0"/>
    <n v="0"/>
    <n v="0"/>
    <n v="6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54549.1062044362"/>
    <n v="53426177.538753152"/>
    <n v="0"/>
    <n v="17430936.749403454"/>
    <n v="77711663"/>
    <n v="0"/>
    <n v="0"/>
    <n v="0"/>
    <n v="0"/>
    <n v="0"/>
    <n v="0"/>
    <n v="0"/>
    <n v="0"/>
    <n v="0"/>
    <n v="77711663"/>
    <n v="177829.89244851258"/>
    <n v="1"/>
    <n v="0"/>
    <n v="0"/>
    <n v="1"/>
    <n v="24249724"/>
    <n v="38258725.313892491"/>
    <n v="38258725"/>
    <n v="38"/>
    <n v="0"/>
    <n v="1"/>
    <n v="2.9230769230769229"/>
    <n v="0"/>
    <n v="2.9230769230769229"/>
    <n v="2.9230769230769229"/>
    <n v="3"/>
    <n v="19981315"/>
    <n v="58240040"/>
    <n v="135951703"/>
  </r>
  <r>
    <x v="11"/>
    <n v="3789"/>
    <x v="44"/>
    <x v="1026"/>
    <x v="1026"/>
    <x v="961"/>
    <n v="6405"/>
    <n v="227413000011"/>
    <s v="27413227413000011"/>
    <s v="IE BORAUDO"/>
    <n v="1"/>
    <n v="76.624103942652326"/>
    <n v="5.3664390936281317"/>
    <n v="0.79507095084895707"/>
    <n v="1.7950709508489571"/>
    <n v="209"/>
    <n v="0"/>
    <n v="0"/>
    <n v="10"/>
    <n v="0"/>
    <n v="101"/>
    <n v="0"/>
    <n v="67"/>
    <n v="0"/>
    <n v="31"/>
    <n v="0"/>
    <n v="0"/>
    <n v="0"/>
    <n v="198"/>
    <n v="0"/>
    <n v="0"/>
    <n v="10"/>
    <n v="0"/>
    <n v="90"/>
    <n v="0"/>
    <n v="67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2052358.4702341382"/>
    <n v="30124622.206930276"/>
    <n v="8505563.145556204"/>
    <n v="0"/>
    <n v="40682544"/>
    <n v="0"/>
    <n v="0"/>
    <n v="0"/>
    <n v="0"/>
    <n v="410471.69404682762"/>
    <n v="5630435.3410572065"/>
    <n v="1701112.6291112409"/>
    <n v="0"/>
    <n v="7742020"/>
    <n v="48424564"/>
    <n v="231696.47846889953"/>
    <n v="1"/>
    <n v="0"/>
    <n v="0"/>
    <n v="1"/>
    <n v="24249724"/>
    <n v="43529975.118504778"/>
    <n v="43529975"/>
    <n v="10"/>
    <n v="1"/>
    <n v="0"/>
    <n v="0.76923076923076927"/>
    <n v="0"/>
    <n v="0.76923076923076927"/>
    <n v="0.76923076923076927"/>
    <n v="1"/>
    <n v="6660438"/>
    <n v="50190413"/>
    <n v="98614977"/>
  </r>
  <r>
    <x v="11"/>
    <n v="3789"/>
    <x v="44"/>
    <x v="1026"/>
    <x v="1026"/>
    <x v="961"/>
    <n v="143778"/>
    <n v="227413000062"/>
    <s v="27413227413000062"/>
    <s v="CE INDÍGENA CARECUY"/>
    <n v="1"/>
    <n v="76.624103942652326"/>
    <n v="5.3664390936281317"/>
    <n v="0.79507095084895707"/>
    <n v="1.7950709508489571"/>
    <n v="284"/>
    <n v="0"/>
    <n v="0"/>
    <n v="13"/>
    <n v="0"/>
    <n v="87"/>
    <n v="0"/>
    <n v="81"/>
    <n v="0"/>
    <n v="10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68066.0113043794"/>
    <n v="30124622.206930276"/>
    <n v="28260419.483622223"/>
    <n v="0"/>
    <n v="61053108"/>
    <n v="0"/>
    <n v="0"/>
    <n v="0"/>
    <n v="0"/>
    <n v="0"/>
    <n v="0"/>
    <n v="0"/>
    <n v="0"/>
    <n v="0"/>
    <n v="61053108"/>
    <n v="214975.7323943662"/>
    <n v="1"/>
    <n v="0"/>
    <n v="0"/>
    <n v="1"/>
    <n v="24249724"/>
    <n v="43529975.118504778"/>
    <n v="43529975"/>
    <n v="13"/>
    <n v="1"/>
    <n v="0"/>
    <n v="1"/>
    <n v="0"/>
    <n v="1"/>
    <n v="1"/>
    <n v="1"/>
    <n v="6660438"/>
    <n v="50190413"/>
    <n v="111243521"/>
  </r>
  <r>
    <x v="11"/>
    <n v="3789"/>
    <x v="44"/>
    <x v="1026"/>
    <x v="1026"/>
    <x v="961"/>
    <n v="6415"/>
    <n v="227413000151"/>
    <s v="27413227413000151"/>
    <s v="IE MANUEL RODRIGUEZ"/>
    <n v="1"/>
    <n v="76.624103942652326"/>
    <n v="5.3664390936281317"/>
    <n v="0.79507095084895707"/>
    <n v="1.7950709508489571"/>
    <n v="167"/>
    <n v="0"/>
    <n v="0"/>
    <n v="7"/>
    <n v="0"/>
    <n v="103"/>
    <n v="0"/>
    <n v="4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36650.9291638967"/>
    <n v="27076297.340752807"/>
    <n v="2469357.0422582524"/>
    <n v="0"/>
    <n v="30982305"/>
    <n v="0"/>
    <n v="0"/>
    <n v="0"/>
    <n v="0"/>
    <n v="0"/>
    <n v="0"/>
    <n v="0"/>
    <n v="0"/>
    <n v="0"/>
    <n v="30982305"/>
    <n v="185522.78443113773"/>
    <n v="1"/>
    <n v="0"/>
    <n v="0"/>
    <n v="1"/>
    <n v="24249724"/>
    <n v="43529975.118504778"/>
    <n v="43529975"/>
    <n v="7"/>
    <n v="1"/>
    <n v="0"/>
    <n v="0.53846153846153844"/>
    <n v="0"/>
    <n v="0.53846153846153844"/>
    <n v="0.53846153846153844"/>
    <n v="1"/>
    <n v="6660438"/>
    <n v="50190413"/>
    <n v="81172718"/>
  </r>
  <r>
    <x v="11"/>
    <n v="3789"/>
    <x v="44"/>
    <x v="1026"/>
    <x v="1026"/>
    <x v="961"/>
    <n v="6414"/>
    <n v="227413000437"/>
    <s v="27413227413000437"/>
    <s v="IE INDÍGENA DE PLAYON"/>
    <n v="1"/>
    <n v="76.624103942652326"/>
    <n v="5.3664390936281317"/>
    <n v="0.79507095084895707"/>
    <n v="1.7950709508489571"/>
    <n v="853"/>
    <n v="0"/>
    <n v="0"/>
    <n v="31"/>
    <n v="0"/>
    <n v="341"/>
    <n v="0"/>
    <n v="330"/>
    <n v="0"/>
    <n v="1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62311.2577258283"/>
    <n v="120319175.6002989"/>
    <n v="41430323.708999567"/>
    <n v="0"/>
    <n v="168111811"/>
    <n v="0"/>
    <n v="0"/>
    <n v="0"/>
    <n v="0"/>
    <n v="0"/>
    <n v="0"/>
    <n v="0"/>
    <n v="0"/>
    <n v="0"/>
    <n v="168111811"/>
    <n v="197083.0140679953"/>
    <n v="1"/>
    <n v="0"/>
    <n v="0"/>
    <n v="1"/>
    <n v="24249724"/>
    <n v="43529975.118504778"/>
    <n v="43529975"/>
    <n v="31"/>
    <n v="1"/>
    <n v="0"/>
    <n v="2.3846153846153846"/>
    <n v="0"/>
    <n v="2.3846153846153846"/>
    <n v="2.3846153846153846"/>
    <n v="3"/>
    <n v="6660438"/>
    <n v="50190413"/>
    <n v="218302224"/>
  </r>
  <r>
    <x v="11"/>
    <n v="3789"/>
    <x v="44"/>
    <x v="1026"/>
    <x v="1026"/>
    <x v="961"/>
    <n v="143388"/>
    <n v="227413000496"/>
    <s v="27413227413000496"/>
    <s v="CE INDÍGENA DE LANA"/>
    <n v="1"/>
    <n v="76.624103942652326"/>
    <n v="5.3664390936281317"/>
    <n v="0.79507095084895707"/>
    <n v="1.7950709508489571"/>
    <n v="491"/>
    <n v="0"/>
    <n v="0"/>
    <n v="58"/>
    <n v="0"/>
    <n v="227"/>
    <n v="0"/>
    <n v="2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903679.127358001"/>
    <n v="77642627.473814338"/>
    <n v="0"/>
    <n v="0"/>
    <n v="89546307"/>
    <n v="0"/>
    <n v="0"/>
    <n v="0"/>
    <n v="0"/>
    <n v="0"/>
    <n v="0"/>
    <n v="0"/>
    <n v="0"/>
    <n v="0"/>
    <n v="89546307"/>
    <n v="182375.37067209775"/>
    <n v="1"/>
    <n v="0"/>
    <n v="0"/>
    <n v="1"/>
    <n v="24249724"/>
    <n v="43529975.118504778"/>
    <n v="43529975"/>
    <n v="58"/>
    <n v="1"/>
    <n v="0"/>
    <n v="4.4615384615384617"/>
    <n v="0"/>
    <n v="4.4615384615384617"/>
    <n v="4"/>
    <n v="4"/>
    <n v="6660438"/>
    <n v="50190413"/>
    <n v="139736720"/>
  </r>
  <r>
    <x v="11"/>
    <n v="3789"/>
    <x v="44"/>
    <x v="1026"/>
    <x v="1026"/>
    <x v="961"/>
    <n v="167698"/>
    <n v="227413000500"/>
    <s v="27413227413000500"/>
    <s v="CE INDÍGENA DE HURTADO"/>
    <n v="1"/>
    <n v="76.624103942652326"/>
    <n v="5.3664390936281317"/>
    <n v="0.79507095084895707"/>
    <n v="1.7950709508489571"/>
    <n v="184"/>
    <n v="0"/>
    <n v="0"/>
    <n v="20"/>
    <n v="0"/>
    <n v="91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04716.9404682764"/>
    <n v="29407369.297241461"/>
    <n v="0"/>
    <n v="0"/>
    <n v="33512086"/>
    <n v="0"/>
    <n v="0"/>
    <n v="0"/>
    <n v="0"/>
    <n v="0"/>
    <n v="0"/>
    <n v="0"/>
    <n v="0"/>
    <n v="0"/>
    <n v="33512086"/>
    <n v="182130.90217391305"/>
    <n v="1"/>
    <n v="0"/>
    <n v="0"/>
    <n v="1"/>
    <n v="24249724"/>
    <n v="43529975.118504778"/>
    <n v="43529975"/>
    <n v="20"/>
    <n v="0"/>
    <n v="1"/>
    <n v="1.5384615384615385"/>
    <n v="0"/>
    <n v="1.5384615384615385"/>
    <n v="1.5384615384615385"/>
    <n v="2"/>
    <n v="13320876"/>
    <n v="56850851"/>
    <n v="90362937"/>
  </r>
  <r>
    <x v="11"/>
    <n v="3789"/>
    <x v="44"/>
    <x v="1026"/>
    <x v="1026"/>
    <x v="961"/>
    <n v="141636"/>
    <n v="227413000534"/>
    <s v="27413227413000534"/>
    <s v="IE INDÍGENA DE ALTO CHITRÉ"/>
    <n v="1"/>
    <n v="76.624103942652326"/>
    <n v="5.3664390936281317"/>
    <n v="0.79507095084895707"/>
    <n v="1.7950709508489571"/>
    <n v="564"/>
    <n v="0"/>
    <n v="0"/>
    <n v="49"/>
    <n v="0"/>
    <n v="225"/>
    <n v="0"/>
    <n v="190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56556.504147276"/>
    <n v="74414989.380214661"/>
    <n v="27437300.469536141"/>
    <n v="0"/>
    <n v="111908846"/>
    <n v="0"/>
    <n v="0"/>
    <n v="0"/>
    <n v="0"/>
    <n v="0"/>
    <n v="0"/>
    <n v="0"/>
    <n v="0"/>
    <n v="0"/>
    <n v="111908846"/>
    <n v="198419.93971631204"/>
    <n v="1"/>
    <n v="0"/>
    <n v="0"/>
    <n v="1"/>
    <n v="24249724"/>
    <n v="43529975.118504778"/>
    <n v="43529975"/>
    <n v="49"/>
    <n v="1"/>
    <n v="0"/>
    <n v="3.7692307692307692"/>
    <n v="0"/>
    <n v="3.7692307692307692"/>
    <n v="3.7692307692307692"/>
    <n v="4"/>
    <n v="6660438"/>
    <n v="50190413"/>
    <n v="162099259"/>
  </r>
  <r>
    <x v="11"/>
    <n v="3789"/>
    <x v="44"/>
    <x v="506"/>
    <x v="506"/>
    <x v="495"/>
    <n v="163237"/>
    <n v="227430000165"/>
    <s v="27430227430000165"/>
    <s v="CE INDÍGENA SANTA CECILIA"/>
    <n v="1"/>
    <n v="63.212396632645458"/>
    <n v="4.4271379244479245"/>
    <n v="0.65295627406489654"/>
    <n v="1.6529562740648966"/>
    <n v="191"/>
    <n v="0"/>
    <n v="0"/>
    <n v="22"/>
    <n v="0"/>
    <n v="115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57723.89301856"/>
    <n v="27904791.273782521"/>
    <n v="0"/>
    <n v="0"/>
    <n v="32062515"/>
    <n v="0"/>
    <n v="0"/>
    <n v="0"/>
    <n v="0"/>
    <n v="0"/>
    <n v="0"/>
    <n v="0"/>
    <n v="0"/>
    <n v="0"/>
    <n v="32062515"/>
    <n v="167866.57068062827"/>
    <n v="1"/>
    <n v="0"/>
    <n v="0"/>
    <n v="1"/>
    <n v="24249724"/>
    <n v="40083733.430142105"/>
    <n v="40083733"/>
    <n v="22"/>
    <n v="1"/>
    <n v="0"/>
    <n v="1.6923076923076923"/>
    <n v="0"/>
    <n v="1.6923076923076923"/>
    <n v="1.6923076923076923"/>
    <n v="2"/>
    <n v="6660438"/>
    <n v="46744171"/>
    <n v="78806686"/>
  </r>
  <r>
    <x v="11"/>
    <n v="3789"/>
    <x v="44"/>
    <x v="1024"/>
    <x v="1024"/>
    <x v="959"/>
    <n v="33037"/>
    <n v="227450000013"/>
    <s v="27450227450000013"/>
    <s v="IE INDÍGENA GENARO OPUA QUIRO"/>
    <n v="1"/>
    <n v="64.092365484476858"/>
    <n v="4.4887673465835149"/>
    <n v="0.66228070130353389"/>
    <n v="1.6622807013035339"/>
    <n v="379"/>
    <n v="0"/>
    <n v="0"/>
    <n v="12"/>
    <n v="0"/>
    <n v="188"/>
    <n v="0"/>
    <n v="133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80642.4730656431"/>
    <n v="53301582.564490646"/>
    <n v="11687508.909110757"/>
    <n v="0"/>
    <n v="67269734"/>
    <n v="0"/>
    <n v="0"/>
    <n v="0"/>
    <n v="0"/>
    <n v="0"/>
    <n v="0"/>
    <n v="0"/>
    <n v="0"/>
    <n v="0"/>
    <n v="67269734"/>
    <n v="177492.70184696571"/>
    <n v="1"/>
    <n v="1"/>
    <n v="1"/>
    <n v="1"/>
    <n v="24249724"/>
    <n v="40309848.217137136"/>
    <n v="40309848"/>
    <n v="12"/>
    <n v="1"/>
    <n v="0"/>
    <n v="0.92307692307692313"/>
    <n v="0"/>
    <n v="0.92307692307692313"/>
    <n v="0.92307692307692313"/>
    <n v="1"/>
    <n v="6660438"/>
    <n v="46970286"/>
    <n v="114240020"/>
  </r>
  <r>
    <x v="11"/>
    <n v="3789"/>
    <x v="44"/>
    <x v="1024"/>
    <x v="1024"/>
    <x v="959"/>
    <n v="160777"/>
    <n v="227450000129"/>
    <s v="27450227450000129"/>
    <s v="CE INDÍGENA INELITO VALENCIA"/>
    <n v="1"/>
    <n v="64.092365484476858"/>
    <n v="4.4887673465835149"/>
    <n v="0.66228070130353389"/>
    <n v="1.6622807013035339"/>
    <n v="253"/>
    <n v="0"/>
    <n v="0"/>
    <n v="23"/>
    <n v="0"/>
    <n v="131"/>
    <n v="0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71231.4067091495"/>
    <n v="38191165.077360898"/>
    <n v="0"/>
    <n v="0"/>
    <n v="42562396"/>
    <n v="0"/>
    <n v="0"/>
    <n v="0"/>
    <n v="0"/>
    <n v="0"/>
    <n v="0"/>
    <n v="0"/>
    <n v="0"/>
    <n v="0"/>
    <n v="42562396"/>
    <n v="168230.81422924902"/>
    <n v="1"/>
    <n v="1"/>
    <n v="1"/>
    <n v="1"/>
    <n v="24249724"/>
    <n v="40309848.217137136"/>
    <n v="40309848"/>
    <n v="23"/>
    <n v="0"/>
    <n v="1"/>
    <n v="1.7692307692307692"/>
    <n v="0"/>
    <n v="1.7692307692307692"/>
    <n v="1.7692307692307692"/>
    <n v="2"/>
    <n v="13320876"/>
    <n v="53630724"/>
    <n v="96193120"/>
  </r>
  <r>
    <x v="11"/>
    <n v="3789"/>
    <x v="44"/>
    <x v="1027"/>
    <x v="1027"/>
    <x v="962"/>
    <n v="7831"/>
    <n v="227491000273"/>
    <s v="27491227491000273"/>
    <s v="CE SAN ONOFRE"/>
    <n v="1"/>
    <n v="50.012248897599214"/>
    <n v="3.5026535232986982"/>
    <n v="0.51308334920109067"/>
    <n v="1.5130833492010907"/>
    <n v="378"/>
    <n v="0"/>
    <n v="0"/>
    <n v="31"/>
    <n v="0"/>
    <n v="214"/>
    <n v="0"/>
    <n v="96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62856.115490457"/>
    <n v="46854925.79470256"/>
    <n v="8557055.2590714674"/>
    <n v="0"/>
    <n v="60774837"/>
    <n v="0"/>
    <n v="0"/>
    <n v="0"/>
    <n v="0"/>
    <n v="0"/>
    <n v="0"/>
    <n v="0"/>
    <n v="0"/>
    <n v="0"/>
    <n v="60774837"/>
    <n v="160779.99206349207"/>
    <n v="1"/>
    <n v="1"/>
    <n v="1"/>
    <n v="1"/>
    <n v="24249724"/>
    <n v="36691853.607122071"/>
    <n v="36691854"/>
    <n v="31"/>
    <n v="1"/>
    <n v="0"/>
    <n v="2.3846153846153846"/>
    <n v="0"/>
    <n v="2.3846153846153846"/>
    <n v="2.3846153846153846"/>
    <n v="3"/>
    <n v="6660438"/>
    <n v="43352292"/>
    <n v="104127129"/>
  </r>
  <r>
    <x v="11"/>
    <n v="3789"/>
    <x v="44"/>
    <x v="1027"/>
    <x v="1027"/>
    <x v="962"/>
    <n v="136948"/>
    <n v="227491001016"/>
    <s v="27491227491001016"/>
    <s v="CE INDÍGENA DE SABALETERA"/>
    <n v="1"/>
    <n v="50.012248897599214"/>
    <n v="3.5026535232986982"/>
    <n v="0.51308334920109067"/>
    <n v="1.5130833492010907"/>
    <n v="340"/>
    <n v="0"/>
    <n v="0"/>
    <n v="22"/>
    <n v="0"/>
    <n v="169"/>
    <n v="0"/>
    <n v="1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05897.8884125827"/>
    <n v="48064085.17004972"/>
    <n v="0"/>
    <n v="0"/>
    <n v="51869983"/>
    <n v="0"/>
    <n v="0"/>
    <n v="0"/>
    <n v="0"/>
    <n v="0"/>
    <n v="0"/>
    <n v="0"/>
    <n v="0"/>
    <n v="0"/>
    <n v="51869983"/>
    <n v="152558.77352941176"/>
    <n v="1"/>
    <n v="1"/>
    <n v="1"/>
    <n v="1"/>
    <n v="24249724"/>
    <n v="36691853.607122071"/>
    <n v="36691854"/>
    <n v="22"/>
    <n v="0"/>
    <n v="1"/>
    <n v="1.6923076923076923"/>
    <n v="0"/>
    <n v="1.6923076923076923"/>
    <n v="1.6923076923076923"/>
    <n v="2"/>
    <n v="13320876"/>
    <n v="50012730"/>
    <n v="101882713"/>
  </r>
  <r>
    <x v="11"/>
    <n v="3789"/>
    <x v="44"/>
    <x v="507"/>
    <x v="507"/>
    <x v="496"/>
    <n v="8188"/>
    <n v="227495000260"/>
    <s v="27495227495000260"/>
    <s v="CE PASCUAL SANTANDER"/>
    <n v="1"/>
    <n v="50.925925925925924"/>
    <n v="3.5666437283578283"/>
    <n v="0.52276495889956576"/>
    <n v="1.5227649588995658"/>
    <n v="173"/>
    <n v="0"/>
    <n v="0"/>
    <n v="11"/>
    <n v="0"/>
    <n v="78"/>
    <n v="0"/>
    <n v="57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15125.1465045046"/>
    <n v="20535125.032043383"/>
    <n v="6284292.6178227821"/>
    <n v="0"/>
    <n v="28734543"/>
    <n v="0"/>
    <n v="0"/>
    <n v="0"/>
    <n v="0"/>
    <n v="0"/>
    <n v="0"/>
    <n v="0"/>
    <n v="0"/>
    <n v="0"/>
    <n v="28734543"/>
    <n v="166095.62427745663"/>
    <n v="1"/>
    <n v="0"/>
    <n v="0"/>
    <n v="1"/>
    <n v="24249724"/>
    <n v="36926629.970185816"/>
    <n v="36926630"/>
    <n v="11"/>
    <n v="1"/>
    <n v="0"/>
    <n v="0.84615384615384615"/>
    <n v="0"/>
    <n v="0.84615384615384615"/>
    <n v="0.84615384615384615"/>
    <n v="1"/>
    <n v="6660438"/>
    <n v="43587068"/>
    <n v="72321611"/>
  </r>
  <r>
    <x v="11"/>
    <n v="3789"/>
    <x v="44"/>
    <x v="507"/>
    <x v="507"/>
    <x v="496"/>
    <n v="108613"/>
    <n v="227495000286"/>
    <s v="27495227495000286"/>
    <s v="IE INDÍGENA DE PUERTO INDIO (RIO CHORI)"/>
    <n v="1"/>
    <n v="50.925925925925924"/>
    <n v="3.5666437283578283"/>
    <n v="0.52276495889956576"/>
    <n v="1.5227649588995658"/>
    <n v="497"/>
    <n v="0"/>
    <n v="0"/>
    <n v="25"/>
    <n v="0"/>
    <n v="186"/>
    <n v="0"/>
    <n v="202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52557.151146601"/>
    <n v="59019470.46246542"/>
    <n v="19551132.58878199"/>
    <n v="0"/>
    <n v="82923160"/>
    <n v="0"/>
    <n v="0"/>
    <n v="0"/>
    <n v="0"/>
    <n v="0"/>
    <n v="0"/>
    <n v="0"/>
    <n v="0"/>
    <n v="0"/>
    <n v="82923160"/>
    <n v="166847.40442655937"/>
    <n v="1"/>
    <n v="0"/>
    <n v="0"/>
    <n v="1"/>
    <n v="24249724"/>
    <n v="36926629.970185816"/>
    <n v="36926630"/>
    <n v="25"/>
    <n v="0"/>
    <n v="1"/>
    <n v="1.9230769230769231"/>
    <n v="0"/>
    <n v="1.9230769230769231"/>
    <n v="1.9230769230769231"/>
    <n v="2"/>
    <n v="13320876"/>
    <n v="50247506"/>
    <n v="133170666"/>
  </r>
  <r>
    <x v="11"/>
    <n v="3789"/>
    <x v="44"/>
    <x v="507"/>
    <x v="507"/>
    <x v="496"/>
    <n v="8189"/>
    <n v="227495000308"/>
    <s v="27495227495000308"/>
    <s v="IE PUNTA DE ARUSI"/>
    <n v="1"/>
    <n v="50.925925925925924"/>
    <n v="3.5666437283578283"/>
    <n v="0.52276495889956576"/>
    <n v="1.5227649588995658"/>
    <n v="239"/>
    <n v="0"/>
    <n v="0"/>
    <n v="16"/>
    <n v="0"/>
    <n v="123"/>
    <n v="0"/>
    <n v="77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85636.5767338248"/>
    <n v="30422407.454879083"/>
    <n v="5353286.3040712588"/>
    <n v="0"/>
    <n v="38561330"/>
    <n v="0"/>
    <n v="0"/>
    <n v="0"/>
    <n v="0"/>
    <n v="0"/>
    <n v="0"/>
    <n v="0"/>
    <n v="0"/>
    <n v="0"/>
    <n v="38561330"/>
    <n v="161344.47698744771"/>
    <n v="1"/>
    <n v="0"/>
    <n v="0"/>
    <n v="1"/>
    <n v="24249724"/>
    <n v="36926629.970185816"/>
    <n v="36926630"/>
    <n v="16"/>
    <n v="1"/>
    <n v="0"/>
    <n v="1.2307692307692308"/>
    <n v="0"/>
    <n v="1.2307692307692308"/>
    <n v="1.2307692307692308"/>
    <n v="2"/>
    <n v="6660438"/>
    <n v="43587068"/>
    <n v="82148398"/>
  </r>
  <r>
    <x v="11"/>
    <n v="3789"/>
    <x v="44"/>
    <x v="497"/>
    <x v="497"/>
    <x v="486"/>
    <n v="105168"/>
    <n v="227502080088"/>
    <s v="27025227502080088"/>
    <s v="IE INDÍGENA CHIMÍA DE MIACORA"/>
    <n v="1"/>
    <n v="77.84921098772648"/>
    <n v="5.4522405843116077"/>
    <n v="0.80805257113876794"/>
    <n v="1.8080525711387678"/>
    <n v="559"/>
    <n v="0"/>
    <n v="0"/>
    <n v="30"/>
    <n v="0"/>
    <n v="166"/>
    <n v="0"/>
    <n v="280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01602.2384802625"/>
    <n v="80552054.39654243"/>
    <n v="22937649.209653728"/>
    <n v="0"/>
    <n v="109691306"/>
    <n v="0"/>
    <n v="0"/>
    <n v="0"/>
    <n v="0"/>
    <n v="0"/>
    <n v="0"/>
    <n v="0"/>
    <n v="0"/>
    <n v="0"/>
    <n v="109691306"/>
    <n v="196227.73881932022"/>
    <n v="1"/>
    <n v="0"/>
    <n v="0"/>
    <n v="1"/>
    <n v="24249724"/>
    <n v="43844775.827605486"/>
    <n v="43844776"/>
    <n v="30"/>
    <n v="0"/>
    <n v="1"/>
    <n v="2.3076923076923075"/>
    <n v="0"/>
    <n v="2.3076923076923075"/>
    <n v="2.3076923076923075"/>
    <n v="3"/>
    <n v="19981315"/>
    <n v="63826091"/>
    <n v="173517397"/>
  </r>
  <r>
    <x v="11"/>
    <n v="3789"/>
    <x v="44"/>
    <x v="509"/>
    <x v="509"/>
    <x v="282"/>
    <n v="110719"/>
    <n v="227615000005"/>
    <s v="27615227615000005"/>
    <s v="CE INDÍGENA BILINGUE VEQUERA DE PERANCHO CACARICA"/>
    <n v="1"/>
    <n v="92.548136009832035"/>
    <n v="6.4816932214605218"/>
    <n v="0.96380701241195732"/>
    <n v="1.9638070124119573"/>
    <n v="382"/>
    <n v="0"/>
    <n v="0"/>
    <n v="30"/>
    <n v="0"/>
    <n v="216"/>
    <n v="0"/>
    <n v="1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35838.4145028898"/>
    <n v="69051350.749517038"/>
    <n v="0"/>
    <n v="0"/>
    <n v="75787189"/>
    <n v="0"/>
    <n v="0"/>
    <n v="0"/>
    <n v="0"/>
    <n v="0"/>
    <n v="0"/>
    <n v="0"/>
    <n v="0"/>
    <n v="0"/>
    <n v="75787189"/>
    <n v="198395.78272251307"/>
    <n v="1"/>
    <n v="1"/>
    <n v="1"/>
    <n v="1"/>
    <n v="24249724"/>
    <n v="47621778.040254541"/>
    <n v="47621778"/>
    <n v="30"/>
    <n v="1"/>
    <n v="0"/>
    <n v="2.3076923076923075"/>
    <n v="0"/>
    <n v="2.3076923076923075"/>
    <n v="2.3076923076923075"/>
    <n v="3"/>
    <n v="6660438"/>
    <n v="54282216"/>
    <n v="130069405"/>
  </r>
  <r>
    <x v="11"/>
    <n v="3789"/>
    <x v="44"/>
    <x v="508"/>
    <x v="508"/>
    <x v="497"/>
    <n v="140512"/>
    <n v="227615000048"/>
    <s v="27150227615000048"/>
    <s v="IE PRIMITIVO PALACIOS"/>
    <n v="1"/>
    <n v="75.676912516207764"/>
    <n v="5.3001016770910869"/>
    <n v="0.78503421202739287"/>
    <n v="1.785034212027393"/>
    <n v="1499"/>
    <n v="29"/>
    <n v="0"/>
    <n v="107"/>
    <n v="0"/>
    <n v="823"/>
    <n v="0"/>
    <n v="446"/>
    <n v="0"/>
    <n v="9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756011.052666996"/>
    <n v="226276198.9974494"/>
    <n v="25646857.46855652"/>
    <n v="0"/>
    <n v="279679068"/>
    <n v="0"/>
    <n v="0"/>
    <n v="0"/>
    <n v="0"/>
    <n v="0"/>
    <n v="0"/>
    <n v="0"/>
    <n v="0"/>
    <n v="0"/>
    <n v="279679068"/>
    <n v="186577.0967311541"/>
    <n v="1"/>
    <n v="1"/>
    <n v="1"/>
    <n v="1"/>
    <n v="24249724"/>
    <n v="43286586.972221762"/>
    <n v="43286587"/>
    <n v="136"/>
    <n v="1"/>
    <n v="0"/>
    <n v="10.461538461538462"/>
    <n v="0"/>
    <n v="10.461538461538462"/>
    <n v="4"/>
    <n v="4"/>
    <n v="6660438"/>
    <n v="49947025"/>
    <n v="329626093"/>
  </r>
  <r>
    <x v="11"/>
    <n v="3789"/>
    <x v="44"/>
    <x v="509"/>
    <x v="509"/>
    <x v="282"/>
    <n v="6384"/>
    <n v="227615000374"/>
    <s v="27615227615000374"/>
    <s v="IE INDÍGENA DE JAGUAL"/>
    <n v="1"/>
    <n v="92.548136009832035"/>
    <n v="6.4816932214605218"/>
    <n v="0.96380701241195732"/>
    <n v="1.9638070124119573"/>
    <n v="663"/>
    <n v="0"/>
    <n v="0"/>
    <n v="44"/>
    <n v="0"/>
    <n v="323"/>
    <n v="0"/>
    <n v="224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79229.6746042371"/>
    <n v="107304229.71586882"/>
    <n v="21611806.144786287"/>
    <n v="0"/>
    <n v="138795266"/>
    <n v="0"/>
    <n v="0"/>
    <n v="0"/>
    <n v="0"/>
    <n v="0"/>
    <n v="0"/>
    <n v="0"/>
    <n v="0"/>
    <n v="0"/>
    <n v="138795266"/>
    <n v="209344.29260935143"/>
    <n v="1"/>
    <n v="1"/>
    <n v="1"/>
    <n v="1"/>
    <n v="24249724"/>
    <n v="47621778.040254541"/>
    <n v="47621778"/>
    <n v="44"/>
    <n v="1"/>
    <n v="0"/>
    <n v="3.3846153846153846"/>
    <n v="0"/>
    <n v="3.3846153846153846"/>
    <n v="3.3846153846153846"/>
    <n v="4"/>
    <n v="6660438"/>
    <n v="54282216"/>
    <n v="193077482"/>
  </r>
  <r>
    <x v="11"/>
    <n v="3789"/>
    <x v="44"/>
    <x v="509"/>
    <x v="509"/>
    <x v="282"/>
    <n v="6383"/>
    <n v="227615000536"/>
    <s v="27615227615000536"/>
    <s v="IE INDÍGENA AGROP DE ISLETA"/>
    <n v="1"/>
    <n v="92.548136009832035"/>
    <n v="6.4816932214605218"/>
    <n v="0.96380701241195732"/>
    <n v="1.9638070124119573"/>
    <n v="700"/>
    <n v="0"/>
    <n v="0"/>
    <n v="32"/>
    <n v="0"/>
    <n v="320"/>
    <n v="0"/>
    <n v="276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184894.3088030824"/>
    <n v="116916491.60997772"/>
    <n v="0"/>
    <n v="26036169.081013829"/>
    <n v="150137555"/>
    <n v="0"/>
    <n v="0"/>
    <n v="0"/>
    <n v="0"/>
    <n v="0"/>
    <n v="0"/>
    <n v="0"/>
    <n v="0"/>
    <n v="0"/>
    <n v="150137555"/>
    <n v="214482.22142857141"/>
    <n v="1"/>
    <n v="1"/>
    <n v="1"/>
    <n v="1"/>
    <n v="24249724"/>
    <n v="47621778.040254541"/>
    <n v="47621778"/>
    <n v="32"/>
    <n v="1"/>
    <n v="0"/>
    <n v="2.4615384615384617"/>
    <n v="0"/>
    <n v="2.4615384615384617"/>
    <n v="2.4615384615384617"/>
    <n v="3"/>
    <n v="6660438"/>
    <n v="54282216"/>
    <n v="204419771"/>
  </r>
  <r>
    <x v="11"/>
    <n v="3789"/>
    <x v="44"/>
    <x v="509"/>
    <x v="509"/>
    <x v="282"/>
    <n v="6403"/>
    <n v="227615000544"/>
    <s v="27615227615000544"/>
    <s v="CE TAMBORAL"/>
    <n v="1"/>
    <n v="92.548136009832035"/>
    <n v="6.4816932214605218"/>
    <n v="0.96380701241195732"/>
    <n v="1.9638070124119573"/>
    <n v="134"/>
    <n v="0"/>
    <n v="0"/>
    <n v="14"/>
    <n v="0"/>
    <n v="103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43391.2601013486"/>
    <n v="23540233.21006263"/>
    <n v="0"/>
    <n v="0"/>
    <n v="26683624"/>
    <n v="0"/>
    <n v="0"/>
    <n v="0"/>
    <n v="0"/>
    <n v="0"/>
    <n v="0"/>
    <n v="0"/>
    <n v="0"/>
    <n v="0"/>
    <n v="26683624"/>
    <n v="199131.5223880597"/>
    <n v="1"/>
    <n v="1"/>
    <n v="1"/>
    <n v="1"/>
    <n v="24249724"/>
    <n v="47621778.040254541"/>
    <n v="47621778"/>
    <n v="14"/>
    <n v="1"/>
    <n v="0"/>
    <n v="1.0769230769230769"/>
    <n v="0"/>
    <n v="1.0769230769230769"/>
    <n v="1.0769230769230769"/>
    <n v="2"/>
    <n v="6660438"/>
    <n v="54282216"/>
    <n v="80965840"/>
  </r>
  <r>
    <x v="11"/>
    <n v="3789"/>
    <x v="44"/>
    <x v="508"/>
    <x v="508"/>
    <x v="497"/>
    <n v="6657"/>
    <n v="227615000668"/>
    <s v="27150227615000668"/>
    <s v="CE PUEBLO NUEVO"/>
    <n v="1"/>
    <n v="75.676912516207764"/>
    <n v="5.3001016770910869"/>
    <n v="0.78503421202739287"/>
    <n v="1.785034212027393"/>
    <n v="287"/>
    <n v="0"/>
    <n v="0"/>
    <n v="32"/>
    <n v="0"/>
    <n v="186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30826.1300392933"/>
    <n v="45469212.564499289"/>
    <n v="0"/>
    <n v="0"/>
    <n v="52000039"/>
    <n v="0"/>
    <n v="0"/>
    <n v="0"/>
    <n v="0"/>
    <n v="0"/>
    <n v="0"/>
    <n v="0"/>
    <n v="0"/>
    <n v="0"/>
    <n v="52000039"/>
    <n v="181184.80487804877"/>
    <n v="1"/>
    <n v="1"/>
    <n v="1"/>
    <n v="1"/>
    <n v="24249724"/>
    <n v="43286586.972221762"/>
    <n v="43286587"/>
    <n v="32"/>
    <n v="1"/>
    <n v="0"/>
    <n v="2.4615384615384617"/>
    <n v="0"/>
    <n v="2.4615384615384617"/>
    <n v="2.4615384615384617"/>
    <n v="3"/>
    <n v="6660438"/>
    <n v="49947025"/>
    <n v="101947064"/>
  </r>
  <r>
    <x v="11"/>
    <n v="3789"/>
    <x v="44"/>
    <x v="510"/>
    <x v="510"/>
    <x v="498"/>
    <n v="6420"/>
    <n v="227615000714"/>
    <s v="27493227615000714"/>
    <s v="IE CUCHILLO BLANCO"/>
    <n v="1"/>
    <n v="62.641011451194075"/>
    <n v="4.3871204414695208"/>
    <n v="0.64690169663458097"/>
    <n v="1.6469016966345809"/>
    <n v="450"/>
    <n v="0"/>
    <n v="0"/>
    <n v="34"/>
    <n v="0"/>
    <n v="266"/>
    <n v="0"/>
    <n v="11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02037.1971649323"/>
    <n v="62843700.235044636"/>
    <n v="8558671.4379248824"/>
    <n v="0"/>
    <n v="77804409"/>
    <n v="0"/>
    <n v="0"/>
    <n v="0"/>
    <n v="0"/>
    <n v="0"/>
    <n v="0"/>
    <n v="0"/>
    <n v="0"/>
    <n v="0"/>
    <n v="77804409"/>
    <n v="172898.68666666668"/>
    <n v="1"/>
    <n v="0"/>
    <n v="0"/>
    <n v="1"/>
    <n v="24249724"/>
    <n v="39936911.598520316"/>
    <n v="39936912"/>
    <n v="34"/>
    <n v="1"/>
    <n v="0"/>
    <n v="2.6153846153846154"/>
    <n v="0"/>
    <n v="2.6153846153846154"/>
    <n v="2.6153846153846154"/>
    <n v="3"/>
    <n v="6660438"/>
    <n v="46597350"/>
    <n v="124401759"/>
  </r>
  <r>
    <x v="11"/>
    <n v="3789"/>
    <x v="44"/>
    <x v="510"/>
    <x v="510"/>
    <x v="498"/>
    <n v="105175"/>
    <n v="227615001192"/>
    <s v="27493227615001192"/>
    <s v="IE SANTA MARIA DE BELEN DE BAJIRA"/>
    <n v="1"/>
    <n v="62.641011451194075"/>
    <n v="4.3871204414695208"/>
    <n v="0.64690169663458097"/>
    <n v="1.6469016966345809"/>
    <n v="663"/>
    <n v="0"/>
    <n v="0"/>
    <n v="74"/>
    <n v="0"/>
    <n v="339"/>
    <n v="0"/>
    <n v="196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933845.664417794"/>
    <n v="88014082.789918527"/>
    <n v="13593184.048468931"/>
    <n v="0"/>
    <n v="115541113"/>
    <n v="0"/>
    <n v="0"/>
    <n v="0"/>
    <n v="0"/>
    <n v="0"/>
    <n v="0"/>
    <n v="0"/>
    <n v="0"/>
    <n v="0"/>
    <n v="115541113"/>
    <n v="174270.15535444947"/>
    <n v="1"/>
    <n v="0"/>
    <n v="0"/>
    <n v="1"/>
    <n v="24249724"/>
    <n v="39936911.598520316"/>
    <n v="39936912"/>
    <n v="74"/>
    <n v="1"/>
    <n v="0"/>
    <n v="5.6923076923076925"/>
    <n v="0"/>
    <n v="5.6923076923076925"/>
    <n v="4"/>
    <n v="4"/>
    <n v="6660438"/>
    <n v="46597350"/>
    <n v="162138463"/>
  </r>
  <r>
    <x v="11"/>
    <n v="3789"/>
    <x v="44"/>
    <x v="508"/>
    <x v="508"/>
    <x v="497"/>
    <n v="6658"/>
    <n v="227615001290"/>
    <s v="27150227615001290"/>
    <s v="IE HERACLIO LARA ARROYO"/>
    <n v="1"/>
    <n v="75.676912516207764"/>
    <n v="5.3001016770910869"/>
    <n v="0.78503421202739287"/>
    <n v="1.785034212027393"/>
    <n v="1362"/>
    <n v="2"/>
    <n v="0"/>
    <n v="97"/>
    <n v="33"/>
    <n v="639"/>
    <n v="203"/>
    <n v="119"/>
    <n v="167"/>
    <n v="38"/>
    <n v="0"/>
    <n v="0"/>
    <n v="6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58889.8802720876"/>
    <n v="54051603.504900634"/>
    <n v="0"/>
    <n v="17186480.756684095"/>
    <n v="20204743.339809064"/>
    <n v="135159463.23094296"/>
    <n v="10367878.551118592"/>
    <n v="0"/>
    <n v="242429059"/>
    <n v="0"/>
    <n v="0"/>
    <n v="0"/>
    <n v="0"/>
    <n v="0"/>
    <n v="0"/>
    <n v="0"/>
    <n v="0"/>
    <n v="0"/>
    <n v="242429059"/>
    <n v="177994.90381791483"/>
    <n v="1"/>
    <n v="1"/>
    <n v="1"/>
    <n v="1"/>
    <n v="24249724"/>
    <n v="43286586.972221762"/>
    <n v="43286587"/>
    <n v="132"/>
    <n v="1"/>
    <n v="0"/>
    <n v="7.615384615384615"/>
    <n v="1.4666666666666666"/>
    <n v="9.0820512820512818"/>
    <n v="4"/>
    <n v="4"/>
    <n v="6660438"/>
    <n v="49947025"/>
    <n v="292376084"/>
  </r>
  <r>
    <x v="11"/>
    <n v="3789"/>
    <x v="44"/>
    <x v="510"/>
    <x v="510"/>
    <x v="498"/>
    <n v="105247"/>
    <n v="227615001311"/>
    <s v="27493227615001311"/>
    <s v="IE SIMON BOLIVAR"/>
    <n v="1"/>
    <n v="62.641011451194075"/>
    <n v="4.3871204414695208"/>
    <n v="0.64690169663458097"/>
    <n v="1.6469016966345809"/>
    <n v="808"/>
    <n v="31"/>
    <n v="0"/>
    <n v="51"/>
    <n v="0"/>
    <n v="337"/>
    <n v="0"/>
    <n v="312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40207.357868366"/>
    <n v="106768485.47786379"/>
    <n v="19382873.550594587"/>
    <n v="0"/>
    <n v="141591566"/>
    <n v="0"/>
    <n v="0"/>
    <n v="0"/>
    <n v="0"/>
    <n v="0"/>
    <n v="0"/>
    <n v="0"/>
    <n v="0"/>
    <n v="0"/>
    <n v="141591566"/>
    <n v="175237.08663366336"/>
    <n v="1"/>
    <n v="0"/>
    <n v="0"/>
    <n v="1"/>
    <n v="24249724"/>
    <n v="39936911.598520316"/>
    <n v="39936912"/>
    <n v="82"/>
    <n v="1"/>
    <n v="0"/>
    <n v="6.3076923076923075"/>
    <n v="0"/>
    <n v="6.3076923076923075"/>
    <n v="4"/>
    <n v="4"/>
    <n v="6660438"/>
    <n v="46597350"/>
    <n v="188188916"/>
  </r>
  <r>
    <x v="11"/>
    <n v="3789"/>
    <x v="44"/>
    <x v="509"/>
    <x v="509"/>
    <x v="282"/>
    <n v="137969"/>
    <n v="227615001516"/>
    <s v="27615227615001516"/>
    <s v="IE INDÍGENA WOUNAAN KHIRJUG"/>
    <n v="1"/>
    <n v="92.548136009832035"/>
    <n v="6.4816932214605218"/>
    <n v="0.96380701241195732"/>
    <n v="1.9638070124119573"/>
    <n v="277"/>
    <n v="0"/>
    <n v="0"/>
    <n v="20"/>
    <n v="0"/>
    <n v="154"/>
    <n v="0"/>
    <n v="74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90558.9430019259"/>
    <n v="44726443.099118993"/>
    <n v="8704755.2527611423"/>
    <n v="0"/>
    <n v="57921757"/>
    <n v="0"/>
    <n v="0"/>
    <n v="0"/>
    <n v="0"/>
    <n v="0"/>
    <n v="0"/>
    <n v="0"/>
    <n v="0"/>
    <n v="0"/>
    <n v="57921757"/>
    <n v="209103.81588447653"/>
    <n v="1"/>
    <n v="1"/>
    <n v="1"/>
    <n v="1"/>
    <n v="24249724"/>
    <n v="47621778.040254541"/>
    <n v="47621778"/>
    <n v="20"/>
    <n v="1"/>
    <n v="0"/>
    <n v="1.5384615384615385"/>
    <n v="0"/>
    <n v="1.5384615384615385"/>
    <n v="1.5384615384615385"/>
    <n v="2"/>
    <n v="6660438"/>
    <n v="54282216"/>
    <n v="112203973"/>
  </r>
  <r>
    <x v="11"/>
    <n v="3789"/>
    <x v="44"/>
    <x v="509"/>
    <x v="509"/>
    <x v="282"/>
    <n v="6406"/>
    <n v="227615002032"/>
    <s v="27615227615002032"/>
    <s v="CE BOCAS DEL LIMON"/>
    <n v="1"/>
    <n v="92.548136009832035"/>
    <n v="6.4816932214605218"/>
    <n v="0.96380701241195732"/>
    <n v="1.9638070124119573"/>
    <n v="366"/>
    <n v="0"/>
    <n v="0"/>
    <n v="36"/>
    <n v="0"/>
    <n v="216"/>
    <n v="0"/>
    <n v="97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83006.0974034676"/>
    <n v="61400774.956246689"/>
    <n v="5102787.5619634287"/>
    <n v="0"/>
    <n v="74586569"/>
    <n v="0"/>
    <n v="0"/>
    <n v="0"/>
    <n v="0"/>
    <n v="0"/>
    <n v="0"/>
    <n v="0"/>
    <n v="0"/>
    <n v="0"/>
    <n v="74586569"/>
    <n v="203788.43989071038"/>
    <n v="1"/>
    <n v="1"/>
    <n v="1"/>
    <n v="1"/>
    <n v="24249724"/>
    <n v="47621778.040254541"/>
    <n v="47621778"/>
    <n v="36"/>
    <n v="1"/>
    <n v="0"/>
    <n v="2.7692307692307692"/>
    <n v="0"/>
    <n v="2.7692307692307692"/>
    <n v="2.7692307692307692"/>
    <n v="3"/>
    <n v="6660438"/>
    <n v="54282216"/>
    <n v="128868785"/>
  </r>
  <r>
    <x v="11"/>
    <n v="3789"/>
    <x v="44"/>
    <x v="508"/>
    <x v="508"/>
    <x v="497"/>
    <n v="6656"/>
    <n v="227615002083"/>
    <s v="27150227615002083"/>
    <s v="IE INDÍGENA UNION CHOGORODO"/>
    <n v="1"/>
    <n v="75.676912516207764"/>
    <n v="5.3001016770910869"/>
    <n v="0.78503421202739287"/>
    <n v="1.785034212027393"/>
    <n v="573"/>
    <n v="0"/>
    <n v="0"/>
    <n v="55"/>
    <n v="0"/>
    <n v="247"/>
    <n v="0"/>
    <n v="186"/>
    <n v="0"/>
    <n v="8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24857.411005035"/>
    <n v="77208506.040894866"/>
    <n v="23191307.285396852"/>
    <n v="0"/>
    <n v="111624671"/>
    <n v="0"/>
    <n v="0"/>
    <n v="0"/>
    <n v="0"/>
    <n v="0"/>
    <n v="0"/>
    <n v="0"/>
    <n v="0"/>
    <n v="0"/>
    <n v="111624671"/>
    <n v="194807.45375218149"/>
    <n v="1"/>
    <n v="1"/>
    <n v="1"/>
    <n v="1"/>
    <n v="24249724"/>
    <n v="43286586.972221762"/>
    <n v="43286587"/>
    <n v="55"/>
    <n v="1"/>
    <n v="0"/>
    <n v="4.2307692307692308"/>
    <n v="0"/>
    <n v="4.2307692307692308"/>
    <n v="4"/>
    <n v="4"/>
    <n v="6660438"/>
    <n v="49947025"/>
    <n v="161571696"/>
  </r>
  <r>
    <x v="11"/>
    <n v="3789"/>
    <x v="44"/>
    <x v="509"/>
    <x v="509"/>
    <x v="282"/>
    <n v="6386"/>
    <n v="227615060750"/>
    <s v="27615227615060750"/>
    <s v="IE CARACOLI ALTO"/>
    <n v="1"/>
    <n v="92.548136009832035"/>
    <n v="6.4816932214605218"/>
    <n v="0.96380701241195732"/>
    <n v="1.9638070124119573"/>
    <n v="602"/>
    <n v="0"/>
    <n v="0"/>
    <n v="35"/>
    <n v="0"/>
    <n v="272"/>
    <n v="0"/>
    <n v="245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58478.1502533713"/>
    <n v="101419171.41335316"/>
    <n v="15008198.711657142"/>
    <n v="0"/>
    <n v="124285848"/>
    <n v="0"/>
    <n v="0"/>
    <n v="0"/>
    <n v="0"/>
    <n v="0"/>
    <n v="0"/>
    <n v="0"/>
    <n v="0"/>
    <n v="0"/>
    <n v="124285848"/>
    <n v="206454.89700996678"/>
    <n v="1"/>
    <n v="1"/>
    <n v="1"/>
    <n v="1"/>
    <n v="24249724"/>
    <n v="47621778.040254541"/>
    <n v="47621778"/>
    <n v="35"/>
    <n v="1"/>
    <n v="0"/>
    <n v="2.6923076923076925"/>
    <n v="0"/>
    <n v="2.6923076923076925"/>
    <n v="2.6923076923076925"/>
    <n v="3"/>
    <n v="6660438"/>
    <n v="54282216"/>
    <n v="178568064"/>
  </r>
  <r>
    <x v="11"/>
    <n v="3789"/>
    <x v="44"/>
    <x v="510"/>
    <x v="510"/>
    <x v="498"/>
    <n v="157936"/>
    <n v="227615800044"/>
    <s v="27493227615800044"/>
    <s v="IE NUEVO ORIENTE"/>
    <n v="1"/>
    <n v="62.641011451194075"/>
    <n v="4.3871204414695208"/>
    <n v="0.64690169663458097"/>
    <n v="1.6469016966345809"/>
    <n v="255"/>
    <n v="0"/>
    <n v="0"/>
    <n v="17"/>
    <n v="0"/>
    <n v="115"/>
    <n v="0"/>
    <n v="96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01018.5985824661"/>
    <n v="34712096.203126751"/>
    <n v="6796592.0242344653"/>
    <n v="0"/>
    <n v="44709707"/>
    <n v="0"/>
    <n v="0"/>
    <n v="0"/>
    <n v="0"/>
    <n v="0"/>
    <n v="0"/>
    <n v="0"/>
    <n v="0"/>
    <n v="0"/>
    <n v="44709707"/>
    <n v="175332.18431372548"/>
    <n v="1"/>
    <n v="0"/>
    <n v="0"/>
    <n v="1"/>
    <n v="24249724"/>
    <n v="39936911.598520316"/>
    <n v="39936912"/>
    <n v="17"/>
    <n v="1"/>
    <n v="0"/>
    <n v="1.3076923076923077"/>
    <n v="0"/>
    <n v="1.3076923076923077"/>
    <n v="1.3076923076923077"/>
    <n v="2"/>
    <n v="6660438"/>
    <n v="46597350"/>
    <n v="91307057"/>
  </r>
  <r>
    <x v="11"/>
    <n v="3789"/>
    <x v="44"/>
    <x v="510"/>
    <x v="510"/>
    <x v="498"/>
    <n v="157957"/>
    <n v="227615800079"/>
    <s v="27493227615800079"/>
    <s v="IE BLANQUICET"/>
    <n v="1"/>
    <n v="62.641011451194075"/>
    <n v="4.3871204414695208"/>
    <n v="0.64690169663458097"/>
    <n v="1.6469016966345809"/>
    <n v="454"/>
    <n v="0"/>
    <n v="0"/>
    <n v="32"/>
    <n v="0"/>
    <n v="213"/>
    <n v="0"/>
    <n v="159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25446.7738022888"/>
    <n v="61198577.192242414"/>
    <n v="12586281.526360121"/>
    <n v="0"/>
    <n v="79810305"/>
    <n v="0"/>
    <n v="0"/>
    <n v="0"/>
    <n v="0"/>
    <n v="0"/>
    <n v="0"/>
    <n v="0"/>
    <n v="0"/>
    <n v="0"/>
    <n v="79810305"/>
    <n v="175793.62334801763"/>
    <n v="1"/>
    <n v="0"/>
    <n v="0"/>
    <n v="1"/>
    <n v="24249724"/>
    <n v="39936911.598520316"/>
    <n v="39936912"/>
    <n v="32"/>
    <n v="1"/>
    <n v="0"/>
    <n v="2.4615384615384617"/>
    <n v="0"/>
    <n v="2.4615384615384617"/>
    <n v="2.4615384615384617"/>
    <n v="3"/>
    <n v="6660438"/>
    <n v="46597350"/>
    <n v="126407655"/>
  </r>
  <r>
    <x v="11"/>
    <n v="3789"/>
    <x v="44"/>
    <x v="510"/>
    <x v="510"/>
    <x v="498"/>
    <n v="157996"/>
    <n v="227615800095"/>
    <s v="27493227615800095"/>
    <s v="IE BELEN DE BAJIRA"/>
    <n v="1"/>
    <n v="62.641011451194075"/>
    <n v="4.3871204414695208"/>
    <n v="0.64690169663458097"/>
    <n v="1.6469016966345809"/>
    <n v="1625"/>
    <n v="37"/>
    <n v="0"/>
    <n v="147"/>
    <n v="0"/>
    <n v="762"/>
    <n v="0"/>
    <n v="543"/>
    <n v="0"/>
    <n v="1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646318.949363165"/>
    <n v="214688557.08568913"/>
    <n v="34234685.75169953"/>
    <n v="0"/>
    <n v="283569562"/>
    <n v="0"/>
    <n v="0"/>
    <n v="0"/>
    <n v="0"/>
    <n v="0"/>
    <n v="0"/>
    <n v="0"/>
    <n v="0"/>
    <n v="0"/>
    <n v="283569562"/>
    <n v="174504.34584615385"/>
    <n v="1"/>
    <n v="0"/>
    <n v="0"/>
    <n v="1"/>
    <n v="24249724"/>
    <n v="39936911.598520316"/>
    <n v="39936912"/>
    <n v="184"/>
    <n v="1"/>
    <n v="0"/>
    <n v="14.153846153846153"/>
    <n v="0"/>
    <n v="14.153846153846153"/>
    <n v="4"/>
    <n v="4"/>
    <n v="6660438"/>
    <n v="46597350"/>
    <n v="330166912"/>
  </r>
  <r>
    <x v="11"/>
    <n v="3789"/>
    <x v="44"/>
    <x v="511"/>
    <x v="511"/>
    <x v="499"/>
    <n v="8179"/>
    <n v="227660000628"/>
    <s v="27660227660000628"/>
    <s v="IE NORMAL SUPERIOR LA INMACULADA DE LA ITALIA"/>
    <n v="1"/>
    <n v="29.464096589705569"/>
    <n v="2.0635449116086337"/>
    <n v="0.29534865247332126"/>
    <n v="1.2953486524733213"/>
    <n v="361"/>
    <n v="10"/>
    <n v="0"/>
    <n v="40"/>
    <n v="0"/>
    <n v="182"/>
    <n v="0"/>
    <n v="106"/>
    <n v="0"/>
    <n v="23"/>
    <n v="0"/>
    <n v="0"/>
    <n v="0"/>
    <n v="292"/>
    <n v="0"/>
    <n v="0"/>
    <n v="26"/>
    <n v="0"/>
    <n v="137"/>
    <n v="0"/>
    <n v="106"/>
    <n v="0"/>
    <n v="23"/>
    <n v="0"/>
    <n v="0"/>
    <n v="0"/>
    <n v="92671"/>
    <n v="81839"/>
    <n v="122758"/>
    <n v="150439"/>
    <n v="114333"/>
    <n v="99892"/>
    <n v="152848"/>
    <n v="184139"/>
    <n v="0"/>
    <n v="0"/>
    <n v="0"/>
    <n v="0"/>
    <n v="7405054.8741616122"/>
    <n v="37265750.666745126"/>
    <n v="4553803.3691645712"/>
    <n v="0"/>
    <n v="49224609"/>
    <n v="0"/>
    <n v="0"/>
    <n v="0"/>
    <n v="0"/>
    <n v="770125.70691280765"/>
    <n v="6288595.4250132395"/>
    <n v="910760.67383291421"/>
    <n v="0"/>
    <n v="7969482"/>
    <n v="57194091"/>
    <n v="158432.38504155126"/>
    <n v="1"/>
    <n v="0"/>
    <n v="1"/>
    <n v="1"/>
    <n v="24249724"/>
    <n v="31411847.306249958"/>
    <n v="31411847"/>
    <n v="50"/>
    <n v="1"/>
    <n v="0"/>
    <n v="3.8461538461538463"/>
    <n v="0"/>
    <n v="3.8461538461538463"/>
    <n v="3.8461538461538463"/>
    <n v="4"/>
    <n v="6660438"/>
    <n v="38072285"/>
    <n v="95266376"/>
  </r>
  <r>
    <x v="11"/>
    <n v="3789"/>
    <x v="44"/>
    <x v="511"/>
    <x v="511"/>
    <x v="499"/>
    <n v="136968"/>
    <n v="227660000709"/>
    <s v="27660227660000709"/>
    <s v="CE INDÍGENA NUESTRA SEÑORA DEL CARMEN"/>
    <n v="1"/>
    <n v="29.464096589705569"/>
    <n v="2.0635449116086337"/>
    <n v="0.29534865247332126"/>
    <n v="1.2953486524733213"/>
    <n v="137"/>
    <n v="0"/>
    <n v="0"/>
    <n v="12"/>
    <n v="0"/>
    <n v="70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77213.169798787"/>
    <n v="16174370.949108128"/>
    <n v="0"/>
    <n v="0"/>
    <n v="17951584"/>
    <n v="0"/>
    <n v="0"/>
    <n v="0"/>
    <n v="0"/>
    <n v="0"/>
    <n v="0"/>
    <n v="0"/>
    <n v="0"/>
    <n v="0"/>
    <n v="17951584"/>
    <n v="131033.4598540146"/>
    <n v="1"/>
    <n v="0"/>
    <n v="1"/>
    <n v="1"/>
    <n v="24249724"/>
    <n v="31411847.306249958"/>
    <n v="31411847"/>
    <n v="12"/>
    <n v="1"/>
    <n v="0"/>
    <n v="0.92307692307692313"/>
    <n v="0"/>
    <n v="0.92307692307692313"/>
    <n v="0.92307692307692313"/>
    <n v="1"/>
    <n v="6660438"/>
    <n v="38072285"/>
    <n v="56023869"/>
  </r>
  <r>
    <x v="11"/>
    <n v="3789"/>
    <x v="44"/>
    <x v="512"/>
    <x v="512"/>
    <x v="500"/>
    <n v="8182"/>
    <n v="227745000082"/>
    <s v="27745227745000082"/>
    <s v="IE SANTA TERESITA"/>
    <n v="1"/>
    <n v="49.096820809248555"/>
    <n v="3.4385406811517027"/>
    <n v="0.50338318471883003"/>
    <n v="1.5033831847188299"/>
    <n v="204"/>
    <n v="0"/>
    <n v="0"/>
    <n v="15"/>
    <n v="0"/>
    <n v="118"/>
    <n v="0"/>
    <n v="63"/>
    <n v="0"/>
    <n v="8"/>
    <n v="0"/>
    <n v="0"/>
    <n v="0"/>
    <n v="204"/>
    <n v="0"/>
    <n v="0"/>
    <n v="15"/>
    <n v="0"/>
    <n v="118"/>
    <n v="0"/>
    <n v="63"/>
    <n v="0"/>
    <n v="8"/>
    <n v="0"/>
    <n v="0"/>
    <n v="0"/>
    <n v="92671"/>
    <n v="81839"/>
    <n v="122758"/>
    <n v="150439"/>
    <n v="114333"/>
    <n v="99892"/>
    <n v="152848"/>
    <n v="184139"/>
    <n v="0"/>
    <n v="0"/>
    <n v="0"/>
    <n v="0"/>
    <n v="2578294.6448768699"/>
    <n v="27181847.508915938"/>
    <n v="1838312.9041432298"/>
    <n v="0"/>
    <n v="31598455"/>
    <n v="0"/>
    <n v="0"/>
    <n v="0"/>
    <n v="0"/>
    <n v="515658.92897537397"/>
    <n v="5436369.5017831884"/>
    <n v="367662.58082864597"/>
    <n v="0"/>
    <n v="6319691"/>
    <n v="37918146"/>
    <n v="185873.26470588235"/>
    <n v="1"/>
    <n v="1"/>
    <n v="1"/>
    <n v="1"/>
    <n v="24249724"/>
    <n v="36456627.29567264"/>
    <n v="36456627"/>
    <n v="15"/>
    <n v="1"/>
    <n v="0"/>
    <n v="1.1538461538461537"/>
    <n v="0"/>
    <n v="1.1538461538461537"/>
    <n v="1.1538461538461537"/>
    <n v="2"/>
    <n v="6660438"/>
    <n v="43117065"/>
    <n v="81035211"/>
  </r>
  <r>
    <x v="11"/>
    <n v="3789"/>
    <x v="44"/>
    <x v="512"/>
    <x v="512"/>
    <x v="500"/>
    <n v="8183"/>
    <n v="227745000198"/>
    <s v="27745227745000198"/>
    <s v="IE UNION CHARCO LARGO"/>
    <n v="1"/>
    <n v="49.096820809248555"/>
    <n v="3.4385406811517027"/>
    <n v="0.50338318471883003"/>
    <n v="1.5033831847188299"/>
    <n v="296"/>
    <n v="0"/>
    <n v="0"/>
    <n v="25"/>
    <n v="0"/>
    <n v="178"/>
    <n v="0"/>
    <n v="71"/>
    <n v="0"/>
    <n v="22"/>
    <n v="0"/>
    <n v="0"/>
    <n v="0"/>
    <n v="52"/>
    <n v="0"/>
    <n v="0"/>
    <n v="8"/>
    <n v="0"/>
    <n v="4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97157.7414614493"/>
    <n v="37393812.318895407"/>
    <n v="5055360.486393882"/>
    <n v="0"/>
    <n v="46746331"/>
    <n v="0"/>
    <n v="0"/>
    <n v="0"/>
    <n v="0"/>
    <n v="275018.09545353282"/>
    <n v="1321548.3871738138"/>
    <n v="0"/>
    <n v="0"/>
    <n v="1596566"/>
    <n v="48342897"/>
    <n v="163320.59797297296"/>
    <n v="1"/>
    <n v="1"/>
    <n v="1"/>
    <n v="1"/>
    <n v="24249724"/>
    <n v="36456627.29567264"/>
    <n v="36456627"/>
    <n v="25"/>
    <n v="1"/>
    <n v="0"/>
    <n v="1.9230769230769231"/>
    <n v="0"/>
    <n v="1.9230769230769231"/>
    <n v="1.9230769230769231"/>
    <n v="2"/>
    <n v="6660438"/>
    <n v="43117065"/>
    <n v="91459962"/>
  </r>
  <r>
    <x v="11"/>
    <n v="3789"/>
    <x v="44"/>
    <x v="512"/>
    <x v="512"/>
    <x v="500"/>
    <n v="136969"/>
    <n v="227745000210"/>
    <s v="27745227745000210"/>
    <s v="CE INDÍGENA LA MILAGROSA DE SANDOSITO"/>
    <n v="1"/>
    <n v="49.096820809248555"/>
    <n v="3.4385406811517027"/>
    <n v="0.50338318471883003"/>
    <n v="1.5033831847188299"/>
    <n v="58"/>
    <n v="0"/>
    <n v="0"/>
    <n v="4"/>
    <n v="0"/>
    <n v="30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7545.23863383196"/>
    <n v="8109501.4667484015"/>
    <n v="0"/>
    <n v="0"/>
    <n v="8797047"/>
    <n v="0"/>
    <n v="0"/>
    <n v="0"/>
    <n v="0"/>
    <n v="0"/>
    <n v="0"/>
    <n v="0"/>
    <n v="0"/>
    <n v="0"/>
    <n v="8797047"/>
    <n v="151673.22413793104"/>
    <n v="1"/>
    <n v="1"/>
    <n v="1"/>
    <n v="1"/>
    <n v="24249724"/>
    <n v="36456627.29567264"/>
    <n v="36456627"/>
    <n v="4"/>
    <n v="0"/>
    <n v="1"/>
    <n v="0.30769230769230771"/>
    <n v="0"/>
    <n v="0.30769230769230771"/>
    <n v="0.30769230769230771"/>
    <n v="1"/>
    <n v="6660438"/>
    <n v="43117065"/>
    <n v="51914112"/>
  </r>
  <r>
    <x v="11"/>
    <n v="3789"/>
    <x v="44"/>
    <x v="513"/>
    <x v="513"/>
    <x v="501"/>
    <n v="15187"/>
    <n v="227787000031"/>
    <s v="27787227787000031"/>
    <s v="IE TECNICO AGROAMBIENTAL"/>
    <n v="1"/>
    <n v="54.76541752729419"/>
    <n v="3.8355460289271175"/>
    <n v="0.56344942175959567"/>
    <n v="1.5634494217595956"/>
    <n v="398"/>
    <n v="0"/>
    <n v="0"/>
    <n v="16"/>
    <n v="8"/>
    <n v="138"/>
    <n v="63"/>
    <n v="0"/>
    <n v="113"/>
    <n v="0"/>
    <n v="0"/>
    <n v="0"/>
    <n v="60"/>
    <n v="304"/>
    <n v="0"/>
    <n v="0"/>
    <n v="13"/>
    <n v="0"/>
    <n v="118"/>
    <n v="0"/>
    <n v="0"/>
    <n v="113"/>
    <n v="0"/>
    <n v="0"/>
    <n v="0"/>
    <n v="60"/>
    <n v="92671"/>
    <n v="81839"/>
    <n v="122758"/>
    <n v="150439"/>
    <n v="114333"/>
    <n v="99892"/>
    <n v="152848"/>
    <n v="184139"/>
    <n v="1159091.3709110678"/>
    <n v="22519400.152019504"/>
    <n v="0"/>
    <n v="14112226.053605508"/>
    <n v="2860061.8038086374"/>
    <n v="21552300.370100513"/>
    <n v="0"/>
    <n v="0"/>
    <n v="62203080"/>
    <n v="0"/>
    <n v="2891695.7013388681"/>
    <n v="0"/>
    <n v="2822445.2107211016"/>
    <n v="464760.04311890359"/>
    <n v="3685755.7154664649"/>
    <n v="0"/>
    <n v="0"/>
    <n v="9864657"/>
    <n v="72067737"/>
    <n v="181074.71608040202"/>
    <n v="1"/>
    <n v="0"/>
    <n v="1"/>
    <n v="1"/>
    <n v="24249724"/>
    <n v="37913216.965629786"/>
    <n v="37913217"/>
    <n v="24"/>
    <n v="0"/>
    <n v="1"/>
    <n v="1.2307692307692308"/>
    <n v="0.35555555555555557"/>
    <n v="1.5863247863247865"/>
    <n v="1.5863247863247865"/>
    <n v="2"/>
    <n v="13320876"/>
    <n v="51234093"/>
    <n v="123301830"/>
  </r>
  <r>
    <x v="11"/>
    <n v="3789"/>
    <x v="44"/>
    <x v="1028"/>
    <x v="1028"/>
    <x v="963"/>
    <n v="7449"/>
    <n v="227787001119"/>
    <s v="27810227787001119"/>
    <s v="IE SAN JOAQUIN"/>
    <n v="1"/>
    <n v="52.152369154537006"/>
    <n v="3.6525387998755314"/>
    <n v="0.53576073781117506"/>
    <n v="1.5357607378111751"/>
    <n v="825"/>
    <n v="0"/>
    <n v="0"/>
    <n v="11"/>
    <n v="53"/>
    <n v="89"/>
    <n v="340"/>
    <n v="0"/>
    <n v="257"/>
    <n v="0"/>
    <n v="15"/>
    <n v="0"/>
    <n v="60"/>
    <n v="75"/>
    <n v="0"/>
    <n v="0"/>
    <n v="0"/>
    <n v="0"/>
    <n v="0"/>
    <n v="0"/>
    <n v="0"/>
    <n v="0"/>
    <n v="0"/>
    <n v="15"/>
    <n v="0"/>
    <n v="60"/>
    <n v="92671"/>
    <n v="81839"/>
    <n v="122758"/>
    <n v="150439"/>
    <n v="114333"/>
    <n v="99892"/>
    <n v="152848"/>
    <n v="184139"/>
    <n v="7542985.6166860685"/>
    <n v="75034018.443972066"/>
    <n v="2827903.7497833632"/>
    <n v="13862298.578134522"/>
    <n v="1931469.4567978159"/>
    <n v="13653508.834307617"/>
    <n v="0"/>
    <n v="0"/>
    <n v="114852185"/>
    <n v="0"/>
    <n v="0"/>
    <n v="565580.74995667266"/>
    <n v="2772459.7156269043"/>
    <n v="0"/>
    <n v="0"/>
    <n v="0"/>
    <n v="0"/>
    <n v="3338040"/>
    <n v="118190225"/>
    <n v="143260.87878787878"/>
    <n v="1"/>
    <n v="0"/>
    <n v="0"/>
    <n v="1"/>
    <n v="24249724"/>
    <n v="37241774.02195736"/>
    <n v="37241774"/>
    <n v="64"/>
    <n v="1"/>
    <n v="0"/>
    <n v="0.84615384615384615"/>
    <n v="2.3555555555555556"/>
    <n v="3.2017094017094019"/>
    <n v="3.2017094017094019"/>
    <n v="4"/>
    <n v="6660438"/>
    <n v="43902212"/>
    <n v="162092437"/>
  </r>
  <r>
    <x v="11"/>
    <n v="3789"/>
    <x v="44"/>
    <x v="513"/>
    <x v="513"/>
    <x v="501"/>
    <n v="8186"/>
    <n v="227787001127"/>
    <s v="27787227787001127"/>
    <s v="IE NUESTRA SEÑORA DE FATIMA"/>
    <n v="1"/>
    <n v="54.76541752729419"/>
    <n v="3.8355460289271175"/>
    <n v="0.56344942175959567"/>
    <n v="1.5634494217595956"/>
    <n v="852"/>
    <n v="0"/>
    <n v="0"/>
    <n v="58"/>
    <n v="0"/>
    <n v="361"/>
    <n v="0"/>
    <n v="316"/>
    <n v="0"/>
    <n v="0"/>
    <n v="0"/>
    <n v="117"/>
    <n v="0"/>
    <n v="604"/>
    <n v="0"/>
    <n v="0"/>
    <n v="27"/>
    <n v="0"/>
    <n v="144"/>
    <n v="0"/>
    <n v="316"/>
    <n v="0"/>
    <n v="0"/>
    <n v="0"/>
    <n v="117"/>
    <n v="0"/>
    <n v="92671"/>
    <n v="81839"/>
    <n v="122758"/>
    <n v="150439"/>
    <n v="114333"/>
    <n v="99892"/>
    <n v="152848"/>
    <n v="184139"/>
    <n v="0"/>
    <n v="0"/>
    <n v="0"/>
    <n v="0"/>
    <n v="10367724.03880631"/>
    <n v="105731212.68520324"/>
    <n v="0"/>
    <n v="33683365.52958665"/>
    <n v="149782302"/>
    <n v="0"/>
    <n v="0"/>
    <n v="0"/>
    <n v="0"/>
    <n v="965270.85878541518"/>
    <n v="14368200.246733677"/>
    <n v="0"/>
    <n v="6736673.1059173308"/>
    <n v="22070144"/>
    <n v="171852446"/>
    <n v="201704.74882629109"/>
    <n v="1"/>
    <n v="0"/>
    <n v="1"/>
    <n v="1"/>
    <n v="24249724"/>
    <n v="37913216.965629786"/>
    <n v="37913217"/>
    <n v="58"/>
    <n v="1"/>
    <n v="0"/>
    <n v="4.4615384615384617"/>
    <n v="0"/>
    <n v="4.4615384615384617"/>
    <n v="4"/>
    <n v="4"/>
    <n v="6660438"/>
    <n v="44573655"/>
    <n v="216426101"/>
  </r>
  <r>
    <x v="11"/>
    <n v="3789"/>
    <x v="44"/>
    <x v="513"/>
    <x v="513"/>
    <x v="501"/>
    <n v="8185"/>
    <n v="227787001151"/>
    <s v="27787227787001151"/>
    <s v="IE INDÍGENA DE TARENA"/>
    <n v="1"/>
    <n v="54.76541752729419"/>
    <n v="3.8355460289271175"/>
    <n v="0.56344942175959567"/>
    <n v="1.5634494217595956"/>
    <n v="600"/>
    <n v="0"/>
    <n v="0"/>
    <n v="54"/>
    <n v="0"/>
    <n v="257"/>
    <n v="0"/>
    <n v="190"/>
    <n v="0"/>
    <n v="0"/>
    <n v="0"/>
    <n v="9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652708.5878541507"/>
    <n v="69810712.068369061"/>
    <n v="0"/>
    <n v="28501309.294265628"/>
    <n v="107964730"/>
    <n v="0"/>
    <n v="0"/>
    <n v="0"/>
    <n v="0"/>
    <n v="0"/>
    <n v="0"/>
    <n v="0"/>
    <n v="0"/>
    <n v="0"/>
    <n v="107964730"/>
    <n v="179941.21666666667"/>
    <n v="1"/>
    <n v="0"/>
    <n v="1"/>
    <n v="1"/>
    <n v="24249724"/>
    <n v="37913216.965629786"/>
    <n v="37913217"/>
    <n v="54"/>
    <n v="1"/>
    <n v="0"/>
    <n v="4.1538461538461542"/>
    <n v="0"/>
    <n v="4.1538461538461542"/>
    <n v="4"/>
    <n v="4"/>
    <n v="6660438"/>
    <n v="44573655"/>
    <n v="152538385"/>
  </r>
  <r>
    <x v="11"/>
    <n v="3789"/>
    <x v="44"/>
    <x v="513"/>
    <x v="513"/>
    <x v="501"/>
    <n v="105227"/>
    <n v="227787001313"/>
    <s v="27787227787001313"/>
    <s v="IE INDÍGENA DE MONDO"/>
    <n v="1"/>
    <n v="54.76541752729419"/>
    <n v="3.8355460289271175"/>
    <n v="0.56344942175959567"/>
    <n v="1.5634494217595956"/>
    <n v="1695"/>
    <n v="0"/>
    <n v="0"/>
    <n v="145"/>
    <n v="0"/>
    <n v="768"/>
    <n v="0"/>
    <n v="483"/>
    <n v="0"/>
    <n v="29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919310.097015776"/>
    <n v="195376288.13765031"/>
    <n v="71452065.047916085"/>
    <n v="0"/>
    <n v="292747663"/>
    <n v="0"/>
    <n v="0"/>
    <n v="0"/>
    <n v="0"/>
    <n v="0"/>
    <n v="0"/>
    <n v="0"/>
    <n v="0"/>
    <n v="0"/>
    <n v="292747663"/>
    <n v="172712.48554572271"/>
    <n v="1"/>
    <n v="0"/>
    <n v="1"/>
    <n v="1"/>
    <n v="24249724"/>
    <n v="37913216.965629786"/>
    <n v="37913217"/>
    <n v="145"/>
    <n v="1"/>
    <n v="0"/>
    <n v="11.153846153846153"/>
    <n v="0"/>
    <n v="11.153846153846153"/>
    <n v="4"/>
    <n v="4"/>
    <n v="6660438"/>
    <n v="44573655"/>
    <n v="337321318"/>
  </r>
  <r>
    <x v="11"/>
    <n v="3789"/>
    <x v="44"/>
    <x v="513"/>
    <x v="513"/>
    <x v="501"/>
    <n v="170357"/>
    <n v="227787001429"/>
    <s v="27787227787001429"/>
    <s v="CE INDÍGENA CAÑAVERAL DE BOCHOROMA"/>
    <n v="1"/>
    <n v="54.76541752729419"/>
    <n v="3.8355460289271175"/>
    <n v="0.56344942175959567"/>
    <n v="1.5634494217595956"/>
    <n v="495"/>
    <n v="0"/>
    <n v="0"/>
    <n v="76"/>
    <n v="0"/>
    <n v="406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85293.568091027"/>
    <n v="65437781.558493592"/>
    <n v="0"/>
    <n v="0"/>
    <n v="79023075"/>
    <n v="0"/>
    <n v="0"/>
    <n v="0"/>
    <n v="0"/>
    <n v="0"/>
    <n v="0"/>
    <n v="0"/>
    <n v="0"/>
    <n v="0"/>
    <n v="79023075"/>
    <n v="159642.57575757575"/>
    <n v="1"/>
    <n v="0"/>
    <n v="1"/>
    <n v="1"/>
    <n v="24249724"/>
    <n v="37913216.965629786"/>
    <n v="37913217"/>
    <n v="76"/>
    <n v="0"/>
    <n v="1"/>
    <n v="5.8461538461538458"/>
    <n v="0"/>
    <n v="5.8461538461538458"/>
    <n v="4"/>
    <n v="4"/>
    <n v="26641753"/>
    <n v="64554970"/>
    <n v="143578045"/>
  </r>
  <r>
    <x v="11"/>
    <n v="3789"/>
    <x v="44"/>
    <x v="514"/>
    <x v="514"/>
    <x v="502"/>
    <n v="7456"/>
    <n v="227800000411"/>
    <s v="27800227800000411"/>
    <s v="CE INDÍGENA CUNA YALA DE ARQUIA"/>
    <n v="1"/>
    <n v="48.589238845144358"/>
    <n v="3.4029917147660345"/>
    <n v="0.49800468628438654"/>
    <n v="1.4980046862843865"/>
    <n v="438"/>
    <n v="0"/>
    <n v="0"/>
    <n v="45"/>
    <n v="0"/>
    <n v="251"/>
    <n v="0"/>
    <n v="107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07211.6408628747"/>
    <n v="53570648.915790536"/>
    <n v="8013845.710121857"/>
    <n v="0"/>
    <n v="69291706"/>
    <n v="0"/>
    <n v="0"/>
    <n v="0"/>
    <n v="0"/>
    <n v="0"/>
    <n v="0"/>
    <n v="0"/>
    <n v="0"/>
    <n v="0"/>
    <n v="69291706"/>
    <n v="158200.24200913243"/>
    <n v="1"/>
    <n v="1"/>
    <n v="1"/>
    <n v="1"/>
    <n v="24249724"/>
    <n v="36326200.193102956"/>
    <n v="36326200"/>
    <n v="45"/>
    <n v="1"/>
    <n v="0"/>
    <n v="3.4615384615384617"/>
    <n v="0"/>
    <n v="3.4615384615384617"/>
    <n v="3.4615384615384617"/>
    <n v="4"/>
    <n v="6660438"/>
    <n v="42986638"/>
    <n v="112278344"/>
  </r>
  <r>
    <x v="11"/>
    <n v="3789"/>
    <x v="44"/>
    <x v="514"/>
    <x v="514"/>
    <x v="502"/>
    <n v="7453"/>
    <n v="227800000721"/>
    <s v="27800227800000721"/>
    <s v="IE DESARROLLO DE BALBOA"/>
    <n v="1"/>
    <n v="48.589238845144358"/>
    <n v="3.4029917147660345"/>
    <n v="0.49800468628438654"/>
    <n v="1.4980046862843865"/>
    <n v="395"/>
    <n v="0"/>
    <n v="0"/>
    <n v="37"/>
    <n v="0"/>
    <n v="201"/>
    <n v="0"/>
    <n v="125"/>
    <n v="0"/>
    <n v="8"/>
    <n v="0"/>
    <n v="2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37040.6824872522"/>
    <n v="48782211.023876302"/>
    <n v="1831736.1623135672"/>
    <n v="6620186.0382652953"/>
    <n v="63571174"/>
    <n v="0"/>
    <n v="0"/>
    <n v="0"/>
    <n v="0"/>
    <n v="0"/>
    <n v="0"/>
    <n v="0"/>
    <n v="0"/>
    <n v="0"/>
    <n v="63571174"/>
    <n v="160939.68101265823"/>
    <n v="1"/>
    <n v="1"/>
    <n v="1"/>
    <n v="1"/>
    <n v="24249724"/>
    <n v="36326200.193102956"/>
    <n v="36326200"/>
    <n v="37"/>
    <n v="1"/>
    <n v="0"/>
    <n v="2.8461538461538463"/>
    <n v="0"/>
    <n v="2.8461538461538463"/>
    <n v="2.8461538461538463"/>
    <n v="3"/>
    <n v="6660438"/>
    <n v="42986638"/>
    <n v="106557812"/>
  </r>
  <r>
    <x v="11"/>
    <n v="3789"/>
    <x v="44"/>
    <x v="514"/>
    <x v="514"/>
    <x v="502"/>
    <n v="7454"/>
    <n v="227800000771"/>
    <s v="27800227800000771"/>
    <s v="IE SANTA MARIA LA NUEVA DEL DARIEN"/>
    <n v="1"/>
    <n v="48.589238845144358"/>
    <n v="3.4029917147660345"/>
    <n v="0.49800468628438654"/>
    <n v="1.4980046862843865"/>
    <n v="440"/>
    <n v="0"/>
    <n v="0"/>
    <n v="47"/>
    <n v="0"/>
    <n v="233"/>
    <n v="0"/>
    <n v="116"/>
    <n v="0"/>
    <n v="0"/>
    <n v="0"/>
    <n v="44"/>
    <n v="0"/>
    <n v="314"/>
    <n v="0"/>
    <n v="0"/>
    <n v="27"/>
    <n v="0"/>
    <n v="127"/>
    <n v="0"/>
    <n v="116"/>
    <n v="0"/>
    <n v="0"/>
    <n v="0"/>
    <n v="44"/>
    <n v="0"/>
    <n v="92671"/>
    <n v="81839"/>
    <n v="122758"/>
    <n v="150439"/>
    <n v="114333"/>
    <n v="99892"/>
    <n v="152848"/>
    <n v="184139"/>
    <n v="0"/>
    <n v="0"/>
    <n v="0"/>
    <n v="0"/>
    <n v="8049754.3804567801"/>
    <n v="52223900.758689657"/>
    <n v="0"/>
    <n v="12137007.736819709"/>
    <n v="72410663"/>
    <n v="0"/>
    <n v="0"/>
    <n v="0"/>
    <n v="0"/>
    <n v="924865.39690354501"/>
    <n v="7272440.048344749"/>
    <n v="0"/>
    <n v="2427401.547363942"/>
    <n v="10624707"/>
    <n v="83035370"/>
    <n v="188716.75"/>
    <n v="1"/>
    <n v="1"/>
    <n v="1"/>
    <n v="1"/>
    <n v="24249724"/>
    <n v="36326200.193102956"/>
    <n v="36326200"/>
    <n v="47"/>
    <n v="1"/>
    <n v="0"/>
    <n v="3.6153846153846154"/>
    <n v="0"/>
    <n v="3.6153846153846154"/>
    <n v="3.6153846153846154"/>
    <n v="4"/>
    <n v="6660438"/>
    <n v="42986638"/>
    <n v="126022008"/>
  </r>
  <r>
    <x v="11"/>
    <n v="3789"/>
    <x v="44"/>
    <x v="1028"/>
    <x v="1028"/>
    <x v="963"/>
    <n v="143777"/>
    <n v="227810800008"/>
    <s v="27810227810800008"/>
    <s v="CE INDÍGENA DE PICHINDE"/>
    <n v="1"/>
    <n v="52.152369154537006"/>
    <n v="3.6525387998755314"/>
    <n v="0.53576073781117506"/>
    <n v="1.5357607378111751"/>
    <n v="90"/>
    <n v="0"/>
    <n v="0"/>
    <n v="7"/>
    <n v="0"/>
    <n v="73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9116.9270531556"/>
    <n v="12733047.564579014"/>
    <n v="0"/>
    <n v="0"/>
    <n v="13962164"/>
    <n v="0"/>
    <n v="0"/>
    <n v="0"/>
    <n v="0"/>
    <n v="0"/>
    <n v="0"/>
    <n v="0"/>
    <n v="0"/>
    <n v="0"/>
    <n v="13962164"/>
    <n v="155135.15555555557"/>
    <n v="1"/>
    <n v="0"/>
    <n v="0"/>
    <n v="1"/>
    <n v="24249724"/>
    <n v="37241774.02195736"/>
    <n v="37241774"/>
    <n v="7"/>
    <n v="1"/>
    <n v="0"/>
    <n v="0.53846153846153844"/>
    <n v="0"/>
    <n v="0.53846153846153844"/>
    <n v="0.53846153846153844"/>
    <n v="1"/>
    <n v="6660438"/>
    <n v="43902212"/>
    <n v="57864376"/>
  </r>
  <r>
    <x v="12"/>
    <n v="3791"/>
    <x v="45"/>
    <x v="515"/>
    <x v="515"/>
    <x v="503"/>
    <n v="12274"/>
    <n v="241001000435"/>
    <s v="41001241001000435"/>
    <s v="INSTITUCION EDUCATIVA SAN ANTONIO DE ANACONIA"/>
    <n v="1"/>
    <n v="7.570138201780984"/>
    <n v="0.5301815420981616"/>
    <n v="6.335337044818877E-2"/>
    <n v="1.0633533704481888"/>
    <n v="429"/>
    <n v="1"/>
    <n v="0"/>
    <n v="34"/>
    <n v="0"/>
    <n v="206"/>
    <n v="0"/>
    <n v="150"/>
    <n v="0"/>
    <n v="38"/>
    <n v="0"/>
    <n v="0"/>
    <n v="0"/>
    <n v="429"/>
    <n v="1"/>
    <n v="0"/>
    <n v="34"/>
    <n v="0"/>
    <n v="206"/>
    <n v="0"/>
    <n v="150"/>
    <n v="0"/>
    <n v="38"/>
    <n v="0"/>
    <n v="0"/>
    <n v="0"/>
    <n v="92671"/>
    <n v="81839"/>
    <n v="122758"/>
    <n v="150439"/>
    <n v="114333"/>
    <n v="99892"/>
    <n v="152848"/>
    <n v="184139"/>
    <n v="0"/>
    <n v="0"/>
    <n v="0"/>
    <n v="0"/>
    <n v="4255173.3316208469"/>
    <n v="37814496.177568525"/>
    <n v="6176194.5667180605"/>
    <n v="0"/>
    <n v="48245864"/>
    <n v="0"/>
    <n v="0"/>
    <n v="0"/>
    <n v="0"/>
    <n v="851034.66632416938"/>
    <n v="7562899.2355137058"/>
    <n v="1235238.9133436121"/>
    <n v="0"/>
    <n v="9649173"/>
    <n v="57895037"/>
    <n v="134953.46620046621"/>
    <n v="1"/>
    <n v="0"/>
    <n v="0"/>
    <n v="1"/>
    <n v="24249724"/>
    <n v="25786025.747838333"/>
    <n v="25786026"/>
    <n v="35"/>
    <n v="1"/>
    <n v="0"/>
    <n v="2.6923076923076925"/>
    <n v="0"/>
    <n v="2.6923076923076925"/>
    <n v="2.6923076923076925"/>
    <n v="3"/>
    <n v="6660438"/>
    <n v="32446464"/>
    <n v="90341501"/>
  </r>
  <r>
    <x v="12"/>
    <n v="3791"/>
    <x v="45"/>
    <x v="515"/>
    <x v="515"/>
    <x v="503"/>
    <n v="12224"/>
    <n v="241001000486"/>
    <s v="41001241001000486"/>
    <s v="INSTITUCION EDUCATIVA JAIRO MOSQUERA MORENO"/>
    <n v="1"/>
    <n v="7.570138201780984"/>
    <n v="0.5301815420981616"/>
    <n v="6.335337044818877E-2"/>
    <n v="1.0633533704481888"/>
    <n v="433"/>
    <n v="9"/>
    <n v="0"/>
    <n v="38"/>
    <n v="0"/>
    <n v="211"/>
    <n v="0"/>
    <n v="140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14089.9024622804"/>
    <n v="37283393.703164473"/>
    <n v="5688600.2588192662"/>
    <n v="0"/>
    <n v="48686084"/>
    <n v="0"/>
    <n v="0"/>
    <n v="0"/>
    <n v="0"/>
    <n v="0"/>
    <n v="0"/>
    <n v="0"/>
    <n v="0"/>
    <n v="0"/>
    <n v="48686084"/>
    <n v="112438.99307159353"/>
    <n v="1"/>
    <n v="0"/>
    <n v="0"/>
    <n v="1"/>
    <n v="24249724"/>
    <n v="25786025.747838333"/>
    <n v="25786026"/>
    <n v="47"/>
    <n v="1"/>
    <n v="0"/>
    <n v="3.6153846153846154"/>
    <n v="0"/>
    <n v="3.6153846153846154"/>
    <n v="3.6153846153846154"/>
    <n v="4"/>
    <n v="6660438"/>
    <n v="32446464"/>
    <n v="81132548"/>
  </r>
  <r>
    <x v="12"/>
    <n v="3791"/>
    <x v="45"/>
    <x v="515"/>
    <x v="515"/>
    <x v="503"/>
    <n v="12273"/>
    <n v="241001000664"/>
    <s v="41001241001000664"/>
    <s v="INSTITUCION EDUCATIVA ROBERTO DURAN ALVIRA"/>
    <n v="1"/>
    <n v="7.570138201780984"/>
    <n v="0.5301815420981616"/>
    <n v="6.335337044818877E-2"/>
    <n v="1.0633533704481888"/>
    <n v="270"/>
    <n v="0"/>
    <n v="0"/>
    <n v="15"/>
    <n v="0"/>
    <n v="111"/>
    <n v="0"/>
    <n v="106"/>
    <n v="0"/>
    <n v="38"/>
    <n v="0"/>
    <n v="0"/>
    <n v="0"/>
    <n v="270"/>
    <n v="0"/>
    <n v="0"/>
    <n v="15"/>
    <n v="0"/>
    <n v="111"/>
    <n v="0"/>
    <n v="106"/>
    <n v="0"/>
    <n v="38"/>
    <n v="0"/>
    <n v="0"/>
    <n v="0"/>
    <n v="92671"/>
    <n v="81839"/>
    <n v="122758"/>
    <n v="150439"/>
    <n v="114333"/>
    <n v="99892"/>
    <n v="152848"/>
    <n v="184139"/>
    <n v="0"/>
    <n v="0"/>
    <n v="0"/>
    <n v="0"/>
    <n v="1823645.7135517916"/>
    <n v="23049847.389135871"/>
    <n v="6176194.5667180605"/>
    <n v="0"/>
    <n v="31049688"/>
    <n v="0"/>
    <n v="0"/>
    <n v="0"/>
    <n v="0"/>
    <n v="364729.14271035831"/>
    <n v="4609969.4778271746"/>
    <n v="1235238.9133436121"/>
    <n v="0"/>
    <n v="6209938"/>
    <n v="37259626"/>
    <n v="137998.61481481482"/>
    <n v="1"/>
    <n v="0"/>
    <n v="0"/>
    <n v="1"/>
    <n v="24249724"/>
    <n v="25786025.747838333"/>
    <n v="25786026"/>
    <n v="15"/>
    <n v="1"/>
    <n v="0"/>
    <n v="1.1538461538461537"/>
    <n v="0"/>
    <n v="1.1538461538461537"/>
    <n v="1.1538461538461537"/>
    <n v="2"/>
    <n v="6660438"/>
    <n v="32446464"/>
    <n v="69706090"/>
  </r>
  <r>
    <x v="12"/>
    <n v="3791"/>
    <x v="45"/>
    <x v="515"/>
    <x v="515"/>
    <x v="503"/>
    <n v="12042"/>
    <n v="241001000711"/>
    <s v="41001241001000711"/>
    <s v="INSTITUCION EDUCATIVA AIPECITO"/>
    <n v="1"/>
    <n v="7.570138201780984"/>
    <n v="0.5301815420981616"/>
    <n v="6.335337044818877E-2"/>
    <n v="1.0633533704481888"/>
    <n v="422"/>
    <n v="0"/>
    <n v="0"/>
    <n v="37"/>
    <n v="0"/>
    <n v="228"/>
    <n v="0"/>
    <n v="127"/>
    <n v="0"/>
    <n v="30"/>
    <n v="0"/>
    <n v="0"/>
    <n v="0"/>
    <n v="422"/>
    <n v="0"/>
    <n v="0"/>
    <n v="37"/>
    <n v="0"/>
    <n v="228"/>
    <n v="0"/>
    <n v="127"/>
    <n v="0"/>
    <n v="30"/>
    <n v="0"/>
    <n v="0"/>
    <n v="0"/>
    <n v="92671"/>
    <n v="81839"/>
    <n v="122758"/>
    <n v="150439"/>
    <n v="114333"/>
    <n v="99892"/>
    <n v="152848"/>
    <n v="184139"/>
    <n v="0"/>
    <n v="0"/>
    <n v="0"/>
    <n v="0"/>
    <n v="4498326.0934277521"/>
    <n v="37708275.682687715"/>
    <n v="4875943.078987943"/>
    <n v="0"/>
    <n v="47082545"/>
    <n v="0"/>
    <n v="0"/>
    <n v="0"/>
    <n v="0"/>
    <n v="899665.21868555062"/>
    <n v="7541655.1365375435"/>
    <n v="975188.6157975886"/>
    <n v="0"/>
    <n v="9416509"/>
    <n v="56499054"/>
    <n v="133884.01421800948"/>
    <n v="1"/>
    <n v="0"/>
    <n v="0"/>
    <n v="1"/>
    <n v="24249724"/>
    <n v="25786025.747838333"/>
    <n v="25786026"/>
    <n v="37"/>
    <n v="1"/>
    <n v="0"/>
    <n v="2.8461538461538463"/>
    <n v="0"/>
    <n v="2.8461538461538463"/>
    <n v="2.8461538461538463"/>
    <n v="3"/>
    <n v="6660438"/>
    <n v="32446464"/>
    <n v="88945518"/>
  </r>
  <r>
    <x v="12"/>
    <n v="3791"/>
    <x v="45"/>
    <x v="515"/>
    <x v="515"/>
    <x v="503"/>
    <n v="12217"/>
    <n v="241001001890"/>
    <s v="41001241001001890"/>
    <s v="INSTITUCION EDUCATIVA CHAPINERO"/>
    <n v="1"/>
    <n v="7.570138201780984"/>
    <n v="0.5301815420981616"/>
    <n v="6.335337044818877E-2"/>
    <n v="1.0633533704481888"/>
    <n v="312"/>
    <n v="3"/>
    <n v="0"/>
    <n v="24"/>
    <n v="0"/>
    <n v="177"/>
    <n v="0"/>
    <n v="82"/>
    <n v="0"/>
    <n v="26"/>
    <n v="0"/>
    <n v="0"/>
    <n v="0"/>
    <n v="312"/>
    <n v="3"/>
    <n v="0"/>
    <n v="24"/>
    <n v="0"/>
    <n v="177"/>
    <n v="0"/>
    <n v="82"/>
    <n v="0"/>
    <n v="26"/>
    <n v="0"/>
    <n v="0"/>
    <n v="0"/>
    <n v="92671"/>
    <n v="81839"/>
    <n v="122758"/>
    <n v="150439"/>
    <n v="114333"/>
    <n v="99892"/>
    <n v="152848"/>
    <n v="184139"/>
    <n v="0"/>
    <n v="0"/>
    <n v="0"/>
    <n v="0"/>
    <n v="3282562.2843932249"/>
    <n v="27511108.174129914"/>
    <n v="4225817.3351228833"/>
    <n v="0"/>
    <n v="35019488"/>
    <n v="0"/>
    <n v="0"/>
    <n v="0"/>
    <n v="0"/>
    <n v="656512.456878645"/>
    <n v="5502221.6348259831"/>
    <n v="845163.46702457685"/>
    <n v="0"/>
    <n v="7003898"/>
    <n v="42023386"/>
    <n v="134690.33974358975"/>
    <n v="1"/>
    <n v="0"/>
    <n v="0"/>
    <n v="1"/>
    <n v="24249724"/>
    <n v="25786025.747838333"/>
    <n v="25786026"/>
    <n v="27"/>
    <n v="0"/>
    <n v="1"/>
    <n v="2.0769230769230771"/>
    <n v="0"/>
    <n v="2.0769230769230771"/>
    <n v="2.0769230769230771"/>
    <n v="3"/>
    <n v="19981315"/>
    <n v="45767341"/>
    <n v="87790727"/>
  </r>
  <r>
    <x v="12"/>
    <n v="3790"/>
    <x v="46"/>
    <x v="1029"/>
    <x v="1029"/>
    <x v="964"/>
    <n v="10330"/>
    <n v="241006000298"/>
    <s v="41006241006000298"/>
    <s v="INSTITUCION EDUCATIVA SAN MARCOS"/>
    <n v="1"/>
    <n v="19.330673397931765"/>
    <n v="1.3538413644152762"/>
    <n v="0.18797170721740067"/>
    <n v="1.1879717072174008"/>
    <n v="917"/>
    <n v="0"/>
    <n v="0"/>
    <n v="61"/>
    <n v="0"/>
    <n v="447"/>
    <n v="0"/>
    <n v="310"/>
    <n v="0"/>
    <n v="9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85286.5212785117"/>
    <n v="89832334.42146197"/>
    <n v="17976330.850971762"/>
    <n v="0"/>
    <n v="116093952"/>
    <n v="0"/>
    <n v="0"/>
    <n v="0"/>
    <n v="0"/>
    <n v="0"/>
    <n v="0"/>
    <n v="0"/>
    <n v="0"/>
    <n v="0"/>
    <n v="116093952"/>
    <n v="126601.91057797165"/>
    <n v="1"/>
    <n v="0"/>
    <n v="1"/>
    <n v="1"/>
    <n v="24249724"/>
    <n v="28807986.019830775"/>
    <n v="28807986"/>
    <n v="61"/>
    <n v="1"/>
    <n v="0"/>
    <n v="4.6923076923076925"/>
    <n v="0"/>
    <n v="4.6923076923076925"/>
    <n v="4"/>
    <n v="4"/>
    <n v="6660438"/>
    <n v="35468424"/>
    <n v="151562376"/>
  </r>
  <r>
    <x v="12"/>
    <n v="3790"/>
    <x v="46"/>
    <x v="1029"/>
    <x v="1029"/>
    <x v="964"/>
    <n v="10329"/>
    <n v="241006000352"/>
    <s v="41006241006000352"/>
    <s v="INSTITUCION EDUCATIVA SAN ISIDRO"/>
    <n v="1"/>
    <n v="19.330673397931765"/>
    <n v="1.3538413644152762"/>
    <n v="0.18797170721740067"/>
    <n v="1.1879717072174008"/>
    <n v="535"/>
    <n v="0"/>
    <n v="0"/>
    <n v="43"/>
    <n v="0"/>
    <n v="267"/>
    <n v="0"/>
    <n v="176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40447.8756553447"/>
    <n v="52570309.311370745"/>
    <n v="8897375.8757334985"/>
    <n v="0"/>
    <n v="67308133"/>
    <n v="0"/>
    <n v="0"/>
    <n v="0"/>
    <n v="0"/>
    <n v="0"/>
    <n v="0"/>
    <n v="0"/>
    <n v="0"/>
    <n v="0"/>
    <n v="67308133"/>
    <n v="125809.59439252336"/>
    <n v="1"/>
    <n v="0"/>
    <n v="1"/>
    <n v="1"/>
    <n v="24249724"/>
    <n v="28807986.019830775"/>
    <n v="28807986"/>
    <n v="43"/>
    <n v="1"/>
    <n v="0"/>
    <n v="3.3076923076923075"/>
    <n v="0"/>
    <n v="3.3076923076923075"/>
    <n v="3.3076923076923075"/>
    <n v="4"/>
    <n v="6660438"/>
    <n v="35468424"/>
    <n v="102776557"/>
  </r>
  <r>
    <x v="12"/>
    <n v="3790"/>
    <x v="46"/>
    <x v="1029"/>
    <x v="1029"/>
    <x v="964"/>
    <n v="10334"/>
    <n v="241006000361"/>
    <s v="41006241006000361"/>
    <s v="INSTITUCION EDUCATIVA BATEAS"/>
    <n v="1"/>
    <n v="19.330673397931765"/>
    <n v="1.3538413644152762"/>
    <n v="0.18797170721740067"/>
    <n v="1.1879717072174008"/>
    <n v="490"/>
    <n v="0"/>
    <n v="0"/>
    <n v="47"/>
    <n v="0"/>
    <n v="254"/>
    <n v="0"/>
    <n v="159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83745.3524604924"/>
    <n v="49010243.218049929"/>
    <n v="5447372.9851429584"/>
    <n v="0"/>
    <n v="60841362"/>
    <n v="0"/>
    <n v="0"/>
    <n v="0"/>
    <n v="0"/>
    <n v="0"/>
    <n v="0"/>
    <n v="0"/>
    <n v="0"/>
    <n v="0"/>
    <n v="60841362"/>
    <n v="124166.04489795919"/>
    <n v="1"/>
    <n v="0"/>
    <n v="1"/>
    <n v="1"/>
    <n v="24249724"/>
    <n v="28807986.019830775"/>
    <n v="28807986"/>
    <n v="47"/>
    <n v="1"/>
    <n v="0"/>
    <n v="3.6153846153846154"/>
    <n v="0"/>
    <n v="3.6153846153846154"/>
    <n v="3.6153846153846154"/>
    <n v="4"/>
    <n v="6660438"/>
    <n v="35468424"/>
    <n v="96309786"/>
  </r>
  <r>
    <x v="12"/>
    <n v="3790"/>
    <x v="46"/>
    <x v="1029"/>
    <x v="1029"/>
    <x v="964"/>
    <n v="10333"/>
    <n v="241006000417"/>
    <s v="41006241006000417"/>
    <s v="INSTITUCION EDUCATIVA MARTICAS"/>
    <n v="1"/>
    <n v="19.330673397931765"/>
    <n v="1.3538413644152762"/>
    <n v="0.18797170721740067"/>
    <n v="1.1879717072174008"/>
    <n v="743"/>
    <n v="0"/>
    <n v="0"/>
    <n v="56"/>
    <n v="0"/>
    <n v="393"/>
    <n v="0"/>
    <n v="218"/>
    <n v="0"/>
    <n v="76"/>
    <n v="0"/>
    <n v="0"/>
    <n v="0"/>
    <n v="238"/>
    <n v="0"/>
    <n v="0"/>
    <n v="27"/>
    <n v="0"/>
    <n v="21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06164.6752720764"/>
    <n v="72506679.433967322"/>
    <n v="13800011.562362161"/>
    <n v="0"/>
    <n v="93912856"/>
    <n v="0"/>
    <n v="0"/>
    <n v="0"/>
    <n v="0"/>
    <n v="733451.59368695028"/>
    <n v="5007826.3046046179"/>
    <n v="0"/>
    <n v="0"/>
    <n v="5741278"/>
    <n v="99654134"/>
    <n v="134124.00269179005"/>
    <n v="1"/>
    <n v="0"/>
    <n v="1"/>
    <n v="1"/>
    <n v="24249724"/>
    <n v="28807986.019830775"/>
    <n v="28807986"/>
    <n v="56"/>
    <n v="1"/>
    <n v="0"/>
    <n v="4.3076923076923075"/>
    <n v="0"/>
    <n v="4.3076923076923075"/>
    <n v="4"/>
    <n v="4"/>
    <n v="6660438"/>
    <n v="35468424"/>
    <n v="135122558"/>
  </r>
  <r>
    <x v="12"/>
    <n v="3790"/>
    <x v="46"/>
    <x v="1029"/>
    <x v="1029"/>
    <x v="964"/>
    <n v="10331"/>
    <n v="241006000450"/>
    <s v="41006241006000450"/>
    <s v="INSTITUCION EDUCATIVA LA VICTORIA"/>
    <n v="1"/>
    <n v="19.330673397931765"/>
    <n v="1.3538413644152762"/>
    <n v="0.18797170721740067"/>
    <n v="1.1879717072174008"/>
    <n v="566"/>
    <n v="0"/>
    <n v="0"/>
    <n v="39"/>
    <n v="0"/>
    <n v="283"/>
    <n v="0"/>
    <n v="192"/>
    <n v="0"/>
    <n v="52"/>
    <n v="0"/>
    <n v="0"/>
    <n v="0"/>
    <n v="198"/>
    <n v="0"/>
    <n v="0"/>
    <n v="19"/>
    <n v="0"/>
    <n v="17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97150.398850196"/>
    <n v="56367713.14424628"/>
    <n v="9442113.1742477939"/>
    <n v="0"/>
    <n v="71106977"/>
    <n v="0"/>
    <n v="0"/>
    <n v="0"/>
    <n v="0"/>
    <n v="516132.60296489095"/>
    <n v="4248345.5380295096"/>
    <n v="0"/>
    <n v="0"/>
    <n v="4764478"/>
    <n v="75871455"/>
    <n v="134048.50706713781"/>
    <n v="1"/>
    <n v="0"/>
    <n v="1"/>
    <n v="1"/>
    <n v="24249724"/>
    <n v="28807986.019830775"/>
    <n v="28807986"/>
    <n v="39"/>
    <n v="1"/>
    <n v="0"/>
    <n v="3"/>
    <n v="0"/>
    <n v="3"/>
    <n v="3"/>
    <n v="3"/>
    <n v="6660438"/>
    <n v="35468424"/>
    <n v="111339879"/>
  </r>
  <r>
    <x v="12"/>
    <n v="3790"/>
    <x v="46"/>
    <x v="1029"/>
    <x v="1029"/>
    <x v="964"/>
    <n v="137590"/>
    <n v="241006000476"/>
    <s v="41006241006000476"/>
    <s v="INSTITUCION EDUCATIVA SAN JOSE DE RIECITO"/>
    <n v="1"/>
    <n v="19.330673397931765"/>
    <n v="1.3538413644152762"/>
    <n v="0.18797170721740067"/>
    <n v="1.1879717072174008"/>
    <n v="548"/>
    <n v="0"/>
    <n v="0"/>
    <n v="39"/>
    <n v="0"/>
    <n v="320"/>
    <n v="0"/>
    <n v="136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97150.398850196"/>
    <n v="54113004.618476428"/>
    <n v="9623692.273752559"/>
    <n v="0"/>
    <n v="69033847"/>
    <n v="0"/>
    <n v="0"/>
    <n v="0"/>
    <n v="0"/>
    <n v="0"/>
    <n v="0"/>
    <n v="0"/>
    <n v="0"/>
    <n v="0"/>
    <n v="69033847"/>
    <n v="125974.17335766423"/>
    <n v="1"/>
    <n v="0"/>
    <n v="1"/>
    <n v="1"/>
    <n v="24249724"/>
    <n v="28807986.019830775"/>
    <n v="28807986"/>
    <n v="39"/>
    <n v="1"/>
    <n v="0"/>
    <n v="3"/>
    <n v="0"/>
    <n v="3"/>
    <n v="3"/>
    <n v="3"/>
    <n v="6660438"/>
    <n v="35468424"/>
    <n v="104502271"/>
  </r>
  <r>
    <x v="12"/>
    <n v="3790"/>
    <x v="46"/>
    <x v="1029"/>
    <x v="1029"/>
    <x v="964"/>
    <n v="10332"/>
    <n v="241006000557"/>
    <s v="41006241006000557"/>
    <s v="INSTITUCION EDUCATIVA SAN JOSE DE LLANITOS"/>
    <n v="1"/>
    <n v="19.330673397931765"/>
    <n v="1.3538413644152762"/>
    <n v="0.18797170721740067"/>
    <n v="1.1879717072174008"/>
    <n v="296"/>
    <n v="0"/>
    <n v="0"/>
    <n v="28"/>
    <n v="0"/>
    <n v="199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03082.3376360382"/>
    <n v="31803257.10033264"/>
    <n v="0"/>
    <n v="0"/>
    <n v="35606339"/>
    <n v="0"/>
    <n v="0"/>
    <n v="0"/>
    <n v="0"/>
    <n v="0"/>
    <n v="0"/>
    <n v="0"/>
    <n v="0"/>
    <n v="0"/>
    <n v="35606339"/>
    <n v="120291.68581081081"/>
    <n v="1"/>
    <n v="0"/>
    <n v="1"/>
    <n v="1"/>
    <n v="24249724"/>
    <n v="28807986.019830775"/>
    <n v="28807986"/>
    <n v="28"/>
    <n v="1"/>
    <n v="0"/>
    <n v="2.1538461538461537"/>
    <n v="0"/>
    <n v="2.1538461538461537"/>
    <n v="2.1538461538461537"/>
    <n v="3"/>
    <n v="6660438"/>
    <n v="35468424"/>
    <n v="71074763"/>
  </r>
  <r>
    <x v="12"/>
    <n v="3790"/>
    <x v="46"/>
    <x v="1029"/>
    <x v="1029"/>
    <x v="964"/>
    <n v="10328"/>
    <n v="241006001201"/>
    <s v="41006241006001201"/>
    <s v="INSTITUCION EDUCATIVA SAN ADOLFO"/>
    <n v="1"/>
    <n v="19.330673397931765"/>
    <n v="1.3538413644152762"/>
    <n v="0.18797170721740067"/>
    <n v="1.1879717072174008"/>
    <n v="882"/>
    <n v="0"/>
    <n v="0"/>
    <n v="35"/>
    <n v="47"/>
    <n v="482"/>
    <n v="0"/>
    <n v="0"/>
    <n v="241"/>
    <n v="0"/>
    <n v="0"/>
    <n v="0"/>
    <n v="77"/>
    <n v="508"/>
    <n v="0"/>
    <n v="0"/>
    <n v="18"/>
    <n v="47"/>
    <n v="366"/>
    <n v="0"/>
    <n v="0"/>
    <n v="0"/>
    <n v="0"/>
    <n v="0"/>
    <n v="0"/>
    <n v="77"/>
    <n v="92671"/>
    <n v="81839"/>
    <n v="122758"/>
    <n v="150439"/>
    <n v="114333"/>
    <n v="99892"/>
    <n v="152848"/>
    <n v="184139"/>
    <n v="5174254.7257385561"/>
    <n v="23430602.38781853"/>
    <n v="0"/>
    <n v="13761230.225980049"/>
    <n v="4753852.9220450474"/>
    <n v="57198395.232687809"/>
    <n v="0"/>
    <n v="0"/>
    <n v="104318335"/>
    <n v="1034850.9451477112"/>
    <n v="0"/>
    <n v="0"/>
    <n v="2752246.0451960098"/>
    <n v="488967.72912463354"/>
    <n v="8686561.2677027956"/>
    <n v="0"/>
    <n v="0"/>
    <n v="12962626"/>
    <n v="117280961"/>
    <n v="132971.61111111112"/>
    <n v="1"/>
    <n v="0"/>
    <n v="1"/>
    <n v="1"/>
    <n v="24249724"/>
    <n v="28807986.019830775"/>
    <n v="28807986"/>
    <n v="82"/>
    <n v="1"/>
    <n v="0"/>
    <n v="2.6923076923076925"/>
    <n v="2.088888888888889"/>
    <n v="4.781196581196582"/>
    <n v="4"/>
    <n v="4"/>
    <n v="6660438"/>
    <n v="35468424"/>
    <n v="152749385"/>
  </r>
  <r>
    <x v="12"/>
    <n v="3790"/>
    <x v="46"/>
    <x v="1030"/>
    <x v="1030"/>
    <x v="965"/>
    <n v="10342"/>
    <n v="241013000074"/>
    <s v="41013241013000074"/>
    <s v="INSTITUCION EDUCATIVA EL CARMEN"/>
    <n v="1"/>
    <n v="18.325950104919563"/>
    <n v="1.2834746510644117"/>
    <n v="0.17732534260897315"/>
    <n v="1.1773253426089731"/>
    <n v="239"/>
    <n v="0"/>
    <n v="0"/>
    <n v="20"/>
    <n v="0"/>
    <n v="170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92142.7679302343"/>
    <n v="25755578.904133126"/>
    <n v="0"/>
    <n v="0"/>
    <n v="28447722"/>
    <n v="0"/>
    <n v="0"/>
    <n v="0"/>
    <n v="0"/>
    <n v="0"/>
    <n v="0"/>
    <n v="0"/>
    <n v="0"/>
    <n v="0"/>
    <n v="28447722"/>
    <n v="119028.12552301255"/>
    <n v="1"/>
    <n v="0"/>
    <n v="0"/>
    <n v="1"/>
    <n v="24249724"/>
    <n v="28549814.616473038"/>
    <n v="28549815"/>
    <n v="20"/>
    <n v="1"/>
    <n v="0"/>
    <n v="1.5384615384615385"/>
    <n v="0"/>
    <n v="1.5384615384615385"/>
    <n v="1.5384615384615385"/>
    <n v="2"/>
    <n v="6660438"/>
    <n v="35210253"/>
    <n v="63657975"/>
  </r>
  <r>
    <x v="12"/>
    <n v="3790"/>
    <x v="46"/>
    <x v="1030"/>
    <x v="1030"/>
    <x v="965"/>
    <n v="10341"/>
    <n v="241013000112"/>
    <s v="41013241013000112"/>
    <s v="INSTITUCION EDUCATIVA MONTESITOS"/>
    <n v="1"/>
    <n v="18.325950104919563"/>
    <n v="1.2834746510644117"/>
    <n v="0.17732534260897315"/>
    <n v="1.1773253426089731"/>
    <n v="269"/>
    <n v="0"/>
    <n v="0"/>
    <n v="15"/>
    <n v="0"/>
    <n v="114"/>
    <n v="0"/>
    <n v="101"/>
    <n v="0"/>
    <n v="39"/>
    <n v="0"/>
    <n v="0"/>
    <n v="0"/>
    <n v="115"/>
    <n v="0"/>
    <n v="0"/>
    <n v="13"/>
    <n v="0"/>
    <n v="10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19107.0759476759"/>
    <n v="25285157.371637542"/>
    <n v="7018121.1347167566"/>
    <n v="0"/>
    <n v="34322386"/>
    <n v="0"/>
    <n v="0"/>
    <n v="0"/>
    <n v="0"/>
    <n v="349978.55983093049"/>
    <n v="2399149.815727469"/>
    <n v="0"/>
    <n v="0"/>
    <n v="2749128"/>
    <n v="37071514"/>
    <n v="137812.31970260222"/>
    <n v="1"/>
    <n v="0"/>
    <n v="0"/>
    <n v="1"/>
    <n v="24249724"/>
    <n v="28549814.616473038"/>
    <n v="28549815"/>
    <n v="15"/>
    <n v="1"/>
    <n v="0"/>
    <n v="1.1538461538461537"/>
    <n v="0"/>
    <n v="1.1538461538461537"/>
    <n v="1.1538461538461537"/>
    <n v="2"/>
    <n v="6660438"/>
    <n v="35210253"/>
    <n v="72281767"/>
  </r>
  <r>
    <x v="12"/>
    <n v="3790"/>
    <x v="46"/>
    <x v="516"/>
    <x v="516"/>
    <x v="504"/>
    <n v="10346"/>
    <n v="241016000130"/>
    <s v="41016241016000130"/>
    <s v="INSTITUCION EDUCATIVA AGROPECUARIA DE AIPE"/>
    <n v="1"/>
    <n v="15.238485718190516"/>
    <n v="1.0672412632321984"/>
    <n v="0.14460959708454507"/>
    <n v="1.1446095970845451"/>
    <n v="199"/>
    <n v="0"/>
    <n v="0"/>
    <n v="10"/>
    <n v="0"/>
    <n v="66"/>
    <n v="0"/>
    <n v="85"/>
    <n v="0"/>
    <n v="0"/>
    <n v="0"/>
    <n v="38"/>
    <n v="0"/>
    <n v="38"/>
    <n v="0"/>
    <n v="0"/>
    <n v="0"/>
    <n v="0"/>
    <n v="0"/>
    <n v="0"/>
    <n v="0"/>
    <n v="0"/>
    <n v="0"/>
    <n v="0"/>
    <n v="38"/>
    <n v="0"/>
    <n v="92671"/>
    <n v="81839"/>
    <n v="122758"/>
    <n v="150439"/>
    <n v="114333"/>
    <n v="99892"/>
    <n v="152848"/>
    <n v="184139"/>
    <n v="0"/>
    <n v="0"/>
    <n v="0"/>
    <n v="0"/>
    <n v="1308666.490634673"/>
    <n v="17264938.622667376"/>
    <n v="0"/>
    <n v="8009156.1307069398"/>
    <n v="26582761"/>
    <n v="0"/>
    <n v="0"/>
    <n v="0"/>
    <n v="0"/>
    <n v="0"/>
    <n v="0"/>
    <n v="0"/>
    <n v="1601831.2261413883"/>
    <n v="1601831"/>
    <n v="28184592"/>
    <n v="141631.11557788946"/>
    <n v="1"/>
    <n v="0"/>
    <n v="0"/>
    <n v="1"/>
    <n v="24249724"/>
    <n v="27756466.817051426"/>
    <n v="27756467"/>
    <n v="10"/>
    <n v="1"/>
    <n v="0"/>
    <n v="0.76923076923076927"/>
    <n v="0"/>
    <n v="0.76923076923076927"/>
    <n v="0.76923076923076927"/>
    <n v="1"/>
    <n v="6660438"/>
    <n v="34416905"/>
    <n v="62601497"/>
  </r>
  <r>
    <x v="12"/>
    <n v="3790"/>
    <x v="46"/>
    <x v="516"/>
    <x v="516"/>
    <x v="504"/>
    <n v="10348"/>
    <n v="241016000237"/>
    <s v="41016241016000237"/>
    <s v="INSTITUCION EDUCATIVA LA CEJA MESITAS"/>
    <n v="1"/>
    <n v="15.238485718190516"/>
    <n v="1.0672412632321984"/>
    <n v="0.14460959708454507"/>
    <n v="1.1446095970845451"/>
    <n v="228"/>
    <n v="0"/>
    <n v="0"/>
    <n v="16"/>
    <n v="0"/>
    <n v="112"/>
    <n v="0"/>
    <n v="75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93866.3850154767"/>
    <n v="21381082.930058274"/>
    <n v="4373782.1923794635"/>
    <n v="0"/>
    <n v="27848732"/>
    <n v="0"/>
    <n v="0"/>
    <n v="0"/>
    <n v="0"/>
    <n v="0"/>
    <n v="0"/>
    <n v="0"/>
    <n v="0"/>
    <n v="0"/>
    <n v="27848732"/>
    <n v="122143.56140350878"/>
    <n v="1"/>
    <n v="0"/>
    <n v="0"/>
    <n v="1"/>
    <n v="24249724"/>
    <n v="27756466.817051426"/>
    <n v="27756467"/>
    <n v="16"/>
    <n v="1"/>
    <n v="0"/>
    <n v="1.2307692307692308"/>
    <n v="0"/>
    <n v="1.2307692307692308"/>
    <n v="1.2307692307692308"/>
    <n v="2"/>
    <n v="6660438"/>
    <n v="34416905"/>
    <n v="62265637"/>
  </r>
  <r>
    <x v="12"/>
    <n v="3790"/>
    <x v="46"/>
    <x v="516"/>
    <x v="516"/>
    <x v="504"/>
    <n v="10518"/>
    <n v="241016000288"/>
    <s v="41016241016000288"/>
    <s v="INSTITUCION EDUCATIVA SANTA RITA"/>
    <n v="1"/>
    <n v="15.238485718190516"/>
    <n v="1.0672412632321984"/>
    <n v="0.14460959708454507"/>
    <n v="1.1446095970845451"/>
    <n v="426"/>
    <n v="0"/>
    <n v="0"/>
    <n v="37"/>
    <n v="0"/>
    <n v="194"/>
    <n v="0"/>
    <n v="156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42066.0153482901"/>
    <n v="40018069.655189283"/>
    <n v="6823100.2201119633"/>
    <n v="0"/>
    <n v="51683236"/>
    <n v="0"/>
    <n v="0"/>
    <n v="0"/>
    <n v="0"/>
    <n v="0"/>
    <n v="0"/>
    <n v="0"/>
    <n v="0"/>
    <n v="0"/>
    <n v="51683236"/>
    <n v="121322.15023474178"/>
    <n v="1"/>
    <n v="0"/>
    <n v="0"/>
    <n v="1"/>
    <n v="24249724"/>
    <n v="27756466.817051426"/>
    <n v="27756467"/>
    <n v="37"/>
    <n v="1"/>
    <n v="0"/>
    <n v="2.8461538461538463"/>
    <n v="0"/>
    <n v="2.8461538461538463"/>
    <n v="2.8461538461538463"/>
    <n v="3"/>
    <n v="6660438"/>
    <n v="34416905"/>
    <n v="86100141"/>
  </r>
  <r>
    <x v="12"/>
    <n v="3790"/>
    <x v="46"/>
    <x v="517"/>
    <x v="517"/>
    <x v="505"/>
    <n v="10520"/>
    <n v="241020000021"/>
    <s v="41020241020000021"/>
    <s v="INSTITUCION EDUCATIVA LA ARCADIA"/>
    <n v="1"/>
    <n v="20.214838870846865"/>
    <n v="1.4157647007408658"/>
    <n v="0.19734060317542698"/>
    <n v="1.197340603175427"/>
    <n v="605"/>
    <n v="0"/>
    <n v="0"/>
    <n v="49"/>
    <n v="0"/>
    <n v="308"/>
    <n v="0"/>
    <n v="196"/>
    <n v="0"/>
    <n v="15"/>
    <n v="0"/>
    <n v="37"/>
    <n v="0"/>
    <n v="466"/>
    <n v="0"/>
    <n v="0"/>
    <n v="39"/>
    <n v="0"/>
    <n v="266"/>
    <n v="0"/>
    <n v="123"/>
    <n v="0"/>
    <n v="1"/>
    <n v="0"/>
    <n v="37"/>
    <n v="0"/>
    <n v="92671"/>
    <n v="81839"/>
    <n v="122758"/>
    <n v="150439"/>
    <n v="114333"/>
    <n v="99892"/>
    <n v="152848"/>
    <n v="184139"/>
    <n v="0"/>
    <n v="0"/>
    <n v="0"/>
    <n v="0"/>
    <n v="6707881.6159599489"/>
    <n v="60280792.756329477"/>
    <n v="2745166.7477123649"/>
    <n v="8157652.7491404386"/>
    <n v="77891494"/>
    <n v="0"/>
    <n v="0"/>
    <n v="0"/>
    <n v="0"/>
    <n v="1067785.2368262776"/>
    <n v="9305249.3580207024"/>
    <n v="36602.223302831539"/>
    <n v="1631530.5498280877"/>
    <n v="12041167"/>
    <n v="89932661"/>
    <n v="148649.026446281"/>
    <n v="1"/>
    <n v="1"/>
    <n v="1"/>
    <n v="1"/>
    <n v="24249724"/>
    <n v="29035179.160997629"/>
    <n v="29035179"/>
    <n v="49"/>
    <n v="1"/>
    <n v="0"/>
    <n v="3.7692307692307692"/>
    <n v="0"/>
    <n v="3.7692307692307692"/>
    <n v="3.7692307692307692"/>
    <n v="4"/>
    <n v="6660438"/>
    <n v="35695617"/>
    <n v="125628278"/>
  </r>
  <r>
    <x v="12"/>
    <n v="3790"/>
    <x v="46"/>
    <x v="517"/>
    <x v="517"/>
    <x v="505"/>
    <n v="10521"/>
    <n v="241020000047"/>
    <s v="41020241020000047"/>
    <s v="INSTITUCION EDUCATIVA  EL PARAISO"/>
    <n v="1"/>
    <n v="20.214838870846865"/>
    <n v="1.4157647007408658"/>
    <n v="0.19734060317542698"/>
    <n v="1.197340603175427"/>
    <n v="587"/>
    <n v="0"/>
    <n v="0"/>
    <n v="49"/>
    <n v="0"/>
    <n v="306"/>
    <n v="0"/>
    <n v="175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07881.6159599489"/>
    <n v="57529883.563084282"/>
    <n v="10431633.641306987"/>
    <n v="0"/>
    <n v="74669399"/>
    <n v="0"/>
    <n v="0"/>
    <n v="0"/>
    <n v="0"/>
    <n v="0"/>
    <n v="0"/>
    <n v="0"/>
    <n v="0"/>
    <n v="0"/>
    <n v="74669399"/>
    <n v="127205.10902896081"/>
    <n v="1"/>
    <n v="1"/>
    <n v="1"/>
    <n v="1"/>
    <n v="24249724"/>
    <n v="29035179.160997629"/>
    <n v="29035179"/>
    <n v="49"/>
    <n v="1"/>
    <n v="0"/>
    <n v="3.7692307692307692"/>
    <n v="0"/>
    <n v="3.7692307692307692"/>
    <n v="3.7692307692307692"/>
    <n v="4"/>
    <n v="6660438"/>
    <n v="35695617"/>
    <n v="110365016"/>
  </r>
  <r>
    <x v="12"/>
    <n v="3790"/>
    <x v="46"/>
    <x v="517"/>
    <x v="517"/>
    <x v="505"/>
    <n v="10524"/>
    <n v="241020000187"/>
    <s v="41020241020000187"/>
    <s v="INSTITUCION EDUCATIVA QUEBRADON SUR"/>
    <n v="1"/>
    <n v="20.214838870846865"/>
    <n v="1.4157647007408658"/>
    <n v="0.19734060317542698"/>
    <n v="1.197340603175427"/>
    <n v="209"/>
    <n v="0"/>
    <n v="0"/>
    <n v="18"/>
    <n v="0"/>
    <n v="115"/>
    <n v="0"/>
    <n v="65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64119.7772914097"/>
    <n v="21528854.555831958"/>
    <n v="2013122.2816557344"/>
    <n v="0"/>
    <n v="26006097"/>
    <n v="0"/>
    <n v="0"/>
    <n v="0"/>
    <n v="0"/>
    <n v="0"/>
    <n v="0"/>
    <n v="0"/>
    <n v="0"/>
    <n v="0"/>
    <n v="26006097"/>
    <n v="124431.08612440192"/>
    <n v="1"/>
    <n v="1"/>
    <n v="1"/>
    <n v="1"/>
    <n v="24249724"/>
    <n v="29035179.160997629"/>
    <n v="29035179"/>
    <n v="18"/>
    <n v="1"/>
    <n v="0"/>
    <n v="1.3846153846153846"/>
    <n v="0"/>
    <n v="1.3846153846153846"/>
    <n v="1.3846153846153846"/>
    <n v="2"/>
    <n v="6660438"/>
    <n v="35695617"/>
    <n v="61701714"/>
  </r>
  <r>
    <x v="12"/>
    <n v="3790"/>
    <x v="46"/>
    <x v="517"/>
    <x v="517"/>
    <x v="505"/>
    <n v="10522"/>
    <n v="241020000268"/>
    <s v="41020241020000268"/>
    <s v="INSTITUCION EDUCATIVA LA PERDIZ"/>
    <n v="1"/>
    <n v="20.214838870846865"/>
    <n v="1.4157647007408658"/>
    <n v="0.19734060317542698"/>
    <n v="1.197340603175427"/>
    <n v="166"/>
    <n v="0"/>
    <n v="0"/>
    <n v="6"/>
    <n v="0"/>
    <n v="75"/>
    <n v="0"/>
    <n v="59"/>
    <n v="0"/>
    <n v="26"/>
    <n v="0"/>
    <n v="0"/>
    <n v="0"/>
    <n v="6"/>
    <n v="0"/>
    <n v="0"/>
    <n v="1"/>
    <n v="0"/>
    <n v="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1373.25909713656"/>
    <n v="16027036.169341568"/>
    <n v="4758289.0293680998"/>
    <n v="0"/>
    <n v="21606698"/>
    <n v="0"/>
    <n v="0"/>
    <n v="0"/>
    <n v="0"/>
    <n v="27379.108636571222"/>
    <n v="119604.74753239975"/>
    <n v="0"/>
    <n v="0"/>
    <n v="146984"/>
    <n v="21753682"/>
    <n v="131046.27710843373"/>
    <n v="1"/>
    <n v="1"/>
    <n v="1"/>
    <n v="1"/>
    <n v="24249724"/>
    <n v="29035179.160997629"/>
    <n v="29035179"/>
    <n v="6"/>
    <n v="1"/>
    <n v="0"/>
    <n v="0.46153846153846156"/>
    <n v="0"/>
    <n v="0.46153846153846156"/>
    <n v="0.46153846153846156"/>
    <n v="1"/>
    <n v="6660438"/>
    <n v="35695617"/>
    <n v="57449299"/>
  </r>
  <r>
    <x v="12"/>
    <n v="3790"/>
    <x v="46"/>
    <x v="517"/>
    <x v="517"/>
    <x v="505"/>
    <n v="10523"/>
    <n v="241020000331"/>
    <s v="41020241020000331"/>
    <s v="INSTITUCION EDUCATIVA LOS NEGROS"/>
    <n v="1"/>
    <n v="20.214838870846865"/>
    <n v="1.4157647007408658"/>
    <n v="0.19734060317542698"/>
    <n v="1.197340603175427"/>
    <n v="200"/>
    <n v="0"/>
    <n v="0"/>
    <n v="13"/>
    <n v="0"/>
    <n v="87"/>
    <n v="0"/>
    <n v="78"/>
    <n v="0"/>
    <n v="22"/>
    <n v="0"/>
    <n v="0"/>
    <n v="0"/>
    <n v="200"/>
    <n v="0"/>
    <n v="0"/>
    <n v="13"/>
    <n v="0"/>
    <n v="87"/>
    <n v="0"/>
    <n v="78"/>
    <n v="0"/>
    <n v="22"/>
    <n v="0"/>
    <n v="0"/>
    <n v="0"/>
    <n v="92671"/>
    <n v="81839"/>
    <n v="122758"/>
    <n v="150439"/>
    <n v="114333"/>
    <n v="99892"/>
    <n v="152848"/>
    <n v="184139"/>
    <n v="0"/>
    <n v="0"/>
    <n v="0"/>
    <n v="0"/>
    <n v="1779642.0613771293"/>
    <n v="19734783.342845958"/>
    <n v="4026244.5633114688"/>
    <n v="0"/>
    <n v="25540670"/>
    <n v="0"/>
    <n v="0"/>
    <n v="0"/>
    <n v="0"/>
    <n v="355928.41227542586"/>
    <n v="3946956.6685691918"/>
    <n v="805248.91266229388"/>
    <n v="0"/>
    <n v="5108134"/>
    <n v="30648804"/>
    <n v="153244.01999999999"/>
    <n v="1"/>
    <n v="1"/>
    <n v="1"/>
    <n v="1"/>
    <n v="24249724"/>
    <n v="29035179.160997629"/>
    <n v="29035179"/>
    <n v="13"/>
    <n v="1"/>
    <n v="0"/>
    <n v="1"/>
    <n v="0"/>
    <n v="1"/>
    <n v="1"/>
    <n v="1"/>
    <n v="6660438"/>
    <n v="35695617"/>
    <n v="66344421"/>
  </r>
  <r>
    <x v="12"/>
    <n v="3790"/>
    <x v="46"/>
    <x v="518"/>
    <x v="518"/>
    <x v="506"/>
    <n v="10528"/>
    <n v="241078000136"/>
    <s v="41078241078000136"/>
    <s v="INSTITUCION EDUCATIVA JOAQUIN GARCIA BORRERO"/>
    <n v="1"/>
    <n v="20.790995779271533"/>
    <n v="1.4561163759754387"/>
    <n v="0.20344574332835758"/>
    <n v="1.2034457433283576"/>
    <n v="161"/>
    <n v="0"/>
    <n v="0"/>
    <n v="8"/>
    <n v="0"/>
    <n v="41"/>
    <n v="0"/>
    <n v="80"/>
    <n v="0"/>
    <n v="0"/>
    <n v="0"/>
    <n v="32"/>
    <n v="0"/>
    <n v="32"/>
    <n v="0"/>
    <n v="0"/>
    <n v="0"/>
    <n v="0"/>
    <n v="0"/>
    <n v="0"/>
    <n v="0"/>
    <n v="0"/>
    <n v="0"/>
    <n v="0"/>
    <n v="32"/>
    <n v="0"/>
    <n v="92671"/>
    <n v="81839"/>
    <n v="122758"/>
    <n v="150439"/>
    <n v="114333"/>
    <n v="99892"/>
    <n v="152848"/>
    <n v="184139"/>
    <n v="0"/>
    <n v="0"/>
    <n v="0"/>
    <n v="0"/>
    <n v="1100748.497375689"/>
    <n v="14545966.865299312"/>
    <n v="0"/>
    <n v="7091241.4633836942"/>
    <n v="22737957"/>
    <n v="0"/>
    <n v="0"/>
    <n v="0"/>
    <n v="0"/>
    <n v="0"/>
    <n v="0"/>
    <n v="0"/>
    <n v="1418248.2926767389"/>
    <n v="1418248"/>
    <n v="24156205"/>
    <n v="150038.5403726708"/>
    <n v="1"/>
    <n v="0"/>
    <n v="1"/>
    <n v="1"/>
    <n v="24249724"/>
    <n v="29183227.124687515"/>
    <n v="29183227"/>
    <n v="8"/>
    <n v="1"/>
    <n v="0"/>
    <n v="0.61538461538461542"/>
    <n v="0"/>
    <n v="0.61538461538461542"/>
    <n v="0.61538461538461542"/>
    <n v="1"/>
    <n v="6660438"/>
    <n v="35843665"/>
    <n v="59999870"/>
  </r>
  <r>
    <x v="12"/>
    <n v="3790"/>
    <x v="46"/>
    <x v="518"/>
    <x v="518"/>
    <x v="506"/>
    <n v="10529"/>
    <n v="241078000195"/>
    <s v="41078241078000195"/>
    <s v="INSTITUCION EDUCATIVA LA TROJA"/>
    <n v="1"/>
    <n v="20.790995779271533"/>
    <n v="1.4561163759754387"/>
    <n v="0.20344574332835758"/>
    <n v="1.2034457433283576"/>
    <n v="144"/>
    <n v="0"/>
    <n v="0"/>
    <n v="9"/>
    <n v="0"/>
    <n v="69"/>
    <n v="0"/>
    <n v="5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8342.0595476499"/>
    <n v="14305537.660914199"/>
    <n v="2943108.399620045"/>
    <n v="0"/>
    <n v="18486988"/>
    <n v="0"/>
    <n v="0"/>
    <n v="0"/>
    <n v="0"/>
    <n v="0"/>
    <n v="0"/>
    <n v="0"/>
    <n v="0"/>
    <n v="0"/>
    <n v="18486988"/>
    <n v="128381.86111111111"/>
    <n v="1"/>
    <n v="0"/>
    <n v="1"/>
    <n v="1"/>
    <n v="24249724"/>
    <n v="29183227.124687515"/>
    <n v="29183227"/>
    <n v="9"/>
    <n v="1"/>
    <n v="0"/>
    <n v="0.69230769230769229"/>
    <n v="0"/>
    <n v="0.69230769230769229"/>
    <n v="0.69230769230769229"/>
    <n v="1"/>
    <n v="6660438"/>
    <n v="35843665"/>
    <n v="54330653"/>
  </r>
  <r>
    <x v="12"/>
    <n v="3790"/>
    <x v="46"/>
    <x v="518"/>
    <x v="518"/>
    <x v="506"/>
    <n v="10530"/>
    <n v="241078000608"/>
    <s v="41078241078000608"/>
    <s v="CENTRO EDUCATIVO LA UNION"/>
    <n v="1"/>
    <n v="20.790995779271533"/>
    <n v="1.4561163759754387"/>
    <n v="0.20344574332835758"/>
    <n v="1.2034457433283576"/>
    <n v="130"/>
    <n v="0"/>
    <n v="0"/>
    <n v="24"/>
    <n v="0"/>
    <n v="1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02245.4921270669"/>
    <n v="12742747.832410967"/>
    <n v="0"/>
    <n v="0"/>
    <n v="16044993"/>
    <n v="0"/>
    <n v="0"/>
    <n v="0"/>
    <n v="0"/>
    <n v="0"/>
    <n v="0"/>
    <n v="0"/>
    <n v="0"/>
    <n v="0"/>
    <n v="16044993"/>
    <n v="123423.02307692308"/>
    <n v="1"/>
    <n v="0"/>
    <n v="1"/>
    <n v="1"/>
    <n v="24249724"/>
    <n v="29183227.124687515"/>
    <n v="29183227"/>
    <n v="24"/>
    <n v="1"/>
    <n v="0"/>
    <n v="1.8461538461538463"/>
    <n v="0"/>
    <n v="1.8461538461538463"/>
    <n v="1.8461538461538463"/>
    <n v="2"/>
    <n v="6660438"/>
    <n v="35843665"/>
    <n v="51888658"/>
  </r>
  <r>
    <x v="12"/>
    <n v="3790"/>
    <x v="46"/>
    <x v="519"/>
    <x v="519"/>
    <x v="507"/>
    <n v="10537"/>
    <n v="241132000546"/>
    <s v="41132241132000546"/>
    <s v="INSTITUCION EDUCATIVA SAN MIGUEL"/>
    <n v="1"/>
    <n v="13.931919420251313"/>
    <n v="0.97573469938480106"/>
    <n v="0.13076480888296885"/>
    <n v="1.1307648088829689"/>
    <n v="126"/>
    <n v="0"/>
    <n v="0"/>
    <n v="8"/>
    <n v="0"/>
    <n v="56"/>
    <n v="0"/>
    <n v="49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4269.8631521319"/>
    <n v="11860207.620338442"/>
    <n v="2246856.8136058724"/>
    <n v="0"/>
    <n v="15141334"/>
    <n v="0"/>
    <n v="0"/>
    <n v="0"/>
    <n v="0"/>
    <n v="0"/>
    <n v="0"/>
    <n v="0"/>
    <n v="0"/>
    <n v="0"/>
    <n v="15141334"/>
    <n v="120169.31746031746"/>
    <n v="1"/>
    <n v="0"/>
    <n v="0"/>
    <n v="1"/>
    <n v="24249724"/>
    <n v="27420734.524324745"/>
    <n v="27420735"/>
    <n v="8"/>
    <n v="1"/>
    <n v="0"/>
    <n v="0.61538461538461542"/>
    <n v="0"/>
    <n v="0.61538461538461542"/>
    <n v="0.61538461538461542"/>
    <n v="1"/>
    <n v="6660438"/>
    <n v="34081173"/>
    <n v="49222507"/>
  </r>
  <r>
    <x v="12"/>
    <n v="3790"/>
    <x v="46"/>
    <x v="519"/>
    <x v="519"/>
    <x v="507"/>
    <n v="10538"/>
    <n v="241132000937"/>
    <s v="41132241132000937"/>
    <s v="INSTITUCION EDUCATIVA  LA VEGA"/>
    <n v="1"/>
    <n v="13.931919420251313"/>
    <n v="0.97573469938480106"/>
    <n v="0.13076480888296885"/>
    <n v="1.1307648088829689"/>
    <n v="428"/>
    <n v="0"/>
    <n v="0"/>
    <n v="33"/>
    <n v="0"/>
    <n v="236"/>
    <n v="0"/>
    <n v="125"/>
    <n v="0"/>
    <n v="0"/>
    <n v="0"/>
    <n v="34"/>
    <n v="0"/>
    <n v="182"/>
    <n v="0"/>
    <n v="0"/>
    <n v="15"/>
    <n v="0"/>
    <n v="133"/>
    <n v="0"/>
    <n v="0"/>
    <n v="0"/>
    <n v="0"/>
    <n v="0"/>
    <n v="34"/>
    <n v="0"/>
    <n v="92671"/>
    <n v="81839"/>
    <n v="122758"/>
    <n v="150439"/>
    <n v="114333"/>
    <n v="99892"/>
    <n v="152848"/>
    <n v="184139"/>
    <n v="0"/>
    <n v="0"/>
    <n v="0"/>
    <n v="0"/>
    <n v="4266363.185502544"/>
    <n v="40776523.34230645"/>
    <n v="0"/>
    <n v="7079408.638858635"/>
    <n v="52122295"/>
    <n v="0"/>
    <n v="0"/>
    <n v="0"/>
    <n v="0"/>
    <n v="387851.19868204946"/>
    <n v="3004585.9304857384"/>
    <n v="0"/>
    <n v="1415881.7277717269"/>
    <n v="4808319"/>
    <n v="56930614"/>
    <n v="133015.45327102803"/>
    <n v="1"/>
    <n v="0"/>
    <n v="0"/>
    <n v="1"/>
    <n v="24249724"/>
    <n v="27420734.524324745"/>
    <n v="27420735"/>
    <n v="33"/>
    <n v="1"/>
    <n v="0"/>
    <n v="2.5384615384615383"/>
    <n v="0"/>
    <n v="2.5384615384615383"/>
    <n v="2.5384615384615383"/>
    <n v="3"/>
    <n v="6660438"/>
    <n v="34081173"/>
    <n v="91011787"/>
  </r>
  <r>
    <x v="12"/>
    <n v="3790"/>
    <x v="46"/>
    <x v="520"/>
    <x v="520"/>
    <x v="508"/>
    <n v="10546"/>
    <n v="241206000071"/>
    <s v="41206241206000071"/>
    <s v="INSTITUCION EDUCATIVA LA LEGIOSA"/>
    <n v="1"/>
    <n v="26.360373295046664"/>
    <n v="1.846172816311733"/>
    <n v="0.26246062243716745"/>
    <n v="1.2624606224371675"/>
    <n v="185"/>
    <n v="0"/>
    <n v="0"/>
    <n v="16"/>
    <n v="0"/>
    <n v="116"/>
    <n v="0"/>
    <n v="53"/>
    <n v="0"/>
    <n v="0"/>
    <n v="0"/>
    <n v="0"/>
    <n v="0"/>
    <n v="18"/>
    <n v="0"/>
    <n v="0"/>
    <n v="3"/>
    <n v="0"/>
    <n v="1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09454.565521739"/>
    <n v="21312542.087907407"/>
    <n v="0"/>
    <n v="0"/>
    <n v="23621997"/>
    <n v="0"/>
    <n v="0"/>
    <n v="0"/>
    <n v="0"/>
    <n v="86604.546207065214"/>
    <n v="378329.14948948059"/>
    <n v="0"/>
    <n v="0"/>
    <n v="464934"/>
    <n v="24086931"/>
    <n v="130199.62702702703"/>
    <n v="1"/>
    <n v="0"/>
    <n v="1"/>
    <n v="1"/>
    <n v="24249724"/>
    <n v="30614321.654969521"/>
    <n v="30614322"/>
    <n v="16"/>
    <n v="1"/>
    <n v="0"/>
    <n v="1.2307692307692308"/>
    <n v="0"/>
    <n v="1.2307692307692308"/>
    <n v="1.2307692307692308"/>
    <n v="2"/>
    <n v="6660438"/>
    <n v="37274760"/>
    <n v="61361691"/>
  </r>
  <r>
    <x v="12"/>
    <n v="3790"/>
    <x v="46"/>
    <x v="520"/>
    <x v="520"/>
    <x v="508"/>
    <n v="10548"/>
    <n v="241206000209"/>
    <s v="41206241206000209"/>
    <s v="INSTITUCION EDUCATIVA POTRERO GRANDE"/>
    <n v="1"/>
    <n v="26.360373295046664"/>
    <n v="1.846172816311733"/>
    <n v="0.26246062243716745"/>
    <n v="1.2624606224371675"/>
    <n v="267"/>
    <n v="2"/>
    <n v="0"/>
    <n v="38"/>
    <n v="0"/>
    <n v="192"/>
    <n v="0"/>
    <n v="35"/>
    <n v="0"/>
    <n v="0"/>
    <n v="0"/>
    <n v="0"/>
    <n v="0"/>
    <n v="25"/>
    <n v="0"/>
    <n v="0"/>
    <n v="2"/>
    <n v="0"/>
    <n v="23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73636.4138043467"/>
    <n v="28626905.644704033"/>
    <n v="0"/>
    <n v="0"/>
    <n v="34400542"/>
    <n v="0"/>
    <n v="0"/>
    <n v="0"/>
    <n v="0"/>
    <n v="57736.364138043471"/>
    <n v="580104.69588387024"/>
    <n v="0"/>
    <n v="0"/>
    <n v="637841"/>
    <n v="35038383"/>
    <n v="131229.89887640451"/>
    <n v="1"/>
    <n v="0"/>
    <n v="1"/>
    <n v="1"/>
    <n v="24249724"/>
    <n v="30614321.654969521"/>
    <n v="30614322"/>
    <n v="40"/>
    <n v="1"/>
    <n v="0"/>
    <n v="3.0769230769230771"/>
    <n v="0"/>
    <n v="3.0769230769230771"/>
    <n v="3.0769230769230771"/>
    <n v="4"/>
    <n v="6660438"/>
    <n v="37274760"/>
    <n v="72313143"/>
  </r>
  <r>
    <x v="12"/>
    <n v="3790"/>
    <x v="46"/>
    <x v="520"/>
    <x v="520"/>
    <x v="508"/>
    <n v="10544"/>
    <n v="241206001078"/>
    <s v="41206241206001078"/>
    <s v="INSTITUCION EDUCATIVA SANTA ANA"/>
    <n v="1"/>
    <n v="26.360373295046664"/>
    <n v="1.846172816311733"/>
    <n v="0.26246062243716745"/>
    <n v="1.2624606224371675"/>
    <n v="222"/>
    <n v="0"/>
    <n v="0"/>
    <n v="16"/>
    <n v="0"/>
    <n v="116"/>
    <n v="0"/>
    <n v="5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09454.565521739"/>
    <n v="21690871.237396888"/>
    <n v="6560795.7614213899"/>
    <n v="0"/>
    <n v="30561122"/>
    <n v="0"/>
    <n v="0"/>
    <n v="0"/>
    <n v="0"/>
    <n v="0"/>
    <n v="0"/>
    <n v="0"/>
    <n v="0"/>
    <n v="0"/>
    <n v="30561122"/>
    <n v="137662.71171171172"/>
    <n v="1"/>
    <n v="0"/>
    <n v="1"/>
    <n v="1"/>
    <n v="24249724"/>
    <n v="30614321.654969521"/>
    <n v="30614322"/>
    <n v="16"/>
    <n v="1"/>
    <n v="0"/>
    <n v="1.2307692307692308"/>
    <n v="0"/>
    <n v="1.2307692307692308"/>
    <n v="1.2307692307692308"/>
    <n v="2"/>
    <n v="6660438"/>
    <n v="37274760"/>
    <n v="67835882"/>
  </r>
  <r>
    <x v="12"/>
    <n v="3790"/>
    <x v="46"/>
    <x v="522"/>
    <x v="522"/>
    <x v="510"/>
    <n v="10639"/>
    <n v="241298000111"/>
    <s v="41298241298000111"/>
    <s v="CENTRO EDUCATIVO RURAL MAJO"/>
    <n v="1"/>
    <n v="12.370060778640212"/>
    <n v="0.86634850311246647"/>
    <n v="0.11421486256335747"/>
    <n v="1.1142148625633574"/>
    <n v="224"/>
    <n v="0"/>
    <n v="0"/>
    <n v="24"/>
    <n v="0"/>
    <n v="200"/>
    <n v="0"/>
    <n v="0"/>
    <n v="0"/>
    <n v="0"/>
    <n v="0"/>
    <n v="0"/>
    <n v="0"/>
    <n v="105"/>
    <n v="0"/>
    <n v="0"/>
    <n v="11"/>
    <n v="0"/>
    <n v="9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57396.6691549523"/>
    <n v="22260230.210235782"/>
    <n v="0"/>
    <n v="0"/>
    <n v="25317627"/>
    <n v="0"/>
    <n v="0"/>
    <n v="0"/>
    <n v="0"/>
    <n v="280261.36133920396"/>
    <n v="2092461.6397621634"/>
    <n v="0"/>
    <n v="0"/>
    <n v="2372723"/>
    <n v="27690350"/>
    <n v="123617.63392857143"/>
    <n v="1"/>
    <n v="0"/>
    <n v="0"/>
    <n v="1"/>
    <n v="24249724"/>
    <n v="27019402.893859349"/>
    <n v="27019403"/>
    <n v="24"/>
    <n v="1"/>
    <n v="0"/>
    <n v="1.8461538461538463"/>
    <n v="0"/>
    <n v="1.8461538461538463"/>
    <n v="1.8461538461538463"/>
    <n v="2"/>
    <n v="6660438"/>
    <n v="33679841"/>
    <n v="61370191"/>
  </r>
  <r>
    <x v="12"/>
    <n v="3790"/>
    <x v="46"/>
    <x v="522"/>
    <x v="522"/>
    <x v="510"/>
    <n v="10640"/>
    <n v="241298000234"/>
    <s v="41298241298000234"/>
    <s v="INSTITUCION EDUCATIVA SAN GERARDO"/>
    <n v="1"/>
    <n v="12.370060778640212"/>
    <n v="0.86634850311246647"/>
    <n v="0.11421486256335747"/>
    <n v="1.1142148625633574"/>
    <n v="515"/>
    <n v="0"/>
    <n v="0"/>
    <n v="37"/>
    <n v="0"/>
    <n v="276"/>
    <n v="0"/>
    <n v="158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13486.5316138845"/>
    <n v="48304699.556211643"/>
    <n v="7493442.5857756985"/>
    <n v="0"/>
    <n v="60511629"/>
    <n v="0"/>
    <n v="0"/>
    <n v="0"/>
    <n v="0"/>
    <n v="0"/>
    <n v="0"/>
    <n v="0"/>
    <n v="0"/>
    <n v="0"/>
    <n v="60511629"/>
    <n v="117498.30873786408"/>
    <n v="1"/>
    <n v="0"/>
    <n v="0"/>
    <n v="1"/>
    <n v="24249724"/>
    <n v="27019402.893859349"/>
    <n v="27019403"/>
    <n v="37"/>
    <n v="1"/>
    <n v="0"/>
    <n v="2.8461538461538463"/>
    <n v="0"/>
    <n v="2.8461538461538463"/>
    <n v="2.8461538461538463"/>
    <n v="3"/>
    <n v="6660438"/>
    <n v="33679841"/>
    <n v="94191470"/>
  </r>
  <r>
    <x v="12"/>
    <n v="3790"/>
    <x v="46"/>
    <x v="522"/>
    <x v="522"/>
    <x v="510"/>
    <n v="10634"/>
    <n v="241298000285"/>
    <s v="41298241298000285"/>
    <s v="INSTITUCION EDUCATIVA SANTA MARTA"/>
    <n v="1"/>
    <n v="12.370060778640212"/>
    <n v="0.86634850311246647"/>
    <n v="0.11421486256335747"/>
    <n v="1.1142148625633574"/>
    <n v="565"/>
    <n v="0"/>
    <n v="0"/>
    <n v="44"/>
    <n v="0"/>
    <n v="259"/>
    <n v="0"/>
    <n v="192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05227.2267840793"/>
    <n v="50196819.124081686"/>
    <n v="11921385.931915885"/>
    <n v="0"/>
    <n v="67723432"/>
    <n v="0"/>
    <n v="0"/>
    <n v="0"/>
    <n v="0"/>
    <n v="0"/>
    <n v="0"/>
    <n v="0"/>
    <n v="0"/>
    <n v="0"/>
    <n v="67723432"/>
    <n v="119864.4814159292"/>
    <n v="1"/>
    <n v="0"/>
    <n v="0"/>
    <n v="1"/>
    <n v="24249724"/>
    <n v="27019402.893859349"/>
    <n v="27019403"/>
    <n v="44"/>
    <n v="1"/>
    <n v="0"/>
    <n v="3.3846153846153846"/>
    <n v="0"/>
    <n v="3.3846153846153846"/>
    <n v="3.3846153846153846"/>
    <n v="4"/>
    <n v="6660438"/>
    <n v="33679841"/>
    <n v="101403273"/>
  </r>
  <r>
    <x v="12"/>
    <n v="3790"/>
    <x v="46"/>
    <x v="522"/>
    <x v="522"/>
    <x v="510"/>
    <n v="10637"/>
    <n v="241298000293"/>
    <s v="41298241298000293"/>
    <s v="INSTITUCION EDUCATIVA  TULIO ARBELAEZ"/>
    <n v="1"/>
    <n v="12.370060778640212"/>
    <n v="0.86634850311246647"/>
    <n v="0.11421486256335747"/>
    <n v="1.1142148625633574"/>
    <n v="832"/>
    <n v="0"/>
    <n v="0"/>
    <n v="69"/>
    <n v="0"/>
    <n v="389"/>
    <n v="0"/>
    <n v="306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90015.4238204882"/>
    <n v="77354299.980569333"/>
    <n v="11580774.905289715"/>
    <n v="0"/>
    <n v="97725090"/>
    <n v="0"/>
    <n v="0"/>
    <n v="0"/>
    <n v="0"/>
    <n v="0"/>
    <n v="0"/>
    <n v="0"/>
    <n v="0"/>
    <n v="0"/>
    <n v="97725090"/>
    <n v="117458.04086538461"/>
    <n v="1"/>
    <n v="0"/>
    <n v="0"/>
    <n v="1"/>
    <n v="24249724"/>
    <n v="27019402.893859349"/>
    <n v="27019403"/>
    <n v="69"/>
    <n v="1"/>
    <n v="0"/>
    <n v="5.3076923076923075"/>
    <n v="0"/>
    <n v="5.3076923076923075"/>
    <n v="4"/>
    <n v="4"/>
    <n v="6660438"/>
    <n v="33679841"/>
    <n v="131404931"/>
  </r>
  <r>
    <x v="12"/>
    <n v="3790"/>
    <x v="46"/>
    <x v="522"/>
    <x v="522"/>
    <x v="510"/>
    <n v="10614"/>
    <n v="241298000501"/>
    <s v="41298241298000501"/>
    <s v="INSTITUCION EDUCATIVA EL DESCANSO"/>
    <n v="1"/>
    <n v="12.370060778640212"/>
    <n v="0.86634850311246647"/>
    <n v="0.11421486256335747"/>
    <n v="1.1142148625633574"/>
    <n v="223"/>
    <n v="0"/>
    <n v="0"/>
    <n v="22"/>
    <n v="0"/>
    <n v="112"/>
    <n v="0"/>
    <n v="66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02613.6133920397"/>
    <n v="19811604.887109846"/>
    <n v="3917026.8062009332"/>
    <n v="0"/>
    <n v="26531245"/>
    <n v="0"/>
    <n v="0"/>
    <n v="0"/>
    <n v="0"/>
    <n v="0"/>
    <n v="0"/>
    <n v="0"/>
    <n v="0"/>
    <n v="0"/>
    <n v="26531245"/>
    <n v="118974.19282511211"/>
    <n v="1"/>
    <n v="0"/>
    <n v="0"/>
    <n v="1"/>
    <n v="24249724"/>
    <n v="27019402.893859349"/>
    <n v="27019403"/>
    <n v="22"/>
    <n v="1"/>
    <n v="0"/>
    <n v="1.6923076923076923"/>
    <n v="0"/>
    <n v="1.6923076923076923"/>
    <n v="1.6923076923076923"/>
    <n v="2"/>
    <n v="6660438"/>
    <n v="33679841"/>
    <n v="60211086"/>
  </r>
  <r>
    <x v="12"/>
    <n v="3790"/>
    <x v="46"/>
    <x v="522"/>
    <x v="522"/>
    <x v="510"/>
    <n v="10613"/>
    <n v="241298000773"/>
    <s v="41298241298000773"/>
    <s v="INSTITUCION EDUCATIVA CAGUANCITO"/>
    <n v="1"/>
    <n v="12.370060778640212"/>
    <n v="0.86634850311246647"/>
    <n v="0.11421486256335747"/>
    <n v="1.1142148625633574"/>
    <n v="565"/>
    <n v="14"/>
    <n v="0"/>
    <n v="38"/>
    <n v="0"/>
    <n v="296"/>
    <n v="0"/>
    <n v="164"/>
    <n v="0"/>
    <n v="53"/>
    <n v="0"/>
    <n v="0"/>
    <n v="0"/>
    <n v="172"/>
    <n v="0"/>
    <n v="0"/>
    <n v="21"/>
    <n v="0"/>
    <n v="15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24359.4498357298"/>
    <n v="51198529.483542293"/>
    <n v="9026192.2055934556"/>
    <n v="0"/>
    <n v="66849081"/>
    <n v="0"/>
    <n v="0"/>
    <n v="0"/>
    <n v="0"/>
    <n v="535044.41710211674"/>
    <n v="3361294.7617456033"/>
    <n v="0"/>
    <n v="0"/>
    <n v="3896339"/>
    <n v="70745420"/>
    <n v="125213.13274336283"/>
    <n v="1"/>
    <n v="0"/>
    <n v="0"/>
    <n v="1"/>
    <n v="24249724"/>
    <n v="27019402.893859349"/>
    <n v="27019403"/>
    <n v="52"/>
    <n v="1"/>
    <n v="0"/>
    <n v="4"/>
    <n v="0"/>
    <n v="4"/>
    <n v="4"/>
    <n v="4"/>
    <n v="6660438"/>
    <n v="33679841"/>
    <n v="104425261"/>
  </r>
  <r>
    <x v="12"/>
    <n v="3790"/>
    <x v="46"/>
    <x v="522"/>
    <x v="522"/>
    <x v="510"/>
    <n v="10635"/>
    <n v="241298000901"/>
    <s v="41298241298000901"/>
    <s v="INSTITUCION EDUCATIVA EL RECREO"/>
    <n v="1"/>
    <n v="12.370060778640212"/>
    <n v="0.86634850311246647"/>
    <n v="0.11421486256335747"/>
    <n v="1.1142148625633574"/>
    <n v="383"/>
    <n v="0"/>
    <n v="0"/>
    <n v="20"/>
    <n v="0"/>
    <n v="197"/>
    <n v="0"/>
    <n v="114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47830.5576291271"/>
    <n v="34614657.976916641"/>
    <n v="8855886.6922803707"/>
    <n v="0"/>
    <n v="46018375"/>
    <n v="0"/>
    <n v="0"/>
    <n v="0"/>
    <n v="0"/>
    <n v="0"/>
    <n v="0"/>
    <n v="0"/>
    <n v="0"/>
    <n v="0"/>
    <n v="46018375"/>
    <n v="120152.41514360314"/>
    <n v="1"/>
    <n v="0"/>
    <n v="0"/>
    <n v="1"/>
    <n v="24249724"/>
    <n v="27019402.893859349"/>
    <n v="27019403"/>
    <n v="20"/>
    <n v="1"/>
    <n v="0"/>
    <n v="1.5384615384615385"/>
    <n v="0"/>
    <n v="1.5384615384615385"/>
    <n v="1.5384615384615385"/>
    <n v="2"/>
    <n v="6660438"/>
    <n v="33679841"/>
    <n v="79698216"/>
  </r>
  <r>
    <x v="12"/>
    <n v="3790"/>
    <x v="46"/>
    <x v="522"/>
    <x v="522"/>
    <x v="510"/>
    <n v="10643"/>
    <n v="241298001796"/>
    <s v="41298241298001796"/>
    <s v="INSTITUCION EDUCATIVA SAN ANTONIO DEL PESCADO"/>
    <n v="1"/>
    <n v="12.370060778640212"/>
    <n v="0.86634850311246647"/>
    <n v="0.11421486256335747"/>
    <n v="1.1142148625633574"/>
    <n v="664"/>
    <n v="0"/>
    <n v="0"/>
    <n v="64"/>
    <n v="0"/>
    <n v="393"/>
    <n v="0"/>
    <n v="161"/>
    <n v="0"/>
    <n v="0"/>
    <n v="0"/>
    <n v="46"/>
    <n v="0"/>
    <n v="179"/>
    <n v="0"/>
    <n v="0"/>
    <n v="18"/>
    <n v="0"/>
    <n v="115"/>
    <n v="0"/>
    <n v="0"/>
    <n v="0"/>
    <n v="0"/>
    <n v="0"/>
    <n v="46"/>
    <n v="0"/>
    <n v="92671"/>
    <n v="81839"/>
    <n v="122758"/>
    <n v="150439"/>
    <n v="114333"/>
    <n v="99892"/>
    <n v="152848"/>
    <n v="184139"/>
    <n v="0"/>
    <n v="0"/>
    <n v="0"/>
    <n v="0"/>
    <n v="8153057.7844132064"/>
    <n v="61660837.682353109"/>
    <n v="0"/>
    <n v="9437838.8865674883"/>
    <n v="79251734"/>
    <n v="0"/>
    <n v="0"/>
    <n v="0"/>
    <n v="0"/>
    <n v="458609.50037324289"/>
    <n v="2559926.4741771147"/>
    <n v="0"/>
    <n v="1887567.7773134976"/>
    <n v="4906104"/>
    <n v="84157838"/>
    <n v="126743.73192771085"/>
    <n v="1"/>
    <n v="0"/>
    <n v="0"/>
    <n v="1"/>
    <n v="24249724"/>
    <n v="27019402.893859349"/>
    <n v="27019403"/>
    <n v="64"/>
    <n v="1"/>
    <n v="0"/>
    <n v="4.9230769230769234"/>
    <n v="0"/>
    <n v="4.9230769230769234"/>
    <n v="4"/>
    <n v="4"/>
    <n v="6660438"/>
    <n v="33679841"/>
    <n v="117837679"/>
  </r>
  <r>
    <x v="12"/>
    <n v="3790"/>
    <x v="46"/>
    <x v="522"/>
    <x v="522"/>
    <x v="510"/>
    <n v="10642"/>
    <n v="241298001800"/>
    <s v="41298241298001800"/>
    <s v="INSTITUCION EDUCATIVA RAMON ALVARADO SANCHEZ"/>
    <n v="1"/>
    <n v="12.370060778640212"/>
    <n v="0.86634850311246647"/>
    <n v="0.11421486256335747"/>
    <n v="1.1142148625633574"/>
    <n v="676"/>
    <n v="0"/>
    <n v="0"/>
    <n v="56"/>
    <n v="0"/>
    <n v="303"/>
    <n v="0"/>
    <n v="229"/>
    <n v="0"/>
    <n v="0"/>
    <n v="0"/>
    <n v="88"/>
    <n v="0"/>
    <n v="676"/>
    <n v="0"/>
    <n v="0"/>
    <n v="56"/>
    <n v="0"/>
    <n v="303"/>
    <n v="0"/>
    <n v="229"/>
    <n v="0"/>
    <n v="0"/>
    <n v="0"/>
    <n v="88"/>
    <n v="0"/>
    <n v="92671"/>
    <n v="81839"/>
    <n v="122758"/>
    <n v="150439"/>
    <n v="114333"/>
    <n v="99892"/>
    <n v="152848"/>
    <n v="184139"/>
    <n v="0"/>
    <n v="0"/>
    <n v="0"/>
    <n v="0"/>
    <n v="7133925.561361555"/>
    <n v="59212212.359227173"/>
    <n v="0"/>
    <n v="18054996.13082476"/>
    <n v="84401134"/>
    <n v="0"/>
    <n v="0"/>
    <n v="0"/>
    <n v="0"/>
    <n v="1426785.1122723112"/>
    <n v="11842442.471845437"/>
    <n v="0"/>
    <n v="3610999.2261649524"/>
    <n v="16880227"/>
    <n v="101281361"/>
    <n v="149824.49852071007"/>
    <n v="1"/>
    <n v="0"/>
    <n v="0"/>
    <n v="1"/>
    <n v="24249724"/>
    <n v="27019402.893859349"/>
    <n v="27019403"/>
    <n v="56"/>
    <n v="1"/>
    <n v="0"/>
    <n v="4.3076923076923075"/>
    <n v="0"/>
    <n v="4.3076923076923075"/>
    <n v="4"/>
    <n v="4"/>
    <n v="6660438"/>
    <n v="33679841"/>
    <n v="134961202"/>
  </r>
  <r>
    <x v="12"/>
    <n v="3790"/>
    <x v="46"/>
    <x v="523"/>
    <x v="523"/>
    <x v="511"/>
    <n v="10586"/>
    <n v="241306000044"/>
    <s v="41306241306000044"/>
    <s v="INSTITUCION EDUCATIVA ESCUELA NORMAL SUPERIOR"/>
    <n v="1"/>
    <n v="13.327734064185305"/>
    <n v="0.93342002622376941"/>
    <n v="0.12436267046686149"/>
    <n v="1.1243626704668614"/>
    <n v="842"/>
    <n v="16"/>
    <n v="0"/>
    <n v="53"/>
    <n v="0"/>
    <n v="353"/>
    <n v="0"/>
    <n v="283"/>
    <n v="0"/>
    <n v="1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870071.24697165"/>
    <n v="71432235.618583366"/>
    <n v="23544352.207406081"/>
    <n v="0"/>
    <n v="103846659"/>
    <n v="0"/>
    <n v="0"/>
    <n v="0"/>
    <n v="0"/>
    <n v="0"/>
    <n v="0"/>
    <n v="0"/>
    <n v="0"/>
    <n v="0"/>
    <n v="103846659"/>
    <n v="123333.3242280285"/>
    <n v="1"/>
    <n v="0"/>
    <n v="0"/>
    <n v="1"/>
    <n v="24249724"/>
    <n v="27265484.434724342"/>
    <n v="27265484"/>
    <n v="69"/>
    <n v="1"/>
    <n v="0"/>
    <n v="5.3076923076923075"/>
    <n v="0"/>
    <n v="5.3076923076923075"/>
    <n v="4"/>
    <n v="4"/>
    <n v="6660438"/>
    <n v="33925922"/>
    <n v="137772581"/>
  </r>
  <r>
    <x v="12"/>
    <n v="3790"/>
    <x v="46"/>
    <x v="523"/>
    <x v="523"/>
    <x v="511"/>
    <n v="10587"/>
    <n v="241306000150"/>
    <s v="41306241306000150"/>
    <s v="INSTITUCION EDUCATIVA SILVANIA"/>
    <n v="1"/>
    <n v="13.327734064185305"/>
    <n v="0.93342002622376941"/>
    <n v="0.12436267046686149"/>
    <n v="1.1243626704668614"/>
    <n v="694"/>
    <n v="0"/>
    <n v="0"/>
    <n v="60"/>
    <n v="0"/>
    <n v="342"/>
    <n v="0"/>
    <n v="210"/>
    <n v="0"/>
    <n v="82"/>
    <n v="0"/>
    <n v="0"/>
    <n v="0"/>
    <n v="694"/>
    <n v="0"/>
    <n v="0"/>
    <n v="60"/>
    <n v="0"/>
    <n v="342"/>
    <n v="0"/>
    <n v="210"/>
    <n v="0"/>
    <n v="82"/>
    <n v="0"/>
    <n v="0"/>
    <n v="0"/>
    <n v="92671"/>
    <n v="81839"/>
    <n v="122758"/>
    <n v="150439"/>
    <n v="114333"/>
    <n v="99892"/>
    <n v="152848"/>
    <n v="184139"/>
    <n v="0"/>
    <n v="0"/>
    <n v="0"/>
    <n v="0"/>
    <n v="7713105.4321492603"/>
    <n v="61997789.404808201"/>
    <n v="14092240.007352544"/>
    <n v="0"/>
    <n v="83803135"/>
    <n v="0"/>
    <n v="0"/>
    <n v="0"/>
    <n v="0"/>
    <n v="1542621.0864298521"/>
    <n v="12399557.88096164"/>
    <n v="2818448.001470509"/>
    <n v="0"/>
    <n v="16760627"/>
    <n v="100563762"/>
    <n v="144904.55619596542"/>
    <n v="1"/>
    <n v="0"/>
    <n v="0"/>
    <n v="1"/>
    <n v="24249724"/>
    <n v="27265484.434724342"/>
    <n v="27265484"/>
    <n v="60"/>
    <n v="1"/>
    <n v="0"/>
    <n v="4.615384615384615"/>
    <n v="0"/>
    <n v="4.615384615384615"/>
    <n v="4"/>
    <n v="4"/>
    <n v="6660438"/>
    <n v="33925922"/>
    <n v="134489684"/>
  </r>
  <r>
    <x v="12"/>
    <n v="3790"/>
    <x v="46"/>
    <x v="523"/>
    <x v="523"/>
    <x v="511"/>
    <n v="10580"/>
    <n v="241306000265"/>
    <s v="41306241306000265"/>
    <s v="INSTITUCION EDUCATIVA NICOLAS MANRIQUE"/>
    <n v="1"/>
    <n v="13.327734064185305"/>
    <n v="0.93342002622376941"/>
    <n v="0.12436267046686149"/>
    <n v="1.1243626704668614"/>
    <n v="403"/>
    <n v="0"/>
    <n v="0"/>
    <n v="34"/>
    <n v="0"/>
    <n v="201"/>
    <n v="0"/>
    <n v="142"/>
    <n v="0"/>
    <n v="26"/>
    <n v="0"/>
    <n v="0"/>
    <n v="0"/>
    <n v="403"/>
    <n v="0"/>
    <n v="0"/>
    <n v="34"/>
    <n v="0"/>
    <n v="201"/>
    <n v="0"/>
    <n v="142"/>
    <n v="0"/>
    <n v="26"/>
    <n v="0"/>
    <n v="0"/>
    <n v="0"/>
    <n v="92671"/>
    <n v="81839"/>
    <n v="122758"/>
    <n v="150439"/>
    <n v="114333"/>
    <n v="99892"/>
    <n v="152848"/>
    <n v="184139"/>
    <n v="0"/>
    <n v="0"/>
    <n v="0"/>
    <n v="0"/>
    <n v="4370759.7448845804"/>
    <n v="38523988.706248574"/>
    <n v="4468271.2218434894"/>
    <n v="0"/>
    <n v="47363020"/>
    <n v="0"/>
    <n v="0"/>
    <n v="0"/>
    <n v="0"/>
    <n v="874151.94897691614"/>
    <n v="7704797.741249715"/>
    <n v="893654.2443686981"/>
    <n v="0"/>
    <n v="9472604"/>
    <n v="56835624"/>
    <n v="141031.32506203474"/>
    <n v="1"/>
    <n v="0"/>
    <n v="0"/>
    <n v="1"/>
    <n v="24249724"/>
    <n v="27265484.434724342"/>
    <n v="27265484"/>
    <n v="34"/>
    <n v="1"/>
    <n v="0"/>
    <n v="2.6153846153846154"/>
    <n v="0"/>
    <n v="2.6153846153846154"/>
    <n v="2.6153846153846154"/>
    <n v="3"/>
    <n v="6660438"/>
    <n v="33925922"/>
    <n v="90761546"/>
  </r>
  <r>
    <x v="12"/>
    <n v="3790"/>
    <x v="46"/>
    <x v="523"/>
    <x v="523"/>
    <x v="511"/>
    <n v="10581"/>
    <n v="241306000958"/>
    <s v="41306241306000958"/>
    <s v="INSTITUCION EDUCATIVA JORGE ELIECER GAITAN"/>
    <n v="1"/>
    <n v="13.327734064185305"/>
    <n v="0.93342002622376941"/>
    <n v="0.12436267046686149"/>
    <n v="1.1243626704668614"/>
    <n v="367"/>
    <n v="0"/>
    <n v="0"/>
    <n v="22"/>
    <n v="0"/>
    <n v="174"/>
    <n v="0"/>
    <n v="125"/>
    <n v="0"/>
    <n v="0"/>
    <n v="0"/>
    <n v="46"/>
    <n v="0"/>
    <n v="367"/>
    <n v="0"/>
    <n v="0"/>
    <n v="22"/>
    <n v="0"/>
    <n v="174"/>
    <n v="0"/>
    <n v="125"/>
    <n v="0"/>
    <n v="0"/>
    <n v="0"/>
    <n v="46"/>
    <n v="0"/>
    <n v="92671"/>
    <n v="81839"/>
    <n v="122758"/>
    <n v="150439"/>
    <n v="114333"/>
    <n v="99892"/>
    <n v="152848"/>
    <n v="184139"/>
    <n v="0"/>
    <n v="0"/>
    <n v="0"/>
    <n v="0"/>
    <n v="2828138.6584547288"/>
    <n v="33582135.927604444"/>
    <n v="0"/>
    <n v="9523794.8177464809"/>
    <n v="45934069"/>
    <n v="0"/>
    <n v="0"/>
    <n v="0"/>
    <n v="0"/>
    <n v="565627.7316909458"/>
    <n v="6716427.1855208892"/>
    <n v="0"/>
    <n v="1904758.9635492961"/>
    <n v="9186814"/>
    <n v="55120883"/>
    <n v="150193.1416893733"/>
    <n v="1"/>
    <n v="0"/>
    <n v="0"/>
    <n v="1"/>
    <n v="24249724"/>
    <n v="27265484.434724342"/>
    <n v="27265484"/>
    <n v="22"/>
    <n v="0"/>
    <n v="1"/>
    <n v="1.6923076923076923"/>
    <n v="0"/>
    <n v="1.6923076923076923"/>
    <n v="1.6923076923076923"/>
    <n v="2"/>
    <n v="13320876"/>
    <n v="40586360"/>
    <n v="95707243"/>
  </r>
  <r>
    <x v="12"/>
    <n v="3790"/>
    <x v="46"/>
    <x v="524"/>
    <x v="524"/>
    <x v="512"/>
    <n v="10591"/>
    <n v="241319000523"/>
    <s v="41319241319000523"/>
    <s v="INSTITUCION EDUCATIVA NUESTRA SEÑORA DEL CARMEN"/>
    <n v="1"/>
    <n v="18.450393700787401"/>
    <n v="1.292190171944325"/>
    <n v="0.1786439861638775"/>
    <n v="1.1786439861638776"/>
    <n v="1216"/>
    <n v="0"/>
    <n v="0"/>
    <n v="59"/>
    <n v="0"/>
    <n v="624"/>
    <n v="0"/>
    <n v="441"/>
    <n v="0"/>
    <n v="9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950716.2693344019"/>
    <n v="125390016.89516439"/>
    <n v="16574110.591740225"/>
    <n v="0"/>
    <n v="149914844"/>
    <n v="0"/>
    <n v="0"/>
    <n v="0"/>
    <n v="0"/>
    <n v="0"/>
    <n v="0"/>
    <n v="0"/>
    <n v="0"/>
    <n v="0"/>
    <n v="149914844"/>
    <n v="123285.23355263157"/>
    <n v="1"/>
    <n v="0"/>
    <n v="0"/>
    <n v="1"/>
    <n v="24249724"/>
    <n v="28581791.358733848"/>
    <n v="28581791"/>
    <n v="59"/>
    <n v="1"/>
    <n v="0"/>
    <n v="4.5384615384615383"/>
    <n v="0"/>
    <n v="4.5384615384615383"/>
    <n v="4"/>
    <n v="4"/>
    <n v="6660438"/>
    <n v="35242229"/>
    <n v="185157073"/>
  </r>
  <r>
    <x v="12"/>
    <n v="3790"/>
    <x v="46"/>
    <x v="524"/>
    <x v="524"/>
    <x v="512"/>
    <n v="10592"/>
    <n v="241319000621"/>
    <s v="41319241319000621"/>
    <s v="INSTITUCION EDUCATIVA LA PLANTA"/>
    <n v="1"/>
    <n v="18.450393700787401"/>
    <n v="1.292190171944325"/>
    <n v="0.1786439861638775"/>
    <n v="1.1786439861638776"/>
    <n v="950"/>
    <n v="0"/>
    <n v="0"/>
    <n v="111"/>
    <n v="0"/>
    <n v="529"/>
    <n v="0"/>
    <n v="240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958127.218578283"/>
    <n v="90539833.795663297"/>
    <n v="12610736.319802346"/>
    <n v="0"/>
    <n v="118108697"/>
    <n v="0"/>
    <n v="0"/>
    <n v="0"/>
    <n v="0"/>
    <n v="0"/>
    <n v="0"/>
    <n v="0"/>
    <n v="0"/>
    <n v="0"/>
    <n v="118108697"/>
    <n v="124324.94421052632"/>
    <n v="1"/>
    <n v="0"/>
    <n v="0"/>
    <n v="1"/>
    <n v="24249724"/>
    <n v="28581791.358733848"/>
    <n v="28581791"/>
    <n v="111"/>
    <n v="1"/>
    <n v="0"/>
    <n v="8.5384615384615383"/>
    <n v="0"/>
    <n v="8.5384615384615383"/>
    <n v="4"/>
    <n v="4"/>
    <n v="6660438"/>
    <n v="35242229"/>
    <n v="153350926"/>
  </r>
  <r>
    <x v="12"/>
    <n v="3790"/>
    <x v="46"/>
    <x v="526"/>
    <x v="526"/>
    <x v="514"/>
    <n v="10597"/>
    <n v="241357000065"/>
    <s v="41357241357000065"/>
    <s v="INSTITUCION EDUCATIVA VALENCIA DE LA PAZ"/>
    <n v="1"/>
    <n v="24.060150375939848"/>
    <n v="1.6850746035823179"/>
    <n v="0.23808673556921833"/>
    <n v="1.2380867355692184"/>
    <n v="341"/>
    <n v="0"/>
    <n v="0"/>
    <n v="32"/>
    <n v="0"/>
    <n v="203"/>
    <n v="0"/>
    <n v="81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29733.4636107348"/>
    <n v="35123688.693812422"/>
    <n v="4730977.0339570977"/>
    <n v="0"/>
    <n v="44384399"/>
    <n v="0"/>
    <n v="0"/>
    <n v="0"/>
    <n v="0"/>
    <n v="0"/>
    <n v="0"/>
    <n v="0"/>
    <n v="0"/>
    <n v="0"/>
    <n v="44384399"/>
    <n v="130159.52785923754"/>
    <n v="1"/>
    <n v="0"/>
    <n v="0"/>
    <n v="1"/>
    <n v="24249724"/>
    <n v="30023261.625614531"/>
    <n v="30023262"/>
    <n v="32"/>
    <n v="1"/>
    <n v="0"/>
    <n v="2.4615384615384617"/>
    <n v="0"/>
    <n v="2.4615384615384617"/>
    <n v="2.4615384615384617"/>
    <n v="3"/>
    <n v="6660438"/>
    <n v="36683700"/>
    <n v="81068099"/>
  </r>
  <r>
    <x v="12"/>
    <n v="3790"/>
    <x v="46"/>
    <x v="526"/>
    <x v="526"/>
    <x v="514"/>
    <n v="10599"/>
    <n v="241357000693"/>
    <s v="41357241357000693"/>
    <s v="INSTITUCION EDUCATIVA KUE DSI J"/>
    <n v="1"/>
    <n v="24.060150375939848"/>
    <n v="1.6850746035823179"/>
    <n v="0.23808673556921833"/>
    <n v="1.2380867355692184"/>
    <n v="549"/>
    <n v="0"/>
    <n v="0"/>
    <n v="64"/>
    <n v="0"/>
    <n v="269"/>
    <n v="0"/>
    <n v="157"/>
    <n v="0"/>
    <n v="59"/>
    <n v="0"/>
    <n v="0"/>
    <n v="0"/>
    <n v="308"/>
    <n v="0"/>
    <n v="0"/>
    <n v="59"/>
    <n v="0"/>
    <n v="24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059466.9272214696"/>
    <n v="52685533.040718637"/>
    <n v="11165105.800138751"/>
    <n v="0"/>
    <n v="72910106"/>
    <n v="0"/>
    <n v="0"/>
    <n v="0"/>
    <n v="0"/>
    <n v="1670339.2147064586"/>
    <n v="6159013.0174361235"/>
    <n v="0"/>
    <n v="0"/>
    <n v="7829352"/>
    <n v="80739458"/>
    <n v="147066.40801457193"/>
    <n v="1"/>
    <n v="0"/>
    <n v="0"/>
    <n v="1"/>
    <n v="24249724"/>
    <n v="30023261.625614531"/>
    <n v="30023262"/>
    <n v="64"/>
    <n v="1"/>
    <n v="0"/>
    <n v="4.9230769230769234"/>
    <n v="0"/>
    <n v="4.9230769230769234"/>
    <n v="4"/>
    <n v="4"/>
    <n v="6660438"/>
    <n v="36683700"/>
    <n v="117423158"/>
  </r>
  <r>
    <x v="12"/>
    <n v="3790"/>
    <x v="46"/>
    <x v="526"/>
    <x v="526"/>
    <x v="514"/>
    <n v="10600"/>
    <n v="241357000715"/>
    <s v="41357241357000715"/>
    <s v="INSTITUCION EDUCATIVA CRISTOBAL COLON"/>
    <n v="1"/>
    <n v="24.060150375939848"/>
    <n v="1.6850746035823179"/>
    <n v="0.23808673556921833"/>
    <n v="1.2380867355692184"/>
    <n v="397"/>
    <n v="0"/>
    <n v="0"/>
    <n v="39"/>
    <n v="0"/>
    <n v="216"/>
    <n v="0"/>
    <n v="112"/>
    <n v="0"/>
    <n v="0"/>
    <n v="0"/>
    <n v="30"/>
    <n v="0"/>
    <n v="142"/>
    <n v="0"/>
    <n v="0"/>
    <n v="0"/>
    <n v="0"/>
    <n v="0"/>
    <n v="0"/>
    <n v="112"/>
    <n v="0"/>
    <n v="0"/>
    <n v="0"/>
    <n v="30"/>
    <n v="0"/>
    <n v="92671"/>
    <n v="81839"/>
    <n v="122758"/>
    <n v="150439"/>
    <n v="114333"/>
    <n v="99892"/>
    <n v="152848"/>
    <n v="184139"/>
    <n v="0"/>
    <n v="0"/>
    <n v="0"/>
    <n v="0"/>
    <n v="5520612.6587755829"/>
    <n v="40565386.942149565"/>
    <n v="0"/>
    <n v="6839401.6020294093"/>
    <n v="52925401"/>
    <n v="0"/>
    <n v="0"/>
    <n v="0"/>
    <n v="0"/>
    <n v="0"/>
    <n v="2770319.1082443604"/>
    <n v="0"/>
    <n v="1367880.3204058819"/>
    <n v="4138199"/>
    <n v="57063600"/>
    <n v="143737.02770780856"/>
    <n v="1"/>
    <n v="0"/>
    <n v="0"/>
    <n v="1"/>
    <n v="24249724"/>
    <n v="30023261.625614531"/>
    <n v="30023262"/>
    <n v="39"/>
    <n v="1"/>
    <n v="0"/>
    <n v="3"/>
    <n v="0"/>
    <n v="3"/>
    <n v="3"/>
    <n v="3"/>
    <n v="6660438"/>
    <n v="36683700"/>
    <n v="93747300"/>
  </r>
  <r>
    <x v="12"/>
    <n v="3790"/>
    <x v="46"/>
    <x v="1031"/>
    <x v="1031"/>
    <x v="966"/>
    <n v="10606"/>
    <n v="241359000054"/>
    <s v="41359241359000054"/>
    <s v="INSTITUCION EDUCATIVA SAN VICENTE"/>
    <n v="1"/>
    <n v="19.384640429774937"/>
    <n v="1.357620994773721"/>
    <n v="0.18854355889221802"/>
    <n v="1.188543558892218"/>
    <n v="406"/>
    <n v="0"/>
    <n v="0"/>
    <n v="33"/>
    <n v="0"/>
    <n v="203"/>
    <n v="0"/>
    <n v="122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84361.7737211902"/>
    <n v="38585947.785079964"/>
    <n v="8719992.282698771"/>
    <n v="0"/>
    <n v="51790302"/>
    <n v="0"/>
    <n v="0"/>
    <n v="0"/>
    <n v="0"/>
    <n v="0"/>
    <n v="0"/>
    <n v="0"/>
    <n v="0"/>
    <n v="0"/>
    <n v="51790302"/>
    <n v="127562.32019704433"/>
    <n v="1"/>
    <n v="0"/>
    <n v="1"/>
    <n v="1"/>
    <n v="24249724"/>
    <n v="28821853.265114032"/>
    <n v="28821853"/>
    <n v="33"/>
    <n v="1"/>
    <n v="0"/>
    <n v="2.5384615384615383"/>
    <n v="0"/>
    <n v="2.5384615384615383"/>
    <n v="2.5384615384615383"/>
    <n v="3"/>
    <n v="6660438"/>
    <n v="35482291"/>
    <n v="87272593"/>
  </r>
  <r>
    <x v="12"/>
    <n v="3790"/>
    <x v="46"/>
    <x v="1031"/>
    <x v="1031"/>
    <x v="966"/>
    <n v="10604"/>
    <n v="241359000160"/>
    <s v="41359241359000160"/>
    <s v="INSTITUCION EDUCATIVA BELEN"/>
    <n v="1"/>
    <n v="19.384640429774937"/>
    <n v="1.357620994773721"/>
    <n v="0.18854355889221802"/>
    <n v="1.188543558892218"/>
    <n v="305"/>
    <n v="0"/>
    <n v="0"/>
    <n v="30"/>
    <n v="0"/>
    <n v="156"/>
    <n v="0"/>
    <n v="96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76692.5215647188"/>
    <n v="29918950.282585081"/>
    <n v="4178329.6354598277"/>
    <n v="0"/>
    <n v="38173972"/>
    <n v="0"/>
    <n v="0"/>
    <n v="0"/>
    <n v="0"/>
    <n v="0"/>
    <n v="0"/>
    <n v="0"/>
    <n v="0"/>
    <n v="0"/>
    <n v="38173972"/>
    <n v="125160.56393442623"/>
    <n v="1"/>
    <n v="0"/>
    <n v="1"/>
    <n v="1"/>
    <n v="24249724"/>
    <n v="28821853.265114032"/>
    <n v="28821853"/>
    <n v="30"/>
    <n v="1"/>
    <n v="0"/>
    <n v="2.3076923076923075"/>
    <n v="0"/>
    <n v="2.3076923076923075"/>
    <n v="2.3076923076923075"/>
    <n v="3"/>
    <n v="6660438"/>
    <n v="35482291"/>
    <n v="73656263"/>
  </r>
  <r>
    <x v="12"/>
    <n v="3790"/>
    <x v="46"/>
    <x v="1031"/>
    <x v="1031"/>
    <x v="966"/>
    <n v="10605"/>
    <n v="241359000224"/>
    <s v="41359241359000224"/>
    <s v="INSTITUCION EDUCATIVA MONDEYAL"/>
    <n v="1"/>
    <n v="19.384640429774937"/>
    <n v="1.357620994773721"/>
    <n v="0.18854355889221802"/>
    <n v="1.188543558892218"/>
    <n v="530"/>
    <n v="0"/>
    <n v="0"/>
    <n v="52"/>
    <n v="0"/>
    <n v="313"/>
    <n v="0"/>
    <n v="128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66267.0373788457"/>
    <n v="52358162.99452389"/>
    <n v="6721660.717913636"/>
    <n v="0"/>
    <n v="66146091"/>
    <n v="0"/>
    <n v="0"/>
    <n v="0"/>
    <n v="0"/>
    <n v="0"/>
    <n v="0"/>
    <n v="0"/>
    <n v="0"/>
    <n v="0"/>
    <n v="66146091"/>
    <n v="124803.94528301887"/>
    <n v="1"/>
    <n v="0"/>
    <n v="1"/>
    <n v="1"/>
    <n v="24249724"/>
    <n v="28821853.265114032"/>
    <n v="28821853"/>
    <n v="52"/>
    <n v="1"/>
    <n v="0"/>
    <n v="4"/>
    <n v="0"/>
    <n v="4"/>
    <n v="4"/>
    <n v="4"/>
    <n v="6660438"/>
    <n v="35482291"/>
    <n v="101628382"/>
  </r>
  <r>
    <x v="12"/>
    <n v="3790"/>
    <x v="46"/>
    <x v="1031"/>
    <x v="1031"/>
    <x v="966"/>
    <n v="10607"/>
    <n v="241359000232"/>
    <s v="41359241359000232"/>
    <s v="INSTITUCION EDUCATIVA MORTIÑO"/>
    <n v="1"/>
    <n v="19.384640429774937"/>
    <n v="1.357620994773721"/>
    <n v="0.18854355889221802"/>
    <n v="1.188543558892218"/>
    <n v="421"/>
    <n v="0"/>
    <n v="0"/>
    <n v="32"/>
    <n v="0"/>
    <n v="258"/>
    <n v="0"/>
    <n v="108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48472.0230023665"/>
    <n v="43453713.50565929"/>
    <n v="4178329.6354598277"/>
    <n v="0"/>
    <n v="51980515"/>
    <n v="0"/>
    <n v="0"/>
    <n v="0"/>
    <n v="0"/>
    <n v="0"/>
    <n v="0"/>
    <n v="0"/>
    <n v="0"/>
    <n v="0"/>
    <n v="51980515"/>
    <n v="123469.1567695962"/>
    <n v="1"/>
    <n v="0"/>
    <n v="1"/>
    <n v="1"/>
    <n v="24249724"/>
    <n v="28821853.265114032"/>
    <n v="28821853"/>
    <n v="32"/>
    <n v="1"/>
    <n v="0"/>
    <n v="2.4615384615384617"/>
    <n v="0"/>
    <n v="2.4615384615384617"/>
    <n v="2.4615384615384617"/>
    <n v="3"/>
    <n v="6660438"/>
    <n v="35482291"/>
    <n v="87462806"/>
  </r>
  <r>
    <x v="12"/>
    <n v="3790"/>
    <x v="46"/>
    <x v="1031"/>
    <x v="1031"/>
    <x v="966"/>
    <n v="10608"/>
    <n v="241359000275"/>
    <s v="41359241359000275"/>
    <s v="INSTITUCION EDUCATIVA SALEN"/>
    <n v="1"/>
    <n v="19.384640429774937"/>
    <n v="1.357620994773721"/>
    <n v="0.18854355889221802"/>
    <n v="1.188543558892218"/>
    <n v="471"/>
    <n v="0"/>
    <n v="0"/>
    <n v="33"/>
    <n v="0"/>
    <n v="229"/>
    <n v="0"/>
    <n v="161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84361.7737211902"/>
    <n v="46303137.342095964"/>
    <n v="8719992.282698771"/>
    <n v="0"/>
    <n v="59507491"/>
    <n v="0"/>
    <n v="0"/>
    <n v="0"/>
    <n v="0"/>
    <n v="0"/>
    <n v="0"/>
    <n v="0"/>
    <n v="0"/>
    <n v="0"/>
    <n v="59507491"/>
    <n v="126342.86836518046"/>
    <n v="1"/>
    <n v="0"/>
    <n v="1"/>
    <n v="1"/>
    <n v="24249724"/>
    <n v="28821853.265114032"/>
    <n v="28821853"/>
    <n v="33"/>
    <n v="1"/>
    <n v="0"/>
    <n v="2.5384615384615383"/>
    <n v="0"/>
    <n v="2.5384615384615383"/>
    <n v="2.5384615384615383"/>
    <n v="3"/>
    <n v="6660438"/>
    <n v="35482291"/>
    <n v="94989782"/>
  </r>
  <r>
    <x v="12"/>
    <n v="3790"/>
    <x v="46"/>
    <x v="1031"/>
    <x v="1031"/>
    <x v="966"/>
    <n v="10602"/>
    <n v="241359000453"/>
    <s v="41359241359000453"/>
    <s v="INSTITUCION EDUCATIVA BORDONES"/>
    <n v="1"/>
    <n v="19.384640429774937"/>
    <n v="1.357620994773721"/>
    <n v="0.18854355889221802"/>
    <n v="1.188543558892218"/>
    <n v="687"/>
    <n v="9"/>
    <n v="0"/>
    <n v="44"/>
    <n v="0"/>
    <n v="398"/>
    <n v="0"/>
    <n v="184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02156.7880976694"/>
    <n v="69098528.033589363"/>
    <n v="9446658.3062570021"/>
    <n v="0"/>
    <n v="85747343"/>
    <n v="0"/>
    <n v="0"/>
    <n v="0"/>
    <n v="0"/>
    <n v="0"/>
    <n v="0"/>
    <n v="0"/>
    <n v="0"/>
    <n v="0"/>
    <n v="85747343"/>
    <n v="124814.18195050946"/>
    <n v="1"/>
    <n v="0"/>
    <n v="1"/>
    <n v="1"/>
    <n v="24249724"/>
    <n v="28821853.265114032"/>
    <n v="28821853"/>
    <n v="53"/>
    <n v="1"/>
    <n v="0"/>
    <n v="4.0769230769230766"/>
    <n v="0"/>
    <n v="4.0769230769230766"/>
    <n v="4"/>
    <n v="4"/>
    <n v="6660438"/>
    <n v="35482291"/>
    <n v="121229634"/>
  </r>
  <r>
    <x v="12"/>
    <n v="3790"/>
    <x v="46"/>
    <x v="1032"/>
    <x v="1032"/>
    <x v="967"/>
    <n v="10609"/>
    <n v="241378000014"/>
    <s v="41378241378000014"/>
    <s v="INSTITUCION EDUCATIVA ELISA BORRERO DE PASTRANA"/>
    <n v="1"/>
    <n v="19.438877755511022"/>
    <n v="1.3614195554117914"/>
    <n v="0.18911827468629627"/>
    <n v="1.1891182746862963"/>
    <n v="1109"/>
    <n v="0"/>
    <n v="0"/>
    <n v="0"/>
    <n v="87"/>
    <n v="0"/>
    <n v="545"/>
    <n v="0"/>
    <n v="358"/>
    <n v="0"/>
    <n v="11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587119.828110477"/>
    <n v="87876574.18529278"/>
    <n v="17370879.958508901"/>
    <n v="0"/>
    <n v="0"/>
    <n v="0"/>
    <n v="0"/>
    <n v="0"/>
    <n v="114834574"/>
    <n v="0"/>
    <n v="0"/>
    <n v="0"/>
    <n v="0"/>
    <n v="0"/>
    <n v="0"/>
    <n v="0"/>
    <n v="0"/>
    <n v="0"/>
    <n v="114834574"/>
    <n v="103547.85752930568"/>
    <n v="0"/>
    <n v="0"/>
    <n v="0"/>
    <n v="0"/>
    <n v="19701352"/>
    <n v="23427237.699227411"/>
    <n v="23427238"/>
    <n v="87"/>
    <n v="1"/>
    <n v="0"/>
    <n v="0"/>
    <n v="3.8666666666666667"/>
    <n v="3.8666666666666667"/>
    <n v="3.8666666666666667"/>
    <n v="4"/>
    <n v="6660438"/>
    <n v="30087676"/>
    <n v="144922250"/>
  </r>
  <r>
    <x v="12"/>
    <n v="3790"/>
    <x v="46"/>
    <x v="1032"/>
    <x v="1032"/>
    <x v="967"/>
    <n v="10611"/>
    <n v="241378000065"/>
    <s v="41378241378000065"/>
    <s v="INSTITUCION EDUCATIVA BETANIA"/>
    <n v="1"/>
    <n v="19.438877755511022"/>
    <n v="1.3614195554117914"/>
    <n v="0.18911827468629627"/>
    <n v="1.1891182746862963"/>
    <n v="300"/>
    <n v="0"/>
    <n v="0"/>
    <n v="23"/>
    <n v="0"/>
    <n v="137"/>
    <n v="0"/>
    <n v="105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26975.5730932914"/>
    <n v="28745583.452181168"/>
    <n v="6361402.2517237859"/>
    <n v="0"/>
    <n v="38233961"/>
    <n v="0"/>
    <n v="0"/>
    <n v="0"/>
    <n v="0"/>
    <n v="0"/>
    <n v="0"/>
    <n v="0"/>
    <n v="0"/>
    <n v="0"/>
    <n v="38233961"/>
    <n v="127446.53666666667"/>
    <n v="1"/>
    <n v="0"/>
    <n v="0"/>
    <n v="1"/>
    <n v="24249724"/>
    <n v="28835789.96449887"/>
    <n v="28835790"/>
    <n v="23"/>
    <n v="1"/>
    <n v="0"/>
    <n v="1.7692307692307692"/>
    <n v="0"/>
    <n v="1.7692307692307692"/>
    <n v="1.7692307692307692"/>
    <n v="2"/>
    <n v="6660438"/>
    <n v="35496228"/>
    <n v="73730189"/>
  </r>
  <r>
    <x v="12"/>
    <n v="3790"/>
    <x v="46"/>
    <x v="1032"/>
    <x v="1032"/>
    <x v="967"/>
    <n v="10610"/>
    <n v="241378000073"/>
    <s v="41378241378000073"/>
    <s v="INSTITUCION EDUCATIVA LAS TOLDAS"/>
    <n v="1"/>
    <n v="19.438877755511022"/>
    <n v="1.3614195554117914"/>
    <n v="0.18911827468629627"/>
    <n v="1.1891182746862963"/>
    <n v="624"/>
    <n v="0"/>
    <n v="0"/>
    <n v="38"/>
    <n v="0"/>
    <n v="332"/>
    <n v="0"/>
    <n v="207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66307.4685889157"/>
    <n v="64024254.052585334"/>
    <n v="8542454.4523147978"/>
    <n v="0"/>
    <n v="77733016"/>
    <n v="0"/>
    <n v="0"/>
    <n v="0"/>
    <n v="0"/>
    <n v="0"/>
    <n v="0"/>
    <n v="0"/>
    <n v="0"/>
    <n v="0"/>
    <n v="77733016"/>
    <n v="124572.14102564103"/>
    <n v="1"/>
    <n v="0"/>
    <n v="0"/>
    <n v="1"/>
    <n v="24249724"/>
    <n v="28835789.96449887"/>
    <n v="28835790"/>
    <n v="38"/>
    <n v="0"/>
    <n v="1"/>
    <n v="2.9230769230769229"/>
    <n v="0"/>
    <n v="2.9230769230769229"/>
    <n v="2.9230769230769229"/>
    <n v="3"/>
    <n v="19981315"/>
    <n v="48817105"/>
    <n v="126550121"/>
  </r>
  <r>
    <x v="12"/>
    <n v="3790"/>
    <x v="46"/>
    <x v="1032"/>
    <x v="1032"/>
    <x v="967"/>
    <n v="10388"/>
    <n v="241378000138"/>
    <s v="41378241378000138"/>
    <s v="INSTITUCION EDUCATIVA EL PENSIL"/>
    <n v="1"/>
    <n v="19.438877755511022"/>
    <n v="1.3614195554117914"/>
    <n v="0.18911827468629627"/>
    <n v="1.1891182746862963"/>
    <n v="222"/>
    <n v="0"/>
    <n v="0"/>
    <n v="20"/>
    <n v="0"/>
    <n v="108"/>
    <n v="0"/>
    <n v="59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19109.1939941663"/>
    <n v="19836828.250058904"/>
    <n v="6361402.2517237859"/>
    <n v="0"/>
    <n v="28917340"/>
    <n v="0"/>
    <n v="0"/>
    <n v="0"/>
    <n v="0"/>
    <n v="0"/>
    <n v="0"/>
    <n v="0"/>
    <n v="0"/>
    <n v="0"/>
    <n v="28917340"/>
    <n v="130258.28828828828"/>
    <n v="1"/>
    <n v="0"/>
    <n v="0"/>
    <n v="1"/>
    <n v="24249724"/>
    <n v="28835789.96449887"/>
    <n v="28835790"/>
    <n v="20"/>
    <n v="1"/>
    <n v="0"/>
    <n v="1.5384615384615385"/>
    <n v="0"/>
    <n v="1.5384615384615385"/>
    <n v="1.5384615384615385"/>
    <n v="2"/>
    <n v="6660438"/>
    <n v="35496228"/>
    <n v="64413568"/>
  </r>
  <r>
    <x v="12"/>
    <n v="3790"/>
    <x v="46"/>
    <x v="1032"/>
    <x v="1032"/>
    <x v="967"/>
    <n v="10612"/>
    <n v="241378000154"/>
    <s v="41378241378000154"/>
    <s v="INSTITUCION EDUCATIVA EL PESCADOR"/>
    <n v="1"/>
    <n v="19.438877755511022"/>
    <n v="1.3614195554117914"/>
    <n v="0.18911827468629627"/>
    <n v="1.1891182746862963"/>
    <n v="354"/>
    <n v="0"/>
    <n v="0"/>
    <n v="26"/>
    <n v="0"/>
    <n v="154"/>
    <n v="0"/>
    <n v="125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34841.9521924159"/>
    <n v="33140569.351894818"/>
    <n v="8905963.1524132993"/>
    <n v="0"/>
    <n v="45581374"/>
    <n v="0"/>
    <n v="0"/>
    <n v="0"/>
    <n v="0"/>
    <n v="0"/>
    <n v="0"/>
    <n v="0"/>
    <n v="0"/>
    <n v="0"/>
    <n v="45581374"/>
    <n v="128760.94350282486"/>
    <n v="1"/>
    <n v="0"/>
    <n v="0"/>
    <n v="1"/>
    <n v="24249724"/>
    <n v="28835789.96449887"/>
    <n v="28835790"/>
    <n v="26"/>
    <n v="1"/>
    <n v="0"/>
    <n v="2"/>
    <n v="0"/>
    <n v="2"/>
    <n v="2"/>
    <n v="2"/>
    <n v="6660438"/>
    <n v="35496228"/>
    <n v="81077602"/>
  </r>
  <r>
    <x v="12"/>
    <n v="3790"/>
    <x v="46"/>
    <x v="1032"/>
    <x v="1032"/>
    <x v="967"/>
    <n v="100638"/>
    <n v="241378000521"/>
    <s v="41378241378000521"/>
    <s v="CENTRO EDUCATIVO NAMUI NU MAI"/>
    <n v="2"/>
    <n v="19.438877755511022"/>
    <n v="1.3614195554117914"/>
    <n v="0.18911827468629627"/>
    <n v="1.1891182746862963"/>
    <n v="72"/>
    <n v="0"/>
    <n v="0"/>
    <n v="7"/>
    <n v="0"/>
    <n v="38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1688.21789795824"/>
    <n v="7720921.1751726279"/>
    <n v="0"/>
    <n v="0"/>
    <n v="8672609"/>
    <n v="0"/>
    <n v="0"/>
    <n v="0"/>
    <n v="0"/>
    <n v="0"/>
    <n v="0"/>
    <n v="0"/>
    <n v="0"/>
    <n v="0"/>
    <n v="8672609"/>
    <n v="120452.90277777778"/>
    <n v="1"/>
    <n v="0"/>
    <n v="0"/>
    <n v="1"/>
    <n v="24249724"/>
    <n v="14417894.982249435"/>
    <n v="14417895"/>
    <n v="7"/>
    <n v="1"/>
    <n v="0"/>
    <n v="0.53846153846153844"/>
    <n v="0"/>
    <n v="0.53846153846153844"/>
    <n v="0.53846153846153844"/>
    <n v="1"/>
    <n v="3330219"/>
    <n v="17748114"/>
    <n v="26420723"/>
  </r>
  <r>
    <x v="12"/>
    <n v="3790"/>
    <x v="46"/>
    <x v="527"/>
    <x v="527"/>
    <x v="515"/>
    <n v="100638"/>
    <n v="241378000521"/>
    <s v="41396241378000521"/>
    <s v="CENTRO EDUCATIVO NAMUI NU MAI"/>
    <n v="2"/>
    <n v="19.115385328070857"/>
    <n v="1.3387634678390501"/>
    <n v="0.18569044699030648"/>
    <n v="1.1856904469903065"/>
    <n v="48"/>
    <n v="0"/>
    <n v="0"/>
    <n v="5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7817.72937871353"/>
    <n v="5092962.5756224943"/>
    <n v="0"/>
    <n v="0"/>
    <n v="5770780"/>
    <n v="0"/>
    <n v="0"/>
    <n v="0"/>
    <n v="0"/>
    <n v="0"/>
    <n v="0"/>
    <n v="0"/>
    <n v="0"/>
    <n v="0"/>
    <n v="5770780"/>
    <n v="120224.58333333333"/>
    <n v="1"/>
    <n v="0"/>
    <n v="0"/>
    <n v="1"/>
    <n v="24249724"/>
    <n v="14376333.044475781"/>
    <n v="14376333"/>
    <n v="5"/>
    <n v="1"/>
    <n v="0"/>
    <n v="0.38461538461538464"/>
    <n v="0"/>
    <n v="0.38461538461538464"/>
    <n v="0.38461538461538464"/>
    <n v="1"/>
    <n v="3330219"/>
    <n v="17706552"/>
    <n v="23477332"/>
  </r>
  <r>
    <x v="12"/>
    <n v="3790"/>
    <x v="46"/>
    <x v="527"/>
    <x v="527"/>
    <x v="515"/>
    <n v="10666"/>
    <n v="241396000048"/>
    <s v="41396241396000048"/>
    <s v="INSTITUCION EDUCATIVA SEGOVIANAS"/>
    <n v="1"/>
    <n v="19.115385328070857"/>
    <n v="1.3387634678390501"/>
    <n v="0.18569044699030648"/>
    <n v="1.1856904469903065"/>
    <n v="225"/>
    <n v="0"/>
    <n v="0"/>
    <n v="21"/>
    <n v="0"/>
    <n v="111"/>
    <n v="0"/>
    <n v="75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46834.4633905967"/>
    <n v="22030024.164320558"/>
    <n v="3262147.4419483384"/>
    <n v="0"/>
    <n v="28139006"/>
    <n v="0"/>
    <n v="0"/>
    <n v="0"/>
    <n v="0"/>
    <n v="0"/>
    <n v="0"/>
    <n v="0"/>
    <n v="0"/>
    <n v="0"/>
    <n v="28139006"/>
    <n v="125062.24888888889"/>
    <n v="1"/>
    <n v="0"/>
    <n v="0"/>
    <n v="1"/>
    <n v="24249724"/>
    <n v="28752666.088951562"/>
    <n v="28752666"/>
    <n v="21"/>
    <n v="1"/>
    <n v="0"/>
    <n v="1.6153846153846154"/>
    <n v="0"/>
    <n v="1.6153846153846154"/>
    <n v="1.6153846153846154"/>
    <n v="2"/>
    <n v="6660438"/>
    <n v="35413104"/>
    <n v="63552110"/>
  </r>
  <r>
    <x v="12"/>
    <n v="3790"/>
    <x v="46"/>
    <x v="527"/>
    <x v="527"/>
    <x v="515"/>
    <n v="10363"/>
    <n v="241396000072"/>
    <s v="41396241396000072"/>
    <s v="INSTITUCION EDUCATIVA SAN VICENTE"/>
    <n v="1"/>
    <n v="19.115385328070857"/>
    <n v="1.3387634678390501"/>
    <n v="0.18569044699030648"/>
    <n v="1.1856904469903065"/>
    <n v="854"/>
    <n v="0"/>
    <n v="0"/>
    <n v="85"/>
    <n v="0"/>
    <n v="432"/>
    <n v="0"/>
    <n v="275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522901.39943813"/>
    <n v="83737780.022444278"/>
    <n v="11236285.63337761"/>
    <n v="0"/>
    <n v="106496967"/>
    <n v="0"/>
    <n v="0"/>
    <n v="0"/>
    <n v="0"/>
    <n v="0"/>
    <n v="0"/>
    <n v="0"/>
    <n v="0"/>
    <n v="0"/>
    <n v="106496967"/>
    <n v="124703.70843091335"/>
    <n v="1"/>
    <n v="0"/>
    <n v="0"/>
    <n v="1"/>
    <n v="24249724"/>
    <n v="28752666.088951562"/>
    <n v="28752666"/>
    <n v="85"/>
    <n v="1"/>
    <n v="0"/>
    <n v="6.5384615384615383"/>
    <n v="0"/>
    <n v="6.5384615384615383"/>
    <n v="4"/>
    <n v="4"/>
    <n v="6660438"/>
    <n v="35413104"/>
    <n v="141910071"/>
  </r>
  <r>
    <x v="12"/>
    <n v="3790"/>
    <x v="46"/>
    <x v="527"/>
    <x v="527"/>
    <x v="515"/>
    <n v="10672"/>
    <n v="241396000226"/>
    <s v="41396241396000226"/>
    <s v="INSTITUCION EDUCATIVA EL CARMELO"/>
    <n v="1"/>
    <n v="19.115385328070857"/>
    <n v="1.3387634678390501"/>
    <n v="0.18569044699030648"/>
    <n v="1.1856904469903065"/>
    <n v="523"/>
    <n v="0"/>
    <n v="0"/>
    <n v="45"/>
    <n v="0"/>
    <n v="254"/>
    <n v="0"/>
    <n v="156"/>
    <n v="0"/>
    <n v="68"/>
    <n v="0"/>
    <n v="0"/>
    <n v="0"/>
    <n v="58"/>
    <n v="0"/>
    <n v="0"/>
    <n v="11"/>
    <n v="0"/>
    <n v="4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00359.5644084215"/>
    <n v="48560805.953609832"/>
    <n v="12323668.114027057"/>
    <n v="0"/>
    <n v="66984834"/>
    <n v="0"/>
    <n v="0"/>
    <n v="0"/>
    <n v="0"/>
    <n v="298239.80092663394"/>
    <n v="1113345.3072291035"/>
    <n v="0"/>
    <n v="0"/>
    <n v="1411585"/>
    <n v="68396419"/>
    <n v="130777.09177820268"/>
    <n v="1"/>
    <n v="0"/>
    <n v="0"/>
    <n v="1"/>
    <n v="24249724"/>
    <n v="28752666.088951562"/>
    <n v="28752666"/>
    <n v="45"/>
    <n v="1"/>
    <n v="0"/>
    <n v="3.4615384615384617"/>
    <n v="0"/>
    <n v="3.4615384615384617"/>
    <n v="3.4615384615384617"/>
    <n v="4"/>
    <n v="6660438"/>
    <n v="35413104"/>
    <n v="103809523"/>
  </r>
  <r>
    <x v="12"/>
    <n v="3790"/>
    <x v="46"/>
    <x v="527"/>
    <x v="527"/>
    <x v="515"/>
    <n v="10669"/>
    <n v="241396000455"/>
    <s v="41396241396000455"/>
    <s v="INSTITUCION EDUCATIVA TECNICO AGRICOLA"/>
    <n v="1"/>
    <n v="19.115385328070857"/>
    <n v="1.3387634678390501"/>
    <n v="0.18569044699030648"/>
    <n v="1.1856904469903065"/>
    <n v="969"/>
    <n v="0"/>
    <n v="0"/>
    <n v="31"/>
    <n v="37"/>
    <n v="238"/>
    <n v="220"/>
    <n v="311"/>
    <n v="0"/>
    <n v="0"/>
    <n v="0"/>
    <n v="132"/>
    <n v="0"/>
    <n v="132"/>
    <n v="0"/>
    <n v="0"/>
    <n v="0"/>
    <n v="0"/>
    <n v="0"/>
    <n v="0"/>
    <n v="0"/>
    <n v="0"/>
    <n v="0"/>
    <n v="0"/>
    <n v="132"/>
    <n v="0"/>
    <n v="92671"/>
    <n v="81839"/>
    <n v="122758"/>
    <n v="150439"/>
    <n v="114333"/>
    <n v="99892"/>
    <n v="152848"/>
    <n v="184139"/>
    <n v="4065527.4182824316"/>
    <n v="21347858.50807273"/>
    <n v="0"/>
    <n v="0"/>
    <n v="4202469.9221480237"/>
    <n v="65024103.581784874"/>
    <n v="0"/>
    <n v="28819804.624821942"/>
    <n v="123459764"/>
    <n v="0"/>
    <n v="0"/>
    <n v="0"/>
    <n v="0"/>
    <n v="0"/>
    <n v="0"/>
    <n v="0"/>
    <n v="5763960.9249643888"/>
    <n v="5763961"/>
    <n v="129223725"/>
    <n v="133357.81733746131"/>
    <n v="1"/>
    <n v="0"/>
    <n v="0"/>
    <n v="1"/>
    <n v="24249724"/>
    <n v="28752666.088951562"/>
    <n v="28752666"/>
    <n v="68"/>
    <n v="1"/>
    <n v="0"/>
    <n v="2.3846153846153846"/>
    <n v="1.6444444444444444"/>
    <n v="4.029059829059829"/>
    <n v="4"/>
    <n v="4"/>
    <n v="6660438"/>
    <n v="35413104"/>
    <n v="164636829"/>
  </r>
  <r>
    <x v="12"/>
    <n v="3790"/>
    <x v="46"/>
    <x v="527"/>
    <x v="527"/>
    <x v="515"/>
    <n v="10663"/>
    <n v="241396000501"/>
    <s v="41396241396000501"/>
    <s v="INSTITUCION EDUCATIVA GALLEGO"/>
    <n v="1"/>
    <n v="19.115385328070857"/>
    <n v="1.3387634678390501"/>
    <n v="0.18569044699030648"/>
    <n v="1.1856904469903065"/>
    <n v="485"/>
    <n v="0"/>
    <n v="0"/>
    <n v="35"/>
    <n v="0"/>
    <n v="258"/>
    <n v="0"/>
    <n v="159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44724.1056509949"/>
    <n v="49389892.88452512"/>
    <n v="5980603.6435719542"/>
    <n v="0"/>
    <n v="60115221"/>
    <n v="0"/>
    <n v="0"/>
    <n v="0"/>
    <n v="0"/>
    <n v="0"/>
    <n v="0"/>
    <n v="0"/>
    <n v="0"/>
    <n v="0"/>
    <n v="60115221"/>
    <n v="123948.90927835052"/>
    <n v="1"/>
    <n v="0"/>
    <n v="0"/>
    <n v="1"/>
    <n v="24249724"/>
    <n v="28752666.088951562"/>
    <n v="28752666"/>
    <n v="35"/>
    <n v="1"/>
    <n v="0"/>
    <n v="2.6923076923076925"/>
    <n v="0"/>
    <n v="2.6923076923076925"/>
    <n v="2.6923076923076925"/>
    <n v="3"/>
    <n v="6660438"/>
    <n v="35413104"/>
    <n v="95528325"/>
  </r>
  <r>
    <x v="12"/>
    <n v="3790"/>
    <x v="46"/>
    <x v="527"/>
    <x v="527"/>
    <x v="515"/>
    <n v="10673"/>
    <n v="241396000510"/>
    <s v="41396241396000510"/>
    <s v="INSTITUCION EDUCATIVA CAMPESTRE SAN JOSE"/>
    <n v="1"/>
    <n v="19.115385328070857"/>
    <n v="1.3387634678390501"/>
    <n v="0.18569044699030648"/>
    <n v="1.1856904469903065"/>
    <n v="412"/>
    <n v="0"/>
    <n v="0"/>
    <n v="36"/>
    <n v="0"/>
    <n v="225"/>
    <n v="0"/>
    <n v="114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80287.651526738"/>
    <n v="40151495.654326178"/>
    <n v="6705525.297338251"/>
    <n v="0"/>
    <n v="51737309"/>
    <n v="0"/>
    <n v="0"/>
    <n v="0"/>
    <n v="0"/>
    <n v="0"/>
    <n v="0"/>
    <n v="0"/>
    <n v="0"/>
    <n v="0"/>
    <n v="51737309"/>
    <n v="125575.99271844661"/>
    <n v="1"/>
    <n v="0"/>
    <n v="0"/>
    <n v="1"/>
    <n v="24249724"/>
    <n v="28752666.088951562"/>
    <n v="28752666"/>
    <n v="36"/>
    <n v="1"/>
    <n v="0"/>
    <n v="2.7692307692307692"/>
    <n v="0"/>
    <n v="2.7692307692307692"/>
    <n v="2.7692307692307692"/>
    <n v="3"/>
    <n v="6660438"/>
    <n v="35413104"/>
    <n v="87150413"/>
  </r>
  <r>
    <x v="12"/>
    <n v="3790"/>
    <x v="46"/>
    <x v="527"/>
    <x v="527"/>
    <x v="515"/>
    <n v="10670"/>
    <n v="241396000536"/>
    <s v="41396241396000536"/>
    <s v="INSTITUCION EDUCATIVA SANTA LUCIA"/>
    <n v="1"/>
    <n v="19.115385328070857"/>
    <n v="1.3387634678390501"/>
    <n v="0.18569044699030648"/>
    <n v="1.1856904469903065"/>
    <n v="264"/>
    <n v="0"/>
    <n v="0"/>
    <n v="25"/>
    <n v="8"/>
    <n v="115"/>
    <n v="17"/>
    <n v="74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79032.95530430949"/>
    <n v="1649607.2483510748"/>
    <n v="0"/>
    <n v="0"/>
    <n v="3389088.6468935679"/>
    <n v="22385347.134712826"/>
    <n v="4530760.3360393587"/>
    <n v="0"/>
    <n v="32833836"/>
    <n v="0"/>
    <n v="0"/>
    <n v="0"/>
    <n v="0"/>
    <n v="0"/>
    <n v="0"/>
    <n v="0"/>
    <n v="0"/>
    <n v="0"/>
    <n v="32833836"/>
    <n v="124370.59090909091"/>
    <n v="1"/>
    <n v="0"/>
    <n v="0"/>
    <n v="1"/>
    <n v="24249724"/>
    <n v="28752666.088951562"/>
    <n v="28752666"/>
    <n v="33"/>
    <n v="1"/>
    <n v="0"/>
    <n v="1.9230769230769231"/>
    <n v="0.35555555555555557"/>
    <n v="2.2786324786324785"/>
    <n v="2.2786324786324785"/>
    <n v="3"/>
    <n v="6660438"/>
    <n v="35413104"/>
    <n v="68246940"/>
  </r>
  <r>
    <x v="12"/>
    <n v="3790"/>
    <x v="46"/>
    <x v="527"/>
    <x v="527"/>
    <x v="515"/>
    <n v="10361"/>
    <n v="241396000609"/>
    <s v="41396241396000609"/>
    <s v="INSTITUCION EDUCATIVA VILLALOSADA"/>
    <n v="1"/>
    <n v="19.115385328070857"/>
    <n v="1.3387634678390501"/>
    <n v="0.18569044699030648"/>
    <n v="1.1856904469903065"/>
    <n v="421"/>
    <n v="0"/>
    <n v="0"/>
    <n v="32"/>
    <n v="0"/>
    <n v="194"/>
    <n v="0"/>
    <n v="153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38033.4680237668"/>
    <n v="41099023.575372227"/>
    <n v="7611677.364546123"/>
    <n v="0"/>
    <n v="53048734"/>
    <n v="0"/>
    <n v="0"/>
    <n v="0"/>
    <n v="0"/>
    <n v="0"/>
    <n v="0"/>
    <n v="0"/>
    <n v="0"/>
    <n v="0"/>
    <n v="53048734"/>
    <n v="126006.49406175772"/>
    <n v="1"/>
    <n v="0"/>
    <n v="0"/>
    <n v="1"/>
    <n v="24249724"/>
    <n v="28752666.088951562"/>
    <n v="28752666"/>
    <n v="32"/>
    <n v="1"/>
    <n v="0"/>
    <n v="2.4615384615384617"/>
    <n v="0"/>
    <n v="2.4615384615384617"/>
    <n v="2.4615384615384617"/>
    <n v="3"/>
    <n v="6660438"/>
    <n v="35413104"/>
    <n v="88461838"/>
  </r>
  <r>
    <x v="12"/>
    <n v="3790"/>
    <x v="46"/>
    <x v="527"/>
    <x v="527"/>
    <x v="515"/>
    <n v="10671"/>
    <n v="241396000781"/>
    <s v="41396241396000781"/>
    <s v="INSTITUCION EDUCATIVA  CANSARROCINES"/>
    <n v="1"/>
    <n v="19.115385328070857"/>
    <n v="1.3387634678390501"/>
    <n v="0.18569044699030648"/>
    <n v="1.1856904469903065"/>
    <n v="355"/>
    <n v="0"/>
    <n v="0"/>
    <n v="34"/>
    <n v="0"/>
    <n v="239"/>
    <n v="0"/>
    <n v="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09160.5597752519"/>
    <n v="38019557.831972577"/>
    <n v="0"/>
    <n v="0"/>
    <n v="42628718"/>
    <n v="0"/>
    <n v="0"/>
    <n v="0"/>
    <n v="0"/>
    <n v="0"/>
    <n v="0"/>
    <n v="0"/>
    <n v="0"/>
    <n v="0"/>
    <n v="42628718"/>
    <n v="120080.89577464788"/>
    <n v="1"/>
    <n v="0"/>
    <n v="0"/>
    <n v="1"/>
    <n v="24249724"/>
    <n v="28752666.088951562"/>
    <n v="28752666"/>
    <n v="34"/>
    <n v="1"/>
    <n v="0"/>
    <n v="2.6153846153846154"/>
    <n v="0"/>
    <n v="2.6153846153846154"/>
    <n v="2.6153846153846154"/>
    <n v="3"/>
    <n v="6660438"/>
    <n v="35413104"/>
    <n v="78041822"/>
  </r>
  <r>
    <x v="12"/>
    <n v="3790"/>
    <x v="46"/>
    <x v="527"/>
    <x v="527"/>
    <x v="515"/>
    <n v="10664"/>
    <n v="241396000790"/>
    <s v="41396241396000790"/>
    <s v="INSTITUCION EDUCATIVA SAN MIGUEL"/>
    <n v="1"/>
    <n v="19.115385328070857"/>
    <n v="1.3387634678390501"/>
    <n v="0.18569044699030648"/>
    <n v="1.1856904469903065"/>
    <n v="536"/>
    <n v="0"/>
    <n v="0"/>
    <n v="42"/>
    <n v="0"/>
    <n v="353"/>
    <n v="0"/>
    <n v="118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93668.9267811934"/>
    <n v="55785706.351585932"/>
    <n v="4168299.5091562103"/>
    <n v="0"/>
    <n v="65647675"/>
    <n v="0"/>
    <n v="0"/>
    <n v="0"/>
    <n v="0"/>
    <n v="0"/>
    <n v="0"/>
    <n v="0"/>
    <n v="0"/>
    <n v="0"/>
    <n v="65647675"/>
    <n v="122477.00559701493"/>
    <n v="1"/>
    <n v="0"/>
    <n v="0"/>
    <n v="1"/>
    <n v="24249724"/>
    <n v="28752666.088951562"/>
    <n v="28752666"/>
    <n v="42"/>
    <n v="1"/>
    <n v="0"/>
    <n v="3.2307692307692308"/>
    <n v="0"/>
    <n v="3.2307692307692308"/>
    <n v="3.2307692307692308"/>
    <n v="4"/>
    <n v="6660438"/>
    <n v="35413104"/>
    <n v="101060779"/>
  </r>
  <r>
    <x v="12"/>
    <n v="3790"/>
    <x v="46"/>
    <x v="527"/>
    <x v="527"/>
    <x v="515"/>
    <n v="10662"/>
    <n v="241396001583"/>
    <s v="41396241396001583"/>
    <s v="INSTITUCION EDUCATIVA LAS ACACIAS"/>
    <n v="1"/>
    <n v="19.115385328070857"/>
    <n v="1.3387634678390501"/>
    <n v="0.18569044699030648"/>
    <n v="1.1856904469903065"/>
    <n v="328"/>
    <n v="0"/>
    <n v="0"/>
    <n v="35"/>
    <n v="0"/>
    <n v="162"/>
    <n v="0"/>
    <n v="95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44724.1056509949"/>
    <n v="30439334.463604212"/>
    <n v="6524294.8838966768"/>
    <n v="0"/>
    <n v="41708353"/>
    <n v="0"/>
    <n v="0"/>
    <n v="0"/>
    <n v="0"/>
    <n v="0"/>
    <n v="0"/>
    <n v="0"/>
    <n v="0"/>
    <n v="0"/>
    <n v="41708353"/>
    <n v="127159.61280487805"/>
    <n v="1"/>
    <n v="0"/>
    <n v="0"/>
    <n v="1"/>
    <n v="24249724"/>
    <n v="28752666.088951562"/>
    <n v="28752666"/>
    <n v="35"/>
    <n v="1"/>
    <n v="0"/>
    <n v="2.6923076923076925"/>
    <n v="0"/>
    <n v="2.6923076923076925"/>
    <n v="2.6923076923076925"/>
    <n v="3"/>
    <n v="6660438"/>
    <n v="35413104"/>
    <n v="77121457"/>
  </r>
  <r>
    <x v="12"/>
    <n v="3790"/>
    <x v="46"/>
    <x v="527"/>
    <x v="527"/>
    <x v="515"/>
    <n v="10362"/>
    <n v="241396002075"/>
    <s v="41396241396002075"/>
    <s v="INSTITUCION EDUCATIVA VILLA DE LOS ANDES"/>
    <n v="1"/>
    <n v="19.115385328070857"/>
    <n v="1.3387634678390501"/>
    <n v="0.18569044699030648"/>
    <n v="1.1856904469903065"/>
    <n v="795"/>
    <n v="0"/>
    <n v="0"/>
    <n v="69"/>
    <n v="0"/>
    <n v="380"/>
    <n v="0"/>
    <n v="258"/>
    <n v="0"/>
    <n v="8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53884.6654262468"/>
    <n v="75565351.703422129"/>
    <n v="15948276.382858545"/>
    <n v="0"/>
    <n v="100867513"/>
    <n v="0"/>
    <n v="0"/>
    <n v="0"/>
    <n v="0"/>
    <n v="0"/>
    <n v="0"/>
    <n v="0"/>
    <n v="0"/>
    <n v="0"/>
    <n v="100867513"/>
    <n v="126877.3748427673"/>
    <n v="1"/>
    <n v="0"/>
    <n v="0"/>
    <n v="1"/>
    <n v="24249724"/>
    <n v="28752666.088951562"/>
    <n v="28752666"/>
    <n v="69"/>
    <n v="1"/>
    <n v="0"/>
    <n v="5.3076923076923075"/>
    <n v="0"/>
    <n v="5.3076923076923075"/>
    <n v="4"/>
    <n v="4"/>
    <n v="6660438"/>
    <n v="35413104"/>
    <n v="136280617"/>
  </r>
  <r>
    <x v="12"/>
    <n v="3790"/>
    <x v="46"/>
    <x v="1029"/>
    <x v="1029"/>
    <x v="964"/>
    <n v="10674"/>
    <n v="241396002377"/>
    <s v="41006241396002377"/>
    <s v="INSTITUCION EDUCATIVA YU LUUCX PISHAU"/>
    <n v="3"/>
    <n v="19.330673397931765"/>
    <n v="1.3538413644152762"/>
    <n v="0.18797170721740067"/>
    <n v="1.1879717072174008"/>
    <n v="15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780033.0466604088"/>
    <n v="0"/>
    <n v="0"/>
    <n v="1780033"/>
    <n v="0"/>
    <n v="0"/>
    <n v="0"/>
    <n v="0"/>
    <n v="0"/>
    <n v="0"/>
    <n v="0"/>
    <n v="0"/>
    <n v="0"/>
    <n v="1780033"/>
    <n v="118668.86666666667"/>
    <n v="1"/>
    <n v="0"/>
    <n v="1"/>
    <n v="1"/>
    <n v="24249724"/>
    <n v="9602662.0066102576"/>
    <n v="9602662"/>
    <n v="0"/>
    <n v="1"/>
    <n v="0"/>
    <n v="0"/>
    <n v="0"/>
    <n v="0"/>
    <n v="0"/>
    <n v="0"/>
    <n v="0"/>
    <n v="9602662"/>
    <n v="11382695"/>
  </r>
  <r>
    <x v="12"/>
    <n v="3790"/>
    <x v="46"/>
    <x v="1032"/>
    <x v="1032"/>
    <x v="967"/>
    <n v="10674"/>
    <n v="241396002377"/>
    <s v="41378241396002377"/>
    <s v="INSTITUCION EDUCATIVA YU LUUCX PISHAU"/>
    <n v="3"/>
    <n v="19.438877755511022"/>
    <n v="1.3614195554117914"/>
    <n v="0.18911827468629627"/>
    <n v="1.1891182746862963"/>
    <n v="55"/>
    <n v="0"/>
    <n v="0"/>
    <n v="8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87643.6775976664"/>
    <n v="5582819.9266632851"/>
    <n v="0"/>
    <n v="0"/>
    <n v="6670464"/>
    <n v="0"/>
    <n v="0"/>
    <n v="0"/>
    <n v="0"/>
    <n v="0"/>
    <n v="0"/>
    <n v="0"/>
    <n v="0"/>
    <n v="0"/>
    <n v="6670464"/>
    <n v="121281.16363636364"/>
    <n v="1"/>
    <n v="0"/>
    <n v="0"/>
    <n v="1"/>
    <n v="24249724"/>
    <n v="9611929.9881662894"/>
    <n v="9611930"/>
    <n v="8"/>
    <n v="1"/>
    <n v="0"/>
    <n v="0.61538461538461542"/>
    <n v="0"/>
    <n v="0.61538461538461542"/>
    <n v="0.61538461538461542"/>
    <n v="1"/>
    <n v="2220146"/>
    <n v="11832076"/>
    <n v="18502540"/>
  </r>
  <r>
    <x v="12"/>
    <n v="3790"/>
    <x v="46"/>
    <x v="527"/>
    <x v="527"/>
    <x v="515"/>
    <n v="10674"/>
    <n v="241396002377"/>
    <s v="41396241396002377"/>
    <s v="INSTITUCION EDUCATIVA YU LUUCX PISHAU"/>
    <n v="3"/>
    <n v="19.115385328070857"/>
    <n v="1.3387634678390501"/>
    <n v="0.18569044699030648"/>
    <n v="1.1856904469903065"/>
    <n v="738"/>
    <n v="11"/>
    <n v="0"/>
    <n v="76"/>
    <n v="5"/>
    <n v="380"/>
    <n v="19"/>
    <n v="194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9395.59706519346"/>
    <n v="1843678.6893335541"/>
    <n v="0"/>
    <n v="0"/>
    <n v="11794028.491189616"/>
    <n v="67985128.335053772"/>
    <n v="9605211.912403442"/>
    <n v="0"/>
    <n v="91777443"/>
    <n v="0"/>
    <n v="0"/>
    <n v="0"/>
    <n v="0"/>
    <n v="0"/>
    <n v="0"/>
    <n v="0"/>
    <n v="0"/>
    <n v="0"/>
    <n v="91777443"/>
    <n v="124359.67886178862"/>
    <n v="1"/>
    <n v="0"/>
    <n v="0"/>
    <n v="1"/>
    <n v="24249724"/>
    <n v="9584222.0296505205"/>
    <n v="9584222"/>
    <n v="92"/>
    <n v="1"/>
    <n v="0"/>
    <n v="6.6923076923076925"/>
    <n v="0.22222222222222221"/>
    <n v="6.9145299145299148"/>
    <n v="4"/>
    <n v="4"/>
    <n v="2220146"/>
    <n v="11804368"/>
    <n v="103581811"/>
  </r>
  <r>
    <x v="12"/>
    <n v="3790"/>
    <x v="46"/>
    <x v="1033"/>
    <x v="1033"/>
    <x v="968"/>
    <n v="10684"/>
    <n v="241483000119"/>
    <s v="41483241483000119"/>
    <s v="INSTITUCION EDUCATIVA LOS LAURELES"/>
    <n v="1"/>
    <n v="18.921552704239076"/>
    <n v="1.3251882230188314"/>
    <n v="0.18363653543010514"/>
    <n v="1.1836365354301051"/>
    <n v="144"/>
    <n v="0"/>
    <n v="0"/>
    <n v="16"/>
    <n v="0"/>
    <n v="79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65259.4560852833"/>
    <n v="15134185.06203956"/>
    <n v="0"/>
    <n v="0"/>
    <n v="17299445"/>
    <n v="0"/>
    <n v="0"/>
    <n v="0"/>
    <n v="0"/>
    <n v="0"/>
    <n v="0"/>
    <n v="0"/>
    <n v="0"/>
    <n v="0"/>
    <n v="17299445"/>
    <n v="120135.03472222222"/>
    <n v="1"/>
    <n v="0"/>
    <n v="0"/>
    <n v="1"/>
    <n v="24249724"/>
    <n v="28702859.300496269"/>
    <n v="28702859"/>
    <n v="16"/>
    <n v="1"/>
    <n v="0"/>
    <n v="1.2307692307692308"/>
    <n v="0"/>
    <n v="1.2307692307692308"/>
    <n v="1.2307692307692308"/>
    <n v="2"/>
    <n v="6660438"/>
    <n v="35363297"/>
    <n v="52662742"/>
  </r>
  <r>
    <x v="12"/>
    <n v="3790"/>
    <x v="46"/>
    <x v="1033"/>
    <x v="1033"/>
    <x v="968"/>
    <n v="10682"/>
    <n v="241483000186"/>
    <s v="41483241483000186"/>
    <s v="INSTITUCION EDUCATIVA PATIO BONITO"/>
    <n v="1"/>
    <n v="18.921552704239076"/>
    <n v="1.3251882230188314"/>
    <n v="0.18363653543010514"/>
    <n v="1.1836365354301051"/>
    <n v="313"/>
    <n v="0"/>
    <n v="0"/>
    <n v="25"/>
    <n v="0"/>
    <n v="138"/>
    <n v="0"/>
    <n v="122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83217.9001332549"/>
    <n v="30741313.407267854"/>
    <n v="5065661.3606877793"/>
    <n v="0"/>
    <n v="39190193"/>
    <n v="0"/>
    <n v="0"/>
    <n v="0"/>
    <n v="0"/>
    <n v="0"/>
    <n v="0"/>
    <n v="0"/>
    <n v="0"/>
    <n v="0"/>
    <n v="39190193"/>
    <n v="125208.28434504793"/>
    <n v="1"/>
    <n v="0"/>
    <n v="0"/>
    <n v="1"/>
    <n v="24249724"/>
    <n v="28702859.300496269"/>
    <n v="28702859"/>
    <n v="25"/>
    <n v="1"/>
    <n v="0"/>
    <n v="1.9230769230769231"/>
    <n v="0"/>
    <n v="1.9230769230769231"/>
    <n v="1.9230769230769231"/>
    <n v="2"/>
    <n v="6660438"/>
    <n v="35363297"/>
    <n v="74553490"/>
  </r>
  <r>
    <x v="12"/>
    <n v="3790"/>
    <x v="46"/>
    <x v="1033"/>
    <x v="1033"/>
    <x v="968"/>
    <n v="10683"/>
    <n v="241483000305"/>
    <s v="41483241483000305"/>
    <s v="INSTITUCION EDUCATIVA MARIA MANDIGUAGUA"/>
    <n v="1"/>
    <n v="18.921552704239076"/>
    <n v="1.3251882230188314"/>
    <n v="0.18363653543010514"/>
    <n v="1.1836365354301051"/>
    <n v="143"/>
    <n v="0"/>
    <n v="0"/>
    <n v="12"/>
    <n v="0"/>
    <n v="96"/>
    <n v="0"/>
    <n v="27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3944.5920639625"/>
    <n v="14543005.958053639"/>
    <n v="1447331.8173393656"/>
    <n v="0"/>
    <n v="17614282"/>
    <n v="0"/>
    <n v="0"/>
    <n v="0"/>
    <n v="0"/>
    <n v="0"/>
    <n v="0"/>
    <n v="0"/>
    <n v="0"/>
    <n v="0"/>
    <n v="17614282"/>
    <n v="123176.7972027972"/>
    <n v="1"/>
    <n v="0"/>
    <n v="0"/>
    <n v="1"/>
    <n v="24249724"/>
    <n v="28702859.300496269"/>
    <n v="28702859"/>
    <n v="12"/>
    <n v="1"/>
    <n v="0"/>
    <n v="0.92307692307692313"/>
    <n v="0"/>
    <n v="0.92307692307692313"/>
    <n v="0.92307692307692313"/>
    <n v="1"/>
    <n v="6660438"/>
    <n v="35363297"/>
    <n v="52977579"/>
  </r>
  <r>
    <x v="12"/>
    <n v="3790"/>
    <x v="46"/>
    <x v="1034"/>
    <x v="1034"/>
    <x v="969"/>
    <n v="8017"/>
    <n v="241503000072"/>
    <s v="41503241503000072"/>
    <s v="INSTITUCION EDUCATIVA SAN  ROQUE"/>
    <n v="1"/>
    <n v="18.405184051840518"/>
    <n v="1.2890238728943635"/>
    <n v="0.1781649304777447"/>
    <n v="1.1781649304777446"/>
    <n v="557"/>
    <n v="0"/>
    <n v="0"/>
    <n v="51"/>
    <n v="0"/>
    <n v="252"/>
    <n v="0"/>
    <n v="182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69859.6808119109"/>
    <n v="51077135.036112763"/>
    <n v="12965771.037143687"/>
    <n v="0"/>
    <n v="70912766"/>
    <n v="0"/>
    <n v="0"/>
    <n v="0"/>
    <n v="0"/>
    <n v="0"/>
    <n v="0"/>
    <n v="0"/>
    <n v="0"/>
    <n v="0"/>
    <n v="70912766"/>
    <n v="127311.96768402154"/>
    <n v="1"/>
    <n v="0"/>
    <n v="0"/>
    <n v="1"/>
    <n v="24249724"/>
    <n v="28570174.390564494"/>
    <n v="28570174"/>
    <n v="51"/>
    <n v="1"/>
    <n v="0"/>
    <n v="3.9230769230769229"/>
    <n v="0"/>
    <n v="3.9230769230769229"/>
    <n v="3.9230769230769229"/>
    <n v="4"/>
    <n v="6660438"/>
    <n v="35230612"/>
    <n v="106143378"/>
  </r>
  <r>
    <x v="12"/>
    <n v="3790"/>
    <x v="46"/>
    <x v="1034"/>
    <x v="1034"/>
    <x v="969"/>
    <n v="8016"/>
    <n v="241503000161"/>
    <s v="41503241503000161"/>
    <s v="INSTITUCION EDUCATIVA EL CARMEN"/>
    <n v="1"/>
    <n v="18.405184051840518"/>
    <n v="1.2890238728943635"/>
    <n v="0.1781649304777447"/>
    <n v="1.1781649304777446"/>
    <n v="608"/>
    <n v="0"/>
    <n v="0"/>
    <n v="57"/>
    <n v="0"/>
    <n v="381"/>
    <n v="0"/>
    <n v="124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78078.466789783"/>
    <n v="59433071.873817846"/>
    <n v="8283687.0515084667"/>
    <n v="0"/>
    <n v="75394837"/>
    <n v="0"/>
    <n v="0"/>
    <n v="0"/>
    <n v="0"/>
    <n v="0"/>
    <n v="0"/>
    <n v="0"/>
    <n v="0"/>
    <n v="0"/>
    <n v="75394837"/>
    <n v="124004.66611842105"/>
    <n v="1"/>
    <n v="0"/>
    <n v="0"/>
    <n v="1"/>
    <n v="24249724"/>
    <n v="28570174.390564494"/>
    <n v="28570174"/>
    <n v="57"/>
    <n v="0"/>
    <n v="1"/>
    <n v="4.384615384615385"/>
    <n v="0"/>
    <n v="4.384615384615385"/>
    <n v="4"/>
    <n v="4"/>
    <n v="26641753"/>
    <n v="55211927"/>
    <n v="130606764"/>
  </r>
  <r>
    <x v="12"/>
    <n v="3790"/>
    <x v="46"/>
    <x v="529"/>
    <x v="529"/>
    <x v="517"/>
    <n v="8021"/>
    <n v="241524000064"/>
    <s v="41524241524000064"/>
    <s v="INSTITUCION EDUCATIVA OSPINA PEREZ"/>
    <n v="1"/>
    <n v="12.594218504100057"/>
    <n v="0.8820475941184347"/>
    <n v="0.11659010845607146"/>
    <n v="1.1165901084560714"/>
    <n v="218"/>
    <n v="0"/>
    <n v="0"/>
    <n v="16"/>
    <n v="0"/>
    <n v="92"/>
    <n v="0"/>
    <n v="83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42609.5499217282"/>
    <n v="19519223.344931431"/>
    <n v="4608051.2522269273"/>
    <n v="0"/>
    <n v="26169884"/>
    <n v="0"/>
    <n v="0"/>
    <n v="0"/>
    <n v="0"/>
    <n v="0"/>
    <n v="0"/>
    <n v="0"/>
    <n v="0"/>
    <n v="0"/>
    <n v="26169884"/>
    <n v="120045.33944954128"/>
    <n v="1"/>
    <n v="0"/>
    <n v="0"/>
    <n v="1"/>
    <n v="24249724"/>
    <n v="27077001.951189797"/>
    <n v="27077002"/>
    <n v="16"/>
    <n v="1"/>
    <n v="0"/>
    <n v="1.2307692307692308"/>
    <n v="0"/>
    <n v="1.2307692307692308"/>
    <n v="1.2307692307692308"/>
    <n v="2"/>
    <n v="6660438"/>
    <n v="33737440"/>
    <n v="59907324"/>
  </r>
  <r>
    <x v="12"/>
    <n v="3790"/>
    <x v="46"/>
    <x v="529"/>
    <x v="529"/>
    <x v="517"/>
    <n v="8026"/>
    <n v="241524000358"/>
    <s v="41524241524000358"/>
    <s v="INSTITUCION EDUCATIVA NILO"/>
    <n v="1"/>
    <n v="12.594218504100057"/>
    <n v="0.8820475941184347"/>
    <n v="0.11659010845607146"/>
    <n v="1.1165901084560714"/>
    <n v="270"/>
    <n v="0"/>
    <n v="0"/>
    <n v="15"/>
    <n v="0"/>
    <n v="147"/>
    <n v="0"/>
    <n v="86"/>
    <n v="0"/>
    <n v="22"/>
    <n v="0"/>
    <n v="0"/>
    <n v="0"/>
    <n v="59"/>
    <n v="0"/>
    <n v="0"/>
    <n v="5"/>
    <n v="0"/>
    <n v="5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14946.4530516202"/>
    <n v="25988451.653537277"/>
    <n v="3754708.4277404593"/>
    <n v="0"/>
    <n v="31658107"/>
    <n v="0"/>
    <n v="0"/>
    <n v="0"/>
    <n v="0"/>
    <n v="127663.09687010801"/>
    <n v="1204614.926430054"/>
    <n v="0"/>
    <n v="0"/>
    <n v="1332278"/>
    <n v="32990385"/>
    <n v="122186.61111111111"/>
    <n v="1"/>
    <n v="0"/>
    <n v="0"/>
    <n v="1"/>
    <n v="24249724"/>
    <n v="27077001.951189797"/>
    <n v="27077002"/>
    <n v="15"/>
    <n v="1"/>
    <n v="0"/>
    <n v="1.1538461538461537"/>
    <n v="0"/>
    <n v="1.1538461538461537"/>
    <n v="1.1538461538461537"/>
    <n v="2"/>
    <n v="6660438"/>
    <n v="33737440"/>
    <n v="66727825"/>
  </r>
  <r>
    <x v="12"/>
    <n v="3790"/>
    <x v="46"/>
    <x v="529"/>
    <x v="529"/>
    <x v="517"/>
    <n v="8025"/>
    <n v="241524000382"/>
    <s v="41524241524000382"/>
    <s v="INSTITUCION EDUCATIVA EL JUNCAL"/>
    <n v="1"/>
    <n v="12.594218504100057"/>
    <n v="0.8820475941184347"/>
    <n v="0.11659010845607146"/>
    <n v="1.1165901084560714"/>
    <n v="712"/>
    <n v="0"/>
    <n v="0"/>
    <n v="51"/>
    <n v="0"/>
    <n v="367"/>
    <n v="0"/>
    <n v="243"/>
    <n v="0"/>
    <n v="0"/>
    <n v="0"/>
    <n v="51"/>
    <n v="0"/>
    <n v="51"/>
    <n v="0"/>
    <n v="0"/>
    <n v="0"/>
    <n v="0"/>
    <n v="0"/>
    <n v="0"/>
    <n v="0"/>
    <n v="0"/>
    <n v="0"/>
    <n v="0"/>
    <n v="51"/>
    <n v="0"/>
    <n v="92671"/>
    <n v="81839"/>
    <n v="122758"/>
    <n v="150439"/>
    <n v="114333"/>
    <n v="99892"/>
    <n v="152848"/>
    <n v="184139"/>
    <n v="0"/>
    <n v="0"/>
    <n v="0"/>
    <n v="0"/>
    <n v="6510817.9403755087"/>
    <n v="68038435.659475267"/>
    <n v="0"/>
    <n v="10485997.085030619"/>
    <n v="85035251"/>
    <n v="0"/>
    <n v="0"/>
    <n v="0"/>
    <n v="0"/>
    <n v="0"/>
    <n v="0"/>
    <n v="0"/>
    <n v="2097199.4170061238"/>
    <n v="2097199"/>
    <n v="87132450"/>
    <n v="122377.03651685393"/>
    <n v="1"/>
    <n v="0"/>
    <n v="0"/>
    <n v="1"/>
    <n v="24249724"/>
    <n v="27077001.951189797"/>
    <n v="27077002"/>
    <n v="51"/>
    <n v="1"/>
    <n v="0"/>
    <n v="3.9230769230769229"/>
    <n v="0"/>
    <n v="3.9230769230769229"/>
    <n v="3.9230769230769229"/>
    <n v="4"/>
    <n v="6660438"/>
    <n v="33737440"/>
    <n v="120869890"/>
  </r>
  <r>
    <x v="12"/>
    <n v="3790"/>
    <x v="46"/>
    <x v="530"/>
    <x v="530"/>
    <x v="280"/>
    <n v="8034"/>
    <n v="241530000106"/>
    <s v="41530241530000106"/>
    <s v="INSTITUCION EDUCATIVA LUIS ONOFRE ACOSTA"/>
    <n v="1"/>
    <n v="20.001913143294434"/>
    <n v="1.4008522529655316"/>
    <n v="0.19508437507182477"/>
    <n v="1.1950843750718247"/>
    <n v="382"/>
    <n v="0"/>
    <n v="0"/>
    <n v="28"/>
    <n v="0"/>
    <n v="198"/>
    <n v="0"/>
    <n v="118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25852.2919424344"/>
    <n v="37723880.412717208"/>
    <n v="6941317.7493171738"/>
    <n v="0"/>
    <n v="48491050"/>
    <n v="0"/>
    <n v="0"/>
    <n v="0"/>
    <n v="0"/>
    <n v="0"/>
    <n v="0"/>
    <n v="0"/>
    <n v="0"/>
    <n v="0"/>
    <n v="48491050"/>
    <n v="126939.92146596858"/>
    <n v="1"/>
    <n v="0"/>
    <n v="0"/>
    <n v="1"/>
    <n v="24249724"/>
    <n v="28980466.252204232"/>
    <n v="28980466"/>
    <n v="28"/>
    <n v="1"/>
    <n v="0"/>
    <n v="2.1538461538461537"/>
    <n v="0"/>
    <n v="2.1538461538461537"/>
    <n v="2.1538461538461537"/>
    <n v="3"/>
    <n v="6660438"/>
    <n v="35640904"/>
    <n v="84131954"/>
  </r>
  <r>
    <x v="12"/>
    <n v="3790"/>
    <x v="46"/>
    <x v="530"/>
    <x v="530"/>
    <x v="280"/>
    <n v="8035"/>
    <n v="241530000238"/>
    <s v="41530241530000238"/>
    <s v="INSTITUCION EDUCATIVA EL ROBLE"/>
    <n v="1"/>
    <n v="20.001913143294434"/>
    <n v="1.4008522529655316"/>
    <n v="0.19508437507182477"/>
    <n v="1.1950843750718247"/>
    <n v="343"/>
    <n v="0"/>
    <n v="0"/>
    <n v="23"/>
    <n v="0"/>
    <n v="169"/>
    <n v="0"/>
    <n v="117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42664.3826669995"/>
    <n v="34142499.36087697"/>
    <n v="6210652.7230732609"/>
    <n v="0"/>
    <n v="43495816"/>
    <n v="0"/>
    <n v="0"/>
    <n v="0"/>
    <n v="0"/>
    <n v="0"/>
    <n v="0"/>
    <n v="0"/>
    <n v="0"/>
    <n v="0"/>
    <n v="43495816"/>
    <n v="126809.95918367348"/>
    <n v="1"/>
    <n v="0"/>
    <n v="0"/>
    <n v="1"/>
    <n v="24249724"/>
    <n v="28980466.252204232"/>
    <n v="28980466"/>
    <n v="23"/>
    <n v="1"/>
    <n v="0"/>
    <n v="1.7692307692307692"/>
    <n v="0"/>
    <n v="1.7692307692307692"/>
    <n v="1.7692307692307692"/>
    <n v="2"/>
    <n v="6660438"/>
    <n v="35640904"/>
    <n v="79136720"/>
  </r>
  <r>
    <x v="12"/>
    <n v="3790"/>
    <x v="46"/>
    <x v="530"/>
    <x v="530"/>
    <x v="280"/>
    <n v="8033"/>
    <n v="241530000271"/>
    <s v="41530241530000271"/>
    <s v="INSTITUCION EDUCATIVA BUENOS AIRES"/>
    <n v="1"/>
    <n v="20.001913143294434"/>
    <n v="1.4008522529655316"/>
    <n v="0.19508437507182477"/>
    <n v="1.1950843750718247"/>
    <n v="224"/>
    <n v="0"/>
    <n v="0"/>
    <n v="23"/>
    <n v="0"/>
    <n v="104"/>
    <n v="0"/>
    <n v="75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42664.3826669995"/>
    <n v="21368906.942646775"/>
    <n v="4018657.6443415219"/>
    <n v="0"/>
    <n v="28530229"/>
    <n v="0"/>
    <n v="0"/>
    <n v="0"/>
    <n v="0"/>
    <n v="0"/>
    <n v="0"/>
    <n v="0"/>
    <n v="0"/>
    <n v="0"/>
    <n v="28530229"/>
    <n v="127367.09375"/>
    <n v="1"/>
    <n v="0"/>
    <n v="0"/>
    <n v="1"/>
    <n v="24249724"/>
    <n v="28980466.252204232"/>
    <n v="28980466"/>
    <n v="23"/>
    <n v="1"/>
    <n v="0"/>
    <n v="1.7692307692307692"/>
    <n v="0"/>
    <n v="1.7692307692307692"/>
    <n v="1.7692307692307692"/>
    <n v="2"/>
    <n v="6660438"/>
    <n v="35640904"/>
    <n v="64171133"/>
  </r>
  <r>
    <x v="12"/>
    <n v="3790"/>
    <x v="46"/>
    <x v="530"/>
    <x v="530"/>
    <x v="280"/>
    <n v="8036"/>
    <n v="241530000394"/>
    <s v="41530241530000394"/>
    <s v="INSTITUCION EDUCATIVA ESPERANZA"/>
    <n v="1"/>
    <n v="20.001913143294434"/>
    <n v="1.4008522529655316"/>
    <n v="0.19508437507182477"/>
    <n v="1.1950843750718247"/>
    <n v="233"/>
    <n v="0"/>
    <n v="0"/>
    <n v="28"/>
    <n v="0"/>
    <n v="100"/>
    <n v="0"/>
    <n v="68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25852.2919424344"/>
    <n v="20055733.890305351"/>
    <n v="6758651.4927561963"/>
    <n v="0"/>
    <n v="30640238"/>
    <n v="0"/>
    <n v="0"/>
    <n v="0"/>
    <n v="0"/>
    <n v="0"/>
    <n v="0"/>
    <n v="0"/>
    <n v="0"/>
    <n v="0"/>
    <n v="30640238"/>
    <n v="131503.16738197426"/>
    <n v="1"/>
    <n v="0"/>
    <n v="0"/>
    <n v="1"/>
    <n v="24249724"/>
    <n v="28980466.252204232"/>
    <n v="28980466"/>
    <n v="28"/>
    <n v="1"/>
    <n v="0"/>
    <n v="2.1538461538461537"/>
    <n v="0"/>
    <n v="2.1538461538461537"/>
    <n v="2.1538461538461537"/>
    <n v="3"/>
    <n v="6660438"/>
    <n v="35640904"/>
    <n v="66281142"/>
  </r>
  <r>
    <x v="12"/>
    <n v="3790"/>
    <x v="46"/>
    <x v="531"/>
    <x v="531"/>
    <x v="518"/>
    <n v="8038"/>
    <n v="241548000090"/>
    <s v="41548241548000090"/>
    <s v="INSTITUCION EDUCATIVA NUESTRA SEÑORA DEL CARMEN"/>
    <n v="1"/>
    <n v="15.742104401898215"/>
    <n v="1.1025126576559854"/>
    <n v="0.14994609935104861"/>
    <n v="1.1499460993510486"/>
    <n v="494"/>
    <n v="0"/>
    <n v="0"/>
    <n v="37"/>
    <n v="0"/>
    <n v="229"/>
    <n v="0"/>
    <n v="175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64641.132952827"/>
    <n v="46407647.965575479"/>
    <n v="9315648.9538612813"/>
    <n v="0"/>
    <n v="60587938"/>
    <n v="0"/>
    <n v="0"/>
    <n v="0"/>
    <n v="0"/>
    <n v="0"/>
    <n v="0"/>
    <n v="0"/>
    <n v="0"/>
    <n v="0"/>
    <n v="60587938"/>
    <n v="122647.64777327936"/>
    <n v="1"/>
    <n v="0"/>
    <n v="0"/>
    <n v="1"/>
    <n v="24249724"/>
    <n v="27885875.524139509"/>
    <n v="27885876"/>
    <n v="37"/>
    <n v="1"/>
    <n v="0"/>
    <n v="2.8461538461538463"/>
    <n v="0"/>
    <n v="2.8461538461538463"/>
    <n v="2.8461538461538463"/>
    <n v="3"/>
    <n v="6660438"/>
    <n v="34546314"/>
    <n v="95134252"/>
  </r>
  <r>
    <x v="12"/>
    <n v="3790"/>
    <x v="46"/>
    <x v="531"/>
    <x v="531"/>
    <x v="518"/>
    <n v="8042"/>
    <n v="241548000146"/>
    <s v="41548241548000146"/>
    <s v="INSTITUCION EDUCATIVA NUESTRA SEÑORA DEL SOCORRO"/>
    <n v="1"/>
    <n v="15.742104401898215"/>
    <n v="1.1025126576559854"/>
    <n v="0.14994609935104861"/>
    <n v="1.1499460993510486"/>
    <n v="665"/>
    <n v="14"/>
    <n v="0"/>
    <n v="43"/>
    <n v="0"/>
    <n v="316"/>
    <n v="0"/>
    <n v="224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494176.8804948963"/>
    <n v="62030024.508442476"/>
    <n v="11952153.374765418"/>
    <n v="0"/>
    <n v="81476355"/>
    <n v="0"/>
    <n v="0"/>
    <n v="0"/>
    <n v="0"/>
    <n v="0"/>
    <n v="0"/>
    <n v="0"/>
    <n v="0"/>
    <n v="0"/>
    <n v="81476355"/>
    <n v="122520.83458646617"/>
    <n v="1"/>
    <n v="0"/>
    <n v="0"/>
    <n v="1"/>
    <n v="24249724"/>
    <n v="27885875.524139509"/>
    <n v="27885876"/>
    <n v="57"/>
    <n v="1"/>
    <n v="0"/>
    <n v="4.384615384615385"/>
    <n v="0"/>
    <n v="4.384615384615385"/>
    <n v="4"/>
    <n v="4"/>
    <n v="6660438"/>
    <n v="34546314"/>
    <n v="116022669"/>
  </r>
  <r>
    <x v="12"/>
    <n v="3790"/>
    <x v="46"/>
    <x v="531"/>
    <x v="531"/>
    <x v="518"/>
    <n v="8039"/>
    <n v="241548000219"/>
    <s v="41548241548000219"/>
    <s v="INSTITUCION EDUCATIVA SAN ANTONIO"/>
    <n v="1"/>
    <n v="15.742104401898215"/>
    <n v="1.1025126576559854"/>
    <n v="0.14994609935104861"/>
    <n v="1.1499460993510486"/>
    <n v="206"/>
    <n v="0"/>
    <n v="0"/>
    <n v="17"/>
    <n v="0"/>
    <n v="102"/>
    <n v="0"/>
    <n v="73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35105.3854107587"/>
    <n v="20102322.757365618"/>
    <n v="2460737.4595105271"/>
    <n v="0"/>
    <n v="24798166"/>
    <n v="0"/>
    <n v="0"/>
    <n v="0"/>
    <n v="0"/>
    <n v="0"/>
    <n v="0"/>
    <n v="0"/>
    <n v="0"/>
    <n v="0"/>
    <n v="24798166"/>
    <n v="120379.44660194175"/>
    <n v="1"/>
    <n v="0"/>
    <n v="0"/>
    <n v="1"/>
    <n v="24249724"/>
    <n v="27885875.524139509"/>
    <n v="27885876"/>
    <n v="17"/>
    <n v="1"/>
    <n v="0"/>
    <n v="1.3076923076923077"/>
    <n v="0"/>
    <n v="1.3076923076923077"/>
    <n v="1.3076923076923077"/>
    <n v="2"/>
    <n v="6660438"/>
    <n v="34546314"/>
    <n v="59344480"/>
  </r>
  <r>
    <x v="12"/>
    <n v="3790"/>
    <x v="46"/>
    <x v="531"/>
    <x v="531"/>
    <x v="518"/>
    <n v="8040"/>
    <n v="241548000332"/>
    <s v="41548241548000332"/>
    <s v="INSTITUCION EDUCATIVA EL CAUCHAL"/>
    <n v="1"/>
    <n v="15.742104401898215"/>
    <n v="1.1025126576559854"/>
    <n v="0.14994609935104861"/>
    <n v="1.1499460993510486"/>
    <n v="349"/>
    <n v="0"/>
    <n v="0"/>
    <n v="28"/>
    <n v="0"/>
    <n v="188"/>
    <n v="0"/>
    <n v="104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81350.0465588965"/>
    <n v="33542161.400861487"/>
    <n v="5097241.8804146638"/>
    <n v="0"/>
    <n v="42320753"/>
    <n v="0"/>
    <n v="0"/>
    <n v="0"/>
    <n v="0"/>
    <n v="0"/>
    <n v="0"/>
    <n v="0"/>
    <n v="0"/>
    <n v="0"/>
    <n v="42320753"/>
    <n v="121262.90257879657"/>
    <n v="1"/>
    <n v="0"/>
    <n v="0"/>
    <n v="1"/>
    <n v="24249724"/>
    <n v="27885875.524139509"/>
    <n v="27885876"/>
    <n v="28"/>
    <n v="1"/>
    <n v="0"/>
    <n v="2.1538461538461537"/>
    <n v="0"/>
    <n v="2.1538461538461537"/>
    <n v="2.1538461538461537"/>
    <n v="3"/>
    <n v="6660438"/>
    <n v="34546314"/>
    <n v="76867067"/>
  </r>
  <r>
    <x v="12"/>
    <n v="4436"/>
    <x v="47"/>
    <x v="532"/>
    <x v="532"/>
    <x v="519"/>
    <n v="8242"/>
    <n v="241551000106"/>
    <s v="41551241551000106"/>
    <s v="INSTITUCION EDUCATIVA MUNICIPAL CHILLURCO"/>
    <n v="1"/>
    <n v="11.925271659201115"/>
    <n v="0.83519729094605921"/>
    <n v="0.10950173689747073"/>
    <n v="1.1095017368974707"/>
    <n v="318"/>
    <n v="0"/>
    <n v="0"/>
    <n v="27"/>
    <n v="0"/>
    <n v="161"/>
    <n v="0"/>
    <n v="9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25021.8762868601"/>
    <n v="28483399.308055669"/>
    <n v="5765894.1303643566"/>
    <n v="0"/>
    <n v="37674315"/>
    <n v="0"/>
    <n v="0"/>
    <n v="0"/>
    <n v="0"/>
    <n v="0"/>
    <n v="0"/>
    <n v="0"/>
    <n v="0"/>
    <n v="0"/>
    <n v="37674315"/>
    <n v="118472.68867924529"/>
    <n v="1"/>
    <n v="0"/>
    <n v="0"/>
    <n v="1"/>
    <n v="24249724"/>
    <n v="26905110.897284281"/>
    <n v="26905111"/>
    <n v="27"/>
    <n v="1"/>
    <n v="0"/>
    <n v="2.0769230769230771"/>
    <n v="0"/>
    <n v="2.0769230769230771"/>
    <n v="2.0769230769230771"/>
    <n v="3"/>
    <n v="6660438"/>
    <n v="33565549"/>
    <n v="71239864"/>
  </r>
  <r>
    <x v="12"/>
    <n v="4436"/>
    <x v="47"/>
    <x v="532"/>
    <x v="532"/>
    <x v="519"/>
    <n v="8243"/>
    <n v="241551000122"/>
    <s v="41551241551000122"/>
    <s v="INSTITUCION EDUCATIVA MUNICIPAL PALMARITO"/>
    <n v="1"/>
    <n v="11.925271659201115"/>
    <n v="0.83519729094605921"/>
    <n v="0.10950173689747073"/>
    <n v="1.1095017368974707"/>
    <n v="698"/>
    <n v="0"/>
    <n v="0"/>
    <n v="47"/>
    <n v="0"/>
    <n v="311"/>
    <n v="0"/>
    <n v="267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62075.1179808304"/>
    <n v="64059940.85624972"/>
    <n v="12379713.868135236"/>
    <n v="0"/>
    <n v="82401730"/>
    <n v="0"/>
    <n v="0"/>
    <n v="0"/>
    <n v="0"/>
    <n v="0"/>
    <n v="0"/>
    <n v="0"/>
    <n v="0"/>
    <n v="0"/>
    <n v="82401730"/>
    <n v="118054.05444126074"/>
    <n v="1"/>
    <n v="0"/>
    <n v="0"/>
    <n v="1"/>
    <n v="24249724"/>
    <n v="26905110.897284281"/>
    <n v="26905111"/>
    <n v="47"/>
    <n v="1"/>
    <n v="0"/>
    <n v="3.6153846153846154"/>
    <n v="0"/>
    <n v="3.6153846153846154"/>
    <n v="3.6153846153846154"/>
    <n v="4"/>
    <n v="6660438"/>
    <n v="33565549"/>
    <n v="115967279"/>
  </r>
  <r>
    <x v="12"/>
    <n v="4436"/>
    <x v="47"/>
    <x v="532"/>
    <x v="532"/>
    <x v="519"/>
    <n v="8244"/>
    <n v="241551000505"/>
    <s v="41551241551000505"/>
    <s v="INSTITUCION EDUCATIVA MUNICIPAL DOMINGO SAVIO"/>
    <n v="1"/>
    <n v="11.925271659201115"/>
    <n v="0.83519729094605921"/>
    <n v="0.10950173689747073"/>
    <n v="1.1095017368974707"/>
    <n v="633"/>
    <n v="11"/>
    <n v="0"/>
    <n v="57"/>
    <n v="0"/>
    <n v="328"/>
    <n v="0"/>
    <n v="175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25981.0217594989"/>
    <n v="55747664.793587558"/>
    <n v="10514277.531840885"/>
    <n v="0"/>
    <n v="74887923"/>
    <n v="0"/>
    <n v="0"/>
    <n v="0"/>
    <n v="0"/>
    <n v="0"/>
    <n v="0"/>
    <n v="0"/>
    <n v="0"/>
    <n v="0"/>
    <n v="74887923"/>
    <n v="118306.35545023697"/>
    <n v="1"/>
    <n v="0"/>
    <n v="0"/>
    <n v="1"/>
    <n v="24249724"/>
    <n v="26905110.897284281"/>
    <n v="26905111"/>
    <n v="68"/>
    <n v="1"/>
    <n v="0"/>
    <n v="5.2307692307692308"/>
    <n v="0"/>
    <n v="5.2307692307692308"/>
    <n v="4"/>
    <n v="4"/>
    <n v="6660438"/>
    <n v="33565549"/>
    <n v="108453472"/>
  </r>
  <r>
    <x v="12"/>
    <n v="4436"/>
    <x v="47"/>
    <x v="532"/>
    <x v="532"/>
    <x v="519"/>
    <n v="8245"/>
    <n v="241551000556"/>
    <s v="41551241551000556"/>
    <s v="INSTITUCION EDUCATIVA MUNICIPAL LA LAGUNA"/>
    <n v="1"/>
    <n v="11.925271659201115"/>
    <n v="0.83519729094605921"/>
    <n v="0.10950173689747073"/>
    <n v="1.1095017368974707"/>
    <n v="704"/>
    <n v="14"/>
    <n v="0"/>
    <n v="52"/>
    <n v="0"/>
    <n v="339"/>
    <n v="0"/>
    <n v="219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72275.6975901015"/>
    <n v="61843333.906206474"/>
    <n v="13566809.718504367"/>
    <n v="0"/>
    <n v="83782419"/>
    <n v="0"/>
    <n v="0"/>
    <n v="0"/>
    <n v="0"/>
    <n v="0"/>
    <n v="0"/>
    <n v="0"/>
    <n v="0"/>
    <n v="0"/>
    <n v="83782419"/>
    <n v="119009.11789772728"/>
    <n v="1"/>
    <n v="0"/>
    <n v="0"/>
    <n v="1"/>
    <n v="24249724"/>
    <n v="26905110.897284281"/>
    <n v="26905111"/>
    <n v="66"/>
    <n v="1"/>
    <n v="0"/>
    <n v="5.0769230769230766"/>
    <n v="0"/>
    <n v="5.0769230769230766"/>
    <n v="4"/>
    <n v="4"/>
    <n v="6660438"/>
    <n v="33565549"/>
    <n v="117347968"/>
  </r>
  <r>
    <x v="12"/>
    <n v="4436"/>
    <x v="47"/>
    <x v="532"/>
    <x v="532"/>
    <x v="519"/>
    <n v="8246"/>
    <n v="241551000653"/>
    <s v="41551241551000653"/>
    <s v="INSTITUCION EDUCATIVA MUNICIPAL VILLA FATIMA"/>
    <n v="1"/>
    <n v="11.925271659201115"/>
    <n v="0.83519729094605921"/>
    <n v="0.10950173689747073"/>
    <n v="1.1095017368974707"/>
    <n v="472"/>
    <n v="0"/>
    <n v="0"/>
    <n v="50"/>
    <n v="0"/>
    <n v="242"/>
    <n v="0"/>
    <n v="131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42633.1042349255"/>
    <n v="41339719.61830648"/>
    <n v="8309670.9525839249"/>
    <n v="0"/>
    <n v="55992024"/>
    <n v="0"/>
    <n v="0"/>
    <n v="0"/>
    <n v="0"/>
    <n v="0"/>
    <n v="0"/>
    <n v="0"/>
    <n v="0"/>
    <n v="0"/>
    <n v="55992024"/>
    <n v="118627.16949152542"/>
    <n v="1"/>
    <n v="0"/>
    <n v="0"/>
    <n v="1"/>
    <n v="24249724"/>
    <n v="26905110.897284281"/>
    <n v="26905111"/>
    <n v="50"/>
    <n v="1"/>
    <n v="0"/>
    <n v="3.8461538461538463"/>
    <n v="0"/>
    <n v="3.8461538461538463"/>
    <n v="3.8461538461538463"/>
    <n v="4"/>
    <n v="6660438"/>
    <n v="33565549"/>
    <n v="89557573"/>
  </r>
  <r>
    <x v="12"/>
    <n v="4436"/>
    <x v="47"/>
    <x v="532"/>
    <x v="532"/>
    <x v="519"/>
    <n v="6957"/>
    <n v="241551000955"/>
    <s v="41551241551000955"/>
    <s v="INSTITUCION EDUCATIVA MUNICIPAL GUACACALLO"/>
    <n v="1"/>
    <n v="11.925271659201115"/>
    <n v="0.83519729094605921"/>
    <n v="0.10950173689747073"/>
    <n v="1.1095017368974707"/>
    <n v="859"/>
    <n v="10"/>
    <n v="0"/>
    <n v="78"/>
    <n v="0"/>
    <n v="431"/>
    <n v="0"/>
    <n v="256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63034.263453469"/>
    <n v="76140448.733985394"/>
    <n v="14245150.204429585"/>
    <n v="0"/>
    <n v="101548633"/>
    <n v="0"/>
    <n v="0"/>
    <n v="0"/>
    <n v="0"/>
    <n v="0"/>
    <n v="0"/>
    <n v="0"/>
    <n v="0"/>
    <n v="0"/>
    <n v="101548633"/>
    <n v="118217.26775320139"/>
    <n v="1"/>
    <n v="0"/>
    <n v="0"/>
    <n v="1"/>
    <n v="24249724"/>
    <n v="26905110.897284281"/>
    <n v="26905111"/>
    <n v="88"/>
    <n v="1"/>
    <n v="0"/>
    <n v="6.7692307692307692"/>
    <n v="0"/>
    <n v="6.7692307692307692"/>
    <n v="4"/>
    <n v="4"/>
    <n v="6660438"/>
    <n v="33565549"/>
    <n v="135114182"/>
  </r>
  <r>
    <x v="12"/>
    <n v="4436"/>
    <x v="47"/>
    <x v="532"/>
    <x v="532"/>
    <x v="519"/>
    <n v="6958"/>
    <n v="241551001277"/>
    <s v="41551241551001277"/>
    <s v="INSTITUCION EDUCATIVA MUNICIPAL CRIOLLO"/>
    <n v="1"/>
    <n v="11.925271659201115"/>
    <n v="0.83519729094605921"/>
    <n v="0.10950173689747073"/>
    <n v="1.1095017368974707"/>
    <n v="1409"/>
    <n v="0"/>
    <n v="0"/>
    <n v="116"/>
    <n v="0"/>
    <n v="727"/>
    <n v="0"/>
    <n v="450"/>
    <n v="0"/>
    <n v="1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714908.801825028"/>
    <n v="130447319.01004484"/>
    <n v="19671874.091831334"/>
    <n v="0"/>
    <n v="164834102"/>
    <n v="0"/>
    <n v="0"/>
    <n v="0"/>
    <n v="0"/>
    <n v="0"/>
    <n v="0"/>
    <n v="0"/>
    <n v="0"/>
    <n v="0"/>
    <n v="164834102"/>
    <n v="116986.58765081617"/>
    <n v="1"/>
    <n v="0"/>
    <n v="0"/>
    <n v="1"/>
    <n v="24249724"/>
    <n v="26905110.897284281"/>
    <n v="26905111"/>
    <n v="116"/>
    <n v="1"/>
    <n v="0"/>
    <n v="8.9230769230769234"/>
    <n v="0"/>
    <n v="8.9230769230769234"/>
    <n v="4"/>
    <n v="4"/>
    <n v="6660438"/>
    <n v="33565549"/>
    <n v="198399651"/>
  </r>
  <r>
    <x v="12"/>
    <n v="4436"/>
    <x v="47"/>
    <x v="532"/>
    <x v="532"/>
    <x v="519"/>
    <n v="6959"/>
    <n v="241551001846"/>
    <s v="41551241551001846"/>
    <s v="INSTITUCION EDUCATIVA MUNICIPAL JORGE VILLAMIL CORDOVEZ"/>
    <n v="1"/>
    <n v="11.925271659201115"/>
    <n v="0.83519729094605921"/>
    <n v="0.10950173689747073"/>
    <n v="1.1095017368974707"/>
    <n v="505"/>
    <n v="0"/>
    <n v="0"/>
    <n v="43"/>
    <n v="0"/>
    <n v="276"/>
    <n v="0"/>
    <n v="149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54664.4696420357"/>
    <n v="47102897.68841891"/>
    <n v="6274649.4948082697"/>
    <n v="0"/>
    <n v="58832212"/>
    <n v="0"/>
    <n v="0"/>
    <n v="0"/>
    <n v="0"/>
    <n v="0"/>
    <n v="0"/>
    <n v="0"/>
    <n v="0"/>
    <n v="0"/>
    <n v="58832212"/>
    <n v="116499.4297029703"/>
    <n v="1"/>
    <n v="0"/>
    <n v="0"/>
    <n v="1"/>
    <n v="24249724"/>
    <n v="26905110.897284281"/>
    <n v="26905111"/>
    <n v="43"/>
    <n v="1"/>
    <n v="0"/>
    <n v="3.3076923076923075"/>
    <n v="0"/>
    <n v="3.3076923076923075"/>
    <n v="3.3076923076923075"/>
    <n v="4"/>
    <n v="6660438"/>
    <n v="33565549"/>
    <n v="92397761"/>
  </r>
  <r>
    <x v="12"/>
    <n v="4436"/>
    <x v="47"/>
    <x v="532"/>
    <x v="532"/>
    <x v="519"/>
    <n v="138236"/>
    <n v="241551002672"/>
    <s v="41551241551002672"/>
    <s v="INSTITUCION EDUCATIVA MUNICIPAL PACHAKUTI"/>
    <n v="1"/>
    <n v="11.925271659201115"/>
    <n v="0.83519729094605921"/>
    <n v="0.10950173689747073"/>
    <n v="1.1095017368974707"/>
    <n v="234"/>
    <n v="0"/>
    <n v="0"/>
    <n v="20"/>
    <n v="0"/>
    <n v="102"/>
    <n v="0"/>
    <n v="92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37053.2416939703"/>
    <n v="21501087.415419456"/>
    <n v="3391702.4296260918"/>
    <n v="0"/>
    <n v="27429843"/>
    <n v="0"/>
    <n v="0"/>
    <n v="0"/>
    <n v="0"/>
    <n v="0"/>
    <n v="0"/>
    <n v="0"/>
    <n v="0"/>
    <n v="0"/>
    <n v="27429843"/>
    <n v="117221.55128205128"/>
    <n v="1"/>
    <n v="0"/>
    <n v="0"/>
    <n v="1"/>
    <n v="24249724"/>
    <n v="26905110.897284281"/>
    <n v="26905111"/>
    <n v="20"/>
    <n v="1"/>
    <n v="0"/>
    <n v="1.5384615384615385"/>
    <n v="0"/>
    <n v="1.5384615384615385"/>
    <n v="1.5384615384615385"/>
    <n v="2"/>
    <n v="6660438"/>
    <n v="33565549"/>
    <n v="60995392"/>
  </r>
  <r>
    <x v="12"/>
    <n v="3790"/>
    <x v="46"/>
    <x v="533"/>
    <x v="533"/>
    <x v="520"/>
    <n v="6986"/>
    <n v="241615000016"/>
    <s v="41615241615000016"/>
    <s v="INSTITUCION EDUCATIVA RIVERITA"/>
    <n v="1"/>
    <n v="12.594350818893901"/>
    <n v="0.88205686090585289"/>
    <n v="0.11659151050532038"/>
    <n v="1.1165915105053204"/>
    <n v="725"/>
    <n v="0"/>
    <n v="0"/>
    <n v="41"/>
    <n v="0"/>
    <n v="299"/>
    <n v="0"/>
    <n v="288"/>
    <n v="0"/>
    <n v="97"/>
    <n v="0"/>
    <n v="0"/>
    <n v="0"/>
    <n v="521"/>
    <n v="0"/>
    <n v="0"/>
    <n v="38"/>
    <n v="0"/>
    <n v="280"/>
    <n v="0"/>
    <n v="152"/>
    <n v="0"/>
    <n v="51"/>
    <n v="0"/>
    <n v="0"/>
    <n v="0"/>
    <n v="92671"/>
    <n v="81839"/>
    <n v="122758"/>
    <n v="150439"/>
    <n v="114333"/>
    <n v="99892"/>
    <n v="152848"/>
    <n v="184139"/>
    <n v="0"/>
    <n v="0"/>
    <n v="0"/>
    <n v="0"/>
    <n v="5234193.5439947965"/>
    <n v="65473134.231262311"/>
    <n v="16554871.582178568"/>
    <n v="0"/>
    <n v="87262199"/>
    <n v="0"/>
    <n v="0"/>
    <n v="0"/>
    <n v="0"/>
    <n v="970240.75449659652"/>
    <n v="9636931.5120631419"/>
    <n v="1740821.5478167157"/>
    <n v="0"/>
    <n v="12347994"/>
    <n v="99610193"/>
    <n v="137393.36965517243"/>
    <n v="1"/>
    <n v="0"/>
    <n v="0"/>
    <n v="1"/>
    <n v="24249724"/>
    <n v="27077035.950497121"/>
    <n v="27077036"/>
    <n v="41"/>
    <n v="1"/>
    <n v="0"/>
    <n v="3.1538461538461537"/>
    <n v="0"/>
    <n v="3.1538461538461537"/>
    <n v="3.1538461538461537"/>
    <n v="4"/>
    <n v="6660438"/>
    <n v="33737474"/>
    <n v="133347667"/>
  </r>
  <r>
    <x v="12"/>
    <n v="3790"/>
    <x v="46"/>
    <x v="533"/>
    <x v="533"/>
    <x v="520"/>
    <n v="6985"/>
    <n v="241615000075"/>
    <s v="41615241615000075"/>
    <s v="INSTITUCION EDUCATIVA NUCLEO ESCOLAR EL GUADUAL"/>
    <n v="1"/>
    <n v="12.594350818893901"/>
    <n v="0.88205686090585289"/>
    <n v="0.11659151050532038"/>
    <n v="1.1165915105053204"/>
    <n v="466"/>
    <n v="0"/>
    <n v="0"/>
    <n v="32"/>
    <n v="0"/>
    <n v="211"/>
    <n v="0"/>
    <n v="163"/>
    <n v="0"/>
    <n v="0"/>
    <n v="0"/>
    <n v="60"/>
    <n v="0"/>
    <n v="349"/>
    <n v="0"/>
    <n v="0"/>
    <n v="12"/>
    <n v="0"/>
    <n v="114"/>
    <n v="0"/>
    <n v="163"/>
    <n v="0"/>
    <n v="0"/>
    <n v="0"/>
    <n v="60"/>
    <n v="0"/>
    <n v="92671"/>
    <n v="81839"/>
    <n v="122758"/>
    <n v="150439"/>
    <n v="114333"/>
    <n v="99892"/>
    <n v="152848"/>
    <n v="184139"/>
    <n v="0"/>
    <n v="0"/>
    <n v="0"/>
    <n v="0"/>
    <n v="4085224.2294593533"/>
    <n v="41715421.128606647"/>
    <n v="0"/>
    <n v="12336482.649176352"/>
    <n v="58137128"/>
    <n v="0"/>
    <n v="0"/>
    <n v="0"/>
    <n v="0"/>
    <n v="306391.81720945152"/>
    <n v="6179236.1778738201"/>
    <n v="0"/>
    <n v="2467296.5298352703"/>
    <n v="8952925"/>
    <n v="67090053"/>
    <n v="143970.07081545066"/>
    <n v="1"/>
    <n v="0"/>
    <n v="0"/>
    <n v="1"/>
    <n v="24249724"/>
    <n v="27077035.950497121"/>
    <n v="27077036"/>
    <n v="32"/>
    <n v="1"/>
    <n v="0"/>
    <n v="2.4615384615384617"/>
    <n v="0"/>
    <n v="2.4615384615384617"/>
    <n v="2.4615384615384617"/>
    <n v="3"/>
    <n v="6660438"/>
    <n v="33737474"/>
    <n v="100827527"/>
  </r>
  <r>
    <x v="12"/>
    <n v="3790"/>
    <x v="46"/>
    <x v="533"/>
    <x v="533"/>
    <x v="520"/>
    <n v="6988"/>
    <n v="241615000130"/>
    <s v="41615241615000130"/>
    <s v="INSTITUCION EDUCATIVA LA ULLOA"/>
    <n v="1"/>
    <n v="12.594350818893901"/>
    <n v="0.88205686090585289"/>
    <n v="0.11659151050532038"/>
    <n v="1.1165915105053204"/>
    <n v="645"/>
    <n v="0"/>
    <n v="0"/>
    <n v="35"/>
    <n v="0"/>
    <n v="302"/>
    <n v="0"/>
    <n v="225"/>
    <n v="0"/>
    <n v="2"/>
    <n v="0"/>
    <n v="81"/>
    <n v="0"/>
    <n v="604"/>
    <n v="0"/>
    <n v="0"/>
    <n v="33"/>
    <n v="0"/>
    <n v="263"/>
    <n v="0"/>
    <n v="225"/>
    <n v="0"/>
    <n v="2"/>
    <n v="0"/>
    <n v="81"/>
    <n v="0"/>
    <n v="92671"/>
    <n v="81839"/>
    <n v="122758"/>
    <n v="150439"/>
    <n v="114333"/>
    <n v="99892"/>
    <n v="152848"/>
    <n v="184139"/>
    <n v="0"/>
    <n v="0"/>
    <n v="0"/>
    <n v="0"/>
    <n v="4468214.0009711673"/>
    <n v="58780820.68121846"/>
    <n v="341337.5583954344"/>
    <n v="16654251.576388074"/>
    <n v="80244624"/>
    <n v="0"/>
    <n v="0"/>
    <n v="0"/>
    <n v="0"/>
    <n v="842577.49732599163"/>
    <n v="10886163.374737993"/>
    <n v="68267.511679086892"/>
    <n v="3330850.3152776151"/>
    <n v="15127859"/>
    <n v="95372483"/>
    <n v="147864.31472868216"/>
    <n v="1"/>
    <n v="0"/>
    <n v="0"/>
    <n v="1"/>
    <n v="24249724"/>
    <n v="27077035.950497121"/>
    <n v="27077036"/>
    <n v="35"/>
    <n v="1"/>
    <n v="0"/>
    <n v="2.6923076923076925"/>
    <n v="0"/>
    <n v="2.6923076923076925"/>
    <n v="2.6923076923076925"/>
    <n v="3"/>
    <n v="6660438"/>
    <n v="33737474"/>
    <n v="129109957"/>
  </r>
  <r>
    <x v="12"/>
    <n v="3790"/>
    <x v="46"/>
    <x v="1035"/>
    <x v="1035"/>
    <x v="970"/>
    <n v="7076"/>
    <n v="241660000094"/>
    <s v="41660241660000094"/>
    <s v="INSTITUCION EDUCATIVA LA CABAÑA"/>
    <n v="1"/>
    <n v="20.615996025832093"/>
    <n v="1.4438601084315394"/>
    <n v="0.20159139079720889"/>
    <n v="1.2015913907972089"/>
    <n v="746"/>
    <n v="0"/>
    <n v="0"/>
    <n v="58"/>
    <n v="0"/>
    <n v="413"/>
    <n v="0"/>
    <n v="213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968129.8120730026"/>
    <n v="75138383.873156264"/>
    <n v="11386972.13583545"/>
    <n v="0"/>
    <n v="94493486"/>
    <n v="0"/>
    <n v="0"/>
    <n v="0"/>
    <n v="0"/>
    <n v="0"/>
    <n v="0"/>
    <n v="0"/>
    <n v="0"/>
    <n v="0"/>
    <n v="94493486"/>
    <n v="126666.87131367292"/>
    <n v="1"/>
    <n v="0"/>
    <n v="0"/>
    <n v="1"/>
    <n v="24249724"/>
    <n v="29138259.587608457"/>
    <n v="29138260"/>
    <n v="58"/>
    <n v="1"/>
    <n v="0"/>
    <n v="4.4615384615384617"/>
    <n v="0"/>
    <n v="4.4615384615384617"/>
    <n v="4"/>
    <n v="4"/>
    <n v="6660438"/>
    <n v="35798698"/>
    <n v="130292184"/>
  </r>
  <r>
    <x v="12"/>
    <n v="3790"/>
    <x v="46"/>
    <x v="534"/>
    <x v="534"/>
    <x v="521"/>
    <n v="7080"/>
    <n v="241668000107"/>
    <s v="41668241668000107"/>
    <s v="INSTITUCION EDUCATIVA OBANDO"/>
    <n v="1"/>
    <n v="15.234712785670167"/>
    <n v="1.0669770224576507"/>
    <n v="0.14456961790268077"/>
    <n v="1.1445696179026807"/>
    <n v="499"/>
    <n v="0"/>
    <n v="0"/>
    <n v="47"/>
    <n v="0"/>
    <n v="245"/>
    <n v="0"/>
    <n v="161"/>
    <n v="0"/>
    <n v="46"/>
    <n v="0"/>
    <n v="0"/>
    <n v="0"/>
    <n v="468"/>
    <n v="0"/>
    <n v="0"/>
    <n v="42"/>
    <n v="0"/>
    <n v="219"/>
    <n v="0"/>
    <n v="161"/>
    <n v="0"/>
    <n v="46"/>
    <n v="0"/>
    <n v="0"/>
    <n v="0"/>
    <n v="92671"/>
    <n v="81839"/>
    <n v="122758"/>
    <n v="150439"/>
    <n v="114333"/>
    <n v="99892"/>
    <n v="152848"/>
    <n v="184139"/>
    <n v="0"/>
    <n v="0"/>
    <n v="0"/>
    <n v="0"/>
    <n v="6150517.6718123583"/>
    <n v="46419339.39824304"/>
    <n v="8047478.1400306914"/>
    <n v="0"/>
    <n v="60617335"/>
    <n v="0"/>
    <n v="0"/>
    <n v="0"/>
    <n v="0"/>
    <n v="1099241.4562388046"/>
    <n v="8689334.4686366282"/>
    <n v="1609495.6280061384"/>
    <n v="0"/>
    <n v="11398072"/>
    <n v="72015407"/>
    <n v="144319.45290581163"/>
    <n v="1"/>
    <n v="0"/>
    <n v="0"/>
    <n v="1"/>
    <n v="24249724"/>
    <n v="27755497.332925469"/>
    <n v="27755497"/>
    <n v="47"/>
    <n v="1"/>
    <n v="0"/>
    <n v="3.6153846153846154"/>
    <n v="0"/>
    <n v="3.6153846153846154"/>
    <n v="3.6153846153846154"/>
    <n v="4"/>
    <n v="6660438"/>
    <n v="34415935"/>
    <n v="106431342"/>
  </r>
  <r>
    <x v="12"/>
    <n v="3790"/>
    <x v="46"/>
    <x v="534"/>
    <x v="534"/>
    <x v="521"/>
    <n v="23977"/>
    <n v="241668000131"/>
    <s v="41668241668000131"/>
    <s v="INSTITUCION EDUCATIVA PUERTO QUINCHANA"/>
    <n v="1"/>
    <n v="15.234712785670167"/>
    <n v="1.0669770224576507"/>
    <n v="0.14456961790268077"/>
    <n v="1.1445696179026807"/>
    <n v="323"/>
    <n v="0"/>
    <n v="0"/>
    <n v="28"/>
    <n v="0"/>
    <n v="177"/>
    <n v="0"/>
    <n v="90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64138.1874626814"/>
    <n v="30527003.988499735"/>
    <n v="4898464.9548012903"/>
    <n v="0"/>
    <n v="39089607"/>
    <n v="0"/>
    <n v="0"/>
    <n v="0"/>
    <n v="0"/>
    <n v="0"/>
    <n v="0"/>
    <n v="0"/>
    <n v="0"/>
    <n v="0"/>
    <n v="39089607"/>
    <n v="121020.45510835914"/>
    <n v="1"/>
    <n v="0"/>
    <n v="0"/>
    <n v="1"/>
    <n v="24249724"/>
    <n v="27755497.332925469"/>
    <n v="27755497"/>
    <n v="28"/>
    <n v="1"/>
    <n v="0"/>
    <n v="2.1538461538461537"/>
    <n v="0"/>
    <n v="2.1538461538461537"/>
    <n v="2.1538461538461537"/>
    <n v="3"/>
    <n v="6660438"/>
    <n v="34415935"/>
    <n v="73505542"/>
  </r>
  <r>
    <x v="12"/>
    <n v="3790"/>
    <x v="46"/>
    <x v="534"/>
    <x v="534"/>
    <x v="521"/>
    <n v="7081"/>
    <n v="241668000522"/>
    <s v="41668241668000522"/>
    <s v="INSTITUCION EDUCATIVA LOS CAUCHOS"/>
    <n v="1"/>
    <n v="15.234712785670167"/>
    <n v="1.0669770224576507"/>
    <n v="0.14456961790268077"/>
    <n v="1.1445696179026807"/>
    <n v="640"/>
    <n v="0"/>
    <n v="0"/>
    <n v="48"/>
    <n v="0"/>
    <n v="316"/>
    <n v="0"/>
    <n v="201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81379.7499360256"/>
    <n v="59110341.056383379"/>
    <n v="13120888.271789171"/>
    <n v="0"/>
    <n v="78512609"/>
    <n v="0"/>
    <n v="0"/>
    <n v="0"/>
    <n v="0"/>
    <n v="0"/>
    <n v="0"/>
    <n v="0"/>
    <n v="0"/>
    <n v="0"/>
    <n v="78512609"/>
    <n v="122675.95156250001"/>
    <n v="1"/>
    <n v="0"/>
    <n v="0"/>
    <n v="1"/>
    <n v="24249724"/>
    <n v="27755497.332925469"/>
    <n v="27755497"/>
    <n v="48"/>
    <n v="1"/>
    <n v="0"/>
    <n v="3.6923076923076925"/>
    <n v="0"/>
    <n v="3.6923076923076925"/>
    <n v="3.6923076923076925"/>
    <n v="4"/>
    <n v="6660438"/>
    <n v="34415935"/>
    <n v="112928544"/>
  </r>
  <r>
    <x v="12"/>
    <n v="3790"/>
    <x v="46"/>
    <x v="534"/>
    <x v="534"/>
    <x v="521"/>
    <n v="7082"/>
    <n v="241668000638"/>
    <s v="41668241668000638"/>
    <s v="INSTITUCION EDUCATIVA LA ARGENTINA"/>
    <n v="1"/>
    <n v="15.234712785670167"/>
    <n v="1.0669770224576507"/>
    <n v="0.14456961790268077"/>
    <n v="1.1445696179026807"/>
    <n v="342"/>
    <n v="0"/>
    <n v="0"/>
    <n v="22"/>
    <n v="0"/>
    <n v="199"/>
    <n v="0"/>
    <n v="88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78965.7187206782"/>
    <n v="32813670.953930426"/>
    <n v="5773190.8395872349"/>
    <n v="0"/>
    <n v="41465828"/>
    <n v="0"/>
    <n v="0"/>
    <n v="0"/>
    <n v="0"/>
    <n v="0"/>
    <n v="0"/>
    <n v="0"/>
    <n v="0"/>
    <n v="0"/>
    <n v="41465828"/>
    <n v="121245.11111111111"/>
    <n v="1"/>
    <n v="0"/>
    <n v="0"/>
    <n v="1"/>
    <n v="24249724"/>
    <n v="27755497.332925469"/>
    <n v="27755497"/>
    <n v="22"/>
    <n v="1"/>
    <n v="0"/>
    <n v="1.6923076923076923"/>
    <n v="0"/>
    <n v="1.6923076923076923"/>
    <n v="1.6923076923076923"/>
    <n v="2"/>
    <n v="6660438"/>
    <n v="34415935"/>
    <n v="75881763"/>
  </r>
  <r>
    <x v="12"/>
    <n v="3790"/>
    <x v="46"/>
    <x v="534"/>
    <x v="534"/>
    <x v="521"/>
    <n v="7083"/>
    <n v="241668000662"/>
    <s v="41668241668000662"/>
    <s v="INSTITUCION EDUCATIVA EL ROSARIO"/>
    <n v="1"/>
    <n v="15.234712785670167"/>
    <n v="1.0669770224576507"/>
    <n v="0.14456961790268077"/>
    <n v="1.1445696179026807"/>
    <n v="321"/>
    <n v="0"/>
    <n v="0"/>
    <n v="33"/>
    <n v="0"/>
    <n v="208"/>
    <n v="0"/>
    <n v="66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18448.5780810174"/>
    <n v="31327337.426400475"/>
    <n v="2449232.4774006451"/>
    <n v="0"/>
    <n v="38095018"/>
    <n v="0"/>
    <n v="0"/>
    <n v="0"/>
    <n v="0"/>
    <n v="0"/>
    <n v="0"/>
    <n v="0"/>
    <n v="0"/>
    <n v="0"/>
    <n v="38095018"/>
    <n v="118676.06853582554"/>
    <n v="1"/>
    <n v="0"/>
    <n v="0"/>
    <n v="1"/>
    <n v="24249724"/>
    <n v="27755497.332925469"/>
    <n v="27755497"/>
    <n v="33"/>
    <n v="1"/>
    <n v="0"/>
    <n v="2.5384615384615383"/>
    <n v="0"/>
    <n v="2.5384615384615383"/>
    <n v="2.5384615384615383"/>
    <n v="3"/>
    <n v="6660438"/>
    <n v="34415935"/>
    <n v="72510953"/>
  </r>
  <r>
    <x v="12"/>
    <n v="3790"/>
    <x v="46"/>
    <x v="534"/>
    <x v="534"/>
    <x v="521"/>
    <n v="7084"/>
    <n v="241668001367"/>
    <s v="41668241668001367"/>
    <s v="INSTITUCION EDUCATIVA ALTO DEL OBISPO"/>
    <n v="1"/>
    <n v="15.234712785670167"/>
    <n v="1.0669770224576507"/>
    <n v="0.14456961790268077"/>
    <n v="1.1445696179026807"/>
    <n v="447"/>
    <n v="0"/>
    <n v="0"/>
    <n v="40"/>
    <n v="0"/>
    <n v="227"/>
    <n v="0"/>
    <n v="14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34483.1249466883"/>
    <n v="42646338.905282401"/>
    <n v="5948136.016544424"/>
    <n v="0"/>
    <n v="53828958"/>
    <n v="0"/>
    <n v="0"/>
    <n v="0"/>
    <n v="0"/>
    <n v="0"/>
    <n v="0"/>
    <n v="0"/>
    <n v="0"/>
    <n v="0"/>
    <n v="53828958"/>
    <n v="120422.72483221476"/>
    <n v="1"/>
    <n v="0"/>
    <n v="0"/>
    <n v="1"/>
    <n v="24249724"/>
    <n v="27755497.332925469"/>
    <n v="27755497"/>
    <n v="40"/>
    <n v="1"/>
    <n v="0"/>
    <n v="3.0769230769230771"/>
    <n v="0"/>
    <n v="3.0769230769230771"/>
    <n v="3.0769230769230771"/>
    <n v="4"/>
    <n v="6660438"/>
    <n v="34415935"/>
    <n v="88244893"/>
  </r>
  <r>
    <x v="12"/>
    <n v="3790"/>
    <x v="46"/>
    <x v="1031"/>
    <x v="1031"/>
    <x v="966"/>
    <n v="135668"/>
    <n v="241668001715"/>
    <s v="41359241668001715"/>
    <s v="INSTITUCION ETNOEDUCATIVA YACHAY WASI RUNA YANAKUNA"/>
    <n v="2"/>
    <n v="19.384640429774937"/>
    <n v="1.357620994773721"/>
    <n v="0.18854355889221802"/>
    <n v="1.188543558892218"/>
    <n v="193"/>
    <n v="0"/>
    <n v="0"/>
    <n v="9"/>
    <n v="0"/>
    <n v="43"/>
    <n v="0"/>
    <n v="125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3007.7564694155"/>
    <n v="19945966.855056722"/>
    <n v="2906664.0942329238"/>
    <n v="0"/>
    <n v="24075639"/>
    <n v="0"/>
    <n v="0"/>
    <n v="0"/>
    <n v="0"/>
    <n v="0"/>
    <n v="0"/>
    <n v="0"/>
    <n v="0"/>
    <n v="0"/>
    <n v="24075639"/>
    <n v="124744.24352331606"/>
    <n v="1"/>
    <n v="0"/>
    <n v="1"/>
    <n v="1"/>
    <n v="24249724"/>
    <n v="14410926.632557016"/>
    <n v="14410927"/>
    <n v="9"/>
    <n v="1"/>
    <n v="0"/>
    <n v="0.69230769230769229"/>
    <n v="0"/>
    <n v="0.69230769230769229"/>
    <n v="0.69230769230769229"/>
    <n v="1"/>
    <n v="3330219"/>
    <n v="17741146"/>
    <n v="41816785"/>
  </r>
  <r>
    <x v="12"/>
    <n v="3790"/>
    <x v="46"/>
    <x v="534"/>
    <x v="534"/>
    <x v="521"/>
    <n v="135668"/>
    <n v="241668001715"/>
    <s v="41668241668001715"/>
    <s v="INSTITUCION ETNOEDUCATIVA YACHAY WASI RUNA YANAKUNA"/>
    <n v="2"/>
    <n v="15.234712785670167"/>
    <n v="1.0669770224576507"/>
    <n v="0.14456961790268077"/>
    <n v="1.1445696179026807"/>
    <n v="220"/>
    <n v="0"/>
    <n v="0"/>
    <n v="14"/>
    <n v="0"/>
    <n v="87"/>
    <n v="0"/>
    <n v="10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2069.0937313407"/>
    <n v="21494669.475048501"/>
    <n v="3149013.1852294011"/>
    <n v="0"/>
    <n v="26475752"/>
    <n v="0"/>
    <n v="0"/>
    <n v="0"/>
    <n v="0"/>
    <n v="0"/>
    <n v="0"/>
    <n v="0"/>
    <n v="0"/>
    <n v="0"/>
    <n v="26475752"/>
    <n v="120344.32727272727"/>
    <n v="1"/>
    <n v="0"/>
    <n v="0"/>
    <n v="1"/>
    <n v="24249724"/>
    <n v="13877748.666462734"/>
    <n v="13877749"/>
    <n v="14"/>
    <n v="1"/>
    <n v="0"/>
    <n v="1.0769230769230769"/>
    <n v="0"/>
    <n v="1.0769230769230769"/>
    <n v="1.0769230769230769"/>
    <n v="2"/>
    <n v="3330219"/>
    <n v="17207968"/>
    <n v="43683720"/>
  </r>
  <r>
    <x v="12"/>
    <n v="3790"/>
    <x v="46"/>
    <x v="1036"/>
    <x v="1036"/>
    <x v="971"/>
    <n v="7089"/>
    <n v="241676000132"/>
    <s v="41676241676000132"/>
    <s v="INSTITUCION EDUCATIVA LAS JUNTAS"/>
    <n v="1"/>
    <n v="20.959373470386687"/>
    <n v="1.4679088613371138"/>
    <n v="0.20522992640045773"/>
    <n v="1.2052299264004578"/>
    <n v="346"/>
    <n v="6"/>
    <n v="0"/>
    <n v="21"/>
    <n v="0"/>
    <n v="175"/>
    <n v="0"/>
    <n v="100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20533.9357288755"/>
    <n v="33108027.647198495"/>
    <n v="8105547.2867801152"/>
    <n v="0"/>
    <n v="44934109"/>
    <n v="0"/>
    <n v="0"/>
    <n v="0"/>
    <n v="0"/>
    <n v="0"/>
    <n v="0"/>
    <n v="0"/>
    <n v="0"/>
    <n v="0"/>
    <n v="44934109"/>
    <n v="129867.36705202312"/>
    <n v="1"/>
    <n v="0"/>
    <n v="0"/>
    <n v="1"/>
    <n v="24249724"/>
    <n v="29226493.071751416"/>
    <n v="29226493"/>
    <n v="27"/>
    <n v="1"/>
    <n v="0"/>
    <n v="2.0769230769230771"/>
    <n v="0"/>
    <n v="2.0769230769230771"/>
    <n v="2.0769230769230771"/>
    <n v="3"/>
    <n v="6660438"/>
    <n v="35886931"/>
    <n v="80821040"/>
  </r>
  <r>
    <x v="12"/>
    <n v="3790"/>
    <x v="46"/>
    <x v="1036"/>
    <x v="1036"/>
    <x v="971"/>
    <n v="7090"/>
    <n v="241676000213"/>
    <s v="41676241676000213"/>
    <s v="INSTITUCION EDUCATIVA EL CISNE"/>
    <n v="1"/>
    <n v="20.959373470386687"/>
    <n v="1.4679088613371138"/>
    <n v="0.20522992640045773"/>
    <n v="1.2052299264004578"/>
    <n v="164"/>
    <n v="6"/>
    <n v="0"/>
    <n v="9"/>
    <n v="0"/>
    <n v="100"/>
    <n v="0"/>
    <n v="37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66963.2976271531"/>
    <n v="16493817.409695251"/>
    <n v="2210603.8054854861"/>
    <n v="0"/>
    <n v="20771385"/>
    <n v="0"/>
    <n v="0"/>
    <n v="0"/>
    <n v="0"/>
    <n v="0"/>
    <n v="0"/>
    <n v="0"/>
    <n v="0"/>
    <n v="0"/>
    <n v="20771385"/>
    <n v="126654.78658536586"/>
    <n v="1"/>
    <n v="0"/>
    <n v="0"/>
    <n v="1"/>
    <n v="24249724"/>
    <n v="29226493.071751416"/>
    <n v="29226493"/>
    <n v="15"/>
    <n v="1"/>
    <n v="0"/>
    <n v="1.1538461538461537"/>
    <n v="0"/>
    <n v="1.1538461538461537"/>
    <n v="1.1538461538461537"/>
    <n v="2"/>
    <n v="6660438"/>
    <n v="35886931"/>
    <n v="56658316"/>
  </r>
  <r>
    <x v="12"/>
    <n v="3790"/>
    <x v="46"/>
    <x v="1036"/>
    <x v="1036"/>
    <x v="971"/>
    <n v="7092"/>
    <n v="241676000736"/>
    <s v="41676241676000736"/>
    <s v="INSTITUCION EDUCATIVA SAN JOAQUIN"/>
    <n v="1"/>
    <n v="20.959373470386687"/>
    <n v="1.4679088613371138"/>
    <n v="0.20522992640045773"/>
    <n v="1.2052299264004578"/>
    <n v="283"/>
    <n v="0"/>
    <n v="0"/>
    <n v="18"/>
    <n v="0"/>
    <n v="156"/>
    <n v="0"/>
    <n v="76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0355.9571525836"/>
    <n v="27931136.05145473"/>
    <n v="6079160.4650850864"/>
    <n v="0"/>
    <n v="36490652"/>
    <n v="0"/>
    <n v="0"/>
    <n v="0"/>
    <n v="0"/>
    <n v="0"/>
    <n v="0"/>
    <n v="0"/>
    <n v="0"/>
    <n v="0"/>
    <n v="36490652"/>
    <n v="128942.23321554771"/>
    <n v="1"/>
    <n v="0"/>
    <n v="0"/>
    <n v="1"/>
    <n v="24249724"/>
    <n v="29226493.071751416"/>
    <n v="29226493"/>
    <n v="18"/>
    <n v="1"/>
    <n v="0"/>
    <n v="1.3846153846153846"/>
    <n v="0"/>
    <n v="1.3846153846153846"/>
    <n v="1.3846153846153846"/>
    <n v="2"/>
    <n v="6660438"/>
    <n v="35886931"/>
    <n v="72377583"/>
  </r>
  <r>
    <x v="12"/>
    <n v="3790"/>
    <x v="46"/>
    <x v="1037"/>
    <x v="1037"/>
    <x v="972"/>
    <n v="7095"/>
    <n v="241770000057"/>
    <s v="41770241770000057"/>
    <s v="INSTITUCION EDUCATIVA GUAYABAL"/>
    <n v="1"/>
    <n v="15.280497638520908"/>
    <n v="1.0701836064383015"/>
    <n v="0.14505476863062977"/>
    <n v="1.1450547686306298"/>
    <n v="865"/>
    <n v="0"/>
    <n v="0"/>
    <n v="76"/>
    <n v="2"/>
    <n v="463"/>
    <n v="7"/>
    <n v="272"/>
    <n v="0"/>
    <n v="45"/>
    <n v="0"/>
    <n v="0"/>
    <n v="0"/>
    <n v="482"/>
    <n v="0"/>
    <n v="0"/>
    <n v="76"/>
    <n v="0"/>
    <n v="406"/>
    <n v="0"/>
    <n v="0"/>
    <n v="0"/>
    <n v="0"/>
    <n v="0"/>
    <n v="0"/>
    <n v="0"/>
    <n v="92671"/>
    <n v="81839"/>
    <n v="122758"/>
    <n v="150439"/>
    <n v="114333"/>
    <n v="99892"/>
    <n v="152848"/>
    <n v="184139"/>
    <n v="212226.74092753819"/>
    <n v="655970.96046973485"/>
    <n v="0"/>
    <n v="0"/>
    <n v="9949733.5615002811"/>
    <n v="84070631.046817392"/>
    <n v="7875869.9074044526"/>
    <n v="0"/>
    <n v="102764432"/>
    <n v="0"/>
    <n v="0"/>
    <n v="0"/>
    <n v="0"/>
    <n v="1989946.7123000564"/>
    <n v="9287803.0489817318"/>
    <n v="0"/>
    <n v="0"/>
    <n v="11277750"/>
    <n v="114042182"/>
    <n v="131840.67283236995"/>
    <n v="1"/>
    <n v="0"/>
    <n v="0"/>
    <n v="1"/>
    <n v="24249724"/>
    <n v="27767262.104176633"/>
    <n v="27767262"/>
    <n v="78"/>
    <n v="1"/>
    <n v="0"/>
    <n v="5.8461538461538458"/>
    <n v="8.8888888888888892E-2"/>
    <n v="5.9350427350427344"/>
    <n v="4"/>
    <n v="4"/>
    <n v="6660438"/>
    <n v="34427700"/>
    <n v="148469882"/>
  </r>
  <r>
    <x v="12"/>
    <n v="3790"/>
    <x v="46"/>
    <x v="1037"/>
    <x v="1037"/>
    <x v="972"/>
    <n v="7097"/>
    <n v="241770000171"/>
    <s v="41770241770000171"/>
    <s v="INSTITUCION EDUCATIVA SAN CALIXTO"/>
    <n v="1"/>
    <n v="15.280497638520908"/>
    <n v="1.0701836064383015"/>
    <n v="0.14505476863062977"/>
    <n v="1.1450547686306298"/>
    <n v="472"/>
    <n v="0"/>
    <n v="0"/>
    <n v="44"/>
    <n v="0"/>
    <n v="276"/>
    <n v="0"/>
    <n v="152"/>
    <n v="0"/>
    <n v="0"/>
    <n v="0"/>
    <n v="0"/>
    <n v="0"/>
    <n v="287"/>
    <n v="0"/>
    <n v="0"/>
    <n v="39"/>
    <n v="0"/>
    <n v="24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60372.0619212156"/>
    <n v="48955415.085765772"/>
    <n v="0"/>
    <n v="0"/>
    <n v="54715787"/>
    <n v="0"/>
    <n v="0"/>
    <n v="0"/>
    <n v="0"/>
    <n v="1021156.8655223972"/>
    <n v="5673337.8230233239"/>
    <n v="0"/>
    <n v="0"/>
    <n v="6694495"/>
    <n v="61410282"/>
    <n v="130106.52966101695"/>
    <n v="1"/>
    <n v="0"/>
    <n v="0"/>
    <n v="1"/>
    <n v="24249724"/>
    <n v="27767262.104176633"/>
    <n v="27767262"/>
    <n v="44"/>
    <n v="1"/>
    <n v="0"/>
    <n v="3.3846153846153846"/>
    <n v="0"/>
    <n v="3.3846153846153846"/>
    <n v="3.3846153846153846"/>
    <n v="4"/>
    <n v="6660438"/>
    <n v="34427700"/>
    <n v="95837982"/>
  </r>
  <r>
    <x v="12"/>
    <n v="3790"/>
    <x v="46"/>
    <x v="1037"/>
    <x v="1037"/>
    <x v="972"/>
    <n v="7096"/>
    <n v="241770000201"/>
    <s v="41770241770000201"/>
    <s v="INSTITUCION EDUCATIVA GALLARDO"/>
    <n v="1"/>
    <n v="15.280497638520908"/>
    <n v="1.0701836064383015"/>
    <n v="0.14505476863062977"/>
    <n v="1.1450547686306298"/>
    <n v="850"/>
    <n v="0"/>
    <n v="0"/>
    <n v="68"/>
    <n v="0"/>
    <n v="424"/>
    <n v="0"/>
    <n v="269"/>
    <n v="0"/>
    <n v="89"/>
    <n v="0"/>
    <n v="0"/>
    <n v="0"/>
    <n v="660"/>
    <n v="0"/>
    <n v="0"/>
    <n v="29"/>
    <n v="0"/>
    <n v="273"/>
    <n v="0"/>
    <n v="269"/>
    <n v="0"/>
    <n v="89"/>
    <n v="0"/>
    <n v="0"/>
    <n v="0"/>
    <n v="92671"/>
    <n v="81839"/>
    <n v="122758"/>
    <n v="150439"/>
    <n v="114333"/>
    <n v="99892"/>
    <n v="152848"/>
    <n v="184139"/>
    <n v="0"/>
    <n v="0"/>
    <n v="0"/>
    <n v="0"/>
    <n v="8902393.186605515"/>
    <n v="79266594.986999258"/>
    <n v="15576720.483533252"/>
    <n v="0"/>
    <n v="103745709"/>
    <n v="0"/>
    <n v="0"/>
    <n v="0"/>
    <n v="0"/>
    <n v="759321.77179870568"/>
    <n v="12398988.306768715"/>
    <n v="3115344.0967066507"/>
    <n v="0"/>
    <n v="16273654"/>
    <n v="120019363"/>
    <n v="141199.2505882353"/>
    <n v="1"/>
    <n v="0"/>
    <n v="0"/>
    <n v="1"/>
    <n v="24249724"/>
    <n v="27767262.104176633"/>
    <n v="27767262"/>
    <n v="68"/>
    <n v="1"/>
    <n v="0"/>
    <n v="5.2307692307692308"/>
    <n v="0"/>
    <n v="5.2307692307692308"/>
    <n v="4"/>
    <n v="4"/>
    <n v="6660438"/>
    <n v="34427700"/>
    <n v="154447063"/>
  </r>
  <r>
    <x v="12"/>
    <n v="3790"/>
    <x v="46"/>
    <x v="1037"/>
    <x v="1037"/>
    <x v="972"/>
    <n v="7100"/>
    <n v="241770000251"/>
    <s v="41770241770000251"/>
    <s v="INSTITUCION EDUCATIVA BRASIL"/>
    <n v="1"/>
    <n v="15.280497638520908"/>
    <n v="1.0701836064383015"/>
    <n v="0.14505476863062977"/>
    <n v="1.1450547686306298"/>
    <n v="522"/>
    <n v="0"/>
    <n v="0"/>
    <n v="44"/>
    <n v="0"/>
    <n v="269"/>
    <n v="0"/>
    <n v="164"/>
    <n v="0"/>
    <n v="45"/>
    <n v="0"/>
    <n v="0"/>
    <n v="0"/>
    <n v="122"/>
    <n v="0"/>
    <n v="0"/>
    <n v="18"/>
    <n v="0"/>
    <n v="10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60372.0619212156"/>
    <n v="49527324.140506029"/>
    <n v="7875869.9074044526"/>
    <n v="0"/>
    <n v="63163566"/>
    <n v="0"/>
    <n v="0"/>
    <n v="0"/>
    <n v="0"/>
    <n v="471303.16870264494"/>
    <n v="2379141.6677194582"/>
    <n v="0"/>
    <n v="0"/>
    <n v="2850445"/>
    <n v="66014011"/>
    <n v="126463.62260536398"/>
    <n v="1"/>
    <n v="0"/>
    <n v="0"/>
    <n v="1"/>
    <n v="24249724"/>
    <n v="27767262.104176633"/>
    <n v="27767262"/>
    <n v="44"/>
    <n v="1"/>
    <n v="0"/>
    <n v="3.3846153846153846"/>
    <n v="0"/>
    <n v="3.3846153846153846"/>
    <n v="3.3846153846153846"/>
    <n v="4"/>
    <n v="6660438"/>
    <n v="34427700"/>
    <n v="100441711"/>
  </r>
  <r>
    <x v="12"/>
    <n v="3790"/>
    <x v="46"/>
    <x v="1037"/>
    <x v="1037"/>
    <x v="972"/>
    <n v="7098"/>
    <n v="241770000642"/>
    <s v="41770241770000642"/>
    <s v="INSTITUCION EDUCATIVA ALTO HORIZONTE"/>
    <n v="1"/>
    <n v="15.280497638520908"/>
    <n v="1.0701836064383015"/>
    <n v="0.14505476863062977"/>
    <n v="1.1450547686306298"/>
    <n v="358"/>
    <n v="0"/>
    <n v="0"/>
    <n v="24"/>
    <n v="0"/>
    <n v="229"/>
    <n v="0"/>
    <n v="87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42021.1246842993"/>
    <n v="36144652.259584077"/>
    <n v="3150347.9629617813"/>
    <n v="0"/>
    <n v="42437021"/>
    <n v="0"/>
    <n v="0"/>
    <n v="0"/>
    <n v="0"/>
    <n v="0"/>
    <n v="0"/>
    <n v="0"/>
    <n v="0"/>
    <n v="0"/>
    <n v="42437021"/>
    <n v="118539.16480446927"/>
    <n v="1"/>
    <n v="0"/>
    <n v="0"/>
    <n v="1"/>
    <n v="24249724"/>
    <n v="27767262.104176633"/>
    <n v="27767262"/>
    <n v="24"/>
    <n v="1"/>
    <n v="0"/>
    <n v="1.8461538461538463"/>
    <n v="0"/>
    <n v="1.8461538461538463"/>
    <n v="1.8461538461538463"/>
    <n v="2"/>
    <n v="6660438"/>
    <n v="34427700"/>
    <n v="76864721"/>
  </r>
  <r>
    <x v="12"/>
    <n v="3790"/>
    <x v="46"/>
    <x v="1037"/>
    <x v="1037"/>
    <x v="972"/>
    <n v="7099"/>
    <n v="241770000707"/>
    <s v="41770241770000707"/>
    <s v="INSTITUCION EDUCATIVA LA UNION"/>
    <n v="1"/>
    <n v="15.280497638520908"/>
    <n v="1.0701836064383015"/>
    <n v="0.14505476863062977"/>
    <n v="1.1450547686306298"/>
    <n v="848"/>
    <n v="0"/>
    <n v="0"/>
    <n v="65"/>
    <n v="0"/>
    <n v="440"/>
    <n v="0"/>
    <n v="268"/>
    <n v="0"/>
    <n v="75"/>
    <n v="0"/>
    <n v="0"/>
    <n v="0"/>
    <n v="487"/>
    <n v="0"/>
    <n v="0"/>
    <n v="18"/>
    <n v="0"/>
    <n v="126"/>
    <n v="0"/>
    <n v="268"/>
    <n v="0"/>
    <n v="75"/>
    <n v="0"/>
    <n v="0"/>
    <n v="0"/>
    <n v="92671"/>
    <n v="81839"/>
    <n v="122758"/>
    <n v="150439"/>
    <n v="114333"/>
    <n v="99892"/>
    <n v="152848"/>
    <n v="184139"/>
    <n v="0"/>
    <n v="0"/>
    <n v="0"/>
    <n v="0"/>
    <n v="8509640.546019977"/>
    <n v="80982322.151220024"/>
    <n v="13126449.845674088"/>
    <n v="0"/>
    <n v="102618413"/>
    <n v="0"/>
    <n v="0"/>
    <n v="0"/>
    <n v="0"/>
    <n v="471303.16870264494"/>
    <n v="9013286.7027064096"/>
    <n v="2625289.9691348178"/>
    <n v="0"/>
    <n v="12109880"/>
    <n v="114728293"/>
    <n v="135292.7983490566"/>
    <n v="1"/>
    <n v="0"/>
    <n v="0"/>
    <n v="1"/>
    <n v="24249724"/>
    <n v="27767262.104176633"/>
    <n v="27767262"/>
    <n v="65"/>
    <n v="1"/>
    <n v="0"/>
    <n v="5"/>
    <n v="0"/>
    <n v="5"/>
    <n v="4"/>
    <n v="4"/>
    <n v="6660438"/>
    <n v="34427700"/>
    <n v="149155993"/>
  </r>
  <r>
    <x v="12"/>
    <n v="3790"/>
    <x v="46"/>
    <x v="535"/>
    <x v="535"/>
    <x v="522"/>
    <n v="7699"/>
    <n v="241791000065"/>
    <s v="41791241791000065"/>
    <s v="INSTITUCION EDUCATIVA  EL VERGEL"/>
    <n v="1"/>
    <n v="13.601936925751179"/>
    <n v="0.95262407403871174"/>
    <n v="0.12726821039134398"/>
    <n v="1.1272682103913441"/>
    <n v="440"/>
    <n v="0"/>
    <n v="0"/>
    <n v="43"/>
    <n v="0"/>
    <n v="247"/>
    <n v="0"/>
    <n v="11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42010.1208429625"/>
    <n v="40875642.614285611"/>
    <n v="5858223.5083444696"/>
    <n v="0"/>
    <n v="52275876"/>
    <n v="0"/>
    <n v="0"/>
    <n v="0"/>
    <n v="0"/>
    <n v="0"/>
    <n v="0"/>
    <n v="0"/>
    <n v="0"/>
    <n v="0"/>
    <n v="52275876"/>
    <n v="118808.8090909091"/>
    <n v="1"/>
    <n v="0"/>
    <n v="0"/>
    <n v="1"/>
    <n v="24249724"/>
    <n v="27335942.975964025"/>
    <n v="27335943"/>
    <n v="43"/>
    <n v="1"/>
    <n v="0"/>
    <n v="3.3076923076923075"/>
    <n v="0"/>
    <n v="3.3076923076923075"/>
    <n v="3.3076923076923075"/>
    <n v="4"/>
    <n v="6660438"/>
    <n v="33996381"/>
    <n v="86272257"/>
  </r>
  <r>
    <x v="12"/>
    <n v="3790"/>
    <x v="46"/>
    <x v="535"/>
    <x v="535"/>
    <x v="522"/>
    <n v="7698"/>
    <n v="241791000081"/>
    <s v="41791241791000081"/>
    <s v="INSTITUCION EDUCATIVA  SAN JUAN BOSCO"/>
    <n v="1"/>
    <n v="13.601936925751179"/>
    <n v="0.95262407403871174"/>
    <n v="0.12726821039134398"/>
    <n v="1.1272682103913441"/>
    <n v="273"/>
    <n v="0"/>
    <n v="0"/>
    <n v="27"/>
    <n v="0"/>
    <n v="135"/>
    <n v="0"/>
    <n v="83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79866.8200641857"/>
    <n v="24547906.583785847"/>
    <n v="4824419.3598130923"/>
    <n v="0"/>
    <n v="32852193"/>
    <n v="0"/>
    <n v="0"/>
    <n v="0"/>
    <n v="0"/>
    <n v="0"/>
    <n v="0"/>
    <n v="0"/>
    <n v="0"/>
    <n v="0"/>
    <n v="32852193"/>
    <n v="120337.7032967033"/>
    <n v="1"/>
    <n v="0"/>
    <n v="0"/>
    <n v="1"/>
    <n v="24249724"/>
    <n v="27335942.975964025"/>
    <n v="27335943"/>
    <n v="27"/>
    <n v="1"/>
    <n v="0"/>
    <n v="2.0769230769230771"/>
    <n v="0"/>
    <n v="2.0769230769230771"/>
    <n v="2.0769230769230771"/>
    <n v="3"/>
    <n v="6660438"/>
    <n v="33996381"/>
    <n v="66848574"/>
  </r>
  <r>
    <x v="12"/>
    <n v="3790"/>
    <x v="46"/>
    <x v="531"/>
    <x v="531"/>
    <x v="518"/>
    <n v="7105"/>
    <n v="241791000111"/>
    <s v="41548241791000111"/>
    <s v="INSTITUCION EDUCATIVA RICABRISA"/>
    <n v="2"/>
    <n v="15.742104401898215"/>
    <n v="1.1025126576559854"/>
    <n v="0.14994609935104861"/>
    <n v="1.1499460993510486"/>
    <n v="15"/>
    <n v="0"/>
    <n v="0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476.78737710344"/>
    <n v="1608185.8205892493"/>
    <n v="0"/>
    <n v="0"/>
    <n v="1739663"/>
    <n v="0"/>
    <n v="0"/>
    <n v="0"/>
    <n v="0"/>
    <n v="0"/>
    <n v="0"/>
    <n v="0"/>
    <n v="0"/>
    <n v="0"/>
    <n v="1739663"/>
    <n v="115977.53333333334"/>
    <n v="1"/>
    <n v="0"/>
    <n v="0"/>
    <n v="1"/>
    <n v="24249724"/>
    <n v="13942937.762069754"/>
    <n v="13942938"/>
    <n v="1"/>
    <n v="1"/>
    <n v="0"/>
    <n v="7.6923076923076927E-2"/>
    <n v="0"/>
    <n v="7.6923076923076927E-2"/>
    <n v="7.6923076923076927E-2"/>
    <n v="1"/>
    <n v="3330219"/>
    <n v="17273157"/>
    <n v="19012820"/>
  </r>
  <r>
    <x v="12"/>
    <n v="3790"/>
    <x v="46"/>
    <x v="535"/>
    <x v="535"/>
    <x v="522"/>
    <n v="7105"/>
    <n v="241791000111"/>
    <s v="41791241791000111"/>
    <s v="INSTITUCION EDUCATIVA RICABRISA"/>
    <n v="2"/>
    <n v="13.601936925751179"/>
    <n v="0.95262407403871174"/>
    <n v="0.12726821039134398"/>
    <n v="1.1272682103913441"/>
    <n v="433"/>
    <n v="0"/>
    <n v="0"/>
    <n v="42"/>
    <n v="0"/>
    <n v="215"/>
    <n v="0"/>
    <n v="131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13126.164544289"/>
    <n v="38961356.3210546"/>
    <n v="7753531.1139853271"/>
    <n v="0"/>
    <n v="52128014"/>
    <n v="0"/>
    <n v="0"/>
    <n v="0"/>
    <n v="0"/>
    <n v="0"/>
    <n v="0"/>
    <n v="0"/>
    <n v="0"/>
    <n v="0"/>
    <n v="52128014"/>
    <n v="120388.02309468822"/>
    <n v="1"/>
    <n v="0"/>
    <n v="0"/>
    <n v="1"/>
    <n v="24249724"/>
    <n v="13667971.487982012"/>
    <n v="13667971"/>
    <n v="42"/>
    <n v="1"/>
    <n v="0"/>
    <n v="3.2307692307692308"/>
    <n v="0"/>
    <n v="3.2307692307692308"/>
    <n v="3.2307692307692308"/>
    <n v="4"/>
    <n v="3330219"/>
    <n v="16998190"/>
    <n v="69126204"/>
  </r>
  <r>
    <x v="12"/>
    <n v="3790"/>
    <x v="46"/>
    <x v="535"/>
    <x v="535"/>
    <x v="522"/>
    <n v="7106"/>
    <n v="241791000332"/>
    <s v="41791241791000332"/>
    <s v="INSTITUCION EDUCATIVA QUITURO"/>
    <n v="1"/>
    <n v="13.601936925751179"/>
    <n v="0.95262407403871174"/>
    <n v="0.12726821039134398"/>
    <n v="1.1272682103913441"/>
    <n v="526"/>
    <n v="0"/>
    <n v="0"/>
    <n v="38"/>
    <n v="0"/>
    <n v="244"/>
    <n v="0"/>
    <n v="171"/>
    <n v="0"/>
    <n v="73"/>
    <n v="0"/>
    <n v="0"/>
    <n v="0"/>
    <n v="259"/>
    <n v="0"/>
    <n v="0"/>
    <n v="34"/>
    <n v="0"/>
    <n v="22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97590.3393495949"/>
    <n v="46731106.570051037"/>
    <n v="12577950.47379842"/>
    <n v="0"/>
    <n v="64206647"/>
    <n v="0"/>
    <n v="0"/>
    <n v="0"/>
    <n v="0"/>
    <n v="876410.90283098014"/>
    <n v="5067228.4232585467"/>
    <n v="0"/>
    <n v="0"/>
    <n v="5943639"/>
    <n v="70150286"/>
    <n v="133365.56273764258"/>
    <n v="1"/>
    <n v="0"/>
    <n v="0"/>
    <n v="1"/>
    <n v="24249724"/>
    <n v="27335942.975964025"/>
    <n v="27335943"/>
    <n v="38"/>
    <n v="1"/>
    <n v="0"/>
    <n v="2.9230769230769229"/>
    <n v="0"/>
    <n v="2.9230769230769229"/>
    <n v="2.9230769230769229"/>
    <n v="3"/>
    <n v="6660438"/>
    <n v="33996381"/>
    <n v="104146667"/>
  </r>
  <r>
    <x v="12"/>
    <n v="3790"/>
    <x v="46"/>
    <x v="535"/>
    <x v="535"/>
    <x v="522"/>
    <n v="7107"/>
    <n v="241791000821"/>
    <s v="41791241791000821"/>
    <s v="INSTITUCION EDUCATIVA ANTONIO RICAURTE"/>
    <n v="1"/>
    <n v="13.601936925751179"/>
    <n v="0.95262407403871174"/>
    <n v="0.12726821039134398"/>
    <n v="1.1272682103913441"/>
    <n v="390"/>
    <n v="0"/>
    <n v="0"/>
    <n v="38"/>
    <n v="0"/>
    <n v="201"/>
    <n v="0"/>
    <n v="117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97590.3393495949"/>
    <n v="35808414.19102706"/>
    <n v="5858223.5083444696"/>
    <n v="0"/>
    <n v="46564228"/>
    <n v="0"/>
    <n v="0"/>
    <n v="0"/>
    <n v="0"/>
    <n v="0"/>
    <n v="0"/>
    <n v="0"/>
    <n v="0"/>
    <n v="0"/>
    <n v="46564228"/>
    <n v="119395.4564102564"/>
    <n v="1"/>
    <n v="0"/>
    <n v="0"/>
    <n v="1"/>
    <n v="24249724"/>
    <n v="27335942.975964025"/>
    <n v="27335943"/>
    <n v="38"/>
    <n v="1"/>
    <n v="0"/>
    <n v="2.9230769230769229"/>
    <n v="0"/>
    <n v="2.9230769230769229"/>
    <n v="2.9230769230769229"/>
    <n v="3"/>
    <n v="6660438"/>
    <n v="33996381"/>
    <n v="80560609"/>
  </r>
  <r>
    <x v="12"/>
    <n v="3790"/>
    <x v="46"/>
    <x v="536"/>
    <x v="536"/>
    <x v="523"/>
    <n v="7703"/>
    <n v="241797000474"/>
    <s v="41797241797000474"/>
    <s v="INSTITUCION EDUCATIVA PACARNI"/>
    <n v="1"/>
    <n v="10.730009214702569"/>
    <n v="0.75148599411832506"/>
    <n v="9.6836359399611355E-2"/>
    <n v="1.0968363593996113"/>
    <n v="527"/>
    <n v="0"/>
    <n v="0"/>
    <n v="38"/>
    <n v="0"/>
    <n v="251"/>
    <n v="0"/>
    <n v="190"/>
    <n v="0"/>
    <n v="0"/>
    <n v="0"/>
    <n v="48"/>
    <n v="0"/>
    <n v="48"/>
    <n v="0"/>
    <n v="0"/>
    <n v="0"/>
    <n v="0"/>
    <n v="0"/>
    <n v="0"/>
    <n v="0"/>
    <n v="0"/>
    <n v="0"/>
    <n v="0"/>
    <n v="48"/>
    <n v="0"/>
    <n v="92671"/>
    <n v="81839"/>
    <n v="122758"/>
    <n v="150439"/>
    <n v="114333"/>
    <n v="99892"/>
    <n v="152848"/>
    <n v="184139"/>
    <n v="0"/>
    <n v="0"/>
    <n v="0"/>
    <n v="0"/>
    <n v="4765374.4762109593"/>
    <n v="48318243.327397376"/>
    <n v="0"/>
    <n v="9694576.8184072822"/>
    <n v="62778195"/>
    <n v="0"/>
    <n v="0"/>
    <n v="0"/>
    <n v="0"/>
    <n v="0"/>
    <n v="0"/>
    <n v="0"/>
    <n v="1938915.3636814565"/>
    <n v="1938915"/>
    <n v="64717110"/>
    <n v="122802.86527514232"/>
    <n v="1"/>
    <n v="0"/>
    <n v="0"/>
    <n v="1"/>
    <n v="24249724"/>
    <n v="26597978.98860538"/>
    <n v="26597979"/>
    <n v="38"/>
    <n v="1"/>
    <n v="0"/>
    <n v="2.9230769230769229"/>
    <n v="0"/>
    <n v="2.9230769230769229"/>
    <n v="2.9230769230769229"/>
    <n v="3"/>
    <n v="6660438"/>
    <n v="33258417"/>
    <n v="97975527"/>
  </r>
  <r>
    <x v="12"/>
    <n v="3790"/>
    <x v="46"/>
    <x v="537"/>
    <x v="537"/>
    <x v="524"/>
    <n v="7708"/>
    <n v="241799000200"/>
    <s v="41799241799000200"/>
    <s v="INSTITUCION EDUCATIVA ANACLETO GARCIA"/>
    <n v="1"/>
    <n v="16.847772883015175"/>
    <n v="1.1799491594400622"/>
    <n v="0.16166211098120245"/>
    <n v="1.1616621109812024"/>
    <n v="330"/>
    <n v="0"/>
    <n v="0"/>
    <n v="23"/>
    <n v="0"/>
    <n v="179"/>
    <n v="0"/>
    <n v="98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54775.225100718"/>
    <n v="32143288.190467194"/>
    <n v="5326731.9101776453"/>
    <n v="0"/>
    <n v="40524795"/>
    <n v="0"/>
    <n v="0"/>
    <n v="0"/>
    <n v="0"/>
    <n v="0"/>
    <n v="0"/>
    <n v="0"/>
    <n v="0"/>
    <n v="0"/>
    <n v="40524795"/>
    <n v="122802.40909090909"/>
    <n v="1"/>
    <n v="0"/>
    <n v="1"/>
    <n v="1"/>
    <n v="24249724"/>
    <n v="28169985.572551526"/>
    <n v="28169986"/>
    <n v="23"/>
    <n v="1"/>
    <n v="0"/>
    <n v="1.7692307692307692"/>
    <n v="0"/>
    <n v="1.7692307692307692"/>
    <n v="1.7692307692307692"/>
    <n v="2"/>
    <n v="6660438"/>
    <n v="34830424"/>
    <n v="75355219"/>
  </r>
  <r>
    <x v="12"/>
    <n v="3790"/>
    <x v="46"/>
    <x v="538"/>
    <x v="538"/>
    <x v="525"/>
    <n v="7712"/>
    <n v="241801000034"/>
    <s v="41801241801000034"/>
    <s v="INSTITUCION EDUCATIVA LA MINA"/>
    <n v="1"/>
    <n v="11.07482993197279"/>
    <n v="0.7756358279465515"/>
    <n v="0.10049018837534078"/>
    <n v="1.1004901883753408"/>
    <n v="194"/>
    <n v="0"/>
    <n v="0"/>
    <n v="24"/>
    <n v="0"/>
    <n v="124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19736.2729804283"/>
    <n v="18688128.202522222"/>
    <n v="0"/>
    <n v="0"/>
    <n v="21707864"/>
    <n v="0"/>
    <n v="0"/>
    <n v="0"/>
    <n v="0"/>
    <n v="0"/>
    <n v="0"/>
    <n v="0"/>
    <n v="0"/>
    <n v="0"/>
    <n v="21707864"/>
    <n v="111896.206185567"/>
    <n v="1"/>
    <n v="0"/>
    <n v="0"/>
    <n v="1"/>
    <n v="24249724"/>
    <n v="26686583.332810026"/>
    <n v="26686583"/>
    <n v="24"/>
    <n v="1"/>
    <n v="0"/>
    <n v="1.8461538461538463"/>
    <n v="0"/>
    <n v="1.8461538461538463"/>
    <n v="1.8461538461538463"/>
    <n v="2"/>
    <n v="6660438"/>
    <n v="33347021"/>
    <n v="55054885"/>
  </r>
  <r>
    <x v="12"/>
    <n v="3790"/>
    <x v="46"/>
    <x v="538"/>
    <x v="538"/>
    <x v="525"/>
    <n v="7710"/>
    <n v="241801000042"/>
    <s v="41801241801000042"/>
    <s v="INSTITUCION EDUCATIVA LA PRIMAVERA"/>
    <n v="1"/>
    <n v="11.07482993197279"/>
    <n v="0.7756358279465515"/>
    <n v="0.10049018837534078"/>
    <n v="1.1004901883753408"/>
    <n v="167"/>
    <n v="0"/>
    <n v="0"/>
    <n v="10"/>
    <n v="0"/>
    <n v="106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8223.4470751784"/>
    <n v="17259036.045858759"/>
    <n v="0"/>
    <n v="0"/>
    <n v="18517259"/>
    <n v="0"/>
    <n v="0"/>
    <n v="0"/>
    <n v="0"/>
    <n v="0"/>
    <n v="0"/>
    <n v="0"/>
    <n v="0"/>
    <n v="0"/>
    <n v="18517259"/>
    <n v="110881.79041916168"/>
    <n v="1"/>
    <n v="0"/>
    <n v="0"/>
    <n v="1"/>
    <n v="24249724"/>
    <n v="26686583.332810026"/>
    <n v="26686583"/>
    <n v="10"/>
    <n v="1"/>
    <n v="0"/>
    <n v="0.76923076923076927"/>
    <n v="0"/>
    <n v="0.76923076923076927"/>
    <n v="0.76923076923076927"/>
    <n v="1"/>
    <n v="6660438"/>
    <n v="33347021"/>
    <n v="51864280"/>
  </r>
  <r>
    <x v="12"/>
    <n v="3790"/>
    <x v="46"/>
    <x v="539"/>
    <x v="539"/>
    <x v="526"/>
    <n v="7715"/>
    <n v="241807000079"/>
    <s v="41807241807000079"/>
    <s v="INSTITUCION EDUCATIVA CASCAJAL"/>
    <n v="1"/>
    <n v="11.118024313199962"/>
    <n v="0.77866098588139743"/>
    <n v="0.10094788964968987"/>
    <n v="1.1009478896496898"/>
    <n v="491"/>
    <n v="0"/>
    <n v="0"/>
    <n v="33"/>
    <n v="0"/>
    <n v="262"/>
    <n v="0"/>
    <n v="153"/>
    <n v="0"/>
    <n v="43"/>
    <n v="0"/>
    <n v="0"/>
    <n v="0"/>
    <n v="349"/>
    <n v="0"/>
    <n v="0"/>
    <n v="15"/>
    <n v="0"/>
    <n v="138"/>
    <n v="0"/>
    <n v="153"/>
    <n v="0"/>
    <n v="43"/>
    <n v="0"/>
    <n v="0"/>
    <n v="0"/>
    <n v="92671"/>
    <n v="81839"/>
    <n v="122758"/>
    <n v="150439"/>
    <n v="114333"/>
    <n v="99892"/>
    <n v="152848"/>
    <n v="184139"/>
    <n v="0"/>
    <n v="0"/>
    <n v="0"/>
    <n v="0"/>
    <n v="4153864.2772214934"/>
    <n v="45639992.936048031"/>
    <n v="7235940.3705985593"/>
    <n v="0"/>
    <n v="57029798"/>
    <n v="0"/>
    <n v="0"/>
    <n v="0"/>
    <n v="0"/>
    <n v="377624.02520195395"/>
    <n v="6400596.5997060128"/>
    <n v="1447188.0741197118"/>
    <n v="0"/>
    <n v="8225409"/>
    <n v="65255207"/>
    <n v="132902.66191446027"/>
    <n v="1"/>
    <n v="0"/>
    <n v="0"/>
    <n v="1"/>
    <n v="24249724"/>
    <n v="26697682.462387435"/>
    <n v="26697682"/>
    <n v="33"/>
    <n v="1"/>
    <n v="0"/>
    <n v="2.5384615384615383"/>
    <n v="0"/>
    <n v="2.5384615384615383"/>
    <n v="2.5384615384615383"/>
    <n v="3"/>
    <n v="6660438"/>
    <n v="33358120"/>
    <n v="98613327"/>
  </r>
  <r>
    <x v="12"/>
    <n v="3790"/>
    <x v="46"/>
    <x v="539"/>
    <x v="539"/>
    <x v="526"/>
    <n v="7717"/>
    <n v="241807000150"/>
    <s v="41807241807000150"/>
    <s v="INSTITUCION EDUCATIVA PANTANOS"/>
    <n v="1"/>
    <n v="11.118024313199962"/>
    <n v="0.77866098588139743"/>
    <n v="0.10094788964968987"/>
    <n v="1.1009478896496898"/>
    <n v="540"/>
    <n v="0"/>
    <n v="0"/>
    <n v="39"/>
    <n v="0"/>
    <n v="256"/>
    <n v="0"/>
    <n v="184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09112.3276254013"/>
    <n v="48389390.1008702"/>
    <n v="10264938.665267723"/>
    <n v="0"/>
    <n v="63563441"/>
    <n v="0"/>
    <n v="0"/>
    <n v="0"/>
    <n v="0"/>
    <n v="0"/>
    <n v="0"/>
    <n v="0"/>
    <n v="0"/>
    <n v="0"/>
    <n v="63563441"/>
    <n v="117710.07592592592"/>
    <n v="1"/>
    <n v="0"/>
    <n v="0"/>
    <n v="1"/>
    <n v="24249724"/>
    <n v="26697682.462387435"/>
    <n v="26697682"/>
    <n v="39"/>
    <n v="1"/>
    <n v="0"/>
    <n v="3"/>
    <n v="0"/>
    <n v="3"/>
    <n v="3"/>
    <n v="3"/>
    <n v="6660438"/>
    <n v="33358120"/>
    <n v="96921561"/>
  </r>
  <r>
    <x v="12"/>
    <n v="3790"/>
    <x v="46"/>
    <x v="539"/>
    <x v="539"/>
    <x v="526"/>
    <n v="7718"/>
    <n v="241807000176"/>
    <s v="41807241807000176"/>
    <s v="INSTITUCION EDUCATIVA COSANZA"/>
    <n v="1"/>
    <n v="11.118024313199962"/>
    <n v="0.77866098588139743"/>
    <n v="0.10094788964968987"/>
    <n v="1.1009478896496898"/>
    <n v="227"/>
    <n v="0"/>
    <n v="0"/>
    <n v="11"/>
    <n v="0"/>
    <n v="106"/>
    <n v="0"/>
    <n v="88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4621.4257404979"/>
    <n v="21335321.999020044"/>
    <n v="3702109.0268178675"/>
    <n v="0"/>
    <n v="26422052"/>
    <n v="0"/>
    <n v="0"/>
    <n v="0"/>
    <n v="0"/>
    <n v="0"/>
    <n v="0"/>
    <n v="0"/>
    <n v="0"/>
    <n v="0"/>
    <n v="26422052"/>
    <n v="116396.70484581498"/>
    <n v="1"/>
    <n v="0"/>
    <n v="0"/>
    <n v="1"/>
    <n v="24249724"/>
    <n v="26697682.462387435"/>
    <n v="26697682"/>
    <n v="11"/>
    <n v="1"/>
    <n v="0"/>
    <n v="0.84615384615384615"/>
    <n v="0"/>
    <n v="0.84615384615384615"/>
    <n v="0.84615384615384615"/>
    <n v="1"/>
    <n v="6660438"/>
    <n v="33358120"/>
    <n v="59780172"/>
  </r>
  <r>
    <x v="12"/>
    <n v="3790"/>
    <x v="46"/>
    <x v="539"/>
    <x v="539"/>
    <x v="526"/>
    <n v="7714"/>
    <n v="241807000427"/>
    <s v="41807241807000427"/>
    <s v="INSTITUCION EDUCATIVA EL TEJAR"/>
    <n v="1"/>
    <n v="11.118024313199962"/>
    <n v="0.77866098588139743"/>
    <n v="0.10094788964968987"/>
    <n v="1.1009478896496898"/>
    <n v="523"/>
    <n v="0"/>
    <n v="0"/>
    <n v="35"/>
    <n v="0"/>
    <n v="218"/>
    <n v="0"/>
    <n v="196"/>
    <n v="0"/>
    <n v="0"/>
    <n v="0"/>
    <n v="74"/>
    <n v="0"/>
    <n v="393"/>
    <n v="0"/>
    <n v="0"/>
    <n v="15"/>
    <n v="0"/>
    <n v="108"/>
    <n v="0"/>
    <n v="196"/>
    <n v="0"/>
    <n v="0"/>
    <n v="0"/>
    <n v="74"/>
    <n v="0"/>
    <n v="92671"/>
    <n v="81839"/>
    <n v="122758"/>
    <n v="150439"/>
    <n v="114333"/>
    <n v="99892"/>
    <n v="152848"/>
    <n v="184139"/>
    <n v="0"/>
    <n v="0"/>
    <n v="0"/>
    <n v="0"/>
    <n v="4405613.6273561297"/>
    <n v="45530017.049455144"/>
    <n v="0"/>
    <n v="15001830.815463113"/>
    <n v="64937461"/>
    <n v="0"/>
    <n v="0"/>
    <n v="0"/>
    <n v="0"/>
    <n v="377624.02520195395"/>
    <n v="6686533.9048475185"/>
    <n v="0"/>
    <n v="3000366.163092623"/>
    <n v="10064524"/>
    <n v="75001985"/>
    <n v="143407.23709369026"/>
    <n v="1"/>
    <n v="0"/>
    <n v="0"/>
    <n v="1"/>
    <n v="24249724"/>
    <n v="26697682.462387435"/>
    <n v="26697682"/>
    <n v="35"/>
    <n v="1"/>
    <n v="0"/>
    <n v="2.6923076923076925"/>
    <n v="0"/>
    <n v="2.6923076923076925"/>
    <n v="2.6923076923076925"/>
    <n v="3"/>
    <n v="6660438"/>
    <n v="33358120"/>
    <n v="108360105"/>
  </r>
  <r>
    <x v="12"/>
    <n v="3790"/>
    <x v="46"/>
    <x v="539"/>
    <x v="539"/>
    <x v="526"/>
    <n v="7716"/>
    <n v="241807000583"/>
    <s v="41807241807000583"/>
    <s v="INSTITUCION EDUCATIVA NARANJAL"/>
    <n v="1"/>
    <n v="11.118024313199962"/>
    <n v="0.77866098588139743"/>
    <n v="0.10094788964968987"/>
    <n v="1.1009478896496898"/>
    <n v="374"/>
    <n v="0"/>
    <n v="0"/>
    <n v="36"/>
    <n v="0"/>
    <n v="214"/>
    <n v="0"/>
    <n v="99"/>
    <n v="0"/>
    <n v="25"/>
    <n v="0"/>
    <n v="0"/>
    <n v="0"/>
    <n v="150"/>
    <n v="0"/>
    <n v="0"/>
    <n v="19"/>
    <n v="0"/>
    <n v="13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31488.3024234474"/>
    <n v="34422452.503573574"/>
    <n v="4206942.0759293949"/>
    <n v="0"/>
    <n v="43160883"/>
    <n v="0"/>
    <n v="0"/>
    <n v="0"/>
    <n v="0"/>
    <n v="478323.76525580836"/>
    <n v="2881368.228733635"/>
    <n v="0"/>
    <n v="0"/>
    <n v="3359692"/>
    <n v="46520575"/>
    <n v="124386.564171123"/>
    <n v="1"/>
    <n v="0"/>
    <n v="0"/>
    <n v="1"/>
    <n v="24249724"/>
    <n v="26697682.462387435"/>
    <n v="26697682"/>
    <n v="36"/>
    <n v="1"/>
    <n v="0"/>
    <n v="2.7692307692307692"/>
    <n v="0"/>
    <n v="2.7692307692307692"/>
    <n v="2.7692307692307692"/>
    <n v="3"/>
    <n v="6660438"/>
    <n v="33358120"/>
    <n v="79878695"/>
  </r>
  <r>
    <x v="12"/>
    <n v="3790"/>
    <x v="46"/>
    <x v="540"/>
    <x v="540"/>
    <x v="527"/>
    <n v="7724"/>
    <n v="241872000141"/>
    <s v="41872241872000141"/>
    <s v="INSTITUCION EDUCATIVA LA VICTORIA"/>
    <n v="1"/>
    <n v="14.518219789716261"/>
    <n v="1.016796781176454"/>
    <n v="0.13697743234536111"/>
    <n v="1.1369774323453612"/>
    <n v="358"/>
    <n v="0"/>
    <n v="0"/>
    <n v="20"/>
    <n v="0"/>
    <n v="172"/>
    <n v="0"/>
    <n v="129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99880.8154468439"/>
    <n v="34186059.851224691"/>
    <n v="6430034.883427579"/>
    <n v="0"/>
    <n v="43215976"/>
    <n v="0"/>
    <n v="0"/>
    <n v="0"/>
    <n v="0"/>
    <n v="0"/>
    <n v="0"/>
    <n v="0"/>
    <n v="0"/>
    <n v="0"/>
    <n v="43215976"/>
    <n v="120715.01675977654"/>
    <n v="1"/>
    <n v="0"/>
    <n v="0"/>
    <n v="1"/>
    <n v="24249724"/>
    <n v="27571388.928603683"/>
    <n v="27571389"/>
    <n v="20"/>
    <n v="1"/>
    <n v="0"/>
    <n v="1.5384615384615385"/>
    <n v="0"/>
    <n v="1.5384615384615385"/>
    <n v="1.5384615384615385"/>
    <n v="2"/>
    <n v="6660438"/>
    <n v="34231827"/>
    <n v="77447803"/>
  </r>
  <r>
    <x v="12"/>
    <n v="3790"/>
    <x v="46"/>
    <x v="540"/>
    <x v="540"/>
    <x v="527"/>
    <n v="7725"/>
    <n v="241872000191"/>
    <s v="41872241872000191"/>
    <s v="CENTRO EDUCATIVO POLONIA"/>
    <n v="1"/>
    <n v="14.518219789716261"/>
    <n v="1.016796781176454"/>
    <n v="0.13697743234536111"/>
    <n v="1.1369774323453612"/>
    <n v="90"/>
    <n v="0"/>
    <n v="0"/>
    <n v="8"/>
    <n v="0"/>
    <n v="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9952.3261787375"/>
    <n v="9313145.873091111"/>
    <n v="0"/>
    <n v="0"/>
    <n v="10353098"/>
    <n v="0"/>
    <n v="0"/>
    <n v="0"/>
    <n v="0"/>
    <n v="0"/>
    <n v="0"/>
    <n v="0"/>
    <n v="0"/>
    <n v="0"/>
    <n v="10353098"/>
    <n v="115034.42222222222"/>
    <n v="1"/>
    <n v="0"/>
    <n v="0"/>
    <n v="1"/>
    <n v="24249724"/>
    <n v="27571388.928603683"/>
    <n v="27571389"/>
    <n v="8"/>
    <n v="1"/>
    <n v="0"/>
    <n v="0.61538461538461542"/>
    <n v="0"/>
    <n v="0.61538461538461542"/>
    <n v="0.61538461538461542"/>
    <n v="1"/>
    <n v="6660438"/>
    <n v="34231827"/>
    <n v="44584925"/>
  </r>
  <r>
    <x v="12"/>
    <n v="3790"/>
    <x v="46"/>
    <x v="540"/>
    <x v="540"/>
    <x v="527"/>
    <n v="7723"/>
    <n v="241872000469"/>
    <s v="41872241872000469"/>
    <s v="INSTITUCION EDUCATIVA SAN ALFONSO"/>
    <n v="1"/>
    <n v="14.518219789716261"/>
    <n v="1.016796781176454"/>
    <n v="0.13697743234536111"/>
    <n v="1.1369774323453612"/>
    <n v="115"/>
    <n v="3"/>
    <n v="0"/>
    <n v="12"/>
    <n v="0"/>
    <n v="46"/>
    <n v="0"/>
    <n v="43"/>
    <n v="0"/>
    <n v="0"/>
    <n v="0"/>
    <n v="11"/>
    <n v="0"/>
    <n v="11"/>
    <n v="0"/>
    <n v="0"/>
    <n v="0"/>
    <n v="0"/>
    <n v="0"/>
    <n v="0"/>
    <n v="0"/>
    <n v="0"/>
    <n v="0"/>
    <n v="0"/>
    <n v="11"/>
    <n v="0"/>
    <n v="92671"/>
    <n v="81839"/>
    <n v="122758"/>
    <n v="150439"/>
    <n v="114333"/>
    <n v="99892"/>
    <n v="152848"/>
    <n v="184139"/>
    <n v="0"/>
    <n v="0"/>
    <n v="0"/>
    <n v="0"/>
    <n v="1949910.6115851328"/>
    <n v="10108170.520794012"/>
    <n v="0"/>
    <n v="2302980.7615610673"/>
    <n v="14361062"/>
    <n v="0"/>
    <n v="0"/>
    <n v="0"/>
    <n v="0"/>
    <n v="0"/>
    <n v="0"/>
    <n v="0"/>
    <n v="460596.1523122135"/>
    <n v="460596"/>
    <n v="14821658"/>
    <n v="128883.98260869565"/>
    <n v="1"/>
    <n v="0"/>
    <n v="0"/>
    <n v="1"/>
    <n v="24249724"/>
    <n v="27571388.928603683"/>
    <n v="27571389"/>
    <n v="15"/>
    <n v="1"/>
    <n v="0"/>
    <n v="1.1538461538461537"/>
    <n v="0"/>
    <n v="1.1538461538461537"/>
    <n v="1.1538461538461537"/>
    <n v="2"/>
    <n v="6660438"/>
    <n v="34231827"/>
    <n v="49053485"/>
  </r>
  <r>
    <x v="13"/>
    <n v="3792"/>
    <x v="49"/>
    <x v="1038"/>
    <x v="1038"/>
    <x v="973"/>
    <n v="15009"/>
    <n v="244001000418"/>
    <s v="44090244001000418"/>
    <s v="INSTITUCION EDUCATIVA NUESTRA SEÑORA DEL PILAR"/>
    <n v="1"/>
    <n v="55.422905137784767"/>
    <n v="3.881593774153"/>
    <n v="0.57041636765951675"/>
    <n v="1.5704163676595169"/>
    <n v="1158"/>
    <n v="0"/>
    <n v="0"/>
    <n v="5"/>
    <n v="59"/>
    <n v="91"/>
    <n v="508"/>
    <n v="0"/>
    <n v="401"/>
    <n v="0"/>
    <n v="94"/>
    <n v="0"/>
    <n v="0"/>
    <n v="714"/>
    <n v="0"/>
    <n v="0"/>
    <n v="5"/>
    <n v="59"/>
    <n v="91"/>
    <n v="465"/>
    <n v="0"/>
    <n v="0"/>
    <n v="0"/>
    <n v="94"/>
    <n v="0"/>
    <n v="0"/>
    <n v="92671"/>
    <n v="81839"/>
    <n v="122758"/>
    <n v="150439"/>
    <n v="114333"/>
    <n v="99892"/>
    <n v="152848"/>
    <n v="184139"/>
    <n v="8586391.2572351303"/>
    <n v="116825866.34761447"/>
    <n v="18121430.211347815"/>
    <n v="0"/>
    <n v="897752.07281807775"/>
    <n v="14275354.893640246"/>
    <n v="0"/>
    <n v="0"/>
    <n v="158706795"/>
    <n v="1717278.2514470262"/>
    <n v="11952481.375498509"/>
    <n v="3624286.0422695628"/>
    <n v="0"/>
    <n v="179550.41456361554"/>
    <n v="2855070.9787280494"/>
    <n v="0"/>
    <n v="0"/>
    <n v="20328667"/>
    <n v="179035462"/>
    <n v="154607.48013816925"/>
    <n v="1"/>
    <n v="1"/>
    <n v="1"/>
    <n v="1"/>
    <n v="24249724"/>
    <n v="38082163.480825812"/>
    <n v="38082163"/>
    <n v="64"/>
    <n v="1"/>
    <n v="0"/>
    <n v="0.38461538461538464"/>
    <n v="2.6222222222222222"/>
    <n v="3.0068376068376068"/>
    <n v="3.0068376068376068"/>
    <n v="4"/>
    <n v="6660438"/>
    <n v="44742601"/>
    <n v="223778063"/>
  </r>
  <r>
    <x v="13"/>
    <n v="4449"/>
    <x v="48"/>
    <x v="542"/>
    <x v="542"/>
    <x v="529"/>
    <n v="3509"/>
    <n v="244001000582"/>
    <s v="44001244001000582"/>
    <s v="INSTITUCION ETNOEDUCATIVO #2"/>
    <n v="1"/>
    <n v="36.272125770514052"/>
    <n v="2.5403514524563482"/>
    <n v="0.36748867493303861"/>
    <n v="1.3674886749330386"/>
    <n v="1148"/>
    <n v="113"/>
    <n v="0"/>
    <n v="100"/>
    <n v="0"/>
    <n v="748"/>
    <n v="0"/>
    <n v="164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302354.608948369"/>
    <n v="124580274.98936692"/>
    <n v="4807411.9066817965"/>
    <n v="0"/>
    <n v="162690042"/>
    <n v="0"/>
    <n v="0"/>
    <n v="0"/>
    <n v="0"/>
    <n v="0"/>
    <n v="0"/>
    <n v="0"/>
    <n v="0"/>
    <n v="0"/>
    <n v="162690042"/>
    <n v="141716.06445993032"/>
    <n v="1"/>
    <n v="0"/>
    <n v="1"/>
    <n v="1"/>
    <n v="24249724"/>
    <n v="33161222.940251905"/>
    <n v="33161223"/>
    <n v="213"/>
    <n v="1"/>
    <n v="0"/>
    <n v="16.384615384615383"/>
    <n v="0"/>
    <n v="16.384615384615383"/>
    <n v="4"/>
    <n v="4"/>
    <n v="6660438"/>
    <n v="39821661"/>
    <n v="202511703"/>
  </r>
  <r>
    <x v="13"/>
    <n v="4449"/>
    <x v="48"/>
    <x v="542"/>
    <x v="542"/>
    <x v="529"/>
    <n v="3524"/>
    <n v="244001000671"/>
    <s v="44001244001000671"/>
    <s v="INSTITUCION EDUCATIVA LUIS ANTONIO ROBLES"/>
    <n v="1"/>
    <n v="36.272125770514052"/>
    <n v="2.5403514524563482"/>
    <n v="0.36748867493303861"/>
    <n v="1.3674886749330386"/>
    <n v="1294"/>
    <n v="11"/>
    <n v="0"/>
    <n v="53"/>
    <n v="0"/>
    <n v="385"/>
    <n v="0"/>
    <n v="603"/>
    <n v="0"/>
    <n v="2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06341.290951623"/>
    <n v="134961964.57181415"/>
    <n v="50582333.974651948"/>
    <n v="0"/>
    <n v="195550640"/>
    <n v="0"/>
    <n v="0"/>
    <n v="0"/>
    <n v="0"/>
    <n v="0"/>
    <n v="0"/>
    <n v="0"/>
    <n v="0"/>
    <n v="0"/>
    <n v="195550640"/>
    <n v="151121.05100463677"/>
    <n v="1"/>
    <n v="0"/>
    <n v="1"/>
    <n v="1"/>
    <n v="24249724"/>
    <n v="33161222.940251905"/>
    <n v="33161223"/>
    <n v="64"/>
    <n v="0"/>
    <n v="1"/>
    <n v="4.9230769230769234"/>
    <n v="0"/>
    <n v="4.9230769230769234"/>
    <n v="4"/>
    <n v="4"/>
    <n v="26641753"/>
    <n v="59802976"/>
    <n v="255353616"/>
  </r>
  <r>
    <x v="13"/>
    <n v="3792"/>
    <x v="49"/>
    <x v="1038"/>
    <x v="1038"/>
    <x v="973"/>
    <n v="15010"/>
    <n v="244001000787"/>
    <s v="44090244001000787"/>
    <s v="INSTITUCION EDUCATIVA TECNICA RURAL AGROPECUARIA DE MINGUEO"/>
    <n v="1"/>
    <n v="55.422905137784767"/>
    <n v="3.881593774153"/>
    <n v="0.57041636765951675"/>
    <n v="1.5704163676595169"/>
    <n v="2532"/>
    <n v="0"/>
    <n v="0"/>
    <n v="168"/>
    <n v="0"/>
    <n v="1229"/>
    <n v="0"/>
    <n v="909"/>
    <n v="0"/>
    <n v="0"/>
    <n v="0"/>
    <n v="226"/>
    <n v="0"/>
    <n v="392"/>
    <n v="0"/>
    <n v="0"/>
    <n v="166"/>
    <n v="0"/>
    <n v="0"/>
    <n v="0"/>
    <n v="0"/>
    <n v="0"/>
    <n v="0"/>
    <n v="0"/>
    <n v="226"/>
    <n v="0"/>
    <n v="92671"/>
    <n v="81839"/>
    <n v="122758"/>
    <n v="150439"/>
    <n v="114333"/>
    <n v="99892"/>
    <n v="152848"/>
    <n v="184139"/>
    <n v="0"/>
    <n v="0"/>
    <n v="0"/>
    <n v="0"/>
    <n v="30164469.646687411"/>
    <n v="335392403.98464668"/>
    <n v="0"/>
    <n v="65353527.292527005"/>
    <n v="430910401"/>
    <n v="0"/>
    <n v="0"/>
    <n v="0"/>
    <n v="0"/>
    <n v="5961073.7635120358"/>
    <n v="0"/>
    <n v="0"/>
    <n v="13070705.458505401"/>
    <n v="19031779"/>
    <n v="449942180"/>
    <n v="177702.28278041075"/>
    <n v="1"/>
    <n v="1"/>
    <n v="1"/>
    <n v="1"/>
    <n v="24249724"/>
    <n v="38082163.480825812"/>
    <n v="38082163"/>
    <n v="168"/>
    <n v="1"/>
    <n v="0"/>
    <n v="12.923076923076923"/>
    <n v="0"/>
    <n v="12.923076923076923"/>
    <n v="4"/>
    <n v="4"/>
    <n v="6660438"/>
    <n v="44742601"/>
    <n v="494684781"/>
  </r>
  <r>
    <x v="13"/>
    <n v="4449"/>
    <x v="48"/>
    <x v="542"/>
    <x v="542"/>
    <x v="529"/>
    <n v="3513"/>
    <n v="244001000833"/>
    <s v="44001244001000833"/>
    <s v="INSTITUCION ETNOEDUCATIVA JOSE CHOLES"/>
    <n v="1"/>
    <n v="36.272125770514052"/>
    <n v="2.5403514524563482"/>
    <n v="0.36748867493303861"/>
    <n v="1.3674886749330386"/>
    <n v="396"/>
    <n v="29"/>
    <n v="0"/>
    <n v="38"/>
    <n v="0"/>
    <n v="209"/>
    <n v="0"/>
    <n v="103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475388.538964979"/>
    <n v="42619567.759520262"/>
    <n v="3553304.4527648063"/>
    <n v="0"/>
    <n v="56648261"/>
    <n v="0"/>
    <n v="0"/>
    <n v="0"/>
    <n v="0"/>
    <n v="0"/>
    <n v="0"/>
    <n v="0"/>
    <n v="0"/>
    <n v="0"/>
    <n v="56648261"/>
    <n v="143051.16414141413"/>
    <n v="1"/>
    <n v="0"/>
    <n v="1"/>
    <n v="1"/>
    <n v="24249724"/>
    <n v="33161222.940251905"/>
    <n v="33161223"/>
    <n v="67"/>
    <n v="1"/>
    <n v="0"/>
    <n v="5.1538461538461542"/>
    <n v="0"/>
    <n v="5.1538461538461542"/>
    <n v="4"/>
    <n v="4"/>
    <n v="6660438"/>
    <n v="39821661"/>
    <n v="96469922"/>
  </r>
  <r>
    <x v="13"/>
    <n v="3792"/>
    <x v="49"/>
    <x v="1038"/>
    <x v="1038"/>
    <x v="973"/>
    <n v="99407"/>
    <n v="244001000868"/>
    <s v="44090244001000868"/>
    <s v="INSTITUCION  ETNOEDUCATIVO INTERNADO  RURAL KOGUI"/>
    <n v="1"/>
    <n v="55.422905137784767"/>
    <n v="3.881593774153"/>
    <n v="0.57041636765951675"/>
    <n v="1.5704163676595169"/>
    <n v="266"/>
    <n v="0"/>
    <n v="0"/>
    <n v="51"/>
    <n v="0"/>
    <n v="163"/>
    <n v="0"/>
    <n v="52"/>
    <n v="0"/>
    <n v="0"/>
    <n v="0"/>
    <n v="0"/>
    <n v="0"/>
    <n v="266"/>
    <n v="0"/>
    <n v="0"/>
    <n v="51"/>
    <n v="0"/>
    <n v="163"/>
    <n v="0"/>
    <n v="5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57071.1427443922"/>
    <n v="33727486.836622559"/>
    <n v="0"/>
    <n v="0"/>
    <n v="42884558"/>
    <n v="0"/>
    <n v="0"/>
    <n v="0"/>
    <n v="0"/>
    <n v="1831414.2285488786"/>
    <n v="6745497.3673245115"/>
    <n v="0"/>
    <n v="0"/>
    <n v="8576912"/>
    <n v="51461470"/>
    <n v="193464.17293233084"/>
    <n v="1"/>
    <n v="1"/>
    <n v="1"/>
    <n v="1"/>
    <n v="24249724"/>
    <n v="38082163.480825812"/>
    <n v="38082163"/>
    <n v="51"/>
    <n v="0"/>
    <n v="1"/>
    <n v="3.9230769230769229"/>
    <n v="0"/>
    <n v="3.9230769230769229"/>
    <n v="3.9230769230769229"/>
    <n v="4"/>
    <n v="26641753"/>
    <n v="64723916"/>
    <n v="116185386"/>
  </r>
  <r>
    <x v="13"/>
    <n v="3792"/>
    <x v="49"/>
    <x v="1038"/>
    <x v="1038"/>
    <x v="973"/>
    <n v="15014"/>
    <n v="244001000914"/>
    <s v="44090244001000914"/>
    <s v="CENTRO EDUCATIVO  DE RIO ANCHO"/>
    <n v="1"/>
    <n v="55.422905137784767"/>
    <n v="3.881593774153"/>
    <n v="0.57041636765951675"/>
    <n v="1.5704163676595169"/>
    <n v="212"/>
    <n v="0"/>
    <n v="0"/>
    <n v="17"/>
    <n v="0"/>
    <n v="167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52357.0475814641"/>
    <n v="30590046.200657669"/>
    <n v="0"/>
    <n v="0"/>
    <n v="33642403"/>
    <n v="0"/>
    <n v="0"/>
    <n v="0"/>
    <n v="0"/>
    <n v="0"/>
    <n v="0"/>
    <n v="0"/>
    <n v="0"/>
    <n v="0"/>
    <n v="33642403"/>
    <n v="158690.58018867925"/>
    <n v="1"/>
    <n v="1"/>
    <n v="1"/>
    <n v="1"/>
    <n v="24249724"/>
    <n v="38082163.480825812"/>
    <n v="38082163"/>
    <n v="17"/>
    <n v="1"/>
    <n v="0"/>
    <n v="1.3076923076923077"/>
    <n v="0"/>
    <n v="1.3076923076923077"/>
    <n v="1.3076923076923077"/>
    <n v="2"/>
    <n v="6660438"/>
    <n v="44742601"/>
    <n v="78385004"/>
  </r>
  <r>
    <x v="13"/>
    <n v="4449"/>
    <x v="48"/>
    <x v="542"/>
    <x v="542"/>
    <x v="529"/>
    <n v="3492"/>
    <n v="244001001635"/>
    <s v="44001244001001635"/>
    <s v="INSTITUCION EDUCATIVA TECNICA AGROPECUARIA DE TOMARRAZON"/>
    <n v="1"/>
    <n v="36.272125770514052"/>
    <n v="2.5403514524563482"/>
    <n v="0.36748867493303861"/>
    <n v="1.3674886749330386"/>
    <n v="1099"/>
    <n v="68"/>
    <n v="0"/>
    <n v="83"/>
    <n v="0"/>
    <n v="530"/>
    <n v="0"/>
    <n v="309"/>
    <n v="0"/>
    <n v="0"/>
    <n v="0"/>
    <n v="109"/>
    <n v="0"/>
    <n v="109"/>
    <n v="0"/>
    <n v="0"/>
    <n v="0"/>
    <n v="0"/>
    <n v="0"/>
    <n v="0"/>
    <n v="0"/>
    <n v="0"/>
    <n v="0"/>
    <n v="0"/>
    <n v="109"/>
    <n v="0"/>
    <n v="92671"/>
    <n v="81839"/>
    <n v="122758"/>
    <n v="150439"/>
    <n v="114333"/>
    <n v="99892"/>
    <n v="152848"/>
    <n v="184139"/>
    <n v="0"/>
    <n v="0"/>
    <n v="0"/>
    <n v="0"/>
    <n v="23608711.483338986"/>
    <n v="114608388.94306891"/>
    <n v="0"/>
    <n v="27447071.685370933"/>
    <n v="165664172"/>
    <n v="0"/>
    <n v="0"/>
    <n v="0"/>
    <n v="0"/>
    <n v="0"/>
    <n v="0"/>
    <n v="0"/>
    <n v="5489414.3370741867"/>
    <n v="5489414"/>
    <n v="171153586"/>
    <n v="155735.74704276616"/>
    <n v="1"/>
    <n v="0"/>
    <n v="1"/>
    <n v="1"/>
    <n v="24249724"/>
    <n v="33161222.940251905"/>
    <n v="33161223"/>
    <n v="151"/>
    <n v="0"/>
    <n v="1"/>
    <n v="11.615384615384615"/>
    <n v="0"/>
    <n v="11.615384615384615"/>
    <n v="4"/>
    <n v="4"/>
    <n v="26641753"/>
    <n v="59802976"/>
    <n v="230956562"/>
  </r>
  <r>
    <x v="13"/>
    <n v="3792"/>
    <x v="49"/>
    <x v="1038"/>
    <x v="1038"/>
    <x v="973"/>
    <n v="15015"/>
    <n v="244001001678"/>
    <s v="44090244001001678"/>
    <s v="CENTRO EDUCATIVO RURAL  BUENOS AIRES"/>
    <n v="1"/>
    <n v="55.422905137784767"/>
    <n v="3.881593774153"/>
    <n v="0.57041636765951675"/>
    <n v="1.5704163676595169"/>
    <n v="488"/>
    <n v="0"/>
    <n v="0"/>
    <n v="68"/>
    <n v="0"/>
    <n v="350"/>
    <n v="0"/>
    <n v="70"/>
    <n v="0"/>
    <n v="0"/>
    <n v="0"/>
    <n v="0"/>
    <n v="0"/>
    <n v="330"/>
    <n v="0"/>
    <n v="0"/>
    <n v="45"/>
    <n v="0"/>
    <n v="215"/>
    <n v="0"/>
    <n v="7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09428.190325856"/>
    <n v="65886253.355262674"/>
    <n v="0"/>
    <n v="0"/>
    <n v="78095682"/>
    <n v="0"/>
    <n v="0"/>
    <n v="0"/>
    <n v="0"/>
    <n v="1615953.7310725399"/>
    <n v="8941705.8124999348"/>
    <n v="0"/>
    <n v="0"/>
    <n v="10557660"/>
    <n v="88653342"/>
    <n v="181666.68442622951"/>
    <n v="1"/>
    <n v="1"/>
    <n v="1"/>
    <n v="1"/>
    <n v="24249724"/>
    <n v="38082163.480825812"/>
    <n v="38082163"/>
    <n v="68"/>
    <n v="1"/>
    <n v="0"/>
    <n v="5.2307692307692308"/>
    <n v="0"/>
    <n v="5.2307692307692308"/>
    <n v="4"/>
    <n v="4"/>
    <n v="6660438"/>
    <n v="44742601"/>
    <n v="133395943"/>
  </r>
  <r>
    <x v="13"/>
    <n v="4449"/>
    <x v="48"/>
    <x v="542"/>
    <x v="542"/>
    <x v="529"/>
    <n v="3510"/>
    <n v="244001001988"/>
    <s v="44001244001001988"/>
    <s v="CENTRO ETNOEDUCATIVO #4"/>
    <n v="1"/>
    <n v="36.272125770514052"/>
    <n v="2.5403514524563482"/>
    <n v="0.36748867493303861"/>
    <n v="1.3674886749330386"/>
    <n v="206"/>
    <n v="0"/>
    <n v="0"/>
    <n v="18"/>
    <n v="0"/>
    <n v="149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14283.4880801439"/>
    <n v="25681021.598685287"/>
    <n v="0"/>
    <n v="0"/>
    <n v="28495305"/>
    <n v="0"/>
    <n v="0"/>
    <n v="0"/>
    <n v="0"/>
    <n v="0"/>
    <n v="0"/>
    <n v="0"/>
    <n v="0"/>
    <n v="0"/>
    <n v="28495305"/>
    <n v="138326.72330097089"/>
    <n v="1"/>
    <n v="0"/>
    <n v="1"/>
    <n v="1"/>
    <n v="24249724"/>
    <n v="33161222.940251905"/>
    <n v="33161223"/>
    <n v="18"/>
    <n v="1"/>
    <n v="0"/>
    <n v="1.3846153846153846"/>
    <n v="0"/>
    <n v="1.3846153846153846"/>
    <n v="1.3846153846153846"/>
    <n v="2"/>
    <n v="6660438"/>
    <n v="39821661"/>
    <n v="68316966"/>
  </r>
  <r>
    <x v="13"/>
    <n v="4449"/>
    <x v="48"/>
    <x v="542"/>
    <x v="542"/>
    <x v="529"/>
    <n v="3512"/>
    <n v="244001002097"/>
    <s v="44001244001002097"/>
    <s v="INSTITUCION ETNOEDUCATIVA  DEL CARIBE"/>
    <n v="1"/>
    <n v="36.272125770514052"/>
    <n v="2.5403514524563482"/>
    <n v="0.36748867493303861"/>
    <n v="1.3674886749330386"/>
    <n v="771"/>
    <n v="34"/>
    <n v="0"/>
    <n v="78"/>
    <n v="0"/>
    <n v="517"/>
    <n v="0"/>
    <n v="1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511097.259165339"/>
    <n v="90020176.774114907"/>
    <n v="0"/>
    <n v="0"/>
    <n v="107531274"/>
    <n v="0"/>
    <n v="0"/>
    <n v="0"/>
    <n v="0"/>
    <n v="0"/>
    <n v="0"/>
    <n v="0"/>
    <n v="0"/>
    <n v="0"/>
    <n v="107531274"/>
    <n v="139469.87548638132"/>
    <n v="1"/>
    <n v="0"/>
    <n v="1"/>
    <n v="1"/>
    <n v="24249724"/>
    <n v="33161222.940251905"/>
    <n v="33161223"/>
    <n v="112"/>
    <n v="0"/>
    <n v="1"/>
    <n v="8.615384615384615"/>
    <n v="0"/>
    <n v="8.615384615384615"/>
    <n v="4"/>
    <n v="4"/>
    <n v="26641753"/>
    <n v="59802976"/>
    <n v="167334250"/>
  </r>
  <r>
    <x v="13"/>
    <n v="4449"/>
    <x v="48"/>
    <x v="542"/>
    <x v="542"/>
    <x v="529"/>
    <n v="3501"/>
    <n v="244001002356"/>
    <s v="44001244001002356"/>
    <s v="INSTITUCION EDUCATIVA LIVIO REGINALDO FISCHIONE"/>
    <n v="1"/>
    <n v="36.272125770514052"/>
    <n v="2.5403514524563482"/>
    <n v="0.36748867493303861"/>
    <n v="1.3674886749330386"/>
    <n v="2949"/>
    <n v="0"/>
    <n v="77"/>
    <n v="0"/>
    <n v="149"/>
    <n v="0"/>
    <n v="989"/>
    <n v="0"/>
    <n v="1238"/>
    <n v="0"/>
    <n v="49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640198.716806635"/>
    <n v="249232267.92229068"/>
    <n v="83263606.67968525"/>
    <n v="0"/>
    <n v="0"/>
    <n v="0"/>
    <n v="0"/>
    <n v="0"/>
    <n v="361136073"/>
    <n v="0"/>
    <n v="0"/>
    <n v="0"/>
    <n v="0"/>
    <n v="0"/>
    <n v="0"/>
    <n v="0"/>
    <n v="0"/>
    <n v="0"/>
    <n v="361136073"/>
    <n v="122460.51983723296"/>
    <n v="0"/>
    <n v="0"/>
    <n v="1"/>
    <n v="1"/>
    <n v="24249724"/>
    <n v="33161222.940251905"/>
    <n v="33161223"/>
    <n v="226"/>
    <n v="1"/>
    <n v="0"/>
    <n v="0"/>
    <n v="10.044444444444444"/>
    <n v="10.044444444444444"/>
    <n v="4"/>
    <n v="4"/>
    <n v="6660438"/>
    <n v="39821661"/>
    <n v="400957734"/>
  </r>
  <r>
    <x v="13"/>
    <n v="4449"/>
    <x v="48"/>
    <x v="542"/>
    <x v="542"/>
    <x v="529"/>
    <n v="3507"/>
    <n v="244001002372"/>
    <s v="44001244001002372"/>
    <s v="INSTITUCION ETNOEDUCATIVO #6 GUACHAQUERO"/>
    <n v="1"/>
    <n v="36.272125770514052"/>
    <n v="2.5403514524563482"/>
    <n v="0.36748867493303861"/>
    <n v="1.3674886749330386"/>
    <n v="710"/>
    <n v="116"/>
    <n v="0"/>
    <n v="74"/>
    <n v="0"/>
    <n v="289"/>
    <n v="0"/>
    <n v="187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706325.707512628"/>
    <n v="65022161.069011681"/>
    <n v="9196787.9953912646"/>
    <n v="0"/>
    <n v="103925275"/>
    <n v="0"/>
    <n v="0"/>
    <n v="0"/>
    <n v="0"/>
    <n v="0"/>
    <n v="0"/>
    <n v="0"/>
    <n v="0"/>
    <n v="0"/>
    <n v="103925275"/>
    <n v="146373.62676056338"/>
    <n v="1"/>
    <n v="0"/>
    <n v="1"/>
    <n v="1"/>
    <n v="24249724"/>
    <n v="33161222.940251905"/>
    <n v="33161223"/>
    <n v="190"/>
    <n v="1"/>
    <n v="0"/>
    <n v="14.615384615384615"/>
    <n v="0"/>
    <n v="14.615384615384615"/>
    <n v="4"/>
    <n v="4"/>
    <n v="6660438"/>
    <n v="39821661"/>
    <n v="143746936"/>
  </r>
  <r>
    <x v="13"/>
    <n v="4449"/>
    <x v="48"/>
    <x v="542"/>
    <x v="542"/>
    <x v="529"/>
    <n v="3504"/>
    <n v="244001002437"/>
    <s v="44001244001002437"/>
    <s v="INSTITUCION EDUCATIVA SAN JUAN BAUTISTA"/>
    <n v="1"/>
    <n v="36.272125770514052"/>
    <n v="2.5403514524563482"/>
    <n v="0.36748867493303861"/>
    <n v="1.3674886749330386"/>
    <n v="590"/>
    <n v="36"/>
    <n v="0"/>
    <n v="42"/>
    <n v="0"/>
    <n v="294"/>
    <n v="0"/>
    <n v="161"/>
    <n v="0"/>
    <n v="57"/>
    <n v="0"/>
    <n v="0"/>
    <n v="0"/>
    <n v="590"/>
    <n v="36"/>
    <n v="0"/>
    <n v="42"/>
    <n v="0"/>
    <n v="294"/>
    <n v="0"/>
    <n v="161"/>
    <n v="0"/>
    <n v="57"/>
    <n v="0"/>
    <n v="0"/>
    <n v="0"/>
    <n v="92671"/>
    <n v="81839"/>
    <n v="122758"/>
    <n v="150439"/>
    <n v="114333"/>
    <n v="99892"/>
    <n v="152848"/>
    <n v="184139"/>
    <n v="0"/>
    <n v="0"/>
    <n v="0"/>
    <n v="0"/>
    <n v="12195228.448347289"/>
    <n v="62153536.315967046"/>
    <n v="11914020.812211409"/>
    <n v="0"/>
    <n v="86262786"/>
    <n v="0"/>
    <n v="0"/>
    <n v="0"/>
    <n v="0"/>
    <n v="2439045.6896694582"/>
    <n v="12430707.26319341"/>
    <n v="2382804.1624422823"/>
    <n v="0"/>
    <n v="17252557"/>
    <n v="103515343"/>
    <n v="175449.73389830507"/>
    <n v="1"/>
    <n v="0"/>
    <n v="1"/>
    <n v="1"/>
    <n v="24249724"/>
    <n v="33161222.940251905"/>
    <n v="33161223"/>
    <n v="78"/>
    <n v="1"/>
    <n v="0"/>
    <n v="6"/>
    <n v="0"/>
    <n v="6"/>
    <n v="4"/>
    <n v="4"/>
    <n v="6660438"/>
    <n v="39821661"/>
    <n v="143337004"/>
  </r>
  <r>
    <x v="13"/>
    <n v="4449"/>
    <x v="48"/>
    <x v="542"/>
    <x v="542"/>
    <x v="529"/>
    <n v="3514"/>
    <n v="244001002780"/>
    <s v="44001244001002780"/>
    <s v="INSTITUCION ETNOEDUCATIVA  SIERRA NEVADA"/>
    <n v="1"/>
    <n v="36.272125770514052"/>
    <n v="2.5403514524563482"/>
    <n v="0.36748867493303861"/>
    <n v="1.3674886749330386"/>
    <n v="619"/>
    <n v="22"/>
    <n v="0"/>
    <n v="41"/>
    <n v="0"/>
    <n v="321"/>
    <n v="0"/>
    <n v="189"/>
    <n v="0"/>
    <n v="46"/>
    <n v="0"/>
    <n v="0"/>
    <n v="0"/>
    <n v="276"/>
    <n v="8"/>
    <n v="0"/>
    <n v="30"/>
    <n v="0"/>
    <n v="23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49992.2082805037"/>
    <n v="69666601.145369664"/>
    <n v="9614823.8133635931"/>
    <n v="0"/>
    <n v="89131417"/>
    <n v="0"/>
    <n v="0"/>
    <n v="0"/>
    <n v="0"/>
    <n v="1188253.0283005051"/>
    <n v="6502216.1069011679"/>
    <n v="0"/>
    <n v="0"/>
    <n v="7690469"/>
    <n v="96821886"/>
    <n v="156416.61712439419"/>
    <n v="1"/>
    <n v="0"/>
    <n v="1"/>
    <n v="1"/>
    <n v="24249724"/>
    <n v="33161222.940251905"/>
    <n v="33161223"/>
    <n v="63"/>
    <n v="1"/>
    <n v="0"/>
    <n v="4.8461538461538458"/>
    <n v="0"/>
    <n v="4.8461538461538458"/>
    <n v="4"/>
    <n v="4"/>
    <n v="6660438"/>
    <n v="39821661"/>
    <n v="136643547"/>
  </r>
  <r>
    <x v="13"/>
    <n v="3792"/>
    <x v="49"/>
    <x v="1038"/>
    <x v="1038"/>
    <x v="973"/>
    <n v="15011"/>
    <n v="244001002879"/>
    <s v="44090244001002879"/>
    <s v="INSTITUCION EDUCATIVA RURAL ADOLFO ANTONIO MINDIOLA ROBLES"/>
    <n v="1"/>
    <n v="55.422905137784767"/>
    <n v="3.881593774153"/>
    <n v="0.57041636765951675"/>
    <n v="1.5704163676595169"/>
    <n v="616"/>
    <n v="19"/>
    <n v="0"/>
    <n v="19"/>
    <n v="0"/>
    <n v="176"/>
    <n v="0"/>
    <n v="296"/>
    <n v="0"/>
    <n v="106"/>
    <n v="0"/>
    <n v="0"/>
    <n v="0"/>
    <n v="317"/>
    <n v="19"/>
    <n v="0"/>
    <n v="19"/>
    <n v="0"/>
    <n v="154"/>
    <n v="0"/>
    <n v="12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22915.7534173904"/>
    <n v="74043599.00877139"/>
    <n v="25443710.102186315"/>
    <n v="0"/>
    <n v="106310225"/>
    <n v="0"/>
    <n v="0"/>
    <n v="0"/>
    <n v="0"/>
    <n v="1364583.1506834782"/>
    <n v="8753459.3743420411"/>
    <n v="0"/>
    <n v="0"/>
    <n v="10118043"/>
    <n v="116428268"/>
    <n v="189006.92857142858"/>
    <n v="1"/>
    <n v="1"/>
    <n v="1"/>
    <n v="1"/>
    <n v="24249724"/>
    <n v="38082163.480825812"/>
    <n v="38082163"/>
    <n v="38"/>
    <n v="1"/>
    <n v="0"/>
    <n v="2.9230769230769229"/>
    <n v="0"/>
    <n v="2.9230769230769229"/>
    <n v="2.9230769230769229"/>
    <n v="3"/>
    <n v="6660438"/>
    <n v="44742601"/>
    <n v="161170869"/>
  </r>
  <r>
    <x v="13"/>
    <n v="3792"/>
    <x v="49"/>
    <x v="1038"/>
    <x v="1038"/>
    <x v="973"/>
    <n v="15012"/>
    <n v="244001002887"/>
    <s v="44090244001002887"/>
    <s v="INSTITUCION EDUCATIVA RURAL SAN ANTONIO DE PALOMINO"/>
    <n v="1"/>
    <n v="55.422905137784767"/>
    <n v="3.881593774153"/>
    <n v="0.57041636765951675"/>
    <n v="1.5704163676595169"/>
    <n v="899"/>
    <n v="0"/>
    <n v="0"/>
    <n v="49"/>
    <n v="22"/>
    <n v="391"/>
    <n v="46"/>
    <n v="305"/>
    <n v="0"/>
    <n v="8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201705.2145622517"/>
    <n v="5911980.0351928109"/>
    <n v="0"/>
    <n v="0"/>
    <n v="8797970.3136171624"/>
    <n v="109182934.13157815"/>
    <n v="20643010.082905877"/>
    <n v="0"/>
    <n v="147737600"/>
    <n v="0"/>
    <n v="0"/>
    <n v="0"/>
    <n v="0"/>
    <n v="0"/>
    <n v="0"/>
    <n v="0"/>
    <n v="0"/>
    <n v="0"/>
    <n v="147737600"/>
    <n v="164335.48387096773"/>
    <n v="1"/>
    <n v="1"/>
    <n v="1"/>
    <n v="1"/>
    <n v="24249724"/>
    <n v="38082163.480825812"/>
    <n v="38082163"/>
    <n v="71"/>
    <n v="1"/>
    <n v="0"/>
    <n v="3.7692307692307692"/>
    <n v="0.97777777777777775"/>
    <n v="4.747008547008547"/>
    <n v="4"/>
    <n v="4"/>
    <n v="6660438"/>
    <n v="44742601"/>
    <n v="192480201"/>
  </r>
  <r>
    <x v="13"/>
    <n v="4449"/>
    <x v="48"/>
    <x v="542"/>
    <x v="542"/>
    <x v="529"/>
    <n v="3505"/>
    <n v="244001002895"/>
    <s v="44001244001002895"/>
    <s v="INSTITUCION EDUCATIVA EVARISTO ACOSTA DE MONGUI"/>
    <n v="1"/>
    <n v="36.272125770514052"/>
    <n v="2.5403514524563482"/>
    <n v="0.36748867493303861"/>
    <n v="1.3674886749330386"/>
    <n v="546"/>
    <n v="11"/>
    <n v="0"/>
    <n v="29"/>
    <n v="0"/>
    <n v="232"/>
    <n v="0"/>
    <n v="210"/>
    <n v="0"/>
    <n v="64"/>
    <n v="0"/>
    <n v="0"/>
    <n v="0"/>
    <n v="272"/>
    <n v="11"/>
    <n v="0"/>
    <n v="29"/>
    <n v="0"/>
    <n v="23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53963.3068447644"/>
    <n v="60377720.992653705"/>
    <n v="13377146.175114565"/>
    <n v="0"/>
    <n v="80008830"/>
    <n v="0"/>
    <n v="0"/>
    <n v="0"/>
    <n v="0"/>
    <n v="1250792.6613689528"/>
    <n v="6338294.6924414746"/>
    <n v="0"/>
    <n v="0"/>
    <n v="7589087"/>
    <n v="87597917"/>
    <n v="160435.74542124543"/>
    <n v="1"/>
    <n v="0"/>
    <n v="1"/>
    <n v="1"/>
    <n v="24249724"/>
    <n v="33161222.940251905"/>
    <n v="33161223"/>
    <n v="40"/>
    <n v="1"/>
    <n v="0"/>
    <n v="3.0769230769230771"/>
    <n v="0"/>
    <n v="3.0769230769230771"/>
    <n v="3.0769230769230771"/>
    <n v="4"/>
    <n v="6660438"/>
    <n v="39821661"/>
    <n v="127419578"/>
  </r>
  <r>
    <x v="13"/>
    <n v="4449"/>
    <x v="48"/>
    <x v="542"/>
    <x v="542"/>
    <x v="529"/>
    <n v="125956"/>
    <n v="244001002933"/>
    <s v="44001244001002933"/>
    <s v="INSTITUCION ETNOEDUCATIVO # 5 ANARALITO NUEVO"/>
    <n v="1"/>
    <n v="36.272125770514052"/>
    <n v="2.5403514524563482"/>
    <n v="0.36748867493303861"/>
    <n v="1.3674886749330386"/>
    <n v="975"/>
    <n v="91"/>
    <n v="0"/>
    <n v="93"/>
    <n v="0"/>
    <n v="585"/>
    <n v="0"/>
    <n v="175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768231.211485915"/>
    <n v="103816895.82447243"/>
    <n v="6479555.178571118"/>
    <n v="0"/>
    <n v="139064682"/>
    <n v="0"/>
    <n v="0"/>
    <n v="0"/>
    <n v="0"/>
    <n v="0"/>
    <n v="0"/>
    <n v="0"/>
    <n v="0"/>
    <n v="0"/>
    <n v="139064682"/>
    <n v="142630.44307692308"/>
    <n v="1"/>
    <n v="0"/>
    <n v="1"/>
    <n v="1"/>
    <n v="24249724"/>
    <n v="33161222.940251905"/>
    <n v="33161223"/>
    <n v="184"/>
    <n v="0"/>
    <n v="1"/>
    <n v="14.153846153846153"/>
    <n v="0"/>
    <n v="14.153846153846153"/>
    <n v="4"/>
    <n v="4"/>
    <n v="26641753"/>
    <n v="59802976"/>
    <n v="198867658"/>
  </r>
  <r>
    <x v="13"/>
    <n v="4449"/>
    <x v="48"/>
    <x v="542"/>
    <x v="542"/>
    <x v="529"/>
    <n v="126058"/>
    <n v="244001003042"/>
    <s v="44001244001003042"/>
    <s v="INSTITUCION ETNOEDUCATIVA #10"/>
    <n v="1"/>
    <n v="36.272125770514052"/>
    <n v="2.5403514524563482"/>
    <n v="0.36748867493303861"/>
    <n v="1.3674886749330386"/>
    <n v="656"/>
    <n v="59"/>
    <n v="0"/>
    <n v="35"/>
    <n v="0"/>
    <n v="250"/>
    <n v="0"/>
    <n v="272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696813.771085195"/>
    <n v="71305815.289966583"/>
    <n v="8360716.3594466038"/>
    <n v="0"/>
    <n v="94363345"/>
    <n v="0"/>
    <n v="0"/>
    <n v="0"/>
    <n v="0"/>
    <n v="0"/>
    <n v="0"/>
    <n v="0"/>
    <n v="0"/>
    <n v="0"/>
    <n v="94363345"/>
    <n v="143846.5625"/>
    <n v="1"/>
    <n v="0"/>
    <n v="1"/>
    <n v="1"/>
    <n v="24249724"/>
    <n v="33161222.940251905"/>
    <n v="33161223"/>
    <n v="94"/>
    <n v="1"/>
    <n v="0"/>
    <n v="7.2307692307692308"/>
    <n v="0"/>
    <n v="7.2307692307692308"/>
    <n v="4"/>
    <n v="4"/>
    <n v="6660438"/>
    <n v="39821661"/>
    <n v="134185006"/>
  </r>
  <r>
    <x v="13"/>
    <n v="4449"/>
    <x v="48"/>
    <x v="542"/>
    <x v="542"/>
    <x v="529"/>
    <n v="125957"/>
    <n v="244001003158"/>
    <s v="44001244001003158"/>
    <s v="INSTITUCION ETNOEDUCATIVA #7"/>
    <n v="1"/>
    <n v="36.272125770514052"/>
    <n v="2.5403514524563482"/>
    <n v="0.36748867493303861"/>
    <n v="1.3674886749330386"/>
    <n v="1695"/>
    <n v="123"/>
    <n v="0"/>
    <n v="148"/>
    <n v="0"/>
    <n v="978"/>
    <n v="0"/>
    <n v="398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370601.40387328"/>
    <n v="187963221.91378167"/>
    <n v="10032859.631335923"/>
    <n v="0"/>
    <n v="240366683"/>
    <n v="0"/>
    <n v="0"/>
    <n v="0"/>
    <n v="0"/>
    <n v="0"/>
    <n v="0"/>
    <n v="0"/>
    <n v="0"/>
    <n v="0"/>
    <n v="240366683"/>
    <n v="141809.25250737462"/>
    <n v="1"/>
    <n v="0"/>
    <n v="1"/>
    <n v="1"/>
    <n v="24249724"/>
    <n v="33161222.940251905"/>
    <n v="33161223"/>
    <n v="271"/>
    <n v="1"/>
    <n v="0"/>
    <n v="20.846153846153847"/>
    <n v="0"/>
    <n v="20.846153846153847"/>
    <n v="4"/>
    <n v="4"/>
    <n v="6660438"/>
    <n v="39821661"/>
    <n v="280188344"/>
  </r>
  <r>
    <x v="13"/>
    <n v="4449"/>
    <x v="48"/>
    <x v="542"/>
    <x v="542"/>
    <x v="529"/>
    <n v="3506"/>
    <n v="244001003212"/>
    <s v="44001244001003212"/>
    <s v="INSTITUCION ETNOEDUCATIVA #3"/>
    <n v="1"/>
    <n v="36.272125770514052"/>
    <n v="2.5403514524563482"/>
    <n v="0.36748867493303861"/>
    <n v="1.3674886749330386"/>
    <n v="615"/>
    <n v="0"/>
    <n v="0"/>
    <n v="55"/>
    <n v="0"/>
    <n v="326"/>
    <n v="0"/>
    <n v="177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99199.5469115507"/>
    <n v="68710392.894354776"/>
    <n v="11914020.812211409"/>
    <n v="0"/>
    <n v="89223613"/>
    <n v="0"/>
    <n v="0"/>
    <n v="0"/>
    <n v="0"/>
    <n v="0"/>
    <n v="0"/>
    <n v="0"/>
    <n v="0"/>
    <n v="0"/>
    <n v="89223613"/>
    <n v="145079.04552845529"/>
    <n v="1"/>
    <n v="0"/>
    <n v="1"/>
    <n v="1"/>
    <n v="24249724"/>
    <n v="33161222.940251905"/>
    <n v="33161223"/>
    <n v="55"/>
    <n v="1"/>
    <n v="0"/>
    <n v="4.2307692307692308"/>
    <n v="0"/>
    <n v="4.2307692307692308"/>
    <n v="4"/>
    <n v="4"/>
    <n v="6660438"/>
    <n v="39821661"/>
    <n v="129045274"/>
  </r>
  <r>
    <x v="13"/>
    <n v="4449"/>
    <x v="48"/>
    <x v="542"/>
    <x v="542"/>
    <x v="529"/>
    <n v="3508"/>
    <n v="244001003301"/>
    <s v="44001244001003301"/>
    <s v="INSTITUCION ETNOEDUCATIVA #1"/>
    <n v="1"/>
    <n v="36.272125770514052"/>
    <n v="2.5403514524563482"/>
    <n v="0.36748867493303861"/>
    <n v="1.3674886749330386"/>
    <n v="1144"/>
    <n v="75"/>
    <n v="0"/>
    <n v="125"/>
    <n v="0"/>
    <n v="644"/>
    <n v="0"/>
    <n v="259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269816.534223821"/>
    <n v="123350864.38091922"/>
    <n v="8569734.2684327681"/>
    <n v="0"/>
    <n v="163190415"/>
    <n v="0"/>
    <n v="0"/>
    <n v="0"/>
    <n v="0"/>
    <n v="0"/>
    <n v="0"/>
    <n v="0"/>
    <n v="0"/>
    <n v="0"/>
    <n v="163190415"/>
    <n v="142648.96416083915"/>
    <n v="1"/>
    <n v="0"/>
    <n v="1"/>
    <n v="1"/>
    <n v="24249724"/>
    <n v="33161222.940251905"/>
    <n v="33161223"/>
    <n v="200"/>
    <n v="1"/>
    <n v="0"/>
    <n v="15.384615384615385"/>
    <n v="0"/>
    <n v="15.384615384615385"/>
    <n v="4"/>
    <n v="4"/>
    <n v="6660438"/>
    <n v="39821661"/>
    <n v="203012076"/>
  </r>
  <r>
    <x v="13"/>
    <n v="4449"/>
    <x v="48"/>
    <x v="542"/>
    <x v="542"/>
    <x v="529"/>
    <n v="3511"/>
    <n v="244001003476"/>
    <s v="44001244001003476"/>
    <s v="INSTITUCION ETNOEDUCATIVA #14"/>
    <n v="1"/>
    <n v="36.272125770514052"/>
    <n v="2.5403514524563482"/>
    <n v="0.36748867493303861"/>
    <n v="1.3674886749330386"/>
    <n v="1591"/>
    <n v="112"/>
    <n v="0"/>
    <n v="137"/>
    <n v="0"/>
    <n v="1022"/>
    <n v="0"/>
    <n v="28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930921.58510866"/>
    <n v="178674341.76106572"/>
    <n v="7106608.9055296127"/>
    <n v="0"/>
    <n v="224711872"/>
    <n v="0"/>
    <n v="0"/>
    <n v="0"/>
    <n v="0"/>
    <n v="0"/>
    <n v="0"/>
    <n v="0"/>
    <n v="0"/>
    <n v="0"/>
    <n v="224711872"/>
    <n v="141239.39157762413"/>
    <n v="1"/>
    <n v="0"/>
    <n v="1"/>
    <n v="1"/>
    <n v="24249724"/>
    <n v="33161222.940251905"/>
    <n v="33161223"/>
    <n v="249"/>
    <n v="1"/>
    <n v="0"/>
    <n v="19.153846153846153"/>
    <n v="0"/>
    <n v="19.153846153846153"/>
    <n v="4"/>
    <n v="4"/>
    <n v="6660438"/>
    <n v="39821661"/>
    <n v="264533533"/>
  </r>
  <r>
    <x v="13"/>
    <n v="4449"/>
    <x v="48"/>
    <x v="542"/>
    <x v="542"/>
    <x v="529"/>
    <n v="125976"/>
    <n v="244001003514"/>
    <s v="44001244001003514"/>
    <s v="CENTRO ETNOEDUCATIVO #8"/>
    <n v="1"/>
    <n v="36.272125770514052"/>
    <n v="2.5403514524563482"/>
    <n v="0.36748867493303861"/>
    <n v="1.3674886749330386"/>
    <n v="586"/>
    <n v="19"/>
    <n v="0"/>
    <n v="81"/>
    <n v="0"/>
    <n v="422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634908.267111911"/>
    <n v="66388172.856175788"/>
    <n v="0"/>
    <n v="0"/>
    <n v="82023081"/>
    <n v="0"/>
    <n v="0"/>
    <n v="0"/>
    <n v="0"/>
    <n v="0"/>
    <n v="0"/>
    <n v="0"/>
    <n v="0"/>
    <n v="0"/>
    <n v="82023081"/>
    <n v="139971.12798634812"/>
    <n v="1"/>
    <n v="0"/>
    <n v="1"/>
    <n v="1"/>
    <n v="24249724"/>
    <n v="33161222.940251905"/>
    <n v="33161223"/>
    <n v="100"/>
    <n v="1"/>
    <n v="0"/>
    <n v="7.6923076923076925"/>
    <n v="0"/>
    <n v="7.6923076923076925"/>
    <n v="4"/>
    <n v="4"/>
    <n v="6660438"/>
    <n v="39821661"/>
    <n v="121844742"/>
  </r>
  <r>
    <x v="13"/>
    <n v="4449"/>
    <x v="48"/>
    <x v="542"/>
    <x v="542"/>
    <x v="529"/>
    <n v="168998"/>
    <n v="244001004235"/>
    <s v="44001244001004235"/>
    <s v="CENTRO ETNOEDUCATIVO NO 25 URRAICHI"/>
    <n v="1"/>
    <n v="36.272125770514052"/>
    <n v="2.5403514524563482"/>
    <n v="0.36748867493303861"/>
    <n v="1.3674886749330386"/>
    <n v="274"/>
    <n v="31"/>
    <n v="0"/>
    <n v="26"/>
    <n v="0"/>
    <n v="161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911897.7122537885"/>
    <n v="29642455.781461205"/>
    <n v="0"/>
    <n v="0"/>
    <n v="38554353"/>
    <n v="0"/>
    <n v="0"/>
    <n v="0"/>
    <n v="0"/>
    <n v="0"/>
    <n v="0"/>
    <n v="0"/>
    <n v="0"/>
    <n v="0"/>
    <n v="38554353"/>
    <n v="140709.31751824816"/>
    <n v="1"/>
    <n v="0"/>
    <n v="1"/>
    <n v="1"/>
    <n v="24249724"/>
    <n v="33161222.940251905"/>
    <n v="33161223"/>
    <n v="57"/>
    <n v="0"/>
    <n v="1"/>
    <n v="4.384615384615385"/>
    <n v="0"/>
    <n v="4.384615384615385"/>
    <n v="4"/>
    <n v="4"/>
    <n v="26641753"/>
    <n v="59802976"/>
    <n v="98357329"/>
  </r>
  <r>
    <x v="13"/>
    <n v="4449"/>
    <x v="48"/>
    <x v="542"/>
    <x v="542"/>
    <x v="529"/>
    <n v="167377"/>
    <n v="244001004286"/>
    <s v="44001244001004286"/>
    <s v="CENTRO ETNOEDUCATIVO NO. 22 ALIJOTE"/>
    <n v="1"/>
    <n v="36.272125770514052"/>
    <n v="2.5403514524563482"/>
    <n v="0.36748867493303861"/>
    <n v="1.3674886749330386"/>
    <n v="1020"/>
    <n v="83"/>
    <n v="0"/>
    <n v="114"/>
    <n v="0"/>
    <n v="743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800769.286210462"/>
    <n v="112422770.08360633"/>
    <n v="0"/>
    <n v="0"/>
    <n v="143223539"/>
    <n v="0"/>
    <n v="0"/>
    <n v="0"/>
    <n v="0"/>
    <n v="0"/>
    <n v="0"/>
    <n v="0"/>
    <n v="0"/>
    <n v="0"/>
    <n v="143223539"/>
    <n v="140415.23431372549"/>
    <n v="1"/>
    <n v="0"/>
    <n v="1"/>
    <n v="1"/>
    <n v="24249724"/>
    <n v="33161222.940251905"/>
    <n v="33161223"/>
    <n v="197"/>
    <n v="0"/>
    <n v="1"/>
    <n v="15.153846153846153"/>
    <n v="0"/>
    <n v="15.153846153846153"/>
    <n v="4"/>
    <n v="4"/>
    <n v="26641753"/>
    <n v="59802976"/>
    <n v="203026515"/>
  </r>
  <r>
    <x v="13"/>
    <n v="4449"/>
    <x v="48"/>
    <x v="542"/>
    <x v="542"/>
    <x v="529"/>
    <n v="163841"/>
    <n v="244001004324"/>
    <s v="44001244001004324"/>
    <s v="CENTRO ETNOEDUCATIVO NO. 21 ARALIA"/>
    <n v="1"/>
    <n v="36.272125770514052"/>
    <n v="2.5403514524563482"/>
    <n v="0.36748867493303861"/>
    <n v="1.3674886749330386"/>
    <n v="232"/>
    <n v="38"/>
    <n v="0"/>
    <n v="18"/>
    <n v="0"/>
    <n v="121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55548.6295826696"/>
    <n v="24041807.454088353"/>
    <n v="0"/>
    <n v="0"/>
    <n v="32797356"/>
    <n v="0"/>
    <n v="0"/>
    <n v="0"/>
    <n v="0"/>
    <n v="0"/>
    <n v="0"/>
    <n v="0"/>
    <n v="0"/>
    <n v="0"/>
    <n v="32797356"/>
    <n v="141367.91379310345"/>
    <n v="1"/>
    <n v="0"/>
    <n v="1"/>
    <n v="1"/>
    <n v="24249724"/>
    <n v="33161222.940251905"/>
    <n v="33161223"/>
    <n v="56"/>
    <n v="1"/>
    <n v="0"/>
    <n v="4.3076923076923075"/>
    <n v="0"/>
    <n v="4.3076923076923075"/>
    <n v="4"/>
    <n v="4"/>
    <n v="6660438"/>
    <n v="39821661"/>
    <n v="72619017"/>
  </r>
  <r>
    <x v="13"/>
    <n v="4449"/>
    <x v="48"/>
    <x v="542"/>
    <x v="542"/>
    <x v="529"/>
    <n v="169019"/>
    <n v="244001004499"/>
    <s v="44001244001004499"/>
    <s v="CENTRO ETNOEDUCATIVO N°28 PUNTA SIERRA"/>
    <n v="1"/>
    <n v="36.272125770514052"/>
    <n v="2.5403514524563482"/>
    <n v="0.36748867493303861"/>
    <n v="1.3674886749330386"/>
    <n v="433"/>
    <n v="0"/>
    <n v="0"/>
    <n v="34"/>
    <n v="0"/>
    <n v="311"/>
    <n v="0"/>
    <n v="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15868.8108180491"/>
    <n v="54503870.307848029"/>
    <n v="0"/>
    <n v="0"/>
    <n v="59819739"/>
    <n v="0"/>
    <n v="0"/>
    <n v="0"/>
    <n v="0"/>
    <n v="0"/>
    <n v="0"/>
    <n v="0"/>
    <n v="0"/>
    <n v="0"/>
    <n v="59819739"/>
    <n v="138151.8221709007"/>
    <n v="1"/>
    <n v="0"/>
    <n v="1"/>
    <n v="1"/>
    <n v="24249724"/>
    <n v="33161222.940251905"/>
    <n v="33161223"/>
    <n v="34"/>
    <n v="0"/>
    <n v="1"/>
    <n v="2.6153846153846154"/>
    <n v="0"/>
    <n v="2.6153846153846154"/>
    <n v="2.6153846153846154"/>
    <n v="3"/>
    <n v="19981315"/>
    <n v="53142538"/>
    <n v="112962277"/>
  </r>
  <r>
    <x v="13"/>
    <n v="4449"/>
    <x v="48"/>
    <x v="542"/>
    <x v="542"/>
    <x v="529"/>
    <n v="125996"/>
    <n v="244001004529"/>
    <s v="44001244001004529"/>
    <s v="INSTITUCION ETNOEDUCATIVO #9 MAÑATURE"/>
    <n v="1"/>
    <n v="36.272125770514052"/>
    <n v="2.5403514524563482"/>
    <n v="0.36748867493303861"/>
    <n v="1.3674886749330386"/>
    <n v="1053"/>
    <n v="84"/>
    <n v="0"/>
    <n v="75"/>
    <n v="0"/>
    <n v="608"/>
    <n v="0"/>
    <n v="213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59504.144707937"/>
    <n v="112149567.72617351"/>
    <n v="15258307.35599005"/>
    <n v="0"/>
    <n v="152267379"/>
    <n v="0"/>
    <n v="0"/>
    <n v="0"/>
    <n v="0"/>
    <n v="0"/>
    <n v="0"/>
    <n v="0"/>
    <n v="0"/>
    <n v="0"/>
    <n v="152267379"/>
    <n v="144603.39886039885"/>
    <n v="1"/>
    <n v="0"/>
    <n v="1"/>
    <n v="1"/>
    <n v="24249724"/>
    <n v="33161222.940251905"/>
    <n v="33161223"/>
    <n v="159"/>
    <n v="1"/>
    <n v="0"/>
    <n v="12.23076923076923"/>
    <n v="0"/>
    <n v="12.23076923076923"/>
    <n v="4"/>
    <n v="4"/>
    <n v="6660438"/>
    <n v="39821661"/>
    <n v="192089040"/>
  </r>
  <r>
    <x v="13"/>
    <n v="4449"/>
    <x v="48"/>
    <x v="542"/>
    <x v="542"/>
    <x v="529"/>
    <n v="169018"/>
    <n v="244001004634"/>
    <s v="44001244001004634"/>
    <s v="CENTRO ETNOEDUCATIVO NO 27 PARULUAIN"/>
    <n v="1"/>
    <n v="36.272125770514052"/>
    <n v="2.5403514524563482"/>
    <n v="0.36748867493303861"/>
    <n v="1.3674886749330386"/>
    <n v="609"/>
    <n v="38"/>
    <n v="0"/>
    <n v="60"/>
    <n v="0"/>
    <n v="391"/>
    <n v="0"/>
    <n v="1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322210.101769673"/>
    <n v="69803202.32408607"/>
    <n v="0"/>
    <n v="0"/>
    <n v="85125412"/>
    <n v="0"/>
    <n v="0"/>
    <n v="0"/>
    <n v="0"/>
    <n v="0"/>
    <n v="0"/>
    <n v="0"/>
    <n v="0"/>
    <n v="0"/>
    <n v="85125412"/>
    <n v="139779.00164203614"/>
    <n v="1"/>
    <n v="0"/>
    <n v="1"/>
    <n v="1"/>
    <n v="24249724"/>
    <n v="33161222.940251905"/>
    <n v="33161223"/>
    <n v="98"/>
    <n v="0"/>
    <n v="1"/>
    <n v="7.5384615384615383"/>
    <n v="0"/>
    <n v="7.5384615384615383"/>
    <n v="4"/>
    <n v="4"/>
    <n v="26641753"/>
    <n v="59802976"/>
    <n v="144928388"/>
  </r>
  <r>
    <x v="13"/>
    <n v="4449"/>
    <x v="48"/>
    <x v="542"/>
    <x v="542"/>
    <x v="529"/>
    <n v="126036"/>
    <n v="244001004669"/>
    <s v="44001244001004669"/>
    <s v="INSTITUCION ETNOEDUCATIVA #11"/>
    <n v="1"/>
    <n v="36.272125770514052"/>
    <n v="2.5403514524563482"/>
    <n v="0.36748867493303861"/>
    <n v="1.3674886749330386"/>
    <n v="1167"/>
    <n v="43"/>
    <n v="0"/>
    <n v="61"/>
    <n v="0"/>
    <n v="506"/>
    <n v="0"/>
    <n v="435"/>
    <n v="0"/>
    <n v="1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60304.597796386"/>
    <n v="128541709.17214283"/>
    <n v="25500184.89631214"/>
    <n v="0"/>
    <n v="170302199"/>
    <n v="0"/>
    <n v="0"/>
    <n v="0"/>
    <n v="0"/>
    <n v="0"/>
    <n v="0"/>
    <n v="0"/>
    <n v="0"/>
    <n v="0"/>
    <n v="170302199"/>
    <n v="145931.61868037703"/>
    <n v="1"/>
    <n v="0"/>
    <n v="1"/>
    <n v="1"/>
    <n v="24249724"/>
    <n v="33161222.940251905"/>
    <n v="33161223"/>
    <n v="104"/>
    <n v="0"/>
    <n v="1"/>
    <n v="8"/>
    <n v="0"/>
    <n v="8"/>
    <n v="4"/>
    <n v="4"/>
    <n v="26641753"/>
    <n v="59802976"/>
    <n v="230105175"/>
  </r>
  <r>
    <x v="13"/>
    <n v="4449"/>
    <x v="48"/>
    <x v="542"/>
    <x v="542"/>
    <x v="529"/>
    <n v="126077"/>
    <n v="244001004715"/>
    <s v="44001244001004715"/>
    <s v="INSTITUCION ETNOEDUCATIVO #12"/>
    <n v="1"/>
    <n v="36.272125770514052"/>
    <n v="2.5403514524563482"/>
    <n v="0.36748867493303861"/>
    <n v="1.3674886749330386"/>
    <n v="1530"/>
    <n v="185"/>
    <n v="0"/>
    <n v="127"/>
    <n v="0"/>
    <n v="787"/>
    <n v="0"/>
    <n v="353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780913.793389156"/>
    <n v="155725343.73670864"/>
    <n v="16303396.900920877"/>
    <n v="0"/>
    <n v="220809654"/>
    <n v="0"/>
    <n v="0"/>
    <n v="0"/>
    <n v="0"/>
    <n v="0"/>
    <n v="0"/>
    <n v="0"/>
    <n v="0"/>
    <n v="0"/>
    <n v="220809654"/>
    <n v="144320.03529411764"/>
    <n v="1"/>
    <n v="0"/>
    <n v="1"/>
    <n v="1"/>
    <n v="24249724"/>
    <n v="33161222.940251905"/>
    <n v="33161223"/>
    <n v="312"/>
    <n v="1"/>
    <n v="0"/>
    <n v="24"/>
    <n v="0"/>
    <n v="24"/>
    <n v="4"/>
    <n v="4"/>
    <n v="6660438"/>
    <n v="39821661"/>
    <n v="260631315"/>
  </r>
  <r>
    <x v="13"/>
    <n v="4449"/>
    <x v="48"/>
    <x v="542"/>
    <x v="542"/>
    <x v="529"/>
    <n v="126076"/>
    <n v="244001004791"/>
    <s v="44001244001004791"/>
    <s v="INSTITUCION ETNOEDUCATIVA #13"/>
    <n v="1"/>
    <n v="36.272125770514052"/>
    <n v="2.5403514524563482"/>
    <n v="0.36748867493303861"/>
    <n v="1.3674886749330386"/>
    <n v="837"/>
    <n v="92"/>
    <n v="0"/>
    <n v="105"/>
    <n v="0"/>
    <n v="500"/>
    <n v="0"/>
    <n v="119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800769.286210462"/>
    <n v="84556129.625458464"/>
    <n v="4389376.0887094671"/>
    <n v="0"/>
    <n v="119746275"/>
    <n v="0"/>
    <n v="0"/>
    <n v="0"/>
    <n v="0"/>
    <n v="0"/>
    <n v="0"/>
    <n v="0"/>
    <n v="0"/>
    <n v="0"/>
    <n v="119746275"/>
    <n v="143066.03942652329"/>
    <n v="1"/>
    <n v="0"/>
    <n v="1"/>
    <n v="1"/>
    <n v="24249724"/>
    <n v="33161222.940251905"/>
    <n v="33161223"/>
    <n v="197"/>
    <n v="1"/>
    <n v="0"/>
    <n v="15.153846153846153"/>
    <n v="0"/>
    <n v="15.153846153846153"/>
    <n v="4"/>
    <n v="4"/>
    <n v="6660438"/>
    <n v="39821661"/>
    <n v="159567936"/>
  </r>
  <r>
    <x v="13"/>
    <n v="4449"/>
    <x v="48"/>
    <x v="542"/>
    <x v="542"/>
    <x v="529"/>
    <n v="168999"/>
    <n v="244001004812"/>
    <s v="44001244001004812"/>
    <s v="INSTITUCION ETNOEDUCATIVO NO 26 WAYENETAMANA"/>
    <n v="1"/>
    <n v="36.272125770514052"/>
    <n v="2.5403514524563482"/>
    <n v="0.36748867493303861"/>
    <n v="1.3674886749330386"/>
    <n v="387"/>
    <n v="54"/>
    <n v="0"/>
    <n v="34"/>
    <n v="0"/>
    <n v="235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58719.275058482"/>
    <n v="40843752.436206914"/>
    <n v="0"/>
    <n v="0"/>
    <n v="54602472"/>
    <n v="0"/>
    <n v="0"/>
    <n v="0"/>
    <n v="0"/>
    <n v="0"/>
    <n v="0"/>
    <n v="0"/>
    <n v="0"/>
    <n v="0"/>
    <n v="54602472"/>
    <n v="141091.65891472867"/>
    <n v="1"/>
    <n v="0"/>
    <n v="1"/>
    <n v="1"/>
    <n v="24249724"/>
    <n v="33161222.940251905"/>
    <n v="33161223"/>
    <n v="88"/>
    <n v="0"/>
    <n v="1"/>
    <n v="6.7692307692307692"/>
    <n v="0"/>
    <n v="6.7692307692307692"/>
    <n v="4"/>
    <n v="4"/>
    <n v="26641753"/>
    <n v="59802976"/>
    <n v="114405448"/>
  </r>
  <r>
    <x v="13"/>
    <n v="4449"/>
    <x v="48"/>
    <x v="542"/>
    <x v="542"/>
    <x v="529"/>
    <n v="169017"/>
    <n v="244001004936"/>
    <s v="44001244001004936"/>
    <s v="CENTRO ETNOEDUCATIVO NO.23  MARIA LUISA MORENO"/>
    <n v="1"/>
    <n v="36.272125770514052"/>
    <n v="2.5403514524563482"/>
    <n v="0.36748867493303861"/>
    <n v="1.3674886749330386"/>
    <n v="508"/>
    <n v="61"/>
    <n v="0"/>
    <n v="41"/>
    <n v="0"/>
    <n v="255"/>
    <n v="0"/>
    <n v="1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947606.432454148"/>
    <n v="55460078.558862902"/>
    <n v="0"/>
    <n v="0"/>
    <n v="71407685"/>
    <n v="0"/>
    <n v="0"/>
    <n v="0"/>
    <n v="0"/>
    <n v="0"/>
    <n v="0"/>
    <n v="0"/>
    <n v="0"/>
    <n v="0"/>
    <n v="71407685"/>
    <n v="140566.30905511812"/>
    <n v="1"/>
    <n v="0"/>
    <n v="1"/>
    <n v="1"/>
    <n v="24249724"/>
    <n v="33161222.940251905"/>
    <n v="33161223"/>
    <n v="102"/>
    <n v="0"/>
    <n v="1"/>
    <n v="7.8461538461538458"/>
    <n v="0"/>
    <n v="7.8461538461538458"/>
    <n v="4"/>
    <n v="4"/>
    <n v="26641753"/>
    <n v="59802976"/>
    <n v="131210661"/>
  </r>
  <r>
    <x v="13"/>
    <n v="4449"/>
    <x v="48"/>
    <x v="542"/>
    <x v="542"/>
    <x v="529"/>
    <n v="167397"/>
    <n v="244001004952"/>
    <s v="44001244001004952"/>
    <s v="INSTITUCION ETNOEDUCATIVO NO. 24"/>
    <n v="1"/>
    <n v="36.272125770514052"/>
    <n v="2.5403514524563482"/>
    <n v="0.36748867493303861"/>
    <n v="1.3674886749330386"/>
    <n v="1083"/>
    <n v="44"/>
    <n v="0"/>
    <n v="97"/>
    <n v="0"/>
    <n v="690"/>
    <n v="0"/>
    <n v="226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045220.656627793"/>
    <n v="125126679.70423256"/>
    <n v="5434465.6336402921"/>
    <n v="0"/>
    <n v="152606366"/>
    <n v="0"/>
    <n v="0"/>
    <n v="0"/>
    <n v="0"/>
    <n v="0"/>
    <n v="0"/>
    <n v="0"/>
    <n v="0"/>
    <n v="0"/>
    <n v="152606366"/>
    <n v="140910.77192982455"/>
    <n v="1"/>
    <n v="0"/>
    <n v="1"/>
    <n v="1"/>
    <n v="24249724"/>
    <n v="33161222.940251905"/>
    <n v="33161223"/>
    <n v="141"/>
    <n v="0"/>
    <n v="1"/>
    <n v="10.846153846153847"/>
    <n v="0"/>
    <n v="10.846153846153847"/>
    <n v="4"/>
    <n v="4"/>
    <n v="26641753"/>
    <n v="59802976"/>
    <n v="212409342"/>
  </r>
  <r>
    <x v="13"/>
    <n v="4449"/>
    <x v="48"/>
    <x v="542"/>
    <x v="542"/>
    <x v="529"/>
    <n v="126078"/>
    <n v="244001004961"/>
    <s v="44001244001004961"/>
    <s v="CENTRO ETNOEDUCATIVO #16"/>
    <n v="1"/>
    <n v="36.272125770514052"/>
    <n v="2.5403514524563482"/>
    <n v="0.36748867493303861"/>
    <n v="1.3674886749330386"/>
    <n v="668"/>
    <n v="28"/>
    <n v="0"/>
    <n v="75"/>
    <n v="0"/>
    <n v="467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103955.515125267"/>
    <n v="77179665.974772274"/>
    <n v="0"/>
    <n v="0"/>
    <n v="93283621"/>
    <n v="0"/>
    <n v="0"/>
    <n v="0"/>
    <n v="0"/>
    <n v="0"/>
    <n v="0"/>
    <n v="0"/>
    <n v="0"/>
    <n v="0"/>
    <n v="93283621"/>
    <n v="139646.13922155689"/>
    <n v="1"/>
    <n v="0"/>
    <n v="1"/>
    <n v="1"/>
    <n v="24249724"/>
    <n v="33161222.940251905"/>
    <n v="33161223"/>
    <n v="103"/>
    <n v="1"/>
    <n v="0"/>
    <n v="7.9230769230769234"/>
    <n v="0"/>
    <n v="7.9230769230769234"/>
    <n v="4"/>
    <n v="4"/>
    <n v="6660438"/>
    <n v="39821661"/>
    <n v="133105282"/>
  </r>
  <r>
    <x v="13"/>
    <n v="4449"/>
    <x v="48"/>
    <x v="542"/>
    <x v="542"/>
    <x v="529"/>
    <n v="126056"/>
    <n v="244001005011"/>
    <s v="44001244001005011"/>
    <s v="INSTITUCION ETNOEDUCATIVA #17"/>
    <n v="1"/>
    <n v="36.272125770514052"/>
    <n v="2.5403514524563482"/>
    <n v="0.36748867493303861"/>
    <n v="1.3674886749330386"/>
    <n v="392"/>
    <n v="30"/>
    <n v="0"/>
    <n v="26"/>
    <n v="0"/>
    <n v="216"/>
    <n v="0"/>
    <n v="104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55548.6295826696"/>
    <n v="43712377.18925155"/>
    <n v="3344286.5437786411"/>
    <n v="0"/>
    <n v="55812212"/>
    <n v="0"/>
    <n v="0"/>
    <n v="0"/>
    <n v="0"/>
    <n v="0"/>
    <n v="0"/>
    <n v="0"/>
    <n v="0"/>
    <n v="0"/>
    <n v="55812212"/>
    <n v="142378.0918367347"/>
    <n v="1"/>
    <n v="0"/>
    <n v="1"/>
    <n v="1"/>
    <n v="24249724"/>
    <n v="33161222.940251905"/>
    <n v="33161223"/>
    <n v="56"/>
    <n v="1"/>
    <n v="0"/>
    <n v="4.3076923076923075"/>
    <n v="0"/>
    <n v="4.3076923076923075"/>
    <n v="4"/>
    <n v="4"/>
    <n v="6660438"/>
    <n v="39821661"/>
    <n v="95633873"/>
  </r>
  <r>
    <x v="13"/>
    <n v="4449"/>
    <x v="48"/>
    <x v="542"/>
    <x v="542"/>
    <x v="529"/>
    <n v="159117"/>
    <n v="244001005037"/>
    <s v="44001244001005037"/>
    <s v="INSTITUCION ETNOEDUCATIVA # 20"/>
    <n v="1"/>
    <n v="36.272125770514052"/>
    <n v="2.5403514524563482"/>
    <n v="0.36748867493303861"/>
    <n v="1.3674886749330386"/>
    <n v="422"/>
    <n v="11"/>
    <n v="0"/>
    <n v="26"/>
    <n v="0"/>
    <n v="195"/>
    <n v="0"/>
    <n v="159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84916.0588314068"/>
    <n v="48356817.265609525"/>
    <n v="6479555.178571118"/>
    <n v="0"/>
    <n v="60621289"/>
    <n v="0"/>
    <n v="0"/>
    <n v="0"/>
    <n v="0"/>
    <n v="0"/>
    <n v="0"/>
    <n v="0"/>
    <n v="0"/>
    <n v="0"/>
    <n v="60621289"/>
    <n v="143652.34360189573"/>
    <n v="1"/>
    <n v="0"/>
    <n v="1"/>
    <n v="1"/>
    <n v="24249724"/>
    <n v="33161222.940251905"/>
    <n v="33161223"/>
    <n v="37"/>
    <n v="1"/>
    <n v="0"/>
    <n v="2.8461538461538463"/>
    <n v="0"/>
    <n v="2.8461538461538463"/>
    <n v="2.8461538461538463"/>
    <n v="3"/>
    <n v="6660438"/>
    <n v="39821661"/>
    <n v="100442950"/>
  </r>
  <r>
    <x v="13"/>
    <n v="4449"/>
    <x v="48"/>
    <x v="542"/>
    <x v="542"/>
    <x v="529"/>
    <n v="151056"/>
    <n v="244001800449"/>
    <s v="44001244001800449"/>
    <s v="INSTITUCION ETNOEDUCATIVO WIWA SHENZHUWIMAKU"/>
    <n v="1"/>
    <n v="36.272125770514052"/>
    <n v="2.5403514524563482"/>
    <n v="0.36748867493303861"/>
    <n v="1.3674886749330386"/>
    <n v="715"/>
    <n v="0"/>
    <n v="0"/>
    <n v="99"/>
    <n v="0"/>
    <n v="460"/>
    <n v="0"/>
    <n v="1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78559.184440792"/>
    <n v="84146326.08930923"/>
    <n v="0"/>
    <n v="0"/>
    <n v="99624885"/>
    <n v="0"/>
    <n v="0"/>
    <n v="0"/>
    <n v="0"/>
    <n v="0"/>
    <n v="0"/>
    <n v="0"/>
    <n v="0"/>
    <n v="0"/>
    <n v="99624885"/>
    <n v="139335.50349650349"/>
    <n v="1"/>
    <n v="0"/>
    <n v="1"/>
    <n v="1"/>
    <n v="24249724"/>
    <n v="33161222.940251905"/>
    <n v="33161223"/>
    <n v="99"/>
    <n v="1"/>
    <n v="0"/>
    <n v="7.615384615384615"/>
    <n v="0"/>
    <n v="7.615384615384615"/>
    <n v="4"/>
    <n v="4"/>
    <n v="6660438"/>
    <n v="39821661"/>
    <n v="139446546"/>
  </r>
  <r>
    <x v="13"/>
    <n v="4449"/>
    <x v="48"/>
    <x v="542"/>
    <x v="542"/>
    <x v="529"/>
    <n v="151976"/>
    <n v="244001800970"/>
    <s v="44001244001800970"/>
    <s v="CENTRO ETNOEDUCATIVO #19"/>
    <n v="1"/>
    <n v="36.272125770514052"/>
    <n v="2.5403514524563482"/>
    <n v="0.36748867493303861"/>
    <n v="1.3674886749330386"/>
    <n v="382"/>
    <n v="0"/>
    <n v="0"/>
    <n v="39"/>
    <n v="0"/>
    <n v="230"/>
    <n v="0"/>
    <n v="1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97614.2241736446"/>
    <n v="46854204.299729005"/>
    <n v="0"/>
    <n v="0"/>
    <n v="52951819"/>
    <n v="0"/>
    <n v="0"/>
    <n v="0"/>
    <n v="0"/>
    <n v="0"/>
    <n v="0"/>
    <n v="0"/>
    <n v="0"/>
    <n v="0"/>
    <n v="52951819"/>
    <n v="138617.3272251309"/>
    <n v="1"/>
    <n v="0"/>
    <n v="1"/>
    <n v="1"/>
    <n v="24249724"/>
    <n v="33161222.940251905"/>
    <n v="33161223"/>
    <n v="39"/>
    <n v="0"/>
    <n v="1"/>
    <n v="3"/>
    <n v="0"/>
    <n v="3"/>
    <n v="3"/>
    <n v="3"/>
    <n v="19981315"/>
    <n v="53142538"/>
    <n v="106094357"/>
  </r>
  <r>
    <x v="13"/>
    <n v="3792"/>
    <x v="49"/>
    <x v="1039"/>
    <x v="1039"/>
    <x v="686"/>
    <n v="134468"/>
    <n v="244035003181"/>
    <s v="44035244035003181"/>
    <s v="INSTITUCION ETNOEDUCATIVA INTERNADO RURAL AKUAIPA"/>
    <n v="1"/>
    <n v="38.140410169751902"/>
    <n v="2.671198456495564"/>
    <n v="0.38728560513746413"/>
    <n v="1.387285605137464"/>
    <n v="1712"/>
    <n v="0"/>
    <n v="0"/>
    <n v="89"/>
    <n v="0"/>
    <n v="611"/>
    <n v="0"/>
    <n v="732"/>
    <n v="0"/>
    <n v="280"/>
    <n v="0"/>
    <n v="0"/>
    <n v="0"/>
    <n v="1262"/>
    <n v="0"/>
    <n v="0"/>
    <n v="12"/>
    <n v="0"/>
    <n v="238"/>
    <n v="0"/>
    <n v="732"/>
    <n v="0"/>
    <n v="280"/>
    <n v="0"/>
    <n v="0"/>
    <n v="0"/>
    <n v="92671"/>
    <n v="81839"/>
    <n v="122758"/>
    <n v="150439"/>
    <n v="114333"/>
    <n v="99892"/>
    <n v="152848"/>
    <n v="184139"/>
    <n v="0"/>
    <n v="0"/>
    <n v="0"/>
    <n v="0"/>
    <n v="14116514.733204169"/>
    <n v="186111239.31664985"/>
    <n v="59372272.448734306"/>
    <n v="0"/>
    <n v="259600026"/>
    <n v="0"/>
    <n v="0"/>
    <n v="0"/>
    <n v="0"/>
    <n v="380670.06022123602"/>
    <n v="26884274.331667963"/>
    <n v="11874454.489746861"/>
    <n v="0"/>
    <n v="39139399"/>
    <n v="298739425"/>
    <n v="174497.3276869159"/>
    <n v="1"/>
    <n v="0"/>
    <n v="0"/>
    <n v="1"/>
    <n v="24249724"/>
    <n v="33641293.033756487"/>
    <n v="33641293"/>
    <n v="89"/>
    <n v="1"/>
    <n v="0"/>
    <n v="6.8461538461538458"/>
    <n v="0"/>
    <n v="6.8461538461538458"/>
    <n v="4"/>
    <n v="4"/>
    <n v="6660438"/>
    <n v="40301731"/>
    <n v="339041156"/>
  </r>
  <r>
    <x v="13"/>
    <n v="3792"/>
    <x v="49"/>
    <x v="1039"/>
    <x v="1039"/>
    <x v="686"/>
    <n v="139194"/>
    <n v="244035003432"/>
    <s v="44035244035003432"/>
    <s v="CENTRO ETNOEDUCATIOA RURAL UTPURAI"/>
    <n v="1"/>
    <n v="38.140410169751902"/>
    <n v="2.671198456495564"/>
    <n v="0.38728560513746413"/>
    <n v="1.387285605137464"/>
    <n v="810"/>
    <n v="52"/>
    <n v="0"/>
    <n v="108"/>
    <n v="0"/>
    <n v="544"/>
    <n v="0"/>
    <n v="1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378004.014749069"/>
    <n v="90076176.884454519"/>
    <n v="0"/>
    <n v="0"/>
    <n v="115454181"/>
    <n v="0"/>
    <n v="0"/>
    <n v="0"/>
    <n v="0"/>
    <n v="0"/>
    <n v="0"/>
    <n v="0"/>
    <n v="0"/>
    <n v="0"/>
    <n v="115454181"/>
    <n v="142536.02592592593"/>
    <n v="1"/>
    <n v="0"/>
    <n v="0"/>
    <n v="1"/>
    <n v="24249724"/>
    <n v="33641293.033756487"/>
    <n v="33641293"/>
    <n v="160"/>
    <n v="0"/>
    <n v="1"/>
    <n v="12.307692307692308"/>
    <n v="0"/>
    <n v="12.307692307692308"/>
    <n v="4"/>
    <n v="4"/>
    <n v="26641753"/>
    <n v="60283046"/>
    <n v="175737227"/>
  </r>
  <r>
    <x v="13"/>
    <n v="3792"/>
    <x v="49"/>
    <x v="1040"/>
    <x v="1040"/>
    <x v="974"/>
    <n v="134868"/>
    <n v="244078000054"/>
    <s v="44378244078000054"/>
    <s v="CENTRO ETNOEDUCATIVO RURAL LA CRUZ (IPUNASHI)"/>
    <n v="1"/>
    <n v="30.047532820280669"/>
    <n v="2.104406400817572"/>
    <n v="0.30153092661752551"/>
    <n v="1.3015309266175255"/>
    <n v="310"/>
    <n v="0"/>
    <n v="0"/>
    <n v="43"/>
    <n v="0"/>
    <n v="188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98741.223617346"/>
    <n v="34713344.79488799"/>
    <n v="0"/>
    <n v="0"/>
    <n v="41112086"/>
    <n v="0"/>
    <n v="0"/>
    <n v="0"/>
    <n v="0"/>
    <n v="0"/>
    <n v="0"/>
    <n v="0"/>
    <n v="0"/>
    <n v="0"/>
    <n v="41112086"/>
    <n v="132619.63225806452"/>
    <n v="1"/>
    <n v="0"/>
    <n v="0"/>
    <n v="1"/>
    <n v="24249724"/>
    <n v="31561765.747939248"/>
    <n v="31561766"/>
    <n v="43"/>
    <n v="1"/>
    <n v="0"/>
    <n v="3.3076923076923075"/>
    <n v="0"/>
    <n v="3.3076923076923075"/>
    <n v="3.3076923076923075"/>
    <n v="4"/>
    <n v="6660438"/>
    <n v="38222204"/>
    <n v="79334290"/>
  </r>
  <r>
    <x v="13"/>
    <n v="3792"/>
    <x v="49"/>
    <x v="543"/>
    <x v="543"/>
    <x v="530"/>
    <n v="3523"/>
    <n v="244078000542"/>
    <s v="44078244078000542"/>
    <s v="CENTRO EDUCATIVO LUIS A. BRITO"/>
    <n v="1"/>
    <n v="40.610221739587345"/>
    <n v="2.8441739652490465"/>
    <n v="0.41345650678716006"/>
    <n v="1.4134565067871601"/>
    <n v="206"/>
    <n v="14"/>
    <n v="0"/>
    <n v="15"/>
    <n v="0"/>
    <n v="102"/>
    <n v="0"/>
    <n v="75"/>
    <n v="0"/>
    <n v="0"/>
    <n v="0"/>
    <n v="0"/>
    <n v="0"/>
    <n v="75"/>
    <n v="0"/>
    <n v="0"/>
    <n v="0"/>
    <n v="0"/>
    <n v="0"/>
    <n v="0"/>
    <n v="7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86536.9609243944"/>
    <n v="24991160.535548989"/>
    <n v="0"/>
    <n v="0"/>
    <n v="29677697"/>
    <n v="0"/>
    <n v="0"/>
    <n v="0"/>
    <n v="0"/>
    <n v="0"/>
    <n v="2117894.960639745"/>
    <n v="0"/>
    <n v="0"/>
    <n v="2117895"/>
    <n v="31795592"/>
    <n v="154347.53398058252"/>
    <n v="1"/>
    <n v="0"/>
    <n v="0"/>
    <n v="1"/>
    <n v="24249724"/>
    <n v="34275930.175592758"/>
    <n v="34275930"/>
    <n v="29"/>
    <n v="1"/>
    <n v="0"/>
    <n v="2.2307692307692308"/>
    <n v="0"/>
    <n v="2.2307692307692308"/>
    <n v="2.2307692307692308"/>
    <n v="3"/>
    <n v="6660438"/>
    <n v="40936368"/>
    <n v="72731960"/>
  </r>
  <r>
    <x v="13"/>
    <n v="3792"/>
    <x v="49"/>
    <x v="1040"/>
    <x v="1040"/>
    <x v="974"/>
    <n v="3400"/>
    <n v="244078000577"/>
    <s v="44378244078000577"/>
    <s v="INSTITUCION EDUCATIVA NUESTRA SEÑORA DEL CARMEN"/>
    <n v="1"/>
    <n v="30.047532820280669"/>
    <n v="2.104406400817572"/>
    <n v="0.30153092661752551"/>
    <n v="1.3015309266175255"/>
    <n v="1458"/>
    <n v="0"/>
    <n v="0"/>
    <n v="15"/>
    <n v="80"/>
    <n v="67"/>
    <n v="472"/>
    <n v="0"/>
    <n v="563"/>
    <n v="0"/>
    <n v="261"/>
    <n v="0"/>
    <n v="0"/>
    <n v="824"/>
    <n v="0"/>
    <n v="0"/>
    <n v="0"/>
    <n v="0"/>
    <n v="0"/>
    <n v="0"/>
    <n v="0"/>
    <n v="563"/>
    <n v="0"/>
    <n v="261"/>
    <n v="0"/>
    <n v="0"/>
    <n v="92671"/>
    <n v="81839"/>
    <n v="122758"/>
    <n v="150439"/>
    <n v="114333"/>
    <n v="99892"/>
    <n v="152848"/>
    <n v="184139"/>
    <n v="9649133.8000458162"/>
    <n v="110244049.13607247"/>
    <n v="41700840.040815406"/>
    <n v="0"/>
    <n v="2232119.0314944233"/>
    <n v="8710839.3305524159"/>
    <n v="0"/>
    <n v="0"/>
    <n v="172536981"/>
    <n v="0"/>
    <n v="11993700.418088658"/>
    <n v="8340168.0081630815"/>
    <n v="0"/>
    <n v="0"/>
    <n v="0"/>
    <n v="0"/>
    <n v="0"/>
    <n v="20333868"/>
    <n v="192870849"/>
    <n v="132284.53292181069"/>
    <n v="1"/>
    <n v="0"/>
    <n v="0"/>
    <n v="1"/>
    <n v="24249724"/>
    <n v="31561765.747939248"/>
    <n v="31561766"/>
    <n v="95"/>
    <n v="1"/>
    <n v="0"/>
    <n v="1.1538461538461537"/>
    <n v="3.5555555555555554"/>
    <n v="4.7094017094017087"/>
    <n v="4"/>
    <n v="4"/>
    <n v="6660438"/>
    <n v="38222204"/>
    <n v="231093053"/>
  </r>
  <r>
    <x v="13"/>
    <n v="3792"/>
    <x v="49"/>
    <x v="543"/>
    <x v="543"/>
    <x v="530"/>
    <n v="132868"/>
    <n v="244078000712"/>
    <s v="44078244078000712"/>
    <s v="CENTRO ETNOEDUCATIVO RURAL PROVINCIAL"/>
    <n v="1"/>
    <n v="40.610221739587345"/>
    <n v="2.8441739652490465"/>
    <n v="0.41345650678716006"/>
    <n v="1.4134565067871601"/>
    <n v="209"/>
    <n v="0"/>
    <n v="0"/>
    <n v="47"/>
    <n v="0"/>
    <n v="15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95421.9711533291"/>
    <n v="22873265.574909244"/>
    <n v="0"/>
    <n v="0"/>
    <n v="30468688"/>
    <n v="0"/>
    <n v="0"/>
    <n v="0"/>
    <n v="0"/>
    <n v="0"/>
    <n v="0"/>
    <n v="0"/>
    <n v="0"/>
    <n v="0"/>
    <n v="30468688"/>
    <n v="145783.1961722488"/>
    <n v="1"/>
    <n v="0"/>
    <n v="0"/>
    <n v="1"/>
    <n v="24249724"/>
    <n v="34275930.175592758"/>
    <n v="34275930"/>
    <n v="47"/>
    <n v="1"/>
    <n v="0"/>
    <n v="3.6153846153846154"/>
    <n v="0"/>
    <n v="3.6153846153846154"/>
    <n v="3.6153846153846154"/>
    <n v="4"/>
    <n v="6660438"/>
    <n v="40936368"/>
    <n v="71405056"/>
  </r>
  <r>
    <x v="13"/>
    <n v="3792"/>
    <x v="49"/>
    <x v="1040"/>
    <x v="1040"/>
    <x v="974"/>
    <n v="134368"/>
    <n v="244078000861"/>
    <s v="44378244078000861"/>
    <s v="INSTITUCION EDUCATIVA  CARLOS ALBERTO CAMARGO MENDEZ"/>
    <n v="1"/>
    <n v="30.047532820280669"/>
    <n v="2.104406400817572"/>
    <n v="0.30153092661752551"/>
    <n v="1.3015309266175255"/>
    <n v="1240"/>
    <n v="0"/>
    <n v="0"/>
    <n v="0"/>
    <n v="113"/>
    <n v="0"/>
    <n v="518"/>
    <n v="0"/>
    <n v="462"/>
    <n v="0"/>
    <n v="14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629401.492564715"/>
    <n v="104385669.71338263"/>
    <n v="23486680.022987984"/>
    <n v="0"/>
    <n v="0"/>
    <n v="0"/>
    <n v="0"/>
    <n v="0"/>
    <n v="141501751"/>
    <n v="0"/>
    <n v="0"/>
    <n v="0"/>
    <n v="0"/>
    <n v="0"/>
    <n v="0"/>
    <n v="0"/>
    <n v="0"/>
    <n v="0"/>
    <n v="141501751"/>
    <n v="114114.31532258065"/>
    <n v="0"/>
    <n v="0"/>
    <n v="0"/>
    <n v="0"/>
    <n v="19701352"/>
    <n v="25641918.924178038"/>
    <n v="25641919"/>
    <n v="113"/>
    <n v="1"/>
    <n v="0"/>
    <n v="0"/>
    <n v="5.0222222222222221"/>
    <n v="5.0222222222222221"/>
    <n v="4"/>
    <n v="4"/>
    <n v="6660438"/>
    <n v="32302357"/>
    <n v="173804108"/>
  </r>
  <r>
    <x v="13"/>
    <n v="3792"/>
    <x v="49"/>
    <x v="1040"/>
    <x v="1040"/>
    <x v="974"/>
    <n v="3398"/>
    <n v="244078000879"/>
    <s v="44378244078000879"/>
    <s v="INSTITUCIÓN ETNOEDUCATIVA RURAL GUAMACHITO"/>
    <n v="1"/>
    <n v="30.047532820280669"/>
    <n v="2.104406400817572"/>
    <n v="0.30153092661752551"/>
    <n v="1.3015309266175255"/>
    <n v="675"/>
    <n v="0"/>
    <n v="0"/>
    <n v="42"/>
    <n v="0"/>
    <n v="299"/>
    <n v="0"/>
    <n v="237"/>
    <n v="0"/>
    <n v="0"/>
    <n v="0"/>
    <n v="9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49933.2881843848"/>
    <n v="69686714.644419327"/>
    <n v="0"/>
    <n v="23247272.519753177"/>
    <n v="99183920"/>
    <n v="0"/>
    <n v="0"/>
    <n v="0"/>
    <n v="0"/>
    <n v="0"/>
    <n v="0"/>
    <n v="0"/>
    <n v="0"/>
    <n v="0"/>
    <n v="99183920"/>
    <n v="146939.14074074075"/>
    <n v="1"/>
    <n v="0"/>
    <n v="0"/>
    <n v="1"/>
    <n v="24249724"/>
    <n v="31561765.747939248"/>
    <n v="31561766"/>
    <n v="42"/>
    <n v="1"/>
    <n v="0"/>
    <n v="3.2307692307692308"/>
    <n v="0"/>
    <n v="3.2307692307692308"/>
    <n v="3.2307692307692308"/>
    <n v="4"/>
    <n v="6660438"/>
    <n v="38222204"/>
    <n v="137406124"/>
  </r>
  <r>
    <x v="13"/>
    <n v="3792"/>
    <x v="49"/>
    <x v="543"/>
    <x v="543"/>
    <x v="530"/>
    <n v="134428"/>
    <n v="244078001336"/>
    <s v="44078244078001336"/>
    <s v="CENTRO ETNOEDUCATIVO RURAL BALLENAS"/>
    <n v="1"/>
    <n v="40.610221739587345"/>
    <n v="2.8441739652490465"/>
    <n v="0.41345650678716006"/>
    <n v="1.4134565067871601"/>
    <n v="342"/>
    <n v="0"/>
    <n v="0"/>
    <n v="51"/>
    <n v="0"/>
    <n v="223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41840.8623153148"/>
    <n v="41087162.23641105"/>
    <n v="0"/>
    <n v="0"/>
    <n v="49329003"/>
    <n v="0"/>
    <n v="0"/>
    <n v="0"/>
    <n v="0"/>
    <n v="0"/>
    <n v="0"/>
    <n v="0"/>
    <n v="0"/>
    <n v="0"/>
    <n v="49329003"/>
    <n v="144236.85087719298"/>
    <n v="1"/>
    <n v="0"/>
    <n v="0"/>
    <n v="1"/>
    <n v="24249724"/>
    <n v="34275930.175592758"/>
    <n v="34275930"/>
    <n v="51"/>
    <n v="1"/>
    <n v="0"/>
    <n v="3.9230769230769229"/>
    <n v="0"/>
    <n v="3.9230769230769229"/>
    <n v="3.9230769230769229"/>
    <n v="4"/>
    <n v="6660438"/>
    <n v="40936368"/>
    <n v="90265371"/>
  </r>
  <r>
    <x v="13"/>
    <n v="3792"/>
    <x v="49"/>
    <x v="543"/>
    <x v="543"/>
    <x v="530"/>
    <n v="163947"/>
    <n v="244078001450"/>
    <s v="44078244078001450"/>
    <s v="CENTRO ETNOEDUCATIVO WOTKASAINRU TAMAQUITO II"/>
    <n v="1"/>
    <n v="40.610221739587345"/>
    <n v="2.8441739652490465"/>
    <n v="0.41345650678716006"/>
    <n v="1.4134565067871601"/>
    <n v="592"/>
    <n v="35"/>
    <n v="0"/>
    <n v="71"/>
    <n v="0"/>
    <n v="433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130100.615792617"/>
    <n v="68619796.724727735"/>
    <n v="0"/>
    <n v="0"/>
    <n v="85749897"/>
    <n v="0"/>
    <n v="0"/>
    <n v="0"/>
    <n v="0"/>
    <n v="0"/>
    <n v="0"/>
    <n v="0"/>
    <n v="0"/>
    <n v="0"/>
    <n v="85749897"/>
    <n v="144847.79898648648"/>
    <n v="1"/>
    <n v="0"/>
    <n v="0"/>
    <n v="1"/>
    <n v="24249724"/>
    <n v="34275930.175592758"/>
    <n v="34275930"/>
    <n v="106"/>
    <n v="0"/>
    <n v="1"/>
    <n v="8.1538461538461533"/>
    <n v="0"/>
    <n v="8.1538461538461533"/>
    <n v="4"/>
    <n v="4"/>
    <n v="26641753"/>
    <n v="60917683"/>
    <n v="146667580"/>
  </r>
  <r>
    <x v="13"/>
    <n v="3792"/>
    <x v="49"/>
    <x v="1038"/>
    <x v="1038"/>
    <x v="973"/>
    <n v="15013"/>
    <n v="244090000124"/>
    <s v="44090244090000124"/>
    <s v="INSTITUCION EDUCATIVA RURAL MIGUEL PINEDO BARROS"/>
    <n v="1"/>
    <n v="55.422905137784767"/>
    <n v="3.881593774153"/>
    <n v="0.57041636765951675"/>
    <n v="1.5704163676595169"/>
    <n v="648"/>
    <n v="10"/>
    <n v="0"/>
    <n v="30"/>
    <n v="0"/>
    <n v="269"/>
    <n v="0"/>
    <n v="247"/>
    <n v="0"/>
    <n v="92"/>
    <n v="0"/>
    <n v="0"/>
    <n v="0"/>
    <n v="593"/>
    <n v="10"/>
    <n v="0"/>
    <n v="25"/>
    <n v="0"/>
    <n v="219"/>
    <n v="0"/>
    <n v="247"/>
    <n v="0"/>
    <n v="92"/>
    <n v="0"/>
    <n v="0"/>
    <n v="0"/>
    <n v="92671"/>
    <n v="81839"/>
    <n v="122758"/>
    <n v="150439"/>
    <n v="114333"/>
    <n v="99892"/>
    <n v="152848"/>
    <n v="184139"/>
    <n v="0"/>
    <n v="0"/>
    <n v="0"/>
    <n v="0"/>
    <n v="7182016.582544622"/>
    <n v="80945968.407894135"/>
    <n v="22083220.088690009"/>
    <n v="0"/>
    <n v="110211205"/>
    <n v="0"/>
    <n v="0"/>
    <n v="0"/>
    <n v="0"/>
    <n v="1256852.9019453088"/>
    <n v="14620473.363596383"/>
    <n v="4416644.0177380024"/>
    <n v="0"/>
    <n v="20293970"/>
    <n v="130505175"/>
    <n v="201396.875"/>
    <n v="1"/>
    <n v="1"/>
    <n v="1"/>
    <n v="1"/>
    <n v="24249724"/>
    <n v="38082163.480825812"/>
    <n v="38082163"/>
    <n v="40"/>
    <n v="1"/>
    <n v="0"/>
    <n v="3.0769230769230771"/>
    <n v="0"/>
    <n v="3.0769230769230771"/>
    <n v="3.0769230769230771"/>
    <n v="4"/>
    <n v="6660438"/>
    <n v="44742601"/>
    <n v="175247776"/>
  </r>
  <r>
    <x v="13"/>
    <n v="3792"/>
    <x v="49"/>
    <x v="1038"/>
    <x v="1038"/>
    <x v="973"/>
    <n v="111332"/>
    <n v="244090800007"/>
    <s v="44090244090800007"/>
    <s v="INSTITUCION ETNOEDUCATIVA  INTERNADO RURAL DUMINGUEKA"/>
    <n v="1"/>
    <n v="55.422905137784767"/>
    <n v="3.881593774153"/>
    <n v="0.57041636765951675"/>
    <n v="1.5704163676595169"/>
    <n v="987"/>
    <n v="0"/>
    <n v="0"/>
    <n v="208"/>
    <n v="0"/>
    <n v="547"/>
    <n v="0"/>
    <n v="164"/>
    <n v="0"/>
    <n v="68"/>
    <n v="0"/>
    <n v="0"/>
    <n v="0"/>
    <n v="987"/>
    <n v="0"/>
    <n v="0"/>
    <n v="208"/>
    <n v="0"/>
    <n v="547"/>
    <n v="0"/>
    <n v="164"/>
    <n v="0"/>
    <n v="68"/>
    <n v="0"/>
    <n v="0"/>
    <n v="0"/>
    <n v="92671"/>
    <n v="81839"/>
    <n v="122758"/>
    <n v="150439"/>
    <n v="114333"/>
    <n v="99892"/>
    <n v="152848"/>
    <n v="184139"/>
    <n v="0"/>
    <n v="0"/>
    <n v="0"/>
    <n v="0"/>
    <n v="37346486.229232036"/>
    <n v="111536014.60855182"/>
    <n v="16322380.065553484"/>
    <n v="0"/>
    <n v="165204881"/>
    <n v="0"/>
    <n v="0"/>
    <n v="0"/>
    <n v="0"/>
    <n v="7469297.2458464066"/>
    <n v="22307202.921710361"/>
    <n v="3264476.0131106968"/>
    <n v="0"/>
    <n v="33040976"/>
    <n v="198245857"/>
    <n v="200856.99797365756"/>
    <n v="1"/>
    <n v="1"/>
    <n v="1"/>
    <n v="1"/>
    <n v="24249724"/>
    <n v="38082163.480825812"/>
    <n v="38082163"/>
    <n v="208"/>
    <n v="1"/>
    <n v="0"/>
    <n v="16"/>
    <n v="0"/>
    <n v="16"/>
    <n v="4"/>
    <n v="4"/>
    <n v="6660438"/>
    <n v="44742601"/>
    <n v="242988458"/>
  </r>
  <r>
    <x v="13"/>
    <n v="3792"/>
    <x v="49"/>
    <x v="1041"/>
    <x v="1041"/>
    <x v="975"/>
    <n v="15006"/>
    <n v="244098000042"/>
    <s v="44098244098000042"/>
    <s v="INSTITUCION EDUCATIVA RURAL GLADIS BONILLA DE GIL"/>
    <n v="1"/>
    <n v="25.027932960893853"/>
    <n v="1.7528541407096512"/>
    <n v="0.24834166479477346"/>
    <n v="1.2483416647947734"/>
    <n v="313"/>
    <n v="0"/>
    <n v="0"/>
    <n v="18"/>
    <n v="0"/>
    <n v="106"/>
    <n v="0"/>
    <n v="146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69079.6560976547"/>
    <n v="31424235.086079236"/>
    <n v="8204680.6515637152"/>
    <n v="0"/>
    <n v="42197995"/>
    <n v="0"/>
    <n v="0"/>
    <n v="0"/>
    <n v="0"/>
    <n v="0"/>
    <n v="0"/>
    <n v="0"/>
    <n v="0"/>
    <n v="0"/>
    <n v="42197995"/>
    <n v="134817.87539936102"/>
    <n v="1"/>
    <n v="0"/>
    <n v="0"/>
    <n v="1"/>
    <n v="24249724"/>
    <n v="30271940.82897377"/>
    <n v="30271941"/>
    <n v="18"/>
    <n v="0"/>
    <n v="1"/>
    <n v="1.3846153846153846"/>
    <n v="0"/>
    <n v="1.3846153846153846"/>
    <n v="1.3846153846153846"/>
    <n v="2"/>
    <n v="13320876"/>
    <n v="43592817"/>
    <n v="85790812"/>
  </r>
  <r>
    <x v="13"/>
    <n v="3792"/>
    <x v="49"/>
    <x v="544"/>
    <x v="544"/>
    <x v="531"/>
    <n v="165217"/>
    <n v="244110800017"/>
    <s v="44110244110800017"/>
    <s v="CENTRO ETNOEDUCATIVO RURAL ABU SEYUMUN ZHIWA"/>
    <n v="1"/>
    <n v="26.640815740341807"/>
    <n v="1.8658138590712139"/>
    <n v="0.26543227895698385"/>
    <n v="1.2654322789569838"/>
    <n v="87"/>
    <n v="0"/>
    <n v="0"/>
    <n v="15"/>
    <n v="0"/>
    <n v="49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70210.0312498324"/>
    <n v="9101272.4070891142"/>
    <n v="0"/>
    <n v="0"/>
    <n v="11271482"/>
    <n v="0"/>
    <n v="0"/>
    <n v="0"/>
    <n v="0"/>
    <n v="0"/>
    <n v="0"/>
    <n v="0"/>
    <n v="0"/>
    <n v="0"/>
    <n v="11271482"/>
    <n v="129557.2643678161"/>
    <n v="1"/>
    <n v="0"/>
    <n v="1"/>
    <n v="1"/>
    <n v="24249724"/>
    <n v="30686383.505397867"/>
    <n v="30686384"/>
    <n v="15"/>
    <n v="0"/>
    <n v="1"/>
    <n v="1.1538461538461537"/>
    <n v="0"/>
    <n v="1.1538461538461537"/>
    <n v="1.1538461538461537"/>
    <n v="2"/>
    <n v="13320876"/>
    <n v="44007260"/>
    <n v="55278742"/>
  </r>
  <r>
    <x v="13"/>
    <n v="3792"/>
    <x v="49"/>
    <x v="545"/>
    <x v="545"/>
    <x v="532"/>
    <n v="3399"/>
    <n v="244279000176"/>
    <s v="44279244279000176"/>
    <s v="INSTITUCION EDUCATIVA TECNICA AMBIENTAL JOSE LUIS GAMEZ(SITIO NUEVO)"/>
    <n v="1"/>
    <n v="19.428459485270711"/>
    <n v="1.3606899023414281"/>
    <n v="0.18900787941195665"/>
    <n v="1.1890078794119567"/>
    <n v="426"/>
    <n v="19"/>
    <n v="0"/>
    <n v="50"/>
    <n v="0"/>
    <n v="273"/>
    <n v="0"/>
    <n v="61"/>
    <n v="0"/>
    <n v="23"/>
    <n v="0"/>
    <n v="0"/>
    <n v="0"/>
    <n v="385"/>
    <n v="19"/>
    <n v="0"/>
    <n v="43"/>
    <n v="0"/>
    <n v="239"/>
    <n v="0"/>
    <n v="61"/>
    <n v="0"/>
    <n v="23"/>
    <n v="0"/>
    <n v="0"/>
    <n v="0"/>
    <n v="92671"/>
    <n v="81839"/>
    <n v="122758"/>
    <n v="150439"/>
    <n v="114333"/>
    <n v="99892"/>
    <n v="152848"/>
    <n v="184139"/>
    <n v="0"/>
    <n v="0"/>
    <n v="0"/>
    <n v="0"/>
    <n v="9380055.8134997003"/>
    <n v="39669973.28013321"/>
    <n v="4179961.9561042516"/>
    <n v="0"/>
    <n v="53229991"/>
    <n v="0"/>
    <n v="0"/>
    <n v="0"/>
    <n v="0"/>
    <n v="1685691.18967241"/>
    <n v="7126342.5054131513"/>
    <n v="835992.3912208504"/>
    <n v="0"/>
    <n v="9648026"/>
    <n v="62878017"/>
    <n v="147600.97887323942"/>
    <n v="1"/>
    <n v="1"/>
    <n v="1"/>
    <n v="1"/>
    <n v="24249724"/>
    <n v="28833112.909565233"/>
    <n v="28833113"/>
    <n v="69"/>
    <n v="1"/>
    <n v="0"/>
    <n v="5.3076923076923075"/>
    <n v="0"/>
    <n v="5.3076923076923075"/>
    <n v="4"/>
    <n v="4"/>
    <n v="6660438"/>
    <n v="35493551"/>
    <n v="98371568"/>
  </r>
  <r>
    <x v="13"/>
    <n v="3792"/>
    <x v="49"/>
    <x v="1041"/>
    <x v="1041"/>
    <x v="975"/>
    <n v="15005"/>
    <n v="244279000214"/>
    <s v="44098244279000214"/>
    <s v="INSTITUCION EDUCATIVA RURAL DE BUENAVISTA"/>
    <n v="1"/>
    <n v="25.027932960893853"/>
    <n v="1.7528541407096512"/>
    <n v="0.24834166479477346"/>
    <n v="1.2483416647947734"/>
    <n v="674"/>
    <n v="0"/>
    <n v="0"/>
    <n v="40"/>
    <n v="0"/>
    <n v="274"/>
    <n v="0"/>
    <n v="243"/>
    <n v="0"/>
    <n v="1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09065.9024392329"/>
    <n v="64469561.664694302"/>
    <n v="22324363.633324526"/>
    <n v="0"/>
    <n v="92502991"/>
    <n v="0"/>
    <n v="0"/>
    <n v="0"/>
    <n v="0"/>
    <n v="0"/>
    <n v="0"/>
    <n v="0"/>
    <n v="0"/>
    <n v="0"/>
    <n v="92502991"/>
    <n v="137244.79376854599"/>
    <n v="1"/>
    <n v="0"/>
    <n v="0"/>
    <n v="1"/>
    <n v="24249724"/>
    <n v="30271940.82897377"/>
    <n v="30271941"/>
    <n v="40"/>
    <n v="1"/>
    <n v="0"/>
    <n v="3.0769230769230771"/>
    <n v="0"/>
    <n v="3.0769230769230771"/>
    <n v="3.0769230769230771"/>
    <n v="4"/>
    <n v="6660438"/>
    <n v="36932379"/>
    <n v="129435370"/>
  </r>
  <r>
    <x v="13"/>
    <n v="3792"/>
    <x v="49"/>
    <x v="545"/>
    <x v="545"/>
    <x v="532"/>
    <n v="3397"/>
    <n v="244279000222"/>
    <s v="44279244279000222"/>
    <s v="INSTITUCION  EDUCATIVA TECNICA  AGROAMBIENTAL JOSE PEREZ"/>
    <n v="1"/>
    <n v="19.428459485270711"/>
    <n v="1.3606899023414281"/>
    <n v="0.18900787941195665"/>
    <n v="1.1890078794119567"/>
    <n v="525"/>
    <n v="18"/>
    <n v="0"/>
    <n v="33"/>
    <n v="0"/>
    <n v="269"/>
    <n v="0"/>
    <n v="150"/>
    <n v="0"/>
    <n v="55"/>
    <n v="0"/>
    <n v="0"/>
    <n v="0"/>
    <n v="525"/>
    <n v="18"/>
    <n v="0"/>
    <n v="33"/>
    <n v="0"/>
    <n v="269"/>
    <n v="0"/>
    <n v="150"/>
    <n v="0"/>
    <n v="55"/>
    <n v="0"/>
    <n v="0"/>
    <n v="0"/>
    <n v="92671"/>
    <n v="81839"/>
    <n v="122758"/>
    <n v="150439"/>
    <n v="114333"/>
    <n v="99892"/>
    <n v="152848"/>
    <n v="184139"/>
    <n v="0"/>
    <n v="0"/>
    <n v="0"/>
    <n v="0"/>
    <n v="6933084.7317171693"/>
    <n v="49765625.162801839"/>
    <n v="9995561.1993797328"/>
    <n v="0"/>
    <n v="66694271"/>
    <n v="0"/>
    <n v="0"/>
    <n v="0"/>
    <n v="0"/>
    <n v="1386616.946343434"/>
    <n v="9953125.032560369"/>
    <n v="1999112.2398759464"/>
    <n v="0"/>
    <n v="13338854"/>
    <n v="80033125"/>
    <n v="152444.04761904763"/>
    <n v="1"/>
    <n v="1"/>
    <n v="1"/>
    <n v="1"/>
    <n v="24249724"/>
    <n v="28833112.909565233"/>
    <n v="28833113"/>
    <n v="51"/>
    <n v="1"/>
    <n v="0"/>
    <n v="3.9230769230769229"/>
    <n v="0"/>
    <n v="3.9230769230769229"/>
    <n v="3.9230769230769229"/>
    <n v="4"/>
    <n v="6660438"/>
    <n v="35493551"/>
    <n v="115526676"/>
  </r>
  <r>
    <x v="13"/>
    <n v="3792"/>
    <x v="49"/>
    <x v="1041"/>
    <x v="1041"/>
    <x v="975"/>
    <n v="15007"/>
    <n v="244279000338"/>
    <s v="44098244279000338"/>
    <s v="CENTRO ETNOEDUCATIVO RURAL CAICEMAPA"/>
    <n v="1"/>
    <n v="25.027932960893853"/>
    <n v="1.7528541407096512"/>
    <n v="0.24834166479477346"/>
    <n v="1.2483416647947734"/>
    <n v="774"/>
    <n v="118"/>
    <n v="0"/>
    <n v="64"/>
    <n v="0"/>
    <n v="429"/>
    <n v="0"/>
    <n v="1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976249.85609851"/>
    <n v="73822012.583170265"/>
    <n v="0"/>
    <n v="0"/>
    <n v="99798262"/>
    <n v="0"/>
    <n v="0"/>
    <n v="0"/>
    <n v="0"/>
    <n v="0"/>
    <n v="0"/>
    <n v="0"/>
    <n v="0"/>
    <n v="0"/>
    <n v="99798262"/>
    <n v="128938.32299741602"/>
    <n v="1"/>
    <n v="0"/>
    <n v="0"/>
    <n v="1"/>
    <n v="24249724"/>
    <n v="30271940.82897377"/>
    <n v="30271941"/>
    <n v="182"/>
    <n v="1"/>
    <n v="0"/>
    <n v="14"/>
    <n v="0"/>
    <n v="14"/>
    <n v="4"/>
    <n v="4"/>
    <n v="6660438"/>
    <n v="36932379"/>
    <n v="136730641"/>
  </r>
  <r>
    <x v="13"/>
    <n v="3792"/>
    <x v="49"/>
    <x v="1041"/>
    <x v="1041"/>
    <x v="975"/>
    <n v="15004"/>
    <n v="244279000826"/>
    <s v="44098244279000826"/>
    <s v="INSTITUCION EDUCATIVA MARGOTH MAESTRE DE ARIZA"/>
    <n v="1"/>
    <n v="25.027932960893853"/>
    <n v="1.7528541407096512"/>
    <n v="0.24834166479477346"/>
    <n v="1.2483416647947734"/>
    <n v="981"/>
    <n v="30"/>
    <n v="0"/>
    <n v="68"/>
    <n v="0"/>
    <n v="0"/>
    <n v="461"/>
    <n v="0"/>
    <n v="345"/>
    <n v="0"/>
    <n v="7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82343405.005142406"/>
    <n v="11799782.308689512"/>
    <n v="0"/>
    <n v="13987211.46097612"/>
    <n v="0"/>
    <n v="0"/>
    <n v="0"/>
    <n v="108130399"/>
    <n v="0"/>
    <n v="0"/>
    <n v="0"/>
    <n v="0"/>
    <n v="0"/>
    <n v="0"/>
    <n v="0"/>
    <n v="0"/>
    <n v="0"/>
    <n v="108130399"/>
    <n v="110224.66768603466"/>
    <n v="1"/>
    <n v="0"/>
    <n v="0"/>
    <n v="1"/>
    <n v="24249724"/>
    <n v="30271940.82897377"/>
    <n v="30271941"/>
    <n v="98"/>
    <n v="1"/>
    <n v="0"/>
    <n v="7.5384615384615383"/>
    <n v="0"/>
    <n v="7.5384615384615383"/>
    <n v="4"/>
    <n v="4"/>
    <n v="6660438"/>
    <n v="36932379"/>
    <n v="145062778"/>
  </r>
  <r>
    <x v="13"/>
    <n v="3792"/>
    <x v="49"/>
    <x v="545"/>
    <x v="545"/>
    <x v="532"/>
    <n v="3392"/>
    <n v="244279001008"/>
    <s v="44279244279001008"/>
    <s v="INSTITUCION EDUCATIVA ERNESTO PARODI MEDINA"/>
    <n v="1"/>
    <n v="19.428459485270711"/>
    <n v="1.3606899023414281"/>
    <n v="0.18900787941195665"/>
    <n v="1.1890078794119567"/>
    <n v="2006"/>
    <n v="0"/>
    <n v="0"/>
    <n v="0"/>
    <n v="175"/>
    <n v="0"/>
    <n v="1030"/>
    <n v="0"/>
    <n v="627"/>
    <n v="0"/>
    <n v="17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282646.108772453"/>
    <n v="161238056.65217432"/>
    <n v="25397079.89138842"/>
    <n v="0"/>
    <n v="0"/>
    <n v="0"/>
    <n v="0"/>
    <n v="0"/>
    <n v="205917783"/>
    <n v="0"/>
    <n v="0"/>
    <n v="0"/>
    <n v="0"/>
    <n v="0"/>
    <n v="0"/>
    <n v="0"/>
    <n v="0"/>
    <n v="0"/>
    <n v="205917783"/>
    <n v="102650.93868394816"/>
    <n v="0"/>
    <n v="1"/>
    <n v="1"/>
    <n v="1"/>
    <n v="24249724"/>
    <n v="28833112.909565233"/>
    <n v="28833113"/>
    <n v="175"/>
    <n v="1"/>
    <n v="0"/>
    <n v="0"/>
    <n v="7.7777777777777777"/>
    <n v="7.7777777777777777"/>
    <n v="4"/>
    <n v="4"/>
    <n v="6660438"/>
    <n v="35493551"/>
    <n v="241411334"/>
  </r>
  <r>
    <x v="13"/>
    <n v="3792"/>
    <x v="49"/>
    <x v="1041"/>
    <x v="1041"/>
    <x v="975"/>
    <n v="15008"/>
    <n v="244279001016"/>
    <s v="44098244279001016"/>
    <s v="CENTRO EDUCATIVO DE DISTRACCION"/>
    <n v="1"/>
    <n v="25.027932960893853"/>
    <n v="1.7528541407096512"/>
    <n v="0.24834166479477346"/>
    <n v="1.2483416647947734"/>
    <n v="98"/>
    <n v="0"/>
    <n v="0"/>
    <n v="14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98173.0658537315"/>
    <n v="10474745.028693078"/>
    <n v="0"/>
    <n v="0"/>
    <n v="12472918"/>
    <n v="0"/>
    <n v="0"/>
    <n v="0"/>
    <n v="0"/>
    <n v="0"/>
    <n v="0"/>
    <n v="0"/>
    <n v="0"/>
    <n v="0"/>
    <n v="12472918"/>
    <n v="127274.67346938775"/>
    <n v="1"/>
    <n v="0"/>
    <n v="0"/>
    <n v="1"/>
    <n v="24249724"/>
    <n v="30271940.82897377"/>
    <n v="30271941"/>
    <n v="14"/>
    <n v="1"/>
    <n v="0"/>
    <n v="1.0769230769230769"/>
    <n v="0"/>
    <n v="1.0769230769230769"/>
    <n v="1.0769230769230769"/>
    <n v="2"/>
    <n v="6660438"/>
    <n v="36932379"/>
    <n v="49405297"/>
  </r>
  <r>
    <x v="13"/>
    <n v="3792"/>
    <x v="49"/>
    <x v="545"/>
    <x v="545"/>
    <x v="532"/>
    <n v="3395"/>
    <n v="244279001300"/>
    <s v="44279244279001300"/>
    <s v="INSTITUCION EDUCATIVA TÉCNICA AGROPECUARIA DE CONEJO"/>
    <n v="1"/>
    <n v="19.428459485270711"/>
    <n v="1.3606899023414281"/>
    <n v="0.18900787941195665"/>
    <n v="1.1890078794119567"/>
    <n v="548"/>
    <n v="0"/>
    <n v="0"/>
    <n v="52"/>
    <n v="0"/>
    <n v="289"/>
    <n v="0"/>
    <n v="158"/>
    <n v="0"/>
    <n v="0"/>
    <n v="0"/>
    <n v="49"/>
    <n v="0"/>
    <n v="548"/>
    <n v="0"/>
    <n v="0"/>
    <n v="52"/>
    <n v="0"/>
    <n v="289"/>
    <n v="0"/>
    <n v="158"/>
    <n v="0"/>
    <n v="0"/>
    <n v="0"/>
    <n v="49"/>
    <n v="0"/>
    <n v="92671"/>
    <n v="81839"/>
    <n v="122758"/>
    <n v="150439"/>
    <n v="114333"/>
    <n v="99892"/>
    <n v="152848"/>
    <n v="184139"/>
    <n v="0"/>
    <n v="0"/>
    <n v="0"/>
    <n v="0"/>
    <n v="7069027.5695939772"/>
    <n v="53091251.665327974"/>
    <n v="0"/>
    <n v="10728193.373444878"/>
    <n v="70888473"/>
    <n v="0"/>
    <n v="0"/>
    <n v="0"/>
    <n v="0"/>
    <n v="1413805.5139187954"/>
    <n v="10618250.333065595"/>
    <n v="0"/>
    <n v="2145638.6746889758"/>
    <n v="14177695"/>
    <n v="85066168"/>
    <n v="155230.23357664235"/>
    <n v="1"/>
    <n v="1"/>
    <n v="1"/>
    <n v="1"/>
    <n v="24249724"/>
    <n v="28833112.909565233"/>
    <n v="28833113"/>
    <n v="52"/>
    <n v="0"/>
    <n v="1"/>
    <n v="4"/>
    <n v="0"/>
    <n v="4"/>
    <n v="4"/>
    <n v="4"/>
    <n v="26641753"/>
    <n v="55474866"/>
    <n v="140541034"/>
  </r>
  <r>
    <x v="13"/>
    <n v="3792"/>
    <x v="49"/>
    <x v="545"/>
    <x v="545"/>
    <x v="532"/>
    <n v="3396"/>
    <n v="244279001415"/>
    <s v="44279244279001415"/>
    <s v="INSTITUCIÓN ETNOEDUCATIVA RURAL MAYABANGLOMA"/>
    <n v="1"/>
    <n v="19.428459485270711"/>
    <n v="1.3606899023414281"/>
    <n v="0.18900787941195665"/>
    <n v="1.1890078794119567"/>
    <n v="337"/>
    <n v="15"/>
    <n v="0"/>
    <n v="20"/>
    <n v="0"/>
    <n v="152"/>
    <n v="0"/>
    <n v="11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57999.3256882541"/>
    <n v="31830996.52417874"/>
    <n v="6179074.1959801978"/>
    <n v="0"/>
    <n v="42768070"/>
    <n v="0"/>
    <n v="0"/>
    <n v="0"/>
    <n v="0"/>
    <n v="0"/>
    <n v="0"/>
    <n v="0"/>
    <n v="0"/>
    <n v="0"/>
    <n v="42768070"/>
    <n v="126908.21958456973"/>
    <n v="1"/>
    <n v="1"/>
    <n v="1"/>
    <n v="1"/>
    <n v="24249724"/>
    <n v="28833112.909565233"/>
    <n v="28833113"/>
    <n v="35"/>
    <n v="1"/>
    <n v="0"/>
    <n v="2.6923076923076925"/>
    <n v="0"/>
    <n v="2.6923076923076925"/>
    <n v="2.6923076923076925"/>
    <n v="3"/>
    <n v="6660438"/>
    <n v="35493551"/>
    <n v="78261621"/>
  </r>
  <r>
    <x v="13"/>
    <n v="3792"/>
    <x v="49"/>
    <x v="1040"/>
    <x v="1040"/>
    <x v="974"/>
    <n v="141895"/>
    <n v="244378000056"/>
    <s v="44378244378000056"/>
    <s v="CENTRO ETNOEDUCATIVO EL CERRO (YELETSHIMANA)"/>
    <n v="1"/>
    <n v="30.047532820280669"/>
    <n v="2.104406400817572"/>
    <n v="0.30153092661752551"/>
    <n v="1.3015309266175255"/>
    <n v="582"/>
    <n v="52"/>
    <n v="0"/>
    <n v="64"/>
    <n v="0"/>
    <n v="352"/>
    <n v="0"/>
    <n v="1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261720.510223538"/>
    <n v="60585837.731901877"/>
    <n v="0"/>
    <n v="0"/>
    <n v="77847558"/>
    <n v="0"/>
    <n v="0"/>
    <n v="0"/>
    <n v="0"/>
    <n v="0"/>
    <n v="0"/>
    <n v="0"/>
    <n v="0"/>
    <n v="0"/>
    <n v="77847558"/>
    <n v="133758.69072164947"/>
    <n v="1"/>
    <n v="0"/>
    <n v="0"/>
    <n v="1"/>
    <n v="24249724"/>
    <n v="31561765.747939248"/>
    <n v="31561766"/>
    <n v="116"/>
    <n v="0"/>
    <n v="1"/>
    <n v="8.9230769230769234"/>
    <n v="0"/>
    <n v="8.9230769230769234"/>
    <n v="4"/>
    <n v="4"/>
    <n v="26641753"/>
    <n v="58203519"/>
    <n v="136051077"/>
  </r>
  <r>
    <x v="13"/>
    <n v="3793"/>
    <x v="50"/>
    <x v="546"/>
    <x v="546"/>
    <x v="533"/>
    <n v="6055"/>
    <n v="244430000116"/>
    <s v="44430244430000116"/>
    <s v="INSTITUCION EDUCATIVA INDIGENA NO. 6"/>
    <n v="1"/>
    <n v="59.218888490768855"/>
    <n v="4.1474489348144745"/>
    <n v="0.61063980340989998"/>
    <n v="1.6106398034098999"/>
    <n v="1469"/>
    <n v="49"/>
    <n v="0"/>
    <n v="200"/>
    <n v="0"/>
    <n v="771"/>
    <n v="0"/>
    <n v="374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853170.880172759"/>
    <n v="184219085.77234387"/>
    <n v="18463730.450369727"/>
    <n v="0"/>
    <n v="248535987"/>
    <n v="0"/>
    <n v="0"/>
    <n v="0"/>
    <n v="0"/>
    <n v="0"/>
    <n v="0"/>
    <n v="0"/>
    <n v="0"/>
    <n v="0"/>
    <n v="248535987"/>
    <n v="169187.19332879511"/>
    <n v="1"/>
    <n v="0"/>
    <n v="1"/>
    <n v="1"/>
    <n v="24249724"/>
    <n v="39057570.696104333"/>
    <n v="39057571"/>
    <n v="249"/>
    <n v="0"/>
    <n v="1"/>
    <n v="19.153846153846153"/>
    <n v="0"/>
    <n v="19.153846153846153"/>
    <n v="4"/>
    <n v="4"/>
    <n v="26641753"/>
    <n v="65699324"/>
    <n v="314235311"/>
  </r>
  <r>
    <x v="13"/>
    <n v="3792"/>
    <x v="49"/>
    <x v="1039"/>
    <x v="1039"/>
    <x v="686"/>
    <n v="3517"/>
    <n v="244430000311"/>
    <s v="44035244430000311"/>
    <s v="CENTRO EDUCATIVO LOS REMEDIOS"/>
    <n v="1"/>
    <n v="38.140410169751902"/>
    <n v="2.671198456495564"/>
    <n v="0.38728560513746413"/>
    <n v="1.387285605137464"/>
    <n v="259"/>
    <n v="0"/>
    <n v="0"/>
    <n v="40"/>
    <n v="0"/>
    <n v="182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44501.0036872672"/>
    <n v="30348742.673377752"/>
    <n v="0"/>
    <n v="0"/>
    <n v="36693244"/>
    <n v="0"/>
    <n v="0"/>
    <n v="0"/>
    <n v="0"/>
    <n v="0"/>
    <n v="0"/>
    <n v="0"/>
    <n v="0"/>
    <n v="0"/>
    <n v="36693244"/>
    <n v="141672.75675675675"/>
    <n v="1"/>
    <n v="0"/>
    <n v="0"/>
    <n v="1"/>
    <n v="24249724"/>
    <n v="33641293.033756487"/>
    <n v="33641293"/>
    <n v="40"/>
    <n v="1"/>
    <n v="0"/>
    <n v="3.0769230769230771"/>
    <n v="0"/>
    <n v="3.0769230769230771"/>
    <n v="3.0769230769230771"/>
    <n v="4"/>
    <n v="6660438"/>
    <n v="40301731"/>
    <n v="76994975"/>
  </r>
  <r>
    <x v="13"/>
    <n v="3793"/>
    <x v="50"/>
    <x v="546"/>
    <x v="546"/>
    <x v="533"/>
    <n v="6054"/>
    <n v="244430000426"/>
    <s v="44430244430000426"/>
    <s v="INSTITUCION EDUCATIVA INDIGENA NO. 3"/>
    <n v="1"/>
    <n v="59.218888490768855"/>
    <n v="4.1474489348144745"/>
    <n v="0.61063980340989998"/>
    <n v="1.6106398034098999"/>
    <n v="2702"/>
    <n v="133"/>
    <n v="0"/>
    <n v="291"/>
    <n v="0"/>
    <n v="1796"/>
    <n v="0"/>
    <n v="398"/>
    <n v="0"/>
    <n v="84"/>
    <n v="0"/>
    <n v="0"/>
    <n v="0"/>
    <n v="398"/>
    <n v="0"/>
    <n v="0"/>
    <n v="40"/>
    <n v="0"/>
    <n v="229"/>
    <n v="0"/>
    <n v="108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78079294.992743969"/>
    <n v="352992728.54543447"/>
    <n v="20679378.104414094"/>
    <n v="0"/>
    <n v="451751402"/>
    <n v="0"/>
    <n v="0"/>
    <n v="0"/>
    <n v="0"/>
    <n v="1473194.2451461127"/>
    <n v="10843988.105725745"/>
    <n v="1033968.905220705"/>
    <n v="0"/>
    <n v="13351151"/>
    <n v="465102553"/>
    <n v="172132.69911176906"/>
    <n v="1"/>
    <n v="0"/>
    <n v="1"/>
    <n v="1"/>
    <n v="24249724"/>
    <n v="39057570.696104333"/>
    <n v="39057571"/>
    <n v="424"/>
    <n v="1"/>
    <n v="0"/>
    <n v="32.615384615384613"/>
    <n v="0"/>
    <n v="32.615384615384613"/>
    <n v="4"/>
    <n v="4"/>
    <n v="6660438"/>
    <n v="45718009"/>
    <n v="510820562"/>
  </r>
  <r>
    <x v="13"/>
    <n v="3793"/>
    <x v="50"/>
    <x v="546"/>
    <x v="546"/>
    <x v="533"/>
    <n v="5901"/>
    <n v="244430000469"/>
    <s v="44430244430000469"/>
    <s v="INSTITUCION EDUCATIVA NO. 12"/>
    <n v="1"/>
    <n v="59.218888490768855"/>
    <n v="4.1474489348144745"/>
    <n v="0.61063980340989998"/>
    <n v="1.6106398034098999"/>
    <n v="617"/>
    <n v="0"/>
    <n v="0"/>
    <n v="51"/>
    <n v="0"/>
    <n v="307"/>
    <n v="0"/>
    <n v="199"/>
    <n v="0"/>
    <n v="0"/>
    <n v="0"/>
    <n v="60"/>
    <n v="0"/>
    <n v="259"/>
    <n v="0"/>
    <n v="0"/>
    <n v="0"/>
    <n v="0"/>
    <n v="0"/>
    <n v="0"/>
    <n v="199"/>
    <n v="0"/>
    <n v="0"/>
    <n v="0"/>
    <n v="60"/>
    <n v="0"/>
    <n v="92671"/>
    <n v="81839"/>
    <n v="122758"/>
    <n v="150439"/>
    <n v="114333"/>
    <n v="99892"/>
    <n v="152848"/>
    <n v="184139"/>
    <n v="0"/>
    <n v="0"/>
    <n v="0"/>
    <n v="0"/>
    <n v="9391613.3128064685"/>
    <n v="81410355.808564186"/>
    <n v="0"/>
    <n v="17794896.165605731"/>
    <n v="108596865"/>
    <n v="0"/>
    <n v="0"/>
    <n v="0"/>
    <n v="0"/>
    <n v="0"/>
    <n v="6403423.2434404241"/>
    <n v="0"/>
    <n v="3558979.2331211464"/>
    <n v="9962402"/>
    <n v="118559267"/>
    <n v="192154.40356564018"/>
    <n v="1"/>
    <n v="0"/>
    <n v="1"/>
    <n v="1"/>
    <n v="24249724"/>
    <n v="39057570.696104333"/>
    <n v="39057571"/>
    <n v="51"/>
    <n v="1"/>
    <n v="0"/>
    <n v="3.9230769230769229"/>
    <n v="0"/>
    <n v="3.9230769230769229"/>
    <n v="3.9230769230769229"/>
    <n v="4"/>
    <n v="6660438"/>
    <n v="45718009"/>
    <n v="164277276"/>
  </r>
  <r>
    <x v="13"/>
    <n v="3793"/>
    <x v="50"/>
    <x v="546"/>
    <x v="546"/>
    <x v="533"/>
    <n v="122965"/>
    <n v="244430000850"/>
    <s v="44430244430000850"/>
    <s v="INSTITUCION EDUCATIVA INDIGENA NO. 1"/>
    <n v="1"/>
    <n v="59.218888490768855"/>
    <n v="4.1474489348144745"/>
    <n v="0.61063980340989998"/>
    <n v="1.6106398034098999"/>
    <n v="4457"/>
    <n v="180"/>
    <n v="0"/>
    <n v="513"/>
    <n v="0"/>
    <n v="2462"/>
    <n v="0"/>
    <n v="1108"/>
    <n v="0"/>
    <n v="194"/>
    <n v="0"/>
    <n v="0"/>
    <n v="0"/>
    <n v="847"/>
    <n v="102"/>
    <n v="0"/>
    <n v="70"/>
    <n v="0"/>
    <n v="303"/>
    <n v="0"/>
    <n v="294"/>
    <n v="0"/>
    <n v="78"/>
    <n v="0"/>
    <n v="0"/>
    <n v="0"/>
    <n v="92671"/>
    <n v="81839"/>
    <n v="122758"/>
    <n v="150439"/>
    <n v="114333"/>
    <n v="99892"/>
    <n v="152848"/>
    <n v="184139"/>
    <n v="0"/>
    <n v="0"/>
    <n v="0"/>
    <n v="0"/>
    <n v="127615451.48578201"/>
    <n v="574377411.53473151"/>
    <n v="47759516.098289698"/>
    <n v="0"/>
    <n v="749752379"/>
    <n v="0"/>
    <n v="0"/>
    <n v="0"/>
    <n v="0"/>
    <n v="6334735.2541282848"/>
    <n v="19210269.730321273"/>
    <n v="3840455.9336769041"/>
    <n v="0"/>
    <n v="29385461"/>
    <n v="779137840"/>
    <n v="174812.16962082119"/>
    <n v="1"/>
    <n v="0"/>
    <n v="1"/>
    <n v="1"/>
    <n v="24249724"/>
    <n v="39057570.696104333"/>
    <n v="39057571"/>
    <n v="693"/>
    <n v="1"/>
    <n v="0"/>
    <n v="53.307692307692307"/>
    <n v="0"/>
    <n v="53.307692307692307"/>
    <n v="4"/>
    <n v="4"/>
    <n v="6660438"/>
    <n v="45718009"/>
    <n v="824855849"/>
  </r>
  <r>
    <x v="13"/>
    <n v="3793"/>
    <x v="50"/>
    <x v="546"/>
    <x v="546"/>
    <x v="533"/>
    <n v="6052"/>
    <n v="244430000868"/>
    <s v="44430244430000868"/>
    <s v="INSTITUCION EDUCATIVA INDIGENA NO. 4"/>
    <n v="1"/>
    <n v="59.218888490768855"/>
    <n v="4.1474489348144745"/>
    <n v="0.61063980340989998"/>
    <n v="1.6106398034098999"/>
    <n v="1850"/>
    <n v="133"/>
    <n v="0"/>
    <n v="176"/>
    <n v="0"/>
    <n v="1131"/>
    <n v="0"/>
    <n v="333"/>
    <n v="0"/>
    <n v="77"/>
    <n v="0"/>
    <n v="0"/>
    <n v="0"/>
    <n v="733"/>
    <n v="16"/>
    <n v="0"/>
    <n v="35"/>
    <n v="0"/>
    <n v="272"/>
    <n v="0"/>
    <n v="333"/>
    <n v="0"/>
    <n v="77"/>
    <n v="0"/>
    <n v="0"/>
    <n v="0"/>
    <n v="92671"/>
    <n v="81839"/>
    <n v="122758"/>
    <n v="150439"/>
    <n v="114333"/>
    <n v="99892"/>
    <n v="152848"/>
    <n v="184139"/>
    <n v="0"/>
    <n v="0"/>
    <n v="0"/>
    <n v="0"/>
    <n v="56902127.718768604"/>
    <n v="235543005.73861259"/>
    <n v="18956096.595712923"/>
    <n v="0"/>
    <n v="311401230"/>
    <n v="0"/>
    <n v="0"/>
    <n v="0"/>
    <n v="0"/>
    <n v="1878322.6625612937"/>
    <n v="19467693.780308828"/>
    <n v="3791219.3191425847"/>
    <n v="0"/>
    <n v="25137236"/>
    <n v="336538466"/>
    <n v="181912.68432432433"/>
    <n v="1"/>
    <n v="0"/>
    <n v="1"/>
    <n v="1"/>
    <n v="24249724"/>
    <n v="39057570.696104333"/>
    <n v="39057571"/>
    <n v="309"/>
    <n v="0"/>
    <n v="1"/>
    <n v="23.76923076923077"/>
    <n v="0"/>
    <n v="23.76923076923077"/>
    <n v="4"/>
    <n v="4"/>
    <n v="26641753"/>
    <n v="65699324"/>
    <n v="402237790"/>
  </r>
  <r>
    <x v="13"/>
    <n v="3792"/>
    <x v="49"/>
    <x v="1039"/>
    <x v="1039"/>
    <x v="686"/>
    <n v="134268"/>
    <n v="244430000884"/>
    <s v="44035244430000884"/>
    <s v="INSTITUCION EDUCATIVA RURAL MARIA AUXILIADORA DE CUESTECITAS"/>
    <n v="1"/>
    <n v="38.140410169751902"/>
    <n v="2.671198456495564"/>
    <n v="0.38728560513746413"/>
    <n v="1.387285605137464"/>
    <n v="1176"/>
    <n v="0"/>
    <n v="0"/>
    <n v="12"/>
    <n v="73"/>
    <n v="151"/>
    <n v="439"/>
    <n v="0"/>
    <n v="389"/>
    <n v="0"/>
    <n v="11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384963.5348996576"/>
    <n v="94006207.176963598"/>
    <n v="19073645.507332057"/>
    <n v="0"/>
    <n v="1903350.3011061801"/>
    <n v="20925388.783927124"/>
    <n v="0"/>
    <n v="0"/>
    <n v="145293555"/>
    <n v="0"/>
    <n v="0"/>
    <n v="0"/>
    <n v="0"/>
    <n v="0"/>
    <n v="0"/>
    <n v="0"/>
    <n v="0"/>
    <n v="0"/>
    <n v="145293555"/>
    <n v="123548.94132653061"/>
    <n v="1"/>
    <n v="0"/>
    <n v="0"/>
    <n v="1"/>
    <n v="24249724"/>
    <n v="33641293.033756487"/>
    <n v="33641293"/>
    <n v="85"/>
    <n v="1"/>
    <n v="0"/>
    <n v="0.92307692307692313"/>
    <n v="3.2444444444444445"/>
    <n v="4.1675213675213678"/>
    <n v="4"/>
    <n v="4"/>
    <n v="6660438"/>
    <n v="40301731"/>
    <n v="185595286"/>
  </r>
  <r>
    <x v="13"/>
    <n v="3793"/>
    <x v="50"/>
    <x v="546"/>
    <x v="546"/>
    <x v="533"/>
    <n v="6053"/>
    <n v="244430001180"/>
    <s v="44430244430001180"/>
    <s v="INSTITUCION EDUCATIVA INDIGENA NO. 12"/>
    <n v="1"/>
    <n v="59.218888490768855"/>
    <n v="4.1474489348144745"/>
    <n v="0.61063980340989998"/>
    <n v="1.6106398034098999"/>
    <n v="2009"/>
    <n v="67"/>
    <n v="0"/>
    <n v="172"/>
    <n v="0"/>
    <n v="1098"/>
    <n v="0"/>
    <n v="603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011678.073740117"/>
    <n v="273673943.14301914"/>
    <n v="16986632.014340151"/>
    <n v="0"/>
    <n v="334672253"/>
    <n v="0"/>
    <n v="0"/>
    <n v="0"/>
    <n v="0"/>
    <n v="0"/>
    <n v="0"/>
    <n v="0"/>
    <n v="0"/>
    <n v="0"/>
    <n v="334672253"/>
    <n v="166586.48730711796"/>
    <n v="1"/>
    <n v="0"/>
    <n v="1"/>
    <n v="1"/>
    <n v="24249724"/>
    <n v="39057570.696104333"/>
    <n v="39057571"/>
    <n v="239"/>
    <n v="1"/>
    <n v="0"/>
    <n v="18.384615384615383"/>
    <n v="0"/>
    <n v="18.384615384615383"/>
    <n v="4"/>
    <n v="4"/>
    <n v="6660438"/>
    <n v="45718009"/>
    <n v="380390262"/>
  </r>
  <r>
    <x v="13"/>
    <n v="3793"/>
    <x v="50"/>
    <x v="546"/>
    <x v="546"/>
    <x v="533"/>
    <n v="135649"/>
    <n v="244430001287"/>
    <s v="44430244430001287"/>
    <s v="INSTITUCION EDUCATIVA INDIGENA NO. 13"/>
    <n v="1"/>
    <n v="59.218888490768855"/>
    <n v="4.1474489348144745"/>
    <n v="0.61063980340989998"/>
    <n v="1.6106398034098999"/>
    <n v="1684"/>
    <n v="0"/>
    <n v="0"/>
    <n v="285"/>
    <n v="0"/>
    <n v="1116"/>
    <n v="0"/>
    <n v="261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482544.983330265"/>
    <n v="221545573.02053931"/>
    <n v="5416027.5987751205"/>
    <n v="0"/>
    <n v="279444146"/>
    <n v="0"/>
    <n v="0"/>
    <n v="0"/>
    <n v="0"/>
    <n v="0"/>
    <n v="0"/>
    <n v="0"/>
    <n v="0"/>
    <n v="0"/>
    <n v="279444146"/>
    <n v="165940.70427553443"/>
    <n v="1"/>
    <n v="0"/>
    <n v="1"/>
    <n v="1"/>
    <n v="24249724"/>
    <n v="39057570.696104333"/>
    <n v="39057571"/>
    <n v="285"/>
    <n v="1"/>
    <n v="0"/>
    <n v="21.923076923076923"/>
    <n v="0"/>
    <n v="21.923076923076923"/>
    <n v="4"/>
    <n v="4"/>
    <n v="6660438"/>
    <n v="45718009"/>
    <n v="325162155"/>
  </r>
  <r>
    <x v="13"/>
    <n v="3793"/>
    <x v="50"/>
    <x v="546"/>
    <x v="546"/>
    <x v="533"/>
    <n v="6051"/>
    <n v="244430001350"/>
    <s v="44430244430001350"/>
    <s v="INSTITUCION EDUCATIVA INDIGENA NO. 5"/>
    <n v="1"/>
    <n v="59.218888490768855"/>
    <n v="4.1474489348144745"/>
    <n v="0.61063980340989998"/>
    <n v="1.6106398034098999"/>
    <n v="2609"/>
    <n v="116"/>
    <n v="0"/>
    <n v="283"/>
    <n v="0"/>
    <n v="1532"/>
    <n v="0"/>
    <n v="591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475562.976662368"/>
    <n v="341569536.32723671"/>
    <n v="21417927.322428886"/>
    <n v="0"/>
    <n v="436463027"/>
    <n v="0"/>
    <n v="0"/>
    <n v="0"/>
    <n v="0"/>
    <n v="0"/>
    <n v="0"/>
    <n v="0"/>
    <n v="0"/>
    <n v="0"/>
    <n v="436463027"/>
    <n v="167291.309697202"/>
    <n v="1"/>
    <n v="0"/>
    <n v="1"/>
    <n v="1"/>
    <n v="24249724"/>
    <n v="39057570.696104333"/>
    <n v="39057571"/>
    <n v="399"/>
    <n v="1"/>
    <n v="0"/>
    <n v="30.692307692307693"/>
    <n v="0"/>
    <n v="30.692307692307693"/>
    <n v="4"/>
    <n v="4"/>
    <n v="6660438"/>
    <n v="45718009"/>
    <n v="482181036"/>
  </r>
  <r>
    <x v="13"/>
    <n v="3793"/>
    <x v="50"/>
    <x v="546"/>
    <x v="546"/>
    <x v="533"/>
    <n v="5896"/>
    <n v="244430001406"/>
    <s v="44430244430001406"/>
    <s v="INSTITUCION EDUCATIVA NO. 7"/>
    <n v="1"/>
    <n v="59.218888490768855"/>
    <n v="4.1474489348144745"/>
    <n v="0.61063980340989998"/>
    <n v="1.6106398034098999"/>
    <n v="1314"/>
    <n v="0"/>
    <n v="0"/>
    <n v="0"/>
    <n v="78"/>
    <n v="0"/>
    <n v="516"/>
    <n v="0"/>
    <n v="557"/>
    <n v="0"/>
    <n v="0"/>
    <n v="0"/>
    <n v="163"/>
    <n v="1044"/>
    <n v="0"/>
    <n v="0"/>
    <n v="0"/>
    <n v="43"/>
    <n v="0"/>
    <n v="281"/>
    <n v="0"/>
    <n v="557"/>
    <n v="0"/>
    <n v="0"/>
    <n v="0"/>
    <n v="163"/>
    <n v="92671"/>
    <n v="81839"/>
    <n v="122758"/>
    <n v="150439"/>
    <n v="114333"/>
    <n v="99892"/>
    <n v="152848"/>
    <n v="184139"/>
    <n v="11642248.895300308"/>
    <n v="141435510.88486499"/>
    <n v="0"/>
    <n v="39495395.745784655"/>
    <n v="0"/>
    <n v="0"/>
    <n v="0"/>
    <n v="0"/>
    <n v="192573156"/>
    <n v="1283632.5705074701"/>
    <n v="22091884.086023644"/>
    <n v="0"/>
    <n v="7899079.1491569318"/>
    <n v="0"/>
    <n v="0"/>
    <n v="0"/>
    <n v="0"/>
    <n v="31274596"/>
    <n v="223847752"/>
    <n v="170355.97564687976"/>
    <n v="0"/>
    <n v="0"/>
    <n v="1"/>
    <n v="1"/>
    <n v="24249724"/>
    <n v="39057570.696104333"/>
    <n v="39057571"/>
    <n v="78"/>
    <n v="1"/>
    <n v="0"/>
    <n v="0"/>
    <n v="3.4666666666666668"/>
    <n v="3.4666666666666668"/>
    <n v="3.4666666666666668"/>
    <n v="4"/>
    <n v="6660438"/>
    <n v="45718009"/>
    <n v="269565761"/>
  </r>
  <r>
    <x v="13"/>
    <n v="3793"/>
    <x v="50"/>
    <x v="546"/>
    <x v="546"/>
    <x v="533"/>
    <n v="6047"/>
    <n v="244430001635"/>
    <s v="44430244430001635"/>
    <s v="INSTITUCION EDUCATIVA NO. 14"/>
    <n v="1"/>
    <n v="59.218888490768855"/>
    <n v="4.1474489348144745"/>
    <n v="0.61063980340989998"/>
    <n v="1.6106398034098999"/>
    <n v="1282"/>
    <n v="0"/>
    <n v="90"/>
    <n v="0"/>
    <n v="116"/>
    <n v="0"/>
    <n v="551"/>
    <n v="0"/>
    <n v="394"/>
    <n v="0"/>
    <n v="13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747477.851690561"/>
    <n v="124563427.57334334"/>
    <n v="25901178.649296016"/>
    <n v="0"/>
    <n v="0"/>
    <n v="0"/>
    <n v="0"/>
    <n v="0"/>
    <n v="181212084"/>
    <n v="0"/>
    <n v="0"/>
    <n v="0"/>
    <n v="0"/>
    <n v="0"/>
    <n v="0"/>
    <n v="0"/>
    <n v="0"/>
    <n v="0"/>
    <n v="181212084"/>
    <n v="141351.07956318252"/>
    <n v="0"/>
    <n v="0"/>
    <n v="1"/>
    <n v="1"/>
    <n v="24249724"/>
    <n v="39057570.696104333"/>
    <n v="39057571"/>
    <n v="206"/>
    <n v="1"/>
    <n v="0"/>
    <n v="0"/>
    <n v="9.155555555555555"/>
    <n v="9.155555555555555"/>
    <n v="4"/>
    <n v="4"/>
    <n v="6660438"/>
    <n v="45718009"/>
    <n v="226930093"/>
  </r>
  <r>
    <x v="13"/>
    <n v="3793"/>
    <x v="50"/>
    <x v="546"/>
    <x v="546"/>
    <x v="533"/>
    <n v="6056"/>
    <n v="244430001694"/>
    <s v="44430244430001694"/>
    <s v="INSTITUCION EDUCATIVA INDIGENA NO. 2"/>
    <n v="1"/>
    <n v="59.218888490768855"/>
    <n v="4.1474489348144745"/>
    <n v="0.61063980340989998"/>
    <n v="1.6106398034098999"/>
    <n v="3357"/>
    <n v="93"/>
    <n v="0"/>
    <n v="352"/>
    <n v="0"/>
    <n v="1977"/>
    <n v="0"/>
    <n v="754"/>
    <n v="0"/>
    <n v="18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946429.886252522"/>
    <n v="439390675.3225075"/>
    <n v="44559136.153558947"/>
    <n v="0"/>
    <n v="565896241"/>
    <n v="0"/>
    <n v="0"/>
    <n v="0"/>
    <n v="0"/>
    <n v="0"/>
    <n v="0"/>
    <n v="0"/>
    <n v="0"/>
    <n v="0"/>
    <n v="565896241"/>
    <n v="168572.01102174559"/>
    <n v="1"/>
    <n v="0"/>
    <n v="1"/>
    <n v="1"/>
    <n v="24249724"/>
    <n v="39057570.696104333"/>
    <n v="39057571"/>
    <n v="445"/>
    <n v="1"/>
    <n v="0"/>
    <n v="34.230769230769234"/>
    <n v="0"/>
    <n v="34.230769230769234"/>
    <n v="4"/>
    <n v="4"/>
    <n v="6660438"/>
    <n v="45718009"/>
    <n v="611614250"/>
  </r>
  <r>
    <x v="13"/>
    <n v="3792"/>
    <x v="49"/>
    <x v="1039"/>
    <x v="1039"/>
    <x v="686"/>
    <n v="3526"/>
    <n v="244430001805"/>
    <s v="44035244430001805"/>
    <s v="INSTITUCION  ETNOEDUCATIVA WARE WAREN"/>
    <n v="1"/>
    <n v="38.140410169751902"/>
    <n v="2.671198456495564"/>
    <n v="0.38728560513746413"/>
    <n v="1.387285605137464"/>
    <n v="782"/>
    <n v="0"/>
    <n v="0"/>
    <n v="82"/>
    <n v="0"/>
    <n v="419"/>
    <n v="0"/>
    <n v="235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006227.057558898"/>
    <n v="90630491.819128081"/>
    <n v="9754016.1880063508"/>
    <n v="0"/>
    <n v="113390735"/>
    <n v="0"/>
    <n v="0"/>
    <n v="0"/>
    <n v="0"/>
    <n v="0"/>
    <n v="0"/>
    <n v="0"/>
    <n v="0"/>
    <n v="0"/>
    <n v="113390735"/>
    <n v="145000.9398976982"/>
    <n v="1"/>
    <n v="0"/>
    <n v="0"/>
    <n v="1"/>
    <n v="24249724"/>
    <n v="33641293.033756487"/>
    <n v="33641293"/>
    <n v="82"/>
    <n v="1"/>
    <n v="0"/>
    <n v="6.3076923076923075"/>
    <n v="0"/>
    <n v="6.3076923076923075"/>
    <n v="4"/>
    <n v="4"/>
    <n v="6660438"/>
    <n v="40301731"/>
    <n v="153692466"/>
  </r>
  <r>
    <x v="13"/>
    <n v="3792"/>
    <x v="49"/>
    <x v="1039"/>
    <x v="1039"/>
    <x v="686"/>
    <n v="16588"/>
    <n v="244430002097"/>
    <s v="44035244430002097"/>
    <s v="INSTITUCION EDUCATIVA SAN RAFAEL DE ALBANIA"/>
    <n v="1"/>
    <n v="38.140410169751902"/>
    <n v="2.671198456495564"/>
    <n v="0.38728560513746413"/>
    <n v="1.387285605137464"/>
    <n v="1437"/>
    <n v="0"/>
    <n v="39"/>
    <n v="0"/>
    <n v="70"/>
    <n v="0"/>
    <n v="492"/>
    <n v="0"/>
    <n v="578"/>
    <n v="0"/>
    <n v="2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013164.730192639"/>
    <n v="121481451.30356406"/>
    <n v="43937504.829389922"/>
    <n v="0"/>
    <n v="0"/>
    <n v="0"/>
    <n v="0"/>
    <n v="0"/>
    <n v="179432121"/>
    <n v="0"/>
    <n v="0"/>
    <n v="0"/>
    <n v="0"/>
    <n v="0"/>
    <n v="0"/>
    <n v="0"/>
    <n v="0"/>
    <n v="0"/>
    <n v="179432121"/>
    <n v="124865.77661795408"/>
    <n v="0"/>
    <n v="0"/>
    <n v="0"/>
    <n v="0"/>
    <n v="19701352"/>
    <n v="27331402.031346187"/>
    <n v="27331402"/>
    <n v="109"/>
    <n v="1"/>
    <n v="0"/>
    <n v="0"/>
    <n v="4.8444444444444441"/>
    <n v="4.8444444444444441"/>
    <n v="4"/>
    <n v="4"/>
    <n v="6660438"/>
    <n v="33991840"/>
    <n v="213423961"/>
  </r>
  <r>
    <x v="13"/>
    <n v="3793"/>
    <x v="50"/>
    <x v="546"/>
    <x v="546"/>
    <x v="533"/>
    <n v="5898"/>
    <n v="244430002119"/>
    <s v="44430244430002119"/>
    <s v="INSTITUCION EDUCATIVA NO. 9"/>
    <n v="1"/>
    <n v="59.218888490768855"/>
    <n v="4.1474489348144745"/>
    <n v="0.61063980340989998"/>
    <n v="1.6106398034098999"/>
    <n v="1770"/>
    <n v="0"/>
    <n v="188"/>
    <n v="0"/>
    <n v="202"/>
    <n v="0"/>
    <n v="926"/>
    <n v="0"/>
    <n v="356"/>
    <n v="0"/>
    <n v="0"/>
    <n v="0"/>
    <n v="98"/>
    <n v="1442"/>
    <n v="0"/>
    <n v="20"/>
    <n v="0"/>
    <n v="42"/>
    <n v="0"/>
    <n v="926"/>
    <n v="0"/>
    <n v="356"/>
    <n v="0"/>
    <n v="0"/>
    <n v="0"/>
    <n v="98"/>
    <n v="92671"/>
    <n v="81839"/>
    <n v="122758"/>
    <n v="150439"/>
    <n v="114333"/>
    <n v="99892"/>
    <n v="152848"/>
    <n v="184139"/>
    <n v="58211244.476501547"/>
    <n v="168984459.4169589"/>
    <n v="0"/>
    <n v="23745698.055747829"/>
    <n v="0"/>
    <n v="0"/>
    <n v="0"/>
    <n v="0"/>
    <n v="250941402"/>
    <n v="1850819.0551503056"/>
    <n v="33796891.883391783"/>
    <n v="0"/>
    <n v="4749139.6111495662"/>
    <n v="0"/>
    <n v="0"/>
    <n v="0"/>
    <n v="0"/>
    <n v="40396851"/>
    <n v="291338253"/>
    <n v="164597.88305084745"/>
    <n v="0"/>
    <n v="0"/>
    <n v="1"/>
    <n v="1"/>
    <n v="24249724"/>
    <n v="39057570.696104333"/>
    <n v="39057571"/>
    <n v="390"/>
    <n v="1"/>
    <n v="0"/>
    <n v="0"/>
    <n v="17.333333333333332"/>
    <n v="17.333333333333332"/>
    <n v="4"/>
    <n v="4"/>
    <n v="6660438"/>
    <n v="45718009"/>
    <n v="337056262"/>
  </r>
  <r>
    <x v="13"/>
    <n v="3793"/>
    <x v="50"/>
    <x v="546"/>
    <x v="546"/>
    <x v="533"/>
    <n v="170217"/>
    <n v="244430002364"/>
    <s v="44430244430002364"/>
    <s v="INSTITUCION EDUCATIVA INDIGENA NO. 10"/>
    <n v="1"/>
    <n v="59.218888490768855"/>
    <n v="4.1474489348144745"/>
    <n v="0.61063980340989998"/>
    <n v="1.6106398034098999"/>
    <n v="1350"/>
    <n v="72"/>
    <n v="0"/>
    <n v="152"/>
    <n v="0"/>
    <n v="650"/>
    <n v="0"/>
    <n v="398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249438.864091158"/>
    <n v="168612752.74184835"/>
    <n v="19202279.668384518"/>
    <n v="0"/>
    <n v="229064471"/>
    <n v="0"/>
    <n v="0"/>
    <n v="0"/>
    <n v="0"/>
    <n v="0"/>
    <n v="0"/>
    <n v="0"/>
    <n v="0"/>
    <n v="0"/>
    <n v="229064471"/>
    <n v="169677.38592592592"/>
    <n v="1"/>
    <n v="0"/>
    <n v="1"/>
    <n v="1"/>
    <n v="24249724"/>
    <n v="39057570.696104333"/>
    <n v="39057571"/>
    <n v="224"/>
    <n v="0"/>
    <n v="1"/>
    <n v="17.23076923076923"/>
    <n v="0"/>
    <n v="17.23076923076923"/>
    <n v="4"/>
    <n v="4"/>
    <n v="26641753"/>
    <n v="65699324"/>
    <n v="294763795"/>
  </r>
  <r>
    <x v="13"/>
    <n v="3793"/>
    <x v="50"/>
    <x v="546"/>
    <x v="546"/>
    <x v="533"/>
    <n v="6048"/>
    <n v="244430002658"/>
    <s v="44430244430002658"/>
    <s v="INSTITUCION EDUCATIVA INDIGENA NO. 8"/>
    <n v="1"/>
    <n v="59.218888490768855"/>
    <n v="4.1474489348144745"/>
    <n v="0.61063980340989998"/>
    <n v="1.6106398034098999"/>
    <n v="1680"/>
    <n v="0"/>
    <n v="0"/>
    <n v="186"/>
    <n v="0"/>
    <n v="1105"/>
    <n v="0"/>
    <n v="325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251766.199647121"/>
    <n v="230072744.67637706"/>
    <n v="15755716.650982168"/>
    <n v="0"/>
    <n v="280080228"/>
    <n v="0"/>
    <n v="0"/>
    <n v="0"/>
    <n v="0"/>
    <n v="0"/>
    <n v="0"/>
    <n v="0"/>
    <n v="0"/>
    <n v="0"/>
    <n v="280080228"/>
    <n v="166714.42142857143"/>
    <n v="1"/>
    <n v="0"/>
    <n v="1"/>
    <n v="1"/>
    <n v="24249724"/>
    <n v="39057570.696104333"/>
    <n v="39057571"/>
    <n v="186"/>
    <n v="1"/>
    <n v="0"/>
    <n v="14.307692307692308"/>
    <n v="0"/>
    <n v="14.307692307692308"/>
    <n v="4"/>
    <n v="4"/>
    <n v="6660438"/>
    <n v="45718009"/>
    <n v="325798237"/>
  </r>
  <r>
    <x v="13"/>
    <n v="3793"/>
    <x v="50"/>
    <x v="546"/>
    <x v="546"/>
    <x v="533"/>
    <n v="6057"/>
    <n v="244430002844"/>
    <s v="44430244430002844"/>
    <s v="INSTITUCION EDUCATIVA INDIGENA NO. 11"/>
    <n v="1"/>
    <n v="59.218888490768855"/>
    <n v="4.1474489348144745"/>
    <n v="0.61063980340989998"/>
    <n v="1.6106398034098999"/>
    <n v="1369"/>
    <n v="17"/>
    <n v="0"/>
    <n v="167"/>
    <n v="0"/>
    <n v="967"/>
    <n v="0"/>
    <n v="199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883467.63836059"/>
    <n v="187597776.42843053"/>
    <n v="4677478.3807603307"/>
    <n v="0"/>
    <n v="226158722"/>
    <n v="0"/>
    <n v="0"/>
    <n v="0"/>
    <n v="0"/>
    <n v="0"/>
    <n v="0"/>
    <n v="0"/>
    <n v="0"/>
    <n v="0"/>
    <n v="226158722"/>
    <n v="165199.94302410519"/>
    <n v="1"/>
    <n v="0"/>
    <n v="1"/>
    <n v="1"/>
    <n v="24249724"/>
    <n v="39057570.696104333"/>
    <n v="39057571"/>
    <n v="184"/>
    <n v="0"/>
    <n v="1"/>
    <n v="14.153846153846153"/>
    <n v="0"/>
    <n v="14.153846153846153"/>
    <n v="4"/>
    <n v="4"/>
    <n v="26641753"/>
    <n v="65699324"/>
    <n v="291858046"/>
  </r>
  <r>
    <x v="13"/>
    <n v="3792"/>
    <x v="49"/>
    <x v="1039"/>
    <x v="1039"/>
    <x v="686"/>
    <n v="3516"/>
    <n v="244430003085"/>
    <s v="44035244430003085"/>
    <s v="INSTITUCION  EDUCATIVA EDUARDO PINTO ARAGON DE PORCIOSA"/>
    <n v="1"/>
    <n v="38.140410169751902"/>
    <n v="2.671198456495564"/>
    <n v="0.38728560513746413"/>
    <n v="1.387285605137464"/>
    <n v="817"/>
    <n v="0"/>
    <n v="0"/>
    <n v="111"/>
    <n v="0"/>
    <n v="424"/>
    <n v="0"/>
    <n v="209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605990.285232164"/>
    <n v="87720338.412091851"/>
    <n v="15479199.60270573"/>
    <n v="0"/>
    <n v="120805528"/>
    <n v="0"/>
    <n v="0"/>
    <n v="0"/>
    <n v="0"/>
    <n v="0"/>
    <n v="0"/>
    <n v="0"/>
    <n v="0"/>
    <n v="0"/>
    <n v="120805528"/>
    <n v="147864.78335373316"/>
    <n v="1"/>
    <n v="0"/>
    <n v="0"/>
    <n v="1"/>
    <n v="24249724"/>
    <n v="33641293.033756487"/>
    <n v="33641293"/>
    <n v="111"/>
    <n v="1"/>
    <n v="0"/>
    <n v="8.5384615384615383"/>
    <n v="0"/>
    <n v="8.5384615384615383"/>
    <n v="4"/>
    <n v="4"/>
    <n v="6660438"/>
    <n v="40301731"/>
    <n v="161107259"/>
  </r>
  <r>
    <x v="13"/>
    <n v="3793"/>
    <x v="50"/>
    <x v="546"/>
    <x v="546"/>
    <x v="533"/>
    <n v="6050"/>
    <n v="244430003123"/>
    <s v="44430244430003123"/>
    <s v="INSTITUCION EDUCATIVA INDIGENA NO. 7"/>
    <n v="1"/>
    <n v="59.218888490768855"/>
    <n v="4.1474489348144745"/>
    <n v="0.61063980340989998"/>
    <n v="1.6106398034098999"/>
    <n v="597"/>
    <n v="0"/>
    <n v="0"/>
    <n v="48"/>
    <n v="0"/>
    <n v="315"/>
    <n v="0"/>
    <n v="188"/>
    <n v="0"/>
    <n v="46"/>
    <n v="0"/>
    <n v="0"/>
    <n v="0"/>
    <n v="435"/>
    <n v="0"/>
    <n v="0"/>
    <n v="25"/>
    <n v="0"/>
    <n v="176"/>
    <n v="0"/>
    <n v="188"/>
    <n v="0"/>
    <n v="46"/>
    <n v="0"/>
    <n v="0"/>
    <n v="0"/>
    <n v="92671"/>
    <n v="81839"/>
    <n v="122758"/>
    <n v="150439"/>
    <n v="114333"/>
    <n v="99892"/>
    <n v="152848"/>
    <n v="184139"/>
    <n v="0"/>
    <n v="0"/>
    <n v="0"/>
    <n v="0"/>
    <n v="8839165.4708766751"/>
    <n v="80927685.714837521"/>
    <n v="11324421.342893433"/>
    <n v="0"/>
    <n v="101091273"/>
    <n v="0"/>
    <n v="0"/>
    <n v="0"/>
    <n v="0"/>
    <n v="920746.40321632044"/>
    <n v="11712794.274433741"/>
    <n v="2264884.2685786868"/>
    <n v="0"/>
    <n v="14898425"/>
    <n v="115989698"/>
    <n v="194287.60134003349"/>
    <n v="1"/>
    <n v="0"/>
    <n v="1"/>
    <n v="1"/>
    <n v="24249724"/>
    <n v="39057570.696104333"/>
    <n v="39057571"/>
    <n v="48"/>
    <n v="1"/>
    <n v="0"/>
    <n v="3.6923076923076925"/>
    <n v="0"/>
    <n v="3.6923076923076925"/>
    <n v="3.6923076923076925"/>
    <n v="4"/>
    <n v="6660438"/>
    <n v="45718009"/>
    <n v="161707707"/>
  </r>
  <r>
    <x v="13"/>
    <n v="3792"/>
    <x v="49"/>
    <x v="547"/>
    <x v="547"/>
    <x v="534"/>
    <n v="15847"/>
    <n v="244560000037"/>
    <s v="44560244560000037"/>
    <s v="INSTITUCIÓN ETNOEDUCATIVA SAN RAFAEL DEL PAJARO"/>
    <n v="1"/>
    <n v="81.102362204724415"/>
    <n v="5.6800780006088027"/>
    <n v="0.84252398652585914"/>
    <n v="1.8425239865258591"/>
    <n v="2514"/>
    <n v="105"/>
    <n v="0"/>
    <n v="291"/>
    <n v="0"/>
    <n v="1732"/>
    <n v="0"/>
    <n v="303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421872.800778583"/>
    <n v="374548681.3362537"/>
    <n v="23374966.822277874"/>
    <n v="0"/>
    <n v="481345521"/>
    <n v="0"/>
    <n v="0"/>
    <n v="0"/>
    <n v="0"/>
    <n v="0"/>
    <n v="0"/>
    <n v="0"/>
    <n v="0"/>
    <n v="0"/>
    <n v="481345521"/>
    <n v="191465.99880668259"/>
    <n v="1"/>
    <n v="0"/>
    <n v="0"/>
    <n v="1"/>
    <n v="24249724"/>
    <n v="44680698.136631802"/>
    <n v="44680698"/>
    <n v="396"/>
    <n v="1"/>
    <n v="0"/>
    <n v="30.46153846153846"/>
    <n v="0"/>
    <n v="30.46153846153846"/>
    <n v="4"/>
    <n v="4"/>
    <n v="6660438"/>
    <n v="51341136"/>
    <n v="532686657"/>
  </r>
  <r>
    <x v="13"/>
    <n v="3792"/>
    <x v="49"/>
    <x v="547"/>
    <x v="547"/>
    <x v="534"/>
    <n v="15846"/>
    <n v="244560000100"/>
    <s v="44560244560000100"/>
    <s v="INSTITUCION EDUCATIVA URBANA MIXTA N°.1"/>
    <n v="1"/>
    <n v="81.102362204724415"/>
    <n v="5.6800780006088027"/>
    <n v="0.84252398652585914"/>
    <n v="1.8425239865258591"/>
    <n v="1411"/>
    <n v="0"/>
    <n v="0"/>
    <n v="0"/>
    <n v="114"/>
    <n v="0"/>
    <n v="633"/>
    <n v="0"/>
    <n v="512"/>
    <n v="0"/>
    <n v="1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465333.600508519"/>
    <n v="172654917.01061681"/>
    <n v="34380053.049767092"/>
    <n v="0"/>
    <n v="0"/>
    <n v="0"/>
    <n v="0"/>
    <n v="0"/>
    <n v="226500304"/>
    <n v="0"/>
    <n v="0"/>
    <n v="0"/>
    <n v="0"/>
    <n v="0"/>
    <n v="0"/>
    <n v="0"/>
    <n v="0"/>
    <n v="0"/>
    <n v="226500304"/>
    <n v="160524.66619418852"/>
    <n v="0"/>
    <n v="0"/>
    <n v="0"/>
    <n v="0"/>
    <n v="19701352"/>
    <n v="36300213.626989208"/>
    <n v="36300214"/>
    <n v="114"/>
    <n v="1"/>
    <n v="0"/>
    <n v="0"/>
    <n v="5.0666666666666664"/>
    <n v="5.0666666666666664"/>
    <n v="4"/>
    <n v="4"/>
    <n v="6660438"/>
    <n v="42960652"/>
    <n v="269460956"/>
  </r>
  <r>
    <x v="13"/>
    <n v="3792"/>
    <x v="49"/>
    <x v="547"/>
    <x v="547"/>
    <x v="534"/>
    <n v="15850"/>
    <n v="244560000151"/>
    <s v="44560244560000151"/>
    <s v="INSTITUCION  ETNOEDUCATIVA RURAL  INTERNADO  LAACHON MAYAPO"/>
    <n v="1"/>
    <n v="81.102362204724415"/>
    <n v="5.6800780006088027"/>
    <n v="0.84252398652585914"/>
    <n v="1.8425239865258591"/>
    <n v="3406"/>
    <n v="335"/>
    <n v="0"/>
    <n v="287"/>
    <n v="0"/>
    <n v="1861"/>
    <n v="0"/>
    <n v="769"/>
    <n v="0"/>
    <n v="154"/>
    <n v="0"/>
    <n v="0"/>
    <n v="0"/>
    <n v="1571"/>
    <n v="46"/>
    <n v="0"/>
    <n v="49"/>
    <n v="0"/>
    <n v="553"/>
    <n v="0"/>
    <n v="769"/>
    <n v="0"/>
    <n v="154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31325.45980878"/>
    <n v="484060457.94316816"/>
    <n v="43370420.369045697"/>
    <n v="0"/>
    <n v="658462204"/>
    <n v="0"/>
    <n v="0"/>
    <n v="0"/>
    <n v="0"/>
    <n v="4002564.6040777601"/>
    <n v="48663720.562803671"/>
    <n v="8674084.0738091394"/>
    <n v="0"/>
    <n v="61340369"/>
    <n v="719802573"/>
    <n v="211333.69729888433"/>
    <n v="1"/>
    <n v="0"/>
    <n v="0"/>
    <n v="1"/>
    <n v="24249724"/>
    <n v="44680698.136631802"/>
    <n v="44680698"/>
    <n v="622"/>
    <n v="1"/>
    <n v="0"/>
    <n v="47.846153846153847"/>
    <n v="0"/>
    <n v="47.846153846153847"/>
    <n v="4"/>
    <n v="4"/>
    <n v="6660438"/>
    <n v="51341136"/>
    <n v="771143709"/>
  </r>
  <r>
    <x v="13"/>
    <n v="3792"/>
    <x v="49"/>
    <x v="547"/>
    <x v="547"/>
    <x v="534"/>
    <n v="15851"/>
    <n v="244560000240"/>
    <s v="44560244560000240"/>
    <s v="INSTITUCION ETNOEDUCATIVA NUESTRA SEÑORA DE FATIMA"/>
    <n v="1"/>
    <n v="81.102362204724415"/>
    <n v="5.6800780006088027"/>
    <n v="0.84252398652585914"/>
    <n v="1.8425239865258591"/>
    <n v="1962"/>
    <n v="63"/>
    <n v="0"/>
    <n v="168"/>
    <n v="0"/>
    <n v="959"/>
    <n v="0"/>
    <n v="574"/>
    <n v="0"/>
    <n v="198"/>
    <n v="0"/>
    <n v="0"/>
    <n v="0"/>
    <n v="118"/>
    <n v="0"/>
    <n v="0"/>
    <n v="9"/>
    <n v="0"/>
    <n v="10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662759.133787505"/>
    <n v="282153871.49310905"/>
    <n v="55761969.045915894"/>
    <n v="0"/>
    <n v="386578600"/>
    <n v="0"/>
    <n v="0"/>
    <n v="0"/>
    <n v="0"/>
    <n v="379190.33091262996"/>
    <n v="4012364.2521524965"/>
    <n v="0"/>
    <n v="0"/>
    <n v="4391555"/>
    <n v="390970155"/>
    <n v="199271.23088685016"/>
    <n v="1"/>
    <n v="0"/>
    <n v="0"/>
    <n v="1"/>
    <n v="24249724"/>
    <n v="44680698.136631802"/>
    <n v="44680698"/>
    <n v="231"/>
    <n v="1"/>
    <n v="0"/>
    <n v="17.76923076923077"/>
    <n v="0"/>
    <n v="17.76923076923077"/>
    <n v="4"/>
    <n v="4"/>
    <n v="6660438"/>
    <n v="51341136"/>
    <n v="442311291"/>
  </r>
  <r>
    <x v="13"/>
    <n v="3792"/>
    <x v="49"/>
    <x v="547"/>
    <x v="547"/>
    <x v="534"/>
    <n v="15852"/>
    <n v="244560000321"/>
    <s v="44560244560000321"/>
    <s v="INSTITUCION  ETNOEDUCATIVA LA GLORIA"/>
    <n v="1"/>
    <n v="81.102362204724415"/>
    <n v="5.6800780006088027"/>
    <n v="0.84252398652585914"/>
    <n v="1.8425239865258591"/>
    <n v="915"/>
    <n v="0"/>
    <n v="0"/>
    <n v="43"/>
    <n v="0"/>
    <n v="383"/>
    <n v="0"/>
    <n v="379"/>
    <n v="0"/>
    <n v="1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058435.6829128247"/>
    <n v="140248695.41927534"/>
    <n v="30978871.692175496"/>
    <n v="0"/>
    <n v="180286003"/>
    <n v="0"/>
    <n v="0"/>
    <n v="0"/>
    <n v="0"/>
    <n v="0"/>
    <n v="0"/>
    <n v="0"/>
    <n v="0"/>
    <n v="0"/>
    <n v="180286003"/>
    <n v="197033.88306010928"/>
    <n v="1"/>
    <n v="0"/>
    <n v="0"/>
    <n v="1"/>
    <n v="24249724"/>
    <n v="44680698.136631802"/>
    <n v="44680698"/>
    <n v="43"/>
    <n v="0"/>
    <n v="1"/>
    <n v="3.3076923076923075"/>
    <n v="0"/>
    <n v="3.3076923076923075"/>
    <n v="3.3076923076923075"/>
    <n v="4"/>
    <n v="26641753"/>
    <n v="71322451"/>
    <n v="251608454"/>
  </r>
  <r>
    <x v="13"/>
    <n v="3792"/>
    <x v="49"/>
    <x v="547"/>
    <x v="547"/>
    <x v="534"/>
    <n v="145145"/>
    <n v="244560000479"/>
    <s v="44560244560000479"/>
    <s v="INSTITUCION  ETNOEDUCATIVA RURAL SAN LORENZO DE SHIRURIA"/>
    <n v="1"/>
    <n v="81.102362204724415"/>
    <n v="5.6800780006088027"/>
    <n v="0.84252398652585914"/>
    <n v="1.8425239865258591"/>
    <n v="680"/>
    <n v="72"/>
    <n v="0"/>
    <n v="50"/>
    <n v="0"/>
    <n v="342"/>
    <n v="0"/>
    <n v="180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700677.984078247"/>
    <n v="96075877.964385465"/>
    <n v="10138539.826530162"/>
    <n v="0"/>
    <n v="131915096"/>
    <n v="0"/>
    <n v="0"/>
    <n v="0"/>
    <n v="0"/>
    <n v="0"/>
    <n v="0"/>
    <n v="0"/>
    <n v="0"/>
    <n v="0"/>
    <n v="131915096"/>
    <n v="193992.78823529411"/>
    <n v="1"/>
    <n v="0"/>
    <n v="0"/>
    <n v="1"/>
    <n v="24249724"/>
    <n v="44680698.136631802"/>
    <n v="44680698"/>
    <n v="122"/>
    <n v="1"/>
    <n v="0"/>
    <n v="9.384615384615385"/>
    <n v="0"/>
    <n v="9.384615384615385"/>
    <n v="4"/>
    <n v="4"/>
    <n v="6660438"/>
    <n v="51341136"/>
    <n v="183256232"/>
  </r>
  <r>
    <x v="13"/>
    <n v="3792"/>
    <x v="49"/>
    <x v="547"/>
    <x v="547"/>
    <x v="534"/>
    <n v="15854"/>
    <n v="244560000541"/>
    <s v="44560244560000541"/>
    <s v="INSTITUCION  ETNOEDUCATIVA RURAL LA PAZ"/>
    <n v="1"/>
    <n v="81.102362204724415"/>
    <n v="5.6800780006088027"/>
    <n v="0.84252398652585914"/>
    <n v="1.8425239865258591"/>
    <n v="680"/>
    <n v="48"/>
    <n v="0"/>
    <n v="48"/>
    <n v="0"/>
    <n v="331"/>
    <n v="0"/>
    <n v="188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223484.315340262"/>
    <n v="95523717.74619934"/>
    <n v="18305696.909012794"/>
    <n v="0"/>
    <n v="134052899"/>
    <n v="0"/>
    <n v="0"/>
    <n v="0"/>
    <n v="0"/>
    <n v="0"/>
    <n v="0"/>
    <n v="0"/>
    <n v="0"/>
    <n v="0"/>
    <n v="134052899"/>
    <n v="197136.61617647059"/>
    <n v="1"/>
    <n v="0"/>
    <n v="0"/>
    <n v="1"/>
    <n v="24249724"/>
    <n v="44680698.136631802"/>
    <n v="44680698"/>
    <n v="96"/>
    <n v="1"/>
    <n v="0"/>
    <n v="7.384615384615385"/>
    <n v="0"/>
    <n v="7.384615384615385"/>
    <n v="4"/>
    <n v="4"/>
    <n v="6660438"/>
    <n v="51341136"/>
    <n v="185394035"/>
  </r>
  <r>
    <x v="13"/>
    <n v="3792"/>
    <x v="49"/>
    <x v="547"/>
    <x v="547"/>
    <x v="534"/>
    <n v="163949"/>
    <n v="244560000681"/>
    <s v="44560244560000681"/>
    <s v="INSTITUCION  ETNOEDUCATIVA RICARDO GÓMEZ MENGUAL"/>
    <n v="1"/>
    <n v="81.102362204724415"/>
    <n v="5.6800780006088027"/>
    <n v="0.84252398652585914"/>
    <n v="1.8425239865258591"/>
    <n v="697"/>
    <n v="30"/>
    <n v="0"/>
    <n v="75"/>
    <n v="0"/>
    <n v="408"/>
    <n v="0"/>
    <n v="173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119435.969903409"/>
    <n v="106935028.92204589"/>
    <n v="3097887.1692175497"/>
    <n v="0"/>
    <n v="132152352"/>
    <n v="0"/>
    <n v="0"/>
    <n v="0"/>
    <n v="0"/>
    <n v="0"/>
    <n v="0"/>
    <n v="0"/>
    <n v="0"/>
    <n v="0"/>
    <n v="132152352"/>
    <n v="189601.65279770445"/>
    <n v="1"/>
    <n v="0"/>
    <n v="0"/>
    <n v="1"/>
    <n v="24249724"/>
    <n v="44680698.136631802"/>
    <n v="44680698"/>
    <n v="105"/>
    <n v="1"/>
    <n v="0"/>
    <n v="8.0769230769230766"/>
    <n v="0"/>
    <n v="8.0769230769230766"/>
    <n v="4"/>
    <n v="4"/>
    <n v="6660438"/>
    <n v="51341136"/>
    <n v="183493488"/>
  </r>
  <r>
    <x v="13"/>
    <n v="3792"/>
    <x v="49"/>
    <x v="547"/>
    <x v="547"/>
    <x v="534"/>
    <n v="15853"/>
    <n v="244560000975"/>
    <s v="44560244560000975"/>
    <s v="INSTITUCION  ETNOEDUCATIVA RURAL DE  MARACARI"/>
    <n v="1"/>
    <n v="81.102362204724415"/>
    <n v="5.6800780006088027"/>
    <n v="0.84252398652585914"/>
    <n v="1.8425239865258591"/>
    <n v="1273"/>
    <n v="17"/>
    <n v="0"/>
    <n v="121"/>
    <n v="0"/>
    <n v="705"/>
    <n v="0"/>
    <n v="360"/>
    <n v="0"/>
    <n v="70"/>
    <n v="0"/>
    <n v="0"/>
    <n v="0"/>
    <n v="70"/>
    <n v="0"/>
    <n v="0"/>
    <n v="0"/>
    <n v="0"/>
    <n v="0"/>
    <n v="0"/>
    <n v="0"/>
    <n v="0"/>
    <n v="70"/>
    <n v="0"/>
    <n v="0"/>
    <n v="0"/>
    <n v="92671"/>
    <n v="81839"/>
    <n v="122758"/>
    <n v="150439"/>
    <n v="114333"/>
    <n v="99892"/>
    <n v="152848"/>
    <n v="184139"/>
    <n v="0"/>
    <n v="0"/>
    <n v="0"/>
    <n v="0"/>
    <n v="29071258.703301623"/>
    <n v="196016877.45607379"/>
    <n v="19713827.440475315"/>
    <n v="0"/>
    <n v="244801964"/>
    <n v="0"/>
    <n v="0"/>
    <n v="0"/>
    <n v="0"/>
    <n v="0"/>
    <n v="0"/>
    <n v="3942765.4880950633"/>
    <n v="0"/>
    <n v="3942765"/>
    <n v="248744729"/>
    <n v="195400.4155538099"/>
    <n v="1"/>
    <n v="0"/>
    <n v="0"/>
    <n v="1"/>
    <n v="24249724"/>
    <n v="44680698.136631802"/>
    <n v="44680698"/>
    <n v="138"/>
    <n v="1"/>
    <n v="0"/>
    <n v="10.615384615384615"/>
    <n v="0"/>
    <n v="10.615384615384615"/>
    <n v="4"/>
    <n v="4"/>
    <n v="6660438"/>
    <n v="51341136"/>
    <n v="300085865"/>
  </r>
  <r>
    <x v="13"/>
    <n v="3792"/>
    <x v="49"/>
    <x v="547"/>
    <x v="547"/>
    <x v="534"/>
    <n v="15855"/>
    <n v="244560001319"/>
    <s v="44560244560001319"/>
    <s v="INSTITUCION  ETNOEDUCATIVA RURAL NO 1 CARACAS RULEYA"/>
    <n v="1"/>
    <n v="81.102362204724415"/>
    <n v="5.6800780006088027"/>
    <n v="0.84252398652585914"/>
    <n v="1.8425239865258591"/>
    <n v="1343"/>
    <n v="172"/>
    <n v="0"/>
    <n v="155"/>
    <n v="0"/>
    <n v="801"/>
    <n v="0"/>
    <n v="190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886243.449127764"/>
    <n v="182396925.40748274"/>
    <n v="7040652.657312613"/>
    <n v="0"/>
    <n v="258323822"/>
    <n v="0"/>
    <n v="0"/>
    <n v="0"/>
    <n v="0"/>
    <n v="0"/>
    <n v="0"/>
    <n v="0"/>
    <n v="0"/>
    <n v="0"/>
    <n v="258323822"/>
    <n v="192348.34102755025"/>
    <n v="1"/>
    <n v="0"/>
    <n v="0"/>
    <n v="1"/>
    <n v="24249724"/>
    <n v="44680698.136631802"/>
    <n v="44680698"/>
    <n v="327"/>
    <n v="0"/>
    <n v="1"/>
    <n v="25.153846153846153"/>
    <n v="0"/>
    <n v="25.153846153846153"/>
    <n v="4"/>
    <n v="4"/>
    <n v="26641753"/>
    <n v="71322451"/>
    <n v="329646273"/>
  </r>
  <r>
    <x v="13"/>
    <n v="3792"/>
    <x v="49"/>
    <x v="547"/>
    <x v="547"/>
    <x v="534"/>
    <n v="134728"/>
    <n v="244560001564"/>
    <s v="44560244560001564"/>
    <s v="INSTITUCION ETNOEDUCATIVA RURAL NO 2 ULIYUNAKAT"/>
    <n v="1"/>
    <n v="81.102362204724415"/>
    <n v="5.6800780006088027"/>
    <n v="0.84252398652585914"/>
    <n v="1.8425239865258591"/>
    <n v="1179"/>
    <n v="0"/>
    <n v="0"/>
    <n v="178"/>
    <n v="0"/>
    <n v="850"/>
    <n v="0"/>
    <n v="133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497710.501360066"/>
    <n v="180924498.15898642"/>
    <n v="5069269.9132650811"/>
    <n v="0"/>
    <n v="223491479"/>
    <n v="0"/>
    <n v="0"/>
    <n v="0"/>
    <n v="0"/>
    <n v="0"/>
    <n v="0"/>
    <n v="0"/>
    <n v="0"/>
    <n v="0"/>
    <n v="223491479"/>
    <n v="189560.20271416454"/>
    <n v="1"/>
    <n v="0"/>
    <n v="0"/>
    <n v="1"/>
    <n v="24249724"/>
    <n v="44680698.136631802"/>
    <n v="44680698"/>
    <n v="178"/>
    <n v="1"/>
    <n v="0"/>
    <n v="13.692307692307692"/>
    <n v="0"/>
    <n v="13.692307692307692"/>
    <n v="4"/>
    <n v="4"/>
    <n v="6660438"/>
    <n v="51341136"/>
    <n v="274832615"/>
  </r>
  <r>
    <x v="13"/>
    <n v="3792"/>
    <x v="49"/>
    <x v="547"/>
    <x v="547"/>
    <x v="534"/>
    <n v="134729"/>
    <n v="244560001572"/>
    <s v="44560244560001572"/>
    <s v="INSTITUCIÓN  ETNOEDUCATIVA RURAL  NAZARETH"/>
    <n v="1"/>
    <n v="81.102362204724415"/>
    <n v="5.6800780006088027"/>
    <n v="0.84252398652585914"/>
    <n v="1.8425239865258591"/>
    <n v="1458"/>
    <n v="292"/>
    <n v="0"/>
    <n v="173"/>
    <n v="0"/>
    <n v="695"/>
    <n v="0"/>
    <n v="264"/>
    <n v="0"/>
    <n v="34"/>
    <n v="0"/>
    <n v="0"/>
    <n v="0"/>
    <n v="1146"/>
    <n v="116"/>
    <n v="0"/>
    <n v="130"/>
    <n v="0"/>
    <n v="602"/>
    <n v="0"/>
    <n v="264"/>
    <n v="0"/>
    <n v="34"/>
    <n v="0"/>
    <n v="0"/>
    <n v="0"/>
    <n v="92671"/>
    <n v="81839"/>
    <n v="122758"/>
    <n v="150439"/>
    <n v="114333"/>
    <n v="99892"/>
    <n v="152848"/>
    <n v="184139"/>
    <n v="0"/>
    <n v="0"/>
    <n v="0"/>
    <n v="0"/>
    <n v="97957502.152429387"/>
    <n v="176507216.41349745"/>
    <n v="9575287.6139451545"/>
    <n v="0"/>
    <n v="284040006"/>
    <n v="0"/>
    <n v="0"/>
    <n v="0"/>
    <n v="0"/>
    <n v="10364535.711611886"/>
    <n v="31878049.929945525"/>
    <n v="1915057.5227890308"/>
    <n v="0"/>
    <n v="44157643"/>
    <n v="328197649"/>
    <n v="225101.26817558298"/>
    <n v="1"/>
    <n v="0"/>
    <n v="0"/>
    <n v="1"/>
    <n v="24249724"/>
    <n v="44680698.136631802"/>
    <n v="44680698"/>
    <n v="465"/>
    <n v="1"/>
    <n v="0"/>
    <n v="35.769230769230766"/>
    <n v="0"/>
    <n v="35.769230769230766"/>
    <n v="4"/>
    <n v="4"/>
    <n v="6660438"/>
    <n v="51341136"/>
    <n v="379538785"/>
  </r>
  <r>
    <x v="13"/>
    <n v="3792"/>
    <x v="49"/>
    <x v="547"/>
    <x v="547"/>
    <x v="534"/>
    <n v="169297"/>
    <n v="244560002188"/>
    <s v="44560244560002188"/>
    <s v="INSTITUCION ETNOEDUCATIVA  INDÍGENA MALAWAISAO"/>
    <n v="1"/>
    <n v="81.102362204724415"/>
    <n v="5.6800780006088027"/>
    <n v="0.84252398652585914"/>
    <n v="1.8425239865258591"/>
    <n v="570"/>
    <n v="44"/>
    <n v="0"/>
    <n v="45"/>
    <n v="0"/>
    <n v="291"/>
    <n v="0"/>
    <n v="165"/>
    <n v="0"/>
    <n v="25"/>
    <n v="0"/>
    <n v="0"/>
    <n v="0"/>
    <n v="214"/>
    <n v="30"/>
    <n v="0"/>
    <n v="20"/>
    <n v="0"/>
    <n v="16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48855.250680033"/>
    <n v="83928353.164290756"/>
    <n v="7040652.657312613"/>
    <n v="0"/>
    <n v="109717861"/>
    <n v="0"/>
    <n v="0"/>
    <n v="0"/>
    <n v="0"/>
    <n v="2106612.9495146107"/>
    <n v="6036951.7188349487"/>
    <n v="0"/>
    <n v="0"/>
    <n v="8143565"/>
    <n v="117861426"/>
    <n v="206774.43157894738"/>
    <n v="1"/>
    <n v="0"/>
    <n v="0"/>
    <n v="1"/>
    <n v="24249724"/>
    <n v="44680698.136631802"/>
    <n v="44680698"/>
    <n v="89"/>
    <n v="0"/>
    <n v="1"/>
    <n v="6.8461538461538458"/>
    <n v="0"/>
    <n v="6.8461538461538458"/>
    <n v="4"/>
    <n v="4"/>
    <n v="26641753"/>
    <n v="71322451"/>
    <n v="189183877"/>
  </r>
  <r>
    <x v="13"/>
    <n v="3792"/>
    <x v="49"/>
    <x v="547"/>
    <x v="547"/>
    <x v="534"/>
    <n v="170897"/>
    <n v="244560002315"/>
    <s v="44560244560002315"/>
    <s v="CENTRO ETNOEDUCATIVO RURAL MAACHON REMEDIOS FAJARDO-GUAIMARAL"/>
    <n v="1"/>
    <n v="81.102362204724415"/>
    <n v="5.6800780006088027"/>
    <n v="0.84252398652585914"/>
    <n v="1.8425239865258591"/>
    <n v="938"/>
    <n v="49"/>
    <n v="0"/>
    <n v="97"/>
    <n v="0"/>
    <n v="595"/>
    <n v="0"/>
    <n v="1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756549.062913314"/>
    <n v="145770297.60113657"/>
    <n v="0"/>
    <n v="0"/>
    <n v="176526847"/>
    <n v="0"/>
    <n v="0"/>
    <n v="0"/>
    <n v="0"/>
    <n v="0"/>
    <n v="0"/>
    <n v="0"/>
    <n v="0"/>
    <n v="0"/>
    <n v="176526847"/>
    <n v="188194.93283582089"/>
    <n v="1"/>
    <n v="0"/>
    <n v="0"/>
    <n v="1"/>
    <n v="24249724"/>
    <n v="44680698.136631802"/>
    <n v="44680698"/>
    <n v="146"/>
    <n v="0"/>
    <n v="1"/>
    <n v="11.23076923076923"/>
    <n v="0"/>
    <n v="11.23076923076923"/>
    <n v="4"/>
    <n v="4"/>
    <n v="26641753"/>
    <n v="71322451"/>
    <n v="247849298"/>
  </r>
  <r>
    <x v="13"/>
    <n v="3792"/>
    <x v="49"/>
    <x v="547"/>
    <x v="547"/>
    <x v="534"/>
    <n v="163948"/>
    <n v="244560002561"/>
    <s v="44560244560002561"/>
    <s v="CENTRO ETNOEDUCATIVO POOLOSHI"/>
    <n v="1"/>
    <n v="81.102362204724415"/>
    <n v="5.6800780006088027"/>
    <n v="0.84252398652585914"/>
    <n v="1.8425239865258591"/>
    <n v="741"/>
    <n v="44"/>
    <n v="0"/>
    <n v="124"/>
    <n v="0"/>
    <n v="498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391097.551845454"/>
    <n v="105462601.67354956"/>
    <n v="0"/>
    <n v="0"/>
    <n v="140853699"/>
    <n v="0"/>
    <n v="0"/>
    <n v="0"/>
    <n v="0"/>
    <n v="0"/>
    <n v="0"/>
    <n v="0"/>
    <n v="0"/>
    <n v="0"/>
    <n v="140853699"/>
    <n v="190085.96356275302"/>
    <n v="1"/>
    <n v="0"/>
    <n v="0"/>
    <n v="1"/>
    <n v="24249724"/>
    <n v="44680698.136631802"/>
    <n v="44680698"/>
    <n v="168"/>
    <n v="1"/>
    <n v="0"/>
    <n v="12.923076923076923"/>
    <n v="0"/>
    <n v="12.923076923076923"/>
    <n v="4"/>
    <n v="4"/>
    <n v="6660438"/>
    <n v="51341136"/>
    <n v="192194835"/>
  </r>
  <r>
    <x v="13"/>
    <n v="3792"/>
    <x v="49"/>
    <x v="547"/>
    <x v="547"/>
    <x v="534"/>
    <n v="139307"/>
    <n v="244560002633"/>
    <s v="44560244560002633"/>
    <s v="INSTITUCION  ETNOEDUCATIVA RURAL ANOUI"/>
    <n v="1"/>
    <n v="81.102362204724415"/>
    <n v="5.6800780006088027"/>
    <n v="0.84252398652585914"/>
    <n v="1.8425239865258591"/>
    <n v="2417"/>
    <n v="34"/>
    <n v="0"/>
    <n v="264"/>
    <n v="0"/>
    <n v="1689"/>
    <n v="0"/>
    <n v="380"/>
    <n v="0"/>
    <n v="50"/>
    <n v="0"/>
    <n v="0"/>
    <n v="0"/>
    <n v="791"/>
    <n v="17"/>
    <n v="0"/>
    <n v="26"/>
    <n v="0"/>
    <n v="318"/>
    <n v="0"/>
    <n v="380"/>
    <n v="0"/>
    <n v="50"/>
    <n v="0"/>
    <n v="0"/>
    <n v="0"/>
    <n v="92671"/>
    <n v="81839"/>
    <n v="122758"/>
    <n v="150439"/>
    <n v="114333"/>
    <n v="99892"/>
    <n v="152848"/>
    <n v="184139"/>
    <n v="0"/>
    <n v="0"/>
    <n v="0"/>
    <n v="0"/>
    <n v="62777065.895535395"/>
    <n v="380806497.14236307"/>
    <n v="14081305.314625226"/>
    <n v="0"/>
    <n v="457664868"/>
    <n v="0"/>
    <n v="0"/>
    <n v="0"/>
    <n v="0"/>
    <n v="1811687.136582565"/>
    <n v="25693855.486260943"/>
    <n v="2816261.0629250454"/>
    <n v="0"/>
    <n v="30321804"/>
    <n v="487986672"/>
    <n v="201897.67149358708"/>
    <n v="1"/>
    <n v="0"/>
    <n v="0"/>
    <n v="1"/>
    <n v="24249724"/>
    <n v="44680698.136631802"/>
    <n v="44680698"/>
    <n v="298"/>
    <n v="1"/>
    <n v="0"/>
    <n v="22.923076923076923"/>
    <n v="0"/>
    <n v="22.923076923076923"/>
    <n v="4"/>
    <n v="4"/>
    <n v="6660438"/>
    <n v="51341136"/>
    <n v="539327808"/>
  </r>
  <r>
    <x v="13"/>
    <n v="3792"/>
    <x v="49"/>
    <x v="547"/>
    <x v="547"/>
    <x v="534"/>
    <n v="149869"/>
    <n v="244560002692"/>
    <s v="44560244560002692"/>
    <s v="INSTITUCION ETNOEDUCATIVA RURAL CLAUDIO VANGRIEKEN DE SICHICHON"/>
    <n v="1"/>
    <n v="81.102362204724415"/>
    <n v="5.6800780006088027"/>
    <n v="0.84252398652585914"/>
    <n v="1.8425239865258591"/>
    <n v="715"/>
    <n v="41"/>
    <n v="0"/>
    <n v="82"/>
    <n v="0"/>
    <n v="410"/>
    <n v="0"/>
    <n v="161"/>
    <n v="0"/>
    <n v="21"/>
    <n v="0"/>
    <n v="0"/>
    <n v="0"/>
    <n v="447"/>
    <n v="17"/>
    <n v="0"/>
    <n v="47"/>
    <n v="0"/>
    <n v="201"/>
    <n v="0"/>
    <n v="161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25911339.279029708"/>
    <n v="105094494.86142547"/>
    <n v="5914148.2321425946"/>
    <n v="0"/>
    <n v="136919982"/>
    <n v="0"/>
    <n v="0"/>
    <n v="0"/>
    <n v="0"/>
    <n v="2696464.5753787016"/>
    <n v="13325466.598891778"/>
    <n v="1182829.6464285192"/>
    <n v="0"/>
    <n v="17204761"/>
    <n v="154124743"/>
    <n v="215559.08111888112"/>
    <n v="1"/>
    <n v="0"/>
    <n v="0"/>
    <n v="1"/>
    <n v="24249724"/>
    <n v="44680698.136631802"/>
    <n v="44680698"/>
    <n v="123"/>
    <n v="0"/>
    <n v="1"/>
    <n v="9.4615384615384617"/>
    <n v="0"/>
    <n v="9.4615384615384617"/>
    <n v="4"/>
    <n v="4"/>
    <n v="26641753"/>
    <n v="71322451"/>
    <n v="225447194"/>
  </r>
  <r>
    <x v="13"/>
    <n v="3792"/>
    <x v="49"/>
    <x v="547"/>
    <x v="547"/>
    <x v="534"/>
    <n v="163950"/>
    <n v="244560002811"/>
    <s v="44560244560002811"/>
    <s v="CENTRO ETNOEDUCATIVO RURAL JULIO ROSADO  PORQUI"/>
    <n v="1"/>
    <n v="81.102362204724415"/>
    <n v="5.6800780006088027"/>
    <n v="0.84252398652585914"/>
    <n v="1.8425239865258591"/>
    <n v="1055"/>
    <n v="0"/>
    <n v="0"/>
    <n v="95"/>
    <n v="0"/>
    <n v="802"/>
    <n v="0"/>
    <n v="1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012823.020388801"/>
    <n v="176691269.81955948"/>
    <n v="0"/>
    <n v="0"/>
    <n v="196704093"/>
    <n v="0"/>
    <n v="0"/>
    <n v="0"/>
    <n v="0"/>
    <n v="0"/>
    <n v="0"/>
    <n v="0"/>
    <n v="0"/>
    <n v="0"/>
    <n v="196704093"/>
    <n v="186449.37725118484"/>
    <n v="1"/>
    <n v="0"/>
    <n v="0"/>
    <n v="1"/>
    <n v="24249724"/>
    <n v="44680698.136631802"/>
    <n v="44680698"/>
    <n v="95"/>
    <n v="1"/>
    <n v="0"/>
    <n v="7.3076923076923075"/>
    <n v="0"/>
    <n v="7.3076923076923075"/>
    <n v="4"/>
    <n v="4"/>
    <n v="6660438"/>
    <n v="51341136"/>
    <n v="248045229"/>
  </r>
  <r>
    <x v="13"/>
    <n v="3792"/>
    <x v="49"/>
    <x v="547"/>
    <x v="547"/>
    <x v="534"/>
    <n v="139229"/>
    <n v="244560003362"/>
    <s v="44560244560003362"/>
    <s v="INSTITUCION  ETNOEDUCATIVA RURAL KANAAN"/>
    <n v="1"/>
    <n v="81.102362204724415"/>
    <n v="5.6800780006088027"/>
    <n v="0.84252398652585914"/>
    <n v="1.8425239865258591"/>
    <n v="737"/>
    <n v="0"/>
    <n v="0"/>
    <n v="83"/>
    <n v="0"/>
    <n v="383"/>
    <n v="0"/>
    <n v="236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84887.480971266"/>
    <n v="113929058.35240345"/>
    <n v="9856913.7202376574"/>
    <n v="0"/>
    <n v="141270860"/>
    <n v="0"/>
    <n v="0"/>
    <n v="0"/>
    <n v="0"/>
    <n v="0"/>
    <n v="0"/>
    <n v="0"/>
    <n v="0"/>
    <n v="0"/>
    <n v="141270860"/>
    <n v="191683.66350067843"/>
    <n v="1"/>
    <n v="0"/>
    <n v="0"/>
    <n v="1"/>
    <n v="24249724"/>
    <n v="44680698.136631802"/>
    <n v="44680698"/>
    <n v="83"/>
    <n v="1"/>
    <n v="0"/>
    <n v="6.384615384615385"/>
    <n v="0"/>
    <n v="6.384615384615385"/>
    <n v="4"/>
    <n v="4"/>
    <n v="6660438"/>
    <n v="51341136"/>
    <n v="192611996"/>
  </r>
  <r>
    <x v="13"/>
    <n v="3792"/>
    <x v="49"/>
    <x v="547"/>
    <x v="547"/>
    <x v="534"/>
    <n v="163997"/>
    <n v="244560003869"/>
    <s v="44560244560003869"/>
    <s v="INSTITUCION  ETNOEDUCATIVA RURAL PRESIARU"/>
    <n v="1"/>
    <n v="81.102362204724415"/>
    <n v="5.6800780006088027"/>
    <n v="0.84252398652585914"/>
    <n v="1.8425239865258591"/>
    <n v="1023"/>
    <n v="126"/>
    <n v="0"/>
    <n v="97"/>
    <n v="0"/>
    <n v="577"/>
    <n v="0"/>
    <n v="196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977468.774175815"/>
    <n v="142273282.88595778"/>
    <n v="7603904.8698976217"/>
    <n v="0"/>
    <n v="196854657"/>
    <n v="0"/>
    <n v="0"/>
    <n v="0"/>
    <n v="0"/>
    <n v="0"/>
    <n v="0"/>
    <n v="0"/>
    <n v="0"/>
    <n v="0"/>
    <n v="196854657"/>
    <n v="192428.79472140761"/>
    <n v="1"/>
    <n v="0"/>
    <n v="0"/>
    <n v="1"/>
    <n v="24249724"/>
    <n v="44680698.136631802"/>
    <n v="44680698"/>
    <n v="223"/>
    <n v="0"/>
    <n v="1"/>
    <n v="17.153846153846153"/>
    <n v="0"/>
    <n v="17.153846153846153"/>
    <n v="4"/>
    <n v="4"/>
    <n v="26641753"/>
    <n v="71322451"/>
    <n v="268177108"/>
  </r>
  <r>
    <x v="13"/>
    <n v="3792"/>
    <x v="49"/>
    <x v="547"/>
    <x v="547"/>
    <x v="534"/>
    <n v="145165"/>
    <n v="244560004253"/>
    <s v="44560244560004253"/>
    <s v="INSTITUCION ETNOEDUCATIVO RURAL ISHASHIMANA"/>
    <n v="1"/>
    <n v="81.102362204724415"/>
    <n v="5.6800780006088027"/>
    <n v="0.84252398652585914"/>
    <n v="1.8425239865258591"/>
    <n v="1851"/>
    <n v="157"/>
    <n v="0"/>
    <n v="154"/>
    <n v="0"/>
    <n v="1053"/>
    <n v="0"/>
    <n v="416"/>
    <n v="0"/>
    <n v="71"/>
    <n v="0"/>
    <n v="0"/>
    <n v="0"/>
    <n v="1482"/>
    <n v="87"/>
    <n v="0"/>
    <n v="125"/>
    <n v="0"/>
    <n v="783"/>
    <n v="0"/>
    <n v="416"/>
    <n v="0"/>
    <n v="71"/>
    <n v="0"/>
    <n v="0"/>
    <n v="0"/>
    <n v="92671"/>
    <n v="81839"/>
    <n v="122758"/>
    <n v="150439"/>
    <n v="114333"/>
    <n v="99892"/>
    <n v="152848"/>
    <n v="184139"/>
    <n v="0"/>
    <n v="0"/>
    <n v="0"/>
    <n v="0"/>
    <n v="65515662.729904391"/>
    <n v="270374453.5051384"/>
    <n v="19995453.54676782"/>
    <n v="0"/>
    <n v="355885570"/>
    <n v="0"/>
    <n v="0"/>
    <n v="0"/>
    <n v="0"/>
    <n v="8932038.9059419483"/>
    <n v="44136006.773677461"/>
    <n v="3999090.7093535643"/>
    <n v="0"/>
    <n v="57067136"/>
    <n v="412952706"/>
    <n v="223097.08589951377"/>
    <n v="1"/>
    <n v="0"/>
    <n v="0"/>
    <n v="1"/>
    <n v="24249724"/>
    <n v="44680698.136631802"/>
    <n v="44680698"/>
    <n v="311"/>
    <n v="1"/>
    <n v="0"/>
    <n v="23.923076923076923"/>
    <n v="0"/>
    <n v="23.923076923076923"/>
    <n v="4"/>
    <n v="4"/>
    <n v="6660438"/>
    <n v="51341136"/>
    <n v="464293842"/>
  </r>
  <r>
    <x v="13"/>
    <n v="3792"/>
    <x v="49"/>
    <x v="548"/>
    <x v="548"/>
    <x v="535"/>
    <n v="15591"/>
    <n v="244650000117"/>
    <s v="44650244650000117"/>
    <s v="INSTITUCIÓN EDUCATIVA RURAL CARACOLI"/>
    <n v="1"/>
    <n v="24.23778821986668"/>
    <n v="1.6975156322026359"/>
    <n v="0.23996904213845305"/>
    <n v="1.239969042138453"/>
    <n v="237"/>
    <n v="14"/>
    <n v="0"/>
    <n v="21"/>
    <n v="0"/>
    <n v="88"/>
    <n v="0"/>
    <n v="85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61928.3173185512"/>
    <n v="21428296.847411923"/>
    <n v="5496276.8564305697"/>
    <n v="0"/>
    <n v="31886502"/>
    <n v="0"/>
    <n v="0"/>
    <n v="0"/>
    <n v="0"/>
    <n v="0"/>
    <n v="0"/>
    <n v="0"/>
    <n v="0"/>
    <n v="0"/>
    <n v="31886502"/>
    <n v="134542.20253164557"/>
    <n v="1"/>
    <n v="1"/>
    <n v="1"/>
    <n v="1"/>
    <n v="24249724"/>
    <n v="30068907.040401857"/>
    <n v="30068907"/>
    <n v="35"/>
    <n v="0"/>
    <n v="1"/>
    <n v="2.6923076923076925"/>
    <n v="0"/>
    <n v="2.6923076923076925"/>
    <n v="2.6923076923076925"/>
    <n v="3"/>
    <n v="19981315"/>
    <n v="50050222"/>
    <n v="81936724"/>
  </r>
  <r>
    <x v="13"/>
    <n v="3792"/>
    <x v="49"/>
    <x v="548"/>
    <x v="548"/>
    <x v="535"/>
    <n v="15589"/>
    <n v="244650000133"/>
    <s v="44650244650000133"/>
    <s v="CENTRO EDUCATIVO DE EL TABLAZO"/>
    <n v="1"/>
    <n v="24.23778821986668"/>
    <n v="1.6975156322026359"/>
    <n v="0.23996904213845305"/>
    <n v="1.239969042138453"/>
    <n v="138"/>
    <n v="14"/>
    <n v="0"/>
    <n v="23"/>
    <n v="0"/>
    <n v="101"/>
    <n v="0"/>
    <n v="0"/>
    <n v="0"/>
    <n v="0"/>
    <n v="0"/>
    <n v="0"/>
    <n v="0"/>
    <n v="138"/>
    <n v="14"/>
    <n v="0"/>
    <n v="23"/>
    <n v="0"/>
    <n v="10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45467.0783081828"/>
    <n v="12510161.743286729"/>
    <n v="0"/>
    <n v="0"/>
    <n v="17755629"/>
    <n v="0"/>
    <n v="0"/>
    <n v="0"/>
    <n v="0"/>
    <n v="1049093.4156616367"/>
    <n v="2502032.3486573459"/>
    <n v="0"/>
    <n v="0"/>
    <n v="3551126"/>
    <n v="21306755"/>
    <n v="154396.77536231885"/>
    <n v="1"/>
    <n v="1"/>
    <n v="1"/>
    <n v="1"/>
    <n v="24249724"/>
    <n v="30068907.040401857"/>
    <n v="30068907"/>
    <n v="37"/>
    <n v="1"/>
    <n v="0"/>
    <n v="2.8461538461538463"/>
    <n v="0"/>
    <n v="2.8461538461538463"/>
    <n v="2.8461538461538463"/>
    <n v="3"/>
    <n v="6660438"/>
    <n v="36729345"/>
    <n v="58036100"/>
  </r>
  <r>
    <x v="13"/>
    <n v="3792"/>
    <x v="49"/>
    <x v="548"/>
    <x v="548"/>
    <x v="535"/>
    <n v="15586"/>
    <n v="244650000141"/>
    <s v="44650244650000141"/>
    <s v="CENTRO EDUCATIVO CORRAL DE PIEDRAS"/>
    <n v="1"/>
    <n v="24.23778821986668"/>
    <n v="1.6975156322026359"/>
    <n v="0.23996904213845305"/>
    <n v="1.239969042138453"/>
    <n v="179"/>
    <n v="30"/>
    <n v="0"/>
    <n v="24"/>
    <n v="0"/>
    <n v="125"/>
    <n v="0"/>
    <n v="0"/>
    <n v="0"/>
    <n v="0"/>
    <n v="0"/>
    <n v="0"/>
    <n v="0"/>
    <n v="179"/>
    <n v="30"/>
    <n v="0"/>
    <n v="24"/>
    <n v="0"/>
    <n v="12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55546.5467200503"/>
    <n v="15482873.444661794"/>
    <n v="0"/>
    <n v="0"/>
    <n v="23138420"/>
    <n v="0"/>
    <n v="0"/>
    <n v="0"/>
    <n v="0"/>
    <n v="1531109.3093440102"/>
    <n v="3096574.6889323588"/>
    <n v="0"/>
    <n v="0"/>
    <n v="4627684"/>
    <n v="27766104"/>
    <n v="155117.89944134079"/>
    <n v="1"/>
    <n v="1"/>
    <n v="1"/>
    <n v="1"/>
    <n v="24249724"/>
    <n v="30068907.040401857"/>
    <n v="30068907"/>
    <n v="54"/>
    <n v="0"/>
    <n v="1"/>
    <n v="4.1538461538461542"/>
    <n v="0"/>
    <n v="4.1538461538461542"/>
    <n v="4"/>
    <n v="4"/>
    <n v="26641753"/>
    <n v="56710660"/>
    <n v="84476764"/>
  </r>
  <r>
    <x v="13"/>
    <n v="3792"/>
    <x v="49"/>
    <x v="548"/>
    <x v="548"/>
    <x v="535"/>
    <n v="15590"/>
    <n v="244650000257"/>
    <s v="44650244650000257"/>
    <s v="CENTRO EDUCATIVO DE LOS HATICOS"/>
    <n v="1"/>
    <n v="24.23778821986668"/>
    <n v="1.6975156322026359"/>
    <n v="0.23996904213845305"/>
    <n v="1.239969042138453"/>
    <n v="168"/>
    <n v="15"/>
    <n v="0"/>
    <n v="27"/>
    <n v="0"/>
    <n v="126"/>
    <n v="0"/>
    <n v="0"/>
    <n v="0"/>
    <n v="0"/>
    <n v="0"/>
    <n v="0"/>
    <n v="0"/>
    <n v="168"/>
    <n v="15"/>
    <n v="0"/>
    <n v="27"/>
    <n v="0"/>
    <n v="12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54313.980782262"/>
    <n v="15606736.432219088"/>
    <n v="0"/>
    <n v="0"/>
    <n v="21561050"/>
    <n v="0"/>
    <n v="0"/>
    <n v="0"/>
    <n v="0"/>
    <n v="1190862.7961564525"/>
    <n v="3121347.2864438184"/>
    <n v="0"/>
    <n v="0"/>
    <n v="4312210"/>
    <n v="25873260"/>
    <n v="154007.5"/>
    <n v="1"/>
    <n v="1"/>
    <n v="1"/>
    <n v="1"/>
    <n v="24249724"/>
    <n v="30068907.040401857"/>
    <n v="30068907"/>
    <n v="42"/>
    <n v="0"/>
    <n v="1"/>
    <n v="3.2307692307692308"/>
    <n v="0"/>
    <n v="3.2307692307692308"/>
    <n v="3.2307692307692308"/>
    <n v="4"/>
    <n v="26641753"/>
    <n v="56710660"/>
    <n v="82583920"/>
  </r>
  <r>
    <x v="13"/>
    <n v="3792"/>
    <x v="49"/>
    <x v="548"/>
    <x v="548"/>
    <x v="535"/>
    <n v="15578"/>
    <n v="244650000494"/>
    <s v="44650244650000494"/>
    <s v="INSTITUCION EDUCATIVA  RURAL MERCEDES ROMERO DE QUINTERO"/>
    <n v="1"/>
    <n v="24.23778821986668"/>
    <n v="1.6975156322026359"/>
    <n v="0.23996904213845305"/>
    <n v="1.239969042138453"/>
    <n v="181"/>
    <n v="0"/>
    <n v="0"/>
    <n v="12"/>
    <n v="0"/>
    <n v="59"/>
    <n v="0"/>
    <n v="72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01232.5659377889"/>
    <n v="16226051.370005559"/>
    <n v="7202017.9498055745"/>
    <n v="0"/>
    <n v="25129302"/>
    <n v="0"/>
    <n v="0"/>
    <n v="0"/>
    <n v="0"/>
    <n v="0"/>
    <n v="0"/>
    <n v="0"/>
    <n v="0"/>
    <n v="0"/>
    <n v="25129302"/>
    <n v="138835.92265193371"/>
    <n v="1"/>
    <n v="1"/>
    <n v="1"/>
    <n v="1"/>
    <n v="24249724"/>
    <n v="30068907.040401857"/>
    <n v="30068907"/>
    <n v="12"/>
    <n v="0"/>
    <n v="1"/>
    <n v="0.92307692307692313"/>
    <n v="0"/>
    <n v="0.92307692307692313"/>
    <n v="0.92307692307692313"/>
    <n v="1"/>
    <n v="6660438"/>
    <n v="36729345"/>
    <n v="61858647"/>
  </r>
  <r>
    <x v="13"/>
    <n v="3792"/>
    <x v="49"/>
    <x v="548"/>
    <x v="548"/>
    <x v="535"/>
    <n v="15587"/>
    <n v="244650000516"/>
    <s v="44650244650000516"/>
    <s v="CENTRO EDUCATIVO LOS PONDORES"/>
    <n v="1"/>
    <n v="24.23778821986668"/>
    <n v="1.6975156322026359"/>
    <n v="0.23996904213845305"/>
    <n v="1.239969042138453"/>
    <n v="126"/>
    <n v="12"/>
    <n v="0"/>
    <n v="18"/>
    <n v="0"/>
    <n v="96"/>
    <n v="0"/>
    <n v="0"/>
    <n v="0"/>
    <n v="0"/>
    <n v="0"/>
    <n v="0"/>
    <n v="0"/>
    <n v="126"/>
    <n v="12"/>
    <n v="0"/>
    <n v="18"/>
    <n v="0"/>
    <n v="9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53081.4148444729"/>
    <n v="11890846.805500258"/>
    <n v="0"/>
    <n v="0"/>
    <n v="16143928"/>
    <n v="0"/>
    <n v="0"/>
    <n v="0"/>
    <n v="0"/>
    <n v="850616.28296889446"/>
    <n v="2378169.3611000516"/>
    <n v="0"/>
    <n v="0"/>
    <n v="3228786"/>
    <n v="19372714"/>
    <n v="153751.6984126984"/>
    <n v="1"/>
    <n v="1"/>
    <n v="1"/>
    <n v="1"/>
    <n v="24249724"/>
    <n v="30068907.040401857"/>
    <n v="30068907"/>
    <n v="30"/>
    <n v="1"/>
    <n v="0"/>
    <n v="2.3076923076923075"/>
    <n v="0"/>
    <n v="2.3076923076923075"/>
    <n v="2.3076923076923075"/>
    <n v="3"/>
    <n v="6660438"/>
    <n v="36729345"/>
    <n v="56102059"/>
  </r>
  <r>
    <x v="13"/>
    <n v="3792"/>
    <x v="49"/>
    <x v="548"/>
    <x v="548"/>
    <x v="535"/>
    <n v="15423"/>
    <n v="244650000761"/>
    <s v="44650244650000761"/>
    <s v="INSTITUCION EDUCATIVA RURAL HUGUES MANUEL LACOUTURE"/>
    <n v="1"/>
    <n v="24.23778821986668"/>
    <n v="1.6975156322026359"/>
    <n v="0.23996904213845305"/>
    <n v="1.239969042138453"/>
    <n v="406"/>
    <n v="4"/>
    <n v="0"/>
    <n v="32"/>
    <n v="0"/>
    <n v="194"/>
    <n v="0"/>
    <n v="133"/>
    <n v="0"/>
    <n v="43"/>
    <n v="0"/>
    <n v="0"/>
    <n v="0"/>
    <n v="402"/>
    <n v="0"/>
    <n v="0"/>
    <n v="32"/>
    <n v="0"/>
    <n v="194"/>
    <n v="0"/>
    <n v="133"/>
    <n v="0"/>
    <n v="43"/>
    <n v="0"/>
    <n v="0"/>
    <n v="0"/>
    <n v="92671"/>
    <n v="81839"/>
    <n v="122758"/>
    <n v="150439"/>
    <n v="114333"/>
    <n v="99892"/>
    <n v="152848"/>
    <n v="184139"/>
    <n v="0"/>
    <n v="0"/>
    <n v="0"/>
    <n v="0"/>
    <n v="5103697.6978133675"/>
    <n v="40503196.931235254"/>
    <n v="8149651.8905694652"/>
    <n v="0"/>
    <n v="53756547"/>
    <n v="0"/>
    <n v="0"/>
    <n v="0"/>
    <n v="0"/>
    <n v="907324.03516682086"/>
    <n v="8100639.3862470519"/>
    <n v="1629930.3781138931"/>
    <n v="0"/>
    <n v="10637894"/>
    <n v="64394441"/>
    <n v="158606.99753694583"/>
    <n v="1"/>
    <n v="1"/>
    <n v="1"/>
    <n v="1"/>
    <n v="24249724"/>
    <n v="30068907.040401857"/>
    <n v="30068907"/>
    <n v="36"/>
    <n v="1"/>
    <n v="0"/>
    <n v="2.7692307692307692"/>
    <n v="0"/>
    <n v="2.7692307692307692"/>
    <n v="2.7692307692307692"/>
    <n v="3"/>
    <n v="6660438"/>
    <n v="36729345"/>
    <n v="101123786"/>
  </r>
  <r>
    <x v="13"/>
    <n v="3792"/>
    <x v="49"/>
    <x v="548"/>
    <x v="548"/>
    <x v="535"/>
    <n v="15422"/>
    <n v="244650000818"/>
    <s v="44650244650000818"/>
    <s v="INSTITUCIÓN EDUCATIVA RURAL ANA JOAQUINA RODRIGUEZ"/>
    <n v="1"/>
    <n v="24.23778821986668"/>
    <n v="1.6975156322026359"/>
    <n v="0.23996904213845305"/>
    <n v="1.239969042138453"/>
    <n v="571"/>
    <n v="9"/>
    <n v="0"/>
    <n v="54"/>
    <n v="0"/>
    <n v="239"/>
    <n v="0"/>
    <n v="208"/>
    <n v="0"/>
    <n v="61"/>
    <n v="0"/>
    <n v="0"/>
    <n v="0"/>
    <n v="302"/>
    <n v="9"/>
    <n v="0"/>
    <n v="54"/>
    <n v="0"/>
    <n v="23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931470.9711733926"/>
    <n v="55366755.438110575"/>
    <n v="11561134.077319475"/>
    <n v="0"/>
    <n v="75859360"/>
    <n v="0"/>
    <n v="0"/>
    <n v="0"/>
    <n v="0"/>
    <n v="1786294.1942346785"/>
    <n v="5920650.8052386707"/>
    <n v="0"/>
    <n v="0"/>
    <n v="7706945"/>
    <n v="83566305"/>
    <n v="146350.79684763573"/>
    <n v="1"/>
    <n v="1"/>
    <n v="1"/>
    <n v="1"/>
    <n v="24249724"/>
    <n v="30068907.040401857"/>
    <n v="30068907"/>
    <n v="63"/>
    <n v="1"/>
    <n v="0"/>
    <n v="4.8461538461538458"/>
    <n v="0"/>
    <n v="4.8461538461538458"/>
    <n v="4"/>
    <n v="4"/>
    <n v="6660438"/>
    <n v="36729345"/>
    <n v="120295650"/>
  </r>
  <r>
    <x v="13"/>
    <n v="3792"/>
    <x v="49"/>
    <x v="548"/>
    <x v="548"/>
    <x v="535"/>
    <n v="15593"/>
    <n v="244650001164"/>
    <s v="44650244650001164"/>
    <s v="CENTRO ETNOEDUCATIVO LA LAGUNA"/>
    <n v="1"/>
    <n v="24.23778821986668"/>
    <n v="1.6975156322026359"/>
    <n v="0.23996904213845305"/>
    <n v="1.239969042138453"/>
    <n v="525"/>
    <n v="0"/>
    <n v="0"/>
    <n v="91"/>
    <n v="0"/>
    <n v="434"/>
    <n v="0"/>
    <n v="0"/>
    <n v="0"/>
    <n v="0"/>
    <n v="0"/>
    <n v="0"/>
    <n v="0"/>
    <n v="525"/>
    <n v="0"/>
    <n v="0"/>
    <n v="91"/>
    <n v="0"/>
    <n v="43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01013.625028234"/>
    <n v="53756536.599865749"/>
    <n v="0"/>
    <n v="0"/>
    <n v="66657550"/>
    <n v="0"/>
    <n v="0"/>
    <n v="0"/>
    <n v="0"/>
    <n v="2580202.7250056467"/>
    <n v="10751307.319973148"/>
    <n v="0"/>
    <n v="0"/>
    <n v="13331510"/>
    <n v="79989060"/>
    <n v="152360.11428571428"/>
    <n v="1"/>
    <n v="1"/>
    <n v="1"/>
    <n v="1"/>
    <n v="24249724"/>
    <n v="30068907.040401857"/>
    <n v="30068907"/>
    <n v="91"/>
    <n v="0"/>
    <n v="1"/>
    <n v="7"/>
    <n v="0"/>
    <n v="7"/>
    <n v="4"/>
    <n v="4"/>
    <n v="26641753"/>
    <n v="56710660"/>
    <n v="136699720"/>
  </r>
  <r>
    <x v="13"/>
    <n v="3792"/>
    <x v="49"/>
    <x v="548"/>
    <x v="548"/>
    <x v="535"/>
    <n v="15592"/>
    <n v="244650001512"/>
    <s v="44650244650001512"/>
    <s v="INSTITUCION ETNOEDUCATIVA E  INTERNADO ZHARNEKA."/>
    <n v="1"/>
    <n v="24.23778821986668"/>
    <n v="1.6975156322026359"/>
    <n v="0.23996904213845305"/>
    <n v="1.239969042138453"/>
    <n v="670"/>
    <n v="0"/>
    <n v="0"/>
    <n v="79"/>
    <n v="0"/>
    <n v="337"/>
    <n v="0"/>
    <n v="186"/>
    <n v="0"/>
    <n v="0"/>
    <n v="0"/>
    <n v="68"/>
    <n v="0"/>
    <n v="416"/>
    <n v="0"/>
    <n v="0"/>
    <n v="79"/>
    <n v="0"/>
    <n v="33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99781.059090445"/>
    <n v="64780342.492464945"/>
    <n v="0"/>
    <n v="15526212.842622617"/>
    <n v="91506336"/>
    <n v="0"/>
    <n v="0"/>
    <n v="0"/>
    <n v="0"/>
    <n v="2239956.2118180892"/>
    <n v="8348365.3613616405"/>
    <n v="0"/>
    <n v="0"/>
    <n v="10588322"/>
    <n v="102094658"/>
    <n v="152380.08656716417"/>
    <n v="1"/>
    <n v="1"/>
    <n v="1"/>
    <n v="1"/>
    <n v="24249724"/>
    <n v="30068907.040401857"/>
    <n v="30068907"/>
    <n v="79"/>
    <n v="0"/>
    <n v="1"/>
    <n v="6.0769230769230766"/>
    <n v="0"/>
    <n v="6.0769230769230766"/>
    <n v="4"/>
    <n v="4"/>
    <n v="26641753"/>
    <n v="56710660"/>
    <n v="158805318"/>
  </r>
  <r>
    <x v="13"/>
    <n v="4460"/>
    <x v="51"/>
    <x v="549"/>
    <x v="549"/>
    <x v="536"/>
    <n v="15862"/>
    <n v="244847000453"/>
    <s v="44847244847000453"/>
    <s v="INSTITUCION ETNOEDUCATIVA INTEGRAN RURAL INTERNADO INDIGENA DE CAMINO VERDE"/>
    <n v="1"/>
    <n v="88.7491622725491"/>
    <n v="6.2156286265038245"/>
    <n v="0.92355188960725143"/>
    <n v="1.9235518896072514"/>
    <n v="2245"/>
    <n v="0"/>
    <n v="0"/>
    <n v="206"/>
    <n v="0"/>
    <n v="1511"/>
    <n v="0"/>
    <n v="449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304644.388059974"/>
    <n v="376608992.8990292"/>
    <n v="23226873.678592443"/>
    <n v="0"/>
    <n v="445140511"/>
    <n v="0"/>
    <n v="0"/>
    <n v="0"/>
    <n v="0"/>
    <n v="0"/>
    <n v="0"/>
    <n v="0"/>
    <n v="0"/>
    <n v="0"/>
    <n v="445140511"/>
    <n v="198280.85122494432"/>
    <n v="1"/>
    <n v="0"/>
    <n v="0"/>
    <n v="1"/>
    <n v="24249724"/>
    <n v="46645602.422654316"/>
    <n v="46645602"/>
    <n v="206"/>
    <n v="1"/>
    <n v="0"/>
    <n v="15.846153846153847"/>
    <n v="0"/>
    <n v="15.846153846153847"/>
    <n v="4"/>
    <n v="4"/>
    <n v="6660438"/>
    <n v="53306040"/>
    <n v="498446551"/>
  </r>
  <r>
    <x v="13"/>
    <n v="4460"/>
    <x v="51"/>
    <x v="549"/>
    <x v="549"/>
    <x v="536"/>
    <n v="123360"/>
    <n v="244847001379"/>
    <s v="44847244847001379"/>
    <s v="INSTITUCIÓN ETNOEDUCATIVA INTEGRAL RURAL INDIGENA PUAY"/>
    <n v="1"/>
    <n v="88.7491622725491"/>
    <n v="6.2156286265038245"/>
    <n v="0.92355188960725143"/>
    <n v="1.9235518896072514"/>
    <n v="745"/>
    <n v="0"/>
    <n v="0"/>
    <n v="46"/>
    <n v="0"/>
    <n v="283"/>
    <n v="0"/>
    <n v="335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116571.07694543"/>
    <n v="118747121.23040819"/>
    <n v="23814895.797037821"/>
    <n v="0"/>
    <n v="152678588"/>
    <n v="0"/>
    <n v="0"/>
    <n v="0"/>
    <n v="0"/>
    <n v="0"/>
    <n v="0"/>
    <n v="0"/>
    <n v="0"/>
    <n v="0"/>
    <n v="152678588"/>
    <n v="204937.70201342282"/>
    <n v="1"/>
    <n v="0"/>
    <n v="0"/>
    <n v="1"/>
    <n v="24249724"/>
    <n v="46645602.422654316"/>
    <n v="46645602"/>
    <n v="46"/>
    <n v="1"/>
    <n v="0"/>
    <n v="3.5384615384615383"/>
    <n v="0"/>
    <n v="3.5384615384615383"/>
    <n v="3.5384615384615383"/>
    <n v="4"/>
    <n v="6660438"/>
    <n v="53306040"/>
    <n v="205984628"/>
  </r>
  <r>
    <x v="13"/>
    <n v="4460"/>
    <x v="51"/>
    <x v="549"/>
    <x v="549"/>
    <x v="536"/>
    <n v="15864"/>
    <n v="244847001441"/>
    <s v="44847244847001441"/>
    <s v="INSTITUCION ETNOEDUCATIVA INTEGRAL RURAL  INTERNADO INDIGENA DEL CERRO DE LA TETA"/>
    <n v="1"/>
    <n v="88.7491622725491"/>
    <n v="6.2156286265038245"/>
    <n v="0.92355188960725143"/>
    <n v="1.9235518896072514"/>
    <n v="2392"/>
    <n v="10"/>
    <n v="0"/>
    <n v="262"/>
    <n v="0"/>
    <n v="1919"/>
    <n v="0"/>
    <n v="169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819724.628894717"/>
    <n v="401203865.90468013"/>
    <n v="9408353.8951260541"/>
    <n v="0"/>
    <n v="470431944"/>
    <n v="0"/>
    <n v="0"/>
    <n v="0"/>
    <n v="0"/>
    <n v="0"/>
    <n v="0"/>
    <n v="0"/>
    <n v="0"/>
    <n v="0"/>
    <n v="470431944"/>
    <n v="196668.87290969898"/>
    <n v="1"/>
    <n v="0"/>
    <n v="0"/>
    <n v="1"/>
    <n v="24249724"/>
    <n v="46645602.422654316"/>
    <n v="46645602"/>
    <n v="272"/>
    <n v="1"/>
    <n v="0"/>
    <n v="20.923076923076923"/>
    <n v="0"/>
    <n v="20.923076923076923"/>
    <n v="4"/>
    <n v="4"/>
    <n v="6660438"/>
    <n v="53306040"/>
    <n v="523737984"/>
  </r>
  <r>
    <x v="13"/>
    <n v="4460"/>
    <x v="51"/>
    <x v="549"/>
    <x v="549"/>
    <x v="536"/>
    <n v="15863"/>
    <n v="244847001450"/>
    <s v="44847244847001450"/>
    <s v="INSTITUCION ETNOEDUCATIVA INTEGRAL RURAL INTERNADO INDÍGENA EL EDÉN"/>
    <n v="1"/>
    <n v="88.7491622725491"/>
    <n v="6.2156286265038245"/>
    <n v="0.92355188960725143"/>
    <n v="1.9235518896072514"/>
    <n v="1761"/>
    <n v="0"/>
    <n v="0"/>
    <n v="188"/>
    <n v="0"/>
    <n v="873"/>
    <n v="0"/>
    <n v="575"/>
    <n v="0"/>
    <n v="1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345986.140559584"/>
    <n v="278229500.87642568"/>
    <n v="36751382.402836144"/>
    <n v="0"/>
    <n v="356326869"/>
    <n v="0"/>
    <n v="0"/>
    <n v="0"/>
    <n v="0"/>
    <n v="0"/>
    <n v="0"/>
    <n v="0"/>
    <n v="0"/>
    <n v="0"/>
    <n v="356326869"/>
    <n v="202343.4804088586"/>
    <n v="1"/>
    <n v="0"/>
    <n v="0"/>
    <n v="1"/>
    <n v="24249724"/>
    <n v="46645602.422654316"/>
    <n v="46645602"/>
    <n v="188"/>
    <n v="1"/>
    <n v="0"/>
    <n v="14.461538461538462"/>
    <n v="0"/>
    <n v="14.461538461538462"/>
    <n v="4"/>
    <n v="4"/>
    <n v="6660438"/>
    <n v="53306040"/>
    <n v="409632909"/>
  </r>
  <r>
    <x v="13"/>
    <n v="4460"/>
    <x v="51"/>
    <x v="549"/>
    <x v="549"/>
    <x v="536"/>
    <n v="15867"/>
    <n v="244847001689"/>
    <s v="44847244847001689"/>
    <s v="INSTITUCION ETNOEDUCATIVA INTEGRAL RURAL INTERNADO INDIGENA DE SIAPANA MARIA COLOMBIA"/>
    <n v="1"/>
    <n v="88.7491622725491"/>
    <n v="6.2156286265038245"/>
    <n v="0.92355188960725143"/>
    <n v="1.9235518896072514"/>
    <n v="2009"/>
    <n v="0"/>
    <n v="0"/>
    <n v="153"/>
    <n v="0"/>
    <n v="1028"/>
    <n v="0"/>
    <n v="663"/>
    <n v="0"/>
    <n v="16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648595.103753276"/>
    <n v="324921330.09809101"/>
    <n v="48511824.771743715"/>
    <n v="0"/>
    <n v="407081750"/>
    <n v="0"/>
    <n v="0"/>
    <n v="0"/>
    <n v="0"/>
    <n v="0"/>
    <n v="0"/>
    <n v="0"/>
    <n v="0"/>
    <n v="0"/>
    <n v="407081750"/>
    <n v="202629.04430064707"/>
    <n v="1"/>
    <n v="0"/>
    <n v="0"/>
    <n v="1"/>
    <n v="24249724"/>
    <n v="46645602.422654316"/>
    <n v="46645602"/>
    <n v="153"/>
    <n v="1"/>
    <n v="0"/>
    <n v="11.76923076923077"/>
    <n v="0"/>
    <n v="11.76923076923077"/>
    <n v="4"/>
    <n v="4"/>
    <n v="6660438"/>
    <n v="53306040"/>
    <n v="460387790"/>
  </r>
  <r>
    <x v="13"/>
    <n v="4460"/>
    <x v="51"/>
    <x v="549"/>
    <x v="549"/>
    <x v="536"/>
    <n v="123361"/>
    <n v="244847001875"/>
    <s v="44847244847001875"/>
    <s v="INSTITUCION ETNOEDUCATIVA INTEGRAL RURAL DE URU"/>
    <n v="1"/>
    <n v="88.7491622725491"/>
    <n v="6.2156286265038245"/>
    <n v="0.92355188960725143"/>
    <n v="1.9235518896072514"/>
    <n v="1276"/>
    <n v="0"/>
    <n v="0"/>
    <n v="129"/>
    <n v="0"/>
    <n v="805"/>
    <n v="0"/>
    <n v="299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370384.1070861"/>
    <n v="212130779.6737389"/>
    <n v="12642475.546575634"/>
    <n v="0"/>
    <n v="253143639"/>
    <n v="0"/>
    <n v="0"/>
    <n v="0"/>
    <n v="0"/>
    <n v="0"/>
    <n v="0"/>
    <n v="0"/>
    <n v="0"/>
    <n v="0"/>
    <n v="253143639"/>
    <n v="198388.43181818182"/>
    <n v="1"/>
    <n v="0"/>
    <n v="0"/>
    <n v="1"/>
    <n v="24249724"/>
    <n v="46645602.422654316"/>
    <n v="46645602"/>
    <n v="129"/>
    <n v="0"/>
    <n v="1"/>
    <n v="9.9230769230769234"/>
    <n v="0"/>
    <n v="9.9230769230769234"/>
    <n v="4"/>
    <n v="4"/>
    <n v="26641753"/>
    <n v="73287355"/>
    <n v="326430994"/>
  </r>
  <r>
    <x v="13"/>
    <n v="4460"/>
    <x v="51"/>
    <x v="549"/>
    <x v="549"/>
    <x v="536"/>
    <n v="15869"/>
    <n v="244847002502"/>
    <s v="44847244847002502"/>
    <s v="INSTITUCIÓN ETNOEDUCATIVA INTEGRAL RURAL BAHIA HONDITA"/>
    <n v="1"/>
    <n v="88.7491622725491"/>
    <n v="6.2156286265038245"/>
    <n v="0.92355188960725143"/>
    <n v="1.9235518896072514"/>
    <n v="1478"/>
    <n v="0"/>
    <n v="0"/>
    <n v="137"/>
    <n v="0"/>
    <n v="1061"/>
    <n v="0"/>
    <n v="229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129787.772641826"/>
    <n v="247870204.51007536"/>
    <n v="14994564.020357147"/>
    <n v="0"/>
    <n v="292994556"/>
    <n v="0"/>
    <n v="0"/>
    <n v="0"/>
    <n v="0"/>
    <n v="0"/>
    <n v="0"/>
    <n v="0"/>
    <n v="0"/>
    <n v="0"/>
    <n v="292994556"/>
    <n v="198237.18267929635"/>
    <n v="1"/>
    <n v="0"/>
    <n v="0"/>
    <n v="1"/>
    <n v="24249724"/>
    <n v="46645602.422654316"/>
    <n v="46645602"/>
    <n v="137"/>
    <n v="1"/>
    <n v="0"/>
    <n v="10.538461538461538"/>
    <n v="0"/>
    <n v="10.538461538461538"/>
    <n v="4"/>
    <n v="4"/>
    <n v="6660438"/>
    <n v="53306040"/>
    <n v="346300596"/>
  </r>
  <r>
    <x v="13"/>
    <n v="4460"/>
    <x v="51"/>
    <x v="549"/>
    <x v="549"/>
    <x v="536"/>
    <n v="15868"/>
    <n v="244847002511"/>
    <s v="44847244847002511"/>
    <s v="INSTITUCION ETNOEDUCATIVA INTEGRAL RURAL INTERNADO INDIGENA ANA FLOR FERNANDEZ BRUGÉS"/>
    <n v="1"/>
    <n v="88.7491622725491"/>
    <n v="6.2156286265038245"/>
    <n v="0.92355188960725143"/>
    <n v="1.9235518896072514"/>
    <n v="2797"/>
    <n v="0"/>
    <n v="0"/>
    <n v="331"/>
    <n v="0"/>
    <n v="2005"/>
    <n v="0"/>
    <n v="374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795326.662368208"/>
    <n v="457118772.50346452"/>
    <n v="25578962.152373958"/>
    <n v="0"/>
    <n v="555493061"/>
    <n v="0"/>
    <n v="0"/>
    <n v="0"/>
    <n v="0"/>
    <n v="0"/>
    <n v="0"/>
    <n v="0"/>
    <n v="0"/>
    <n v="0"/>
    <n v="555493061"/>
    <n v="198603.16803718271"/>
    <n v="1"/>
    <n v="0"/>
    <n v="0"/>
    <n v="1"/>
    <n v="24249724"/>
    <n v="46645602.422654316"/>
    <n v="46645602"/>
    <n v="331"/>
    <n v="1"/>
    <n v="0"/>
    <n v="25.46153846153846"/>
    <n v="0"/>
    <n v="25.46153846153846"/>
    <n v="4"/>
    <n v="4"/>
    <n v="6660438"/>
    <n v="53306040"/>
    <n v="608799101"/>
  </r>
  <r>
    <x v="13"/>
    <n v="4460"/>
    <x v="51"/>
    <x v="549"/>
    <x v="549"/>
    <x v="536"/>
    <n v="15870"/>
    <n v="244847003126"/>
    <s v="44847244847003126"/>
    <s v="INSTITUCIÓN ETNOEDUCATIVA INTEGRAL RURAL PUERTO ESTRELLA"/>
    <n v="1"/>
    <n v="88.7491622725491"/>
    <n v="6.2156286265038245"/>
    <n v="0.92355188960725143"/>
    <n v="1.9235518896072514"/>
    <n v="1497"/>
    <n v="0"/>
    <n v="0"/>
    <n v="119"/>
    <n v="0"/>
    <n v="832"/>
    <n v="0"/>
    <n v="442"/>
    <n v="0"/>
    <n v="10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171129.52514144"/>
    <n v="244795845.38436899"/>
    <n v="30577150.159159672"/>
    <n v="0"/>
    <n v="301544125"/>
    <n v="0"/>
    <n v="0"/>
    <n v="0"/>
    <n v="0"/>
    <n v="0"/>
    <n v="0"/>
    <n v="0"/>
    <n v="0"/>
    <n v="0"/>
    <n v="301544125"/>
    <n v="201432.28122912493"/>
    <n v="1"/>
    <n v="0"/>
    <n v="0"/>
    <n v="1"/>
    <n v="24249724"/>
    <n v="46645602.422654316"/>
    <n v="46645602"/>
    <n v="119"/>
    <n v="1"/>
    <n v="0"/>
    <n v="9.1538461538461533"/>
    <n v="0"/>
    <n v="9.1538461538461533"/>
    <n v="4"/>
    <n v="4"/>
    <n v="6660438"/>
    <n v="53306040"/>
    <n v="354850165"/>
  </r>
  <r>
    <x v="13"/>
    <n v="4460"/>
    <x v="51"/>
    <x v="549"/>
    <x v="549"/>
    <x v="536"/>
    <n v="123358"/>
    <n v="244847003291"/>
    <s v="44847244847003291"/>
    <s v="INSTITUCION ETNOEDUCATIVA INTEGRAL RURAL YERICA GUTIERREZ FAJARDO"/>
    <n v="1"/>
    <n v="88.7491622725491"/>
    <n v="6.2156286265038245"/>
    <n v="0.92355188960725143"/>
    <n v="1.9235518896072514"/>
    <n v="1691"/>
    <n v="0"/>
    <n v="0"/>
    <n v="213"/>
    <n v="0"/>
    <n v="934"/>
    <n v="0"/>
    <n v="423"/>
    <n v="0"/>
    <n v="1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844122.595421232"/>
    <n v="260744083.34897074"/>
    <n v="35575338.165945388"/>
    <n v="0"/>
    <n v="343163544"/>
    <n v="0"/>
    <n v="0"/>
    <n v="0"/>
    <n v="0"/>
    <n v="0"/>
    <n v="0"/>
    <n v="0"/>
    <n v="0"/>
    <n v="0"/>
    <n v="343163544"/>
    <n v="202935.27143701952"/>
    <n v="1"/>
    <n v="0"/>
    <n v="0"/>
    <n v="1"/>
    <n v="24249724"/>
    <n v="46645602.422654316"/>
    <n v="46645602"/>
    <n v="213"/>
    <n v="1"/>
    <n v="0"/>
    <n v="16.384615384615383"/>
    <n v="0"/>
    <n v="16.384615384615383"/>
    <n v="4"/>
    <n v="4"/>
    <n v="6660438"/>
    <n v="53306040"/>
    <n v="396469584"/>
  </r>
  <r>
    <x v="13"/>
    <n v="4460"/>
    <x v="51"/>
    <x v="549"/>
    <x v="549"/>
    <x v="536"/>
    <n v="123357"/>
    <n v="244847003541"/>
    <s v="44847244847003541"/>
    <s v="INSTITUCION  ETNOEDUCATIVA INTEGRAL RURAL PUERTO NUEVO"/>
    <n v="1"/>
    <n v="88.7491622725491"/>
    <n v="6.2156286265038245"/>
    <n v="0.92355188960725143"/>
    <n v="1.9235518896072514"/>
    <n v="2057"/>
    <n v="0"/>
    <n v="0"/>
    <n v="206"/>
    <n v="0"/>
    <n v="1276"/>
    <n v="0"/>
    <n v="481"/>
    <n v="0"/>
    <n v="9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304644.388059974"/>
    <n v="337603061.49162978"/>
    <n v="27637039.566932783"/>
    <n v="0"/>
    <n v="410544745"/>
    <n v="0"/>
    <n v="0"/>
    <n v="0"/>
    <n v="0"/>
    <n v="0"/>
    <n v="0"/>
    <n v="0"/>
    <n v="0"/>
    <n v="0"/>
    <n v="410544745"/>
    <n v="199584.22216820612"/>
    <n v="1"/>
    <n v="0"/>
    <n v="0"/>
    <n v="1"/>
    <n v="24249724"/>
    <n v="46645602.422654316"/>
    <n v="46645602"/>
    <n v="206"/>
    <n v="1"/>
    <n v="0"/>
    <n v="15.846153846153847"/>
    <n v="0"/>
    <n v="15.846153846153847"/>
    <n v="4"/>
    <n v="4"/>
    <n v="6660438"/>
    <n v="53306040"/>
    <n v="463850785"/>
  </r>
  <r>
    <x v="13"/>
    <n v="3792"/>
    <x v="49"/>
    <x v="547"/>
    <x v="547"/>
    <x v="534"/>
    <n v="139193"/>
    <n v="244847003720"/>
    <s v="44560244847003720"/>
    <s v="INSTITUCION  ETNOEDUCATIVA RURAL ASHAJAA DE JAMUCHECHON"/>
    <n v="1"/>
    <n v="81.102362204724415"/>
    <n v="5.6800780006088027"/>
    <n v="0.84252398652585914"/>
    <n v="1.8425239865258591"/>
    <n v="2048"/>
    <n v="35"/>
    <n v="0"/>
    <n v="215"/>
    <n v="0"/>
    <n v="1262"/>
    <n v="0"/>
    <n v="403"/>
    <n v="0"/>
    <n v="1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665323.737865262"/>
    <n v="306448921.09329849"/>
    <n v="37456272.1369031"/>
    <n v="0"/>
    <n v="396570517"/>
    <n v="0"/>
    <n v="0"/>
    <n v="0"/>
    <n v="0"/>
    <n v="0"/>
    <n v="0"/>
    <n v="0"/>
    <n v="0"/>
    <n v="0"/>
    <n v="396570517"/>
    <n v="193637.94775390625"/>
    <n v="1"/>
    <n v="0"/>
    <n v="0"/>
    <n v="1"/>
    <n v="24249724"/>
    <n v="44680698.136631802"/>
    <n v="44680698"/>
    <n v="250"/>
    <n v="1"/>
    <n v="0"/>
    <n v="19.23076923076923"/>
    <n v="0"/>
    <n v="19.23076923076923"/>
    <n v="4"/>
    <n v="4"/>
    <n v="6660438"/>
    <n v="51341136"/>
    <n v="447911653"/>
  </r>
  <r>
    <x v="13"/>
    <n v="4460"/>
    <x v="51"/>
    <x v="549"/>
    <x v="549"/>
    <x v="536"/>
    <n v="123356"/>
    <n v="244847003984"/>
    <s v="44847244847003984"/>
    <s v="INSTITUCION ETNOEDUCATIVA INTEGRAL RURAL DE NUESTRA SEÑORA DE FÁTIMA DE NAZARETH"/>
    <n v="1"/>
    <n v="88.7491622725491"/>
    <n v="6.2156286265038245"/>
    <n v="0.92355188960725143"/>
    <n v="1.9235518896072514"/>
    <n v="1227"/>
    <n v="0"/>
    <n v="0"/>
    <n v="94"/>
    <n v="0"/>
    <n v="622"/>
    <n v="0"/>
    <n v="422"/>
    <n v="0"/>
    <n v="8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672993.070279792"/>
    <n v="200601932.95234007"/>
    <n v="26166984.270819336"/>
    <n v="0"/>
    <n v="247441910"/>
    <n v="0"/>
    <n v="0"/>
    <n v="0"/>
    <n v="0"/>
    <n v="0"/>
    <n v="0"/>
    <n v="0"/>
    <n v="0"/>
    <n v="0"/>
    <n v="247441910"/>
    <n v="201664.14832925834"/>
    <n v="1"/>
    <n v="0"/>
    <n v="0"/>
    <n v="1"/>
    <n v="24249724"/>
    <n v="46645602.422654316"/>
    <n v="46645602"/>
    <n v="94"/>
    <n v="1"/>
    <n v="0"/>
    <n v="7.2307692307692308"/>
    <n v="0"/>
    <n v="7.2307692307692308"/>
    <n v="4"/>
    <n v="4"/>
    <n v="6660438"/>
    <n v="53306040"/>
    <n v="300747950"/>
  </r>
  <r>
    <x v="13"/>
    <n v="4460"/>
    <x v="51"/>
    <x v="549"/>
    <x v="549"/>
    <x v="536"/>
    <n v="123339"/>
    <n v="244847004017"/>
    <s v="44847244847004017"/>
    <s v="INSTITUCION ETNOEDUCATIVA INTEGRAL RURAL DE KASUTALAIN"/>
    <n v="1"/>
    <n v="88.7491622725491"/>
    <n v="6.2156286265038245"/>
    <n v="0.92355188960725143"/>
    <n v="1.9235518896072514"/>
    <n v="4204"/>
    <n v="176"/>
    <n v="0"/>
    <n v="414"/>
    <n v="0"/>
    <n v="2650"/>
    <n v="0"/>
    <n v="855"/>
    <n v="0"/>
    <n v="10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756020.33473487"/>
    <n v="673476795.97504973"/>
    <n v="32047205.455273118"/>
    <n v="0"/>
    <n v="835280022"/>
    <n v="0"/>
    <n v="0"/>
    <n v="0"/>
    <n v="0"/>
    <n v="0"/>
    <n v="0"/>
    <n v="0"/>
    <n v="0"/>
    <n v="0"/>
    <n v="835280022"/>
    <n v="198686.97002854425"/>
    <n v="1"/>
    <n v="0"/>
    <n v="0"/>
    <n v="1"/>
    <n v="24249724"/>
    <n v="46645602.422654316"/>
    <n v="46645602"/>
    <n v="590"/>
    <n v="1"/>
    <n v="0"/>
    <n v="45.384615384615387"/>
    <n v="0"/>
    <n v="45.384615384615387"/>
    <n v="4"/>
    <n v="4"/>
    <n v="6660438"/>
    <n v="53306040"/>
    <n v="888586062"/>
  </r>
  <r>
    <x v="13"/>
    <n v="4460"/>
    <x v="51"/>
    <x v="549"/>
    <x v="549"/>
    <x v="536"/>
    <n v="123376"/>
    <n v="244847004025"/>
    <s v="44847244847004025"/>
    <s v="INSTITUCIÓN ETNOEDUCATIVA INTEGRAL RURAL DE MEDIA LUNA JAWAO"/>
    <n v="1"/>
    <n v="88.7491622725491"/>
    <n v="6.2156286265038245"/>
    <n v="0.92355188960725143"/>
    <n v="1.9235518896072514"/>
    <n v="3775"/>
    <n v="28"/>
    <n v="0"/>
    <n v="342"/>
    <n v="0"/>
    <n v="2329"/>
    <n v="0"/>
    <n v="942"/>
    <n v="0"/>
    <n v="1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372419.531952381"/>
    <n v="628514293.76159418"/>
    <n v="39397481.935840346"/>
    <n v="0"/>
    <n v="749284195"/>
    <n v="0"/>
    <n v="0"/>
    <n v="0"/>
    <n v="0"/>
    <n v="0"/>
    <n v="0"/>
    <n v="0"/>
    <n v="0"/>
    <n v="0"/>
    <n v="749284195"/>
    <n v="198485.87947019868"/>
    <n v="1"/>
    <n v="0"/>
    <n v="0"/>
    <n v="1"/>
    <n v="24249724"/>
    <n v="46645602.422654316"/>
    <n v="46645602"/>
    <n v="370"/>
    <n v="1"/>
    <n v="0"/>
    <n v="28.46153846153846"/>
    <n v="0"/>
    <n v="28.46153846153846"/>
    <n v="4"/>
    <n v="4"/>
    <n v="6660438"/>
    <n v="53306040"/>
    <n v="802590235"/>
  </r>
  <r>
    <x v="13"/>
    <n v="4460"/>
    <x v="51"/>
    <x v="549"/>
    <x v="549"/>
    <x v="536"/>
    <n v="123359"/>
    <n v="244847004033"/>
    <s v="44847244847004033"/>
    <s v="INSTITUCIÓN ETNOEDUCATIVA INTEGRAL RURAL KATANAMANA"/>
    <n v="1"/>
    <n v="88.7491622725491"/>
    <n v="6.2156286265038245"/>
    <n v="0.92355188960725143"/>
    <n v="1.9235518896072514"/>
    <n v="2503"/>
    <n v="0"/>
    <n v="0"/>
    <n v="300"/>
    <n v="0"/>
    <n v="1736"/>
    <n v="0"/>
    <n v="380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977637.458339766"/>
    <n v="406583994.37466621"/>
    <n v="25578962.152373958"/>
    <n v="0"/>
    <n v="498140594"/>
    <n v="0"/>
    <n v="0"/>
    <n v="0"/>
    <n v="0"/>
    <n v="0"/>
    <n v="0"/>
    <n v="0"/>
    <n v="0"/>
    <n v="0"/>
    <n v="498140594"/>
    <n v="199017.41669996004"/>
    <n v="1"/>
    <n v="0"/>
    <n v="0"/>
    <n v="1"/>
    <n v="24249724"/>
    <n v="46645602.422654316"/>
    <n v="46645602"/>
    <n v="300"/>
    <n v="1"/>
    <n v="0"/>
    <n v="23.076923076923077"/>
    <n v="0"/>
    <n v="23.076923076923077"/>
    <n v="4"/>
    <n v="4"/>
    <n v="6660438"/>
    <n v="53306040"/>
    <n v="551446634"/>
  </r>
  <r>
    <x v="13"/>
    <n v="4460"/>
    <x v="51"/>
    <x v="549"/>
    <x v="549"/>
    <x v="536"/>
    <n v="158337"/>
    <n v="244847004041"/>
    <s v="44847244847004041"/>
    <s v="INSTITUCIÓN ETNOEDUCATIVA INTEGRAL RURAL VALLE DE PARASHI"/>
    <n v="1"/>
    <n v="88.7491622725491"/>
    <n v="6.2156286265038245"/>
    <n v="0.92355188960725143"/>
    <n v="1.9235518896072514"/>
    <n v="1267"/>
    <n v="0"/>
    <n v="0"/>
    <n v="130"/>
    <n v="0"/>
    <n v="722"/>
    <n v="0"/>
    <n v="389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590309.565280564"/>
    <n v="213475811.79123545"/>
    <n v="7644287.5397899179"/>
    <n v="0"/>
    <n v="249710409"/>
    <n v="0"/>
    <n v="0"/>
    <n v="0"/>
    <n v="0"/>
    <n v="0"/>
    <n v="0"/>
    <n v="0"/>
    <n v="0"/>
    <n v="0"/>
    <n v="249710409"/>
    <n v="197087.93133385951"/>
    <n v="1"/>
    <n v="0"/>
    <n v="0"/>
    <n v="1"/>
    <n v="24249724"/>
    <n v="46645602.422654316"/>
    <n v="46645602"/>
    <n v="130"/>
    <n v="1"/>
    <n v="0"/>
    <n v="10"/>
    <n v="0"/>
    <n v="10"/>
    <n v="4"/>
    <n v="4"/>
    <n v="6660438"/>
    <n v="53306040"/>
    <n v="303016449"/>
  </r>
  <r>
    <x v="13"/>
    <n v="4460"/>
    <x v="51"/>
    <x v="549"/>
    <x v="549"/>
    <x v="536"/>
    <n v="171417"/>
    <n v="244847800017"/>
    <s v="44847244847800017"/>
    <s v="CENTRO ETNOEDUCATIVO INTEGRAL RURAL WOTOINCHON."/>
    <n v="1"/>
    <n v="88.7491622725491"/>
    <n v="6.2156286265038245"/>
    <n v="0.92355188960725143"/>
    <n v="1.9235518896072514"/>
    <n v="426"/>
    <n v="0"/>
    <n v="0"/>
    <n v="57"/>
    <n v="0"/>
    <n v="3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35751.117084555"/>
    <n v="70902407.336602956"/>
    <n v="0"/>
    <n v="0"/>
    <n v="83438158"/>
    <n v="0"/>
    <n v="0"/>
    <n v="0"/>
    <n v="0"/>
    <n v="0"/>
    <n v="0"/>
    <n v="0"/>
    <n v="0"/>
    <n v="0"/>
    <n v="83438158"/>
    <n v="195864.22065727701"/>
    <n v="1"/>
    <n v="0"/>
    <n v="0"/>
    <n v="1"/>
    <n v="24249724"/>
    <n v="46645602.422654316"/>
    <n v="46645602"/>
    <n v="57"/>
    <n v="0"/>
    <n v="1"/>
    <n v="4.384615384615385"/>
    <n v="0"/>
    <n v="4.384615384615385"/>
    <n v="4"/>
    <n v="4"/>
    <n v="26641753"/>
    <n v="73287355"/>
    <n v="156725513"/>
  </r>
  <r>
    <x v="13"/>
    <n v="4460"/>
    <x v="51"/>
    <x v="549"/>
    <x v="549"/>
    <x v="536"/>
    <n v="171437"/>
    <n v="244847800021"/>
    <s v="44847244847800021"/>
    <s v="CENTRO ETNOEDUCATIVO INTEGRAL RURAL SUTCHIIN WAYUU."/>
    <n v="1"/>
    <n v="88.7491622725491"/>
    <n v="6.2156286265038245"/>
    <n v="0.92355188960725143"/>
    <n v="1.9235518896072514"/>
    <n v="1518"/>
    <n v="0"/>
    <n v="0"/>
    <n v="273"/>
    <n v="0"/>
    <n v="1146"/>
    <n v="0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039650.087089181"/>
    <n v="239223569.46902621"/>
    <n v="0"/>
    <n v="0"/>
    <n v="299263220"/>
    <n v="0"/>
    <n v="0"/>
    <n v="0"/>
    <n v="0"/>
    <n v="0"/>
    <n v="0"/>
    <n v="0"/>
    <n v="0"/>
    <n v="0"/>
    <n v="299263220"/>
    <n v="197143.09617918314"/>
    <n v="1"/>
    <n v="0"/>
    <n v="0"/>
    <n v="1"/>
    <n v="24249724"/>
    <n v="46645602.422654316"/>
    <n v="46645602"/>
    <n v="273"/>
    <n v="0"/>
    <n v="1"/>
    <n v="21"/>
    <n v="0"/>
    <n v="21"/>
    <n v="4"/>
    <n v="4"/>
    <n v="26641753"/>
    <n v="73287355"/>
    <n v="372550575"/>
  </r>
  <r>
    <x v="13"/>
    <n v="4460"/>
    <x v="51"/>
    <x v="549"/>
    <x v="549"/>
    <x v="536"/>
    <n v="154196"/>
    <n v="244847800037"/>
    <s v="44847244847800037"/>
    <s v="INSTITUCION ETNOEDUCATIVA TECNICA AGROPECUARIA INTERNADO INDIGENA JUYASIRAIN"/>
    <n v="1"/>
    <n v="88.7491622725491"/>
    <n v="6.2156286265038245"/>
    <n v="0.92355188960725143"/>
    <n v="1.9235518896072514"/>
    <n v="3681"/>
    <n v="58"/>
    <n v="0"/>
    <n v="512"/>
    <n v="0"/>
    <n v="1938"/>
    <n v="0"/>
    <n v="998"/>
    <n v="0"/>
    <n v="0"/>
    <n v="0"/>
    <n v="17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357511.17084555"/>
    <n v="564144899.56711721"/>
    <n v="0"/>
    <n v="61985161.245068192"/>
    <n v="751487572"/>
    <n v="0"/>
    <n v="0"/>
    <n v="0"/>
    <n v="0"/>
    <n v="0"/>
    <n v="0"/>
    <n v="0"/>
    <n v="0"/>
    <n v="0"/>
    <n v="751487572"/>
    <n v="204153.10296115186"/>
    <n v="1"/>
    <n v="0"/>
    <n v="0"/>
    <n v="1"/>
    <n v="24249724"/>
    <n v="46645602.422654316"/>
    <n v="46645602"/>
    <n v="570"/>
    <n v="1"/>
    <n v="0"/>
    <n v="43.846153846153847"/>
    <n v="0"/>
    <n v="43.846153846153847"/>
    <n v="4"/>
    <n v="4"/>
    <n v="6660438"/>
    <n v="53306040"/>
    <n v="804793612"/>
  </r>
  <r>
    <x v="13"/>
    <n v="4460"/>
    <x v="51"/>
    <x v="549"/>
    <x v="549"/>
    <x v="536"/>
    <n v="146710"/>
    <n v="244847800054"/>
    <s v="44847244847800054"/>
    <s v="INSTITUCION ETNOEDUCATIVA TECNICA AGROPECUARIA MARCO TULIO MONTIEL URIANA DE NORTECHON"/>
    <n v="1"/>
    <n v="88.7491622725491"/>
    <n v="6.2156286265038245"/>
    <n v="0.92355188960725143"/>
    <n v="1.9235518896072514"/>
    <n v="1561"/>
    <n v="52"/>
    <n v="0"/>
    <n v="64"/>
    <n v="0"/>
    <n v="725"/>
    <n v="0"/>
    <n v="623"/>
    <n v="0"/>
    <n v="9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511353.150558043"/>
    <n v="259014756.34076092"/>
    <n v="28519072.744600847"/>
    <n v="0"/>
    <n v="313045182"/>
    <n v="0"/>
    <n v="0"/>
    <n v="0"/>
    <n v="0"/>
    <n v="0"/>
    <n v="0"/>
    <n v="0"/>
    <n v="0"/>
    <n v="0"/>
    <n v="313045182"/>
    <n v="200541.43625880845"/>
    <n v="1"/>
    <n v="0"/>
    <n v="0"/>
    <n v="1"/>
    <n v="24249724"/>
    <n v="46645602.422654316"/>
    <n v="46645602"/>
    <n v="116"/>
    <n v="1"/>
    <n v="0"/>
    <n v="8.9230769230769234"/>
    <n v="0"/>
    <n v="8.9230769230769234"/>
    <n v="4"/>
    <n v="4"/>
    <n v="6660438"/>
    <n v="53306040"/>
    <n v="366351222"/>
  </r>
  <r>
    <x v="13"/>
    <n v="4460"/>
    <x v="51"/>
    <x v="549"/>
    <x v="549"/>
    <x v="536"/>
    <n v="158436"/>
    <n v="244847800066"/>
    <s v="44847244847800066"/>
    <s v="CENTRO ETNOEDUCATIVO INTEGRAL RURAL ANAS WAKUAIPA"/>
    <n v="1"/>
    <n v="88.7491622725491"/>
    <n v="6.2156286265038245"/>
    <n v="0.92355188960725143"/>
    <n v="1.9235518896072514"/>
    <n v="916"/>
    <n v="72"/>
    <n v="0"/>
    <n v="90"/>
    <n v="0"/>
    <n v="505"/>
    <n v="0"/>
    <n v="2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627924.227503471"/>
    <n v="144879173.79891226"/>
    <n v="0"/>
    <n v="0"/>
    <n v="180507098"/>
    <n v="0"/>
    <n v="0"/>
    <n v="0"/>
    <n v="0"/>
    <n v="0"/>
    <n v="0"/>
    <n v="0"/>
    <n v="0"/>
    <n v="0"/>
    <n v="180507098"/>
    <n v="197060.15065502183"/>
    <n v="1"/>
    <n v="0"/>
    <n v="0"/>
    <n v="1"/>
    <n v="24249724"/>
    <n v="46645602.422654316"/>
    <n v="46645602"/>
    <n v="162"/>
    <n v="1"/>
    <n v="0"/>
    <n v="12.461538461538462"/>
    <n v="0"/>
    <n v="12.461538461538462"/>
    <n v="4"/>
    <n v="4"/>
    <n v="6660438"/>
    <n v="53306040"/>
    <n v="233813138"/>
  </r>
  <r>
    <x v="13"/>
    <n v="4460"/>
    <x v="51"/>
    <x v="549"/>
    <x v="549"/>
    <x v="536"/>
    <n v="165077"/>
    <n v="244847800080"/>
    <s v="44847244847800080"/>
    <s v="INSTITUCIÓN ETNOEDUCATIVA INTEGRAL RURAL INTERNADO INDIGENA CARASUA MADRE LAURA"/>
    <n v="1"/>
    <n v="88.7491622725491"/>
    <n v="6.2156286265038245"/>
    <n v="0.92355188960725143"/>
    <n v="1.9235518896072514"/>
    <n v="1564"/>
    <n v="0"/>
    <n v="0"/>
    <n v="152"/>
    <n v="0"/>
    <n v="914"/>
    <n v="0"/>
    <n v="397"/>
    <n v="0"/>
    <n v="10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428669.645558812"/>
    <n v="251905300.86256495"/>
    <n v="29695116.981491607"/>
    <n v="0"/>
    <n v="315029087"/>
    <n v="0"/>
    <n v="0"/>
    <n v="0"/>
    <n v="0"/>
    <n v="0"/>
    <n v="0"/>
    <n v="0"/>
    <n v="0"/>
    <n v="0"/>
    <n v="315029087"/>
    <n v="201425.24744245523"/>
    <n v="1"/>
    <n v="0"/>
    <n v="0"/>
    <n v="1"/>
    <n v="24249724"/>
    <n v="46645602.422654316"/>
    <n v="46645602"/>
    <n v="152"/>
    <n v="1"/>
    <n v="0"/>
    <n v="11.692307692307692"/>
    <n v="0"/>
    <n v="11.692307692307692"/>
    <n v="4"/>
    <n v="4"/>
    <n v="6660438"/>
    <n v="53306040"/>
    <n v="368335127"/>
  </r>
  <r>
    <x v="13"/>
    <n v="4460"/>
    <x v="51"/>
    <x v="549"/>
    <x v="549"/>
    <x v="536"/>
    <n v="146629"/>
    <n v="244847800106"/>
    <s v="44847244847800106"/>
    <s v="INSTITUCION ETNOEDUCATIVA INTEGRAL RURAL INTERNADO INDIGENA DEL CABO DE LA VELA"/>
    <n v="1"/>
    <n v="88.7491622725491"/>
    <n v="6.2156286265038245"/>
    <n v="0.92355188960725143"/>
    <n v="1.9235518896072514"/>
    <n v="1398"/>
    <n v="0"/>
    <n v="0"/>
    <n v="161"/>
    <n v="0"/>
    <n v="865"/>
    <n v="0"/>
    <n v="310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407998.769309007"/>
    <n v="225773248.29406089"/>
    <n v="18228685.671806727"/>
    <n v="0"/>
    <n v="279409933"/>
    <n v="0"/>
    <n v="0"/>
    <n v="0"/>
    <n v="0"/>
    <n v="0"/>
    <n v="0"/>
    <n v="0"/>
    <n v="0"/>
    <n v="0"/>
    <n v="279409933"/>
    <n v="199864.04363376251"/>
    <n v="1"/>
    <n v="0"/>
    <n v="0"/>
    <n v="1"/>
    <n v="24249724"/>
    <n v="46645602.422654316"/>
    <n v="46645602"/>
    <n v="161"/>
    <n v="0"/>
    <n v="1"/>
    <n v="12.384615384615385"/>
    <n v="0"/>
    <n v="12.384615384615385"/>
    <n v="4"/>
    <n v="4"/>
    <n v="26641753"/>
    <n v="73287355"/>
    <n v="352697288"/>
  </r>
  <r>
    <x v="13"/>
    <n v="4460"/>
    <x v="51"/>
    <x v="549"/>
    <x v="549"/>
    <x v="536"/>
    <n v="146692"/>
    <n v="244847800124"/>
    <s v="44847244847800124"/>
    <s v="INSTITUCION ETNOEDUCATIVA INTEGRAL RURAL INDIGENA MALEIWAMANA"/>
    <n v="1"/>
    <n v="88.7491622725491"/>
    <n v="6.2156286265038245"/>
    <n v="0.92355188960725143"/>
    <n v="1.9235518896072514"/>
    <n v="2692"/>
    <n v="12"/>
    <n v="0"/>
    <n v="302"/>
    <n v="0"/>
    <n v="1624"/>
    <n v="0"/>
    <n v="671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9056593.873062283"/>
    <n v="440978387.09350616"/>
    <n v="24402917.915483199"/>
    <n v="0"/>
    <n v="534437899"/>
    <n v="0"/>
    <n v="0"/>
    <n v="0"/>
    <n v="0"/>
    <n v="0"/>
    <n v="0"/>
    <n v="0"/>
    <n v="0"/>
    <n v="0"/>
    <n v="534437899"/>
    <n v="198528.19427934621"/>
    <n v="1"/>
    <n v="0"/>
    <n v="0"/>
    <n v="1"/>
    <n v="24249724"/>
    <n v="46645602.422654316"/>
    <n v="46645602"/>
    <n v="314"/>
    <n v="0"/>
    <n v="1"/>
    <n v="24.153846153846153"/>
    <n v="0"/>
    <n v="24.153846153846153"/>
    <n v="4"/>
    <n v="4"/>
    <n v="26641753"/>
    <n v="73287355"/>
    <n v="607725254"/>
  </r>
  <r>
    <x v="13"/>
    <n v="4460"/>
    <x v="51"/>
    <x v="549"/>
    <x v="549"/>
    <x v="536"/>
    <n v="171377"/>
    <n v="244847800153"/>
    <s v="44847244847800153"/>
    <s v="INSTITUCION ETNOEDUCATIVA INTEGRAL RURAL KUTPION"/>
    <n v="1"/>
    <n v="88.7491622725491"/>
    <n v="6.2156286265038245"/>
    <n v="0.92355188960725143"/>
    <n v="1.9235518896072514"/>
    <n v="362"/>
    <n v="0"/>
    <n v="0"/>
    <n v="18"/>
    <n v="0"/>
    <n v="104"/>
    <n v="0"/>
    <n v="204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58658.2475003856"/>
    <n v="59181413.169847451"/>
    <n v="10584398.13201681"/>
    <n v="0"/>
    <n v="73724470"/>
    <n v="0"/>
    <n v="0"/>
    <n v="0"/>
    <n v="0"/>
    <n v="0"/>
    <n v="0"/>
    <n v="0"/>
    <n v="0"/>
    <n v="0"/>
    <n v="73724470"/>
    <n v="203658.75690607735"/>
    <n v="1"/>
    <n v="0"/>
    <n v="0"/>
    <n v="1"/>
    <n v="24249724"/>
    <n v="46645602.422654316"/>
    <n v="46645602"/>
    <n v="18"/>
    <n v="0"/>
    <n v="1"/>
    <n v="1.3846153846153846"/>
    <n v="0"/>
    <n v="1.3846153846153846"/>
    <n v="1.3846153846153846"/>
    <n v="2"/>
    <n v="13320876"/>
    <n v="59966478"/>
    <n v="133690948"/>
  </r>
  <r>
    <x v="13"/>
    <n v="4460"/>
    <x v="51"/>
    <x v="549"/>
    <x v="549"/>
    <x v="536"/>
    <n v="154139"/>
    <n v="244847800159"/>
    <s v="44847244847800159"/>
    <s v="INSTITUCION ETNOEDUCATIVA TECNICA EMPRESARIAL INTERNADO INDIGENA DE MAPUAIN"/>
    <n v="1"/>
    <n v="88.7491622725491"/>
    <n v="6.2156286265038245"/>
    <n v="0.92355188960725143"/>
    <n v="1.9235518896072514"/>
    <n v="2879"/>
    <n v="99"/>
    <n v="0"/>
    <n v="200"/>
    <n v="0"/>
    <n v="1485"/>
    <n v="0"/>
    <n v="932"/>
    <n v="0"/>
    <n v="16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757712.000145294"/>
    <n v="464420375.42701715"/>
    <n v="47923802.653298333"/>
    <n v="0"/>
    <n v="578101890"/>
    <n v="0"/>
    <n v="0"/>
    <n v="0"/>
    <n v="0"/>
    <n v="0"/>
    <n v="0"/>
    <n v="0"/>
    <n v="0"/>
    <n v="0"/>
    <n v="578101890"/>
    <n v="200799.54498089614"/>
    <n v="1"/>
    <n v="0"/>
    <n v="0"/>
    <n v="1"/>
    <n v="24249724"/>
    <n v="46645602.422654316"/>
    <n v="46645602"/>
    <n v="299"/>
    <n v="1"/>
    <n v="0"/>
    <n v="23"/>
    <n v="0"/>
    <n v="23"/>
    <n v="4"/>
    <n v="4"/>
    <n v="6660438"/>
    <n v="53306040"/>
    <n v="631407930"/>
  </r>
  <r>
    <x v="13"/>
    <n v="4460"/>
    <x v="51"/>
    <x v="549"/>
    <x v="549"/>
    <x v="536"/>
    <n v="154176"/>
    <n v="244847800195"/>
    <s v="44847244847800195"/>
    <s v="INSTITUCIÓN ETNOEDUCATIVA INTEGRAL RURAL NUMAINA MALEIWA"/>
    <n v="1"/>
    <n v="88.7491622725491"/>
    <n v="6.2156286265038245"/>
    <n v="0.92355188960725143"/>
    <n v="1.9235518896072514"/>
    <n v="1246"/>
    <n v="0"/>
    <n v="0"/>
    <n v="79"/>
    <n v="0"/>
    <n v="741"/>
    <n v="0"/>
    <n v="363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374111.197362803"/>
    <n v="212130779.6737389"/>
    <n v="18522696.731029417"/>
    <n v="0"/>
    <n v="248027588"/>
    <n v="0"/>
    <n v="0"/>
    <n v="0"/>
    <n v="0"/>
    <n v="0"/>
    <n v="0"/>
    <n v="0"/>
    <n v="0"/>
    <n v="0"/>
    <n v="248027588"/>
    <n v="199059.05939004815"/>
    <n v="1"/>
    <n v="0"/>
    <n v="0"/>
    <n v="1"/>
    <n v="24249724"/>
    <n v="46645602.422654316"/>
    <n v="46645602"/>
    <n v="79"/>
    <n v="1"/>
    <n v="0"/>
    <n v="6.0769230769230766"/>
    <n v="0"/>
    <n v="6.0769230769230766"/>
    <n v="4"/>
    <n v="4"/>
    <n v="6660438"/>
    <n v="53306040"/>
    <n v="301333628"/>
  </r>
  <r>
    <x v="13"/>
    <n v="4460"/>
    <x v="51"/>
    <x v="549"/>
    <x v="549"/>
    <x v="536"/>
    <n v="158338"/>
    <n v="244847800263"/>
    <s v="44847244847800263"/>
    <s v="INSTITUCIÓN ETNOEDUCATIVA INTEGRAL RURAL TEJIENDO SABERES"/>
    <n v="1"/>
    <n v="88.7491622725491"/>
    <n v="6.2156286265038245"/>
    <n v="0.92355188960725143"/>
    <n v="1.9235518896072514"/>
    <n v="5540"/>
    <n v="0"/>
    <n v="0"/>
    <n v="574"/>
    <n v="0"/>
    <n v="4236"/>
    <n v="0"/>
    <n v="677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6237213.00362341"/>
    <n v="944020399.03720951"/>
    <n v="15582586.138802527"/>
    <n v="0"/>
    <n v="1085840198"/>
    <n v="0"/>
    <n v="0"/>
    <n v="0"/>
    <n v="0"/>
    <n v="0"/>
    <n v="0"/>
    <n v="0"/>
    <n v="0"/>
    <n v="0"/>
    <n v="1085840198"/>
    <n v="196000.0357400722"/>
    <n v="1"/>
    <n v="0"/>
    <n v="0"/>
    <n v="1"/>
    <n v="24249724"/>
    <n v="46645602.422654316"/>
    <n v="46645602"/>
    <n v="574"/>
    <n v="1"/>
    <n v="0"/>
    <n v="44.153846153846153"/>
    <n v="0"/>
    <n v="44.153846153846153"/>
    <n v="4"/>
    <n v="4"/>
    <n v="6660438"/>
    <n v="53306040"/>
    <n v="1139146238"/>
  </r>
  <r>
    <x v="13"/>
    <n v="4460"/>
    <x v="51"/>
    <x v="549"/>
    <x v="549"/>
    <x v="536"/>
    <n v="158718"/>
    <n v="244847800282"/>
    <s v="44847244847800282"/>
    <s v="INSTITUCION ETNOEDUCATIVA INTEGRAL RURAL ISIDRO IBARRA FERNANDEZ"/>
    <n v="1"/>
    <n v="88.7491622725491"/>
    <n v="6.2156286265038245"/>
    <n v="0.92355188960725143"/>
    <n v="1.9235518896072514"/>
    <n v="2601"/>
    <n v="0"/>
    <n v="0"/>
    <n v="351"/>
    <n v="0"/>
    <n v="1653"/>
    <n v="0"/>
    <n v="508"/>
    <n v="0"/>
    <n v="8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193835.826257527"/>
    <n v="415230629.4157154"/>
    <n v="26166984.270819336"/>
    <n v="0"/>
    <n v="518591450"/>
    <n v="0"/>
    <n v="0"/>
    <n v="0"/>
    <n v="0"/>
    <n v="0"/>
    <n v="0"/>
    <n v="0"/>
    <n v="0"/>
    <n v="0"/>
    <n v="518591450"/>
    <n v="199381.56478277585"/>
    <n v="1"/>
    <n v="0"/>
    <n v="0"/>
    <n v="1"/>
    <n v="24249724"/>
    <n v="46645602.422654316"/>
    <n v="46645602"/>
    <n v="351"/>
    <n v="1"/>
    <n v="0"/>
    <n v="27"/>
    <n v="0"/>
    <n v="27"/>
    <n v="4"/>
    <n v="4"/>
    <n v="6660438"/>
    <n v="53306040"/>
    <n v="571897490"/>
  </r>
  <r>
    <x v="13"/>
    <n v="4460"/>
    <x v="51"/>
    <x v="549"/>
    <x v="549"/>
    <x v="536"/>
    <n v="154140"/>
    <n v="244847800284"/>
    <s v="44847244847800284"/>
    <s v="INSTITUCION ETNOEDUCTIVA INTEGRAL RURAL ISABEL JUSAYU"/>
    <n v="1"/>
    <n v="88.7491622725491"/>
    <n v="6.2156286265038245"/>
    <n v="0.92355188960725143"/>
    <n v="1.9235518896072514"/>
    <n v="1771"/>
    <n v="0"/>
    <n v="0"/>
    <n v="248"/>
    <n v="0"/>
    <n v="1159"/>
    <n v="0"/>
    <n v="286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541513.63222754"/>
    <n v="277653058.54035574"/>
    <n v="22932862.619369756"/>
    <n v="0"/>
    <n v="355127435"/>
    <n v="0"/>
    <n v="0"/>
    <n v="0"/>
    <n v="0"/>
    <n v="0"/>
    <n v="0"/>
    <n v="0"/>
    <n v="0"/>
    <n v="0"/>
    <n v="355127435"/>
    <n v="200523.67871259176"/>
    <n v="1"/>
    <n v="0"/>
    <n v="0"/>
    <n v="1"/>
    <n v="24249724"/>
    <n v="46645602.422654316"/>
    <n v="46645602"/>
    <n v="248"/>
    <n v="1"/>
    <n v="0"/>
    <n v="19.076923076923077"/>
    <n v="0"/>
    <n v="19.076923076923077"/>
    <n v="4"/>
    <n v="4"/>
    <n v="6660438"/>
    <n v="53306040"/>
    <n v="408433475"/>
  </r>
  <r>
    <x v="13"/>
    <n v="4460"/>
    <x v="51"/>
    <x v="549"/>
    <x v="549"/>
    <x v="536"/>
    <n v="123460"/>
    <n v="244847800312"/>
    <s v="44847244847800312"/>
    <s v="INSTITUCIÓN ETNOEDUCATIVA INTEGRAL RURAL WEPIAPA&gt;A"/>
    <n v="1"/>
    <n v="88.7491622725491"/>
    <n v="6.2156286265038245"/>
    <n v="0.92355188960725143"/>
    <n v="1.9235518896072514"/>
    <n v="1291"/>
    <n v="0"/>
    <n v="0"/>
    <n v="136"/>
    <n v="0"/>
    <n v="940"/>
    <n v="0"/>
    <n v="198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909862.314447358"/>
    <n v="218663792.81586492"/>
    <n v="4998188.0067857159"/>
    <n v="0"/>
    <n v="253571843"/>
    <n v="0"/>
    <n v="0"/>
    <n v="0"/>
    <n v="0"/>
    <n v="0"/>
    <n v="0"/>
    <n v="0"/>
    <n v="0"/>
    <n v="0"/>
    <n v="253571843"/>
    <n v="196415.06041828039"/>
    <n v="1"/>
    <n v="0"/>
    <n v="0"/>
    <n v="1"/>
    <n v="24249724"/>
    <n v="46645602.422654316"/>
    <n v="46645602"/>
    <n v="136"/>
    <n v="1"/>
    <n v="0"/>
    <n v="10.461538461538462"/>
    <n v="0"/>
    <n v="10.461538461538462"/>
    <n v="4"/>
    <n v="4"/>
    <n v="6660438"/>
    <n v="53306040"/>
    <n v="306877883"/>
  </r>
  <r>
    <x v="13"/>
    <n v="4460"/>
    <x v="51"/>
    <x v="549"/>
    <x v="549"/>
    <x v="536"/>
    <n v="154156"/>
    <n v="244847800361"/>
    <s v="44847244847800361"/>
    <s v="INSTITUCION ETNOEDUCATIVA INTEGRAL RURAL NUESTRA SEÑORA DEL CARMEN DE KUISA"/>
    <n v="1"/>
    <n v="88.7491622725491"/>
    <n v="6.2156286265038245"/>
    <n v="0.92355188960725143"/>
    <n v="1.9235518896072514"/>
    <n v="1060"/>
    <n v="15"/>
    <n v="0"/>
    <n v="75"/>
    <n v="0"/>
    <n v="772"/>
    <n v="0"/>
    <n v="161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793291.23750193"/>
    <n v="179273566.51775217"/>
    <n v="10878409.191239499"/>
    <n v="0"/>
    <n v="209945267"/>
    <n v="0"/>
    <n v="0"/>
    <n v="0"/>
    <n v="0"/>
    <n v="0"/>
    <n v="0"/>
    <n v="0"/>
    <n v="0"/>
    <n v="0"/>
    <n v="209945267"/>
    <n v="198061.57264150944"/>
    <n v="1"/>
    <n v="0"/>
    <n v="0"/>
    <n v="1"/>
    <n v="24249724"/>
    <n v="46645602.422654316"/>
    <n v="46645602"/>
    <n v="90"/>
    <n v="1"/>
    <n v="0"/>
    <n v="6.9230769230769234"/>
    <n v="0"/>
    <n v="6.9230769230769234"/>
    <n v="4"/>
    <n v="4"/>
    <n v="6660438"/>
    <n v="53306040"/>
    <n v="263251307"/>
  </r>
  <r>
    <x v="13"/>
    <n v="4460"/>
    <x v="51"/>
    <x v="549"/>
    <x v="549"/>
    <x v="536"/>
    <n v="171418"/>
    <n v="244847800385"/>
    <s v="44847244847800385"/>
    <s v="INSTITUCION ETNOEDUCATIVA INTEGRAL RURAL LUCINDA URIANA."/>
    <n v="1"/>
    <n v="88.7491622725491"/>
    <n v="6.2156286265038245"/>
    <n v="0.92355188960725143"/>
    <n v="1.9235518896072514"/>
    <n v="1082"/>
    <n v="0"/>
    <n v="0"/>
    <n v="157"/>
    <n v="0"/>
    <n v="628"/>
    <n v="0"/>
    <n v="245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528296.936531141"/>
    <n v="167744719.79635331"/>
    <n v="15288575.079579836"/>
    <n v="0"/>
    <n v="217561592"/>
    <n v="0"/>
    <n v="0"/>
    <n v="0"/>
    <n v="0"/>
    <n v="0"/>
    <n v="0"/>
    <n v="0"/>
    <n v="0"/>
    <n v="0"/>
    <n v="217561592"/>
    <n v="201073.56007393714"/>
    <n v="1"/>
    <n v="0"/>
    <n v="0"/>
    <n v="1"/>
    <n v="24249724"/>
    <n v="46645602.422654316"/>
    <n v="46645602"/>
    <n v="157"/>
    <n v="0"/>
    <n v="1"/>
    <n v="12.076923076923077"/>
    <n v="0"/>
    <n v="12.076923076923077"/>
    <n v="4"/>
    <n v="4"/>
    <n v="26641753"/>
    <n v="73287355"/>
    <n v="290848947"/>
  </r>
  <r>
    <x v="13"/>
    <n v="4460"/>
    <x v="51"/>
    <x v="549"/>
    <x v="549"/>
    <x v="536"/>
    <n v="158357"/>
    <n v="244847800427"/>
    <s v="44847244847800427"/>
    <s v="INSTITUCIÓN ETNOEDUCATIVA INTEGRAL RURAL JALALA DE JONJOCITO"/>
    <n v="1"/>
    <n v="88.7491622725491"/>
    <n v="6.2156286265038245"/>
    <n v="0.92355188960725143"/>
    <n v="1.9235518896072514"/>
    <n v="1172"/>
    <n v="0"/>
    <n v="0"/>
    <n v="125"/>
    <n v="0"/>
    <n v="781"/>
    <n v="0"/>
    <n v="244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490682.274308234"/>
    <n v="196951131.49056375"/>
    <n v="6468243.3028991614"/>
    <n v="0"/>
    <n v="230910057"/>
    <n v="0"/>
    <n v="0"/>
    <n v="0"/>
    <n v="0"/>
    <n v="0"/>
    <n v="0"/>
    <n v="0"/>
    <n v="0"/>
    <n v="0"/>
    <n v="230910057"/>
    <n v="197022.23293515359"/>
    <n v="1"/>
    <n v="0"/>
    <n v="0"/>
    <n v="1"/>
    <n v="24249724"/>
    <n v="46645602.422654316"/>
    <n v="46645602"/>
    <n v="125"/>
    <n v="1"/>
    <n v="0"/>
    <n v="9.615384615384615"/>
    <n v="0"/>
    <n v="9.615384615384615"/>
    <n v="4"/>
    <n v="4"/>
    <n v="6660438"/>
    <n v="53306040"/>
    <n v="284216097"/>
  </r>
  <r>
    <x v="13"/>
    <n v="4460"/>
    <x v="51"/>
    <x v="549"/>
    <x v="549"/>
    <x v="536"/>
    <n v="158356"/>
    <n v="244847800457"/>
    <s v="44847244847800457"/>
    <s v="INSTITUCIÓN ETNOEDUCATIVA INTEGRAL RURAL JACOBO ARENDS GOURIYU"/>
    <n v="1"/>
    <n v="88.7491622725491"/>
    <n v="6.2156286265038245"/>
    <n v="0.92355188960725143"/>
    <n v="1.9235518896072514"/>
    <n v="1515"/>
    <n v="39"/>
    <n v="0"/>
    <n v="158"/>
    <n v="0"/>
    <n v="1074"/>
    <n v="0"/>
    <n v="223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325315.264309779"/>
    <n v="249215236.62757188"/>
    <n v="6174232.2436764725"/>
    <n v="0"/>
    <n v="298714784"/>
    <n v="0"/>
    <n v="0"/>
    <n v="0"/>
    <n v="0"/>
    <n v="0"/>
    <n v="0"/>
    <n v="0"/>
    <n v="0"/>
    <n v="0"/>
    <n v="298714784"/>
    <n v="197171.47458745874"/>
    <n v="1"/>
    <n v="0"/>
    <n v="0"/>
    <n v="1"/>
    <n v="24249724"/>
    <n v="46645602.422654316"/>
    <n v="46645602"/>
    <n v="197"/>
    <n v="1"/>
    <n v="0"/>
    <n v="15.153846153846153"/>
    <n v="0"/>
    <n v="15.153846153846153"/>
    <n v="4"/>
    <n v="4"/>
    <n v="6660438"/>
    <n v="53306040"/>
    <n v="352020824"/>
  </r>
  <r>
    <x v="13"/>
    <n v="4460"/>
    <x v="51"/>
    <x v="549"/>
    <x v="549"/>
    <x v="536"/>
    <n v="158339"/>
    <n v="244847800654"/>
    <s v="44847244847800654"/>
    <s v="CENTRO ETNOEDUCATIVO INTEGRAL RURAL UCHITU"/>
    <n v="1"/>
    <n v="88.7491622725491"/>
    <n v="6.2156286265038245"/>
    <n v="0.92355188960725143"/>
    <n v="1.9235518896072514"/>
    <n v="616"/>
    <n v="86"/>
    <n v="0"/>
    <n v="87"/>
    <n v="0"/>
    <n v="350"/>
    <n v="0"/>
    <n v="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047104.267642595"/>
    <n v="85121318.292994872"/>
    <n v="0"/>
    <n v="0"/>
    <n v="123168423"/>
    <n v="0"/>
    <n v="0"/>
    <n v="0"/>
    <n v="0"/>
    <n v="0"/>
    <n v="0"/>
    <n v="0"/>
    <n v="0"/>
    <n v="0"/>
    <n v="123168423"/>
    <n v="199948.73863636365"/>
    <n v="1"/>
    <n v="0"/>
    <n v="0"/>
    <n v="1"/>
    <n v="24249724"/>
    <n v="46645602.422654316"/>
    <n v="46645602"/>
    <n v="173"/>
    <n v="0"/>
    <n v="1"/>
    <n v="13.307692307692308"/>
    <n v="0"/>
    <n v="13.307692307692308"/>
    <n v="4"/>
    <n v="4"/>
    <n v="26641753"/>
    <n v="73287355"/>
    <n v="196455778"/>
  </r>
  <r>
    <x v="13"/>
    <n v="3792"/>
    <x v="49"/>
    <x v="1042"/>
    <x v="1042"/>
    <x v="976"/>
    <n v="15866"/>
    <n v="244855000268"/>
    <s v="44420244855000268"/>
    <s v="CENTRO EDUCATIVO EL PLAN"/>
    <n v="1"/>
    <n v="27.777777777777779"/>
    <n v="1.9454420336497247"/>
    <n v="0.27747988697072279"/>
    <n v="1.2774798869707227"/>
    <n v="111"/>
    <n v="0"/>
    <n v="0"/>
    <n v="17"/>
    <n v="0"/>
    <n v="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2987.8345894017"/>
    <n v="11995341.961712267"/>
    <n v="0"/>
    <n v="0"/>
    <n v="14478330"/>
    <n v="0"/>
    <n v="0"/>
    <n v="0"/>
    <n v="0"/>
    <n v="0"/>
    <n v="0"/>
    <n v="0"/>
    <n v="0"/>
    <n v="0"/>
    <n v="14478330"/>
    <n v="130435.4054054054"/>
    <n v="1"/>
    <n v="0"/>
    <n v="1"/>
    <n v="1"/>
    <n v="24249724"/>
    <n v="30978534.674591221"/>
    <n v="30978535"/>
    <n v="17"/>
    <n v="1"/>
    <n v="0"/>
    <n v="1.3076923076923077"/>
    <n v="0"/>
    <n v="1.3076923076923077"/>
    <n v="1.3076923076923077"/>
    <n v="2"/>
    <n v="6660438"/>
    <n v="37638973"/>
    <n v="52117303"/>
  </r>
  <r>
    <x v="13"/>
    <n v="3792"/>
    <x v="49"/>
    <x v="550"/>
    <x v="550"/>
    <x v="537"/>
    <n v="15597"/>
    <n v="244855000276"/>
    <s v="44855244855000276"/>
    <s v="CENTRO EDUCATIVO RURAL  LA ESPERANZA"/>
    <n v="1"/>
    <n v="24.963188377343673"/>
    <n v="1.7483196946752233"/>
    <n v="0.24765561078598319"/>
    <n v="1.2476556107859831"/>
    <n v="66"/>
    <n v="0"/>
    <n v="0"/>
    <n v="6"/>
    <n v="0"/>
    <n v="44"/>
    <n v="0"/>
    <n v="16"/>
    <n v="0"/>
    <n v="0"/>
    <n v="0"/>
    <n v="0"/>
    <n v="0"/>
    <n v="40"/>
    <n v="0"/>
    <n v="0"/>
    <n v="1"/>
    <n v="0"/>
    <n v="23"/>
    <n v="0"/>
    <n v="16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5889.25368796277"/>
    <n v="7477848.8563580057"/>
    <n v="0"/>
    <n v="0"/>
    <n v="8333738"/>
    <n v="0"/>
    <n v="0"/>
    <n v="0"/>
    <n v="0"/>
    <n v="28529.641789598765"/>
    <n v="972120.35132654081"/>
    <n v="0"/>
    <n v="0"/>
    <n v="1000650"/>
    <n v="9334388"/>
    <n v="141430.12121212122"/>
    <n v="1"/>
    <n v="0"/>
    <n v="1"/>
    <n v="1"/>
    <n v="24249724"/>
    <n v="30255304.208611514"/>
    <n v="30255304"/>
    <n v="6"/>
    <n v="0"/>
    <n v="1"/>
    <n v="0.46153846153846156"/>
    <n v="0"/>
    <n v="0.46153846153846156"/>
    <n v="0.46153846153846156"/>
    <n v="1"/>
    <n v="6660438"/>
    <n v="36915742"/>
    <n v="46250130"/>
  </r>
  <r>
    <x v="13"/>
    <n v="3792"/>
    <x v="49"/>
    <x v="1042"/>
    <x v="1042"/>
    <x v="976"/>
    <n v="15865"/>
    <n v="244855000331"/>
    <s v="44420244855000331"/>
    <s v="INSTITUCION EDUCATIVA TECNICA AGROPECUARIA ANAURIO MANJARREZ"/>
    <n v="1"/>
    <n v="27.777777777777779"/>
    <n v="1.9454420336497247"/>
    <n v="0.27747988697072279"/>
    <n v="1.2774798869707227"/>
    <n v="546"/>
    <n v="0"/>
    <n v="0"/>
    <n v="0"/>
    <n v="35"/>
    <n v="0"/>
    <n v="235"/>
    <n v="0"/>
    <n v="213"/>
    <n v="0"/>
    <n v="0"/>
    <n v="0"/>
    <n v="63"/>
    <n v="333"/>
    <n v="0"/>
    <n v="0"/>
    <n v="0"/>
    <n v="35"/>
    <n v="0"/>
    <n v="235"/>
    <n v="0"/>
    <n v="0"/>
    <n v="0"/>
    <n v="0"/>
    <n v="0"/>
    <n v="63"/>
    <n v="92671"/>
    <n v="81839"/>
    <n v="122758"/>
    <n v="150439"/>
    <n v="114333"/>
    <n v="99892"/>
    <n v="152848"/>
    <n v="184139"/>
    <n v="4143486.8511912343"/>
    <n v="46837359.058469042"/>
    <n v="0"/>
    <n v="12107516.193107279"/>
    <n v="0"/>
    <n v="0"/>
    <n v="0"/>
    <n v="0"/>
    <n v="63088362"/>
    <n v="828697.37023824686"/>
    <n v="4913740.7940804577"/>
    <n v="0"/>
    <n v="2421503.2386214561"/>
    <n v="0"/>
    <n v="0"/>
    <n v="0"/>
    <n v="0"/>
    <n v="8163941"/>
    <n v="71252303"/>
    <n v="130498.72344322344"/>
    <n v="0"/>
    <n v="0"/>
    <n v="1"/>
    <n v="1"/>
    <n v="24249724"/>
    <n v="30978534.674591221"/>
    <n v="30978535"/>
    <n v="35"/>
    <n v="1"/>
    <n v="0"/>
    <n v="0"/>
    <n v="1.5555555555555556"/>
    <n v="1.5555555555555556"/>
    <n v="1.5555555555555556"/>
    <n v="2"/>
    <n v="6660438"/>
    <n v="37638973"/>
    <n v="108891276"/>
  </r>
  <r>
    <x v="14"/>
    <n v="4911"/>
    <x v="52"/>
    <x v="552"/>
    <x v="552"/>
    <x v="538"/>
    <n v="23901"/>
    <n v="247001000221"/>
    <s v="47001247001000221"/>
    <s v="INSTITUCION EDUCATIVA DISTRITAL INTERCULTURAL NUEVA COLOMBIA"/>
    <n v="1"/>
    <n v="14.303404664572756"/>
    <n v="1.0017520077154096"/>
    <n v="0.13470118358952085"/>
    <n v="1.1347011835895209"/>
    <n v="539"/>
    <n v="44"/>
    <n v="0"/>
    <n v="47"/>
    <n v="0"/>
    <n v="230"/>
    <n v="0"/>
    <n v="158"/>
    <n v="0"/>
    <n v="2"/>
    <n v="0"/>
    <n v="58"/>
    <n v="0"/>
    <n v="539"/>
    <n v="44"/>
    <n v="0"/>
    <n v="47"/>
    <n v="0"/>
    <n v="230"/>
    <n v="0"/>
    <n v="158"/>
    <n v="0"/>
    <n v="2"/>
    <n v="0"/>
    <n v="58"/>
    <n v="0"/>
    <n v="92671"/>
    <n v="81839"/>
    <n v="122758"/>
    <n v="150439"/>
    <n v="114333"/>
    <n v="99892"/>
    <n v="152848"/>
    <n v="184139"/>
    <n v="0"/>
    <n v="0"/>
    <n v="0"/>
    <n v="0"/>
    <n v="11805774.928524002"/>
    <n v="43978857.404876277"/>
    <n v="346873.61301858217"/>
    <n v="12118678.992209466"/>
    <n v="68250185"/>
    <n v="0"/>
    <n v="0"/>
    <n v="0"/>
    <n v="0"/>
    <n v="2361154.9857048006"/>
    <n v="8795771.4809752554"/>
    <n v="69374.722603716436"/>
    <n v="2423735.798441893"/>
    <n v="13650037"/>
    <n v="81900222"/>
    <n v="151948.46382189239"/>
    <n v="1"/>
    <n v="1"/>
    <n v="0"/>
    <n v="1"/>
    <n v="24249724"/>
    <n v="27516190.524519209"/>
    <n v="27516191"/>
    <n v="91"/>
    <n v="1"/>
    <n v="0"/>
    <n v="7"/>
    <n v="0"/>
    <n v="7"/>
    <n v="4"/>
    <n v="4"/>
    <n v="6660438"/>
    <n v="34176629"/>
    <n v="116076851"/>
  </r>
  <r>
    <x v="14"/>
    <n v="4911"/>
    <x v="52"/>
    <x v="552"/>
    <x v="552"/>
    <x v="538"/>
    <n v="132531"/>
    <n v="247001000239"/>
    <s v="47001247001000239"/>
    <s v="CENTRO EDUCATIVO DISTRITAL INTERCULTURAL  ORINOCO"/>
    <n v="1"/>
    <n v="14.303404664572756"/>
    <n v="1.0017520077154096"/>
    <n v="0.13470118358952085"/>
    <n v="1.1347011835895209"/>
    <n v="373"/>
    <n v="26"/>
    <n v="0"/>
    <n v="41"/>
    <n v="0"/>
    <n v="186"/>
    <n v="0"/>
    <n v="120"/>
    <n v="0"/>
    <n v="0"/>
    <n v="0"/>
    <n v="0"/>
    <n v="0"/>
    <n v="373"/>
    <n v="26"/>
    <n v="0"/>
    <n v="41"/>
    <n v="0"/>
    <n v="186"/>
    <n v="0"/>
    <n v="12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92163.9583638255"/>
    <n v="34684356.613124073"/>
    <n v="0"/>
    <n v="0"/>
    <n v="43376521"/>
    <n v="0"/>
    <n v="0"/>
    <n v="0"/>
    <n v="0"/>
    <n v="1738432.7916727655"/>
    <n v="6936871.3226248147"/>
    <n v="0"/>
    <n v="0"/>
    <n v="8675304"/>
    <n v="52051825"/>
    <n v="139549.12868632708"/>
    <n v="1"/>
    <n v="1"/>
    <n v="0"/>
    <n v="1"/>
    <n v="24249724"/>
    <n v="27516190.524519209"/>
    <n v="27516191"/>
    <n v="67"/>
    <n v="0"/>
    <n v="1"/>
    <n v="5.1538461538461542"/>
    <n v="0"/>
    <n v="5.1538461538461542"/>
    <n v="4"/>
    <n v="4"/>
    <n v="26641753"/>
    <n v="54157944"/>
    <n v="106209769"/>
  </r>
  <r>
    <x v="14"/>
    <n v="4911"/>
    <x v="52"/>
    <x v="552"/>
    <x v="552"/>
    <x v="538"/>
    <n v="23902"/>
    <n v="247001001286"/>
    <s v="47001247001001286"/>
    <s v="IED CAMILO TORRES"/>
    <n v="1"/>
    <n v="14.303404664572756"/>
    <n v="1.0017520077154096"/>
    <n v="0.13470118358952085"/>
    <n v="1.1347011835895209"/>
    <n v="1580"/>
    <n v="0"/>
    <n v="0"/>
    <n v="0"/>
    <n v="82"/>
    <n v="0"/>
    <n v="620"/>
    <n v="0"/>
    <n v="629"/>
    <n v="0"/>
    <n v="0"/>
    <n v="0"/>
    <n v="24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622619.2575228084"/>
    <n v="115985649.89456472"/>
    <n v="0"/>
    <n v="42505124.528147958"/>
    <n v="0"/>
    <n v="0"/>
    <n v="0"/>
    <n v="0"/>
    <n v="167113394"/>
    <n v="0"/>
    <n v="0"/>
    <n v="0"/>
    <n v="0"/>
    <n v="0"/>
    <n v="0"/>
    <n v="0"/>
    <n v="0"/>
    <n v="0"/>
    <n v="167113394"/>
    <n v="105767.97088607596"/>
    <n v="0"/>
    <n v="1"/>
    <n v="0"/>
    <n v="1"/>
    <n v="24249724"/>
    <n v="27516190.524519209"/>
    <n v="27516191"/>
    <n v="82"/>
    <n v="0"/>
    <n v="1"/>
    <n v="0"/>
    <n v="3.6444444444444444"/>
    <n v="3.6444444444444444"/>
    <n v="3.6444444444444444"/>
    <n v="4"/>
    <n v="26641753"/>
    <n v="54157944"/>
    <n v="221271338"/>
  </r>
  <r>
    <x v="14"/>
    <n v="4911"/>
    <x v="52"/>
    <x v="552"/>
    <x v="552"/>
    <x v="538"/>
    <n v="23903"/>
    <n v="247001001405"/>
    <s v="47001247001001405"/>
    <s v="INSTITUCION EDUCATIVA DISTRITAL SIMON RODRIGUEZ"/>
    <n v="1"/>
    <n v="14.303404664572756"/>
    <n v="1.0017520077154096"/>
    <n v="0.13470118358952085"/>
    <n v="1.1347011835895209"/>
    <n v="1002"/>
    <n v="0"/>
    <n v="0"/>
    <n v="0"/>
    <n v="87"/>
    <n v="0"/>
    <n v="429"/>
    <n v="0"/>
    <n v="345"/>
    <n v="0"/>
    <n v="141"/>
    <n v="0"/>
    <n v="0"/>
    <n v="141"/>
    <n v="0"/>
    <n v="0"/>
    <n v="0"/>
    <n v="0"/>
    <n v="0"/>
    <n v="0"/>
    <n v="0"/>
    <n v="0"/>
    <n v="0"/>
    <n v="141"/>
    <n v="0"/>
    <n v="0"/>
    <n v="92671"/>
    <n v="81839"/>
    <n v="122758"/>
    <n v="150439"/>
    <n v="114333"/>
    <n v="99892"/>
    <n v="152848"/>
    <n v="184139"/>
    <n v="9148388.7244449314"/>
    <n v="71875815.066767886"/>
    <n v="19640404.35320662"/>
    <n v="0"/>
    <n v="0"/>
    <n v="0"/>
    <n v="0"/>
    <n v="0"/>
    <n v="100664608"/>
    <n v="0"/>
    <n v="0"/>
    <n v="3928080.8706413237"/>
    <n v="0"/>
    <n v="0"/>
    <n v="0"/>
    <n v="0"/>
    <n v="0"/>
    <n v="3928081"/>
    <n v="104592689"/>
    <n v="104383.92115768463"/>
    <n v="0"/>
    <n v="1"/>
    <n v="0"/>
    <n v="1"/>
    <n v="24249724"/>
    <n v="27516190.524519209"/>
    <n v="27516191"/>
    <n v="87"/>
    <n v="0"/>
    <n v="1"/>
    <n v="0"/>
    <n v="3.8666666666666667"/>
    <n v="3.8666666666666667"/>
    <n v="3.8666666666666667"/>
    <n v="4"/>
    <n v="26641753"/>
    <n v="54157944"/>
    <n v="158750633"/>
  </r>
  <r>
    <x v="14"/>
    <n v="4911"/>
    <x v="52"/>
    <x v="552"/>
    <x v="552"/>
    <x v="538"/>
    <n v="23904"/>
    <n v="247001001430"/>
    <s v="47001247001001430"/>
    <s v="INSTITUCION EDUCATIVA DISTRITAL POZOS COLORADOS"/>
    <n v="1"/>
    <n v="14.303404664572756"/>
    <n v="1.0017520077154096"/>
    <n v="0.13470118358952085"/>
    <n v="1.1347011835895209"/>
    <n v="925"/>
    <n v="0"/>
    <n v="22"/>
    <n v="0"/>
    <n v="74"/>
    <n v="0"/>
    <n v="454"/>
    <n v="0"/>
    <n v="310"/>
    <n v="0"/>
    <n v="0"/>
    <n v="0"/>
    <n v="6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094773.764904751"/>
    <n v="70947186.965130061"/>
    <n v="0"/>
    <n v="11095715.238271555"/>
    <n v="0"/>
    <n v="0"/>
    <n v="0"/>
    <n v="0"/>
    <n v="92137676"/>
    <n v="0"/>
    <n v="0"/>
    <n v="0"/>
    <n v="0"/>
    <n v="0"/>
    <n v="0"/>
    <n v="0"/>
    <n v="0"/>
    <n v="0"/>
    <n v="92137676"/>
    <n v="99608.298378378371"/>
    <n v="0"/>
    <n v="1"/>
    <n v="0"/>
    <n v="1"/>
    <n v="24249724"/>
    <n v="27516190.524519209"/>
    <n v="27516191"/>
    <n v="96"/>
    <n v="0"/>
    <n v="1"/>
    <n v="0"/>
    <n v="4.2666666666666666"/>
    <n v="4.2666666666666666"/>
    <n v="4"/>
    <n v="4"/>
    <n v="26641753"/>
    <n v="54157944"/>
    <n v="146295620"/>
  </r>
  <r>
    <x v="14"/>
    <n v="4911"/>
    <x v="52"/>
    <x v="552"/>
    <x v="552"/>
    <x v="538"/>
    <n v="33552"/>
    <n v="247001001464"/>
    <s v="47001247001001464"/>
    <s v="INSTITUCION EDUCATIVA DISTRITAL GUACHACA"/>
    <n v="1"/>
    <n v="14.303404664572756"/>
    <n v="1.0017520077154096"/>
    <n v="0.13470118358952085"/>
    <n v="1.1347011835895209"/>
    <n v="900"/>
    <n v="22"/>
    <n v="0"/>
    <n v="59"/>
    <n v="0"/>
    <n v="460"/>
    <n v="0"/>
    <n v="270"/>
    <n v="0"/>
    <n v="3"/>
    <n v="0"/>
    <n v="86"/>
    <n v="0"/>
    <n v="900"/>
    <n v="22"/>
    <n v="0"/>
    <n v="59"/>
    <n v="0"/>
    <n v="460"/>
    <n v="0"/>
    <n v="270"/>
    <n v="0"/>
    <n v="3"/>
    <n v="0"/>
    <n v="86"/>
    <n v="0"/>
    <n v="92671"/>
    <n v="81839"/>
    <n v="122758"/>
    <n v="150439"/>
    <n v="114333"/>
    <n v="99892"/>
    <n v="152848"/>
    <n v="184139"/>
    <n v="0"/>
    <n v="0"/>
    <n v="0"/>
    <n v="0"/>
    <n v="10508437.024290595"/>
    <n v="82743726.560720831"/>
    <n v="520310.41952787328"/>
    <n v="17969075.747069206"/>
    <n v="111741550"/>
    <n v="0"/>
    <n v="0"/>
    <n v="0"/>
    <n v="0"/>
    <n v="2101687.4048581193"/>
    <n v="16548745.312144166"/>
    <n v="104062.08390557466"/>
    <n v="3593815.1494138418"/>
    <n v="22348310"/>
    <n v="134089860"/>
    <n v="148988.73333333334"/>
    <n v="1"/>
    <n v="1"/>
    <n v="0"/>
    <n v="1"/>
    <n v="24249724"/>
    <n v="27516190.524519209"/>
    <n v="27516191"/>
    <n v="81"/>
    <n v="0"/>
    <n v="1"/>
    <n v="6.2307692307692308"/>
    <n v="0"/>
    <n v="6.2307692307692308"/>
    <n v="4"/>
    <n v="4"/>
    <n v="26641753"/>
    <n v="54157944"/>
    <n v="188247804"/>
  </r>
  <r>
    <x v="14"/>
    <n v="4911"/>
    <x v="52"/>
    <x v="552"/>
    <x v="552"/>
    <x v="538"/>
    <n v="23818"/>
    <n v="247001001472"/>
    <s v="47001247001001472"/>
    <s v="INSTITUCION ETNOEDUCATIVA DISTRITAL INTERCULTURAL LA REVUELTA"/>
    <n v="1"/>
    <n v="14.303404664572756"/>
    <n v="1.0017520077154096"/>
    <n v="0.13470118358952085"/>
    <n v="1.1347011835895209"/>
    <n v="1170"/>
    <n v="10"/>
    <n v="0"/>
    <n v="105"/>
    <n v="0"/>
    <n v="564"/>
    <n v="0"/>
    <n v="338"/>
    <n v="0"/>
    <n v="3"/>
    <n v="0"/>
    <n v="150"/>
    <n v="0"/>
    <n v="1170"/>
    <n v="10"/>
    <n v="0"/>
    <n v="105"/>
    <n v="0"/>
    <n v="564"/>
    <n v="0"/>
    <n v="338"/>
    <n v="0"/>
    <n v="3"/>
    <n v="0"/>
    <n v="150"/>
    <n v="0"/>
    <n v="92671"/>
    <n v="81839"/>
    <n v="122758"/>
    <n v="150439"/>
    <n v="114333"/>
    <n v="99892"/>
    <n v="152848"/>
    <n v="184139"/>
    <n v="0"/>
    <n v="0"/>
    <n v="0"/>
    <n v="0"/>
    <n v="14919385.898684179"/>
    <n v="102239508.70927423"/>
    <n v="520310.41952787328"/>
    <n v="31341411.186748616"/>
    <n v="149020616"/>
    <n v="0"/>
    <n v="0"/>
    <n v="0"/>
    <n v="0"/>
    <n v="2983877.1797368359"/>
    <n v="20447901.741854846"/>
    <n v="104062.08390557466"/>
    <n v="6268282.2373497235"/>
    <n v="29804123"/>
    <n v="178824739"/>
    <n v="152841.65726495726"/>
    <n v="1"/>
    <n v="1"/>
    <n v="0"/>
    <n v="1"/>
    <n v="24249724"/>
    <n v="27516190.524519209"/>
    <n v="27516191"/>
    <n v="115"/>
    <n v="0"/>
    <n v="1"/>
    <n v="8.8461538461538467"/>
    <n v="0"/>
    <n v="8.8461538461538467"/>
    <n v="4"/>
    <n v="4"/>
    <n v="26641753"/>
    <n v="54157944"/>
    <n v="232982683"/>
  </r>
  <r>
    <x v="14"/>
    <n v="4911"/>
    <x v="52"/>
    <x v="552"/>
    <x v="552"/>
    <x v="538"/>
    <n v="33594"/>
    <n v="247001001545"/>
    <s v="47001247001001545"/>
    <s v="INSTITUCION EDUCATIVA DISTRITAL LA TAGUA"/>
    <n v="1"/>
    <n v="14.303404664572756"/>
    <n v="1.0017520077154096"/>
    <n v="0.13470118358952085"/>
    <n v="1.1347011835895209"/>
    <n v="102"/>
    <n v="0"/>
    <n v="0"/>
    <n v="4"/>
    <n v="0"/>
    <n v="47"/>
    <n v="0"/>
    <n v="37"/>
    <n v="0"/>
    <n v="0"/>
    <n v="0"/>
    <n v="14"/>
    <n v="0"/>
    <n v="102"/>
    <n v="0"/>
    <n v="0"/>
    <n v="4"/>
    <n v="0"/>
    <n v="47"/>
    <n v="0"/>
    <n v="37"/>
    <n v="0"/>
    <n v="0"/>
    <n v="0"/>
    <n v="14"/>
    <n v="0"/>
    <n v="92671"/>
    <n v="81839"/>
    <n v="122758"/>
    <n v="150439"/>
    <n v="114333"/>
    <n v="99892"/>
    <n v="152848"/>
    <n v="184139"/>
    <n v="0"/>
    <n v="0"/>
    <n v="0"/>
    <n v="0"/>
    <n v="518935.16169336275"/>
    <n v="9521195.9330144506"/>
    <n v="0"/>
    <n v="2925198.3774298709"/>
    <n v="12965329"/>
    <n v="0"/>
    <n v="0"/>
    <n v="0"/>
    <n v="0"/>
    <n v="103787.03233867256"/>
    <n v="1904239.1866028903"/>
    <n v="0"/>
    <n v="585039.67548597418"/>
    <n v="2593066"/>
    <n v="15558395"/>
    <n v="152533.28431372548"/>
    <n v="1"/>
    <n v="1"/>
    <n v="0"/>
    <n v="1"/>
    <n v="24249724"/>
    <n v="27516190.524519209"/>
    <n v="27516191"/>
    <n v="4"/>
    <n v="1"/>
    <n v="0"/>
    <n v="0.30769230769230771"/>
    <n v="0"/>
    <n v="0.30769230769230771"/>
    <n v="0.30769230769230771"/>
    <n v="1"/>
    <n v="6660438"/>
    <n v="34176629"/>
    <n v="49735024"/>
  </r>
  <r>
    <x v="14"/>
    <n v="4911"/>
    <x v="52"/>
    <x v="552"/>
    <x v="552"/>
    <x v="538"/>
    <n v="32771"/>
    <n v="247001001740"/>
    <s v="47001247001001740"/>
    <s v="CENTRO EDUCATIVO DISTRITAL LA HERMOSA"/>
    <n v="1"/>
    <n v="14.303404664572756"/>
    <n v="1.0017520077154096"/>
    <n v="0.13470118358952085"/>
    <n v="1.1347011835895209"/>
    <n v="140"/>
    <n v="0"/>
    <n v="0"/>
    <n v="15"/>
    <n v="0"/>
    <n v="80"/>
    <n v="0"/>
    <n v="45"/>
    <n v="0"/>
    <n v="0"/>
    <n v="0"/>
    <n v="0"/>
    <n v="0"/>
    <n v="140"/>
    <n v="0"/>
    <n v="0"/>
    <n v="15"/>
    <n v="0"/>
    <n v="80"/>
    <n v="0"/>
    <n v="4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46006.8563501104"/>
    <n v="14168446.328890553"/>
    <n v="0"/>
    <n v="0"/>
    <n v="16114453"/>
    <n v="0"/>
    <n v="0"/>
    <n v="0"/>
    <n v="0"/>
    <n v="389201.37127002206"/>
    <n v="2833689.2657781104"/>
    <n v="0"/>
    <n v="0"/>
    <n v="3222891"/>
    <n v="19337344"/>
    <n v="138123.88571428572"/>
    <n v="1"/>
    <n v="1"/>
    <n v="0"/>
    <n v="1"/>
    <n v="24249724"/>
    <n v="27516190.524519209"/>
    <n v="27516191"/>
    <n v="15"/>
    <n v="1"/>
    <n v="0"/>
    <n v="1.1538461538461537"/>
    <n v="0"/>
    <n v="1.1538461538461537"/>
    <n v="1.1538461538461537"/>
    <n v="2"/>
    <n v="6660438"/>
    <n v="34176629"/>
    <n v="53513973"/>
  </r>
  <r>
    <x v="14"/>
    <n v="4911"/>
    <x v="52"/>
    <x v="552"/>
    <x v="552"/>
    <x v="538"/>
    <n v="23819"/>
    <n v="247001001791"/>
    <s v="47001247001001791"/>
    <s v="IED ESCUELA NORMAL SUPERIOR SAN PEDRO ALEJANDRINO"/>
    <n v="1"/>
    <n v="14.303404664572756"/>
    <n v="1.0017520077154096"/>
    <n v="0.13470118358952085"/>
    <n v="1.1347011835895209"/>
    <n v="1897"/>
    <n v="0"/>
    <n v="48"/>
    <n v="0"/>
    <n v="113"/>
    <n v="0"/>
    <n v="774"/>
    <n v="0"/>
    <n v="688"/>
    <n v="0"/>
    <n v="274"/>
    <n v="0"/>
    <n v="0"/>
    <n v="420"/>
    <n v="0"/>
    <n v="0"/>
    <n v="0"/>
    <n v="0"/>
    <n v="0"/>
    <n v="0"/>
    <n v="0"/>
    <n v="146"/>
    <n v="0"/>
    <n v="274"/>
    <n v="0"/>
    <n v="0"/>
    <n v="92671"/>
    <n v="81839"/>
    <n v="122758"/>
    <n v="150439"/>
    <n v="114333"/>
    <n v="99892"/>
    <n v="152848"/>
    <n v="184139"/>
    <n v="16929776.834892344"/>
    <n v="135765428.45945045"/>
    <n v="38166459.523252577"/>
    <n v="0"/>
    <n v="0"/>
    <n v="0"/>
    <n v="0"/>
    <n v="0"/>
    <n v="190861665"/>
    <n v="0"/>
    <n v="2711594.056782458"/>
    <n v="7633291.9046505159"/>
    <n v="0"/>
    <n v="0"/>
    <n v="0"/>
    <n v="0"/>
    <n v="0"/>
    <n v="10344886"/>
    <n v="201206551"/>
    <n v="106065.65682656827"/>
    <n v="0"/>
    <n v="1"/>
    <n v="0"/>
    <n v="1"/>
    <n v="24249724"/>
    <n v="27516190.524519209"/>
    <n v="27516191"/>
    <n v="161"/>
    <n v="0"/>
    <n v="1"/>
    <n v="0"/>
    <n v="7.1555555555555559"/>
    <n v="7.1555555555555559"/>
    <n v="4"/>
    <n v="4"/>
    <n v="26641753"/>
    <n v="54157944"/>
    <n v="255364495"/>
  </r>
  <r>
    <x v="14"/>
    <n v="4911"/>
    <x v="52"/>
    <x v="552"/>
    <x v="552"/>
    <x v="538"/>
    <n v="23820"/>
    <n v="247001002711"/>
    <s v="47001247001002711"/>
    <s v="INSTITUCION EDUCATIVA DISTRITAL SIMON BOLIVAR DE GAIRA"/>
    <n v="1"/>
    <n v="14.303404664572756"/>
    <n v="1.0017520077154096"/>
    <n v="0.13470118358952085"/>
    <n v="1.1347011835895209"/>
    <n v="1056"/>
    <n v="0"/>
    <n v="28"/>
    <n v="0"/>
    <n v="59"/>
    <n v="0"/>
    <n v="372"/>
    <n v="0"/>
    <n v="456"/>
    <n v="0"/>
    <n v="0"/>
    <n v="0"/>
    <n v="14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148388.7244449314"/>
    <n v="76890406.815612152"/>
    <n v="0"/>
    <n v="24069166.901481375"/>
    <n v="0"/>
    <n v="0"/>
    <n v="0"/>
    <n v="0"/>
    <n v="110107962"/>
    <n v="0"/>
    <n v="0"/>
    <n v="0"/>
    <n v="0"/>
    <n v="0"/>
    <n v="0"/>
    <n v="0"/>
    <n v="0"/>
    <n v="0"/>
    <n v="110107962"/>
    <n v="104268.90340909091"/>
    <n v="0"/>
    <n v="1"/>
    <n v="0"/>
    <n v="1"/>
    <n v="24249724"/>
    <n v="27516190.524519209"/>
    <n v="27516191"/>
    <n v="87"/>
    <n v="0"/>
    <n v="1"/>
    <n v="0"/>
    <n v="3.8666666666666667"/>
    <n v="3.8666666666666667"/>
    <n v="3.8666666666666667"/>
    <n v="4"/>
    <n v="26641753"/>
    <n v="54157944"/>
    <n v="164265906"/>
  </r>
  <r>
    <x v="14"/>
    <n v="4911"/>
    <x v="52"/>
    <x v="552"/>
    <x v="552"/>
    <x v="538"/>
    <n v="23821"/>
    <n v="247001002924"/>
    <s v="47001247001002924"/>
    <s v="INSTITUCION ETNOEDUCATIVA DISTRITAL INTERCULTURAL EL MAMEY"/>
    <n v="1"/>
    <n v="14.303404664572756"/>
    <n v="1.0017520077154096"/>
    <n v="0.13470118358952085"/>
    <n v="1.1347011835895209"/>
    <n v="727"/>
    <n v="26"/>
    <n v="0"/>
    <n v="30"/>
    <n v="2"/>
    <n v="312"/>
    <n v="110"/>
    <n v="195"/>
    <n v="0"/>
    <n v="52"/>
    <n v="0"/>
    <n v="0"/>
    <n v="0"/>
    <n v="727"/>
    <n v="26"/>
    <n v="0"/>
    <n v="30"/>
    <n v="2"/>
    <n v="312"/>
    <n v="110"/>
    <n v="195"/>
    <n v="0"/>
    <n v="52"/>
    <n v="0"/>
    <n v="0"/>
    <n v="0"/>
    <n v="92671"/>
    <n v="81839"/>
    <n v="122758"/>
    <n v="150439"/>
    <n v="114333"/>
    <n v="99892"/>
    <n v="152848"/>
    <n v="184139"/>
    <n v="210307.78676884898"/>
    <n v="10214909.118016107"/>
    <n v="0"/>
    <n v="0"/>
    <n v="7265092.263707079"/>
    <n v="57467218.30998008"/>
    <n v="9018713.9384831358"/>
    <n v="0"/>
    <n v="84176241"/>
    <n v="42061.5573537698"/>
    <n v="2042981.8236032217"/>
    <n v="0"/>
    <n v="0"/>
    <n v="1453018.4527414159"/>
    <n v="11493443.661996016"/>
    <n v="1803742.7876966274"/>
    <n v="0"/>
    <n v="16835248"/>
    <n v="101011489"/>
    <n v="138942.90096286108"/>
    <n v="1"/>
    <n v="1"/>
    <n v="0"/>
    <n v="1"/>
    <n v="24249724"/>
    <n v="27516190.524519209"/>
    <n v="27516191"/>
    <n v="58"/>
    <n v="0"/>
    <n v="1"/>
    <n v="4.3076923076923075"/>
    <n v="8.8888888888888892E-2"/>
    <n v="4.3965811965811961"/>
    <n v="4"/>
    <n v="4"/>
    <n v="26641753"/>
    <n v="54157944"/>
    <n v="155169433"/>
  </r>
  <r>
    <x v="14"/>
    <n v="4911"/>
    <x v="52"/>
    <x v="552"/>
    <x v="552"/>
    <x v="538"/>
    <n v="23822"/>
    <n v="247001003939"/>
    <s v="47001247001003939"/>
    <s v="INSTITUCION EDUCATIVA DISTRITAL BEATRIZ GUTIERREZ DE VIVES"/>
    <n v="1"/>
    <n v="14.303404664572756"/>
    <n v="1.0017520077154096"/>
    <n v="0.13470118358952085"/>
    <n v="1.1347011835895209"/>
    <n v="696"/>
    <n v="0"/>
    <n v="0"/>
    <n v="0"/>
    <n v="52"/>
    <n v="0"/>
    <n v="372"/>
    <n v="0"/>
    <n v="222"/>
    <n v="0"/>
    <n v="5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68002.4559900733"/>
    <n v="55160509.237286985"/>
    <n v="6964682.3947541201"/>
    <n v="0"/>
    <n v="0"/>
    <n v="0"/>
    <n v="0"/>
    <n v="0"/>
    <n v="67593194"/>
    <n v="0"/>
    <n v="0"/>
    <n v="0"/>
    <n v="0"/>
    <n v="0"/>
    <n v="0"/>
    <n v="0"/>
    <n v="0"/>
    <n v="0"/>
    <n v="67593194"/>
    <n v="97116.658045977005"/>
    <n v="0"/>
    <n v="1"/>
    <n v="0"/>
    <n v="1"/>
    <n v="24249724"/>
    <n v="27516190.524519209"/>
    <n v="27516191"/>
    <n v="52"/>
    <n v="0"/>
    <n v="1"/>
    <n v="0"/>
    <n v="2.3111111111111109"/>
    <n v="2.3111111111111109"/>
    <n v="2.3111111111111109"/>
    <n v="3"/>
    <n v="19981315"/>
    <n v="47497506"/>
    <n v="115090700"/>
  </r>
  <r>
    <x v="14"/>
    <n v="4911"/>
    <x v="52"/>
    <x v="552"/>
    <x v="552"/>
    <x v="538"/>
    <n v="23824"/>
    <n v="247001005052"/>
    <s v="47001247001005052"/>
    <s v="IED TAGANGA"/>
    <n v="1"/>
    <n v="14.303404664572756"/>
    <n v="1.0017520077154096"/>
    <n v="0.13470118358952085"/>
    <n v="1.1347011835895209"/>
    <n v="770"/>
    <n v="0"/>
    <n v="16"/>
    <n v="0"/>
    <n v="63"/>
    <n v="0"/>
    <n v="408"/>
    <n v="0"/>
    <n v="211"/>
    <n v="0"/>
    <n v="0"/>
    <n v="0"/>
    <n v="7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07157.5773695344"/>
    <n v="57482079.491381556"/>
    <n v="0"/>
    <n v="12290638.417777723"/>
    <n v="0"/>
    <n v="0"/>
    <n v="0"/>
    <n v="0"/>
    <n v="78079875"/>
    <n v="0"/>
    <n v="0"/>
    <n v="0"/>
    <n v="0"/>
    <n v="0"/>
    <n v="0"/>
    <n v="0"/>
    <n v="0"/>
    <n v="0"/>
    <n v="78079875"/>
    <n v="101402.43506493507"/>
    <n v="0"/>
    <n v="1"/>
    <n v="0"/>
    <n v="1"/>
    <n v="24249724"/>
    <n v="27516190.524519209"/>
    <n v="27516191"/>
    <n v="79"/>
    <n v="1"/>
    <n v="0"/>
    <n v="0"/>
    <n v="3.5111111111111111"/>
    <n v="3.5111111111111111"/>
    <n v="3.5111111111111111"/>
    <n v="4"/>
    <n v="6660438"/>
    <n v="34176629"/>
    <n v="112256504"/>
  </r>
  <r>
    <x v="14"/>
    <n v="4911"/>
    <x v="52"/>
    <x v="552"/>
    <x v="552"/>
    <x v="538"/>
    <n v="23828"/>
    <n v="247001005745"/>
    <s v="47001247001005745"/>
    <s v="I.E.D. MOSQUITO"/>
    <n v="1"/>
    <n v="14.303404664572756"/>
    <n v="1.0017520077154096"/>
    <n v="0.13470118358952085"/>
    <n v="1.1347011835895209"/>
    <n v="498"/>
    <n v="20"/>
    <n v="0"/>
    <n v="42"/>
    <n v="0"/>
    <n v="232"/>
    <n v="0"/>
    <n v="165"/>
    <n v="0"/>
    <n v="39"/>
    <n v="0"/>
    <n v="0"/>
    <n v="0"/>
    <n v="498"/>
    <n v="20"/>
    <n v="0"/>
    <n v="42"/>
    <n v="0"/>
    <n v="232"/>
    <n v="0"/>
    <n v="165"/>
    <n v="0"/>
    <n v="39"/>
    <n v="0"/>
    <n v="0"/>
    <n v="0"/>
    <n v="92671"/>
    <n v="81839"/>
    <n v="122758"/>
    <n v="150439"/>
    <n v="114333"/>
    <n v="99892"/>
    <n v="152848"/>
    <n v="184139"/>
    <n v="0"/>
    <n v="0"/>
    <n v="0"/>
    <n v="0"/>
    <n v="8043495.0062471228"/>
    <n v="44998985.540556394"/>
    <n v="6764035.4538623523"/>
    <n v="0"/>
    <n v="59806516"/>
    <n v="0"/>
    <n v="0"/>
    <n v="0"/>
    <n v="0"/>
    <n v="1608699.0012494249"/>
    <n v="8999797.1081112791"/>
    <n v="1352807.0907724707"/>
    <n v="0"/>
    <n v="11961303"/>
    <n v="71767819"/>
    <n v="144112.08634538154"/>
    <n v="1"/>
    <n v="1"/>
    <n v="0"/>
    <n v="1"/>
    <n v="24249724"/>
    <n v="27516190.524519209"/>
    <n v="27516191"/>
    <n v="62"/>
    <n v="0"/>
    <n v="1"/>
    <n v="4.7692307692307692"/>
    <n v="0"/>
    <n v="4.7692307692307692"/>
    <n v="4"/>
    <n v="4"/>
    <n v="26641753"/>
    <n v="54157944"/>
    <n v="125925763"/>
  </r>
  <r>
    <x v="14"/>
    <n v="4911"/>
    <x v="52"/>
    <x v="552"/>
    <x v="552"/>
    <x v="538"/>
    <n v="23829"/>
    <n v="247001006199"/>
    <s v="47001247001006199"/>
    <s v="I  E  D  AGROECOLOGICA  SAGRADO CORAZON DE JESUS"/>
    <n v="1"/>
    <n v="14.303404664572756"/>
    <n v="1.0017520077154096"/>
    <n v="0.13470118358952085"/>
    <n v="1.1347011835895209"/>
    <n v="167"/>
    <n v="0"/>
    <n v="0"/>
    <n v="10"/>
    <n v="0"/>
    <n v="80"/>
    <n v="0"/>
    <n v="63"/>
    <n v="0"/>
    <n v="0"/>
    <n v="0"/>
    <n v="14"/>
    <n v="0"/>
    <n v="167"/>
    <n v="0"/>
    <n v="0"/>
    <n v="10"/>
    <n v="0"/>
    <n v="80"/>
    <n v="0"/>
    <n v="63"/>
    <n v="0"/>
    <n v="0"/>
    <n v="0"/>
    <n v="14"/>
    <n v="0"/>
    <n v="92671"/>
    <n v="81839"/>
    <n v="122758"/>
    <n v="150439"/>
    <n v="114333"/>
    <n v="99892"/>
    <n v="152848"/>
    <n v="184139"/>
    <n v="0"/>
    <n v="0"/>
    <n v="0"/>
    <n v="0"/>
    <n v="1297337.904233407"/>
    <n v="16208702.600250792"/>
    <n v="0"/>
    <n v="2925198.3774298709"/>
    <n v="20431239"/>
    <n v="0"/>
    <n v="0"/>
    <n v="0"/>
    <n v="0"/>
    <n v="259467.58084668138"/>
    <n v="3241740.5200501587"/>
    <n v="0"/>
    <n v="585039.67548597418"/>
    <n v="4086248"/>
    <n v="24517487"/>
    <n v="146811.29940119761"/>
    <n v="1"/>
    <n v="1"/>
    <n v="0"/>
    <n v="1"/>
    <n v="24249724"/>
    <n v="27516190.524519209"/>
    <n v="27516191"/>
    <n v="10"/>
    <n v="0"/>
    <n v="1"/>
    <n v="0.76923076923076927"/>
    <n v="0"/>
    <n v="0.76923076923076927"/>
    <n v="0.76923076923076927"/>
    <n v="1"/>
    <n v="6660438"/>
    <n v="34176629"/>
    <n v="58694116"/>
  </r>
  <r>
    <x v="14"/>
    <n v="4911"/>
    <x v="52"/>
    <x v="552"/>
    <x v="552"/>
    <x v="538"/>
    <n v="23830"/>
    <n v="247001006512"/>
    <s v="47001247001006512"/>
    <s v="IED DE BONDA"/>
    <n v="1"/>
    <n v="14.303404664572756"/>
    <n v="1.0017520077154096"/>
    <n v="0.13470118358952085"/>
    <n v="1.1347011835895209"/>
    <n v="2298"/>
    <n v="56"/>
    <n v="0"/>
    <n v="129"/>
    <n v="0"/>
    <n v="936"/>
    <n v="0"/>
    <n v="915"/>
    <n v="0"/>
    <n v="262"/>
    <n v="0"/>
    <n v="0"/>
    <n v="0"/>
    <n v="1263"/>
    <n v="0"/>
    <n v="0"/>
    <n v="18"/>
    <n v="0"/>
    <n v="360"/>
    <n v="0"/>
    <n v="623"/>
    <n v="0"/>
    <n v="262"/>
    <n v="0"/>
    <n v="0"/>
    <n v="0"/>
    <n v="92671"/>
    <n v="81839"/>
    <n v="122758"/>
    <n v="150439"/>
    <n v="114333"/>
    <n v="99892"/>
    <n v="152848"/>
    <n v="184139"/>
    <n v="0"/>
    <n v="0"/>
    <n v="0"/>
    <n v="0"/>
    <n v="24000751.228318028"/>
    <n v="209806353.2382113"/>
    <n v="45440443.305434264"/>
    <n v="0"/>
    <n v="279247548"/>
    <n v="0"/>
    <n v="0"/>
    <n v="0"/>
    <n v="0"/>
    <n v="467041.64552402653"/>
    <n v="22284132.386079062"/>
    <n v="9088088.6610868536"/>
    <n v="0"/>
    <n v="31839263"/>
    <n v="311086811"/>
    <n v="135372.85073977371"/>
    <n v="1"/>
    <n v="1"/>
    <n v="0"/>
    <n v="1"/>
    <n v="24249724"/>
    <n v="27516190.524519209"/>
    <n v="27516191"/>
    <n v="185"/>
    <n v="0"/>
    <n v="1"/>
    <n v="14.23076923076923"/>
    <n v="0"/>
    <n v="14.23076923076923"/>
    <n v="4"/>
    <n v="4"/>
    <n v="26641753"/>
    <n v="54157944"/>
    <n v="365244755"/>
  </r>
  <r>
    <x v="14"/>
    <n v="4911"/>
    <x v="52"/>
    <x v="552"/>
    <x v="552"/>
    <x v="538"/>
    <n v="23832"/>
    <n v="247001006598"/>
    <s v="47001247001006598"/>
    <s v="IED JESUS ESPELETA FAJARDO"/>
    <n v="1"/>
    <n v="14.303404664572756"/>
    <n v="1.0017520077154096"/>
    <n v="0.13470118358952085"/>
    <n v="1.1347011835895209"/>
    <n v="1008"/>
    <n v="0"/>
    <n v="0"/>
    <n v="0"/>
    <n v="58"/>
    <n v="0"/>
    <n v="345"/>
    <n v="0"/>
    <n v="414"/>
    <n v="0"/>
    <n v="0"/>
    <n v="0"/>
    <n v="19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098925.8162966203"/>
    <n v="70482872.914311141"/>
    <n v="0"/>
    <n v="32604332.469382569"/>
    <n v="0"/>
    <n v="0"/>
    <n v="0"/>
    <n v="0"/>
    <n v="109186131"/>
    <n v="0"/>
    <n v="0"/>
    <n v="0"/>
    <n v="0"/>
    <n v="0"/>
    <n v="0"/>
    <n v="0"/>
    <n v="0"/>
    <n v="0"/>
    <n v="109186131"/>
    <n v="108319.57440476191"/>
    <n v="0"/>
    <n v="1"/>
    <n v="0"/>
    <n v="1"/>
    <n v="24249724"/>
    <n v="27516190.524519209"/>
    <n v="27516191"/>
    <n v="58"/>
    <n v="1"/>
    <n v="0"/>
    <n v="0"/>
    <n v="2.5777777777777779"/>
    <n v="2.5777777777777779"/>
    <n v="2.5777777777777779"/>
    <n v="3"/>
    <n v="6660438"/>
    <n v="34176629"/>
    <n v="143362760"/>
  </r>
  <r>
    <x v="14"/>
    <n v="4911"/>
    <x v="52"/>
    <x v="552"/>
    <x v="552"/>
    <x v="538"/>
    <n v="32997"/>
    <n v="247001006610"/>
    <s v="47001247001006610"/>
    <s v="INSTITUCION ETNOEDUCATIVA DISTRITAL BUNKWIMAKE"/>
    <n v="1"/>
    <n v="14.303404664572756"/>
    <n v="1.0017520077154096"/>
    <n v="0.13470118358952085"/>
    <n v="1.1347011835895209"/>
    <n v="635"/>
    <n v="0"/>
    <n v="0"/>
    <n v="58"/>
    <n v="0"/>
    <n v="366"/>
    <n v="0"/>
    <n v="163"/>
    <n v="0"/>
    <n v="0"/>
    <n v="0"/>
    <n v="48"/>
    <n v="0"/>
    <n v="635"/>
    <n v="0"/>
    <n v="0"/>
    <n v="58"/>
    <n v="0"/>
    <n v="366"/>
    <n v="0"/>
    <n v="163"/>
    <n v="0"/>
    <n v="0"/>
    <n v="0"/>
    <n v="48"/>
    <n v="0"/>
    <n v="92671"/>
    <n v="81839"/>
    <n v="122758"/>
    <n v="150439"/>
    <n v="114333"/>
    <n v="99892"/>
    <n v="152848"/>
    <n v="184139"/>
    <n v="0"/>
    <n v="0"/>
    <n v="0"/>
    <n v="0"/>
    <n v="7524559.8445537603"/>
    <n v="59960864.863864817"/>
    <n v="0"/>
    <n v="10029251.579759557"/>
    <n v="77514676"/>
    <n v="0"/>
    <n v="0"/>
    <n v="0"/>
    <n v="0"/>
    <n v="1504911.9689107521"/>
    <n v="11992172.972772965"/>
    <n v="0"/>
    <n v="2005850.3159519117"/>
    <n v="15502935"/>
    <n v="93017611"/>
    <n v="146484.42677165355"/>
    <n v="1"/>
    <n v="1"/>
    <n v="0"/>
    <n v="1"/>
    <n v="24249724"/>
    <n v="27516190.524519209"/>
    <n v="27516191"/>
    <n v="58"/>
    <n v="0"/>
    <n v="1"/>
    <n v="4.4615384615384617"/>
    <n v="0"/>
    <n v="4.4615384615384617"/>
    <n v="4"/>
    <n v="4"/>
    <n v="26641753"/>
    <n v="54157944"/>
    <n v="147175555"/>
  </r>
  <r>
    <x v="14"/>
    <n v="4911"/>
    <x v="52"/>
    <x v="552"/>
    <x v="552"/>
    <x v="538"/>
    <n v="24368"/>
    <n v="247001050902"/>
    <s v="47001247001050902"/>
    <s v="IED  DON JACA"/>
    <n v="1"/>
    <n v="14.303404664572756"/>
    <n v="1.0017520077154096"/>
    <n v="0.13470118358952085"/>
    <n v="1.1347011835895209"/>
    <n v="217"/>
    <n v="7"/>
    <n v="0"/>
    <n v="9"/>
    <n v="0"/>
    <n v="106"/>
    <n v="0"/>
    <n v="70"/>
    <n v="0"/>
    <n v="0"/>
    <n v="0"/>
    <n v="25"/>
    <n v="0"/>
    <n v="44"/>
    <n v="0"/>
    <n v="0"/>
    <n v="0"/>
    <n v="0"/>
    <n v="0"/>
    <n v="0"/>
    <n v="19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2075740.646773451"/>
    <n v="19949172.431077898"/>
    <n v="0"/>
    <n v="5223568.5311247697"/>
    <n v="27248482"/>
    <n v="0"/>
    <n v="0"/>
    <n v="0"/>
    <n v="0"/>
    <n v="0"/>
    <n v="430720.76839827286"/>
    <n v="0"/>
    <n v="1044713.7062249539"/>
    <n v="1475434"/>
    <n v="28723916"/>
    <n v="132368.27649769586"/>
    <n v="1"/>
    <n v="1"/>
    <n v="0"/>
    <n v="1"/>
    <n v="24249724"/>
    <n v="27516190.524519209"/>
    <n v="27516191"/>
    <n v="16"/>
    <n v="0"/>
    <n v="1"/>
    <n v="1.2307692307692308"/>
    <n v="0"/>
    <n v="1.2307692307692308"/>
    <n v="1.2307692307692308"/>
    <n v="2"/>
    <n v="13320876"/>
    <n v="40837067"/>
    <n v="69560983"/>
  </r>
  <r>
    <x v="14"/>
    <n v="4911"/>
    <x v="52"/>
    <x v="552"/>
    <x v="552"/>
    <x v="538"/>
    <n v="32998"/>
    <n v="247001050937"/>
    <s v="47001247001050937"/>
    <s v="INSTITUCION ETNOEDUCATIVA DISTRITAL ZALEMAKU SERTUGA"/>
    <n v="1"/>
    <n v="14.303404664572756"/>
    <n v="1.0017520077154096"/>
    <n v="0.13470118358952085"/>
    <n v="1.1347011835895209"/>
    <n v="427"/>
    <n v="0"/>
    <n v="0"/>
    <n v="44"/>
    <n v="0"/>
    <n v="236"/>
    <n v="0"/>
    <n v="120"/>
    <n v="0"/>
    <n v="0"/>
    <n v="0"/>
    <n v="27"/>
    <n v="0"/>
    <n v="427"/>
    <n v="0"/>
    <n v="0"/>
    <n v="44"/>
    <n v="0"/>
    <n v="236"/>
    <n v="0"/>
    <n v="120"/>
    <n v="0"/>
    <n v="0"/>
    <n v="0"/>
    <n v="27"/>
    <n v="0"/>
    <n v="92671"/>
    <n v="81839"/>
    <n v="122758"/>
    <n v="150439"/>
    <n v="114333"/>
    <n v="99892"/>
    <n v="152848"/>
    <n v="184139"/>
    <n v="0"/>
    <n v="0"/>
    <n v="0"/>
    <n v="0"/>
    <n v="5708286.7786269905"/>
    <n v="40351735.144680291"/>
    <n v="0"/>
    <n v="5641454.0136147514"/>
    <n v="51701476"/>
    <n v="0"/>
    <n v="0"/>
    <n v="0"/>
    <n v="0"/>
    <n v="1141657.3557253981"/>
    <n v="8070347.0289360592"/>
    <n v="0"/>
    <n v="1128290.8027229502"/>
    <n v="10340295"/>
    <n v="62041771"/>
    <n v="145296.88758782201"/>
    <n v="1"/>
    <n v="1"/>
    <n v="0"/>
    <n v="1"/>
    <n v="24249724"/>
    <n v="27516190.524519209"/>
    <n v="27516191"/>
    <n v="44"/>
    <n v="1"/>
    <n v="0"/>
    <n v="3.3846153846153846"/>
    <n v="0"/>
    <n v="3.3846153846153846"/>
    <n v="3.3846153846153846"/>
    <n v="4"/>
    <n v="6660438"/>
    <n v="34176629"/>
    <n v="96218400"/>
  </r>
  <r>
    <x v="14"/>
    <n v="4911"/>
    <x v="52"/>
    <x v="552"/>
    <x v="552"/>
    <x v="538"/>
    <n v="23837"/>
    <n v="247001050953"/>
    <s v="47001247001050953"/>
    <s v="IED JULIO JOSE CEBALLOS OSPINO"/>
    <n v="1"/>
    <n v="14.303404664572756"/>
    <n v="1.0017520077154096"/>
    <n v="0.13470118358952085"/>
    <n v="1.1347011835895209"/>
    <n v="857"/>
    <n v="33"/>
    <n v="0"/>
    <n v="78"/>
    <n v="0"/>
    <n v="400"/>
    <n v="0"/>
    <n v="266"/>
    <n v="0"/>
    <n v="0"/>
    <n v="0"/>
    <n v="80"/>
    <n v="0"/>
    <n v="857"/>
    <n v="33"/>
    <n v="0"/>
    <n v="78"/>
    <n v="0"/>
    <n v="400"/>
    <n v="0"/>
    <n v="266"/>
    <n v="0"/>
    <n v="0"/>
    <n v="0"/>
    <n v="80"/>
    <n v="0"/>
    <n v="92671"/>
    <n v="81839"/>
    <n v="122758"/>
    <n v="150439"/>
    <n v="114333"/>
    <n v="99892"/>
    <n v="152848"/>
    <n v="184139"/>
    <n v="0"/>
    <n v="0"/>
    <n v="0"/>
    <n v="0"/>
    <n v="14400450.736990817"/>
    <n v="75489482.04032886"/>
    <n v="0"/>
    <n v="16715419.299599262"/>
    <n v="106605352"/>
    <n v="0"/>
    <n v="0"/>
    <n v="0"/>
    <n v="0"/>
    <n v="2880090.1473981636"/>
    <n v="15097896.408065774"/>
    <n v="0"/>
    <n v="3343083.8599198526"/>
    <n v="21321070"/>
    <n v="127926422"/>
    <n v="149272.37106184365"/>
    <n v="1"/>
    <n v="1"/>
    <n v="0"/>
    <n v="1"/>
    <n v="24249724"/>
    <n v="27516190.524519209"/>
    <n v="27516191"/>
    <n v="111"/>
    <n v="0"/>
    <n v="1"/>
    <n v="8.5384615384615383"/>
    <n v="0"/>
    <n v="8.5384615384615383"/>
    <n v="4"/>
    <n v="4"/>
    <n v="26641753"/>
    <n v="54157944"/>
    <n v="182084366"/>
  </r>
  <r>
    <x v="14"/>
    <n v="4911"/>
    <x v="52"/>
    <x v="552"/>
    <x v="552"/>
    <x v="538"/>
    <n v="23856"/>
    <n v="247001051534"/>
    <s v="47001247001051534"/>
    <s v="CENTRO EDUCATIVO DISTRITAL AEROMAR"/>
    <n v="1"/>
    <n v="14.303404664572756"/>
    <n v="1.0017520077154096"/>
    <n v="0.13470118358952085"/>
    <n v="1.1347011835895209"/>
    <n v="470"/>
    <n v="20"/>
    <n v="0"/>
    <n v="50"/>
    <n v="0"/>
    <n v="254"/>
    <n v="0"/>
    <n v="1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081365.3296338487"/>
    <n v="45339028.252449766"/>
    <n v="0"/>
    <n v="0"/>
    <n v="54420394"/>
    <n v="0"/>
    <n v="0"/>
    <n v="0"/>
    <n v="0"/>
    <n v="0"/>
    <n v="0"/>
    <n v="0"/>
    <n v="0"/>
    <n v="0"/>
    <n v="54420394"/>
    <n v="115788.07234042553"/>
    <n v="1"/>
    <n v="1"/>
    <n v="0"/>
    <n v="1"/>
    <n v="24249724"/>
    <n v="27516190.524519209"/>
    <n v="27516191"/>
    <n v="70"/>
    <n v="1"/>
    <n v="0"/>
    <n v="5.384615384615385"/>
    <n v="0"/>
    <n v="5.384615384615385"/>
    <n v="4"/>
    <n v="4"/>
    <n v="6660438"/>
    <n v="34176629"/>
    <n v="88597023"/>
  </r>
  <r>
    <x v="14"/>
    <n v="4911"/>
    <x v="52"/>
    <x v="552"/>
    <x v="552"/>
    <x v="538"/>
    <n v="23857"/>
    <n v="247001051712"/>
    <s v="47001247001051712"/>
    <s v="INSTITUCION EDUCATIVA DISTRITAL BUENOS AIRES"/>
    <n v="1"/>
    <n v="14.303404664572756"/>
    <n v="1.0017520077154096"/>
    <n v="0.13470118358952085"/>
    <n v="1.1347011835895209"/>
    <n v="452"/>
    <n v="0"/>
    <n v="0"/>
    <n v="24"/>
    <n v="0"/>
    <n v="205"/>
    <n v="0"/>
    <n v="177"/>
    <n v="0"/>
    <n v="46"/>
    <n v="0"/>
    <n v="0"/>
    <n v="0"/>
    <n v="452"/>
    <n v="0"/>
    <n v="0"/>
    <n v="24"/>
    <n v="0"/>
    <n v="205"/>
    <n v="0"/>
    <n v="177"/>
    <n v="0"/>
    <n v="46"/>
    <n v="0"/>
    <n v="0"/>
    <n v="0"/>
    <n v="92671"/>
    <n v="81839"/>
    <n v="122758"/>
    <n v="150439"/>
    <n v="114333"/>
    <n v="99892"/>
    <n v="152848"/>
    <n v="184139"/>
    <n v="0"/>
    <n v="0"/>
    <n v="0"/>
    <n v="0"/>
    <n v="3113610.9701601765"/>
    <n v="43298771.981089525"/>
    <n v="7978093.0994273899"/>
    <n v="0"/>
    <n v="54390476"/>
    <n v="0"/>
    <n v="0"/>
    <n v="0"/>
    <n v="0"/>
    <n v="622722.1940320353"/>
    <n v="8659754.3962179068"/>
    <n v="1595618.6198854782"/>
    <n v="0"/>
    <n v="10878095"/>
    <n v="65268571"/>
    <n v="144399.49336283185"/>
    <n v="1"/>
    <n v="1"/>
    <n v="0"/>
    <n v="1"/>
    <n v="24249724"/>
    <n v="27516190.524519209"/>
    <n v="27516191"/>
    <n v="24"/>
    <n v="0"/>
    <n v="1"/>
    <n v="1.8461538461538463"/>
    <n v="0"/>
    <n v="1.8461538461538463"/>
    <n v="1.8461538461538463"/>
    <n v="2"/>
    <n v="13320876"/>
    <n v="40837067"/>
    <n v="106105638"/>
  </r>
  <r>
    <x v="14"/>
    <n v="4911"/>
    <x v="52"/>
    <x v="552"/>
    <x v="552"/>
    <x v="538"/>
    <n v="33013"/>
    <n v="247001052615"/>
    <s v="47001247001052615"/>
    <s v="I.E.D. PEDAGÓGICO DEL CARIBE"/>
    <n v="1"/>
    <n v="14.303404664572756"/>
    <n v="1.0017520077154096"/>
    <n v="0.13470118358952085"/>
    <n v="1.1347011835895209"/>
    <n v="1723"/>
    <n v="0"/>
    <n v="0"/>
    <n v="40"/>
    <n v="68"/>
    <n v="219"/>
    <n v="559"/>
    <n v="157"/>
    <n v="471"/>
    <n v="49"/>
    <n v="16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150464.7501408653"/>
    <n v="95648694.468696281"/>
    <n v="22286983.663213186"/>
    <n v="0"/>
    <n v="5189351.616933628"/>
    <n v="42618686.55730278"/>
    <n v="8498403.5189552624"/>
    <n v="0"/>
    <n v="181392585"/>
    <n v="0"/>
    <n v="0"/>
    <n v="0"/>
    <n v="0"/>
    <n v="0"/>
    <n v="0"/>
    <n v="0"/>
    <n v="0"/>
    <n v="0"/>
    <n v="181392585"/>
    <n v="105277.18224027859"/>
    <n v="1"/>
    <n v="1"/>
    <n v="0"/>
    <n v="1"/>
    <n v="24249724"/>
    <n v="27516190.524519209"/>
    <n v="27516191"/>
    <n v="108"/>
    <n v="0"/>
    <n v="1"/>
    <n v="3.0769230769230771"/>
    <n v="3.0222222222222221"/>
    <n v="6.0991452991452988"/>
    <n v="4"/>
    <n v="4"/>
    <n v="26641753"/>
    <n v="54157944"/>
    <n v="235550529"/>
  </r>
  <r>
    <x v="14"/>
    <n v="4911"/>
    <x v="52"/>
    <x v="552"/>
    <x v="552"/>
    <x v="538"/>
    <n v="127984"/>
    <n v="247001053642"/>
    <s v="47001247001053642"/>
    <s v="CENTRO ETNOEDUCATIVO DISTRITAL NARAKAJMANTA"/>
    <n v="1"/>
    <n v="14.303404664572756"/>
    <n v="1.0017520077154096"/>
    <n v="0.13470118358952085"/>
    <n v="1.1347011835895209"/>
    <n v="19"/>
    <n v="0"/>
    <n v="0"/>
    <n v="0"/>
    <n v="0"/>
    <n v="19"/>
    <n v="0"/>
    <n v="0"/>
    <n v="0"/>
    <n v="0"/>
    <n v="0"/>
    <n v="0"/>
    <n v="0"/>
    <n v="19"/>
    <n v="0"/>
    <n v="0"/>
    <n v="0"/>
    <n v="0"/>
    <n v="1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153603.841991364"/>
    <n v="0"/>
    <n v="0"/>
    <n v="2153604"/>
    <n v="0"/>
    <n v="0"/>
    <n v="0"/>
    <n v="0"/>
    <n v="0"/>
    <n v="430720.76839827286"/>
    <n v="0"/>
    <n v="0"/>
    <n v="430721"/>
    <n v="2584325"/>
    <n v="136017.10526315789"/>
    <n v="1"/>
    <n v="1"/>
    <n v="0"/>
    <n v="1"/>
    <n v="24249724"/>
    <n v="27516190.524519209"/>
    <n v="27516191"/>
    <n v="0"/>
    <n v="0"/>
    <n v="0"/>
    <n v="0"/>
    <n v="0"/>
    <n v="0"/>
    <n v="0"/>
    <n v="0"/>
    <n v="0"/>
    <n v="27516191"/>
    <n v="30100516"/>
  </r>
  <r>
    <x v="14"/>
    <n v="4911"/>
    <x v="52"/>
    <x v="552"/>
    <x v="552"/>
    <x v="538"/>
    <n v="131628"/>
    <n v="247001053715"/>
    <s v="47001247001053715"/>
    <s v="IETD KOGI DE MULKWAKUNGUI"/>
    <n v="1"/>
    <n v="14.303404664572756"/>
    <n v="1.0017520077154096"/>
    <n v="0.13470118358952085"/>
    <n v="1.1347011835895209"/>
    <n v="663"/>
    <n v="0"/>
    <n v="0"/>
    <n v="104"/>
    <n v="0"/>
    <n v="383"/>
    <n v="0"/>
    <n v="126"/>
    <n v="0"/>
    <n v="0"/>
    <n v="0"/>
    <n v="50"/>
    <n v="0"/>
    <n v="663"/>
    <n v="0"/>
    <n v="0"/>
    <n v="104"/>
    <n v="0"/>
    <n v="383"/>
    <n v="0"/>
    <n v="126"/>
    <n v="0"/>
    <n v="0"/>
    <n v="0"/>
    <n v="50"/>
    <n v="0"/>
    <n v="92671"/>
    <n v="81839"/>
    <n v="122758"/>
    <n v="150439"/>
    <n v="114333"/>
    <n v="99892"/>
    <n v="152848"/>
    <n v="184139"/>
    <n v="0"/>
    <n v="0"/>
    <n v="0"/>
    <n v="0"/>
    <n v="13492314.204027431"/>
    <n v="57693913.451242328"/>
    <n v="0"/>
    <n v="10447137.062249539"/>
    <n v="81633365"/>
    <n v="0"/>
    <n v="0"/>
    <n v="0"/>
    <n v="0"/>
    <n v="2698462.8408054863"/>
    <n v="11538782.690248467"/>
    <n v="0"/>
    <n v="2089427.4124499077"/>
    <n v="16326673"/>
    <n v="97960038"/>
    <n v="147752.69683257918"/>
    <n v="1"/>
    <n v="1"/>
    <n v="0"/>
    <n v="1"/>
    <n v="24249724"/>
    <n v="27516190.524519209"/>
    <n v="27516191"/>
    <n v="104"/>
    <n v="0"/>
    <n v="1"/>
    <n v="8"/>
    <n v="0"/>
    <n v="8"/>
    <n v="4"/>
    <n v="4"/>
    <n v="26641753"/>
    <n v="54157944"/>
    <n v="152117982"/>
  </r>
  <r>
    <x v="14"/>
    <n v="3794"/>
    <x v="53"/>
    <x v="553"/>
    <x v="553"/>
    <x v="539"/>
    <n v="33019"/>
    <n v="247053000032"/>
    <s v="47053247053000032"/>
    <s v="INSTITUCION EDUCATIVA DEPARTAMENTAL RURAL DE BUENOS AIRES"/>
    <n v="1"/>
    <n v="29.415064102564102"/>
    <n v="2.0601108765946554"/>
    <n v="0.29482908878907438"/>
    <n v="1.2948290887890743"/>
    <n v="1543"/>
    <n v="0"/>
    <n v="0"/>
    <n v="176"/>
    <n v="0"/>
    <n v="702"/>
    <n v="0"/>
    <n v="514"/>
    <n v="0"/>
    <n v="0"/>
    <n v="0"/>
    <n v="151"/>
    <n v="0"/>
    <n v="151"/>
    <n v="0"/>
    <n v="0"/>
    <n v="0"/>
    <n v="0"/>
    <n v="0"/>
    <n v="0"/>
    <n v="0"/>
    <n v="0"/>
    <n v="0"/>
    <n v="0"/>
    <n v="151"/>
    <n v="0"/>
    <n v="92671"/>
    <n v="81839"/>
    <n v="122758"/>
    <n v="150439"/>
    <n v="114333"/>
    <n v="99892"/>
    <n v="152848"/>
    <n v="184139"/>
    <n v="0"/>
    <n v="0"/>
    <n v="0"/>
    <n v="0"/>
    <n v="26055338.180699736"/>
    <n v="157281169.88217893"/>
    <n v="0"/>
    <n v="36002708.570660233"/>
    <n v="219339217"/>
    <n v="0"/>
    <n v="0"/>
    <n v="0"/>
    <n v="0"/>
    <n v="0"/>
    <n v="0"/>
    <n v="0"/>
    <n v="7200541.7141320482"/>
    <n v="7200542"/>
    <n v="226539759"/>
    <n v="146817.7310434219"/>
    <n v="1"/>
    <n v="1"/>
    <n v="1"/>
    <n v="1"/>
    <n v="24249724"/>
    <n v="31399248.030306548"/>
    <n v="31399248"/>
    <n v="176"/>
    <n v="1"/>
    <n v="0"/>
    <n v="13.538461538461538"/>
    <n v="0"/>
    <n v="13.538461538461538"/>
    <n v="4"/>
    <n v="4"/>
    <n v="6660438"/>
    <n v="38059686"/>
    <n v="264599445"/>
  </r>
  <r>
    <x v="14"/>
    <n v="3794"/>
    <x v="53"/>
    <x v="560"/>
    <x v="560"/>
    <x v="546"/>
    <n v="12162"/>
    <n v="247053000474"/>
    <s v="47268247053000474"/>
    <s v="INSTITUCION EDUCATIVA DEPARTAMENTAL SAN JUAN  BAUTISTA"/>
    <n v="1"/>
    <n v="35.466528818816229"/>
    <n v="2.483930734263879"/>
    <n v="0.35895231578334719"/>
    <n v="1.3589523157833472"/>
    <n v="2179"/>
    <n v="0"/>
    <n v="104"/>
    <n v="20"/>
    <n v="126"/>
    <n v="118"/>
    <n v="863"/>
    <n v="78"/>
    <n v="641"/>
    <n v="0"/>
    <n v="229"/>
    <n v="0"/>
    <n v="0"/>
    <n v="781"/>
    <n v="0"/>
    <n v="0"/>
    <n v="19"/>
    <n v="0"/>
    <n v="99"/>
    <n v="106"/>
    <n v="38"/>
    <n v="290"/>
    <n v="0"/>
    <n v="229"/>
    <n v="0"/>
    <n v="0"/>
    <n v="92671"/>
    <n v="81839"/>
    <n v="122758"/>
    <n v="150439"/>
    <n v="114333"/>
    <n v="99892"/>
    <n v="152848"/>
    <n v="184139"/>
    <n v="28965158.11287047"/>
    <n v="167267809.0513756"/>
    <n v="38202299.459233455"/>
    <n v="0"/>
    <n v="3107461.9024091489"/>
    <n v="26606699.086733103"/>
    <n v="0"/>
    <n v="0"/>
    <n v="264149428"/>
    <n v="0"/>
    <n v="8808251.6468543541"/>
    <n v="7640459.8918466922"/>
    <n v="0"/>
    <n v="590417.76145773823"/>
    <n v="3719507.9335535057"/>
    <n v="0"/>
    <n v="0"/>
    <n v="20758637"/>
    <n v="284908065"/>
    <n v="130751.7508031207"/>
    <n v="1"/>
    <n v="0"/>
    <n v="0"/>
    <n v="1"/>
    <n v="24249724"/>
    <n v="32954218.586907014"/>
    <n v="32954219"/>
    <n v="250"/>
    <n v="1"/>
    <n v="0"/>
    <n v="1.5384615384615385"/>
    <n v="10.222222222222221"/>
    <n v="11.76068376068376"/>
    <n v="4"/>
    <n v="4"/>
    <n v="6660438"/>
    <n v="39614657"/>
    <n v="324522722"/>
  </r>
  <r>
    <x v="14"/>
    <n v="3794"/>
    <x v="53"/>
    <x v="553"/>
    <x v="553"/>
    <x v="539"/>
    <n v="105033"/>
    <n v="247053002213"/>
    <s v="47053247053002213"/>
    <s v="INSTITUCION EDUCATIVA DEPARTAMENTAL ETNOEDUCATIVO Y PLURICULTURAL GUMMAKU"/>
    <n v="1"/>
    <n v="29.415064102564102"/>
    <n v="2.0601108765946554"/>
    <n v="0.29482908878907438"/>
    <n v="1.2948290887890743"/>
    <n v="642"/>
    <n v="0"/>
    <n v="0"/>
    <n v="81"/>
    <n v="0"/>
    <n v="402"/>
    <n v="0"/>
    <n v="134"/>
    <n v="0"/>
    <n v="25"/>
    <n v="0"/>
    <n v="0"/>
    <n v="0"/>
    <n v="576"/>
    <n v="0"/>
    <n v="0"/>
    <n v="67"/>
    <n v="0"/>
    <n v="350"/>
    <n v="0"/>
    <n v="134"/>
    <n v="0"/>
    <n v="25"/>
    <n v="0"/>
    <n v="0"/>
    <n v="0"/>
    <n v="92671"/>
    <n v="81839"/>
    <n v="122758"/>
    <n v="150439"/>
    <n v="114333"/>
    <n v="99892"/>
    <n v="152848"/>
    <n v="184139"/>
    <n v="0"/>
    <n v="0"/>
    <n v="0"/>
    <n v="0"/>
    <n v="11991377.23089022"/>
    <n v="69327884.092802554"/>
    <n v="4947800.9140808107"/>
    <n v="0"/>
    <n v="86267062"/>
    <n v="0"/>
    <n v="0"/>
    <n v="0"/>
    <n v="0"/>
    <n v="1983758.7023941849"/>
    <n v="12520408.918252403"/>
    <n v="989560.18281616212"/>
    <n v="0"/>
    <n v="15493728"/>
    <n v="101760790"/>
    <n v="158505.90342679128"/>
    <n v="1"/>
    <n v="1"/>
    <n v="1"/>
    <n v="1"/>
    <n v="24249724"/>
    <n v="31399248.030306548"/>
    <n v="31399248"/>
    <n v="81"/>
    <n v="1"/>
    <n v="0"/>
    <n v="6.2307692307692308"/>
    <n v="0"/>
    <n v="6.2307692307692308"/>
    <n v="4"/>
    <n v="4"/>
    <n v="6660438"/>
    <n v="38059686"/>
    <n v="139820476"/>
  </r>
  <r>
    <x v="14"/>
    <n v="3794"/>
    <x v="53"/>
    <x v="1043"/>
    <x v="1043"/>
    <x v="977"/>
    <n v="11708"/>
    <n v="247058000171"/>
    <s v="47660247058000171"/>
    <s v="INSTITUCION EDUCATIVA DEPARTAMENTAL LA CANDELARIA"/>
    <n v="1"/>
    <n v="58.873780878479394"/>
    <n v="4.12327900803158"/>
    <n v="0.60698293440414397"/>
    <n v="1.606982934404144"/>
    <n v="299"/>
    <n v="0"/>
    <n v="0"/>
    <n v="26"/>
    <n v="0"/>
    <n v="129"/>
    <n v="0"/>
    <n v="99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77010.6758199539"/>
    <n v="36599640.556637712"/>
    <n v="0"/>
    <n v="13315870.37512101"/>
    <n v="54692522"/>
    <n v="0"/>
    <n v="0"/>
    <n v="0"/>
    <n v="0"/>
    <n v="0"/>
    <n v="0"/>
    <n v="0"/>
    <n v="0"/>
    <n v="0"/>
    <n v="54692522"/>
    <n v="182918.1337792642"/>
    <n v="1"/>
    <n v="0"/>
    <n v="0"/>
    <n v="1"/>
    <n v="24249724"/>
    <n v="38968892.632010594"/>
    <n v="38968893"/>
    <n v="26"/>
    <n v="1"/>
    <n v="0"/>
    <n v="2"/>
    <n v="0"/>
    <n v="2"/>
    <n v="2"/>
    <n v="2"/>
    <n v="6660438"/>
    <n v="45629331"/>
    <n v="100321853"/>
  </r>
  <r>
    <x v="14"/>
    <n v="3794"/>
    <x v="53"/>
    <x v="554"/>
    <x v="554"/>
    <x v="540"/>
    <n v="12074"/>
    <n v="247058000791"/>
    <s v="47058247058000791"/>
    <s v="INSTITUCION EDUCATIVA DEPARTAMENTAL TECNICA AGROPECUARIA CARMEN DE ARIGUANI"/>
    <n v="1"/>
    <n v="44.300664686748689"/>
    <n v="3.102637507208025"/>
    <n v="0.45256160314089056"/>
    <n v="1.4525616031408906"/>
    <n v="482"/>
    <n v="0"/>
    <n v="0"/>
    <n v="52"/>
    <n v="0"/>
    <n v="212"/>
    <n v="0"/>
    <n v="175"/>
    <n v="0"/>
    <n v="0"/>
    <n v="0"/>
    <n v="43"/>
    <n v="0"/>
    <n v="218"/>
    <n v="0"/>
    <n v="0"/>
    <n v="0"/>
    <n v="0"/>
    <n v="0"/>
    <n v="0"/>
    <n v="175"/>
    <n v="0"/>
    <n v="0"/>
    <n v="0"/>
    <n v="43"/>
    <n v="0"/>
    <n v="92671"/>
    <n v="81839"/>
    <n v="122758"/>
    <n v="150439"/>
    <n v="114333"/>
    <n v="99892"/>
    <n v="152848"/>
    <n v="184139"/>
    <n v="0"/>
    <n v="0"/>
    <n v="0"/>
    <n v="0"/>
    <n v="8635937.7401391864"/>
    <n v="56153422.776787587"/>
    <n v="0"/>
    <n v="11501349.364752699"/>
    <n v="76290710"/>
    <n v="0"/>
    <n v="0"/>
    <n v="0"/>
    <n v="0"/>
    <n v="0"/>
    <n v="5078474.9281332446"/>
    <n v="0"/>
    <n v="2300269.8729505399"/>
    <n v="7378745"/>
    <n v="83669455"/>
    <n v="173588.08091286308"/>
    <n v="1"/>
    <n v="0"/>
    <n v="0"/>
    <n v="1"/>
    <n v="24249724"/>
    <n v="35224217.969164126"/>
    <n v="35224218"/>
    <n v="52"/>
    <n v="0"/>
    <n v="1"/>
    <n v="4"/>
    <n v="0"/>
    <n v="4"/>
    <n v="4"/>
    <n v="4"/>
    <n v="26641753"/>
    <n v="61865971"/>
    <n v="145535426"/>
  </r>
  <r>
    <x v="14"/>
    <n v="3794"/>
    <x v="53"/>
    <x v="554"/>
    <x v="554"/>
    <x v="540"/>
    <n v="12075"/>
    <n v="247058000987"/>
    <s v="47058247058000987"/>
    <s v="INSTITUCION EDUCATIVA DEPARTAMENTAL TECNICA AGROPECUARIA BENJAMIN HERRERA"/>
    <n v="1"/>
    <n v="44.300664686748689"/>
    <n v="3.102637507208025"/>
    <n v="0.45256160314089056"/>
    <n v="1.4525616031408906"/>
    <n v="1746"/>
    <n v="110"/>
    <n v="0"/>
    <n v="154"/>
    <n v="0"/>
    <n v="771"/>
    <n v="0"/>
    <n v="524"/>
    <n v="0"/>
    <n v="0"/>
    <n v="0"/>
    <n v="187"/>
    <n v="0"/>
    <n v="187"/>
    <n v="0"/>
    <n v="0"/>
    <n v="0"/>
    <n v="0"/>
    <n v="0"/>
    <n v="0"/>
    <n v="0"/>
    <n v="0"/>
    <n v="0"/>
    <n v="0"/>
    <n v="187"/>
    <n v="0"/>
    <n v="92671"/>
    <n v="81839"/>
    <n v="122758"/>
    <n v="150439"/>
    <n v="114333"/>
    <n v="99892"/>
    <n v="152848"/>
    <n v="184139"/>
    <n v="0"/>
    <n v="0"/>
    <n v="0"/>
    <n v="0"/>
    <n v="43843991.603783563"/>
    <n v="187903572.34093004"/>
    <n v="0"/>
    <n v="50017496.074622206"/>
    <n v="281765060"/>
    <n v="0"/>
    <n v="0"/>
    <n v="0"/>
    <n v="0"/>
    <n v="0"/>
    <n v="0"/>
    <n v="0"/>
    <n v="10003499.214924442"/>
    <n v="10003499"/>
    <n v="291768559"/>
    <n v="167106.84936998854"/>
    <n v="1"/>
    <n v="0"/>
    <n v="0"/>
    <n v="1"/>
    <n v="24249724"/>
    <n v="35224217.969164126"/>
    <n v="35224218"/>
    <n v="264"/>
    <n v="1"/>
    <n v="0"/>
    <n v="20.307692307692307"/>
    <n v="0"/>
    <n v="20.307692307692307"/>
    <n v="4"/>
    <n v="4"/>
    <n v="6660438"/>
    <n v="41884656"/>
    <n v="333653215"/>
  </r>
  <r>
    <x v="14"/>
    <n v="3794"/>
    <x v="53"/>
    <x v="1043"/>
    <x v="1043"/>
    <x v="977"/>
    <n v="11706"/>
    <n v="247058001045"/>
    <s v="47660247058001045"/>
    <s v="INSTITUCION EDUCATIVA DEPARTAMENTAL MANUEL SALVADOR MEZA CAMARGO"/>
    <n v="1"/>
    <n v="58.873780878479394"/>
    <n v="4.12327900803158"/>
    <n v="0.60698293440414397"/>
    <n v="1.606982934404144"/>
    <n v="1942"/>
    <n v="10"/>
    <n v="87"/>
    <n v="27"/>
    <n v="98"/>
    <n v="246"/>
    <n v="576"/>
    <n v="97"/>
    <n v="599"/>
    <n v="0"/>
    <n v="1"/>
    <n v="11"/>
    <n v="190"/>
    <n v="191"/>
    <n v="0"/>
    <n v="0"/>
    <n v="0"/>
    <n v="0"/>
    <n v="0"/>
    <n v="0"/>
    <n v="0"/>
    <n v="0"/>
    <n v="0"/>
    <n v="1"/>
    <n v="0"/>
    <n v="190"/>
    <n v="92671"/>
    <n v="81839"/>
    <n v="122758"/>
    <n v="150439"/>
    <n v="114333"/>
    <n v="99892"/>
    <n v="152848"/>
    <n v="184139"/>
    <n v="27550332.37012079"/>
    <n v="154528804.73322338"/>
    <n v="197270.01106158391"/>
    <n v="45933052.077076755"/>
    <n v="6798053.6540514724"/>
    <n v="55059985.574240074"/>
    <n v="0"/>
    <n v="3254990.5361406915"/>
    <n v="293322489"/>
    <n v="0"/>
    <n v="0"/>
    <n v="39454.002212316787"/>
    <n v="9186610.4154153503"/>
    <n v="0"/>
    <n v="0"/>
    <n v="0"/>
    <n v="0"/>
    <n v="9226064"/>
    <n v="302548553"/>
    <n v="155792.2518022657"/>
    <n v="1"/>
    <n v="0"/>
    <n v="0"/>
    <n v="1"/>
    <n v="24249724"/>
    <n v="38968892.632010594"/>
    <n v="38968893"/>
    <n v="222"/>
    <n v="1"/>
    <n v="0"/>
    <n v="2.8461538461538463"/>
    <n v="8.2222222222222214"/>
    <n v="11.068376068376068"/>
    <n v="4"/>
    <n v="4"/>
    <n v="6660438"/>
    <n v="45629331"/>
    <n v="348177884"/>
  </r>
  <r>
    <x v="14"/>
    <n v="3794"/>
    <x v="53"/>
    <x v="1044"/>
    <x v="1044"/>
    <x v="39"/>
    <n v="12133"/>
    <n v="247161000022"/>
    <s v="47205247161000022"/>
    <s v="INSTITUCION EDUCATIVA DEPARTAMENTAL LUZ MARINA CABALLERO"/>
    <n v="1"/>
    <n v="31.721929552732156"/>
    <n v="2.2216743050529799"/>
    <n v="0.3192733620092586"/>
    <n v="1.3192733620092585"/>
    <n v="462"/>
    <n v="0"/>
    <n v="0"/>
    <n v="37"/>
    <n v="0"/>
    <n v="154"/>
    <n v="0"/>
    <n v="181"/>
    <n v="0"/>
    <n v="9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80949.8080483684"/>
    <n v="44147926.317072667"/>
    <n v="18148346.535275202"/>
    <n v="0"/>
    <n v="67877223"/>
    <n v="0"/>
    <n v="0"/>
    <n v="0"/>
    <n v="0"/>
    <n v="0"/>
    <n v="0"/>
    <n v="0"/>
    <n v="0"/>
    <n v="0"/>
    <n v="67877223"/>
    <n v="146920.39610389611"/>
    <n v="1"/>
    <n v="0"/>
    <n v="0"/>
    <n v="1"/>
    <n v="24249724"/>
    <n v="31992014.909276605"/>
    <n v="31992015"/>
    <n v="37"/>
    <n v="1"/>
    <n v="0"/>
    <n v="2.8461538461538463"/>
    <n v="0"/>
    <n v="2.8461538461538463"/>
    <n v="2.8461538461538463"/>
    <n v="3"/>
    <n v="6660438"/>
    <n v="38652453"/>
    <n v="106529676"/>
  </r>
  <r>
    <x v="14"/>
    <n v="3794"/>
    <x v="53"/>
    <x v="555"/>
    <x v="555"/>
    <x v="541"/>
    <n v="12079"/>
    <n v="247161000031"/>
    <s v="47161247161000031"/>
    <s v="CENTRO EDUCATIVO DEPARTAMENTAL SAN ANTONIO"/>
    <n v="1"/>
    <n v="38.15718157181572"/>
    <n v="2.6723730569549389"/>
    <n v="0.38746332019852397"/>
    <n v="1.387463320198524"/>
    <n v="564"/>
    <n v="0"/>
    <n v="0"/>
    <n v="79"/>
    <n v="0"/>
    <n v="323"/>
    <n v="0"/>
    <n v="1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31994.659272371"/>
    <n v="67219295.700916409"/>
    <n v="0"/>
    <n v="0"/>
    <n v="79751290"/>
    <n v="0"/>
    <n v="0"/>
    <n v="0"/>
    <n v="0"/>
    <n v="0"/>
    <n v="0"/>
    <n v="0"/>
    <n v="0"/>
    <n v="0"/>
    <n v="79751290"/>
    <n v="141402.99645390071"/>
    <n v="1"/>
    <n v="0"/>
    <n v="0"/>
    <n v="1"/>
    <n v="24249724"/>
    <n v="33645602.574937835"/>
    <n v="33645603"/>
    <n v="79"/>
    <n v="1"/>
    <n v="0"/>
    <n v="6.0769230769230766"/>
    <n v="0"/>
    <n v="6.0769230769230766"/>
    <n v="4"/>
    <n v="4"/>
    <n v="6660438"/>
    <n v="40306041"/>
    <n v="120057331"/>
  </r>
  <r>
    <x v="14"/>
    <n v="3794"/>
    <x v="53"/>
    <x v="1044"/>
    <x v="1044"/>
    <x v="39"/>
    <n v="12134"/>
    <n v="247161000197"/>
    <s v="47205247161000197"/>
    <s v="INSTITUCION EDUCATIVA DEPARTAMENTAL DE BASICA Y MEDIA DE CONCORDIA"/>
    <n v="1"/>
    <n v="31.721929552732156"/>
    <n v="2.2216743050529799"/>
    <n v="0.3192733620092586"/>
    <n v="1.3192733620092585"/>
    <n v="781"/>
    <n v="0"/>
    <n v="0"/>
    <n v="0"/>
    <n v="67"/>
    <n v="0"/>
    <n v="314"/>
    <n v="0"/>
    <n v="305"/>
    <n v="0"/>
    <n v="9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91311.5759609193"/>
    <n v="66832199.84488146"/>
    <n v="15385379.140485592"/>
    <n v="0"/>
    <n v="0"/>
    <n v="0"/>
    <n v="0"/>
    <n v="0"/>
    <n v="90408891"/>
    <n v="0"/>
    <n v="0"/>
    <n v="0"/>
    <n v="0"/>
    <n v="0"/>
    <n v="0"/>
    <n v="0"/>
    <n v="0"/>
    <n v="0"/>
    <n v="90408891"/>
    <n v="115760.423815621"/>
    <n v="0"/>
    <n v="0"/>
    <n v="0"/>
    <n v="0"/>
    <n v="19701352"/>
    <n v="25991468.88916783"/>
    <n v="25991469"/>
    <n v="67"/>
    <n v="1"/>
    <n v="0"/>
    <n v="0"/>
    <n v="2.9777777777777779"/>
    <n v="2.9777777777777779"/>
    <n v="2.9777777777777779"/>
    <n v="3"/>
    <n v="6660438"/>
    <n v="32651907"/>
    <n v="123060798"/>
  </r>
  <r>
    <x v="14"/>
    <n v="3794"/>
    <x v="53"/>
    <x v="1044"/>
    <x v="1044"/>
    <x v="39"/>
    <n v="12135"/>
    <n v="247161000316"/>
    <s v="47205247161000316"/>
    <s v="INSTITUCION EDUCATIVA DEPARTAMENTAL JOSEFA MARIA ROMERO DE LA CRUZ"/>
    <n v="1"/>
    <n v="31.721929552732156"/>
    <n v="2.2216743050529799"/>
    <n v="0.3192733620092586"/>
    <n v="1.3192733620092585"/>
    <n v="447"/>
    <n v="0"/>
    <n v="0"/>
    <n v="21"/>
    <n v="0"/>
    <n v="191"/>
    <n v="0"/>
    <n v="179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67566.1072706957"/>
    <n v="48760396.230796672"/>
    <n v="11292304.510837903"/>
    <n v="0"/>
    <n v="63220267"/>
    <n v="0"/>
    <n v="0"/>
    <n v="0"/>
    <n v="0"/>
    <n v="0"/>
    <n v="0"/>
    <n v="0"/>
    <n v="0"/>
    <n v="0"/>
    <n v="63220267"/>
    <n v="141432.36465324386"/>
    <n v="1"/>
    <n v="0"/>
    <n v="0"/>
    <n v="1"/>
    <n v="24249724"/>
    <n v="31992014.909276605"/>
    <n v="31992015"/>
    <n v="21"/>
    <n v="1"/>
    <n v="0"/>
    <n v="1.6153846153846154"/>
    <n v="0"/>
    <n v="1.6153846153846154"/>
    <n v="1.6153846153846154"/>
    <n v="2"/>
    <n v="6660438"/>
    <n v="38652453"/>
    <n v="101872720"/>
  </r>
  <r>
    <x v="14"/>
    <n v="3794"/>
    <x v="53"/>
    <x v="556"/>
    <x v="556"/>
    <x v="542"/>
    <n v="12080"/>
    <n v="247170000027"/>
    <s v="47170247170000027"/>
    <s v="INSTITUCION EDUCATIVA DEPARTAMENTAL SANTA ROSA DE LIMA"/>
    <n v="1"/>
    <n v="44.908831282952548"/>
    <n v="3.1452310101578247"/>
    <n v="0.45900592803201651"/>
    <n v="1.4590059280320165"/>
    <n v="521"/>
    <n v="0"/>
    <n v="0"/>
    <n v="56"/>
    <n v="0"/>
    <n v="245"/>
    <n v="0"/>
    <n v="165"/>
    <n v="0"/>
    <n v="0"/>
    <n v="0"/>
    <n v="55"/>
    <n v="0"/>
    <n v="41"/>
    <n v="0"/>
    <n v="0"/>
    <n v="0"/>
    <n v="0"/>
    <n v="0"/>
    <n v="0"/>
    <n v="0"/>
    <n v="0"/>
    <n v="0"/>
    <n v="0"/>
    <n v="41"/>
    <n v="0"/>
    <n v="92671"/>
    <n v="81839"/>
    <n v="122758"/>
    <n v="150439"/>
    <n v="114333"/>
    <n v="99892"/>
    <n v="152848"/>
    <n v="184139"/>
    <n v="0"/>
    <n v="0"/>
    <n v="0"/>
    <n v="0"/>
    <n v="9341501.3871023338"/>
    <n v="59754638.266819417"/>
    <n v="0"/>
    <n v="14776294.092003811"/>
    <n v="83872434"/>
    <n v="0"/>
    <n v="0"/>
    <n v="0"/>
    <n v="0"/>
    <n v="0"/>
    <n v="0"/>
    <n v="0"/>
    <n v="2203011.1191714774"/>
    <n v="2203011"/>
    <n v="86075445"/>
    <n v="165211.98656429941"/>
    <n v="1"/>
    <n v="0"/>
    <n v="0"/>
    <n v="1"/>
    <n v="24249724"/>
    <n v="35380491.069140263"/>
    <n v="35380491"/>
    <n v="56"/>
    <n v="1"/>
    <n v="0"/>
    <n v="4.3076923076923075"/>
    <n v="0"/>
    <n v="4.3076923076923075"/>
    <n v="4"/>
    <n v="4"/>
    <n v="6660438"/>
    <n v="42040929"/>
    <n v="128116374"/>
  </r>
  <r>
    <x v="14"/>
    <n v="3794"/>
    <x v="53"/>
    <x v="556"/>
    <x v="556"/>
    <x v="542"/>
    <n v="12083"/>
    <n v="247170000621"/>
    <s v="47170247170000621"/>
    <s v="INSTITUCION EDUCATIVA DEPARTAMENTAL TECNICA FRANCISCO JOSE DE CALDAS"/>
    <n v="1"/>
    <n v="44.908831282952548"/>
    <n v="3.1452310101578247"/>
    <n v="0.45900592803201651"/>
    <n v="1.4590059280320165"/>
    <n v="655"/>
    <n v="0"/>
    <n v="0"/>
    <n v="39"/>
    <n v="0"/>
    <n v="345"/>
    <n v="0"/>
    <n v="226"/>
    <n v="0"/>
    <n v="0"/>
    <n v="0"/>
    <n v="45"/>
    <n v="0"/>
    <n v="622"/>
    <n v="0"/>
    <n v="0"/>
    <n v="38"/>
    <n v="0"/>
    <n v="319"/>
    <n v="0"/>
    <n v="220"/>
    <n v="0"/>
    <n v="0"/>
    <n v="0"/>
    <n v="45"/>
    <n v="0"/>
    <n v="92671"/>
    <n v="81839"/>
    <n v="122758"/>
    <n v="150439"/>
    <n v="114333"/>
    <n v="99892"/>
    <n v="152848"/>
    <n v="184139"/>
    <n v="0"/>
    <n v="0"/>
    <n v="0"/>
    <n v="0"/>
    <n v="6505688.466017697"/>
    <n v="83219264.51305826"/>
    <n v="0"/>
    <n v="12089695.166184936"/>
    <n v="101814648"/>
    <n v="0"/>
    <n v="0"/>
    <n v="0"/>
    <n v="0"/>
    <n v="1267775.1882496024"/>
    <n v="15711097.57356862"/>
    <n v="0"/>
    <n v="2417939.0332369874"/>
    <n v="19396812"/>
    <n v="121211460"/>
    <n v="185055.66412213742"/>
    <n v="1"/>
    <n v="0"/>
    <n v="0"/>
    <n v="1"/>
    <n v="24249724"/>
    <n v="35380491.069140263"/>
    <n v="35380491"/>
    <n v="39"/>
    <n v="1"/>
    <n v="0"/>
    <n v="3"/>
    <n v="0"/>
    <n v="3"/>
    <n v="3"/>
    <n v="3"/>
    <n v="6660438"/>
    <n v="42040929"/>
    <n v="163252389"/>
  </r>
  <r>
    <x v="14"/>
    <n v="3794"/>
    <x v="53"/>
    <x v="1045"/>
    <x v="1045"/>
    <x v="978"/>
    <n v="11398"/>
    <n v="247189000010"/>
    <s v="47980247189000010"/>
    <s v="INSTITUCION ETNOEDUCATIVA DEPARTAMENTAL DE SOPLADOR"/>
    <n v="1"/>
    <n v="28.765605820185023"/>
    <n v="2.0146254726955357"/>
    <n v="0.28794722417992291"/>
    <n v="1.287947224179923"/>
    <n v="497"/>
    <n v="35"/>
    <n v="0"/>
    <n v="30"/>
    <n v="0"/>
    <n v="174"/>
    <n v="0"/>
    <n v="181"/>
    <n v="0"/>
    <n v="0"/>
    <n v="0"/>
    <n v="7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71566.5488406047"/>
    <n v="45672746.561812207"/>
    <n v="0"/>
    <n v="18261421.171321549"/>
    <n v="73505734"/>
    <n v="0"/>
    <n v="0"/>
    <n v="0"/>
    <n v="0"/>
    <n v="0"/>
    <n v="0"/>
    <n v="0"/>
    <n v="0"/>
    <n v="0"/>
    <n v="73505734"/>
    <n v="147898.861167002"/>
    <n v="1"/>
    <n v="0"/>
    <n v="0"/>
    <n v="1"/>
    <n v="24249724"/>
    <n v="31232364.71292926"/>
    <n v="31232365"/>
    <n v="65"/>
    <n v="1"/>
    <n v="0"/>
    <n v="5"/>
    <n v="0"/>
    <n v="5"/>
    <n v="4"/>
    <n v="4"/>
    <n v="6660438"/>
    <n v="37892803"/>
    <n v="111398537"/>
  </r>
  <r>
    <x v="14"/>
    <n v="3794"/>
    <x v="53"/>
    <x v="1045"/>
    <x v="1045"/>
    <x v="978"/>
    <n v="11399"/>
    <n v="247189000109"/>
    <s v="47980247189000109"/>
    <s v="INSTITUCION EDUCATIVA DEPARTAMENTAL LAS MERCEDES"/>
    <n v="1"/>
    <n v="28.765605820185023"/>
    <n v="2.0146254726955357"/>
    <n v="0.28794722417992291"/>
    <n v="1.287947224179923"/>
    <n v="1115"/>
    <n v="71"/>
    <n v="0"/>
    <n v="85"/>
    <n v="0"/>
    <n v="500"/>
    <n v="0"/>
    <n v="332"/>
    <n v="0"/>
    <n v="2"/>
    <n v="0"/>
    <n v="1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971759.717217449"/>
    <n v="107041479.26599368"/>
    <n v="393720.31464290572"/>
    <n v="29645164.239158355"/>
    <n v="160052124"/>
    <n v="0"/>
    <n v="0"/>
    <n v="0"/>
    <n v="0"/>
    <n v="0"/>
    <n v="0"/>
    <n v="0"/>
    <n v="0"/>
    <n v="0"/>
    <n v="160052124"/>
    <n v="143544.50582959643"/>
    <n v="1"/>
    <n v="0"/>
    <n v="0"/>
    <n v="1"/>
    <n v="24249724"/>
    <n v="31232364.71292926"/>
    <n v="31232365"/>
    <n v="156"/>
    <n v="1"/>
    <n v="0"/>
    <n v="12"/>
    <n v="0"/>
    <n v="12"/>
    <n v="4"/>
    <n v="4"/>
    <n v="6660438"/>
    <n v="37892803"/>
    <n v="197944927"/>
  </r>
  <r>
    <x v="14"/>
    <n v="3795"/>
    <x v="54"/>
    <x v="557"/>
    <x v="557"/>
    <x v="543"/>
    <n v="128168"/>
    <n v="247189000761"/>
    <s v="47189247189000761"/>
    <s v="CENTRO EDUCATIVO RURAL KENNEDY"/>
    <n v="1"/>
    <n v="28.528061289204203"/>
    <n v="1.9979888245399229"/>
    <n v="0.28543012747762819"/>
    <n v="1.2854301274776283"/>
    <n v="192"/>
    <n v="36"/>
    <n v="0"/>
    <n v="12"/>
    <n v="0"/>
    <n v="95"/>
    <n v="0"/>
    <n v="4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54419.9727151841"/>
    <n v="17848181.894865338"/>
    <n v="982377.12062350265"/>
    <n v="0"/>
    <n v="25884979"/>
    <n v="0"/>
    <n v="0"/>
    <n v="0"/>
    <n v="0"/>
    <n v="0"/>
    <n v="0"/>
    <n v="0"/>
    <n v="0"/>
    <n v="0"/>
    <n v="25884979"/>
    <n v="134817.59895833334"/>
    <n v="1"/>
    <n v="1"/>
    <n v="0"/>
    <n v="1"/>
    <n v="24249724"/>
    <n v="31171325.812617302"/>
    <n v="31171326"/>
    <n v="48"/>
    <n v="0"/>
    <n v="1"/>
    <n v="3.6923076923076925"/>
    <n v="0"/>
    <n v="3.6923076923076925"/>
    <n v="3.6923076923076925"/>
    <n v="4"/>
    <n v="26641753"/>
    <n v="57813079"/>
    <n v="83698058"/>
  </r>
  <r>
    <x v="14"/>
    <n v="3794"/>
    <x v="53"/>
    <x v="1045"/>
    <x v="1045"/>
    <x v="978"/>
    <n v="135648"/>
    <n v="247189000770"/>
    <s v="47980247189000770"/>
    <s v="INSTITUCION EDUCATIVA DEPARTAMENTAL CERRO BLANCO"/>
    <n v="1"/>
    <n v="28.765605820185023"/>
    <n v="2.0146254726955357"/>
    <n v="0.28794722417992291"/>
    <n v="1.287947224179923"/>
    <n v="700"/>
    <n v="13"/>
    <n v="0"/>
    <n v="93"/>
    <n v="0"/>
    <n v="276"/>
    <n v="0"/>
    <n v="259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609016.218109293"/>
    <n v="68830758.903012767"/>
    <n v="11614749.28196572"/>
    <n v="0"/>
    <n v="96054524"/>
    <n v="0"/>
    <n v="0"/>
    <n v="0"/>
    <n v="0"/>
    <n v="0"/>
    <n v="0"/>
    <n v="0"/>
    <n v="0"/>
    <n v="0"/>
    <n v="96054524"/>
    <n v="137220.74857142856"/>
    <n v="1"/>
    <n v="0"/>
    <n v="0"/>
    <n v="1"/>
    <n v="24249724"/>
    <n v="31232364.71292926"/>
    <n v="31232365"/>
    <n v="106"/>
    <n v="1"/>
    <n v="0"/>
    <n v="8.1538461538461533"/>
    <n v="0"/>
    <n v="8.1538461538461533"/>
    <n v="4"/>
    <n v="4"/>
    <n v="6660438"/>
    <n v="37892803"/>
    <n v="133947327"/>
  </r>
  <r>
    <x v="14"/>
    <n v="3795"/>
    <x v="54"/>
    <x v="557"/>
    <x v="557"/>
    <x v="543"/>
    <n v="5290"/>
    <n v="247189001083"/>
    <s v="47189247189001083"/>
    <s v="INSTITUCION EDUCATIVA SAN PEDRO DE LA SIERRA"/>
    <n v="1"/>
    <n v="28.528061289204203"/>
    <n v="1.9979888245399229"/>
    <n v="0.28543012747762819"/>
    <n v="1.2854301274776283"/>
    <n v="366"/>
    <n v="0"/>
    <n v="0"/>
    <n v="17"/>
    <n v="0"/>
    <n v="205"/>
    <n v="0"/>
    <n v="118"/>
    <n v="0"/>
    <n v="26"/>
    <n v="0"/>
    <n v="0"/>
    <n v="0"/>
    <n v="254"/>
    <n v="0"/>
    <n v="0"/>
    <n v="10"/>
    <n v="0"/>
    <n v="100"/>
    <n v="0"/>
    <n v="118"/>
    <n v="0"/>
    <n v="26"/>
    <n v="0"/>
    <n v="0"/>
    <n v="0"/>
    <n v="92671"/>
    <n v="81839"/>
    <n v="122758"/>
    <n v="150439"/>
    <n v="114333"/>
    <n v="99892"/>
    <n v="152848"/>
    <n v="184139"/>
    <n v="0"/>
    <n v="0"/>
    <n v="0"/>
    <n v="0"/>
    <n v="2498440.4070032947"/>
    <n v="41474552.172960468"/>
    <n v="5108361.0272422135"/>
    <n v="0"/>
    <n v="49081354"/>
    <n v="0"/>
    <n v="0"/>
    <n v="0"/>
    <n v="0"/>
    <n v="293934.16552979936"/>
    <n v="5598422.5224181926"/>
    <n v="1021672.2054484428"/>
    <n v="0"/>
    <n v="6914029"/>
    <n v="55995383"/>
    <n v="152992.84972677595"/>
    <n v="1"/>
    <n v="1"/>
    <n v="0"/>
    <n v="1"/>
    <n v="24249724"/>
    <n v="31171325.812617302"/>
    <n v="31171326"/>
    <n v="17"/>
    <n v="1"/>
    <n v="0"/>
    <n v="1.3076923076923077"/>
    <n v="0"/>
    <n v="1.3076923076923077"/>
    <n v="1.3076923076923077"/>
    <n v="2"/>
    <n v="6660438"/>
    <n v="37831764"/>
    <n v="93827147"/>
  </r>
  <r>
    <x v="14"/>
    <n v="3795"/>
    <x v="54"/>
    <x v="557"/>
    <x v="557"/>
    <x v="543"/>
    <n v="14260"/>
    <n v="247189001199"/>
    <s v="47189247189001199"/>
    <s v="INSTITUCION EDUCATIVA CARLOS GARCIA MAYORCA"/>
    <n v="1"/>
    <n v="28.528061289204203"/>
    <n v="1.9979888245399229"/>
    <n v="0.28543012747762819"/>
    <n v="1.2854301274776283"/>
    <n v="464"/>
    <n v="65"/>
    <n v="0"/>
    <n v="30"/>
    <n v="0"/>
    <n v="208"/>
    <n v="0"/>
    <n v="124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961872.862665469"/>
    <n v="42630189.849606425"/>
    <n v="7269590.6926139193"/>
    <n v="0"/>
    <n v="63861653"/>
    <n v="0"/>
    <n v="0"/>
    <n v="0"/>
    <n v="0"/>
    <n v="0"/>
    <n v="0"/>
    <n v="0"/>
    <n v="0"/>
    <n v="0"/>
    <n v="63861653"/>
    <n v="137632.87284482759"/>
    <n v="1"/>
    <n v="1"/>
    <n v="0"/>
    <n v="1"/>
    <n v="24249724"/>
    <n v="31171325.812617302"/>
    <n v="31171326"/>
    <n v="95"/>
    <n v="1"/>
    <n v="0"/>
    <n v="7.3076923076923075"/>
    <n v="0"/>
    <n v="7.3076923076923075"/>
    <n v="4"/>
    <n v="4"/>
    <n v="6660438"/>
    <n v="37831764"/>
    <n v="101693417"/>
  </r>
  <r>
    <x v="14"/>
    <n v="3795"/>
    <x v="54"/>
    <x v="557"/>
    <x v="557"/>
    <x v="543"/>
    <n v="5293"/>
    <n v="247189001237"/>
    <s v="47189247189001237"/>
    <s v="INSTITUCION EDUCATIVA RURAL TECNICA AGROTURISTICA SAN JAVIER"/>
    <n v="1"/>
    <n v="28.528061289204203"/>
    <n v="1.9979888245399229"/>
    <n v="0.28543012747762819"/>
    <n v="1.2854301274776283"/>
    <n v="293"/>
    <n v="12"/>
    <n v="0"/>
    <n v="22"/>
    <n v="0"/>
    <n v="133"/>
    <n v="0"/>
    <n v="84"/>
    <n v="0"/>
    <n v="1"/>
    <n v="0"/>
    <n v="4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96880.8140065894"/>
    <n v="27863708.425796967"/>
    <n v="196475.42412470054"/>
    <n v="9704610.5479877237"/>
    <n v="42761675"/>
    <n v="0"/>
    <n v="0"/>
    <n v="0"/>
    <n v="0"/>
    <n v="0"/>
    <n v="0"/>
    <n v="0"/>
    <n v="0"/>
    <n v="0"/>
    <n v="42761675"/>
    <n v="145944.2832764505"/>
    <n v="1"/>
    <n v="1"/>
    <n v="0"/>
    <n v="1"/>
    <n v="24249724"/>
    <n v="31171325.812617302"/>
    <n v="31171326"/>
    <n v="34"/>
    <n v="1"/>
    <n v="0"/>
    <n v="2.6153846153846154"/>
    <n v="0"/>
    <n v="2.6153846153846154"/>
    <n v="2.6153846153846154"/>
    <n v="3"/>
    <n v="6660438"/>
    <n v="37831764"/>
    <n v="80593439"/>
  </r>
  <r>
    <x v="14"/>
    <n v="3794"/>
    <x v="53"/>
    <x v="1045"/>
    <x v="1045"/>
    <x v="978"/>
    <n v="11353"/>
    <n v="247189001385"/>
    <s v="47980247189001385"/>
    <s v="INSTITUCION ETNOEDUCATIVA DEPARTAMENTAL CIUDAD PERDIDA"/>
    <n v="1"/>
    <n v="28.765605820185023"/>
    <n v="2.0146254726955357"/>
    <n v="0.28794722417992291"/>
    <n v="1.287947224179923"/>
    <n v="617"/>
    <n v="0"/>
    <n v="0"/>
    <n v="83"/>
    <n v="0"/>
    <n v="322"/>
    <n v="0"/>
    <n v="173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22154.208519541"/>
    <n v="63684533.938301533"/>
    <n v="7677546.1355366623"/>
    <n v="0"/>
    <n v="83584234"/>
    <n v="0"/>
    <n v="0"/>
    <n v="0"/>
    <n v="0"/>
    <n v="0"/>
    <n v="0"/>
    <n v="0"/>
    <n v="0"/>
    <n v="0"/>
    <n v="83584234"/>
    <n v="135468.77471636952"/>
    <n v="1"/>
    <n v="0"/>
    <n v="0"/>
    <n v="1"/>
    <n v="24249724"/>
    <n v="31232364.71292926"/>
    <n v="31232365"/>
    <n v="83"/>
    <n v="0"/>
    <n v="1"/>
    <n v="6.384615384615385"/>
    <n v="0"/>
    <n v="6.384615384615385"/>
    <n v="4"/>
    <n v="4"/>
    <n v="26641753"/>
    <n v="57874118"/>
    <n v="141458352"/>
  </r>
  <r>
    <x v="14"/>
    <n v="3794"/>
    <x v="53"/>
    <x v="1045"/>
    <x v="1045"/>
    <x v="978"/>
    <n v="11406"/>
    <n v="247189001547"/>
    <s v="47980247189001547"/>
    <s v="INSTITUCION EDUCATIVA DEPARTAMENTAL ARMANDO ESTRADA FLOREZ"/>
    <n v="1"/>
    <n v="28.765605820185023"/>
    <n v="2.0146254726955357"/>
    <n v="0.28794722417992291"/>
    <n v="1.287947224179923"/>
    <n v="2917"/>
    <n v="209"/>
    <n v="0"/>
    <n v="170"/>
    <n v="0"/>
    <n v="1109"/>
    <n v="0"/>
    <n v="1086"/>
    <n v="0"/>
    <n v="0"/>
    <n v="0"/>
    <n v="34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809595.723239832"/>
    <n v="282399094.93852901"/>
    <n v="0"/>
    <n v="81346330.672250524"/>
    <n v="419555021"/>
    <n v="0"/>
    <n v="0"/>
    <n v="0"/>
    <n v="0"/>
    <n v="0"/>
    <n v="0"/>
    <n v="0"/>
    <n v="0"/>
    <n v="0"/>
    <n v="419555021"/>
    <n v="143830.99794309222"/>
    <n v="1"/>
    <n v="0"/>
    <n v="0"/>
    <n v="1"/>
    <n v="24249724"/>
    <n v="31232364.71292926"/>
    <n v="31232365"/>
    <n v="379"/>
    <n v="0"/>
    <n v="1"/>
    <n v="29.153846153846153"/>
    <n v="0"/>
    <n v="29.153846153846153"/>
    <n v="4"/>
    <n v="4"/>
    <n v="26641753"/>
    <n v="57874118"/>
    <n v="477429139"/>
  </r>
  <r>
    <x v="14"/>
    <n v="3795"/>
    <x v="54"/>
    <x v="557"/>
    <x v="557"/>
    <x v="543"/>
    <n v="5294"/>
    <n v="247189001881"/>
    <s v="47189247189001881"/>
    <s v="CENTRO EDUCATIVO RURAL PARAMO INTERMEDIO"/>
    <n v="1"/>
    <n v="28.528061289204203"/>
    <n v="1.9979888245399229"/>
    <n v="0.28543012747762819"/>
    <n v="1.2854301274776283"/>
    <n v="174"/>
    <n v="22"/>
    <n v="0"/>
    <n v="16"/>
    <n v="0"/>
    <n v="111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84749.1450661877"/>
    <n v="17462969.335983355"/>
    <n v="0"/>
    <n v="0"/>
    <n v="23047718"/>
    <n v="0"/>
    <n v="0"/>
    <n v="0"/>
    <n v="0"/>
    <n v="0"/>
    <n v="0"/>
    <n v="0"/>
    <n v="0"/>
    <n v="0"/>
    <n v="23047718"/>
    <n v="132458.14942528735"/>
    <n v="1"/>
    <n v="1"/>
    <n v="0"/>
    <n v="1"/>
    <n v="24249724"/>
    <n v="31171325.812617302"/>
    <n v="31171326"/>
    <n v="38"/>
    <n v="1"/>
    <n v="0"/>
    <n v="2.9230769230769229"/>
    <n v="0"/>
    <n v="2.9230769230769229"/>
    <n v="2.9230769230769229"/>
    <n v="3"/>
    <n v="6660438"/>
    <n v="37831764"/>
    <n v="60879482"/>
  </r>
  <r>
    <x v="14"/>
    <n v="3794"/>
    <x v="53"/>
    <x v="1045"/>
    <x v="1045"/>
    <x v="978"/>
    <n v="11403"/>
    <n v="247189001911"/>
    <s v="47980247189001911"/>
    <s v="INSTITUCION EDUCATIVA DEPARTAMENTAL RODRIGO VIVES DE ANDREIS"/>
    <n v="1"/>
    <n v="28.765605820185023"/>
    <n v="2.0146254726955357"/>
    <n v="0.28794722417992291"/>
    <n v="1.287947224179923"/>
    <n v="2637"/>
    <n v="0"/>
    <n v="0"/>
    <n v="212"/>
    <n v="0"/>
    <n v="1195"/>
    <n v="0"/>
    <n v="952"/>
    <n v="0"/>
    <n v="0"/>
    <n v="0"/>
    <n v="27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218032.436218586"/>
    <n v="276223624.98087555"/>
    <n v="0"/>
    <n v="65930845.267888181"/>
    <n v="373372503"/>
    <n v="0"/>
    <n v="0"/>
    <n v="0"/>
    <n v="0"/>
    <n v="0"/>
    <n v="0"/>
    <n v="0"/>
    <n v="0"/>
    <n v="0"/>
    <n v="373372503"/>
    <n v="141589.87599544937"/>
    <n v="1"/>
    <n v="0"/>
    <n v="0"/>
    <n v="1"/>
    <n v="24249724"/>
    <n v="31232364.71292926"/>
    <n v="31232365"/>
    <n v="212"/>
    <n v="1"/>
    <n v="0"/>
    <n v="16.307692307692307"/>
    <n v="0"/>
    <n v="16.307692307692307"/>
    <n v="4"/>
    <n v="4"/>
    <n v="6660438"/>
    <n v="37892803"/>
    <n v="411265306"/>
  </r>
  <r>
    <x v="14"/>
    <n v="3794"/>
    <x v="53"/>
    <x v="1045"/>
    <x v="1045"/>
    <x v="978"/>
    <n v="11405"/>
    <n v="247189002420"/>
    <s v="47980247189002420"/>
    <s v="INSTITUCION ETNOEDUCATIVA DEPARTAMENTAL HUMBERTO VELAZQUEZ GARCIA"/>
    <n v="1"/>
    <n v="28.765605820185023"/>
    <n v="2.0146254726955357"/>
    <n v="0.28794722417992291"/>
    <n v="1.287947224179923"/>
    <n v="1618"/>
    <n v="91"/>
    <n v="0"/>
    <n v="135"/>
    <n v="0"/>
    <n v="756"/>
    <n v="0"/>
    <n v="515"/>
    <n v="0"/>
    <n v="0"/>
    <n v="0"/>
    <n v="12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279600.615968868"/>
    <n v="163521298.25369948"/>
    <n v="0"/>
    <n v="28696518.98350529"/>
    <n v="225497418"/>
    <n v="0"/>
    <n v="0"/>
    <n v="0"/>
    <n v="0"/>
    <n v="0"/>
    <n v="0"/>
    <n v="0"/>
    <n v="0"/>
    <n v="0"/>
    <n v="225497418"/>
    <n v="139367.99629171818"/>
    <n v="1"/>
    <n v="0"/>
    <n v="0"/>
    <n v="1"/>
    <n v="24249724"/>
    <n v="31232364.71292926"/>
    <n v="31232365"/>
    <n v="226"/>
    <n v="0"/>
    <n v="1"/>
    <n v="17.384615384615383"/>
    <n v="0"/>
    <n v="17.384615384615383"/>
    <n v="4"/>
    <n v="4"/>
    <n v="26641753"/>
    <n v="57874118"/>
    <n v="283371536"/>
  </r>
  <r>
    <x v="14"/>
    <n v="3795"/>
    <x v="54"/>
    <x v="557"/>
    <x v="557"/>
    <x v="543"/>
    <n v="5291"/>
    <n v="247189003701"/>
    <s v="47189247189003701"/>
    <s v="INSTITUCION EDUCATIVA  SIBERIA"/>
    <n v="1"/>
    <n v="28.528061289204203"/>
    <n v="1.9979888245399229"/>
    <n v="0.28543012747762819"/>
    <n v="1.2854301274776283"/>
    <n v="395"/>
    <n v="10"/>
    <n v="0"/>
    <n v="40"/>
    <n v="0"/>
    <n v="212"/>
    <n v="0"/>
    <n v="117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48354.1382449837"/>
    <n v="42244977.290724434"/>
    <n v="3143606.7859952087"/>
    <n v="0"/>
    <n v="52736938"/>
    <n v="0"/>
    <n v="0"/>
    <n v="0"/>
    <n v="0"/>
    <n v="0"/>
    <n v="0"/>
    <n v="0"/>
    <n v="0"/>
    <n v="0"/>
    <n v="52736938"/>
    <n v="133511.23544303796"/>
    <n v="1"/>
    <n v="1"/>
    <n v="0"/>
    <n v="1"/>
    <n v="24249724"/>
    <n v="31171325.812617302"/>
    <n v="31171326"/>
    <n v="50"/>
    <n v="1"/>
    <n v="0"/>
    <n v="3.8461538461538463"/>
    <n v="0"/>
    <n v="3.8461538461538463"/>
    <n v="3.8461538461538463"/>
    <n v="4"/>
    <n v="6660438"/>
    <n v="37831764"/>
    <n v="90568702"/>
  </r>
  <r>
    <x v="14"/>
    <n v="3795"/>
    <x v="54"/>
    <x v="557"/>
    <x v="557"/>
    <x v="543"/>
    <n v="14259"/>
    <n v="247189003906"/>
    <s v="47189247189003906"/>
    <s v="INSTITUCION EDUCATIVA MUNICIPAL ALFREDO CORREA DE ANDREIS"/>
    <n v="1"/>
    <n v="28.528061289204203"/>
    <n v="1.9979888245399229"/>
    <n v="0.28543012747762819"/>
    <n v="1.2854301274776283"/>
    <n v="737"/>
    <n v="0"/>
    <n v="0"/>
    <n v="0"/>
    <n v="49"/>
    <n v="0"/>
    <n v="256"/>
    <n v="0"/>
    <n v="351"/>
    <n v="0"/>
    <n v="8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36982.6718304856"/>
    <n v="63855377.935003467"/>
    <n v="12781543.358700795"/>
    <n v="0"/>
    <n v="0"/>
    <n v="0"/>
    <n v="0"/>
    <n v="0"/>
    <n v="82473904"/>
    <n v="0"/>
    <n v="0"/>
    <n v="0"/>
    <n v="0"/>
    <n v="0"/>
    <n v="0"/>
    <n v="0"/>
    <n v="0"/>
    <n v="0"/>
    <n v="82473904"/>
    <n v="111904.89009497965"/>
    <n v="0"/>
    <n v="1"/>
    <n v="0"/>
    <n v="1"/>
    <n v="24249724"/>
    <n v="31171325.812617302"/>
    <n v="31171326"/>
    <n v="49"/>
    <n v="1"/>
    <n v="0"/>
    <n v="0"/>
    <n v="2.1777777777777776"/>
    <n v="2.1777777777777776"/>
    <n v="2.1777777777777776"/>
    <n v="3"/>
    <n v="6660438"/>
    <n v="37831764"/>
    <n v="120305668"/>
  </r>
  <r>
    <x v="14"/>
    <n v="3794"/>
    <x v="53"/>
    <x v="1045"/>
    <x v="1045"/>
    <x v="978"/>
    <n v="11400"/>
    <n v="247189004228"/>
    <s v="47980247189004228"/>
    <s v="INSTITUCION EDUCATIVA DEPARTAMENTAL THELMA ROSA AREVALO"/>
    <n v="1"/>
    <n v="28.765605820185023"/>
    <n v="2.0146254726955357"/>
    <n v="0.28794722417992291"/>
    <n v="1.287947224179923"/>
    <n v="1152"/>
    <n v="27"/>
    <n v="0"/>
    <n v="109"/>
    <n v="0"/>
    <n v="591"/>
    <n v="0"/>
    <n v="342"/>
    <n v="0"/>
    <n v="0"/>
    <n v="0"/>
    <n v="8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026662.317574188"/>
    <n v="120035697.30188955"/>
    <n v="0"/>
    <n v="19684389.054801147"/>
    <n v="159746749"/>
    <n v="0"/>
    <n v="0"/>
    <n v="0"/>
    <n v="0"/>
    <n v="0"/>
    <n v="0"/>
    <n v="0"/>
    <n v="0"/>
    <n v="0"/>
    <n v="159746749"/>
    <n v="138669.05295138888"/>
    <n v="1"/>
    <n v="0"/>
    <n v="0"/>
    <n v="1"/>
    <n v="24249724"/>
    <n v="31232364.71292926"/>
    <n v="31232365"/>
    <n v="136"/>
    <n v="1"/>
    <n v="0"/>
    <n v="10.461538461538462"/>
    <n v="0"/>
    <n v="10.461538461538462"/>
    <n v="4"/>
    <n v="4"/>
    <n v="6660438"/>
    <n v="37892803"/>
    <n v="197639552"/>
  </r>
  <r>
    <x v="14"/>
    <n v="3794"/>
    <x v="53"/>
    <x v="1045"/>
    <x v="1045"/>
    <x v="978"/>
    <n v="11401"/>
    <n v="247189004341"/>
    <s v="47980247189004341"/>
    <s v="INSTITUCION EDUCATIVA DEPARTAMENTAL ETNOEDUCATIVA SANTA ROSALIA"/>
    <n v="1"/>
    <n v="28.765605820185023"/>
    <n v="2.0146254726955357"/>
    <n v="0.28794722417992291"/>
    <n v="1.287947224179923"/>
    <n v="825"/>
    <n v="54"/>
    <n v="0"/>
    <n v="66"/>
    <n v="0"/>
    <n v="368"/>
    <n v="0"/>
    <n v="280"/>
    <n v="0"/>
    <n v="1"/>
    <n v="0"/>
    <n v="56"/>
    <n v="0"/>
    <n v="189"/>
    <n v="0"/>
    <n v="0"/>
    <n v="21"/>
    <n v="0"/>
    <n v="111"/>
    <n v="0"/>
    <n v="0"/>
    <n v="0"/>
    <n v="1"/>
    <n v="0"/>
    <n v="56"/>
    <n v="0"/>
    <n v="92671"/>
    <n v="81839"/>
    <n v="122758"/>
    <n v="150439"/>
    <n v="114333"/>
    <n v="99892"/>
    <n v="152848"/>
    <n v="184139"/>
    <n v="0"/>
    <n v="0"/>
    <n v="0"/>
    <n v="0"/>
    <n v="17670584.397859577"/>
    <n v="83368844.428322002"/>
    <n v="196860.15732145286"/>
    <n v="13281033.579142943"/>
    <n v="114517323"/>
    <n v="0"/>
    <n v="0"/>
    <n v="0"/>
    <n v="0"/>
    <n v="618470.45392508525"/>
    <n v="2856154.8554147352"/>
    <n v="39372.03146429058"/>
    <n v="2656206.7158285887"/>
    <n v="6170204"/>
    <n v="120687527"/>
    <n v="146287.91151515153"/>
    <n v="1"/>
    <n v="0"/>
    <n v="0"/>
    <n v="1"/>
    <n v="24249724"/>
    <n v="31232364.71292926"/>
    <n v="31232365"/>
    <n v="120"/>
    <n v="0"/>
    <n v="1"/>
    <n v="9.2307692307692299"/>
    <n v="0"/>
    <n v="9.2307692307692299"/>
    <n v="4"/>
    <n v="4"/>
    <n v="26641753"/>
    <n v="57874118"/>
    <n v="178561645"/>
  </r>
  <r>
    <x v="14"/>
    <n v="3794"/>
    <x v="53"/>
    <x v="1045"/>
    <x v="1045"/>
    <x v="978"/>
    <n v="133450"/>
    <n v="247189004546"/>
    <s v="47980247189004546"/>
    <s v="INSTITUCION EDUCATIVA DEPARTAMENTAL SAN JOSE DE KENNEDY"/>
    <n v="1"/>
    <n v="28.765605820185023"/>
    <n v="2.0146254726955357"/>
    <n v="0.28794722417992291"/>
    <n v="1.287947224179923"/>
    <n v="620"/>
    <n v="52"/>
    <n v="0"/>
    <n v="51"/>
    <n v="0"/>
    <n v="275"/>
    <n v="0"/>
    <n v="176"/>
    <n v="0"/>
    <n v="0"/>
    <n v="0"/>
    <n v="66"/>
    <n v="0"/>
    <n v="66"/>
    <n v="0"/>
    <n v="0"/>
    <n v="0"/>
    <n v="0"/>
    <n v="0"/>
    <n v="0"/>
    <n v="0"/>
    <n v="0"/>
    <n v="0"/>
    <n v="0"/>
    <n v="66"/>
    <n v="0"/>
    <n v="92671"/>
    <n v="81839"/>
    <n v="122758"/>
    <n v="150439"/>
    <n v="114333"/>
    <n v="99892"/>
    <n v="152848"/>
    <n v="184139"/>
    <n v="0"/>
    <n v="0"/>
    <n v="0"/>
    <n v="0"/>
    <n v="15167251.608162804"/>
    <n v="58023686.47711917"/>
    <n v="0"/>
    <n v="15652646.718275612"/>
    <n v="88843585"/>
    <n v="0"/>
    <n v="0"/>
    <n v="0"/>
    <n v="0"/>
    <n v="0"/>
    <n v="0"/>
    <n v="0"/>
    <n v="3130529.3436551229"/>
    <n v="3130529"/>
    <n v="91974114"/>
    <n v="148345.34516129032"/>
    <n v="1"/>
    <n v="0"/>
    <n v="0"/>
    <n v="1"/>
    <n v="24249724"/>
    <n v="31232364.71292926"/>
    <n v="31232365"/>
    <n v="103"/>
    <n v="1"/>
    <n v="0"/>
    <n v="7.9230769230769234"/>
    <n v="0"/>
    <n v="7.9230769230769234"/>
    <n v="4"/>
    <n v="4"/>
    <n v="6660438"/>
    <n v="37892803"/>
    <n v="129866917"/>
  </r>
  <r>
    <x v="14"/>
    <n v="3795"/>
    <x v="54"/>
    <x v="557"/>
    <x v="557"/>
    <x v="543"/>
    <n v="5335"/>
    <n v="247189041522"/>
    <s v="47189247189041522"/>
    <s v="CENTRO EDUCATIVO RURAL CHERUA"/>
    <n v="1"/>
    <n v="28.528061289204203"/>
    <n v="1.9979888245399229"/>
    <n v="0.28543012747762819"/>
    <n v="1.2854301274776283"/>
    <n v="344"/>
    <n v="18"/>
    <n v="0"/>
    <n v="37"/>
    <n v="0"/>
    <n v="166"/>
    <n v="0"/>
    <n v="11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83189.5520694824"/>
    <n v="35439555.417142689"/>
    <n v="2554180.5136211067"/>
    <n v="0"/>
    <n v="46076925"/>
    <n v="0"/>
    <n v="0"/>
    <n v="0"/>
    <n v="0"/>
    <n v="0"/>
    <n v="0"/>
    <n v="0"/>
    <n v="0"/>
    <n v="0"/>
    <n v="46076925"/>
    <n v="133944.54941860464"/>
    <n v="1"/>
    <n v="1"/>
    <n v="0"/>
    <n v="1"/>
    <n v="24249724"/>
    <n v="31171325.812617302"/>
    <n v="31171326"/>
    <n v="55"/>
    <n v="1"/>
    <n v="0"/>
    <n v="4.2307692307692308"/>
    <n v="0"/>
    <n v="4.2307692307692308"/>
    <n v="4"/>
    <n v="4"/>
    <n v="6660438"/>
    <n v="37831764"/>
    <n v="83908689"/>
  </r>
  <r>
    <x v="14"/>
    <n v="3794"/>
    <x v="53"/>
    <x v="1045"/>
    <x v="1045"/>
    <x v="978"/>
    <n v="11354"/>
    <n v="247189041948"/>
    <s v="47980247189041948"/>
    <s v="INSTITUCION ETNOEDUCATIVA DEPARTAMENTAL RURAL GUILLERMO ALVAREZ"/>
    <n v="1"/>
    <n v="28.765605820185023"/>
    <n v="2.0146254726955357"/>
    <n v="0.28794722417992291"/>
    <n v="1.287947224179923"/>
    <n v="497"/>
    <n v="0"/>
    <n v="0"/>
    <n v="37"/>
    <n v="0"/>
    <n v="210"/>
    <n v="0"/>
    <n v="177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48430.1893400364"/>
    <n v="49789726.533581197"/>
    <n v="14370791.484466059"/>
    <n v="0"/>
    <n v="69608948"/>
    <n v="0"/>
    <n v="0"/>
    <n v="0"/>
    <n v="0"/>
    <n v="0"/>
    <n v="0"/>
    <n v="0"/>
    <n v="0"/>
    <n v="0"/>
    <n v="69608948"/>
    <n v="140058.24547283704"/>
    <n v="1"/>
    <n v="0"/>
    <n v="0"/>
    <n v="1"/>
    <n v="24249724"/>
    <n v="31232364.71292926"/>
    <n v="31232365"/>
    <n v="37"/>
    <n v="1"/>
    <n v="0"/>
    <n v="2.8461538461538463"/>
    <n v="0"/>
    <n v="2.8461538461538463"/>
    <n v="2.8461538461538463"/>
    <n v="3"/>
    <n v="6660438"/>
    <n v="37892803"/>
    <n v="107501751"/>
  </r>
  <r>
    <x v="14"/>
    <n v="3795"/>
    <x v="54"/>
    <x v="557"/>
    <x v="557"/>
    <x v="543"/>
    <n v="14943"/>
    <n v="247189042243"/>
    <s v="47189247189042243"/>
    <s v="INSTITUCION EDUCATIVA TECNICA AGROPECUARIA SEVILLANO"/>
    <n v="1"/>
    <n v="28.528061289204203"/>
    <n v="1.9979888245399229"/>
    <n v="0.28543012747762819"/>
    <n v="1.2854301274776283"/>
    <n v="869"/>
    <n v="59"/>
    <n v="0"/>
    <n v="65"/>
    <n v="0"/>
    <n v="416"/>
    <n v="0"/>
    <n v="269"/>
    <n v="0"/>
    <n v="0"/>
    <n v="0"/>
    <n v="6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223918.262847561"/>
    <n v="87956867.611386746"/>
    <n v="0"/>
    <n v="14201869.09461618"/>
    <n v="120382655"/>
    <n v="0"/>
    <n v="0"/>
    <n v="0"/>
    <n v="0"/>
    <n v="0"/>
    <n v="0"/>
    <n v="0"/>
    <n v="0"/>
    <n v="0"/>
    <n v="120382655"/>
    <n v="138530.09781357882"/>
    <n v="1"/>
    <n v="1"/>
    <n v="0"/>
    <n v="1"/>
    <n v="24249724"/>
    <n v="31171325.812617302"/>
    <n v="31171326"/>
    <n v="124"/>
    <n v="1"/>
    <n v="0"/>
    <n v="9.5384615384615383"/>
    <n v="0"/>
    <n v="9.5384615384615383"/>
    <n v="4"/>
    <n v="4"/>
    <n v="6660438"/>
    <n v="37831764"/>
    <n v="158214419"/>
  </r>
  <r>
    <x v="14"/>
    <n v="3795"/>
    <x v="54"/>
    <x v="557"/>
    <x v="557"/>
    <x v="543"/>
    <n v="13849"/>
    <n v="247189042308"/>
    <s v="47189247189042308"/>
    <s v="INSTITUCION EDUCATIVA RURAL ISABEL DE LA TRINIDAD"/>
    <n v="1"/>
    <n v="28.528061289204203"/>
    <n v="1.9979888245399229"/>
    <n v="0.28543012747762819"/>
    <n v="1.2854301274776283"/>
    <n v="542"/>
    <n v="20"/>
    <n v="0"/>
    <n v="37"/>
    <n v="0"/>
    <n v="252"/>
    <n v="0"/>
    <n v="180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77123.717599282"/>
    <n v="55470608.479005948"/>
    <n v="10413197.478609128"/>
    <n v="0"/>
    <n v="74260930"/>
    <n v="0"/>
    <n v="0"/>
    <n v="0"/>
    <n v="0"/>
    <n v="0"/>
    <n v="0"/>
    <n v="0"/>
    <n v="0"/>
    <n v="0"/>
    <n v="74260930"/>
    <n v="137012.78597785978"/>
    <n v="1"/>
    <n v="1"/>
    <n v="0"/>
    <n v="1"/>
    <n v="24249724"/>
    <n v="31171325.812617302"/>
    <n v="31171326"/>
    <n v="57"/>
    <n v="1"/>
    <n v="0"/>
    <n v="4.384615384615385"/>
    <n v="0"/>
    <n v="4.384615384615385"/>
    <n v="4"/>
    <n v="4"/>
    <n v="6660438"/>
    <n v="37831764"/>
    <n v="112092694"/>
  </r>
  <r>
    <x v="14"/>
    <n v="3795"/>
    <x v="54"/>
    <x v="557"/>
    <x v="557"/>
    <x v="543"/>
    <n v="13852"/>
    <n v="247189042531"/>
    <s v="47189247189042531"/>
    <s v="CENTRO EDUCATIVO RURAL  BODEGA PALESTINA"/>
    <n v="1"/>
    <n v="28.528061289204203"/>
    <n v="1.9979888245399229"/>
    <n v="0.28543012747762819"/>
    <n v="1.2854301274776283"/>
    <n v="198"/>
    <n v="17"/>
    <n v="0"/>
    <n v="14"/>
    <n v="0"/>
    <n v="101"/>
    <n v="0"/>
    <n v="58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55979.5657118903"/>
    <n v="20416265.620745245"/>
    <n v="1571803.3929976043"/>
    <n v="0"/>
    <n v="26544049"/>
    <n v="0"/>
    <n v="0"/>
    <n v="0"/>
    <n v="0"/>
    <n v="0"/>
    <n v="0"/>
    <n v="0"/>
    <n v="0"/>
    <n v="0"/>
    <n v="26544049"/>
    <n v="134060.85353535353"/>
    <n v="1"/>
    <n v="1"/>
    <n v="0"/>
    <n v="1"/>
    <n v="24249724"/>
    <n v="31171325.812617302"/>
    <n v="31171326"/>
    <n v="31"/>
    <n v="1"/>
    <n v="0"/>
    <n v="2.3846153846153846"/>
    <n v="0"/>
    <n v="2.3846153846153846"/>
    <n v="2.3846153846153846"/>
    <n v="3"/>
    <n v="6660438"/>
    <n v="37831764"/>
    <n v="64375813"/>
  </r>
  <r>
    <x v="14"/>
    <n v="3795"/>
    <x v="54"/>
    <x v="557"/>
    <x v="557"/>
    <x v="543"/>
    <n v="129288"/>
    <n v="247189042579"/>
    <s v="47189247189042579"/>
    <s v="CENTRO EDUCATIVO RURAL SIERRA MORENA"/>
    <n v="1"/>
    <n v="28.528061289204203"/>
    <n v="1.9979888245399229"/>
    <n v="0.28543012747762819"/>
    <n v="1.2854301274776283"/>
    <n v="137"/>
    <n v="7"/>
    <n v="0"/>
    <n v="15"/>
    <n v="0"/>
    <n v="87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33275.8208277929"/>
    <n v="14766481.423809454"/>
    <n v="0"/>
    <n v="0"/>
    <n v="17999757"/>
    <n v="0"/>
    <n v="0"/>
    <n v="0"/>
    <n v="0"/>
    <n v="0"/>
    <n v="0"/>
    <n v="0"/>
    <n v="0"/>
    <n v="0"/>
    <n v="17999757"/>
    <n v="131385.08759124088"/>
    <n v="1"/>
    <n v="1"/>
    <n v="0"/>
    <n v="1"/>
    <n v="24249724"/>
    <n v="31171325.812617302"/>
    <n v="31171326"/>
    <n v="22"/>
    <n v="0"/>
    <n v="1"/>
    <n v="1.6923076923076923"/>
    <n v="0"/>
    <n v="1.6923076923076923"/>
    <n v="1.6923076923076923"/>
    <n v="2"/>
    <n v="13320876"/>
    <n v="44492202"/>
    <n v="62491959"/>
  </r>
  <r>
    <x v="14"/>
    <n v="3795"/>
    <x v="54"/>
    <x v="557"/>
    <x v="557"/>
    <x v="543"/>
    <n v="128169"/>
    <n v="247189042626"/>
    <s v="47189247189042626"/>
    <s v="CENTRO EDUCATIVO RURAL AGUA LINDA"/>
    <n v="1"/>
    <n v="28.528061289204203"/>
    <n v="1.9979888245399229"/>
    <n v="0.28543012747762819"/>
    <n v="1.2854301274776283"/>
    <n v="147"/>
    <n v="13"/>
    <n v="0"/>
    <n v="10"/>
    <n v="0"/>
    <n v="55"/>
    <n v="0"/>
    <n v="5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80242.9035926927"/>
    <n v="13610843.747163497"/>
    <n v="3536557.6342446096"/>
    <n v="0"/>
    <n v="20527644"/>
    <n v="0"/>
    <n v="0"/>
    <n v="0"/>
    <n v="0"/>
    <n v="0"/>
    <n v="0"/>
    <n v="0"/>
    <n v="0"/>
    <n v="0"/>
    <n v="20527644"/>
    <n v="139643.83673469388"/>
    <n v="1"/>
    <n v="1"/>
    <n v="0"/>
    <n v="1"/>
    <n v="24249724"/>
    <n v="31171325.812617302"/>
    <n v="31171326"/>
    <n v="23"/>
    <n v="0"/>
    <n v="1"/>
    <n v="1.7692307692307692"/>
    <n v="0"/>
    <n v="1.7692307692307692"/>
    <n v="1.7692307692307692"/>
    <n v="2"/>
    <n v="13320876"/>
    <n v="44492202"/>
    <n v="65019846"/>
  </r>
  <r>
    <x v="14"/>
    <n v="3795"/>
    <x v="54"/>
    <x v="557"/>
    <x v="557"/>
    <x v="543"/>
    <n v="142303"/>
    <n v="247189043088"/>
    <s v="47189247189043088"/>
    <s v="INSTITUCION ETNOEDUCATIVA RURAL RESIDENCIA ESCOLAR KOGUI SEBANZHI"/>
    <n v="1"/>
    <n v="28.528061289204203"/>
    <n v="1.9979888245399229"/>
    <n v="0.28543012747762819"/>
    <n v="1.2854301274776283"/>
    <n v="716"/>
    <n v="25"/>
    <n v="0"/>
    <n v="77"/>
    <n v="0"/>
    <n v="472"/>
    <n v="0"/>
    <n v="117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990642.442019766"/>
    <n v="75630065.727163196"/>
    <n v="4911885.6031175135"/>
    <n v="0"/>
    <n v="95532594"/>
    <n v="0"/>
    <n v="0"/>
    <n v="0"/>
    <n v="0"/>
    <n v="0"/>
    <n v="0"/>
    <n v="0"/>
    <n v="0"/>
    <n v="0"/>
    <n v="95532594"/>
    <n v="133425.41061452514"/>
    <n v="1"/>
    <n v="1"/>
    <n v="0"/>
    <n v="1"/>
    <n v="24249724"/>
    <n v="31171325.812617302"/>
    <n v="31171326"/>
    <n v="102"/>
    <n v="1"/>
    <n v="0"/>
    <n v="7.8461538461538458"/>
    <n v="0"/>
    <n v="7.8461538461538458"/>
    <n v="4"/>
    <n v="4"/>
    <n v="6660438"/>
    <n v="37831764"/>
    <n v="133364358"/>
  </r>
  <r>
    <x v="14"/>
    <n v="3794"/>
    <x v="53"/>
    <x v="558"/>
    <x v="558"/>
    <x v="544"/>
    <n v="12146"/>
    <n v="247245000176"/>
    <s v="47245247245000176"/>
    <s v="INSTITUCION EDUCATIVA DEPARTAMENTAL RURAL RITA CUELLO DE VANEGAS"/>
    <n v="1"/>
    <n v="32.174865229110509"/>
    <n v="2.2533960687741561"/>
    <n v="0.32407281115951342"/>
    <n v="1.3240728111595135"/>
    <n v="411"/>
    <n v="0"/>
    <n v="0"/>
    <n v="30"/>
    <n v="0"/>
    <n v="187"/>
    <n v="0"/>
    <n v="150"/>
    <n v="0"/>
    <n v="0"/>
    <n v="0"/>
    <n v="4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41556.5015490195"/>
    <n v="44573062.782040641"/>
    <n v="0"/>
    <n v="10727791.508460473"/>
    <n v="59842411"/>
    <n v="0"/>
    <n v="0"/>
    <n v="0"/>
    <n v="0"/>
    <n v="0"/>
    <n v="0"/>
    <n v="0"/>
    <n v="0"/>
    <n v="0"/>
    <n v="59842411"/>
    <n v="145601.97323600974"/>
    <n v="1"/>
    <n v="0"/>
    <n v="0"/>
    <n v="1"/>
    <n v="24249724"/>
    <n v="32108400.226522323"/>
    <n v="32108400"/>
    <n v="30"/>
    <n v="1"/>
    <n v="0"/>
    <n v="2.3076923076923075"/>
    <n v="0"/>
    <n v="2.3076923076923075"/>
    <n v="2.3076923076923075"/>
    <n v="3"/>
    <n v="6660438"/>
    <n v="38768838"/>
    <n v="98611249"/>
  </r>
  <r>
    <x v="14"/>
    <n v="3794"/>
    <x v="53"/>
    <x v="558"/>
    <x v="558"/>
    <x v="544"/>
    <n v="12144"/>
    <n v="247245000184"/>
    <s v="47245247245000184"/>
    <s v="INSTITUCION EDUCATIVA DEPARTAMENTAL ELECTO CALIZ MARTINEZ"/>
    <n v="1"/>
    <n v="32.174865229110509"/>
    <n v="2.2533960687741561"/>
    <n v="0.32407281115951342"/>
    <n v="1.3240728111595135"/>
    <n v="280"/>
    <n v="0"/>
    <n v="0"/>
    <n v="18"/>
    <n v="0"/>
    <n v="112"/>
    <n v="0"/>
    <n v="106"/>
    <n v="0"/>
    <n v="0"/>
    <n v="0"/>
    <n v="4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24933.9009294119"/>
    <n v="28833613.313011453"/>
    <n v="0"/>
    <n v="10727791.508460473"/>
    <n v="42286339"/>
    <n v="0"/>
    <n v="0"/>
    <n v="0"/>
    <n v="0"/>
    <n v="0"/>
    <n v="0"/>
    <n v="0"/>
    <n v="0"/>
    <n v="0"/>
    <n v="42286339"/>
    <n v="151022.63928571428"/>
    <n v="1"/>
    <n v="0"/>
    <n v="0"/>
    <n v="1"/>
    <n v="24249724"/>
    <n v="32108400.226522323"/>
    <n v="32108400"/>
    <n v="18"/>
    <n v="0"/>
    <n v="1"/>
    <n v="1.3846153846153846"/>
    <n v="0"/>
    <n v="1.3846153846153846"/>
    <n v="1.3846153846153846"/>
    <n v="2"/>
    <n v="13320876"/>
    <n v="45429276"/>
    <n v="87715615"/>
  </r>
  <r>
    <x v="14"/>
    <n v="3794"/>
    <x v="53"/>
    <x v="558"/>
    <x v="558"/>
    <x v="544"/>
    <n v="12147"/>
    <n v="247245000249"/>
    <s v="47245247245000249"/>
    <s v="INSTITUCION EDUCATIVA DEPARTAMENTAL RURAL SILVIA COTES DE BISWELL"/>
    <n v="1"/>
    <n v="32.174865229110509"/>
    <n v="2.2533960687741561"/>
    <n v="0.32407281115951342"/>
    <n v="1.3240728111595135"/>
    <n v="811"/>
    <n v="0"/>
    <n v="0"/>
    <n v="66"/>
    <n v="0"/>
    <n v="366"/>
    <n v="0"/>
    <n v="296"/>
    <n v="0"/>
    <n v="0"/>
    <n v="0"/>
    <n v="8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991424.3034078423"/>
    <n v="87558954.189053133"/>
    <n v="0"/>
    <n v="20236515.800050437"/>
    <n v="117786894"/>
    <n v="0"/>
    <n v="0"/>
    <n v="0"/>
    <n v="0"/>
    <n v="0"/>
    <n v="0"/>
    <n v="0"/>
    <n v="0"/>
    <n v="0"/>
    <n v="117786894"/>
    <n v="145236.61405672011"/>
    <n v="1"/>
    <n v="0"/>
    <n v="0"/>
    <n v="1"/>
    <n v="24249724"/>
    <n v="32108400.226522323"/>
    <n v="32108400"/>
    <n v="66"/>
    <n v="1"/>
    <n v="0"/>
    <n v="5.0769230769230766"/>
    <n v="0"/>
    <n v="5.0769230769230766"/>
    <n v="4"/>
    <n v="4"/>
    <n v="6660438"/>
    <n v="38768838"/>
    <n v="156555732"/>
  </r>
  <r>
    <x v="14"/>
    <n v="3794"/>
    <x v="53"/>
    <x v="558"/>
    <x v="558"/>
    <x v="544"/>
    <n v="12139"/>
    <n v="247245000419"/>
    <s v="47245247245000419"/>
    <s v="INSTITUCION EDUCATIVA DEPARTAMENTAL OSCAR PISCIOTTI NUMA"/>
    <n v="1"/>
    <n v="32.174865229110509"/>
    <n v="2.2533960687741561"/>
    <n v="0.32407281115951342"/>
    <n v="1.3240728111595135"/>
    <n v="471"/>
    <n v="0"/>
    <n v="0"/>
    <n v="33"/>
    <n v="0"/>
    <n v="217"/>
    <n v="0"/>
    <n v="155"/>
    <n v="0"/>
    <n v="0"/>
    <n v="0"/>
    <n v="6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95712.1517039211"/>
    <n v="49202312.625872754"/>
    <n v="0"/>
    <n v="16091687.26269071"/>
    <n v="70289712"/>
    <n v="0"/>
    <n v="0"/>
    <n v="0"/>
    <n v="0"/>
    <n v="0"/>
    <n v="0"/>
    <n v="0"/>
    <n v="0"/>
    <n v="0"/>
    <n v="70289712"/>
    <n v="149235.05732484077"/>
    <n v="1"/>
    <n v="0"/>
    <n v="0"/>
    <n v="1"/>
    <n v="24249724"/>
    <n v="32108400.226522323"/>
    <n v="32108400"/>
    <n v="33"/>
    <n v="1"/>
    <n v="0"/>
    <n v="2.5384615384615383"/>
    <n v="0"/>
    <n v="2.5384615384615383"/>
    <n v="2.5384615384615383"/>
    <n v="3"/>
    <n v="6660438"/>
    <n v="38768838"/>
    <n v="109058550"/>
  </r>
  <r>
    <x v="14"/>
    <n v="3794"/>
    <x v="53"/>
    <x v="558"/>
    <x v="558"/>
    <x v="544"/>
    <n v="12141"/>
    <n v="247245000982"/>
    <s v="47245247245000982"/>
    <s v="INSTITUCION EDUCATIVA DEPARTAMENTAL RURAL ENRIQUE QUINTERO JAIMES"/>
    <n v="1"/>
    <n v="32.174865229110509"/>
    <n v="2.2533960687741561"/>
    <n v="0.32407281115951342"/>
    <n v="1.3240728111595135"/>
    <n v="404"/>
    <n v="0"/>
    <n v="0"/>
    <n v="37"/>
    <n v="0"/>
    <n v="181"/>
    <n v="0"/>
    <n v="130"/>
    <n v="0"/>
    <n v="0"/>
    <n v="0"/>
    <n v="5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01253.018577124"/>
    <n v="41134191.469479643"/>
    <n v="0"/>
    <n v="13653552.828949692"/>
    <n v="60388997"/>
    <n v="0"/>
    <n v="0"/>
    <n v="0"/>
    <n v="0"/>
    <n v="0"/>
    <n v="0"/>
    <n v="0"/>
    <n v="0"/>
    <n v="0"/>
    <n v="60388997"/>
    <n v="149477.71534653465"/>
    <n v="1"/>
    <n v="0"/>
    <n v="0"/>
    <n v="1"/>
    <n v="24249724"/>
    <n v="32108400.226522323"/>
    <n v="32108400"/>
    <n v="37"/>
    <n v="1"/>
    <n v="0"/>
    <n v="2.8461538461538463"/>
    <n v="0"/>
    <n v="2.8461538461538463"/>
    <n v="2.8461538461538463"/>
    <n v="3"/>
    <n v="6660438"/>
    <n v="38768838"/>
    <n v="99157835"/>
  </r>
  <r>
    <x v="14"/>
    <n v="3794"/>
    <x v="53"/>
    <x v="558"/>
    <x v="558"/>
    <x v="544"/>
    <n v="12148"/>
    <n v="247245001555"/>
    <s v="47245247245001555"/>
    <s v="INSTITUCION EDUCATIVA DEPARTAMENTAL PABLO NIEBLES DE GUAYABAL"/>
    <n v="1"/>
    <n v="32.174865229110509"/>
    <n v="2.2533960687741561"/>
    <n v="0.32407281115951342"/>
    <n v="1.3240728111595135"/>
    <n v="362"/>
    <n v="0"/>
    <n v="0"/>
    <n v="32"/>
    <n v="0"/>
    <n v="132"/>
    <n v="0"/>
    <n v="133"/>
    <n v="0"/>
    <n v="2"/>
    <n v="0"/>
    <n v="6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44326.9349856209"/>
    <n v="35050034.531871721"/>
    <n v="404763.76208021864"/>
    <n v="15360246.932568405"/>
    <n v="55659372"/>
    <n v="0"/>
    <n v="0"/>
    <n v="0"/>
    <n v="0"/>
    <n v="0"/>
    <n v="0"/>
    <n v="0"/>
    <n v="0"/>
    <n v="0"/>
    <n v="55659372"/>
    <n v="153755.17127071825"/>
    <n v="1"/>
    <n v="0"/>
    <n v="0"/>
    <n v="1"/>
    <n v="24249724"/>
    <n v="32108400.226522323"/>
    <n v="32108400"/>
    <n v="32"/>
    <n v="1"/>
    <n v="0"/>
    <n v="2.4615384615384617"/>
    <n v="0"/>
    <n v="2.4615384615384617"/>
    <n v="2.4615384615384617"/>
    <n v="3"/>
    <n v="6660438"/>
    <n v="38768838"/>
    <n v="94428210"/>
  </r>
  <r>
    <x v="14"/>
    <n v="3794"/>
    <x v="53"/>
    <x v="558"/>
    <x v="558"/>
    <x v="544"/>
    <n v="12138"/>
    <n v="247245001857"/>
    <s v="47245247245001857"/>
    <s v="INSTITUCION EDUCATIVA DEPARTAMENTAL ANAXIMENES TORRES OSPINO"/>
    <n v="1"/>
    <n v="32.174865229110509"/>
    <n v="2.2533960687741561"/>
    <n v="0.32407281115951342"/>
    <n v="1.3240728111595135"/>
    <n v="658"/>
    <n v="61"/>
    <n v="0"/>
    <n v="39"/>
    <n v="0"/>
    <n v="298"/>
    <n v="0"/>
    <n v="195"/>
    <n v="0"/>
    <n v="29"/>
    <n v="0"/>
    <n v="3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138521.671830066"/>
    <n v="65206290.657406636"/>
    <n v="5869074.5501631703"/>
    <n v="8777283.9614676591"/>
    <n v="94991171"/>
    <n v="0"/>
    <n v="0"/>
    <n v="0"/>
    <n v="0"/>
    <n v="0"/>
    <n v="0"/>
    <n v="0"/>
    <n v="0"/>
    <n v="0"/>
    <n v="94991171"/>
    <n v="144363.48176291795"/>
    <n v="1"/>
    <n v="0"/>
    <n v="0"/>
    <n v="1"/>
    <n v="24249724"/>
    <n v="32108400.226522323"/>
    <n v="32108400"/>
    <n v="100"/>
    <n v="1"/>
    <n v="0"/>
    <n v="7.6923076923076925"/>
    <n v="0"/>
    <n v="7.6923076923076925"/>
    <n v="4"/>
    <n v="4"/>
    <n v="6660438"/>
    <n v="38768838"/>
    <n v="133760009"/>
  </r>
  <r>
    <x v="14"/>
    <n v="3794"/>
    <x v="53"/>
    <x v="558"/>
    <x v="558"/>
    <x v="544"/>
    <n v="12140"/>
    <n v="247245001890"/>
    <s v="47245247245001890"/>
    <s v="INSTITUCION ETNOEDUCATIVA DEPARTAMENTAL MITSILOU CAMPBELL"/>
    <n v="1"/>
    <n v="32.174865229110509"/>
    <n v="2.2533960687741561"/>
    <n v="0.32407281115951342"/>
    <n v="1.3240728111595135"/>
    <n v="1224"/>
    <n v="0"/>
    <n v="0"/>
    <n v="83"/>
    <n v="0"/>
    <n v="424"/>
    <n v="0"/>
    <n v="537"/>
    <n v="0"/>
    <n v="0"/>
    <n v="0"/>
    <n v="180"/>
    <n v="0"/>
    <n v="1020"/>
    <n v="0"/>
    <n v="0"/>
    <n v="83"/>
    <n v="0"/>
    <n v="424"/>
    <n v="0"/>
    <n v="333"/>
    <n v="0"/>
    <n v="0"/>
    <n v="0"/>
    <n v="180"/>
    <n v="0"/>
    <n v="92671"/>
    <n v="81839"/>
    <n v="122758"/>
    <n v="150439"/>
    <n v="114333"/>
    <n v="99892"/>
    <n v="152848"/>
    <n v="184139"/>
    <n v="0"/>
    <n v="0"/>
    <n v="0"/>
    <n v="0"/>
    <n v="12564972.987618955"/>
    <n v="127105974.28350462"/>
    <n v="0"/>
    <n v="43886419.807338297"/>
    <n v="183557367"/>
    <n v="0"/>
    <n v="0"/>
    <n v="0"/>
    <n v="0"/>
    <n v="2512994.5975237908"/>
    <n v="20024812.181605205"/>
    <n v="0"/>
    <n v="8777283.9614676591"/>
    <n v="31315091"/>
    <n v="214872458"/>
    <n v="175549.39379084966"/>
    <n v="1"/>
    <n v="0"/>
    <n v="0"/>
    <n v="1"/>
    <n v="24249724"/>
    <n v="32108400.226522323"/>
    <n v="32108400"/>
    <n v="83"/>
    <n v="1"/>
    <n v="0"/>
    <n v="6.384615384615385"/>
    <n v="0"/>
    <n v="6.384615384615385"/>
    <n v="4"/>
    <n v="4"/>
    <n v="6660438"/>
    <n v="38768838"/>
    <n v="253641296"/>
  </r>
  <r>
    <x v="14"/>
    <n v="3794"/>
    <x v="53"/>
    <x v="558"/>
    <x v="558"/>
    <x v="544"/>
    <n v="12150"/>
    <n v="247245001903"/>
    <s v="47245247245001903"/>
    <s v="INSTITUCION EDUCATIVA DEPARTAMENTAL GILBERTO ACUÑA RANGEL"/>
    <n v="1"/>
    <n v="32.174865229110509"/>
    <n v="2.2533960687741561"/>
    <n v="0.32407281115951342"/>
    <n v="1.3240728111595135"/>
    <n v="304"/>
    <n v="0"/>
    <n v="0"/>
    <n v="23"/>
    <n v="0"/>
    <n v="143"/>
    <n v="0"/>
    <n v="100"/>
    <n v="0"/>
    <n v="0"/>
    <n v="0"/>
    <n v="3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81859.984520915"/>
    <n v="32140220.344320107"/>
    <n v="0"/>
    <n v="9264910.8482158631"/>
    <n v="44886991"/>
    <n v="0"/>
    <n v="0"/>
    <n v="0"/>
    <n v="0"/>
    <n v="0"/>
    <n v="0"/>
    <n v="0"/>
    <n v="0"/>
    <n v="0"/>
    <n v="44886991"/>
    <n v="147654.57565789475"/>
    <n v="1"/>
    <n v="0"/>
    <n v="0"/>
    <n v="1"/>
    <n v="24249724"/>
    <n v="32108400.226522323"/>
    <n v="32108400"/>
    <n v="23"/>
    <n v="1"/>
    <n v="0"/>
    <n v="1.7692307692307692"/>
    <n v="0"/>
    <n v="1.7692307692307692"/>
    <n v="1.7692307692307692"/>
    <n v="2"/>
    <n v="6660438"/>
    <n v="38768838"/>
    <n v="83655829"/>
  </r>
  <r>
    <x v="14"/>
    <n v="3794"/>
    <x v="53"/>
    <x v="558"/>
    <x v="558"/>
    <x v="544"/>
    <n v="12142"/>
    <n v="247245001997"/>
    <s v="47245247245001997"/>
    <s v="INSTITUCION EDUCATIVA DEPARTAMENTAL JOSE DE LA PAZ VANEGAS ORTIZ"/>
    <n v="1"/>
    <n v="32.174865229110509"/>
    <n v="2.2533960687741561"/>
    <n v="0.32407281115951342"/>
    <n v="1.3240728111595135"/>
    <n v="523"/>
    <n v="15"/>
    <n v="0"/>
    <n v="49"/>
    <n v="0"/>
    <n v="249"/>
    <n v="0"/>
    <n v="167"/>
    <n v="0"/>
    <n v="42"/>
    <n v="0"/>
    <n v="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688653.8699712418"/>
    <n v="55021941.000975989"/>
    <n v="8500039.0036845915"/>
    <n v="243813.44337410165"/>
    <n v="73454447"/>
    <n v="0"/>
    <n v="0"/>
    <n v="0"/>
    <n v="0"/>
    <n v="0"/>
    <n v="0"/>
    <n v="0"/>
    <n v="0"/>
    <n v="0"/>
    <n v="73454447"/>
    <n v="140448.27342256214"/>
    <n v="1"/>
    <n v="0"/>
    <n v="0"/>
    <n v="1"/>
    <n v="24249724"/>
    <n v="32108400.226522323"/>
    <n v="32108400"/>
    <n v="64"/>
    <n v="1"/>
    <n v="0"/>
    <n v="4.9230769230769234"/>
    <n v="0"/>
    <n v="4.9230769230769234"/>
    <n v="4"/>
    <n v="4"/>
    <n v="6660438"/>
    <n v="38768838"/>
    <n v="112223285"/>
  </r>
  <r>
    <x v="14"/>
    <n v="3794"/>
    <x v="53"/>
    <x v="558"/>
    <x v="558"/>
    <x v="544"/>
    <n v="12143"/>
    <n v="247245002021"/>
    <s v="47245247245002021"/>
    <s v="INSTITUCION EDUCATIVA DEPARTAMENTAL ROBERTO ROBLES DE ALGARROBAL"/>
    <n v="1"/>
    <n v="32.174865229110509"/>
    <n v="2.2533960687741561"/>
    <n v="0.32407281115951342"/>
    <n v="1.3240728111595135"/>
    <n v="370"/>
    <n v="0"/>
    <n v="0"/>
    <n v="28"/>
    <n v="0"/>
    <n v="152"/>
    <n v="0"/>
    <n v="157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38786.0681124181"/>
    <n v="40869662.906974949"/>
    <n v="0"/>
    <n v="8045843.631345355"/>
    <n v="53154293"/>
    <n v="0"/>
    <n v="0"/>
    <n v="0"/>
    <n v="0"/>
    <n v="0"/>
    <n v="0"/>
    <n v="0"/>
    <n v="0"/>
    <n v="0"/>
    <n v="53154293"/>
    <n v="143660.25135135135"/>
    <n v="1"/>
    <n v="0"/>
    <n v="0"/>
    <n v="1"/>
    <n v="24249724"/>
    <n v="32108400.226522323"/>
    <n v="32108400"/>
    <n v="28"/>
    <n v="1"/>
    <n v="0"/>
    <n v="2.1538461538461537"/>
    <n v="0"/>
    <n v="2.1538461538461537"/>
    <n v="2.1538461538461537"/>
    <n v="3"/>
    <n v="6660438"/>
    <n v="38768838"/>
    <n v="91923131"/>
  </r>
  <r>
    <x v="14"/>
    <n v="3794"/>
    <x v="53"/>
    <x v="559"/>
    <x v="559"/>
    <x v="545"/>
    <n v="12157"/>
    <n v="247258000001"/>
    <s v="47258247258000001"/>
    <s v="INSTITUCION EDUCATIVA DEPARTAMENTAL DE CARRETO"/>
    <n v="1"/>
    <n v="25.710654032817196"/>
    <n v="1.8006691344504617"/>
    <n v="0.2555759924032846"/>
    <n v="1.2555759924032845"/>
    <n v="699"/>
    <n v="0"/>
    <n v="0"/>
    <n v="55"/>
    <n v="0"/>
    <n v="307"/>
    <n v="0"/>
    <n v="253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95457.3466694606"/>
    <n v="70236318.338563383"/>
    <n v="16120631.460096007"/>
    <n v="0"/>
    <n v="94252407"/>
    <n v="0"/>
    <n v="0"/>
    <n v="0"/>
    <n v="0"/>
    <n v="0"/>
    <n v="0"/>
    <n v="0"/>
    <n v="0"/>
    <n v="0"/>
    <n v="94252407"/>
    <n v="134838.92274678111"/>
    <n v="1"/>
    <n v="0"/>
    <n v="0"/>
    <n v="1"/>
    <n v="24249724"/>
    <n v="30447371.276805747"/>
    <n v="30447371"/>
    <n v="55"/>
    <n v="1"/>
    <n v="0"/>
    <n v="4.2307692307692308"/>
    <n v="0"/>
    <n v="4.2307692307692308"/>
    <n v="4"/>
    <n v="4"/>
    <n v="6660438"/>
    <n v="37107809"/>
    <n v="131360216"/>
  </r>
  <r>
    <x v="14"/>
    <n v="3794"/>
    <x v="53"/>
    <x v="559"/>
    <x v="559"/>
    <x v="545"/>
    <n v="12155"/>
    <n v="247258000159"/>
    <s v="47258247258000159"/>
    <s v="INSTITUCION EDUCATIVA DEPARTAMENTAL RURAL CANTAGALLAR"/>
    <n v="1"/>
    <n v="25.710654032817196"/>
    <n v="1.8006691344504617"/>
    <n v="0.2555759924032846"/>
    <n v="1.2555759924032845"/>
    <n v="508"/>
    <n v="0"/>
    <n v="0"/>
    <n v="38"/>
    <n v="0"/>
    <n v="239"/>
    <n v="0"/>
    <n v="178"/>
    <n v="0"/>
    <n v="53"/>
    <n v="0"/>
    <n v="0"/>
    <n v="0"/>
    <n v="53"/>
    <n v="0"/>
    <n v="0"/>
    <n v="0"/>
    <n v="0"/>
    <n v="0"/>
    <n v="0"/>
    <n v="0"/>
    <n v="0"/>
    <n v="53"/>
    <n v="0"/>
    <n v="0"/>
    <n v="0"/>
    <n v="92671"/>
    <n v="81839"/>
    <n v="122758"/>
    <n v="150439"/>
    <n v="114333"/>
    <n v="99892"/>
    <n v="152848"/>
    <n v="184139"/>
    <n v="0"/>
    <n v="0"/>
    <n v="0"/>
    <n v="0"/>
    <n v="5455043.2576989001"/>
    <n v="52300972.76282309"/>
    <n v="10171350.802203434"/>
    <n v="0"/>
    <n v="67927367"/>
    <n v="0"/>
    <n v="0"/>
    <n v="0"/>
    <n v="0"/>
    <n v="0"/>
    <n v="0"/>
    <n v="2034270.1604406869"/>
    <n v="0"/>
    <n v="2034270"/>
    <n v="69961637"/>
    <n v="137719.75787401575"/>
    <n v="1"/>
    <n v="0"/>
    <n v="0"/>
    <n v="1"/>
    <n v="24249724"/>
    <n v="30447371.276805747"/>
    <n v="30447371"/>
    <n v="38"/>
    <n v="1"/>
    <n v="0"/>
    <n v="2.9230769230769229"/>
    <n v="0"/>
    <n v="2.9230769230769229"/>
    <n v="2.9230769230769229"/>
    <n v="3"/>
    <n v="6660438"/>
    <n v="37107809"/>
    <n v="107069446"/>
  </r>
  <r>
    <x v="14"/>
    <n v="3794"/>
    <x v="53"/>
    <x v="559"/>
    <x v="559"/>
    <x v="545"/>
    <n v="11705"/>
    <n v="247258000370"/>
    <s v="47258247258000370"/>
    <s v="INSTITUCION EDUCATIVA DEPARTAMENTAL SABANAS"/>
    <n v="1"/>
    <n v="25.710654032817196"/>
    <n v="1.8006691344504617"/>
    <n v="0.2555759924032846"/>
    <n v="1.2555759924032845"/>
    <n v="1045"/>
    <n v="34"/>
    <n v="0"/>
    <n v="60"/>
    <n v="0"/>
    <n v="382"/>
    <n v="0"/>
    <n v="387"/>
    <n v="0"/>
    <n v="182"/>
    <n v="0"/>
    <n v="0"/>
    <n v="0"/>
    <n v="194"/>
    <n v="34"/>
    <n v="0"/>
    <n v="60"/>
    <n v="0"/>
    <n v="10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494054.374307806"/>
    <n v="96449515.71849151"/>
    <n v="34928034.830208018"/>
    <n v="0"/>
    <n v="144871605"/>
    <n v="0"/>
    <n v="0"/>
    <n v="0"/>
    <n v="0"/>
    <n v="2698810.8748615608"/>
    <n v="2508439.9406629782"/>
    <n v="0"/>
    <n v="0"/>
    <n v="5207251"/>
    <n v="150078856"/>
    <n v="143616.13014354068"/>
    <n v="1"/>
    <n v="0"/>
    <n v="0"/>
    <n v="1"/>
    <n v="24249724"/>
    <n v="30447371.276805747"/>
    <n v="30447371"/>
    <n v="94"/>
    <n v="1"/>
    <n v="0"/>
    <n v="7.2307692307692308"/>
    <n v="0"/>
    <n v="7.2307692307692308"/>
    <n v="4"/>
    <n v="4"/>
    <n v="6660438"/>
    <n v="37107809"/>
    <n v="187186665"/>
  </r>
  <r>
    <x v="14"/>
    <n v="3794"/>
    <x v="53"/>
    <x v="560"/>
    <x v="560"/>
    <x v="546"/>
    <n v="12163"/>
    <n v="247268002052"/>
    <s v="47268247268002052"/>
    <s v="INSTITUCION EDUCATIVA DEPARTAMENTAL ROQUE DE LOS RIOS VALLE"/>
    <n v="1"/>
    <n v="35.466528818816229"/>
    <n v="2.483930734263879"/>
    <n v="0.35895231578334719"/>
    <n v="1.3589523157833472"/>
    <n v="1723"/>
    <n v="0"/>
    <n v="0"/>
    <n v="53"/>
    <n v="68"/>
    <n v="182"/>
    <n v="483"/>
    <n v="111"/>
    <n v="587"/>
    <n v="49"/>
    <n v="190"/>
    <n v="0"/>
    <n v="0"/>
    <n v="1072"/>
    <n v="0"/>
    <n v="0"/>
    <n v="32"/>
    <n v="0"/>
    <n v="103"/>
    <n v="0"/>
    <n v="111"/>
    <n v="587"/>
    <n v="49"/>
    <n v="190"/>
    <n v="0"/>
    <n v="0"/>
    <n v="92671"/>
    <n v="81839"/>
    <n v="122758"/>
    <n v="150439"/>
    <n v="114333"/>
    <n v="99892"/>
    <n v="152848"/>
    <n v="184139"/>
    <n v="8563611.9638051819"/>
    <n v="119000369.47139089"/>
    <n v="31696230.992377106"/>
    <n v="0"/>
    <n v="8234774.0413842443"/>
    <n v="39774300.165371425"/>
    <n v="10177944.034579799"/>
    <n v="0"/>
    <n v="217447231"/>
    <n v="0"/>
    <n v="13056676.052281579"/>
    <n v="6339246.1984754214"/>
    <n v="0"/>
    <n v="994387.80877092772"/>
    <n v="5810034.2903682496"/>
    <n v="2035588.80691596"/>
    <n v="0"/>
    <n v="28235933"/>
    <n v="245683164"/>
    <n v="142590.34474753338"/>
    <n v="1"/>
    <n v="0"/>
    <n v="0"/>
    <n v="1"/>
    <n v="24249724"/>
    <n v="32954218.586907014"/>
    <n v="32954219"/>
    <n v="121"/>
    <n v="1"/>
    <n v="0"/>
    <n v="4.0769230769230766"/>
    <n v="3.0222222222222221"/>
    <n v="7.0991452991452988"/>
    <n v="4"/>
    <n v="4"/>
    <n v="6660438"/>
    <n v="39614657"/>
    <n v="285297821"/>
  </r>
  <r>
    <x v="14"/>
    <n v="3794"/>
    <x v="53"/>
    <x v="561"/>
    <x v="561"/>
    <x v="547"/>
    <n v="12164"/>
    <n v="247288000013"/>
    <s v="47288247288000013"/>
    <s v="INSTITUCION EDUCATIVA DEPARTAMENTAL SIERRA NEVADA DE SANTA MARTA"/>
    <n v="1"/>
    <n v="25.233731370915486"/>
    <n v="1.7672674202929683"/>
    <n v="0.25052236959594937"/>
    <n v="1.2505223695959493"/>
    <n v="971"/>
    <n v="21"/>
    <n v="0"/>
    <n v="58"/>
    <n v="0"/>
    <n v="373"/>
    <n v="0"/>
    <n v="354"/>
    <n v="0"/>
    <n v="29"/>
    <n v="0"/>
    <n v="13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95101.95255808"/>
    <n v="90814790.255254313"/>
    <n v="5543055.4512920482"/>
    <n v="31316711.651643876"/>
    <n v="138969659"/>
    <n v="0"/>
    <n v="0"/>
    <n v="0"/>
    <n v="0"/>
    <n v="0"/>
    <n v="0"/>
    <n v="0"/>
    <n v="0"/>
    <n v="0"/>
    <n v="138969659"/>
    <n v="143120.14315139031"/>
    <n v="1"/>
    <n v="1"/>
    <n v="1"/>
    <n v="1"/>
    <n v="24249724"/>
    <n v="30324822.318527762"/>
    <n v="30324822"/>
    <n v="79"/>
    <n v="1"/>
    <n v="0"/>
    <n v="6.0769230769230766"/>
    <n v="0"/>
    <n v="6.0769230769230766"/>
    <n v="4"/>
    <n v="4"/>
    <n v="6660438"/>
    <n v="36985260"/>
    <n v="175954919"/>
  </r>
  <r>
    <x v="14"/>
    <n v="3794"/>
    <x v="53"/>
    <x v="1046"/>
    <x v="1046"/>
    <x v="979"/>
    <n v="12067"/>
    <n v="247288000200"/>
    <s v="47030247288000200"/>
    <s v="INSTITUCION EDUCATIVA DEPARTAMENTAL ALGARROBO"/>
    <n v="1"/>
    <n v="29.480901077375123"/>
    <n v="2.0647218292486205"/>
    <n v="0.29552671811988501"/>
    <n v="1.2955267181198851"/>
    <n v="1329"/>
    <n v="0"/>
    <n v="0"/>
    <n v="0"/>
    <n v="98"/>
    <n v="0"/>
    <n v="539"/>
    <n v="0"/>
    <n v="493"/>
    <n v="0"/>
    <n v="0"/>
    <n v="0"/>
    <n v="199"/>
    <n v="692"/>
    <n v="0"/>
    <n v="0"/>
    <n v="0"/>
    <n v="0"/>
    <n v="0"/>
    <n v="0"/>
    <n v="0"/>
    <n v="493"/>
    <n v="0"/>
    <n v="0"/>
    <n v="0"/>
    <n v="199"/>
    <n v="92671"/>
    <n v="81839"/>
    <n v="122758"/>
    <n v="150439"/>
    <n v="114333"/>
    <n v="99892"/>
    <n v="152848"/>
    <n v="184139"/>
    <n v="11765660.136499012"/>
    <n v="109417398.6389081"/>
    <n v="0"/>
    <n v="38784651.045500241"/>
    <n v="0"/>
    <n v="0"/>
    <n v="0"/>
    <n v="0"/>
    <n v="159967710"/>
    <n v="0"/>
    <n v="10454026.65290343"/>
    <n v="0"/>
    <n v="7756930.2091000481"/>
    <n v="0"/>
    <n v="0"/>
    <n v="0"/>
    <n v="0"/>
    <n v="18210957"/>
    <n v="178178667"/>
    <n v="134069.72686230249"/>
    <n v="0"/>
    <n v="0"/>
    <n v="0"/>
    <n v="0"/>
    <n v="19701352"/>
    <n v="25523627.899084635"/>
    <n v="25523628"/>
    <n v="98"/>
    <n v="1"/>
    <n v="0"/>
    <n v="0"/>
    <n v="4.3555555555555552"/>
    <n v="4.3555555555555552"/>
    <n v="4"/>
    <n v="4"/>
    <n v="6660438"/>
    <n v="32184066"/>
    <n v="210362733"/>
  </r>
  <r>
    <x v="14"/>
    <n v="3794"/>
    <x v="53"/>
    <x v="1046"/>
    <x v="1046"/>
    <x v="979"/>
    <n v="12069"/>
    <n v="247288000595"/>
    <s v="47030247288000595"/>
    <s v="INSTITUCION EDUCATIVA DEPARTAMENTAL LOMA DEL BALSAMO"/>
    <n v="1"/>
    <n v="29.480901077375123"/>
    <n v="2.0647218292486205"/>
    <n v="0.29552671811988501"/>
    <n v="1.2955267181198851"/>
    <n v="982"/>
    <n v="55"/>
    <n v="0"/>
    <n v="82"/>
    <n v="0"/>
    <n v="425"/>
    <n v="0"/>
    <n v="327"/>
    <n v="0"/>
    <n v="35"/>
    <n v="0"/>
    <n v="58"/>
    <n v="0"/>
    <n v="914"/>
    <n v="55"/>
    <n v="0"/>
    <n v="77"/>
    <n v="0"/>
    <n v="391"/>
    <n v="0"/>
    <n v="298"/>
    <n v="0"/>
    <n v="35"/>
    <n v="0"/>
    <n v="58"/>
    <n v="0"/>
    <n v="92671"/>
    <n v="81839"/>
    <n v="122758"/>
    <n v="150439"/>
    <n v="114333"/>
    <n v="99892"/>
    <n v="152848"/>
    <n v="184139"/>
    <n v="0"/>
    <n v="0"/>
    <n v="0"/>
    <n v="0"/>
    <n v="20292639.508003712"/>
    <n v="97318391.704676539"/>
    <n v="6930653.3733915864"/>
    <n v="13836305.672176896"/>
    <n v="138377990"/>
    <n v="0"/>
    <n v="0"/>
    <n v="0"/>
    <n v="0"/>
    <n v="3910406.4453379419"/>
    <n v="17833077.628862269"/>
    <n v="1386130.6746783173"/>
    <n v="2767261.1344353789"/>
    <n v="25896876"/>
    <n v="164274866"/>
    <n v="167286.01425661915"/>
    <n v="1"/>
    <n v="0"/>
    <n v="0"/>
    <n v="1"/>
    <n v="24249724"/>
    <n v="31416165.349033013"/>
    <n v="31416165"/>
    <n v="137"/>
    <n v="1"/>
    <n v="0"/>
    <n v="10.538461538461538"/>
    <n v="0"/>
    <n v="10.538461538461538"/>
    <n v="4"/>
    <n v="4"/>
    <n v="6660438"/>
    <n v="38076603"/>
    <n v="202351469"/>
  </r>
  <r>
    <x v="14"/>
    <n v="3794"/>
    <x v="53"/>
    <x v="1046"/>
    <x v="1046"/>
    <x v="979"/>
    <n v="12068"/>
    <n v="247288000641"/>
    <s v="47030247288000641"/>
    <s v="INSTITUCION EDUCATIVA DEPARTAMENTAL RAFAEL NUÑEZ"/>
    <n v="1"/>
    <n v="29.480901077375123"/>
    <n v="2.0647218292486205"/>
    <n v="0.29552671811988501"/>
    <n v="1.2955267181198851"/>
    <n v="1205"/>
    <n v="0"/>
    <n v="0"/>
    <n v="19"/>
    <n v="72"/>
    <n v="113"/>
    <n v="531"/>
    <n v="0"/>
    <n v="369"/>
    <n v="0"/>
    <n v="0"/>
    <n v="0"/>
    <n v="101"/>
    <n v="101"/>
    <n v="0"/>
    <n v="0"/>
    <n v="0"/>
    <n v="0"/>
    <n v="0"/>
    <n v="0"/>
    <n v="0"/>
    <n v="0"/>
    <n v="0"/>
    <n v="0"/>
    <n v="0"/>
    <n v="101"/>
    <n v="92671"/>
    <n v="81839"/>
    <n v="122758"/>
    <n v="150439"/>
    <n v="114333"/>
    <n v="99892"/>
    <n v="152848"/>
    <n v="184139"/>
    <n v="8644158.4676319268"/>
    <n v="95422149.975791946"/>
    <n v="0"/>
    <n v="19684672.138670977"/>
    <n v="2814307.6689932155"/>
    <n v="14623641.306686766"/>
    <n v="0"/>
    <n v="0"/>
    <n v="141188930"/>
    <n v="0"/>
    <n v="0"/>
    <n v="0"/>
    <n v="3936934.4277341957"/>
    <n v="0"/>
    <n v="0"/>
    <n v="0"/>
    <n v="0"/>
    <n v="3936934"/>
    <n v="145125864"/>
    <n v="120436.40165975103"/>
    <n v="1"/>
    <n v="0"/>
    <n v="0"/>
    <n v="1"/>
    <n v="24249724"/>
    <n v="31416165.349033013"/>
    <n v="31416165"/>
    <n v="91"/>
    <n v="1"/>
    <n v="0"/>
    <n v="1.4615384615384615"/>
    <n v="3.2"/>
    <n v="4.6615384615384619"/>
    <n v="4"/>
    <n v="4"/>
    <n v="6660438"/>
    <n v="38076603"/>
    <n v="183202467"/>
  </r>
  <r>
    <x v="14"/>
    <n v="3794"/>
    <x v="53"/>
    <x v="561"/>
    <x v="561"/>
    <x v="547"/>
    <n v="132199"/>
    <n v="247288001168"/>
    <s v="47288247288001168"/>
    <s v="INSTITUCION EDUCATIVA DEPARTAMENTAL TECNICA AGROAMBIENTAL JUAN FRANCISCO OSPINA"/>
    <n v="1"/>
    <n v="25.233731370915486"/>
    <n v="1.7672674202929683"/>
    <n v="0.25052236959594937"/>
    <n v="1.2505223695959493"/>
    <n v="909"/>
    <n v="31"/>
    <n v="0"/>
    <n v="57"/>
    <n v="0"/>
    <n v="388"/>
    <n v="0"/>
    <n v="312"/>
    <n v="0"/>
    <n v="121"/>
    <n v="0"/>
    <n v="0"/>
    <n v="0"/>
    <n v="416"/>
    <n v="0"/>
    <n v="0"/>
    <n v="0"/>
    <n v="0"/>
    <n v="0"/>
    <n v="0"/>
    <n v="296"/>
    <n v="0"/>
    <n v="12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81885.719305202"/>
    <n v="87442026.380575001"/>
    <n v="23127921.020908199"/>
    <n v="0"/>
    <n v="123151833"/>
    <n v="0"/>
    <n v="0"/>
    <n v="0"/>
    <n v="0"/>
    <n v="0"/>
    <n v="7395097.0881857714"/>
    <n v="4587356.2355520399"/>
    <n v="0"/>
    <n v="11982453"/>
    <n v="135134286"/>
    <n v="148662.5808580858"/>
    <n v="1"/>
    <n v="1"/>
    <n v="1"/>
    <n v="1"/>
    <n v="24249724"/>
    <n v="30324822.318527762"/>
    <n v="30324822"/>
    <n v="88"/>
    <n v="1"/>
    <n v="0"/>
    <n v="6.7692307692307692"/>
    <n v="0"/>
    <n v="6.7692307692307692"/>
    <n v="4"/>
    <n v="4"/>
    <n v="6660438"/>
    <n v="36985260"/>
    <n v="172119546"/>
  </r>
  <r>
    <x v="14"/>
    <n v="3794"/>
    <x v="53"/>
    <x v="561"/>
    <x v="561"/>
    <x v="547"/>
    <n v="114756"/>
    <n v="247288010761"/>
    <s v="47288247288010761"/>
    <s v="INSTITUCION EDUCATIVA INDIGENA Y PLURICULTURAL KANKAWARWA"/>
    <n v="1"/>
    <n v="25.233731370915486"/>
    <n v="1.7672674202929683"/>
    <n v="0.25052236959594937"/>
    <n v="1.2505223695959493"/>
    <n v="1192"/>
    <n v="0"/>
    <n v="0"/>
    <n v="104"/>
    <n v="0"/>
    <n v="893"/>
    <n v="0"/>
    <n v="142"/>
    <n v="0"/>
    <n v="0"/>
    <n v="0"/>
    <n v="53"/>
    <n v="0"/>
    <n v="1192"/>
    <n v="0"/>
    <n v="0"/>
    <n v="104"/>
    <n v="0"/>
    <n v="893"/>
    <n v="0"/>
    <n v="142"/>
    <n v="0"/>
    <n v="0"/>
    <n v="0"/>
    <n v="53"/>
    <n v="0"/>
    <n v="92671"/>
    <n v="81839"/>
    <n v="122758"/>
    <n v="150439"/>
    <n v="114333"/>
    <n v="99892"/>
    <n v="152848"/>
    <n v="184139"/>
    <n v="0"/>
    <n v="0"/>
    <n v="0"/>
    <n v="0"/>
    <n v="14869501.304633422"/>
    <n v="129289281.86270732"/>
    <n v="0"/>
    <n v="12204306.746596511"/>
    <n v="156363090"/>
    <n v="0"/>
    <n v="0"/>
    <n v="0"/>
    <n v="0"/>
    <n v="2973900.2609266844"/>
    <n v="25857856.372541465"/>
    <n v="0"/>
    <n v="2440861.3493193025"/>
    <n v="31272618"/>
    <n v="187635708"/>
    <n v="157412.5067114094"/>
    <n v="1"/>
    <n v="1"/>
    <n v="1"/>
    <n v="1"/>
    <n v="24249724"/>
    <n v="30324822.318527762"/>
    <n v="30324822"/>
    <n v="104"/>
    <n v="1"/>
    <n v="0"/>
    <n v="8"/>
    <n v="0"/>
    <n v="8"/>
    <n v="4"/>
    <n v="4"/>
    <n v="6660438"/>
    <n v="36985260"/>
    <n v="224620968"/>
  </r>
  <r>
    <x v="14"/>
    <n v="3794"/>
    <x v="53"/>
    <x v="562"/>
    <x v="562"/>
    <x v="548"/>
    <n v="11244"/>
    <n v="247318000111"/>
    <s v="47318247318000111"/>
    <s v="INSTITUCION EDUCATIVA DEPARTAMENTAL RURAL SAGRADO CORAZON DE JESUS"/>
    <n v="1"/>
    <n v="33.246404299035881"/>
    <n v="2.3284422860780634"/>
    <n v="0.33542717679425377"/>
    <n v="1.3354271767942538"/>
    <n v="422"/>
    <n v="0"/>
    <n v="0"/>
    <n v="38"/>
    <n v="0"/>
    <n v="167"/>
    <n v="0"/>
    <n v="164"/>
    <n v="0"/>
    <n v="0"/>
    <n v="0"/>
    <n v="5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01969.0253678616"/>
    <n v="44154900.70117376"/>
    <n v="0"/>
    <n v="13032923.920109006"/>
    <n v="62989794"/>
    <n v="0"/>
    <n v="0"/>
    <n v="0"/>
    <n v="0"/>
    <n v="0"/>
    <n v="0"/>
    <n v="0"/>
    <n v="0"/>
    <n v="0"/>
    <n v="62989794"/>
    <n v="149264.91469194312"/>
    <n v="1"/>
    <n v="0"/>
    <n v="0"/>
    <n v="1"/>
    <n v="24249724"/>
    <n v="32383740.459359858"/>
    <n v="32383740"/>
    <n v="38"/>
    <n v="1"/>
    <n v="0"/>
    <n v="2.9230769230769229"/>
    <n v="0"/>
    <n v="2.9230769230769229"/>
    <n v="2.9230769230769229"/>
    <n v="3"/>
    <n v="6660438"/>
    <n v="39044178"/>
    <n v="102033972"/>
  </r>
  <r>
    <x v="14"/>
    <n v="3794"/>
    <x v="53"/>
    <x v="562"/>
    <x v="562"/>
    <x v="548"/>
    <n v="11240"/>
    <n v="247318000188"/>
    <s v="47318247318000188"/>
    <s v="INSTITUCION EDUCATIVA DEPARTAMENTAL RURAL LA RINCONADA"/>
    <n v="1"/>
    <n v="33.246404299035881"/>
    <n v="2.3284422860780634"/>
    <n v="0.33542717679425377"/>
    <n v="1.3354271767942538"/>
    <n v="354"/>
    <n v="0"/>
    <n v="0"/>
    <n v="22"/>
    <n v="0"/>
    <n v="143"/>
    <n v="0"/>
    <n v="128"/>
    <n v="0"/>
    <n v="0"/>
    <n v="0"/>
    <n v="6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59034.6988971834"/>
    <n v="36150991.208513863"/>
    <n v="0"/>
    <n v="15000157.719370743"/>
    <n v="54510184"/>
    <n v="0"/>
    <n v="0"/>
    <n v="0"/>
    <n v="0"/>
    <n v="0"/>
    <n v="0"/>
    <n v="0"/>
    <n v="0"/>
    <n v="0"/>
    <n v="54510184"/>
    <n v="153983.57062146891"/>
    <n v="1"/>
    <n v="0"/>
    <n v="0"/>
    <n v="1"/>
    <n v="24249724"/>
    <n v="32383740.459359858"/>
    <n v="32383740"/>
    <n v="22"/>
    <n v="1"/>
    <n v="0"/>
    <n v="1.6923076923076923"/>
    <n v="0"/>
    <n v="1.6923076923076923"/>
    <n v="1.6923076923076923"/>
    <n v="2"/>
    <n v="6660438"/>
    <n v="39044178"/>
    <n v="93554362"/>
  </r>
  <r>
    <x v="14"/>
    <n v="3794"/>
    <x v="53"/>
    <x v="562"/>
    <x v="562"/>
    <x v="548"/>
    <n v="11247"/>
    <n v="247318000234"/>
    <s v="47318247318000234"/>
    <s v="INSTITUCION EDUCATIVA DEPARTAMENTAL RURAL MARIA AUXILIADORA"/>
    <n v="1"/>
    <n v="33.246404299035881"/>
    <n v="2.3284422860780634"/>
    <n v="0.33542717679425377"/>
    <n v="1.3354271767942538"/>
    <n v="772"/>
    <n v="0"/>
    <n v="0"/>
    <n v="78"/>
    <n v="0"/>
    <n v="334"/>
    <n v="0"/>
    <n v="264"/>
    <n v="0"/>
    <n v="30"/>
    <n v="0"/>
    <n v="6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909304.841544559"/>
    <n v="79772297.943510294"/>
    <n v="6123521.1935594436"/>
    <n v="16229678.843909329"/>
    <n v="114034803"/>
    <n v="0"/>
    <n v="0"/>
    <n v="0"/>
    <n v="0"/>
    <n v="0"/>
    <n v="0"/>
    <n v="0"/>
    <n v="0"/>
    <n v="0"/>
    <n v="114034803"/>
    <n v="147713.47538860104"/>
    <n v="1"/>
    <n v="0"/>
    <n v="0"/>
    <n v="1"/>
    <n v="24249724"/>
    <n v="32383740.459359858"/>
    <n v="32383740"/>
    <n v="78"/>
    <n v="1"/>
    <n v="0"/>
    <n v="6"/>
    <n v="0"/>
    <n v="6"/>
    <n v="4"/>
    <n v="4"/>
    <n v="6660438"/>
    <n v="39044178"/>
    <n v="153078981"/>
  </r>
  <r>
    <x v="14"/>
    <n v="3794"/>
    <x v="53"/>
    <x v="562"/>
    <x v="562"/>
    <x v="548"/>
    <n v="11245"/>
    <n v="247318000528"/>
    <s v="47318247318000528"/>
    <s v="INSTITUCION EDUCATIVA DEPARTAMENTAL RURAL SAN PEDRO APOSTOL LAS FLORES"/>
    <n v="1"/>
    <n v="33.246404299035881"/>
    <n v="2.3284422860780634"/>
    <n v="0.33542717679425377"/>
    <n v="1.3354271767942538"/>
    <n v="389"/>
    <n v="0"/>
    <n v="0"/>
    <n v="25"/>
    <n v="0"/>
    <n v="170"/>
    <n v="0"/>
    <n v="146"/>
    <n v="0"/>
    <n v="0"/>
    <n v="0"/>
    <n v="4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17084.8851104355"/>
    <n v="42153923.328008786"/>
    <n v="0"/>
    <n v="11803402.79557042"/>
    <n v="57774411"/>
    <n v="0"/>
    <n v="0"/>
    <n v="0"/>
    <n v="0"/>
    <n v="0"/>
    <n v="0"/>
    <n v="0"/>
    <n v="0"/>
    <n v="0"/>
    <n v="57774411"/>
    <n v="148520.33676092545"/>
    <n v="1"/>
    <n v="0"/>
    <n v="0"/>
    <n v="1"/>
    <n v="24249724"/>
    <n v="32383740.459359858"/>
    <n v="32383740"/>
    <n v="25"/>
    <n v="1"/>
    <n v="0"/>
    <n v="1.9230769230769231"/>
    <n v="0"/>
    <n v="1.9230769230769231"/>
    <n v="1.9230769230769231"/>
    <n v="2"/>
    <n v="6660438"/>
    <n v="39044178"/>
    <n v="96818589"/>
  </r>
  <r>
    <x v="14"/>
    <n v="3794"/>
    <x v="53"/>
    <x v="562"/>
    <x v="562"/>
    <x v="548"/>
    <n v="11239"/>
    <n v="247318000561"/>
    <s v="47318247318000561"/>
    <s v="INSTITUCION EDUCATIVA DEPARTAMENTAL DE RICAURTE"/>
    <n v="1"/>
    <n v="33.246404299035881"/>
    <n v="2.3284422860780634"/>
    <n v="0.33542717679425377"/>
    <n v="1.3354271767942538"/>
    <n v="364"/>
    <n v="0"/>
    <n v="0"/>
    <n v="27"/>
    <n v="0"/>
    <n v="154"/>
    <n v="0"/>
    <n v="118"/>
    <n v="0"/>
    <n v="1"/>
    <n v="0"/>
    <n v="6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22451.6759192706"/>
    <n v="36284389.700058199"/>
    <n v="204117.3731186481"/>
    <n v="15737870.394093895"/>
    <n v="56348829"/>
    <n v="0"/>
    <n v="0"/>
    <n v="0"/>
    <n v="0"/>
    <n v="0"/>
    <n v="0"/>
    <n v="0"/>
    <n v="0"/>
    <n v="0"/>
    <n v="56348829"/>
    <n v="154804.47527472526"/>
    <n v="1"/>
    <n v="0"/>
    <n v="0"/>
    <n v="1"/>
    <n v="24249724"/>
    <n v="32383740.459359858"/>
    <n v="32383740"/>
    <n v="27"/>
    <n v="1"/>
    <n v="0"/>
    <n v="2.0769230769230771"/>
    <n v="0"/>
    <n v="2.0769230769230771"/>
    <n v="2.0769230769230771"/>
    <n v="3"/>
    <n v="6660438"/>
    <n v="39044178"/>
    <n v="95393007"/>
  </r>
  <r>
    <x v="14"/>
    <n v="3794"/>
    <x v="53"/>
    <x v="562"/>
    <x v="562"/>
    <x v="548"/>
    <n v="11246"/>
    <n v="247318000790"/>
    <s v="47318247318000790"/>
    <s v="INSTITUCION EDUCATIVA DEPARTAMENTAL NICOLAS MEJIA MENDEZ"/>
    <n v="1"/>
    <n v="33.246404299035881"/>
    <n v="2.3284422860780634"/>
    <n v="0.33542717679425377"/>
    <n v="1.3354271767942538"/>
    <n v="886"/>
    <n v="19"/>
    <n v="0"/>
    <n v="73"/>
    <n v="0"/>
    <n v="407"/>
    <n v="0"/>
    <n v="274"/>
    <n v="0"/>
    <n v="34"/>
    <n v="0"/>
    <n v="7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46872.377206404"/>
    <n v="90844372.741689816"/>
    <n v="6939990.6860340359"/>
    <n v="19426433.76770965"/>
    <n v="131257670"/>
    <n v="0"/>
    <n v="0"/>
    <n v="0"/>
    <n v="0"/>
    <n v="0"/>
    <n v="0"/>
    <n v="0"/>
    <n v="0"/>
    <n v="0"/>
    <n v="131257670"/>
    <n v="148146.35440180587"/>
    <n v="1"/>
    <n v="0"/>
    <n v="0"/>
    <n v="1"/>
    <n v="24249724"/>
    <n v="32383740.459359858"/>
    <n v="32383740"/>
    <n v="92"/>
    <n v="1"/>
    <n v="0"/>
    <n v="7.0769230769230766"/>
    <n v="0"/>
    <n v="7.0769230769230766"/>
    <n v="4"/>
    <n v="4"/>
    <n v="6660438"/>
    <n v="39044178"/>
    <n v="170301848"/>
  </r>
  <r>
    <x v="14"/>
    <n v="3794"/>
    <x v="53"/>
    <x v="1047"/>
    <x v="1047"/>
    <x v="980"/>
    <n v="11248"/>
    <n v="247460000249"/>
    <s v="47460247460000249"/>
    <s v="INSTITUCION EDUCATIVA DEPARTAMENTAL PESTALOZZI"/>
    <n v="1"/>
    <n v="68.545381572157567"/>
    <n v="4.800638394829245"/>
    <n v="0.70946626294659088"/>
    <n v="1.7094662629465909"/>
    <n v="1800"/>
    <n v="0"/>
    <n v="53"/>
    <n v="19"/>
    <n v="100"/>
    <n v="99"/>
    <n v="716"/>
    <n v="0"/>
    <n v="661"/>
    <n v="0"/>
    <n v="1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237946.052189101"/>
    <n v="192643690.0722549"/>
    <n v="31897300.245033234"/>
    <n v="0"/>
    <n v="3713519.7185879787"/>
    <n v="16905438.389887825"/>
    <n v="0"/>
    <n v="0"/>
    <n v="269397894"/>
    <n v="0"/>
    <n v="0"/>
    <n v="0"/>
    <n v="0"/>
    <n v="0"/>
    <n v="0"/>
    <n v="0"/>
    <n v="0"/>
    <n v="0"/>
    <n v="269397894"/>
    <n v="149665.49666666667"/>
    <n v="1"/>
    <n v="0"/>
    <n v="0"/>
    <n v="1"/>
    <n v="24249724"/>
    <n v="41454085.063766256"/>
    <n v="41454085"/>
    <n v="172"/>
    <n v="1"/>
    <n v="0"/>
    <n v="1.4615384615384615"/>
    <n v="6.8"/>
    <n v="8.2615384615384606"/>
    <n v="4"/>
    <n v="4"/>
    <n v="6660438"/>
    <n v="48114523"/>
    <n v="317512417"/>
  </r>
  <r>
    <x v="14"/>
    <n v="3794"/>
    <x v="53"/>
    <x v="1048"/>
    <x v="1048"/>
    <x v="981"/>
    <n v="11352"/>
    <n v="247541000131"/>
    <s v="47960247541000131"/>
    <s v="INSTITUCION EDUCATIVA DEPARTAMENTAL CAÑO DE AGUAS"/>
    <n v="1"/>
    <n v="50.139437601673251"/>
    <n v="3.5115613003386965"/>
    <n v="0.51443108078755162"/>
    <n v="1.5144310807875516"/>
    <n v="262"/>
    <n v="0"/>
    <n v="0"/>
    <n v="11"/>
    <n v="0"/>
    <n v="137"/>
    <n v="0"/>
    <n v="80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04643.9363565145"/>
    <n v="32827662.246280532"/>
    <n v="7870243.9024313334"/>
    <n v="0"/>
    <n v="42602550"/>
    <n v="0"/>
    <n v="0"/>
    <n v="0"/>
    <n v="0"/>
    <n v="0"/>
    <n v="0"/>
    <n v="0"/>
    <n v="0"/>
    <n v="0"/>
    <n v="42602550"/>
    <n v="162605.15267175573"/>
    <n v="1"/>
    <n v="0"/>
    <n v="0"/>
    <n v="1"/>
    <n v="24249724"/>
    <n v="36724535.726119831"/>
    <n v="36724536"/>
    <n v="11"/>
    <n v="1"/>
    <n v="0"/>
    <n v="0.84615384615384615"/>
    <n v="0"/>
    <n v="0.84615384615384615"/>
    <n v="0.84615384615384615"/>
    <n v="1"/>
    <n v="6660438"/>
    <n v="43384974"/>
    <n v="85987524"/>
  </r>
  <r>
    <x v="14"/>
    <n v="3794"/>
    <x v="53"/>
    <x v="1049"/>
    <x v="1049"/>
    <x v="982"/>
    <n v="11272"/>
    <n v="247541000190"/>
    <s v="47541247541000190"/>
    <s v="INSTITUCION EDUCATIVA DEPARTAMENTAL DE BOMBA"/>
    <n v="1"/>
    <n v="35.050865371911748"/>
    <n v="2.4548193651713293"/>
    <n v="0.35454781492135001"/>
    <n v="1.3545478149213501"/>
    <n v="300"/>
    <n v="0"/>
    <n v="0"/>
    <n v="15"/>
    <n v="0"/>
    <n v="137"/>
    <n v="0"/>
    <n v="109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23042.729851041"/>
    <n v="33285888.620718382"/>
    <n v="8074557.0521888426"/>
    <n v="0"/>
    <n v="43683488"/>
    <n v="0"/>
    <n v="0"/>
    <n v="0"/>
    <n v="0"/>
    <n v="0"/>
    <n v="0"/>
    <n v="0"/>
    <n v="0"/>
    <n v="0"/>
    <n v="43683488"/>
    <n v="145611.62666666668"/>
    <n v="1"/>
    <n v="0"/>
    <n v="0"/>
    <n v="1"/>
    <n v="24249724"/>
    <n v="32847410.656645823"/>
    <n v="32847411"/>
    <n v="15"/>
    <n v="1"/>
    <n v="0"/>
    <n v="1.1538461538461537"/>
    <n v="0"/>
    <n v="1.1538461538461537"/>
    <n v="1.1538461538461537"/>
    <n v="2"/>
    <n v="6660438"/>
    <n v="39507849"/>
    <n v="83191337"/>
  </r>
  <r>
    <x v="14"/>
    <n v="3794"/>
    <x v="53"/>
    <x v="1048"/>
    <x v="1048"/>
    <x v="981"/>
    <n v="11350"/>
    <n v="247541000271"/>
    <s v="47960247541000271"/>
    <s v="INSTITUCION EDUCATIVA DEPARTAMENTAL LICEO ZAPAYAN"/>
    <n v="1"/>
    <n v="50.139437601673251"/>
    <n v="3.5115613003386965"/>
    <n v="0.51443108078755162"/>
    <n v="1.5144310807875516"/>
    <n v="1144"/>
    <n v="0"/>
    <n v="0"/>
    <n v="27"/>
    <n v="86"/>
    <n v="222"/>
    <n v="346"/>
    <n v="0"/>
    <n v="339"/>
    <n v="0"/>
    <n v="12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069570.471139034"/>
    <n v="84898574.776092112"/>
    <n v="23052657.796299465"/>
    <n v="0"/>
    <n v="4675035.1165114446"/>
    <n v="33584059.99389068"/>
    <n v="0"/>
    <n v="0"/>
    <n v="158279898"/>
    <n v="0"/>
    <n v="0"/>
    <n v="0"/>
    <n v="0"/>
    <n v="0"/>
    <n v="0"/>
    <n v="0"/>
    <n v="0"/>
    <n v="0"/>
    <n v="158279898"/>
    <n v="138356.5541958042"/>
    <n v="1"/>
    <n v="0"/>
    <n v="0"/>
    <n v="1"/>
    <n v="24249724"/>
    <n v="36724535.726119831"/>
    <n v="36724536"/>
    <n v="113"/>
    <n v="1"/>
    <n v="0"/>
    <n v="2.0769230769230771"/>
    <n v="3.8222222222222224"/>
    <n v="5.8991452991452995"/>
    <n v="4"/>
    <n v="4"/>
    <n v="6660438"/>
    <n v="43384974"/>
    <n v="201664872"/>
  </r>
  <r>
    <x v="14"/>
    <n v="3794"/>
    <x v="53"/>
    <x v="1049"/>
    <x v="1049"/>
    <x v="982"/>
    <n v="11274"/>
    <n v="247541000343"/>
    <s v="47541247541000343"/>
    <s v="INSTITUCION EDUCATIVA DEPARTAMENTAL PEDRO DE HEREDIA"/>
    <n v="1"/>
    <n v="35.050865371911748"/>
    <n v="2.4548193651713293"/>
    <n v="0.35454781492135001"/>
    <n v="1.3545478149213501"/>
    <n v="439"/>
    <n v="0"/>
    <n v="0"/>
    <n v="33"/>
    <n v="0"/>
    <n v="207"/>
    <n v="0"/>
    <n v="157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10694.00567229"/>
    <n v="49252290.479436956"/>
    <n v="8695676.8254341371"/>
    <n v="0"/>
    <n v="63058661"/>
    <n v="0"/>
    <n v="0"/>
    <n v="0"/>
    <n v="0"/>
    <n v="0"/>
    <n v="0"/>
    <n v="0"/>
    <n v="0"/>
    <n v="0"/>
    <n v="63058661"/>
    <n v="143641.59681093393"/>
    <n v="1"/>
    <n v="0"/>
    <n v="0"/>
    <n v="1"/>
    <n v="24249724"/>
    <n v="32847410.656645823"/>
    <n v="32847411"/>
    <n v="33"/>
    <n v="1"/>
    <n v="0"/>
    <n v="2.5384615384615383"/>
    <n v="0"/>
    <n v="2.5384615384615383"/>
    <n v="2.5384615384615383"/>
    <n v="3"/>
    <n v="6660438"/>
    <n v="39507849"/>
    <n v="102566510"/>
  </r>
  <r>
    <x v="14"/>
    <n v="3794"/>
    <x v="53"/>
    <x v="1049"/>
    <x v="1049"/>
    <x v="982"/>
    <n v="11251"/>
    <n v="247541000360"/>
    <s v="47541247541000360"/>
    <s v="INSTITUCION EDUCATIVA DEPARTAMENTAL SAN PABLO"/>
    <n v="1"/>
    <n v="35.050865371911748"/>
    <n v="2.4548193651713293"/>
    <n v="0.35454781492135001"/>
    <n v="1.3545478149213501"/>
    <n v="545"/>
    <n v="0"/>
    <n v="0"/>
    <n v="2"/>
    <n v="34"/>
    <n v="47"/>
    <n v="223"/>
    <n v="23"/>
    <n v="160"/>
    <n v="0"/>
    <n v="56"/>
    <n v="0"/>
    <n v="0"/>
    <n v="216"/>
    <n v="0"/>
    <n v="0"/>
    <n v="0"/>
    <n v="0"/>
    <n v="0"/>
    <n v="0"/>
    <n v="0"/>
    <n v="160"/>
    <n v="0"/>
    <n v="56"/>
    <n v="0"/>
    <n v="0"/>
    <n v="92671"/>
    <n v="81839"/>
    <n v="122758"/>
    <n v="150439"/>
    <n v="114333"/>
    <n v="99892"/>
    <n v="152848"/>
    <n v="184139"/>
    <n v="4267928.2189235985"/>
    <n v="42457403.193508424"/>
    <n v="9311768.5171904452"/>
    <n v="0"/>
    <n v="309739.03064680542"/>
    <n v="9471594.322968645"/>
    <n v="0"/>
    <n v="0"/>
    <n v="65818433"/>
    <n v="0"/>
    <n v="3547354.8360111481"/>
    <n v="1862353.7034380892"/>
    <n v="0"/>
    <n v="0"/>
    <n v="0"/>
    <n v="0"/>
    <n v="0"/>
    <n v="5409709"/>
    <n v="71228142"/>
    <n v="130693.83853211009"/>
    <n v="1"/>
    <n v="0"/>
    <n v="0"/>
    <n v="1"/>
    <n v="24249724"/>
    <n v="32847410.656645823"/>
    <n v="32847411"/>
    <n v="36"/>
    <n v="1"/>
    <n v="0"/>
    <n v="0.15384615384615385"/>
    <n v="1.5111111111111111"/>
    <n v="1.6649572649572648"/>
    <n v="1.6649572649572648"/>
    <n v="2"/>
    <n v="6660438"/>
    <n v="39507849"/>
    <n v="110735991"/>
  </r>
  <r>
    <x v="14"/>
    <n v="3794"/>
    <x v="53"/>
    <x v="1044"/>
    <x v="1044"/>
    <x v="39"/>
    <n v="12136"/>
    <n v="247541000408"/>
    <s v="47205247541000408"/>
    <s v="INSTITUCION EDUCATIVA DEPARTAMENTAL DE BASICA Y MEDIA SANTA CRUZ DE BALSAMO"/>
    <n v="1"/>
    <n v="31.721929552732156"/>
    <n v="2.2216743050529799"/>
    <n v="0.3192733620092586"/>
    <n v="1.3192733620092585"/>
    <n v="344"/>
    <n v="39"/>
    <n v="0"/>
    <n v="14"/>
    <n v="0"/>
    <n v="113"/>
    <n v="0"/>
    <n v="121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994333.5088260416"/>
    <n v="30837655.994611952"/>
    <n v="11493952.805674296"/>
    <n v="0"/>
    <n v="50325942"/>
    <n v="0"/>
    <n v="0"/>
    <n v="0"/>
    <n v="0"/>
    <n v="0"/>
    <n v="0"/>
    <n v="0"/>
    <n v="0"/>
    <n v="0"/>
    <n v="50325942"/>
    <n v="146296.34302325582"/>
    <n v="1"/>
    <n v="0"/>
    <n v="0"/>
    <n v="1"/>
    <n v="24249724"/>
    <n v="31992014.909276605"/>
    <n v="31992015"/>
    <n v="53"/>
    <n v="1"/>
    <n v="0"/>
    <n v="4.0769230769230766"/>
    <n v="0"/>
    <n v="4.0769230769230766"/>
    <n v="4"/>
    <n v="4"/>
    <n v="6660438"/>
    <n v="38652453"/>
    <n v="88978395"/>
  </r>
  <r>
    <x v="14"/>
    <n v="3794"/>
    <x v="53"/>
    <x v="1049"/>
    <x v="1049"/>
    <x v="982"/>
    <n v="11273"/>
    <n v="247541000475"/>
    <s v="47541247541000475"/>
    <s v="INSTITUCION ETNOEDUCATIVA DEPARTAMENTAL TECNICA AGROECOLOGICA JOSE DADUL"/>
    <n v="1"/>
    <n v="35.050865371911748"/>
    <n v="2.4548193651713293"/>
    <n v="0.35454781492135001"/>
    <n v="1.3545478149213501"/>
    <n v="568"/>
    <n v="0"/>
    <n v="0"/>
    <n v="54"/>
    <n v="0"/>
    <n v="224"/>
    <n v="0"/>
    <n v="208"/>
    <n v="0"/>
    <n v="0"/>
    <n v="0"/>
    <n v="82"/>
    <n v="0"/>
    <n v="82"/>
    <n v="0"/>
    <n v="0"/>
    <n v="0"/>
    <n v="0"/>
    <n v="0"/>
    <n v="0"/>
    <n v="0"/>
    <n v="0"/>
    <n v="0"/>
    <n v="0"/>
    <n v="82"/>
    <n v="0"/>
    <n v="92671"/>
    <n v="81839"/>
    <n v="122758"/>
    <n v="150439"/>
    <n v="114333"/>
    <n v="99892"/>
    <n v="152848"/>
    <n v="184139"/>
    <n v="0"/>
    <n v="0"/>
    <n v="0"/>
    <n v="0"/>
    <n v="8362953.827463747"/>
    <n v="58453267.821749352"/>
    <n v="0"/>
    <n v="20452856.567527805"/>
    <n v="87269078"/>
    <n v="0"/>
    <n v="0"/>
    <n v="0"/>
    <n v="0"/>
    <n v="0"/>
    <n v="0"/>
    <n v="0"/>
    <n v="4090571.3135055611"/>
    <n v="4090571"/>
    <n v="91359649"/>
    <n v="160844.45246478874"/>
    <n v="1"/>
    <n v="0"/>
    <n v="0"/>
    <n v="1"/>
    <n v="24249724"/>
    <n v="32847410.656645823"/>
    <n v="32847411"/>
    <n v="54"/>
    <n v="1"/>
    <n v="0"/>
    <n v="4.1538461538461542"/>
    <n v="0"/>
    <n v="4.1538461538461542"/>
    <n v="4"/>
    <n v="4"/>
    <n v="6660438"/>
    <n v="39507849"/>
    <n v="130867498"/>
  </r>
  <r>
    <x v="14"/>
    <n v="3794"/>
    <x v="53"/>
    <x v="563"/>
    <x v="563"/>
    <x v="549"/>
    <n v="11285"/>
    <n v="247545000071"/>
    <s v="47545247545000071"/>
    <s v="INSTITUCION EDUCATIVA TECNICA DEPARTAMENTAL AGROAMBIENTAL SAN JOSE"/>
    <n v="1"/>
    <n v="48.938668593622978"/>
    <n v="3.4274643463039607"/>
    <n v="0.50170735400713962"/>
    <n v="1.5017073540071397"/>
    <n v="704"/>
    <n v="0"/>
    <n v="0"/>
    <n v="73"/>
    <n v="0"/>
    <n v="289"/>
    <n v="0"/>
    <n v="250"/>
    <n v="0"/>
    <n v="0"/>
    <n v="0"/>
    <n v="9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33713.604115976"/>
    <n v="80854608.992493361"/>
    <n v="0"/>
    <n v="25440105.922275905"/>
    <n v="118828429"/>
    <n v="0"/>
    <n v="0"/>
    <n v="0"/>
    <n v="0"/>
    <n v="0"/>
    <n v="0"/>
    <n v="0"/>
    <n v="0"/>
    <n v="0"/>
    <n v="118828429"/>
    <n v="168790.38210227274"/>
    <n v="1"/>
    <n v="0"/>
    <n v="0"/>
    <n v="1"/>
    <n v="24249724"/>
    <n v="36415988.863443434"/>
    <n v="36415989"/>
    <n v="73"/>
    <n v="0"/>
    <n v="1"/>
    <n v="5.615384615384615"/>
    <n v="0"/>
    <n v="5.615384615384615"/>
    <n v="4"/>
    <n v="4"/>
    <n v="26641753"/>
    <n v="63057742"/>
    <n v="181886171"/>
  </r>
  <r>
    <x v="14"/>
    <n v="3794"/>
    <x v="53"/>
    <x v="563"/>
    <x v="563"/>
    <x v="549"/>
    <n v="11284"/>
    <n v="247545001701"/>
    <s v="47545247545001701"/>
    <s v="INSTITUCION EDUCATIVA DEPARTAMENTAL TÉCNICA AGROPECUARIA EL BRILLANTE"/>
    <n v="1"/>
    <n v="48.938668593622978"/>
    <n v="3.4274643463039607"/>
    <n v="0.50170735400713962"/>
    <n v="1.5017073540071397"/>
    <n v="426"/>
    <n v="0"/>
    <n v="0"/>
    <n v="25"/>
    <n v="0"/>
    <n v="150"/>
    <n v="0"/>
    <n v="178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92367.6726424573"/>
    <n v="49202804.730125837"/>
    <n v="16755906.49210568"/>
    <n v="0"/>
    <n v="70251079"/>
    <n v="0"/>
    <n v="0"/>
    <n v="0"/>
    <n v="0"/>
    <n v="0"/>
    <n v="0"/>
    <n v="0"/>
    <n v="0"/>
    <n v="0"/>
    <n v="70251079"/>
    <n v="164908.63615023473"/>
    <n v="1"/>
    <n v="0"/>
    <n v="0"/>
    <n v="1"/>
    <n v="24249724"/>
    <n v="36415988.863443434"/>
    <n v="36415989"/>
    <n v="25"/>
    <n v="1"/>
    <n v="0"/>
    <n v="1.9230769230769231"/>
    <n v="0"/>
    <n v="1.9230769230769231"/>
    <n v="1.9230769230769231"/>
    <n v="2"/>
    <n v="6660438"/>
    <n v="43076427"/>
    <n v="113327506"/>
  </r>
  <r>
    <x v="14"/>
    <n v="3794"/>
    <x v="53"/>
    <x v="1043"/>
    <x v="1043"/>
    <x v="977"/>
    <n v="11709"/>
    <n v="247551000317"/>
    <s v="47660247551000317"/>
    <s v="INSTITUCION EDUCATIVA DEPARTAMENTAL FLORES DE MARIA"/>
    <n v="1"/>
    <n v="58.873780878479394"/>
    <n v="4.12327900803158"/>
    <n v="0.60698293440414397"/>
    <n v="1.606982934404144"/>
    <n v="219"/>
    <n v="14"/>
    <n v="0"/>
    <n v="11"/>
    <n v="0"/>
    <n v="83"/>
    <n v="0"/>
    <n v="78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93279.4959807247"/>
    <n v="25844483.024643298"/>
    <n v="8105596.2094075521"/>
    <n v="0"/>
    <n v="38543359"/>
    <n v="0"/>
    <n v="0"/>
    <n v="0"/>
    <n v="0"/>
    <n v="0"/>
    <n v="0"/>
    <n v="0"/>
    <n v="0"/>
    <n v="0"/>
    <n v="38543359"/>
    <n v="175997.07305936073"/>
    <n v="1"/>
    <n v="0"/>
    <n v="0"/>
    <n v="1"/>
    <n v="24249724"/>
    <n v="38968892.632010594"/>
    <n v="38968893"/>
    <n v="25"/>
    <n v="1"/>
    <n v="0"/>
    <n v="1.9230769230769231"/>
    <n v="0"/>
    <n v="1.9230769230769231"/>
    <n v="1.9230769230769231"/>
    <n v="2"/>
    <n v="6660438"/>
    <n v="45629331"/>
    <n v="84172690"/>
  </r>
  <r>
    <x v="14"/>
    <n v="3794"/>
    <x v="53"/>
    <x v="564"/>
    <x v="564"/>
    <x v="550"/>
    <n v="11280"/>
    <n v="247551000392"/>
    <s v="47551247551000392"/>
    <s v="INSTITUCION EDUCATIVA DEPARTAMENTAL RURAL DE MEDIA LUNA"/>
    <n v="1"/>
    <n v="25.04654951704876"/>
    <n v="1.7541579682208113"/>
    <n v="0.2485389316900041"/>
    <n v="1.2485389316900042"/>
    <n v="1205"/>
    <n v="13"/>
    <n v="0"/>
    <n v="87"/>
    <n v="0"/>
    <n v="627"/>
    <n v="0"/>
    <n v="357"/>
    <n v="0"/>
    <n v="14"/>
    <n v="0"/>
    <n v="107"/>
    <n v="0"/>
    <n v="1020"/>
    <n v="13"/>
    <n v="0"/>
    <n v="64"/>
    <n v="0"/>
    <n v="547"/>
    <n v="0"/>
    <n v="289"/>
    <n v="0"/>
    <n v="0"/>
    <n v="0"/>
    <n v="107"/>
    <n v="0"/>
    <n v="92671"/>
    <n v="81839"/>
    <n v="122758"/>
    <n v="150439"/>
    <n v="114333"/>
    <n v="99892"/>
    <n v="152848"/>
    <n v="184139"/>
    <n v="0"/>
    <n v="0"/>
    <n v="0"/>
    <n v="0"/>
    <n v="14274920.167691324"/>
    <n v="122723546.14894785"/>
    <n v="2671713.5008333526"/>
    <n v="24599804.006643828"/>
    <n v="164269984"/>
    <n v="0"/>
    <n v="0"/>
    <n v="0"/>
    <n v="0"/>
    <n v="2198337.7058244641"/>
    <n v="20853025.321243986"/>
    <n v="0"/>
    <n v="4919960.8013287652"/>
    <n v="27971324"/>
    <n v="192241308"/>
    <n v="159536.35518672198"/>
    <n v="1"/>
    <n v="0"/>
    <n v="0"/>
    <n v="1"/>
    <n v="24249724"/>
    <n v="30276724.496737454"/>
    <n v="30276724"/>
    <n v="100"/>
    <n v="1"/>
    <n v="0"/>
    <n v="7.6923076923076925"/>
    <n v="0"/>
    <n v="7.6923076923076925"/>
    <n v="4"/>
    <n v="4"/>
    <n v="6660438"/>
    <n v="36937162"/>
    <n v="229178470"/>
  </r>
  <r>
    <x v="14"/>
    <n v="3794"/>
    <x v="53"/>
    <x v="564"/>
    <x v="564"/>
    <x v="550"/>
    <n v="11275"/>
    <n v="247551001003"/>
    <s v="47551247551001003"/>
    <s v="INSTITUCION EDUCATIVA DEPARTAMENTAL AGROPECUARIA NUESTRA SEÑORA DE LAS MERCEDES"/>
    <n v="1"/>
    <n v="25.04654951704876"/>
    <n v="1.7541579682208113"/>
    <n v="0.2485389316900041"/>
    <n v="1.2485389316900042"/>
    <n v="1012"/>
    <n v="0"/>
    <n v="0"/>
    <n v="117"/>
    <n v="0"/>
    <n v="523"/>
    <n v="0"/>
    <n v="276"/>
    <n v="0"/>
    <n v="35"/>
    <n v="0"/>
    <n v="6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701656.596198849"/>
    <n v="99650521.720537946"/>
    <n v="6679283.7520833816"/>
    <n v="14024187.330890406"/>
    <n v="137055649"/>
    <n v="0"/>
    <n v="0"/>
    <n v="0"/>
    <n v="0"/>
    <n v="0"/>
    <n v="0"/>
    <n v="0"/>
    <n v="0"/>
    <n v="0"/>
    <n v="137055649"/>
    <n v="135430.48320158102"/>
    <n v="1"/>
    <n v="0"/>
    <n v="0"/>
    <n v="1"/>
    <n v="24249724"/>
    <n v="30276724.496737454"/>
    <n v="30276724"/>
    <n v="117"/>
    <n v="1"/>
    <n v="0"/>
    <n v="9"/>
    <n v="0"/>
    <n v="9"/>
    <n v="4"/>
    <n v="4"/>
    <n v="6660438"/>
    <n v="36937162"/>
    <n v="173992811"/>
  </r>
  <r>
    <x v="14"/>
    <n v="3794"/>
    <x v="53"/>
    <x v="1043"/>
    <x v="1043"/>
    <x v="977"/>
    <n v="11710"/>
    <n v="247551001071"/>
    <s v="47660247551001071"/>
    <s v="INSTITUCION EDUCATIVA DEPARTAMENTAL ALBERTO CABALLERO DE MONTE RUBIO"/>
    <n v="1"/>
    <n v="58.873780878479394"/>
    <n v="4.12327900803158"/>
    <n v="0.60698293440414397"/>
    <n v="1.606982934404144"/>
    <n v="1583"/>
    <n v="170"/>
    <n v="0"/>
    <n v="140"/>
    <n v="0"/>
    <n v="706"/>
    <n v="0"/>
    <n v="449"/>
    <n v="0"/>
    <n v="118"/>
    <n v="0"/>
    <n v="0"/>
    <n v="0"/>
    <n v="118"/>
    <n v="0"/>
    <n v="0"/>
    <n v="0"/>
    <n v="0"/>
    <n v="0"/>
    <n v="0"/>
    <n v="0"/>
    <n v="0"/>
    <n v="118"/>
    <n v="0"/>
    <n v="0"/>
    <n v="0"/>
    <n v="92671"/>
    <n v="81839"/>
    <n v="122758"/>
    <n v="150439"/>
    <n v="114333"/>
    <n v="99892"/>
    <n v="152848"/>
    <n v="184139"/>
    <n v="0"/>
    <n v="0"/>
    <n v="0"/>
    <n v="0"/>
    <n v="56956665.750160985"/>
    <n v="185406073.87244105"/>
    <n v="28983647.051820941"/>
    <n v="0"/>
    <n v="271346387"/>
    <n v="0"/>
    <n v="0"/>
    <n v="0"/>
    <n v="0"/>
    <n v="0"/>
    <n v="0"/>
    <n v="5796729.4103641892"/>
    <n v="0"/>
    <n v="5796729"/>
    <n v="277143116"/>
    <n v="175074.61528742893"/>
    <n v="1"/>
    <n v="0"/>
    <n v="0"/>
    <n v="1"/>
    <n v="24249724"/>
    <n v="38968892.632010594"/>
    <n v="38968893"/>
    <n v="310"/>
    <n v="1"/>
    <n v="0"/>
    <n v="23.846153846153847"/>
    <n v="0"/>
    <n v="23.846153846153847"/>
    <n v="4"/>
    <n v="4"/>
    <n v="6660438"/>
    <n v="45629331"/>
    <n v="322772447"/>
  </r>
  <r>
    <x v="14"/>
    <n v="3794"/>
    <x v="53"/>
    <x v="564"/>
    <x v="564"/>
    <x v="550"/>
    <n v="11282"/>
    <n v="247551001178"/>
    <s v="47551247551001178"/>
    <s v="INSTITUCION EDUCATIVA DEPARTAMENTAL AGROPECUARIA OTILIA MENA ALVAREZ"/>
    <n v="1"/>
    <n v="25.04654951704876"/>
    <n v="1.7541579682208113"/>
    <n v="0.2485389316900041"/>
    <n v="1.2485389316900042"/>
    <n v="448"/>
    <n v="0"/>
    <n v="0"/>
    <n v="30"/>
    <n v="0"/>
    <n v="182"/>
    <n v="0"/>
    <n v="133"/>
    <n v="0"/>
    <n v="0"/>
    <n v="0"/>
    <n v="10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82476.0503073977"/>
    <n v="39286501.053779036"/>
    <n v="0"/>
    <n v="23680185.165273964"/>
    <n v="67249162"/>
    <n v="0"/>
    <n v="0"/>
    <n v="0"/>
    <n v="0"/>
    <n v="0"/>
    <n v="0"/>
    <n v="0"/>
    <n v="0"/>
    <n v="0"/>
    <n v="67249162"/>
    <n v="150109.73660714287"/>
    <n v="1"/>
    <n v="0"/>
    <n v="0"/>
    <n v="1"/>
    <n v="24249724"/>
    <n v="30276724.496737454"/>
    <n v="30276724"/>
    <n v="30"/>
    <n v="1"/>
    <n v="0"/>
    <n v="2.3076923076923075"/>
    <n v="0"/>
    <n v="2.3076923076923075"/>
    <n v="2.3076923076923075"/>
    <n v="3"/>
    <n v="6660438"/>
    <n v="36937162"/>
    <n v="104186324"/>
  </r>
  <r>
    <x v="14"/>
    <n v="3794"/>
    <x v="53"/>
    <x v="564"/>
    <x v="564"/>
    <x v="550"/>
    <n v="11277"/>
    <n v="247551001224"/>
    <s v="47551247551001224"/>
    <s v="INSTITUCION EDUCATIVA DEPARTAMENTAL RURAL SAN MARTIN DE LOBA"/>
    <n v="1"/>
    <n v="25.04654951704876"/>
    <n v="1.7541579682208113"/>
    <n v="0.2485389316900041"/>
    <n v="1.2485389316900042"/>
    <n v="694"/>
    <n v="0"/>
    <n v="0"/>
    <n v="77"/>
    <n v="0"/>
    <n v="367"/>
    <n v="0"/>
    <n v="205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991688.529122321"/>
    <n v="71339297.151624158"/>
    <n v="0"/>
    <n v="10345711.965410955"/>
    <n v="92676698"/>
    <n v="0"/>
    <n v="0"/>
    <n v="0"/>
    <n v="0"/>
    <n v="0"/>
    <n v="0"/>
    <n v="0"/>
    <n v="0"/>
    <n v="0"/>
    <n v="92676698"/>
    <n v="133539.9106628242"/>
    <n v="1"/>
    <n v="0"/>
    <n v="0"/>
    <n v="1"/>
    <n v="24249724"/>
    <n v="30276724.496737454"/>
    <n v="30276724"/>
    <n v="77"/>
    <n v="1"/>
    <n v="0"/>
    <n v="5.9230769230769234"/>
    <n v="0"/>
    <n v="5.9230769230769234"/>
    <n v="4"/>
    <n v="4"/>
    <n v="6660438"/>
    <n v="36937162"/>
    <n v="129613860"/>
  </r>
  <r>
    <x v="14"/>
    <n v="3794"/>
    <x v="53"/>
    <x v="565"/>
    <x v="565"/>
    <x v="551"/>
    <n v="11713"/>
    <n v="247555000001"/>
    <s v="47555247555000001"/>
    <s v="INSTITUCION EDUCATIVA DEPARTAMENTAL LUIS CARLOS GALAN SARMIENTO"/>
    <n v="1"/>
    <n v="37.417413139102095"/>
    <n v="2.6205626992048816"/>
    <n v="0.37962450077903775"/>
    <n v="1.3796245007790378"/>
    <n v="3217"/>
    <n v="0"/>
    <n v="0"/>
    <n v="43"/>
    <n v="243"/>
    <n v="235"/>
    <n v="1434"/>
    <n v="188"/>
    <n v="798"/>
    <n v="81"/>
    <n v="2"/>
    <n v="0"/>
    <n v="193"/>
    <n v="252"/>
    <n v="0"/>
    <n v="0"/>
    <n v="0"/>
    <n v="0"/>
    <n v="0"/>
    <n v="79"/>
    <n v="0"/>
    <n v="0"/>
    <n v="0"/>
    <n v="2"/>
    <n v="0"/>
    <n v="171"/>
    <n v="92671"/>
    <n v="81839"/>
    <n v="122758"/>
    <n v="150439"/>
    <n v="114333"/>
    <n v="99892"/>
    <n v="152848"/>
    <n v="184139"/>
    <n v="31067837.253141694"/>
    <n v="252008623.80697864"/>
    <n v="338719.88893326622"/>
    <n v="40057020.742630646"/>
    <n v="6782674.1460454985"/>
    <n v="58295089.617259711"/>
    <n v="17080700.501301024"/>
    <n v="0"/>
    <n v="405630666"/>
    <n v="0"/>
    <n v="1783932.0144042398"/>
    <n v="67743.977786653253"/>
    <n v="7098187.0953262607"/>
    <n v="0"/>
    <n v="0"/>
    <n v="0"/>
    <n v="0"/>
    <n v="8949863"/>
    <n v="414580529"/>
    <n v="128871.78396021138"/>
    <n v="1"/>
    <n v="0"/>
    <n v="0"/>
    <n v="1"/>
    <n v="24249724"/>
    <n v="33455513.367529452"/>
    <n v="33455513"/>
    <n v="286"/>
    <n v="1"/>
    <n v="0"/>
    <n v="3.3076923076923075"/>
    <n v="10.8"/>
    <n v="14.107692307692307"/>
    <n v="4"/>
    <n v="4"/>
    <n v="6660438"/>
    <n v="40115951"/>
    <n v="454696480"/>
  </r>
  <r>
    <x v="14"/>
    <n v="3794"/>
    <x v="53"/>
    <x v="1047"/>
    <x v="1047"/>
    <x v="980"/>
    <n v="11250"/>
    <n v="247555002331"/>
    <s v="47460247555002331"/>
    <s v="INSTITUCION EDUCATIVA DEPARTAMENTAL AGROPECUARIA URBANO MOLINA CASTRO"/>
    <n v="1"/>
    <n v="68.545381572157567"/>
    <n v="4.800638394829245"/>
    <n v="0.70946626294659088"/>
    <n v="1.7094662629465909"/>
    <n v="2510"/>
    <n v="182"/>
    <n v="0"/>
    <n v="158"/>
    <n v="0"/>
    <n v="1020"/>
    <n v="0"/>
    <n v="834"/>
    <n v="0"/>
    <n v="0"/>
    <n v="0"/>
    <n v="316"/>
    <n v="0"/>
    <n v="301"/>
    <n v="0"/>
    <n v="0"/>
    <n v="0"/>
    <n v="0"/>
    <n v="0"/>
    <n v="0"/>
    <n v="0"/>
    <n v="0"/>
    <n v="0"/>
    <n v="0"/>
    <n v="301"/>
    <n v="0"/>
    <n v="92671"/>
    <n v="81839"/>
    <n v="122758"/>
    <n v="150439"/>
    <n v="114333"/>
    <n v="99892"/>
    <n v="152848"/>
    <n v="184139"/>
    <n v="0"/>
    <n v="0"/>
    <n v="0"/>
    <n v="0"/>
    <n v="66452458.122100674"/>
    <n v="316592755.30153561"/>
    <n v="0"/>
    <n v="99470292.988900244"/>
    <n v="482515506"/>
    <n v="0"/>
    <n v="0"/>
    <n v="0"/>
    <n v="0"/>
    <n v="0"/>
    <n v="0"/>
    <n v="0"/>
    <n v="18949720.373201884"/>
    <n v="18949720"/>
    <n v="501465226"/>
    <n v="199786.94262948207"/>
    <n v="1"/>
    <n v="0"/>
    <n v="0"/>
    <n v="1"/>
    <n v="24249724"/>
    <n v="41454085.063766256"/>
    <n v="41454085"/>
    <n v="340"/>
    <n v="1"/>
    <n v="0"/>
    <n v="26.153846153846153"/>
    <n v="0"/>
    <n v="26.153846153846153"/>
    <n v="4"/>
    <n v="4"/>
    <n v="6660438"/>
    <n v="48114523"/>
    <n v="549579749"/>
  </r>
  <r>
    <x v="14"/>
    <n v="3794"/>
    <x v="53"/>
    <x v="1047"/>
    <x v="1047"/>
    <x v="980"/>
    <n v="11249"/>
    <n v="247555002471"/>
    <s v="47460247555002471"/>
    <s v="INSTITUCION EDUCATIVA DEPARTAMENTAL TECNICA NUEVA GRANADA"/>
    <n v="1"/>
    <n v="68.545381572157567"/>
    <n v="4.800638394829245"/>
    <n v="0.70946626294659088"/>
    <n v="1.7094662629465909"/>
    <n v="1426"/>
    <n v="0"/>
    <n v="0"/>
    <n v="38"/>
    <n v="86"/>
    <n v="173"/>
    <n v="453"/>
    <n v="0"/>
    <n v="486"/>
    <n v="0"/>
    <n v="0"/>
    <n v="0"/>
    <n v="190"/>
    <n v="276"/>
    <n v="0"/>
    <n v="0"/>
    <n v="0"/>
    <n v="86"/>
    <n v="0"/>
    <n v="0"/>
    <n v="0"/>
    <n v="0"/>
    <n v="0"/>
    <n v="0"/>
    <n v="0"/>
    <n v="190"/>
    <n v="92671"/>
    <n v="81839"/>
    <n v="122758"/>
    <n v="150439"/>
    <n v="114333"/>
    <n v="99892"/>
    <n v="152848"/>
    <n v="184139"/>
    <n v="13623943.532603024"/>
    <n v="131367047.9141956"/>
    <n v="0"/>
    <n v="48862375.074970216"/>
    <n v="7427039.4371759575"/>
    <n v="29541826.681319129"/>
    <n v="0"/>
    <n v="0"/>
    <n v="230822233"/>
    <n v="2724788.7065206049"/>
    <n v="0"/>
    <n v="0"/>
    <n v="9772475.0149940439"/>
    <n v="0"/>
    <n v="0"/>
    <n v="0"/>
    <n v="0"/>
    <n v="12497264"/>
    <n v="243319497"/>
    <n v="170630.78330995791"/>
    <n v="1"/>
    <n v="0"/>
    <n v="0"/>
    <n v="1"/>
    <n v="24249724"/>
    <n v="41454085.063766256"/>
    <n v="41454085"/>
    <n v="124"/>
    <n v="1"/>
    <n v="0"/>
    <n v="2.9230769230769229"/>
    <n v="3.8222222222222224"/>
    <n v="6.7452991452991453"/>
    <n v="4"/>
    <n v="4"/>
    <n v="6660438"/>
    <n v="48114523"/>
    <n v="291434020"/>
  </r>
  <r>
    <x v="14"/>
    <n v="3794"/>
    <x v="53"/>
    <x v="565"/>
    <x v="565"/>
    <x v="551"/>
    <n v="11717"/>
    <n v="247555002624"/>
    <s v="47555247555002624"/>
    <s v="INSTITUCION ETNOEDUCATIVA DEPARTAMENTAL AGROPECUARIA ROSA CORTINA HERNANDEZ"/>
    <n v="1"/>
    <n v="37.417413139102095"/>
    <n v="2.6205626992048816"/>
    <n v="0.37962450077903775"/>
    <n v="1.3796245007790378"/>
    <n v="1651"/>
    <n v="0"/>
    <n v="0"/>
    <n v="113"/>
    <n v="0"/>
    <n v="720"/>
    <n v="0"/>
    <n v="606"/>
    <n v="0"/>
    <n v="33"/>
    <n v="0"/>
    <n v="179"/>
    <n v="0"/>
    <n v="549"/>
    <n v="0"/>
    <n v="0"/>
    <n v="37"/>
    <n v="0"/>
    <n v="204"/>
    <n v="0"/>
    <n v="231"/>
    <n v="0"/>
    <n v="0"/>
    <n v="0"/>
    <n v="77"/>
    <n v="0"/>
    <n v="92671"/>
    <n v="81839"/>
    <n v="122758"/>
    <n v="150439"/>
    <n v="114333"/>
    <n v="99892"/>
    <n v="152848"/>
    <n v="184139"/>
    <n v="0"/>
    <n v="0"/>
    <n v="0"/>
    <n v="0"/>
    <n v="17824236.709375378"/>
    <n v="182740635.53779283"/>
    <n v="6958803.9079374541"/>
    <n v="45473638.994862273"/>
    <n v="252997315"/>
    <n v="0"/>
    <n v="0"/>
    <n v="0"/>
    <n v="0"/>
    <n v="1167250.8995520161"/>
    <n v="11989770.204968309"/>
    <n v="0"/>
    <n v="3912257.2096138489"/>
    <n v="17069278"/>
    <n v="270066593"/>
    <n v="163577.58509993943"/>
    <n v="1"/>
    <n v="0"/>
    <n v="0"/>
    <n v="1"/>
    <n v="24249724"/>
    <n v="33455513.367529452"/>
    <n v="33455513"/>
    <n v="113"/>
    <n v="1"/>
    <n v="0"/>
    <n v="8.6923076923076916"/>
    <n v="0"/>
    <n v="8.6923076923076916"/>
    <n v="4"/>
    <n v="4"/>
    <n v="6660438"/>
    <n v="40115951"/>
    <n v="310182544"/>
  </r>
  <r>
    <x v="14"/>
    <n v="3794"/>
    <x v="53"/>
    <x v="566"/>
    <x v="566"/>
    <x v="552"/>
    <n v="11288"/>
    <n v="247570000034"/>
    <s v="47570247570000034"/>
    <s v="INSTITUCION EDUCATIVA DEPARTAMENTAL RURAL DE PALMIRA"/>
    <n v="1"/>
    <n v="45.361293008819409"/>
    <n v="3.176919580322112"/>
    <n v="0.46380035505330636"/>
    <n v="1.4638003550533063"/>
    <n v="711"/>
    <n v="82"/>
    <n v="0"/>
    <n v="48"/>
    <n v="0"/>
    <n v="335"/>
    <n v="0"/>
    <n v="206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756889.179260258"/>
    <n v="79106072.281238809"/>
    <n v="8949558.2667675111"/>
    <n v="0"/>
    <n v="109812520"/>
    <n v="0"/>
    <n v="0"/>
    <n v="0"/>
    <n v="0"/>
    <n v="0"/>
    <n v="0"/>
    <n v="0"/>
    <n v="0"/>
    <n v="0"/>
    <n v="109812520"/>
    <n v="154447.98874824191"/>
    <n v="1"/>
    <n v="0"/>
    <n v="0"/>
    <n v="1"/>
    <n v="24249724"/>
    <n v="35496754.601144686"/>
    <n v="35496755"/>
    <n v="130"/>
    <n v="1"/>
    <n v="0"/>
    <n v="10"/>
    <n v="0"/>
    <n v="10"/>
    <n v="4"/>
    <n v="4"/>
    <n v="6660438"/>
    <n v="42157193"/>
    <n v="151969713"/>
  </r>
  <r>
    <x v="14"/>
    <n v="3794"/>
    <x v="53"/>
    <x v="566"/>
    <x v="566"/>
    <x v="552"/>
    <n v="11289"/>
    <n v="247570000051"/>
    <s v="47570247570000051"/>
    <s v="INSTITUCION EDUCATIVA DEPARTAMENTAL RURAL TASAJERA"/>
    <n v="1"/>
    <n v="45.361293008819409"/>
    <n v="3.176919580322112"/>
    <n v="0.46380035505330636"/>
    <n v="1.4638003550533063"/>
    <n v="2062"/>
    <n v="166"/>
    <n v="0"/>
    <n v="110"/>
    <n v="0"/>
    <n v="982"/>
    <n v="0"/>
    <n v="609"/>
    <n v="0"/>
    <n v="0"/>
    <n v="0"/>
    <n v="195"/>
    <n v="0"/>
    <n v="195"/>
    <n v="0"/>
    <n v="0"/>
    <n v="0"/>
    <n v="0"/>
    <n v="0"/>
    <n v="0"/>
    <n v="0"/>
    <n v="0"/>
    <n v="0"/>
    <n v="0"/>
    <n v="195"/>
    <n v="0"/>
    <n v="92671"/>
    <n v="81839"/>
    <n v="122758"/>
    <n v="150439"/>
    <n v="114333"/>
    <n v="99892"/>
    <n v="152848"/>
    <n v="184139"/>
    <n v="0"/>
    <n v="0"/>
    <n v="0"/>
    <n v="0"/>
    <n v="46191549.334429465"/>
    <n v="232639114.60157293"/>
    <n v="0"/>
    <n v="52560833.04793635"/>
    <n v="331391497"/>
    <n v="0"/>
    <n v="0"/>
    <n v="0"/>
    <n v="0"/>
    <n v="0"/>
    <n v="0"/>
    <n v="0"/>
    <n v="10512166.609587271"/>
    <n v="10512167"/>
    <n v="341903664"/>
    <n v="165811.67022308439"/>
    <n v="1"/>
    <n v="0"/>
    <n v="0"/>
    <n v="1"/>
    <n v="24249724"/>
    <n v="35496754.601144686"/>
    <n v="35496755"/>
    <n v="276"/>
    <n v="1"/>
    <n v="0"/>
    <n v="21.23076923076923"/>
    <n v="0"/>
    <n v="21.23076923076923"/>
    <n v="4"/>
    <n v="4"/>
    <n v="6660438"/>
    <n v="42157193"/>
    <n v="384060857"/>
  </r>
  <r>
    <x v="14"/>
    <n v="3794"/>
    <x v="53"/>
    <x v="566"/>
    <x v="566"/>
    <x v="552"/>
    <n v="11294"/>
    <n v="247570000069"/>
    <s v="47570247570000069"/>
    <s v="INSTITUCION EDUCATIVA DEPARTAMENTAL RURAL DE NIÑAS ISLA DEL ROSARIO"/>
    <n v="1"/>
    <n v="45.361293008819409"/>
    <n v="3.176919580322112"/>
    <n v="0.46380035505330636"/>
    <n v="1.4638003550533063"/>
    <n v="883"/>
    <n v="72"/>
    <n v="0"/>
    <n v="80"/>
    <n v="0"/>
    <n v="452"/>
    <n v="0"/>
    <n v="230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438824.271135069"/>
    <n v="99723366.535683677"/>
    <n v="10963208.876790199"/>
    <n v="0"/>
    <n v="136125400"/>
    <n v="0"/>
    <n v="0"/>
    <n v="0"/>
    <n v="0"/>
    <n v="0"/>
    <n v="0"/>
    <n v="0"/>
    <n v="0"/>
    <n v="0"/>
    <n v="136125400"/>
    <n v="154162.40090600227"/>
    <n v="1"/>
    <n v="0"/>
    <n v="0"/>
    <n v="1"/>
    <n v="24249724"/>
    <n v="35496754.601144686"/>
    <n v="35496755"/>
    <n v="152"/>
    <n v="1"/>
    <n v="0"/>
    <n v="11.692307692307692"/>
    <n v="0"/>
    <n v="11.692307692307692"/>
    <n v="4"/>
    <n v="4"/>
    <n v="6660438"/>
    <n v="42157193"/>
    <n v="178282593"/>
  </r>
  <r>
    <x v="14"/>
    <n v="3794"/>
    <x v="53"/>
    <x v="566"/>
    <x v="566"/>
    <x v="552"/>
    <n v="11291"/>
    <n v="247570000352"/>
    <s v="47570247570000352"/>
    <s v="INSTITUCION ETNOEDUCATIVA DEPARTAMENTAL RURAL SAN JUAN DE PALOS PRIETOS"/>
    <n v="1"/>
    <n v="45.361293008819409"/>
    <n v="3.176919580322112"/>
    <n v="0.46380035505330636"/>
    <n v="1.4638003550533063"/>
    <n v="518"/>
    <n v="0"/>
    <n v="0"/>
    <n v="51"/>
    <n v="0"/>
    <n v="244"/>
    <n v="0"/>
    <n v="169"/>
    <n v="0"/>
    <n v="0"/>
    <n v="0"/>
    <n v="5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35394.9857097939"/>
    <n v="60389663.312664755"/>
    <n v="0"/>
    <n v="14555307.613274682"/>
    <n v="83480366"/>
    <n v="0"/>
    <n v="0"/>
    <n v="0"/>
    <n v="0"/>
    <n v="0"/>
    <n v="0"/>
    <n v="0"/>
    <n v="0"/>
    <n v="0"/>
    <n v="83480366"/>
    <n v="161159.00772200772"/>
    <n v="1"/>
    <n v="0"/>
    <n v="0"/>
    <n v="1"/>
    <n v="24249724"/>
    <n v="35496754.601144686"/>
    <n v="35496755"/>
    <n v="51"/>
    <n v="1"/>
    <n v="0"/>
    <n v="3.9230769230769229"/>
    <n v="0"/>
    <n v="3.9230769230769229"/>
    <n v="3.9230769230769229"/>
    <n v="4"/>
    <n v="6660438"/>
    <n v="42157193"/>
    <n v="125637559"/>
  </r>
  <r>
    <x v="14"/>
    <n v="3794"/>
    <x v="53"/>
    <x v="567"/>
    <x v="567"/>
    <x v="553"/>
    <n v="133748"/>
    <n v="247605000067"/>
    <s v="47605247605000067"/>
    <s v="INSTITUCION EDUCATIVA DEPARTAMENTAL  BALDOMERO SANIN CANO"/>
    <n v="1"/>
    <n v="21.161695447409734"/>
    <n v="1.4820786657606568"/>
    <n v="0.20737379382213111"/>
    <n v="1.2073737938221312"/>
    <n v="540"/>
    <n v="0"/>
    <n v="0"/>
    <n v="51"/>
    <n v="0"/>
    <n v="277"/>
    <n v="0"/>
    <n v="162"/>
    <n v="0"/>
    <n v="0"/>
    <n v="0"/>
    <n v="50"/>
    <n v="0"/>
    <n v="50"/>
    <n v="0"/>
    <n v="0"/>
    <n v="0"/>
    <n v="0"/>
    <n v="0"/>
    <n v="0"/>
    <n v="0"/>
    <n v="0"/>
    <n v="0"/>
    <n v="0"/>
    <n v="50"/>
    <n v="0"/>
    <n v="92671"/>
    <n v="81839"/>
    <n v="122758"/>
    <n v="150439"/>
    <n v="114333"/>
    <n v="99892"/>
    <n v="152848"/>
    <n v="184139"/>
    <n v="0"/>
    <n v="0"/>
    <n v="0"/>
    <n v="0"/>
    <n v="7040176.0664223516"/>
    <n v="52946465.542478867"/>
    <n v="0"/>
    <n v="11116230.151030671"/>
    <n v="71102872"/>
    <n v="0"/>
    <n v="0"/>
    <n v="0"/>
    <n v="0"/>
    <n v="0"/>
    <n v="0"/>
    <n v="0"/>
    <n v="2223246.0302061341"/>
    <n v="2223246"/>
    <n v="73326118"/>
    <n v="135789.1074074074"/>
    <n v="1"/>
    <n v="0"/>
    <n v="0"/>
    <n v="1"/>
    <n v="24249724"/>
    <n v="29278481.265019584"/>
    <n v="29278481"/>
    <n v="51"/>
    <n v="1"/>
    <n v="0"/>
    <n v="3.9230769230769229"/>
    <n v="0"/>
    <n v="3.9230769230769229"/>
    <n v="3.9230769230769229"/>
    <n v="4"/>
    <n v="6660438"/>
    <n v="35938919"/>
    <n v="109265037"/>
  </r>
  <r>
    <x v="14"/>
    <n v="3794"/>
    <x v="53"/>
    <x v="1043"/>
    <x v="1043"/>
    <x v="977"/>
    <n v="11707"/>
    <n v="247660000181"/>
    <s v="47660247660000181"/>
    <s v="INSTITUCION ETNOEDUCATIVA DEPARTAMENTAL ETTE ENNAKA"/>
    <n v="1"/>
    <n v="58.873780878479394"/>
    <n v="4.12327900803158"/>
    <n v="0.60698293440414397"/>
    <n v="1.606982934404144"/>
    <n v="733"/>
    <n v="0"/>
    <n v="0"/>
    <n v="53"/>
    <n v="0"/>
    <n v="472"/>
    <n v="0"/>
    <n v="170"/>
    <n v="0"/>
    <n v="38"/>
    <n v="0"/>
    <n v="0"/>
    <n v="0"/>
    <n v="208"/>
    <n v="0"/>
    <n v="0"/>
    <n v="0"/>
    <n v="0"/>
    <n v="0"/>
    <n v="0"/>
    <n v="170"/>
    <n v="0"/>
    <n v="38"/>
    <n v="0"/>
    <n v="0"/>
    <n v="0"/>
    <n v="92671"/>
    <n v="81839"/>
    <n v="122758"/>
    <n v="150439"/>
    <n v="114333"/>
    <n v="99892"/>
    <n v="152848"/>
    <n v="184139"/>
    <n v="0"/>
    <n v="0"/>
    <n v="0"/>
    <n v="0"/>
    <n v="9737752.531479137"/>
    <n v="103056882.6200062"/>
    <n v="9333716.8471965753"/>
    <n v="0"/>
    <n v="122128352"/>
    <n v="0"/>
    <n v="0"/>
    <n v="0"/>
    <n v="0"/>
    <n v="0"/>
    <n v="5457841.1356389578"/>
    <n v="1866743.3694393151"/>
    <n v="0"/>
    <n v="7324585"/>
    <n v="129452937"/>
    <n v="176607.00818553887"/>
    <n v="1"/>
    <n v="0"/>
    <n v="0"/>
    <n v="1"/>
    <n v="24249724"/>
    <n v="38968892.632010594"/>
    <n v="38968893"/>
    <n v="53"/>
    <n v="1"/>
    <n v="0"/>
    <n v="4.0769230769230766"/>
    <n v="0"/>
    <n v="4.0769230769230766"/>
    <n v="4"/>
    <n v="4"/>
    <n v="6660438"/>
    <n v="45629331"/>
    <n v="175082268"/>
  </r>
  <r>
    <x v="14"/>
    <n v="3794"/>
    <x v="53"/>
    <x v="569"/>
    <x v="569"/>
    <x v="554"/>
    <n v="11299"/>
    <n v="247692000043"/>
    <s v="47692247692000043"/>
    <s v="INSTITUCION EDUCATIVA DEPARTAMENTAL LAS MERCEDES"/>
    <n v="1"/>
    <n v="42.682215743440231"/>
    <n v="2.9892879574774076"/>
    <n v="0.43541200815247527"/>
    <n v="1.4354120081524753"/>
    <n v="321"/>
    <n v="0"/>
    <n v="0"/>
    <n v="18"/>
    <n v="0"/>
    <n v="139"/>
    <n v="0"/>
    <n v="122"/>
    <n v="0"/>
    <n v="0"/>
    <n v="0"/>
    <n v="42"/>
    <n v="0"/>
    <n v="112"/>
    <n v="0"/>
    <n v="0"/>
    <n v="0"/>
    <n v="0"/>
    <n v="11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54069.3003057451"/>
    <n v="37423792.019093804"/>
    <n v="0"/>
    <n v="11101243.934305923"/>
    <n v="51479105"/>
    <n v="0"/>
    <n v="0"/>
    <n v="0"/>
    <n v="0"/>
    <n v="0"/>
    <n v="3211850.3495314224"/>
    <n v="0"/>
    <n v="0"/>
    <n v="3211850"/>
    <n v="54690955"/>
    <n v="170376.80685358256"/>
    <n v="1"/>
    <n v="0"/>
    <n v="0"/>
    <n v="1"/>
    <n v="24249724"/>
    <n v="34808345.023983277"/>
    <n v="34808345"/>
    <n v="18"/>
    <n v="1"/>
    <n v="0"/>
    <n v="1.3846153846153846"/>
    <n v="0"/>
    <n v="1.3846153846153846"/>
    <n v="1.3846153846153846"/>
    <n v="2"/>
    <n v="6660438"/>
    <n v="41468783"/>
    <n v="96159738"/>
  </r>
  <r>
    <x v="14"/>
    <n v="3794"/>
    <x v="53"/>
    <x v="569"/>
    <x v="569"/>
    <x v="554"/>
    <n v="11300"/>
    <n v="247692000281"/>
    <s v="47692247692000281"/>
    <s v="INSTITUCION EDUCATIVA DEPARTAMENTAL ANDRES DIAZ VENERO DE LEIVA"/>
    <n v="1"/>
    <n v="42.682215743440231"/>
    <n v="2.9892879574774076"/>
    <n v="0.43541200815247527"/>
    <n v="1.4354120081524753"/>
    <n v="369"/>
    <n v="0"/>
    <n v="0"/>
    <n v="26"/>
    <n v="0"/>
    <n v="178"/>
    <n v="0"/>
    <n v="125"/>
    <n v="0"/>
    <n v="0"/>
    <n v="0"/>
    <n v="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66988.9893305209"/>
    <n v="43446011.424465217"/>
    <n v="0"/>
    <n v="10572613.270767545"/>
    <n v="58285614"/>
    <n v="0"/>
    <n v="0"/>
    <n v="0"/>
    <n v="0"/>
    <n v="0"/>
    <n v="0"/>
    <n v="0"/>
    <n v="0"/>
    <n v="0"/>
    <n v="58285614"/>
    <n v="157955.59349593497"/>
    <n v="1"/>
    <n v="0"/>
    <n v="0"/>
    <n v="1"/>
    <n v="24249724"/>
    <n v="34808345.023983277"/>
    <n v="34808345"/>
    <n v="26"/>
    <n v="1"/>
    <n v="0"/>
    <n v="2"/>
    <n v="0"/>
    <n v="2"/>
    <n v="2"/>
    <n v="2"/>
    <n v="6660438"/>
    <n v="41468783"/>
    <n v="99754397"/>
  </r>
  <r>
    <x v="14"/>
    <n v="3794"/>
    <x v="53"/>
    <x v="569"/>
    <x v="569"/>
    <x v="554"/>
    <n v="11298"/>
    <n v="247692000337"/>
    <s v="47692247692000337"/>
    <s v="INSTITUCION EDUCATIVA DEPARTAMENTAL RURAL LUIS MILLAN VARGAS"/>
    <n v="1"/>
    <n v="42.682215743440231"/>
    <n v="2.9892879574774076"/>
    <n v="0.43541200815247527"/>
    <n v="1.4354120081524753"/>
    <n v="549"/>
    <n v="0"/>
    <n v="0"/>
    <n v="36"/>
    <n v="0"/>
    <n v="279"/>
    <n v="0"/>
    <n v="169"/>
    <n v="0"/>
    <n v="1"/>
    <n v="0"/>
    <n v="64"/>
    <n v="0"/>
    <n v="120"/>
    <n v="0"/>
    <n v="0"/>
    <n v="0"/>
    <n v="0"/>
    <n v="12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08138.6006114902"/>
    <n v="64237006.990628444"/>
    <n v="219399.85462208954"/>
    <n v="16916181.233228073"/>
    <n v="87280727"/>
    <n v="0"/>
    <n v="0"/>
    <n v="0"/>
    <n v="0"/>
    <n v="0"/>
    <n v="3441268.2316408092"/>
    <n v="0"/>
    <n v="0"/>
    <n v="3441268"/>
    <n v="90721995"/>
    <n v="165249.5355191257"/>
    <n v="1"/>
    <n v="0"/>
    <n v="0"/>
    <n v="1"/>
    <n v="24249724"/>
    <n v="34808345.023983277"/>
    <n v="34808345"/>
    <n v="36"/>
    <n v="1"/>
    <n v="0"/>
    <n v="2.7692307692307692"/>
    <n v="0"/>
    <n v="2.7692307692307692"/>
    <n v="2.7692307692307692"/>
    <n v="3"/>
    <n v="6660438"/>
    <n v="41468783"/>
    <n v="132190778"/>
  </r>
  <r>
    <x v="14"/>
    <n v="3794"/>
    <x v="53"/>
    <x v="569"/>
    <x v="569"/>
    <x v="554"/>
    <n v="11324"/>
    <n v="247692000434"/>
    <s v="47692247692000434"/>
    <s v="INSTITUCION EDUCATIVA DEPARTAMENTAL DE LA PACHA"/>
    <n v="1"/>
    <n v="42.682215743440231"/>
    <n v="2.9892879574774076"/>
    <n v="0.43541200815247527"/>
    <n v="1.4354120081524753"/>
    <n v="737"/>
    <n v="0"/>
    <n v="0"/>
    <n v="52"/>
    <n v="0"/>
    <n v="300"/>
    <n v="0"/>
    <n v="258"/>
    <n v="0"/>
    <n v="0"/>
    <n v="0"/>
    <n v="127"/>
    <n v="0"/>
    <n v="737"/>
    <n v="0"/>
    <n v="0"/>
    <n v="52"/>
    <n v="0"/>
    <n v="300"/>
    <n v="0"/>
    <n v="258"/>
    <n v="0"/>
    <n v="0"/>
    <n v="0"/>
    <n v="127"/>
    <n v="0"/>
    <n v="92671"/>
    <n v="81839"/>
    <n v="122758"/>
    <n v="150439"/>
    <n v="114333"/>
    <n v="99892"/>
    <n v="152848"/>
    <n v="184139"/>
    <n v="0"/>
    <n v="0"/>
    <n v="0"/>
    <n v="0"/>
    <n v="8533977.9786610417"/>
    <n v="80009486.385648817"/>
    <n v="0"/>
    <n v="33568047.134686954"/>
    <n v="122111511"/>
    <n v="0"/>
    <n v="0"/>
    <n v="0"/>
    <n v="0"/>
    <n v="1706795.5957322083"/>
    <n v="16001897.277129766"/>
    <n v="0"/>
    <n v="6713609.426937392"/>
    <n v="24422302"/>
    <n v="146533813"/>
    <n v="198824.71234735413"/>
    <n v="1"/>
    <n v="0"/>
    <n v="0"/>
    <n v="1"/>
    <n v="24249724"/>
    <n v="34808345.023983277"/>
    <n v="34808345"/>
    <n v="52"/>
    <n v="1"/>
    <n v="0"/>
    <n v="4"/>
    <n v="0"/>
    <n v="4"/>
    <n v="4"/>
    <n v="4"/>
    <n v="6660438"/>
    <n v="41468783"/>
    <n v="188002596"/>
  </r>
  <r>
    <x v="14"/>
    <n v="3794"/>
    <x v="53"/>
    <x v="569"/>
    <x v="569"/>
    <x v="554"/>
    <n v="11301"/>
    <n v="247692000507"/>
    <s v="47692247692000507"/>
    <s v="INSTITUCION EDUCATIVA DEPARTAMENTAL RURAL SAN VALENTIN"/>
    <n v="1"/>
    <n v="42.682215743440231"/>
    <n v="2.9892879574774076"/>
    <n v="0.43541200815247527"/>
    <n v="1.4354120081524753"/>
    <n v="604"/>
    <n v="4"/>
    <n v="0"/>
    <n v="53"/>
    <n v="0"/>
    <n v="290"/>
    <n v="0"/>
    <n v="179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54552.7843015268"/>
    <n v="67248116.69331415"/>
    <n v="17113188.660522982"/>
    <n v="0"/>
    <n v="93715858"/>
    <n v="0"/>
    <n v="0"/>
    <n v="0"/>
    <n v="0"/>
    <n v="0"/>
    <n v="0"/>
    <n v="0"/>
    <n v="0"/>
    <n v="0"/>
    <n v="93715858"/>
    <n v="155158.70529801326"/>
    <n v="1"/>
    <n v="0"/>
    <n v="0"/>
    <n v="1"/>
    <n v="24249724"/>
    <n v="34808345.023983277"/>
    <n v="34808345"/>
    <n v="57"/>
    <n v="1"/>
    <n v="0"/>
    <n v="4.384615384615385"/>
    <n v="0"/>
    <n v="4.384615384615385"/>
    <n v="4"/>
    <n v="4"/>
    <n v="6660438"/>
    <n v="41468783"/>
    <n v="135184641"/>
  </r>
  <r>
    <x v="14"/>
    <n v="3794"/>
    <x v="53"/>
    <x v="569"/>
    <x v="569"/>
    <x v="554"/>
    <n v="11323"/>
    <n v="247692000680"/>
    <s v="47692247692000680"/>
    <s v="INSTITUCION EDUCATIVA DEPARTAMENTAL DE TRONCOSO"/>
    <n v="1"/>
    <n v="42.682215743440231"/>
    <n v="2.9892879574774076"/>
    <n v="0.43541200815247527"/>
    <n v="1.4354120081524753"/>
    <n v="565"/>
    <n v="0"/>
    <n v="0"/>
    <n v="53"/>
    <n v="0"/>
    <n v="236"/>
    <n v="0"/>
    <n v="197"/>
    <n v="0"/>
    <n v="0"/>
    <n v="0"/>
    <n v="7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98092.9397891387"/>
    <n v="62086214.345852934"/>
    <n v="0"/>
    <n v="20880911.209765904"/>
    <n v="91665218"/>
    <n v="0"/>
    <n v="0"/>
    <n v="0"/>
    <n v="0"/>
    <n v="0"/>
    <n v="0"/>
    <n v="0"/>
    <n v="0"/>
    <n v="0"/>
    <n v="91665218"/>
    <n v="162239.3238938053"/>
    <n v="1"/>
    <n v="0"/>
    <n v="0"/>
    <n v="1"/>
    <n v="24249724"/>
    <n v="34808345.023983277"/>
    <n v="34808345"/>
    <n v="53"/>
    <n v="1"/>
    <n v="0"/>
    <n v="4.0769230769230766"/>
    <n v="0"/>
    <n v="4.0769230769230766"/>
    <n v="4"/>
    <n v="4"/>
    <n v="6660438"/>
    <n v="41468783"/>
    <n v="133134001"/>
  </r>
  <r>
    <x v="14"/>
    <n v="3794"/>
    <x v="53"/>
    <x v="1050"/>
    <x v="1050"/>
    <x v="983"/>
    <n v="11329"/>
    <n v="247703000059"/>
    <s v="47703247703000059"/>
    <s v="INSTITUCION EDUCATIVA DEPARTAMENTAL RURAL DE JANEIRO"/>
    <n v="1"/>
    <n v="27.259022789749046"/>
    <n v="1.9091105543301687"/>
    <n v="0.27198299565407319"/>
    <n v="1.2719829956540731"/>
    <n v="618"/>
    <n v="0"/>
    <n v="0"/>
    <n v="42"/>
    <n v="0"/>
    <n v="255"/>
    <n v="0"/>
    <n v="236"/>
    <n v="0"/>
    <n v="0"/>
    <n v="0"/>
    <n v="8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08044.5373689197"/>
    <n v="62386914.372321449"/>
    <n v="0"/>
    <n v="19908842.531123355"/>
    <n v="88403801"/>
    <n v="0"/>
    <n v="0"/>
    <n v="0"/>
    <n v="0"/>
    <n v="0"/>
    <n v="0"/>
    <n v="0"/>
    <n v="0"/>
    <n v="0"/>
    <n v="88403801"/>
    <n v="143048.22168284788"/>
    <n v="1"/>
    <n v="0"/>
    <n v="0"/>
    <n v="1"/>
    <n v="24249724"/>
    <n v="30845236.577304471"/>
    <n v="30845237"/>
    <n v="42"/>
    <n v="1"/>
    <n v="0"/>
    <n v="3.2307692307692308"/>
    <n v="0"/>
    <n v="3.2307692307692308"/>
    <n v="3.2307692307692308"/>
    <n v="4"/>
    <n v="6660438"/>
    <n v="37505675"/>
    <n v="125909476"/>
  </r>
  <r>
    <x v="14"/>
    <n v="3794"/>
    <x v="53"/>
    <x v="1050"/>
    <x v="1050"/>
    <x v="983"/>
    <n v="11326"/>
    <n v="247703000067"/>
    <s v="47703247703000067"/>
    <s v="INSTITUCION EDUCATIVA DEPARTAMENTAL JOSE DE LA LUZ MARTINEZ"/>
    <n v="1"/>
    <n v="27.259022789749046"/>
    <n v="1.9091105543301687"/>
    <n v="0.27198299565407319"/>
    <n v="1.2719829956540731"/>
    <n v="902"/>
    <n v="18"/>
    <n v="0"/>
    <n v="71"/>
    <n v="0"/>
    <n v="394"/>
    <n v="0"/>
    <n v="287"/>
    <n v="0"/>
    <n v="1"/>
    <n v="0"/>
    <n v="131"/>
    <n v="0"/>
    <n v="577"/>
    <n v="0"/>
    <n v="0"/>
    <n v="0"/>
    <n v="0"/>
    <n v="347"/>
    <n v="0"/>
    <n v="150"/>
    <n v="0"/>
    <n v="0"/>
    <n v="0"/>
    <n v="80"/>
    <n v="0"/>
    <n v="92671"/>
    <n v="81839"/>
    <n v="122758"/>
    <n v="150439"/>
    <n v="114333"/>
    <n v="99892"/>
    <n v="152848"/>
    <n v="184139"/>
    <n v="0"/>
    <n v="0"/>
    <n v="0"/>
    <n v="0"/>
    <n v="12943237.233948426"/>
    <n v="86528490.198678017"/>
    <n v="194420.05691973376"/>
    <n v="30683039.665613644"/>
    <n v="130349187"/>
    <n v="0"/>
    <n v="0"/>
    <n v="0"/>
    <n v="0"/>
    <n v="0"/>
    <n v="12629855.984946541"/>
    <n v="0"/>
    <n v="3747546.829387926"/>
    <n v="16377403"/>
    <n v="146726590"/>
    <n v="162668.05986696231"/>
    <n v="1"/>
    <n v="0"/>
    <n v="0"/>
    <n v="1"/>
    <n v="24249724"/>
    <n v="30845236.577304471"/>
    <n v="30845237"/>
    <n v="89"/>
    <n v="1"/>
    <n v="0"/>
    <n v="6.8461538461538458"/>
    <n v="0"/>
    <n v="6.8461538461538458"/>
    <n v="4"/>
    <n v="4"/>
    <n v="6660438"/>
    <n v="37505675"/>
    <n v="184232265"/>
  </r>
  <r>
    <x v="14"/>
    <n v="3794"/>
    <x v="53"/>
    <x v="1050"/>
    <x v="1050"/>
    <x v="983"/>
    <n v="11327"/>
    <n v="247703000130"/>
    <s v="47703247703000130"/>
    <s v="INSTITUCION EDUCATIVA DEPARTAMENTAL GERARDO VALENCIA CANO"/>
    <n v="1"/>
    <n v="27.259022789749046"/>
    <n v="1.9091105543301687"/>
    <n v="0.27198299565407319"/>
    <n v="1.2719829956540731"/>
    <n v="359"/>
    <n v="0"/>
    <n v="0"/>
    <n v="0"/>
    <n v="15"/>
    <n v="0"/>
    <n v="145"/>
    <n v="0"/>
    <n v="154"/>
    <n v="0"/>
    <n v="0"/>
    <n v="0"/>
    <n v="45"/>
    <n v="45"/>
    <n v="0"/>
    <n v="0"/>
    <n v="0"/>
    <n v="0"/>
    <n v="0"/>
    <n v="0"/>
    <n v="0"/>
    <n v="0"/>
    <n v="0"/>
    <n v="0"/>
    <n v="0"/>
    <n v="45"/>
    <n v="92671"/>
    <n v="81839"/>
    <n v="122758"/>
    <n v="150439"/>
    <n v="114333"/>
    <n v="99892"/>
    <n v="152848"/>
    <n v="184139"/>
    <n v="1768139.0428538793"/>
    <n v="31125247.098018773"/>
    <n v="0"/>
    <n v="8611013.2447441407"/>
    <n v="0"/>
    <n v="0"/>
    <n v="0"/>
    <n v="0"/>
    <n v="41504399"/>
    <n v="0"/>
    <n v="0"/>
    <n v="0"/>
    <n v="1722202.648948828"/>
    <n v="0"/>
    <n v="0"/>
    <n v="0"/>
    <n v="0"/>
    <n v="1722203"/>
    <n v="43226602"/>
    <n v="120408.36211699164"/>
    <n v="0"/>
    <n v="0"/>
    <n v="0"/>
    <n v="0"/>
    <n v="19701352"/>
    <n v="25059784.735395364"/>
    <n v="25059785"/>
    <n v="15"/>
    <n v="1"/>
    <n v="0"/>
    <n v="0"/>
    <n v="0.66666666666666663"/>
    <n v="0.66666666666666663"/>
    <n v="0.66666666666666663"/>
    <n v="1"/>
    <n v="6660438"/>
    <n v="31720223"/>
    <n v="74946825"/>
  </r>
  <r>
    <x v="14"/>
    <n v="3794"/>
    <x v="53"/>
    <x v="1050"/>
    <x v="1050"/>
    <x v="983"/>
    <n v="133469"/>
    <n v="247703000148"/>
    <s v="47703247703000148"/>
    <s v="INSTITUCION EDUCATIVA DEPARTAMENTAL EL HORNO"/>
    <n v="1"/>
    <n v="27.259022789749046"/>
    <n v="1.9091105543301687"/>
    <n v="0.27198299565407319"/>
    <n v="1.2719829956540731"/>
    <n v="512"/>
    <n v="0"/>
    <n v="0"/>
    <n v="57"/>
    <n v="0"/>
    <n v="224"/>
    <n v="0"/>
    <n v="160"/>
    <n v="0"/>
    <n v="0"/>
    <n v="0"/>
    <n v="7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89489.0150006767"/>
    <n v="48791395.354320645"/>
    <n v="0"/>
    <n v="16629739.055408921"/>
    <n v="73710623"/>
    <n v="0"/>
    <n v="0"/>
    <n v="0"/>
    <n v="0"/>
    <n v="0"/>
    <n v="0"/>
    <n v="0"/>
    <n v="0"/>
    <n v="0"/>
    <n v="73710623"/>
    <n v="143966.060546875"/>
    <n v="1"/>
    <n v="0"/>
    <n v="0"/>
    <n v="1"/>
    <n v="24249724"/>
    <n v="30845236.577304471"/>
    <n v="30845237"/>
    <n v="57"/>
    <n v="1"/>
    <n v="0"/>
    <n v="4.384615384615385"/>
    <n v="0"/>
    <n v="4.384615384615385"/>
    <n v="4"/>
    <n v="4"/>
    <n v="6660438"/>
    <n v="37505675"/>
    <n v="111216298"/>
  </r>
  <r>
    <x v="14"/>
    <n v="3794"/>
    <x v="53"/>
    <x v="563"/>
    <x v="563"/>
    <x v="549"/>
    <n v="11283"/>
    <n v="247707000002"/>
    <s v="47545247707000002"/>
    <s v="INSTITUCION EDUCATIVA TECNICO DEPARTAMENTAL DE CABRERA"/>
    <n v="1"/>
    <n v="48.938668593622978"/>
    <n v="3.4274643463039607"/>
    <n v="0.50170735400713962"/>
    <n v="1.5017073540071397"/>
    <n v="456"/>
    <n v="14"/>
    <n v="0"/>
    <n v="27"/>
    <n v="0"/>
    <n v="221"/>
    <n v="0"/>
    <n v="135"/>
    <n v="0"/>
    <n v="0"/>
    <n v="0"/>
    <n v="5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39482.9831336308"/>
    <n v="53403044.158307306"/>
    <n v="0"/>
    <n v="16314850.537111722"/>
    <n v="76757378"/>
    <n v="0"/>
    <n v="0"/>
    <n v="0"/>
    <n v="0"/>
    <n v="0"/>
    <n v="0"/>
    <n v="0"/>
    <n v="0"/>
    <n v="0"/>
    <n v="76757378"/>
    <n v="168327.58333333334"/>
    <n v="1"/>
    <n v="0"/>
    <n v="0"/>
    <n v="1"/>
    <n v="24249724"/>
    <n v="36415988.863443434"/>
    <n v="36415989"/>
    <n v="41"/>
    <n v="1"/>
    <n v="0"/>
    <n v="3.1538461538461537"/>
    <n v="0"/>
    <n v="3.1538461538461537"/>
    <n v="3.1538461538461537"/>
    <n v="4"/>
    <n v="6660438"/>
    <n v="43076427"/>
    <n v="119833805"/>
  </r>
  <r>
    <x v="14"/>
    <n v="3794"/>
    <x v="53"/>
    <x v="570"/>
    <x v="570"/>
    <x v="555"/>
    <n v="11334"/>
    <n v="247707000053"/>
    <s v="47707247707000053"/>
    <s v="INSTITUCION EDUCATIVA DEPARTAMENTAL CELINDA MEJIA LOPEZ"/>
    <n v="1"/>
    <n v="30.640828011451223"/>
    <n v="2.1459583713351282"/>
    <n v="0.30781766941482996"/>
    <n v="1.30781766941483"/>
    <n v="560"/>
    <n v="18"/>
    <n v="0"/>
    <n v="45"/>
    <n v="0"/>
    <n v="228"/>
    <n v="0"/>
    <n v="198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420183.2086239625"/>
    <n v="55652862.64173732"/>
    <n v="14192709.374564974"/>
    <n v="0"/>
    <n v="79265755"/>
    <n v="0"/>
    <n v="0"/>
    <n v="0"/>
    <n v="0"/>
    <n v="0"/>
    <n v="0"/>
    <n v="0"/>
    <n v="0"/>
    <n v="0"/>
    <n v="79265755"/>
    <n v="141545.99107142858"/>
    <n v="1"/>
    <n v="0"/>
    <n v="0"/>
    <n v="1"/>
    <n v="24249724"/>
    <n v="31714217.525632869"/>
    <n v="31714218"/>
    <n v="63"/>
    <n v="1"/>
    <n v="0"/>
    <n v="4.8461538461538458"/>
    <n v="0"/>
    <n v="4.8461538461538458"/>
    <n v="4"/>
    <n v="4"/>
    <n v="6660438"/>
    <n v="38374656"/>
    <n v="117640411"/>
  </r>
  <r>
    <x v="14"/>
    <n v="3794"/>
    <x v="53"/>
    <x v="1051"/>
    <x v="1051"/>
    <x v="984"/>
    <n v="11339"/>
    <n v="247707000347"/>
    <s v="47720247707000347"/>
    <s v="INSTITUCION EDUCATIVA DEPARTAMENTAL RURAL NUESTRA SEÑORA DEL ROSARIO"/>
    <n v="1"/>
    <n v="38.426966292134829"/>
    <n v="2.6912676762129673"/>
    <n v="0.39032204410616711"/>
    <n v="1.390322044106167"/>
    <n v="297"/>
    <n v="0"/>
    <n v="0"/>
    <n v="21"/>
    <n v="0"/>
    <n v="111"/>
    <n v="0"/>
    <n v="117"/>
    <n v="0"/>
    <n v="0"/>
    <n v="0"/>
    <n v="4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38153.4956445983"/>
    <n v="31665107.315606538"/>
    <n v="0"/>
    <n v="12288600.522223944"/>
    <n v="47291861"/>
    <n v="0"/>
    <n v="0"/>
    <n v="0"/>
    <n v="0"/>
    <n v="0"/>
    <n v="0"/>
    <n v="0"/>
    <n v="0"/>
    <n v="0"/>
    <n v="47291861"/>
    <n v="159231.85521885523"/>
    <n v="1"/>
    <n v="0"/>
    <n v="0"/>
    <n v="1"/>
    <n v="24249724"/>
    <n v="33714925.840690374"/>
    <n v="33714926"/>
    <n v="21"/>
    <n v="1"/>
    <n v="0"/>
    <n v="1.6153846153846154"/>
    <n v="0"/>
    <n v="1.6153846153846154"/>
    <n v="1.6153846153846154"/>
    <n v="2"/>
    <n v="6660438"/>
    <n v="40375364"/>
    <n v="87667225"/>
  </r>
  <r>
    <x v="14"/>
    <n v="3794"/>
    <x v="53"/>
    <x v="1051"/>
    <x v="1051"/>
    <x v="984"/>
    <n v="11336"/>
    <n v="247707000461"/>
    <s v="47720247707000461"/>
    <s v="INSTITUCION EDUCATIVA DEPARTAMENTAL NUESTRA SEÑORA DEL CARMEN"/>
    <n v="1"/>
    <n v="38.426966292134829"/>
    <n v="2.6912676762129673"/>
    <n v="0.39032204410616711"/>
    <n v="1.390322044106167"/>
    <n v="258"/>
    <n v="0"/>
    <n v="0"/>
    <n v="16"/>
    <n v="0"/>
    <n v="120"/>
    <n v="0"/>
    <n v="92"/>
    <n v="0"/>
    <n v="1"/>
    <n v="0"/>
    <n v="2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43355.0443006461"/>
    <n v="29442994.521528885"/>
    <n v="212507.94379753942"/>
    <n v="7424362.8155102991"/>
    <n v="39623220"/>
    <n v="0"/>
    <n v="0"/>
    <n v="0"/>
    <n v="0"/>
    <n v="0"/>
    <n v="0"/>
    <n v="0"/>
    <n v="0"/>
    <n v="0"/>
    <n v="39623220"/>
    <n v="153578.37209302327"/>
    <n v="1"/>
    <n v="0"/>
    <n v="0"/>
    <n v="1"/>
    <n v="24249724"/>
    <n v="33714925.840690374"/>
    <n v="33714926"/>
    <n v="16"/>
    <n v="1"/>
    <n v="0"/>
    <n v="1.2307692307692308"/>
    <n v="0"/>
    <n v="1.2307692307692308"/>
    <n v="1.2307692307692308"/>
    <n v="2"/>
    <n v="6660438"/>
    <n v="40375364"/>
    <n v="79998584"/>
  </r>
  <r>
    <x v="14"/>
    <n v="3794"/>
    <x v="53"/>
    <x v="570"/>
    <x v="570"/>
    <x v="555"/>
    <n v="11330"/>
    <n v="247707000673"/>
    <s v="47707247707000673"/>
    <s v="INSTITUCION EDUCATIVA DEPARTAMENTAL SAN JOSE DE SAN FERNANDO"/>
    <n v="1"/>
    <n v="30.640828011451223"/>
    <n v="2.1459583713351282"/>
    <n v="0.30781766941482996"/>
    <n v="1.30781766941483"/>
    <n v="609"/>
    <n v="0"/>
    <n v="0"/>
    <n v="28"/>
    <n v="0"/>
    <n v="250"/>
    <n v="0"/>
    <n v="255"/>
    <n v="0"/>
    <n v="75"/>
    <n v="0"/>
    <n v="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86748.0927217612"/>
    <n v="65973463.929759033"/>
    <n v="14992298.635103846"/>
    <n v="240820.23782837737"/>
    <n v="85393331"/>
    <n v="0"/>
    <n v="0"/>
    <n v="0"/>
    <n v="0"/>
    <n v="0"/>
    <n v="0"/>
    <n v="0"/>
    <n v="0"/>
    <n v="0"/>
    <n v="85393331"/>
    <n v="140218.934318555"/>
    <n v="1"/>
    <n v="0"/>
    <n v="0"/>
    <n v="1"/>
    <n v="24249724"/>
    <n v="31714217.525632869"/>
    <n v="31714218"/>
    <n v="28"/>
    <n v="1"/>
    <n v="0"/>
    <n v="2.1538461538461537"/>
    <n v="0"/>
    <n v="2.1538461538461537"/>
    <n v="2.1538461538461537"/>
    <n v="3"/>
    <n v="6660438"/>
    <n v="38374656"/>
    <n v="123767987"/>
  </r>
  <r>
    <x v="14"/>
    <n v="3794"/>
    <x v="53"/>
    <x v="570"/>
    <x v="570"/>
    <x v="555"/>
    <n v="11331"/>
    <n v="247707000827"/>
    <s v="47707247707000827"/>
    <s v="INSTITUCION EDUCATIVA TECNICA DEPARTAMENTAL DE GERMANIA"/>
    <n v="1"/>
    <n v="30.640828011451223"/>
    <n v="2.1459583713351282"/>
    <n v="0.30781766941482996"/>
    <n v="1.30781766941483"/>
    <n v="651"/>
    <n v="0"/>
    <n v="0"/>
    <n v="52"/>
    <n v="0"/>
    <n v="334"/>
    <n v="0"/>
    <n v="206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75389.3150546998"/>
    <n v="70545882.22192055"/>
    <n v="11793941.592948359"/>
    <n v="0"/>
    <n v="90115213"/>
    <n v="0"/>
    <n v="0"/>
    <n v="0"/>
    <n v="0"/>
    <n v="0"/>
    <n v="0"/>
    <n v="0"/>
    <n v="0"/>
    <n v="0"/>
    <n v="90115213"/>
    <n v="138425.82642089092"/>
    <n v="1"/>
    <n v="0"/>
    <n v="0"/>
    <n v="1"/>
    <n v="24249724"/>
    <n v="31714217.525632869"/>
    <n v="31714218"/>
    <n v="52"/>
    <n v="1"/>
    <n v="0"/>
    <n v="4"/>
    <n v="0"/>
    <n v="4"/>
    <n v="4"/>
    <n v="4"/>
    <n v="6660438"/>
    <n v="38374656"/>
    <n v="128489869"/>
  </r>
  <r>
    <x v="14"/>
    <n v="3794"/>
    <x v="53"/>
    <x v="1051"/>
    <x v="1051"/>
    <x v="984"/>
    <n v="11338"/>
    <n v="247707000908"/>
    <s v="47720247707000908"/>
    <s v="INSTITUCION EDUCATIVA DEPARTAMENTAL CIENAGUETA"/>
    <n v="1"/>
    <n v="38.426966292134829"/>
    <n v="2.6912676762129673"/>
    <n v="0.39032204410616711"/>
    <n v="1.390322044106167"/>
    <n v="172"/>
    <n v="0"/>
    <n v="0"/>
    <n v="18"/>
    <n v="0"/>
    <n v="73"/>
    <n v="0"/>
    <n v="65"/>
    <n v="0"/>
    <n v="0"/>
    <n v="0"/>
    <n v="1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61274.4248382272"/>
    <n v="19165722.848919746"/>
    <n v="0"/>
    <n v="4096200.1740746479"/>
    <n v="26123197"/>
    <n v="0"/>
    <n v="0"/>
    <n v="0"/>
    <n v="0"/>
    <n v="0"/>
    <n v="0"/>
    <n v="0"/>
    <n v="0"/>
    <n v="0"/>
    <n v="26123197"/>
    <n v="151879.0523255814"/>
    <n v="1"/>
    <n v="0"/>
    <n v="0"/>
    <n v="1"/>
    <n v="24249724"/>
    <n v="33714925.840690374"/>
    <n v="33714926"/>
    <n v="18"/>
    <n v="1"/>
    <n v="0"/>
    <n v="1.3846153846153846"/>
    <n v="0"/>
    <n v="1.3846153846153846"/>
    <n v="1.3846153846153846"/>
    <n v="2"/>
    <n v="6660438"/>
    <n v="40375364"/>
    <n v="66498561"/>
  </r>
  <r>
    <x v="14"/>
    <n v="3794"/>
    <x v="53"/>
    <x v="1051"/>
    <x v="1051"/>
    <x v="984"/>
    <n v="11337"/>
    <n v="247707001424"/>
    <s v="47720247707001424"/>
    <s v="INSTITUCION EDUCATIVA TECNICA DEPARTAMENTAL DE PINTO GILMA ROYERO SOLANO"/>
    <n v="1"/>
    <n v="38.426966292134829"/>
    <n v="2.6912676762129673"/>
    <n v="0.39032204410616711"/>
    <n v="1.390322044106167"/>
    <n v="1698"/>
    <n v="0"/>
    <n v="0"/>
    <n v="0"/>
    <n v="122"/>
    <n v="0"/>
    <n v="677"/>
    <n v="0"/>
    <n v="676"/>
    <n v="0"/>
    <n v="1"/>
    <n v="0"/>
    <n v="222"/>
    <n v="899"/>
    <n v="0"/>
    <n v="0"/>
    <n v="0"/>
    <n v="0"/>
    <n v="0"/>
    <n v="0"/>
    <n v="0"/>
    <n v="676"/>
    <n v="0"/>
    <n v="1"/>
    <n v="0"/>
    <n v="222"/>
    <n v="92671"/>
    <n v="81839"/>
    <n v="122758"/>
    <n v="150439"/>
    <n v="114333"/>
    <n v="99892"/>
    <n v="152848"/>
    <n v="184139"/>
    <n v="15718789.166222237"/>
    <n v="153947811.48356903"/>
    <n v="170673.15349038484"/>
    <n v="46433222.074509859"/>
    <n v="0"/>
    <n v="0"/>
    <n v="0"/>
    <n v="0"/>
    <n v="216270496"/>
    <n v="0"/>
    <n v="15383402.891780144"/>
    <n v="34134.630698076973"/>
    <n v="9286644.4149019737"/>
    <n v="0"/>
    <n v="0"/>
    <n v="0"/>
    <n v="0"/>
    <n v="24704182"/>
    <n v="240974678"/>
    <n v="141916.7714958775"/>
    <n v="0"/>
    <n v="0"/>
    <n v="0"/>
    <n v="0"/>
    <n v="19701352"/>
    <n v="27391223.984295122"/>
    <n v="27391224"/>
    <n v="122"/>
    <n v="1"/>
    <n v="0"/>
    <n v="0"/>
    <n v="5.4222222222222225"/>
    <n v="5.4222222222222225"/>
    <n v="4"/>
    <n v="4"/>
    <n v="6660438"/>
    <n v="34051662"/>
    <n v="275026340"/>
  </r>
  <r>
    <x v="14"/>
    <n v="3794"/>
    <x v="53"/>
    <x v="1051"/>
    <x v="1051"/>
    <x v="984"/>
    <n v="11340"/>
    <n v="247720000011"/>
    <s v="47720247720000011"/>
    <s v="INSTITUCION EDUCATIVA DEPARTAMENTAL SAGRADO CORAZON DE JESUS"/>
    <n v="1"/>
    <n v="38.426966292134829"/>
    <n v="2.6912676762129673"/>
    <n v="0.39032204410616711"/>
    <n v="1.390322044106167"/>
    <n v="284"/>
    <n v="0"/>
    <n v="0"/>
    <n v="23"/>
    <n v="0"/>
    <n v="130"/>
    <n v="0"/>
    <n v="98"/>
    <n v="0"/>
    <n v="33"/>
    <n v="0"/>
    <n v="0"/>
    <n v="0"/>
    <n v="33"/>
    <n v="0"/>
    <n v="0"/>
    <n v="0"/>
    <n v="0"/>
    <n v="0"/>
    <n v="0"/>
    <n v="0"/>
    <n v="0"/>
    <n v="33"/>
    <n v="0"/>
    <n v="0"/>
    <n v="0"/>
    <n v="92671"/>
    <n v="81839"/>
    <n v="122758"/>
    <n v="150439"/>
    <n v="114333"/>
    <n v="99892"/>
    <n v="152848"/>
    <n v="184139"/>
    <n v="0"/>
    <n v="0"/>
    <n v="0"/>
    <n v="0"/>
    <n v="3656072.876182179"/>
    <n v="31665107.315606538"/>
    <n v="7012762.1453188006"/>
    <n v="0"/>
    <n v="42333942"/>
    <n v="0"/>
    <n v="0"/>
    <n v="0"/>
    <n v="0"/>
    <n v="0"/>
    <n v="0"/>
    <n v="1402552.4290637602"/>
    <n v="0"/>
    <n v="1402552"/>
    <n v="43736494"/>
    <n v="154001.73943661971"/>
    <n v="1"/>
    <n v="0"/>
    <n v="0"/>
    <n v="1"/>
    <n v="24249724"/>
    <n v="33714925.840690374"/>
    <n v="33714926"/>
    <n v="23"/>
    <n v="1"/>
    <n v="0"/>
    <n v="1.7692307692307692"/>
    <n v="0"/>
    <n v="1.7692307692307692"/>
    <n v="1.7692307692307692"/>
    <n v="2"/>
    <n v="6660438"/>
    <n v="40375364"/>
    <n v="84111858"/>
  </r>
  <r>
    <x v="14"/>
    <n v="3794"/>
    <x v="53"/>
    <x v="571"/>
    <x v="571"/>
    <x v="556"/>
    <n v="11342"/>
    <n v="247745000181"/>
    <s v="47745247745000181"/>
    <s v="INSTITUCION EDUCATIVA DEPARTAMENTAL RURAL DE PALERMO"/>
    <n v="1"/>
    <n v="48.550612308169278"/>
    <n v="3.400286469974791"/>
    <n v="0.4975953873270938"/>
    <n v="1.4975953873270937"/>
    <n v="1813"/>
    <n v="83"/>
    <n v="0"/>
    <n v="134"/>
    <n v="0"/>
    <n v="870"/>
    <n v="0"/>
    <n v="578"/>
    <n v="0"/>
    <n v="148"/>
    <n v="0"/>
    <n v="0"/>
    <n v="0"/>
    <n v="148"/>
    <n v="0"/>
    <n v="0"/>
    <n v="0"/>
    <n v="0"/>
    <n v="0"/>
    <n v="0"/>
    <n v="0"/>
    <n v="0"/>
    <n v="148"/>
    <n v="0"/>
    <n v="0"/>
    <n v="0"/>
    <n v="92671"/>
    <n v="81839"/>
    <n v="122758"/>
    <n v="150439"/>
    <n v="114333"/>
    <n v="99892"/>
    <n v="152848"/>
    <n v="184139"/>
    <n v="0"/>
    <n v="0"/>
    <n v="0"/>
    <n v="0"/>
    <n v="37155732.431981288"/>
    <n v="216617612.12791142"/>
    <n v="33877860.044801399"/>
    <n v="0"/>
    <n v="287651205"/>
    <n v="0"/>
    <n v="0"/>
    <n v="0"/>
    <n v="0"/>
    <n v="0"/>
    <n v="0"/>
    <n v="6775572.0089602796"/>
    <n v="0"/>
    <n v="6775572"/>
    <n v="294426777"/>
    <n v="162397.56039713183"/>
    <n v="1"/>
    <n v="0"/>
    <n v="0"/>
    <n v="1"/>
    <n v="24249724"/>
    <n v="36316274.806355119"/>
    <n v="36316275"/>
    <n v="217"/>
    <n v="1"/>
    <n v="0"/>
    <n v="16.692307692307693"/>
    <n v="0"/>
    <n v="16.692307692307693"/>
    <n v="4"/>
    <n v="4"/>
    <n v="6660438"/>
    <n v="42976713"/>
    <n v="337403490"/>
  </r>
  <r>
    <x v="14"/>
    <n v="3794"/>
    <x v="53"/>
    <x v="572"/>
    <x v="572"/>
    <x v="557"/>
    <n v="11348"/>
    <n v="247798000034"/>
    <s v="47798247798000034"/>
    <s v="INSTITUCION EDUCATIVA DEPARTAMENTAL ANUAR RIVERA JATTAR"/>
    <n v="1"/>
    <n v="39.380459398252995"/>
    <n v="2.758046436640718"/>
    <n v="0.40042555751125825"/>
    <n v="1.4004255575112583"/>
    <n v="565"/>
    <n v="0"/>
    <n v="0"/>
    <n v="57"/>
    <n v="0"/>
    <n v="225"/>
    <n v="0"/>
    <n v="193"/>
    <n v="0"/>
    <n v="6"/>
    <n v="0"/>
    <n v="8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26546.7502152771"/>
    <n v="58474567.492602311"/>
    <n v="1284313.4736868849"/>
    <n v="21661328.78570351"/>
    <n v="90546757"/>
    <n v="0"/>
    <n v="0"/>
    <n v="0"/>
    <n v="0"/>
    <n v="0"/>
    <n v="0"/>
    <n v="0"/>
    <n v="0"/>
    <n v="0"/>
    <n v="90546757"/>
    <n v="160259.74690265488"/>
    <n v="1"/>
    <n v="0"/>
    <n v="0"/>
    <n v="1"/>
    <n v="24249724"/>
    <n v="33959933.252194144"/>
    <n v="33959933"/>
    <n v="57"/>
    <n v="1"/>
    <n v="0"/>
    <n v="4.384615384615385"/>
    <n v="0"/>
    <n v="4.384615384615385"/>
    <n v="4"/>
    <n v="4"/>
    <n v="6660438"/>
    <n v="40620371"/>
    <n v="131167128"/>
  </r>
  <r>
    <x v="14"/>
    <n v="3794"/>
    <x v="53"/>
    <x v="572"/>
    <x v="572"/>
    <x v="557"/>
    <n v="11347"/>
    <n v="247798000051"/>
    <s v="47798247798000051"/>
    <s v="INSTITUCION EDUCATIVA DEPARTAMENTAL SANTA INES"/>
    <n v="1"/>
    <n v="39.380459398252995"/>
    <n v="2.758046436640718"/>
    <n v="0.40042555751125825"/>
    <n v="1.4004255575112583"/>
    <n v="307"/>
    <n v="0"/>
    <n v="0"/>
    <n v="38"/>
    <n v="0"/>
    <n v="143"/>
    <n v="0"/>
    <n v="94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84364.5001435187"/>
    <n v="33154240.420446765"/>
    <n v="6849671.8596633859"/>
    <n v="0"/>
    <n v="46088277"/>
    <n v="0"/>
    <n v="0"/>
    <n v="0"/>
    <n v="0"/>
    <n v="0"/>
    <n v="0"/>
    <n v="0"/>
    <n v="0"/>
    <n v="0"/>
    <n v="46088277"/>
    <n v="150124.68078175894"/>
    <n v="1"/>
    <n v="0"/>
    <n v="0"/>
    <n v="1"/>
    <n v="24249724"/>
    <n v="33959933.252194144"/>
    <n v="33959933"/>
    <n v="38"/>
    <n v="1"/>
    <n v="0"/>
    <n v="2.9230769230769229"/>
    <n v="0"/>
    <n v="2.9230769230769229"/>
    <n v="2.9230769230769229"/>
    <n v="3"/>
    <n v="6660438"/>
    <n v="40620371"/>
    <n v="86708648"/>
  </r>
  <r>
    <x v="14"/>
    <n v="3794"/>
    <x v="53"/>
    <x v="572"/>
    <x v="572"/>
    <x v="557"/>
    <n v="11344"/>
    <n v="247798000077"/>
    <s v="47798247798000077"/>
    <s v="INSTITUCION EDUCATIVA DEPARTAMENTAL REAL DEL OBISPO"/>
    <n v="1"/>
    <n v="39.380459398252995"/>
    <n v="2.758046436640718"/>
    <n v="0.40042555751125825"/>
    <n v="1.4004255575112583"/>
    <n v="362"/>
    <n v="16"/>
    <n v="0"/>
    <n v="26"/>
    <n v="0"/>
    <n v="142"/>
    <n v="0"/>
    <n v="139"/>
    <n v="0"/>
    <n v="0"/>
    <n v="0"/>
    <n v="3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24823.9212112576"/>
    <n v="39309458.051247008"/>
    <n v="0"/>
    <n v="10057045.507648058"/>
    <n v="56091327"/>
    <n v="0"/>
    <n v="0"/>
    <n v="0"/>
    <n v="0"/>
    <n v="0"/>
    <n v="0"/>
    <n v="0"/>
    <n v="0"/>
    <n v="0"/>
    <n v="56091327"/>
    <n v="154948.41712707182"/>
    <n v="1"/>
    <n v="0"/>
    <n v="0"/>
    <n v="1"/>
    <n v="24249724"/>
    <n v="33959933.252194144"/>
    <n v="33959933"/>
    <n v="42"/>
    <n v="1"/>
    <n v="0"/>
    <n v="3.2307692307692308"/>
    <n v="0"/>
    <n v="3.2307692307692308"/>
    <n v="3.2307692307692308"/>
    <n v="4"/>
    <n v="6660438"/>
    <n v="40620371"/>
    <n v="96711698"/>
  </r>
  <r>
    <x v="14"/>
    <n v="3794"/>
    <x v="53"/>
    <x v="1048"/>
    <x v="1048"/>
    <x v="981"/>
    <n v="11349"/>
    <n v="247798000662"/>
    <s v="47960247798000662"/>
    <s v="INSTITUCION EDUCATIVA DEPARTAMENTAL DAGOBERTO OROZCO BORJA"/>
    <n v="1"/>
    <n v="50.139437601673251"/>
    <n v="3.5115613003386965"/>
    <n v="0.51443108078755162"/>
    <n v="1.5144310807875516"/>
    <n v="766"/>
    <n v="32"/>
    <n v="0"/>
    <n v="48"/>
    <n v="0"/>
    <n v="242"/>
    <n v="0"/>
    <n v="320"/>
    <n v="0"/>
    <n v="1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51955.90077465"/>
    <n v="85019106.831380919"/>
    <n v="28703242.467690747"/>
    <n v="0"/>
    <n v="127574305"/>
    <n v="0"/>
    <n v="0"/>
    <n v="0"/>
    <n v="0"/>
    <n v="0"/>
    <n v="0"/>
    <n v="0"/>
    <n v="0"/>
    <n v="0"/>
    <n v="127574305"/>
    <n v="166546.09007832897"/>
    <n v="1"/>
    <n v="0"/>
    <n v="0"/>
    <n v="1"/>
    <n v="24249724"/>
    <n v="36724535.726119831"/>
    <n v="36724536"/>
    <n v="80"/>
    <n v="1"/>
    <n v="0"/>
    <n v="6.1538461538461542"/>
    <n v="0"/>
    <n v="6.1538461538461542"/>
    <n v="4"/>
    <n v="4"/>
    <n v="6660438"/>
    <n v="43384974"/>
    <n v="170959279"/>
  </r>
  <r>
    <x v="14"/>
    <n v="3794"/>
    <x v="53"/>
    <x v="1045"/>
    <x v="1045"/>
    <x v="978"/>
    <n v="133768"/>
    <n v="247980000066"/>
    <s v="47980247980000066"/>
    <s v="INSTITUCION EDUCATIVA DEPARTAMENTAL CANDELARIA"/>
    <n v="1"/>
    <n v="28.765605820185023"/>
    <n v="2.0146254726955357"/>
    <n v="0.28794722417992291"/>
    <n v="1.287947224179923"/>
    <n v="389"/>
    <n v="0"/>
    <n v="0"/>
    <n v="41"/>
    <n v="0"/>
    <n v="155"/>
    <n v="0"/>
    <n v="136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37449.6692686891"/>
    <n v="37438786.618274234"/>
    <n v="11221028.967322813"/>
    <n v="0"/>
    <n v="54697265"/>
    <n v="0"/>
    <n v="0"/>
    <n v="0"/>
    <n v="0"/>
    <n v="0"/>
    <n v="0"/>
    <n v="0"/>
    <n v="0"/>
    <n v="0"/>
    <n v="54697265"/>
    <n v="140609.93573264781"/>
    <n v="1"/>
    <n v="0"/>
    <n v="0"/>
    <n v="1"/>
    <n v="24249724"/>
    <n v="31232364.71292926"/>
    <n v="31232365"/>
    <n v="41"/>
    <n v="1"/>
    <n v="0"/>
    <n v="3.1538461538461537"/>
    <n v="0"/>
    <n v="3.1538461538461537"/>
    <n v="3.1538461538461537"/>
    <n v="4"/>
    <n v="6660438"/>
    <n v="37892803"/>
    <n v="92590068"/>
  </r>
  <r>
    <x v="14"/>
    <n v="3794"/>
    <x v="53"/>
    <x v="1045"/>
    <x v="1045"/>
    <x v="978"/>
    <n v="11355"/>
    <n v="247980000104"/>
    <s v="47980247980000104"/>
    <s v="INSTITUCION EDUCATIVA ETNOEDUCATIVA DEPARTAMENTAL TUCURINCA"/>
    <n v="1"/>
    <n v="28.765605820185023"/>
    <n v="2.0146254726955357"/>
    <n v="0.28794722417992291"/>
    <n v="1.287947224179923"/>
    <n v="1558"/>
    <n v="127"/>
    <n v="0"/>
    <n v="123"/>
    <n v="0"/>
    <n v="729"/>
    <n v="0"/>
    <n v="460"/>
    <n v="0"/>
    <n v="0"/>
    <n v="0"/>
    <n v="119"/>
    <n v="0"/>
    <n v="369"/>
    <n v="127"/>
    <n v="0"/>
    <n v="123"/>
    <n v="0"/>
    <n v="0"/>
    <n v="0"/>
    <n v="0"/>
    <n v="0"/>
    <n v="0"/>
    <n v="0"/>
    <n v="119"/>
    <n v="0"/>
    <n v="92671"/>
    <n v="81839"/>
    <n v="122758"/>
    <n v="150439"/>
    <n v="114333"/>
    <n v="99892"/>
    <n v="152848"/>
    <n v="184139"/>
    <n v="0"/>
    <n v="0"/>
    <n v="0"/>
    <n v="0"/>
    <n v="36813717.495540783"/>
    <n v="152971537.07604146"/>
    <n v="0"/>
    <n v="28222196.355678756"/>
    <n v="218007451"/>
    <n v="0"/>
    <n v="0"/>
    <n v="0"/>
    <n v="0"/>
    <n v="7362743.4991081571"/>
    <n v="0"/>
    <n v="0"/>
    <n v="5644439.2711357512"/>
    <n v="13007183"/>
    <n v="231014634"/>
    <n v="148276.40179717587"/>
    <n v="1"/>
    <n v="0"/>
    <n v="0"/>
    <n v="1"/>
    <n v="24249724"/>
    <n v="31232364.71292926"/>
    <n v="31232365"/>
    <n v="250"/>
    <n v="1"/>
    <n v="0"/>
    <n v="19.23076923076923"/>
    <n v="0"/>
    <n v="19.23076923076923"/>
    <n v="4"/>
    <n v="4"/>
    <n v="6660438"/>
    <n v="37892803"/>
    <n v="268907437"/>
  </r>
  <r>
    <x v="15"/>
    <n v="3797"/>
    <x v="55"/>
    <x v="573"/>
    <x v="573"/>
    <x v="558"/>
    <n v="10211"/>
    <n v="250001000507"/>
    <s v="50001250001000507"/>
    <s v="INSTITUCION EDUCATIVA NUESTRA SEÑORA DE LA PAZ"/>
    <n v="1"/>
    <n v="6.3757314623424266"/>
    <n v="0.44653017535574341"/>
    <n v="5.0697060270783981E-2"/>
    <n v="1.0506970602707839"/>
    <n v="1216"/>
    <n v="0"/>
    <n v="0"/>
    <n v="0"/>
    <n v="94"/>
    <n v="0"/>
    <n v="530"/>
    <n v="0"/>
    <n v="434"/>
    <n v="0"/>
    <n v="15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152699.8436012585"/>
    <n v="82892428.833742663"/>
    <n v="20379072.2165059"/>
    <n v="0"/>
    <n v="0"/>
    <n v="0"/>
    <n v="0"/>
    <n v="0"/>
    <n v="112424201"/>
    <n v="0"/>
    <n v="0"/>
    <n v="0"/>
    <n v="0"/>
    <n v="0"/>
    <n v="0"/>
    <n v="0"/>
    <n v="0"/>
    <n v="0"/>
    <n v="112424201"/>
    <n v="92454.11266447368"/>
    <n v="0"/>
    <n v="0"/>
    <n v="0"/>
    <n v="0"/>
    <n v="19701352"/>
    <n v="20700152.62975993"/>
    <n v="20700153"/>
    <n v="94"/>
    <n v="1"/>
    <n v="0"/>
    <n v="0"/>
    <n v="4.177777777777778"/>
    <n v="4.177777777777778"/>
    <n v="4"/>
    <n v="4"/>
    <n v="6660438"/>
    <n v="27360591"/>
    <n v="139784792"/>
  </r>
  <r>
    <x v="15"/>
    <n v="3797"/>
    <x v="55"/>
    <x v="573"/>
    <x v="573"/>
    <x v="558"/>
    <n v="7459"/>
    <n v="250001000515"/>
    <s v="50001250001000515"/>
    <s v="INSTITUCION EDUCATIVA ISAAC TACHA NIÑO"/>
    <n v="1"/>
    <n v="6.3757314623424266"/>
    <n v="0.44653017535574341"/>
    <n v="5.0697060270783981E-2"/>
    <n v="1.0506970602707839"/>
    <n v="1808"/>
    <n v="16"/>
    <n v="0"/>
    <n v="25"/>
    <n v="136"/>
    <n v="401"/>
    <n v="648"/>
    <n v="0"/>
    <n v="511"/>
    <n v="0"/>
    <n v="71"/>
    <n v="0"/>
    <n v="0"/>
    <n v="42"/>
    <n v="0"/>
    <n v="0"/>
    <n v="0"/>
    <n v="42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242204.029040119"/>
    <n v="99660088.193265289"/>
    <n v="9157684.3504551835"/>
    <n v="0"/>
    <n v="4925303.2266695211"/>
    <n v="42087448.528572224"/>
    <n v="0"/>
    <n v="0"/>
    <n v="169072728"/>
    <n v="817900.83708777209"/>
    <n v="0"/>
    <n v="0"/>
    <n v="0"/>
    <n v="0"/>
    <n v="0"/>
    <n v="0"/>
    <n v="0"/>
    <n v="817901"/>
    <n v="169890629"/>
    <n v="93966.055862831854"/>
    <n v="1"/>
    <n v="0"/>
    <n v="0"/>
    <n v="1"/>
    <n v="24249724"/>
    <n v="25479113.719177876"/>
    <n v="25479114"/>
    <n v="177"/>
    <n v="1"/>
    <n v="0"/>
    <n v="3.1538461538461537"/>
    <n v="6.0444444444444443"/>
    <n v="9.1982905982905976"/>
    <n v="4"/>
    <n v="4"/>
    <n v="6660438"/>
    <n v="32139552"/>
    <n v="202030181"/>
  </r>
  <r>
    <x v="15"/>
    <n v="3797"/>
    <x v="55"/>
    <x v="573"/>
    <x v="573"/>
    <x v="558"/>
    <n v="10153"/>
    <n v="250001000531"/>
    <s v="50001250001000531"/>
    <s v="INSTITUCION EDUCATIVA COLEGIO BUENOS AIRES"/>
    <n v="1"/>
    <n v="6.3757314623424266"/>
    <n v="0.44653017535574341"/>
    <n v="5.0697060270783981E-2"/>
    <n v="1.0506970602707839"/>
    <n v="455"/>
    <n v="0"/>
    <n v="0"/>
    <n v="16"/>
    <n v="0"/>
    <n v="175"/>
    <n v="0"/>
    <n v="183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22069.5518710327"/>
    <n v="37574330.606555752"/>
    <n v="13008352.485729771"/>
    <n v="0"/>
    <n v="52504753"/>
    <n v="0"/>
    <n v="0"/>
    <n v="0"/>
    <n v="0"/>
    <n v="0"/>
    <n v="0"/>
    <n v="0"/>
    <n v="0"/>
    <n v="0"/>
    <n v="52504753"/>
    <n v="115395.06153846154"/>
    <n v="1"/>
    <n v="0"/>
    <n v="0"/>
    <n v="1"/>
    <n v="24249724"/>
    <n v="25479113.719177876"/>
    <n v="25479114"/>
    <n v="16"/>
    <n v="1"/>
    <n v="0"/>
    <n v="1.2307692307692308"/>
    <n v="0"/>
    <n v="1.2307692307692308"/>
    <n v="1.2307692307692308"/>
    <n v="2"/>
    <n v="6660438"/>
    <n v="32139552"/>
    <n v="84644305"/>
  </r>
  <r>
    <x v="15"/>
    <n v="3797"/>
    <x v="55"/>
    <x v="573"/>
    <x v="573"/>
    <x v="558"/>
    <n v="7462"/>
    <n v="250001000655"/>
    <s v="50001250001000655"/>
    <s v="INSTITUCION EDUCATIVA RURAL VANGUARDIA"/>
    <n v="1"/>
    <n v="6.3757314623424266"/>
    <n v="0.44653017535574341"/>
    <n v="5.0697060270783981E-2"/>
    <n v="1.0506970602707839"/>
    <n v="724"/>
    <n v="18"/>
    <n v="0"/>
    <n v="59"/>
    <n v="0"/>
    <n v="298"/>
    <n v="0"/>
    <n v="258"/>
    <n v="0"/>
    <n v="9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49959.7183793448"/>
    <n v="58355664.293980442"/>
    <n v="14614321.92841246"/>
    <n v="0"/>
    <n v="82219946"/>
    <n v="0"/>
    <n v="0"/>
    <n v="0"/>
    <n v="0"/>
    <n v="0"/>
    <n v="0"/>
    <n v="0"/>
    <n v="0"/>
    <n v="0"/>
    <n v="82219946"/>
    <n v="113563.46132596685"/>
    <n v="1"/>
    <n v="0"/>
    <n v="0"/>
    <n v="1"/>
    <n v="24249724"/>
    <n v="25479113.719177876"/>
    <n v="25479114"/>
    <n v="77"/>
    <n v="1"/>
    <n v="0"/>
    <n v="5.9230769230769234"/>
    <n v="0"/>
    <n v="5.9230769230769234"/>
    <n v="4"/>
    <n v="4"/>
    <n v="6660438"/>
    <n v="32139552"/>
    <n v="114359498"/>
  </r>
  <r>
    <x v="15"/>
    <n v="3797"/>
    <x v="55"/>
    <x v="573"/>
    <x v="573"/>
    <x v="558"/>
    <n v="7542"/>
    <n v="250001001295"/>
    <s v="50001250001001295"/>
    <s v="GIMNASIO MILITAR FUERZA AEREA LUIS F. GOMEZ NIÑO"/>
    <n v="1"/>
    <n v="6.3757314623424266"/>
    <n v="0.44653017535574341"/>
    <n v="5.0697060270783981E-2"/>
    <n v="1.0506970602707839"/>
    <n v="360"/>
    <n v="0"/>
    <n v="0"/>
    <n v="21"/>
    <n v="0"/>
    <n v="155"/>
    <n v="0"/>
    <n v="124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22716.2868307303"/>
    <n v="29282788.377734791"/>
    <n v="9635816.6560961269"/>
    <n v="0"/>
    <n v="41441321"/>
    <n v="0"/>
    <n v="0"/>
    <n v="0"/>
    <n v="0"/>
    <n v="0"/>
    <n v="0"/>
    <n v="0"/>
    <n v="0"/>
    <n v="0"/>
    <n v="41441321"/>
    <n v="115114.78055555555"/>
    <n v="1"/>
    <n v="0"/>
    <n v="0"/>
    <n v="1"/>
    <n v="24249724"/>
    <n v="25479113.719177876"/>
    <n v="25479114"/>
    <n v="21"/>
    <n v="1"/>
    <n v="0"/>
    <n v="1.6153846153846154"/>
    <n v="0"/>
    <n v="1.6153846153846154"/>
    <n v="1.6153846153846154"/>
    <n v="2"/>
    <n v="6660438"/>
    <n v="32139552"/>
    <n v="73580873"/>
  </r>
  <r>
    <x v="15"/>
    <n v="3797"/>
    <x v="55"/>
    <x v="573"/>
    <x v="573"/>
    <x v="558"/>
    <n v="10212"/>
    <n v="250001001791"/>
    <s v="50001250001001791"/>
    <s v="UNIDAD EDUCATIVA PLAYA RICA"/>
    <n v="1"/>
    <n v="6.3757314623424266"/>
    <n v="0.44653017535574341"/>
    <n v="5.0697060270783981E-2"/>
    <n v="1.0506970602707839"/>
    <n v="733"/>
    <n v="0"/>
    <n v="0"/>
    <n v="0"/>
    <n v="67"/>
    <n v="0"/>
    <n v="388"/>
    <n v="0"/>
    <n v="227"/>
    <n v="0"/>
    <n v="0"/>
    <n v="0"/>
    <n v="5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23732.8672477053"/>
    <n v="52882617.980032921"/>
    <n v="0"/>
    <n v="8061356.5675538993"/>
    <n v="0"/>
    <n v="0"/>
    <n v="0"/>
    <n v="0"/>
    <n v="67467707"/>
    <n v="0"/>
    <n v="0"/>
    <n v="0"/>
    <n v="0"/>
    <n v="0"/>
    <n v="0"/>
    <n v="0"/>
    <n v="0"/>
    <n v="0"/>
    <n v="67467707"/>
    <n v="92043.256480218275"/>
    <n v="0"/>
    <n v="0"/>
    <n v="0"/>
    <n v="0"/>
    <n v="19701352"/>
    <n v="20700152.62975993"/>
    <n v="20700153"/>
    <n v="67"/>
    <n v="1"/>
    <n v="0"/>
    <n v="0"/>
    <n v="2.9777777777777779"/>
    <n v="2.9777777777777779"/>
    <n v="2.9777777777777779"/>
    <n v="3"/>
    <n v="6660438"/>
    <n v="27360591"/>
    <n v="94828298"/>
  </r>
  <r>
    <x v="15"/>
    <n v="3797"/>
    <x v="55"/>
    <x v="573"/>
    <x v="573"/>
    <x v="558"/>
    <n v="7543"/>
    <n v="250001001996"/>
    <s v="50001250001001996"/>
    <s v="INSTITUCION EDUCATIVA UNIDAD EDUCATIVA FELICIDAD BARRIOS HERNANDEZ"/>
    <n v="1"/>
    <n v="6.3757314623424266"/>
    <n v="0.44653017535574341"/>
    <n v="5.0697060270783981E-2"/>
    <n v="1.0506970602707839"/>
    <n v="323"/>
    <n v="18"/>
    <n v="0"/>
    <n v="18"/>
    <n v="0"/>
    <n v="162"/>
    <n v="0"/>
    <n v="85"/>
    <n v="0"/>
    <n v="2"/>
    <n v="0"/>
    <n v="3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24656.4917098237"/>
    <n v="25924188.99390858"/>
    <n v="321193.88853653753"/>
    <n v="7352023.6272856714"/>
    <n v="37922063"/>
    <n v="0"/>
    <n v="0"/>
    <n v="0"/>
    <n v="0"/>
    <n v="0"/>
    <n v="0"/>
    <n v="0"/>
    <n v="0"/>
    <n v="0"/>
    <n v="37922063"/>
    <n v="117405.76780185758"/>
    <n v="1"/>
    <n v="0"/>
    <n v="0"/>
    <n v="1"/>
    <n v="24249724"/>
    <n v="25479113.719177876"/>
    <n v="25479114"/>
    <n v="36"/>
    <n v="1"/>
    <n v="0"/>
    <n v="2.7692307692307692"/>
    <n v="0"/>
    <n v="2.7692307692307692"/>
    <n v="2.7692307692307692"/>
    <n v="3"/>
    <n v="6660438"/>
    <n v="32139552"/>
    <n v="70061615"/>
  </r>
  <r>
    <x v="15"/>
    <n v="3797"/>
    <x v="55"/>
    <x v="573"/>
    <x v="573"/>
    <x v="558"/>
    <n v="10213"/>
    <n v="250001002291"/>
    <s v="50001250001002291"/>
    <s v="COLEGIO AGROPECUARIO LAS MERCEDES"/>
    <n v="1"/>
    <n v="6.3757314623424266"/>
    <n v="0.44653017535574341"/>
    <n v="5.0697060270783981E-2"/>
    <n v="1.0506970602707839"/>
    <n v="539"/>
    <n v="0"/>
    <n v="0"/>
    <n v="24"/>
    <n v="0"/>
    <n v="222"/>
    <n v="0"/>
    <n v="229"/>
    <n v="0"/>
    <n v="0"/>
    <n v="0"/>
    <n v="6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83104.3278065487"/>
    <n v="47335260.065800682"/>
    <n v="0"/>
    <n v="12382355.58279692"/>
    <n v="62600720"/>
    <n v="0"/>
    <n v="0"/>
    <n v="0"/>
    <n v="0"/>
    <n v="0"/>
    <n v="0"/>
    <n v="0"/>
    <n v="0"/>
    <n v="0"/>
    <n v="62600720"/>
    <n v="116142.33766233767"/>
    <n v="1"/>
    <n v="0"/>
    <n v="0"/>
    <n v="1"/>
    <n v="24249724"/>
    <n v="25479113.719177876"/>
    <n v="25479114"/>
    <n v="24"/>
    <n v="1"/>
    <n v="0"/>
    <n v="1.8461538461538463"/>
    <n v="0"/>
    <n v="1.8461538461538463"/>
    <n v="1.8461538461538463"/>
    <n v="2"/>
    <n v="6660438"/>
    <n v="32139552"/>
    <n v="94740272"/>
  </r>
  <r>
    <x v="15"/>
    <n v="3797"/>
    <x v="55"/>
    <x v="573"/>
    <x v="573"/>
    <x v="558"/>
    <n v="7544"/>
    <n v="250001003212"/>
    <s v="50001250001003212"/>
    <s v="INSTITUCION EDUCATIVA UNIDAD EDUCATIVA APIAY"/>
    <n v="1"/>
    <n v="6.3757314623424266"/>
    <n v="0.44653017535574341"/>
    <n v="5.0697060270783981E-2"/>
    <n v="1.0506970602707839"/>
    <n v="955"/>
    <n v="0"/>
    <n v="0"/>
    <n v="67"/>
    <n v="0"/>
    <n v="430"/>
    <n v="0"/>
    <n v="344"/>
    <n v="0"/>
    <n v="93"/>
    <n v="0"/>
    <n v="21"/>
    <n v="0"/>
    <n v="114"/>
    <n v="0"/>
    <n v="0"/>
    <n v="0"/>
    <n v="0"/>
    <n v="0"/>
    <n v="0"/>
    <n v="0"/>
    <n v="0"/>
    <n v="93"/>
    <n v="0"/>
    <n v="21"/>
    <n v="0"/>
    <n v="92671"/>
    <n v="81839"/>
    <n v="122758"/>
    <n v="150439"/>
    <n v="114333"/>
    <n v="99892"/>
    <n v="152848"/>
    <n v="184139"/>
    <n v="0"/>
    <n v="0"/>
    <n v="0"/>
    <n v="0"/>
    <n v="8048666.2484599492"/>
    <n v="81236122.596296519"/>
    <n v="14935515.816948997"/>
    <n v="4062960.4256052393"/>
    <n v="108283265"/>
    <n v="0"/>
    <n v="0"/>
    <n v="0"/>
    <n v="0"/>
    <n v="0"/>
    <n v="0"/>
    <n v="2987103.1633897997"/>
    <n v="812592.08512104792"/>
    <n v="3799695"/>
    <n v="112082960"/>
    <n v="117364.3560209424"/>
    <n v="1"/>
    <n v="0"/>
    <n v="0"/>
    <n v="1"/>
    <n v="24249724"/>
    <n v="25479113.719177876"/>
    <n v="25479114"/>
    <n v="67"/>
    <n v="1"/>
    <n v="0"/>
    <n v="5.1538461538461542"/>
    <n v="0"/>
    <n v="5.1538461538461542"/>
    <n v="4"/>
    <n v="4"/>
    <n v="6660438"/>
    <n v="32139552"/>
    <n v="144222512"/>
  </r>
  <r>
    <x v="15"/>
    <n v="3797"/>
    <x v="55"/>
    <x v="573"/>
    <x v="573"/>
    <x v="558"/>
    <n v="7545"/>
    <n v="250001003310"/>
    <s v="50001250001003310"/>
    <s v="LA UNIDAD EDUCATIVA COLEGIO DEPARTAMENTAL ALFONSO LOPEZ PUMAREJO"/>
    <n v="1"/>
    <n v="6.3757314623424266"/>
    <n v="0.44653017535574341"/>
    <n v="5.0697060270783981E-2"/>
    <n v="1.0506970602707839"/>
    <n v="980"/>
    <n v="0"/>
    <n v="0"/>
    <n v="102"/>
    <n v="0"/>
    <n v="494"/>
    <n v="0"/>
    <n v="316"/>
    <n v="0"/>
    <n v="1"/>
    <n v="0"/>
    <n v="67"/>
    <n v="0"/>
    <n v="68"/>
    <n v="0"/>
    <n v="0"/>
    <n v="0"/>
    <n v="0"/>
    <n v="0"/>
    <n v="0"/>
    <n v="0"/>
    <n v="0"/>
    <n v="1"/>
    <n v="0"/>
    <n v="67"/>
    <n v="0"/>
    <n v="92671"/>
    <n v="81839"/>
    <n v="122758"/>
    <n v="150439"/>
    <n v="114333"/>
    <n v="99892"/>
    <n v="152848"/>
    <n v="184139"/>
    <n v="0"/>
    <n v="0"/>
    <n v="0"/>
    <n v="0"/>
    <n v="12253193.393177833"/>
    <n v="85014546.903101012"/>
    <n v="160596.94426826877"/>
    <n v="12962778.500740526"/>
    <n v="110391116"/>
    <n v="0"/>
    <n v="0"/>
    <n v="0"/>
    <n v="0"/>
    <n v="0"/>
    <n v="0"/>
    <n v="32119.38885365376"/>
    <n v="2592555.7001481052"/>
    <n v="2624675"/>
    <n v="113015791"/>
    <n v="115322.23571428571"/>
    <n v="1"/>
    <n v="0"/>
    <n v="0"/>
    <n v="1"/>
    <n v="24249724"/>
    <n v="25479113.719177876"/>
    <n v="25479114"/>
    <n v="102"/>
    <n v="1"/>
    <n v="0"/>
    <n v="7.8461538461538458"/>
    <n v="0"/>
    <n v="7.8461538461538458"/>
    <n v="4"/>
    <n v="4"/>
    <n v="6660438"/>
    <n v="32139552"/>
    <n v="145155343"/>
  </r>
  <r>
    <x v="15"/>
    <n v="3797"/>
    <x v="55"/>
    <x v="573"/>
    <x v="573"/>
    <x v="558"/>
    <n v="10214"/>
    <n v="250001004812"/>
    <s v="50001250001004812"/>
    <s v="INSTITUCION EDUCATIVA  SIMON BOLIVAR"/>
    <n v="1"/>
    <n v="6.3757314623424266"/>
    <n v="0.44653017535574341"/>
    <n v="5.0697060270783981E-2"/>
    <n v="1.0506970602707839"/>
    <n v="787"/>
    <n v="0"/>
    <n v="0"/>
    <n v="57"/>
    <n v="0"/>
    <n v="388"/>
    <n v="10"/>
    <n v="240"/>
    <n v="28"/>
    <n v="29"/>
    <n v="4"/>
    <n v="31"/>
    <n v="0"/>
    <n v="60"/>
    <n v="0"/>
    <n v="0"/>
    <n v="0"/>
    <n v="0"/>
    <n v="0"/>
    <n v="0"/>
    <n v="0"/>
    <n v="0"/>
    <n v="29"/>
    <n v="0"/>
    <n v="31"/>
    <n v="0"/>
    <n v="92671"/>
    <n v="81839"/>
    <n v="122758"/>
    <n v="150439"/>
    <n v="114333"/>
    <n v="99892"/>
    <n v="152848"/>
    <n v="184139"/>
    <n v="0"/>
    <n v="3267543.8751890259"/>
    <n v="515925.87889888359"/>
    <n v="0"/>
    <n v="6847372.7785405535"/>
    <n v="65912512.907589421"/>
    <n v="4657311.3837797949"/>
    <n v="5997703.485417258"/>
    <n v="87198370"/>
    <n v="0"/>
    <n v="0"/>
    <n v="0"/>
    <n v="0"/>
    <n v="0"/>
    <n v="0"/>
    <n v="931462.27675595891"/>
    <n v="1199540.6970834518"/>
    <n v="2131003"/>
    <n v="89329373"/>
    <n v="113506.1918678526"/>
    <n v="1"/>
    <n v="0"/>
    <n v="0"/>
    <n v="1"/>
    <n v="24249724"/>
    <n v="25479113.719177876"/>
    <n v="25479114"/>
    <n v="57"/>
    <n v="1"/>
    <n v="0"/>
    <n v="4.384615384615385"/>
    <n v="0"/>
    <n v="4.384615384615385"/>
    <n v="4"/>
    <n v="4"/>
    <n v="6660438"/>
    <n v="32139552"/>
    <n v="121468925"/>
  </r>
  <r>
    <x v="15"/>
    <n v="3796"/>
    <x v="56"/>
    <x v="574"/>
    <x v="574"/>
    <x v="559"/>
    <n v="16303"/>
    <n v="250006000165"/>
    <s v="50006250006000165"/>
    <s v="INSTITUCION EDUCATIVA SAN ISIDRO DE CHICHIMENE"/>
    <n v="1"/>
    <n v="6.3415623943185659"/>
    <n v="0.44413711347311019"/>
    <n v="5.0334994059079492E-2"/>
    <n v="1.0503349940590796"/>
    <n v="595"/>
    <n v="0"/>
    <n v="0"/>
    <n v="42"/>
    <n v="0"/>
    <n v="299"/>
    <n v="0"/>
    <n v="183"/>
    <n v="0"/>
    <n v="0"/>
    <n v="0"/>
    <n v="71"/>
    <n v="0"/>
    <n v="254"/>
    <n v="0"/>
    <n v="0"/>
    <n v="0"/>
    <n v="0"/>
    <n v="0"/>
    <n v="0"/>
    <n v="183"/>
    <n v="0"/>
    <n v="0"/>
    <n v="0"/>
    <n v="71"/>
    <n v="0"/>
    <n v="92671"/>
    <n v="81839"/>
    <n v="122758"/>
    <n v="150439"/>
    <n v="114333"/>
    <n v="99892"/>
    <n v="152848"/>
    <n v="184139"/>
    <n v="0"/>
    <n v="0"/>
    <n v="0"/>
    <n v="0"/>
    <n v="5043693.9367817836"/>
    <n v="50571470.475196898"/>
    <n v="0"/>
    <n v="13731942.118444186"/>
    <n v="69347107"/>
    <n v="0"/>
    <n v="0"/>
    <n v="0"/>
    <n v="0"/>
    <n v="0"/>
    <n v="3840074.3140917146"/>
    <n v="0"/>
    <n v="2746388.4236888373"/>
    <n v="6586463"/>
    <n v="75933570"/>
    <n v="127619.44537815126"/>
    <n v="1"/>
    <n v="0"/>
    <n v="0"/>
    <n v="1"/>
    <n v="24249724"/>
    <n v="25470333.713474318"/>
    <n v="25470334"/>
    <n v="42"/>
    <n v="1"/>
    <n v="0"/>
    <n v="3.2307692307692308"/>
    <n v="0"/>
    <n v="3.2307692307692308"/>
    <n v="3.2307692307692308"/>
    <n v="4"/>
    <n v="6660438"/>
    <n v="32130772"/>
    <n v="108064342"/>
  </r>
  <r>
    <x v="15"/>
    <n v="3796"/>
    <x v="56"/>
    <x v="574"/>
    <x v="574"/>
    <x v="559"/>
    <n v="16321"/>
    <n v="250006000203"/>
    <s v="50006250006000203"/>
    <s v="INSTITUCION EDUCATIVA SANTA TERESITA"/>
    <n v="1"/>
    <n v="6.3415623943185659"/>
    <n v="0.44413711347311019"/>
    <n v="5.0334994059079492E-2"/>
    <n v="1.0503349940590796"/>
    <n v="649"/>
    <n v="0"/>
    <n v="0"/>
    <n v="36"/>
    <n v="0"/>
    <n v="248"/>
    <n v="0"/>
    <n v="283"/>
    <n v="0"/>
    <n v="45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23166.2315272428"/>
    <n v="55712553.573297828"/>
    <n v="7224372.1427373989"/>
    <n v="7156082.5124286599"/>
    <n v="74416174"/>
    <n v="0"/>
    <n v="0"/>
    <n v="0"/>
    <n v="0"/>
    <n v="0"/>
    <n v="0"/>
    <n v="0"/>
    <n v="0"/>
    <n v="0"/>
    <n v="74416174"/>
    <n v="114662.82588597843"/>
    <n v="1"/>
    <n v="0"/>
    <n v="0"/>
    <n v="1"/>
    <n v="24249724"/>
    <n v="25470333.713474318"/>
    <n v="25470334"/>
    <n v="36"/>
    <n v="1"/>
    <n v="0"/>
    <n v="2.7692307692307692"/>
    <n v="0"/>
    <n v="2.7692307692307692"/>
    <n v="2.7692307692307692"/>
    <n v="3"/>
    <n v="6660438"/>
    <n v="32130772"/>
    <n v="106546946"/>
  </r>
  <r>
    <x v="15"/>
    <n v="3796"/>
    <x v="56"/>
    <x v="574"/>
    <x v="574"/>
    <x v="559"/>
    <n v="16322"/>
    <n v="250006000246"/>
    <s v="50006250006000246"/>
    <s v="CENTRO EDUCATIVO BRISAS DEL GUAYURIBA"/>
    <n v="1"/>
    <n v="6.3415623943185659"/>
    <n v="0.44413711347311019"/>
    <n v="5.0334994059079492E-2"/>
    <n v="1.0503349940590796"/>
    <n v="192"/>
    <n v="0"/>
    <n v="0"/>
    <n v="39"/>
    <n v="0"/>
    <n v="1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83430.0841545127"/>
    <n v="16052769.673662085"/>
    <n v="0"/>
    <n v="0"/>
    <n v="20736200"/>
    <n v="0"/>
    <n v="0"/>
    <n v="0"/>
    <n v="0"/>
    <n v="0"/>
    <n v="0"/>
    <n v="0"/>
    <n v="0"/>
    <n v="0"/>
    <n v="20736200"/>
    <n v="108001.04166666667"/>
    <n v="1"/>
    <n v="0"/>
    <n v="0"/>
    <n v="1"/>
    <n v="24249724"/>
    <n v="25470333.713474318"/>
    <n v="25470334"/>
    <n v="39"/>
    <n v="1"/>
    <n v="0"/>
    <n v="3"/>
    <n v="0"/>
    <n v="3"/>
    <n v="3"/>
    <n v="3"/>
    <n v="6660438"/>
    <n v="32130772"/>
    <n v="52866972"/>
  </r>
  <r>
    <x v="15"/>
    <n v="3796"/>
    <x v="56"/>
    <x v="574"/>
    <x v="574"/>
    <x v="559"/>
    <n v="16323"/>
    <n v="250006000891"/>
    <s v="50006250006000891"/>
    <s v="INSTITUCION EDUCATIVA CAMPESTRE SAN JOSE"/>
    <n v="1"/>
    <n v="6.3415623943185659"/>
    <n v="0.44413711347311019"/>
    <n v="5.0334994059079492E-2"/>
    <n v="1.0503349940590796"/>
    <n v="572"/>
    <n v="0"/>
    <n v="0"/>
    <n v="14"/>
    <n v="0"/>
    <n v="190"/>
    <n v="0"/>
    <n v="307"/>
    <n v="0"/>
    <n v="21"/>
    <n v="0"/>
    <n v="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81231.3122605945"/>
    <n v="52145271.423595138"/>
    <n v="3371373.6666107862"/>
    <n v="7736305.4188417941"/>
    <n v="64934182"/>
    <n v="0"/>
    <n v="0"/>
    <n v="0"/>
    <n v="0"/>
    <n v="0"/>
    <n v="0"/>
    <n v="0"/>
    <n v="0"/>
    <n v="0"/>
    <n v="64934182"/>
    <n v="113521.2972027972"/>
    <n v="1"/>
    <n v="0"/>
    <n v="0"/>
    <n v="1"/>
    <n v="24249724"/>
    <n v="25470333.713474318"/>
    <n v="25470334"/>
    <n v="14"/>
    <n v="1"/>
    <n v="0"/>
    <n v="1.0769230769230769"/>
    <n v="0"/>
    <n v="1.0769230769230769"/>
    <n v="1.0769230769230769"/>
    <n v="2"/>
    <n v="6660438"/>
    <n v="32130772"/>
    <n v="97064954"/>
  </r>
  <r>
    <x v="15"/>
    <n v="3796"/>
    <x v="56"/>
    <x v="574"/>
    <x v="574"/>
    <x v="559"/>
    <n v="16324"/>
    <n v="250006001048"/>
    <s v="50006250006001048"/>
    <s v="INSTITUCION EDUCATIVA DINAMARCA"/>
    <n v="1"/>
    <n v="6.3415623943185659"/>
    <n v="0.44413711347311019"/>
    <n v="5.0334994059079492E-2"/>
    <n v="1.0503349940590796"/>
    <n v="679"/>
    <n v="0"/>
    <n v="0"/>
    <n v="69"/>
    <n v="0"/>
    <n v="360"/>
    <n v="0"/>
    <n v="205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86068.6104272157"/>
    <n v="59279835.723000512"/>
    <n v="0"/>
    <n v="8703343.5961970184"/>
    <n v="76269248"/>
    <n v="0"/>
    <n v="0"/>
    <n v="0"/>
    <n v="0"/>
    <n v="0"/>
    <n v="0"/>
    <n v="0"/>
    <n v="0"/>
    <n v="0"/>
    <n v="76269248"/>
    <n v="112325.8438880707"/>
    <n v="1"/>
    <n v="0"/>
    <n v="0"/>
    <n v="1"/>
    <n v="24249724"/>
    <n v="25470333.713474318"/>
    <n v="25470334"/>
    <n v="69"/>
    <n v="1"/>
    <n v="0"/>
    <n v="5.3076923076923075"/>
    <n v="0"/>
    <n v="5.3076923076923075"/>
    <n v="4"/>
    <n v="4"/>
    <n v="6660438"/>
    <n v="32130772"/>
    <n v="108400020"/>
  </r>
  <r>
    <x v="15"/>
    <n v="3796"/>
    <x v="56"/>
    <x v="575"/>
    <x v="575"/>
    <x v="560"/>
    <n v="16232"/>
    <n v="250124000102"/>
    <s v="50124250124000102"/>
    <s v="CENTRO EDUCATIVO SAN FELIPE"/>
    <n v="1"/>
    <n v="17.631993695823482"/>
    <n v="1.2348727802244706"/>
    <n v="0.16997196182744262"/>
    <n v="1.1699719618274427"/>
    <n v="244"/>
    <n v="0"/>
    <n v="0"/>
    <n v="33"/>
    <n v="0"/>
    <n v="2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14291.3422833607"/>
    <n v="24659747.073492918"/>
    <n v="0"/>
    <n v="0"/>
    <n v="29074038"/>
    <n v="0"/>
    <n v="0"/>
    <n v="0"/>
    <n v="0"/>
    <n v="0"/>
    <n v="0"/>
    <n v="0"/>
    <n v="0"/>
    <n v="0"/>
    <n v="29074038"/>
    <n v="119155.89344262295"/>
    <n v="1"/>
    <n v="0"/>
    <n v="0"/>
    <n v="1"/>
    <n v="24249724"/>
    <n v="28371497.162054021"/>
    <n v="28371497"/>
    <n v="33"/>
    <n v="1"/>
    <n v="0"/>
    <n v="2.5384615384615383"/>
    <n v="0"/>
    <n v="2.5384615384615383"/>
    <n v="2.5384615384615383"/>
    <n v="3"/>
    <n v="6660438"/>
    <n v="35031935"/>
    <n v="64105973"/>
  </r>
  <r>
    <x v="15"/>
    <n v="3796"/>
    <x v="56"/>
    <x v="575"/>
    <x v="575"/>
    <x v="560"/>
    <n v="16233"/>
    <n v="250124000170"/>
    <s v="50124250124000170"/>
    <s v="CENTRO EDUCATIVO YARICO"/>
    <n v="1"/>
    <n v="17.631993695823482"/>
    <n v="1.2348727802244706"/>
    <n v="0.16997196182744262"/>
    <n v="1.1699719618274427"/>
    <n v="414"/>
    <n v="60"/>
    <n v="0"/>
    <n v="26"/>
    <n v="0"/>
    <n v="189"/>
    <n v="0"/>
    <n v="1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503910.770799063"/>
    <n v="38333635.261164345"/>
    <n v="0"/>
    <n v="0"/>
    <n v="49837546"/>
    <n v="0"/>
    <n v="0"/>
    <n v="0"/>
    <n v="0"/>
    <n v="0"/>
    <n v="0"/>
    <n v="0"/>
    <n v="0"/>
    <n v="0"/>
    <n v="49837546"/>
    <n v="120380.54589371981"/>
    <n v="1"/>
    <n v="0"/>
    <n v="0"/>
    <n v="1"/>
    <n v="24249724"/>
    <n v="28371497.162054021"/>
    <n v="28371497"/>
    <n v="86"/>
    <n v="1"/>
    <n v="0"/>
    <n v="6.615384615384615"/>
    <n v="0"/>
    <n v="6.615384615384615"/>
    <n v="4"/>
    <n v="4"/>
    <n v="6660438"/>
    <n v="35031935"/>
    <n v="84869481"/>
  </r>
  <r>
    <x v="15"/>
    <n v="3796"/>
    <x v="56"/>
    <x v="576"/>
    <x v="576"/>
    <x v="561"/>
    <n v="16081"/>
    <n v="250150000072"/>
    <s v="50150250150000072"/>
    <s v="CENTRO EDUCATIVO CASTILLA LA NUEVA"/>
    <n v="1"/>
    <n v="9.8549866824504289"/>
    <n v="0.69020299199150337"/>
    <n v="8.7564344921857329E-2"/>
    <n v="1.0875643449218573"/>
    <n v="390"/>
    <n v="0"/>
    <n v="0"/>
    <n v="51"/>
    <n v="0"/>
    <n v="339"/>
    <n v="0"/>
    <n v="0"/>
    <n v="0"/>
    <n v="0"/>
    <n v="0"/>
    <n v="0"/>
    <n v="0"/>
    <n v="390"/>
    <n v="0"/>
    <n v="0"/>
    <n v="51"/>
    <n v="0"/>
    <n v="33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41569.2066454859"/>
    <n v="36828613.387054682"/>
    <n v="0"/>
    <n v="0"/>
    <n v="43170183"/>
    <n v="0"/>
    <n v="0"/>
    <n v="0"/>
    <n v="0"/>
    <n v="1268313.8413290973"/>
    <n v="7365722.6774109369"/>
    <n v="0"/>
    <n v="0"/>
    <n v="8634037"/>
    <n v="51804220"/>
    <n v="132831.33333333334"/>
    <n v="1"/>
    <n v="0"/>
    <n v="0"/>
    <n v="1"/>
    <n v="24249724"/>
    <n v="26373135.19659584"/>
    <n v="26373135"/>
    <n v="51"/>
    <n v="1"/>
    <n v="0"/>
    <n v="3.9230769230769229"/>
    <n v="0"/>
    <n v="3.9230769230769229"/>
    <n v="3.9230769230769229"/>
    <n v="4"/>
    <n v="6660438"/>
    <n v="33033573"/>
    <n v="84837793"/>
  </r>
  <r>
    <x v="15"/>
    <n v="3796"/>
    <x v="56"/>
    <x v="576"/>
    <x v="576"/>
    <x v="561"/>
    <n v="132198"/>
    <n v="250150000129"/>
    <s v="50150250150000129"/>
    <s v="INSTITUCION EDUCATIVA SAN LORENZO"/>
    <n v="1"/>
    <n v="9.8549866824504289"/>
    <n v="0.69020299199150337"/>
    <n v="8.7564344921857329E-2"/>
    <n v="1.0875643449218573"/>
    <n v="739"/>
    <n v="0"/>
    <n v="0"/>
    <n v="46"/>
    <n v="0"/>
    <n v="322"/>
    <n v="0"/>
    <n v="294"/>
    <n v="0"/>
    <n v="77"/>
    <n v="0"/>
    <n v="0"/>
    <n v="0"/>
    <n v="739"/>
    <n v="0"/>
    <n v="0"/>
    <n v="46"/>
    <n v="0"/>
    <n v="322"/>
    <n v="0"/>
    <n v="294"/>
    <n v="0"/>
    <n v="77"/>
    <n v="0"/>
    <n v="0"/>
    <n v="0"/>
    <n v="92671"/>
    <n v="81839"/>
    <n v="122758"/>
    <n v="150439"/>
    <n v="114333"/>
    <n v="99892"/>
    <n v="152848"/>
    <n v="184139"/>
    <n v="0"/>
    <n v="0"/>
    <n v="0"/>
    <n v="0"/>
    <n v="5719846.7354057329"/>
    <n v="66921610.166447446"/>
    <n v="12799866.694431435"/>
    <n v="0"/>
    <n v="85441324"/>
    <n v="0"/>
    <n v="0"/>
    <n v="0"/>
    <n v="0"/>
    <n v="1143969.3470811467"/>
    <n v="13384322.03328949"/>
    <n v="2559973.3388862871"/>
    <n v="0"/>
    <n v="17088265"/>
    <n v="102529589"/>
    <n v="138740.98646820028"/>
    <n v="1"/>
    <n v="0"/>
    <n v="0"/>
    <n v="1"/>
    <n v="24249724"/>
    <n v="26373135.19659584"/>
    <n v="26373135"/>
    <n v="46"/>
    <n v="1"/>
    <n v="0"/>
    <n v="3.5384615384615383"/>
    <n v="0"/>
    <n v="3.5384615384615383"/>
    <n v="3.5384615384615383"/>
    <n v="4"/>
    <n v="6660438"/>
    <n v="33033573"/>
    <n v="135563162"/>
  </r>
  <r>
    <x v="15"/>
    <n v="3796"/>
    <x v="56"/>
    <x v="577"/>
    <x v="577"/>
    <x v="562"/>
    <n v="16083"/>
    <n v="250223000068"/>
    <s v="50223250223000068"/>
    <s v="CENTRO EDUCATIVO DE CUBARRAL"/>
    <n v="1"/>
    <n v="7.5366475462077753"/>
    <n v="0.52783599345104382"/>
    <n v="6.2998492908584128E-2"/>
    <n v="1.0629984929085841"/>
    <n v="239"/>
    <n v="0"/>
    <n v="0"/>
    <n v="31"/>
    <n v="0"/>
    <n v="167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67610.0073812315"/>
    <n v="22086489.45435385"/>
    <n v="0"/>
    <n v="0"/>
    <n v="25854099"/>
    <n v="0"/>
    <n v="0"/>
    <n v="0"/>
    <n v="0"/>
    <n v="0"/>
    <n v="0"/>
    <n v="0"/>
    <n v="0"/>
    <n v="0"/>
    <n v="25854099"/>
    <n v="108176.14644351465"/>
    <n v="1"/>
    <n v="0"/>
    <n v="1"/>
    <n v="1"/>
    <n v="24249724"/>
    <n v="25777420.065449122"/>
    <n v="25777420"/>
    <n v="31"/>
    <n v="1"/>
    <n v="0"/>
    <n v="2.3846153846153846"/>
    <n v="0"/>
    <n v="2.3846153846153846"/>
    <n v="2.3846153846153846"/>
    <n v="3"/>
    <n v="6660438"/>
    <n v="32437858"/>
    <n v="58291957"/>
  </r>
  <r>
    <x v="15"/>
    <n v="3796"/>
    <x v="56"/>
    <x v="1052"/>
    <x v="1052"/>
    <x v="985"/>
    <n v="16207"/>
    <n v="250223000394"/>
    <s v="50270250223000394"/>
    <s v="INSTITUCION EDUCATIVA EL DORADO"/>
    <n v="1"/>
    <n v="15.491393670183232"/>
    <n v="1.0849539026084307"/>
    <n v="0.1472894894370084"/>
    <n v="1.1472894894370085"/>
    <n v="690"/>
    <n v="0"/>
    <n v="0"/>
    <n v="23"/>
    <n v="21"/>
    <n v="127"/>
    <n v="190"/>
    <n v="40"/>
    <n v="202"/>
    <n v="0"/>
    <n v="10"/>
    <n v="0"/>
    <n v="7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32729.7497879574"/>
    <n v="36806065.614205852"/>
    <n v="1408389.6314430828"/>
    <n v="13289975.429608887"/>
    <n v="3016980.1315034344"/>
    <n v="19139041.960366555"/>
    <n v="0"/>
    <n v="0"/>
    <n v="75893183"/>
    <n v="0"/>
    <n v="0"/>
    <n v="0"/>
    <n v="0"/>
    <n v="0"/>
    <n v="0"/>
    <n v="0"/>
    <n v="0"/>
    <n v="0"/>
    <n v="75893183"/>
    <n v="109990.12028985507"/>
    <n v="1"/>
    <n v="0"/>
    <n v="1"/>
    <n v="1"/>
    <n v="24249724"/>
    <n v="27821453.466948371"/>
    <n v="27821453"/>
    <n v="44"/>
    <n v="1"/>
    <n v="0"/>
    <n v="1.7692307692307692"/>
    <n v="0.93333333333333335"/>
    <n v="2.7025641025641027"/>
    <n v="2.7025641025641027"/>
    <n v="3"/>
    <n v="6660438"/>
    <n v="34481891"/>
    <n v="110375074"/>
  </r>
  <r>
    <x v="15"/>
    <n v="3796"/>
    <x v="56"/>
    <x v="578"/>
    <x v="578"/>
    <x v="563"/>
    <n v="16086"/>
    <n v="250226000123"/>
    <s v="50226250226000123"/>
    <s v="CENTRO EDUCATIVO JOSE MARIA GUIOTH"/>
    <n v="1"/>
    <n v="8.3758744564189822"/>
    <n v="0.58661201649925898"/>
    <n v="7.1891205695729682E-2"/>
    <n v="1.0718912056957297"/>
    <n v="288"/>
    <n v="12"/>
    <n v="0"/>
    <n v="27"/>
    <n v="0"/>
    <n v="180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79548.951611585"/>
    <n v="26661265.7235201"/>
    <n v="0"/>
    <n v="0"/>
    <n v="31440815"/>
    <n v="0"/>
    <n v="0"/>
    <n v="0"/>
    <n v="0"/>
    <n v="0"/>
    <n v="0"/>
    <n v="0"/>
    <n v="0"/>
    <n v="0"/>
    <n v="31440815"/>
    <n v="109169.49652777778"/>
    <n v="1"/>
    <n v="0"/>
    <n v="0"/>
    <n v="1"/>
    <n v="24249724"/>
    <n v="25993065.896148674"/>
    <n v="25993066"/>
    <n v="39"/>
    <n v="1"/>
    <n v="0"/>
    <n v="3"/>
    <n v="0"/>
    <n v="3"/>
    <n v="3"/>
    <n v="3"/>
    <n v="6660438"/>
    <n v="32653504"/>
    <n v="64094319"/>
  </r>
  <r>
    <x v="15"/>
    <n v="3796"/>
    <x v="56"/>
    <x v="578"/>
    <x v="578"/>
    <x v="563"/>
    <n v="16087"/>
    <n v="250226000140"/>
    <s v="50226250226000140"/>
    <s v="INSTITUCION EDUCATIVA AGRICOLA DE GUACAVIA"/>
    <n v="1"/>
    <n v="8.3758744564189822"/>
    <n v="0.58661201649925898"/>
    <n v="7.1891205695729682E-2"/>
    <n v="1.0718912056957297"/>
    <n v="625"/>
    <n v="0"/>
    <n v="0"/>
    <n v="17"/>
    <n v="0"/>
    <n v="154"/>
    <n v="0"/>
    <n v="324"/>
    <n v="0"/>
    <n v="0"/>
    <n v="0"/>
    <n v="13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83393.1327537678"/>
    <n v="51181064.320653044"/>
    <n v="0"/>
    <n v="25659006.714328777"/>
    <n v="78923464"/>
    <n v="0"/>
    <n v="0"/>
    <n v="0"/>
    <n v="0"/>
    <n v="0"/>
    <n v="0"/>
    <n v="0"/>
    <n v="0"/>
    <n v="0"/>
    <n v="78923464"/>
    <n v="126277.54240000001"/>
    <n v="1"/>
    <n v="0"/>
    <n v="0"/>
    <n v="1"/>
    <n v="24249724"/>
    <n v="25993065.896148674"/>
    <n v="25993066"/>
    <n v="17"/>
    <n v="1"/>
    <n v="0"/>
    <n v="1.3076923076923077"/>
    <n v="0"/>
    <n v="1.3076923076923077"/>
    <n v="1.3076923076923077"/>
    <n v="2"/>
    <n v="6660438"/>
    <n v="32653504"/>
    <n v="111576968"/>
  </r>
  <r>
    <x v="15"/>
    <n v="3796"/>
    <x v="56"/>
    <x v="1053"/>
    <x v="1053"/>
    <x v="986"/>
    <n v="16229"/>
    <n v="250226000174"/>
    <s v="50110250226000174"/>
    <s v="INSTITUCION EDUCATIVA FRANCISCO WALTER"/>
    <n v="1"/>
    <n v="16.229648671808054"/>
    <n v="1.1366582658301012"/>
    <n v="0.15511227206378445"/>
    <n v="1.1551122720637845"/>
    <n v="1563"/>
    <n v="0"/>
    <n v="0"/>
    <n v="14"/>
    <n v="133"/>
    <n v="86"/>
    <n v="649"/>
    <n v="503"/>
    <n v="0"/>
    <n v="1"/>
    <n v="0"/>
    <n v="177"/>
    <n v="0"/>
    <n v="681"/>
    <n v="0"/>
    <n v="0"/>
    <n v="0"/>
    <n v="0"/>
    <n v="0"/>
    <n v="0"/>
    <n v="503"/>
    <n v="0"/>
    <n v="1"/>
    <n v="0"/>
    <n v="177"/>
    <n v="0"/>
    <n v="92671"/>
    <n v="81839"/>
    <n v="122758"/>
    <n v="150439"/>
    <n v="114333"/>
    <n v="99892"/>
    <n v="152848"/>
    <n v="184139"/>
    <n v="14237039.445468256"/>
    <n v="61352068.368494809"/>
    <n v="0"/>
    <n v="0"/>
    <n v="1848944.3196261614"/>
    <n v="67962633.822706386"/>
    <n v="176556.60056040535"/>
    <n v="37648115.703802921"/>
    <n v="183225358"/>
    <n v="0"/>
    <n v="0"/>
    <n v="0"/>
    <n v="0"/>
    <n v="0"/>
    <n v="11607879.393148156"/>
    <n v="35311.32011208107"/>
    <n v="7529623.1407605847"/>
    <n v="19172814"/>
    <n v="202398172"/>
    <n v="129493.39219449776"/>
    <n v="1"/>
    <n v="0"/>
    <n v="1"/>
    <n v="1"/>
    <n v="24249724"/>
    <n v="28011153.786559686"/>
    <n v="28011154"/>
    <n v="147"/>
    <n v="1"/>
    <n v="0"/>
    <n v="1.0769230769230769"/>
    <n v="5.9111111111111114"/>
    <n v="6.9880341880341881"/>
    <n v="4"/>
    <n v="4"/>
    <n v="6660438"/>
    <n v="34671592"/>
    <n v="237069764"/>
  </r>
  <r>
    <x v="15"/>
    <n v="3796"/>
    <x v="56"/>
    <x v="578"/>
    <x v="578"/>
    <x v="563"/>
    <n v="16088"/>
    <n v="250226000361"/>
    <s v="50226250226000361"/>
    <s v="INSTITUCION EDUCATIVA SAN ISIDRO DE VERACRUZ"/>
    <n v="1"/>
    <n v="8.3758744564189822"/>
    <n v="0.58661201649925898"/>
    <n v="7.1891205695729682E-2"/>
    <n v="1.0718912056957297"/>
    <n v="530"/>
    <n v="0"/>
    <n v="0"/>
    <n v="40"/>
    <n v="0"/>
    <n v="260"/>
    <n v="0"/>
    <n v="162"/>
    <n v="0"/>
    <n v="0"/>
    <n v="0"/>
    <n v="68"/>
    <n v="0"/>
    <n v="452"/>
    <n v="0"/>
    <n v="0"/>
    <n v="0"/>
    <n v="0"/>
    <n v="222"/>
    <n v="0"/>
    <n v="162"/>
    <n v="0"/>
    <n v="0"/>
    <n v="0"/>
    <n v="68"/>
    <n v="0"/>
    <n v="92671"/>
    <n v="81839"/>
    <n v="122758"/>
    <n v="150439"/>
    <n v="114333"/>
    <n v="99892"/>
    <n v="152848"/>
    <n v="184139"/>
    <n v="0"/>
    <n v="0"/>
    <n v="0"/>
    <n v="0"/>
    <n v="4902101.4888323946"/>
    <n v="45184956.366769008"/>
    <n v="0"/>
    <n v="13421634.281341206"/>
    <n v="63508692"/>
    <n v="0"/>
    <n v="0"/>
    <n v="0"/>
    <n v="0"/>
    <n v="0"/>
    <n v="8223233.7653266825"/>
    <n v="0"/>
    <n v="2684326.8562682411"/>
    <n v="10907561"/>
    <n v="74416253"/>
    <n v="140408.02452830187"/>
    <n v="1"/>
    <n v="0"/>
    <n v="0"/>
    <n v="1"/>
    <n v="24249724"/>
    <n v="25993065.896148674"/>
    <n v="25993066"/>
    <n v="40"/>
    <n v="1"/>
    <n v="0"/>
    <n v="3.0769230769230771"/>
    <n v="0"/>
    <n v="3.0769230769230771"/>
    <n v="3.0769230769230771"/>
    <n v="4"/>
    <n v="6660438"/>
    <n v="32653504"/>
    <n v="107069757"/>
  </r>
  <r>
    <x v="15"/>
    <n v="3796"/>
    <x v="56"/>
    <x v="579"/>
    <x v="579"/>
    <x v="564"/>
    <n v="16205"/>
    <n v="250245000584"/>
    <s v="50245250245000584"/>
    <s v="INSTITUCION EDUCATIVA SIMON BOLIVAR"/>
    <n v="1"/>
    <n v="4.3979812545061288"/>
    <n v="0.30801663344591174"/>
    <n v="2.974019586497104E-2"/>
    <n v="1.029740195864971"/>
    <n v="149"/>
    <n v="0"/>
    <n v="0"/>
    <n v="4"/>
    <n v="0"/>
    <n v="57"/>
    <n v="0"/>
    <n v="75"/>
    <n v="0"/>
    <n v="0"/>
    <n v="0"/>
    <n v="13"/>
    <n v="0"/>
    <n v="145"/>
    <n v="0"/>
    <n v="0"/>
    <n v="4"/>
    <n v="0"/>
    <n v="53"/>
    <n v="0"/>
    <n v="75"/>
    <n v="0"/>
    <n v="0"/>
    <n v="0"/>
    <n v="13"/>
    <n v="0"/>
    <n v="92671"/>
    <n v="81839"/>
    <n v="122758"/>
    <n v="150439"/>
    <n v="114333"/>
    <n v="99892"/>
    <n v="152848"/>
    <n v="184139"/>
    <n v="0"/>
    <n v="0"/>
    <n v="0"/>
    <n v="0"/>
    <n v="470933.14325531892"/>
    <n v="13577890.609185366"/>
    <n v="0"/>
    <n v="2464999.2890429385"/>
    <n v="16513823"/>
    <n v="0"/>
    <n v="0"/>
    <n v="0"/>
    <n v="0"/>
    <n v="94186.628651063787"/>
    <n v="2633287.8757207985"/>
    <n v="0"/>
    <n v="492999.85780858778"/>
    <n v="3220474"/>
    <n v="19734297"/>
    <n v="132444.94630872484"/>
    <n v="1"/>
    <n v="0"/>
    <n v="1"/>
    <n v="1"/>
    <n v="24249724"/>
    <n v="24970915.541431487"/>
    <n v="24970916"/>
    <n v="4"/>
    <n v="1"/>
    <n v="0"/>
    <n v="0.30769230769230771"/>
    <n v="0"/>
    <n v="0.30769230769230771"/>
    <n v="0.30769230769230771"/>
    <n v="1"/>
    <n v="6660438"/>
    <n v="31631354"/>
    <n v="51365651"/>
  </r>
  <r>
    <x v="15"/>
    <n v="3796"/>
    <x v="56"/>
    <x v="580"/>
    <x v="580"/>
    <x v="565"/>
    <n v="16243"/>
    <n v="250251000031"/>
    <s v="50251250251000031"/>
    <s v="CENTRO EDUCATIVO MALAVAR"/>
    <n v="1"/>
    <n v="26.540741762029505"/>
    <n v="1.858805086611415"/>
    <n v="0.26437186354874298"/>
    <n v="1.2643718635487429"/>
    <n v="174"/>
    <n v="0"/>
    <n v="0"/>
    <n v="20"/>
    <n v="0"/>
    <n v="1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91188.5655023684"/>
    <n v="19450297.665816098"/>
    <n v="0"/>
    <n v="0"/>
    <n v="22341486"/>
    <n v="0"/>
    <n v="0"/>
    <n v="0"/>
    <n v="0"/>
    <n v="0"/>
    <n v="0"/>
    <n v="0"/>
    <n v="0"/>
    <n v="0"/>
    <n v="22341486"/>
    <n v="128399.3448275862"/>
    <n v="1"/>
    <n v="0"/>
    <n v="1"/>
    <n v="1"/>
    <n v="24249724"/>
    <n v="30660668.724422675"/>
    <n v="30660669"/>
    <n v="20"/>
    <n v="1"/>
    <n v="0"/>
    <n v="1.5384615384615385"/>
    <n v="0"/>
    <n v="1.5384615384615385"/>
    <n v="1.5384615384615385"/>
    <n v="2"/>
    <n v="6660438"/>
    <n v="37321107"/>
    <n v="59662593"/>
  </r>
  <r>
    <x v="15"/>
    <n v="3796"/>
    <x v="56"/>
    <x v="580"/>
    <x v="580"/>
    <x v="565"/>
    <n v="16244"/>
    <n v="250251000740"/>
    <s v="50251250251000740"/>
    <s v="CENTRO EDUCATIVO EL ENCANTO"/>
    <n v="1"/>
    <n v="26.540741762029505"/>
    <n v="1.858805086611415"/>
    <n v="0.26437186354874298"/>
    <n v="1.2643718635487429"/>
    <n v="137"/>
    <n v="0"/>
    <n v="0"/>
    <n v="6"/>
    <n v="0"/>
    <n v="11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7356.56965071056"/>
    <n v="16545383.079363044"/>
    <n v="0"/>
    <n v="0"/>
    <n v="17412740"/>
    <n v="0"/>
    <n v="0"/>
    <n v="0"/>
    <n v="0"/>
    <n v="0"/>
    <n v="0"/>
    <n v="0"/>
    <n v="0"/>
    <n v="0"/>
    <n v="17412740"/>
    <n v="127100.29197080292"/>
    <n v="1"/>
    <n v="0"/>
    <n v="1"/>
    <n v="1"/>
    <n v="24249724"/>
    <n v="30660668.724422675"/>
    <n v="30660669"/>
    <n v="6"/>
    <n v="1"/>
    <n v="0"/>
    <n v="0.46153846153846156"/>
    <n v="0"/>
    <n v="0.46153846153846156"/>
    <n v="0.46153846153846156"/>
    <n v="1"/>
    <n v="6660438"/>
    <n v="37321107"/>
    <n v="54733847"/>
  </r>
  <r>
    <x v="15"/>
    <n v="3796"/>
    <x v="56"/>
    <x v="581"/>
    <x v="581"/>
    <x v="566"/>
    <n v="16096"/>
    <n v="250287000045"/>
    <s v="50287250287000045"/>
    <s v="CENTRO EDUCATIVO GENERAL SANTANDER"/>
    <n v="1"/>
    <n v="17.683772538141469"/>
    <n v="1.2384991587312393"/>
    <n v="0.17052062675653654"/>
    <n v="1.1705206267565365"/>
    <n v="170"/>
    <n v="0"/>
    <n v="0"/>
    <n v="30"/>
    <n v="0"/>
    <n v="1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14874.0445686523"/>
    <n v="16369590.502714951"/>
    <n v="0"/>
    <n v="0"/>
    <n v="20384465"/>
    <n v="0"/>
    <n v="0"/>
    <n v="0"/>
    <n v="0"/>
    <n v="0"/>
    <n v="0"/>
    <n v="0"/>
    <n v="0"/>
    <n v="0"/>
    <n v="20384465"/>
    <n v="119908.61764705883"/>
    <n v="1"/>
    <n v="0"/>
    <n v="1"/>
    <n v="1"/>
    <n v="24249724"/>
    <n v="28384802.135153025"/>
    <n v="28384802"/>
    <n v="30"/>
    <n v="1"/>
    <n v="0"/>
    <n v="2.3076923076923075"/>
    <n v="0"/>
    <n v="2.3076923076923075"/>
    <n v="2.3076923076923075"/>
    <n v="3"/>
    <n v="6660438"/>
    <n v="35045240"/>
    <n v="55429705"/>
  </r>
  <r>
    <x v="15"/>
    <n v="3796"/>
    <x v="56"/>
    <x v="581"/>
    <x v="581"/>
    <x v="566"/>
    <n v="16095"/>
    <n v="250287000401"/>
    <s v="50287250287000401"/>
    <s v="INSTITUCION EDUCATIVA ANTONIO NARIÑO"/>
    <n v="1"/>
    <n v="17.683772538141469"/>
    <n v="1.2384991587312393"/>
    <n v="0.17052062675653654"/>
    <n v="1.1705206267565365"/>
    <n v="440"/>
    <n v="22"/>
    <n v="0"/>
    <n v="39"/>
    <n v="0"/>
    <n v="214"/>
    <n v="0"/>
    <n v="133"/>
    <n v="0"/>
    <n v="2"/>
    <n v="0"/>
    <n v="3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63577.2239562599"/>
    <n v="40573199.31744349"/>
    <n v="357823.47351696616"/>
    <n v="6466154.9307096563"/>
    <n v="55560755"/>
    <n v="0"/>
    <n v="0"/>
    <n v="0"/>
    <n v="0"/>
    <n v="0"/>
    <n v="0"/>
    <n v="0"/>
    <n v="0"/>
    <n v="0"/>
    <n v="55560755"/>
    <n v="126274.44318181818"/>
    <n v="1"/>
    <n v="0"/>
    <n v="1"/>
    <n v="1"/>
    <n v="24249724"/>
    <n v="28384802.135153025"/>
    <n v="28384802"/>
    <n v="61"/>
    <n v="1"/>
    <n v="0"/>
    <n v="4.6923076923076925"/>
    <n v="0"/>
    <n v="4.6923076923076925"/>
    <n v="4"/>
    <n v="4"/>
    <n v="6660438"/>
    <n v="35045240"/>
    <n v="90605995"/>
  </r>
  <r>
    <x v="15"/>
    <n v="3796"/>
    <x v="56"/>
    <x v="582"/>
    <x v="582"/>
    <x v="52"/>
    <n v="16284"/>
    <n v="250313000164"/>
    <s v="50313250313000164"/>
    <s v="INSTITUCION EDUCATIVA JOSE ANTONIO GALAN"/>
    <n v="1"/>
    <n v="11.168092058975281"/>
    <n v="0.7821675261792076"/>
    <n v="0.10147842326063863"/>
    <n v="1.1014784232606387"/>
    <n v="456"/>
    <n v="0"/>
    <n v="0"/>
    <n v="42"/>
    <n v="0"/>
    <n v="266"/>
    <n v="0"/>
    <n v="111"/>
    <n v="0"/>
    <n v="0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89283.9677996617"/>
    <n v="41480888.761444598"/>
    <n v="0"/>
    <n v="7504530.0090892576"/>
    <n v="54274703"/>
    <n v="0"/>
    <n v="0"/>
    <n v="0"/>
    <n v="0"/>
    <n v="0"/>
    <n v="0"/>
    <n v="0"/>
    <n v="0"/>
    <n v="0"/>
    <n v="54274703"/>
    <n v="119023.47149122808"/>
    <n v="1"/>
    <n v="0"/>
    <n v="1"/>
    <n v="1"/>
    <n v="24249724"/>
    <n v="26710547.756025668"/>
    <n v="26710548"/>
    <n v="42"/>
    <n v="1"/>
    <n v="0"/>
    <n v="3.2307692307692308"/>
    <n v="0"/>
    <n v="3.2307692307692308"/>
    <n v="3.2307692307692308"/>
    <n v="4"/>
    <n v="6660438"/>
    <n v="33370986"/>
    <n v="87645689"/>
  </r>
  <r>
    <x v="15"/>
    <n v="3796"/>
    <x v="56"/>
    <x v="582"/>
    <x v="582"/>
    <x v="52"/>
    <n v="132417"/>
    <n v="250313000181"/>
    <s v="50313250313000181"/>
    <s v="CENTRO EDUCATIVO FRANCISCO JOSE DE CALDAS"/>
    <n v="1"/>
    <n v="11.168092058975281"/>
    <n v="0.7821675261792076"/>
    <n v="0.10147842326063863"/>
    <n v="1.1014784232606387"/>
    <n v="372"/>
    <n v="0"/>
    <n v="0"/>
    <n v="26"/>
    <n v="0"/>
    <n v="211"/>
    <n v="0"/>
    <n v="1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74318.6467331238"/>
    <n v="38069993.399097696"/>
    <n v="0"/>
    <n v="0"/>
    <n v="41344312"/>
    <n v="0"/>
    <n v="0"/>
    <n v="0"/>
    <n v="0"/>
    <n v="0"/>
    <n v="0"/>
    <n v="0"/>
    <n v="0"/>
    <n v="0"/>
    <n v="41344312"/>
    <n v="111140.62365591398"/>
    <n v="1"/>
    <n v="0"/>
    <n v="1"/>
    <n v="1"/>
    <n v="24249724"/>
    <n v="26710547.756025668"/>
    <n v="26710548"/>
    <n v="26"/>
    <n v="1"/>
    <n v="0"/>
    <n v="2"/>
    <n v="0"/>
    <n v="2"/>
    <n v="2"/>
    <n v="2"/>
    <n v="6660438"/>
    <n v="33370986"/>
    <n v="74715298"/>
  </r>
  <r>
    <x v="15"/>
    <n v="3796"/>
    <x v="56"/>
    <x v="582"/>
    <x v="582"/>
    <x v="52"/>
    <n v="141319"/>
    <n v="250313000199"/>
    <s v="50313250313000199"/>
    <s v="CENTRO EDUCATIVO LUIS LOPEZ DE MESA"/>
    <n v="1"/>
    <n v="11.168092058975281"/>
    <n v="0.7821675261792076"/>
    <n v="0.10147842326063863"/>
    <n v="1.1014784232606387"/>
    <n v="289"/>
    <n v="18"/>
    <n v="0"/>
    <n v="34"/>
    <n v="0"/>
    <n v="2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48637.2934662476"/>
    <n v="26076845.189555358"/>
    <n v="0"/>
    <n v="0"/>
    <n v="32625482"/>
    <n v="0"/>
    <n v="0"/>
    <n v="0"/>
    <n v="0"/>
    <n v="0"/>
    <n v="0"/>
    <n v="0"/>
    <n v="0"/>
    <n v="0"/>
    <n v="32625482"/>
    <n v="112890.94117647059"/>
    <n v="1"/>
    <n v="0"/>
    <n v="1"/>
    <n v="1"/>
    <n v="24249724"/>
    <n v="26710547.756025668"/>
    <n v="26710548"/>
    <n v="52"/>
    <n v="1"/>
    <n v="0"/>
    <n v="4"/>
    <n v="0"/>
    <n v="4"/>
    <n v="4"/>
    <n v="4"/>
    <n v="6660438"/>
    <n v="33370986"/>
    <n v="65996468"/>
  </r>
  <r>
    <x v="15"/>
    <n v="3796"/>
    <x v="56"/>
    <x v="583"/>
    <x v="583"/>
    <x v="548"/>
    <n v="16290"/>
    <n v="250318000171"/>
    <s v="50318250318000171"/>
    <s v="CENTRO EDUCATIVO NICOLAS DE FEDERMAN"/>
    <n v="1"/>
    <n v="8.7145024929546935"/>
    <n v="0.61032814027701743"/>
    <n v="7.5479415075037179E-2"/>
    <n v="1.0754794150750371"/>
    <n v="358"/>
    <n v="4"/>
    <n v="0"/>
    <n v="51"/>
    <n v="0"/>
    <n v="3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62953.3380075814"/>
    <n v="32551832.288394708"/>
    <n v="0"/>
    <n v="0"/>
    <n v="39314786"/>
    <n v="0"/>
    <n v="0"/>
    <n v="0"/>
    <n v="0"/>
    <n v="0"/>
    <n v="0"/>
    <n v="0"/>
    <n v="0"/>
    <n v="0"/>
    <n v="39314786"/>
    <n v="109817.83798882681"/>
    <n v="1"/>
    <n v="0"/>
    <n v="0"/>
    <n v="1"/>
    <n v="24249724"/>
    <n v="26080078.983251087"/>
    <n v="26080079"/>
    <n v="55"/>
    <n v="0"/>
    <n v="1"/>
    <n v="4.2307692307692308"/>
    <n v="0"/>
    <n v="4.2307692307692308"/>
    <n v="4"/>
    <n v="4"/>
    <n v="26641753"/>
    <n v="52721832"/>
    <n v="92036618"/>
  </r>
  <r>
    <x v="15"/>
    <n v="3796"/>
    <x v="56"/>
    <x v="585"/>
    <x v="585"/>
    <x v="568"/>
    <n v="16393"/>
    <n v="250330000143"/>
    <s v="50330250330000143"/>
    <s v="CENTRO EDUCATIVO RIO CAFRE"/>
    <n v="1"/>
    <n v="29.992730293903833"/>
    <n v="2.1005682558364791"/>
    <n v="0.30095022177935904"/>
    <n v="1.3009502217793592"/>
    <n v="168"/>
    <n v="4"/>
    <n v="0"/>
    <n v="26"/>
    <n v="0"/>
    <n v="117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62246.2512009842"/>
    <n v="17933723.698449757"/>
    <n v="0"/>
    <n v="0"/>
    <n v="22395970"/>
    <n v="0"/>
    <n v="0"/>
    <n v="0"/>
    <n v="0"/>
    <n v="0"/>
    <n v="0"/>
    <n v="0"/>
    <n v="0"/>
    <n v="0"/>
    <n v="22395970"/>
    <n v="133309.34523809524"/>
    <n v="1"/>
    <n v="1"/>
    <n v="1"/>
    <n v="1"/>
    <n v="24249724"/>
    <n v="31547683.815888248"/>
    <n v="31547684"/>
    <n v="30"/>
    <n v="0"/>
    <n v="1"/>
    <n v="2.3076923076923075"/>
    <n v="0"/>
    <n v="2.3076923076923075"/>
    <n v="2.3076923076923075"/>
    <n v="3"/>
    <n v="19981315"/>
    <n v="51528999"/>
    <n v="73924969"/>
  </r>
  <r>
    <x v="15"/>
    <n v="3796"/>
    <x v="56"/>
    <x v="585"/>
    <x v="585"/>
    <x v="568"/>
    <n v="16390"/>
    <n v="250330000216"/>
    <s v="50330250330000216"/>
    <s v="CENTRO EDUCATIVO RIO GUEJAR"/>
    <n v="1"/>
    <n v="29.992730293903833"/>
    <n v="2.1005682558364791"/>
    <n v="0.30095022177935904"/>
    <n v="1.3009502217793592"/>
    <n v="389"/>
    <n v="27"/>
    <n v="0"/>
    <n v="50"/>
    <n v="0"/>
    <n v="243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453098.711415859"/>
    <n v="40545810.10084293"/>
    <n v="0"/>
    <n v="0"/>
    <n v="51998909"/>
    <n v="0"/>
    <n v="0"/>
    <n v="0"/>
    <n v="0"/>
    <n v="0"/>
    <n v="0"/>
    <n v="0"/>
    <n v="0"/>
    <n v="0"/>
    <n v="51998909"/>
    <n v="133673.28791773779"/>
    <n v="1"/>
    <n v="1"/>
    <n v="1"/>
    <n v="1"/>
    <n v="24249724"/>
    <n v="31547683.815888248"/>
    <n v="31547684"/>
    <n v="77"/>
    <n v="1"/>
    <n v="0"/>
    <n v="5.9230769230769234"/>
    <n v="0"/>
    <n v="5.9230769230769234"/>
    <n v="4"/>
    <n v="4"/>
    <n v="6660438"/>
    <n v="38208122"/>
    <n v="90207031"/>
  </r>
  <r>
    <x v="15"/>
    <n v="3796"/>
    <x v="56"/>
    <x v="585"/>
    <x v="585"/>
    <x v="568"/>
    <n v="16392"/>
    <n v="250330000518"/>
    <s v="50330250330000518"/>
    <s v="INSTITUCION EDUCATIVA JARDIN DE LAS PEÑAS"/>
    <n v="1"/>
    <n v="29.992730293903833"/>
    <n v="2.1005682558364791"/>
    <n v="0.30095022177935904"/>
    <n v="1.3009502217793592"/>
    <n v="398"/>
    <n v="32"/>
    <n v="0"/>
    <n v="20"/>
    <n v="0"/>
    <n v="190"/>
    <n v="0"/>
    <n v="122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34560.1687483722"/>
    <n v="40545810.10084293"/>
    <n v="6760819.7429500706"/>
    <n v="0"/>
    <n v="55041190"/>
    <n v="0"/>
    <n v="0"/>
    <n v="0"/>
    <n v="0"/>
    <n v="0"/>
    <n v="0"/>
    <n v="0"/>
    <n v="0"/>
    <n v="0"/>
    <n v="55041190"/>
    <n v="138294.44723618092"/>
    <n v="1"/>
    <n v="1"/>
    <n v="1"/>
    <n v="1"/>
    <n v="24249724"/>
    <n v="31547683.815888248"/>
    <n v="31547684"/>
    <n v="52"/>
    <n v="1"/>
    <n v="0"/>
    <n v="4"/>
    <n v="0"/>
    <n v="4"/>
    <n v="4"/>
    <n v="4"/>
    <n v="6660438"/>
    <n v="38208122"/>
    <n v="93249312"/>
  </r>
  <r>
    <x v="15"/>
    <n v="3796"/>
    <x v="56"/>
    <x v="586"/>
    <x v="586"/>
    <x v="569"/>
    <n v="16399"/>
    <n v="250350000786"/>
    <s v="50350250350000786"/>
    <s v="INSTITUCION EDUCATIVA HECTOR IVAN HERNANDEZ"/>
    <n v="1"/>
    <n v="41.84657984683944"/>
    <n v="2.9307634343467526"/>
    <n v="0.4265573468771004"/>
    <n v="1.4265573468771005"/>
    <n v="338"/>
    <n v="0"/>
    <n v="0"/>
    <n v="27"/>
    <n v="0"/>
    <n v="167"/>
    <n v="0"/>
    <n v="110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03769.6907934872"/>
    <n v="39472961.618906505"/>
    <n v="7413578.8700860161"/>
    <n v="0"/>
    <n v="51290310"/>
    <n v="0"/>
    <n v="0"/>
    <n v="0"/>
    <n v="0"/>
    <n v="0"/>
    <n v="0"/>
    <n v="0"/>
    <n v="0"/>
    <n v="0"/>
    <n v="51290310"/>
    <n v="151746.47928994082"/>
    <n v="1"/>
    <n v="1"/>
    <n v="1"/>
    <n v="1"/>
    <n v="24249724"/>
    <n v="34593621.931941949"/>
    <n v="34593622"/>
    <n v="27"/>
    <n v="1"/>
    <n v="0"/>
    <n v="2.0769230769230771"/>
    <n v="0"/>
    <n v="2.0769230769230771"/>
    <n v="2.0769230769230771"/>
    <n v="3"/>
    <n v="6660438"/>
    <n v="41254060"/>
    <n v="92544370"/>
  </r>
  <r>
    <x v="15"/>
    <n v="3796"/>
    <x v="56"/>
    <x v="586"/>
    <x v="586"/>
    <x v="569"/>
    <n v="16398"/>
    <n v="250350000841"/>
    <s v="50350250350000841"/>
    <s v="INSTITUCION EDUCATIVA NUEVO HORIZONTE"/>
    <n v="1"/>
    <n v="41.84657984683944"/>
    <n v="2.9307634343467526"/>
    <n v="0.4265573468771004"/>
    <n v="1.4265573468771005"/>
    <n v="319"/>
    <n v="0"/>
    <n v="0"/>
    <n v="35"/>
    <n v="0"/>
    <n v="155"/>
    <n v="0"/>
    <n v="101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08590.3399174837"/>
    <n v="36480426.622527316"/>
    <n v="6105300.2459531892"/>
    <n v="0"/>
    <n v="48294317"/>
    <n v="0"/>
    <n v="0"/>
    <n v="0"/>
    <n v="0"/>
    <n v="0"/>
    <n v="0"/>
    <n v="0"/>
    <n v="0"/>
    <n v="0"/>
    <n v="48294317"/>
    <n v="151392.84326018809"/>
    <n v="1"/>
    <n v="1"/>
    <n v="1"/>
    <n v="1"/>
    <n v="24249724"/>
    <n v="34593621.931941949"/>
    <n v="34593622"/>
    <n v="35"/>
    <n v="1"/>
    <n v="0"/>
    <n v="2.6923076923076925"/>
    <n v="0"/>
    <n v="2.6923076923076925"/>
    <n v="2.6923076923076925"/>
    <n v="3"/>
    <n v="6660438"/>
    <n v="41254060"/>
    <n v="89548377"/>
  </r>
  <r>
    <x v="15"/>
    <n v="3796"/>
    <x v="56"/>
    <x v="586"/>
    <x v="586"/>
    <x v="569"/>
    <n v="16400"/>
    <n v="250350000859"/>
    <s v="50350250350000859"/>
    <s v="INSTITUCIÓN EDUCATIVA EL RUBI"/>
    <n v="1"/>
    <n v="41.84657984683944"/>
    <n v="2.9307634343467526"/>
    <n v="0.4265573468771004"/>
    <n v="1.4265573468771005"/>
    <n v="476"/>
    <n v="0"/>
    <n v="0"/>
    <n v="47"/>
    <n v="0"/>
    <n v="356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65821.3136034776"/>
    <n v="61133214.926032096"/>
    <n v="0"/>
    <n v="0"/>
    <n v="68799036"/>
    <n v="0"/>
    <n v="0"/>
    <n v="0"/>
    <n v="0"/>
    <n v="0"/>
    <n v="0"/>
    <n v="0"/>
    <n v="0"/>
    <n v="0"/>
    <n v="68799036"/>
    <n v="144535.78991596639"/>
    <n v="1"/>
    <n v="1"/>
    <n v="1"/>
    <n v="1"/>
    <n v="24249724"/>
    <n v="34593621.931941949"/>
    <n v="34593622"/>
    <n v="47"/>
    <n v="1"/>
    <n v="0"/>
    <n v="3.6153846153846154"/>
    <n v="0"/>
    <n v="3.6153846153846154"/>
    <n v="3.6153846153846154"/>
    <n v="4"/>
    <n v="6660438"/>
    <n v="41254060"/>
    <n v="110053096"/>
  </r>
  <r>
    <x v="15"/>
    <n v="3796"/>
    <x v="56"/>
    <x v="586"/>
    <x v="586"/>
    <x v="569"/>
    <n v="16449"/>
    <n v="250350000905"/>
    <s v="50350250350000905"/>
    <s v="INSTITUCION EDUCATIVA BOCAS DEL PERDIDO"/>
    <n v="1"/>
    <n v="41.84657984683944"/>
    <n v="2.9307634343467526"/>
    <n v="0.4265573468771004"/>
    <n v="1.4265573468771005"/>
    <n v="349"/>
    <n v="0"/>
    <n v="0"/>
    <n v="32"/>
    <n v="0"/>
    <n v="242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19282.5964959851"/>
    <n v="45173028.278676398"/>
    <n v="0"/>
    <n v="0"/>
    <n v="50392311"/>
    <n v="0"/>
    <n v="0"/>
    <n v="0"/>
    <n v="0"/>
    <n v="0"/>
    <n v="0"/>
    <n v="0"/>
    <n v="0"/>
    <n v="0"/>
    <n v="50392311"/>
    <n v="144390.5759312321"/>
    <n v="1"/>
    <n v="1"/>
    <n v="1"/>
    <n v="1"/>
    <n v="24249724"/>
    <n v="34593621.931941949"/>
    <n v="34593622"/>
    <n v="32"/>
    <n v="1"/>
    <n v="0"/>
    <n v="2.4615384615384617"/>
    <n v="0"/>
    <n v="2.4615384615384617"/>
    <n v="2.4615384615384617"/>
    <n v="3"/>
    <n v="6660438"/>
    <n v="41254060"/>
    <n v="91646371"/>
  </r>
  <r>
    <x v="15"/>
    <n v="3796"/>
    <x v="56"/>
    <x v="586"/>
    <x v="586"/>
    <x v="569"/>
    <n v="142136"/>
    <n v="250350001405"/>
    <s v="50350250350001405"/>
    <s v="INSTITUCION EDUCATIVA TERCER MILENIO"/>
    <n v="1"/>
    <n v="41.84657984683944"/>
    <n v="2.9307634343467526"/>
    <n v="0.4265573468771004"/>
    <n v="1.4265573468771005"/>
    <n v="321"/>
    <n v="0"/>
    <n v="0"/>
    <n v="38"/>
    <n v="0"/>
    <n v="190"/>
    <n v="0"/>
    <n v="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97898.0833389824"/>
    <n v="40327971.617871992"/>
    <n v="0"/>
    <n v="0"/>
    <n v="46525870"/>
    <n v="0"/>
    <n v="0"/>
    <n v="0"/>
    <n v="0"/>
    <n v="0"/>
    <n v="0"/>
    <n v="0"/>
    <n v="0"/>
    <n v="0"/>
    <n v="46525870"/>
    <n v="144940.40498442369"/>
    <n v="1"/>
    <n v="1"/>
    <n v="1"/>
    <n v="1"/>
    <n v="24249724"/>
    <n v="34593621.931941949"/>
    <n v="34593622"/>
    <n v="38"/>
    <n v="1"/>
    <n v="0"/>
    <n v="2.9230769230769229"/>
    <n v="0"/>
    <n v="2.9230769230769229"/>
    <n v="2.9230769230769229"/>
    <n v="3"/>
    <n v="6660438"/>
    <n v="41254060"/>
    <n v="87779930"/>
  </r>
  <r>
    <x v="15"/>
    <n v="3796"/>
    <x v="56"/>
    <x v="588"/>
    <x v="588"/>
    <x v="571"/>
    <n v="16335"/>
    <n v="250400000308"/>
    <s v="50400250400000308"/>
    <s v="CENTRO EDUCATIVO BARCELONA"/>
    <n v="1"/>
    <n v="20.458015267175572"/>
    <n v="1.4327957817292019"/>
    <n v="0.19991737689758998"/>
    <n v="1.1999173768975899"/>
    <n v="190"/>
    <n v="14"/>
    <n v="0"/>
    <n v="17"/>
    <n v="0"/>
    <n v="1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52894.757037797"/>
    <n v="19058081.311475594"/>
    <n v="0"/>
    <n v="0"/>
    <n v="23310976"/>
    <n v="0"/>
    <n v="0"/>
    <n v="0"/>
    <n v="0"/>
    <n v="0"/>
    <n v="0"/>
    <n v="0"/>
    <n v="0"/>
    <n v="0"/>
    <n v="23310976"/>
    <n v="122689.34736842105"/>
    <n v="1"/>
    <n v="0"/>
    <n v="1"/>
    <n v="1"/>
    <n v="24249724"/>
    <n v="29097665.212570533"/>
    <n v="29097665"/>
    <n v="31"/>
    <n v="1"/>
    <n v="0"/>
    <n v="2.3846153846153846"/>
    <n v="0"/>
    <n v="2.3846153846153846"/>
    <n v="2.3846153846153846"/>
    <n v="3"/>
    <n v="6660438"/>
    <n v="35758103"/>
    <n v="59069079"/>
  </r>
  <r>
    <x v="15"/>
    <n v="3796"/>
    <x v="56"/>
    <x v="588"/>
    <x v="588"/>
    <x v="571"/>
    <n v="16336"/>
    <n v="250400000375"/>
    <s v="50400250400000375"/>
    <s v="INSTITUCION EDUCATIVA GABRIELA MISTRAL"/>
    <n v="1"/>
    <n v="20.458015267175572"/>
    <n v="1.4327957817292019"/>
    <n v="0.19991737689758998"/>
    <n v="1.1999173768975899"/>
    <n v="741"/>
    <n v="15"/>
    <n v="0"/>
    <n v="46"/>
    <n v="0"/>
    <n v="281"/>
    <n v="0"/>
    <n v="296"/>
    <n v="0"/>
    <n v="0"/>
    <n v="0"/>
    <n v="10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68599.3606227608"/>
    <n v="69160458.595732182"/>
    <n v="0"/>
    <n v="22758013.344048169"/>
    <n v="100287071"/>
    <n v="0"/>
    <n v="0"/>
    <n v="0"/>
    <n v="0"/>
    <n v="0"/>
    <n v="0"/>
    <n v="0"/>
    <n v="0"/>
    <n v="0"/>
    <n v="100287071"/>
    <n v="135340.17678812417"/>
    <n v="1"/>
    <n v="0"/>
    <n v="1"/>
    <n v="1"/>
    <n v="24249724"/>
    <n v="29097665.212570533"/>
    <n v="29097665"/>
    <n v="61"/>
    <n v="1"/>
    <n v="0"/>
    <n v="4.6923076923076925"/>
    <n v="0"/>
    <n v="4.6923076923076925"/>
    <n v="4"/>
    <n v="4"/>
    <n v="6660438"/>
    <n v="35758103"/>
    <n v="136045174"/>
  </r>
  <r>
    <x v="15"/>
    <n v="3796"/>
    <x v="56"/>
    <x v="588"/>
    <x v="588"/>
    <x v="571"/>
    <n v="16337"/>
    <n v="250400000499"/>
    <s v="50400250400000499"/>
    <s v="CENTRO EDUCATIVO EL CONVENIO"/>
    <n v="1"/>
    <n v="20.458015267175572"/>
    <n v="1.4327957817292019"/>
    <n v="0.19991737689758998"/>
    <n v="1.1999173768975899"/>
    <n v="186"/>
    <n v="12"/>
    <n v="0"/>
    <n v="21"/>
    <n v="0"/>
    <n v="1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27275.0639434606"/>
    <n v="18338908.43179727"/>
    <n v="0"/>
    <n v="0"/>
    <n v="22866183"/>
    <n v="0"/>
    <n v="0"/>
    <n v="0"/>
    <n v="0"/>
    <n v="0"/>
    <n v="0"/>
    <n v="0"/>
    <n v="0"/>
    <n v="0"/>
    <n v="22866183"/>
    <n v="122936.46774193548"/>
    <n v="1"/>
    <n v="0"/>
    <n v="1"/>
    <n v="1"/>
    <n v="24249724"/>
    <n v="29097665.212570533"/>
    <n v="29097665"/>
    <n v="33"/>
    <n v="1"/>
    <n v="0"/>
    <n v="2.5384615384615383"/>
    <n v="0"/>
    <n v="2.5384615384615383"/>
    <n v="2.5384615384615383"/>
    <n v="3"/>
    <n v="6660438"/>
    <n v="35758103"/>
    <n v="58624286"/>
  </r>
  <r>
    <x v="15"/>
    <n v="3796"/>
    <x v="56"/>
    <x v="589"/>
    <x v="589"/>
    <x v="572"/>
    <n v="16294"/>
    <n v="250450000163"/>
    <s v="50450250450000163"/>
    <s v="CENTRO EDUCATIVO LA VEGA"/>
    <n v="1"/>
    <n v="46.259367458402131"/>
    <n v="3.2398170445304544"/>
    <n v="0.47331663491092324"/>
    <n v="1.4733166349109232"/>
    <n v="168"/>
    <n v="0"/>
    <n v="0"/>
    <n v="21"/>
    <n v="0"/>
    <n v="125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37422.9272046825"/>
    <n v="21634364.158294726"/>
    <n v="0"/>
    <n v="0"/>
    <n v="25171787"/>
    <n v="0"/>
    <n v="0"/>
    <n v="0"/>
    <n v="0"/>
    <n v="0"/>
    <n v="0"/>
    <n v="0"/>
    <n v="0"/>
    <n v="0"/>
    <n v="25171787"/>
    <n v="149832.06547619047"/>
    <n v="1"/>
    <n v="1"/>
    <n v="1"/>
    <n v="1"/>
    <n v="24249724"/>
    <n v="35727521.761198655"/>
    <n v="35727522"/>
    <n v="21"/>
    <n v="1"/>
    <n v="0"/>
    <n v="1.6153846153846154"/>
    <n v="0"/>
    <n v="1.6153846153846154"/>
    <n v="1.6153846153846154"/>
    <n v="2"/>
    <n v="6660438"/>
    <n v="42387960"/>
    <n v="67559747"/>
  </r>
  <r>
    <x v="15"/>
    <n v="3796"/>
    <x v="56"/>
    <x v="589"/>
    <x v="589"/>
    <x v="572"/>
    <n v="16296"/>
    <n v="250450000171"/>
    <s v="50450250450000171"/>
    <s v="CENTRO EDUCATIVO MI LLANURA"/>
    <n v="1"/>
    <n v="46.259367458402131"/>
    <n v="3.2398170445304544"/>
    <n v="0.47331663491092324"/>
    <n v="1.4733166349109232"/>
    <n v="370"/>
    <n v="14"/>
    <n v="0"/>
    <n v="32"/>
    <n v="0"/>
    <n v="212"/>
    <n v="0"/>
    <n v="112"/>
    <n v="0"/>
    <n v="0"/>
    <n v="0"/>
    <n v="0"/>
    <n v="0"/>
    <n v="228"/>
    <n v="14"/>
    <n v="0"/>
    <n v="10"/>
    <n v="0"/>
    <n v="92"/>
    <n v="0"/>
    <n v="11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48640.6976864468"/>
    <n v="47683904.675425112"/>
    <n v="0"/>
    <n v="0"/>
    <n v="55432545"/>
    <n v="0"/>
    <n v="0"/>
    <n v="0"/>
    <n v="0"/>
    <n v="808553.81193249882"/>
    <n v="6004639.8480164958"/>
    <n v="0"/>
    <n v="0"/>
    <n v="6813194"/>
    <n v="62245739"/>
    <n v="168231.72702702702"/>
    <n v="1"/>
    <n v="1"/>
    <n v="1"/>
    <n v="1"/>
    <n v="24249724"/>
    <n v="35727521.761198655"/>
    <n v="35727522"/>
    <n v="46"/>
    <n v="1"/>
    <n v="0"/>
    <n v="3.5384615384615383"/>
    <n v="0"/>
    <n v="3.5384615384615383"/>
    <n v="3.5384615384615383"/>
    <n v="4"/>
    <n v="6660438"/>
    <n v="42387960"/>
    <n v="104633699"/>
  </r>
  <r>
    <x v="15"/>
    <n v="3796"/>
    <x v="56"/>
    <x v="590"/>
    <x v="590"/>
    <x v="573"/>
    <n v="142260"/>
    <n v="250568000061"/>
    <s v="50568250568000061"/>
    <s v="CENTRO EDUCATIVO SAN MIGUEL"/>
    <n v="1"/>
    <n v="44.841934338052468"/>
    <n v="3.1405458215306958"/>
    <n v="0.45829706692413785"/>
    <n v="1.4582970669241377"/>
    <n v="602"/>
    <n v="0"/>
    <n v="0"/>
    <n v="44"/>
    <n v="0"/>
    <n v="376"/>
    <n v="0"/>
    <n v="1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36185.056316047"/>
    <n v="81285093.519925773"/>
    <n v="0"/>
    <n v="0"/>
    <n v="88621279"/>
    <n v="0"/>
    <n v="0"/>
    <n v="0"/>
    <n v="0"/>
    <n v="0"/>
    <n v="0"/>
    <n v="0"/>
    <n v="0"/>
    <n v="0"/>
    <n v="88621279"/>
    <n v="147211.42691029899"/>
    <n v="1"/>
    <n v="0"/>
    <n v="1"/>
    <n v="1"/>
    <n v="24249724"/>
    <n v="35363301.38291987"/>
    <n v="35363301"/>
    <n v="44"/>
    <n v="1"/>
    <n v="0"/>
    <n v="3.3846153846153846"/>
    <n v="0"/>
    <n v="3.3846153846153846"/>
    <n v="3.3846153846153846"/>
    <n v="4"/>
    <n v="6660438"/>
    <n v="42023739"/>
    <n v="130645018"/>
  </r>
  <r>
    <x v="15"/>
    <n v="3796"/>
    <x v="56"/>
    <x v="590"/>
    <x v="590"/>
    <x v="573"/>
    <n v="143064"/>
    <n v="250568000257"/>
    <s v="50568250568000257"/>
    <s v="IE SAN RAFAEL DE DOMO PLANAS"/>
    <n v="1"/>
    <n v="44.841934338052468"/>
    <n v="3.1405458215306958"/>
    <n v="0.45829706692413785"/>
    <n v="1.4582970669241377"/>
    <n v="1312"/>
    <n v="0"/>
    <n v="0"/>
    <n v="88"/>
    <n v="0"/>
    <n v="728"/>
    <n v="0"/>
    <n v="406"/>
    <n v="0"/>
    <n v="2"/>
    <n v="0"/>
    <n v="8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672370.112632094"/>
    <n v="165192286.83081689"/>
    <n v="445795.58017044119"/>
    <n v="23630583.997358255"/>
    <n v="203941037"/>
    <n v="0"/>
    <n v="0"/>
    <n v="0"/>
    <n v="0"/>
    <n v="0"/>
    <n v="0"/>
    <n v="0"/>
    <n v="0"/>
    <n v="0"/>
    <n v="203941037"/>
    <n v="155442.86356707316"/>
    <n v="1"/>
    <n v="0"/>
    <n v="1"/>
    <n v="1"/>
    <n v="24249724"/>
    <n v="35363301.38291987"/>
    <n v="35363301"/>
    <n v="88"/>
    <n v="1"/>
    <n v="0"/>
    <n v="6.7692307692307692"/>
    <n v="0"/>
    <n v="6.7692307692307692"/>
    <n v="4"/>
    <n v="4"/>
    <n v="6660438"/>
    <n v="42023739"/>
    <n v="245964776"/>
  </r>
  <r>
    <x v="15"/>
    <n v="3796"/>
    <x v="56"/>
    <x v="590"/>
    <x v="590"/>
    <x v="573"/>
    <n v="117076"/>
    <n v="250568001253"/>
    <s v="50568250568001253"/>
    <s v="IE KUWEI"/>
    <n v="1"/>
    <n v="44.841934338052468"/>
    <n v="3.1405458215306958"/>
    <n v="0.45829706692413785"/>
    <n v="1.4582970669241377"/>
    <n v="938"/>
    <n v="0"/>
    <n v="0"/>
    <n v="62"/>
    <n v="0"/>
    <n v="509"/>
    <n v="0"/>
    <n v="278"/>
    <n v="0"/>
    <n v="5"/>
    <n v="0"/>
    <n v="8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37351.670263521"/>
    <n v="114644029.74942936"/>
    <n v="1114488.9504261031"/>
    <n v="22556466.542932879"/>
    <n v="148652337"/>
    <n v="0"/>
    <n v="0"/>
    <n v="0"/>
    <n v="0"/>
    <n v="0"/>
    <n v="0"/>
    <n v="0"/>
    <n v="0"/>
    <n v="0"/>
    <n v="148652337"/>
    <n v="158477.9712153518"/>
    <n v="1"/>
    <n v="0"/>
    <n v="1"/>
    <n v="1"/>
    <n v="24249724"/>
    <n v="35363301.38291987"/>
    <n v="35363301"/>
    <n v="62"/>
    <n v="1"/>
    <n v="0"/>
    <n v="4.7692307692307692"/>
    <n v="0"/>
    <n v="4.7692307692307692"/>
    <n v="4"/>
    <n v="4"/>
    <n v="6660438"/>
    <n v="42023739"/>
    <n v="190676076"/>
  </r>
  <r>
    <x v="15"/>
    <n v="3796"/>
    <x v="56"/>
    <x v="590"/>
    <x v="590"/>
    <x v="573"/>
    <n v="16112"/>
    <n v="250568001563"/>
    <s v="50568250568001563"/>
    <s v="CE INDIGENA UNUMA"/>
    <n v="1"/>
    <n v="44.841934338052468"/>
    <n v="3.1405458215306958"/>
    <n v="0.45829706692413785"/>
    <n v="1.4582970669241377"/>
    <n v="593"/>
    <n v="0"/>
    <n v="0"/>
    <n v="40"/>
    <n v="0"/>
    <n v="443"/>
    <n v="0"/>
    <n v="1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69259.1421054974"/>
    <n v="80556732.466879845"/>
    <n v="0"/>
    <n v="0"/>
    <n v="87225992"/>
    <n v="0"/>
    <n v="0"/>
    <n v="0"/>
    <n v="0"/>
    <n v="0"/>
    <n v="0"/>
    <n v="0"/>
    <n v="0"/>
    <n v="0"/>
    <n v="87225992"/>
    <n v="147092.7352445194"/>
    <n v="1"/>
    <n v="0"/>
    <n v="1"/>
    <n v="1"/>
    <n v="24249724"/>
    <n v="35363301.38291987"/>
    <n v="35363301"/>
    <n v="40"/>
    <n v="1"/>
    <n v="0"/>
    <n v="3.0769230769230771"/>
    <n v="0"/>
    <n v="3.0769230769230771"/>
    <n v="3.0769230769230771"/>
    <n v="4"/>
    <n v="6660438"/>
    <n v="42023739"/>
    <n v="129249731"/>
  </r>
  <r>
    <x v="15"/>
    <n v="3796"/>
    <x v="56"/>
    <x v="590"/>
    <x v="590"/>
    <x v="573"/>
    <n v="141257"/>
    <n v="250568001784"/>
    <s v="50568250568001784"/>
    <s v="INSTITUCION EDUCATIVA RUBIALES"/>
    <n v="1"/>
    <n v="44.841934338052468"/>
    <n v="3.1405458215306958"/>
    <n v="0.45829706692413785"/>
    <n v="1.4582970669241377"/>
    <n v="1301"/>
    <n v="0"/>
    <n v="0"/>
    <n v="96"/>
    <n v="0"/>
    <n v="648"/>
    <n v="0"/>
    <n v="480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006221.941053195"/>
    <n v="164318253.56716177"/>
    <n v="17163129.836561985"/>
    <n v="0"/>
    <n v="197487605"/>
    <n v="0"/>
    <n v="0"/>
    <n v="0"/>
    <n v="0"/>
    <n v="0"/>
    <n v="0"/>
    <n v="0"/>
    <n v="0"/>
    <n v="0"/>
    <n v="197487605"/>
    <n v="151796.77555726364"/>
    <n v="1"/>
    <n v="0"/>
    <n v="1"/>
    <n v="1"/>
    <n v="24249724"/>
    <n v="35363301.38291987"/>
    <n v="35363301"/>
    <n v="96"/>
    <n v="1"/>
    <n v="0"/>
    <n v="7.384615384615385"/>
    <n v="0"/>
    <n v="7.384615384615385"/>
    <n v="4"/>
    <n v="4"/>
    <n v="6660438"/>
    <n v="42023739"/>
    <n v="239511344"/>
  </r>
  <r>
    <x v="15"/>
    <n v="3796"/>
    <x v="56"/>
    <x v="590"/>
    <x v="590"/>
    <x v="573"/>
    <n v="16113"/>
    <n v="250568001792"/>
    <s v="50568250568001792"/>
    <s v="INSTITUCION EDUCATIVA HORIZONTES"/>
    <n v="1"/>
    <n v="44.841934338052468"/>
    <n v="3.1405458215306958"/>
    <n v="0.45829706692413785"/>
    <n v="1.4582970669241377"/>
    <n v="1238"/>
    <n v="42"/>
    <n v="0"/>
    <n v="95"/>
    <n v="0"/>
    <n v="767"/>
    <n v="0"/>
    <n v="3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842212.56171133"/>
    <n v="160385103.88071376"/>
    <n v="0"/>
    <n v="0"/>
    <n v="183227316"/>
    <n v="0"/>
    <n v="0"/>
    <n v="0"/>
    <n v="0"/>
    <n v="0"/>
    <n v="0"/>
    <n v="0"/>
    <n v="0"/>
    <n v="0"/>
    <n v="183227316"/>
    <n v="148002.67851373184"/>
    <n v="1"/>
    <n v="0"/>
    <n v="1"/>
    <n v="1"/>
    <n v="24249724"/>
    <n v="35363301.38291987"/>
    <n v="35363301"/>
    <n v="137"/>
    <n v="1"/>
    <n v="0"/>
    <n v="10.538461538461538"/>
    <n v="0"/>
    <n v="10.538461538461538"/>
    <n v="4"/>
    <n v="4"/>
    <n v="6660438"/>
    <n v="42023739"/>
    <n v="225251055"/>
  </r>
  <r>
    <x v="15"/>
    <n v="3796"/>
    <x v="56"/>
    <x v="590"/>
    <x v="590"/>
    <x v="573"/>
    <n v="164917"/>
    <n v="250568800466"/>
    <s v="50568250568800466"/>
    <s v="CENTRO EDUCATIVO INDIGENA ALTO TSOCOBO"/>
    <n v="1"/>
    <n v="44.841934338052468"/>
    <n v="3.1405458215306958"/>
    <n v="0.45829706692413785"/>
    <n v="1.4582970669241377"/>
    <n v="931"/>
    <n v="0"/>
    <n v="0"/>
    <n v="84"/>
    <n v="0"/>
    <n v="671"/>
    <n v="0"/>
    <n v="1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05444.198421545"/>
    <n v="123384362.38598052"/>
    <n v="0"/>
    <n v="0"/>
    <n v="137389807"/>
    <n v="0"/>
    <n v="0"/>
    <n v="0"/>
    <n v="0"/>
    <n v="0"/>
    <n v="0"/>
    <n v="0"/>
    <n v="0"/>
    <n v="0"/>
    <n v="137389807"/>
    <n v="147572.29538131043"/>
    <n v="1"/>
    <n v="0"/>
    <n v="1"/>
    <n v="1"/>
    <n v="24249724"/>
    <n v="35363301.38291987"/>
    <n v="35363301"/>
    <n v="84"/>
    <n v="1"/>
    <n v="0"/>
    <n v="6.4615384615384617"/>
    <n v="0"/>
    <n v="6.4615384615384617"/>
    <n v="4"/>
    <n v="4"/>
    <n v="6660438"/>
    <n v="42023739"/>
    <n v="179413546"/>
  </r>
  <r>
    <x v="15"/>
    <n v="3796"/>
    <x v="56"/>
    <x v="591"/>
    <x v="591"/>
    <x v="574"/>
    <n v="16253"/>
    <n v="250573000150"/>
    <s v="50573250573000150"/>
    <s v="CENTRO EDUCATIVO POLICARPA SALAVARRIETA"/>
    <n v="1"/>
    <n v="19.189102220315348"/>
    <n v="1.3439262977064985"/>
    <n v="0.1864715744092619"/>
    <n v="1.186471574409262"/>
    <n v="167"/>
    <n v="0"/>
    <n v="0"/>
    <n v="12"/>
    <n v="0"/>
    <n v="88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7834.2542032099"/>
    <n v="18370447.869187951"/>
    <n v="0"/>
    <n v="0"/>
    <n v="19998282"/>
    <n v="0"/>
    <n v="0"/>
    <n v="0"/>
    <n v="0"/>
    <n v="0"/>
    <n v="0"/>
    <n v="0"/>
    <n v="0"/>
    <n v="0"/>
    <n v="19998282"/>
    <n v="119750.19161676646"/>
    <n v="1"/>
    <n v="0"/>
    <n v="0"/>
    <n v="1"/>
    <n v="24249724"/>
    <n v="28771608.213270064"/>
    <n v="28771608"/>
    <n v="12"/>
    <n v="1"/>
    <n v="0"/>
    <n v="0.92307692307692313"/>
    <n v="0"/>
    <n v="0.92307692307692313"/>
    <n v="0.92307692307692313"/>
    <n v="1"/>
    <n v="6660438"/>
    <n v="35432046"/>
    <n v="55430328"/>
  </r>
  <r>
    <x v="15"/>
    <n v="3796"/>
    <x v="56"/>
    <x v="591"/>
    <x v="591"/>
    <x v="574"/>
    <n v="10366"/>
    <n v="250573000231"/>
    <s v="50573250573000231"/>
    <s v="CENTRO EDUCATIVO PONTON DE RIO NEGRO"/>
    <n v="1"/>
    <n v="19.189102220315348"/>
    <n v="1.3439262977064985"/>
    <n v="0.1864715744092619"/>
    <n v="1.186471574409262"/>
    <n v="326"/>
    <n v="31"/>
    <n v="0"/>
    <n v="29"/>
    <n v="0"/>
    <n v="185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39171.2710160492"/>
    <n v="31526058.923896741"/>
    <n v="0"/>
    <n v="0"/>
    <n v="39665230"/>
    <n v="0"/>
    <n v="0"/>
    <n v="0"/>
    <n v="0"/>
    <n v="0"/>
    <n v="0"/>
    <n v="0"/>
    <n v="0"/>
    <n v="0"/>
    <n v="39665230"/>
    <n v="121672.48466257668"/>
    <n v="1"/>
    <n v="0"/>
    <n v="0"/>
    <n v="1"/>
    <n v="24249724"/>
    <n v="28771608.213270064"/>
    <n v="28771608"/>
    <n v="60"/>
    <n v="1"/>
    <n v="0"/>
    <n v="4.615384615384615"/>
    <n v="0"/>
    <n v="4.615384615384615"/>
    <n v="4"/>
    <n v="4"/>
    <n v="6660438"/>
    <n v="35432046"/>
    <n v="75097276"/>
  </r>
  <r>
    <x v="15"/>
    <n v="3796"/>
    <x v="56"/>
    <x v="591"/>
    <x v="591"/>
    <x v="574"/>
    <n v="16252"/>
    <n v="250573000788"/>
    <s v="50573250573000788"/>
    <s v="CENTRO EDUCATIVO SERRANIA DEL MELUA"/>
    <n v="1"/>
    <n v="19.189102220315348"/>
    <n v="1.3439262977064985"/>
    <n v="0.1864715744092619"/>
    <n v="1.186471574409262"/>
    <n v="254"/>
    <n v="0"/>
    <n v="0"/>
    <n v="32"/>
    <n v="0"/>
    <n v="157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40891.3445418924"/>
    <n v="26311222.10941758"/>
    <n v="0"/>
    <n v="0"/>
    <n v="30652113"/>
    <n v="0"/>
    <n v="0"/>
    <n v="0"/>
    <n v="0"/>
    <n v="0"/>
    <n v="0"/>
    <n v="0"/>
    <n v="0"/>
    <n v="0"/>
    <n v="30652113"/>
    <n v="120677.61023622047"/>
    <n v="1"/>
    <n v="0"/>
    <n v="0"/>
    <n v="1"/>
    <n v="24249724"/>
    <n v="28771608.213270064"/>
    <n v="28771608"/>
    <n v="32"/>
    <n v="1"/>
    <n v="0"/>
    <n v="2.4615384615384617"/>
    <n v="0"/>
    <n v="2.4615384615384617"/>
    <n v="2.4615384615384617"/>
    <n v="3"/>
    <n v="6660438"/>
    <n v="35432046"/>
    <n v="66084159"/>
  </r>
  <r>
    <x v="15"/>
    <n v="3796"/>
    <x v="56"/>
    <x v="591"/>
    <x v="591"/>
    <x v="574"/>
    <n v="10367"/>
    <n v="250573001067"/>
    <s v="50573250573001067"/>
    <s v="INSTITUCION EDUCATIVA SANTA TERESA DE PACHAQUIARO"/>
    <n v="1"/>
    <n v="19.189102220315348"/>
    <n v="1.3439262977064985"/>
    <n v="0.1864715744092619"/>
    <n v="1.186471574409262"/>
    <n v="941"/>
    <n v="21"/>
    <n v="0"/>
    <n v="54"/>
    <n v="0"/>
    <n v="370"/>
    <n v="0"/>
    <n v="371"/>
    <n v="0"/>
    <n v="29"/>
    <n v="0"/>
    <n v="9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173964.088770062"/>
    <n v="87822592.716569483"/>
    <n v="5259144.4089538995"/>
    <n v="20973666.16705412"/>
    <n v="124229367"/>
    <n v="0"/>
    <n v="0"/>
    <n v="0"/>
    <n v="0"/>
    <n v="0"/>
    <n v="0"/>
    <n v="0"/>
    <n v="0"/>
    <n v="0"/>
    <n v="124229367"/>
    <n v="132018.45589798086"/>
    <n v="1"/>
    <n v="0"/>
    <n v="0"/>
    <n v="1"/>
    <n v="24249724"/>
    <n v="28771608.213270064"/>
    <n v="28771608"/>
    <n v="75"/>
    <n v="1"/>
    <n v="0"/>
    <n v="5.7692307692307692"/>
    <n v="0"/>
    <n v="5.7692307692307692"/>
    <n v="4"/>
    <n v="4"/>
    <n v="6660438"/>
    <n v="35432046"/>
    <n v="159661413"/>
  </r>
  <r>
    <x v="15"/>
    <n v="3796"/>
    <x v="56"/>
    <x v="591"/>
    <x v="591"/>
    <x v="574"/>
    <n v="124716"/>
    <n v="250573001121"/>
    <s v="50573250573001121"/>
    <s v="CENTRO EDUCATIVO NUESTRA SEÑORA DE FATIMA"/>
    <n v="1"/>
    <n v="19.189102220315348"/>
    <n v="1.3439262977064985"/>
    <n v="0.1864715744092619"/>
    <n v="1.186471574409262"/>
    <n v="410"/>
    <n v="0"/>
    <n v="0"/>
    <n v="70"/>
    <n v="0"/>
    <n v="303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495699.8161853906"/>
    <n v="40296466.293702602"/>
    <n v="0"/>
    <n v="0"/>
    <n v="49792166"/>
    <n v="0"/>
    <n v="0"/>
    <n v="0"/>
    <n v="0"/>
    <n v="0"/>
    <n v="0"/>
    <n v="0"/>
    <n v="0"/>
    <n v="0"/>
    <n v="49792166"/>
    <n v="121444.30731707317"/>
    <n v="1"/>
    <n v="0"/>
    <n v="0"/>
    <n v="1"/>
    <n v="24249724"/>
    <n v="28771608.213270064"/>
    <n v="28771608"/>
    <n v="70"/>
    <n v="1"/>
    <n v="0"/>
    <n v="5.384615384615385"/>
    <n v="0"/>
    <n v="5.384615384615385"/>
    <n v="4"/>
    <n v="4"/>
    <n v="6660438"/>
    <n v="35432046"/>
    <n v="85224212"/>
  </r>
  <r>
    <x v="15"/>
    <n v="3796"/>
    <x v="56"/>
    <x v="591"/>
    <x v="591"/>
    <x v="574"/>
    <n v="16250"/>
    <n v="250573001156"/>
    <s v="50573250573001156"/>
    <s v="INSTITUCION EDUCATIVA PUERTO GUADALUPE"/>
    <n v="1"/>
    <n v="19.189102220315348"/>
    <n v="1.3439262977064985"/>
    <n v="0.1864715744092619"/>
    <n v="1.186471574409262"/>
    <n v="339"/>
    <n v="0"/>
    <n v="0"/>
    <n v="21"/>
    <n v="0"/>
    <n v="154"/>
    <n v="0"/>
    <n v="122"/>
    <n v="0"/>
    <n v="5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48709.9448556174"/>
    <n v="32711249.109005641"/>
    <n v="906749.03602653439"/>
    <n v="8083600.5018854421"/>
    <n v="44550309"/>
    <n v="0"/>
    <n v="0"/>
    <n v="0"/>
    <n v="0"/>
    <n v="0"/>
    <n v="0"/>
    <n v="0"/>
    <n v="0"/>
    <n v="0"/>
    <n v="44550309"/>
    <n v="131416.84070796461"/>
    <n v="1"/>
    <n v="0"/>
    <n v="0"/>
    <n v="1"/>
    <n v="24249724"/>
    <n v="28771608.213270064"/>
    <n v="28771608"/>
    <n v="21"/>
    <n v="1"/>
    <n v="0"/>
    <n v="1.6153846153846154"/>
    <n v="0"/>
    <n v="1.6153846153846154"/>
    <n v="1.6153846153846154"/>
    <n v="2"/>
    <n v="6660438"/>
    <n v="35432046"/>
    <n v="79982355"/>
  </r>
  <r>
    <x v="15"/>
    <n v="3796"/>
    <x v="56"/>
    <x v="591"/>
    <x v="591"/>
    <x v="574"/>
    <n v="16249"/>
    <n v="250573030709"/>
    <s v="50573250573030709"/>
    <s v="INSTITUCION EDUCATIVA REMOLINO"/>
    <n v="1"/>
    <n v="19.189102220315348"/>
    <n v="1.3439262977064985"/>
    <n v="0.1864715744092619"/>
    <n v="1.186471574409262"/>
    <n v="300"/>
    <n v="12"/>
    <n v="0"/>
    <n v="25"/>
    <n v="0"/>
    <n v="139"/>
    <n v="0"/>
    <n v="100"/>
    <n v="0"/>
    <n v="0"/>
    <n v="0"/>
    <n v="2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19155.6171265636"/>
    <n v="28326045.424102709"/>
    <n v="0"/>
    <n v="5243416.5417635301"/>
    <n v="38588618"/>
    <n v="0"/>
    <n v="0"/>
    <n v="0"/>
    <n v="0"/>
    <n v="0"/>
    <n v="0"/>
    <n v="0"/>
    <n v="0"/>
    <n v="0"/>
    <n v="38588618"/>
    <n v="128628.72666666667"/>
    <n v="1"/>
    <n v="0"/>
    <n v="0"/>
    <n v="1"/>
    <n v="24249724"/>
    <n v="28771608.213270064"/>
    <n v="28771608"/>
    <n v="37"/>
    <n v="1"/>
    <n v="0"/>
    <n v="2.8461538461538463"/>
    <n v="0"/>
    <n v="2.8461538461538463"/>
    <n v="2.8461538461538463"/>
    <n v="3"/>
    <n v="6660438"/>
    <n v="35432046"/>
    <n v="74020664"/>
  </r>
  <r>
    <x v="15"/>
    <n v="3796"/>
    <x v="56"/>
    <x v="591"/>
    <x v="591"/>
    <x v="574"/>
    <n v="16251"/>
    <n v="250573030814"/>
    <s v="50573250573030814"/>
    <s v="INSTITUCION EDUCATIVA YAALIAKEISY"/>
    <n v="1"/>
    <n v="19.189102220315348"/>
    <n v="1.3439262977064985"/>
    <n v="0.1864715744092619"/>
    <n v="1.186471574409262"/>
    <n v="511"/>
    <n v="0"/>
    <n v="0"/>
    <n v="26"/>
    <n v="0"/>
    <n v="180"/>
    <n v="0"/>
    <n v="224"/>
    <n v="0"/>
    <n v="4"/>
    <n v="0"/>
    <n v="7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26974.217440288"/>
    <n v="47881683.47839956"/>
    <n v="725399.22882122756"/>
    <n v="16822628.071491327"/>
    <n v="68956685"/>
    <n v="0"/>
    <n v="0"/>
    <n v="0"/>
    <n v="0"/>
    <n v="0"/>
    <n v="0"/>
    <n v="0"/>
    <n v="0"/>
    <n v="0"/>
    <n v="68956685"/>
    <n v="134944.5890410959"/>
    <n v="1"/>
    <n v="0"/>
    <n v="0"/>
    <n v="1"/>
    <n v="24249724"/>
    <n v="28771608.213270064"/>
    <n v="28771608"/>
    <n v="26"/>
    <n v="1"/>
    <n v="0"/>
    <n v="2"/>
    <n v="0"/>
    <n v="2"/>
    <n v="2"/>
    <n v="2"/>
    <n v="6660438"/>
    <n v="35432046"/>
    <n v="104388731"/>
  </r>
  <r>
    <x v="15"/>
    <n v="3796"/>
    <x v="56"/>
    <x v="592"/>
    <x v="592"/>
    <x v="575"/>
    <n v="10371"/>
    <n v="250577000073"/>
    <s v="50577250577000073"/>
    <s v="CENTRO EDUCATIVO TIERRA GRATA"/>
    <n v="1"/>
    <n v="32.984353428439945"/>
    <n v="2.310089314048037"/>
    <n v="0.33265040319527006"/>
    <n v="1.3326504031952702"/>
    <n v="240"/>
    <n v="0"/>
    <n v="0"/>
    <n v="20"/>
    <n v="0"/>
    <n v="159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47318.3709704964"/>
    <n v="29286645.096716024"/>
    <n v="0"/>
    <n v="0"/>
    <n v="32333963"/>
    <n v="0"/>
    <n v="0"/>
    <n v="0"/>
    <n v="0"/>
    <n v="0"/>
    <n v="0"/>
    <n v="0"/>
    <n v="0"/>
    <n v="0"/>
    <n v="32333963"/>
    <n v="134724.84583333333"/>
    <n v="1"/>
    <n v="1"/>
    <n v="1"/>
    <n v="1"/>
    <n v="24249724"/>
    <n v="32316404.465974018"/>
    <n v="32316404"/>
    <n v="20"/>
    <n v="1"/>
    <n v="0"/>
    <n v="1.5384615384615385"/>
    <n v="0"/>
    <n v="1.5384615384615385"/>
    <n v="1.5384615384615385"/>
    <n v="2"/>
    <n v="6660438"/>
    <n v="38976842"/>
    <n v="71310805"/>
  </r>
  <r>
    <x v="15"/>
    <n v="3796"/>
    <x v="56"/>
    <x v="593"/>
    <x v="593"/>
    <x v="576"/>
    <n v="10375"/>
    <n v="250577000251"/>
    <s v="50590250577000251"/>
    <s v="CE LA SABANA"/>
    <n v="1"/>
    <n v="37.143116106226778"/>
    <n v="2.6013520560162839"/>
    <n v="0.37671796298568633"/>
    <n v="1.3767179629856863"/>
    <n v="203"/>
    <n v="0"/>
    <n v="0"/>
    <n v="26"/>
    <n v="0"/>
    <n v="143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92511.6664131042"/>
    <n v="24341590.604266211"/>
    <n v="0"/>
    <n v="0"/>
    <n v="28434102"/>
    <n v="0"/>
    <n v="0"/>
    <n v="0"/>
    <n v="0"/>
    <n v="0"/>
    <n v="0"/>
    <n v="0"/>
    <n v="0"/>
    <n v="0"/>
    <n v="28434102"/>
    <n v="140069.46798029557"/>
    <n v="1"/>
    <n v="1"/>
    <n v="1"/>
    <n v="1"/>
    <n v="24249724"/>
    <n v="33385030.628245108"/>
    <n v="33385031"/>
    <n v="26"/>
    <n v="1"/>
    <n v="0"/>
    <n v="2"/>
    <n v="0"/>
    <n v="2"/>
    <n v="2"/>
    <n v="2"/>
    <n v="6660438"/>
    <n v="40045469"/>
    <n v="68479571"/>
  </r>
  <r>
    <x v="15"/>
    <n v="3796"/>
    <x v="56"/>
    <x v="592"/>
    <x v="592"/>
    <x v="575"/>
    <n v="10372"/>
    <n v="250577000332"/>
    <s v="50577250577000332"/>
    <s v="INSTITUCION EDUCATIVA HECTOR JARAMILLO DUQUE"/>
    <n v="1"/>
    <n v="32.984353428439945"/>
    <n v="2.310089314048037"/>
    <n v="0.33265040319527006"/>
    <n v="1.3326504031952702"/>
    <n v="295"/>
    <n v="11"/>
    <n v="0"/>
    <n v="17"/>
    <n v="0"/>
    <n v="143"/>
    <n v="0"/>
    <n v="86"/>
    <n v="0"/>
    <n v="1"/>
    <n v="0"/>
    <n v="37"/>
    <n v="0"/>
    <n v="179"/>
    <n v="0"/>
    <n v="0"/>
    <n v="5"/>
    <n v="0"/>
    <n v="50"/>
    <n v="0"/>
    <n v="86"/>
    <n v="0"/>
    <n v="1"/>
    <n v="0"/>
    <n v="37"/>
    <n v="0"/>
    <n v="92671"/>
    <n v="81839"/>
    <n v="122758"/>
    <n v="150439"/>
    <n v="114333"/>
    <n v="99892"/>
    <n v="152848"/>
    <n v="184139"/>
    <n v="0"/>
    <n v="0"/>
    <n v="0"/>
    <n v="0"/>
    <n v="4266245.7193586947"/>
    <n v="30484735.123399861"/>
    <n v="203692.94882759065"/>
    <n v="9079537.7659770325"/>
    <n v="44034212"/>
    <n v="0"/>
    <n v="0"/>
    <n v="0"/>
    <n v="0"/>
    <n v="152365.91854852482"/>
    <n v="3620894.302866709"/>
    <n v="40738.589765518132"/>
    <n v="1815907.5531954067"/>
    <n v="5629906"/>
    <n v="49664118"/>
    <n v="168352.94237288134"/>
    <n v="1"/>
    <n v="1"/>
    <n v="1"/>
    <n v="1"/>
    <n v="24249724"/>
    <n v="32316404.465974018"/>
    <n v="32316404"/>
    <n v="28"/>
    <n v="1"/>
    <n v="0"/>
    <n v="2.1538461538461537"/>
    <n v="0"/>
    <n v="2.1538461538461537"/>
    <n v="2.1538461538461537"/>
    <n v="3"/>
    <n v="6660438"/>
    <n v="38976842"/>
    <n v="88640960"/>
  </r>
  <r>
    <x v="15"/>
    <n v="3796"/>
    <x v="56"/>
    <x v="592"/>
    <x v="592"/>
    <x v="575"/>
    <n v="10373"/>
    <n v="250577000391"/>
    <s v="50577250577000391"/>
    <s v="INSTITUCION EDUCATIVA CHARCO TRECE"/>
    <n v="1"/>
    <n v="32.984353428439945"/>
    <n v="2.310089314048037"/>
    <n v="0.33265040319527006"/>
    <n v="1.3326504031952702"/>
    <n v="158"/>
    <n v="0"/>
    <n v="0"/>
    <n v="7"/>
    <n v="0"/>
    <n v="68"/>
    <n v="0"/>
    <n v="68"/>
    <n v="0"/>
    <n v="0"/>
    <n v="0"/>
    <n v="15"/>
    <n v="0"/>
    <n v="131"/>
    <n v="0"/>
    <n v="0"/>
    <n v="4"/>
    <n v="0"/>
    <n v="44"/>
    <n v="0"/>
    <n v="68"/>
    <n v="0"/>
    <n v="0"/>
    <n v="0"/>
    <n v="15"/>
    <n v="0"/>
    <n v="92671"/>
    <n v="81839"/>
    <n v="122758"/>
    <n v="150439"/>
    <n v="114333"/>
    <n v="99892"/>
    <n v="152848"/>
    <n v="184139"/>
    <n v="0"/>
    <n v="0"/>
    <n v="0"/>
    <n v="0"/>
    <n v="1066561.4298396737"/>
    <n v="18104471.514333542"/>
    <n v="0"/>
    <n v="3680893.6889096079"/>
    <n v="22851927"/>
    <n v="0"/>
    <n v="0"/>
    <n v="0"/>
    <n v="0"/>
    <n v="121892.73483881987"/>
    <n v="2981912.9553019954"/>
    <n v="0"/>
    <n v="736178.73778192152"/>
    <n v="3839984"/>
    <n v="26691911"/>
    <n v="168936.14556962025"/>
    <n v="1"/>
    <n v="1"/>
    <n v="1"/>
    <n v="1"/>
    <n v="24249724"/>
    <n v="32316404.465974018"/>
    <n v="32316404"/>
    <n v="7"/>
    <n v="1"/>
    <n v="0"/>
    <n v="0.53846153846153844"/>
    <n v="0"/>
    <n v="0.53846153846153844"/>
    <n v="0.53846153846153844"/>
    <n v="1"/>
    <n v="6660438"/>
    <n v="38976842"/>
    <n v="65668753"/>
  </r>
  <r>
    <x v="15"/>
    <n v="3796"/>
    <x v="56"/>
    <x v="589"/>
    <x v="589"/>
    <x v="572"/>
    <n v="16297"/>
    <n v="250577000472"/>
    <s v="50450250577000472"/>
    <s v="INSTITUCION EDUCATIVA PUERTO IRIS"/>
    <n v="1"/>
    <n v="46.259367458402131"/>
    <n v="3.2398170445304544"/>
    <n v="0.47331663491092324"/>
    <n v="1.4733166349109232"/>
    <n v="323"/>
    <n v="20"/>
    <n v="0"/>
    <n v="28"/>
    <n v="0"/>
    <n v="142"/>
    <n v="0"/>
    <n v="93"/>
    <n v="0"/>
    <n v="1"/>
    <n v="0"/>
    <n v="39"/>
    <n v="0"/>
    <n v="308"/>
    <n v="20"/>
    <n v="0"/>
    <n v="25"/>
    <n v="0"/>
    <n v="130"/>
    <n v="0"/>
    <n v="93"/>
    <n v="0"/>
    <n v="1"/>
    <n v="0"/>
    <n v="39"/>
    <n v="0"/>
    <n v="92671"/>
    <n v="81839"/>
    <n v="122758"/>
    <n v="150439"/>
    <n v="114333"/>
    <n v="99892"/>
    <n v="152848"/>
    <n v="184139"/>
    <n v="0"/>
    <n v="0"/>
    <n v="0"/>
    <n v="0"/>
    <n v="8085538.1193249878"/>
    <n v="34585548.144212656"/>
    <n v="225193.50101286478"/>
    <n v="10580507.021598637"/>
    <n v="53476787"/>
    <n v="0"/>
    <n v="0"/>
    <n v="0"/>
    <n v="0"/>
    <n v="1516038.3973734353"/>
    <n v="6563895.5201356793"/>
    <n v="45038.70020257296"/>
    <n v="2116101.4043197278"/>
    <n v="10241074"/>
    <n v="63717861"/>
    <n v="197268.91950464397"/>
    <n v="1"/>
    <n v="1"/>
    <n v="1"/>
    <n v="1"/>
    <n v="24249724"/>
    <n v="35727521.761198655"/>
    <n v="35727522"/>
    <n v="48"/>
    <n v="1"/>
    <n v="0"/>
    <n v="3.6923076923076925"/>
    <n v="0"/>
    <n v="3.6923076923076925"/>
    <n v="3.6923076923076925"/>
    <n v="4"/>
    <n v="6660438"/>
    <n v="42387960"/>
    <n v="106105821"/>
  </r>
  <r>
    <x v="15"/>
    <n v="3796"/>
    <x v="56"/>
    <x v="593"/>
    <x v="593"/>
    <x v="576"/>
    <n v="10376"/>
    <n v="250577000499"/>
    <s v="50590250577000499"/>
    <s v="INSTITUCION EDUCATIVA LA PRIMAVERA"/>
    <n v="1"/>
    <n v="37.143116106226778"/>
    <n v="2.6013520560162839"/>
    <n v="0.37671796298568633"/>
    <n v="1.3767179629856863"/>
    <n v="262"/>
    <n v="0"/>
    <n v="0"/>
    <n v="33"/>
    <n v="0"/>
    <n v="174"/>
    <n v="0"/>
    <n v="35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94341.7304474013"/>
    <n v="28742330.148540329"/>
    <n v="210428.58720643618"/>
    <n v="4816641.9107382046"/>
    <n v="38963742"/>
    <n v="0"/>
    <n v="0"/>
    <n v="0"/>
    <n v="0"/>
    <n v="0"/>
    <n v="0"/>
    <n v="0"/>
    <n v="0"/>
    <n v="0"/>
    <n v="38963742"/>
    <n v="148716.57251908397"/>
    <n v="1"/>
    <n v="1"/>
    <n v="1"/>
    <n v="1"/>
    <n v="24249724"/>
    <n v="33385030.628245108"/>
    <n v="33385031"/>
    <n v="33"/>
    <n v="0"/>
    <n v="1"/>
    <n v="2.5384615384615383"/>
    <n v="0"/>
    <n v="2.5384615384615383"/>
    <n v="2.5384615384615383"/>
    <n v="3"/>
    <n v="19981315"/>
    <n v="53366346"/>
    <n v="92330088"/>
  </r>
  <r>
    <x v="15"/>
    <n v="3796"/>
    <x v="56"/>
    <x v="593"/>
    <x v="593"/>
    <x v="576"/>
    <n v="10379"/>
    <n v="250590000813"/>
    <s v="50590250590000813"/>
    <s v="CENTRO EDUCATIVO LAS PALMAS"/>
    <n v="1"/>
    <n v="37.143116106226778"/>
    <n v="2.6013520560162839"/>
    <n v="0.37671796298568633"/>
    <n v="1.3767179629856863"/>
    <n v="191"/>
    <n v="0"/>
    <n v="0"/>
    <n v="14"/>
    <n v="0"/>
    <n v="109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03660.1280685947"/>
    <n v="24341590.604266211"/>
    <n v="0"/>
    <n v="0"/>
    <n v="26545251"/>
    <n v="0"/>
    <n v="0"/>
    <n v="0"/>
    <n v="0"/>
    <n v="0"/>
    <n v="0"/>
    <n v="0"/>
    <n v="0"/>
    <n v="0"/>
    <n v="26545251"/>
    <n v="138980.37172774869"/>
    <n v="1"/>
    <n v="1"/>
    <n v="1"/>
    <n v="1"/>
    <n v="24249724"/>
    <n v="33385030.628245108"/>
    <n v="33385031"/>
    <n v="14"/>
    <n v="1"/>
    <n v="0"/>
    <n v="1.0769230769230769"/>
    <n v="0"/>
    <n v="1.0769230769230769"/>
    <n v="1.0769230769230769"/>
    <n v="2"/>
    <n v="6660438"/>
    <n v="40045469"/>
    <n v="66590720"/>
  </r>
  <r>
    <x v="15"/>
    <n v="3796"/>
    <x v="56"/>
    <x v="594"/>
    <x v="594"/>
    <x v="577"/>
    <n v="10382"/>
    <n v="250606000029"/>
    <s v="50606250606000029"/>
    <s v="IE FRANCISCO TORRES LEON"/>
    <n v="1"/>
    <n v="6.056924678930927"/>
    <n v="0.4242022511415332"/>
    <n v="4.7318883135402695E-2"/>
    <n v="1.0473188831354028"/>
    <n v="905"/>
    <n v="0"/>
    <n v="0"/>
    <n v="26"/>
    <n v="0"/>
    <n v="281"/>
    <n v="0"/>
    <n v="407"/>
    <n v="0"/>
    <n v="68"/>
    <n v="0"/>
    <n v="12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13320.8565035202"/>
    <n v="71977719.177423224"/>
    <n v="10885480.572164644"/>
    <n v="23720826.974065401"/>
    <n v="109697348"/>
    <n v="0"/>
    <n v="0"/>
    <n v="0"/>
    <n v="0"/>
    <n v="0"/>
    <n v="0"/>
    <n v="0"/>
    <n v="0"/>
    <n v="0"/>
    <n v="109697348"/>
    <n v="121212.53922651934"/>
    <n v="1"/>
    <n v="0"/>
    <n v="0"/>
    <n v="1"/>
    <n v="24249724"/>
    <n v="25397193.856021773"/>
    <n v="25397194"/>
    <n v="26"/>
    <n v="1"/>
    <n v="0"/>
    <n v="2"/>
    <n v="0"/>
    <n v="2"/>
    <n v="2"/>
    <n v="2"/>
    <n v="6660438"/>
    <n v="32057632"/>
    <n v="141754980"/>
  </r>
  <r>
    <x v="15"/>
    <n v="3796"/>
    <x v="56"/>
    <x v="594"/>
    <x v="594"/>
    <x v="577"/>
    <n v="10381"/>
    <n v="250606000169"/>
    <s v="50606250606000169"/>
    <s v="CENTRO EDUCATIVO RURAL DE RESTREPO"/>
    <n v="1"/>
    <n v="6.056924678930927"/>
    <n v="0.4242022511415332"/>
    <n v="4.7318883135402695E-2"/>
    <n v="1.0473188831354028"/>
    <n v="454"/>
    <n v="0"/>
    <n v="0"/>
    <n v="28"/>
    <n v="14"/>
    <n v="192"/>
    <n v="81"/>
    <n v="1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58785.2350665727"/>
    <n v="6942633.9362303764"/>
    <n v="0"/>
    <n v="0"/>
    <n v="3352807.07623456"/>
    <n v="34628815.476347506"/>
    <n v="0"/>
    <n v="0"/>
    <n v="46283042"/>
    <n v="0"/>
    <n v="0"/>
    <n v="0"/>
    <n v="0"/>
    <n v="0"/>
    <n v="0"/>
    <n v="0"/>
    <n v="0"/>
    <n v="0"/>
    <n v="46283042"/>
    <n v="101945.02643171806"/>
    <n v="1"/>
    <n v="0"/>
    <n v="0"/>
    <n v="1"/>
    <n v="24249724"/>
    <n v="25397193.856021773"/>
    <n v="25397194"/>
    <n v="42"/>
    <n v="1"/>
    <n v="0"/>
    <n v="2.1538461538461537"/>
    <n v="0.62222222222222223"/>
    <n v="2.776068376068376"/>
    <n v="2.776068376068376"/>
    <n v="3"/>
    <n v="6660438"/>
    <n v="32057632"/>
    <n v="78340674"/>
  </r>
  <r>
    <x v="15"/>
    <n v="3796"/>
    <x v="56"/>
    <x v="595"/>
    <x v="595"/>
    <x v="578"/>
    <n v="16455"/>
    <n v="250680000014"/>
    <s v="50680250680000014"/>
    <s v="INSTITUCION EDUCATIVA ISABEL LA CATOLICA"/>
    <n v="1"/>
    <n v="16.291986247024596"/>
    <n v="1.1410241348377754"/>
    <n v="0.15577282065380557"/>
    <n v="1.1557728206538056"/>
    <n v="382"/>
    <n v="0"/>
    <n v="0"/>
    <n v="29"/>
    <n v="0"/>
    <n v="179"/>
    <n v="0"/>
    <n v="134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32146.243210535"/>
    <n v="36136619.54203473"/>
    <n v="7066302.5636517154"/>
    <n v="0"/>
    <n v="47035068"/>
    <n v="0"/>
    <n v="0"/>
    <n v="0"/>
    <n v="0"/>
    <n v="0"/>
    <n v="0"/>
    <n v="0"/>
    <n v="0"/>
    <n v="0"/>
    <n v="47035068"/>
    <n v="123128.4502617801"/>
    <n v="1"/>
    <n v="0"/>
    <n v="0"/>
    <n v="1"/>
    <n v="24249724"/>
    <n v="28027171.907556284"/>
    <n v="28027172"/>
    <n v="29"/>
    <n v="1"/>
    <n v="0"/>
    <n v="2.2307692307692308"/>
    <n v="0"/>
    <n v="2.2307692307692308"/>
    <n v="2.2307692307692308"/>
    <n v="3"/>
    <n v="6660438"/>
    <n v="34687610"/>
    <n v="81722678"/>
  </r>
  <r>
    <x v="15"/>
    <n v="3796"/>
    <x v="56"/>
    <x v="595"/>
    <x v="595"/>
    <x v="578"/>
    <n v="16454"/>
    <n v="250680000138"/>
    <s v="50680250680000138"/>
    <s v="INSTITUCION EDUCATIVA SIMON BOLIVAR"/>
    <n v="1"/>
    <n v="16.291986247024596"/>
    <n v="1.1410241348377754"/>
    <n v="0.15577282065380557"/>
    <n v="1.1557728206538056"/>
    <n v="691"/>
    <n v="0"/>
    <n v="0"/>
    <n v="58"/>
    <n v="0"/>
    <n v="339"/>
    <n v="0"/>
    <n v="225"/>
    <n v="0"/>
    <n v="3"/>
    <n v="0"/>
    <n v="6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64292.4864210701"/>
    <n v="65115186.650822975"/>
    <n v="529972.69227387861"/>
    <n v="14046308.193876494"/>
    <n v="87355760"/>
    <n v="0"/>
    <n v="0"/>
    <n v="0"/>
    <n v="0"/>
    <n v="0"/>
    <n v="0"/>
    <n v="0"/>
    <n v="0"/>
    <n v="0"/>
    <n v="87355760"/>
    <n v="126419.33429811867"/>
    <n v="1"/>
    <n v="0"/>
    <n v="0"/>
    <n v="1"/>
    <n v="24249724"/>
    <n v="28027171.907556284"/>
    <n v="28027172"/>
    <n v="58"/>
    <n v="0"/>
    <n v="1"/>
    <n v="4.4615384615384617"/>
    <n v="0"/>
    <n v="4.4615384615384617"/>
    <n v="4"/>
    <n v="4"/>
    <n v="26641753"/>
    <n v="54668925"/>
    <n v="142024685"/>
  </r>
  <r>
    <x v="15"/>
    <n v="3796"/>
    <x v="56"/>
    <x v="596"/>
    <x v="596"/>
    <x v="579"/>
    <n v="10555"/>
    <n v="250683000759"/>
    <s v="50683250683000759"/>
    <s v="INSTITUCION EDUCATIVA MANACAL"/>
    <n v="1"/>
    <n v="22.831050228310502"/>
    <n v="1.5989934523148421"/>
    <n v="0.22506280310647683"/>
    <n v="1.2250628031064767"/>
    <n v="211"/>
    <n v="0"/>
    <n v="0"/>
    <n v="13"/>
    <n v="0"/>
    <n v="92"/>
    <n v="0"/>
    <n v="81"/>
    <n v="0"/>
    <n v="0"/>
    <n v="0"/>
    <n v="25"/>
    <n v="0"/>
    <n v="177"/>
    <n v="0"/>
    <n v="0"/>
    <n v="7"/>
    <n v="0"/>
    <n v="64"/>
    <n v="0"/>
    <n v="81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1820846.3710784465"/>
    <n v="21170697.420328807"/>
    <n v="0"/>
    <n v="5639545.9875305882"/>
    <n v="28631090"/>
    <n v="0"/>
    <n v="0"/>
    <n v="0"/>
    <n v="0"/>
    <n v="196091.14765460195"/>
    <n v="3548845.2323094532"/>
    <n v="0"/>
    <n v="1127909.1975061176"/>
    <n v="4872846"/>
    <n v="33503936"/>
    <n v="158786.42654028436"/>
    <n v="1"/>
    <n v="0"/>
    <n v="1"/>
    <n v="1"/>
    <n v="24249724"/>
    <n v="29707434.857998405"/>
    <n v="29707435"/>
    <n v="13"/>
    <n v="1"/>
    <n v="0"/>
    <n v="1"/>
    <n v="0"/>
    <n v="1"/>
    <n v="1"/>
    <n v="1"/>
    <n v="6660438"/>
    <n v="36367873"/>
    <n v="69871809"/>
  </r>
  <r>
    <x v="15"/>
    <n v="3796"/>
    <x v="56"/>
    <x v="596"/>
    <x v="596"/>
    <x v="579"/>
    <n v="10556"/>
    <n v="250683000783"/>
    <s v="50683250683000783"/>
    <s v="CENTRO EDUCATIVO FRANCISCO DE PAULA SANTANDER"/>
    <n v="1"/>
    <n v="22.831050228310502"/>
    <n v="1.5989934523148421"/>
    <n v="0.22506280310647683"/>
    <n v="1.2250628031064767"/>
    <n v="234"/>
    <n v="0"/>
    <n v="0"/>
    <n v="44"/>
    <n v="0"/>
    <n v="159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62864.6405732036"/>
    <n v="23251054.970303312"/>
    <n v="0"/>
    <n v="0"/>
    <n v="29413920"/>
    <n v="0"/>
    <n v="0"/>
    <n v="0"/>
    <n v="0"/>
    <n v="0"/>
    <n v="0"/>
    <n v="0"/>
    <n v="0"/>
    <n v="0"/>
    <n v="29413920"/>
    <n v="125700.51282051283"/>
    <n v="1"/>
    <n v="0"/>
    <n v="1"/>
    <n v="1"/>
    <n v="24249724"/>
    <n v="29707434.857998405"/>
    <n v="29707435"/>
    <n v="44"/>
    <n v="1"/>
    <n v="0"/>
    <n v="3.3846153846153846"/>
    <n v="0"/>
    <n v="3.3846153846153846"/>
    <n v="3.3846153846153846"/>
    <n v="4"/>
    <n v="6660438"/>
    <n v="36367873"/>
    <n v="65781793"/>
  </r>
  <r>
    <x v="15"/>
    <n v="3796"/>
    <x v="56"/>
    <x v="598"/>
    <x v="598"/>
    <x v="349"/>
    <n v="15901"/>
    <n v="250689000645"/>
    <s v="50689250689000645"/>
    <s v="CENTRO EDUCATIVO CAMOITA"/>
    <n v="1"/>
    <n v="16.469450711358718"/>
    <n v="1.153453020659986"/>
    <n v="0.15765329003824277"/>
    <n v="1.1576532900382428"/>
    <n v="333"/>
    <n v="0"/>
    <n v="0"/>
    <n v="30"/>
    <n v="0"/>
    <n v="221"/>
    <n v="0"/>
    <n v="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70739.2082982725"/>
    <n v="35039011.641895548"/>
    <n v="0"/>
    <n v="0"/>
    <n v="39009751"/>
    <n v="0"/>
    <n v="0"/>
    <n v="0"/>
    <n v="0"/>
    <n v="0"/>
    <n v="0"/>
    <n v="0"/>
    <n v="0"/>
    <n v="0"/>
    <n v="39009751"/>
    <n v="117146.39939939939"/>
    <n v="1"/>
    <n v="0"/>
    <n v="1"/>
    <n v="1"/>
    <n v="24249724"/>
    <n v="28072772.771119338"/>
    <n v="28072773"/>
    <n v="30"/>
    <n v="1"/>
    <n v="0"/>
    <n v="2.3076923076923075"/>
    <n v="0"/>
    <n v="2.3076923076923075"/>
    <n v="2.3076923076923075"/>
    <n v="3"/>
    <n v="6660438"/>
    <n v="34733211"/>
    <n v="73742962"/>
  </r>
  <r>
    <x v="15"/>
    <n v="3796"/>
    <x v="56"/>
    <x v="598"/>
    <x v="598"/>
    <x v="349"/>
    <n v="109716"/>
    <n v="250689001447"/>
    <s v="50689250689001447"/>
    <s v="INSTITUCION EDUCATIVA IRACA"/>
    <n v="1"/>
    <n v="16.469450711358718"/>
    <n v="1.153453020659986"/>
    <n v="0.15765329003824277"/>
    <n v="1.1576532900382428"/>
    <n v="513"/>
    <n v="0"/>
    <n v="0"/>
    <n v="8"/>
    <n v="0"/>
    <n v="107"/>
    <n v="0"/>
    <n v="272"/>
    <n v="0"/>
    <n v="0"/>
    <n v="0"/>
    <n v="126"/>
    <n v="0"/>
    <n v="398"/>
    <n v="0"/>
    <n v="0"/>
    <n v="0"/>
    <n v="0"/>
    <n v="0"/>
    <n v="0"/>
    <n v="272"/>
    <n v="0"/>
    <n v="0"/>
    <n v="0"/>
    <n v="126"/>
    <n v="0"/>
    <n v="92671"/>
    <n v="81839"/>
    <n v="122758"/>
    <n v="150439"/>
    <n v="114333"/>
    <n v="99892"/>
    <n v="152848"/>
    <n v="184139"/>
    <n v="0"/>
    <n v="0"/>
    <n v="0"/>
    <n v="0"/>
    <n v="1058863.7888795394"/>
    <n v="43827674.627981558"/>
    <n v="0"/>
    <n v="26859309.015968353"/>
    <n v="71745847"/>
    <n v="0"/>
    <n v="0"/>
    <n v="0"/>
    <n v="0"/>
    <n v="0"/>
    <n v="6290832.4531984087"/>
    <n v="0"/>
    <n v="5371861.8031936698"/>
    <n v="11662694"/>
    <n v="83408541"/>
    <n v="162589.74853801169"/>
    <n v="1"/>
    <n v="0"/>
    <n v="1"/>
    <n v="1"/>
    <n v="24249724"/>
    <n v="28072772.771119338"/>
    <n v="28072773"/>
    <n v="8"/>
    <n v="1"/>
    <n v="0"/>
    <n v="0.61538461538461542"/>
    <n v="0"/>
    <n v="0.61538461538461542"/>
    <n v="0.61538461538461542"/>
    <n v="1"/>
    <n v="6660438"/>
    <n v="34733211"/>
    <n v="118141752"/>
  </r>
  <r>
    <x v="15"/>
    <n v="3796"/>
    <x v="56"/>
    <x v="599"/>
    <x v="599"/>
    <x v="581"/>
    <n v="16108"/>
    <n v="250711000794"/>
    <s v="50711250711000794"/>
    <s v="INSTITUCION EDUCATIVA RAMÓN ARROYAVE"/>
    <n v="1"/>
    <n v="35.583728229429504"/>
    <n v="2.4921389020140161"/>
    <n v="0.36019419766859828"/>
    <n v="1.3601941976685983"/>
    <n v="333"/>
    <n v="0"/>
    <n v="0"/>
    <n v="25"/>
    <n v="0"/>
    <n v="171"/>
    <n v="0"/>
    <n v="103"/>
    <n v="0"/>
    <n v="0"/>
    <n v="0"/>
    <n v="3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87877.0800510962"/>
    <n v="37229070.149422184"/>
    <n v="0"/>
    <n v="8515803.1783929318"/>
    <n v="49632750"/>
    <n v="0"/>
    <n v="0"/>
    <n v="0"/>
    <n v="0"/>
    <n v="0"/>
    <n v="0"/>
    <n v="0"/>
    <n v="0"/>
    <n v="0"/>
    <n v="49632750"/>
    <n v="149047.29729729731"/>
    <n v="1"/>
    <n v="1"/>
    <n v="1"/>
    <n v="1"/>
    <n v="24249724"/>
    <n v="32984333.879864953"/>
    <n v="32984334"/>
    <n v="25"/>
    <n v="1"/>
    <n v="0"/>
    <n v="1.9230769230769231"/>
    <n v="0"/>
    <n v="1.9230769230769231"/>
    <n v="1.9230769230769231"/>
    <n v="2"/>
    <n v="6660438"/>
    <n v="39644772"/>
    <n v="89277522"/>
  </r>
  <r>
    <x v="15"/>
    <n v="3796"/>
    <x v="56"/>
    <x v="599"/>
    <x v="599"/>
    <x v="581"/>
    <n v="16100"/>
    <n v="250711000930"/>
    <s v="50711250711000930"/>
    <s v="INSTITUCION EDUCATIVA PEDRO NEL JIMENEZ OBANDO"/>
    <n v="1"/>
    <n v="35.583728229429504"/>
    <n v="2.4921389020140161"/>
    <n v="0.36019419766859828"/>
    <n v="1.3601941976685983"/>
    <n v="307"/>
    <n v="0"/>
    <n v="0"/>
    <n v="21"/>
    <n v="0"/>
    <n v="142"/>
    <n v="0"/>
    <n v="105"/>
    <n v="0"/>
    <n v="3"/>
    <n v="0"/>
    <n v="3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65816.7472429206"/>
    <n v="33560512.141997367"/>
    <n v="623708.88817574969"/>
    <n v="9016732.7771219295"/>
    <n v="46466771"/>
    <n v="0"/>
    <n v="0"/>
    <n v="0"/>
    <n v="0"/>
    <n v="0"/>
    <n v="0"/>
    <n v="0"/>
    <n v="0"/>
    <n v="0"/>
    <n v="46466771"/>
    <n v="151357.56026058632"/>
    <n v="1"/>
    <n v="1"/>
    <n v="1"/>
    <n v="1"/>
    <n v="24249724"/>
    <n v="32984333.879864953"/>
    <n v="32984334"/>
    <n v="21"/>
    <n v="1"/>
    <n v="0"/>
    <n v="1.6153846153846154"/>
    <n v="0"/>
    <n v="1.6153846153846154"/>
    <n v="1.6153846153846154"/>
    <n v="2"/>
    <n v="6660438"/>
    <n v="39644772"/>
    <n v="86111543"/>
  </r>
  <r>
    <x v="15"/>
    <n v="3796"/>
    <x v="56"/>
    <x v="599"/>
    <x v="599"/>
    <x v="581"/>
    <n v="16101"/>
    <n v="250711001006"/>
    <s v="50711250711001006"/>
    <s v="CENTRO EDUCATIVO PUERTO LUCAS MARGEN DERECHA"/>
    <n v="1"/>
    <n v="35.583728229429504"/>
    <n v="2.4921389020140161"/>
    <n v="0.36019419766859828"/>
    <n v="1.3601941976685983"/>
    <n v="193"/>
    <n v="0"/>
    <n v="0"/>
    <n v="27"/>
    <n v="0"/>
    <n v="118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98907.2464551842"/>
    <n v="22554838.119722929"/>
    <n v="0"/>
    <n v="0"/>
    <n v="26753745"/>
    <n v="0"/>
    <n v="0"/>
    <n v="0"/>
    <n v="0"/>
    <n v="0"/>
    <n v="0"/>
    <n v="0"/>
    <n v="0"/>
    <n v="0"/>
    <n v="26753745"/>
    <n v="138620.44041450779"/>
    <n v="1"/>
    <n v="1"/>
    <n v="1"/>
    <n v="1"/>
    <n v="24249724"/>
    <n v="32984333.879864953"/>
    <n v="32984334"/>
    <n v="27"/>
    <n v="0"/>
    <n v="1"/>
    <n v="2.0769230769230771"/>
    <n v="0"/>
    <n v="2.0769230769230771"/>
    <n v="2.0769230769230771"/>
    <n v="3"/>
    <n v="19981315"/>
    <n v="52965649"/>
    <n v="79719394"/>
  </r>
  <r>
    <x v="15"/>
    <n v="3796"/>
    <x v="56"/>
    <x v="599"/>
    <x v="599"/>
    <x v="581"/>
    <n v="16106"/>
    <n v="250711001235"/>
    <s v="50711250711001235"/>
    <s v="INSTITUCION EDUCATIVA GABRIELA MISTRAL"/>
    <n v="1"/>
    <n v="35.583728229429504"/>
    <n v="2.4921389020140161"/>
    <n v="0.36019419766859828"/>
    <n v="1.3601941976685983"/>
    <n v="444"/>
    <n v="0"/>
    <n v="0"/>
    <n v="34"/>
    <n v="0"/>
    <n v="221"/>
    <n v="0"/>
    <n v="152"/>
    <n v="0"/>
    <n v="16"/>
    <n v="0"/>
    <n v="21"/>
    <n v="0"/>
    <n v="280"/>
    <n v="0"/>
    <n v="0"/>
    <n v="14"/>
    <n v="0"/>
    <n v="100"/>
    <n v="0"/>
    <n v="129"/>
    <n v="0"/>
    <n v="16"/>
    <n v="0"/>
    <n v="21"/>
    <n v="0"/>
    <n v="92671"/>
    <n v="81839"/>
    <n v="122758"/>
    <n v="150439"/>
    <n v="114333"/>
    <n v="99892"/>
    <n v="152848"/>
    <n v="184139"/>
    <n v="0"/>
    <n v="0"/>
    <n v="0"/>
    <n v="0"/>
    <n v="5287512.8288694909"/>
    <n v="50680449.509979837"/>
    <n v="3326447.4036039985"/>
    <n v="5259760.7866544584"/>
    <n v="64554171"/>
    <n v="0"/>
    <n v="0"/>
    <n v="0"/>
    <n v="0"/>
    <n v="435442.2329657228"/>
    <n v="6222961.3607428325"/>
    <n v="665289.48072079977"/>
    <n v="1051952.1573308918"/>
    <n v="8375645"/>
    <n v="72929816"/>
    <n v="164256.34234234234"/>
    <n v="1"/>
    <n v="1"/>
    <n v="1"/>
    <n v="1"/>
    <n v="24249724"/>
    <n v="32984333.879864953"/>
    <n v="32984334"/>
    <n v="34"/>
    <n v="1"/>
    <n v="0"/>
    <n v="2.6153846153846154"/>
    <n v="0"/>
    <n v="2.6153846153846154"/>
    <n v="2.6153846153846154"/>
    <n v="3"/>
    <n v="6660438"/>
    <n v="39644772"/>
    <n v="112574588"/>
  </r>
  <r>
    <x v="15"/>
    <n v="3796"/>
    <x v="56"/>
    <x v="599"/>
    <x v="599"/>
    <x v="581"/>
    <n v="16105"/>
    <n v="250711001502"/>
    <s v="50711250711001502"/>
    <s v="INSTITUCION EDUCATIVA SANTO DOMINGO"/>
    <n v="1"/>
    <n v="35.583728229429504"/>
    <n v="2.4921389020140161"/>
    <n v="0.36019419766859828"/>
    <n v="1.3601941976685983"/>
    <n v="338"/>
    <n v="0"/>
    <n v="0"/>
    <n v="22"/>
    <n v="0"/>
    <n v="202"/>
    <n v="0"/>
    <n v="94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21331.8304449646"/>
    <n v="40218265.562879436"/>
    <n v="4158059.2545049982"/>
    <n v="0"/>
    <n v="47797657"/>
    <n v="0"/>
    <n v="0"/>
    <n v="0"/>
    <n v="0"/>
    <n v="0"/>
    <n v="0"/>
    <n v="0"/>
    <n v="0"/>
    <n v="0"/>
    <n v="47797657"/>
    <n v="141413.18639053253"/>
    <n v="1"/>
    <n v="1"/>
    <n v="1"/>
    <n v="1"/>
    <n v="24249724"/>
    <n v="32984333.879864953"/>
    <n v="32984334"/>
    <n v="22"/>
    <n v="1"/>
    <n v="0"/>
    <n v="1.6923076923076923"/>
    <n v="0"/>
    <n v="1.6923076923076923"/>
    <n v="1.6923076923076923"/>
    <n v="2"/>
    <n v="6660438"/>
    <n v="39644772"/>
    <n v="87442429"/>
  </r>
  <r>
    <x v="16"/>
    <n v="3799"/>
    <x v="57"/>
    <x v="600"/>
    <x v="600"/>
    <x v="582"/>
    <n v="17964"/>
    <n v="252001000097"/>
    <s v="52001252001000097"/>
    <s v="I.E.M SAN FRANCISCO DE ASIS"/>
    <n v="1"/>
    <n v="8.2449792759165543"/>
    <n v="0.57744465299780168"/>
    <n v="7.0504199117095642E-2"/>
    <n v="1.0705041991170956"/>
    <n v="171"/>
    <n v="2"/>
    <n v="0"/>
    <n v="7"/>
    <n v="0"/>
    <n v="62"/>
    <n v="0"/>
    <n v="54"/>
    <n v="0"/>
    <n v="46"/>
    <n v="0"/>
    <n v="0"/>
    <n v="0"/>
    <n v="9"/>
    <n v="2"/>
    <n v="0"/>
    <n v="7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01545.6093788941"/>
    <n v="12404437.43315177"/>
    <n v="7526723.5880258922"/>
    <n v="0"/>
    <n v="21032707"/>
    <n v="0"/>
    <n v="0"/>
    <n v="0"/>
    <n v="0"/>
    <n v="220309.12187577883"/>
    <n v="0"/>
    <n v="0"/>
    <n v="0"/>
    <n v="220309"/>
    <n v="21253016"/>
    <n v="124286.64327485381"/>
    <n v="1"/>
    <n v="0"/>
    <n v="0"/>
    <n v="1"/>
    <n v="24249724"/>
    <n v="25959431.369430613"/>
    <n v="25959431"/>
    <n v="9"/>
    <n v="1"/>
    <n v="0"/>
    <n v="0.69230769230769229"/>
    <n v="0"/>
    <n v="0.69230769230769229"/>
    <n v="0.69230769230769229"/>
    <n v="1"/>
    <n v="6660438"/>
    <n v="32619869"/>
    <n v="53872885"/>
  </r>
  <r>
    <x v="16"/>
    <n v="3799"/>
    <x v="57"/>
    <x v="600"/>
    <x v="600"/>
    <x v="582"/>
    <n v="17951"/>
    <n v="252001000127"/>
    <s v="52001252001000127"/>
    <s v="I.E.M. MORASURCO"/>
    <n v="1"/>
    <n v="8.2449792759165543"/>
    <n v="0.57744465299780168"/>
    <n v="7.0504199117095642E-2"/>
    <n v="1.0705041991170956"/>
    <n v="191"/>
    <n v="0"/>
    <n v="0"/>
    <n v="16"/>
    <n v="0"/>
    <n v="62"/>
    <n v="0"/>
    <n v="71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58303.3055624783"/>
    <n v="14222329.125941254"/>
    <n v="6872225.8847192926"/>
    <n v="0"/>
    <n v="23052858"/>
    <n v="0"/>
    <n v="0"/>
    <n v="0"/>
    <n v="0"/>
    <n v="0"/>
    <n v="0"/>
    <n v="0"/>
    <n v="0"/>
    <n v="0"/>
    <n v="23052858"/>
    <n v="120695.59162303664"/>
    <n v="1"/>
    <n v="0"/>
    <n v="0"/>
    <n v="1"/>
    <n v="24249724"/>
    <n v="25959431.369430613"/>
    <n v="25959431"/>
    <n v="16"/>
    <n v="1"/>
    <n v="0"/>
    <n v="1.2307692307692308"/>
    <n v="0"/>
    <n v="1.2307692307692308"/>
    <n v="1.2307692307692308"/>
    <n v="2"/>
    <n v="6660438"/>
    <n v="32619869"/>
    <n v="55672727"/>
  </r>
  <r>
    <x v="16"/>
    <n v="3799"/>
    <x v="57"/>
    <x v="600"/>
    <x v="600"/>
    <x v="582"/>
    <n v="17952"/>
    <n v="252001000186"/>
    <s v="52001252001000186"/>
    <s v="I.E.M. GUALMATAN"/>
    <n v="1"/>
    <n v="8.2449792759165543"/>
    <n v="0.57744465299780168"/>
    <n v="7.0504199117095642E-2"/>
    <n v="1.0705041991170956"/>
    <n v="242"/>
    <n v="3"/>
    <n v="0"/>
    <n v="21"/>
    <n v="0"/>
    <n v="135"/>
    <n v="0"/>
    <n v="61"/>
    <n v="0"/>
    <n v="22"/>
    <n v="0"/>
    <n v="0"/>
    <n v="0"/>
    <n v="90"/>
    <n v="3"/>
    <n v="0"/>
    <n v="13"/>
    <n v="0"/>
    <n v="7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7454.9583437173"/>
    <n v="20959221.869808163"/>
    <n v="3599737.3681862964"/>
    <n v="0"/>
    <n v="27496414"/>
    <n v="0"/>
    <n v="0"/>
    <n v="0"/>
    <n v="0"/>
    <n v="391660.6611124957"/>
    <n v="1582635.1207814328"/>
    <n v="0"/>
    <n v="0"/>
    <n v="1974296"/>
    <n v="29470710"/>
    <n v="121779.79338842975"/>
    <n v="1"/>
    <n v="0"/>
    <n v="0"/>
    <n v="1"/>
    <n v="24249724"/>
    <n v="25959431.369430613"/>
    <n v="25959431"/>
    <n v="24"/>
    <n v="1"/>
    <n v="0"/>
    <n v="1.8461538461538463"/>
    <n v="0"/>
    <n v="1.8461538461538463"/>
    <n v="1.8461538461538463"/>
    <n v="2"/>
    <n v="6660438"/>
    <n v="32619869"/>
    <n v="62090579"/>
  </r>
  <r>
    <x v="16"/>
    <n v="3799"/>
    <x v="57"/>
    <x v="600"/>
    <x v="600"/>
    <x v="582"/>
    <n v="17959"/>
    <n v="252001000232"/>
    <s v="52001252001000232"/>
    <s v="I.E.M. LA CALDERA"/>
    <n v="1"/>
    <n v="8.2449792759165543"/>
    <n v="0.57744465299780168"/>
    <n v="7.0504199117095642E-2"/>
    <n v="1.0705041991170956"/>
    <n v="182"/>
    <n v="0"/>
    <n v="0"/>
    <n v="15"/>
    <n v="0"/>
    <n v="83"/>
    <n v="0"/>
    <n v="57"/>
    <n v="0"/>
    <n v="27"/>
    <n v="0"/>
    <n v="0"/>
    <n v="0"/>
    <n v="78"/>
    <n v="0"/>
    <n v="0"/>
    <n v="8"/>
    <n v="0"/>
    <n v="7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5909.3489648234"/>
    <n v="14970872.764148688"/>
    <n v="4417859.4973195456"/>
    <n v="0"/>
    <n v="21224642"/>
    <n v="0"/>
    <n v="0"/>
    <n v="0"/>
    <n v="0"/>
    <n v="195830.33055624785"/>
    <n v="1497087.2764148689"/>
    <n v="0"/>
    <n v="0"/>
    <n v="1692918"/>
    <n v="22917560"/>
    <n v="125920.65934065935"/>
    <n v="1"/>
    <n v="0"/>
    <n v="0"/>
    <n v="1"/>
    <n v="24249724"/>
    <n v="25959431.369430613"/>
    <n v="25959431"/>
    <n v="15"/>
    <n v="1"/>
    <n v="0"/>
    <n v="1.1538461538461537"/>
    <n v="0"/>
    <n v="1.1538461538461537"/>
    <n v="1.1538461538461537"/>
    <n v="2"/>
    <n v="6660438"/>
    <n v="32619869"/>
    <n v="55537429"/>
  </r>
  <r>
    <x v="16"/>
    <n v="3799"/>
    <x v="57"/>
    <x v="600"/>
    <x v="600"/>
    <x v="582"/>
    <n v="17953"/>
    <n v="252001000275"/>
    <s v="52001252001000275"/>
    <s v="I.E.M. NUESTRA SEÑORA DE LA VISITACION"/>
    <n v="1"/>
    <n v="8.2449792759165543"/>
    <n v="0.57744465299780168"/>
    <n v="7.0504199117095642E-2"/>
    <n v="1.0705041991170956"/>
    <n v="224"/>
    <n v="0"/>
    <n v="0"/>
    <n v="16"/>
    <n v="0"/>
    <n v="81"/>
    <n v="0"/>
    <n v="92"/>
    <n v="0"/>
    <n v="35"/>
    <n v="0"/>
    <n v="0"/>
    <n v="0"/>
    <n v="224"/>
    <n v="0"/>
    <n v="0"/>
    <n v="16"/>
    <n v="0"/>
    <n v="81"/>
    <n v="0"/>
    <n v="92"/>
    <n v="0"/>
    <n v="35"/>
    <n v="0"/>
    <n v="0"/>
    <n v="0"/>
    <n v="92671"/>
    <n v="81839"/>
    <n v="122758"/>
    <n v="150439"/>
    <n v="114333"/>
    <n v="99892"/>
    <n v="152848"/>
    <n v="184139"/>
    <n v="0"/>
    <n v="0"/>
    <n v="0"/>
    <n v="0"/>
    <n v="1958303.3055624783"/>
    <n v="18499721.344269451"/>
    <n v="5726854.9039327437"/>
    <n v="0"/>
    <n v="26184880"/>
    <n v="0"/>
    <n v="0"/>
    <n v="0"/>
    <n v="0"/>
    <n v="391660.6611124957"/>
    <n v="3699944.2688538902"/>
    <n v="1145370.9807865487"/>
    <n v="0"/>
    <n v="5236976"/>
    <n v="31421856"/>
    <n v="140276.14285714287"/>
    <n v="1"/>
    <n v="0"/>
    <n v="0"/>
    <n v="1"/>
    <n v="24249724"/>
    <n v="25959431.369430613"/>
    <n v="25959431"/>
    <n v="16"/>
    <n v="1"/>
    <n v="0"/>
    <n v="1.2307692307692308"/>
    <n v="0"/>
    <n v="1.2307692307692308"/>
    <n v="1.2307692307692308"/>
    <n v="2"/>
    <n v="6660438"/>
    <n v="32619869"/>
    <n v="64041725"/>
  </r>
  <r>
    <x v="16"/>
    <n v="3799"/>
    <x v="57"/>
    <x v="600"/>
    <x v="600"/>
    <x v="582"/>
    <n v="17954"/>
    <n v="252001000283"/>
    <s v="52001252001000283"/>
    <s v="I.E.M. CRISTO REY"/>
    <n v="1"/>
    <n v="8.2449792759165543"/>
    <n v="0.57744465299780168"/>
    <n v="7.0504199117095642E-2"/>
    <n v="1.0705041991170956"/>
    <n v="556"/>
    <n v="0"/>
    <n v="0"/>
    <n v="43"/>
    <n v="0"/>
    <n v="244"/>
    <n v="0"/>
    <n v="192"/>
    <n v="0"/>
    <n v="0"/>
    <n v="0"/>
    <n v="7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62940.1336991601"/>
    <n v="46623575.179777339"/>
    <n v="0"/>
    <n v="15178361.099534161"/>
    <n v="67064876"/>
    <n v="0"/>
    <n v="0"/>
    <n v="0"/>
    <n v="0"/>
    <n v="0"/>
    <n v="0"/>
    <n v="0"/>
    <n v="0"/>
    <n v="0"/>
    <n v="67064876"/>
    <n v="120620.28057553957"/>
    <n v="1"/>
    <n v="0"/>
    <n v="0"/>
    <n v="1"/>
    <n v="24249724"/>
    <n v="25959431.369430613"/>
    <n v="25959431"/>
    <n v="43"/>
    <n v="1"/>
    <n v="0"/>
    <n v="3.3076923076923075"/>
    <n v="0"/>
    <n v="3.3076923076923075"/>
    <n v="3.3076923076923075"/>
    <n v="4"/>
    <n v="6660438"/>
    <n v="32619869"/>
    <n v="99684745"/>
  </r>
  <r>
    <x v="16"/>
    <n v="3799"/>
    <x v="57"/>
    <x v="600"/>
    <x v="600"/>
    <x v="582"/>
    <n v="17955"/>
    <n v="252001000470"/>
    <s v="52001252001000470"/>
    <s v="I.E.M. MARCO FIDEL SUÁREZ"/>
    <n v="1"/>
    <n v="8.2449792759165543"/>
    <n v="0.57744465299780168"/>
    <n v="7.0504199117095642E-2"/>
    <n v="1.0705041991170956"/>
    <n v="443"/>
    <n v="0"/>
    <n v="0"/>
    <n v="29"/>
    <n v="0"/>
    <n v="197"/>
    <n v="0"/>
    <n v="169"/>
    <n v="0"/>
    <n v="48"/>
    <n v="0"/>
    <n v="0"/>
    <n v="0"/>
    <n v="34"/>
    <n v="0"/>
    <n v="0"/>
    <n v="7"/>
    <n v="0"/>
    <n v="2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49424.7413319917"/>
    <n v="39138138.797702998"/>
    <n v="7853972.4396791914"/>
    <n v="0"/>
    <n v="50541536"/>
    <n v="0"/>
    <n v="0"/>
    <n v="0"/>
    <n v="0"/>
    <n v="171351.53923671687"/>
    <n v="577447.94947430654"/>
    <n v="0"/>
    <n v="0"/>
    <n v="748799"/>
    <n v="51290335"/>
    <n v="115779.53724604966"/>
    <n v="1"/>
    <n v="0"/>
    <n v="0"/>
    <n v="1"/>
    <n v="24249724"/>
    <n v="25959431.369430613"/>
    <n v="25959431"/>
    <n v="29"/>
    <n v="1"/>
    <n v="0"/>
    <n v="2.2307692307692308"/>
    <n v="0"/>
    <n v="2.2307692307692308"/>
    <n v="2.2307692307692308"/>
    <n v="3"/>
    <n v="6660438"/>
    <n v="32619869"/>
    <n v="83910204"/>
  </r>
  <r>
    <x v="16"/>
    <n v="3799"/>
    <x v="57"/>
    <x v="600"/>
    <x v="600"/>
    <x v="582"/>
    <n v="17956"/>
    <n v="252001000500"/>
    <s v="52001252001000500"/>
    <s v="I.E.M. CABRERA"/>
    <n v="1"/>
    <n v="8.2449792759165543"/>
    <n v="0.57744465299780168"/>
    <n v="7.0504199117095642E-2"/>
    <n v="1.0705041991170956"/>
    <n v="227"/>
    <n v="0"/>
    <n v="0"/>
    <n v="13"/>
    <n v="0"/>
    <n v="101"/>
    <n v="0"/>
    <n v="78"/>
    <n v="0"/>
    <n v="0"/>
    <n v="0"/>
    <n v="35"/>
    <n v="0"/>
    <n v="227"/>
    <n v="0"/>
    <n v="0"/>
    <n v="13"/>
    <n v="0"/>
    <n v="101"/>
    <n v="0"/>
    <n v="78"/>
    <n v="0"/>
    <n v="0"/>
    <n v="0"/>
    <n v="35"/>
    <n v="0"/>
    <n v="92671"/>
    <n v="81839"/>
    <n v="122758"/>
    <n v="150439"/>
    <n v="114333"/>
    <n v="99892"/>
    <n v="152848"/>
    <n v="184139"/>
    <n v="0"/>
    <n v="0"/>
    <n v="0"/>
    <n v="0"/>
    <n v="1591121.4357695135"/>
    <n v="19141330.17701868"/>
    <n v="0"/>
    <n v="6899255.0452428004"/>
    <n v="27631707"/>
    <n v="0"/>
    <n v="0"/>
    <n v="0"/>
    <n v="0"/>
    <n v="318224.2871539027"/>
    <n v="3828266.0354037359"/>
    <n v="0"/>
    <n v="1379851.0090485602"/>
    <n v="5526341"/>
    <n v="33158048"/>
    <n v="146070.69603524229"/>
    <n v="1"/>
    <n v="0"/>
    <n v="0"/>
    <n v="1"/>
    <n v="24249724"/>
    <n v="25959431.369430613"/>
    <n v="25959431"/>
    <n v="13"/>
    <n v="1"/>
    <n v="0"/>
    <n v="1"/>
    <n v="0"/>
    <n v="1"/>
    <n v="1"/>
    <n v="1"/>
    <n v="6660438"/>
    <n v="32619869"/>
    <n v="65777917"/>
  </r>
  <r>
    <x v="16"/>
    <n v="3799"/>
    <x v="57"/>
    <x v="600"/>
    <x v="600"/>
    <x v="582"/>
    <n v="18054"/>
    <n v="252001000992"/>
    <s v="52001252001000992"/>
    <s v="C.E.M. SANTA TERESITA"/>
    <n v="1"/>
    <n v="8.2449792759165543"/>
    <n v="0.57744465299780168"/>
    <n v="7.0504199117095642E-2"/>
    <n v="1.0705041991170956"/>
    <n v="117"/>
    <n v="0"/>
    <n v="0"/>
    <n v="12"/>
    <n v="0"/>
    <n v="69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68727.4791718586"/>
    <n v="11228154.573111515"/>
    <n v="0"/>
    <n v="0"/>
    <n v="12696882"/>
    <n v="0"/>
    <n v="0"/>
    <n v="0"/>
    <n v="0"/>
    <n v="0"/>
    <n v="0"/>
    <n v="0"/>
    <n v="0"/>
    <n v="0"/>
    <n v="12696882"/>
    <n v="108520.35897435897"/>
    <n v="1"/>
    <n v="0"/>
    <n v="0"/>
    <n v="1"/>
    <n v="24249724"/>
    <n v="25959431.369430613"/>
    <n v="25959431"/>
    <n v="12"/>
    <n v="0"/>
    <n v="1"/>
    <n v="0.92307692307692313"/>
    <n v="0"/>
    <n v="0.92307692307692313"/>
    <n v="0.92307692307692313"/>
    <n v="1"/>
    <n v="6660438"/>
    <n v="32619869"/>
    <n v="45316751"/>
  </r>
  <r>
    <x v="16"/>
    <n v="3799"/>
    <x v="57"/>
    <x v="600"/>
    <x v="600"/>
    <x v="582"/>
    <n v="17963"/>
    <n v="252001001247"/>
    <s v="52001252001001247"/>
    <s v="I.E.M. EL SOCORRO"/>
    <n v="1"/>
    <n v="8.2449792759165543"/>
    <n v="0.57744465299780168"/>
    <n v="7.0504199117095642E-2"/>
    <n v="1.0705041991170956"/>
    <n v="341"/>
    <n v="0"/>
    <n v="0"/>
    <n v="18"/>
    <n v="0"/>
    <n v="156"/>
    <n v="0"/>
    <n v="116"/>
    <n v="0"/>
    <n v="51"/>
    <n v="0"/>
    <n v="0"/>
    <n v="0"/>
    <n v="341"/>
    <n v="0"/>
    <n v="0"/>
    <n v="18"/>
    <n v="0"/>
    <n v="156"/>
    <n v="0"/>
    <n v="116"/>
    <n v="0"/>
    <n v="51"/>
    <n v="0"/>
    <n v="0"/>
    <n v="0"/>
    <n v="92671"/>
    <n v="81839"/>
    <n v="122758"/>
    <n v="150439"/>
    <n v="114333"/>
    <n v="99892"/>
    <n v="152848"/>
    <n v="184139"/>
    <n v="0"/>
    <n v="0"/>
    <n v="0"/>
    <n v="0"/>
    <n v="2203091.2187577882"/>
    <n v="29086267.084631737"/>
    <n v="8344845.7171591409"/>
    <n v="0"/>
    <n v="39634204"/>
    <n v="0"/>
    <n v="0"/>
    <n v="0"/>
    <n v="0"/>
    <n v="440618.24375155766"/>
    <n v="5817253.4169263477"/>
    <n v="1668969.1434318284"/>
    <n v="0"/>
    <n v="7926841"/>
    <n v="47561045"/>
    <n v="139475.20527859239"/>
    <n v="1"/>
    <n v="0"/>
    <n v="0"/>
    <n v="1"/>
    <n v="24249724"/>
    <n v="25959431.369430613"/>
    <n v="25959431"/>
    <n v="18"/>
    <n v="0"/>
    <n v="1"/>
    <n v="1.3846153846153846"/>
    <n v="0"/>
    <n v="1.3846153846153846"/>
    <n v="1.3846153846153846"/>
    <n v="2"/>
    <n v="13320876"/>
    <n v="39280307"/>
    <n v="86841352"/>
  </r>
  <r>
    <x v="16"/>
    <n v="3799"/>
    <x v="57"/>
    <x v="600"/>
    <x v="600"/>
    <x v="582"/>
    <n v="17961"/>
    <n v="252001001263"/>
    <s v="52001252001001263"/>
    <s v="C.E.M. LOS ANGELES"/>
    <n v="1"/>
    <n v="8.2449792759165543"/>
    <n v="0.57744465299780168"/>
    <n v="7.0504199117095642E-2"/>
    <n v="1.0705041991170956"/>
    <n v="120"/>
    <n v="0"/>
    <n v="0"/>
    <n v="13"/>
    <n v="0"/>
    <n v="64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91121.4357695135"/>
    <n v="11442024.184027925"/>
    <n v="0"/>
    <n v="0"/>
    <n v="13033146"/>
    <n v="0"/>
    <n v="0"/>
    <n v="0"/>
    <n v="0"/>
    <n v="0"/>
    <n v="0"/>
    <n v="0"/>
    <n v="0"/>
    <n v="0"/>
    <n v="13033146"/>
    <n v="108609.55"/>
    <n v="1"/>
    <n v="0"/>
    <n v="0"/>
    <n v="1"/>
    <n v="24249724"/>
    <n v="25959431.369430613"/>
    <n v="25959431"/>
    <n v="13"/>
    <n v="1"/>
    <n v="0"/>
    <n v="1"/>
    <n v="0"/>
    <n v="1"/>
    <n v="1"/>
    <n v="1"/>
    <n v="6660438"/>
    <n v="32619869"/>
    <n v="45653015"/>
  </r>
  <r>
    <x v="16"/>
    <n v="3799"/>
    <x v="57"/>
    <x v="600"/>
    <x v="600"/>
    <x v="582"/>
    <n v="18047"/>
    <n v="252001001603"/>
    <s v="52001252001001603"/>
    <s v="INSTITUCIÓN EDUCATIVA MUNICIPAL EL CAMPANERO"/>
    <n v="1"/>
    <n v="8.2449792759165543"/>
    <n v="0.57744465299780168"/>
    <n v="7.0504199117095642E-2"/>
    <n v="1.0705041991170956"/>
    <n v="251"/>
    <n v="10"/>
    <n v="0"/>
    <n v="12"/>
    <n v="0"/>
    <n v="124"/>
    <n v="0"/>
    <n v="89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92667.0451484076"/>
    <n v="22777113.562597647"/>
    <n v="2617990.8132263971"/>
    <n v="0"/>
    <n v="28087771"/>
    <n v="0"/>
    <n v="0"/>
    <n v="0"/>
    <n v="0"/>
    <n v="0"/>
    <n v="0"/>
    <n v="0"/>
    <n v="0"/>
    <n v="0"/>
    <n v="28087771"/>
    <n v="111903.47011952191"/>
    <n v="1"/>
    <n v="0"/>
    <n v="0"/>
    <n v="1"/>
    <n v="24249724"/>
    <n v="25959431.369430613"/>
    <n v="25959431"/>
    <n v="22"/>
    <n v="1"/>
    <n v="0"/>
    <n v="1.6923076923076923"/>
    <n v="0"/>
    <n v="1.6923076923076923"/>
    <n v="1.6923076923076923"/>
    <n v="2"/>
    <n v="6660438"/>
    <n v="32619869"/>
    <n v="60707640"/>
  </r>
  <r>
    <x v="16"/>
    <n v="3799"/>
    <x v="57"/>
    <x v="600"/>
    <x v="600"/>
    <x v="582"/>
    <n v="17949"/>
    <n v="252001002103"/>
    <s v="52001252001002103"/>
    <s v="C.E.M. JAMONDINO"/>
    <n v="1"/>
    <n v="8.2449792759165543"/>
    <n v="0.57744465299780168"/>
    <n v="7.0504199117095642E-2"/>
    <n v="1.0705041991170956"/>
    <n v="164"/>
    <n v="0"/>
    <n v="0"/>
    <n v="13"/>
    <n v="0"/>
    <n v="95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91121.4357695135"/>
    <n v="16147155.624188943"/>
    <n v="0"/>
    <n v="0"/>
    <n v="17738277"/>
    <n v="0"/>
    <n v="0"/>
    <n v="0"/>
    <n v="0"/>
    <n v="0"/>
    <n v="0"/>
    <n v="0"/>
    <n v="0"/>
    <n v="0"/>
    <n v="17738277"/>
    <n v="108160.2256097561"/>
    <n v="1"/>
    <n v="0"/>
    <n v="0"/>
    <n v="1"/>
    <n v="24249724"/>
    <n v="25959431.369430613"/>
    <n v="25959431"/>
    <n v="13"/>
    <n v="1"/>
    <n v="0"/>
    <n v="1"/>
    <n v="0"/>
    <n v="1"/>
    <n v="1"/>
    <n v="1"/>
    <n v="6660438"/>
    <n v="32619869"/>
    <n v="50358146"/>
  </r>
  <r>
    <x v="16"/>
    <n v="3798"/>
    <x v="58"/>
    <x v="1054"/>
    <x v="1054"/>
    <x v="987"/>
    <n v="19758"/>
    <n v="252001002740"/>
    <s v="52240252001002740"/>
    <s v="INSTITUCION EDUCATIVA CHACHAGUI"/>
    <n v="1"/>
    <n v="18.046451404062474"/>
    <n v="1.2638997043084883"/>
    <n v="0.17436368630260318"/>
    <n v="1.1743636863026032"/>
    <n v="1362"/>
    <n v="5"/>
    <n v="0"/>
    <n v="24"/>
    <n v="57"/>
    <n v="263"/>
    <n v="327"/>
    <n v="78"/>
    <n v="436"/>
    <n v="0"/>
    <n v="172"/>
    <n v="0"/>
    <n v="0"/>
    <n v="109"/>
    <n v="5"/>
    <n v="0"/>
    <n v="2"/>
    <n v="0"/>
    <n v="55"/>
    <n v="0"/>
    <n v="47"/>
    <n v="0"/>
    <n v="0"/>
    <n v="0"/>
    <n v="0"/>
    <n v="0"/>
    <n v="92671"/>
    <n v="81839"/>
    <n v="122758"/>
    <n v="150439"/>
    <n v="114333"/>
    <n v="99892"/>
    <n v="152848"/>
    <n v="184139"/>
    <n v="6203279.0588808674"/>
    <n v="73330976.03889221"/>
    <n v="24795956.433339216"/>
    <n v="0"/>
    <n v="3893787.1770350304"/>
    <n v="40002552.23707962"/>
    <n v="0"/>
    <n v="0"/>
    <n v="148226551"/>
    <n v="0"/>
    <n v="0"/>
    <n v="0"/>
    <n v="0"/>
    <n v="187975.93268444977"/>
    <n v="2393114.5619836487"/>
    <n v="0"/>
    <n v="0"/>
    <n v="2581090"/>
    <n v="150807641"/>
    <n v="110725.1402349486"/>
    <n v="1"/>
    <n v="0"/>
    <n v="0"/>
    <n v="1"/>
    <n v="24249724"/>
    <n v="28477995.26846071"/>
    <n v="28477995"/>
    <n v="86"/>
    <n v="1"/>
    <n v="0"/>
    <n v="2.2307692307692308"/>
    <n v="2.5333333333333332"/>
    <n v="4.7641025641025641"/>
    <n v="4"/>
    <n v="4"/>
    <n v="6660438"/>
    <n v="35138433"/>
    <n v="185946074"/>
  </r>
  <r>
    <x v="16"/>
    <n v="3799"/>
    <x v="57"/>
    <x v="600"/>
    <x v="600"/>
    <x v="582"/>
    <n v="17957"/>
    <n v="252001002863"/>
    <s v="52001252001002863"/>
    <s v="I.E.M. AGUSTIN AGUALONGO"/>
    <n v="1"/>
    <n v="8.2449792759165543"/>
    <n v="0.57744465299780168"/>
    <n v="7.0504199117095642E-2"/>
    <n v="1.0705041991170956"/>
    <n v="315"/>
    <n v="0"/>
    <n v="0"/>
    <n v="11"/>
    <n v="0"/>
    <n v="138"/>
    <n v="0"/>
    <n v="112"/>
    <n v="0"/>
    <n v="0"/>
    <n v="0"/>
    <n v="54"/>
    <n v="0"/>
    <n v="138"/>
    <n v="0"/>
    <n v="0"/>
    <n v="2"/>
    <n v="0"/>
    <n v="82"/>
    <n v="0"/>
    <n v="0"/>
    <n v="0"/>
    <n v="0"/>
    <n v="0"/>
    <n v="54"/>
    <n v="0"/>
    <n v="92671"/>
    <n v="81839"/>
    <n v="122758"/>
    <n v="150439"/>
    <n v="114333"/>
    <n v="99892"/>
    <n v="152848"/>
    <n v="184139"/>
    <n v="0"/>
    <n v="0"/>
    <n v="0"/>
    <n v="0"/>
    <n v="1346333.5225742038"/>
    <n v="26733701.364551228"/>
    <n v="0"/>
    <n v="10644564.926946035"/>
    <n v="38724600"/>
    <n v="0"/>
    <n v="0"/>
    <n v="0"/>
    <n v="0"/>
    <n v="48957.582639061962"/>
    <n v="1753730.8095145607"/>
    <n v="0"/>
    <n v="2128912.985389207"/>
    <n v="3931601"/>
    <n v="42656201"/>
    <n v="135416.51111111112"/>
    <n v="1"/>
    <n v="0"/>
    <n v="0"/>
    <n v="1"/>
    <n v="24249724"/>
    <n v="25959431.369430613"/>
    <n v="25959431"/>
    <n v="11"/>
    <n v="0"/>
    <n v="1"/>
    <n v="0.84615384615384615"/>
    <n v="0"/>
    <n v="0.84615384615384615"/>
    <n v="0.84615384615384615"/>
    <n v="1"/>
    <n v="6660438"/>
    <n v="32619869"/>
    <n v="75276070"/>
  </r>
  <r>
    <x v="16"/>
    <n v="3799"/>
    <x v="57"/>
    <x v="600"/>
    <x v="600"/>
    <x v="582"/>
    <n v="17958"/>
    <n v="252001003096"/>
    <s v="52001252001003096"/>
    <s v="I.E.M. FRANCISCO DE LA VILLOTA"/>
    <n v="1"/>
    <n v="8.2449792759165543"/>
    <n v="0.57744465299780168"/>
    <n v="7.0504199117095642E-2"/>
    <n v="1.0705041991170956"/>
    <n v="532"/>
    <n v="0"/>
    <n v="0"/>
    <n v="41"/>
    <n v="0"/>
    <n v="243"/>
    <n v="0"/>
    <n v="175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18152.2205038508"/>
    <n v="44698748.681529656"/>
    <n v="11944583.085345438"/>
    <n v="0"/>
    <n v="61661484"/>
    <n v="0"/>
    <n v="0"/>
    <n v="0"/>
    <n v="0"/>
    <n v="0"/>
    <n v="0"/>
    <n v="0"/>
    <n v="0"/>
    <n v="0"/>
    <n v="61661484"/>
    <n v="115905.04511278195"/>
    <n v="1"/>
    <n v="0"/>
    <n v="0"/>
    <n v="1"/>
    <n v="24249724"/>
    <n v="25959431.369430613"/>
    <n v="25959431"/>
    <n v="41"/>
    <n v="1"/>
    <n v="0"/>
    <n v="3.1538461538461537"/>
    <n v="0"/>
    <n v="3.1538461538461537"/>
    <n v="3.1538461538461537"/>
    <n v="4"/>
    <n v="6660438"/>
    <n v="32619869"/>
    <n v="94281353"/>
  </r>
  <r>
    <x v="16"/>
    <n v="3799"/>
    <x v="57"/>
    <x v="600"/>
    <x v="600"/>
    <x v="582"/>
    <n v="18050"/>
    <n v="252001003258"/>
    <s v="52001252001003258"/>
    <s v="I.E.M. LA VICTORIA"/>
    <n v="1"/>
    <n v="8.2449792759165543"/>
    <n v="0.57744465299780168"/>
    <n v="7.0504199117095642E-2"/>
    <n v="1.0705041991170956"/>
    <n v="206"/>
    <n v="7"/>
    <n v="0"/>
    <n v="17"/>
    <n v="0"/>
    <n v="68"/>
    <n v="0"/>
    <n v="80"/>
    <n v="0"/>
    <n v="34"/>
    <n v="0"/>
    <n v="0"/>
    <n v="0"/>
    <n v="22"/>
    <n v="7"/>
    <n v="0"/>
    <n v="15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7454.9583437173"/>
    <n v="15826351.207814327"/>
    <n v="5563230.4781060945"/>
    <n v="0"/>
    <n v="24327037"/>
    <n v="0"/>
    <n v="0"/>
    <n v="0"/>
    <n v="0"/>
    <n v="538533.40902968158"/>
    <n v="0"/>
    <n v="0"/>
    <n v="0"/>
    <n v="538533"/>
    <n v="24865570"/>
    <n v="120706.6504854369"/>
    <n v="1"/>
    <n v="0"/>
    <n v="0"/>
    <n v="1"/>
    <n v="24249724"/>
    <n v="25959431.369430613"/>
    <n v="25959431"/>
    <n v="24"/>
    <n v="1"/>
    <n v="0"/>
    <n v="1.8461538461538463"/>
    <n v="0"/>
    <n v="1.8461538461538463"/>
    <n v="1.8461538461538463"/>
    <n v="2"/>
    <n v="6660438"/>
    <n v="32619869"/>
    <n v="57485439"/>
  </r>
  <r>
    <x v="16"/>
    <n v="3799"/>
    <x v="57"/>
    <x v="600"/>
    <x v="600"/>
    <x v="582"/>
    <n v="17960"/>
    <n v="252001003282"/>
    <s v="52001252001003282"/>
    <s v="I.E.M. JOSE ANTONIO GALAN"/>
    <n v="1"/>
    <n v="8.2449792759165543"/>
    <n v="0.57744465299780168"/>
    <n v="7.0504199117095642E-2"/>
    <n v="1.0705041991170956"/>
    <n v="376"/>
    <n v="0"/>
    <n v="0"/>
    <n v="21"/>
    <n v="0"/>
    <n v="120"/>
    <n v="0"/>
    <n v="144"/>
    <n v="0"/>
    <n v="91"/>
    <n v="0"/>
    <n v="0"/>
    <n v="0"/>
    <n v="376"/>
    <n v="0"/>
    <n v="0"/>
    <n v="21"/>
    <n v="0"/>
    <n v="120"/>
    <n v="0"/>
    <n v="144"/>
    <n v="0"/>
    <n v="91"/>
    <n v="0"/>
    <n v="0"/>
    <n v="0"/>
    <n v="92671"/>
    <n v="81839"/>
    <n v="122758"/>
    <n v="150439"/>
    <n v="114333"/>
    <n v="99892"/>
    <n v="152848"/>
    <n v="184139"/>
    <n v="0"/>
    <n v="0"/>
    <n v="0"/>
    <n v="0"/>
    <n v="2570273.0885507525"/>
    <n v="28230788.640966099"/>
    <n v="14889822.750225134"/>
    <n v="0"/>
    <n v="45690884"/>
    <n v="0"/>
    <n v="0"/>
    <n v="0"/>
    <n v="0"/>
    <n v="514054.6177101506"/>
    <n v="5646157.7281932198"/>
    <n v="2977964.5500450269"/>
    <n v="0"/>
    <n v="9138177"/>
    <n v="54829061"/>
    <n v="145821.97074468085"/>
    <n v="1"/>
    <n v="0"/>
    <n v="0"/>
    <n v="1"/>
    <n v="24249724"/>
    <n v="25959431.369430613"/>
    <n v="25959431"/>
    <n v="21"/>
    <n v="1"/>
    <n v="0"/>
    <n v="1.6153846153846154"/>
    <n v="0"/>
    <n v="1.6153846153846154"/>
    <n v="1.6153846153846154"/>
    <n v="2"/>
    <n v="6660438"/>
    <n v="32619869"/>
    <n v="87448930"/>
  </r>
  <r>
    <x v="16"/>
    <n v="3799"/>
    <x v="57"/>
    <x v="600"/>
    <x v="600"/>
    <x v="582"/>
    <n v="18046"/>
    <n v="252001003380"/>
    <s v="52001252001003380"/>
    <s v="I.E.M. NUESTRA SEÑORA DE GUADALUPE"/>
    <n v="1"/>
    <n v="8.2449792759165543"/>
    <n v="0.57744465299780168"/>
    <n v="7.0504199117095642E-2"/>
    <n v="1.0705041991170956"/>
    <n v="1034"/>
    <n v="0"/>
    <n v="0"/>
    <n v="68"/>
    <n v="0"/>
    <n v="503"/>
    <n v="0"/>
    <n v="340"/>
    <n v="0"/>
    <n v="2"/>
    <n v="0"/>
    <n v="121"/>
    <n v="0"/>
    <n v="1034"/>
    <n v="0"/>
    <n v="0"/>
    <n v="68"/>
    <n v="0"/>
    <n v="503"/>
    <n v="0"/>
    <n v="340"/>
    <n v="0"/>
    <n v="2"/>
    <n v="0"/>
    <n v="121"/>
    <n v="0"/>
    <n v="92671"/>
    <n v="81839"/>
    <n v="122758"/>
    <n v="150439"/>
    <n v="114333"/>
    <n v="99892"/>
    <n v="152848"/>
    <n v="184139"/>
    <n v="0"/>
    <n v="0"/>
    <n v="0"/>
    <n v="0"/>
    <n v="8322789.0486405324"/>
    <n v="90146041.001266748"/>
    <n v="327248.85165329964"/>
    <n v="23851710.299267966"/>
    <n v="122647789"/>
    <n v="0"/>
    <n v="0"/>
    <n v="0"/>
    <n v="0"/>
    <n v="1664557.8097281065"/>
    <n v="18029208.200253349"/>
    <n v="65449.770330659936"/>
    <n v="4770342.0598535929"/>
    <n v="24529558"/>
    <n v="147177347"/>
    <n v="142337.85976789167"/>
    <n v="1"/>
    <n v="0"/>
    <n v="0"/>
    <n v="1"/>
    <n v="24249724"/>
    <n v="25959431.369430613"/>
    <n v="25959431"/>
    <n v="68"/>
    <n v="1"/>
    <n v="0"/>
    <n v="5.2307692307692308"/>
    <n v="0"/>
    <n v="5.2307692307692308"/>
    <n v="4"/>
    <n v="4"/>
    <n v="6660438"/>
    <n v="32619869"/>
    <n v="179797216"/>
  </r>
  <r>
    <x v="16"/>
    <n v="3798"/>
    <x v="58"/>
    <x v="1055"/>
    <x v="1055"/>
    <x v="72"/>
    <n v="10710"/>
    <n v="252001003568"/>
    <s v="52480252001003568"/>
    <s v="INSTITUCION EDUCATIVA JUAN PABLO II"/>
    <n v="1"/>
    <n v="25.230846019465936"/>
    <n v="1.7670653420692635"/>
    <n v="0.2504917955027946"/>
    <n v="1.2504917955027945"/>
    <n v="464"/>
    <n v="0"/>
    <n v="0"/>
    <n v="1"/>
    <n v="35"/>
    <n v="5"/>
    <n v="173"/>
    <n v="0"/>
    <n v="175"/>
    <n v="0"/>
    <n v="7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55951.3813363817"/>
    <n v="35613971.322149314"/>
    <n v="11513090.387424905"/>
    <n v="0"/>
    <n v="142972.47845522102"/>
    <n v="624570.63218182581"/>
    <n v="0"/>
    <n v="0"/>
    <n v="51950556"/>
    <n v="0"/>
    <n v="0"/>
    <n v="0"/>
    <n v="0"/>
    <n v="0"/>
    <n v="0"/>
    <n v="0"/>
    <n v="0"/>
    <n v="0"/>
    <n v="51950556"/>
    <n v="111962.4051724138"/>
    <n v="1"/>
    <n v="0"/>
    <n v="0"/>
    <n v="1"/>
    <n v="24249724"/>
    <n v="30324080.905207209"/>
    <n v="30324081"/>
    <n v="36"/>
    <n v="1"/>
    <n v="0"/>
    <n v="7.6923076923076927E-2"/>
    <n v="1.5555555555555556"/>
    <n v="1.6324786324786325"/>
    <n v="1.6324786324786325"/>
    <n v="2"/>
    <n v="6660438"/>
    <n v="36984519"/>
    <n v="88935075"/>
  </r>
  <r>
    <x v="16"/>
    <n v="3799"/>
    <x v="57"/>
    <x v="600"/>
    <x v="600"/>
    <x v="582"/>
    <n v="18048"/>
    <n v="252001004831"/>
    <s v="52001252001004831"/>
    <s v="I.E.M. EDUARDO ROMO ROSERO"/>
    <n v="1"/>
    <n v="8.2449792759165543"/>
    <n v="0.57744465299780168"/>
    <n v="7.0504199117095642E-2"/>
    <n v="1.0705041991170956"/>
    <n v="365"/>
    <n v="0"/>
    <n v="0"/>
    <n v="24"/>
    <n v="0"/>
    <n v="185"/>
    <n v="0"/>
    <n v="121"/>
    <n v="0"/>
    <n v="35"/>
    <n v="0"/>
    <n v="0"/>
    <n v="0"/>
    <n v="118"/>
    <n v="0"/>
    <n v="0"/>
    <n v="24"/>
    <n v="0"/>
    <n v="9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7454.9583437173"/>
    <n v="32722050.470210705"/>
    <n v="5726854.9039327437"/>
    <n v="0"/>
    <n v="41386360"/>
    <n v="0"/>
    <n v="0"/>
    <n v="0"/>
    <n v="0"/>
    <n v="587490.99166874355"/>
    <n v="2010374.3426142526"/>
    <n v="0"/>
    <n v="0"/>
    <n v="2597865"/>
    <n v="43984225"/>
    <n v="120504.72602739726"/>
    <n v="1"/>
    <n v="0"/>
    <n v="0"/>
    <n v="1"/>
    <n v="24249724"/>
    <n v="25959431.369430613"/>
    <n v="25959431"/>
    <n v="24"/>
    <n v="1"/>
    <n v="0"/>
    <n v="1.8461538461538463"/>
    <n v="0"/>
    <n v="1.8461538461538463"/>
    <n v="1.8461538461538463"/>
    <n v="2"/>
    <n v="6660438"/>
    <n v="32619869"/>
    <n v="76604094"/>
  </r>
  <r>
    <x v="16"/>
    <n v="3799"/>
    <x v="57"/>
    <x v="600"/>
    <x v="600"/>
    <x v="582"/>
    <n v="18049"/>
    <n v="252001004904"/>
    <s v="52001252001004904"/>
    <s v="I.E.M. SANTA TERESITA"/>
    <n v="1"/>
    <n v="8.2449792759165543"/>
    <n v="0.57744465299780168"/>
    <n v="7.0504199117095642E-2"/>
    <n v="1.0705041991170956"/>
    <n v="949"/>
    <n v="0"/>
    <n v="0"/>
    <n v="64"/>
    <n v="0"/>
    <n v="365"/>
    <n v="0"/>
    <n v="360"/>
    <n v="0"/>
    <n v="74"/>
    <n v="0"/>
    <n v="8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33213.222249913"/>
    <n v="77527733.95719856"/>
    <n v="12108207.511172088"/>
    <n v="16952455.254025165"/>
    <n v="114421610"/>
    <n v="0"/>
    <n v="0"/>
    <n v="0"/>
    <n v="0"/>
    <n v="0"/>
    <n v="0"/>
    <n v="0"/>
    <n v="0"/>
    <n v="0"/>
    <n v="114421610"/>
    <n v="120570.71654373025"/>
    <n v="1"/>
    <n v="0"/>
    <n v="0"/>
    <n v="1"/>
    <n v="24249724"/>
    <n v="25959431.369430613"/>
    <n v="25959431"/>
    <n v="64"/>
    <n v="1"/>
    <n v="0"/>
    <n v="4.9230769230769234"/>
    <n v="0"/>
    <n v="4.9230769230769234"/>
    <n v="4"/>
    <n v="4"/>
    <n v="6660438"/>
    <n v="32619869"/>
    <n v="147041479"/>
  </r>
  <r>
    <x v="16"/>
    <n v="3798"/>
    <x v="58"/>
    <x v="1056"/>
    <x v="1056"/>
    <x v="444"/>
    <n v="10806"/>
    <n v="252019000060"/>
    <s v="52685252019000060"/>
    <s v="INSTITUCION EDUCATIVA AGROPECUARIA LA VEGA"/>
    <n v="1"/>
    <n v="21.241830065359476"/>
    <n v="1.4876909669086129"/>
    <n v="0.20822292548493176"/>
    <n v="1.2082229254849317"/>
    <n v="257"/>
    <n v="0"/>
    <n v="0"/>
    <n v="13"/>
    <n v="0"/>
    <n v="83"/>
    <n v="0"/>
    <n v="113"/>
    <n v="0"/>
    <n v="0"/>
    <n v="0"/>
    <n v="4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95816.772613093"/>
    <n v="23655593.676617995"/>
    <n v="0"/>
    <n v="10679086.141241752"/>
    <n v="36130497"/>
    <n v="0"/>
    <n v="0"/>
    <n v="0"/>
    <n v="0"/>
    <n v="0"/>
    <n v="0"/>
    <n v="0"/>
    <n v="0"/>
    <n v="0"/>
    <n v="36130497"/>
    <n v="140585.59143968872"/>
    <n v="1"/>
    <n v="0"/>
    <n v="0"/>
    <n v="1"/>
    <n v="24249724"/>
    <n v="29299072.473482162"/>
    <n v="29299072"/>
    <n v="13"/>
    <n v="1"/>
    <n v="0"/>
    <n v="1"/>
    <n v="0"/>
    <n v="1"/>
    <n v="1"/>
    <n v="1"/>
    <n v="6660438"/>
    <n v="35959510"/>
    <n v="72090007"/>
  </r>
  <r>
    <x v="16"/>
    <n v="3798"/>
    <x v="58"/>
    <x v="601"/>
    <x v="601"/>
    <x v="583"/>
    <n v="2277"/>
    <n v="252019000272"/>
    <s v="52019252019000272"/>
    <s v="INSTITUCIÓN EDUCATIVA CHAPIURCO"/>
    <n v="1"/>
    <n v="15.895495055548773"/>
    <n v="1.1132555121624941"/>
    <n v="0.15157147505164861"/>
    <n v="1.1515714750516486"/>
    <n v="93"/>
    <n v="0"/>
    <n v="0"/>
    <n v="5"/>
    <n v="0"/>
    <n v="42"/>
    <n v="0"/>
    <n v="35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8313.10728540074"/>
    <n v="8857523.8895111643"/>
    <n v="1936169.3650056382"/>
    <n v="0"/>
    <n v="11452006"/>
    <n v="0"/>
    <n v="0"/>
    <n v="0"/>
    <n v="0"/>
    <n v="0"/>
    <n v="0"/>
    <n v="0"/>
    <n v="0"/>
    <n v="0"/>
    <n v="11452006"/>
    <n v="123139.84946236559"/>
    <n v="1"/>
    <n v="0"/>
    <n v="0"/>
    <n v="1"/>
    <n v="24249724"/>
    <n v="27925290.436275363"/>
    <n v="27925290"/>
    <n v="5"/>
    <n v="1"/>
    <n v="0"/>
    <n v="0.38461538461538464"/>
    <n v="0"/>
    <n v="0.38461538461538464"/>
    <n v="0.38461538461538464"/>
    <n v="1"/>
    <n v="6660438"/>
    <n v="34585728"/>
    <n v="46037734"/>
  </r>
  <r>
    <x v="16"/>
    <n v="3798"/>
    <x v="58"/>
    <x v="1056"/>
    <x v="1056"/>
    <x v="444"/>
    <n v="10807"/>
    <n v="252019000337"/>
    <s v="52685252019000337"/>
    <s v="INSTITUCION EDUCATIVA JOSE ANTONIO GALAN"/>
    <n v="1"/>
    <n v="21.241830065359476"/>
    <n v="1.4876909669086129"/>
    <n v="0.20822292548493176"/>
    <n v="1.2082229254849317"/>
    <n v="796"/>
    <n v="0"/>
    <n v="0"/>
    <n v="20"/>
    <n v="32"/>
    <n v="120"/>
    <n v="235"/>
    <n v="0"/>
    <n v="261"/>
    <n v="0"/>
    <n v="1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582951.2552836514"/>
    <n v="49044358.975385621"/>
    <n v="18984835.825494945"/>
    <n v="0"/>
    <n v="2762795.0347893741"/>
    <n v="14483016.536704896"/>
    <n v="0"/>
    <n v="0"/>
    <n v="88857958"/>
    <n v="0"/>
    <n v="0"/>
    <n v="0"/>
    <n v="0"/>
    <n v="0"/>
    <n v="0"/>
    <n v="0"/>
    <n v="0"/>
    <n v="0"/>
    <n v="88857958"/>
    <n v="111630.60050251256"/>
    <n v="1"/>
    <n v="0"/>
    <n v="0"/>
    <n v="1"/>
    <n v="24249724"/>
    <n v="29299072.473482162"/>
    <n v="29299072"/>
    <n v="52"/>
    <n v="1"/>
    <n v="0"/>
    <n v="1.5384615384615385"/>
    <n v="1.4222222222222223"/>
    <n v="2.9606837606837608"/>
    <n v="2.9606837606837608"/>
    <n v="3"/>
    <n v="6660438"/>
    <n v="35959510"/>
    <n v="124817468"/>
  </r>
  <r>
    <x v="16"/>
    <n v="3798"/>
    <x v="58"/>
    <x v="603"/>
    <x v="603"/>
    <x v="585"/>
    <n v="20997"/>
    <n v="252036000081"/>
    <s v="52036252036000081"/>
    <s v="INSTITUCION EDUCATIVA NUESTRA SEÑORA DE LAS LAJAS"/>
    <n v="1"/>
    <n v="10.800695094238739"/>
    <n v="0.75643654424279105"/>
    <n v="9.7585369252815093E-2"/>
    <n v="1.097585369252815"/>
    <n v="168"/>
    <n v="0"/>
    <n v="0"/>
    <n v="12"/>
    <n v="0"/>
    <n v="64"/>
    <n v="0"/>
    <n v="56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5882.7362733851"/>
    <n v="13156799.724648263"/>
    <n v="6039494.2267039539"/>
    <n v="0"/>
    <n v="20702177"/>
    <n v="0"/>
    <n v="0"/>
    <n v="0"/>
    <n v="0"/>
    <n v="0"/>
    <n v="0"/>
    <n v="0"/>
    <n v="0"/>
    <n v="0"/>
    <n v="20702177"/>
    <n v="123227.24404761905"/>
    <n v="1"/>
    <n v="0"/>
    <n v="0"/>
    <n v="1"/>
    <n v="24249724"/>
    <n v="26616142.270818852"/>
    <n v="26616142"/>
    <n v="12"/>
    <n v="1"/>
    <n v="0"/>
    <n v="0.92307692307692313"/>
    <n v="0"/>
    <n v="0.92307692307692313"/>
    <n v="0.92307692307692313"/>
    <n v="1"/>
    <n v="6660438"/>
    <n v="33276580"/>
    <n v="53978757"/>
  </r>
  <r>
    <x v="16"/>
    <n v="3798"/>
    <x v="58"/>
    <x v="1057"/>
    <x v="1057"/>
    <x v="988"/>
    <n v="8771"/>
    <n v="252051000098"/>
    <s v="52694252051000098"/>
    <s v="INSTITUCIÓN EDUCATIVA LA ESTANCIA"/>
    <n v="1"/>
    <n v="22.48934875228241"/>
    <n v="1.5750620773955348"/>
    <n v="0.22144202659384477"/>
    <n v="1.2214420265938448"/>
    <n v="106"/>
    <n v="0"/>
    <n v="0"/>
    <n v="4"/>
    <n v="0"/>
    <n v="23"/>
    <n v="0"/>
    <n v="52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8604.52490621619"/>
    <n v="9150921.5190384258"/>
    <n v="5040764.213782032"/>
    <n v="0"/>
    <n v="14750290"/>
    <n v="0"/>
    <n v="0"/>
    <n v="0"/>
    <n v="0"/>
    <n v="0"/>
    <n v="0"/>
    <n v="0"/>
    <n v="0"/>
    <n v="0"/>
    <n v="14750290"/>
    <n v="139153.67924528301"/>
    <n v="1"/>
    <n v="0"/>
    <n v="0"/>
    <n v="1"/>
    <n v="24249724"/>
    <n v="29619632.026901398"/>
    <n v="29619632"/>
    <n v="4"/>
    <n v="1"/>
    <n v="0"/>
    <n v="0.30769230769230771"/>
    <n v="0"/>
    <n v="0.30769230769230771"/>
    <n v="0.30769230769230771"/>
    <n v="1"/>
    <n v="6660438"/>
    <n v="36280070"/>
    <n v="51030360"/>
  </r>
  <r>
    <x v="16"/>
    <n v="3798"/>
    <x v="58"/>
    <x v="1057"/>
    <x v="1057"/>
    <x v="988"/>
    <n v="8770"/>
    <n v="252051000560"/>
    <s v="52694252051000560"/>
    <s v="INSTITUCION EDUCATIVA SAN PEDRO DE CARTAGO"/>
    <n v="1"/>
    <n v="22.48934875228241"/>
    <n v="1.5750620773955348"/>
    <n v="0.22144202659384477"/>
    <n v="1.2214420265938448"/>
    <n v="629"/>
    <n v="0"/>
    <n v="0"/>
    <n v="22"/>
    <n v="24"/>
    <n v="184"/>
    <n v="119"/>
    <n v="0"/>
    <n v="195"/>
    <n v="0"/>
    <n v="8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716614.0971154766"/>
    <n v="31387940.520525891"/>
    <n v="12745051.325551612"/>
    <n v="0"/>
    <n v="3072324.8869841895"/>
    <n v="22450260.79337427"/>
    <n v="0"/>
    <n v="0"/>
    <n v="72372192"/>
    <n v="0"/>
    <n v="0"/>
    <n v="0"/>
    <n v="0"/>
    <n v="0"/>
    <n v="0"/>
    <n v="0"/>
    <n v="0"/>
    <n v="0"/>
    <n v="72372192"/>
    <n v="115059.12877583466"/>
    <n v="1"/>
    <n v="0"/>
    <n v="0"/>
    <n v="1"/>
    <n v="24249724"/>
    <n v="29619632.026901398"/>
    <n v="29619632"/>
    <n v="46"/>
    <n v="1"/>
    <n v="0"/>
    <n v="1.6923076923076923"/>
    <n v="1.0666666666666667"/>
    <n v="2.7589743589743589"/>
    <n v="2.7589743589743589"/>
    <n v="3"/>
    <n v="6660438"/>
    <n v="36280070"/>
    <n v="108652262"/>
  </r>
  <r>
    <x v="16"/>
    <n v="3798"/>
    <x v="58"/>
    <x v="604"/>
    <x v="604"/>
    <x v="586"/>
    <n v="6534"/>
    <n v="252051000578"/>
    <s v="52051252051000578"/>
    <s v="INSTITUCION  EDUCATIVA ROSAFLORIDA"/>
    <n v="1"/>
    <n v="25.308156307369526"/>
    <n v="1.7724798386832268"/>
    <n v="0.25131099967445908"/>
    <n v="1.2513109996744591"/>
    <n v="374"/>
    <n v="0"/>
    <n v="0"/>
    <n v="24"/>
    <n v="0"/>
    <n v="154"/>
    <n v="0"/>
    <n v="125"/>
    <n v="0"/>
    <n v="0"/>
    <n v="0"/>
    <n v="7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33587.3726187185"/>
    <n v="34873872.387875222"/>
    <n v="0"/>
    <n v="16359476.088002922"/>
    <n v="54666936"/>
    <n v="0"/>
    <n v="0"/>
    <n v="0"/>
    <n v="0"/>
    <n v="0"/>
    <n v="0"/>
    <n v="0"/>
    <n v="0"/>
    <n v="0"/>
    <n v="54666936"/>
    <n v="146168.27807486631"/>
    <n v="1"/>
    <n v="0"/>
    <n v="0"/>
    <n v="1"/>
    <n v="24249724"/>
    <n v="30343946.380269725"/>
    <n v="30343946"/>
    <n v="24"/>
    <n v="1"/>
    <n v="0"/>
    <n v="1.8461538461538463"/>
    <n v="0"/>
    <n v="1.8461538461538463"/>
    <n v="1.8461538461538463"/>
    <n v="2"/>
    <n v="6660438"/>
    <n v="37004384"/>
    <n v="91671320"/>
  </r>
  <r>
    <x v="16"/>
    <n v="3798"/>
    <x v="58"/>
    <x v="604"/>
    <x v="604"/>
    <x v="586"/>
    <n v="6535"/>
    <n v="252051000691"/>
    <s v="52051252051000691"/>
    <s v="INSTITUCION EDUCATIVA ECOLOGICA LA COCHA"/>
    <n v="1"/>
    <n v="25.308156307369526"/>
    <n v="1.7724798386832268"/>
    <n v="0.25131099967445908"/>
    <n v="1.2513109996744591"/>
    <n v="136"/>
    <n v="0"/>
    <n v="0"/>
    <n v="6"/>
    <n v="0"/>
    <n v="43"/>
    <n v="0"/>
    <n v="60"/>
    <n v="0"/>
    <n v="0"/>
    <n v="0"/>
    <n v="2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8396.84315467963"/>
    <n v="12874583.713086551"/>
    <n v="0"/>
    <n v="6221209.2165644914"/>
    <n v="19954190"/>
    <n v="0"/>
    <n v="0"/>
    <n v="0"/>
    <n v="0"/>
    <n v="0"/>
    <n v="0"/>
    <n v="0"/>
    <n v="0"/>
    <n v="0"/>
    <n v="19954190"/>
    <n v="146721.98529411765"/>
    <n v="1"/>
    <n v="0"/>
    <n v="0"/>
    <n v="1"/>
    <n v="24249724"/>
    <n v="30343946.380269725"/>
    <n v="30343946"/>
    <n v="6"/>
    <n v="1"/>
    <n v="0"/>
    <n v="0.46153846153846156"/>
    <n v="0"/>
    <n v="0.46153846153846156"/>
    <n v="0.46153846153846156"/>
    <n v="1"/>
    <n v="6660438"/>
    <n v="37004384"/>
    <n v="56958574"/>
  </r>
  <r>
    <x v="16"/>
    <n v="3798"/>
    <x v="58"/>
    <x v="605"/>
    <x v="605"/>
    <x v="587"/>
    <n v="9132"/>
    <n v="252079000182"/>
    <s v="52079252079000182"/>
    <s v="INSTITUCION EDUCATIVA TERAIMBE"/>
    <n v="1"/>
    <n v="72.195598154064612"/>
    <n v="5.0562846465624638"/>
    <n v="0.74814510805846435"/>
    <n v="1.7481451080584645"/>
    <n v="353"/>
    <n v="0"/>
    <n v="0"/>
    <n v="32"/>
    <n v="0"/>
    <n v="235"/>
    <n v="0"/>
    <n v="79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95861.5884687491"/>
    <n v="54832473.296131305"/>
    <n v="1870403.3843356413"/>
    <n v="0"/>
    <n v="63098738"/>
    <n v="0"/>
    <n v="0"/>
    <n v="0"/>
    <n v="0"/>
    <n v="0"/>
    <n v="0"/>
    <n v="0"/>
    <n v="0"/>
    <n v="0"/>
    <n v="63098738"/>
    <n v="178749.96600566572"/>
    <n v="1"/>
    <n v="1"/>
    <n v="1"/>
    <n v="1"/>
    <n v="24249724"/>
    <n v="42392036.382367939"/>
    <n v="42392036"/>
    <n v="32"/>
    <n v="1"/>
    <n v="0"/>
    <n v="2.4615384615384617"/>
    <n v="0"/>
    <n v="2.4615384615384617"/>
    <n v="2.4615384615384617"/>
    <n v="3"/>
    <n v="6660438"/>
    <n v="49052474"/>
    <n v="112151212"/>
  </r>
  <r>
    <x v="16"/>
    <n v="3798"/>
    <x v="58"/>
    <x v="605"/>
    <x v="605"/>
    <x v="587"/>
    <n v="19748"/>
    <n v="252079000433"/>
    <s v="52079252079000433"/>
    <s v="INSTITUCION EDUCATIVA SANTA TERESITA DE ALTAQUER"/>
    <n v="1"/>
    <n v="72.195598154064612"/>
    <n v="5.0562846465624638"/>
    <n v="0.74814510805846435"/>
    <n v="1.7481451080584645"/>
    <n v="602"/>
    <n v="0"/>
    <n v="0"/>
    <n v="28"/>
    <n v="0"/>
    <n v="242"/>
    <n v="0"/>
    <n v="235"/>
    <n v="0"/>
    <n v="97"/>
    <n v="0"/>
    <n v="0"/>
    <n v="0"/>
    <n v="578"/>
    <n v="0"/>
    <n v="0"/>
    <n v="22"/>
    <n v="0"/>
    <n v="224"/>
    <n v="0"/>
    <n v="235"/>
    <n v="0"/>
    <n v="97"/>
    <n v="0"/>
    <n v="0"/>
    <n v="0"/>
    <n v="92671"/>
    <n v="81839"/>
    <n v="122758"/>
    <n v="150439"/>
    <n v="114333"/>
    <n v="99892"/>
    <n v="152848"/>
    <n v="184139"/>
    <n v="0"/>
    <n v="0"/>
    <n v="0"/>
    <n v="0"/>
    <n v="5596378.8899101559"/>
    <n v="83296464.211002022"/>
    <n v="25918446.897222456"/>
    <n v="0"/>
    <n v="114811290"/>
    <n v="0"/>
    <n v="0"/>
    <n v="0"/>
    <n v="0"/>
    <n v="879430.96841445309"/>
    <n v="16030640.282117369"/>
    <n v="5183689.379444492"/>
    <n v="0"/>
    <n v="22093761"/>
    <n v="136905051"/>
    <n v="227417.02823920266"/>
    <n v="1"/>
    <n v="1"/>
    <n v="1"/>
    <n v="1"/>
    <n v="24249724"/>
    <n v="42392036.382367939"/>
    <n v="42392036"/>
    <n v="28"/>
    <n v="1"/>
    <n v="0"/>
    <n v="2.1538461538461537"/>
    <n v="0"/>
    <n v="2.1538461538461537"/>
    <n v="2.1538461538461537"/>
    <n v="3"/>
    <n v="6660438"/>
    <n v="49052474"/>
    <n v="185957525"/>
  </r>
  <r>
    <x v="16"/>
    <n v="3798"/>
    <x v="58"/>
    <x v="605"/>
    <x v="605"/>
    <x v="587"/>
    <n v="9092"/>
    <n v="252079000620"/>
    <s v="52079252079000620"/>
    <s v="INSTITUCION EDUCATIVA LA HUMILDAD"/>
    <n v="1"/>
    <n v="72.195598154064612"/>
    <n v="5.0562846465624638"/>
    <n v="0.74814510805846435"/>
    <n v="1.7481451080584645"/>
    <n v="195"/>
    <n v="0"/>
    <n v="0"/>
    <n v="9"/>
    <n v="0"/>
    <n v="130"/>
    <n v="0"/>
    <n v="4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98836.0717568358"/>
    <n v="29686370.892809942"/>
    <n v="4275207.7356243227"/>
    <n v="0"/>
    <n v="35760415"/>
    <n v="0"/>
    <n v="0"/>
    <n v="0"/>
    <n v="0"/>
    <n v="0"/>
    <n v="0"/>
    <n v="0"/>
    <n v="0"/>
    <n v="0"/>
    <n v="35760415"/>
    <n v="183386.74358974359"/>
    <n v="1"/>
    <n v="1"/>
    <n v="1"/>
    <n v="1"/>
    <n v="24249724"/>
    <n v="42392036.382367939"/>
    <n v="42392036"/>
    <n v="9"/>
    <n v="1"/>
    <n v="0"/>
    <n v="0.69230769230769229"/>
    <n v="0"/>
    <n v="0.69230769230769229"/>
    <n v="0.69230769230769229"/>
    <n v="1"/>
    <n v="6660438"/>
    <n v="49052474"/>
    <n v="84812889"/>
  </r>
  <r>
    <x v="16"/>
    <n v="3798"/>
    <x v="58"/>
    <x v="605"/>
    <x v="605"/>
    <x v="587"/>
    <n v="9146"/>
    <n v="252079000743"/>
    <s v="52079252079000743"/>
    <s v="INSTITUCION EDUCATIVA SAN MIGUEL DE ÑAMBI"/>
    <n v="1"/>
    <n v="72.195598154064612"/>
    <n v="5.0562846465624638"/>
    <n v="0.74814510805846435"/>
    <n v="1.7481451080584645"/>
    <n v="179"/>
    <n v="0"/>
    <n v="0"/>
    <n v="13"/>
    <n v="0"/>
    <n v="115"/>
    <n v="0"/>
    <n v="4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98318.7703154292"/>
    <n v="28114739.492602356"/>
    <n v="1336002.417382601"/>
    <n v="0"/>
    <n v="32049061"/>
    <n v="0"/>
    <n v="0"/>
    <n v="0"/>
    <n v="0"/>
    <n v="0"/>
    <n v="0"/>
    <n v="0"/>
    <n v="0"/>
    <n v="0"/>
    <n v="32049061"/>
    <n v="179045.03351955308"/>
    <n v="1"/>
    <n v="1"/>
    <n v="1"/>
    <n v="1"/>
    <n v="24249724"/>
    <n v="42392036.382367939"/>
    <n v="42392036"/>
    <n v="13"/>
    <n v="1"/>
    <n v="0"/>
    <n v="1"/>
    <n v="0"/>
    <n v="1"/>
    <n v="1"/>
    <n v="1"/>
    <n v="6660438"/>
    <n v="49052474"/>
    <n v="81101535"/>
  </r>
  <r>
    <x v="16"/>
    <n v="3798"/>
    <x v="58"/>
    <x v="605"/>
    <x v="605"/>
    <x v="587"/>
    <n v="9401"/>
    <n v="252079000883"/>
    <s v="52079252079000883"/>
    <s v="INSTITUCION EDUCATIVA EL DIVISO"/>
    <n v="1"/>
    <n v="72.195598154064612"/>
    <n v="5.0562846465624638"/>
    <n v="0.74814510805846435"/>
    <n v="1.7481451080584645"/>
    <n v="436"/>
    <n v="0"/>
    <n v="0"/>
    <n v="27"/>
    <n v="0"/>
    <n v="233"/>
    <n v="0"/>
    <n v="117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96508.2152705071"/>
    <n v="61118998.896961644"/>
    <n v="15764828.525114691"/>
    <n v="0"/>
    <n v="82280336"/>
    <n v="0"/>
    <n v="0"/>
    <n v="0"/>
    <n v="0"/>
    <n v="0"/>
    <n v="0"/>
    <n v="0"/>
    <n v="0"/>
    <n v="0"/>
    <n v="82280336"/>
    <n v="188716.36697247706"/>
    <n v="1"/>
    <n v="1"/>
    <n v="1"/>
    <n v="1"/>
    <n v="24249724"/>
    <n v="42392036.382367939"/>
    <n v="42392036"/>
    <n v="27"/>
    <n v="0"/>
    <n v="1"/>
    <n v="2.0769230769230771"/>
    <n v="0"/>
    <n v="2.0769230769230771"/>
    <n v="2.0769230769230771"/>
    <n v="3"/>
    <n v="19981315"/>
    <n v="62373351"/>
    <n v="144653687"/>
  </r>
  <r>
    <x v="16"/>
    <n v="3798"/>
    <x v="58"/>
    <x v="605"/>
    <x v="605"/>
    <x v="587"/>
    <n v="9065"/>
    <n v="252079001456"/>
    <s v="52079252079001456"/>
    <s v="INSTITUCION EDUCATIVA BUENAVISTA"/>
    <n v="1"/>
    <n v="72.195598154064612"/>
    <n v="5.0562846465624638"/>
    <n v="0.74814510805846435"/>
    <n v="1.7481451080584645"/>
    <n v="385"/>
    <n v="0"/>
    <n v="0"/>
    <n v="33"/>
    <n v="0"/>
    <n v="231"/>
    <n v="0"/>
    <n v="96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95732.2631083978"/>
    <n v="57102607.540875599"/>
    <n v="6680012.0869130045"/>
    <n v="0"/>
    <n v="70378352"/>
    <n v="0"/>
    <n v="0"/>
    <n v="0"/>
    <n v="0"/>
    <n v="0"/>
    <n v="0"/>
    <n v="0"/>
    <n v="0"/>
    <n v="0"/>
    <n v="70378352"/>
    <n v="182800.91428571427"/>
    <n v="1"/>
    <n v="1"/>
    <n v="1"/>
    <n v="1"/>
    <n v="24249724"/>
    <n v="42392036.382367939"/>
    <n v="42392036"/>
    <n v="33"/>
    <n v="1"/>
    <n v="0"/>
    <n v="2.5384615384615383"/>
    <n v="0"/>
    <n v="2.5384615384615383"/>
    <n v="2.5384615384615383"/>
    <n v="3"/>
    <n v="6660438"/>
    <n v="49052474"/>
    <n v="119430826"/>
  </r>
  <r>
    <x v="16"/>
    <n v="3798"/>
    <x v="58"/>
    <x v="605"/>
    <x v="605"/>
    <x v="587"/>
    <n v="18762"/>
    <n v="252079001502"/>
    <s v="52079252079001502"/>
    <s v="CENTRO EDUCATIVO INDÍGENA AWA EL GRAN SABALO"/>
    <n v="1"/>
    <n v="72.195598154064612"/>
    <n v="5.0562846465624638"/>
    <n v="0.74814510805846435"/>
    <n v="1.7481451080584645"/>
    <n v="394"/>
    <n v="0"/>
    <n v="0"/>
    <n v="41"/>
    <n v="0"/>
    <n v="277"/>
    <n v="0"/>
    <n v="58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94697.6602255851"/>
    <n v="58499613.229949005"/>
    <n v="4809608.7025773628"/>
    <n v="0"/>
    <n v="71503920"/>
    <n v="0"/>
    <n v="0"/>
    <n v="0"/>
    <n v="0"/>
    <n v="0"/>
    <n v="0"/>
    <n v="0"/>
    <n v="0"/>
    <n v="0"/>
    <n v="71503920"/>
    <n v="181482.03045685278"/>
    <n v="1"/>
    <n v="1"/>
    <n v="1"/>
    <n v="1"/>
    <n v="24249724"/>
    <n v="42392036.382367939"/>
    <n v="42392036"/>
    <n v="41"/>
    <n v="1"/>
    <n v="0"/>
    <n v="3.1538461538461537"/>
    <n v="0"/>
    <n v="3.1538461538461537"/>
    <n v="3.1538461538461537"/>
    <n v="4"/>
    <n v="6660438"/>
    <n v="49052474"/>
    <n v="120556394"/>
  </r>
  <r>
    <x v="16"/>
    <n v="3798"/>
    <x v="58"/>
    <x v="605"/>
    <x v="605"/>
    <x v="587"/>
    <n v="100518"/>
    <n v="252079002011"/>
    <s v="52079252079002011"/>
    <s v="CENTRO EDUCATIVO INDIGENA AWA LISANDRO NASTACUAS"/>
    <n v="2"/>
    <n v="72.195598154064612"/>
    <n v="5.0562846465624638"/>
    <n v="0.74814510805846435"/>
    <n v="1.7481451080584645"/>
    <n v="165"/>
    <n v="0"/>
    <n v="0"/>
    <n v="22"/>
    <n v="0"/>
    <n v="136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97154.8420722652"/>
    <n v="24971476.692187186"/>
    <n v="0"/>
    <n v="0"/>
    <n v="29368632"/>
    <n v="0"/>
    <n v="0"/>
    <n v="0"/>
    <n v="0"/>
    <n v="0"/>
    <n v="0"/>
    <n v="0"/>
    <n v="0"/>
    <n v="0"/>
    <n v="29368632"/>
    <n v="177991.70909090908"/>
    <n v="1"/>
    <n v="1"/>
    <n v="1"/>
    <n v="1"/>
    <n v="24249724"/>
    <n v="21196018.191183969"/>
    <n v="21196018"/>
    <n v="22"/>
    <n v="1"/>
    <n v="0"/>
    <n v="1.6923076923076923"/>
    <n v="0"/>
    <n v="1.6923076923076923"/>
    <n v="1.6923076923076923"/>
    <n v="2"/>
    <n v="3330219"/>
    <n v="24526237"/>
    <n v="53894869"/>
  </r>
  <r>
    <x v="16"/>
    <n v="3798"/>
    <x v="58"/>
    <x v="638"/>
    <x v="638"/>
    <x v="616"/>
    <n v="100518"/>
    <n v="252079002011"/>
    <s v="52678252079002011"/>
    <s v="CENTRO EDUCATIVO INDIGENA AWA LISANDRO NASTACUAS"/>
    <n v="2"/>
    <n v="26.644722960712325"/>
    <n v="1.8660875048179812"/>
    <n v="0.26547368109522362"/>
    <n v="1.2654736810952236"/>
    <n v="22"/>
    <n v="0"/>
    <n v="0"/>
    <n v="2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9370.80476132041"/>
    <n v="2528213.9390392816"/>
    <n v="0"/>
    <n v="0"/>
    <n v="2817585"/>
    <n v="0"/>
    <n v="0"/>
    <n v="0"/>
    <n v="0"/>
    <n v="0"/>
    <n v="0"/>
    <n v="0"/>
    <n v="0"/>
    <n v="0"/>
    <n v="2817585"/>
    <n v="128072.04545454546"/>
    <n v="1"/>
    <n v="0"/>
    <n v="1"/>
    <n v="1"/>
    <n v="24249724"/>
    <n v="15343693.747911595"/>
    <n v="15343694"/>
    <n v="2"/>
    <n v="0"/>
    <n v="1"/>
    <n v="0.15384615384615385"/>
    <n v="0"/>
    <n v="0.15384615384615385"/>
    <n v="0.15384615384615385"/>
    <n v="1"/>
    <n v="3330219"/>
    <n v="18673913"/>
    <n v="21491498"/>
  </r>
  <r>
    <x v="16"/>
    <n v="3798"/>
    <x v="58"/>
    <x v="605"/>
    <x v="605"/>
    <x v="587"/>
    <n v="18778"/>
    <n v="252079002045"/>
    <s v="52079252079002045"/>
    <s v="INSTITUCION EDUCATIVA INDIGENA TECNICA AGROAMBIENTAL BILINGÜE AWA"/>
    <n v="1"/>
    <n v="72.195598154064612"/>
    <n v="5.0562846465624638"/>
    <n v="0.74814510805846435"/>
    <n v="1.7481451080584645"/>
    <n v="1314"/>
    <n v="0"/>
    <n v="0"/>
    <n v="69"/>
    <n v="0"/>
    <n v="577"/>
    <n v="0"/>
    <n v="484"/>
    <n v="0"/>
    <n v="0"/>
    <n v="0"/>
    <n v="18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91076.550135741"/>
    <n v="185277879.51336089"/>
    <n v="0"/>
    <n v="59229911.337711073"/>
    <n v="258298867"/>
    <n v="0"/>
    <n v="0"/>
    <n v="0"/>
    <n v="0"/>
    <n v="0"/>
    <n v="0"/>
    <n v="0"/>
    <n v="0"/>
    <n v="0"/>
    <n v="258298867"/>
    <n v="196574.48021308979"/>
    <n v="1"/>
    <n v="1"/>
    <n v="1"/>
    <n v="1"/>
    <n v="24249724"/>
    <n v="42392036.382367939"/>
    <n v="42392036"/>
    <n v="69"/>
    <n v="1"/>
    <n v="0"/>
    <n v="5.3076923076923075"/>
    <n v="0"/>
    <n v="5.3076923076923075"/>
    <n v="4"/>
    <n v="4"/>
    <n v="6660438"/>
    <n v="49052474"/>
    <n v="307351341"/>
  </r>
  <r>
    <x v="16"/>
    <n v="3798"/>
    <x v="58"/>
    <x v="605"/>
    <x v="605"/>
    <x v="587"/>
    <n v="138870"/>
    <n v="252079002223"/>
    <s v="52079252079002223"/>
    <s v="CENTRO EDUCATIVO INDIGENA AWÁ LOS TELEMBIES"/>
    <n v="1"/>
    <n v="72.195598154064612"/>
    <n v="5.0562846465624638"/>
    <n v="0.74814510805846435"/>
    <n v="1.7481451080584645"/>
    <n v="285"/>
    <n v="0"/>
    <n v="0"/>
    <n v="24"/>
    <n v="0"/>
    <n v="201"/>
    <n v="0"/>
    <n v="5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96896.1913515618"/>
    <n v="44704182.050349087"/>
    <n v="1336002.417382601"/>
    <n v="0"/>
    <n v="50837081"/>
    <n v="0"/>
    <n v="0"/>
    <n v="0"/>
    <n v="0"/>
    <n v="0"/>
    <n v="0"/>
    <n v="0"/>
    <n v="0"/>
    <n v="0"/>
    <n v="50837081"/>
    <n v="178375.72280701753"/>
    <n v="1"/>
    <n v="1"/>
    <n v="1"/>
    <n v="1"/>
    <n v="24249724"/>
    <n v="42392036.382367939"/>
    <n v="42392036"/>
    <n v="24"/>
    <n v="1"/>
    <n v="0"/>
    <n v="1.8461538461538463"/>
    <n v="0"/>
    <n v="1.8461538461538463"/>
    <n v="1.8461538461538463"/>
    <n v="2"/>
    <n v="6660438"/>
    <n v="49052474"/>
    <n v="99889555"/>
  </r>
  <r>
    <x v="16"/>
    <n v="3798"/>
    <x v="58"/>
    <x v="606"/>
    <x v="606"/>
    <x v="179"/>
    <n v="6527"/>
    <n v="252083000154"/>
    <s v="52083252083000154"/>
    <s v="INSTITUCION EDUCATIVA AGROAMBIENTAL SANTA ROSA"/>
    <n v="1"/>
    <n v="13.370239892635464"/>
    <n v="0.93639696073608292"/>
    <n v="0.12481307561901731"/>
    <n v="1.1248130756190173"/>
    <n v="109"/>
    <n v="1"/>
    <n v="0"/>
    <n v="4"/>
    <n v="0"/>
    <n v="39"/>
    <n v="0"/>
    <n v="45"/>
    <n v="0"/>
    <n v="0"/>
    <n v="0"/>
    <n v="2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3016.2668737456"/>
    <n v="9438225.5309777297"/>
    <n v="0"/>
    <n v="4142439.0986282048"/>
    <n v="14223681"/>
    <n v="0"/>
    <n v="0"/>
    <n v="0"/>
    <n v="0"/>
    <n v="0"/>
    <n v="0"/>
    <n v="0"/>
    <n v="0"/>
    <n v="0"/>
    <n v="14223681"/>
    <n v="130492.4862385321"/>
    <n v="1"/>
    <n v="0"/>
    <n v="0"/>
    <n v="1"/>
    <n v="24249724"/>
    <n v="27276406.635352299"/>
    <n v="27276407"/>
    <n v="5"/>
    <n v="1"/>
    <n v="0"/>
    <n v="0.38461538461538464"/>
    <n v="0"/>
    <n v="0.38461538461538464"/>
    <n v="0.38461538461538464"/>
    <n v="1"/>
    <n v="6660438"/>
    <n v="33936845"/>
    <n v="48160526"/>
  </r>
  <r>
    <x v="16"/>
    <n v="3798"/>
    <x v="58"/>
    <x v="606"/>
    <x v="606"/>
    <x v="179"/>
    <n v="6529"/>
    <n v="252083000201"/>
    <s v="52083252083000201"/>
    <s v="INSTITUCION EDUCATIVA AGROPECUARIA LA ESPERANZA"/>
    <n v="1"/>
    <n v="13.370239892635464"/>
    <n v="0.93639696073608292"/>
    <n v="0.12481307561901731"/>
    <n v="1.1248130756190173"/>
    <n v="125"/>
    <n v="0"/>
    <n v="0"/>
    <n v="6"/>
    <n v="0"/>
    <n v="49"/>
    <n v="0"/>
    <n v="49"/>
    <n v="0"/>
    <n v="0"/>
    <n v="0"/>
    <n v="21"/>
    <n v="0"/>
    <n v="113"/>
    <n v="0"/>
    <n v="0"/>
    <n v="4"/>
    <n v="0"/>
    <n v="39"/>
    <n v="0"/>
    <n v="49"/>
    <n v="0"/>
    <n v="0"/>
    <n v="0"/>
    <n v="21"/>
    <n v="0"/>
    <n v="92671"/>
    <n v="81839"/>
    <n v="122758"/>
    <n v="150439"/>
    <n v="114333"/>
    <n v="99892"/>
    <n v="152848"/>
    <n v="184139"/>
    <n v="0"/>
    <n v="0"/>
    <n v="0"/>
    <n v="0"/>
    <n v="771619.52024849469"/>
    <n v="11011263.119474018"/>
    <n v="0"/>
    <n v="4349561.0535596153"/>
    <n v="16132444"/>
    <n v="0"/>
    <n v="0"/>
    <n v="0"/>
    <n v="0"/>
    <n v="102882.6026997993"/>
    <n v="1977532.9683953342"/>
    <n v="0"/>
    <n v="869912.21071192308"/>
    <n v="2950328"/>
    <n v="19082772"/>
    <n v="152662.17600000001"/>
    <n v="1"/>
    <n v="0"/>
    <n v="0"/>
    <n v="1"/>
    <n v="24249724"/>
    <n v="27276406.635352299"/>
    <n v="27276407"/>
    <n v="6"/>
    <n v="1"/>
    <n v="0"/>
    <n v="0.46153846153846156"/>
    <n v="0"/>
    <n v="0.46153846153846156"/>
    <n v="0.46153846153846156"/>
    <n v="1"/>
    <n v="6660438"/>
    <n v="33936845"/>
    <n v="53019617"/>
  </r>
  <r>
    <x v="16"/>
    <n v="3798"/>
    <x v="58"/>
    <x v="607"/>
    <x v="607"/>
    <x v="588"/>
    <n v="1009"/>
    <n v="252110000030"/>
    <s v="52110252110000030"/>
    <s v="INSTITUCION EDUCATIVA AGROPECUARIA VERACRUZ"/>
    <n v="1"/>
    <n v="16.775358683656066"/>
    <n v="1.1748775648584753"/>
    <n v="0.1608947873065486"/>
    <n v="1.1608947873065487"/>
    <n v="309"/>
    <n v="0"/>
    <n v="0"/>
    <n v="25"/>
    <n v="0"/>
    <n v="134"/>
    <n v="0"/>
    <n v="119"/>
    <n v="0"/>
    <n v="0"/>
    <n v="0"/>
    <n v="3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18214.5929279909"/>
    <n v="29338917.82968732"/>
    <n v="0"/>
    <n v="6626746.1624350576"/>
    <n v="39283879"/>
    <n v="0"/>
    <n v="0"/>
    <n v="0"/>
    <n v="0"/>
    <n v="0"/>
    <n v="0"/>
    <n v="0"/>
    <n v="0"/>
    <n v="0"/>
    <n v="39283879"/>
    <n v="127132.29449838187"/>
    <n v="1"/>
    <n v="0"/>
    <n v="0"/>
    <n v="1"/>
    <n v="24249724"/>
    <n v="28151378.18522251"/>
    <n v="28151378"/>
    <n v="25"/>
    <n v="1"/>
    <n v="0"/>
    <n v="1.9230769230769231"/>
    <n v="0"/>
    <n v="1.9230769230769231"/>
    <n v="1.9230769230769231"/>
    <n v="2"/>
    <n v="6660438"/>
    <n v="34811816"/>
    <n v="74095695"/>
  </r>
  <r>
    <x v="16"/>
    <n v="3798"/>
    <x v="58"/>
    <x v="607"/>
    <x v="607"/>
    <x v="588"/>
    <n v="1011"/>
    <n v="252110000081"/>
    <s v="52110252110000081"/>
    <s v="INSTITUCION EDUCATIVA SAN IGNACIO"/>
    <n v="1"/>
    <n v="16.775358683656066"/>
    <n v="1.1748775648584753"/>
    <n v="0.1608947873065486"/>
    <n v="1.1608947873065487"/>
    <n v="113"/>
    <n v="0"/>
    <n v="0"/>
    <n v="5"/>
    <n v="0"/>
    <n v="43"/>
    <n v="0"/>
    <n v="48"/>
    <n v="0"/>
    <n v="17"/>
    <n v="0"/>
    <n v="0"/>
    <n v="0"/>
    <n v="111"/>
    <n v="0"/>
    <n v="0"/>
    <n v="3"/>
    <n v="0"/>
    <n v="43"/>
    <n v="0"/>
    <n v="48"/>
    <n v="0"/>
    <n v="17"/>
    <n v="0"/>
    <n v="0"/>
    <n v="0"/>
    <n v="92671"/>
    <n v="81839"/>
    <n v="122758"/>
    <n v="150439"/>
    <n v="114333"/>
    <n v="99892"/>
    <n v="152848"/>
    <n v="184139"/>
    <n v="0"/>
    <n v="0"/>
    <n v="0"/>
    <n v="0"/>
    <n v="663642.91858559812"/>
    <n v="10552733.290519945"/>
    <n v="3016487.589653933"/>
    <n v="0"/>
    <n v="14232864"/>
    <n v="0"/>
    <n v="0"/>
    <n v="0"/>
    <n v="0"/>
    <n v="79637.150230271785"/>
    <n v="2110546.658103989"/>
    <n v="603297.51793078659"/>
    <n v="0"/>
    <n v="2793481"/>
    <n v="17026345"/>
    <n v="150675.61946902654"/>
    <n v="1"/>
    <n v="0"/>
    <n v="0"/>
    <n v="1"/>
    <n v="24249724"/>
    <n v="28151378.18522251"/>
    <n v="28151378"/>
    <n v="5"/>
    <n v="1"/>
    <n v="0"/>
    <n v="0.38461538461538464"/>
    <n v="0"/>
    <n v="0.38461538461538464"/>
    <n v="0.38461538461538464"/>
    <n v="1"/>
    <n v="6660438"/>
    <n v="34811816"/>
    <n v="51838161"/>
  </r>
  <r>
    <x v="16"/>
    <n v="3798"/>
    <x v="58"/>
    <x v="607"/>
    <x v="607"/>
    <x v="588"/>
    <n v="446"/>
    <n v="252110000285"/>
    <s v="52110252110000285"/>
    <s v="INSTITUCION EDUCATIVA SAN ANTONIO DE PADUA"/>
    <n v="1"/>
    <n v="16.775358683656066"/>
    <n v="1.1748775648584753"/>
    <n v="0.1608947873065486"/>
    <n v="1.1608947873065487"/>
    <n v="107"/>
    <n v="0"/>
    <n v="0"/>
    <n v="5"/>
    <n v="0"/>
    <n v="44"/>
    <n v="0"/>
    <n v="41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3642.91858559812"/>
    <n v="9856948.6779581904"/>
    <n v="3016487.589653933"/>
    <n v="0"/>
    <n v="13537079"/>
    <n v="0"/>
    <n v="0"/>
    <n v="0"/>
    <n v="0"/>
    <n v="0"/>
    <n v="0"/>
    <n v="0"/>
    <n v="0"/>
    <n v="0"/>
    <n v="13537079"/>
    <n v="126514.75700934579"/>
    <n v="1"/>
    <n v="0"/>
    <n v="0"/>
    <n v="1"/>
    <n v="24249724"/>
    <n v="28151378.18522251"/>
    <n v="28151378"/>
    <n v="5"/>
    <n v="1"/>
    <n v="0"/>
    <n v="0.38461538461538464"/>
    <n v="0"/>
    <n v="0.38461538461538464"/>
    <n v="0.38461538461538464"/>
    <n v="1"/>
    <n v="6660438"/>
    <n v="34811816"/>
    <n v="48348895"/>
  </r>
  <r>
    <x v="16"/>
    <n v="3798"/>
    <x v="58"/>
    <x v="607"/>
    <x v="607"/>
    <x v="588"/>
    <n v="497"/>
    <n v="252110000633"/>
    <s v="52110252110000633"/>
    <s v="INSTITUCION EDUCATIVA SANTA ROSA DE LIMA"/>
    <n v="1"/>
    <n v="16.775358683656066"/>
    <n v="1.1748775648584753"/>
    <n v="0.1608947873065486"/>
    <n v="1.1608947873065487"/>
    <n v="153"/>
    <n v="0"/>
    <n v="0"/>
    <n v="6"/>
    <n v="0"/>
    <n v="63"/>
    <n v="0"/>
    <n v="60"/>
    <n v="0"/>
    <n v="24"/>
    <n v="0"/>
    <n v="0"/>
    <n v="0"/>
    <n v="153"/>
    <n v="0"/>
    <n v="0"/>
    <n v="6"/>
    <n v="0"/>
    <n v="63"/>
    <n v="0"/>
    <n v="60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796371.50230271777"/>
    <n v="14263584.557515969"/>
    <n v="4258570.7148055527"/>
    <n v="0"/>
    <n v="19318527"/>
    <n v="0"/>
    <n v="0"/>
    <n v="0"/>
    <n v="0"/>
    <n v="159274.30046054357"/>
    <n v="2852716.9115031939"/>
    <n v="851714.14296111057"/>
    <n v="0"/>
    <n v="3863705"/>
    <n v="23182232"/>
    <n v="151517.85620915034"/>
    <n v="1"/>
    <n v="0"/>
    <n v="0"/>
    <n v="1"/>
    <n v="24249724"/>
    <n v="28151378.18522251"/>
    <n v="28151378"/>
    <n v="6"/>
    <n v="1"/>
    <n v="0"/>
    <n v="0.46153846153846156"/>
    <n v="0"/>
    <n v="0.46153846153846156"/>
    <n v="0.46153846153846156"/>
    <n v="1"/>
    <n v="6660438"/>
    <n v="34811816"/>
    <n v="57994048"/>
  </r>
  <r>
    <x v="16"/>
    <n v="3798"/>
    <x v="58"/>
    <x v="607"/>
    <x v="607"/>
    <x v="588"/>
    <n v="507"/>
    <n v="252110000773"/>
    <s v="52110252110000773"/>
    <s v="INSTITUCION EDUCATIVA SANTA MARIA"/>
    <n v="1"/>
    <n v="16.775358683656066"/>
    <n v="1.1748775648584753"/>
    <n v="0.1608947873065486"/>
    <n v="1.1608947873065487"/>
    <n v="464"/>
    <n v="0"/>
    <n v="0"/>
    <n v="32"/>
    <n v="0"/>
    <n v="233"/>
    <n v="0"/>
    <n v="159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47314.6789478287"/>
    <n v="45457928.020701297"/>
    <n v="7097617.8580092546"/>
    <n v="0"/>
    <n v="56802861"/>
    <n v="0"/>
    <n v="0"/>
    <n v="0"/>
    <n v="0"/>
    <n v="0"/>
    <n v="0"/>
    <n v="0"/>
    <n v="0"/>
    <n v="0"/>
    <n v="56802861"/>
    <n v="122419.95905172414"/>
    <n v="1"/>
    <n v="0"/>
    <n v="0"/>
    <n v="1"/>
    <n v="24249724"/>
    <n v="28151378.18522251"/>
    <n v="28151378"/>
    <n v="32"/>
    <n v="1"/>
    <n v="0"/>
    <n v="2.4615384615384617"/>
    <n v="0"/>
    <n v="2.4615384615384617"/>
    <n v="2.4615384615384617"/>
    <n v="3"/>
    <n v="6660438"/>
    <n v="34811816"/>
    <n v="91614677"/>
  </r>
  <r>
    <x v="16"/>
    <n v="3798"/>
    <x v="58"/>
    <x v="607"/>
    <x v="607"/>
    <x v="588"/>
    <n v="511"/>
    <n v="252110000838"/>
    <s v="52110252110000838"/>
    <s v="INSTITUCION EDUCATIVA VILLAMORENO"/>
    <n v="1"/>
    <n v="16.775358683656066"/>
    <n v="1.1748775648584753"/>
    <n v="0.1608947873065486"/>
    <n v="1.1608947873065487"/>
    <n v="366"/>
    <n v="0"/>
    <n v="0"/>
    <n v="15"/>
    <n v="0"/>
    <n v="147"/>
    <n v="0"/>
    <n v="141"/>
    <n v="0"/>
    <n v="0"/>
    <n v="0"/>
    <n v="6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90928.7557567945"/>
    <n v="33397661.402964219"/>
    <n v="0"/>
    <n v="13467258.330109956"/>
    <n v="48855848"/>
    <n v="0"/>
    <n v="0"/>
    <n v="0"/>
    <n v="0"/>
    <n v="0"/>
    <n v="0"/>
    <n v="0"/>
    <n v="0"/>
    <n v="0"/>
    <n v="48855848"/>
    <n v="133485.92349726777"/>
    <n v="1"/>
    <n v="0"/>
    <n v="0"/>
    <n v="1"/>
    <n v="24249724"/>
    <n v="28151378.18522251"/>
    <n v="28151378"/>
    <n v="15"/>
    <n v="1"/>
    <n v="0"/>
    <n v="1.1538461538461537"/>
    <n v="0"/>
    <n v="1.1538461538461537"/>
    <n v="1.1538461538461537"/>
    <n v="2"/>
    <n v="6660438"/>
    <n v="34811816"/>
    <n v="83667664"/>
  </r>
  <r>
    <x v="16"/>
    <n v="3798"/>
    <x v="58"/>
    <x v="608"/>
    <x v="608"/>
    <x v="589"/>
    <n v="19774"/>
    <n v="252203000307"/>
    <s v="52203252203000307"/>
    <s v="INSTITUCION EDUCATIVA AGROPECUARIA SAN CARLOS"/>
    <n v="1"/>
    <n v="12.982998454404946"/>
    <n v="0.90927615297631648"/>
    <n v="0.1207097433169126"/>
    <n v="1.1207097433169126"/>
    <n v="213"/>
    <n v="0"/>
    <n v="0"/>
    <n v="19"/>
    <n v="0"/>
    <n v="82"/>
    <n v="0"/>
    <n v="75"/>
    <n v="0"/>
    <n v="0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34548.0345703987"/>
    <n v="17576140.215667848"/>
    <n v="0"/>
    <n v="7635555.7427114202"/>
    <n v="27646244"/>
    <n v="0"/>
    <n v="0"/>
    <n v="0"/>
    <n v="0"/>
    <n v="0"/>
    <n v="0"/>
    <n v="0"/>
    <n v="0"/>
    <n v="0"/>
    <n v="27646244"/>
    <n v="129794.57276995305"/>
    <n v="1"/>
    <n v="0"/>
    <n v="0"/>
    <n v="1"/>
    <n v="24249724"/>
    <n v="27176901.959545977"/>
    <n v="27176902"/>
    <n v="19"/>
    <n v="1"/>
    <n v="0"/>
    <n v="1.4615384615384615"/>
    <n v="0"/>
    <n v="1.4615384615384615"/>
    <n v="1.4615384615384615"/>
    <n v="2"/>
    <n v="6660438"/>
    <n v="33837340"/>
    <n v="61483584"/>
  </r>
  <r>
    <x v="16"/>
    <n v="3798"/>
    <x v="58"/>
    <x v="608"/>
    <x v="608"/>
    <x v="589"/>
    <n v="19777"/>
    <n v="252203000374"/>
    <s v="52203252203000374"/>
    <s v="INSTITUCION EDUCATIVA NUESTRA SEÑORA DEL ROSARIO"/>
    <n v="1"/>
    <n v="12.982998454404946"/>
    <n v="0.90927615297631648"/>
    <n v="0.1207097433169126"/>
    <n v="1.1207097433169126"/>
    <n v="390"/>
    <n v="0"/>
    <n v="0"/>
    <n v="33"/>
    <n v="0"/>
    <n v="175"/>
    <n v="0"/>
    <n v="131"/>
    <n v="0"/>
    <n v="0"/>
    <n v="0"/>
    <n v="5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28425.533727535"/>
    <n v="34256680.929900393"/>
    <n v="0"/>
    <n v="10524684.942656282"/>
    <n v="49009791"/>
    <n v="0"/>
    <n v="0"/>
    <n v="0"/>
    <n v="0"/>
    <n v="0"/>
    <n v="0"/>
    <n v="0"/>
    <n v="0"/>
    <n v="0"/>
    <n v="49009791"/>
    <n v="125666.13076923077"/>
    <n v="1"/>
    <n v="0"/>
    <n v="0"/>
    <n v="1"/>
    <n v="24249724"/>
    <n v="27176901.959545977"/>
    <n v="27176902"/>
    <n v="33"/>
    <n v="1"/>
    <n v="0"/>
    <n v="2.5384615384615383"/>
    <n v="0"/>
    <n v="2.5384615384615383"/>
    <n v="2.5384615384615383"/>
    <n v="3"/>
    <n v="6660438"/>
    <n v="33837340"/>
    <n v="82847131"/>
  </r>
  <r>
    <x v="16"/>
    <n v="3798"/>
    <x v="58"/>
    <x v="1058"/>
    <x v="1058"/>
    <x v="989"/>
    <n v="5800"/>
    <n v="252207000018"/>
    <s v="52207252207000018"/>
    <s v="INSTITUCION EDUCATIVA DE DESARROLLO RURAL"/>
    <n v="1"/>
    <n v="13.428401663695782"/>
    <n v="0.94047037348628404"/>
    <n v="0.12542937607237259"/>
    <n v="1.1254293760723726"/>
    <n v="167"/>
    <n v="0"/>
    <n v="0"/>
    <n v="12"/>
    <n v="0"/>
    <n v="74"/>
    <n v="0"/>
    <n v="56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4084.6022537909"/>
    <n v="14614780.860500788"/>
    <n v="0"/>
    <n v="5180885.9970147656"/>
    <n v="21339751"/>
    <n v="0"/>
    <n v="0"/>
    <n v="0"/>
    <n v="0"/>
    <n v="0"/>
    <n v="0"/>
    <n v="0"/>
    <n v="0"/>
    <n v="0"/>
    <n v="21339751"/>
    <n v="127782.94011976047"/>
    <n v="1"/>
    <n v="0"/>
    <n v="0"/>
    <n v="1"/>
    <n v="24249724"/>
    <n v="27291351.751247238"/>
    <n v="27291352"/>
    <n v="12"/>
    <n v="1"/>
    <n v="0"/>
    <n v="0.92307692307692313"/>
    <n v="0"/>
    <n v="0.92307692307692313"/>
    <n v="0.92307692307692313"/>
    <n v="1"/>
    <n v="6660438"/>
    <n v="33951790"/>
    <n v="55291541"/>
  </r>
  <r>
    <x v="16"/>
    <n v="3798"/>
    <x v="58"/>
    <x v="1058"/>
    <x v="1058"/>
    <x v="989"/>
    <n v="10886"/>
    <n v="252207000344"/>
    <s v="52207252207000344"/>
    <s v="INSTITUCION EDUCATIVA AGROTURISTICA BOMBONA"/>
    <n v="1"/>
    <n v="13.428401663695782"/>
    <n v="0.94047037348628404"/>
    <n v="0.12542937607237259"/>
    <n v="1.1254293760723726"/>
    <n v="321"/>
    <n v="0"/>
    <n v="0"/>
    <n v="27"/>
    <n v="0"/>
    <n v="151"/>
    <n v="0"/>
    <n v="94"/>
    <n v="0"/>
    <n v="0"/>
    <n v="0"/>
    <n v="4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74190.3550710296"/>
    <n v="27543240.852482252"/>
    <n v="0"/>
    <n v="10154536.55414894"/>
    <n v="41171968"/>
    <n v="0"/>
    <n v="0"/>
    <n v="0"/>
    <n v="0"/>
    <n v="0"/>
    <n v="0"/>
    <n v="0"/>
    <n v="0"/>
    <n v="0"/>
    <n v="41171968"/>
    <n v="128261.58255451714"/>
    <n v="1"/>
    <n v="0"/>
    <n v="0"/>
    <n v="1"/>
    <n v="24249724"/>
    <n v="27291351.751247238"/>
    <n v="27291352"/>
    <n v="27"/>
    <n v="1"/>
    <n v="0"/>
    <n v="2.0769230769230771"/>
    <n v="0"/>
    <n v="2.0769230769230771"/>
    <n v="2.0769230769230771"/>
    <n v="3"/>
    <n v="6660438"/>
    <n v="33951790"/>
    <n v="75123758"/>
  </r>
  <r>
    <x v="16"/>
    <n v="3798"/>
    <x v="58"/>
    <x v="609"/>
    <x v="609"/>
    <x v="590"/>
    <n v="1752"/>
    <n v="252210000096"/>
    <s v="52210252210000096"/>
    <s v="INSTITUCION EDUCATIVA LAS DELICIAS"/>
    <n v="1"/>
    <n v="18.548512692726991"/>
    <n v="1.299062025148195"/>
    <n v="0.17968368592048256"/>
    <n v="1.1796836859204824"/>
    <n v="69"/>
    <n v="0"/>
    <n v="0"/>
    <n v="6"/>
    <n v="0"/>
    <n v="28"/>
    <n v="0"/>
    <n v="2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9260.64917407907"/>
    <n v="6127730.0632063793"/>
    <n v="1983435.212281313"/>
    <n v="0"/>
    <n v="8920426"/>
    <n v="0"/>
    <n v="0"/>
    <n v="0"/>
    <n v="0"/>
    <n v="0"/>
    <n v="0"/>
    <n v="0"/>
    <n v="0"/>
    <n v="0"/>
    <n v="8920426"/>
    <n v="129281.53623188406"/>
    <n v="1"/>
    <n v="0"/>
    <n v="0"/>
    <n v="1"/>
    <n v="24249724"/>
    <n v="28607003.790874384"/>
    <n v="28607004"/>
    <n v="6"/>
    <n v="1"/>
    <n v="0"/>
    <n v="0.46153846153846156"/>
    <n v="0"/>
    <n v="0.46153846153846156"/>
    <n v="0.46153846153846156"/>
    <n v="1"/>
    <n v="6660438"/>
    <n v="35267442"/>
    <n v="44187868"/>
  </r>
  <r>
    <x v="16"/>
    <n v="3798"/>
    <x v="58"/>
    <x v="609"/>
    <x v="609"/>
    <x v="590"/>
    <n v="1753"/>
    <n v="252210000134"/>
    <s v="52210252210000134"/>
    <s v="CENTRO EDUCATIVO LA PROVIDENCIA"/>
    <n v="1"/>
    <n v="18.548512692726991"/>
    <n v="1.299062025148195"/>
    <n v="0.17968368592048256"/>
    <n v="1.179683685920482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353522.88826190651"/>
    <n v="0"/>
    <n v="0"/>
    <n v="353523"/>
    <n v="0"/>
    <n v="0"/>
    <n v="0"/>
    <n v="0"/>
    <n v="0"/>
    <n v="0"/>
    <n v="0"/>
    <n v="0"/>
    <n v="0"/>
    <n v="353523"/>
    <n v="117841"/>
    <n v="1"/>
    <n v="0"/>
    <n v="0"/>
    <n v="1"/>
    <n v="24249724"/>
    <n v="28607003.790874384"/>
    <n v="28607004"/>
    <n v="0"/>
    <n v="1"/>
    <n v="0"/>
    <n v="0"/>
    <n v="0"/>
    <n v="0"/>
    <n v="0"/>
    <n v="0"/>
    <n v="0"/>
    <n v="28607004"/>
    <n v="28960527"/>
  </r>
  <r>
    <x v="16"/>
    <n v="3798"/>
    <x v="58"/>
    <x v="609"/>
    <x v="609"/>
    <x v="590"/>
    <n v="1756"/>
    <n v="252210000231"/>
    <s v="52210252210000231"/>
    <s v="CENTRO EDUCATIVO SAGRADO CORAZON DE JESUS EL JUNCAL"/>
    <n v="1"/>
    <n v="18.548512692726991"/>
    <n v="1.299062025148195"/>
    <n v="0.17968368592048256"/>
    <n v="1.179683685920482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471363.85101587535"/>
    <n v="0"/>
    <n v="0"/>
    <n v="471364"/>
    <n v="0"/>
    <n v="0"/>
    <n v="0"/>
    <n v="0"/>
    <n v="0"/>
    <n v="0"/>
    <n v="0"/>
    <n v="0"/>
    <n v="0"/>
    <n v="471364"/>
    <n v="117841"/>
    <n v="1"/>
    <n v="0"/>
    <n v="0"/>
    <n v="1"/>
    <n v="24249724"/>
    <n v="28607003.790874384"/>
    <n v="28607004"/>
    <n v="0"/>
    <n v="1"/>
    <n v="0"/>
    <n v="0"/>
    <n v="0"/>
    <n v="0"/>
    <n v="0"/>
    <n v="0"/>
    <n v="0"/>
    <n v="28607004"/>
    <n v="29078368"/>
  </r>
  <r>
    <x v="16"/>
    <n v="3798"/>
    <x v="58"/>
    <x v="610"/>
    <x v="610"/>
    <x v="591"/>
    <n v="6517"/>
    <n v="252215000027"/>
    <s v="52215252215000027"/>
    <s v="CENTRO EDUCATIVO GUITUNGAL"/>
    <n v="1"/>
    <n v="19.666824037229379"/>
    <n v="1.3773839814150772"/>
    <n v="0.19153366531492727"/>
    <n v="1.1915336653149273"/>
    <n v="12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428296.1707476648"/>
    <n v="0"/>
    <n v="0"/>
    <n v="1428296"/>
    <n v="0"/>
    <n v="0"/>
    <n v="0"/>
    <n v="0"/>
    <n v="0"/>
    <n v="0"/>
    <n v="0"/>
    <n v="0"/>
    <n v="0"/>
    <n v="1428296"/>
    <n v="119024.66666666667"/>
    <n v="1"/>
    <n v="0"/>
    <n v="0"/>
    <n v="1"/>
    <n v="24249724"/>
    <n v="28894362.520595361"/>
    <n v="28894363"/>
    <n v="0"/>
    <n v="0"/>
    <n v="0"/>
    <n v="0"/>
    <n v="0"/>
    <n v="0"/>
    <n v="0"/>
    <n v="0"/>
    <n v="0"/>
    <n v="28894363"/>
    <n v="30322659"/>
  </r>
  <r>
    <x v="16"/>
    <n v="3798"/>
    <x v="58"/>
    <x v="610"/>
    <x v="610"/>
    <x v="591"/>
    <n v="6497"/>
    <n v="252215000035"/>
    <s v="52215252215000035"/>
    <s v="INSTITUCION EDUCATIVA TECNICA AGROECOLOGICA DE MALES"/>
    <n v="1"/>
    <n v="19.666824037229379"/>
    <n v="1.3773839814150772"/>
    <n v="0.19153366531492727"/>
    <n v="1.1915336653149273"/>
    <n v="179"/>
    <n v="0"/>
    <n v="0"/>
    <n v="5"/>
    <n v="0"/>
    <n v="67"/>
    <n v="0"/>
    <n v="75"/>
    <n v="0"/>
    <n v="0"/>
    <n v="0"/>
    <n v="32"/>
    <n v="0"/>
    <n v="179"/>
    <n v="0"/>
    <n v="0"/>
    <n v="5"/>
    <n v="0"/>
    <n v="67"/>
    <n v="0"/>
    <n v="75"/>
    <n v="0"/>
    <n v="0"/>
    <n v="0"/>
    <n v="32"/>
    <n v="0"/>
    <n v="92671"/>
    <n v="81839"/>
    <n v="122758"/>
    <n v="150439"/>
    <n v="114333"/>
    <n v="99892"/>
    <n v="152848"/>
    <n v="184139"/>
    <n v="0"/>
    <n v="0"/>
    <n v="0"/>
    <n v="0"/>
    <n v="681158.09278225794"/>
    <n v="16901504.687180698"/>
    <n v="0"/>
    <n v="7021050.1631176127"/>
    <n v="24603713"/>
    <n v="0"/>
    <n v="0"/>
    <n v="0"/>
    <n v="0"/>
    <n v="136231.61855645158"/>
    <n v="3380300.9374361401"/>
    <n v="0"/>
    <n v="1404210.0326235227"/>
    <n v="4920743"/>
    <n v="29524456"/>
    <n v="164941.09497206705"/>
    <n v="1"/>
    <n v="0"/>
    <n v="0"/>
    <n v="1"/>
    <n v="24249724"/>
    <n v="28894362.520595361"/>
    <n v="28894363"/>
    <n v="5"/>
    <n v="0"/>
    <n v="1"/>
    <n v="0.38461538461538464"/>
    <n v="0"/>
    <n v="0.38461538461538464"/>
    <n v="0.38461538461538464"/>
    <n v="1"/>
    <n v="6660438"/>
    <n v="35554801"/>
    <n v="65079257"/>
  </r>
  <r>
    <x v="16"/>
    <n v="3798"/>
    <x v="58"/>
    <x v="610"/>
    <x v="610"/>
    <x v="591"/>
    <n v="6513"/>
    <n v="252215000060"/>
    <s v="52215252215000060"/>
    <s v="CENTRO EDUCATIVO SAN RANCISCO DE PAYAN"/>
    <n v="1"/>
    <n v="19.666824037229379"/>
    <n v="1.3773839814150772"/>
    <n v="0.19153366531492727"/>
    <n v="1.191533665314927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38049.36179127745"/>
    <n v="0"/>
    <n v="0"/>
    <n v="238049"/>
    <n v="0"/>
    <n v="0"/>
    <n v="0"/>
    <n v="0"/>
    <n v="0"/>
    <n v="0"/>
    <n v="0"/>
    <n v="0"/>
    <n v="0"/>
    <n v="238049"/>
    <n v="119024.5"/>
    <n v="1"/>
    <n v="0"/>
    <n v="0"/>
    <n v="1"/>
    <n v="24249724"/>
    <n v="28894362.520595361"/>
    <n v="28894363"/>
    <n v="0"/>
    <n v="0"/>
    <n v="0"/>
    <n v="0"/>
    <n v="0"/>
    <n v="0"/>
    <n v="0"/>
    <n v="0"/>
    <n v="0"/>
    <n v="28894363"/>
    <n v="29132412"/>
  </r>
  <r>
    <x v="16"/>
    <n v="3798"/>
    <x v="58"/>
    <x v="610"/>
    <x v="610"/>
    <x v="591"/>
    <n v="6496"/>
    <n v="252215000078"/>
    <s v="52215252215000078"/>
    <s v="CENTRO EDUCATIVO CHAIR"/>
    <n v="1"/>
    <n v="19.666824037229379"/>
    <n v="1.3773839814150772"/>
    <n v="0.19153366531492727"/>
    <n v="1.1915336653149273"/>
    <n v="13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6231.61855645158"/>
    <n v="1428296.1707476648"/>
    <n v="0"/>
    <n v="0"/>
    <n v="1564528"/>
    <n v="0"/>
    <n v="0"/>
    <n v="0"/>
    <n v="0"/>
    <n v="0"/>
    <n v="0"/>
    <n v="0"/>
    <n v="0"/>
    <n v="0"/>
    <n v="1564528"/>
    <n v="120348.30769230769"/>
    <n v="1"/>
    <n v="0"/>
    <n v="0"/>
    <n v="1"/>
    <n v="24249724"/>
    <n v="28894362.520595361"/>
    <n v="28894363"/>
    <n v="1"/>
    <n v="1"/>
    <n v="0"/>
    <n v="7.6923076923076927E-2"/>
    <n v="0"/>
    <n v="7.6923076923076927E-2"/>
    <n v="7.6923076923076927E-2"/>
    <n v="1"/>
    <n v="6660438"/>
    <n v="35554801"/>
    <n v="37119329"/>
  </r>
  <r>
    <x v="16"/>
    <n v="3798"/>
    <x v="58"/>
    <x v="610"/>
    <x v="610"/>
    <x v="591"/>
    <n v="6506"/>
    <n v="252215000094"/>
    <s v="52215252215000094"/>
    <s v="CENTRO EDUCATIVO EL SALADO"/>
    <n v="1"/>
    <n v="19.666824037229379"/>
    <n v="1.3773839814150772"/>
    <n v="0.19153366531492727"/>
    <n v="1.1915336653149273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6231.61855645158"/>
    <n v="238049.36179127745"/>
    <n v="0"/>
    <n v="0"/>
    <n v="374281"/>
    <n v="0"/>
    <n v="0"/>
    <n v="0"/>
    <n v="0"/>
    <n v="0"/>
    <n v="0"/>
    <n v="0"/>
    <n v="0"/>
    <n v="0"/>
    <n v="374281"/>
    <n v="124760.33333333333"/>
    <n v="1"/>
    <n v="0"/>
    <n v="0"/>
    <n v="1"/>
    <n v="24249724"/>
    <n v="28894362.520595361"/>
    <n v="28894363"/>
    <n v="1"/>
    <n v="1"/>
    <n v="0"/>
    <n v="7.6923076923076927E-2"/>
    <n v="0"/>
    <n v="7.6923076923076927E-2"/>
    <n v="7.6923076923076927E-2"/>
    <n v="1"/>
    <n v="6660438"/>
    <n v="35554801"/>
    <n v="35929082"/>
  </r>
  <r>
    <x v="16"/>
    <n v="3798"/>
    <x v="58"/>
    <x v="610"/>
    <x v="610"/>
    <x v="591"/>
    <n v="6521"/>
    <n v="252215000124"/>
    <s v="52215252215000124"/>
    <s v="CENTRO EUDCATIVO SAN PABLO DE PAYAN"/>
    <n v="1"/>
    <n v="19.666824037229379"/>
    <n v="1.3773839814150772"/>
    <n v="0.19153366531492727"/>
    <n v="1.1915336653149273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833172.76626947103"/>
    <n v="0"/>
    <n v="0"/>
    <n v="833173"/>
    <n v="0"/>
    <n v="0"/>
    <n v="0"/>
    <n v="0"/>
    <n v="0"/>
    <n v="0"/>
    <n v="0"/>
    <n v="0"/>
    <n v="0"/>
    <n v="833173"/>
    <n v="119024.71428571429"/>
    <n v="1"/>
    <n v="0"/>
    <n v="0"/>
    <n v="1"/>
    <n v="24249724"/>
    <n v="28894362.520595361"/>
    <n v="28894363"/>
    <n v="0"/>
    <n v="0"/>
    <n v="0"/>
    <n v="0"/>
    <n v="0"/>
    <n v="0"/>
    <n v="0"/>
    <n v="0"/>
    <n v="0"/>
    <n v="28894363"/>
    <n v="29727536"/>
  </r>
  <r>
    <x v="16"/>
    <n v="3798"/>
    <x v="58"/>
    <x v="610"/>
    <x v="610"/>
    <x v="591"/>
    <n v="6520"/>
    <n v="252215000159"/>
    <s v="52215252215000159"/>
    <s v="CENTRO EDUCATIVO MUESMUERAN BAJO"/>
    <n v="1"/>
    <n v="19.666824037229379"/>
    <n v="1.3773839814150772"/>
    <n v="0.19153366531492727"/>
    <n v="1.1915336653149273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714148.08537383238"/>
    <n v="0"/>
    <n v="0"/>
    <n v="714148"/>
    <n v="0"/>
    <n v="0"/>
    <n v="0"/>
    <n v="0"/>
    <n v="0"/>
    <n v="0"/>
    <n v="0"/>
    <n v="0"/>
    <n v="0"/>
    <n v="714148"/>
    <n v="119024.66666666667"/>
    <n v="1"/>
    <n v="0"/>
    <n v="0"/>
    <n v="1"/>
    <n v="24249724"/>
    <n v="28894362.520595361"/>
    <n v="28894363"/>
    <n v="0"/>
    <n v="0"/>
    <n v="0"/>
    <n v="0"/>
    <n v="0"/>
    <n v="0"/>
    <n v="0"/>
    <n v="0"/>
    <n v="0"/>
    <n v="28894363"/>
    <n v="29608511"/>
  </r>
  <r>
    <x v="16"/>
    <n v="3798"/>
    <x v="58"/>
    <x v="610"/>
    <x v="610"/>
    <x v="591"/>
    <n v="6500"/>
    <n v="252215000167"/>
    <s v="52215252215000167"/>
    <s v="CENTRO EDUCATIVO LLORENTE"/>
    <n v="1"/>
    <n v="19.666824037229379"/>
    <n v="1.3773839814150772"/>
    <n v="0.19153366531492727"/>
    <n v="1.1915336653149273"/>
    <n v="14"/>
    <n v="0"/>
    <n v="0"/>
    <n v="0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666345.5325389421"/>
    <n v="0"/>
    <n v="0"/>
    <n v="1666346"/>
    <n v="0"/>
    <n v="0"/>
    <n v="0"/>
    <n v="0"/>
    <n v="0"/>
    <n v="0"/>
    <n v="0"/>
    <n v="0"/>
    <n v="0"/>
    <n v="1666346"/>
    <n v="119024.71428571429"/>
    <n v="1"/>
    <n v="0"/>
    <n v="0"/>
    <n v="1"/>
    <n v="24249724"/>
    <n v="28894362.520595361"/>
    <n v="28894363"/>
    <n v="0"/>
    <n v="1"/>
    <n v="0"/>
    <n v="0"/>
    <n v="0"/>
    <n v="0"/>
    <n v="0"/>
    <n v="0"/>
    <n v="0"/>
    <n v="28894363"/>
    <n v="30560709"/>
  </r>
  <r>
    <x v="16"/>
    <n v="3798"/>
    <x v="58"/>
    <x v="610"/>
    <x v="610"/>
    <x v="591"/>
    <n v="6591"/>
    <n v="252215000175"/>
    <s v="52215252215000175"/>
    <s v="CENTRO EDUCATIVO SANTA BRIGIDA"/>
    <n v="1"/>
    <n v="19.666824037229379"/>
    <n v="1.3773839814150772"/>
    <n v="0.19153366531492727"/>
    <n v="1.1915336653149273"/>
    <n v="31"/>
    <n v="0"/>
    <n v="0"/>
    <n v="5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1158.09278225794"/>
    <n v="3094641.7032866068"/>
    <n v="0"/>
    <n v="0"/>
    <n v="3775800"/>
    <n v="0"/>
    <n v="0"/>
    <n v="0"/>
    <n v="0"/>
    <n v="0"/>
    <n v="0"/>
    <n v="0"/>
    <n v="0"/>
    <n v="0"/>
    <n v="3775800"/>
    <n v="121800"/>
    <n v="1"/>
    <n v="0"/>
    <n v="0"/>
    <n v="1"/>
    <n v="24249724"/>
    <n v="28894362.520595361"/>
    <n v="28894363"/>
    <n v="5"/>
    <n v="0"/>
    <n v="1"/>
    <n v="0.38461538461538464"/>
    <n v="0"/>
    <n v="0.38461538461538464"/>
    <n v="0.38461538461538464"/>
    <n v="1"/>
    <n v="6660438"/>
    <n v="35554801"/>
    <n v="39330601"/>
  </r>
  <r>
    <x v="16"/>
    <n v="3798"/>
    <x v="58"/>
    <x v="610"/>
    <x v="610"/>
    <x v="591"/>
    <n v="6499"/>
    <n v="252215000221"/>
    <s v="52215252215000221"/>
    <s v="CENTRO EDUCATIVO LA CUMBRE"/>
    <n v="1"/>
    <n v="19.666824037229379"/>
    <n v="1.3773839814150772"/>
    <n v="0.19153366531492727"/>
    <n v="1.1915336653149273"/>
    <n v="9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8694.85566935473"/>
    <n v="714148.08537383238"/>
    <n v="0"/>
    <n v="0"/>
    <n v="1122843"/>
    <n v="0"/>
    <n v="0"/>
    <n v="0"/>
    <n v="0"/>
    <n v="0"/>
    <n v="0"/>
    <n v="0"/>
    <n v="0"/>
    <n v="0"/>
    <n v="1122843"/>
    <n v="124760.33333333333"/>
    <n v="1"/>
    <n v="0"/>
    <n v="0"/>
    <n v="1"/>
    <n v="24249724"/>
    <n v="28894362.520595361"/>
    <n v="28894363"/>
    <n v="3"/>
    <n v="1"/>
    <n v="0"/>
    <n v="0.23076923076923078"/>
    <n v="0"/>
    <n v="0.23076923076923078"/>
    <n v="0.23076923076923078"/>
    <n v="1"/>
    <n v="6660438"/>
    <n v="35554801"/>
    <n v="36677644"/>
  </r>
  <r>
    <x v="16"/>
    <n v="3798"/>
    <x v="58"/>
    <x v="610"/>
    <x v="610"/>
    <x v="591"/>
    <n v="6495"/>
    <n v="252215000230"/>
    <s v="52215252215000230"/>
    <s v="CENTRO EDUCATIVO MIRADOR"/>
    <n v="1"/>
    <n v="19.666824037229379"/>
    <n v="1.3773839814150772"/>
    <n v="0.19153366531492727"/>
    <n v="1.1915336653149273"/>
    <n v="13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547320.8516433034"/>
    <n v="0"/>
    <n v="0"/>
    <n v="1547321"/>
    <n v="0"/>
    <n v="0"/>
    <n v="0"/>
    <n v="0"/>
    <n v="0"/>
    <n v="0"/>
    <n v="0"/>
    <n v="0"/>
    <n v="0"/>
    <n v="1547321"/>
    <n v="119024.69230769231"/>
    <n v="1"/>
    <n v="0"/>
    <n v="0"/>
    <n v="1"/>
    <n v="24249724"/>
    <n v="28894362.520595361"/>
    <n v="28894363"/>
    <n v="0"/>
    <n v="1"/>
    <n v="0"/>
    <n v="0"/>
    <n v="0"/>
    <n v="0"/>
    <n v="0"/>
    <n v="0"/>
    <n v="0"/>
    <n v="28894363"/>
    <n v="30441684"/>
  </r>
  <r>
    <x v="16"/>
    <n v="3798"/>
    <x v="58"/>
    <x v="610"/>
    <x v="610"/>
    <x v="591"/>
    <n v="6505"/>
    <n v="252215000248"/>
    <s v="52215252215000248"/>
    <s v="CENTRO EDUCATIVO MUESMUERAN ALTO"/>
    <n v="1"/>
    <n v="19.666824037229379"/>
    <n v="1.3773839814150772"/>
    <n v="0.19153366531492727"/>
    <n v="1.1915336653149273"/>
    <n v="25"/>
    <n v="0"/>
    <n v="0"/>
    <n v="5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1158.09278225794"/>
    <n v="2380493.6179127744"/>
    <n v="0"/>
    <n v="0"/>
    <n v="3061652"/>
    <n v="0"/>
    <n v="0"/>
    <n v="0"/>
    <n v="0"/>
    <n v="0"/>
    <n v="0"/>
    <n v="0"/>
    <n v="0"/>
    <n v="0"/>
    <n v="3061652"/>
    <n v="122466.08"/>
    <n v="1"/>
    <n v="0"/>
    <n v="0"/>
    <n v="1"/>
    <n v="24249724"/>
    <n v="28894362.520595361"/>
    <n v="28894363"/>
    <n v="5"/>
    <n v="0"/>
    <n v="1"/>
    <n v="0.38461538461538464"/>
    <n v="0"/>
    <n v="0.38461538461538464"/>
    <n v="0.38461538461538464"/>
    <n v="1"/>
    <n v="6660438"/>
    <n v="35554801"/>
    <n v="38616453"/>
  </r>
  <r>
    <x v="16"/>
    <n v="3798"/>
    <x v="58"/>
    <x v="610"/>
    <x v="610"/>
    <x v="591"/>
    <n v="6511"/>
    <n v="252215000256"/>
    <s v="52215252215000256"/>
    <s v="CENTRO EDUCATIVO PUEBLO BAJO"/>
    <n v="1"/>
    <n v="19.666824037229379"/>
    <n v="1.3773839814150772"/>
    <n v="0.19153366531492727"/>
    <n v="1.1915336653149273"/>
    <n v="20"/>
    <n v="0"/>
    <n v="0"/>
    <n v="3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8694.85566935473"/>
    <n v="2023419.5752258583"/>
    <n v="0"/>
    <n v="0"/>
    <n v="2432114"/>
    <n v="0"/>
    <n v="0"/>
    <n v="0"/>
    <n v="0"/>
    <n v="0"/>
    <n v="0"/>
    <n v="0"/>
    <n v="0"/>
    <n v="0"/>
    <n v="2432114"/>
    <n v="121605.7"/>
    <n v="1"/>
    <n v="0"/>
    <n v="0"/>
    <n v="1"/>
    <n v="24249724"/>
    <n v="28894362.520595361"/>
    <n v="28894363"/>
    <n v="3"/>
    <n v="0"/>
    <n v="1"/>
    <n v="0.23076923076923078"/>
    <n v="0"/>
    <n v="0.23076923076923078"/>
    <n v="0.23076923076923078"/>
    <n v="1"/>
    <n v="6660438"/>
    <n v="35554801"/>
    <n v="37986915"/>
  </r>
  <r>
    <x v="16"/>
    <n v="3798"/>
    <x v="58"/>
    <x v="610"/>
    <x v="610"/>
    <x v="591"/>
    <n v="6595"/>
    <n v="252215000264"/>
    <s v="52215252215000264"/>
    <s v="CENTRO EDUCATIVO LA ENSILLADA"/>
    <n v="1"/>
    <n v="19.666824037229379"/>
    <n v="1.3773839814150772"/>
    <n v="0.19153366531492727"/>
    <n v="1.1915336653149273"/>
    <n v="13"/>
    <n v="0"/>
    <n v="0"/>
    <n v="4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4926.47422580631"/>
    <n v="1071222.1280607486"/>
    <n v="0"/>
    <n v="0"/>
    <n v="1616149"/>
    <n v="0"/>
    <n v="0"/>
    <n v="0"/>
    <n v="0"/>
    <n v="0"/>
    <n v="0"/>
    <n v="0"/>
    <n v="0"/>
    <n v="0"/>
    <n v="1616149"/>
    <n v="124319.15384615384"/>
    <n v="1"/>
    <n v="0"/>
    <n v="0"/>
    <n v="1"/>
    <n v="24249724"/>
    <n v="28894362.520595361"/>
    <n v="28894363"/>
    <n v="4"/>
    <n v="1"/>
    <n v="0"/>
    <n v="0.30769230769230771"/>
    <n v="0"/>
    <n v="0.30769230769230771"/>
    <n v="0.30769230769230771"/>
    <n v="1"/>
    <n v="6660438"/>
    <n v="35554801"/>
    <n v="37170950"/>
  </r>
  <r>
    <x v="16"/>
    <n v="3798"/>
    <x v="58"/>
    <x v="610"/>
    <x v="610"/>
    <x v="591"/>
    <n v="6503"/>
    <n v="252215000299"/>
    <s v="52215252215000299"/>
    <s v="CENTRO EDUCATIVO EL PULIS"/>
    <n v="1"/>
    <n v="19.666824037229379"/>
    <n v="1.3773839814150772"/>
    <n v="0.19153366531492727"/>
    <n v="1.1915336653149273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2463.23711290315"/>
    <n v="238049.36179127745"/>
    <n v="0"/>
    <n v="0"/>
    <n v="510513"/>
    <n v="0"/>
    <n v="0"/>
    <n v="0"/>
    <n v="0"/>
    <n v="0"/>
    <n v="0"/>
    <n v="0"/>
    <n v="0"/>
    <n v="0"/>
    <n v="510513"/>
    <n v="127628.25"/>
    <n v="1"/>
    <n v="0"/>
    <n v="0"/>
    <n v="1"/>
    <n v="24249724"/>
    <n v="28894362.520595361"/>
    <n v="28894363"/>
    <n v="2"/>
    <n v="1"/>
    <n v="0"/>
    <n v="0.15384615384615385"/>
    <n v="0"/>
    <n v="0.15384615384615385"/>
    <n v="0.15384615384615385"/>
    <n v="1"/>
    <n v="6660438"/>
    <n v="35554801"/>
    <n v="36065314"/>
  </r>
  <r>
    <x v="16"/>
    <n v="3798"/>
    <x v="58"/>
    <x v="610"/>
    <x v="610"/>
    <x v="591"/>
    <n v="6504"/>
    <n v="252215000302"/>
    <s v="52215252215000302"/>
    <s v="CENTRO EDUCATIVO TANDAUD"/>
    <n v="1"/>
    <n v="19.666824037229379"/>
    <n v="1.3773839814150772"/>
    <n v="0.19153366531492727"/>
    <n v="1.1915336653149273"/>
    <n v="15"/>
    <n v="0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8694.85566935473"/>
    <n v="1428296.1707476648"/>
    <n v="0"/>
    <n v="0"/>
    <n v="1836991"/>
    <n v="0"/>
    <n v="0"/>
    <n v="0"/>
    <n v="0"/>
    <n v="0"/>
    <n v="0"/>
    <n v="0"/>
    <n v="0"/>
    <n v="0"/>
    <n v="1836991"/>
    <n v="122466.06666666667"/>
    <n v="1"/>
    <n v="0"/>
    <n v="0"/>
    <n v="1"/>
    <n v="24249724"/>
    <n v="28894362.520595361"/>
    <n v="28894363"/>
    <n v="3"/>
    <n v="1"/>
    <n v="0"/>
    <n v="0.23076923076923078"/>
    <n v="0"/>
    <n v="0.23076923076923078"/>
    <n v="0.23076923076923078"/>
    <n v="1"/>
    <n v="6660438"/>
    <n v="35554801"/>
    <n v="37391792"/>
  </r>
  <r>
    <x v="16"/>
    <n v="3798"/>
    <x v="58"/>
    <x v="610"/>
    <x v="610"/>
    <x v="591"/>
    <n v="6512"/>
    <n v="252215000337"/>
    <s v="52215252215000337"/>
    <s v="CENTRO EDUCATIVO QUEBRADA BLANCA"/>
    <n v="1"/>
    <n v="19.666824037229379"/>
    <n v="1.3773839814150772"/>
    <n v="0.19153366531492727"/>
    <n v="1.191533665314927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357074.04268691619"/>
    <n v="0"/>
    <n v="0"/>
    <n v="357074"/>
    <n v="0"/>
    <n v="0"/>
    <n v="0"/>
    <n v="0"/>
    <n v="0"/>
    <n v="0"/>
    <n v="0"/>
    <n v="0"/>
    <n v="0"/>
    <n v="357074"/>
    <n v="119024.66666666667"/>
    <n v="1"/>
    <n v="0"/>
    <n v="0"/>
    <n v="1"/>
    <n v="24249724"/>
    <n v="28894362.520595361"/>
    <n v="28894363"/>
    <n v="0"/>
    <n v="1"/>
    <n v="0"/>
    <n v="0"/>
    <n v="0"/>
    <n v="0"/>
    <n v="0"/>
    <n v="0"/>
    <n v="0"/>
    <n v="28894363"/>
    <n v="29251437"/>
  </r>
  <r>
    <x v="16"/>
    <n v="3798"/>
    <x v="58"/>
    <x v="610"/>
    <x v="610"/>
    <x v="591"/>
    <n v="6519"/>
    <n v="252215000418"/>
    <s v="52215252215000418"/>
    <s v="CENTRO EDUCATIVO SAN FRANCISCO DE YUNGACHALA"/>
    <n v="1"/>
    <n v="19.666824037229379"/>
    <n v="1.3773839814150772"/>
    <n v="0.19153366531492727"/>
    <n v="1.1915336653149273"/>
    <n v="22"/>
    <n v="0"/>
    <n v="0"/>
    <n v="2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2463.23711290315"/>
    <n v="2380493.6179127744"/>
    <n v="0"/>
    <n v="0"/>
    <n v="2652957"/>
    <n v="0"/>
    <n v="0"/>
    <n v="0"/>
    <n v="0"/>
    <n v="0"/>
    <n v="0"/>
    <n v="0"/>
    <n v="0"/>
    <n v="0"/>
    <n v="2652957"/>
    <n v="120588.95454545454"/>
    <n v="1"/>
    <n v="0"/>
    <n v="0"/>
    <n v="1"/>
    <n v="24249724"/>
    <n v="28894362.520595361"/>
    <n v="28894363"/>
    <n v="2"/>
    <n v="1"/>
    <n v="0"/>
    <n v="0.15384615384615385"/>
    <n v="0"/>
    <n v="0.15384615384615385"/>
    <n v="0.15384615384615385"/>
    <n v="1"/>
    <n v="6660438"/>
    <n v="35554801"/>
    <n v="38207758"/>
  </r>
  <r>
    <x v="16"/>
    <n v="3798"/>
    <x v="58"/>
    <x v="610"/>
    <x v="610"/>
    <x v="591"/>
    <n v="6507"/>
    <n v="252215000434"/>
    <s v="52215252215000434"/>
    <s v="CENTRO EDUCATIVO LA FLORIDA"/>
    <n v="1"/>
    <n v="19.666824037229379"/>
    <n v="1.3773839814150772"/>
    <n v="0.19153366531492727"/>
    <n v="1.1915336653149273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071222.1280607486"/>
    <n v="0"/>
    <n v="0"/>
    <n v="1071222"/>
    <n v="0"/>
    <n v="0"/>
    <n v="0"/>
    <n v="0"/>
    <n v="0"/>
    <n v="0"/>
    <n v="0"/>
    <n v="0"/>
    <n v="0"/>
    <n v="1071222"/>
    <n v="119024.66666666667"/>
    <n v="1"/>
    <n v="0"/>
    <n v="0"/>
    <n v="1"/>
    <n v="24249724"/>
    <n v="28894362.520595361"/>
    <n v="28894363"/>
    <n v="0"/>
    <n v="1"/>
    <n v="0"/>
    <n v="0"/>
    <n v="0"/>
    <n v="0"/>
    <n v="0"/>
    <n v="0"/>
    <n v="0"/>
    <n v="28894363"/>
    <n v="29965585"/>
  </r>
  <r>
    <x v="16"/>
    <n v="3798"/>
    <x v="58"/>
    <x v="610"/>
    <x v="610"/>
    <x v="591"/>
    <n v="6494"/>
    <n v="252215000451"/>
    <s v="52215252215000451"/>
    <s v="INSTITUCION EDUCATIVA LOS ARRAYANES"/>
    <n v="1"/>
    <n v="19.666824037229379"/>
    <n v="1.3773839814150772"/>
    <n v="0.19153366531492727"/>
    <n v="1.1915336653149273"/>
    <n v="193"/>
    <n v="0"/>
    <n v="0"/>
    <n v="10"/>
    <n v="0"/>
    <n v="59"/>
    <n v="0"/>
    <n v="84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62316.1855645159"/>
    <n v="17020529.368076336"/>
    <n v="7284941.5070422404"/>
    <n v="0"/>
    <n v="25667787"/>
    <n v="0"/>
    <n v="0"/>
    <n v="0"/>
    <n v="0"/>
    <n v="0"/>
    <n v="0"/>
    <n v="0"/>
    <n v="0"/>
    <n v="0"/>
    <n v="25667787"/>
    <n v="132993.71502590674"/>
    <n v="1"/>
    <n v="0"/>
    <n v="0"/>
    <n v="1"/>
    <n v="24249724"/>
    <n v="28894362.520595361"/>
    <n v="28894363"/>
    <n v="10"/>
    <n v="1"/>
    <n v="0"/>
    <n v="0.76923076923076927"/>
    <n v="0"/>
    <n v="0.76923076923076927"/>
    <n v="0.76923076923076927"/>
    <n v="1"/>
    <n v="6660438"/>
    <n v="35554801"/>
    <n v="61222588"/>
  </r>
  <r>
    <x v="16"/>
    <n v="3798"/>
    <x v="58"/>
    <x v="610"/>
    <x v="610"/>
    <x v="591"/>
    <n v="6510"/>
    <n v="252215000469"/>
    <s v="52215252215000469"/>
    <s v="INSTITUCION EDUCATIVA SANTANDER"/>
    <n v="1"/>
    <n v="19.666824037229379"/>
    <n v="1.3773839814150772"/>
    <n v="0.19153366531492727"/>
    <n v="1.1915336653149273"/>
    <n v="265"/>
    <n v="0"/>
    <n v="0"/>
    <n v="13"/>
    <n v="0"/>
    <n v="110"/>
    <n v="0"/>
    <n v="97"/>
    <n v="0"/>
    <n v="0"/>
    <n v="0"/>
    <n v="4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71011.0412338707"/>
    <n v="24638108.945397217"/>
    <n v="0"/>
    <n v="9873351.7918841429"/>
    <n v="36282472"/>
    <n v="0"/>
    <n v="0"/>
    <n v="0"/>
    <n v="0"/>
    <n v="0"/>
    <n v="0"/>
    <n v="0"/>
    <n v="0"/>
    <n v="0"/>
    <n v="36282472"/>
    <n v="136914.98867924529"/>
    <n v="1"/>
    <n v="0"/>
    <n v="0"/>
    <n v="1"/>
    <n v="24249724"/>
    <n v="28894362.520595361"/>
    <n v="28894363"/>
    <n v="13"/>
    <n v="0"/>
    <n v="1"/>
    <n v="1"/>
    <n v="0"/>
    <n v="1"/>
    <n v="1"/>
    <n v="1"/>
    <n v="6660438"/>
    <n v="35554801"/>
    <n v="71837273"/>
  </r>
  <r>
    <x v="16"/>
    <n v="3798"/>
    <x v="58"/>
    <x v="610"/>
    <x v="610"/>
    <x v="591"/>
    <n v="6498"/>
    <n v="252215000477"/>
    <s v="52215252215000477"/>
    <s v="CENTRO EDUCATIVO EL PLACER"/>
    <n v="1"/>
    <n v="19.666824037229379"/>
    <n v="1.3773839814150772"/>
    <n v="0.19153366531492727"/>
    <n v="1.191533665314927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476098.7235825549"/>
    <n v="0"/>
    <n v="0"/>
    <n v="476099"/>
    <n v="0"/>
    <n v="0"/>
    <n v="0"/>
    <n v="0"/>
    <n v="0"/>
    <n v="0"/>
    <n v="0"/>
    <n v="0"/>
    <n v="0"/>
    <n v="476099"/>
    <n v="119024.75"/>
    <n v="1"/>
    <n v="0"/>
    <n v="0"/>
    <n v="1"/>
    <n v="24249724"/>
    <n v="28894362.520595361"/>
    <n v="28894363"/>
    <n v="0"/>
    <n v="1"/>
    <n v="0"/>
    <n v="0"/>
    <n v="0"/>
    <n v="0"/>
    <n v="0"/>
    <n v="0"/>
    <n v="0"/>
    <n v="28894363"/>
    <n v="29370462"/>
  </r>
  <r>
    <x v="16"/>
    <n v="3798"/>
    <x v="58"/>
    <x v="610"/>
    <x v="610"/>
    <x v="591"/>
    <n v="6501"/>
    <n v="252215000531"/>
    <s v="52215252215000531"/>
    <s v="CENTRO EDUCATIVO EL PALMAR"/>
    <n v="1"/>
    <n v="19.666824037229379"/>
    <n v="1.3773839814150772"/>
    <n v="0.19153366531492727"/>
    <n v="1.1915336653149273"/>
    <n v="6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2463.23711290315"/>
    <n v="476098.7235825549"/>
    <n v="0"/>
    <n v="0"/>
    <n v="748562"/>
    <n v="0"/>
    <n v="0"/>
    <n v="0"/>
    <n v="0"/>
    <n v="0"/>
    <n v="0"/>
    <n v="0"/>
    <n v="0"/>
    <n v="0"/>
    <n v="748562"/>
    <n v="124760.33333333333"/>
    <n v="1"/>
    <n v="0"/>
    <n v="0"/>
    <n v="1"/>
    <n v="24249724"/>
    <n v="28894362.520595361"/>
    <n v="28894363"/>
    <n v="2"/>
    <n v="1"/>
    <n v="0"/>
    <n v="0.15384615384615385"/>
    <n v="0"/>
    <n v="0.15384615384615385"/>
    <n v="0.15384615384615385"/>
    <n v="1"/>
    <n v="6660438"/>
    <n v="35554801"/>
    <n v="36303363"/>
  </r>
  <r>
    <x v="16"/>
    <n v="3798"/>
    <x v="58"/>
    <x v="611"/>
    <x v="611"/>
    <x v="592"/>
    <n v="7601"/>
    <n v="252224000064"/>
    <s v="52224252224000064"/>
    <s v="CENTRO EDUCATIVO EL CARCHI"/>
    <n v="1"/>
    <n v="26.896935933147631"/>
    <n v="1.883751470666247"/>
    <n v="0.26814620922530341"/>
    <n v="1.2681462092253035"/>
    <n v="11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393454.2724512743"/>
    <n v="0"/>
    <n v="0"/>
    <n v="1393454"/>
    <n v="0"/>
    <n v="0"/>
    <n v="0"/>
    <n v="0"/>
    <n v="0"/>
    <n v="0"/>
    <n v="0"/>
    <n v="0"/>
    <n v="0"/>
    <n v="1393454"/>
    <n v="126677.63636363637"/>
    <n v="1"/>
    <n v="0"/>
    <n v="0"/>
    <n v="1"/>
    <n v="24249724"/>
    <n v="30752195.565359864"/>
    <n v="30752196"/>
    <n v="0"/>
    <n v="1"/>
    <n v="0"/>
    <n v="0"/>
    <n v="0"/>
    <n v="0"/>
    <n v="0"/>
    <n v="0"/>
    <n v="0"/>
    <n v="30752196"/>
    <n v="32145650"/>
  </r>
  <r>
    <x v="16"/>
    <n v="3798"/>
    <x v="58"/>
    <x v="611"/>
    <x v="611"/>
    <x v="592"/>
    <n v="7610"/>
    <n v="252224000072"/>
    <s v="52224252224000072"/>
    <s v="CENTRO EDUCATIVO SAN FRANCISCO DE ARELLANOS"/>
    <n v="1"/>
    <n v="26.896935933147631"/>
    <n v="1.883751470666247"/>
    <n v="0.26814620922530341"/>
    <n v="1.2681462092253035"/>
    <n v="6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4990.96053935663"/>
    <n v="633388.30565967015"/>
    <n v="0"/>
    <n v="0"/>
    <n v="778379"/>
    <n v="0"/>
    <n v="0"/>
    <n v="0"/>
    <n v="0"/>
    <n v="0"/>
    <n v="0"/>
    <n v="0"/>
    <n v="0"/>
    <n v="0"/>
    <n v="778379"/>
    <n v="129729.83333333333"/>
    <n v="1"/>
    <n v="0"/>
    <n v="0"/>
    <n v="1"/>
    <n v="24249724"/>
    <n v="30752195.565359864"/>
    <n v="30752196"/>
    <n v="1"/>
    <n v="0"/>
    <n v="1"/>
    <n v="7.6923076923076927E-2"/>
    <n v="0"/>
    <n v="7.6923076923076927E-2"/>
    <n v="7.6923076923076927E-2"/>
    <n v="1"/>
    <n v="6660438"/>
    <n v="37412634"/>
    <n v="38191013"/>
  </r>
  <r>
    <x v="16"/>
    <n v="3798"/>
    <x v="58"/>
    <x v="611"/>
    <x v="611"/>
    <x v="592"/>
    <n v="7602"/>
    <n v="252224000099"/>
    <s v="52224252224000099"/>
    <s v="CENTRO EDUCATIVO CHAVISNAN"/>
    <n v="1"/>
    <n v="26.896935933147631"/>
    <n v="1.883751470666247"/>
    <n v="0.26814620922530341"/>
    <n v="1.2681462092253035"/>
    <n v="9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9981.92107871326"/>
    <n v="886743.62792353809"/>
    <n v="0"/>
    <n v="0"/>
    <n v="1176726"/>
    <n v="0"/>
    <n v="0"/>
    <n v="0"/>
    <n v="0"/>
    <n v="0"/>
    <n v="0"/>
    <n v="0"/>
    <n v="0"/>
    <n v="0"/>
    <n v="1176726"/>
    <n v="130747.33333333333"/>
    <n v="1"/>
    <n v="0"/>
    <n v="0"/>
    <n v="1"/>
    <n v="24249724"/>
    <n v="30752195.565359864"/>
    <n v="30752196"/>
    <n v="2"/>
    <n v="1"/>
    <n v="0"/>
    <n v="0.15384615384615385"/>
    <n v="0"/>
    <n v="0.15384615384615385"/>
    <n v="0.15384615384615385"/>
    <n v="1"/>
    <n v="6660438"/>
    <n v="37412634"/>
    <n v="38589360"/>
  </r>
  <r>
    <x v="16"/>
    <n v="3798"/>
    <x v="58"/>
    <x v="611"/>
    <x v="611"/>
    <x v="592"/>
    <n v="7600"/>
    <n v="252224000111"/>
    <s v="52224252224000111"/>
    <s v="CENTRO EDUCATIVO SAN FRANCISCO DE MONTENEGRO"/>
    <n v="1"/>
    <n v="26.896935933147631"/>
    <n v="1.883751470666247"/>
    <n v="0.26814620922530341"/>
    <n v="1.2681462092253035"/>
    <n v="20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4990.96053935663"/>
    <n v="2406875.5615067463"/>
    <n v="0"/>
    <n v="0"/>
    <n v="2551867"/>
    <n v="0"/>
    <n v="0"/>
    <n v="0"/>
    <n v="0"/>
    <n v="0"/>
    <n v="0"/>
    <n v="0"/>
    <n v="0"/>
    <n v="0"/>
    <n v="2551867"/>
    <n v="127593.35"/>
    <n v="1"/>
    <n v="0"/>
    <n v="0"/>
    <n v="1"/>
    <n v="24249724"/>
    <n v="30752195.565359864"/>
    <n v="30752196"/>
    <n v="1"/>
    <n v="1"/>
    <n v="0"/>
    <n v="7.6923076923076927E-2"/>
    <n v="0"/>
    <n v="7.6923076923076927E-2"/>
    <n v="7.6923076923076927E-2"/>
    <n v="1"/>
    <n v="6660438"/>
    <n v="37412634"/>
    <n v="39964501"/>
  </r>
  <r>
    <x v="16"/>
    <n v="3798"/>
    <x v="58"/>
    <x v="611"/>
    <x v="611"/>
    <x v="592"/>
    <n v="7607"/>
    <n v="252224000145"/>
    <s v="52224252224000145"/>
    <s v="INSTITUCION EDUCATIVA AGROPECUARIA INDÍGENA SEBASTIAN GARCIA CARLOSAMA"/>
    <n v="1"/>
    <n v="26.896935933147631"/>
    <n v="1.883751470666247"/>
    <n v="0.26814620922530341"/>
    <n v="1.2681462092253035"/>
    <n v="150"/>
    <n v="0"/>
    <n v="0"/>
    <n v="14"/>
    <n v="0"/>
    <n v="54"/>
    <n v="0"/>
    <n v="63"/>
    <n v="0"/>
    <n v="0"/>
    <n v="0"/>
    <n v="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29873.4475509927"/>
    <n v="14821286.35243628"/>
    <n v="0"/>
    <n v="4436788.3215902252"/>
    <n v="21287948"/>
    <n v="0"/>
    <n v="0"/>
    <n v="0"/>
    <n v="0"/>
    <n v="0"/>
    <n v="0"/>
    <n v="0"/>
    <n v="0"/>
    <n v="0"/>
    <n v="21287948"/>
    <n v="141919.65333333332"/>
    <n v="1"/>
    <n v="0"/>
    <n v="0"/>
    <n v="1"/>
    <n v="24249724"/>
    <n v="30752195.565359864"/>
    <n v="30752196"/>
    <n v="14"/>
    <n v="1"/>
    <n v="0"/>
    <n v="1.0769230769230769"/>
    <n v="0"/>
    <n v="1.0769230769230769"/>
    <n v="1.0769230769230769"/>
    <n v="2"/>
    <n v="6660438"/>
    <n v="37412634"/>
    <n v="58700582"/>
  </r>
  <r>
    <x v="16"/>
    <n v="3798"/>
    <x v="58"/>
    <x v="611"/>
    <x v="611"/>
    <x v="592"/>
    <n v="7603"/>
    <n v="252224000161"/>
    <s v="52224252224000161"/>
    <s v="CENTRO EDUCATIVO SAN FRANCISCO DEL SOCORRO"/>
    <n v="1"/>
    <n v="26.896935933147631"/>
    <n v="1.883751470666247"/>
    <n v="0.26814620922530341"/>
    <n v="1.268146209225303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380032.98339580203"/>
    <n v="0"/>
    <n v="0"/>
    <n v="380033"/>
    <n v="0"/>
    <n v="0"/>
    <n v="0"/>
    <n v="0"/>
    <n v="0"/>
    <n v="0"/>
    <n v="0"/>
    <n v="0"/>
    <n v="0"/>
    <n v="380033"/>
    <n v="126677.66666666667"/>
    <n v="1"/>
    <n v="0"/>
    <n v="0"/>
    <n v="1"/>
    <n v="24249724"/>
    <n v="30752195.565359864"/>
    <n v="30752196"/>
    <n v="0"/>
    <n v="1"/>
    <n v="0"/>
    <n v="0"/>
    <n v="0"/>
    <n v="0"/>
    <n v="0"/>
    <n v="0"/>
    <n v="0"/>
    <n v="30752196"/>
    <n v="31132229"/>
  </r>
  <r>
    <x v="16"/>
    <n v="3798"/>
    <x v="58"/>
    <x v="611"/>
    <x v="611"/>
    <x v="592"/>
    <n v="7609"/>
    <n v="252224000170"/>
    <s v="52224252224000170"/>
    <s v="CENTRO EDUCATIVO PUENTE DE TIERRA"/>
    <n v="1"/>
    <n v="26.896935933147631"/>
    <n v="1.883751470666247"/>
    <n v="0.26814620922530341"/>
    <n v="1.2681462092253035"/>
    <n v="12"/>
    <n v="0"/>
    <n v="0"/>
    <n v="3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4972.88161806989"/>
    <n v="1140098.9501874063"/>
    <n v="0"/>
    <n v="0"/>
    <n v="1575072"/>
    <n v="0"/>
    <n v="0"/>
    <n v="0"/>
    <n v="0"/>
    <n v="0"/>
    <n v="0"/>
    <n v="0"/>
    <n v="0"/>
    <n v="0"/>
    <n v="1575072"/>
    <n v="131256"/>
    <n v="1"/>
    <n v="0"/>
    <n v="0"/>
    <n v="1"/>
    <n v="24249724"/>
    <n v="30752195.565359864"/>
    <n v="30752196"/>
    <n v="3"/>
    <n v="1"/>
    <n v="0"/>
    <n v="0.23076923076923078"/>
    <n v="0"/>
    <n v="0.23076923076923078"/>
    <n v="0.23076923076923078"/>
    <n v="1"/>
    <n v="6660438"/>
    <n v="37412634"/>
    <n v="38987706"/>
  </r>
  <r>
    <x v="16"/>
    <n v="3798"/>
    <x v="58"/>
    <x v="611"/>
    <x v="611"/>
    <x v="592"/>
    <n v="7608"/>
    <n v="252224000196"/>
    <s v="52224252224000196"/>
    <s v="CENTRO EDUCATIVO MACAS DE CHAUTALA"/>
    <n v="1"/>
    <n v="26.896935933147631"/>
    <n v="1.883751470666247"/>
    <n v="0.26814620922530341"/>
    <n v="1.2681462092253035"/>
    <n v="28"/>
    <n v="0"/>
    <n v="0"/>
    <n v="2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9981.92107871326"/>
    <n v="3293619.1894302843"/>
    <n v="0"/>
    <n v="0"/>
    <n v="3583601"/>
    <n v="0"/>
    <n v="0"/>
    <n v="0"/>
    <n v="0"/>
    <n v="0"/>
    <n v="0"/>
    <n v="0"/>
    <n v="0"/>
    <n v="0"/>
    <n v="3583601"/>
    <n v="127985.75"/>
    <n v="1"/>
    <n v="0"/>
    <n v="0"/>
    <n v="1"/>
    <n v="24249724"/>
    <n v="30752195.565359864"/>
    <n v="30752196"/>
    <n v="2"/>
    <n v="1"/>
    <n v="0"/>
    <n v="0.15384615384615385"/>
    <n v="0"/>
    <n v="0.15384615384615385"/>
    <n v="0.15384615384615385"/>
    <n v="1"/>
    <n v="6660438"/>
    <n v="37412634"/>
    <n v="40996235"/>
  </r>
  <r>
    <x v="16"/>
    <n v="3798"/>
    <x v="58"/>
    <x v="611"/>
    <x v="611"/>
    <x v="592"/>
    <n v="7604"/>
    <n v="252224000200"/>
    <s v="52224252224000200"/>
    <s v="CENTRO EDUCATIVO INDIGENA CHUNGANA"/>
    <n v="1"/>
    <n v="26.896935933147631"/>
    <n v="1.883751470666247"/>
    <n v="0.26814620922530341"/>
    <n v="1.268146209225303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53355.32226386803"/>
    <n v="0"/>
    <n v="0"/>
    <n v="253355"/>
    <n v="0"/>
    <n v="0"/>
    <n v="0"/>
    <n v="0"/>
    <n v="0"/>
    <n v="0"/>
    <n v="0"/>
    <n v="0"/>
    <n v="0"/>
    <n v="253355"/>
    <n v="126677.5"/>
    <n v="1"/>
    <n v="0"/>
    <n v="0"/>
    <n v="1"/>
    <n v="24249724"/>
    <n v="30752195.565359864"/>
    <n v="30752196"/>
    <n v="0"/>
    <n v="1"/>
    <n v="0"/>
    <n v="0"/>
    <n v="0"/>
    <n v="0"/>
    <n v="0"/>
    <n v="0"/>
    <n v="0"/>
    <n v="30752196"/>
    <n v="31005551"/>
  </r>
  <r>
    <x v="16"/>
    <n v="3798"/>
    <x v="58"/>
    <x v="612"/>
    <x v="612"/>
    <x v="593"/>
    <n v="7776"/>
    <n v="252227000031"/>
    <s v="52227252227000031"/>
    <s v="CENTRO EDUCATIVO PUEBLO VIEJO"/>
    <n v="1"/>
    <n v="15.392384916748286"/>
    <n v="1.0780197341456927"/>
    <n v="0.14624036148722813"/>
    <n v="1.1462403614872281"/>
    <n v="51"/>
    <n v="0"/>
    <n v="0"/>
    <n v="7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7371.69474943471"/>
    <n v="5038010.6563460166"/>
    <n v="0"/>
    <n v="0"/>
    <n v="5955382"/>
    <n v="0"/>
    <n v="0"/>
    <n v="0"/>
    <n v="0"/>
    <n v="0"/>
    <n v="0"/>
    <n v="0"/>
    <n v="0"/>
    <n v="0"/>
    <n v="5955382"/>
    <n v="116772.19607843137"/>
    <n v="1"/>
    <n v="0"/>
    <n v="0"/>
    <n v="1"/>
    <n v="24249724"/>
    <n v="27796012.403725509"/>
    <n v="27796012"/>
    <n v="7"/>
    <n v="1"/>
    <n v="0"/>
    <n v="0.53846153846153844"/>
    <n v="0"/>
    <n v="0.53846153846153844"/>
    <n v="0.53846153846153844"/>
    <n v="1"/>
    <n v="6660438"/>
    <n v="34456450"/>
    <n v="40411832"/>
  </r>
  <r>
    <x v="16"/>
    <n v="3798"/>
    <x v="58"/>
    <x v="612"/>
    <x v="612"/>
    <x v="593"/>
    <n v="7777"/>
    <n v="252227000057"/>
    <s v="52227252227000057"/>
    <s v="INSTITUCION EDUCATIVA COLEGIO AGROECOLOGICO SAGRADO CORAZON DE JESUS DE CUETIAL"/>
    <n v="1"/>
    <n v="15.392384916748286"/>
    <n v="1.0780197341456927"/>
    <n v="0.14624036148722813"/>
    <n v="1.1462403614872281"/>
    <n v="166"/>
    <n v="0"/>
    <n v="0"/>
    <n v="7"/>
    <n v="0"/>
    <n v="60"/>
    <n v="0"/>
    <n v="73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7371.69474943471"/>
    <n v="15228532.211227732"/>
    <n v="0"/>
    <n v="5487756.402021314"/>
    <n v="21633660"/>
    <n v="0"/>
    <n v="0"/>
    <n v="0"/>
    <n v="0"/>
    <n v="0"/>
    <n v="0"/>
    <n v="0"/>
    <n v="0"/>
    <n v="0"/>
    <n v="21633660"/>
    <n v="130323.2530120482"/>
    <n v="1"/>
    <n v="0"/>
    <n v="0"/>
    <n v="1"/>
    <n v="24249724"/>
    <n v="27796012.403725509"/>
    <n v="27796012"/>
    <n v="7"/>
    <n v="1"/>
    <n v="0"/>
    <n v="0.53846153846153844"/>
    <n v="0"/>
    <n v="0.53846153846153844"/>
    <n v="0.53846153846153844"/>
    <n v="1"/>
    <n v="6660438"/>
    <n v="34456450"/>
    <n v="56090110"/>
  </r>
  <r>
    <x v="16"/>
    <n v="3798"/>
    <x v="58"/>
    <x v="612"/>
    <x v="612"/>
    <x v="593"/>
    <n v="7778"/>
    <n v="252227000065"/>
    <s v="52227252227000065"/>
    <s v="CENTRO EDUCATIVO GUAN CENTRO"/>
    <n v="1"/>
    <n v="15.392384916748286"/>
    <n v="1.0780197341456927"/>
    <n v="0.14624036148722813"/>
    <n v="1.1462403614872281"/>
    <n v="22"/>
    <n v="0"/>
    <n v="0"/>
    <n v="3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159.29774975777"/>
    <n v="2175504.6016039615"/>
    <n v="0"/>
    <n v="0"/>
    <n v="2568664"/>
    <n v="0"/>
    <n v="0"/>
    <n v="0"/>
    <n v="0"/>
    <n v="0"/>
    <n v="0"/>
    <n v="0"/>
    <n v="0"/>
    <n v="0"/>
    <n v="2568664"/>
    <n v="116757.45454545454"/>
    <n v="1"/>
    <n v="0"/>
    <n v="0"/>
    <n v="1"/>
    <n v="24249724"/>
    <n v="27796012.403725509"/>
    <n v="27796012"/>
    <n v="3"/>
    <n v="1"/>
    <n v="0"/>
    <n v="0.23076923076923078"/>
    <n v="0"/>
    <n v="0.23076923076923078"/>
    <n v="0.23076923076923078"/>
    <n v="1"/>
    <n v="6660438"/>
    <n v="34456450"/>
    <n v="37025114"/>
  </r>
  <r>
    <x v="16"/>
    <n v="3798"/>
    <x v="58"/>
    <x v="612"/>
    <x v="612"/>
    <x v="593"/>
    <n v="7779"/>
    <n v="252227000081"/>
    <s v="52227252227000081"/>
    <s v="CENTRO EDUCATIVO MIRAFLORES"/>
    <n v="1"/>
    <n v="15.392384916748286"/>
    <n v="1.0780197341456927"/>
    <n v="0.14624036148722813"/>
    <n v="1.1462403614872281"/>
    <n v="7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687001.45313809311"/>
    <n v="0"/>
    <n v="0"/>
    <n v="818055"/>
    <n v="0"/>
    <n v="0"/>
    <n v="0"/>
    <n v="0"/>
    <n v="0"/>
    <n v="0"/>
    <n v="0"/>
    <n v="0"/>
    <n v="0"/>
    <n v="818055"/>
    <n v="116865"/>
    <n v="1"/>
    <n v="0"/>
    <n v="0"/>
    <n v="1"/>
    <n v="24249724"/>
    <n v="27796012.403725509"/>
    <n v="27796012"/>
    <n v="1"/>
    <n v="1"/>
    <n v="0"/>
    <n v="7.6923076923076927E-2"/>
    <n v="0"/>
    <n v="7.6923076923076927E-2"/>
    <n v="7.6923076923076927E-2"/>
    <n v="1"/>
    <n v="6660438"/>
    <n v="34456450"/>
    <n v="35274505"/>
  </r>
  <r>
    <x v="16"/>
    <n v="3798"/>
    <x v="58"/>
    <x v="612"/>
    <x v="612"/>
    <x v="593"/>
    <n v="7780"/>
    <n v="252227000090"/>
    <s v="52227252227000090"/>
    <s v="CENTRO EDUCATIVO CUASPUD GRANDE"/>
    <n v="1"/>
    <n v="15.392384916748286"/>
    <n v="1.0780197341456927"/>
    <n v="0.14624036148722813"/>
    <n v="1.1462403614872281"/>
    <n v="12"/>
    <n v="0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2106.1984998385"/>
    <n v="1145002.4218968218"/>
    <n v="0"/>
    <n v="0"/>
    <n v="1407109"/>
    <n v="0"/>
    <n v="0"/>
    <n v="0"/>
    <n v="0"/>
    <n v="0"/>
    <n v="0"/>
    <n v="0"/>
    <n v="0"/>
    <n v="0"/>
    <n v="1407109"/>
    <n v="117259.08333333333"/>
    <n v="1"/>
    <n v="0"/>
    <n v="0"/>
    <n v="1"/>
    <n v="24249724"/>
    <n v="27796012.403725509"/>
    <n v="27796012"/>
    <n v="2"/>
    <n v="1"/>
    <n v="0"/>
    <n v="0.15384615384615385"/>
    <n v="0"/>
    <n v="0.15384615384615385"/>
    <n v="0.15384615384615385"/>
    <n v="1"/>
    <n v="6660438"/>
    <n v="34456450"/>
    <n v="35863559"/>
  </r>
  <r>
    <x v="16"/>
    <n v="3798"/>
    <x v="58"/>
    <x v="612"/>
    <x v="612"/>
    <x v="593"/>
    <n v="7781"/>
    <n v="252227000111"/>
    <s v="52227252227000111"/>
    <s v="CENTRO EDUCATIVO CHILES"/>
    <n v="1"/>
    <n v="15.392384916748286"/>
    <n v="1.0780197341456927"/>
    <n v="0.14624036148722813"/>
    <n v="1.1462403614872281"/>
    <n v="22"/>
    <n v="0"/>
    <n v="0"/>
    <n v="7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7371.69474943471"/>
    <n v="1717503.6328452327"/>
    <n v="0"/>
    <n v="0"/>
    <n v="2634875"/>
    <n v="0"/>
    <n v="0"/>
    <n v="0"/>
    <n v="0"/>
    <n v="0"/>
    <n v="0"/>
    <n v="0"/>
    <n v="0"/>
    <n v="0"/>
    <n v="2634875"/>
    <n v="119767.04545454546"/>
    <n v="1"/>
    <n v="0"/>
    <n v="0"/>
    <n v="1"/>
    <n v="24249724"/>
    <n v="27796012.403725509"/>
    <n v="27796012"/>
    <n v="7"/>
    <n v="0"/>
    <n v="1"/>
    <n v="0.53846153846153844"/>
    <n v="0"/>
    <n v="0.53846153846153844"/>
    <n v="0.53846153846153844"/>
    <n v="1"/>
    <n v="6660438"/>
    <n v="34456450"/>
    <n v="37091325"/>
  </r>
  <r>
    <x v="16"/>
    <n v="3798"/>
    <x v="58"/>
    <x v="612"/>
    <x v="612"/>
    <x v="593"/>
    <n v="7782"/>
    <n v="252227000120"/>
    <s v="52227252227000120"/>
    <s v="INSTITUCIÓN EDUCATIVA LA CALERA"/>
    <n v="1"/>
    <n v="15.392384916748286"/>
    <n v="1.0780197341456927"/>
    <n v="0.14624036148722813"/>
    <n v="1.1462403614872281"/>
    <n v="226"/>
    <n v="0"/>
    <n v="0"/>
    <n v="21"/>
    <n v="0"/>
    <n v="92"/>
    <n v="0"/>
    <n v="96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52115.0842483044"/>
    <n v="21526045.531660251"/>
    <n v="2978409.2951341975"/>
    <n v="0"/>
    <n v="27256570"/>
    <n v="0"/>
    <n v="0"/>
    <n v="0"/>
    <n v="0"/>
    <n v="0"/>
    <n v="0"/>
    <n v="0"/>
    <n v="0"/>
    <n v="0"/>
    <n v="27256570"/>
    <n v="120604.29203539823"/>
    <n v="1"/>
    <n v="0"/>
    <n v="0"/>
    <n v="1"/>
    <n v="24249724"/>
    <n v="27796012.403725509"/>
    <n v="27796012"/>
    <n v="21"/>
    <n v="0"/>
    <n v="1"/>
    <n v="1.6153846153846154"/>
    <n v="0"/>
    <n v="1.6153846153846154"/>
    <n v="1.6153846153846154"/>
    <n v="2"/>
    <n v="13320876"/>
    <n v="41116888"/>
    <n v="68373458"/>
  </r>
  <r>
    <x v="16"/>
    <n v="3798"/>
    <x v="58"/>
    <x v="612"/>
    <x v="612"/>
    <x v="593"/>
    <n v="7783"/>
    <n v="252227000138"/>
    <s v="52227252227000138"/>
    <s v="INSTITUCION EDUCATIVA SAN JUAN DE MAYASQUER"/>
    <n v="1"/>
    <n v="15.392384916748286"/>
    <n v="1.0780197341456927"/>
    <n v="0.14624036148722813"/>
    <n v="1.1462403614872281"/>
    <n v="99"/>
    <n v="0"/>
    <n v="0"/>
    <n v="4"/>
    <n v="0"/>
    <n v="35"/>
    <n v="0"/>
    <n v="47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4212.396999677"/>
    <n v="9389019.8595539387"/>
    <n v="0"/>
    <n v="2743878.201010657"/>
    <n v="12657110"/>
    <n v="0"/>
    <n v="0"/>
    <n v="0"/>
    <n v="0"/>
    <n v="0"/>
    <n v="0"/>
    <n v="0"/>
    <n v="0"/>
    <n v="0"/>
    <n v="12657110"/>
    <n v="127849.59595959596"/>
    <n v="1"/>
    <n v="0"/>
    <n v="0"/>
    <n v="1"/>
    <n v="24249724"/>
    <n v="27796012.403725509"/>
    <n v="27796012"/>
    <n v="4"/>
    <n v="1"/>
    <n v="0"/>
    <n v="0.30769230769230771"/>
    <n v="0"/>
    <n v="0.30769230769230771"/>
    <n v="0.30769230769230771"/>
    <n v="1"/>
    <n v="6660438"/>
    <n v="34456450"/>
    <n v="47113560"/>
  </r>
  <r>
    <x v="16"/>
    <n v="3798"/>
    <x v="58"/>
    <x v="612"/>
    <x v="612"/>
    <x v="593"/>
    <n v="7867"/>
    <n v="252227000146"/>
    <s v="52227252227000146"/>
    <s v="CENTRO EDUCATIVO PANAN"/>
    <n v="1"/>
    <n v="15.392384916748286"/>
    <n v="1.0780197341456927"/>
    <n v="0.14624036148722813"/>
    <n v="1.1462403614872281"/>
    <n v="126"/>
    <n v="0"/>
    <n v="0"/>
    <n v="16"/>
    <n v="0"/>
    <n v="1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96849.587998708"/>
    <n v="12595026.640865041"/>
    <n v="0"/>
    <n v="0"/>
    <n v="14691876"/>
    <n v="0"/>
    <n v="0"/>
    <n v="0"/>
    <n v="0"/>
    <n v="0"/>
    <n v="0"/>
    <n v="0"/>
    <n v="0"/>
    <n v="0"/>
    <n v="14691876"/>
    <n v="116602.19047619047"/>
    <n v="1"/>
    <n v="0"/>
    <n v="0"/>
    <n v="1"/>
    <n v="24249724"/>
    <n v="27796012.403725509"/>
    <n v="27796012"/>
    <n v="16"/>
    <n v="1"/>
    <n v="0"/>
    <n v="1.2307692307692308"/>
    <n v="0"/>
    <n v="1.2307692307692308"/>
    <n v="1.2307692307692308"/>
    <n v="2"/>
    <n v="6660438"/>
    <n v="34456450"/>
    <n v="49148326"/>
  </r>
  <r>
    <x v="16"/>
    <n v="3798"/>
    <x v="58"/>
    <x v="612"/>
    <x v="612"/>
    <x v="593"/>
    <n v="7868"/>
    <n v="252227000154"/>
    <s v="52227252227000154"/>
    <s v="CENTRO EDUCATIVO NAZATE"/>
    <n v="1"/>
    <n v="15.392384916748286"/>
    <n v="1.0780197341456927"/>
    <n v="0.14624036148722813"/>
    <n v="1.1462403614872281"/>
    <n v="13"/>
    <n v="0"/>
    <n v="0"/>
    <n v="3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159.29774975777"/>
    <n v="1145002.4218968218"/>
    <n v="0"/>
    <n v="0"/>
    <n v="1538162"/>
    <n v="0"/>
    <n v="0"/>
    <n v="0"/>
    <n v="0"/>
    <n v="0"/>
    <n v="0"/>
    <n v="0"/>
    <n v="0"/>
    <n v="0"/>
    <n v="1538162"/>
    <n v="118320.15384615384"/>
    <n v="1"/>
    <n v="0"/>
    <n v="0"/>
    <n v="1"/>
    <n v="24249724"/>
    <n v="27796012.403725509"/>
    <n v="27796012"/>
    <n v="3"/>
    <n v="1"/>
    <n v="0"/>
    <n v="0.23076923076923078"/>
    <n v="0"/>
    <n v="0.23076923076923078"/>
    <n v="0.23076923076923078"/>
    <n v="1"/>
    <n v="6660438"/>
    <n v="34456450"/>
    <n v="35994612"/>
  </r>
  <r>
    <x v="16"/>
    <n v="3798"/>
    <x v="58"/>
    <x v="612"/>
    <x v="612"/>
    <x v="593"/>
    <n v="7869"/>
    <n v="252227000162"/>
    <s v="52227252227000162"/>
    <s v="INSTITUCION EDUCATIVA LOS ANDES DE CUAICAL"/>
    <n v="1"/>
    <n v="15.392384916748286"/>
    <n v="1.0780197341456927"/>
    <n v="0.14624036148722813"/>
    <n v="1.1462403614872281"/>
    <n v="339"/>
    <n v="0"/>
    <n v="0"/>
    <n v="14"/>
    <n v="0"/>
    <n v="80"/>
    <n v="0"/>
    <n v="160"/>
    <n v="0"/>
    <n v="85"/>
    <n v="0"/>
    <n v="0"/>
    <n v="0"/>
    <n v="339"/>
    <n v="0"/>
    <n v="0"/>
    <n v="14"/>
    <n v="0"/>
    <n v="80"/>
    <n v="0"/>
    <n v="160"/>
    <n v="0"/>
    <n v="85"/>
    <n v="0"/>
    <n v="0"/>
    <n v="0"/>
    <n v="92671"/>
    <n v="81839"/>
    <n v="122758"/>
    <n v="150439"/>
    <n v="114333"/>
    <n v="99892"/>
    <n v="152848"/>
    <n v="184139"/>
    <n v="0"/>
    <n v="0"/>
    <n v="0"/>
    <n v="0"/>
    <n v="1834743.3894988694"/>
    <n v="27480058.125523724"/>
    <n v="14892046.475670986"/>
    <n v="0"/>
    <n v="44206848"/>
    <n v="0"/>
    <n v="0"/>
    <n v="0"/>
    <n v="0"/>
    <n v="366948.67789977393"/>
    <n v="5496011.6251047449"/>
    <n v="2978409.2951341975"/>
    <n v="0"/>
    <n v="8841370"/>
    <n v="53048218"/>
    <n v="156484.41887905606"/>
    <n v="1"/>
    <n v="0"/>
    <n v="0"/>
    <n v="1"/>
    <n v="24249724"/>
    <n v="27796012.403725509"/>
    <n v="27796012"/>
    <n v="14"/>
    <n v="0"/>
    <n v="1"/>
    <n v="1.0769230769230769"/>
    <n v="0"/>
    <n v="1.0769230769230769"/>
    <n v="1.0769230769230769"/>
    <n v="2"/>
    <n v="13320876"/>
    <n v="41116888"/>
    <n v="94165106"/>
  </r>
  <r>
    <x v="16"/>
    <n v="3798"/>
    <x v="58"/>
    <x v="612"/>
    <x v="612"/>
    <x v="593"/>
    <n v="7870"/>
    <n v="252227000189"/>
    <s v="52227252227000189"/>
    <s v="INSTITUCION EDUCATIVA INMACULADA CONCEPCION DE TALLAMBI"/>
    <n v="1"/>
    <n v="15.392384916748286"/>
    <n v="1.0780197341456927"/>
    <n v="0.14624036148722813"/>
    <n v="1.1462403614872281"/>
    <n v="157"/>
    <n v="0"/>
    <n v="0"/>
    <n v="14"/>
    <n v="0"/>
    <n v="65"/>
    <n v="0"/>
    <n v="7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4743.3894988694"/>
    <n v="15457532.695607096"/>
    <n v="0"/>
    <n v="1688540.4313911735"/>
    <n v="18980817"/>
    <n v="0"/>
    <n v="0"/>
    <n v="0"/>
    <n v="0"/>
    <n v="0"/>
    <n v="0"/>
    <n v="0"/>
    <n v="0"/>
    <n v="0"/>
    <n v="18980817"/>
    <n v="120896.92356687898"/>
    <n v="1"/>
    <n v="0"/>
    <n v="0"/>
    <n v="1"/>
    <n v="24249724"/>
    <n v="27796012.403725509"/>
    <n v="27796012"/>
    <n v="14"/>
    <n v="1"/>
    <n v="0"/>
    <n v="1.0769230769230769"/>
    <n v="0"/>
    <n v="1.0769230769230769"/>
    <n v="1.0769230769230769"/>
    <n v="2"/>
    <n v="6660438"/>
    <n v="34456450"/>
    <n v="53437267"/>
  </r>
  <r>
    <x v="16"/>
    <n v="3798"/>
    <x v="58"/>
    <x v="612"/>
    <x v="612"/>
    <x v="593"/>
    <n v="7871"/>
    <n v="252227000197"/>
    <s v="52227252227000197"/>
    <s v="CENTRO EDUCATIVO CRISTO REY"/>
    <n v="1"/>
    <n v="15.392384916748286"/>
    <n v="1.0780197341456927"/>
    <n v="0.14624036148722813"/>
    <n v="1.1462403614872281"/>
    <n v="64"/>
    <n v="0"/>
    <n v="0"/>
    <n v="14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4743.3894988694"/>
    <n v="5725012.1094841091"/>
    <n v="0"/>
    <n v="0"/>
    <n v="7559755"/>
    <n v="0"/>
    <n v="0"/>
    <n v="0"/>
    <n v="0"/>
    <n v="0"/>
    <n v="0"/>
    <n v="0"/>
    <n v="0"/>
    <n v="0"/>
    <n v="7559755"/>
    <n v="118121.171875"/>
    <n v="1"/>
    <n v="0"/>
    <n v="0"/>
    <n v="1"/>
    <n v="24249724"/>
    <n v="27796012.403725509"/>
    <n v="27796012"/>
    <n v="14"/>
    <n v="1"/>
    <n v="0"/>
    <n v="1.0769230769230769"/>
    <n v="0"/>
    <n v="1.0769230769230769"/>
    <n v="1.0769230769230769"/>
    <n v="2"/>
    <n v="6660438"/>
    <n v="34456450"/>
    <n v="42016205"/>
  </r>
  <r>
    <x v="16"/>
    <n v="3798"/>
    <x v="58"/>
    <x v="612"/>
    <x v="612"/>
    <x v="593"/>
    <n v="7872"/>
    <n v="252227000201"/>
    <s v="52227252227000201"/>
    <s v="CENTRO EDUCATIVO LA UNION"/>
    <n v="1"/>
    <n v="15.392384916748286"/>
    <n v="1.0780197341456927"/>
    <n v="0.14624036148722813"/>
    <n v="1.1462403614872281"/>
    <n v="29"/>
    <n v="0"/>
    <n v="0"/>
    <n v="4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4212.396999677"/>
    <n v="2862506.0547420545"/>
    <n v="0"/>
    <n v="0"/>
    <n v="3386718"/>
    <n v="0"/>
    <n v="0"/>
    <n v="0"/>
    <n v="0"/>
    <n v="0"/>
    <n v="0"/>
    <n v="0"/>
    <n v="0"/>
    <n v="0"/>
    <n v="3386718"/>
    <n v="116783.37931034483"/>
    <n v="1"/>
    <n v="0"/>
    <n v="0"/>
    <n v="1"/>
    <n v="24249724"/>
    <n v="27796012.403725509"/>
    <n v="27796012"/>
    <n v="4"/>
    <n v="1"/>
    <n v="0"/>
    <n v="0.30769230769230771"/>
    <n v="0"/>
    <n v="0.30769230769230771"/>
    <n v="0.30769230769230771"/>
    <n v="1"/>
    <n v="6660438"/>
    <n v="34456450"/>
    <n v="37843168"/>
  </r>
  <r>
    <x v="16"/>
    <n v="3798"/>
    <x v="58"/>
    <x v="612"/>
    <x v="612"/>
    <x v="593"/>
    <n v="7873"/>
    <n v="252227000235"/>
    <s v="52227252227000235"/>
    <s v="CENTRO EDUCATIVO NUMBI"/>
    <n v="1"/>
    <n v="15.392384916748286"/>
    <n v="1.0780197341456927"/>
    <n v="0.14624036148722813"/>
    <n v="1.1462403614872281"/>
    <n v="15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717503.6328452327"/>
    <n v="0"/>
    <n v="0"/>
    <n v="1717504"/>
    <n v="0"/>
    <n v="0"/>
    <n v="0"/>
    <n v="0"/>
    <n v="0"/>
    <n v="0"/>
    <n v="0"/>
    <n v="0"/>
    <n v="0"/>
    <n v="1717504"/>
    <n v="114500.26666666666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9513516"/>
  </r>
  <r>
    <x v="16"/>
    <n v="3798"/>
    <x v="58"/>
    <x v="612"/>
    <x v="612"/>
    <x v="593"/>
    <n v="7874"/>
    <n v="252227000286"/>
    <s v="52227252227000286"/>
    <s v="CENTRO EDUCATIVO EL LAUREL"/>
    <n v="1"/>
    <n v="15.392384916748286"/>
    <n v="1.0780197341456927"/>
    <n v="0.14624036148722813"/>
    <n v="1.1462403614872281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343500.72656904656"/>
    <n v="0"/>
    <n v="0"/>
    <n v="474554"/>
    <n v="0"/>
    <n v="0"/>
    <n v="0"/>
    <n v="0"/>
    <n v="0"/>
    <n v="0"/>
    <n v="0"/>
    <n v="0"/>
    <n v="0"/>
    <n v="474554"/>
    <n v="118638.5"/>
    <n v="1"/>
    <n v="0"/>
    <n v="0"/>
    <n v="1"/>
    <n v="24249724"/>
    <n v="27796012.403725509"/>
    <n v="27796012"/>
    <n v="1"/>
    <n v="1"/>
    <n v="0"/>
    <n v="7.6923076923076927E-2"/>
    <n v="0"/>
    <n v="7.6923076923076927E-2"/>
    <n v="7.6923076923076927E-2"/>
    <n v="1"/>
    <n v="6660438"/>
    <n v="34456450"/>
    <n v="34931004"/>
  </r>
  <r>
    <x v="16"/>
    <n v="3798"/>
    <x v="58"/>
    <x v="612"/>
    <x v="612"/>
    <x v="593"/>
    <n v="7875"/>
    <n v="252227000308"/>
    <s v="52227252227000308"/>
    <s v="I.E. INDÍGENA AGROAMBIENTAL MAYKER"/>
    <n v="1"/>
    <n v="15.392384916748286"/>
    <n v="1.0780197341456927"/>
    <n v="0.14624036148722813"/>
    <n v="1.1462403614872281"/>
    <n v="105"/>
    <n v="0"/>
    <n v="0"/>
    <n v="8"/>
    <n v="0"/>
    <n v="39"/>
    <n v="0"/>
    <n v="5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48424.793999354"/>
    <n v="10305021.797071397"/>
    <n v="0"/>
    <n v="1477472.8774672768"/>
    <n v="12830919"/>
    <n v="0"/>
    <n v="0"/>
    <n v="0"/>
    <n v="0"/>
    <n v="0"/>
    <n v="0"/>
    <n v="0"/>
    <n v="0"/>
    <n v="0"/>
    <n v="12830919"/>
    <n v="122199.22857142857"/>
    <n v="1"/>
    <n v="0"/>
    <n v="0"/>
    <n v="1"/>
    <n v="24249724"/>
    <n v="27796012.403725509"/>
    <n v="27796012"/>
    <n v="8"/>
    <n v="0"/>
    <n v="1"/>
    <n v="0.61538461538461542"/>
    <n v="0"/>
    <n v="0.61538461538461542"/>
    <n v="0.61538461538461542"/>
    <n v="1"/>
    <n v="6660438"/>
    <n v="34456450"/>
    <n v="47287369"/>
  </r>
  <r>
    <x v="16"/>
    <n v="3798"/>
    <x v="58"/>
    <x v="612"/>
    <x v="612"/>
    <x v="593"/>
    <n v="7876"/>
    <n v="252227000316"/>
    <s v="52227252227000316"/>
    <s v="CENTRO EDUCATIVO EL ESPINO"/>
    <n v="1"/>
    <n v="15.392384916748286"/>
    <n v="1.0780197341456927"/>
    <n v="0.14624036148722813"/>
    <n v="1.1462403614872281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030502.1797071397"/>
    <n v="0"/>
    <n v="0"/>
    <n v="1030502"/>
    <n v="0"/>
    <n v="0"/>
    <n v="0"/>
    <n v="0"/>
    <n v="0"/>
    <n v="0"/>
    <n v="0"/>
    <n v="0"/>
    <n v="0"/>
    <n v="1030502"/>
    <n v="114500.22222222222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8826514"/>
  </r>
  <r>
    <x v="16"/>
    <n v="3798"/>
    <x v="58"/>
    <x v="612"/>
    <x v="612"/>
    <x v="593"/>
    <n v="7877"/>
    <n v="252227000324"/>
    <s v="52227252227000324"/>
    <s v="CENTRO EDUCATIVO MACHINES"/>
    <n v="1"/>
    <n v="15.392384916748286"/>
    <n v="1.0780197341456927"/>
    <n v="0.14624036148722813"/>
    <n v="1.1462403614872281"/>
    <n v="37"/>
    <n v="0"/>
    <n v="0"/>
    <n v="7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7371.69474943471"/>
    <n v="3435007.2656904655"/>
    <n v="0"/>
    <n v="0"/>
    <n v="4352379"/>
    <n v="0"/>
    <n v="0"/>
    <n v="0"/>
    <n v="0"/>
    <n v="0"/>
    <n v="0"/>
    <n v="0"/>
    <n v="0"/>
    <n v="0"/>
    <n v="4352379"/>
    <n v="117631.86486486487"/>
    <n v="1"/>
    <n v="0"/>
    <n v="0"/>
    <n v="1"/>
    <n v="24249724"/>
    <n v="27796012.403725509"/>
    <n v="27796012"/>
    <n v="7"/>
    <n v="1"/>
    <n v="0"/>
    <n v="0.53846153846153844"/>
    <n v="0"/>
    <n v="0.53846153846153844"/>
    <n v="0.53846153846153844"/>
    <n v="1"/>
    <n v="6660438"/>
    <n v="34456450"/>
    <n v="38808829"/>
  </r>
  <r>
    <x v="16"/>
    <n v="3798"/>
    <x v="58"/>
    <x v="612"/>
    <x v="612"/>
    <x v="593"/>
    <n v="7878"/>
    <n v="252227000341"/>
    <s v="52227252227000341"/>
    <s v="CENTRO EDUCATIVO EL DORADO"/>
    <n v="1"/>
    <n v="15.392384916748286"/>
    <n v="1.0780197341456927"/>
    <n v="0.14624036148722813"/>
    <n v="1.1462403614872281"/>
    <n v="7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687001.45313809311"/>
    <n v="0"/>
    <n v="0"/>
    <n v="818055"/>
    <n v="0"/>
    <n v="0"/>
    <n v="0"/>
    <n v="0"/>
    <n v="0"/>
    <n v="0"/>
    <n v="0"/>
    <n v="0"/>
    <n v="0"/>
    <n v="818055"/>
    <n v="116865"/>
    <n v="1"/>
    <n v="0"/>
    <n v="0"/>
    <n v="1"/>
    <n v="24249724"/>
    <n v="27796012.403725509"/>
    <n v="27796012"/>
    <n v="1"/>
    <n v="1"/>
    <n v="0"/>
    <n v="7.6923076923076927E-2"/>
    <n v="0"/>
    <n v="7.6923076923076927E-2"/>
    <n v="7.6923076923076927E-2"/>
    <n v="1"/>
    <n v="6660438"/>
    <n v="34456450"/>
    <n v="35274505"/>
  </r>
  <r>
    <x v="16"/>
    <n v="3798"/>
    <x v="58"/>
    <x v="612"/>
    <x v="612"/>
    <x v="593"/>
    <n v="7879"/>
    <n v="252227000359"/>
    <s v="52227252227000359"/>
    <s v="CENTRO EDUCATIVO EL SALADO"/>
    <n v="1"/>
    <n v="15.392384916748286"/>
    <n v="1.0780197341456927"/>
    <n v="0.14624036148722813"/>
    <n v="1.146240361487228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229000.48437936438"/>
    <n v="0"/>
    <n v="0"/>
    <n v="360054"/>
    <n v="0"/>
    <n v="0"/>
    <n v="0"/>
    <n v="0"/>
    <n v="0"/>
    <n v="0"/>
    <n v="0"/>
    <n v="0"/>
    <n v="0"/>
    <n v="360054"/>
    <n v="120018"/>
    <n v="1"/>
    <n v="0"/>
    <n v="0"/>
    <n v="1"/>
    <n v="24249724"/>
    <n v="27796012.403725509"/>
    <n v="27796012"/>
    <n v="1"/>
    <n v="1"/>
    <n v="0"/>
    <n v="7.6923076923076927E-2"/>
    <n v="0"/>
    <n v="7.6923076923076927E-2"/>
    <n v="7.6923076923076927E-2"/>
    <n v="1"/>
    <n v="6660438"/>
    <n v="34456450"/>
    <n v="34816504"/>
  </r>
  <r>
    <x v="16"/>
    <n v="3798"/>
    <x v="58"/>
    <x v="612"/>
    <x v="612"/>
    <x v="593"/>
    <n v="7880"/>
    <n v="252227000391"/>
    <s v="52227252227000391"/>
    <s v="CENTRO EDUCATIVO RIO BLANCO"/>
    <n v="1"/>
    <n v="15.392384916748286"/>
    <n v="1.0780197341456927"/>
    <n v="0.14624036148722813"/>
    <n v="1.146240361487228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458000.96875872876"/>
    <n v="0"/>
    <n v="0"/>
    <n v="458001"/>
    <n v="0"/>
    <n v="0"/>
    <n v="0"/>
    <n v="0"/>
    <n v="0"/>
    <n v="0"/>
    <n v="0"/>
    <n v="0"/>
    <n v="0"/>
    <n v="458001"/>
    <n v="114500.25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8254013"/>
  </r>
  <r>
    <x v="16"/>
    <n v="3798"/>
    <x v="58"/>
    <x v="612"/>
    <x v="612"/>
    <x v="593"/>
    <n v="7881"/>
    <n v="252227000405"/>
    <s v="52227252227000405"/>
    <s v="CENTRO EDUCATIVO LA ORTIGA"/>
    <n v="1"/>
    <n v="15.392384916748286"/>
    <n v="1.0780197341456927"/>
    <n v="0.14624036148722813"/>
    <n v="1.1462403614872281"/>
    <n v="22"/>
    <n v="0"/>
    <n v="0"/>
    <n v="4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4212.396999677"/>
    <n v="2061004.3594142795"/>
    <n v="0"/>
    <n v="0"/>
    <n v="2585217"/>
    <n v="0"/>
    <n v="0"/>
    <n v="0"/>
    <n v="0"/>
    <n v="0"/>
    <n v="0"/>
    <n v="0"/>
    <n v="0"/>
    <n v="0"/>
    <n v="2585217"/>
    <n v="117509.86363636363"/>
    <n v="1"/>
    <n v="0"/>
    <n v="0"/>
    <n v="1"/>
    <n v="24249724"/>
    <n v="27796012.403725509"/>
    <n v="27796012"/>
    <n v="4"/>
    <n v="1"/>
    <n v="0"/>
    <n v="0.30769230769230771"/>
    <n v="0"/>
    <n v="0.30769230769230771"/>
    <n v="0.30769230769230771"/>
    <n v="1"/>
    <n v="6660438"/>
    <n v="34456450"/>
    <n v="37041667"/>
  </r>
  <r>
    <x v="16"/>
    <n v="3798"/>
    <x v="58"/>
    <x v="612"/>
    <x v="612"/>
    <x v="593"/>
    <n v="7882"/>
    <n v="252227000421"/>
    <s v="52227252227000421"/>
    <s v="CENTRO EDUCATIVO SAN JUDAS"/>
    <n v="1"/>
    <n v="15.392384916748286"/>
    <n v="1.0780197341456927"/>
    <n v="0.14624036148722813"/>
    <n v="1.1462403614872281"/>
    <n v="8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801501.69532777532"/>
    <n v="0"/>
    <n v="0"/>
    <n v="932555"/>
    <n v="0"/>
    <n v="0"/>
    <n v="0"/>
    <n v="0"/>
    <n v="0"/>
    <n v="0"/>
    <n v="0"/>
    <n v="0"/>
    <n v="0"/>
    <n v="932555"/>
    <n v="116569.375"/>
    <n v="1"/>
    <n v="0"/>
    <n v="0"/>
    <n v="1"/>
    <n v="24249724"/>
    <n v="27796012.403725509"/>
    <n v="27796012"/>
    <n v="1"/>
    <n v="1"/>
    <n v="0"/>
    <n v="7.6923076923076927E-2"/>
    <n v="0"/>
    <n v="7.6923076923076927E-2"/>
    <n v="7.6923076923076927E-2"/>
    <n v="1"/>
    <n v="6660438"/>
    <n v="34456450"/>
    <n v="35389005"/>
  </r>
  <r>
    <x v="16"/>
    <n v="3798"/>
    <x v="58"/>
    <x v="612"/>
    <x v="612"/>
    <x v="593"/>
    <n v="7883"/>
    <n v="252227000430"/>
    <s v="52227252227000430"/>
    <s v="CENTRO EDUCATIVO MAYASQUER"/>
    <n v="1"/>
    <n v="15.392384916748286"/>
    <n v="1.0780197341456927"/>
    <n v="0.14624036148722813"/>
    <n v="1.1462403614872281"/>
    <n v="6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159.29774975777"/>
    <n v="343500.72656904656"/>
    <n v="0"/>
    <n v="0"/>
    <n v="736660"/>
    <n v="0"/>
    <n v="0"/>
    <n v="0"/>
    <n v="0"/>
    <n v="0"/>
    <n v="0"/>
    <n v="0"/>
    <n v="0"/>
    <n v="0"/>
    <n v="736660"/>
    <n v="122776.66666666667"/>
    <n v="1"/>
    <n v="0"/>
    <n v="0"/>
    <n v="1"/>
    <n v="24249724"/>
    <n v="27796012.403725509"/>
    <n v="27796012"/>
    <n v="3"/>
    <n v="1"/>
    <n v="0"/>
    <n v="0.23076923076923078"/>
    <n v="0"/>
    <n v="0.23076923076923078"/>
    <n v="0.23076923076923078"/>
    <n v="1"/>
    <n v="6660438"/>
    <n v="34456450"/>
    <n v="35193110"/>
  </r>
  <r>
    <x v="16"/>
    <n v="3798"/>
    <x v="58"/>
    <x v="612"/>
    <x v="612"/>
    <x v="593"/>
    <n v="102933"/>
    <n v="252227000448"/>
    <s v="52227252227000448"/>
    <s v="CENTRO EDUCATIVO EL MORTIÑO"/>
    <n v="1"/>
    <n v="15.392384916748286"/>
    <n v="1.0780197341456927"/>
    <n v="0.14624036148722813"/>
    <n v="1.1462403614872281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572501.21094841091"/>
    <n v="0"/>
    <n v="0"/>
    <n v="572501"/>
    <n v="0"/>
    <n v="0"/>
    <n v="0"/>
    <n v="0"/>
    <n v="0"/>
    <n v="0"/>
    <n v="0"/>
    <n v="0"/>
    <n v="0"/>
    <n v="572501"/>
    <n v="114500.2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8368513"/>
  </r>
  <r>
    <x v="16"/>
    <n v="3798"/>
    <x v="58"/>
    <x v="612"/>
    <x v="612"/>
    <x v="593"/>
    <n v="7884"/>
    <n v="252227000456"/>
    <s v="52227252227000456"/>
    <s v="CENTRO EDUCATIVO CUALPALA"/>
    <n v="1"/>
    <n v="15.392384916748286"/>
    <n v="1.0780197341456927"/>
    <n v="0.14624036148722813"/>
    <n v="1.1462403614872281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030502.1797071397"/>
    <n v="0"/>
    <n v="0"/>
    <n v="1030502"/>
    <n v="0"/>
    <n v="0"/>
    <n v="0"/>
    <n v="0"/>
    <n v="0"/>
    <n v="0"/>
    <n v="0"/>
    <n v="0"/>
    <n v="0"/>
    <n v="1030502"/>
    <n v="114500.22222222222"/>
    <n v="1"/>
    <n v="0"/>
    <n v="0"/>
    <n v="1"/>
    <n v="24249724"/>
    <n v="27796012.403725509"/>
    <n v="27796012"/>
    <n v="0"/>
    <n v="0"/>
    <n v="0"/>
    <n v="0"/>
    <n v="0"/>
    <n v="0"/>
    <n v="0"/>
    <n v="0"/>
    <n v="0"/>
    <n v="27796012"/>
    <n v="28826514"/>
  </r>
  <r>
    <x v="16"/>
    <n v="3798"/>
    <x v="58"/>
    <x v="612"/>
    <x v="612"/>
    <x v="593"/>
    <n v="7885"/>
    <n v="252227000464"/>
    <s v="52227252227000464"/>
    <s v="CENTRO EDUCATIVO EL CHILCO"/>
    <n v="1"/>
    <n v="15.392384916748286"/>
    <n v="1.0780197341456927"/>
    <n v="0.14624036148722813"/>
    <n v="1.1462403614872281"/>
    <n v="41"/>
    <n v="0"/>
    <n v="0"/>
    <n v="5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5265.49624959624"/>
    <n v="4122008.7188285589"/>
    <n v="0"/>
    <n v="0"/>
    <n v="4777274"/>
    <n v="0"/>
    <n v="0"/>
    <n v="0"/>
    <n v="0"/>
    <n v="0"/>
    <n v="0"/>
    <n v="0"/>
    <n v="0"/>
    <n v="0"/>
    <n v="4777274"/>
    <n v="116518.87804878049"/>
    <n v="1"/>
    <n v="0"/>
    <n v="0"/>
    <n v="1"/>
    <n v="24249724"/>
    <n v="27796012.403725509"/>
    <n v="27796012"/>
    <n v="5"/>
    <n v="0"/>
    <n v="1"/>
    <n v="0.38461538461538464"/>
    <n v="0"/>
    <n v="0.38461538461538464"/>
    <n v="0.38461538461538464"/>
    <n v="1"/>
    <n v="6660438"/>
    <n v="34456450"/>
    <n v="39233724"/>
  </r>
  <r>
    <x v="16"/>
    <n v="3798"/>
    <x v="58"/>
    <x v="612"/>
    <x v="612"/>
    <x v="593"/>
    <n v="7886"/>
    <n v="252227000472"/>
    <s v="52227252227000472"/>
    <s v="CENTRO EDUCATIVO EL TAMBILLO"/>
    <n v="1"/>
    <n v="15.392384916748286"/>
    <n v="1.0780197341456927"/>
    <n v="0.14624036148722813"/>
    <n v="1.1462403614872281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801501.69532777532"/>
    <n v="0"/>
    <n v="0"/>
    <n v="801502"/>
    <n v="0"/>
    <n v="0"/>
    <n v="0"/>
    <n v="0"/>
    <n v="0"/>
    <n v="0"/>
    <n v="0"/>
    <n v="0"/>
    <n v="0"/>
    <n v="801502"/>
    <n v="114500.28571428571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8597514"/>
  </r>
  <r>
    <x v="16"/>
    <n v="3798"/>
    <x v="58"/>
    <x v="612"/>
    <x v="612"/>
    <x v="593"/>
    <n v="7888"/>
    <n v="252227000651"/>
    <s v="52227252227000651"/>
    <s v="CENTRO EDUCATIVO ROMERILLO"/>
    <n v="1"/>
    <n v="15.392384916748286"/>
    <n v="1.0780197341456927"/>
    <n v="0.14624036148722813"/>
    <n v="1.1462403614872281"/>
    <n v="6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159.29774975777"/>
    <n v="343500.72656904656"/>
    <n v="0"/>
    <n v="0"/>
    <n v="736660"/>
    <n v="0"/>
    <n v="0"/>
    <n v="0"/>
    <n v="0"/>
    <n v="0"/>
    <n v="0"/>
    <n v="0"/>
    <n v="0"/>
    <n v="0"/>
    <n v="736660"/>
    <n v="122776.66666666667"/>
    <n v="1"/>
    <n v="0"/>
    <n v="0"/>
    <n v="1"/>
    <n v="24249724"/>
    <n v="27796012.403725509"/>
    <n v="27796012"/>
    <n v="3"/>
    <n v="1"/>
    <n v="0"/>
    <n v="0.23076923076923078"/>
    <n v="0"/>
    <n v="0.23076923076923078"/>
    <n v="0.23076923076923078"/>
    <n v="1"/>
    <n v="6660438"/>
    <n v="34456450"/>
    <n v="35193110"/>
  </r>
  <r>
    <x v="16"/>
    <n v="3798"/>
    <x v="58"/>
    <x v="612"/>
    <x v="612"/>
    <x v="593"/>
    <n v="7889"/>
    <n v="252227000669"/>
    <s v="52227252227000669"/>
    <s v="CENTRO EDUCATIVO SAN FELIPE"/>
    <n v="1"/>
    <n v="15.392384916748286"/>
    <n v="1.0780197341456927"/>
    <n v="0.14624036148722813"/>
    <n v="1.1462403614872281"/>
    <n v="20"/>
    <n v="0"/>
    <n v="0"/>
    <n v="5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5265.49624959624"/>
    <n v="1717503.6328452327"/>
    <n v="0"/>
    <n v="0"/>
    <n v="2372769"/>
    <n v="0"/>
    <n v="0"/>
    <n v="0"/>
    <n v="0"/>
    <n v="0"/>
    <n v="0"/>
    <n v="0"/>
    <n v="0"/>
    <n v="0"/>
    <n v="2372769"/>
    <n v="118638.45"/>
    <n v="1"/>
    <n v="0"/>
    <n v="0"/>
    <n v="1"/>
    <n v="24249724"/>
    <n v="27796012.403725509"/>
    <n v="27796012"/>
    <n v="5"/>
    <n v="0"/>
    <n v="1"/>
    <n v="0.38461538461538464"/>
    <n v="0"/>
    <n v="0.38461538461538464"/>
    <n v="0.38461538461538464"/>
    <n v="1"/>
    <n v="6660438"/>
    <n v="34456450"/>
    <n v="36829219"/>
  </r>
  <r>
    <x v="16"/>
    <n v="3798"/>
    <x v="58"/>
    <x v="612"/>
    <x v="612"/>
    <x v="593"/>
    <n v="7890"/>
    <n v="252227000677"/>
    <s v="52227252227000677"/>
    <s v="CENTRO EDUCATIVO LA LAGUNA"/>
    <n v="1"/>
    <n v="15.392384916748286"/>
    <n v="1.0780197341456927"/>
    <n v="0.14624036148722813"/>
    <n v="1.1462403614872281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458000.96875872876"/>
    <n v="0"/>
    <n v="0"/>
    <n v="589054"/>
    <n v="0"/>
    <n v="0"/>
    <n v="0"/>
    <n v="0"/>
    <n v="0"/>
    <n v="0"/>
    <n v="0"/>
    <n v="0"/>
    <n v="0"/>
    <n v="589054"/>
    <n v="117810.8"/>
    <n v="1"/>
    <n v="0"/>
    <n v="0"/>
    <n v="1"/>
    <n v="24249724"/>
    <n v="27796012.403725509"/>
    <n v="27796012"/>
    <n v="1"/>
    <n v="1"/>
    <n v="0"/>
    <n v="7.6923076923076927E-2"/>
    <n v="0"/>
    <n v="7.6923076923076927E-2"/>
    <n v="7.6923076923076927E-2"/>
    <n v="1"/>
    <n v="6660438"/>
    <n v="34456450"/>
    <n v="35045504"/>
  </r>
  <r>
    <x v="16"/>
    <n v="3798"/>
    <x v="58"/>
    <x v="612"/>
    <x v="612"/>
    <x v="593"/>
    <n v="7892"/>
    <n v="252227000758"/>
    <s v="52227252227000758"/>
    <s v="CENTRO EDUCATIVO SAN JOSE"/>
    <n v="1"/>
    <n v="15.392384916748286"/>
    <n v="1.0780197341456927"/>
    <n v="0.14624036148722813"/>
    <n v="1.1462403614872281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2106.1984998385"/>
    <n v="343500.72656904656"/>
    <n v="0"/>
    <n v="0"/>
    <n v="605607"/>
    <n v="0"/>
    <n v="0"/>
    <n v="0"/>
    <n v="0"/>
    <n v="0"/>
    <n v="0"/>
    <n v="0"/>
    <n v="0"/>
    <n v="0"/>
    <n v="605607"/>
    <n v="121121.4"/>
    <n v="1"/>
    <n v="0"/>
    <n v="0"/>
    <n v="1"/>
    <n v="24249724"/>
    <n v="27796012.403725509"/>
    <n v="27796012"/>
    <n v="2"/>
    <n v="1"/>
    <n v="0"/>
    <n v="0.15384615384615385"/>
    <n v="0"/>
    <n v="0.15384615384615385"/>
    <n v="0.15384615384615385"/>
    <n v="1"/>
    <n v="6660438"/>
    <n v="34456450"/>
    <n v="35062057"/>
  </r>
  <r>
    <x v="16"/>
    <n v="3798"/>
    <x v="58"/>
    <x v="612"/>
    <x v="612"/>
    <x v="593"/>
    <n v="7893"/>
    <n v="252227000766"/>
    <s v="52227252227000766"/>
    <s v="CENTRO EDUCATIVO BELLAVISTA"/>
    <n v="1"/>
    <n v="15.392384916748286"/>
    <n v="1.0780197341456927"/>
    <n v="0.14624036148722813"/>
    <n v="1.146240361487228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458000.96875872876"/>
    <n v="0"/>
    <n v="0"/>
    <n v="458001"/>
    <n v="0"/>
    <n v="0"/>
    <n v="0"/>
    <n v="0"/>
    <n v="0"/>
    <n v="0"/>
    <n v="0"/>
    <n v="0"/>
    <n v="0"/>
    <n v="458001"/>
    <n v="114500.25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8254013"/>
  </r>
  <r>
    <x v="16"/>
    <n v="3798"/>
    <x v="58"/>
    <x v="612"/>
    <x v="612"/>
    <x v="593"/>
    <n v="7894"/>
    <n v="252227000791"/>
    <s v="52227252227000791"/>
    <s v="INSTITUCION EDUCATIVA NUESTRO SEÑOR DEL RIO DE CHILES"/>
    <n v="1"/>
    <n v="15.392384916748286"/>
    <n v="1.0780197341456927"/>
    <n v="0.14624036148722813"/>
    <n v="1.1462403614872281"/>
    <n v="406"/>
    <n v="0"/>
    <n v="0"/>
    <n v="19"/>
    <n v="0"/>
    <n v="106"/>
    <n v="0"/>
    <n v="197"/>
    <n v="0"/>
    <n v="0"/>
    <n v="0"/>
    <n v="8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90008.8857484655"/>
    <n v="34693573.383473702"/>
    <n v="0"/>
    <n v="17729674.529607322"/>
    <n v="54913257"/>
    <n v="0"/>
    <n v="0"/>
    <n v="0"/>
    <n v="0"/>
    <n v="0"/>
    <n v="0"/>
    <n v="0"/>
    <n v="0"/>
    <n v="0"/>
    <n v="54913257"/>
    <n v="135254.3275862069"/>
    <n v="1"/>
    <n v="0"/>
    <n v="0"/>
    <n v="1"/>
    <n v="24249724"/>
    <n v="27796012.403725509"/>
    <n v="27796012"/>
    <n v="19"/>
    <n v="0"/>
    <n v="1"/>
    <n v="1.4615384615384615"/>
    <n v="0"/>
    <n v="1.4615384615384615"/>
    <n v="1.4615384615384615"/>
    <n v="2"/>
    <n v="13320876"/>
    <n v="41116888"/>
    <n v="96030145"/>
  </r>
  <r>
    <x v="16"/>
    <n v="3798"/>
    <x v="58"/>
    <x v="612"/>
    <x v="612"/>
    <x v="593"/>
    <n v="7895"/>
    <n v="252227000804"/>
    <s v="52227252227000804"/>
    <s v="CENTRO EDUCATIVO JORGE ELIECER GAITAN"/>
    <n v="1"/>
    <n v="15.392384916748286"/>
    <n v="1.0780197341456927"/>
    <n v="0.14624036148722813"/>
    <n v="1.1462403614872281"/>
    <n v="24"/>
    <n v="0"/>
    <n v="0"/>
    <n v="3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159.29774975777"/>
    <n v="2404505.0859833257"/>
    <n v="0"/>
    <n v="0"/>
    <n v="2797664"/>
    <n v="0"/>
    <n v="0"/>
    <n v="0"/>
    <n v="0"/>
    <n v="0"/>
    <n v="0"/>
    <n v="0"/>
    <n v="0"/>
    <n v="0"/>
    <n v="2797664"/>
    <n v="116569.33333333333"/>
    <n v="1"/>
    <n v="0"/>
    <n v="0"/>
    <n v="1"/>
    <n v="24249724"/>
    <n v="27796012.403725509"/>
    <n v="27796012"/>
    <n v="3"/>
    <n v="0"/>
    <n v="1"/>
    <n v="0.23076923076923078"/>
    <n v="0"/>
    <n v="0.23076923076923078"/>
    <n v="0.23076923076923078"/>
    <n v="1"/>
    <n v="6660438"/>
    <n v="34456450"/>
    <n v="37254114"/>
  </r>
  <r>
    <x v="16"/>
    <n v="3798"/>
    <x v="58"/>
    <x v="612"/>
    <x v="612"/>
    <x v="593"/>
    <n v="7896"/>
    <n v="252227000812"/>
    <s v="52227252227000812"/>
    <s v="CENTRO EDUCATIVIO SAN MARTIN"/>
    <n v="1"/>
    <n v="15.392384916748286"/>
    <n v="1.0780197341456927"/>
    <n v="0.14624036148722813"/>
    <n v="1.1462403614872281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916001.93751745753"/>
    <n v="0"/>
    <n v="0"/>
    <n v="916002"/>
    <n v="0"/>
    <n v="0"/>
    <n v="0"/>
    <n v="0"/>
    <n v="0"/>
    <n v="0"/>
    <n v="0"/>
    <n v="0"/>
    <n v="0"/>
    <n v="916002"/>
    <n v="114500.25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8712014"/>
  </r>
  <r>
    <x v="16"/>
    <n v="3798"/>
    <x v="58"/>
    <x v="612"/>
    <x v="612"/>
    <x v="593"/>
    <n v="7954"/>
    <n v="252227000855"/>
    <s v="52227252227000855"/>
    <s v="CENTRO EDUCATIVO LA POMA"/>
    <n v="1"/>
    <n v="15.392384916748286"/>
    <n v="1.0780197341456927"/>
    <n v="0.14624036148722813"/>
    <n v="1.1462403614872281"/>
    <n v="13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488503.1484658683"/>
    <n v="0"/>
    <n v="0"/>
    <n v="1488503"/>
    <n v="0"/>
    <n v="0"/>
    <n v="0"/>
    <n v="0"/>
    <n v="0"/>
    <n v="0"/>
    <n v="0"/>
    <n v="0"/>
    <n v="0"/>
    <n v="1488503"/>
    <n v="114500.23076923077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9284515"/>
  </r>
  <r>
    <x v="16"/>
    <n v="3798"/>
    <x v="58"/>
    <x v="612"/>
    <x v="612"/>
    <x v="593"/>
    <n v="7955"/>
    <n v="252227000863"/>
    <s v="52227252227000863"/>
    <s v="INSTITUCION EDUCATIVA YO REINARE"/>
    <n v="1"/>
    <n v="15.392384916748286"/>
    <n v="1.0780197341456927"/>
    <n v="0.14624036148722813"/>
    <n v="1.1462403614872281"/>
    <n v="255"/>
    <n v="0"/>
    <n v="0"/>
    <n v="13"/>
    <n v="0"/>
    <n v="87"/>
    <n v="0"/>
    <n v="99"/>
    <n v="0"/>
    <n v="0"/>
    <n v="0"/>
    <n v="5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03690.2902489502"/>
    <n v="21297045.047280885"/>
    <n v="0"/>
    <n v="11819783.019738214"/>
    <n v="34820518"/>
    <n v="0"/>
    <n v="0"/>
    <n v="0"/>
    <n v="0"/>
    <n v="0"/>
    <n v="0"/>
    <n v="0"/>
    <n v="0"/>
    <n v="0"/>
    <n v="34820518"/>
    <n v="136551.05098039214"/>
    <n v="1"/>
    <n v="0"/>
    <n v="0"/>
    <n v="1"/>
    <n v="24249724"/>
    <n v="27796012.403725509"/>
    <n v="27796012"/>
    <n v="13"/>
    <n v="1"/>
    <n v="0"/>
    <n v="1"/>
    <n v="0"/>
    <n v="1"/>
    <n v="1"/>
    <n v="1"/>
    <n v="6660438"/>
    <n v="34456450"/>
    <n v="69276968"/>
  </r>
  <r>
    <x v="16"/>
    <n v="3798"/>
    <x v="58"/>
    <x v="612"/>
    <x v="612"/>
    <x v="593"/>
    <n v="7956"/>
    <n v="252227000871"/>
    <s v="52227252227000871"/>
    <s v="CENTRO EDUCATIVO EL ROSAL"/>
    <n v="1"/>
    <n v="15.392384916748286"/>
    <n v="1.0780197341456927"/>
    <n v="0.14624036148722813"/>
    <n v="1.1462403614872281"/>
    <n v="8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801501.69532777532"/>
    <n v="0"/>
    <n v="0"/>
    <n v="932555"/>
    <n v="0"/>
    <n v="0"/>
    <n v="0"/>
    <n v="0"/>
    <n v="0"/>
    <n v="0"/>
    <n v="0"/>
    <n v="0"/>
    <n v="0"/>
    <n v="932555"/>
    <n v="116569.375"/>
    <n v="1"/>
    <n v="0"/>
    <n v="0"/>
    <n v="1"/>
    <n v="24249724"/>
    <n v="27796012.403725509"/>
    <n v="27796012"/>
    <n v="1"/>
    <n v="1"/>
    <n v="0"/>
    <n v="7.6923076923076927E-2"/>
    <n v="0"/>
    <n v="7.6923076923076927E-2"/>
    <n v="7.6923076923076927E-2"/>
    <n v="1"/>
    <n v="6660438"/>
    <n v="34456450"/>
    <n v="35389005"/>
  </r>
  <r>
    <x v="16"/>
    <n v="3798"/>
    <x v="58"/>
    <x v="612"/>
    <x v="612"/>
    <x v="593"/>
    <n v="7957"/>
    <n v="252227000880"/>
    <s v="52227252227000880"/>
    <s v="INSTITUCION EDUCATIVA AGROPECUARIA INDIGENA DE PANAN"/>
    <n v="1"/>
    <n v="15.392384916748286"/>
    <n v="1.0780197341456927"/>
    <n v="0.14624036148722813"/>
    <n v="1.1462403614872281"/>
    <n v="309"/>
    <n v="0"/>
    <n v="0"/>
    <n v="14"/>
    <n v="0"/>
    <n v="91"/>
    <n v="0"/>
    <n v="129"/>
    <n v="0"/>
    <n v="0"/>
    <n v="0"/>
    <n v="7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4743.3894988694"/>
    <n v="25190053.281730082"/>
    <n v="0"/>
    <n v="15830066.544292253"/>
    <n v="42854863"/>
    <n v="0"/>
    <n v="0"/>
    <n v="0"/>
    <n v="0"/>
    <n v="0"/>
    <n v="0"/>
    <n v="0"/>
    <n v="0"/>
    <n v="0"/>
    <n v="42854863"/>
    <n v="138688.87702265373"/>
    <n v="1"/>
    <n v="0"/>
    <n v="0"/>
    <n v="1"/>
    <n v="24249724"/>
    <n v="27796012.403725509"/>
    <n v="27796012"/>
    <n v="14"/>
    <n v="1"/>
    <n v="0"/>
    <n v="1.0769230769230769"/>
    <n v="0"/>
    <n v="1.0769230769230769"/>
    <n v="1.0769230769230769"/>
    <n v="2"/>
    <n v="6660438"/>
    <n v="34456450"/>
    <n v="77311313"/>
  </r>
  <r>
    <x v="16"/>
    <n v="3798"/>
    <x v="58"/>
    <x v="612"/>
    <x v="612"/>
    <x v="593"/>
    <n v="7959"/>
    <n v="252227000936"/>
    <s v="52227252227000936"/>
    <s v="INSTITUCION EDUCATIVA TECNICA AGROPECUARIA INDIGENA CUMBE"/>
    <n v="1"/>
    <n v="15.392384916748286"/>
    <n v="1.0780197341456927"/>
    <n v="0.14624036148722813"/>
    <n v="1.1462403614872281"/>
    <n v="150"/>
    <n v="0"/>
    <n v="0"/>
    <n v="3"/>
    <n v="0"/>
    <n v="46"/>
    <n v="0"/>
    <n v="81"/>
    <n v="0"/>
    <n v="0"/>
    <n v="0"/>
    <n v="2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159.29774975777"/>
    <n v="14541530.758089637"/>
    <n v="0"/>
    <n v="4221351.078477934"/>
    <n v="19156041"/>
    <n v="0"/>
    <n v="0"/>
    <n v="0"/>
    <n v="0"/>
    <n v="0"/>
    <n v="0"/>
    <n v="0"/>
    <n v="0"/>
    <n v="0"/>
    <n v="19156041"/>
    <n v="127706.94"/>
    <n v="1"/>
    <n v="0"/>
    <n v="0"/>
    <n v="1"/>
    <n v="24249724"/>
    <n v="27796012.403725509"/>
    <n v="27796012"/>
    <n v="3"/>
    <n v="1"/>
    <n v="0"/>
    <n v="0.23076923076923078"/>
    <n v="0"/>
    <n v="0.23076923076923078"/>
    <n v="0.23076923076923078"/>
    <n v="1"/>
    <n v="6660438"/>
    <n v="34456450"/>
    <n v="53612491"/>
  </r>
  <r>
    <x v="16"/>
    <n v="3798"/>
    <x v="58"/>
    <x v="612"/>
    <x v="612"/>
    <x v="593"/>
    <n v="7960"/>
    <n v="252227000944"/>
    <s v="52227252227000944"/>
    <s v="CENTRO EDUCATIVO LAS PLAYAS"/>
    <n v="1"/>
    <n v="15.392384916748286"/>
    <n v="1.0780197341456927"/>
    <n v="0.14624036148722813"/>
    <n v="1.1462403614872281"/>
    <n v="6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2106.1984998385"/>
    <n v="458000.96875872876"/>
    <n v="0"/>
    <n v="0"/>
    <n v="720107"/>
    <n v="0"/>
    <n v="0"/>
    <n v="0"/>
    <n v="0"/>
    <n v="0"/>
    <n v="0"/>
    <n v="0"/>
    <n v="0"/>
    <n v="0"/>
    <n v="720107"/>
    <n v="120017.83333333333"/>
    <n v="1"/>
    <n v="0"/>
    <n v="0"/>
    <n v="1"/>
    <n v="24249724"/>
    <n v="27796012.403725509"/>
    <n v="27796012"/>
    <n v="2"/>
    <n v="1"/>
    <n v="0"/>
    <n v="0.15384615384615385"/>
    <n v="0"/>
    <n v="0.15384615384615385"/>
    <n v="0.15384615384615385"/>
    <n v="1"/>
    <n v="6660438"/>
    <n v="34456450"/>
    <n v="35176557"/>
  </r>
  <r>
    <x v="16"/>
    <n v="3798"/>
    <x v="58"/>
    <x v="612"/>
    <x v="612"/>
    <x v="593"/>
    <n v="7961"/>
    <n v="252227000952"/>
    <s v="52227252227000952"/>
    <s v="CENTRO EDUCATIVO GUAPUL"/>
    <n v="1"/>
    <n v="15.392384916748286"/>
    <n v="1.0780197341456927"/>
    <n v="0.14624036148722813"/>
    <n v="1.1462403614872281"/>
    <n v="19"/>
    <n v="0"/>
    <n v="0"/>
    <n v="5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5265.49624959624"/>
    <n v="1603003.3906555506"/>
    <n v="0"/>
    <n v="0"/>
    <n v="2258269"/>
    <n v="0"/>
    <n v="0"/>
    <n v="0"/>
    <n v="0"/>
    <n v="0"/>
    <n v="0"/>
    <n v="0"/>
    <n v="0"/>
    <n v="0"/>
    <n v="2258269"/>
    <n v="118856.26315789473"/>
    <n v="1"/>
    <n v="0"/>
    <n v="0"/>
    <n v="1"/>
    <n v="24249724"/>
    <n v="27796012.403725509"/>
    <n v="27796012"/>
    <n v="5"/>
    <n v="1"/>
    <n v="0"/>
    <n v="0.38461538461538464"/>
    <n v="0"/>
    <n v="0.38461538461538464"/>
    <n v="0.38461538461538464"/>
    <n v="1"/>
    <n v="6660438"/>
    <n v="34456450"/>
    <n v="36714719"/>
  </r>
  <r>
    <x v="16"/>
    <n v="3798"/>
    <x v="58"/>
    <x v="612"/>
    <x v="612"/>
    <x v="593"/>
    <n v="7962"/>
    <n v="252227000961"/>
    <s v="52227252227000961"/>
    <s v="CENTRO EDUCATIVO MARINO"/>
    <n v="1"/>
    <n v="15.392384916748286"/>
    <n v="1.0780197341456927"/>
    <n v="0.14624036148722813"/>
    <n v="1.146240361487228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229000.48437936438"/>
    <n v="0"/>
    <n v="0"/>
    <n v="360054"/>
    <n v="0"/>
    <n v="0"/>
    <n v="0"/>
    <n v="0"/>
    <n v="0"/>
    <n v="0"/>
    <n v="0"/>
    <n v="0"/>
    <n v="0"/>
    <n v="360054"/>
    <n v="120018"/>
    <n v="1"/>
    <n v="0"/>
    <n v="0"/>
    <n v="1"/>
    <n v="24249724"/>
    <n v="27796012.403725509"/>
    <n v="27796012"/>
    <n v="1"/>
    <n v="1"/>
    <n v="0"/>
    <n v="7.6923076923076927E-2"/>
    <n v="0"/>
    <n v="7.6923076923076927E-2"/>
    <n v="7.6923076923076927E-2"/>
    <n v="1"/>
    <n v="6660438"/>
    <n v="34456450"/>
    <n v="34816504"/>
  </r>
  <r>
    <x v="16"/>
    <n v="3798"/>
    <x v="58"/>
    <x v="612"/>
    <x v="612"/>
    <x v="593"/>
    <n v="7963"/>
    <n v="252227000979"/>
    <s v="52227252227000979"/>
    <s v="CENTRO EDUCATIVO TIERRAS DE COLOMBIA (GUAPA)"/>
    <n v="1"/>
    <n v="15.392384916748286"/>
    <n v="1.0780197341456927"/>
    <n v="0.14624036148722813"/>
    <n v="1.1462403614872281"/>
    <n v="16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832003.8750349151"/>
    <n v="0"/>
    <n v="0"/>
    <n v="1832004"/>
    <n v="0"/>
    <n v="0"/>
    <n v="0"/>
    <n v="0"/>
    <n v="0"/>
    <n v="0"/>
    <n v="0"/>
    <n v="0"/>
    <n v="0"/>
    <n v="1832004"/>
    <n v="114500.25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9628016"/>
  </r>
  <r>
    <x v="16"/>
    <n v="3798"/>
    <x v="58"/>
    <x v="612"/>
    <x v="612"/>
    <x v="593"/>
    <n v="7964"/>
    <n v="252227000987"/>
    <s v="52227252227000987"/>
    <s v="CENTRO EDUCATIVO LA PALMA"/>
    <n v="1"/>
    <n v="15.392384916748286"/>
    <n v="1.0780197341456927"/>
    <n v="0.14624036148722813"/>
    <n v="1.1462403614872281"/>
    <n v="11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259502.6640865041"/>
    <n v="0"/>
    <n v="0"/>
    <n v="1259503"/>
    <n v="0"/>
    <n v="0"/>
    <n v="0"/>
    <n v="0"/>
    <n v="0"/>
    <n v="0"/>
    <n v="0"/>
    <n v="0"/>
    <n v="0"/>
    <n v="1259503"/>
    <n v="114500.27272727272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9055515"/>
  </r>
  <r>
    <x v="16"/>
    <n v="3798"/>
    <x v="58"/>
    <x v="612"/>
    <x v="612"/>
    <x v="593"/>
    <n v="7965"/>
    <n v="252227000995"/>
    <s v="52227252227000995"/>
    <s v="CENTRO EDUCATIVO LA BALSA"/>
    <n v="1"/>
    <n v="15.392384916748286"/>
    <n v="1.0780197341456927"/>
    <n v="0.14624036148722813"/>
    <n v="1.1462403614872281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572501.21094841091"/>
    <n v="0"/>
    <n v="0"/>
    <n v="572501"/>
    <n v="0"/>
    <n v="0"/>
    <n v="0"/>
    <n v="0"/>
    <n v="0"/>
    <n v="0"/>
    <n v="0"/>
    <n v="0"/>
    <n v="0"/>
    <n v="572501"/>
    <n v="114500.2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8368513"/>
  </r>
  <r>
    <x v="16"/>
    <n v="3798"/>
    <x v="58"/>
    <x v="612"/>
    <x v="612"/>
    <x v="593"/>
    <n v="7966"/>
    <n v="252227001002"/>
    <s v="52227252227001002"/>
    <s v="CENTRO EDUCATIVO SAN VICENTE DE MULAS"/>
    <n v="1"/>
    <n v="15.392384916748286"/>
    <n v="1.0780197341456927"/>
    <n v="0.14624036148722813"/>
    <n v="1.1462403614872281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030502.1797071397"/>
    <n v="0"/>
    <n v="0"/>
    <n v="1030502"/>
    <n v="0"/>
    <n v="0"/>
    <n v="0"/>
    <n v="0"/>
    <n v="0"/>
    <n v="0"/>
    <n v="0"/>
    <n v="0"/>
    <n v="0"/>
    <n v="1030502"/>
    <n v="114500.22222222222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8826514"/>
  </r>
  <r>
    <x v="16"/>
    <n v="3798"/>
    <x v="58"/>
    <x v="612"/>
    <x v="612"/>
    <x v="593"/>
    <n v="7967"/>
    <n v="252227001011"/>
    <s v="52227252227001011"/>
    <s v="CENTRO EDUCATIVO SAN IGNACIO"/>
    <n v="1"/>
    <n v="15.392384916748286"/>
    <n v="1.0780197341456927"/>
    <n v="0.14624036148722813"/>
    <n v="1.1462403614872281"/>
    <n v="7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687001.45313809311"/>
    <n v="0"/>
    <n v="0"/>
    <n v="818055"/>
    <n v="0"/>
    <n v="0"/>
    <n v="0"/>
    <n v="0"/>
    <n v="0"/>
    <n v="0"/>
    <n v="0"/>
    <n v="0"/>
    <n v="0"/>
    <n v="818055"/>
    <n v="116865"/>
    <n v="1"/>
    <n v="0"/>
    <n v="0"/>
    <n v="1"/>
    <n v="24249724"/>
    <n v="27796012.403725509"/>
    <n v="27796012"/>
    <n v="1"/>
    <n v="0"/>
    <n v="1"/>
    <n v="7.6923076923076927E-2"/>
    <n v="0"/>
    <n v="7.6923076923076927E-2"/>
    <n v="7.6923076923076927E-2"/>
    <n v="1"/>
    <n v="6660438"/>
    <n v="34456450"/>
    <n v="35274505"/>
  </r>
  <r>
    <x v="16"/>
    <n v="3798"/>
    <x v="58"/>
    <x v="612"/>
    <x v="612"/>
    <x v="593"/>
    <n v="7968"/>
    <n v="252227001053"/>
    <s v="52227252227001053"/>
    <s v="CENTRO EDUCATIVO GOLONDRINAS"/>
    <n v="1"/>
    <n v="15.392384916748286"/>
    <n v="1.0780197341456927"/>
    <n v="0.14624036148722813"/>
    <n v="1.146240361487228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14500.24218968219"/>
    <n v="0"/>
    <n v="0"/>
    <n v="114500"/>
    <n v="0"/>
    <n v="0"/>
    <n v="0"/>
    <n v="0"/>
    <n v="0"/>
    <n v="0"/>
    <n v="0"/>
    <n v="0"/>
    <n v="0"/>
    <n v="114500"/>
    <n v="114500"/>
    <n v="1"/>
    <n v="0"/>
    <n v="0"/>
    <n v="1"/>
    <n v="24249724"/>
    <n v="27796012.403725509"/>
    <n v="27796012"/>
    <n v="0"/>
    <n v="1"/>
    <n v="0"/>
    <n v="0"/>
    <n v="0"/>
    <n v="0"/>
    <n v="0"/>
    <n v="0"/>
    <n v="0"/>
    <n v="27796012"/>
    <n v="27910512"/>
  </r>
  <r>
    <x v="16"/>
    <n v="3798"/>
    <x v="58"/>
    <x v="612"/>
    <x v="612"/>
    <x v="593"/>
    <n v="7969"/>
    <n v="252227001142"/>
    <s v="52227252227001142"/>
    <s v="CENTRO EDUCATIVO LOS PINOS"/>
    <n v="1"/>
    <n v="15.392384916748286"/>
    <n v="1.0780197341456927"/>
    <n v="0.14624036148722813"/>
    <n v="1.146240361487228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114500.24218968219"/>
    <n v="0"/>
    <n v="0"/>
    <n v="245553"/>
    <n v="0"/>
    <n v="0"/>
    <n v="0"/>
    <n v="0"/>
    <n v="0"/>
    <n v="0"/>
    <n v="0"/>
    <n v="0"/>
    <n v="0"/>
    <n v="245553"/>
    <n v="122776.5"/>
    <n v="1"/>
    <n v="0"/>
    <n v="0"/>
    <n v="1"/>
    <n v="24249724"/>
    <n v="27796012.403725509"/>
    <n v="27796012"/>
    <n v="1"/>
    <n v="0"/>
    <n v="1"/>
    <n v="7.6923076923076927E-2"/>
    <n v="0"/>
    <n v="7.6923076923076927E-2"/>
    <n v="7.6923076923076927E-2"/>
    <n v="1"/>
    <n v="6660438"/>
    <n v="34456450"/>
    <n v="34702003"/>
  </r>
  <r>
    <x v="16"/>
    <n v="3798"/>
    <x v="58"/>
    <x v="612"/>
    <x v="612"/>
    <x v="593"/>
    <n v="7972"/>
    <n v="252227001240"/>
    <s v="52227252227001240"/>
    <s v="CENTRO EDUCATIVO MARPI"/>
    <n v="1"/>
    <n v="15.392384916748286"/>
    <n v="1.0780197341456927"/>
    <n v="0.14624036148722813"/>
    <n v="1.1462403614872281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458000.96875872876"/>
    <n v="0"/>
    <n v="0"/>
    <n v="589054"/>
    <n v="0"/>
    <n v="0"/>
    <n v="0"/>
    <n v="0"/>
    <n v="0"/>
    <n v="0"/>
    <n v="0"/>
    <n v="0"/>
    <n v="0"/>
    <n v="589054"/>
    <n v="117810.8"/>
    <n v="1"/>
    <n v="0"/>
    <n v="0"/>
    <n v="1"/>
    <n v="24249724"/>
    <n v="27796012.403725509"/>
    <n v="27796012"/>
    <n v="1"/>
    <n v="1"/>
    <n v="0"/>
    <n v="7.6923076923076927E-2"/>
    <n v="0"/>
    <n v="7.6923076923076927E-2"/>
    <n v="7.6923076923076927E-2"/>
    <n v="1"/>
    <n v="6660438"/>
    <n v="34456450"/>
    <n v="35045504"/>
  </r>
  <r>
    <x v="16"/>
    <n v="3798"/>
    <x v="58"/>
    <x v="613"/>
    <x v="613"/>
    <x v="594"/>
    <n v="20159"/>
    <n v="252233000085"/>
    <s v="52233252233000085"/>
    <s v="INSTITUCIÓN EDUCATIVA SIDON"/>
    <n v="1"/>
    <n v="20.451422963689893"/>
    <n v="1.4323340837344156"/>
    <n v="0.19984752277257259"/>
    <n v="1.1998475227725727"/>
    <n v="477"/>
    <n v="0"/>
    <n v="0"/>
    <n v="50"/>
    <n v="0"/>
    <n v="269"/>
    <n v="0"/>
    <n v="130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59108.3410578277"/>
    <n v="47822212.329174332"/>
    <n v="5135040.236500781"/>
    <n v="0"/>
    <n v="59816361"/>
    <n v="0"/>
    <n v="0"/>
    <n v="0"/>
    <n v="0"/>
    <n v="0"/>
    <n v="0"/>
    <n v="0"/>
    <n v="0"/>
    <n v="0"/>
    <n v="59816361"/>
    <n v="125401.17610062893"/>
    <n v="1"/>
    <n v="1"/>
    <n v="1"/>
    <n v="1"/>
    <n v="24249724"/>
    <n v="29095971.269318603"/>
    <n v="29095971"/>
    <n v="50"/>
    <n v="1"/>
    <n v="0"/>
    <n v="3.8461538461538463"/>
    <n v="0"/>
    <n v="3.8461538461538463"/>
    <n v="3.8461538461538463"/>
    <n v="4"/>
    <n v="6660438"/>
    <n v="35756409"/>
    <n v="95572770"/>
  </r>
  <r>
    <x v="16"/>
    <n v="3798"/>
    <x v="58"/>
    <x v="613"/>
    <x v="613"/>
    <x v="594"/>
    <n v="20152"/>
    <n v="252233000212"/>
    <s v="52233252233000212"/>
    <s v="INSTITUCIÓN EDUCATIVA PIZANDA"/>
    <n v="1"/>
    <n v="20.451422963689893"/>
    <n v="1.4323340837344156"/>
    <n v="0.19984752277257259"/>
    <n v="1.1998475227725727"/>
    <n v="145"/>
    <n v="0"/>
    <n v="0"/>
    <n v="9"/>
    <n v="0"/>
    <n v="65"/>
    <n v="0"/>
    <n v="54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4639.501390409"/>
    <n v="14262765.080630941"/>
    <n v="3117703.000732617"/>
    <n v="0"/>
    <n v="18615108"/>
    <n v="0"/>
    <n v="0"/>
    <n v="0"/>
    <n v="0"/>
    <n v="0"/>
    <n v="0"/>
    <n v="0"/>
    <n v="0"/>
    <n v="0"/>
    <n v="18615108"/>
    <n v="128380.05517241379"/>
    <n v="1"/>
    <n v="1"/>
    <n v="1"/>
    <n v="1"/>
    <n v="24249724"/>
    <n v="29095971.269318603"/>
    <n v="29095971"/>
    <n v="9"/>
    <n v="1"/>
    <n v="0"/>
    <n v="0.69230769230769229"/>
    <n v="0"/>
    <n v="0.69230769230769229"/>
    <n v="0.69230769230769229"/>
    <n v="1"/>
    <n v="6660438"/>
    <n v="35756409"/>
    <n v="54371517"/>
  </r>
  <r>
    <x v="16"/>
    <n v="3798"/>
    <x v="58"/>
    <x v="613"/>
    <x v="613"/>
    <x v="594"/>
    <n v="20154"/>
    <n v="252233000425"/>
    <s v="52233252233000425"/>
    <s v="INSTITUCION EDUCATIVA AGROPECUARIA SANTA ROSA"/>
    <n v="1"/>
    <n v="20.451422963689893"/>
    <n v="1.4323340837344156"/>
    <n v="0.19984752277257259"/>
    <n v="1.1998475227725727"/>
    <n v="211"/>
    <n v="0"/>
    <n v="0"/>
    <n v="18"/>
    <n v="0"/>
    <n v="90"/>
    <n v="0"/>
    <n v="76"/>
    <n v="0"/>
    <n v="0"/>
    <n v="0"/>
    <n v="2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69279.0027808179"/>
    <n v="19895958.01163644"/>
    <n v="0"/>
    <n v="5965345.5208871067"/>
    <n v="28330583"/>
    <n v="0"/>
    <n v="0"/>
    <n v="0"/>
    <n v="0"/>
    <n v="0"/>
    <n v="0"/>
    <n v="0"/>
    <n v="0"/>
    <n v="0"/>
    <n v="28330583"/>
    <n v="134268.16587677726"/>
    <n v="1"/>
    <n v="1"/>
    <n v="1"/>
    <n v="1"/>
    <n v="24249724"/>
    <n v="29095971.269318603"/>
    <n v="29095971"/>
    <n v="18"/>
    <n v="1"/>
    <n v="0"/>
    <n v="1.3846153846153846"/>
    <n v="0"/>
    <n v="1.3846153846153846"/>
    <n v="1.3846153846153846"/>
    <n v="2"/>
    <n v="6660438"/>
    <n v="35756409"/>
    <n v="64086992"/>
  </r>
  <r>
    <x v="16"/>
    <n v="3798"/>
    <x v="58"/>
    <x v="1054"/>
    <x v="1054"/>
    <x v="987"/>
    <n v="19757"/>
    <n v="252240000015"/>
    <s v="52240252240000015"/>
    <s v="INSTITUCION EDUCATIVA NUESTRA SEÑORA DE LAS LAJAS"/>
    <n v="1"/>
    <n v="18.046451404062474"/>
    <n v="1.2638997043084883"/>
    <n v="0.17436368630260318"/>
    <n v="1.1743636863026032"/>
    <n v="422"/>
    <n v="0"/>
    <n v="0"/>
    <n v="25"/>
    <n v="0"/>
    <n v="166"/>
    <n v="0"/>
    <n v="155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56713.0836508884"/>
    <n v="37656361.490036823"/>
    <n v="13641934.695022503"/>
    <n v="0"/>
    <n v="54655009"/>
    <n v="0"/>
    <n v="0"/>
    <n v="0"/>
    <n v="0"/>
    <n v="0"/>
    <n v="0"/>
    <n v="0"/>
    <n v="0"/>
    <n v="0"/>
    <n v="54655009"/>
    <n v="129514.23933649289"/>
    <n v="1"/>
    <n v="0"/>
    <n v="0"/>
    <n v="1"/>
    <n v="24249724"/>
    <n v="28477995.26846071"/>
    <n v="28477995"/>
    <n v="25"/>
    <n v="0"/>
    <n v="1"/>
    <n v="1.9230769230769231"/>
    <n v="0"/>
    <n v="1.9230769230769231"/>
    <n v="1.9230769230769231"/>
    <n v="2"/>
    <n v="13320876"/>
    <n v="41798871"/>
    <n v="96453880"/>
  </r>
  <r>
    <x v="16"/>
    <n v="3798"/>
    <x v="58"/>
    <x v="614"/>
    <x v="614"/>
    <x v="595"/>
    <n v="202"/>
    <n v="252250000072"/>
    <s v="52250252250000072"/>
    <s v="INSTITUCION EDUCATIVA SAN JOSE DEL TAPAJE"/>
    <n v="1"/>
    <n v="58.155759100185087"/>
    <n v="4.0729916970830722"/>
    <n v="0.59937454938741497"/>
    <n v="1.599374549387415"/>
    <n v="845"/>
    <n v="45"/>
    <n v="0"/>
    <n v="48"/>
    <n v="0"/>
    <n v="400"/>
    <n v="0"/>
    <n v="260"/>
    <n v="0"/>
    <n v="0"/>
    <n v="0"/>
    <n v="92"/>
    <n v="0"/>
    <n v="530"/>
    <n v="45"/>
    <n v="0"/>
    <n v="19"/>
    <n v="0"/>
    <n v="118"/>
    <n v="0"/>
    <n v="256"/>
    <n v="0"/>
    <n v="0"/>
    <n v="0"/>
    <n v="92"/>
    <n v="0"/>
    <n v="92671"/>
    <n v="81839"/>
    <n v="122758"/>
    <n v="150439"/>
    <n v="114333"/>
    <n v="99892"/>
    <n v="152848"/>
    <n v="184139"/>
    <n v="0"/>
    <n v="0"/>
    <n v="0"/>
    <n v="0"/>
    <n v="17006100.003025353"/>
    <n v="105444716.84168905"/>
    <n v="0"/>
    <n v="27094665.173767727"/>
    <n v="149545482"/>
    <n v="0"/>
    <n v="0"/>
    <n v="0"/>
    <n v="0"/>
    <n v="2340624.5165454252"/>
    <n v="11950401.242058093"/>
    <n v="0"/>
    <n v="5418933.0347535452"/>
    <n v="19709959"/>
    <n v="169255441"/>
    <n v="200302.29704142013"/>
    <n v="1"/>
    <n v="1"/>
    <n v="1"/>
    <n v="1"/>
    <n v="24249724"/>
    <n v="38784391.395269185"/>
    <n v="38784391"/>
    <n v="93"/>
    <n v="1"/>
    <n v="0"/>
    <n v="7.1538461538461542"/>
    <n v="0"/>
    <n v="7.1538461538461542"/>
    <n v="4"/>
    <n v="4"/>
    <n v="6660438"/>
    <n v="45444829"/>
    <n v="214700270"/>
  </r>
  <r>
    <x v="16"/>
    <n v="3798"/>
    <x v="58"/>
    <x v="614"/>
    <x v="614"/>
    <x v="595"/>
    <n v="204"/>
    <n v="252250000129"/>
    <s v="52250252250000129"/>
    <s v="INSTITUCION  EDUCATIVA LA TRIBUNA"/>
    <n v="1"/>
    <n v="58.155759100185087"/>
    <n v="4.0729916970830722"/>
    <n v="0.59937454938741497"/>
    <n v="1.599374549387415"/>
    <n v="694"/>
    <n v="0"/>
    <n v="0"/>
    <n v="47"/>
    <n v="0"/>
    <n v="455"/>
    <n v="0"/>
    <n v="145"/>
    <n v="0"/>
    <n v="47"/>
    <n v="0"/>
    <n v="0"/>
    <n v="0"/>
    <n v="338"/>
    <n v="0"/>
    <n v="0"/>
    <n v="10"/>
    <n v="0"/>
    <n v="136"/>
    <n v="0"/>
    <n v="145"/>
    <n v="0"/>
    <n v="47"/>
    <n v="0"/>
    <n v="0"/>
    <n v="0"/>
    <n v="92671"/>
    <n v="81839"/>
    <n v="122758"/>
    <n v="150439"/>
    <n v="114333"/>
    <n v="99892"/>
    <n v="152848"/>
    <n v="184139"/>
    <n v="0"/>
    <n v="0"/>
    <n v="0"/>
    <n v="0"/>
    <n v="8594480.6466902327"/>
    <n v="95858833.49244459"/>
    <n v="11489676.452864077"/>
    <n v="0"/>
    <n v="115942991"/>
    <n v="0"/>
    <n v="0"/>
    <n v="0"/>
    <n v="0"/>
    <n v="365722.58071022265"/>
    <n v="8978777.4037923105"/>
    <n v="2297935.2905728156"/>
    <n v="0"/>
    <n v="11642435"/>
    <n v="127585426"/>
    <n v="183840.67146974063"/>
    <n v="1"/>
    <n v="1"/>
    <n v="1"/>
    <n v="1"/>
    <n v="24249724"/>
    <n v="38784391.395269185"/>
    <n v="38784391"/>
    <n v="47"/>
    <n v="1"/>
    <n v="0"/>
    <n v="3.6153846153846154"/>
    <n v="0"/>
    <n v="3.6153846153846154"/>
    <n v="3.6153846153846154"/>
    <n v="4"/>
    <n v="6660438"/>
    <n v="45444829"/>
    <n v="173030255"/>
  </r>
  <r>
    <x v="16"/>
    <n v="3798"/>
    <x v="58"/>
    <x v="614"/>
    <x v="614"/>
    <x v="595"/>
    <n v="258"/>
    <n v="252250000307"/>
    <s v="52250252250000307"/>
    <s v="INSTITUCION  EDUCATIVA EL HORMIGUERO"/>
    <n v="1"/>
    <n v="58.155759100185087"/>
    <n v="4.0729916970830722"/>
    <n v="0.59937454938741497"/>
    <n v="1.599374549387415"/>
    <n v="404"/>
    <n v="0"/>
    <n v="0"/>
    <n v="29"/>
    <n v="0"/>
    <n v="232"/>
    <n v="0"/>
    <n v="117"/>
    <n v="0"/>
    <n v="0"/>
    <n v="0"/>
    <n v="26"/>
    <n v="0"/>
    <n v="239"/>
    <n v="0"/>
    <n v="0"/>
    <n v="12"/>
    <n v="0"/>
    <n v="84"/>
    <n v="0"/>
    <n v="117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5302977.420298228"/>
    <n v="55757888.148105271"/>
    <n v="0"/>
    <n v="7657187.983890879"/>
    <n v="68718054"/>
    <n v="0"/>
    <n v="0"/>
    <n v="0"/>
    <n v="0"/>
    <n v="438867.09685226716"/>
    <n v="6422541.8439937886"/>
    <n v="0"/>
    <n v="1531437.596778176"/>
    <n v="8392847"/>
    <n v="77110901"/>
    <n v="190868.56683168316"/>
    <n v="1"/>
    <n v="1"/>
    <n v="1"/>
    <n v="1"/>
    <n v="24249724"/>
    <n v="38784391.395269185"/>
    <n v="38784391"/>
    <n v="29"/>
    <n v="1"/>
    <n v="0"/>
    <n v="2.2307692307692308"/>
    <n v="0"/>
    <n v="2.2307692307692308"/>
    <n v="2.2307692307692308"/>
    <n v="3"/>
    <n v="6660438"/>
    <n v="45444829"/>
    <n v="122555730"/>
  </r>
  <r>
    <x v="16"/>
    <n v="3798"/>
    <x v="58"/>
    <x v="614"/>
    <x v="614"/>
    <x v="595"/>
    <n v="161577"/>
    <n v="252250000315"/>
    <s v="52250252250000315"/>
    <s v="CENTRO EDUCATIVO RURAL SAN PEDRO BOLIVAR"/>
    <n v="1"/>
    <n v="58.155759100185087"/>
    <n v="4.0729916970830722"/>
    <n v="0.59937454938741497"/>
    <n v="1.599374549387415"/>
    <n v="268"/>
    <n v="0"/>
    <n v="0"/>
    <n v="36"/>
    <n v="0"/>
    <n v="192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83006.4527840074"/>
    <n v="37065415.617078573"/>
    <n v="0"/>
    <n v="0"/>
    <n v="43648422"/>
    <n v="0"/>
    <n v="0"/>
    <n v="0"/>
    <n v="0"/>
    <n v="0"/>
    <n v="0"/>
    <n v="0"/>
    <n v="0"/>
    <n v="0"/>
    <n v="43648422"/>
    <n v="162867.24626865672"/>
    <n v="1"/>
    <n v="1"/>
    <n v="1"/>
    <n v="1"/>
    <n v="24249724"/>
    <n v="38784391.395269185"/>
    <n v="38784391"/>
    <n v="36"/>
    <n v="1"/>
    <n v="0"/>
    <n v="2.7692307692307692"/>
    <n v="0"/>
    <n v="2.7692307692307692"/>
    <n v="2.7692307692307692"/>
    <n v="3"/>
    <n v="6660438"/>
    <n v="45444829"/>
    <n v="89093251"/>
  </r>
  <r>
    <x v="16"/>
    <n v="3798"/>
    <x v="58"/>
    <x v="1059"/>
    <x v="1059"/>
    <x v="990"/>
    <n v="352"/>
    <n v="252250000421"/>
    <s v="52390252250000421"/>
    <s v="INSTITUCION EDUCATIVA AGROPECUARIA Y AMBIENTAL ARCA DE NOE"/>
    <n v="1"/>
    <n v="82.298614674191896"/>
    <n v="5.7638586347393383"/>
    <n v="0.85519985464025339"/>
    <n v="1.8551998546402535"/>
    <n v="233"/>
    <n v="13"/>
    <n v="0"/>
    <n v="16"/>
    <n v="0"/>
    <n v="88"/>
    <n v="0"/>
    <n v="91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51206.3844369389"/>
    <n v="33172212.674470633"/>
    <n v="7089089.6845513368"/>
    <n v="0"/>
    <n v="46412509"/>
    <n v="0"/>
    <n v="0"/>
    <n v="0"/>
    <n v="0"/>
    <n v="0"/>
    <n v="0"/>
    <n v="0"/>
    <n v="0"/>
    <n v="0"/>
    <n v="46412509"/>
    <n v="199195.31759656651"/>
    <n v="1"/>
    <n v="1"/>
    <n v="1"/>
    <n v="1"/>
    <n v="24249724"/>
    <n v="44988084.439866267"/>
    <n v="44988084"/>
    <n v="29"/>
    <n v="1"/>
    <n v="0"/>
    <n v="2.2307692307692308"/>
    <n v="0"/>
    <n v="2.2307692307692308"/>
    <n v="2.2307692307692308"/>
    <n v="3"/>
    <n v="6660438"/>
    <n v="51648522"/>
    <n v="98061031"/>
  </r>
  <r>
    <x v="16"/>
    <n v="3798"/>
    <x v="58"/>
    <x v="1059"/>
    <x v="1059"/>
    <x v="990"/>
    <n v="995"/>
    <n v="252250000676"/>
    <s v="52390252250000676"/>
    <s v="INSTITUCIÓN EDUCATIVA SAN PABLO DE LA MAR"/>
    <n v="1"/>
    <n v="82.298614674191896"/>
    <n v="5.7638586347393383"/>
    <n v="0.85519985464025339"/>
    <n v="1.8551998546402535"/>
    <n v="337"/>
    <n v="6"/>
    <n v="0"/>
    <n v="31"/>
    <n v="0"/>
    <n v="156"/>
    <n v="0"/>
    <n v="106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48090.9042816116"/>
    <n v="48553741.456487738"/>
    <n v="10775416.320518032"/>
    <n v="0"/>
    <n v="67177249"/>
    <n v="0"/>
    <n v="0"/>
    <n v="0"/>
    <n v="0"/>
    <n v="0"/>
    <n v="0"/>
    <n v="0"/>
    <n v="0"/>
    <n v="0"/>
    <n v="67177249"/>
    <n v="199339.01780415431"/>
    <n v="1"/>
    <n v="1"/>
    <n v="1"/>
    <n v="1"/>
    <n v="24249724"/>
    <n v="44988084.439866267"/>
    <n v="44988084"/>
    <n v="37"/>
    <n v="0"/>
    <n v="1"/>
    <n v="2.8461538461538463"/>
    <n v="0"/>
    <n v="2.8461538461538463"/>
    <n v="2.8461538461538463"/>
    <n v="3"/>
    <n v="19981315"/>
    <n v="64969399"/>
    <n v="132146648"/>
  </r>
  <r>
    <x v="16"/>
    <n v="3798"/>
    <x v="58"/>
    <x v="614"/>
    <x v="614"/>
    <x v="595"/>
    <n v="273"/>
    <n v="252250000722"/>
    <s v="52250252250000722"/>
    <s v="INSTITUCION EDUCATIVA BAZAN"/>
    <n v="1"/>
    <n v="58.155759100185087"/>
    <n v="4.0729916970830722"/>
    <n v="0.59937454938741497"/>
    <n v="1.599374549387415"/>
    <n v="394"/>
    <n v="0"/>
    <n v="0"/>
    <n v="32"/>
    <n v="0"/>
    <n v="229"/>
    <n v="0"/>
    <n v="114"/>
    <n v="0"/>
    <n v="0"/>
    <n v="0"/>
    <n v="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51561.2913635625"/>
    <n v="54799299.813180827"/>
    <n v="0"/>
    <n v="5595637.3728433345"/>
    <n v="66246498"/>
    <n v="0"/>
    <n v="0"/>
    <n v="0"/>
    <n v="0"/>
    <n v="0"/>
    <n v="0"/>
    <n v="0"/>
    <n v="0"/>
    <n v="0"/>
    <n v="66246498"/>
    <n v="168138.31979695431"/>
    <n v="1"/>
    <n v="1"/>
    <n v="1"/>
    <n v="1"/>
    <n v="24249724"/>
    <n v="38784391.395269185"/>
    <n v="38784391"/>
    <n v="32"/>
    <n v="1"/>
    <n v="0"/>
    <n v="2.4615384615384617"/>
    <n v="0"/>
    <n v="2.4615384615384617"/>
    <n v="2.4615384615384617"/>
    <n v="3"/>
    <n v="6660438"/>
    <n v="45444829"/>
    <n v="111691327"/>
  </r>
  <r>
    <x v="16"/>
    <n v="3798"/>
    <x v="58"/>
    <x v="614"/>
    <x v="614"/>
    <x v="595"/>
    <n v="162037"/>
    <n v="252250000757"/>
    <s v="52250252250000757"/>
    <s v="CENTRO EDUCATIVO RURAL SAN FRANCISCO DE TAIJA"/>
    <n v="1"/>
    <n v="58.155759100185087"/>
    <n v="4.0729916970830722"/>
    <n v="0.59937454938741497"/>
    <n v="1.599374549387415"/>
    <n v="221"/>
    <n v="0"/>
    <n v="0"/>
    <n v="17"/>
    <n v="0"/>
    <n v="178"/>
    <n v="0"/>
    <n v="19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08641.9360368922"/>
    <n v="31473650.330019306"/>
    <n v="1711228.4078733732"/>
    <n v="0"/>
    <n v="36293521"/>
    <n v="0"/>
    <n v="0"/>
    <n v="0"/>
    <n v="0"/>
    <n v="0"/>
    <n v="0"/>
    <n v="0"/>
    <n v="0"/>
    <n v="0"/>
    <n v="36293521"/>
    <n v="164224.07692307694"/>
    <n v="1"/>
    <n v="1"/>
    <n v="1"/>
    <n v="1"/>
    <n v="24249724"/>
    <n v="38784391.395269185"/>
    <n v="38784391"/>
    <n v="17"/>
    <n v="0"/>
    <n v="1"/>
    <n v="1.3076923076923077"/>
    <n v="0"/>
    <n v="1.3076923076923077"/>
    <n v="1.3076923076923077"/>
    <n v="2"/>
    <n v="13320876"/>
    <n v="52105267"/>
    <n v="88398788"/>
  </r>
  <r>
    <x v="16"/>
    <n v="3798"/>
    <x v="58"/>
    <x v="614"/>
    <x v="614"/>
    <x v="595"/>
    <n v="277"/>
    <n v="252250000820"/>
    <s v="52250252250000820"/>
    <s v="CENTRO EDUCATIVO EL ROSARIO"/>
    <n v="1"/>
    <n v="58.155759100185087"/>
    <n v="4.0729916970830722"/>
    <n v="0.59937454938741497"/>
    <n v="1.599374549387415"/>
    <n v="235"/>
    <n v="0"/>
    <n v="0"/>
    <n v="23"/>
    <n v="0"/>
    <n v="167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05809.6781675601"/>
    <n v="33870121.167330422"/>
    <n v="0"/>
    <n v="0"/>
    <n v="38075931"/>
    <n v="0"/>
    <n v="0"/>
    <n v="0"/>
    <n v="0"/>
    <n v="0"/>
    <n v="0"/>
    <n v="0"/>
    <n v="0"/>
    <n v="0"/>
    <n v="38075931"/>
    <n v="162025.23829787233"/>
    <n v="1"/>
    <n v="1"/>
    <n v="1"/>
    <n v="1"/>
    <n v="24249724"/>
    <n v="38784391.395269185"/>
    <n v="38784391"/>
    <n v="23"/>
    <n v="1"/>
    <n v="0"/>
    <n v="1.7692307692307692"/>
    <n v="0"/>
    <n v="1.7692307692307692"/>
    <n v="1.7692307692307692"/>
    <n v="2"/>
    <n v="6660438"/>
    <n v="45444829"/>
    <n v="83520760"/>
  </r>
  <r>
    <x v="16"/>
    <n v="3798"/>
    <x v="58"/>
    <x v="1059"/>
    <x v="1059"/>
    <x v="990"/>
    <n v="998"/>
    <n v="252250000862"/>
    <s v="52390252250000862"/>
    <s v="INSTITUCION EDUCATIVA SOFONIAS YACUP"/>
    <n v="1"/>
    <n v="82.298614674191896"/>
    <n v="5.7638586347393383"/>
    <n v="0.85519985464025339"/>
    <n v="1.8551998546402535"/>
    <n v="1037"/>
    <n v="6"/>
    <n v="0"/>
    <n v="10"/>
    <n v="84"/>
    <n v="62"/>
    <n v="444"/>
    <n v="55"/>
    <n v="286"/>
    <n v="0"/>
    <n v="9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441550.961266823"/>
    <n v="110834221.6598497"/>
    <n v="20496656.138033543"/>
    <n v="0"/>
    <n v="3393769.0396893458"/>
    <n v="21682395.993927732"/>
    <n v="0"/>
    <n v="0"/>
    <n v="170848594"/>
    <n v="0"/>
    <n v="0"/>
    <n v="0"/>
    <n v="0"/>
    <n v="0"/>
    <n v="0"/>
    <n v="0"/>
    <n v="0"/>
    <n v="0"/>
    <n v="170848594"/>
    <n v="164752.74252651879"/>
    <n v="1"/>
    <n v="1"/>
    <n v="1"/>
    <n v="1"/>
    <n v="24249724"/>
    <n v="44988084.439866267"/>
    <n v="44988084"/>
    <n v="100"/>
    <n v="1"/>
    <n v="0"/>
    <n v="1.2307692307692308"/>
    <n v="3.7333333333333334"/>
    <n v="4.9641025641025642"/>
    <n v="4"/>
    <n v="4"/>
    <n v="6660438"/>
    <n v="51648522"/>
    <n v="222497116"/>
  </r>
  <r>
    <x v="16"/>
    <n v="3798"/>
    <x v="58"/>
    <x v="614"/>
    <x v="614"/>
    <x v="595"/>
    <n v="527"/>
    <n v="252250001044"/>
    <s v="52250252250001044"/>
    <s v="CENTRO EDUCATIVO RURAL MAIZ BLANCO"/>
    <n v="1"/>
    <n v="58.155759100185087"/>
    <n v="4.0729916970830722"/>
    <n v="0.59937454938741497"/>
    <n v="1.599374549387415"/>
    <n v="262"/>
    <n v="0"/>
    <n v="0"/>
    <n v="33"/>
    <n v="0"/>
    <n v="179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34422.581718673"/>
    <n v="36586121.44961635"/>
    <n v="0"/>
    <n v="0"/>
    <n v="42620544"/>
    <n v="0"/>
    <n v="0"/>
    <n v="0"/>
    <n v="0"/>
    <n v="0"/>
    <n v="0"/>
    <n v="0"/>
    <n v="0"/>
    <n v="0"/>
    <n v="42620544"/>
    <n v="162673.83206106871"/>
    <n v="1"/>
    <n v="1"/>
    <n v="1"/>
    <n v="1"/>
    <n v="24249724"/>
    <n v="38784391.395269185"/>
    <n v="38784391"/>
    <n v="33"/>
    <n v="1"/>
    <n v="0"/>
    <n v="2.5384615384615383"/>
    <n v="0"/>
    <n v="2.5384615384615383"/>
    <n v="2.5384615384615383"/>
    <n v="3"/>
    <n v="6660438"/>
    <n v="45444829"/>
    <n v="88065373"/>
  </r>
  <r>
    <x v="16"/>
    <n v="3798"/>
    <x v="58"/>
    <x v="1060"/>
    <x v="1060"/>
    <x v="991"/>
    <n v="10815"/>
    <n v="252256000139"/>
    <s v="52256252256000139"/>
    <s v="INSTITUCION EDUCATIVA SANTA ROSA DE LIMA"/>
    <n v="1"/>
    <n v="20.221606648199447"/>
    <n v="1.4162386882081652"/>
    <n v="0.19741231667683118"/>
    <n v="1.1974123166768311"/>
    <n v="122"/>
    <n v="0"/>
    <n v="0"/>
    <n v="10"/>
    <n v="0"/>
    <n v="50"/>
    <n v="0"/>
    <n v="44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69037.4240261214"/>
    <n v="11243519.646923309"/>
    <n v="3294397.4000295652"/>
    <n v="0"/>
    <n v="15906954"/>
    <n v="0"/>
    <n v="0"/>
    <n v="0"/>
    <n v="0"/>
    <n v="0"/>
    <n v="0"/>
    <n v="0"/>
    <n v="0"/>
    <n v="0"/>
    <n v="15906954"/>
    <n v="130384.86885245901"/>
    <n v="1"/>
    <n v="1"/>
    <n v="1"/>
    <n v="1"/>
    <n v="24249724"/>
    <n v="29036918.193613753"/>
    <n v="29036918"/>
    <n v="10"/>
    <n v="1"/>
    <n v="0"/>
    <n v="0.76923076923076927"/>
    <n v="0"/>
    <n v="0.76923076923076927"/>
    <n v="0.76923076923076927"/>
    <n v="1"/>
    <n v="6660438"/>
    <n v="35697356"/>
    <n v="51604310"/>
  </r>
  <r>
    <x v="16"/>
    <n v="3798"/>
    <x v="58"/>
    <x v="1060"/>
    <x v="1060"/>
    <x v="991"/>
    <n v="10812"/>
    <n v="252256000180"/>
    <s v="52256252256000180"/>
    <s v="INSTITUCION EDUCATIVA NUESTRA SEÑORA DEL ROSARIO"/>
    <n v="1"/>
    <n v="20.221606648199447"/>
    <n v="1.4162386882081652"/>
    <n v="0.19741231667683118"/>
    <n v="1.1974123166768311"/>
    <n v="429"/>
    <n v="0"/>
    <n v="0"/>
    <n v="5"/>
    <n v="20"/>
    <n v="75"/>
    <n v="124"/>
    <n v="15"/>
    <n v="128"/>
    <n v="0"/>
    <n v="0"/>
    <n v="0"/>
    <n v="6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219307.9359751726"/>
    <n v="24694746.699297827"/>
    <n v="0"/>
    <n v="11168525.71352984"/>
    <n v="684518.71201306069"/>
    <n v="10765072.002373381"/>
    <n v="0"/>
    <n v="0"/>
    <n v="49532171"/>
    <n v="0"/>
    <n v="0"/>
    <n v="0"/>
    <n v="0"/>
    <n v="0"/>
    <n v="0"/>
    <n v="0"/>
    <n v="0"/>
    <n v="0"/>
    <n v="49532171"/>
    <n v="115459.60606060606"/>
    <n v="1"/>
    <n v="1"/>
    <n v="1"/>
    <n v="1"/>
    <n v="24249724"/>
    <n v="29036918.193613753"/>
    <n v="29036918"/>
    <n v="25"/>
    <n v="1"/>
    <n v="0"/>
    <n v="0.38461538461538464"/>
    <n v="0.88888888888888884"/>
    <n v="1.2735042735042734"/>
    <n v="1.2735042735042734"/>
    <n v="2"/>
    <n v="6660438"/>
    <n v="35697356"/>
    <n v="85229527"/>
  </r>
  <r>
    <x v="16"/>
    <n v="3798"/>
    <x v="58"/>
    <x v="1060"/>
    <x v="1060"/>
    <x v="991"/>
    <n v="10813"/>
    <n v="252256000244"/>
    <s v="52256252256000244"/>
    <s v="INSTITUCION EDUCATIVA SAGRADO CORAZON DE JESUS"/>
    <n v="1"/>
    <n v="20.221606648199447"/>
    <n v="1.4162386882081652"/>
    <n v="0.19741231667683118"/>
    <n v="1.1974123166768311"/>
    <n v="178"/>
    <n v="0"/>
    <n v="0"/>
    <n v="16"/>
    <n v="0"/>
    <n v="81"/>
    <n v="0"/>
    <n v="63"/>
    <n v="0"/>
    <n v="0"/>
    <n v="0"/>
    <n v="1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90459.8784417943"/>
    <n v="17224115.203797411"/>
    <n v="0"/>
    <n v="3968825.5184499901"/>
    <n v="23383401"/>
    <n v="0"/>
    <n v="0"/>
    <n v="0"/>
    <n v="0"/>
    <n v="0"/>
    <n v="0"/>
    <n v="0"/>
    <n v="0"/>
    <n v="0"/>
    <n v="23383401"/>
    <n v="131367.42134831462"/>
    <n v="1"/>
    <n v="1"/>
    <n v="1"/>
    <n v="1"/>
    <n v="24249724"/>
    <n v="29036918.193613753"/>
    <n v="29036918"/>
    <n v="16"/>
    <n v="0"/>
    <n v="1"/>
    <n v="1.2307692307692308"/>
    <n v="0"/>
    <n v="1.2307692307692308"/>
    <n v="1.2307692307692308"/>
    <n v="2"/>
    <n v="13320876"/>
    <n v="42357794"/>
    <n v="65741195"/>
  </r>
  <r>
    <x v="16"/>
    <n v="3798"/>
    <x v="58"/>
    <x v="1060"/>
    <x v="1060"/>
    <x v="991"/>
    <n v="10814"/>
    <n v="252256000619"/>
    <s v="52256252256000619"/>
    <s v="INSTITUCION EDUCATIVA NUESTRA SEÑORA DEL CARMEN"/>
    <n v="1"/>
    <n v="20.221606648199447"/>
    <n v="1.4162386882081652"/>
    <n v="0.19741231667683118"/>
    <n v="1.1974123166768311"/>
    <n v="144"/>
    <n v="0"/>
    <n v="0"/>
    <n v="7"/>
    <n v="0"/>
    <n v="67"/>
    <n v="0"/>
    <n v="55"/>
    <n v="0"/>
    <n v="0"/>
    <n v="0"/>
    <n v="1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8326.19681828492"/>
    <n v="14592653.158772806"/>
    <n v="0"/>
    <n v="3307354.5987083251"/>
    <n v="18858334"/>
    <n v="0"/>
    <n v="0"/>
    <n v="0"/>
    <n v="0"/>
    <n v="0"/>
    <n v="0"/>
    <n v="0"/>
    <n v="0"/>
    <n v="0"/>
    <n v="18858334"/>
    <n v="130960.65277777778"/>
    <n v="1"/>
    <n v="1"/>
    <n v="1"/>
    <n v="1"/>
    <n v="24249724"/>
    <n v="29036918.193613753"/>
    <n v="29036918"/>
    <n v="7"/>
    <n v="0"/>
    <n v="1"/>
    <n v="0.53846153846153844"/>
    <n v="0"/>
    <n v="0.53846153846153844"/>
    <n v="0.53846153846153844"/>
    <n v="1"/>
    <n v="6660438"/>
    <n v="35697356"/>
    <n v="54555690"/>
  </r>
  <r>
    <x v="16"/>
    <n v="3798"/>
    <x v="58"/>
    <x v="615"/>
    <x v="615"/>
    <x v="596"/>
    <n v="396"/>
    <n v="252258000101"/>
    <s v="52258252258000101"/>
    <s v="INSTITUCIÓN EDUCATIVA POMPEYA"/>
    <n v="1"/>
    <n v="25.810351341140915"/>
    <n v="1.807651526483631"/>
    <n v="0.25663241649763502"/>
    <n v="1.256632416497635"/>
    <n v="99"/>
    <n v="0"/>
    <n v="0"/>
    <n v="8"/>
    <n v="0"/>
    <n v="34"/>
    <n v="0"/>
    <n v="45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49396.4326033928"/>
    <n v="9916674.5025537591"/>
    <n v="2304885.0191619662"/>
    <n v="0"/>
    <n v="13370956"/>
    <n v="0"/>
    <n v="0"/>
    <n v="0"/>
    <n v="0"/>
    <n v="0"/>
    <n v="0"/>
    <n v="0"/>
    <n v="0"/>
    <n v="0"/>
    <n v="13370956"/>
    <n v="135060.16161616161"/>
    <n v="1"/>
    <n v="0"/>
    <n v="0"/>
    <n v="1"/>
    <n v="24249724"/>
    <n v="30472989.269520696"/>
    <n v="30472989"/>
    <n v="8"/>
    <n v="1"/>
    <n v="0"/>
    <n v="0.61538461538461542"/>
    <n v="0"/>
    <n v="0.61538461538461542"/>
    <n v="0.61538461538461542"/>
    <n v="1"/>
    <n v="6660438"/>
    <n v="37133427"/>
    <n v="50504383"/>
  </r>
  <r>
    <x v="16"/>
    <n v="3798"/>
    <x v="58"/>
    <x v="615"/>
    <x v="615"/>
    <x v="596"/>
    <n v="398"/>
    <n v="252258000144"/>
    <s v="52258252258000144"/>
    <s v="INSTITUCIÓN EDUCATIVA FATIMA"/>
    <n v="1"/>
    <n v="25.810351341140915"/>
    <n v="1.807651526483631"/>
    <n v="0.25663241649763502"/>
    <n v="1.256632416497635"/>
    <n v="103"/>
    <n v="0"/>
    <n v="0"/>
    <n v="3"/>
    <n v="0"/>
    <n v="44"/>
    <n v="0"/>
    <n v="43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1023.66222627234"/>
    <n v="10920894.705344012"/>
    <n v="2496958.7707587969"/>
    <n v="0"/>
    <n v="13848877"/>
    <n v="0"/>
    <n v="0"/>
    <n v="0"/>
    <n v="0"/>
    <n v="0"/>
    <n v="0"/>
    <n v="0"/>
    <n v="0"/>
    <n v="0"/>
    <n v="13848877"/>
    <n v="134455.11650485438"/>
    <n v="1"/>
    <n v="0"/>
    <n v="0"/>
    <n v="1"/>
    <n v="24249724"/>
    <n v="30472989.269520696"/>
    <n v="30472989"/>
    <n v="3"/>
    <n v="1"/>
    <n v="0"/>
    <n v="0.23076923076923078"/>
    <n v="0"/>
    <n v="0.23076923076923078"/>
    <n v="0.23076923076923078"/>
    <n v="1"/>
    <n v="6660438"/>
    <n v="37133427"/>
    <n v="50982304"/>
  </r>
  <r>
    <x v="16"/>
    <n v="3798"/>
    <x v="58"/>
    <x v="615"/>
    <x v="615"/>
    <x v="596"/>
    <n v="400"/>
    <n v="252258000179"/>
    <s v="52258252258000179"/>
    <s v="INSTITUCIÓN EDUCATIVA AGROINDUSTRIAL LA VICTORIA CON ÉNFASIS EN LA PRODUCCIÓN DE CAFÉS ESPECIALES"/>
    <n v="1"/>
    <n v="25.810351341140915"/>
    <n v="1.807651526483631"/>
    <n v="0.25663241649763502"/>
    <n v="1.256632416497635"/>
    <n v="148"/>
    <n v="0"/>
    <n v="0"/>
    <n v="10"/>
    <n v="0"/>
    <n v="47"/>
    <n v="0"/>
    <n v="65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36745.5407542409"/>
    <n v="14059082.839063557"/>
    <n v="0"/>
    <n v="6016270.9500779081"/>
    <n v="21512099"/>
    <n v="0"/>
    <n v="0"/>
    <n v="0"/>
    <n v="0"/>
    <n v="0"/>
    <n v="0"/>
    <n v="0"/>
    <n v="0"/>
    <n v="0"/>
    <n v="21512099"/>
    <n v="145352.02027027027"/>
    <n v="1"/>
    <n v="0"/>
    <n v="0"/>
    <n v="1"/>
    <n v="24249724"/>
    <n v="30472989.269520696"/>
    <n v="30472989"/>
    <n v="10"/>
    <n v="1"/>
    <n v="0"/>
    <n v="0.76923076923076927"/>
    <n v="0"/>
    <n v="0.76923076923076927"/>
    <n v="0.76923076923076927"/>
    <n v="1"/>
    <n v="6660438"/>
    <n v="37133427"/>
    <n v="58645526"/>
  </r>
  <r>
    <x v="16"/>
    <n v="3798"/>
    <x v="58"/>
    <x v="615"/>
    <x v="615"/>
    <x v="596"/>
    <n v="403"/>
    <n v="252258000233"/>
    <s v="52258252258000233"/>
    <s v="INSTITUCION  EDUCATIVA  LAS MESAS  INSEM"/>
    <n v="1"/>
    <n v="25.810351341140915"/>
    <n v="1.807651526483631"/>
    <n v="0.25663241649763502"/>
    <n v="1.256632416497635"/>
    <n v="581"/>
    <n v="0"/>
    <n v="0"/>
    <n v="43"/>
    <n v="0"/>
    <n v="236"/>
    <n v="0"/>
    <n v="200"/>
    <n v="0"/>
    <n v="10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78005.8252432365"/>
    <n v="54730001.052068844"/>
    <n v="19591522.662876714"/>
    <n v="0"/>
    <n v="80499530"/>
    <n v="0"/>
    <n v="0"/>
    <n v="0"/>
    <n v="0"/>
    <n v="0"/>
    <n v="0"/>
    <n v="0"/>
    <n v="0"/>
    <n v="0"/>
    <n v="80499530"/>
    <n v="138553.40791738383"/>
    <n v="1"/>
    <n v="0"/>
    <n v="0"/>
    <n v="1"/>
    <n v="24249724"/>
    <n v="30472989.269520696"/>
    <n v="30472989"/>
    <n v="43"/>
    <n v="1"/>
    <n v="0"/>
    <n v="3.3076923076923075"/>
    <n v="0"/>
    <n v="3.3076923076923075"/>
    <n v="3.3076923076923075"/>
    <n v="4"/>
    <n v="6660438"/>
    <n v="37133427"/>
    <n v="117632957"/>
  </r>
  <r>
    <x v="16"/>
    <n v="3798"/>
    <x v="58"/>
    <x v="615"/>
    <x v="615"/>
    <x v="596"/>
    <n v="411"/>
    <n v="252258000390"/>
    <s v="52258252258000390"/>
    <s v="INSTITUCION EDUCATIVO  AGROPECUARIA INGA DE APONTE"/>
    <n v="1"/>
    <n v="25.810351341140915"/>
    <n v="1.807651526483631"/>
    <n v="0.25663241649763502"/>
    <n v="1.256632416497635"/>
    <n v="324"/>
    <n v="0"/>
    <n v="0"/>
    <n v="31"/>
    <n v="0"/>
    <n v="138"/>
    <n v="0"/>
    <n v="109"/>
    <n v="0"/>
    <n v="0"/>
    <n v="0"/>
    <n v="4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53911.1763381474"/>
    <n v="31005298.761149094"/>
    <n v="0"/>
    <n v="10644171.680907069"/>
    <n v="46103382"/>
    <n v="0"/>
    <n v="0"/>
    <n v="0"/>
    <n v="0"/>
    <n v="0"/>
    <n v="0"/>
    <n v="0"/>
    <n v="0"/>
    <n v="0"/>
    <n v="46103382"/>
    <n v="142294.38888888888"/>
    <n v="1"/>
    <n v="0"/>
    <n v="0"/>
    <n v="1"/>
    <n v="24249724"/>
    <n v="30472989.269520696"/>
    <n v="30472989"/>
    <n v="31"/>
    <n v="1"/>
    <n v="0"/>
    <n v="2.3846153846153846"/>
    <n v="0"/>
    <n v="2.3846153846153846"/>
    <n v="2.3846153846153846"/>
    <n v="3"/>
    <n v="6660438"/>
    <n v="37133427"/>
    <n v="83236809"/>
  </r>
  <r>
    <x v="16"/>
    <n v="3798"/>
    <x v="58"/>
    <x v="616"/>
    <x v="616"/>
    <x v="303"/>
    <n v="10970"/>
    <n v="252260000054"/>
    <s v="52260252260000054"/>
    <s v="INSTITUCION EDUCATIVA SAN PEDRO"/>
    <n v="1"/>
    <n v="16.647928043687759"/>
    <n v="1.1659528436171831"/>
    <n v="0.15954449209111624"/>
    <n v="1.1595444920911162"/>
    <n v="164"/>
    <n v="0"/>
    <n v="0"/>
    <n v="9"/>
    <n v="0"/>
    <n v="73"/>
    <n v="0"/>
    <n v="48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93167.8037282822"/>
    <n v="14015335.426879859"/>
    <n v="6025957.9219228597"/>
    <n v="0"/>
    <n v="21234461"/>
    <n v="0"/>
    <n v="0"/>
    <n v="0"/>
    <n v="0"/>
    <n v="0"/>
    <n v="0"/>
    <n v="0"/>
    <n v="0"/>
    <n v="0"/>
    <n v="21234461"/>
    <n v="129478.42073170732"/>
    <n v="1"/>
    <n v="0"/>
    <n v="0"/>
    <n v="1"/>
    <n v="24249724"/>
    <n v="28118633.898929752"/>
    <n v="28118634"/>
    <n v="9"/>
    <n v="1"/>
    <n v="0"/>
    <n v="0.69230769230769229"/>
    <n v="0"/>
    <n v="0.69230769230769229"/>
    <n v="0.69230769230769229"/>
    <n v="1"/>
    <n v="6660438"/>
    <n v="34779072"/>
    <n v="56013533"/>
  </r>
  <r>
    <x v="16"/>
    <n v="3798"/>
    <x v="58"/>
    <x v="1061"/>
    <x v="1061"/>
    <x v="992"/>
    <n v="20120"/>
    <n v="252260000062"/>
    <s v="52254252260000062"/>
    <s v="INSTITUCION EDUCATIVA SAN FRANCISCO DE ASIS"/>
    <n v="1"/>
    <n v="16.319612590799032"/>
    <n v="1.1429589710527099"/>
    <n v="0.15606555809770281"/>
    <n v="1.1560655580977028"/>
    <n v="257"/>
    <n v="0"/>
    <n v="0"/>
    <n v="26"/>
    <n v="0"/>
    <n v="118"/>
    <n v="0"/>
    <n v="75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36587.5298036011"/>
    <n v="22287968.240792677"/>
    <n v="6714687.7201164719"/>
    <n v="0"/>
    <n v="32439243"/>
    <n v="0"/>
    <n v="0"/>
    <n v="0"/>
    <n v="0"/>
    <n v="0"/>
    <n v="0"/>
    <n v="0"/>
    <n v="0"/>
    <n v="0"/>
    <n v="32439243"/>
    <n v="126222.73540856031"/>
    <n v="1"/>
    <n v="0"/>
    <n v="1"/>
    <n v="1"/>
    <n v="24249724"/>
    <n v="28034270.709775258"/>
    <n v="28034271"/>
    <n v="26"/>
    <n v="1"/>
    <n v="0"/>
    <n v="2"/>
    <n v="0"/>
    <n v="2"/>
    <n v="2"/>
    <n v="2"/>
    <n v="6660438"/>
    <n v="34694709"/>
    <n v="67133952"/>
  </r>
  <r>
    <x v="16"/>
    <n v="3798"/>
    <x v="58"/>
    <x v="1061"/>
    <x v="1061"/>
    <x v="992"/>
    <n v="20112"/>
    <n v="252260000275"/>
    <s v="52254252260000275"/>
    <s v="INSTITUCION EDUCATIVA JORGE ELIECER GAITAN"/>
    <n v="1"/>
    <n v="16.319612590799032"/>
    <n v="1.1429589710527099"/>
    <n v="0.15606555809770281"/>
    <n v="1.1560655580977028"/>
    <n v="417"/>
    <n v="0"/>
    <n v="0"/>
    <n v="10"/>
    <n v="18"/>
    <n v="64"/>
    <n v="96"/>
    <n v="0"/>
    <n v="146"/>
    <n v="0"/>
    <n v="83"/>
    <n v="0"/>
    <n v="0"/>
    <n v="343"/>
    <n v="0"/>
    <n v="0"/>
    <n v="0"/>
    <n v="18"/>
    <n v="0"/>
    <n v="96"/>
    <n v="0"/>
    <n v="146"/>
    <n v="0"/>
    <n v="83"/>
    <n v="0"/>
    <n v="0"/>
    <n v="92671"/>
    <n v="81839"/>
    <n v="122758"/>
    <n v="150439"/>
    <n v="114333"/>
    <n v="99892"/>
    <n v="152848"/>
    <n v="184139"/>
    <n v="1928407.5240205"/>
    <n v="22895922.308616214"/>
    <n v="11779052.549819497"/>
    <n v="0"/>
    <n v="1321764.4345398466"/>
    <n v="7390828.8466877267"/>
    <n v="0"/>
    <n v="0"/>
    <n v="45315976"/>
    <n v="385681.50480410003"/>
    <n v="4579184.4617232429"/>
    <n v="2355810.5099638999"/>
    <n v="0"/>
    <n v="0"/>
    <n v="0"/>
    <n v="0"/>
    <n v="0"/>
    <n v="7320676"/>
    <n v="52636652"/>
    <n v="126226.98321342925"/>
    <n v="1"/>
    <n v="0"/>
    <n v="1"/>
    <n v="1"/>
    <n v="24249724"/>
    <n v="28034270.709775258"/>
    <n v="28034271"/>
    <n v="28"/>
    <n v="1"/>
    <n v="0"/>
    <n v="0.76923076923076927"/>
    <n v="0.8"/>
    <n v="1.5692307692307694"/>
    <n v="1.5692307692307694"/>
    <n v="2"/>
    <n v="6660438"/>
    <n v="34694709"/>
    <n v="87331361"/>
  </r>
  <r>
    <x v="16"/>
    <n v="3798"/>
    <x v="58"/>
    <x v="1062"/>
    <x v="1062"/>
    <x v="993"/>
    <n v="12325"/>
    <n v="252287000048"/>
    <s v="52287252287000048"/>
    <s v="INSTITUCIÓN EDUCATIVA GUAPUSCAL ALTO"/>
    <n v="1"/>
    <n v="23.358136525396311"/>
    <n v="1.6359084224724569"/>
    <n v="0.23064797559915176"/>
    <n v="1.2306479755991517"/>
    <n v="142"/>
    <n v="0"/>
    <n v="0"/>
    <n v="10"/>
    <n v="0"/>
    <n v="61"/>
    <n v="0"/>
    <n v="42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7036.7499417781"/>
    <n v="12661984.420590699"/>
    <n v="5454960.3714569956"/>
    <n v="0"/>
    <n v="19523982"/>
    <n v="0"/>
    <n v="0"/>
    <n v="0"/>
    <n v="0"/>
    <n v="0"/>
    <n v="0"/>
    <n v="0"/>
    <n v="0"/>
    <n v="0"/>
    <n v="19523982"/>
    <n v="137492.8309859155"/>
    <n v="1"/>
    <n v="0"/>
    <n v="0"/>
    <n v="1"/>
    <n v="24249724"/>
    <n v="29842873.749438163"/>
    <n v="29842874"/>
    <n v="10"/>
    <n v="1"/>
    <n v="0"/>
    <n v="0.76923076923076927"/>
    <n v="0"/>
    <n v="0.76923076923076927"/>
    <n v="0.76923076923076927"/>
    <n v="1"/>
    <n v="6660438"/>
    <n v="36503312"/>
    <n v="56027294"/>
  </r>
  <r>
    <x v="16"/>
    <n v="3798"/>
    <x v="58"/>
    <x v="1062"/>
    <x v="1062"/>
    <x v="993"/>
    <n v="12327"/>
    <n v="252287000218"/>
    <s v="52287252287000218"/>
    <s v="INSTITUCION EDUCATIVA AGROPECUARIA MARISCAL SUCRE"/>
    <n v="1"/>
    <n v="23.358136525396311"/>
    <n v="1.6359084224724569"/>
    <n v="0.23064797559915176"/>
    <n v="1.2306479755991517"/>
    <n v="98"/>
    <n v="0"/>
    <n v="0"/>
    <n v="6"/>
    <n v="0"/>
    <n v="34"/>
    <n v="0"/>
    <n v="48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4222.04996506684"/>
    <n v="10080414.781441137"/>
    <n v="0"/>
    <n v="2266102.875788522"/>
    <n v="13190740"/>
    <n v="0"/>
    <n v="0"/>
    <n v="0"/>
    <n v="0"/>
    <n v="0"/>
    <n v="0"/>
    <n v="0"/>
    <n v="0"/>
    <n v="0"/>
    <n v="13190740"/>
    <n v="134599.38775510204"/>
    <n v="1"/>
    <n v="0"/>
    <n v="0"/>
    <n v="1"/>
    <n v="24249724"/>
    <n v="29842873.749438163"/>
    <n v="29842874"/>
    <n v="6"/>
    <n v="1"/>
    <n v="0"/>
    <n v="0.46153846153846156"/>
    <n v="0"/>
    <n v="0.46153846153846156"/>
    <n v="0.46153846153846156"/>
    <n v="1"/>
    <n v="6660438"/>
    <n v="36503312"/>
    <n v="49694052"/>
  </r>
  <r>
    <x v="16"/>
    <n v="3798"/>
    <x v="58"/>
    <x v="617"/>
    <x v="617"/>
    <x v="597"/>
    <n v="8613"/>
    <n v="252317000056"/>
    <s v="52317252317000056"/>
    <s v="CENTRO EDUCATIVO CUALAPUD"/>
    <n v="1"/>
    <n v="14.009020960466968"/>
    <n v="0.98113457616380917"/>
    <n v="0.1315818010983541"/>
    <n v="1.131581801098354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565179.84637658391"/>
    <n v="0"/>
    <n v="0"/>
    <n v="565180"/>
    <n v="0"/>
    <n v="0"/>
    <n v="0"/>
    <n v="0"/>
    <n v="0"/>
    <n v="0"/>
    <n v="0"/>
    <n v="0"/>
    <n v="0"/>
    <n v="565180"/>
    <n v="113036"/>
    <n v="1"/>
    <n v="0"/>
    <n v="0"/>
    <n v="1"/>
    <n v="24249724"/>
    <n v="27440546.360057984"/>
    <n v="27440546"/>
    <n v="0"/>
    <n v="1"/>
    <n v="0"/>
    <n v="0"/>
    <n v="0"/>
    <n v="0"/>
    <n v="0"/>
    <n v="0"/>
    <n v="0"/>
    <n v="27440546"/>
    <n v="28005726"/>
  </r>
  <r>
    <x v="16"/>
    <n v="3798"/>
    <x v="58"/>
    <x v="617"/>
    <x v="617"/>
    <x v="597"/>
    <n v="21317"/>
    <n v="252317000081"/>
    <s v="52317252317000081"/>
    <s v="INSTITUCION EDUCATIVA SAN JOSE DE CHILLANQUER"/>
    <n v="1"/>
    <n v="14.009020960466968"/>
    <n v="0.98113457616380917"/>
    <n v="0.1315818010983541"/>
    <n v="1.131581801098354"/>
    <n v="160"/>
    <n v="0"/>
    <n v="0"/>
    <n v="10"/>
    <n v="0"/>
    <n v="49"/>
    <n v="0"/>
    <n v="74"/>
    <n v="0"/>
    <n v="0"/>
    <n v="0"/>
    <n v="2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3771.4206497811"/>
    <n v="13903424.220863964"/>
    <n v="0"/>
    <n v="5625945.2143561449"/>
    <n v="20823141"/>
    <n v="0"/>
    <n v="0"/>
    <n v="0"/>
    <n v="0"/>
    <n v="0"/>
    <n v="0"/>
    <n v="0"/>
    <n v="0"/>
    <n v="0"/>
    <n v="20823141"/>
    <n v="130144.63125000001"/>
    <n v="1"/>
    <n v="0"/>
    <n v="0"/>
    <n v="1"/>
    <n v="24249724"/>
    <n v="27440546.360057984"/>
    <n v="27440546"/>
    <n v="10"/>
    <n v="1"/>
    <n v="0"/>
    <n v="0.76923076923076927"/>
    <n v="0"/>
    <n v="0.76923076923076927"/>
    <n v="0.76923076923076927"/>
    <n v="1"/>
    <n v="6660438"/>
    <n v="34100984"/>
    <n v="54924125"/>
  </r>
  <r>
    <x v="16"/>
    <n v="3798"/>
    <x v="58"/>
    <x v="617"/>
    <x v="617"/>
    <x v="597"/>
    <n v="8621"/>
    <n v="252317000099"/>
    <s v="52317252317000099"/>
    <s v="CENTRO EDUCATIVO LA VICTORIA."/>
    <n v="1"/>
    <n v="14.009020960466968"/>
    <n v="0.98113457616380917"/>
    <n v="0.1315818010983541"/>
    <n v="1.131581801098354"/>
    <n v="29"/>
    <n v="0"/>
    <n v="0"/>
    <n v="2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8754.28412995621"/>
    <n v="3051971.1704335529"/>
    <n v="0"/>
    <n v="0"/>
    <n v="3310725"/>
    <n v="0"/>
    <n v="0"/>
    <n v="0"/>
    <n v="0"/>
    <n v="0"/>
    <n v="0"/>
    <n v="0"/>
    <n v="0"/>
    <n v="0"/>
    <n v="3310725"/>
    <n v="114162.93103448275"/>
    <n v="1"/>
    <n v="0"/>
    <n v="0"/>
    <n v="1"/>
    <n v="24249724"/>
    <n v="27440546.360057984"/>
    <n v="27440546"/>
    <n v="2"/>
    <n v="0"/>
    <n v="1"/>
    <n v="0.15384615384615385"/>
    <n v="0"/>
    <n v="0.15384615384615385"/>
    <n v="0.15384615384615385"/>
    <n v="1"/>
    <n v="6660438"/>
    <n v="34100984"/>
    <n v="37411709"/>
  </r>
  <r>
    <x v="16"/>
    <n v="3798"/>
    <x v="58"/>
    <x v="617"/>
    <x v="617"/>
    <x v="597"/>
    <n v="8616"/>
    <n v="252317000102"/>
    <s v="52317252317000102"/>
    <s v="CENTRO EDUCATIVO GUAN"/>
    <n v="1"/>
    <n v="14.009020960466968"/>
    <n v="0.98113457616380917"/>
    <n v="0.1315818010983541"/>
    <n v="1.131581801098354"/>
    <n v="6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8131.42619493435"/>
    <n v="339107.90782595036"/>
    <n v="0"/>
    <n v="0"/>
    <n v="727239"/>
    <n v="0"/>
    <n v="0"/>
    <n v="0"/>
    <n v="0"/>
    <n v="0"/>
    <n v="0"/>
    <n v="0"/>
    <n v="0"/>
    <n v="0"/>
    <n v="727239"/>
    <n v="121206.5"/>
    <n v="1"/>
    <n v="0"/>
    <n v="0"/>
    <n v="1"/>
    <n v="24249724"/>
    <n v="27440546.360057984"/>
    <n v="27440546"/>
    <n v="3"/>
    <n v="1"/>
    <n v="0"/>
    <n v="0.23076923076923078"/>
    <n v="0"/>
    <n v="0.23076923076923078"/>
    <n v="0.23076923076923078"/>
    <n v="1"/>
    <n v="6660438"/>
    <n v="34100984"/>
    <n v="34828223"/>
  </r>
  <r>
    <x v="16"/>
    <n v="3798"/>
    <x v="58"/>
    <x v="617"/>
    <x v="617"/>
    <x v="597"/>
    <n v="8607"/>
    <n v="252317000111"/>
    <s v="52317252317000111"/>
    <s v="CENTRO EDUCATIVO CHAPUD"/>
    <n v="1"/>
    <n v="14.009020960466968"/>
    <n v="0.98113457616380917"/>
    <n v="0.1315818010983541"/>
    <n v="1.131581801098354"/>
    <n v="20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377.14206497811"/>
    <n v="2147683.416231019"/>
    <n v="0"/>
    <n v="0"/>
    <n v="2277061"/>
    <n v="0"/>
    <n v="0"/>
    <n v="0"/>
    <n v="0"/>
    <n v="0"/>
    <n v="0"/>
    <n v="0"/>
    <n v="0"/>
    <n v="0"/>
    <n v="2277061"/>
    <n v="113853.05"/>
    <n v="1"/>
    <n v="0"/>
    <n v="0"/>
    <n v="1"/>
    <n v="24249724"/>
    <n v="27440546.360057984"/>
    <n v="27440546"/>
    <n v="1"/>
    <n v="1"/>
    <n v="0"/>
    <n v="7.6923076923076927E-2"/>
    <n v="0"/>
    <n v="7.6923076923076927E-2"/>
    <n v="7.6923076923076927E-2"/>
    <n v="1"/>
    <n v="6660438"/>
    <n v="34100984"/>
    <n v="36378045"/>
  </r>
  <r>
    <x v="16"/>
    <n v="3798"/>
    <x v="58"/>
    <x v="617"/>
    <x v="617"/>
    <x v="597"/>
    <n v="8614"/>
    <n v="252317000129"/>
    <s v="52317252317000129"/>
    <s v="CENTRO EDUCATIVO EL CONSUELO"/>
    <n v="1"/>
    <n v="14.009020960466968"/>
    <n v="0.98113457616380917"/>
    <n v="0.1315818010983541"/>
    <n v="1.131581801098354"/>
    <n v="21"/>
    <n v="0"/>
    <n v="0"/>
    <n v="1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377.14206497811"/>
    <n v="2260719.3855063356"/>
    <n v="0"/>
    <n v="0"/>
    <n v="2390097"/>
    <n v="0"/>
    <n v="0"/>
    <n v="0"/>
    <n v="0"/>
    <n v="0"/>
    <n v="0"/>
    <n v="0"/>
    <n v="0"/>
    <n v="0"/>
    <n v="2390097"/>
    <n v="113814.14285714286"/>
    <n v="1"/>
    <n v="0"/>
    <n v="0"/>
    <n v="1"/>
    <n v="24249724"/>
    <n v="27440546.360057984"/>
    <n v="27440546"/>
    <n v="1"/>
    <n v="0"/>
    <n v="1"/>
    <n v="7.6923076923076927E-2"/>
    <n v="0"/>
    <n v="7.6923076923076927E-2"/>
    <n v="7.6923076923076927E-2"/>
    <n v="1"/>
    <n v="6660438"/>
    <n v="34100984"/>
    <n v="36491081"/>
  </r>
  <r>
    <x v="16"/>
    <n v="3798"/>
    <x v="58"/>
    <x v="617"/>
    <x v="617"/>
    <x v="597"/>
    <n v="8609"/>
    <n v="252317000137"/>
    <s v="52317252317000137"/>
    <s v="CENTRO EDUCATIVO INTEGD DE COLIMBA"/>
    <n v="1"/>
    <n v="14.009020960466968"/>
    <n v="0.98113457616380917"/>
    <n v="0.1315818010983541"/>
    <n v="1.131581801098354"/>
    <n v="14"/>
    <n v="0"/>
    <n v="0"/>
    <n v="1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377.14206497811"/>
    <n v="1469467.6005791181"/>
    <n v="0"/>
    <n v="0"/>
    <n v="1598845"/>
    <n v="0"/>
    <n v="0"/>
    <n v="0"/>
    <n v="0"/>
    <n v="0"/>
    <n v="0"/>
    <n v="0"/>
    <n v="0"/>
    <n v="0"/>
    <n v="1598845"/>
    <n v="114203.21428571429"/>
    <n v="1"/>
    <n v="0"/>
    <n v="0"/>
    <n v="1"/>
    <n v="24249724"/>
    <n v="27440546.360057984"/>
    <n v="27440546"/>
    <n v="1"/>
    <n v="1"/>
    <n v="0"/>
    <n v="7.6923076923076927E-2"/>
    <n v="0"/>
    <n v="7.6923076923076927E-2"/>
    <n v="7.6923076923076927E-2"/>
    <n v="1"/>
    <n v="6660438"/>
    <n v="34100984"/>
    <n v="35699829"/>
  </r>
  <r>
    <x v="16"/>
    <n v="3798"/>
    <x v="58"/>
    <x v="617"/>
    <x v="617"/>
    <x v="597"/>
    <n v="8619"/>
    <n v="252317000196"/>
    <s v="52317252317000196"/>
    <s v="CENTRO EDUCATIVO IPIALPUD"/>
    <n v="1"/>
    <n v="14.009020960466968"/>
    <n v="0.98113457616380917"/>
    <n v="0.1315818010983541"/>
    <n v="1.131581801098354"/>
    <n v="30"/>
    <n v="0"/>
    <n v="0"/>
    <n v="1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377.14206497811"/>
    <n v="3278043.1089841868"/>
    <n v="0"/>
    <n v="0"/>
    <n v="3407420"/>
    <n v="0"/>
    <n v="0"/>
    <n v="0"/>
    <n v="0"/>
    <n v="0"/>
    <n v="0"/>
    <n v="0"/>
    <n v="0"/>
    <n v="0"/>
    <n v="3407420"/>
    <n v="113580.66666666667"/>
    <n v="1"/>
    <n v="0"/>
    <n v="0"/>
    <n v="1"/>
    <n v="24249724"/>
    <n v="27440546.360057984"/>
    <n v="27440546"/>
    <n v="1"/>
    <n v="1"/>
    <n v="0"/>
    <n v="7.6923076923076927E-2"/>
    <n v="0"/>
    <n v="7.6923076923076927E-2"/>
    <n v="7.6923076923076927E-2"/>
    <n v="1"/>
    <n v="6660438"/>
    <n v="34100984"/>
    <n v="37508404"/>
  </r>
  <r>
    <x v="16"/>
    <n v="3798"/>
    <x v="58"/>
    <x v="617"/>
    <x v="617"/>
    <x v="597"/>
    <n v="8606"/>
    <n v="252317000269"/>
    <s v="52317252317000269"/>
    <s v="CENTRO EDUCATIVO ARVELA"/>
    <n v="1"/>
    <n v="14.009020960466968"/>
    <n v="0.98113457616380917"/>
    <n v="0.1315818010983541"/>
    <n v="1.131581801098354"/>
    <n v="24"/>
    <n v="0"/>
    <n v="0"/>
    <n v="5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6885.71032489056"/>
    <n v="2147683.416231019"/>
    <n v="0"/>
    <n v="0"/>
    <n v="2794569"/>
    <n v="0"/>
    <n v="0"/>
    <n v="0"/>
    <n v="0"/>
    <n v="0"/>
    <n v="0"/>
    <n v="0"/>
    <n v="0"/>
    <n v="0"/>
    <n v="2794569"/>
    <n v="116440.375"/>
    <n v="1"/>
    <n v="0"/>
    <n v="0"/>
    <n v="1"/>
    <n v="24249724"/>
    <n v="27440546.360057984"/>
    <n v="27440546"/>
    <n v="5"/>
    <n v="1"/>
    <n v="0"/>
    <n v="0.38461538461538464"/>
    <n v="0"/>
    <n v="0.38461538461538464"/>
    <n v="0.38461538461538464"/>
    <n v="1"/>
    <n v="6660438"/>
    <n v="34100984"/>
    <n v="36895553"/>
  </r>
  <r>
    <x v="16"/>
    <n v="3798"/>
    <x v="58"/>
    <x v="617"/>
    <x v="617"/>
    <x v="597"/>
    <n v="8623"/>
    <n v="252317000277"/>
    <s v="52317252317000277"/>
    <s v="CENTRO EDUCATIVO RIVERAS"/>
    <n v="1"/>
    <n v="14.009020960466968"/>
    <n v="0.98113457616380917"/>
    <n v="0.1315818010983541"/>
    <n v="1.131581801098354"/>
    <n v="20"/>
    <n v="0"/>
    <n v="0"/>
    <n v="6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6262.8523898687"/>
    <n v="1582503.569854435"/>
    <n v="0"/>
    <n v="0"/>
    <n v="2358766"/>
    <n v="0"/>
    <n v="0"/>
    <n v="0"/>
    <n v="0"/>
    <n v="0"/>
    <n v="0"/>
    <n v="0"/>
    <n v="0"/>
    <n v="0"/>
    <n v="2358766"/>
    <n v="117938.3"/>
    <n v="1"/>
    <n v="0"/>
    <n v="0"/>
    <n v="1"/>
    <n v="24249724"/>
    <n v="27440546.360057984"/>
    <n v="27440546"/>
    <n v="6"/>
    <n v="1"/>
    <n v="0"/>
    <n v="0.46153846153846156"/>
    <n v="0"/>
    <n v="0.46153846153846156"/>
    <n v="0.46153846153846156"/>
    <n v="1"/>
    <n v="6660438"/>
    <n v="34100984"/>
    <n v="36459750"/>
  </r>
  <r>
    <x v="16"/>
    <n v="3798"/>
    <x v="58"/>
    <x v="617"/>
    <x v="617"/>
    <x v="597"/>
    <n v="1084"/>
    <n v="252317000285"/>
    <s v="52317252317000285"/>
    <s v="CENTRO EDUCATIVO SAN RAMON"/>
    <n v="1"/>
    <n v="14.009020960466968"/>
    <n v="0.98113457616380917"/>
    <n v="0.1315818010983541"/>
    <n v="1.131581801098354"/>
    <n v="8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8754.28412995621"/>
    <n v="678215.81565190072"/>
    <n v="0"/>
    <n v="0"/>
    <n v="936970"/>
    <n v="0"/>
    <n v="0"/>
    <n v="0"/>
    <n v="0"/>
    <n v="0"/>
    <n v="0"/>
    <n v="0"/>
    <n v="0"/>
    <n v="0"/>
    <n v="936970"/>
    <n v="117121.25"/>
    <n v="1"/>
    <n v="0"/>
    <n v="0"/>
    <n v="1"/>
    <n v="24249724"/>
    <n v="27440546.360057984"/>
    <n v="27440546"/>
    <n v="2"/>
    <n v="1"/>
    <n v="0"/>
    <n v="0.15384615384615385"/>
    <n v="0"/>
    <n v="0.15384615384615385"/>
    <n v="0.15384615384615385"/>
    <n v="1"/>
    <n v="6660438"/>
    <n v="34100984"/>
    <n v="35037954"/>
  </r>
  <r>
    <x v="16"/>
    <n v="3798"/>
    <x v="58"/>
    <x v="617"/>
    <x v="617"/>
    <x v="597"/>
    <n v="8608"/>
    <n v="252317000293"/>
    <s v="52317252317000293"/>
    <s v="CENTRO EDUCATIVO CHIMANGUAL"/>
    <n v="1"/>
    <n v="14.009020960466968"/>
    <n v="0.98113457616380917"/>
    <n v="0.1315818010983541"/>
    <n v="1.131581801098354"/>
    <n v="32"/>
    <n v="0"/>
    <n v="0"/>
    <n v="7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05639.99445484683"/>
    <n v="2825899.2318829196"/>
    <n v="0"/>
    <n v="0"/>
    <n v="3731539"/>
    <n v="0"/>
    <n v="0"/>
    <n v="0"/>
    <n v="0"/>
    <n v="0"/>
    <n v="0"/>
    <n v="0"/>
    <n v="0"/>
    <n v="0"/>
    <n v="3731539"/>
    <n v="116610.59375"/>
    <n v="1"/>
    <n v="0"/>
    <n v="0"/>
    <n v="1"/>
    <n v="24249724"/>
    <n v="27440546.360057984"/>
    <n v="27440546"/>
    <n v="7"/>
    <n v="1"/>
    <n v="0"/>
    <n v="0.53846153846153844"/>
    <n v="0"/>
    <n v="0.53846153846153844"/>
    <n v="0.53846153846153844"/>
    <n v="1"/>
    <n v="6660438"/>
    <n v="34100984"/>
    <n v="37832523"/>
  </r>
  <r>
    <x v="16"/>
    <n v="3798"/>
    <x v="58"/>
    <x v="617"/>
    <x v="617"/>
    <x v="597"/>
    <n v="8618"/>
    <n v="252317000366"/>
    <s v="52317252317000366"/>
    <s v="CENTRO EDUCATIVO GUAN PUENTE ALTO."/>
    <n v="1"/>
    <n v="14.009020960466968"/>
    <n v="0.98113457616380917"/>
    <n v="0.1315818010983541"/>
    <n v="1.131581801098354"/>
    <n v="39"/>
    <n v="0"/>
    <n v="0"/>
    <n v="3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8131.42619493435"/>
    <n v="4069294.8939114041"/>
    <n v="0"/>
    <n v="0"/>
    <n v="4457426"/>
    <n v="0"/>
    <n v="0"/>
    <n v="0"/>
    <n v="0"/>
    <n v="0"/>
    <n v="0"/>
    <n v="0"/>
    <n v="0"/>
    <n v="0"/>
    <n v="4457426"/>
    <n v="114292.97435897436"/>
    <n v="1"/>
    <n v="0"/>
    <n v="0"/>
    <n v="1"/>
    <n v="24249724"/>
    <n v="27440546.360057984"/>
    <n v="27440546"/>
    <n v="3"/>
    <n v="1"/>
    <n v="0"/>
    <n v="0.23076923076923078"/>
    <n v="0"/>
    <n v="0.23076923076923078"/>
    <n v="0.23076923076923078"/>
    <n v="1"/>
    <n v="6660438"/>
    <n v="34100984"/>
    <n v="38558410"/>
  </r>
  <r>
    <x v="16"/>
    <n v="3798"/>
    <x v="58"/>
    <x v="617"/>
    <x v="617"/>
    <x v="597"/>
    <n v="8610"/>
    <n v="252317000374"/>
    <s v="52317252317000374"/>
    <s v="CENTRO EDUCATIVO COMUNIDAD"/>
    <n v="1"/>
    <n v="14.009020960466968"/>
    <n v="0.98113457616380917"/>
    <n v="0.1315818010983541"/>
    <n v="1.131581801098354"/>
    <n v="8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8754.28412995621"/>
    <n v="678215.81565190072"/>
    <n v="0"/>
    <n v="0"/>
    <n v="936970"/>
    <n v="0"/>
    <n v="0"/>
    <n v="0"/>
    <n v="0"/>
    <n v="0"/>
    <n v="0"/>
    <n v="0"/>
    <n v="0"/>
    <n v="0"/>
    <n v="936970"/>
    <n v="117121.25"/>
    <n v="1"/>
    <n v="0"/>
    <n v="0"/>
    <n v="1"/>
    <n v="24249724"/>
    <n v="27440546.360057984"/>
    <n v="27440546"/>
    <n v="2"/>
    <n v="1"/>
    <n v="0"/>
    <n v="0.15384615384615385"/>
    <n v="0"/>
    <n v="0.15384615384615385"/>
    <n v="0.15384615384615385"/>
    <n v="1"/>
    <n v="6660438"/>
    <n v="34100984"/>
    <n v="35037954"/>
  </r>
  <r>
    <x v="16"/>
    <n v="3798"/>
    <x v="58"/>
    <x v="617"/>
    <x v="617"/>
    <x v="597"/>
    <n v="8612"/>
    <n v="252317000382"/>
    <s v="52317252317000382"/>
    <s v="CENTRO EDUCATIVO CRISTO BAJO"/>
    <n v="1"/>
    <n v="14.009020960466968"/>
    <n v="0.98113457616380917"/>
    <n v="0.1315818010983541"/>
    <n v="1.131581801098354"/>
    <n v="9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8754.28412995621"/>
    <n v="791251.78492721752"/>
    <n v="0"/>
    <n v="0"/>
    <n v="1050006"/>
    <n v="0"/>
    <n v="0"/>
    <n v="0"/>
    <n v="0"/>
    <n v="0"/>
    <n v="0"/>
    <n v="0"/>
    <n v="0"/>
    <n v="0"/>
    <n v="1050006"/>
    <n v="116667.33333333333"/>
    <n v="1"/>
    <n v="0"/>
    <n v="0"/>
    <n v="1"/>
    <n v="24249724"/>
    <n v="27440546.360057984"/>
    <n v="27440546"/>
    <n v="2"/>
    <n v="1"/>
    <n v="0"/>
    <n v="0.15384615384615385"/>
    <n v="0"/>
    <n v="0.15384615384615385"/>
    <n v="0.15384615384615385"/>
    <n v="1"/>
    <n v="6660438"/>
    <n v="34100984"/>
    <n v="35150990"/>
  </r>
  <r>
    <x v="16"/>
    <n v="3798"/>
    <x v="58"/>
    <x v="617"/>
    <x v="617"/>
    <x v="597"/>
    <n v="8617"/>
    <n v="252317000391"/>
    <s v="52317252317000391"/>
    <s v="CENTRO EDUCATIVO GUANCHA"/>
    <n v="1"/>
    <n v="14.009020960466968"/>
    <n v="0.98113457616380917"/>
    <n v="0.1315818010983541"/>
    <n v="1.131581801098354"/>
    <n v="11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377.14206497811"/>
    <n v="1130359.6927531678"/>
    <n v="0"/>
    <n v="0"/>
    <n v="1259737"/>
    <n v="0"/>
    <n v="0"/>
    <n v="0"/>
    <n v="0"/>
    <n v="0"/>
    <n v="0"/>
    <n v="0"/>
    <n v="0"/>
    <n v="0"/>
    <n v="1259737"/>
    <n v="114521.54545454546"/>
    <n v="1"/>
    <n v="0"/>
    <n v="0"/>
    <n v="1"/>
    <n v="24249724"/>
    <n v="27440546.360057984"/>
    <n v="27440546"/>
    <n v="1"/>
    <n v="1"/>
    <n v="0"/>
    <n v="7.6923076923076927E-2"/>
    <n v="0"/>
    <n v="7.6923076923076927E-2"/>
    <n v="7.6923076923076927E-2"/>
    <n v="1"/>
    <n v="6660438"/>
    <n v="34100984"/>
    <n v="35360721"/>
  </r>
  <r>
    <x v="16"/>
    <n v="3798"/>
    <x v="58"/>
    <x v="617"/>
    <x v="617"/>
    <x v="597"/>
    <n v="8620"/>
    <n v="252317000404"/>
    <s v="52317252317000404"/>
    <s v="INSTITUCION EDUCATIVA TECNICA AGROPECUARIA SAN DIEGO"/>
    <n v="1"/>
    <n v="14.009020960466968"/>
    <n v="0.98113457616380917"/>
    <n v="0.1315818010983541"/>
    <n v="1.131581801098354"/>
    <n v="239"/>
    <n v="0"/>
    <n v="0"/>
    <n v="15"/>
    <n v="0"/>
    <n v="80"/>
    <n v="0"/>
    <n v="97"/>
    <n v="0"/>
    <n v="0"/>
    <n v="0"/>
    <n v="4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40657.1309746718"/>
    <n v="20007366.56173107"/>
    <n v="0"/>
    <n v="9793312.0398051422"/>
    <n v="31741336"/>
    <n v="0"/>
    <n v="0"/>
    <n v="0"/>
    <n v="0"/>
    <n v="0"/>
    <n v="0"/>
    <n v="0"/>
    <n v="0"/>
    <n v="0"/>
    <n v="31741336"/>
    <n v="132808.93723849373"/>
    <n v="1"/>
    <n v="0"/>
    <n v="0"/>
    <n v="1"/>
    <n v="24249724"/>
    <n v="27440546.360057984"/>
    <n v="27440546"/>
    <n v="15"/>
    <n v="1"/>
    <n v="0"/>
    <n v="1.1538461538461537"/>
    <n v="0"/>
    <n v="1.1538461538461537"/>
    <n v="1.1538461538461537"/>
    <n v="2"/>
    <n v="6660438"/>
    <n v="34100984"/>
    <n v="65842320"/>
  </r>
  <r>
    <x v="16"/>
    <n v="3798"/>
    <x v="58"/>
    <x v="617"/>
    <x v="617"/>
    <x v="597"/>
    <n v="8622"/>
    <n v="252317000412"/>
    <s v="52317252317000412"/>
    <s v="INSTITUCION EDUCATIVA TECNICA AGROPECUARIA INDIGENA LIBARDO RAMIRO MUÑOZ"/>
    <n v="1"/>
    <n v="14.009020960466968"/>
    <n v="0.98113457616380917"/>
    <n v="0.1315818010983541"/>
    <n v="1.131581801098354"/>
    <n v="164"/>
    <n v="0"/>
    <n v="0"/>
    <n v="6"/>
    <n v="0"/>
    <n v="44"/>
    <n v="0"/>
    <n v="86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6262.8523898687"/>
    <n v="14694676.005791182"/>
    <n v="0"/>
    <n v="5834313.5556285949"/>
    <n v="21305252"/>
    <n v="0"/>
    <n v="0"/>
    <n v="0"/>
    <n v="0"/>
    <n v="0"/>
    <n v="0"/>
    <n v="0"/>
    <n v="0"/>
    <n v="0"/>
    <n v="21305252"/>
    <n v="129910.0731707317"/>
    <n v="1"/>
    <n v="0"/>
    <n v="0"/>
    <n v="1"/>
    <n v="24249724"/>
    <n v="27440546.360057984"/>
    <n v="27440546"/>
    <n v="6"/>
    <n v="1"/>
    <n v="0"/>
    <n v="0.46153846153846156"/>
    <n v="0"/>
    <n v="0.46153846153846156"/>
    <n v="0.46153846153846156"/>
    <n v="1"/>
    <n v="6660438"/>
    <n v="34100984"/>
    <n v="55406236"/>
  </r>
  <r>
    <x v="16"/>
    <n v="3798"/>
    <x v="58"/>
    <x v="617"/>
    <x v="617"/>
    <x v="597"/>
    <n v="1085"/>
    <n v="252317000447"/>
    <s v="52317252317000447"/>
    <s v="CENTRO EDUCATIVO SOL DE LOS PASTOS"/>
    <n v="1"/>
    <n v="14.009020960466968"/>
    <n v="0.98113457616380917"/>
    <n v="0.1315818010983541"/>
    <n v="1.131581801098354"/>
    <n v="12"/>
    <n v="0"/>
    <n v="0"/>
    <n v="3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8131.42619493435"/>
    <n v="1017323.723477851"/>
    <n v="0"/>
    <n v="0"/>
    <n v="1405455"/>
    <n v="0"/>
    <n v="0"/>
    <n v="0"/>
    <n v="0"/>
    <n v="0"/>
    <n v="0"/>
    <n v="0"/>
    <n v="0"/>
    <n v="0"/>
    <n v="1405455"/>
    <n v="117121.25"/>
    <n v="1"/>
    <n v="0"/>
    <n v="0"/>
    <n v="1"/>
    <n v="24249724"/>
    <n v="27440546.360057984"/>
    <n v="27440546"/>
    <n v="3"/>
    <n v="1"/>
    <n v="0"/>
    <n v="0.23076923076923078"/>
    <n v="0"/>
    <n v="0.23076923076923078"/>
    <n v="0.23076923076923078"/>
    <n v="1"/>
    <n v="6660438"/>
    <n v="34100984"/>
    <n v="35506439"/>
  </r>
  <r>
    <x v="16"/>
    <n v="3798"/>
    <x v="58"/>
    <x v="618"/>
    <x v="618"/>
    <x v="598"/>
    <n v="1092"/>
    <n v="252320000083"/>
    <s v="52320252320000083"/>
    <s v="INSTITUCION EDUCATIVA SAN ALEJANDRO"/>
    <n v="1"/>
    <n v="14.098756265082606"/>
    <n v="0.98741927016986775"/>
    <n v="0.13253266466231331"/>
    <n v="1.1325326646623133"/>
    <n v="184"/>
    <n v="0"/>
    <n v="0"/>
    <n v="16"/>
    <n v="0"/>
    <n v="66"/>
    <n v="0"/>
    <n v="58"/>
    <n v="0"/>
    <n v="44"/>
    <n v="0"/>
    <n v="0"/>
    <n v="0"/>
    <n v="148"/>
    <n v="0"/>
    <n v="0"/>
    <n v="6"/>
    <n v="0"/>
    <n v="40"/>
    <n v="0"/>
    <n v="58"/>
    <n v="0"/>
    <n v="44"/>
    <n v="0"/>
    <n v="0"/>
    <n v="0"/>
    <n v="92671"/>
    <n v="81839"/>
    <n v="122758"/>
    <n v="150439"/>
    <n v="114333"/>
    <n v="99892"/>
    <n v="152848"/>
    <n v="184139"/>
    <n v="0"/>
    <n v="0"/>
    <n v="0"/>
    <n v="0"/>
    <n v="2071773.7143813802"/>
    <n v="14028238.164367527"/>
    <n v="7616635.5200454313"/>
    <n v="0"/>
    <n v="23716647"/>
    <n v="0"/>
    <n v="0"/>
    <n v="0"/>
    <n v="0"/>
    <n v="155383.02857860352"/>
    <n v="2217366.6775935772"/>
    <n v="1523327.1040090865"/>
    <n v="0"/>
    <n v="3896077"/>
    <n v="27612724"/>
    <n v="150069.15217391305"/>
    <n v="1"/>
    <n v="0"/>
    <n v="0"/>
    <n v="1"/>
    <n v="24249724"/>
    <n v="27463604.539045651"/>
    <n v="27463605"/>
    <n v="16"/>
    <n v="1"/>
    <n v="0"/>
    <n v="1.2307692307692308"/>
    <n v="0"/>
    <n v="1.2307692307692308"/>
    <n v="1.2307692307692308"/>
    <n v="2"/>
    <n v="6660438"/>
    <n v="34124043"/>
    <n v="61736767"/>
  </r>
  <r>
    <x v="16"/>
    <n v="3798"/>
    <x v="58"/>
    <x v="619"/>
    <x v="619"/>
    <x v="599"/>
    <n v="346"/>
    <n v="252323000190"/>
    <s v="52323252323000190"/>
    <s v="INSTITUCION EDUCATIVA TECNICA SANTO TOMAS"/>
    <n v="1"/>
    <n v="15.643879173290937"/>
    <n v="1.0956333640700771"/>
    <n v="0.14890527387723676"/>
    <n v="1.1489052738772367"/>
    <n v="209"/>
    <n v="0"/>
    <n v="0"/>
    <n v="5"/>
    <n v="0"/>
    <n v="78"/>
    <n v="0"/>
    <n v="85"/>
    <n v="0"/>
    <n v="0"/>
    <n v="0"/>
    <n v="4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6788.93339103053"/>
    <n v="18706930.635757625"/>
    <n v="0"/>
    <n v="8673888.9972856995"/>
    <n v="28037609"/>
    <n v="0"/>
    <n v="0"/>
    <n v="0"/>
    <n v="0"/>
    <n v="0"/>
    <n v="0"/>
    <n v="0"/>
    <n v="0"/>
    <n v="0"/>
    <n v="28037609"/>
    <n v="134151.23923444975"/>
    <n v="1"/>
    <n v="0"/>
    <n v="0"/>
    <n v="1"/>
    <n v="24249724"/>
    <n v="27860635.793667402"/>
    <n v="27860636"/>
    <n v="5"/>
    <n v="1"/>
    <n v="0"/>
    <n v="0.38461538461538464"/>
    <n v="0"/>
    <n v="0.38461538461538464"/>
    <n v="0.38461538461538464"/>
    <n v="1"/>
    <n v="6660438"/>
    <n v="34521074"/>
    <n v="62558683"/>
  </r>
  <r>
    <x v="16"/>
    <n v="3798"/>
    <x v="58"/>
    <x v="1063"/>
    <x v="1063"/>
    <x v="994"/>
    <n v="7673"/>
    <n v="252352000140"/>
    <s v="52352252352000140"/>
    <s v="INSTITUCION EDUCATIVA JOSE ANTONIO GALAN"/>
    <n v="1"/>
    <n v="27.165354330708663"/>
    <n v="1.9025503982621719"/>
    <n v="0.27099045514646364"/>
    <n v="1.2709904551464637"/>
    <n v="706"/>
    <n v="0"/>
    <n v="0"/>
    <n v="10"/>
    <n v="34"/>
    <n v="75"/>
    <n v="213"/>
    <n v="0"/>
    <n v="290"/>
    <n v="0"/>
    <n v="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04654.5199418496"/>
    <n v="52320343.692941919"/>
    <n v="13106036.688601045"/>
    <n v="0"/>
    <n v="1453161.5170826064"/>
    <n v="9522133.3909117915"/>
    <n v="0"/>
    <n v="0"/>
    <n v="80406330"/>
    <n v="0"/>
    <n v="0"/>
    <n v="0"/>
    <n v="0"/>
    <n v="0"/>
    <n v="0"/>
    <n v="0"/>
    <n v="0"/>
    <n v="0"/>
    <n v="80406330"/>
    <n v="113889.98583569405"/>
    <n v="1"/>
    <n v="0"/>
    <n v="0"/>
    <n v="1"/>
    <n v="24249724"/>
    <n v="30821167.743936125"/>
    <n v="30821168"/>
    <n v="44"/>
    <n v="1"/>
    <n v="0"/>
    <n v="0.76923076923076927"/>
    <n v="1.5111111111111111"/>
    <n v="2.2803418803418802"/>
    <n v="2.2803418803418802"/>
    <n v="3"/>
    <n v="6660438"/>
    <n v="37481606"/>
    <n v="117887936"/>
  </r>
  <r>
    <x v="16"/>
    <n v="3798"/>
    <x v="58"/>
    <x v="1063"/>
    <x v="1063"/>
    <x v="994"/>
    <n v="7670"/>
    <n v="252352000166"/>
    <s v="52352252352000166"/>
    <s v="INSTITUCION EDUCATIVA DEL NORTE MUNICIPIO DE ILES"/>
    <n v="1"/>
    <n v="27.165354330708663"/>
    <n v="1.9025503982621719"/>
    <n v="0.27099045514646364"/>
    <n v="1.2709904551464637"/>
    <n v="143"/>
    <n v="8"/>
    <n v="0"/>
    <n v="10"/>
    <n v="0"/>
    <n v="48"/>
    <n v="0"/>
    <n v="49"/>
    <n v="0"/>
    <n v="28"/>
    <n v="0"/>
    <n v="0"/>
    <n v="0"/>
    <n v="142"/>
    <n v="8"/>
    <n v="0"/>
    <n v="10"/>
    <n v="0"/>
    <n v="48"/>
    <n v="0"/>
    <n v="48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2615690.7307486916"/>
    <n v="12315292.518912584"/>
    <n v="5439513.774470347"/>
    <n v="0"/>
    <n v="20370497"/>
    <n v="0"/>
    <n v="0"/>
    <n v="0"/>
    <n v="0"/>
    <n v="523138.14614973834"/>
    <n v="2437666.1480734185"/>
    <n v="1087902.7548940694"/>
    <n v="0"/>
    <n v="4048707"/>
    <n v="24419204"/>
    <n v="170763.66433566433"/>
    <n v="1"/>
    <n v="0"/>
    <n v="0"/>
    <n v="1"/>
    <n v="24249724"/>
    <n v="30821167.743936125"/>
    <n v="30821168"/>
    <n v="18"/>
    <n v="1"/>
    <n v="0"/>
    <n v="1.3846153846153846"/>
    <n v="0"/>
    <n v="1.3846153846153846"/>
    <n v="1.3846153846153846"/>
    <n v="2"/>
    <n v="6660438"/>
    <n v="37481606"/>
    <n v="61900810"/>
  </r>
  <r>
    <x v="16"/>
    <n v="3798"/>
    <x v="58"/>
    <x v="1063"/>
    <x v="1063"/>
    <x v="994"/>
    <n v="24034"/>
    <n v="252352000263"/>
    <s v="52352252352000263"/>
    <s v="INSTITUCION EDUCATIVA SAN FRANCISCO DE ASIS"/>
    <n v="1"/>
    <n v="27.165354330708663"/>
    <n v="1.9025503982621719"/>
    <n v="0.27099045514646364"/>
    <n v="1.2709904551464637"/>
    <n v="175"/>
    <n v="0"/>
    <n v="0"/>
    <n v="8"/>
    <n v="0"/>
    <n v="67"/>
    <n v="0"/>
    <n v="76"/>
    <n v="0"/>
    <n v="24"/>
    <n v="0"/>
    <n v="0"/>
    <n v="0"/>
    <n v="175"/>
    <n v="0"/>
    <n v="0"/>
    <n v="8"/>
    <n v="0"/>
    <n v="67"/>
    <n v="0"/>
    <n v="76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1162529.2136660852"/>
    <n v="18155534.332005151"/>
    <n v="4662440.3781174403"/>
    <n v="0"/>
    <n v="23980504"/>
    <n v="0"/>
    <n v="0"/>
    <n v="0"/>
    <n v="0"/>
    <n v="232505.84273321702"/>
    <n v="3631106.8664010302"/>
    <n v="932488.07562348805"/>
    <n v="0"/>
    <n v="4796101"/>
    <n v="28776605"/>
    <n v="164437.74285714285"/>
    <n v="1"/>
    <n v="0"/>
    <n v="0"/>
    <n v="1"/>
    <n v="24249724"/>
    <n v="30821167.743936125"/>
    <n v="30821168"/>
    <n v="8"/>
    <n v="1"/>
    <n v="0"/>
    <n v="0.61538461538461542"/>
    <n v="0"/>
    <n v="0.61538461538461542"/>
    <n v="0.61538461538461542"/>
    <n v="1"/>
    <n v="6660438"/>
    <n v="37481606"/>
    <n v="66258211"/>
  </r>
  <r>
    <x v="16"/>
    <n v="3798"/>
    <x v="58"/>
    <x v="620"/>
    <x v="620"/>
    <x v="600"/>
    <n v="7769"/>
    <n v="252354000317"/>
    <s v="52354252354000317"/>
    <s v="INSTITUCION EDUCATIVA JESUS DEL GRAN PODER"/>
    <n v="1"/>
    <n v="14.643363249881908"/>
    <n v="1.0255613176915883"/>
    <n v="0.13830349188289739"/>
    <n v="1.1383034918828974"/>
    <n v="383"/>
    <n v="10"/>
    <n v="0"/>
    <n v="33"/>
    <n v="0"/>
    <n v="131"/>
    <n v="0"/>
    <n v="160"/>
    <n v="0"/>
    <n v="0"/>
    <n v="0"/>
    <n v="4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96263.0849102344"/>
    <n v="33088857.011649419"/>
    <n v="0"/>
    <n v="10270697.267899416"/>
    <n v="48955817"/>
    <n v="0"/>
    <n v="0"/>
    <n v="0"/>
    <n v="0"/>
    <n v="0"/>
    <n v="0"/>
    <n v="0"/>
    <n v="0"/>
    <n v="0"/>
    <n v="48955817"/>
    <n v="127821.97650130549"/>
    <n v="1"/>
    <n v="0"/>
    <n v="0"/>
    <n v="1"/>
    <n v="24249724"/>
    <n v="27603545.506396502"/>
    <n v="27603546"/>
    <n v="43"/>
    <n v="1"/>
    <n v="0"/>
    <n v="3.3076923076923075"/>
    <n v="0"/>
    <n v="3.3076923076923075"/>
    <n v="3.3076923076923075"/>
    <n v="4"/>
    <n v="6660438"/>
    <n v="34263984"/>
    <n v="83219801"/>
  </r>
  <r>
    <x v="16"/>
    <n v="3798"/>
    <x v="58"/>
    <x v="620"/>
    <x v="620"/>
    <x v="600"/>
    <n v="7762"/>
    <n v="252354000341"/>
    <s v="52354252354000341"/>
    <s v="INSTITUCION EDUCATIVA  AGROPECUARIA SANTA ANA"/>
    <n v="1"/>
    <n v="14.643363249881908"/>
    <n v="1.0255613176915883"/>
    <n v="0.13830349188289739"/>
    <n v="1.1383034918828974"/>
    <n v="287"/>
    <n v="0"/>
    <n v="0"/>
    <n v="21"/>
    <n v="0"/>
    <n v="110"/>
    <n v="0"/>
    <n v="103"/>
    <n v="0"/>
    <n v="0"/>
    <n v="0"/>
    <n v="5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33058.7158863936"/>
    <n v="24219678.843578439"/>
    <n v="0"/>
    <n v="11109121.534666717"/>
    <n v="38061859"/>
    <n v="0"/>
    <n v="0"/>
    <n v="0"/>
    <n v="0"/>
    <n v="0"/>
    <n v="0"/>
    <n v="0"/>
    <n v="0"/>
    <n v="0"/>
    <n v="38061859"/>
    <n v="132619.71777003485"/>
    <n v="1"/>
    <n v="0"/>
    <n v="0"/>
    <n v="1"/>
    <n v="24249724"/>
    <n v="27603545.506396502"/>
    <n v="27603546"/>
    <n v="21"/>
    <n v="1"/>
    <n v="0"/>
    <n v="1.6153846153846154"/>
    <n v="0"/>
    <n v="1.6153846153846154"/>
    <n v="1.6153846153846154"/>
    <n v="2"/>
    <n v="6660438"/>
    <n v="34263984"/>
    <n v="72325843"/>
  </r>
  <r>
    <x v="16"/>
    <n v="4546"/>
    <x v="59"/>
    <x v="621"/>
    <x v="621"/>
    <x v="601"/>
    <n v="9231"/>
    <n v="252356000101"/>
    <s v="52356252356000101"/>
    <s v="INSTITUCION EDUCATIVA NAZARET"/>
    <n v="1"/>
    <n v="10.546056471443745"/>
    <n v="0.73860269575645288"/>
    <n v="9.4887138167183804E-2"/>
    <n v="1.0948871381671839"/>
    <n v="414"/>
    <n v="0"/>
    <n v="0"/>
    <n v="23"/>
    <n v="0"/>
    <n v="182"/>
    <n v="0"/>
    <n v="161"/>
    <n v="0"/>
    <n v="0"/>
    <n v="0"/>
    <n v="48"/>
    <n v="0"/>
    <n v="414"/>
    <n v="0"/>
    <n v="0"/>
    <n v="23"/>
    <n v="0"/>
    <n v="182"/>
    <n v="0"/>
    <n v="161"/>
    <n v="0"/>
    <n v="0"/>
    <n v="0"/>
    <n v="48"/>
    <n v="0"/>
    <n v="92671"/>
    <n v="81839"/>
    <n v="122758"/>
    <n v="150439"/>
    <n v="114333"/>
    <n v="99892"/>
    <n v="152848"/>
    <n v="184139"/>
    <n v="0"/>
    <n v="0"/>
    <n v="0"/>
    <n v="0"/>
    <n v="2879179.8168655788"/>
    <n v="37514069.839988142"/>
    <n v="0"/>
    <n v="9677348.29127842"/>
    <n v="50070598"/>
    <n v="0"/>
    <n v="0"/>
    <n v="0"/>
    <n v="0"/>
    <n v="575835.96337311575"/>
    <n v="7502813.9679976283"/>
    <n v="0"/>
    <n v="1935469.658255684"/>
    <n v="10014120"/>
    <n v="60084718"/>
    <n v="145132.16908212559"/>
    <n v="1"/>
    <n v="0"/>
    <n v="1"/>
    <n v="1"/>
    <n v="24249724"/>
    <n v="26550710.911704075"/>
    <n v="26550711"/>
    <n v="23"/>
    <n v="1"/>
    <n v="0"/>
    <n v="1.7692307692307692"/>
    <n v="0"/>
    <n v="1.7692307692307692"/>
    <n v="1.7692307692307692"/>
    <n v="2"/>
    <n v="6660438"/>
    <n v="33211149"/>
    <n v="93295867"/>
  </r>
  <r>
    <x v="16"/>
    <n v="4546"/>
    <x v="59"/>
    <x v="621"/>
    <x v="621"/>
    <x v="601"/>
    <n v="9048"/>
    <n v="252356000110"/>
    <s v="52356252356000110"/>
    <s v="CENTRO EDUCATIVO EL CHARCO"/>
    <n v="1"/>
    <n v="10.546056471443745"/>
    <n v="0.73860269575645288"/>
    <n v="9.4887138167183804E-2"/>
    <n v="1.0948871381671839"/>
    <n v="164"/>
    <n v="0"/>
    <n v="0"/>
    <n v="17"/>
    <n v="0"/>
    <n v="147"/>
    <n v="0"/>
    <n v="0"/>
    <n v="0"/>
    <n v="0"/>
    <n v="0"/>
    <n v="0"/>
    <n v="0"/>
    <n v="164"/>
    <n v="0"/>
    <n v="0"/>
    <n v="17"/>
    <n v="0"/>
    <n v="14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28089.4298571669"/>
    <n v="16077458.50285206"/>
    <n v="0"/>
    <n v="0"/>
    <n v="18205548"/>
    <n v="0"/>
    <n v="0"/>
    <n v="0"/>
    <n v="0"/>
    <n v="425617.88597143337"/>
    <n v="3215491.7005704124"/>
    <n v="0"/>
    <n v="0"/>
    <n v="3641110"/>
    <n v="21846658"/>
    <n v="133211.32926829267"/>
    <n v="1"/>
    <n v="0"/>
    <n v="1"/>
    <n v="1"/>
    <n v="24249724"/>
    <n v="26550710.911704075"/>
    <n v="26550711"/>
    <n v="17"/>
    <n v="1"/>
    <n v="0"/>
    <n v="1.3076923076923077"/>
    <n v="0"/>
    <n v="1.3076923076923077"/>
    <n v="1.3076923076923077"/>
    <n v="2"/>
    <n v="6660438"/>
    <n v="33211149"/>
    <n v="55057807"/>
  </r>
  <r>
    <x v="16"/>
    <n v="4546"/>
    <x v="59"/>
    <x v="621"/>
    <x v="621"/>
    <x v="601"/>
    <n v="9234"/>
    <n v="252356000535"/>
    <s v="52356252356000535"/>
    <s v="INSTITUCION EDUCATIVA LA VICTORIA"/>
    <n v="1"/>
    <n v="10.546056471443745"/>
    <n v="0.73860269575645288"/>
    <n v="9.4887138167183804E-2"/>
    <n v="1.0948871381671839"/>
    <n v="417"/>
    <n v="0"/>
    <n v="0"/>
    <n v="36"/>
    <n v="0"/>
    <n v="165"/>
    <n v="0"/>
    <n v="153"/>
    <n v="0"/>
    <n v="63"/>
    <n v="0"/>
    <n v="0"/>
    <n v="0"/>
    <n v="417"/>
    <n v="0"/>
    <n v="0"/>
    <n v="36"/>
    <n v="0"/>
    <n v="165"/>
    <n v="0"/>
    <n v="153"/>
    <n v="0"/>
    <n v="63"/>
    <n v="0"/>
    <n v="0"/>
    <n v="0"/>
    <n v="92671"/>
    <n v="81839"/>
    <n v="122758"/>
    <n v="150439"/>
    <n v="114333"/>
    <n v="99892"/>
    <n v="152848"/>
    <n v="184139"/>
    <n v="0"/>
    <n v="0"/>
    <n v="0"/>
    <n v="0"/>
    <n v="4506542.3220504709"/>
    <n v="34779808.18984323"/>
    <n v="10543132.485558396"/>
    <n v="0"/>
    <n v="49829483"/>
    <n v="0"/>
    <n v="0"/>
    <n v="0"/>
    <n v="0"/>
    <n v="901308.46441009431"/>
    <n v="6955961.6379686464"/>
    <n v="2108626.4971116795"/>
    <n v="0"/>
    <n v="9965897"/>
    <n v="59795380"/>
    <n v="143394.19664268586"/>
    <n v="1"/>
    <n v="0"/>
    <n v="1"/>
    <n v="1"/>
    <n v="24249724"/>
    <n v="26550710.911704075"/>
    <n v="26550711"/>
    <n v="36"/>
    <n v="1"/>
    <n v="0"/>
    <n v="2.7692307692307692"/>
    <n v="0"/>
    <n v="2.7692307692307692"/>
    <n v="2.7692307692307692"/>
    <n v="3"/>
    <n v="6660438"/>
    <n v="33211149"/>
    <n v="93006529"/>
  </r>
  <r>
    <x v="16"/>
    <n v="4546"/>
    <x v="59"/>
    <x v="621"/>
    <x v="621"/>
    <x v="601"/>
    <n v="9237"/>
    <n v="252356000888"/>
    <s v="52356252356000888"/>
    <s v="I.E. MUNICIPAL MICROEMPRESARIAL LOS ANDES"/>
    <n v="1"/>
    <n v="10.546056471443745"/>
    <n v="0.73860269575645288"/>
    <n v="9.4887138167183804E-2"/>
    <n v="1.0948871381671839"/>
    <n v="229"/>
    <n v="0"/>
    <n v="0"/>
    <n v="12"/>
    <n v="0"/>
    <n v="85"/>
    <n v="0"/>
    <n v="90"/>
    <n v="0"/>
    <n v="0"/>
    <n v="0"/>
    <n v="42"/>
    <n v="0"/>
    <n v="229"/>
    <n v="0"/>
    <n v="0"/>
    <n v="12"/>
    <n v="0"/>
    <n v="85"/>
    <n v="0"/>
    <n v="90"/>
    <n v="0"/>
    <n v="0"/>
    <n v="0"/>
    <n v="42"/>
    <n v="0"/>
    <n v="92671"/>
    <n v="81839"/>
    <n v="122758"/>
    <n v="150439"/>
    <n v="114333"/>
    <n v="99892"/>
    <n v="152848"/>
    <n v="184139"/>
    <n v="0"/>
    <n v="0"/>
    <n v="0"/>
    <n v="0"/>
    <n v="1502180.7740168236"/>
    <n v="19139831.551014356"/>
    <n v="0"/>
    <n v="8467679.7548686173"/>
    <n v="29109692"/>
    <n v="0"/>
    <n v="0"/>
    <n v="0"/>
    <n v="0"/>
    <n v="300436.15480336471"/>
    <n v="3827966.3102028714"/>
    <n v="0"/>
    <n v="1693535.9509737235"/>
    <n v="5821938"/>
    <n v="34931630"/>
    <n v="152539.86899563318"/>
    <n v="1"/>
    <n v="0"/>
    <n v="1"/>
    <n v="1"/>
    <n v="24249724"/>
    <n v="26550710.911704075"/>
    <n v="26550711"/>
    <n v="12"/>
    <n v="1"/>
    <n v="0"/>
    <n v="0.92307692307692313"/>
    <n v="0"/>
    <n v="0.92307692307692313"/>
    <n v="0.92307692307692313"/>
    <n v="1"/>
    <n v="6660438"/>
    <n v="33211149"/>
    <n v="68142779"/>
  </r>
  <r>
    <x v="16"/>
    <n v="4546"/>
    <x v="59"/>
    <x v="621"/>
    <x v="621"/>
    <x v="601"/>
    <n v="9550"/>
    <n v="252356001001"/>
    <s v="52356252356001001"/>
    <s v="INSTITUCION EDUCATIVA EL PLACER"/>
    <n v="1"/>
    <n v="10.546056471443745"/>
    <n v="0.73860269575645288"/>
    <n v="9.4887138167183804E-2"/>
    <n v="1.0948871381671839"/>
    <n v="541"/>
    <n v="0"/>
    <n v="0"/>
    <n v="55"/>
    <n v="0"/>
    <n v="309"/>
    <n v="0"/>
    <n v="143"/>
    <n v="0"/>
    <n v="34"/>
    <n v="0"/>
    <n v="0"/>
    <n v="0"/>
    <n v="541"/>
    <n v="0"/>
    <n v="0"/>
    <n v="55"/>
    <n v="0"/>
    <n v="309"/>
    <n v="0"/>
    <n v="143"/>
    <n v="0"/>
    <n v="34"/>
    <n v="0"/>
    <n v="0"/>
    <n v="0"/>
    <n v="92671"/>
    <n v="81839"/>
    <n v="122758"/>
    <n v="150439"/>
    <n v="114333"/>
    <n v="99892"/>
    <n v="152848"/>
    <n v="184139"/>
    <n v="0"/>
    <n v="0"/>
    <n v="0"/>
    <n v="0"/>
    <n v="6884995.2142437752"/>
    <n v="49435450.634619944"/>
    <n v="5689944.5160156423"/>
    <n v="0"/>
    <n v="62010390"/>
    <n v="0"/>
    <n v="0"/>
    <n v="0"/>
    <n v="0"/>
    <n v="1376999.0428487549"/>
    <n v="9887090.1269239895"/>
    <n v="1137988.9032031286"/>
    <n v="0"/>
    <n v="12402078"/>
    <n v="74412468"/>
    <n v="137546.15157116452"/>
    <n v="1"/>
    <n v="0"/>
    <n v="1"/>
    <n v="1"/>
    <n v="24249724"/>
    <n v="26550710.911704075"/>
    <n v="26550711"/>
    <n v="55"/>
    <n v="1"/>
    <n v="0"/>
    <n v="4.2307692307692308"/>
    <n v="0"/>
    <n v="4.2307692307692308"/>
    <n v="4"/>
    <n v="4"/>
    <n v="6660438"/>
    <n v="33211149"/>
    <n v="107623617"/>
  </r>
  <r>
    <x v="16"/>
    <n v="4546"/>
    <x v="59"/>
    <x v="621"/>
    <x v="621"/>
    <x v="601"/>
    <n v="9241"/>
    <n v="252356001019"/>
    <s v="52356252356001019"/>
    <s v="INSTITUCION EDUCATIVA SAN JUAN"/>
    <n v="1"/>
    <n v="10.546056471443745"/>
    <n v="0.73860269575645288"/>
    <n v="9.4887138167183804E-2"/>
    <n v="1.0948871381671839"/>
    <n v="482"/>
    <n v="0"/>
    <n v="0"/>
    <n v="29"/>
    <n v="0"/>
    <n v="184"/>
    <n v="0"/>
    <n v="190"/>
    <n v="0"/>
    <n v="79"/>
    <n v="0"/>
    <n v="0"/>
    <n v="0"/>
    <n v="482"/>
    <n v="0"/>
    <n v="0"/>
    <n v="29"/>
    <n v="0"/>
    <n v="184"/>
    <n v="0"/>
    <n v="190"/>
    <n v="0"/>
    <n v="79"/>
    <n v="0"/>
    <n v="0"/>
    <n v="0"/>
    <n v="92671"/>
    <n v="81839"/>
    <n v="122758"/>
    <n v="150439"/>
    <n v="114333"/>
    <n v="99892"/>
    <n v="152848"/>
    <n v="184139"/>
    <n v="0"/>
    <n v="0"/>
    <n v="0"/>
    <n v="0"/>
    <n v="3630270.2038739901"/>
    <n v="40904554.28616783"/>
    <n v="13220753.434271639"/>
    <n v="0"/>
    <n v="57755578"/>
    <n v="0"/>
    <n v="0"/>
    <n v="0"/>
    <n v="0"/>
    <n v="726054.04077479814"/>
    <n v="8180910.8572335662"/>
    <n v="2644150.686854328"/>
    <n v="0"/>
    <n v="11551116"/>
    <n v="69306694"/>
    <n v="143789.8215767635"/>
    <n v="1"/>
    <n v="0"/>
    <n v="1"/>
    <n v="1"/>
    <n v="24249724"/>
    <n v="26550710.911704075"/>
    <n v="26550711"/>
    <n v="29"/>
    <n v="1"/>
    <n v="0"/>
    <n v="2.2307692307692308"/>
    <n v="0"/>
    <n v="2.2307692307692308"/>
    <n v="2.2307692307692308"/>
    <n v="3"/>
    <n v="6660438"/>
    <n v="33211149"/>
    <n v="102517843"/>
  </r>
  <r>
    <x v="16"/>
    <n v="4546"/>
    <x v="59"/>
    <x v="621"/>
    <x v="621"/>
    <x v="601"/>
    <n v="9551"/>
    <n v="252356001035"/>
    <s v="52356252356001035"/>
    <s v="INSTITUCION EDUCATIVA LAS LAJAS"/>
    <n v="1"/>
    <n v="10.546056471443745"/>
    <n v="0.73860269575645288"/>
    <n v="9.4887138167183804E-2"/>
    <n v="1.0948871381671839"/>
    <n v="302"/>
    <n v="0"/>
    <n v="0"/>
    <n v="14"/>
    <n v="0"/>
    <n v="102"/>
    <n v="0"/>
    <n v="146"/>
    <n v="0"/>
    <n v="40"/>
    <n v="0"/>
    <n v="0"/>
    <n v="0"/>
    <n v="302"/>
    <n v="0"/>
    <n v="0"/>
    <n v="14"/>
    <n v="0"/>
    <n v="102"/>
    <n v="0"/>
    <n v="146"/>
    <n v="0"/>
    <n v="40"/>
    <n v="0"/>
    <n v="0"/>
    <n v="0"/>
    <n v="92671"/>
    <n v="81839"/>
    <n v="122758"/>
    <n v="150439"/>
    <n v="114333"/>
    <n v="99892"/>
    <n v="152848"/>
    <n v="184139"/>
    <n v="0"/>
    <n v="0"/>
    <n v="0"/>
    <n v="0"/>
    <n v="1752544.2363529608"/>
    <n v="27123875.569437489"/>
    <n v="6694052.3717831085"/>
    <n v="0"/>
    <n v="35570472"/>
    <n v="0"/>
    <n v="0"/>
    <n v="0"/>
    <n v="0"/>
    <n v="350508.84727059217"/>
    <n v="5424775.1138874982"/>
    <n v="1338810.4743566217"/>
    <n v="0"/>
    <n v="7114094"/>
    <n v="42684566"/>
    <n v="141339.62251655629"/>
    <n v="1"/>
    <n v="0"/>
    <n v="1"/>
    <n v="1"/>
    <n v="24249724"/>
    <n v="26550710.911704075"/>
    <n v="26550711"/>
    <n v="14"/>
    <n v="0"/>
    <n v="1"/>
    <n v="1.0769230769230769"/>
    <n v="0"/>
    <n v="1.0769230769230769"/>
    <n v="1.0769230769230769"/>
    <n v="2"/>
    <n v="13320876"/>
    <n v="39871587"/>
    <n v="82556153"/>
  </r>
  <r>
    <x v="16"/>
    <n v="4546"/>
    <x v="59"/>
    <x v="621"/>
    <x v="621"/>
    <x v="601"/>
    <n v="9246"/>
    <n v="252356001485"/>
    <s v="52356252356001485"/>
    <s v="INSTITUCION EDUCATIVA AGROINDUSTRIAL LOS PASTOS"/>
    <n v="1"/>
    <n v="10.546056471443745"/>
    <n v="0.73860269575645288"/>
    <n v="9.4887138167183804E-2"/>
    <n v="1.0948871381671839"/>
    <n v="753"/>
    <n v="10"/>
    <n v="0"/>
    <n v="47"/>
    <n v="0"/>
    <n v="362"/>
    <n v="0"/>
    <n v="270"/>
    <n v="0"/>
    <n v="0"/>
    <n v="0"/>
    <n v="64"/>
    <n v="0"/>
    <n v="753"/>
    <n v="10"/>
    <n v="0"/>
    <n v="47"/>
    <n v="0"/>
    <n v="362"/>
    <n v="0"/>
    <n v="270"/>
    <n v="0"/>
    <n v="0"/>
    <n v="0"/>
    <n v="64"/>
    <n v="0"/>
    <n v="92671"/>
    <n v="81839"/>
    <n v="122758"/>
    <n v="150439"/>
    <n v="114333"/>
    <n v="99892"/>
    <n v="152848"/>
    <n v="184139"/>
    <n v="0"/>
    <n v="0"/>
    <n v="0"/>
    <n v="0"/>
    <n v="7135358.6765799122"/>
    <n v="69122134.515663281"/>
    <n v="0"/>
    <n v="12903131.055037891"/>
    <n v="89160624"/>
    <n v="0"/>
    <n v="0"/>
    <n v="0"/>
    <n v="0"/>
    <n v="1427071.7353159827"/>
    <n v="13824426.903132657"/>
    <n v="0"/>
    <n v="2580626.2110075788"/>
    <n v="17832125"/>
    <n v="106992749"/>
    <n v="142088.64409030543"/>
    <n v="1"/>
    <n v="0"/>
    <n v="1"/>
    <n v="1"/>
    <n v="24249724"/>
    <n v="26550710.911704075"/>
    <n v="26550711"/>
    <n v="57"/>
    <n v="0"/>
    <n v="1"/>
    <n v="4.384615384615385"/>
    <n v="0"/>
    <n v="4.384615384615385"/>
    <n v="4"/>
    <n v="4"/>
    <n v="26641753"/>
    <n v="53192464"/>
    <n v="160185213"/>
  </r>
  <r>
    <x v="16"/>
    <n v="4546"/>
    <x v="59"/>
    <x v="621"/>
    <x v="621"/>
    <x v="601"/>
    <n v="9879"/>
    <n v="252356001663"/>
    <s v="52356252356001663"/>
    <s v="INSTITUCION EDUCATIVA SAN LORENZO DE YARAMAL"/>
    <n v="1"/>
    <n v="10.546056471443745"/>
    <n v="0.73860269575645288"/>
    <n v="9.4887138167183804E-2"/>
    <n v="1.0948871381671839"/>
    <n v="451"/>
    <n v="0"/>
    <n v="0"/>
    <n v="42"/>
    <n v="0"/>
    <n v="216"/>
    <n v="0"/>
    <n v="151"/>
    <n v="0"/>
    <n v="0"/>
    <n v="0"/>
    <n v="42"/>
    <n v="0"/>
    <n v="451"/>
    <n v="0"/>
    <n v="0"/>
    <n v="42"/>
    <n v="0"/>
    <n v="216"/>
    <n v="0"/>
    <n v="151"/>
    <n v="0"/>
    <n v="0"/>
    <n v="0"/>
    <n v="42"/>
    <n v="0"/>
    <n v="92671"/>
    <n v="81839"/>
    <n v="122758"/>
    <n v="150439"/>
    <n v="114333"/>
    <n v="99892"/>
    <n v="152848"/>
    <n v="184139"/>
    <n v="0"/>
    <n v="0"/>
    <n v="0"/>
    <n v="0"/>
    <n v="5257632.7090588827"/>
    <n v="40138961.024127252"/>
    <n v="0"/>
    <n v="8467679.7548686173"/>
    <n v="53864273"/>
    <n v="0"/>
    <n v="0"/>
    <n v="0"/>
    <n v="0"/>
    <n v="1051526.5418117766"/>
    <n v="8027792.2048254516"/>
    <n v="0"/>
    <n v="1693535.9509737235"/>
    <n v="10772855"/>
    <n v="64637128"/>
    <n v="143319.57427937916"/>
    <n v="1"/>
    <n v="0"/>
    <n v="1"/>
    <n v="1"/>
    <n v="24249724"/>
    <n v="26550710.911704075"/>
    <n v="26550711"/>
    <n v="42"/>
    <n v="1"/>
    <n v="0"/>
    <n v="3.2307692307692308"/>
    <n v="0"/>
    <n v="3.2307692307692308"/>
    <n v="3.2307692307692308"/>
    <n v="4"/>
    <n v="6660438"/>
    <n v="33211149"/>
    <n v="97848277"/>
  </r>
  <r>
    <x v="16"/>
    <n v="4546"/>
    <x v="59"/>
    <x v="621"/>
    <x v="621"/>
    <x v="601"/>
    <n v="9174"/>
    <n v="252356800116"/>
    <s v="52356252356800116"/>
    <s v="INSTITUCION EDUCATIVA TECNICA AGROPECUARIA EL EMPALME"/>
    <n v="1"/>
    <n v="10.546056471443745"/>
    <n v="0.73860269575645288"/>
    <n v="9.4887138167183804E-2"/>
    <n v="1.0948871381671839"/>
    <n v="578"/>
    <n v="28"/>
    <n v="0"/>
    <n v="53"/>
    <n v="0"/>
    <n v="265"/>
    <n v="0"/>
    <n v="165"/>
    <n v="0"/>
    <n v="0"/>
    <n v="0"/>
    <n v="67"/>
    <n v="0"/>
    <n v="578"/>
    <n v="28"/>
    <n v="0"/>
    <n v="53"/>
    <n v="0"/>
    <n v="265"/>
    <n v="0"/>
    <n v="165"/>
    <n v="0"/>
    <n v="0"/>
    <n v="0"/>
    <n v="67"/>
    <n v="0"/>
    <n v="92671"/>
    <n v="81839"/>
    <n v="122758"/>
    <n v="150439"/>
    <n v="114333"/>
    <n v="99892"/>
    <n v="152848"/>
    <n v="184139"/>
    <n v="0"/>
    <n v="0"/>
    <n v="0"/>
    <n v="0"/>
    <n v="10139720.224613559"/>
    <n v="47029300.382492423"/>
    <n v="0"/>
    <n v="13507965.323242793"/>
    <n v="70676986"/>
    <n v="0"/>
    <n v="0"/>
    <n v="0"/>
    <n v="0"/>
    <n v="2027944.044922712"/>
    <n v="9405860.0764984842"/>
    <n v="0"/>
    <n v="2701593.0646485589"/>
    <n v="14135397"/>
    <n v="84812383"/>
    <n v="146734.22664359861"/>
    <n v="1"/>
    <n v="0"/>
    <n v="1"/>
    <n v="1"/>
    <n v="24249724"/>
    <n v="26550710.911704075"/>
    <n v="26550711"/>
    <n v="81"/>
    <n v="0"/>
    <n v="1"/>
    <n v="6.2307692307692308"/>
    <n v="0"/>
    <n v="6.2307692307692308"/>
    <n v="4"/>
    <n v="4"/>
    <n v="26641753"/>
    <n v="53192464"/>
    <n v="138004847"/>
  </r>
  <r>
    <x v="16"/>
    <n v="3798"/>
    <x v="58"/>
    <x v="622"/>
    <x v="622"/>
    <x v="602"/>
    <n v="11074"/>
    <n v="252378000067"/>
    <s v="52378252378000067"/>
    <s v="INSTITUCION EDUCATIVA TECNICA AGROINDUSTRIAL SAN GERARDO"/>
    <n v="1"/>
    <n v="11.601944661184802"/>
    <n v="0.81255278937408937"/>
    <n v="0.10607566214378408"/>
    <n v="1.1060756621437842"/>
    <n v="219"/>
    <n v="0"/>
    <n v="0"/>
    <n v="25"/>
    <n v="0"/>
    <n v="126"/>
    <n v="0"/>
    <n v="47"/>
    <n v="0"/>
    <n v="0"/>
    <n v="0"/>
    <n v="2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61523.7169971317"/>
    <n v="19114443.03741597"/>
    <n v="0"/>
    <n v="4277104.9933813801"/>
    <n v="26553072"/>
    <n v="0"/>
    <n v="0"/>
    <n v="0"/>
    <n v="0"/>
    <n v="0"/>
    <n v="0"/>
    <n v="0"/>
    <n v="0"/>
    <n v="0"/>
    <n v="26553072"/>
    <n v="121246.90410958904"/>
    <n v="1"/>
    <n v="0"/>
    <n v="0"/>
    <n v="1"/>
    <n v="24249724"/>
    <n v="26822029.530104015"/>
    <n v="26822030"/>
    <n v="25"/>
    <n v="1"/>
    <n v="0"/>
    <n v="1.9230769230769231"/>
    <n v="0"/>
    <n v="1.9230769230769231"/>
    <n v="1.9230769230769231"/>
    <n v="2"/>
    <n v="6660438"/>
    <n v="33482468"/>
    <n v="60035540"/>
  </r>
  <r>
    <x v="16"/>
    <n v="3798"/>
    <x v="58"/>
    <x v="622"/>
    <x v="622"/>
    <x v="602"/>
    <n v="11089"/>
    <n v="252378000083"/>
    <s v="52378252378000083"/>
    <s v="INSTITUCION EDUCATIVA  MICROEMPRESARIAL DE CABUYALES"/>
    <n v="1"/>
    <n v="11.601944661184802"/>
    <n v="0.81255278937408937"/>
    <n v="0.10607566214378408"/>
    <n v="1.1060756621437842"/>
    <n v="123"/>
    <n v="0"/>
    <n v="0"/>
    <n v="4"/>
    <n v="0"/>
    <n v="63"/>
    <n v="0"/>
    <n v="45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5843.7947195411"/>
    <n v="11932715.884629624"/>
    <n v="0"/>
    <n v="2240388.3298664368"/>
    <n v="14678948"/>
    <n v="0"/>
    <n v="0"/>
    <n v="0"/>
    <n v="0"/>
    <n v="0"/>
    <n v="0"/>
    <n v="0"/>
    <n v="0"/>
    <n v="0"/>
    <n v="14678948"/>
    <n v="119341.0406504065"/>
    <n v="1"/>
    <n v="0"/>
    <n v="0"/>
    <n v="1"/>
    <n v="24249724"/>
    <n v="26822029.530104015"/>
    <n v="26822030"/>
    <n v="4"/>
    <n v="0"/>
    <n v="1"/>
    <n v="0.30769230769230771"/>
    <n v="0"/>
    <n v="0.30769230769230771"/>
    <n v="0.30769230769230771"/>
    <n v="1"/>
    <n v="6660438"/>
    <n v="33482468"/>
    <n v="48161416"/>
  </r>
  <r>
    <x v="16"/>
    <n v="3798"/>
    <x v="58"/>
    <x v="622"/>
    <x v="622"/>
    <x v="602"/>
    <n v="11069"/>
    <n v="252378000750"/>
    <s v="52378252378000750"/>
    <s v="INSTITUCION EDUCATIVA  AGROPECUARIA MIGUEL ANGEL RANGEL"/>
    <n v="1"/>
    <n v="11.601944661184802"/>
    <n v="0.81255278937408937"/>
    <n v="0.10607566214378408"/>
    <n v="1.1060756621437842"/>
    <n v="205"/>
    <n v="0"/>
    <n v="0"/>
    <n v="15"/>
    <n v="0"/>
    <n v="96"/>
    <n v="0"/>
    <n v="64"/>
    <n v="0"/>
    <n v="0"/>
    <n v="0"/>
    <n v="3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96914.230198279"/>
    <n v="17678097.606858701"/>
    <n v="0"/>
    <n v="6110149.9905448286"/>
    <n v="25685162"/>
    <n v="0"/>
    <n v="0"/>
    <n v="0"/>
    <n v="0"/>
    <n v="0"/>
    <n v="0"/>
    <n v="0"/>
    <n v="0"/>
    <n v="0"/>
    <n v="25685162"/>
    <n v="125293.47317073171"/>
    <n v="1"/>
    <n v="0"/>
    <n v="0"/>
    <n v="1"/>
    <n v="24249724"/>
    <n v="26822029.530104015"/>
    <n v="26822030"/>
    <n v="15"/>
    <n v="0"/>
    <n v="1"/>
    <n v="1.1538461538461537"/>
    <n v="0"/>
    <n v="1.1538461538461537"/>
    <n v="1.1538461538461537"/>
    <n v="2"/>
    <n v="13320876"/>
    <n v="40142906"/>
    <n v="65828068"/>
  </r>
  <r>
    <x v="16"/>
    <n v="3798"/>
    <x v="58"/>
    <x v="623"/>
    <x v="623"/>
    <x v="603"/>
    <n v="1078"/>
    <n v="252381000418"/>
    <s v="52381252381000418"/>
    <s v="INSTITUCION EDUCATIVA NUESTRA SEÑORA DELCARMEN"/>
    <n v="1"/>
    <n v="32.519067094064333"/>
    <n v="2.277502560715261"/>
    <n v="0.32772008258109347"/>
    <n v="1.3277200825810935"/>
    <n v="182"/>
    <n v="0"/>
    <n v="0"/>
    <n v="7"/>
    <n v="0"/>
    <n v="98"/>
    <n v="0"/>
    <n v="50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62615.5414122092"/>
    <n v="19629034.944400206"/>
    <n v="5479362.6979235848"/>
    <n v="0"/>
    <n v="26171013"/>
    <n v="0"/>
    <n v="0"/>
    <n v="0"/>
    <n v="0"/>
    <n v="0"/>
    <n v="0"/>
    <n v="0"/>
    <n v="0"/>
    <n v="0"/>
    <n v="26171013"/>
    <n v="143796.77472527474"/>
    <n v="1"/>
    <n v="0"/>
    <n v="0"/>
    <n v="1"/>
    <n v="24249724"/>
    <n v="32196845.551848724"/>
    <n v="32196846"/>
    <n v="7"/>
    <n v="1"/>
    <n v="0"/>
    <n v="0.53846153846153844"/>
    <n v="0"/>
    <n v="0.53846153846153844"/>
    <n v="0.53846153846153844"/>
    <n v="1"/>
    <n v="6660438"/>
    <n v="38857284"/>
    <n v="65028297"/>
  </r>
  <r>
    <x v="16"/>
    <n v="3798"/>
    <x v="58"/>
    <x v="623"/>
    <x v="623"/>
    <x v="603"/>
    <n v="1080"/>
    <n v="252381000442"/>
    <s v="52381252381000442"/>
    <s v="INSTITUCION EDUCATIVA SAN JOSE DE MATITUY"/>
    <n v="1"/>
    <n v="32.519067094064333"/>
    <n v="2.277502560715261"/>
    <n v="0.32772008258109347"/>
    <n v="1.3277200825810935"/>
    <n v="139"/>
    <n v="0"/>
    <n v="0"/>
    <n v="17"/>
    <n v="0"/>
    <n v="52"/>
    <n v="0"/>
    <n v="49"/>
    <n v="0"/>
    <n v="21"/>
    <n v="0"/>
    <n v="0"/>
    <n v="0"/>
    <n v="103"/>
    <n v="0"/>
    <n v="0"/>
    <n v="6"/>
    <n v="0"/>
    <n v="27"/>
    <n v="0"/>
    <n v="49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2580637.743429651"/>
    <n v="13395490.06340825"/>
    <n v="4261726.5428294549"/>
    <n v="0"/>
    <n v="20237854"/>
    <n v="0"/>
    <n v="0"/>
    <n v="0"/>
    <n v="0"/>
    <n v="182162.66424209301"/>
    <n v="2015954.9402356972"/>
    <n v="852345.308565891"/>
    <n v="0"/>
    <n v="3050463"/>
    <n v="23288317"/>
    <n v="167541.8489208633"/>
    <n v="1"/>
    <n v="0"/>
    <n v="0"/>
    <n v="1"/>
    <n v="24249724"/>
    <n v="32196845.551848724"/>
    <n v="32196846"/>
    <n v="17"/>
    <n v="1"/>
    <n v="0"/>
    <n v="1.3076923076923077"/>
    <n v="0"/>
    <n v="1.3076923076923077"/>
    <n v="1.3076923076923077"/>
    <n v="2"/>
    <n v="6660438"/>
    <n v="38857284"/>
    <n v="62145601"/>
  </r>
  <r>
    <x v="16"/>
    <n v="3798"/>
    <x v="58"/>
    <x v="623"/>
    <x v="623"/>
    <x v="603"/>
    <n v="1081"/>
    <n v="252381000451"/>
    <s v="52381252381000451"/>
    <s v="INSTITUCION EDUCATIVA LA INMACULADA DE ROBLES"/>
    <n v="1"/>
    <n v="32.519067094064333"/>
    <n v="2.277502560715261"/>
    <n v="0.32772008258109347"/>
    <n v="1.3277200825810935"/>
    <n v="217"/>
    <n v="0"/>
    <n v="0"/>
    <n v="9"/>
    <n v="0"/>
    <n v="88"/>
    <n v="0"/>
    <n v="86"/>
    <n v="0"/>
    <n v="0"/>
    <n v="0"/>
    <n v="3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66219.9818156974"/>
    <n v="23077378.921119165"/>
    <n v="0"/>
    <n v="8312491.6417375989"/>
    <n v="32756091"/>
    <n v="0"/>
    <n v="0"/>
    <n v="0"/>
    <n v="0"/>
    <n v="0"/>
    <n v="0"/>
    <n v="0"/>
    <n v="0"/>
    <n v="0"/>
    <n v="32756091"/>
    <n v="150949.72811059907"/>
    <n v="1"/>
    <n v="0"/>
    <n v="0"/>
    <n v="1"/>
    <n v="24249724"/>
    <n v="32196845.551848724"/>
    <n v="32196846"/>
    <n v="9"/>
    <n v="1"/>
    <n v="0"/>
    <n v="0.69230769230769229"/>
    <n v="0"/>
    <n v="0.69230769230769229"/>
    <n v="0.69230769230769229"/>
    <n v="1"/>
    <n v="6660438"/>
    <n v="38857284"/>
    <n v="71613375"/>
  </r>
  <r>
    <x v="16"/>
    <n v="3798"/>
    <x v="58"/>
    <x v="1064"/>
    <x v="1064"/>
    <x v="995"/>
    <n v="6597"/>
    <n v="252385005468"/>
    <s v="52385252385005468"/>
    <s v="INSTITUCION EDUCATIVA TÉCNICO AGROPECUARIA RODRIGO LARA BONILLA"/>
    <n v="1"/>
    <n v="18.925014095094905"/>
    <n v="1.325430644688401"/>
    <n v="0.18367321341832313"/>
    <n v="1.1836732134183232"/>
    <n v="130"/>
    <n v="0"/>
    <n v="0"/>
    <n v="7"/>
    <n v="0"/>
    <n v="64"/>
    <n v="0"/>
    <n v="41"/>
    <n v="0"/>
    <n v="0"/>
    <n v="0"/>
    <n v="1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47330.36656830006"/>
    <n v="12415145.886652229"/>
    <n v="0"/>
    <n v="3923287.2332214592"/>
    <n v="17285763"/>
    <n v="0"/>
    <n v="0"/>
    <n v="0"/>
    <n v="0"/>
    <n v="0"/>
    <n v="0"/>
    <n v="0"/>
    <n v="0"/>
    <n v="0"/>
    <n v="17285763"/>
    <n v="132967.40769230769"/>
    <n v="1"/>
    <n v="0"/>
    <n v="1"/>
    <n v="1"/>
    <n v="24249724"/>
    <n v="28703748.731587436"/>
    <n v="28703749"/>
    <n v="7"/>
    <n v="1"/>
    <n v="0"/>
    <n v="0.53846153846153844"/>
    <n v="0"/>
    <n v="0.53846153846153844"/>
    <n v="0.53846153846153844"/>
    <n v="1"/>
    <n v="6660438"/>
    <n v="35364187"/>
    <n v="52649950"/>
  </r>
  <r>
    <x v="16"/>
    <n v="3798"/>
    <x v="58"/>
    <x v="624"/>
    <x v="624"/>
    <x v="604"/>
    <n v="19164"/>
    <n v="252399000016"/>
    <s v="52399252399000016"/>
    <s v="INSTITUCION EDUCATIVA SANTANDER"/>
    <n v="1"/>
    <n v="19.156994073710418"/>
    <n v="1.3416775743374971"/>
    <n v="0.18613134637032386"/>
    <n v="1.1861313463703238"/>
    <n v="229"/>
    <n v="0"/>
    <n v="0"/>
    <n v="14"/>
    <n v="0"/>
    <n v="93"/>
    <n v="0"/>
    <n v="92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98595.3731438152"/>
    <n v="21919731.003550511"/>
    <n v="5438934.1209003376"/>
    <n v="0"/>
    <n v="29257260"/>
    <n v="0"/>
    <n v="0"/>
    <n v="0"/>
    <n v="0"/>
    <n v="0"/>
    <n v="0"/>
    <n v="0"/>
    <n v="0"/>
    <n v="0"/>
    <n v="29257260"/>
    <n v="127760.96069868996"/>
    <n v="1"/>
    <n v="0"/>
    <n v="0"/>
    <n v="1"/>
    <n v="24249724"/>
    <n v="28763357.777228754"/>
    <n v="28763358"/>
    <n v="14"/>
    <n v="0"/>
    <n v="1"/>
    <n v="1.0769230769230769"/>
    <n v="0"/>
    <n v="1.0769230769230769"/>
    <n v="1.0769230769230769"/>
    <n v="2"/>
    <n v="13320876"/>
    <n v="42084234"/>
    <n v="71341494"/>
  </r>
  <r>
    <x v="16"/>
    <n v="3798"/>
    <x v="58"/>
    <x v="624"/>
    <x v="624"/>
    <x v="604"/>
    <n v="19049"/>
    <n v="252399000113"/>
    <s v="52399252399000113"/>
    <s v="INSTITUCION EDUCATIVA DE DESARROLLO RURAL"/>
    <n v="1"/>
    <n v="19.156994073710418"/>
    <n v="1.3416775743374971"/>
    <n v="0.18613134637032386"/>
    <n v="1.1861313463703238"/>
    <n v="678"/>
    <n v="0"/>
    <n v="0"/>
    <n v="34"/>
    <n v="10"/>
    <n v="173"/>
    <n v="104"/>
    <n v="252"/>
    <n v="0"/>
    <n v="0"/>
    <n v="0"/>
    <n v="10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99199.7799948428"/>
    <n v="10095467.538582496"/>
    <n v="0"/>
    <n v="0"/>
    <n v="4610874.4776349794"/>
    <n v="50356138.791940361"/>
    <n v="0"/>
    <n v="22933369.198874932"/>
    <n v="89095050"/>
    <n v="0"/>
    <n v="0"/>
    <n v="0"/>
    <n v="0"/>
    <n v="0"/>
    <n v="0"/>
    <n v="0"/>
    <n v="0"/>
    <n v="0"/>
    <n v="89095050"/>
    <n v="131408.62831858406"/>
    <n v="1"/>
    <n v="0"/>
    <n v="0"/>
    <n v="1"/>
    <n v="24249724"/>
    <n v="28763357.777228754"/>
    <n v="28763358"/>
    <n v="44"/>
    <n v="1"/>
    <n v="0"/>
    <n v="2.6153846153846154"/>
    <n v="0.44444444444444442"/>
    <n v="3.0598290598290596"/>
    <n v="3.0598290598290596"/>
    <n v="4"/>
    <n v="6660438"/>
    <n v="35423796"/>
    <n v="124518846"/>
  </r>
  <r>
    <x v="16"/>
    <n v="3798"/>
    <x v="58"/>
    <x v="624"/>
    <x v="624"/>
    <x v="604"/>
    <n v="19076"/>
    <n v="252399000270"/>
    <s v="52399252399000270"/>
    <s v="INSTITUCIÓN EDUCATIVA PALO VERDE"/>
    <n v="1"/>
    <n v="19.156994073710418"/>
    <n v="1.3416775743374971"/>
    <n v="0.18613134637032386"/>
    <n v="1.1861313463703238"/>
    <n v="355"/>
    <n v="0"/>
    <n v="0"/>
    <n v="39"/>
    <n v="0"/>
    <n v="170"/>
    <n v="0"/>
    <n v="99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88944.2537577711"/>
    <n v="31872473.729486961"/>
    <n v="8520996.7894105297"/>
    <n v="0"/>
    <n v="45682415"/>
    <n v="0"/>
    <n v="0"/>
    <n v="0"/>
    <n v="0"/>
    <n v="0"/>
    <n v="0"/>
    <n v="0"/>
    <n v="0"/>
    <n v="0"/>
    <n v="45682415"/>
    <n v="128682.85915492958"/>
    <n v="1"/>
    <n v="0"/>
    <n v="0"/>
    <n v="1"/>
    <n v="24249724"/>
    <n v="28763357.777228754"/>
    <n v="28763358"/>
    <n v="39"/>
    <n v="1"/>
    <n v="0"/>
    <n v="3"/>
    <n v="0"/>
    <n v="3"/>
    <n v="3"/>
    <n v="3"/>
    <n v="6660438"/>
    <n v="35423796"/>
    <n v="81106211"/>
  </r>
  <r>
    <x v="16"/>
    <n v="3798"/>
    <x v="58"/>
    <x v="625"/>
    <x v="625"/>
    <x v="605"/>
    <n v="12572"/>
    <n v="252405000651"/>
    <s v="52405252405000651"/>
    <s v="INSTITUCION EDUCATIVA LAS DELICIAS"/>
    <n v="1"/>
    <n v="27.033288623338617"/>
    <n v="1.8933010558426024"/>
    <n v="0.26959104529629874"/>
    <n v="1.2695910452962988"/>
    <n v="230"/>
    <n v="0"/>
    <n v="0"/>
    <n v="20"/>
    <n v="0"/>
    <n v="101"/>
    <n v="0"/>
    <n v="78"/>
    <n v="0"/>
    <n v="0"/>
    <n v="0"/>
    <n v="3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03123.0596372345"/>
    <n v="22701135.976716083"/>
    <n v="0"/>
    <n v="7247217.9901842708"/>
    <n v="32851477"/>
    <n v="0"/>
    <n v="0"/>
    <n v="0"/>
    <n v="0"/>
    <n v="0"/>
    <n v="0"/>
    <n v="0"/>
    <n v="0"/>
    <n v="0"/>
    <n v="32851477"/>
    <n v="142832.50869565218"/>
    <n v="1"/>
    <n v="1"/>
    <n v="1"/>
    <n v="1"/>
    <n v="24249724"/>
    <n v="30787232.441306744"/>
    <n v="30787232"/>
    <n v="20"/>
    <n v="0"/>
    <n v="1"/>
    <n v="1.5384615384615385"/>
    <n v="0"/>
    <n v="1.5384615384615385"/>
    <n v="1.5384615384615385"/>
    <n v="2"/>
    <n v="13320876"/>
    <n v="44108108"/>
    <n v="76959585"/>
  </r>
  <r>
    <x v="16"/>
    <n v="3798"/>
    <x v="58"/>
    <x v="626"/>
    <x v="626"/>
    <x v="606"/>
    <n v="20130"/>
    <n v="252411000582"/>
    <s v="52411252411000582"/>
    <s v="INSTITUCION EDUCATIVA SAN FRANCISCO DE ASIS"/>
    <n v="1"/>
    <n v="14.459716169404402"/>
    <n v="1.0126994267017406"/>
    <n v="0.13635750954961728"/>
    <n v="1.1363575095496172"/>
    <n v="202"/>
    <n v="0"/>
    <n v="0"/>
    <n v="13"/>
    <n v="0"/>
    <n v="95"/>
    <n v="0"/>
    <n v="50"/>
    <n v="0"/>
    <n v="0"/>
    <n v="0"/>
    <n v="4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89001.120811373"/>
    <n v="16459388.529869903"/>
    <n v="0"/>
    <n v="9206900.3598421067"/>
    <n v="27355290"/>
    <n v="0"/>
    <n v="0"/>
    <n v="0"/>
    <n v="0"/>
    <n v="0"/>
    <n v="0"/>
    <n v="0"/>
    <n v="0"/>
    <n v="0"/>
    <n v="27355290"/>
    <n v="135422.22772277228"/>
    <n v="1"/>
    <n v="0"/>
    <n v="1"/>
    <n v="1"/>
    <n v="24249724"/>
    <n v="27556355.971905582"/>
    <n v="27556356"/>
    <n v="13"/>
    <n v="0"/>
    <n v="1"/>
    <n v="1"/>
    <n v="0"/>
    <n v="1"/>
    <n v="1"/>
    <n v="1"/>
    <n v="6660438"/>
    <n v="34216794"/>
    <n v="61572084"/>
  </r>
  <r>
    <x v="16"/>
    <n v="3798"/>
    <x v="58"/>
    <x v="626"/>
    <x v="626"/>
    <x v="606"/>
    <n v="20129"/>
    <n v="252411000612"/>
    <s v="52411252411000612"/>
    <s v="INSTITUCION EDUCATIVA LUIS CARLOS GALAN"/>
    <n v="1"/>
    <n v="14.459716169404402"/>
    <n v="1.0126994267017406"/>
    <n v="0.13635750954961728"/>
    <n v="1.1363575095496172"/>
    <n v="249"/>
    <n v="0"/>
    <n v="0"/>
    <n v="27"/>
    <n v="0"/>
    <n v="106"/>
    <n v="0"/>
    <n v="74"/>
    <n v="0"/>
    <n v="0"/>
    <n v="0"/>
    <n v="4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07925.4047620823"/>
    <n v="20432344.381907467"/>
    <n v="0"/>
    <n v="8788404.8889401928"/>
    <n v="32728675"/>
    <n v="0"/>
    <n v="0"/>
    <n v="0"/>
    <n v="0"/>
    <n v="0"/>
    <n v="0"/>
    <n v="0"/>
    <n v="0"/>
    <n v="0"/>
    <n v="32728675"/>
    <n v="131440.46184738955"/>
    <n v="1"/>
    <n v="0"/>
    <n v="1"/>
    <n v="1"/>
    <n v="24249724"/>
    <n v="27556355.971905582"/>
    <n v="27556356"/>
    <n v="27"/>
    <n v="1"/>
    <n v="0"/>
    <n v="2.0769230769230771"/>
    <n v="0"/>
    <n v="2.0769230769230771"/>
    <n v="2.0769230769230771"/>
    <n v="3"/>
    <n v="6660438"/>
    <n v="34216794"/>
    <n v="66945469"/>
  </r>
  <r>
    <x v="16"/>
    <n v="3798"/>
    <x v="58"/>
    <x v="627"/>
    <x v="627"/>
    <x v="607"/>
    <n v="716"/>
    <n v="252418000049"/>
    <s v="52418252418000049"/>
    <s v="INSTITUCION EDUCATIVA AGROPECUARIO LA PLANADA"/>
    <n v="1"/>
    <n v="23.701485661637683"/>
    <n v="1.6599551927794634"/>
    <n v="0.23428621123859353"/>
    <n v="1.2342862112385935"/>
    <n v="188"/>
    <n v="0"/>
    <n v="0"/>
    <n v="18"/>
    <n v="0"/>
    <n v="82"/>
    <n v="0"/>
    <n v="58"/>
    <n v="0"/>
    <n v="0"/>
    <n v="0"/>
    <n v="3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40153.617011758"/>
    <n v="17261344.54982638"/>
    <n v="0"/>
    <n v="6818406.8595379014"/>
    <n v="26619905"/>
    <n v="0"/>
    <n v="0"/>
    <n v="0"/>
    <n v="0"/>
    <n v="0"/>
    <n v="0"/>
    <n v="0"/>
    <n v="0"/>
    <n v="0"/>
    <n v="26619905"/>
    <n v="141595.23936170212"/>
    <n v="1"/>
    <n v="1"/>
    <n v="1"/>
    <n v="1"/>
    <n v="24249724"/>
    <n v="29931099.959541589"/>
    <n v="29931100"/>
    <n v="18"/>
    <n v="0"/>
    <n v="1"/>
    <n v="1.3846153846153846"/>
    <n v="0"/>
    <n v="1.3846153846153846"/>
    <n v="1.3846153846153846"/>
    <n v="2"/>
    <n v="13320876"/>
    <n v="43251976"/>
    <n v="69871881"/>
  </r>
  <r>
    <x v="16"/>
    <n v="3798"/>
    <x v="58"/>
    <x v="627"/>
    <x v="627"/>
    <x v="607"/>
    <n v="722"/>
    <n v="252418000154"/>
    <s v="52418252418000154"/>
    <s v="INSTITUCION EDUCATIVA LA PAZ"/>
    <n v="1"/>
    <n v="23.701485661637683"/>
    <n v="1.6599551927794634"/>
    <n v="0.23428621123859353"/>
    <n v="1.2342862112385935"/>
    <n v="69"/>
    <n v="0"/>
    <n v="0"/>
    <n v="4"/>
    <n v="0"/>
    <n v="30"/>
    <n v="0"/>
    <n v="26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4478.5815581684"/>
    <n v="6904537.8199305525"/>
    <n v="1697923.6093385688"/>
    <n v="0"/>
    <n v="9166940"/>
    <n v="0"/>
    <n v="0"/>
    <n v="0"/>
    <n v="0"/>
    <n v="0"/>
    <n v="0"/>
    <n v="0"/>
    <n v="0"/>
    <n v="0"/>
    <n v="9166940"/>
    <n v="132854.20289855072"/>
    <n v="1"/>
    <n v="1"/>
    <n v="1"/>
    <n v="1"/>
    <n v="24249724"/>
    <n v="29931099.959541589"/>
    <n v="29931100"/>
    <n v="4"/>
    <n v="1"/>
    <n v="0"/>
    <n v="0.30769230769230771"/>
    <n v="0"/>
    <n v="0.30769230769230771"/>
    <n v="0.30769230769230771"/>
    <n v="1"/>
    <n v="6660438"/>
    <n v="36591538"/>
    <n v="45758478"/>
  </r>
  <r>
    <x v="16"/>
    <n v="3798"/>
    <x v="58"/>
    <x v="627"/>
    <x v="627"/>
    <x v="607"/>
    <n v="865"/>
    <n v="252418000219"/>
    <s v="52418252418000219"/>
    <s v="INSTITUCION EDUCATIVA TÉCNICA COMERCIAL PANGÚS"/>
    <n v="1"/>
    <n v="23.701485661637683"/>
    <n v="1.6599551927794634"/>
    <n v="0.23428621123859353"/>
    <n v="1.2342862112385935"/>
    <n v="73"/>
    <n v="0"/>
    <n v="0"/>
    <n v="7"/>
    <n v="0"/>
    <n v="26"/>
    <n v="0"/>
    <n v="29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7837.51772679482"/>
    <n v="6781242.5017175069"/>
    <n v="0"/>
    <n v="2500082.5151638971"/>
    <n v="10269163"/>
    <n v="0"/>
    <n v="0"/>
    <n v="0"/>
    <n v="0"/>
    <n v="0"/>
    <n v="0"/>
    <n v="0"/>
    <n v="0"/>
    <n v="0"/>
    <n v="10269163"/>
    <n v="140673.46575342465"/>
    <n v="1"/>
    <n v="1"/>
    <n v="1"/>
    <n v="1"/>
    <n v="24249724"/>
    <n v="29931099.959541589"/>
    <n v="29931100"/>
    <n v="7"/>
    <n v="1"/>
    <n v="0"/>
    <n v="0.53846153846153844"/>
    <n v="0"/>
    <n v="0.53846153846153844"/>
    <n v="0.53846153846153844"/>
    <n v="1"/>
    <n v="6660438"/>
    <n v="36591538"/>
    <n v="46860701"/>
  </r>
  <r>
    <x v="16"/>
    <n v="3798"/>
    <x v="58"/>
    <x v="1064"/>
    <x v="1064"/>
    <x v="995"/>
    <n v="6596"/>
    <n v="252418000332"/>
    <s v="52385252418000332"/>
    <s v="INSTITUCION EDUCATIVA JUAN PABLO I"/>
    <n v="1"/>
    <n v="18.925014095094905"/>
    <n v="1.325430644688401"/>
    <n v="0.18367321341832313"/>
    <n v="1.1836732134183232"/>
    <n v="733"/>
    <n v="0"/>
    <n v="0"/>
    <n v="5"/>
    <n v="56"/>
    <n v="13"/>
    <n v="277"/>
    <n v="0"/>
    <n v="273"/>
    <n v="0"/>
    <n v="0"/>
    <n v="0"/>
    <n v="10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42762.1001986079"/>
    <n v="53278847.662118182"/>
    <n v="0"/>
    <n v="19409696.986324865"/>
    <n v="676664.54754878569"/>
    <n v="1537113.3002521808"/>
    <n v="0"/>
    <n v="0"/>
    <n v="81045085"/>
    <n v="0"/>
    <n v="0"/>
    <n v="0"/>
    <n v="0"/>
    <n v="0"/>
    <n v="0"/>
    <n v="0"/>
    <n v="0"/>
    <n v="0"/>
    <n v="81045085"/>
    <n v="110566.2824010914"/>
    <n v="1"/>
    <n v="0"/>
    <n v="1"/>
    <n v="1"/>
    <n v="24249724"/>
    <n v="28703748.731587436"/>
    <n v="28703749"/>
    <n v="61"/>
    <n v="1"/>
    <n v="0"/>
    <n v="0.38461538461538464"/>
    <n v="2.4888888888888889"/>
    <n v="2.8735042735042735"/>
    <n v="2.8735042735042735"/>
    <n v="3"/>
    <n v="6660438"/>
    <n v="35364187"/>
    <n v="116409272"/>
  </r>
  <r>
    <x v="16"/>
    <n v="3798"/>
    <x v="58"/>
    <x v="628"/>
    <x v="628"/>
    <x v="608"/>
    <n v="20318"/>
    <n v="252427000493"/>
    <s v="52427252427000493"/>
    <s v="INSTITUCIÓN EDUCATIVA LAS LAJAS"/>
    <n v="1"/>
    <n v="82.508901670775131"/>
    <n v="5.7785862765815255"/>
    <n v="0.85742812191902251"/>
    <n v="1.8574281219190225"/>
    <n v="303"/>
    <n v="0"/>
    <n v="0"/>
    <n v="18"/>
    <n v="0"/>
    <n v="238"/>
    <n v="0"/>
    <n v="4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22575.930340617"/>
    <n v="52693987.627144739"/>
    <n v="283904.17357907875"/>
    <n v="0"/>
    <n v="56800468"/>
    <n v="0"/>
    <n v="0"/>
    <n v="0"/>
    <n v="0"/>
    <n v="0"/>
    <n v="0"/>
    <n v="0"/>
    <n v="0"/>
    <n v="0"/>
    <n v="56800468"/>
    <n v="187460.29042904291"/>
    <n v="1"/>
    <n v="1"/>
    <n v="1"/>
    <n v="1"/>
    <n v="24249724"/>
    <n v="45042119.306374647"/>
    <n v="45042119"/>
    <n v="18"/>
    <n v="0"/>
    <n v="1"/>
    <n v="1.3846153846153846"/>
    <n v="0"/>
    <n v="1.3846153846153846"/>
    <n v="1.3846153846153846"/>
    <n v="2"/>
    <n v="13320876"/>
    <n v="58362995"/>
    <n v="115163463"/>
  </r>
  <r>
    <x v="16"/>
    <n v="3798"/>
    <x v="58"/>
    <x v="1065"/>
    <x v="1065"/>
    <x v="996"/>
    <n v="6643"/>
    <n v="252435000036"/>
    <s v="52435252435000036"/>
    <s v="CENTRO EDUCATIVO CHUCUNES"/>
    <n v="1"/>
    <n v="11.803813346713497"/>
    <n v="0.82669084711387442"/>
    <n v="0.10821472634594784"/>
    <n v="1.1082147263459479"/>
    <n v="67"/>
    <n v="0"/>
    <n v="0"/>
    <n v="5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3527.57153655624"/>
    <n v="6863510.6975372639"/>
    <n v="0"/>
    <n v="0"/>
    <n v="7497038"/>
    <n v="0"/>
    <n v="0"/>
    <n v="0"/>
    <n v="0"/>
    <n v="0"/>
    <n v="0"/>
    <n v="0"/>
    <n v="0"/>
    <n v="0"/>
    <n v="7497038"/>
    <n v="111896.0895522388"/>
    <n v="1"/>
    <n v="0"/>
    <n v="1"/>
    <n v="1"/>
    <n v="24249724"/>
    <n v="26873901.246624764"/>
    <n v="26873901"/>
    <n v="5"/>
    <n v="1"/>
    <n v="0"/>
    <n v="0.38461538461538464"/>
    <n v="0"/>
    <n v="0.38461538461538464"/>
    <n v="0.38461538461538464"/>
    <n v="1"/>
    <n v="6660438"/>
    <n v="33534339"/>
    <n v="41031377"/>
  </r>
  <r>
    <x v="16"/>
    <n v="3798"/>
    <x v="58"/>
    <x v="1065"/>
    <x v="1065"/>
    <x v="996"/>
    <n v="5597"/>
    <n v="252435000052"/>
    <s v="52435252435000052"/>
    <s v="CENTRO EDUCATIVO PUSUSQUER"/>
    <n v="1"/>
    <n v="11.803813346713497"/>
    <n v="0.82669084711387442"/>
    <n v="0.10821472634594784"/>
    <n v="1.1082147263459479"/>
    <n v="97"/>
    <n v="0"/>
    <n v="0"/>
    <n v="10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67055.1430731125"/>
    <n v="9631055.3336410001"/>
    <n v="0"/>
    <n v="0"/>
    <n v="10898110"/>
    <n v="0"/>
    <n v="0"/>
    <n v="0"/>
    <n v="0"/>
    <n v="0"/>
    <n v="0"/>
    <n v="0"/>
    <n v="0"/>
    <n v="0"/>
    <n v="10898110"/>
    <n v="112351.64948453609"/>
    <n v="1"/>
    <n v="0"/>
    <n v="1"/>
    <n v="1"/>
    <n v="24249724"/>
    <n v="26873901.246624764"/>
    <n v="26873901"/>
    <n v="10"/>
    <n v="1"/>
    <n v="0"/>
    <n v="0.76923076923076927"/>
    <n v="0"/>
    <n v="0.76923076923076927"/>
    <n v="0.76923076923076927"/>
    <n v="1"/>
    <n v="6660438"/>
    <n v="33534339"/>
    <n v="44432449"/>
  </r>
  <r>
    <x v="16"/>
    <n v="3798"/>
    <x v="58"/>
    <x v="1065"/>
    <x v="1065"/>
    <x v="996"/>
    <n v="5603"/>
    <n v="252435000061"/>
    <s v="52435252435000061"/>
    <s v="CENTRO EDUCATIVO SAN JORGE"/>
    <n v="1"/>
    <n v="11.803813346713497"/>
    <n v="0.82669084711387442"/>
    <n v="0.10821472634594784"/>
    <n v="1.1082147263459479"/>
    <n v="1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3411.02861462251"/>
    <n v="996316.06899734482"/>
    <n v="0"/>
    <n v="0"/>
    <n v="1249727"/>
    <n v="0"/>
    <n v="0"/>
    <n v="0"/>
    <n v="0"/>
    <n v="0"/>
    <n v="0"/>
    <n v="0"/>
    <n v="0"/>
    <n v="0"/>
    <n v="1249727"/>
    <n v="113611.54545454546"/>
    <n v="1"/>
    <n v="0"/>
    <n v="1"/>
    <n v="1"/>
    <n v="24249724"/>
    <n v="26873901.246624764"/>
    <n v="26873901"/>
    <n v="2"/>
    <n v="1"/>
    <n v="0"/>
    <n v="0.15384615384615385"/>
    <n v="0"/>
    <n v="0.15384615384615385"/>
    <n v="0.15384615384615385"/>
    <n v="1"/>
    <n v="6660438"/>
    <n v="33534339"/>
    <n v="34784066"/>
  </r>
  <r>
    <x v="16"/>
    <n v="3798"/>
    <x v="58"/>
    <x v="1065"/>
    <x v="1065"/>
    <x v="996"/>
    <n v="5607"/>
    <n v="252435000079"/>
    <s v="52435252435000079"/>
    <s v="CENTRO EDUCATIVO LA OSCURANA"/>
    <n v="1"/>
    <n v="11.803813346713497"/>
    <n v="0.82669084711387442"/>
    <n v="0.10821472634594784"/>
    <n v="1.1082147263459479"/>
    <n v="25"/>
    <n v="0"/>
    <n v="0"/>
    <n v="3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0116.54292193375"/>
    <n v="2435439.2797712875"/>
    <n v="0"/>
    <n v="0"/>
    <n v="2815556"/>
    <n v="0"/>
    <n v="0"/>
    <n v="0"/>
    <n v="0"/>
    <n v="0"/>
    <n v="0"/>
    <n v="0"/>
    <n v="0"/>
    <n v="0"/>
    <n v="2815556"/>
    <n v="112622.24"/>
    <n v="1"/>
    <n v="0"/>
    <n v="1"/>
    <n v="1"/>
    <n v="24249724"/>
    <n v="26873901.246624764"/>
    <n v="26873901"/>
    <n v="3"/>
    <n v="1"/>
    <n v="0"/>
    <n v="0.23076923076923078"/>
    <n v="0"/>
    <n v="0.23076923076923078"/>
    <n v="0.23076923076923078"/>
    <n v="1"/>
    <n v="6660438"/>
    <n v="33534339"/>
    <n v="36349895"/>
  </r>
  <r>
    <x v="16"/>
    <n v="3798"/>
    <x v="58"/>
    <x v="1065"/>
    <x v="1065"/>
    <x v="996"/>
    <n v="5596"/>
    <n v="252435000087"/>
    <s v="52435252435000087"/>
    <s v="CENTRO EDUCATIVO CURCUEL"/>
    <n v="1"/>
    <n v="11.803813346713497"/>
    <n v="0.82669084711387442"/>
    <n v="0.10821472634594784"/>
    <n v="1.1082147263459479"/>
    <n v="48"/>
    <n v="0"/>
    <n v="0"/>
    <n v="6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0233.08584386751"/>
    <n v="4649474.9886542754"/>
    <n v="0"/>
    <n v="0"/>
    <n v="5409708"/>
    <n v="0"/>
    <n v="0"/>
    <n v="0"/>
    <n v="0"/>
    <n v="0"/>
    <n v="0"/>
    <n v="0"/>
    <n v="0"/>
    <n v="0"/>
    <n v="5409708"/>
    <n v="112702.25"/>
    <n v="1"/>
    <n v="0"/>
    <n v="1"/>
    <n v="1"/>
    <n v="24249724"/>
    <n v="26873901.246624764"/>
    <n v="26873901"/>
    <n v="6"/>
    <n v="1"/>
    <n v="0"/>
    <n v="0.46153846153846156"/>
    <n v="0"/>
    <n v="0.46153846153846156"/>
    <n v="0.46153846153846156"/>
    <n v="1"/>
    <n v="6660438"/>
    <n v="33534339"/>
    <n v="38944047"/>
  </r>
  <r>
    <x v="16"/>
    <n v="3798"/>
    <x v="58"/>
    <x v="1065"/>
    <x v="1065"/>
    <x v="996"/>
    <n v="5608"/>
    <n v="252435000095"/>
    <s v="52435252435000095"/>
    <s v="CENTRO EDUCATIVO PUERAN"/>
    <n v="1"/>
    <n v="11.803813346713497"/>
    <n v="0.82669084711387442"/>
    <n v="0.10821472634594784"/>
    <n v="1.108214726345947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442807.14177659771"/>
    <n v="0"/>
    <n v="0"/>
    <n v="442807"/>
    <n v="0"/>
    <n v="0"/>
    <n v="0"/>
    <n v="0"/>
    <n v="0"/>
    <n v="0"/>
    <n v="0"/>
    <n v="0"/>
    <n v="0"/>
    <n v="442807"/>
    <n v="110701.75"/>
    <n v="1"/>
    <n v="0"/>
    <n v="1"/>
    <n v="1"/>
    <n v="24249724"/>
    <n v="26873901.246624764"/>
    <n v="26873901"/>
    <n v="0"/>
    <n v="1"/>
    <n v="0"/>
    <n v="0"/>
    <n v="0"/>
    <n v="0"/>
    <n v="0"/>
    <n v="0"/>
    <n v="0"/>
    <n v="26873901"/>
    <n v="27316708"/>
  </r>
  <r>
    <x v="16"/>
    <n v="3798"/>
    <x v="58"/>
    <x v="1065"/>
    <x v="1065"/>
    <x v="996"/>
    <n v="5611"/>
    <n v="252435000109"/>
    <s v="52435252435000109"/>
    <s v="CENTRO EDUCATIVO CHAMBU"/>
    <n v="1"/>
    <n v="11.803813346713497"/>
    <n v="0.82669084711387442"/>
    <n v="0.10821472634594784"/>
    <n v="1.1082147263459479"/>
    <n v="9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3411.02861462251"/>
    <n v="774912.49810904602"/>
    <n v="0"/>
    <n v="0"/>
    <n v="1028324"/>
    <n v="0"/>
    <n v="0"/>
    <n v="0"/>
    <n v="0"/>
    <n v="0"/>
    <n v="0"/>
    <n v="0"/>
    <n v="0"/>
    <n v="0"/>
    <n v="1028324"/>
    <n v="114258.22222222222"/>
    <n v="1"/>
    <n v="0"/>
    <n v="1"/>
    <n v="1"/>
    <n v="24249724"/>
    <n v="26873901.246624764"/>
    <n v="26873901"/>
    <n v="2"/>
    <n v="1"/>
    <n v="0"/>
    <n v="0.15384615384615385"/>
    <n v="0"/>
    <n v="0.15384615384615385"/>
    <n v="0.15384615384615385"/>
    <n v="1"/>
    <n v="6660438"/>
    <n v="33534339"/>
    <n v="34562663"/>
  </r>
  <r>
    <x v="16"/>
    <n v="3798"/>
    <x v="58"/>
    <x v="1065"/>
    <x v="1065"/>
    <x v="996"/>
    <n v="5598"/>
    <n v="252435000117"/>
    <s v="52435252435000117"/>
    <s v="CENTRO EDUCATIVO EL ROSAL"/>
    <n v="1"/>
    <n v="11.803813346713497"/>
    <n v="0.82669084711387442"/>
    <n v="0.10821472634594784"/>
    <n v="1.108214726345947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10701.78544414943"/>
    <n v="0"/>
    <n v="0"/>
    <n v="110702"/>
    <n v="0"/>
    <n v="0"/>
    <n v="0"/>
    <n v="0"/>
    <n v="0"/>
    <n v="0"/>
    <n v="0"/>
    <n v="0"/>
    <n v="0"/>
    <n v="110702"/>
    <n v="110702"/>
    <n v="1"/>
    <n v="0"/>
    <n v="1"/>
    <n v="1"/>
    <n v="24249724"/>
    <n v="26873901.246624764"/>
    <n v="26873901"/>
    <n v="0"/>
    <n v="1"/>
    <n v="0"/>
    <n v="0"/>
    <n v="0"/>
    <n v="0"/>
    <n v="0"/>
    <n v="0"/>
    <n v="0"/>
    <n v="26873901"/>
    <n v="26984603"/>
  </r>
  <r>
    <x v="16"/>
    <n v="3798"/>
    <x v="58"/>
    <x v="1065"/>
    <x v="1065"/>
    <x v="996"/>
    <n v="5604"/>
    <n v="252435000125"/>
    <s v="52435252435000125"/>
    <s v="CENTRO EDUCATIVO EL GUABO"/>
    <n v="1"/>
    <n v="11.803813346713497"/>
    <n v="0.82669084711387442"/>
    <n v="0.10821472634594784"/>
    <n v="1.1082147263459479"/>
    <n v="35"/>
    <n v="0"/>
    <n v="0"/>
    <n v="4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6822.05722924502"/>
    <n v="3431755.3487686319"/>
    <n v="0"/>
    <n v="0"/>
    <n v="3938577"/>
    <n v="0"/>
    <n v="0"/>
    <n v="0"/>
    <n v="0"/>
    <n v="0"/>
    <n v="0"/>
    <n v="0"/>
    <n v="0"/>
    <n v="0"/>
    <n v="3938577"/>
    <n v="112530.77142857143"/>
    <n v="1"/>
    <n v="0"/>
    <n v="1"/>
    <n v="1"/>
    <n v="24249724"/>
    <n v="26873901.246624764"/>
    <n v="26873901"/>
    <n v="4"/>
    <n v="1"/>
    <n v="0"/>
    <n v="0.30769230769230771"/>
    <n v="0"/>
    <n v="0.30769230769230771"/>
    <n v="0.30769230769230771"/>
    <n v="1"/>
    <n v="6660438"/>
    <n v="33534339"/>
    <n v="37472916"/>
  </r>
  <r>
    <x v="16"/>
    <n v="3798"/>
    <x v="58"/>
    <x v="1065"/>
    <x v="1065"/>
    <x v="996"/>
    <n v="5609"/>
    <n v="252435000133"/>
    <s v="52435252435000133"/>
    <s v="CENTRO EDUCATIVO TERCAN"/>
    <n v="1"/>
    <n v="11.803813346713497"/>
    <n v="0.82669084711387442"/>
    <n v="0.10821472634594784"/>
    <n v="1.108214726345947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553508.92722074711"/>
    <n v="0"/>
    <n v="0"/>
    <n v="553509"/>
    <n v="0"/>
    <n v="0"/>
    <n v="0"/>
    <n v="0"/>
    <n v="0"/>
    <n v="0"/>
    <n v="0"/>
    <n v="0"/>
    <n v="0"/>
    <n v="553509"/>
    <n v="110701.8"/>
    <n v="1"/>
    <n v="0"/>
    <n v="1"/>
    <n v="1"/>
    <n v="24249724"/>
    <n v="26873901.246624764"/>
    <n v="26873901"/>
    <n v="0"/>
    <n v="1"/>
    <n v="0"/>
    <n v="0"/>
    <n v="0"/>
    <n v="0"/>
    <n v="0"/>
    <n v="0"/>
    <n v="0"/>
    <n v="26873901"/>
    <n v="27427410"/>
  </r>
  <r>
    <x v="16"/>
    <n v="3798"/>
    <x v="58"/>
    <x v="1065"/>
    <x v="1065"/>
    <x v="996"/>
    <n v="5595"/>
    <n v="252435000150"/>
    <s v="52435252435000150"/>
    <s v="CENTRO EDUCATIVO PROVIDENCIA"/>
    <n v="1"/>
    <n v="11.803813346713497"/>
    <n v="0.82669084711387442"/>
    <n v="0.10821472634594784"/>
    <n v="1.1082147263459479"/>
    <n v="14"/>
    <n v="0"/>
    <n v="0"/>
    <n v="1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6705.51430731126"/>
    <n v="1439123.2107739425"/>
    <n v="0"/>
    <n v="0"/>
    <n v="1565829"/>
    <n v="0"/>
    <n v="0"/>
    <n v="0"/>
    <n v="0"/>
    <n v="0"/>
    <n v="0"/>
    <n v="0"/>
    <n v="0"/>
    <n v="0"/>
    <n v="1565829"/>
    <n v="111844.92857142857"/>
    <n v="1"/>
    <n v="0"/>
    <n v="1"/>
    <n v="1"/>
    <n v="24249724"/>
    <n v="26873901.246624764"/>
    <n v="26873901"/>
    <n v="1"/>
    <n v="0"/>
    <n v="1"/>
    <n v="7.6923076923076927E-2"/>
    <n v="0"/>
    <n v="7.6923076923076927E-2"/>
    <n v="7.6923076923076927E-2"/>
    <n v="1"/>
    <n v="6660438"/>
    <n v="33534339"/>
    <n v="35100168"/>
  </r>
  <r>
    <x v="16"/>
    <n v="3798"/>
    <x v="58"/>
    <x v="1065"/>
    <x v="1065"/>
    <x v="996"/>
    <n v="5606"/>
    <n v="252435000176"/>
    <s v="52435252435000176"/>
    <s v="INSTITUCIÓN EDUCATIVA INDIGENA AGROAMBIENTAL PUSPUED"/>
    <n v="1"/>
    <n v="11.803813346713497"/>
    <n v="0.82669084711387442"/>
    <n v="0.10821472634594784"/>
    <n v="1.1082147263459479"/>
    <n v="102"/>
    <n v="0"/>
    <n v="0"/>
    <n v="5"/>
    <n v="0"/>
    <n v="27"/>
    <n v="0"/>
    <n v="47"/>
    <n v="0"/>
    <n v="0"/>
    <n v="0"/>
    <n v="2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3527.57153655624"/>
    <n v="8191932.1228670571"/>
    <n v="0"/>
    <n v="4693507.6843761792"/>
    <n v="13518967"/>
    <n v="0"/>
    <n v="0"/>
    <n v="0"/>
    <n v="0"/>
    <n v="0"/>
    <n v="0"/>
    <n v="0"/>
    <n v="0"/>
    <n v="0"/>
    <n v="13518967"/>
    <n v="132538.89215686274"/>
    <n v="1"/>
    <n v="0"/>
    <n v="1"/>
    <n v="1"/>
    <n v="24249724"/>
    <n v="26873901.246624764"/>
    <n v="26873901"/>
    <n v="5"/>
    <n v="0"/>
    <n v="1"/>
    <n v="0.38461538461538464"/>
    <n v="0"/>
    <n v="0.38461538461538464"/>
    <n v="0.38461538461538464"/>
    <n v="1"/>
    <n v="6660438"/>
    <n v="33534339"/>
    <n v="47053306"/>
  </r>
  <r>
    <x v="16"/>
    <n v="3798"/>
    <x v="58"/>
    <x v="1065"/>
    <x v="1065"/>
    <x v="996"/>
    <n v="5612"/>
    <n v="252435000231"/>
    <s v="52435252435000231"/>
    <s v="CENTRO EDUCATIVO PUEBLO VIEJO"/>
    <n v="1"/>
    <n v="11.803813346713497"/>
    <n v="0.82669084711387442"/>
    <n v="0.10821472634594784"/>
    <n v="1.108214726345947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21403.57088829885"/>
    <n v="0"/>
    <n v="0"/>
    <n v="221404"/>
    <n v="0"/>
    <n v="0"/>
    <n v="0"/>
    <n v="0"/>
    <n v="0"/>
    <n v="0"/>
    <n v="0"/>
    <n v="0"/>
    <n v="0"/>
    <n v="221404"/>
    <n v="110702"/>
    <n v="1"/>
    <n v="0"/>
    <n v="1"/>
    <n v="1"/>
    <n v="24249724"/>
    <n v="26873901.246624764"/>
    <n v="26873901"/>
    <n v="0"/>
    <n v="1"/>
    <n v="0"/>
    <n v="0"/>
    <n v="0"/>
    <n v="0"/>
    <n v="0"/>
    <n v="0"/>
    <n v="0"/>
    <n v="26873901"/>
    <n v="27095305"/>
  </r>
  <r>
    <x v="16"/>
    <n v="3798"/>
    <x v="58"/>
    <x v="1065"/>
    <x v="1065"/>
    <x v="996"/>
    <n v="5600"/>
    <n v="252435000273"/>
    <s v="52435252435000273"/>
    <s v="CENTRO EDUCATIVO EL ARCO"/>
    <n v="1"/>
    <n v="11.803813346713497"/>
    <n v="0.82669084711387442"/>
    <n v="0.10821472634594784"/>
    <n v="1.1082147263459479"/>
    <n v="42"/>
    <n v="0"/>
    <n v="0"/>
    <n v="7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86938.60015117878"/>
    <n v="3874562.49054523"/>
    <n v="0"/>
    <n v="0"/>
    <n v="4761501"/>
    <n v="0"/>
    <n v="0"/>
    <n v="0"/>
    <n v="0"/>
    <n v="0"/>
    <n v="0"/>
    <n v="0"/>
    <n v="0"/>
    <n v="0"/>
    <n v="4761501"/>
    <n v="113369.07142857143"/>
    <n v="1"/>
    <n v="0"/>
    <n v="1"/>
    <n v="1"/>
    <n v="24249724"/>
    <n v="26873901.246624764"/>
    <n v="26873901"/>
    <n v="7"/>
    <n v="1"/>
    <n v="0"/>
    <n v="0.53846153846153844"/>
    <n v="0"/>
    <n v="0.53846153846153844"/>
    <n v="0.53846153846153844"/>
    <n v="1"/>
    <n v="6660438"/>
    <n v="33534339"/>
    <n v="38295840"/>
  </r>
  <r>
    <x v="16"/>
    <n v="3798"/>
    <x v="58"/>
    <x v="1065"/>
    <x v="1065"/>
    <x v="996"/>
    <n v="5605"/>
    <n v="252435000281"/>
    <s v="52435252435000281"/>
    <s v="CENTRO EDUCATIVO MALLAMA"/>
    <n v="1"/>
    <n v="11.803813346713497"/>
    <n v="0.82669084711387442"/>
    <n v="0.10821472634594784"/>
    <n v="1.1082147263459479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107017.8544414942"/>
    <n v="0"/>
    <n v="0"/>
    <n v="1107018"/>
    <n v="0"/>
    <n v="0"/>
    <n v="0"/>
    <n v="0"/>
    <n v="0"/>
    <n v="0"/>
    <n v="0"/>
    <n v="0"/>
    <n v="0"/>
    <n v="1107018"/>
    <n v="110701.8"/>
    <n v="1"/>
    <n v="0"/>
    <n v="1"/>
    <n v="1"/>
    <n v="24249724"/>
    <n v="26873901.246624764"/>
    <n v="26873901"/>
    <n v="0"/>
    <n v="1"/>
    <n v="0"/>
    <n v="0"/>
    <n v="0"/>
    <n v="0"/>
    <n v="0"/>
    <n v="0"/>
    <n v="0"/>
    <n v="26873901"/>
    <n v="27980919"/>
  </r>
  <r>
    <x v="16"/>
    <n v="3798"/>
    <x v="58"/>
    <x v="1065"/>
    <x v="1065"/>
    <x v="996"/>
    <n v="5613"/>
    <n v="252435000290"/>
    <s v="52435252435000290"/>
    <s v="CENTRO EDUCATIVO EL VERDE"/>
    <n v="1"/>
    <n v="11.803813346713497"/>
    <n v="0.82669084711387442"/>
    <n v="0.10821472634594784"/>
    <n v="1.1082147263459479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6705.51430731126"/>
    <n v="442807.14177659771"/>
    <n v="0"/>
    <n v="0"/>
    <n v="569513"/>
    <n v="0"/>
    <n v="0"/>
    <n v="0"/>
    <n v="0"/>
    <n v="0"/>
    <n v="0"/>
    <n v="0"/>
    <n v="0"/>
    <n v="0"/>
    <n v="569513"/>
    <n v="113902.6"/>
    <n v="1"/>
    <n v="0"/>
    <n v="1"/>
    <n v="1"/>
    <n v="24249724"/>
    <n v="26873901.246624764"/>
    <n v="26873901"/>
    <n v="1"/>
    <n v="1"/>
    <n v="0"/>
    <n v="7.6923076923076927E-2"/>
    <n v="0"/>
    <n v="7.6923076923076927E-2"/>
    <n v="7.6923076923076927E-2"/>
    <n v="1"/>
    <n v="6660438"/>
    <n v="33534339"/>
    <n v="34103852"/>
  </r>
  <r>
    <x v="16"/>
    <n v="3798"/>
    <x v="58"/>
    <x v="1065"/>
    <x v="1065"/>
    <x v="996"/>
    <n v="5602"/>
    <n v="252435000303"/>
    <s v="52435252435000303"/>
    <s v="CENTRO EDUCATIVO COATAQUER"/>
    <n v="1"/>
    <n v="11.803813346713497"/>
    <n v="0.82669084711387442"/>
    <n v="0.10821472634594784"/>
    <n v="1.1082147263459479"/>
    <n v="6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6705.51430731126"/>
    <n v="553508.92722074711"/>
    <n v="0"/>
    <n v="0"/>
    <n v="680214"/>
    <n v="0"/>
    <n v="0"/>
    <n v="0"/>
    <n v="0"/>
    <n v="0"/>
    <n v="0"/>
    <n v="0"/>
    <n v="0"/>
    <n v="0"/>
    <n v="680214"/>
    <n v="113369"/>
    <n v="1"/>
    <n v="0"/>
    <n v="1"/>
    <n v="1"/>
    <n v="24249724"/>
    <n v="26873901.246624764"/>
    <n v="26873901"/>
    <n v="1"/>
    <n v="1"/>
    <n v="0"/>
    <n v="7.6923076923076927E-2"/>
    <n v="0"/>
    <n v="7.6923076923076927E-2"/>
    <n v="7.6923076923076927E-2"/>
    <n v="1"/>
    <n v="6660438"/>
    <n v="33534339"/>
    <n v="34214553"/>
  </r>
  <r>
    <x v="16"/>
    <n v="3798"/>
    <x v="58"/>
    <x v="1065"/>
    <x v="1065"/>
    <x v="996"/>
    <n v="6633"/>
    <n v="252435000320"/>
    <s v="52435252435000320"/>
    <s v="INSTITUCION EDUCATIVA TÉCNICA SAN JUAN BAUTISTA DE LA SALLE"/>
    <n v="1"/>
    <n v="11.803813346713497"/>
    <n v="0.82669084711387442"/>
    <n v="0.10821472634594784"/>
    <n v="1.1082147263459479"/>
    <n v="270"/>
    <n v="0"/>
    <n v="0"/>
    <n v="14"/>
    <n v="0"/>
    <n v="69"/>
    <n v="0"/>
    <n v="145"/>
    <n v="0"/>
    <n v="24"/>
    <n v="0"/>
    <n v="1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73877.2003023576"/>
    <n v="23690182.085047975"/>
    <n v="4065321.7078206106"/>
    <n v="3673179.926903097"/>
    <n v="33202561"/>
    <n v="0"/>
    <n v="0"/>
    <n v="0"/>
    <n v="0"/>
    <n v="0"/>
    <n v="0"/>
    <n v="0"/>
    <n v="0"/>
    <n v="0"/>
    <n v="33202561"/>
    <n v="122972.44814814815"/>
    <n v="1"/>
    <n v="0"/>
    <n v="1"/>
    <n v="1"/>
    <n v="24249724"/>
    <n v="26873901.246624764"/>
    <n v="26873901"/>
    <n v="14"/>
    <n v="1"/>
    <n v="0"/>
    <n v="1.0769230769230769"/>
    <n v="0"/>
    <n v="1.0769230769230769"/>
    <n v="1.0769230769230769"/>
    <n v="2"/>
    <n v="6660438"/>
    <n v="33534339"/>
    <n v="66736900"/>
  </r>
  <r>
    <x v="16"/>
    <n v="3798"/>
    <x v="58"/>
    <x v="1065"/>
    <x v="1065"/>
    <x v="996"/>
    <n v="5615"/>
    <n v="252435000338"/>
    <s v="52435252435000338"/>
    <s v="CENTRO EDUCATIVO LA ALEGRIA"/>
    <n v="1"/>
    <n v="11.803813346713497"/>
    <n v="0.82669084711387442"/>
    <n v="0.10821472634594784"/>
    <n v="1.1082147263459479"/>
    <n v="11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217719.6398856437"/>
    <n v="0"/>
    <n v="0"/>
    <n v="1217720"/>
    <n v="0"/>
    <n v="0"/>
    <n v="0"/>
    <n v="0"/>
    <n v="0"/>
    <n v="0"/>
    <n v="0"/>
    <n v="0"/>
    <n v="0"/>
    <n v="1217720"/>
    <n v="110701.81818181818"/>
    <n v="1"/>
    <n v="0"/>
    <n v="1"/>
    <n v="1"/>
    <n v="24249724"/>
    <n v="26873901.246624764"/>
    <n v="26873901"/>
    <n v="0"/>
    <n v="1"/>
    <n v="0"/>
    <n v="0"/>
    <n v="0"/>
    <n v="0"/>
    <n v="0"/>
    <n v="0"/>
    <n v="0"/>
    <n v="26873901"/>
    <n v="28091621"/>
  </r>
  <r>
    <x v="16"/>
    <n v="3798"/>
    <x v="58"/>
    <x v="629"/>
    <x v="629"/>
    <x v="427"/>
    <n v="20396"/>
    <n v="252473000252"/>
    <s v="52473252473000252"/>
    <s v="CENTRO EDUCATIVO FIRME CIFUENTES"/>
    <n v="1"/>
    <n v="79.180552832777892"/>
    <n v="5.5454823262263204"/>
    <n v="0.82215988884450153"/>
    <n v="1.8221598888445016"/>
    <n v="268"/>
    <n v="18"/>
    <n v="0"/>
    <n v="30"/>
    <n v="0"/>
    <n v="152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999984.3154204041"/>
    <n v="40044223.035620093"/>
    <n v="0"/>
    <n v="0"/>
    <n v="50044207"/>
    <n v="0"/>
    <n v="0"/>
    <n v="0"/>
    <n v="0"/>
    <n v="0"/>
    <n v="0"/>
    <n v="0"/>
    <n v="0"/>
    <n v="0"/>
    <n v="50044207"/>
    <n v="186732.1156716418"/>
    <n v="1"/>
    <n v="1"/>
    <n v="1"/>
    <n v="1"/>
    <n v="24249724"/>
    <n v="44186874.388349846"/>
    <n v="44186874"/>
    <n v="48"/>
    <n v="1"/>
    <n v="0"/>
    <n v="3.6923076923076925"/>
    <n v="0"/>
    <n v="3.6923076923076925"/>
    <n v="3.6923076923076925"/>
    <n v="4"/>
    <n v="6660438"/>
    <n v="50847312"/>
    <n v="100891519"/>
  </r>
  <r>
    <x v="16"/>
    <n v="3798"/>
    <x v="58"/>
    <x v="629"/>
    <x v="629"/>
    <x v="427"/>
    <n v="20412"/>
    <n v="252473000741"/>
    <s v="52473252473000741"/>
    <s v="CENTRO EDUCATIVO MIEL DE ABEJA"/>
    <n v="1"/>
    <n v="79.180552832777892"/>
    <n v="5.5454823262263204"/>
    <n v="0.82215988884450153"/>
    <n v="1.8221598888445016"/>
    <n v="265"/>
    <n v="5"/>
    <n v="0"/>
    <n v="38"/>
    <n v="0"/>
    <n v="161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958319.2825641111"/>
    <n v="40408261.426853001"/>
    <n v="0"/>
    <n v="0"/>
    <n v="49366581"/>
    <n v="0"/>
    <n v="0"/>
    <n v="0"/>
    <n v="0"/>
    <n v="0"/>
    <n v="0"/>
    <n v="0"/>
    <n v="0"/>
    <n v="0"/>
    <n v="49366581"/>
    <n v="186288.98490566039"/>
    <n v="1"/>
    <n v="1"/>
    <n v="1"/>
    <n v="1"/>
    <n v="24249724"/>
    <n v="44186874.388349846"/>
    <n v="44186874"/>
    <n v="43"/>
    <n v="1"/>
    <n v="0"/>
    <n v="3.3076923076923075"/>
    <n v="0"/>
    <n v="3.3076923076923075"/>
    <n v="3.3076923076923075"/>
    <n v="4"/>
    <n v="6660438"/>
    <n v="50847312"/>
    <n v="100213893"/>
  </r>
  <r>
    <x v="16"/>
    <n v="3798"/>
    <x v="58"/>
    <x v="629"/>
    <x v="629"/>
    <x v="427"/>
    <n v="20394"/>
    <n v="252473001062"/>
    <s v="52473252473001062"/>
    <s v="INSTITUCION EDUCATIVA AGROPECUARIA COCAL DE LOS PAYANES"/>
    <n v="1"/>
    <n v="79.180552832777892"/>
    <n v="5.5454823262263204"/>
    <n v="0.82215988884450153"/>
    <n v="1.8221598888445016"/>
    <n v="268"/>
    <n v="12"/>
    <n v="0"/>
    <n v="19"/>
    <n v="0"/>
    <n v="141"/>
    <n v="0"/>
    <n v="67"/>
    <n v="0"/>
    <n v="0"/>
    <n v="0"/>
    <n v="2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58323.203709011"/>
    <n v="37859992.688222632"/>
    <n v="0"/>
    <n v="9730390.293386193"/>
    <n v="54048706"/>
    <n v="0"/>
    <n v="0"/>
    <n v="0"/>
    <n v="0"/>
    <n v="0"/>
    <n v="0"/>
    <n v="0"/>
    <n v="0"/>
    <n v="0"/>
    <n v="54048706"/>
    <n v="201674.27611940299"/>
    <n v="1"/>
    <n v="1"/>
    <n v="1"/>
    <n v="1"/>
    <n v="24249724"/>
    <n v="44186874.388349846"/>
    <n v="44186874"/>
    <n v="31"/>
    <n v="1"/>
    <n v="0"/>
    <n v="2.3846153846153846"/>
    <n v="0"/>
    <n v="2.3846153846153846"/>
    <n v="2.3846153846153846"/>
    <n v="3"/>
    <n v="6660438"/>
    <n v="50847312"/>
    <n v="104896018"/>
  </r>
  <r>
    <x v="16"/>
    <n v="3798"/>
    <x v="58"/>
    <x v="630"/>
    <x v="630"/>
    <x v="609"/>
    <n v="7109"/>
    <n v="252490000266"/>
    <s v="52490252490000266"/>
    <s v="INSTITUCION EDUCATIVA LAS MARIAS"/>
    <n v="1"/>
    <n v="77.458325529125304"/>
    <n v="5.4248645642574207"/>
    <n v="0.80391062564855809"/>
    <n v="1.803910625648558"/>
    <n v="391"/>
    <n v="0"/>
    <n v="0"/>
    <n v="31"/>
    <n v="0"/>
    <n v="250"/>
    <n v="0"/>
    <n v="88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93641.9204305736"/>
    <n v="60906329.193442583"/>
    <n v="6065930.8888008771"/>
    <n v="0"/>
    <n v="73365902"/>
    <n v="0"/>
    <n v="0"/>
    <n v="0"/>
    <n v="0"/>
    <n v="0"/>
    <n v="0"/>
    <n v="0"/>
    <n v="0"/>
    <n v="0"/>
    <n v="73365902"/>
    <n v="187636.57800511509"/>
    <n v="1"/>
    <n v="1"/>
    <n v="1"/>
    <n v="1"/>
    <n v="24249724"/>
    <n v="43744334.792644851"/>
    <n v="43744335"/>
    <n v="31"/>
    <n v="0"/>
    <n v="1"/>
    <n v="2.3846153846153846"/>
    <n v="0"/>
    <n v="2.3846153846153846"/>
    <n v="2.3846153846153846"/>
    <n v="3"/>
    <n v="19981315"/>
    <n v="63725650"/>
    <n v="137091552"/>
  </r>
  <r>
    <x v="16"/>
    <n v="3798"/>
    <x v="58"/>
    <x v="630"/>
    <x v="630"/>
    <x v="609"/>
    <n v="7359"/>
    <n v="252490000614"/>
    <s v="52490252490000614"/>
    <s v="INSTITUCION EDUCATIVA MERIZALDE PORVENIR"/>
    <n v="1"/>
    <n v="77.458325529125304"/>
    <n v="5.4248645642574207"/>
    <n v="0.80391062564855809"/>
    <n v="1.803910625648558"/>
    <n v="263"/>
    <n v="11"/>
    <n v="0"/>
    <n v="24"/>
    <n v="0"/>
    <n v="154"/>
    <n v="0"/>
    <n v="6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18627.9746796805"/>
    <n v="39282780.367368296"/>
    <n v="2757241.3130913079"/>
    <n v="0"/>
    <n v="49258650"/>
    <n v="0"/>
    <n v="0"/>
    <n v="0"/>
    <n v="0"/>
    <n v="0"/>
    <n v="0"/>
    <n v="0"/>
    <n v="0"/>
    <n v="0"/>
    <n v="49258650"/>
    <n v="187295.24714828897"/>
    <n v="1"/>
    <n v="1"/>
    <n v="1"/>
    <n v="1"/>
    <n v="24249724"/>
    <n v="43744334.792644851"/>
    <n v="43744335"/>
    <n v="35"/>
    <n v="1"/>
    <n v="0"/>
    <n v="2.6923076923076925"/>
    <n v="0"/>
    <n v="2.6923076923076925"/>
    <n v="2.6923076923076925"/>
    <n v="3"/>
    <n v="6660438"/>
    <n v="50404773"/>
    <n v="99663423"/>
  </r>
  <r>
    <x v="16"/>
    <n v="3798"/>
    <x v="58"/>
    <x v="630"/>
    <x v="630"/>
    <x v="609"/>
    <n v="7121"/>
    <n v="252490001190"/>
    <s v="52490252490001190"/>
    <s v="INSTITUCION EDUCATIVA AGROPECUARIO DEL RIO SANQUIANGA"/>
    <n v="1"/>
    <n v="77.458325529125304"/>
    <n v="5.4248645642574207"/>
    <n v="0.80391062564855809"/>
    <n v="1.803910625648558"/>
    <n v="574"/>
    <n v="31"/>
    <n v="0"/>
    <n v="43"/>
    <n v="0"/>
    <n v="341"/>
    <n v="0"/>
    <n v="135"/>
    <n v="0"/>
    <n v="0"/>
    <n v="0"/>
    <n v="24"/>
    <n v="0"/>
    <n v="344"/>
    <n v="16"/>
    <n v="0"/>
    <n v="25"/>
    <n v="0"/>
    <n v="144"/>
    <n v="0"/>
    <n v="135"/>
    <n v="0"/>
    <n v="0"/>
    <n v="0"/>
    <n v="24"/>
    <n v="0"/>
    <n v="92671"/>
    <n v="81839"/>
    <n v="122758"/>
    <n v="150439"/>
    <n v="114333"/>
    <n v="99892"/>
    <n v="152848"/>
    <n v="184139"/>
    <n v="0"/>
    <n v="0"/>
    <n v="0"/>
    <n v="0"/>
    <n v="15262242.003608467"/>
    <n v="85773410.343428016"/>
    <n v="0"/>
    <n v="7972087.1687111957"/>
    <n v="109007740"/>
    <n v="0"/>
    <n v="0"/>
    <n v="0"/>
    <n v="0"/>
    <n v="1691221.411210668"/>
    <n v="10054950.204124546"/>
    <n v="0"/>
    <n v="1594417.4337422391"/>
    <n v="13340589"/>
    <n v="122348329"/>
    <n v="213150.39895470382"/>
    <n v="1"/>
    <n v="1"/>
    <n v="1"/>
    <n v="1"/>
    <n v="24249724"/>
    <n v="43744334.792644851"/>
    <n v="43744335"/>
    <n v="74"/>
    <n v="0"/>
    <n v="1"/>
    <n v="5.6923076923076925"/>
    <n v="0"/>
    <n v="5.6923076923076925"/>
    <n v="4"/>
    <n v="4"/>
    <n v="26641753"/>
    <n v="70386088"/>
    <n v="192734417"/>
  </r>
  <r>
    <x v="16"/>
    <n v="3798"/>
    <x v="58"/>
    <x v="630"/>
    <x v="630"/>
    <x v="609"/>
    <n v="7287"/>
    <n v="252490001220"/>
    <s v="52490252490001220"/>
    <s v="INSTITUCION EDUCATIVA SAN JOSE CALABAZAL"/>
    <n v="1"/>
    <n v="77.458325529125304"/>
    <n v="5.4248645642574207"/>
    <n v="0.80391062564855809"/>
    <n v="1.803910625648558"/>
    <n v="352"/>
    <n v="9"/>
    <n v="0"/>
    <n v="43"/>
    <n v="0"/>
    <n v="184"/>
    <n v="0"/>
    <n v="94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724818.705238381"/>
    <n v="50094554.780405439"/>
    <n v="6065930.8888008771"/>
    <n v="0"/>
    <n v="66885304"/>
    <n v="0"/>
    <n v="0"/>
    <n v="0"/>
    <n v="0"/>
    <n v="0"/>
    <n v="0"/>
    <n v="0"/>
    <n v="0"/>
    <n v="0"/>
    <n v="66885304"/>
    <n v="190015.06818181818"/>
    <n v="1"/>
    <n v="1"/>
    <n v="1"/>
    <n v="1"/>
    <n v="24249724"/>
    <n v="43744334.792644851"/>
    <n v="43744335"/>
    <n v="52"/>
    <n v="1"/>
    <n v="0"/>
    <n v="4"/>
    <n v="0"/>
    <n v="4"/>
    <n v="4"/>
    <n v="4"/>
    <n v="6660438"/>
    <n v="50404773"/>
    <n v="117290077"/>
  </r>
  <r>
    <x v="16"/>
    <n v="3798"/>
    <x v="58"/>
    <x v="631"/>
    <x v="631"/>
    <x v="610"/>
    <n v="12257"/>
    <n v="252506000199"/>
    <s v="52506252506000199"/>
    <s v="INSTITUCION EDUCATIVA CUNCHILA"/>
    <n v="1"/>
    <n v="15.844636251541306"/>
    <n v="1.1096935693789922"/>
    <n v="0.1510325591384038"/>
    <n v="1.1510325591384039"/>
    <n v="190"/>
    <n v="0"/>
    <n v="0"/>
    <n v="5"/>
    <n v="0"/>
    <n v="83"/>
    <n v="0"/>
    <n v="66"/>
    <n v="0"/>
    <n v="0"/>
    <n v="0"/>
    <n v="3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8005.02791985567"/>
    <n v="17131862.715220563"/>
    <n v="0"/>
    <n v="7630199.4386587162"/>
    <n v="25420067"/>
    <n v="0"/>
    <n v="0"/>
    <n v="0"/>
    <n v="0"/>
    <n v="0"/>
    <n v="0"/>
    <n v="0"/>
    <n v="0"/>
    <n v="0"/>
    <n v="25420067"/>
    <n v="133789.82631578948"/>
    <n v="1"/>
    <n v="0"/>
    <n v="0"/>
    <n v="1"/>
    <n v="24249724"/>
    <n v="27912221.874119971"/>
    <n v="27912222"/>
    <n v="5"/>
    <n v="1"/>
    <n v="0"/>
    <n v="0.38461538461538464"/>
    <n v="0"/>
    <n v="0.38461538461538464"/>
    <n v="0.38461538461538464"/>
    <n v="1"/>
    <n v="6660438"/>
    <n v="34572660"/>
    <n v="59992727"/>
  </r>
  <r>
    <x v="16"/>
    <n v="3798"/>
    <x v="58"/>
    <x v="632"/>
    <x v="632"/>
    <x v="611"/>
    <n v="6361"/>
    <n v="252520000045"/>
    <s v="52520252520000045"/>
    <s v="INSTITUCIÓN EDUCATIVA SAN PEDRO DEL VINO"/>
    <n v="1"/>
    <n v="49.959623149394346"/>
    <n v="3.4989678309647374"/>
    <n v="0.51252571019035309"/>
    <n v="1.5125257101903531"/>
    <n v="201"/>
    <n v="0"/>
    <n v="0"/>
    <n v="13"/>
    <n v="0"/>
    <n v="78"/>
    <n v="0"/>
    <n v="90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48110.8263015174"/>
    <n v="25382988.664712239"/>
    <n v="4623730.5950235017"/>
    <n v="0"/>
    <n v="32254830"/>
    <n v="0"/>
    <n v="0"/>
    <n v="0"/>
    <n v="0"/>
    <n v="0"/>
    <n v="0"/>
    <n v="0"/>
    <n v="0"/>
    <n v="0"/>
    <n v="32254830"/>
    <n v="160471.79104477612"/>
    <n v="1"/>
    <n v="1"/>
    <n v="1"/>
    <n v="1"/>
    <n v="24249724"/>
    <n v="36678331.01502005"/>
    <n v="36678331"/>
    <n v="13"/>
    <n v="1"/>
    <n v="0"/>
    <n v="1"/>
    <n v="0"/>
    <n v="1"/>
    <n v="1"/>
    <n v="1"/>
    <n v="6660438"/>
    <n v="43338769"/>
    <n v="75593599"/>
  </r>
  <r>
    <x v="16"/>
    <n v="3798"/>
    <x v="58"/>
    <x v="632"/>
    <x v="632"/>
    <x v="611"/>
    <n v="6364"/>
    <n v="252520000169"/>
    <s v="52520252520000169"/>
    <s v="INSTITUCIÓN EDUCATIVA AGROECOLÓGICA LA PLAYA"/>
    <n v="1"/>
    <n v="49.959623149394346"/>
    <n v="3.4989678309647374"/>
    <n v="0.51252571019035309"/>
    <n v="1.5125257101903531"/>
    <n v="453"/>
    <n v="0"/>
    <n v="0"/>
    <n v="30"/>
    <n v="0"/>
    <n v="185"/>
    <n v="0"/>
    <n v="185"/>
    <n v="0"/>
    <n v="49"/>
    <n v="0"/>
    <n v="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87948.0606958093"/>
    <n v="55903010.74966386"/>
    <n v="11328139.95780758"/>
    <n v="1114059.8869949656"/>
    <n v="73533159"/>
    <n v="0"/>
    <n v="0"/>
    <n v="0"/>
    <n v="0"/>
    <n v="0"/>
    <n v="0"/>
    <n v="0"/>
    <n v="0"/>
    <n v="0"/>
    <n v="73533159"/>
    <n v="162324.85430463575"/>
    <n v="1"/>
    <n v="1"/>
    <n v="1"/>
    <n v="1"/>
    <n v="24249724"/>
    <n v="36678331.01502005"/>
    <n v="36678331"/>
    <n v="30"/>
    <n v="1"/>
    <n v="0"/>
    <n v="2.3076923076923075"/>
    <n v="0"/>
    <n v="2.3076923076923075"/>
    <n v="2.3076923076923075"/>
    <n v="3"/>
    <n v="6660438"/>
    <n v="43338769"/>
    <n v="116871928"/>
  </r>
  <r>
    <x v="16"/>
    <n v="3798"/>
    <x v="58"/>
    <x v="633"/>
    <x v="633"/>
    <x v="612"/>
    <n v="5866"/>
    <n v="252540000033"/>
    <s v="52540252540000033"/>
    <s v="INSTITUCIÓN EDUCATIVA SANTA CRUZ"/>
    <n v="1"/>
    <n v="16.664621425941835"/>
    <n v="1.1671219798879342"/>
    <n v="0.15972138042968748"/>
    <n v="1.1597213804296875"/>
    <n v="528"/>
    <n v="0"/>
    <n v="0"/>
    <n v="52"/>
    <n v="0"/>
    <n v="281"/>
    <n v="6"/>
    <n v="145"/>
    <n v="0"/>
    <n v="44"/>
    <n v="0"/>
    <n v="0"/>
    <n v="0"/>
    <n v="269"/>
    <n v="0"/>
    <n v="0"/>
    <n v="13"/>
    <n v="0"/>
    <n v="83"/>
    <n v="0"/>
    <n v="129"/>
    <n v="0"/>
    <n v="44"/>
    <n v="0"/>
    <n v="0"/>
    <n v="0"/>
    <n v="92671"/>
    <n v="81839"/>
    <n v="122758"/>
    <n v="150439"/>
    <n v="114333"/>
    <n v="99892"/>
    <n v="152848"/>
    <n v="184139"/>
    <n v="0"/>
    <n v="569462.62831791118"/>
    <n v="0"/>
    <n v="0"/>
    <n v="6894910.078610708"/>
    <n v="49350774.345033877"/>
    <n v="7799488.1164603429"/>
    <n v="0"/>
    <n v="64614635"/>
    <n v="0"/>
    <n v="0"/>
    <n v="0"/>
    <n v="0"/>
    <n v="344745.5039305354"/>
    <n v="4911908.056876611"/>
    <n v="1559897.6232920687"/>
    <n v="0"/>
    <n v="6816551"/>
    <n v="71431186"/>
    <n v="135286.33712121213"/>
    <n v="1"/>
    <n v="1"/>
    <n v="1"/>
    <n v="1"/>
    <n v="24249724"/>
    <n v="28122923.392318923"/>
    <n v="28122923"/>
    <n v="52"/>
    <n v="0"/>
    <n v="1"/>
    <n v="4"/>
    <n v="0"/>
    <n v="4"/>
    <n v="4"/>
    <n v="4"/>
    <n v="26641753"/>
    <n v="54764676"/>
    <n v="126195862"/>
  </r>
  <r>
    <x v="16"/>
    <n v="3798"/>
    <x v="58"/>
    <x v="633"/>
    <x v="633"/>
    <x v="612"/>
    <n v="5777"/>
    <n v="252540000041"/>
    <s v="52540252540000041"/>
    <s v="INSTITUCIÓN EDUCATIVA SANCHEZ"/>
    <n v="1"/>
    <n v="16.664621425941835"/>
    <n v="1.1671219798879342"/>
    <n v="0.15972138042968748"/>
    <n v="1.1597213804296875"/>
    <n v="242"/>
    <n v="0"/>
    <n v="0"/>
    <n v="13"/>
    <n v="0"/>
    <n v="134"/>
    <n v="0"/>
    <n v="75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23727.519652677"/>
    <n v="24211999.619981412"/>
    <n v="3545221.8711183374"/>
    <n v="0"/>
    <n v="29480949"/>
    <n v="0"/>
    <n v="0"/>
    <n v="0"/>
    <n v="0"/>
    <n v="0"/>
    <n v="0"/>
    <n v="0"/>
    <n v="0"/>
    <n v="0"/>
    <n v="29480949"/>
    <n v="121822.10330578513"/>
    <n v="1"/>
    <n v="1"/>
    <n v="1"/>
    <n v="1"/>
    <n v="24249724"/>
    <n v="28122923.392318923"/>
    <n v="28122923"/>
    <n v="13"/>
    <n v="1"/>
    <n v="0"/>
    <n v="1"/>
    <n v="0"/>
    <n v="1"/>
    <n v="1"/>
    <n v="1"/>
    <n v="6660438"/>
    <n v="34783361"/>
    <n v="64264310"/>
  </r>
  <r>
    <x v="16"/>
    <n v="3798"/>
    <x v="58"/>
    <x v="633"/>
    <x v="633"/>
    <x v="612"/>
    <n v="5765"/>
    <n v="252540000050"/>
    <s v="52540252540000050"/>
    <s v="INSTITUCIÓN EDUCATIVA RESTREPO"/>
    <n v="1"/>
    <n v="16.664621425941835"/>
    <n v="1.1671219798879342"/>
    <n v="0.15972138042968748"/>
    <n v="1.1597213804296875"/>
    <n v="178"/>
    <n v="0"/>
    <n v="0"/>
    <n v="17"/>
    <n v="0"/>
    <n v="70"/>
    <n v="0"/>
    <n v="63"/>
    <n v="0"/>
    <n v="28"/>
    <n v="0"/>
    <n v="0"/>
    <n v="0"/>
    <n v="178"/>
    <n v="0"/>
    <n v="0"/>
    <n v="17"/>
    <n v="0"/>
    <n v="70"/>
    <n v="0"/>
    <n v="63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2254105.2180073471"/>
    <n v="15407636.121806351"/>
    <n v="4963310.6195656722"/>
    <n v="0"/>
    <n v="22625052"/>
    <n v="0"/>
    <n v="0"/>
    <n v="0"/>
    <n v="0"/>
    <n v="450821.04360146937"/>
    <n v="3081527.2243612707"/>
    <n v="992662.12391313456"/>
    <n v="0"/>
    <n v="4525010"/>
    <n v="27150062"/>
    <n v="152528.4382022472"/>
    <n v="1"/>
    <n v="1"/>
    <n v="1"/>
    <n v="1"/>
    <n v="24249724"/>
    <n v="28122923.392318923"/>
    <n v="28122923"/>
    <n v="17"/>
    <n v="1"/>
    <n v="0"/>
    <n v="1.3076923076923077"/>
    <n v="0"/>
    <n v="1.3076923076923077"/>
    <n v="1.3076923076923077"/>
    <n v="2"/>
    <n v="6660438"/>
    <n v="34783361"/>
    <n v="61933423"/>
  </r>
  <r>
    <x v="16"/>
    <n v="3798"/>
    <x v="58"/>
    <x v="633"/>
    <x v="633"/>
    <x v="612"/>
    <n v="5783"/>
    <n v="252540000092"/>
    <s v="52540252540000092"/>
    <s v="INSTITUCION EDUCATIVA MADRIGAL SAN FRANCISCO DE ASIS"/>
    <n v="1"/>
    <n v="16.664621425941835"/>
    <n v="1.1671219798879342"/>
    <n v="0.15972138042968748"/>
    <n v="1.1597213804296875"/>
    <n v="353"/>
    <n v="0"/>
    <n v="0"/>
    <n v="20"/>
    <n v="0"/>
    <n v="195"/>
    <n v="0"/>
    <n v="94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51888.4917733492"/>
    <n v="33479750.670691997"/>
    <n v="7799488.1164603429"/>
    <n v="0"/>
    <n v="43931127"/>
    <n v="0"/>
    <n v="0"/>
    <n v="0"/>
    <n v="0"/>
    <n v="0"/>
    <n v="0"/>
    <n v="0"/>
    <n v="0"/>
    <n v="0"/>
    <n v="43931127"/>
    <n v="124450.78470254957"/>
    <n v="1"/>
    <n v="1"/>
    <n v="1"/>
    <n v="1"/>
    <n v="24249724"/>
    <n v="28122923.392318923"/>
    <n v="28122923"/>
    <n v="20"/>
    <n v="1"/>
    <n v="0"/>
    <n v="1.5384615384615385"/>
    <n v="0"/>
    <n v="1.5384615384615385"/>
    <n v="1.5384615384615385"/>
    <n v="2"/>
    <n v="6660438"/>
    <n v="34783361"/>
    <n v="78714488"/>
  </r>
  <r>
    <x v="16"/>
    <n v="3798"/>
    <x v="58"/>
    <x v="633"/>
    <x v="633"/>
    <x v="612"/>
    <n v="5772"/>
    <n v="252540000602"/>
    <s v="52540252540000602"/>
    <s v="INSTITUCION EDUCATIVA AGROPECUARIA EL EJIDO"/>
    <n v="1"/>
    <n v="16.664621425941835"/>
    <n v="1.1671219798879342"/>
    <n v="0.15972138042968748"/>
    <n v="1.1597213804296875"/>
    <n v="247"/>
    <n v="12"/>
    <n v="0"/>
    <n v="24"/>
    <n v="0"/>
    <n v="128"/>
    <n v="0"/>
    <n v="74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73399.2851920286"/>
    <n v="23401071.403044235"/>
    <n v="0"/>
    <n v="1921949.4174384801"/>
    <n v="30096420"/>
    <n v="0"/>
    <n v="0"/>
    <n v="0"/>
    <n v="0"/>
    <n v="0"/>
    <n v="0"/>
    <n v="0"/>
    <n v="0"/>
    <n v="0"/>
    <n v="30096420"/>
    <n v="121847.85425101215"/>
    <n v="1"/>
    <n v="1"/>
    <n v="1"/>
    <n v="1"/>
    <n v="24249724"/>
    <n v="28122923.392318923"/>
    <n v="28122923"/>
    <n v="36"/>
    <n v="1"/>
    <n v="0"/>
    <n v="2.7692307692307692"/>
    <n v="0"/>
    <n v="2.7692307692307692"/>
    <n v="2.7692307692307692"/>
    <n v="3"/>
    <n v="6660438"/>
    <n v="34783361"/>
    <n v="64879781"/>
  </r>
  <r>
    <x v="16"/>
    <n v="3798"/>
    <x v="58"/>
    <x v="633"/>
    <x v="633"/>
    <x v="612"/>
    <n v="5676"/>
    <n v="252540000751"/>
    <s v="52540252540000751"/>
    <s v="INSTITUCION EDUCATIVA AGROPECUARIA ALTAMIRA"/>
    <n v="1"/>
    <n v="16.664621425941835"/>
    <n v="1.1671219798879342"/>
    <n v="0.15972138042968748"/>
    <n v="1.1597213804296875"/>
    <n v="155"/>
    <n v="0"/>
    <n v="0"/>
    <n v="10"/>
    <n v="0"/>
    <n v="65"/>
    <n v="0"/>
    <n v="56"/>
    <n v="0"/>
    <n v="0"/>
    <n v="0"/>
    <n v="2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25944.2458866746"/>
    <n v="14017473.464199765"/>
    <n v="0"/>
    <n v="5125198.4465026138"/>
    <n v="20468616"/>
    <n v="0"/>
    <n v="0"/>
    <n v="0"/>
    <n v="0"/>
    <n v="0"/>
    <n v="0"/>
    <n v="0"/>
    <n v="0"/>
    <n v="0"/>
    <n v="20468616"/>
    <n v="132055.58709677419"/>
    <n v="1"/>
    <n v="1"/>
    <n v="1"/>
    <n v="1"/>
    <n v="24249724"/>
    <n v="28122923.392318923"/>
    <n v="28122923"/>
    <n v="10"/>
    <n v="0"/>
    <n v="1"/>
    <n v="0.76923076923076927"/>
    <n v="0"/>
    <n v="0.76923076923076927"/>
    <n v="0.76923076923076927"/>
    <n v="1"/>
    <n v="6660438"/>
    <n v="34783361"/>
    <n v="55251977"/>
  </r>
  <r>
    <x v="16"/>
    <n v="3798"/>
    <x v="58"/>
    <x v="634"/>
    <x v="634"/>
    <x v="613"/>
    <n v="19928"/>
    <n v="252560000030"/>
    <s v="52560252560000030"/>
    <s v="INSTITUCION EDUCATIVA BAJO SINAI"/>
    <n v="1"/>
    <n v="12.260536398467433"/>
    <n v="0.85867786312815442"/>
    <n v="0.11305430771911214"/>
    <n v="1.1130543077191122"/>
    <n v="262"/>
    <n v="0"/>
    <n v="0"/>
    <n v="15"/>
    <n v="0"/>
    <n v="121"/>
    <n v="0"/>
    <n v="94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08882.5724667388"/>
    <n v="23904822.494935673"/>
    <n v="5444099.9944400275"/>
    <n v="0"/>
    <n v="31257805"/>
    <n v="0"/>
    <n v="0"/>
    <n v="0"/>
    <n v="0"/>
    <n v="0"/>
    <n v="0"/>
    <n v="0"/>
    <n v="0"/>
    <n v="0"/>
    <n v="31257805"/>
    <n v="119304.59923664122"/>
    <n v="1"/>
    <n v="0"/>
    <n v="0"/>
    <n v="1"/>
    <n v="24249724"/>
    <n v="26991259.759199541"/>
    <n v="26991260"/>
    <n v="15"/>
    <n v="0"/>
    <n v="1"/>
    <n v="1.1538461538461537"/>
    <n v="0"/>
    <n v="1.1538461538461537"/>
    <n v="1.1538461538461537"/>
    <n v="2"/>
    <n v="13320876"/>
    <n v="40312136"/>
    <n v="71569941"/>
  </r>
  <r>
    <x v="16"/>
    <n v="3798"/>
    <x v="58"/>
    <x v="634"/>
    <x v="634"/>
    <x v="613"/>
    <n v="19929"/>
    <n v="252560000048"/>
    <s v="52560252560000048"/>
    <s v="INSTITUCION EDUCATIVA SAN ANTONIO DE PADUA"/>
    <n v="1"/>
    <n v="12.260536398467433"/>
    <n v="0.85867786312815442"/>
    <n v="0.11305430771911214"/>
    <n v="1.1130543077191122"/>
    <n v="169"/>
    <n v="0"/>
    <n v="0"/>
    <n v="13"/>
    <n v="0"/>
    <n v="69"/>
    <n v="0"/>
    <n v="64"/>
    <n v="0"/>
    <n v="23"/>
    <n v="0"/>
    <n v="0"/>
    <n v="0"/>
    <n v="82"/>
    <n v="0"/>
    <n v="0"/>
    <n v="13"/>
    <n v="0"/>
    <n v="6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54364.8961378403"/>
    <n v="14787634.380588114"/>
    <n v="3912946.8710037698"/>
    <n v="0"/>
    <n v="20354946"/>
    <n v="0"/>
    <n v="0"/>
    <n v="0"/>
    <n v="0"/>
    <n v="330872.97922756802"/>
    <n v="1534356.0485121503"/>
    <n v="0"/>
    <n v="0"/>
    <n v="1865229"/>
    <n v="22220175"/>
    <n v="131480.32544378698"/>
    <n v="1"/>
    <n v="0"/>
    <n v="0"/>
    <n v="1"/>
    <n v="24249724"/>
    <n v="26991259.759199541"/>
    <n v="26991260"/>
    <n v="13"/>
    <n v="0"/>
    <n v="1"/>
    <n v="1"/>
    <n v="0"/>
    <n v="1"/>
    <n v="1"/>
    <n v="1"/>
    <n v="6660438"/>
    <n v="33651698"/>
    <n v="55871873"/>
  </r>
  <r>
    <x v="16"/>
    <n v="3798"/>
    <x v="58"/>
    <x v="634"/>
    <x v="634"/>
    <x v="613"/>
    <n v="19933"/>
    <n v="252560000099"/>
    <s v="52560252560000099"/>
    <s v="INSTITUCION EDUCATIVA INDIGENA AGROINDUSTRIAL SANTA TERESITA"/>
    <n v="1"/>
    <n v="12.260536398467433"/>
    <n v="0.85867786312815442"/>
    <n v="0.11305430771911214"/>
    <n v="1.1130543077191122"/>
    <n v="155"/>
    <n v="0"/>
    <n v="0"/>
    <n v="12"/>
    <n v="0"/>
    <n v="65"/>
    <n v="0"/>
    <n v="53"/>
    <n v="0"/>
    <n v="1"/>
    <n v="0"/>
    <n v="2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27106.0579733911"/>
    <n v="13119856.066987952"/>
    <n v="170128.12482625086"/>
    <n v="4918960.97205815"/>
    <n v="19736051"/>
    <n v="0"/>
    <n v="0"/>
    <n v="0"/>
    <n v="0"/>
    <n v="0"/>
    <n v="0"/>
    <n v="0"/>
    <n v="0"/>
    <n v="0"/>
    <n v="19736051"/>
    <n v="127329.36129032259"/>
    <n v="1"/>
    <n v="0"/>
    <n v="0"/>
    <n v="1"/>
    <n v="24249724"/>
    <n v="26991259.759199541"/>
    <n v="26991260"/>
    <n v="12"/>
    <n v="1"/>
    <n v="0"/>
    <n v="0.92307692307692313"/>
    <n v="0"/>
    <n v="0.92307692307692313"/>
    <n v="0.92307692307692313"/>
    <n v="1"/>
    <n v="6660438"/>
    <n v="33651698"/>
    <n v="53387749"/>
  </r>
  <r>
    <x v="16"/>
    <n v="3798"/>
    <x v="58"/>
    <x v="634"/>
    <x v="634"/>
    <x v="613"/>
    <n v="20719"/>
    <n v="252560000340"/>
    <s v="52560252560000340"/>
    <s v="INSTITUCION EDUCATIVA AGROPECUARIA LUIS ANTONIO MONTERO"/>
    <n v="1"/>
    <n v="12.260536398467433"/>
    <n v="0.85867786312815442"/>
    <n v="0.11305430771911214"/>
    <n v="1.1130543077191122"/>
    <n v="354"/>
    <n v="0"/>
    <n v="0"/>
    <n v="20"/>
    <n v="0"/>
    <n v="175"/>
    <n v="0"/>
    <n v="117"/>
    <n v="0"/>
    <n v="0"/>
    <n v="0"/>
    <n v="4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45176.763288985"/>
    <n v="32466084.504749846"/>
    <n v="0"/>
    <n v="8608181.7011017632"/>
    <n v="43619443"/>
    <n v="0"/>
    <n v="0"/>
    <n v="0"/>
    <n v="0"/>
    <n v="0"/>
    <n v="0"/>
    <n v="0"/>
    <n v="0"/>
    <n v="0"/>
    <n v="43619443"/>
    <n v="123218.76553672316"/>
    <n v="1"/>
    <n v="0"/>
    <n v="0"/>
    <n v="1"/>
    <n v="24249724"/>
    <n v="26991259.759199541"/>
    <n v="26991260"/>
    <n v="20"/>
    <n v="0"/>
    <n v="1"/>
    <n v="1.5384615384615385"/>
    <n v="0"/>
    <n v="1.5384615384615385"/>
    <n v="1.5384615384615385"/>
    <n v="2"/>
    <n v="13320876"/>
    <n v="40312136"/>
    <n v="83931579"/>
  </r>
  <r>
    <x v="16"/>
    <n v="3798"/>
    <x v="58"/>
    <x v="634"/>
    <x v="634"/>
    <x v="613"/>
    <n v="20720"/>
    <n v="252560000358"/>
    <s v="52560252560000358"/>
    <s v="CENTRO EDUCATIVO CERRO GORDO"/>
    <n v="1"/>
    <n v="12.260536398467433"/>
    <n v="0.85867786312815442"/>
    <n v="0.11305430771911214"/>
    <n v="1.113054307719112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333555.66272003268"/>
    <n v="0"/>
    <n v="0"/>
    <n v="333556"/>
    <n v="0"/>
    <n v="0"/>
    <n v="0"/>
    <n v="0"/>
    <n v="0"/>
    <n v="0"/>
    <n v="0"/>
    <n v="0"/>
    <n v="0"/>
    <n v="333556"/>
    <n v="111185.33333333333"/>
    <n v="1"/>
    <n v="0"/>
    <n v="0"/>
    <n v="1"/>
    <n v="24249724"/>
    <n v="26991259.759199541"/>
    <n v="26991260"/>
    <n v="0"/>
    <n v="1"/>
    <n v="0"/>
    <n v="0"/>
    <n v="0"/>
    <n v="0"/>
    <n v="0"/>
    <n v="0"/>
    <n v="0"/>
    <n v="26991260"/>
    <n v="27324816"/>
  </r>
  <r>
    <x v="16"/>
    <n v="3798"/>
    <x v="58"/>
    <x v="635"/>
    <x v="635"/>
    <x v="614"/>
    <n v="1031"/>
    <n v="252573000195"/>
    <s v="52573252573000195"/>
    <s v="INSTITUCION EDUCATIVA SAN MATEO"/>
    <n v="1"/>
    <n v="13.987424368252462"/>
    <n v="0.97962203910581225"/>
    <n v="0.13135295680200479"/>
    <n v="1.1313529568020049"/>
    <n v="94"/>
    <n v="0"/>
    <n v="0"/>
    <n v="1"/>
    <n v="0"/>
    <n v="29"/>
    <n v="0"/>
    <n v="42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350.97761004363"/>
    <n v="8023930.7788214767"/>
    <n v="0"/>
    <n v="4583176.4464764167"/>
    <n v="12736458"/>
    <n v="0"/>
    <n v="0"/>
    <n v="0"/>
    <n v="0"/>
    <n v="0"/>
    <n v="0"/>
    <n v="0"/>
    <n v="0"/>
    <n v="0"/>
    <n v="12736458"/>
    <n v="135494.2340425532"/>
    <n v="1"/>
    <n v="0"/>
    <n v="1"/>
    <n v="1"/>
    <n v="24249724"/>
    <n v="27434996.949032541"/>
    <n v="27434997"/>
    <n v="1"/>
    <n v="1"/>
    <n v="0"/>
    <n v="7.6923076923076927E-2"/>
    <n v="0"/>
    <n v="7.6923076923076927E-2"/>
    <n v="7.6923076923076927E-2"/>
    <n v="1"/>
    <n v="6660438"/>
    <n v="34095435"/>
    <n v="46831893"/>
  </r>
  <r>
    <x v="16"/>
    <n v="3798"/>
    <x v="58"/>
    <x v="635"/>
    <x v="635"/>
    <x v="614"/>
    <n v="1032"/>
    <n v="252573000209"/>
    <s v="52573252573000209"/>
    <s v="INSTITUCION EDUCATIVA MONOPAMBA"/>
    <n v="1"/>
    <n v="13.987424368252462"/>
    <n v="0.97962203910581225"/>
    <n v="0.13135295680200479"/>
    <n v="1.1313529568020049"/>
    <n v="151"/>
    <n v="0"/>
    <n v="0"/>
    <n v="10"/>
    <n v="0"/>
    <n v="90"/>
    <n v="0"/>
    <n v="32"/>
    <n v="0"/>
    <n v="0"/>
    <n v="0"/>
    <n v="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3509.7761004362"/>
    <n v="13787599.366425635"/>
    <n v="0"/>
    <n v="3958197.8401387231"/>
    <n v="19039307"/>
    <n v="0"/>
    <n v="0"/>
    <n v="0"/>
    <n v="0"/>
    <n v="0"/>
    <n v="0"/>
    <n v="0"/>
    <n v="0"/>
    <n v="0"/>
    <n v="19039307"/>
    <n v="126088.12582781457"/>
    <n v="1"/>
    <n v="0"/>
    <n v="1"/>
    <n v="1"/>
    <n v="24249724"/>
    <n v="27434996.949032541"/>
    <n v="27434997"/>
    <n v="10"/>
    <n v="1"/>
    <n v="0"/>
    <n v="0.76923076923076927"/>
    <n v="0"/>
    <n v="0.76923076923076927"/>
    <n v="0.76923076923076927"/>
    <n v="1"/>
    <n v="6660438"/>
    <n v="34095435"/>
    <n v="53134742"/>
  </r>
  <r>
    <x v="16"/>
    <n v="3798"/>
    <x v="58"/>
    <x v="636"/>
    <x v="636"/>
    <x v="615"/>
    <n v="6716"/>
    <n v="252585000352"/>
    <s v="52585252585000352"/>
    <s v="INSTITUCION EDUCATIVA LOS HEROES"/>
    <n v="1"/>
    <n v="14.709999391394316"/>
    <n v="1.0302282407152934"/>
    <n v="0.13900958943589928"/>
    <n v="1.1390095894358994"/>
    <n v="449"/>
    <n v="0"/>
    <n v="0"/>
    <n v="33"/>
    <n v="0"/>
    <n v="198"/>
    <n v="0"/>
    <n v="144"/>
    <n v="0"/>
    <n v="7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97470.6518361643"/>
    <n v="38912057.500512354"/>
    <n v="12883054.991731277"/>
    <n v="0"/>
    <n v="56092583"/>
    <n v="0"/>
    <n v="0"/>
    <n v="0"/>
    <n v="0"/>
    <n v="0"/>
    <n v="0"/>
    <n v="0"/>
    <n v="0"/>
    <n v="0"/>
    <n v="56092583"/>
    <n v="124927.80178173719"/>
    <n v="1"/>
    <n v="0"/>
    <n v="0"/>
    <n v="1"/>
    <n v="24249724"/>
    <n v="27620668.177173875"/>
    <n v="27620668"/>
    <n v="33"/>
    <n v="1"/>
    <n v="0"/>
    <n v="2.5384615384615383"/>
    <n v="0"/>
    <n v="2.5384615384615383"/>
    <n v="2.5384615384615383"/>
    <n v="3"/>
    <n v="6660438"/>
    <n v="34281106"/>
    <n v="90373689"/>
  </r>
  <r>
    <x v="16"/>
    <n v="3798"/>
    <x v="58"/>
    <x v="637"/>
    <x v="637"/>
    <x v="442"/>
    <n v="8598"/>
    <n v="252612000076"/>
    <s v="52612252612000076"/>
    <s v="INSTITUCION EDUCATIVA OSPINA PEREZ"/>
    <n v="1"/>
    <n v="62.345713178723642"/>
    <n v="4.3664389572873086"/>
    <n v="0.64377262308883532"/>
    <n v="1.6437726230888354"/>
    <n v="275"/>
    <n v="0"/>
    <n v="0"/>
    <n v="13"/>
    <n v="0"/>
    <n v="80"/>
    <n v="0"/>
    <n v="136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43186.9191030059"/>
    <n v="35467142.730967432"/>
    <n v="11557378.463118587"/>
    <n v="0"/>
    <n v="49467708"/>
    <n v="0"/>
    <n v="0"/>
    <n v="0"/>
    <n v="0"/>
    <n v="0"/>
    <n v="0"/>
    <n v="0"/>
    <n v="0"/>
    <n v="0"/>
    <n v="49467708"/>
    <n v="179882.57454545455"/>
    <n v="1"/>
    <n v="1"/>
    <n v="1"/>
    <n v="1"/>
    <n v="24249724"/>
    <n v="39861032.428660288"/>
    <n v="39861032"/>
    <n v="13"/>
    <n v="1"/>
    <n v="0"/>
    <n v="1"/>
    <n v="0"/>
    <n v="1"/>
    <n v="1"/>
    <n v="1"/>
    <n v="6660438"/>
    <n v="46521470"/>
    <n v="95989178"/>
  </r>
  <r>
    <x v="16"/>
    <n v="3798"/>
    <x v="58"/>
    <x v="605"/>
    <x v="605"/>
    <x v="587"/>
    <n v="8507"/>
    <n v="252612000149"/>
    <s v="52079252612000149"/>
    <s v="CENTRO EDUCATIVO DE VEGAS"/>
    <n v="2"/>
    <n v="72.195598154064612"/>
    <n v="5.0562846465624638"/>
    <n v="0.74814510805846435"/>
    <n v="1.7481451080584645"/>
    <n v="148"/>
    <n v="0"/>
    <n v="0"/>
    <n v="20"/>
    <n v="0"/>
    <n v="1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97413.4927929682"/>
    <n v="22352091.025174543"/>
    <n v="0"/>
    <n v="0"/>
    <n v="26349505"/>
    <n v="0"/>
    <n v="0"/>
    <n v="0"/>
    <n v="0"/>
    <n v="0"/>
    <n v="0"/>
    <n v="0"/>
    <n v="0"/>
    <n v="0"/>
    <n v="26349505"/>
    <n v="178037.19594594595"/>
    <n v="1"/>
    <n v="1"/>
    <n v="1"/>
    <n v="1"/>
    <n v="24249724"/>
    <n v="21196018.191183969"/>
    <n v="21196018"/>
    <n v="20"/>
    <n v="1"/>
    <n v="0"/>
    <n v="1.5384615384615385"/>
    <n v="0"/>
    <n v="1.5384615384615385"/>
    <n v="1.5384615384615385"/>
    <n v="2"/>
    <n v="3330219"/>
    <n v="24526237"/>
    <n v="50875742"/>
  </r>
  <r>
    <x v="16"/>
    <n v="3798"/>
    <x v="58"/>
    <x v="637"/>
    <x v="637"/>
    <x v="442"/>
    <n v="8507"/>
    <n v="252612000149"/>
    <s v="52612252612000149"/>
    <s v="CENTRO EDUCATIVO DE VEGAS"/>
    <n v="2"/>
    <n v="62.345713178723642"/>
    <n v="4.3664389572873086"/>
    <n v="0.64377262308883532"/>
    <n v="1.6437726230888354"/>
    <n v="91"/>
    <n v="0"/>
    <n v="0"/>
    <n v="15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19061.8297342374"/>
    <n v="12479179.849784836"/>
    <n v="0"/>
    <n v="0"/>
    <n v="15298242"/>
    <n v="0"/>
    <n v="0"/>
    <n v="0"/>
    <n v="0"/>
    <n v="0"/>
    <n v="0"/>
    <n v="0"/>
    <n v="0"/>
    <n v="0"/>
    <n v="15298242"/>
    <n v="168112.54945054944"/>
    <n v="1"/>
    <n v="1"/>
    <n v="1"/>
    <n v="1"/>
    <n v="24249724"/>
    <n v="19930516.214330144"/>
    <n v="19930516"/>
    <n v="15"/>
    <n v="1"/>
    <n v="0"/>
    <n v="1.1538461538461537"/>
    <n v="0"/>
    <n v="1.1538461538461537"/>
    <n v="1.1538461538461537"/>
    <n v="2"/>
    <n v="3330219"/>
    <n v="23260735"/>
    <n v="38558977"/>
  </r>
  <r>
    <x v="16"/>
    <n v="3798"/>
    <x v="58"/>
    <x v="637"/>
    <x v="637"/>
    <x v="442"/>
    <n v="8669"/>
    <n v="252612000157"/>
    <s v="52612252612000157"/>
    <s v="CENTRO EDUCATIVO NULPE MEDIO"/>
    <n v="1"/>
    <n v="62.345713178723642"/>
    <n v="4.3664389572873086"/>
    <n v="0.64377262308883532"/>
    <n v="1.6437726230888354"/>
    <n v="39"/>
    <n v="0"/>
    <n v="0"/>
    <n v="3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3812.36594684748"/>
    <n v="5911190.4551612381"/>
    <n v="0"/>
    <n v="0"/>
    <n v="6475003"/>
    <n v="0"/>
    <n v="0"/>
    <n v="0"/>
    <n v="0"/>
    <n v="0"/>
    <n v="0"/>
    <n v="0"/>
    <n v="0"/>
    <n v="0"/>
    <n v="6475003"/>
    <n v="166025.71794871794"/>
    <n v="1"/>
    <n v="1"/>
    <n v="1"/>
    <n v="1"/>
    <n v="24249724"/>
    <n v="39861032.428660288"/>
    <n v="39861032"/>
    <n v="3"/>
    <n v="1"/>
    <n v="0"/>
    <n v="0.23076923076923078"/>
    <n v="0"/>
    <n v="0.23076923076923078"/>
    <n v="0.23076923076923078"/>
    <n v="1"/>
    <n v="6660438"/>
    <n v="46521470"/>
    <n v="52996473"/>
  </r>
  <r>
    <x v="16"/>
    <n v="3798"/>
    <x v="58"/>
    <x v="637"/>
    <x v="637"/>
    <x v="442"/>
    <n v="8682"/>
    <n v="252612000319"/>
    <s v="52612252612000319"/>
    <s v="CENTRO EDUCATIVO RAMOS"/>
    <n v="1"/>
    <n v="62.345713178723642"/>
    <n v="4.3664389572873086"/>
    <n v="0.64377262308883532"/>
    <n v="1.643772623088835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985198.40919353964"/>
    <n v="0"/>
    <n v="0"/>
    <n v="985198"/>
    <n v="0"/>
    <n v="0"/>
    <n v="0"/>
    <n v="0"/>
    <n v="0"/>
    <n v="0"/>
    <n v="0"/>
    <n v="0"/>
    <n v="0"/>
    <n v="985198"/>
    <n v="164199.66666666666"/>
    <n v="1"/>
    <n v="1"/>
    <n v="1"/>
    <n v="1"/>
    <n v="24249724"/>
    <n v="39861032.428660288"/>
    <n v="39861032"/>
    <n v="0"/>
    <n v="1"/>
    <n v="0"/>
    <n v="0"/>
    <n v="0"/>
    <n v="0"/>
    <n v="0"/>
    <n v="0"/>
    <n v="0"/>
    <n v="39861032"/>
    <n v="40846230"/>
  </r>
  <r>
    <x v="16"/>
    <n v="3798"/>
    <x v="58"/>
    <x v="637"/>
    <x v="637"/>
    <x v="442"/>
    <n v="8680"/>
    <n v="252612000327"/>
    <s v="52612252612000327"/>
    <s v="CENTRO EDUCATIVO PUEBLO VIEJO"/>
    <n v="1"/>
    <n v="62.345713178723642"/>
    <n v="4.3664389572873086"/>
    <n v="0.64377262308883532"/>
    <n v="1.6437726230888354"/>
    <n v="165"/>
    <n v="0"/>
    <n v="0"/>
    <n v="21"/>
    <n v="0"/>
    <n v="1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46686.5616279324"/>
    <n v="23644761.820644952"/>
    <n v="0"/>
    <n v="0"/>
    <n v="27591448"/>
    <n v="0"/>
    <n v="0"/>
    <n v="0"/>
    <n v="0"/>
    <n v="0"/>
    <n v="0"/>
    <n v="0"/>
    <n v="0"/>
    <n v="0"/>
    <n v="27591448"/>
    <n v="167220.89696969697"/>
    <n v="1"/>
    <n v="1"/>
    <n v="1"/>
    <n v="1"/>
    <n v="24249724"/>
    <n v="39861032.428660288"/>
    <n v="39861032"/>
    <n v="21"/>
    <n v="1"/>
    <n v="0"/>
    <n v="1.6153846153846154"/>
    <n v="0"/>
    <n v="1.6153846153846154"/>
    <n v="1.6153846153846154"/>
    <n v="2"/>
    <n v="6660438"/>
    <n v="46521470"/>
    <n v="74112918"/>
  </r>
  <r>
    <x v="16"/>
    <n v="3798"/>
    <x v="58"/>
    <x v="637"/>
    <x v="637"/>
    <x v="442"/>
    <n v="5624"/>
    <n v="252612000475"/>
    <s v="52612252612000475"/>
    <s v="CENTRO EDUCATIVO GUADUAL BAJO"/>
    <n v="1"/>
    <n v="62.345713178723642"/>
    <n v="4.3664389572873086"/>
    <n v="0.64377262308883532"/>
    <n v="1.6437726230888354"/>
    <n v="9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3812.36594684748"/>
    <n v="985198.40919353964"/>
    <n v="0"/>
    <n v="0"/>
    <n v="1549011"/>
    <n v="0"/>
    <n v="0"/>
    <n v="0"/>
    <n v="0"/>
    <n v="0"/>
    <n v="0"/>
    <n v="0"/>
    <n v="0"/>
    <n v="0"/>
    <n v="1549011"/>
    <n v="172112.33333333334"/>
    <n v="1"/>
    <n v="1"/>
    <n v="1"/>
    <n v="1"/>
    <n v="24249724"/>
    <n v="39861032.428660288"/>
    <n v="39861032"/>
    <n v="3"/>
    <n v="1"/>
    <n v="0"/>
    <n v="0.23076923076923078"/>
    <n v="0"/>
    <n v="0.23076923076923078"/>
    <n v="0.23076923076923078"/>
    <n v="1"/>
    <n v="6660438"/>
    <n v="46521470"/>
    <n v="48070481"/>
  </r>
  <r>
    <x v="16"/>
    <n v="3798"/>
    <x v="58"/>
    <x v="637"/>
    <x v="637"/>
    <x v="442"/>
    <n v="8625"/>
    <n v="252612000513"/>
    <s v="52612252612000513"/>
    <s v="CENTRO EDUCATIVO SAN VICENTE NULPE ALTO"/>
    <n v="1"/>
    <n v="62.345713178723642"/>
    <n v="4.3664389572873086"/>
    <n v="0.64377262308883532"/>
    <n v="1.6437726230888354"/>
    <n v="15"/>
    <n v="0"/>
    <n v="0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937.45531561581"/>
    <n v="2298796.288118259"/>
    <n v="0"/>
    <n v="0"/>
    <n v="2486734"/>
    <n v="0"/>
    <n v="0"/>
    <n v="0"/>
    <n v="0"/>
    <n v="0"/>
    <n v="0"/>
    <n v="0"/>
    <n v="0"/>
    <n v="0"/>
    <n v="2486734"/>
    <n v="165782.26666666666"/>
    <n v="1"/>
    <n v="1"/>
    <n v="1"/>
    <n v="1"/>
    <n v="24249724"/>
    <n v="39861032.428660288"/>
    <n v="39861032"/>
    <n v="1"/>
    <n v="1"/>
    <n v="0"/>
    <n v="7.6923076923076927E-2"/>
    <n v="0"/>
    <n v="7.6923076923076927E-2"/>
    <n v="7.6923076923076927E-2"/>
    <n v="1"/>
    <n v="6660438"/>
    <n v="46521470"/>
    <n v="49008204"/>
  </r>
  <r>
    <x v="16"/>
    <n v="3798"/>
    <x v="58"/>
    <x v="637"/>
    <x v="637"/>
    <x v="442"/>
    <n v="8497"/>
    <n v="252612000572"/>
    <s v="52612252612000572"/>
    <s v="CENTRO EDUCATIVO CHICANDINA"/>
    <n v="1"/>
    <n v="62.345713178723642"/>
    <n v="4.3664389572873086"/>
    <n v="0.64377262308883532"/>
    <n v="1.6437726230888354"/>
    <n v="90"/>
    <n v="0"/>
    <n v="0"/>
    <n v="19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70811.6509967004"/>
    <n v="11658181.175456887"/>
    <n v="0"/>
    <n v="0"/>
    <n v="15228993"/>
    <n v="0"/>
    <n v="0"/>
    <n v="0"/>
    <n v="0"/>
    <n v="0"/>
    <n v="0"/>
    <n v="0"/>
    <n v="0"/>
    <n v="0"/>
    <n v="15228993"/>
    <n v="169211.03333333333"/>
    <n v="1"/>
    <n v="1"/>
    <n v="1"/>
    <n v="1"/>
    <n v="24249724"/>
    <n v="39861032.428660288"/>
    <n v="39861032"/>
    <n v="19"/>
    <n v="1"/>
    <n v="0"/>
    <n v="1.4615384615384615"/>
    <n v="0"/>
    <n v="1.4615384615384615"/>
    <n v="1.4615384615384615"/>
    <n v="2"/>
    <n v="6660438"/>
    <n v="46521470"/>
    <n v="61750463"/>
  </r>
  <r>
    <x v="16"/>
    <n v="3798"/>
    <x v="58"/>
    <x v="637"/>
    <x v="637"/>
    <x v="442"/>
    <n v="8503"/>
    <n v="252612000599"/>
    <s v="52612252612000599"/>
    <s v="CENTRO EDUCATIVO CUESBI MONTAÑA"/>
    <n v="1"/>
    <n v="62.345713178723642"/>
    <n v="4.3664389572873086"/>
    <n v="0.64377262308883532"/>
    <n v="1.6437726230888354"/>
    <n v="198"/>
    <n v="0"/>
    <n v="0"/>
    <n v="33"/>
    <n v="0"/>
    <n v="1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01936.0254153218"/>
    <n v="27092956.252822343"/>
    <n v="0"/>
    <n v="0"/>
    <n v="33294892"/>
    <n v="0"/>
    <n v="0"/>
    <n v="0"/>
    <n v="0"/>
    <n v="0"/>
    <n v="0"/>
    <n v="0"/>
    <n v="0"/>
    <n v="0"/>
    <n v="33294892"/>
    <n v="168156.02020202021"/>
    <n v="1"/>
    <n v="1"/>
    <n v="1"/>
    <n v="1"/>
    <n v="24249724"/>
    <n v="39861032.428660288"/>
    <n v="39861032"/>
    <n v="33"/>
    <n v="1"/>
    <n v="0"/>
    <n v="2.5384615384615383"/>
    <n v="0"/>
    <n v="2.5384615384615383"/>
    <n v="2.5384615384615383"/>
    <n v="3"/>
    <n v="6660438"/>
    <n v="46521470"/>
    <n v="79816362"/>
  </r>
  <r>
    <x v="16"/>
    <n v="3798"/>
    <x v="58"/>
    <x v="637"/>
    <x v="637"/>
    <x v="442"/>
    <n v="5617"/>
    <n v="252612000653"/>
    <s v="52612252612000653"/>
    <s v="CENTRO EDUCATIVO SAN LUIS NULPE MEDIO"/>
    <n v="1"/>
    <n v="62.345713178723642"/>
    <n v="4.3664389572873086"/>
    <n v="0.64377262308883532"/>
    <n v="1.6437726230888354"/>
    <n v="154"/>
    <n v="0"/>
    <n v="0"/>
    <n v="24"/>
    <n v="0"/>
    <n v="1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10498.9275747798"/>
    <n v="21345965.532526694"/>
    <n v="0"/>
    <n v="0"/>
    <n v="25856464"/>
    <n v="0"/>
    <n v="0"/>
    <n v="0"/>
    <n v="0"/>
    <n v="0"/>
    <n v="0"/>
    <n v="0"/>
    <n v="0"/>
    <n v="0"/>
    <n v="25856464"/>
    <n v="167899.11688311689"/>
    <n v="1"/>
    <n v="1"/>
    <n v="1"/>
    <n v="1"/>
    <n v="24249724"/>
    <n v="39861032.428660288"/>
    <n v="39861032"/>
    <n v="24"/>
    <n v="1"/>
    <n v="0"/>
    <n v="1.8461538461538463"/>
    <n v="0"/>
    <n v="1.8461538461538463"/>
    <n v="1.8461538461538463"/>
    <n v="2"/>
    <n v="6660438"/>
    <n v="46521470"/>
    <n v="72377934"/>
  </r>
  <r>
    <x v="16"/>
    <n v="3798"/>
    <x v="58"/>
    <x v="637"/>
    <x v="637"/>
    <x v="442"/>
    <n v="8504"/>
    <n v="252612000700"/>
    <s v="52612252612000700"/>
    <s v="CENTRO EDUCATIVO CURCUEL"/>
    <n v="1"/>
    <n v="62.345713178723642"/>
    <n v="4.3664389572873086"/>
    <n v="0.64377262308883532"/>
    <n v="1.6437726230888354"/>
    <n v="58"/>
    <n v="0"/>
    <n v="0"/>
    <n v="4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1749.82126246323"/>
    <n v="8866785.6827418581"/>
    <n v="0"/>
    <n v="0"/>
    <n v="9618536"/>
    <n v="0"/>
    <n v="0"/>
    <n v="0"/>
    <n v="0"/>
    <n v="0"/>
    <n v="0"/>
    <n v="0"/>
    <n v="0"/>
    <n v="0"/>
    <n v="9618536"/>
    <n v="165836.8275862069"/>
    <n v="1"/>
    <n v="1"/>
    <n v="1"/>
    <n v="1"/>
    <n v="24249724"/>
    <n v="39861032.428660288"/>
    <n v="39861032"/>
    <n v="4"/>
    <n v="0"/>
    <n v="1"/>
    <n v="0.30769230769230771"/>
    <n v="0"/>
    <n v="0.30769230769230771"/>
    <n v="0.30769230769230771"/>
    <n v="1"/>
    <n v="6660438"/>
    <n v="46521470"/>
    <n v="56140006"/>
  </r>
  <r>
    <x v="16"/>
    <n v="3798"/>
    <x v="58"/>
    <x v="637"/>
    <x v="637"/>
    <x v="442"/>
    <n v="8511"/>
    <n v="252612000718"/>
    <s v="52612252612000718"/>
    <s v="CENTRO EDUCATIVO EL BALSAL"/>
    <n v="1"/>
    <n v="62.345713178723642"/>
    <n v="4.3664389572873086"/>
    <n v="0.64377262308883532"/>
    <n v="1.6437726230888354"/>
    <n v="37"/>
    <n v="0"/>
    <n v="0"/>
    <n v="2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5874.91063123161"/>
    <n v="5746990.7202956481"/>
    <n v="0"/>
    <n v="0"/>
    <n v="6122866"/>
    <n v="0"/>
    <n v="0"/>
    <n v="0"/>
    <n v="0"/>
    <n v="0"/>
    <n v="0"/>
    <n v="0"/>
    <n v="0"/>
    <n v="0"/>
    <n v="6122866"/>
    <n v="165482.86486486485"/>
    <n v="1"/>
    <n v="1"/>
    <n v="1"/>
    <n v="1"/>
    <n v="24249724"/>
    <n v="39861032.428660288"/>
    <n v="39861032"/>
    <n v="2"/>
    <n v="0"/>
    <n v="1"/>
    <n v="0.15384615384615385"/>
    <n v="0"/>
    <n v="0.15384615384615385"/>
    <n v="0.15384615384615385"/>
    <n v="1"/>
    <n v="6660438"/>
    <n v="46521470"/>
    <n v="52644336"/>
  </r>
  <r>
    <x v="16"/>
    <n v="3798"/>
    <x v="58"/>
    <x v="637"/>
    <x v="637"/>
    <x v="442"/>
    <n v="8518"/>
    <n v="252612000785"/>
    <s v="52612252612000785"/>
    <s v="CENTRO EDUCATIVO IMBAPI"/>
    <n v="1"/>
    <n v="62.345713178723642"/>
    <n v="4.3664389572873086"/>
    <n v="0.64377262308883532"/>
    <n v="1.6437726230888354"/>
    <n v="39"/>
    <n v="0"/>
    <n v="0"/>
    <n v="5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9687.27657807909"/>
    <n v="5582790.9854300581"/>
    <n v="0"/>
    <n v="0"/>
    <n v="6522478"/>
    <n v="0"/>
    <n v="0"/>
    <n v="0"/>
    <n v="0"/>
    <n v="0"/>
    <n v="0"/>
    <n v="0"/>
    <n v="0"/>
    <n v="0"/>
    <n v="6522478"/>
    <n v="167243.02564102566"/>
    <n v="1"/>
    <n v="1"/>
    <n v="1"/>
    <n v="1"/>
    <n v="24249724"/>
    <n v="39861032.428660288"/>
    <n v="39861032"/>
    <n v="5"/>
    <n v="1"/>
    <n v="0"/>
    <n v="0.38461538461538464"/>
    <n v="0"/>
    <n v="0.38461538461538464"/>
    <n v="0.38461538461538464"/>
    <n v="1"/>
    <n v="6660438"/>
    <n v="46521470"/>
    <n v="53043948"/>
  </r>
  <r>
    <x v="16"/>
    <n v="3798"/>
    <x v="58"/>
    <x v="637"/>
    <x v="637"/>
    <x v="442"/>
    <n v="8488"/>
    <n v="252612000858"/>
    <s v="52612252612000858"/>
    <s v="CENTRO EDUCATIVO ALTO TEFI"/>
    <n v="1"/>
    <n v="62.345713178723642"/>
    <n v="4.3664389572873086"/>
    <n v="0.64377262308883532"/>
    <n v="1.6437726230888354"/>
    <n v="125"/>
    <n v="0"/>
    <n v="0"/>
    <n v="15"/>
    <n v="0"/>
    <n v="1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19061.8297342374"/>
    <n v="18061970.835214894"/>
    <n v="0"/>
    <n v="0"/>
    <n v="20881033"/>
    <n v="0"/>
    <n v="0"/>
    <n v="0"/>
    <n v="0"/>
    <n v="0"/>
    <n v="0"/>
    <n v="0"/>
    <n v="0"/>
    <n v="0"/>
    <n v="20881033"/>
    <n v="167048.264"/>
    <n v="1"/>
    <n v="1"/>
    <n v="1"/>
    <n v="1"/>
    <n v="24249724"/>
    <n v="39861032.428660288"/>
    <n v="39861032"/>
    <n v="15"/>
    <n v="0"/>
    <n v="1"/>
    <n v="1.1538461538461537"/>
    <n v="0"/>
    <n v="1.1538461538461537"/>
    <n v="1.1538461538461537"/>
    <n v="2"/>
    <n v="13320876"/>
    <n v="53181908"/>
    <n v="74062941"/>
  </r>
  <r>
    <x v="16"/>
    <n v="3798"/>
    <x v="58"/>
    <x v="637"/>
    <x v="637"/>
    <x v="442"/>
    <n v="8499"/>
    <n v="252612000947"/>
    <s v="52612252612000947"/>
    <s v="CENTRO EDUCATIVO CUASBIL"/>
    <n v="1"/>
    <n v="62.345713178723642"/>
    <n v="4.3664389572873086"/>
    <n v="0.64377262308883532"/>
    <n v="1.6437726230888354"/>
    <n v="18"/>
    <n v="0"/>
    <n v="0"/>
    <n v="1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937.45531561581"/>
    <n v="2791395.492715029"/>
    <n v="0"/>
    <n v="0"/>
    <n v="2979333"/>
    <n v="0"/>
    <n v="0"/>
    <n v="0"/>
    <n v="0"/>
    <n v="0"/>
    <n v="0"/>
    <n v="0"/>
    <n v="0"/>
    <n v="0"/>
    <n v="2979333"/>
    <n v="165518.5"/>
    <n v="1"/>
    <n v="1"/>
    <n v="1"/>
    <n v="1"/>
    <n v="24249724"/>
    <n v="39861032.428660288"/>
    <n v="39861032"/>
    <n v="1"/>
    <n v="0"/>
    <n v="1"/>
    <n v="7.6923076923076927E-2"/>
    <n v="0"/>
    <n v="7.6923076923076927E-2"/>
    <n v="7.6923076923076927E-2"/>
    <n v="1"/>
    <n v="6660438"/>
    <n v="46521470"/>
    <n v="49500803"/>
  </r>
  <r>
    <x v="16"/>
    <n v="3798"/>
    <x v="58"/>
    <x v="637"/>
    <x v="637"/>
    <x v="442"/>
    <n v="8672"/>
    <n v="252612000963"/>
    <s v="52612252612000963"/>
    <s v="CENTRO EDUCATIVO PALVI GUALTAL"/>
    <n v="1"/>
    <n v="62.345713178723642"/>
    <n v="4.3664389572873086"/>
    <n v="0.64377262308883532"/>
    <n v="1.6437726230888354"/>
    <n v="25"/>
    <n v="0"/>
    <n v="0"/>
    <n v="3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3812.36594684748"/>
    <n v="3612394.167042979"/>
    <n v="0"/>
    <n v="0"/>
    <n v="4176207"/>
    <n v="0"/>
    <n v="0"/>
    <n v="0"/>
    <n v="0"/>
    <n v="0"/>
    <n v="0"/>
    <n v="0"/>
    <n v="0"/>
    <n v="0"/>
    <n v="4176207"/>
    <n v="167048.28"/>
    <n v="1"/>
    <n v="1"/>
    <n v="1"/>
    <n v="1"/>
    <n v="24249724"/>
    <n v="39861032.428660288"/>
    <n v="39861032"/>
    <n v="3"/>
    <n v="1"/>
    <n v="0"/>
    <n v="0.23076923076923078"/>
    <n v="0"/>
    <n v="0.23076923076923078"/>
    <n v="0.23076923076923078"/>
    <n v="1"/>
    <n v="6660438"/>
    <n v="46521470"/>
    <n v="50697677"/>
  </r>
  <r>
    <x v="16"/>
    <n v="3798"/>
    <x v="58"/>
    <x v="637"/>
    <x v="637"/>
    <x v="442"/>
    <n v="8686"/>
    <n v="252612000980"/>
    <s v="52612252612000980"/>
    <s v="CENTRO EDUCATIVO NULPE ALTO"/>
    <n v="1"/>
    <n v="62.345713178723642"/>
    <n v="4.3664389572873086"/>
    <n v="0.64377262308883532"/>
    <n v="1.6437726230888354"/>
    <n v="20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937.45531561581"/>
    <n v="3119794.962446209"/>
    <n v="0"/>
    <n v="0"/>
    <n v="3307732"/>
    <n v="0"/>
    <n v="0"/>
    <n v="0"/>
    <n v="0"/>
    <n v="0"/>
    <n v="0"/>
    <n v="0"/>
    <n v="0"/>
    <n v="0"/>
    <n v="3307732"/>
    <n v="165386.6"/>
    <n v="1"/>
    <n v="1"/>
    <n v="1"/>
    <n v="1"/>
    <n v="24249724"/>
    <n v="39861032.428660288"/>
    <n v="39861032"/>
    <n v="1"/>
    <n v="0"/>
    <n v="1"/>
    <n v="7.6923076923076927E-2"/>
    <n v="0"/>
    <n v="7.6923076923076927E-2"/>
    <n v="7.6923076923076927E-2"/>
    <n v="1"/>
    <n v="6660438"/>
    <n v="46521470"/>
    <n v="49829202"/>
  </r>
  <r>
    <x v="16"/>
    <n v="3798"/>
    <x v="58"/>
    <x v="637"/>
    <x v="637"/>
    <x v="442"/>
    <n v="8605"/>
    <n v="252612001048"/>
    <s v="52612252612001048"/>
    <s v="CENTRO EDUCATIVO CHINAI"/>
    <n v="1"/>
    <n v="62.345713178723642"/>
    <n v="4.3664389572873086"/>
    <n v="0.64377262308883532"/>
    <n v="1.6437726230888354"/>
    <n v="32"/>
    <n v="0"/>
    <n v="0"/>
    <n v="2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5874.91063123161"/>
    <n v="4925992.0459676981"/>
    <n v="0"/>
    <n v="0"/>
    <n v="5301867"/>
    <n v="0"/>
    <n v="0"/>
    <n v="0"/>
    <n v="0"/>
    <n v="0"/>
    <n v="0"/>
    <n v="0"/>
    <n v="0"/>
    <n v="0"/>
    <n v="5301867"/>
    <n v="165683.34375"/>
    <n v="1"/>
    <n v="1"/>
    <n v="1"/>
    <n v="1"/>
    <n v="24249724"/>
    <n v="39861032.428660288"/>
    <n v="39861032"/>
    <n v="2"/>
    <n v="0"/>
    <n v="1"/>
    <n v="0.15384615384615385"/>
    <n v="0"/>
    <n v="0.15384615384615385"/>
    <n v="0.15384615384615385"/>
    <n v="1"/>
    <n v="6660438"/>
    <n v="46521470"/>
    <n v="51823337"/>
  </r>
  <r>
    <x v="16"/>
    <n v="3798"/>
    <x v="58"/>
    <x v="637"/>
    <x v="637"/>
    <x v="442"/>
    <n v="120136"/>
    <n v="252612001111"/>
    <s v="52612252612001111"/>
    <s v="INSTITUCIÓN EDUCATIVA BILINGÜE AGROINDUSTRIAL SINDAGUA - I.E.B.A.S"/>
    <n v="1"/>
    <n v="62.345713178723642"/>
    <n v="4.3664389572873086"/>
    <n v="0.64377262308883532"/>
    <n v="1.6437726230888354"/>
    <n v="459"/>
    <n v="0"/>
    <n v="0"/>
    <n v="29"/>
    <n v="0"/>
    <n v="213"/>
    <n v="0"/>
    <n v="161"/>
    <n v="0"/>
    <n v="0"/>
    <n v="0"/>
    <n v="5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50186.2041528588"/>
    <n v="61410700.839730643"/>
    <n v="0"/>
    <n v="16950228.234405484"/>
    <n v="83811115"/>
    <n v="0"/>
    <n v="0"/>
    <n v="0"/>
    <n v="0"/>
    <n v="0"/>
    <n v="0"/>
    <n v="0"/>
    <n v="0"/>
    <n v="0"/>
    <n v="83811115"/>
    <n v="182595.02178649238"/>
    <n v="1"/>
    <n v="1"/>
    <n v="1"/>
    <n v="1"/>
    <n v="24249724"/>
    <n v="39861032.428660288"/>
    <n v="39861032"/>
    <n v="29"/>
    <n v="1"/>
    <n v="0"/>
    <n v="2.2307692307692308"/>
    <n v="0"/>
    <n v="2.2307692307692308"/>
    <n v="2.2307692307692308"/>
    <n v="3"/>
    <n v="6660438"/>
    <n v="46521470"/>
    <n v="130332585"/>
  </r>
  <r>
    <x v="16"/>
    <n v="3798"/>
    <x v="58"/>
    <x v="637"/>
    <x v="637"/>
    <x v="442"/>
    <n v="128429"/>
    <n v="252612001153"/>
    <s v="52612252612001153"/>
    <s v="C.E. GUANDE PLANADA"/>
    <n v="1"/>
    <n v="62.345713178723642"/>
    <n v="4.3664389572873086"/>
    <n v="0.64377262308883532"/>
    <n v="1.6437726230888354"/>
    <n v="20"/>
    <n v="0"/>
    <n v="0"/>
    <n v="4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1749.82126246323"/>
    <n v="2627195.757849439"/>
    <n v="0"/>
    <n v="0"/>
    <n v="3378946"/>
    <n v="0"/>
    <n v="0"/>
    <n v="0"/>
    <n v="0"/>
    <n v="0"/>
    <n v="0"/>
    <n v="0"/>
    <n v="0"/>
    <n v="0"/>
    <n v="3378946"/>
    <n v="168947.3"/>
    <n v="1"/>
    <n v="1"/>
    <n v="1"/>
    <n v="1"/>
    <n v="24249724"/>
    <n v="39861032.428660288"/>
    <n v="39861032"/>
    <n v="4"/>
    <n v="0"/>
    <n v="1"/>
    <n v="0.30769230769230771"/>
    <n v="0"/>
    <n v="0.30769230769230771"/>
    <n v="0.30769230769230771"/>
    <n v="1"/>
    <n v="6660438"/>
    <n v="46521470"/>
    <n v="49900416"/>
  </r>
  <r>
    <x v="16"/>
    <n v="3798"/>
    <x v="58"/>
    <x v="637"/>
    <x v="637"/>
    <x v="442"/>
    <n v="128430"/>
    <n v="252612001161"/>
    <s v="52612252612001161"/>
    <s v="C.E. LA MOJARRA"/>
    <n v="1"/>
    <n v="62.345713178723642"/>
    <n v="4.3664389572873086"/>
    <n v="0.64377262308883532"/>
    <n v="1.6437726230888354"/>
    <n v="14"/>
    <n v="0"/>
    <n v="0"/>
    <n v="1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937.45531561581"/>
    <n v="2134596.5532526695"/>
    <n v="0"/>
    <n v="0"/>
    <n v="2322534"/>
    <n v="0"/>
    <n v="0"/>
    <n v="0"/>
    <n v="0"/>
    <n v="0"/>
    <n v="0"/>
    <n v="0"/>
    <n v="0"/>
    <n v="0"/>
    <n v="2322534"/>
    <n v="165895.28571428571"/>
    <n v="1"/>
    <n v="1"/>
    <n v="1"/>
    <n v="1"/>
    <n v="24249724"/>
    <n v="39861032.428660288"/>
    <n v="39861032"/>
    <n v="1"/>
    <n v="0"/>
    <n v="1"/>
    <n v="7.6923076923076927E-2"/>
    <n v="0"/>
    <n v="7.6923076923076927E-2"/>
    <n v="7.6923076923076927E-2"/>
    <n v="1"/>
    <n v="6660438"/>
    <n v="46521470"/>
    <n v="48844004"/>
  </r>
  <r>
    <x v="16"/>
    <n v="3798"/>
    <x v="58"/>
    <x v="637"/>
    <x v="637"/>
    <x v="442"/>
    <n v="128431"/>
    <n v="252612001170"/>
    <s v="52612252612001170"/>
    <s v="C.E. DOS QUEBRADAS"/>
    <n v="1"/>
    <n v="62.345713178723642"/>
    <n v="4.3664389572873086"/>
    <n v="0.64377262308883532"/>
    <n v="1.6437726230888354"/>
    <n v="42"/>
    <n v="0"/>
    <n v="0"/>
    <n v="5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9687.27657807909"/>
    <n v="6075390.1900268281"/>
    <n v="0"/>
    <n v="0"/>
    <n v="7015077"/>
    <n v="0"/>
    <n v="0"/>
    <n v="0"/>
    <n v="0"/>
    <n v="0"/>
    <n v="0"/>
    <n v="0"/>
    <n v="0"/>
    <n v="0"/>
    <n v="7015077"/>
    <n v="167025.64285714287"/>
    <n v="1"/>
    <n v="1"/>
    <n v="1"/>
    <n v="1"/>
    <n v="24249724"/>
    <n v="39861032.428660288"/>
    <n v="39861032"/>
    <n v="5"/>
    <n v="0"/>
    <n v="1"/>
    <n v="0.38461538461538464"/>
    <n v="0"/>
    <n v="0.38461538461538464"/>
    <n v="0.38461538461538464"/>
    <n v="1"/>
    <n v="6660438"/>
    <n v="46521470"/>
    <n v="53536547"/>
  </r>
  <r>
    <x v="16"/>
    <n v="3798"/>
    <x v="58"/>
    <x v="637"/>
    <x v="637"/>
    <x v="442"/>
    <n v="126956"/>
    <n v="252612001196"/>
    <s v="52612252612001196"/>
    <s v="C.E. SAN ANTONIO"/>
    <n v="1"/>
    <n v="62.345713178723642"/>
    <n v="4.3664389572873086"/>
    <n v="0.64377262308883532"/>
    <n v="1.6437726230888354"/>
    <n v="16"/>
    <n v="0"/>
    <n v="0"/>
    <n v="0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2330.05275426546"/>
    <n v="2017870.615514508"/>
    <n v="0"/>
    <n v="0"/>
    <n v="0"/>
    <n v="0"/>
    <n v="0"/>
    <n v="0"/>
    <n v="2170201"/>
    <n v="0"/>
    <n v="0"/>
    <n v="0"/>
    <n v="0"/>
    <n v="0"/>
    <n v="0"/>
    <n v="0"/>
    <n v="0"/>
    <n v="0"/>
    <n v="2170201"/>
    <n v="135637.5625"/>
    <n v="0"/>
    <n v="1"/>
    <n v="1"/>
    <n v="1"/>
    <n v="24249724"/>
    <n v="39861032.428660288"/>
    <n v="39861032"/>
    <n v="1"/>
    <n v="1"/>
    <n v="0"/>
    <n v="0"/>
    <n v="4.4444444444444446E-2"/>
    <n v="4.4444444444444446E-2"/>
    <n v="4.4444444444444446E-2"/>
    <n v="1"/>
    <n v="6660438"/>
    <n v="46521470"/>
    <n v="48691671"/>
  </r>
  <r>
    <x v="16"/>
    <n v="3798"/>
    <x v="58"/>
    <x v="637"/>
    <x v="637"/>
    <x v="442"/>
    <n v="126937"/>
    <n v="252612001200"/>
    <s v="52612252612001200"/>
    <s v="C.E. ALTO QUEMBÍ"/>
    <n v="1"/>
    <n v="62.345713178723642"/>
    <n v="4.3664389572873086"/>
    <n v="0.64377262308883532"/>
    <n v="1.6437726230888354"/>
    <n v="16"/>
    <n v="0"/>
    <n v="0"/>
    <n v="0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2330.05275426546"/>
    <n v="2017870.615514508"/>
    <n v="0"/>
    <n v="0"/>
    <n v="0"/>
    <n v="0"/>
    <n v="0"/>
    <n v="0"/>
    <n v="2170201"/>
    <n v="0"/>
    <n v="0"/>
    <n v="0"/>
    <n v="0"/>
    <n v="0"/>
    <n v="0"/>
    <n v="0"/>
    <n v="0"/>
    <n v="0"/>
    <n v="2170201"/>
    <n v="135637.5625"/>
    <n v="0"/>
    <n v="1"/>
    <n v="1"/>
    <n v="1"/>
    <n v="24249724"/>
    <n v="39861032.428660288"/>
    <n v="39861032"/>
    <n v="1"/>
    <n v="1"/>
    <n v="0"/>
    <n v="0"/>
    <n v="4.4444444444444446E-2"/>
    <n v="4.4444444444444446E-2"/>
    <n v="4.4444444444444446E-2"/>
    <n v="1"/>
    <n v="6660438"/>
    <n v="46521470"/>
    <n v="48691671"/>
  </r>
  <r>
    <x v="16"/>
    <n v="3798"/>
    <x v="58"/>
    <x v="1066"/>
    <x v="1066"/>
    <x v="997"/>
    <n v="10118"/>
    <n v="252621000224"/>
    <s v="52621252621000224"/>
    <s v="INSTITUCION EDUCATIVA TECNICA AGROPECUARIA PUMBI LAS LAJAS"/>
    <n v="1"/>
    <n v="44.418982144562207"/>
    <n v="3.1109239784148448"/>
    <n v="0.45381533220658032"/>
    <n v="1.4538153322065803"/>
    <n v="603"/>
    <n v="0"/>
    <n v="0"/>
    <n v="61"/>
    <n v="0"/>
    <n v="403"/>
    <n v="0"/>
    <n v="121"/>
    <n v="0"/>
    <n v="4"/>
    <n v="0"/>
    <n v="14"/>
    <n v="0"/>
    <n v="578"/>
    <n v="0"/>
    <n v="0"/>
    <n v="59"/>
    <n v="0"/>
    <n v="380"/>
    <n v="0"/>
    <n v="121"/>
    <n v="0"/>
    <n v="4"/>
    <n v="0"/>
    <n v="14"/>
    <n v="0"/>
    <n v="92671"/>
    <n v="81839"/>
    <n v="122758"/>
    <n v="150439"/>
    <n v="114333"/>
    <n v="99892"/>
    <n v="152848"/>
    <n v="184139"/>
    <n v="0"/>
    <n v="0"/>
    <n v="0"/>
    <n v="0"/>
    <n v="10139363.171007672"/>
    <n v="76097649.090344578"/>
    <n v="888851.06358844554"/>
    <n v="3747857.4204006251"/>
    <n v="90873721"/>
    <n v="0"/>
    <n v="0"/>
    <n v="0"/>
    <n v="0"/>
    <n v="1961385.0068506645"/>
    <n v="14551497.020710928"/>
    <n v="177770.21271768914"/>
    <n v="749571.484080125"/>
    <n v="17440224"/>
    <n v="108313945"/>
    <n v="179625.1160862355"/>
    <n v="1"/>
    <n v="1"/>
    <n v="1"/>
    <n v="1"/>
    <n v="24249724"/>
    <n v="35254620.552977882"/>
    <n v="35254621"/>
    <n v="61"/>
    <n v="0"/>
    <n v="1"/>
    <n v="4.6923076923076925"/>
    <n v="0"/>
    <n v="4.6923076923076925"/>
    <n v="4"/>
    <n v="4"/>
    <n v="26641753"/>
    <n v="61896374"/>
    <n v="170210319"/>
  </r>
  <r>
    <x v="16"/>
    <n v="3798"/>
    <x v="58"/>
    <x v="1066"/>
    <x v="1066"/>
    <x v="997"/>
    <n v="10119"/>
    <n v="252621000321"/>
    <s v="52621252621000321"/>
    <s v="INSTITUCION EDUCATIVA SAN JOSE DEL TELEMBI"/>
    <n v="1"/>
    <n v="44.418982144562207"/>
    <n v="3.1109239784148448"/>
    <n v="0.45381533220658032"/>
    <n v="1.4538153322065803"/>
    <n v="1171"/>
    <n v="0"/>
    <n v="0"/>
    <n v="4"/>
    <n v="61"/>
    <n v="103"/>
    <n v="546"/>
    <n v="17"/>
    <n v="354"/>
    <n v="0"/>
    <n v="8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218317.759705876"/>
    <n v="107080913.6752089"/>
    <n v="15348201.779387323"/>
    <n v="0"/>
    <n v="664876.27350869984"/>
    <n v="17426942.539773565"/>
    <n v="0"/>
    <n v="0"/>
    <n v="148739252"/>
    <n v="0"/>
    <n v="0"/>
    <n v="0"/>
    <n v="0"/>
    <n v="0"/>
    <n v="0"/>
    <n v="0"/>
    <n v="0"/>
    <n v="0"/>
    <n v="148739252"/>
    <n v="127019.0025619129"/>
    <n v="1"/>
    <n v="1"/>
    <n v="1"/>
    <n v="1"/>
    <n v="24249724"/>
    <n v="35254620.552977882"/>
    <n v="35254621"/>
    <n v="65"/>
    <n v="1"/>
    <n v="0"/>
    <n v="0.30769230769230771"/>
    <n v="2.7111111111111112"/>
    <n v="3.0188034188034187"/>
    <n v="3.0188034188034187"/>
    <n v="4"/>
    <n v="6660438"/>
    <n v="41915059"/>
    <n v="190654311"/>
  </r>
  <r>
    <x v="16"/>
    <n v="3798"/>
    <x v="58"/>
    <x v="1066"/>
    <x v="1066"/>
    <x v="997"/>
    <n v="10120"/>
    <n v="252621000348"/>
    <s v="52621252621000348"/>
    <s v="INSTITUCION EDUCATIVA POLICARPA BOCA DE TELEMBI"/>
    <n v="1"/>
    <n v="44.418982144562207"/>
    <n v="3.1109239784148448"/>
    <n v="0.45381533220658032"/>
    <n v="1.4538153322065803"/>
    <n v="719"/>
    <n v="0"/>
    <n v="0"/>
    <n v="57"/>
    <n v="0"/>
    <n v="401"/>
    <n v="4"/>
    <n v="211"/>
    <n v="0"/>
    <n v="2"/>
    <n v="0"/>
    <n v="44"/>
    <n v="0"/>
    <n v="467"/>
    <n v="0"/>
    <n v="0"/>
    <n v="29"/>
    <n v="0"/>
    <n v="181"/>
    <n v="0"/>
    <n v="211"/>
    <n v="0"/>
    <n v="2"/>
    <n v="0"/>
    <n v="44"/>
    <n v="0"/>
    <n v="92671"/>
    <n v="81839"/>
    <n v="122758"/>
    <n v="150439"/>
    <n v="114333"/>
    <n v="99892"/>
    <n v="152848"/>
    <n v="184139"/>
    <n v="0"/>
    <n v="475915.17188981728"/>
    <n v="0"/>
    <n v="0"/>
    <n v="9474486.8974989727"/>
    <n v="88877406.952845186"/>
    <n v="444425.53179422277"/>
    <n v="11778980.464116249"/>
    <n v="111051215"/>
    <n v="0"/>
    <n v="0"/>
    <n v="0"/>
    <n v="0"/>
    <n v="964070.59658761474"/>
    <n v="11385602.459318731"/>
    <n v="88885.106358844569"/>
    <n v="2355796.0928232502"/>
    <n v="14794354"/>
    <n v="125845569"/>
    <n v="175028.60778859528"/>
    <n v="1"/>
    <n v="1"/>
    <n v="1"/>
    <n v="1"/>
    <n v="24249724"/>
    <n v="35254620.552977882"/>
    <n v="35254621"/>
    <n v="57"/>
    <n v="1"/>
    <n v="0"/>
    <n v="4.384615384615385"/>
    <n v="0"/>
    <n v="4.384615384615385"/>
    <n v="4"/>
    <n v="4"/>
    <n v="6660438"/>
    <n v="41915059"/>
    <n v="167760628"/>
  </r>
  <r>
    <x v="16"/>
    <n v="3798"/>
    <x v="58"/>
    <x v="1066"/>
    <x v="1066"/>
    <x v="997"/>
    <n v="10123"/>
    <n v="252621000381"/>
    <s v="52621252621000381"/>
    <s v="CENTRO EDUCATIVO LA CONQUISTA"/>
    <n v="1"/>
    <n v="44.418982144562207"/>
    <n v="3.1109239784148448"/>
    <n v="0.45381533220658032"/>
    <n v="1.4538153322065803"/>
    <n v="314"/>
    <n v="0"/>
    <n v="0"/>
    <n v="18"/>
    <n v="0"/>
    <n v="243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91943.2307891492"/>
    <n v="42986458.264774799"/>
    <n v="0"/>
    <n v="0"/>
    <n v="45978401"/>
    <n v="0"/>
    <n v="0"/>
    <n v="0"/>
    <n v="0"/>
    <n v="0"/>
    <n v="0"/>
    <n v="0"/>
    <n v="0"/>
    <n v="0"/>
    <n v="45978401"/>
    <n v="146428.02866242037"/>
    <n v="1"/>
    <n v="1"/>
    <n v="1"/>
    <n v="1"/>
    <n v="24249724"/>
    <n v="35254620.552977882"/>
    <n v="35254621"/>
    <n v="18"/>
    <n v="1"/>
    <n v="0"/>
    <n v="1.3846153846153846"/>
    <n v="0"/>
    <n v="1.3846153846153846"/>
    <n v="1.3846153846153846"/>
    <n v="2"/>
    <n v="6660438"/>
    <n v="41915059"/>
    <n v="87893460"/>
  </r>
  <r>
    <x v="16"/>
    <n v="3798"/>
    <x v="58"/>
    <x v="638"/>
    <x v="638"/>
    <x v="616"/>
    <n v="20446"/>
    <n v="252678000433"/>
    <s v="52678252678000433"/>
    <s v="INSTITUCION EDUCATIVA TECNICO AGROECOLOGICO EL MOTILON"/>
    <n v="1"/>
    <n v="26.644722960712325"/>
    <n v="1.8660875048179812"/>
    <n v="0.26547368109522362"/>
    <n v="1.2654736810952236"/>
    <n v="405"/>
    <n v="0"/>
    <n v="0"/>
    <n v="36"/>
    <n v="0"/>
    <n v="218"/>
    <n v="0"/>
    <n v="125"/>
    <n v="0"/>
    <n v="0"/>
    <n v="0"/>
    <n v="26"/>
    <n v="0"/>
    <n v="145"/>
    <n v="0"/>
    <n v="0"/>
    <n v="0"/>
    <n v="0"/>
    <n v="63"/>
    <n v="0"/>
    <n v="56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5208674.4857037673"/>
    <n v="43358869.054523677"/>
    <n v="0"/>
    <n v="6058599.5122430278"/>
    <n v="54626143"/>
    <n v="0"/>
    <n v="0"/>
    <n v="0"/>
    <n v="0"/>
    <n v="0"/>
    <n v="3008574.5874567451"/>
    <n v="0"/>
    <n v="1211719.9024486057"/>
    <n v="4220294"/>
    <n v="58846437"/>
    <n v="145299.84444444443"/>
    <n v="1"/>
    <n v="0"/>
    <n v="1"/>
    <n v="1"/>
    <n v="24249724"/>
    <n v="30687387.49582319"/>
    <n v="30687387"/>
    <n v="36"/>
    <n v="0"/>
    <n v="1"/>
    <n v="2.7692307692307692"/>
    <n v="0"/>
    <n v="2.7692307692307692"/>
    <n v="2.7692307692307692"/>
    <n v="3"/>
    <n v="19981315"/>
    <n v="50668702"/>
    <n v="109515139"/>
  </r>
  <r>
    <x v="16"/>
    <n v="3798"/>
    <x v="58"/>
    <x v="638"/>
    <x v="638"/>
    <x v="616"/>
    <n v="20449"/>
    <n v="252678000654"/>
    <s v="52678252678000654"/>
    <s v="INSTITUCION EDUCATIVA AGROPECUARIA SAN MARTIN DE PORRES"/>
    <n v="1"/>
    <n v="26.644722960712325"/>
    <n v="1.8660875048179812"/>
    <n v="0.26547368109522362"/>
    <n v="1.2654736810952236"/>
    <n v="231"/>
    <n v="0"/>
    <n v="0"/>
    <n v="11"/>
    <n v="0"/>
    <n v="115"/>
    <n v="0"/>
    <n v="78"/>
    <n v="0"/>
    <n v="0"/>
    <n v="0"/>
    <n v="2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91539.4261872622"/>
    <n v="24397264.511729065"/>
    <n v="0"/>
    <n v="6291622.5704062218"/>
    <n v="32280427"/>
    <n v="0"/>
    <n v="0"/>
    <n v="0"/>
    <n v="0"/>
    <n v="0"/>
    <n v="0"/>
    <n v="0"/>
    <n v="0"/>
    <n v="0"/>
    <n v="32280427"/>
    <n v="139742.10822510821"/>
    <n v="1"/>
    <n v="0"/>
    <n v="1"/>
    <n v="1"/>
    <n v="24249724"/>
    <n v="30687387.49582319"/>
    <n v="30687387"/>
    <n v="11"/>
    <n v="1"/>
    <n v="0"/>
    <n v="0.84615384615384615"/>
    <n v="0"/>
    <n v="0.84615384615384615"/>
    <n v="0.84615384615384615"/>
    <n v="1"/>
    <n v="6660438"/>
    <n v="37347825"/>
    <n v="69628252"/>
  </r>
  <r>
    <x v="16"/>
    <n v="3798"/>
    <x v="58"/>
    <x v="638"/>
    <x v="638"/>
    <x v="616"/>
    <n v="20545"/>
    <n v="252678001065"/>
    <s v="52678252678001065"/>
    <s v="INSTITUCIÓN EDUCATIVA BETANIA"/>
    <n v="1"/>
    <n v="26.644722960712325"/>
    <n v="1.8660875048179812"/>
    <n v="0.26547368109522362"/>
    <n v="1.2654736810952236"/>
    <n v="165"/>
    <n v="0"/>
    <n v="0"/>
    <n v="14"/>
    <n v="0"/>
    <n v="111"/>
    <n v="0"/>
    <n v="34"/>
    <n v="0"/>
    <n v="6"/>
    <n v="0"/>
    <n v="0"/>
    <n v="0"/>
    <n v="68"/>
    <n v="0"/>
    <n v="0"/>
    <n v="4"/>
    <n v="0"/>
    <n v="24"/>
    <n v="0"/>
    <n v="34"/>
    <n v="0"/>
    <n v="6"/>
    <n v="0"/>
    <n v="0"/>
    <n v="0"/>
    <n v="92671"/>
    <n v="81839"/>
    <n v="122758"/>
    <n v="150439"/>
    <n v="114333"/>
    <n v="99892"/>
    <n v="152848"/>
    <n v="184139"/>
    <n v="0"/>
    <n v="0"/>
    <n v="0"/>
    <n v="0"/>
    <n v="2025595.6333292429"/>
    <n v="18329551.058034793"/>
    <n v="1160550.7272482563"/>
    <n v="0"/>
    <n v="21515697"/>
    <n v="0"/>
    <n v="0"/>
    <n v="0"/>
    <n v="0"/>
    <n v="115748.32190452817"/>
    <n v="1466364.0846427833"/>
    <n v="232110.14544965129"/>
    <n v="0"/>
    <n v="1814223"/>
    <n v="23329920"/>
    <n v="141393.45454545456"/>
    <n v="1"/>
    <n v="0"/>
    <n v="1"/>
    <n v="1"/>
    <n v="24249724"/>
    <n v="30687387.49582319"/>
    <n v="30687387"/>
    <n v="14"/>
    <n v="0"/>
    <n v="1"/>
    <n v="1.0769230769230769"/>
    <n v="0"/>
    <n v="1.0769230769230769"/>
    <n v="1.0769230769230769"/>
    <n v="2"/>
    <n v="13320876"/>
    <n v="44008263"/>
    <n v="67338183"/>
  </r>
  <r>
    <x v="16"/>
    <n v="3798"/>
    <x v="58"/>
    <x v="638"/>
    <x v="638"/>
    <x v="616"/>
    <n v="20550"/>
    <n v="252678001154"/>
    <s v="52678252678001154"/>
    <s v="INSTITUCION EDUCATIVA TÉCNICA AGROPECUARIA Y DE SISTEMAS SIMON ALVAREZ"/>
    <n v="1"/>
    <n v="26.644722960712325"/>
    <n v="1.8660875048179812"/>
    <n v="0.26547368109522362"/>
    <n v="1.2654736810952236"/>
    <n v="273"/>
    <n v="0"/>
    <n v="0"/>
    <n v="31"/>
    <n v="0"/>
    <n v="149"/>
    <n v="0"/>
    <n v="68"/>
    <n v="0"/>
    <n v="0"/>
    <n v="0"/>
    <n v="25"/>
    <n v="0"/>
    <n v="88"/>
    <n v="0"/>
    <n v="0"/>
    <n v="9"/>
    <n v="0"/>
    <n v="7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85247.4738004664"/>
    <n v="27431121.238576204"/>
    <n v="0"/>
    <n v="5825576.4540798347"/>
    <n v="37741945"/>
    <n v="0"/>
    <n v="0"/>
    <n v="0"/>
    <n v="0"/>
    <n v="260433.72428518839"/>
    <n v="1997289.0118410327"/>
    <n v="0"/>
    <n v="0"/>
    <n v="2257723"/>
    <n v="39999668"/>
    <n v="146518.93040293039"/>
    <n v="1"/>
    <n v="0"/>
    <n v="1"/>
    <n v="1"/>
    <n v="24249724"/>
    <n v="30687387.49582319"/>
    <n v="30687387"/>
    <n v="31"/>
    <n v="1"/>
    <n v="0"/>
    <n v="2.3846153846153846"/>
    <n v="0"/>
    <n v="2.3846153846153846"/>
    <n v="2.3846153846153846"/>
    <n v="3"/>
    <n v="6660438"/>
    <n v="37347825"/>
    <n v="77347493"/>
  </r>
  <r>
    <x v="16"/>
    <n v="3798"/>
    <x v="58"/>
    <x v="639"/>
    <x v="639"/>
    <x v="617"/>
    <n v="12634"/>
    <n v="252683000085"/>
    <s v="52683252683000085"/>
    <s v="INSTITUCION EDUCATIVA  JESUS DE PRAGA"/>
    <n v="1"/>
    <n v="14.657323352975526"/>
    <n v="1.0265390262602752"/>
    <n v="0.13845141753420814"/>
    <n v="1.1384514175342082"/>
    <n v="146"/>
    <n v="0"/>
    <n v="0"/>
    <n v="7"/>
    <n v="0"/>
    <n v="66"/>
    <n v="0"/>
    <n v="53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1137.96144657035"/>
    <n v="13532940.491038928"/>
    <n v="3480200.4453453729"/>
    <n v="0"/>
    <n v="17924279"/>
    <n v="0"/>
    <n v="0"/>
    <n v="0"/>
    <n v="0"/>
    <n v="0"/>
    <n v="0"/>
    <n v="0"/>
    <n v="0"/>
    <n v="0"/>
    <n v="17924279"/>
    <n v="122769.03424657535"/>
    <n v="1"/>
    <n v="0"/>
    <n v="0"/>
    <n v="1"/>
    <n v="24249724"/>
    <n v="27607132.66261331"/>
    <n v="27607133"/>
    <n v="7"/>
    <n v="0"/>
    <n v="1"/>
    <n v="0.53846153846153844"/>
    <n v="0"/>
    <n v="0.53846153846153844"/>
    <n v="0.53846153846153844"/>
    <n v="1"/>
    <n v="6660438"/>
    <n v="34267571"/>
    <n v="52191850"/>
  </r>
  <r>
    <x v="16"/>
    <n v="3798"/>
    <x v="58"/>
    <x v="639"/>
    <x v="639"/>
    <x v="617"/>
    <n v="12628"/>
    <n v="252683000531"/>
    <s v="52683252683000531"/>
    <s v="INSTITUCION EDUCATIVA  AGROPECUARIA SIMON BOLIVAR"/>
    <n v="1"/>
    <n v="14.657323352975526"/>
    <n v="1.0265390262602752"/>
    <n v="0.13845141753420814"/>
    <n v="1.1384514175342082"/>
    <n v="86"/>
    <n v="0"/>
    <n v="0"/>
    <n v="5"/>
    <n v="0"/>
    <n v="41"/>
    <n v="0"/>
    <n v="23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0812.82960469311"/>
    <n v="7278220.096020936"/>
    <n v="0"/>
    <n v="3563766.1947466368"/>
    <n v="11492799"/>
    <n v="0"/>
    <n v="0"/>
    <n v="0"/>
    <n v="0"/>
    <n v="0"/>
    <n v="0"/>
    <n v="0"/>
    <n v="0"/>
    <n v="0"/>
    <n v="11492799"/>
    <n v="133637.1976744186"/>
    <n v="1"/>
    <n v="0"/>
    <n v="0"/>
    <n v="1"/>
    <n v="24249724"/>
    <n v="27607132.66261331"/>
    <n v="27607133"/>
    <n v="5"/>
    <n v="1"/>
    <n v="0"/>
    <n v="0.38461538461538464"/>
    <n v="0"/>
    <n v="0.38461538461538464"/>
    <n v="0.38461538461538464"/>
    <n v="1"/>
    <n v="6660438"/>
    <n v="34267571"/>
    <n v="45760370"/>
  </r>
  <r>
    <x v="16"/>
    <n v="3798"/>
    <x v="58"/>
    <x v="639"/>
    <x v="639"/>
    <x v="617"/>
    <n v="12631"/>
    <n v="252683000565"/>
    <s v="52683252683000565"/>
    <s v="INSTITUCION EDUCATIVA SAGRADO CORAZON DE JESUS"/>
    <n v="1"/>
    <n v="14.657323352975526"/>
    <n v="1.0265390262602752"/>
    <n v="0.13845141753420814"/>
    <n v="1.1384514175342082"/>
    <n v="208"/>
    <n v="0"/>
    <n v="0"/>
    <n v="14"/>
    <n v="0"/>
    <n v="86"/>
    <n v="0"/>
    <n v="76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22275.9228931407"/>
    <n v="18422994.618052993"/>
    <n v="5568320.7125525968"/>
    <n v="0"/>
    <n v="25813591"/>
    <n v="0"/>
    <n v="0"/>
    <n v="0"/>
    <n v="0"/>
    <n v="0"/>
    <n v="0"/>
    <n v="0"/>
    <n v="0"/>
    <n v="0"/>
    <n v="25813591"/>
    <n v="124103.80288461539"/>
    <n v="1"/>
    <n v="0"/>
    <n v="0"/>
    <n v="1"/>
    <n v="24249724"/>
    <n v="27607132.66261331"/>
    <n v="27607133"/>
    <n v="14"/>
    <n v="1"/>
    <n v="0"/>
    <n v="1.0769230769230769"/>
    <n v="0"/>
    <n v="1.0769230769230769"/>
    <n v="1.0769230769230769"/>
    <n v="2"/>
    <n v="6660438"/>
    <n v="34267571"/>
    <n v="60081162"/>
  </r>
  <r>
    <x v="16"/>
    <n v="3798"/>
    <x v="58"/>
    <x v="640"/>
    <x v="640"/>
    <x v="618"/>
    <n v="12020"/>
    <n v="252687000179"/>
    <s v="52687252687000179"/>
    <s v="INSTITUCION EDUCATIVA VALPARAISO BAJO"/>
    <n v="1"/>
    <n v="21.682906291350896"/>
    <n v="1.5185821431917554"/>
    <n v="0.21289670816188699"/>
    <n v="1.2128967081618871"/>
    <n v="73"/>
    <n v="0"/>
    <n v="0"/>
    <n v="2"/>
    <n v="0"/>
    <n v="31"/>
    <n v="0"/>
    <n v="20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7348.23866854608"/>
    <n v="6179092.5765570682"/>
    <n v="3707776.7209825623"/>
    <n v="0"/>
    <n v="10164218"/>
    <n v="0"/>
    <n v="0"/>
    <n v="0"/>
    <n v="0"/>
    <n v="0"/>
    <n v="0"/>
    <n v="0"/>
    <n v="0"/>
    <n v="0"/>
    <n v="10164218"/>
    <n v="139235.86301369863"/>
    <n v="1"/>
    <n v="0"/>
    <n v="0"/>
    <n v="1"/>
    <n v="24249724"/>
    <n v="29412410.413434308"/>
    <n v="29412410"/>
    <n v="2"/>
    <n v="1"/>
    <n v="0"/>
    <n v="0.15384615384615385"/>
    <n v="0"/>
    <n v="0.15384615384615385"/>
    <n v="0.15384615384615385"/>
    <n v="1"/>
    <n v="6660438"/>
    <n v="36072848"/>
    <n v="46237066"/>
  </r>
  <r>
    <x v="16"/>
    <n v="3798"/>
    <x v="58"/>
    <x v="640"/>
    <x v="640"/>
    <x v="618"/>
    <n v="24679"/>
    <n v="252687000225"/>
    <s v="52687252687000225"/>
    <s v="INSTITUCION EDUCATIVA TECNICA AGROPECUARIA SALINAS"/>
    <n v="1"/>
    <n v="21.682906291350896"/>
    <n v="1.5185821431917554"/>
    <n v="0.21289670816188699"/>
    <n v="1.2128967081618871"/>
    <n v="166"/>
    <n v="0"/>
    <n v="0"/>
    <n v="19"/>
    <n v="0"/>
    <n v="74"/>
    <n v="0"/>
    <n v="55"/>
    <n v="0"/>
    <n v="0"/>
    <n v="0"/>
    <n v="18"/>
    <n v="0"/>
    <n v="122"/>
    <n v="0"/>
    <n v="0"/>
    <n v="7"/>
    <n v="0"/>
    <n v="42"/>
    <n v="0"/>
    <n v="55"/>
    <n v="0"/>
    <n v="0"/>
    <n v="0"/>
    <n v="18"/>
    <n v="0"/>
    <n v="92671"/>
    <n v="81839"/>
    <n v="122758"/>
    <n v="150439"/>
    <n v="114333"/>
    <n v="99892"/>
    <n v="152848"/>
    <n v="184139"/>
    <n v="0"/>
    <n v="0"/>
    <n v="0"/>
    <n v="0"/>
    <n v="2634808.2673511878"/>
    <n v="15629469.458350232"/>
    <n v="0"/>
    <n v="4020148.5649959911"/>
    <n v="22284426"/>
    <n v="0"/>
    <n v="0"/>
    <n v="0"/>
    <n v="0"/>
    <n v="194143.76706798226"/>
    <n v="2350478.3526511202"/>
    <n v="0"/>
    <n v="804029.71299919824"/>
    <n v="3348652"/>
    <n v="25633078"/>
    <n v="154416.13253012049"/>
    <n v="1"/>
    <n v="0"/>
    <n v="0"/>
    <n v="1"/>
    <n v="24249724"/>
    <n v="29412410.413434308"/>
    <n v="29412410"/>
    <n v="19"/>
    <n v="0"/>
    <n v="1"/>
    <n v="1.4615384615384615"/>
    <n v="0"/>
    <n v="1.4615384615384615"/>
    <n v="1.4615384615384615"/>
    <n v="2"/>
    <n v="13320876"/>
    <n v="42733286"/>
    <n v="68366364"/>
  </r>
  <r>
    <x v="16"/>
    <n v="3798"/>
    <x v="58"/>
    <x v="640"/>
    <x v="640"/>
    <x v="618"/>
    <n v="12336"/>
    <n v="252687000381"/>
    <s v="52687252687000381"/>
    <s v="INSTITUCION EDUCATIVA SANTA MARTHA"/>
    <n v="1"/>
    <n v="21.682906291350896"/>
    <n v="1.5185821431917554"/>
    <n v="0.21289670816188699"/>
    <n v="1.2128967081618871"/>
    <n v="238"/>
    <n v="0"/>
    <n v="0"/>
    <n v="16"/>
    <n v="0"/>
    <n v="95"/>
    <n v="0"/>
    <n v="87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18785.9093483686"/>
    <n v="22050879.390850715"/>
    <n v="7415553.4419651246"/>
    <n v="0"/>
    <n v="31685219"/>
    <n v="0"/>
    <n v="0"/>
    <n v="0"/>
    <n v="0"/>
    <n v="0"/>
    <n v="0"/>
    <n v="0"/>
    <n v="0"/>
    <n v="0"/>
    <n v="31685219"/>
    <n v="133131.17226890757"/>
    <n v="1"/>
    <n v="0"/>
    <n v="0"/>
    <n v="1"/>
    <n v="24249724"/>
    <n v="29412410.413434308"/>
    <n v="29412410"/>
    <n v="16"/>
    <n v="1"/>
    <n v="0"/>
    <n v="1.2307692307692308"/>
    <n v="0"/>
    <n v="1.2307692307692308"/>
    <n v="1.2307692307692308"/>
    <n v="2"/>
    <n v="6660438"/>
    <n v="36072848"/>
    <n v="67758067"/>
  </r>
  <r>
    <x v="16"/>
    <n v="3798"/>
    <x v="58"/>
    <x v="640"/>
    <x v="640"/>
    <x v="618"/>
    <n v="12329"/>
    <n v="252687000896"/>
    <s v="52687252687000896"/>
    <s v="INSTITUCION EDUCATIVA TECNICA AGROPECUARIA SAN GERARDO"/>
    <n v="1"/>
    <n v="21.682906291350896"/>
    <n v="1.5185821431917554"/>
    <n v="0.21289670816188699"/>
    <n v="1.2128967081618871"/>
    <n v="198"/>
    <n v="0"/>
    <n v="0"/>
    <n v="10"/>
    <n v="0"/>
    <n v="82"/>
    <n v="0"/>
    <n v="81"/>
    <n v="0"/>
    <n v="0"/>
    <n v="0"/>
    <n v="25"/>
    <n v="0"/>
    <n v="193"/>
    <n v="0"/>
    <n v="0"/>
    <n v="10"/>
    <n v="0"/>
    <n v="77"/>
    <n v="0"/>
    <n v="81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1386741.1933427304"/>
    <n v="19748864.509388279"/>
    <n v="0"/>
    <n v="5583539.6736055436"/>
    <n v="26719145"/>
    <n v="0"/>
    <n v="0"/>
    <n v="0"/>
    <n v="0"/>
    <n v="277348.23866854608"/>
    <n v="3828614.2239059485"/>
    <n v="0"/>
    <n v="1116707.9347211088"/>
    <n v="5222670"/>
    <n v="31941815"/>
    <n v="161322.29797979799"/>
    <n v="1"/>
    <n v="0"/>
    <n v="0"/>
    <n v="1"/>
    <n v="24249724"/>
    <n v="29412410.413434308"/>
    <n v="29412410"/>
    <n v="10"/>
    <n v="1"/>
    <n v="0"/>
    <n v="0.76923076923076927"/>
    <n v="0"/>
    <n v="0.76923076923076927"/>
    <n v="0.76923076923076927"/>
    <n v="1"/>
    <n v="6660438"/>
    <n v="36072848"/>
    <n v="68014663"/>
  </r>
  <r>
    <x v="16"/>
    <n v="3798"/>
    <x v="58"/>
    <x v="640"/>
    <x v="640"/>
    <x v="618"/>
    <n v="12026"/>
    <n v="252687000900"/>
    <s v="52687252687000900"/>
    <s v="INSTITUCION EDUCATIVA TECNICA AGROPECUARIA SANTA CECILIA"/>
    <n v="1"/>
    <n v="21.682906291350896"/>
    <n v="1.5185821431917554"/>
    <n v="0.21289670816188699"/>
    <n v="1.2128967081618871"/>
    <n v="288"/>
    <n v="0"/>
    <n v="0"/>
    <n v="24"/>
    <n v="0"/>
    <n v="127"/>
    <n v="0"/>
    <n v="98"/>
    <n v="0"/>
    <n v="0"/>
    <n v="0"/>
    <n v="39"/>
    <n v="0"/>
    <n v="180"/>
    <n v="0"/>
    <n v="0"/>
    <n v="13"/>
    <n v="0"/>
    <n v="60"/>
    <n v="0"/>
    <n v="68"/>
    <n v="0"/>
    <n v="0"/>
    <n v="0"/>
    <n v="39"/>
    <n v="0"/>
    <n v="92671"/>
    <n v="81839"/>
    <n v="122758"/>
    <n v="150439"/>
    <n v="114333"/>
    <n v="99892"/>
    <n v="152848"/>
    <n v="184139"/>
    <n v="0"/>
    <n v="0"/>
    <n v="0"/>
    <n v="0"/>
    <n v="3328178.864022553"/>
    <n v="27260702.543634128"/>
    <n v="0"/>
    <n v="8710321.8908246476"/>
    <n v="39299203"/>
    <n v="0"/>
    <n v="0"/>
    <n v="0"/>
    <n v="0"/>
    <n v="360552.71026910987"/>
    <n v="3101662.1560757053"/>
    <n v="0"/>
    <n v="1742064.3781649298"/>
    <n v="5204279"/>
    <n v="44503482"/>
    <n v="154525.97916666666"/>
    <n v="1"/>
    <n v="0"/>
    <n v="0"/>
    <n v="1"/>
    <n v="24249724"/>
    <n v="29412410.413434308"/>
    <n v="29412410"/>
    <n v="24"/>
    <n v="0"/>
    <n v="1"/>
    <n v="1.8461538461538463"/>
    <n v="0"/>
    <n v="1.8461538461538463"/>
    <n v="1.8461538461538463"/>
    <n v="2"/>
    <n v="13320876"/>
    <n v="42733286"/>
    <n v="87236768"/>
  </r>
  <r>
    <x v="16"/>
    <n v="3798"/>
    <x v="58"/>
    <x v="640"/>
    <x v="640"/>
    <x v="618"/>
    <n v="11958"/>
    <n v="252687000918"/>
    <s v="52687252687000918"/>
    <s v="INSTITUCION EDUCATIVA NUESTRA SEÑORA DEL CARMEN"/>
    <n v="1"/>
    <n v="21.682906291350896"/>
    <n v="1.5185821431917554"/>
    <n v="0.21289670816188699"/>
    <n v="1.2128967081618871"/>
    <n v="409"/>
    <n v="0"/>
    <n v="0"/>
    <n v="27"/>
    <n v="0"/>
    <n v="171"/>
    <n v="0"/>
    <n v="133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44201.2220253721"/>
    <n v="36832238.103398994"/>
    <n v="14460329.211831992"/>
    <n v="0"/>
    <n v="55036769"/>
    <n v="0"/>
    <n v="0"/>
    <n v="0"/>
    <n v="0"/>
    <n v="0"/>
    <n v="0"/>
    <n v="0"/>
    <n v="0"/>
    <n v="0"/>
    <n v="55036769"/>
    <n v="134564.22738386309"/>
    <n v="1"/>
    <n v="0"/>
    <n v="0"/>
    <n v="1"/>
    <n v="24249724"/>
    <n v="29412410.413434308"/>
    <n v="29412410"/>
    <n v="27"/>
    <n v="1"/>
    <n v="0"/>
    <n v="2.0769230769230771"/>
    <n v="0"/>
    <n v="2.0769230769230771"/>
    <n v="2.0769230769230771"/>
    <n v="3"/>
    <n v="6660438"/>
    <n v="36072848"/>
    <n v="91109617"/>
  </r>
  <r>
    <x v="16"/>
    <n v="3798"/>
    <x v="58"/>
    <x v="641"/>
    <x v="641"/>
    <x v="165"/>
    <n v="12265"/>
    <n v="252693000580"/>
    <s v="52693252693000580"/>
    <s v="INSTITUCION EDUCATIVA TECNICA MANUEL BRICEÑO"/>
    <n v="1"/>
    <n v="11.5304145679969"/>
    <n v="0.80754311397557876"/>
    <n v="0.10531770673670868"/>
    <n v="1.1053177067367086"/>
    <n v="254"/>
    <n v="0"/>
    <n v="0"/>
    <n v="11"/>
    <n v="0"/>
    <n v="121"/>
    <n v="0"/>
    <n v="94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90117.1830076091"/>
    <n v="23738665.21768881"/>
    <n v="0"/>
    <n v="5698898.721622142"/>
    <n v="30827681"/>
    <n v="0"/>
    <n v="0"/>
    <n v="0"/>
    <n v="0"/>
    <n v="0"/>
    <n v="0"/>
    <n v="0"/>
    <n v="0"/>
    <n v="0"/>
    <n v="30827681"/>
    <n v="121368.82283464567"/>
    <n v="1"/>
    <n v="0"/>
    <n v="0"/>
    <n v="1"/>
    <n v="24249724"/>
    <n v="26803649.320678122"/>
    <n v="26803649"/>
    <n v="11"/>
    <n v="1"/>
    <n v="0"/>
    <n v="0.84615384615384615"/>
    <n v="0"/>
    <n v="0.84615384615384615"/>
    <n v="0.84615384615384615"/>
    <n v="1"/>
    <n v="6660438"/>
    <n v="33464087"/>
    <n v="64291768"/>
  </r>
  <r>
    <x v="16"/>
    <n v="3798"/>
    <x v="58"/>
    <x v="642"/>
    <x v="642"/>
    <x v="619"/>
    <n v="20862"/>
    <n v="252696000271"/>
    <s v="52696252696000271"/>
    <s v="INSTITUCIÓN EDUCATIVA SANTA RITA"/>
    <n v="1"/>
    <n v="74.268550450550677"/>
    <n v="5.2014657536905133"/>
    <n v="0.77011076379448584"/>
    <n v="1.7701107637944857"/>
    <n v="434"/>
    <n v="0"/>
    <n v="0"/>
    <n v="33"/>
    <n v="0"/>
    <n v="340"/>
    <n v="0"/>
    <n v="5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78608.4405781925"/>
    <n v="68959762.722613916"/>
    <n v="2976136.7902690549"/>
    <n v="0"/>
    <n v="78614508"/>
    <n v="0"/>
    <n v="0"/>
    <n v="0"/>
    <n v="0"/>
    <n v="0"/>
    <n v="0"/>
    <n v="0"/>
    <n v="0"/>
    <n v="0"/>
    <n v="78614508"/>
    <n v="181139.4193548387"/>
    <n v="1"/>
    <n v="1"/>
    <n v="1"/>
    <n v="1"/>
    <n v="24249724"/>
    <n v="42924697.471445471"/>
    <n v="42924697"/>
    <n v="33"/>
    <n v="1"/>
    <n v="0"/>
    <n v="2.5384615384615383"/>
    <n v="0"/>
    <n v="2.5384615384615383"/>
    <n v="2.5384615384615383"/>
    <n v="3"/>
    <n v="6660438"/>
    <n v="49585135"/>
    <n v="128199643"/>
  </r>
  <r>
    <x v="16"/>
    <n v="3798"/>
    <x v="58"/>
    <x v="642"/>
    <x v="642"/>
    <x v="619"/>
    <n v="20954"/>
    <n v="252696000858"/>
    <s v="52696252696000858"/>
    <s v="INSTITUCIÓN EDUCATIVA SOLEDAD PUEBLITO"/>
    <n v="1"/>
    <n v="74.268550450550677"/>
    <n v="5.2014657536905133"/>
    <n v="0.77011076379448584"/>
    <n v="1.7701107637944857"/>
    <n v="588"/>
    <n v="10"/>
    <n v="0"/>
    <n v="40"/>
    <n v="0"/>
    <n v="335"/>
    <n v="0"/>
    <n v="159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119103.697845748"/>
    <n v="87349032.781977639"/>
    <n v="11904547.16107622"/>
    <n v="0"/>
    <n v="109372684"/>
    <n v="0"/>
    <n v="0"/>
    <n v="0"/>
    <n v="0"/>
    <n v="0"/>
    <n v="0"/>
    <n v="0"/>
    <n v="0"/>
    <n v="0"/>
    <n v="109372684"/>
    <n v="186007.96598639456"/>
    <n v="1"/>
    <n v="1"/>
    <n v="1"/>
    <n v="1"/>
    <n v="24249724"/>
    <n v="42924697.471445471"/>
    <n v="42924697"/>
    <n v="50"/>
    <n v="1"/>
    <n v="0"/>
    <n v="3.8461538461538463"/>
    <n v="0"/>
    <n v="3.8461538461538463"/>
    <n v="3.8461538461538463"/>
    <n v="4"/>
    <n v="6660438"/>
    <n v="49585135"/>
    <n v="158957819"/>
  </r>
  <r>
    <x v="16"/>
    <n v="3798"/>
    <x v="58"/>
    <x v="643"/>
    <x v="643"/>
    <x v="620"/>
    <n v="5626"/>
    <n v="252699000051"/>
    <s v="52699252699000051"/>
    <s v="CENTRO EDUCATIVO CANDAGAN"/>
    <n v="1"/>
    <n v="41.138919850035464"/>
    <n v="2.8812018202274166"/>
    <n v="0.41905875856211611"/>
    <n v="1.4190587585621162"/>
    <n v="23"/>
    <n v="0"/>
    <n v="0"/>
    <n v="3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6735.73512804729"/>
    <n v="2835052.3502057381"/>
    <n v="0"/>
    <n v="0"/>
    <n v="3321788"/>
    <n v="0"/>
    <n v="0"/>
    <n v="0"/>
    <n v="0"/>
    <n v="0"/>
    <n v="0"/>
    <n v="0"/>
    <n v="0"/>
    <n v="0"/>
    <n v="3321788"/>
    <n v="144425.5652173913"/>
    <n v="1"/>
    <n v="0"/>
    <n v="0"/>
    <n v="1"/>
    <n v="24249724"/>
    <n v="34411783.234913953"/>
    <n v="34411783"/>
    <n v="3"/>
    <n v="1"/>
    <n v="0"/>
    <n v="0.23076923076923078"/>
    <n v="0"/>
    <n v="0.23076923076923078"/>
    <n v="0.23076923076923078"/>
    <n v="1"/>
    <n v="6660438"/>
    <n v="41072221"/>
    <n v="44394009"/>
  </r>
  <r>
    <x v="16"/>
    <n v="3798"/>
    <x v="58"/>
    <x v="643"/>
    <x v="643"/>
    <x v="620"/>
    <n v="5727"/>
    <n v="252699000069"/>
    <s v="52699252699000069"/>
    <s v="CENTRO EDUCATIVO CHAGUEZ"/>
    <n v="1"/>
    <n v="41.138919850035464"/>
    <n v="2.8812018202274166"/>
    <n v="0.41905875856211611"/>
    <n v="1.4190587585621162"/>
    <n v="11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559278.7926131559"/>
    <n v="0"/>
    <n v="0"/>
    <n v="1559279"/>
    <n v="0"/>
    <n v="0"/>
    <n v="0"/>
    <n v="0"/>
    <n v="0"/>
    <n v="0"/>
    <n v="0"/>
    <n v="0"/>
    <n v="0"/>
    <n v="1559279"/>
    <n v="141752.63636363635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5971062"/>
  </r>
  <r>
    <x v="16"/>
    <n v="3798"/>
    <x v="58"/>
    <x v="643"/>
    <x v="643"/>
    <x v="620"/>
    <n v="5701"/>
    <n v="252699000077"/>
    <s v="52699252699000077"/>
    <s v="CENTRO EDUCATIVO ARRAYAN"/>
    <n v="1"/>
    <n v="41.138919850035464"/>
    <n v="2.8812018202274166"/>
    <n v="0.41905875856211611"/>
    <n v="1.4190587585621162"/>
    <n v="15"/>
    <n v="0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4490.49008536484"/>
    <n v="1842784.0276337299"/>
    <n v="0"/>
    <n v="0"/>
    <n v="2167275"/>
    <n v="0"/>
    <n v="0"/>
    <n v="0"/>
    <n v="0"/>
    <n v="0"/>
    <n v="0"/>
    <n v="0"/>
    <n v="0"/>
    <n v="0"/>
    <n v="2167275"/>
    <n v="144485"/>
    <n v="1"/>
    <n v="0"/>
    <n v="0"/>
    <n v="1"/>
    <n v="24249724"/>
    <n v="34411783.234913953"/>
    <n v="34411783"/>
    <n v="2"/>
    <n v="1"/>
    <n v="0"/>
    <n v="0.15384615384615385"/>
    <n v="0"/>
    <n v="0.15384615384615385"/>
    <n v="0.15384615384615385"/>
    <n v="1"/>
    <n v="6660438"/>
    <n v="41072221"/>
    <n v="43239496"/>
  </r>
  <r>
    <x v="16"/>
    <n v="3798"/>
    <x v="58"/>
    <x v="643"/>
    <x v="643"/>
    <x v="620"/>
    <n v="5702"/>
    <n v="252699000085"/>
    <s v="52699252699000085"/>
    <s v="CENTRO EDUCATIVO EL SANDE"/>
    <n v="1"/>
    <n v="41.138919850035464"/>
    <n v="2.8812018202274166"/>
    <n v="0.41905875856211611"/>
    <n v="1.4190587585621162"/>
    <n v="27"/>
    <n v="0"/>
    <n v="0"/>
    <n v="1"/>
    <n v="0"/>
    <n v="17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245.24504268242"/>
    <n v="3685568.0552674597"/>
    <n v="0"/>
    <n v="0"/>
    <n v="3847813"/>
    <n v="0"/>
    <n v="0"/>
    <n v="0"/>
    <n v="0"/>
    <n v="0"/>
    <n v="0"/>
    <n v="0"/>
    <n v="0"/>
    <n v="0"/>
    <n v="3847813"/>
    <n v="142511.59259259258"/>
    <n v="1"/>
    <n v="0"/>
    <n v="0"/>
    <n v="1"/>
    <n v="24249724"/>
    <n v="34411783.234913953"/>
    <n v="34411783"/>
    <n v="1"/>
    <n v="1"/>
    <n v="0"/>
    <n v="7.6923076923076927E-2"/>
    <n v="0"/>
    <n v="7.6923076923076927E-2"/>
    <n v="7.6923076923076927E-2"/>
    <n v="1"/>
    <n v="6660438"/>
    <n v="41072221"/>
    <n v="44920034"/>
  </r>
  <r>
    <x v="16"/>
    <n v="3798"/>
    <x v="58"/>
    <x v="643"/>
    <x v="643"/>
    <x v="620"/>
    <n v="5703"/>
    <n v="252699000107"/>
    <s v="52699252699000107"/>
    <s v="CENTRO EDUCATIVO SAN MARTIN"/>
    <n v="1"/>
    <n v="41.138919850035464"/>
    <n v="2.8812018202274166"/>
    <n v="0.41905875856211611"/>
    <n v="1.4190587585621162"/>
    <n v="14"/>
    <n v="0"/>
    <n v="0"/>
    <n v="1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245.24504268242"/>
    <n v="1842784.0276337299"/>
    <n v="0"/>
    <n v="0"/>
    <n v="2005029"/>
    <n v="0"/>
    <n v="0"/>
    <n v="0"/>
    <n v="0"/>
    <n v="0"/>
    <n v="0"/>
    <n v="0"/>
    <n v="0"/>
    <n v="0"/>
    <n v="2005029"/>
    <n v="143216.35714285713"/>
    <n v="1"/>
    <n v="0"/>
    <n v="0"/>
    <n v="1"/>
    <n v="24249724"/>
    <n v="34411783.234913953"/>
    <n v="34411783"/>
    <n v="1"/>
    <n v="1"/>
    <n v="0"/>
    <n v="7.6923076923076927E-2"/>
    <n v="0"/>
    <n v="7.6923076923076927E-2"/>
    <n v="7.6923076923076927E-2"/>
    <n v="1"/>
    <n v="6660438"/>
    <n v="41072221"/>
    <n v="43077250"/>
  </r>
  <r>
    <x v="16"/>
    <n v="3798"/>
    <x v="58"/>
    <x v="643"/>
    <x v="643"/>
    <x v="620"/>
    <n v="5705"/>
    <n v="252699000158"/>
    <s v="52699252699000158"/>
    <s v="CENTRO EDUCATIVO MANCHAG"/>
    <n v="1"/>
    <n v="41.138919850035464"/>
    <n v="2.8812018202274166"/>
    <n v="0.41905875856211611"/>
    <n v="1.4190587585621162"/>
    <n v="27"/>
    <n v="0"/>
    <n v="0"/>
    <n v="6"/>
    <n v="0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73471.47025609459"/>
    <n v="2976804.9677160252"/>
    <n v="0"/>
    <n v="0"/>
    <n v="3950276"/>
    <n v="0"/>
    <n v="0"/>
    <n v="0"/>
    <n v="0"/>
    <n v="0"/>
    <n v="0"/>
    <n v="0"/>
    <n v="0"/>
    <n v="0"/>
    <n v="3950276"/>
    <n v="146306.51851851851"/>
    <n v="1"/>
    <n v="0"/>
    <n v="0"/>
    <n v="1"/>
    <n v="24249724"/>
    <n v="34411783.234913953"/>
    <n v="34411783"/>
    <n v="6"/>
    <n v="1"/>
    <n v="0"/>
    <n v="0.46153846153846156"/>
    <n v="0"/>
    <n v="0.46153846153846156"/>
    <n v="0.46153846153846156"/>
    <n v="1"/>
    <n v="6660438"/>
    <n v="41072221"/>
    <n v="45022497"/>
  </r>
  <r>
    <x v="16"/>
    <n v="3798"/>
    <x v="58"/>
    <x v="643"/>
    <x v="643"/>
    <x v="620"/>
    <n v="5706"/>
    <n v="252699000174"/>
    <s v="52699252699000174"/>
    <s v="CENTRO EDUCATIVO PIARAMAG"/>
    <n v="1"/>
    <n v="41.138919850035464"/>
    <n v="2.8812018202274166"/>
    <n v="0.41905875856211611"/>
    <n v="1.4190587585621162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4490.49008536484"/>
    <n v="425257.85253086075"/>
    <n v="0"/>
    <n v="0"/>
    <n v="749748"/>
    <n v="0"/>
    <n v="0"/>
    <n v="0"/>
    <n v="0"/>
    <n v="0"/>
    <n v="0"/>
    <n v="0"/>
    <n v="0"/>
    <n v="0"/>
    <n v="749748"/>
    <n v="149949.6"/>
    <n v="1"/>
    <n v="0"/>
    <n v="0"/>
    <n v="1"/>
    <n v="24249724"/>
    <n v="34411783.234913953"/>
    <n v="34411783"/>
    <n v="2"/>
    <n v="1"/>
    <n v="0"/>
    <n v="0.15384615384615385"/>
    <n v="0"/>
    <n v="0.15384615384615385"/>
    <n v="0.15384615384615385"/>
    <n v="1"/>
    <n v="6660438"/>
    <n v="41072221"/>
    <n v="41821969"/>
  </r>
  <r>
    <x v="16"/>
    <n v="3798"/>
    <x v="58"/>
    <x v="643"/>
    <x v="643"/>
    <x v="620"/>
    <n v="5707"/>
    <n v="252699000182"/>
    <s v="52699252699000182"/>
    <s v="CENTRO EDUCATIVO SANTA ROSA"/>
    <n v="1"/>
    <n v="41.138919850035464"/>
    <n v="2.8812018202274166"/>
    <n v="0.41905875856211611"/>
    <n v="1.4190587585621162"/>
    <n v="100"/>
    <n v="0"/>
    <n v="0"/>
    <n v="13"/>
    <n v="0"/>
    <n v="47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09188.1855548713"/>
    <n v="12332477.72339496"/>
    <n v="0"/>
    <n v="0"/>
    <n v="14441666"/>
    <n v="0"/>
    <n v="0"/>
    <n v="0"/>
    <n v="0"/>
    <n v="0"/>
    <n v="0"/>
    <n v="0"/>
    <n v="0"/>
    <n v="0"/>
    <n v="14441666"/>
    <n v="144416.66"/>
    <n v="1"/>
    <n v="0"/>
    <n v="0"/>
    <n v="1"/>
    <n v="24249724"/>
    <n v="34411783.234913953"/>
    <n v="34411783"/>
    <n v="13"/>
    <n v="1"/>
    <n v="0"/>
    <n v="1"/>
    <n v="0"/>
    <n v="1"/>
    <n v="1"/>
    <n v="1"/>
    <n v="6660438"/>
    <n v="41072221"/>
    <n v="55513887"/>
  </r>
  <r>
    <x v="16"/>
    <n v="3798"/>
    <x v="58"/>
    <x v="643"/>
    <x v="643"/>
    <x v="620"/>
    <n v="5708"/>
    <n v="252699000212"/>
    <s v="52699252699000212"/>
    <s v="CENTRO EDUCATIVO TAQUELAN"/>
    <n v="1"/>
    <n v="41.138919850035464"/>
    <n v="2.8812018202274166"/>
    <n v="0.41905875856211611"/>
    <n v="1.419058758562116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425257.85253086075"/>
    <n v="0"/>
    <n v="0"/>
    <n v="425258"/>
    <n v="0"/>
    <n v="0"/>
    <n v="0"/>
    <n v="0"/>
    <n v="0"/>
    <n v="0"/>
    <n v="0"/>
    <n v="0"/>
    <n v="0"/>
    <n v="425258"/>
    <n v="141752.66666666666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4837041"/>
  </r>
  <r>
    <x v="16"/>
    <n v="3798"/>
    <x v="58"/>
    <x v="643"/>
    <x v="643"/>
    <x v="620"/>
    <n v="5709"/>
    <n v="252699000247"/>
    <s v="52699252699000247"/>
    <s v="CENTRO EDUCATIVO EL PEDREGAL"/>
    <n v="1"/>
    <n v="41.138919850035464"/>
    <n v="2.8812018202274166"/>
    <n v="0.41905875856211611"/>
    <n v="1.4190587585621162"/>
    <n v="29"/>
    <n v="0"/>
    <n v="0"/>
    <n v="3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6735.73512804729"/>
    <n v="3685568.0552674597"/>
    <n v="0"/>
    <n v="0"/>
    <n v="4172304"/>
    <n v="0"/>
    <n v="0"/>
    <n v="0"/>
    <n v="0"/>
    <n v="0"/>
    <n v="0"/>
    <n v="0"/>
    <n v="0"/>
    <n v="0"/>
    <n v="4172304"/>
    <n v="143872.55172413794"/>
    <n v="1"/>
    <n v="0"/>
    <n v="0"/>
    <n v="1"/>
    <n v="24249724"/>
    <n v="34411783.234913953"/>
    <n v="34411783"/>
    <n v="3"/>
    <n v="1"/>
    <n v="0"/>
    <n v="0.23076923076923078"/>
    <n v="0"/>
    <n v="0.23076923076923078"/>
    <n v="0.23076923076923078"/>
    <n v="1"/>
    <n v="6660438"/>
    <n v="41072221"/>
    <n v="45244525"/>
  </r>
  <r>
    <x v="16"/>
    <n v="3798"/>
    <x v="58"/>
    <x v="643"/>
    <x v="643"/>
    <x v="620"/>
    <n v="5710"/>
    <n v="252699000255"/>
    <s v="52699252699000255"/>
    <s v="CENTRO EDUCATIVO EL GUARANGO"/>
    <n v="1"/>
    <n v="41.138919850035464"/>
    <n v="2.8812018202274166"/>
    <n v="0.41905875856211611"/>
    <n v="1.419058758562116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83505.23502057383"/>
    <n v="0"/>
    <n v="0"/>
    <n v="283505"/>
    <n v="0"/>
    <n v="0"/>
    <n v="0"/>
    <n v="0"/>
    <n v="0"/>
    <n v="0"/>
    <n v="0"/>
    <n v="0"/>
    <n v="0"/>
    <n v="283505"/>
    <n v="141752.5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4695288"/>
  </r>
  <r>
    <x v="16"/>
    <n v="3798"/>
    <x v="58"/>
    <x v="643"/>
    <x v="643"/>
    <x v="620"/>
    <n v="5711"/>
    <n v="252699000263"/>
    <s v="52699252699000263"/>
    <s v="CENTRO EDUCATIVO CUALCHAG"/>
    <n v="1"/>
    <n v="41.138919850035464"/>
    <n v="2.8812018202274166"/>
    <n v="0.41905875856211611"/>
    <n v="1.419058758562116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567010.47004114767"/>
    <n v="0"/>
    <n v="0"/>
    <n v="567010"/>
    <n v="0"/>
    <n v="0"/>
    <n v="0"/>
    <n v="0"/>
    <n v="0"/>
    <n v="0"/>
    <n v="0"/>
    <n v="0"/>
    <n v="0"/>
    <n v="567010"/>
    <n v="141752.5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4978793"/>
  </r>
  <r>
    <x v="16"/>
    <n v="3798"/>
    <x v="58"/>
    <x v="643"/>
    <x v="643"/>
    <x v="620"/>
    <n v="5713"/>
    <n v="252699000280"/>
    <s v="52699252699000280"/>
    <s v="CENTRO EDUCATIVO EL CLARAVAL"/>
    <n v="1"/>
    <n v="41.138919850035464"/>
    <n v="2.8812018202274166"/>
    <n v="0.41905875856211611"/>
    <n v="1.4190587585621162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850515.7050617215"/>
    <n v="0"/>
    <n v="0"/>
    <n v="850516"/>
    <n v="0"/>
    <n v="0"/>
    <n v="0"/>
    <n v="0"/>
    <n v="0"/>
    <n v="0"/>
    <n v="0"/>
    <n v="0"/>
    <n v="0"/>
    <n v="850516"/>
    <n v="141752.66666666666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5262299"/>
  </r>
  <r>
    <x v="16"/>
    <n v="3798"/>
    <x v="58"/>
    <x v="643"/>
    <x v="643"/>
    <x v="620"/>
    <n v="5714"/>
    <n v="252699000298"/>
    <s v="52699252699000298"/>
    <s v="CENTRO EDUCATIVO LA CEIBA"/>
    <n v="1"/>
    <n v="41.138919850035464"/>
    <n v="2.8812018202274166"/>
    <n v="0.41905875856211611"/>
    <n v="1.419058758562116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708763.08755143452"/>
    <n v="0"/>
    <n v="0"/>
    <n v="708763"/>
    <n v="0"/>
    <n v="0"/>
    <n v="0"/>
    <n v="0"/>
    <n v="0"/>
    <n v="0"/>
    <n v="0"/>
    <n v="0"/>
    <n v="0"/>
    <n v="708763"/>
    <n v="141752.6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5120546"/>
  </r>
  <r>
    <x v="16"/>
    <n v="3798"/>
    <x v="58"/>
    <x v="643"/>
    <x v="643"/>
    <x v="620"/>
    <n v="5715"/>
    <n v="252699000301"/>
    <s v="52699252699000301"/>
    <s v="CENTRO EDUCATIVO EL PARAISO"/>
    <n v="1"/>
    <n v="41.138919850035464"/>
    <n v="2.8812018202274166"/>
    <n v="0.41905875856211611"/>
    <n v="1.419058758562116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245.24504268242"/>
    <n v="141752.61751028692"/>
    <n v="0"/>
    <n v="0"/>
    <n v="303998"/>
    <n v="0"/>
    <n v="0"/>
    <n v="0"/>
    <n v="0"/>
    <n v="0"/>
    <n v="0"/>
    <n v="0"/>
    <n v="0"/>
    <n v="0"/>
    <n v="303998"/>
    <n v="151999"/>
    <n v="1"/>
    <n v="0"/>
    <n v="0"/>
    <n v="1"/>
    <n v="24249724"/>
    <n v="34411783.234913953"/>
    <n v="34411783"/>
    <n v="1"/>
    <n v="1"/>
    <n v="0"/>
    <n v="7.6923076923076927E-2"/>
    <n v="0"/>
    <n v="7.6923076923076927E-2"/>
    <n v="7.6923076923076927E-2"/>
    <n v="1"/>
    <n v="6660438"/>
    <n v="41072221"/>
    <n v="41376219"/>
  </r>
  <r>
    <x v="16"/>
    <n v="3798"/>
    <x v="58"/>
    <x v="643"/>
    <x v="643"/>
    <x v="620"/>
    <n v="5716"/>
    <n v="252699000310"/>
    <s v="52699252699000310"/>
    <s v="CENTRO EDUCATIVO PISILTES"/>
    <n v="1"/>
    <n v="41.138919850035464"/>
    <n v="2.8812018202274166"/>
    <n v="0.41905875856211611"/>
    <n v="1.4190587585621162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275773.5575925822"/>
    <n v="0"/>
    <n v="0"/>
    <n v="1275774"/>
    <n v="0"/>
    <n v="0"/>
    <n v="0"/>
    <n v="0"/>
    <n v="0"/>
    <n v="0"/>
    <n v="0"/>
    <n v="0"/>
    <n v="0"/>
    <n v="1275774"/>
    <n v="141752.66666666666"/>
    <n v="1"/>
    <n v="0"/>
    <n v="0"/>
    <n v="1"/>
    <n v="24249724"/>
    <n v="34411783.234913953"/>
    <n v="34411783"/>
    <n v="0"/>
    <n v="0"/>
    <n v="0"/>
    <n v="0"/>
    <n v="0"/>
    <n v="0"/>
    <n v="0"/>
    <n v="0"/>
    <n v="0"/>
    <n v="34411783"/>
    <n v="35687557"/>
  </r>
  <r>
    <x v="16"/>
    <n v="3798"/>
    <x v="58"/>
    <x v="643"/>
    <x v="643"/>
    <x v="620"/>
    <n v="5717"/>
    <n v="252699000336"/>
    <s v="52699252699000336"/>
    <s v="CENTRO EDUCATIVO GUAMANCHAG"/>
    <n v="1"/>
    <n v="41.138919850035464"/>
    <n v="2.8812018202274166"/>
    <n v="0.41905875856211611"/>
    <n v="1.4190587585621162"/>
    <n v="9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245.24504268242"/>
    <n v="1134020.9400822953"/>
    <n v="0"/>
    <n v="0"/>
    <n v="1296266"/>
    <n v="0"/>
    <n v="0"/>
    <n v="0"/>
    <n v="0"/>
    <n v="0"/>
    <n v="0"/>
    <n v="0"/>
    <n v="0"/>
    <n v="0"/>
    <n v="1296266"/>
    <n v="144029.55555555556"/>
    <n v="1"/>
    <n v="0"/>
    <n v="0"/>
    <n v="1"/>
    <n v="24249724"/>
    <n v="34411783.234913953"/>
    <n v="34411783"/>
    <n v="1"/>
    <n v="1"/>
    <n v="0"/>
    <n v="7.6923076923076927E-2"/>
    <n v="0"/>
    <n v="7.6923076923076927E-2"/>
    <n v="7.6923076923076927E-2"/>
    <n v="1"/>
    <n v="6660438"/>
    <n v="41072221"/>
    <n v="42368487"/>
  </r>
  <r>
    <x v="16"/>
    <n v="3798"/>
    <x v="58"/>
    <x v="643"/>
    <x v="643"/>
    <x v="620"/>
    <n v="5718"/>
    <n v="252699000344"/>
    <s v="52699252699000344"/>
    <s v="CENTRO EDUCATIVO LA ESPERANZA"/>
    <n v="1"/>
    <n v="41.138919850035464"/>
    <n v="2.8812018202274166"/>
    <n v="0.41905875856211611"/>
    <n v="1.419058758562116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83505.23502057383"/>
    <n v="0"/>
    <n v="0"/>
    <n v="283505"/>
    <n v="0"/>
    <n v="0"/>
    <n v="0"/>
    <n v="0"/>
    <n v="0"/>
    <n v="0"/>
    <n v="0"/>
    <n v="0"/>
    <n v="0"/>
    <n v="283505"/>
    <n v="141752.5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4695288"/>
  </r>
  <r>
    <x v="16"/>
    <n v="3798"/>
    <x v="58"/>
    <x v="643"/>
    <x v="643"/>
    <x v="620"/>
    <n v="5719"/>
    <n v="252699000352"/>
    <s v="52699252699000352"/>
    <s v="CENTRO EDUCATIVO CHAGUI"/>
    <n v="1"/>
    <n v="41.138919850035464"/>
    <n v="2.8812018202274166"/>
    <n v="0.41905875856211611"/>
    <n v="1.419058758562116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567010.47004114767"/>
    <n v="0"/>
    <n v="0"/>
    <n v="567010"/>
    <n v="0"/>
    <n v="0"/>
    <n v="0"/>
    <n v="0"/>
    <n v="0"/>
    <n v="0"/>
    <n v="0"/>
    <n v="0"/>
    <n v="0"/>
    <n v="567010"/>
    <n v="141752.5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4978793"/>
  </r>
  <r>
    <x v="16"/>
    <n v="3798"/>
    <x v="58"/>
    <x v="643"/>
    <x v="643"/>
    <x v="620"/>
    <n v="5720"/>
    <n v="252699000361"/>
    <s v="52699252699000361"/>
    <s v="CENTRO EDUCATIVO EL MADROÑO"/>
    <n v="1"/>
    <n v="41.138919850035464"/>
    <n v="2.8812018202274166"/>
    <n v="0.41905875856211611"/>
    <n v="1.419058758562116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83505.23502057383"/>
    <n v="0"/>
    <n v="0"/>
    <n v="283505"/>
    <n v="0"/>
    <n v="0"/>
    <n v="0"/>
    <n v="0"/>
    <n v="0"/>
    <n v="0"/>
    <n v="0"/>
    <n v="0"/>
    <n v="0"/>
    <n v="283505"/>
    <n v="141752.5"/>
    <n v="1"/>
    <n v="0"/>
    <n v="0"/>
    <n v="1"/>
    <n v="24249724"/>
    <n v="34411783.234913953"/>
    <n v="34411783"/>
    <n v="0"/>
    <n v="0"/>
    <n v="0"/>
    <n v="0"/>
    <n v="0"/>
    <n v="0"/>
    <n v="0"/>
    <n v="0"/>
    <n v="0"/>
    <n v="34411783"/>
    <n v="34695288"/>
  </r>
  <r>
    <x v="16"/>
    <n v="3798"/>
    <x v="58"/>
    <x v="643"/>
    <x v="643"/>
    <x v="620"/>
    <n v="5722"/>
    <n v="252699000387"/>
    <s v="52699252699000387"/>
    <s v="CENTRO EDUCATIVO PIPALA"/>
    <n v="1"/>
    <n v="41.138919850035464"/>
    <n v="2.8812018202274166"/>
    <n v="0.41905875856211611"/>
    <n v="1.4190587585621162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245.24504268242"/>
    <n v="425257.85253086075"/>
    <n v="0"/>
    <n v="0"/>
    <n v="587503"/>
    <n v="0"/>
    <n v="0"/>
    <n v="0"/>
    <n v="0"/>
    <n v="0"/>
    <n v="0"/>
    <n v="0"/>
    <n v="0"/>
    <n v="0"/>
    <n v="587503"/>
    <n v="146875.75"/>
    <n v="1"/>
    <n v="0"/>
    <n v="0"/>
    <n v="1"/>
    <n v="24249724"/>
    <n v="34411783.234913953"/>
    <n v="34411783"/>
    <n v="1"/>
    <n v="1"/>
    <n v="0"/>
    <n v="7.6923076923076927E-2"/>
    <n v="0"/>
    <n v="7.6923076923076927E-2"/>
    <n v="7.6923076923076927E-2"/>
    <n v="1"/>
    <n v="6660438"/>
    <n v="41072221"/>
    <n v="41659724"/>
  </r>
  <r>
    <x v="16"/>
    <n v="3798"/>
    <x v="58"/>
    <x v="643"/>
    <x v="643"/>
    <x v="620"/>
    <n v="5723"/>
    <n v="252699000395"/>
    <s v="52699252699000395"/>
    <s v="CENTRO EDUCATIVO EL DIAMANTE"/>
    <n v="1"/>
    <n v="41.138919850035464"/>
    <n v="2.8812018202274166"/>
    <n v="0.41905875856211611"/>
    <n v="1.4190587585621162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992268.32257200836"/>
    <n v="0"/>
    <n v="0"/>
    <n v="992268"/>
    <n v="0"/>
    <n v="0"/>
    <n v="0"/>
    <n v="0"/>
    <n v="0"/>
    <n v="0"/>
    <n v="0"/>
    <n v="0"/>
    <n v="0"/>
    <n v="992268"/>
    <n v="141752.57142857142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5404051"/>
  </r>
  <r>
    <x v="16"/>
    <n v="3798"/>
    <x v="58"/>
    <x v="643"/>
    <x v="643"/>
    <x v="620"/>
    <n v="5724"/>
    <n v="252699000409"/>
    <s v="52699252699000409"/>
    <s v="CENTRO EDUCATIVO EL EDEN"/>
    <n v="1"/>
    <n v="41.138919850035464"/>
    <n v="2.8812018202274166"/>
    <n v="0.41905875856211611"/>
    <n v="1.4190587585621162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850515.7050617215"/>
    <n v="0"/>
    <n v="0"/>
    <n v="850516"/>
    <n v="0"/>
    <n v="0"/>
    <n v="0"/>
    <n v="0"/>
    <n v="0"/>
    <n v="0"/>
    <n v="0"/>
    <n v="0"/>
    <n v="0"/>
    <n v="850516"/>
    <n v="141752.66666666666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5262299"/>
  </r>
  <r>
    <x v="16"/>
    <n v="3798"/>
    <x v="58"/>
    <x v="643"/>
    <x v="643"/>
    <x v="620"/>
    <n v="5725"/>
    <n v="252699000417"/>
    <s v="52699252699000417"/>
    <s v="CENTRO EDUCATIVO LA ZABALETA"/>
    <n v="1"/>
    <n v="41.138919850035464"/>
    <n v="2.8812018202274166"/>
    <n v="0.41905875856211611"/>
    <n v="1.4190587585621162"/>
    <n v="26"/>
    <n v="0"/>
    <n v="0"/>
    <n v="3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6735.73512804729"/>
    <n v="3260310.2027365989"/>
    <n v="0"/>
    <n v="0"/>
    <n v="3747046"/>
    <n v="0"/>
    <n v="0"/>
    <n v="0"/>
    <n v="0"/>
    <n v="0"/>
    <n v="0"/>
    <n v="0"/>
    <n v="0"/>
    <n v="0"/>
    <n v="3747046"/>
    <n v="144117.15384615384"/>
    <n v="1"/>
    <n v="0"/>
    <n v="0"/>
    <n v="1"/>
    <n v="24249724"/>
    <n v="34411783.234913953"/>
    <n v="34411783"/>
    <n v="3"/>
    <n v="0"/>
    <n v="1"/>
    <n v="0.23076923076923078"/>
    <n v="0"/>
    <n v="0.23076923076923078"/>
    <n v="0.23076923076923078"/>
    <n v="1"/>
    <n v="6660438"/>
    <n v="41072221"/>
    <n v="44819267"/>
  </r>
  <r>
    <x v="16"/>
    <n v="3798"/>
    <x v="58"/>
    <x v="643"/>
    <x v="643"/>
    <x v="620"/>
    <n v="5726"/>
    <n v="252699000433"/>
    <s v="52699252699000433"/>
    <s v="CENTRO EDUCATIVO CHAPILAL"/>
    <n v="1"/>
    <n v="41.138919850035464"/>
    <n v="2.8812018202274166"/>
    <n v="0.41905875856211611"/>
    <n v="1.4190587585621162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245.24504268242"/>
    <n v="567010.47004114767"/>
    <n v="0"/>
    <n v="0"/>
    <n v="729256"/>
    <n v="0"/>
    <n v="0"/>
    <n v="0"/>
    <n v="0"/>
    <n v="0"/>
    <n v="0"/>
    <n v="0"/>
    <n v="0"/>
    <n v="0"/>
    <n v="729256"/>
    <n v="145851.20000000001"/>
    <n v="1"/>
    <n v="0"/>
    <n v="0"/>
    <n v="1"/>
    <n v="24249724"/>
    <n v="34411783.234913953"/>
    <n v="34411783"/>
    <n v="1"/>
    <n v="1"/>
    <n v="0"/>
    <n v="7.6923076923076927E-2"/>
    <n v="0"/>
    <n v="7.6923076923076927E-2"/>
    <n v="7.6923076923076927E-2"/>
    <n v="1"/>
    <n v="6660438"/>
    <n v="41072221"/>
    <n v="41801477"/>
  </r>
  <r>
    <x v="16"/>
    <n v="3798"/>
    <x v="58"/>
    <x v="643"/>
    <x v="643"/>
    <x v="620"/>
    <n v="5812"/>
    <n v="252699000441"/>
    <s v="52699252699000441"/>
    <s v="CENTRO EDUCATIVO CHAPUESQUER"/>
    <n v="1"/>
    <n v="41.138919850035464"/>
    <n v="2.8812018202274166"/>
    <n v="0.41905875856211611"/>
    <n v="1.4190587585621162"/>
    <n v="14"/>
    <n v="0"/>
    <n v="0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6735.73512804729"/>
    <n v="1559278.7926131559"/>
    <n v="0"/>
    <n v="0"/>
    <n v="2046015"/>
    <n v="0"/>
    <n v="0"/>
    <n v="0"/>
    <n v="0"/>
    <n v="0"/>
    <n v="0"/>
    <n v="0"/>
    <n v="0"/>
    <n v="0"/>
    <n v="2046015"/>
    <n v="146143.92857142858"/>
    <n v="1"/>
    <n v="0"/>
    <n v="0"/>
    <n v="1"/>
    <n v="24249724"/>
    <n v="34411783.234913953"/>
    <n v="34411783"/>
    <n v="3"/>
    <n v="1"/>
    <n v="0"/>
    <n v="0.23076923076923078"/>
    <n v="0"/>
    <n v="0.23076923076923078"/>
    <n v="0.23076923076923078"/>
    <n v="1"/>
    <n v="6660438"/>
    <n v="41072221"/>
    <n v="43118236"/>
  </r>
  <r>
    <x v="16"/>
    <n v="3798"/>
    <x v="58"/>
    <x v="643"/>
    <x v="643"/>
    <x v="620"/>
    <n v="5813"/>
    <n v="252699000450"/>
    <s v="52699252699000450"/>
    <s v="CENTRO EDUCATIVO GUADUALITO"/>
    <n v="1"/>
    <n v="41.138919850035464"/>
    <n v="2.8812018202274166"/>
    <n v="0.41905875856211611"/>
    <n v="1.419058758562116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567010.47004114767"/>
    <n v="0"/>
    <n v="0"/>
    <n v="567010"/>
    <n v="0"/>
    <n v="0"/>
    <n v="0"/>
    <n v="0"/>
    <n v="0"/>
    <n v="0"/>
    <n v="0"/>
    <n v="0"/>
    <n v="0"/>
    <n v="567010"/>
    <n v="141752.5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4978793"/>
  </r>
  <r>
    <x v="16"/>
    <n v="3798"/>
    <x v="58"/>
    <x v="643"/>
    <x v="643"/>
    <x v="620"/>
    <n v="5820"/>
    <n v="252699000468"/>
    <s v="52699252699000468"/>
    <s v="CENTRO EDUCATIVO CIRO AGUSTIN"/>
    <n v="1"/>
    <n v="41.138919850035464"/>
    <n v="2.8812018202274166"/>
    <n v="0.41905875856211611"/>
    <n v="1.4190587585621162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245.24504268242"/>
    <n v="425257.85253086075"/>
    <n v="0"/>
    <n v="0"/>
    <n v="587503"/>
    <n v="0"/>
    <n v="0"/>
    <n v="0"/>
    <n v="0"/>
    <n v="0"/>
    <n v="0"/>
    <n v="0"/>
    <n v="0"/>
    <n v="0"/>
    <n v="587503"/>
    <n v="146875.75"/>
    <n v="1"/>
    <n v="0"/>
    <n v="0"/>
    <n v="1"/>
    <n v="24249724"/>
    <n v="34411783.234913953"/>
    <n v="34411783"/>
    <n v="1"/>
    <n v="1"/>
    <n v="0"/>
    <n v="7.6923076923076927E-2"/>
    <n v="0"/>
    <n v="7.6923076923076927E-2"/>
    <n v="7.6923076923076927E-2"/>
    <n v="1"/>
    <n v="6660438"/>
    <n v="41072221"/>
    <n v="41659724"/>
  </r>
  <r>
    <x v="16"/>
    <n v="3798"/>
    <x v="58"/>
    <x v="643"/>
    <x v="643"/>
    <x v="620"/>
    <n v="5821"/>
    <n v="252699000476"/>
    <s v="52699252699000476"/>
    <s v="CENTRO EDUCATIVO EL CARMEN VARGAS DOS"/>
    <n v="1"/>
    <n v="41.138919850035464"/>
    <n v="2.8812018202274166"/>
    <n v="0.41905875856211611"/>
    <n v="1.4190587585621162"/>
    <n v="6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4490.49008536484"/>
    <n v="567010.47004114767"/>
    <n v="0"/>
    <n v="0"/>
    <n v="891501"/>
    <n v="0"/>
    <n v="0"/>
    <n v="0"/>
    <n v="0"/>
    <n v="0"/>
    <n v="0"/>
    <n v="0"/>
    <n v="0"/>
    <n v="0"/>
    <n v="891501"/>
    <n v="148583.5"/>
    <n v="1"/>
    <n v="0"/>
    <n v="0"/>
    <n v="1"/>
    <n v="24249724"/>
    <n v="34411783.234913953"/>
    <n v="34411783"/>
    <n v="2"/>
    <n v="1"/>
    <n v="0"/>
    <n v="0.15384615384615385"/>
    <n v="0"/>
    <n v="0.15384615384615385"/>
    <n v="0.15384615384615385"/>
    <n v="1"/>
    <n v="6660438"/>
    <n v="41072221"/>
    <n v="41963722"/>
  </r>
  <r>
    <x v="16"/>
    <n v="3798"/>
    <x v="58"/>
    <x v="643"/>
    <x v="643"/>
    <x v="620"/>
    <n v="5824"/>
    <n v="252699000484"/>
    <s v="52699252699000484"/>
    <s v="CENTRO EDUCATIVO SAN JOSE VARGAS UNO"/>
    <n v="1"/>
    <n v="41.138919850035464"/>
    <n v="2.8812018202274166"/>
    <n v="0.41905875856211611"/>
    <n v="1.419058758562116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134020.9400822953"/>
    <n v="0"/>
    <n v="0"/>
    <n v="1134021"/>
    <n v="0"/>
    <n v="0"/>
    <n v="0"/>
    <n v="0"/>
    <n v="0"/>
    <n v="0"/>
    <n v="0"/>
    <n v="0"/>
    <n v="0"/>
    <n v="1134021"/>
    <n v="141752.625"/>
    <n v="1"/>
    <n v="0"/>
    <n v="0"/>
    <n v="1"/>
    <n v="24249724"/>
    <n v="34411783.234913953"/>
    <n v="34411783"/>
    <n v="0"/>
    <n v="0"/>
    <n v="0"/>
    <n v="0"/>
    <n v="0"/>
    <n v="0"/>
    <n v="0"/>
    <n v="0"/>
    <n v="0"/>
    <n v="34411783"/>
    <n v="35545804"/>
  </r>
  <r>
    <x v="16"/>
    <n v="3798"/>
    <x v="58"/>
    <x v="643"/>
    <x v="643"/>
    <x v="620"/>
    <n v="5825"/>
    <n v="252699000492"/>
    <s v="52699252699000492"/>
    <s v="CENTRO EDUCATIVO LA FLORIDA"/>
    <n v="1"/>
    <n v="41.138919850035464"/>
    <n v="2.8812018202274166"/>
    <n v="0.41905875856211611"/>
    <n v="1.4190587585621162"/>
    <n v="29"/>
    <n v="0"/>
    <n v="0"/>
    <n v="5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1226.22521341208"/>
    <n v="3402062.820246886"/>
    <n v="0"/>
    <n v="0"/>
    <n v="4213289"/>
    <n v="0"/>
    <n v="0"/>
    <n v="0"/>
    <n v="0"/>
    <n v="0"/>
    <n v="0"/>
    <n v="0"/>
    <n v="0"/>
    <n v="0"/>
    <n v="4213289"/>
    <n v="145285.8275862069"/>
    <n v="1"/>
    <n v="0"/>
    <n v="0"/>
    <n v="1"/>
    <n v="24249724"/>
    <n v="34411783.234913953"/>
    <n v="34411783"/>
    <n v="5"/>
    <n v="1"/>
    <n v="0"/>
    <n v="0.38461538461538464"/>
    <n v="0"/>
    <n v="0.38461538461538464"/>
    <n v="0.38461538461538464"/>
    <n v="1"/>
    <n v="6660438"/>
    <n v="41072221"/>
    <n v="45285510"/>
  </r>
  <r>
    <x v="16"/>
    <n v="3798"/>
    <x v="58"/>
    <x v="643"/>
    <x v="643"/>
    <x v="620"/>
    <n v="10984"/>
    <n v="252699000506"/>
    <s v="52699252699000506"/>
    <s v="CENTRO EDUCATIVO CAMPOALEGRE"/>
    <n v="1"/>
    <n v="41.138919850035464"/>
    <n v="2.8812018202274166"/>
    <n v="0.41905875856211611"/>
    <n v="1.4190587585621162"/>
    <n v="15"/>
    <n v="0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4490.49008536484"/>
    <n v="1842784.0276337299"/>
    <n v="0"/>
    <n v="0"/>
    <n v="2167275"/>
    <n v="0"/>
    <n v="0"/>
    <n v="0"/>
    <n v="0"/>
    <n v="0"/>
    <n v="0"/>
    <n v="0"/>
    <n v="0"/>
    <n v="0"/>
    <n v="2167275"/>
    <n v="144485"/>
    <n v="1"/>
    <n v="0"/>
    <n v="0"/>
    <n v="1"/>
    <n v="24249724"/>
    <n v="34411783.234913953"/>
    <n v="34411783"/>
    <n v="2"/>
    <n v="1"/>
    <n v="0"/>
    <n v="0.15384615384615385"/>
    <n v="0"/>
    <n v="0.15384615384615385"/>
    <n v="0.15384615384615385"/>
    <n v="1"/>
    <n v="6660438"/>
    <n v="41072221"/>
    <n v="43239496"/>
  </r>
  <r>
    <x v="16"/>
    <n v="3798"/>
    <x v="58"/>
    <x v="643"/>
    <x v="643"/>
    <x v="620"/>
    <n v="10985"/>
    <n v="252699000514"/>
    <s v="52699252699000514"/>
    <s v="CENTRO EDUCATIVO CHIPACUED"/>
    <n v="1"/>
    <n v="41.138919850035464"/>
    <n v="2.8812018202274166"/>
    <n v="0.41905875856211611"/>
    <n v="1.4190587585621162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992268.32257200836"/>
    <n v="0"/>
    <n v="0"/>
    <n v="992268"/>
    <n v="0"/>
    <n v="0"/>
    <n v="0"/>
    <n v="0"/>
    <n v="0"/>
    <n v="0"/>
    <n v="0"/>
    <n v="0"/>
    <n v="0"/>
    <n v="992268"/>
    <n v="141752.57142857142"/>
    <n v="1"/>
    <n v="0"/>
    <n v="0"/>
    <n v="1"/>
    <n v="24249724"/>
    <n v="34411783.234913953"/>
    <n v="34411783"/>
    <n v="0"/>
    <n v="0"/>
    <n v="0"/>
    <n v="0"/>
    <n v="0"/>
    <n v="0"/>
    <n v="0"/>
    <n v="0"/>
    <n v="0"/>
    <n v="34411783"/>
    <n v="35404051"/>
  </r>
  <r>
    <x v="16"/>
    <n v="3798"/>
    <x v="58"/>
    <x v="643"/>
    <x v="643"/>
    <x v="620"/>
    <n v="10986"/>
    <n v="252699000522"/>
    <s v="52699252699000522"/>
    <s v="CENTRO EDUCATIVO EL HATO"/>
    <n v="1"/>
    <n v="41.138919850035464"/>
    <n v="2.8812018202274166"/>
    <n v="0.41905875856211611"/>
    <n v="1.4190587585621162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245.24504268242"/>
    <n v="425257.85253086075"/>
    <n v="0"/>
    <n v="0"/>
    <n v="587503"/>
    <n v="0"/>
    <n v="0"/>
    <n v="0"/>
    <n v="0"/>
    <n v="0"/>
    <n v="0"/>
    <n v="0"/>
    <n v="0"/>
    <n v="0"/>
    <n v="587503"/>
    <n v="146875.75"/>
    <n v="1"/>
    <n v="0"/>
    <n v="0"/>
    <n v="1"/>
    <n v="24249724"/>
    <n v="34411783.234913953"/>
    <n v="34411783"/>
    <n v="1"/>
    <n v="1"/>
    <n v="0"/>
    <n v="7.6923076923076927E-2"/>
    <n v="0"/>
    <n v="7.6923076923076927E-2"/>
    <n v="7.6923076923076927E-2"/>
    <n v="1"/>
    <n v="6660438"/>
    <n v="41072221"/>
    <n v="41659724"/>
  </r>
  <r>
    <x v="16"/>
    <n v="3798"/>
    <x v="58"/>
    <x v="643"/>
    <x v="643"/>
    <x v="620"/>
    <n v="10987"/>
    <n v="252699000549"/>
    <s v="52699252699000549"/>
    <s v="INSTITUCION EDUCATIVA TECNICA  NUESTRA SEÑORA DE LOURDES"/>
    <n v="1"/>
    <n v="41.138919850035464"/>
    <n v="2.8812018202274166"/>
    <n v="0.41905875856211611"/>
    <n v="1.4190587585621162"/>
    <n v="210"/>
    <n v="0"/>
    <n v="0"/>
    <n v="4"/>
    <n v="0"/>
    <n v="45"/>
    <n v="0"/>
    <n v="119"/>
    <n v="0"/>
    <n v="0"/>
    <n v="0"/>
    <n v="42"/>
    <n v="0"/>
    <n v="210"/>
    <n v="0"/>
    <n v="0"/>
    <n v="4"/>
    <n v="0"/>
    <n v="45"/>
    <n v="0"/>
    <n v="119"/>
    <n v="0"/>
    <n v="0"/>
    <n v="0"/>
    <n v="42"/>
    <n v="0"/>
    <n v="92671"/>
    <n v="81839"/>
    <n v="122758"/>
    <n v="150439"/>
    <n v="114333"/>
    <n v="99892"/>
    <n v="152848"/>
    <n v="184139"/>
    <n v="0"/>
    <n v="0"/>
    <n v="0"/>
    <n v="0"/>
    <n v="648980.98017072969"/>
    <n v="23247429.271687053"/>
    <n v="0"/>
    <n v="10974770.55120052"/>
    <n v="34871181"/>
    <n v="0"/>
    <n v="0"/>
    <n v="0"/>
    <n v="0"/>
    <n v="129796.19603414595"/>
    <n v="4649485.854337411"/>
    <n v="0"/>
    <n v="2194954.1102401041"/>
    <n v="6974236"/>
    <n v="41845417"/>
    <n v="199263.89047619049"/>
    <n v="1"/>
    <n v="0"/>
    <n v="0"/>
    <n v="1"/>
    <n v="24249724"/>
    <n v="34411783.234913953"/>
    <n v="34411783"/>
    <n v="4"/>
    <n v="1"/>
    <n v="0"/>
    <n v="0.30769230769230771"/>
    <n v="0"/>
    <n v="0.30769230769230771"/>
    <n v="0.30769230769230771"/>
    <n v="1"/>
    <n v="6660438"/>
    <n v="41072221"/>
    <n v="82917638"/>
  </r>
  <r>
    <x v="16"/>
    <n v="3798"/>
    <x v="58"/>
    <x v="643"/>
    <x v="643"/>
    <x v="620"/>
    <n v="10988"/>
    <n v="252699000557"/>
    <s v="52699252699000557"/>
    <s v="CENTRO EDUCATIVO SAN JOSE"/>
    <n v="1"/>
    <n v="41.138919850035464"/>
    <n v="2.8812018202274166"/>
    <n v="0.41905875856211611"/>
    <n v="1.4190587585621162"/>
    <n v="12"/>
    <n v="0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245.24504268242"/>
    <n v="1559278.7926131559"/>
    <n v="0"/>
    <n v="0"/>
    <n v="1721524"/>
    <n v="0"/>
    <n v="0"/>
    <n v="0"/>
    <n v="0"/>
    <n v="0"/>
    <n v="0"/>
    <n v="0"/>
    <n v="0"/>
    <n v="0"/>
    <n v="1721524"/>
    <n v="143460.33333333334"/>
    <n v="1"/>
    <n v="0"/>
    <n v="0"/>
    <n v="1"/>
    <n v="24249724"/>
    <n v="34411783.234913953"/>
    <n v="34411783"/>
    <n v="1"/>
    <n v="1"/>
    <n v="0"/>
    <n v="7.6923076923076927E-2"/>
    <n v="0"/>
    <n v="7.6923076923076927E-2"/>
    <n v="7.6923076923076927E-2"/>
    <n v="1"/>
    <n v="6660438"/>
    <n v="41072221"/>
    <n v="42793745"/>
  </r>
  <r>
    <x v="16"/>
    <n v="3798"/>
    <x v="58"/>
    <x v="643"/>
    <x v="643"/>
    <x v="620"/>
    <n v="10990"/>
    <n v="252699000581"/>
    <s v="52699252699000581"/>
    <s v="CENTRO EDUCATIVO NUESTRA SEÑORA DE LAS LAJAS"/>
    <n v="1"/>
    <n v="41.138919850035464"/>
    <n v="2.8812018202274166"/>
    <n v="0.41905875856211611"/>
    <n v="1.4190587585621162"/>
    <n v="12"/>
    <n v="0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245.24504268242"/>
    <n v="1559278.7926131559"/>
    <n v="0"/>
    <n v="0"/>
    <n v="1721524"/>
    <n v="0"/>
    <n v="0"/>
    <n v="0"/>
    <n v="0"/>
    <n v="0"/>
    <n v="0"/>
    <n v="0"/>
    <n v="0"/>
    <n v="0"/>
    <n v="1721524"/>
    <n v="143460.33333333334"/>
    <n v="1"/>
    <n v="0"/>
    <n v="0"/>
    <n v="1"/>
    <n v="24249724"/>
    <n v="34411783.234913953"/>
    <n v="34411783"/>
    <n v="1"/>
    <n v="1"/>
    <n v="0"/>
    <n v="7.6923076923076927E-2"/>
    <n v="0"/>
    <n v="7.6923076923076927E-2"/>
    <n v="7.6923076923076927E-2"/>
    <n v="1"/>
    <n v="6660438"/>
    <n v="41072221"/>
    <n v="42793745"/>
  </r>
  <r>
    <x v="16"/>
    <n v="3798"/>
    <x v="58"/>
    <x v="643"/>
    <x v="643"/>
    <x v="620"/>
    <n v="10991"/>
    <n v="252699000611"/>
    <s v="52699252699000611"/>
    <s v="CENTRO EDUCATIVO LOS PASTOS"/>
    <n v="1"/>
    <n v="41.138919850035464"/>
    <n v="2.8812018202274166"/>
    <n v="0.41905875856211611"/>
    <n v="1.419058758562116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283505.23502057383"/>
    <n v="0"/>
    <n v="0"/>
    <n v="283505"/>
    <n v="0"/>
    <n v="0"/>
    <n v="0"/>
    <n v="0"/>
    <n v="0"/>
    <n v="0"/>
    <n v="0"/>
    <n v="0"/>
    <n v="0"/>
    <n v="283505"/>
    <n v="141752.5"/>
    <n v="1"/>
    <n v="0"/>
    <n v="0"/>
    <n v="1"/>
    <n v="24249724"/>
    <n v="34411783.234913953"/>
    <n v="34411783"/>
    <n v="0"/>
    <n v="1"/>
    <n v="0"/>
    <n v="0"/>
    <n v="0"/>
    <n v="0"/>
    <n v="0"/>
    <n v="0"/>
    <n v="0"/>
    <n v="34411783"/>
    <n v="34695288"/>
  </r>
  <r>
    <x v="16"/>
    <n v="3798"/>
    <x v="58"/>
    <x v="643"/>
    <x v="643"/>
    <x v="620"/>
    <n v="11162"/>
    <n v="252699000654"/>
    <s v="52699252699000654"/>
    <s v="CENTRO EDUCATIVO SANTA MARIA"/>
    <n v="1"/>
    <n v="41.138919850035464"/>
    <n v="2.8812018202274166"/>
    <n v="0.41905875856211611"/>
    <n v="1.4190587585621162"/>
    <n v="40"/>
    <n v="0"/>
    <n v="0"/>
    <n v="5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1226.22521341208"/>
    <n v="4961341.6128600417"/>
    <n v="0"/>
    <n v="0"/>
    <n v="5772568"/>
    <n v="0"/>
    <n v="0"/>
    <n v="0"/>
    <n v="0"/>
    <n v="0"/>
    <n v="0"/>
    <n v="0"/>
    <n v="0"/>
    <n v="0"/>
    <n v="5772568"/>
    <n v="144314.20000000001"/>
    <n v="1"/>
    <n v="0"/>
    <n v="0"/>
    <n v="1"/>
    <n v="24249724"/>
    <n v="34411783.234913953"/>
    <n v="34411783"/>
    <n v="5"/>
    <n v="1"/>
    <n v="0"/>
    <n v="0.38461538461538464"/>
    <n v="0"/>
    <n v="0.38461538461538464"/>
    <n v="0.38461538461538464"/>
    <n v="1"/>
    <n v="6660438"/>
    <n v="41072221"/>
    <n v="46844789"/>
  </r>
  <r>
    <x v="16"/>
    <n v="3798"/>
    <x v="58"/>
    <x v="643"/>
    <x v="643"/>
    <x v="620"/>
    <n v="165277"/>
    <n v="252699800015"/>
    <s v="52699252699800015"/>
    <s v="CENTRO EDUCATIVO LA TOLA"/>
    <n v="1"/>
    <n v="41.138919850035464"/>
    <n v="2.8812018202274166"/>
    <n v="0.41905875856211611"/>
    <n v="1.4190587585621162"/>
    <n v="9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6735.73512804729"/>
    <n v="850515.7050617215"/>
    <n v="0"/>
    <n v="0"/>
    <n v="1337251"/>
    <n v="0"/>
    <n v="0"/>
    <n v="0"/>
    <n v="0"/>
    <n v="0"/>
    <n v="0"/>
    <n v="0"/>
    <n v="0"/>
    <n v="0"/>
    <n v="1337251"/>
    <n v="148583.44444444444"/>
    <n v="1"/>
    <n v="0"/>
    <n v="0"/>
    <n v="1"/>
    <n v="24249724"/>
    <n v="34411783.234913953"/>
    <n v="34411783"/>
    <n v="3"/>
    <n v="1"/>
    <n v="0"/>
    <n v="0.23076923076923078"/>
    <n v="0"/>
    <n v="0.23076923076923078"/>
    <n v="0.23076923076923078"/>
    <n v="1"/>
    <n v="6660438"/>
    <n v="41072221"/>
    <n v="42409472"/>
  </r>
  <r>
    <x v="16"/>
    <n v="3798"/>
    <x v="58"/>
    <x v="644"/>
    <x v="644"/>
    <x v="621"/>
    <n v="8318"/>
    <n v="252720000074"/>
    <s v="52720252720000074"/>
    <s v="INSTITUCION EDUCATIVA AGROPECUARIA LA FLORESTA"/>
    <n v="1"/>
    <n v="25.935596170583114"/>
    <n v="1.81642316248862"/>
    <n v="0.25795955017596783"/>
    <n v="1.2579595501759679"/>
    <n v="73"/>
    <n v="0"/>
    <n v="0"/>
    <n v="4"/>
    <n v="0"/>
    <n v="20"/>
    <n v="0"/>
    <n v="37"/>
    <n v="0"/>
    <n v="0"/>
    <n v="0"/>
    <n v="1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5305.1570010758"/>
    <n v="7162625.4370121341"/>
    <n v="0"/>
    <n v="2779672.9633182306"/>
    <n v="10517604"/>
    <n v="0"/>
    <n v="0"/>
    <n v="0"/>
    <n v="0"/>
    <n v="0"/>
    <n v="0"/>
    <n v="0"/>
    <n v="0"/>
    <n v="0"/>
    <n v="10517604"/>
    <n v="144076.76712328766"/>
    <n v="1"/>
    <n v="0"/>
    <n v="0"/>
    <n v="1"/>
    <n v="24249724"/>
    <n v="30505171.894931372"/>
    <n v="30505172"/>
    <n v="4"/>
    <n v="0"/>
    <n v="1"/>
    <n v="0.30769230769230771"/>
    <n v="0"/>
    <n v="0.30769230769230771"/>
    <n v="0.30769230769230771"/>
    <n v="1"/>
    <n v="6660438"/>
    <n v="37165610"/>
    <n v="47683214"/>
  </r>
  <r>
    <x v="16"/>
    <n v="3798"/>
    <x v="58"/>
    <x v="644"/>
    <x v="644"/>
    <x v="621"/>
    <n v="8317"/>
    <n v="252720000171"/>
    <s v="52720252720000171"/>
    <s v="INSTITUCION EDUCATIVA TECNICA EL ESPINO"/>
    <n v="1"/>
    <n v="25.935596170583114"/>
    <n v="1.81642316248862"/>
    <n v="0.25795955017596783"/>
    <n v="1.2579595501759679"/>
    <n v="345"/>
    <n v="0"/>
    <n v="0"/>
    <n v="16"/>
    <n v="0"/>
    <n v="157"/>
    <n v="0"/>
    <n v="116"/>
    <n v="0"/>
    <n v="0"/>
    <n v="0"/>
    <n v="5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01220.6280043032"/>
    <n v="34305206.040426537"/>
    <n v="0"/>
    <n v="12971807.162151743"/>
    <n v="49578234"/>
    <n v="0"/>
    <n v="0"/>
    <n v="0"/>
    <n v="0"/>
    <n v="0"/>
    <n v="0"/>
    <n v="0"/>
    <n v="0"/>
    <n v="0"/>
    <n v="49578234"/>
    <n v="143705.02608695652"/>
    <n v="1"/>
    <n v="0"/>
    <n v="0"/>
    <n v="1"/>
    <n v="24249724"/>
    <n v="30505171.894931372"/>
    <n v="30505172"/>
    <n v="16"/>
    <n v="1"/>
    <n v="0"/>
    <n v="1.2307692307692308"/>
    <n v="0"/>
    <n v="1.2307692307692308"/>
    <n v="1.2307692307692308"/>
    <n v="2"/>
    <n v="6660438"/>
    <n v="37165610"/>
    <n v="86743844"/>
  </r>
  <r>
    <x v="16"/>
    <n v="3798"/>
    <x v="58"/>
    <x v="645"/>
    <x v="645"/>
    <x v="622"/>
    <n v="12636"/>
    <n v="252786000041"/>
    <s v="52786252786000041"/>
    <s v="INSTITUCION EDUCATIVA EL PARAMO"/>
    <n v="1"/>
    <n v="16.240591746690889"/>
    <n v="1.1374246740728613"/>
    <n v="0.15522822833348604"/>
    <n v="1.155228228333486"/>
    <n v="268"/>
    <n v="0"/>
    <n v="0"/>
    <n v="7"/>
    <n v="0"/>
    <n v="101"/>
    <n v="0"/>
    <n v="95"/>
    <n v="0"/>
    <n v="1"/>
    <n v="0"/>
    <n v="64"/>
    <n v="0"/>
    <n v="235"/>
    <n v="0"/>
    <n v="0"/>
    <n v="0"/>
    <n v="0"/>
    <n v="75"/>
    <n v="0"/>
    <n v="95"/>
    <n v="0"/>
    <n v="1"/>
    <n v="0"/>
    <n v="64"/>
    <n v="0"/>
    <n v="92671"/>
    <n v="81839"/>
    <n v="122758"/>
    <n v="150439"/>
    <n v="114333"/>
    <n v="99892"/>
    <n v="152848"/>
    <n v="184139"/>
    <n v="0"/>
    <n v="0"/>
    <n v="0"/>
    <n v="0"/>
    <n v="924564.96321036725"/>
    <n v="22618019.404198963"/>
    <n v="176574.32424431667"/>
    <n v="13614244.527174387"/>
    <n v="37333403"/>
    <n v="0"/>
    <n v="0"/>
    <n v="0"/>
    <n v="0"/>
    <n v="0"/>
    <n v="3923533.9782794118"/>
    <n v="35314.864848863341"/>
    <n v="2722848.9054348776"/>
    <n v="6681698"/>
    <n v="44015101"/>
    <n v="164235.45149253731"/>
    <n v="1"/>
    <n v="0"/>
    <n v="0"/>
    <n v="1"/>
    <n v="24249724"/>
    <n v="28013965.694096018"/>
    <n v="28013966"/>
    <n v="7"/>
    <n v="0"/>
    <n v="1"/>
    <n v="0.53846153846153844"/>
    <n v="0"/>
    <n v="0.53846153846153844"/>
    <n v="0.53846153846153844"/>
    <n v="1"/>
    <n v="6660438"/>
    <n v="34674404"/>
    <n v="78689505"/>
  </r>
  <r>
    <x v="16"/>
    <n v="3798"/>
    <x v="58"/>
    <x v="645"/>
    <x v="645"/>
    <x v="622"/>
    <n v="12738"/>
    <n v="252786000130"/>
    <s v="52786252786000130"/>
    <s v="INSTITUCIÓN EDUCATIVA CURIACO"/>
    <n v="1"/>
    <n v="16.240591746690889"/>
    <n v="1.1374246740728613"/>
    <n v="0.15522822833348604"/>
    <n v="1.155228228333486"/>
    <n v="134"/>
    <n v="0"/>
    <n v="0"/>
    <n v="5"/>
    <n v="0"/>
    <n v="45"/>
    <n v="0"/>
    <n v="54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0403.5451502623"/>
    <n v="11424407.760284171"/>
    <n v="5297229.7273295"/>
    <n v="0"/>
    <n v="17382041"/>
    <n v="0"/>
    <n v="0"/>
    <n v="0"/>
    <n v="0"/>
    <n v="0"/>
    <n v="0"/>
    <n v="0"/>
    <n v="0"/>
    <n v="0"/>
    <n v="17382041"/>
    <n v="129716.72388059701"/>
    <n v="1"/>
    <n v="0"/>
    <n v="0"/>
    <n v="1"/>
    <n v="24249724"/>
    <n v="28013965.694096018"/>
    <n v="28013966"/>
    <n v="5"/>
    <n v="1"/>
    <n v="0"/>
    <n v="0.38461538461538464"/>
    <n v="0"/>
    <n v="0.38461538461538464"/>
    <n v="0.38461538461538464"/>
    <n v="1"/>
    <n v="6660438"/>
    <n v="34674404"/>
    <n v="52056445"/>
  </r>
  <r>
    <x v="16"/>
    <n v="3798"/>
    <x v="58"/>
    <x v="645"/>
    <x v="645"/>
    <x v="622"/>
    <n v="12739"/>
    <n v="252786000156"/>
    <s v="52786252786000156"/>
    <s v="INSTITUCION EDUCATIVA  EL MANZANO"/>
    <n v="1"/>
    <n v="16.240591746690889"/>
    <n v="1.1374246740728613"/>
    <n v="0.15522822833348604"/>
    <n v="1.155228228333486"/>
    <n v="119"/>
    <n v="0"/>
    <n v="0"/>
    <n v="9"/>
    <n v="0"/>
    <n v="51"/>
    <n v="0"/>
    <n v="33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88726.3812704722"/>
    <n v="9693436.8875138406"/>
    <n v="4590932.4303522334"/>
    <n v="0"/>
    <n v="15473096"/>
    <n v="0"/>
    <n v="0"/>
    <n v="0"/>
    <n v="0"/>
    <n v="0"/>
    <n v="0"/>
    <n v="0"/>
    <n v="0"/>
    <n v="0"/>
    <n v="15473096"/>
    <n v="130026.01680672269"/>
    <n v="1"/>
    <n v="0"/>
    <n v="0"/>
    <n v="1"/>
    <n v="24249724"/>
    <n v="28013965.694096018"/>
    <n v="28013966"/>
    <n v="9"/>
    <n v="0"/>
    <n v="1"/>
    <n v="0.69230769230769229"/>
    <n v="0"/>
    <n v="0.69230769230769229"/>
    <n v="0.69230769230769229"/>
    <n v="1"/>
    <n v="6660438"/>
    <n v="34674404"/>
    <n v="50147500"/>
  </r>
  <r>
    <x v="16"/>
    <n v="3798"/>
    <x v="58"/>
    <x v="645"/>
    <x v="645"/>
    <x v="622"/>
    <n v="12754"/>
    <n v="252786000504"/>
    <s v="52786252786000504"/>
    <s v="INSTITUCION EDUCATIVA ECOTURISTICA PUERTO REMOLINO"/>
    <n v="1"/>
    <n v="16.240591746690889"/>
    <n v="1.1374246740728613"/>
    <n v="0.15522822833348604"/>
    <n v="1.155228228333486"/>
    <n v="429"/>
    <n v="0"/>
    <n v="0"/>
    <n v="24"/>
    <n v="0"/>
    <n v="196"/>
    <n v="0"/>
    <n v="146"/>
    <n v="0"/>
    <n v="0"/>
    <n v="0"/>
    <n v="6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69937.0167212589"/>
    <n v="39466135.899163499"/>
    <n v="0"/>
    <n v="13401521.956437286"/>
    <n v="56037595"/>
    <n v="0"/>
    <n v="0"/>
    <n v="0"/>
    <n v="0"/>
    <n v="0"/>
    <n v="0"/>
    <n v="0"/>
    <n v="0"/>
    <n v="0"/>
    <n v="56037595"/>
    <n v="130623.76456876457"/>
    <n v="1"/>
    <n v="0"/>
    <n v="0"/>
    <n v="1"/>
    <n v="24249724"/>
    <n v="28013965.694096018"/>
    <n v="28013966"/>
    <n v="24"/>
    <n v="1"/>
    <n v="0"/>
    <n v="1.8461538461538463"/>
    <n v="0"/>
    <n v="1.8461538461538463"/>
    <n v="1.8461538461538463"/>
    <n v="2"/>
    <n v="6660438"/>
    <n v="34674404"/>
    <n v="90711999"/>
  </r>
  <r>
    <x v="16"/>
    <n v="3798"/>
    <x v="58"/>
    <x v="645"/>
    <x v="645"/>
    <x v="622"/>
    <n v="12755"/>
    <n v="252786000521"/>
    <s v="52786252786000521"/>
    <s v="INSTITUCION EDUCATIVA PEDRO DE ADRADA"/>
    <n v="1"/>
    <n v="16.240591746690889"/>
    <n v="1.1374246740728613"/>
    <n v="0.15522822833348604"/>
    <n v="1.155228228333486"/>
    <n v="203"/>
    <n v="0"/>
    <n v="0"/>
    <n v="10"/>
    <n v="0"/>
    <n v="83"/>
    <n v="0"/>
    <n v="71"/>
    <n v="0"/>
    <n v="0"/>
    <n v="0"/>
    <n v="3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20807.0903005246"/>
    <n v="17771300.960442044"/>
    <n v="0"/>
    <n v="8296180.2587468913"/>
    <n v="27388288"/>
    <n v="0"/>
    <n v="0"/>
    <n v="0"/>
    <n v="0"/>
    <n v="0"/>
    <n v="0"/>
    <n v="0"/>
    <n v="0"/>
    <n v="0"/>
    <n v="27388288"/>
    <n v="134917.6748768473"/>
    <n v="1"/>
    <n v="0"/>
    <n v="0"/>
    <n v="1"/>
    <n v="24249724"/>
    <n v="28013965.694096018"/>
    <n v="28013966"/>
    <n v="10"/>
    <n v="1"/>
    <n v="0"/>
    <n v="0.76923076923076927"/>
    <n v="0"/>
    <n v="0.76923076923076927"/>
    <n v="0.76923076923076927"/>
    <n v="1"/>
    <n v="6660438"/>
    <n v="34674404"/>
    <n v="62062692"/>
  </r>
  <r>
    <x v="16"/>
    <n v="3798"/>
    <x v="58"/>
    <x v="645"/>
    <x v="645"/>
    <x v="622"/>
    <n v="12764"/>
    <n v="252786000709"/>
    <s v="52786252786000709"/>
    <s v="INSTITUCION EDUCATIVA  EL TABLON"/>
    <n v="1"/>
    <n v="16.240591746690889"/>
    <n v="1.1374246740728613"/>
    <n v="0.15522822833348604"/>
    <n v="1.155228228333486"/>
    <n v="227"/>
    <n v="0"/>
    <n v="0"/>
    <n v="22"/>
    <n v="0"/>
    <n v="87"/>
    <n v="0"/>
    <n v="79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05775.598661154"/>
    <n v="19156077.658658307"/>
    <n v="6886398.64552835"/>
    <n v="0"/>
    <n v="28948252"/>
    <n v="0"/>
    <n v="0"/>
    <n v="0"/>
    <n v="0"/>
    <n v="0"/>
    <n v="0"/>
    <n v="0"/>
    <n v="0"/>
    <n v="0"/>
    <n v="28948252"/>
    <n v="127525.33920704846"/>
    <n v="1"/>
    <n v="0"/>
    <n v="0"/>
    <n v="1"/>
    <n v="24249724"/>
    <n v="28013965.694096018"/>
    <n v="28013966"/>
    <n v="22"/>
    <n v="1"/>
    <n v="0"/>
    <n v="1.6923076923076923"/>
    <n v="0"/>
    <n v="1.6923076923076923"/>
    <n v="1.6923076923076923"/>
    <n v="2"/>
    <n v="6660438"/>
    <n v="34674404"/>
    <n v="63622656"/>
  </r>
  <r>
    <x v="16"/>
    <n v="3798"/>
    <x v="58"/>
    <x v="646"/>
    <x v="646"/>
    <x v="623"/>
    <n v="12832"/>
    <n v="252788000099"/>
    <s v="52788252788000099"/>
    <s v="INSTITUCION EDUCATIVA ALBERTO QUIJANO GUERRERO"/>
    <n v="1"/>
    <n v="22.369567321653278"/>
    <n v="1.5666730755156568"/>
    <n v="0.2201727848108922"/>
    <n v="1.2201727848108921"/>
    <n v="214"/>
    <n v="0"/>
    <n v="0"/>
    <n v="12"/>
    <n v="0"/>
    <n v="112"/>
    <n v="0"/>
    <n v="60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74072.1800694047"/>
    <n v="20964305.969096698"/>
    <n v="5595029.0943832574"/>
    <n v="0"/>
    <n v="28233407"/>
    <n v="0"/>
    <n v="0"/>
    <n v="0"/>
    <n v="0"/>
    <n v="0"/>
    <n v="0"/>
    <n v="0"/>
    <n v="0"/>
    <n v="0"/>
    <n v="28233407"/>
    <n v="131931.80841121497"/>
    <n v="1"/>
    <n v="0"/>
    <n v="0"/>
    <n v="1"/>
    <n v="24249724"/>
    <n v="29588853.263975527"/>
    <n v="29588853"/>
    <n v="12"/>
    <n v="1"/>
    <n v="0"/>
    <n v="0.92307692307692313"/>
    <n v="0"/>
    <n v="0.92307692307692313"/>
    <n v="0.92307692307692313"/>
    <n v="1"/>
    <n v="6660438"/>
    <n v="36249291"/>
    <n v="64482698"/>
  </r>
  <r>
    <x v="16"/>
    <n v="3798"/>
    <x v="58"/>
    <x v="646"/>
    <x v="646"/>
    <x v="623"/>
    <n v="12454"/>
    <n v="252788000587"/>
    <s v="52788252788000587"/>
    <s v="INSTITUCION EDUCATIVA NUESTRA SEÑORA DEL CARMEN"/>
    <n v="1"/>
    <n v="22.369567321653278"/>
    <n v="1.5666730755156568"/>
    <n v="0.2201727848108922"/>
    <n v="1.2201727848108921"/>
    <n v="270"/>
    <n v="0"/>
    <n v="0"/>
    <n v="22"/>
    <n v="0"/>
    <n v="113"/>
    <n v="0"/>
    <n v="102"/>
    <n v="0"/>
    <n v="1"/>
    <n v="0"/>
    <n v="3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69132.330127242"/>
    <n v="26205382.46137087"/>
    <n v="186500.96981277523"/>
    <n v="7189804.6855133716"/>
    <n v="36650820"/>
    <n v="0"/>
    <n v="0"/>
    <n v="0"/>
    <n v="0"/>
    <n v="0"/>
    <n v="0"/>
    <n v="0"/>
    <n v="0"/>
    <n v="0"/>
    <n v="36650820"/>
    <n v="135743.77777777778"/>
    <n v="1"/>
    <n v="0"/>
    <n v="0"/>
    <n v="1"/>
    <n v="24249724"/>
    <n v="29588853.263975527"/>
    <n v="29588853"/>
    <n v="22"/>
    <n v="1"/>
    <n v="0"/>
    <n v="1.6923076923076923"/>
    <n v="0"/>
    <n v="1.6923076923076923"/>
    <n v="1.6923076923076923"/>
    <n v="2"/>
    <n v="6660438"/>
    <n v="36249291"/>
    <n v="72900111"/>
  </r>
  <r>
    <x v="16"/>
    <n v="3798"/>
    <x v="58"/>
    <x v="646"/>
    <x v="646"/>
    <x v="623"/>
    <n v="12455"/>
    <n v="252788000595"/>
    <s v="52788252788000595"/>
    <s v="INSTITUCION EDUCATIVA JOSE MARIA NAVARRETE"/>
    <n v="1"/>
    <n v="22.369567321653278"/>
    <n v="1.5666730755156568"/>
    <n v="0.2201727848108922"/>
    <n v="1.2201727848108921"/>
    <n v="121"/>
    <n v="0"/>
    <n v="0"/>
    <n v="8"/>
    <n v="0"/>
    <n v="58"/>
    <n v="0"/>
    <n v="48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6048.1200462698"/>
    <n v="12919862.980954941"/>
    <n v="1305506.7886894266"/>
    <n v="0"/>
    <n v="15341418"/>
    <n v="0"/>
    <n v="0"/>
    <n v="0"/>
    <n v="0"/>
    <n v="0"/>
    <n v="0"/>
    <n v="0"/>
    <n v="0"/>
    <n v="0"/>
    <n v="15341418"/>
    <n v="126788.57851239669"/>
    <n v="1"/>
    <n v="0"/>
    <n v="0"/>
    <n v="1"/>
    <n v="24249724"/>
    <n v="29588853.263975527"/>
    <n v="29588853"/>
    <n v="8"/>
    <n v="1"/>
    <n v="0"/>
    <n v="0.61538461538461542"/>
    <n v="0"/>
    <n v="0.61538461538461542"/>
    <n v="0.61538461538461542"/>
    <n v="1"/>
    <n v="6660438"/>
    <n v="36249291"/>
    <n v="51590709"/>
  </r>
  <r>
    <x v="16"/>
    <n v="3800"/>
    <x v="60"/>
    <x v="647"/>
    <x v="647"/>
    <x v="624"/>
    <n v="20924"/>
    <n v="252835000027"/>
    <s v="52835252835000027"/>
    <s v="I.E. BAJO MIRA Y FRONTERA"/>
    <n v="1"/>
    <n v="27.616378223665674"/>
    <n v="1.9341382684855724"/>
    <n v="0.275769646437169"/>
    <n v="1.2757696464371691"/>
    <n v="432"/>
    <n v="3"/>
    <n v="0"/>
    <n v="12"/>
    <n v="0"/>
    <n v="179"/>
    <n v="0"/>
    <n v="154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87938.5647915127"/>
    <n v="42437247.446793266"/>
    <n v="16379902.469164787"/>
    <n v="0"/>
    <n v="61005088"/>
    <n v="0"/>
    <n v="0"/>
    <n v="0"/>
    <n v="0"/>
    <n v="0"/>
    <n v="0"/>
    <n v="0"/>
    <n v="0"/>
    <n v="0"/>
    <n v="61005088"/>
    <n v="141215.48148148149"/>
    <n v="1"/>
    <n v="1"/>
    <n v="1"/>
    <n v="1"/>
    <n v="24249724"/>
    <n v="30937061.813678931"/>
    <n v="30937062"/>
    <n v="15"/>
    <n v="1"/>
    <n v="0"/>
    <n v="1.1538461538461537"/>
    <n v="0"/>
    <n v="1.1538461538461537"/>
    <n v="1.1538461538461537"/>
    <n v="2"/>
    <n v="6660438"/>
    <n v="37597500"/>
    <n v="98602588"/>
  </r>
  <r>
    <x v="16"/>
    <n v="3800"/>
    <x v="60"/>
    <x v="647"/>
    <x v="647"/>
    <x v="624"/>
    <n v="116916"/>
    <n v="252835000043"/>
    <s v="52835252835000043"/>
    <s v="CE. BAJITO VAQUERIA"/>
    <n v="1"/>
    <n v="27.616378223665674"/>
    <n v="1.9341382684855724"/>
    <n v="0.275769646437169"/>
    <n v="1.2757696464371691"/>
    <n v="140"/>
    <n v="4"/>
    <n v="0"/>
    <n v="10"/>
    <n v="0"/>
    <n v="61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42075.993805412"/>
    <n v="16057336.871759614"/>
    <n v="0"/>
    <n v="0"/>
    <n v="18099413"/>
    <n v="0"/>
    <n v="0"/>
    <n v="0"/>
    <n v="0"/>
    <n v="0"/>
    <n v="0"/>
    <n v="0"/>
    <n v="0"/>
    <n v="0"/>
    <n v="18099413"/>
    <n v="129281.52142857143"/>
    <n v="1"/>
    <n v="1"/>
    <n v="1"/>
    <n v="1"/>
    <n v="24249724"/>
    <n v="30937061.813678931"/>
    <n v="30937062"/>
    <n v="14"/>
    <n v="0"/>
    <n v="1"/>
    <n v="1.0769230769230769"/>
    <n v="0"/>
    <n v="1.0769230769230769"/>
    <n v="1.0769230769230769"/>
    <n v="2"/>
    <n v="13320876"/>
    <n v="44257938"/>
    <n v="62357351"/>
  </r>
  <r>
    <x v="16"/>
    <n v="3800"/>
    <x v="60"/>
    <x v="647"/>
    <x v="647"/>
    <x v="624"/>
    <n v="20925"/>
    <n v="252835000060"/>
    <s v="52835252835000060"/>
    <s v="CE. BAJO JAGUA"/>
    <n v="1"/>
    <n v="27.616378223665674"/>
    <n v="1.9341382684855724"/>
    <n v="0.275769646437169"/>
    <n v="1.2757696464371691"/>
    <n v="244"/>
    <n v="14"/>
    <n v="0"/>
    <n v="16"/>
    <n v="0"/>
    <n v="134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75877.1295830254"/>
    <n v="27271984.845686961"/>
    <n v="0"/>
    <n v="0"/>
    <n v="31647862"/>
    <n v="0"/>
    <n v="0"/>
    <n v="0"/>
    <n v="0"/>
    <n v="0"/>
    <n v="0"/>
    <n v="0"/>
    <n v="0"/>
    <n v="0"/>
    <n v="31647862"/>
    <n v="129704.35245901639"/>
    <n v="1"/>
    <n v="1"/>
    <n v="1"/>
    <n v="1"/>
    <n v="24249724"/>
    <n v="30937061.813678931"/>
    <n v="30937062"/>
    <n v="30"/>
    <n v="1"/>
    <n v="0"/>
    <n v="2.3076923076923075"/>
    <n v="0"/>
    <n v="2.3076923076923075"/>
    <n v="2.3076923076923075"/>
    <n v="3"/>
    <n v="6660438"/>
    <n v="37597500"/>
    <n v="69245362"/>
  </r>
  <r>
    <x v="16"/>
    <n v="3800"/>
    <x v="60"/>
    <x v="647"/>
    <x v="647"/>
    <x v="624"/>
    <n v="20926"/>
    <n v="252835000159"/>
    <s v="52835252835000159"/>
    <s v="I.E. UNION RIO CHAGUI"/>
    <n v="1"/>
    <n v="27.616378223665674"/>
    <n v="1.9341382684855724"/>
    <n v="0.275769646437169"/>
    <n v="1.2757696464371691"/>
    <n v="153"/>
    <n v="3"/>
    <n v="0"/>
    <n v="13"/>
    <n v="0"/>
    <n v="98"/>
    <n v="0"/>
    <n v="3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3801.1357776136"/>
    <n v="16949411.142412923"/>
    <n v="779995.35567451362"/>
    <n v="0"/>
    <n v="20063208"/>
    <n v="0"/>
    <n v="0"/>
    <n v="0"/>
    <n v="0"/>
    <n v="0"/>
    <n v="0"/>
    <n v="0"/>
    <n v="0"/>
    <n v="0"/>
    <n v="20063208"/>
    <n v="131132.07843137256"/>
    <n v="1"/>
    <n v="1"/>
    <n v="1"/>
    <n v="1"/>
    <n v="24249724"/>
    <n v="30937061.813678931"/>
    <n v="30937062"/>
    <n v="16"/>
    <n v="0"/>
    <n v="1"/>
    <n v="1.2307692307692308"/>
    <n v="0"/>
    <n v="1.2307692307692308"/>
    <n v="1.2307692307692308"/>
    <n v="2"/>
    <n v="13320876"/>
    <n v="44257938"/>
    <n v="64321146"/>
  </r>
  <r>
    <x v="16"/>
    <n v="3800"/>
    <x v="60"/>
    <x v="647"/>
    <x v="647"/>
    <x v="624"/>
    <n v="20927"/>
    <n v="252835000175"/>
    <s v="52835252835000175"/>
    <s v="CE. CANDELILLA DE LA MAR"/>
    <n v="1"/>
    <n v="27.616378223665674"/>
    <n v="1.9341382684855724"/>
    <n v="0.275769646437169"/>
    <n v="1.2757696464371691"/>
    <n v="148"/>
    <n v="6"/>
    <n v="0"/>
    <n v="2"/>
    <n v="0"/>
    <n v="53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66900.5678888068"/>
    <n v="17841485.413066238"/>
    <n v="0"/>
    <n v="0"/>
    <n v="19008386"/>
    <n v="0"/>
    <n v="0"/>
    <n v="0"/>
    <n v="0"/>
    <n v="0"/>
    <n v="0"/>
    <n v="0"/>
    <n v="0"/>
    <n v="0"/>
    <n v="19008386"/>
    <n v="128435.04054054055"/>
    <n v="1"/>
    <n v="1"/>
    <n v="1"/>
    <n v="1"/>
    <n v="24249724"/>
    <n v="30937061.813678931"/>
    <n v="30937062"/>
    <n v="8"/>
    <n v="1"/>
    <n v="0"/>
    <n v="0.61538461538461542"/>
    <n v="0"/>
    <n v="0.61538461538461542"/>
    <n v="0.61538461538461542"/>
    <n v="1"/>
    <n v="6660438"/>
    <n v="37597500"/>
    <n v="56605886"/>
  </r>
  <r>
    <x v="16"/>
    <n v="3800"/>
    <x v="60"/>
    <x v="647"/>
    <x v="647"/>
    <x v="624"/>
    <n v="20928"/>
    <n v="252835000311"/>
    <s v="52835252835000311"/>
    <s v="CE. PIÑAL SALADO-ROBLES"/>
    <n v="1"/>
    <n v="27.616378223665674"/>
    <n v="1.9341382684855724"/>
    <n v="0.275769646437169"/>
    <n v="1.2757696464371691"/>
    <n v="175"/>
    <n v="5"/>
    <n v="0"/>
    <n v="16"/>
    <n v="0"/>
    <n v="84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63113.9907081178"/>
    <n v="19625633.95437286"/>
    <n v="0"/>
    <n v="0"/>
    <n v="22688748"/>
    <n v="0"/>
    <n v="0"/>
    <n v="0"/>
    <n v="0"/>
    <n v="0"/>
    <n v="0"/>
    <n v="0"/>
    <n v="0"/>
    <n v="0"/>
    <n v="22688748"/>
    <n v="129649.98857142858"/>
    <n v="1"/>
    <n v="1"/>
    <n v="1"/>
    <n v="1"/>
    <n v="24249724"/>
    <n v="30937061.813678931"/>
    <n v="30937062"/>
    <n v="21"/>
    <n v="1"/>
    <n v="0"/>
    <n v="1.6153846153846154"/>
    <n v="0"/>
    <n v="1.6153846153846154"/>
    <n v="1.6153846153846154"/>
    <n v="2"/>
    <n v="6660438"/>
    <n v="37597500"/>
    <n v="60286248"/>
  </r>
  <r>
    <x v="16"/>
    <n v="3800"/>
    <x v="60"/>
    <x v="647"/>
    <x v="647"/>
    <x v="624"/>
    <n v="20929"/>
    <n v="252835000329"/>
    <s v="52835252835000329"/>
    <s v="CE. PIÑAL DULCE"/>
    <n v="1"/>
    <n v="27.616378223665674"/>
    <n v="1.9341382684855724"/>
    <n v="0.275769646437169"/>
    <n v="1.2757696464371691"/>
    <n v="124"/>
    <n v="1"/>
    <n v="0"/>
    <n v="18"/>
    <n v="0"/>
    <n v="64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71388.848735916"/>
    <n v="13381114.059799677"/>
    <n v="0"/>
    <n v="0"/>
    <n v="16152503"/>
    <n v="0"/>
    <n v="0"/>
    <n v="0"/>
    <n v="0"/>
    <n v="0"/>
    <n v="0"/>
    <n v="0"/>
    <n v="0"/>
    <n v="0"/>
    <n v="16152503"/>
    <n v="130262.12096774194"/>
    <n v="1"/>
    <n v="1"/>
    <n v="1"/>
    <n v="1"/>
    <n v="24249724"/>
    <n v="30937061.813678931"/>
    <n v="30937062"/>
    <n v="19"/>
    <n v="1"/>
    <n v="0"/>
    <n v="1.4615384615384615"/>
    <n v="0"/>
    <n v="1.4615384615384615"/>
    <n v="1.4615384615384615"/>
    <n v="2"/>
    <n v="6660438"/>
    <n v="37597500"/>
    <n v="53750003"/>
  </r>
  <r>
    <x v="16"/>
    <n v="3800"/>
    <x v="60"/>
    <x v="647"/>
    <x v="647"/>
    <x v="624"/>
    <n v="20930"/>
    <n v="252835000345"/>
    <s v="52835252835000345"/>
    <s v="I. E.  PEÑA COLORADA"/>
    <n v="1"/>
    <n v="27.616378223665674"/>
    <n v="1.9341382684855724"/>
    <n v="0.275769646437169"/>
    <n v="1.2757696464371691"/>
    <n v="538"/>
    <n v="0"/>
    <n v="0"/>
    <n v="22"/>
    <n v="0"/>
    <n v="170"/>
    <n v="0"/>
    <n v="201"/>
    <n v="0"/>
    <n v="1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08976.5616942188"/>
    <n v="47279936.344625525"/>
    <n v="28274831.64320112"/>
    <n v="0"/>
    <n v="78763745"/>
    <n v="0"/>
    <n v="0"/>
    <n v="0"/>
    <n v="0"/>
    <n v="0"/>
    <n v="0"/>
    <n v="0"/>
    <n v="0"/>
    <n v="0"/>
    <n v="78763745"/>
    <n v="146401.01301115242"/>
    <n v="1"/>
    <n v="1"/>
    <n v="1"/>
    <n v="1"/>
    <n v="24249724"/>
    <n v="30937061.813678931"/>
    <n v="30937062"/>
    <n v="22"/>
    <n v="1"/>
    <n v="0"/>
    <n v="1.6923076923076923"/>
    <n v="0"/>
    <n v="1.6923076923076923"/>
    <n v="1.6923076923076923"/>
    <n v="2"/>
    <n v="6660438"/>
    <n v="37597500"/>
    <n v="116361245"/>
  </r>
  <r>
    <x v="16"/>
    <n v="3800"/>
    <x v="60"/>
    <x v="647"/>
    <x v="647"/>
    <x v="624"/>
    <n v="21103"/>
    <n v="252835000493"/>
    <s v="52835252835000493"/>
    <s v="CE. ISLA GRANDE RIO ROSARIO"/>
    <n v="1"/>
    <n v="27.616378223665674"/>
    <n v="1.9341382684855724"/>
    <n v="0.275769646437169"/>
    <n v="1.2757696464371691"/>
    <n v="165"/>
    <n v="0"/>
    <n v="0"/>
    <n v="19"/>
    <n v="0"/>
    <n v="72"/>
    <n v="0"/>
    <n v="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71388.848735916"/>
    <n v="18606120.502197646"/>
    <n v="0"/>
    <n v="0"/>
    <n v="21377509"/>
    <n v="0"/>
    <n v="0"/>
    <n v="0"/>
    <n v="0"/>
    <n v="0"/>
    <n v="0"/>
    <n v="0"/>
    <n v="0"/>
    <n v="0"/>
    <n v="21377509"/>
    <n v="129560.6606060606"/>
    <n v="1"/>
    <n v="1"/>
    <n v="1"/>
    <n v="1"/>
    <n v="24249724"/>
    <n v="30937061.813678931"/>
    <n v="30937062"/>
    <n v="19"/>
    <n v="1"/>
    <n v="0"/>
    <n v="1.4615384615384615"/>
    <n v="0"/>
    <n v="1.4615384615384615"/>
    <n v="1.4615384615384615"/>
    <n v="2"/>
    <n v="6660438"/>
    <n v="37597500"/>
    <n v="58975009"/>
  </r>
  <r>
    <x v="16"/>
    <n v="3800"/>
    <x v="60"/>
    <x v="647"/>
    <x v="647"/>
    <x v="624"/>
    <n v="21104"/>
    <n v="252835000507"/>
    <s v="52835252835000507"/>
    <s v="CE. IMBILI LA VEGA"/>
    <n v="1"/>
    <n v="27.616378223665674"/>
    <n v="1.9341382684855724"/>
    <n v="0.275769646437169"/>
    <n v="1.2757696464371691"/>
    <n v="160"/>
    <n v="4"/>
    <n v="0"/>
    <n v="3"/>
    <n v="0"/>
    <n v="72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1037.996902706"/>
    <n v="19498194.77285096"/>
    <n v="0"/>
    <n v="0"/>
    <n v="20519233"/>
    <n v="0"/>
    <n v="0"/>
    <n v="0"/>
    <n v="0"/>
    <n v="0"/>
    <n v="0"/>
    <n v="0"/>
    <n v="0"/>
    <n v="0"/>
    <n v="20519233"/>
    <n v="128245.20625"/>
    <n v="1"/>
    <n v="1"/>
    <n v="1"/>
    <n v="1"/>
    <n v="24249724"/>
    <n v="30937061.813678931"/>
    <n v="30937062"/>
    <n v="7"/>
    <n v="1"/>
    <n v="0"/>
    <n v="0.53846153846153844"/>
    <n v="0"/>
    <n v="0.53846153846153844"/>
    <n v="0.53846153846153844"/>
    <n v="1"/>
    <n v="6660438"/>
    <n v="37597500"/>
    <n v="58116733"/>
  </r>
  <r>
    <x v="16"/>
    <n v="3800"/>
    <x v="60"/>
    <x v="647"/>
    <x v="647"/>
    <x v="624"/>
    <n v="21105"/>
    <n v="252835000515"/>
    <s v="52835252835000515"/>
    <s v="IE. IMBILI CARRETERA"/>
    <n v="1"/>
    <n v="27.616378223665674"/>
    <n v="1.9341382684855724"/>
    <n v="0.275769646437169"/>
    <n v="1.2757696464371691"/>
    <n v="531"/>
    <n v="12"/>
    <n v="0"/>
    <n v="23"/>
    <n v="0"/>
    <n v="170"/>
    <n v="0"/>
    <n v="212"/>
    <n v="0"/>
    <n v="1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05189.9845135296"/>
    <n v="48681767.341366448"/>
    <n v="22229867.636723641"/>
    <n v="0"/>
    <n v="76016825"/>
    <n v="0"/>
    <n v="0"/>
    <n v="0"/>
    <n v="0"/>
    <n v="0"/>
    <n v="0"/>
    <n v="0"/>
    <n v="0"/>
    <n v="0"/>
    <n v="76016825"/>
    <n v="143157.86252354048"/>
    <n v="1"/>
    <n v="1"/>
    <n v="1"/>
    <n v="1"/>
    <n v="24249724"/>
    <n v="30937061.813678931"/>
    <n v="30937062"/>
    <n v="35"/>
    <n v="1"/>
    <n v="0"/>
    <n v="2.6923076923076925"/>
    <n v="0"/>
    <n v="2.6923076923076925"/>
    <n v="2.6923076923076925"/>
    <n v="3"/>
    <n v="6660438"/>
    <n v="37597500"/>
    <n v="113614325"/>
  </r>
  <r>
    <x v="16"/>
    <n v="3800"/>
    <x v="60"/>
    <x v="647"/>
    <x v="647"/>
    <x v="624"/>
    <n v="21106"/>
    <n v="252835000523"/>
    <s v="52835252835000523"/>
    <s v="CE. SAN AGUSTIN GUALAJO"/>
    <n v="1"/>
    <n v="27.616378223665674"/>
    <n v="1.9341382684855724"/>
    <n v="0.275769646437169"/>
    <n v="1.2757696464371691"/>
    <n v="110"/>
    <n v="2"/>
    <n v="0"/>
    <n v="4"/>
    <n v="0"/>
    <n v="54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5175.42591660505"/>
    <n v="13253674.878277777"/>
    <n v="0"/>
    <n v="0"/>
    <n v="14128850"/>
    <n v="0"/>
    <n v="0"/>
    <n v="0"/>
    <n v="0"/>
    <n v="0"/>
    <n v="0"/>
    <n v="0"/>
    <n v="0"/>
    <n v="0"/>
    <n v="14128850"/>
    <n v="128444.09090909091"/>
    <n v="1"/>
    <n v="1"/>
    <n v="1"/>
    <n v="1"/>
    <n v="24249724"/>
    <n v="30937061.813678931"/>
    <n v="30937062"/>
    <n v="6"/>
    <n v="1"/>
    <n v="0"/>
    <n v="0.46153846153846156"/>
    <n v="0"/>
    <n v="0.46153846153846156"/>
    <n v="0.46153846153846156"/>
    <n v="1"/>
    <n v="6660438"/>
    <n v="37597500"/>
    <n v="51726350"/>
  </r>
  <r>
    <x v="16"/>
    <n v="3800"/>
    <x v="60"/>
    <x v="647"/>
    <x v="647"/>
    <x v="624"/>
    <n v="21107"/>
    <n v="252835000655"/>
    <s v="52835252835000655"/>
    <s v="IE. SAN JUAN EVANGELISTA"/>
    <n v="1"/>
    <n v="27.616378223665674"/>
    <n v="1.9341382684855724"/>
    <n v="0.275769646437169"/>
    <n v="1.2757696464371691"/>
    <n v="317"/>
    <n v="23"/>
    <n v="0"/>
    <n v="35"/>
    <n v="0"/>
    <n v="164"/>
    <n v="0"/>
    <n v="69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60029.1171938498"/>
    <n v="29693329.294603094"/>
    <n v="5069969.811884339"/>
    <n v="0"/>
    <n v="43223328"/>
    <n v="0"/>
    <n v="0"/>
    <n v="0"/>
    <n v="0"/>
    <n v="0"/>
    <n v="0"/>
    <n v="0"/>
    <n v="0"/>
    <n v="0"/>
    <n v="43223328"/>
    <n v="136351.19242902208"/>
    <n v="1"/>
    <n v="1"/>
    <n v="1"/>
    <n v="1"/>
    <n v="24249724"/>
    <n v="30937061.813678931"/>
    <n v="30937062"/>
    <n v="58"/>
    <n v="1"/>
    <n v="0"/>
    <n v="4.4615384615384617"/>
    <n v="0"/>
    <n v="4.4615384615384617"/>
    <n v="4"/>
    <n v="4"/>
    <n v="6660438"/>
    <n v="37597500"/>
    <n v="80820828"/>
  </r>
  <r>
    <x v="16"/>
    <n v="3800"/>
    <x v="60"/>
    <x v="647"/>
    <x v="647"/>
    <x v="624"/>
    <n v="21108"/>
    <n v="252835000833"/>
    <s v="52835252835000833"/>
    <s v="I.E. CHAJAL"/>
    <n v="1"/>
    <n v="27.616378223665674"/>
    <n v="1.9341382684855724"/>
    <n v="0.275769646437169"/>
    <n v="1.2757696464371691"/>
    <n v="552"/>
    <n v="34"/>
    <n v="0"/>
    <n v="38"/>
    <n v="0"/>
    <n v="212"/>
    <n v="0"/>
    <n v="213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502105.110999262"/>
    <n v="54161652.146808222"/>
    <n v="10724936.140524562"/>
    <n v="0"/>
    <n v="75388693"/>
    <n v="0"/>
    <n v="0"/>
    <n v="0"/>
    <n v="0"/>
    <n v="0"/>
    <n v="0"/>
    <n v="0"/>
    <n v="0"/>
    <n v="0"/>
    <n v="75388693"/>
    <n v="136573.71920289856"/>
    <n v="1"/>
    <n v="1"/>
    <n v="1"/>
    <n v="1"/>
    <n v="24249724"/>
    <n v="30937061.813678931"/>
    <n v="30937062"/>
    <n v="72"/>
    <n v="1"/>
    <n v="0"/>
    <n v="5.5384615384615383"/>
    <n v="0"/>
    <n v="5.5384615384615383"/>
    <n v="4"/>
    <n v="4"/>
    <n v="6660438"/>
    <n v="37597500"/>
    <n v="112986193"/>
  </r>
  <r>
    <x v="16"/>
    <n v="3800"/>
    <x v="60"/>
    <x v="647"/>
    <x v="647"/>
    <x v="624"/>
    <n v="21109"/>
    <n v="252835000841"/>
    <s v="52835252835000841"/>
    <s v="IE. DOS QUEBRADAS"/>
    <n v="1"/>
    <n v="27.616378223665674"/>
    <n v="1.9341382684855724"/>
    <n v="0.275769646437169"/>
    <n v="1.2757696464371691"/>
    <n v="233"/>
    <n v="3"/>
    <n v="0"/>
    <n v="8"/>
    <n v="0"/>
    <n v="80"/>
    <n v="0"/>
    <n v="103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04488.2808471094"/>
    <n v="23321370.218508009"/>
    <n v="7604954.717826508"/>
    <n v="0"/>
    <n v="32530813"/>
    <n v="0"/>
    <n v="0"/>
    <n v="0"/>
    <n v="0"/>
    <n v="0"/>
    <n v="0"/>
    <n v="0"/>
    <n v="0"/>
    <n v="0"/>
    <n v="32530813"/>
    <n v="139617.22317596566"/>
    <n v="1"/>
    <n v="1"/>
    <n v="1"/>
    <n v="1"/>
    <n v="24249724"/>
    <n v="30937061.813678931"/>
    <n v="30937062"/>
    <n v="11"/>
    <n v="1"/>
    <n v="0"/>
    <n v="0.84615384615384615"/>
    <n v="0"/>
    <n v="0.84615384615384615"/>
    <n v="0.84615384615384615"/>
    <n v="1"/>
    <n v="6660438"/>
    <n v="37597500"/>
    <n v="70128313"/>
  </r>
  <r>
    <x v="16"/>
    <n v="3800"/>
    <x v="60"/>
    <x v="647"/>
    <x v="647"/>
    <x v="624"/>
    <n v="21110"/>
    <n v="252835000990"/>
    <s v="52835252835000990"/>
    <s v="CE. PALAMBI"/>
    <n v="1"/>
    <n v="27.616378223665674"/>
    <n v="1.9341382684855724"/>
    <n v="0.275769646437169"/>
    <n v="1.2757696464371691"/>
    <n v="124"/>
    <n v="0"/>
    <n v="0"/>
    <n v="11"/>
    <n v="0"/>
    <n v="73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04488.2808471094"/>
    <n v="14400627.511974892"/>
    <n v="0"/>
    <n v="0"/>
    <n v="16005116"/>
    <n v="0"/>
    <n v="0"/>
    <n v="0"/>
    <n v="0"/>
    <n v="0"/>
    <n v="0"/>
    <n v="0"/>
    <n v="0"/>
    <n v="0"/>
    <n v="16005116"/>
    <n v="129073.51612903226"/>
    <n v="1"/>
    <n v="1"/>
    <n v="1"/>
    <n v="1"/>
    <n v="24249724"/>
    <n v="30937061.813678931"/>
    <n v="30937062"/>
    <n v="11"/>
    <n v="1"/>
    <n v="0"/>
    <n v="0.84615384615384615"/>
    <n v="0"/>
    <n v="0.84615384615384615"/>
    <n v="0.84615384615384615"/>
    <n v="1"/>
    <n v="6660438"/>
    <n v="37597500"/>
    <n v="53602616"/>
  </r>
  <r>
    <x v="16"/>
    <n v="3800"/>
    <x v="60"/>
    <x v="647"/>
    <x v="647"/>
    <x v="624"/>
    <n v="19805"/>
    <n v="252835001058"/>
    <s v="52835252835001058"/>
    <s v="I.E. FRANCISCO JOSE DE CALDAS"/>
    <n v="1"/>
    <n v="27.616378223665674"/>
    <n v="1.9341382684855724"/>
    <n v="0.275769646437169"/>
    <n v="1.2757696464371691"/>
    <n v="781"/>
    <n v="14"/>
    <n v="0"/>
    <n v="60"/>
    <n v="0"/>
    <n v="401"/>
    <n v="0"/>
    <n v="252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793830.252971463"/>
    <n v="83217785.533801809"/>
    <n v="10529937.301605934"/>
    <n v="0"/>
    <n v="104541553"/>
    <n v="0"/>
    <n v="0"/>
    <n v="0"/>
    <n v="0"/>
    <n v="0"/>
    <n v="0"/>
    <n v="0"/>
    <n v="0"/>
    <n v="0"/>
    <n v="104541553"/>
    <n v="133856.02176696542"/>
    <n v="1"/>
    <n v="1"/>
    <n v="1"/>
    <n v="1"/>
    <n v="24249724"/>
    <n v="30937061.813678931"/>
    <n v="30937062"/>
    <n v="74"/>
    <n v="1"/>
    <n v="0"/>
    <n v="5.6923076923076925"/>
    <n v="0"/>
    <n v="5.6923076923076925"/>
    <n v="4"/>
    <n v="4"/>
    <n v="6660438"/>
    <n v="37597500"/>
    <n v="142139053"/>
  </r>
  <r>
    <x v="16"/>
    <n v="3800"/>
    <x v="60"/>
    <x v="647"/>
    <x v="647"/>
    <x v="624"/>
    <n v="19787"/>
    <n v="252835001171"/>
    <s v="52835252835001171"/>
    <s v="CE. LA BRAVA"/>
    <n v="1"/>
    <n v="27.616378223665674"/>
    <n v="1.9341382684855724"/>
    <n v="0.275769646437169"/>
    <n v="1.2757696464371691"/>
    <n v="95"/>
    <n v="2"/>
    <n v="0"/>
    <n v="1"/>
    <n v="0"/>
    <n v="61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7587.71295830252"/>
    <n v="11724404.700014956"/>
    <n v="0"/>
    <n v="0"/>
    <n v="12161992"/>
    <n v="0"/>
    <n v="0"/>
    <n v="0"/>
    <n v="0"/>
    <n v="0"/>
    <n v="0"/>
    <n v="0"/>
    <n v="0"/>
    <n v="0"/>
    <n v="12161992"/>
    <n v="128020.96842105263"/>
    <n v="1"/>
    <n v="1"/>
    <n v="1"/>
    <n v="1"/>
    <n v="24249724"/>
    <n v="30937061.813678931"/>
    <n v="30937062"/>
    <n v="3"/>
    <n v="0"/>
    <n v="1"/>
    <n v="0.23076923076923078"/>
    <n v="0"/>
    <n v="0.23076923076923078"/>
    <n v="0.23076923076923078"/>
    <n v="1"/>
    <n v="6660438"/>
    <n v="37597500"/>
    <n v="49759492"/>
  </r>
  <r>
    <x v="16"/>
    <n v="3800"/>
    <x v="60"/>
    <x v="647"/>
    <x v="647"/>
    <x v="624"/>
    <n v="19789"/>
    <n v="252835001210"/>
    <s v="52835252835001210"/>
    <s v="I.E. LA ENSENADA"/>
    <n v="1"/>
    <n v="27.616378223665674"/>
    <n v="1.9341382684855724"/>
    <n v="0.275769646437169"/>
    <n v="1.2757696464371691"/>
    <n v="384"/>
    <n v="0"/>
    <n v="0"/>
    <n v="37"/>
    <n v="0"/>
    <n v="156"/>
    <n v="0"/>
    <n v="146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96915.1264857315"/>
    <n v="38486632.819614314"/>
    <n v="8774947.7513382789"/>
    <n v="0"/>
    <n v="52658496"/>
    <n v="0"/>
    <n v="0"/>
    <n v="0"/>
    <n v="0"/>
    <n v="0"/>
    <n v="0"/>
    <n v="0"/>
    <n v="0"/>
    <n v="0"/>
    <n v="52658496"/>
    <n v="137131.5"/>
    <n v="1"/>
    <n v="1"/>
    <n v="1"/>
    <n v="1"/>
    <n v="24249724"/>
    <n v="30937061.813678931"/>
    <n v="30937062"/>
    <n v="37"/>
    <n v="1"/>
    <n v="0"/>
    <n v="2.8461538461538463"/>
    <n v="0"/>
    <n v="2.8461538461538463"/>
    <n v="2.8461538461538463"/>
    <n v="3"/>
    <n v="6660438"/>
    <n v="37597500"/>
    <n v="90255996"/>
  </r>
  <r>
    <x v="16"/>
    <n v="3800"/>
    <x v="60"/>
    <x v="647"/>
    <x v="647"/>
    <x v="624"/>
    <n v="19790"/>
    <n v="252835001228"/>
    <s v="52835252835001228"/>
    <s v="CE. NERETE"/>
    <n v="1"/>
    <n v="27.616378223665674"/>
    <n v="1.9341382684855724"/>
    <n v="0.275769646437169"/>
    <n v="1.2757696464371691"/>
    <n v="126"/>
    <n v="12"/>
    <n v="0"/>
    <n v="11"/>
    <n v="0"/>
    <n v="66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54839.1326803197"/>
    <n v="13126235.696755875"/>
    <n v="0"/>
    <n v="0"/>
    <n v="16481075"/>
    <n v="0"/>
    <n v="0"/>
    <n v="0"/>
    <n v="0"/>
    <n v="0"/>
    <n v="0"/>
    <n v="0"/>
    <n v="0"/>
    <n v="0"/>
    <n v="16481075"/>
    <n v="130802.18253968254"/>
    <n v="1"/>
    <n v="1"/>
    <n v="1"/>
    <n v="1"/>
    <n v="24249724"/>
    <n v="30937061.813678931"/>
    <n v="30937062"/>
    <n v="23"/>
    <n v="1"/>
    <n v="0"/>
    <n v="1.7692307692307692"/>
    <n v="0"/>
    <n v="1.7692307692307692"/>
    <n v="1.7692307692307692"/>
    <n v="2"/>
    <n v="6660438"/>
    <n v="37597500"/>
    <n v="54078575"/>
  </r>
  <r>
    <x v="16"/>
    <n v="3800"/>
    <x v="60"/>
    <x v="647"/>
    <x v="647"/>
    <x v="624"/>
    <n v="19795"/>
    <n v="252835001686"/>
    <s v="52835252835001686"/>
    <s v="CE. TABLON DULCE"/>
    <n v="1"/>
    <n v="27.616378223665674"/>
    <n v="1.9341382684855724"/>
    <n v="0.275769646437169"/>
    <n v="1.2757696464371691"/>
    <n v="89"/>
    <n v="0"/>
    <n v="0"/>
    <n v="13"/>
    <n v="0"/>
    <n v="56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96213.422819311"/>
    <n v="9685377.7956645284"/>
    <n v="0"/>
    <n v="0"/>
    <n v="11581591"/>
    <n v="0"/>
    <n v="0"/>
    <n v="0"/>
    <n v="0"/>
    <n v="0"/>
    <n v="0"/>
    <n v="0"/>
    <n v="0"/>
    <n v="0"/>
    <n v="11581591"/>
    <n v="130130.23595505618"/>
    <n v="1"/>
    <n v="1"/>
    <n v="1"/>
    <n v="1"/>
    <n v="24249724"/>
    <n v="30937061.813678931"/>
    <n v="30937062"/>
    <n v="13"/>
    <n v="1"/>
    <n v="0"/>
    <n v="1"/>
    <n v="0"/>
    <n v="1"/>
    <n v="1"/>
    <n v="1"/>
    <n v="6660438"/>
    <n v="37597500"/>
    <n v="49179091"/>
  </r>
  <r>
    <x v="16"/>
    <n v="3800"/>
    <x v="60"/>
    <x v="647"/>
    <x v="647"/>
    <x v="624"/>
    <n v="19796"/>
    <n v="252835002003"/>
    <s v="52835252835002003"/>
    <s v="CE. CAJAPI CARRETERA"/>
    <n v="1"/>
    <n v="27.616378223665674"/>
    <n v="1.9341382684855724"/>
    <n v="0.275769646437169"/>
    <n v="1.2757696464371691"/>
    <n v="298"/>
    <n v="14"/>
    <n v="0"/>
    <n v="19"/>
    <n v="0"/>
    <n v="155"/>
    <n v="0"/>
    <n v="1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13464.8425413277"/>
    <n v="33771383.103303947"/>
    <n v="0"/>
    <n v="0"/>
    <n v="38584848"/>
    <n v="0"/>
    <n v="0"/>
    <n v="0"/>
    <n v="0"/>
    <n v="0"/>
    <n v="0"/>
    <n v="0"/>
    <n v="0"/>
    <n v="0"/>
    <n v="38584848"/>
    <n v="129479.35570469798"/>
    <n v="1"/>
    <n v="1"/>
    <n v="1"/>
    <n v="1"/>
    <n v="24249724"/>
    <n v="30937061.813678931"/>
    <n v="30937062"/>
    <n v="33"/>
    <n v="1"/>
    <n v="0"/>
    <n v="2.5384615384615383"/>
    <n v="0"/>
    <n v="2.5384615384615383"/>
    <n v="2.5384615384615383"/>
    <n v="3"/>
    <n v="6660438"/>
    <n v="37597500"/>
    <n v="76182348"/>
  </r>
  <r>
    <x v="16"/>
    <n v="3800"/>
    <x v="60"/>
    <x v="647"/>
    <x v="647"/>
    <x v="624"/>
    <n v="117078"/>
    <n v="252835002178"/>
    <s v="52835252835002178"/>
    <s v="CE. KM 89"/>
    <n v="1"/>
    <n v="27.616378223665674"/>
    <n v="1.9341382684855724"/>
    <n v="0.275769646437169"/>
    <n v="1.2757696464371691"/>
    <n v="93"/>
    <n v="1"/>
    <n v="0"/>
    <n v="11"/>
    <n v="0"/>
    <n v="7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50350.8518332101"/>
    <n v="10322573.703274038"/>
    <n v="0"/>
    <n v="0"/>
    <n v="12072925"/>
    <n v="0"/>
    <n v="0"/>
    <n v="0"/>
    <n v="0"/>
    <n v="0"/>
    <n v="0"/>
    <n v="0"/>
    <n v="0"/>
    <n v="0"/>
    <n v="12072925"/>
    <n v="129816.39784946236"/>
    <n v="1"/>
    <n v="1"/>
    <n v="1"/>
    <n v="1"/>
    <n v="24249724"/>
    <n v="30937061.813678931"/>
    <n v="30937062"/>
    <n v="12"/>
    <n v="1"/>
    <n v="0"/>
    <n v="0.92307692307692313"/>
    <n v="0"/>
    <n v="0.92307692307692313"/>
    <n v="0.92307692307692313"/>
    <n v="1"/>
    <n v="6660438"/>
    <n v="37597500"/>
    <n v="49670425"/>
  </r>
  <r>
    <x v="16"/>
    <n v="3800"/>
    <x v="60"/>
    <x v="647"/>
    <x v="647"/>
    <x v="624"/>
    <n v="19798"/>
    <n v="252835002241"/>
    <s v="52835252835002241"/>
    <s v="CE. CORRIENTE GRANDE"/>
    <n v="1"/>
    <n v="27.616378223665674"/>
    <n v="1.9341382684855724"/>
    <n v="0.275769646437169"/>
    <n v="1.2757696464371691"/>
    <n v="116"/>
    <n v="0"/>
    <n v="0"/>
    <n v="14"/>
    <n v="0"/>
    <n v="71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42075.993805412"/>
    <n v="12998796.515233973"/>
    <n v="0"/>
    <n v="0"/>
    <n v="15040873"/>
    <n v="0"/>
    <n v="0"/>
    <n v="0"/>
    <n v="0"/>
    <n v="0"/>
    <n v="0"/>
    <n v="0"/>
    <n v="0"/>
    <n v="0"/>
    <n v="15040873"/>
    <n v="129662.69827586207"/>
    <n v="1"/>
    <n v="1"/>
    <n v="1"/>
    <n v="1"/>
    <n v="24249724"/>
    <n v="30937061.813678931"/>
    <n v="30937062"/>
    <n v="14"/>
    <n v="0"/>
    <n v="1"/>
    <n v="1.0769230769230769"/>
    <n v="0"/>
    <n v="1.0769230769230769"/>
    <n v="1.0769230769230769"/>
    <n v="2"/>
    <n v="13320876"/>
    <n v="44257938"/>
    <n v="59298811"/>
  </r>
  <r>
    <x v="16"/>
    <n v="3800"/>
    <x v="60"/>
    <x v="647"/>
    <x v="647"/>
    <x v="624"/>
    <n v="19799"/>
    <n v="252835002267"/>
    <s v="52835252835002267"/>
    <s v="CE. PUEBLO NUEVO ISLA GRANDE"/>
    <n v="1"/>
    <n v="27.616378223665674"/>
    <n v="1.9341382684855724"/>
    <n v="0.275769646437169"/>
    <n v="1.2757696464371691"/>
    <n v="146"/>
    <n v="0"/>
    <n v="0"/>
    <n v="15"/>
    <n v="0"/>
    <n v="84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87938.5647915127"/>
    <n v="16694532.779369121"/>
    <n v="0"/>
    <n v="0"/>
    <n v="18882471"/>
    <n v="0"/>
    <n v="0"/>
    <n v="0"/>
    <n v="0"/>
    <n v="0"/>
    <n v="0"/>
    <n v="0"/>
    <n v="0"/>
    <n v="0"/>
    <n v="18882471"/>
    <n v="129331.99315068492"/>
    <n v="1"/>
    <n v="1"/>
    <n v="1"/>
    <n v="1"/>
    <n v="24249724"/>
    <n v="30937061.813678931"/>
    <n v="30937062"/>
    <n v="15"/>
    <n v="0"/>
    <n v="1"/>
    <n v="1.1538461538461537"/>
    <n v="0"/>
    <n v="1.1538461538461537"/>
    <n v="1.1538461538461537"/>
    <n v="2"/>
    <n v="13320876"/>
    <n v="44257938"/>
    <n v="63140409"/>
  </r>
  <r>
    <x v="16"/>
    <n v="3800"/>
    <x v="60"/>
    <x v="647"/>
    <x v="647"/>
    <x v="624"/>
    <n v="19802"/>
    <n v="252835002461"/>
    <s v="52835252835002461"/>
    <s v="CE. LA VARIANTE"/>
    <n v="1"/>
    <n v="27.616378223665674"/>
    <n v="1.9341382684855724"/>
    <n v="0.275769646437169"/>
    <n v="1.2757696464371691"/>
    <n v="365"/>
    <n v="8"/>
    <n v="0"/>
    <n v="34"/>
    <n v="0"/>
    <n v="214"/>
    <n v="0"/>
    <n v="1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26227.9814162357"/>
    <n v="41162855.631574243"/>
    <n v="0"/>
    <n v="0"/>
    <n v="47289084"/>
    <n v="0"/>
    <n v="0"/>
    <n v="0"/>
    <n v="0"/>
    <n v="0"/>
    <n v="0"/>
    <n v="0"/>
    <n v="0"/>
    <n v="0"/>
    <n v="47289084"/>
    <n v="129559.13424657534"/>
    <n v="1"/>
    <n v="1"/>
    <n v="1"/>
    <n v="1"/>
    <n v="24249724"/>
    <n v="30937061.813678931"/>
    <n v="30937062"/>
    <n v="42"/>
    <n v="1"/>
    <n v="0"/>
    <n v="3.2307692307692308"/>
    <n v="0"/>
    <n v="3.2307692307692308"/>
    <n v="3.2307692307692308"/>
    <n v="4"/>
    <n v="6660438"/>
    <n v="37597500"/>
    <n v="84886584"/>
  </r>
  <r>
    <x v="16"/>
    <n v="3800"/>
    <x v="60"/>
    <x v="647"/>
    <x v="647"/>
    <x v="624"/>
    <n v="19803"/>
    <n v="252835002623"/>
    <s v="52835252835002623"/>
    <s v="C. E. PINDALES"/>
    <n v="1"/>
    <n v="27.616378223665674"/>
    <n v="1.9341382684855724"/>
    <n v="0.275769646437169"/>
    <n v="1.2757696464371691"/>
    <n v="248"/>
    <n v="0"/>
    <n v="0"/>
    <n v="31"/>
    <n v="0"/>
    <n v="139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21739.7005691268"/>
    <n v="27654302.390252668"/>
    <n v="0"/>
    <n v="0"/>
    <n v="32176042"/>
    <n v="0"/>
    <n v="0"/>
    <n v="0"/>
    <n v="0"/>
    <n v="0"/>
    <n v="0"/>
    <n v="0"/>
    <n v="0"/>
    <n v="0"/>
    <n v="32176042"/>
    <n v="129742.10483870968"/>
    <n v="1"/>
    <n v="1"/>
    <n v="1"/>
    <n v="1"/>
    <n v="24249724"/>
    <n v="30937061.813678931"/>
    <n v="30937062"/>
    <n v="31"/>
    <n v="0"/>
    <n v="1"/>
    <n v="2.3846153846153846"/>
    <n v="0"/>
    <n v="2.3846153846153846"/>
    <n v="2.3846153846153846"/>
    <n v="3"/>
    <n v="19981315"/>
    <n v="50918377"/>
    <n v="83094419"/>
  </r>
  <r>
    <x v="16"/>
    <n v="3800"/>
    <x v="60"/>
    <x v="647"/>
    <x v="647"/>
    <x v="624"/>
    <n v="19809"/>
    <n v="252835003247"/>
    <s v="52835252835003247"/>
    <s v="CE. SAN AGUSTIN EL GUABO"/>
    <n v="1"/>
    <n v="27.616378223665674"/>
    <n v="1.9341382684855724"/>
    <n v="0.275769646437169"/>
    <n v="1.2757696464371691"/>
    <n v="137"/>
    <n v="2"/>
    <n v="0"/>
    <n v="14"/>
    <n v="0"/>
    <n v="72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3801.1357776136"/>
    <n v="15420140.964150105"/>
    <n v="0"/>
    <n v="0"/>
    <n v="17753942"/>
    <n v="0"/>
    <n v="0"/>
    <n v="0"/>
    <n v="0"/>
    <n v="0"/>
    <n v="0"/>
    <n v="0"/>
    <n v="0"/>
    <n v="0"/>
    <n v="17753942"/>
    <n v="129590.81751824818"/>
    <n v="1"/>
    <n v="1"/>
    <n v="1"/>
    <n v="1"/>
    <n v="24249724"/>
    <n v="30937061.813678931"/>
    <n v="30937062"/>
    <n v="16"/>
    <n v="1"/>
    <n v="0"/>
    <n v="1.2307692307692308"/>
    <n v="0"/>
    <n v="1.2307692307692308"/>
    <n v="1.2307692307692308"/>
    <n v="2"/>
    <n v="6660438"/>
    <n v="37597500"/>
    <n v="55351442"/>
  </r>
  <r>
    <x v="16"/>
    <n v="3800"/>
    <x v="60"/>
    <x v="647"/>
    <x v="647"/>
    <x v="624"/>
    <n v="19788"/>
    <n v="252835003662"/>
    <s v="52835252835003662"/>
    <s v="CE. LA PIÑUELA"/>
    <n v="1"/>
    <n v="27.616378223665674"/>
    <n v="1.9341382684855724"/>
    <n v="0.275769646437169"/>
    <n v="1.2757696464371691"/>
    <n v="187"/>
    <n v="0"/>
    <n v="0"/>
    <n v="30"/>
    <n v="0"/>
    <n v="126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75877.1295830254"/>
    <n v="20007951.498938564"/>
    <n v="0"/>
    <n v="0"/>
    <n v="24383829"/>
    <n v="0"/>
    <n v="0"/>
    <n v="0"/>
    <n v="0"/>
    <n v="0"/>
    <n v="0"/>
    <n v="0"/>
    <n v="0"/>
    <n v="0"/>
    <n v="24383829"/>
    <n v="130394.80748663102"/>
    <n v="1"/>
    <n v="1"/>
    <n v="1"/>
    <n v="1"/>
    <n v="24249724"/>
    <n v="30937061.813678931"/>
    <n v="30937062"/>
    <n v="30"/>
    <n v="1"/>
    <n v="0"/>
    <n v="2.3076923076923075"/>
    <n v="0"/>
    <n v="2.3076923076923075"/>
    <n v="2.3076923076923075"/>
    <n v="3"/>
    <n v="6660438"/>
    <n v="37597500"/>
    <n v="61981329"/>
  </r>
  <r>
    <x v="16"/>
    <n v="3800"/>
    <x v="60"/>
    <x v="647"/>
    <x v="647"/>
    <x v="624"/>
    <n v="19810"/>
    <n v="252835003735"/>
    <s v="52835252835003735"/>
    <s v="IE. SAN JOSE DE CAUNAPI"/>
    <n v="1"/>
    <n v="27.616378223665674"/>
    <n v="1.9341382684855724"/>
    <n v="0.275769646437169"/>
    <n v="1.2757696464371691"/>
    <n v="499"/>
    <n v="27"/>
    <n v="0"/>
    <n v="43"/>
    <n v="0"/>
    <n v="224"/>
    <n v="0"/>
    <n v="155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10379.969027059"/>
    <n v="48299449.79680074"/>
    <n v="0"/>
    <n v="11745947.346264694"/>
    <n v="70255777"/>
    <n v="0"/>
    <n v="0"/>
    <n v="0"/>
    <n v="0"/>
    <n v="0"/>
    <n v="0"/>
    <n v="0"/>
    <n v="0"/>
    <n v="0"/>
    <n v="70255777"/>
    <n v="140793.14028056111"/>
    <n v="1"/>
    <n v="1"/>
    <n v="1"/>
    <n v="1"/>
    <n v="24249724"/>
    <n v="30937061.813678931"/>
    <n v="30937062"/>
    <n v="70"/>
    <n v="1"/>
    <n v="0"/>
    <n v="5.384615384615385"/>
    <n v="0"/>
    <n v="5.384615384615385"/>
    <n v="4"/>
    <n v="4"/>
    <n v="6660438"/>
    <n v="37597500"/>
    <n v="107853277"/>
  </r>
  <r>
    <x v="16"/>
    <n v="3800"/>
    <x v="60"/>
    <x v="647"/>
    <x v="647"/>
    <x v="624"/>
    <n v="19811"/>
    <n v="252835003808"/>
    <s v="52835252835003808"/>
    <s v="IE. AGROINDUSTRIAL SAN LUIS ROBLES"/>
    <n v="1"/>
    <n v="27.616378223665674"/>
    <n v="1.9341382684855724"/>
    <n v="0.275769646437169"/>
    <n v="1.2757696464371691"/>
    <n v="544"/>
    <n v="10"/>
    <n v="0"/>
    <n v="29"/>
    <n v="0"/>
    <n v="217"/>
    <n v="0"/>
    <n v="174"/>
    <n v="0"/>
    <n v="0"/>
    <n v="0"/>
    <n v="11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88640.2684579333"/>
    <n v="49828719.975063562"/>
    <n v="0"/>
    <n v="26780759.949483503"/>
    <n v="82298120"/>
    <n v="0"/>
    <n v="0"/>
    <n v="0"/>
    <n v="0"/>
    <n v="0"/>
    <n v="0"/>
    <n v="0"/>
    <n v="0"/>
    <n v="0"/>
    <n v="82298120"/>
    <n v="151283.3088235294"/>
    <n v="1"/>
    <n v="1"/>
    <n v="1"/>
    <n v="1"/>
    <n v="24249724"/>
    <n v="30937061.813678931"/>
    <n v="30937062"/>
    <n v="39"/>
    <n v="1"/>
    <n v="0"/>
    <n v="3"/>
    <n v="0"/>
    <n v="3"/>
    <n v="3"/>
    <n v="3"/>
    <n v="6660438"/>
    <n v="37597500"/>
    <n v="119895620"/>
  </r>
  <r>
    <x v="16"/>
    <n v="3800"/>
    <x v="60"/>
    <x v="647"/>
    <x v="647"/>
    <x v="624"/>
    <n v="19812"/>
    <n v="252835003891"/>
    <s v="52835252835003891"/>
    <s v="IE. MANUEL BENITEZ DUCLERG"/>
    <n v="1"/>
    <n v="27.616378223665674"/>
    <n v="1.9341382684855724"/>
    <n v="0.275769646437169"/>
    <n v="1.2757696464371691"/>
    <n v="267"/>
    <n v="0"/>
    <n v="0"/>
    <n v="21"/>
    <n v="0"/>
    <n v="145"/>
    <n v="0"/>
    <n v="84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63113.9907081178"/>
    <n v="29183572.568515487"/>
    <n v="0"/>
    <n v="3993622.0977299958"/>
    <n v="36240309"/>
    <n v="0"/>
    <n v="0"/>
    <n v="0"/>
    <n v="0"/>
    <n v="0"/>
    <n v="0"/>
    <n v="0"/>
    <n v="0"/>
    <n v="0"/>
    <n v="36240309"/>
    <n v="135731.49438202247"/>
    <n v="1"/>
    <n v="1"/>
    <n v="1"/>
    <n v="1"/>
    <n v="24249724"/>
    <n v="30937061.813678931"/>
    <n v="30937062"/>
    <n v="21"/>
    <n v="1"/>
    <n v="0"/>
    <n v="1.6153846153846154"/>
    <n v="0"/>
    <n v="1.6153846153846154"/>
    <n v="1.6153846153846154"/>
    <n v="2"/>
    <n v="6660438"/>
    <n v="37597500"/>
    <n v="73837809"/>
  </r>
  <r>
    <x v="16"/>
    <n v="3800"/>
    <x v="60"/>
    <x v="647"/>
    <x v="647"/>
    <x v="624"/>
    <n v="19815"/>
    <n v="252835004090"/>
    <s v="52835252835004090"/>
    <s v="CE. CHORRERA CURAY"/>
    <n v="1"/>
    <n v="27.616378223665674"/>
    <n v="1.9341382684855724"/>
    <n v="0.275769646437169"/>
    <n v="1.2757696464371691"/>
    <n v="134"/>
    <n v="0"/>
    <n v="0"/>
    <n v="13"/>
    <n v="0"/>
    <n v="43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96213.422819311"/>
    <n v="15420140.964150105"/>
    <n v="0"/>
    <n v="0"/>
    <n v="17316354"/>
    <n v="0"/>
    <n v="0"/>
    <n v="0"/>
    <n v="0"/>
    <n v="0"/>
    <n v="0"/>
    <n v="0"/>
    <n v="0"/>
    <n v="0"/>
    <n v="17316354"/>
    <n v="129226.5223880597"/>
    <n v="1"/>
    <n v="1"/>
    <n v="1"/>
    <n v="1"/>
    <n v="24249724"/>
    <n v="30937061.813678931"/>
    <n v="30937062"/>
    <n v="13"/>
    <n v="1"/>
    <n v="0"/>
    <n v="1"/>
    <n v="0"/>
    <n v="1"/>
    <n v="1"/>
    <n v="1"/>
    <n v="6660438"/>
    <n v="37597500"/>
    <n v="54913854"/>
  </r>
  <r>
    <x v="16"/>
    <n v="3800"/>
    <x v="60"/>
    <x v="647"/>
    <x v="647"/>
    <x v="624"/>
    <n v="19856"/>
    <n v="252835004413"/>
    <s v="52835252835004413"/>
    <s v="CE. INDIGENA AWA INDA GUACARAY"/>
    <n v="1"/>
    <n v="27.616378223665674"/>
    <n v="1.9341382684855724"/>
    <n v="0.275769646437169"/>
    <n v="1.2757696464371691"/>
    <n v="176"/>
    <n v="10"/>
    <n v="0"/>
    <n v="33"/>
    <n v="0"/>
    <n v="103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72090.5524023362"/>
    <n v="16949411.142412923"/>
    <n v="0"/>
    <n v="0"/>
    <n v="23221502"/>
    <n v="0"/>
    <n v="0"/>
    <n v="0"/>
    <n v="0"/>
    <n v="0"/>
    <n v="0"/>
    <n v="0"/>
    <n v="0"/>
    <n v="0"/>
    <n v="23221502"/>
    <n v="131940.35227272726"/>
    <n v="1"/>
    <n v="1"/>
    <n v="1"/>
    <n v="1"/>
    <n v="24249724"/>
    <n v="30937061.813678931"/>
    <n v="30937062"/>
    <n v="43"/>
    <n v="1"/>
    <n v="0"/>
    <n v="3.3076923076923075"/>
    <n v="0"/>
    <n v="3.3076923076923075"/>
    <n v="3.3076923076923075"/>
    <n v="4"/>
    <n v="6660438"/>
    <n v="37597500"/>
    <n v="60819002"/>
  </r>
  <r>
    <x v="16"/>
    <n v="3800"/>
    <x v="60"/>
    <x v="647"/>
    <x v="647"/>
    <x v="624"/>
    <n v="19859"/>
    <n v="252835004456"/>
    <s v="52835252835004456"/>
    <s v="CE. MILAGROS"/>
    <n v="1"/>
    <n v="27.616378223665674"/>
    <n v="1.9341382684855724"/>
    <n v="0.275769646437169"/>
    <n v="1.2757696464371691"/>
    <n v="145"/>
    <n v="4"/>
    <n v="0"/>
    <n v="9"/>
    <n v="0"/>
    <n v="95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96213.422819311"/>
    <n v="16821971.960891023"/>
    <n v="0"/>
    <n v="0"/>
    <n v="18718185"/>
    <n v="0"/>
    <n v="0"/>
    <n v="0"/>
    <n v="0"/>
    <n v="0"/>
    <n v="0"/>
    <n v="0"/>
    <n v="0"/>
    <n v="0"/>
    <n v="18718185"/>
    <n v="129090.93103448275"/>
    <n v="1"/>
    <n v="1"/>
    <n v="1"/>
    <n v="1"/>
    <n v="24249724"/>
    <n v="30937061.813678931"/>
    <n v="30937062"/>
    <n v="13"/>
    <n v="1"/>
    <n v="0"/>
    <n v="1"/>
    <n v="0"/>
    <n v="1"/>
    <n v="1"/>
    <n v="1"/>
    <n v="6660438"/>
    <n v="37597500"/>
    <n v="56315685"/>
  </r>
  <r>
    <x v="16"/>
    <n v="3800"/>
    <x v="60"/>
    <x v="647"/>
    <x v="647"/>
    <x v="624"/>
    <n v="19861"/>
    <n v="252835004511"/>
    <s v="52835252835004511"/>
    <s v="IE. FAUSTINO ARIAS REINEL"/>
    <n v="1"/>
    <n v="27.616378223665674"/>
    <n v="1.9341382684855724"/>
    <n v="0.275769646437169"/>
    <n v="1.2757696464371691"/>
    <n v="898"/>
    <n v="38"/>
    <n v="0"/>
    <n v="75"/>
    <n v="0"/>
    <n v="487"/>
    <n v="0"/>
    <n v="232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482470.521429395"/>
    <n v="91628771.514247313"/>
    <n v="12869923.368629476"/>
    <n v="0"/>
    <n v="120981165"/>
    <n v="0"/>
    <n v="0"/>
    <n v="0"/>
    <n v="0"/>
    <n v="0"/>
    <n v="0"/>
    <n v="0"/>
    <n v="0"/>
    <n v="0"/>
    <n v="120981165"/>
    <n v="134722.90089086859"/>
    <n v="1"/>
    <n v="1"/>
    <n v="1"/>
    <n v="1"/>
    <n v="24249724"/>
    <n v="30937061.813678931"/>
    <n v="30937062"/>
    <n v="113"/>
    <n v="0"/>
    <n v="1"/>
    <n v="8.6923076923076916"/>
    <n v="0"/>
    <n v="8.6923076923076916"/>
    <n v="4"/>
    <n v="4"/>
    <n v="26641753"/>
    <n v="57578815"/>
    <n v="178559980"/>
  </r>
  <r>
    <x v="16"/>
    <n v="3800"/>
    <x v="60"/>
    <x v="647"/>
    <x v="647"/>
    <x v="624"/>
    <n v="19864"/>
    <n v="252835004880"/>
    <s v="52835252835004880"/>
    <s v="IE. TÉCNICO AGROPECUARIO TANGAREAL CARRETERA"/>
    <n v="1"/>
    <n v="27.616378223665674"/>
    <n v="1.9341382684855724"/>
    <n v="0.275769646437169"/>
    <n v="1.2757696464371691"/>
    <n v="851"/>
    <n v="33"/>
    <n v="0"/>
    <n v="60"/>
    <n v="0"/>
    <n v="361"/>
    <n v="0"/>
    <n v="286"/>
    <n v="0"/>
    <n v="63"/>
    <n v="0"/>
    <n v="4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65219.101707378"/>
    <n v="82453150.444670394"/>
    <n v="12284926.85187359"/>
    <n v="11276109.452414107"/>
    <n v="119579406"/>
    <n v="0"/>
    <n v="0"/>
    <n v="0"/>
    <n v="0"/>
    <n v="0"/>
    <n v="0"/>
    <n v="0"/>
    <n v="0"/>
    <n v="0"/>
    <n v="119579406"/>
    <n v="140516.34077555817"/>
    <n v="1"/>
    <n v="1"/>
    <n v="1"/>
    <n v="1"/>
    <n v="24249724"/>
    <n v="30937061.813678931"/>
    <n v="30937062"/>
    <n v="93"/>
    <n v="1"/>
    <n v="0"/>
    <n v="7.1538461538461542"/>
    <n v="0"/>
    <n v="7.1538461538461542"/>
    <n v="4"/>
    <n v="4"/>
    <n v="6660438"/>
    <n v="37597500"/>
    <n v="157176906"/>
  </r>
  <r>
    <x v="16"/>
    <n v="3800"/>
    <x v="60"/>
    <x v="647"/>
    <x v="647"/>
    <x v="624"/>
    <n v="19865"/>
    <n v="252835005100"/>
    <s v="52835252835005100"/>
    <s v="IE ALTO MIRA FRONTERA"/>
    <n v="1"/>
    <n v="27.616378223665674"/>
    <n v="1.9341382684855724"/>
    <n v="0.275769646437169"/>
    <n v="1.2757696464371691"/>
    <n v="926"/>
    <n v="25"/>
    <n v="0"/>
    <n v="64"/>
    <n v="0"/>
    <n v="446"/>
    <n v="0"/>
    <n v="308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81768.817762977"/>
    <n v="96089142.86751388"/>
    <n v="16184903.630246159"/>
    <n v="0"/>
    <n v="125255815"/>
    <n v="0"/>
    <n v="0"/>
    <n v="0"/>
    <n v="0"/>
    <n v="0"/>
    <n v="0"/>
    <n v="0"/>
    <n v="0"/>
    <n v="0"/>
    <n v="125255815"/>
    <n v="135265.45896328293"/>
    <n v="1"/>
    <n v="1"/>
    <n v="1"/>
    <n v="1"/>
    <n v="24249724"/>
    <n v="30937061.813678931"/>
    <n v="30937062"/>
    <n v="89"/>
    <n v="1"/>
    <n v="0"/>
    <n v="6.8461538461538458"/>
    <n v="0"/>
    <n v="6.8461538461538458"/>
    <n v="4"/>
    <n v="4"/>
    <n v="6660438"/>
    <n v="37597500"/>
    <n v="162853315"/>
  </r>
  <r>
    <x v="16"/>
    <n v="3800"/>
    <x v="60"/>
    <x v="647"/>
    <x v="647"/>
    <x v="624"/>
    <n v="19866"/>
    <n v="252835005134"/>
    <s v="52835252835005134"/>
    <s v="IE. TECNICA AGROPECUARIA NUESTRA SEÑORA DEL CARMEN DE ESPRIELLA"/>
    <n v="1"/>
    <n v="27.616378223665674"/>
    <n v="1.9341382684855724"/>
    <n v="0.275769646437169"/>
    <n v="1.2757696464371691"/>
    <n v="615"/>
    <n v="13"/>
    <n v="0"/>
    <n v="50"/>
    <n v="0"/>
    <n v="251"/>
    <n v="0"/>
    <n v="197"/>
    <n v="0"/>
    <n v="0"/>
    <n v="0"/>
    <n v="10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89341.9721243531"/>
    <n v="57092753.321811959"/>
    <n v="0"/>
    <n v="24431570.480230562"/>
    <n v="90713666"/>
    <n v="0"/>
    <n v="0"/>
    <n v="0"/>
    <n v="0"/>
    <n v="0"/>
    <n v="0"/>
    <n v="0"/>
    <n v="0"/>
    <n v="0"/>
    <n v="90713666"/>
    <n v="147501.89593495935"/>
    <n v="1"/>
    <n v="1"/>
    <n v="1"/>
    <n v="1"/>
    <n v="24249724"/>
    <n v="30937061.813678931"/>
    <n v="30937062"/>
    <n v="63"/>
    <n v="1"/>
    <n v="0"/>
    <n v="4.8461538461538458"/>
    <n v="0"/>
    <n v="4.8461538461538458"/>
    <n v="4"/>
    <n v="4"/>
    <n v="6660438"/>
    <n v="37597500"/>
    <n v="128311166"/>
  </r>
  <r>
    <x v="16"/>
    <n v="3800"/>
    <x v="60"/>
    <x v="647"/>
    <x v="647"/>
    <x v="624"/>
    <n v="19801"/>
    <n v="252835005193"/>
    <s v="52835252835005193"/>
    <s v="IE. INST. TEC. AGROPECUARIO DE CANDELILLAS CARRETERA"/>
    <n v="1"/>
    <n v="27.616378223665674"/>
    <n v="1.9341382684855724"/>
    <n v="0.275769646437169"/>
    <n v="1.2757696464371691"/>
    <n v="782"/>
    <n v="13"/>
    <n v="0"/>
    <n v="71"/>
    <n v="0"/>
    <n v="360"/>
    <n v="0"/>
    <n v="255"/>
    <n v="0"/>
    <n v="0"/>
    <n v="0"/>
    <n v="8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52455.962832471"/>
    <n v="78375096.635969535"/>
    <n v="0"/>
    <n v="19498272.594799392"/>
    <n v="110125825"/>
    <n v="0"/>
    <n v="0"/>
    <n v="0"/>
    <n v="0"/>
    <n v="0"/>
    <n v="0"/>
    <n v="0"/>
    <n v="0"/>
    <n v="0"/>
    <n v="110125825"/>
    <n v="140825.86317135551"/>
    <n v="1"/>
    <n v="1"/>
    <n v="1"/>
    <n v="1"/>
    <n v="24249724"/>
    <n v="30937061.813678931"/>
    <n v="30937062"/>
    <n v="84"/>
    <n v="1"/>
    <n v="0"/>
    <n v="6.4615384615384617"/>
    <n v="0"/>
    <n v="6.4615384615384617"/>
    <n v="4"/>
    <n v="4"/>
    <n v="6660438"/>
    <n v="37597500"/>
    <n v="147723325"/>
  </r>
  <r>
    <x v="16"/>
    <n v="3800"/>
    <x v="60"/>
    <x v="647"/>
    <x v="647"/>
    <x v="624"/>
    <n v="19868"/>
    <n v="252835005398"/>
    <s v="52835252835005398"/>
    <s v="CE. SAN JOSE DEL GUAYABO"/>
    <n v="1"/>
    <n v="27.616378223665674"/>
    <n v="1.9341382684855724"/>
    <n v="0.275769646437169"/>
    <n v="1.2757696464371691"/>
    <n v="67"/>
    <n v="1"/>
    <n v="0"/>
    <n v="9"/>
    <n v="0"/>
    <n v="47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8625.7098610085"/>
    <n v="7264033.3467483968"/>
    <n v="0"/>
    <n v="0"/>
    <n v="8722659"/>
    <n v="0"/>
    <n v="0"/>
    <n v="0"/>
    <n v="0"/>
    <n v="0"/>
    <n v="0"/>
    <n v="0"/>
    <n v="0"/>
    <n v="0"/>
    <n v="8722659"/>
    <n v="130188.94029850746"/>
    <n v="1"/>
    <n v="1"/>
    <n v="1"/>
    <n v="1"/>
    <n v="24249724"/>
    <n v="30937061.813678931"/>
    <n v="30937062"/>
    <n v="10"/>
    <n v="1"/>
    <n v="0"/>
    <n v="0.76923076923076927"/>
    <n v="0"/>
    <n v="0.76923076923076927"/>
    <n v="0.76923076923076927"/>
    <n v="1"/>
    <n v="6660438"/>
    <n v="37597500"/>
    <n v="46320159"/>
  </r>
  <r>
    <x v="16"/>
    <n v="3800"/>
    <x v="60"/>
    <x v="647"/>
    <x v="647"/>
    <x v="624"/>
    <n v="19869"/>
    <n v="252835005436"/>
    <s v="52835252835005436"/>
    <s v="IE. INTEGRADA DE CHILVI"/>
    <n v="1"/>
    <n v="27.616378223665674"/>
    <n v="1.9341382684855724"/>
    <n v="0.275769646437169"/>
    <n v="1.2757696464371691"/>
    <n v="657"/>
    <n v="0"/>
    <n v="0"/>
    <n v="45"/>
    <n v="0"/>
    <n v="280"/>
    <n v="0"/>
    <n v="237"/>
    <n v="0"/>
    <n v="9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63815.694374538"/>
    <n v="65886056.846823178"/>
    <n v="18524889.6972697"/>
    <n v="0"/>
    <n v="90974762"/>
    <n v="0"/>
    <n v="0"/>
    <n v="0"/>
    <n v="0"/>
    <n v="0"/>
    <n v="0"/>
    <n v="0"/>
    <n v="0"/>
    <n v="0"/>
    <n v="90974762"/>
    <n v="138469.95738203957"/>
    <n v="1"/>
    <n v="1"/>
    <n v="1"/>
    <n v="1"/>
    <n v="24249724"/>
    <n v="30937061.813678931"/>
    <n v="30937062"/>
    <n v="45"/>
    <n v="1"/>
    <n v="0"/>
    <n v="3.4615384615384617"/>
    <n v="0"/>
    <n v="3.4615384615384617"/>
    <n v="3.4615384615384617"/>
    <n v="4"/>
    <n v="6660438"/>
    <n v="37597500"/>
    <n v="128572262"/>
  </r>
  <r>
    <x v="16"/>
    <n v="3800"/>
    <x v="60"/>
    <x v="647"/>
    <x v="647"/>
    <x v="624"/>
    <n v="117103"/>
    <n v="252835006246"/>
    <s v="52835252835006246"/>
    <s v="IE. VALLENATO"/>
    <n v="1"/>
    <n v="27.616378223665674"/>
    <n v="1.9341382684855724"/>
    <n v="0.275769646437169"/>
    <n v="1.2757696464371691"/>
    <n v="466"/>
    <n v="0"/>
    <n v="0"/>
    <n v="40"/>
    <n v="0"/>
    <n v="286"/>
    <n v="0"/>
    <n v="115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34502.8394440338"/>
    <n v="51103111.790282577"/>
    <n v="4874970.9729657108"/>
    <n v="0"/>
    <n v="61812586"/>
    <n v="0"/>
    <n v="0"/>
    <n v="0"/>
    <n v="0"/>
    <n v="0"/>
    <n v="0"/>
    <n v="0"/>
    <n v="0"/>
    <n v="0"/>
    <n v="61812586"/>
    <n v="132645.03433476394"/>
    <n v="1"/>
    <n v="1"/>
    <n v="1"/>
    <n v="1"/>
    <n v="24249724"/>
    <n v="30937061.813678931"/>
    <n v="30937062"/>
    <n v="40"/>
    <n v="0"/>
    <n v="1"/>
    <n v="3.0769230769230771"/>
    <n v="0"/>
    <n v="3.0769230769230771"/>
    <n v="3.0769230769230771"/>
    <n v="4"/>
    <n v="26641753"/>
    <n v="57578815"/>
    <n v="119391401"/>
  </r>
  <r>
    <x v="16"/>
    <n v="3800"/>
    <x v="60"/>
    <x v="647"/>
    <x v="647"/>
    <x v="624"/>
    <n v="19873"/>
    <n v="252835006343"/>
    <s v="52835252835006343"/>
    <s v="C.E. INDIG AWA EL VERDE"/>
    <n v="1"/>
    <n v="27.616378223665674"/>
    <n v="1.9341382684855724"/>
    <n v="0.275769646437169"/>
    <n v="1.2757696464371691"/>
    <n v="448"/>
    <n v="0"/>
    <n v="0"/>
    <n v="54"/>
    <n v="0"/>
    <n v="305"/>
    <n v="0"/>
    <n v="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76578.833249446"/>
    <n v="50211037.51962927"/>
    <n v="0"/>
    <n v="0"/>
    <n v="58087616"/>
    <n v="0"/>
    <n v="0"/>
    <n v="0"/>
    <n v="0"/>
    <n v="0"/>
    <n v="0"/>
    <n v="0"/>
    <n v="0"/>
    <n v="0"/>
    <n v="58087616"/>
    <n v="129659.85714285714"/>
    <n v="1"/>
    <n v="1"/>
    <n v="1"/>
    <n v="1"/>
    <n v="24249724"/>
    <n v="30937061.813678931"/>
    <n v="30937062"/>
    <n v="54"/>
    <n v="0"/>
    <n v="1"/>
    <n v="4.1538461538461542"/>
    <n v="0"/>
    <n v="4.1538461538461542"/>
    <n v="4"/>
    <n v="4"/>
    <n v="26641753"/>
    <n v="57578815"/>
    <n v="115666431"/>
  </r>
  <r>
    <x v="16"/>
    <n v="3800"/>
    <x v="60"/>
    <x v="647"/>
    <x v="647"/>
    <x v="624"/>
    <n v="19879"/>
    <n v="252835006408"/>
    <s v="52835252835006408"/>
    <s v="CENTRO EDUCATIVO  INDIGENA AWA  QUEJUAMBI"/>
    <n v="1"/>
    <n v="27.616378223665674"/>
    <n v="1.9341382684855724"/>
    <n v="0.275769646437169"/>
    <n v="1.2757696464371691"/>
    <n v="314"/>
    <n v="0"/>
    <n v="0"/>
    <n v="32"/>
    <n v="0"/>
    <n v="183"/>
    <n v="0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67602.2715552272"/>
    <n v="35937849.189176276"/>
    <n v="0"/>
    <n v="0"/>
    <n v="40605451"/>
    <n v="0"/>
    <n v="0"/>
    <n v="0"/>
    <n v="0"/>
    <n v="0"/>
    <n v="0"/>
    <n v="0"/>
    <n v="0"/>
    <n v="0"/>
    <n v="40605451"/>
    <n v="129316.72292993631"/>
    <n v="1"/>
    <n v="1"/>
    <n v="1"/>
    <n v="1"/>
    <n v="24249724"/>
    <n v="30937061.813678931"/>
    <n v="30937062"/>
    <n v="32"/>
    <n v="0"/>
    <n v="1"/>
    <n v="2.4615384615384617"/>
    <n v="0"/>
    <n v="2.4615384615384617"/>
    <n v="2.4615384615384617"/>
    <n v="3"/>
    <n v="19981315"/>
    <n v="50918377"/>
    <n v="91523828"/>
  </r>
  <r>
    <x v="16"/>
    <n v="3800"/>
    <x v="60"/>
    <x v="647"/>
    <x v="647"/>
    <x v="624"/>
    <n v="19885"/>
    <n v="252835006807"/>
    <s v="52835252835006807"/>
    <s v="CE. EL COCO RIO ROSARIO"/>
    <n v="1"/>
    <n v="27.616378223665674"/>
    <n v="1.9341382684855724"/>
    <n v="0.275769646437169"/>
    <n v="1.2757696464371691"/>
    <n v="113"/>
    <n v="14"/>
    <n v="0"/>
    <n v="6"/>
    <n v="0"/>
    <n v="51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17251.4197220169"/>
    <n v="11851843.881536858"/>
    <n v="0"/>
    <n v="0"/>
    <n v="14769095"/>
    <n v="0"/>
    <n v="0"/>
    <n v="0"/>
    <n v="0"/>
    <n v="0"/>
    <n v="0"/>
    <n v="0"/>
    <n v="0"/>
    <n v="0"/>
    <n v="14769095"/>
    <n v="130699.95575221239"/>
    <n v="1"/>
    <n v="1"/>
    <n v="1"/>
    <n v="1"/>
    <n v="24249724"/>
    <n v="30937061.813678931"/>
    <n v="30937062"/>
    <n v="20"/>
    <n v="0"/>
    <n v="1"/>
    <n v="1.5384615384615385"/>
    <n v="0"/>
    <n v="1.5384615384615385"/>
    <n v="1.5384615384615385"/>
    <n v="2"/>
    <n v="13320876"/>
    <n v="44257938"/>
    <n v="59027033"/>
  </r>
  <r>
    <x v="16"/>
    <n v="3798"/>
    <x v="58"/>
    <x v="648"/>
    <x v="648"/>
    <x v="625"/>
    <n v="20529"/>
    <n v="252838000079"/>
    <s v="52838252838000079"/>
    <s v="INSTITUCION EDUCATIVA MUNICIPAL DE OLAYA"/>
    <n v="1"/>
    <n v="15.17573790832518"/>
    <n v="1.062846663066265"/>
    <n v="0.14394470151891739"/>
    <n v="1.1439447015189175"/>
    <n v="205"/>
    <n v="0"/>
    <n v="0"/>
    <n v="15"/>
    <n v="0"/>
    <n v="121"/>
    <n v="0"/>
    <n v="6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61859.4433814359"/>
    <n v="20683037.266467113"/>
    <n v="1573646.9376398714"/>
    <n v="0"/>
    <n v="24218544"/>
    <n v="0"/>
    <n v="0"/>
    <n v="0"/>
    <n v="0"/>
    <n v="0"/>
    <n v="0"/>
    <n v="0"/>
    <n v="0"/>
    <n v="0"/>
    <n v="24218544"/>
    <n v="118139.23902439025"/>
    <n v="1"/>
    <n v="0"/>
    <n v="0"/>
    <n v="1"/>
    <n v="24249724"/>
    <n v="27740343.283096131"/>
    <n v="27740343"/>
    <n v="15"/>
    <n v="1"/>
    <n v="0"/>
    <n v="1.1538461538461537"/>
    <n v="0"/>
    <n v="1.1538461538461537"/>
    <n v="1.1538461538461537"/>
    <n v="2"/>
    <n v="6660438"/>
    <n v="34400781"/>
    <n v="58619325"/>
  </r>
  <r>
    <x v="16"/>
    <n v="3798"/>
    <x v="58"/>
    <x v="648"/>
    <x v="648"/>
    <x v="625"/>
    <n v="20630"/>
    <n v="252838000095"/>
    <s v="52838252838000095"/>
    <s v="CENTRO EDUCATIVO QUEBRADA OSCURA"/>
    <n v="1"/>
    <n v="15.17573790832518"/>
    <n v="1.062846663066265"/>
    <n v="0.14394470151891739"/>
    <n v="1.1439447015189175"/>
    <n v="20"/>
    <n v="0"/>
    <n v="0"/>
    <n v="4"/>
    <n v="0"/>
    <n v="16"/>
    <n v="0"/>
    <n v="0"/>
    <n v="0"/>
    <n v="0"/>
    <n v="0"/>
    <n v="0"/>
    <n v="0"/>
    <n v="20"/>
    <n v="0"/>
    <n v="0"/>
    <n v="4"/>
    <n v="0"/>
    <n v="1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3162.51823504956"/>
    <n v="1828334.7859860433"/>
    <n v="0"/>
    <n v="0"/>
    <n v="2351497"/>
    <n v="0"/>
    <n v="0"/>
    <n v="0"/>
    <n v="0"/>
    <n v="104632.50364700993"/>
    <n v="365666.95719720866"/>
    <n v="0"/>
    <n v="0"/>
    <n v="470299"/>
    <n v="2821796"/>
    <n v="141089.79999999999"/>
    <n v="1"/>
    <n v="0"/>
    <n v="0"/>
    <n v="1"/>
    <n v="24249724"/>
    <n v="27740343.283096131"/>
    <n v="27740343"/>
    <n v="4"/>
    <n v="0"/>
    <n v="1"/>
    <n v="0.30769230769230771"/>
    <n v="0"/>
    <n v="0.30769230769230771"/>
    <n v="0.30769230769230771"/>
    <n v="1"/>
    <n v="6660438"/>
    <n v="34400781"/>
    <n v="37222577"/>
  </r>
  <r>
    <x v="16"/>
    <n v="3798"/>
    <x v="58"/>
    <x v="648"/>
    <x v="648"/>
    <x v="625"/>
    <n v="20730"/>
    <n v="252838000117"/>
    <s v="52838252838000117"/>
    <s v="INSTITUCION EDUCATIVA AGROPECUARIA POLACHAYAN"/>
    <n v="1"/>
    <n v="15.17573790832518"/>
    <n v="1.062846663066265"/>
    <n v="0.14394470151891739"/>
    <n v="1.1439447015189175"/>
    <n v="132"/>
    <n v="0"/>
    <n v="0"/>
    <n v="12"/>
    <n v="0"/>
    <n v="58"/>
    <n v="0"/>
    <n v="44"/>
    <n v="0"/>
    <n v="0"/>
    <n v="0"/>
    <n v="1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69487.5547051488"/>
    <n v="11655634.260661026"/>
    <n v="0"/>
    <n v="3791607.001073855"/>
    <n v="17016729"/>
    <n v="0"/>
    <n v="0"/>
    <n v="0"/>
    <n v="0"/>
    <n v="0"/>
    <n v="0"/>
    <n v="0"/>
    <n v="0"/>
    <n v="0"/>
    <n v="17016729"/>
    <n v="128914.61363636363"/>
    <n v="1"/>
    <n v="0"/>
    <n v="0"/>
    <n v="1"/>
    <n v="24249724"/>
    <n v="27740343.283096131"/>
    <n v="27740343"/>
    <n v="12"/>
    <n v="0"/>
    <n v="1"/>
    <n v="0.92307692307692313"/>
    <n v="0"/>
    <n v="0.92307692307692313"/>
    <n v="0.92307692307692313"/>
    <n v="1"/>
    <n v="6660438"/>
    <n v="34400781"/>
    <n v="51417510"/>
  </r>
  <r>
    <x v="16"/>
    <n v="3798"/>
    <x v="58"/>
    <x v="648"/>
    <x v="648"/>
    <x v="625"/>
    <n v="20638"/>
    <n v="252838000320"/>
    <s v="52838252838000320"/>
    <s v="CENTRO EDUCATIVO PUERANQUER"/>
    <n v="1"/>
    <n v="15.17573790832518"/>
    <n v="1.062846663066265"/>
    <n v="0.14394470151891739"/>
    <n v="1.1439447015189175"/>
    <n v="13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0790.62955876239"/>
    <n v="1371251.0894895324"/>
    <n v="0"/>
    <n v="0"/>
    <n v="1502042"/>
    <n v="0"/>
    <n v="0"/>
    <n v="0"/>
    <n v="0"/>
    <n v="0"/>
    <n v="0"/>
    <n v="0"/>
    <n v="0"/>
    <n v="0"/>
    <n v="1502042"/>
    <n v="115541.69230769231"/>
    <n v="1"/>
    <n v="0"/>
    <n v="0"/>
    <n v="1"/>
    <n v="24249724"/>
    <n v="27740343.283096131"/>
    <n v="27740343"/>
    <n v="1"/>
    <n v="1"/>
    <n v="0"/>
    <n v="7.6923076923076927E-2"/>
    <n v="0"/>
    <n v="7.6923076923076927E-2"/>
    <n v="7.6923076923076927E-2"/>
    <n v="1"/>
    <n v="6660438"/>
    <n v="34400781"/>
    <n v="35902823"/>
  </r>
  <r>
    <x v="16"/>
    <n v="3798"/>
    <x v="58"/>
    <x v="648"/>
    <x v="648"/>
    <x v="625"/>
    <n v="20624"/>
    <n v="252838000494"/>
    <s v="52838252838000494"/>
    <s v="CENTRO EDUCATIVO LA FLORIDA"/>
    <n v="1"/>
    <n v="15.17573790832518"/>
    <n v="1.062846663066265"/>
    <n v="0.14394470151891739"/>
    <n v="1.1439447015189175"/>
    <n v="9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0790.62955876239"/>
    <n v="914167.39299302164"/>
    <n v="0"/>
    <n v="0"/>
    <n v="1044958"/>
    <n v="0"/>
    <n v="0"/>
    <n v="0"/>
    <n v="0"/>
    <n v="0"/>
    <n v="0"/>
    <n v="0"/>
    <n v="0"/>
    <n v="0"/>
    <n v="1044958"/>
    <n v="116106.44444444444"/>
    <n v="1"/>
    <n v="0"/>
    <n v="0"/>
    <n v="1"/>
    <n v="24249724"/>
    <n v="27740343.283096131"/>
    <n v="27740343"/>
    <n v="1"/>
    <n v="1"/>
    <n v="0"/>
    <n v="7.6923076923076927E-2"/>
    <n v="0"/>
    <n v="7.6923076923076927E-2"/>
    <n v="7.6923076923076927E-2"/>
    <n v="1"/>
    <n v="6660438"/>
    <n v="34400781"/>
    <n v="35445739"/>
  </r>
  <r>
    <x v="16"/>
    <n v="3798"/>
    <x v="58"/>
    <x v="648"/>
    <x v="648"/>
    <x v="625"/>
    <n v="20639"/>
    <n v="252838000567"/>
    <s v="52838252838000567"/>
    <s v="CENTRO EDUCATIVO LA ENSILLADA"/>
    <n v="1"/>
    <n v="15.17573790832518"/>
    <n v="1.062846663066265"/>
    <n v="0.14394470151891739"/>
    <n v="1.1439447015189175"/>
    <n v="10"/>
    <n v="0"/>
    <n v="0"/>
    <n v="2"/>
    <n v="0"/>
    <n v="8"/>
    <n v="0"/>
    <n v="0"/>
    <n v="0"/>
    <n v="0"/>
    <n v="0"/>
    <n v="0"/>
    <n v="0"/>
    <n v="10"/>
    <n v="0"/>
    <n v="0"/>
    <n v="2"/>
    <n v="0"/>
    <n v="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1581.25911752478"/>
    <n v="914167.39299302164"/>
    <n v="0"/>
    <n v="0"/>
    <n v="1175749"/>
    <n v="0"/>
    <n v="0"/>
    <n v="0"/>
    <n v="0"/>
    <n v="52316.251823504965"/>
    <n v="182833.47859860433"/>
    <n v="0"/>
    <n v="0"/>
    <n v="235150"/>
    <n v="1410899"/>
    <n v="141089.9"/>
    <n v="1"/>
    <n v="0"/>
    <n v="0"/>
    <n v="1"/>
    <n v="24249724"/>
    <n v="27740343.283096131"/>
    <n v="27740343"/>
    <n v="2"/>
    <n v="1"/>
    <n v="0"/>
    <n v="0.15384615384615385"/>
    <n v="0"/>
    <n v="0.15384615384615385"/>
    <n v="0.15384615384615385"/>
    <n v="1"/>
    <n v="6660438"/>
    <n v="34400781"/>
    <n v="35811680"/>
  </r>
  <r>
    <x v="16"/>
    <n v="3798"/>
    <x v="58"/>
    <x v="648"/>
    <x v="648"/>
    <x v="625"/>
    <n v="20634"/>
    <n v="252838000575"/>
    <s v="52838252838000575"/>
    <s v="CENTRO EDUCATIVO CUETAMPE"/>
    <n v="1"/>
    <n v="15.17573790832518"/>
    <n v="1.062846663066265"/>
    <n v="0.14394470151891739"/>
    <n v="1.1439447015189175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799896.46886889392"/>
    <n v="0"/>
    <n v="0"/>
    <n v="799896"/>
    <n v="0"/>
    <n v="0"/>
    <n v="0"/>
    <n v="0"/>
    <n v="0"/>
    <n v="0"/>
    <n v="0"/>
    <n v="0"/>
    <n v="0"/>
    <n v="799896"/>
    <n v="114270.85714285714"/>
    <n v="1"/>
    <n v="0"/>
    <n v="0"/>
    <n v="1"/>
    <n v="24249724"/>
    <n v="27740343.283096131"/>
    <n v="27740343"/>
    <n v="0"/>
    <n v="1"/>
    <n v="0"/>
    <n v="0"/>
    <n v="0"/>
    <n v="0"/>
    <n v="0"/>
    <n v="0"/>
    <n v="0"/>
    <n v="27740343"/>
    <n v="28540239"/>
  </r>
  <r>
    <x v="16"/>
    <n v="3798"/>
    <x v="58"/>
    <x v="648"/>
    <x v="648"/>
    <x v="625"/>
    <n v="20631"/>
    <n v="252838000583"/>
    <s v="52838252838000583"/>
    <s v="CENTRO EDUCATIVO EL ARRAYAN DE YASCUAL"/>
    <n v="1"/>
    <n v="15.17573790832518"/>
    <n v="1.062846663066265"/>
    <n v="0.14394470151891739"/>
    <n v="1.1439447015189175"/>
    <n v="10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0790.62955876239"/>
    <n v="1028438.3171171494"/>
    <n v="0"/>
    <n v="0"/>
    <n v="1159229"/>
    <n v="0"/>
    <n v="0"/>
    <n v="0"/>
    <n v="0"/>
    <n v="0"/>
    <n v="0"/>
    <n v="0"/>
    <n v="0"/>
    <n v="0"/>
    <n v="1159229"/>
    <n v="115922.9"/>
    <n v="1"/>
    <n v="0"/>
    <n v="0"/>
    <n v="1"/>
    <n v="24249724"/>
    <n v="27740343.283096131"/>
    <n v="27740343"/>
    <n v="1"/>
    <n v="0"/>
    <n v="1"/>
    <n v="7.6923076923076927E-2"/>
    <n v="0"/>
    <n v="7.6923076923076927E-2"/>
    <n v="7.6923076923076927E-2"/>
    <n v="1"/>
    <n v="6660438"/>
    <n v="34400781"/>
    <n v="35560010"/>
  </r>
  <r>
    <x v="16"/>
    <n v="3798"/>
    <x v="58"/>
    <x v="648"/>
    <x v="648"/>
    <x v="625"/>
    <n v="20627"/>
    <n v="252838000630"/>
    <s v="52838252838000630"/>
    <s v="CENTRO EDUCATIVO LA CIENAGA"/>
    <n v="1"/>
    <n v="15.17573790832518"/>
    <n v="1.062846663066265"/>
    <n v="0.14394470151891739"/>
    <n v="1.1439447015189175"/>
    <n v="14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599792.9377377878"/>
    <n v="0"/>
    <n v="0"/>
    <n v="1599793"/>
    <n v="0"/>
    <n v="0"/>
    <n v="0"/>
    <n v="0"/>
    <n v="0"/>
    <n v="0"/>
    <n v="0"/>
    <n v="0"/>
    <n v="0"/>
    <n v="1599793"/>
    <n v="114270.92857142857"/>
    <n v="1"/>
    <n v="0"/>
    <n v="0"/>
    <n v="1"/>
    <n v="24249724"/>
    <n v="27740343.283096131"/>
    <n v="27740343"/>
    <n v="0"/>
    <n v="1"/>
    <n v="0"/>
    <n v="0"/>
    <n v="0"/>
    <n v="0"/>
    <n v="0"/>
    <n v="0"/>
    <n v="0"/>
    <n v="27740343"/>
    <n v="29340136"/>
  </r>
  <r>
    <x v="16"/>
    <n v="3798"/>
    <x v="58"/>
    <x v="648"/>
    <x v="648"/>
    <x v="625"/>
    <n v="20628"/>
    <n v="252838000745"/>
    <s v="52838252838000745"/>
    <s v="CENTRO EDUCATIVO EL MANZANO"/>
    <n v="1"/>
    <n v="15.17573790832518"/>
    <n v="1.062846663066265"/>
    <n v="0.14394470151891739"/>
    <n v="1.1439447015189175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685625.5447447662"/>
    <n v="0"/>
    <n v="0"/>
    <n v="685626"/>
    <n v="0"/>
    <n v="0"/>
    <n v="0"/>
    <n v="0"/>
    <n v="0"/>
    <n v="0"/>
    <n v="0"/>
    <n v="0"/>
    <n v="0"/>
    <n v="685626"/>
    <n v="114271"/>
    <n v="1"/>
    <n v="0"/>
    <n v="0"/>
    <n v="1"/>
    <n v="24249724"/>
    <n v="27740343.283096131"/>
    <n v="27740343"/>
    <n v="0"/>
    <n v="1"/>
    <n v="0"/>
    <n v="0"/>
    <n v="0"/>
    <n v="0"/>
    <n v="0"/>
    <n v="0"/>
    <n v="0"/>
    <n v="27740343"/>
    <n v="28425969"/>
  </r>
  <r>
    <x v="16"/>
    <n v="3798"/>
    <x v="58"/>
    <x v="648"/>
    <x v="648"/>
    <x v="625"/>
    <n v="20632"/>
    <n v="252838000796"/>
    <s v="52838252838000796"/>
    <s v="CENTRO EDUCATIVO BUENAVISTA"/>
    <n v="1"/>
    <n v="15.17573790832518"/>
    <n v="1.062846663066265"/>
    <n v="0.14394470151891739"/>
    <n v="1.1439447015189175"/>
    <n v="32"/>
    <n v="0"/>
    <n v="0"/>
    <n v="4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3162.51823504956"/>
    <n v="3199585.8754755757"/>
    <n v="0"/>
    <n v="0"/>
    <n v="3722748"/>
    <n v="0"/>
    <n v="0"/>
    <n v="0"/>
    <n v="0"/>
    <n v="0"/>
    <n v="0"/>
    <n v="0"/>
    <n v="0"/>
    <n v="0"/>
    <n v="3722748"/>
    <n v="116335.875"/>
    <n v="1"/>
    <n v="0"/>
    <n v="0"/>
    <n v="1"/>
    <n v="24249724"/>
    <n v="27740343.283096131"/>
    <n v="27740343"/>
    <n v="4"/>
    <n v="1"/>
    <n v="0"/>
    <n v="0.30769230769230771"/>
    <n v="0"/>
    <n v="0.30769230769230771"/>
    <n v="0.30769230769230771"/>
    <n v="1"/>
    <n v="6660438"/>
    <n v="34400781"/>
    <n v="38123529"/>
  </r>
  <r>
    <x v="16"/>
    <n v="3798"/>
    <x v="58"/>
    <x v="648"/>
    <x v="648"/>
    <x v="625"/>
    <n v="20633"/>
    <n v="252838000842"/>
    <s v="52838252838000842"/>
    <s v="CENTRO EDUCATIVO LAS MINAS"/>
    <n v="1"/>
    <n v="15.17573790832518"/>
    <n v="1.062846663066265"/>
    <n v="0.14394470151891739"/>
    <n v="1.1439447015189175"/>
    <n v="18"/>
    <n v="0"/>
    <n v="0"/>
    <n v="3"/>
    <n v="0"/>
    <n v="15"/>
    <n v="0"/>
    <n v="0"/>
    <n v="0"/>
    <n v="0"/>
    <n v="0"/>
    <n v="0"/>
    <n v="0"/>
    <n v="18"/>
    <n v="0"/>
    <n v="0"/>
    <n v="3"/>
    <n v="0"/>
    <n v="1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2371.8886762872"/>
    <n v="1714063.8618619156"/>
    <n v="0"/>
    <n v="0"/>
    <n v="2106436"/>
    <n v="0"/>
    <n v="0"/>
    <n v="0"/>
    <n v="0"/>
    <n v="78474.37773525744"/>
    <n v="342812.7723723831"/>
    <n v="0"/>
    <n v="0"/>
    <n v="421287"/>
    <n v="2527723"/>
    <n v="140429.05555555556"/>
    <n v="1"/>
    <n v="0"/>
    <n v="0"/>
    <n v="1"/>
    <n v="24249724"/>
    <n v="27740343.283096131"/>
    <n v="27740343"/>
    <n v="3"/>
    <n v="1"/>
    <n v="0"/>
    <n v="0.23076923076923078"/>
    <n v="0"/>
    <n v="0.23076923076923078"/>
    <n v="0.23076923076923078"/>
    <n v="1"/>
    <n v="6660438"/>
    <n v="34400781"/>
    <n v="36928504"/>
  </r>
  <r>
    <x v="16"/>
    <n v="3798"/>
    <x v="58"/>
    <x v="1067"/>
    <x v="1067"/>
    <x v="998"/>
    <n v="10717"/>
    <n v="252838000893"/>
    <s v="52565252838000893"/>
    <s v="INSTITUCION EDUCATIVA PROVIDENCIA"/>
    <n v="1"/>
    <n v="22.753842823121889"/>
    <n v="1.5935861611857758"/>
    <n v="0.2242446891124793"/>
    <n v="1.2242446891124792"/>
    <n v="619"/>
    <n v="0"/>
    <n v="0"/>
    <n v="24"/>
    <n v="18"/>
    <n v="164"/>
    <n v="95"/>
    <n v="0"/>
    <n v="207"/>
    <n v="0"/>
    <n v="1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42135.632525366"/>
    <n v="30257670.255907409"/>
    <n v="16681727.07961374"/>
    <n v="0"/>
    <n v="3359317.6329671298"/>
    <n v="20055929.079511099"/>
    <n v="0"/>
    <n v="0"/>
    <n v="72396780"/>
    <n v="0"/>
    <n v="0"/>
    <n v="0"/>
    <n v="0"/>
    <n v="0"/>
    <n v="0"/>
    <n v="0"/>
    <n v="0"/>
    <n v="0"/>
    <n v="72396780"/>
    <n v="116957.64135702746"/>
    <n v="1"/>
    <n v="0"/>
    <n v="0"/>
    <n v="1"/>
    <n v="24249724"/>
    <n v="29687595.819443427"/>
    <n v="29687596"/>
    <n v="42"/>
    <n v="1"/>
    <n v="0"/>
    <n v="1.8461538461538463"/>
    <n v="0.8"/>
    <n v="2.6461538461538465"/>
    <n v="2.6461538461538465"/>
    <n v="3"/>
    <n v="6660438"/>
    <n v="36348034"/>
    <n v="108744814"/>
  </r>
  <r>
    <x v="16"/>
    <n v="3798"/>
    <x v="58"/>
    <x v="648"/>
    <x v="648"/>
    <x v="625"/>
    <n v="20636"/>
    <n v="252838000915"/>
    <s v="52838252838000915"/>
    <s v="CENTRO EDUCATIVO SANTA CECILIA PANAMAL"/>
    <n v="1"/>
    <n v="15.17573790832518"/>
    <n v="1.062846663066265"/>
    <n v="0.14394470151891739"/>
    <n v="1.1439447015189175"/>
    <n v="26"/>
    <n v="0"/>
    <n v="0"/>
    <n v="4"/>
    <n v="0"/>
    <n v="22"/>
    <n v="0"/>
    <n v="0"/>
    <n v="0"/>
    <n v="0"/>
    <n v="0"/>
    <n v="0"/>
    <n v="0"/>
    <n v="26"/>
    <n v="0"/>
    <n v="0"/>
    <n v="4"/>
    <n v="0"/>
    <n v="2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3162.51823504956"/>
    <n v="2513960.3307308094"/>
    <n v="0"/>
    <n v="0"/>
    <n v="3037123"/>
    <n v="0"/>
    <n v="0"/>
    <n v="0"/>
    <n v="0"/>
    <n v="104632.50364700993"/>
    <n v="502792.06614616193"/>
    <n v="0"/>
    <n v="0"/>
    <n v="607425"/>
    <n v="3644548"/>
    <n v="140174.92307692306"/>
    <n v="1"/>
    <n v="0"/>
    <n v="0"/>
    <n v="1"/>
    <n v="24249724"/>
    <n v="27740343.283096131"/>
    <n v="27740343"/>
    <n v="4"/>
    <n v="1"/>
    <n v="0"/>
    <n v="0.30769230769230771"/>
    <n v="0"/>
    <n v="0.30769230769230771"/>
    <n v="0.30769230769230771"/>
    <n v="1"/>
    <n v="6660438"/>
    <n v="34400781"/>
    <n v="38045329"/>
  </r>
  <r>
    <x v="16"/>
    <n v="3798"/>
    <x v="58"/>
    <x v="648"/>
    <x v="648"/>
    <x v="625"/>
    <n v="20629"/>
    <n v="252838000923"/>
    <s v="52838252838000923"/>
    <s v="INSTITUCION EDUCATIVA SAN SEBASTIAN DE YASCUAL"/>
    <n v="1"/>
    <n v="15.17573790832518"/>
    <n v="1.062846663066265"/>
    <n v="0.14394470151891739"/>
    <n v="1.1439447015189175"/>
    <n v="303"/>
    <n v="0"/>
    <n v="0"/>
    <n v="12"/>
    <n v="0"/>
    <n v="63"/>
    <n v="0"/>
    <n v="175"/>
    <n v="0"/>
    <n v="53"/>
    <n v="0"/>
    <n v="0"/>
    <n v="0"/>
    <n v="75"/>
    <n v="0"/>
    <n v="0"/>
    <n v="12"/>
    <n v="0"/>
    <n v="63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69487.5547051488"/>
    <n v="27196479.941542394"/>
    <n v="9267031.9661014657"/>
    <n v="0"/>
    <n v="38032999"/>
    <n v="0"/>
    <n v="0"/>
    <n v="0"/>
    <n v="0"/>
    <n v="313897.51094102976"/>
    <n v="1439813.6439640094"/>
    <n v="0"/>
    <n v="0"/>
    <n v="1753711"/>
    <n v="39786710"/>
    <n v="131309.27392739273"/>
    <n v="1"/>
    <n v="0"/>
    <n v="0"/>
    <n v="1"/>
    <n v="24249724"/>
    <n v="27740343.283096131"/>
    <n v="27740343"/>
    <n v="12"/>
    <n v="1"/>
    <n v="0"/>
    <n v="0.92307692307692313"/>
    <n v="0"/>
    <n v="0.92307692307692313"/>
    <n v="0.92307692307692313"/>
    <n v="1"/>
    <n v="6660438"/>
    <n v="34400781"/>
    <n v="74187491"/>
  </r>
  <r>
    <x v="16"/>
    <n v="3798"/>
    <x v="58"/>
    <x v="648"/>
    <x v="648"/>
    <x v="625"/>
    <n v="20635"/>
    <n v="252838000974"/>
    <s v="52838252838000974"/>
    <s v="CENTRO EDUCATIVO LA ACEQUIA"/>
    <n v="1"/>
    <n v="15.17573790832518"/>
    <n v="1.062846663066265"/>
    <n v="0.14394470151891739"/>
    <n v="1.1439447015189175"/>
    <n v="9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0790.62955876239"/>
    <n v="914167.39299302164"/>
    <n v="0"/>
    <n v="0"/>
    <n v="1044958"/>
    <n v="0"/>
    <n v="0"/>
    <n v="0"/>
    <n v="0"/>
    <n v="0"/>
    <n v="0"/>
    <n v="0"/>
    <n v="0"/>
    <n v="0"/>
    <n v="1044958"/>
    <n v="116106.44444444444"/>
    <n v="1"/>
    <n v="0"/>
    <n v="0"/>
    <n v="1"/>
    <n v="24249724"/>
    <n v="27740343.283096131"/>
    <n v="27740343"/>
    <n v="1"/>
    <n v="1"/>
    <n v="0"/>
    <n v="7.6923076923076927E-2"/>
    <n v="0"/>
    <n v="7.6923076923076927E-2"/>
    <n v="7.6923076923076927E-2"/>
    <n v="1"/>
    <n v="6660438"/>
    <n v="34400781"/>
    <n v="35445739"/>
  </r>
  <r>
    <x v="16"/>
    <n v="3798"/>
    <x v="58"/>
    <x v="648"/>
    <x v="648"/>
    <x v="625"/>
    <n v="20741"/>
    <n v="252838001032"/>
    <s v="52838252838001032"/>
    <s v="CENTRO EDUCATIVO ROSARIO PAMBA"/>
    <n v="1"/>
    <n v="15.17573790832518"/>
    <n v="1.062846663066265"/>
    <n v="0.14394470151891739"/>
    <n v="1.1439447015189175"/>
    <n v="6"/>
    <n v="0"/>
    <n v="0"/>
    <n v="0"/>
    <n v="0"/>
    <n v="6"/>
    <n v="0"/>
    <n v="0"/>
    <n v="0"/>
    <n v="0"/>
    <n v="0"/>
    <n v="0"/>
    <n v="0"/>
    <n v="6"/>
    <n v="0"/>
    <n v="0"/>
    <n v="0"/>
    <n v="0"/>
    <n v="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685625.5447447662"/>
    <n v="0"/>
    <n v="0"/>
    <n v="685626"/>
    <n v="0"/>
    <n v="0"/>
    <n v="0"/>
    <n v="0"/>
    <n v="0"/>
    <n v="137125.10894895325"/>
    <n v="0"/>
    <n v="0"/>
    <n v="137125"/>
    <n v="822751"/>
    <n v="137125.16666666666"/>
    <n v="1"/>
    <n v="0"/>
    <n v="0"/>
    <n v="1"/>
    <n v="24249724"/>
    <n v="27740343.283096131"/>
    <n v="27740343"/>
    <n v="0"/>
    <n v="1"/>
    <n v="0"/>
    <n v="0"/>
    <n v="0"/>
    <n v="0"/>
    <n v="0"/>
    <n v="0"/>
    <n v="0"/>
    <n v="27740343"/>
    <n v="28563094"/>
  </r>
  <r>
    <x v="16"/>
    <n v="3798"/>
    <x v="58"/>
    <x v="648"/>
    <x v="648"/>
    <x v="625"/>
    <n v="20640"/>
    <n v="252838001075"/>
    <s v="52838252838001075"/>
    <s v="CENTRO EDUCATIVO EL PESCADILLO"/>
    <n v="1"/>
    <n v="15.17573790832518"/>
    <n v="1.062846663066265"/>
    <n v="0.14394470151891739"/>
    <n v="1.1439447015189175"/>
    <n v="9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1581.25911752478"/>
    <n v="799896.46886889392"/>
    <n v="0"/>
    <n v="0"/>
    <n v="1061478"/>
    <n v="0"/>
    <n v="0"/>
    <n v="0"/>
    <n v="0"/>
    <n v="0"/>
    <n v="0"/>
    <n v="0"/>
    <n v="0"/>
    <n v="0"/>
    <n v="1061478"/>
    <n v="117942"/>
    <n v="1"/>
    <n v="0"/>
    <n v="0"/>
    <n v="1"/>
    <n v="24249724"/>
    <n v="27740343.283096131"/>
    <n v="27740343"/>
    <n v="2"/>
    <n v="1"/>
    <n v="0"/>
    <n v="0.15384615384615385"/>
    <n v="0"/>
    <n v="0.15384615384615385"/>
    <n v="0.15384615384615385"/>
    <n v="1"/>
    <n v="6660438"/>
    <n v="34400781"/>
    <n v="35462259"/>
  </r>
  <r>
    <x v="16"/>
    <n v="3798"/>
    <x v="58"/>
    <x v="648"/>
    <x v="648"/>
    <x v="625"/>
    <n v="20637"/>
    <n v="252838001172"/>
    <s v="52838252838001172"/>
    <s v="CENTRO EDUCATIVO GUANGUEZAN"/>
    <n v="1"/>
    <n v="15.17573790832518"/>
    <n v="1.062846663066265"/>
    <n v="0.14394470151891739"/>
    <n v="1.1439447015189175"/>
    <n v="26"/>
    <n v="0"/>
    <n v="0"/>
    <n v="3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2371.8886762872"/>
    <n v="2628231.2548549371"/>
    <n v="0"/>
    <n v="0"/>
    <n v="3020603"/>
    <n v="0"/>
    <n v="0"/>
    <n v="0"/>
    <n v="0"/>
    <n v="0"/>
    <n v="0"/>
    <n v="0"/>
    <n v="0"/>
    <n v="0"/>
    <n v="3020603"/>
    <n v="116177.03846153847"/>
    <n v="1"/>
    <n v="0"/>
    <n v="0"/>
    <n v="1"/>
    <n v="24249724"/>
    <n v="27740343.283096131"/>
    <n v="27740343"/>
    <n v="3"/>
    <n v="1"/>
    <n v="0"/>
    <n v="0.23076923076923078"/>
    <n v="0"/>
    <n v="0.23076923076923078"/>
    <n v="0.23076923076923078"/>
    <n v="1"/>
    <n v="6660438"/>
    <n v="34400781"/>
    <n v="37421384"/>
  </r>
  <r>
    <x v="16"/>
    <n v="3798"/>
    <x v="58"/>
    <x v="648"/>
    <x v="648"/>
    <x v="625"/>
    <n v="20728"/>
    <n v="252838001253"/>
    <s v="52838252838001253"/>
    <s v="INSTITUCION EDUCATIVA AGROPECUARIA CUATRO ESQUINAS"/>
    <n v="1"/>
    <n v="15.17573790832518"/>
    <n v="1.062846663066265"/>
    <n v="0.14394470151891739"/>
    <n v="1.1439447015189175"/>
    <n v="277"/>
    <n v="0"/>
    <n v="0"/>
    <n v="19"/>
    <n v="0"/>
    <n v="164"/>
    <n v="0"/>
    <n v="78"/>
    <n v="0"/>
    <n v="0"/>
    <n v="0"/>
    <n v="1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5021.9616164854"/>
    <n v="27653563.638038903"/>
    <n v="0"/>
    <n v="3370317.3342878711"/>
    <n v="33508903"/>
    <n v="0"/>
    <n v="0"/>
    <n v="0"/>
    <n v="0"/>
    <n v="0"/>
    <n v="0"/>
    <n v="0"/>
    <n v="0"/>
    <n v="0"/>
    <n v="33508903"/>
    <n v="120970.76895306859"/>
    <n v="1"/>
    <n v="0"/>
    <n v="0"/>
    <n v="1"/>
    <n v="24249724"/>
    <n v="27740343.283096131"/>
    <n v="27740343"/>
    <n v="19"/>
    <n v="1"/>
    <n v="0"/>
    <n v="1.4615384615384615"/>
    <n v="0"/>
    <n v="1.4615384615384615"/>
    <n v="1.4615384615384615"/>
    <n v="2"/>
    <n v="6660438"/>
    <n v="34400781"/>
    <n v="67909684"/>
  </r>
  <r>
    <x v="16"/>
    <n v="3798"/>
    <x v="58"/>
    <x v="649"/>
    <x v="649"/>
    <x v="626"/>
    <n v="21060"/>
    <n v="252885000141"/>
    <s v="52885252885000141"/>
    <s v="INSTITUCION EDUCATIVA CHAPACUAL"/>
    <n v="1"/>
    <n v="18.205879572738443"/>
    <n v="1.2750654016933292"/>
    <n v="0.17605303741487763"/>
    <n v="1.1760530374148777"/>
    <n v="227"/>
    <n v="0"/>
    <n v="0"/>
    <n v="14"/>
    <n v="0"/>
    <n v="118"/>
    <n v="0"/>
    <n v="64"/>
    <n v="0"/>
    <n v="31"/>
    <n v="0"/>
    <n v="0"/>
    <n v="0"/>
    <n v="116"/>
    <n v="0"/>
    <n v="0"/>
    <n v="0"/>
    <n v="0"/>
    <n v="11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82463.4069745729"/>
    <n v="21381048.782447346"/>
    <n v="5572477.9945464656"/>
    <n v="0"/>
    <n v="28835990"/>
    <n v="0"/>
    <n v="0"/>
    <n v="0"/>
    <n v="0"/>
    <n v="0"/>
    <n v="2725496.3283119695"/>
    <n v="0"/>
    <n v="0"/>
    <n v="2725496"/>
    <n v="31561486"/>
    <n v="139037.38325991191"/>
    <n v="1"/>
    <n v="0"/>
    <n v="0"/>
    <n v="1"/>
    <n v="24249724"/>
    <n v="28518961.566672456"/>
    <n v="28518962"/>
    <n v="14"/>
    <n v="1"/>
    <n v="0"/>
    <n v="1.0769230769230769"/>
    <n v="0"/>
    <n v="1.0769230769230769"/>
    <n v="1.0769230769230769"/>
    <n v="2"/>
    <n v="6660438"/>
    <n v="35179400"/>
    <n v="66740886"/>
  </r>
  <r>
    <x v="16"/>
    <n v="3798"/>
    <x v="58"/>
    <x v="649"/>
    <x v="649"/>
    <x v="626"/>
    <n v="21066"/>
    <n v="252885000281"/>
    <s v="52885252885000281"/>
    <s v="INSTITUCION EDUCATIVA CONCENTRACION DE DESARROLLO RURAL"/>
    <n v="1"/>
    <n v="18.205879572738443"/>
    <n v="1.2750654016933292"/>
    <n v="0.17605303741487763"/>
    <n v="1.1760530374148777"/>
    <n v="371"/>
    <n v="0"/>
    <n v="0"/>
    <n v="28"/>
    <n v="0"/>
    <n v="150"/>
    <n v="0"/>
    <n v="144"/>
    <n v="0"/>
    <n v="0"/>
    <n v="0"/>
    <n v="4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64926.8139491458"/>
    <n v="34538617.263953403"/>
    <n v="0"/>
    <n v="10611304.28257037"/>
    <n v="48914848"/>
    <n v="0"/>
    <n v="0"/>
    <n v="0"/>
    <n v="0"/>
    <n v="0"/>
    <n v="0"/>
    <n v="0"/>
    <n v="0"/>
    <n v="0"/>
    <n v="48914848"/>
    <n v="131845.95148247978"/>
    <n v="1"/>
    <n v="0"/>
    <n v="0"/>
    <n v="1"/>
    <n v="24249724"/>
    <n v="28518961.566672456"/>
    <n v="28518962"/>
    <n v="28"/>
    <n v="1"/>
    <n v="0"/>
    <n v="2.1538461538461537"/>
    <n v="0"/>
    <n v="2.1538461538461537"/>
    <n v="2.1538461538461537"/>
    <n v="3"/>
    <n v="6660438"/>
    <n v="35179400"/>
    <n v="84094248"/>
  </r>
  <r>
    <x v="17"/>
    <n v="3802"/>
    <x v="61"/>
    <x v="650"/>
    <x v="650"/>
    <x v="627"/>
    <n v="2926"/>
    <n v="254001002637"/>
    <s v="54001254001002637"/>
    <s v="CENTRO EDUCATIVO ESCUELA RURAL CARMEN DE TONCHALA"/>
    <n v="1"/>
    <n v="13.750122052922148"/>
    <n v="0.96300235474447649"/>
    <n v="0.12883842669306675"/>
    <n v="1.1288384266930667"/>
    <n v="205"/>
    <n v="14"/>
    <n v="0"/>
    <n v="18"/>
    <n v="0"/>
    <n v="115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30031.4828511486"/>
    <n v="19507813.564625721"/>
    <n v="0"/>
    <n v="0"/>
    <n v="23637845"/>
    <n v="0"/>
    <n v="0"/>
    <n v="0"/>
    <n v="0"/>
    <n v="0"/>
    <n v="0"/>
    <n v="0"/>
    <n v="0"/>
    <n v="0"/>
    <n v="23637845"/>
    <n v="115306.56097560975"/>
    <n v="1"/>
    <n v="0"/>
    <n v="0"/>
    <n v="1"/>
    <n v="24249724"/>
    <n v="27374020.2879011"/>
    <n v="27374020"/>
    <n v="32"/>
    <n v="1"/>
    <n v="0"/>
    <n v="2.4615384615384617"/>
    <n v="0"/>
    <n v="2.4615384615384617"/>
    <n v="2.4615384615384617"/>
    <n v="3"/>
    <n v="6660438"/>
    <n v="34034458"/>
    <n v="57672303"/>
  </r>
  <r>
    <x v="17"/>
    <n v="3802"/>
    <x v="61"/>
    <x v="650"/>
    <x v="650"/>
    <x v="627"/>
    <n v="2936"/>
    <n v="254001002815"/>
    <s v="54001254001002815"/>
    <s v="COL PUERTO NUEVO"/>
    <n v="1"/>
    <n v="13.750122052922148"/>
    <n v="0.96300235474447649"/>
    <n v="0.12883842669306675"/>
    <n v="1.1288384266930667"/>
    <n v="474"/>
    <n v="7"/>
    <n v="0"/>
    <n v="26"/>
    <n v="0"/>
    <n v="205"/>
    <n v="0"/>
    <n v="170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59094.9666902469"/>
    <n v="42285723.04470893"/>
    <n v="11387685.925650002"/>
    <n v="0"/>
    <n v="57932504"/>
    <n v="0"/>
    <n v="0"/>
    <n v="0"/>
    <n v="0"/>
    <n v="0"/>
    <n v="0"/>
    <n v="0"/>
    <n v="0"/>
    <n v="0"/>
    <n v="57932504"/>
    <n v="122220.47257383967"/>
    <n v="1"/>
    <n v="0"/>
    <n v="0"/>
    <n v="1"/>
    <n v="24249724"/>
    <n v="27374020.2879011"/>
    <n v="27374020"/>
    <n v="33"/>
    <n v="1"/>
    <n v="0"/>
    <n v="2.5384615384615383"/>
    <n v="0"/>
    <n v="2.5384615384615383"/>
    <n v="2.5384615384615383"/>
    <n v="3"/>
    <n v="6660438"/>
    <n v="34034458"/>
    <n v="91966962"/>
  </r>
  <r>
    <x v="17"/>
    <n v="3802"/>
    <x v="61"/>
    <x v="650"/>
    <x v="650"/>
    <x v="627"/>
    <n v="2864"/>
    <n v="254001003196"/>
    <s v="54001254001003196"/>
    <s v="COLEGIO CAMILO TORRES"/>
    <n v="1"/>
    <n v="13.750122052922148"/>
    <n v="0.96300235474447649"/>
    <n v="0.12883842669306675"/>
    <n v="1.1288384266930667"/>
    <n v="902"/>
    <n v="28"/>
    <n v="0"/>
    <n v="68"/>
    <n v="0"/>
    <n v="421"/>
    <n v="0"/>
    <n v="284"/>
    <n v="0"/>
    <n v="10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90094.448553445"/>
    <n v="79497159.324052796"/>
    <n v="17426610.280161366"/>
    <n v="0"/>
    <n v="109313864"/>
    <n v="0"/>
    <n v="0"/>
    <n v="0"/>
    <n v="0"/>
    <n v="0"/>
    <n v="0"/>
    <n v="0"/>
    <n v="0"/>
    <n v="0"/>
    <n v="109313864"/>
    <n v="121190.53658536586"/>
    <n v="1"/>
    <n v="0"/>
    <n v="0"/>
    <n v="1"/>
    <n v="24249724"/>
    <n v="27374020.2879011"/>
    <n v="27374020"/>
    <n v="96"/>
    <n v="0"/>
    <n v="1"/>
    <n v="7.384615384615385"/>
    <n v="0"/>
    <n v="7.384615384615385"/>
    <n v="4"/>
    <n v="4"/>
    <n v="26641753"/>
    <n v="54015773"/>
    <n v="163329637"/>
  </r>
  <r>
    <x v="17"/>
    <n v="3802"/>
    <x v="61"/>
    <x v="650"/>
    <x v="650"/>
    <x v="627"/>
    <n v="111054"/>
    <n v="254001003323"/>
    <s v="54001254001003323"/>
    <s v="INSTITUCION EDUCATIVA EL RODEO"/>
    <n v="1"/>
    <n v="13.750122052922148"/>
    <n v="0.96300235474447649"/>
    <n v="0.12883842669306675"/>
    <n v="1.1288384266930667"/>
    <n v="1587"/>
    <n v="0"/>
    <n v="0"/>
    <n v="0"/>
    <n v="144"/>
    <n v="0"/>
    <n v="811"/>
    <n v="0"/>
    <n v="522"/>
    <n v="0"/>
    <n v="59"/>
    <n v="0"/>
    <n v="51"/>
    <n v="110"/>
    <n v="0"/>
    <n v="0"/>
    <n v="0"/>
    <n v="0"/>
    <n v="0"/>
    <n v="0"/>
    <n v="0"/>
    <n v="0"/>
    <n v="0"/>
    <n v="59"/>
    <n v="0"/>
    <n v="51"/>
    <n v="92671"/>
    <n v="81839"/>
    <n v="122758"/>
    <n v="150439"/>
    <n v="114333"/>
    <n v="99892"/>
    <n v="152848"/>
    <n v="184139"/>
    <n v="15063924.360970538"/>
    <n v="123146549.66684447"/>
    <n v="8175862.9074552609"/>
    <n v="8660887.5277371909"/>
    <n v="0"/>
    <n v="0"/>
    <n v="0"/>
    <n v="0"/>
    <n v="155047224"/>
    <n v="0"/>
    <n v="0"/>
    <n v="1635172.5814910524"/>
    <n v="1732177.5055474383"/>
    <n v="0"/>
    <n v="0"/>
    <n v="0"/>
    <n v="0"/>
    <n v="3367350"/>
    <n v="158414574"/>
    <n v="99820.147448015123"/>
    <n v="0"/>
    <n v="0"/>
    <n v="0"/>
    <n v="0"/>
    <n v="19701352"/>
    <n v="22239643.195406303"/>
    <n v="22239643"/>
    <n v="144"/>
    <n v="1"/>
    <n v="0"/>
    <n v="0"/>
    <n v="6.4"/>
    <n v="6.4"/>
    <n v="4"/>
    <n v="4"/>
    <n v="6660438"/>
    <n v="28900081"/>
    <n v="187314655"/>
  </r>
  <r>
    <x v="17"/>
    <n v="3802"/>
    <x v="61"/>
    <x v="650"/>
    <x v="650"/>
    <x v="627"/>
    <n v="13798"/>
    <n v="254001003757"/>
    <s v="54001254001003757"/>
    <s v="CENTRO EDUCATIVO AGUALASAL"/>
    <n v="1"/>
    <n v="13.750122052922148"/>
    <n v="0.96300235474447649"/>
    <n v="0.12883842669306675"/>
    <n v="1.1288384266930667"/>
    <n v="291"/>
    <n v="0"/>
    <n v="0"/>
    <n v="26"/>
    <n v="0"/>
    <n v="160"/>
    <n v="0"/>
    <n v="1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55650.5798165584"/>
    <n v="29881910.951594312"/>
    <n v="0"/>
    <n v="0"/>
    <n v="33237562"/>
    <n v="0"/>
    <n v="0"/>
    <n v="0"/>
    <n v="0"/>
    <n v="0"/>
    <n v="0"/>
    <n v="0"/>
    <n v="0"/>
    <n v="0"/>
    <n v="33237562"/>
    <n v="114218.42611683848"/>
    <n v="1"/>
    <n v="0"/>
    <n v="0"/>
    <n v="1"/>
    <n v="24249724"/>
    <n v="27374020.2879011"/>
    <n v="27374020"/>
    <n v="26"/>
    <n v="1"/>
    <n v="0"/>
    <n v="2"/>
    <n v="0"/>
    <n v="2"/>
    <n v="2"/>
    <n v="2"/>
    <n v="6660438"/>
    <n v="34034458"/>
    <n v="67272020"/>
  </r>
  <r>
    <x v="17"/>
    <n v="3802"/>
    <x v="61"/>
    <x v="650"/>
    <x v="650"/>
    <x v="627"/>
    <n v="2935"/>
    <n v="254001004087"/>
    <s v="54001254001004087"/>
    <s v="INST TEC JORGE GAITAN DURAN"/>
    <n v="1"/>
    <n v="13.750122052922148"/>
    <n v="0.96300235474447649"/>
    <n v="0.12883842669306675"/>
    <n v="1.1288384266930667"/>
    <n v="1213"/>
    <n v="14"/>
    <n v="0"/>
    <n v="83"/>
    <n v="2"/>
    <n v="570"/>
    <n v="12"/>
    <n v="395"/>
    <n v="0"/>
    <n v="6"/>
    <n v="0"/>
    <n v="131"/>
    <n v="0"/>
    <n v="1172"/>
    <n v="14"/>
    <n v="0"/>
    <n v="82"/>
    <n v="2"/>
    <n v="551"/>
    <n v="12"/>
    <n v="374"/>
    <n v="0"/>
    <n v="6"/>
    <n v="0"/>
    <n v="131"/>
    <n v="0"/>
    <n v="92671"/>
    <n v="81839"/>
    <n v="122758"/>
    <n v="150439"/>
    <n v="114333"/>
    <n v="99892"/>
    <n v="152848"/>
    <n v="184139"/>
    <n v="209221.17168014636"/>
    <n v="1108596.0960256066"/>
    <n v="0"/>
    <n v="0"/>
    <n v="12519157.932392543"/>
    <n v="108815260.63505098"/>
    <n v="1035244.1750590911"/>
    <n v="27230076.455921333"/>
    <n v="150917556"/>
    <n v="41844.234336029273"/>
    <n v="221719.21920512134"/>
    <n v="0"/>
    <n v="0"/>
    <n v="2478018.8897106894"/>
    <n v="20860956.702056404"/>
    <n v="207048.83501181824"/>
    <n v="5446015.2911842661"/>
    <n v="29255603"/>
    <n v="180173159"/>
    <n v="148535.16817807089"/>
    <n v="1"/>
    <n v="0"/>
    <n v="0"/>
    <n v="1"/>
    <n v="24249724"/>
    <n v="27374020.2879011"/>
    <n v="27374020"/>
    <n v="99"/>
    <n v="1"/>
    <n v="0"/>
    <n v="7.4615384615384617"/>
    <n v="8.8888888888888892E-2"/>
    <n v="7.5504273504273502"/>
    <n v="4"/>
    <n v="4"/>
    <n v="6660438"/>
    <n v="34034458"/>
    <n v="214207617"/>
  </r>
  <r>
    <x v="17"/>
    <n v="3801"/>
    <x v="62"/>
    <x v="1068"/>
    <x v="1068"/>
    <x v="894"/>
    <n v="11972"/>
    <n v="254001004761"/>
    <s v="54553254001004761"/>
    <s v="COL PUERTO SANTANDER"/>
    <n v="1"/>
    <n v="19.314412089937338"/>
    <n v="1.3527024888598749"/>
    <n v="0.18779939727383443"/>
    <n v="1.1877993972738343"/>
    <n v="1980"/>
    <n v="0"/>
    <n v="77"/>
    <n v="1"/>
    <n v="175"/>
    <n v="74"/>
    <n v="864"/>
    <n v="46"/>
    <n v="596"/>
    <n v="0"/>
    <n v="1"/>
    <n v="0"/>
    <n v="146"/>
    <n v="147"/>
    <n v="0"/>
    <n v="0"/>
    <n v="0"/>
    <n v="0"/>
    <n v="0"/>
    <n v="0"/>
    <n v="0"/>
    <n v="0"/>
    <n v="0"/>
    <n v="1"/>
    <n v="0"/>
    <n v="146"/>
    <n v="92671"/>
    <n v="81839"/>
    <n v="122758"/>
    <n v="150439"/>
    <n v="114333"/>
    <n v="99892"/>
    <n v="152848"/>
    <n v="184139"/>
    <n v="27738788.602080401"/>
    <n v="141924139.71530026"/>
    <n v="145811.87841054137"/>
    <n v="26088937.614865839"/>
    <n v="135804.66848850931"/>
    <n v="14238198.887097344"/>
    <n v="0"/>
    <n v="0"/>
    <n v="210271681"/>
    <n v="0"/>
    <n v="0"/>
    <n v="29162.375682108272"/>
    <n v="5217787.5229731677"/>
    <n v="0"/>
    <n v="0"/>
    <n v="0"/>
    <n v="0"/>
    <n v="5246950"/>
    <n v="215518631"/>
    <n v="108847.79343434343"/>
    <n v="1"/>
    <n v="0"/>
    <n v="0"/>
    <n v="1"/>
    <n v="24249724"/>
    <n v="28803807.551256835"/>
    <n v="28803808"/>
    <n v="253"/>
    <n v="1"/>
    <n v="0"/>
    <n v="7.6923076923076927E-2"/>
    <n v="11.2"/>
    <n v="11.276923076923076"/>
    <n v="4"/>
    <n v="4"/>
    <n v="6660438"/>
    <n v="35464246"/>
    <n v="250982877"/>
  </r>
  <r>
    <x v="17"/>
    <n v="3802"/>
    <x v="61"/>
    <x v="650"/>
    <x v="650"/>
    <x v="627"/>
    <n v="2850"/>
    <n v="254001008058"/>
    <s v="54001254001008058"/>
    <s v="COLEGIO FRAY MANUEL ALVAREZ"/>
    <n v="1"/>
    <n v="13.750122052922148"/>
    <n v="0.96300235474447649"/>
    <n v="0.12883842669306675"/>
    <n v="1.1288384266930667"/>
    <n v="502"/>
    <n v="0"/>
    <n v="0"/>
    <n v="32"/>
    <n v="2"/>
    <n v="238"/>
    <n v="36"/>
    <n v="158"/>
    <n v="0"/>
    <n v="2"/>
    <n v="0"/>
    <n v="34"/>
    <n v="0"/>
    <n v="36"/>
    <n v="0"/>
    <n v="0"/>
    <n v="0"/>
    <n v="0"/>
    <n v="0"/>
    <n v="0"/>
    <n v="0"/>
    <n v="0"/>
    <n v="2"/>
    <n v="0"/>
    <n v="34"/>
    <n v="0"/>
    <n v="92671"/>
    <n v="81839"/>
    <n v="122758"/>
    <n v="150439"/>
    <n v="114333"/>
    <n v="99892"/>
    <n v="152848"/>
    <n v="184139"/>
    <n v="209221.17168014636"/>
    <n v="3325788.2880768199"/>
    <n v="0"/>
    <n v="0"/>
    <n v="4130031.4828511486"/>
    <n v="44653723.535212629"/>
    <n v="345081.39168636373"/>
    <n v="7067348.0877963761"/>
    <n v="59731194"/>
    <n v="0"/>
    <n v="0"/>
    <n v="0"/>
    <n v="0"/>
    <n v="0"/>
    <n v="0"/>
    <n v="69016.278337272743"/>
    <n v="1413469.6175592754"/>
    <n v="1482486"/>
    <n v="61213680"/>
    <n v="121939.6015936255"/>
    <n v="1"/>
    <n v="0"/>
    <n v="0"/>
    <n v="1"/>
    <n v="24249724"/>
    <n v="27374020.2879011"/>
    <n v="27374020"/>
    <n v="34"/>
    <n v="1"/>
    <n v="0"/>
    <n v="2.4615384615384617"/>
    <n v="8.8888888888888892E-2"/>
    <n v="2.5504273504273507"/>
    <n v="2.5504273504273507"/>
    <n v="3"/>
    <n v="6660438"/>
    <n v="34034458"/>
    <n v="95248138"/>
  </r>
  <r>
    <x v="17"/>
    <n v="3802"/>
    <x v="61"/>
    <x v="650"/>
    <x v="650"/>
    <x v="627"/>
    <n v="13789"/>
    <n v="254001009151"/>
    <s v="54001254001009151"/>
    <s v="INSTITUTO TÉCNICO RAFAEL GARCIA HERREROS"/>
    <n v="1"/>
    <n v="13.750122052922148"/>
    <n v="0.96300235474447649"/>
    <n v="0.12883842669306675"/>
    <n v="1.1288384266930667"/>
    <n v="492"/>
    <n v="22"/>
    <n v="0"/>
    <n v="33"/>
    <n v="0"/>
    <n v="238"/>
    <n v="0"/>
    <n v="158"/>
    <n v="0"/>
    <n v="2"/>
    <n v="0"/>
    <n v="39"/>
    <n v="0"/>
    <n v="334"/>
    <n v="22"/>
    <n v="0"/>
    <n v="33"/>
    <n v="0"/>
    <n v="238"/>
    <n v="0"/>
    <n v="0"/>
    <n v="0"/>
    <n v="2"/>
    <n v="0"/>
    <n v="39"/>
    <n v="0"/>
    <n v="92671"/>
    <n v="81839"/>
    <n v="122758"/>
    <n v="150439"/>
    <n v="114333"/>
    <n v="99892"/>
    <n v="152848"/>
    <n v="184139"/>
    <n v="0"/>
    <n v="0"/>
    <n v="0"/>
    <n v="0"/>
    <n v="7098491.6111504119"/>
    <n v="44653723.535212629"/>
    <n v="345081.39168636373"/>
    <n v="8106663.9830605499"/>
    <n v="60203961"/>
    <n v="0"/>
    <n v="0"/>
    <n v="0"/>
    <n v="0"/>
    <n v="1419698.3222300822"/>
    <n v="5367467.7784750536"/>
    <n v="69016.278337272743"/>
    <n v="1621332.7966121102"/>
    <n v="8477515"/>
    <n v="68681476"/>
    <n v="139596.49593495936"/>
    <n v="1"/>
    <n v="0"/>
    <n v="0"/>
    <n v="1"/>
    <n v="24249724"/>
    <n v="27374020.2879011"/>
    <n v="27374020"/>
    <n v="55"/>
    <n v="1"/>
    <n v="0"/>
    <n v="4.2307692307692308"/>
    <n v="0"/>
    <n v="4.2307692307692308"/>
    <n v="4"/>
    <n v="4"/>
    <n v="6660438"/>
    <n v="34034458"/>
    <n v="102715934"/>
  </r>
  <r>
    <x v="17"/>
    <n v="3801"/>
    <x v="62"/>
    <x v="651"/>
    <x v="651"/>
    <x v="628"/>
    <n v="8706"/>
    <n v="254003000046"/>
    <s v="54003254003000046"/>
    <s v="CENTRO EDUCATIVO RURAL CHAPINERO"/>
    <n v="1"/>
    <n v="27.890298160568431"/>
    <n v="1.9533225014133633"/>
    <n v="0.27867218840276947"/>
    <n v="1.2786721884027694"/>
    <n v="235"/>
    <n v="11"/>
    <n v="0"/>
    <n v="37"/>
    <n v="0"/>
    <n v="1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17332.511199384"/>
    <n v="23885345.859614804"/>
    <n v="0"/>
    <n v="0"/>
    <n v="30902678"/>
    <n v="0"/>
    <n v="0"/>
    <n v="0"/>
    <n v="0"/>
    <n v="0"/>
    <n v="0"/>
    <n v="0"/>
    <n v="0"/>
    <n v="0"/>
    <n v="30902678"/>
    <n v="131500.75744680851"/>
    <n v="1"/>
    <n v="0"/>
    <n v="0"/>
    <n v="1"/>
    <n v="24249724"/>
    <n v="31007447.655243158"/>
    <n v="31007448"/>
    <n v="48"/>
    <n v="1"/>
    <n v="0"/>
    <n v="3.6923076923076925"/>
    <n v="0"/>
    <n v="3.6923076923076925"/>
    <n v="3.6923076923076925"/>
    <n v="4"/>
    <n v="6660438"/>
    <n v="37667886"/>
    <n v="68570564"/>
  </r>
  <r>
    <x v="17"/>
    <n v="3801"/>
    <x v="62"/>
    <x v="651"/>
    <x v="651"/>
    <x v="628"/>
    <n v="8707"/>
    <n v="254003000062"/>
    <s v="54003254003000062"/>
    <s v="CENTRO EDUCATIVO RURAL CAMPANARIO"/>
    <n v="1"/>
    <n v="27.890298160568431"/>
    <n v="1.9533225014133633"/>
    <n v="0.27867218840276947"/>
    <n v="1.2786721884027694"/>
    <n v="348"/>
    <n v="0"/>
    <n v="0"/>
    <n v="28"/>
    <n v="0"/>
    <n v="207"/>
    <n v="0"/>
    <n v="1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93443.9648663076"/>
    <n v="40873319.118057422"/>
    <n v="0"/>
    <n v="0"/>
    <n v="44966763"/>
    <n v="0"/>
    <n v="0"/>
    <n v="0"/>
    <n v="0"/>
    <n v="0"/>
    <n v="0"/>
    <n v="0"/>
    <n v="0"/>
    <n v="0"/>
    <n v="44966763"/>
    <n v="129214.83620689655"/>
    <n v="1"/>
    <n v="0"/>
    <n v="0"/>
    <n v="1"/>
    <n v="24249724"/>
    <n v="31007447.655243158"/>
    <n v="31007448"/>
    <n v="28"/>
    <n v="0"/>
    <n v="1"/>
    <n v="2.1538461538461537"/>
    <n v="0"/>
    <n v="2.1538461538461537"/>
    <n v="2.1538461538461537"/>
    <n v="3"/>
    <n v="19981315"/>
    <n v="50988763"/>
    <n v="95955526"/>
  </r>
  <r>
    <x v="17"/>
    <n v="3801"/>
    <x v="62"/>
    <x v="651"/>
    <x v="651"/>
    <x v="628"/>
    <n v="8708"/>
    <n v="254003000283"/>
    <s v="54003254003000283"/>
    <s v="CENTRO EDUCATIVO RURAL CASITAS"/>
    <n v="1"/>
    <n v="27.890298160568431"/>
    <n v="1.9533225014133633"/>
    <n v="0.27867218840276947"/>
    <n v="1.2786721884027694"/>
    <n v="180"/>
    <n v="20"/>
    <n v="0"/>
    <n v="15"/>
    <n v="0"/>
    <n v="95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16804.9560828842"/>
    <n v="18520722.72536977"/>
    <n v="0"/>
    <n v="0"/>
    <n v="23637528"/>
    <n v="0"/>
    <n v="0"/>
    <n v="0"/>
    <n v="0"/>
    <n v="0"/>
    <n v="0"/>
    <n v="0"/>
    <n v="0"/>
    <n v="0"/>
    <n v="23637528"/>
    <n v="131319.6"/>
    <n v="1"/>
    <n v="0"/>
    <n v="0"/>
    <n v="1"/>
    <n v="24249724"/>
    <n v="31007447.655243158"/>
    <n v="31007448"/>
    <n v="35"/>
    <n v="1"/>
    <n v="0"/>
    <n v="2.6923076923076925"/>
    <n v="0"/>
    <n v="2.6923076923076925"/>
    <n v="2.6923076923076925"/>
    <n v="3"/>
    <n v="6660438"/>
    <n v="37667886"/>
    <n v="61305414"/>
  </r>
  <r>
    <x v="17"/>
    <n v="3801"/>
    <x v="62"/>
    <x v="651"/>
    <x v="651"/>
    <x v="628"/>
    <n v="8710"/>
    <n v="254003000330"/>
    <s v="54003254003000330"/>
    <s v="INSTITUCION EDUCATIVA RURAL CAPITANLARGO"/>
    <n v="1"/>
    <n v="27.890298160568431"/>
    <n v="1.9533225014133633"/>
    <n v="0.27867218840276947"/>
    <n v="1.2786721884027694"/>
    <n v="245"/>
    <n v="0"/>
    <n v="0"/>
    <n v="21"/>
    <n v="0"/>
    <n v="132"/>
    <n v="0"/>
    <n v="62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70082.9736497304"/>
    <n v="24779449.715322312"/>
    <n v="5863274.5995895946"/>
    <n v="0"/>
    <n v="33712807"/>
    <n v="0"/>
    <n v="0"/>
    <n v="0"/>
    <n v="0"/>
    <n v="0"/>
    <n v="0"/>
    <n v="0"/>
    <n v="0"/>
    <n v="0"/>
    <n v="33712807"/>
    <n v="137603.29387755101"/>
    <n v="1"/>
    <n v="0"/>
    <n v="0"/>
    <n v="1"/>
    <n v="24249724"/>
    <n v="31007447.655243158"/>
    <n v="31007448"/>
    <n v="21"/>
    <n v="1"/>
    <n v="0"/>
    <n v="1.6153846153846154"/>
    <n v="0"/>
    <n v="1.6153846153846154"/>
    <n v="1.6153846153846154"/>
    <n v="2"/>
    <n v="6660438"/>
    <n v="37667886"/>
    <n v="71380693"/>
  </r>
  <r>
    <x v="17"/>
    <n v="3801"/>
    <x v="62"/>
    <x v="651"/>
    <x v="651"/>
    <x v="628"/>
    <n v="8711"/>
    <n v="254003000364"/>
    <s v="54003254003000364"/>
    <s v="INSTITUCION EDUCATIVA RURAL EL TARRA."/>
    <n v="1"/>
    <n v="27.890298160568431"/>
    <n v="1.9533225014133633"/>
    <n v="0.27867218840276947"/>
    <n v="1.2786721884027694"/>
    <n v="184"/>
    <n v="9"/>
    <n v="0"/>
    <n v="12"/>
    <n v="0"/>
    <n v="123"/>
    <n v="0"/>
    <n v="34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70082.9736497304"/>
    <n v="20053472.192296922"/>
    <n v="1172654.919917919"/>
    <n v="0"/>
    <n v="24296210"/>
    <n v="0"/>
    <n v="0"/>
    <n v="0"/>
    <n v="0"/>
    <n v="0"/>
    <n v="0"/>
    <n v="0"/>
    <n v="0"/>
    <n v="0"/>
    <n v="24296210"/>
    <n v="132044.61956521738"/>
    <n v="1"/>
    <n v="0"/>
    <n v="0"/>
    <n v="1"/>
    <n v="24249724"/>
    <n v="31007447.655243158"/>
    <n v="31007448"/>
    <n v="21"/>
    <n v="1"/>
    <n v="0"/>
    <n v="1.6153846153846154"/>
    <n v="0"/>
    <n v="1.6153846153846154"/>
    <n v="1.6153846153846154"/>
    <n v="2"/>
    <n v="6660438"/>
    <n v="37667886"/>
    <n v="61964096"/>
  </r>
  <r>
    <x v="17"/>
    <n v="3801"/>
    <x v="62"/>
    <x v="651"/>
    <x v="651"/>
    <x v="628"/>
    <n v="8712"/>
    <n v="254003000381"/>
    <s v="54003254003000381"/>
    <s v="CENTRO EDUCATIVO RURAL LA MARIA"/>
    <n v="1"/>
    <n v="27.890298160568431"/>
    <n v="1.9533225014133633"/>
    <n v="0.27867218840276947"/>
    <n v="1.2786721884027694"/>
    <n v="147"/>
    <n v="7"/>
    <n v="0"/>
    <n v="11"/>
    <n v="0"/>
    <n v="91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31499.6916997689"/>
    <n v="16477056.769466897"/>
    <n v="0"/>
    <n v="0"/>
    <n v="19108556"/>
    <n v="0"/>
    <n v="0"/>
    <n v="0"/>
    <n v="0"/>
    <n v="0"/>
    <n v="0"/>
    <n v="0"/>
    <n v="0"/>
    <n v="0"/>
    <n v="19108556"/>
    <n v="129990.1768707483"/>
    <n v="1"/>
    <n v="0"/>
    <n v="0"/>
    <n v="1"/>
    <n v="24249724"/>
    <n v="31007447.655243158"/>
    <n v="31007448"/>
    <n v="18"/>
    <n v="1"/>
    <n v="0"/>
    <n v="1.3846153846153846"/>
    <n v="0"/>
    <n v="1.3846153846153846"/>
    <n v="1.3846153846153846"/>
    <n v="2"/>
    <n v="6660438"/>
    <n v="37667886"/>
    <n v="56776442"/>
  </r>
  <r>
    <x v="17"/>
    <n v="3801"/>
    <x v="62"/>
    <x v="651"/>
    <x v="651"/>
    <x v="628"/>
    <n v="8713"/>
    <n v="254003000445"/>
    <s v="54003254003000445"/>
    <s v="CENTRO EDUCATIVO RURAL LLANO ALTO"/>
    <n v="1"/>
    <n v="27.890298160568431"/>
    <n v="1.9533225014133633"/>
    <n v="0.27867218840276947"/>
    <n v="1.2786721884027694"/>
    <n v="287"/>
    <n v="0"/>
    <n v="0"/>
    <n v="26"/>
    <n v="0"/>
    <n v="167"/>
    <n v="0"/>
    <n v="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01055.1102329995"/>
    <n v="33337300.905665584"/>
    <n v="0"/>
    <n v="0"/>
    <n v="37138356"/>
    <n v="0"/>
    <n v="0"/>
    <n v="0"/>
    <n v="0"/>
    <n v="0"/>
    <n v="0"/>
    <n v="0"/>
    <n v="0"/>
    <n v="0"/>
    <n v="37138356"/>
    <n v="129401.93728222996"/>
    <n v="1"/>
    <n v="0"/>
    <n v="0"/>
    <n v="1"/>
    <n v="24249724"/>
    <n v="31007447.655243158"/>
    <n v="31007448"/>
    <n v="26"/>
    <n v="1"/>
    <n v="0"/>
    <n v="2"/>
    <n v="0"/>
    <n v="2"/>
    <n v="2"/>
    <n v="2"/>
    <n v="6660438"/>
    <n v="37667886"/>
    <n v="74806242"/>
  </r>
  <r>
    <x v="17"/>
    <n v="3801"/>
    <x v="62"/>
    <x v="651"/>
    <x v="651"/>
    <x v="628"/>
    <n v="8714"/>
    <n v="254003000470"/>
    <s v="54003254003000470"/>
    <s v="CENTRO EDUCATIVO RURAL BAJO PAVEZ"/>
    <n v="1"/>
    <n v="27.890298160568431"/>
    <n v="1.9533225014133633"/>
    <n v="0.27867218840276947"/>
    <n v="1.2786721884027694"/>
    <n v="262"/>
    <n v="29"/>
    <n v="0"/>
    <n v="16"/>
    <n v="0"/>
    <n v="137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78749.2292494224"/>
    <n v="27717219.52693269"/>
    <n v="0"/>
    <n v="0"/>
    <n v="34295969"/>
    <n v="0"/>
    <n v="0"/>
    <n v="0"/>
    <n v="0"/>
    <n v="0"/>
    <n v="0"/>
    <n v="0"/>
    <n v="0"/>
    <n v="0"/>
    <n v="34295969"/>
    <n v="130900.64503816795"/>
    <n v="1"/>
    <n v="0"/>
    <n v="0"/>
    <n v="1"/>
    <n v="24249724"/>
    <n v="31007447.655243158"/>
    <n v="31007448"/>
    <n v="45"/>
    <n v="1"/>
    <n v="0"/>
    <n v="3.4615384615384617"/>
    <n v="0"/>
    <n v="3.4615384615384617"/>
    <n v="3.4615384615384617"/>
    <n v="4"/>
    <n v="6660438"/>
    <n v="37667886"/>
    <n v="71963855"/>
  </r>
  <r>
    <x v="17"/>
    <n v="3801"/>
    <x v="62"/>
    <x v="651"/>
    <x v="651"/>
    <x v="628"/>
    <n v="8715"/>
    <n v="254003000526"/>
    <s v="54003254003000526"/>
    <s v="INSTITUCION EDUCATIVA RURAL SAN JAVIER"/>
    <n v="1"/>
    <n v="27.890298160568431"/>
    <n v="1.9533225014133633"/>
    <n v="0.27867218840276947"/>
    <n v="1.2786721884027694"/>
    <n v="262"/>
    <n v="0"/>
    <n v="0"/>
    <n v="17"/>
    <n v="0"/>
    <n v="162"/>
    <n v="0"/>
    <n v="61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5305.2643831153"/>
    <n v="28483594.260396264"/>
    <n v="4299734.7063657027"/>
    <n v="0"/>
    <n v="35268634"/>
    <n v="0"/>
    <n v="0"/>
    <n v="0"/>
    <n v="0"/>
    <n v="0"/>
    <n v="0"/>
    <n v="0"/>
    <n v="0"/>
    <n v="0"/>
    <n v="35268634"/>
    <n v="134613.10687022901"/>
    <n v="1"/>
    <n v="0"/>
    <n v="0"/>
    <n v="1"/>
    <n v="24249724"/>
    <n v="31007447.655243158"/>
    <n v="31007448"/>
    <n v="17"/>
    <n v="1"/>
    <n v="0"/>
    <n v="1.3076923076923077"/>
    <n v="0"/>
    <n v="1.3076923076923077"/>
    <n v="1.3076923076923077"/>
    <n v="2"/>
    <n v="6660438"/>
    <n v="37667886"/>
    <n v="72936520"/>
  </r>
  <r>
    <x v="17"/>
    <n v="3801"/>
    <x v="62"/>
    <x v="651"/>
    <x v="651"/>
    <x v="628"/>
    <n v="8716"/>
    <n v="254003001611"/>
    <s v="54003254003001611"/>
    <s v="INSTITUCION EDUCATIVA RURAL LA VEGA DEL TIGRE"/>
    <n v="1"/>
    <n v="27.890298160568431"/>
    <n v="1.9533225014133633"/>
    <n v="0.27867218840276947"/>
    <n v="1.2786721884027694"/>
    <n v="356"/>
    <n v="7"/>
    <n v="0"/>
    <n v="23"/>
    <n v="0"/>
    <n v="237"/>
    <n v="0"/>
    <n v="77"/>
    <n v="0"/>
    <n v="0"/>
    <n v="0"/>
    <n v="1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85832.8194996146"/>
    <n v="40106944.384593844"/>
    <n v="0"/>
    <n v="2825441.0172035708"/>
    <n v="47318218"/>
    <n v="0"/>
    <n v="0"/>
    <n v="0"/>
    <n v="0"/>
    <n v="0"/>
    <n v="0"/>
    <n v="0"/>
    <n v="0"/>
    <n v="0"/>
    <n v="47318218"/>
    <n v="132916.3426966292"/>
    <n v="1"/>
    <n v="0"/>
    <n v="0"/>
    <n v="1"/>
    <n v="24249724"/>
    <n v="31007447.655243158"/>
    <n v="31007448"/>
    <n v="30"/>
    <n v="1"/>
    <n v="0"/>
    <n v="2.3076923076923075"/>
    <n v="0"/>
    <n v="2.3076923076923075"/>
    <n v="2.3076923076923075"/>
    <n v="3"/>
    <n v="6660438"/>
    <n v="37667886"/>
    <n v="84986104"/>
  </r>
  <r>
    <x v="17"/>
    <n v="3801"/>
    <x v="62"/>
    <x v="651"/>
    <x v="651"/>
    <x v="628"/>
    <n v="8717"/>
    <n v="254003002278"/>
    <s v="54003254003002278"/>
    <s v="CENTRO EDUCATIVO RURAL PLAYONCITOS"/>
    <n v="1"/>
    <n v="27.890298160568431"/>
    <n v="1.9533225014133633"/>
    <n v="0.27867218840276947"/>
    <n v="1.2786721884027694"/>
    <n v="119"/>
    <n v="14"/>
    <n v="0"/>
    <n v="10"/>
    <n v="0"/>
    <n v="65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08666.255599692"/>
    <n v="12134266.613173297"/>
    <n v="0"/>
    <n v="0"/>
    <n v="15642933"/>
    <n v="0"/>
    <n v="0"/>
    <n v="0"/>
    <n v="0"/>
    <n v="0"/>
    <n v="0"/>
    <n v="0"/>
    <n v="0"/>
    <n v="0"/>
    <n v="15642933"/>
    <n v="131453.21848739494"/>
    <n v="1"/>
    <n v="0"/>
    <n v="0"/>
    <n v="1"/>
    <n v="24249724"/>
    <n v="31007447.655243158"/>
    <n v="31007448"/>
    <n v="24"/>
    <n v="1"/>
    <n v="0"/>
    <n v="1.8461538461538463"/>
    <n v="0"/>
    <n v="1.8461538461538463"/>
    <n v="1.8461538461538463"/>
    <n v="2"/>
    <n v="6660438"/>
    <n v="37667886"/>
    <n v="53310819"/>
  </r>
  <r>
    <x v="17"/>
    <n v="3801"/>
    <x v="62"/>
    <x v="651"/>
    <x v="651"/>
    <x v="628"/>
    <n v="8721"/>
    <n v="254003002359"/>
    <s v="54003254003002359"/>
    <s v="CENTRO EDUCATIVO RURAL LA SIERRA"/>
    <n v="1"/>
    <n v="27.890298160568431"/>
    <n v="1.9533225014133633"/>
    <n v="0.27867218840276947"/>
    <n v="1.2786721884027694"/>
    <n v="292"/>
    <n v="19"/>
    <n v="0"/>
    <n v="25"/>
    <n v="0"/>
    <n v="183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32554.8019327689"/>
    <n v="31676822.316494502"/>
    <n v="0"/>
    <n v="0"/>
    <n v="38109377"/>
    <n v="0"/>
    <n v="0"/>
    <n v="0"/>
    <n v="0"/>
    <n v="0"/>
    <n v="0"/>
    <n v="0"/>
    <n v="0"/>
    <n v="0"/>
    <n v="38109377"/>
    <n v="130511.56506849315"/>
    <n v="1"/>
    <n v="0"/>
    <n v="0"/>
    <n v="1"/>
    <n v="24249724"/>
    <n v="31007447.655243158"/>
    <n v="31007448"/>
    <n v="44"/>
    <n v="1"/>
    <n v="0"/>
    <n v="3.3846153846153846"/>
    <n v="0"/>
    <n v="3.3846153846153846"/>
    <n v="3.3846153846153846"/>
    <n v="4"/>
    <n v="6660438"/>
    <n v="37667886"/>
    <n v="75777263"/>
  </r>
  <r>
    <x v="17"/>
    <n v="3801"/>
    <x v="62"/>
    <x v="652"/>
    <x v="652"/>
    <x v="629"/>
    <n v="8723"/>
    <n v="254051000139"/>
    <s v="54051254051000139"/>
    <s v="CENTRO EDUCATIVO RURAL SIRAVITA"/>
    <n v="1"/>
    <n v="29.967909158232533"/>
    <n v="2.0988298849327958"/>
    <n v="0.30068720920446423"/>
    <n v="1.3006872092044643"/>
    <n v="135"/>
    <n v="0"/>
    <n v="0"/>
    <n v="21"/>
    <n v="0"/>
    <n v="1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22940.8844894543"/>
    <n v="14811820.124011168"/>
    <n v="0"/>
    <n v="0"/>
    <n v="17934761"/>
    <n v="0"/>
    <n v="0"/>
    <n v="0"/>
    <n v="0"/>
    <n v="0"/>
    <n v="0"/>
    <n v="0"/>
    <n v="0"/>
    <n v="0"/>
    <n v="17934761"/>
    <n v="132850.08148148149"/>
    <n v="1"/>
    <n v="0"/>
    <n v="0"/>
    <n v="1"/>
    <n v="24249724"/>
    <n v="31541305.833538521"/>
    <n v="31541306"/>
    <n v="21"/>
    <n v="1"/>
    <n v="0"/>
    <n v="1.6153846153846154"/>
    <n v="0"/>
    <n v="1.6153846153846154"/>
    <n v="1.6153846153846154"/>
    <n v="2"/>
    <n v="6660438"/>
    <n v="38201744"/>
    <n v="56136505"/>
  </r>
  <r>
    <x v="17"/>
    <n v="3801"/>
    <x v="62"/>
    <x v="652"/>
    <x v="652"/>
    <x v="629"/>
    <n v="8724"/>
    <n v="254051000821"/>
    <s v="54051254051000821"/>
    <s v="INSTITUCION EDUCATIVA RURAL SAN JOSE DE CASTRO"/>
    <n v="1"/>
    <n v="29.967909158232533"/>
    <n v="2.0988298849327958"/>
    <n v="0.30068720920446423"/>
    <n v="1.3006872092044643"/>
    <n v="551"/>
    <n v="1"/>
    <n v="0"/>
    <n v="46"/>
    <n v="0"/>
    <n v="266"/>
    <n v="0"/>
    <n v="178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989439.1224287795"/>
    <n v="57688141.535622448"/>
    <n v="11928446.313149039"/>
    <n v="0"/>
    <n v="76606027"/>
    <n v="0"/>
    <n v="0"/>
    <n v="0"/>
    <n v="0"/>
    <n v="0"/>
    <n v="0"/>
    <n v="0"/>
    <n v="0"/>
    <n v="0"/>
    <n v="76606027"/>
    <n v="139030.90199637023"/>
    <n v="1"/>
    <n v="0"/>
    <n v="0"/>
    <n v="1"/>
    <n v="24249724"/>
    <n v="31541305.833538521"/>
    <n v="31541306"/>
    <n v="47"/>
    <n v="1"/>
    <n v="0"/>
    <n v="3.6153846153846154"/>
    <n v="0"/>
    <n v="3.6153846153846154"/>
    <n v="3.6153846153846154"/>
    <n v="4"/>
    <n v="6660438"/>
    <n v="38201744"/>
    <n v="114807771"/>
  </r>
  <r>
    <x v="17"/>
    <n v="3801"/>
    <x v="62"/>
    <x v="652"/>
    <x v="652"/>
    <x v="629"/>
    <n v="8725"/>
    <n v="254051000872"/>
    <s v="54051254051000872"/>
    <s v="INSTITUCIÓN EDUCATIVA ANTONIO JOSE DE SUCRE"/>
    <n v="1"/>
    <n v="29.967909158232533"/>
    <n v="2.0988298849327958"/>
    <n v="0.30068720920446423"/>
    <n v="1.3006872092044643"/>
    <n v="166"/>
    <n v="0"/>
    <n v="0"/>
    <n v="21"/>
    <n v="0"/>
    <n v="83"/>
    <n v="0"/>
    <n v="45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22940.8844894543"/>
    <n v="16630815.5778371"/>
    <n v="3379726.4553922275"/>
    <n v="0"/>
    <n v="23133483"/>
    <n v="0"/>
    <n v="0"/>
    <n v="0"/>
    <n v="0"/>
    <n v="0"/>
    <n v="0"/>
    <n v="0"/>
    <n v="0"/>
    <n v="0"/>
    <n v="23133483"/>
    <n v="139358.3313253012"/>
    <n v="1"/>
    <n v="0"/>
    <n v="0"/>
    <n v="1"/>
    <n v="24249724"/>
    <n v="31541305.833538521"/>
    <n v="31541306"/>
    <n v="21"/>
    <n v="1"/>
    <n v="0"/>
    <n v="1.6153846153846154"/>
    <n v="0"/>
    <n v="1.6153846153846154"/>
    <n v="1.6153846153846154"/>
    <n v="2"/>
    <n v="6660438"/>
    <n v="38201744"/>
    <n v="61335227"/>
  </r>
  <r>
    <x v="17"/>
    <n v="3801"/>
    <x v="62"/>
    <x v="653"/>
    <x v="653"/>
    <x v="630"/>
    <n v="6020"/>
    <n v="254099000041"/>
    <s v="54099254099000041"/>
    <s v="CENTRO EDUCATIVO RURAL LA COLONIA"/>
    <n v="1"/>
    <n v="16.19338867045289"/>
    <n v="1.1341187635221461"/>
    <n v="0.15472804966363307"/>
    <n v="1.1547280496636332"/>
    <n v="109"/>
    <n v="0"/>
    <n v="0"/>
    <n v="18"/>
    <n v="0"/>
    <n v="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76423.3978394591"/>
    <n v="10496676.584666967"/>
    <n v="0"/>
    <n v="0"/>
    <n v="12873100"/>
    <n v="0"/>
    <n v="0"/>
    <n v="0"/>
    <n v="0"/>
    <n v="0"/>
    <n v="0"/>
    <n v="0"/>
    <n v="0"/>
    <n v="0"/>
    <n v="12873100"/>
    <n v="118101.83486238532"/>
    <n v="1"/>
    <n v="0"/>
    <n v="0"/>
    <n v="1"/>
    <n v="24249724"/>
    <n v="28001836.499401398"/>
    <n v="28001836"/>
    <n v="18"/>
    <n v="1"/>
    <n v="0"/>
    <n v="1.3846153846153846"/>
    <n v="0"/>
    <n v="1.3846153846153846"/>
    <n v="1.3846153846153846"/>
    <n v="2"/>
    <n v="6660438"/>
    <n v="34662274"/>
    <n v="47535374"/>
  </r>
  <r>
    <x v="17"/>
    <n v="3801"/>
    <x v="62"/>
    <x v="653"/>
    <x v="653"/>
    <x v="630"/>
    <n v="6021"/>
    <n v="254099000289"/>
    <s v="54099254099000289"/>
    <s v="INST EDUCATIVA  MARCOS GARCIA CARRILLO"/>
    <n v="1"/>
    <n v="16.19338867045289"/>
    <n v="1.1341187635221461"/>
    <n v="0.15472804966363307"/>
    <n v="1.1547280496636332"/>
    <n v="386"/>
    <n v="0"/>
    <n v="0"/>
    <n v="23"/>
    <n v="0"/>
    <n v="114"/>
    <n v="0"/>
    <n v="162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36541.0083504198"/>
    <n v="31836074.037011903"/>
    <n v="15355314.945343869"/>
    <n v="0"/>
    <n v="50227930"/>
    <n v="0"/>
    <n v="0"/>
    <n v="0"/>
    <n v="0"/>
    <n v="0"/>
    <n v="0"/>
    <n v="0"/>
    <n v="0"/>
    <n v="0"/>
    <n v="50227930"/>
    <n v="130124.17098445595"/>
    <n v="1"/>
    <n v="0"/>
    <n v="0"/>
    <n v="1"/>
    <n v="24249724"/>
    <n v="28001836.499401398"/>
    <n v="28001836"/>
    <n v="23"/>
    <n v="1"/>
    <n v="0"/>
    <n v="1.7692307692307692"/>
    <n v="0"/>
    <n v="1.7692307692307692"/>
    <n v="1.7692307692307692"/>
    <n v="2"/>
    <n v="6660438"/>
    <n v="34662274"/>
    <n v="84890204"/>
  </r>
  <r>
    <x v="17"/>
    <n v="3801"/>
    <x v="62"/>
    <x v="654"/>
    <x v="654"/>
    <x v="631"/>
    <n v="6569"/>
    <n v="254109000096"/>
    <s v="54109254109000096"/>
    <s v="INSTITUCIÓN EDUCATIVA LA SANJUANA"/>
    <n v="1"/>
    <n v="36.675180928054495"/>
    <n v="2.5685797884892536"/>
    <n v="0.37175957438797008"/>
    <n v="1.37175957438797"/>
    <n v="302"/>
    <n v="0"/>
    <n v="0"/>
    <n v="17"/>
    <n v="0"/>
    <n v="136"/>
    <n v="0"/>
    <n v="100"/>
    <n v="0"/>
    <n v="0"/>
    <n v="0"/>
    <n v="49"/>
    <n v="0"/>
    <n v="49"/>
    <n v="0"/>
    <n v="0"/>
    <n v="0"/>
    <n v="0"/>
    <n v="0"/>
    <n v="0"/>
    <n v="0"/>
    <n v="0"/>
    <n v="0"/>
    <n v="0"/>
    <n v="49"/>
    <n v="0"/>
    <n v="92671"/>
    <n v="81839"/>
    <n v="122758"/>
    <n v="150439"/>
    <n v="114333"/>
    <n v="99892"/>
    <n v="152848"/>
    <n v="184139"/>
    <n v="0"/>
    <n v="0"/>
    <n v="0"/>
    <n v="0"/>
    <n v="2666235.586114496"/>
    <n v="32338562.547524091"/>
    <n v="0"/>
    <n v="12377127.377143094"/>
    <n v="47381926"/>
    <n v="0"/>
    <n v="0"/>
    <n v="0"/>
    <n v="0"/>
    <n v="0"/>
    <n v="0"/>
    <n v="0"/>
    <n v="2475425.475428619"/>
    <n v="2475425"/>
    <n v="49857351"/>
    <n v="165090.56622516556"/>
    <n v="1"/>
    <n v="0"/>
    <n v="1"/>
    <n v="1"/>
    <n v="24249724"/>
    <n v="33264791.073265743"/>
    <n v="33264791"/>
    <n v="17"/>
    <n v="1"/>
    <n v="0"/>
    <n v="1.3076923076923077"/>
    <n v="0"/>
    <n v="1.3076923076923077"/>
    <n v="1.3076923076923077"/>
    <n v="2"/>
    <n v="6660438"/>
    <n v="39925229"/>
    <n v="89782580"/>
  </r>
  <r>
    <x v="17"/>
    <n v="3801"/>
    <x v="62"/>
    <x v="654"/>
    <x v="654"/>
    <x v="631"/>
    <n v="6570"/>
    <n v="254109000177"/>
    <s v="54109254109000177"/>
    <s v="CENTRO EDUCATIVO RURAL AGUA BLANCA"/>
    <n v="1"/>
    <n v="36.675180928054495"/>
    <n v="2.5685797884892536"/>
    <n v="0.37175957438797008"/>
    <n v="1.37175957438797"/>
    <n v="265"/>
    <n v="0"/>
    <n v="0"/>
    <n v="28"/>
    <n v="0"/>
    <n v="160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91446.8477179939"/>
    <n v="32475590.354928855"/>
    <n v="0"/>
    <n v="0"/>
    <n v="36867037"/>
    <n v="0"/>
    <n v="0"/>
    <n v="0"/>
    <n v="0"/>
    <n v="0"/>
    <n v="0"/>
    <n v="0"/>
    <n v="0"/>
    <n v="0"/>
    <n v="36867037"/>
    <n v="139120.89433962264"/>
    <n v="1"/>
    <n v="0"/>
    <n v="1"/>
    <n v="1"/>
    <n v="24249724"/>
    <n v="33264791.073265743"/>
    <n v="33264791"/>
    <n v="28"/>
    <n v="1"/>
    <n v="0"/>
    <n v="2.1538461538461537"/>
    <n v="0"/>
    <n v="2.1538461538461537"/>
    <n v="2.1538461538461537"/>
    <n v="3"/>
    <n v="6660438"/>
    <n v="39925229"/>
    <n v="76792266"/>
  </r>
  <r>
    <x v="17"/>
    <n v="3801"/>
    <x v="62"/>
    <x v="654"/>
    <x v="654"/>
    <x v="631"/>
    <n v="6571"/>
    <n v="254109000185"/>
    <s v="54109254109000185"/>
    <s v="CENTRO EDUCATIVO RURAL LA CURVA"/>
    <n v="1"/>
    <n v="36.675180928054495"/>
    <n v="2.5685797884892536"/>
    <n v="0.37175957438797008"/>
    <n v="1.37175957438797"/>
    <n v="242"/>
    <n v="0"/>
    <n v="0"/>
    <n v="24"/>
    <n v="0"/>
    <n v="153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64097.2980439947"/>
    <n v="29872062.014238358"/>
    <n v="0"/>
    <n v="0"/>
    <n v="33636159"/>
    <n v="0"/>
    <n v="0"/>
    <n v="0"/>
    <n v="0"/>
    <n v="0"/>
    <n v="0"/>
    <n v="0"/>
    <n v="0"/>
    <n v="0"/>
    <n v="33636159"/>
    <n v="138992.39256198346"/>
    <n v="1"/>
    <n v="0"/>
    <n v="1"/>
    <n v="1"/>
    <n v="24249724"/>
    <n v="33264791.073265743"/>
    <n v="33264791"/>
    <n v="24"/>
    <n v="1"/>
    <n v="0"/>
    <n v="1.8461538461538463"/>
    <n v="0"/>
    <n v="1.8461538461538463"/>
    <n v="1.8461538461538463"/>
    <n v="2"/>
    <n v="6660438"/>
    <n v="39925229"/>
    <n v="73561388"/>
  </r>
  <r>
    <x v="17"/>
    <n v="3801"/>
    <x v="62"/>
    <x v="655"/>
    <x v="655"/>
    <x v="632"/>
    <n v="6574"/>
    <n v="254125000101"/>
    <s v="54125254125000101"/>
    <s v="CENTRO EDUCATIVO RURAL LA FENICIA"/>
    <n v="1"/>
    <n v="23.797282409107602"/>
    <n v="1.6666644054712001"/>
    <n v="0.23530130376104172"/>
    <n v="1.2353013037610416"/>
    <n v="204"/>
    <n v="0"/>
    <n v="0"/>
    <n v="14"/>
    <n v="0"/>
    <n v="121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77299.8554807564"/>
    <n v="23445376.388706613"/>
    <n v="0"/>
    <n v="0"/>
    <n v="25422676"/>
    <n v="0"/>
    <n v="0"/>
    <n v="0"/>
    <n v="0"/>
    <n v="0"/>
    <n v="0"/>
    <n v="0"/>
    <n v="0"/>
    <n v="0"/>
    <n v="25422676"/>
    <n v="124620.96078431372"/>
    <n v="1"/>
    <n v="0"/>
    <n v="0"/>
    <n v="1"/>
    <n v="24249724"/>
    <n v="29955715.673045423"/>
    <n v="29955716"/>
    <n v="14"/>
    <n v="1"/>
    <n v="0"/>
    <n v="1.0769230769230769"/>
    <n v="0"/>
    <n v="1.0769230769230769"/>
    <n v="1.0769230769230769"/>
    <n v="2"/>
    <n v="6660438"/>
    <n v="36616154"/>
    <n v="62038830"/>
  </r>
  <r>
    <x v="17"/>
    <n v="3801"/>
    <x v="62"/>
    <x v="656"/>
    <x v="656"/>
    <x v="633"/>
    <n v="6577"/>
    <n v="254128000030"/>
    <s v="54128254128000030"/>
    <s v="COLEGIO INTEGRADO REYES ARAQUE"/>
    <n v="1"/>
    <n v="25.040499884286046"/>
    <n v="1.7537342766656812"/>
    <n v="0.2484748278749668"/>
    <n v="1.2484748278749669"/>
    <n v="333"/>
    <n v="0"/>
    <n v="0"/>
    <n v="20"/>
    <n v="0"/>
    <n v="107"/>
    <n v="0"/>
    <n v="143"/>
    <n v="0"/>
    <n v="0"/>
    <n v="0"/>
    <n v="63"/>
    <n v="0"/>
    <n v="63"/>
    <n v="0"/>
    <n v="0"/>
    <n v="0"/>
    <n v="0"/>
    <n v="0"/>
    <n v="0"/>
    <n v="0"/>
    <n v="0"/>
    <n v="0"/>
    <n v="0"/>
    <n v="63"/>
    <n v="0"/>
    <n v="92671"/>
    <n v="81839"/>
    <n v="122758"/>
    <n v="150439"/>
    <n v="114333"/>
    <n v="99892"/>
    <n v="152848"/>
    <n v="184139"/>
    <n v="0"/>
    <n v="0"/>
    <n v="0"/>
    <n v="0"/>
    <n v="2854837.4499085718"/>
    <n v="31178161.876521546"/>
    <n v="0"/>
    <n v="14483253.098794317"/>
    <n v="48516252"/>
    <n v="0"/>
    <n v="0"/>
    <n v="0"/>
    <n v="0"/>
    <n v="0"/>
    <n v="0"/>
    <n v="0"/>
    <n v="2896650.6197588635"/>
    <n v="2896651"/>
    <n v="51412903"/>
    <n v="154393.1021021021"/>
    <n v="1"/>
    <n v="0"/>
    <n v="0"/>
    <n v="1"/>
    <n v="24249724"/>
    <n v="30275169.996915452"/>
    <n v="30275170"/>
    <n v="20"/>
    <n v="1"/>
    <n v="0"/>
    <n v="1.5384615384615385"/>
    <n v="0"/>
    <n v="1.5384615384615385"/>
    <n v="1.5384615384615385"/>
    <n v="2"/>
    <n v="6660438"/>
    <n v="36935608"/>
    <n v="88348511"/>
  </r>
  <r>
    <x v="17"/>
    <n v="3801"/>
    <x v="62"/>
    <x v="656"/>
    <x v="656"/>
    <x v="633"/>
    <n v="6579"/>
    <n v="254128000463"/>
    <s v="54128254128000463"/>
    <s v="CENTRO EDUCATIVO RURAL LA PRIMAVERA"/>
    <n v="1"/>
    <n v="25.040499884286046"/>
    <n v="1.7537342766656812"/>
    <n v="0.2484748278749668"/>
    <n v="1.2484748278749669"/>
    <n v="216"/>
    <n v="0"/>
    <n v="0"/>
    <n v="27"/>
    <n v="0"/>
    <n v="147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54030.5573765719"/>
    <n v="23570690.378650289"/>
    <n v="0"/>
    <n v="0"/>
    <n v="27424721"/>
    <n v="0"/>
    <n v="0"/>
    <n v="0"/>
    <n v="0"/>
    <n v="0"/>
    <n v="0"/>
    <n v="0"/>
    <n v="0"/>
    <n v="0"/>
    <n v="27424721"/>
    <n v="126966.30092592593"/>
    <n v="1"/>
    <n v="0"/>
    <n v="0"/>
    <n v="1"/>
    <n v="24249724"/>
    <n v="30275169.996915452"/>
    <n v="30275170"/>
    <n v="27"/>
    <n v="1"/>
    <n v="0"/>
    <n v="2.0769230769230771"/>
    <n v="0"/>
    <n v="2.0769230769230771"/>
    <n v="2.0769230769230771"/>
    <n v="3"/>
    <n v="6660438"/>
    <n v="36935608"/>
    <n v="64360329"/>
  </r>
  <r>
    <x v="17"/>
    <n v="3801"/>
    <x v="62"/>
    <x v="1069"/>
    <x v="1069"/>
    <x v="999"/>
    <n v="11772"/>
    <n v="254128001028"/>
    <s v="54385254128001028"/>
    <s v="INSTITUCION EDUCATIVA RURAL EL TROPEZON"/>
    <n v="1"/>
    <n v="30.724637681159422"/>
    <n v="2.1518280580890869"/>
    <n v="0.30870574308409898"/>
    <n v="1.3087057430840989"/>
    <n v="265"/>
    <n v="7"/>
    <n v="0"/>
    <n v="16"/>
    <n v="0"/>
    <n v="140"/>
    <n v="0"/>
    <n v="86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41449.8356527886"/>
    <n v="29544806.903923441"/>
    <n v="3200528.8867026935"/>
    <n v="0"/>
    <n v="36186786"/>
    <n v="0"/>
    <n v="0"/>
    <n v="0"/>
    <n v="0"/>
    <n v="0"/>
    <n v="0"/>
    <n v="0"/>
    <n v="0"/>
    <n v="0"/>
    <n v="36186786"/>
    <n v="136553.90943396225"/>
    <n v="1"/>
    <n v="0"/>
    <n v="0"/>
    <n v="1"/>
    <n v="24249724"/>
    <n v="31735753.067004308"/>
    <n v="31735753"/>
    <n v="23"/>
    <n v="1"/>
    <n v="0"/>
    <n v="1.7692307692307692"/>
    <n v="0"/>
    <n v="1.7692307692307692"/>
    <n v="1.7692307692307692"/>
    <n v="2"/>
    <n v="6660438"/>
    <n v="38396191"/>
    <n v="74582977"/>
  </r>
  <r>
    <x v="17"/>
    <n v="3801"/>
    <x v="62"/>
    <x v="1069"/>
    <x v="1069"/>
    <x v="999"/>
    <n v="11774"/>
    <n v="254128001338"/>
    <s v="54385254128001338"/>
    <s v="INST EDUCATIVA COL CONDE SAN GERMAN"/>
    <n v="1"/>
    <n v="30.724637681159422"/>
    <n v="2.1518280580890869"/>
    <n v="0.30870574308409898"/>
    <n v="1.3087057430840989"/>
    <n v="362"/>
    <n v="8"/>
    <n v="0"/>
    <n v="26"/>
    <n v="0"/>
    <n v="110"/>
    <n v="0"/>
    <n v="149"/>
    <n v="0"/>
    <n v="0"/>
    <n v="0"/>
    <n v="69"/>
    <n v="0"/>
    <n v="69"/>
    <n v="0"/>
    <n v="0"/>
    <n v="0"/>
    <n v="0"/>
    <n v="0"/>
    <n v="0"/>
    <n v="0"/>
    <n v="0"/>
    <n v="0"/>
    <n v="0"/>
    <n v="69"/>
    <n v="0"/>
    <n v="92671"/>
    <n v="81839"/>
    <n v="122758"/>
    <n v="150439"/>
    <n v="114333"/>
    <n v="99892"/>
    <n v="152848"/>
    <n v="184139"/>
    <n v="0"/>
    <n v="0"/>
    <n v="0"/>
    <n v="0"/>
    <n v="5087360.6266171653"/>
    <n v="33858871.628832616"/>
    <n v="0"/>
    <n v="16627879.910977639"/>
    <n v="55574112"/>
    <n v="0"/>
    <n v="0"/>
    <n v="0"/>
    <n v="0"/>
    <n v="0"/>
    <n v="0"/>
    <n v="0"/>
    <n v="3325575.9821955282"/>
    <n v="3325576"/>
    <n v="58899688"/>
    <n v="162706.32044198894"/>
    <n v="1"/>
    <n v="0"/>
    <n v="0"/>
    <n v="1"/>
    <n v="24249724"/>
    <n v="31735753.067004308"/>
    <n v="31735753"/>
    <n v="34"/>
    <n v="1"/>
    <n v="0"/>
    <n v="2.6153846153846154"/>
    <n v="0"/>
    <n v="2.6153846153846154"/>
    <n v="2.6153846153846154"/>
    <n v="3"/>
    <n v="6660438"/>
    <n v="38396191"/>
    <n v="97295879"/>
  </r>
  <r>
    <x v="17"/>
    <n v="3801"/>
    <x v="62"/>
    <x v="656"/>
    <x v="656"/>
    <x v="633"/>
    <n v="6580"/>
    <n v="254128001427"/>
    <s v="54128254128001427"/>
    <s v="INSTITUCION EDUCATIVA RURAL LA CARRERA"/>
    <n v="1"/>
    <n v="25.040499884286046"/>
    <n v="1.7537342766656812"/>
    <n v="0.2484748278749668"/>
    <n v="1.2484748278749669"/>
    <n v="225"/>
    <n v="0"/>
    <n v="0"/>
    <n v="21"/>
    <n v="0"/>
    <n v="107"/>
    <n v="0"/>
    <n v="73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97579.3224040004"/>
    <n v="22448276.551095515"/>
    <n v="4579845.1317847902"/>
    <n v="0"/>
    <n v="30025701"/>
    <n v="0"/>
    <n v="0"/>
    <n v="0"/>
    <n v="0"/>
    <n v="0"/>
    <n v="0"/>
    <n v="0"/>
    <n v="0"/>
    <n v="0"/>
    <n v="30025701"/>
    <n v="133447.56"/>
    <n v="1"/>
    <n v="0"/>
    <n v="0"/>
    <n v="1"/>
    <n v="24249724"/>
    <n v="30275169.996915452"/>
    <n v="30275170"/>
    <n v="21"/>
    <n v="1"/>
    <n v="0"/>
    <n v="1.6153846153846154"/>
    <n v="0"/>
    <n v="1.6153846153846154"/>
    <n v="1.6153846153846154"/>
    <n v="2"/>
    <n v="6660438"/>
    <n v="36935608"/>
    <n v="66961309"/>
  </r>
  <r>
    <x v="17"/>
    <n v="3801"/>
    <x v="62"/>
    <x v="657"/>
    <x v="657"/>
    <x v="634"/>
    <n v="6583"/>
    <n v="254172000039"/>
    <s v="54172254172000039"/>
    <s v="CENTRO EDUCATIVO RURAL PALO COLORADO"/>
    <n v="1"/>
    <n v="15.116570569064928"/>
    <n v="1.058702824428885"/>
    <n v="0.1433177457480537"/>
    <n v="1.1433177457480537"/>
    <n v="104"/>
    <n v="9"/>
    <n v="0"/>
    <n v="12"/>
    <n v="0"/>
    <n v="7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45097.9043168565"/>
    <n v="9479288.5894359592"/>
    <n v="0"/>
    <n v="0"/>
    <n v="12224386"/>
    <n v="0"/>
    <n v="0"/>
    <n v="0"/>
    <n v="0"/>
    <n v="0"/>
    <n v="0"/>
    <n v="0"/>
    <n v="0"/>
    <n v="0"/>
    <n v="12224386"/>
    <n v="117542.17307692308"/>
    <n v="1"/>
    <n v="0"/>
    <n v="0"/>
    <n v="1"/>
    <n v="24249724"/>
    <n v="27725139.778692476"/>
    <n v="27725140"/>
    <n v="21"/>
    <n v="1"/>
    <n v="0"/>
    <n v="1.6153846153846154"/>
    <n v="0"/>
    <n v="1.6153846153846154"/>
    <n v="1.6153846153846154"/>
    <n v="2"/>
    <n v="6660438"/>
    <n v="34385578"/>
    <n v="46609964"/>
  </r>
  <r>
    <x v="17"/>
    <n v="3801"/>
    <x v="62"/>
    <x v="657"/>
    <x v="657"/>
    <x v="634"/>
    <n v="6584"/>
    <n v="254172000098"/>
    <s v="54172254172000098"/>
    <s v="CENTRO EDUCATIVO RURAL LA VICTORIA"/>
    <n v="1"/>
    <n v="15.116570569064928"/>
    <n v="1.058702824428885"/>
    <n v="0.1433177457480537"/>
    <n v="1.1433177457480537"/>
    <n v="158"/>
    <n v="0"/>
    <n v="0"/>
    <n v="27"/>
    <n v="0"/>
    <n v="1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29411.5912645301"/>
    <n v="14961286.80983266"/>
    <n v="0"/>
    <n v="0"/>
    <n v="18490698"/>
    <n v="0"/>
    <n v="0"/>
    <n v="0"/>
    <n v="0"/>
    <n v="0"/>
    <n v="0"/>
    <n v="0"/>
    <n v="0"/>
    <n v="0"/>
    <n v="18490698"/>
    <n v="117029.73417721518"/>
    <n v="1"/>
    <n v="0"/>
    <n v="0"/>
    <n v="1"/>
    <n v="24249724"/>
    <n v="27725139.778692476"/>
    <n v="27725140"/>
    <n v="27"/>
    <n v="1"/>
    <n v="0"/>
    <n v="2.0769230769230771"/>
    <n v="0"/>
    <n v="2.0769230769230771"/>
    <n v="2.0769230769230771"/>
    <n v="3"/>
    <n v="6660438"/>
    <n v="34385578"/>
    <n v="52876276"/>
  </r>
  <r>
    <x v="17"/>
    <n v="3801"/>
    <x v="62"/>
    <x v="657"/>
    <x v="657"/>
    <x v="634"/>
    <n v="6585"/>
    <n v="254172000128"/>
    <s v="54172254172000128"/>
    <s v="CENTRO EDUCATIVO RURAL ISCALA SUR"/>
    <n v="1"/>
    <n v="15.116570569064928"/>
    <n v="1.058702824428885"/>
    <n v="0.1433177457480537"/>
    <n v="1.1433177457480537"/>
    <n v="137"/>
    <n v="0"/>
    <n v="0"/>
    <n v="16"/>
    <n v="0"/>
    <n v="103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91503.1651937955"/>
    <n v="13819203.847250015"/>
    <n v="0"/>
    <n v="0"/>
    <n v="15910707"/>
    <n v="0"/>
    <n v="0"/>
    <n v="0"/>
    <n v="0"/>
    <n v="0"/>
    <n v="0"/>
    <n v="0"/>
    <n v="0"/>
    <n v="0"/>
    <n v="15910707"/>
    <n v="116136.54744525548"/>
    <n v="1"/>
    <n v="0"/>
    <n v="0"/>
    <n v="1"/>
    <n v="24249724"/>
    <n v="27725139.778692476"/>
    <n v="27725140"/>
    <n v="16"/>
    <n v="1"/>
    <n v="0"/>
    <n v="1.2307692307692308"/>
    <n v="0"/>
    <n v="1.2307692307692308"/>
    <n v="1.2307692307692308"/>
    <n v="2"/>
    <n v="6660438"/>
    <n v="34385578"/>
    <n v="50296285"/>
  </r>
  <r>
    <x v="17"/>
    <n v="3801"/>
    <x v="62"/>
    <x v="657"/>
    <x v="657"/>
    <x v="634"/>
    <n v="6586"/>
    <n v="254172000233"/>
    <s v="54172254172000233"/>
    <s v="INSTITUTO TÉCNICO AGROPECUARIO"/>
    <n v="1"/>
    <n v="15.116570569064928"/>
    <n v="1.058702824428885"/>
    <n v="0.1433177457480537"/>
    <n v="1.1433177457480537"/>
    <n v="489"/>
    <n v="0"/>
    <n v="0"/>
    <n v="8"/>
    <n v="0"/>
    <n v="36"/>
    <n v="0"/>
    <n v="265"/>
    <n v="0"/>
    <n v="0"/>
    <n v="0"/>
    <n v="180"/>
    <n v="0"/>
    <n v="180"/>
    <n v="0"/>
    <n v="0"/>
    <n v="0"/>
    <n v="0"/>
    <n v="0"/>
    <n v="0"/>
    <n v="0"/>
    <n v="0"/>
    <n v="0"/>
    <n v="0"/>
    <n v="180"/>
    <n v="0"/>
    <n v="92671"/>
    <n v="81839"/>
    <n v="122758"/>
    <n v="150439"/>
    <n v="114333"/>
    <n v="99892"/>
    <n v="152848"/>
    <n v="184139"/>
    <n v="0"/>
    <n v="0"/>
    <n v="0"/>
    <n v="0"/>
    <n v="1045751.5825968977"/>
    <n v="34376697.173737638"/>
    <n v="0"/>
    <n v="37895289.549174152"/>
    <n v="73317738"/>
    <n v="0"/>
    <n v="0"/>
    <n v="0"/>
    <n v="0"/>
    <n v="0"/>
    <n v="0"/>
    <n v="0"/>
    <n v="7579057.909834831"/>
    <n v="7579058"/>
    <n v="80896796"/>
    <n v="165433.12065439674"/>
    <n v="1"/>
    <n v="0"/>
    <n v="0"/>
    <n v="1"/>
    <n v="24249724"/>
    <n v="27725139.778692476"/>
    <n v="27725140"/>
    <n v="8"/>
    <n v="1"/>
    <n v="0"/>
    <n v="0.61538461538461542"/>
    <n v="0"/>
    <n v="0.61538461538461542"/>
    <n v="0.61538461538461542"/>
    <n v="1"/>
    <n v="6660438"/>
    <n v="34385578"/>
    <n v="115282374"/>
  </r>
  <r>
    <x v="17"/>
    <n v="3801"/>
    <x v="62"/>
    <x v="658"/>
    <x v="658"/>
    <x v="635"/>
    <n v="5843"/>
    <n v="254174000087"/>
    <s v="54174254174000087"/>
    <s v="CENTRO EDUCATIVO RURAL SAN LUIS DE CHUCARIMA"/>
    <n v="1"/>
    <n v="31.8173204472238"/>
    <n v="2.2283550934607534"/>
    <n v="0.32028415398566173"/>
    <n v="1.3202841539856618"/>
    <n v="205"/>
    <n v="0"/>
    <n v="0"/>
    <n v="22"/>
    <n v="0"/>
    <n v="91"/>
    <n v="0"/>
    <n v="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20945.0599081386"/>
    <n v="24135105.921918239"/>
    <n v="0"/>
    <n v="0"/>
    <n v="27456051"/>
    <n v="0"/>
    <n v="0"/>
    <n v="0"/>
    <n v="0"/>
    <n v="0"/>
    <n v="0"/>
    <n v="0"/>
    <n v="0"/>
    <n v="0"/>
    <n v="27456051"/>
    <n v="133931.95609756096"/>
    <n v="1"/>
    <n v="0"/>
    <n v="0"/>
    <n v="1"/>
    <n v="24249724"/>
    <n v="32016526.335725799"/>
    <n v="32016526"/>
    <n v="22"/>
    <n v="1"/>
    <n v="0"/>
    <n v="1.6923076923076923"/>
    <n v="0"/>
    <n v="1.6923076923076923"/>
    <n v="1.6923076923076923"/>
    <n v="2"/>
    <n v="6660438"/>
    <n v="38676964"/>
    <n v="66133015"/>
  </r>
  <r>
    <x v="17"/>
    <n v="3801"/>
    <x v="62"/>
    <x v="658"/>
    <x v="658"/>
    <x v="635"/>
    <n v="5844"/>
    <n v="254174000095"/>
    <s v="54174254174000095"/>
    <s v="INSTITUCION EDUCATIVA RURAL PRESIDENTE."/>
    <n v="1"/>
    <n v="31.8173204472238"/>
    <n v="2.2283550934607534"/>
    <n v="0.32028415398566173"/>
    <n v="1.3202841539856618"/>
    <n v="229"/>
    <n v="0"/>
    <n v="0"/>
    <n v="26"/>
    <n v="0"/>
    <n v="139"/>
    <n v="0"/>
    <n v="5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24753.2526187096"/>
    <n v="24926420.870177854"/>
    <n v="2825239.0931576062"/>
    <n v="0"/>
    <n v="31676413"/>
    <n v="0"/>
    <n v="0"/>
    <n v="0"/>
    <n v="0"/>
    <n v="0"/>
    <n v="0"/>
    <n v="0"/>
    <n v="0"/>
    <n v="0"/>
    <n v="31676413"/>
    <n v="138324.94759825329"/>
    <n v="1"/>
    <n v="0"/>
    <n v="0"/>
    <n v="1"/>
    <n v="24249724"/>
    <n v="32016526.335725799"/>
    <n v="32016526"/>
    <n v="26"/>
    <n v="1"/>
    <n v="0"/>
    <n v="2"/>
    <n v="0"/>
    <n v="2"/>
    <n v="2"/>
    <n v="2"/>
    <n v="6660438"/>
    <n v="38676964"/>
    <n v="70353377"/>
  </r>
  <r>
    <x v="17"/>
    <n v="3801"/>
    <x v="62"/>
    <x v="658"/>
    <x v="658"/>
    <x v="635"/>
    <n v="5845"/>
    <n v="254174000371"/>
    <s v="54174254174000371"/>
    <s v="CENTRO EDUCATIVO RURAL PUENTE REAL"/>
    <n v="1"/>
    <n v="31.8173204472238"/>
    <n v="2.2283550934607534"/>
    <n v="0.32028415398566173"/>
    <n v="1.3202841539856618"/>
    <n v="247"/>
    <n v="0"/>
    <n v="0"/>
    <n v="35"/>
    <n v="0"/>
    <n v="165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83321.6862174934"/>
    <n v="27959794.838506375"/>
    <n v="0"/>
    <n v="0"/>
    <n v="33243117"/>
    <n v="0"/>
    <n v="0"/>
    <n v="0"/>
    <n v="0"/>
    <n v="0"/>
    <n v="0"/>
    <n v="0"/>
    <n v="0"/>
    <n v="0"/>
    <n v="33243117"/>
    <n v="134587.51821862347"/>
    <n v="1"/>
    <n v="0"/>
    <n v="0"/>
    <n v="1"/>
    <n v="24249724"/>
    <n v="32016526.335725799"/>
    <n v="32016526"/>
    <n v="35"/>
    <n v="1"/>
    <n v="0"/>
    <n v="2.6923076923076925"/>
    <n v="0"/>
    <n v="2.6923076923076925"/>
    <n v="2.6923076923076925"/>
    <n v="3"/>
    <n v="6660438"/>
    <n v="38676964"/>
    <n v="71920081"/>
  </r>
  <r>
    <x v="17"/>
    <n v="3801"/>
    <x v="62"/>
    <x v="658"/>
    <x v="658"/>
    <x v="635"/>
    <n v="5847"/>
    <n v="254174000630"/>
    <s v="54174254174000630"/>
    <s v="CENTRO EDUCATIVO RURAL TANE"/>
    <n v="1"/>
    <n v="31.8173204472238"/>
    <n v="2.2283550934607534"/>
    <n v="0.32028415398566173"/>
    <n v="1.3202841539856618"/>
    <n v="114"/>
    <n v="0"/>
    <n v="0"/>
    <n v="7"/>
    <n v="0"/>
    <n v="55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56664.3372434988"/>
    <n v="14111783.243963122"/>
    <n v="0"/>
    <n v="0"/>
    <n v="15168448"/>
    <n v="0"/>
    <n v="0"/>
    <n v="0"/>
    <n v="0"/>
    <n v="0"/>
    <n v="0"/>
    <n v="0"/>
    <n v="0"/>
    <n v="0"/>
    <n v="15168448"/>
    <n v="133056.56140350876"/>
    <n v="1"/>
    <n v="0"/>
    <n v="0"/>
    <n v="1"/>
    <n v="24249724"/>
    <n v="32016526.335725799"/>
    <n v="32016526"/>
    <n v="7"/>
    <n v="1"/>
    <n v="0"/>
    <n v="0.53846153846153844"/>
    <n v="0"/>
    <n v="0.53846153846153844"/>
    <n v="0.53846153846153844"/>
    <n v="1"/>
    <n v="6660438"/>
    <n v="38676964"/>
    <n v="53845412"/>
  </r>
  <r>
    <x v="17"/>
    <n v="3801"/>
    <x v="62"/>
    <x v="659"/>
    <x v="659"/>
    <x v="636"/>
    <n v="5850"/>
    <n v="254206000041"/>
    <s v="54206254206000041"/>
    <s v="INSTITUTO TECNICO AGRICOLA"/>
    <n v="1"/>
    <n v="31.243358129649309"/>
    <n v="2.1881571184004978"/>
    <n v="0.31420226840891124"/>
    <n v="1.3142022684089112"/>
    <n v="767"/>
    <n v="44"/>
    <n v="0"/>
    <n v="44"/>
    <n v="0"/>
    <n v="373"/>
    <n v="0"/>
    <n v="236"/>
    <n v="0"/>
    <n v="0"/>
    <n v="0"/>
    <n v="70"/>
    <n v="0"/>
    <n v="44"/>
    <n v="0"/>
    <n v="0"/>
    <n v="0"/>
    <n v="0"/>
    <n v="0"/>
    <n v="0"/>
    <n v="0"/>
    <n v="0"/>
    <n v="0"/>
    <n v="0"/>
    <n v="44"/>
    <n v="0"/>
    <n v="92671"/>
    <n v="81839"/>
    <n v="122758"/>
    <n v="150439"/>
    <n v="114333"/>
    <n v="99892"/>
    <n v="152848"/>
    <n v="184139"/>
    <n v="0"/>
    <n v="0"/>
    <n v="0"/>
    <n v="0"/>
    <n v="13222588.539951652"/>
    <n v="79948480.434504896"/>
    <n v="0"/>
    <n v="16939712.405178394"/>
    <n v="110110781"/>
    <n v="0"/>
    <n v="0"/>
    <n v="0"/>
    <n v="0"/>
    <n v="0"/>
    <n v="0"/>
    <n v="0"/>
    <n v="2129563.845222427"/>
    <n v="2129564"/>
    <n v="112240345"/>
    <n v="146336.8252933507"/>
    <n v="1"/>
    <n v="1"/>
    <n v="1"/>
    <n v="1"/>
    <n v="24249724"/>
    <n v="31869042.289090015"/>
    <n v="31869042"/>
    <n v="88"/>
    <n v="1"/>
    <n v="0"/>
    <n v="6.7692307692307692"/>
    <n v="0"/>
    <n v="6.7692307692307692"/>
    <n v="4"/>
    <n v="4"/>
    <n v="6660438"/>
    <n v="38529480"/>
    <n v="150769825"/>
  </r>
  <r>
    <x v="17"/>
    <n v="3801"/>
    <x v="62"/>
    <x v="659"/>
    <x v="659"/>
    <x v="636"/>
    <n v="5851"/>
    <n v="254206000149"/>
    <s v="54206254206000149"/>
    <s v="INSTITUCION EDUCATIVA RURAL EL GUAMAL"/>
    <n v="1"/>
    <n v="31.243358129649309"/>
    <n v="2.1881571184004978"/>
    <n v="0.31420226840891124"/>
    <n v="1.3142022684089112"/>
    <n v="253"/>
    <n v="20"/>
    <n v="0"/>
    <n v="12"/>
    <n v="0"/>
    <n v="152"/>
    <n v="0"/>
    <n v="52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08214.0145278731"/>
    <n v="26780771.771164205"/>
    <n v="3414844.2014700095"/>
    <n v="0"/>
    <n v="35003830"/>
    <n v="0"/>
    <n v="0"/>
    <n v="0"/>
    <n v="0"/>
    <n v="0"/>
    <n v="0"/>
    <n v="0"/>
    <n v="0"/>
    <n v="0"/>
    <n v="35003830"/>
    <n v="138355.05928853754"/>
    <n v="1"/>
    <n v="1"/>
    <n v="1"/>
    <n v="1"/>
    <n v="24249724"/>
    <n v="31869042.289090015"/>
    <n v="31869042"/>
    <n v="32"/>
    <n v="1"/>
    <n v="0"/>
    <n v="2.4615384615384617"/>
    <n v="0"/>
    <n v="2.4615384615384617"/>
    <n v="2.4615384615384617"/>
    <n v="3"/>
    <n v="6660438"/>
    <n v="38529480"/>
    <n v="73533310"/>
  </r>
  <r>
    <x v="17"/>
    <n v="3801"/>
    <x v="62"/>
    <x v="659"/>
    <x v="659"/>
    <x v="636"/>
    <n v="5862"/>
    <n v="254206000157"/>
    <s v="54206254206000157"/>
    <s v="CENTRO EDUCATIVO RURAL LLANO GRANDE"/>
    <n v="1"/>
    <n v="31.243358129649309"/>
    <n v="2.1881571184004978"/>
    <n v="0.31420226840891124"/>
    <n v="1.3142022684089112"/>
    <n v="186"/>
    <n v="9"/>
    <n v="0"/>
    <n v="22"/>
    <n v="0"/>
    <n v="106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57957.3265738776"/>
    <n v="20348135.41436496"/>
    <n v="0"/>
    <n v="0"/>
    <n v="25006093"/>
    <n v="0"/>
    <n v="0"/>
    <n v="0"/>
    <n v="0"/>
    <n v="0"/>
    <n v="0"/>
    <n v="0"/>
    <n v="0"/>
    <n v="0"/>
    <n v="25006093"/>
    <n v="134441.36021505378"/>
    <n v="1"/>
    <n v="1"/>
    <n v="1"/>
    <n v="1"/>
    <n v="24249724"/>
    <n v="31869042.289090015"/>
    <n v="31869042"/>
    <n v="31"/>
    <n v="0"/>
    <n v="1"/>
    <n v="2.3846153846153846"/>
    <n v="0"/>
    <n v="2.3846153846153846"/>
    <n v="2.3846153846153846"/>
    <n v="3"/>
    <n v="19981315"/>
    <n v="51850357"/>
    <n v="76856450"/>
  </r>
  <r>
    <x v="17"/>
    <n v="3801"/>
    <x v="62"/>
    <x v="659"/>
    <x v="659"/>
    <x v="636"/>
    <n v="157156"/>
    <n v="254206000912"/>
    <s v="54206254206000912"/>
    <s v="INSTITUCION ETNOEDUCATIVA RURAL YERARO MIMAY SASHIYI."/>
    <n v="1"/>
    <n v="31.243358129649309"/>
    <n v="2.1881571184004978"/>
    <n v="0.31420226840891124"/>
    <n v="1.3142022684089112"/>
    <n v="110"/>
    <n v="14"/>
    <n v="0"/>
    <n v="17"/>
    <n v="0"/>
    <n v="67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57957.3265738776"/>
    <n v="10370985.146676334"/>
    <n v="0"/>
    <n v="0"/>
    <n v="15028942"/>
    <n v="0"/>
    <n v="0"/>
    <n v="0"/>
    <n v="0"/>
    <n v="0"/>
    <n v="0"/>
    <n v="0"/>
    <n v="0"/>
    <n v="0"/>
    <n v="15028942"/>
    <n v="136626.74545454545"/>
    <n v="1"/>
    <n v="1"/>
    <n v="1"/>
    <n v="1"/>
    <n v="24249724"/>
    <n v="31869042.289090015"/>
    <n v="31869042"/>
    <n v="31"/>
    <n v="1"/>
    <n v="0"/>
    <n v="2.3846153846153846"/>
    <n v="0"/>
    <n v="2.3846153846153846"/>
    <n v="2.3846153846153846"/>
    <n v="3"/>
    <n v="6660438"/>
    <n v="38529480"/>
    <n v="53558422"/>
  </r>
  <r>
    <x v="17"/>
    <n v="3801"/>
    <x v="62"/>
    <x v="659"/>
    <x v="659"/>
    <x v="636"/>
    <n v="6121"/>
    <n v="254206001030"/>
    <s v="54206254206001030"/>
    <s v="INSTITUCION EDUCATIVA RURAL HONDURAS MOTILONIA"/>
    <n v="1"/>
    <n v="31.243358129649309"/>
    <n v="2.1881571184004978"/>
    <n v="0.31420226840891124"/>
    <n v="1.3142022684089112"/>
    <n v="611"/>
    <n v="49"/>
    <n v="0"/>
    <n v="42"/>
    <n v="0"/>
    <n v="393"/>
    <n v="0"/>
    <n v="112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673358.603813641"/>
    <n v="66295537.962930992"/>
    <n v="3013097.824826479"/>
    <n v="0"/>
    <n v="82981994"/>
    <n v="0"/>
    <n v="0"/>
    <n v="0"/>
    <n v="0"/>
    <n v="0"/>
    <n v="0"/>
    <n v="0"/>
    <n v="0"/>
    <n v="0"/>
    <n v="82981994"/>
    <n v="135813.410801964"/>
    <n v="1"/>
    <n v="1"/>
    <n v="1"/>
    <n v="1"/>
    <n v="24249724"/>
    <n v="31869042.289090015"/>
    <n v="31869042"/>
    <n v="91"/>
    <n v="1"/>
    <n v="0"/>
    <n v="7"/>
    <n v="0"/>
    <n v="7"/>
    <n v="4"/>
    <n v="4"/>
    <n v="6660438"/>
    <n v="38529480"/>
    <n v="121511474"/>
  </r>
  <r>
    <x v="17"/>
    <n v="3801"/>
    <x v="62"/>
    <x v="659"/>
    <x v="659"/>
    <x v="636"/>
    <n v="6122"/>
    <n v="254206001102"/>
    <s v="54206254206001102"/>
    <s v="INSTITUCION EDUCATIVA RURAL LUIS EDUARDO PEREZ"/>
    <n v="1"/>
    <n v="31.243358129649309"/>
    <n v="2.1881571184004978"/>
    <n v="0.31420226840891124"/>
    <n v="1.3142022684089112"/>
    <n v="718"/>
    <n v="38"/>
    <n v="0"/>
    <n v="66"/>
    <n v="0"/>
    <n v="399"/>
    <n v="0"/>
    <n v="180"/>
    <n v="0"/>
    <n v="0"/>
    <n v="0"/>
    <n v="35"/>
    <n v="0"/>
    <n v="35"/>
    <n v="0"/>
    <n v="0"/>
    <n v="0"/>
    <n v="0"/>
    <n v="0"/>
    <n v="0"/>
    <n v="0"/>
    <n v="0"/>
    <n v="0"/>
    <n v="0"/>
    <n v="35"/>
    <n v="0"/>
    <n v="92671"/>
    <n v="81839"/>
    <n v="122758"/>
    <n v="150439"/>
    <n v="114333"/>
    <n v="99892"/>
    <n v="152848"/>
    <n v="184139"/>
    <n v="0"/>
    <n v="0"/>
    <n v="0"/>
    <n v="0"/>
    <n v="15626695.547215588"/>
    <n v="76010131.64462781"/>
    <n v="0"/>
    <n v="8469856.2025891971"/>
    <n v="100106683"/>
    <n v="0"/>
    <n v="0"/>
    <n v="0"/>
    <n v="0"/>
    <n v="0"/>
    <n v="0"/>
    <n v="0"/>
    <n v="1693971.2405178396"/>
    <n v="1693971"/>
    <n v="101800654"/>
    <n v="141783.64066852367"/>
    <n v="1"/>
    <n v="1"/>
    <n v="1"/>
    <n v="1"/>
    <n v="24249724"/>
    <n v="31869042.289090015"/>
    <n v="31869042"/>
    <n v="104"/>
    <n v="1"/>
    <n v="0"/>
    <n v="8"/>
    <n v="0"/>
    <n v="8"/>
    <n v="4"/>
    <n v="4"/>
    <n v="6660438"/>
    <n v="38529480"/>
    <n v="140330134"/>
  </r>
  <r>
    <x v="17"/>
    <n v="3801"/>
    <x v="62"/>
    <x v="659"/>
    <x v="659"/>
    <x v="636"/>
    <n v="6123"/>
    <n v="254206001196"/>
    <s v="54206254206001196"/>
    <s v="INSTITUCION EDUCATIVA PEDRO CARREÑO LEMUS"/>
    <n v="1"/>
    <n v="31.243358129649309"/>
    <n v="2.1881571184004978"/>
    <n v="0.31420226840891124"/>
    <n v="1.3142022684089112"/>
    <n v="508"/>
    <n v="44"/>
    <n v="0"/>
    <n v="38"/>
    <n v="0"/>
    <n v="243"/>
    <n v="0"/>
    <n v="145"/>
    <n v="0"/>
    <n v="0"/>
    <n v="0"/>
    <n v="38"/>
    <n v="0"/>
    <n v="38"/>
    <n v="0"/>
    <n v="0"/>
    <n v="0"/>
    <n v="0"/>
    <n v="0"/>
    <n v="0"/>
    <n v="0"/>
    <n v="0"/>
    <n v="0"/>
    <n v="0"/>
    <n v="38"/>
    <n v="0"/>
    <n v="92671"/>
    <n v="81839"/>
    <n v="122758"/>
    <n v="150439"/>
    <n v="114333"/>
    <n v="99892"/>
    <n v="152848"/>
    <n v="184139"/>
    <n v="0"/>
    <n v="0"/>
    <n v="0"/>
    <n v="0"/>
    <n v="12321048.412227675"/>
    <n v="50935977.682410344"/>
    <n v="0"/>
    <n v="9195843.877096843"/>
    <n v="72452870"/>
    <n v="0"/>
    <n v="0"/>
    <n v="0"/>
    <n v="0"/>
    <n v="0"/>
    <n v="0"/>
    <n v="0"/>
    <n v="1839168.7754193689"/>
    <n v="1839169"/>
    <n v="74292039"/>
    <n v="146244.17125984252"/>
    <n v="1"/>
    <n v="1"/>
    <n v="1"/>
    <n v="1"/>
    <n v="24249724"/>
    <n v="31869042.289090015"/>
    <n v="31869042"/>
    <n v="82"/>
    <n v="1"/>
    <n v="0"/>
    <n v="6.3076923076923075"/>
    <n v="0"/>
    <n v="6.3076923076923075"/>
    <n v="4"/>
    <n v="4"/>
    <n v="6660438"/>
    <n v="38529480"/>
    <n v="112821519"/>
  </r>
  <r>
    <x v="17"/>
    <n v="3801"/>
    <x v="62"/>
    <x v="660"/>
    <x v="660"/>
    <x v="637"/>
    <n v="6126"/>
    <n v="254223000039"/>
    <s v="54223254223000039"/>
    <s v="CENTRO EDUCATIVO RURAL AGUADAS BAJO"/>
    <n v="1"/>
    <n v="36.179393305439334"/>
    <n v="2.5338568495804967"/>
    <n v="0.36650605251242779"/>
    <n v="1.3665060525124277"/>
    <n v="131"/>
    <n v="0"/>
    <n v="0"/>
    <n v="15"/>
    <n v="0"/>
    <n v="1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43551.047528551"/>
    <n v="15834350.621318286"/>
    <n v="0"/>
    <n v="0"/>
    <n v="18177902"/>
    <n v="0"/>
    <n v="0"/>
    <n v="0"/>
    <n v="0"/>
    <n v="0"/>
    <n v="0"/>
    <n v="0"/>
    <n v="0"/>
    <n v="0"/>
    <n v="18177902"/>
    <n v="138762.61068702291"/>
    <n v="1"/>
    <n v="0"/>
    <n v="0"/>
    <n v="1"/>
    <n v="24249724"/>
    <n v="33137394.617755879"/>
    <n v="33137395"/>
    <n v="15"/>
    <n v="1"/>
    <n v="0"/>
    <n v="1.1538461538461537"/>
    <n v="0"/>
    <n v="1.1538461538461537"/>
    <n v="1.1538461538461537"/>
    <n v="2"/>
    <n v="6660438"/>
    <n v="39797833"/>
    <n v="57975735"/>
  </r>
  <r>
    <x v="17"/>
    <n v="3801"/>
    <x v="62"/>
    <x v="660"/>
    <x v="660"/>
    <x v="637"/>
    <n v="6128"/>
    <n v="254223000110"/>
    <s v="54223254223000110"/>
    <s v="CENTRO EDUCATIVO RURAL CUCUTILLITA"/>
    <n v="1"/>
    <n v="36.179393305439334"/>
    <n v="2.5338568495804967"/>
    <n v="0.36650605251242779"/>
    <n v="1.3665060525124277"/>
    <n v="183"/>
    <n v="0"/>
    <n v="0"/>
    <n v="18"/>
    <n v="0"/>
    <n v="145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12261.2570342612"/>
    <n v="22522998.728599288"/>
    <n v="0"/>
    <n v="0"/>
    <n v="25335260"/>
    <n v="0"/>
    <n v="0"/>
    <n v="0"/>
    <n v="0"/>
    <n v="0"/>
    <n v="0"/>
    <n v="0"/>
    <n v="0"/>
    <n v="0"/>
    <n v="25335260"/>
    <n v="138444.04371584699"/>
    <n v="1"/>
    <n v="0"/>
    <n v="0"/>
    <n v="1"/>
    <n v="24249724"/>
    <n v="33137394.617755879"/>
    <n v="33137395"/>
    <n v="18"/>
    <n v="1"/>
    <n v="0"/>
    <n v="1.3846153846153846"/>
    <n v="0"/>
    <n v="1.3846153846153846"/>
    <n v="1.3846153846153846"/>
    <n v="2"/>
    <n v="6660438"/>
    <n v="39797833"/>
    <n v="65133093"/>
  </r>
  <r>
    <x v="17"/>
    <n v="3801"/>
    <x v="62"/>
    <x v="660"/>
    <x v="660"/>
    <x v="637"/>
    <n v="6129"/>
    <n v="254223000519"/>
    <s v="54223254223000519"/>
    <s v="INSTITUCION EDUCATIVA RURAL ROMAN."/>
    <n v="1"/>
    <n v="36.179393305439334"/>
    <n v="2.5338568495804967"/>
    <n v="0.36650605251242779"/>
    <n v="1.3665060525124277"/>
    <n v="205"/>
    <n v="0"/>
    <n v="0"/>
    <n v="22"/>
    <n v="0"/>
    <n v="93"/>
    <n v="0"/>
    <n v="63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37208.2030418748"/>
    <n v="21294471.525221143"/>
    <n v="5639428.3620893275"/>
    <n v="0"/>
    <n v="30371108"/>
    <n v="0"/>
    <n v="0"/>
    <n v="0"/>
    <n v="0"/>
    <n v="0"/>
    <n v="0"/>
    <n v="0"/>
    <n v="0"/>
    <n v="0"/>
    <n v="30371108"/>
    <n v="148151.74634146341"/>
    <n v="1"/>
    <n v="0"/>
    <n v="0"/>
    <n v="1"/>
    <n v="24249724"/>
    <n v="33137394.617755879"/>
    <n v="33137395"/>
    <n v="22"/>
    <n v="1"/>
    <n v="0"/>
    <n v="1.6923076923076923"/>
    <n v="0"/>
    <n v="1.6923076923076923"/>
    <n v="1.6923076923076923"/>
    <n v="2"/>
    <n v="6660438"/>
    <n v="39797833"/>
    <n v="70168941"/>
  </r>
  <r>
    <x v="17"/>
    <n v="3801"/>
    <x v="62"/>
    <x v="660"/>
    <x v="660"/>
    <x v="637"/>
    <n v="11562"/>
    <n v="254223000691"/>
    <s v="54223254223000691"/>
    <s v="INSTITUCION EDUCATIVA RURAL MARIA AUXILIADORA."/>
    <n v="1"/>
    <n v="36.179393305439334"/>
    <n v="2.5338568495804967"/>
    <n v="0.36650605251242779"/>
    <n v="1.3665060525124277"/>
    <n v="172"/>
    <n v="4"/>
    <n v="0"/>
    <n v="8"/>
    <n v="0"/>
    <n v="89"/>
    <n v="0"/>
    <n v="53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4840.8380228409"/>
    <n v="19383429.208855145"/>
    <n v="3759618.9080595518"/>
    <n v="0"/>
    <n v="25017889"/>
    <n v="0"/>
    <n v="0"/>
    <n v="0"/>
    <n v="0"/>
    <n v="0"/>
    <n v="0"/>
    <n v="0"/>
    <n v="0"/>
    <n v="0"/>
    <n v="25017889"/>
    <n v="145452.84302325582"/>
    <n v="1"/>
    <n v="0"/>
    <n v="0"/>
    <n v="1"/>
    <n v="24249724"/>
    <n v="33137394.617755879"/>
    <n v="33137395"/>
    <n v="12"/>
    <n v="1"/>
    <n v="0"/>
    <n v="0.92307692307692313"/>
    <n v="0"/>
    <n v="0.92307692307692313"/>
    <n v="0.92307692307692313"/>
    <n v="1"/>
    <n v="6660438"/>
    <n v="39797833"/>
    <n v="64815722"/>
  </r>
  <r>
    <x v="17"/>
    <n v="3801"/>
    <x v="62"/>
    <x v="661"/>
    <x v="661"/>
    <x v="638"/>
    <n v="11564"/>
    <n v="254239000110"/>
    <s v="54239254239000110"/>
    <s v="CENTRO EDUCATIVO RURAL JUANA BERBESI"/>
    <n v="1"/>
    <n v="24.021067094114954"/>
    <n v="1.6823373702484132"/>
    <n v="0.23767259679957334"/>
    <n v="1.2376725967995734"/>
    <n v="177"/>
    <n v="0"/>
    <n v="0"/>
    <n v="19"/>
    <n v="0"/>
    <n v="14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88629.5991878267"/>
    <n v="19534107.384241473"/>
    <n v="0"/>
    <n v="0"/>
    <n v="22222737"/>
    <n v="0"/>
    <n v="0"/>
    <n v="0"/>
    <n v="0"/>
    <n v="0"/>
    <n v="0"/>
    <n v="0"/>
    <n v="0"/>
    <n v="0"/>
    <n v="22222737"/>
    <n v="125552.18644067796"/>
    <n v="1"/>
    <n v="0"/>
    <n v="0"/>
    <n v="1"/>
    <n v="24249724"/>
    <n v="30013218.874752939"/>
    <n v="30013219"/>
    <n v="19"/>
    <n v="1"/>
    <n v="0"/>
    <n v="1.4615384615384615"/>
    <n v="0"/>
    <n v="1.4615384615384615"/>
    <n v="1.4615384615384615"/>
    <n v="2"/>
    <n v="6660438"/>
    <n v="36673657"/>
    <n v="58896394"/>
  </r>
  <r>
    <x v="17"/>
    <n v="3801"/>
    <x v="62"/>
    <x v="662"/>
    <x v="662"/>
    <x v="639"/>
    <n v="11570"/>
    <n v="254245000041"/>
    <s v="54245254245000041"/>
    <s v="INST EDUCATIVA COLEGIO SANTO ANGEL"/>
    <n v="1"/>
    <n v="48.716447863533737"/>
    <n v="3.4119009145376591"/>
    <n v="0.49935263312773404"/>
    <n v="1.499352633127734"/>
    <n v="701"/>
    <n v="0"/>
    <n v="0"/>
    <n v="56"/>
    <n v="0"/>
    <n v="298"/>
    <n v="0"/>
    <n v="250"/>
    <n v="0"/>
    <n v="9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99827.1377900206"/>
    <n v="82075786.609160796"/>
    <n v="22229785.973025866"/>
    <n v="0"/>
    <n v="113905400"/>
    <n v="0"/>
    <n v="0"/>
    <n v="0"/>
    <n v="0"/>
    <n v="0"/>
    <n v="0"/>
    <n v="0"/>
    <n v="0"/>
    <n v="0"/>
    <n v="113905400"/>
    <n v="162489.87161198288"/>
    <n v="1"/>
    <n v="1"/>
    <n v="1"/>
    <n v="1"/>
    <n v="24249724"/>
    <n v="36358887.532020807"/>
    <n v="36358888"/>
    <n v="56"/>
    <n v="1"/>
    <n v="0"/>
    <n v="4.3076923076923075"/>
    <n v="0"/>
    <n v="4.3076923076923075"/>
    <n v="4"/>
    <n v="4"/>
    <n v="6660438"/>
    <n v="43019326"/>
    <n v="156924726"/>
  </r>
  <r>
    <x v="17"/>
    <n v="3801"/>
    <x v="62"/>
    <x v="662"/>
    <x v="662"/>
    <x v="639"/>
    <n v="11572"/>
    <n v="254245000270"/>
    <s v="54245254245000270"/>
    <s v="CENTRO EDUCATIVO RURAL EL SUL"/>
    <n v="1"/>
    <n v="48.716447863533737"/>
    <n v="3.4119009145376591"/>
    <n v="0.49935263312773404"/>
    <n v="1.499352633127734"/>
    <n v="265"/>
    <n v="0"/>
    <n v="0"/>
    <n v="36"/>
    <n v="0"/>
    <n v="208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71317.4457221562"/>
    <n v="34298093.309302591"/>
    <n v="0"/>
    <n v="0"/>
    <n v="40469411"/>
    <n v="0"/>
    <n v="0"/>
    <n v="0"/>
    <n v="0"/>
    <n v="0"/>
    <n v="0"/>
    <n v="0"/>
    <n v="0"/>
    <n v="0"/>
    <n v="40469411"/>
    <n v="152714.75849056605"/>
    <n v="1"/>
    <n v="1"/>
    <n v="1"/>
    <n v="1"/>
    <n v="24249724"/>
    <n v="36358887.532020807"/>
    <n v="36358888"/>
    <n v="36"/>
    <n v="1"/>
    <n v="0"/>
    <n v="2.7692307692307692"/>
    <n v="0"/>
    <n v="2.7692307692307692"/>
    <n v="2.7692307692307692"/>
    <n v="3"/>
    <n v="6660438"/>
    <n v="43019326"/>
    <n v="83488737"/>
  </r>
  <r>
    <x v="17"/>
    <n v="3801"/>
    <x v="62"/>
    <x v="662"/>
    <x v="662"/>
    <x v="639"/>
    <n v="11573"/>
    <n v="254245000547"/>
    <s v="54245254245000547"/>
    <s v="CENTRO EDUCATIVO RURAL EL CHAMIZON"/>
    <n v="1"/>
    <n v="48.716447863533737"/>
    <n v="3.4119009145376591"/>
    <n v="0.49935263312773404"/>
    <n v="1.499352633127734"/>
    <n v="188"/>
    <n v="16"/>
    <n v="0"/>
    <n v="21"/>
    <n v="0"/>
    <n v="1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42742.9303255491"/>
    <n v="22615773.317487735"/>
    <n v="0"/>
    <n v="0"/>
    <n v="28958516"/>
    <n v="0"/>
    <n v="0"/>
    <n v="0"/>
    <n v="0"/>
    <n v="0"/>
    <n v="0"/>
    <n v="0"/>
    <n v="0"/>
    <n v="0"/>
    <n v="28958516"/>
    <n v="154034.6595744681"/>
    <n v="1"/>
    <n v="1"/>
    <n v="1"/>
    <n v="1"/>
    <n v="24249724"/>
    <n v="36358887.532020807"/>
    <n v="36358888"/>
    <n v="37"/>
    <n v="1"/>
    <n v="0"/>
    <n v="2.8461538461538463"/>
    <n v="0"/>
    <n v="2.8461538461538463"/>
    <n v="2.8461538461538463"/>
    <n v="3"/>
    <n v="6660438"/>
    <n v="43019326"/>
    <n v="71977842"/>
  </r>
  <r>
    <x v="17"/>
    <n v="3801"/>
    <x v="62"/>
    <x v="662"/>
    <x v="662"/>
    <x v="639"/>
    <n v="125676"/>
    <n v="254245000776"/>
    <s v="54245254245000776"/>
    <s v="INSTITUCION EDUCATIVA RURAL SANTA INÉS"/>
    <n v="1"/>
    <n v="48.716447863533737"/>
    <n v="3.4119009145376591"/>
    <n v="0.49935263312773404"/>
    <n v="1.499352633127734"/>
    <n v="589"/>
    <n v="39"/>
    <n v="0"/>
    <n v="53"/>
    <n v="0"/>
    <n v="385"/>
    <n v="0"/>
    <n v="10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771144.583512176"/>
    <n v="72640066.615771875"/>
    <n v="2750076.6152196946"/>
    <n v="0"/>
    <n v="91161288"/>
    <n v="0"/>
    <n v="0"/>
    <n v="0"/>
    <n v="0"/>
    <n v="0"/>
    <n v="0"/>
    <n v="0"/>
    <n v="0"/>
    <n v="0"/>
    <n v="91161288"/>
    <n v="154772.98471986418"/>
    <n v="1"/>
    <n v="1"/>
    <n v="1"/>
    <n v="1"/>
    <n v="24249724"/>
    <n v="36358887.532020807"/>
    <n v="36358888"/>
    <n v="92"/>
    <n v="0"/>
    <n v="1"/>
    <n v="7.0769230769230766"/>
    <n v="0"/>
    <n v="7.0769230769230766"/>
    <n v="4"/>
    <n v="4"/>
    <n v="26641753"/>
    <n v="63000641"/>
    <n v="154161929"/>
  </r>
  <r>
    <x v="17"/>
    <n v="3801"/>
    <x v="62"/>
    <x v="662"/>
    <x v="662"/>
    <x v="639"/>
    <n v="11575"/>
    <n v="254245001161"/>
    <s v="54245254245001161"/>
    <s v="CENTRO EDUCATIVA RURAL PLAYAS LINDAS"/>
    <n v="1"/>
    <n v="48.716447863533737"/>
    <n v="3.4119009145376591"/>
    <n v="0.49935263312773404"/>
    <n v="1.499352633127734"/>
    <n v="214"/>
    <n v="0"/>
    <n v="0"/>
    <n v="11"/>
    <n v="0"/>
    <n v="171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85680.3306373253"/>
    <n v="30403986.645364307"/>
    <n v="0"/>
    <n v="0"/>
    <n v="32289667"/>
    <n v="0"/>
    <n v="0"/>
    <n v="0"/>
    <n v="0"/>
    <n v="0"/>
    <n v="0"/>
    <n v="0"/>
    <n v="0"/>
    <n v="0"/>
    <n v="32289667"/>
    <n v="150886.29439252336"/>
    <n v="1"/>
    <n v="1"/>
    <n v="1"/>
    <n v="1"/>
    <n v="24249724"/>
    <n v="36358887.532020807"/>
    <n v="36358888"/>
    <n v="11"/>
    <n v="1"/>
    <n v="0"/>
    <n v="0.84615384615384615"/>
    <n v="0"/>
    <n v="0.84615384615384615"/>
    <n v="0.84615384615384615"/>
    <n v="1"/>
    <n v="6660438"/>
    <n v="43019326"/>
    <n v="75308993"/>
  </r>
  <r>
    <x v="17"/>
    <n v="3801"/>
    <x v="62"/>
    <x v="662"/>
    <x v="662"/>
    <x v="639"/>
    <n v="162997"/>
    <n v="254245001292"/>
    <s v="54245254245001292"/>
    <s v="CENTRO EDUCATIVO RURAL LA BOGOTANA"/>
    <n v="1"/>
    <n v="48.716447863533737"/>
    <n v="3.4119009145376591"/>
    <n v="0.49935263312773404"/>
    <n v="1.499352633127734"/>
    <n v="246"/>
    <n v="22"/>
    <n v="0"/>
    <n v="23"/>
    <n v="0"/>
    <n v="146"/>
    <n v="7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858938.64099778433"/>
    <n v="0"/>
    <n v="0"/>
    <n v="7714146.807152695"/>
    <n v="29056026.646308746"/>
    <n v="0"/>
    <n v="0"/>
    <n v="37629112"/>
    <n v="0"/>
    <n v="0"/>
    <n v="0"/>
    <n v="0"/>
    <n v="0"/>
    <n v="0"/>
    <n v="0"/>
    <n v="0"/>
    <n v="0"/>
    <n v="37629112"/>
    <n v="152963.86991869917"/>
    <n v="1"/>
    <n v="1"/>
    <n v="1"/>
    <n v="1"/>
    <n v="24249724"/>
    <n v="36358887.532020807"/>
    <n v="36358888"/>
    <n v="45"/>
    <n v="1"/>
    <n v="0"/>
    <n v="3.4615384615384617"/>
    <n v="0"/>
    <n v="3.4615384615384617"/>
    <n v="3.4615384615384617"/>
    <n v="4"/>
    <n v="6660438"/>
    <n v="43019326"/>
    <n v="80648438"/>
  </r>
  <r>
    <x v="17"/>
    <n v="3801"/>
    <x v="62"/>
    <x v="662"/>
    <x v="662"/>
    <x v="639"/>
    <n v="158017"/>
    <n v="254245001560"/>
    <s v="54245254245001560"/>
    <s v="INSTITUCION ETNOEDUCATIVA RURAL IKI BOGYIRA MIMAY."/>
    <n v="1"/>
    <n v="48.716447863533737"/>
    <n v="3.4119009145376591"/>
    <n v="0.49935263312773404"/>
    <n v="1.499352633127734"/>
    <n v="259"/>
    <n v="21"/>
    <n v="0"/>
    <n v="24"/>
    <n v="0"/>
    <n v="147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14146.807152695"/>
    <n v="32051493.31087666"/>
    <n v="0"/>
    <n v="0"/>
    <n v="39765640"/>
    <n v="0"/>
    <n v="0"/>
    <n v="0"/>
    <n v="0"/>
    <n v="0"/>
    <n v="0"/>
    <n v="0"/>
    <n v="0"/>
    <n v="0"/>
    <n v="39765640"/>
    <n v="153535.28957528959"/>
    <n v="1"/>
    <n v="1"/>
    <n v="1"/>
    <n v="1"/>
    <n v="24249724"/>
    <n v="36358887.532020807"/>
    <n v="36358888"/>
    <n v="45"/>
    <n v="0"/>
    <n v="1"/>
    <n v="3.4615384615384617"/>
    <n v="0"/>
    <n v="3.4615384615384617"/>
    <n v="3.4615384615384617"/>
    <n v="4"/>
    <n v="26641753"/>
    <n v="63000641"/>
    <n v="102766281"/>
  </r>
  <r>
    <x v="17"/>
    <n v="3801"/>
    <x v="62"/>
    <x v="678"/>
    <x v="678"/>
    <x v="655"/>
    <n v="11577"/>
    <n v="254250000253"/>
    <s v="54250254250000253"/>
    <s v="INSTITUCION EDUCATIVA RURAL DOMINGO SAVIO"/>
    <n v="1"/>
    <n v="50.595175392394395"/>
    <n v="3.5434793126967934"/>
    <n v="0.51926022202434952"/>
    <n v="1.5192602220243496"/>
    <n v="781"/>
    <n v="49"/>
    <n v="0"/>
    <n v="85"/>
    <n v="0"/>
    <n v="503"/>
    <n v="0"/>
    <n v="1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276011.581271134"/>
    <n v="98189976.537701249"/>
    <n v="0"/>
    <n v="0"/>
    <n v="121465988"/>
    <n v="0"/>
    <n v="0"/>
    <n v="0"/>
    <n v="0"/>
    <n v="0"/>
    <n v="0"/>
    <n v="0"/>
    <n v="0"/>
    <n v="0"/>
    <n v="121465988"/>
    <n v="155526.23303457105"/>
    <n v="1"/>
    <n v="1"/>
    <n v="1"/>
    <n v="1"/>
    <n v="24249724"/>
    <n v="36841641.068269201"/>
    <n v="36841641"/>
    <n v="134"/>
    <n v="1"/>
    <n v="0"/>
    <n v="10.307692307692308"/>
    <n v="0"/>
    <n v="10.307692307692308"/>
    <n v="4"/>
    <n v="4"/>
    <n v="6660438"/>
    <n v="43502079"/>
    <n v="164968067"/>
  </r>
  <r>
    <x v="17"/>
    <n v="3801"/>
    <x v="62"/>
    <x v="663"/>
    <x v="663"/>
    <x v="640"/>
    <n v="11583"/>
    <n v="254261000166"/>
    <s v="54261254261000166"/>
    <s v="INSTITUCION EDUCATIVA RURAL FLORENTINO BLANCO."/>
    <n v="1"/>
    <n v="22.554713642832418"/>
    <n v="1.5796399671971673"/>
    <n v="0.22213465357106854"/>
    <n v="1.2221346535710684"/>
    <n v="320"/>
    <n v="0"/>
    <n v="0"/>
    <n v="29"/>
    <n v="0"/>
    <n v="164"/>
    <n v="0"/>
    <n v="111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52179.3190554879"/>
    <n v="33572405.573993318"/>
    <n v="2988813.4004644905"/>
    <n v="0"/>
    <n v="40613398"/>
    <n v="0"/>
    <n v="0"/>
    <n v="0"/>
    <n v="0"/>
    <n v="0"/>
    <n v="0"/>
    <n v="0"/>
    <n v="0"/>
    <n v="0"/>
    <n v="40613398"/>
    <n v="126916.86874999999"/>
    <n v="1"/>
    <n v="0"/>
    <n v="1"/>
    <n v="1"/>
    <n v="24249724"/>
    <n v="29636428.039934024"/>
    <n v="29636428"/>
    <n v="29"/>
    <n v="1"/>
    <n v="0"/>
    <n v="2.2307692307692308"/>
    <n v="0"/>
    <n v="2.2307692307692308"/>
    <n v="2.2307692307692308"/>
    <n v="3"/>
    <n v="6660438"/>
    <n v="36296866"/>
    <n v="76910264"/>
  </r>
  <r>
    <x v="17"/>
    <n v="3801"/>
    <x v="62"/>
    <x v="663"/>
    <x v="663"/>
    <x v="640"/>
    <n v="11584"/>
    <n v="254261000476"/>
    <s v="54261254261000476"/>
    <s v="INST AGRICOLA RISARALDA"/>
    <n v="1"/>
    <n v="22.554713642832418"/>
    <n v="1.5796399671971673"/>
    <n v="0.22213465357106854"/>
    <n v="1.2221346535710684"/>
    <n v="1124"/>
    <n v="21"/>
    <n v="0"/>
    <n v="96"/>
    <n v="0"/>
    <n v="556"/>
    <n v="0"/>
    <n v="318"/>
    <n v="0"/>
    <n v="0"/>
    <n v="0"/>
    <n v="133"/>
    <n v="0"/>
    <n v="133"/>
    <n v="0"/>
    <n v="0"/>
    <n v="0"/>
    <n v="0"/>
    <n v="0"/>
    <n v="0"/>
    <n v="0"/>
    <n v="0"/>
    <n v="0"/>
    <n v="0"/>
    <n v="133"/>
    <n v="0"/>
    <n v="92671"/>
    <n v="81839"/>
    <n v="122758"/>
    <n v="150439"/>
    <n v="114333"/>
    <n v="99892"/>
    <n v="152848"/>
    <n v="184139"/>
    <n v="0"/>
    <n v="0"/>
    <n v="0"/>
    <n v="0"/>
    <n v="16348447.597568693"/>
    <n v="106699208.9878915"/>
    <n v="0"/>
    <n v="29930672.845531754"/>
    <n v="152978329"/>
    <n v="0"/>
    <n v="0"/>
    <n v="0"/>
    <n v="0"/>
    <n v="0"/>
    <n v="0"/>
    <n v="0"/>
    <n v="5986134.5691063516"/>
    <n v="5986135"/>
    <n v="158964464"/>
    <n v="141427.45907473311"/>
    <n v="1"/>
    <n v="0"/>
    <n v="1"/>
    <n v="1"/>
    <n v="24249724"/>
    <n v="29636428.039934024"/>
    <n v="29636428"/>
    <n v="117"/>
    <n v="1"/>
    <n v="0"/>
    <n v="9"/>
    <n v="0"/>
    <n v="9"/>
    <n v="4"/>
    <n v="4"/>
    <n v="6660438"/>
    <n v="36296866"/>
    <n v="195261330"/>
  </r>
  <r>
    <x v="17"/>
    <n v="3801"/>
    <x v="62"/>
    <x v="663"/>
    <x v="663"/>
    <x v="640"/>
    <n v="11585"/>
    <n v="254261000484"/>
    <s v="54261254261000484"/>
    <s v="INSTITUCION EDUCATIVA RURAL SAN JOSE DE CALASANZ"/>
    <n v="1"/>
    <n v="22.554713642832418"/>
    <n v="1.5796399671971673"/>
    <n v="0.22213465357106854"/>
    <n v="1.2221346535710684"/>
    <n v="860"/>
    <n v="36"/>
    <n v="0"/>
    <n v="57"/>
    <n v="0"/>
    <n v="479"/>
    <n v="0"/>
    <n v="227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94919.88524691"/>
    <n v="86189521.219051942"/>
    <n v="11394851.089270871"/>
    <n v="0"/>
    <n v="110579292"/>
    <n v="0"/>
    <n v="0"/>
    <n v="0"/>
    <n v="0"/>
    <n v="0"/>
    <n v="0"/>
    <n v="0"/>
    <n v="0"/>
    <n v="0"/>
    <n v="110579292"/>
    <n v="128580.57209302325"/>
    <n v="1"/>
    <n v="0"/>
    <n v="1"/>
    <n v="1"/>
    <n v="24249724"/>
    <n v="29636428.039934024"/>
    <n v="29636428"/>
    <n v="93"/>
    <n v="1"/>
    <n v="0"/>
    <n v="7.1538461538461542"/>
    <n v="0"/>
    <n v="7.1538461538461542"/>
    <n v="4"/>
    <n v="4"/>
    <n v="6660438"/>
    <n v="36296866"/>
    <n v="146876158"/>
  </r>
  <r>
    <x v="17"/>
    <n v="3801"/>
    <x v="62"/>
    <x v="663"/>
    <x v="663"/>
    <x v="640"/>
    <n v="128868"/>
    <n v="254264000506"/>
    <s v="54261254264000506"/>
    <s v="INSTITUCION EDUCATIVA RURAL LA ANGELITA."/>
    <n v="1"/>
    <n v="22.554713642832418"/>
    <n v="1.5796399671971673"/>
    <n v="0.22213465357106854"/>
    <n v="1.2221346535710684"/>
    <n v="403"/>
    <n v="14"/>
    <n v="0"/>
    <n v="40"/>
    <n v="0"/>
    <n v="198"/>
    <n v="0"/>
    <n v="111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45437.352724012"/>
    <n v="37723175.717687041"/>
    <n v="7472033.501161227"/>
    <n v="0"/>
    <n v="52740647"/>
    <n v="0"/>
    <n v="0"/>
    <n v="0"/>
    <n v="0"/>
    <n v="0"/>
    <n v="0"/>
    <n v="0"/>
    <n v="0"/>
    <n v="0"/>
    <n v="52740647"/>
    <n v="130870.09181141439"/>
    <n v="1"/>
    <n v="0"/>
    <n v="1"/>
    <n v="1"/>
    <n v="24249724"/>
    <n v="29636428.039934024"/>
    <n v="29636428"/>
    <n v="54"/>
    <n v="1"/>
    <n v="0"/>
    <n v="4.1538461538461542"/>
    <n v="0"/>
    <n v="4.1538461538461542"/>
    <n v="4"/>
    <n v="4"/>
    <n v="6660438"/>
    <n v="36296866"/>
    <n v="89037513"/>
  </r>
  <r>
    <x v="17"/>
    <n v="3801"/>
    <x v="62"/>
    <x v="664"/>
    <x v="664"/>
    <x v="641"/>
    <n v="11643"/>
    <n v="254313000054"/>
    <s v="54313254313000054"/>
    <s v="INSTITUTO TECNICO AGRICOLA"/>
    <n v="1"/>
    <n v="14.251901944209637"/>
    <n v="0.99814496766190774"/>
    <n v="0.13415544453566874"/>
    <n v="1.1341554445356687"/>
    <n v="319"/>
    <n v="0"/>
    <n v="0"/>
    <n v="18"/>
    <n v="0"/>
    <n v="116"/>
    <n v="0"/>
    <n v="128"/>
    <n v="0"/>
    <n v="0"/>
    <n v="0"/>
    <n v="57"/>
    <n v="0"/>
    <n v="57"/>
    <n v="0"/>
    <n v="0"/>
    <n v="0"/>
    <n v="0"/>
    <n v="0"/>
    <n v="0"/>
    <n v="0"/>
    <n v="0"/>
    <n v="0"/>
    <n v="0"/>
    <n v="57"/>
    <n v="0"/>
    <n v="92671"/>
    <n v="81839"/>
    <n v="122758"/>
    <n v="150439"/>
    <n v="114333"/>
    <n v="99892"/>
    <n v="152848"/>
    <n v="184139"/>
    <n v="0"/>
    <n v="0"/>
    <n v="0"/>
    <n v="0"/>
    <n v="2334085.0999217392"/>
    <n v="27643505.582395915"/>
    <n v="0"/>
    <n v="11904008.215877149"/>
    <n v="41881599"/>
    <n v="0"/>
    <n v="0"/>
    <n v="0"/>
    <n v="0"/>
    <n v="0"/>
    <n v="0"/>
    <n v="0"/>
    <n v="2380801.6431754301"/>
    <n v="2380802"/>
    <n v="44262401"/>
    <n v="138753.60815047022"/>
    <n v="1"/>
    <n v="0"/>
    <n v="0"/>
    <n v="1"/>
    <n v="24249724"/>
    <n v="27502956.503087275"/>
    <n v="27502957"/>
    <n v="18"/>
    <n v="1"/>
    <n v="0"/>
    <n v="1.3846153846153846"/>
    <n v="0"/>
    <n v="1.3846153846153846"/>
    <n v="1.3846153846153846"/>
    <n v="2"/>
    <n v="6660438"/>
    <n v="34163395"/>
    <n v="78425796"/>
  </r>
  <r>
    <x v="17"/>
    <n v="3801"/>
    <x v="62"/>
    <x v="664"/>
    <x v="664"/>
    <x v="641"/>
    <n v="11645"/>
    <n v="254313000186"/>
    <s v="54313254313000186"/>
    <s v="CENTRO EDUCATIVO RURAL SAN ISIDRO"/>
    <n v="1"/>
    <n v="14.251901944209637"/>
    <n v="0.99814496766190774"/>
    <n v="0.13415544453566874"/>
    <n v="1.1341554445356687"/>
    <n v="199"/>
    <n v="0"/>
    <n v="0"/>
    <n v="20"/>
    <n v="0"/>
    <n v="142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93427.8888019323"/>
    <n v="20279456.964134708"/>
    <n v="0"/>
    <n v="0"/>
    <n v="22872885"/>
    <n v="0"/>
    <n v="0"/>
    <n v="0"/>
    <n v="0"/>
    <n v="0"/>
    <n v="0"/>
    <n v="0"/>
    <n v="0"/>
    <n v="0"/>
    <n v="22872885"/>
    <n v="114939.12060301508"/>
    <n v="1"/>
    <n v="0"/>
    <n v="0"/>
    <n v="1"/>
    <n v="24249724"/>
    <n v="27502956.503087275"/>
    <n v="27502957"/>
    <n v="20"/>
    <n v="1"/>
    <n v="0"/>
    <n v="1.5384615384615385"/>
    <n v="0"/>
    <n v="1.5384615384615385"/>
    <n v="1.5384615384615385"/>
    <n v="2"/>
    <n v="6660438"/>
    <n v="34163395"/>
    <n v="57036280"/>
  </r>
  <r>
    <x v="17"/>
    <n v="3801"/>
    <x v="62"/>
    <x v="665"/>
    <x v="665"/>
    <x v="642"/>
    <n v="11762"/>
    <n v="254344000133"/>
    <s v="54344254344000133"/>
    <s v="INSTITUCION EDUCATIVA RURAL EL TARRA"/>
    <n v="1"/>
    <n v="42.350862606526711"/>
    <n v="2.9660813379382107"/>
    <n v="0.4319008859019387"/>
    <n v="1.4319008859019386"/>
    <n v="589"/>
    <n v="15"/>
    <n v="0"/>
    <n v="66"/>
    <n v="0"/>
    <n v="367"/>
    <n v="0"/>
    <n v="114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260795.443013934"/>
    <n v="68800048.224662408"/>
    <n v="5909306.0384251671"/>
    <n v="0"/>
    <n v="87970150"/>
    <n v="0"/>
    <n v="0"/>
    <n v="0"/>
    <n v="0"/>
    <n v="0"/>
    <n v="0"/>
    <n v="0"/>
    <n v="0"/>
    <n v="0"/>
    <n v="87970150"/>
    <n v="149355.09337860782"/>
    <n v="1"/>
    <n v="1"/>
    <n v="1"/>
    <n v="1"/>
    <n v="24249724"/>
    <n v="34723201.278477505"/>
    <n v="34723201"/>
    <n v="81"/>
    <n v="1"/>
    <n v="0"/>
    <n v="6.2307692307692308"/>
    <n v="0"/>
    <n v="6.2307692307692308"/>
    <n v="4"/>
    <n v="4"/>
    <n v="6660438"/>
    <n v="41383639"/>
    <n v="129353789"/>
  </r>
  <r>
    <x v="17"/>
    <n v="3801"/>
    <x v="62"/>
    <x v="665"/>
    <x v="665"/>
    <x v="642"/>
    <n v="11763"/>
    <n v="254344000290"/>
    <s v="54344254344000290"/>
    <s v="INSTITUCION EDUCATIVA RURAL SAN SEBASTIAN"/>
    <n v="1"/>
    <n v="42.350862606526711"/>
    <n v="2.9660813379382107"/>
    <n v="0.4319008859019387"/>
    <n v="1.4319008859019386"/>
    <n v="612"/>
    <n v="33"/>
    <n v="0"/>
    <n v="39"/>
    <n v="0"/>
    <n v="338"/>
    <n v="0"/>
    <n v="131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787373.727123497"/>
    <n v="67083622.905128218"/>
    <n v="15539286.249192106"/>
    <n v="0"/>
    <n v="94410283"/>
    <n v="0"/>
    <n v="0"/>
    <n v="0"/>
    <n v="0"/>
    <n v="0"/>
    <n v="0"/>
    <n v="0"/>
    <n v="0"/>
    <n v="0"/>
    <n v="94410283"/>
    <n v="154265.1683006536"/>
    <n v="1"/>
    <n v="1"/>
    <n v="1"/>
    <n v="1"/>
    <n v="24249724"/>
    <n v="34723201.278477505"/>
    <n v="34723201"/>
    <n v="72"/>
    <n v="0"/>
    <n v="1"/>
    <n v="5.5384615384615383"/>
    <n v="0"/>
    <n v="5.5384615384615383"/>
    <n v="4"/>
    <n v="4"/>
    <n v="26641753"/>
    <n v="61364954"/>
    <n v="155775237"/>
  </r>
  <r>
    <x v="17"/>
    <n v="3801"/>
    <x v="62"/>
    <x v="665"/>
    <x v="665"/>
    <x v="642"/>
    <n v="11764"/>
    <n v="254344000338"/>
    <s v="54344254344000338"/>
    <s v="INSTITUCION EDUCATIVA RURAL MESITAS"/>
    <n v="1"/>
    <n v="42.350862606526711"/>
    <n v="2.9660813379382107"/>
    <n v="0.4319008859019387"/>
    <n v="1.4319008859019386"/>
    <n v="809"/>
    <n v="15"/>
    <n v="0"/>
    <n v="61"/>
    <n v="0"/>
    <n v="468"/>
    <n v="0"/>
    <n v="226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442227.823074803"/>
    <n v="99266597.646394417"/>
    <n v="8535664.2777252421"/>
    <n v="0"/>
    <n v="120244490"/>
    <n v="0"/>
    <n v="0"/>
    <n v="0"/>
    <n v="0"/>
    <n v="0"/>
    <n v="0"/>
    <n v="0"/>
    <n v="0"/>
    <n v="0"/>
    <n v="120244490"/>
    <n v="148633.48578491964"/>
    <n v="1"/>
    <n v="1"/>
    <n v="1"/>
    <n v="1"/>
    <n v="24249724"/>
    <n v="34723201.278477505"/>
    <n v="34723201"/>
    <n v="76"/>
    <n v="1"/>
    <n v="0"/>
    <n v="5.8461538461538458"/>
    <n v="0"/>
    <n v="5.8461538461538458"/>
    <n v="4"/>
    <n v="4"/>
    <n v="6660438"/>
    <n v="41383639"/>
    <n v="161628129"/>
  </r>
  <r>
    <x v="17"/>
    <n v="3801"/>
    <x v="62"/>
    <x v="667"/>
    <x v="667"/>
    <x v="644"/>
    <n v="11769"/>
    <n v="254377000180"/>
    <s v="54377254377000180"/>
    <s v="CENTRO EDUCATIVO RURAL CHONA"/>
    <n v="1"/>
    <n v="16.106897797038641"/>
    <n v="1.1280612962181285"/>
    <n v="0.15381156511502783"/>
    <n v="1.1538115651150278"/>
    <n v="234"/>
    <n v="4"/>
    <n v="0"/>
    <n v="28"/>
    <n v="0"/>
    <n v="151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21399.6055774875"/>
    <n v="23281822.062219013"/>
    <n v="0"/>
    <n v="0"/>
    <n v="27503222"/>
    <n v="0"/>
    <n v="0"/>
    <n v="0"/>
    <n v="0"/>
    <n v="0"/>
    <n v="0"/>
    <n v="0"/>
    <n v="0"/>
    <n v="0"/>
    <n v="27503222"/>
    <n v="117535.13675213675"/>
    <n v="1"/>
    <n v="0"/>
    <n v="0"/>
    <n v="1"/>
    <n v="24249724"/>
    <n v="27979612.002047453"/>
    <n v="27979612"/>
    <n v="32"/>
    <n v="1"/>
    <n v="0"/>
    <n v="2.4615384615384617"/>
    <n v="0"/>
    <n v="2.4615384615384617"/>
    <n v="2.4615384615384617"/>
    <n v="3"/>
    <n v="6660438"/>
    <n v="34640050"/>
    <n v="62143272"/>
  </r>
  <r>
    <x v="17"/>
    <n v="3801"/>
    <x v="62"/>
    <x v="667"/>
    <x v="667"/>
    <x v="644"/>
    <n v="11771"/>
    <n v="254377000317"/>
    <s v="54377254377000317"/>
    <s v="INSTITUCION EDUCATIVA RURAL SAN BERNARDO DE BALSA"/>
    <n v="1"/>
    <n v="16.106897797038641"/>
    <n v="1.1280612962181285"/>
    <n v="0.15381156511502783"/>
    <n v="1.1538115651150278"/>
    <n v="269"/>
    <n v="8"/>
    <n v="0"/>
    <n v="22"/>
    <n v="0"/>
    <n v="130"/>
    <n v="0"/>
    <n v="77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57562.1302288943"/>
    <n v="23858104.786531363"/>
    <n v="5643449.2833504565"/>
    <n v="0"/>
    <n v="33459116"/>
    <n v="0"/>
    <n v="0"/>
    <n v="0"/>
    <n v="0"/>
    <n v="0"/>
    <n v="0"/>
    <n v="0"/>
    <n v="0"/>
    <n v="0"/>
    <n v="33459116"/>
    <n v="124383.33085501859"/>
    <n v="1"/>
    <n v="0"/>
    <n v="0"/>
    <n v="1"/>
    <n v="24249724"/>
    <n v="27979612.002047453"/>
    <n v="27979612"/>
    <n v="30"/>
    <n v="1"/>
    <n v="0"/>
    <n v="2.3076923076923075"/>
    <n v="0"/>
    <n v="2.3076923076923075"/>
    <n v="2.3076923076923075"/>
    <n v="3"/>
    <n v="6660438"/>
    <n v="34640050"/>
    <n v="68099166"/>
  </r>
  <r>
    <x v="17"/>
    <n v="3801"/>
    <x v="62"/>
    <x v="1069"/>
    <x v="1069"/>
    <x v="999"/>
    <n v="11775"/>
    <n v="254385000121"/>
    <s v="54385254385000121"/>
    <s v="INST EDUCATIVA JESUS ANTONIO RAMIREZ"/>
    <n v="1"/>
    <n v="30.724637681159422"/>
    <n v="2.1518280580890869"/>
    <n v="0.30870574308409898"/>
    <n v="1.3087057430840989"/>
    <n v="553"/>
    <n v="6"/>
    <n v="0"/>
    <n v="27"/>
    <n v="0"/>
    <n v="219"/>
    <n v="0"/>
    <n v="215"/>
    <n v="0"/>
    <n v="9"/>
    <n v="0"/>
    <n v="77"/>
    <n v="0"/>
    <n v="86"/>
    <n v="0"/>
    <n v="0"/>
    <n v="0"/>
    <n v="0"/>
    <n v="0"/>
    <n v="0"/>
    <n v="0"/>
    <n v="0"/>
    <n v="9"/>
    <n v="0"/>
    <n v="77"/>
    <n v="0"/>
    <n v="92671"/>
    <n v="81839"/>
    <n v="122758"/>
    <n v="150439"/>
    <n v="114333"/>
    <n v="99892"/>
    <n v="152848"/>
    <n v="184139"/>
    <n v="0"/>
    <n v="0"/>
    <n v="0"/>
    <n v="0"/>
    <n v="4937732.3728931313"/>
    <n v="56736487.594260052"/>
    <n v="1800297.4987702651"/>
    <n v="18555750.045583744"/>
    <n v="82030268"/>
    <n v="0"/>
    <n v="0"/>
    <n v="0"/>
    <n v="0"/>
    <n v="0"/>
    <n v="0"/>
    <n v="360059.49975405307"/>
    <n v="3711150.0091167488"/>
    <n v="4071210"/>
    <n v="86101478"/>
    <n v="155698.87522603979"/>
    <n v="1"/>
    <n v="0"/>
    <n v="0"/>
    <n v="1"/>
    <n v="24249724"/>
    <n v="31735753.067004308"/>
    <n v="31735753"/>
    <n v="33"/>
    <n v="1"/>
    <n v="0"/>
    <n v="2.5384615384615383"/>
    <n v="0"/>
    <n v="2.5384615384615383"/>
    <n v="2.5384615384615383"/>
    <n v="3"/>
    <n v="6660438"/>
    <n v="38396191"/>
    <n v="124497669"/>
  </r>
  <r>
    <x v="17"/>
    <n v="3801"/>
    <x v="62"/>
    <x v="1069"/>
    <x v="1069"/>
    <x v="999"/>
    <n v="11776"/>
    <n v="254385000130"/>
    <s v="54385254385000130"/>
    <s v="INSTITUCION EDUCATIVA RURAL LEON XIII"/>
    <n v="1"/>
    <n v="30.724637681159422"/>
    <n v="2.1518280580890869"/>
    <n v="0.30870574308409898"/>
    <n v="1.3087057430840989"/>
    <n v="327"/>
    <n v="18"/>
    <n v="0"/>
    <n v="22"/>
    <n v="0"/>
    <n v="220"/>
    <n v="0"/>
    <n v="53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85130.1489613717"/>
    <n v="35689080.906066813"/>
    <n v="2800462.7758648568"/>
    <n v="0"/>
    <n v="44474674"/>
    <n v="0"/>
    <n v="0"/>
    <n v="0"/>
    <n v="0"/>
    <n v="0"/>
    <n v="0"/>
    <n v="0"/>
    <n v="0"/>
    <n v="0"/>
    <n v="44474674"/>
    <n v="136008.17737003058"/>
    <n v="1"/>
    <n v="0"/>
    <n v="0"/>
    <n v="1"/>
    <n v="24249724"/>
    <n v="31735753.067004308"/>
    <n v="31735753"/>
    <n v="40"/>
    <n v="1"/>
    <n v="0"/>
    <n v="3.0769230769230771"/>
    <n v="0"/>
    <n v="3.0769230769230771"/>
    <n v="3.0769230769230771"/>
    <n v="4"/>
    <n v="6660438"/>
    <n v="38396191"/>
    <n v="82870865"/>
  </r>
  <r>
    <x v="17"/>
    <n v="3801"/>
    <x v="62"/>
    <x v="1069"/>
    <x v="1069"/>
    <x v="999"/>
    <n v="11777"/>
    <n v="254385000270"/>
    <s v="54385254385000270"/>
    <s v="CENTRO EDUCATIVO RURAL CRISTO REY"/>
    <n v="1"/>
    <n v="30.724637681159422"/>
    <n v="2.1518280580890869"/>
    <n v="0.30870574308409898"/>
    <n v="1.3087057430840989"/>
    <n v="200"/>
    <n v="22"/>
    <n v="0"/>
    <n v="13"/>
    <n v="0"/>
    <n v="121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36988.8803412002"/>
    <n v="21570323.624545872"/>
    <n v="0"/>
    <n v="0"/>
    <n v="26807313"/>
    <n v="0"/>
    <n v="0"/>
    <n v="0"/>
    <n v="0"/>
    <n v="0"/>
    <n v="0"/>
    <n v="0"/>
    <n v="0"/>
    <n v="0"/>
    <n v="26807313"/>
    <n v="134036.565"/>
    <n v="1"/>
    <n v="0"/>
    <n v="0"/>
    <n v="1"/>
    <n v="24249724"/>
    <n v="31735753.067004308"/>
    <n v="31735753"/>
    <n v="35"/>
    <n v="1"/>
    <n v="0"/>
    <n v="2.6923076923076925"/>
    <n v="0"/>
    <n v="2.6923076923076925"/>
    <n v="2.6923076923076925"/>
    <n v="3"/>
    <n v="6660438"/>
    <n v="38396191"/>
    <n v="65203504"/>
  </r>
  <r>
    <x v="17"/>
    <n v="3801"/>
    <x v="62"/>
    <x v="1069"/>
    <x v="1069"/>
    <x v="999"/>
    <n v="11778"/>
    <n v="254385000288"/>
    <s v="54385254385000288"/>
    <s v="CENTRO EDUCATIVO RURAL VIJAGUAL"/>
    <n v="1"/>
    <n v="30.724637681159422"/>
    <n v="2.1518280580890869"/>
    <n v="0.30870574308409898"/>
    <n v="1.3087057430840989"/>
    <n v="292"/>
    <n v="21"/>
    <n v="0"/>
    <n v="26"/>
    <n v="0"/>
    <n v="197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32527.9250296112"/>
    <n v="32028662.351598419"/>
    <n v="0"/>
    <n v="0"/>
    <n v="39061190"/>
    <n v="0"/>
    <n v="0"/>
    <n v="0"/>
    <n v="0"/>
    <n v="0"/>
    <n v="0"/>
    <n v="0"/>
    <n v="0"/>
    <n v="0"/>
    <n v="39061190"/>
    <n v="133771.19863013699"/>
    <n v="1"/>
    <n v="0"/>
    <n v="0"/>
    <n v="1"/>
    <n v="24249724"/>
    <n v="31735753.067004308"/>
    <n v="31735753"/>
    <n v="47"/>
    <n v="1"/>
    <n v="0"/>
    <n v="3.6153846153846154"/>
    <n v="0"/>
    <n v="3.6153846153846154"/>
    <n v="3.6153846153846154"/>
    <n v="4"/>
    <n v="6660438"/>
    <n v="38396191"/>
    <n v="77457381"/>
  </r>
  <r>
    <x v="17"/>
    <n v="3801"/>
    <x v="62"/>
    <x v="1069"/>
    <x v="1069"/>
    <x v="999"/>
    <n v="11779"/>
    <n v="254385000431"/>
    <s v="54385254385000431"/>
    <s v="INSTITUCION EDUCATIVA RURAL LOS CEDROS"/>
    <n v="1"/>
    <n v="30.724637681159422"/>
    <n v="2.1518280580890869"/>
    <n v="0.30870574308409898"/>
    <n v="1.3087057430840989"/>
    <n v="259"/>
    <n v="0"/>
    <n v="0"/>
    <n v="26"/>
    <n v="0"/>
    <n v="149"/>
    <n v="0"/>
    <n v="68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90334.5968248914"/>
    <n v="28368243.797130026"/>
    <n v="3200528.8867026935"/>
    <n v="0"/>
    <n v="35459107"/>
    <n v="0"/>
    <n v="0"/>
    <n v="0"/>
    <n v="0"/>
    <n v="0"/>
    <n v="0"/>
    <n v="0"/>
    <n v="0"/>
    <n v="0"/>
    <n v="35459107"/>
    <n v="136907.74903474902"/>
    <n v="1"/>
    <n v="0"/>
    <n v="0"/>
    <n v="1"/>
    <n v="24249724"/>
    <n v="31735753.067004308"/>
    <n v="31735753"/>
    <n v="26"/>
    <n v="1"/>
    <n v="0"/>
    <n v="2"/>
    <n v="0"/>
    <n v="2"/>
    <n v="2"/>
    <n v="2"/>
    <n v="6660438"/>
    <n v="38396191"/>
    <n v="73855298"/>
  </r>
  <r>
    <x v="17"/>
    <n v="3801"/>
    <x v="62"/>
    <x v="668"/>
    <x v="668"/>
    <x v="645"/>
    <n v="11782"/>
    <n v="254398000121"/>
    <s v="54398254398000121"/>
    <s v="CENTRO EDUCATIVO RURAL CERRO VIEJO"/>
    <n v="1"/>
    <n v="24.405261684858662"/>
    <n v="1.7092447892620251"/>
    <n v="0.24174364374562382"/>
    <n v="1.2417436437456237"/>
    <n v="158"/>
    <n v="0"/>
    <n v="0"/>
    <n v="19"/>
    <n v="0"/>
    <n v="1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97473.2443869994"/>
    <n v="17241595.592484262"/>
    <n v="0"/>
    <n v="0"/>
    <n v="19939069"/>
    <n v="0"/>
    <n v="0"/>
    <n v="0"/>
    <n v="0"/>
    <n v="0"/>
    <n v="0"/>
    <n v="0"/>
    <n v="0"/>
    <n v="0"/>
    <n v="19939069"/>
    <n v="126196.63924050632"/>
    <n v="1"/>
    <n v="0"/>
    <n v="1"/>
    <n v="1"/>
    <n v="24249724"/>
    <n v="30111940.639585704"/>
    <n v="30111941"/>
    <n v="19"/>
    <n v="1"/>
    <n v="0"/>
    <n v="1.4615384615384615"/>
    <n v="0"/>
    <n v="1.4615384615384615"/>
    <n v="1.4615384615384615"/>
    <n v="2"/>
    <n v="6660438"/>
    <n v="36772379"/>
    <n v="56711448"/>
  </r>
  <r>
    <x v="17"/>
    <n v="3801"/>
    <x v="62"/>
    <x v="668"/>
    <x v="668"/>
    <x v="645"/>
    <n v="11783"/>
    <n v="254398000368"/>
    <s v="54398254398000368"/>
    <s v="CENTRO EDUCATIVO RURAL SAN PEDRO"/>
    <n v="1"/>
    <n v="24.405261684858662"/>
    <n v="1.7092447892620251"/>
    <n v="0.24174364374562382"/>
    <n v="1.2417436437456237"/>
    <n v="132"/>
    <n v="0"/>
    <n v="0"/>
    <n v="14"/>
    <n v="0"/>
    <n v="1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87611.8642851575"/>
    <n v="14636750.215202466"/>
    <n v="0"/>
    <n v="0"/>
    <n v="16624362"/>
    <n v="0"/>
    <n v="0"/>
    <n v="0"/>
    <n v="0"/>
    <n v="0"/>
    <n v="0"/>
    <n v="0"/>
    <n v="0"/>
    <n v="0"/>
    <n v="16624362"/>
    <n v="125942.13636363637"/>
    <n v="1"/>
    <n v="0"/>
    <n v="1"/>
    <n v="1"/>
    <n v="24249724"/>
    <n v="30111940.639585704"/>
    <n v="30111941"/>
    <n v="14"/>
    <n v="1"/>
    <n v="0"/>
    <n v="1.0769230769230769"/>
    <n v="0"/>
    <n v="1.0769230769230769"/>
    <n v="1.0769230769230769"/>
    <n v="2"/>
    <n v="6660438"/>
    <n v="36772379"/>
    <n v="53396741"/>
  </r>
  <r>
    <x v="17"/>
    <n v="3801"/>
    <x v="62"/>
    <x v="668"/>
    <x v="668"/>
    <x v="645"/>
    <n v="11784"/>
    <n v="254398000490"/>
    <s v="54398254398000490"/>
    <s v="CENTRO EDUCATIVO RURAL MESA RICA"/>
    <n v="1"/>
    <n v="24.405261684858662"/>
    <n v="1.7092447892620251"/>
    <n v="0.24174364374562382"/>
    <n v="1.2417436437456237"/>
    <n v="154"/>
    <n v="0"/>
    <n v="0"/>
    <n v="16"/>
    <n v="0"/>
    <n v="84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71556.4163258942"/>
    <n v="17117555.336423222"/>
    <n v="0"/>
    <n v="0"/>
    <n v="19389112"/>
    <n v="0"/>
    <n v="0"/>
    <n v="0"/>
    <n v="0"/>
    <n v="0"/>
    <n v="0"/>
    <n v="0"/>
    <n v="0"/>
    <n v="0"/>
    <n v="19389112"/>
    <n v="125903.32467532468"/>
    <n v="1"/>
    <n v="0"/>
    <n v="1"/>
    <n v="1"/>
    <n v="24249724"/>
    <n v="30111940.639585704"/>
    <n v="30111941"/>
    <n v="16"/>
    <n v="1"/>
    <n v="0"/>
    <n v="1.2307692307692308"/>
    <n v="0"/>
    <n v="1.2307692307692308"/>
    <n v="1.2307692307692308"/>
    <n v="2"/>
    <n v="6660438"/>
    <n v="36772379"/>
    <n v="56161491"/>
  </r>
  <r>
    <x v="17"/>
    <n v="3801"/>
    <x v="62"/>
    <x v="668"/>
    <x v="668"/>
    <x v="645"/>
    <n v="11785"/>
    <n v="254398000724"/>
    <s v="54398254398000724"/>
    <s v="INST EDUCATIVA COL INTEGRADO GILBERTO CLARO LOZANO"/>
    <n v="1"/>
    <n v="24.405261684858662"/>
    <n v="1.7092447892620251"/>
    <n v="0.24174364374562382"/>
    <n v="1.2417436437456237"/>
    <n v="293"/>
    <n v="10"/>
    <n v="0"/>
    <n v="4"/>
    <n v="0"/>
    <n v="69"/>
    <n v="0"/>
    <n v="149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87611.8642851575"/>
    <n v="27040775.821306251"/>
    <n v="11577679.980013097"/>
    <n v="0"/>
    <n v="40606068"/>
    <n v="0"/>
    <n v="0"/>
    <n v="0"/>
    <n v="0"/>
    <n v="0"/>
    <n v="0"/>
    <n v="0"/>
    <n v="0"/>
    <n v="0"/>
    <n v="40606068"/>
    <n v="138587.26279863482"/>
    <n v="1"/>
    <n v="0"/>
    <n v="1"/>
    <n v="1"/>
    <n v="24249724"/>
    <n v="30111940.639585704"/>
    <n v="30111941"/>
    <n v="14"/>
    <n v="1"/>
    <n v="0"/>
    <n v="1.0769230769230769"/>
    <n v="0"/>
    <n v="1.0769230769230769"/>
    <n v="1.0769230769230769"/>
    <n v="2"/>
    <n v="6660438"/>
    <n v="36772379"/>
    <n v="77378447"/>
  </r>
  <r>
    <x v="17"/>
    <n v="3801"/>
    <x v="62"/>
    <x v="668"/>
    <x v="668"/>
    <x v="645"/>
    <n v="11786"/>
    <n v="254398000732"/>
    <s v="54398254398000732"/>
    <s v="INSTITUCION EDUCATIVA RURAL BENJAMIN QUINTERO ALVAREZ"/>
    <n v="1"/>
    <n v="24.405261684858662"/>
    <n v="1.7092447892620251"/>
    <n v="0.24174364374562382"/>
    <n v="1.2417436437456237"/>
    <n v="269"/>
    <n v="0"/>
    <n v="0"/>
    <n v="13"/>
    <n v="0"/>
    <n v="120"/>
    <n v="0"/>
    <n v="103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45639.5882647892"/>
    <n v="27660977.101611439"/>
    <n v="0"/>
    <n v="7545563.2829172881"/>
    <n v="37052180"/>
    <n v="0"/>
    <n v="0"/>
    <n v="0"/>
    <n v="0"/>
    <n v="0"/>
    <n v="0"/>
    <n v="0"/>
    <n v="0"/>
    <n v="0"/>
    <n v="37052180"/>
    <n v="137740.44609665428"/>
    <n v="1"/>
    <n v="0"/>
    <n v="1"/>
    <n v="1"/>
    <n v="24249724"/>
    <n v="30111940.639585704"/>
    <n v="30111941"/>
    <n v="13"/>
    <n v="1"/>
    <n v="0"/>
    <n v="1"/>
    <n v="0"/>
    <n v="1"/>
    <n v="1"/>
    <n v="1"/>
    <n v="6660438"/>
    <n v="36772379"/>
    <n v="73824559"/>
  </r>
  <r>
    <x v="17"/>
    <n v="3801"/>
    <x v="62"/>
    <x v="670"/>
    <x v="670"/>
    <x v="647"/>
    <n v="11736"/>
    <n v="254418000041"/>
    <s v="54418254418000041"/>
    <s v="CENTRO EDUCATIVO RURAL LA PRIMAVERA"/>
    <n v="1"/>
    <n v="22.04330927262632"/>
    <n v="1.5438232951094875"/>
    <n v="0.21671565171710114"/>
    <n v="1.2167156517171012"/>
    <n v="184"/>
    <n v="0"/>
    <n v="0"/>
    <n v="25"/>
    <n v="0"/>
    <n v="1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77768.7651942833"/>
    <n v="19324885.421130624"/>
    <n v="0"/>
    <n v="0"/>
    <n v="22802654"/>
    <n v="0"/>
    <n v="0"/>
    <n v="0"/>
    <n v="0"/>
    <n v="0"/>
    <n v="0"/>
    <n v="0"/>
    <n v="0"/>
    <n v="0"/>
    <n v="22802654"/>
    <n v="123927.46739130435"/>
    <n v="1"/>
    <n v="0"/>
    <n v="0"/>
    <n v="1"/>
    <n v="24249724"/>
    <n v="29505018.740619831"/>
    <n v="29505019"/>
    <n v="25"/>
    <n v="1"/>
    <n v="0"/>
    <n v="1.9230769230769231"/>
    <n v="0"/>
    <n v="1.9230769230769231"/>
    <n v="1.9230769230769231"/>
    <n v="2"/>
    <n v="6660438"/>
    <n v="36165457"/>
    <n v="58968111"/>
  </r>
  <r>
    <x v="17"/>
    <n v="3801"/>
    <x v="62"/>
    <x v="671"/>
    <x v="671"/>
    <x v="648"/>
    <n v="11739"/>
    <n v="254480000066"/>
    <s v="54480254480000066"/>
    <s v="CENT EDUC RUR LA SAGRADA FAMILIA"/>
    <n v="1"/>
    <n v="14.85479311231046"/>
    <n v="1.0403690011869307"/>
    <n v="0.14054386932828894"/>
    <n v="1.140543869328289"/>
    <n v="169"/>
    <n v="0"/>
    <n v="0"/>
    <n v="20"/>
    <n v="0"/>
    <n v="110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08036.0442382251"/>
    <n v="16975750.021046273"/>
    <n v="0"/>
    <n v="0"/>
    <n v="19583786"/>
    <n v="0"/>
    <n v="0"/>
    <n v="0"/>
    <n v="0"/>
    <n v="0"/>
    <n v="0"/>
    <n v="0"/>
    <n v="0"/>
    <n v="0"/>
    <n v="19583786"/>
    <n v="115880.39053254438"/>
    <n v="1"/>
    <n v="0"/>
    <n v="0"/>
    <n v="1"/>
    <n v="24249724"/>
    <n v="27657874.041103072"/>
    <n v="27657874"/>
    <n v="20"/>
    <n v="1"/>
    <n v="0"/>
    <n v="1.5384615384615385"/>
    <n v="0"/>
    <n v="1.5384615384615385"/>
    <n v="1.5384615384615385"/>
    <n v="2"/>
    <n v="6660438"/>
    <n v="34318312"/>
    <n v="53902098"/>
  </r>
  <r>
    <x v="17"/>
    <n v="3801"/>
    <x v="62"/>
    <x v="671"/>
    <x v="671"/>
    <x v="648"/>
    <n v="11740"/>
    <n v="254480000139"/>
    <s v="54480254480000139"/>
    <s v="CENTRO EDUCATIVO RURAL SUCRE"/>
    <n v="1"/>
    <n v="14.85479311231046"/>
    <n v="1.0403690011869307"/>
    <n v="0.14054386932828894"/>
    <n v="1.140543869328289"/>
    <n v="101"/>
    <n v="6"/>
    <n v="0"/>
    <n v="9"/>
    <n v="0"/>
    <n v="56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56027.0331786689"/>
    <n v="9798083.9047649633"/>
    <n v="0"/>
    <n v="0"/>
    <n v="11754111"/>
    <n v="0"/>
    <n v="0"/>
    <n v="0"/>
    <n v="0"/>
    <n v="0"/>
    <n v="0"/>
    <n v="0"/>
    <n v="0"/>
    <n v="0"/>
    <n v="11754111"/>
    <n v="116377.33663366336"/>
    <n v="1"/>
    <n v="0"/>
    <n v="0"/>
    <n v="1"/>
    <n v="24249724"/>
    <n v="27657874.041103072"/>
    <n v="27657874"/>
    <n v="15"/>
    <n v="1"/>
    <n v="0"/>
    <n v="1.1538461538461537"/>
    <n v="0"/>
    <n v="1.1538461538461537"/>
    <n v="1.1538461538461537"/>
    <n v="2"/>
    <n v="6660438"/>
    <n v="34318312"/>
    <n v="46072423"/>
  </r>
  <r>
    <x v="17"/>
    <n v="3801"/>
    <x v="62"/>
    <x v="672"/>
    <x v="672"/>
    <x v="649"/>
    <n v="11751"/>
    <n v="254498000110"/>
    <s v="54498254498000110"/>
    <s v="COL EDMUNDO VELASQUEZ"/>
    <n v="1"/>
    <n v="12.576917168906038"/>
    <n v="0.88083587930834517"/>
    <n v="0.11640677805657815"/>
    <n v="1.1164067780565781"/>
    <n v="323"/>
    <n v="0"/>
    <n v="0"/>
    <n v="27"/>
    <n v="0"/>
    <n v="143"/>
    <n v="0"/>
    <n v="115"/>
    <n v="0"/>
    <n v="0"/>
    <n v="0"/>
    <n v="38"/>
    <n v="0"/>
    <n v="38"/>
    <n v="0"/>
    <n v="0"/>
    <n v="0"/>
    <n v="0"/>
    <n v="0"/>
    <n v="0"/>
    <n v="0"/>
    <n v="0"/>
    <n v="0"/>
    <n v="0"/>
    <n v="38"/>
    <n v="0"/>
    <n v="92671"/>
    <n v="81839"/>
    <n v="122758"/>
    <n v="150439"/>
    <n v="114333"/>
    <n v="99892"/>
    <n v="152848"/>
    <n v="184139"/>
    <n v="0"/>
    <n v="0"/>
    <n v="0"/>
    <n v="0"/>
    <n v="3446337.6761996541"/>
    <n v="28772187.315395944"/>
    <n v="0"/>
    <n v="7811813.0527732885"/>
    <n v="40030338"/>
    <n v="0"/>
    <n v="0"/>
    <n v="0"/>
    <n v="0"/>
    <n v="0"/>
    <n v="0"/>
    <n v="0"/>
    <n v="1562362.6105546579"/>
    <n v="1562363"/>
    <n v="41592701"/>
    <n v="128769.97213622292"/>
    <n v="1"/>
    <n v="0"/>
    <n v="0"/>
    <n v="1"/>
    <n v="24249724"/>
    <n v="27072556.239601273"/>
    <n v="27072556"/>
    <n v="27"/>
    <n v="1"/>
    <n v="0"/>
    <n v="2.0769230769230771"/>
    <n v="0"/>
    <n v="2.0769230769230771"/>
    <n v="2.0769230769230771"/>
    <n v="3"/>
    <n v="6660438"/>
    <n v="33732994"/>
    <n v="75325695"/>
  </r>
  <r>
    <x v="17"/>
    <n v="3801"/>
    <x v="62"/>
    <x v="672"/>
    <x v="672"/>
    <x v="649"/>
    <n v="11752"/>
    <n v="254498000144"/>
    <s v="54498254498000144"/>
    <s v="CENTRO EDUCATIVO RURAL LLANO DE LOS ALCALDES"/>
    <n v="1"/>
    <n v="12.576917168906038"/>
    <n v="0.88083587930834517"/>
    <n v="0.11640677805657815"/>
    <n v="1.1164067780565781"/>
    <n v="168"/>
    <n v="0"/>
    <n v="0"/>
    <n v="24"/>
    <n v="0"/>
    <n v="1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63411.2677330258"/>
    <n v="16058895.245802388"/>
    <n v="0"/>
    <n v="0"/>
    <n v="19122307"/>
    <n v="0"/>
    <n v="0"/>
    <n v="0"/>
    <n v="0"/>
    <n v="0"/>
    <n v="0"/>
    <n v="0"/>
    <n v="0"/>
    <n v="0"/>
    <n v="19122307"/>
    <n v="113823.25595238095"/>
    <n v="1"/>
    <n v="0"/>
    <n v="0"/>
    <n v="1"/>
    <n v="24249724"/>
    <n v="27072556.239601273"/>
    <n v="27072556"/>
    <n v="24"/>
    <n v="1"/>
    <n v="0"/>
    <n v="1.8461538461538463"/>
    <n v="0"/>
    <n v="1.8461538461538463"/>
    <n v="1.8461538461538463"/>
    <n v="2"/>
    <n v="6660438"/>
    <n v="33732994"/>
    <n v="52855301"/>
  </r>
  <r>
    <x v="17"/>
    <n v="3801"/>
    <x v="62"/>
    <x v="672"/>
    <x v="672"/>
    <x v="649"/>
    <n v="11753"/>
    <n v="254498000209"/>
    <s v="54498254498000209"/>
    <s v="INST TECNICO CARLOS HERNANDEZ YARURO"/>
    <n v="1"/>
    <n v="12.576917168906038"/>
    <n v="0.88083587930834517"/>
    <n v="0.11640677805657815"/>
    <n v="1.1164067780565781"/>
    <n v="403"/>
    <n v="0"/>
    <n v="0"/>
    <n v="15"/>
    <n v="0"/>
    <n v="93"/>
    <n v="0"/>
    <n v="210"/>
    <n v="0"/>
    <n v="0"/>
    <n v="0"/>
    <n v="85"/>
    <n v="0"/>
    <n v="85"/>
    <n v="0"/>
    <n v="0"/>
    <n v="0"/>
    <n v="0"/>
    <n v="0"/>
    <n v="0"/>
    <n v="0"/>
    <n v="0"/>
    <n v="0"/>
    <n v="0"/>
    <n v="85"/>
    <n v="0"/>
    <n v="92671"/>
    <n v="81839"/>
    <n v="122758"/>
    <n v="150439"/>
    <n v="114333"/>
    <n v="99892"/>
    <n v="152848"/>
    <n v="184139"/>
    <n v="0"/>
    <n v="0"/>
    <n v="0"/>
    <n v="0"/>
    <n v="1914632.0423331412"/>
    <n v="33790592.079709195"/>
    <n v="0"/>
    <n v="17473792.35488762"/>
    <n v="53179016"/>
    <n v="0"/>
    <n v="0"/>
    <n v="0"/>
    <n v="0"/>
    <n v="0"/>
    <n v="0"/>
    <n v="0"/>
    <n v="3494758.4709775238"/>
    <n v="3494758"/>
    <n v="56673774"/>
    <n v="140629.71215880892"/>
    <n v="1"/>
    <n v="0"/>
    <n v="0"/>
    <n v="1"/>
    <n v="24249724"/>
    <n v="27072556.239601273"/>
    <n v="27072556"/>
    <n v="15"/>
    <n v="0"/>
    <n v="1"/>
    <n v="1.1538461538461537"/>
    <n v="0"/>
    <n v="1.1538461538461537"/>
    <n v="1.1538461538461537"/>
    <n v="2"/>
    <n v="13320876"/>
    <n v="40393432"/>
    <n v="97067206"/>
  </r>
  <r>
    <x v="17"/>
    <n v="3801"/>
    <x v="62"/>
    <x v="672"/>
    <x v="672"/>
    <x v="649"/>
    <n v="11754"/>
    <n v="254498000691"/>
    <s v="54498254498000691"/>
    <s v="CENTRO EDUCATIVO RURAL PUEBLO NUEVO"/>
    <n v="1"/>
    <n v="12.576917168906038"/>
    <n v="0.88083587930834517"/>
    <n v="0.11640677805657815"/>
    <n v="1.1164067780565781"/>
    <n v="182"/>
    <n v="0"/>
    <n v="0"/>
    <n v="23"/>
    <n v="0"/>
    <n v="1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5769.1315774829"/>
    <n v="17731696.833906803"/>
    <n v="0"/>
    <n v="0"/>
    <n v="20667466"/>
    <n v="0"/>
    <n v="0"/>
    <n v="0"/>
    <n v="0"/>
    <n v="0"/>
    <n v="0"/>
    <n v="0"/>
    <n v="0"/>
    <n v="0"/>
    <n v="20667466"/>
    <n v="113557.5054945055"/>
    <n v="1"/>
    <n v="0"/>
    <n v="0"/>
    <n v="1"/>
    <n v="24249724"/>
    <n v="27072556.239601273"/>
    <n v="27072556"/>
    <n v="23"/>
    <n v="1"/>
    <n v="0"/>
    <n v="1.7692307692307692"/>
    <n v="0"/>
    <n v="1.7692307692307692"/>
    <n v="1.7692307692307692"/>
    <n v="2"/>
    <n v="6660438"/>
    <n v="33732994"/>
    <n v="54400460"/>
  </r>
  <r>
    <x v="17"/>
    <n v="3801"/>
    <x v="62"/>
    <x v="672"/>
    <x v="672"/>
    <x v="649"/>
    <n v="11755"/>
    <n v="254498000705"/>
    <s v="54498254498000705"/>
    <s v="INSTITUCIÓN EDUCATIVA AGUAS CLARAS"/>
    <n v="1"/>
    <n v="12.576917168906038"/>
    <n v="0.88083587930834517"/>
    <n v="0.11640677805657815"/>
    <n v="1.1164067780565781"/>
    <n v="597"/>
    <n v="0"/>
    <n v="0"/>
    <n v="43"/>
    <n v="0"/>
    <n v="257"/>
    <n v="0"/>
    <n v="224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88611.854688338"/>
    <n v="53641170.925214924"/>
    <n v="12456759.654504605"/>
    <n v="0"/>
    <n v="71586542"/>
    <n v="0"/>
    <n v="0"/>
    <n v="0"/>
    <n v="0"/>
    <n v="0"/>
    <n v="0"/>
    <n v="0"/>
    <n v="0"/>
    <n v="0"/>
    <n v="71586542"/>
    <n v="119910.45561139028"/>
    <n v="1"/>
    <n v="0"/>
    <n v="0"/>
    <n v="1"/>
    <n v="24249724"/>
    <n v="27072556.239601273"/>
    <n v="27072556"/>
    <n v="43"/>
    <n v="1"/>
    <n v="0"/>
    <n v="3.3076923076923075"/>
    <n v="0"/>
    <n v="3.3076923076923075"/>
    <n v="3.3076923076923075"/>
    <n v="4"/>
    <n v="6660438"/>
    <n v="33732994"/>
    <n v="105319536"/>
  </r>
  <r>
    <x v="17"/>
    <n v="3801"/>
    <x v="62"/>
    <x v="672"/>
    <x v="672"/>
    <x v="649"/>
    <n v="11863"/>
    <n v="254498000721"/>
    <s v="54498254498000721"/>
    <s v="INSTITUCION EDUCATIVA RURAL BUENAVISTA"/>
    <n v="1"/>
    <n v="12.576917168906038"/>
    <n v="0.88083587930834517"/>
    <n v="0.11640677805657815"/>
    <n v="1.1164067780565781"/>
    <n v="262"/>
    <n v="0"/>
    <n v="0"/>
    <n v="26"/>
    <n v="0"/>
    <n v="163"/>
    <n v="0"/>
    <n v="63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18695.5400441112"/>
    <n v="25203543.927439861"/>
    <n v="1706405.4321239186"/>
    <n v="0"/>
    <n v="30228645"/>
    <n v="0"/>
    <n v="0"/>
    <n v="0"/>
    <n v="0"/>
    <n v="0"/>
    <n v="0"/>
    <n v="0"/>
    <n v="0"/>
    <n v="0"/>
    <n v="30228645"/>
    <n v="115376.50763358778"/>
    <n v="1"/>
    <n v="0"/>
    <n v="0"/>
    <n v="1"/>
    <n v="24249724"/>
    <n v="27072556.239601273"/>
    <n v="27072556"/>
    <n v="26"/>
    <n v="1"/>
    <n v="0"/>
    <n v="2"/>
    <n v="0"/>
    <n v="2"/>
    <n v="2"/>
    <n v="2"/>
    <n v="6660438"/>
    <n v="33732994"/>
    <n v="63961639"/>
  </r>
  <r>
    <x v="17"/>
    <n v="3801"/>
    <x v="62"/>
    <x v="674"/>
    <x v="674"/>
    <x v="651"/>
    <n v="11893"/>
    <n v="254518000499"/>
    <s v="54520254518000499"/>
    <s v="CENTRO EDUCATIVO RURAL CHICHIRA"/>
    <n v="1"/>
    <n v="16.047879894501929"/>
    <n v="1.123927923518149"/>
    <n v="0.15318619282277537"/>
    <n v="1.1531861928227753"/>
    <n v="182"/>
    <n v="0"/>
    <n v="0"/>
    <n v="13"/>
    <n v="0"/>
    <n v="98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14014.0807920829"/>
    <n v="19467798.704313502"/>
    <n v="0"/>
    <n v="0"/>
    <n v="21181813"/>
    <n v="0"/>
    <n v="0"/>
    <n v="0"/>
    <n v="0"/>
    <n v="0"/>
    <n v="0"/>
    <n v="0"/>
    <n v="0"/>
    <n v="0"/>
    <n v="21181813"/>
    <n v="116383.58791208791"/>
    <n v="1"/>
    <n v="0"/>
    <n v="0"/>
    <n v="1"/>
    <n v="24249724"/>
    <n v="27964446.896563083"/>
    <n v="27964447"/>
    <n v="13"/>
    <n v="0"/>
    <n v="1"/>
    <n v="1"/>
    <n v="0"/>
    <n v="1"/>
    <n v="1"/>
    <n v="1"/>
    <n v="6660438"/>
    <n v="34624885"/>
    <n v="55806698"/>
  </r>
  <r>
    <x v="17"/>
    <n v="3801"/>
    <x v="62"/>
    <x v="673"/>
    <x v="673"/>
    <x v="650"/>
    <n v="11894"/>
    <n v="254518001100"/>
    <s v="54518254518001100"/>
    <s v="INSTITUCION EDUCATIVA RURAL SAN MIGUEL"/>
    <n v="1"/>
    <n v="8.6865305211471942"/>
    <n v="0.60836909768715597"/>
    <n v="7.5183015247591675E-2"/>
    <n v="1.0751830152475916"/>
    <n v="351"/>
    <n v="0"/>
    <n v="0"/>
    <n v="23"/>
    <n v="0"/>
    <n v="150"/>
    <n v="0"/>
    <n v="128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27364.6926929667"/>
    <n v="29857806.529033255"/>
    <n v="8216978.6757281944"/>
    <n v="0"/>
    <n v="40902150"/>
    <n v="0"/>
    <n v="0"/>
    <n v="0"/>
    <n v="0"/>
    <n v="0"/>
    <n v="0"/>
    <n v="0"/>
    <n v="0"/>
    <n v="0"/>
    <n v="40902150"/>
    <n v="116530.34188034188"/>
    <n v="1"/>
    <n v="0"/>
    <n v="0"/>
    <n v="1"/>
    <n v="24249724"/>
    <n v="26072891.36924189"/>
    <n v="26072891"/>
    <n v="23"/>
    <n v="1"/>
    <n v="0"/>
    <n v="1.7692307692307692"/>
    <n v="0"/>
    <n v="1.7692307692307692"/>
    <n v="1.7692307692307692"/>
    <n v="2"/>
    <n v="6660438"/>
    <n v="32733329"/>
    <n v="73635479"/>
  </r>
  <r>
    <x v="17"/>
    <n v="3801"/>
    <x v="62"/>
    <x v="674"/>
    <x v="674"/>
    <x v="651"/>
    <n v="11970"/>
    <n v="254520000056"/>
    <s v="54520254520000056"/>
    <s v="INSTITUCIÓN EDUCATIVA EL DIAMANTE"/>
    <n v="1"/>
    <n v="16.047879894501929"/>
    <n v="1.123927923518149"/>
    <n v="0.15318619282277537"/>
    <n v="1.1531861928227753"/>
    <n v="271"/>
    <n v="0"/>
    <n v="0"/>
    <n v="20"/>
    <n v="0"/>
    <n v="118"/>
    <n v="0"/>
    <n v="89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36944.7396801277"/>
    <n v="23845173.560904704"/>
    <n v="7755536.9408253245"/>
    <n v="0"/>
    <n v="34237655"/>
    <n v="0"/>
    <n v="0"/>
    <n v="0"/>
    <n v="0"/>
    <n v="0"/>
    <n v="0"/>
    <n v="0"/>
    <n v="0"/>
    <n v="0"/>
    <n v="34237655"/>
    <n v="126338.21033210332"/>
    <n v="1"/>
    <n v="0"/>
    <n v="0"/>
    <n v="1"/>
    <n v="24249724"/>
    <n v="27964446.896563083"/>
    <n v="27964447"/>
    <n v="20"/>
    <n v="1"/>
    <n v="0"/>
    <n v="1.5384615384615385"/>
    <n v="0"/>
    <n v="1.5384615384615385"/>
    <n v="1.5384615384615385"/>
    <n v="2"/>
    <n v="6660438"/>
    <n v="34624885"/>
    <n v="68862540"/>
  </r>
  <r>
    <x v="17"/>
    <n v="3801"/>
    <x v="62"/>
    <x v="674"/>
    <x v="674"/>
    <x v="651"/>
    <n v="11971"/>
    <n v="254520000188"/>
    <s v="54520254520000188"/>
    <s v="INSTITUCION EDUCATIVA RURAL GUAYABALES"/>
    <n v="1"/>
    <n v="16.047879894501929"/>
    <n v="1.123927923518149"/>
    <n v="0.15318619282277537"/>
    <n v="1.1531861928227753"/>
    <n v="200"/>
    <n v="0"/>
    <n v="0"/>
    <n v="16"/>
    <n v="0"/>
    <n v="96"/>
    <n v="0"/>
    <n v="60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09555.7917441018"/>
    <n v="17970275.727058616"/>
    <n v="4935341.6896161158"/>
    <n v="0"/>
    <n v="25015173"/>
    <n v="0"/>
    <n v="0"/>
    <n v="0"/>
    <n v="0"/>
    <n v="0"/>
    <n v="0"/>
    <n v="0"/>
    <n v="0"/>
    <n v="0"/>
    <n v="25015173"/>
    <n v="125075.86500000001"/>
    <n v="1"/>
    <n v="0"/>
    <n v="0"/>
    <n v="1"/>
    <n v="24249724"/>
    <n v="27964446.896563083"/>
    <n v="27964447"/>
    <n v="16"/>
    <n v="1"/>
    <n v="0"/>
    <n v="1.2307692307692308"/>
    <n v="0"/>
    <n v="1.2307692307692308"/>
    <n v="1.2307692307692308"/>
    <n v="2"/>
    <n v="6660438"/>
    <n v="34624885"/>
    <n v="59640058"/>
  </r>
  <r>
    <x v="17"/>
    <n v="3801"/>
    <x v="62"/>
    <x v="675"/>
    <x v="675"/>
    <x v="652"/>
    <n v="11974"/>
    <n v="254599000161"/>
    <s v="54599254599000161"/>
    <s v="CENTRO EDUCATIVO RURAL LA UNION"/>
    <n v="1"/>
    <n v="19.624605091990336"/>
    <n v="1.3744271390304392"/>
    <n v="0.19108630006767544"/>
    <n v="1.1910863000676755"/>
    <n v="203"/>
    <n v="0"/>
    <n v="0"/>
    <n v="19"/>
    <n v="0"/>
    <n v="99"/>
    <n v="0"/>
    <n v="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87428.9289671131"/>
    <n v="21892318.654290285"/>
    <n v="0"/>
    <n v="0"/>
    <n v="24479748"/>
    <n v="0"/>
    <n v="0"/>
    <n v="0"/>
    <n v="0"/>
    <n v="0"/>
    <n v="0"/>
    <n v="0"/>
    <n v="0"/>
    <n v="0"/>
    <n v="24479748"/>
    <n v="120589.89162561577"/>
    <n v="1"/>
    <n v="0"/>
    <n v="0"/>
    <n v="1"/>
    <n v="24249724"/>
    <n v="28883514.036822312"/>
    <n v="28883514"/>
    <n v="19"/>
    <n v="1"/>
    <n v="0"/>
    <n v="1.4615384615384615"/>
    <n v="0"/>
    <n v="1.4615384615384615"/>
    <n v="1.4615384615384615"/>
    <n v="2"/>
    <n v="6660438"/>
    <n v="35543952"/>
    <n v="60023700"/>
  </r>
  <r>
    <x v="17"/>
    <n v="3801"/>
    <x v="62"/>
    <x v="675"/>
    <x v="675"/>
    <x v="652"/>
    <n v="100369"/>
    <n v="254599000188"/>
    <s v="54599254599000188"/>
    <s v="CENT EDUC RUR BUENOS AIRES"/>
    <n v="1"/>
    <n v="19.624605091990336"/>
    <n v="1.3744271390304392"/>
    <n v="0.19108630006767544"/>
    <n v="1.1910863000676755"/>
    <n v="160"/>
    <n v="0"/>
    <n v="0"/>
    <n v="11"/>
    <n v="0"/>
    <n v="92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97985.1694020128"/>
    <n v="17728018.910267677"/>
    <n v="0"/>
    <n v="0"/>
    <n v="19226004"/>
    <n v="0"/>
    <n v="0"/>
    <n v="0"/>
    <n v="0"/>
    <n v="0"/>
    <n v="0"/>
    <n v="0"/>
    <n v="0"/>
    <n v="0"/>
    <n v="19226004"/>
    <n v="120162.52499999999"/>
    <n v="1"/>
    <n v="0"/>
    <n v="0"/>
    <n v="1"/>
    <n v="24249724"/>
    <n v="28883514.036822312"/>
    <n v="28883514"/>
    <n v="11"/>
    <n v="1"/>
    <n v="0"/>
    <n v="0.84615384615384615"/>
    <n v="0"/>
    <n v="0.84615384615384615"/>
    <n v="0.84615384615384615"/>
    <n v="1"/>
    <n v="6660438"/>
    <n v="35543952"/>
    <n v="54769956"/>
  </r>
  <r>
    <x v="17"/>
    <n v="3801"/>
    <x v="62"/>
    <x v="676"/>
    <x v="676"/>
    <x v="653"/>
    <n v="11976"/>
    <n v="254660000013"/>
    <s v="54660254660000013"/>
    <s v="COL INTEGRADO NUESTRA SE¿ORA DEL CARMEN"/>
    <n v="1"/>
    <n v="18.982118294360387"/>
    <n v="1.3294299894321642"/>
    <n v="0.1842783075076917"/>
    <n v="1.1842783075076917"/>
    <n v="296"/>
    <n v="0"/>
    <n v="0"/>
    <n v="12"/>
    <n v="0"/>
    <n v="102"/>
    <n v="0"/>
    <n v="136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4825.100787323"/>
    <n v="28155383.029066883"/>
    <n v="8326670.2543130405"/>
    <n v="0"/>
    <n v="38106878"/>
    <n v="0"/>
    <n v="0"/>
    <n v="0"/>
    <n v="0"/>
    <n v="0"/>
    <n v="0"/>
    <n v="0"/>
    <n v="0"/>
    <n v="0"/>
    <n v="38106878"/>
    <n v="128739.45270270271"/>
    <n v="1"/>
    <n v="0"/>
    <n v="0"/>
    <n v="1"/>
    <n v="24249724"/>
    <n v="28718422.096248653"/>
    <n v="28718422"/>
    <n v="12"/>
    <n v="1"/>
    <n v="0"/>
    <n v="0.92307692307692313"/>
    <n v="0"/>
    <n v="0.92307692307692313"/>
    <n v="0.92307692307692313"/>
    <n v="1"/>
    <n v="6660438"/>
    <n v="35378860"/>
    <n v="73485738"/>
  </r>
  <r>
    <x v="17"/>
    <n v="3801"/>
    <x v="62"/>
    <x v="676"/>
    <x v="676"/>
    <x v="653"/>
    <n v="11977"/>
    <n v="254660000200"/>
    <s v="54660254660000200"/>
    <s v="CENTRO EDUCATIVO RURAL FILO REAL"/>
    <n v="1"/>
    <n v="18.982118294360387"/>
    <n v="1.3294299894321642"/>
    <n v="0.1842783075076917"/>
    <n v="1.1842783075076917"/>
    <n v="191"/>
    <n v="0"/>
    <n v="0"/>
    <n v="19"/>
    <n v="0"/>
    <n v="146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72639.7429132615"/>
    <n v="20347587.735292036"/>
    <n v="0"/>
    <n v="0"/>
    <n v="22920227"/>
    <n v="0"/>
    <n v="0"/>
    <n v="0"/>
    <n v="0"/>
    <n v="0"/>
    <n v="0"/>
    <n v="0"/>
    <n v="0"/>
    <n v="0"/>
    <n v="22920227"/>
    <n v="120001.18848167539"/>
    <n v="1"/>
    <n v="0"/>
    <n v="0"/>
    <n v="1"/>
    <n v="24249724"/>
    <n v="28718422.096248653"/>
    <n v="28718422"/>
    <n v="19"/>
    <n v="1"/>
    <n v="0"/>
    <n v="1.4615384615384615"/>
    <n v="0"/>
    <n v="1.4615384615384615"/>
    <n v="1.4615384615384615"/>
    <n v="2"/>
    <n v="6660438"/>
    <n v="35378860"/>
    <n v="58299087"/>
  </r>
  <r>
    <x v="17"/>
    <n v="3801"/>
    <x v="62"/>
    <x v="676"/>
    <x v="676"/>
    <x v="653"/>
    <n v="11980"/>
    <n v="254660000391"/>
    <s v="54660254660000391"/>
    <s v="CENTRO EDUCATIVO RURAL MONTECRISTO"/>
    <n v="1"/>
    <n v="18.982118294360387"/>
    <n v="1.3294299894321642"/>
    <n v="0.1842783075076917"/>
    <n v="1.1842783075076917"/>
    <n v="163"/>
    <n v="0"/>
    <n v="0"/>
    <n v="12"/>
    <n v="0"/>
    <n v="98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4825.100787323"/>
    <n v="17863289.232727308"/>
    <n v="0"/>
    <n v="0"/>
    <n v="19488114"/>
    <n v="0"/>
    <n v="0"/>
    <n v="0"/>
    <n v="0"/>
    <n v="0"/>
    <n v="0"/>
    <n v="0"/>
    <n v="0"/>
    <n v="0"/>
    <n v="19488114"/>
    <n v="119558.98159509203"/>
    <n v="1"/>
    <n v="0"/>
    <n v="0"/>
    <n v="1"/>
    <n v="24249724"/>
    <n v="28718422.096248653"/>
    <n v="28718422"/>
    <n v="12"/>
    <n v="1"/>
    <n v="0"/>
    <n v="0.92307692307692313"/>
    <n v="0"/>
    <n v="0.92307692307692313"/>
    <n v="0.92307692307692313"/>
    <n v="1"/>
    <n v="6660438"/>
    <n v="35378860"/>
    <n v="54866974"/>
  </r>
  <r>
    <x v="17"/>
    <n v="3801"/>
    <x v="62"/>
    <x v="677"/>
    <x v="677"/>
    <x v="654"/>
    <n v="11982"/>
    <n v="254670000330"/>
    <s v="54670254670000330"/>
    <s v="INSTITUCION EDUCATIVA RURAL LA QUINA"/>
    <n v="1"/>
    <n v="38.517397881996978"/>
    <n v="2.6976011351921207"/>
    <n v="0.39128028572800289"/>
    <n v="1.3912802857280029"/>
    <n v="484"/>
    <n v="6"/>
    <n v="0"/>
    <n v="57"/>
    <n v="0"/>
    <n v="350"/>
    <n v="0"/>
    <n v="58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21362.681212805"/>
    <n v="56702930.283192202"/>
    <n v="2764507.3184683993"/>
    <n v="0"/>
    <n v="69488800"/>
    <n v="0"/>
    <n v="0"/>
    <n v="0"/>
    <n v="0"/>
    <n v="0"/>
    <n v="0"/>
    <n v="0"/>
    <n v="0"/>
    <n v="0"/>
    <n v="69488800"/>
    <n v="143571.90082644628"/>
    <n v="1"/>
    <n v="1"/>
    <n v="1"/>
    <n v="1"/>
    <n v="24249724"/>
    <n v="33738162.935545206"/>
    <n v="33738163"/>
    <n v="63"/>
    <n v="1"/>
    <n v="0"/>
    <n v="4.8461538461538458"/>
    <n v="0"/>
    <n v="4.8461538461538458"/>
    <n v="4"/>
    <n v="4"/>
    <n v="6660438"/>
    <n v="40398601"/>
    <n v="109887401"/>
  </r>
  <r>
    <x v="17"/>
    <n v="3801"/>
    <x v="62"/>
    <x v="677"/>
    <x v="677"/>
    <x v="654"/>
    <n v="11983"/>
    <n v="254670000364"/>
    <s v="54670254670000364"/>
    <s v="INSTITUCION EDUCATIVA RURAL SANTA CATALINA"/>
    <n v="1"/>
    <n v="38.517397881996978"/>
    <n v="2.6976011351921207"/>
    <n v="0.39128028572800289"/>
    <n v="1.3912802857280029"/>
    <n v="505"/>
    <n v="37"/>
    <n v="0"/>
    <n v="35"/>
    <n v="0"/>
    <n v="313"/>
    <n v="0"/>
    <n v="99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452985.921386063"/>
    <n v="57258841.364399962"/>
    <n v="4465742.5913720299"/>
    <n v="0"/>
    <n v="73177570"/>
    <n v="0"/>
    <n v="0"/>
    <n v="0"/>
    <n v="0"/>
    <n v="0"/>
    <n v="0"/>
    <n v="0"/>
    <n v="0"/>
    <n v="0"/>
    <n v="73177570"/>
    <n v="144906.07920792079"/>
    <n v="1"/>
    <n v="1"/>
    <n v="1"/>
    <n v="1"/>
    <n v="24249724"/>
    <n v="33738162.935545206"/>
    <n v="33738163"/>
    <n v="72"/>
    <n v="1"/>
    <n v="0"/>
    <n v="5.5384615384615383"/>
    <n v="0"/>
    <n v="5.5384615384615383"/>
    <n v="4"/>
    <n v="4"/>
    <n v="6660438"/>
    <n v="40398601"/>
    <n v="113576171"/>
  </r>
  <r>
    <x v="17"/>
    <n v="3801"/>
    <x v="62"/>
    <x v="678"/>
    <x v="678"/>
    <x v="655"/>
    <n v="11578"/>
    <n v="254670000445"/>
    <s v="54250254670000445"/>
    <s v="INSTITUCION EDUCATIVA RURAL BRACITOS"/>
    <n v="1"/>
    <n v="50.595175392394395"/>
    <n v="3.5434793126967934"/>
    <n v="0.51926022202434952"/>
    <n v="1.5192602220243496"/>
    <n v="573"/>
    <n v="34"/>
    <n v="0"/>
    <n v="83"/>
    <n v="0"/>
    <n v="374"/>
    <n v="0"/>
    <n v="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323084.738871068"/>
    <n v="69203445.596896082"/>
    <n v="0"/>
    <n v="0"/>
    <n v="89526530"/>
    <n v="0"/>
    <n v="0"/>
    <n v="0"/>
    <n v="0"/>
    <n v="0"/>
    <n v="0"/>
    <n v="0"/>
    <n v="0"/>
    <n v="0"/>
    <n v="89526530"/>
    <n v="156241.76265270507"/>
    <n v="1"/>
    <n v="1"/>
    <n v="1"/>
    <n v="1"/>
    <n v="24249724"/>
    <n v="36841641.068269201"/>
    <n v="36841641"/>
    <n v="117"/>
    <n v="1"/>
    <n v="0"/>
    <n v="9"/>
    <n v="0"/>
    <n v="9"/>
    <n v="4"/>
    <n v="4"/>
    <n v="6660438"/>
    <n v="43502079"/>
    <n v="133028609"/>
  </r>
  <r>
    <x v="17"/>
    <n v="3801"/>
    <x v="62"/>
    <x v="677"/>
    <x v="677"/>
    <x v="654"/>
    <n v="125696"/>
    <n v="254670000470"/>
    <s v="54670254670000470"/>
    <s v="INSTITUCION EDUCATIVA RURAL BALSAMINA"/>
    <n v="1"/>
    <n v="38.517397881996978"/>
    <n v="2.6976011351921207"/>
    <n v="0.39128028572800289"/>
    <n v="1.3912802857280029"/>
    <n v="367"/>
    <n v="61"/>
    <n v="0"/>
    <n v="26"/>
    <n v="0"/>
    <n v="202"/>
    <n v="0"/>
    <n v="59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39024.655008158"/>
    <n v="36273198.048806772"/>
    <n v="4040433.7731461218"/>
    <n v="0"/>
    <n v="54152656"/>
    <n v="0"/>
    <n v="0"/>
    <n v="0"/>
    <n v="0"/>
    <n v="0"/>
    <n v="0"/>
    <n v="0"/>
    <n v="0"/>
    <n v="0"/>
    <n v="54152656"/>
    <n v="147554.92098092643"/>
    <n v="1"/>
    <n v="1"/>
    <n v="1"/>
    <n v="1"/>
    <n v="24249724"/>
    <n v="33738162.935545206"/>
    <n v="33738163"/>
    <n v="87"/>
    <n v="1"/>
    <n v="0"/>
    <n v="6.6923076923076925"/>
    <n v="0"/>
    <n v="6.6923076923076925"/>
    <n v="4"/>
    <n v="4"/>
    <n v="6660438"/>
    <n v="40398601"/>
    <n v="94551257"/>
  </r>
  <r>
    <x v="17"/>
    <n v="3801"/>
    <x v="62"/>
    <x v="678"/>
    <x v="678"/>
    <x v="655"/>
    <n v="24609"/>
    <n v="254670000488"/>
    <s v="54250254670000488"/>
    <s v="INSTITUCION EDUCATIVA RURAL BELLAVISTA"/>
    <n v="1"/>
    <n v="50.595175392394395"/>
    <n v="3.5434793126967934"/>
    <n v="0.51926022202434952"/>
    <n v="1.5192602220243496"/>
    <n v="679"/>
    <n v="72"/>
    <n v="0"/>
    <n v="62"/>
    <n v="0"/>
    <n v="420"/>
    <n v="0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276011.581271134"/>
    <n v="82710258.443658695"/>
    <n v="0"/>
    <n v="0"/>
    <n v="105986270"/>
    <n v="0"/>
    <n v="0"/>
    <n v="0"/>
    <n v="0"/>
    <n v="0"/>
    <n v="0"/>
    <n v="0"/>
    <n v="0"/>
    <n v="0"/>
    <n v="105986270"/>
    <n v="156091.70839469807"/>
    <n v="1"/>
    <n v="1"/>
    <n v="1"/>
    <n v="1"/>
    <n v="24249724"/>
    <n v="36841641.068269201"/>
    <n v="36841641"/>
    <n v="134"/>
    <n v="1"/>
    <n v="0"/>
    <n v="10.307692307692308"/>
    <n v="0"/>
    <n v="10.307692307692308"/>
    <n v="4"/>
    <n v="4"/>
    <n v="6660438"/>
    <n v="43502079"/>
    <n v="149488349"/>
  </r>
  <r>
    <x v="17"/>
    <n v="3801"/>
    <x v="62"/>
    <x v="677"/>
    <x v="677"/>
    <x v="654"/>
    <n v="11984"/>
    <n v="254670000798"/>
    <s v="54670254670000798"/>
    <s v="INSTITUCION EDUCATIVA RURAL SAN JUAN"/>
    <n v="1"/>
    <n v="38.517397881996978"/>
    <n v="2.6976011351921207"/>
    <n v="0.39128028572800289"/>
    <n v="1.3912802857280029"/>
    <n v="241"/>
    <n v="22"/>
    <n v="0"/>
    <n v="15"/>
    <n v="0"/>
    <n v="146"/>
    <n v="0"/>
    <n v="5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85562.2096011713"/>
    <n v="27239642.979180567"/>
    <n v="1701235.2729036303"/>
    <n v="0"/>
    <n v="34826440"/>
    <n v="0"/>
    <n v="0"/>
    <n v="0"/>
    <n v="0"/>
    <n v="0"/>
    <n v="0"/>
    <n v="0"/>
    <n v="0"/>
    <n v="0"/>
    <n v="34826440"/>
    <n v="144508.04979253112"/>
    <n v="1"/>
    <n v="1"/>
    <n v="1"/>
    <n v="1"/>
    <n v="24249724"/>
    <n v="33738162.935545206"/>
    <n v="33738163"/>
    <n v="37"/>
    <n v="1"/>
    <n v="0"/>
    <n v="2.8461538461538463"/>
    <n v="0"/>
    <n v="2.8461538461538463"/>
    <n v="2.8461538461538463"/>
    <n v="3"/>
    <n v="6660438"/>
    <n v="40398601"/>
    <n v="75225041"/>
  </r>
  <r>
    <x v="17"/>
    <n v="3801"/>
    <x v="62"/>
    <x v="677"/>
    <x v="677"/>
    <x v="654"/>
    <n v="162538"/>
    <n v="254670001301"/>
    <s v="54670254670001301"/>
    <s v="INSTITUCION EDUCATIVA RURAL LA FORTUNA"/>
    <n v="1"/>
    <n v="38.517397881996978"/>
    <n v="2.6976011351921207"/>
    <n v="0.39128028572800289"/>
    <n v="1.3912802857280029"/>
    <n v="211"/>
    <n v="18"/>
    <n v="0"/>
    <n v="15"/>
    <n v="0"/>
    <n v="112"/>
    <n v="0"/>
    <n v="48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49285.2139686123"/>
    <n v="22236443.248310667"/>
    <n v="3827779.3640331682"/>
    <n v="0"/>
    <n v="31313508"/>
    <n v="0"/>
    <n v="0"/>
    <n v="0"/>
    <n v="0"/>
    <n v="0"/>
    <n v="0"/>
    <n v="0"/>
    <n v="0"/>
    <n v="0"/>
    <n v="31313508"/>
    <n v="148405.25118483411"/>
    <n v="1"/>
    <n v="1"/>
    <n v="1"/>
    <n v="1"/>
    <n v="24249724"/>
    <n v="33738162.935545206"/>
    <n v="33738163"/>
    <n v="33"/>
    <n v="1"/>
    <n v="0"/>
    <n v="2.5384615384615383"/>
    <n v="0"/>
    <n v="2.5384615384615383"/>
    <n v="2.5384615384615383"/>
    <n v="3"/>
    <n v="6660438"/>
    <n v="40398601"/>
    <n v="71712109"/>
  </r>
  <r>
    <x v="17"/>
    <n v="3801"/>
    <x v="62"/>
    <x v="679"/>
    <x v="679"/>
    <x v="445"/>
    <n v="11988"/>
    <n v="254673000039"/>
    <s v="54673254673000039"/>
    <s v="INSTITUCIÓN EDUCATIVA CORNEJO"/>
    <n v="1"/>
    <n v="22.92945933802606"/>
    <n v="1.6058856241820911"/>
    <n v="0.22610557704245432"/>
    <n v="1.2261055770424543"/>
    <n v="873"/>
    <n v="0"/>
    <n v="0"/>
    <n v="89"/>
    <n v="0"/>
    <n v="506"/>
    <n v="0"/>
    <n v="215"/>
    <n v="0"/>
    <n v="0"/>
    <n v="0"/>
    <n v="63"/>
    <n v="0"/>
    <n v="63"/>
    <n v="0"/>
    <n v="0"/>
    <n v="0"/>
    <n v="0"/>
    <n v="0"/>
    <n v="0"/>
    <n v="0"/>
    <n v="0"/>
    <n v="0"/>
    <n v="0"/>
    <n v="63"/>
    <n v="0"/>
    <n v="92671"/>
    <n v="81839"/>
    <n v="122758"/>
    <n v="150439"/>
    <n v="114333"/>
    <n v="99892"/>
    <n v="152848"/>
    <n v="184139"/>
    <n v="0"/>
    <n v="0"/>
    <n v="0"/>
    <n v="0"/>
    <n v="12476405.275659548"/>
    <n v="88306737.715687811"/>
    <n v="0"/>
    <n v="14223752.855614292"/>
    <n v="115006896"/>
    <n v="0"/>
    <n v="0"/>
    <n v="0"/>
    <n v="0"/>
    <n v="0"/>
    <n v="0"/>
    <n v="0"/>
    <n v="2844750.5711228582"/>
    <n v="2844751"/>
    <n v="117851647"/>
    <n v="134996.15922107676"/>
    <n v="1"/>
    <n v="0"/>
    <n v="0"/>
    <n v="1"/>
    <n v="24249724"/>
    <n v="29732721.838140253"/>
    <n v="29732722"/>
    <n v="89"/>
    <n v="1"/>
    <n v="0"/>
    <n v="6.8461538461538458"/>
    <n v="0"/>
    <n v="6.8461538461538458"/>
    <n v="4"/>
    <n v="4"/>
    <n v="6660438"/>
    <n v="36393160"/>
    <n v="154244807"/>
  </r>
  <r>
    <x v="17"/>
    <n v="3801"/>
    <x v="62"/>
    <x v="680"/>
    <x v="680"/>
    <x v="656"/>
    <n v="11990"/>
    <n v="254680000079"/>
    <s v="54680254680000079"/>
    <s v="CENTRO EDUCATIVO RURAL EL PARAMO"/>
    <n v="1"/>
    <n v="19.909061383566094"/>
    <n v="1.3943492951796728"/>
    <n v="0.19410048856747356"/>
    <n v="1.1941004885674735"/>
    <n v="92"/>
    <n v="0"/>
    <n v="0"/>
    <n v="11"/>
    <n v="0"/>
    <n v="64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1776.0027532345"/>
    <n v="9661767.9663225468"/>
    <n v="0"/>
    <n v="0"/>
    <n v="11163544"/>
    <n v="0"/>
    <n v="0"/>
    <n v="0"/>
    <n v="0"/>
    <n v="0"/>
    <n v="0"/>
    <n v="0"/>
    <n v="0"/>
    <n v="0"/>
    <n v="11163544"/>
    <n v="121342.86956521739"/>
    <n v="1"/>
    <n v="0"/>
    <n v="1"/>
    <n v="1"/>
    <n v="24249724"/>
    <n v="28956607.276026387"/>
    <n v="28956607"/>
    <n v="11"/>
    <n v="1"/>
    <n v="0"/>
    <n v="0.84615384615384615"/>
    <n v="0"/>
    <n v="0.84615384615384615"/>
    <n v="0.84615384615384615"/>
    <n v="1"/>
    <n v="6660438"/>
    <n v="35617045"/>
    <n v="46780589"/>
  </r>
  <r>
    <x v="17"/>
    <n v="3801"/>
    <x v="62"/>
    <x v="681"/>
    <x v="681"/>
    <x v="657"/>
    <n v="11993"/>
    <n v="254720000034"/>
    <s v="54720254720000034"/>
    <s v="INSTITUCION EDUCATIVA RURAL NUESTRA SEÑORA DEL CARMEN"/>
    <n v="1"/>
    <n v="37.175669927690343"/>
    <n v="2.6036319926310054"/>
    <n v="0.37706291353586191"/>
    <n v="1.3770629135358619"/>
    <n v="507"/>
    <n v="0"/>
    <n v="0"/>
    <n v="47"/>
    <n v="0"/>
    <n v="272"/>
    <n v="0"/>
    <n v="148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99855.5023848973"/>
    <n v="57774178.794748209"/>
    <n v="8419252.4883251768"/>
    <n v="0"/>
    <n v="73593287"/>
    <n v="0"/>
    <n v="0"/>
    <n v="0"/>
    <n v="0"/>
    <n v="0"/>
    <n v="0"/>
    <n v="0"/>
    <n v="0"/>
    <n v="0"/>
    <n v="73593287"/>
    <n v="145154.41222879683"/>
    <n v="1"/>
    <n v="1"/>
    <n v="1"/>
    <n v="1"/>
    <n v="24249724"/>
    <n v="33393395.583880514"/>
    <n v="33393396"/>
    <n v="47"/>
    <n v="1"/>
    <n v="0"/>
    <n v="3.6153846153846154"/>
    <n v="0"/>
    <n v="3.6153846153846154"/>
    <n v="3.6153846153846154"/>
    <n v="4"/>
    <n v="6660438"/>
    <n v="40053834"/>
    <n v="113647121"/>
  </r>
  <r>
    <x v="17"/>
    <n v="3801"/>
    <x v="62"/>
    <x v="681"/>
    <x v="681"/>
    <x v="657"/>
    <n v="11994"/>
    <n v="254720000271"/>
    <s v="54720254720000271"/>
    <s v="CENTRO EDUCATIVO RURAL LAS MESAS"/>
    <n v="1"/>
    <n v="37.175669927690343"/>
    <n v="2.6036319926310054"/>
    <n v="0.37706291353586191"/>
    <n v="1.3770629135358619"/>
    <n v="170"/>
    <n v="0"/>
    <n v="0"/>
    <n v="10"/>
    <n v="0"/>
    <n v="112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74437.3409329569"/>
    <n v="22009210.969427891"/>
    <n v="0"/>
    <n v="0"/>
    <n v="23583648"/>
    <n v="0"/>
    <n v="0"/>
    <n v="0"/>
    <n v="0"/>
    <n v="0"/>
    <n v="0"/>
    <n v="0"/>
    <n v="0"/>
    <n v="0"/>
    <n v="23583648"/>
    <n v="138727.3411764706"/>
    <n v="1"/>
    <n v="1"/>
    <n v="1"/>
    <n v="1"/>
    <n v="24249724"/>
    <n v="33393395.583880514"/>
    <n v="33393396"/>
    <n v="10"/>
    <n v="1"/>
    <n v="0"/>
    <n v="0.76923076923076927"/>
    <n v="0"/>
    <n v="0.76923076923076927"/>
    <n v="0.76923076923076927"/>
    <n v="1"/>
    <n v="6660438"/>
    <n v="40053834"/>
    <n v="63637482"/>
  </r>
  <r>
    <x v="17"/>
    <n v="3801"/>
    <x v="62"/>
    <x v="681"/>
    <x v="681"/>
    <x v="657"/>
    <n v="11995"/>
    <n v="254720000328"/>
    <s v="54720254720000328"/>
    <s v="INST. EDUCATIVA MONSE¿OR SARMIENTO PERALTA"/>
    <n v="1"/>
    <n v="37.175669927690343"/>
    <n v="2.6036319926310054"/>
    <n v="0.37706291353586191"/>
    <n v="1.3770629135358619"/>
    <n v="933"/>
    <n v="45"/>
    <n v="0"/>
    <n v="82"/>
    <n v="0"/>
    <n v="493"/>
    <n v="0"/>
    <n v="229"/>
    <n v="0"/>
    <n v="1"/>
    <n v="0"/>
    <n v="83"/>
    <n v="0"/>
    <n v="84"/>
    <n v="0"/>
    <n v="0"/>
    <n v="0"/>
    <n v="0"/>
    <n v="0"/>
    <n v="0"/>
    <n v="0"/>
    <n v="0"/>
    <n v="1"/>
    <n v="0"/>
    <n v="83"/>
    <n v="0"/>
    <n v="92671"/>
    <n v="81839"/>
    <n v="122758"/>
    <n v="150439"/>
    <n v="114333"/>
    <n v="99892"/>
    <n v="152848"/>
    <n v="184139"/>
    <n v="0"/>
    <n v="0"/>
    <n v="0"/>
    <n v="0"/>
    <n v="19995354.229848552"/>
    <n v="99316564.499543354"/>
    <n v="210481.31220812941"/>
    <n v="21046391.990353145"/>
    <n v="140568792"/>
    <n v="0"/>
    <n v="0"/>
    <n v="0"/>
    <n v="0"/>
    <n v="0"/>
    <n v="0"/>
    <n v="42096.262441625884"/>
    <n v="4209278.3980706297"/>
    <n v="4251375"/>
    <n v="144820167"/>
    <n v="155219.90032154342"/>
    <n v="1"/>
    <n v="1"/>
    <n v="1"/>
    <n v="1"/>
    <n v="24249724"/>
    <n v="33393395.583880514"/>
    <n v="33393396"/>
    <n v="127"/>
    <n v="1"/>
    <n v="0"/>
    <n v="9.7692307692307701"/>
    <n v="0"/>
    <n v="9.7692307692307701"/>
    <n v="4"/>
    <n v="4"/>
    <n v="6660438"/>
    <n v="40053834"/>
    <n v="184874001"/>
  </r>
  <r>
    <x v="17"/>
    <n v="3801"/>
    <x v="62"/>
    <x v="681"/>
    <x v="681"/>
    <x v="657"/>
    <n v="15226"/>
    <n v="254720000778"/>
    <s v="54720254720000778"/>
    <s v="INST. EDUCATIVA ARGELINO DURAN QUINTERO"/>
    <n v="1"/>
    <n v="37.175669927690343"/>
    <n v="2.6036319926310054"/>
    <n v="0.37706291353586191"/>
    <n v="1.3770629135358619"/>
    <n v="270"/>
    <n v="9"/>
    <n v="0"/>
    <n v="12"/>
    <n v="0"/>
    <n v="129"/>
    <n v="0"/>
    <n v="94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06318.4159592097"/>
    <n v="30675337.788640123"/>
    <n v="0"/>
    <n v="6592845.6837250814"/>
    <n v="40574502"/>
    <n v="0"/>
    <n v="0"/>
    <n v="0"/>
    <n v="0"/>
    <n v="0"/>
    <n v="0"/>
    <n v="0"/>
    <n v="0"/>
    <n v="0"/>
    <n v="40574502"/>
    <n v="150275.93333333332"/>
    <n v="1"/>
    <n v="1"/>
    <n v="1"/>
    <n v="1"/>
    <n v="24249724"/>
    <n v="33393395.583880514"/>
    <n v="33393396"/>
    <n v="21"/>
    <n v="1"/>
    <n v="0"/>
    <n v="1.6153846153846154"/>
    <n v="0"/>
    <n v="1.6153846153846154"/>
    <n v="1.6153846153846154"/>
    <n v="2"/>
    <n v="6660438"/>
    <n v="40053834"/>
    <n v="80628336"/>
  </r>
  <r>
    <x v="17"/>
    <n v="3801"/>
    <x v="62"/>
    <x v="681"/>
    <x v="681"/>
    <x v="657"/>
    <n v="11996"/>
    <n v="254720000905"/>
    <s v="54720254720000905"/>
    <s v="INSTITUCION EDUCATIVA RURAL SAN ROQUE"/>
    <n v="1"/>
    <n v="37.175669927690343"/>
    <n v="2.6036319926310054"/>
    <n v="0.37706291353586191"/>
    <n v="1.3770629135358619"/>
    <n v="202"/>
    <n v="14"/>
    <n v="0"/>
    <n v="17"/>
    <n v="0"/>
    <n v="94"/>
    <n v="0"/>
    <n v="59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80755.7568921661"/>
    <n v="21046307.98951542"/>
    <n v="3788663.6197463293"/>
    <n v="0"/>
    <n v="29715727"/>
    <n v="0"/>
    <n v="0"/>
    <n v="0"/>
    <n v="0"/>
    <n v="0"/>
    <n v="0"/>
    <n v="0"/>
    <n v="0"/>
    <n v="0"/>
    <n v="29715727"/>
    <n v="147107.55940594058"/>
    <n v="1"/>
    <n v="1"/>
    <n v="1"/>
    <n v="1"/>
    <n v="24249724"/>
    <n v="33393395.583880514"/>
    <n v="33393396"/>
    <n v="31"/>
    <n v="1"/>
    <n v="0"/>
    <n v="2.3846153846153846"/>
    <n v="0"/>
    <n v="2.3846153846153846"/>
    <n v="2.3846153846153846"/>
    <n v="3"/>
    <n v="6660438"/>
    <n v="40053834"/>
    <n v="69769561"/>
  </r>
  <r>
    <x v="17"/>
    <n v="3801"/>
    <x v="62"/>
    <x v="681"/>
    <x v="681"/>
    <x v="657"/>
    <n v="11997"/>
    <n v="254720000930"/>
    <s v="54720254720000930"/>
    <s v="INSTITUCION EDUCATIVA RURAL SAN GIL"/>
    <n v="1"/>
    <n v="37.175669927690343"/>
    <n v="2.6036319926310054"/>
    <n v="0.37706291353586191"/>
    <n v="1.3770629135358619"/>
    <n v="326"/>
    <n v="10"/>
    <n v="0"/>
    <n v="27"/>
    <n v="0"/>
    <n v="200"/>
    <n v="0"/>
    <n v="76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25418.1614519404"/>
    <n v="37965888.922263108"/>
    <n v="2736257.0587056824"/>
    <n v="0"/>
    <n v="46527564"/>
    <n v="0"/>
    <n v="0"/>
    <n v="0"/>
    <n v="0"/>
    <n v="0"/>
    <n v="0"/>
    <n v="0"/>
    <n v="0"/>
    <n v="0"/>
    <n v="46527564"/>
    <n v="142722.58895705521"/>
    <n v="1"/>
    <n v="1"/>
    <n v="1"/>
    <n v="1"/>
    <n v="24249724"/>
    <n v="33393395.583880514"/>
    <n v="33393396"/>
    <n v="37"/>
    <n v="1"/>
    <n v="0"/>
    <n v="2.8461538461538463"/>
    <n v="0"/>
    <n v="2.8461538461538463"/>
    <n v="2.8461538461538463"/>
    <n v="3"/>
    <n v="6660438"/>
    <n v="40053834"/>
    <n v="86581398"/>
  </r>
  <r>
    <x v="17"/>
    <n v="3801"/>
    <x v="62"/>
    <x v="681"/>
    <x v="681"/>
    <x v="657"/>
    <n v="11998"/>
    <n v="254720001197"/>
    <s v="54720254720001197"/>
    <s v="INSTITUCION EDUCATIVA RURAL EL RECREO"/>
    <n v="1"/>
    <n v="37.175669927690343"/>
    <n v="2.6036319926310054"/>
    <n v="0.37706291353586191"/>
    <n v="1.3770629135358619"/>
    <n v="370"/>
    <n v="0"/>
    <n v="0"/>
    <n v="25"/>
    <n v="2"/>
    <n v="205"/>
    <n v="21"/>
    <n v="81"/>
    <n v="14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5227.5945205637"/>
    <n v="3944410.8123301491"/>
    <n v="0"/>
    <n v="0"/>
    <n v="3936093.3523323922"/>
    <n v="39341464.607852355"/>
    <n v="4630588.8685788475"/>
    <n v="0"/>
    <n v="52107785"/>
    <n v="0"/>
    <n v="0"/>
    <n v="0"/>
    <n v="0"/>
    <n v="0"/>
    <n v="0"/>
    <n v="0"/>
    <n v="0"/>
    <n v="0"/>
    <n v="52107785"/>
    <n v="140831.85135135136"/>
    <n v="1"/>
    <n v="1"/>
    <n v="1"/>
    <n v="1"/>
    <n v="24249724"/>
    <n v="33393395.583880514"/>
    <n v="33393396"/>
    <n v="27"/>
    <n v="1"/>
    <n v="0"/>
    <n v="1.9230769230769231"/>
    <n v="8.8888888888888892E-2"/>
    <n v="2.0119658119658119"/>
    <n v="2.0119658119658119"/>
    <n v="3"/>
    <n v="6660438"/>
    <n v="40053834"/>
    <n v="92161619"/>
  </r>
  <r>
    <x v="17"/>
    <n v="3801"/>
    <x v="62"/>
    <x v="681"/>
    <x v="681"/>
    <x v="657"/>
    <n v="11999"/>
    <n v="254720001677"/>
    <s v="54720254720001677"/>
    <s v="INSTITUCION EDUCATIVA SAN LUIS BELTRAN"/>
    <n v="1"/>
    <n v="37.175669927690343"/>
    <n v="2.6036319926310054"/>
    <n v="0.37706291353586191"/>
    <n v="1.3770629135358619"/>
    <n v="647"/>
    <n v="32"/>
    <n v="0"/>
    <n v="54"/>
    <n v="0"/>
    <n v="371"/>
    <n v="0"/>
    <n v="147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40161.132023429"/>
    <n v="71254820.513522789"/>
    <n v="9050696.424949564"/>
    <n v="0"/>
    <n v="93845678"/>
    <n v="0"/>
    <n v="0"/>
    <n v="0"/>
    <n v="0"/>
    <n v="0"/>
    <n v="0"/>
    <n v="0"/>
    <n v="0"/>
    <n v="0"/>
    <n v="93845678"/>
    <n v="145047.41576506954"/>
    <n v="1"/>
    <n v="1"/>
    <n v="1"/>
    <n v="1"/>
    <n v="24249724"/>
    <n v="33393395.583880514"/>
    <n v="33393396"/>
    <n v="86"/>
    <n v="1"/>
    <n v="0"/>
    <n v="6.615384615384615"/>
    <n v="0"/>
    <n v="6.615384615384615"/>
    <n v="4"/>
    <n v="4"/>
    <n v="6660438"/>
    <n v="40053834"/>
    <n v="133899512"/>
  </r>
  <r>
    <x v="17"/>
    <n v="3801"/>
    <x v="62"/>
    <x v="681"/>
    <x v="681"/>
    <x v="657"/>
    <n v="15225"/>
    <n v="254720001731"/>
    <s v="54720254720001731"/>
    <s v="INSTITUCION EDUCATIVA RURAL LA DIVINA ESPERANZA"/>
    <n v="1"/>
    <n v="37.175669927690343"/>
    <n v="2.6036319926310054"/>
    <n v="0.37706291353586191"/>
    <n v="1.3770629135358619"/>
    <n v="390"/>
    <n v="11"/>
    <n v="0"/>
    <n v="26"/>
    <n v="0"/>
    <n v="237"/>
    <n v="0"/>
    <n v="91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25418.1614519404"/>
    <n v="45118882.487327173"/>
    <n v="5262032.8052032357"/>
    <n v="0"/>
    <n v="56206333"/>
    <n v="0"/>
    <n v="0"/>
    <n v="0"/>
    <n v="0"/>
    <n v="0"/>
    <n v="0"/>
    <n v="0"/>
    <n v="0"/>
    <n v="0"/>
    <n v="56206333"/>
    <n v="144118.80256410257"/>
    <n v="1"/>
    <n v="1"/>
    <n v="1"/>
    <n v="1"/>
    <n v="24249724"/>
    <n v="33393395.583880514"/>
    <n v="33393396"/>
    <n v="37"/>
    <n v="1"/>
    <n v="0"/>
    <n v="2.8461538461538463"/>
    <n v="0"/>
    <n v="2.8461538461538463"/>
    <n v="2.8461538461538463"/>
    <n v="3"/>
    <n v="6660438"/>
    <n v="40053834"/>
    <n v="96260167"/>
  </r>
  <r>
    <x v="17"/>
    <n v="3801"/>
    <x v="62"/>
    <x v="682"/>
    <x v="682"/>
    <x v="658"/>
    <n v="15228"/>
    <n v="254743000058"/>
    <s v="54743254743000058"/>
    <s v="INSTITUCION EDUCATIVA RURAL BABEGA"/>
    <n v="1"/>
    <n v="14.773323997899528"/>
    <n v="1.0346632373606377"/>
    <n v="0.13968059692047591"/>
    <n v="1.139680596920476"/>
    <n v="433"/>
    <n v="0"/>
    <n v="0"/>
    <n v="34"/>
    <n v="0"/>
    <n v="202"/>
    <n v="0"/>
    <n v="139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30305.4573820988"/>
    <n v="38821136.19796484"/>
    <n v="10103478.192929853"/>
    <n v="0"/>
    <n v="53354920"/>
    <n v="0"/>
    <n v="0"/>
    <n v="0"/>
    <n v="0"/>
    <n v="0"/>
    <n v="0"/>
    <n v="0"/>
    <n v="0"/>
    <n v="0"/>
    <n v="53354920"/>
    <n v="123221.52424942263"/>
    <n v="1"/>
    <n v="0"/>
    <n v="0"/>
    <n v="1"/>
    <n v="24249724"/>
    <n v="27636939.923476793"/>
    <n v="27636940"/>
    <n v="34"/>
    <n v="1"/>
    <n v="0"/>
    <n v="2.6153846153846154"/>
    <n v="0"/>
    <n v="2.6153846153846154"/>
    <n v="2.6153846153846154"/>
    <n v="3"/>
    <n v="6660438"/>
    <n v="34297378"/>
    <n v="87652298"/>
  </r>
  <r>
    <x v="17"/>
    <n v="3801"/>
    <x v="62"/>
    <x v="682"/>
    <x v="682"/>
    <x v="658"/>
    <n v="15229"/>
    <n v="254743000104"/>
    <s v="54743254743000104"/>
    <s v="CENTRO EDUCATIVO RURAL LA LAGUNA"/>
    <n v="1"/>
    <n v="14.773323997899528"/>
    <n v="1.0346632373606377"/>
    <n v="0.13968059692047591"/>
    <n v="1.139680596920476"/>
    <n v="299"/>
    <n v="0"/>
    <n v="0"/>
    <n v="41"/>
    <n v="0"/>
    <n v="193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42427.1691960599"/>
    <n v="29372003.340395689"/>
    <n v="0"/>
    <n v="0"/>
    <n v="34714431"/>
    <n v="0"/>
    <n v="0"/>
    <n v="0"/>
    <n v="0"/>
    <n v="0"/>
    <n v="0"/>
    <n v="0"/>
    <n v="0"/>
    <n v="0"/>
    <n v="34714431"/>
    <n v="116101.77591973245"/>
    <n v="1"/>
    <n v="0"/>
    <n v="0"/>
    <n v="1"/>
    <n v="24249724"/>
    <n v="27636939.923476793"/>
    <n v="27636940"/>
    <n v="41"/>
    <n v="1"/>
    <n v="0"/>
    <n v="3.1538461538461537"/>
    <n v="0"/>
    <n v="3.1538461538461537"/>
    <n v="3.1538461538461537"/>
    <n v="4"/>
    <n v="6660438"/>
    <n v="34297378"/>
    <n v="69011809"/>
  </r>
  <r>
    <x v="17"/>
    <n v="3801"/>
    <x v="62"/>
    <x v="683"/>
    <x v="683"/>
    <x v="659"/>
    <n v="163177"/>
    <n v="254800000051"/>
    <s v="54800254800000051"/>
    <s v="INSTITUCION EDUCATIVA RURAL LA CECILIA"/>
    <n v="1"/>
    <n v="38.245476003147125"/>
    <n v="2.6785568380847145"/>
    <n v="0.38839891581513375"/>
    <n v="1.3883989158151337"/>
    <n v="329"/>
    <n v="12"/>
    <n v="0"/>
    <n v="37"/>
    <n v="0"/>
    <n v="217"/>
    <n v="0"/>
    <n v="6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78250.8488526931"/>
    <n v="38417114.626113683"/>
    <n v="636641.99245353474"/>
    <n v="0"/>
    <n v="46832007"/>
    <n v="0"/>
    <n v="0"/>
    <n v="0"/>
    <n v="0"/>
    <n v="0"/>
    <n v="0"/>
    <n v="0"/>
    <n v="0"/>
    <n v="0"/>
    <n v="46832007"/>
    <n v="142346.52583586625"/>
    <n v="1"/>
    <n v="1"/>
    <n v="1"/>
    <n v="1"/>
    <n v="24249724"/>
    <n v="33668290.510416232"/>
    <n v="33668291"/>
    <n v="49"/>
    <n v="1"/>
    <n v="0"/>
    <n v="3.7692307692307692"/>
    <n v="0"/>
    <n v="3.7692307692307692"/>
    <n v="3.7692307692307692"/>
    <n v="4"/>
    <n v="6660438"/>
    <n v="40328729"/>
    <n v="87160736"/>
  </r>
  <r>
    <x v="17"/>
    <n v="3801"/>
    <x v="62"/>
    <x v="683"/>
    <x v="683"/>
    <x v="659"/>
    <n v="15231"/>
    <n v="254800000108"/>
    <s v="54800254800000108"/>
    <s v="CENTRO EDUCATIVO RURAL EL FARACHE"/>
    <n v="1"/>
    <n v="38.245476003147125"/>
    <n v="2.6785568380847145"/>
    <n v="0.38839891581513375"/>
    <n v="1.3883989158151337"/>
    <n v="233"/>
    <n v="0"/>
    <n v="0"/>
    <n v="30"/>
    <n v="0"/>
    <n v="177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62194.3972567506"/>
    <n v="28154058.733216885"/>
    <n v="0"/>
    <n v="0"/>
    <n v="32916253"/>
    <n v="0"/>
    <n v="0"/>
    <n v="0"/>
    <n v="0"/>
    <n v="0"/>
    <n v="0"/>
    <n v="0"/>
    <n v="0"/>
    <n v="0"/>
    <n v="32916253"/>
    <n v="141271.47210300429"/>
    <n v="1"/>
    <n v="1"/>
    <n v="1"/>
    <n v="1"/>
    <n v="24249724"/>
    <n v="33668290.510416232"/>
    <n v="33668291"/>
    <n v="30"/>
    <n v="0"/>
    <n v="1"/>
    <n v="2.3076923076923075"/>
    <n v="0"/>
    <n v="2.3076923076923075"/>
    <n v="2.3076923076923075"/>
    <n v="3"/>
    <n v="19981315"/>
    <n v="53649606"/>
    <n v="86565859"/>
  </r>
  <r>
    <x v="17"/>
    <n v="3801"/>
    <x v="62"/>
    <x v="683"/>
    <x v="683"/>
    <x v="659"/>
    <n v="15233"/>
    <n v="254800000582"/>
    <s v="54800254800000582"/>
    <s v="INSTITUCION EDUCATIVA EL ASERRIO"/>
    <n v="1"/>
    <n v="38.245476003147125"/>
    <n v="2.6785568380847145"/>
    <n v="0.38839891581513375"/>
    <n v="1.3883989158151337"/>
    <n v="675"/>
    <n v="42"/>
    <n v="0"/>
    <n v="53"/>
    <n v="0"/>
    <n v="340"/>
    <n v="0"/>
    <n v="199"/>
    <n v="0"/>
    <n v="0"/>
    <n v="0"/>
    <n v="4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80282.25797971"/>
    <n v="74753880.084748283"/>
    <n v="0"/>
    <n v="10481993.9063306"/>
    <n v="100316156"/>
    <n v="0"/>
    <n v="0"/>
    <n v="0"/>
    <n v="0"/>
    <n v="0"/>
    <n v="0"/>
    <n v="0"/>
    <n v="0"/>
    <n v="0"/>
    <n v="100316156"/>
    <n v="148616.52740740741"/>
    <n v="1"/>
    <n v="1"/>
    <n v="1"/>
    <n v="1"/>
    <n v="24249724"/>
    <n v="33668290.510416232"/>
    <n v="33668291"/>
    <n v="95"/>
    <n v="1"/>
    <n v="0"/>
    <n v="7.3076923076923075"/>
    <n v="0"/>
    <n v="7.3076923076923075"/>
    <n v="4"/>
    <n v="4"/>
    <n v="6660438"/>
    <n v="40328729"/>
    <n v="140644885"/>
  </r>
  <r>
    <x v="17"/>
    <n v="3801"/>
    <x v="62"/>
    <x v="683"/>
    <x v="683"/>
    <x v="659"/>
    <n v="134888"/>
    <n v="254800000736"/>
    <s v="54800254800000736"/>
    <s v="INSTITUCION EDUCATIVA RURAL LOS MESONES"/>
    <n v="1"/>
    <n v="38.245476003147125"/>
    <n v="2.6785568380847145"/>
    <n v="0.38839891581513375"/>
    <n v="1.3883989158151337"/>
    <n v="425"/>
    <n v="10"/>
    <n v="0"/>
    <n v="40"/>
    <n v="0"/>
    <n v="284"/>
    <n v="0"/>
    <n v="72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936990.6620945847"/>
    <n v="49373620.241503499"/>
    <n v="4032065.9522057199"/>
    <n v="0"/>
    <n v="61342677"/>
    <n v="0"/>
    <n v="0"/>
    <n v="0"/>
    <n v="0"/>
    <n v="0"/>
    <n v="0"/>
    <n v="0"/>
    <n v="0"/>
    <n v="0"/>
    <n v="61342677"/>
    <n v="144335.71058823529"/>
    <n v="1"/>
    <n v="1"/>
    <n v="1"/>
    <n v="1"/>
    <n v="24249724"/>
    <n v="33668290.510416232"/>
    <n v="33668291"/>
    <n v="50"/>
    <n v="1"/>
    <n v="0"/>
    <n v="3.8461538461538463"/>
    <n v="0"/>
    <n v="3.8461538461538463"/>
    <n v="3.8461538461538463"/>
    <n v="4"/>
    <n v="6660438"/>
    <n v="40328729"/>
    <n v="101671406"/>
  </r>
  <r>
    <x v="17"/>
    <n v="3801"/>
    <x v="62"/>
    <x v="683"/>
    <x v="683"/>
    <x v="659"/>
    <n v="15234"/>
    <n v="254800000850"/>
    <s v="54800254800000850"/>
    <s v="INSTITUCION EDUCATIVA SAN JUANCITO"/>
    <n v="1"/>
    <n v="38.245476003147125"/>
    <n v="2.6785568380847145"/>
    <n v="0.38839891581513375"/>
    <n v="1.3883989158151337"/>
    <n v="451"/>
    <n v="26"/>
    <n v="0"/>
    <n v="39"/>
    <n v="0"/>
    <n v="278"/>
    <n v="0"/>
    <n v="82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18087.860722959"/>
    <n v="49928380.019497924"/>
    <n v="5517563.9345973004"/>
    <n v="0"/>
    <n v="65764032"/>
    <n v="0"/>
    <n v="0"/>
    <n v="0"/>
    <n v="0"/>
    <n v="0"/>
    <n v="0"/>
    <n v="0"/>
    <n v="0"/>
    <n v="0"/>
    <n v="65764032"/>
    <n v="145818.25277161863"/>
    <n v="1"/>
    <n v="1"/>
    <n v="1"/>
    <n v="1"/>
    <n v="24249724"/>
    <n v="33668290.510416232"/>
    <n v="33668291"/>
    <n v="65"/>
    <n v="1"/>
    <n v="0"/>
    <n v="5"/>
    <n v="0"/>
    <n v="5"/>
    <n v="4"/>
    <n v="4"/>
    <n v="6660438"/>
    <n v="40328729"/>
    <n v="106092761"/>
  </r>
  <r>
    <x v="17"/>
    <n v="3801"/>
    <x v="62"/>
    <x v="683"/>
    <x v="683"/>
    <x v="659"/>
    <n v="15235"/>
    <n v="254800001104"/>
    <s v="54800254800001104"/>
    <s v="INSTITUCION EDUCATIVA INSTITUTO AGRICOLA REGION DEL CATATUMBO"/>
    <n v="1"/>
    <n v="38.245476003147125"/>
    <n v="2.6785568380847145"/>
    <n v="0.38839891581513375"/>
    <n v="1.3883989158151337"/>
    <n v="1490"/>
    <n v="66"/>
    <n v="0"/>
    <n v="102"/>
    <n v="0"/>
    <n v="659"/>
    <n v="0"/>
    <n v="506"/>
    <n v="0"/>
    <n v="0"/>
    <n v="0"/>
    <n v="157"/>
    <n v="0"/>
    <n v="157"/>
    <n v="0"/>
    <n v="0"/>
    <n v="0"/>
    <n v="0"/>
    <n v="0"/>
    <n v="0"/>
    <n v="0"/>
    <n v="0"/>
    <n v="0"/>
    <n v="0"/>
    <n v="157"/>
    <n v="0"/>
    <n v="92671"/>
    <n v="81839"/>
    <n v="122758"/>
    <n v="150439"/>
    <n v="114333"/>
    <n v="99892"/>
    <n v="152848"/>
    <n v="184139"/>
    <n v="0"/>
    <n v="0"/>
    <n v="0"/>
    <n v="0"/>
    <n v="26668288.624637805"/>
    <n v="161573785.34087521"/>
    <n v="0"/>
    <n v="40138366.909607418"/>
    <n v="228380441"/>
    <n v="0"/>
    <n v="0"/>
    <n v="0"/>
    <n v="0"/>
    <n v="0"/>
    <n v="0"/>
    <n v="0"/>
    <n v="8027673.3819214841"/>
    <n v="8027673"/>
    <n v="236408114"/>
    <n v="158663.16375838927"/>
    <n v="1"/>
    <n v="1"/>
    <n v="1"/>
    <n v="1"/>
    <n v="24249724"/>
    <n v="33668290.510416232"/>
    <n v="33668291"/>
    <n v="168"/>
    <n v="1"/>
    <n v="0"/>
    <n v="12.923076923076923"/>
    <n v="0"/>
    <n v="12.923076923076923"/>
    <n v="4"/>
    <n v="4"/>
    <n v="6660438"/>
    <n v="40328729"/>
    <n v="276736843"/>
  </r>
  <r>
    <x v="17"/>
    <n v="3801"/>
    <x v="62"/>
    <x v="678"/>
    <x v="678"/>
    <x v="655"/>
    <n v="130488"/>
    <n v="254810000106"/>
    <s v="54250254810000106"/>
    <s v="INSTITUCION EDUCATIVA ORU BAJO"/>
    <n v="1"/>
    <n v="50.595175392394395"/>
    <n v="3.5434793126967934"/>
    <n v="0.51926022202434952"/>
    <n v="1.5192602220243496"/>
    <n v="542"/>
    <n v="42"/>
    <n v="0"/>
    <n v="31"/>
    <n v="0"/>
    <n v="305"/>
    <n v="0"/>
    <n v="120"/>
    <n v="0"/>
    <n v="0"/>
    <n v="0"/>
    <n v="44"/>
    <n v="0"/>
    <n v="44"/>
    <n v="0"/>
    <n v="0"/>
    <n v="0"/>
    <n v="0"/>
    <n v="0"/>
    <n v="0"/>
    <n v="0"/>
    <n v="0"/>
    <n v="0"/>
    <n v="0"/>
    <n v="44"/>
    <n v="0"/>
    <n v="92671"/>
    <n v="81839"/>
    <n v="122758"/>
    <n v="150439"/>
    <n v="114333"/>
    <n v="99892"/>
    <n v="152848"/>
    <n v="184139"/>
    <n v="0"/>
    <n v="0"/>
    <n v="0"/>
    <n v="0"/>
    <n v="12680215.264423827"/>
    <n v="64498825.391843945"/>
    <n v="0"/>
    <n v="12309222.553027036"/>
    <n v="89488263"/>
    <n v="0"/>
    <n v="0"/>
    <n v="0"/>
    <n v="0"/>
    <n v="0"/>
    <n v="0"/>
    <n v="0"/>
    <n v="2461844.5106054074"/>
    <n v="2461845"/>
    <n v="91950108"/>
    <n v="169649.64575645755"/>
    <n v="1"/>
    <n v="1"/>
    <n v="1"/>
    <n v="1"/>
    <n v="24249724"/>
    <n v="36841641.068269201"/>
    <n v="36841641"/>
    <n v="73"/>
    <n v="0"/>
    <n v="1"/>
    <n v="5.615384615384615"/>
    <n v="0"/>
    <n v="5.615384615384615"/>
    <n v="4"/>
    <n v="4"/>
    <n v="26641753"/>
    <n v="63483394"/>
    <n v="155433502"/>
  </r>
  <r>
    <x v="17"/>
    <n v="3801"/>
    <x v="62"/>
    <x v="684"/>
    <x v="684"/>
    <x v="660"/>
    <n v="15237"/>
    <n v="254810000122"/>
    <s v="54810254810000122"/>
    <s v="INSTITUCION EDUCATIVA RURAL TRES BOCAS"/>
    <n v="1"/>
    <n v="46.171593930861881"/>
    <n v="3.2336697453733882"/>
    <n v="0.47238655895502524"/>
    <n v="1.4723865589550251"/>
    <n v="571"/>
    <n v="22"/>
    <n v="0"/>
    <n v="62"/>
    <n v="0"/>
    <n v="339"/>
    <n v="0"/>
    <n v="117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140759.28538041"/>
    <n v="67068314.995093726"/>
    <n v="6976591.5636578882"/>
    <n v="0"/>
    <n v="88185666"/>
    <n v="0"/>
    <n v="0"/>
    <n v="0"/>
    <n v="0"/>
    <n v="0"/>
    <n v="0"/>
    <n v="0"/>
    <n v="0"/>
    <n v="0"/>
    <n v="88185666"/>
    <n v="154440.74605954465"/>
    <n v="1"/>
    <n v="1"/>
    <n v="1"/>
    <n v="1"/>
    <n v="24249724"/>
    <n v="35704967.675969087"/>
    <n v="35704968"/>
    <n v="84"/>
    <n v="0"/>
    <n v="1"/>
    <n v="6.4615384615384617"/>
    <n v="0"/>
    <n v="6.4615384615384617"/>
    <n v="4"/>
    <n v="4"/>
    <n v="26641753"/>
    <n v="62346721"/>
    <n v="150532387"/>
  </r>
  <r>
    <x v="17"/>
    <n v="3801"/>
    <x v="62"/>
    <x v="684"/>
    <x v="684"/>
    <x v="660"/>
    <n v="15238"/>
    <n v="254810000165"/>
    <s v="54810254810000165"/>
    <s v="INST EDUCATIVA INTEGRADO PETROLEA"/>
    <n v="1"/>
    <n v="46.171593930861881"/>
    <n v="3.2336697453733882"/>
    <n v="0.47238655895502524"/>
    <n v="1.4723865589550251"/>
    <n v="698"/>
    <n v="28"/>
    <n v="0"/>
    <n v="40"/>
    <n v="0"/>
    <n v="364"/>
    <n v="0"/>
    <n v="197"/>
    <n v="0"/>
    <n v="0"/>
    <n v="0"/>
    <n v="69"/>
    <n v="0"/>
    <n v="69"/>
    <n v="0"/>
    <n v="0"/>
    <n v="0"/>
    <n v="0"/>
    <n v="0"/>
    <n v="0"/>
    <n v="0"/>
    <n v="0"/>
    <n v="0"/>
    <n v="0"/>
    <n v="69"/>
    <n v="0"/>
    <n v="92671"/>
    <n v="81839"/>
    <n v="122758"/>
    <n v="150439"/>
    <n v="114333"/>
    <n v="99892"/>
    <n v="152848"/>
    <n v="184139"/>
    <n v="0"/>
    <n v="0"/>
    <n v="0"/>
    <n v="0"/>
    <n v="11447281.326260332"/>
    <n v="82511677.000542939"/>
    <n v="0"/>
    <n v="18707541.411979936"/>
    <n v="112666500"/>
    <n v="0"/>
    <n v="0"/>
    <n v="0"/>
    <n v="0"/>
    <n v="0"/>
    <n v="0"/>
    <n v="0"/>
    <n v="3741508.2823959878"/>
    <n v="3741508"/>
    <n v="116408008"/>
    <n v="166773.65042979943"/>
    <n v="1"/>
    <n v="1"/>
    <n v="1"/>
    <n v="1"/>
    <n v="24249724"/>
    <n v="35704967.675969087"/>
    <n v="35704968"/>
    <n v="68"/>
    <n v="1"/>
    <n v="0"/>
    <n v="5.2307692307692308"/>
    <n v="0"/>
    <n v="5.2307692307692308"/>
    <n v="4"/>
    <n v="4"/>
    <n v="6660438"/>
    <n v="42365406"/>
    <n v="158773414"/>
  </r>
  <r>
    <x v="17"/>
    <n v="3801"/>
    <x v="62"/>
    <x v="684"/>
    <x v="684"/>
    <x v="660"/>
    <n v="15239"/>
    <n v="254810000386"/>
    <s v="54810254810000386"/>
    <s v="INSTITUCION EDUCATIVA RURAL BERTRANIA"/>
    <n v="1"/>
    <n v="46.171593930861881"/>
    <n v="3.2336697453733882"/>
    <n v="0.47238655895502524"/>
    <n v="1.4723865589550251"/>
    <n v="575"/>
    <n v="0"/>
    <n v="0"/>
    <n v="59"/>
    <n v="0"/>
    <n v="380"/>
    <n v="0"/>
    <n v="122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932199.974255288"/>
    <n v="73833978.34986195"/>
    <n v="3150718.7706842073"/>
    <n v="0"/>
    <n v="86916897"/>
    <n v="0"/>
    <n v="0"/>
    <n v="0"/>
    <n v="0"/>
    <n v="0"/>
    <n v="0"/>
    <n v="0"/>
    <n v="0"/>
    <n v="0"/>
    <n v="86916897"/>
    <n v="151159.82086956521"/>
    <n v="1"/>
    <n v="1"/>
    <n v="1"/>
    <n v="1"/>
    <n v="24249724"/>
    <n v="35704967.675969087"/>
    <n v="35704968"/>
    <n v="59"/>
    <n v="1"/>
    <n v="0"/>
    <n v="4.5384615384615383"/>
    <n v="0"/>
    <n v="4.5384615384615383"/>
    <n v="4"/>
    <n v="4"/>
    <n v="6660438"/>
    <n v="42365406"/>
    <n v="129282303"/>
  </r>
  <r>
    <x v="17"/>
    <n v="3801"/>
    <x v="62"/>
    <x v="684"/>
    <x v="684"/>
    <x v="660"/>
    <n v="15240"/>
    <n v="254810000394"/>
    <s v="54810254810000394"/>
    <s v="INST EDUCATIVA INTEGRADO CAMPO DOS"/>
    <n v="1"/>
    <n v="46.171593930861881"/>
    <n v="3.2336697453733882"/>
    <n v="0.47238655895502524"/>
    <n v="1.4723865589550251"/>
    <n v="1606"/>
    <n v="0"/>
    <n v="0"/>
    <n v="129"/>
    <n v="0"/>
    <n v="803"/>
    <n v="0"/>
    <n v="504"/>
    <n v="0"/>
    <n v="170"/>
    <n v="0"/>
    <n v="0"/>
    <n v="0"/>
    <n v="170"/>
    <n v="0"/>
    <n v="0"/>
    <n v="0"/>
    <n v="0"/>
    <n v="0"/>
    <n v="0"/>
    <n v="0"/>
    <n v="0"/>
    <n v="170"/>
    <n v="0"/>
    <n v="0"/>
    <n v="0"/>
    <n v="92671"/>
    <n v="81839"/>
    <n v="122758"/>
    <n v="150439"/>
    <n v="114333"/>
    <n v="99892"/>
    <n v="152848"/>
    <n v="184139"/>
    <n v="0"/>
    <n v="0"/>
    <n v="0"/>
    <n v="0"/>
    <n v="21716166.04540563"/>
    <n v="192233087.05830592"/>
    <n v="38258727.929736808"/>
    <n v="0"/>
    <n v="252207981"/>
    <n v="0"/>
    <n v="0"/>
    <n v="0"/>
    <n v="0"/>
    <n v="0"/>
    <n v="0"/>
    <n v="7651745.5859473608"/>
    <n v="0"/>
    <n v="7651746"/>
    <n v="259859727"/>
    <n v="161805.55853051058"/>
    <n v="1"/>
    <n v="1"/>
    <n v="1"/>
    <n v="1"/>
    <n v="24249724"/>
    <n v="35704967.675969087"/>
    <n v="35704968"/>
    <n v="129"/>
    <n v="1"/>
    <n v="0"/>
    <n v="9.9230769230769234"/>
    <n v="0"/>
    <n v="9.9230769230769234"/>
    <n v="4"/>
    <n v="4"/>
    <n v="6660438"/>
    <n v="42365406"/>
    <n v="302225133"/>
  </r>
  <r>
    <x v="17"/>
    <n v="3801"/>
    <x v="62"/>
    <x v="678"/>
    <x v="678"/>
    <x v="655"/>
    <n v="11580"/>
    <n v="254810000629"/>
    <s v="54250254810000629"/>
    <s v="INSTITUCION EDUCATIVA FILO EL GRINGO"/>
    <n v="1"/>
    <n v="50.595175392394395"/>
    <n v="3.5434793126967934"/>
    <n v="0.51926022202434952"/>
    <n v="1.5192602220243496"/>
    <n v="739"/>
    <n v="53"/>
    <n v="0"/>
    <n v="64"/>
    <n v="0"/>
    <n v="439"/>
    <n v="0"/>
    <n v="147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323084.738871068"/>
    <n v="88932498.069695413"/>
    <n v="8359771.9109752001"/>
    <n v="0"/>
    <n v="117615355"/>
    <n v="0"/>
    <n v="0"/>
    <n v="0"/>
    <n v="0"/>
    <n v="0"/>
    <n v="0"/>
    <n v="0"/>
    <n v="0"/>
    <n v="0"/>
    <n v="117615355"/>
    <n v="159154.74289580513"/>
    <n v="1"/>
    <n v="1"/>
    <n v="1"/>
    <n v="1"/>
    <n v="24249724"/>
    <n v="36841641.068269201"/>
    <n v="36841641"/>
    <n v="117"/>
    <n v="1"/>
    <n v="0"/>
    <n v="9"/>
    <n v="0"/>
    <n v="9"/>
    <n v="4"/>
    <n v="4"/>
    <n v="6660438"/>
    <n v="43502079"/>
    <n v="161117434"/>
  </r>
  <r>
    <x v="17"/>
    <n v="3801"/>
    <x v="62"/>
    <x v="684"/>
    <x v="684"/>
    <x v="660"/>
    <n v="125657"/>
    <n v="254810000670"/>
    <s v="54810254810000670"/>
    <s v="INSTITUCION EDUCATIVA RURAL PUERTO BARCO"/>
    <n v="1"/>
    <n v="46.171593930861881"/>
    <n v="3.2336697453733882"/>
    <n v="0.47238655895502524"/>
    <n v="1.4723865589550251"/>
    <n v="999"/>
    <n v="0"/>
    <n v="0"/>
    <n v="88"/>
    <n v="3"/>
    <n v="701"/>
    <n v="10"/>
    <n v="179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9342.60441476339"/>
    <n v="1204986.4359832031"/>
    <n v="0"/>
    <n v="0"/>
    <n v="14814128.77516043"/>
    <n v="129430081.56947912"/>
    <n v="4050924.1337368381"/>
    <n v="0"/>
    <n v="149909464"/>
    <n v="0"/>
    <n v="0"/>
    <n v="0"/>
    <n v="0"/>
    <n v="0"/>
    <n v="0"/>
    <n v="0"/>
    <n v="0"/>
    <n v="0"/>
    <n v="149909464"/>
    <n v="150059.52352352353"/>
    <n v="1"/>
    <n v="1"/>
    <n v="1"/>
    <n v="1"/>
    <n v="24249724"/>
    <n v="35704967.675969087"/>
    <n v="35704968"/>
    <n v="91"/>
    <n v="1"/>
    <n v="0"/>
    <n v="6.7692307692307692"/>
    <n v="0.13333333333333333"/>
    <n v="6.9025641025641029"/>
    <n v="4"/>
    <n v="4"/>
    <n v="6660438"/>
    <n v="42365406"/>
    <n v="192274870"/>
  </r>
  <r>
    <x v="17"/>
    <n v="3801"/>
    <x v="62"/>
    <x v="684"/>
    <x v="684"/>
    <x v="660"/>
    <n v="15241"/>
    <n v="254810000696"/>
    <s v="54810254810000696"/>
    <s v="INSTITUCION EDUCATIVA RURAL LA SERPENTINA"/>
    <n v="1"/>
    <n v="46.171593930861881"/>
    <n v="3.2336697453733882"/>
    <n v="0.47238655895502524"/>
    <n v="1.4723865589550251"/>
    <n v="1333"/>
    <n v="24"/>
    <n v="0"/>
    <n v="149"/>
    <n v="0"/>
    <n v="874"/>
    <n v="0"/>
    <n v="247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123230.432985846"/>
    <n v="164876274.36293876"/>
    <n v="8777002.2897631489"/>
    <n v="0"/>
    <n v="202776507"/>
    <n v="0"/>
    <n v="0"/>
    <n v="0"/>
    <n v="0"/>
    <n v="0"/>
    <n v="0"/>
    <n v="0"/>
    <n v="0"/>
    <n v="0"/>
    <n v="202776507"/>
    <n v="152120.41035258814"/>
    <n v="1"/>
    <n v="1"/>
    <n v="1"/>
    <n v="1"/>
    <n v="24249724"/>
    <n v="35704967.675969087"/>
    <n v="35704968"/>
    <n v="173"/>
    <n v="1"/>
    <n v="0"/>
    <n v="13.307692307692308"/>
    <n v="0"/>
    <n v="13.307692307692308"/>
    <n v="4"/>
    <n v="4"/>
    <n v="6660438"/>
    <n v="42365406"/>
    <n v="245141913"/>
  </r>
  <r>
    <x v="17"/>
    <n v="3801"/>
    <x v="62"/>
    <x v="684"/>
    <x v="684"/>
    <x v="660"/>
    <n v="162397"/>
    <n v="254810000947"/>
    <s v="54810254810000947"/>
    <s v="CENTRO EDUCATIVO RURAL LA LIBERTAD"/>
    <n v="1"/>
    <n v="46.171593930861881"/>
    <n v="3.2336697453733882"/>
    <n v="0.47238655895502524"/>
    <n v="1.4723865589550251"/>
    <n v="323"/>
    <n v="0"/>
    <n v="0"/>
    <n v="33"/>
    <n v="6"/>
    <n v="201"/>
    <n v="8"/>
    <n v="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8685.20882952679"/>
    <n v="963989.14878656238"/>
    <n v="0"/>
    <n v="0"/>
    <n v="5555298.290685161"/>
    <n v="40593980.128609359"/>
    <n v="0"/>
    <n v="0"/>
    <n v="47931953"/>
    <n v="0"/>
    <n v="0"/>
    <n v="0"/>
    <n v="0"/>
    <n v="0"/>
    <n v="0"/>
    <n v="0"/>
    <n v="0"/>
    <n v="0"/>
    <n v="47931953"/>
    <n v="148396.13931888546"/>
    <n v="1"/>
    <n v="1"/>
    <n v="1"/>
    <n v="1"/>
    <n v="24249724"/>
    <n v="35704967.675969087"/>
    <n v="35704968"/>
    <n v="39"/>
    <n v="0"/>
    <n v="1"/>
    <n v="2.5384615384615383"/>
    <n v="0.26666666666666666"/>
    <n v="2.8051282051282049"/>
    <n v="2.8051282051282049"/>
    <n v="3"/>
    <n v="19981315"/>
    <n v="55686283"/>
    <n v="103618236"/>
  </r>
  <r>
    <x v="17"/>
    <n v="3801"/>
    <x v="62"/>
    <x v="684"/>
    <x v="684"/>
    <x v="660"/>
    <n v="15242"/>
    <n v="254810001013"/>
    <s v="54810254810001013"/>
    <s v="INSTITUCION EDUCATIVA RURAL KILOMETRO 15"/>
    <n v="1"/>
    <n v="46.171593930861881"/>
    <n v="3.2336697453733882"/>
    <n v="0.47238655895502524"/>
    <n v="1.4723865589550251"/>
    <n v="1196"/>
    <n v="45"/>
    <n v="0"/>
    <n v="75"/>
    <n v="0"/>
    <n v="705"/>
    <n v="0"/>
    <n v="296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201084.693400588"/>
    <n v="147226717.78528249"/>
    <n v="16878850.557236824"/>
    <n v="0"/>
    <n v="184306653"/>
    <n v="0"/>
    <n v="0"/>
    <n v="0"/>
    <n v="0"/>
    <n v="0"/>
    <n v="0"/>
    <n v="0"/>
    <n v="0"/>
    <n v="0"/>
    <n v="184306653"/>
    <n v="154102.55267558529"/>
    <n v="1"/>
    <n v="1"/>
    <n v="1"/>
    <n v="1"/>
    <n v="24249724"/>
    <n v="35704967.675969087"/>
    <n v="35704968"/>
    <n v="120"/>
    <n v="1"/>
    <n v="0"/>
    <n v="9.2307692307692299"/>
    <n v="0"/>
    <n v="9.2307692307692299"/>
    <n v="4"/>
    <n v="4"/>
    <n v="6660438"/>
    <n v="42365406"/>
    <n v="226672059"/>
  </r>
  <r>
    <x v="17"/>
    <n v="3801"/>
    <x v="62"/>
    <x v="683"/>
    <x v="683"/>
    <x v="659"/>
    <n v="158016"/>
    <n v="254810001030"/>
    <s v="54800254810001030"/>
    <s v="INSTITUCION ETNOEDUCATIVA RURAL CAMARIGCAYNA BARI."/>
    <n v="1"/>
    <n v="38.245476003147125"/>
    <n v="2.6785568380847145"/>
    <n v="0.38839891581513375"/>
    <n v="1.3883989158151337"/>
    <n v="273"/>
    <n v="24"/>
    <n v="0"/>
    <n v="23"/>
    <n v="0"/>
    <n v="192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460771.222368909"/>
    <n v="31343927.456684805"/>
    <n v="0"/>
    <n v="0"/>
    <n v="38804699"/>
    <n v="0"/>
    <n v="0"/>
    <n v="0"/>
    <n v="0"/>
    <n v="0"/>
    <n v="0"/>
    <n v="0"/>
    <n v="0"/>
    <n v="0"/>
    <n v="38804699"/>
    <n v="142141.75457875457"/>
    <n v="1"/>
    <n v="1"/>
    <n v="1"/>
    <n v="1"/>
    <n v="24249724"/>
    <n v="33668290.510416232"/>
    <n v="33668291"/>
    <n v="47"/>
    <n v="1"/>
    <n v="0"/>
    <n v="3.6153846153846154"/>
    <n v="0"/>
    <n v="3.6153846153846154"/>
    <n v="3.6153846153846154"/>
    <n v="4"/>
    <n v="6660438"/>
    <n v="40328729"/>
    <n v="79133428"/>
  </r>
  <r>
    <x v="17"/>
    <n v="3801"/>
    <x v="62"/>
    <x v="684"/>
    <x v="684"/>
    <x v="660"/>
    <n v="15243"/>
    <n v="254810001862"/>
    <s v="54810254810001862"/>
    <s v="INST EDUCATIVA CONCENTRACION DE DESARROLLO RUR LA GABARRA"/>
    <n v="1"/>
    <n v="46.171593930861881"/>
    <n v="3.2336697453733882"/>
    <n v="0.47238655895502524"/>
    <n v="1.4723865589550251"/>
    <n v="1830"/>
    <n v="40"/>
    <n v="0"/>
    <n v="188"/>
    <n v="0"/>
    <n v="1084"/>
    <n v="0"/>
    <n v="401"/>
    <n v="0"/>
    <n v="0"/>
    <n v="0"/>
    <n v="117"/>
    <n v="0"/>
    <n v="117"/>
    <n v="0"/>
    <n v="0"/>
    <n v="0"/>
    <n v="0"/>
    <n v="0"/>
    <n v="0"/>
    <n v="0"/>
    <n v="0"/>
    <n v="0"/>
    <n v="0"/>
    <n v="117"/>
    <n v="0"/>
    <n v="92671"/>
    <n v="81839"/>
    <n v="122758"/>
    <n v="150439"/>
    <n v="114333"/>
    <n v="99892"/>
    <n v="152848"/>
    <n v="184139"/>
    <n v="0"/>
    <n v="0"/>
    <n v="0"/>
    <n v="0"/>
    <n v="38382060.917461112"/>
    <n v="218413262.64849603"/>
    <n v="0"/>
    <n v="31721483.263792068"/>
    <n v="288516807"/>
    <n v="0"/>
    <n v="0"/>
    <n v="0"/>
    <n v="0"/>
    <n v="0"/>
    <n v="0"/>
    <n v="0"/>
    <n v="6344296.6527584139"/>
    <n v="6344297"/>
    <n v="294861104"/>
    <n v="161126.28633879783"/>
    <n v="1"/>
    <n v="1"/>
    <n v="1"/>
    <n v="1"/>
    <n v="24249724"/>
    <n v="35704967.675969087"/>
    <n v="35704968"/>
    <n v="228"/>
    <n v="1"/>
    <n v="0"/>
    <n v="17.53846153846154"/>
    <n v="0"/>
    <n v="17.53846153846154"/>
    <n v="4"/>
    <n v="4"/>
    <n v="6660438"/>
    <n v="42365406"/>
    <n v="337226510"/>
  </r>
  <r>
    <x v="17"/>
    <n v="3801"/>
    <x v="62"/>
    <x v="684"/>
    <x v="684"/>
    <x v="660"/>
    <n v="15245"/>
    <n v="254810002061"/>
    <s v="54810254810002061"/>
    <s v="INSTITUCION EDUCATIVA HORACIO OLAVE"/>
    <n v="1"/>
    <n v="46.171593930861881"/>
    <n v="3.2336697453733882"/>
    <n v="0.47238655895502524"/>
    <n v="1.4723865589550251"/>
    <n v="1100"/>
    <n v="42"/>
    <n v="0"/>
    <n v="99"/>
    <n v="0"/>
    <n v="651"/>
    <n v="0"/>
    <n v="249"/>
    <n v="0"/>
    <n v="3"/>
    <n v="0"/>
    <n v="56"/>
    <n v="0"/>
    <n v="56"/>
    <n v="0"/>
    <n v="0"/>
    <n v="0"/>
    <n v="0"/>
    <n v="0"/>
    <n v="0"/>
    <n v="0"/>
    <n v="0"/>
    <n v="0"/>
    <n v="0"/>
    <n v="56"/>
    <n v="0"/>
    <n v="92671"/>
    <n v="81839"/>
    <n v="122758"/>
    <n v="150439"/>
    <n v="114333"/>
    <n v="99892"/>
    <n v="152848"/>
    <n v="184139"/>
    <n v="0"/>
    <n v="0"/>
    <n v="0"/>
    <n v="0"/>
    <n v="23736274.51474569"/>
    <n v="132371674.33242184"/>
    <n v="675154.0222894731"/>
    <n v="15182932.160447486"/>
    <n v="171966035"/>
    <n v="0"/>
    <n v="0"/>
    <n v="0"/>
    <n v="0"/>
    <n v="0"/>
    <n v="0"/>
    <n v="0"/>
    <n v="3036586.4320894969"/>
    <n v="3036586"/>
    <n v="175002621"/>
    <n v="159093.29181818181"/>
    <n v="1"/>
    <n v="1"/>
    <n v="1"/>
    <n v="1"/>
    <n v="24249724"/>
    <n v="35704967.675969087"/>
    <n v="35704968"/>
    <n v="141"/>
    <n v="1"/>
    <n v="0"/>
    <n v="10.846153846153847"/>
    <n v="0"/>
    <n v="10.846153846153847"/>
    <n v="4"/>
    <n v="4"/>
    <n v="6660438"/>
    <n v="42365406"/>
    <n v="217368027"/>
  </r>
  <r>
    <x v="17"/>
    <n v="3801"/>
    <x v="62"/>
    <x v="684"/>
    <x v="684"/>
    <x v="660"/>
    <n v="15246"/>
    <n v="254810002265"/>
    <s v="54810254810002265"/>
    <s v="INST EDUCATIVA INTEGRADO LA LLANA"/>
    <n v="1"/>
    <n v="46.171593930861881"/>
    <n v="3.2336697453733882"/>
    <n v="0.47238655895502524"/>
    <n v="1.4723865589550251"/>
    <n v="544"/>
    <n v="0"/>
    <n v="0"/>
    <n v="36"/>
    <n v="0"/>
    <n v="310"/>
    <n v="0"/>
    <n v="154"/>
    <n v="0"/>
    <n v="0"/>
    <n v="0"/>
    <n v="44"/>
    <n v="0"/>
    <n v="44"/>
    <n v="0"/>
    <n v="0"/>
    <n v="0"/>
    <n v="0"/>
    <n v="0"/>
    <n v="0"/>
    <n v="0"/>
    <n v="0"/>
    <n v="0"/>
    <n v="0"/>
    <n v="44"/>
    <n v="0"/>
    <n v="92671"/>
    <n v="81839"/>
    <n v="122758"/>
    <n v="150439"/>
    <n v="114333"/>
    <n v="99892"/>
    <n v="152848"/>
    <n v="184139"/>
    <n v="0"/>
    <n v="0"/>
    <n v="0"/>
    <n v="0"/>
    <n v="6060325.408020176"/>
    <n v="68244952.100270808"/>
    <n v="0"/>
    <n v="11929446.697494453"/>
    <n v="86234724"/>
    <n v="0"/>
    <n v="0"/>
    <n v="0"/>
    <n v="0"/>
    <n v="0"/>
    <n v="0"/>
    <n v="0"/>
    <n v="2385889.3394988906"/>
    <n v="2385889"/>
    <n v="88620613"/>
    <n v="162905.53860294117"/>
    <n v="1"/>
    <n v="1"/>
    <n v="1"/>
    <n v="1"/>
    <n v="24249724"/>
    <n v="35704967.675969087"/>
    <n v="35704968"/>
    <n v="36"/>
    <n v="0"/>
    <n v="1"/>
    <n v="2.7692307692307692"/>
    <n v="0"/>
    <n v="2.7692307692307692"/>
    <n v="2.7692307692307692"/>
    <n v="3"/>
    <n v="19981315"/>
    <n v="55686283"/>
    <n v="144306896"/>
  </r>
  <r>
    <x v="17"/>
    <n v="3801"/>
    <x v="62"/>
    <x v="684"/>
    <x v="684"/>
    <x v="660"/>
    <n v="165557"/>
    <n v="254810003016"/>
    <s v="54810254810003016"/>
    <s v="INSTITUCION EDUCATIVA RURAL LA ANGALIA"/>
    <n v="1"/>
    <n v="46.171593930861881"/>
    <n v="3.2336697453733882"/>
    <n v="0.47238655895502524"/>
    <n v="1.4723865589550251"/>
    <n v="387"/>
    <n v="12"/>
    <n v="0"/>
    <n v="39"/>
    <n v="0"/>
    <n v="238"/>
    <n v="0"/>
    <n v="84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85460.9946952499"/>
    <n v="47359643.483377591"/>
    <n v="3150718.7706842073"/>
    <n v="0"/>
    <n v="59095823"/>
    <n v="0"/>
    <n v="0"/>
    <n v="0"/>
    <n v="0"/>
    <n v="0"/>
    <n v="0"/>
    <n v="0"/>
    <n v="0"/>
    <n v="0"/>
    <n v="59095823"/>
    <n v="152702.3850129199"/>
    <n v="1"/>
    <n v="1"/>
    <n v="1"/>
    <n v="1"/>
    <n v="24249724"/>
    <n v="35704967.675969087"/>
    <n v="35704968"/>
    <n v="51"/>
    <n v="1"/>
    <n v="0"/>
    <n v="3.9230769230769229"/>
    <n v="0"/>
    <n v="3.9230769230769229"/>
    <n v="3.9230769230769229"/>
    <n v="4"/>
    <n v="6660438"/>
    <n v="42365406"/>
    <n v="101461229"/>
  </r>
  <r>
    <x v="17"/>
    <n v="3801"/>
    <x v="62"/>
    <x v="685"/>
    <x v="685"/>
    <x v="108"/>
    <n v="15252"/>
    <n v="254820000279"/>
    <s v="54820254820000279"/>
    <s v="CENTRO EDUCATIVO RURAL LA MESA"/>
    <n v="1"/>
    <n v="33.116575221838382"/>
    <n v="2.3193495880951445"/>
    <n v="0.33405146698217569"/>
    <n v="1.3340514669821757"/>
    <n v="113"/>
    <n v="0"/>
    <n v="0"/>
    <n v="12"/>
    <n v="0"/>
    <n v="85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0313.2764936772"/>
    <n v="13459367.983118134"/>
    <n v="0"/>
    <n v="0"/>
    <n v="15289681"/>
    <n v="0"/>
    <n v="0"/>
    <n v="0"/>
    <n v="0"/>
    <n v="0"/>
    <n v="0"/>
    <n v="0"/>
    <n v="0"/>
    <n v="0"/>
    <n v="15289681"/>
    <n v="135306.91150442479"/>
    <n v="1"/>
    <n v="0"/>
    <n v="0"/>
    <n v="1"/>
    <n v="24249724"/>
    <n v="32350379.876112875"/>
    <n v="32350380"/>
    <n v="12"/>
    <n v="1"/>
    <n v="0"/>
    <n v="0.92307692307692313"/>
    <n v="0"/>
    <n v="0.92307692307692313"/>
    <n v="0.92307692307692313"/>
    <n v="1"/>
    <n v="6660438"/>
    <n v="39010818"/>
    <n v="54300499"/>
  </r>
  <r>
    <x v="17"/>
    <n v="3801"/>
    <x v="62"/>
    <x v="685"/>
    <x v="685"/>
    <x v="108"/>
    <n v="15253"/>
    <n v="254820000368"/>
    <s v="54820254820000368"/>
    <s v="CENTRO EDUCATIVO RURAL PADRE LUIS ANTONIO ROJAS"/>
    <n v="1"/>
    <n v="33.116575221838382"/>
    <n v="2.3193495880951445"/>
    <n v="0.33405146698217569"/>
    <n v="1.3340514669821757"/>
    <n v="175"/>
    <n v="0"/>
    <n v="0"/>
    <n v="12"/>
    <n v="0"/>
    <n v="116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0313.2764936772"/>
    <n v="21721554.269784711"/>
    <n v="0"/>
    <n v="0"/>
    <n v="23551868"/>
    <n v="0"/>
    <n v="0"/>
    <n v="0"/>
    <n v="0"/>
    <n v="0"/>
    <n v="0"/>
    <n v="0"/>
    <n v="0"/>
    <n v="0"/>
    <n v="23551868"/>
    <n v="134582.10285714286"/>
    <n v="1"/>
    <n v="0"/>
    <n v="0"/>
    <n v="1"/>
    <n v="24249724"/>
    <n v="32350379.876112875"/>
    <n v="32350380"/>
    <n v="12"/>
    <n v="0"/>
    <n v="1"/>
    <n v="0.92307692307692313"/>
    <n v="0"/>
    <n v="0.92307692307692313"/>
    <n v="0.92307692307692313"/>
    <n v="1"/>
    <n v="6660438"/>
    <n v="39010818"/>
    <n v="62562686"/>
  </r>
  <r>
    <x v="17"/>
    <n v="3801"/>
    <x v="62"/>
    <x v="685"/>
    <x v="685"/>
    <x v="108"/>
    <n v="15254"/>
    <n v="254820000384"/>
    <s v="54820254820000384"/>
    <s v="I.E. SAMORE"/>
    <n v="1"/>
    <n v="33.116575221838382"/>
    <n v="2.3193495880951445"/>
    <n v="0.33405146698217569"/>
    <n v="1.3340514669821757"/>
    <n v="245"/>
    <n v="8"/>
    <n v="0"/>
    <n v="15"/>
    <n v="0"/>
    <n v="85"/>
    <n v="0"/>
    <n v="85"/>
    <n v="0"/>
    <n v="0"/>
    <n v="0"/>
    <n v="52"/>
    <n v="0"/>
    <n v="52"/>
    <n v="0"/>
    <n v="0"/>
    <n v="0"/>
    <n v="0"/>
    <n v="0"/>
    <n v="0"/>
    <n v="0"/>
    <n v="0"/>
    <n v="0"/>
    <n v="0"/>
    <n v="52"/>
    <n v="0"/>
    <n v="92671"/>
    <n v="81839"/>
    <n v="122758"/>
    <n v="150439"/>
    <n v="114333"/>
    <n v="99892"/>
    <n v="152848"/>
    <n v="184139"/>
    <n v="0"/>
    <n v="0"/>
    <n v="0"/>
    <n v="0"/>
    <n v="3508100.446612881"/>
    <n v="22654381.753763195"/>
    <n v="0"/>
    <n v="12773846.960088804"/>
    <n v="38936329"/>
    <n v="0"/>
    <n v="0"/>
    <n v="0"/>
    <n v="0"/>
    <n v="0"/>
    <n v="0"/>
    <n v="0"/>
    <n v="2554769.3920177608"/>
    <n v="2554769"/>
    <n v="41491098"/>
    <n v="169351.42040816328"/>
    <n v="1"/>
    <n v="0"/>
    <n v="0"/>
    <n v="1"/>
    <n v="24249724"/>
    <n v="32350379.876112875"/>
    <n v="32350380"/>
    <n v="23"/>
    <n v="1"/>
    <n v="0"/>
    <n v="1.7692307692307692"/>
    <n v="0"/>
    <n v="1.7692307692307692"/>
    <n v="1.7692307692307692"/>
    <n v="2"/>
    <n v="6660438"/>
    <n v="39010818"/>
    <n v="80501916"/>
  </r>
  <r>
    <x v="17"/>
    <n v="3801"/>
    <x v="62"/>
    <x v="685"/>
    <x v="685"/>
    <x v="108"/>
    <n v="15255"/>
    <n v="254820000538"/>
    <s v="54820254820000538"/>
    <s v="INSTITUCION EDUCATIVA RURAL SANTA BARBARA."/>
    <n v="1"/>
    <n v="33.116575221838382"/>
    <n v="2.3193495880951445"/>
    <n v="0.33405146698217569"/>
    <n v="1.3340514669821757"/>
    <n v="165"/>
    <n v="0"/>
    <n v="0"/>
    <n v="9"/>
    <n v="0"/>
    <n v="81"/>
    <n v="0"/>
    <n v="56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2734.9573702579"/>
    <n v="18256766.472150337"/>
    <n v="3874234.87388054"/>
    <n v="0"/>
    <n v="23503736"/>
    <n v="0"/>
    <n v="0"/>
    <n v="0"/>
    <n v="0"/>
    <n v="0"/>
    <n v="0"/>
    <n v="0"/>
    <n v="0"/>
    <n v="0"/>
    <n v="23503736"/>
    <n v="142446.88484848486"/>
    <n v="1"/>
    <n v="0"/>
    <n v="0"/>
    <n v="1"/>
    <n v="24249724"/>
    <n v="32350379.876112875"/>
    <n v="32350380"/>
    <n v="9"/>
    <n v="0"/>
    <n v="1"/>
    <n v="0.69230769230769229"/>
    <n v="0"/>
    <n v="0.69230769230769229"/>
    <n v="0.69230769230769229"/>
    <n v="1"/>
    <n v="6660438"/>
    <n v="39010818"/>
    <n v="62514554"/>
  </r>
  <r>
    <x v="17"/>
    <n v="3801"/>
    <x v="62"/>
    <x v="685"/>
    <x v="685"/>
    <x v="108"/>
    <n v="15256"/>
    <n v="254820000759"/>
    <s v="54820254820000759"/>
    <s v="CENTRO EDUCATIVO RURAL LA UNION"/>
    <n v="1"/>
    <n v="33.116575221838382"/>
    <n v="2.3193495880951445"/>
    <n v="0.33405146698217569"/>
    <n v="1.3340514669821757"/>
    <n v="131"/>
    <n v="0"/>
    <n v="0"/>
    <n v="9"/>
    <n v="0"/>
    <n v="73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2734.9573702579"/>
    <n v="16257850.435053587"/>
    <n v="0"/>
    <n v="0"/>
    <n v="17630585"/>
    <n v="0"/>
    <n v="0"/>
    <n v="0"/>
    <n v="0"/>
    <n v="0"/>
    <n v="0"/>
    <n v="0"/>
    <n v="0"/>
    <n v="0"/>
    <n v="17630585"/>
    <n v="134584.61832061069"/>
    <n v="1"/>
    <n v="0"/>
    <n v="0"/>
    <n v="1"/>
    <n v="24249724"/>
    <n v="32350379.876112875"/>
    <n v="32350380"/>
    <n v="9"/>
    <n v="1"/>
    <n v="0"/>
    <n v="0.69230769230769229"/>
    <n v="0"/>
    <n v="0.69230769230769229"/>
    <n v="0.69230769230769229"/>
    <n v="1"/>
    <n v="6660438"/>
    <n v="39010818"/>
    <n v="56641403"/>
  </r>
  <r>
    <x v="17"/>
    <n v="3801"/>
    <x v="62"/>
    <x v="685"/>
    <x v="685"/>
    <x v="108"/>
    <n v="15257"/>
    <n v="254820000848"/>
    <s v="54820254820000848"/>
    <s v="COL SAN BERNARDO"/>
    <n v="1"/>
    <n v="33.116575221838382"/>
    <n v="2.3193495880951445"/>
    <n v="0.33405146698217569"/>
    <n v="1.3340514669821757"/>
    <n v="436"/>
    <n v="0"/>
    <n v="0"/>
    <n v="39"/>
    <n v="0"/>
    <n v="173"/>
    <n v="0"/>
    <n v="146"/>
    <n v="0"/>
    <n v="0"/>
    <n v="0"/>
    <n v="78"/>
    <n v="0"/>
    <n v="78"/>
    <n v="0"/>
    <n v="0"/>
    <n v="0"/>
    <n v="0"/>
    <n v="0"/>
    <n v="0"/>
    <n v="0"/>
    <n v="0"/>
    <n v="0"/>
    <n v="0"/>
    <n v="78"/>
    <n v="0"/>
    <n v="92671"/>
    <n v="81839"/>
    <n v="122758"/>
    <n v="150439"/>
    <n v="114333"/>
    <n v="99892"/>
    <n v="152848"/>
    <n v="184139"/>
    <n v="0"/>
    <n v="0"/>
    <n v="0"/>
    <n v="0"/>
    <n v="5948518.1486044507"/>
    <n v="42510281.055590935"/>
    <n v="0"/>
    <n v="19160770.440133207"/>
    <n v="67619570"/>
    <n v="0"/>
    <n v="0"/>
    <n v="0"/>
    <n v="0"/>
    <n v="0"/>
    <n v="0"/>
    <n v="0"/>
    <n v="3832154.0880266419"/>
    <n v="3832154"/>
    <n v="71451724"/>
    <n v="163880.10091743121"/>
    <n v="1"/>
    <n v="0"/>
    <n v="0"/>
    <n v="1"/>
    <n v="24249724"/>
    <n v="32350379.876112875"/>
    <n v="32350380"/>
    <n v="39"/>
    <n v="1"/>
    <n v="0"/>
    <n v="3"/>
    <n v="0"/>
    <n v="3"/>
    <n v="3"/>
    <n v="3"/>
    <n v="6660438"/>
    <n v="39010818"/>
    <n v="110462542"/>
  </r>
  <r>
    <x v="17"/>
    <n v="3801"/>
    <x v="62"/>
    <x v="685"/>
    <x v="685"/>
    <x v="108"/>
    <n v="15258"/>
    <n v="254820000856"/>
    <s v="54820254820000856"/>
    <s v="INSTITUCION EDUCATIVA COLEGIO GIBRALTAR"/>
    <n v="1"/>
    <n v="33.116575221838382"/>
    <n v="2.3193495880951445"/>
    <n v="0.33405146698217569"/>
    <n v="1.3340514669821757"/>
    <n v="402"/>
    <n v="0"/>
    <n v="0"/>
    <n v="37"/>
    <n v="0"/>
    <n v="194"/>
    <n v="0"/>
    <n v="126"/>
    <n v="0"/>
    <n v="0"/>
    <n v="0"/>
    <n v="45"/>
    <n v="0"/>
    <n v="45"/>
    <n v="0"/>
    <n v="0"/>
    <n v="0"/>
    <n v="0"/>
    <n v="0"/>
    <n v="0"/>
    <n v="0"/>
    <n v="0"/>
    <n v="0"/>
    <n v="0"/>
    <n v="45"/>
    <n v="0"/>
    <n v="92671"/>
    <n v="81839"/>
    <n v="122758"/>
    <n v="150439"/>
    <n v="114333"/>
    <n v="99892"/>
    <n v="152848"/>
    <n v="184139"/>
    <n v="0"/>
    <n v="0"/>
    <n v="0"/>
    <n v="0"/>
    <n v="5643465.9358555041"/>
    <n v="42643542.124730721"/>
    <n v="0"/>
    <n v="11054290.638538389"/>
    <n v="59341299"/>
    <n v="0"/>
    <n v="0"/>
    <n v="0"/>
    <n v="0"/>
    <n v="0"/>
    <n v="0"/>
    <n v="0"/>
    <n v="2210858.1277076774"/>
    <n v="2210858"/>
    <n v="61552157"/>
    <n v="153114.81840796021"/>
    <n v="1"/>
    <n v="0"/>
    <n v="0"/>
    <n v="1"/>
    <n v="24249724"/>
    <n v="32350379.876112875"/>
    <n v="32350380"/>
    <n v="37"/>
    <n v="1"/>
    <n v="0"/>
    <n v="2.8461538461538463"/>
    <n v="0"/>
    <n v="2.8461538461538463"/>
    <n v="2.8461538461538463"/>
    <n v="3"/>
    <n v="6660438"/>
    <n v="39010818"/>
    <n v="100562975"/>
  </r>
  <r>
    <x v="17"/>
    <n v="3801"/>
    <x v="62"/>
    <x v="685"/>
    <x v="685"/>
    <x v="108"/>
    <n v="15260"/>
    <n v="254820001003"/>
    <s v="54820254820001003"/>
    <s v="INSTITUCION EDUCATIVA RURAL LA CAPILLA"/>
    <n v="1"/>
    <n v="33.116575221838382"/>
    <n v="2.3193495880951445"/>
    <n v="0.33405146698217569"/>
    <n v="1.3340514669821757"/>
    <n v="289"/>
    <n v="0"/>
    <n v="0"/>
    <n v="12"/>
    <n v="0"/>
    <n v="120"/>
    <n v="0"/>
    <n v="98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0313.2764936772"/>
    <n v="29050913.072472803"/>
    <n v="12030518.818892203"/>
    <n v="0"/>
    <n v="42911745"/>
    <n v="0"/>
    <n v="0"/>
    <n v="0"/>
    <n v="0"/>
    <n v="0"/>
    <n v="0"/>
    <n v="0"/>
    <n v="0"/>
    <n v="0"/>
    <n v="42911745"/>
    <n v="148483.54671280278"/>
    <n v="1"/>
    <n v="0"/>
    <n v="0"/>
    <n v="1"/>
    <n v="24249724"/>
    <n v="32350379.876112875"/>
    <n v="32350380"/>
    <n v="12"/>
    <n v="1"/>
    <n v="0"/>
    <n v="0.92307692307692313"/>
    <n v="0"/>
    <n v="0.92307692307692313"/>
    <n v="0.92307692307692313"/>
    <n v="1"/>
    <n v="6660438"/>
    <n v="39010818"/>
    <n v="81922563"/>
  </r>
  <r>
    <x v="17"/>
    <n v="3801"/>
    <x v="62"/>
    <x v="658"/>
    <x v="658"/>
    <x v="635"/>
    <n v="123019"/>
    <n v="254820001607"/>
    <s v="54174254820001607"/>
    <s v="I.E. INSTITUCIÓN ETNOEDUCATIVA U WA IZQUETA (SEGOVIA)"/>
    <n v="2"/>
    <n v="31.8173204472238"/>
    <n v="2.2283550934607534"/>
    <n v="0.32028415398566173"/>
    <n v="1.3202841539856618"/>
    <n v="128"/>
    <n v="0"/>
    <n v="0"/>
    <n v="16"/>
    <n v="0"/>
    <n v="1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15232.7708422826"/>
    <n v="14771212.367512802"/>
    <n v="0"/>
    <n v="0"/>
    <n v="17186445"/>
    <n v="0"/>
    <n v="0"/>
    <n v="0"/>
    <n v="0"/>
    <n v="0"/>
    <n v="0"/>
    <n v="0"/>
    <n v="0"/>
    <n v="0"/>
    <n v="17186445"/>
    <n v="134269.1015625"/>
    <n v="1"/>
    <n v="0"/>
    <n v="0"/>
    <n v="1"/>
    <n v="24249724"/>
    <n v="16008263.1678629"/>
    <n v="16008263"/>
    <n v="16"/>
    <n v="1"/>
    <n v="0"/>
    <n v="1.2307692307692308"/>
    <n v="0"/>
    <n v="1.2307692307692308"/>
    <n v="1.2307692307692308"/>
    <n v="2"/>
    <n v="3330219"/>
    <n v="19338482"/>
    <n v="36524927"/>
  </r>
  <r>
    <x v="17"/>
    <n v="3801"/>
    <x v="62"/>
    <x v="685"/>
    <x v="685"/>
    <x v="108"/>
    <n v="123019"/>
    <n v="254820001607"/>
    <s v="54820254820001607"/>
    <s v="I.E. INSTITUCIÓN ETNOEDUCATIVA U WA IZQUETA (SEGOVIA)"/>
    <n v="2"/>
    <n v="33.116575221838382"/>
    <n v="2.3193495880951445"/>
    <n v="0.33405146698217569"/>
    <n v="1.3340514669821757"/>
    <n v="269"/>
    <n v="0"/>
    <n v="0"/>
    <n v="24"/>
    <n v="0"/>
    <n v="189"/>
    <n v="0"/>
    <n v="49"/>
    <n v="0"/>
    <n v="0"/>
    <n v="0"/>
    <n v="7"/>
    <n v="0"/>
    <n v="7"/>
    <n v="0"/>
    <n v="0"/>
    <n v="0"/>
    <n v="0"/>
    <n v="0"/>
    <n v="0"/>
    <n v="0"/>
    <n v="0"/>
    <n v="0"/>
    <n v="0"/>
    <n v="7"/>
    <n v="0"/>
    <n v="92671"/>
    <n v="81839"/>
    <n v="122758"/>
    <n v="150439"/>
    <n v="114333"/>
    <n v="99892"/>
    <n v="152848"/>
    <n v="184139"/>
    <n v="0"/>
    <n v="0"/>
    <n v="0"/>
    <n v="0"/>
    <n v="3660626.5529873543"/>
    <n v="31716134.455268472"/>
    <n v="0"/>
    <n v="1719556.3215504161"/>
    <n v="37096317"/>
    <n v="0"/>
    <n v="0"/>
    <n v="0"/>
    <n v="0"/>
    <n v="0"/>
    <n v="0"/>
    <n v="0"/>
    <n v="343911.26431008318"/>
    <n v="343911"/>
    <n v="37440228"/>
    <n v="139183.00371747211"/>
    <n v="1"/>
    <n v="0"/>
    <n v="0"/>
    <n v="1"/>
    <n v="24249724"/>
    <n v="16175189.938056437"/>
    <n v="16175190"/>
    <n v="24"/>
    <n v="1"/>
    <n v="0"/>
    <n v="1.8461538461538463"/>
    <n v="0"/>
    <n v="1.8461538461538463"/>
    <n v="1.8461538461538463"/>
    <n v="2"/>
    <n v="3330219"/>
    <n v="19505409"/>
    <n v="56945637"/>
  </r>
  <r>
    <x v="17"/>
    <n v="3801"/>
    <x v="62"/>
    <x v="686"/>
    <x v="686"/>
    <x v="661"/>
    <n v="15262"/>
    <n v="254871000125"/>
    <s v="54871254871000125"/>
    <s v="INSTITUCION EDUCATIVA SAN PEDRO APOSTOL"/>
    <n v="1"/>
    <n v="31.35593220338983"/>
    <n v="2.1960413464588417"/>
    <n v="0.31539513876718123"/>
    <n v="1.3153951387671812"/>
    <n v="625"/>
    <n v="0"/>
    <n v="0"/>
    <n v="44"/>
    <n v="0"/>
    <n v="331"/>
    <n v="0"/>
    <n v="174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17295.1856293976"/>
    <n v="66355712.856874287"/>
    <n v="15280219.228941744"/>
    <n v="0"/>
    <n v="88253227"/>
    <n v="0"/>
    <n v="0"/>
    <n v="0"/>
    <n v="0"/>
    <n v="0"/>
    <n v="0"/>
    <n v="0"/>
    <n v="0"/>
    <n v="0"/>
    <n v="88253227"/>
    <n v="141205.16320000001"/>
    <n v="1"/>
    <n v="0"/>
    <n v="0"/>
    <n v="1"/>
    <n v="24249724"/>
    <n v="31897969.066045843"/>
    <n v="31897969"/>
    <n v="44"/>
    <n v="1"/>
    <n v="0"/>
    <n v="3.3846153846153846"/>
    <n v="0"/>
    <n v="3.3846153846153846"/>
    <n v="3.3846153846153846"/>
    <n v="4"/>
    <n v="6660438"/>
    <n v="38558407"/>
    <n v="126811634"/>
  </r>
  <r>
    <x v="17"/>
    <n v="3801"/>
    <x v="62"/>
    <x v="687"/>
    <x v="687"/>
    <x v="662"/>
    <n v="15331"/>
    <n v="254874000070"/>
    <s v="54874254874000070"/>
    <s v="INST EDUCATIVA LA FRONTERA"/>
    <n v="1"/>
    <n v="14.564404061998932"/>
    <n v="1.0200313388617746"/>
    <n v="0.13746681544747086"/>
    <n v="1.1374668154474707"/>
    <n v="1387"/>
    <n v="0"/>
    <n v="0"/>
    <n v="0"/>
    <n v="96"/>
    <n v="0"/>
    <n v="662"/>
    <n v="0"/>
    <n v="510"/>
    <n v="0"/>
    <n v="0"/>
    <n v="0"/>
    <n v="119"/>
    <n v="119"/>
    <n v="0"/>
    <n v="0"/>
    <n v="0"/>
    <n v="0"/>
    <n v="0"/>
    <n v="0"/>
    <n v="0"/>
    <n v="0"/>
    <n v="0"/>
    <n v="0"/>
    <n v="0"/>
    <n v="119"/>
    <n v="92671"/>
    <n v="81839"/>
    <n v="122758"/>
    <n v="150439"/>
    <n v="114333"/>
    <n v="99892"/>
    <n v="152848"/>
    <n v="184139"/>
    <n v="10119377.976415927"/>
    <n v="109100479.94342332"/>
    <n v="0"/>
    <n v="20363205.059643146"/>
    <n v="0"/>
    <n v="0"/>
    <n v="0"/>
    <n v="0"/>
    <n v="139583063"/>
    <n v="0"/>
    <n v="0"/>
    <n v="0"/>
    <n v="4072641.0119286291"/>
    <n v="0"/>
    <n v="0"/>
    <n v="0"/>
    <n v="0"/>
    <n v="4072641"/>
    <n v="143655704"/>
    <n v="103572.96611391492"/>
    <n v="0"/>
    <n v="0"/>
    <n v="0"/>
    <n v="0"/>
    <n v="19701352"/>
    <n v="22409634.11944966"/>
    <n v="22409634"/>
    <n v="96"/>
    <n v="0"/>
    <n v="1"/>
    <n v="0"/>
    <n v="4.2666666666666666"/>
    <n v="4.2666666666666666"/>
    <n v="4"/>
    <n v="4"/>
    <n v="26641753"/>
    <n v="49051387"/>
    <n v="192707091"/>
  </r>
  <r>
    <x v="17"/>
    <n v="3801"/>
    <x v="62"/>
    <x v="669"/>
    <x v="669"/>
    <x v="646"/>
    <n v="11648"/>
    <n v="254874000223"/>
    <s v="54405254874000223"/>
    <s v="INST EDUCATIVA LA GARITA"/>
    <n v="1"/>
    <n v="9.8592070223887962"/>
    <n v="0.69049856735314941"/>
    <n v="8.7609064973704298E-2"/>
    <n v="1.0876090649737042"/>
    <n v="461"/>
    <n v="0"/>
    <n v="0"/>
    <n v="28"/>
    <n v="0"/>
    <n v="192"/>
    <n v="0"/>
    <n v="186"/>
    <n v="0"/>
    <n v="0"/>
    <n v="0"/>
    <n v="55"/>
    <n v="0"/>
    <n v="55"/>
    <n v="0"/>
    <n v="0"/>
    <n v="0"/>
    <n v="0"/>
    <n v="0"/>
    <n v="0"/>
    <n v="0"/>
    <n v="0"/>
    <n v="0"/>
    <n v="0"/>
    <n v="55"/>
    <n v="0"/>
    <n v="92671"/>
    <n v="81839"/>
    <n v="122758"/>
    <n v="150439"/>
    <n v="114333"/>
    <n v="99892"/>
    <n v="152848"/>
    <n v="184139"/>
    <n v="0"/>
    <n v="0"/>
    <n v="0"/>
    <n v="0"/>
    <n v="3481789.0023178789"/>
    <n v="41067222.103537537"/>
    <n v="0"/>
    <n v="11014918.50883561"/>
    <n v="55563930"/>
    <n v="0"/>
    <n v="0"/>
    <n v="0"/>
    <n v="0"/>
    <n v="0"/>
    <n v="0"/>
    <n v="0"/>
    <n v="2202983.7017671224"/>
    <n v="2202984"/>
    <n v="57766914"/>
    <n v="125307.83947939263"/>
    <n v="1"/>
    <n v="0"/>
    <n v="0"/>
    <n v="1"/>
    <n v="24249724"/>
    <n v="26374219.645510394"/>
    <n v="26374220"/>
    <n v="28"/>
    <n v="1"/>
    <n v="0"/>
    <n v="2.1538461538461537"/>
    <n v="0"/>
    <n v="2.1538461538461537"/>
    <n v="2.1538461538461537"/>
    <n v="3"/>
    <n v="6660438"/>
    <n v="33034658"/>
    <n v="90801572"/>
  </r>
  <r>
    <x v="17"/>
    <n v="3801"/>
    <x v="62"/>
    <x v="669"/>
    <x v="669"/>
    <x v="646"/>
    <n v="11649"/>
    <n v="254874000363"/>
    <s v="54405254874000363"/>
    <s v="INST EDUCATIVA COLEGIO ONCE DE NOVIEMBRE"/>
    <n v="1"/>
    <n v="9.8592070223887962"/>
    <n v="0.69049856735314941"/>
    <n v="8.7609064973704298E-2"/>
    <n v="1.0876090649737042"/>
    <n v="1112"/>
    <n v="0"/>
    <n v="0"/>
    <n v="0"/>
    <n v="46"/>
    <n v="0"/>
    <n v="374"/>
    <n v="0"/>
    <n v="452"/>
    <n v="0"/>
    <n v="0"/>
    <n v="0"/>
    <n v="240"/>
    <n v="268"/>
    <n v="0"/>
    <n v="0"/>
    <n v="0"/>
    <n v="28"/>
    <n v="0"/>
    <n v="0"/>
    <n v="0"/>
    <n v="0"/>
    <n v="0"/>
    <n v="0"/>
    <n v="0"/>
    <n v="240"/>
    <n v="92671"/>
    <n v="81839"/>
    <n v="122758"/>
    <n v="150439"/>
    <n v="114333"/>
    <n v="99892"/>
    <n v="152848"/>
    <n v="184139"/>
    <n v="4636331.7043681946"/>
    <n v="73521300.409684345"/>
    <n v="0"/>
    <n v="39268516.830138981"/>
    <n v="0"/>
    <n v="0"/>
    <n v="0"/>
    <n v="0"/>
    <n v="117426149"/>
    <n v="564422.9900969977"/>
    <n v="0"/>
    <n v="0"/>
    <n v="7853703.3660277966"/>
    <n v="0"/>
    <n v="0"/>
    <n v="0"/>
    <n v="0"/>
    <n v="8418126"/>
    <n v="125844275"/>
    <n v="113169.31205035972"/>
    <n v="0"/>
    <n v="0"/>
    <n v="0"/>
    <n v="0"/>
    <n v="19701352"/>
    <n v="21427369.027437817"/>
    <n v="21427369"/>
    <n v="46"/>
    <n v="0"/>
    <n v="1"/>
    <n v="0"/>
    <n v="2.0444444444444443"/>
    <n v="2.0444444444444443"/>
    <n v="2.0444444444444443"/>
    <n v="3"/>
    <n v="19981315"/>
    <n v="41408684"/>
    <n v="167252959"/>
  </r>
  <r>
    <x v="17"/>
    <n v="3801"/>
    <x v="62"/>
    <x v="669"/>
    <x v="669"/>
    <x v="646"/>
    <n v="99776"/>
    <n v="254874000568"/>
    <s v="54405254874000568"/>
    <s v="INSTITUTO TECNICO PATIOS CENTRO 2"/>
    <n v="1"/>
    <n v="9.8592070223887962"/>
    <n v="0.69049856735314941"/>
    <n v="8.7609064973704298E-2"/>
    <n v="1.0876090649737042"/>
    <n v="3220"/>
    <n v="0"/>
    <n v="0"/>
    <n v="0"/>
    <n v="187"/>
    <n v="0"/>
    <n v="1370"/>
    <n v="0"/>
    <n v="1203"/>
    <n v="0"/>
    <n v="23"/>
    <n v="0"/>
    <n v="437"/>
    <n v="439"/>
    <n v="0"/>
    <n v="0"/>
    <n v="0"/>
    <n v="0"/>
    <n v="0"/>
    <n v="0"/>
    <n v="0"/>
    <n v="0"/>
    <n v="0"/>
    <n v="2"/>
    <n v="0"/>
    <n v="437"/>
    <n v="92671"/>
    <n v="81839"/>
    <n v="122758"/>
    <n v="150439"/>
    <n v="114333"/>
    <n v="99892"/>
    <n v="152848"/>
    <n v="184139"/>
    <n v="18847696.276453312"/>
    <n v="229019740.8645494"/>
    <n v="3070792.4127549655"/>
    <n v="71501424.39487806"/>
    <n v="0"/>
    <n v="0"/>
    <n v="0"/>
    <n v="0"/>
    <n v="322439654"/>
    <n v="0"/>
    <n v="0"/>
    <n v="53405.085439216797"/>
    <n v="14300284.878975615"/>
    <n v="0"/>
    <n v="0"/>
    <n v="0"/>
    <n v="0"/>
    <n v="14353690"/>
    <n v="336793344"/>
    <n v="104594.20621118012"/>
    <n v="0"/>
    <n v="0"/>
    <n v="0"/>
    <n v="0"/>
    <n v="19701352"/>
    <n v="21427369.027437817"/>
    <n v="21427369"/>
    <n v="187"/>
    <n v="0"/>
    <n v="1"/>
    <n v="0"/>
    <n v="8.3111111111111118"/>
    <n v="8.3111111111111118"/>
    <n v="4"/>
    <n v="4"/>
    <n v="26641753"/>
    <n v="48069122"/>
    <n v="384862466"/>
  </r>
  <r>
    <x v="17"/>
    <n v="3801"/>
    <x v="62"/>
    <x v="687"/>
    <x v="687"/>
    <x v="662"/>
    <n v="15332"/>
    <n v="254874000967"/>
    <s v="54874254874000967"/>
    <s v="INST TECNICO AGROP JUAN FRIO"/>
    <n v="1"/>
    <n v="14.564404061998932"/>
    <n v="1.0200313388617746"/>
    <n v="0.13746681544747086"/>
    <n v="1.1374668154474707"/>
    <n v="502"/>
    <n v="0"/>
    <n v="0"/>
    <n v="23"/>
    <n v="0"/>
    <n v="216"/>
    <n v="0"/>
    <n v="212"/>
    <n v="0"/>
    <n v="0"/>
    <n v="0"/>
    <n v="51"/>
    <n v="0"/>
    <n v="51"/>
    <n v="0"/>
    <n v="0"/>
    <n v="0"/>
    <n v="0"/>
    <n v="0"/>
    <n v="0"/>
    <n v="0"/>
    <n v="0"/>
    <n v="0"/>
    <n v="0"/>
    <n v="51"/>
    <n v="0"/>
    <n v="92671"/>
    <n v="81839"/>
    <n v="122758"/>
    <n v="150439"/>
    <n v="114333"/>
    <n v="99892"/>
    <n v="152848"/>
    <n v="184139"/>
    <n v="0"/>
    <n v="0"/>
    <n v="0"/>
    <n v="0"/>
    <n v="2991149.8484427803"/>
    <n v="48631001.435074501"/>
    <n v="0"/>
    <n v="10682052.098413773"/>
    <n v="62304203"/>
    <n v="0"/>
    <n v="0"/>
    <n v="0"/>
    <n v="0"/>
    <n v="0"/>
    <n v="0"/>
    <n v="0"/>
    <n v="2136410.4196827547"/>
    <n v="2136410"/>
    <n v="64440613"/>
    <n v="128367.75498007968"/>
    <n v="1"/>
    <n v="0"/>
    <n v="0"/>
    <n v="1"/>
    <n v="24249724"/>
    <n v="27583256.333760101"/>
    <n v="27583256"/>
    <n v="23"/>
    <n v="1"/>
    <n v="0"/>
    <n v="1.7692307692307692"/>
    <n v="0"/>
    <n v="1.7692307692307692"/>
    <n v="1.7692307692307692"/>
    <n v="2"/>
    <n v="6660438"/>
    <n v="34243694"/>
    <n v="98684307"/>
  </r>
  <r>
    <x v="17"/>
    <n v="3801"/>
    <x v="62"/>
    <x v="687"/>
    <x v="687"/>
    <x v="662"/>
    <n v="15333"/>
    <n v="254874001050"/>
    <s v="54874254874001050"/>
    <s v="COL PRESBITERO ALVARO SUAREZ"/>
    <n v="1"/>
    <n v="14.564404061998932"/>
    <n v="1.0200313388617746"/>
    <n v="0.13746681544747086"/>
    <n v="1.1374668154474707"/>
    <n v="1560"/>
    <n v="0"/>
    <n v="0"/>
    <n v="0"/>
    <n v="107"/>
    <n v="0"/>
    <n v="793"/>
    <n v="0"/>
    <n v="560"/>
    <n v="0"/>
    <n v="0"/>
    <n v="0"/>
    <n v="100"/>
    <n v="100"/>
    <n v="0"/>
    <n v="0"/>
    <n v="0"/>
    <n v="0"/>
    <n v="0"/>
    <n v="0"/>
    <n v="0"/>
    <n v="0"/>
    <n v="0"/>
    <n v="0"/>
    <n v="0"/>
    <n v="100"/>
    <n v="92671"/>
    <n v="81839"/>
    <n v="122758"/>
    <n v="150439"/>
    <n v="114333"/>
    <n v="99892"/>
    <n v="152848"/>
    <n v="184139"/>
    <n v="11278890.036213584"/>
    <n v="125949615.49782573"/>
    <n v="0"/>
    <n v="17111937.024910204"/>
    <n v="0"/>
    <n v="0"/>
    <n v="0"/>
    <n v="0"/>
    <n v="154340443"/>
    <n v="0"/>
    <n v="0"/>
    <n v="0"/>
    <n v="3422387.4049820411"/>
    <n v="0"/>
    <n v="0"/>
    <n v="0"/>
    <n v="0"/>
    <n v="3422387"/>
    <n v="157762830"/>
    <n v="101130.01923076923"/>
    <n v="0"/>
    <n v="0"/>
    <n v="0"/>
    <n v="0"/>
    <n v="19701352"/>
    <n v="22409634.11944966"/>
    <n v="22409634"/>
    <n v="107"/>
    <n v="1"/>
    <n v="0"/>
    <n v="0"/>
    <n v="4.7555555555555555"/>
    <n v="4.7555555555555555"/>
    <n v="4"/>
    <n v="4"/>
    <n v="6660438"/>
    <n v="29070072"/>
    <n v="186832902"/>
  </r>
  <r>
    <x v="18"/>
    <n v="3804"/>
    <x v="63"/>
    <x v="688"/>
    <x v="688"/>
    <x v="15"/>
    <n v="4164"/>
    <n v="263001000421"/>
    <s v="63001263001000421"/>
    <s v="INSTITUCION EDUCATIVA EL CAIMO"/>
    <n v="1"/>
    <n v="5.376065222870376"/>
    <n v="0.37651763736772215"/>
    <n v="4.0104281795182495E-2"/>
    <n v="1.0401042817951824"/>
    <n v="502"/>
    <n v="0"/>
    <n v="0"/>
    <n v="40"/>
    <n v="0"/>
    <n v="245"/>
    <n v="0"/>
    <n v="175"/>
    <n v="0"/>
    <n v="2"/>
    <n v="0"/>
    <n v="40"/>
    <n v="0"/>
    <n v="502"/>
    <n v="0"/>
    <n v="0"/>
    <n v="40"/>
    <n v="0"/>
    <n v="245"/>
    <n v="0"/>
    <n v="175"/>
    <n v="0"/>
    <n v="2"/>
    <n v="0"/>
    <n v="40"/>
    <n v="0"/>
    <n v="92671"/>
    <n v="81839"/>
    <n v="122758"/>
    <n v="150439"/>
    <n v="114333"/>
    <n v="99892"/>
    <n v="152848"/>
    <n v="184139"/>
    <n v="0"/>
    <n v="0"/>
    <n v="0"/>
    <n v="0"/>
    <n v="4756729.7140195435"/>
    <n v="43637200.70517543"/>
    <n v="317955.71852766006"/>
    <n v="7660950.4938193243"/>
    <n v="56372837"/>
    <n v="0"/>
    <n v="0"/>
    <n v="0"/>
    <n v="0"/>
    <n v="951345.94280390872"/>
    <n v="8727440.1410350874"/>
    <n v="63591.14370553202"/>
    <n v="1532190.0987638647"/>
    <n v="11274567"/>
    <n v="67647404"/>
    <n v="134755.78486055776"/>
    <n v="1"/>
    <n v="0"/>
    <n v="0"/>
    <n v="1"/>
    <n v="24249724"/>
    <n v="25222241.764751397"/>
    <n v="25222242"/>
    <n v="40"/>
    <n v="1"/>
    <n v="0"/>
    <n v="3.0769230769230771"/>
    <n v="0"/>
    <n v="3.0769230769230771"/>
    <n v="3.0769230769230771"/>
    <n v="4"/>
    <n v="6660438"/>
    <n v="31882680"/>
    <n v="99530084"/>
  </r>
  <r>
    <x v="18"/>
    <n v="3803"/>
    <x v="64"/>
    <x v="689"/>
    <x v="689"/>
    <x v="182"/>
    <n v="15693"/>
    <n v="263111000108"/>
    <s v="63111263111000108"/>
    <s v="INSTITUCION EDUCATIVA RIO VERDE BAJO"/>
    <n v="1"/>
    <n v="11.637448713166728"/>
    <n v="0.81503934807734824"/>
    <n v="0.10645187426617146"/>
    <n v="1.1064518742661715"/>
    <n v="163"/>
    <n v="0"/>
    <n v="0"/>
    <n v="21"/>
    <n v="0"/>
    <n v="88"/>
    <n v="0"/>
    <n v="41"/>
    <n v="0"/>
    <n v="13"/>
    <n v="0"/>
    <n v="0"/>
    <n v="0"/>
    <n v="119"/>
    <n v="0"/>
    <n v="0"/>
    <n v="13"/>
    <n v="0"/>
    <n v="52"/>
    <n v="0"/>
    <n v="41"/>
    <n v="0"/>
    <n v="13"/>
    <n v="0"/>
    <n v="0"/>
    <n v="0"/>
    <n v="92671"/>
    <n v="81839"/>
    <n v="122758"/>
    <n v="150439"/>
    <n v="114333"/>
    <n v="99892"/>
    <n v="152848"/>
    <n v="184139"/>
    <n v="0"/>
    <n v="0"/>
    <n v="0"/>
    <n v="0"/>
    <n v="2656583.2049499578"/>
    <n v="14257814.090521336"/>
    <n v="2198546.4290118651"/>
    <n v="0"/>
    <n v="19112944"/>
    <n v="0"/>
    <n v="0"/>
    <n v="0"/>
    <n v="0"/>
    <n v="328910.30156523286"/>
    <n v="2055777.8456100533"/>
    <n v="439709.28580237308"/>
    <n v="0"/>
    <n v="2824397"/>
    <n v="21937341"/>
    <n v="134584.91411042944"/>
    <n v="1"/>
    <n v="0"/>
    <n v="0"/>
    <n v="1"/>
    <n v="24249724"/>
    <n v="26831152.570237361"/>
    <n v="26831153"/>
    <n v="21"/>
    <n v="1"/>
    <n v="0"/>
    <n v="1.6153846153846154"/>
    <n v="0"/>
    <n v="1.6153846153846154"/>
    <n v="1.6153846153846154"/>
    <n v="2"/>
    <n v="6660438"/>
    <n v="33491591"/>
    <n v="55428932"/>
  </r>
  <r>
    <x v="18"/>
    <n v="3803"/>
    <x v="64"/>
    <x v="690"/>
    <x v="690"/>
    <x v="663"/>
    <n v="15694"/>
    <n v="263130000241"/>
    <s v="63130263130000241"/>
    <s v="INSTITUCION EDUCATIVA SAN RAFAEL"/>
    <n v="1"/>
    <n v="7.249949543003777"/>
    <n v="0.50775683698076979"/>
    <n v="5.9960550525993403E-2"/>
    <n v="1.0599605505259935"/>
    <n v="455"/>
    <n v="0"/>
    <n v="0"/>
    <n v="34"/>
    <n v="0"/>
    <n v="300"/>
    <n v="0"/>
    <n v="102"/>
    <n v="0"/>
    <n v="19"/>
    <n v="0"/>
    <n v="0"/>
    <n v="0"/>
    <n v="392"/>
    <n v="0"/>
    <n v="0"/>
    <n v="34"/>
    <n v="0"/>
    <n v="262"/>
    <n v="0"/>
    <n v="83"/>
    <n v="0"/>
    <n v="13"/>
    <n v="0"/>
    <n v="0"/>
    <n v="0"/>
    <n v="92671"/>
    <n v="81839"/>
    <n v="122758"/>
    <n v="150439"/>
    <n v="114333"/>
    <n v="99892"/>
    <n v="152848"/>
    <n v="184139"/>
    <n v="0"/>
    <n v="0"/>
    <n v="0"/>
    <n v="0"/>
    <n v="4120407.9671918061"/>
    <n v="42564394.883883297"/>
    <n v="3078244.1543091438"/>
    <n v="0"/>
    <n v="49763047"/>
    <n v="0"/>
    <n v="0"/>
    <n v="0"/>
    <n v="0"/>
    <n v="824081.59343836119"/>
    <n v="7305828.972606835"/>
    <n v="421233.41058967239"/>
    <n v="0"/>
    <n v="8551144"/>
    <n v="58314191"/>
    <n v="128163.05714285714"/>
    <n v="1"/>
    <n v="0"/>
    <n v="0"/>
    <n v="1"/>
    <n v="24249724"/>
    <n v="25703750.801143397"/>
    <n v="25703751"/>
    <n v="34"/>
    <n v="1"/>
    <n v="0"/>
    <n v="2.6153846153846154"/>
    <n v="0"/>
    <n v="2.6153846153846154"/>
    <n v="2.6153846153846154"/>
    <n v="3"/>
    <n v="6660438"/>
    <n v="32364189"/>
    <n v="90678380"/>
  </r>
  <r>
    <x v="18"/>
    <n v="3803"/>
    <x v="64"/>
    <x v="690"/>
    <x v="690"/>
    <x v="663"/>
    <n v="15696"/>
    <n v="263130000569"/>
    <s v="63130263130000569"/>
    <s v="INSTITUCION EDUCATIVA RURAL JESUS MARIA MORALES"/>
    <n v="1"/>
    <n v="7.249949543003777"/>
    <n v="0.50775683698076979"/>
    <n v="5.9960550525993403E-2"/>
    <n v="1.0599605505259935"/>
    <n v="477"/>
    <n v="0"/>
    <n v="0"/>
    <n v="30"/>
    <n v="0"/>
    <n v="272"/>
    <n v="0"/>
    <n v="138"/>
    <n v="0"/>
    <n v="1"/>
    <n v="0"/>
    <n v="36"/>
    <n v="0"/>
    <n v="242"/>
    <n v="0"/>
    <n v="0"/>
    <n v="9"/>
    <n v="0"/>
    <n v="58"/>
    <n v="0"/>
    <n v="138"/>
    <n v="0"/>
    <n v="1"/>
    <n v="0"/>
    <n v="36"/>
    <n v="0"/>
    <n v="92671"/>
    <n v="81839"/>
    <n v="122758"/>
    <n v="150439"/>
    <n v="114333"/>
    <n v="99892"/>
    <n v="152848"/>
    <n v="184139"/>
    <n v="0"/>
    <n v="0"/>
    <n v="0"/>
    <n v="0"/>
    <n v="3635654.0886986526"/>
    <n v="43411447.518388443"/>
    <n v="162012.85022679705"/>
    <n v="7026482.7292790124"/>
    <n v="54235597"/>
    <n v="0"/>
    <n v="0"/>
    <n v="0"/>
    <n v="0"/>
    <n v="218139.24532191915"/>
    <n v="4150557.909075188"/>
    <n v="32402.570045359411"/>
    <n v="1405296.5458558027"/>
    <n v="5806396"/>
    <n v="60041993"/>
    <n v="125874.19916142558"/>
    <n v="1"/>
    <n v="0"/>
    <n v="0"/>
    <n v="1"/>
    <n v="24249724"/>
    <n v="25703750.801143397"/>
    <n v="25703751"/>
    <n v="30"/>
    <n v="1"/>
    <n v="0"/>
    <n v="2.3076923076923075"/>
    <n v="0"/>
    <n v="2.3076923076923075"/>
    <n v="2.3076923076923075"/>
    <n v="3"/>
    <n v="6660438"/>
    <n v="32364189"/>
    <n v="92406182"/>
  </r>
  <r>
    <x v="18"/>
    <n v="3803"/>
    <x v="64"/>
    <x v="690"/>
    <x v="690"/>
    <x v="663"/>
    <n v="15697"/>
    <n v="263130000925"/>
    <s v="63130263130000925"/>
    <s v="INSTITUCION EDUCATIVA CIUDADELA SAN BERNARDO"/>
    <n v="1"/>
    <n v="7.249949543003777"/>
    <n v="0.50775683698076979"/>
    <n v="5.9960550525993403E-2"/>
    <n v="1.0599605505259935"/>
    <n v="1156"/>
    <n v="0"/>
    <n v="0"/>
    <n v="99"/>
    <n v="0"/>
    <n v="583"/>
    <n v="0"/>
    <n v="367"/>
    <n v="0"/>
    <n v="58"/>
    <n v="0"/>
    <n v="4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997658.492705552"/>
    <n v="100587500.34748541"/>
    <n v="9396745.313154228"/>
    <n v="9563823.7148519903"/>
    <n v="131545728"/>
    <n v="0"/>
    <n v="0"/>
    <n v="0"/>
    <n v="0"/>
    <n v="0"/>
    <n v="0"/>
    <n v="0"/>
    <n v="0"/>
    <n v="0"/>
    <n v="131545728"/>
    <n v="113793.88235294117"/>
    <n v="1"/>
    <n v="0"/>
    <n v="0"/>
    <n v="1"/>
    <n v="24249724"/>
    <n v="25703750.801143397"/>
    <n v="25703751"/>
    <n v="99"/>
    <n v="1"/>
    <n v="0"/>
    <n v="7.615384615384615"/>
    <n v="0"/>
    <n v="7.615384615384615"/>
    <n v="4"/>
    <n v="4"/>
    <n v="6660438"/>
    <n v="32364189"/>
    <n v="163909917"/>
  </r>
  <r>
    <x v="18"/>
    <n v="3803"/>
    <x v="64"/>
    <x v="691"/>
    <x v="691"/>
    <x v="664"/>
    <n v="15698"/>
    <n v="263190000177"/>
    <s v="63190263190000177"/>
    <s v="INSTITUCION EDUCATIVA HOJAS ANCHAS"/>
    <n v="1"/>
    <n v="6.5227021040974531"/>
    <n v="0.45682339846632075"/>
    <n v="5.2254407502346167E-2"/>
    <n v="1.0522544075023461"/>
    <n v="347"/>
    <n v="0"/>
    <n v="0"/>
    <n v="22"/>
    <n v="0"/>
    <n v="230"/>
    <n v="0"/>
    <n v="95"/>
    <n v="0"/>
    <n v="0"/>
    <n v="0"/>
    <n v="0"/>
    <n v="0"/>
    <n v="280"/>
    <n v="0"/>
    <n v="0"/>
    <n v="18"/>
    <n v="0"/>
    <n v="167"/>
    <n v="0"/>
    <n v="9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46762.8698052461"/>
    <n v="34161334.11412292"/>
    <n v="0"/>
    <n v="0"/>
    <n v="36808097"/>
    <n v="0"/>
    <n v="0"/>
    <n v="0"/>
    <n v="0"/>
    <n v="433106.65142267669"/>
    <n v="5507858.1771693574"/>
    <n v="0"/>
    <n v="0"/>
    <n v="5940965"/>
    <n v="42749062"/>
    <n v="123196.14409221902"/>
    <n v="1"/>
    <n v="0"/>
    <n v="0"/>
    <n v="1"/>
    <n v="24249724"/>
    <n v="25516878.959715422"/>
    <n v="25516879"/>
    <n v="22"/>
    <n v="1"/>
    <n v="0"/>
    <n v="1.6923076923076923"/>
    <n v="0"/>
    <n v="1.6923076923076923"/>
    <n v="1.6923076923076923"/>
    <n v="2"/>
    <n v="6660438"/>
    <n v="32177317"/>
    <n v="74926379"/>
  </r>
  <r>
    <x v="18"/>
    <n v="3803"/>
    <x v="64"/>
    <x v="693"/>
    <x v="693"/>
    <x v="665"/>
    <n v="15701"/>
    <n v="263272000205"/>
    <s v="63272263272000205"/>
    <s v="INSTITUCION EDUCATIVA SAN JOSE"/>
    <n v="1"/>
    <n v="6.2684431726728072"/>
    <n v="0.43901614201184347"/>
    <n v="4.9560199746118624E-2"/>
    <n v="1.0495601997461186"/>
    <n v="306"/>
    <n v="0"/>
    <n v="0"/>
    <n v="26"/>
    <n v="0"/>
    <n v="167"/>
    <n v="0"/>
    <n v="83"/>
    <n v="0"/>
    <n v="1"/>
    <n v="0"/>
    <n v="29"/>
    <n v="0"/>
    <n v="290"/>
    <n v="0"/>
    <n v="0"/>
    <n v="23"/>
    <n v="0"/>
    <n v="154"/>
    <n v="0"/>
    <n v="83"/>
    <n v="0"/>
    <n v="1"/>
    <n v="0"/>
    <n v="29"/>
    <n v="0"/>
    <n v="92671"/>
    <n v="81839"/>
    <n v="122758"/>
    <n v="150439"/>
    <n v="114333"/>
    <n v="99892"/>
    <n v="152848"/>
    <n v="184139"/>
    <n v="0"/>
    <n v="0"/>
    <n v="0"/>
    <n v="0"/>
    <n v="3119983.5242568972"/>
    <n v="26210666.868259821"/>
    <n v="160423.17741079474"/>
    <n v="5604684.0030104658"/>
    <n v="35095758"/>
    <n v="0"/>
    <n v="0"/>
    <n v="0"/>
    <n v="0"/>
    <n v="551997.0850608357"/>
    <n v="4969542.4382220618"/>
    <n v="32084.635482158948"/>
    <n v="1120936.8006020931"/>
    <n v="6674561"/>
    <n v="41770319"/>
    <n v="136504.31045751635"/>
    <n v="1"/>
    <n v="0"/>
    <n v="0"/>
    <n v="1"/>
    <n v="24249724"/>
    <n v="25451545.165228244"/>
    <n v="25451545"/>
    <n v="26"/>
    <n v="1"/>
    <n v="0"/>
    <n v="2"/>
    <n v="0"/>
    <n v="2"/>
    <n v="2"/>
    <n v="2"/>
    <n v="6660438"/>
    <n v="32111983"/>
    <n v="73882302"/>
  </r>
  <r>
    <x v="18"/>
    <n v="3803"/>
    <x v="64"/>
    <x v="693"/>
    <x v="693"/>
    <x v="665"/>
    <n v="15700"/>
    <n v="263272000388"/>
    <s v="63272263272000388"/>
    <s v="INSTITUCION EDUCATIVA FRANCISCO MIRANDA"/>
    <n v="1"/>
    <n v="6.2684431726728072"/>
    <n v="0.43901614201184347"/>
    <n v="4.9560199746118624E-2"/>
    <n v="1.0495601997461186"/>
    <n v="167"/>
    <n v="0"/>
    <n v="0"/>
    <n v="6"/>
    <n v="0"/>
    <n v="87"/>
    <n v="0"/>
    <n v="51"/>
    <n v="0"/>
    <n v="0"/>
    <n v="0"/>
    <n v="23"/>
    <n v="0"/>
    <n v="126"/>
    <n v="0"/>
    <n v="0"/>
    <n v="2"/>
    <n v="0"/>
    <n v="50"/>
    <n v="0"/>
    <n v="51"/>
    <n v="0"/>
    <n v="0"/>
    <n v="0"/>
    <n v="23"/>
    <n v="0"/>
    <n v="92671"/>
    <n v="81839"/>
    <n v="122758"/>
    <n v="150439"/>
    <n v="114333"/>
    <n v="99892"/>
    <n v="152848"/>
    <n v="184139"/>
    <n v="0"/>
    <n v="0"/>
    <n v="0"/>
    <n v="0"/>
    <n v="719996.1979054379"/>
    <n v="14468288.111279421"/>
    <n v="0"/>
    <n v="4445094.2092841621"/>
    <n v="19633379"/>
    <n v="0"/>
    <n v="0"/>
    <n v="0"/>
    <n v="0"/>
    <n v="47999.746527029194"/>
    <n v="2117821.8829553938"/>
    <n v="0"/>
    <n v="889018.8418568325"/>
    <n v="3054840"/>
    <n v="22688219"/>
    <n v="135857.59880239522"/>
    <n v="1"/>
    <n v="0"/>
    <n v="0"/>
    <n v="1"/>
    <n v="24249724"/>
    <n v="25451545.165228244"/>
    <n v="25451545"/>
    <n v="6"/>
    <n v="1"/>
    <n v="0"/>
    <n v="0.46153846153846156"/>
    <n v="0"/>
    <n v="0.46153846153846156"/>
    <n v="0.46153846153846156"/>
    <n v="1"/>
    <n v="6660438"/>
    <n v="32111983"/>
    <n v="54800202"/>
  </r>
  <r>
    <x v="18"/>
    <n v="3803"/>
    <x v="64"/>
    <x v="695"/>
    <x v="695"/>
    <x v="667"/>
    <n v="15702"/>
    <n v="263401000063"/>
    <s v="63401263401000063"/>
    <s v="INSTITUCION EDUCATIVA LA POPA"/>
    <n v="1"/>
    <n v="10.227447600874088"/>
    <n v="0.71628863254885744"/>
    <n v="9.1511058178638471E-2"/>
    <n v="1.0915110581786385"/>
    <n v="303"/>
    <n v="2"/>
    <n v="0"/>
    <n v="15"/>
    <n v="0"/>
    <n v="177"/>
    <n v="0"/>
    <n v="77"/>
    <n v="0"/>
    <n v="3"/>
    <n v="0"/>
    <n v="29"/>
    <n v="0"/>
    <n v="303"/>
    <n v="2"/>
    <n v="0"/>
    <n v="15"/>
    <n v="0"/>
    <n v="177"/>
    <n v="0"/>
    <n v="77"/>
    <n v="0"/>
    <n v="3"/>
    <n v="0"/>
    <n v="29"/>
    <n v="0"/>
    <n v="92671"/>
    <n v="81839"/>
    <n v="122758"/>
    <n v="150439"/>
    <n v="114333"/>
    <n v="99892"/>
    <n v="152848"/>
    <n v="184139"/>
    <n v="0"/>
    <n v="0"/>
    <n v="0"/>
    <n v="0"/>
    <n v="2121527.4748505508"/>
    <n v="27694438.546389461"/>
    <n v="500505.84666146559"/>
    <n v="5828702.8875167333"/>
    <n v="36145175"/>
    <n v="0"/>
    <n v="0"/>
    <n v="0"/>
    <n v="0"/>
    <n v="424305.49497011013"/>
    <n v="5538887.7092778925"/>
    <n v="100101.16933229312"/>
    <n v="1165740.5775033466"/>
    <n v="7229035"/>
    <n v="43374210"/>
    <n v="143149.20792079208"/>
    <n v="1"/>
    <n v="0"/>
    <n v="0"/>
    <n v="1"/>
    <n v="24249724"/>
    <n v="26468841.903779924"/>
    <n v="26468842"/>
    <n v="17"/>
    <n v="1"/>
    <n v="0"/>
    <n v="1.3076923076923077"/>
    <n v="0"/>
    <n v="1.3076923076923077"/>
    <n v="1.3076923076923077"/>
    <n v="2"/>
    <n v="6660438"/>
    <n v="33129280"/>
    <n v="76503490"/>
  </r>
  <r>
    <x v="18"/>
    <n v="3803"/>
    <x v="64"/>
    <x v="696"/>
    <x v="696"/>
    <x v="668"/>
    <n v="15703"/>
    <n v="263470000270"/>
    <s v="63470263470000270"/>
    <s v="INSTITUCION EDUCATIVA MARCO FIDEL SUAREZ"/>
    <n v="1"/>
    <n v="11.127554214810177"/>
    <n v="0.77932842124348356"/>
    <n v="0.10104887149009352"/>
    <n v="1.1010488714900935"/>
    <n v="503"/>
    <n v="0"/>
    <n v="0"/>
    <n v="31"/>
    <n v="0"/>
    <n v="255"/>
    <n v="0"/>
    <n v="166"/>
    <n v="0"/>
    <n v="51"/>
    <n v="0"/>
    <n v="0"/>
    <n v="0"/>
    <n v="332"/>
    <n v="0"/>
    <n v="0"/>
    <n v="0"/>
    <n v="0"/>
    <n v="115"/>
    <n v="0"/>
    <n v="166"/>
    <n v="0"/>
    <n v="51"/>
    <n v="0"/>
    <n v="0"/>
    <n v="0"/>
    <n v="92671"/>
    <n v="81839"/>
    <n v="122758"/>
    <n v="150439"/>
    <n v="114333"/>
    <n v="99892"/>
    <n v="152848"/>
    <n v="184139"/>
    <n v="0"/>
    <n v="0"/>
    <n v="0"/>
    <n v="0"/>
    <n v="3902472.8393463823"/>
    <n v="46304094.999644026"/>
    <n v="8582949.0133854076"/>
    <n v="0"/>
    <n v="58789517"/>
    <n v="0"/>
    <n v="0"/>
    <n v="0"/>
    <n v="0"/>
    <n v="0"/>
    <n v="6181211.7315439293"/>
    <n v="1716589.8026770817"/>
    <n v="0"/>
    <n v="7897802"/>
    <n v="66687319"/>
    <n v="132579.16302186879"/>
    <n v="1"/>
    <n v="0"/>
    <n v="0"/>
    <n v="1"/>
    <n v="24249724"/>
    <n v="26700131.244146235"/>
    <n v="26700131"/>
    <n v="31"/>
    <n v="1"/>
    <n v="0"/>
    <n v="2.3846153846153846"/>
    <n v="0"/>
    <n v="2.3846153846153846"/>
    <n v="2.3846153846153846"/>
    <n v="3"/>
    <n v="6660438"/>
    <n v="33360569"/>
    <n v="100047888"/>
  </r>
  <r>
    <x v="18"/>
    <n v="3803"/>
    <x v="64"/>
    <x v="697"/>
    <x v="697"/>
    <x v="669"/>
    <n v="15705"/>
    <n v="263548000026"/>
    <s v="63548263548000026"/>
    <s v="INSTITUCION EDUCATIVA LA MARIELA"/>
    <n v="1"/>
    <n v="8.5290482076637826"/>
    <n v="0.59733968004770288"/>
    <n v="7.3514283030090763E-2"/>
    <n v="1.0735142830300908"/>
    <n v="194"/>
    <n v="0"/>
    <n v="0"/>
    <n v="19"/>
    <n v="0"/>
    <n v="131"/>
    <n v="0"/>
    <n v="35"/>
    <n v="0"/>
    <n v="9"/>
    <n v="0"/>
    <n v="0"/>
    <n v="0"/>
    <n v="133"/>
    <n v="0"/>
    <n v="0"/>
    <n v="17"/>
    <n v="0"/>
    <n v="114"/>
    <n v="0"/>
    <n v="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32024.061911908"/>
    <n v="17801091.134233344"/>
    <n v="1476760.6001932498"/>
    <n v="0"/>
    <n v="21609876"/>
    <n v="0"/>
    <n v="0"/>
    <n v="0"/>
    <n v="0"/>
    <n v="417309.56897370989"/>
    <n v="2487863.3392422502"/>
    <n v="0"/>
    <n v="0"/>
    <n v="2905173"/>
    <n v="24515049"/>
    <n v="126366.23195876289"/>
    <n v="1"/>
    <n v="0"/>
    <n v="1"/>
    <n v="1"/>
    <n v="24249724"/>
    <n v="26032425.073537584"/>
    <n v="26032425"/>
    <n v="19"/>
    <n v="1"/>
    <n v="0"/>
    <n v="1.4615384615384615"/>
    <n v="0"/>
    <n v="1.4615384615384615"/>
    <n v="1.4615384615384615"/>
    <n v="2"/>
    <n v="6660438"/>
    <n v="32692863"/>
    <n v="57207912"/>
  </r>
  <r>
    <x v="18"/>
    <n v="3803"/>
    <x v="64"/>
    <x v="697"/>
    <x v="697"/>
    <x v="669"/>
    <n v="15704"/>
    <n v="263548000298"/>
    <s v="63548263548000298"/>
    <s v="INSTITUCION EDUCATIVA LUIS GRANADA MEJIA"/>
    <n v="1"/>
    <n v="8.5290482076637826"/>
    <n v="0.59733968004770288"/>
    <n v="7.3514283030090763E-2"/>
    <n v="1.0735142830300908"/>
    <n v="282"/>
    <n v="0"/>
    <n v="0"/>
    <n v="10"/>
    <n v="0"/>
    <n v="58"/>
    <n v="0"/>
    <n v="152"/>
    <n v="0"/>
    <n v="0"/>
    <n v="0"/>
    <n v="62"/>
    <n v="0"/>
    <n v="239"/>
    <n v="0"/>
    <n v="0"/>
    <n v="4"/>
    <n v="0"/>
    <n v="21"/>
    <n v="0"/>
    <n v="152"/>
    <n v="0"/>
    <n v="0"/>
    <n v="0"/>
    <n v="62"/>
    <n v="0"/>
    <n v="92671"/>
    <n v="81839"/>
    <n v="122758"/>
    <n v="150439"/>
    <n v="114333"/>
    <n v="99892"/>
    <n v="152848"/>
    <n v="184139"/>
    <n v="0"/>
    <n v="0"/>
    <n v="0"/>
    <n v="0"/>
    <n v="1227381.0852167937"/>
    <n v="22519452.639692783"/>
    <n v="0"/>
    <n v="12255902.48689843"/>
    <n v="36002736"/>
    <n v="0"/>
    <n v="0"/>
    <n v="0"/>
    <n v="0"/>
    <n v="98190.48681734351"/>
    <n v="3710347.9111112873"/>
    <n v="0"/>
    <n v="2451180.4973796858"/>
    <n v="6259719"/>
    <n v="42262455"/>
    <n v="149866.86170212767"/>
    <n v="1"/>
    <n v="0"/>
    <n v="1"/>
    <n v="1"/>
    <n v="24249724"/>
    <n v="26032425.073537584"/>
    <n v="26032425"/>
    <n v="10"/>
    <n v="0"/>
    <n v="1"/>
    <n v="0.76923076923076927"/>
    <n v="0"/>
    <n v="0.76923076923076927"/>
    <n v="0.76923076923076927"/>
    <n v="1"/>
    <n v="6660438"/>
    <n v="32692863"/>
    <n v="74955318"/>
  </r>
  <r>
    <x v="18"/>
    <n v="3803"/>
    <x v="64"/>
    <x v="698"/>
    <x v="698"/>
    <x v="670"/>
    <n v="15707"/>
    <n v="263594000375"/>
    <s v="63594263594000375"/>
    <s v="INSTITUCION EDUCATIVA NARANJAL"/>
    <n v="1"/>
    <n v="7.6044577855984539"/>
    <n v="0.53258514549185298"/>
    <n v="6.3717031572670974E-2"/>
    <n v="1.0637170315726709"/>
    <n v="192"/>
    <n v="0"/>
    <n v="0"/>
    <n v="14"/>
    <n v="0"/>
    <n v="74"/>
    <n v="0"/>
    <n v="78"/>
    <n v="0"/>
    <n v="0"/>
    <n v="0"/>
    <n v="26"/>
    <n v="0"/>
    <n v="192"/>
    <n v="0"/>
    <n v="0"/>
    <n v="14"/>
    <n v="0"/>
    <n v="74"/>
    <n v="0"/>
    <n v="78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1702651.4311911745"/>
    <n v="16151036.901114302"/>
    <n v="0"/>
    <n v="5092666.552395761"/>
    <n v="22946355"/>
    <n v="0"/>
    <n v="0"/>
    <n v="0"/>
    <n v="0"/>
    <n v="340530.28623823496"/>
    <n v="3230207.3802228607"/>
    <n v="0"/>
    <n v="1018533.3104791524"/>
    <n v="4589271"/>
    <n v="27535626"/>
    <n v="143414.71875"/>
    <n v="1"/>
    <n v="0"/>
    <n v="0"/>
    <n v="1"/>
    <n v="24249724"/>
    <n v="25794844.429736555"/>
    <n v="25794844"/>
    <n v="14"/>
    <n v="1"/>
    <n v="0"/>
    <n v="1.0769230769230769"/>
    <n v="0"/>
    <n v="1.0769230769230769"/>
    <n v="1.0769230769230769"/>
    <n v="2"/>
    <n v="6660438"/>
    <n v="32455282"/>
    <n v="59990908"/>
  </r>
  <r>
    <x v="18"/>
    <n v="3803"/>
    <x v="64"/>
    <x v="698"/>
    <x v="698"/>
    <x v="670"/>
    <n v="15706"/>
    <n v="263594000545"/>
    <s v="63594263594000545"/>
    <s v="INSTITUCION EDUCATIVA LAUREL"/>
    <n v="1"/>
    <n v="7.6044577855984539"/>
    <n v="0.53258514549185298"/>
    <n v="6.3717031572670974E-2"/>
    <n v="1.0637170315726709"/>
    <n v="209"/>
    <n v="0"/>
    <n v="0"/>
    <n v="21"/>
    <n v="0"/>
    <n v="126"/>
    <n v="0"/>
    <n v="47"/>
    <n v="0"/>
    <n v="15"/>
    <n v="0"/>
    <n v="0"/>
    <n v="0"/>
    <n v="209"/>
    <n v="0"/>
    <n v="0"/>
    <n v="21"/>
    <n v="0"/>
    <n v="126"/>
    <n v="0"/>
    <n v="47"/>
    <n v="0"/>
    <n v="15"/>
    <n v="0"/>
    <n v="0"/>
    <n v="0"/>
    <n v="92671"/>
    <n v="81839"/>
    <n v="122758"/>
    <n v="150439"/>
    <n v="114333"/>
    <n v="99892"/>
    <n v="152848"/>
    <n v="184139"/>
    <n v="0"/>
    <n v="0"/>
    <n v="0"/>
    <n v="0"/>
    <n v="2553977.1467867619"/>
    <n v="18382430.157189302"/>
    <n v="2438805.3126272941"/>
    <n v="0"/>
    <n v="23375213"/>
    <n v="0"/>
    <n v="0"/>
    <n v="0"/>
    <n v="0"/>
    <n v="510795.42935735243"/>
    <n v="3676486.0314378608"/>
    <n v="487761.06252545881"/>
    <n v="0"/>
    <n v="4675043"/>
    <n v="28050256"/>
    <n v="134211.75119617226"/>
    <n v="1"/>
    <n v="0"/>
    <n v="0"/>
    <n v="1"/>
    <n v="24249724"/>
    <n v="25794844.429736555"/>
    <n v="25794844"/>
    <n v="21"/>
    <n v="1"/>
    <n v="0"/>
    <n v="1.6153846153846154"/>
    <n v="0"/>
    <n v="1.6153846153846154"/>
    <n v="1.6153846153846154"/>
    <n v="2"/>
    <n v="6660438"/>
    <n v="32455282"/>
    <n v="60505538"/>
  </r>
  <r>
    <x v="18"/>
    <n v="3803"/>
    <x v="64"/>
    <x v="699"/>
    <x v="699"/>
    <x v="671"/>
    <n v="120956"/>
    <n v="263690000084"/>
    <s v="63690263690000084"/>
    <s v="INSTITUCION EDUCATIVA BOQUIA"/>
    <n v="1"/>
    <n v="5.8344459279038716"/>
    <n v="0.40862074864322384"/>
    <n v="4.4961428184835679E-2"/>
    <n v="1.0449614281848356"/>
    <n v="328"/>
    <n v="0"/>
    <n v="0"/>
    <n v="17"/>
    <n v="0"/>
    <n v="177"/>
    <n v="0"/>
    <n v="91"/>
    <n v="0"/>
    <n v="43"/>
    <n v="0"/>
    <n v="0"/>
    <n v="0"/>
    <n v="43"/>
    <n v="0"/>
    <n v="0"/>
    <n v="0"/>
    <n v="0"/>
    <n v="0"/>
    <n v="0"/>
    <n v="0"/>
    <n v="0"/>
    <n v="43"/>
    <n v="0"/>
    <n v="0"/>
    <n v="0"/>
    <n v="92671"/>
    <n v="81839"/>
    <n v="122758"/>
    <n v="150439"/>
    <n v="114333"/>
    <n v="99892"/>
    <n v="152848"/>
    <n v="184139"/>
    <n v="0"/>
    <n v="0"/>
    <n v="0"/>
    <n v="0"/>
    <n v="2031050.7744671658"/>
    <n v="27974720.911776211"/>
    <n v="6867971.3681334173"/>
    <n v="0"/>
    <n v="36873743"/>
    <n v="0"/>
    <n v="0"/>
    <n v="0"/>
    <n v="0"/>
    <n v="0"/>
    <n v="0"/>
    <n v="1373594.2736266835"/>
    <n v="0"/>
    <n v="1373594"/>
    <n v="38247337"/>
    <n v="116607.73475609756"/>
    <n v="1"/>
    <n v="0"/>
    <n v="1"/>
    <n v="1"/>
    <n v="24249724"/>
    <n v="25340026.224128086"/>
    <n v="25340026"/>
    <n v="17"/>
    <n v="1"/>
    <n v="0"/>
    <n v="1.3076923076923077"/>
    <n v="0"/>
    <n v="1.3076923076923077"/>
    <n v="1.3076923076923077"/>
    <n v="2"/>
    <n v="6660438"/>
    <n v="32000464"/>
    <n v="70247801"/>
  </r>
  <r>
    <x v="19"/>
    <n v="3806"/>
    <x v="65"/>
    <x v="700"/>
    <x v="700"/>
    <x v="672"/>
    <n v="1707"/>
    <n v="266001000411"/>
    <s v="66001266001000411"/>
    <s v="INSTITUCION EDUCATIVA SAN FRANCISCO DE ASIS"/>
    <n v="1"/>
    <n v="5.8782165705322065"/>
    <n v="0.41168626557154869"/>
    <n v="4.5425235706575674E-2"/>
    <n v="1.0454252357065756"/>
    <n v="543"/>
    <n v="19"/>
    <n v="0"/>
    <n v="24"/>
    <n v="0"/>
    <n v="227"/>
    <n v="0"/>
    <n v="202"/>
    <n v="0"/>
    <n v="0"/>
    <n v="0"/>
    <n v="71"/>
    <n v="0"/>
    <n v="543"/>
    <n v="19"/>
    <n v="0"/>
    <n v="24"/>
    <n v="0"/>
    <n v="227"/>
    <n v="0"/>
    <n v="202"/>
    <n v="0"/>
    <n v="0"/>
    <n v="0"/>
    <n v="71"/>
    <n v="0"/>
    <n v="92671"/>
    <n v="81839"/>
    <n v="122758"/>
    <n v="150439"/>
    <n v="114333"/>
    <n v="99892"/>
    <n v="152848"/>
    <n v="184139"/>
    <n v="0"/>
    <n v="0"/>
    <n v="0"/>
    <n v="0"/>
    <n v="5139643.9493837161"/>
    <n v="44800305.969791338"/>
    <n v="0"/>
    <n v="13667752.580921892"/>
    <n v="63607703"/>
    <n v="0"/>
    <n v="0"/>
    <n v="0"/>
    <n v="0"/>
    <n v="1027928.7898767433"/>
    <n v="8960061.1939582676"/>
    <n v="0"/>
    <n v="2733550.5161843789"/>
    <n v="12721541"/>
    <n v="76329244"/>
    <n v="140569.51012891345"/>
    <n v="1"/>
    <n v="0"/>
    <n v="0"/>
    <n v="1"/>
    <n v="24249724"/>
    <n v="25351273.428519405"/>
    <n v="25351273"/>
    <n v="43"/>
    <n v="1"/>
    <n v="0"/>
    <n v="3.3076923076923075"/>
    <n v="0"/>
    <n v="3.3076923076923075"/>
    <n v="3.3076923076923075"/>
    <n v="4"/>
    <n v="6660438"/>
    <n v="32011711"/>
    <n v="108340955"/>
  </r>
  <r>
    <x v="19"/>
    <n v="3806"/>
    <x v="65"/>
    <x v="700"/>
    <x v="700"/>
    <x v="672"/>
    <n v="1708"/>
    <n v="266001000501"/>
    <s v="66001266001000501"/>
    <s v="INSTITUCION EDUCATIVA HECTOR ANGEL ARCILA"/>
    <n v="1"/>
    <n v="5.8782165705322065"/>
    <n v="0.41168626557154869"/>
    <n v="4.5425235706575674E-2"/>
    <n v="1.0454252357065756"/>
    <n v="383"/>
    <n v="0"/>
    <n v="23"/>
    <n v="4"/>
    <n v="23"/>
    <n v="37"/>
    <n v="101"/>
    <n v="132"/>
    <n v="0"/>
    <n v="0"/>
    <n v="0"/>
    <n v="63"/>
    <n v="0"/>
    <n v="98"/>
    <n v="0"/>
    <n v="0"/>
    <n v="0"/>
    <n v="0"/>
    <n v="0"/>
    <n v="0"/>
    <n v="35"/>
    <n v="0"/>
    <n v="0"/>
    <n v="0"/>
    <n v="63"/>
    <n v="0"/>
    <n v="92671"/>
    <n v="81839"/>
    <n v="122758"/>
    <n v="150439"/>
    <n v="114333"/>
    <n v="99892"/>
    <n v="152848"/>
    <n v="184139"/>
    <n v="4456507.692835547"/>
    <n v="8641212.1423640344"/>
    <n v="0"/>
    <n v="0"/>
    <n v="478106.41389615968"/>
    <n v="17648605.382039011"/>
    <n v="0"/>
    <n v="12127724.121099707"/>
    <n v="43352156"/>
    <n v="0"/>
    <n v="0"/>
    <n v="0"/>
    <n v="0"/>
    <n v="0"/>
    <n v="731007.3235164088"/>
    <n v="0"/>
    <n v="2425544.8242199412"/>
    <n v="3156552"/>
    <n v="46508708"/>
    <n v="121432.65796344647"/>
    <n v="1"/>
    <n v="0"/>
    <n v="0"/>
    <n v="1"/>
    <n v="24249724"/>
    <n v="25351273.428519405"/>
    <n v="25351273"/>
    <n v="50"/>
    <n v="1"/>
    <n v="0"/>
    <n v="0.30769230769230771"/>
    <n v="2.0444444444444443"/>
    <n v="2.3521367521367518"/>
    <n v="2.3521367521367518"/>
    <n v="3"/>
    <n v="6660438"/>
    <n v="32011711"/>
    <n v="78520419"/>
  </r>
  <r>
    <x v="19"/>
    <n v="3806"/>
    <x v="65"/>
    <x v="700"/>
    <x v="700"/>
    <x v="672"/>
    <n v="1739"/>
    <n v="266001001094"/>
    <s v="66001266001001094"/>
    <s v="INSTITUCION EDUCATIVA SAN JOAQUIN"/>
    <n v="1"/>
    <n v="5.8782165705322065"/>
    <n v="0.41168626557154869"/>
    <n v="4.5425235706575674E-2"/>
    <n v="1.0454252357065756"/>
    <n v="885"/>
    <n v="0"/>
    <n v="0"/>
    <n v="0"/>
    <n v="46"/>
    <n v="0"/>
    <n v="390"/>
    <n v="0"/>
    <n v="322"/>
    <n v="0"/>
    <n v="12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56507.692835547"/>
    <n v="60916267.775873199"/>
    <n v="16298457.507778212"/>
    <n v="0"/>
    <n v="0"/>
    <n v="0"/>
    <n v="0"/>
    <n v="0"/>
    <n v="81671233"/>
    <n v="0"/>
    <n v="0"/>
    <n v="0"/>
    <n v="0"/>
    <n v="0"/>
    <n v="0"/>
    <n v="0"/>
    <n v="0"/>
    <n v="0"/>
    <n v="81671233"/>
    <n v="92283.879096045202"/>
    <n v="0"/>
    <n v="0"/>
    <n v="0"/>
    <n v="0"/>
    <n v="19701352"/>
    <n v="20596290.558338214"/>
    <n v="20596291"/>
    <n v="46"/>
    <n v="1"/>
    <n v="0"/>
    <n v="0"/>
    <n v="2.0444444444444443"/>
    <n v="2.0444444444444443"/>
    <n v="2.0444444444444443"/>
    <n v="3"/>
    <n v="6660438"/>
    <n v="27256729"/>
    <n v="108927962"/>
  </r>
  <r>
    <x v="19"/>
    <n v="3806"/>
    <x v="65"/>
    <x v="700"/>
    <x v="700"/>
    <x v="672"/>
    <n v="2246"/>
    <n v="266001001370"/>
    <s v="66001266001001370"/>
    <s v="INSTITUCION EDUCATIVA LA PALMILLA"/>
    <n v="1"/>
    <n v="5.8782165705322065"/>
    <n v="0.41168626557154869"/>
    <n v="4.5425235706575674E-2"/>
    <n v="1.0454252357065756"/>
    <n v="370"/>
    <n v="23"/>
    <n v="0"/>
    <n v="27"/>
    <n v="0"/>
    <n v="155"/>
    <n v="0"/>
    <n v="123"/>
    <n v="0"/>
    <n v="42"/>
    <n v="0"/>
    <n v="0"/>
    <n v="0"/>
    <n v="297"/>
    <n v="0"/>
    <n v="0"/>
    <n v="17"/>
    <n v="0"/>
    <n v="115"/>
    <n v="0"/>
    <n v="123"/>
    <n v="0"/>
    <n v="42"/>
    <n v="0"/>
    <n v="0"/>
    <n v="0"/>
    <n v="92671"/>
    <n v="81839"/>
    <n v="122758"/>
    <n v="150439"/>
    <n v="114333"/>
    <n v="99892"/>
    <n v="152848"/>
    <n v="184139"/>
    <n v="0"/>
    <n v="0"/>
    <n v="0"/>
    <n v="0"/>
    <n v="5976330.173701996"/>
    <n v="29031433.705365948"/>
    <n v="6711228.5699457042"/>
    <n v="0"/>
    <n v="41718992"/>
    <n v="0"/>
    <n v="0"/>
    <n v="0"/>
    <n v="0"/>
    <n v="406390.45181173569"/>
    <n v="4970849.79991158"/>
    <n v="1342245.7139891412"/>
    <n v="0"/>
    <n v="6719486"/>
    <n v="48438478"/>
    <n v="130914.80540540541"/>
    <n v="1"/>
    <n v="0"/>
    <n v="0"/>
    <n v="1"/>
    <n v="24249724"/>
    <n v="25351273.428519405"/>
    <n v="25351273"/>
    <n v="50"/>
    <n v="1"/>
    <n v="0"/>
    <n v="3.8461538461538463"/>
    <n v="0"/>
    <n v="3.8461538461538463"/>
    <n v="3.8461538461538463"/>
    <n v="4"/>
    <n v="6660438"/>
    <n v="32011711"/>
    <n v="80450189"/>
  </r>
  <r>
    <x v="19"/>
    <n v="3806"/>
    <x v="65"/>
    <x v="700"/>
    <x v="700"/>
    <x v="672"/>
    <n v="2249"/>
    <n v="266001001400"/>
    <s v="66001266001001400"/>
    <s v="INSTITUCION EDUCATIVA LA BELLA"/>
    <n v="1"/>
    <n v="5.8782165705322065"/>
    <n v="0.41168626557154869"/>
    <n v="4.5425235706575674E-2"/>
    <n v="1.0454252357065756"/>
    <n v="366"/>
    <n v="20"/>
    <n v="0"/>
    <n v="33"/>
    <n v="0"/>
    <n v="166"/>
    <n v="0"/>
    <n v="105"/>
    <n v="0"/>
    <n v="42"/>
    <n v="0"/>
    <n v="0"/>
    <n v="0"/>
    <n v="347"/>
    <n v="9"/>
    <n v="0"/>
    <n v="30"/>
    <n v="0"/>
    <n v="161"/>
    <n v="0"/>
    <n v="105"/>
    <n v="0"/>
    <n v="42"/>
    <n v="0"/>
    <n v="0"/>
    <n v="0"/>
    <n v="92671"/>
    <n v="81839"/>
    <n v="122758"/>
    <n v="150439"/>
    <n v="114333"/>
    <n v="99892"/>
    <n v="152848"/>
    <n v="184139"/>
    <n v="0"/>
    <n v="0"/>
    <n v="0"/>
    <n v="0"/>
    <n v="6334909.9841241157"/>
    <n v="28300426.381849539"/>
    <n v="6711228.5699457042"/>
    <n v="0"/>
    <n v="41346565"/>
    <n v="0"/>
    <n v="0"/>
    <n v="0"/>
    <n v="0"/>
    <n v="932307.50709751132"/>
    <n v="5555655.6587247076"/>
    <n v="1342245.7139891412"/>
    <n v="0"/>
    <n v="7830209"/>
    <n v="49176774"/>
    <n v="134362.77049180327"/>
    <n v="1"/>
    <n v="0"/>
    <n v="0"/>
    <n v="1"/>
    <n v="24249724"/>
    <n v="25351273.428519405"/>
    <n v="25351273"/>
    <n v="53"/>
    <n v="1"/>
    <n v="0"/>
    <n v="4.0769230769230766"/>
    <n v="0"/>
    <n v="4.0769230769230766"/>
    <n v="4"/>
    <n v="4"/>
    <n v="6660438"/>
    <n v="32011711"/>
    <n v="81188485"/>
  </r>
  <r>
    <x v="19"/>
    <n v="3806"/>
    <x v="65"/>
    <x v="700"/>
    <x v="700"/>
    <x v="672"/>
    <n v="2255"/>
    <n v="266001001477"/>
    <s v="66001266001001477"/>
    <s v="CENTRO EDUCATIVO SAN ANTONIO DE PADUA"/>
    <n v="1"/>
    <n v="5.8782165705322065"/>
    <n v="0.41168626557154869"/>
    <n v="4.5425235706575674E-2"/>
    <n v="1.0454252357065756"/>
    <n v="154"/>
    <n v="0"/>
    <n v="0"/>
    <n v="9"/>
    <n v="0"/>
    <n v="145"/>
    <n v="0"/>
    <n v="0"/>
    <n v="0"/>
    <n v="0"/>
    <n v="0"/>
    <n v="0"/>
    <n v="0"/>
    <n v="154"/>
    <n v="0"/>
    <n v="0"/>
    <n v="9"/>
    <n v="0"/>
    <n v="14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75739.4312663593"/>
    <n v="15142294.558554182"/>
    <n v="0"/>
    <n v="0"/>
    <n v="16218034"/>
    <n v="0"/>
    <n v="0"/>
    <n v="0"/>
    <n v="0"/>
    <n v="215147.88625327186"/>
    <n v="3028458.9117108365"/>
    <n v="0"/>
    <n v="0"/>
    <n v="3243607"/>
    <n v="19461641"/>
    <n v="126374.29220779221"/>
    <n v="1"/>
    <n v="0"/>
    <n v="0"/>
    <n v="1"/>
    <n v="24249724"/>
    <n v="25351273.428519405"/>
    <n v="25351273"/>
    <n v="9"/>
    <n v="1"/>
    <n v="0"/>
    <n v="0.69230769230769229"/>
    <n v="0"/>
    <n v="0.69230769230769229"/>
    <n v="0.69230769230769229"/>
    <n v="1"/>
    <n v="6660438"/>
    <n v="32011711"/>
    <n v="51473352"/>
  </r>
  <r>
    <x v="19"/>
    <n v="3806"/>
    <x v="65"/>
    <x v="700"/>
    <x v="700"/>
    <x v="672"/>
    <n v="2261"/>
    <n v="266001001558"/>
    <s v="66001266001001558"/>
    <s v="INSTITUCION EDUCATIVA EL RETIRO"/>
    <n v="1"/>
    <n v="5.8782165705322065"/>
    <n v="0.41168626557154869"/>
    <n v="4.5425235706575674E-2"/>
    <n v="1.0454252357065756"/>
    <n v="365"/>
    <n v="13"/>
    <n v="0"/>
    <n v="27"/>
    <n v="0"/>
    <n v="147"/>
    <n v="0"/>
    <n v="138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81064.1389615964"/>
    <n v="29762441.028882358"/>
    <n v="6391646.2570911469"/>
    <n v="0"/>
    <n v="40935151"/>
    <n v="0"/>
    <n v="0"/>
    <n v="0"/>
    <n v="0"/>
    <n v="0"/>
    <n v="0"/>
    <n v="0"/>
    <n v="0"/>
    <n v="0"/>
    <n v="40935151"/>
    <n v="112151.09863013698"/>
    <n v="1"/>
    <n v="0"/>
    <n v="0"/>
    <n v="1"/>
    <n v="24249724"/>
    <n v="25351273.428519405"/>
    <n v="25351273"/>
    <n v="40"/>
    <n v="1"/>
    <n v="0"/>
    <n v="3.0769230769230771"/>
    <n v="0"/>
    <n v="3.0769230769230771"/>
    <n v="3.0769230769230771"/>
    <n v="4"/>
    <n v="6660438"/>
    <n v="32011711"/>
    <n v="72946862"/>
  </r>
  <r>
    <x v="19"/>
    <n v="3806"/>
    <x v="65"/>
    <x v="700"/>
    <x v="700"/>
    <x v="672"/>
    <n v="1110"/>
    <n v="266001001752"/>
    <s v="66001266001001752"/>
    <s v="INSTITUCION EDUCATIVA GABRIEL TRUJILLO"/>
    <n v="1"/>
    <n v="5.8782165705322065"/>
    <n v="0.41168626557154869"/>
    <n v="4.5425235706575674E-2"/>
    <n v="1.0454252357065756"/>
    <n v="1118"/>
    <n v="22"/>
    <n v="0"/>
    <n v="82"/>
    <n v="0"/>
    <n v="556"/>
    <n v="0"/>
    <n v="342"/>
    <n v="0"/>
    <n v="1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430766.76130015"/>
    <n v="93777796.645390719"/>
    <n v="18535774.145564325"/>
    <n v="0"/>
    <n v="124744338"/>
    <n v="0"/>
    <n v="0"/>
    <n v="0"/>
    <n v="0"/>
    <n v="0"/>
    <n v="0"/>
    <n v="0"/>
    <n v="0"/>
    <n v="0"/>
    <n v="124744338"/>
    <n v="111578.11985688729"/>
    <n v="1"/>
    <n v="0"/>
    <n v="0"/>
    <n v="1"/>
    <n v="24249724"/>
    <n v="25351273.428519405"/>
    <n v="25351273"/>
    <n v="104"/>
    <n v="1"/>
    <n v="0"/>
    <n v="8"/>
    <n v="0"/>
    <n v="8"/>
    <n v="4"/>
    <n v="4"/>
    <n v="6660438"/>
    <n v="32011711"/>
    <n v="156756049"/>
  </r>
  <r>
    <x v="19"/>
    <n v="3806"/>
    <x v="65"/>
    <x v="700"/>
    <x v="700"/>
    <x v="672"/>
    <n v="14128"/>
    <n v="266001002121"/>
    <s v="66001266001002121"/>
    <s v="CENTRO EDUCATIVO MARIA CRISTINA GOMEZ"/>
    <n v="1"/>
    <n v="5.8782165705322065"/>
    <n v="0.41168626557154869"/>
    <n v="4.5425235706575674E-2"/>
    <n v="1.0454252357065756"/>
    <n v="150"/>
    <n v="0"/>
    <n v="0"/>
    <n v="17"/>
    <n v="0"/>
    <n v="1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31952.2590586785"/>
    <n v="13889139.146811767"/>
    <n v="0"/>
    <n v="0"/>
    <n v="15921091"/>
    <n v="0"/>
    <n v="0"/>
    <n v="0"/>
    <n v="0"/>
    <n v="0"/>
    <n v="0"/>
    <n v="0"/>
    <n v="0"/>
    <n v="0"/>
    <n v="15921091"/>
    <n v="106140.60666666667"/>
    <n v="1"/>
    <n v="0"/>
    <n v="0"/>
    <n v="1"/>
    <n v="24249724"/>
    <n v="25351273.428519405"/>
    <n v="25351273"/>
    <n v="17"/>
    <n v="1"/>
    <n v="0"/>
    <n v="1.3076923076923077"/>
    <n v="0"/>
    <n v="1.3076923076923077"/>
    <n v="1.3076923076923077"/>
    <n v="2"/>
    <n v="6660438"/>
    <n v="32011711"/>
    <n v="47932802"/>
  </r>
  <r>
    <x v="19"/>
    <n v="3806"/>
    <x v="65"/>
    <x v="700"/>
    <x v="700"/>
    <x v="672"/>
    <n v="5671"/>
    <n v="266001002228"/>
    <s v="66001266001002228"/>
    <s v="CENTRO EDUCATIVO TREINTA DE AGOSTO"/>
    <n v="1"/>
    <n v="5.8782165705322065"/>
    <n v="0.41168626557154869"/>
    <n v="4.5425235706575674E-2"/>
    <n v="1.0454252357065756"/>
    <n v="301"/>
    <n v="17"/>
    <n v="0"/>
    <n v="38"/>
    <n v="0"/>
    <n v="246"/>
    <n v="0"/>
    <n v="0"/>
    <n v="0"/>
    <n v="0"/>
    <n v="0"/>
    <n v="0"/>
    <n v="0"/>
    <n v="284"/>
    <n v="0"/>
    <n v="0"/>
    <n v="38"/>
    <n v="0"/>
    <n v="24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73963.1910721948"/>
    <n v="25689685.940719508"/>
    <n v="0"/>
    <n v="0"/>
    <n v="32263649"/>
    <n v="0"/>
    <n v="0"/>
    <n v="0"/>
    <n v="0"/>
    <n v="908402.1864027034"/>
    <n v="5137937.1881439025"/>
    <n v="0"/>
    <n v="0"/>
    <n v="6046339"/>
    <n v="38309988"/>
    <n v="127275.70764119602"/>
    <n v="1"/>
    <n v="0"/>
    <n v="0"/>
    <n v="1"/>
    <n v="24249724"/>
    <n v="25351273.428519405"/>
    <n v="25351273"/>
    <n v="55"/>
    <n v="1"/>
    <n v="0"/>
    <n v="4.2307692307692308"/>
    <n v="0"/>
    <n v="4.2307692307692308"/>
    <n v="4"/>
    <n v="4"/>
    <n v="6660438"/>
    <n v="32011711"/>
    <n v="70321699"/>
  </r>
  <r>
    <x v="19"/>
    <n v="3806"/>
    <x v="65"/>
    <x v="700"/>
    <x v="700"/>
    <x v="672"/>
    <n v="14132"/>
    <n v="266001002244"/>
    <s v="66001266001002244"/>
    <s v="INSTITUCION EDUCATIVA GONZALO MEJIA ECHEVERRY"/>
    <n v="1"/>
    <n v="5.8782165705322065"/>
    <n v="0.41168626557154869"/>
    <n v="4.5425235706575674E-2"/>
    <n v="1.0454252357065756"/>
    <n v="600"/>
    <n v="10"/>
    <n v="0"/>
    <n v="51"/>
    <n v="0"/>
    <n v="222"/>
    <n v="0"/>
    <n v="229"/>
    <n v="0"/>
    <n v="7"/>
    <n v="0"/>
    <n v="81"/>
    <n v="0"/>
    <n v="600"/>
    <n v="10"/>
    <n v="0"/>
    <n v="51"/>
    <n v="0"/>
    <n v="222"/>
    <n v="0"/>
    <n v="229"/>
    <n v="0"/>
    <n v="7"/>
    <n v="0"/>
    <n v="81"/>
    <n v="0"/>
    <n v="92671"/>
    <n v="81839"/>
    <n v="122758"/>
    <n v="150439"/>
    <n v="114333"/>
    <n v="99892"/>
    <n v="152848"/>
    <n v="184139"/>
    <n v="0"/>
    <n v="0"/>
    <n v="0"/>
    <n v="0"/>
    <n v="7291122.8119164342"/>
    <n v="47097757.557985768"/>
    <n v="1118538.0949909508"/>
    <n v="15592788.155699624"/>
    <n v="71100207"/>
    <n v="0"/>
    <n v="0"/>
    <n v="0"/>
    <n v="0"/>
    <n v="1458224.5623832871"/>
    <n v="9419551.5115971528"/>
    <n v="223707.61899819016"/>
    <n v="3118557.6311399252"/>
    <n v="14220041"/>
    <n v="85320248"/>
    <n v="142200.41333333333"/>
    <n v="1"/>
    <n v="0"/>
    <n v="0"/>
    <n v="1"/>
    <n v="24249724"/>
    <n v="25351273.428519405"/>
    <n v="25351273"/>
    <n v="61"/>
    <n v="1"/>
    <n v="0"/>
    <n v="4.6923076923076925"/>
    <n v="0"/>
    <n v="4.6923076923076925"/>
    <n v="4"/>
    <n v="4"/>
    <n v="6660438"/>
    <n v="32011711"/>
    <n v="117331959"/>
  </r>
  <r>
    <x v="19"/>
    <n v="3806"/>
    <x v="65"/>
    <x v="700"/>
    <x v="700"/>
    <x v="672"/>
    <n v="13945"/>
    <n v="266001002481"/>
    <s v="66001266001002481"/>
    <s v="INSTITUCION EDUCATIVA COMBIA"/>
    <n v="1"/>
    <n v="5.8782165705322065"/>
    <n v="0.41168626557154869"/>
    <n v="4.5425235706575674E-2"/>
    <n v="1.0454252357065756"/>
    <n v="711"/>
    <n v="29"/>
    <n v="0"/>
    <n v="37"/>
    <n v="0"/>
    <n v="226"/>
    <n v="0"/>
    <n v="308"/>
    <n v="0"/>
    <n v="111"/>
    <n v="0"/>
    <n v="0"/>
    <n v="0"/>
    <n v="123"/>
    <n v="0"/>
    <n v="0"/>
    <n v="15"/>
    <n v="0"/>
    <n v="10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88755.829286634"/>
    <n v="55765415.822537467"/>
    <n v="17736818.363427933"/>
    <n v="0"/>
    <n v="81390990"/>
    <n v="0"/>
    <n v="0"/>
    <n v="0"/>
    <n v="0"/>
    <n v="358579.81042211974"/>
    <n v="2255679.7411363474"/>
    <n v="0"/>
    <n v="0"/>
    <n v="2614260"/>
    <n v="84005250"/>
    <n v="118150.84388185653"/>
    <n v="1"/>
    <n v="0"/>
    <n v="0"/>
    <n v="1"/>
    <n v="24249724"/>
    <n v="25351273.428519405"/>
    <n v="25351273"/>
    <n v="66"/>
    <n v="1"/>
    <n v="0"/>
    <n v="5.0769230769230766"/>
    <n v="0"/>
    <n v="5.0769230769230766"/>
    <n v="4"/>
    <n v="4"/>
    <n v="6660438"/>
    <n v="32011711"/>
    <n v="116016961"/>
  </r>
  <r>
    <x v="19"/>
    <n v="3806"/>
    <x v="65"/>
    <x v="700"/>
    <x v="700"/>
    <x v="672"/>
    <n v="6330"/>
    <n v="266001004255"/>
    <s v="66001266001004255"/>
    <s v="INSTITUCION EDUCATIVA LA CARBONERA"/>
    <n v="1"/>
    <n v="5.8782165705322065"/>
    <n v="0.41168626557154869"/>
    <n v="4.5425235706575674E-2"/>
    <n v="1.0454252357065756"/>
    <n v="252"/>
    <n v="11"/>
    <n v="0"/>
    <n v="20"/>
    <n v="0"/>
    <n v="117"/>
    <n v="0"/>
    <n v="72"/>
    <n v="0"/>
    <n v="32"/>
    <n v="0"/>
    <n v="0"/>
    <n v="0"/>
    <n v="252"/>
    <n v="11"/>
    <n v="0"/>
    <n v="20"/>
    <n v="0"/>
    <n v="117"/>
    <n v="0"/>
    <n v="72"/>
    <n v="0"/>
    <n v="32"/>
    <n v="0"/>
    <n v="0"/>
    <n v="0"/>
    <n v="92671"/>
    <n v="81839"/>
    <n v="122758"/>
    <n v="150439"/>
    <n v="114333"/>
    <n v="99892"/>
    <n v="152848"/>
    <n v="184139"/>
    <n v="0"/>
    <n v="0"/>
    <n v="0"/>
    <n v="0"/>
    <n v="3705324.7076952374"/>
    <n v="19737197.734943036"/>
    <n v="5113317.0056729177"/>
    <n v="0"/>
    <n v="28555839"/>
    <n v="0"/>
    <n v="0"/>
    <n v="0"/>
    <n v="0"/>
    <n v="741064.94153904752"/>
    <n v="3947439.5469886074"/>
    <n v="1022663.4011345836"/>
    <n v="0"/>
    <n v="5711168"/>
    <n v="34267007"/>
    <n v="135980.18650793651"/>
    <n v="1"/>
    <n v="0"/>
    <n v="0"/>
    <n v="1"/>
    <n v="24249724"/>
    <n v="25351273.428519405"/>
    <n v="25351273"/>
    <n v="31"/>
    <n v="1"/>
    <n v="0"/>
    <n v="2.3846153846153846"/>
    <n v="0"/>
    <n v="2.3846153846153846"/>
    <n v="2.3846153846153846"/>
    <n v="3"/>
    <n v="6660438"/>
    <n v="32011711"/>
    <n v="66278718"/>
  </r>
  <r>
    <x v="19"/>
    <n v="3806"/>
    <x v="65"/>
    <x v="700"/>
    <x v="700"/>
    <x v="672"/>
    <n v="6331"/>
    <n v="266001004301"/>
    <s v="66001266001004301"/>
    <s v="INSTITUCION EDUCATIVA EL PITAL"/>
    <n v="1"/>
    <n v="5.8782165705322065"/>
    <n v="0.41168626557154869"/>
    <n v="4.5425235706575674E-2"/>
    <n v="1.0454252357065756"/>
    <n v="682"/>
    <n v="51"/>
    <n v="0"/>
    <n v="47"/>
    <n v="0"/>
    <n v="324"/>
    <n v="0"/>
    <n v="200"/>
    <n v="0"/>
    <n v="60"/>
    <n v="0"/>
    <n v="0"/>
    <n v="0"/>
    <n v="568"/>
    <n v="40"/>
    <n v="0"/>
    <n v="42"/>
    <n v="0"/>
    <n v="278"/>
    <n v="0"/>
    <n v="165"/>
    <n v="0"/>
    <n v="43"/>
    <n v="0"/>
    <n v="0"/>
    <n v="0"/>
    <n v="92671"/>
    <n v="81839"/>
    <n v="122758"/>
    <n v="150439"/>
    <n v="114333"/>
    <n v="99892"/>
    <n v="152848"/>
    <n v="184139"/>
    <n v="0"/>
    <n v="0"/>
    <n v="0"/>
    <n v="0"/>
    <n v="11713607.140455911"/>
    <n v="54721119.646085456"/>
    <n v="9587469.3856367208"/>
    <n v="0"/>
    <n v="76022196"/>
    <n v="0"/>
    <n v="0"/>
    <n v="0"/>
    <n v="0"/>
    <n v="1960236.2969742548"/>
    <n v="9252464.1233648323"/>
    <n v="1374203.9452745966"/>
    <n v="0"/>
    <n v="12586904"/>
    <n v="88609100"/>
    <n v="129925.36656891495"/>
    <n v="1"/>
    <n v="0"/>
    <n v="0"/>
    <n v="1"/>
    <n v="24249724"/>
    <n v="25351273.428519405"/>
    <n v="25351273"/>
    <n v="98"/>
    <n v="1"/>
    <n v="0"/>
    <n v="7.5384615384615383"/>
    <n v="0"/>
    <n v="7.5384615384615383"/>
    <n v="4"/>
    <n v="4"/>
    <n v="6660438"/>
    <n v="32011711"/>
    <n v="120620811"/>
  </r>
  <r>
    <x v="19"/>
    <n v="3806"/>
    <x v="65"/>
    <x v="700"/>
    <x v="700"/>
    <x v="672"/>
    <n v="5560"/>
    <n v="266001004654"/>
    <s v="66001266001004654"/>
    <s v="INSTITUCION EDUCATIVA MUNDO NUEVO"/>
    <n v="1"/>
    <n v="5.8782165705322065"/>
    <n v="0.41168626557154869"/>
    <n v="4.5425235706575674E-2"/>
    <n v="1.0454252357065756"/>
    <n v="225"/>
    <n v="0"/>
    <n v="0"/>
    <n v="7"/>
    <n v="0"/>
    <n v="93"/>
    <n v="0"/>
    <n v="88"/>
    <n v="0"/>
    <n v="37"/>
    <n v="0"/>
    <n v="0"/>
    <n v="0"/>
    <n v="225"/>
    <n v="0"/>
    <n v="0"/>
    <n v="7"/>
    <n v="0"/>
    <n v="93"/>
    <n v="0"/>
    <n v="88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836686.22431827942"/>
    <n v="18901760.793781426"/>
    <n v="5912272.7878093105"/>
    <n v="0"/>
    <n v="25650720"/>
    <n v="0"/>
    <n v="0"/>
    <n v="0"/>
    <n v="0"/>
    <n v="167337.24486365588"/>
    <n v="3780352.1587562859"/>
    <n v="1182454.557561862"/>
    <n v="0"/>
    <n v="5130144"/>
    <n v="30780864"/>
    <n v="136803.84"/>
    <n v="1"/>
    <n v="0"/>
    <n v="0"/>
    <n v="1"/>
    <n v="24249724"/>
    <n v="25351273.428519405"/>
    <n v="25351273"/>
    <n v="7"/>
    <n v="1"/>
    <n v="0"/>
    <n v="0.53846153846153844"/>
    <n v="0"/>
    <n v="0.53846153846153844"/>
    <n v="0.53846153846153844"/>
    <n v="1"/>
    <n v="6660438"/>
    <n v="32011711"/>
    <n v="62792575"/>
  </r>
  <r>
    <x v="19"/>
    <n v="3806"/>
    <x v="65"/>
    <x v="700"/>
    <x v="700"/>
    <x v="672"/>
    <n v="5562"/>
    <n v="266001004913"/>
    <s v="66001266001004913"/>
    <s v="INSTITUCION EDUCATIVA JOSE ANTONIO GALAN"/>
    <n v="1"/>
    <n v="5.8782165705322065"/>
    <n v="0.41168626557154869"/>
    <n v="4.5425235706575674E-2"/>
    <n v="1.0454252357065756"/>
    <n v="1062"/>
    <n v="25"/>
    <n v="0"/>
    <n v="61"/>
    <n v="0"/>
    <n v="412"/>
    <n v="0"/>
    <n v="393"/>
    <n v="0"/>
    <n v="171"/>
    <n v="0"/>
    <n v="0"/>
    <n v="0"/>
    <n v="1037"/>
    <n v="0"/>
    <n v="0"/>
    <n v="61"/>
    <n v="0"/>
    <n v="412"/>
    <n v="0"/>
    <n v="393"/>
    <n v="0"/>
    <n v="171"/>
    <n v="0"/>
    <n v="0"/>
    <n v="0"/>
    <n v="92671"/>
    <n v="81839"/>
    <n v="122758"/>
    <n v="150439"/>
    <n v="114333"/>
    <n v="99892"/>
    <n v="152848"/>
    <n v="184139"/>
    <n v="0"/>
    <n v="0"/>
    <n v="0"/>
    <n v="0"/>
    <n v="10279287.898767432"/>
    <n v="84065842.204387009"/>
    <n v="27324287.749064654"/>
    <n v="0"/>
    <n v="121669418"/>
    <n v="0"/>
    <n v="0"/>
    <n v="0"/>
    <n v="0"/>
    <n v="1458224.5623832871"/>
    <n v="16813168.4408774"/>
    <n v="5464857.5498129316"/>
    <n v="0"/>
    <n v="23736251"/>
    <n v="145405669"/>
    <n v="136916.82580037665"/>
    <n v="1"/>
    <n v="0"/>
    <n v="0"/>
    <n v="1"/>
    <n v="24249724"/>
    <n v="25351273.428519405"/>
    <n v="25351273"/>
    <n v="86"/>
    <n v="1"/>
    <n v="0"/>
    <n v="6.615384615384615"/>
    <n v="0"/>
    <n v="6.615384615384615"/>
    <n v="4"/>
    <n v="4"/>
    <n v="6660438"/>
    <n v="32011711"/>
    <n v="177417380"/>
  </r>
  <r>
    <x v="19"/>
    <n v="3806"/>
    <x v="65"/>
    <x v="700"/>
    <x v="700"/>
    <x v="672"/>
    <n v="5563"/>
    <n v="266001004999"/>
    <s v="66001266001004999"/>
    <s v="CENTRO EDUCATIVO PUERTO CALDAS"/>
    <n v="1"/>
    <n v="5.8782165705322065"/>
    <n v="0.41168626557154869"/>
    <n v="4.5425235706575674E-2"/>
    <n v="1.0454252357065756"/>
    <n v="109"/>
    <n v="10"/>
    <n v="0"/>
    <n v="13"/>
    <n v="0"/>
    <n v="57"/>
    <n v="0"/>
    <n v="29"/>
    <n v="0"/>
    <n v="0"/>
    <n v="0"/>
    <n v="0"/>
    <n v="0"/>
    <n v="109"/>
    <n v="10"/>
    <n v="0"/>
    <n v="13"/>
    <n v="0"/>
    <n v="57"/>
    <n v="0"/>
    <n v="29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49111.8799029179"/>
    <n v="8980947.1174873076"/>
    <n v="0"/>
    <n v="0"/>
    <n v="11730059"/>
    <n v="0"/>
    <n v="0"/>
    <n v="0"/>
    <n v="0"/>
    <n v="549822.3759805836"/>
    <n v="1796189.4234974617"/>
    <n v="0"/>
    <n v="0"/>
    <n v="2346012"/>
    <n v="14076071"/>
    <n v="129138.26605504587"/>
    <n v="1"/>
    <n v="0"/>
    <n v="0"/>
    <n v="1"/>
    <n v="24249724"/>
    <n v="25351273.428519405"/>
    <n v="25351273"/>
    <n v="23"/>
    <n v="1"/>
    <n v="0"/>
    <n v="1.7692307692307692"/>
    <n v="0"/>
    <n v="1.7692307692307692"/>
    <n v="1.7692307692307692"/>
    <n v="2"/>
    <n v="6660438"/>
    <n v="32011711"/>
    <n v="46087782"/>
  </r>
  <r>
    <x v="19"/>
    <n v="3806"/>
    <x v="65"/>
    <x v="700"/>
    <x v="700"/>
    <x v="672"/>
    <n v="5566"/>
    <n v="266001005201"/>
    <s v="66001266001005201"/>
    <s v="INSTITUCION EDUCATIVA CARLOS CASTRO SAAVEDRA"/>
    <n v="1"/>
    <n v="5.8782165705322065"/>
    <n v="0.41168626557154869"/>
    <n v="4.5425235706575674E-2"/>
    <n v="1.0454252357065756"/>
    <n v="1010"/>
    <n v="0"/>
    <n v="0"/>
    <n v="87"/>
    <n v="0"/>
    <n v="483"/>
    <n v="0"/>
    <n v="331"/>
    <n v="0"/>
    <n v="10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98814.502241472"/>
    <n v="85005708.763193816"/>
    <n v="17417236.050573375"/>
    <n v="0"/>
    <n v="112821759"/>
    <n v="0"/>
    <n v="0"/>
    <n v="0"/>
    <n v="0"/>
    <n v="0"/>
    <n v="0"/>
    <n v="0"/>
    <n v="0"/>
    <n v="0"/>
    <n v="112821759"/>
    <n v="111704.71188118812"/>
    <n v="1"/>
    <n v="0"/>
    <n v="0"/>
    <n v="1"/>
    <n v="24249724"/>
    <n v="25351273.428519405"/>
    <n v="25351273"/>
    <n v="87"/>
    <n v="1"/>
    <n v="0"/>
    <n v="6.6923076923076925"/>
    <n v="0"/>
    <n v="6.6923076923076925"/>
    <n v="4"/>
    <n v="4"/>
    <n v="6660438"/>
    <n v="32011711"/>
    <n v="144833470"/>
  </r>
  <r>
    <x v="19"/>
    <n v="3806"/>
    <x v="65"/>
    <x v="700"/>
    <x v="700"/>
    <x v="672"/>
    <n v="5661"/>
    <n v="266001005499"/>
    <s v="66001266001005499"/>
    <s v="INSTITUCION EDUCATIVA COMUNITARIO CERRITOS"/>
    <n v="1"/>
    <n v="5.8782165705322065"/>
    <n v="0.41168626557154869"/>
    <n v="4.5425235706575674E-2"/>
    <n v="1.0454252357065756"/>
    <n v="914"/>
    <n v="40"/>
    <n v="0"/>
    <n v="58"/>
    <n v="0"/>
    <n v="400"/>
    <n v="0"/>
    <n v="329"/>
    <n v="0"/>
    <n v="0"/>
    <n v="0"/>
    <n v="87"/>
    <n v="0"/>
    <n v="31"/>
    <n v="0"/>
    <n v="0"/>
    <n v="3"/>
    <n v="0"/>
    <n v="2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713607.140455911"/>
    <n v="76129191.263351709"/>
    <n v="0"/>
    <n v="16747809.500566263"/>
    <n v="104590608"/>
    <n v="0"/>
    <n v="0"/>
    <n v="0"/>
    <n v="0"/>
    <n v="71715.962084423954"/>
    <n v="584805.85881312704"/>
    <n v="0"/>
    <n v="0"/>
    <n v="656522"/>
    <n v="105247130"/>
    <n v="115150.03282275712"/>
    <n v="1"/>
    <n v="0"/>
    <n v="0"/>
    <n v="1"/>
    <n v="24249724"/>
    <n v="25351273.428519405"/>
    <n v="25351273"/>
    <n v="98"/>
    <n v="1"/>
    <n v="0"/>
    <n v="7.5384615384615383"/>
    <n v="0"/>
    <n v="7.5384615384615383"/>
    <n v="4"/>
    <n v="4"/>
    <n v="6660438"/>
    <n v="32011711"/>
    <n v="137258841"/>
  </r>
  <r>
    <x v="19"/>
    <n v="3806"/>
    <x v="65"/>
    <x v="700"/>
    <x v="700"/>
    <x v="672"/>
    <n v="5662"/>
    <n v="266001005928"/>
    <s v="66001266001005928"/>
    <s v="INSTITUCION EDUCATIVA CARLOS EDUARDO VASCO URIBE"/>
    <n v="1"/>
    <n v="5.8782165705322065"/>
    <n v="0.41168626557154869"/>
    <n v="4.5425235706575674E-2"/>
    <n v="1.0454252357065756"/>
    <n v="874"/>
    <n v="0"/>
    <n v="0"/>
    <n v="50"/>
    <n v="0"/>
    <n v="410"/>
    <n v="0"/>
    <n v="297"/>
    <n v="0"/>
    <n v="1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76330.173701996"/>
    <n v="73831739.675157294"/>
    <n v="18695565.301991604"/>
    <n v="0"/>
    <n v="98503635"/>
    <n v="0"/>
    <n v="0"/>
    <n v="0"/>
    <n v="0"/>
    <n v="0"/>
    <n v="0"/>
    <n v="0"/>
    <n v="0"/>
    <n v="0"/>
    <n v="98503635"/>
    <n v="112704.38787185354"/>
    <n v="1"/>
    <n v="0"/>
    <n v="0"/>
    <n v="1"/>
    <n v="24249724"/>
    <n v="25351273.428519405"/>
    <n v="25351273"/>
    <n v="50"/>
    <n v="1"/>
    <n v="0"/>
    <n v="3.8461538461538463"/>
    <n v="0"/>
    <n v="3.8461538461538463"/>
    <n v="3.8461538461538463"/>
    <n v="4"/>
    <n v="6660438"/>
    <n v="32011711"/>
    <n v="130515346"/>
  </r>
  <r>
    <x v="19"/>
    <n v="3805"/>
    <x v="66"/>
    <x v="701"/>
    <x v="701"/>
    <x v="673"/>
    <n v="19311"/>
    <n v="266045000061"/>
    <s v="66045266045000061"/>
    <s v="IE LA FLORESTA"/>
    <n v="1"/>
    <n v="9.5666854248733824"/>
    <n v="0.67001155013710267"/>
    <n v="8.4509413950732568E-2"/>
    <n v="1.0845094139507325"/>
    <n v="234"/>
    <n v="0"/>
    <n v="0"/>
    <n v="20"/>
    <n v="0"/>
    <n v="142"/>
    <n v="0"/>
    <n v="51"/>
    <n v="0"/>
    <n v="21"/>
    <n v="0"/>
    <n v="0"/>
    <n v="0"/>
    <n v="14"/>
    <n v="0"/>
    <n v="0"/>
    <n v="0"/>
    <n v="0"/>
    <n v="1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79904.2965045818"/>
    <n v="20908426.175024748"/>
    <n v="3481066.992974373"/>
    <n v="0"/>
    <n v="26869397"/>
    <n v="0"/>
    <n v="0"/>
    <n v="0"/>
    <n v="0"/>
    <n v="0"/>
    <n v="303334.68025942642"/>
    <n v="0"/>
    <n v="0"/>
    <n v="303335"/>
    <n v="27172732"/>
    <n v="116122.78632478633"/>
    <n v="1"/>
    <n v="0"/>
    <n v="0"/>
    <n v="1"/>
    <n v="24249724"/>
    <n v="26299053.963707015"/>
    <n v="26299054"/>
    <n v="20"/>
    <n v="1"/>
    <n v="0"/>
    <n v="1.5384615384615385"/>
    <n v="0"/>
    <n v="1.5384615384615385"/>
    <n v="1.5384615384615385"/>
    <n v="2"/>
    <n v="6660438"/>
    <n v="32959492"/>
    <n v="60132224"/>
  </r>
  <r>
    <x v="19"/>
    <n v="3805"/>
    <x v="66"/>
    <x v="701"/>
    <x v="701"/>
    <x v="673"/>
    <n v="19310"/>
    <n v="266045000681"/>
    <s v="66045266045000681"/>
    <s v="CE JORDANIA"/>
    <n v="1"/>
    <n v="9.5666854248733824"/>
    <n v="0.67001155013710267"/>
    <n v="8.4509413950732568E-2"/>
    <n v="1.0845094139507325"/>
    <n v="201"/>
    <n v="0"/>
    <n v="0"/>
    <n v="27"/>
    <n v="0"/>
    <n v="154"/>
    <n v="0"/>
    <n v="20"/>
    <n v="0"/>
    <n v="0"/>
    <n v="0"/>
    <n v="0"/>
    <n v="0"/>
    <n v="22"/>
    <n v="0"/>
    <n v="0"/>
    <n v="2"/>
    <n v="0"/>
    <n v="2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47870.8002811857"/>
    <n v="18850083.701835785"/>
    <n v="0"/>
    <n v="0"/>
    <n v="22197955"/>
    <n v="0"/>
    <n v="0"/>
    <n v="0"/>
    <n v="0"/>
    <n v="49598.085930091649"/>
    <n v="433335.25751346629"/>
    <n v="0"/>
    <n v="0"/>
    <n v="482933"/>
    <n v="22680888"/>
    <n v="112840.23880597015"/>
    <n v="1"/>
    <n v="0"/>
    <n v="0"/>
    <n v="1"/>
    <n v="24249724"/>
    <n v="26299053.963707015"/>
    <n v="26299054"/>
    <n v="27"/>
    <n v="1"/>
    <n v="0"/>
    <n v="2.0769230769230771"/>
    <n v="0"/>
    <n v="2.0769230769230771"/>
    <n v="2.0769230769230771"/>
    <n v="3"/>
    <n v="6660438"/>
    <n v="32959492"/>
    <n v="55640380"/>
  </r>
  <r>
    <x v="19"/>
    <n v="3805"/>
    <x v="66"/>
    <x v="701"/>
    <x v="701"/>
    <x v="673"/>
    <n v="18819"/>
    <n v="266045000734"/>
    <s v="66045266045000734"/>
    <s v="CE BACHILLERATO EN BIENESTAR RURAL -APIA-"/>
    <n v="1"/>
    <n v="9.5666854248733824"/>
    <n v="0.67001155013710267"/>
    <n v="8.4509413950732568E-2"/>
    <n v="1.0845094139507325"/>
    <n v="57"/>
    <n v="0"/>
    <n v="0"/>
    <n v="0"/>
    <n v="0"/>
    <n v="0"/>
    <n v="0"/>
    <n v="4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4766687.8326481292"/>
    <n v="0"/>
    <n v="2596106.2266811612"/>
    <n v="7362794"/>
    <n v="0"/>
    <n v="0"/>
    <n v="0"/>
    <n v="0"/>
    <n v="0"/>
    <n v="0"/>
    <n v="0"/>
    <n v="0"/>
    <n v="0"/>
    <n v="7362794"/>
    <n v="129171.82456140351"/>
    <n v="1"/>
    <n v="0"/>
    <n v="0"/>
    <n v="1"/>
    <n v="24249724"/>
    <n v="26299053.963707015"/>
    <n v="26299054"/>
    <n v="0"/>
    <n v="1"/>
    <n v="0"/>
    <n v="0"/>
    <n v="0"/>
    <n v="0"/>
    <n v="0"/>
    <n v="0"/>
    <n v="0"/>
    <n v="26299054"/>
    <n v="33661848"/>
  </r>
  <r>
    <x v="19"/>
    <n v="3805"/>
    <x v="66"/>
    <x v="702"/>
    <x v="702"/>
    <x v="297"/>
    <n v="16124"/>
    <n v="266075000022"/>
    <s v="66075266075000022"/>
    <s v="IE TAMBORES"/>
    <n v="1"/>
    <n v="9.9678456591639879"/>
    <n v="0.6981071734897405"/>
    <n v="8.8760234201804566E-2"/>
    <n v="1.0887602342018046"/>
    <n v="347"/>
    <n v="7"/>
    <n v="0"/>
    <n v="18"/>
    <n v="0"/>
    <n v="191"/>
    <n v="0"/>
    <n v="94"/>
    <n v="0"/>
    <n v="37"/>
    <n v="0"/>
    <n v="0"/>
    <n v="0"/>
    <n v="245"/>
    <n v="7"/>
    <n v="0"/>
    <n v="14"/>
    <n v="0"/>
    <n v="187"/>
    <n v="0"/>
    <n v="0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3112030.596424873"/>
    <n v="30996154.6347427"/>
    <n v="6157348.498259265"/>
    <n v="0"/>
    <n v="40265534"/>
    <n v="0"/>
    <n v="0"/>
    <n v="0"/>
    <n v="0"/>
    <n v="522821.14019937871"/>
    <n v="4067565.5555767613"/>
    <n v="1231469.6996518529"/>
    <n v="0"/>
    <n v="5821856"/>
    <n v="46087390"/>
    <n v="132816.68587896254"/>
    <n v="1"/>
    <n v="0"/>
    <n v="1"/>
    <n v="1"/>
    <n v="24249724"/>
    <n v="26402135.181569122"/>
    <n v="26402135"/>
    <n v="25"/>
    <n v="0"/>
    <n v="1"/>
    <n v="1.9230769230769231"/>
    <n v="0"/>
    <n v="1.9230769230769231"/>
    <n v="1.9230769230769231"/>
    <n v="2"/>
    <n v="13320876"/>
    <n v="39723011"/>
    <n v="85810401"/>
  </r>
  <r>
    <x v="19"/>
    <n v="3805"/>
    <x v="66"/>
    <x v="702"/>
    <x v="702"/>
    <x v="297"/>
    <n v="19298"/>
    <n v="266075000411"/>
    <s v="66075266075000411"/>
    <s v="CE BACHILLERATO EN BIENESTAR RURAL -BALBOA-"/>
    <n v="1"/>
    <n v="9.9678456591639879"/>
    <n v="0.6981071734897405"/>
    <n v="8.8760234201804566E-2"/>
    <n v="1.0887602342018046"/>
    <n v="35"/>
    <n v="0"/>
    <n v="0"/>
    <n v="0"/>
    <n v="0"/>
    <n v="0"/>
    <n v="0"/>
    <n v="16"/>
    <n v="0"/>
    <n v="0"/>
    <n v="0"/>
    <n v="1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740134.9970381865"/>
    <n v="0"/>
    <n v="3809181.1945480355"/>
    <n v="5549316"/>
    <n v="0"/>
    <n v="0"/>
    <n v="0"/>
    <n v="0"/>
    <n v="0"/>
    <n v="0"/>
    <n v="0"/>
    <n v="0"/>
    <n v="0"/>
    <n v="5549316"/>
    <n v="158551.88571428572"/>
    <n v="1"/>
    <n v="0"/>
    <n v="1"/>
    <n v="1"/>
    <n v="24249724"/>
    <n v="26402135.181569122"/>
    <n v="26402135"/>
    <n v="0"/>
    <n v="1"/>
    <n v="0"/>
    <n v="0"/>
    <n v="0"/>
    <n v="0"/>
    <n v="0"/>
    <n v="0"/>
    <n v="0"/>
    <n v="26402135"/>
    <n v="31951451"/>
  </r>
  <r>
    <x v="19"/>
    <n v="3805"/>
    <x v="66"/>
    <x v="703"/>
    <x v="703"/>
    <x v="674"/>
    <n v="18827"/>
    <n v="266088000196"/>
    <s v="66088266088000196"/>
    <s v="IE SANTA EMILIA"/>
    <n v="1"/>
    <n v="13.024581736610898"/>
    <n v="0.91218847611993725"/>
    <n v="0.12115037287836374"/>
    <n v="1.1211503728783638"/>
    <n v="289"/>
    <n v="0"/>
    <n v="0"/>
    <n v="22"/>
    <n v="0"/>
    <n v="134"/>
    <n v="0"/>
    <n v="104"/>
    <n v="0"/>
    <n v="29"/>
    <n v="0"/>
    <n v="0"/>
    <n v="0"/>
    <n v="274"/>
    <n v="0"/>
    <n v="0"/>
    <n v="22"/>
    <n v="0"/>
    <n v="134"/>
    <n v="0"/>
    <n v="104"/>
    <n v="0"/>
    <n v="14"/>
    <n v="0"/>
    <n v="0"/>
    <n v="0"/>
    <n v="92671"/>
    <n v="81839"/>
    <n v="122758"/>
    <n v="150439"/>
    <n v="114333"/>
    <n v="99892"/>
    <n v="152848"/>
    <n v="184139"/>
    <n v="0"/>
    <n v="0"/>
    <n v="0"/>
    <n v="0"/>
    <n v="2820058.6828106432"/>
    <n v="26654560.825320594"/>
    <n v="4969602.1736176526"/>
    <n v="0"/>
    <n v="34444222"/>
    <n v="0"/>
    <n v="0"/>
    <n v="0"/>
    <n v="0"/>
    <n v="564011.73656212864"/>
    <n v="5330912.1650641188"/>
    <n v="479823.65814239404"/>
    <n v="0"/>
    <n v="6374748"/>
    <n v="40818970"/>
    <n v="141242.11072664359"/>
    <n v="1"/>
    <n v="0"/>
    <n v="0"/>
    <n v="1"/>
    <n v="24249724"/>
    <n v="27187587.104797408"/>
    <n v="27187587"/>
    <n v="22"/>
    <n v="1"/>
    <n v="0"/>
    <n v="1.6923076923076923"/>
    <n v="0"/>
    <n v="1.6923076923076923"/>
    <n v="1.6923076923076923"/>
    <n v="2"/>
    <n v="6660438"/>
    <n v="33848025"/>
    <n v="74666995"/>
  </r>
  <r>
    <x v="19"/>
    <n v="3805"/>
    <x v="66"/>
    <x v="703"/>
    <x v="703"/>
    <x v="674"/>
    <n v="18828"/>
    <n v="266088000528"/>
    <s v="66088266088000528"/>
    <s v="IE COLEGIO TECNICO AGROPECUARIO TAPARCAL"/>
    <n v="1"/>
    <n v="13.024581736610898"/>
    <n v="0.91218847611993725"/>
    <n v="0.12115037287836374"/>
    <n v="1.1211503728783638"/>
    <n v="379"/>
    <n v="0"/>
    <n v="0"/>
    <n v="25"/>
    <n v="0"/>
    <n v="189"/>
    <n v="0"/>
    <n v="134"/>
    <n v="0"/>
    <n v="0"/>
    <n v="0"/>
    <n v="31"/>
    <n v="0"/>
    <n v="342"/>
    <n v="0"/>
    <n v="0"/>
    <n v="17"/>
    <n v="0"/>
    <n v="160"/>
    <n v="0"/>
    <n v="134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3204612.1395575493"/>
    <n v="36174046.834363662"/>
    <n v="0"/>
    <n v="6399872.7638549199"/>
    <n v="45778532"/>
    <n v="0"/>
    <n v="0"/>
    <n v="0"/>
    <n v="0"/>
    <n v="435827.25097982673"/>
    <n v="6585244.439196853"/>
    <n v="0"/>
    <n v="1279974.5527709841"/>
    <n v="8301046"/>
    <n v="54079578"/>
    <n v="142690.17941952505"/>
    <n v="1"/>
    <n v="0"/>
    <n v="0"/>
    <n v="1"/>
    <n v="24249724"/>
    <n v="27187587.104797408"/>
    <n v="27187587"/>
    <n v="25"/>
    <n v="0"/>
    <n v="1"/>
    <n v="1.9230769230769231"/>
    <n v="0"/>
    <n v="1.9230769230769231"/>
    <n v="1.9230769230769231"/>
    <n v="2"/>
    <n v="13320876"/>
    <n v="40508463"/>
    <n v="94588041"/>
  </r>
  <r>
    <x v="19"/>
    <n v="3805"/>
    <x v="66"/>
    <x v="703"/>
    <x v="703"/>
    <x v="674"/>
    <n v="11140"/>
    <n v="266088000847"/>
    <s v="66088266088000847"/>
    <s v="CE BACHILLERATO EN BIENESTAR RURAL -BELEN DE UMBRIA-"/>
    <n v="1"/>
    <n v="13.024581736610898"/>
    <n v="0.91218847611993725"/>
    <n v="0.12115037287836374"/>
    <n v="1.1211503728783638"/>
    <n v="9"/>
    <n v="0"/>
    <n v="0"/>
    <n v="0"/>
    <n v="0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895951.62438052415"/>
    <n v="0"/>
    <n v="206447.50851144904"/>
    <n v="1102399"/>
    <n v="0"/>
    <n v="0"/>
    <n v="0"/>
    <n v="0"/>
    <n v="0"/>
    <n v="0"/>
    <n v="0"/>
    <n v="0"/>
    <n v="0"/>
    <n v="1102399"/>
    <n v="122488.77777777778"/>
    <n v="1"/>
    <n v="0"/>
    <n v="0"/>
    <n v="1"/>
    <n v="24249724"/>
    <n v="27187587.104797408"/>
    <n v="27187587"/>
    <n v="0"/>
    <n v="1"/>
    <n v="0"/>
    <n v="0"/>
    <n v="0"/>
    <n v="0"/>
    <n v="0"/>
    <n v="0"/>
    <n v="0"/>
    <n v="27187587"/>
    <n v="28289986"/>
  </r>
  <r>
    <x v="19"/>
    <n v="3807"/>
    <x v="67"/>
    <x v="704"/>
    <x v="704"/>
    <x v="675"/>
    <n v="17905"/>
    <n v="266170000803"/>
    <s v="66170266170000803"/>
    <s v="INSTITUCIÓN EDUCATIVA CARTAGENA"/>
    <n v="1"/>
    <n v="4.3474455410880974"/>
    <n v="0.30447731860689081"/>
    <n v="2.9204703521420058E-2"/>
    <n v="1.02920470352142"/>
    <n v="404"/>
    <n v="5"/>
    <n v="0"/>
    <n v="20"/>
    <n v="0"/>
    <n v="179"/>
    <n v="0"/>
    <n v="134"/>
    <n v="0"/>
    <n v="66"/>
    <n v="0"/>
    <n v="0"/>
    <n v="0"/>
    <n v="249"/>
    <n v="5"/>
    <n v="0"/>
    <n v="16"/>
    <n v="0"/>
    <n v="125"/>
    <n v="0"/>
    <n v="66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2941801.5341928629"/>
    <n v="32179315.984422609"/>
    <n v="10382584.114573572"/>
    <n v="0"/>
    <n v="45503702"/>
    <n v="0"/>
    <n v="0"/>
    <n v="0"/>
    <n v="0"/>
    <n v="494222.65774440102"/>
    <n v="3927315.8805269767"/>
    <n v="1164107.9158764307"/>
    <n v="0"/>
    <n v="5585646"/>
    <n v="51089348"/>
    <n v="126458.78217821782"/>
    <n v="1"/>
    <n v="0"/>
    <n v="0"/>
    <n v="1"/>
    <n v="24249724"/>
    <n v="24957929.999896262"/>
    <n v="24957930"/>
    <n v="25"/>
    <n v="1"/>
    <n v="0"/>
    <n v="1.9230769230769231"/>
    <n v="0"/>
    <n v="1.9230769230769231"/>
    <n v="1.9230769230769231"/>
    <n v="2"/>
    <n v="6660438"/>
    <n v="31618368"/>
    <n v="82707716"/>
  </r>
  <r>
    <x v="19"/>
    <n v="3807"/>
    <x v="67"/>
    <x v="704"/>
    <x v="704"/>
    <x v="675"/>
    <n v="17906"/>
    <n v="266170000846"/>
    <s v="66170266170000846"/>
    <s v="INSTITUCIÓN EDUCATIVA ENRIQUE MILLAN RUBIO"/>
    <n v="1"/>
    <n v="4.3474455410880974"/>
    <n v="0.30447731860689081"/>
    <n v="2.9204703521420058E-2"/>
    <n v="1.02920470352142"/>
    <n v="313"/>
    <n v="0"/>
    <n v="0"/>
    <n v="16"/>
    <n v="0"/>
    <n v="179"/>
    <n v="0"/>
    <n v="95"/>
    <n v="0"/>
    <n v="23"/>
    <n v="0"/>
    <n v="0"/>
    <n v="0"/>
    <n v="113"/>
    <n v="0"/>
    <n v="0"/>
    <n v="8"/>
    <n v="0"/>
    <n v="10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82752.9818834323"/>
    <n v="28169752.650900304"/>
    <n v="3618173.2520483662"/>
    <n v="0"/>
    <n v="33670679"/>
    <n v="0"/>
    <n v="0"/>
    <n v="0"/>
    <n v="0"/>
    <n v="188275.29818834324"/>
    <n v="2158995.6411273954"/>
    <n v="0"/>
    <n v="0"/>
    <n v="2347271"/>
    <n v="36017950"/>
    <n v="115073.32268370606"/>
    <n v="1"/>
    <n v="0"/>
    <n v="0"/>
    <n v="1"/>
    <n v="24249724"/>
    <n v="24957929.999896262"/>
    <n v="24957930"/>
    <n v="16"/>
    <n v="0"/>
    <n v="1"/>
    <n v="1.2307692307692308"/>
    <n v="0"/>
    <n v="1.2307692307692308"/>
    <n v="1.2307692307692308"/>
    <n v="2"/>
    <n v="13320876"/>
    <n v="38278806"/>
    <n v="74296756"/>
  </r>
  <r>
    <x v="19"/>
    <n v="3807"/>
    <x v="67"/>
    <x v="704"/>
    <x v="704"/>
    <x v="675"/>
    <n v="17907"/>
    <n v="266170000854"/>
    <s v="66170266170000854"/>
    <s v="INSTITUCIÓN EDUCATIVA EDUARDO CORREA URIBE"/>
    <n v="1"/>
    <n v="4.3474455410880974"/>
    <n v="0.30447731860689081"/>
    <n v="2.9204703521420058E-2"/>
    <n v="1.02920470352142"/>
    <n v="261"/>
    <n v="0"/>
    <n v="0"/>
    <n v="15"/>
    <n v="0"/>
    <n v="108"/>
    <n v="0"/>
    <n v="98"/>
    <n v="0"/>
    <n v="40"/>
    <n v="0"/>
    <n v="0"/>
    <n v="0"/>
    <n v="59"/>
    <n v="0"/>
    <n v="0"/>
    <n v="4"/>
    <n v="0"/>
    <n v="5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65080.9205157177"/>
    <n v="21178719.14629731"/>
    <n v="6292475.2209536806"/>
    <n v="0"/>
    <n v="29236275"/>
    <n v="0"/>
    <n v="0"/>
    <n v="0"/>
    <n v="0"/>
    <n v="94137.649094171618"/>
    <n v="1130902.4786857786"/>
    <n v="0"/>
    <n v="0"/>
    <n v="1225040"/>
    <n v="30461315"/>
    <n v="116710.01915708813"/>
    <n v="1"/>
    <n v="0"/>
    <n v="0"/>
    <n v="1"/>
    <n v="24249724"/>
    <n v="24957929.999896262"/>
    <n v="24957930"/>
    <n v="15"/>
    <n v="1"/>
    <n v="0"/>
    <n v="1.1538461538461537"/>
    <n v="0"/>
    <n v="1.1538461538461537"/>
    <n v="1.1538461538461537"/>
    <n v="2"/>
    <n v="6660438"/>
    <n v="31618368"/>
    <n v="62079683"/>
  </r>
  <r>
    <x v="19"/>
    <n v="3807"/>
    <x v="67"/>
    <x v="704"/>
    <x v="704"/>
    <x v="675"/>
    <n v="17904"/>
    <n v="266170000927"/>
    <s v="66170266170000927"/>
    <s v="INSTITUCION EDUCATIVA AGUSTIN NIETO CABALLERO"/>
    <n v="1"/>
    <n v="4.3474455410880974"/>
    <n v="0.30447731860689081"/>
    <n v="2.9204703521420058E-2"/>
    <n v="1.02920470352142"/>
    <n v="1543"/>
    <n v="0"/>
    <n v="0"/>
    <n v="51"/>
    <n v="71"/>
    <n v="269"/>
    <n v="490"/>
    <n v="0"/>
    <n v="506"/>
    <n v="0"/>
    <n v="15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71797.4646823797"/>
    <n v="83892167.39656353"/>
    <n v="19709525.315201666"/>
    <n v="0"/>
    <n v="6001275.1297534406"/>
    <n v="27655706.069679495"/>
    <n v="0"/>
    <n v="0"/>
    <n v="144030471"/>
    <n v="0"/>
    <n v="0"/>
    <n v="0"/>
    <n v="0"/>
    <n v="0"/>
    <n v="0"/>
    <n v="0"/>
    <n v="0"/>
    <n v="0"/>
    <n v="144030471"/>
    <n v="93344.44005184705"/>
    <n v="1"/>
    <n v="0"/>
    <n v="0"/>
    <n v="1"/>
    <n v="24249724"/>
    <n v="24957929.999896262"/>
    <n v="24957930"/>
    <n v="122"/>
    <n v="1"/>
    <n v="0"/>
    <n v="3.9230769230769229"/>
    <n v="3.1555555555555554"/>
    <n v="7.0786324786324784"/>
    <n v="4"/>
    <n v="4"/>
    <n v="6660438"/>
    <n v="31618368"/>
    <n v="175648839"/>
  </r>
  <r>
    <x v="19"/>
    <n v="3805"/>
    <x v="66"/>
    <x v="705"/>
    <x v="705"/>
    <x v="676"/>
    <n v="19300"/>
    <n v="266318000026"/>
    <s v="66318266318000026"/>
    <s v="IE SAN CLEMENTE"/>
    <n v="1"/>
    <n v="10.958666203542897"/>
    <n v="0.76750019514392409"/>
    <n v="9.9259280904855793E-2"/>
    <n v="1.0992592809048558"/>
    <n v="375"/>
    <n v="0"/>
    <n v="0"/>
    <n v="29"/>
    <n v="0"/>
    <n v="169"/>
    <n v="0"/>
    <n v="123"/>
    <n v="0"/>
    <n v="0"/>
    <n v="0"/>
    <n v="54"/>
    <n v="0"/>
    <n v="191"/>
    <n v="0"/>
    <n v="0"/>
    <n v="0"/>
    <n v="0"/>
    <n v="14"/>
    <n v="0"/>
    <n v="123"/>
    <n v="0"/>
    <n v="0"/>
    <n v="0"/>
    <n v="54"/>
    <n v="0"/>
    <n v="92671"/>
    <n v="81839"/>
    <n v="122758"/>
    <n v="150439"/>
    <n v="114333"/>
    <n v="99892"/>
    <n v="152848"/>
    <n v="184139"/>
    <n v="0"/>
    <n v="0"/>
    <n v="0"/>
    <n v="0"/>
    <n v="3644766.7295471514"/>
    <n v="32063704.761739176"/>
    <n v="0"/>
    <n v="10930491.255233118"/>
    <n v="46638963"/>
    <n v="0"/>
    <n v="0"/>
    <n v="0"/>
    <n v="0"/>
    <n v="0"/>
    <n v="3008717.5016152514"/>
    <n v="0"/>
    <n v="2186098.251046624"/>
    <n v="5194816"/>
    <n v="51833779"/>
    <n v="138223.41066666666"/>
    <n v="1"/>
    <n v="0"/>
    <n v="0"/>
    <n v="1"/>
    <n v="24249724"/>
    <n v="26656734.166381225"/>
    <n v="26656734"/>
    <n v="29"/>
    <n v="1"/>
    <n v="0"/>
    <n v="2.2307692307692308"/>
    <n v="0"/>
    <n v="2.2307692307692308"/>
    <n v="2.2307692307692308"/>
    <n v="3"/>
    <n v="6660438"/>
    <n v="33317172"/>
    <n v="85150951"/>
  </r>
  <r>
    <x v="19"/>
    <n v="3805"/>
    <x v="66"/>
    <x v="705"/>
    <x v="705"/>
    <x v="676"/>
    <n v="19301"/>
    <n v="266318000468"/>
    <s v="66318266318000468"/>
    <s v="IE SANTA ANA"/>
    <n v="1"/>
    <n v="10.958666203542897"/>
    <n v="0.76750019514392409"/>
    <n v="9.9259280904855793E-2"/>
    <n v="1.0992592809048558"/>
    <n v="463"/>
    <n v="0"/>
    <n v="0"/>
    <n v="39"/>
    <n v="0"/>
    <n v="216"/>
    <n v="0"/>
    <n v="140"/>
    <n v="0"/>
    <n v="0"/>
    <n v="0"/>
    <n v="68"/>
    <n v="0"/>
    <n v="335"/>
    <n v="0"/>
    <n v="0"/>
    <n v="27"/>
    <n v="0"/>
    <n v="100"/>
    <n v="0"/>
    <n v="140"/>
    <n v="0"/>
    <n v="0"/>
    <n v="0"/>
    <n v="68"/>
    <n v="0"/>
    <n v="92671"/>
    <n v="81839"/>
    <n v="122758"/>
    <n v="150439"/>
    <n v="114333"/>
    <n v="99892"/>
    <n v="152848"/>
    <n v="184139"/>
    <n v="0"/>
    <n v="0"/>
    <n v="0"/>
    <n v="0"/>
    <n v="4901582.8431841005"/>
    <n v="39091366.079380639"/>
    <n v="0"/>
    <n v="13764322.321404669"/>
    <n v="57757271"/>
    <n v="0"/>
    <n v="0"/>
    <n v="0"/>
    <n v="0"/>
    <n v="678680.70136395248"/>
    <n v="5270745.9882310973"/>
    <n v="0"/>
    <n v="2752864.4642809336"/>
    <n v="8702291"/>
    <n v="66459562"/>
    <n v="143541.17062634989"/>
    <n v="1"/>
    <n v="0"/>
    <n v="0"/>
    <n v="1"/>
    <n v="24249724"/>
    <n v="26656734.166381225"/>
    <n v="26656734"/>
    <n v="39"/>
    <n v="1"/>
    <n v="0"/>
    <n v="3"/>
    <n v="0"/>
    <n v="3"/>
    <n v="3"/>
    <n v="3"/>
    <n v="6660438"/>
    <n v="33317172"/>
    <n v="99776734"/>
  </r>
  <r>
    <x v="19"/>
    <n v="3805"/>
    <x v="66"/>
    <x v="705"/>
    <x v="705"/>
    <x v="676"/>
    <n v="19302"/>
    <n v="266318000682"/>
    <s v="66318266318000682"/>
    <s v="CE BACHILLERATO EN BIENESTAR RURAL -GUATICA-"/>
    <n v="1"/>
    <n v="10.958666203542897"/>
    <n v="0.76750019514392409"/>
    <n v="9.9259280904855793E-2"/>
    <n v="1.0992592809048558"/>
    <n v="61"/>
    <n v="0"/>
    <n v="0"/>
    <n v="0"/>
    <n v="0"/>
    <n v="0"/>
    <n v="0"/>
    <n v="37"/>
    <n v="0"/>
    <n v="0"/>
    <n v="0"/>
    <n v="2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4062866.6992614707"/>
    <n v="0"/>
    <n v="4857996.113436942"/>
    <n v="8920863"/>
    <n v="0"/>
    <n v="0"/>
    <n v="0"/>
    <n v="0"/>
    <n v="0"/>
    <n v="0"/>
    <n v="0"/>
    <n v="0"/>
    <n v="0"/>
    <n v="8920863"/>
    <n v="146243.65573770492"/>
    <n v="1"/>
    <n v="0"/>
    <n v="0"/>
    <n v="1"/>
    <n v="24249724"/>
    <n v="26656734.166381225"/>
    <n v="26656734"/>
    <n v="0"/>
    <n v="1"/>
    <n v="0"/>
    <n v="0"/>
    <n v="0"/>
    <n v="0"/>
    <n v="0"/>
    <n v="0"/>
    <n v="0"/>
    <n v="26656734"/>
    <n v="35577597"/>
  </r>
  <r>
    <x v="19"/>
    <n v="3805"/>
    <x v="66"/>
    <x v="706"/>
    <x v="706"/>
    <x v="677"/>
    <n v="19304"/>
    <n v="266383000050"/>
    <s v="66383266383000050"/>
    <s v="IE PATIO BONITO"/>
    <n v="1"/>
    <n v="12.138446538836529"/>
    <n v="0.85012718831505363"/>
    <n v="0.11176060509505387"/>
    <n v="1.1117606050950539"/>
    <n v="279"/>
    <n v="0"/>
    <n v="0"/>
    <n v="20"/>
    <n v="0"/>
    <n v="123"/>
    <n v="0"/>
    <n v="103"/>
    <n v="0"/>
    <n v="0"/>
    <n v="0"/>
    <n v="33"/>
    <n v="0"/>
    <n v="33"/>
    <n v="0"/>
    <n v="0"/>
    <n v="0"/>
    <n v="0"/>
    <n v="0"/>
    <n v="0"/>
    <n v="0"/>
    <n v="0"/>
    <n v="0"/>
    <n v="0"/>
    <n v="33"/>
    <n v="0"/>
    <n v="92671"/>
    <n v="81839"/>
    <n v="122758"/>
    <n v="150439"/>
    <n v="114333"/>
    <n v="99892"/>
    <n v="152848"/>
    <n v="184139"/>
    <n v="0"/>
    <n v="0"/>
    <n v="0"/>
    <n v="0"/>
    <n v="2542218.505246656"/>
    <n v="25098653.822299059"/>
    <n v="0"/>
    <n v="6755710.0400327388"/>
    <n v="34396582"/>
    <n v="0"/>
    <n v="0"/>
    <n v="0"/>
    <n v="0"/>
    <n v="0"/>
    <n v="0"/>
    <n v="0"/>
    <n v="1351142.0080065478"/>
    <n v="1351142"/>
    <n v="35747724"/>
    <n v="128128.04301075269"/>
    <n v="1"/>
    <n v="0"/>
    <n v="0"/>
    <n v="1"/>
    <n v="24249724"/>
    <n v="26959887.82762805"/>
    <n v="26959888"/>
    <n v="20"/>
    <n v="1"/>
    <n v="0"/>
    <n v="1.5384615384615385"/>
    <n v="0"/>
    <n v="1.5384615384615385"/>
    <n v="1.5384615384615385"/>
    <n v="2"/>
    <n v="6660438"/>
    <n v="33620326"/>
    <n v="69368050"/>
  </r>
  <r>
    <x v="19"/>
    <n v="3805"/>
    <x v="66"/>
    <x v="706"/>
    <x v="706"/>
    <x v="677"/>
    <n v="19130"/>
    <n v="266383000439"/>
    <s v="66383266383000439"/>
    <s v="CE BACHILLERATO EN BIENESTAR RURAL -LA CELIA-"/>
    <n v="1"/>
    <n v="12.138446538836529"/>
    <n v="0.85012718831505363"/>
    <n v="0.11176060509505387"/>
    <n v="1.1117606050950539"/>
    <n v="119"/>
    <n v="0"/>
    <n v="0"/>
    <n v="0"/>
    <n v="0"/>
    <n v="0"/>
    <n v="0"/>
    <n v="92"/>
    <n v="0"/>
    <n v="0"/>
    <n v="0"/>
    <n v="2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0217151.113502271"/>
    <n v="0"/>
    <n v="5527399.1236631498"/>
    <n v="15744550"/>
    <n v="0"/>
    <n v="0"/>
    <n v="0"/>
    <n v="0"/>
    <n v="0"/>
    <n v="0"/>
    <n v="0"/>
    <n v="0"/>
    <n v="0"/>
    <n v="15744550"/>
    <n v="132307.14285714287"/>
    <n v="1"/>
    <n v="0"/>
    <n v="0"/>
    <n v="1"/>
    <n v="24249724"/>
    <n v="26959887.82762805"/>
    <n v="26959888"/>
    <n v="0"/>
    <n v="1"/>
    <n v="0"/>
    <n v="0"/>
    <n v="0"/>
    <n v="0"/>
    <n v="0"/>
    <n v="0"/>
    <n v="0"/>
    <n v="26959888"/>
    <n v="42704438"/>
  </r>
  <r>
    <x v="19"/>
    <n v="3805"/>
    <x v="66"/>
    <x v="708"/>
    <x v="708"/>
    <x v="679"/>
    <n v="18863"/>
    <n v="266440000070"/>
    <s v="66440266440000070"/>
    <s v="IE INSTITUTO AGRICOLA ALTO CAUCA"/>
    <n v="1"/>
    <n v="17.293476851251459"/>
    <n v="1.2111644438774307"/>
    <n v="0.16638493067321974"/>
    <n v="1.1663849306732197"/>
    <n v="253"/>
    <n v="0"/>
    <n v="0"/>
    <n v="21"/>
    <n v="0"/>
    <n v="132"/>
    <n v="0"/>
    <n v="71"/>
    <n v="0"/>
    <n v="0"/>
    <n v="0"/>
    <n v="29"/>
    <n v="0"/>
    <n v="133"/>
    <n v="0"/>
    <n v="0"/>
    <n v="2"/>
    <n v="0"/>
    <n v="31"/>
    <n v="0"/>
    <n v="71"/>
    <n v="0"/>
    <n v="0"/>
    <n v="0"/>
    <n v="29"/>
    <n v="0"/>
    <n v="92671"/>
    <n v="81839"/>
    <n v="122758"/>
    <n v="150439"/>
    <n v="114333"/>
    <n v="99892"/>
    <n v="152848"/>
    <n v="184139"/>
    <n v="0"/>
    <n v="0"/>
    <n v="0"/>
    <n v="0"/>
    <n v="2800482.0538518857"/>
    <n v="23652042.26944628"/>
    <n v="0"/>
    <n v="6228531.6877278443"/>
    <n v="32681056"/>
    <n v="0"/>
    <n v="0"/>
    <n v="0"/>
    <n v="0"/>
    <n v="53342.515311464493"/>
    <n v="2376855.4792941092"/>
    <n v="0"/>
    <n v="1245706.3375455688"/>
    <n v="3675904"/>
    <n v="36356960"/>
    <n v="143703.39920948618"/>
    <n v="1"/>
    <n v="0"/>
    <n v="0"/>
    <n v="1"/>
    <n v="24249724"/>
    <n v="28284512.646584712"/>
    <n v="28284513"/>
    <n v="21"/>
    <n v="0"/>
    <n v="1"/>
    <n v="1.6153846153846154"/>
    <n v="0"/>
    <n v="1.6153846153846154"/>
    <n v="1.6153846153846154"/>
    <n v="2"/>
    <n v="13320876"/>
    <n v="41605389"/>
    <n v="77962349"/>
  </r>
  <r>
    <x v="19"/>
    <n v="3805"/>
    <x v="66"/>
    <x v="708"/>
    <x v="708"/>
    <x v="679"/>
    <n v="18862"/>
    <n v="266440000088"/>
    <s v="66440266440000088"/>
    <s v="IE AGRICOLA MARSELLA"/>
    <n v="1"/>
    <n v="17.293476851251459"/>
    <n v="1.2111644438774307"/>
    <n v="0.16638493067321974"/>
    <n v="1.1663849306732197"/>
    <n v="592"/>
    <n v="0"/>
    <n v="0"/>
    <n v="19"/>
    <n v="43"/>
    <n v="99"/>
    <n v="213"/>
    <n v="43"/>
    <n v="100"/>
    <n v="22"/>
    <n v="23"/>
    <n v="0"/>
    <n v="30"/>
    <n v="260"/>
    <n v="0"/>
    <n v="0"/>
    <n v="11"/>
    <n v="18"/>
    <n v="53"/>
    <n v="83"/>
    <n v="23"/>
    <n v="0"/>
    <n v="19"/>
    <n v="23"/>
    <n v="0"/>
    <n v="30"/>
    <n v="92671"/>
    <n v="81839"/>
    <n v="122758"/>
    <n v="150439"/>
    <n v="114333"/>
    <n v="99892"/>
    <n v="152848"/>
    <n v="184139"/>
    <n v="4647872.4901479715"/>
    <n v="29877657.994847439"/>
    <n v="3293210.8703504112"/>
    <n v="5264093.4775664546"/>
    <n v="2533769.4772945633"/>
    <n v="16544778.336262915"/>
    <n v="3922151.2854378861"/>
    <n v="0"/>
    <n v="66083534"/>
    <n v="389124.20847750461"/>
    <n v="1584565.8872666697"/>
    <n v="658642.17407008237"/>
    <n v="1052818.6955132911"/>
    <n v="293383.83421305468"/>
    <n v="1770990.3571211009"/>
    <n v="677462.4947574531"/>
    <n v="0"/>
    <n v="6426988"/>
    <n v="72510522"/>
    <n v="122483.98986486487"/>
    <n v="1"/>
    <n v="0"/>
    <n v="0"/>
    <n v="1"/>
    <n v="24249724"/>
    <n v="28284512.646584712"/>
    <n v="28284513"/>
    <n v="62"/>
    <n v="1"/>
    <n v="0"/>
    <n v="1.4615384615384615"/>
    <n v="1.9111111111111112"/>
    <n v="3.3726495726495727"/>
    <n v="3.3726495726495727"/>
    <n v="4"/>
    <n v="6660438"/>
    <n v="34944951"/>
    <n v="107455473"/>
  </r>
  <r>
    <x v="19"/>
    <n v="3805"/>
    <x v="66"/>
    <x v="708"/>
    <x v="708"/>
    <x v="679"/>
    <n v="155416"/>
    <n v="266440000517"/>
    <s v="66440266440000517"/>
    <s v="IE ETNOEDUCATIVO AGRICOLA WAARRARA DEE"/>
    <n v="1"/>
    <n v="17.293476851251459"/>
    <n v="1.2111644438774307"/>
    <n v="0.16638493067321974"/>
    <n v="1.1663849306732197"/>
    <n v="357"/>
    <n v="0"/>
    <n v="0"/>
    <n v="28"/>
    <n v="0"/>
    <n v="167"/>
    <n v="0"/>
    <n v="134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33976.0718025141"/>
    <n v="35070269.571937591"/>
    <n v="0"/>
    <n v="6013754.7329786085"/>
    <n v="44818000"/>
    <n v="0"/>
    <n v="0"/>
    <n v="0"/>
    <n v="0"/>
    <n v="0"/>
    <n v="0"/>
    <n v="0"/>
    <n v="0"/>
    <n v="0"/>
    <n v="44818000"/>
    <n v="125540.6162464986"/>
    <n v="1"/>
    <n v="0"/>
    <n v="0"/>
    <n v="1"/>
    <n v="24249724"/>
    <n v="28284512.646584712"/>
    <n v="28284513"/>
    <n v="28"/>
    <n v="0"/>
    <n v="1"/>
    <n v="2.1538461538461537"/>
    <n v="0"/>
    <n v="2.1538461538461537"/>
    <n v="2.1538461538461537"/>
    <n v="3"/>
    <n v="19981315"/>
    <n v="48265828"/>
    <n v="93083828"/>
  </r>
  <r>
    <x v="19"/>
    <n v="3805"/>
    <x v="66"/>
    <x v="708"/>
    <x v="708"/>
    <x v="679"/>
    <n v="18894"/>
    <n v="266440000569"/>
    <s v="66440266440000569"/>
    <s v="CE BACHILLERATO EN BIENESTAR RURAL -MARSELLA-"/>
    <n v="1"/>
    <n v="17.293476851251459"/>
    <n v="1.2111644438774307"/>
    <n v="0.16638493067321974"/>
    <n v="1.1663849306732197"/>
    <n v="129"/>
    <n v="0"/>
    <n v="0"/>
    <n v="0"/>
    <n v="0"/>
    <n v="0"/>
    <n v="0"/>
    <n v="87"/>
    <n v="0"/>
    <n v="0"/>
    <n v="0"/>
    <n v="4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0136589.544048406"/>
    <n v="0"/>
    <n v="9020632.0994679127"/>
    <n v="19157222"/>
    <n v="0"/>
    <n v="0"/>
    <n v="0"/>
    <n v="0"/>
    <n v="0"/>
    <n v="0"/>
    <n v="0"/>
    <n v="0"/>
    <n v="0"/>
    <n v="19157222"/>
    <n v="148505.59689922479"/>
    <n v="1"/>
    <n v="0"/>
    <n v="0"/>
    <n v="1"/>
    <n v="24249724"/>
    <n v="28284512.646584712"/>
    <n v="28284513"/>
    <n v="0"/>
    <n v="1"/>
    <n v="0"/>
    <n v="0"/>
    <n v="0"/>
    <n v="0"/>
    <n v="0"/>
    <n v="0"/>
    <n v="0"/>
    <n v="28284513"/>
    <n v="47441735"/>
  </r>
  <r>
    <x v="19"/>
    <n v="3805"/>
    <x v="66"/>
    <x v="709"/>
    <x v="709"/>
    <x v="680"/>
    <n v="18898"/>
    <n v="266456000045"/>
    <s v="66456266456000045"/>
    <s v="IE LA MARIA"/>
    <n v="1"/>
    <n v="41.172036932353492"/>
    <n v="2.8835212053304566"/>
    <n v="0.41940967760179326"/>
    <n v="1.4194096776017933"/>
    <n v="191"/>
    <n v="0"/>
    <n v="0"/>
    <n v="7"/>
    <n v="0"/>
    <n v="106"/>
    <n v="0"/>
    <n v="59"/>
    <n v="0"/>
    <n v="19"/>
    <n v="0"/>
    <n v="0"/>
    <n v="0"/>
    <n v="154"/>
    <n v="0"/>
    <n v="0"/>
    <n v="6"/>
    <n v="0"/>
    <n v="90"/>
    <n v="0"/>
    <n v="39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1135997.5666847208"/>
    <n v="23394965.799974725"/>
    <n v="4122124.6776394988"/>
    <n v="0"/>
    <n v="28653088"/>
    <n v="0"/>
    <n v="0"/>
    <n v="0"/>
    <n v="0"/>
    <n v="194742.44000309499"/>
    <n v="3658121.9250869569"/>
    <n v="824424.93552789988"/>
    <n v="0"/>
    <n v="4677289"/>
    <n v="33330377"/>
    <n v="174504.59162303666"/>
    <n v="1"/>
    <n v="0"/>
    <n v="1"/>
    <n v="1"/>
    <n v="24249724"/>
    <n v="34420292.924772471"/>
    <n v="34420293"/>
    <n v="7"/>
    <n v="1"/>
    <n v="0"/>
    <n v="0.53846153846153844"/>
    <n v="0"/>
    <n v="0.53846153846153844"/>
    <n v="0.53846153846153844"/>
    <n v="1"/>
    <n v="6660438"/>
    <n v="41080731"/>
    <n v="74411108"/>
  </r>
  <r>
    <x v="19"/>
    <n v="3805"/>
    <x v="66"/>
    <x v="709"/>
    <x v="709"/>
    <x v="680"/>
    <n v="18899"/>
    <n v="266456000282"/>
    <s v="66456266456000282"/>
    <s v="IE INSTITUTO INDIGENA PUREMBARA"/>
    <n v="1"/>
    <n v="41.172036932353492"/>
    <n v="2.8835212053304566"/>
    <n v="0.41940967760179326"/>
    <n v="1.4194096776017933"/>
    <n v="495"/>
    <n v="0"/>
    <n v="0"/>
    <n v="43"/>
    <n v="0"/>
    <n v="364"/>
    <n v="0"/>
    <n v="73"/>
    <n v="0"/>
    <n v="15"/>
    <n v="0"/>
    <n v="0"/>
    <n v="0"/>
    <n v="180"/>
    <n v="0"/>
    <n v="0"/>
    <n v="0"/>
    <n v="0"/>
    <n v="92"/>
    <n v="0"/>
    <n v="73"/>
    <n v="0"/>
    <n v="15"/>
    <n v="0"/>
    <n v="0"/>
    <n v="0"/>
    <n v="92671"/>
    <n v="81839"/>
    <n v="122758"/>
    <n v="150439"/>
    <n v="114333"/>
    <n v="99892"/>
    <n v="152848"/>
    <n v="184139"/>
    <n v="0"/>
    <n v="0"/>
    <n v="0"/>
    <n v="0"/>
    <n v="6978270.7667775704"/>
    <n v="61961212.45205427"/>
    <n v="3254308.9560311832"/>
    <n v="0"/>
    <n v="72193792"/>
    <n v="0"/>
    <n v="0"/>
    <n v="0"/>
    <n v="0"/>
    <n v="0"/>
    <n v="4678993.1599949449"/>
    <n v="650861.7912062367"/>
    <n v="0"/>
    <n v="5329855"/>
    <n v="77523647"/>
    <n v="156613.42828282827"/>
    <n v="1"/>
    <n v="0"/>
    <n v="1"/>
    <n v="1"/>
    <n v="24249724"/>
    <n v="34420292.924772471"/>
    <n v="34420293"/>
    <n v="43"/>
    <n v="0"/>
    <n v="1"/>
    <n v="3.3076923076923075"/>
    <n v="0"/>
    <n v="3.3076923076923075"/>
    <n v="3.3076923076923075"/>
    <n v="4"/>
    <n v="26641753"/>
    <n v="61062046"/>
    <n v="138585693"/>
  </r>
  <r>
    <x v="19"/>
    <n v="3805"/>
    <x v="66"/>
    <x v="709"/>
    <x v="709"/>
    <x v="680"/>
    <n v="10192"/>
    <n v="266456000304"/>
    <s v="66456266456000304"/>
    <s v="IE RIO MISTRATO"/>
    <n v="1"/>
    <n v="41.172036932353492"/>
    <n v="2.8835212053304566"/>
    <n v="0.41940967760179326"/>
    <n v="1.4194096776017933"/>
    <n v="1356"/>
    <n v="0"/>
    <n v="0"/>
    <n v="178"/>
    <n v="0"/>
    <n v="954"/>
    <n v="0"/>
    <n v="189"/>
    <n v="0"/>
    <n v="35"/>
    <n v="0"/>
    <n v="0"/>
    <n v="0"/>
    <n v="190"/>
    <n v="0"/>
    <n v="0"/>
    <n v="33"/>
    <n v="0"/>
    <n v="15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886795.267125759"/>
    <n v="162063308.54164308"/>
    <n v="7593387.5640727617"/>
    <n v="0"/>
    <n v="198543491"/>
    <n v="0"/>
    <n v="0"/>
    <n v="0"/>
    <n v="0"/>
    <n v="1071083.4200170226"/>
    <n v="4452132.885570948"/>
    <n v="0"/>
    <n v="0"/>
    <n v="5523216"/>
    <n v="204066707"/>
    <n v="150491.67182890855"/>
    <n v="1"/>
    <n v="0"/>
    <n v="1"/>
    <n v="1"/>
    <n v="24249724"/>
    <n v="34420292.924772471"/>
    <n v="34420293"/>
    <n v="178"/>
    <n v="1"/>
    <n v="0"/>
    <n v="13.692307692307692"/>
    <n v="0"/>
    <n v="13.692307692307692"/>
    <n v="4"/>
    <n v="4"/>
    <n v="6660438"/>
    <n v="41080731"/>
    <n v="245147438"/>
  </r>
  <r>
    <x v="19"/>
    <n v="3805"/>
    <x v="66"/>
    <x v="709"/>
    <x v="709"/>
    <x v="680"/>
    <n v="18897"/>
    <n v="266456000584"/>
    <s v="66456266456000584"/>
    <s v="IE LA INMACULADA"/>
    <n v="1"/>
    <n v="41.172036932353492"/>
    <n v="2.8835212053304566"/>
    <n v="0.41940967760179326"/>
    <n v="1.4194096776017933"/>
    <n v="173"/>
    <n v="0"/>
    <n v="0"/>
    <n v="1"/>
    <n v="0"/>
    <n v="64"/>
    <n v="0"/>
    <n v="74"/>
    <n v="0"/>
    <n v="0"/>
    <n v="0"/>
    <n v="34"/>
    <n v="0"/>
    <n v="171"/>
    <n v="0"/>
    <n v="0"/>
    <n v="1"/>
    <n v="0"/>
    <n v="62"/>
    <n v="0"/>
    <n v="74"/>
    <n v="0"/>
    <n v="0"/>
    <n v="0"/>
    <n v="34"/>
    <n v="0"/>
    <n v="92671"/>
    <n v="81839"/>
    <n v="122758"/>
    <n v="150439"/>
    <n v="114333"/>
    <n v="99892"/>
    <n v="152848"/>
    <n v="184139"/>
    <n v="0"/>
    <n v="0"/>
    <n v="0"/>
    <n v="0"/>
    <n v="162285.36666924582"/>
    <n v="19566698.669069771"/>
    <n v="0"/>
    <n v="8886535.0732131656"/>
    <n v="28615519"/>
    <n v="0"/>
    <n v="0"/>
    <n v="0"/>
    <n v="0"/>
    <n v="32457.07333384917"/>
    <n v="3856624.6652079551"/>
    <n v="0"/>
    <n v="1777307.0146426328"/>
    <n v="5666389"/>
    <n v="34281908"/>
    <n v="198161.31791907514"/>
    <n v="1"/>
    <n v="0"/>
    <n v="1"/>
    <n v="1"/>
    <n v="24249724"/>
    <n v="34420292.924772471"/>
    <n v="34420293"/>
    <n v="1"/>
    <n v="1"/>
    <n v="0"/>
    <n v="7.6923076923076927E-2"/>
    <n v="0"/>
    <n v="7.6923076923076927E-2"/>
    <n v="7.6923076923076927E-2"/>
    <n v="1"/>
    <n v="6660438"/>
    <n v="41080731"/>
    <n v="75362639"/>
  </r>
  <r>
    <x v="19"/>
    <n v="3805"/>
    <x v="66"/>
    <x v="709"/>
    <x v="709"/>
    <x v="680"/>
    <n v="18955"/>
    <n v="266456000829"/>
    <s v="66456266456000829"/>
    <s v="CE BACHILLERATO EN BIENESTAR RURAL -MISTRATO-"/>
    <n v="1"/>
    <n v="41.172036932353492"/>
    <n v="2.8835212053304566"/>
    <n v="0.41940967760179326"/>
    <n v="1.4194096776017933"/>
    <n v="62"/>
    <n v="0"/>
    <n v="0"/>
    <n v="0"/>
    <n v="0"/>
    <n v="0"/>
    <n v="0"/>
    <n v="5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7231171.2472649151"/>
    <n v="0"/>
    <n v="2875055.4648630829"/>
    <n v="10106227"/>
    <n v="0"/>
    <n v="0"/>
    <n v="0"/>
    <n v="0"/>
    <n v="0"/>
    <n v="0"/>
    <n v="0"/>
    <n v="0"/>
    <n v="0"/>
    <n v="10106227"/>
    <n v="163003.66129032258"/>
    <n v="1"/>
    <n v="0"/>
    <n v="1"/>
    <n v="1"/>
    <n v="24249724"/>
    <n v="34420292.924772471"/>
    <n v="34420293"/>
    <n v="0"/>
    <n v="1"/>
    <n v="0"/>
    <n v="0"/>
    <n v="0"/>
    <n v="0"/>
    <n v="0"/>
    <n v="0"/>
    <n v="0"/>
    <n v="34420293"/>
    <n v="44526520"/>
  </r>
  <r>
    <x v="19"/>
    <n v="3805"/>
    <x v="66"/>
    <x v="710"/>
    <x v="710"/>
    <x v="681"/>
    <n v="18958"/>
    <n v="266572000028"/>
    <s v="66572266572000028"/>
    <s v="IE AGROAMBIENTAL PIO XII"/>
    <n v="1"/>
    <n v="55.471619654861733"/>
    <n v="3.8850055398431369"/>
    <n v="0.57093256203276543"/>
    <n v="1.5709325620327654"/>
    <n v="404"/>
    <n v="0"/>
    <n v="0"/>
    <n v="19"/>
    <n v="0"/>
    <n v="173"/>
    <n v="0"/>
    <n v="157"/>
    <n v="0"/>
    <n v="0"/>
    <n v="0"/>
    <n v="55"/>
    <n v="0"/>
    <n v="221"/>
    <n v="0"/>
    <n v="0"/>
    <n v="16"/>
    <n v="0"/>
    <n v="150"/>
    <n v="0"/>
    <n v="0"/>
    <n v="0"/>
    <n v="0"/>
    <n v="0"/>
    <n v="55"/>
    <n v="0"/>
    <n v="92671"/>
    <n v="81839"/>
    <n v="122758"/>
    <n v="150439"/>
    <n v="114333"/>
    <n v="99892"/>
    <n v="152848"/>
    <n v="184139"/>
    <n v="0"/>
    <n v="0"/>
    <n v="0"/>
    <n v="0"/>
    <n v="3412579.2196829515"/>
    <n v="51784786.510570414"/>
    <n v="0"/>
    <n v="15909847.307208328"/>
    <n v="71107213"/>
    <n v="0"/>
    <n v="0"/>
    <n v="0"/>
    <n v="0"/>
    <n v="574750.18436765496"/>
    <n v="4707707.8645973103"/>
    <n v="0"/>
    <n v="3181969.4614416654"/>
    <n v="8464428"/>
    <n v="79571641"/>
    <n v="196959.50742574257"/>
    <n v="1"/>
    <n v="0"/>
    <n v="1"/>
    <n v="1"/>
    <n v="24249724"/>
    <n v="38094681.051907443"/>
    <n v="38094681"/>
    <n v="19"/>
    <n v="1"/>
    <n v="0"/>
    <n v="1.4615384615384615"/>
    <n v="0"/>
    <n v="1.4615384615384615"/>
    <n v="1.4615384615384615"/>
    <n v="2"/>
    <n v="6660438"/>
    <n v="44755119"/>
    <n v="124326760"/>
  </r>
  <r>
    <x v="19"/>
    <n v="3805"/>
    <x v="66"/>
    <x v="710"/>
    <x v="710"/>
    <x v="681"/>
    <n v="18960"/>
    <n v="266572000061"/>
    <s v="66572266572000061"/>
    <s v="IE COLEGIO ETNOEDUCATIVO EMBERA CHAMI"/>
    <n v="1"/>
    <n v="55.471619654861733"/>
    <n v="3.8850055398431369"/>
    <n v="0.57093256203276543"/>
    <n v="1.5709325620327654"/>
    <n v="658"/>
    <n v="0"/>
    <n v="0"/>
    <n v="44"/>
    <n v="0"/>
    <n v="424"/>
    <n v="0"/>
    <n v="156"/>
    <n v="0"/>
    <n v="34"/>
    <n v="0"/>
    <n v="0"/>
    <n v="0"/>
    <n v="525"/>
    <n v="0"/>
    <n v="0"/>
    <n v="33"/>
    <n v="0"/>
    <n v="347"/>
    <n v="0"/>
    <n v="111"/>
    <n v="0"/>
    <n v="34"/>
    <n v="0"/>
    <n v="0"/>
    <n v="0"/>
    <n v="92671"/>
    <n v="81839"/>
    <n v="122758"/>
    <n v="150439"/>
    <n v="114333"/>
    <n v="99892"/>
    <n v="152848"/>
    <n v="184139"/>
    <n v="0"/>
    <n v="0"/>
    <n v="0"/>
    <n v="0"/>
    <n v="7902815.0350552555"/>
    <n v="91015685.382214665"/>
    <n v="8163872.6082138605"/>
    <n v="0"/>
    <n v="107082373"/>
    <n v="0"/>
    <n v="0"/>
    <n v="0"/>
    <n v="0"/>
    <n v="1185422.2552582885"/>
    <n v="14374201.346570455"/>
    <n v="1632774.521642772"/>
    <n v="0"/>
    <n v="17192398"/>
    <n v="124274771"/>
    <n v="188867.43313069909"/>
    <n v="1"/>
    <n v="0"/>
    <n v="1"/>
    <n v="1"/>
    <n v="24249724"/>
    <n v="38094681.051907443"/>
    <n v="38094681"/>
    <n v="44"/>
    <n v="1"/>
    <n v="0"/>
    <n v="3.3846153846153846"/>
    <n v="0"/>
    <n v="3.3846153846153846"/>
    <n v="3.3846153846153846"/>
    <n v="4"/>
    <n v="6660438"/>
    <n v="44755119"/>
    <n v="169029890"/>
  </r>
  <r>
    <x v="19"/>
    <n v="3805"/>
    <x v="66"/>
    <x v="710"/>
    <x v="710"/>
    <x v="681"/>
    <n v="171177"/>
    <n v="266572001024"/>
    <s v="66572266572001024"/>
    <s v="IE INDIGENA EBERA KIRISIA DEE"/>
    <n v="1"/>
    <n v="55.471619654861733"/>
    <n v="3.8850055398431369"/>
    <n v="0.57093256203276543"/>
    <n v="1.5709325620327654"/>
    <n v="502"/>
    <n v="0"/>
    <n v="0"/>
    <n v="48"/>
    <n v="0"/>
    <n v="280"/>
    <n v="0"/>
    <n v="142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21252.7655148245"/>
    <n v="66221757.295335494"/>
    <n v="7683644.8077306924"/>
    <n v="0"/>
    <n v="82526655"/>
    <n v="0"/>
    <n v="0"/>
    <n v="0"/>
    <n v="0"/>
    <n v="0"/>
    <n v="0"/>
    <n v="0"/>
    <n v="0"/>
    <n v="0"/>
    <n v="82526655"/>
    <n v="164395.72709163345"/>
    <n v="1"/>
    <n v="0"/>
    <n v="1"/>
    <n v="1"/>
    <n v="24249724"/>
    <n v="38094681.051907443"/>
    <n v="38094681"/>
    <n v="48"/>
    <n v="0"/>
    <n v="1"/>
    <n v="3.6923076923076925"/>
    <n v="0"/>
    <n v="3.6923076923076925"/>
    <n v="3.6923076923076925"/>
    <n v="4"/>
    <n v="26641753"/>
    <n v="64736434"/>
    <n v="147263089"/>
  </r>
  <r>
    <x v="19"/>
    <n v="3805"/>
    <x v="66"/>
    <x v="710"/>
    <x v="710"/>
    <x v="681"/>
    <n v="18957"/>
    <n v="266572001245"/>
    <s v="66572266572001245"/>
    <s v="IE INTERCULTURAL DOKABU"/>
    <n v="1"/>
    <n v="55.471619654861733"/>
    <n v="3.8850055398431369"/>
    <n v="0.57093256203276543"/>
    <n v="1.5709325620327654"/>
    <n v="709"/>
    <n v="0"/>
    <n v="0"/>
    <n v="65"/>
    <n v="0"/>
    <n v="401"/>
    <n v="0"/>
    <n v="178"/>
    <n v="0"/>
    <n v="31"/>
    <n v="0"/>
    <n v="34"/>
    <n v="0"/>
    <n v="302"/>
    <n v="0"/>
    <n v="0"/>
    <n v="22"/>
    <n v="0"/>
    <n v="168"/>
    <n v="0"/>
    <n v="78"/>
    <n v="0"/>
    <n v="0"/>
    <n v="0"/>
    <n v="34"/>
    <n v="0"/>
    <n v="92671"/>
    <n v="81839"/>
    <n v="122758"/>
    <n v="150439"/>
    <n v="114333"/>
    <n v="99892"/>
    <n v="152848"/>
    <n v="184139"/>
    <n v="0"/>
    <n v="0"/>
    <n v="0"/>
    <n v="0"/>
    <n v="11674613.119967991"/>
    <n v="90858761.786728084"/>
    <n v="7443530.9074891079"/>
    <n v="9835178.3353651483"/>
    <n v="119812084"/>
    <n v="0"/>
    <n v="0"/>
    <n v="0"/>
    <n v="0"/>
    <n v="790281.50350552553"/>
    <n v="7720640.8979395889"/>
    <n v="0"/>
    <n v="1967035.6670730293"/>
    <n v="10477958"/>
    <n v="130290042"/>
    <n v="183765.92665726374"/>
    <n v="1"/>
    <n v="0"/>
    <n v="1"/>
    <n v="1"/>
    <n v="24249724"/>
    <n v="38094681.051907443"/>
    <n v="38094681"/>
    <n v="65"/>
    <n v="0"/>
    <n v="1"/>
    <n v="5"/>
    <n v="0"/>
    <n v="5"/>
    <n v="4"/>
    <n v="4"/>
    <n v="26641753"/>
    <n v="64736434"/>
    <n v="195026476"/>
  </r>
  <r>
    <x v="19"/>
    <n v="3805"/>
    <x v="66"/>
    <x v="710"/>
    <x v="710"/>
    <x v="681"/>
    <n v="19035"/>
    <n v="266572001286"/>
    <s v="66572266572001286"/>
    <s v="CE BACHILLERATO EN BIENESTAR RURAL -PUEBLO RICO-"/>
    <n v="1"/>
    <n v="55.471619654861733"/>
    <n v="3.8850055398431369"/>
    <n v="0.57093256203276543"/>
    <n v="1.5709325620327654"/>
    <n v="110"/>
    <n v="0"/>
    <n v="0"/>
    <n v="0"/>
    <n v="0"/>
    <n v="0"/>
    <n v="0"/>
    <n v="79"/>
    <n v="0"/>
    <n v="0"/>
    <n v="0"/>
    <n v="3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2396964.043439584"/>
    <n v="0"/>
    <n v="8967368.4822446927"/>
    <n v="21364333"/>
    <n v="0"/>
    <n v="0"/>
    <n v="0"/>
    <n v="0"/>
    <n v="0"/>
    <n v="0"/>
    <n v="0"/>
    <n v="0"/>
    <n v="0"/>
    <n v="21364333"/>
    <n v="194221.20909090908"/>
    <n v="1"/>
    <n v="0"/>
    <n v="1"/>
    <n v="1"/>
    <n v="24249724"/>
    <n v="38094681.051907443"/>
    <n v="38094681"/>
    <n v="0"/>
    <n v="1"/>
    <n v="0"/>
    <n v="0"/>
    <n v="0"/>
    <n v="0"/>
    <n v="0"/>
    <n v="0"/>
    <n v="0"/>
    <n v="38094681"/>
    <n v="59459014"/>
  </r>
  <r>
    <x v="19"/>
    <n v="3805"/>
    <x v="66"/>
    <x v="710"/>
    <x v="710"/>
    <x v="681"/>
    <n v="156076"/>
    <n v="266572001407"/>
    <s v="66572266572001407"/>
    <s v="IE INDIGENA TECNICA AGROPECUARIA DACHI DADA KERA"/>
    <n v="1"/>
    <n v="55.471619654861733"/>
    <n v="3.8850055398431369"/>
    <n v="0.57093256203276543"/>
    <n v="1.5709325620327654"/>
    <n v="990"/>
    <n v="37"/>
    <n v="0"/>
    <n v="87"/>
    <n v="0"/>
    <n v="547"/>
    <n v="0"/>
    <n v="244"/>
    <n v="0"/>
    <n v="0"/>
    <n v="0"/>
    <n v="75"/>
    <n v="0"/>
    <n v="889"/>
    <n v="37"/>
    <n v="0"/>
    <n v="4"/>
    <n v="0"/>
    <n v="529"/>
    <n v="0"/>
    <n v="244"/>
    <n v="0"/>
    <n v="0"/>
    <n v="0"/>
    <n v="75"/>
    <n v="0"/>
    <n v="92671"/>
    <n v="81839"/>
    <n v="122758"/>
    <n v="150439"/>
    <n v="114333"/>
    <n v="99892"/>
    <n v="152848"/>
    <n v="184139"/>
    <n v="0"/>
    <n v="0"/>
    <n v="0"/>
    <n v="0"/>
    <n v="22271569.64424663"/>
    <n v="124126564.02988242"/>
    <n v="0"/>
    <n v="21695246.328011356"/>
    <n v="168093380"/>
    <n v="0"/>
    <n v="0"/>
    <n v="0"/>
    <n v="0"/>
    <n v="1472797.3474421159"/>
    <n v="24260387.862224806"/>
    <n v="0"/>
    <n v="4339049.2656022711"/>
    <n v="30072234"/>
    <n v="198165614"/>
    <n v="200167.28686868688"/>
    <n v="1"/>
    <n v="0"/>
    <n v="1"/>
    <n v="1"/>
    <n v="24249724"/>
    <n v="38094681.051907443"/>
    <n v="38094681"/>
    <n v="124"/>
    <n v="0"/>
    <n v="1"/>
    <n v="9.5384615384615383"/>
    <n v="0"/>
    <n v="9.5384615384615383"/>
    <n v="4"/>
    <n v="4"/>
    <n v="26641753"/>
    <n v="64736434"/>
    <n v="262902048"/>
  </r>
  <r>
    <x v="19"/>
    <n v="3805"/>
    <x v="66"/>
    <x v="710"/>
    <x v="710"/>
    <x v="681"/>
    <n v="168057"/>
    <n v="266572800008"/>
    <s v="66572266572800008"/>
    <s v="IE INDIGENA DACHI DRUA"/>
    <n v="1"/>
    <n v="55.471619654861733"/>
    <n v="3.8850055398431369"/>
    <n v="0.57093256203276543"/>
    <n v="1.5709325620327654"/>
    <n v="1538"/>
    <n v="0"/>
    <n v="0"/>
    <n v="192"/>
    <n v="0"/>
    <n v="1057"/>
    <n v="0"/>
    <n v="239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485011.062059298"/>
    <n v="203372979.7506038"/>
    <n v="12005695.012079207"/>
    <n v="0"/>
    <n v="249863686"/>
    <n v="0"/>
    <n v="0"/>
    <n v="0"/>
    <n v="0"/>
    <n v="0"/>
    <n v="0"/>
    <n v="0"/>
    <n v="0"/>
    <n v="0"/>
    <n v="249863686"/>
    <n v="162460.13394018204"/>
    <n v="1"/>
    <n v="0"/>
    <n v="1"/>
    <n v="1"/>
    <n v="24249724"/>
    <n v="38094681.051907443"/>
    <n v="38094681"/>
    <n v="192"/>
    <n v="0"/>
    <n v="1"/>
    <n v="14.76923076923077"/>
    <n v="0"/>
    <n v="14.76923076923077"/>
    <n v="4"/>
    <n v="4"/>
    <n v="26641753"/>
    <n v="64736434"/>
    <n v="314600120"/>
  </r>
  <r>
    <x v="19"/>
    <n v="3805"/>
    <x v="66"/>
    <x v="711"/>
    <x v="711"/>
    <x v="682"/>
    <n v="19157"/>
    <n v="266594000595"/>
    <s v="66594266594000595"/>
    <s v="IE SAUSAGUA"/>
    <n v="1"/>
    <n v="16.416487967595902"/>
    <n v="1.1497437265343762"/>
    <n v="0.15709208011638337"/>
    <n v="1.1570920801163833"/>
    <n v="295"/>
    <n v="0"/>
    <n v="0"/>
    <n v="21"/>
    <n v="0"/>
    <n v="154"/>
    <n v="0"/>
    <n v="92"/>
    <n v="0"/>
    <n v="28"/>
    <n v="0"/>
    <n v="0"/>
    <n v="0"/>
    <n v="154"/>
    <n v="0"/>
    <n v="0"/>
    <n v="16"/>
    <n v="0"/>
    <n v="110"/>
    <n v="0"/>
    <n v="0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2778169.9847148755"/>
    <n v="28433723.548478499"/>
    <n v="4952057.887325611"/>
    <n v="0"/>
    <n v="36163951"/>
    <n v="0"/>
    <n v="0"/>
    <n v="0"/>
    <n v="0"/>
    <n v="423340.18814702868"/>
    <n v="2542853.3254736867"/>
    <n v="990411.57746512222"/>
    <n v="0"/>
    <n v="3956605"/>
    <n v="40120556"/>
    <n v="136001.88474576271"/>
    <n v="1"/>
    <n v="0"/>
    <n v="1"/>
    <n v="1"/>
    <n v="24249724"/>
    <n v="28059163.585408185"/>
    <n v="28059164"/>
    <n v="21"/>
    <n v="1"/>
    <n v="0"/>
    <n v="1.6153846153846154"/>
    <n v="0"/>
    <n v="1.6153846153846154"/>
    <n v="1.6153846153846154"/>
    <n v="2"/>
    <n v="6660438"/>
    <n v="34719602"/>
    <n v="74840158"/>
  </r>
  <r>
    <x v="19"/>
    <n v="3805"/>
    <x v="66"/>
    <x v="711"/>
    <x v="711"/>
    <x v="682"/>
    <n v="19135"/>
    <n v="266594001079"/>
    <s v="66594266594001079"/>
    <s v="IE MIRACAMPOS"/>
    <n v="1"/>
    <n v="16.416487967595902"/>
    <n v="1.1497437265343762"/>
    <n v="0.15709208011638337"/>
    <n v="1.1570920801163833"/>
    <n v="337"/>
    <n v="0"/>
    <n v="0"/>
    <n v="25"/>
    <n v="0"/>
    <n v="139"/>
    <n v="0"/>
    <n v="131"/>
    <n v="0"/>
    <n v="42"/>
    <n v="0"/>
    <n v="0"/>
    <n v="0"/>
    <n v="309"/>
    <n v="0"/>
    <n v="0"/>
    <n v="23"/>
    <n v="0"/>
    <n v="113"/>
    <n v="0"/>
    <n v="131"/>
    <n v="0"/>
    <n v="42"/>
    <n v="0"/>
    <n v="0"/>
    <n v="0"/>
    <n v="92671"/>
    <n v="81839"/>
    <n v="122758"/>
    <n v="150439"/>
    <n v="114333"/>
    <n v="99892"/>
    <n v="152848"/>
    <n v="184139"/>
    <n v="0"/>
    <n v="0"/>
    <n v="0"/>
    <n v="0"/>
    <n v="3307345.2198986611"/>
    <n v="31207745.358086158"/>
    <n v="7428086.8309884164"/>
    <n v="0"/>
    <n v="41943177"/>
    <n v="0"/>
    <n v="0"/>
    <n v="0"/>
    <n v="0"/>
    <n v="608551.52046135371"/>
    <n v="5640511.0128689054"/>
    <n v="1485617.3661976834"/>
    <n v="0"/>
    <n v="7734680"/>
    <n v="49677857"/>
    <n v="147412.03857566766"/>
    <n v="1"/>
    <n v="0"/>
    <n v="1"/>
    <n v="1"/>
    <n v="24249724"/>
    <n v="28059163.585408185"/>
    <n v="28059164"/>
    <n v="25"/>
    <n v="1"/>
    <n v="0"/>
    <n v="1.9230769230769231"/>
    <n v="0"/>
    <n v="1.9230769230769231"/>
    <n v="1.9230769230769231"/>
    <n v="2"/>
    <n v="6660438"/>
    <n v="34719602"/>
    <n v="84397459"/>
  </r>
  <r>
    <x v="19"/>
    <n v="3805"/>
    <x v="66"/>
    <x v="711"/>
    <x v="711"/>
    <x v="682"/>
    <n v="19133"/>
    <n v="266594001087"/>
    <s v="66594266594001087"/>
    <s v="IE INSTITUTO INTEGRADO IRRA"/>
    <n v="1"/>
    <n v="16.416487967595902"/>
    <n v="1.1497437265343762"/>
    <n v="0.15709208011638337"/>
    <n v="1.1570920801163833"/>
    <n v="574"/>
    <n v="0"/>
    <n v="0"/>
    <n v="36"/>
    <n v="0"/>
    <n v="257"/>
    <n v="0"/>
    <n v="199"/>
    <n v="0"/>
    <n v="82"/>
    <n v="0"/>
    <n v="0"/>
    <n v="0"/>
    <n v="556"/>
    <n v="0"/>
    <n v="0"/>
    <n v="36"/>
    <n v="0"/>
    <n v="239"/>
    <n v="0"/>
    <n v="199"/>
    <n v="0"/>
    <n v="82"/>
    <n v="0"/>
    <n v="0"/>
    <n v="0"/>
    <n v="92671"/>
    <n v="81839"/>
    <n v="122758"/>
    <n v="150439"/>
    <n v="114333"/>
    <n v="99892"/>
    <n v="152848"/>
    <n v="184139"/>
    <n v="0"/>
    <n v="0"/>
    <n v="0"/>
    <n v="0"/>
    <n v="4762577.116654072"/>
    <n v="52706414.382545508"/>
    <n v="14502455.241453575"/>
    <n v="0"/>
    <n v="71971447"/>
    <n v="0"/>
    <n v="0"/>
    <n v="0"/>
    <n v="0"/>
    <n v="952515.42333081458"/>
    <n v="10125179.605067953"/>
    <n v="2900491.0482907151"/>
    <n v="0"/>
    <n v="13978186"/>
    <n v="85949633"/>
    <n v="149738.03658536586"/>
    <n v="1"/>
    <n v="0"/>
    <n v="1"/>
    <n v="1"/>
    <n v="24249724"/>
    <n v="28059163.585408185"/>
    <n v="28059164"/>
    <n v="36"/>
    <n v="1"/>
    <n v="0"/>
    <n v="2.7692307692307692"/>
    <n v="0"/>
    <n v="2.7692307692307692"/>
    <n v="2.7692307692307692"/>
    <n v="3"/>
    <n v="6660438"/>
    <n v="34719602"/>
    <n v="120669235"/>
  </r>
  <r>
    <x v="19"/>
    <n v="3805"/>
    <x v="66"/>
    <x v="711"/>
    <x v="711"/>
    <x v="682"/>
    <n v="19134"/>
    <n v="266594001109"/>
    <s v="66594266594001109"/>
    <s v="IE AGROPECUARIO NARANJAL"/>
    <n v="1"/>
    <n v="16.416487967595902"/>
    <n v="1.1497437265343762"/>
    <n v="0.15709208011638337"/>
    <n v="1.1570920801163833"/>
    <n v="634"/>
    <n v="0"/>
    <n v="0"/>
    <n v="60"/>
    <n v="0"/>
    <n v="295"/>
    <n v="0"/>
    <n v="200"/>
    <n v="0"/>
    <n v="28"/>
    <n v="0"/>
    <n v="51"/>
    <n v="0"/>
    <n v="428"/>
    <n v="0"/>
    <n v="0"/>
    <n v="47"/>
    <n v="0"/>
    <n v="240"/>
    <n v="0"/>
    <n v="62"/>
    <n v="0"/>
    <n v="28"/>
    <n v="0"/>
    <n v="51"/>
    <n v="0"/>
    <n v="92671"/>
    <n v="81839"/>
    <n v="122758"/>
    <n v="150439"/>
    <n v="114333"/>
    <n v="99892"/>
    <n v="152848"/>
    <n v="184139"/>
    <n v="0"/>
    <n v="0"/>
    <n v="0"/>
    <n v="0"/>
    <n v="7937628.5277567869"/>
    <n v="57214199.823157951"/>
    <n v="4952057.887325611"/>
    <n v="10866354.705568086"/>
    <n v="80970241"/>
    <n v="0"/>
    <n v="0"/>
    <n v="0"/>
    <n v="0"/>
    <n v="1243561.8026818966"/>
    <n v="6981288.2208459405"/>
    <n v="990411.57746512222"/>
    <n v="2173270.9411136173"/>
    <n v="11388533"/>
    <n v="92358774"/>
    <n v="145676.29968454258"/>
    <n v="1"/>
    <n v="0"/>
    <n v="1"/>
    <n v="1"/>
    <n v="24249724"/>
    <n v="28059163.585408185"/>
    <n v="28059164"/>
    <n v="60"/>
    <n v="0"/>
    <n v="1"/>
    <n v="4.615384615384615"/>
    <n v="0"/>
    <n v="4.615384615384615"/>
    <n v="4"/>
    <n v="4"/>
    <n v="26641753"/>
    <n v="54700917"/>
    <n v="147059691"/>
  </r>
  <r>
    <x v="19"/>
    <n v="3805"/>
    <x v="66"/>
    <x v="711"/>
    <x v="711"/>
    <x v="682"/>
    <n v="19138"/>
    <n v="266594001214"/>
    <s v="66594266594001214"/>
    <s v="IE SANTA ELENA"/>
    <n v="1"/>
    <n v="16.416487967595902"/>
    <n v="1.1497437265343762"/>
    <n v="0.15709208011638337"/>
    <n v="1.1570920801163833"/>
    <n v="404"/>
    <n v="0"/>
    <n v="0"/>
    <n v="17"/>
    <n v="0"/>
    <n v="217"/>
    <n v="0"/>
    <n v="121"/>
    <n v="0"/>
    <n v="8"/>
    <n v="0"/>
    <n v="41"/>
    <n v="0"/>
    <n v="213"/>
    <n v="0"/>
    <n v="0"/>
    <n v="7"/>
    <n v="0"/>
    <n v="91"/>
    <n v="0"/>
    <n v="83"/>
    <n v="0"/>
    <n v="0"/>
    <n v="0"/>
    <n v="32"/>
    <n v="0"/>
    <n v="92671"/>
    <n v="81839"/>
    <n v="122758"/>
    <n v="150439"/>
    <n v="114333"/>
    <n v="99892"/>
    <n v="152848"/>
    <n v="184139"/>
    <n v="0"/>
    <n v="0"/>
    <n v="0"/>
    <n v="0"/>
    <n v="2248994.7495310898"/>
    <n v="39067473.818641186"/>
    <n v="1414873.6820930317"/>
    <n v="8735696.920162579"/>
    <n v="51467039"/>
    <n v="0"/>
    <n v="0"/>
    <n v="0"/>
    <n v="0"/>
    <n v="185211.33231432506"/>
    <n v="4022331.6239311048"/>
    <n v="0"/>
    <n v="1363620.9826595245"/>
    <n v="5571164"/>
    <n v="57038203"/>
    <n v="141183.67079207921"/>
    <n v="1"/>
    <n v="0"/>
    <n v="1"/>
    <n v="1"/>
    <n v="24249724"/>
    <n v="28059163.585408185"/>
    <n v="28059164"/>
    <n v="17"/>
    <n v="1"/>
    <n v="0"/>
    <n v="1.3076923076923077"/>
    <n v="0"/>
    <n v="1.3076923076923077"/>
    <n v="1.3076923076923077"/>
    <n v="2"/>
    <n v="6660438"/>
    <n v="34719602"/>
    <n v="91757805"/>
  </r>
  <r>
    <x v="19"/>
    <n v="3805"/>
    <x v="66"/>
    <x v="711"/>
    <x v="711"/>
    <x v="682"/>
    <n v="11143"/>
    <n v="266594001274"/>
    <s v="66594266594001274"/>
    <s v="CE BACHILLERATO EN BIENESTAR RURAL -QUINCHIA-"/>
    <n v="1"/>
    <n v="16.416487967595902"/>
    <n v="1.1497437265343762"/>
    <n v="0.15709208011638337"/>
    <n v="1.1570920801163833"/>
    <n v="195"/>
    <n v="0"/>
    <n v="0"/>
    <n v="0"/>
    <n v="0"/>
    <n v="0"/>
    <n v="0"/>
    <n v="121"/>
    <n v="0"/>
    <n v="0"/>
    <n v="0"/>
    <n v="7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3985693.290105278"/>
    <n v="0"/>
    <n v="15766867.612000752"/>
    <n v="29752561"/>
    <n v="0"/>
    <n v="0"/>
    <n v="0"/>
    <n v="0"/>
    <n v="0"/>
    <n v="0"/>
    <n v="0"/>
    <n v="0"/>
    <n v="0"/>
    <n v="29752561"/>
    <n v="152577.23589743589"/>
    <n v="1"/>
    <n v="0"/>
    <n v="1"/>
    <n v="1"/>
    <n v="24249724"/>
    <n v="28059163.585408185"/>
    <n v="28059164"/>
    <n v="0"/>
    <n v="1"/>
    <n v="0"/>
    <n v="0"/>
    <n v="0"/>
    <n v="0"/>
    <n v="0"/>
    <n v="0"/>
    <n v="0"/>
    <n v="28059164"/>
    <n v="57811725"/>
  </r>
  <r>
    <x v="19"/>
    <n v="3805"/>
    <x v="66"/>
    <x v="712"/>
    <x v="712"/>
    <x v="683"/>
    <n v="10180"/>
    <n v="266682000015"/>
    <s v="66682266682000015"/>
    <s v="IE INSTITUTO AGRICOLA LA FLORIDA"/>
    <n v="1"/>
    <n v="7.7083274303686284"/>
    <n v="0.53985975091827487"/>
    <n v="6.4817667058741771E-2"/>
    <n v="1.0648176670587417"/>
    <n v="289"/>
    <n v="0"/>
    <n v="0"/>
    <n v="19"/>
    <n v="0"/>
    <n v="169"/>
    <n v="0"/>
    <n v="71"/>
    <n v="0"/>
    <n v="1"/>
    <n v="0"/>
    <n v="29"/>
    <n v="0"/>
    <n v="194"/>
    <n v="0"/>
    <n v="0"/>
    <n v="13"/>
    <n v="0"/>
    <n v="123"/>
    <n v="0"/>
    <n v="58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13132.1682287152"/>
    <n v="25528023.935479637"/>
    <n v="162755.25077459455"/>
    <n v="5686159.3514413591"/>
    <n v="33690071"/>
    <n v="0"/>
    <n v="0"/>
    <n v="0"/>
    <n v="0"/>
    <n v="316533.87565235049"/>
    <n v="3850476.9436015124"/>
    <n v="0"/>
    <n v="0"/>
    <n v="4167011"/>
    <n v="37857082"/>
    <n v="130993.3633217993"/>
    <n v="1"/>
    <n v="0"/>
    <n v="0"/>
    <n v="1"/>
    <n v="24249724"/>
    <n v="25821534.536498379"/>
    <n v="25821535"/>
    <n v="19"/>
    <n v="1"/>
    <n v="0"/>
    <n v="1.4615384615384615"/>
    <n v="0"/>
    <n v="1.4615384615384615"/>
    <n v="1.4615384615384615"/>
    <n v="2"/>
    <n v="6660438"/>
    <n v="32481973"/>
    <n v="70339055"/>
  </r>
  <r>
    <x v="19"/>
    <n v="3805"/>
    <x v="66"/>
    <x v="712"/>
    <x v="712"/>
    <x v="683"/>
    <n v="11144"/>
    <n v="266682000457"/>
    <s v="66682266682000457"/>
    <s v="IE INSTITUTO AGROPECUARIO VERACRUZ"/>
    <n v="1"/>
    <n v="7.7083274303686284"/>
    <n v="0.53985975091827487"/>
    <n v="6.4817667058741771E-2"/>
    <n v="1.0648176670587417"/>
    <n v="1327"/>
    <n v="0"/>
    <n v="0"/>
    <n v="11"/>
    <n v="88"/>
    <n v="82"/>
    <n v="614"/>
    <n v="38"/>
    <n v="375"/>
    <n v="11"/>
    <n v="2"/>
    <n v="0"/>
    <n v="106"/>
    <n v="409"/>
    <n v="0"/>
    <n v="0"/>
    <n v="6"/>
    <n v="20"/>
    <n v="50"/>
    <n v="176"/>
    <n v="38"/>
    <n v="0"/>
    <n v="11"/>
    <n v="2"/>
    <n v="0"/>
    <n v="106"/>
    <n v="92671"/>
    <n v="81839"/>
    <n v="122758"/>
    <n v="150439"/>
    <n v="114333"/>
    <n v="99892"/>
    <n v="152848"/>
    <n v="184139"/>
    <n v="8683639.1861120574"/>
    <n v="86185033.310821742"/>
    <n v="261429.77434559402"/>
    <n v="16980151.131552905"/>
    <n v="1339181.7816060982"/>
    <n v="12764011.967739819"/>
    <n v="1790307.7585205401"/>
    <n v="0"/>
    <n v="128003755"/>
    <n v="394710.87209600263"/>
    <n v="3067455.1795155969"/>
    <n v="52285.95486911881"/>
    <n v="3396030.2263105814"/>
    <n v="146092.55799339255"/>
    <n v="1872055.0886018404"/>
    <n v="358061.55170410807"/>
    <n v="0"/>
    <n v="9286691"/>
    <n v="137290446"/>
    <n v="103459.26601356443"/>
    <n v="1"/>
    <n v="0"/>
    <n v="0"/>
    <n v="1"/>
    <n v="24249724"/>
    <n v="25821534.536498379"/>
    <n v="25821535"/>
    <n v="99"/>
    <n v="1"/>
    <n v="0"/>
    <n v="0.84615384615384615"/>
    <n v="3.911111111111111"/>
    <n v="4.7572649572649572"/>
    <n v="4"/>
    <n v="4"/>
    <n v="6660438"/>
    <n v="32481973"/>
    <n v="169772419"/>
  </r>
  <r>
    <x v="19"/>
    <n v="3805"/>
    <x v="66"/>
    <x v="712"/>
    <x v="712"/>
    <x v="683"/>
    <n v="10176"/>
    <n v="266682000465"/>
    <s v="66682266682000465"/>
    <s v="IE INSTITUTO AGRICOLA PEDRO URIBE MEJIA"/>
    <n v="1"/>
    <n v="7.7083274303686284"/>
    <n v="0.53985975091827487"/>
    <n v="6.4817667058741771E-2"/>
    <n v="1.0648176670587417"/>
    <n v="882"/>
    <n v="0"/>
    <n v="0"/>
    <n v="59"/>
    <n v="0"/>
    <n v="462"/>
    <n v="13"/>
    <n v="276"/>
    <n v="0"/>
    <n v="0"/>
    <n v="0"/>
    <n v="72"/>
    <n v="0"/>
    <n v="458"/>
    <n v="0"/>
    <n v="0"/>
    <n v="13"/>
    <n v="0"/>
    <n v="84"/>
    <n v="13"/>
    <n v="276"/>
    <n v="0"/>
    <n v="0"/>
    <n v="0"/>
    <n v="72"/>
    <n v="0"/>
    <n v="92671"/>
    <n v="81839"/>
    <n v="122758"/>
    <n v="150439"/>
    <n v="114333"/>
    <n v="99892"/>
    <n v="152848"/>
    <n v="184139"/>
    <n v="0"/>
    <n v="1132866.9697074648"/>
    <n v="0"/>
    <n v="0"/>
    <n v="7182884.1013417998"/>
    <n v="78498673.601599887"/>
    <n v="0"/>
    <n v="14117361.148406133"/>
    <n v="100931786"/>
    <n v="0"/>
    <n v="226573.39394149298"/>
    <n v="0"/>
    <n v="0"/>
    <n v="316533.87565235049"/>
    <n v="7658407.1806438919"/>
    <n v="0"/>
    <n v="2823472.2296812269"/>
    <n v="11024987"/>
    <n v="111956773"/>
    <n v="126935.11678004535"/>
    <n v="1"/>
    <n v="0"/>
    <n v="0"/>
    <n v="1"/>
    <n v="24249724"/>
    <n v="25821534.536498379"/>
    <n v="25821535"/>
    <n v="59"/>
    <n v="0"/>
    <n v="1"/>
    <n v="4.5384615384615383"/>
    <n v="0"/>
    <n v="4.5384615384615383"/>
    <n v="4"/>
    <n v="4"/>
    <n v="26641753"/>
    <n v="52463288"/>
    <n v="164420061"/>
  </r>
  <r>
    <x v="19"/>
    <n v="3805"/>
    <x v="66"/>
    <x v="712"/>
    <x v="712"/>
    <x v="683"/>
    <n v="19330"/>
    <n v="266682001935"/>
    <s v="66682266682001935"/>
    <s v="CE BACHILLERATO EN BIENESTAR RURAL -SANTA ROSA DE CABAL-"/>
    <n v="1"/>
    <n v="7.7083274303686284"/>
    <n v="0.53985975091827487"/>
    <n v="6.4817667058741771E-2"/>
    <n v="1.0648176670587417"/>
    <n v="217"/>
    <n v="0"/>
    <n v="0"/>
    <n v="0"/>
    <n v="0"/>
    <n v="0"/>
    <n v="0"/>
    <n v="164"/>
    <n v="0"/>
    <n v="0"/>
    <n v="0"/>
    <n v="5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7444149.689244419"/>
    <n v="0"/>
    <n v="10391946.40091007"/>
    <n v="27836096"/>
    <n v="0"/>
    <n v="0"/>
    <n v="0"/>
    <n v="0"/>
    <n v="0"/>
    <n v="0"/>
    <n v="0"/>
    <n v="0"/>
    <n v="0"/>
    <n v="27836096"/>
    <n v="128276.9400921659"/>
    <n v="1"/>
    <n v="0"/>
    <n v="0"/>
    <n v="1"/>
    <n v="24249724"/>
    <n v="25821534.536498379"/>
    <n v="25821535"/>
    <n v="0"/>
    <n v="1"/>
    <n v="0"/>
    <n v="0"/>
    <n v="0"/>
    <n v="0"/>
    <n v="0"/>
    <n v="0"/>
    <n v="0"/>
    <n v="25821535"/>
    <n v="53657631"/>
  </r>
  <r>
    <x v="19"/>
    <n v="3805"/>
    <x v="66"/>
    <x v="713"/>
    <x v="713"/>
    <x v="100"/>
    <n v="19333"/>
    <n v="266687000234"/>
    <s v="66687266687000234"/>
    <s v="IE LA MARINA"/>
    <n v="1"/>
    <n v="10.337480824953127"/>
    <n v="0.72399490988082649"/>
    <n v="9.2677004893254991E-2"/>
    <n v="1.092677004893255"/>
    <n v="351"/>
    <n v="2"/>
    <n v="0"/>
    <n v="40"/>
    <n v="0"/>
    <n v="189"/>
    <n v="0"/>
    <n v="92"/>
    <n v="0"/>
    <n v="28"/>
    <n v="0"/>
    <n v="0"/>
    <n v="0"/>
    <n v="203"/>
    <n v="2"/>
    <n v="0"/>
    <n v="37"/>
    <n v="0"/>
    <n v="16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47019.6800193423"/>
    <n v="30671063.275755964"/>
    <n v="4676377.855629879"/>
    <n v="0"/>
    <n v="40594461"/>
    <n v="0"/>
    <n v="0"/>
    <n v="0"/>
    <n v="0"/>
    <n v="974446.5120035921"/>
    <n v="3580109.8770277426"/>
    <n v="0"/>
    <n v="0"/>
    <n v="4554556"/>
    <n v="45149017"/>
    <n v="128629.67806267807"/>
    <n v="1"/>
    <n v="0"/>
    <n v="0"/>
    <n v="1"/>
    <n v="24249724"/>
    <n v="26497115.789808083"/>
    <n v="26497116"/>
    <n v="42"/>
    <n v="1"/>
    <n v="0"/>
    <n v="3.2307692307692308"/>
    <n v="0"/>
    <n v="3.2307692307692308"/>
    <n v="3.2307692307692308"/>
    <n v="4"/>
    <n v="6660438"/>
    <n v="33157554"/>
    <n v="78306571"/>
  </r>
  <r>
    <x v="19"/>
    <n v="3805"/>
    <x v="66"/>
    <x v="713"/>
    <x v="713"/>
    <x v="100"/>
    <n v="19349"/>
    <n v="266687000631"/>
    <s v="66687266687000631"/>
    <s v="CE BACHILLERATO EN BIENESTAR RURAL -SANTUARIO-"/>
    <n v="1"/>
    <n v="10.337480824953127"/>
    <n v="0.72399490988082649"/>
    <n v="9.2677004893254991E-2"/>
    <n v="1.092677004893255"/>
    <n v="46"/>
    <n v="0"/>
    <n v="0"/>
    <n v="0"/>
    <n v="0"/>
    <n v="0"/>
    <n v="0"/>
    <n v="35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3820239.1980478959"/>
    <n v="0"/>
    <n v="2213248.9610444298"/>
    <n v="6033488"/>
    <n v="0"/>
    <n v="0"/>
    <n v="0"/>
    <n v="0"/>
    <n v="0"/>
    <n v="0"/>
    <n v="0"/>
    <n v="0"/>
    <n v="0"/>
    <n v="6033488"/>
    <n v="131162.78260869565"/>
    <n v="1"/>
    <n v="0"/>
    <n v="0"/>
    <n v="1"/>
    <n v="24249724"/>
    <n v="26497115.789808083"/>
    <n v="26497116"/>
    <n v="0"/>
    <n v="1"/>
    <n v="0"/>
    <n v="0"/>
    <n v="0"/>
    <n v="0"/>
    <n v="0"/>
    <n v="0"/>
    <n v="0"/>
    <n v="26497116"/>
    <n v="32530604"/>
  </r>
  <r>
    <x v="20"/>
    <n v="3809"/>
    <x v="68"/>
    <x v="714"/>
    <x v="714"/>
    <x v="684"/>
    <n v="9624"/>
    <n v="268001001313"/>
    <s v="68001268001001313"/>
    <s v="INSTITUCIÓN EDUCATIVA RURAL  BOSCONIA"/>
    <n v="1"/>
    <n v="5.5585698838040143"/>
    <n v="0.38929951796154466"/>
    <n v="4.2038158690991027E-2"/>
    <n v="1.042038158690991"/>
    <n v="410"/>
    <n v="9"/>
    <n v="0"/>
    <n v="26"/>
    <n v="0"/>
    <n v="163"/>
    <n v="0"/>
    <n v="141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69877.2079165978"/>
    <n v="31643747.827379987"/>
    <n v="11308414.842051642"/>
    <n v="0"/>
    <n v="47122040"/>
    <n v="0"/>
    <n v="0"/>
    <n v="0"/>
    <n v="0"/>
    <n v="0"/>
    <n v="0"/>
    <n v="0"/>
    <n v="0"/>
    <n v="0"/>
    <n v="47122040"/>
    <n v="114931.80487804877"/>
    <n v="1"/>
    <n v="0"/>
    <n v="0"/>
    <n v="1"/>
    <n v="24249724"/>
    <n v="25269137.745724734"/>
    <n v="25269138"/>
    <n v="35"/>
    <n v="0"/>
    <n v="1"/>
    <n v="2.6923076923076925"/>
    <n v="0"/>
    <n v="2.6923076923076925"/>
    <n v="2.6923076923076925"/>
    <n v="3"/>
    <n v="19981315"/>
    <n v="45250453"/>
    <n v="92372493"/>
  </r>
  <r>
    <x v="20"/>
    <n v="3809"/>
    <x v="68"/>
    <x v="714"/>
    <x v="714"/>
    <x v="684"/>
    <n v="9626"/>
    <n v="268001002301"/>
    <s v="68001268001002301"/>
    <s v="CENTRO EDUCATIVO RURAL LA MALAÑA"/>
    <n v="1"/>
    <n v="5.5585698838040143"/>
    <n v="0.38929951796154466"/>
    <n v="4.2038158690991027E-2"/>
    <n v="1.042038158690991"/>
    <n v="122"/>
    <n v="11"/>
    <n v="0"/>
    <n v="21"/>
    <n v="0"/>
    <n v="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12459.1615237463"/>
    <n v="9368214.8173164427"/>
    <n v="0"/>
    <n v="0"/>
    <n v="13180674"/>
    <n v="0"/>
    <n v="0"/>
    <n v="0"/>
    <n v="0"/>
    <n v="0"/>
    <n v="0"/>
    <n v="0"/>
    <n v="0"/>
    <n v="0"/>
    <n v="13180674"/>
    <n v="108038.31147540984"/>
    <n v="1"/>
    <n v="0"/>
    <n v="0"/>
    <n v="1"/>
    <n v="24249724"/>
    <n v="25269137.745724734"/>
    <n v="25269138"/>
    <n v="32"/>
    <n v="1"/>
    <n v="0"/>
    <n v="2.4615384615384617"/>
    <n v="0"/>
    <n v="2.4615384615384617"/>
    <n v="2.4615384615384617"/>
    <n v="3"/>
    <n v="6660438"/>
    <n v="31929576"/>
    <n v="45110250"/>
  </r>
  <r>
    <x v="20"/>
    <n v="3809"/>
    <x v="68"/>
    <x v="714"/>
    <x v="714"/>
    <x v="684"/>
    <n v="9264"/>
    <n v="268001003022"/>
    <s v="68001268001003022"/>
    <s v="INSTITUCIÓN EDUCATIVA RURAL VIJAGUAL"/>
    <n v="1"/>
    <n v="5.5585698838040143"/>
    <n v="0.38929951796154466"/>
    <n v="4.2038158690991027E-2"/>
    <n v="1.042038158690991"/>
    <n v="756"/>
    <n v="0"/>
    <n v="0"/>
    <n v="46"/>
    <n v="0"/>
    <n v="362"/>
    <n v="0"/>
    <n v="255"/>
    <n v="0"/>
    <n v="9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80410.0446903855"/>
    <n v="64224317.136491612"/>
    <n v="14812430.708602855"/>
    <n v="0"/>
    <n v="84517158"/>
    <n v="0"/>
    <n v="0"/>
    <n v="0"/>
    <n v="0"/>
    <n v="0"/>
    <n v="0"/>
    <n v="0"/>
    <n v="0"/>
    <n v="0"/>
    <n v="84517158"/>
    <n v="111795.18253968254"/>
    <n v="1"/>
    <n v="0"/>
    <n v="0"/>
    <n v="1"/>
    <n v="24249724"/>
    <n v="25269137.745724734"/>
    <n v="25269138"/>
    <n v="46"/>
    <n v="1"/>
    <n v="0"/>
    <n v="3.5384615384615383"/>
    <n v="0"/>
    <n v="3.5384615384615383"/>
    <n v="3.5384615384615383"/>
    <n v="4"/>
    <n v="6660438"/>
    <n v="31929576"/>
    <n v="116446734"/>
  </r>
  <r>
    <x v="20"/>
    <n v="3809"/>
    <x v="68"/>
    <x v="714"/>
    <x v="714"/>
    <x v="684"/>
    <n v="9265"/>
    <n v="268001004380"/>
    <s v="68001268001004380"/>
    <s v="CENTRO EDUCATIVO RURAL EL PAULON"/>
    <n v="1"/>
    <n v="5.5585698838040143"/>
    <n v="0.38929951796154466"/>
    <n v="4.2038158690991027E-2"/>
    <n v="1.042038158690991"/>
    <n v="228"/>
    <n v="0"/>
    <n v="0"/>
    <n v="27"/>
    <n v="0"/>
    <n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16762.4175356613"/>
    <n v="20922346.425340056"/>
    <n v="0"/>
    <n v="0"/>
    <n v="24139109"/>
    <n v="0"/>
    <n v="0"/>
    <n v="0"/>
    <n v="0"/>
    <n v="0"/>
    <n v="0"/>
    <n v="0"/>
    <n v="0"/>
    <n v="0"/>
    <n v="24139109"/>
    <n v="105873.2850877193"/>
    <n v="1"/>
    <n v="0"/>
    <n v="0"/>
    <n v="1"/>
    <n v="24249724"/>
    <n v="25269137.745724734"/>
    <n v="25269138"/>
    <n v="27"/>
    <n v="1"/>
    <n v="0"/>
    <n v="2.0769230769230771"/>
    <n v="0"/>
    <n v="2.0769230769230771"/>
    <n v="2.0769230769230771"/>
    <n v="3"/>
    <n v="6660438"/>
    <n v="31929576"/>
    <n v="56068685"/>
  </r>
  <r>
    <x v="20"/>
    <n v="3808"/>
    <x v="69"/>
    <x v="716"/>
    <x v="716"/>
    <x v="686"/>
    <n v="17221"/>
    <n v="268020000492"/>
    <s v="68020268020000492"/>
    <s v="INSTITUTO INTEGRADO DE COMERCIO EL HATILLO"/>
    <n v="1"/>
    <n v="15.482310250982763"/>
    <n v="1.084317737049644"/>
    <n v="0.14719323866490827"/>
    <n v="1.1471932386649082"/>
    <n v="167"/>
    <n v="0"/>
    <n v="0"/>
    <n v="9"/>
    <n v="0"/>
    <n v="73"/>
    <n v="0"/>
    <n v="59"/>
    <n v="0"/>
    <n v="0"/>
    <n v="0"/>
    <n v="26"/>
    <n v="0"/>
    <n v="26"/>
    <n v="0"/>
    <n v="0"/>
    <n v="0"/>
    <n v="0"/>
    <n v="0"/>
    <n v="0"/>
    <n v="0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1180458.4010064746"/>
    <n v="15126596.363566382"/>
    <n v="0"/>
    <n v="5492318.4101374559"/>
    <n v="21799373"/>
    <n v="0"/>
    <n v="0"/>
    <n v="0"/>
    <n v="0"/>
    <n v="0"/>
    <n v="0"/>
    <n v="0"/>
    <n v="1098463.6820274913"/>
    <n v="1098464"/>
    <n v="22897837"/>
    <n v="137112.79640718564"/>
    <n v="1"/>
    <n v="0"/>
    <n v="0"/>
    <n v="1"/>
    <n v="24249724"/>
    <n v="27819119.412290152"/>
    <n v="27819119"/>
    <n v="9"/>
    <n v="1"/>
    <n v="0"/>
    <n v="0.69230769230769229"/>
    <n v="0"/>
    <n v="0.69230769230769229"/>
    <n v="0.69230769230769229"/>
    <n v="1"/>
    <n v="6660438"/>
    <n v="34479557"/>
    <n v="57377394"/>
  </r>
  <r>
    <x v="20"/>
    <n v="3808"/>
    <x v="69"/>
    <x v="716"/>
    <x v="716"/>
    <x v="686"/>
    <n v="17222"/>
    <n v="268020000531"/>
    <s v="68020268020000531"/>
    <s v="COLEGIO RAFAEL URIBE URIBE"/>
    <n v="1"/>
    <n v="15.482310250982763"/>
    <n v="1.084317737049644"/>
    <n v="0.14719323866490827"/>
    <n v="1.1471932386649082"/>
    <n v="93"/>
    <n v="0"/>
    <n v="0"/>
    <n v="3"/>
    <n v="0"/>
    <n v="32"/>
    <n v="0"/>
    <n v="34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486.13366882486"/>
    <n v="7563298.1817831909"/>
    <n v="4208308.6114428937"/>
    <n v="0"/>
    <n v="12165093"/>
    <n v="0"/>
    <n v="0"/>
    <n v="0"/>
    <n v="0"/>
    <n v="0"/>
    <n v="0"/>
    <n v="0"/>
    <n v="0"/>
    <n v="0"/>
    <n v="12165093"/>
    <n v="130807.45161290323"/>
    <n v="1"/>
    <n v="0"/>
    <n v="0"/>
    <n v="1"/>
    <n v="24249724"/>
    <n v="27819119.412290152"/>
    <n v="27819119"/>
    <n v="3"/>
    <n v="1"/>
    <n v="0"/>
    <n v="0.23076923076923078"/>
    <n v="0"/>
    <n v="0.23076923076923078"/>
    <n v="0.23076923076923078"/>
    <n v="1"/>
    <n v="6660438"/>
    <n v="34479557"/>
    <n v="46644650"/>
  </r>
  <r>
    <x v="20"/>
    <n v="3808"/>
    <x v="69"/>
    <x v="717"/>
    <x v="717"/>
    <x v="687"/>
    <n v="17223"/>
    <n v="268051000105"/>
    <s v="68051268051000105"/>
    <s v="INSTITUCIÓN EDUCATIVA CLAVELLINAS"/>
    <n v="1"/>
    <n v="20.124666073018698"/>
    <n v="1.4094493664981442"/>
    <n v="0.19638510379553056"/>
    <n v="1.1963851037955306"/>
    <n v="377"/>
    <n v="27"/>
    <n v="0"/>
    <n v="15"/>
    <n v="0"/>
    <n v="160"/>
    <n v="0"/>
    <n v="123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45024.5190346846"/>
    <n v="33821132.123101108"/>
    <n v="9508983.6579368412"/>
    <n v="0"/>
    <n v="49075140"/>
    <n v="0"/>
    <n v="0"/>
    <n v="0"/>
    <n v="0"/>
    <n v="0"/>
    <n v="0"/>
    <n v="0"/>
    <n v="0"/>
    <n v="0"/>
    <n v="49075140"/>
    <n v="130172.7851458886"/>
    <n v="1"/>
    <n v="0"/>
    <n v="0"/>
    <n v="1"/>
    <n v="24249724"/>
    <n v="29012008.56475297"/>
    <n v="29012009"/>
    <n v="42"/>
    <n v="1"/>
    <n v="0"/>
    <n v="3.2307692307692308"/>
    <n v="0"/>
    <n v="3.2307692307692308"/>
    <n v="3.2307692307692308"/>
    <n v="4"/>
    <n v="6660438"/>
    <n v="35672447"/>
    <n v="84747587"/>
  </r>
  <r>
    <x v="20"/>
    <n v="3808"/>
    <x v="69"/>
    <x v="717"/>
    <x v="717"/>
    <x v="687"/>
    <n v="17224"/>
    <n v="268051000172"/>
    <s v="68051268051000172"/>
    <s v="INSTITUCION EDUCATIVA EL PORTICO"/>
    <n v="1"/>
    <n v="20.124666073018698"/>
    <n v="1.4094493664981442"/>
    <n v="0.19638510379553056"/>
    <n v="1.1963851037955306"/>
    <n v="327"/>
    <n v="0"/>
    <n v="0"/>
    <n v="22"/>
    <n v="0"/>
    <n v="138"/>
    <n v="0"/>
    <n v="124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09298.5575895971"/>
    <n v="31311436.806545906"/>
    <n v="7863198.0248323884"/>
    <n v="0"/>
    <n v="42183933"/>
    <n v="0"/>
    <n v="0"/>
    <n v="0"/>
    <n v="0"/>
    <n v="0"/>
    <n v="0"/>
    <n v="0"/>
    <n v="0"/>
    <n v="0"/>
    <n v="42183933"/>
    <n v="129002.85321100918"/>
    <n v="1"/>
    <n v="0"/>
    <n v="0"/>
    <n v="1"/>
    <n v="24249724"/>
    <n v="29012008.56475297"/>
    <n v="29012009"/>
    <n v="22"/>
    <n v="0"/>
    <n v="1"/>
    <n v="1.6923076923076923"/>
    <n v="0"/>
    <n v="1.6923076923076923"/>
    <n v="1.6923076923076923"/>
    <n v="2"/>
    <n v="13320876"/>
    <n v="42332885"/>
    <n v="84516818"/>
  </r>
  <r>
    <x v="20"/>
    <n v="3808"/>
    <x v="69"/>
    <x v="718"/>
    <x v="718"/>
    <x v="16"/>
    <n v="17225"/>
    <n v="268077000235"/>
    <s v="68077268077000235"/>
    <s v="COLEGIO TRINIDAD CAMACHO PINZON"/>
    <n v="1"/>
    <n v="8.0761334771564766"/>
    <n v="0.56561938328973305"/>
    <n v="6.8715055828885693E-2"/>
    <n v="1.0687150558288856"/>
    <n v="981"/>
    <n v="0"/>
    <n v="0"/>
    <n v="19"/>
    <n v="0"/>
    <n v="321"/>
    <n v="0"/>
    <n v="489"/>
    <n v="0"/>
    <n v="1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21598.5710835955"/>
    <n v="86472428.329055816"/>
    <n v="24829345.745706692"/>
    <n v="0"/>
    <n v="113623373"/>
    <n v="0"/>
    <n v="0"/>
    <n v="0"/>
    <n v="0"/>
    <n v="0"/>
    <n v="0"/>
    <n v="0"/>
    <n v="0"/>
    <n v="0"/>
    <n v="113623373"/>
    <n v="115824.02956167176"/>
    <n v="1"/>
    <n v="0"/>
    <n v="0"/>
    <n v="1"/>
    <n v="24249724"/>
    <n v="25916045.138495065"/>
    <n v="25916045"/>
    <n v="19"/>
    <n v="1"/>
    <n v="0"/>
    <n v="1.4615384615384615"/>
    <n v="0"/>
    <n v="1.4615384615384615"/>
    <n v="1.4615384615384615"/>
    <n v="2"/>
    <n v="6660438"/>
    <n v="32576483"/>
    <n v="146199856"/>
  </r>
  <r>
    <x v="20"/>
    <n v="3808"/>
    <x v="69"/>
    <x v="719"/>
    <x v="719"/>
    <x v="688"/>
    <n v="17226"/>
    <n v="268079000071"/>
    <s v="68079268079000071"/>
    <s v="INSTITUCION EDUCATIVA GUANE"/>
    <n v="1"/>
    <n v="11.002509576013736"/>
    <n v="0.77057080577318637"/>
    <n v="9.9723859094924663E-2"/>
    <n v="1.0997238590949248"/>
    <n v="124"/>
    <n v="0"/>
    <n v="0"/>
    <n v="10"/>
    <n v="0"/>
    <n v="78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7347.2798190003"/>
    <n v="12523312.193528965"/>
    <n v="0"/>
    <n v="0"/>
    <n v="13780659"/>
    <n v="0"/>
    <n v="0"/>
    <n v="0"/>
    <n v="0"/>
    <n v="0"/>
    <n v="0"/>
    <n v="0"/>
    <n v="0"/>
    <n v="0"/>
    <n v="13780659"/>
    <n v="111134.34677419355"/>
    <n v="1"/>
    <n v="0"/>
    <n v="0"/>
    <n v="1"/>
    <n v="24249724"/>
    <n v="26668000.059266817"/>
    <n v="26668000"/>
    <n v="10"/>
    <n v="1"/>
    <n v="0"/>
    <n v="0.76923076923076927"/>
    <n v="0"/>
    <n v="0.76923076923076927"/>
    <n v="0.76923076923076927"/>
    <n v="1"/>
    <n v="6660438"/>
    <n v="33328438"/>
    <n v="47109097"/>
  </r>
  <r>
    <x v="20"/>
    <n v="3808"/>
    <x v="69"/>
    <x v="719"/>
    <x v="719"/>
    <x v="688"/>
    <n v="16518"/>
    <n v="268079000178"/>
    <s v="68079268079000178"/>
    <s v="INSTITUCION EDUCATIVA PARAMITO"/>
    <n v="1"/>
    <n v="11.002509576013736"/>
    <n v="0.77057080577318637"/>
    <n v="9.9723859094924663E-2"/>
    <n v="1.0997238590949248"/>
    <n v="198"/>
    <n v="0"/>
    <n v="0"/>
    <n v="15"/>
    <n v="0"/>
    <n v="87"/>
    <n v="0"/>
    <n v="62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86020.9197285005"/>
    <n v="16368188.744173823"/>
    <n v="5715080.1421079962"/>
    <n v="0"/>
    <n v="23969290"/>
    <n v="0"/>
    <n v="0"/>
    <n v="0"/>
    <n v="0"/>
    <n v="0"/>
    <n v="0"/>
    <n v="0"/>
    <n v="0"/>
    <n v="0"/>
    <n v="23969290"/>
    <n v="121057.0202020202"/>
    <n v="1"/>
    <n v="0"/>
    <n v="0"/>
    <n v="1"/>
    <n v="24249724"/>
    <n v="26668000.059266817"/>
    <n v="26668000"/>
    <n v="15"/>
    <n v="1"/>
    <n v="0"/>
    <n v="1.1538461538461537"/>
    <n v="0"/>
    <n v="1.1538461538461537"/>
    <n v="1.1538461538461537"/>
    <n v="2"/>
    <n v="6660438"/>
    <n v="33328438"/>
    <n v="57297728"/>
  </r>
  <r>
    <x v="20"/>
    <n v="3810"/>
    <x v="70"/>
    <x v="720"/>
    <x v="720"/>
    <x v="689"/>
    <n v="4246"/>
    <n v="268081000690"/>
    <s v="68081268081000690"/>
    <s v="INSTITUCION EDUCATIVA LOS LAURELES"/>
    <n v="1"/>
    <n v="11.647489064220554"/>
    <n v="0.8157425332323659"/>
    <n v="0.10655826498972598"/>
    <n v="1.1065582649897259"/>
    <n v="686"/>
    <n v="46"/>
    <n v="0"/>
    <n v="54"/>
    <n v="0"/>
    <n v="345"/>
    <n v="0"/>
    <n v="185"/>
    <n v="0"/>
    <n v="1"/>
    <n v="0"/>
    <n v="55"/>
    <n v="0"/>
    <n v="172"/>
    <n v="0"/>
    <n v="0"/>
    <n v="0"/>
    <n v="0"/>
    <n v="116"/>
    <n v="0"/>
    <n v="0"/>
    <n v="0"/>
    <n v="1"/>
    <n v="0"/>
    <n v="55"/>
    <n v="0"/>
    <n v="92671"/>
    <n v="81839"/>
    <n v="122758"/>
    <n v="150439"/>
    <n v="114333"/>
    <n v="99892"/>
    <n v="152848"/>
    <n v="184139"/>
    <n v="0"/>
    <n v="0"/>
    <n v="0"/>
    <n v="0"/>
    <n v="12651612.611107033"/>
    <n v="58584248.649367459"/>
    <n v="169135.21768714962"/>
    <n v="11206829.279631872"/>
    <n v="82611826"/>
    <n v="0"/>
    <n v="0"/>
    <n v="0"/>
    <n v="0"/>
    <n v="0"/>
    <n v="2564442.5823874054"/>
    <n v="33827.043537429927"/>
    <n v="2241365.8559263744"/>
    <n v="4839635"/>
    <n v="87451461"/>
    <n v="127480.2638483965"/>
    <n v="1"/>
    <n v="0"/>
    <n v="0"/>
    <n v="1"/>
    <n v="24249724"/>
    <n v="26833732.515919715"/>
    <n v="26833733"/>
    <n v="100"/>
    <n v="0"/>
    <n v="1"/>
    <n v="7.6923076923076925"/>
    <n v="0"/>
    <n v="7.6923076923076925"/>
    <n v="4"/>
    <n v="4"/>
    <n v="26641753"/>
    <n v="53475486"/>
    <n v="140926947"/>
  </r>
  <r>
    <x v="20"/>
    <n v="3810"/>
    <x v="70"/>
    <x v="720"/>
    <x v="720"/>
    <x v="689"/>
    <n v="4247"/>
    <n v="268081000703"/>
    <s v="68081268081000703"/>
    <s v="INSTITUCION EDUCATIVA SAN MARCOS"/>
    <n v="1"/>
    <n v="11.647489064220554"/>
    <n v="0.8157425332323659"/>
    <n v="0.10655826498972598"/>
    <n v="1.1065582649897259"/>
    <n v="632"/>
    <n v="23"/>
    <n v="0"/>
    <n v="38"/>
    <n v="0"/>
    <n v="328"/>
    <n v="0"/>
    <n v="192"/>
    <n v="0"/>
    <n v="0"/>
    <n v="0"/>
    <n v="51"/>
    <n v="0"/>
    <n v="51"/>
    <n v="0"/>
    <n v="0"/>
    <n v="0"/>
    <n v="0"/>
    <n v="0"/>
    <n v="0"/>
    <n v="0"/>
    <n v="0"/>
    <n v="0"/>
    <n v="0"/>
    <n v="51"/>
    <n v="0"/>
    <n v="92671"/>
    <n v="81839"/>
    <n v="122758"/>
    <n v="150439"/>
    <n v="114333"/>
    <n v="99892"/>
    <n v="152848"/>
    <n v="184139"/>
    <n v="0"/>
    <n v="0"/>
    <n v="0"/>
    <n v="0"/>
    <n v="7717483.6927752905"/>
    <n v="57478885.467303924"/>
    <n v="0"/>
    <n v="10391787.1502041"/>
    <n v="75588156"/>
    <n v="0"/>
    <n v="0"/>
    <n v="0"/>
    <n v="0"/>
    <n v="0"/>
    <n v="0"/>
    <n v="0"/>
    <n v="2078357.43004082"/>
    <n v="2078357"/>
    <n v="77666513"/>
    <n v="122890.05221518988"/>
    <n v="1"/>
    <n v="0"/>
    <n v="0"/>
    <n v="1"/>
    <n v="24249724"/>
    <n v="26833732.515919715"/>
    <n v="26833733"/>
    <n v="61"/>
    <n v="1"/>
    <n v="0"/>
    <n v="4.6923076923076925"/>
    <n v="0"/>
    <n v="4.6923076923076925"/>
    <n v="4"/>
    <n v="4"/>
    <n v="6660438"/>
    <n v="33494171"/>
    <n v="111160684"/>
  </r>
  <r>
    <x v="20"/>
    <n v="3810"/>
    <x v="70"/>
    <x v="720"/>
    <x v="720"/>
    <x v="689"/>
    <n v="4248"/>
    <n v="268081001220"/>
    <s v="68081268081001220"/>
    <s v="INSTITUCION EDUCATIVA BLANCA DURAN DE PADILLA"/>
    <n v="1"/>
    <n v="11.647489064220554"/>
    <n v="0.8157425332323659"/>
    <n v="0.10655826498972598"/>
    <n v="1.1065582649897259"/>
    <n v="2034"/>
    <n v="0"/>
    <n v="0"/>
    <n v="83"/>
    <n v="0"/>
    <n v="584"/>
    <n v="0"/>
    <n v="1007"/>
    <n v="0"/>
    <n v="360"/>
    <n v="0"/>
    <n v="0"/>
    <n v="0"/>
    <n v="360"/>
    <n v="0"/>
    <n v="0"/>
    <n v="0"/>
    <n v="0"/>
    <n v="0"/>
    <n v="0"/>
    <n v="0"/>
    <n v="0"/>
    <n v="360"/>
    <n v="0"/>
    <n v="0"/>
    <n v="0"/>
    <n v="92671"/>
    <n v="81839"/>
    <n v="122758"/>
    <n v="150439"/>
    <n v="114333"/>
    <n v="99892"/>
    <n v="152848"/>
    <n v="184139"/>
    <n v="0"/>
    <n v="0"/>
    <n v="0"/>
    <n v="0"/>
    <n v="10500838.467218837"/>
    <n v="175863282.26630872"/>
    <n v="60888678.367373861"/>
    <n v="0"/>
    <n v="247252799"/>
    <n v="0"/>
    <n v="0"/>
    <n v="0"/>
    <n v="0"/>
    <n v="0"/>
    <n v="0"/>
    <n v="12177735.673474772"/>
    <n v="0"/>
    <n v="12177736"/>
    <n v="259430535"/>
    <n v="127546.96902654867"/>
    <n v="1"/>
    <n v="0"/>
    <n v="0"/>
    <n v="1"/>
    <n v="24249724"/>
    <n v="26833732.515919715"/>
    <n v="26833733"/>
    <n v="83"/>
    <n v="1"/>
    <n v="0"/>
    <n v="6.384615384615385"/>
    <n v="0"/>
    <n v="6.384615384615385"/>
    <n v="4"/>
    <n v="4"/>
    <n v="6660438"/>
    <n v="33494171"/>
    <n v="292924706"/>
  </r>
  <r>
    <x v="20"/>
    <n v="3810"/>
    <x v="70"/>
    <x v="720"/>
    <x v="720"/>
    <x v="689"/>
    <n v="4249"/>
    <n v="268081001807"/>
    <s v="68081268081001807"/>
    <s v="INSTITUCION EDUCATIVA SAN RAFAEL DE CHUCURI"/>
    <n v="1"/>
    <n v="11.647489064220554"/>
    <n v="0.8157425332323659"/>
    <n v="0.10655826498972598"/>
    <n v="1.1065582649897259"/>
    <n v="509"/>
    <n v="27"/>
    <n v="0"/>
    <n v="42"/>
    <n v="0"/>
    <n v="219"/>
    <n v="0"/>
    <n v="186"/>
    <n v="0"/>
    <n v="35"/>
    <n v="0"/>
    <n v="0"/>
    <n v="0"/>
    <n v="9"/>
    <n v="0"/>
    <n v="0"/>
    <n v="0"/>
    <n v="0"/>
    <n v="0"/>
    <n v="0"/>
    <n v="0"/>
    <n v="0"/>
    <n v="9"/>
    <n v="0"/>
    <n v="0"/>
    <n v="0"/>
    <n v="92671"/>
    <n v="81839"/>
    <n v="122758"/>
    <n v="150439"/>
    <n v="114333"/>
    <n v="99892"/>
    <n v="152848"/>
    <n v="184139"/>
    <n v="0"/>
    <n v="0"/>
    <n v="0"/>
    <n v="0"/>
    <n v="8729612.7016638517"/>
    <n v="44767208.873573244"/>
    <n v="5919732.6190502364"/>
    <n v="0"/>
    <n v="59416554"/>
    <n v="0"/>
    <n v="0"/>
    <n v="0"/>
    <n v="0"/>
    <n v="0"/>
    <n v="0"/>
    <n v="304443.39183686936"/>
    <n v="0"/>
    <n v="304443"/>
    <n v="59720997"/>
    <n v="117330.05304518664"/>
    <n v="1"/>
    <n v="0"/>
    <n v="0"/>
    <n v="1"/>
    <n v="24249724"/>
    <n v="26833732.515919715"/>
    <n v="26833733"/>
    <n v="69"/>
    <n v="0"/>
    <n v="1"/>
    <n v="5.3076923076923075"/>
    <n v="0"/>
    <n v="5.3076923076923075"/>
    <n v="4"/>
    <n v="4"/>
    <n v="26641753"/>
    <n v="53475486"/>
    <n v="113196483"/>
  </r>
  <r>
    <x v="20"/>
    <n v="3810"/>
    <x v="70"/>
    <x v="720"/>
    <x v="720"/>
    <x v="689"/>
    <n v="4250"/>
    <n v="268081001858"/>
    <s v="68081268081001858"/>
    <s v="INSTITUCION EDUCATIVA PUEBLO REGAO"/>
    <n v="1"/>
    <n v="11.647489064220554"/>
    <n v="0.8157425332323659"/>
    <n v="0.10655826498972598"/>
    <n v="1.1065582649897259"/>
    <n v="741"/>
    <n v="0"/>
    <n v="0"/>
    <n v="65"/>
    <n v="10"/>
    <n v="456"/>
    <n v="65"/>
    <n v="114"/>
    <n v="0"/>
    <n v="0"/>
    <n v="0"/>
    <n v="31"/>
    <n v="0"/>
    <n v="31"/>
    <n v="0"/>
    <n v="0"/>
    <n v="0"/>
    <n v="0"/>
    <n v="0"/>
    <n v="0"/>
    <n v="0"/>
    <n v="0"/>
    <n v="0"/>
    <n v="0"/>
    <n v="31"/>
    <n v="0"/>
    <n v="92671"/>
    <n v="81839"/>
    <n v="122758"/>
    <n v="150439"/>
    <n v="114333"/>
    <n v="99892"/>
    <n v="152848"/>
    <n v="184139"/>
    <n v="1025458.6097486288"/>
    <n v="5886375.4201521212"/>
    <n v="0"/>
    <n v="0"/>
    <n v="8223548.1972195711"/>
    <n v="63005701.377621606"/>
    <n v="0"/>
    <n v="6316576.5030652368"/>
    <n v="84457660"/>
    <n v="0"/>
    <n v="0"/>
    <n v="0"/>
    <n v="0"/>
    <n v="0"/>
    <n v="0"/>
    <n v="0"/>
    <n v="1263315.3006130476"/>
    <n v="1263315"/>
    <n v="85720975"/>
    <n v="115682.82726045884"/>
    <n v="1"/>
    <n v="0"/>
    <n v="0"/>
    <n v="1"/>
    <n v="24249724"/>
    <n v="26833732.515919715"/>
    <n v="26833733"/>
    <n v="75"/>
    <n v="1"/>
    <n v="0"/>
    <n v="5"/>
    <n v="0.44444444444444442"/>
    <n v="5.4444444444444446"/>
    <n v="4"/>
    <n v="4"/>
    <n v="6660438"/>
    <n v="33494171"/>
    <n v="119215146"/>
  </r>
  <r>
    <x v="20"/>
    <n v="3810"/>
    <x v="70"/>
    <x v="720"/>
    <x v="720"/>
    <x v="689"/>
    <n v="4307"/>
    <n v="268081002811"/>
    <s v="68081268081002811"/>
    <s v="INSTITUCION EDUCATIVA AGROPECUARIO LA FORTUNA"/>
    <n v="1"/>
    <n v="11.647489064220554"/>
    <n v="0.8157425332323659"/>
    <n v="0.10655826498972598"/>
    <n v="1.1065582649897259"/>
    <n v="824"/>
    <n v="0"/>
    <n v="0"/>
    <n v="51"/>
    <n v="0"/>
    <n v="312"/>
    <n v="0"/>
    <n v="328"/>
    <n v="0"/>
    <n v="0"/>
    <n v="0"/>
    <n v="133"/>
    <n v="0"/>
    <n v="461"/>
    <n v="0"/>
    <n v="0"/>
    <n v="0"/>
    <n v="0"/>
    <n v="0"/>
    <n v="0"/>
    <n v="328"/>
    <n v="0"/>
    <n v="0"/>
    <n v="0"/>
    <n v="133"/>
    <n v="0"/>
    <n v="92671"/>
    <n v="81839"/>
    <n v="122758"/>
    <n v="150439"/>
    <n v="114333"/>
    <n v="99892"/>
    <n v="152848"/>
    <n v="184139"/>
    <n v="0"/>
    <n v="0"/>
    <n v="0"/>
    <n v="0"/>
    <n v="6452322.431664587"/>
    <n v="70743243.652066365"/>
    <n v="0"/>
    <n v="27100150.803473435"/>
    <n v="104295717"/>
    <n v="0"/>
    <n v="0"/>
    <n v="0"/>
    <n v="0"/>
    <n v="0"/>
    <n v="7251182.474336803"/>
    <n v="0"/>
    <n v="5420030.1606946876"/>
    <n v="12671213"/>
    <n v="116966930"/>
    <n v="141950.15776699031"/>
    <n v="1"/>
    <n v="0"/>
    <n v="0"/>
    <n v="1"/>
    <n v="24249724"/>
    <n v="26833732.515919715"/>
    <n v="26833733"/>
    <n v="51"/>
    <n v="1"/>
    <n v="0"/>
    <n v="3.9230769230769229"/>
    <n v="0"/>
    <n v="3.9230769230769229"/>
    <n v="3.9230769230769229"/>
    <n v="4"/>
    <n v="6660438"/>
    <n v="33494171"/>
    <n v="150461101"/>
  </r>
  <r>
    <x v="20"/>
    <n v="3808"/>
    <x v="69"/>
    <x v="721"/>
    <x v="721"/>
    <x v="20"/>
    <n v="16520"/>
    <n v="268092000209"/>
    <s v="68092268092000209"/>
    <s v="COLEGIO INTEGRADO NUESTRA SEÑORA DE LA PAZ"/>
    <n v="1"/>
    <n v="21.581485053037607"/>
    <n v="1.5114790141474543"/>
    <n v="0.21182201676214421"/>
    <n v="1.2118220167621443"/>
    <n v="558"/>
    <n v="20"/>
    <n v="0"/>
    <n v="20"/>
    <n v="0"/>
    <n v="253"/>
    <n v="0"/>
    <n v="191"/>
    <n v="0"/>
    <n v="0"/>
    <n v="0"/>
    <n v="74"/>
    <n v="0"/>
    <n v="74"/>
    <n v="0"/>
    <n v="0"/>
    <n v="0"/>
    <n v="0"/>
    <n v="0"/>
    <n v="0"/>
    <n v="0"/>
    <n v="0"/>
    <n v="0"/>
    <n v="0"/>
    <n v="74"/>
    <n v="0"/>
    <n v="92671"/>
    <n v="81839"/>
    <n v="122758"/>
    <n v="150439"/>
    <n v="114333"/>
    <n v="99892"/>
    <n v="152848"/>
    <n v="184139"/>
    <n v="0"/>
    <n v="0"/>
    <n v="0"/>
    <n v="0"/>
    <n v="5542049.8656986495"/>
    <n v="53746788.254891425"/>
    <n v="0"/>
    <n v="16512633.381497772"/>
    <n v="75801472"/>
    <n v="0"/>
    <n v="0"/>
    <n v="0"/>
    <n v="0"/>
    <n v="0"/>
    <n v="0"/>
    <n v="0"/>
    <n v="3302526.6762995548"/>
    <n v="3302527"/>
    <n v="79103999"/>
    <n v="141763.43906810036"/>
    <n v="1"/>
    <n v="0"/>
    <n v="0"/>
    <n v="1"/>
    <n v="24249724"/>
    <n v="29386349.443605375"/>
    <n v="29386349"/>
    <n v="40"/>
    <n v="0"/>
    <n v="1"/>
    <n v="3.0769230769230771"/>
    <n v="0"/>
    <n v="3.0769230769230771"/>
    <n v="3.0769230769230771"/>
    <n v="4"/>
    <n v="26641753"/>
    <n v="56028102"/>
    <n v="135132101"/>
  </r>
  <r>
    <x v="20"/>
    <n v="3808"/>
    <x v="69"/>
    <x v="721"/>
    <x v="721"/>
    <x v="20"/>
    <n v="17064"/>
    <n v="268092000314"/>
    <s v="68092268092000314"/>
    <s v="INSTITUCION EDUCATIVA EL RAMO"/>
    <n v="1"/>
    <n v="21.581485053037607"/>
    <n v="1.5114790141474543"/>
    <n v="0.21182201676214421"/>
    <n v="1.2118220167621443"/>
    <n v="184"/>
    <n v="0"/>
    <n v="0"/>
    <n v="17"/>
    <n v="0"/>
    <n v="126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55371.1929219263"/>
    <n v="20215571.258033488"/>
    <n v="0"/>
    <n v="0"/>
    <n v="22570942"/>
    <n v="0"/>
    <n v="0"/>
    <n v="0"/>
    <n v="0"/>
    <n v="0"/>
    <n v="0"/>
    <n v="0"/>
    <n v="0"/>
    <n v="0"/>
    <n v="22570942"/>
    <n v="122668.16304347826"/>
    <n v="1"/>
    <n v="0"/>
    <n v="0"/>
    <n v="1"/>
    <n v="24249724"/>
    <n v="29386349.443605375"/>
    <n v="29386349"/>
    <n v="17"/>
    <n v="1"/>
    <n v="0"/>
    <n v="1.3076923076923077"/>
    <n v="0"/>
    <n v="1.3076923076923077"/>
    <n v="1.3076923076923077"/>
    <n v="2"/>
    <n v="6660438"/>
    <n v="36046787"/>
    <n v="58617729"/>
  </r>
  <r>
    <x v="20"/>
    <n v="3808"/>
    <x v="69"/>
    <x v="722"/>
    <x v="722"/>
    <x v="21"/>
    <n v="17065"/>
    <n v="268101000136"/>
    <s v="68101268101000136"/>
    <s v="INSTITUTO AGROPECUARIO SANTA ROSA"/>
    <n v="1"/>
    <n v="25.675532478541911"/>
    <n v="1.7982093643233887"/>
    <n v="0.25520383334712465"/>
    <n v="1.2552038333471247"/>
    <n v="253"/>
    <n v="0"/>
    <n v="0"/>
    <n v="27"/>
    <n v="0"/>
    <n v="132"/>
    <n v="0"/>
    <n v="64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74802.9367080741"/>
    <n v="24575424.978859354"/>
    <n v="5755661.8655832391"/>
    <n v="0"/>
    <n v="34205890"/>
    <n v="0"/>
    <n v="0"/>
    <n v="0"/>
    <n v="0"/>
    <n v="0"/>
    <n v="0"/>
    <n v="0"/>
    <n v="0"/>
    <n v="0"/>
    <n v="34205890"/>
    <n v="135201.1462450593"/>
    <n v="1"/>
    <n v="0"/>
    <n v="1"/>
    <n v="1"/>
    <n v="24249724"/>
    <n v="30438346.522409771"/>
    <n v="30438347"/>
    <n v="27"/>
    <n v="1"/>
    <n v="0"/>
    <n v="2.0769230769230771"/>
    <n v="0"/>
    <n v="2.0769230769230771"/>
    <n v="2.0769230769230771"/>
    <n v="3"/>
    <n v="6660438"/>
    <n v="37098785"/>
    <n v="71304675"/>
  </r>
  <r>
    <x v="20"/>
    <n v="3808"/>
    <x v="69"/>
    <x v="1070"/>
    <x v="1070"/>
    <x v="397"/>
    <n v="17066"/>
    <n v="268101000233"/>
    <s v="68250268101000233"/>
    <s v="CENTRO EDUCATIVO LAS CRUCES"/>
    <n v="1"/>
    <n v="31.941391941391942"/>
    <n v="2.237044553858321"/>
    <n v="0.32159885463370413"/>
    <n v="1.3215988546337041"/>
    <n v="59"/>
    <n v="0"/>
    <n v="0"/>
    <n v="4"/>
    <n v="0"/>
    <n v="36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4409.44738734118"/>
    <n v="7260943.4032888478"/>
    <n v="0"/>
    <n v="0"/>
    <n v="7865353"/>
    <n v="0"/>
    <n v="0"/>
    <n v="0"/>
    <n v="0"/>
    <n v="0"/>
    <n v="0"/>
    <n v="0"/>
    <n v="0"/>
    <n v="0"/>
    <n v="7865353"/>
    <n v="133311.06779661018"/>
    <n v="1"/>
    <n v="0"/>
    <n v="0"/>
    <n v="1"/>
    <n v="24249724"/>
    <n v="32048407.463583443"/>
    <n v="32048407"/>
    <n v="4"/>
    <n v="1"/>
    <n v="0"/>
    <n v="0.30769230769230771"/>
    <n v="0"/>
    <n v="0.30769230769230771"/>
    <n v="0.30769230769230771"/>
    <n v="1"/>
    <n v="6660438"/>
    <n v="38708845"/>
    <n v="46574198"/>
  </r>
  <r>
    <x v="20"/>
    <n v="3808"/>
    <x v="69"/>
    <x v="1070"/>
    <x v="1070"/>
    <x v="397"/>
    <n v="17067"/>
    <n v="268101000250"/>
    <s v="68250268101000250"/>
    <s v="INSTITUCION EDUCATIVA RIO BLANCO"/>
    <n v="1"/>
    <n v="31.941391941391942"/>
    <n v="2.237044553858321"/>
    <n v="0.32159885463370413"/>
    <n v="1.3215988546337041"/>
    <n v="390"/>
    <n v="11"/>
    <n v="0"/>
    <n v="31"/>
    <n v="0"/>
    <n v="209"/>
    <n v="0"/>
    <n v="97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46299.197567082"/>
    <n v="40397248.75284341"/>
    <n v="8484157.1527882013"/>
    <n v="0"/>
    <n v="55227705"/>
    <n v="0"/>
    <n v="0"/>
    <n v="0"/>
    <n v="0"/>
    <n v="0"/>
    <n v="0"/>
    <n v="0"/>
    <n v="0"/>
    <n v="0"/>
    <n v="55227705"/>
    <n v="141609.5"/>
    <n v="1"/>
    <n v="0"/>
    <n v="0"/>
    <n v="1"/>
    <n v="24249724"/>
    <n v="32048407.463583443"/>
    <n v="32048407"/>
    <n v="42"/>
    <n v="1"/>
    <n v="0"/>
    <n v="3.2307692307692308"/>
    <n v="0"/>
    <n v="3.2307692307692308"/>
    <n v="3.2307692307692308"/>
    <n v="4"/>
    <n v="6660438"/>
    <n v="38708845"/>
    <n v="93936550"/>
  </r>
  <r>
    <x v="20"/>
    <n v="3808"/>
    <x v="69"/>
    <x v="722"/>
    <x v="722"/>
    <x v="21"/>
    <n v="17068"/>
    <n v="268101000381"/>
    <s v="68101268101000381"/>
    <s v="INSTITUCION EDUCATIVA GALLEGOS"/>
    <n v="1"/>
    <n v="25.675532478541911"/>
    <n v="1.7982093643233887"/>
    <n v="0.25520383334712465"/>
    <n v="1.2552038333471247"/>
    <n v="123"/>
    <n v="0"/>
    <n v="0"/>
    <n v="7"/>
    <n v="0"/>
    <n v="52"/>
    <n v="0"/>
    <n v="47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4578.5391465377"/>
    <n v="12413097.310750388"/>
    <n v="3261541.7238305025"/>
    <n v="0"/>
    <n v="16679218"/>
    <n v="0"/>
    <n v="0"/>
    <n v="0"/>
    <n v="0"/>
    <n v="0"/>
    <n v="0"/>
    <n v="0"/>
    <n v="0"/>
    <n v="0"/>
    <n v="16679218"/>
    <n v="135603.39837398374"/>
    <n v="1"/>
    <n v="0"/>
    <n v="1"/>
    <n v="1"/>
    <n v="24249724"/>
    <n v="30438346.522409771"/>
    <n v="30438347"/>
    <n v="7"/>
    <n v="1"/>
    <n v="0"/>
    <n v="0.53846153846153844"/>
    <n v="0"/>
    <n v="0.53846153846153844"/>
    <n v="0.53846153846153844"/>
    <n v="1"/>
    <n v="6660438"/>
    <n v="37098785"/>
    <n v="53778003"/>
  </r>
  <r>
    <x v="20"/>
    <n v="3808"/>
    <x v="69"/>
    <x v="1070"/>
    <x v="1070"/>
    <x v="397"/>
    <n v="17069"/>
    <n v="268101000446"/>
    <s v="68250268101000446"/>
    <s v="COLEGIO INTEGRADO ANTONIO RICAURTE"/>
    <n v="1"/>
    <n v="31.941391941391942"/>
    <n v="2.237044553858321"/>
    <n v="0.32159885463370413"/>
    <n v="1.3215988546337041"/>
    <n v="303"/>
    <n v="0"/>
    <n v="0"/>
    <n v="5"/>
    <n v="6"/>
    <n v="63"/>
    <n v="80"/>
    <n v="0"/>
    <n v="94"/>
    <n v="0"/>
    <n v="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34843.32474655996"/>
    <n v="18819549.187599983"/>
    <n v="8923025.7708418332"/>
    <n v="0"/>
    <n v="755511.80923417641"/>
    <n v="8317080.6255854079"/>
    <n v="0"/>
    <n v="0"/>
    <n v="37550011"/>
    <n v="0"/>
    <n v="0"/>
    <n v="0"/>
    <n v="0"/>
    <n v="0"/>
    <n v="0"/>
    <n v="0"/>
    <n v="0"/>
    <n v="0"/>
    <n v="37550011"/>
    <n v="123927.42904290429"/>
    <n v="1"/>
    <n v="0"/>
    <n v="0"/>
    <n v="1"/>
    <n v="24249724"/>
    <n v="32048407.463583443"/>
    <n v="32048407"/>
    <n v="11"/>
    <n v="1"/>
    <n v="0"/>
    <n v="0.38461538461538464"/>
    <n v="0.26666666666666666"/>
    <n v="0.6512820512820513"/>
    <n v="0.6512820512820513"/>
    <n v="1"/>
    <n v="6660438"/>
    <n v="38708845"/>
    <n v="76258856"/>
  </r>
  <r>
    <x v="20"/>
    <n v="3808"/>
    <x v="69"/>
    <x v="722"/>
    <x v="722"/>
    <x v="21"/>
    <n v="17070"/>
    <n v="268101000471"/>
    <s v="68101268101000471"/>
    <s v="COLEGIO AGROPECUARIO SILVANO VELASCO"/>
    <n v="1"/>
    <n v="25.675532478541911"/>
    <n v="1.7982093643233887"/>
    <n v="0.25520383334712465"/>
    <n v="1.2552038333471247"/>
    <n v="82"/>
    <n v="0"/>
    <n v="0"/>
    <n v="5"/>
    <n v="0"/>
    <n v="36"/>
    <n v="0"/>
    <n v="25"/>
    <n v="0"/>
    <n v="0"/>
    <n v="0"/>
    <n v="16"/>
    <n v="0"/>
    <n v="16"/>
    <n v="0"/>
    <n v="0"/>
    <n v="0"/>
    <n v="0"/>
    <n v="0"/>
    <n v="0"/>
    <n v="0"/>
    <n v="0"/>
    <n v="0"/>
    <n v="0"/>
    <n v="16"/>
    <n v="0"/>
    <n v="92671"/>
    <n v="81839"/>
    <n v="122758"/>
    <n v="150439"/>
    <n v="114333"/>
    <n v="99892"/>
    <n v="152848"/>
    <n v="184139"/>
    <n v="0"/>
    <n v="0"/>
    <n v="0"/>
    <n v="0"/>
    <n v="717556.09939038404"/>
    <n v="7648474.1005633697"/>
    <n v="0"/>
    <n v="3698111.6586992992"/>
    <n v="12064142"/>
    <n v="0"/>
    <n v="0"/>
    <n v="0"/>
    <n v="0"/>
    <n v="0"/>
    <n v="0"/>
    <n v="0"/>
    <n v="739622.33173985989"/>
    <n v="739622"/>
    <n v="12803764"/>
    <n v="156143.46341463414"/>
    <n v="1"/>
    <n v="0"/>
    <n v="1"/>
    <n v="1"/>
    <n v="24249724"/>
    <n v="30438346.522409771"/>
    <n v="30438347"/>
    <n v="5"/>
    <n v="1"/>
    <n v="0"/>
    <n v="0.38461538461538464"/>
    <n v="0"/>
    <n v="0.38461538461538464"/>
    <n v="0.38461538461538464"/>
    <n v="1"/>
    <n v="6660438"/>
    <n v="37098785"/>
    <n v="49902549"/>
  </r>
  <r>
    <x v="20"/>
    <n v="3808"/>
    <x v="69"/>
    <x v="722"/>
    <x v="722"/>
    <x v="21"/>
    <n v="17071"/>
    <n v="268101000781"/>
    <s v="68101268101000781"/>
    <s v="COLEGIO AGROPECUARIO SAN ANTONIO DE PADUA"/>
    <n v="1"/>
    <n v="25.675532478541911"/>
    <n v="1.7982093643233887"/>
    <n v="0.25520383334712465"/>
    <n v="1.2552038333471247"/>
    <n v="61"/>
    <n v="0"/>
    <n v="0"/>
    <n v="2"/>
    <n v="0"/>
    <n v="43"/>
    <n v="0"/>
    <n v="10"/>
    <n v="0"/>
    <n v="0"/>
    <n v="0"/>
    <n v="6"/>
    <n v="0"/>
    <n v="6"/>
    <n v="0"/>
    <n v="0"/>
    <n v="0"/>
    <n v="0"/>
    <n v="0"/>
    <n v="0"/>
    <n v="0"/>
    <n v="0"/>
    <n v="0"/>
    <n v="0"/>
    <n v="6"/>
    <n v="0"/>
    <n v="92671"/>
    <n v="81839"/>
    <n v="122758"/>
    <n v="150439"/>
    <n v="114333"/>
    <n v="99892"/>
    <n v="152848"/>
    <n v="184139"/>
    <n v="0"/>
    <n v="0"/>
    <n v="0"/>
    <n v="0"/>
    <n v="287022.43975615362"/>
    <n v="6645395.5299976822"/>
    <n v="0"/>
    <n v="1386791.8720122371"/>
    <n v="8319210"/>
    <n v="0"/>
    <n v="0"/>
    <n v="0"/>
    <n v="0"/>
    <n v="0"/>
    <n v="0"/>
    <n v="0"/>
    <n v="277358.37440244743"/>
    <n v="277358"/>
    <n v="8596568"/>
    <n v="140927.34426229508"/>
    <n v="1"/>
    <n v="0"/>
    <n v="1"/>
    <n v="1"/>
    <n v="24249724"/>
    <n v="30438346.522409771"/>
    <n v="30438347"/>
    <n v="2"/>
    <n v="0"/>
    <n v="1"/>
    <n v="0.15384615384615385"/>
    <n v="0"/>
    <n v="0.15384615384615385"/>
    <n v="0.15384615384615385"/>
    <n v="1"/>
    <n v="6660438"/>
    <n v="37098785"/>
    <n v="45695353"/>
  </r>
  <r>
    <x v="20"/>
    <n v="3808"/>
    <x v="69"/>
    <x v="722"/>
    <x v="722"/>
    <x v="21"/>
    <n v="17072"/>
    <n v="268101000802"/>
    <s v="68101268101000802"/>
    <s v="CONCENTRACION DE DESARROLLO RURAL"/>
    <n v="1"/>
    <n v="25.675532478541911"/>
    <n v="1.7982093643233887"/>
    <n v="0.25520383334712465"/>
    <n v="1.2552038333471247"/>
    <n v="284"/>
    <n v="0"/>
    <n v="0"/>
    <n v="10"/>
    <n v="0"/>
    <n v="106"/>
    <n v="0"/>
    <n v="105"/>
    <n v="0"/>
    <n v="0"/>
    <n v="0"/>
    <n v="63"/>
    <n v="0"/>
    <n v="200"/>
    <n v="0"/>
    <n v="0"/>
    <n v="6"/>
    <n v="0"/>
    <n v="26"/>
    <n v="0"/>
    <n v="105"/>
    <n v="0"/>
    <n v="0"/>
    <n v="0"/>
    <n v="63"/>
    <n v="0"/>
    <n v="92671"/>
    <n v="81839"/>
    <n v="122758"/>
    <n v="150439"/>
    <n v="114333"/>
    <n v="99892"/>
    <n v="152848"/>
    <n v="184139"/>
    <n v="0"/>
    <n v="0"/>
    <n v="0"/>
    <n v="0"/>
    <n v="1435112.1987807681"/>
    <n v="26456197.298670016"/>
    <n v="0"/>
    <n v="14561314.65612849"/>
    <n v="42452624"/>
    <n v="0"/>
    <n v="0"/>
    <n v="0"/>
    <n v="0"/>
    <n v="172213.46385369217"/>
    <n v="3285082.3186026281"/>
    <n v="0"/>
    <n v="2912262.931225698"/>
    <n v="6369559"/>
    <n v="48822183"/>
    <n v="171909.09507042254"/>
    <n v="1"/>
    <n v="0"/>
    <n v="1"/>
    <n v="1"/>
    <n v="24249724"/>
    <n v="30438346.522409771"/>
    <n v="30438347"/>
    <n v="10"/>
    <n v="1"/>
    <n v="0"/>
    <n v="0.76923076923076927"/>
    <n v="0"/>
    <n v="0.76923076923076927"/>
    <n v="0.76923076923076927"/>
    <n v="1"/>
    <n v="6660438"/>
    <n v="37098785"/>
    <n v="85920968"/>
  </r>
  <r>
    <x v="20"/>
    <n v="3808"/>
    <x v="69"/>
    <x v="725"/>
    <x v="725"/>
    <x v="691"/>
    <n v="17103"/>
    <n v="268147000114"/>
    <s v="68147268147000114"/>
    <s v="INSTITUCION EDUCATIVA  LOS MOLINOS"/>
    <n v="1"/>
    <n v="16.357088703563306"/>
    <n v="1.1455836448337688"/>
    <n v="0.15646266679755075"/>
    <n v="1.1564626667975508"/>
    <n v="128"/>
    <n v="0"/>
    <n v="0"/>
    <n v="11"/>
    <n v="0"/>
    <n v="93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4440.3069126082"/>
    <n v="13516000.13927369"/>
    <n v="0"/>
    <n v="0"/>
    <n v="14970440"/>
    <n v="0"/>
    <n v="0"/>
    <n v="0"/>
    <n v="0"/>
    <n v="0"/>
    <n v="0"/>
    <n v="0"/>
    <n v="0"/>
    <n v="0"/>
    <n v="14970440"/>
    <n v="116956.5625"/>
    <n v="1"/>
    <n v="0"/>
    <n v="0"/>
    <n v="1"/>
    <n v="24249724"/>
    <n v="28043900.486144572"/>
    <n v="28043900"/>
    <n v="11"/>
    <n v="0"/>
    <n v="1"/>
    <n v="0.84615384615384615"/>
    <n v="0"/>
    <n v="0.84615384615384615"/>
    <n v="0.84615384615384615"/>
    <n v="1"/>
    <n v="6660438"/>
    <n v="34704338"/>
    <n v="49674778"/>
  </r>
  <r>
    <x v="20"/>
    <n v="3808"/>
    <x v="69"/>
    <x v="726"/>
    <x v="726"/>
    <x v="692"/>
    <n v="17104"/>
    <n v="268152000068"/>
    <s v="68152268152000068"/>
    <s v="INSTITUCION EDUCATIVA  AGUATENDIDA"/>
    <n v="1"/>
    <n v="28.184019370460049"/>
    <n v="1.9738935345776771"/>
    <n v="0.28178455089648607"/>
    <n v="1.281784550896486"/>
    <n v="143"/>
    <n v="0"/>
    <n v="0"/>
    <n v="9"/>
    <n v="0"/>
    <n v="55"/>
    <n v="0"/>
    <n v="57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8952.4575188314"/>
    <n v="14340482.504113"/>
    <n v="4310200.5107793743"/>
    <n v="0"/>
    <n v="19969635"/>
    <n v="0"/>
    <n v="0"/>
    <n v="0"/>
    <n v="0"/>
    <n v="0"/>
    <n v="0"/>
    <n v="0"/>
    <n v="0"/>
    <n v="0"/>
    <n v="19969635"/>
    <n v="139647.7972027972"/>
    <n v="1"/>
    <n v="0"/>
    <n v="0"/>
    <n v="1"/>
    <n v="24249724"/>
    <n v="31082921.58670374"/>
    <n v="31082922"/>
    <n v="9"/>
    <n v="1"/>
    <n v="0"/>
    <n v="0.69230769230769229"/>
    <n v="0"/>
    <n v="0.69230769230769229"/>
    <n v="0.69230769230769229"/>
    <n v="1"/>
    <n v="6660438"/>
    <n v="37743360"/>
    <n v="57712995"/>
  </r>
  <r>
    <x v="20"/>
    <n v="3808"/>
    <x v="69"/>
    <x v="726"/>
    <x v="726"/>
    <x v="692"/>
    <n v="17105"/>
    <n v="268152000157"/>
    <s v="68152268152000157"/>
    <s v="INSTITUCIÓN EDUCATIVA EL TOBAL"/>
    <n v="1"/>
    <n v="28.184019370460049"/>
    <n v="1.9738935345776771"/>
    <n v="0.28178455089648607"/>
    <n v="1.281784550896486"/>
    <n v="204"/>
    <n v="0"/>
    <n v="0"/>
    <n v="22"/>
    <n v="0"/>
    <n v="83"/>
    <n v="0"/>
    <n v="65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24106.0072682546"/>
    <n v="18949923.309006464"/>
    <n v="6661218.9712044876"/>
    <n v="0"/>
    <n v="28835248"/>
    <n v="0"/>
    <n v="0"/>
    <n v="0"/>
    <n v="0"/>
    <n v="0"/>
    <n v="0"/>
    <n v="0"/>
    <n v="0"/>
    <n v="0"/>
    <n v="28835248"/>
    <n v="141349.25490196078"/>
    <n v="1"/>
    <n v="0"/>
    <n v="0"/>
    <n v="1"/>
    <n v="24249724"/>
    <n v="31082921.58670374"/>
    <n v="31082922"/>
    <n v="22"/>
    <n v="1"/>
    <n v="0"/>
    <n v="1.6923076923076923"/>
    <n v="0"/>
    <n v="1.6923076923076923"/>
    <n v="1.6923076923076923"/>
    <n v="2"/>
    <n v="6660438"/>
    <n v="37743360"/>
    <n v="66578608"/>
  </r>
  <r>
    <x v="20"/>
    <n v="3808"/>
    <x v="69"/>
    <x v="727"/>
    <x v="727"/>
    <x v="693"/>
    <n v="17106"/>
    <n v="268160000166"/>
    <s v="68160268160000166"/>
    <s v="INSTITUCION EDUCATIVA LA AGUADA"/>
    <n v="1"/>
    <n v="12.680577849117174"/>
    <n v="0.88809584971104605"/>
    <n v="0.11750519928833511"/>
    <n v="1.1175051992883351"/>
    <n v="129"/>
    <n v="0"/>
    <n v="0"/>
    <n v="11"/>
    <n v="0"/>
    <n v="60"/>
    <n v="0"/>
    <n v="39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5444.9414525654"/>
    <n v="11051353.107363727"/>
    <n v="3245360.2593156453"/>
    <n v="0"/>
    <n v="15702158"/>
    <n v="0"/>
    <n v="0"/>
    <n v="0"/>
    <n v="0"/>
    <n v="0"/>
    <n v="0"/>
    <n v="0"/>
    <n v="0"/>
    <n v="0"/>
    <n v="15702158"/>
    <n v="121722.15503875969"/>
    <n v="1"/>
    <n v="0"/>
    <n v="0"/>
    <n v="1"/>
    <n v="24249724"/>
    <n v="27099192.651307125"/>
    <n v="27099193"/>
    <n v="11"/>
    <n v="1"/>
    <n v="0"/>
    <n v="0.84615384615384615"/>
    <n v="0"/>
    <n v="0.84615384615384615"/>
    <n v="0.84615384615384615"/>
    <n v="1"/>
    <n v="6660438"/>
    <n v="33759631"/>
    <n v="49461789"/>
  </r>
  <r>
    <x v="20"/>
    <n v="3808"/>
    <x v="69"/>
    <x v="728"/>
    <x v="728"/>
    <x v="694"/>
    <n v="17108"/>
    <n v="268162000210"/>
    <s v="68162268162000210"/>
    <s v="INSTITUCION EDUCATIVA JURADO"/>
    <n v="1"/>
    <n v="16.05263157894737"/>
    <n v="1.1242607120775778"/>
    <n v="0.15323654316844987"/>
    <n v="1.1532365431684499"/>
    <n v="247"/>
    <n v="0"/>
    <n v="0"/>
    <n v="23"/>
    <n v="0"/>
    <n v="148"/>
    <n v="0"/>
    <n v="64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32618.854871803"/>
    <n v="24422210.211278755"/>
    <n v="2115238.789802535"/>
    <n v="0"/>
    <n v="29570068"/>
    <n v="0"/>
    <n v="0"/>
    <n v="0"/>
    <n v="0"/>
    <n v="0"/>
    <n v="0"/>
    <n v="0"/>
    <n v="0"/>
    <n v="0"/>
    <n v="29570068"/>
    <n v="119716.87449392713"/>
    <n v="1"/>
    <n v="0"/>
    <n v="0"/>
    <n v="1"/>
    <n v="24249724"/>
    <n v="27965667.878548995"/>
    <n v="27965668"/>
    <n v="23"/>
    <n v="1"/>
    <n v="0"/>
    <n v="1.7692307692307692"/>
    <n v="0"/>
    <n v="1.7692307692307692"/>
    <n v="1.7692307692307692"/>
    <n v="2"/>
    <n v="6660438"/>
    <n v="34626106"/>
    <n v="64196174"/>
  </r>
  <r>
    <x v="20"/>
    <n v="3808"/>
    <x v="69"/>
    <x v="728"/>
    <x v="728"/>
    <x v="694"/>
    <n v="163946"/>
    <n v="268162000287"/>
    <s v="68162268162000287"/>
    <s v="INSTITUCION EDUCATIVA SIUYASKUBA"/>
    <n v="2"/>
    <n v="16.05263157894737"/>
    <n v="1.1242607120775778"/>
    <n v="0.15323654316844987"/>
    <n v="1.1532365431684499"/>
    <n v="187"/>
    <n v="0"/>
    <n v="0"/>
    <n v="16"/>
    <n v="0"/>
    <n v="116"/>
    <n v="0"/>
    <n v="5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09647.8990412541"/>
    <n v="19238250.496620528"/>
    <n v="705079.59660084499"/>
    <n v="0"/>
    <n v="22052978"/>
    <n v="0"/>
    <n v="0"/>
    <n v="0"/>
    <n v="0"/>
    <n v="0"/>
    <n v="0"/>
    <n v="0"/>
    <n v="0"/>
    <n v="0"/>
    <n v="22052978"/>
    <n v="117930.36363636363"/>
    <n v="1"/>
    <n v="0"/>
    <n v="0"/>
    <n v="1"/>
    <n v="24249724"/>
    <n v="13982833.939274497"/>
    <n v="13982834"/>
    <n v="16"/>
    <n v="1"/>
    <n v="0"/>
    <n v="1.2307692307692308"/>
    <n v="0"/>
    <n v="1.2307692307692308"/>
    <n v="1.2307692307692308"/>
    <n v="2"/>
    <n v="3330219"/>
    <n v="17313053"/>
    <n v="39366031"/>
  </r>
  <r>
    <x v="20"/>
    <n v="3808"/>
    <x v="69"/>
    <x v="734"/>
    <x v="734"/>
    <x v="38"/>
    <n v="163946"/>
    <n v="268162000287"/>
    <s v="68207268162000287"/>
    <s v="INSTITUCION EDUCATIVA SIUYASKUBA"/>
    <n v="2"/>
    <n v="16.641509433962263"/>
    <n v="1.1655033104235104"/>
    <n v="0.15947647847991392"/>
    <n v="1.1594764784799139"/>
    <n v="106"/>
    <n v="0"/>
    <n v="0"/>
    <n v="11"/>
    <n v="0"/>
    <n v="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8230.6663544839"/>
    <n v="11003130.316889977"/>
    <n v="0"/>
    <n v="0"/>
    <n v="12461361"/>
    <n v="0"/>
    <n v="0"/>
    <n v="0"/>
    <n v="0"/>
    <n v="0"/>
    <n v="0"/>
    <n v="0"/>
    <n v="0"/>
    <n v="0"/>
    <n v="12461361"/>
    <n v="117560.00943396226"/>
    <n v="1"/>
    <n v="0"/>
    <n v="0"/>
    <n v="1"/>
    <n v="24249724"/>
    <n v="14058492.293814925"/>
    <n v="14058492"/>
    <n v="11"/>
    <n v="1"/>
    <n v="0"/>
    <n v="0.84615384615384615"/>
    <n v="0"/>
    <n v="0.84615384615384615"/>
    <n v="0.84615384615384615"/>
    <n v="1"/>
    <n v="3330219"/>
    <n v="17388711"/>
    <n v="29850072"/>
  </r>
  <r>
    <x v="20"/>
    <n v="3808"/>
    <x v="69"/>
    <x v="729"/>
    <x v="729"/>
    <x v="695"/>
    <n v="17109"/>
    <n v="268167000064"/>
    <s v="68167268167000064"/>
    <s v="INSTITUCION EDUCATIVA EL RESGUARDO"/>
    <n v="1"/>
    <n v="8.43241265776477"/>
    <n v="0.59057172106184064"/>
    <n v="7.249030229279109E-2"/>
    <n v="1.0724903022927912"/>
    <n v="156"/>
    <n v="0"/>
    <n v="0"/>
    <n v="9"/>
    <n v="0"/>
    <n v="82"/>
    <n v="0"/>
    <n v="47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03589.3035883752"/>
    <n v="13820182.964685462"/>
    <n v="2950703.9590472737"/>
    <n v="0"/>
    <n v="17874476"/>
    <n v="0"/>
    <n v="0"/>
    <n v="0"/>
    <n v="0"/>
    <n v="0"/>
    <n v="0"/>
    <n v="0"/>
    <n v="0"/>
    <n v="0"/>
    <n v="17874476"/>
    <n v="114579.97435897436"/>
    <n v="1"/>
    <n v="0"/>
    <n v="0"/>
    <n v="1"/>
    <n v="24249724"/>
    <n v="26007593.823276754"/>
    <n v="26007594"/>
    <n v="9"/>
    <n v="1"/>
    <n v="0"/>
    <n v="0.69230769230769229"/>
    <n v="0"/>
    <n v="0.69230769230769229"/>
    <n v="0.69230769230769229"/>
    <n v="1"/>
    <n v="6660438"/>
    <n v="32668032"/>
    <n v="50542508"/>
  </r>
  <r>
    <x v="20"/>
    <n v="3808"/>
    <x v="69"/>
    <x v="729"/>
    <x v="729"/>
    <x v="695"/>
    <n v="17110"/>
    <n v="268167000501"/>
    <s v="68167268167000501"/>
    <s v="INSTITUCIÓN EDUCATIVA SAN FRANCISCO DE ASIS"/>
    <n v="1"/>
    <n v="8.43241265776477"/>
    <n v="0.59057172106184064"/>
    <n v="7.249030229279109E-2"/>
    <n v="1.0724903022927912"/>
    <n v="115"/>
    <n v="0"/>
    <n v="0"/>
    <n v="12"/>
    <n v="0"/>
    <n v="89"/>
    <n v="0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71452.4047845004"/>
    <n v="10606186.926386518"/>
    <n v="655711.99089939415"/>
    <n v="0"/>
    <n v="12733351"/>
    <n v="0"/>
    <n v="0"/>
    <n v="0"/>
    <n v="0"/>
    <n v="0"/>
    <n v="0"/>
    <n v="0"/>
    <n v="0"/>
    <n v="0"/>
    <n v="12733351"/>
    <n v="110724.79130434783"/>
    <n v="1"/>
    <n v="0"/>
    <n v="0"/>
    <n v="1"/>
    <n v="24249724"/>
    <n v="26007593.823276754"/>
    <n v="26007594"/>
    <n v="12"/>
    <n v="1"/>
    <n v="0"/>
    <n v="0.92307692307692313"/>
    <n v="0"/>
    <n v="0.92307692307692313"/>
    <n v="0.92307692307692313"/>
    <n v="1"/>
    <n v="6660438"/>
    <n v="32668032"/>
    <n v="45401383"/>
  </r>
  <r>
    <x v="20"/>
    <n v="3808"/>
    <x v="69"/>
    <x v="729"/>
    <x v="729"/>
    <x v="695"/>
    <n v="17155"/>
    <n v="268167000595"/>
    <s v="68167268167000595"/>
    <s v="COLEGIO EL SANTUARIO"/>
    <n v="1"/>
    <n v="8.43241265776477"/>
    <n v="0.59057172106184064"/>
    <n v="7.249030229279109E-2"/>
    <n v="1.0724903022927912"/>
    <n v="111"/>
    <n v="0"/>
    <n v="0"/>
    <n v="6"/>
    <n v="0"/>
    <n v="45"/>
    <n v="0"/>
    <n v="38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5726.20239225018"/>
    <n v="8892055.7059604134"/>
    <n v="3606415.949946668"/>
    <n v="0"/>
    <n v="13234198"/>
    <n v="0"/>
    <n v="0"/>
    <n v="0"/>
    <n v="0"/>
    <n v="0"/>
    <n v="0"/>
    <n v="0"/>
    <n v="0"/>
    <n v="0"/>
    <n v="13234198"/>
    <n v="119227.00900900901"/>
    <n v="1"/>
    <n v="0"/>
    <n v="0"/>
    <n v="1"/>
    <n v="24249724"/>
    <n v="26007593.823276754"/>
    <n v="26007594"/>
    <n v="6"/>
    <n v="1"/>
    <n v="0"/>
    <n v="0.46153846153846156"/>
    <n v="0"/>
    <n v="0.46153846153846156"/>
    <n v="0.46153846153846156"/>
    <n v="1"/>
    <n v="6660438"/>
    <n v="32668032"/>
    <n v="45902230"/>
  </r>
  <r>
    <x v="20"/>
    <n v="3808"/>
    <x v="69"/>
    <x v="729"/>
    <x v="729"/>
    <x v="695"/>
    <n v="17147"/>
    <n v="268167000633"/>
    <s v="68167268167000633"/>
    <s v="COLEGIO NUESTRA SEÑORA DEL ROSARIO"/>
    <n v="1"/>
    <n v="8.43241265776477"/>
    <n v="0.59057172106184064"/>
    <n v="7.249030229279109E-2"/>
    <n v="1.0724903022927912"/>
    <n v="115"/>
    <n v="0"/>
    <n v="0"/>
    <n v="5"/>
    <n v="0"/>
    <n v="50"/>
    <n v="0"/>
    <n v="39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3105.16866020847"/>
    <n v="9534854.9136202037"/>
    <n v="3442487.9522218197"/>
    <n v="0"/>
    <n v="13590448"/>
    <n v="0"/>
    <n v="0"/>
    <n v="0"/>
    <n v="0"/>
    <n v="0"/>
    <n v="0"/>
    <n v="0"/>
    <n v="0"/>
    <n v="0"/>
    <n v="13590448"/>
    <n v="118177.80869565217"/>
    <n v="1"/>
    <n v="0"/>
    <n v="0"/>
    <n v="1"/>
    <n v="24249724"/>
    <n v="26007593.823276754"/>
    <n v="26007594"/>
    <n v="5"/>
    <n v="1"/>
    <n v="0"/>
    <n v="0.38461538461538464"/>
    <n v="0"/>
    <n v="0.38461538461538464"/>
    <n v="0.38461538461538464"/>
    <n v="1"/>
    <n v="6660438"/>
    <n v="32668032"/>
    <n v="46258480"/>
  </r>
  <r>
    <x v="20"/>
    <n v="3808"/>
    <x v="69"/>
    <x v="732"/>
    <x v="732"/>
    <x v="698"/>
    <n v="17150"/>
    <n v="268179000175"/>
    <s v="68179268179000175"/>
    <s v="INSTITUCION EDUCATIVA TIERRA NEGRA"/>
    <n v="1"/>
    <n v="15.244464944649447"/>
    <n v="1.0676600238175473"/>
    <n v="0.14467295485220197"/>
    <n v="1.1446729548522019"/>
    <n v="226"/>
    <n v="0"/>
    <n v="0"/>
    <n v="10"/>
    <n v="0"/>
    <n v="82"/>
    <n v="0"/>
    <n v="91"/>
    <n v="0"/>
    <n v="43"/>
    <n v="0"/>
    <n v="0"/>
    <n v="0"/>
    <n v="226"/>
    <n v="0"/>
    <n v="0"/>
    <n v="10"/>
    <n v="0"/>
    <n v="82"/>
    <n v="0"/>
    <n v="91"/>
    <n v="0"/>
    <n v="43"/>
    <n v="0"/>
    <n v="0"/>
    <n v="0"/>
    <n v="92671"/>
    <n v="81839"/>
    <n v="122758"/>
    <n v="150439"/>
    <n v="114333"/>
    <n v="99892"/>
    <n v="152848"/>
    <n v="184139"/>
    <n v="0"/>
    <n v="0"/>
    <n v="0"/>
    <n v="0"/>
    <n v="1308738.929471168"/>
    <n v="19781455.049454633"/>
    <n v="7523321.7875397224"/>
    <n v="0"/>
    <n v="28613516"/>
    <n v="0"/>
    <n v="0"/>
    <n v="0"/>
    <n v="0"/>
    <n v="261747.78589423359"/>
    <n v="3956291.009890927"/>
    <n v="1504664.3575079446"/>
    <n v="0"/>
    <n v="5722703"/>
    <n v="34336219"/>
    <n v="151930.17256637168"/>
    <n v="1"/>
    <n v="0"/>
    <n v="0"/>
    <n v="1"/>
    <n v="24249724"/>
    <n v="27758003.225430358"/>
    <n v="27758003"/>
    <n v="10"/>
    <n v="1"/>
    <n v="0"/>
    <n v="0.76923076923076927"/>
    <n v="0"/>
    <n v="0.76923076923076927"/>
    <n v="0.76923076923076927"/>
    <n v="1"/>
    <n v="6660438"/>
    <n v="34418441"/>
    <n v="68754660"/>
  </r>
  <r>
    <x v="20"/>
    <n v="3808"/>
    <x v="69"/>
    <x v="733"/>
    <x v="733"/>
    <x v="699"/>
    <n v="17151"/>
    <n v="268190000071"/>
    <s v="68190268190000071"/>
    <s v="INSTITUCION EDUCATIVA   PUERTO OLAYA"/>
    <n v="1"/>
    <n v="17.892364046210201"/>
    <n v="1.253108055486974"/>
    <n v="0.17273092810474516"/>
    <n v="1.1727309281047451"/>
    <n v="440"/>
    <n v="0"/>
    <n v="0"/>
    <n v="37"/>
    <n v="0"/>
    <n v="216"/>
    <n v="0"/>
    <n v="142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61028.2725109933"/>
    <n v="41938424.757545635"/>
    <n v="8066230.9604529338"/>
    <n v="0"/>
    <n v="54965684"/>
    <n v="0"/>
    <n v="0"/>
    <n v="0"/>
    <n v="0"/>
    <n v="0"/>
    <n v="0"/>
    <n v="0"/>
    <n v="0"/>
    <n v="0"/>
    <n v="54965684"/>
    <n v="124922.00909090909"/>
    <n v="1"/>
    <n v="0"/>
    <n v="0"/>
    <n v="1"/>
    <n v="24249724"/>
    <n v="28438401.332803912"/>
    <n v="28438401"/>
    <n v="37"/>
    <n v="1"/>
    <n v="0"/>
    <n v="2.8461538461538463"/>
    <n v="0"/>
    <n v="2.8461538461538463"/>
    <n v="2.8461538461538463"/>
    <n v="3"/>
    <n v="6660438"/>
    <n v="35098839"/>
    <n v="90064523"/>
  </r>
  <r>
    <x v="20"/>
    <n v="3808"/>
    <x v="69"/>
    <x v="733"/>
    <x v="733"/>
    <x v="699"/>
    <n v="17152"/>
    <n v="268190000101"/>
    <s v="68190268190000101"/>
    <s v="INSTITUCIÓN EDUCATIVA LA PERDIDA ALTA"/>
    <n v="1"/>
    <n v="17.892364046210201"/>
    <n v="1.253108055486974"/>
    <n v="0.17273092810474516"/>
    <n v="1.1727309281047451"/>
    <n v="157"/>
    <n v="0"/>
    <n v="0"/>
    <n v="18"/>
    <n v="0"/>
    <n v="60"/>
    <n v="0"/>
    <n v="56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13473.2136539966"/>
    <n v="13588986.792947747"/>
    <n v="4122740.2686759438"/>
    <n v="0"/>
    <n v="20125200"/>
    <n v="0"/>
    <n v="0"/>
    <n v="0"/>
    <n v="0"/>
    <n v="0"/>
    <n v="0"/>
    <n v="0"/>
    <n v="0"/>
    <n v="0"/>
    <n v="20125200"/>
    <n v="128185.9872611465"/>
    <n v="1"/>
    <n v="0"/>
    <n v="0"/>
    <n v="1"/>
    <n v="24249724"/>
    <n v="28438401.332803912"/>
    <n v="28438401"/>
    <n v="18"/>
    <n v="1"/>
    <n v="0"/>
    <n v="1.3846153846153846"/>
    <n v="0"/>
    <n v="1.3846153846153846"/>
    <n v="1.3846153846153846"/>
    <n v="2"/>
    <n v="6660438"/>
    <n v="35098839"/>
    <n v="55224039"/>
  </r>
  <r>
    <x v="20"/>
    <n v="3808"/>
    <x v="69"/>
    <x v="733"/>
    <x v="733"/>
    <x v="699"/>
    <n v="17154"/>
    <n v="268190000195"/>
    <s v="68190268190000195"/>
    <s v="CENTRO EDUCATIVO  PUERTO ZAMBITO"/>
    <n v="1"/>
    <n v="17.892364046210201"/>
    <n v="1.253108055486974"/>
    <n v="0.17273092810474516"/>
    <n v="1.1727309281047451"/>
    <n v="185"/>
    <n v="0"/>
    <n v="0"/>
    <n v="11"/>
    <n v="0"/>
    <n v="123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74900.2972329981"/>
    <n v="20383480.18942162"/>
    <n v="0"/>
    <n v="0"/>
    <n v="21858380"/>
    <n v="0"/>
    <n v="0"/>
    <n v="0"/>
    <n v="0"/>
    <n v="0"/>
    <n v="0"/>
    <n v="0"/>
    <n v="0"/>
    <n v="0"/>
    <n v="21858380"/>
    <n v="118153.4054054054"/>
    <n v="1"/>
    <n v="0"/>
    <n v="0"/>
    <n v="1"/>
    <n v="24249724"/>
    <n v="28438401.332803912"/>
    <n v="28438401"/>
    <n v="11"/>
    <n v="1"/>
    <n v="0"/>
    <n v="0.84615384615384615"/>
    <n v="0"/>
    <n v="0.84615384615384615"/>
    <n v="0.84615384615384615"/>
    <n v="1"/>
    <n v="6660438"/>
    <n v="35098839"/>
    <n v="56957219"/>
  </r>
  <r>
    <x v="20"/>
    <n v="3808"/>
    <x v="69"/>
    <x v="733"/>
    <x v="733"/>
    <x v="699"/>
    <n v="17187"/>
    <n v="268190000209"/>
    <s v="68190268190000209"/>
    <s v="INSTITUCIÓN EDUCATIVA SAN FERNANDO"/>
    <n v="1"/>
    <n v="17.892364046210201"/>
    <n v="1.253108055486974"/>
    <n v="0.17273092810474516"/>
    <n v="1.1727309281047451"/>
    <n v="135"/>
    <n v="0"/>
    <n v="0"/>
    <n v="11"/>
    <n v="0"/>
    <n v="63"/>
    <n v="0"/>
    <n v="46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74900.2972329981"/>
    <n v="12768961.727856074"/>
    <n v="2688743.6534843114"/>
    <n v="0"/>
    <n v="16932606"/>
    <n v="0"/>
    <n v="0"/>
    <n v="0"/>
    <n v="0"/>
    <n v="0"/>
    <n v="0"/>
    <n v="0"/>
    <n v="0"/>
    <n v="0"/>
    <n v="16932606"/>
    <n v="125426.71111111112"/>
    <n v="1"/>
    <n v="0"/>
    <n v="0"/>
    <n v="1"/>
    <n v="24249724"/>
    <n v="28438401.332803912"/>
    <n v="28438401"/>
    <n v="11"/>
    <n v="1"/>
    <n v="0"/>
    <n v="0.84615384615384615"/>
    <n v="0"/>
    <n v="0.84615384615384615"/>
    <n v="0.84615384615384615"/>
    <n v="1"/>
    <n v="6660438"/>
    <n v="35098839"/>
    <n v="52031445"/>
  </r>
  <r>
    <x v="20"/>
    <n v="3808"/>
    <x v="69"/>
    <x v="733"/>
    <x v="733"/>
    <x v="699"/>
    <n v="17189"/>
    <n v="268190000292"/>
    <s v="68190268190000292"/>
    <s v="COLEGIO AGROPECUARIO TIERRA ADENTRO"/>
    <n v="1"/>
    <n v="17.892364046210201"/>
    <n v="1.253108055486974"/>
    <n v="0.17273092810474516"/>
    <n v="1.1727309281047451"/>
    <n v="176"/>
    <n v="0"/>
    <n v="0"/>
    <n v="12"/>
    <n v="0"/>
    <n v="92"/>
    <n v="0"/>
    <n v="58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08982.142435998"/>
    <n v="17571965.680535879"/>
    <n v="2509494.0765853571"/>
    <n v="0"/>
    <n v="21690442"/>
    <n v="0"/>
    <n v="0"/>
    <n v="0"/>
    <n v="0"/>
    <n v="0"/>
    <n v="0"/>
    <n v="0"/>
    <n v="0"/>
    <n v="0"/>
    <n v="21690442"/>
    <n v="123241.14772727272"/>
    <n v="1"/>
    <n v="0"/>
    <n v="0"/>
    <n v="1"/>
    <n v="24249724"/>
    <n v="28438401.332803912"/>
    <n v="28438401"/>
    <n v="12"/>
    <n v="1"/>
    <n v="0"/>
    <n v="0.92307692307692313"/>
    <n v="0"/>
    <n v="0.92307692307692313"/>
    <n v="0.92307692307692313"/>
    <n v="1"/>
    <n v="6660438"/>
    <n v="35098839"/>
    <n v="56789281"/>
  </r>
  <r>
    <x v="20"/>
    <n v="3808"/>
    <x v="69"/>
    <x v="733"/>
    <x v="733"/>
    <x v="699"/>
    <n v="17190"/>
    <n v="268190000381"/>
    <s v="68190268190000381"/>
    <s v="INSTITUCIÓN EDUCATIVA  LA VERDE"/>
    <n v="1"/>
    <n v="17.892364046210201"/>
    <n v="1.253108055486974"/>
    <n v="0.17273092810474516"/>
    <n v="1.1727309281047451"/>
    <n v="174"/>
    <n v="10"/>
    <n v="0"/>
    <n v="9"/>
    <n v="0"/>
    <n v="70"/>
    <n v="0"/>
    <n v="66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47555.0588569967"/>
    <n v="15931915.550352531"/>
    <n v="3405741.9610801274"/>
    <n v="0"/>
    <n v="21885213"/>
    <n v="0"/>
    <n v="0"/>
    <n v="0"/>
    <n v="0"/>
    <n v="0"/>
    <n v="0"/>
    <n v="0"/>
    <n v="0"/>
    <n v="0"/>
    <n v="21885213"/>
    <n v="125777.08620689655"/>
    <n v="1"/>
    <n v="0"/>
    <n v="0"/>
    <n v="1"/>
    <n v="24249724"/>
    <n v="28438401.332803912"/>
    <n v="28438401"/>
    <n v="19"/>
    <n v="1"/>
    <n v="0"/>
    <n v="1.4615384615384615"/>
    <n v="0"/>
    <n v="1.4615384615384615"/>
    <n v="1.4615384615384615"/>
    <n v="2"/>
    <n v="6660438"/>
    <n v="35098839"/>
    <n v="56984052"/>
  </r>
  <r>
    <x v="20"/>
    <n v="3808"/>
    <x v="69"/>
    <x v="733"/>
    <x v="733"/>
    <x v="699"/>
    <n v="17191"/>
    <n v="268190000527"/>
    <s v="68190268190000527"/>
    <s v="INSTITUCION EDUCATIVA VILLANUEVA"/>
    <n v="1"/>
    <n v="17.892364046210201"/>
    <n v="1.253108055486974"/>
    <n v="0.17273092810474516"/>
    <n v="1.1727309281047451"/>
    <n v="125"/>
    <n v="0"/>
    <n v="0"/>
    <n v="9"/>
    <n v="0"/>
    <n v="65"/>
    <n v="0"/>
    <n v="39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06736.6068269983"/>
    <n v="12183229.538504876"/>
    <n v="2150994.9227874489"/>
    <n v="0"/>
    <n v="15540961"/>
    <n v="0"/>
    <n v="0"/>
    <n v="0"/>
    <n v="0"/>
    <n v="0"/>
    <n v="0"/>
    <n v="0"/>
    <n v="0"/>
    <n v="0"/>
    <n v="15540961"/>
    <n v="124327.68799999999"/>
    <n v="1"/>
    <n v="0"/>
    <n v="0"/>
    <n v="1"/>
    <n v="24249724"/>
    <n v="28438401.332803912"/>
    <n v="28438401"/>
    <n v="9"/>
    <n v="1"/>
    <n v="0"/>
    <n v="0.69230769230769229"/>
    <n v="0"/>
    <n v="0.69230769230769229"/>
    <n v="0.69230769230769229"/>
    <n v="1"/>
    <n v="6660438"/>
    <n v="35098839"/>
    <n v="50639800"/>
  </r>
  <r>
    <x v="20"/>
    <n v="3808"/>
    <x v="69"/>
    <x v="733"/>
    <x v="733"/>
    <x v="699"/>
    <n v="17192"/>
    <n v="268190000594"/>
    <s v="68190268190000594"/>
    <s v="INSTITUCION EDUCATIVA SAN JOSE"/>
    <n v="1"/>
    <n v="17.892364046210201"/>
    <n v="1.253108055486974"/>
    <n v="0.17273092810474516"/>
    <n v="1.1727309281047451"/>
    <n v="295"/>
    <n v="0"/>
    <n v="0"/>
    <n v="16"/>
    <n v="0"/>
    <n v="156"/>
    <n v="0"/>
    <n v="101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45309.5232479973"/>
    <n v="30106634.532651473"/>
    <n v="3943490.69177699"/>
    <n v="0"/>
    <n v="36195435"/>
    <n v="0"/>
    <n v="0"/>
    <n v="0"/>
    <n v="0"/>
    <n v="0"/>
    <n v="0"/>
    <n v="0"/>
    <n v="0"/>
    <n v="0"/>
    <n v="36195435"/>
    <n v="122696.38983050847"/>
    <n v="1"/>
    <n v="0"/>
    <n v="0"/>
    <n v="1"/>
    <n v="24249724"/>
    <n v="28438401.332803912"/>
    <n v="28438401"/>
    <n v="16"/>
    <n v="1"/>
    <n v="0"/>
    <n v="1.2307692307692308"/>
    <n v="0"/>
    <n v="1.2307692307692308"/>
    <n v="1.2307692307692308"/>
    <n v="2"/>
    <n v="6660438"/>
    <n v="35098839"/>
    <n v="71294274"/>
  </r>
  <r>
    <x v="20"/>
    <n v="3808"/>
    <x v="69"/>
    <x v="733"/>
    <x v="733"/>
    <x v="699"/>
    <n v="17193"/>
    <n v="268190000713"/>
    <s v="68190268190000713"/>
    <s v="INSTITUCIÓN EDUCATIVA LOS GUAYABALES"/>
    <n v="1"/>
    <n v="17.892364046210201"/>
    <n v="1.253108055486974"/>
    <n v="0.17273092810474516"/>
    <n v="1.1727309281047451"/>
    <n v="291"/>
    <n v="12"/>
    <n v="0"/>
    <n v="28"/>
    <n v="0"/>
    <n v="175"/>
    <n v="0"/>
    <n v="6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63273.8081199927"/>
    <n v="27529412.899506211"/>
    <n v="2867993.2303832653"/>
    <n v="0"/>
    <n v="35760680"/>
    <n v="0"/>
    <n v="0"/>
    <n v="0"/>
    <n v="0"/>
    <n v="0"/>
    <n v="0"/>
    <n v="0"/>
    <n v="0"/>
    <n v="0"/>
    <n v="35760680"/>
    <n v="122888.93470790378"/>
    <n v="1"/>
    <n v="0"/>
    <n v="0"/>
    <n v="1"/>
    <n v="24249724"/>
    <n v="28438401.332803912"/>
    <n v="28438401"/>
    <n v="40"/>
    <n v="0"/>
    <n v="1"/>
    <n v="3.0769230769230771"/>
    <n v="0"/>
    <n v="3.0769230769230771"/>
    <n v="3.0769230769230771"/>
    <n v="4"/>
    <n v="26641753"/>
    <n v="55080154"/>
    <n v="90840834"/>
  </r>
  <r>
    <x v="20"/>
    <n v="3808"/>
    <x v="69"/>
    <x v="722"/>
    <x v="722"/>
    <x v="21"/>
    <n v="17194"/>
    <n v="268190000951"/>
    <s v="68101268190000951"/>
    <s v="INSTITUCIÓN EDUCATIVA HORTA MEDIO"/>
    <n v="1"/>
    <n v="25.675532478541911"/>
    <n v="1.7982093643233887"/>
    <n v="0.25520383334712465"/>
    <n v="1.2552038333471247"/>
    <n v="285"/>
    <n v="6"/>
    <n v="0"/>
    <n v="16"/>
    <n v="0"/>
    <n v="147"/>
    <n v="0"/>
    <n v="91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57246.8373176898"/>
    <n v="29841587.474329215"/>
    <n v="4796384.8879860332"/>
    <n v="0"/>
    <n v="37795219"/>
    <n v="0"/>
    <n v="0"/>
    <n v="0"/>
    <n v="0"/>
    <n v="0"/>
    <n v="0"/>
    <n v="0"/>
    <n v="0"/>
    <n v="0"/>
    <n v="37795219"/>
    <n v="132614.80350877193"/>
    <n v="1"/>
    <n v="0"/>
    <n v="1"/>
    <n v="1"/>
    <n v="24249724"/>
    <n v="30438346.522409771"/>
    <n v="30438347"/>
    <n v="22"/>
    <n v="0"/>
    <n v="1"/>
    <n v="1.6923076923076923"/>
    <n v="0"/>
    <n v="1.6923076923076923"/>
    <n v="1.6923076923076923"/>
    <n v="2"/>
    <n v="13320876"/>
    <n v="43759223"/>
    <n v="81554442"/>
  </r>
  <r>
    <x v="20"/>
    <n v="3808"/>
    <x v="69"/>
    <x v="733"/>
    <x v="733"/>
    <x v="699"/>
    <n v="16533"/>
    <n v="268190001477"/>
    <s v="68190268190001477"/>
    <s v="COLEGIO INTEGRADO SAN JOSE"/>
    <n v="1"/>
    <n v="17.892364046210201"/>
    <n v="1.253108055486974"/>
    <n v="0.17273092810474516"/>
    <n v="1.1727309281047451"/>
    <n v="390"/>
    <n v="0"/>
    <n v="0"/>
    <n v="11"/>
    <n v="0"/>
    <n v="153"/>
    <n v="0"/>
    <n v="170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74900.2972329981"/>
    <n v="37838299.432087258"/>
    <n v="10037976.306341428"/>
    <n v="0"/>
    <n v="49351176"/>
    <n v="0"/>
    <n v="0"/>
    <n v="0"/>
    <n v="0"/>
    <n v="0"/>
    <n v="0"/>
    <n v="0"/>
    <n v="0"/>
    <n v="0"/>
    <n v="49351176"/>
    <n v="126541.47692307692"/>
    <n v="1"/>
    <n v="0"/>
    <n v="0"/>
    <n v="1"/>
    <n v="24249724"/>
    <n v="28438401.332803912"/>
    <n v="28438401"/>
    <n v="11"/>
    <n v="1"/>
    <n v="0"/>
    <n v="0.84615384615384615"/>
    <n v="0"/>
    <n v="0.84615384615384615"/>
    <n v="0.84615384615384615"/>
    <n v="1"/>
    <n v="6660438"/>
    <n v="35098839"/>
    <n v="84450015"/>
  </r>
  <r>
    <x v="20"/>
    <n v="3808"/>
    <x v="69"/>
    <x v="754"/>
    <x v="754"/>
    <x v="718"/>
    <n v="17195"/>
    <n v="268190001493"/>
    <s v="68385268190001493"/>
    <s v="INSTITUTO AGRICOLA LA INDIA"/>
    <n v="1"/>
    <n v="17.538728198461705"/>
    <n v="1.228340845945624"/>
    <n v="0.16898369122875573"/>
    <n v="1.1689836912287557"/>
    <n v="283"/>
    <n v="0"/>
    <n v="0"/>
    <n v="14"/>
    <n v="0"/>
    <n v="124"/>
    <n v="0"/>
    <n v="111"/>
    <n v="0"/>
    <n v="0"/>
    <n v="0"/>
    <n v="34"/>
    <n v="0"/>
    <n v="34"/>
    <n v="0"/>
    <n v="0"/>
    <n v="0"/>
    <n v="0"/>
    <n v="0"/>
    <n v="0"/>
    <n v="0"/>
    <n v="0"/>
    <n v="0"/>
    <n v="0"/>
    <n v="34"/>
    <n v="0"/>
    <n v="92671"/>
    <n v="81839"/>
    <n v="122758"/>
    <n v="150439"/>
    <n v="114333"/>
    <n v="99892"/>
    <n v="152848"/>
    <n v="184139"/>
    <n v="0"/>
    <n v="0"/>
    <n v="0"/>
    <n v="0"/>
    <n v="1871147.7731696025"/>
    <n v="27441447.937792372"/>
    <n v="0"/>
    <n v="7318686.5892518423"/>
    <n v="36631282"/>
    <n v="0"/>
    <n v="0"/>
    <n v="0"/>
    <n v="0"/>
    <n v="0"/>
    <n v="0"/>
    <n v="0"/>
    <n v="1463737.3178503686"/>
    <n v="1463737"/>
    <n v="38095019"/>
    <n v="134611.37455830388"/>
    <n v="1"/>
    <n v="0"/>
    <n v="1"/>
    <n v="1"/>
    <n v="24249724"/>
    <n v="28347531.872798547"/>
    <n v="28347532"/>
    <n v="14"/>
    <n v="1"/>
    <n v="0"/>
    <n v="1.0769230769230769"/>
    <n v="0"/>
    <n v="1.0769230769230769"/>
    <n v="1.0769230769230769"/>
    <n v="2"/>
    <n v="6660438"/>
    <n v="35007970"/>
    <n v="73102989"/>
  </r>
  <r>
    <x v="20"/>
    <n v="3808"/>
    <x v="69"/>
    <x v="733"/>
    <x v="733"/>
    <x v="699"/>
    <n v="16541"/>
    <n v="268190001574"/>
    <s v="68190268190001574"/>
    <s v="INSTITUCION EDUCATIVA EL CRUCE DE SANTA ROSA"/>
    <n v="1"/>
    <n v="17.892364046210201"/>
    <n v="1.253108055486974"/>
    <n v="0.17273092810474516"/>
    <n v="1.1727309281047451"/>
    <n v="428"/>
    <n v="52"/>
    <n v="0"/>
    <n v="23"/>
    <n v="0"/>
    <n v="210"/>
    <n v="0"/>
    <n v="105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056138.390224986"/>
    <n v="36901127.929125346"/>
    <n v="6811483.9221602548"/>
    <n v="0"/>
    <n v="53768750"/>
    <n v="0"/>
    <n v="0"/>
    <n v="0"/>
    <n v="0"/>
    <n v="0"/>
    <n v="0"/>
    <n v="0"/>
    <n v="0"/>
    <n v="0"/>
    <n v="53768750"/>
    <n v="125627.92056074766"/>
    <n v="1"/>
    <n v="0"/>
    <n v="0"/>
    <n v="1"/>
    <n v="24249724"/>
    <n v="28438401.332803912"/>
    <n v="28438401"/>
    <n v="75"/>
    <n v="1"/>
    <n v="0"/>
    <n v="5.7692307692307692"/>
    <n v="0"/>
    <n v="5.7692307692307692"/>
    <n v="4"/>
    <n v="4"/>
    <n v="6660438"/>
    <n v="35098839"/>
    <n v="88867589"/>
  </r>
  <r>
    <x v="20"/>
    <n v="3808"/>
    <x v="69"/>
    <x v="734"/>
    <x v="734"/>
    <x v="38"/>
    <n v="16535"/>
    <n v="268207000372"/>
    <s v="68207268207000372"/>
    <s v="INSTITUTO TECNICO AGROPECUARIO FELIPE CORDERO"/>
    <n v="1"/>
    <n v="16.641509433962263"/>
    <n v="1.1655033104235104"/>
    <n v="0.15947647847991392"/>
    <n v="1.1594764784799139"/>
    <n v="279"/>
    <n v="0"/>
    <n v="0"/>
    <n v="21"/>
    <n v="0"/>
    <n v="146"/>
    <n v="0"/>
    <n v="78"/>
    <n v="0"/>
    <n v="0"/>
    <n v="0"/>
    <n v="34"/>
    <n v="0"/>
    <n v="34"/>
    <n v="0"/>
    <n v="0"/>
    <n v="0"/>
    <n v="0"/>
    <n v="0"/>
    <n v="0"/>
    <n v="0"/>
    <n v="0"/>
    <n v="0"/>
    <n v="0"/>
    <n v="34"/>
    <n v="0"/>
    <n v="92671"/>
    <n v="81839"/>
    <n v="122758"/>
    <n v="150439"/>
    <n v="114333"/>
    <n v="99892"/>
    <n v="152848"/>
    <n v="184139"/>
    <n v="0"/>
    <n v="0"/>
    <n v="0"/>
    <n v="0"/>
    <n v="2783894.9084949237"/>
    <n v="25944223.062982686"/>
    <n v="0"/>
    <n v="7259164.5352076376"/>
    <n v="35987283"/>
    <n v="0"/>
    <n v="0"/>
    <n v="0"/>
    <n v="0"/>
    <n v="0"/>
    <n v="0"/>
    <n v="0"/>
    <n v="1451832.9070415273"/>
    <n v="1451833"/>
    <n v="37439116"/>
    <n v="134190.37992831541"/>
    <n v="1"/>
    <n v="0"/>
    <n v="0"/>
    <n v="1"/>
    <n v="24249724"/>
    <n v="28116984.587629851"/>
    <n v="28116985"/>
    <n v="21"/>
    <n v="1"/>
    <n v="0"/>
    <n v="1.6153846153846154"/>
    <n v="0"/>
    <n v="1.6153846153846154"/>
    <n v="1.6153846153846154"/>
    <n v="2"/>
    <n v="6660438"/>
    <n v="34777423"/>
    <n v="72216539"/>
  </r>
  <r>
    <x v="20"/>
    <n v="3808"/>
    <x v="69"/>
    <x v="736"/>
    <x v="736"/>
    <x v="701"/>
    <n v="16536"/>
    <n v="268217000079"/>
    <s v="68217268217000079"/>
    <s v="INSTITUCIÓN EDUCATIVA JESÚS LEÓN GUERRERO"/>
    <n v="1"/>
    <n v="21.549738219895289"/>
    <n v="1.5092555956967624"/>
    <n v="0.21148561731450849"/>
    <n v="1.2114856173145085"/>
    <n v="61"/>
    <n v="0"/>
    <n v="0"/>
    <n v="4"/>
    <n v="0"/>
    <n v="24"/>
    <n v="0"/>
    <n v="22"/>
    <n v="0"/>
    <n v="11"/>
    <n v="0"/>
    <n v="0"/>
    <n v="0"/>
    <n v="61"/>
    <n v="0"/>
    <n v="0"/>
    <n v="4"/>
    <n v="0"/>
    <n v="24"/>
    <n v="0"/>
    <n v="22"/>
    <n v="0"/>
    <n v="11"/>
    <n v="0"/>
    <n v="0"/>
    <n v="0"/>
    <n v="92671"/>
    <n v="81839"/>
    <n v="122758"/>
    <n v="150439"/>
    <n v="114333"/>
    <n v="99892"/>
    <n v="152848"/>
    <n v="184139"/>
    <n v="0"/>
    <n v="0"/>
    <n v="0"/>
    <n v="0"/>
    <n v="554051.14033767884"/>
    <n v="5566815.1790999211"/>
    <n v="2036904.689988168"/>
    <n v="0"/>
    <n v="8157771"/>
    <n v="0"/>
    <n v="0"/>
    <n v="0"/>
    <n v="0"/>
    <n v="110810.22806753578"/>
    <n v="1113363.0358199843"/>
    <n v="407380.93799763365"/>
    <n v="0"/>
    <n v="1631554"/>
    <n v="9789325"/>
    <n v="160480.73770491802"/>
    <n v="1"/>
    <n v="0"/>
    <n v="0"/>
    <n v="1"/>
    <n v="24249724"/>
    <n v="29378191.849846452"/>
    <n v="29378192"/>
    <n v="4"/>
    <n v="1"/>
    <n v="0"/>
    <n v="0.30769230769230771"/>
    <n v="0"/>
    <n v="0.30769230769230771"/>
    <n v="0.30769230769230771"/>
    <n v="1"/>
    <n v="6660438"/>
    <n v="36038630"/>
    <n v="45827955"/>
  </r>
  <r>
    <x v="20"/>
    <n v="3808"/>
    <x v="69"/>
    <x v="736"/>
    <x v="736"/>
    <x v="701"/>
    <n v="16537"/>
    <n v="268217000168"/>
    <s v="68217268217000168"/>
    <s v="COLEGIO FLORENTINO GONZALEZ"/>
    <n v="1"/>
    <n v="21.549738219895289"/>
    <n v="1.5092555956967624"/>
    <n v="0.21148561731450849"/>
    <n v="1.2114856173145085"/>
    <n v="369"/>
    <n v="0"/>
    <n v="0"/>
    <n v="24"/>
    <n v="0"/>
    <n v="175"/>
    <n v="0"/>
    <n v="138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24306.842026073"/>
    <n v="37878546.762136415"/>
    <n v="5925540.9163292162"/>
    <n v="0"/>
    <n v="47128395"/>
    <n v="0"/>
    <n v="0"/>
    <n v="0"/>
    <n v="0"/>
    <n v="0"/>
    <n v="0"/>
    <n v="0"/>
    <n v="0"/>
    <n v="0"/>
    <n v="47128395"/>
    <n v="127719.22764227643"/>
    <n v="1"/>
    <n v="0"/>
    <n v="0"/>
    <n v="1"/>
    <n v="24249724"/>
    <n v="29378191.849846452"/>
    <n v="29378192"/>
    <n v="24"/>
    <n v="1"/>
    <n v="0"/>
    <n v="1.8461538461538463"/>
    <n v="0"/>
    <n v="1.8461538461538463"/>
    <n v="1.8461538461538463"/>
    <n v="2"/>
    <n v="6660438"/>
    <n v="36038630"/>
    <n v="83167025"/>
  </r>
  <r>
    <x v="20"/>
    <n v="3808"/>
    <x v="69"/>
    <x v="737"/>
    <x v="737"/>
    <x v="702"/>
    <n v="16538"/>
    <n v="268229000091"/>
    <s v="68229268229000091"/>
    <s v="INSTITUCION EDUCATIVA CANTABARA MANCHADORES"/>
    <n v="1"/>
    <n v="14"/>
    <n v="0.98050278495946119"/>
    <n v="0.13148621215867537"/>
    <n v="1.1314862121586753"/>
    <n v="125"/>
    <n v="0"/>
    <n v="0"/>
    <n v="7"/>
    <n v="0"/>
    <n v="60"/>
    <n v="0"/>
    <n v="47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05563.49166316481"/>
    <n v="12093827.015430121"/>
    <n v="1902399.4501163212"/>
    <n v="0"/>
    <n v="14901790"/>
    <n v="0"/>
    <n v="0"/>
    <n v="0"/>
    <n v="0"/>
    <n v="0"/>
    <n v="0"/>
    <n v="0"/>
    <n v="0"/>
    <n v="0"/>
    <n v="14901790"/>
    <n v="119214.32"/>
    <n v="1"/>
    <n v="0"/>
    <n v="0"/>
    <n v="1"/>
    <n v="24249724"/>
    <n v="27438228.354653321"/>
    <n v="27438228"/>
    <n v="7"/>
    <n v="1"/>
    <n v="0"/>
    <n v="0.53846153846153844"/>
    <n v="0"/>
    <n v="0.53846153846153844"/>
    <n v="0.53846153846153844"/>
    <n v="1"/>
    <n v="6660438"/>
    <n v="34098666"/>
    <n v="49000456"/>
  </r>
  <r>
    <x v="20"/>
    <n v="3808"/>
    <x v="69"/>
    <x v="737"/>
    <x v="737"/>
    <x v="702"/>
    <n v="16539"/>
    <n v="268229000180"/>
    <s v="68229268229000180"/>
    <s v="INSTITUCIÓN EDUCATIVA LAS VUELTAS"/>
    <n v="1"/>
    <n v="14"/>
    <n v="0.98050278495946119"/>
    <n v="0.13148621215867537"/>
    <n v="1.1314862121586753"/>
    <n v="361"/>
    <n v="0"/>
    <n v="0"/>
    <n v="19"/>
    <n v="0"/>
    <n v="184"/>
    <n v="0"/>
    <n v="108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57958.0488000186"/>
    <n v="33003714.845846683"/>
    <n v="8647270.2278014608"/>
    <n v="0"/>
    <n v="44108943"/>
    <n v="0"/>
    <n v="0"/>
    <n v="0"/>
    <n v="0"/>
    <n v="0"/>
    <n v="0"/>
    <n v="0"/>
    <n v="0"/>
    <n v="0"/>
    <n v="44108943"/>
    <n v="122185.43767313019"/>
    <n v="1"/>
    <n v="0"/>
    <n v="0"/>
    <n v="1"/>
    <n v="24249724"/>
    <n v="27438228.354653321"/>
    <n v="27438228"/>
    <n v="19"/>
    <n v="1"/>
    <n v="0"/>
    <n v="1.4615384615384615"/>
    <n v="0"/>
    <n v="1.4615384615384615"/>
    <n v="1.4615384615384615"/>
    <n v="2"/>
    <n v="6660438"/>
    <n v="34098666"/>
    <n v="78207609"/>
  </r>
  <r>
    <x v="20"/>
    <n v="3808"/>
    <x v="69"/>
    <x v="738"/>
    <x v="738"/>
    <x v="703"/>
    <n v="16540"/>
    <n v="268235000086"/>
    <s v="68235268235000086"/>
    <s v="INSTITUCION EDUCATIVA ISLANDA"/>
    <n v="1"/>
    <n v="43.069391472647581"/>
    <n v="3.0164041632457304"/>
    <n v="0.43951464418106512"/>
    <n v="1.4395146441810651"/>
    <n v="220"/>
    <n v="0"/>
    <n v="0"/>
    <n v="17"/>
    <n v="0"/>
    <n v="98"/>
    <n v="0"/>
    <n v="76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97928.4728236133"/>
    <n v="25020503.449557081"/>
    <n v="6380781.0956798354"/>
    <n v="0"/>
    <n v="34199213"/>
    <n v="0"/>
    <n v="0"/>
    <n v="0"/>
    <n v="0"/>
    <n v="0"/>
    <n v="0"/>
    <n v="0"/>
    <n v="0"/>
    <n v="0"/>
    <n v="34199213"/>
    <n v="155450.96818181817"/>
    <n v="1"/>
    <n v="0"/>
    <n v="0"/>
    <n v="1"/>
    <n v="24249724"/>
    <n v="34907832.815349035"/>
    <n v="34907833"/>
    <n v="17"/>
    <n v="1"/>
    <n v="0"/>
    <n v="1.3076923076923077"/>
    <n v="0"/>
    <n v="1.3076923076923077"/>
    <n v="1.3076923076923077"/>
    <n v="2"/>
    <n v="6660438"/>
    <n v="41568271"/>
    <n v="75767484"/>
  </r>
  <r>
    <x v="20"/>
    <n v="3808"/>
    <x v="69"/>
    <x v="738"/>
    <x v="738"/>
    <x v="703"/>
    <n v="16571"/>
    <n v="268235000418"/>
    <s v="68235268235000418"/>
    <s v="INSTITUCION EDUCATIVA CIRALES"/>
    <n v="1"/>
    <n v="43.069391472647581"/>
    <n v="3.0164041632457304"/>
    <n v="0.43951464418106512"/>
    <n v="1.4395146441810651"/>
    <n v="299"/>
    <n v="0"/>
    <n v="0"/>
    <n v="19"/>
    <n v="0"/>
    <n v="165"/>
    <n v="0"/>
    <n v="87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27096.5284499205"/>
    <n v="36236591.202806808"/>
    <n v="6160754.1613460481"/>
    <n v="0"/>
    <n v="45524442"/>
    <n v="0"/>
    <n v="0"/>
    <n v="0"/>
    <n v="0"/>
    <n v="0"/>
    <n v="0"/>
    <n v="0"/>
    <n v="0"/>
    <n v="0"/>
    <n v="45524442"/>
    <n v="152255.65886287624"/>
    <n v="1"/>
    <n v="0"/>
    <n v="0"/>
    <n v="1"/>
    <n v="24249724"/>
    <n v="34907832.815349035"/>
    <n v="34907833"/>
    <n v="19"/>
    <n v="1"/>
    <n v="0"/>
    <n v="1.4615384615384615"/>
    <n v="0"/>
    <n v="1.4615384615384615"/>
    <n v="1.4615384615384615"/>
    <n v="2"/>
    <n v="6660438"/>
    <n v="41568271"/>
    <n v="87092713"/>
  </r>
  <r>
    <x v="20"/>
    <n v="3808"/>
    <x v="69"/>
    <x v="738"/>
    <x v="738"/>
    <x v="703"/>
    <n v="16572"/>
    <n v="268235000451"/>
    <s v="68235268235000451"/>
    <s v="INSTITUCION EDUCATIVA EL CENTENARIO"/>
    <n v="1"/>
    <n v="43.069391472647581"/>
    <n v="3.0164041632457304"/>
    <n v="0.43951464418106512"/>
    <n v="1.4395146441810651"/>
    <n v="411"/>
    <n v="0"/>
    <n v="0"/>
    <n v="20"/>
    <n v="0"/>
    <n v="186"/>
    <n v="0"/>
    <n v="135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91680.5562630743"/>
    <n v="46158514.984527722"/>
    <n v="15401885.40336512"/>
    <n v="0"/>
    <n v="64852081"/>
    <n v="0"/>
    <n v="0"/>
    <n v="0"/>
    <n v="0"/>
    <n v="0"/>
    <n v="0"/>
    <n v="0"/>
    <n v="0"/>
    <n v="0"/>
    <n v="64852081"/>
    <n v="157790.95133819952"/>
    <n v="1"/>
    <n v="0"/>
    <n v="0"/>
    <n v="1"/>
    <n v="24249724"/>
    <n v="34907832.815349035"/>
    <n v="34907833"/>
    <n v="20"/>
    <n v="1"/>
    <n v="0"/>
    <n v="1.5384615384615385"/>
    <n v="0"/>
    <n v="1.5384615384615385"/>
    <n v="1.5384615384615385"/>
    <n v="2"/>
    <n v="6660438"/>
    <n v="41568271"/>
    <n v="106420352"/>
  </r>
  <r>
    <x v="20"/>
    <n v="3808"/>
    <x v="69"/>
    <x v="738"/>
    <x v="738"/>
    <x v="703"/>
    <n v="16573"/>
    <n v="268235000621"/>
    <s v="68235268235000621"/>
    <s v="INSTITUCION EDUCATIVA LA SALINA"/>
    <n v="1"/>
    <n v="43.069391472647581"/>
    <n v="3.0164041632457304"/>
    <n v="0.43951464418106512"/>
    <n v="1.4395146441810651"/>
    <n v="298"/>
    <n v="17"/>
    <n v="0"/>
    <n v="16"/>
    <n v="0"/>
    <n v="133"/>
    <n v="0"/>
    <n v="101"/>
    <n v="0"/>
    <n v="31"/>
    <n v="0"/>
    <n v="0"/>
    <n v="0"/>
    <n v="298"/>
    <n v="17"/>
    <n v="0"/>
    <n v="16"/>
    <n v="0"/>
    <n v="133"/>
    <n v="0"/>
    <n v="101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5431272.9178340724"/>
    <n v="33648263.259749182"/>
    <n v="6820834.9643474109"/>
    <n v="0"/>
    <n v="45900371"/>
    <n v="0"/>
    <n v="0"/>
    <n v="0"/>
    <n v="0"/>
    <n v="1086254.5835668147"/>
    <n v="6729652.6519498369"/>
    <n v="1364166.9928694824"/>
    <n v="0"/>
    <n v="9180074"/>
    <n v="55080445"/>
    <n v="184833.70805369128"/>
    <n v="1"/>
    <n v="0"/>
    <n v="0"/>
    <n v="1"/>
    <n v="24249724"/>
    <n v="34907832.815349035"/>
    <n v="34907833"/>
    <n v="33"/>
    <n v="1"/>
    <n v="0"/>
    <n v="2.5384615384615383"/>
    <n v="0"/>
    <n v="2.5384615384615383"/>
    <n v="2.5384615384615383"/>
    <n v="3"/>
    <n v="6660438"/>
    <n v="41568271"/>
    <n v="96648716"/>
  </r>
  <r>
    <x v="20"/>
    <n v="3808"/>
    <x v="69"/>
    <x v="738"/>
    <x v="738"/>
    <x v="703"/>
    <n v="16574"/>
    <n v="268235000639"/>
    <s v="68235268235000639"/>
    <s v="INSTITUCION EDUCATIVA SANTO DOMINGO DEL RAMO"/>
    <n v="1"/>
    <n v="43.069391472647581"/>
    <n v="3.0164041632457304"/>
    <n v="0.43951464418106512"/>
    <n v="1.4395146441810651"/>
    <n v="242"/>
    <n v="0"/>
    <n v="0"/>
    <n v="25"/>
    <n v="0"/>
    <n v="116"/>
    <n v="0"/>
    <n v="74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14600.6953288428"/>
    <n v="27321239.398941644"/>
    <n v="5940727.2270122608"/>
    <n v="0"/>
    <n v="37376567"/>
    <n v="0"/>
    <n v="0"/>
    <n v="0"/>
    <n v="0"/>
    <n v="0"/>
    <n v="0"/>
    <n v="0"/>
    <n v="0"/>
    <n v="0"/>
    <n v="37376567"/>
    <n v="154448.62396694216"/>
    <n v="1"/>
    <n v="0"/>
    <n v="0"/>
    <n v="1"/>
    <n v="24249724"/>
    <n v="34907832.815349035"/>
    <n v="34907833"/>
    <n v="25"/>
    <n v="1"/>
    <n v="0"/>
    <n v="1.9230769230769231"/>
    <n v="0"/>
    <n v="1.9230769230769231"/>
    <n v="1.9230769230769231"/>
    <n v="2"/>
    <n v="6660438"/>
    <n v="41568271"/>
    <n v="78944838"/>
  </r>
  <r>
    <x v="20"/>
    <n v="3808"/>
    <x v="69"/>
    <x v="738"/>
    <x v="738"/>
    <x v="703"/>
    <n v="16575"/>
    <n v="268235000647"/>
    <s v="68235268235000647"/>
    <s v="INSTITUCIÓN EDUCATIVA FORJADORES DE UN MUNDO NUEVO"/>
    <n v="1"/>
    <n v="43.069391472647581"/>
    <n v="3.0164041632457304"/>
    <n v="0.43951464418106512"/>
    <n v="1.4395146441810651"/>
    <n v="208"/>
    <n v="0"/>
    <n v="0"/>
    <n v="16"/>
    <n v="0"/>
    <n v="115"/>
    <n v="0"/>
    <n v="65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33344.4450104595"/>
    <n v="25883279.430576291"/>
    <n v="2640323.2120054495"/>
    <n v="0"/>
    <n v="31156947"/>
    <n v="0"/>
    <n v="0"/>
    <n v="0"/>
    <n v="0"/>
    <n v="0"/>
    <n v="0"/>
    <n v="0"/>
    <n v="0"/>
    <n v="0"/>
    <n v="31156947"/>
    <n v="149793.01442307694"/>
    <n v="1"/>
    <n v="0"/>
    <n v="0"/>
    <n v="1"/>
    <n v="24249724"/>
    <n v="34907832.815349035"/>
    <n v="34907833"/>
    <n v="16"/>
    <n v="1"/>
    <n v="0"/>
    <n v="1.2307692307692308"/>
    <n v="0"/>
    <n v="1.2307692307692308"/>
    <n v="1.2307692307692308"/>
    <n v="2"/>
    <n v="6660438"/>
    <n v="41568271"/>
    <n v="72725218"/>
  </r>
  <r>
    <x v="20"/>
    <n v="3808"/>
    <x v="69"/>
    <x v="739"/>
    <x v="739"/>
    <x v="704"/>
    <n v="16576"/>
    <n v="268245000351"/>
    <s v="68245268245000351"/>
    <s v="COLEGIO INTEGRADO AGROPECUARIO SANTA RITA"/>
    <n v="1"/>
    <n v="9.8051157125456765"/>
    <n v="0.68671023307148626"/>
    <n v="8.7035896410038588E-2"/>
    <n v="1.0870358964100386"/>
    <n v="124"/>
    <n v="17"/>
    <n v="0"/>
    <n v="8"/>
    <n v="0"/>
    <n v="45"/>
    <n v="0"/>
    <n v="39"/>
    <n v="0"/>
    <n v="0"/>
    <n v="0"/>
    <n v="15"/>
    <n v="0"/>
    <n v="107"/>
    <n v="0"/>
    <n v="0"/>
    <n v="8"/>
    <n v="0"/>
    <n v="45"/>
    <n v="0"/>
    <n v="39"/>
    <n v="0"/>
    <n v="0"/>
    <n v="0"/>
    <n v="15"/>
    <n v="0"/>
    <n v="92671"/>
    <n v="81839"/>
    <n v="122758"/>
    <n v="150439"/>
    <n v="114333"/>
    <n v="99892"/>
    <n v="152848"/>
    <n v="184139"/>
    <n v="0"/>
    <n v="0"/>
    <n v="0"/>
    <n v="0"/>
    <n v="3107101.8786062235"/>
    <n v="9121239.9401920922"/>
    <n v="0"/>
    <n v="3002485.5439357217"/>
    <n v="15230827"/>
    <n v="0"/>
    <n v="0"/>
    <n v="0"/>
    <n v="0"/>
    <n v="198854.52023079834"/>
    <n v="1824247.9880384186"/>
    <n v="0"/>
    <n v="600497.1087871443"/>
    <n v="2623600"/>
    <n v="17854427"/>
    <n v="143987.31451612903"/>
    <n v="1"/>
    <n v="0"/>
    <n v="0"/>
    <n v="1"/>
    <n v="24249724"/>
    <n v="26360320.466036025"/>
    <n v="26360320"/>
    <n v="25"/>
    <n v="1"/>
    <n v="0"/>
    <n v="1.9230769230769231"/>
    <n v="0"/>
    <n v="1.9230769230769231"/>
    <n v="1.9230769230769231"/>
    <n v="2"/>
    <n v="6660438"/>
    <n v="33020758"/>
    <n v="50875185"/>
  </r>
  <r>
    <x v="20"/>
    <n v="3808"/>
    <x v="69"/>
    <x v="740"/>
    <x v="740"/>
    <x v="705"/>
    <n v="16577"/>
    <n v="268255000058"/>
    <s v="68255268255000058"/>
    <s v="INSTITUCION EDUCATIVA BETANIA"/>
    <n v="1"/>
    <n v="27.313084112149532"/>
    <n v="1.9128967884139021"/>
    <n v="0.27255584646134745"/>
    <n v="1.2725558464613473"/>
    <n v="229"/>
    <n v="0"/>
    <n v="0"/>
    <n v="35"/>
    <n v="0"/>
    <n v="105"/>
    <n v="0"/>
    <n v="8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92329.465771283"/>
    <n v="24025330.088181496"/>
    <n v="972538.08009962004"/>
    <n v="0"/>
    <n v="30090198"/>
    <n v="0"/>
    <n v="0"/>
    <n v="0"/>
    <n v="0"/>
    <n v="0"/>
    <n v="0"/>
    <n v="0"/>
    <n v="0"/>
    <n v="0"/>
    <n v="30090198"/>
    <n v="131398.24454148472"/>
    <n v="1"/>
    <n v="0"/>
    <n v="1"/>
    <n v="1"/>
    <n v="24249724"/>
    <n v="30859128.05127405"/>
    <n v="30859128"/>
    <n v="35"/>
    <n v="1"/>
    <n v="0"/>
    <n v="2.6923076923076925"/>
    <n v="0"/>
    <n v="2.6923076923076925"/>
    <n v="2.6923076923076925"/>
    <n v="3"/>
    <n v="6660438"/>
    <n v="37519566"/>
    <n v="67609764"/>
  </r>
  <r>
    <x v="20"/>
    <n v="3808"/>
    <x v="69"/>
    <x v="740"/>
    <x v="740"/>
    <x v="705"/>
    <n v="17073"/>
    <n v="268255000139"/>
    <s v="68255268255000139"/>
    <s v="INSTITUCION EDUCATIVA SAN PEDRO DE LA TIGRA"/>
    <n v="1"/>
    <n v="27.313084112149532"/>
    <n v="1.9128967884139021"/>
    <n v="0.27255584646134745"/>
    <n v="1.2725558464613473"/>
    <n v="228"/>
    <n v="0"/>
    <n v="0"/>
    <n v="18"/>
    <n v="0"/>
    <n v="108"/>
    <n v="0"/>
    <n v="79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18912.2966823741"/>
    <n v="23771093.79095206"/>
    <n v="4473675.1684582522"/>
    <n v="0"/>
    <n v="30863681"/>
    <n v="0"/>
    <n v="0"/>
    <n v="0"/>
    <n v="0"/>
    <n v="0"/>
    <n v="0"/>
    <n v="0"/>
    <n v="0"/>
    <n v="0"/>
    <n v="30863681"/>
    <n v="135367.02192982455"/>
    <n v="1"/>
    <n v="0"/>
    <n v="1"/>
    <n v="1"/>
    <n v="24249724"/>
    <n v="30859128.05127405"/>
    <n v="30859128"/>
    <n v="18"/>
    <n v="1"/>
    <n v="0"/>
    <n v="1.3846153846153846"/>
    <n v="0"/>
    <n v="1.3846153846153846"/>
    <n v="1.3846153846153846"/>
    <n v="2"/>
    <n v="6660438"/>
    <n v="37519566"/>
    <n v="68383247"/>
  </r>
  <r>
    <x v="20"/>
    <n v="3808"/>
    <x v="69"/>
    <x v="740"/>
    <x v="740"/>
    <x v="705"/>
    <n v="17074"/>
    <n v="268255000147"/>
    <s v="68255268255000147"/>
    <s v="INSTITUCION EDUCATIVA SAN IGNACIO"/>
    <n v="1"/>
    <n v="27.313084112149532"/>
    <n v="1.9128967884139021"/>
    <n v="0.27255584646134745"/>
    <n v="1.2725558464613473"/>
    <n v="134"/>
    <n v="0"/>
    <n v="0"/>
    <n v="13"/>
    <n v="0"/>
    <n v="62"/>
    <n v="0"/>
    <n v="40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91436.6587150479"/>
    <n v="12966051.158701126"/>
    <n v="3695644.7043785565"/>
    <n v="0"/>
    <n v="18553133"/>
    <n v="0"/>
    <n v="0"/>
    <n v="0"/>
    <n v="0"/>
    <n v="0"/>
    <n v="0"/>
    <n v="0"/>
    <n v="0"/>
    <n v="0"/>
    <n v="18553133"/>
    <n v="138456.21641791044"/>
    <n v="1"/>
    <n v="0"/>
    <n v="1"/>
    <n v="1"/>
    <n v="24249724"/>
    <n v="30859128.05127405"/>
    <n v="30859128"/>
    <n v="13"/>
    <n v="1"/>
    <n v="0"/>
    <n v="1"/>
    <n v="0"/>
    <n v="1"/>
    <n v="1"/>
    <n v="1"/>
    <n v="6660438"/>
    <n v="37519566"/>
    <n v="56072699"/>
  </r>
  <r>
    <x v="20"/>
    <n v="3808"/>
    <x v="69"/>
    <x v="740"/>
    <x v="740"/>
    <x v="705"/>
    <n v="17075"/>
    <n v="268255000317"/>
    <s v="68255268255000317"/>
    <s v="COLEGIO SAN FRANCISCO DE ASIS"/>
    <n v="1"/>
    <n v="27.313084112149532"/>
    <n v="1.9128967884139021"/>
    <n v="0.27255584646134745"/>
    <n v="1.2725558464613473"/>
    <n v="418"/>
    <n v="0"/>
    <n v="0"/>
    <n v="30"/>
    <n v="0"/>
    <n v="200"/>
    <n v="0"/>
    <n v="132"/>
    <n v="0"/>
    <n v="56"/>
    <n v="0"/>
    <n v="0"/>
    <n v="0"/>
    <n v="230"/>
    <n v="0"/>
    <n v="0"/>
    <n v="30"/>
    <n v="0"/>
    <n v="20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64853.8278039563"/>
    <n v="42203225.340086013"/>
    <n v="10892426.497115744"/>
    <n v="0"/>
    <n v="57460506"/>
    <n v="0"/>
    <n v="0"/>
    <n v="0"/>
    <n v="0"/>
    <n v="872970.76556079136"/>
    <n v="5084725.9445886761"/>
    <n v="0"/>
    <n v="0"/>
    <n v="5957697"/>
    <n v="63418203"/>
    <n v="151718.18899521531"/>
    <n v="1"/>
    <n v="0"/>
    <n v="1"/>
    <n v="1"/>
    <n v="24249724"/>
    <n v="30859128.05127405"/>
    <n v="30859128"/>
    <n v="30"/>
    <n v="1"/>
    <n v="0"/>
    <n v="2.3076923076923075"/>
    <n v="0"/>
    <n v="2.3076923076923075"/>
    <n v="2.3076923076923075"/>
    <n v="3"/>
    <n v="6660438"/>
    <n v="37519566"/>
    <n v="100937769"/>
  </r>
  <r>
    <x v="20"/>
    <n v="3808"/>
    <x v="69"/>
    <x v="742"/>
    <x v="742"/>
    <x v="707"/>
    <n v="17076"/>
    <n v="268266000025"/>
    <s v="68266268266000025"/>
    <s v="COLEGIO TECNICO AGROINDUSTRIAL PEÑACOLORADA"/>
    <n v="1"/>
    <n v="19.485511531638085"/>
    <n v="1.3646855945093457"/>
    <n v="0.18961242087278313"/>
    <n v="1.1896124208727832"/>
    <n v="146"/>
    <n v="7"/>
    <n v="0"/>
    <n v="4"/>
    <n v="0"/>
    <n v="53"/>
    <n v="0"/>
    <n v="64"/>
    <n v="0"/>
    <n v="0"/>
    <n v="0"/>
    <n v="18"/>
    <n v="0"/>
    <n v="18"/>
    <n v="0"/>
    <n v="0"/>
    <n v="0"/>
    <n v="0"/>
    <n v="0"/>
    <n v="0"/>
    <n v="0"/>
    <n v="0"/>
    <n v="0"/>
    <n v="0"/>
    <n v="18"/>
    <n v="0"/>
    <n v="92671"/>
    <n v="81839"/>
    <n v="122758"/>
    <n v="150439"/>
    <n v="114333"/>
    <n v="99892"/>
    <n v="152848"/>
    <n v="184139"/>
    <n v="0"/>
    <n v="0"/>
    <n v="0"/>
    <n v="0"/>
    <n v="1496131.526072127"/>
    <n v="13903433.381661415"/>
    <n v="0"/>
    <n v="3942972.7482076818"/>
    <n v="19342538"/>
    <n v="0"/>
    <n v="0"/>
    <n v="0"/>
    <n v="0"/>
    <n v="0"/>
    <n v="0"/>
    <n v="0"/>
    <n v="788594.54964153632"/>
    <n v="788595"/>
    <n v="20131133"/>
    <n v="137884.47260273973"/>
    <n v="1"/>
    <n v="0"/>
    <n v="0"/>
    <n v="1"/>
    <n v="24249724"/>
    <n v="28847772.87313683"/>
    <n v="28847773"/>
    <n v="11"/>
    <n v="1"/>
    <n v="0"/>
    <n v="0.84615384615384615"/>
    <n v="0"/>
    <n v="0.84615384615384615"/>
    <n v="0.84615384615384615"/>
    <n v="1"/>
    <n v="6660438"/>
    <n v="35508211"/>
    <n v="55639344"/>
  </r>
  <r>
    <x v="20"/>
    <n v="3808"/>
    <x v="69"/>
    <x v="743"/>
    <x v="743"/>
    <x v="708"/>
    <n v="17077"/>
    <n v="268271000271"/>
    <s v="68271268271000271"/>
    <s v="INSTITUCIÓN EDUCATIVA SANTA HELENA"/>
    <n v="1"/>
    <n v="31.266318537859007"/>
    <n v="2.1897651715571707"/>
    <n v="0.31444556412929409"/>
    <n v="1.314445564129294"/>
    <n v="229"/>
    <n v="0"/>
    <n v="0"/>
    <n v="23"/>
    <n v="0"/>
    <n v="132"/>
    <n v="0"/>
    <n v="57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56543.6077226754"/>
    <n v="24816190.69918865"/>
    <n v="3415476.3849625839"/>
    <n v="0"/>
    <n v="31688211"/>
    <n v="0"/>
    <n v="0"/>
    <n v="0"/>
    <n v="0"/>
    <n v="0"/>
    <n v="0"/>
    <n v="0"/>
    <n v="0"/>
    <n v="0"/>
    <n v="31688211"/>
    <n v="138376.4672489083"/>
    <n v="1"/>
    <n v="0"/>
    <n v="0"/>
    <n v="1"/>
    <n v="24249724"/>
    <n v="31874942.14315968"/>
    <n v="31874942"/>
    <n v="23"/>
    <n v="1"/>
    <n v="0"/>
    <n v="1.7692307692307692"/>
    <n v="0"/>
    <n v="1.7692307692307692"/>
    <n v="1.7692307692307692"/>
    <n v="2"/>
    <n v="6660438"/>
    <n v="38535380"/>
    <n v="70223591"/>
  </r>
  <r>
    <x v="20"/>
    <n v="3808"/>
    <x v="69"/>
    <x v="743"/>
    <x v="743"/>
    <x v="708"/>
    <n v="17078"/>
    <n v="268271000351"/>
    <s v="68271268271000351"/>
    <s v="INSTITUCION EDUCATIVA LEONES"/>
    <n v="1"/>
    <n v="31.266318537859007"/>
    <n v="2.1897651715571707"/>
    <n v="0.31444556412929409"/>
    <n v="1.314445564129294"/>
    <n v="221"/>
    <n v="0"/>
    <n v="0"/>
    <n v="10"/>
    <n v="0"/>
    <n v="111"/>
    <n v="0"/>
    <n v="80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2845.0468359457"/>
    <n v="25078795.891772658"/>
    <n v="4018207.5117206867"/>
    <n v="0"/>
    <n v="30599848"/>
    <n v="0"/>
    <n v="0"/>
    <n v="0"/>
    <n v="0"/>
    <n v="0"/>
    <n v="0"/>
    <n v="0"/>
    <n v="0"/>
    <n v="0"/>
    <n v="30599848"/>
    <n v="138460.85067873303"/>
    <n v="1"/>
    <n v="0"/>
    <n v="0"/>
    <n v="1"/>
    <n v="24249724"/>
    <n v="31874942.14315968"/>
    <n v="31874942"/>
    <n v="10"/>
    <n v="1"/>
    <n v="0"/>
    <n v="0.76923076923076927"/>
    <n v="0"/>
    <n v="0.76923076923076927"/>
    <n v="0.76923076923076927"/>
    <n v="1"/>
    <n v="6660438"/>
    <n v="38535380"/>
    <n v="69135228"/>
  </r>
  <r>
    <x v="20"/>
    <n v="3811"/>
    <x v="71"/>
    <x v="744"/>
    <x v="744"/>
    <x v="709"/>
    <n v="6687"/>
    <n v="268276000040"/>
    <s v="68276268276000040"/>
    <s v="INSTITUTO AGROPECUARIO GUSTAVO DUARTE ALEMAN"/>
    <n v="1"/>
    <n v="3.9718579642907863"/>
    <n v="0.27817269967503805"/>
    <n v="2.5224859207278742E-2"/>
    <n v="1.0252248592072788"/>
    <n v="432"/>
    <n v="0"/>
    <n v="0"/>
    <n v="34"/>
    <n v="0"/>
    <n v="205"/>
    <n v="0"/>
    <n v="152"/>
    <n v="0"/>
    <n v="0"/>
    <n v="0"/>
    <n v="4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85379.1501433575"/>
    <n v="36560998.904028259"/>
    <n v="0"/>
    <n v="7740139.0943323337"/>
    <n v="48286517"/>
    <n v="0"/>
    <n v="0"/>
    <n v="0"/>
    <n v="0"/>
    <n v="0"/>
    <n v="0"/>
    <n v="0"/>
    <n v="0"/>
    <n v="0"/>
    <n v="48286517"/>
    <n v="111774.3449074074"/>
    <n v="1"/>
    <n v="0"/>
    <n v="0"/>
    <n v="1"/>
    <n v="24249724"/>
    <n v="24861419.873715371"/>
    <n v="24861420"/>
    <n v="34"/>
    <n v="1"/>
    <n v="0"/>
    <n v="2.6153846153846154"/>
    <n v="0"/>
    <n v="2.6153846153846154"/>
    <n v="2.6153846153846154"/>
    <n v="3"/>
    <n v="6660438"/>
    <n v="31521858"/>
    <n v="79808375"/>
  </r>
  <r>
    <x v="20"/>
    <n v="3811"/>
    <x v="71"/>
    <x v="744"/>
    <x v="744"/>
    <x v="709"/>
    <n v="6681"/>
    <n v="268276000201"/>
    <s v="68276268276000201"/>
    <s v="COLEGIO ECOLOGICO DE FLORIDABLANCA"/>
    <n v="1"/>
    <n v="3.9718579642907863"/>
    <n v="0.27817269967503805"/>
    <n v="2.5224859207278742E-2"/>
    <n v="1.0252248592072788"/>
    <n v="721"/>
    <n v="0"/>
    <n v="0"/>
    <n v="43"/>
    <n v="0"/>
    <n v="324"/>
    <n v="0"/>
    <n v="246"/>
    <n v="0"/>
    <n v="0"/>
    <n v="0"/>
    <n v="10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40332.4545930699"/>
    <n v="58374704.132482089"/>
    <n v="0"/>
    <n v="20388659.077753466"/>
    <n v="83803696"/>
    <n v="0"/>
    <n v="0"/>
    <n v="0"/>
    <n v="0"/>
    <n v="0"/>
    <n v="0"/>
    <n v="0"/>
    <n v="0"/>
    <n v="0"/>
    <n v="83803696"/>
    <n v="116232.58807212205"/>
    <n v="1"/>
    <n v="0"/>
    <n v="0"/>
    <n v="1"/>
    <n v="24249724"/>
    <n v="24861419.873715371"/>
    <n v="24861420"/>
    <n v="43"/>
    <n v="1"/>
    <n v="0"/>
    <n v="3.3076923076923075"/>
    <n v="0"/>
    <n v="3.3076923076923075"/>
    <n v="3.3076923076923075"/>
    <n v="4"/>
    <n v="6660438"/>
    <n v="31521858"/>
    <n v="115325554"/>
  </r>
  <r>
    <x v="20"/>
    <n v="3808"/>
    <x v="69"/>
    <x v="745"/>
    <x v="745"/>
    <x v="710"/>
    <n v="17080"/>
    <n v="268296000071"/>
    <s v="68296268296000071"/>
    <s v="INSTITUCION EDUCATIVA SAN ISIDRO"/>
    <n v="1"/>
    <n v="17.704426106526633"/>
    <n v="1.2399456502541681"/>
    <n v="0.17073947847523643"/>
    <n v="1.1707394784752365"/>
    <n v="217"/>
    <n v="0"/>
    <n v="0"/>
    <n v="8"/>
    <n v="0"/>
    <n v="112"/>
    <n v="0"/>
    <n v="70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70833.2543400738"/>
    <n v="21284446.453060396"/>
    <n v="4831520.07076154"/>
    <n v="0"/>
    <n v="27186800"/>
    <n v="0"/>
    <n v="0"/>
    <n v="0"/>
    <n v="0"/>
    <n v="0"/>
    <n v="0"/>
    <n v="0"/>
    <n v="0"/>
    <n v="0"/>
    <n v="27186800"/>
    <n v="125284.79262672811"/>
    <n v="1"/>
    <n v="0"/>
    <n v="0"/>
    <n v="1"/>
    <n v="24249724"/>
    <n v="28390109.228928428"/>
    <n v="28390109"/>
    <n v="8"/>
    <n v="1"/>
    <n v="0"/>
    <n v="0.61538461538461542"/>
    <n v="0"/>
    <n v="0.61538461538461542"/>
    <n v="0.61538461538461542"/>
    <n v="1"/>
    <n v="6660438"/>
    <n v="35050547"/>
    <n v="62237347"/>
  </r>
  <r>
    <x v="20"/>
    <n v="3808"/>
    <x v="69"/>
    <x v="746"/>
    <x v="746"/>
    <x v="711"/>
    <n v="17081"/>
    <n v="268298000051"/>
    <s v="68298268298000051"/>
    <s v="INSTITUCION EDUCATIVA LA PALMA"/>
    <n v="1"/>
    <n v="23.859749144811857"/>
    <n v="1.6710393203515821"/>
    <n v="0.23596322097629005"/>
    <n v="1.2359632209762901"/>
    <n v="121"/>
    <n v="5"/>
    <n v="0"/>
    <n v="7"/>
    <n v="0"/>
    <n v="73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95736.5953265862"/>
    <n v="13457449.349604229"/>
    <n v="0"/>
    <n v="0"/>
    <n v="15153186"/>
    <n v="0"/>
    <n v="0"/>
    <n v="0"/>
    <n v="0"/>
    <n v="0"/>
    <n v="0"/>
    <n v="0"/>
    <n v="0"/>
    <n v="0"/>
    <n v="15153186"/>
    <n v="125232.94214876032"/>
    <n v="1"/>
    <n v="0"/>
    <n v="0"/>
    <n v="1"/>
    <n v="24249724"/>
    <n v="29971766.982826047"/>
    <n v="29971767"/>
    <n v="12"/>
    <n v="1"/>
    <n v="0"/>
    <n v="0.92307692307692313"/>
    <n v="0"/>
    <n v="0.92307692307692313"/>
    <n v="0.92307692307692313"/>
    <n v="1"/>
    <n v="6660438"/>
    <n v="36632205"/>
    <n v="51785391"/>
  </r>
  <r>
    <x v="20"/>
    <n v="3808"/>
    <x v="69"/>
    <x v="746"/>
    <x v="746"/>
    <x v="711"/>
    <n v="17196"/>
    <n v="268298000299"/>
    <s v="68298268298000299"/>
    <s v="INSTITUCION EDUCATIVA SAN MIGUEL"/>
    <n v="1"/>
    <n v="23.859749144811857"/>
    <n v="1.6710393203515821"/>
    <n v="0.23596322097629005"/>
    <n v="1.2359632209762901"/>
    <n v="149"/>
    <n v="0"/>
    <n v="0"/>
    <n v="8"/>
    <n v="0"/>
    <n v="75"/>
    <n v="0"/>
    <n v="46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30491.0635510574"/>
    <n v="14939003.406441392"/>
    <n v="3778290.1279956796"/>
    <n v="0"/>
    <n v="19847785"/>
    <n v="0"/>
    <n v="0"/>
    <n v="0"/>
    <n v="0"/>
    <n v="0"/>
    <n v="0"/>
    <n v="0"/>
    <n v="0"/>
    <n v="0"/>
    <n v="19847785"/>
    <n v="133206.61073825503"/>
    <n v="1"/>
    <n v="0"/>
    <n v="0"/>
    <n v="1"/>
    <n v="24249724"/>
    <n v="29971766.982826047"/>
    <n v="29971767"/>
    <n v="8"/>
    <n v="1"/>
    <n v="0"/>
    <n v="0.61538461538461542"/>
    <n v="0"/>
    <n v="0.61538461538461542"/>
    <n v="0.61538461538461542"/>
    <n v="1"/>
    <n v="6660438"/>
    <n v="36632205"/>
    <n v="56479990"/>
  </r>
  <r>
    <x v="20"/>
    <n v="3812"/>
    <x v="72"/>
    <x v="747"/>
    <x v="747"/>
    <x v="712"/>
    <n v="9212"/>
    <n v="268307000035"/>
    <s v="68307268307000035"/>
    <s v="COLEGIO ANGULO"/>
    <n v="1"/>
    <n v="6.6652772268574232"/>
    <n v="0.46680877739004129"/>
    <n v="5.3765178429576496E-2"/>
    <n v="1.0537651784295765"/>
    <n v="497"/>
    <n v="0"/>
    <n v="0"/>
    <n v="34"/>
    <n v="0"/>
    <n v="219"/>
    <n v="0"/>
    <n v="170"/>
    <n v="0"/>
    <n v="74"/>
    <n v="0"/>
    <n v="0"/>
    <n v="0"/>
    <n v="331"/>
    <n v="0"/>
    <n v="0"/>
    <n v="23"/>
    <n v="0"/>
    <n v="138"/>
    <n v="0"/>
    <n v="120"/>
    <n v="0"/>
    <n v="50"/>
    <n v="0"/>
    <n v="0"/>
    <n v="0"/>
    <n v="92671"/>
    <n v="81839"/>
    <n v="122758"/>
    <n v="150439"/>
    <n v="114333"/>
    <n v="99892"/>
    <n v="152848"/>
    <n v="184139"/>
    <n v="0"/>
    <n v="0"/>
    <n v="0"/>
    <n v="0"/>
    <n v="4096324.5609432184"/>
    <n v="40947194.658234343"/>
    <n v="11918876.599452689"/>
    <n v="0"/>
    <n v="56962396"/>
    <n v="0"/>
    <n v="0"/>
    <n v="0"/>
    <n v="0"/>
    <n v="554208.61706878839"/>
    <n v="5431555.898110263"/>
    <n v="1610658.999926039"/>
    <n v="0"/>
    <n v="7596424"/>
    <n v="64558820"/>
    <n v="129897.02213279677"/>
    <n v="1"/>
    <n v="0"/>
    <n v="0"/>
    <n v="1"/>
    <n v="24249724"/>
    <n v="25553514.737727985"/>
    <n v="25553515"/>
    <n v="34"/>
    <n v="1"/>
    <n v="0"/>
    <n v="2.6153846153846154"/>
    <n v="0"/>
    <n v="2.6153846153846154"/>
    <n v="2.6153846153846154"/>
    <n v="3"/>
    <n v="6660438"/>
    <n v="32213953"/>
    <n v="96772773"/>
  </r>
  <r>
    <x v="20"/>
    <n v="3812"/>
    <x v="72"/>
    <x v="747"/>
    <x v="747"/>
    <x v="712"/>
    <n v="9213"/>
    <n v="268307000213"/>
    <s v="68307268307000213"/>
    <s v="INSTITUTO MIGUEL SANCHEZ HINESTROZA"/>
    <n v="1"/>
    <n v="6.6652772268574232"/>
    <n v="0.46680877739004129"/>
    <n v="5.3765178429576496E-2"/>
    <n v="1.0537651784295765"/>
    <n v="599"/>
    <n v="24"/>
    <n v="0"/>
    <n v="41"/>
    <n v="0"/>
    <n v="259"/>
    <n v="0"/>
    <n v="194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31208.7194502698"/>
    <n v="47684008.175270326"/>
    <n v="13046337.899400916"/>
    <n v="0"/>
    <n v="68561555"/>
    <n v="0"/>
    <n v="0"/>
    <n v="0"/>
    <n v="0"/>
    <n v="0"/>
    <n v="0"/>
    <n v="0"/>
    <n v="0"/>
    <n v="0"/>
    <n v="68561555"/>
    <n v="114460.02504173623"/>
    <n v="1"/>
    <n v="0"/>
    <n v="0"/>
    <n v="1"/>
    <n v="24249724"/>
    <n v="25553514.737727985"/>
    <n v="25553515"/>
    <n v="65"/>
    <n v="1"/>
    <n v="0"/>
    <n v="5"/>
    <n v="0"/>
    <n v="5"/>
    <n v="4"/>
    <n v="4"/>
    <n v="6660438"/>
    <n v="32213953"/>
    <n v="100775508"/>
  </r>
  <r>
    <x v="20"/>
    <n v="3812"/>
    <x v="72"/>
    <x v="747"/>
    <x v="747"/>
    <x v="712"/>
    <n v="9214"/>
    <n v="268307000230"/>
    <s v="68307268307000230"/>
    <s v="INSTITUCION EDUCATIVA COLEGIO MARTA"/>
    <n v="1"/>
    <n v="6.6652772268574232"/>
    <n v="0.46680877739004129"/>
    <n v="5.3765178429576496E-2"/>
    <n v="1.0537651784295765"/>
    <n v="136"/>
    <n v="0"/>
    <n v="0"/>
    <n v="11"/>
    <n v="0"/>
    <n v="80"/>
    <n v="0"/>
    <n v="33"/>
    <n v="0"/>
    <n v="12"/>
    <n v="0"/>
    <n v="0"/>
    <n v="0"/>
    <n v="123"/>
    <n v="0"/>
    <n v="0"/>
    <n v="9"/>
    <n v="0"/>
    <n v="69"/>
    <n v="0"/>
    <n v="33"/>
    <n v="0"/>
    <n v="12"/>
    <n v="0"/>
    <n v="0"/>
    <n v="0"/>
    <n v="92671"/>
    <n v="81839"/>
    <n v="122758"/>
    <n v="150439"/>
    <n v="114333"/>
    <n v="99892"/>
    <n v="152848"/>
    <n v="184139"/>
    <n v="0"/>
    <n v="0"/>
    <n v="0"/>
    <n v="0"/>
    <n v="1325281.4755992764"/>
    <n v="11894686.36601666"/>
    <n v="1932790.7999112469"/>
    <n v="0"/>
    <n v="15152759"/>
    <n v="0"/>
    <n v="0"/>
    <n v="0"/>
    <n v="0"/>
    <n v="216864.2414616998"/>
    <n v="2147359.3085552203"/>
    <n v="386558.15998224937"/>
    <n v="0"/>
    <n v="2750782"/>
    <n v="17903541"/>
    <n v="131643.6838235294"/>
    <n v="1"/>
    <n v="0"/>
    <n v="0"/>
    <n v="1"/>
    <n v="24249724"/>
    <n v="25553514.737727985"/>
    <n v="25553515"/>
    <n v="11"/>
    <n v="1"/>
    <n v="0"/>
    <n v="0.84615384615384615"/>
    <n v="0"/>
    <n v="0.84615384615384615"/>
    <n v="0.84615384615384615"/>
    <n v="1"/>
    <n v="6660438"/>
    <n v="32213953"/>
    <n v="50117494"/>
  </r>
  <r>
    <x v="20"/>
    <n v="3812"/>
    <x v="72"/>
    <x v="747"/>
    <x v="747"/>
    <x v="712"/>
    <n v="9276"/>
    <n v="268307000272"/>
    <s v="68307268307000272"/>
    <s v="COLEGIO SAN JOSÉ DE MOTOSO"/>
    <n v="1"/>
    <n v="6.6652772268574232"/>
    <n v="0.46680877739004129"/>
    <n v="5.3765178429576496E-2"/>
    <n v="1.0537651784295765"/>
    <n v="313"/>
    <n v="0"/>
    <n v="0"/>
    <n v="19"/>
    <n v="0"/>
    <n v="173"/>
    <n v="0"/>
    <n v="92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89122.5487623867"/>
    <n v="27894618.468977123"/>
    <n v="4670911.0997855132"/>
    <n v="0"/>
    <n v="34854652"/>
    <n v="0"/>
    <n v="0"/>
    <n v="0"/>
    <n v="0"/>
    <n v="0"/>
    <n v="0"/>
    <n v="0"/>
    <n v="0"/>
    <n v="0"/>
    <n v="34854652"/>
    <n v="111356.71565495207"/>
    <n v="1"/>
    <n v="0"/>
    <n v="0"/>
    <n v="1"/>
    <n v="24249724"/>
    <n v="25553514.737727985"/>
    <n v="25553515"/>
    <n v="19"/>
    <n v="1"/>
    <n v="0"/>
    <n v="1.4615384615384615"/>
    <n v="0"/>
    <n v="1.4615384615384615"/>
    <n v="1.4615384615384615"/>
    <n v="2"/>
    <n v="6660438"/>
    <n v="32213953"/>
    <n v="67068605"/>
  </r>
  <r>
    <x v="20"/>
    <n v="3812"/>
    <x v="72"/>
    <x v="747"/>
    <x v="747"/>
    <x v="712"/>
    <n v="9210"/>
    <n v="268307000370"/>
    <s v="68307268307000370"/>
    <s v="COLEGIO  AGUADA DE CEFERINO"/>
    <n v="1"/>
    <n v="6.6652772268574232"/>
    <n v="0.46680877739004129"/>
    <n v="5.3765178429576496E-2"/>
    <n v="1.0537651784295765"/>
    <n v="472"/>
    <n v="0"/>
    <n v="0"/>
    <n v="23"/>
    <n v="0"/>
    <n v="327"/>
    <n v="0"/>
    <n v="94"/>
    <n v="0"/>
    <n v="28"/>
    <n v="0"/>
    <n v="0"/>
    <n v="0"/>
    <n v="113"/>
    <n v="0"/>
    <n v="0"/>
    <n v="10"/>
    <n v="0"/>
    <n v="103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71043.0853439416"/>
    <n v="44315601.416752338"/>
    <n v="4509845.1997929094"/>
    <n v="0"/>
    <n v="51596490"/>
    <n v="0"/>
    <n v="0"/>
    <n v="0"/>
    <n v="0"/>
    <n v="240960.26829077755"/>
    <n v="2168411.8507959577"/>
    <n v="0"/>
    <n v="0"/>
    <n v="2409372"/>
    <n v="54005862"/>
    <n v="114419.19915254238"/>
    <n v="1"/>
    <n v="0"/>
    <n v="0"/>
    <n v="1"/>
    <n v="24249724"/>
    <n v="25553514.737727985"/>
    <n v="25553515"/>
    <n v="23"/>
    <n v="1"/>
    <n v="0"/>
    <n v="1.7692307692307692"/>
    <n v="0"/>
    <n v="1.7692307692307692"/>
    <n v="1.7692307692307692"/>
    <n v="2"/>
    <n v="6660438"/>
    <n v="32213953"/>
    <n v="86219815"/>
  </r>
  <r>
    <x v="20"/>
    <n v="3812"/>
    <x v="72"/>
    <x v="747"/>
    <x v="747"/>
    <x v="712"/>
    <n v="9278"/>
    <n v="268307000540"/>
    <s v="68307268307000540"/>
    <s v="COLEGIO INTEGRADO LLANO GRANDE"/>
    <n v="1"/>
    <n v="6.6652772268574232"/>
    <n v="0.46680877739004129"/>
    <n v="5.3765178429576496E-2"/>
    <n v="1.0537651784295765"/>
    <n v="954"/>
    <n v="10"/>
    <n v="0"/>
    <n v="76"/>
    <n v="0"/>
    <n v="474"/>
    <n v="0"/>
    <n v="305"/>
    <n v="0"/>
    <n v="89"/>
    <n v="0"/>
    <n v="0"/>
    <n v="0"/>
    <n v="954"/>
    <n v="10"/>
    <n v="0"/>
    <n v="76"/>
    <n v="0"/>
    <n v="474"/>
    <n v="0"/>
    <n v="305"/>
    <n v="0"/>
    <n v="89"/>
    <n v="0"/>
    <n v="0"/>
    <n v="0"/>
    <n v="92671"/>
    <n v="81839"/>
    <n v="122758"/>
    <n v="150439"/>
    <n v="114333"/>
    <n v="99892"/>
    <n v="152848"/>
    <n v="184139"/>
    <n v="0"/>
    <n v="0"/>
    <n v="0"/>
    <n v="0"/>
    <n v="10361291.536503434"/>
    <n v="81999652.02767238"/>
    <n v="14334865.099341748"/>
    <n v="0"/>
    <n v="106695809"/>
    <n v="0"/>
    <n v="0"/>
    <n v="0"/>
    <n v="0"/>
    <n v="2072258.3073006871"/>
    <n v="16399930.405534476"/>
    <n v="2866973.0198683501"/>
    <n v="0"/>
    <n v="21339162"/>
    <n v="128034971"/>
    <n v="134208.56498951782"/>
    <n v="1"/>
    <n v="0"/>
    <n v="0"/>
    <n v="1"/>
    <n v="24249724"/>
    <n v="25553514.737727985"/>
    <n v="25553515"/>
    <n v="86"/>
    <n v="1"/>
    <n v="0"/>
    <n v="6.615384615384615"/>
    <n v="0"/>
    <n v="6.615384615384615"/>
    <n v="4"/>
    <n v="4"/>
    <n v="6660438"/>
    <n v="32213953"/>
    <n v="160248924"/>
  </r>
  <r>
    <x v="20"/>
    <n v="3808"/>
    <x v="69"/>
    <x v="1071"/>
    <x v="1071"/>
    <x v="1000"/>
    <n v="17197"/>
    <n v="268318000215"/>
    <s v="68318268318000215"/>
    <s v="INSTITUCION EDUCATIVA BARAYA"/>
    <n v="1"/>
    <n v="18.582375478927204"/>
    <n v="1.301433636303609"/>
    <n v="0.18004250667347202"/>
    <n v="1.1800425066734721"/>
    <n v="239"/>
    <n v="0"/>
    <n v="0"/>
    <n v="23"/>
    <n v="0"/>
    <n v="107"/>
    <n v="0"/>
    <n v="79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03109.3980564559"/>
    <n v="21925085.930252526"/>
    <n v="5411014.1118008057"/>
    <n v="0"/>
    <n v="30439209"/>
    <n v="0"/>
    <n v="0"/>
    <n v="0"/>
    <n v="0"/>
    <n v="0"/>
    <n v="0"/>
    <n v="0"/>
    <n v="0"/>
    <n v="0"/>
    <n v="30439209"/>
    <n v="127360.70711297072"/>
    <n v="1"/>
    <n v="0"/>
    <n v="0"/>
    <n v="1"/>
    <n v="24249724"/>
    <n v="28615705.095099855"/>
    <n v="28615705"/>
    <n v="23"/>
    <n v="1"/>
    <n v="0"/>
    <n v="1.7692307692307692"/>
    <n v="0"/>
    <n v="1.7692307692307692"/>
    <n v="1.7692307692307692"/>
    <n v="2"/>
    <n v="6660438"/>
    <n v="35276143"/>
    <n v="65715352"/>
  </r>
  <r>
    <x v="20"/>
    <n v="3808"/>
    <x v="69"/>
    <x v="1071"/>
    <x v="1071"/>
    <x v="1000"/>
    <n v="17198"/>
    <n v="268318000274"/>
    <s v="68318268318000274"/>
    <s v="INSTITUCIÓN EDUCATIVA QUEBRADAS"/>
    <n v="1"/>
    <n v="18.582375478927204"/>
    <n v="1.301433636303609"/>
    <n v="0.18004250667347202"/>
    <n v="1.1800425066734721"/>
    <n v="98"/>
    <n v="0"/>
    <n v="0"/>
    <n v="5"/>
    <n v="0"/>
    <n v="54"/>
    <n v="0"/>
    <n v="25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74588.99957749038"/>
    <n v="9312267.6800534911"/>
    <n v="2525139.9188403762"/>
    <n v="0"/>
    <n v="12511997"/>
    <n v="0"/>
    <n v="0"/>
    <n v="0"/>
    <n v="0"/>
    <n v="0"/>
    <n v="0"/>
    <n v="0"/>
    <n v="0"/>
    <n v="0"/>
    <n v="12511997"/>
    <n v="127673.43877551021"/>
    <n v="1"/>
    <n v="0"/>
    <n v="0"/>
    <n v="1"/>
    <n v="24249724"/>
    <n v="28615705.095099855"/>
    <n v="28615705"/>
    <n v="5"/>
    <n v="1"/>
    <n v="0"/>
    <n v="0.38461538461538464"/>
    <n v="0"/>
    <n v="0.38461538461538464"/>
    <n v="0.38461538461538464"/>
    <n v="1"/>
    <n v="6660438"/>
    <n v="35276143"/>
    <n v="47788140"/>
  </r>
  <r>
    <x v="20"/>
    <n v="3808"/>
    <x v="69"/>
    <x v="1071"/>
    <x v="1071"/>
    <x v="1000"/>
    <n v="17199"/>
    <n v="268318000355"/>
    <s v="68318268318000355"/>
    <s v="INSTITUTO  TÉCNICO AGROPECUARIO NUESTRA SEÑORA DEL SOCORRO"/>
    <n v="1"/>
    <n v="18.582375478927204"/>
    <n v="1.301433636303609"/>
    <n v="0.18004250667347202"/>
    <n v="1.1800425066734721"/>
    <n v="521"/>
    <n v="0"/>
    <n v="0"/>
    <n v="13"/>
    <n v="25"/>
    <n v="123"/>
    <n v="143"/>
    <n v="155"/>
    <n v="0"/>
    <n v="0"/>
    <n v="0"/>
    <n v="62"/>
    <n v="0"/>
    <n v="62"/>
    <n v="0"/>
    <n v="0"/>
    <n v="0"/>
    <n v="0"/>
    <n v="0"/>
    <n v="0"/>
    <n v="0"/>
    <n v="0"/>
    <n v="0"/>
    <n v="0"/>
    <n v="62"/>
    <n v="0"/>
    <n v="92671"/>
    <n v="81839"/>
    <n v="122758"/>
    <n v="150439"/>
    <n v="114333"/>
    <n v="99892"/>
    <n v="152848"/>
    <n v="184139"/>
    <n v="2733892.9783984334"/>
    <n v="13810010.314621991"/>
    <n v="0"/>
    <n v="0"/>
    <n v="1753931.3989014751"/>
    <n v="32769752.08930216"/>
    <n v="0"/>
    <n v="13472094.522453481"/>
    <n v="64539681"/>
    <n v="0"/>
    <n v="0"/>
    <n v="0"/>
    <n v="0"/>
    <n v="0"/>
    <n v="0"/>
    <n v="0"/>
    <n v="2694418.9044906963"/>
    <n v="2694419"/>
    <n v="67234100"/>
    <n v="129048.17658349329"/>
    <n v="1"/>
    <n v="0"/>
    <n v="0"/>
    <n v="1"/>
    <n v="24249724"/>
    <n v="28615705.095099855"/>
    <n v="28615705"/>
    <n v="38"/>
    <n v="1"/>
    <n v="0"/>
    <n v="1"/>
    <n v="1.1111111111111112"/>
    <n v="2.1111111111111112"/>
    <n v="2.1111111111111112"/>
    <n v="3"/>
    <n v="6660438"/>
    <n v="35276143"/>
    <n v="102510243"/>
  </r>
  <r>
    <x v="20"/>
    <n v="3808"/>
    <x v="69"/>
    <x v="749"/>
    <x v="749"/>
    <x v="713"/>
    <n v="17200"/>
    <n v="268322000050"/>
    <s v="68322268322000050"/>
    <s v="CENTRO EDUCATIVO MORARIO"/>
    <n v="1"/>
    <n v="12.573099415204679"/>
    <n v="0.88056849944145432"/>
    <n v="0.11636632393535638"/>
    <n v="1.1163663239353563"/>
    <n v="109"/>
    <n v="5"/>
    <n v="0"/>
    <n v="11"/>
    <n v="0"/>
    <n v="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42200.1746320175"/>
    <n v="10370994.029241206"/>
    <n v="0"/>
    <n v="0"/>
    <n v="12413194"/>
    <n v="0"/>
    <n v="0"/>
    <n v="0"/>
    <n v="0"/>
    <n v="0"/>
    <n v="0"/>
    <n v="0"/>
    <n v="0"/>
    <n v="0"/>
    <n v="12413194"/>
    <n v="113882.5137614679"/>
    <n v="1"/>
    <n v="0"/>
    <n v="0"/>
    <n v="1"/>
    <n v="24249724"/>
    <n v="27071575.238326985"/>
    <n v="27071575"/>
    <n v="16"/>
    <n v="1"/>
    <n v="0"/>
    <n v="1.2307692307692308"/>
    <n v="0"/>
    <n v="1.2307692307692308"/>
    <n v="1.2307692307692308"/>
    <n v="2"/>
    <n v="6660438"/>
    <n v="33732013"/>
    <n v="46145207"/>
  </r>
  <r>
    <x v="20"/>
    <n v="3808"/>
    <x v="69"/>
    <x v="1072"/>
    <x v="1072"/>
    <x v="1001"/>
    <n v="16762"/>
    <n v="268324000189"/>
    <s v="68324268324000189"/>
    <s v="INSTITUTO TECNICO AGROPECUARIO DE GUAVATA"/>
    <n v="1"/>
    <n v="13.367129135538955"/>
    <n v="0.93617909602205007"/>
    <n v="0.12478011305660033"/>
    <n v="1.1247801130566004"/>
    <n v="162"/>
    <n v="0"/>
    <n v="0"/>
    <n v="0"/>
    <n v="2"/>
    <n v="0"/>
    <n v="79"/>
    <n v="54"/>
    <n v="0"/>
    <n v="0"/>
    <n v="0"/>
    <n v="27"/>
    <n v="0"/>
    <n v="27"/>
    <n v="0"/>
    <n v="0"/>
    <n v="0"/>
    <n v="0"/>
    <n v="0"/>
    <n v="0"/>
    <n v="0"/>
    <n v="0"/>
    <n v="0"/>
    <n v="0"/>
    <n v="27"/>
    <n v="0"/>
    <n v="92671"/>
    <n v="81839"/>
    <n v="122758"/>
    <n v="150439"/>
    <n v="114333"/>
    <n v="99892"/>
    <n v="152848"/>
    <n v="184139"/>
    <n v="208468.99571413643"/>
    <n v="7272019.4941226905"/>
    <n v="0"/>
    <n v="0"/>
    <n v="0"/>
    <n v="6067252.8928862959"/>
    <n v="0"/>
    <n v="5592128.901429492"/>
    <n v="19139870"/>
    <n v="0"/>
    <n v="0"/>
    <n v="0"/>
    <n v="0"/>
    <n v="0"/>
    <n v="0"/>
    <n v="0"/>
    <n v="1118425.7802858986"/>
    <n v="1118426"/>
    <n v="20258296"/>
    <n v="125051.20987654322"/>
    <n v="1"/>
    <n v="0"/>
    <n v="0"/>
    <n v="1"/>
    <n v="24249724"/>
    <n v="27275607.302311357"/>
    <n v="27275607"/>
    <n v="2"/>
    <n v="1"/>
    <n v="0"/>
    <n v="0"/>
    <n v="8.8888888888888892E-2"/>
    <n v="8.8888888888888892E-2"/>
    <n v="8.8888888888888892E-2"/>
    <n v="1"/>
    <n v="6660438"/>
    <n v="33936045"/>
    <n v="54194341"/>
  </r>
  <r>
    <x v="20"/>
    <n v="3808"/>
    <x v="69"/>
    <x v="1072"/>
    <x v="1072"/>
    <x v="1001"/>
    <n v="16763"/>
    <n v="268324000260"/>
    <s v="68324268324000260"/>
    <s v="INSTITUCION EDUCATIVA TRES ESQUINAS LOS PATIOS"/>
    <n v="1"/>
    <n v="13.367129135538955"/>
    <n v="0.93617909602205007"/>
    <n v="0.12478011305660033"/>
    <n v="1.1247801130566004"/>
    <n v="175"/>
    <n v="0"/>
    <n v="0"/>
    <n v="10"/>
    <n v="0"/>
    <n v="103"/>
    <n v="0"/>
    <n v="44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85994.8466610028"/>
    <n v="16516410.65285714"/>
    <n v="3094567.0329685546"/>
    <n v="0"/>
    <n v="20896973"/>
    <n v="0"/>
    <n v="0"/>
    <n v="0"/>
    <n v="0"/>
    <n v="0"/>
    <n v="0"/>
    <n v="0"/>
    <n v="0"/>
    <n v="0"/>
    <n v="20896973"/>
    <n v="119411.27428571429"/>
    <n v="1"/>
    <n v="0"/>
    <n v="0"/>
    <n v="1"/>
    <n v="24249724"/>
    <n v="27275607.302311357"/>
    <n v="27275607"/>
    <n v="10"/>
    <n v="1"/>
    <n v="0"/>
    <n v="0.76923076923076927"/>
    <n v="0"/>
    <n v="0.76923076923076927"/>
    <n v="0.76923076923076927"/>
    <n v="1"/>
    <n v="6660438"/>
    <n v="33936045"/>
    <n v="54833018"/>
  </r>
  <r>
    <x v="20"/>
    <n v="3808"/>
    <x v="69"/>
    <x v="752"/>
    <x v="752"/>
    <x v="716"/>
    <n v="16764"/>
    <n v="268368000119"/>
    <s v="68368268368000119"/>
    <s v="CENTRO EDUCATIVO  AGUA FRIA"/>
    <n v="1"/>
    <n v="12.520924004017409"/>
    <n v="0.87691434687177416"/>
    <n v="0.11581345683756178"/>
    <n v="1.1158134568375617"/>
    <n v="87"/>
    <n v="0"/>
    <n v="0"/>
    <n v="11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3317.2995666985"/>
    <n v="8471023.6751117464"/>
    <n v="0"/>
    <n v="0"/>
    <n v="9874341"/>
    <n v="0"/>
    <n v="0"/>
    <n v="0"/>
    <n v="0"/>
    <n v="0"/>
    <n v="0"/>
    <n v="0"/>
    <n v="0"/>
    <n v="0"/>
    <n v="9874341"/>
    <n v="113498.1724137931"/>
    <n v="1"/>
    <n v="0"/>
    <n v="0"/>
    <n v="1"/>
    <n v="24249724"/>
    <n v="27058168.363796785"/>
    <n v="27058168"/>
    <n v="11"/>
    <n v="1"/>
    <n v="0"/>
    <n v="0.84615384615384615"/>
    <n v="0"/>
    <n v="0.84615384615384615"/>
    <n v="0.84615384615384615"/>
    <n v="1"/>
    <n v="6660438"/>
    <n v="33718606"/>
    <n v="43592947"/>
  </r>
  <r>
    <x v="20"/>
    <n v="3808"/>
    <x v="69"/>
    <x v="753"/>
    <x v="753"/>
    <x v="717"/>
    <n v="16765"/>
    <n v="268377000172"/>
    <s v="68377268377000172"/>
    <s v="COLEGIO JOSE ANTONIO BELTRAN"/>
    <n v="1"/>
    <n v="11.363636363636363"/>
    <n v="0.7958626501294328"/>
    <n v="0.10355047233027043"/>
    <n v="1.1035504723302705"/>
    <n v="178"/>
    <n v="0"/>
    <n v="0"/>
    <n v="13"/>
    <n v="0"/>
    <n v="66"/>
    <n v="0"/>
    <n v="76"/>
    <n v="0"/>
    <n v="0"/>
    <n v="0"/>
    <n v="2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40239.0699881786"/>
    <n v="15653492.657046184"/>
    <n v="0"/>
    <n v="4673753.6497617448"/>
    <n v="21967485"/>
    <n v="0"/>
    <n v="0"/>
    <n v="0"/>
    <n v="0"/>
    <n v="0"/>
    <n v="0"/>
    <n v="0"/>
    <n v="0"/>
    <n v="0"/>
    <n v="21967485"/>
    <n v="123412.83707865169"/>
    <n v="1"/>
    <n v="0"/>
    <n v="1"/>
    <n v="1"/>
    <n v="24249724"/>
    <n v="26760794.374078695"/>
    <n v="26760794"/>
    <n v="13"/>
    <n v="1"/>
    <n v="0"/>
    <n v="1"/>
    <n v="0"/>
    <n v="1"/>
    <n v="1"/>
    <n v="1"/>
    <n v="6660438"/>
    <n v="33421232"/>
    <n v="55388717"/>
  </r>
  <r>
    <x v="20"/>
    <n v="3808"/>
    <x v="69"/>
    <x v="753"/>
    <x v="753"/>
    <x v="717"/>
    <n v="16766"/>
    <n v="268377000253"/>
    <s v="68377268377000253"/>
    <s v="INSTITUCION EDUCATIVA EL RUBI"/>
    <n v="1"/>
    <n v="11.363636363636363"/>
    <n v="0.7958626501294328"/>
    <n v="0.10355047233027043"/>
    <n v="1.1035504723302705"/>
    <n v="125"/>
    <n v="0"/>
    <n v="0"/>
    <n v="6"/>
    <n v="0"/>
    <n v="56"/>
    <n v="0"/>
    <n v="49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7033.41691762093"/>
    <n v="11574765.697111614"/>
    <n v="2361456.7563263206"/>
    <n v="0"/>
    <n v="14693256"/>
    <n v="0"/>
    <n v="0"/>
    <n v="0"/>
    <n v="0"/>
    <n v="0"/>
    <n v="0"/>
    <n v="0"/>
    <n v="0"/>
    <n v="0"/>
    <n v="14693256"/>
    <n v="117546.048"/>
    <n v="1"/>
    <n v="0"/>
    <n v="1"/>
    <n v="1"/>
    <n v="24249724"/>
    <n v="26760794.374078695"/>
    <n v="26760794"/>
    <n v="6"/>
    <n v="1"/>
    <n v="0"/>
    <n v="0.46153846153846156"/>
    <n v="0"/>
    <n v="0.46153846153846156"/>
    <n v="0.46153846153846156"/>
    <n v="1"/>
    <n v="6660438"/>
    <n v="33421232"/>
    <n v="48114488"/>
  </r>
  <r>
    <x v="20"/>
    <n v="3808"/>
    <x v="69"/>
    <x v="754"/>
    <x v="754"/>
    <x v="718"/>
    <n v="16767"/>
    <n v="268385000050"/>
    <s v="68385268385000050"/>
    <s v="COLEGIO LAS FLORES"/>
    <n v="1"/>
    <n v="17.538728198461705"/>
    <n v="1.228340845945624"/>
    <n v="0.16898369122875573"/>
    <n v="1.1689836912287557"/>
    <n v="307"/>
    <n v="0"/>
    <n v="0"/>
    <n v="33"/>
    <n v="0"/>
    <n v="161"/>
    <n v="0"/>
    <n v="82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10562.6081854915"/>
    <n v="28375624.888866156"/>
    <n v="5538981.3963449178"/>
    <n v="0"/>
    <n v="38325169"/>
    <n v="0"/>
    <n v="0"/>
    <n v="0"/>
    <n v="0"/>
    <n v="0"/>
    <n v="0"/>
    <n v="0"/>
    <n v="0"/>
    <n v="0"/>
    <n v="38325169"/>
    <n v="124837.68403908795"/>
    <n v="1"/>
    <n v="0"/>
    <n v="1"/>
    <n v="1"/>
    <n v="24249724"/>
    <n v="28347531.872798547"/>
    <n v="28347532"/>
    <n v="33"/>
    <n v="1"/>
    <n v="0"/>
    <n v="2.5384615384615383"/>
    <n v="0"/>
    <n v="2.5384615384615383"/>
    <n v="2.5384615384615383"/>
    <n v="3"/>
    <n v="6660438"/>
    <n v="35007970"/>
    <n v="73333139"/>
  </r>
  <r>
    <x v="20"/>
    <n v="3808"/>
    <x v="69"/>
    <x v="754"/>
    <x v="754"/>
    <x v="718"/>
    <n v="17094"/>
    <n v="268385000327"/>
    <s v="68385268385000327"/>
    <s v="COLEGIO MIRALINDO"/>
    <n v="1"/>
    <n v="17.538728198461705"/>
    <n v="1.228340845945624"/>
    <n v="0.16898369122875573"/>
    <n v="1.1689836912287557"/>
    <n v="389"/>
    <n v="0"/>
    <n v="0"/>
    <n v="22"/>
    <n v="0"/>
    <n v="192"/>
    <n v="0"/>
    <n v="131"/>
    <n v="0"/>
    <n v="44"/>
    <n v="0"/>
    <n v="0"/>
    <n v="0"/>
    <n v="389"/>
    <n v="0"/>
    <n v="0"/>
    <n v="22"/>
    <n v="0"/>
    <n v="192"/>
    <n v="0"/>
    <n v="131"/>
    <n v="0"/>
    <n v="44"/>
    <n v="0"/>
    <n v="0"/>
    <n v="0"/>
    <n v="92671"/>
    <n v="81839"/>
    <n v="122758"/>
    <n v="150439"/>
    <n v="114333"/>
    <n v="99892"/>
    <n v="152848"/>
    <n v="184139"/>
    <n v="0"/>
    <n v="0"/>
    <n v="0"/>
    <n v="0"/>
    <n v="2940375.0721236612"/>
    <n v="37717394.399603985"/>
    <n v="7861780.0464250455"/>
    <n v="0"/>
    <n v="48519550"/>
    <n v="0"/>
    <n v="0"/>
    <n v="0"/>
    <n v="0"/>
    <n v="588075.01442473219"/>
    <n v="7543478.8799207974"/>
    <n v="1572356.0092850092"/>
    <n v="0"/>
    <n v="9703910"/>
    <n v="58223460"/>
    <n v="149674.70437017994"/>
    <n v="1"/>
    <n v="0"/>
    <n v="1"/>
    <n v="1"/>
    <n v="24249724"/>
    <n v="28347531.872798547"/>
    <n v="28347532"/>
    <n v="22"/>
    <n v="1"/>
    <n v="0"/>
    <n v="1.6923076923076923"/>
    <n v="0"/>
    <n v="1.6923076923076923"/>
    <n v="1.6923076923076923"/>
    <n v="2"/>
    <n v="6660438"/>
    <n v="35007970"/>
    <n v="93231430"/>
  </r>
  <r>
    <x v="20"/>
    <n v="3808"/>
    <x v="69"/>
    <x v="792"/>
    <x v="792"/>
    <x v="754"/>
    <n v="17095"/>
    <n v="268385000963"/>
    <s v="68861268385000963"/>
    <s v="INSTITUCION EDUCATIVA CAÑO BONITO"/>
    <n v="1"/>
    <n v="12.697203786312697"/>
    <n v="0.88926026240552969"/>
    <n v="0.11768137295781349"/>
    <n v="1.1176813729578134"/>
    <n v="131"/>
    <n v="0"/>
    <n v="0"/>
    <n v="9"/>
    <n v="0"/>
    <n v="62"/>
    <n v="0"/>
    <n v="45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50090.7797294711"/>
    <n v="11946274.764702704"/>
    <n v="2562530.4374078382"/>
    <n v="0"/>
    <n v="15658896"/>
    <n v="0"/>
    <n v="0"/>
    <n v="0"/>
    <n v="0"/>
    <n v="0"/>
    <n v="0"/>
    <n v="0"/>
    <n v="0"/>
    <n v="0"/>
    <n v="15658896"/>
    <n v="119533.55725190839"/>
    <n v="1"/>
    <n v="0"/>
    <n v="0"/>
    <n v="1"/>
    <n v="24249724"/>
    <n v="27103464.81416804"/>
    <n v="27103465"/>
    <n v="9"/>
    <n v="1"/>
    <n v="0"/>
    <n v="0.69230769230769229"/>
    <n v="0"/>
    <n v="0.69230769230769229"/>
    <n v="0.69230769230769229"/>
    <n v="1"/>
    <n v="6660438"/>
    <n v="33763903"/>
    <n v="49422799"/>
  </r>
  <r>
    <x v="20"/>
    <n v="3808"/>
    <x v="69"/>
    <x v="755"/>
    <x v="755"/>
    <x v="719"/>
    <n v="17097"/>
    <n v="268397000039"/>
    <s v="68397268397000039"/>
    <s v="INSTITUCIÓN  EDUCATIVA  TROCHAS"/>
    <n v="1"/>
    <n v="8.1786251881585557"/>
    <n v="0.57279748386636153"/>
    <n v="6.9801090294552726E-2"/>
    <n v="1.0698010902945527"/>
    <n v="159"/>
    <n v="0"/>
    <n v="0"/>
    <n v="12"/>
    <n v="0"/>
    <n v="84"/>
    <n v="0"/>
    <n v="5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67762.8166797652"/>
    <n v="14319852.448568264"/>
    <n v="2125720.4416414434"/>
    <n v="0"/>
    <n v="17913336"/>
    <n v="0"/>
    <n v="0"/>
    <n v="0"/>
    <n v="0"/>
    <n v="0"/>
    <n v="0"/>
    <n v="0"/>
    <n v="0"/>
    <n v="0"/>
    <n v="17913336"/>
    <n v="112662.49056603774"/>
    <n v="1"/>
    <n v="0"/>
    <n v="0"/>
    <n v="1"/>
    <n v="24249724"/>
    <n v="25942381.174541984"/>
    <n v="25942381"/>
    <n v="12"/>
    <n v="1"/>
    <n v="0"/>
    <n v="0.92307692307692313"/>
    <n v="0"/>
    <n v="0.92307692307692313"/>
    <n v="0.92307692307692313"/>
    <n v="1"/>
    <n v="6660438"/>
    <n v="32602819"/>
    <n v="50516155"/>
  </r>
  <r>
    <x v="20"/>
    <n v="3808"/>
    <x v="69"/>
    <x v="755"/>
    <x v="755"/>
    <x v="719"/>
    <n v="17156"/>
    <n v="268397000110"/>
    <s v="68397268397000110"/>
    <s v="INSTITUCION EDUCATIVA LA LOMA"/>
    <n v="1"/>
    <n v="8.1786251881585557"/>
    <n v="0.57279748386636153"/>
    <n v="6.9801090294552726E-2"/>
    <n v="1.0698010902945527"/>
    <n v="174"/>
    <n v="0"/>
    <n v="0"/>
    <n v="10"/>
    <n v="0"/>
    <n v="63"/>
    <n v="0"/>
    <n v="73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3135.6805664711"/>
    <n v="14533581.589591671"/>
    <n v="4578474.7973815706"/>
    <n v="0"/>
    <n v="20335192"/>
    <n v="0"/>
    <n v="0"/>
    <n v="0"/>
    <n v="0"/>
    <n v="0"/>
    <n v="0"/>
    <n v="0"/>
    <n v="0"/>
    <n v="0"/>
    <n v="20335192"/>
    <n v="116868.91954022988"/>
    <n v="1"/>
    <n v="0"/>
    <n v="0"/>
    <n v="1"/>
    <n v="24249724"/>
    <n v="25942381.174541984"/>
    <n v="25942381"/>
    <n v="10"/>
    <n v="1"/>
    <n v="0"/>
    <n v="0.76923076923076927"/>
    <n v="0"/>
    <n v="0.76923076923076927"/>
    <n v="0.76923076923076927"/>
    <n v="1"/>
    <n v="6660438"/>
    <n v="32602819"/>
    <n v="52938011"/>
  </r>
  <r>
    <x v="20"/>
    <n v="3808"/>
    <x v="69"/>
    <x v="756"/>
    <x v="756"/>
    <x v="720"/>
    <n v="17158"/>
    <n v="268406000098"/>
    <s v="68406268406000098"/>
    <s v="INSTITUCION EDUCATIVA LLANADAS"/>
    <n v="1"/>
    <n v="10.215227333871402"/>
    <n v="0.71543277498963731"/>
    <n v="9.1381568378782349E-2"/>
    <n v="1.0913815683787824"/>
    <n v="837"/>
    <n v="28"/>
    <n v="0"/>
    <n v="51"/>
    <n v="0"/>
    <n v="397"/>
    <n v="0"/>
    <n v="260"/>
    <n v="0"/>
    <n v="10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57693.3797386549"/>
    <n v="71626328.971920118"/>
    <n v="16848364.486319575"/>
    <n v="0"/>
    <n v="98332387"/>
    <n v="0"/>
    <n v="0"/>
    <n v="0"/>
    <n v="0"/>
    <n v="0"/>
    <n v="0"/>
    <n v="0"/>
    <n v="0"/>
    <n v="0"/>
    <n v="98332387"/>
    <n v="117481.94384707288"/>
    <n v="1"/>
    <n v="0"/>
    <n v="0"/>
    <n v="1"/>
    <n v="24249724"/>
    <n v="26465701.811872602"/>
    <n v="26465702"/>
    <n v="79"/>
    <n v="0"/>
    <n v="1"/>
    <n v="6.0769230769230766"/>
    <n v="0"/>
    <n v="6.0769230769230766"/>
    <n v="4"/>
    <n v="4"/>
    <n v="26641753"/>
    <n v="53107455"/>
    <n v="151439842"/>
  </r>
  <r>
    <x v="20"/>
    <n v="3808"/>
    <x v="69"/>
    <x v="756"/>
    <x v="756"/>
    <x v="720"/>
    <n v="17159"/>
    <n v="268406000161"/>
    <s v="68406268406000161"/>
    <s v="COLEGIO PORTUGAL"/>
    <n v="1"/>
    <n v="10.215227333871402"/>
    <n v="0.71543277498963731"/>
    <n v="9.1381568378782349E-2"/>
    <n v="1.0913815683787824"/>
    <n v="811"/>
    <n v="34"/>
    <n v="0"/>
    <n v="45"/>
    <n v="0"/>
    <n v="412"/>
    <n v="0"/>
    <n v="253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57693.3797386549"/>
    <n v="72498491.272948071"/>
    <n v="11176637.827558529"/>
    <n v="0"/>
    <n v="93532822"/>
    <n v="0"/>
    <n v="0"/>
    <n v="0"/>
    <n v="0"/>
    <n v="0"/>
    <n v="0"/>
    <n v="0"/>
    <n v="0"/>
    <n v="0"/>
    <n v="93532822"/>
    <n v="115330.23674475956"/>
    <n v="1"/>
    <n v="0"/>
    <n v="0"/>
    <n v="1"/>
    <n v="24249724"/>
    <n v="26465701.811872602"/>
    <n v="26465702"/>
    <n v="79"/>
    <n v="1"/>
    <n v="0"/>
    <n v="6.0769230769230766"/>
    <n v="0"/>
    <n v="6.0769230769230766"/>
    <n v="4"/>
    <n v="4"/>
    <n v="6660438"/>
    <n v="33126140"/>
    <n v="126658962"/>
  </r>
  <r>
    <x v="20"/>
    <n v="3808"/>
    <x v="69"/>
    <x v="756"/>
    <x v="756"/>
    <x v="720"/>
    <n v="17160"/>
    <n v="268406000233"/>
    <s v="68406268406000233"/>
    <s v="INSTITUCION EDUCATIVA LA ESTACION"/>
    <n v="1"/>
    <n v="10.215227333871402"/>
    <n v="0.71543277498963731"/>
    <n v="9.1381568378782349E-2"/>
    <n v="1.0913815683787824"/>
    <n v="258"/>
    <n v="0"/>
    <n v="0"/>
    <n v="10"/>
    <n v="0"/>
    <n v="126"/>
    <n v="0"/>
    <n v="105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47809.2885745133"/>
    <n v="25183686.44218196"/>
    <n v="2835863.3293805225"/>
    <n v="0"/>
    <n v="29267359"/>
    <n v="0"/>
    <n v="0"/>
    <n v="0"/>
    <n v="0"/>
    <n v="0"/>
    <n v="0"/>
    <n v="0"/>
    <n v="0"/>
    <n v="0"/>
    <n v="29267359"/>
    <n v="113439.37596899224"/>
    <n v="1"/>
    <n v="0"/>
    <n v="0"/>
    <n v="1"/>
    <n v="24249724"/>
    <n v="26465701.811872602"/>
    <n v="26465702"/>
    <n v="10"/>
    <n v="1"/>
    <n v="0"/>
    <n v="0.76923076923076927"/>
    <n v="0"/>
    <n v="0.76923076923076927"/>
    <n v="0.76923076923076927"/>
    <n v="1"/>
    <n v="6660438"/>
    <n v="33126140"/>
    <n v="62393499"/>
  </r>
  <r>
    <x v="20"/>
    <n v="3808"/>
    <x v="69"/>
    <x v="756"/>
    <x v="756"/>
    <x v="720"/>
    <n v="17161"/>
    <n v="268406000250"/>
    <s v="68406268406000250"/>
    <s v="INSTITUCION EDUCATIVA LA VICTORIA"/>
    <n v="1"/>
    <n v="10.215227333871402"/>
    <n v="0.71543277498963731"/>
    <n v="9.1381568378782349E-2"/>
    <n v="1.0913815683787824"/>
    <n v="159"/>
    <n v="12"/>
    <n v="0"/>
    <n v="7"/>
    <n v="0"/>
    <n v="55"/>
    <n v="0"/>
    <n v="66"/>
    <n v="0"/>
    <n v="19"/>
    <n v="0"/>
    <n v="0"/>
    <n v="0"/>
    <n v="159"/>
    <n v="12"/>
    <n v="0"/>
    <n v="7"/>
    <n v="0"/>
    <n v="55"/>
    <n v="0"/>
    <n v="66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2370837.6482915753"/>
    <n v="13191454.803047694"/>
    <n v="3169494.3093076427"/>
    <n v="0"/>
    <n v="18731787"/>
    <n v="0"/>
    <n v="0"/>
    <n v="0"/>
    <n v="0"/>
    <n v="474167.52965831506"/>
    <n v="2638290.9606095385"/>
    <n v="633898.8618615286"/>
    <n v="0"/>
    <n v="3746357"/>
    <n v="22478144"/>
    <n v="141371.97484276729"/>
    <n v="1"/>
    <n v="0"/>
    <n v="0"/>
    <n v="1"/>
    <n v="24249724"/>
    <n v="26465701.811872602"/>
    <n v="26465702"/>
    <n v="19"/>
    <n v="1"/>
    <n v="0"/>
    <n v="1.4615384615384615"/>
    <n v="0"/>
    <n v="1.4615384615384615"/>
    <n v="1.4615384615384615"/>
    <n v="2"/>
    <n v="6660438"/>
    <n v="33126140"/>
    <n v="55604284"/>
  </r>
  <r>
    <x v="20"/>
    <n v="3808"/>
    <x v="69"/>
    <x v="756"/>
    <x v="756"/>
    <x v="720"/>
    <n v="17162"/>
    <n v="268406000594"/>
    <s v="68406268406000594"/>
    <s v="INSTITUCION EDUCATIVA VANEGAS"/>
    <n v="1"/>
    <n v="10.215227333871402"/>
    <n v="0.71543277498963731"/>
    <n v="9.1381568378782349E-2"/>
    <n v="1.0913815683787824"/>
    <n v="129"/>
    <n v="0"/>
    <n v="0"/>
    <n v="9"/>
    <n v="0"/>
    <n v="71"/>
    <n v="0"/>
    <n v="41"/>
    <n v="0"/>
    <n v="8"/>
    <n v="0"/>
    <n v="0"/>
    <n v="0"/>
    <n v="129"/>
    <n v="0"/>
    <n v="0"/>
    <n v="9"/>
    <n v="0"/>
    <n v="71"/>
    <n v="0"/>
    <n v="41"/>
    <n v="0"/>
    <n v="8"/>
    <n v="0"/>
    <n v="0"/>
    <n v="0"/>
    <n v="92671"/>
    <n v="81839"/>
    <n v="122758"/>
    <n v="150439"/>
    <n v="114333"/>
    <n v="99892"/>
    <n v="152848"/>
    <n v="184139"/>
    <n v="0"/>
    <n v="0"/>
    <n v="0"/>
    <n v="0"/>
    <n v="1123028.359717062"/>
    <n v="12210272.214391254"/>
    <n v="1334523.9197084811"/>
    <n v="0"/>
    <n v="14667824"/>
    <n v="0"/>
    <n v="0"/>
    <n v="0"/>
    <n v="0"/>
    <n v="224605.67194341242"/>
    <n v="2442054.442878251"/>
    <n v="266904.78394169622"/>
    <n v="0"/>
    <n v="2933565"/>
    <n v="17601389"/>
    <n v="136444.87596899224"/>
    <n v="1"/>
    <n v="0"/>
    <n v="0"/>
    <n v="1"/>
    <n v="24249724"/>
    <n v="26465701.811872602"/>
    <n v="26465702"/>
    <n v="9"/>
    <n v="1"/>
    <n v="0"/>
    <n v="0.69230769230769229"/>
    <n v="0"/>
    <n v="0.69230769230769229"/>
    <n v="0.69230769230769229"/>
    <n v="1"/>
    <n v="6660438"/>
    <n v="33126140"/>
    <n v="50727529"/>
  </r>
  <r>
    <x v="20"/>
    <n v="3808"/>
    <x v="69"/>
    <x v="757"/>
    <x v="757"/>
    <x v="721"/>
    <n v="17163"/>
    <n v="268418000069"/>
    <s v="68418268418000069"/>
    <s v="COLEGIO INTEGRADO MESA DE JERIDAS"/>
    <n v="1"/>
    <n v="21.123921631863258"/>
    <n v="1.4794331420933808"/>
    <n v="0.20697353056979464"/>
    <n v="1.2069735305697946"/>
    <n v="741"/>
    <n v="42"/>
    <n v="0"/>
    <n v="28"/>
    <n v="0"/>
    <n v="304"/>
    <n v="0"/>
    <n v="256"/>
    <n v="0"/>
    <n v="1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659783.326944543"/>
    <n v="67517519.952779636"/>
    <n v="20477667.41225905"/>
    <n v="0"/>
    <n v="97654971"/>
    <n v="0"/>
    <n v="0"/>
    <n v="0"/>
    <n v="0"/>
    <n v="0"/>
    <n v="0"/>
    <n v="0"/>
    <n v="0"/>
    <n v="0"/>
    <n v="97654971"/>
    <n v="131788.08502024293"/>
    <n v="1"/>
    <n v="0"/>
    <n v="0"/>
    <n v="1"/>
    <n v="24249724"/>
    <n v="29268774.991623081"/>
    <n v="29268775"/>
    <n v="70"/>
    <n v="1"/>
    <n v="0"/>
    <n v="5.384615384615385"/>
    <n v="0"/>
    <n v="5.384615384615385"/>
    <n v="4"/>
    <n v="4"/>
    <n v="6660438"/>
    <n v="35929213"/>
    <n v="133584184"/>
  </r>
  <r>
    <x v="20"/>
    <n v="3808"/>
    <x v="69"/>
    <x v="757"/>
    <x v="757"/>
    <x v="721"/>
    <n v="17164"/>
    <n v="268418000115"/>
    <s v="68418268418000115"/>
    <s v="INSTITUCION EDUCATIVA LA FUENTE"/>
    <n v="1"/>
    <n v="21.123921631863258"/>
    <n v="1.4794331420933808"/>
    <n v="0.20697353056979464"/>
    <n v="1.2069735305697946"/>
    <n v="766"/>
    <n v="19"/>
    <n v="0"/>
    <n v="45"/>
    <n v="0"/>
    <n v="354"/>
    <n v="0"/>
    <n v="259"/>
    <n v="0"/>
    <n v="8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831801.8989207242"/>
    <n v="73907570.948310569"/>
    <n v="16419030.627847346"/>
    <n v="0"/>
    <n v="99158403"/>
    <n v="0"/>
    <n v="0"/>
    <n v="0"/>
    <n v="0"/>
    <n v="0"/>
    <n v="0"/>
    <n v="0"/>
    <n v="0"/>
    <n v="0"/>
    <n v="99158403"/>
    <n v="129449.61227154046"/>
    <n v="1"/>
    <n v="0"/>
    <n v="0"/>
    <n v="1"/>
    <n v="24249724"/>
    <n v="29268774.991623081"/>
    <n v="29268775"/>
    <n v="64"/>
    <n v="1"/>
    <n v="0"/>
    <n v="4.9230769230769234"/>
    <n v="0"/>
    <n v="4.9230769230769234"/>
    <n v="4"/>
    <n v="4"/>
    <n v="6660438"/>
    <n v="35929213"/>
    <n v="135087616"/>
  </r>
  <r>
    <x v="20"/>
    <n v="3808"/>
    <x v="69"/>
    <x v="757"/>
    <x v="757"/>
    <x v="721"/>
    <n v="16839"/>
    <n v="268418000271"/>
    <s v="68418268418000271"/>
    <s v="INSTITUCION EDUCATIVA LA LAGUNA"/>
    <n v="1"/>
    <n v="21.123921631863258"/>
    <n v="1.4794331420933808"/>
    <n v="0.20697353056979464"/>
    <n v="1.2069735305697946"/>
    <n v="387"/>
    <n v="0"/>
    <n v="0"/>
    <n v="24"/>
    <n v="0"/>
    <n v="176"/>
    <n v="0"/>
    <n v="127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11925.7120952718"/>
    <n v="36531800.974450409"/>
    <n v="11069009.412031919"/>
    <n v="0"/>
    <n v="50912736"/>
    <n v="0"/>
    <n v="0"/>
    <n v="0"/>
    <n v="0"/>
    <n v="0"/>
    <n v="0"/>
    <n v="0"/>
    <n v="0"/>
    <n v="0"/>
    <n v="50912736"/>
    <n v="131557.4573643411"/>
    <n v="1"/>
    <n v="0"/>
    <n v="0"/>
    <n v="1"/>
    <n v="24249724"/>
    <n v="29268774.991623081"/>
    <n v="29268775"/>
    <n v="24"/>
    <n v="1"/>
    <n v="0"/>
    <n v="1.8461538461538463"/>
    <n v="0"/>
    <n v="1.8461538461538463"/>
    <n v="1.8461538461538463"/>
    <n v="2"/>
    <n v="6660438"/>
    <n v="35929213"/>
    <n v="86841949"/>
  </r>
  <r>
    <x v="20"/>
    <n v="3808"/>
    <x v="69"/>
    <x v="760"/>
    <x v="760"/>
    <x v="724"/>
    <n v="16840"/>
    <n v="268444000093"/>
    <s v="68444268444000093"/>
    <s v="COLEGIO   LIZCANO FLOREZ"/>
    <n v="1"/>
    <n v="13.937360178970918"/>
    <n v="0.97611574789029143"/>
    <n v="0.13082246087678473"/>
    <n v="1.1308224608767847"/>
    <n v="176"/>
    <n v="0"/>
    <n v="0"/>
    <n v="6"/>
    <n v="0"/>
    <n v="66"/>
    <n v="0"/>
    <n v="76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5741.94651655259"/>
    <n v="16040336.651190337"/>
    <n v="4839630.6420026543"/>
    <n v="0"/>
    <n v="21655709"/>
    <n v="0"/>
    <n v="0"/>
    <n v="0"/>
    <n v="0"/>
    <n v="0"/>
    <n v="0"/>
    <n v="0"/>
    <n v="0"/>
    <n v="0"/>
    <n v="21655709"/>
    <n v="123043.80113636363"/>
    <n v="1"/>
    <n v="0"/>
    <n v="1"/>
    <n v="1"/>
    <n v="24249724"/>
    <n v="27422132.569262829"/>
    <n v="27422133"/>
    <n v="6"/>
    <n v="1"/>
    <n v="0"/>
    <n v="0.46153846153846156"/>
    <n v="0"/>
    <n v="0.46153846153846156"/>
    <n v="0.46153846153846156"/>
    <n v="1"/>
    <n v="6660438"/>
    <n v="34082571"/>
    <n v="55738280"/>
  </r>
  <r>
    <x v="20"/>
    <n v="3808"/>
    <x v="69"/>
    <x v="761"/>
    <x v="761"/>
    <x v="725"/>
    <n v="16841"/>
    <n v="268464000235"/>
    <s v="68464268464000235"/>
    <s v="INSTITUCION EDUCATIVA CAUCHOS"/>
    <n v="1"/>
    <n v="20.973005043013941"/>
    <n v="1.468863560974571"/>
    <n v="0.20537437083942453"/>
    <n v="1.2053743708394244"/>
    <n v="163"/>
    <n v="0"/>
    <n v="0"/>
    <n v="9"/>
    <n v="0"/>
    <n v="77"/>
    <n v="0"/>
    <n v="50"/>
    <n v="0"/>
    <n v="27"/>
    <n v="0"/>
    <n v="0"/>
    <n v="0"/>
    <n v="160"/>
    <n v="0"/>
    <n v="0"/>
    <n v="9"/>
    <n v="0"/>
    <n v="76"/>
    <n v="0"/>
    <n v="48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1240326.6114706553"/>
    <n v="15291721.594790258"/>
    <n v="4974454.6695197374"/>
    <n v="0"/>
    <n v="21506503"/>
    <n v="0"/>
    <n v="0"/>
    <n v="0"/>
    <n v="0"/>
    <n v="248065.32229413107"/>
    <n v="2986099.9649669165"/>
    <n v="994890.93390394759"/>
    <n v="0"/>
    <n v="4229056"/>
    <n v="25735559"/>
    <n v="157886.86503067485"/>
    <n v="1"/>
    <n v="0"/>
    <n v="0"/>
    <n v="1"/>
    <n v="24249724"/>
    <n v="29229995.809529692"/>
    <n v="29229996"/>
    <n v="9"/>
    <n v="1"/>
    <n v="0"/>
    <n v="0.69230769230769229"/>
    <n v="0"/>
    <n v="0.69230769230769229"/>
    <n v="0.69230769230769229"/>
    <n v="1"/>
    <n v="6660438"/>
    <n v="35890434"/>
    <n v="61625993"/>
  </r>
  <r>
    <x v="20"/>
    <n v="3808"/>
    <x v="69"/>
    <x v="761"/>
    <x v="761"/>
    <x v="725"/>
    <n v="16842"/>
    <n v="268464000308"/>
    <s v="68464268464000308"/>
    <s v="INSTITUCIÓN EDUCATIVA PITIGUAO"/>
    <n v="1"/>
    <n v="20.973005043013941"/>
    <n v="1.468863560974571"/>
    <n v="0.20537437083942453"/>
    <n v="1.2053743708394244"/>
    <n v="334"/>
    <n v="12"/>
    <n v="0"/>
    <n v="19"/>
    <n v="0"/>
    <n v="152"/>
    <n v="0"/>
    <n v="99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72236.1061767014"/>
    <n v="30222221.419624839"/>
    <n v="9580431.2153713461"/>
    <n v="0"/>
    <n v="44074889"/>
    <n v="0"/>
    <n v="0"/>
    <n v="0"/>
    <n v="0"/>
    <n v="0"/>
    <n v="0"/>
    <n v="0"/>
    <n v="0"/>
    <n v="0"/>
    <n v="44074889"/>
    <n v="131960.74550898204"/>
    <n v="1"/>
    <n v="0"/>
    <n v="0"/>
    <n v="1"/>
    <n v="24249724"/>
    <n v="29229995.809529692"/>
    <n v="29229996"/>
    <n v="31"/>
    <n v="1"/>
    <n v="0"/>
    <n v="2.3846153846153846"/>
    <n v="0"/>
    <n v="2.3846153846153846"/>
    <n v="2.3846153846153846"/>
    <n v="3"/>
    <n v="6660438"/>
    <n v="35890434"/>
    <n v="79965323"/>
  </r>
  <r>
    <x v="20"/>
    <n v="3808"/>
    <x v="69"/>
    <x v="761"/>
    <x v="761"/>
    <x v="725"/>
    <n v="16843"/>
    <n v="268464000341"/>
    <s v="68464268464000341"/>
    <s v="INSTITUCION EDUCATIVA RURAL EL HOYO"/>
    <n v="1"/>
    <n v="20.973005043013941"/>
    <n v="1.468863560974571"/>
    <n v="0.20537437083942453"/>
    <n v="1.2053743708394244"/>
    <n v="186"/>
    <n v="5"/>
    <n v="0"/>
    <n v="15"/>
    <n v="0"/>
    <n v="87"/>
    <n v="0"/>
    <n v="56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56281.3588236785"/>
    <n v="17218237.701220527"/>
    <n v="4237498.4221834801"/>
    <n v="0"/>
    <n v="24212017"/>
    <n v="0"/>
    <n v="0"/>
    <n v="0"/>
    <n v="0"/>
    <n v="0"/>
    <n v="0"/>
    <n v="0"/>
    <n v="0"/>
    <n v="0"/>
    <n v="24212017"/>
    <n v="130172.13440860216"/>
    <n v="1"/>
    <n v="0"/>
    <n v="0"/>
    <n v="1"/>
    <n v="24249724"/>
    <n v="29229995.809529692"/>
    <n v="29229996"/>
    <n v="20"/>
    <n v="1"/>
    <n v="0"/>
    <n v="1.5384615384615385"/>
    <n v="0"/>
    <n v="1.5384615384615385"/>
    <n v="1.5384615384615385"/>
    <n v="2"/>
    <n v="6660438"/>
    <n v="35890434"/>
    <n v="60102451"/>
  </r>
  <r>
    <x v="20"/>
    <n v="3808"/>
    <x v="69"/>
    <x v="761"/>
    <x v="761"/>
    <x v="725"/>
    <n v="16844"/>
    <n v="268464000413"/>
    <s v="68464268464000413"/>
    <s v="CENTRO EDUCATIVO EL OASIS"/>
    <n v="1"/>
    <n v="20.973005043013941"/>
    <n v="1.468863560974571"/>
    <n v="0.20537437083942453"/>
    <n v="1.2053743708394244"/>
    <n v="111"/>
    <n v="0"/>
    <n v="0"/>
    <n v="10"/>
    <n v="0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8140.6794118392"/>
    <n v="12161132.92184107"/>
    <n v="0"/>
    <n v="0"/>
    <n v="13539274"/>
    <n v="0"/>
    <n v="0"/>
    <n v="0"/>
    <n v="0"/>
    <n v="0"/>
    <n v="0"/>
    <n v="0"/>
    <n v="0"/>
    <n v="0"/>
    <n v="13539274"/>
    <n v="121975.44144144144"/>
    <n v="1"/>
    <n v="0"/>
    <n v="0"/>
    <n v="1"/>
    <n v="24249724"/>
    <n v="29229995.809529692"/>
    <n v="29229996"/>
    <n v="10"/>
    <n v="1"/>
    <n v="0"/>
    <n v="0.76923076923076927"/>
    <n v="0"/>
    <n v="0.76923076923076927"/>
    <n v="0.76923076923076927"/>
    <n v="1"/>
    <n v="6660438"/>
    <n v="35890434"/>
    <n v="49429708"/>
  </r>
  <r>
    <x v="20"/>
    <n v="3808"/>
    <x v="69"/>
    <x v="761"/>
    <x v="761"/>
    <x v="725"/>
    <n v="16845"/>
    <n v="268464000448"/>
    <s v="68464268464000448"/>
    <s v="INSTITUCION EDUCATIVA GUAURE"/>
    <n v="1"/>
    <n v="20.973005043013941"/>
    <n v="1.468863560974571"/>
    <n v="0.20537437083942453"/>
    <n v="1.2053743708394244"/>
    <n v="125"/>
    <n v="0"/>
    <n v="0"/>
    <n v="10"/>
    <n v="0"/>
    <n v="72"/>
    <n v="0"/>
    <n v="28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8140.6794118392"/>
    <n v="12040725.665189179"/>
    <n v="2763585.9275109651"/>
    <n v="0"/>
    <n v="16182452"/>
    <n v="0"/>
    <n v="0"/>
    <n v="0"/>
    <n v="0"/>
    <n v="0"/>
    <n v="0"/>
    <n v="0"/>
    <n v="0"/>
    <n v="0"/>
    <n v="16182452"/>
    <n v="129459.61599999999"/>
    <n v="1"/>
    <n v="0"/>
    <n v="0"/>
    <n v="1"/>
    <n v="24249724"/>
    <n v="29229995.809529692"/>
    <n v="29229996"/>
    <n v="10"/>
    <n v="1"/>
    <n v="0"/>
    <n v="0.76923076923076927"/>
    <n v="0"/>
    <n v="0.76923076923076927"/>
    <n v="0.76923076923076927"/>
    <n v="1"/>
    <n v="6660438"/>
    <n v="35890434"/>
    <n v="52072886"/>
  </r>
  <r>
    <x v="20"/>
    <n v="3808"/>
    <x v="69"/>
    <x v="762"/>
    <x v="762"/>
    <x v="726"/>
    <n v="16847"/>
    <n v="268468000167"/>
    <s v="68468268468000167"/>
    <s v="INSTITUCION EDUCATIVA LAGUNITAS"/>
    <n v="1"/>
    <n v="26.845466155810982"/>
    <n v="1.8801467378076879"/>
    <n v="0.26760081924614038"/>
    <n v="1.2676008192461403"/>
    <n v="142"/>
    <n v="0"/>
    <n v="0"/>
    <n v="12"/>
    <n v="0"/>
    <n v="94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39143.2536024274"/>
    <n v="16461013.534697609"/>
    <n v="0"/>
    <n v="0"/>
    <n v="18200157"/>
    <n v="0"/>
    <n v="0"/>
    <n v="0"/>
    <n v="0"/>
    <n v="0"/>
    <n v="0"/>
    <n v="0"/>
    <n v="0"/>
    <n v="0"/>
    <n v="18200157"/>
    <n v="128170.11971830986"/>
    <n v="1"/>
    <n v="0"/>
    <n v="0"/>
    <n v="1"/>
    <n v="24249724"/>
    <n v="30738970.008892789"/>
    <n v="30738970"/>
    <n v="12"/>
    <n v="1"/>
    <n v="0"/>
    <n v="0.92307692307692313"/>
    <n v="0"/>
    <n v="0.92307692307692313"/>
    <n v="0.92307692307692313"/>
    <n v="1"/>
    <n v="6660438"/>
    <n v="37399408"/>
    <n v="55599565"/>
  </r>
  <r>
    <x v="20"/>
    <n v="3808"/>
    <x v="69"/>
    <x v="762"/>
    <x v="762"/>
    <x v="726"/>
    <n v="16846"/>
    <n v="268468000175"/>
    <s v="68468268468000175"/>
    <s v="INSTITUCION EDUCATIVA LLANO DE MOLAGAVITA"/>
    <n v="1"/>
    <n v="26.845466155810982"/>
    <n v="1.8801467378076879"/>
    <n v="0.26760081924614038"/>
    <n v="1.2676008192461403"/>
    <n v="132"/>
    <n v="0"/>
    <n v="0"/>
    <n v="7"/>
    <n v="0"/>
    <n v="69"/>
    <n v="0"/>
    <n v="33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14500.2312680827"/>
    <n v="12915564.465685816"/>
    <n v="4456255.7504630834"/>
    <n v="0"/>
    <n v="18386320"/>
    <n v="0"/>
    <n v="0"/>
    <n v="0"/>
    <n v="0"/>
    <n v="0"/>
    <n v="0"/>
    <n v="0"/>
    <n v="0"/>
    <n v="0"/>
    <n v="18386320"/>
    <n v="139290.30303030304"/>
    <n v="1"/>
    <n v="0"/>
    <n v="0"/>
    <n v="1"/>
    <n v="24249724"/>
    <n v="30738970.008892789"/>
    <n v="30738970"/>
    <n v="7"/>
    <n v="1"/>
    <n v="0"/>
    <n v="0.53846153846153844"/>
    <n v="0"/>
    <n v="0.53846153846153844"/>
    <n v="0.53846153846153844"/>
    <n v="1"/>
    <n v="6660438"/>
    <n v="37399408"/>
    <n v="55785728"/>
  </r>
  <r>
    <x v="20"/>
    <n v="3808"/>
    <x v="69"/>
    <x v="763"/>
    <x v="763"/>
    <x v="727"/>
    <n v="16868"/>
    <n v="268498000161"/>
    <s v="68498268498000161"/>
    <s v="INSTITUCION EDUCATIVA AGUAFRIA"/>
    <n v="1"/>
    <n v="12.232752920432004"/>
    <n v="0.85673202187175446"/>
    <n v="0.11275990523107124"/>
    <n v="1.1127599052310713"/>
    <n v="260"/>
    <n v="0"/>
    <n v="0"/>
    <n v="20"/>
    <n v="0"/>
    <n v="117"/>
    <n v="0"/>
    <n v="84"/>
    <n v="0"/>
    <n v="39"/>
    <n v="0"/>
    <n v="0"/>
    <n v="0"/>
    <n v="202"/>
    <n v="0"/>
    <n v="0"/>
    <n v="11"/>
    <n v="0"/>
    <n v="68"/>
    <n v="0"/>
    <n v="84"/>
    <n v="0"/>
    <n v="39"/>
    <n v="0"/>
    <n v="0"/>
    <n v="0"/>
    <n v="92671"/>
    <n v="81839"/>
    <n v="122758"/>
    <n v="150439"/>
    <n v="114333"/>
    <n v="99892"/>
    <n v="152848"/>
    <n v="184139"/>
    <n v="0"/>
    <n v="0"/>
    <n v="0"/>
    <n v="0"/>
    <n v="2544503.5648956816"/>
    <n v="22342318.303121775"/>
    <n v="6633241.9137955923"/>
    <n v="0"/>
    <n v="31520064"/>
    <n v="0"/>
    <n v="0"/>
    <n v="0"/>
    <n v="0"/>
    <n v="279895.39213852497"/>
    <n v="3379136.6985816024"/>
    <n v="1326648.3827591187"/>
    <n v="0"/>
    <n v="4985680"/>
    <n v="36505744"/>
    <n v="140406.70769230768"/>
    <n v="1"/>
    <n v="0"/>
    <n v="0"/>
    <n v="1"/>
    <n v="24249724"/>
    <n v="26984120.580119636"/>
    <n v="26984121"/>
    <n v="20"/>
    <n v="1"/>
    <n v="0"/>
    <n v="1.5384615384615385"/>
    <n v="0"/>
    <n v="1.5384615384615385"/>
    <n v="1.5384615384615385"/>
    <n v="2"/>
    <n v="6660438"/>
    <n v="33644559"/>
    <n v="70150303"/>
  </r>
  <r>
    <x v="20"/>
    <n v="3808"/>
    <x v="69"/>
    <x v="764"/>
    <x v="764"/>
    <x v="728"/>
    <n v="16869"/>
    <n v="268500000034"/>
    <s v="68500268500000034"/>
    <s v="INSTITUCIÓN EDUCATIVA SAN PEDRO"/>
    <n v="1"/>
    <n v="12.592665810022734"/>
    <n v="0.8819388497707914"/>
    <n v="0.11657365562036284"/>
    <n v="1.1165736556203629"/>
    <n v="189"/>
    <n v="0"/>
    <n v="0"/>
    <n v="19"/>
    <n v="0"/>
    <n v="125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25563.0995928161"/>
    <n v="18961251.853228979"/>
    <n v="0"/>
    <n v="0"/>
    <n v="21386815"/>
    <n v="0"/>
    <n v="0"/>
    <n v="0"/>
    <n v="0"/>
    <n v="0"/>
    <n v="0"/>
    <n v="0"/>
    <n v="0"/>
    <n v="0"/>
    <n v="21386815"/>
    <n v="113157.75132275133"/>
    <n v="1"/>
    <n v="0"/>
    <n v="0"/>
    <n v="1"/>
    <n v="24249724"/>
    <n v="27076602.974464849"/>
    <n v="27076603"/>
    <n v="19"/>
    <n v="1"/>
    <n v="0"/>
    <n v="1.4615384615384615"/>
    <n v="0"/>
    <n v="1.4615384615384615"/>
    <n v="1.4615384615384615"/>
    <n v="2"/>
    <n v="6660438"/>
    <n v="33737041"/>
    <n v="55123856"/>
  </r>
  <r>
    <x v="20"/>
    <n v="3808"/>
    <x v="69"/>
    <x v="764"/>
    <x v="764"/>
    <x v="728"/>
    <n v="16870"/>
    <n v="268500000140"/>
    <s v="68500268500000140"/>
    <s v="INSTITUCION EDUCATIVA EDUARDO RUEDA BARRERA"/>
    <n v="1"/>
    <n v="12.592665810022734"/>
    <n v="0.8819388497707914"/>
    <n v="0.11657365562036284"/>
    <n v="1.1165736556203629"/>
    <n v="179"/>
    <n v="0"/>
    <n v="0"/>
    <n v="18"/>
    <n v="0"/>
    <n v="130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97901.8838247731"/>
    <n v="17957420.872763917"/>
    <n v="0"/>
    <n v="0"/>
    <n v="20255323"/>
    <n v="0"/>
    <n v="0"/>
    <n v="0"/>
    <n v="0"/>
    <n v="0"/>
    <n v="0"/>
    <n v="0"/>
    <n v="0"/>
    <n v="0"/>
    <n v="20255323"/>
    <n v="113158.22905027933"/>
    <n v="1"/>
    <n v="0"/>
    <n v="0"/>
    <n v="1"/>
    <n v="24249724"/>
    <n v="27076602.974464849"/>
    <n v="27076603"/>
    <n v="18"/>
    <n v="1"/>
    <n v="0"/>
    <n v="1.3846153846153846"/>
    <n v="0"/>
    <n v="1.3846153846153846"/>
    <n v="1.3846153846153846"/>
    <n v="2"/>
    <n v="6660438"/>
    <n v="33737041"/>
    <n v="53992364"/>
  </r>
  <r>
    <x v="20"/>
    <n v="3808"/>
    <x v="69"/>
    <x v="764"/>
    <x v="764"/>
    <x v="728"/>
    <n v="16871"/>
    <n v="268500000255"/>
    <s v="68500268500000255"/>
    <s v="ESCUELA INDUSTRIAL"/>
    <n v="1"/>
    <n v="12.592665810022734"/>
    <n v="0.8819388497707914"/>
    <n v="0.11657365562036284"/>
    <n v="1.1165736556203629"/>
    <n v="689"/>
    <n v="0"/>
    <n v="0"/>
    <n v="0"/>
    <n v="34"/>
    <n v="0"/>
    <n v="266"/>
    <n v="249"/>
    <n v="0"/>
    <n v="0"/>
    <n v="0"/>
    <n v="140"/>
    <n v="0"/>
    <n v="140"/>
    <n v="0"/>
    <n v="0"/>
    <n v="0"/>
    <n v="0"/>
    <n v="0"/>
    <n v="0"/>
    <n v="0"/>
    <n v="0"/>
    <n v="0"/>
    <n v="0"/>
    <n v="140"/>
    <n v="0"/>
    <n v="92671"/>
    <n v="81839"/>
    <n v="122758"/>
    <n v="150439"/>
    <n v="114333"/>
    <n v="99892"/>
    <n v="152848"/>
    <n v="184139"/>
    <n v="3518115.9061598182"/>
    <n v="24306886.193015758"/>
    <n v="0"/>
    <n v="0"/>
    <n v="0"/>
    <n v="27772657.126200095"/>
    <n v="0"/>
    <n v="28784665.89211892"/>
    <n v="84382325"/>
    <n v="0"/>
    <n v="0"/>
    <n v="0"/>
    <n v="0"/>
    <n v="0"/>
    <n v="0"/>
    <n v="0"/>
    <n v="5756933.1784237847"/>
    <n v="5756933"/>
    <n v="90139258"/>
    <n v="130826.20899854862"/>
    <n v="1"/>
    <n v="0"/>
    <n v="0"/>
    <n v="1"/>
    <n v="24249724"/>
    <n v="27076602.974464849"/>
    <n v="27076603"/>
    <n v="34"/>
    <n v="1"/>
    <n v="0"/>
    <n v="0"/>
    <n v="1.5111111111111111"/>
    <n v="1.5111111111111111"/>
    <n v="1.5111111111111111"/>
    <n v="2"/>
    <n v="6660438"/>
    <n v="33737041"/>
    <n v="123876299"/>
  </r>
  <r>
    <x v="20"/>
    <n v="3808"/>
    <x v="69"/>
    <x v="765"/>
    <x v="765"/>
    <x v="729"/>
    <n v="16874"/>
    <n v="268502000236"/>
    <s v="68502268502000236"/>
    <s v="INSTITUCIÓN EDUCATIVA SANTA CRUZ"/>
    <n v="1"/>
    <n v="26.043788187372709"/>
    <n v="1.8240004891866615"/>
    <n v="0.25910598687796749"/>
    <n v="1.2591059868779675"/>
    <n v="101"/>
    <n v="0"/>
    <n v="0"/>
    <n v="9"/>
    <n v="0"/>
    <n v="71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5616.283179468"/>
    <n v="11571264.602191681"/>
    <n v="0"/>
    <n v="0"/>
    <n v="12866881"/>
    <n v="0"/>
    <n v="0"/>
    <n v="0"/>
    <n v="0"/>
    <n v="0"/>
    <n v="0"/>
    <n v="0"/>
    <n v="0"/>
    <n v="0"/>
    <n v="12866881"/>
    <n v="127394.86138613861"/>
    <n v="1"/>
    <n v="0"/>
    <n v="0"/>
    <n v="1"/>
    <n v="24249724"/>
    <n v="30532972.668538332"/>
    <n v="30532973"/>
    <n v="9"/>
    <n v="1"/>
    <n v="0"/>
    <n v="0.69230769230769229"/>
    <n v="0"/>
    <n v="0.69230769230769229"/>
    <n v="0.69230769230769229"/>
    <n v="1"/>
    <n v="6660438"/>
    <n v="37193411"/>
    <n v="50060292"/>
  </r>
  <r>
    <x v="20"/>
    <n v="3808"/>
    <x v="69"/>
    <x v="765"/>
    <x v="765"/>
    <x v="729"/>
    <n v="16875"/>
    <n v="268502000279"/>
    <s v="68502268502000279"/>
    <s v="INSTITUCIÓN EDUCATIVA PADUA"/>
    <n v="1"/>
    <n v="26.043788187372709"/>
    <n v="1.8240004891866615"/>
    <n v="0.25910598687796749"/>
    <n v="1.2591059868779675"/>
    <n v="224"/>
    <n v="0"/>
    <n v="0"/>
    <n v="22"/>
    <n v="0"/>
    <n v="92"/>
    <n v="0"/>
    <n v="78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67062.0255498104"/>
    <n v="21381684.591006368"/>
    <n v="6158458.6202343544"/>
    <n v="0"/>
    <n v="30707205"/>
    <n v="0"/>
    <n v="0"/>
    <n v="0"/>
    <n v="0"/>
    <n v="0"/>
    <n v="0"/>
    <n v="0"/>
    <n v="0"/>
    <n v="0"/>
    <n v="30707205"/>
    <n v="137085.73660714287"/>
    <n v="1"/>
    <n v="0"/>
    <n v="0"/>
    <n v="1"/>
    <n v="24249724"/>
    <n v="30532972.668538332"/>
    <n v="30532973"/>
    <n v="22"/>
    <n v="1"/>
    <n v="0"/>
    <n v="1.6923076923076923"/>
    <n v="0"/>
    <n v="1.6923076923076923"/>
    <n v="1.6923076923076923"/>
    <n v="2"/>
    <n v="6660438"/>
    <n v="37193411"/>
    <n v="67900616"/>
  </r>
  <r>
    <x v="20"/>
    <n v="3808"/>
    <x v="69"/>
    <x v="767"/>
    <x v="767"/>
    <x v="731"/>
    <n v="16942"/>
    <n v="268524000094"/>
    <s v="68524268524000094"/>
    <s v="CENTRO EDUCATIVO POZO AZUL"/>
    <n v="1"/>
    <n v="12.088815789473685"/>
    <n v="0.8466512534600612"/>
    <n v="0.11123470203579246"/>
    <n v="1.1112347020357924"/>
    <n v="139"/>
    <n v="11"/>
    <n v="0"/>
    <n v="6"/>
    <n v="0"/>
    <n v="122"/>
    <n v="0"/>
    <n v="0"/>
    <n v="0"/>
    <n v="0"/>
    <n v="0"/>
    <n v="0"/>
    <n v="0"/>
    <n v="36"/>
    <n v="0"/>
    <n v="0"/>
    <n v="2"/>
    <n v="0"/>
    <n v="3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59863.5521935904"/>
    <n v="13542421.736402644"/>
    <n v="0"/>
    <n v="0"/>
    <n v="15702285"/>
    <n v="0"/>
    <n v="0"/>
    <n v="0"/>
    <n v="0"/>
    <n v="50820.318875143304"/>
    <n v="754823.50661916391"/>
    <n v="0"/>
    <n v="0"/>
    <n v="805644"/>
    <n v="16507929"/>
    <n v="118762.07913669065"/>
    <n v="1"/>
    <n v="0"/>
    <n v="0"/>
    <n v="1"/>
    <n v="24249724"/>
    <n v="26947134.823590204"/>
    <n v="26947135"/>
    <n v="17"/>
    <n v="1"/>
    <n v="0"/>
    <n v="1.3076923076923077"/>
    <n v="0"/>
    <n v="1.3076923076923077"/>
    <n v="1.3076923076923077"/>
    <n v="2"/>
    <n v="6660438"/>
    <n v="33607573"/>
    <n v="50115502"/>
  </r>
  <r>
    <x v="20"/>
    <n v="3808"/>
    <x v="69"/>
    <x v="768"/>
    <x v="768"/>
    <x v="732"/>
    <n v="16943"/>
    <n v="268533000030"/>
    <s v="68533268533000030"/>
    <s v="INSTITUCION EDUCATIVA PEDREGAL"/>
    <n v="1"/>
    <n v="10.424710424710424"/>
    <n v="0.73010411455889279"/>
    <n v="9.3601317218969235E-2"/>
    <n v="1.0936013172189691"/>
    <n v="267"/>
    <n v="0"/>
    <n v="0"/>
    <n v="23"/>
    <n v="0"/>
    <n v="155"/>
    <n v="0"/>
    <n v="65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75798.5462367171"/>
    <n v="24033245.011520199"/>
    <n v="4011714.5792228398"/>
    <n v="0"/>
    <n v="30920758"/>
    <n v="0"/>
    <n v="0"/>
    <n v="0"/>
    <n v="0"/>
    <n v="0"/>
    <n v="0"/>
    <n v="0"/>
    <n v="0"/>
    <n v="0"/>
    <n v="30920758"/>
    <n v="115808.08239700375"/>
    <n v="1"/>
    <n v="0"/>
    <n v="0"/>
    <n v="1"/>
    <n v="24249724"/>
    <n v="26519530.108596448"/>
    <n v="26519530"/>
    <n v="23"/>
    <n v="1"/>
    <n v="0"/>
    <n v="1.7692307692307692"/>
    <n v="0"/>
    <n v="1.7692307692307692"/>
    <n v="1.7692307692307692"/>
    <n v="2"/>
    <n v="6660438"/>
    <n v="33179968"/>
    <n v="64100726"/>
  </r>
  <r>
    <x v="20"/>
    <n v="4700"/>
    <x v="73"/>
    <x v="769"/>
    <x v="769"/>
    <x v="733"/>
    <n v="16944"/>
    <n v="268547000032"/>
    <s v="68547268547000032"/>
    <s v="INSTITUTO DE PROMOCION SOCIAL"/>
    <n v="1"/>
    <n v="5.5521511553683132"/>
    <n v="0.38884997645389441"/>
    <n v="4.1970143821897982E-2"/>
    <n v="1.041970143821898"/>
    <n v="2685"/>
    <n v="10"/>
    <n v="0"/>
    <n v="59"/>
    <n v="93"/>
    <n v="456"/>
    <n v="770"/>
    <n v="0"/>
    <n v="984"/>
    <n v="0"/>
    <n v="0"/>
    <n v="0"/>
    <n v="31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980118.6134250779"/>
    <n v="149570235.72882152"/>
    <n v="0"/>
    <n v="49063672.24399025"/>
    <n v="8220078.4992976459"/>
    <n v="47462523.612635605"/>
    <n v="0"/>
    <n v="0"/>
    <n v="263296629"/>
    <n v="0"/>
    <n v="0"/>
    <n v="0"/>
    <n v="0"/>
    <n v="0"/>
    <n v="0"/>
    <n v="0"/>
    <n v="0"/>
    <n v="0"/>
    <n v="263296629"/>
    <n v="98062.059217877089"/>
    <n v="1"/>
    <n v="0"/>
    <n v="0"/>
    <n v="1"/>
    <n v="24249724"/>
    <n v="25267488.403921332"/>
    <n v="25267488"/>
    <n v="162"/>
    <n v="1"/>
    <n v="0"/>
    <n v="5.3076923076923075"/>
    <n v="4.1333333333333337"/>
    <n v="9.4410256410256412"/>
    <n v="4"/>
    <n v="4"/>
    <n v="6660438"/>
    <n v="31927926"/>
    <n v="295224555"/>
  </r>
  <r>
    <x v="20"/>
    <n v="4700"/>
    <x v="73"/>
    <x v="769"/>
    <x v="769"/>
    <x v="733"/>
    <n v="16945"/>
    <n v="268547000156"/>
    <s v="68547268547000156"/>
    <s v="INSTITUCION EDUCATIVA LA VEGA"/>
    <n v="1"/>
    <n v="5.5521511553683132"/>
    <n v="0.38884997645389441"/>
    <n v="4.1970143821897982E-2"/>
    <n v="1.041970143821898"/>
    <n v="172"/>
    <n v="0"/>
    <n v="0"/>
    <n v="8"/>
    <n v="0"/>
    <n v="72"/>
    <n v="0"/>
    <n v="8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3052.5796287125"/>
    <n v="15820841.20421187"/>
    <n v="1911156.6305146737"/>
    <n v="0"/>
    <n v="18685050"/>
    <n v="0"/>
    <n v="0"/>
    <n v="0"/>
    <n v="0"/>
    <n v="0"/>
    <n v="0"/>
    <n v="0"/>
    <n v="0"/>
    <n v="0"/>
    <n v="18685050"/>
    <n v="108634.01162790698"/>
    <n v="1"/>
    <n v="0"/>
    <n v="0"/>
    <n v="1"/>
    <n v="24249724"/>
    <n v="25267488.403921332"/>
    <n v="25267488"/>
    <n v="8"/>
    <n v="1"/>
    <n v="0"/>
    <n v="0.61538461538461542"/>
    <n v="0"/>
    <n v="0.61538461538461542"/>
    <n v="0.61538461538461542"/>
    <n v="1"/>
    <n v="6660438"/>
    <n v="31927926"/>
    <n v="50612976"/>
  </r>
  <r>
    <x v="20"/>
    <n v="4700"/>
    <x v="73"/>
    <x v="769"/>
    <x v="769"/>
    <x v="733"/>
    <n v="16946"/>
    <n v="268547000181"/>
    <s v="68547268547000181"/>
    <s v="INSTITUCION EDUCATIVA SAN FRANCISCO"/>
    <n v="1"/>
    <n v="5.5521511553683132"/>
    <n v="0.38884997645389441"/>
    <n v="4.1970143821897982E-2"/>
    <n v="1.041970143821898"/>
    <n v="607"/>
    <n v="7"/>
    <n v="0"/>
    <n v="37"/>
    <n v="0"/>
    <n v="299"/>
    <n v="0"/>
    <n v="183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41789.1879579192"/>
    <n v="50168720.13440869"/>
    <n v="12900307.255974047"/>
    <n v="0"/>
    <n v="68310817"/>
    <n v="0"/>
    <n v="0"/>
    <n v="0"/>
    <n v="0"/>
    <n v="0"/>
    <n v="0"/>
    <n v="0"/>
    <n v="0"/>
    <n v="0"/>
    <n v="68310817"/>
    <n v="112538.41350906095"/>
    <n v="1"/>
    <n v="0"/>
    <n v="0"/>
    <n v="1"/>
    <n v="24249724"/>
    <n v="25267488.403921332"/>
    <n v="25267488"/>
    <n v="44"/>
    <n v="1"/>
    <n v="0"/>
    <n v="3.3846153846153846"/>
    <n v="0"/>
    <n v="3.3846153846153846"/>
    <n v="3.3846153846153846"/>
    <n v="4"/>
    <n v="6660438"/>
    <n v="31927926"/>
    <n v="100238743"/>
  </r>
  <r>
    <x v="20"/>
    <n v="4700"/>
    <x v="73"/>
    <x v="769"/>
    <x v="769"/>
    <x v="733"/>
    <n v="16947"/>
    <n v="268547000229"/>
    <s v="68547268547000229"/>
    <s v="COLEGIO NUESTRO SEÑOR DE LA BUENA ESPERANZA"/>
    <n v="1"/>
    <n v="5.5521511553683132"/>
    <n v="0.38884997645389441"/>
    <n v="4.1970143821897982E-2"/>
    <n v="1.041970143821898"/>
    <n v="760"/>
    <n v="13"/>
    <n v="0"/>
    <n v="47"/>
    <n v="0"/>
    <n v="309"/>
    <n v="0"/>
    <n v="296"/>
    <n v="0"/>
    <n v="9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147894.3472153442"/>
    <n v="62971111.372027509"/>
    <n v="15129989.9915745"/>
    <n v="0"/>
    <n v="85248996"/>
    <n v="0"/>
    <n v="0"/>
    <n v="0"/>
    <n v="0"/>
    <n v="0"/>
    <n v="0"/>
    <n v="0"/>
    <n v="0"/>
    <n v="0"/>
    <n v="85248996"/>
    <n v="112169.73157894737"/>
    <n v="1"/>
    <n v="0"/>
    <n v="0"/>
    <n v="1"/>
    <n v="24249724"/>
    <n v="25267488.403921332"/>
    <n v="25267488"/>
    <n v="60"/>
    <n v="1"/>
    <n v="0"/>
    <n v="4.615384615384615"/>
    <n v="0"/>
    <n v="4.615384615384615"/>
    <n v="4"/>
    <n v="4"/>
    <n v="6660438"/>
    <n v="31927926"/>
    <n v="117176922"/>
  </r>
  <r>
    <x v="20"/>
    <n v="4700"/>
    <x v="73"/>
    <x v="769"/>
    <x v="769"/>
    <x v="733"/>
    <n v="16948"/>
    <n v="268547000296"/>
    <s v="68547268547000296"/>
    <s v="INSTITUCION EDUCATIVA FALTRIQUERA"/>
    <n v="1"/>
    <n v="5.5521511553683132"/>
    <n v="0.38884997645389441"/>
    <n v="4.1970143821897982E-2"/>
    <n v="1.041970143821898"/>
    <n v="406"/>
    <n v="9"/>
    <n v="0"/>
    <n v="31"/>
    <n v="0"/>
    <n v="191"/>
    <n v="0"/>
    <n v="128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65262.8981435625"/>
    <n v="33202949.632523596"/>
    <n v="7485363.4695158051"/>
    <n v="0"/>
    <n v="45453576"/>
    <n v="0"/>
    <n v="0"/>
    <n v="0"/>
    <n v="0"/>
    <n v="0"/>
    <n v="0"/>
    <n v="0"/>
    <n v="0"/>
    <n v="0"/>
    <n v="45453576"/>
    <n v="111954.62068965517"/>
    <n v="1"/>
    <n v="0"/>
    <n v="0"/>
    <n v="1"/>
    <n v="24249724"/>
    <n v="25267488.403921332"/>
    <n v="25267488"/>
    <n v="40"/>
    <n v="1"/>
    <n v="0"/>
    <n v="3.0769230769230771"/>
    <n v="0"/>
    <n v="3.0769230769230771"/>
    <n v="3.0769230769230771"/>
    <n v="4"/>
    <n v="6660438"/>
    <n v="31927926"/>
    <n v="77381502"/>
  </r>
  <r>
    <x v="20"/>
    <n v="4700"/>
    <x v="73"/>
    <x v="769"/>
    <x v="769"/>
    <x v="733"/>
    <n v="16949"/>
    <n v="268547000300"/>
    <s v="68547268547000300"/>
    <s v="INSTITUTO DEL ORIENTE"/>
    <n v="1"/>
    <n v="5.5521511553683132"/>
    <n v="0.38884997645389441"/>
    <n v="4.1970143821897982E-2"/>
    <n v="1.041970143821898"/>
    <n v="574"/>
    <n v="19"/>
    <n v="0"/>
    <n v="23"/>
    <n v="0"/>
    <n v="231"/>
    <n v="0"/>
    <n v="214"/>
    <n v="0"/>
    <n v="9"/>
    <n v="0"/>
    <n v="7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03526.0430507408"/>
    <n v="46317594.31496238"/>
    <n v="1433367.4728860052"/>
    <n v="14965652.544431197"/>
    <n v="67720140"/>
    <n v="0"/>
    <n v="0"/>
    <n v="0"/>
    <n v="0"/>
    <n v="0"/>
    <n v="0"/>
    <n v="0"/>
    <n v="0"/>
    <n v="0"/>
    <n v="67720140"/>
    <n v="117979.33797909408"/>
    <n v="1"/>
    <n v="0"/>
    <n v="0"/>
    <n v="1"/>
    <n v="24249724"/>
    <n v="25267488.403921332"/>
    <n v="25267488"/>
    <n v="42"/>
    <n v="1"/>
    <n v="0"/>
    <n v="3.2307692307692308"/>
    <n v="0"/>
    <n v="3.2307692307692308"/>
    <n v="3.2307692307692308"/>
    <n v="4"/>
    <n v="6660438"/>
    <n v="31927926"/>
    <n v="99648066"/>
  </r>
  <r>
    <x v="20"/>
    <n v="4700"/>
    <x v="73"/>
    <x v="769"/>
    <x v="769"/>
    <x v="733"/>
    <n v="16950"/>
    <n v="268547000334"/>
    <s v="68547268547000334"/>
    <s v="COLEGIO AGROECOLOGICO HOLANDA FUNDACION ALEJANDRO GALVIS GALVIS"/>
    <n v="1"/>
    <n v="5.5521511553683132"/>
    <n v="0.38884997645389441"/>
    <n v="4.1970143821897982E-2"/>
    <n v="1.041970143821898"/>
    <n v="863"/>
    <n v="19"/>
    <n v="0"/>
    <n v="41"/>
    <n v="0"/>
    <n v="351"/>
    <n v="0"/>
    <n v="311"/>
    <n v="0"/>
    <n v="141"/>
    <n v="0"/>
    <n v="0"/>
    <n v="0"/>
    <n v="863"/>
    <n v="19"/>
    <n v="0"/>
    <n v="41"/>
    <n v="0"/>
    <n v="351"/>
    <n v="0"/>
    <n v="311"/>
    <n v="0"/>
    <n v="141"/>
    <n v="0"/>
    <n v="0"/>
    <n v="0"/>
    <n v="92671"/>
    <n v="81839"/>
    <n v="122758"/>
    <n v="150439"/>
    <n v="114333"/>
    <n v="99892"/>
    <n v="152848"/>
    <n v="184139"/>
    <n v="0"/>
    <n v="0"/>
    <n v="0"/>
    <n v="0"/>
    <n v="7147894.3472153442"/>
    <n v="68903926.823606953"/>
    <n v="22456090.408547416"/>
    <n v="0"/>
    <n v="98507912"/>
    <n v="0"/>
    <n v="0"/>
    <n v="0"/>
    <n v="0"/>
    <n v="1429578.8694430687"/>
    <n v="13780785.364721393"/>
    <n v="4491218.0817094836"/>
    <n v="0"/>
    <n v="19701582"/>
    <n v="118209494"/>
    <n v="136975.07995365007"/>
    <n v="1"/>
    <n v="0"/>
    <n v="0"/>
    <n v="1"/>
    <n v="24249724"/>
    <n v="25267488.403921332"/>
    <n v="25267488"/>
    <n v="60"/>
    <n v="1"/>
    <n v="0"/>
    <n v="4.615384615384615"/>
    <n v="0"/>
    <n v="4.615384615384615"/>
    <n v="4"/>
    <n v="4"/>
    <n v="6660438"/>
    <n v="31927926"/>
    <n v="150137420"/>
  </r>
  <r>
    <x v="20"/>
    <n v="4700"/>
    <x v="73"/>
    <x v="769"/>
    <x v="769"/>
    <x v="733"/>
    <n v="16991"/>
    <n v="268547000920"/>
    <s v="68547268547000920"/>
    <s v="INSTITUCION EDUCATIVALOS CUROS"/>
    <n v="1"/>
    <n v="5.5521511553683132"/>
    <n v="0.38884997645389441"/>
    <n v="4.1970143821897982E-2"/>
    <n v="1.041970143821898"/>
    <n v="444"/>
    <n v="19"/>
    <n v="0"/>
    <n v="33"/>
    <n v="0"/>
    <n v="194"/>
    <n v="0"/>
    <n v="136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94841.7675866317"/>
    <n v="34347878.930196822"/>
    <n v="9874309.2576591466"/>
    <n v="0"/>
    <n v="50417030"/>
    <n v="0"/>
    <n v="0"/>
    <n v="0"/>
    <n v="0"/>
    <n v="0"/>
    <n v="0"/>
    <n v="0"/>
    <n v="0"/>
    <n v="0"/>
    <n v="50417030"/>
    <n v="113551.86936936936"/>
    <n v="1"/>
    <n v="0"/>
    <n v="0"/>
    <n v="1"/>
    <n v="24249724"/>
    <n v="25267488.403921332"/>
    <n v="25267488"/>
    <n v="52"/>
    <n v="1"/>
    <n v="0"/>
    <n v="4"/>
    <n v="0"/>
    <n v="4"/>
    <n v="4"/>
    <n v="4"/>
    <n v="6660438"/>
    <n v="31927926"/>
    <n v="82344956"/>
  </r>
  <r>
    <x v="20"/>
    <n v="4700"/>
    <x v="73"/>
    <x v="769"/>
    <x v="769"/>
    <x v="733"/>
    <n v="16992"/>
    <n v="268547001497"/>
    <s v="68547268547001497"/>
    <s v="INSTITUTO VALLE DEL RIO DE ORO"/>
    <n v="1"/>
    <n v="5.5521511553683132"/>
    <n v="0.38884997645389441"/>
    <n v="4.1970143821897982E-2"/>
    <n v="1.041970143821898"/>
    <n v="312"/>
    <n v="14"/>
    <n v="0"/>
    <n v="7"/>
    <n v="0"/>
    <n v="101"/>
    <n v="0"/>
    <n v="130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01763.0215253704"/>
    <n v="24043515.251137774"/>
    <n v="9555783.1525733676"/>
    <n v="0"/>
    <n v="36101061"/>
    <n v="0"/>
    <n v="0"/>
    <n v="0"/>
    <n v="0"/>
    <n v="0"/>
    <n v="0"/>
    <n v="0"/>
    <n v="0"/>
    <n v="0"/>
    <n v="36101061"/>
    <n v="115708.52884615384"/>
    <n v="1"/>
    <n v="0"/>
    <n v="0"/>
    <n v="1"/>
    <n v="24249724"/>
    <n v="25267488.403921332"/>
    <n v="25267488"/>
    <n v="21"/>
    <n v="1"/>
    <n v="0"/>
    <n v="1.6153846153846154"/>
    <n v="0"/>
    <n v="1.6153846153846154"/>
    <n v="1.6153846153846154"/>
    <n v="2"/>
    <n v="6660438"/>
    <n v="31927926"/>
    <n v="68028987"/>
  </r>
  <r>
    <x v="20"/>
    <n v="3808"/>
    <x v="69"/>
    <x v="771"/>
    <x v="771"/>
    <x v="735"/>
    <n v="16993"/>
    <n v="268572000039"/>
    <s v="68572268572000039"/>
    <s v="COLEGIO DELICIAS"/>
    <n v="1"/>
    <n v="7.2122721066580997"/>
    <n v="0.50511806331883624"/>
    <n v="5.9561308538038392E-2"/>
    <n v="1.0595613085380384"/>
    <n v="113"/>
    <n v="0"/>
    <n v="0"/>
    <n v="7"/>
    <n v="0"/>
    <n v="51"/>
    <n v="0"/>
    <n v="38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7999.76162355684"/>
    <n v="9419911.1426908746"/>
    <n v="2753181.0570861758"/>
    <n v="0"/>
    <n v="13021092"/>
    <n v="0"/>
    <n v="0"/>
    <n v="0"/>
    <n v="0"/>
    <n v="0"/>
    <n v="0"/>
    <n v="0"/>
    <n v="0"/>
    <n v="0"/>
    <n v="13021092"/>
    <n v="115230.90265486726"/>
    <n v="1"/>
    <n v="0"/>
    <n v="0"/>
    <n v="1"/>
    <n v="24249724"/>
    <n v="25694069.293126274"/>
    <n v="25694069"/>
    <n v="7"/>
    <n v="1"/>
    <n v="0"/>
    <n v="0.53846153846153844"/>
    <n v="0"/>
    <n v="0.53846153846153844"/>
    <n v="0.53846153846153844"/>
    <n v="1"/>
    <n v="6660438"/>
    <n v="32354507"/>
    <n v="45375599"/>
  </r>
  <r>
    <x v="20"/>
    <n v="3808"/>
    <x v="69"/>
    <x v="771"/>
    <x v="771"/>
    <x v="735"/>
    <n v="16994"/>
    <n v="268572000314"/>
    <s v="68572268572000314"/>
    <s v="INSTITUCIÓN EDUCATIVA PEÑA BLANCA"/>
    <n v="1"/>
    <n v="7.2122721066580997"/>
    <n v="0.50511806331883624"/>
    <n v="5.9561308538038392E-2"/>
    <n v="1.0595613085380384"/>
    <n v="151"/>
    <n v="0"/>
    <n v="0"/>
    <n v="10"/>
    <n v="0"/>
    <n v="102"/>
    <n v="0"/>
    <n v="28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11428.2308907956"/>
    <n v="13759420.770222625"/>
    <n v="1781470.095761643"/>
    <n v="0"/>
    <n v="16752319"/>
    <n v="0"/>
    <n v="0"/>
    <n v="0"/>
    <n v="0"/>
    <n v="0"/>
    <n v="0"/>
    <n v="0"/>
    <n v="0"/>
    <n v="0"/>
    <n v="16752319"/>
    <n v="110942.50993377484"/>
    <n v="1"/>
    <n v="0"/>
    <n v="0"/>
    <n v="1"/>
    <n v="24249724"/>
    <n v="25694069.293126274"/>
    <n v="25694069"/>
    <n v="10"/>
    <n v="1"/>
    <n v="0"/>
    <n v="0.76923076923076927"/>
    <n v="0"/>
    <n v="0.76923076923076927"/>
    <n v="0.76923076923076927"/>
    <n v="1"/>
    <n v="6660438"/>
    <n v="32354507"/>
    <n v="49106826"/>
  </r>
  <r>
    <x v="20"/>
    <n v="3808"/>
    <x v="69"/>
    <x v="772"/>
    <x v="772"/>
    <x v="736"/>
    <n v="16997"/>
    <n v="268573000202"/>
    <s v="68573268573000202"/>
    <s v="COLEGIO ALFONSO LOPEZ"/>
    <n v="1"/>
    <n v="18.452120682116309"/>
    <n v="1.292311122658794"/>
    <n v="0.17866228580222307"/>
    <n v="1.1786622858022231"/>
    <n v="501"/>
    <n v="0"/>
    <n v="0"/>
    <n v="18"/>
    <n v="0"/>
    <n v="241"/>
    <n v="0"/>
    <n v="176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25679.9122072603"/>
    <n v="49097135.083249316"/>
    <n v="11890307.421979681"/>
    <n v="0"/>
    <n v="63413122"/>
    <n v="0"/>
    <n v="0"/>
    <n v="0"/>
    <n v="0"/>
    <n v="0"/>
    <n v="0"/>
    <n v="0"/>
    <n v="0"/>
    <n v="0"/>
    <n v="63413122"/>
    <n v="126573.09780439122"/>
    <n v="1"/>
    <n v="0"/>
    <n v="0"/>
    <n v="1"/>
    <n v="24249724"/>
    <n v="28582235.11991303"/>
    <n v="28582235"/>
    <n v="18"/>
    <n v="1"/>
    <n v="0"/>
    <n v="1.3846153846153846"/>
    <n v="0"/>
    <n v="1.3846153846153846"/>
    <n v="1.3846153846153846"/>
    <n v="2"/>
    <n v="6660438"/>
    <n v="35242673"/>
    <n v="98655795"/>
  </r>
  <r>
    <x v="20"/>
    <n v="3808"/>
    <x v="69"/>
    <x v="772"/>
    <x v="772"/>
    <x v="736"/>
    <n v="16998"/>
    <n v="268573000610"/>
    <s v="68573268573000610"/>
    <s v="COLEGIO  LAS MONTOYAS"/>
    <n v="1"/>
    <n v="18.452120682116309"/>
    <n v="1.292311122658794"/>
    <n v="0.17866228580222307"/>
    <n v="1.1786622858022231"/>
    <n v="486"/>
    <n v="0"/>
    <n v="0"/>
    <n v="35"/>
    <n v="0"/>
    <n v="277"/>
    <n v="0"/>
    <n v="146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16599.829291895"/>
    <n v="49803568.68156945"/>
    <n v="5044372.8456883496"/>
    <n v="0"/>
    <n v="59564541"/>
    <n v="0"/>
    <n v="0"/>
    <n v="0"/>
    <n v="0"/>
    <n v="0"/>
    <n v="0"/>
    <n v="0"/>
    <n v="0"/>
    <n v="0"/>
    <n v="59564541"/>
    <n v="122560.78395061729"/>
    <n v="1"/>
    <n v="0"/>
    <n v="0"/>
    <n v="1"/>
    <n v="24249724"/>
    <n v="28582235.11991303"/>
    <n v="28582235"/>
    <n v="35"/>
    <n v="1"/>
    <n v="0"/>
    <n v="2.6923076923076925"/>
    <n v="0"/>
    <n v="2.6923076923076925"/>
    <n v="2.6923076923076925"/>
    <n v="3"/>
    <n v="6660438"/>
    <n v="35242673"/>
    <n v="94807214"/>
  </r>
  <r>
    <x v="20"/>
    <n v="3808"/>
    <x v="69"/>
    <x v="773"/>
    <x v="773"/>
    <x v="737"/>
    <n v="16999"/>
    <n v="268575000056"/>
    <s v="68575268575000056"/>
    <s v="INSTITUCIÓN EDUCATIVA SAN PEDRO CLAVER KM. 16"/>
    <n v="1"/>
    <n v="32.099817023156035"/>
    <n v="2.2481399991352582"/>
    <n v="0.32327757672098034"/>
    <n v="1.3232775767209803"/>
    <n v="578"/>
    <n v="0"/>
    <n v="0"/>
    <n v="23"/>
    <n v="0"/>
    <n v="276"/>
    <n v="0"/>
    <n v="210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79768.7891225163"/>
    <n v="64241834.035192713"/>
    <n v="13955962.84221874"/>
    <n v="0"/>
    <n v="81677566"/>
    <n v="0"/>
    <n v="0"/>
    <n v="0"/>
    <n v="0"/>
    <n v="0"/>
    <n v="0"/>
    <n v="0"/>
    <n v="0"/>
    <n v="0"/>
    <n v="81677566"/>
    <n v="141310.66782006921"/>
    <n v="1"/>
    <n v="0"/>
    <n v="0"/>
    <n v="1"/>
    <n v="24249724"/>
    <n v="32089116.010872599"/>
    <n v="32089116"/>
    <n v="23"/>
    <n v="1"/>
    <n v="0"/>
    <n v="1.7692307692307692"/>
    <n v="0"/>
    <n v="1.7692307692307692"/>
    <n v="1.7692307692307692"/>
    <n v="2"/>
    <n v="6660438"/>
    <n v="38749554"/>
    <n v="120427120"/>
  </r>
  <r>
    <x v="20"/>
    <n v="3808"/>
    <x v="69"/>
    <x v="773"/>
    <x v="773"/>
    <x v="737"/>
    <n v="17111"/>
    <n v="268575000064"/>
    <s v="68575268575000064"/>
    <s v="INSTITUCION EDUCATIVA BADILLO"/>
    <n v="1"/>
    <n v="32.099817023156035"/>
    <n v="2.2481399991352582"/>
    <n v="0.32327757672098034"/>
    <n v="1.3232775767209803"/>
    <n v="315"/>
    <n v="0"/>
    <n v="0"/>
    <n v="22"/>
    <n v="0"/>
    <n v="168"/>
    <n v="0"/>
    <n v="99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28474.4939432768"/>
    <n v="35293353.266247846"/>
    <n v="5258768.6072128583"/>
    <n v="0"/>
    <n v="43880596"/>
    <n v="0"/>
    <n v="0"/>
    <n v="0"/>
    <n v="0"/>
    <n v="0"/>
    <n v="0"/>
    <n v="0"/>
    <n v="0"/>
    <n v="0"/>
    <n v="43880596"/>
    <n v="139303.47936507937"/>
    <n v="1"/>
    <n v="0"/>
    <n v="0"/>
    <n v="1"/>
    <n v="24249724"/>
    <n v="32089116.010872599"/>
    <n v="32089116"/>
    <n v="22"/>
    <n v="1"/>
    <n v="0"/>
    <n v="1.6923076923076923"/>
    <n v="0"/>
    <n v="1.6923076923076923"/>
    <n v="1.6923076923076923"/>
    <n v="2"/>
    <n v="6660438"/>
    <n v="38749554"/>
    <n v="82630150"/>
  </r>
  <r>
    <x v="20"/>
    <n v="3808"/>
    <x v="69"/>
    <x v="773"/>
    <x v="773"/>
    <x v="737"/>
    <n v="17112"/>
    <n v="268575000218"/>
    <s v="68575268575000218"/>
    <s v="COLEGIO AGROPECUARIO PUENTE SOGAMOSO"/>
    <n v="1"/>
    <n v="32.099817023156035"/>
    <n v="2.2481399991352582"/>
    <n v="0.32327757672098034"/>
    <n v="1.3232775767209803"/>
    <n v="896"/>
    <n v="18"/>
    <n v="0"/>
    <n v="44"/>
    <n v="0"/>
    <n v="440"/>
    <n v="0"/>
    <n v="291"/>
    <n v="0"/>
    <n v="0"/>
    <n v="0"/>
    <n v="10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380246.3011128698"/>
    <n v="96627120.740176693"/>
    <n v="0"/>
    <n v="25097701.999081932"/>
    <n v="131105069"/>
    <n v="0"/>
    <n v="0"/>
    <n v="0"/>
    <n v="0"/>
    <n v="0"/>
    <n v="0"/>
    <n v="0"/>
    <n v="0"/>
    <n v="0"/>
    <n v="131105069"/>
    <n v="146322.62165178571"/>
    <n v="1"/>
    <n v="0"/>
    <n v="0"/>
    <n v="1"/>
    <n v="24249724"/>
    <n v="32089116.010872599"/>
    <n v="32089116"/>
    <n v="62"/>
    <n v="1"/>
    <n v="0"/>
    <n v="4.7692307692307692"/>
    <n v="0"/>
    <n v="4.7692307692307692"/>
    <n v="4"/>
    <n v="4"/>
    <n v="6660438"/>
    <n v="38749554"/>
    <n v="169854623"/>
  </r>
  <r>
    <x v="20"/>
    <n v="3808"/>
    <x v="69"/>
    <x v="773"/>
    <x v="773"/>
    <x v="737"/>
    <n v="17113"/>
    <n v="268575000692"/>
    <s v="68575268575000692"/>
    <s v="INSTITUCION EDUCATIVA EL PEDRAL"/>
    <n v="1"/>
    <n v="32.099817023156035"/>
    <n v="2.2481399991352582"/>
    <n v="0.32327757672098034"/>
    <n v="1.3232775767209803"/>
    <n v="535"/>
    <n v="0"/>
    <n v="0"/>
    <n v="28"/>
    <n v="0"/>
    <n v="221"/>
    <n v="0"/>
    <n v="210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36240.2650187155"/>
    <n v="56971667.632033043"/>
    <n v="15371785.159545278"/>
    <n v="0"/>
    <n v="76579693"/>
    <n v="0"/>
    <n v="0"/>
    <n v="0"/>
    <n v="0"/>
    <n v="0"/>
    <n v="0"/>
    <n v="0"/>
    <n v="0"/>
    <n v="0"/>
    <n v="76579693"/>
    <n v="143139.61308411215"/>
    <n v="1"/>
    <n v="0"/>
    <n v="0"/>
    <n v="1"/>
    <n v="24249724"/>
    <n v="32089116.010872599"/>
    <n v="32089116"/>
    <n v="28"/>
    <n v="0"/>
    <n v="1"/>
    <n v="2.1538461538461537"/>
    <n v="0"/>
    <n v="2.1538461538461537"/>
    <n v="2.1538461538461537"/>
    <n v="3"/>
    <n v="19981315"/>
    <n v="52070431"/>
    <n v="128650124"/>
  </r>
  <r>
    <x v="20"/>
    <n v="3808"/>
    <x v="69"/>
    <x v="773"/>
    <x v="773"/>
    <x v="737"/>
    <n v="17114"/>
    <n v="268575000706"/>
    <s v="68575268575000706"/>
    <s v="INSTITUTO AGROPECUARIO SAN PEDRO DE VIJAGUAL"/>
    <n v="1"/>
    <n v="32.099817023156035"/>
    <n v="2.2481399991352582"/>
    <n v="0.32327757672098034"/>
    <n v="1.3232775767209803"/>
    <n v="564"/>
    <n v="0"/>
    <n v="0"/>
    <n v="34"/>
    <n v="0"/>
    <n v="266"/>
    <n v="0"/>
    <n v="193"/>
    <n v="0"/>
    <n v="0"/>
    <n v="0"/>
    <n v="7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44006.0360941552"/>
    <n v="60672843.255459785"/>
    <n v="0"/>
    <n v="17300357.688687548"/>
    <n v="83117207"/>
    <n v="0"/>
    <n v="0"/>
    <n v="0"/>
    <n v="0"/>
    <n v="0"/>
    <n v="0"/>
    <n v="0"/>
    <n v="0"/>
    <n v="0"/>
    <n v="83117207"/>
    <n v="147370.93439716313"/>
    <n v="1"/>
    <n v="0"/>
    <n v="0"/>
    <n v="1"/>
    <n v="24249724"/>
    <n v="32089116.010872599"/>
    <n v="32089116"/>
    <n v="34"/>
    <n v="1"/>
    <n v="0"/>
    <n v="2.6153846153846154"/>
    <n v="0"/>
    <n v="2.6153846153846154"/>
    <n v="2.6153846153846154"/>
    <n v="3"/>
    <n v="6660438"/>
    <n v="38749554"/>
    <n v="121866761"/>
  </r>
  <r>
    <x v="20"/>
    <n v="3808"/>
    <x v="69"/>
    <x v="773"/>
    <x v="773"/>
    <x v="737"/>
    <n v="17115"/>
    <n v="268575000871"/>
    <s v="68575268575000871"/>
    <s v="INSTITUCION EDUCATIVA BOCA DONCELLA"/>
    <n v="1"/>
    <n v="32.099817023156035"/>
    <n v="2.2481399991352582"/>
    <n v="0.32327757672098034"/>
    <n v="1.3232775767209803"/>
    <n v="163"/>
    <n v="0"/>
    <n v="0"/>
    <n v="11"/>
    <n v="0"/>
    <n v="102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64237.2469716384"/>
    <n v="20092096.241459448"/>
    <n v="0"/>
    <n v="0"/>
    <n v="21756333"/>
    <n v="0"/>
    <n v="0"/>
    <n v="0"/>
    <n v="0"/>
    <n v="0"/>
    <n v="0"/>
    <n v="0"/>
    <n v="0"/>
    <n v="0"/>
    <n v="21756333"/>
    <n v="133474.43558282207"/>
    <n v="1"/>
    <n v="0"/>
    <n v="0"/>
    <n v="1"/>
    <n v="24249724"/>
    <n v="32089116.010872599"/>
    <n v="32089116"/>
    <n v="11"/>
    <n v="1"/>
    <n v="0"/>
    <n v="0.84615384615384615"/>
    <n v="0"/>
    <n v="0.84615384615384615"/>
    <n v="0.84615384615384615"/>
    <n v="1"/>
    <n v="6660438"/>
    <n v="38749554"/>
    <n v="60505887"/>
  </r>
  <r>
    <x v="20"/>
    <n v="3808"/>
    <x v="69"/>
    <x v="774"/>
    <x v="774"/>
    <x v="83"/>
    <n v="17116"/>
    <n v="268615000046"/>
    <s v="68615268615000046"/>
    <s v="INSTITUCION EDUCATIVA LA CEIBA"/>
    <n v="1"/>
    <n v="16.272341774660166"/>
    <n v="1.1396483162761768"/>
    <n v="0.15556466163451493"/>
    <n v="1.155564661634515"/>
    <n v="328"/>
    <n v="28"/>
    <n v="0"/>
    <n v="20"/>
    <n v="0"/>
    <n v="176"/>
    <n v="0"/>
    <n v="83"/>
    <n v="0"/>
    <n v="21"/>
    <n v="0"/>
    <n v="0"/>
    <n v="0"/>
    <n v="178"/>
    <n v="7"/>
    <n v="0"/>
    <n v="4"/>
    <n v="0"/>
    <n v="63"/>
    <n v="0"/>
    <n v="83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6341720.3740156321"/>
    <n v="29896801.281618696"/>
    <n v="3709140.6954317591"/>
    <n v="0"/>
    <n v="39947662"/>
    <n v="0"/>
    <n v="0"/>
    <n v="0"/>
    <n v="0"/>
    <n v="290662.18380904983"/>
    <n v="3370604.6232558535"/>
    <n v="741828.13908635196"/>
    <n v="0"/>
    <n v="4403095"/>
    <n v="44350757"/>
    <n v="135215.72256097561"/>
    <n v="1"/>
    <n v="0"/>
    <n v="1"/>
    <n v="1"/>
    <n v="24249724"/>
    <n v="28022124.108790379"/>
    <n v="28022124"/>
    <n v="48"/>
    <n v="0"/>
    <n v="1"/>
    <n v="3.6923076923076925"/>
    <n v="0"/>
    <n v="3.6923076923076925"/>
    <n v="3.6923076923076925"/>
    <n v="4"/>
    <n v="26641753"/>
    <n v="54663877"/>
    <n v="99014634"/>
  </r>
  <r>
    <x v="20"/>
    <n v="3808"/>
    <x v="69"/>
    <x v="774"/>
    <x v="774"/>
    <x v="83"/>
    <n v="109695"/>
    <n v="268615000828"/>
    <s v="68615268615000828"/>
    <s v="INSTITUCION EDUCATIVA CAÑA BRAVA"/>
    <n v="1"/>
    <n v="16.272341774660166"/>
    <n v="1.1396483162761768"/>
    <n v="0.15556466163451493"/>
    <n v="1.155564661634515"/>
    <n v="257"/>
    <n v="0"/>
    <n v="0"/>
    <n v="21"/>
    <n v="0"/>
    <n v="126"/>
    <n v="0"/>
    <n v="10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74502.6636318392"/>
    <n v="26087556.330678865"/>
    <n v="1766257.4740151234"/>
    <n v="0"/>
    <n v="30628316"/>
    <n v="0"/>
    <n v="0"/>
    <n v="0"/>
    <n v="0"/>
    <n v="0"/>
    <n v="0"/>
    <n v="0"/>
    <n v="0"/>
    <n v="0"/>
    <n v="30628316"/>
    <n v="119176.32684824902"/>
    <n v="1"/>
    <n v="0"/>
    <n v="1"/>
    <n v="1"/>
    <n v="24249724"/>
    <n v="28022124.108790379"/>
    <n v="28022124"/>
    <n v="21"/>
    <n v="1"/>
    <n v="0"/>
    <n v="1.6153846153846154"/>
    <n v="0"/>
    <n v="1.6153846153846154"/>
    <n v="1.6153846153846154"/>
    <n v="2"/>
    <n v="6660438"/>
    <n v="34682562"/>
    <n v="65310878"/>
  </r>
  <r>
    <x v="20"/>
    <n v="3808"/>
    <x v="69"/>
    <x v="774"/>
    <x v="774"/>
    <x v="83"/>
    <n v="131708"/>
    <n v="268615000895"/>
    <s v="68615268615000895"/>
    <s v="INSTITUCION EDUCATIVA CUESTA RICA"/>
    <n v="1"/>
    <n v="16.272341774660166"/>
    <n v="1.1396483162761768"/>
    <n v="0.15556466163451493"/>
    <n v="1.155564661634515"/>
    <n v="113"/>
    <n v="5"/>
    <n v="0"/>
    <n v="11"/>
    <n v="0"/>
    <n v="57"/>
    <n v="0"/>
    <n v="3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13906.7913385439"/>
    <n v="10042554.870659562"/>
    <n v="1766257.4740151234"/>
    <n v="0"/>
    <n v="13922719"/>
    <n v="0"/>
    <n v="0"/>
    <n v="0"/>
    <n v="0"/>
    <n v="0"/>
    <n v="0"/>
    <n v="0"/>
    <n v="0"/>
    <n v="0"/>
    <n v="13922719"/>
    <n v="123209.90265486726"/>
    <n v="1"/>
    <n v="0"/>
    <n v="1"/>
    <n v="1"/>
    <n v="24249724"/>
    <n v="28022124.108790379"/>
    <n v="28022124"/>
    <n v="16"/>
    <n v="0"/>
    <n v="1"/>
    <n v="1.2307692307692308"/>
    <n v="0"/>
    <n v="1.2307692307692308"/>
    <n v="1.2307692307692308"/>
    <n v="2"/>
    <n v="13320876"/>
    <n v="41343000"/>
    <n v="55265719"/>
  </r>
  <r>
    <x v="20"/>
    <n v="3808"/>
    <x v="69"/>
    <x v="774"/>
    <x v="774"/>
    <x v="83"/>
    <n v="17118"/>
    <n v="268615000941"/>
    <s v="68615268615000941"/>
    <s v="INSTITUCION EDUCATIVA  EL PORTICO"/>
    <n v="1"/>
    <n v="16.272341774660166"/>
    <n v="1.1396483162761768"/>
    <n v="0.15556466163451493"/>
    <n v="1.155564661634515"/>
    <n v="563"/>
    <n v="0"/>
    <n v="0"/>
    <n v="45"/>
    <n v="0"/>
    <n v="267"/>
    <n v="0"/>
    <n v="195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45362.8506396553"/>
    <n v="53329429.313157678"/>
    <n v="9891041.8544846922"/>
    <n v="0"/>
    <n v="69165834"/>
    <n v="0"/>
    <n v="0"/>
    <n v="0"/>
    <n v="0"/>
    <n v="0"/>
    <n v="0"/>
    <n v="0"/>
    <n v="0"/>
    <n v="0"/>
    <n v="69165834"/>
    <n v="122852.28063943161"/>
    <n v="1"/>
    <n v="0"/>
    <n v="1"/>
    <n v="1"/>
    <n v="24249724"/>
    <n v="28022124.108790379"/>
    <n v="28022124"/>
    <n v="45"/>
    <n v="1"/>
    <n v="0"/>
    <n v="3.4615384615384617"/>
    <n v="0"/>
    <n v="3.4615384615384617"/>
    <n v="3.4615384615384617"/>
    <n v="4"/>
    <n v="6660438"/>
    <n v="34682562"/>
    <n v="103848396"/>
  </r>
  <r>
    <x v="20"/>
    <n v="3808"/>
    <x v="69"/>
    <x v="774"/>
    <x v="774"/>
    <x v="83"/>
    <n v="17119"/>
    <n v="268615001107"/>
    <s v="68615268615001107"/>
    <s v="INSTITUCION EDUCATIVA LLANA DE LA TIGRA"/>
    <n v="1"/>
    <n v="16.272341774660166"/>
    <n v="1.1396483162761768"/>
    <n v="0.15556466163451493"/>
    <n v="1.155564661634515"/>
    <n v="266"/>
    <n v="36"/>
    <n v="0"/>
    <n v="9"/>
    <n v="0"/>
    <n v="151"/>
    <n v="0"/>
    <n v="52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45362.8506396553"/>
    <n v="23432628.031538978"/>
    <n v="3179263.4532272224"/>
    <n v="0"/>
    <n v="32557254"/>
    <n v="0"/>
    <n v="0"/>
    <n v="0"/>
    <n v="0"/>
    <n v="0"/>
    <n v="0"/>
    <n v="0"/>
    <n v="0"/>
    <n v="0"/>
    <n v="32557254"/>
    <n v="122395.69172932331"/>
    <n v="1"/>
    <n v="0"/>
    <n v="1"/>
    <n v="1"/>
    <n v="24249724"/>
    <n v="28022124.108790379"/>
    <n v="28022124"/>
    <n v="45"/>
    <n v="0"/>
    <n v="1"/>
    <n v="3.4615384615384617"/>
    <n v="0"/>
    <n v="3.4615384615384617"/>
    <n v="3.4615384615384617"/>
    <n v="4"/>
    <n v="26641753"/>
    <n v="54663877"/>
    <n v="87221131"/>
  </r>
  <r>
    <x v="20"/>
    <n v="3808"/>
    <x v="69"/>
    <x v="774"/>
    <x v="774"/>
    <x v="83"/>
    <n v="17182"/>
    <n v="268615001174"/>
    <s v="68615268615001174"/>
    <s v="INSTITUCION EDUCATIVA GALAPAGOS"/>
    <n v="1"/>
    <n v="16.272341774660166"/>
    <n v="1.1396483162761768"/>
    <n v="0.15556466163451493"/>
    <n v="1.155564661634515"/>
    <n v="124"/>
    <n v="9"/>
    <n v="0"/>
    <n v="7"/>
    <n v="0"/>
    <n v="71"/>
    <n v="0"/>
    <n v="25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13906.7913385439"/>
    <n v="11081439.857279517"/>
    <n v="2119508.9688181481"/>
    <n v="0"/>
    <n v="15314856"/>
    <n v="0"/>
    <n v="0"/>
    <n v="0"/>
    <n v="0"/>
    <n v="0"/>
    <n v="0"/>
    <n v="0"/>
    <n v="0"/>
    <n v="0"/>
    <n v="15314856"/>
    <n v="123506.90322580645"/>
    <n v="1"/>
    <n v="0"/>
    <n v="1"/>
    <n v="1"/>
    <n v="24249724"/>
    <n v="28022124.108790379"/>
    <n v="28022124"/>
    <n v="16"/>
    <n v="1"/>
    <n v="0"/>
    <n v="1.2307692307692308"/>
    <n v="0"/>
    <n v="1.2307692307692308"/>
    <n v="1.2307692307692308"/>
    <n v="2"/>
    <n v="6660438"/>
    <n v="34682562"/>
    <n v="49997418"/>
  </r>
  <r>
    <x v="20"/>
    <n v="3808"/>
    <x v="69"/>
    <x v="774"/>
    <x v="774"/>
    <x v="83"/>
    <n v="17183"/>
    <n v="268615002146"/>
    <s v="68615268615002146"/>
    <s v="COLEGIO CARLOS JULIO GARCIA"/>
    <n v="1"/>
    <n v="16.272341774660166"/>
    <n v="1.1396483162761768"/>
    <n v="0.15556466163451493"/>
    <n v="1.155564661634515"/>
    <n v="604"/>
    <n v="7"/>
    <n v="0"/>
    <n v="31"/>
    <n v="0"/>
    <n v="310"/>
    <n v="0"/>
    <n v="196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20528.6294290423"/>
    <n v="58408422.581077456"/>
    <n v="10597544.844090741"/>
    <n v="0"/>
    <n v="74026496"/>
    <n v="0"/>
    <n v="0"/>
    <n v="0"/>
    <n v="0"/>
    <n v="0"/>
    <n v="0"/>
    <n v="0"/>
    <n v="0"/>
    <n v="0"/>
    <n v="74026496"/>
    <n v="122560.4238410596"/>
    <n v="1"/>
    <n v="0"/>
    <n v="1"/>
    <n v="1"/>
    <n v="24249724"/>
    <n v="28022124.108790379"/>
    <n v="28022124"/>
    <n v="38"/>
    <n v="1"/>
    <n v="0"/>
    <n v="2.9230769230769229"/>
    <n v="0"/>
    <n v="2.9230769230769229"/>
    <n v="2.9230769230769229"/>
    <n v="3"/>
    <n v="6660438"/>
    <n v="34682562"/>
    <n v="108709058"/>
  </r>
  <r>
    <x v="20"/>
    <n v="3808"/>
    <x v="69"/>
    <x v="774"/>
    <x v="774"/>
    <x v="83"/>
    <n v="17185"/>
    <n v="268615002359"/>
    <s v="68615268615002359"/>
    <s v="COLEGIO LLANO DE PALMAS"/>
    <n v="1"/>
    <n v="16.272341774660166"/>
    <n v="1.1396483162761768"/>
    <n v="0.15556466163451493"/>
    <n v="1.155564661634515"/>
    <n v="497"/>
    <n v="0"/>
    <n v="0"/>
    <n v="38"/>
    <n v="0"/>
    <n v="226"/>
    <n v="0"/>
    <n v="163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20528.6294290423"/>
    <n v="44902917.755018041"/>
    <n v="12363802.318105863"/>
    <n v="0"/>
    <n v="62287249"/>
    <n v="0"/>
    <n v="0"/>
    <n v="0"/>
    <n v="0"/>
    <n v="0"/>
    <n v="0"/>
    <n v="0"/>
    <n v="0"/>
    <n v="0"/>
    <n v="62287249"/>
    <n v="125326.45674044265"/>
    <n v="1"/>
    <n v="0"/>
    <n v="1"/>
    <n v="1"/>
    <n v="24249724"/>
    <n v="28022124.108790379"/>
    <n v="28022124"/>
    <n v="38"/>
    <n v="1"/>
    <n v="0"/>
    <n v="2.9230769230769229"/>
    <n v="0"/>
    <n v="2.9230769230769229"/>
    <n v="2.9230769230769229"/>
    <n v="3"/>
    <n v="6660438"/>
    <n v="34682562"/>
    <n v="96969811"/>
  </r>
  <r>
    <x v="20"/>
    <n v="3808"/>
    <x v="69"/>
    <x v="775"/>
    <x v="775"/>
    <x v="738"/>
    <n v="17043"/>
    <n v="268655000405"/>
    <s v="68655268655000405"/>
    <s v="COLEGIO  POZO CUATRO"/>
    <n v="1"/>
    <n v="21.065733458402484"/>
    <n v="1.4753578802269527"/>
    <n v="0.20635695034828455"/>
    <n v="1.2063569503482845"/>
    <n v="661"/>
    <n v="0"/>
    <n v="0"/>
    <n v="47"/>
    <n v="0"/>
    <n v="330"/>
    <n v="0"/>
    <n v="209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82541.232596009"/>
    <n v="64952415.172978863"/>
    <n v="13829193.536012594"/>
    <n v="0"/>
    <n v="85264150"/>
    <n v="0"/>
    <n v="0"/>
    <n v="0"/>
    <n v="0"/>
    <n v="0"/>
    <n v="0"/>
    <n v="0"/>
    <n v="0"/>
    <n v="0"/>
    <n v="85264150"/>
    <n v="128992.66263237518"/>
    <n v="1"/>
    <n v="0"/>
    <n v="1"/>
    <n v="1"/>
    <n v="24249724"/>
    <n v="29253823.091427602"/>
    <n v="29253823"/>
    <n v="47"/>
    <n v="1"/>
    <n v="0"/>
    <n v="3.6153846153846154"/>
    <n v="0"/>
    <n v="3.6153846153846154"/>
    <n v="3.6153846153846154"/>
    <n v="4"/>
    <n v="6660438"/>
    <n v="35914261"/>
    <n v="121178411"/>
  </r>
  <r>
    <x v="20"/>
    <n v="3808"/>
    <x v="69"/>
    <x v="775"/>
    <x v="775"/>
    <x v="738"/>
    <n v="17035"/>
    <n v="268655000707"/>
    <s v="68655268655000707"/>
    <s v="INSTITUCION EDUCATIVA EL TAGUI"/>
    <n v="1"/>
    <n v="21.065733458402484"/>
    <n v="1.4753578802269527"/>
    <n v="0.20635695034828455"/>
    <n v="1.2063569503482845"/>
    <n v="992"/>
    <n v="0"/>
    <n v="0"/>
    <n v="92"/>
    <n v="0"/>
    <n v="584"/>
    <n v="0"/>
    <n v="249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689229.646783678"/>
    <n v="100381005.26733096"/>
    <n v="12354079.558837917"/>
    <n v="0"/>
    <n v="125424314"/>
    <n v="0"/>
    <n v="0"/>
    <n v="0"/>
    <n v="0"/>
    <n v="0"/>
    <n v="0"/>
    <n v="0"/>
    <n v="0"/>
    <n v="0"/>
    <n v="125424314"/>
    <n v="126435.8004032258"/>
    <n v="1"/>
    <n v="0"/>
    <n v="1"/>
    <n v="1"/>
    <n v="24249724"/>
    <n v="29253823.091427602"/>
    <n v="29253823"/>
    <n v="92"/>
    <n v="1"/>
    <n v="0"/>
    <n v="7.0769230769230766"/>
    <n v="0"/>
    <n v="7.0769230769230766"/>
    <n v="4"/>
    <n v="4"/>
    <n v="6660438"/>
    <n v="35914261"/>
    <n v="161338575"/>
  </r>
  <r>
    <x v="20"/>
    <n v="3808"/>
    <x v="69"/>
    <x v="775"/>
    <x v="775"/>
    <x v="738"/>
    <n v="17036"/>
    <n v="268655001151"/>
    <s v="68655268655001151"/>
    <s v="INSTITUTO TECNICO DE SABANA DE TORRES I.T.E.S."/>
    <n v="1"/>
    <n v="21.065733458402484"/>
    <n v="1.4753578802269527"/>
    <n v="0.20635695034828455"/>
    <n v="1.2063569503482845"/>
    <n v="1196"/>
    <n v="38"/>
    <n v="0"/>
    <n v="53"/>
    <n v="0"/>
    <n v="464"/>
    <n v="0"/>
    <n v="495"/>
    <n v="0"/>
    <n v="0"/>
    <n v="0"/>
    <n v="146"/>
    <n v="0"/>
    <n v="146"/>
    <n v="0"/>
    <n v="0"/>
    <n v="0"/>
    <n v="0"/>
    <n v="0"/>
    <n v="0"/>
    <n v="0"/>
    <n v="0"/>
    <n v="0"/>
    <n v="0"/>
    <n v="146"/>
    <n v="0"/>
    <n v="92671"/>
    <n v="81839"/>
    <n v="122758"/>
    <n v="150439"/>
    <n v="114333"/>
    <n v="99892"/>
    <n v="152848"/>
    <n v="184139"/>
    <n v="0"/>
    <n v="0"/>
    <n v="0"/>
    <n v="0"/>
    <n v="12551303.237579508"/>
    <n v="115564686.73633902"/>
    <n v="0"/>
    <n v="32432054.922106683"/>
    <n v="160548045"/>
    <n v="0"/>
    <n v="0"/>
    <n v="0"/>
    <n v="0"/>
    <n v="0"/>
    <n v="0"/>
    <n v="0"/>
    <n v="6486410.984421337"/>
    <n v="6486411"/>
    <n v="167034456"/>
    <n v="139660.91638795988"/>
    <n v="1"/>
    <n v="0"/>
    <n v="1"/>
    <n v="1"/>
    <n v="24249724"/>
    <n v="29253823.091427602"/>
    <n v="29253823"/>
    <n v="91"/>
    <n v="1"/>
    <n v="0"/>
    <n v="7"/>
    <n v="0"/>
    <n v="7"/>
    <n v="4"/>
    <n v="4"/>
    <n v="6660438"/>
    <n v="35914261"/>
    <n v="202948717"/>
  </r>
  <r>
    <x v="20"/>
    <n v="3808"/>
    <x v="69"/>
    <x v="776"/>
    <x v="776"/>
    <x v="739"/>
    <n v="17037"/>
    <n v="268669000301"/>
    <s v="68669268669000301"/>
    <s v="INSTITUTO TECNICO LAGUNA DE ORTICES"/>
    <n v="1"/>
    <n v="13.487789605510331"/>
    <n v="0.94462966222501088"/>
    <n v="0.12605866941741509"/>
    <n v="1.1260586694174151"/>
    <n v="191"/>
    <n v="4"/>
    <n v="0"/>
    <n v="10"/>
    <n v="0"/>
    <n v="70"/>
    <n v="0"/>
    <n v="73"/>
    <n v="0"/>
    <n v="0"/>
    <n v="0"/>
    <n v="34"/>
    <n v="0"/>
    <n v="34"/>
    <n v="0"/>
    <n v="0"/>
    <n v="0"/>
    <n v="0"/>
    <n v="0"/>
    <n v="0"/>
    <n v="0"/>
    <n v="0"/>
    <n v="0"/>
    <n v="0"/>
    <n v="34"/>
    <n v="0"/>
    <n v="92671"/>
    <n v="81839"/>
    <n v="122758"/>
    <n v="150439"/>
    <n v="114333"/>
    <n v="99892"/>
    <n v="152848"/>
    <n v="184139"/>
    <n v="0"/>
    <n v="0"/>
    <n v="0"/>
    <n v="0"/>
    <n v="1802439.3219070183"/>
    <n v="16085248.122578552"/>
    <n v="0"/>
    <n v="7049944.7891470157"/>
    <n v="24937632"/>
    <n v="0"/>
    <n v="0"/>
    <n v="0"/>
    <n v="0"/>
    <n v="0"/>
    <n v="0"/>
    <n v="0"/>
    <n v="1409988.957829403"/>
    <n v="1409989"/>
    <n v="26347621"/>
    <n v="137945.65968586388"/>
    <n v="1"/>
    <n v="0"/>
    <n v="0"/>
    <n v="1"/>
    <n v="24249724"/>
    <n v="27306611.941179555"/>
    <n v="27306612"/>
    <n v="14"/>
    <n v="1"/>
    <n v="0"/>
    <n v="1.0769230769230769"/>
    <n v="0"/>
    <n v="1.0769230769230769"/>
    <n v="1.0769230769230769"/>
    <n v="2"/>
    <n v="6660438"/>
    <n v="33967050"/>
    <n v="60314671"/>
  </r>
  <r>
    <x v="20"/>
    <n v="3808"/>
    <x v="69"/>
    <x v="776"/>
    <x v="776"/>
    <x v="739"/>
    <n v="17038"/>
    <n v="268669000513"/>
    <s v="68669268669000513"/>
    <s v="COLEGIO ANTONIO MARIA GUARIN"/>
    <n v="1"/>
    <n v="13.487789605510331"/>
    <n v="0.94462966222501088"/>
    <n v="0.12605866941741509"/>
    <n v="1.1260586694174151"/>
    <n v="133"/>
    <n v="0"/>
    <n v="0"/>
    <n v="10"/>
    <n v="0"/>
    <n v="53"/>
    <n v="0"/>
    <n v="50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87456.6585050132"/>
    <n v="11585878.018360775"/>
    <n v="3442316.3100622613"/>
    <n v="0"/>
    <n v="16315651"/>
    <n v="0"/>
    <n v="0"/>
    <n v="0"/>
    <n v="0"/>
    <n v="0"/>
    <n v="0"/>
    <n v="0"/>
    <n v="0"/>
    <n v="0"/>
    <n v="16315651"/>
    <n v="122674.06766917293"/>
    <n v="1"/>
    <n v="0"/>
    <n v="0"/>
    <n v="1"/>
    <n v="24249724"/>
    <n v="27306611.941179555"/>
    <n v="27306612"/>
    <n v="10"/>
    <n v="1"/>
    <n v="0"/>
    <n v="0.76923076923076927"/>
    <n v="0"/>
    <n v="0.76923076923076927"/>
    <n v="0.76923076923076927"/>
    <n v="1"/>
    <n v="6660438"/>
    <n v="33967050"/>
    <n v="50282701"/>
  </r>
  <r>
    <x v="20"/>
    <n v="3808"/>
    <x v="69"/>
    <x v="777"/>
    <x v="777"/>
    <x v="740"/>
    <n v="17039"/>
    <n v="268673000056"/>
    <s v="68673268673000056"/>
    <s v="INSTITUCION EDUCATIVA  LA CARRERA"/>
    <n v="1"/>
    <n v="11.977818853974123"/>
    <n v="0.83887748171868359"/>
    <n v="0.11005854353129155"/>
    <n v="1.1100585435312915"/>
    <n v="113"/>
    <n v="0"/>
    <n v="0"/>
    <n v="8"/>
    <n v="0"/>
    <n v="59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15330.5876605052"/>
    <n v="11643026.643194916"/>
    <n v="0"/>
    <n v="0"/>
    <n v="12658357"/>
    <n v="0"/>
    <n v="0"/>
    <n v="0"/>
    <n v="0"/>
    <n v="0"/>
    <n v="0"/>
    <n v="0"/>
    <n v="0"/>
    <n v="0"/>
    <n v="12658357"/>
    <n v="112020.85840707965"/>
    <n v="1"/>
    <n v="0"/>
    <n v="0"/>
    <n v="1"/>
    <n v="24249724"/>
    <n v="26918613.304475803"/>
    <n v="26918613"/>
    <n v="8"/>
    <n v="1"/>
    <n v="0"/>
    <n v="0.61538461538461542"/>
    <n v="0"/>
    <n v="0.61538461538461542"/>
    <n v="0.61538461538461542"/>
    <n v="1"/>
    <n v="6660438"/>
    <n v="33579051"/>
    <n v="46237408"/>
  </r>
  <r>
    <x v="20"/>
    <n v="3808"/>
    <x v="69"/>
    <x v="778"/>
    <x v="778"/>
    <x v="741"/>
    <n v="17040"/>
    <n v="268679000228"/>
    <s v="68679268679000228"/>
    <s v="INSTITUCIÓN EDUCATIVA SAN JUAN BOSCO CAÑAVERAL"/>
    <n v="1"/>
    <n v="5.0234898087522657"/>
    <n v="0.35182469626407625"/>
    <n v="3.6368281608091038E-2"/>
    <n v="1.036368281608091"/>
    <n v="276"/>
    <n v="8"/>
    <n v="0"/>
    <n v="13"/>
    <n v="0"/>
    <n v="128"/>
    <n v="0"/>
    <n v="95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8312.9895630553"/>
    <n v="23086052.78616618"/>
    <n v="5069018.2114314716"/>
    <n v="0"/>
    <n v="30643384"/>
    <n v="0"/>
    <n v="0"/>
    <n v="0"/>
    <n v="0"/>
    <n v="0"/>
    <n v="0"/>
    <n v="0"/>
    <n v="0"/>
    <n v="0"/>
    <n v="30643384"/>
    <n v="111026.7536231884"/>
    <n v="1"/>
    <n v="0"/>
    <n v="0"/>
    <n v="1"/>
    <n v="24249724"/>
    <n v="25131644.791350484"/>
    <n v="25131645"/>
    <n v="21"/>
    <n v="1"/>
    <n v="0"/>
    <n v="1.6153846153846154"/>
    <n v="0"/>
    <n v="1.6153846153846154"/>
    <n v="1.6153846153846154"/>
    <n v="2"/>
    <n v="6660438"/>
    <n v="31792083"/>
    <n v="62435467"/>
  </r>
  <r>
    <x v="20"/>
    <n v="3808"/>
    <x v="69"/>
    <x v="778"/>
    <x v="778"/>
    <x v="741"/>
    <n v="109694"/>
    <n v="268679000376"/>
    <s v="68679268679000376"/>
    <s v="INSTITUCION EDUCATIVA VERSALLES"/>
    <n v="1"/>
    <n v="5.0234898087522657"/>
    <n v="0.35182469626407625"/>
    <n v="3.6368281608091038E-2"/>
    <n v="1.036368281608091"/>
    <n v="273"/>
    <n v="0"/>
    <n v="0"/>
    <n v="25"/>
    <n v="0"/>
    <n v="131"/>
    <n v="0"/>
    <n v="86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62277.3685274469"/>
    <n v="22464903.383847807"/>
    <n v="4910611.3923242381"/>
    <n v="0"/>
    <n v="30337792"/>
    <n v="0"/>
    <n v="0"/>
    <n v="0"/>
    <n v="0"/>
    <n v="0"/>
    <n v="0"/>
    <n v="0"/>
    <n v="0"/>
    <n v="0"/>
    <n v="30337792"/>
    <n v="111127.44322344322"/>
    <n v="1"/>
    <n v="0"/>
    <n v="0"/>
    <n v="1"/>
    <n v="24249724"/>
    <n v="25131644.791350484"/>
    <n v="25131645"/>
    <n v="25"/>
    <n v="1"/>
    <n v="0"/>
    <n v="1.9230769230769231"/>
    <n v="0"/>
    <n v="1.9230769230769231"/>
    <n v="1.9230769230769231"/>
    <n v="2"/>
    <n v="6660438"/>
    <n v="31792083"/>
    <n v="62129875"/>
  </r>
  <r>
    <x v="20"/>
    <n v="3808"/>
    <x v="69"/>
    <x v="778"/>
    <x v="778"/>
    <x v="741"/>
    <n v="17041"/>
    <n v="268679000741"/>
    <s v="68679268679000741"/>
    <s v="INSTITUCIÓN EDUCATIVA CHAPALA"/>
    <n v="1"/>
    <n v="5.0234898087522657"/>
    <n v="0.35182469626407625"/>
    <n v="3.6368281608091038E-2"/>
    <n v="1.036368281608091"/>
    <n v="339"/>
    <n v="0"/>
    <n v="0"/>
    <n v="23"/>
    <n v="0"/>
    <n v="143"/>
    <n v="0"/>
    <n v="112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25295.1790452511"/>
    <n v="26398849.598530833"/>
    <n v="9662815.9655412436"/>
    <n v="0"/>
    <n v="38786961"/>
    <n v="0"/>
    <n v="0"/>
    <n v="0"/>
    <n v="0"/>
    <n v="0"/>
    <n v="0"/>
    <n v="0"/>
    <n v="0"/>
    <n v="0"/>
    <n v="38786961"/>
    <n v="114415.81415929203"/>
    <n v="1"/>
    <n v="0"/>
    <n v="0"/>
    <n v="1"/>
    <n v="24249724"/>
    <n v="25131644.791350484"/>
    <n v="25131645"/>
    <n v="23"/>
    <n v="1"/>
    <n v="0"/>
    <n v="1.7692307692307692"/>
    <n v="0"/>
    <n v="1.7692307692307692"/>
    <n v="1.7692307692307692"/>
    <n v="2"/>
    <n v="6660438"/>
    <n v="31792083"/>
    <n v="70579044"/>
  </r>
  <r>
    <x v="20"/>
    <n v="3808"/>
    <x v="69"/>
    <x v="779"/>
    <x v="779"/>
    <x v="742"/>
    <n v="17042"/>
    <n v="268682000166"/>
    <s v="68682268682000166"/>
    <s v="INSTITUCION EDUCATIVA SAN MIGUEL"/>
    <n v="1"/>
    <n v="12.874942316566681"/>
    <n v="0.90170834268471778"/>
    <n v="0.1195647464310977"/>
    <n v="1.1195647464310976"/>
    <n v="149"/>
    <n v="0"/>
    <n v="0"/>
    <n v="12"/>
    <n v="0"/>
    <n v="70"/>
    <n v="0"/>
    <n v="46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36038.3538444801"/>
    <n v="12972925.151457444"/>
    <n v="3593587.8796125087"/>
    <n v="0"/>
    <n v="18102551"/>
    <n v="0"/>
    <n v="0"/>
    <n v="0"/>
    <n v="0"/>
    <n v="0"/>
    <n v="0"/>
    <n v="0"/>
    <n v="0"/>
    <n v="0"/>
    <n v="18102551"/>
    <n v="121493.63087248322"/>
    <n v="1"/>
    <n v="0"/>
    <n v="0"/>
    <n v="1"/>
    <n v="24249724"/>
    <n v="27149136.101084102"/>
    <n v="27149136"/>
    <n v="12"/>
    <n v="1"/>
    <n v="0"/>
    <n v="0.92307692307692313"/>
    <n v="0"/>
    <n v="0.92307692307692313"/>
    <n v="0.92307692307692313"/>
    <n v="1"/>
    <n v="6660438"/>
    <n v="33809574"/>
    <n v="51912125"/>
  </r>
  <r>
    <x v="20"/>
    <n v="3808"/>
    <x v="69"/>
    <x v="780"/>
    <x v="780"/>
    <x v="743"/>
    <n v="11820"/>
    <n v="268684000058"/>
    <s v="68684268684000058"/>
    <s v="INSTITUCION EDUCATIVA CABRERITA"/>
    <n v="1"/>
    <n v="26.234269119070667"/>
    <n v="1.8373409951874844"/>
    <n v="0.2611243828521761"/>
    <n v="1.2611243828521761"/>
    <n v="90"/>
    <n v="0"/>
    <n v="0"/>
    <n v="6"/>
    <n v="0"/>
    <n v="58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5128.80438782705"/>
    <n v="10582003.895557044"/>
    <n v="0"/>
    <n v="0"/>
    <n v="11447133"/>
    <n v="0"/>
    <n v="0"/>
    <n v="0"/>
    <n v="0"/>
    <n v="0"/>
    <n v="0"/>
    <n v="0"/>
    <n v="0"/>
    <n v="0"/>
    <n v="11447133"/>
    <n v="127190.36666666667"/>
    <n v="1"/>
    <n v="0"/>
    <n v="0"/>
    <n v="1"/>
    <n v="24249724"/>
    <n v="30581918.213835604"/>
    <n v="30581918"/>
    <n v="6"/>
    <n v="1"/>
    <n v="0"/>
    <n v="0.46153846153846156"/>
    <n v="0"/>
    <n v="0.46153846153846156"/>
    <n v="0.46153846153846156"/>
    <n v="1"/>
    <n v="6660438"/>
    <n v="37242356"/>
    <n v="48689489"/>
  </r>
  <r>
    <x v="20"/>
    <n v="3808"/>
    <x v="69"/>
    <x v="780"/>
    <x v="780"/>
    <x v="743"/>
    <n v="11821"/>
    <n v="268684000171"/>
    <s v="68684268684000171"/>
    <s v="INSTITUCION EDUCATIVA EL ESPINAL"/>
    <n v="1"/>
    <n v="26.234269119070667"/>
    <n v="1.8373409951874844"/>
    <n v="0.2611243828521761"/>
    <n v="1.2611243828521761"/>
    <n v="125"/>
    <n v="4"/>
    <n v="0"/>
    <n v="16"/>
    <n v="0"/>
    <n v="97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83762.6812927569"/>
    <n v="13227504.869446306"/>
    <n v="0"/>
    <n v="0"/>
    <n v="16111268"/>
    <n v="0"/>
    <n v="0"/>
    <n v="0"/>
    <n v="0"/>
    <n v="0"/>
    <n v="0"/>
    <n v="0"/>
    <n v="0"/>
    <n v="0"/>
    <n v="16111268"/>
    <n v="128890.144"/>
    <n v="1"/>
    <n v="0"/>
    <n v="0"/>
    <n v="1"/>
    <n v="24249724"/>
    <n v="30581918.213835604"/>
    <n v="30581918"/>
    <n v="20"/>
    <n v="1"/>
    <n v="0"/>
    <n v="1.5384615384615385"/>
    <n v="0"/>
    <n v="1.5384615384615385"/>
    <n v="1.5384615384615385"/>
    <n v="2"/>
    <n v="6660438"/>
    <n v="37242356"/>
    <n v="53353624"/>
  </r>
  <r>
    <x v="20"/>
    <n v="3808"/>
    <x v="69"/>
    <x v="782"/>
    <x v="782"/>
    <x v="745"/>
    <n v="11822"/>
    <n v="268689000200"/>
    <s v="68689268689000200"/>
    <s v="INSTITUCIÓN EDUCATIVA CANTAGALLOS"/>
    <n v="1"/>
    <n v="22.176634214186372"/>
    <n v="1.5531608291455008"/>
    <n v="0.21812840480953727"/>
    <n v="1.2181284048095373"/>
    <n v="159"/>
    <n v="0"/>
    <n v="0"/>
    <n v="23"/>
    <n v="0"/>
    <n v="108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03262.3228630433"/>
    <n v="16548654.435399866"/>
    <n v="0"/>
    <n v="0"/>
    <n v="19751917"/>
    <n v="0"/>
    <n v="0"/>
    <n v="0"/>
    <n v="0"/>
    <n v="0"/>
    <n v="0"/>
    <n v="0"/>
    <n v="0"/>
    <n v="0"/>
    <n v="19751917"/>
    <n v="124225.89308176101"/>
    <n v="1"/>
    <n v="0"/>
    <n v="0"/>
    <n v="1"/>
    <n v="24249724"/>
    <n v="29539277.613191552"/>
    <n v="29539278"/>
    <n v="23"/>
    <n v="1"/>
    <n v="0"/>
    <n v="1.7692307692307692"/>
    <n v="0"/>
    <n v="1.7692307692307692"/>
    <n v="1.7692307692307692"/>
    <n v="2"/>
    <n v="6660438"/>
    <n v="36199716"/>
    <n v="55951633"/>
  </r>
  <r>
    <x v="20"/>
    <n v="3808"/>
    <x v="69"/>
    <x v="782"/>
    <x v="782"/>
    <x v="745"/>
    <n v="11823"/>
    <n v="268689000277"/>
    <s v="68689268689000277"/>
    <s v="INSTITUCION EDUCATIVA POZO NUTRIAS DOS"/>
    <n v="1"/>
    <n v="22.176634214186372"/>
    <n v="1.5531608291455008"/>
    <n v="0.21812840480953727"/>
    <n v="1.2181284048095373"/>
    <n v="646"/>
    <n v="0"/>
    <n v="0"/>
    <n v="26"/>
    <n v="0"/>
    <n v="357"/>
    <n v="0"/>
    <n v="208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21079.1475843098"/>
    <n v="68749924.676477388"/>
    <n v="10240366.97300805"/>
    <n v="0"/>
    <n v="82611371"/>
    <n v="0"/>
    <n v="0"/>
    <n v="0"/>
    <n v="0"/>
    <n v="0"/>
    <n v="0"/>
    <n v="0"/>
    <n v="0"/>
    <n v="0"/>
    <n v="82611371"/>
    <n v="127881.37925696594"/>
    <n v="1"/>
    <n v="0"/>
    <n v="0"/>
    <n v="1"/>
    <n v="24249724"/>
    <n v="29539277.613191552"/>
    <n v="29539278"/>
    <n v="26"/>
    <n v="1"/>
    <n v="0"/>
    <n v="2"/>
    <n v="0"/>
    <n v="2"/>
    <n v="2"/>
    <n v="2"/>
    <n v="6660438"/>
    <n v="36199716"/>
    <n v="118811087"/>
  </r>
  <r>
    <x v="20"/>
    <n v="3808"/>
    <x v="69"/>
    <x v="782"/>
    <x v="782"/>
    <x v="745"/>
    <n v="11210"/>
    <n v="268689000714"/>
    <s v="68689268689000714"/>
    <s v="INSTITUCION EDUCATIVA  EL RUBI"/>
    <n v="1"/>
    <n v="22.176634214186372"/>
    <n v="1.5531608291455008"/>
    <n v="0.21812840480953727"/>
    <n v="1.2181284048095373"/>
    <n v="285"/>
    <n v="7"/>
    <n v="0"/>
    <n v="14"/>
    <n v="0"/>
    <n v="125"/>
    <n v="0"/>
    <n v="88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24717.7730488656"/>
    <n v="25918113.196618907"/>
    <n v="9495613.0113347359"/>
    <n v="0"/>
    <n v="38338444"/>
    <n v="0"/>
    <n v="0"/>
    <n v="0"/>
    <n v="0"/>
    <n v="0"/>
    <n v="0"/>
    <n v="0"/>
    <n v="0"/>
    <n v="0"/>
    <n v="38338444"/>
    <n v="134520.85614035086"/>
    <n v="1"/>
    <n v="0"/>
    <n v="0"/>
    <n v="1"/>
    <n v="24249724"/>
    <n v="29539277.613191552"/>
    <n v="29539278"/>
    <n v="21"/>
    <n v="1"/>
    <n v="0"/>
    <n v="1.6153846153846154"/>
    <n v="0"/>
    <n v="1.6153846153846154"/>
    <n v="1.6153846153846154"/>
    <n v="2"/>
    <n v="6660438"/>
    <n v="36199716"/>
    <n v="74538160"/>
  </r>
  <r>
    <x v="20"/>
    <n v="3808"/>
    <x v="69"/>
    <x v="782"/>
    <x v="782"/>
    <x v="745"/>
    <n v="11211"/>
    <n v="268689000722"/>
    <s v="68689268689000722"/>
    <s v="INSTITUCION EDUCATIVA GUAMALES"/>
    <n v="1"/>
    <n v="22.176634214186372"/>
    <n v="1.5531608291455008"/>
    <n v="0.21812840480953727"/>
    <n v="1.2181284048095373"/>
    <n v="197"/>
    <n v="9"/>
    <n v="0"/>
    <n v="4"/>
    <n v="0"/>
    <n v="82"/>
    <n v="0"/>
    <n v="77"/>
    <n v="0"/>
    <n v="25"/>
    <n v="0"/>
    <n v="0"/>
    <n v="0"/>
    <n v="197"/>
    <n v="9"/>
    <n v="0"/>
    <n v="4"/>
    <n v="0"/>
    <n v="82"/>
    <n v="0"/>
    <n v="77"/>
    <n v="0"/>
    <n v="25"/>
    <n v="0"/>
    <n v="0"/>
    <n v="0"/>
    <n v="92671"/>
    <n v="81839"/>
    <n v="122758"/>
    <n v="150439"/>
    <n v="114333"/>
    <n v="99892"/>
    <n v="152848"/>
    <n v="184139"/>
    <n v="0"/>
    <n v="0"/>
    <n v="0"/>
    <n v="0"/>
    <n v="1810539.5737921549"/>
    <n v="19347323.935504254"/>
    <n v="4654712.260458204"/>
    <n v="0"/>
    <n v="25812576"/>
    <n v="0"/>
    <n v="0"/>
    <n v="0"/>
    <n v="0"/>
    <n v="362107.91475843097"/>
    <n v="3869464.7871008511"/>
    <n v="930942.45209164079"/>
    <n v="0"/>
    <n v="5162515"/>
    <n v="30975091"/>
    <n v="157233.96446700508"/>
    <n v="1"/>
    <n v="0"/>
    <n v="0"/>
    <n v="1"/>
    <n v="24249724"/>
    <n v="29539277.613191552"/>
    <n v="29539278"/>
    <n v="13"/>
    <n v="1"/>
    <n v="0"/>
    <n v="1"/>
    <n v="0"/>
    <n v="1"/>
    <n v="1"/>
    <n v="1"/>
    <n v="6660438"/>
    <n v="36199716"/>
    <n v="67174807"/>
  </r>
  <r>
    <x v="20"/>
    <n v="3808"/>
    <x v="69"/>
    <x v="782"/>
    <x v="782"/>
    <x v="745"/>
    <n v="11212"/>
    <n v="268689000803"/>
    <s v="68689268689000803"/>
    <s v="INSTITUCION EDUCATIVA MIRABEL"/>
    <n v="1"/>
    <n v="22.176634214186372"/>
    <n v="1.5531608291455008"/>
    <n v="0.21812840480953727"/>
    <n v="1.2181284048095373"/>
    <n v="133"/>
    <n v="0"/>
    <n v="0"/>
    <n v="19"/>
    <n v="0"/>
    <n v="85"/>
    <n v="0"/>
    <n v="2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46173.2232346879"/>
    <n v="13263259.804842539"/>
    <n v="930942.45209164079"/>
    <n v="0"/>
    <n v="16840375"/>
    <n v="0"/>
    <n v="0"/>
    <n v="0"/>
    <n v="0"/>
    <n v="0"/>
    <n v="0"/>
    <n v="0"/>
    <n v="0"/>
    <n v="0"/>
    <n v="16840375"/>
    <n v="126619.36090225563"/>
    <n v="1"/>
    <n v="0"/>
    <n v="0"/>
    <n v="1"/>
    <n v="24249724"/>
    <n v="29539277.613191552"/>
    <n v="29539278"/>
    <n v="19"/>
    <n v="1"/>
    <n v="0"/>
    <n v="1.4615384615384615"/>
    <n v="0"/>
    <n v="1.4615384615384615"/>
    <n v="1.4615384615384615"/>
    <n v="2"/>
    <n v="6660438"/>
    <n v="36199716"/>
    <n v="53040091"/>
  </r>
  <r>
    <x v="20"/>
    <n v="3808"/>
    <x v="69"/>
    <x v="782"/>
    <x v="782"/>
    <x v="745"/>
    <n v="11213"/>
    <n v="268689000862"/>
    <s v="68689268689000862"/>
    <s v="INSTITUCION EDUCATIVA PALMIRA"/>
    <n v="1"/>
    <n v="22.176634214186372"/>
    <n v="1.5531608291455008"/>
    <n v="0.21812840480953727"/>
    <n v="1.2181284048095373"/>
    <n v="365"/>
    <n v="13"/>
    <n v="0"/>
    <n v="25"/>
    <n v="0"/>
    <n v="150"/>
    <n v="0"/>
    <n v="121"/>
    <n v="0"/>
    <n v="56"/>
    <n v="0"/>
    <n v="0"/>
    <n v="0"/>
    <n v="343"/>
    <n v="8"/>
    <n v="0"/>
    <n v="24"/>
    <n v="0"/>
    <n v="134"/>
    <n v="0"/>
    <n v="121"/>
    <n v="0"/>
    <n v="56"/>
    <n v="0"/>
    <n v="0"/>
    <n v="0"/>
    <n v="92671"/>
    <n v="81839"/>
    <n v="122758"/>
    <n v="150439"/>
    <n v="114333"/>
    <n v="99892"/>
    <n v="152848"/>
    <n v="184139"/>
    <n v="0"/>
    <n v="0"/>
    <n v="0"/>
    <n v="0"/>
    <n v="5292346.4464693759"/>
    <n v="32975627.588186495"/>
    <n v="10426555.463426378"/>
    <n v="0"/>
    <n v="48694529"/>
    <n v="0"/>
    <n v="0"/>
    <n v="0"/>
    <n v="0"/>
    <n v="891342.55940536864"/>
    <n v="6205745.4132749494"/>
    <n v="2085311.0926852755"/>
    <n v="0"/>
    <n v="9182399"/>
    <n v="57876928"/>
    <n v="158566.92602739725"/>
    <n v="1"/>
    <n v="0"/>
    <n v="0"/>
    <n v="1"/>
    <n v="24249724"/>
    <n v="29539277.613191552"/>
    <n v="29539278"/>
    <n v="38"/>
    <n v="1"/>
    <n v="0"/>
    <n v="2.9230769230769229"/>
    <n v="0"/>
    <n v="2.9230769230769229"/>
    <n v="2.9230769230769229"/>
    <n v="3"/>
    <n v="6660438"/>
    <n v="36199716"/>
    <n v="94076644"/>
  </r>
  <r>
    <x v="20"/>
    <n v="3808"/>
    <x v="69"/>
    <x v="782"/>
    <x v="782"/>
    <x v="745"/>
    <n v="11595"/>
    <n v="268689000871"/>
    <s v="68689268689000871"/>
    <s v="CONCENTRACION DESARROLLO RURAL JOSE ANTONIO GALAN"/>
    <n v="1"/>
    <n v="22.176634214186372"/>
    <n v="1.5531608291455008"/>
    <n v="0.21812840480953727"/>
    <n v="1.2181284048095373"/>
    <n v="241"/>
    <n v="0"/>
    <n v="0"/>
    <n v="22"/>
    <n v="0"/>
    <n v="71"/>
    <n v="0"/>
    <n v="110"/>
    <n v="0"/>
    <n v="0"/>
    <n v="0"/>
    <n v="38"/>
    <n v="0"/>
    <n v="148"/>
    <n v="0"/>
    <n v="0"/>
    <n v="0"/>
    <n v="0"/>
    <n v="0"/>
    <n v="0"/>
    <n v="110"/>
    <n v="0"/>
    <n v="0"/>
    <n v="0"/>
    <n v="38"/>
    <n v="0"/>
    <n v="92671"/>
    <n v="81839"/>
    <n v="122758"/>
    <n v="150439"/>
    <n v="114333"/>
    <n v="99892"/>
    <n v="152848"/>
    <n v="184139"/>
    <n v="0"/>
    <n v="0"/>
    <n v="0"/>
    <n v="0"/>
    <n v="3063990.0479559544"/>
    <n v="22024312.152995408"/>
    <n v="0"/>
    <n v="8523587.9606624898"/>
    <n v="33611890"/>
    <n v="0"/>
    <n v="0"/>
    <n v="0"/>
    <n v="0"/>
    <n v="0"/>
    <n v="2676988.2174911546"/>
    <n v="0"/>
    <n v="1704717.592132498"/>
    <n v="4381706"/>
    <n v="37993596"/>
    <n v="157649.77593360996"/>
    <n v="1"/>
    <n v="0"/>
    <n v="0"/>
    <n v="1"/>
    <n v="24249724"/>
    <n v="29539277.613191552"/>
    <n v="29539278"/>
    <n v="22"/>
    <n v="1"/>
    <n v="0"/>
    <n v="1.6923076923076923"/>
    <n v="0"/>
    <n v="1.6923076923076923"/>
    <n v="1.6923076923076923"/>
    <n v="2"/>
    <n v="6660438"/>
    <n v="36199716"/>
    <n v="74193312"/>
  </r>
  <r>
    <x v="20"/>
    <n v="3808"/>
    <x v="69"/>
    <x v="782"/>
    <x v="782"/>
    <x v="745"/>
    <n v="11600"/>
    <n v="268689001150"/>
    <s v="68689268689001150"/>
    <s v="INSTITUCIÓN EDUCATIVA  LA COLORADA"/>
    <n v="1"/>
    <n v="22.176634214186372"/>
    <n v="1.5531608291455008"/>
    <n v="0.21812840480953727"/>
    <n v="1.2181284048095373"/>
    <n v="151"/>
    <n v="11"/>
    <n v="0"/>
    <n v="9"/>
    <n v="0"/>
    <n v="73"/>
    <n v="0"/>
    <n v="43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85445.4981417768"/>
    <n v="14115028.783135179"/>
    <n v="2792827.3562749224"/>
    <n v="0"/>
    <n v="19693302"/>
    <n v="0"/>
    <n v="0"/>
    <n v="0"/>
    <n v="0"/>
    <n v="0"/>
    <n v="0"/>
    <n v="0"/>
    <n v="0"/>
    <n v="0"/>
    <n v="19693302"/>
    <n v="130419.21854304636"/>
    <n v="1"/>
    <n v="0"/>
    <n v="0"/>
    <n v="1"/>
    <n v="24249724"/>
    <n v="29539277.613191552"/>
    <n v="29539278"/>
    <n v="20"/>
    <n v="1"/>
    <n v="0"/>
    <n v="1.5384615384615385"/>
    <n v="0"/>
    <n v="1.5384615384615385"/>
    <n v="1.5384615384615385"/>
    <n v="2"/>
    <n v="6660438"/>
    <n v="36199716"/>
    <n v="55893018"/>
  </r>
  <r>
    <x v="20"/>
    <n v="3808"/>
    <x v="69"/>
    <x v="782"/>
    <x v="782"/>
    <x v="745"/>
    <n v="11592"/>
    <n v="268689002687"/>
    <s v="68689268689002687"/>
    <s v="INSTITUCION EDUCATIVA MIRADORES DE LLANA CALIENTE"/>
    <n v="1"/>
    <n v="22.176634214186372"/>
    <n v="1.5531608291455008"/>
    <n v="0.21812840480953727"/>
    <n v="1.2181284048095373"/>
    <n v="388"/>
    <n v="0"/>
    <n v="0"/>
    <n v="25"/>
    <n v="0"/>
    <n v="218"/>
    <n v="0"/>
    <n v="107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81806.872677221"/>
    <n v="39546416.849301152"/>
    <n v="7075162.6358964704"/>
    <n v="0"/>
    <n v="50103386"/>
    <n v="0"/>
    <n v="0"/>
    <n v="0"/>
    <n v="0"/>
    <n v="0"/>
    <n v="0"/>
    <n v="0"/>
    <n v="0"/>
    <n v="0"/>
    <n v="50103386"/>
    <n v="129132.43814432989"/>
    <n v="1"/>
    <n v="0"/>
    <n v="0"/>
    <n v="1"/>
    <n v="24249724"/>
    <n v="29539277.613191552"/>
    <n v="29539278"/>
    <n v="25"/>
    <n v="1"/>
    <n v="0"/>
    <n v="1.9230769230769231"/>
    <n v="0"/>
    <n v="1.9230769230769231"/>
    <n v="1.9230769230769231"/>
    <n v="2"/>
    <n v="6660438"/>
    <n v="36199716"/>
    <n v="86303102"/>
  </r>
  <r>
    <x v="20"/>
    <n v="3808"/>
    <x v="69"/>
    <x v="782"/>
    <x v="782"/>
    <x v="745"/>
    <n v="11594"/>
    <n v="268689002971"/>
    <s v="68689268689002971"/>
    <s v="COLEGIO INTEGRADO YARIMA"/>
    <n v="1"/>
    <n v="22.176634214186372"/>
    <n v="1.5531608291455008"/>
    <n v="0.21812840480953727"/>
    <n v="1.2181284048095373"/>
    <n v="739"/>
    <n v="0"/>
    <n v="0"/>
    <n v="49"/>
    <n v="0"/>
    <n v="409"/>
    <n v="0"/>
    <n v="248"/>
    <n v="0"/>
    <n v="33"/>
    <n v="0"/>
    <n v="0"/>
    <n v="0"/>
    <n v="739"/>
    <n v="0"/>
    <n v="0"/>
    <n v="49"/>
    <n v="0"/>
    <n v="409"/>
    <n v="0"/>
    <n v="248"/>
    <n v="0"/>
    <n v="33"/>
    <n v="0"/>
    <n v="0"/>
    <n v="0"/>
    <n v="92671"/>
    <n v="81839"/>
    <n v="122758"/>
    <n v="150439"/>
    <n v="114333"/>
    <n v="99892"/>
    <n v="152848"/>
    <n v="184139"/>
    <n v="0"/>
    <n v="0"/>
    <n v="0"/>
    <n v="0"/>
    <n v="6824341.4704473531"/>
    <n v="79944602.676894933"/>
    <n v="6144220.1838048296"/>
    <n v="0"/>
    <n v="92913164"/>
    <n v="0"/>
    <n v="0"/>
    <n v="0"/>
    <n v="0"/>
    <n v="1364868.2940894708"/>
    <n v="15988920.535378989"/>
    <n v="1228844.0367609658"/>
    <n v="0"/>
    <n v="18582633"/>
    <n v="111495797"/>
    <n v="150873.87956698242"/>
    <n v="1"/>
    <n v="0"/>
    <n v="0"/>
    <n v="1"/>
    <n v="24249724"/>
    <n v="29539277.613191552"/>
    <n v="29539278"/>
    <n v="49"/>
    <n v="1"/>
    <n v="0"/>
    <n v="3.7692307692307692"/>
    <n v="0"/>
    <n v="3.7692307692307692"/>
    <n v="3.7692307692307692"/>
    <n v="4"/>
    <n v="6660438"/>
    <n v="36199716"/>
    <n v="147695513"/>
  </r>
  <r>
    <x v="20"/>
    <n v="3808"/>
    <x v="69"/>
    <x v="784"/>
    <x v="784"/>
    <x v="746"/>
    <n v="11599"/>
    <n v="268720000086"/>
    <s v="68720268720000086"/>
    <s v="COLEGIO JOSE ANTONIO BELTRAN"/>
    <n v="1"/>
    <n v="22.658227848101266"/>
    <n v="1.5868896790935223"/>
    <n v="0.2232315227081817"/>
    <n v="1.2232315227081818"/>
    <n v="265"/>
    <n v="0"/>
    <n v="0"/>
    <n v="26"/>
    <n v="0"/>
    <n v="126"/>
    <n v="0"/>
    <n v="79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36248.9718306581"/>
    <n v="25049163.869604968"/>
    <n v="6356928.7206186056"/>
    <n v="0"/>
    <n v="35042342"/>
    <n v="0"/>
    <n v="0"/>
    <n v="0"/>
    <n v="0"/>
    <n v="0"/>
    <n v="0"/>
    <n v="0"/>
    <n v="0"/>
    <n v="0"/>
    <n v="35042342"/>
    <n v="132235.25283018869"/>
    <n v="1"/>
    <n v="0"/>
    <n v="0"/>
    <n v="1"/>
    <n v="24249724"/>
    <n v="29663026.81377314"/>
    <n v="29663027"/>
    <n v="26"/>
    <n v="1"/>
    <n v="0"/>
    <n v="2"/>
    <n v="0"/>
    <n v="2"/>
    <n v="2"/>
    <n v="2"/>
    <n v="6660438"/>
    <n v="36323465"/>
    <n v="71365807"/>
  </r>
  <r>
    <x v="20"/>
    <n v="3808"/>
    <x v="69"/>
    <x v="785"/>
    <x v="785"/>
    <x v="747"/>
    <n v="11905"/>
    <n v="268745000048"/>
    <s v="68745268745000048"/>
    <s v="COLEGIO SANTA ANA DE FLORES"/>
    <n v="1"/>
    <n v="24.797009923959273"/>
    <n v="1.7366812349363903"/>
    <n v="0.24589473152987396"/>
    <n v="1.2458947315298738"/>
    <n v="105"/>
    <n v="0"/>
    <n v="0"/>
    <n v="6"/>
    <n v="0"/>
    <n v="43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4681.29404003045"/>
    <n v="12321036.735676233"/>
    <n v="0"/>
    <n v="0"/>
    <n v="13175718"/>
    <n v="0"/>
    <n v="0"/>
    <n v="0"/>
    <n v="0"/>
    <n v="0"/>
    <n v="0"/>
    <n v="0"/>
    <n v="0"/>
    <n v="0"/>
    <n v="13175718"/>
    <n v="125483.02857142857"/>
    <n v="1"/>
    <n v="0"/>
    <n v="0"/>
    <n v="1"/>
    <n v="24249724"/>
    <n v="30212603.37265354"/>
    <n v="30212603"/>
    <n v="6"/>
    <n v="1"/>
    <n v="0"/>
    <n v="0.46153846153846156"/>
    <n v="0"/>
    <n v="0.46153846153846156"/>
    <n v="0.46153846153846156"/>
    <n v="1"/>
    <n v="6660438"/>
    <n v="36873041"/>
    <n v="50048759"/>
  </r>
  <r>
    <x v="20"/>
    <n v="3808"/>
    <x v="69"/>
    <x v="785"/>
    <x v="785"/>
    <x v="747"/>
    <n v="11899"/>
    <n v="268745000099"/>
    <s v="68745268745000099"/>
    <s v="COLEGIO MARIA AUXILIADORA"/>
    <n v="1"/>
    <n v="24.797009923959273"/>
    <n v="1.7366812349363903"/>
    <n v="0.24589473152987396"/>
    <n v="1.2458947315298738"/>
    <n v="85"/>
    <n v="0"/>
    <n v="0"/>
    <n v="3"/>
    <n v="0"/>
    <n v="49"/>
    <n v="0"/>
    <n v="25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7340.64702001523"/>
    <n v="9209663.8226266801"/>
    <n v="1523460.1433990253"/>
    <n v="0"/>
    <n v="11160465"/>
    <n v="0"/>
    <n v="0"/>
    <n v="0"/>
    <n v="0"/>
    <n v="0"/>
    <n v="0"/>
    <n v="0"/>
    <n v="0"/>
    <n v="0"/>
    <n v="11160465"/>
    <n v="131299.58823529413"/>
    <n v="1"/>
    <n v="0"/>
    <n v="0"/>
    <n v="1"/>
    <n v="24249724"/>
    <n v="30212603.37265354"/>
    <n v="30212603"/>
    <n v="3"/>
    <n v="1"/>
    <n v="0"/>
    <n v="0.23076923076923078"/>
    <n v="0"/>
    <n v="0.23076923076923078"/>
    <n v="0.23076923076923078"/>
    <n v="1"/>
    <n v="6660438"/>
    <n v="36873041"/>
    <n v="48033506"/>
  </r>
  <r>
    <x v="20"/>
    <n v="3808"/>
    <x v="69"/>
    <x v="785"/>
    <x v="785"/>
    <x v="747"/>
    <n v="11900"/>
    <n v="268745000129"/>
    <s v="68745268745000129"/>
    <s v="INSTITUCION EDUCATIVA EL GUAYABAL"/>
    <n v="1"/>
    <n v="24.797009923959273"/>
    <n v="1.7366812349363903"/>
    <n v="0.24589473152987396"/>
    <n v="1.2458947315298738"/>
    <n v="365"/>
    <n v="16"/>
    <n v="0"/>
    <n v="22"/>
    <n v="0"/>
    <n v="177"/>
    <n v="0"/>
    <n v="120"/>
    <n v="0"/>
    <n v="30"/>
    <n v="0"/>
    <n v="0"/>
    <n v="0"/>
    <n v="349"/>
    <n v="0"/>
    <n v="0"/>
    <n v="22"/>
    <n v="0"/>
    <n v="177"/>
    <n v="0"/>
    <n v="120"/>
    <n v="0"/>
    <n v="30"/>
    <n v="0"/>
    <n v="0"/>
    <n v="0"/>
    <n v="92671"/>
    <n v="81839"/>
    <n v="122758"/>
    <n v="150439"/>
    <n v="114333"/>
    <n v="99892"/>
    <n v="152848"/>
    <n v="184139"/>
    <n v="0"/>
    <n v="0"/>
    <n v="0"/>
    <n v="0"/>
    <n v="5412981.5289201923"/>
    <n v="36963110.207028702"/>
    <n v="5712975.5377463447"/>
    <n v="0"/>
    <n v="48089067"/>
    <n v="0"/>
    <n v="0"/>
    <n v="0"/>
    <n v="0"/>
    <n v="626766.28229602228"/>
    <n v="7392622.0414057411"/>
    <n v="1142595.107549269"/>
    <n v="0"/>
    <n v="9161983"/>
    <n v="57251050"/>
    <n v="156852.19178082192"/>
    <n v="1"/>
    <n v="0"/>
    <n v="0"/>
    <n v="1"/>
    <n v="24249724"/>
    <n v="30212603.37265354"/>
    <n v="30212603"/>
    <n v="38"/>
    <n v="1"/>
    <n v="0"/>
    <n v="2.9230769230769229"/>
    <n v="0"/>
    <n v="2.9230769230769229"/>
    <n v="2.9230769230769229"/>
    <n v="3"/>
    <n v="6660438"/>
    <n v="36873041"/>
    <n v="94124091"/>
  </r>
  <r>
    <x v="20"/>
    <n v="3808"/>
    <x v="69"/>
    <x v="785"/>
    <x v="785"/>
    <x v="747"/>
    <n v="11901"/>
    <n v="268745000161"/>
    <s v="68745268745000161"/>
    <s v="COLEGIO LA LLANITA"/>
    <n v="1"/>
    <n v="24.797009923959273"/>
    <n v="1.7366812349363903"/>
    <n v="0.24589473152987396"/>
    <n v="1.2458947315298738"/>
    <n v="136"/>
    <n v="0"/>
    <n v="0"/>
    <n v="6"/>
    <n v="0"/>
    <n v="51"/>
    <n v="0"/>
    <n v="56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4681.29404003045"/>
    <n v="13316676.067852091"/>
    <n v="4379947.9122721972"/>
    <n v="0"/>
    <n v="18551305"/>
    <n v="0"/>
    <n v="0"/>
    <n v="0"/>
    <n v="0"/>
    <n v="0"/>
    <n v="0"/>
    <n v="0"/>
    <n v="0"/>
    <n v="0"/>
    <n v="18551305"/>
    <n v="136406.6544117647"/>
    <n v="1"/>
    <n v="0"/>
    <n v="0"/>
    <n v="1"/>
    <n v="24249724"/>
    <n v="30212603.37265354"/>
    <n v="30212603"/>
    <n v="6"/>
    <n v="1"/>
    <n v="0"/>
    <n v="0.46153846153846156"/>
    <n v="0"/>
    <n v="0.46153846153846156"/>
    <n v="0.46153846153846156"/>
    <n v="1"/>
    <n v="6660438"/>
    <n v="36873041"/>
    <n v="55424346"/>
  </r>
  <r>
    <x v="20"/>
    <n v="3808"/>
    <x v="69"/>
    <x v="785"/>
    <x v="785"/>
    <x v="747"/>
    <n v="11902"/>
    <n v="268745000331"/>
    <s v="68745268745000331"/>
    <s v="INSTITUCIÓN EDUCATIVA EL GUAMO"/>
    <n v="1"/>
    <n v="24.797009923959273"/>
    <n v="1.7366812349363903"/>
    <n v="0.24589473152987396"/>
    <n v="1.2458947315298738"/>
    <n v="248"/>
    <n v="0"/>
    <n v="0"/>
    <n v="19"/>
    <n v="0"/>
    <n v="126"/>
    <n v="0"/>
    <n v="78"/>
    <n v="0"/>
    <n v="25"/>
    <n v="0"/>
    <n v="0"/>
    <n v="0"/>
    <n v="248"/>
    <n v="0"/>
    <n v="0"/>
    <n v="19"/>
    <n v="0"/>
    <n v="126"/>
    <n v="0"/>
    <n v="78"/>
    <n v="0"/>
    <n v="25"/>
    <n v="0"/>
    <n v="0"/>
    <n v="0"/>
    <n v="92671"/>
    <n v="81839"/>
    <n v="122758"/>
    <n v="150439"/>
    <n v="114333"/>
    <n v="99892"/>
    <n v="152848"/>
    <n v="184139"/>
    <n v="0"/>
    <n v="0"/>
    <n v="0"/>
    <n v="0"/>
    <n v="2706490.7644600961"/>
    <n v="25388802.970484361"/>
    <n v="4760812.9481219538"/>
    <n v="0"/>
    <n v="32856107"/>
    <n v="0"/>
    <n v="0"/>
    <n v="0"/>
    <n v="0"/>
    <n v="541298.15289201925"/>
    <n v="5077760.594096872"/>
    <n v="952162.58962439082"/>
    <n v="0"/>
    <n v="6571221"/>
    <n v="39427328"/>
    <n v="158981.16129032258"/>
    <n v="1"/>
    <n v="0"/>
    <n v="0"/>
    <n v="1"/>
    <n v="24249724"/>
    <n v="30212603.37265354"/>
    <n v="30212603"/>
    <n v="19"/>
    <n v="1"/>
    <n v="0"/>
    <n v="1.4615384615384615"/>
    <n v="0"/>
    <n v="1.4615384615384615"/>
    <n v="1.4615384615384615"/>
    <n v="2"/>
    <n v="6660438"/>
    <n v="36873041"/>
    <n v="76300369"/>
  </r>
  <r>
    <x v="20"/>
    <n v="3808"/>
    <x v="69"/>
    <x v="785"/>
    <x v="785"/>
    <x v="747"/>
    <n v="11904"/>
    <n v="268745000781"/>
    <s v="68745268745000781"/>
    <s v="COLEGIO AGROINDUSTRIAL DE PUERTO NUEVO"/>
    <n v="1"/>
    <n v="24.797009923959273"/>
    <n v="1.7366812349363903"/>
    <n v="0.24589473152987396"/>
    <n v="1.2458947315298738"/>
    <n v="357"/>
    <n v="30"/>
    <n v="0"/>
    <n v="20"/>
    <n v="0"/>
    <n v="161"/>
    <n v="0"/>
    <n v="116"/>
    <n v="0"/>
    <n v="0"/>
    <n v="0"/>
    <n v="30"/>
    <n v="0"/>
    <n v="30"/>
    <n v="0"/>
    <n v="0"/>
    <n v="0"/>
    <n v="0"/>
    <n v="0"/>
    <n v="0"/>
    <n v="0"/>
    <n v="0"/>
    <n v="0"/>
    <n v="0"/>
    <n v="30"/>
    <n v="0"/>
    <n v="92671"/>
    <n v="81839"/>
    <n v="122758"/>
    <n v="150439"/>
    <n v="114333"/>
    <n v="99892"/>
    <n v="152848"/>
    <n v="184139"/>
    <n v="0"/>
    <n v="0"/>
    <n v="0"/>
    <n v="0"/>
    <n v="7122344.1170002529"/>
    <n v="34474011.87658906"/>
    <n v="0"/>
    <n v="6882534.2990753828"/>
    <n v="48478890"/>
    <n v="0"/>
    <n v="0"/>
    <n v="0"/>
    <n v="0"/>
    <n v="0"/>
    <n v="0"/>
    <n v="0"/>
    <n v="1376506.8598150767"/>
    <n v="1376507"/>
    <n v="49855397"/>
    <n v="139650.97198879553"/>
    <n v="1"/>
    <n v="0"/>
    <n v="0"/>
    <n v="1"/>
    <n v="24249724"/>
    <n v="30212603.37265354"/>
    <n v="30212603"/>
    <n v="50"/>
    <n v="1"/>
    <n v="0"/>
    <n v="3.8461538461538463"/>
    <n v="0"/>
    <n v="3.8461538461538463"/>
    <n v="3.8461538461538463"/>
    <n v="4"/>
    <n v="6660438"/>
    <n v="36873041"/>
    <n v="86728438"/>
  </r>
  <r>
    <x v="20"/>
    <n v="3808"/>
    <x v="69"/>
    <x v="786"/>
    <x v="786"/>
    <x v="748"/>
    <n v="11959"/>
    <n v="268755000011"/>
    <s v="68755268755000011"/>
    <s v="CENTRO EDUCATIVO LUCHADERO"/>
    <n v="1"/>
    <n v="4.1345987920621221"/>
    <n v="0.28957040216478108"/>
    <n v="2.6949312299170886E-2"/>
    <n v="1.0269493122991709"/>
    <n v="37"/>
    <n v="0"/>
    <n v="0"/>
    <n v="2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4828.39144620221"/>
    <n v="3590440.7246466069"/>
    <n v="0"/>
    <n v="0"/>
    <n v="3825269"/>
    <n v="0"/>
    <n v="0"/>
    <n v="0"/>
    <n v="0"/>
    <n v="0"/>
    <n v="0"/>
    <n v="0"/>
    <n v="0"/>
    <n v="0"/>
    <n v="3825269"/>
    <n v="103385.64864864865"/>
    <n v="1"/>
    <n v="0"/>
    <n v="0"/>
    <n v="1"/>
    <n v="24249724"/>
    <n v="24903237.385244697"/>
    <n v="24903237"/>
    <n v="2"/>
    <n v="1"/>
    <n v="0"/>
    <n v="0.15384615384615385"/>
    <n v="0"/>
    <n v="0.15384615384615385"/>
    <n v="0.15384615384615385"/>
    <n v="1"/>
    <n v="6660438"/>
    <n v="31563675"/>
    <n v="35388944"/>
  </r>
  <r>
    <x v="20"/>
    <n v="3808"/>
    <x v="69"/>
    <x v="786"/>
    <x v="786"/>
    <x v="748"/>
    <n v="11946"/>
    <n v="268755000020"/>
    <s v="68755268755000020"/>
    <s v="COLEGIO ALBERTO SANTOS BUITRAGO"/>
    <n v="1"/>
    <n v="4.1345987920621221"/>
    <n v="0.28957040216478108"/>
    <n v="2.6949312299170886E-2"/>
    <n v="1.0269493122991709"/>
    <n v="163"/>
    <n v="0"/>
    <n v="0"/>
    <n v="4"/>
    <n v="0"/>
    <n v="73"/>
    <n v="0"/>
    <n v="51"/>
    <n v="0"/>
    <n v="0"/>
    <n v="0"/>
    <n v="35"/>
    <n v="0"/>
    <n v="163"/>
    <n v="0"/>
    <n v="0"/>
    <n v="4"/>
    <n v="0"/>
    <n v="73"/>
    <n v="0"/>
    <n v="51"/>
    <n v="0"/>
    <n v="0"/>
    <n v="0"/>
    <n v="35"/>
    <n v="0"/>
    <n v="92671"/>
    <n v="81839"/>
    <n v="122758"/>
    <n v="150439"/>
    <n v="114333"/>
    <n v="99892"/>
    <n v="152848"/>
    <n v="184139"/>
    <n v="0"/>
    <n v="0"/>
    <n v="0"/>
    <n v="0"/>
    <n v="469656.78289240442"/>
    <n v="12720418.567319408"/>
    <n v="0"/>
    <n v="6618549.6796109956"/>
    <n v="19808625"/>
    <n v="0"/>
    <n v="0"/>
    <n v="0"/>
    <n v="0"/>
    <n v="93931.356578480889"/>
    <n v="2544083.7134638815"/>
    <n v="0"/>
    <n v="1323709.9359221992"/>
    <n v="3961725"/>
    <n v="23770350"/>
    <n v="145830.3680981595"/>
    <n v="1"/>
    <n v="0"/>
    <n v="0"/>
    <n v="1"/>
    <n v="24249724"/>
    <n v="24903237.385244697"/>
    <n v="24903237"/>
    <n v="4"/>
    <n v="1"/>
    <n v="0"/>
    <n v="0.30769230769230771"/>
    <n v="0"/>
    <n v="0.30769230769230771"/>
    <n v="0.30769230769230771"/>
    <n v="1"/>
    <n v="6660438"/>
    <n v="31563675"/>
    <n v="55334025"/>
  </r>
  <r>
    <x v="20"/>
    <n v="3808"/>
    <x v="69"/>
    <x v="786"/>
    <x v="786"/>
    <x v="748"/>
    <n v="11947"/>
    <n v="268755000046"/>
    <s v="68755268755000046"/>
    <s v="COLEGIO GUILLERMO SUÁREZ DÍAZ"/>
    <n v="1"/>
    <n v="4.1345987920621221"/>
    <n v="0.28957040216478108"/>
    <n v="2.6949312299170886E-2"/>
    <n v="1.0269493122991709"/>
    <n v="199"/>
    <n v="0"/>
    <n v="0"/>
    <n v="12"/>
    <n v="0"/>
    <n v="109"/>
    <n v="0"/>
    <n v="52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08970.3486772133"/>
    <n v="16516027.333374392"/>
    <n v="4081145.8606438953"/>
    <n v="0"/>
    <n v="22006144"/>
    <n v="0"/>
    <n v="0"/>
    <n v="0"/>
    <n v="0"/>
    <n v="0"/>
    <n v="0"/>
    <n v="0"/>
    <n v="0"/>
    <n v="0"/>
    <n v="22006144"/>
    <n v="110583.63819095478"/>
    <n v="1"/>
    <n v="0"/>
    <n v="0"/>
    <n v="1"/>
    <n v="24249724"/>
    <n v="24903237.385244697"/>
    <n v="24903237"/>
    <n v="12"/>
    <n v="1"/>
    <n v="0"/>
    <n v="0.92307692307692313"/>
    <n v="0"/>
    <n v="0.92307692307692313"/>
    <n v="0.92307692307692313"/>
    <n v="1"/>
    <n v="6660438"/>
    <n v="31563675"/>
    <n v="53569819"/>
  </r>
  <r>
    <x v="20"/>
    <n v="3808"/>
    <x v="69"/>
    <x v="786"/>
    <x v="786"/>
    <x v="748"/>
    <n v="11948"/>
    <n v="268755000127"/>
    <s v="68755268755000127"/>
    <s v="CENTRO EDUCATIVO VERDIN"/>
    <n v="1"/>
    <n v="4.1345987920621221"/>
    <n v="0.28957040216478108"/>
    <n v="2.6949312299170886E-2"/>
    <n v="1.0269493122991709"/>
    <n v="70"/>
    <n v="0"/>
    <n v="0"/>
    <n v="6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4485.17433860665"/>
    <n v="6565377.3250680817"/>
    <n v="0"/>
    <n v="0"/>
    <n v="7269862"/>
    <n v="0"/>
    <n v="0"/>
    <n v="0"/>
    <n v="0"/>
    <n v="0"/>
    <n v="0"/>
    <n v="0"/>
    <n v="0"/>
    <n v="0"/>
    <n v="7269862"/>
    <n v="103855.17142857143"/>
    <n v="1"/>
    <n v="0"/>
    <n v="0"/>
    <n v="1"/>
    <n v="24249724"/>
    <n v="24903237.385244697"/>
    <n v="24903237"/>
    <n v="6"/>
    <n v="1"/>
    <n v="0"/>
    <n v="0.46153846153846156"/>
    <n v="0"/>
    <n v="0.46153846153846156"/>
    <n v="0.46153846153846156"/>
    <n v="1"/>
    <n v="6660438"/>
    <n v="31563675"/>
    <n v="38833537"/>
  </r>
  <r>
    <x v="20"/>
    <n v="3808"/>
    <x v="69"/>
    <x v="787"/>
    <x v="787"/>
    <x v="749"/>
    <n v="11949"/>
    <n v="268770000010"/>
    <s v="68770268770000010"/>
    <s v="INSTITUTO INTEGRADO DE ENSEÑANZA MEDIA COMERCIAL SAN JOSE"/>
    <n v="1"/>
    <n v="14.166380592745165"/>
    <n v="0.9921554017130213"/>
    <n v="0.13324923334714683"/>
    <n v="1.1332492333471469"/>
    <n v="154"/>
    <n v="0"/>
    <n v="0"/>
    <n v="7"/>
    <n v="0"/>
    <n v="50"/>
    <n v="0"/>
    <n v="65"/>
    <n v="0"/>
    <n v="0"/>
    <n v="0"/>
    <n v="32"/>
    <n v="0"/>
    <n v="154"/>
    <n v="0"/>
    <n v="0"/>
    <n v="7"/>
    <n v="0"/>
    <n v="50"/>
    <n v="0"/>
    <n v="65"/>
    <n v="0"/>
    <n v="0"/>
    <n v="0"/>
    <n v="32"/>
    <n v="0"/>
    <n v="92671"/>
    <n v="81839"/>
    <n v="122758"/>
    <n v="150439"/>
    <n v="114333"/>
    <n v="99892"/>
    <n v="152848"/>
    <n v="184139"/>
    <n v="0"/>
    <n v="0"/>
    <n v="0"/>
    <n v="0"/>
    <n v="906974.49217395543"/>
    <n v="13018291.228014018"/>
    <n v="0"/>
    <n v="6677612.1785379294"/>
    <n v="20602878"/>
    <n v="0"/>
    <n v="0"/>
    <n v="0"/>
    <n v="0"/>
    <n v="181394.8984347911"/>
    <n v="2603658.2456028033"/>
    <n v="0"/>
    <n v="1335522.4357075859"/>
    <n v="4120576"/>
    <n v="24723454"/>
    <n v="160541.90909090909"/>
    <n v="1"/>
    <n v="0"/>
    <n v="0"/>
    <n v="1"/>
    <n v="24249724"/>
    <n v="27480981.131879907"/>
    <n v="27480981"/>
    <n v="7"/>
    <n v="1"/>
    <n v="0"/>
    <n v="0.53846153846153844"/>
    <n v="0"/>
    <n v="0.53846153846153844"/>
    <n v="0.53846153846153844"/>
    <n v="1"/>
    <n v="6660438"/>
    <n v="34141419"/>
    <n v="58864873"/>
  </r>
  <r>
    <x v="20"/>
    <n v="3808"/>
    <x v="69"/>
    <x v="787"/>
    <x v="787"/>
    <x v="749"/>
    <n v="11950"/>
    <n v="268770000231"/>
    <s v="68770268770000231"/>
    <s v="COLEGIO LUIS CARLOS GALAN SARMIENTO"/>
    <n v="1"/>
    <n v="14.166380592745165"/>
    <n v="0.9921554017130213"/>
    <n v="0.13324923334714683"/>
    <n v="1.1332492333471469"/>
    <n v="707"/>
    <n v="17"/>
    <n v="0"/>
    <n v="25"/>
    <n v="0"/>
    <n v="281"/>
    <n v="0"/>
    <n v="259"/>
    <n v="0"/>
    <n v="1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41846.9530437328"/>
    <n v="61129367.505457126"/>
    <n v="21651859.852330588"/>
    <n v="0"/>
    <n v="88223074"/>
    <n v="0"/>
    <n v="0"/>
    <n v="0"/>
    <n v="0"/>
    <n v="0"/>
    <n v="0"/>
    <n v="0"/>
    <n v="0"/>
    <n v="0"/>
    <n v="88223074"/>
    <n v="124785.11173974541"/>
    <n v="1"/>
    <n v="0"/>
    <n v="0"/>
    <n v="1"/>
    <n v="24249724"/>
    <n v="27480981.131879907"/>
    <n v="27480981"/>
    <n v="42"/>
    <n v="1"/>
    <n v="0"/>
    <n v="3.2307692307692308"/>
    <n v="0"/>
    <n v="3.2307692307692308"/>
    <n v="3.2307692307692308"/>
    <n v="4"/>
    <n v="6660438"/>
    <n v="34141419"/>
    <n v="122364493"/>
  </r>
  <r>
    <x v="20"/>
    <n v="3808"/>
    <x v="69"/>
    <x v="788"/>
    <x v="788"/>
    <x v="750"/>
    <n v="12030"/>
    <n v="268773000118"/>
    <s v="68773268773000118"/>
    <s v="INSTITUCION EDUCATIVA ARALES"/>
    <n v="1"/>
    <n v="15.319642265650877"/>
    <n v="1.0729251361466683"/>
    <n v="0.14546955743445772"/>
    <n v="1.1454695574344578"/>
    <n v="247"/>
    <n v="0"/>
    <n v="0"/>
    <n v="13"/>
    <n v="0"/>
    <n v="124"/>
    <n v="0"/>
    <n v="94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02544.6218320001"/>
    <n v="24944267.416810941"/>
    <n v="2801323.6946358723"/>
    <n v="0"/>
    <n v="29448136"/>
    <n v="0"/>
    <n v="0"/>
    <n v="0"/>
    <n v="0"/>
    <n v="0"/>
    <n v="0"/>
    <n v="0"/>
    <n v="0"/>
    <n v="0"/>
    <n v="29448136"/>
    <n v="119223.22267206477"/>
    <n v="1"/>
    <n v="0"/>
    <n v="1"/>
    <n v="1"/>
    <n v="24249724"/>
    <n v="27777320.618187748"/>
    <n v="27777321"/>
    <n v="13"/>
    <n v="1"/>
    <n v="0"/>
    <n v="1"/>
    <n v="0"/>
    <n v="1"/>
    <n v="1"/>
    <n v="1"/>
    <n v="6660438"/>
    <n v="34437759"/>
    <n v="63885895"/>
  </r>
  <r>
    <x v="20"/>
    <n v="3808"/>
    <x v="69"/>
    <x v="788"/>
    <x v="788"/>
    <x v="750"/>
    <n v="12031"/>
    <n v="268773000738"/>
    <s v="68773268773000738"/>
    <s v="INSTITUCION EDUCATIVA EL PORVENIR"/>
    <n v="1"/>
    <n v="15.319642265650877"/>
    <n v="1.0729251361466683"/>
    <n v="0.14546955743445772"/>
    <n v="1.1454695574344578"/>
    <n v="87"/>
    <n v="0"/>
    <n v="0"/>
    <n v="5"/>
    <n v="0"/>
    <n v="48"/>
    <n v="0"/>
    <n v="25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4824.85455076932"/>
    <n v="8352896.8872807287"/>
    <n v="1575744.5782326781"/>
    <n v="0"/>
    <n v="10583466"/>
    <n v="0"/>
    <n v="0"/>
    <n v="0"/>
    <n v="0"/>
    <n v="0"/>
    <n v="0"/>
    <n v="0"/>
    <n v="0"/>
    <n v="0"/>
    <n v="10583466"/>
    <n v="121649.03448275862"/>
    <n v="1"/>
    <n v="0"/>
    <n v="1"/>
    <n v="1"/>
    <n v="24249724"/>
    <n v="27777320.618187748"/>
    <n v="27777321"/>
    <n v="5"/>
    <n v="1"/>
    <n v="0"/>
    <n v="0.38461538461538464"/>
    <n v="0"/>
    <n v="0.38461538461538464"/>
    <n v="0.38461538461538464"/>
    <n v="1"/>
    <n v="6660438"/>
    <n v="34437759"/>
    <n v="45021225"/>
  </r>
  <r>
    <x v="20"/>
    <n v="3808"/>
    <x v="69"/>
    <x v="788"/>
    <x v="788"/>
    <x v="750"/>
    <n v="12032"/>
    <n v="268773000924"/>
    <s v="68773268773000924"/>
    <s v="COLEGIO GRAN MARISCAL DE AYACUCHO"/>
    <n v="1"/>
    <n v="15.319642265650877"/>
    <n v="1.0729251361466683"/>
    <n v="0.14546955743445772"/>
    <n v="1.1454695574344578"/>
    <n v="100"/>
    <n v="0"/>
    <n v="0"/>
    <n v="4"/>
    <n v="0"/>
    <n v="31"/>
    <n v="0"/>
    <n v="51"/>
    <n v="0"/>
    <n v="0"/>
    <n v="0"/>
    <n v="14"/>
    <n v="0"/>
    <n v="14"/>
    <n v="0"/>
    <n v="0"/>
    <n v="0"/>
    <n v="0"/>
    <n v="0"/>
    <n v="0"/>
    <n v="0"/>
    <n v="0"/>
    <n v="0"/>
    <n v="0"/>
    <n v="14"/>
    <n v="0"/>
    <n v="92671"/>
    <n v="81839"/>
    <n v="122758"/>
    <n v="150439"/>
    <n v="114333"/>
    <n v="99892"/>
    <n v="152848"/>
    <n v="184139"/>
    <n v="0"/>
    <n v="0"/>
    <n v="0"/>
    <n v="0"/>
    <n v="523859.88364061544"/>
    <n v="9382706.0925619137"/>
    <n v="0"/>
    <n v="2952958.6637099306"/>
    <n v="12859525"/>
    <n v="0"/>
    <n v="0"/>
    <n v="0"/>
    <n v="0"/>
    <n v="0"/>
    <n v="0"/>
    <n v="0"/>
    <n v="590591.73274198617"/>
    <n v="590592"/>
    <n v="13450117"/>
    <n v="134501.17000000001"/>
    <n v="1"/>
    <n v="0"/>
    <n v="1"/>
    <n v="1"/>
    <n v="24249724"/>
    <n v="27777320.618187748"/>
    <n v="27777321"/>
    <n v="4"/>
    <n v="1"/>
    <n v="0"/>
    <n v="0.30769230769230771"/>
    <n v="0"/>
    <n v="0.30769230769230771"/>
    <n v="0.30769230769230771"/>
    <n v="1"/>
    <n v="6660438"/>
    <n v="34437759"/>
    <n v="47887876"/>
  </r>
  <r>
    <x v="20"/>
    <n v="3808"/>
    <x v="69"/>
    <x v="788"/>
    <x v="788"/>
    <x v="750"/>
    <n v="12033"/>
    <n v="268773001041"/>
    <s v="68773268773001041"/>
    <s v="COLEGIO BERNORAMA"/>
    <n v="1"/>
    <n v="15.319642265650877"/>
    <n v="1.0729251361466683"/>
    <n v="0.14546955743445772"/>
    <n v="1.1454695574344578"/>
    <n v="135"/>
    <n v="0"/>
    <n v="0"/>
    <n v="4"/>
    <n v="0"/>
    <n v="71"/>
    <n v="0"/>
    <n v="39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3859.88364061544"/>
    <n v="12586556.953436714"/>
    <n v="3676737.349209582"/>
    <n v="0"/>
    <n v="16787154"/>
    <n v="0"/>
    <n v="0"/>
    <n v="0"/>
    <n v="0"/>
    <n v="0"/>
    <n v="0"/>
    <n v="0"/>
    <n v="0"/>
    <n v="0"/>
    <n v="16787154"/>
    <n v="124349.28888888888"/>
    <n v="1"/>
    <n v="0"/>
    <n v="1"/>
    <n v="1"/>
    <n v="24249724"/>
    <n v="27777320.618187748"/>
    <n v="27777321"/>
    <n v="4"/>
    <n v="1"/>
    <n v="0"/>
    <n v="0.30769230769230771"/>
    <n v="0"/>
    <n v="0.30769230769230771"/>
    <n v="0.30769230769230771"/>
    <n v="1"/>
    <n v="6660438"/>
    <n v="34437759"/>
    <n v="51224913"/>
  </r>
  <r>
    <x v="20"/>
    <n v="3808"/>
    <x v="69"/>
    <x v="788"/>
    <x v="788"/>
    <x v="750"/>
    <n v="12034"/>
    <n v="268773001068"/>
    <s v="68773268773001068"/>
    <s v="COLEGIO INTEGRADO LA GRANJA"/>
    <n v="1"/>
    <n v="15.319642265650877"/>
    <n v="1.0729251361466683"/>
    <n v="0.14546955743445772"/>
    <n v="1.1454695574344578"/>
    <n v="158"/>
    <n v="0"/>
    <n v="0"/>
    <n v="3"/>
    <n v="0"/>
    <n v="69"/>
    <n v="0"/>
    <n v="52"/>
    <n v="0"/>
    <n v="0"/>
    <n v="0"/>
    <n v="34"/>
    <n v="0"/>
    <n v="34"/>
    <n v="0"/>
    <n v="0"/>
    <n v="0"/>
    <n v="0"/>
    <n v="0"/>
    <n v="0"/>
    <n v="0"/>
    <n v="0"/>
    <n v="0"/>
    <n v="0"/>
    <n v="34"/>
    <n v="0"/>
    <n v="92671"/>
    <n v="81839"/>
    <n v="122758"/>
    <n v="150439"/>
    <n v="114333"/>
    <n v="99892"/>
    <n v="152848"/>
    <n v="184139"/>
    <n v="0"/>
    <n v="0"/>
    <n v="0"/>
    <n v="0"/>
    <n v="392894.91273046157"/>
    <n v="13845212.648780385"/>
    <n v="0"/>
    <n v="7171471.0404384034"/>
    <n v="21409579"/>
    <n v="0"/>
    <n v="0"/>
    <n v="0"/>
    <n v="0"/>
    <n v="0"/>
    <n v="0"/>
    <n v="0"/>
    <n v="1434294.2080876806"/>
    <n v="1434294"/>
    <n v="22843873"/>
    <n v="144581.47468354431"/>
    <n v="1"/>
    <n v="0"/>
    <n v="1"/>
    <n v="1"/>
    <n v="24249724"/>
    <n v="27777320.618187748"/>
    <n v="27777321"/>
    <n v="3"/>
    <n v="1"/>
    <n v="0"/>
    <n v="0.23076923076923078"/>
    <n v="0"/>
    <n v="0.23076923076923078"/>
    <n v="0.23076923076923078"/>
    <n v="1"/>
    <n v="6660438"/>
    <n v="34437759"/>
    <n v="57281632"/>
  </r>
  <r>
    <x v="20"/>
    <n v="3808"/>
    <x v="69"/>
    <x v="789"/>
    <x v="789"/>
    <x v="751"/>
    <n v="12035"/>
    <n v="268780000247"/>
    <s v="68780268780000247"/>
    <s v="INSTITUTO SAN ISIDRO DE CACHIRI"/>
    <n v="1"/>
    <n v="17.869318181818183"/>
    <n v="1.2514940173285332"/>
    <n v="0.17248672686372662"/>
    <n v="1.1724867268637267"/>
    <n v="89"/>
    <n v="0"/>
    <n v="0"/>
    <n v="3"/>
    <n v="0"/>
    <n v="39"/>
    <n v="0"/>
    <n v="36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2161.77482753136"/>
    <n v="8784153.3089903537"/>
    <n v="1971334.7635043359"/>
    <n v="0"/>
    <n v="11157650"/>
    <n v="0"/>
    <n v="0"/>
    <n v="0"/>
    <n v="0"/>
    <n v="0"/>
    <n v="0"/>
    <n v="0"/>
    <n v="0"/>
    <n v="0"/>
    <n v="11157650"/>
    <n v="125366.85393258427"/>
    <n v="1"/>
    <n v="0"/>
    <n v="1"/>
    <n v="1"/>
    <n v="24249724"/>
    <n v="28432479.520108759"/>
    <n v="28432480"/>
    <n v="3"/>
    <n v="1"/>
    <n v="0"/>
    <n v="0.23076923076923078"/>
    <n v="0"/>
    <n v="0.23076923076923078"/>
    <n v="0.23076923076923078"/>
    <n v="1"/>
    <n v="6660438"/>
    <n v="35092918"/>
    <n v="46250568"/>
  </r>
  <r>
    <x v="20"/>
    <n v="3808"/>
    <x v="69"/>
    <x v="789"/>
    <x v="789"/>
    <x v="751"/>
    <n v="12092"/>
    <n v="268780000727"/>
    <s v="68780268780000727"/>
    <s v="COLEGIO FRANCISCO SAN JUAN"/>
    <n v="1"/>
    <n v="17.869318181818183"/>
    <n v="1.2514940173285332"/>
    <n v="0.17248672686372662"/>
    <n v="1.1724867268637267"/>
    <n v="162"/>
    <n v="0"/>
    <n v="0"/>
    <n v="10"/>
    <n v="0"/>
    <n v="74"/>
    <n v="0"/>
    <n v="58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40539.2494251046"/>
    <n v="15460109.823823024"/>
    <n v="3584245.0245533381"/>
    <n v="0"/>
    <n v="20384894"/>
    <n v="0"/>
    <n v="0"/>
    <n v="0"/>
    <n v="0"/>
    <n v="0"/>
    <n v="0"/>
    <n v="0"/>
    <n v="0"/>
    <n v="0"/>
    <n v="20384894"/>
    <n v="125832.67901234567"/>
    <n v="1"/>
    <n v="0"/>
    <n v="1"/>
    <n v="1"/>
    <n v="24249724"/>
    <n v="28432479.520108759"/>
    <n v="28432480"/>
    <n v="10"/>
    <n v="1"/>
    <n v="0"/>
    <n v="0.76923076923076927"/>
    <n v="0"/>
    <n v="0.76923076923076927"/>
    <n v="0.76923076923076927"/>
    <n v="1"/>
    <n v="6660438"/>
    <n v="35092918"/>
    <n v="55477812"/>
  </r>
  <r>
    <x v="20"/>
    <n v="3808"/>
    <x v="69"/>
    <x v="790"/>
    <x v="790"/>
    <x v="752"/>
    <n v="12084"/>
    <n v="268820000393"/>
    <s v="68820268820000393"/>
    <s v="COLEGIO LUZ DE LA ESPERANZA"/>
    <n v="1"/>
    <n v="13.45808383233533"/>
    <n v="0.94254919127304926"/>
    <n v="0.12574389768434602"/>
    <n v="1.1257438976843459"/>
    <n v="824"/>
    <n v="0"/>
    <n v="0"/>
    <n v="60"/>
    <n v="0"/>
    <n v="405"/>
    <n v="0"/>
    <n v="268"/>
    <n v="0"/>
    <n v="9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22580.623236659"/>
    <n v="75680740.744697183"/>
    <n v="15658160.997866379"/>
    <n v="0"/>
    <n v="99061482"/>
    <n v="0"/>
    <n v="0"/>
    <n v="0"/>
    <n v="0"/>
    <n v="0"/>
    <n v="0"/>
    <n v="0"/>
    <n v="0"/>
    <n v="0"/>
    <n v="99061482"/>
    <n v="120220.24514563107"/>
    <n v="1"/>
    <n v="0"/>
    <n v="0"/>
    <n v="1"/>
    <n v="24249724"/>
    <n v="27298978.813529626"/>
    <n v="27298979"/>
    <n v="60"/>
    <n v="1"/>
    <n v="0"/>
    <n v="4.615384615384615"/>
    <n v="0"/>
    <n v="4.615384615384615"/>
    <n v="4"/>
    <n v="4"/>
    <n v="6660438"/>
    <n v="33959417"/>
    <n v="133020899"/>
  </r>
  <r>
    <x v="20"/>
    <n v="3808"/>
    <x v="69"/>
    <x v="791"/>
    <x v="791"/>
    <x v="753"/>
    <n v="12085"/>
    <n v="268855000094"/>
    <s v="68855268855000094"/>
    <s v="INSTITUCION EDUCATIVA EL CERRO"/>
    <n v="1"/>
    <n v="8.9235127478753533"/>
    <n v="0.62496636435093134"/>
    <n v="7.7694153596839038E-2"/>
    <n v="1.077694153596839"/>
    <n v="185"/>
    <n v="0"/>
    <n v="0"/>
    <n v="11"/>
    <n v="0"/>
    <n v="90"/>
    <n v="0"/>
    <n v="54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5376.0622950613"/>
    <n v="15502035.512317743"/>
    <n v="4941701.8796690889"/>
    <n v="0"/>
    <n v="21799113"/>
    <n v="0"/>
    <n v="0"/>
    <n v="0"/>
    <n v="0"/>
    <n v="0"/>
    <n v="0"/>
    <n v="0"/>
    <n v="0"/>
    <n v="0"/>
    <n v="21799113"/>
    <n v="117833.04324324324"/>
    <n v="1"/>
    <n v="0"/>
    <n v="0"/>
    <n v="1"/>
    <n v="24249724"/>
    <n v="26133785.781136952"/>
    <n v="26133786"/>
    <n v="11"/>
    <n v="1"/>
    <n v="0"/>
    <n v="0.84615384615384615"/>
    <n v="0"/>
    <n v="0.84615384615384615"/>
    <n v="0.84615384615384615"/>
    <n v="1"/>
    <n v="6660438"/>
    <n v="32794224"/>
    <n v="54593337"/>
  </r>
  <r>
    <x v="20"/>
    <n v="3808"/>
    <x v="69"/>
    <x v="791"/>
    <x v="791"/>
    <x v="753"/>
    <n v="12086"/>
    <n v="268855000116"/>
    <s v="68855268855000116"/>
    <s v="INSTITUCION EDUCATIVA EL MORRO"/>
    <n v="1"/>
    <n v="8.9235127478753533"/>
    <n v="0.62496636435093134"/>
    <n v="7.7694153596839038E-2"/>
    <n v="1.077694153596839"/>
    <n v="234"/>
    <n v="0"/>
    <n v="0"/>
    <n v="8"/>
    <n v="0"/>
    <n v="120"/>
    <n v="0"/>
    <n v="75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85728.04530549911"/>
    <n v="20992339.75626361"/>
    <n v="5106425.2756580589"/>
    <n v="0"/>
    <n v="27084493"/>
    <n v="0"/>
    <n v="0"/>
    <n v="0"/>
    <n v="0"/>
    <n v="0"/>
    <n v="0"/>
    <n v="0"/>
    <n v="0"/>
    <n v="0"/>
    <n v="27084493"/>
    <n v="115745.69658119658"/>
    <n v="1"/>
    <n v="0"/>
    <n v="0"/>
    <n v="1"/>
    <n v="24249724"/>
    <n v="26133785.781136952"/>
    <n v="26133786"/>
    <n v="8"/>
    <n v="1"/>
    <n v="0"/>
    <n v="0.61538461538461542"/>
    <n v="0"/>
    <n v="0.61538461538461542"/>
    <n v="0.61538461538461542"/>
    <n v="1"/>
    <n v="6660438"/>
    <n v="32794224"/>
    <n v="59878717"/>
  </r>
  <r>
    <x v="20"/>
    <n v="3808"/>
    <x v="69"/>
    <x v="792"/>
    <x v="792"/>
    <x v="754"/>
    <n v="12087"/>
    <n v="268861000012"/>
    <s v="68861268861000012"/>
    <s v="INSTITUTO AGRICOLA  DE ALTO JORDAN"/>
    <n v="1"/>
    <n v="12.697203786312697"/>
    <n v="0.88926026240552969"/>
    <n v="0.11768137295781349"/>
    <n v="1.1176813729578134"/>
    <n v="278"/>
    <n v="0"/>
    <n v="0"/>
    <n v="20"/>
    <n v="0"/>
    <n v="117"/>
    <n v="0"/>
    <n v="100"/>
    <n v="0"/>
    <n v="0"/>
    <n v="0"/>
    <n v="41"/>
    <n v="0"/>
    <n v="41"/>
    <n v="0"/>
    <n v="0"/>
    <n v="0"/>
    <n v="0"/>
    <n v="0"/>
    <n v="0"/>
    <n v="0"/>
    <n v="0"/>
    <n v="0"/>
    <n v="0"/>
    <n v="41"/>
    <n v="0"/>
    <n v="92671"/>
    <n v="81839"/>
    <n v="122758"/>
    <n v="150439"/>
    <n v="114333"/>
    <n v="99892"/>
    <n v="152848"/>
    <n v="184139"/>
    <n v="0"/>
    <n v="0"/>
    <n v="0"/>
    <n v="0"/>
    <n v="2555757.2882877137"/>
    <n v="24227491.812527914"/>
    <n v="0"/>
    <n v="8438157.9437382314"/>
    <n v="35221407"/>
    <n v="0"/>
    <n v="0"/>
    <n v="0"/>
    <n v="0"/>
    <n v="0"/>
    <n v="0"/>
    <n v="0"/>
    <n v="1687631.5887476462"/>
    <n v="1687632"/>
    <n v="36909039"/>
    <n v="132766.32733812949"/>
    <n v="1"/>
    <n v="0"/>
    <n v="0"/>
    <n v="1"/>
    <n v="24249724"/>
    <n v="27103464.81416804"/>
    <n v="27103465"/>
    <n v="20"/>
    <n v="1"/>
    <n v="0"/>
    <n v="1.5384615384615385"/>
    <n v="0"/>
    <n v="1.5384615384615385"/>
    <n v="1.5384615384615385"/>
    <n v="2"/>
    <n v="6660438"/>
    <n v="33763903"/>
    <n v="70672942"/>
  </r>
  <r>
    <x v="20"/>
    <n v="3808"/>
    <x v="69"/>
    <x v="792"/>
    <x v="792"/>
    <x v="754"/>
    <n v="12088"/>
    <n v="268861000047"/>
    <s v="68861268861000047"/>
    <s v="CENTRO EDUCATIVO LOS GUAYABOS"/>
    <n v="1"/>
    <n v="12.697203786312697"/>
    <n v="0.88926026240552969"/>
    <n v="0.11768137295781349"/>
    <n v="1.1176813729578134"/>
    <n v="191"/>
    <n v="0"/>
    <n v="0"/>
    <n v="33"/>
    <n v="0"/>
    <n v="1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16999.5256747277"/>
    <n v="17640293.577785302"/>
    <n v="0"/>
    <n v="0"/>
    <n v="21857293"/>
    <n v="0"/>
    <n v="0"/>
    <n v="0"/>
    <n v="0"/>
    <n v="0"/>
    <n v="0"/>
    <n v="0"/>
    <n v="0"/>
    <n v="0"/>
    <n v="21857293"/>
    <n v="114436.0890052356"/>
    <n v="1"/>
    <n v="0"/>
    <n v="0"/>
    <n v="1"/>
    <n v="24249724"/>
    <n v="27103464.81416804"/>
    <n v="27103465"/>
    <n v="33"/>
    <n v="1"/>
    <n v="0"/>
    <n v="2.5384615384615383"/>
    <n v="0"/>
    <n v="2.5384615384615383"/>
    <n v="2.5384615384615383"/>
    <n v="3"/>
    <n v="6660438"/>
    <n v="33763903"/>
    <n v="55621196"/>
  </r>
  <r>
    <x v="20"/>
    <n v="3808"/>
    <x v="69"/>
    <x v="792"/>
    <x v="792"/>
    <x v="754"/>
    <n v="12089"/>
    <n v="268861000420"/>
    <s v="68861268861000420"/>
    <s v="INSTITUCION EDUCATIVA EL GAITAL"/>
    <n v="1"/>
    <n v="12.697203786312697"/>
    <n v="0.88926026240552969"/>
    <n v="0.11768137295781349"/>
    <n v="1.1176813729578134"/>
    <n v="72"/>
    <n v="0"/>
    <n v="0"/>
    <n v="3"/>
    <n v="0"/>
    <n v="41"/>
    <n v="0"/>
    <n v="26"/>
    <n v="0"/>
    <n v="2"/>
    <n v="0"/>
    <n v="0"/>
    <n v="0"/>
    <n v="33"/>
    <n v="0"/>
    <n v="0"/>
    <n v="1"/>
    <n v="0"/>
    <n v="4"/>
    <n v="0"/>
    <n v="26"/>
    <n v="0"/>
    <n v="2"/>
    <n v="0"/>
    <n v="0"/>
    <n v="0"/>
    <n v="92671"/>
    <n v="81839"/>
    <n v="122758"/>
    <n v="150439"/>
    <n v="114333"/>
    <n v="99892"/>
    <n v="152848"/>
    <n v="184139"/>
    <n v="0"/>
    <n v="0"/>
    <n v="0"/>
    <n v="0"/>
    <n v="383363.59324315703"/>
    <n v="7480377.656402627"/>
    <n v="341670.72498771176"/>
    <n v="0"/>
    <n v="8205412"/>
    <n v="0"/>
    <n v="0"/>
    <n v="0"/>
    <n v="0"/>
    <n v="25557.572882877139"/>
    <n v="669884.5662450114"/>
    <n v="68334.144997542346"/>
    <n v="0"/>
    <n v="763776"/>
    <n v="8969188"/>
    <n v="124572.05555555556"/>
    <n v="1"/>
    <n v="0"/>
    <n v="0"/>
    <n v="1"/>
    <n v="24249724"/>
    <n v="27103464.81416804"/>
    <n v="27103465"/>
    <n v="3"/>
    <n v="1"/>
    <n v="0"/>
    <n v="0.23076923076923078"/>
    <n v="0"/>
    <n v="0.23076923076923078"/>
    <n v="0.23076923076923078"/>
    <n v="1"/>
    <n v="6660438"/>
    <n v="33763903"/>
    <n v="42733091"/>
  </r>
  <r>
    <x v="20"/>
    <n v="3808"/>
    <x v="69"/>
    <x v="792"/>
    <x v="792"/>
    <x v="754"/>
    <n v="12090"/>
    <n v="268861000497"/>
    <s v="68861268861000497"/>
    <s v="INSTITUCION EDUCATIVA LOMALTA"/>
    <n v="1"/>
    <n v="12.697203786312697"/>
    <n v="0.88926026240552969"/>
    <n v="0.11768137295781349"/>
    <n v="1.1176813729578134"/>
    <n v="81"/>
    <n v="0"/>
    <n v="0"/>
    <n v="12"/>
    <n v="0"/>
    <n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33454.3729726281"/>
    <n v="7703672.5118176313"/>
    <n v="0"/>
    <n v="0"/>
    <n v="9237127"/>
    <n v="0"/>
    <n v="0"/>
    <n v="0"/>
    <n v="0"/>
    <n v="0"/>
    <n v="0"/>
    <n v="0"/>
    <n v="0"/>
    <n v="0"/>
    <n v="9237127"/>
    <n v="114038.6049382716"/>
    <n v="1"/>
    <n v="0"/>
    <n v="0"/>
    <n v="1"/>
    <n v="24249724"/>
    <n v="27103464.81416804"/>
    <n v="27103465"/>
    <n v="12"/>
    <n v="1"/>
    <n v="0"/>
    <n v="0.92307692307692313"/>
    <n v="0"/>
    <n v="0.92307692307692313"/>
    <n v="0.92307692307692313"/>
    <n v="1"/>
    <n v="6660438"/>
    <n v="33763903"/>
    <n v="43001030"/>
  </r>
  <r>
    <x v="20"/>
    <n v="3808"/>
    <x v="69"/>
    <x v="1073"/>
    <x v="1073"/>
    <x v="1002"/>
    <n v="12091"/>
    <n v="268872000171"/>
    <s v="68370268872000171"/>
    <s v="COLEGIO NUESTRA SEÑORA DE FATIMA"/>
    <n v="1"/>
    <n v="24.849527085124677"/>
    <n v="1.7403593222778793"/>
    <n v="0.24645121991812485"/>
    <n v="1.2464512199181248"/>
    <n v="285"/>
    <n v="0"/>
    <n v="0"/>
    <n v="11"/>
    <n v="0"/>
    <n v="116"/>
    <n v="0"/>
    <n v="108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67615.5805958887"/>
    <n v="27890353.178253736"/>
    <n v="9525878.8031022772"/>
    <n v="0"/>
    <n v="38983848"/>
    <n v="0"/>
    <n v="0"/>
    <n v="0"/>
    <n v="0"/>
    <n v="0"/>
    <n v="0"/>
    <n v="0"/>
    <n v="0"/>
    <n v="0"/>
    <n v="38983848"/>
    <n v="136785.43157894738"/>
    <n v="1"/>
    <n v="0"/>
    <n v="0"/>
    <n v="1"/>
    <n v="24249724"/>
    <n v="30226098.062477831"/>
    <n v="30226098"/>
    <n v="11"/>
    <n v="1"/>
    <n v="0"/>
    <n v="0.84615384615384615"/>
    <n v="0"/>
    <n v="0.84615384615384615"/>
    <n v="0.84615384615384615"/>
    <n v="1"/>
    <n v="6660438"/>
    <n v="36886536"/>
    <n v="75870384"/>
  </r>
  <r>
    <x v="20"/>
    <n v="3808"/>
    <x v="69"/>
    <x v="794"/>
    <x v="794"/>
    <x v="756"/>
    <n v="12350"/>
    <n v="268895000062"/>
    <s v="68895268895000062"/>
    <s v="INSTITUCION EDUCATIVA LAS PUENTES"/>
    <n v="1"/>
    <n v="6.6328257191201354"/>
    <n v="0.46453600641057385"/>
    <n v="5.3421312027884367E-2"/>
    <n v="1.0534213120278844"/>
    <n v="121"/>
    <n v="0"/>
    <n v="0"/>
    <n v="9"/>
    <n v="0"/>
    <n v="70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83967.369812757"/>
    <n v="11785576.510522015"/>
    <n v="0"/>
    <n v="0"/>
    <n v="12869544"/>
    <n v="0"/>
    <n v="0"/>
    <n v="0"/>
    <n v="0"/>
    <n v="0"/>
    <n v="0"/>
    <n v="0"/>
    <n v="0"/>
    <n v="0"/>
    <n v="12869544"/>
    <n v="106359.86776859504"/>
    <n v="1"/>
    <n v="0"/>
    <n v="0"/>
    <n v="1"/>
    <n v="24249724"/>
    <n v="25545176.072394077"/>
    <n v="25545176"/>
    <n v="9"/>
    <n v="1"/>
    <n v="0"/>
    <n v="0.69230769230769229"/>
    <n v="0"/>
    <n v="0.69230769230769229"/>
    <n v="0.69230769230769229"/>
    <n v="1"/>
    <n v="6660438"/>
    <n v="32205614"/>
    <n v="45075158"/>
  </r>
  <r>
    <x v="20"/>
    <n v="3808"/>
    <x v="69"/>
    <x v="794"/>
    <x v="794"/>
    <x v="756"/>
    <n v="12342"/>
    <n v="268895000330"/>
    <s v="68895268895000330"/>
    <s v="INSTITUCION EDUCATIVA PALO BLANCO"/>
    <n v="1"/>
    <n v="6.6328257191201354"/>
    <n v="0.46453600641057385"/>
    <n v="5.3421312027884367E-2"/>
    <n v="1.0534213120278844"/>
    <n v="174"/>
    <n v="0"/>
    <n v="0"/>
    <n v="10"/>
    <n v="0"/>
    <n v="88"/>
    <n v="0"/>
    <n v="7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04408.1886808411"/>
    <n v="16731309.510473218"/>
    <n v="805066.70350419031"/>
    <n v="0"/>
    <n v="18740784"/>
    <n v="0"/>
    <n v="0"/>
    <n v="0"/>
    <n v="0"/>
    <n v="0"/>
    <n v="0"/>
    <n v="0"/>
    <n v="0"/>
    <n v="0"/>
    <n v="18740784"/>
    <n v="107705.6551724138"/>
    <n v="1"/>
    <n v="0"/>
    <n v="0"/>
    <n v="1"/>
    <n v="24249724"/>
    <n v="25545176.072394077"/>
    <n v="25545176"/>
    <n v="10"/>
    <n v="1"/>
    <n v="0"/>
    <n v="0.76923076923076927"/>
    <n v="0"/>
    <n v="0.76923076923076927"/>
    <n v="0.76923076923076927"/>
    <n v="1"/>
    <n v="6660438"/>
    <n v="32205614"/>
    <n v="50946398"/>
  </r>
  <r>
    <x v="20"/>
    <n v="3808"/>
    <x v="69"/>
    <x v="794"/>
    <x v="794"/>
    <x v="756"/>
    <n v="12343"/>
    <n v="268895000364"/>
    <s v="68895268895000364"/>
    <s v="INSTITUCION EDUCATIVA LA PLAZUELA"/>
    <n v="1"/>
    <n v="6.6328257191201354"/>
    <n v="0.46453600641057385"/>
    <n v="5.3421312027884367E-2"/>
    <n v="1.0534213120278844"/>
    <n v="72"/>
    <n v="0"/>
    <n v="0"/>
    <n v="4"/>
    <n v="0"/>
    <n v="40"/>
    <n v="0"/>
    <n v="1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1763.27547233639"/>
    <n v="6208473.3403642764"/>
    <n v="1449120.0663075426"/>
    <n v="0"/>
    <n v="8139357"/>
    <n v="0"/>
    <n v="0"/>
    <n v="0"/>
    <n v="0"/>
    <n v="0"/>
    <n v="0"/>
    <n v="0"/>
    <n v="0"/>
    <n v="0"/>
    <n v="8139357"/>
    <n v="113046.625"/>
    <n v="1"/>
    <n v="0"/>
    <n v="0"/>
    <n v="1"/>
    <n v="24249724"/>
    <n v="25545176.072394077"/>
    <n v="25545176"/>
    <n v="4"/>
    <n v="1"/>
    <n v="0"/>
    <n v="0.30769230769230771"/>
    <n v="0"/>
    <n v="0.30769230769230771"/>
    <n v="0.30769230769230771"/>
    <n v="1"/>
    <n v="6660438"/>
    <n v="32205614"/>
    <n v="40344971"/>
  </r>
  <r>
    <x v="21"/>
    <n v="3814"/>
    <x v="74"/>
    <x v="795"/>
    <x v="795"/>
    <x v="757"/>
    <n v="14816"/>
    <n v="270001000109"/>
    <s v="70001270001000109"/>
    <s v="INSTITUCION EDUCATIVA TECNICO AGROPECUARIO LA ARENA"/>
    <n v="1"/>
    <n v="18.899441851953519"/>
    <n v="1.3236396692871302"/>
    <n v="0.18340224187199583"/>
    <n v="1.1834022418719958"/>
    <n v="510"/>
    <n v="29"/>
    <n v="0"/>
    <n v="25"/>
    <n v="0"/>
    <n v="200"/>
    <n v="0"/>
    <n v="195"/>
    <n v="0"/>
    <n v="0"/>
    <n v="0"/>
    <n v="61"/>
    <n v="0"/>
    <n v="486"/>
    <n v="29"/>
    <n v="0"/>
    <n v="20"/>
    <n v="0"/>
    <n v="181"/>
    <n v="0"/>
    <n v="195"/>
    <n v="0"/>
    <n v="0"/>
    <n v="0"/>
    <n v="61"/>
    <n v="0"/>
    <n v="92671"/>
    <n v="81839"/>
    <n v="122758"/>
    <n v="150439"/>
    <n v="114333"/>
    <n v="99892"/>
    <n v="152848"/>
    <n v="184139"/>
    <n v="0"/>
    <n v="0"/>
    <n v="0"/>
    <n v="0"/>
    <n v="7306304.1400773488"/>
    <n v="46693904.614305578"/>
    <n v="0"/>
    <n v="13292540.830380114"/>
    <n v="67292750"/>
    <n v="0"/>
    <n v="0"/>
    <n v="0"/>
    <n v="0"/>
    <n v="1325958.899495519"/>
    <n v="8889573.7392298207"/>
    <n v="0"/>
    <n v="2658508.1660760231"/>
    <n v="12874041"/>
    <n v="80166791"/>
    <n v="157189.7862745098"/>
    <n v="1"/>
    <n v="0"/>
    <n v="0"/>
    <n v="1"/>
    <n v="24249724"/>
    <n v="28697177.746377144"/>
    <n v="28697178"/>
    <n v="54"/>
    <n v="1"/>
    <n v="0"/>
    <n v="4.1538461538461542"/>
    <n v="0"/>
    <n v="4.1538461538461542"/>
    <n v="4"/>
    <n v="4"/>
    <n v="6660438"/>
    <n v="35357616"/>
    <n v="115524407"/>
  </r>
  <r>
    <x v="21"/>
    <n v="3814"/>
    <x v="74"/>
    <x v="795"/>
    <x v="795"/>
    <x v="757"/>
    <n v="14809"/>
    <n v="270001000125"/>
    <s v="70001270001000125"/>
    <s v="INSTITUCION EDUCATIVA RURAL BUENAVISTA"/>
    <n v="1"/>
    <n v="18.899441851953519"/>
    <n v="1.3236396692871302"/>
    <n v="0.18340224187199583"/>
    <n v="1.1834022418719958"/>
    <n v="529"/>
    <n v="11"/>
    <n v="0"/>
    <n v="24"/>
    <n v="0"/>
    <n v="215"/>
    <n v="0"/>
    <n v="209"/>
    <n v="0"/>
    <n v="70"/>
    <n v="0"/>
    <n v="0"/>
    <n v="0"/>
    <n v="529"/>
    <n v="11"/>
    <n v="0"/>
    <n v="24"/>
    <n v="0"/>
    <n v="215"/>
    <n v="0"/>
    <n v="209"/>
    <n v="0"/>
    <n v="70"/>
    <n v="0"/>
    <n v="0"/>
    <n v="0"/>
    <n v="92671"/>
    <n v="81839"/>
    <n v="122758"/>
    <n v="150439"/>
    <n v="114333"/>
    <n v="99892"/>
    <n v="152848"/>
    <n v="184139"/>
    <n v="0"/>
    <n v="0"/>
    <n v="0"/>
    <n v="0"/>
    <n v="4735567.498198281"/>
    <n v="50122064.699912824"/>
    <n v="12661646.610595558"/>
    <n v="0"/>
    <n v="67519279"/>
    <n v="0"/>
    <n v="0"/>
    <n v="0"/>
    <n v="0"/>
    <n v="947113.49963965628"/>
    <n v="10024412.939982563"/>
    <n v="2532329.3221191117"/>
    <n v="0"/>
    <n v="13503856"/>
    <n v="81023135"/>
    <n v="153162.82608695651"/>
    <n v="1"/>
    <n v="0"/>
    <n v="0"/>
    <n v="1"/>
    <n v="24249724"/>
    <n v="28697177.746377144"/>
    <n v="28697178"/>
    <n v="35"/>
    <n v="1"/>
    <n v="0"/>
    <n v="2.6923076923076925"/>
    <n v="0"/>
    <n v="2.6923076923076925"/>
    <n v="2.6923076923076925"/>
    <n v="3"/>
    <n v="6660438"/>
    <n v="35357616"/>
    <n v="116380751"/>
  </r>
  <r>
    <x v="21"/>
    <n v="3814"/>
    <x v="74"/>
    <x v="795"/>
    <x v="795"/>
    <x v="757"/>
    <n v="14811"/>
    <n v="270001000559"/>
    <s v="70001270001000559"/>
    <s v="INSTITUCION EDUCATIVA TECNICO AGROPECUARIO CERRITO DE LA PALMA"/>
    <n v="1"/>
    <n v="18.899441851953519"/>
    <n v="1.3236396692871302"/>
    <n v="0.18340224187199583"/>
    <n v="1.1834022418719958"/>
    <n v="391"/>
    <n v="3"/>
    <n v="0"/>
    <n v="28"/>
    <n v="0"/>
    <n v="196"/>
    <n v="0"/>
    <n v="126"/>
    <n v="0"/>
    <n v="0"/>
    <n v="0"/>
    <n v="38"/>
    <n v="0"/>
    <n v="264"/>
    <n v="0"/>
    <n v="0"/>
    <n v="16"/>
    <n v="0"/>
    <n v="84"/>
    <n v="0"/>
    <n v="126"/>
    <n v="0"/>
    <n v="0"/>
    <n v="0"/>
    <n v="38"/>
    <n v="0"/>
    <n v="92671"/>
    <n v="81839"/>
    <n v="122758"/>
    <n v="150439"/>
    <n v="114333"/>
    <n v="99892"/>
    <n v="152848"/>
    <n v="184139"/>
    <n v="0"/>
    <n v="0"/>
    <n v="0"/>
    <n v="0"/>
    <n v="4194359.7841184782"/>
    <n v="38064398.191914923"/>
    <n v="0"/>
    <n v="8280599.2058105627"/>
    <n v="50539357"/>
    <n v="0"/>
    <n v="0"/>
    <n v="0"/>
    <n v="0"/>
    <n v="432966.1712638429"/>
    <n v="4964921.5032932507"/>
    <n v="0"/>
    <n v="1656119.8411621128"/>
    <n v="7054008"/>
    <n v="57593365"/>
    <n v="147297.60869565216"/>
    <n v="1"/>
    <n v="0"/>
    <n v="0"/>
    <n v="1"/>
    <n v="24249724"/>
    <n v="28697177.746377144"/>
    <n v="28697178"/>
    <n v="31"/>
    <n v="1"/>
    <n v="0"/>
    <n v="2.3846153846153846"/>
    <n v="0"/>
    <n v="2.3846153846153846"/>
    <n v="2.3846153846153846"/>
    <n v="3"/>
    <n v="6660438"/>
    <n v="35357616"/>
    <n v="92950981"/>
  </r>
  <r>
    <x v="21"/>
    <n v="3814"/>
    <x v="74"/>
    <x v="795"/>
    <x v="795"/>
    <x v="757"/>
    <n v="14404"/>
    <n v="270001001181"/>
    <s v="70001270001001181"/>
    <s v="INSTITUCION EDUCATIVA SAN MARTIN"/>
    <n v="1"/>
    <n v="18.899441851953519"/>
    <n v="1.3236396692871302"/>
    <n v="0.18340224187199583"/>
    <n v="1.1834022418719958"/>
    <n v="418"/>
    <n v="12"/>
    <n v="0"/>
    <n v="34"/>
    <n v="0"/>
    <n v="180"/>
    <n v="0"/>
    <n v="128"/>
    <n v="0"/>
    <n v="64"/>
    <n v="0"/>
    <n v="0"/>
    <n v="0"/>
    <n v="240"/>
    <n v="0"/>
    <n v="0"/>
    <n v="6"/>
    <n v="0"/>
    <n v="42"/>
    <n v="0"/>
    <n v="128"/>
    <n v="0"/>
    <n v="64"/>
    <n v="0"/>
    <n v="0"/>
    <n v="0"/>
    <n v="92671"/>
    <n v="81839"/>
    <n v="122758"/>
    <n v="150439"/>
    <n v="114333"/>
    <n v="99892"/>
    <n v="152848"/>
    <n v="184139"/>
    <n v="0"/>
    <n v="0"/>
    <n v="0"/>
    <n v="0"/>
    <n v="6223888.7119177412"/>
    <n v="36409424.357483841"/>
    <n v="11576362.615401652"/>
    <n v="0"/>
    <n v="54209676"/>
    <n v="0"/>
    <n v="0"/>
    <n v="0"/>
    <n v="0"/>
    <n v="162362.3142239411"/>
    <n v="4019222.1693326319"/>
    <n v="2315272.5230803308"/>
    <n v="0"/>
    <n v="6496857"/>
    <n v="60706533"/>
    <n v="145230.94019138755"/>
    <n v="1"/>
    <n v="0"/>
    <n v="0"/>
    <n v="1"/>
    <n v="24249724"/>
    <n v="28697177.746377144"/>
    <n v="28697178"/>
    <n v="46"/>
    <n v="1"/>
    <n v="0"/>
    <n v="3.5384615384615383"/>
    <n v="0"/>
    <n v="3.5384615384615383"/>
    <n v="3.5384615384615383"/>
    <n v="4"/>
    <n v="6660438"/>
    <n v="35357616"/>
    <n v="96064149"/>
  </r>
  <r>
    <x v="21"/>
    <n v="3814"/>
    <x v="74"/>
    <x v="795"/>
    <x v="795"/>
    <x v="757"/>
    <n v="14402"/>
    <n v="270001001270"/>
    <s v="70001270001001270"/>
    <s v="INSTITUCION EDUCATIVA RURAL SAN ANTONIO"/>
    <n v="1"/>
    <n v="18.899441851953519"/>
    <n v="1.3236396692871302"/>
    <n v="0.18340224187199583"/>
    <n v="1.1834022418719958"/>
    <n v="407"/>
    <n v="16"/>
    <n v="0"/>
    <n v="28"/>
    <n v="0"/>
    <n v="196"/>
    <n v="0"/>
    <n v="132"/>
    <n v="0"/>
    <n v="0"/>
    <n v="0"/>
    <n v="35"/>
    <n v="0"/>
    <n v="407"/>
    <n v="16"/>
    <n v="0"/>
    <n v="28"/>
    <n v="0"/>
    <n v="196"/>
    <n v="0"/>
    <n v="132"/>
    <n v="0"/>
    <n v="0"/>
    <n v="0"/>
    <n v="35"/>
    <n v="0"/>
    <n v="92671"/>
    <n v="81839"/>
    <n v="122758"/>
    <n v="150439"/>
    <n v="114333"/>
    <n v="99892"/>
    <n v="152848"/>
    <n v="184139"/>
    <n v="0"/>
    <n v="0"/>
    <n v="0"/>
    <n v="0"/>
    <n v="5953284.8548778398"/>
    <n v="38773672.69238539"/>
    <n v="0"/>
    <n v="7626867.6895623608"/>
    <n v="52353825"/>
    <n v="0"/>
    <n v="0"/>
    <n v="0"/>
    <n v="0"/>
    <n v="1190656.9709755681"/>
    <n v="7754734.5384770781"/>
    <n v="0"/>
    <n v="1525373.5379124722"/>
    <n v="10470765"/>
    <n v="62824590"/>
    <n v="154360.17199017198"/>
    <n v="1"/>
    <n v="0"/>
    <n v="0"/>
    <n v="1"/>
    <n v="24249724"/>
    <n v="28697177.746377144"/>
    <n v="28697178"/>
    <n v="44"/>
    <n v="1"/>
    <n v="0"/>
    <n v="3.3846153846153846"/>
    <n v="0"/>
    <n v="3.3846153846153846"/>
    <n v="3.3846153846153846"/>
    <n v="4"/>
    <n v="6660438"/>
    <n v="35357616"/>
    <n v="98182206"/>
  </r>
  <r>
    <x v="21"/>
    <n v="3814"/>
    <x v="74"/>
    <x v="795"/>
    <x v="795"/>
    <x v="757"/>
    <n v="14820"/>
    <n v="270001001288"/>
    <s v="70001270001001288"/>
    <s v="INSTITUCION EDUCATIVA RURAL LA PEÑATA"/>
    <n v="1"/>
    <n v="18.899441851953519"/>
    <n v="1.3236396692871302"/>
    <n v="0.18340224187199583"/>
    <n v="1.1834022418719958"/>
    <n v="534"/>
    <n v="0"/>
    <n v="0"/>
    <n v="47"/>
    <n v="0"/>
    <n v="264"/>
    <n v="0"/>
    <n v="168"/>
    <n v="0"/>
    <n v="55"/>
    <n v="0"/>
    <n v="0"/>
    <n v="0"/>
    <n v="102"/>
    <n v="0"/>
    <n v="0"/>
    <n v="0"/>
    <n v="0"/>
    <n v="0"/>
    <n v="0"/>
    <n v="47"/>
    <n v="0"/>
    <n v="55"/>
    <n v="0"/>
    <n v="0"/>
    <n v="0"/>
    <n v="92671"/>
    <n v="81839"/>
    <n v="122758"/>
    <n v="150439"/>
    <n v="114333"/>
    <n v="99892"/>
    <n v="152848"/>
    <n v="184139"/>
    <n v="0"/>
    <n v="0"/>
    <n v="0"/>
    <n v="0"/>
    <n v="6359190.6404376924"/>
    <n v="51067764.033873439"/>
    <n v="9948436.6226107944"/>
    <n v="0"/>
    <n v="67375391"/>
    <n v="0"/>
    <n v="0"/>
    <n v="0"/>
    <n v="0"/>
    <n v="0"/>
    <n v="1111196.7174037276"/>
    <n v="1989687.3245221591"/>
    <n v="0"/>
    <n v="3100884"/>
    <n v="70476275"/>
    <n v="131978.04307116105"/>
    <n v="1"/>
    <n v="0"/>
    <n v="0"/>
    <n v="1"/>
    <n v="24249724"/>
    <n v="28697177.746377144"/>
    <n v="28697178"/>
    <n v="47"/>
    <n v="1"/>
    <n v="0"/>
    <n v="3.6153846153846154"/>
    <n v="0"/>
    <n v="3.6153846153846154"/>
    <n v="3.6153846153846154"/>
    <n v="4"/>
    <n v="6660438"/>
    <n v="35357616"/>
    <n v="105833891"/>
  </r>
  <r>
    <x v="21"/>
    <n v="3814"/>
    <x v="74"/>
    <x v="795"/>
    <x v="795"/>
    <x v="757"/>
    <n v="14813"/>
    <n v="270001001555"/>
    <s v="70001270001001555"/>
    <s v="CENTRO EDUCATIVO RURAL SAN JACINTO"/>
    <n v="1"/>
    <n v="18.899441851953519"/>
    <n v="1.3236396692871302"/>
    <n v="0.18340224187199583"/>
    <n v="1.1834022418719958"/>
    <n v="120"/>
    <n v="7"/>
    <n v="0"/>
    <n v="11"/>
    <n v="0"/>
    <n v="1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35434.7133591161"/>
    <n v="12057666.507997895"/>
    <n v="0"/>
    <n v="0"/>
    <n v="14493101"/>
    <n v="0"/>
    <n v="0"/>
    <n v="0"/>
    <n v="0"/>
    <n v="0"/>
    <n v="0"/>
    <n v="0"/>
    <n v="0"/>
    <n v="0"/>
    <n v="14493101"/>
    <n v="120775.84166666666"/>
    <n v="1"/>
    <n v="0"/>
    <n v="0"/>
    <n v="1"/>
    <n v="24249724"/>
    <n v="28697177.746377144"/>
    <n v="28697178"/>
    <n v="18"/>
    <n v="1"/>
    <n v="0"/>
    <n v="1.3846153846153846"/>
    <n v="0"/>
    <n v="1.3846153846153846"/>
    <n v="1.3846153846153846"/>
    <n v="2"/>
    <n v="6660438"/>
    <n v="35357616"/>
    <n v="49850717"/>
  </r>
  <r>
    <x v="21"/>
    <n v="3814"/>
    <x v="74"/>
    <x v="795"/>
    <x v="795"/>
    <x v="757"/>
    <n v="14817"/>
    <n v="270001003361"/>
    <s v="70001270001003361"/>
    <s v="INSTITUCION EDUCATIVA SAN ISIDRO DE CHOCHO"/>
    <n v="1"/>
    <n v="18.899441851953519"/>
    <n v="1.3236396692871302"/>
    <n v="0.18340224187199583"/>
    <n v="1.1834022418719958"/>
    <n v="1332"/>
    <n v="0"/>
    <n v="0"/>
    <n v="74"/>
    <n v="0"/>
    <n v="642"/>
    <n v="0"/>
    <n v="450"/>
    <n v="0"/>
    <n v="166"/>
    <n v="0"/>
    <n v="0"/>
    <n v="0"/>
    <n v="1332"/>
    <n v="0"/>
    <n v="0"/>
    <n v="74"/>
    <n v="0"/>
    <n v="642"/>
    <n v="0"/>
    <n v="450"/>
    <n v="0"/>
    <n v="166"/>
    <n v="0"/>
    <n v="0"/>
    <n v="0"/>
    <n v="92671"/>
    <n v="81839"/>
    <n v="122758"/>
    <n v="150439"/>
    <n v="114333"/>
    <n v="99892"/>
    <n v="152848"/>
    <n v="184139"/>
    <n v="0"/>
    <n v="0"/>
    <n v="0"/>
    <n v="0"/>
    <n v="10012342.710476367"/>
    <n v="129087959.08562453"/>
    <n v="30026190.533698037"/>
    <n v="0"/>
    <n v="169126492"/>
    <n v="0"/>
    <n v="0"/>
    <n v="0"/>
    <n v="0"/>
    <n v="2002468.5420952735"/>
    <n v="25817591.817124907"/>
    <n v="6005238.1067396076"/>
    <n v="0"/>
    <n v="33825298"/>
    <n v="202951790"/>
    <n v="152366.2087087087"/>
    <n v="1"/>
    <n v="0"/>
    <n v="0"/>
    <n v="1"/>
    <n v="24249724"/>
    <n v="28697177.746377144"/>
    <n v="28697178"/>
    <n v="74"/>
    <n v="1"/>
    <n v="0"/>
    <n v="5.6923076923076925"/>
    <n v="0"/>
    <n v="5.6923076923076925"/>
    <n v="4"/>
    <n v="4"/>
    <n v="6660438"/>
    <n v="35357616"/>
    <n v="238309406"/>
  </r>
  <r>
    <x v="21"/>
    <n v="3814"/>
    <x v="74"/>
    <x v="795"/>
    <x v="795"/>
    <x v="757"/>
    <n v="14815"/>
    <n v="270001038327"/>
    <s v="70001270001038327"/>
    <s v="INSTITUCION EDUCATIVA RURAL SAN RAFAEL"/>
    <n v="1"/>
    <n v="18.899441851953519"/>
    <n v="1.3236396692871302"/>
    <n v="0.18340224187199583"/>
    <n v="1.1834022418719958"/>
    <n v="208"/>
    <n v="0"/>
    <n v="0"/>
    <n v="17"/>
    <n v="0"/>
    <n v="80"/>
    <n v="0"/>
    <n v="77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00132.7848391654"/>
    <n v="18559349.428977154"/>
    <n v="6149942.6394321276"/>
    <n v="0"/>
    <n v="27009425"/>
    <n v="0"/>
    <n v="0"/>
    <n v="0"/>
    <n v="0"/>
    <n v="0"/>
    <n v="0"/>
    <n v="0"/>
    <n v="0"/>
    <n v="0"/>
    <n v="27009425"/>
    <n v="129853.00480769231"/>
    <n v="1"/>
    <n v="0"/>
    <n v="0"/>
    <n v="1"/>
    <n v="24249724"/>
    <n v="28697177.746377144"/>
    <n v="28697178"/>
    <n v="17"/>
    <n v="1"/>
    <n v="0"/>
    <n v="1.3076923076923077"/>
    <n v="0"/>
    <n v="1.3076923076923077"/>
    <n v="1.3076923076923077"/>
    <n v="2"/>
    <n v="6660438"/>
    <n v="35357616"/>
    <n v="62367041"/>
  </r>
  <r>
    <x v="21"/>
    <n v="3814"/>
    <x v="74"/>
    <x v="795"/>
    <x v="795"/>
    <x v="757"/>
    <n v="14819"/>
    <n v="270001038351"/>
    <s v="70001270001038351"/>
    <s v="INSTITUCION EDUCATIVA TECNICO AGROPECUARIO DE LA GALLERA"/>
    <n v="1"/>
    <n v="18.899441851953519"/>
    <n v="1.3236396692871302"/>
    <n v="0.18340224187199583"/>
    <n v="1.1834022418719958"/>
    <n v="801"/>
    <n v="23"/>
    <n v="0"/>
    <n v="34"/>
    <n v="0"/>
    <n v="304"/>
    <n v="0"/>
    <n v="301"/>
    <n v="0"/>
    <n v="0"/>
    <n v="0"/>
    <n v="139"/>
    <n v="0"/>
    <n v="801"/>
    <n v="23"/>
    <n v="0"/>
    <n v="34"/>
    <n v="0"/>
    <n v="304"/>
    <n v="0"/>
    <n v="301"/>
    <n v="0"/>
    <n v="0"/>
    <n v="0"/>
    <n v="139"/>
    <n v="0"/>
    <n v="92671"/>
    <n v="81839"/>
    <n v="122758"/>
    <n v="150439"/>
    <n v="114333"/>
    <n v="99892"/>
    <n v="152848"/>
    <n v="184139"/>
    <n v="0"/>
    <n v="0"/>
    <n v="0"/>
    <n v="0"/>
    <n v="7712209.9256372014"/>
    <n v="71518512.130771831"/>
    <n v="0"/>
    <n v="30289560.252833374"/>
    <n v="109520282"/>
    <n v="0"/>
    <n v="0"/>
    <n v="0"/>
    <n v="0"/>
    <n v="1542441.9851274404"/>
    <n v="14303702.426154366"/>
    <n v="0"/>
    <n v="6057912.0505666751"/>
    <n v="21904056"/>
    <n v="131424338"/>
    <n v="164075.32833957553"/>
    <n v="1"/>
    <n v="0"/>
    <n v="0"/>
    <n v="1"/>
    <n v="24249724"/>
    <n v="28697177.746377144"/>
    <n v="28697178"/>
    <n v="57"/>
    <n v="1"/>
    <n v="0"/>
    <n v="4.384615384615385"/>
    <n v="0"/>
    <n v="4.384615384615385"/>
    <n v="4"/>
    <n v="4"/>
    <n v="6660438"/>
    <n v="35357616"/>
    <n v="166781954"/>
  </r>
  <r>
    <x v="21"/>
    <n v="3813"/>
    <x v="75"/>
    <x v="796"/>
    <x v="796"/>
    <x v="182"/>
    <n v="5056"/>
    <n v="270110001336"/>
    <s v="70110270110001336"/>
    <s v="I.E. COSTA RICA"/>
    <n v="1"/>
    <n v="36.571714142928535"/>
    <n v="2.5613333977059103"/>
    <n v="0.3706632077296334"/>
    <n v="1.3706632077296335"/>
    <n v="218"/>
    <n v="16"/>
    <n v="0"/>
    <n v="9"/>
    <n v="0"/>
    <n v="148"/>
    <n v="0"/>
    <n v="36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17800.9132338045"/>
    <n v="25192965.202961251"/>
    <n v="1885528.1697755312"/>
    <n v="0"/>
    <n v="30996294"/>
    <n v="0"/>
    <n v="0"/>
    <n v="0"/>
    <n v="0"/>
    <n v="0"/>
    <n v="0"/>
    <n v="0"/>
    <n v="0"/>
    <n v="0"/>
    <n v="30996294"/>
    <n v="142184.83486238532"/>
    <n v="1"/>
    <n v="0"/>
    <n v="0"/>
    <n v="1"/>
    <n v="24249724"/>
    <n v="33238204.484398279"/>
    <n v="33238204"/>
    <n v="25"/>
    <n v="1"/>
    <n v="0"/>
    <n v="1.9230769230769231"/>
    <n v="0"/>
    <n v="1.9230769230769231"/>
    <n v="1.9230769230769231"/>
    <n v="2"/>
    <n v="6660438"/>
    <n v="39898642"/>
    <n v="70894936"/>
  </r>
  <r>
    <x v="21"/>
    <n v="3813"/>
    <x v="75"/>
    <x v="797"/>
    <x v="797"/>
    <x v="758"/>
    <n v="5274"/>
    <n v="270124000022"/>
    <s v="70124270124000022"/>
    <s v="C.E. CEDEÑO"/>
    <n v="1"/>
    <n v="32.18813292326157"/>
    <n v="2.2543252838502355"/>
    <n v="0.32421339982748576"/>
    <n v="1.3242133998274856"/>
    <n v="93"/>
    <n v="0"/>
    <n v="0"/>
    <n v="15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71019.3596371389"/>
    <n v="10317709.344974242"/>
    <n v="0"/>
    <n v="0"/>
    <n v="12588729"/>
    <n v="0"/>
    <n v="0"/>
    <n v="0"/>
    <n v="0"/>
    <n v="0"/>
    <n v="0"/>
    <n v="0"/>
    <n v="0"/>
    <n v="0"/>
    <n v="12588729"/>
    <n v="135362.67741935485"/>
    <n v="1"/>
    <n v="0"/>
    <n v="0"/>
    <n v="1"/>
    <n v="24249724"/>
    <n v="32111809.462918174"/>
    <n v="32111809"/>
    <n v="15"/>
    <n v="1"/>
    <n v="0"/>
    <n v="1.1538461538461537"/>
    <n v="0"/>
    <n v="1.1538461538461537"/>
    <n v="1.1538461538461537"/>
    <n v="2"/>
    <n v="6660438"/>
    <n v="38772247"/>
    <n v="51360976"/>
  </r>
  <r>
    <x v="21"/>
    <n v="3813"/>
    <x v="75"/>
    <x v="797"/>
    <x v="797"/>
    <x v="758"/>
    <n v="5275"/>
    <n v="270124000111"/>
    <s v="70124270124000111"/>
    <s v="C.E. TOFEME"/>
    <n v="1"/>
    <n v="32.18813292326157"/>
    <n v="2.2543252838502355"/>
    <n v="0.32421339982748576"/>
    <n v="1.3242133998274856"/>
    <n v="116"/>
    <n v="0"/>
    <n v="0"/>
    <n v="14"/>
    <n v="0"/>
    <n v="1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19618.0689946627"/>
    <n v="13492389.143427854"/>
    <n v="0"/>
    <n v="0"/>
    <n v="15612007"/>
    <n v="0"/>
    <n v="0"/>
    <n v="0"/>
    <n v="0"/>
    <n v="0"/>
    <n v="0"/>
    <n v="0"/>
    <n v="0"/>
    <n v="0"/>
    <n v="15612007"/>
    <n v="134586.2672413793"/>
    <n v="1"/>
    <n v="0"/>
    <n v="0"/>
    <n v="1"/>
    <n v="24249724"/>
    <n v="32111809.462918174"/>
    <n v="32111809"/>
    <n v="14"/>
    <n v="1"/>
    <n v="0"/>
    <n v="1.0769230769230769"/>
    <n v="0"/>
    <n v="1.0769230769230769"/>
    <n v="1.0769230769230769"/>
    <n v="2"/>
    <n v="6660438"/>
    <n v="38772247"/>
    <n v="54384254"/>
  </r>
  <r>
    <x v="21"/>
    <n v="3813"/>
    <x v="75"/>
    <x v="797"/>
    <x v="797"/>
    <x v="758"/>
    <n v="5272"/>
    <n v="270124000120"/>
    <s v="70124270124000120"/>
    <s v="CENTRO EDUCATIVO LA MEJIA"/>
    <n v="1"/>
    <n v="32.18813292326157"/>
    <n v="2.2543252838502355"/>
    <n v="0.32421339982748576"/>
    <n v="1.3242133998274856"/>
    <n v="110"/>
    <n v="0"/>
    <n v="0"/>
    <n v="13"/>
    <n v="0"/>
    <n v="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68216.778352187"/>
    <n v="12830997.518750018"/>
    <n v="0"/>
    <n v="0"/>
    <n v="14799214"/>
    <n v="0"/>
    <n v="0"/>
    <n v="0"/>
    <n v="0"/>
    <n v="0"/>
    <n v="0"/>
    <n v="0"/>
    <n v="0"/>
    <n v="0"/>
    <n v="14799214"/>
    <n v="134538.30909090908"/>
    <n v="1"/>
    <n v="0"/>
    <n v="0"/>
    <n v="1"/>
    <n v="24249724"/>
    <n v="32111809.462918174"/>
    <n v="32111809"/>
    <n v="13"/>
    <n v="1"/>
    <n v="0"/>
    <n v="1"/>
    <n v="0"/>
    <n v="1"/>
    <n v="1"/>
    <n v="1"/>
    <n v="6660438"/>
    <n v="38772247"/>
    <n v="53571461"/>
  </r>
  <r>
    <x v="21"/>
    <n v="3813"/>
    <x v="75"/>
    <x v="797"/>
    <x v="797"/>
    <x v="758"/>
    <n v="5059"/>
    <n v="270124000146"/>
    <s v="70124270124000146"/>
    <s v="CENTRO EDUCATIVO NUEVA ESTACION"/>
    <n v="1"/>
    <n v="32.18813292326157"/>
    <n v="2.2543252838502355"/>
    <n v="0.32421339982748576"/>
    <n v="1.3242133998274856"/>
    <n v="124"/>
    <n v="12"/>
    <n v="0"/>
    <n v="14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6433.556704374"/>
    <n v="12963275.843685586"/>
    <n v="0"/>
    <n v="0"/>
    <n v="16899709"/>
    <n v="0"/>
    <n v="0"/>
    <n v="0"/>
    <n v="0"/>
    <n v="0"/>
    <n v="0"/>
    <n v="0"/>
    <n v="0"/>
    <n v="0"/>
    <n v="16899709"/>
    <n v="136287.97580645161"/>
    <n v="1"/>
    <n v="0"/>
    <n v="0"/>
    <n v="1"/>
    <n v="24249724"/>
    <n v="32111809.462918174"/>
    <n v="32111809"/>
    <n v="26"/>
    <n v="1"/>
    <n v="0"/>
    <n v="2"/>
    <n v="0"/>
    <n v="2"/>
    <n v="2"/>
    <n v="2"/>
    <n v="6660438"/>
    <n v="38772247"/>
    <n v="55671956"/>
  </r>
  <r>
    <x v="21"/>
    <n v="3813"/>
    <x v="75"/>
    <x v="797"/>
    <x v="797"/>
    <x v="758"/>
    <n v="5271"/>
    <n v="270124000171"/>
    <s v="70124270124000171"/>
    <s v="I.E. EL MAMON"/>
    <n v="1"/>
    <n v="32.18813292326157"/>
    <n v="2.2543252838502355"/>
    <n v="0.32421339982748576"/>
    <n v="1.3242133998274856"/>
    <n v="319"/>
    <n v="0"/>
    <n v="0"/>
    <n v="38"/>
    <n v="0"/>
    <n v="193"/>
    <n v="0"/>
    <n v="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53249.0444140844"/>
    <n v="37170209.306894384"/>
    <n v="0"/>
    <n v="0"/>
    <n v="42923458"/>
    <n v="0"/>
    <n v="0"/>
    <n v="0"/>
    <n v="0"/>
    <n v="0"/>
    <n v="0"/>
    <n v="0"/>
    <n v="0"/>
    <n v="0"/>
    <n v="42923458"/>
    <n v="134556.2946708464"/>
    <n v="1"/>
    <n v="0"/>
    <n v="0"/>
    <n v="1"/>
    <n v="24249724"/>
    <n v="32111809.462918174"/>
    <n v="32111809"/>
    <n v="38"/>
    <n v="1"/>
    <n v="0"/>
    <n v="2.9230769230769229"/>
    <n v="0"/>
    <n v="2.9230769230769229"/>
    <n v="2.9230769230769229"/>
    <n v="3"/>
    <n v="6660438"/>
    <n v="38772247"/>
    <n v="81695705"/>
  </r>
  <r>
    <x v="21"/>
    <n v="3813"/>
    <x v="75"/>
    <x v="797"/>
    <x v="797"/>
    <x v="758"/>
    <n v="5270"/>
    <n v="270124000278"/>
    <s v="70124270124000278"/>
    <s v="I.E. SIETE PALMAS"/>
    <n v="1"/>
    <n v="32.18813292326157"/>
    <n v="2.2543252838502355"/>
    <n v="0.32421339982748576"/>
    <n v="1.3242133998274856"/>
    <n v="221"/>
    <n v="0"/>
    <n v="0"/>
    <n v="20"/>
    <n v="0"/>
    <n v="146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28025.8128495184"/>
    <n v="26587943.312049005"/>
    <n v="0"/>
    <n v="0"/>
    <n v="29615969"/>
    <n v="0"/>
    <n v="0"/>
    <n v="0"/>
    <n v="0"/>
    <n v="0"/>
    <n v="0"/>
    <n v="0"/>
    <n v="0"/>
    <n v="0"/>
    <n v="29615969"/>
    <n v="134008.90950226245"/>
    <n v="1"/>
    <n v="0"/>
    <n v="0"/>
    <n v="1"/>
    <n v="24249724"/>
    <n v="32111809.462918174"/>
    <n v="32111809"/>
    <n v="20"/>
    <n v="1"/>
    <n v="0"/>
    <n v="1.5384615384615385"/>
    <n v="0"/>
    <n v="1.5384615384615385"/>
    <n v="1.5384615384615385"/>
    <n v="2"/>
    <n v="6660438"/>
    <n v="38772247"/>
    <n v="68388216"/>
  </r>
  <r>
    <x v="21"/>
    <n v="3813"/>
    <x v="75"/>
    <x v="797"/>
    <x v="797"/>
    <x v="758"/>
    <n v="5058"/>
    <n v="270124000308"/>
    <s v="70124270124000308"/>
    <s v="I.E. NUEVA ESTRELLA"/>
    <n v="1"/>
    <n v="32.18813292326157"/>
    <n v="2.2543252838502355"/>
    <n v="0.32421339982748576"/>
    <n v="1.3242133998274856"/>
    <n v="234"/>
    <n v="0"/>
    <n v="0"/>
    <n v="24"/>
    <n v="0"/>
    <n v="93"/>
    <n v="0"/>
    <n v="83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33630.9754194221"/>
    <n v="23280985.188659828"/>
    <n v="6881714.5710522719"/>
    <n v="0"/>
    <n v="33796331"/>
    <n v="0"/>
    <n v="0"/>
    <n v="0"/>
    <n v="0"/>
    <n v="0"/>
    <n v="0"/>
    <n v="0"/>
    <n v="0"/>
    <n v="0"/>
    <n v="33796331"/>
    <n v="144428.76495726497"/>
    <n v="1"/>
    <n v="0"/>
    <n v="0"/>
    <n v="1"/>
    <n v="24249724"/>
    <n v="32111809.462918174"/>
    <n v="32111809"/>
    <n v="24"/>
    <n v="1"/>
    <n v="0"/>
    <n v="1.8461538461538463"/>
    <n v="0"/>
    <n v="1.8461538461538463"/>
    <n v="1.8461538461538463"/>
    <n v="2"/>
    <n v="6660438"/>
    <n v="38772247"/>
    <n v="72568578"/>
  </r>
  <r>
    <x v="21"/>
    <n v="3813"/>
    <x v="75"/>
    <x v="797"/>
    <x v="797"/>
    <x v="758"/>
    <n v="5273"/>
    <n v="270124004753"/>
    <s v="70124270124004753"/>
    <s v="I.E. AGRO ARTESANAL LOS CAYITOS"/>
    <n v="1"/>
    <n v="32.18813292326157"/>
    <n v="2.2543252838502355"/>
    <n v="0.32421339982748576"/>
    <n v="1.3242133998274856"/>
    <n v="355"/>
    <n v="0"/>
    <n v="0"/>
    <n v="28"/>
    <n v="0"/>
    <n v="151"/>
    <n v="0"/>
    <n v="123"/>
    <n v="0"/>
    <n v="0"/>
    <n v="0"/>
    <n v="5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39236.1379893254"/>
    <n v="36244261.032345414"/>
    <n v="0"/>
    <n v="12923484.55523417"/>
    <n v="53406982"/>
    <n v="0"/>
    <n v="0"/>
    <n v="0"/>
    <n v="0"/>
    <n v="0"/>
    <n v="0"/>
    <n v="0"/>
    <n v="0"/>
    <n v="0"/>
    <n v="53406982"/>
    <n v="150442.20281690141"/>
    <n v="1"/>
    <n v="0"/>
    <n v="0"/>
    <n v="1"/>
    <n v="24249724"/>
    <n v="32111809.462918174"/>
    <n v="32111809"/>
    <n v="28"/>
    <n v="1"/>
    <n v="0"/>
    <n v="2.1538461538461537"/>
    <n v="0"/>
    <n v="2.1538461538461537"/>
    <n v="2.1538461538461537"/>
    <n v="3"/>
    <n v="6660438"/>
    <n v="38772247"/>
    <n v="92179229"/>
  </r>
  <r>
    <x v="21"/>
    <n v="3813"/>
    <x v="75"/>
    <x v="798"/>
    <x v="798"/>
    <x v="759"/>
    <n v="5277"/>
    <n v="270204000031"/>
    <s v="70204270204000031"/>
    <s v="C.E. BAJO DON JUAN"/>
    <n v="1"/>
    <n v="61.027809816737154"/>
    <n v="4.2741383918062237"/>
    <n v="0.62980770378422213"/>
    <n v="1.629807703784222"/>
    <n v="140"/>
    <n v="0"/>
    <n v="0"/>
    <n v="22"/>
    <n v="0"/>
    <n v="1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99497.692328752"/>
    <n v="19210960.635276794"/>
    <n v="0"/>
    <n v="0"/>
    <n v="23310458"/>
    <n v="0"/>
    <n v="0"/>
    <n v="0"/>
    <n v="0"/>
    <n v="0"/>
    <n v="0"/>
    <n v="0"/>
    <n v="0"/>
    <n v="0"/>
    <n v="23310458"/>
    <n v="166503.27142857143"/>
    <n v="1"/>
    <n v="1"/>
    <n v="1"/>
    <n v="1"/>
    <n v="24249724"/>
    <n v="39522386.989841141"/>
    <n v="39522387"/>
    <n v="22"/>
    <n v="1"/>
    <n v="0"/>
    <n v="1.6923076923076923"/>
    <n v="0"/>
    <n v="1.6923076923076923"/>
    <n v="1.6923076923076923"/>
    <n v="2"/>
    <n v="6660438"/>
    <n v="46182825"/>
    <n v="69493283"/>
  </r>
  <r>
    <x v="21"/>
    <n v="3813"/>
    <x v="75"/>
    <x v="798"/>
    <x v="798"/>
    <x v="759"/>
    <n v="105467"/>
    <n v="270204000104"/>
    <s v="70204270204000104"/>
    <s v="INSTITUCION EDUCATIVA TECNICA AGROPECUARIA CHINULITO"/>
    <n v="1"/>
    <n v="61.027809816737154"/>
    <n v="4.2741383918062237"/>
    <n v="0.62980770378422213"/>
    <n v="1.629807703784222"/>
    <n v="300"/>
    <n v="0"/>
    <n v="0"/>
    <n v="16"/>
    <n v="0"/>
    <n v="99"/>
    <n v="0"/>
    <n v="136"/>
    <n v="0"/>
    <n v="0"/>
    <n v="0"/>
    <n v="4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81452.8671481833"/>
    <n v="38259116.519407175"/>
    <n v="0"/>
    <n v="14705446.877589021"/>
    <n v="55946016"/>
    <n v="0"/>
    <n v="0"/>
    <n v="0"/>
    <n v="0"/>
    <n v="0"/>
    <n v="0"/>
    <n v="0"/>
    <n v="0"/>
    <n v="0"/>
    <n v="55946016"/>
    <n v="186486.72"/>
    <n v="1"/>
    <n v="1"/>
    <n v="1"/>
    <n v="1"/>
    <n v="24249724"/>
    <n v="39522386.989841141"/>
    <n v="39522387"/>
    <n v="16"/>
    <n v="1"/>
    <n v="0"/>
    <n v="1.2307692307692308"/>
    <n v="0"/>
    <n v="1.2307692307692308"/>
    <n v="1.2307692307692308"/>
    <n v="2"/>
    <n v="6660438"/>
    <n v="46182825"/>
    <n v="102128841"/>
  </r>
  <r>
    <x v="21"/>
    <n v="3813"/>
    <x v="75"/>
    <x v="798"/>
    <x v="798"/>
    <x v="759"/>
    <n v="5278"/>
    <n v="270204000201"/>
    <s v="70204270204000201"/>
    <s v="C.E. LA ESMERALDA"/>
    <n v="1"/>
    <n v="61.027809816737154"/>
    <n v="4.2741383918062237"/>
    <n v="0.62980770378422213"/>
    <n v="1.629807703784222"/>
    <n v="182"/>
    <n v="11"/>
    <n v="0"/>
    <n v="23"/>
    <n v="0"/>
    <n v="1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35587.3426898895"/>
    <n v="24095103.1696692"/>
    <n v="0"/>
    <n v="0"/>
    <n v="30430691"/>
    <n v="0"/>
    <n v="0"/>
    <n v="0"/>
    <n v="0"/>
    <n v="0"/>
    <n v="0"/>
    <n v="0"/>
    <n v="0"/>
    <n v="0"/>
    <n v="30430691"/>
    <n v="167201.59890109891"/>
    <n v="1"/>
    <n v="1"/>
    <n v="1"/>
    <n v="1"/>
    <n v="24249724"/>
    <n v="39522386.989841141"/>
    <n v="39522387"/>
    <n v="34"/>
    <n v="1"/>
    <n v="0"/>
    <n v="2.6153846153846154"/>
    <n v="0"/>
    <n v="2.6153846153846154"/>
    <n v="2.6153846153846154"/>
    <n v="3"/>
    <n v="6660438"/>
    <n v="46182825"/>
    <n v="76613516"/>
  </r>
  <r>
    <x v="21"/>
    <n v="3813"/>
    <x v="75"/>
    <x v="799"/>
    <x v="799"/>
    <x v="760"/>
    <n v="5280"/>
    <n v="270215000009"/>
    <s v="70215270215000009"/>
    <s v="I.E. TÉCNICO AGROPECUARIA O DE HATO NUEVO"/>
    <n v="1"/>
    <n v="18.188859190863809"/>
    <n v="1.2738733637055326"/>
    <n v="0.175872684085287"/>
    <n v="1.1758726840852871"/>
    <n v="298"/>
    <n v="0"/>
    <n v="0"/>
    <n v="27"/>
    <n v="0"/>
    <n v="125"/>
    <n v="0"/>
    <n v="98"/>
    <n v="0"/>
    <n v="0"/>
    <n v="0"/>
    <n v="4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29908.3929171246"/>
    <n v="26193641.137378391"/>
    <n v="0"/>
    <n v="10393152.968389472"/>
    <n v="40216702"/>
    <n v="0"/>
    <n v="0"/>
    <n v="0"/>
    <n v="0"/>
    <n v="0"/>
    <n v="0"/>
    <n v="0"/>
    <n v="0"/>
    <n v="0"/>
    <n v="40216702"/>
    <n v="134955.37583892618"/>
    <n v="1"/>
    <n v="0"/>
    <n v="0"/>
    <n v="1"/>
    <n v="24249724"/>
    <n v="28514588.048207406"/>
    <n v="28514588"/>
    <n v="27"/>
    <n v="1"/>
    <n v="0"/>
    <n v="2.0769230769230771"/>
    <n v="0"/>
    <n v="2.0769230769230771"/>
    <n v="2.0769230769230771"/>
    <n v="3"/>
    <n v="6660438"/>
    <n v="35175026"/>
    <n v="75391728"/>
  </r>
  <r>
    <x v="21"/>
    <n v="3813"/>
    <x v="75"/>
    <x v="1074"/>
    <x v="1074"/>
    <x v="1003"/>
    <n v="17233"/>
    <n v="270215000017"/>
    <s v="70233270215000017"/>
    <s v="I.E.T. AGRO ANIBAL GANDARA CAMPO"/>
    <n v="1"/>
    <n v="34.723073778867771"/>
    <n v="2.4318621816094783"/>
    <n v="0.35107443191192367"/>
    <n v="1.3510744319119237"/>
    <n v="285"/>
    <n v="9"/>
    <n v="0"/>
    <n v="17"/>
    <n v="0"/>
    <n v="94"/>
    <n v="0"/>
    <n v="123"/>
    <n v="0"/>
    <n v="0"/>
    <n v="0"/>
    <n v="4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16282.2186184353"/>
    <n v="29286651.392102458"/>
    <n v="0"/>
    <n v="10448990.782348847"/>
    <n v="43751924"/>
    <n v="0"/>
    <n v="0"/>
    <n v="0"/>
    <n v="0"/>
    <n v="0"/>
    <n v="0"/>
    <n v="0"/>
    <n v="0"/>
    <n v="0"/>
    <n v="43751924"/>
    <n v="153515.52280701755"/>
    <n v="1"/>
    <n v="0"/>
    <n v="0"/>
    <n v="1"/>
    <n v="24249724"/>
    <n v="32763182.077320941"/>
    <n v="32763182"/>
    <n v="26"/>
    <n v="1"/>
    <n v="0"/>
    <n v="2"/>
    <n v="0"/>
    <n v="2"/>
    <n v="2"/>
    <n v="2"/>
    <n v="6660438"/>
    <n v="39423620"/>
    <n v="83175544"/>
  </r>
  <r>
    <x v="21"/>
    <n v="3813"/>
    <x v="75"/>
    <x v="799"/>
    <x v="799"/>
    <x v="760"/>
    <n v="5200"/>
    <n v="270215000181"/>
    <s v="70215270215000181"/>
    <s v="CENTRO EDUCATIVO DE PILETA"/>
    <n v="1"/>
    <n v="18.188859190863809"/>
    <n v="1.2738733637055326"/>
    <n v="0.175872684085287"/>
    <n v="1.1758726840852871"/>
    <n v="200"/>
    <n v="45"/>
    <n v="0"/>
    <n v="26"/>
    <n v="0"/>
    <n v="1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45314.662856143"/>
    <n v="15152375.366465528"/>
    <n v="0"/>
    <n v="0"/>
    <n v="24697690"/>
    <n v="0"/>
    <n v="0"/>
    <n v="0"/>
    <n v="0"/>
    <n v="0"/>
    <n v="0"/>
    <n v="0"/>
    <n v="0"/>
    <n v="0"/>
    <n v="24697690"/>
    <n v="123488.45"/>
    <n v="1"/>
    <n v="0"/>
    <n v="0"/>
    <n v="1"/>
    <n v="24249724"/>
    <n v="28514588.048207406"/>
    <n v="28514588"/>
    <n v="71"/>
    <n v="1"/>
    <n v="0"/>
    <n v="5.4615384615384617"/>
    <n v="0"/>
    <n v="5.4615384615384617"/>
    <n v="4"/>
    <n v="4"/>
    <n v="6660438"/>
    <n v="35175026"/>
    <n v="59872716"/>
  </r>
  <r>
    <x v="21"/>
    <n v="3813"/>
    <x v="75"/>
    <x v="799"/>
    <x v="799"/>
    <x v="760"/>
    <n v="5279"/>
    <n v="270215000190"/>
    <s v="70215270215000190"/>
    <s v="I.E. DON ALONSO"/>
    <n v="1"/>
    <n v="18.188859190863809"/>
    <n v="1.2738733637055326"/>
    <n v="0.175872684085287"/>
    <n v="1.1758726840852871"/>
    <n v="311"/>
    <n v="23"/>
    <n v="0"/>
    <n v="23"/>
    <n v="0"/>
    <n v="132"/>
    <n v="0"/>
    <n v="92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84288.3731180644"/>
    <n v="26311101.41153704"/>
    <n v="7368921.3086997867"/>
    <n v="0"/>
    <n v="39864311"/>
    <n v="0"/>
    <n v="0"/>
    <n v="0"/>
    <n v="0"/>
    <n v="0"/>
    <n v="0"/>
    <n v="0"/>
    <n v="0"/>
    <n v="0"/>
    <n v="39864311"/>
    <n v="128181.06430868167"/>
    <n v="1"/>
    <n v="0"/>
    <n v="0"/>
    <n v="1"/>
    <n v="24249724"/>
    <n v="28514588.048207406"/>
    <n v="28514588"/>
    <n v="46"/>
    <n v="1"/>
    <n v="0"/>
    <n v="3.5384615384615383"/>
    <n v="0"/>
    <n v="3.5384615384615383"/>
    <n v="3.5384615384615383"/>
    <n v="4"/>
    <n v="6660438"/>
    <n v="35175026"/>
    <n v="75039337"/>
  </r>
  <r>
    <x v="21"/>
    <n v="3813"/>
    <x v="75"/>
    <x v="799"/>
    <x v="799"/>
    <x v="760"/>
    <n v="5201"/>
    <n v="270215000351"/>
    <s v="70215270215000351"/>
    <s v="CENTRO EDUCATIVO CHAPINERO"/>
    <n v="1"/>
    <n v="18.188859190863809"/>
    <n v="1.2738733637055326"/>
    <n v="0.175872684085287"/>
    <n v="1.1758726840852871"/>
    <n v="100"/>
    <n v="0"/>
    <n v="0"/>
    <n v="15"/>
    <n v="0"/>
    <n v="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16615.773842847"/>
    <n v="9984123.3034850378"/>
    <n v="0"/>
    <n v="0"/>
    <n v="12000739"/>
    <n v="0"/>
    <n v="0"/>
    <n v="0"/>
    <n v="0"/>
    <n v="0"/>
    <n v="0"/>
    <n v="0"/>
    <n v="0"/>
    <n v="0"/>
    <n v="12000739"/>
    <n v="120007.39"/>
    <n v="1"/>
    <n v="0"/>
    <n v="0"/>
    <n v="1"/>
    <n v="24249724"/>
    <n v="28514588.048207406"/>
    <n v="28514588"/>
    <n v="15"/>
    <n v="1"/>
    <n v="0"/>
    <n v="1.1538461538461537"/>
    <n v="0"/>
    <n v="1.1538461538461537"/>
    <n v="1.1538461538461537"/>
    <n v="2"/>
    <n v="6660438"/>
    <n v="35175026"/>
    <n v="47175765"/>
  </r>
  <r>
    <x v="21"/>
    <n v="3813"/>
    <x v="75"/>
    <x v="1074"/>
    <x v="1074"/>
    <x v="1003"/>
    <n v="17231"/>
    <n v="270215000823"/>
    <s v="70233270215000823"/>
    <s v="INST EDUC SAN FRANCISCO"/>
    <n v="1"/>
    <n v="34.723073778867771"/>
    <n v="2.4318621816094783"/>
    <n v="0.35107443191192367"/>
    <n v="1.3510744319119237"/>
    <n v="226"/>
    <n v="4"/>
    <n v="0"/>
    <n v="7"/>
    <n v="0"/>
    <n v="91"/>
    <n v="0"/>
    <n v="88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99196.3232616456"/>
    <n v="24158113.360305712"/>
    <n v="7434324.8916794537"/>
    <n v="0"/>
    <n v="33291635"/>
    <n v="0"/>
    <n v="0"/>
    <n v="0"/>
    <n v="0"/>
    <n v="0"/>
    <n v="0"/>
    <n v="0"/>
    <n v="0"/>
    <n v="0"/>
    <n v="33291635"/>
    <n v="147308.11946902654"/>
    <n v="1"/>
    <n v="0"/>
    <n v="0"/>
    <n v="1"/>
    <n v="24249724"/>
    <n v="32763182.077320941"/>
    <n v="32763182"/>
    <n v="11"/>
    <n v="1"/>
    <n v="0"/>
    <n v="0.84615384615384615"/>
    <n v="0"/>
    <n v="0.84615384615384615"/>
    <n v="0.84615384615384615"/>
    <n v="1"/>
    <n v="6660438"/>
    <n v="39423620"/>
    <n v="72715255"/>
  </r>
  <r>
    <x v="21"/>
    <n v="3813"/>
    <x v="75"/>
    <x v="1074"/>
    <x v="1074"/>
    <x v="1003"/>
    <n v="17230"/>
    <n v="270215000858"/>
    <s v="70233270215000858"/>
    <s v="CENTRO EDUCATIVO CORNETA"/>
    <n v="1"/>
    <n v="34.723073778867771"/>
    <n v="2.4318621816094783"/>
    <n v="0.35107443191192367"/>
    <n v="1.3510744319119237"/>
    <n v="147"/>
    <n v="0"/>
    <n v="0"/>
    <n v="32"/>
    <n v="0"/>
    <n v="1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43116.5767611507"/>
    <n v="15520575.622542776"/>
    <n v="0"/>
    <n v="0"/>
    <n v="20463692"/>
    <n v="0"/>
    <n v="0"/>
    <n v="0"/>
    <n v="0"/>
    <n v="0"/>
    <n v="0"/>
    <n v="0"/>
    <n v="0"/>
    <n v="0"/>
    <n v="20463692"/>
    <n v="139208.78911564627"/>
    <n v="1"/>
    <n v="0"/>
    <n v="0"/>
    <n v="1"/>
    <n v="24249724"/>
    <n v="32763182.077320941"/>
    <n v="32763182"/>
    <n v="32"/>
    <n v="1"/>
    <n v="0"/>
    <n v="2.4615384615384617"/>
    <n v="0"/>
    <n v="2.4615384615384617"/>
    <n v="2.4615384615384617"/>
    <n v="3"/>
    <n v="6660438"/>
    <n v="39423620"/>
    <n v="59887312"/>
  </r>
  <r>
    <x v="21"/>
    <n v="3813"/>
    <x v="75"/>
    <x v="799"/>
    <x v="799"/>
    <x v="760"/>
    <n v="5199"/>
    <n v="270215000874"/>
    <s v="70215270215000874"/>
    <s v="INST EDUC LAS PEÑAS"/>
    <n v="1"/>
    <n v="18.188859190863809"/>
    <n v="1.2738733637055326"/>
    <n v="0.175872684085287"/>
    <n v="1.1758726840852871"/>
    <n v="289"/>
    <n v="0"/>
    <n v="0"/>
    <n v="13"/>
    <n v="0"/>
    <n v="96"/>
    <n v="0"/>
    <n v="129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7733.6706638008"/>
    <n v="26428561.685695689"/>
    <n v="9166219.1888704654"/>
    <n v="0"/>
    <n v="37342515"/>
    <n v="0"/>
    <n v="0"/>
    <n v="0"/>
    <n v="0"/>
    <n v="0"/>
    <n v="0"/>
    <n v="0"/>
    <n v="0"/>
    <n v="0"/>
    <n v="37342515"/>
    <n v="129212.85467128028"/>
    <n v="1"/>
    <n v="0"/>
    <n v="0"/>
    <n v="1"/>
    <n v="24249724"/>
    <n v="28514588.048207406"/>
    <n v="28514588"/>
    <n v="13"/>
    <n v="1"/>
    <n v="0"/>
    <n v="1"/>
    <n v="0"/>
    <n v="1"/>
    <n v="1"/>
    <n v="1"/>
    <n v="6660438"/>
    <n v="35175026"/>
    <n v="72517541"/>
  </r>
  <r>
    <x v="21"/>
    <n v="3813"/>
    <x v="75"/>
    <x v="1074"/>
    <x v="1074"/>
    <x v="1003"/>
    <n v="17229"/>
    <n v="270215001099"/>
    <s v="70233270215001099"/>
    <s v="INSTITUCION EDUCATIVA SAN MATEO"/>
    <n v="1"/>
    <n v="34.723073778867771"/>
    <n v="2.4318621816094783"/>
    <n v="0.35107443191192367"/>
    <n v="1.3510744319119237"/>
    <n v="1053"/>
    <n v="0"/>
    <n v="41"/>
    <n v="1"/>
    <n v="61"/>
    <n v="5"/>
    <n v="442"/>
    <n v="0"/>
    <n v="355"/>
    <n v="0"/>
    <n v="14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770952.705330407"/>
    <n v="88124752.605292216"/>
    <n v="24546568.876671299"/>
    <n v="0"/>
    <n v="154472.39302378596"/>
    <n v="674807.63576272945"/>
    <n v="0"/>
    <n v="0"/>
    <n v="126271554"/>
    <n v="0"/>
    <n v="0"/>
    <n v="0"/>
    <n v="0"/>
    <n v="0"/>
    <n v="0"/>
    <n v="0"/>
    <n v="0"/>
    <n v="0"/>
    <n v="126271554"/>
    <n v="119916.0056980057"/>
    <n v="1"/>
    <n v="0"/>
    <n v="0"/>
    <n v="1"/>
    <n v="24249724"/>
    <n v="32763182.077320941"/>
    <n v="32763182"/>
    <n v="103"/>
    <n v="1"/>
    <n v="0"/>
    <n v="7.6923076923076927E-2"/>
    <n v="4.5333333333333332"/>
    <n v="4.6102564102564099"/>
    <n v="4"/>
    <n v="4"/>
    <n v="6660438"/>
    <n v="39423620"/>
    <n v="165695174"/>
  </r>
  <r>
    <x v="21"/>
    <n v="3813"/>
    <x v="75"/>
    <x v="799"/>
    <x v="799"/>
    <x v="760"/>
    <n v="5205"/>
    <n v="270215001269"/>
    <s v="70215270215001269"/>
    <s v="I.E TÉCNICO AGROPECUARIO GUILLERMO PATRON"/>
    <n v="1"/>
    <n v="18.188859190863809"/>
    <n v="1.2738733637055326"/>
    <n v="0.175872684085287"/>
    <n v="1.1758726840852871"/>
    <n v="454"/>
    <n v="17"/>
    <n v="0"/>
    <n v="20"/>
    <n v="0"/>
    <n v="200"/>
    <n v="0"/>
    <n v="153"/>
    <n v="0"/>
    <n v="0"/>
    <n v="0"/>
    <n v="6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74318.9088123562"/>
    <n v="41463476.778002568"/>
    <n v="0"/>
    <n v="13857537.291185964"/>
    <n v="60295333"/>
    <n v="0"/>
    <n v="0"/>
    <n v="0"/>
    <n v="0"/>
    <n v="0"/>
    <n v="0"/>
    <n v="0"/>
    <n v="0"/>
    <n v="0"/>
    <n v="60295333"/>
    <n v="132809.10352422908"/>
    <n v="1"/>
    <n v="0"/>
    <n v="0"/>
    <n v="1"/>
    <n v="24249724"/>
    <n v="28514588.048207406"/>
    <n v="28514588"/>
    <n v="37"/>
    <n v="1"/>
    <n v="0"/>
    <n v="2.8461538461538463"/>
    <n v="0"/>
    <n v="2.8461538461538463"/>
    <n v="2.8461538461538463"/>
    <n v="3"/>
    <n v="6660438"/>
    <n v="35175026"/>
    <n v="95470359"/>
  </r>
  <r>
    <x v="21"/>
    <n v="3813"/>
    <x v="75"/>
    <x v="800"/>
    <x v="800"/>
    <x v="761"/>
    <n v="17228"/>
    <n v="270230000031"/>
    <s v="70230270230000031"/>
    <s v="C.E. EL CIELO"/>
    <n v="1"/>
    <n v="60.271186440677965"/>
    <n v="4.2211475827068332"/>
    <n v="0.62179028407393011"/>
    <n v="1.62179028407393"/>
    <n v="148"/>
    <n v="0"/>
    <n v="0"/>
    <n v="36"/>
    <n v="0"/>
    <n v="1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75269.3477648869"/>
    <n v="18144434.006351858"/>
    <n v="0"/>
    <n v="0"/>
    <n v="24819703"/>
    <n v="0"/>
    <n v="0"/>
    <n v="0"/>
    <n v="0"/>
    <n v="0"/>
    <n v="0"/>
    <n v="0"/>
    <n v="0"/>
    <n v="0"/>
    <n v="24819703"/>
    <n v="167700.69594594595"/>
    <n v="1"/>
    <n v="1"/>
    <n v="1"/>
    <n v="1"/>
    <n v="24249724"/>
    <n v="39327966.774674401"/>
    <n v="39327967"/>
    <n v="36"/>
    <n v="1"/>
    <n v="0"/>
    <n v="2.7692307692307692"/>
    <n v="0"/>
    <n v="2.7692307692307692"/>
    <n v="2.7692307692307692"/>
    <n v="3"/>
    <n v="6660438"/>
    <n v="45988405"/>
    <n v="70808108"/>
  </r>
  <r>
    <x v="21"/>
    <n v="3813"/>
    <x v="75"/>
    <x v="801"/>
    <x v="801"/>
    <x v="762"/>
    <n v="17235"/>
    <n v="270235000021"/>
    <s v="70235270235000021"/>
    <s v="INST EDUC SAGRADO CORAZON DE JESUS"/>
    <n v="1"/>
    <n v="26.992440337961362"/>
    <n v="1.8904402088730869"/>
    <n v="0.26915820399284734"/>
    <n v="1.2691582039928473"/>
    <n v="114"/>
    <n v="0"/>
    <n v="0"/>
    <n v="10"/>
    <n v="0"/>
    <n v="48"/>
    <n v="0"/>
    <n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1066.649371142"/>
    <n v="13184990.136578364"/>
    <n v="0"/>
    <n v="0"/>
    <n v="14636057"/>
    <n v="0"/>
    <n v="0"/>
    <n v="0"/>
    <n v="0"/>
    <n v="0"/>
    <n v="0"/>
    <n v="0"/>
    <n v="0"/>
    <n v="0"/>
    <n v="14636057"/>
    <n v="128386.4649122807"/>
    <n v="1"/>
    <n v="0"/>
    <n v="0"/>
    <n v="1"/>
    <n v="24249724"/>
    <n v="30776736.159162246"/>
    <n v="30776736"/>
    <n v="10"/>
    <n v="1"/>
    <n v="0"/>
    <n v="0.76923076923076927"/>
    <n v="0"/>
    <n v="0.76923076923076927"/>
    <n v="0.76923076923076927"/>
    <n v="1"/>
    <n v="6660438"/>
    <n v="37437174"/>
    <n v="52073231"/>
  </r>
  <r>
    <x v="21"/>
    <n v="3813"/>
    <x v="75"/>
    <x v="801"/>
    <x v="801"/>
    <x v="762"/>
    <n v="17365"/>
    <n v="270235000111"/>
    <s v="70235270235000111"/>
    <s v="I.E. SAN JOSE DE RIVERA"/>
    <n v="1"/>
    <n v="26.992440337961362"/>
    <n v="1.8904402088730869"/>
    <n v="0.26915820399284734"/>
    <n v="1.2691582039928473"/>
    <n v="414"/>
    <n v="9"/>
    <n v="0"/>
    <n v="47"/>
    <n v="0"/>
    <n v="179"/>
    <n v="0"/>
    <n v="144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125973.2364783958"/>
    <n v="40949536.67418088"/>
    <n v="6789590.2607364552"/>
    <n v="0"/>
    <n v="55865100"/>
    <n v="0"/>
    <n v="0"/>
    <n v="0"/>
    <n v="0"/>
    <n v="0"/>
    <n v="0"/>
    <n v="0"/>
    <n v="0"/>
    <n v="0"/>
    <n v="55865100"/>
    <n v="134939.85507246378"/>
    <n v="1"/>
    <n v="0"/>
    <n v="0"/>
    <n v="1"/>
    <n v="24249724"/>
    <n v="30776736.159162246"/>
    <n v="30776736"/>
    <n v="56"/>
    <n v="1"/>
    <n v="0"/>
    <n v="4.3076923076923075"/>
    <n v="0"/>
    <n v="4.3076923076923075"/>
    <n v="4"/>
    <n v="4"/>
    <n v="6660438"/>
    <n v="37437174"/>
    <n v="93302274"/>
  </r>
  <r>
    <x v="21"/>
    <n v="3813"/>
    <x v="75"/>
    <x v="801"/>
    <x v="801"/>
    <x v="762"/>
    <n v="17236"/>
    <n v="270235000285"/>
    <s v="70235270235000285"/>
    <s v="INST EDUC SAN ANDRES"/>
    <n v="1"/>
    <n v="26.992440337961362"/>
    <n v="1.8904402088730869"/>
    <n v="0.26915820399284734"/>
    <n v="1.2691582039928473"/>
    <n v="289"/>
    <n v="0"/>
    <n v="0"/>
    <n v="24"/>
    <n v="0"/>
    <n v="96"/>
    <n v="0"/>
    <n v="111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82559.958490741"/>
    <n v="26243201.521843474"/>
    <n v="11251321.003506126"/>
    <n v="0"/>
    <n v="40977082"/>
    <n v="0"/>
    <n v="0"/>
    <n v="0"/>
    <n v="0"/>
    <n v="0"/>
    <n v="0"/>
    <n v="0"/>
    <n v="0"/>
    <n v="0"/>
    <n v="40977082"/>
    <n v="141789.21107266436"/>
    <n v="1"/>
    <n v="0"/>
    <n v="0"/>
    <n v="1"/>
    <n v="24249724"/>
    <n v="30776736.159162246"/>
    <n v="30776736"/>
    <n v="24"/>
    <n v="0"/>
    <n v="1"/>
    <n v="1.8461538461538463"/>
    <n v="0"/>
    <n v="1.8461538461538463"/>
    <n v="1.8461538461538463"/>
    <n v="2"/>
    <n v="13320876"/>
    <n v="44097612"/>
    <n v="85074694"/>
  </r>
  <r>
    <x v="21"/>
    <n v="3813"/>
    <x v="75"/>
    <x v="801"/>
    <x v="801"/>
    <x v="762"/>
    <n v="17364"/>
    <n v="270235000391"/>
    <s v="70235270235000391"/>
    <s v="I.E. BARAYA"/>
    <n v="1"/>
    <n v="26.992440337961362"/>
    <n v="1.8904402088730869"/>
    <n v="0.26915820399284734"/>
    <n v="1.2691582039928473"/>
    <n v="245"/>
    <n v="0"/>
    <n v="0"/>
    <n v="20"/>
    <n v="0"/>
    <n v="115"/>
    <n v="0"/>
    <n v="86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02133.2987422841"/>
    <n v="25482529.013963953"/>
    <n v="4655719.0359335691"/>
    <n v="0"/>
    <n v="33040381"/>
    <n v="0"/>
    <n v="0"/>
    <n v="0"/>
    <n v="0"/>
    <n v="0"/>
    <n v="0"/>
    <n v="0"/>
    <n v="0"/>
    <n v="0"/>
    <n v="33040381"/>
    <n v="134858.69795918369"/>
    <n v="1"/>
    <n v="0"/>
    <n v="0"/>
    <n v="1"/>
    <n v="24249724"/>
    <n v="30776736.159162246"/>
    <n v="30776736"/>
    <n v="20"/>
    <n v="0"/>
    <n v="1"/>
    <n v="1.5384615384615385"/>
    <n v="0"/>
    <n v="1.5384615384615385"/>
    <n v="1.5384615384615385"/>
    <n v="2"/>
    <n v="13320876"/>
    <n v="44097612"/>
    <n v="77137993"/>
  </r>
  <r>
    <x v="21"/>
    <n v="3813"/>
    <x v="75"/>
    <x v="801"/>
    <x v="801"/>
    <x v="762"/>
    <n v="17237"/>
    <n v="270235004833"/>
    <s v="70235270235004833"/>
    <s v="C.E. PANTANITO"/>
    <n v="1"/>
    <n v="26.992440337961362"/>
    <n v="1.8904402088730869"/>
    <n v="0.26915820399284734"/>
    <n v="1.2691582039928473"/>
    <n v="125"/>
    <n v="0"/>
    <n v="0"/>
    <n v="26"/>
    <n v="0"/>
    <n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72773.2883649697"/>
    <n v="12551096.380012097"/>
    <n v="0"/>
    <n v="0"/>
    <n v="16323870"/>
    <n v="0"/>
    <n v="0"/>
    <n v="0"/>
    <n v="0"/>
    <n v="0"/>
    <n v="0"/>
    <n v="0"/>
    <n v="0"/>
    <n v="0"/>
    <n v="16323870"/>
    <n v="130590.96"/>
    <n v="1"/>
    <n v="0"/>
    <n v="0"/>
    <n v="1"/>
    <n v="24249724"/>
    <n v="30776736.159162246"/>
    <n v="30776736"/>
    <n v="26"/>
    <n v="1"/>
    <n v="0"/>
    <n v="2"/>
    <n v="0"/>
    <n v="2"/>
    <n v="2"/>
    <n v="2"/>
    <n v="6660438"/>
    <n v="37437174"/>
    <n v="53761044"/>
  </r>
  <r>
    <x v="21"/>
    <n v="3813"/>
    <x v="75"/>
    <x v="802"/>
    <x v="802"/>
    <x v="763"/>
    <n v="17885"/>
    <n v="270265000018"/>
    <s v="70265270265000018"/>
    <s v="C.E. NUEVO SUCRE"/>
    <n v="1"/>
    <n v="58.170060186963759"/>
    <n v="4.073993286755532"/>
    <n v="0.59952608820929898"/>
    <n v="1.599526088209299"/>
    <n v="101"/>
    <n v="1"/>
    <n v="0"/>
    <n v="13"/>
    <n v="0"/>
    <n v="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60300.6274052728"/>
    <n v="13900847.820296086"/>
    <n v="0"/>
    <n v="0"/>
    <n v="16461148"/>
    <n v="0"/>
    <n v="0"/>
    <n v="0"/>
    <n v="0"/>
    <n v="0"/>
    <n v="0"/>
    <n v="0"/>
    <n v="0"/>
    <n v="0"/>
    <n v="16461148"/>
    <n v="162981.66336633664"/>
    <n v="1"/>
    <n v="0"/>
    <n v="0"/>
    <n v="1"/>
    <n v="24249724"/>
    <n v="38788066.169875152"/>
    <n v="38788066"/>
    <n v="14"/>
    <n v="1"/>
    <n v="0"/>
    <n v="1.0769230769230769"/>
    <n v="0"/>
    <n v="1.0769230769230769"/>
    <n v="1.0769230769230769"/>
    <n v="2"/>
    <n v="6660438"/>
    <n v="45448504"/>
    <n v="61909652"/>
  </r>
  <r>
    <x v="21"/>
    <n v="3813"/>
    <x v="75"/>
    <x v="802"/>
    <x v="802"/>
    <x v="763"/>
    <n v="17886"/>
    <n v="270265000051"/>
    <s v="70265270265000051"/>
    <s v="C.E. TIERRA SANTA"/>
    <n v="1"/>
    <n v="58.170060186963759"/>
    <n v="4.073993286755532"/>
    <n v="0.59952608820929898"/>
    <n v="1.599526088209299"/>
    <n v="157"/>
    <n v="0"/>
    <n v="0"/>
    <n v="24"/>
    <n v="0"/>
    <n v="1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89086.7898376109"/>
    <n v="21250721.380452637"/>
    <n v="0"/>
    <n v="0"/>
    <n v="25639808"/>
    <n v="0"/>
    <n v="0"/>
    <n v="0"/>
    <n v="0"/>
    <n v="0"/>
    <n v="0"/>
    <n v="0"/>
    <n v="0"/>
    <n v="0"/>
    <n v="25639808"/>
    <n v="163310.87898089172"/>
    <n v="1"/>
    <n v="0"/>
    <n v="0"/>
    <n v="1"/>
    <n v="24249724"/>
    <n v="38788066.169875152"/>
    <n v="38788066"/>
    <n v="24"/>
    <n v="1"/>
    <n v="0"/>
    <n v="1.8461538461538463"/>
    <n v="0"/>
    <n v="1.8461538461538463"/>
    <n v="1.8461538461538463"/>
    <n v="2"/>
    <n v="6660438"/>
    <n v="45448504"/>
    <n v="71088312"/>
  </r>
  <r>
    <x v="21"/>
    <n v="3813"/>
    <x v="75"/>
    <x v="802"/>
    <x v="802"/>
    <x v="763"/>
    <n v="17729"/>
    <n v="270265000115"/>
    <s v="70265270265000115"/>
    <s v="I.E. NUEVA ESPERANZA"/>
    <n v="1"/>
    <n v="58.170060186963759"/>
    <n v="4.073993286755532"/>
    <n v="0.59952608820929898"/>
    <n v="1.599526088209299"/>
    <n v="175"/>
    <n v="9"/>
    <n v="0"/>
    <n v="20"/>
    <n v="0"/>
    <n v="89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03479.8710537795"/>
    <n v="23327859.560496882"/>
    <n v="0"/>
    <n v="0"/>
    <n v="28631339"/>
    <n v="0"/>
    <n v="0"/>
    <n v="0"/>
    <n v="0"/>
    <n v="0"/>
    <n v="0"/>
    <n v="0"/>
    <n v="0"/>
    <n v="0"/>
    <n v="28631339"/>
    <n v="163607.65142857144"/>
    <n v="1"/>
    <n v="0"/>
    <n v="0"/>
    <n v="1"/>
    <n v="24249724"/>
    <n v="38788066.169875152"/>
    <n v="38788066"/>
    <n v="29"/>
    <n v="1"/>
    <n v="0"/>
    <n v="2.2307692307692308"/>
    <n v="0"/>
    <n v="2.2307692307692308"/>
    <n v="2.2307692307692308"/>
    <n v="3"/>
    <n v="6660438"/>
    <n v="45448504"/>
    <n v="74079843"/>
  </r>
  <r>
    <x v="21"/>
    <n v="3813"/>
    <x v="75"/>
    <x v="802"/>
    <x v="802"/>
    <x v="763"/>
    <n v="17745"/>
    <n v="270265000131"/>
    <s v="70265270265000131"/>
    <s v="I.E. PUERTO LOPEZ"/>
    <n v="1"/>
    <n v="58.170060186963759"/>
    <n v="4.073993286755532"/>
    <n v="0.59952608820929898"/>
    <n v="1.599526088209299"/>
    <n v="388"/>
    <n v="0"/>
    <n v="0"/>
    <n v="23"/>
    <n v="0"/>
    <n v="150"/>
    <n v="0"/>
    <n v="181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06208.173594377"/>
    <n v="52887133.661126487"/>
    <n v="8312468.3600409077"/>
    <n v="0"/>
    <n v="65405810"/>
    <n v="0"/>
    <n v="0"/>
    <n v="0"/>
    <n v="0"/>
    <n v="0"/>
    <n v="0"/>
    <n v="0"/>
    <n v="0"/>
    <n v="0"/>
    <n v="65405810"/>
    <n v="168571.67525773196"/>
    <n v="1"/>
    <n v="0"/>
    <n v="0"/>
    <n v="1"/>
    <n v="24249724"/>
    <n v="38788066.169875152"/>
    <n v="38788066"/>
    <n v="23"/>
    <n v="1"/>
    <n v="0"/>
    <n v="1.7692307692307692"/>
    <n v="0"/>
    <n v="1.7692307692307692"/>
    <n v="1.7692307692307692"/>
    <n v="2"/>
    <n v="6660438"/>
    <n v="45448504"/>
    <n v="110854314"/>
  </r>
  <r>
    <x v="21"/>
    <n v="3813"/>
    <x v="75"/>
    <x v="802"/>
    <x v="802"/>
    <x v="763"/>
    <n v="17882"/>
    <n v="270265000140"/>
    <s v="70265270265000140"/>
    <s v="INSTITUCION EDUCATIVA SAN JOSE DE PALMARITICO"/>
    <n v="1"/>
    <n v="58.170060186963759"/>
    <n v="4.073993286755532"/>
    <n v="0.59952608820929898"/>
    <n v="1.599526088209299"/>
    <n v="303"/>
    <n v="0"/>
    <n v="0"/>
    <n v="18"/>
    <n v="0"/>
    <n v="115"/>
    <n v="0"/>
    <n v="1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91815.0923782079"/>
    <n v="45537260.10096994"/>
    <n v="0"/>
    <n v="0"/>
    <n v="48829075"/>
    <n v="0"/>
    <n v="0"/>
    <n v="0"/>
    <n v="0"/>
    <n v="0"/>
    <n v="0"/>
    <n v="0"/>
    <n v="0"/>
    <n v="0"/>
    <n v="48829075"/>
    <n v="161152.06270627063"/>
    <n v="1"/>
    <n v="0"/>
    <n v="0"/>
    <n v="1"/>
    <n v="24249724"/>
    <n v="38788066.169875152"/>
    <n v="38788066"/>
    <n v="18"/>
    <n v="1"/>
    <n v="0"/>
    <n v="1.3846153846153846"/>
    <n v="0"/>
    <n v="1.3846153846153846"/>
    <n v="1.3846153846153846"/>
    <n v="2"/>
    <n v="6660438"/>
    <n v="45448504"/>
    <n v="94277579"/>
  </r>
  <r>
    <x v="21"/>
    <n v="3813"/>
    <x v="75"/>
    <x v="802"/>
    <x v="802"/>
    <x v="763"/>
    <n v="26282"/>
    <n v="270265000158"/>
    <s v="70265270265000158"/>
    <s v="C.E. MATA DE PITA"/>
    <n v="1"/>
    <n v="58.170060186963759"/>
    <n v="4.073993286755532"/>
    <n v="0.59952608820929898"/>
    <n v="1.599526088209299"/>
    <n v="121"/>
    <n v="0"/>
    <n v="0"/>
    <n v="13"/>
    <n v="0"/>
    <n v="1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77422.0111620394"/>
    <n v="17256224.880367555"/>
    <n v="0"/>
    <n v="0"/>
    <n v="19633647"/>
    <n v="0"/>
    <n v="0"/>
    <n v="0"/>
    <n v="0"/>
    <n v="0"/>
    <n v="0"/>
    <n v="0"/>
    <n v="0"/>
    <n v="0"/>
    <n v="19633647"/>
    <n v="162261.54545454544"/>
    <n v="1"/>
    <n v="0"/>
    <n v="0"/>
    <n v="1"/>
    <n v="24249724"/>
    <n v="38788066.169875152"/>
    <n v="38788066"/>
    <n v="13"/>
    <n v="1"/>
    <n v="0"/>
    <n v="1"/>
    <n v="0"/>
    <n v="1"/>
    <n v="1"/>
    <n v="1"/>
    <n v="6660438"/>
    <n v="45448504"/>
    <n v="65082151"/>
  </r>
  <r>
    <x v="21"/>
    <n v="3813"/>
    <x v="75"/>
    <x v="802"/>
    <x v="802"/>
    <x v="763"/>
    <n v="17730"/>
    <n v="270265000239"/>
    <s v="70265270265000239"/>
    <s v="I.E. LA CONCORDIA"/>
    <n v="1"/>
    <n v="58.170060186963759"/>
    <n v="4.073993286755532"/>
    <n v="0.59952608820929898"/>
    <n v="1.599526088209299"/>
    <n v="218"/>
    <n v="0"/>
    <n v="0"/>
    <n v="15"/>
    <n v="0"/>
    <n v="152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43179.2436485067"/>
    <n v="32435311.580690868"/>
    <n v="0"/>
    <n v="0"/>
    <n v="35178491"/>
    <n v="0"/>
    <n v="0"/>
    <n v="0"/>
    <n v="0"/>
    <n v="0"/>
    <n v="0"/>
    <n v="0"/>
    <n v="0"/>
    <n v="0"/>
    <n v="35178491"/>
    <n v="161369.22477064221"/>
    <n v="1"/>
    <n v="0"/>
    <n v="0"/>
    <n v="1"/>
    <n v="24249724"/>
    <n v="38788066.169875152"/>
    <n v="38788066"/>
    <n v="15"/>
    <n v="1"/>
    <n v="0"/>
    <n v="1.1538461538461537"/>
    <n v="0"/>
    <n v="1.1538461538461537"/>
    <n v="1.1538461538461537"/>
    <n v="2"/>
    <n v="6660438"/>
    <n v="45448504"/>
    <n v="80626995"/>
  </r>
  <r>
    <x v="21"/>
    <n v="3813"/>
    <x v="75"/>
    <x v="802"/>
    <x v="802"/>
    <x v="763"/>
    <n v="26234"/>
    <n v="270265000271"/>
    <s v="70265270265000271"/>
    <s v="C.E. DIAZGRANADOS"/>
    <n v="1"/>
    <n v="58.170060186963759"/>
    <n v="4.073993286755532"/>
    <n v="0.59952608820929898"/>
    <n v="1.599526088209299"/>
    <n v="57"/>
    <n v="0"/>
    <n v="0"/>
    <n v="8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63028.9299458703"/>
    <n v="7829213.1401667614"/>
    <n v="0"/>
    <n v="0"/>
    <n v="9292242"/>
    <n v="0"/>
    <n v="0"/>
    <n v="0"/>
    <n v="0"/>
    <n v="0"/>
    <n v="0"/>
    <n v="0"/>
    <n v="0"/>
    <n v="0"/>
    <n v="9292242"/>
    <n v="163021.78947368421"/>
    <n v="1"/>
    <n v="0"/>
    <n v="0"/>
    <n v="1"/>
    <n v="24249724"/>
    <n v="38788066.169875152"/>
    <n v="38788066"/>
    <n v="8"/>
    <n v="1"/>
    <n v="0"/>
    <n v="0.61538461538461542"/>
    <n v="0"/>
    <n v="0.61538461538461542"/>
    <n v="0.61538461538461542"/>
    <n v="1"/>
    <n v="6660438"/>
    <n v="45448504"/>
    <n v="54740746"/>
  </r>
  <r>
    <x v="21"/>
    <n v="3813"/>
    <x v="75"/>
    <x v="802"/>
    <x v="802"/>
    <x v="763"/>
    <n v="17887"/>
    <n v="270265000336"/>
    <s v="70265270265000336"/>
    <s v="C.E. LAS PAVAS"/>
    <n v="1"/>
    <n v="58.170060186963759"/>
    <n v="4.073993286755532"/>
    <n v="0.59952608820929898"/>
    <n v="1.599526088209299"/>
    <n v="85"/>
    <n v="0"/>
    <n v="0"/>
    <n v="7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80150.3137026364"/>
    <n v="12462829.080265457"/>
    <n v="0"/>
    <n v="0"/>
    <n v="13742979"/>
    <n v="0"/>
    <n v="0"/>
    <n v="0"/>
    <n v="0"/>
    <n v="0"/>
    <n v="0"/>
    <n v="0"/>
    <n v="0"/>
    <n v="0"/>
    <n v="13742979"/>
    <n v="161682.10588235295"/>
    <n v="1"/>
    <n v="0"/>
    <n v="0"/>
    <n v="1"/>
    <n v="24249724"/>
    <n v="38788066.169875152"/>
    <n v="38788066"/>
    <n v="7"/>
    <n v="1"/>
    <n v="0"/>
    <n v="0.53846153846153844"/>
    <n v="0"/>
    <n v="0.53846153846153844"/>
    <n v="0.53846153846153844"/>
    <n v="1"/>
    <n v="6660438"/>
    <n v="45448504"/>
    <n v="59191483"/>
  </r>
  <r>
    <x v="21"/>
    <n v="3813"/>
    <x v="75"/>
    <x v="802"/>
    <x v="802"/>
    <x v="763"/>
    <n v="17728"/>
    <n v="270265003122"/>
    <s v="70265270265003122"/>
    <s v="I.E. GAVALDÁ"/>
    <n v="1"/>
    <n v="58.170060186963759"/>
    <n v="4.073993286755532"/>
    <n v="0.59952608820929898"/>
    <n v="1.599526088209299"/>
    <n v="371"/>
    <n v="0"/>
    <n v="0"/>
    <n v="30"/>
    <n v="0"/>
    <n v="142"/>
    <n v="0"/>
    <n v="115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86358.4872970134"/>
    <n v="41063424.020874649"/>
    <n v="20536686.536571655"/>
    <n v="0"/>
    <n v="67086469"/>
    <n v="0"/>
    <n v="0"/>
    <n v="0"/>
    <n v="0"/>
    <n v="0"/>
    <n v="0"/>
    <n v="0"/>
    <n v="0"/>
    <n v="0"/>
    <n v="67086469"/>
    <n v="180826.06199460916"/>
    <n v="1"/>
    <n v="0"/>
    <n v="0"/>
    <n v="1"/>
    <n v="24249724"/>
    <n v="38788066.169875152"/>
    <n v="38788066"/>
    <n v="30"/>
    <n v="1"/>
    <n v="0"/>
    <n v="2.3076923076923075"/>
    <n v="0"/>
    <n v="2.3076923076923075"/>
    <n v="2.3076923076923075"/>
    <n v="3"/>
    <n v="6660438"/>
    <n v="45448504"/>
    <n v="112534973"/>
  </r>
  <r>
    <x v="21"/>
    <n v="3813"/>
    <x v="75"/>
    <x v="802"/>
    <x v="802"/>
    <x v="763"/>
    <n v="26239"/>
    <n v="270265003203"/>
    <s v="70265270265003203"/>
    <s v="C.E. QUEBRADA SECA UNIDA"/>
    <n v="1"/>
    <n v="58.170060186963759"/>
    <n v="4.073993286755532"/>
    <n v="0.59952608820929898"/>
    <n v="1.599526088209299"/>
    <n v="107"/>
    <n v="15"/>
    <n v="0"/>
    <n v="16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69237.1035402473"/>
    <n v="12143269.36025865"/>
    <n v="0"/>
    <n v="0"/>
    <n v="17812506"/>
    <n v="0"/>
    <n v="0"/>
    <n v="0"/>
    <n v="0"/>
    <n v="0"/>
    <n v="0"/>
    <n v="0"/>
    <n v="0"/>
    <n v="0"/>
    <n v="17812506"/>
    <n v="166472.01869158878"/>
    <n v="1"/>
    <n v="0"/>
    <n v="0"/>
    <n v="1"/>
    <n v="24249724"/>
    <n v="38788066.169875152"/>
    <n v="38788066"/>
    <n v="31"/>
    <n v="1"/>
    <n v="0"/>
    <n v="2.3846153846153846"/>
    <n v="0"/>
    <n v="2.3846153846153846"/>
    <n v="2.3846153846153846"/>
    <n v="3"/>
    <n v="6660438"/>
    <n v="45448504"/>
    <n v="63261010"/>
  </r>
  <r>
    <x v="21"/>
    <n v="3813"/>
    <x v="75"/>
    <x v="803"/>
    <x v="803"/>
    <x v="65"/>
    <n v="3669"/>
    <n v="270400000040"/>
    <s v="70400270400000040"/>
    <s v="CENTRO EDUCATIVO CAYO DELGADO"/>
    <n v="1"/>
    <n v="33.414422241529103"/>
    <n v="2.3402095761164747"/>
    <n v="0.33720754785659646"/>
    <n v="1.3372075478565963"/>
    <n v="76"/>
    <n v="0"/>
    <n v="0"/>
    <n v="9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75982.5551217941"/>
    <n v="8949614.5368229058"/>
    <n v="0"/>
    <n v="0"/>
    <n v="10325597"/>
    <n v="0"/>
    <n v="0"/>
    <n v="0"/>
    <n v="0"/>
    <n v="0"/>
    <n v="0"/>
    <n v="0"/>
    <n v="0"/>
    <n v="0"/>
    <n v="10325597"/>
    <n v="135863.11842105264"/>
    <n v="1"/>
    <n v="0"/>
    <n v="0"/>
    <n v="1"/>
    <n v="24249724"/>
    <n v="32426913.966239251"/>
    <n v="32426914"/>
    <n v="9"/>
    <n v="1"/>
    <n v="0"/>
    <n v="0.69230769230769229"/>
    <n v="0"/>
    <n v="0.69230769230769229"/>
    <n v="0.69230769230769229"/>
    <n v="1"/>
    <n v="6660438"/>
    <n v="39087352"/>
    <n v="49412949"/>
  </r>
  <r>
    <x v="21"/>
    <n v="3813"/>
    <x v="75"/>
    <x v="803"/>
    <x v="803"/>
    <x v="65"/>
    <n v="3331"/>
    <n v="270400000155"/>
    <s v="70400270400000155"/>
    <s v="INSTITUCION EDUCATIVA LAS PALMITAS"/>
    <n v="1"/>
    <n v="33.414422241529103"/>
    <n v="2.3402095761164747"/>
    <n v="0.33720754785659646"/>
    <n v="1.3372075478565963"/>
    <n v="195"/>
    <n v="0"/>
    <n v="0"/>
    <n v="28"/>
    <n v="0"/>
    <n v="126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80834.6159344707"/>
    <n v="22307248.173872016"/>
    <n v="0"/>
    <n v="0"/>
    <n v="26588083"/>
    <n v="0"/>
    <n v="0"/>
    <n v="0"/>
    <n v="0"/>
    <n v="0"/>
    <n v="0"/>
    <n v="0"/>
    <n v="0"/>
    <n v="0"/>
    <n v="26588083"/>
    <n v="136349.14358974359"/>
    <n v="1"/>
    <n v="0"/>
    <n v="0"/>
    <n v="1"/>
    <n v="24249724"/>
    <n v="32426913.966239251"/>
    <n v="32426914"/>
    <n v="28"/>
    <n v="1"/>
    <n v="0"/>
    <n v="2.1538461538461537"/>
    <n v="0"/>
    <n v="2.1538461538461537"/>
    <n v="2.1538461538461537"/>
    <n v="3"/>
    <n v="6660438"/>
    <n v="39087352"/>
    <n v="65675435"/>
  </r>
  <r>
    <x v="21"/>
    <n v="3813"/>
    <x v="75"/>
    <x v="803"/>
    <x v="803"/>
    <x v="65"/>
    <n v="3670"/>
    <n v="270400000171"/>
    <s v="70400270400000171"/>
    <s v="I.E. BOCA NEGRA"/>
    <n v="1"/>
    <n v="33.414422241529103"/>
    <n v="2.3402095761164747"/>
    <n v="0.33720754785659646"/>
    <n v="1.3372075478565963"/>
    <n v="298"/>
    <n v="0"/>
    <n v="0"/>
    <n v="18"/>
    <n v="0"/>
    <n v="83"/>
    <n v="0"/>
    <n v="145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51965.1102435882"/>
    <n v="30455404.692471977"/>
    <n v="10628253.962288821"/>
    <n v="0"/>
    <n v="43835624"/>
    <n v="0"/>
    <n v="0"/>
    <n v="0"/>
    <n v="0"/>
    <n v="0"/>
    <n v="0"/>
    <n v="0"/>
    <n v="0"/>
    <n v="0"/>
    <n v="43835624"/>
    <n v="147099.40939597314"/>
    <n v="1"/>
    <n v="0"/>
    <n v="0"/>
    <n v="1"/>
    <n v="24249724"/>
    <n v="32426913.966239251"/>
    <n v="32426914"/>
    <n v="18"/>
    <n v="1"/>
    <n v="0"/>
    <n v="1.3846153846153846"/>
    <n v="0"/>
    <n v="1.3846153846153846"/>
    <n v="1.3846153846153846"/>
    <n v="2"/>
    <n v="6660438"/>
    <n v="39087352"/>
    <n v="82922976"/>
  </r>
  <r>
    <x v="21"/>
    <n v="3813"/>
    <x v="75"/>
    <x v="803"/>
    <x v="803"/>
    <x v="65"/>
    <n v="3668"/>
    <n v="270400000490"/>
    <s v="70400270400000490"/>
    <s v="I.E. PAJARITO"/>
    <n v="1"/>
    <n v="33.414422241529103"/>
    <n v="2.3402095761164747"/>
    <n v="0.33720754785659646"/>
    <n v="1.3372075478565963"/>
    <n v="237"/>
    <n v="0"/>
    <n v="0"/>
    <n v="13"/>
    <n v="0"/>
    <n v="81"/>
    <n v="0"/>
    <n v="109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87530.357398147"/>
    <n v="25379503.910393313"/>
    <n v="6949242.9753426909"/>
    <n v="0"/>
    <n v="34316277"/>
    <n v="0"/>
    <n v="0"/>
    <n v="0"/>
    <n v="0"/>
    <n v="0"/>
    <n v="0"/>
    <n v="0"/>
    <n v="0"/>
    <n v="0"/>
    <n v="34316277"/>
    <n v="144794.41772151898"/>
    <n v="1"/>
    <n v="0"/>
    <n v="0"/>
    <n v="1"/>
    <n v="24249724"/>
    <n v="32426913.966239251"/>
    <n v="32426914"/>
    <n v="13"/>
    <n v="1"/>
    <n v="0"/>
    <n v="1"/>
    <n v="0"/>
    <n v="1"/>
    <n v="1"/>
    <n v="1"/>
    <n v="6660438"/>
    <n v="39087352"/>
    <n v="73403629"/>
  </r>
  <r>
    <x v="21"/>
    <n v="3813"/>
    <x v="75"/>
    <x v="803"/>
    <x v="803"/>
    <x v="65"/>
    <n v="3671"/>
    <n v="270400000538"/>
    <s v="70400270400000538"/>
    <s v="C.E. VILLA FATIMA"/>
    <n v="1"/>
    <n v="33.414422241529103"/>
    <n v="2.3402095761164747"/>
    <n v="0.33720754785659646"/>
    <n v="1.3372075478565963"/>
    <n v="95"/>
    <n v="0"/>
    <n v="0"/>
    <n v="21"/>
    <n v="0"/>
    <n v="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10625.961950853"/>
    <n v="9884648.8914163429"/>
    <n v="0"/>
    <n v="0"/>
    <n v="13095275"/>
    <n v="0"/>
    <n v="0"/>
    <n v="0"/>
    <n v="0"/>
    <n v="0"/>
    <n v="0"/>
    <n v="0"/>
    <n v="0"/>
    <n v="0"/>
    <n v="13095275"/>
    <n v="137845"/>
    <n v="1"/>
    <n v="0"/>
    <n v="0"/>
    <n v="1"/>
    <n v="24249724"/>
    <n v="32426913.966239251"/>
    <n v="32426914"/>
    <n v="21"/>
    <n v="1"/>
    <n v="0"/>
    <n v="1.6153846153846154"/>
    <n v="0"/>
    <n v="1.6153846153846154"/>
    <n v="1.6153846153846154"/>
    <n v="2"/>
    <n v="6660438"/>
    <n v="39087352"/>
    <n v="52182627"/>
  </r>
  <r>
    <x v="21"/>
    <n v="3813"/>
    <x v="75"/>
    <x v="804"/>
    <x v="804"/>
    <x v="764"/>
    <n v="3337"/>
    <n v="270418000021"/>
    <s v="70418270418000021"/>
    <s v="I.E.TA.. AGRO EL PIÑAL"/>
    <n v="1"/>
    <n v="22.234437268104987"/>
    <n v="1.5572091188130983"/>
    <n v="0.21874090418302466"/>
    <n v="1.2187409041830246"/>
    <n v="520"/>
    <n v="16"/>
    <n v="0"/>
    <n v="25"/>
    <n v="0"/>
    <n v="234"/>
    <n v="0"/>
    <n v="188"/>
    <n v="0"/>
    <n v="0"/>
    <n v="0"/>
    <n v="5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13034.4557162682"/>
    <n v="51375320.82107459"/>
    <n v="0"/>
    <n v="12791810.687255405"/>
    <n v="69880166"/>
    <n v="0"/>
    <n v="0"/>
    <n v="0"/>
    <n v="0"/>
    <n v="0"/>
    <n v="0"/>
    <n v="0"/>
    <n v="0"/>
    <n v="0"/>
    <n v="69880166"/>
    <n v="134384.93461538461"/>
    <n v="1"/>
    <n v="1"/>
    <n v="1"/>
    <n v="1"/>
    <n v="24249724"/>
    <n v="29554130.553948794"/>
    <n v="29554131"/>
    <n v="41"/>
    <n v="1"/>
    <n v="0"/>
    <n v="3.1538461538461537"/>
    <n v="0"/>
    <n v="3.1538461538461537"/>
    <n v="3.1538461538461537"/>
    <n v="4"/>
    <n v="6660438"/>
    <n v="36214569"/>
    <n v="106094735"/>
  </r>
  <r>
    <x v="21"/>
    <n v="3813"/>
    <x v="75"/>
    <x v="804"/>
    <x v="804"/>
    <x v="764"/>
    <n v="3335"/>
    <n v="270418000047"/>
    <s v="70418270418000047"/>
    <s v="I.E. SABANAS DE PEDRO"/>
    <n v="1"/>
    <n v="22.234437268104987"/>
    <n v="1.5572091188130983"/>
    <n v="0.21874090418302466"/>
    <n v="1.2187409041830246"/>
    <n v="300"/>
    <n v="15"/>
    <n v="0"/>
    <n v="20"/>
    <n v="0"/>
    <n v="128"/>
    <n v="0"/>
    <n v="106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76980.6329285214"/>
    <n v="28487737.137752261"/>
    <n v="5774745.4013995752"/>
    <n v="0"/>
    <n v="39139463"/>
    <n v="0"/>
    <n v="0"/>
    <n v="0"/>
    <n v="0"/>
    <n v="0"/>
    <n v="0"/>
    <n v="0"/>
    <n v="0"/>
    <n v="0"/>
    <n v="39139463"/>
    <n v="130464.87666666666"/>
    <n v="1"/>
    <n v="1"/>
    <n v="1"/>
    <n v="1"/>
    <n v="24249724"/>
    <n v="29554130.553948794"/>
    <n v="29554131"/>
    <n v="35"/>
    <n v="1"/>
    <n v="0"/>
    <n v="2.6923076923076925"/>
    <n v="0"/>
    <n v="2.6923076923076925"/>
    <n v="2.6923076923076925"/>
    <n v="3"/>
    <n v="6660438"/>
    <n v="36214569"/>
    <n v="75354032"/>
  </r>
  <r>
    <x v="21"/>
    <n v="3813"/>
    <x v="75"/>
    <x v="815"/>
    <x v="815"/>
    <x v="775"/>
    <n v="18126"/>
    <n v="270418000055"/>
    <s v="70742270418000055"/>
    <s v="I.E. MORALITO"/>
    <n v="1"/>
    <n v="30.717503643831986"/>
    <n v="2.151328419269976"/>
    <n v="0.30863014857659005"/>
    <n v="1.3086301485765901"/>
    <n v="155"/>
    <n v="17"/>
    <n v="0"/>
    <n v="6"/>
    <n v="0"/>
    <n v="58"/>
    <n v="0"/>
    <n v="52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41251.0478757676"/>
    <n v="14379385.108177401"/>
    <n v="4400473.0208919626"/>
    <n v="0"/>
    <n v="22221109"/>
    <n v="0"/>
    <n v="0"/>
    <n v="0"/>
    <n v="0"/>
    <n v="0"/>
    <n v="0"/>
    <n v="0"/>
    <n v="0"/>
    <n v="0"/>
    <n v="22221109"/>
    <n v="143361.99354838711"/>
    <n v="1"/>
    <n v="0"/>
    <n v="0"/>
    <n v="1"/>
    <n v="24249724"/>
    <n v="31733919.921061303"/>
    <n v="31733920"/>
    <n v="23"/>
    <n v="1"/>
    <n v="0"/>
    <n v="1.7692307692307692"/>
    <n v="0"/>
    <n v="1.7692307692307692"/>
    <n v="1.7692307692307692"/>
    <n v="2"/>
    <n v="6660438"/>
    <n v="38394358"/>
    <n v="60615467"/>
  </r>
  <r>
    <x v="21"/>
    <n v="3813"/>
    <x v="75"/>
    <x v="804"/>
    <x v="804"/>
    <x v="764"/>
    <n v="3338"/>
    <n v="270418000063"/>
    <s v="70418270418000063"/>
    <s v="I.E. MANUELA BELTRAN"/>
    <n v="1"/>
    <n v="22.234437268104987"/>
    <n v="1.5572091188130983"/>
    <n v="0.21874090418302466"/>
    <n v="1.2187409041830246"/>
    <n v="527"/>
    <n v="16"/>
    <n v="0"/>
    <n v="33"/>
    <n v="0"/>
    <n v="205"/>
    <n v="0"/>
    <n v="170"/>
    <n v="0"/>
    <n v="103"/>
    <n v="0"/>
    <n v="0"/>
    <n v="0"/>
    <n v="430"/>
    <n v="16"/>
    <n v="0"/>
    <n v="20"/>
    <n v="0"/>
    <n v="121"/>
    <n v="0"/>
    <n v="170"/>
    <n v="0"/>
    <n v="103"/>
    <n v="0"/>
    <n v="0"/>
    <n v="0"/>
    <n v="92671"/>
    <n v="81839"/>
    <n v="122758"/>
    <n v="150439"/>
    <n v="114333"/>
    <n v="99892"/>
    <n v="152848"/>
    <n v="184139"/>
    <n v="0"/>
    <n v="0"/>
    <n v="0"/>
    <n v="0"/>
    <n v="6827772.8860999299"/>
    <n v="45653424.900244012"/>
    <n v="19187057.301424395"/>
    <n v="0"/>
    <n v="71668255"/>
    <n v="0"/>
    <n v="0"/>
    <n v="0"/>
    <n v="0"/>
    <n v="1003264.5873452959"/>
    <n v="7085411.544517871"/>
    <n v="3837411.4602848794"/>
    <n v="0"/>
    <n v="11926088"/>
    <n v="83594343"/>
    <n v="158623.04174573056"/>
    <n v="1"/>
    <n v="1"/>
    <n v="1"/>
    <n v="1"/>
    <n v="24249724"/>
    <n v="29554130.553948794"/>
    <n v="29554131"/>
    <n v="49"/>
    <n v="1"/>
    <n v="0"/>
    <n v="3.7692307692307692"/>
    <n v="0"/>
    <n v="3.7692307692307692"/>
    <n v="3.7692307692307692"/>
    <n v="4"/>
    <n v="6660438"/>
    <n v="36214569"/>
    <n v="119808912"/>
  </r>
  <r>
    <x v="21"/>
    <n v="3813"/>
    <x v="75"/>
    <x v="804"/>
    <x v="804"/>
    <x v="764"/>
    <n v="3339"/>
    <n v="270418000144"/>
    <s v="70418270418000144"/>
    <s v="I.E. PALMAS DE VINO"/>
    <n v="1"/>
    <n v="22.234437268104987"/>
    <n v="1.5572091188130983"/>
    <n v="0.21874090418302466"/>
    <n v="1.2187409041830246"/>
    <n v="255"/>
    <n v="0"/>
    <n v="0"/>
    <n v="14"/>
    <n v="0"/>
    <n v="95"/>
    <n v="0"/>
    <n v="101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50792.2531714085"/>
    <n v="23861523.414527535"/>
    <n v="8382694.9375155121"/>
    <n v="0"/>
    <n v="34195011"/>
    <n v="0"/>
    <n v="0"/>
    <n v="0"/>
    <n v="0"/>
    <n v="0"/>
    <n v="0"/>
    <n v="0"/>
    <n v="0"/>
    <n v="0"/>
    <n v="34195011"/>
    <n v="134098.08235294119"/>
    <n v="1"/>
    <n v="1"/>
    <n v="1"/>
    <n v="1"/>
    <n v="24249724"/>
    <n v="29554130.553948794"/>
    <n v="29554131"/>
    <n v="14"/>
    <n v="1"/>
    <n v="0"/>
    <n v="1.0769230769230769"/>
    <n v="0"/>
    <n v="1.0769230769230769"/>
    <n v="1.0769230769230769"/>
    <n v="2"/>
    <n v="6660438"/>
    <n v="36214569"/>
    <n v="70409580"/>
  </r>
  <r>
    <x v="21"/>
    <n v="3813"/>
    <x v="75"/>
    <x v="804"/>
    <x v="804"/>
    <x v="764"/>
    <n v="3334"/>
    <n v="270418000322"/>
    <s v="70418270418000322"/>
    <s v="INSTITUCION EDUCATIVA JESUS MARIA DE PALMITO - HATILLO"/>
    <n v="1"/>
    <n v="22.234437268104987"/>
    <n v="1.5572091188130983"/>
    <n v="0.21874090418302466"/>
    <n v="1.2187409041830246"/>
    <n v="310"/>
    <n v="0"/>
    <n v="0"/>
    <n v="21"/>
    <n v="0"/>
    <n v="195"/>
    <n v="0"/>
    <n v="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26188.3797571128"/>
    <n v="35183572.789788052"/>
    <n v="0"/>
    <n v="0"/>
    <n v="38109761"/>
    <n v="0"/>
    <n v="0"/>
    <n v="0"/>
    <n v="0"/>
    <n v="0"/>
    <n v="0"/>
    <n v="0"/>
    <n v="0"/>
    <n v="0"/>
    <n v="38109761"/>
    <n v="122934.71290322581"/>
    <n v="1"/>
    <n v="1"/>
    <n v="1"/>
    <n v="1"/>
    <n v="24249724"/>
    <n v="29554130.553948794"/>
    <n v="29554131"/>
    <n v="21"/>
    <n v="1"/>
    <n v="0"/>
    <n v="1.6153846153846154"/>
    <n v="0"/>
    <n v="1.6153846153846154"/>
    <n v="1.6153846153846154"/>
    <n v="2"/>
    <n v="6660438"/>
    <n v="36214569"/>
    <n v="74324330"/>
  </r>
  <r>
    <x v="21"/>
    <n v="3813"/>
    <x v="75"/>
    <x v="805"/>
    <x v="805"/>
    <x v="765"/>
    <n v="21810"/>
    <n v="270429000006"/>
    <s v="70429270429000006"/>
    <s v="CENTRO EDUCATIVO EL PORVENIR NO TE PASES"/>
    <n v="1"/>
    <n v="51.646128379621118"/>
    <n v="3.6170837648994554"/>
    <n v="0.53039645103998945"/>
    <n v="1.5303964510399894"/>
    <n v="89"/>
    <n v="0"/>
    <n v="0"/>
    <n v="12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99697.8092410616"/>
    <n v="11771325.89612107"/>
    <n v="0"/>
    <n v="0"/>
    <n v="13871024"/>
    <n v="0"/>
    <n v="0"/>
    <n v="0"/>
    <n v="0"/>
    <n v="0"/>
    <n v="0"/>
    <n v="0"/>
    <n v="0"/>
    <n v="0"/>
    <n v="13871024"/>
    <n v="155854.20224719102"/>
    <n v="1"/>
    <n v="0"/>
    <n v="0"/>
    <n v="1"/>
    <n v="24249724"/>
    <n v="37111691.54829926"/>
    <n v="37111692"/>
    <n v="12"/>
    <n v="1"/>
    <n v="0"/>
    <n v="0.92307692307692313"/>
    <n v="0"/>
    <n v="0.92307692307692313"/>
    <n v="0.92307692307692313"/>
    <n v="1"/>
    <n v="6660438"/>
    <n v="43772130"/>
    <n v="57643154"/>
  </r>
  <r>
    <x v="21"/>
    <n v="3813"/>
    <x v="75"/>
    <x v="805"/>
    <x v="805"/>
    <x v="765"/>
    <n v="3389"/>
    <n v="270429000014"/>
    <s v="70429270429000014"/>
    <s v="INST EDUC PALMARITO"/>
    <n v="1"/>
    <n v="51.646128379621118"/>
    <n v="3.6170837648994554"/>
    <n v="0.53039645103998945"/>
    <n v="1.5303964510399894"/>
    <n v="212"/>
    <n v="19"/>
    <n v="0"/>
    <n v="9"/>
    <n v="0"/>
    <n v="68"/>
    <n v="0"/>
    <n v="81"/>
    <n v="0"/>
    <n v="35"/>
    <n v="0"/>
    <n v="0"/>
    <n v="0"/>
    <n v="190"/>
    <n v="19"/>
    <n v="0"/>
    <n v="3"/>
    <n v="0"/>
    <n v="52"/>
    <n v="0"/>
    <n v="81"/>
    <n v="0"/>
    <n v="35"/>
    <n v="0"/>
    <n v="0"/>
    <n v="0"/>
    <n v="92671"/>
    <n v="81839"/>
    <n v="122758"/>
    <n v="150439"/>
    <n v="114333"/>
    <n v="99892"/>
    <n v="152848"/>
    <n v="184139"/>
    <n v="0"/>
    <n v="0"/>
    <n v="0"/>
    <n v="0"/>
    <n v="4899294.8882291429"/>
    <n v="22778279.980805706"/>
    <n v="8187131.2861996107"/>
    <n v="0"/>
    <n v="35864706"/>
    <n v="0"/>
    <n v="0"/>
    <n v="0"/>
    <n v="0"/>
    <n v="769889.19672172249"/>
    <n v="4066458.0368418247"/>
    <n v="1637426.2572399222"/>
    <n v="0"/>
    <n v="6473773"/>
    <n v="42338479"/>
    <n v="199709.80660377358"/>
    <n v="1"/>
    <n v="0"/>
    <n v="0"/>
    <n v="1"/>
    <n v="24249724"/>
    <n v="37111691.54829926"/>
    <n v="37111692"/>
    <n v="28"/>
    <n v="1"/>
    <n v="0"/>
    <n v="2.1538461538461537"/>
    <n v="0"/>
    <n v="2.1538461538461537"/>
    <n v="2.1538461538461537"/>
    <n v="3"/>
    <n v="6660438"/>
    <n v="43772130"/>
    <n v="86110609"/>
  </r>
  <r>
    <x v="21"/>
    <n v="3813"/>
    <x v="75"/>
    <x v="805"/>
    <x v="805"/>
    <x v="765"/>
    <n v="3443"/>
    <n v="270429000146"/>
    <s v="70429270429000146"/>
    <s v="INST EDUC LOS PATOS"/>
    <n v="1"/>
    <n v="51.646128379621118"/>
    <n v="3.6170837648994554"/>
    <n v="0.53039645103998945"/>
    <n v="1.5303964510399894"/>
    <n v="241"/>
    <n v="23"/>
    <n v="0"/>
    <n v="12"/>
    <n v="0"/>
    <n v="68"/>
    <n v="0"/>
    <n v="104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24118.6102864286"/>
    <n v="26294390.3134133"/>
    <n v="7953213.2494510505"/>
    <n v="0"/>
    <n v="40371722"/>
    <n v="0"/>
    <n v="0"/>
    <n v="0"/>
    <n v="0"/>
    <n v="0"/>
    <n v="0"/>
    <n v="0"/>
    <n v="0"/>
    <n v="0"/>
    <n v="40371722"/>
    <n v="167517.51867219916"/>
    <n v="1"/>
    <n v="0"/>
    <n v="0"/>
    <n v="1"/>
    <n v="24249724"/>
    <n v="37111691.54829926"/>
    <n v="37111692"/>
    <n v="35"/>
    <n v="1"/>
    <n v="0"/>
    <n v="2.6923076923076925"/>
    <n v="0"/>
    <n v="2.6923076923076925"/>
    <n v="2.6923076923076925"/>
    <n v="3"/>
    <n v="6660438"/>
    <n v="43772130"/>
    <n v="84143852"/>
  </r>
  <r>
    <x v="21"/>
    <n v="3813"/>
    <x v="75"/>
    <x v="805"/>
    <x v="805"/>
    <x v="765"/>
    <n v="23503"/>
    <n v="270429000634"/>
    <s v="70429270429000634"/>
    <s v="CENTRO EDUCATIVO SAN MIGUEL"/>
    <n v="1"/>
    <n v="51.646128379621118"/>
    <n v="3.6170837648994554"/>
    <n v="0.53039645103998945"/>
    <n v="1.5303964510399894"/>
    <n v="113"/>
    <n v="0"/>
    <n v="0"/>
    <n v="32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99194.1579761636"/>
    <n v="12382823.345270216"/>
    <n v="0"/>
    <n v="0"/>
    <n v="17982018"/>
    <n v="0"/>
    <n v="0"/>
    <n v="0"/>
    <n v="0"/>
    <n v="0"/>
    <n v="0"/>
    <n v="0"/>
    <n v="0"/>
    <n v="0"/>
    <n v="17982018"/>
    <n v="159132.90265486727"/>
    <n v="1"/>
    <n v="0"/>
    <n v="0"/>
    <n v="1"/>
    <n v="24249724"/>
    <n v="37111691.54829926"/>
    <n v="37111692"/>
    <n v="32"/>
    <n v="1"/>
    <n v="0"/>
    <n v="2.4615384615384617"/>
    <n v="0"/>
    <n v="2.4615384615384617"/>
    <n v="2.4615384615384617"/>
    <n v="3"/>
    <n v="6660438"/>
    <n v="43772130"/>
    <n v="61754148"/>
  </r>
  <r>
    <x v="21"/>
    <n v="3813"/>
    <x v="75"/>
    <x v="805"/>
    <x v="805"/>
    <x v="765"/>
    <n v="5268"/>
    <n v="270429000651"/>
    <s v="70429270429000651"/>
    <s v="C.E. SITIO NUEVO"/>
    <n v="1"/>
    <n v="51.646128379621118"/>
    <n v="3.6170837648994554"/>
    <n v="0.53039645103998945"/>
    <n v="1.5303964510399894"/>
    <n v="109"/>
    <n v="0"/>
    <n v="0"/>
    <n v="19"/>
    <n v="0"/>
    <n v="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24521.5312983473"/>
    <n v="13758692.605855796"/>
    <n v="0"/>
    <n v="0"/>
    <n v="17083214"/>
    <n v="0"/>
    <n v="0"/>
    <n v="0"/>
    <n v="0"/>
    <n v="0"/>
    <n v="0"/>
    <n v="0"/>
    <n v="0"/>
    <n v="0"/>
    <n v="17083214"/>
    <n v="156726.73394495412"/>
    <n v="1"/>
    <n v="0"/>
    <n v="0"/>
    <n v="1"/>
    <n v="24249724"/>
    <n v="37111691.54829926"/>
    <n v="37111692"/>
    <n v="19"/>
    <n v="1"/>
    <n v="0"/>
    <n v="1.4615384615384615"/>
    <n v="0"/>
    <n v="1.4615384615384615"/>
    <n v="1.4615384615384615"/>
    <n v="2"/>
    <n v="6660438"/>
    <n v="43772130"/>
    <n v="60855344"/>
  </r>
  <r>
    <x v="21"/>
    <n v="3813"/>
    <x v="75"/>
    <x v="805"/>
    <x v="805"/>
    <x v="765"/>
    <n v="3450"/>
    <n v="270429000731"/>
    <s v="70429270429000731"/>
    <s v="I.E. SAN ROQUE"/>
    <n v="1"/>
    <n v="51.646128379621118"/>
    <n v="3.6170837648994554"/>
    <n v="0.53039645103998945"/>
    <n v="1.5303964510399894"/>
    <n v="576"/>
    <n v="37"/>
    <n v="0"/>
    <n v="62"/>
    <n v="0"/>
    <n v="271"/>
    <n v="0"/>
    <n v="139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322506.926238757"/>
    <n v="62678488.537787519"/>
    <n v="15672508.462153541"/>
    <n v="0"/>
    <n v="95673504"/>
    <n v="0"/>
    <n v="0"/>
    <n v="0"/>
    <n v="0"/>
    <n v="0"/>
    <n v="0"/>
    <n v="0"/>
    <n v="0"/>
    <n v="0"/>
    <n v="95673504"/>
    <n v="166099.83333333334"/>
    <n v="1"/>
    <n v="0"/>
    <n v="0"/>
    <n v="1"/>
    <n v="24249724"/>
    <n v="37111691.54829926"/>
    <n v="37111692"/>
    <n v="99"/>
    <n v="1"/>
    <n v="0"/>
    <n v="7.615384615384615"/>
    <n v="0"/>
    <n v="7.615384615384615"/>
    <n v="4"/>
    <n v="4"/>
    <n v="6660438"/>
    <n v="43772130"/>
    <n v="139445634"/>
  </r>
  <r>
    <x v="21"/>
    <n v="3813"/>
    <x v="75"/>
    <x v="805"/>
    <x v="805"/>
    <x v="765"/>
    <n v="3403"/>
    <n v="270429000766"/>
    <s v="70429270429000766"/>
    <s v="I.E. SAN JUAN BAUTISTA DE PIZA"/>
    <n v="1"/>
    <n v="51.646128379621118"/>
    <n v="3.6170837648994554"/>
    <n v="0.53039645103998945"/>
    <n v="1.5303964510399894"/>
    <n v="307"/>
    <n v="0"/>
    <n v="0"/>
    <n v="15"/>
    <n v="0"/>
    <n v="94"/>
    <n v="0"/>
    <n v="144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24622.2615513266"/>
    <n v="36384098.22437422"/>
    <n v="12631573.984422257"/>
    <n v="0"/>
    <n v="51640294"/>
    <n v="0"/>
    <n v="0"/>
    <n v="0"/>
    <n v="0"/>
    <n v="0"/>
    <n v="0"/>
    <n v="0"/>
    <n v="0"/>
    <n v="0"/>
    <n v="51640294"/>
    <n v="168209.42671009773"/>
    <n v="1"/>
    <n v="0"/>
    <n v="0"/>
    <n v="1"/>
    <n v="24249724"/>
    <n v="37111691.54829926"/>
    <n v="37111692"/>
    <n v="15"/>
    <n v="1"/>
    <n v="0"/>
    <n v="1.1538461538461537"/>
    <n v="0"/>
    <n v="1.1538461538461537"/>
    <n v="1.1538461538461537"/>
    <n v="2"/>
    <n v="6660438"/>
    <n v="43772130"/>
    <n v="95412424"/>
  </r>
  <r>
    <x v="21"/>
    <n v="3813"/>
    <x v="75"/>
    <x v="805"/>
    <x v="805"/>
    <x v="765"/>
    <n v="3402"/>
    <n v="270429000812"/>
    <s v="70429270429000812"/>
    <s v="C.E. EL MILAGROSO DEL COCO"/>
    <n v="1"/>
    <n v="51.646128379621118"/>
    <n v="3.6170837648994554"/>
    <n v="0.53039645103998945"/>
    <n v="1.5303964510399894"/>
    <n v="136"/>
    <n v="0"/>
    <n v="0"/>
    <n v="31"/>
    <n v="0"/>
    <n v="1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24219.3405394088"/>
    <n v="16051808.040165097"/>
    <n v="0"/>
    <n v="0"/>
    <n v="21476027"/>
    <n v="0"/>
    <n v="0"/>
    <n v="0"/>
    <n v="0"/>
    <n v="0"/>
    <n v="0"/>
    <n v="0"/>
    <n v="0"/>
    <n v="0"/>
    <n v="21476027"/>
    <n v="157911.96323529413"/>
    <n v="1"/>
    <n v="0"/>
    <n v="0"/>
    <n v="1"/>
    <n v="24249724"/>
    <n v="37111691.54829926"/>
    <n v="37111692"/>
    <n v="31"/>
    <n v="1"/>
    <n v="0"/>
    <n v="2.3846153846153846"/>
    <n v="0"/>
    <n v="2.3846153846153846"/>
    <n v="2.3846153846153846"/>
    <n v="3"/>
    <n v="6660438"/>
    <n v="43772130"/>
    <n v="65248157"/>
  </r>
  <r>
    <x v="21"/>
    <n v="3813"/>
    <x v="75"/>
    <x v="805"/>
    <x v="805"/>
    <x v="765"/>
    <n v="3453"/>
    <n v="270429000928"/>
    <s v="70429270429000928"/>
    <s v="INST EDUC SANTANDER"/>
    <n v="1"/>
    <n v="51.646128379621118"/>
    <n v="3.6170837648994554"/>
    <n v="0.53039645103998945"/>
    <n v="1.5303964510399894"/>
    <n v="217"/>
    <n v="0"/>
    <n v="0"/>
    <n v="28"/>
    <n v="0"/>
    <n v="100"/>
    <n v="0"/>
    <n v="64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99294.8882291429"/>
    <n v="25071395.415115006"/>
    <n v="5847950.9187140074"/>
    <n v="0"/>
    <n v="35818641"/>
    <n v="0"/>
    <n v="0"/>
    <n v="0"/>
    <n v="0"/>
    <n v="0"/>
    <n v="0"/>
    <n v="0"/>
    <n v="0"/>
    <n v="0"/>
    <n v="35818641"/>
    <n v="165062.86175115209"/>
    <n v="1"/>
    <n v="0"/>
    <n v="0"/>
    <n v="1"/>
    <n v="24249724"/>
    <n v="37111691.54829926"/>
    <n v="37111692"/>
    <n v="28"/>
    <n v="0"/>
    <n v="1"/>
    <n v="2.1538461538461537"/>
    <n v="0"/>
    <n v="2.1538461538461537"/>
    <n v="2.1538461538461537"/>
    <n v="3"/>
    <n v="19981315"/>
    <n v="57093007"/>
    <n v="92911648"/>
  </r>
  <r>
    <x v="21"/>
    <n v="3813"/>
    <x v="75"/>
    <x v="805"/>
    <x v="805"/>
    <x v="765"/>
    <n v="3405"/>
    <n v="270429001177"/>
    <s v="70429270429001177"/>
    <s v="C.E. LAS CANDELARIAS"/>
    <n v="1"/>
    <n v="51.646128379621118"/>
    <n v="3.6170837648994554"/>
    <n v="0.53039645103998945"/>
    <n v="1.5303964510399894"/>
    <n v="90"/>
    <n v="0"/>
    <n v="0"/>
    <n v="16"/>
    <n v="0"/>
    <n v="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99597.0789880818"/>
    <n v="11312702.80925921"/>
    <n v="0"/>
    <n v="0"/>
    <n v="14112300"/>
    <n v="0"/>
    <n v="0"/>
    <n v="0"/>
    <n v="0"/>
    <n v="0"/>
    <n v="0"/>
    <n v="0"/>
    <n v="0"/>
    <n v="0"/>
    <n v="14112300"/>
    <n v="156803.33333333334"/>
    <n v="1"/>
    <n v="0"/>
    <n v="0"/>
    <n v="1"/>
    <n v="24249724"/>
    <n v="37111691.54829926"/>
    <n v="37111692"/>
    <n v="16"/>
    <n v="0"/>
    <n v="1"/>
    <n v="1.2307692307692308"/>
    <n v="0"/>
    <n v="1.2307692307692308"/>
    <n v="1.2307692307692308"/>
    <n v="2"/>
    <n v="13320876"/>
    <n v="50432568"/>
    <n v="64544868"/>
  </r>
  <r>
    <x v="21"/>
    <n v="3813"/>
    <x v="75"/>
    <x v="805"/>
    <x v="805"/>
    <x v="765"/>
    <n v="3386"/>
    <n v="270429001304"/>
    <s v="70429270429001304"/>
    <s v="I.E.T. AGRO DE TOMALA"/>
    <n v="1"/>
    <n v="51.646128379621118"/>
    <n v="3.6170837648994554"/>
    <n v="0.53039645103998945"/>
    <n v="1.5303964510399894"/>
    <n v="225"/>
    <n v="0"/>
    <n v="0"/>
    <n v="9"/>
    <n v="0"/>
    <n v="82"/>
    <n v="0"/>
    <n v="94"/>
    <n v="0"/>
    <n v="0"/>
    <n v="0"/>
    <n v="40"/>
    <n v="0"/>
    <n v="225"/>
    <n v="0"/>
    <n v="0"/>
    <n v="9"/>
    <n v="0"/>
    <n v="82"/>
    <n v="0"/>
    <n v="94"/>
    <n v="0"/>
    <n v="0"/>
    <n v="0"/>
    <n v="40"/>
    <n v="0"/>
    <n v="92671"/>
    <n v="81839"/>
    <n v="122758"/>
    <n v="150439"/>
    <n v="114333"/>
    <n v="99892"/>
    <n v="152848"/>
    <n v="184139"/>
    <n v="0"/>
    <n v="0"/>
    <n v="0"/>
    <n v="0"/>
    <n v="1574773.3569307961"/>
    <n v="26905887.762562446"/>
    <n v="0"/>
    <n v="11272226.883922104"/>
    <n v="39752888"/>
    <n v="0"/>
    <n v="0"/>
    <n v="0"/>
    <n v="0"/>
    <n v="314954.67138615926"/>
    <n v="5381177.5525124902"/>
    <n v="0"/>
    <n v="2254445.376784421"/>
    <n v="7950578"/>
    <n v="47703466"/>
    <n v="212015.40444444446"/>
    <n v="1"/>
    <n v="0"/>
    <n v="0"/>
    <n v="1"/>
    <n v="24249724"/>
    <n v="37111691.54829926"/>
    <n v="37111692"/>
    <n v="9"/>
    <n v="1"/>
    <n v="0"/>
    <n v="0.69230769230769229"/>
    <n v="0"/>
    <n v="0.69230769230769229"/>
    <n v="0.69230769230769229"/>
    <n v="1"/>
    <n v="6660438"/>
    <n v="43772130"/>
    <n v="91475596"/>
  </r>
  <r>
    <x v="21"/>
    <n v="3813"/>
    <x v="75"/>
    <x v="805"/>
    <x v="805"/>
    <x v="765"/>
    <n v="3454"/>
    <n v="270429001444"/>
    <s v="70429270429001444"/>
    <s v="CENTRO EDUCATIVO BOCA DE LAS MUJERES"/>
    <n v="1"/>
    <n v="51.646128379621118"/>
    <n v="3.6170837648994554"/>
    <n v="0.53039645103998945"/>
    <n v="1.5303964510399894"/>
    <n v="56"/>
    <n v="0"/>
    <n v="0"/>
    <n v="10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9748.1743675512"/>
    <n v="7032220.6652151849"/>
    <n v="0"/>
    <n v="0"/>
    <n v="8781969"/>
    <n v="0"/>
    <n v="0"/>
    <n v="0"/>
    <n v="0"/>
    <n v="0"/>
    <n v="0"/>
    <n v="0"/>
    <n v="0"/>
    <n v="0"/>
    <n v="8781969"/>
    <n v="156820.875"/>
    <n v="1"/>
    <n v="0"/>
    <n v="0"/>
    <n v="1"/>
    <n v="24249724"/>
    <n v="37111691.54829926"/>
    <n v="37111692"/>
    <n v="10"/>
    <n v="1"/>
    <n v="0"/>
    <n v="0.76923076923076927"/>
    <n v="0"/>
    <n v="0.76923076923076927"/>
    <n v="0.76923076923076927"/>
    <n v="1"/>
    <n v="6660438"/>
    <n v="43772130"/>
    <n v="52554099"/>
  </r>
  <r>
    <x v="21"/>
    <n v="3813"/>
    <x v="75"/>
    <x v="805"/>
    <x v="805"/>
    <x v="765"/>
    <n v="21827"/>
    <n v="270429001487"/>
    <s v="70429270429001487"/>
    <s v="CENTRO EDUCATIVO VENTANILLA ARRIBA"/>
    <n v="1"/>
    <n v="51.646128379621118"/>
    <n v="3.6170837648994554"/>
    <n v="0.53039645103998945"/>
    <n v="1.5303964510399894"/>
    <n v="180"/>
    <n v="0"/>
    <n v="0"/>
    <n v="30"/>
    <n v="0"/>
    <n v="1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49244.5231026532"/>
    <n v="22931154.343092993"/>
    <n v="0"/>
    <n v="0"/>
    <n v="28180399"/>
    <n v="0"/>
    <n v="0"/>
    <n v="0"/>
    <n v="0"/>
    <n v="0"/>
    <n v="0"/>
    <n v="0"/>
    <n v="0"/>
    <n v="0"/>
    <n v="28180399"/>
    <n v="156557.77222222224"/>
    <n v="1"/>
    <n v="0"/>
    <n v="0"/>
    <n v="1"/>
    <n v="24249724"/>
    <n v="37111691.54829926"/>
    <n v="37111692"/>
    <n v="30"/>
    <n v="0"/>
    <n v="1"/>
    <n v="2.3076923076923075"/>
    <n v="0"/>
    <n v="2.3076923076923075"/>
    <n v="2.3076923076923075"/>
    <n v="3"/>
    <n v="19981315"/>
    <n v="57093007"/>
    <n v="85273406"/>
  </r>
  <r>
    <x v="21"/>
    <n v="3813"/>
    <x v="75"/>
    <x v="805"/>
    <x v="805"/>
    <x v="765"/>
    <n v="5269"/>
    <n v="270429001819"/>
    <s v="70429270429001819"/>
    <s v="INSTITUCION EDUCATIVA EL COROZAL"/>
    <n v="1"/>
    <n v="51.646128379621118"/>
    <n v="3.6170837648994554"/>
    <n v="0.53039645103998945"/>
    <n v="1.5303964510399894"/>
    <n v="272"/>
    <n v="8"/>
    <n v="0"/>
    <n v="12"/>
    <n v="0"/>
    <n v="102"/>
    <n v="0"/>
    <n v="1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99496.3487351025"/>
    <n v="38524339.296396233"/>
    <n v="0"/>
    <n v="0"/>
    <n v="42023836"/>
    <n v="0"/>
    <n v="0"/>
    <n v="0"/>
    <n v="0"/>
    <n v="0"/>
    <n v="0"/>
    <n v="0"/>
    <n v="0"/>
    <n v="0"/>
    <n v="42023836"/>
    <n v="154499.39705882352"/>
    <n v="1"/>
    <n v="0"/>
    <n v="0"/>
    <n v="1"/>
    <n v="24249724"/>
    <n v="37111691.54829926"/>
    <n v="37111692"/>
    <n v="20"/>
    <n v="0"/>
    <n v="1"/>
    <n v="1.5384615384615385"/>
    <n v="0"/>
    <n v="1.5384615384615385"/>
    <n v="1.5384615384615385"/>
    <n v="2"/>
    <n v="13320876"/>
    <n v="50432568"/>
    <n v="92456404"/>
  </r>
  <r>
    <x v="21"/>
    <n v="3813"/>
    <x v="75"/>
    <x v="805"/>
    <x v="805"/>
    <x v="765"/>
    <n v="3451"/>
    <n v="270429001851"/>
    <s v="70429270429001851"/>
    <s v="INSTITUCION EDUCATIVA EL NARANJO"/>
    <n v="1"/>
    <n v="51.646128379621118"/>
    <n v="3.6170837648994554"/>
    <n v="0.53039645103998945"/>
    <n v="1.5303964510399894"/>
    <n v="461"/>
    <n v="17"/>
    <n v="0"/>
    <n v="31"/>
    <n v="0"/>
    <n v="157"/>
    <n v="0"/>
    <n v="205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98791.2369642463"/>
    <n v="55340519.147997759"/>
    <n v="11929819.874176575"/>
    <n v="0"/>
    <n v="75669130"/>
    <n v="0"/>
    <n v="0"/>
    <n v="0"/>
    <n v="0"/>
    <n v="0"/>
    <n v="0"/>
    <n v="0"/>
    <n v="0"/>
    <n v="0"/>
    <n v="75669130"/>
    <n v="164141.27982646422"/>
    <n v="1"/>
    <n v="0"/>
    <n v="0"/>
    <n v="1"/>
    <n v="24249724"/>
    <n v="37111691.54829926"/>
    <n v="37111692"/>
    <n v="48"/>
    <n v="1"/>
    <n v="0"/>
    <n v="3.6923076923076925"/>
    <n v="0"/>
    <n v="3.6923076923076925"/>
    <n v="3.6923076923076925"/>
    <n v="4"/>
    <n v="6660438"/>
    <n v="43772130"/>
    <n v="119441260"/>
  </r>
  <r>
    <x v="21"/>
    <n v="3813"/>
    <x v="75"/>
    <x v="805"/>
    <x v="805"/>
    <x v="765"/>
    <n v="3406"/>
    <n v="270429003340"/>
    <s v="70429270429003340"/>
    <s v="I.E. LAS PALMITAS"/>
    <n v="1"/>
    <n v="51.646128379621118"/>
    <n v="3.6170837648994554"/>
    <n v="0.53039645103998945"/>
    <n v="1.5303964510399894"/>
    <n v="510"/>
    <n v="0"/>
    <n v="0"/>
    <n v="22"/>
    <n v="0"/>
    <n v="145"/>
    <n v="0"/>
    <n v="248"/>
    <n v="0"/>
    <n v="9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49445.9836086123"/>
    <n v="60079624.378903642"/>
    <n v="22222213.491113231"/>
    <n v="0"/>
    <n v="86151284"/>
    <n v="0"/>
    <n v="0"/>
    <n v="0"/>
    <n v="0"/>
    <n v="0"/>
    <n v="0"/>
    <n v="0"/>
    <n v="0"/>
    <n v="0"/>
    <n v="86151284"/>
    <n v="168924.08627450981"/>
    <n v="1"/>
    <n v="0"/>
    <n v="0"/>
    <n v="1"/>
    <n v="24249724"/>
    <n v="37111691.54829926"/>
    <n v="37111692"/>
    <n v="22"/>
    <n v="1"/>
    <n v="0"/>
    <n v="1.6923076923076923"/>
    <n v="0"/>
    <n v="1.6923076923076923"/>
    <n v="1.6923076923076923"/>
    <n v="2"/>
    <n v="6660438"/>
    <n v="43772130"/>
    <n v="129923414"/>
  </r>
  <r>
    <x v="21"/>
    <n v="3813"/>
    <x v="75"/>
    <x v="805"/>
    <x v="805"/>
    <x v="765"/>
    <n v="26292"/>
    <n v="270429003510"/>
    <s v="70429270429003510"/>
    <s v="CENTRO EDUCATIVO EDUARDO SANTOS"/>
    <n v="1"/>
    <n v="51.646128379621118"/>
    <n v="3.6170837648994554"/>
    <n v="0.53039645103998945"/>
    <n v="1.5303964510399894"/>
    <n v="158"/>
    <n v="20"/>
    <n v="0"/>
    <n v="4"/>
    <n v="0"/>
    <n v="1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99395.6184821231"/>
    <n v="20485164.546496406"/>
    <n v="0"/>
    <n v="0"/>
    <n v="24684560"/>
    <n v="0"/>
    <n v="0"/>
    <n v="0"/>
    <n v="0"/>
    <n v="0"/>
    <n v="0"/>
    <n v="0"/>
    <n v="0"/>
    <n v="0"/>
    <n v="24684560"/>
    <n v="156231.39240506329"/>
    <n v="1"/>
    <n v="0"/>
    <n v="0"/>
    <n v="1"/>
    <n v="24249724"/>
    <n v="37111691.54829926"/>
    <n v="37111692"/>
    <n v="24"/>
    <n v="1"/>
    <n v="0"/>
    <n v="1.8461538461538463"/>
    <n v="0"/>
    <n v="1.8461538461538463"/>
    <n v="1.8461538461538463"/>
    <n v="2"/>
    <n v="6660438"/>
    <n v="43772130"/>
    <n v="68456690"/>
  </r>
  <r>
    <x v="21"/>
    <n v="3813"/>
    <x v="75"/>
    <x v="805"/>
    <x v="805"/>
    <x v="765"/>
    <n v="3401"/>
    <n v="270429003561"/>
    <s v="70429270429003561"/>
    <s v="I.E. ZAPATA"/>
    <n v="1"/>
    <n v="51.646128379621118"/>
    <n v="3.6170837648994554"/>
    <n v="0.53039645103998945"/>
    <n v="1.5303964510399894"/>
    <n v="299"/>
    <n v="0"/>
    <n v="0"/>
    <n v="10"/>
    <n v="0"/>
    <n v="83"/>
    <n v="0"/>
    <n v="144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9748.1743675512"/>
    <n v="34702480.239214063"/>
    <n v="14502918.278410738"/>
    <n v="0"/>
    <n v="50955147"/>
    <n v="0"/>
    <n v="0"/>
    <n v="0"/>
    <n v="0"/>
    <n v="0"/>
    <n v="0"/>
    <n v="0"/>
    <n v="0"/>
    <n v="0"/>
    <n v="50955147"/>
    <n v="170418.5518394649"/>
    <n v="1"/>
    <n v="0"/>
    <n v="0"/>
    <n v="1"/>
    <n v="24249724"/>
    <n v="37111691.54829926"/>
    <n v="37111692"/>
    <n v="10"/>
    <n v="1"/>
    <n v="0"/>
    <n v="0.76923076923076927"/>
    <n v="0"/>
    <n v="0.76923076923076927"/>
    <n v="0.76923076923076927"/>
    <n v="1"/>
    <n v="6660438"/>
    <n v="43772130"/>
    <n v="94727277"/>
  </r>
  <r>
    <x v="21"/>
    <n v="3813"/>
    <x v="75"/>
    <x v="805"/>
    <x v="805"/>
    <x v="765"/>
    <n v="3404"/>
    <n v="270429003587"/>
    <s v="70429270429003587"/>
    <s v="I.E. SINCELEJITO"/>
    <n v="1"/>
    <n v="51.646128379621118"/>
    <n v="3.6170837648994554"/>
    <n v="0.53039645103998945"/>
    <n v="1.5303964510399894"/>
    <n v="403"/>
    <n v="0"/>
    <n v="0"/>
    <n v="40"/>
    <n v="0"/>
    <n v="195"/>
    <n v="0"/>
    <n v="110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998992.6974702049"/>
    <n v="46626680.497622423"/>
    <n v="13567246.131416498"/>
    <n v="0"/>
    <n v="67192919"/>
    <n v="0"/>
    <n v="0"/>
    <n v="0"/>
    <n v="0"/>
    <n v="0"/>
    <n v="0"/>
    <n v="0"/>
    <n v="0"/>
    <n v="0"/>
    <n v="67192919"/>
    <n v="166731.8089330025"/>
    <n v="1"/>
    <n v="0"/>
    <n v="0"/>
    <n v="1"/>
    <n v="24249724"/>
    <n v="37111691.54829926"/>
    <n v="37111692"/>
    <n v="40"/>
    <n v="1"/>
    <n v="0"/>
    <n v="3.0769230769230771"/>
    <n v="0"/>
    <n v="3.0769230769230771"/>
    <n v="3.0769230769230771"/>
    <n v="4"/>
    <n v="6660438"/>
    <n v="43772130"/>
    <n v="110965049"/>
  </r>
  <r>
    <x v="21"/>
    <n v="3813"/>
    <x v="75"/>
    <x v="805"/>
    <x v="805"/>
    <x v="765"/>
    <n v="3388"/>
    <n v="270429060211"/>
    <s v="70429270429060211"/>
    <s v="I.E. MIRAFLORES"/>
    <n v="1"/>
    <n v="51.646128379621118"/>
    <n v="3.6170837648994554"/>
    <n v="0.53039645103998945"/>
    <n v="1.5303964510399894"/>
    <n v="247"/>
    <n v="8"/>
    <n v="0"/>
    <n v="7"/>
    <n v="0"/>
    <n v="81"/>
    <n v="0"/>
    <n v="107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24622.2615513266"/>
    <n v="28740380.110009886"/>
    <n v="10292393.616936654"/>
    <n v="0"/>
    <n v="41657396"/>
    <n v="0"/>
    <n v="0"/>
    <n v="0"/>
    <n v="0"/>
    <n v="0"/>
    <n v="0"/>
    <n v="0"/>
    <n v="0"/>
    <n v="0"/>
    <n v="41657396"/>
    <n v="168653.42510121458"/>
    <n v="1"/>
    <n v="0"/>
    <n v="0"/>
    <n v="1"/>
    <n v="24249724"/>
    <n v="37111691.54829926"/>
    <n v="37111692"/>
    <n v="15"/>
    <n v="1"/>
    <n v="0"/>
    <n v="1.1538461538461537"/>
    <n v="0"/>
    <n v="1.1538461538461537"/>
    <n v="1.1538461538461537"/>
    <n v="2"/>
    <n v="6660438"/>
    <n v="43772130"/>
    <n v="85429526"/>
  </r>
  <r>
    <x v="21"/>
    <n v="3813"/>
    <x v="75"/>
    <x v="805"/>
    <x v="805"/>
    <x v="765"/>
    <n v="3452"/>
    <n v="270429060246"/>
    <s v="70429270429060246"/>
    <s v="I.E. SAN JUAN BAUTISTA DE PUEBLO NUEVO"/>
    <n v="1"/>
    <n v="51.646128379621118"/>
    <n v="3.6170837648994554"/>
    <n v="0.53039645103998945"/>
    <n v="1.5303964510399894"/>
    <n v="254"/>
    <n v="0"/>
    <n v="0"/>
    <n v="28"/>
    <n v="0"/>
    <n v="143"/>
    <n v="0"/>
    <n v="66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99294.8882291429"/>
    <n v="31950741.718042906"/>
    <n v="3976606.6247255253"/>
    <n v="0"/>
    <n v="40826643"/>
    <n v="0"/>
    <n v="0"/>
    <n v="0"/>
    <n v="0"/>
    <n v="0"/>
    <n v="0"/>
    <n v="0"/>
    <n v="0"/>
    <n v="0"/>
    <n v="40826643"/>
    <n v="160734.81496062991"/>
    <n v="1"/>
    <n v="0"/>
    <n v="0"/>
    <n v="1"/>
    <n v="24249724"/>
    <n v="37111691.54829926"/>
    <n v="37111692"/>
    <n v="28"/>
    <n v="1"/>
    <n v="0"/>
    <n v="2.1538461538461537"/>
    <n v="0"/>
    <n v="2.1538461538461537"/>
    <n v="2.1538461538461537"/>
    <n v="3"/>
    <n v="6660438"/>
    <n v="43772130"/>
    <n v="84598773"/>
  </r>
  <r>
    <x v="21"/>
    <n v="3813"/>
    <x v="75"/>
    <x v="805"/>
    <x v="805"/>
    <x v="765"/>
    <n v="3444"/>
    <n v="270429060254"/>
    <s v="70429270429060254"/>
    <s v="INST EDUC EL PALOMAR"/>
    <n v="1"/>
    <n v="51.646128379621118"/>
    <n v="3.6170837648994554"/>
    <n v="0.53039645103998945"/>
    <n v="1.5303964510399894"/>
    <n v="405"/>
    <n v="0"/>
    <n v="0"/>
    <n v="26"/>
    <n v="0"/>
    <n v="189"/>
    <n v="0"/>
    <n v="138"/>
    <n v="0"/>
    <n v="52"/>
    <n v="0"/>
    <n v="0"/>
    <n v="0"/>
    <n v="343"/>
    <n v="0"/>
    <n v="0"/>
    <n v="16"/>
    <n v="0"/>
    <n v="137"/>
    <n v="0"/>
    <n v="138"/>
    <n v="0"/>
    <n v="52"/>
    <n v="0"/>
    <n v="0"/>
    <n v="0"/>
    <n v="92671"/>
    <n v="81839"/>
    <n v="122758"/>
    <n v="150439"/>
    <n v="114333"/>
    <n v="99892"/>
    <n v="152848"/>
    <n v="184139"/>
    <n v="0"/>
    <n v="0"/>
    <n v="0"/>
    <n v="0"/>
    <n v="4549345.2533556325"/>
    <n v="49989916.46794273"/>
    <n v="12163737.910925137"/>
    <n v="0"/>
    <n v="66703000"/>
    <n v="0"/>
    <n v="0"/>
    <n v="0"/>
    <n v="0"/>
    <n v="559919.41579761647"/>
    <n v="8408089.9258007649"/>
    <n v="2432747.5821850277"/>
    <n v="0"/>
    <n v="11400757"/>
    <n v="78103757"/>
    <n v="192848.78271604938"/>
    <n v="1"/>
    <n v="0"/>
    <n v="0"/>
    <n v="1"/>
    <n v="24249724"/>
    <n v="37111691.54829926"/>
    <n v="37111692"/>
    <n v="26"/>
    <n v="1"/>
    <n v="0"/>
    <n v="2"/>
    <n v="0"/>
    <n v="2"/>
    <n v="2"/>
    <n v="2"/>
    <n v="6660438"/>
    <n v="43772130"/>
    <n v="121875887"/>
  </r>
  <r>
    <x v="21"/>
    <n v="3813"/>
    <x v="75"/>
    <x v="805"/>
    <x v="805"/>
    <x v="765"/>
    <n v="3387"/>
    <n v="270429060416"/>
    <s v="70429270429060416"/>
    <s v="I.E. LA SIERPITA"/>
    <n v="1"/>
    <n v="51.646128379621118"/>
    <n v="3.6170837648994554"/>
    <n v="0.53039645103998945"/>
    <n v="1.5303964510399894"/>
    <n v="439"/>
    <n v="0"/>
    <n v="0"/>
    <n v="22"/>
    <n v="0"/>
    <n v="138"/>
    <n v="0"/>
    <n v="206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49445.9836086123"/>
    <n v="52588780.626826599"/>
    <n v="17076016.682644904"/>
    <n v="0"/>
    <n v="73514243"/>
    <n v="0"/>
    <n v="0"/>
    <n v="0"/>
    <n v="0"/>
    <n v="0"/>
    <n v="0"/>
    <n v="0"/>
    <n v="0"/>
    <n v="0"/>
    <n v="73514243"/>
    <n v="167458.41230068338"/>
    <n v="1"/>
    <n v="0"/>
    <n v="0"/>
    <n v="1"/>
    <n v="24249724"/>
    <n v="37111691.54829926"/>
    <n v="37111692"/>
    <n v="22"/>
    <n v="1"/>
    <n v="0"/>
    <n v="1.6923076923076923"/>
    <n v="0"/>
    <n v="1.6923076923076923"/>
    <n v="1.6923076923076923"/>
    <n v="2"/>
    <n v="6660438"/>
    <n v="43772130"/>
    <n v="117286373"/>
  </r>
  <r>
    <x v="21"/>
    <n v="3813"/>
    <x v="75"/>
    <x v="806"/>
    <x v="806"/>
    <x v="766"/>
    <n v="5303"/>
    <n v="270473000013"/>
    <s v="70473270473000013"/>
    <s v="CENTRO EDUCATIVO LAS FLORES"/>
    <n v="1"/>
    <n v="28.514436405436474"/>
    <n v="1.9970345933628508"/>
    <n v="0.28528575391592464"/>
    <n v="1.2852857539159246"/>
    <n v="90"/>
    <n v="0"/>
    <n v="0"/>
    <n v="14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57308.0654345716"/>
    <n v="9757622.1042928845"/>
    <n v="0"/>
    <n v="0"/>
    <n v="11814930"/>
    <n v="0"/>
    <n v="0"/>
    <n v="0"/>
    <n v="0"/>
    <n v="0"/>
    <n v="0"/>
    <n v="0"/>
    <n v="0"/>
    <n v="0"/>
    <n v="11814930"/>
    <n v="131277"/>
    <n v="1"/>
    <n v="1"/>
    <n v="1"/>
    <n v="1"/>
    <n v="24249724"/>
    <n v="31167824.79359309"/>
    <n v="31167825"/>
    <n v="14"/>
    <n v="1"/>
    <n v="0"/>
    <n v="1.0769230769230769"/>
    <n v="0"/>
    <n v="1.0769230769230769"/>
    <n v="1.0769230769230769"/>
    <n v="2"/>
    <n v="6660438"/>
    <n v="37828263"/>
    <n v="49643193"/>
  </r>
  <r>
    <x v="21"/>
    <n v="3813"/>
    <x v="75"/>
    <x v="806"/>
    <x v="806"/>
    <x v="766"/>
    <n v="5297"/>
    <n v="270473000072"/>
    <s v="70473270473000072"/>
    <s v="CENTRO EDUCATIVO SABANAS DE CALI"/>
    <n v="1"/>
    <n v="28.514436405436474"/>
    <n v="1.9970345933628508"/>
    <n v="0.28528575391592464"/>
    <n v="1.2852857539159246"/>
    <n v="140"/>
    <n v="0"/>
    <n v="0"/>
    <n v="12"/>
    <n v="0"/>
    <n v="1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63406.9132296329"/>
    <n v="16433889.859861702"/>
    <n v="0"/>
    <n v="0"/>
    <n v="18197297"/>
    <n v="0"/>
    <n v="0"/>
    <n v="0"/>
    <n v="0"/>
    <n v="0"/>
    <n v="0"/>
    <n v="0"/>
    <n v="0"/>
    <n v="0"/>
    <n v="18197297"/>
    <n v="129980.69285714286"/>
    <n v="1"/>
    <n v="1"/>
    <n v="1"/>
    <n v="1"/>
    <n v="24249724"/>
    <n v="31167824.79359309"/>
    <n v="31167825"/>
    <n v="12"/>
    <n v="1"/>
    <n v="0"/>
    <n v="0.92307692307692313"/>
    <n v="0"/>
    <n v="0.92307692307692313"/>
    <n v="0.92307692307692313"/>
    <n v="1"/>
    <n v="6660438"/>
    <n v="37828263"/>
    <n v="56025560"/>
  </r>
  <r>
    <x v="21"/>
    <n v="3813"/>
    <x v="75"/>
    <x v="806"/>
    <x v="806"/>
    <x v="766"/>
    <n v="5299"/>
    <n v="270473000102"/>
    <s v="70473270473000102"/>
    <s v="INSTITUCION EDUCATIVA BRISAS DEL MAR"/>
    <n v="1"/>
    <n v="28.514436405436474"/>
    <n v="1.9970345933628508"/>
    <n v="0.28528575391592464"/>
    <n v="1.2852857539159246"/>
    <n v="232"/>
    <n v="0"/>
    <n v="0"/>
    <n v="24"/>
    <n v="0"/>
    <n v="120"/>
    <n v="0"/>
    <n v="75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26813.8264592658"/>
    <n v="25036004.083383061"/>
    <n v="2553893.6398890363"/>
    <n v="0"/>
    <n v="31116712"/>
    <n v="0"/>
    <n v="0"/>
    <n v="0"/>
    <n v="0"/>
    <n v="0"/>
    <n v="0"/>
    <n v="0"/>
    <n v="0"/>
    <n v="0"/>
    <n v="31116712"/>
    <n v="134123.75862068965"/>
    <n v="1"/>
    <n v="1"/>
    <n v="1"/>
    <n v="1"/>
    <n v="24249724"/>
    <n v="31167824.79359309"/>
    <n v="31167825"/>
    <n v="24"/>
    <n v="1"/>
    <n v="0"/>
    <n v="1.8461538461538463"/>
    <n v="0"/>
    <n v="1.8461538461538463"/>
    <n v="1.8461538461538463"/>
    <n v="2"/>
    <n v="6660438"/>
    <n v="37828263"/>
    <n v="68944975"/>
  </r>
  <r>
    <x v="21"/>
    <n v="3813"/>
    <x v="75"/>
    <x v="806"/>
    <x v="806"/>
    <x v="766"/>
    <n v="5302"/>
    <n v="270473000129"/>
    <s v="70473270473000129"/>
    <s v="C.E. EL YESO"/>
    <n v="1"/>
    <n v="28.514436405436474"/>
    <n v="1.9970345933628508"/>
    <n v="0.28528575391592464"/>
    <n v="1.2852857539159246"/>
    <n v="162"/>
    <n v="0"/>
    <n v="0"/>
    <n v="26"/>
    <n v="0"/>
    <n v="1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20714.9786642045"/>
    <n v="17461007.976103056"/>
    <n v="0"/>
    <n v="0"/>
    <n v="21281723"/>
    <n v="0"/>
    <n v="0"/>
    <n v="0"/>
    <n v="0"/>
    <n v="0"/>
    <n v="0"/>
    <n v="0"/>
    <n v="0"/>
    <n v="0"/>
    <n v="21281723"/>
    <n v="131368.66049382716"/>
    <n v="1"/>
    <n v="1"/>
    <n v="1"/>
    <n v="1"/>
    <n v="24249724"/>
    <n v="31167824.79359309"/>
    <n v="31167825"/>
    <n v="26"/>
    <n v="1"/>
    <n v="0"/>
    <n v="2"/>
    <n v="0"/>
    <n v="2"/>
    <n v="2"/>
    <n v="2"/>
    <n v="6660438"/>
    <n v="37828263"/>
    <n v="59109986"/>
  </r>
  <r>
    <x v="21"/>
    <n v="3813"/>
    <x v="75"/>
    <x v="806"/>
    <x v="806"/>
    <x v="766"/>
    <n v="5298"/>
    <n v="270473000234"/>
    <s v="70473270473000234"/>
    <s v="CENTRO EDUCATIVO BREMEN"/>
    <n v="1"/>
    <n v="28.514436405436474"/>
    <n v="1.9970345933628508"/>
    <n v="0.28528575391592464"/>
    <n v="1.2852857539159246"/>
    <n v="171"/>
    <n v="21"/>
    <n v="0"/>
    <n v="16"/>
    <n v="0"/>
    <n v="1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37171.3157913685"/>
    <n v="17204228.447042719"/>
    <n v="0"/>
    <n v="0"/>
    <n v="22641400"/>
    <n v="0"/>
    <n v="0"/>
    <n v="0"/>
    <n v="0"/>
    <n v="0"/>
    <n v="0"/>
    <n v="0"/>
    <n v="0"/>
    <n v="0"/>
    <n v="22641400"/>
    <n v="132405.84795321638"/>
    <n v="1"/>
    <n v="1"/>
    <n v="1"/>
    <n v="1"/>
    <n v="24249724"/>
    <n v="31167824.79359309"/>
    <n v="31167825"/>
    <n v="37"/>
    <n v="1"/>
    <n v="0"/>
    <n v="2.8461538461538463"/>
    <n v="0"/>
    <n v="2.8461538461538463"/>
    <n v="2.8461538461538463"/>
    <n v="3"/>
    <n v="6660438"/>
    <n v="37828263"/>
    <n v="60469663"/>
  </r>
  <r>
    <x v="21"/>
    <n v="3813"/>
    <x v="75"/>
    <x v="807"/>
    <x v="807"/>
    <x v="767"/>
    <n v="16579"/>
    <n v="270508000020"/>
    <s v="70508270508000020"/>
    <s v="INST EDUC CANUTALITO"/>
    <n v="1"/>
    <n v="29.275375268048606"/>
    <n v="2.050327641503928"/>
    <n v="0.29334890188157309"/>
    <n v="1.2933489018815731"/>
    <n v="191"/>
    <n v="0"/>
    <n v="0"/>
    <n v="9"/>
    <n v="0"/>
    <n v="75"/>
    <n v="0"/>
    <n v="73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30852.1399894331"/>
    <n v="19120890.858999606"/>
    <n v="6721316.9604630191"/>
    <n v="0"/>
    <n v="27173060"/>
    <n v="0"/>
    <n v="0"/>
    <n v="0"/>
    <n v="0"/>
    <n v="0"/>
    <n v="0"/>
    <n v="0"/>
    <n v="0"/>
    <n v="0"/>
    <n v="27173060"/>
    <n v="142267.32984293194"/>
    <n v="1"/>
    <n v="1"/>
    <n v="1"/>
    <n v="1"/>
    <n v="24249724"/>
    <n v="31363353.90633123"/>
    <n v="31363354"/>
    <n v="9"/>
    <n v="1"/>
    <n v="0"/>
    <n v="0.69230769230769229"/>
    <n v="0"/>
    <n v="0.69230769230769229"/>
    <n v="0.69230769230769229"/>
    <n v="1"/>
    <n v="6660438"/>
    <n v="38023792"/>
    <n v="65196852"/>
  </r>
  <r>
    <x v="21"/>
    <n v="3813"/>
    <x v="75"/>
    <x v="807"/>
    <x v="807"/>
    <x v="767"/>
    <n v="16584"/>
    <n v="270508000038"/>
    <s v="70508270508000038"/>
    <s v="INSTITUCION EDUCATIVA LA PEÑA"/>
    <n v="1"/>
    <n v="29.275375268048606"/>
    <n v="2.050327641503928"/>
    <n v="0.29334890188157309"/>
    <n v="1.2933489018815731"/>
    <n v="204"/>
    <n v="2"/>
    <n v="0"/>
    <n v="15"/>
    <n v="0"/>
    <n v="80"/>
    <n v="0"/>
    <n v="76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13831.8199800402"/>
    <n v="20154452.527053639"/>
    <n v="6128259.5815986358"/>
    <n v="0"/>
    <n v="28796544"/>
    <n v="0"/>
    <n v="0"/>
    <n v="0"/>
    <n v="0"/>
    <n v="0"/>
    <n v="0"/>
    <n v="0"/>
    <n v="0"/>
    <n v="0"/>
    <n v="28796544"/>
    <n v="141159.5294117647"/>
    <n v="1"/>
    <n v="1"/>
    <n v="1"/>
    <n v="1"/>
    <n v="24249724"/>
    <n v="31363353.90633123"/>
    <n v="31363354"/>
    <n v="17"/>
    <n v="1"/>
    <n v="0"/>
    <n v="1.3076923076923077"/>
    <n v="0"/>
    <n v="1.3076923076923077"/>
    <n v="1.3076923076923077"/>
    <n v="2"/>
    <n v="6660438"/>
    <n v="38023792"/>
    <n v="66820336"/>
  </r>
  <r>
    <x v="21"/>
    <n v="3813"/>
    <x v="75"/>
    <x v="807"/>
    <x v="807"/>
    <x v="767"/>
    <n v="16601"/>
    <n v="270508000062"/>
    <s v="70508270508000062"/>
    <s v="CENTRO EDUCATIVO PIJIGUAY"/>
    <n v="1"/>
    <n v="29.275375268048606"/>
    <n v="2.050327641503928"/>
    <n v="0.29334890188157309"/>
    <n v="1.2933489018815731"/>
    <n v="128"/>
    <n v="0"/>
    <n v="0"/>
    <n v="13"/>
    <n v="0"/>
    <n v="1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22341.9799847368"/>
    <n v="14857448.978276722"/>
    <n v="0"/>
    <n v="0"/>
    <n v="16779791"/>
    <n v="0"/>
    <n v="0"/>
    <n v="0"/>
    <n v="0"/>
    <n v="0"/>
    <n v="0"/>
    <n v="0"/>
    <n v="0"/>
    <n v="0"/>
    <n v="16779791"/>
    <n v="131092.1171875"/>
    <n v="1"/>
    <n v="1"/>
    <n v="1"/>
    <n v="1"/>
    <n v="24249724"/>
    <n v="31363353.90633123"/>
    <n v="31363354"/>
    <n v="13"/>
    <n v="1"/>
    <n v="0"/>
    <n v="1"/>
    <n v="0"/>
    <n v="1"/>
    <n v="1"/>
    <n v="1"/>
    <n v="6660438"/>
    <n v="38023792"/>
    <n v="54803583"/>
  </r>
  <r>
    <x v="21"/>
    <n v="3813"/>
    <x v="75"/>
    <x v="807"/>
    <x v="807"/>
    <x v="767"/>
    <n v="16581"/>
    <n v="270508000232"/>
    <s v="70508270508000232"/>
    <s v="INSTITUCION EDUCATIVA SAN RAFAEL"/>
    <n v="1"/>
    <n v="29.275375268048606"/>
    <n v="2.050327641503928"/>
    <n v="0.29334890188157309"/>
    <n v="1.2933489018815731"/>
    <n v="297"/>
    <n v="0"/>
    <n v="0"/>
    <n v="23"/>
    <n v="0"/>
    <n v="102"/>
    <n v="0"/>
    <n v="132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01066.5799729959"/>
    <n v="30231678.790580459"/>
    <n v="7907431.7181917876"/>
    <n v="0"/>
    <n v="41540177"/>
    <n v="0"/>
    <n v="0"/>
    <n v="0"/>
    <n v="0"/>
    <n v="0"/>
    <n v="0"/>
    <n v="0"/>
    <n v="0"/>
    <n v="0"/>
    <n v="41540177"/>
    <n v="139865.91582491584"/>
    <n v="1"/>
    <n v="1"/>
    <n v="1"/>
    <n v="1"/>
    <n v="24249724"/>
    <n v="31363353.90633123"/>
    <n v="31363354"/>
    <n v="23"/>
    <n v="1"/>
    <n v="0"/>
    <n v="1.7692307692307692"/>
    <n v="0"/>
    <n v="1.7692307692307692"/>
    <n v="1.7692307692307692"/>
    <n v="2"/>
    <n v="6660438"/>
    <n v="38023792"/>
    <n v="79563969"/>
  </r>
  <r>
    <x v="21"/>
    <n v="3813"/>
    <x v="75"/>
    <x v="807"/>
    <x v="807"/>
    <x v="767"/>
    <n v="26082"/>
    <n v="270508000291"/>
    <s v="70508270508000291"/>
    <s v="I.E. SAN JOSE DE ALMAGRA"/>
    <n v="1"/>
    <n v="29.275375268048606"/>
    <n v="2.050327641503928"/>
    <n v="0.29334890188157309"/>
    <n v="1.2933489018815731"/>
    <n v="167"/>
    <n v="0"/>
    <n v="0"/>
    <n v="12"/>
    <n v="0"/>
    <n v="61"/>
    <n v="0"/>
    <n v="77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74469.5199859107"/>
    <n v="17828938.773932066"/>
    <n v="3360658.4802315095"/>
    <n v="0"/>
    <n v="22964067"/>
    <n v="0"/>
    <n v="0"/>
    <n v="0"/>
    <n v="0"/>
    <n v="0"/>
    <n v="0"/>
    <n v="0"/>
    <n v="0"/>
    <n v="0"/>
    <n v="22964067"/>
    <n v="137509.38323353292"/>
    <n v="1"/>
    <n v="1"/>
    <n v="1"/>
    <n v="1"/>
    <n v="24249724"/>
    <n v="31363353.90633123"/>
    <n v="31363354"/>
    <n v="12"/>
    <n v="1"/>
    <n v="0"/>
    <n v="0.92307692307692313"/>
    <n v="0"/>
    <n v="0.92307692307692313"/>
    <n v="0.92307692307692313"/>
    <n v="1"/>
    <n v="6660438"/>
    <n v="38023792"/>
    <n v="60987859"/>
  </r>
  <r>
    <x v="21"/>
    <n v="3813"/>
    <x v="75"/>
    <x v="807"/>
    <x v="807"/>
    <x v="767"/>
    <n v="16578"/>
    <n v="270508000321"/>
    <s v="70508270508000321"/>
    <s v="INST EDUC CANUTAL"/>
    <n v="1"/>
    <n v="29.275375268048606"/>
    <n v="2.050327641503928"/>
    <n v="0.29334890188157309"/>
    <n v="1.2933489018815731"/>
    <n v="289"/>
    <n v="0"/>
    <n v="0"/>
    <n v="16"/>
    <n v="0"/>
    <n v="108"/>
    <n v="0"/>
    <n v="113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65959.3599812146"/>
    <n v="28552141.079992656"/>
    <n v="10279661.233649325"/>
    <n v="0"/>
    <n v="41197762"/>
    <n v="0"/>
    <n v="0"/>
    <n v="0"/>
    <n v="0"/>
    <n v="0"/>
    <n v="0"/>
    <n v="0"/>
    <n v="0"/>
    <n v="0"/>
    <n v="41197762"/>
    <n v="142552.80968858133"/>
    <n v="1"/>
    <n v="1"/>
    <n v="1"/>
    <n v="1"/>
    <n v="24249724"/>
    <n v="31363353.90633123"/>
    <n v="31363354"/>
    <n v="16"/>
    <n v="1"/>
    <n v="0"/>
    <n v="1.2307692307692308"/>
    <n v="0"/>
    <n v="1.2307692307692308"/>
    <n v="1.2307692307692308"/>
    <n v="2"/>
    <n v="6660438"/>
    <n v="38023792"/>
    <n v="79221554"/>
  </r>
  <r>
    <x v="21"/>
    <n v="3813"/>
    <x v="75"/>
    <x v="807"/>
    <x v="807"/>
    <x v="767"/>
    <n v="16585"/>
    <n v="270508000429"/>
    <s v="70508270508000429"/>
    <s v="CENTRO EDUCATIVO EL PALMAR"/>
    <n v="1"/>
    <n v="29.275375268048606"/>
    <n v="2.050327641503928"/>
    <n v="0.29334890188157309"/>
    <n v="1.2933489018815731"/>
    <n v="199"/>
    <n v="5"/>
    <n v="0"/>
    <n v="15"/>
    <n v="0"/>
    <n v="114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57449.1999765178"/>
    <n v="23125942.322708983"/>
    <n v="0"/>
    <n v="0"/>
    <n v="26083392"/>
    <n v="0"/>
    <n v="0"/>
    <n v="0"/>
    <n v="0"/>
    <n v="0"/>
    <n v="0"/>
    <n v="0"/>
    <n v="0"/>
    <n v="0"/>
    <n v="26083392"/>
    <n v="131072.32160804019"/>
    <n v="1"/>
    <n v="1"/>
    <n v="1"/>
    <n v="1"/>
    <n v="24249724"/>
    <n v="31363353.90633123"/>
    <n v="31363354"/>
    <n v="20"/>
    <n v="1"/>
    <n v="0"/>
    <n v="1.5384615384615385"/>
    <n v="0"/>
    <n v="1.5384615384615385"/>
    <n v="1.5384615384615385"/>
    <n v="2"/>
    <n v="6660438"/>
    <n v="38023792"/>
    <n v="64107184"/>
  </r>
  <r>
    <x v="21"/>
    <n v="3813"/>
    <x v="75"/>
    <x v="807"/>
    <x v="807"/>
    <x v="767"/>
    <n v="26072"/>
    <n v="270508000500"/>
    <s v="70508270508000500"/>
    <s v="C.E. NUESTRA SEÑORA DE LAS MERCEDES"/>
    <n v="1"/>
    <n v="29.275375268048606"/>
    <n v="2.050327641503928"/>
    <n v="0.29334890188157309"/>
    <n v="1.2933489018815731"/>
    <n v="85"/>
    <n v="0"/>
    <n v="0"/>
    <n v="15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18086.8999823886"/>
    <n v="9043664.5954727866"/>
    <n v="0"/>
    <n v="0"/>
    <n v="11261751"/>
    <n v="0"/>
    <n v="0"/>
    <n v="0"/>
    <n v="0"/>
    <n v="0"/>
    <n v="0"/>
    <n v="0"/>
    <n v="0"/>
    <n v="0"/>
    <n v="11261751"/>
    <n v="132491.18823529413"/>
    <n v="1"/>
    <n v="1"/>
    <n v="1"/>
    <n v="1"/>
    <n v="24249724"/>
    <n v="31363353.90633123"/>
    <n v="31363354"/>
    <n v="15"/>
    <n v="1"/>
    <n v="0"/>
    <n v="1.1538461538461537"/>
    <n v="0"/>
    <n v="1.1538461538461537"/>
    <n v="1.1538461538461537"/>
    <n v="2"/>
    <n v="6660438"/>
    <n v="38023792"/>
    <n v="49285543"/>
  </r>
  <r>
    <x v="21"/>
    <n v="3813"/>
    <x v="75"/>
    <x v="807"/>
    <x v="807"/>
    <x v="767"/>
    <n v="16586"/>
    <n v="270508000658"/>
    <s v="70508270508000658"/>
    <s v="INSTITUCION EDUCATIVA SAN FRANCISCO"/>
    <n v="1"/>
    <n v="29.275375268048606"/>
    <n v="2.050327641503928"/>
    <n v="0.29334890188157309"/>
    <n v="1.2933489018815731"/>
    <n v="199"/>
    <n v="14"/>
    <n v="0"/>
    <n v="12"/>
    <n v="0"/>
    <n v="92"/>
    <n v="0"/>
    <n v="57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44683.9599694735"/>
    <n v="19250086.067506362"/>
    <n v="4744459.0309150722"/>
    <n v="0"/>
    <n v="27839229"/>
    <n v="0"/>
    <n v="0"/>
    <n v="0"/>
    <n v="0"/>
    <n v="0"/>
    <n v="0"/>
    <n v="0"/>
    <n v="0"/>
    <n v="0"/>
    <n v="27839229"/>
    <n v="139895.62311557788"/>
    <n v="1"/>
    <n v="1"/>
    <n v="1"/>
    <n v="1"/>
    <n v="24249724"/>
    <n v="31363353.90633123"/>
    <n v="31363354"/>
    <n v="26"/>
    <n v="1"/>
    <n v="0"/>
    <n v="2"/>
    <n v="0"/>
    <n v="2"/>
    <n v="2"/>
    <n v="2"/>
    <n v="6660438"/>
    <n v="38023792"/>
    <n v="65863021"/>
  </r>
  <r>
    <x v="21"/>
    <n v="3813"/>
    <x v="75"/>
    <x v="807"/>
    <x v="807"/>
    <x v="767"/>
    <n v="16583"/>
    <n v="270508000721"/>
    <s v="70508270508000721"/>
    <s v="I.E.T.A. FLOR DEL MONTE"/>
    <n v="1"/>
    <n v="29.275375268048606"/>
    <n v="2.050327641503928"/>
    <n v="0.29334890188157309"/>
    <n v="1.2933489018815731"/>
    <n v="257"/>
    <n v="0"/>
    <n v="0"/>
    <n v="23"/>
    <n v="0"/>
    <n v="100"/>
    <n v="0"/>
    <n v="108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01066.5799729959"/>
    <n v="26872603.369404852"/>
    <n v="0"/>
    <n v="6192055.3095328463"/>
    <n v="36465725"/>
    <n v="0"/>
    <n v="0"/>
    <n v="0"/>
    <n v="0"/>
    <n v="0"/>
    <n v="0"/>
    <n v="0"/>
    <n v="0"/>
    <n v="0"/>
    <n v="36465725"/>
    <n v="141889.98054474709"/>
    <n v="1"/>
    <n v="1"/>
    <n v="1"/>
    <n v="1"/>
    <n v="24249724"/>
    <n v="31363353.90633123"/>
    <n v="31363354"/>
    <n v="23"/>
    <n v="1"/>
    <n v="0"/>
    <n v="1.7692307692307692"/>
    <n v="0"/>
    <n v="1.7692307692307692"/>
    <n v="1.7692307692307692"/>
    <n v="2"/>
    <n v="6660438"/>
    <n v="38023792"/>
    <n v="74489517"/>
  </r>
  <r>
    <x v="21"/>
    <n v="3813"/>
    <x v="75"/>
    <x v="807"/>
    <x v="807"/>
    <x v="767"/>
    <n v="26056"/>
    <n v="270508060375"/>
    <s v="70508270508060375"/>
    <s v="INSTITUCION EDUCATIVA TECNICO AGROPECUARIA DON GABRIEL"/>
    <n v="1"/>
    <n v="29.275375268048606"/>
    <n v="2.050327641503928"/>
    <n v="0.29334890188157309"/>
    <n v="1.2933489018815731"/>
    <n v="438"/>
    <n v="0"/>
    <n v="0"/>
    <n v="41"/>
    <n v="0"/>
    <n v="212"/>
    <n v="0"/>
    <n v="146"/>
    <n v="0"/>
    <n v="0"/>
    <n v="0"/>
    <n v="3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62770.8599518621"/>
    <n v="46251884.645417966"/>
    <n v="0"/>
    <n v="9288082.964299269"/>
    <n v="61602738"/>
    <n v="0"/>
    <n v="0"/>
    <n v="0"/>
    <n v="0"/>
    <n v="0"/>
    <n v="0"/>
    <n v="0"/>
    <n v="0"/>
    <n v="0"/>
    <n v="61602738"/>
    <n v="140645.5205479452"/>
    <n v="1"/>
    <n v="1"/>
    <n v="1"/>
    <n v="1"/>
    <n v="24249724"/>
    <n v="31363353.90633123"/>
    <n v="31363354"/>
    <n v="41"/>
    <n v="0"/>
    <n v="1"/>
    <n v="3.1538461538461537"/>
    <n v="0"/>
    <n v="3.1538461538461537"/>
    <n v="3.1538461538461537"/>
    <n v="4"/>
    <n v="26641753"/>
    <n v="58005107"/>
    <n v="119607845"/>
  </r>
  <r>
    <x v="21"/>
    <n v="3813"/>
    <x v="75"/>
    <x v="808"/>
    <x v="808"/>
    <x v="768"/>
    <n v="16730"/>
    <n v="270523000010"/>
    <s v="70523270523000010"/>
    <s v="I.E. INDÍGENA GUAIMI"/>
    <n v="1"/>
    <n v="45.149194191798308"/>
    <n v="3.1620650459809836"/>
    <n v="0.46155288915425968"/>
    <n v="1.4615528891542597"/>
    <n v="338"/>
    <n v="0"/>
    <n v="0"/>
    <n v="23"/>
    <n v="0"/>
    <n v="113"/>
    <n v="0"/>
    <n v="148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43385.7089405013"/>
    <n v="38105332.154086702"/>
    <n v="12063353.544078317"/>
    <n v="0"/>
    <n v="54012071"/>
    <n v="0"/>
    <n v="0"/>
    <n v="0"/>
    <n v="0"/>
    <n v="0"/>
    <n v="0"/>
    <n v="0"/>
    <n v="0"/>
    <n v="0"/>
    <n v="54012071"/>
    <n v="159799.02662721893"/>
    <n v="1"/>
    <n v="1"/>
    <n v="1"/>
    <n v="1"/>
    <n v="24249724"/>
    <n v="35442254.173393391"/>
    <n v="35442254"/>
    <n v="23"/>
    <n v="1"/>
    <n v="0"/>
    <n v="1.7692307692307692"/>
    <n v="0"/>
    <n v="1.7692307692307692"/>
    <n v="1.7692307692307692"/>
    <n v="2"/>
    <n v="6660438"/>
    <n v="42102692"/>
    <n v="96114763"/>
  </r>
  <r>
    <x v="21"/>
    <n v="3813"/>
    <x v="75"/>
    <x v="808"/>
    <x v="808"/>
    <x v="768"/>
    <n v="16733"/>
    <n v="270523000044"/>
    <s v="70523270523000044"/>
    <s v="C.E. INDÍGENA EL MINUTO DE DIOS SEDE PRINCIPAL"/>
    <n v="1"/>
    <n v="45.149194191798308"/>
    <n v="3.1620650459809836"/>
    <n v="0.46155288915425968"/>
    <n v="1.4615528891542597"/>
    <n v="142"/>
    <n v="0"/>
    <n v="0"/>
    <n v="22"/>
    <n v="0"/>
    <n v="1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76281.9824648276"/>
    <n v="17519692.944407679"/>
    <n v="0"/>
    <n v="0"/>
    <n v="21195975"/>
    <n v="0"/>
    <n v="0"/>
    <n v="0"/>
    <n v="0"/>
    <n v="0"/>
    <n v="0"/>
    <n v="0"/>
    <n v="0"/>
    <n v="0"/>
    <n v="21195975"/>
    <n v="149267.42957746479"/>
    <n v="1"/>
    <n v="1"/>
    <n v="1"/>
    <n v="1"/>
    <n v="24249724"/>
    <n v="35442254.173393391"/>
    <n v="35442254"/>
    <n v="22"/>
    <n v="0"/>
    <n v="1"/>
    <n v="1.6923076923076923"/>
    <n v="0"/>
    <n v="1.6923076923076923"/>
    <n v="1.6923076923076923"/>
    <n v="2"/>
    <n v="13320876"/>
    <n v="48763130"/>
    <n v="69959105"/>
  </r>
  <r>
    <x v="21"/>
    <n v="3813"/>
    <x v="75"/>
    <x v="808"/>
    <x v="808"/>
    <x v="768"/>
    <n v="16734"/>
    <n v="270523000087"/>
    <s v="70523270523000087"/>
    <s v="INSTITUCION EDUCATIVA INDÍGENA SAN MARTIN DE LOBA SEDE PRINCIPAL"/>
    <n v="1"/>
    <n v="45.149194191798308"/>
    <n v="3.1620650459809836"/>
    <n v="0.46155288915425968"/>
    <n v="1.4615528891542597"/>
    <n v="209"/>
    <n v="0"/>
    <n v="0"/>
    <n v="16"/>
    <n v="0"/>
    <n v="138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73659.6236107838"/>
    <n v="28177506.15225568"/>
    <n v="0"/>
    <n v="0"/>
    <n v="30851166"/>
    <n v="0"/>
    <n v="0"/>
    <n v="0"/>
    <n v="0"/>
    <n v="0"/>
    <n v="0"/>
    <n v="0"/>
    <n v="0"/>
    <n v="0"/>
    <n v="30851166"/>
    <n v="147613.23444976076"/>
    <n v="1"/>
    <n v="1"/>
    <n v="1"/>
    <n v="1"/>
    <n v="24249724"/>
    <n v="35442254.173393391"/>
    <n v="35442254"/>
    <n v="16"/>
    <n v="1"/>
    <n v="0"/>
    <n v="1.2307692307692308"/>
    <n v="0"/>
    <n v="1.2307692307692308"/>
    <n v="1.2307692307692308"/>
    <n v="2"/>
    <n v="6660438"/>
    <n v="42102692"/>
    <n v="72953858"/>
  </r>
  <r>
    <x v="21"/>
    <n v="3813"/>
    <x v="75"/>
    <x v="808"/>
    <x v="808"/>
    <x v="768"/>
    <n v="16735"/>
    <n v="270523000133"/>
    <s v="70523270523000133"/>
    <s v="C.E. INDÍGENA ALGODONCILLO"/>
    <n v="1"/>
    <n v="45.149194191798308"/>
    <n v="3.1620650459809836"/>
    <n v="0.46155288915425968"/>
    <n v="1.4615528891542597"/>
    <n v="95"/>
    <n v="0"/>
    <n v="0"/>
    <n v="11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8140.9912324138"/>
    <n v="12263785.061085375"/>
    <n v="0"/>
    <n v="0"/>
    <n v="14101926"/>
    <n v="0"/>
    <n v="0"/>
    <n v="0"/>
    <n v="0"/>
    <n v="0"/>
    <n v="0"/>
    <n v="0"/>
    <n v="0"/>
    <n v="0"/>
    <n v="14101926"/>
    <n v="148441.32631578948"/>
    <n v="1"/>
    <n v="1"/>
    <n v="1"/>
    <n v="1"/>
    <n v="24249724"/>
    <n v="35442254.173393391"/>
    <n v="35442254"/>
    <n v="11"/>
    <n v="0"/>
    <n v="1"/>
    <n v="0.84615384615384615"/>
    <n v="0"/>
    <n v="0.84615384615384615"/>
    <n v="0.84615384615384615"/>
    <n v="1"/>
    <n v="6660438"/>
    <n v="42102692"/>
    <n v="56204618"/>
  </r>
  <r>
    <x v="21"/>
    <n v="3813"/>
    <x v="75"/>
    <x v="808"/>
    <x v="808"/>
    <x v="768"/>
    <n v="16729"/>
    <n v="270523000192"/>
    <s v="70523270523000192"/>
    <s v="I.E. INDÍGENA EL MARTILLO"/>
    <n v="1"/>
    <n v="45.149194191798308"/>
    <n v="3.1620650459809836"/>
    <n v="0.46155288915425968"/>
    <n v="1.4615528891542597"/>
    <n v="500"/>
    <n v="0"/>
    <n v="0"/>
    <n v="15"/>
    <n v="0"/>
    <n v="128"/>
    <n v="0"/>
    <n v="251"/>
    <n v="0"/>
    <n v="10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06555.8971351096"/>
    <n v="55333030.21608758"/>
    <n v="23679916.21615373"/>
    <n v="0"/>
    <n v="81519502"/>
    <n v="0"/>
    <n v="0"/>
    <n v="0"/>
    <n v="0"/>
    <n v="0"/>
    <n v="0"/>
    <n v="0"/>
    <n v="0"/>
    <n v="0"/>
    <n v="81519502"/>
    <n v="163039.00399999999"/>
    <n v="1"/>
    <n v="1"/>
    <n v="1"/>
    <n v="1"/>
    <n v="24249724"/>
    <n v="35442254.173393391"/>
    <n v="35442254"/>
    <n v="15"/>
    <n v="1"/>
    <n v="0"/>
    <n v="1.1538461538461537"/>
    <n v="0"/>
    <n v="1.1538461538461537"/>
    <n v="1.1538461538461537"/>
    <n v="2"/>
    <n v="6660438"/>
    <n v="42102692"/>
    <n v="123622194"/>
  </r>
  <r>
    <x v="21"/>
    <n v="3813"/>
    <x v="75"/>
    <x v="808"/>
    <x v="808"/>
    <x v="768"/>
    <n v="16731"/>
    <n v="270523002004"/>
    <s v="70523270523002004"/>
    <s v="C.E. INDÍGENA CHUPUNDUN SEDE PRINCIPAL"/>
    <n v="1"/>
    <n v="45.149194191798308"/>
    <n v="3.1620650459809836"/>
    <n v="0.46155288915425968"/>
    <n v="1.4615528891542597"/>
    <n v="167"/>
    <n v="0"/>
    <n v="0"/>
    <n v="18"/>
    <n v="0"/>
    <n v="1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07867.0765621318"/>
    <n v="21753618.7393062"/>
    <n v="0"/>
    <n v="0"/>
    <n v="24761486"/>
    <n v="0"/>
    <n v="0"/>
    <n v="0"/>
    <n v="0"/>
    <n v="0"/>
    <n v="0"/>
    <n v="0"/>
    <n v="0"/>
    <n v="0"/>
    <n v="24761486"/>
    <n v="148272.37125748504"/>
    <n v="1"/>
    <n v="1"/>
    <n v="1"/>
    <n v="1"/>
    <n v="24249724"/>
    <n v="35442254.173393391"/>
    <n v="35442254"/>
    <n v="18"/>
    <n v="1"/>
    <n v="0"/>
    <n v="1.3846153846153846"/>
    <n v="0"/>
    <n v="1.3846153846153846"/>
    <n v="1.3846153846153846"/>
    <n v="2"/>
    <n v="6660438"/>
    <n v="42102692"/>
    <n v="66864178"/>
  </r>
  <r>
    <x v="21"/>
    <n v="3813"/>
    <x v="75"/>
    <x v="809"/>
    <x v="809"/>
    <x v="769"/>
    <n v="4888"/>
    <n v="270670000017"/>
    <s v="70670270670000017"/>
    <s v="INST EDUC INDIGENA TEC AGRO DE ESCOBAR ARRIBA"/>
    <n v="1"/>
    <n v="41.497635430441314"/>
    <n v="2.9063247934842944"/>
    <n v="0.42285982188600391"/>
    <n v="1.422859821886004"/>
    <n v="930"/>
    <n v="36"/>
    <n v="0"/>
    <n v="31"/>
    <n v="0"/>
    <n v="308"/>
    <n v="0"/>
    <n v="405"/>
    <n v="0"/>
    <n v="0"/>
    <n v="0"/>
    <n v="15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899548.745051397"/>
    <n v="101340339.40274757"/>
    <n v="0"/>
    <n v="39300597.711340033"/>
    <n v="151540486"/>
    <n v="0"/>
    <n v="0"/>
    <n v="0"/>
    <n v="0"/>
    <n v="0"/>
    <n v="0"/>
    <n v="0"/>
    <n v="0"/>
    <n v="0"/>
    <n v="151540486"/>
    <n v="162946.75913978493"/>
    <n v="1"/>
    <n v="0"/>
    <n v="0"/>
    <n v="1"/>
    <n v="24249724"/>
    <n v="34503957.971424758"/>
    <n v="34503958"/>
    <n v="67"/>
    <n v="0"/>
    <n v="1"/>
    <n v="5.1538461538461542"/>
    <n v="0"/>
    <n v="5.1538461538461542"/>
    <n v="4"/>
    <n v="4"/>
    <n v="26641753"/>
    <n v="61145711"/>
    <n v="212686197"/>
  </r>
  <r>
    <x v="21"/>
    <n v="3813"/>
    <x v="75"/>
    <x v="809"/>
    <x v="809"/>
    <x v="769"/>
    <n v="4875"/>
    <n v="270670000025"/>
    <s v="70670270670000025"/>
    <s v="C.E. INDÍGENA ESCOBAR ARRIBA"/>
    <n v="1"/>
    <n v="41.497635430441314"/>
    <n v="2.9063247934842944"/>
    <n v="0.42285982188600391"/>
    <n v="1.422859821886004"/>
    <n v="39"/>
    <n v="0"/>
    <n v="0"/>
    <n v="3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8039.49604707747"/>
    <n v="5116763.2798021212"/>
    <n v="0"/>
    <n v="0"/>
    <n v="5604803"/>
    <n v="0"/>
    <n v="0"/>
    <n v="0"/>
    <n v="0"/>
    <n v="0"/>
    <n v="0"/>
    <n v="0"/>
    <n v="0"/>
    <n v="0"/>
    <n v="5604803"/>
    <n v="143712.89743589744"/>
    <n v="1"/>
    <n v="0"/>
    <n v="0"/>
    <n v="1"/>
    <n v="24249724"/>
    <n v="34503957.971424758"/>
    <n v="34503958"/>
    <n v="3"/>
    <n v="0"/>
    <n v="1"/>
    <n v="0.23076923076923078"/>
    <n v="0"/>
    <n v="0.23076923076923078"/>
    <n v="0.23076923076923078"/>
    <n v="1"/>
    <n v="6660438"/>
    <n v="41164396"/>
    <n v="46769199"/>
  </r>
  <r>
    <x v="21"/>
    <n v="3813"/>
    <x v="75"/>
    <x v="809"/>
    <x v="809"/>
    <x v="769"/>
    <n v="4880"/>
    <n v="270670000033"/>
    <s v="70670270670000033"/>
    <s v="CENTRO EDUCATIVO INDIGENA MATA DE CAÑA"/>
    <n v="1"/>
    <n v="41.497635430441314"/>
    <n v="2.9063247934842944"/>
    <n v="0.42285982188600391"/>
    <n v="1.422859821886004"/>
    <n v="203"/>
    <n v="17"/>
    <n v="0"/>
    <n v="28"/>
    <n v="0"/>
    <n v="1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20592.4407061627"/>
    <n v="22456905.505798202"/>
    <n v="0"/>
    <n v="0"/>
    <n v="29777498"/>
    <n v="0"/>
    <n v="0"/>
    <n v="0"/>
    <n v="0"/>
    <n v="0"/>
    <n v="0"/>
    <n v="0"/>
    <n v="0"/>
    <n v="0"/>
    <n v="29777498"/>
    <n v="146687.18226600986"/>
    <n v="1"/>
    <n v="0"/>
    <n v="0"/>
    <n v="1"/>
    <n v="24249724"/>
    <n v="34503957.971424758"/>
    <n v="34503958"/>
    <n v="45"/>
    <n v="0"/>
    <n v="1"/>
    <n v="3.4615384615384617"/>
    <n v="0"/>
    <n v="3.4615384615384617"/>
    <n v="3.4615384615384617"/>
    <n v="4"/>
    <n v="26641753"/>
    <n v="61145711"/>
    <n v="90923209"/>
  </r>
  <r>
    <x v="21"/>
    <n v="3813"/>
    <x v="75"/>
    <x v="809"/>
    <x v="809"/>
    <x v="769"/>
    <n v="4882"/>
    <n v="270670000041"/>
    <s v="70670270670000041"/>
    <s v="I.E. INDIGENA SABANAS DE LA NEGRA"/>
    <n v="1"/>
    <n v="41.497635430441314"/>
    <n v="2.9063247934842944"/>
    <n v="0.42285982188600391"/>
    <n v="1.422859821886004"/>
    <n v="238"/>
    <n v="0"/>
    <n v="0"/>
    <n v="11"/>
    <n v="0"/>
    <n v="100"/>
    <n v="0"/>
    <n v="95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89478.1521726174"/>
    <n v="27715801.098928157"/>
    <n v="6959400.8977802219"/>
    <n v="0"/>
    <n v="36464680"/>
    <n v="0"/>
    <n v="0"/>
    <n v="0"/>
    <n v="0"/>
    <n v="0"/>
    <n v="0"/>
    <n v="0"/>
    <n v="0"/>
    <n v="0"/>
    <n v="36464680"/>
    <n v="153212.9411764706"/>
    <n v="1"/>
    <n v="0"/>
    <n v="0"/>
    <n v="1"/>
    <n v="24249724"/>
    <n v="34503957.971424758"/>
    <n v="34503958"/>
    <n v="11"/>
    <n v="0"/>
    <n v="1"/>
    <n v="0.84615384615384615"/>
    <n v="0"/>
    <n v="0.84615384615384615"/>
    <n v="0.84615384615384615"/>
    <n v="1"/>
    <n v="6660438"/>
    <n v="41164396"/>
    <n v="77629076"/>
  </r>
  <r>
    <x v="21"/>
    <n v="3813"/>
    <x v="75"/>
    <x v="809"/>
    <x v="809"/>
    <x v="769"/>
    <n v="4876"/>
    <n v="270670000050"/>
    <s v="70670270670000050"/>
    <s v="I.E. SEGOVIA"/>
    <n v="1"/>
    <n v="41.497635430441314"/>
    <n v="2.9063247934842944"/>
    <n v="0.42285982188600391"/>
    <n v="1.422859821886004"/>
    <n v="341"/>
    <n v="16"/>
    <n v="0"/>
    <n v="25"/>
    <n v="0"/>
    <n v="150"/>
    <n v="0"/>
    <n v="103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69873.1126433928"/>
    <n v="35959475.27194269"/>
    <n v="10221620.068614701"/>
    <n v="0"/>
    <n v="52850968"/>
    <n v="0"/>
    <n v="0"/>
    <n v="0"/>
    <n v="0"/>
    <n v="0"/>
    <n v="0"/>
    <n v="0"/>
    <n v="0"/>
    <n v="0"/>
    <n v="52850968"/>
    <n v="154988.17595307919"/>
    <n v="1"/>
    <n v="0"/>
    <n v="0"/>
    <n v="1"/>
    <n v="24249724"/>
    <n v="34503957.971424758"/>
    <n v="34503958"/>
    <n v="41"/>
    <n v="0"/>
    <n v="1"/>
    <n v="3.1538461538461537"/>
    <n v="0"/>
    <n v="3.1538461538461537"/>
    <n v="3.1538461538461537"/>
    <n v="4"/>
    <n v="26641753"/>
    <n v="61145711"/>
    <n v="113996679"/>
  </r>
  <r>
    <x v="21"/>
    <n v="3813"/>
    <x v="75"/>
    <x v="809"/>
    <x v="809"/>
    <x v="769"/>
    <n v="4873"/>
    <n v="270670000157"/>
    <s v="70670270670000157"/>
    <s v="INST EDUC SAN LUIS BELTRAN"/>
    <n v="1"/>
    <n v="41.497635430441314"/>
    <n v="2.9063247934842944"/>
    <n v="0.42285982188600391"/>
    <n v="1.422859821886004"/>
    <n v="453"/>
    <n v="20"/>
    <n v="0"/>
    <n v="23"/>
    <n v="0"/>
    <n v="182"/>
    <n v="0"/>
    <n v="147"/>
    <n v="0"/>
    <n v="81"/>
    <n v="0"/>
    <n v="0"/>
    <n v="0"/>
    <n v="453"/>
    <n v="20"/>
    <n v="0"/>
    <n v="23"/>
    <n v="0"/>
    <n v="182"/>
    <n v="0"/>
    <n v="147"/>
    <n v="0"/>
    <n v="81"/>
    <n v="0"/>
    <n v="0"/>
    <n v="0"/>
    <n v="92671"/>
    <n v="81839"/>
    <n v="122758"/>
    <n v="150439"/>
    <n v="114333"/>
    <n v="99892"/>
    <n v="152848"/>
    <n v="184139"/>
    <n v="0"/>
    <n v="0"/>
    <n v="0"/>
    <n v="0"/>
    <n v="6995232.7766747773"/>
    <n v="46761531.084858276"/>
    <n v="17615983.522506189"/>
    <n v="0"/>
    <n v="71372747"/>
    <n v="0"/>
    <n v="0"/>
    <n v="0"/>
    <n v="0"/>
    <n v="1399046.5553349555"/>
    <n v="9352306.2169716563"/>
    <n v="3523196.7045012377"/>
    <n v="0"/>
    <n v="14274549"/>
    <n v="85647296"/>
    <n v="189066.87858719646"/>
    <n v="1"/>
    <n v="0"/>
    <n v="0"/>
    <n v="1"/>
    <n v="24249724"/>
    <n v="34503957.971424758"/>
    <n v="34503958"/>
    <n v="43"/>
    <n v="1"/>
    <n v="0"/>
    <n v="3.3076923076923075"/>
    <n v="0"/>
    <n v="3.3076923076923075"/>
    <n v="3.3076923076923075"/>
    <n v="4"/>
    <n v="6660438"/>
    <n v="41164396"/>
    <n v="126811692"/>
  </r>
  <r>
    <x v="21"/>
    <n v="3813"/>
    <x v="75"/>
    <x v="809"/>
    <x v="809"/>
    <x v="769"/>
    <n v="4889"/>
    <n v="270670000165"/>
    <s v="70670270670000165"/>
    <s v="CENTRO EDUCATIVO SABANALARGA"/>
    <n v="1"/>
    <n v="41.497635430441314"/>
    <n v="2.9063247934842944"/>
    <n v="0.42285982188600391"/>
    <n v="1.422859821886004"/>
    <n v="124"/>
    <n v="0"/>
    <n v="0"/>
    <n v="19"/>
    <n v="0"/>
    <n v="1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90916.8082981575"/>
    <n v="14923892.899422854"/>
    <n v="0"/>
    <n v="0"/>
    <n v="18014810"/>
    <n v="0"/>
    <n v="0"/>
    <n v="0"/>
    <n v="0"/>
    <n v="0"/>
    <n v="0"/>
    <n v="0"/>
    <n v="0"/>
    <n v="0"/>
    <n v="18014810"/>
    <n v="145280.72580645161"/>
    <n v="1"/>
    <n v="0"/>
    <n v="0"/>
    <n v="1"/>
    <n v="24249724"/>
    <n v="34503957.971424758"/>
    <n v="34503958"/>
    <n v="19"/>
    <n v="0"/>
    <n v="1"/>
    <n v="1.4615384615384615"/>
    <n v="0"/>
    <n v="1.4615384615384615"/>
    <n v="1.4615384615384615"/>
    <n v="2"/>
    <n v="13320876"/>
    <n v="47824834"/>
    <n v="65839644"/>
  </r>
  <r>
    <x v="21"/>
    <n v="3813"/>
    <x v="75"/>
    <x v="809"/>
    <x v="809"/>
    <x v="769"/>
    <n v="4890"/>
    <n v="270670000211"/>
    <s v="70670270670000211"/>
    <s v="I.E. INDIGENA SAN FRANCISCO EL PAKY"/>
    <n v="1"/>
    <n v="41.497635430441314"/>
    <n v="2.9063247934842944"/>
    <n v="0.42285982188600391"/>
    <n v="1.422859821886004"/>
    <n v="564"/>
    <n v="16"/>
    <n v="0"/>
    <n v="20"/>
    <n v="0"/>
    <n v="170"/>
    <n v="0"/>
    <n v="267"/>
    <n v="0"/>
    <n v="0"/>
    <n v="0"/>
    <n v="9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56473.9525649296"/>
    <n v="62111820.924264647"/>
    <n v="0"/>
    <n v="23842362.611546289"/>
    <n v="91810657"/>
    <n v="0"/>
    <n v="0"/>
    <n v="0"/>
    <n v="0"/>
    <n v="0"/>
    <n v="0"/>
    <n v="0"/>
    <n v="0"/>
    <n v="0"/>
    <n v="91810657"/>
    <n v="162784.85283687944"/>
    <n v="1"/>
    <n v="0"/>
    <n v="0"/>
    <n v="1"/>
    <n v="24249724"/>
    <n v="34503957.971424758"/>
    <n v="34503958"/>
    <n v="36"/>
    <n v="1"/>
    <n v="0"/>
    <n v="2.7692307692307692"/>
    <n v="0"/>
    <n v="2.7692307692307692"/>
    <n v="2.7692307692307692"/>
    <n v="3"/>
    <n v="6660438"/>
    <n v="41164396"/>
    <n v="132975053"/>
  </r>
  <r>
    <x v="21"/>
    <n v="3813"/>
    <x v="75"/>
    <x v="809"/>
    <x v="809"/>
    <x v="769"/>
    <n v="4878"/>
    <n v="270670000271"/>
    <s v="70670270670000271"/>
    <s v="INSTITUCION EDUCATIVA INDIGENA BOSSA NAVARRO"/>
    <n v="1"/>
    <n v="41.497635430441314"/>
    <n v="2.9063247934842944"/>
    <n v="0.42285982188600391"/>
    <n v="1.422859821886004"/>
    <n v="596"/>
    <n v="0"/>
    <n v="0"/>
    <n v="31"/>
    <n v="0"/>
    <n v="165"/>
    <n v="0"/>
    <n v="297"/>
    <n v="0"/>
    <n v="0"/>
    <n v="0"/>
    <n v="10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43074.7924864674"/>
    <n v="65665128.757460564"/>
    <n v="0"/>
    <n v="26986410.42845349"/>
    <n v="97694614"/>
    <n v="0"/>
    <n v="0"/>
    <n v="0"/>
    <n v="0"/>
    <n v="0"/>
    <n v="0"/>
    <n v="0"/>
    <n v="0"/>
    <n v="0"/>
    <n v="97694614"/>
    <n v="163917.13758389262"/>
    <n v="1"/>
    <n v="0"/>
    <n v="0"/>
    <n v="1"/>
    <n v="24249724"/>
    <n v="34503957.971424758"/>
    <n v="34503958"/>
    <n v="31"/>
    <n v="0"/>
    <n v="1"/>
    <n v="2.3846153846153846"/>
    <n v="0"/>
    <n v="2.3846153846153846"/>
    <n v="2.3846153846153846"/>
    <n v="3"/>
    <n v="19981315"/>
    <n v="54485273"/>
    <n v="152179887"/>
  </r>
  <r>
    <x v="21"/>
    <n v="3813"/>
    <x v="75"/>
    <x v="809"/>
    <x v="809"/>
    <x v="769"/>
    <n v="4874"/>
    <n v="270670000441"/>
    <s v="70670270670000441"/>
    <s v="INST EDUC MATEO PEREZ"/>
    <n v="1"/>
    <n v="41.497635430441314"/>
    <n v="2.9063247934842944"/>
    <n v="0.42285982188600391"/>
    <n v="1.422859821886004"/>
    <n v="278"/>
    <n v="0"/>
    <n v="0"/>
    <n v="19"/>
    <n v="0"/>
    <n v="120"/>
    <n v="0"/>
    <n v="86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90916.8082981575"/>
    <n v="29279256.545534361"/>
    <n v="11526507.736948492"/>
    <n v="0"/>
    <n v="43896681"/>
    <n v="0"/>
    <n v="0"/>
    <n v="0"/>
    <n v="0"/>
    <n v="0"/>
    <n v="0"/>
    <n v="0"/>
    <n v="0"/>
    <n v="0"/>
    <n v="43896681"/>
    <n v="157901.73021582735"/>
    <n v="1"/>
    <n v="0"/>
    <n v="0"/>
    <n v="1"/>
    <n v="24249724"/>
    <n v="34503957.971424758"/>
    <n v="34503958"/>
    <n v="19"/>
    <n v="0"/>
    <n v="1"/>
    <n v="1.4615384615384615"/>
    <n v="0"/>
    <n v="1.4615384615384615"/>
    <n v="1.4615384615384615"/>
    <n v="2"/>
    <n v="13320876"/>
    <n v="47824834"/>
    <n v="91721515"/>
  </r>
  <r>
    <x v="21"/>
    <n v="3813"/>
    <x v="75"/>
    <x v="809"/>
    <x v="809"/>
    <x v="769"/>
    <n v="4886"/>
    <n v="270670000505"/>
    <s v="70670270670000505"/>
    <s v="CENTRO EDUCATIVO INDIGENA ACHIOTE"/>
    <n v="1"/>
    <n v="41.497635430441314"/>
    <n v="2.9063247934842944"/>
    <n v="0.42285982188600391"/>
    <n v="1.422859821886004"/>
    <n v="83"/>
    <n v="0"/>
    <n v="0"/>
    <n v="16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02877.3122510798"/>
    <n v="9522864.9929650594"/>
    <n v="0"/>
    <n v="0"/>
    <n v="12125742"/>
    <n v="0"/>
    <n v="0"/>
    <n v="0"/>
    <n v="0"/>
    <n v="0"/>
    <n v="0"/>
    <n v="0"/>
    <n v="0"/>
    <n v="0"/>
    <n v="12125742"/>
    <n v="146093.27710843374"/>
    <n v="1"/>
    <n v="0"/>
    <n v="0"/>
    <n v="1"/>
    <n v="24249724"/>
    <n v="34503957.971424758"/>
    <n v="34503958"/>
    <n v="16"/>
    <n v="0"/>
    <n v="1"/>
    <n v="1.2307692307692308"/>
    <n v="0"/>
    <n v="1.2307692307692308"/>
    <n v="1.2307692307692308"/>
    <n v="2"/>
    <n v="13320876"/>
    <n v="47824834"/>
    <n v="59950576"/>
  </r>
  <r>
    <x v="21"/>
    <n v="3813"/>
    <x v="75"/>
    <x v="809"/>
    <x v="809"/>
    <x v="769"/>
    <n v="4884"/>
    <n v="270670000521"/>
    <s v="70670270670000521"/>
    <s v="CENTRO EDUCATIVO INDIGENA SILOE"/>
    <n v="1"/>
    <n v="41.497635430441314"/>
    <n v="2.9063247934842944"/>
    <n v="0.42285982188600391"/>
    <n v="1.422859821886004"/>
    <n v="109"/>
    <n v="14"/>
    <n v="0"/>
    <n v="10"/>
    <n v="0"/>
    <n v="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04315.9683766197"/>
    <n v="12081246.63286612"/>
    <n v="0"/>
    <n v="0"/>
    <n v="15985563"/>
    <n v="0"/>
    <n v="0"/>
    <n v="0"/>
    <n v="0"/>
    <n v="0"/>
    <n v="0"/>
    <n v="0"/>
    <n v="0"/>
    <n v="0"/>
    <n v="15985563"/>
    <n v="146656.54128440368"/>
    <n v="1"/>
    <n v="0"/>
    <n v="0"/>
    <n v="1"/>
    <n v="24249724"/>
    <n v="34503957.971424758"/>
    <n v="34503958"/>
    <n v="24"/>
    <n v="0"/>
    <n v="1"/>
    <n v="1.8461538461538463"/>
    <n v="0"/>
    <n v="1.8461538461538463"/>
    <n v="1.8461538461538463"/>
    <n v="2"/>
    <n v="13320876"/>
    <n v="47824834"/>
    <n v="63810397"/>
  </r>
  <r>
    <x v="21"/>
    <n v="3813"/>
    <x v="75"/>
    <x v="809"/>
    <x v="809"/>
    <x v="769"/>
    <n v="32979"/>
    <n v="270670000548"/>
    <s v="70670270670000548"/>
    <s v="I.E. INDIGENA SAGRADO CORAZON DE JESUS"/>
    <n v="1"/>
    <n v="41.497635430441314"/>
    <n v="2.9063247934842944"/>
    <n v="0.42285982188600391"/>
    <n v="1.422859821886004"/>
    <n v="204"/>
    <n v="0"/>
    <n v="0"/>
    <n v="23"/>
    <n v="0"/>
    <n v="78"/>
    <n v="0"/>
    <n v="68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41636.1363609275"/>
    <n v="20751317.74586416"/>
    <n v="7611844.7319471184"/>
    <n v="0"/>
    <n v="32104799"/>
    <n v="0"/>
    <n v="0"/>
    <n v="0"/>
    <n v="0"/>
    <n v="0"/>
    <n v="0"/>
    <n v="0"/>
    <n v="0"/>
    <n v="0"/>
    <n v="32104799"/>
    <n v="157376.46568627452"/>
    <n v="1"/>
    <n v="0"/>
    <n v="0"/>
    <n v="1"/>
    <n v="24249724"/>
    <n v="34503957.971424758"/>
    <n v="34503958"/>
    <n v="23"/>
    <n v="0"/>
    <n v="1"/>
    <n v="1.7692307692307692"/>
    <n v="0"/>
    <n v="1.7692307692307692"/>
    <n v="1.7692307692307692"/>
    <n v="2"/>
    <n v="13320876"/>
    <n v="47824834"/>
    <n v="79929633"/>
  </r>
  <r>
    <x v="21"/>
    <n v="3813"/>
    <x v="75"/>
    <x v="809"/>
    <x v="809"/>
    <x v="769"/>
    <n v="100758"/>
    <n v="270670000700"/>
    <s v="70670270670000700"/>
    <s v="C.E. INDÍGENA LOMA DE PIEDRA"/>
    <n v="1"/>
    <n v="41.497635430441314"/>
    <n v="2.9063247934842944"/>
    <n v="0.42285982188600391"/>
    <n v="1.422859821886004"/>
    <n v="122"/>
    <n v="8"/>
    <n v="0"/>
    <n v="14"/>
    <n v="0"/>
    <n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78956.3043452348"/>
    <n v="14213231.332783671"/>
    <n v="0"/>
    <n v="0"/>
    <n v="17792188"/>
    <n v="0"/>
    <n v="0"/>
    <n v="0"/>
    <n v="0"/>
    <n v="0"/>
    <n v="0"/>
    <n v="0"/>
    <n v="0"/>
    <n v="0"/>
    <n v="17792188"/>
    <n v="145837.60655737706"/>
    <n v="1"/>
    <n v="0"/>
    <n v="0"/>
    <n v="1"/>
    <n v="24249724"/>
    <n v="34503957.971424758"/>
    <n v="34503958"/>
    <n v="22"/>
    <n v="0"/>
    <n v="1"/>
    <n v="1.6923076923076923"/>
    <n v="0"/>
    <n v="1.6923076923076923"/>
    <n v="1.6923076923076923"/>
    <n v="2"/>
    <n v="13320876"/>
    <n v="47824834"/>
    <n v="65617022"/>
  </r>
  <r>
    <x v="21"/>
    <n v="3813"/>
    <x v="75"/>
    <x v="809"/>
    <x v="809"/>
    <x v="769"/>
    <n v="4879"/>
    <n v="270670007399"/>
    <s v="70670270670007399"/>
    <s v="INSTITUCION EDUCATIVA INDIGENA LA LUCHA"/>
    <n v="1"/>
    <n v="41.497635430441314"/>
    <n v="2.9063247934842944"/>
    <n v="0.42285982188600391"/>
    <n v="1.422859821886004"/>
    <n v="276"/>
    <n v="0"/>
    <n v="0"/>
    <n v="18"/>
    <n v="0"/>
    <n v="106"/>
    <n v="0"/>
    <n v="12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28236.9762824648"/>
    <n v="32121902.812091097"/>
    <n v="6959400.8977802219"/>
    <n v="0"/>
    <n v="42009541"/>
    <n v="0"/>
    <n v="0"/>
    <n v="0"/>
    <n v="0"/>
    <n v="0"/>
    <n v="0"/>
    <n v="0"/>
    <n v="0"/>
    <n v="0"/>
    <n v="42009541"/>
    <n v="152208.48188405798"/>
    <n v="1"/>
    <n v="0"/>
    <n v="0"/>
    <n v="1"/>
    <n v="24249724"/>
    <n v="34503957.971424758"/>
    <n v="34503958"/>
    <n v="18"/>
    <n v="0"/>
    <n v="1"/>
    <n v="1.3846153846153846"/>
    <n v="0"/>
    <n v="1.3846153846153846"/>
    <n v="1.3846153846153846"/>
    <n v="2"/>
    <n v="13320876"/>
    <n v="47824834"/>
    <n v="89834375"/>
  </r>
  <r>
    <x v="21"/>
    <n v="3813"/>
    <x v="75"/>
    <x v="809"/>
    <x v="809"/>
    <x v="769"/>
    <n v="4881"/>
    <n v="270670007461"/>
    <s v="70670270670007461"/>
    <s v="CENTRO EDUCATIVO INDIGENA MEJOR ESQUINA"/>
    <n v="1"/>
    <n v="41.497635430441314"/>
    <n v="2.9063247934842944"/>
    <n v="0.42285982188600391"/>
    <n v="1.422859821886004"/>
    <n v="102"/>
    <n v="0"/>
    <n v="0"/>
    <n v="12"/>
    <n v="0"/>
    <n v="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52157.9841883099"/>
    <n v="12791908.199505305"/>
    <n v="0"/>
    <n v="0"/>
    <n v="14744066"/>
    <n v="0"/>
    <n v="0"/>
    <n v="0"/>
    <n v="0"/>
    <n v="0"/>
    <n v="0"/>
    <n v="0"/>
    <n v="0"/>
    <n v="0"/>
    <n v="14744066"/>
    <n v="144549.66666666666"/>
    <n v="1"/>
    <n v="0"/>
    <n v="0"/>
    <n v="1"/>
    <n v="24249724"/>
    <n v="34503957.971424758"/>
    <n v="34503958"/>
    <n v="12"/>
    <n v="1"/>
    <n v="0"/>
    <n v="0.92307692307692313"/>
    <n v="0"/>
    <n v="0.92307692307692313"/>
    <n v="0.92307692307692313"/>
    <n v="1"/>
    <n v="6660438"/>
    <n v="41164396"/>
    <n v="55908462"/>
  </r>
  <r>
    <x v="21"/>
    <n v="3813"/>
    <x v="75"/>
    <x v="809"/>
    <x v="809"/>
    <x v="769"/>
    <n v="4877"/>
    <n v="270670007470"/>
    <s v="70670270670007470"/>
    <s v="CENTRO EDUCATIVO INDIGENA CALLE LARGA"/>
    <n v="1"/>
    <n v="41.497635430441314"/>
    <n v="2.9063247934842944"/>
    <n v="0.42285982188600391"/>
    <n v="1.422859821886004"/>
    <n v="226"/>
    <n v="0"/>
    <n v="0"/>
    <n v="36"/>
    <n v="0"/>
    <n v="1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56473.9525649296"/>
    <n v="27005139.532288976"/>
    <n v="0"/>
    <n v="0"/>
    <n v="32861613"/>
    <n v="0"/>
    <n v="0"/>
    <n v="0"/>
    <n v="0"/>
    <n v="0"/>
    <n v="0"/>
    <n v="0"/>
    <n v="0"/>
    <n v="0"/>
    <n v="32861613"/>
    <n v="145405.36725663717"/>
    <n v="1"/>
    <n v="0"/>
    <n v="0"/>
    <n v="1"/>
    <n v="24249724"/>
    <n v="34503957.971424758"/>
    <n v="34503958"/>
    <n v="36"/>
    <n v="1"/>
    <n v="0"/>
    <n v="2.7692307692307692"/>
    <n v="0"/>
    <n v="2.7692307692307692"/>
    <n v="2.7692307692307692"/>
    <n v="3"/>
    <n v="6660438"/>
    <n v="41164396"/>
    <n v="74026009"/>
  </r>
  <r>
    <x v="21"/>
    <n v="3813"/>
    <x v="75"/>
    <x v="810"/>
    <x v="810"/>
    <x v="770"/>
    <n v="4912"/>
    <n v="270678000024"/>
    <s v="70678270678000024"/>
    <s v="CENTRO EDUCATIVO SAN ISIDRO"/>
    <n v="1"/>
    <n v="36.227509701697308"/>
    <n v="2.5372267253328653"/>
    <n v="0.36701590900900627"/>
    <n v="1.3670159090090062"/>
    <n v="122"/>
    <n v="14"/>
    <n v="0"/>
    <n v="10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51080.7181934407"/>
    <n v="13382287.41190731"/>
    <n v="0"/>
    <n v="0"/>
    <n v="17133368"/>
    <n v="0"/>
    <n v="0"/>
    <n v="0"/>
    <n v="0"/>
    <n v="0"/>
    <n v="0"/>
    <n v="0"/>
    <n v="0"/>
    <n v="0"/>
    <n v="17133368"/>
    <n v="140437.44262295082"/>
    <n v="1"/>
    <n v="0"/>
    <n v="0"/>
    <n v="1"/>
    <n v="24249724"/>
    <n v="33149758.497077513"/>
    <n v="33149758"/>
    <n v="24"/>
    <n v="1"/>
    <n v="0"/>
    <n v="1.8461538461538463"/>
    <n v="0"/>
    <n v="1.8461538461538463"/>
    <n v="1.8461538461538463"/>
    <n v="2"/>
    <n v="6660438"/>
    <n v="39810196"/>
    <n v="56943564"/>
  </r>
  <r>
    <x v="21"/>
    <n v="3813"/>
    <x v="75"/>
    <x v="810"/>
    <x v="810"/>
    <x v="770"/>
    <n v="4911"/>
    <n v="270678000041"/>
    <s v="70678270678000041"/>
    <s v="CENTRO EDUCATIVO LOS ANGELES"/>
    <n v="1"/>
    <n v="36.227509701697308"/>
    <n v="2.5372267253328653"/>
    <n v="0.36701590900900627"/>
    <n v="1.3670159090090062"/>
    <n v="132"/>
    <n v="0"/>
    <n v="0"/>
    <n v="21"/>
    <n v="0"/>
    <n v="1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82195.6284192605"/>
    <n v="15157488.803282768"/>
    <n v="0"/>
    <n v="0"/>
    <n v="18439684"/>
    <n v="0"/>
    <n v="0"/>
    <n v="0"/>
    <n v="0"/>
    <n v="0"/>
    <n v="0"/>
    <n v="0"/>
    <n v="0"/>
    <n v="0"/>
    <n v="18439684"/>
    <n v="139694.57575757575"/>
    <n v="1"/>
    <n v="0"/>
    <n v="0"/>
    <n v="1"/>
    <n v="24249724"/>
    <n v="33149758.497077513"/>
    <n v="33149758"/>
    <n v="21"/>
    <n v="1"/>
    <n v="0"/>
    <n v="1.6153846153846154"/>
    <n v="0"/>
    <n v="1.6153846153846154"/>
    <n v="1.6153846153846154"/>
    <n v="2"/>
    <n v="6660438"/>
    <n v="39810196"/>
    <n v="58249880"/>
  </r>
  <r>
    <x v="21"/>
    <n v="3813"/>
    <x v="75"/>
    <x v="810"/>
    <x v="810"/>
    <x v="770"/>
    <n v="4899"/>
    <n v="270678000113"/>
    <s v="70678270678000113"/>
    <s v="CENTRO EDUCATIVO SAN ROQUE"/>
    <n v="1"/>
    <n v="36.227509701697308"/>
    <n v="2.5372267253328653"/>
    <n v="0.36701590900900627"/>
    <n v="1.3670159090090062"/>
    <n v="119"/>
    <n v="0"/>
    <n v="0"/>
    <n v="16"/>
    <n v="0"/>
    <n v="1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00720.4787956271"/>
    <n v="14065057.177820947"/>
    <n v="0"/>
    <n v="0"/>
    <n v="16565778"/>
    <n v="0"/>
    <n v="0"/>
    <n v="0"/>
    <n v="0"/>
    <n v="0"/>
    <n v="0"/>
    <n v="0"/>
    <n v="0"/>
    <n v="0"/>
    <n v="16565778"/>
    <n v="139208.21848739494"/>
    <n v="1"/>
    <n v="0"/>
    <n v="0"/>
    <n v="1"/>
    <n v="24249724"/>
    <n v="33149758.497077513"/>
    <n v="33149758"/>
    <n v="16"/>
    <n v="1"/>
    <n v="0"/>
    <n v="1.2307692307692308"/>
    <n v="0"/>
    <n v="1.2307692307692308"/>
    <n v="1.2307692307692308"/>
    <n v="2"/>
    <n v="6660438"/>
    <n v="39810196"/>
    <n v="56375974"/>
  </r>
  <r>
    <x v="21"/>
    <n v="3813"/>
    <x v="75"/>
    <x v="810"/>
    <x v="810"/>
    <x v="770"/>
    <n v="4910"/>
    <n v="270678000130"/>
    <s v="70678270678000130"/>
    <s v="INST EDUC LA VENTURA"/>
    <n v="1"/>
    <n v="36.227509701697308"/>
    <n v="2.5372267253328653"/>
    <n v="0.36701590900900627"/>
    <n v="1.3670159090090062"/>
    <n v="227"/>
    <n v="0"/>
    <n v="0"/>
    <n v="13"/>
    <n v="0"/>
    <n v="82"/>
    <n v="0"/>
    <n v="101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31835.3890214472"/>
    <n v="24989373.43243916"/>
    <n v="6477315.0774664655"/>
    <n v="0"/>
    <n v="33498524"/>
    <n v="0"/>
    <n v="0"/>
    <n v="0"/>
    <n v="0"/>
    <n v="0"/>
    <n v="0"/>
    <n v="0"/>
    <n v="0"/>
    <n v="0"/>
    <n v="33498524"/>
    <n v="147570.59030837004"/>
    <n v="1"/>
    <n v="0"/>
    <n v="0"/>
    <n v="1"/>
    <n v="24249724"/>
    <n v="33149758.497077513"/>
    <n v="33149758"/>
    <n v="13"/>
    <n v="1"/>
    <n v="0"/>
    <n v="1"/>
    <n v="0"/>
    <n v="1"/>
    <n v="1"/>
    <n v="1"/>
    <n v="6660438"/>
    <n v="39810196"/>
    <n v="73308720"/>
  </r>
  <r>
    <x v="21"/>
    <n v="3813"/>
    <x v="75"/>
    <x v="810"/>
    <x v="810"/>
    <x v="770"/>
    <n v="4901"/>
    <n v="270678000199"/>
    <s v="70678270678000199"/>
    <s v="CENTRO EDUCATIVO LA CEIBA"/>
    <n v="1"/>
    <n v="36.227509701697308"/>
    <n v="2.5372267253328653"/>
    <n v="0.36701590900900627"/>
    <n v="1.3670159090090062"/>
    <n v="200"/>
    <n v="0"/>
    <n v="0"/>
    <n v="36"/>
    <n v="0"/>
    <n v="1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26621.0772901615"/>
    <n v="22394848.321967334"/>
    <n v="0"/>
    <n v="0"/>
    <n v="28021469"/>
    <n v="0"/>
    <n v="0"/>
    <n v="0"/>
    <n v="0"/>
    <n v="0"/>
    <n v="0"/>
    <n v="0"/>
    <n v="0"/>
    <n v="0"/>
    <n v="28021469"/>
    <n v="140107.345"/>
    <n v="1"/>
    <n v="0"/>
    <n v="0"/>
    <n v="1"/>
    <n v="24249724"/>
    <n v="33149758.497077513"/>
    <n v="33149758"/>
    <n v="36"/>
    <n v="1"/>
    <n v="0"/>
    <n v="2.7692307692307692"/>
    <n v="0"/>
    <n v="2.7692307692307692"/>
    <n v="2.7692307692307692"/>
    <n v="3"/>
    <n v="6660438"/>
    <n v="39810196"/>
    <n v="67831665"/>
  </r>
  <r>
    <x v="21"/>
    <n v="3813"/>
    <x v="75"/>
    <x v="810"/>
    <x v="810"/>
    <x v="770"/>
    <n v="23395"/>
    <n v="270678000202"/>
    <s v="70678270678000202"/>
    <s v="INSTITUCION EDUCATIVA EL LIMON"/>
    <n v="1"/>
    <n v="36.227509701697308"/>
    <n v="2.5372267253328653"/>
    <n v="0.36701590900900627"/>
    <n v="1.3670159090090062"/>
    <n v="141"/>
    <n v="0"/>
    <n v="0"/>
    <n v="18"/>
    <n v="0"/>
    <n v="49"/>
    <n v="0"/>
    <n v="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13310.5386450808"/>
    <n v="16796136.2414755"/>
    <n v="0"/>
    <n v="0"/>
    <n v="19609447"/>
    <n v="0"/>
    <n v="0"/>
    <n v="0"/>
    <n v="0"/>
    <n v="0"/>
    <n v="0"/>
    <n v="0"/>
    <n v="0"/>
    <n v="0"/>
    <n v="19609447"/>
    <n v="139074.09219858155"/>
    <n v="1"/>
    <n v="0"/>
    <n v="0"/>
    <n v="1"/>
    <n v="24249724"/>
    <n v="33149758.497077513"/>
    <n v="33149758"/>
    <n v="18"/>
    <n v="1"/>
    <n v="0"/>
    <n v="1.3846153846153846"/>
    <n v="0"/>
    <n v="1.3846153846153846"/>
    <n v="1.3846153846153846"/>
    <n v="2"/>
    <n v="6660438"/>
    <n v="39810196"/>
    <n v="59419643"/>
  </r>
  <r>
    <x v="21"/>
    <n v="3813"/>
    <x v="75"/>
    <x v="810"/>
    <x v="810"/>
    <x v="770"/>
    <n v="4900"/>
    <n v="270678000245"/>
    <s v="70678270678000245"/>
    <s v="I.E. CISPATACA"/>
    <n v="1"/>
    <n v="36.227509701697308"/>
    <n v="2.5372267253328653"/>
    <n v="0.36701590900900627"/>
    <n v="1.3670159090090062"/>
    <n v="296"/>
    <n v="0"/>
    <n v="0"/>
    <n v="24"/>
    <n v="0"/>
    <n v="122"/>
    <n v="0"/>
    <n v="110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51080.7181934407"/>
    <n v="31680517.138392814"/>
    <n v="8357825.9064083425"/>
    <n v="0"/>
    <n v="43789424"/>
    <n v="0"/>
    <n v="0"/>
    <n v="0"/>
    <n v="0"/>
    <n v="0"/>
    <n v="0"/>
    <n v="0"/>
    <n v="0"/>
    <n v="0"/>
    <n v="43789424"/>
    <n v="147937.24324324325"/>
    <n v="1"/>
    <n v="0"/>
    <n v="0"/>
    <n v="1"/>
    <n v="24249724"/>
    <n v="33149758.497077513"/>
    <n v="33149758"/>
    <n v="24"/>
    <n v="1"/>
    <n v="0"/>
    <n v="1.8461538461538463"/>
    <n v="0"/>
    <n v="1.8461538461538463"/>
    <n v="1.8461538461538463"/>
    <n v="2"/>
    <n v="6660438"/>
    <n v="39810196"/>
    <n v="83599620"/>
  </r>
  <r>
    <x v="21"/>
    <n v="3813"/>
    <x v="75"/>
    <x v="810"/>
    <x v="810"/>
    <x v="770"/>
    <n v="4699"/>
    <n v="270678000491"/>
    <s v="70678270678000491"/>
    <s v="CENTRO EDUCATIVO LAS POZAS"/>
    <n v="1"/>
    <n v="36.227509701697308"/>
    <n v="2.5372267253328653"/>
    <n v="0.36701590900900627"/>
    <n v="1.3670159090090062"/>
    <n v="119"/>
    <n v="2"/>
    <n v="0"/>
    <n v="14"/>
    <n v="0"/>
    <n v="1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00720.4787956271"/>
    <n v="14065057.177820947"/>
    <n v="0"/>
    <n v="0"/>
    <n v="16565778"/>
    <n v="0"/>
    <n v="0"/>
    <n v="0"/>
    <n v="0"/>
    <n v="0"/>
    <n v="0"/>
    <n v="0"/>
    <n v="0"/>
    <n v="0"/>
    <n v="16565778"/>
    <n v="139208.21848739494"/>
    <n v="1"/>
    <n v="0"/>
    <n v="0"/>
    <n v="1"/>
    <n v="24249724"/>
    <n v="33149758.497077513"/>
    <n v="33149758"/>
    <n v="16"/>
    <n v="1"/>
    <n v="0"/>
    <n v="1.2307692307692308"/>
    <n v="0"/>
    <n v="1.2307692307692308"/>
    <n v="1.2307692307692308"/>
    <n v="2"/>
    <n v="6660438"/>
    <n v="39810196"/>
    <n v="56375974"/>
  </r>
  <r>
    <x v="21"/>
    <n v="3813"/>
    <x v="75"/>
    <x v="810"/>
    <x v="810"/>
    <x v="770"/>
    <n v="4914"/>
    <n v="270678000521"/>
    <s v="70678270678000521"/>
    <s v="C.E. CUIVA"/>
    <n v="1"/>
    <n v="36.227509701697308"/>
    <n v="2.5372267253328653"/>
    <n v="0.36701590900900627"/>
    <n v="1.3670159090090062"/>
    <n v="79"/>
    <n v="0"/>
    <n v="0"/>
    <n v="17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57015.5087203537"/>
    <n v="8466345.0973291136"/>
    <n v="0"/>
    <n v="0"/>
    <n v="11123361"/>
    <n v="0"/>
    <n v="0"/>
    <n v="0"/>
    <n v="0"/>
    <n v="0"/>
    <n v="0"/>
    <n v="0"/>
    <n v="0"/>
    <n v="0"/>
    <n v="11123361"/>
    <n v="140802.03797468354"/>
    <n v="1"/>
    <n v="0"/>
    <n v="0"/>
    <n v="1"/>
    <n v="24249724"/>
    <n v="33149758.497077513"/>
    <n v="33149758"/>
    <n v="17"/>
    <n v="1"/>
    <n v="0"/>
    <n v="1.3076923076923077"/>
    <n v="0"/>
    <n v="1.3076923076923077"/>
    <n v="1.3076923076923077"/>
    <n v="2"/>
    <n v="6660438"/>
    <n v="39810196"/>
    <n v="50933557"/>
  </r>
  <r>
    <x v="21"/>
    <n v="3813"/>
    <x v="75"/>
    <x v="801"/>
    <x v="801"/>
    <x v="762"/>
    <n v="17363"/>
    <n v="270678000580"/>
    <s v="70235270678000580"/>
    <s v="INST EDUC PUERTO FRANCO"/>
    <n v="1"/>
    <n v="26.992440337961362"/>
    <n v="1.8904402088730869"/>
    <n v="0.26915820399284734"/>
    <n v="1.2691582039928473"/>
    <n v="335"/>
    <n v="23"/>
    <n v="0"/>
    <n v="18"/>
    <n v="0"/>
    <n v="142"/>
    <n v="0"/>
    <n v="108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49373.2624216825"/>
    <n v="31694687.828313377"/>
    <n v="8535484.8992115445"/>
    <n v="0"/>
    <n v="46179546"/>
    <n v="0"/>
    <n v="0"/>
    <n v="0"/>
    <n v="0"/>
    <n v="0"/>
    <n v="0"/>
    <n v="0"/>
    <n v="0"/>
    <n v="0"/>
    <n v="46179546"/>
    <n v="137849.39104477613"/>
    <n v="1"/>
    <n v="0"/>
    <n v="0"/>
    <n v="1"/>
    <n v="24249724"/>
    <n v="30776736.159162246"/>
    <n v="30776736"/>
    <n v="41"/>
    <n v="1"/>
    <n v="0"/>
    <n v="3.1538461538461537"/>
    <n v="0"/>
    <n v="3.1538461538461537"/>
    <n v="3.1538461538461537"/>
    <n v="4"/>
    <n v="6660438"/>
    <n v="37437174"/>
    <n v="83616720"/>
  </r>
  <r>
    <x v="21"/>
    <n v="3813"/>
    <x v="75"/>
    <x v="810"/>
    <x v="810"/>
    <x v="770"/>
    <n v="4907"/>
    <n v="270678000636"/>
    <s v="70678270678000636"/>
    <s v="I.E. EL CAUCHAL"/>
    <n v="1"/>
    <n v="36.227509701697308"/>
    <n v="2.5372267253328653"/>
    <n v="0.36701590900900627"/>
    <n v="1.3670159090090062"/>
    <n v="546"/>
    <n v="0"/>
    <n v="0"/>
    <n v="39"/>
    <n v="0"/>
    <n v="172"/>
    <n v="0"/>
    <n v="257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95506.1670643417"/>
    <n v="58581645.915390156"/>
    <n v="16297760.517496269"/>
    <n v="0"/>
    <n v="80974913"/>
    <n v="0"/>
    <n v="0"/>
    <n v="0"/>
    <n v="0"/>
    <n v="0"/>
    <n v="0"/>
    <n v="0"/>
    <n v="0"/>
    <n v="0"/>
    <n v="80974913"/>
    <n v="148305.70146520148"/>
    <n v="1"/>
    <n v="0"/>
    <n v="0"/>
    <n v="1"/>
    <n v="24249724"/>
    <n v="33149758.497077513"/>
    <n v="33149758"/>
    <n v="39"/>
    <n v="1"/>
    <n v="0"/>
    <n v="3"/>
    <n v="0"/>
    <n v="3"/>
    <n v="3"/>
    <n v="3"/>
    <n v="6660438"/>
    <n v="39810196"/>
    <n v="120785109"/>
  </r>
  <r>
    <x v="21"/>
    <n v="3813"/>
    <x v="75"/>
    <x v="810"/>
    <x v="810"/>
    <x v="770"/>
    <n v="4898"/>
    <n v="270678000652"/>
    <s v="70678270678000652"/>
    <s v="INST EDUC SANTIAGO APOSTOL"/>
    <n v="1"/>
    <n v="36.227509701697308"/>
    <n v="2.5372267253328653"/>
    <n v="0.36701590900900627"/>
    <n v="1.3670159090090062"/>
    <n v="971"/>
    <n v="22"/>
    <n v="0"/>
    <n v="73"/>
    <n v="0"/>
    <n v="410"/>
    <n v="0"/>
    <n v="342"/>
    <n v="0"/>
    <n v="1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848027.842849037"/>
    <n v="102688572.79341118"/>
    <n v="25909260.309865862"/>
    <n v="0"/>
    <n v="143445861"/>
    <n v="0"/>
    <n v="0"/>
    <n v="0"/>
    <n v="0"/>
    <n v="0"/>
    <n v="0"/>
    <n v="0"/>
    <n v="0"/>
    <n v="0"/>
    <n v="143445861"/>
    <n v="147730.03192584965"/>
    <n v="1"/>
    <n v="0"/>
    <n v="0"/>
    <n v="1"/>
    <n v="24249724"/>
    <n v="33149758.497077513"/>
    <n v="33149758"/>
    <n v="95"/>
    <n v="0"/>
    <n v="1"/>
    <n v="7.3076923076923075"/>
    <n v="0"/>
    <n v="7.3076923076923075"/>
    <n v="4"/>
    <n v="4"/>
    <n v="26641753"/>
    <n v="59791511"/>
    <n v="203237372"/>
  </r>
  <r>
    <x v="21"/>
    <n v="3813"/>
    <x v="75"/>
    <x v="810"/>
    <x v="810"/>
    <x v="770"/>
    <n v="4909"/>
    <n v="270678000750"/>
    <s v="70678270678000750"/>
    <s v="C.E. DELICIAS ABAJO"/>
    <n v="1"/>
    <n v="36.227509701697308"/>
    <n v="2.5372267253328653"/>
    <n v="0.36701590900900627"/>
    <n v="1.3670159090090062"/>
    <n v="107"/>
    <n v="15"/>
    <n v="0"/>
    <n v="4"/>
    <n v="0"/>
    <n v="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69605.5685698073"/>
    <n v="12016747.880080033"/>
    <n v="0"/>
    <n v="0"/>
    <n v="14986353"/>
    <n v="0"/>
    <n v="0"/>
    <n v="0"/>
    <n v="0"/>
    <n v="0"/>
    <n v="0"/>
    <n v="0"/>
    <n v="0"/>
    <n v="0"/>
    <n v="14986353"/>
    <n v="140059.37383177571"/>
    <n v="1"/>
    <n v="0"/>
    <n v="0"/>
    <n v="1"/>
    <n v="24249724"/>
    <n v="33149758.497077513"/>
    <n v="33149758"/>
    <n v="19"/>
    <n v="1"/>
    <n v="0"/>
    <n v="1.4615384615384615"/>
    <n v="0"/>
    <n v="1.4615384615384615"/>
    <n v="1.4615384615384615"/>
    <n v="2"/>
    <n v="6660438"/>
    <n v="39810196"/>
    <n v="54796549"/>
  </r>
  <r>
    <x v="21"/>
    <n v="3813"/>
    <x v="75"/>
    <x v="810"/>
    <x v="810"/>
    <x v="770"/>
    <n v="4698"/>
    <n v="270678000768"/>
    <s v="70678270678000768"/>
    <s v="CENTRO EDUCATIVO LAS CHISPAS"/>
    <n v="1"/>
    <n v="36.227509701697308"/>
    <n v="2.5372267253328653"/>
    <n v="0.36701590900900627"/>
    <n v="1.3670159090090062"/>
    <n v="117"/>
    <n v="8"/>
    <n v="0"/>
    <n v="15"/>
    <n v="0"/>
    <n v="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94785.6882687141"/>
    <n v="12836071.599176398"/>
    <n v="0"/>
    <n v="0"/>
    <n v="16430857"/>
    <n v="0"/>
    <n v="0"/>
    <n v="0"/>
    <n v="0"/>
    <n v="0"/>
    <n v="0"/>
    <n v="0"/>
    <n v="0"/>
    <n v="0"/>
    <n v="16430857"/>
    <n v="140434.67521367522"/>
    <n v="1"/>
    <n v="0"/>
    <n v="0"/>
    <n v="1"/>
    <n v="24249724"/>
    <n v="33149758.497077513"/>
    <n v="33149758"/>
    <n v="23"/>
    <n v="0"/>
    <n v="1"/>
    <n v="1.7692307692307692"/>
    <n v="0"/>
    <n v="1.7692307692307692"/>
    <n v="1.7692307692307692"/>
    <n v="2"/>
    <n v="13320876"/>
    <n v="46470634"/>
    <n v="62901491"/>
  </r>
  <r>
    <x v="21"/>
    <n v="3813"/>
    <x v="75"/>
    <x v="1074"/>
    <x v="1074"/>
    <x v="1003"/>
    <n v="17234"/>
    <n v="270678000831"/>
    <s v="70233270678000831"/>
    <s v="I.E. CALLEJON"/>
    <n v="1"/>
    <n v="34.723073778867771"/>
    <n v="2.4318621816094783"/>
    <n v="0.35107443191192367"/>
    <n v="1.3510744319119237"/>
    <n v="415"/>
    <n v="0"/>
    <n v="0"/>
    <n v="38"/>
    <n v="0"/>
    <n v="163"/>
    <n v="0"/>
    <n v="147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69950.9349038666"/>
    <n v="41838073.41728922"/>
    <n v="13836104.659514539"/>
    <n v="0"/>
    <n v="61544129"/>
    <n v="0"/>
    <n v="0"/>
    <n v="0"/>
    <n v="0"/>
    <n v="0"/>
    <n v="0"/>
    <n v="0"/>
    <n v="0"/>
    <n v="0"/>
    <n v="61544129"/>
    <n v="148299.1060240964"/>
    <n v="1"/>
    <n v="0"/>
    <n v="0"/>
    <n v="1"/>
    <n v="24249724"/>
    <n v="32763182.077320941"/>
    <n v="32763182"/>
    <n v="38"/>
    <n v="1"/>
    <n v="0"/>
    <n v="2.9230769230769229"/>
    <n v="0"/>
    <n v="2.9230769230769229"/>
    <n v="2.9230769230769229"/>
    <n v="3"/>
    <n v="6660438"/>
    <n v="39423620"/>
    <n v="100967749"/>
  </r>
  <r>
    <x v="21"/>
    <n v="3813"/>
    <x v="75"/>
    <x v="810"/>
    <x v="810"/>
    <x v="770"/>
    <n v="4700"/>
    <n v="270678009609"/>
    <s v="70678270678009609"/>
    <s v="I.E. GUAYABAL"/>
    <n v="1"/>
    <n v="36.227509701697308"/>
    <n v="2.5372267253328653"/>
    <n v="0.36701590900900627"/>
    <n v="1.3670159090090062"/>
    <n v="142"/>
    <n v="18"/>
    <n v="0"/>
    <n v="14"/>
    <n v="0"/>
    <n v="63"/>
    <n v="0"/>
    <n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01440.9575912543"/>
    <n v="15020934.85010004"/>
    <n v="0"/>
    <n v="0"/>
    <n v="20022376"/>
    <n v="0"/>
    <n v="0"/>
    <n v="0"/>
    <n v="0"/>
    <n v="0"/>
    <n v="0"/>
    <n v="0"/>
    <n v="0"/>
    <n v="0"/>
    <n v="20022376"/>
    <n v="141002.64788732395"/>
    <n v="1"/>
    <n v="0"/>
    <n v="0"/>
    <n v="1"/>
    <n v="24249724"/>
    <n v="33149758.497077513"/>
    <n v="33149758"/>
    <n v="32"/>
    <n v="1"/>
    <n v="0"/>
    <n v="2.4615384615384617"/>
    <n v="0"/>
    <n v="2.4615384615384617"/>
    <n v="2.4615384615384617"/>
    <n v="3"/>
    <n v="6660438"/>
    <n v="39810196"/>
    <n v="59832572"/>
  </r>
  <r>
    <x v="21"/>
    <n v="3813"/>
    <x v="75"/>
    <x v="810"/>
    <x v="810"/>
    <x v="770"/>
    <n v="4906"/>
    <n v="270678009625"/>
    <s v="70678270678009625"/>
    <s v="I.E.T.A. OPCION PESCA"/>
    <n v="1"/>
    <n v="36.227509701697308"/>
    <n v="2.5372267253328653"/>
    <n v="0.36701590900900627"/>
    <n v="1.3670159090090062"/>
    <n v="438"/>
    <n v="0"/>
    <n v="0"/>
    <n v="51"/>
    <n v="0"/>
    <n v="216"/>
    <n v="0"/>
    <n v="126"/>
    <n v="0"/>
    <n v="0"/>
    <n v="0"/>
    <n v="45"/>
    <n v="0"/>
    <n v="84"/>
    <n v="0"/>
    <n v="0"/>
    <n v="13"/>
    <n v="0"/>
    <n v="7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971046.5261610616"/>
    <n v="46701451.988492854"/>
    <n v="0"/>
    <n v="11327442.411105422"/>
    <n v="65999941"/>
    <n v="0"/>
    <n v="0"/>
    <n v="0"/>
    <n v="0"/>
    <n v="406367.07780428941"/>
    <n v="1939066.1351947328"/>
    <n v="0"/>
    <n v="0"/>
    <n v="2345433"/>
    <n v="68345374"/>
    <n v="156039.66666666666"/>
    <n v="1"/>
    <n v="0"/>
    <n v="0"/>
    <n v="1"/>
    <n v="24249724"/>
    <n v="33149758.497077513"/>
    <n v="33149758"/>
    <n v="51"/>
    <n v="1"/>
    <n v="0"/>
    <n v="3.9230769230769229"/>
    <n v="0"/>
    <n v="3.9230769230769229"/>
    <n v="3.9230769230769229"/>
    <n v="4"/>
    <n v="6660438"/>
    <n v="39810196"/>
    <n v="108155570"/>
  </r>
  <r>
    <x v="21"/>
    <n v="3813"/>
    <x v="75"/>
    <x v="811"/>
    <x v="811"/>
    <x v="771"/>
    <n v="4718"/>
    <n v="270702000049"/>
    <s v="70702270702000049"/>
    <s v="INSTITUCION EDUCATIVA LOMA ALTA"/>
    <n v="1"/>
    <n v="25.396352809825085"/>
    <n v="1.7786567612747526"/>
    <n v="0.25224555760584227"/>
    <n v="1.2522455576058422"/>
    <n v="184"/>
    <n v="0"/>
    <n v="0"/>
    <n v="15"/>
    <n v="0"/>
    <n v="97"/>
    <n v="0"/>
    <n v="56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47594.8700662316"/>
    <n v="19138664.925775506"/>
    <n v="3062451.6638230043"/>
    <n v="0"/>
    <n v="24348711"/>
    <n v="0"/>
    <n v="0"/>
    <n v="0"/>
    <n v="0"/>
    <n v="0"/>
    <n v="0"/>
    <n v="0"/>
    <n v="0"/>
    <n v="0"/>
    <n v="24348711"/>
    <n v="132329.95108695651"/>
    <n v="1"/>
    <n v="0"/>
    <n v="0"/>
    <n v="1"/>
    <n v="24249724"/>
    <n v="30366609.152167775"/>
    <n v="30366609"/>
    <n v="15"/>
    <n v="1"/>
    <n v="0"/>
    <n v="1.1538461538461537"/>
    <n v="0"/>
    <n v="1.1538461538461537"/>
    <n v="1.1538461538461537"/>
    <n v="2"/>
    <n v="6660438"/>
    <n v="37027047"/>
    <n v="61375758"/>
  </r>
  <r>
    <x v="21"/>
    <n v="3813"/>
    <x v="75"/>
    <x v="811"/>
    <x v="811"/>
    <x v="771"/>
    <n v="4717"/>
    <n v="270702000120"/>
    <s v="70702270702000120"/>
    <s v="I.E.  SABANETA"/>
    <n v="1"/>
    <n v="25.396352809825085"/>
    <n v="1.7786567612747526"/>
    <n v="0.25224555760584227"/>
    <n v="1.2522455576058422"/>
    <n v="393"/>
    <n v="0"/>
    <n v="0"/>
    <n v="41"/>
    <n v="0"/>
    <n v="228"/>
    <n v="0"/>
    <n v="96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70092.6448476994"/>
    <n v="40528937.489877544"/>
    <n v="5359290.4116902575"/>
    <n v="0"/>
    <n v="51758321"/>
    <n v="0"/>
    <n v="0"/>
    <n v="0"/>
    <n v="0"/>
    <n v="0"/>
    <n v="0"/>
    <n v="0"/>
    <n v="0"/>
    <n v="0"/>
    <n v="51758321"/>
    <n v="131700.56234096692"/>
    <n v="1"/>
    <n v="0"/>
    <n v="0"/>
    <n v="1"/>
    <n v="24249724"/>
    <n v="30366609.152167775"/>
    <n v="30366609"/>
    <n v="41"/>
    <n v="1"/>
    <n v="0"/>
    <n v="3.1538461538461537"/>
    <n v="0"/>
    <n v="3.1538461538461537"/>
    <n v="3.1538461538461537"/>
    <n v="4"/>
    <n v="6660438"/>
    <n v="37027047"/>
    <n v="88785368"/>
  </r>
  <r>
    <x v="21"/>
    <n v="3813"/>
    <x v="75"/>
    <x v="811"/>
    <x v="811"/>
    <x v="771"/>
    <n v="4703"/>
    <n v="270702000227"/>
    <s v="70702270702000227"/>
    <s v="INST EDUC TEC AGRO DE ALBANIA"/>
    <n v="1"/>
    <n v="25.396352809825085"/>
    <n v="1.7786567612747526"/>
    <n v="0.25224555760584227"/>
    <n v="1.2522455576058422"/>
    <n v="465"/>
    <n v="27"/>
    <n v="0"/>
    <n v="37"/>
    <n v="0"/>
    <n v="158"/>
    <n v="0"/>
    <n v="168"/>
    <n v="0"/>
    <n v="0"/>
    <n v="0"/>
    <n v="7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63071.4456159212"/>
    <n v="40779116.116358273"/>
    <n v="0"/>
    <n v="17294043.354898665"/>
    <n v="67236231"/>
    <n v="0"/>
    <n v="0"/>
    <n v="0"/>
    <n v="0"/>
    <n v="0"/>
    <n v="0"/>
    <n v="0"/>
    <n v="0"/>
    <n v="0"/>
    <n v="67236231"/>
    <n v="144594.04516129033"/>
    <n v="1"/>
    <n v="0"/>
    <n v="0"/>
    <n v="1"/>
    <n v="24249724"/>
    <n v="30366609.152167775"/>
    <n v="30366609"/>
    <n v="64"/>
    <n v="1"/>
    <n v="0"/>
    <n v="4.9230769230769234"/>
    <n v="0"/>
    <n v="4.9230769230769234"/>
    <n v="4"/>
    <n v="4"/>
    <n v="6660438"/>
    <n v="37027047"/>
    <n v="104263278"/>
  </r>
  <r>
    <x v="21"/>
    <n v="3813"/>
    <x v="75"/>
    <x v="812"/>
    <x v="812"/>
    <x v="772"/>
    <n v="18238"/>
    <n v="270708000075"/>
    <s v="70708270708000075"/>
    <s v="I.E. CANDELARIA"/>
    <n v="1"/>
    <n v="30.154740692112913"/>
    <n v="2.1119148020247929"/>
    <n v="0.3026669350094458"/>
    <n v="1.3026669350094457"/>
    <n v="158"/>
    <n v="12"/>
    <n v="0"/>
    <n v="15"/>
    <n v="0"/>
    <n v="78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21321.1043717437"/>
    <n v="17046506.716827225"/>
    <n v="0"/>
    <n v="0"/>
    <n v="21067828"/>
    <n v="0"/>
    <n v="0"/>
    <n v="0"/>
    <n v="0"/>
    <n v="0"/>
    <n v="0"/>
    <n v="0"/>
    <n v="0"/>
    <n v="0"/>
    <n v="21067828"/>
    <n v="133340.68354430379"/>
    <n v="1"/>
    <n v="0"/>
    <n v="0"/>
    <n v="1"/>
    <n v="24249724"/>
    <n v="31589313.637904998"/>
    <n v="31589314"/>
    <n v="27"/>
    <n v="1"/>
    <n v="0"/>
    <n v="2.0769230769230771"/>
    <n v="0"/>
    <n v="2.0769230769230771"/>
    <n v="2.0769230769230771"/>
    <n v="3"/>
    <n v="6660438"/>
    <n v="38249752"/>
    <n v="59317580"/>
  </r>
  <r>
    <x v="21"/>
    <n v="3813"/>
    <x v="75"/>
    <x v="812"/>
    <x v="812"/>
    <x v="772"/>
    <n v="18248"/>
    <n v="270708000083"/>
    <s v="70708270708000083"/>
    <s v="INST EDUC CAÑO PRIETO"/>
    <n v="1"/>
    <n v="30.154740692112913"/>
    <n v="2.1119148020247929"/>
    <n v="0.3026669350094458"/>
    <n v="1.3026669350094457"/>
    <n v="214"/>
    <n v="0"/>
    <n v="0"/>
    <n v="9"/>
    <n v="0"/>
    <n v="58"/>
    <n v="0"/>
    <n v="104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40440.3681239146"/>
    <n v="21080412.886458095"/>
    <n v="8561731.5343399215"/>
    <n v="0"/>
    <n v="30982585"/>
    <n v="0"/>
    <n v="0"/>
    <n v="0"/>
    <n v="0"/>
    <n v="0"/>
    <n v="0"/>
    <n v="0"/>
    <n v="0"/>
    <n v="0"/>
    <n v="30982585"/>
    <n v="144778.43457943926"/>
    <n v="1"/>
    <n v="0"/>
    <n v="0"/>
    <n v="1"/>
    <n v="24249724"/>
    <n v="31589313.637904998"/>
    <n v="31589314"/>
    <n v="9"/>
    <n v="1"/>
    <n v="0"/>
    <n v="0.69230769230769229"/>
    <n v="0"/>
    <n v="0.69230769230769229"/>
    <n v="0.69230769230769229"/>
    <n v="1"/>
    <n v="6660438"/>
    <n v="38249752"/>
    <n v="69232337"/>
  </r>
  <r>
    <x v="21"/>
    <n v="3813"/>
    <x v="75"/>
    <x v="812"/>
    <x v="812"/>
    <x v="772"/>
    <n v="18239"/>
    <n v="270708000121"/>
    <s v="70708270708000121"/>
    <s v="CENTRO EDUCATIVO EL LLANO"/>
    <n v="1"/>
    <n v="30.154740692112913"/>
    <n v="2.1119148020247929"/>
    <n v="0.3026669350094458"/>
    <n v="1.3026669350094457"/>
    <n v="173"/>
    <n v="25"/>
    <n v="0"/>
    <n v="26"/>
    <n v="0"/>
    <n v="1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95828.7527021831"/>
    <n v="15875372.667579554"/>
    <n v="0"/>
    <n v="0"/>
    <n v="23471201"/>
    <n v="0"/>
    <n v="0"/>
    <n v="0"/>
    <n v="0"/>
    <n v="0"/>
    <n v="0"/>
    <n v="0"/>
    <n v="0"/>
    <n v="0"/>
    <n v="23471201"/>
    <n v="135671.68208092486"/>
    <n v="1"/>
    <n v="0"/>
    <n v="0"/>
    <n v="1"/>
    <n v="24249724"/>
    <n v="31589313.637904998"/>
    <n v="31589314"/>
    <n v="51"/>
    <n v="1"/>
    <n v="0"/>
    <n v="3.9230769230769229"/>
    <n v="0"/>
    <n v="3.9230769230769229"/>
    <n v="3.9230769230769229"/>
    <n v="4"/>
    <n v="6660438"/>
    <n v="38249752"/>
    <n v="61720953"/>
  </r>
  <r>
    <x v="21"/>
    <n v="3813"/>
    <x v="75"/>
    <x v="812"/>
    <x v="812"/>
    <x v="772"/>
    <n v="18247"/>
    <n v="270708000148"/>
    <s v="70708270708000148"/>
    <s v="CENTRO EDUCATIVO EL TORNO"/>
    <n v="1"/>
    <n v="30.154740692112913"/>
    <n v="2.1119148020247929"/>
    <n v="0.3026669350094458"/>
    <n v="1.3026669350094457"/>
    <n v="217"/>
    <n v="13"/>
    <n v="0"/>
    <n v="39"/>
    <n v="0"/>
    <n v="1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44766.5713826176"/>
    <n v="21470790.902873985"/>
    <n v="0"/>
    <n v="0"/>
    <n v="29215557"/>
    <n v="0"/>
    <n v="0"/>
    <n v="0"/>
    <n v="0"/>
    <n v="0"/>
    <n v="0"/>
    <n v="0"/>
    <n v="0"/>
    <n v="0"/>
    <n v="29215557"/>
    <n v="134633.90322580645"/>
    <n v="1"/>
    <n v="0"/>
    <n v="0"/>
    <n v="1"/>
    <n v="24249724"/>
    <n v="31589313.637904998"/>
    <n v="31589314"/>
    <n v="52"/>
    <n v="1"/>
    <n v="0"/>
    <n v="4"/>
    <n v="0"/>
    <n v="4"/>
    <n v="4"/>
    <n v="4"/>
    <n v="6660438"/>
    <n v="38249752"/>
    <n v="67465309"/>
  </r>
  <r>
    <x v="21"/>
    <n v="3813"/>
    <x v="75"/>
    <x v="812"/>
    <x v="812"/>
    <x v="772"/>
    <n v="18235"/>
    <n v="270708000211"/>
    <s v="70708270708000211"/>
    <s v="CENTRO EDUCATIVO CAYO DE LA CRUZ"/>
    <n v="1"/>
    <n v="30.154740692112913"/>
    <n v="2.1119148020247929"/>
    <n v="0.3026669350094458"/>
    <n v="1.3026669350094457"/>
    <n v="177"/>
    <n v="14"/>
    <n v="0"/>
    <n v="16"/>
    <n v="0"/>
    <n v="1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68134.5604130486"/>
    <n v="19128522.804378644"/>
    <n v="0"/>
    <n v="0"/>
    <n v="23596657"/>
    <n v="0"/>
    <n v="0"/>
    <n v="0"/>
    <n v="0"/>
    <n v="0"/>
    <n v="0"/>
    <n v="0"/>
    <n v="0"/>
    <n v="0"/>
    <n v="23596657"/>
    <n v="133314.4463276836"/>
    <n v="1"/>
    <n v="0"/>
    <n v="0"/>
    <n v="1"/>
    <n v="24249724"/>
    <n v="31589313.637904998"/>
    <n v="31589314"/>
    <n v="30"/>
    <n v="1"/>
    <n v="0"/>
    <n v="2.3076923076923075"/>
    <n v="0"/>
    <n v="2.3076923076923075"/>
    <n v="2.3076923076923075"/>
    <n v="3"/>
    <n v="6660438"/>
    <n v="38249752"/>
    <n v="61846409"/>
  </r>
  <r>
    <x v="21"/>
    <n v="3813"/>
    <x v="75"/>
    <x v="812"/>
    <x v="812"/>
    <x v="772"/>
    <n v="18240"/>
    <n v="270708000261"/>
    <s v="70708270708000261"/>
    <s v="CENTRO EDUCATIVO BOCA PUERTA"/>
    <n v="1"/>
    <n v="30.154740692112913"/>
    <n v="2.1119148020247929"/>
    <n v="0.3026669350094458"/>
    <n v="1.3026669350094457"/>
    <n v="221"/>
    <n v="24"/>
    <n v="0"/>
    <n v="28"/>
    <n v="0"/>
    <n v="1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44766.5713826176"/>
    <n v="21991294.924761839"/>
    <n v="0"/>
    <n v="0"/>
    <n v="29736061"/>
    <n v="0"/>
    <n v="0"/>
    <n v="0"/>
    <n v="0"/>
    <n v="0"/>
    <n v="0"/>
    <n v="0"/>
    <n v="0"/>
    <n v="0"/>
    <n v="29736061"/>
    <n v="134552.31221719456"/>
    <n v="1"/>
    <n v="0"/>
    <n v="0"/>
    <n v="1"/>
    <n v="24249724"/>
    <n v="31589313.637904998"/>
    <n v="31589314"/>
    <n v="52"/>
    <n v="1"/>
    <n v="0"/>
    <n v="4"/>
    <n v="0"/>
    <n v="4"/>
    <n v="4"/>
    <n v="4"/>
    <n v="6660438"/>
    <n v="38249752"/>
    <n v="67985813"/>
  </r>
  <r>
    <x v="21"/>
    <n v="3813"/>
    <x v="75"/>
    <x v="812"/>
    <x v="812"/>
    <x v="772"/>
    <n v="18233"/>
    <n v="270708000300"/>
    <s v="70708270708000300"/>
    <s v="INST EDUC PALO ALTO"/>
    <n v="1"/>
    <n v="30.154740692112913"/>
    <n v="2.1119148020247929"/>
    <n v="0.3026669350094458"/>
    <n v="1.3026669350094457"/>
    <n v="589"/>
    <n v="5"/>
    <n v="0"/>
    <n v="35"/>
    <n v="0"/>
    <n v="223"/>
    <n v="0"/>
    <n v="251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57512.7472173981"/>
    <n v="61679726.593710728"/>
    <n v="14933252.676174283"/>
    <n v="0"/>
    <n v="82570492"/>
    <n v="0"/>
    <n v="0"/>
    <n v="0"/>
    <n v="0"/>
    <n v="0"/>
    <n v="0"/>
    <n v="0"/>
    <n v="0"/>
    <n v="0"/>
    <n v="82570492"/>
    <n v="140187.59252971137"/>
    <n v="1"/>
    <n v="0"/>
    <n v="0"/>
    <n v="1"/>
    <n v="24249724"/>
    <n v="31589313.637904998"/>
    <n v="31589314"/>
    <n v="40"/>
    <n v="1"/>
    <n v="0"/>
    <n v="3.0769230769230771"/>
    <n v="0"/>
    <n v="3.0769230769230771"/>
    <n v="3.0769230769230771"/>
    <n v="4"/>
    <n v="6660438"/>
    <n v="38249752"/>
    <n v="120820244"/>
  </r>
  <r>
    <x v="21"/>
    <n v="3813"/>
    <x v="75"/>
    <x v="812"/>
    <x v="812"/>
    <x v="772"/>
    <n v="18234"/>
    <n v="270708000318"/>
    <s v="70708270708000318"/>
    <s v="CENTRO EDUCATIVO BELEN"/>
    <n v="1"/>
    <n v="30.154740692112913"/>
    <n v="2.1119148020247929"/>
    <n v="0.3026669350094458"/>
    <n v="1.3026669350094457"/>
    <n v="210"/>
    <n v="19"/>
    <n v="0"/>
    <n v="35"/>
    <n v="0"/>
    <n v="1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42642.2087434875"/>
    <n v="20299656.853626315"/>
    <n v="0"/>
    <n v="0"/>
    <n v="28342299"/>
    <n v="0"/>
    <n v="0"/>
    <n v="0"/>
    <n v="0"/>
    <n v="0"/>
    <n v="0"/>
    <n v="0"/>
    <n v="0"/>
    <n v="0"/>
    <n v="28342299"/>
    <n v="134963.32857142857"/>
    <n v="1"/>
    <n v="0"/>
    <n v="0"/>
    <n v="1"/>
    <n v="24249724"/>
    <n v="31589313.637904998"/>
    <n v="31589314"/>
    <n v="54"/>
    <n v="1"/>
    <n v="0"/>
    <n v="4.1538461538461542"/>
    <n v="0"/>
    <n v="4.1538461538461542"/>
    <n v="4"/>
    <n v="4"/>
    <n v="6660438"/>
    <n v="38249752"/>
    <n v="66592051"/>
  </r>
  <r>
    <x v="21"/>
    <n v="3813"/>
    <x v="75"/>
    <x v="812"/>
    <x v="812"/>
    <x v="772"/>
    <n v="18347"/>
    <n v="270708000342"/>
    <s v="70708270708000342"/>
    <s v="CENTRO EDUCATIVO LA QUEBRADA"/>
    <n v="1"/>
    <n v="30.154740692112913"/>
    <n v="2.1119148020247929"/>
    <n v="0.3026669350094458"/>
    <n v="1.3026669350094457"/>
    <n v="155"/>
    <n v="0"/>
    <n v="0"/>
    <n v="28"/>
    <n v="0"/>
    <n v="1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70258.9230521787"/>
    <n v="16526002.694939371"/>
    <n v="0"/>
    <n v="0"/>
    <n v="20696262"/>
    <n v="0"/>
    <n v="0"/>
    <n v="0"/>
    <n v="0"/>
    <n v="0"/>
    <n v="0"/>
    <n v="0"/>
    <n v="0"/>
    <n v="0"/>
    <n v="20696262"/>
    <n v="133524.27096774193"/>
    <n v="1"/>
    <n v="0"/>
    <n v="0"/>
    <n v="1"/>
    <n v="24249724"/>
    <n v="31589313.637904998"/>
    <n v="31589314"/>
    <n v="28"/>
    <n v="1"/>
    <n v="0"/>
    <n v="2.1538461538461537"/>
    <n v="0"/>
    <n v="2.1538461538461537"/>
    <n v="2.1538461538461537"/>
    <n v="3"/>
    <n v="6660438"/>
    <n v="38249752"/>
    <n v="58946014"/>
  </r>
  <r>
    <x v="21"/>
    <n v="3813"/>
    <x v="75"/>
    <x v="812"/>
    <x v="812"/>
    <x v="772"/>
    <n v="18242"/>
    <n v="270708000351"/>
    <s v="70708270708000351"/>
    <s v="CENTRO EDUCATIVO SANTA INES"/>
    <n v="1"/>
    <n v="30.154740692112913"/>
    <n v="2.1119148020247929"/>
    <n v="0.3026669350094458"/>
    <n v="1.3026669350094457"/>
    <n v="190"/>
    <n v="0"/>
    <n v="0"/>
    <n v="17"/>
    <n v="0"/>
    <n v="1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31942.9175673942"/>
    <n v="22511798.946649697"/>
    <n v="0"/>
    <n v="0"/>
    <n v="25043742"/>
    <n v="0"/>
    <n v="0"/>
    <n v="0"/>
    <n v="0"/>
    <n v="0"/>
    <n v="0"/>
    <n v="0"/>
    <n v="0"/>
    <n v="0"/>
    <n v="25043742"/>
    <n v="131809.16842105263"/>
    <n v="1"/>
    <n v="0"/>
    <n v="0"/>
    <n v="1"/>
    <n v="24249724"/>
    <n v="31589313.637904998"/>
    <n v="31589314"/>
    <n v="17"/>
    <n v="1"/>
    <n v="0"/>
    <n v="1.3076923076923077"/>
    <n v="0"/>
    <n v="1.3076923076923077"/>
    <n v="1.3076923076923077"/>
    <n v="2"/>
    <n v="6660438"/>
    <n v="38249752"/>
    <n v="63293494"/>
  </r>
  <r>
    <x v="21"/>
    <n v="3813"/>
    <x v="75"/>
    <x v="812"/>
    <x v="812"/>
    <x v="772"/>
    <n v="18246"/>
    <n v="270708000725"/>
    <s v="70708270708000725"/>
    <s v="I.E. CUENCA"/>
    <n v="1"/>
    <n v="30.154740692112913"/>
    <n v="2.1119148020247929"/>
    <n v="0.3026669350094458"/>
    <n v="1.3026669350094457"/>
    <n v="370"/>
    <n v="11"/>
    <n v="0"/>
    <n v="14"/>
    <n v="0"/>
    <n v="168"/>
    <n v="0"/>
    <n v="131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23445.4670108738"/>
    <n v="38907675.636117101"/>
    <n v="9159061.6413868926"/>
    <n v="0"/>
    <n v="51790183"/>
    <n v="0"/>
    <n v="0"/>
    <n v="0"/>
    <n v="0"/>
    <n v="0"/>
    <n v="0"/>
    <n v="0"/>
    <n v="0"/>
    <n v="0"/>
    <n v="51790183"/>
    <n v="139973.46756756757"/>
    <n v="1"/>
    <n v="0"/>
    <n v="0"/>
    <n v="1"/>
    <n v="24249724"/>
    <n v="31589313.637904998"/>
    <n v="31589314"/>
    <n v="25"/>
    <n v="1"/>
    <n v="0"/>
    <n v="1.9230769230769231"/>
    <n v="0"/>
    <n v="1.9230769230769231"/>
    <n v="1.9230769230769231"/>
    <n v="2"/>
    <n v="6660438"/>
    <n v="38249752"/>
    <n v="90039935"/>
  </r>
  <r>
    <x v="21"/>
    <n v="3813"/>
    <x v="75"/>
    <x v="812"/>
    <x v="812"/>
    <x v="772"/>
    <n v="18243"/>
    <n v="270708000971"/>
    <s v="70708270708000971"/>
    <s v="INST EDUC TEC DIVERSIFICADO LAS FLORES"/>
    <n v="1"/>
    <n v="30.154740692112913"/>
    <n v="2.1119148020247929"/>
    <n v="0.3026669350094458"/>
    <n v="1.3026669350094457"/>
    <n v="387"/>
    <n v="15"/>
    <n v="0"/>
    <n v="22"/>
    <n v="0"/>
    <n v="171"/>
    <n v="0"/>
    <n v="139"/>
    <n v="0"/>
    <n v="0"/>
    <n v="0"/>
    <n v="4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10699.2911760937"/>
    <n v="40339061.696308702"/>
    <n v="0"/>
    <n v="9594871.4698281735"/>
    <n v="55444632"/>
    <n v="0"/>
    <n v="0"/>
    <n v="0"/>
    <n v="0"/>
    <n v="0"/>
    <n v="0"/>
    <n v="0"/>
    <n v="0"/>
    <n v="0"/>
    <n v="55444632"/>
    <n v="143267.78294573643"/>
    <n v="1"/>
    <n v="0"/>
    <n v="0"/>
    <n v="1"/>
    <n v="24249724"/>
    <n v="31589313.637904998"/>
    <n v="31589314"/>
    <n v="37"/>
    <n v="1"/>
    <n v="0"/>
    <n v="2.8461538461538463"/>
    <n v="0"/>
    <n v="2.8461538461538463"/>
    <n v="2.8461538461538463"/>
    <n v="3"/>
    <n v="6660438"/>
    <n v="38249752"/>
    <n v="93694384"/>
  </r>
  <r>
    <x v="21"/>
    <n v="3813"/>
    <x v="75"/>
    <x v="813"/>
    <x v="813"/>
    <x v="773"/>
    <n v="18368"/>
    <n v="270713000032"/>
    <s v="70713270713000032"/>
    <s v="CENTRO EDUCATIVO PALACIO"/>
    <n v="1"/>
    <n v="41.908575241908572"/>
    <n v="2.9351053384553203"/>
    <n v="0.4272142696184561"/>
    <n v="1.4272142696184562"/>
    <n v="66"/>
    <n v="14"/>
    <n v="0"/>
    <n v="4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7198.4035891653"/>
    <n v="6843229.8153948877"/>
    <n v="0"/>
    <n v="0"/>
    <n v="9780428"/>
    <n v="0"/>
    <n v="0"/>
    <n v="0"/>
    <n v="0"/>
    <n v="0"/>
    <n v="0"/>
    <n v="0"/>
    <n v="0"/>
    <n v="0"/>
    <n v="9780428"/>
    <n v="148188.30303030304"/>
    <n v="1"/>
    <n v="1"/>
    <n v="1"/>
    <n v="1"/>
    <n v="24249724"/>
    <n v="34609552.127109148"/>
    <n v="34609552"/>
    <n v="18"/>
    <n v="1"/>
    <n v="0"/>
    <n v="1.3846153846153846"/>
    <n v="0"/>
    <n v="1.3846153846153846"/>
    <n v="1.3846153846153846"/>
    <n v="2"/>
    <n v="6660438"/>
    <n v="41269990"/>
    <n v="51050418"/>
  </r>
  <r>
    <x v="21"/>
    <n v="3813"/>
    <x v="75"/>
    <x v="813"/>
    <x v="813"/>
    <x v="773"/>
    <n v="18361"/>
    <n v="270713000059"/>
    <s v="70713270713000059"/>
    <s v="INST EDUC SAN ANTONIO"/>
    <n v="1"/>
    <n v="41.908575241908572"/>
    <n v="2.9351053384553203"/>
    <n v="0.4272142696184561"/>
    <n v="1.4272142696184562"/>
    <n v="325"/>
    <n v="9"/>
    <n v="0"/>
    <n v="40"/>
    <n v="0"/>
    <n v="145"/>
    <n v="0"/>
    <n v="89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995706.7653260604"/>
    <n v="33360745.350050077"/>
    <n v="9162167.5606709551"/>
    <n v="0"/>
    <n v="50518620"/>
    <n v="0"/>
    <n v="0"/>
    <n v="0"/>
    <n v="0"/>
    <n v="0"/>
    <n v="0"/>
    <n v="0"/>
    <n v="0"/>
    <n v="0"/>
    <n v="50518620"/>
    <n v="155441.90769230769"/>
    <n v="1"/>
    <n v="1"/>
    <n v="1"/>
    <n v="1"/>
    <n v="24249724"/>
    <n v="34609552.127109148"/>
    <n v="34609552"/>
    <n v="49"/>
    <n v="1"/>
    <n v="0"/>
    <n v="3.7692307692307692"/>
    <n v="0"/>
    <n v="3.7692307692307692"/>
    <n v="3.7692307692307692"/>
    <n v="4"/>
    <n v="6660438"/>
    <n v="41269990"/>
    <n v="91788610"/>
  </r>
  <r>
    <x v="21"/>
    <n v="3813"/>
    <x v="75"/>
    <x v="813"/>
    <x v="813"/>
    <x v="773"/>
    <n v="33104"/>
    <n v="270713000067"/>
    <s v="70713270713000067"/>
    <s v="CENTRO EDUCATIVO SABANETICA"/>
    <n v="1"/>
    <n v="41.908575241908572"/>
    <n v="2.9351053384553203"/>
    <n v="0.4272142696184561"/>
    <n v="1.4272142696184562"/>
    <n v="90"/>
    <n v="0"/>
    <n v="0"/>
    <n v="12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58132.2690594434"/>
    <n v="11120248.450016692"/>
    <n v="0"/>
    <n v="0"/>
    <n v="13078381"/>
    <n v="0"/>
    <n v="0"/>
    <n v="0"/>
    <n v="0"/>
    <n v="0"/>
    <n v="0"/>
    <n v="0"/>
    <n v="0"/>
    <n v="0"/>
    <n v="13078381"/>
    <n v="145315.34444444443"/>
    <n v="1"/>
    <n v="1"/>
    <n v="1"/>
    <n v="1"/>
    <n v="24249724"/>
    <n v="34609552.127109148"/>
    <n v="34609552"/>
    <n v="12"/>
    <n v="1"/>
    <n v="0"/>
    <n v="0.92307692307692313"/>
    <n v="0"/>
    <n v="0.92307692307692313"/>
    <n v="0.92307692307692313"/>
    <n v="1"/>
    <n v="6660438"/>
    <n v="41269990"/>
    <n v="54348371"/>
  </r>
  <r>
    <x v="21"/>
    <n v="3813"/>
    <x v="75"/>
    <x v="813"/>
    <x v="813"/>
    <x v="773"/>
    <n v="18477"/>
    <n v="270713000113"/>
    <s v="70713270713000113"/>
    <s v="CENTRO EDUCATIVO EL CHICHO"/>
    <n v="1"/>
    <n v="41.908575241908572"/>
    <n v="2.9351053384553203"/>
    <n v="0.4272142696184561"/>
    <n v="1.4272142696184562"/>
    <n v="158"/>
    <n v="38"/>
    <n v="0"/>
    <n v="22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790661.3452972174"/>
    <n v="13971594.206431229"/>
    <n v="0"/>
    <n v="0"/>
    <n v="23762256"/>
    <n v="0"/>
    <n v="0"/>
    <n v="0"/>
    <n v="0"/>
    <n v="0"/>
    <n v="0"/>
    <n v="0"/>
    <n v="0"/>
    <n v="0"/>
    <n v="23762256"/>
    <n v="150394.02531645569"/>
    <n v="1"/>
    <n v="1"/>
    <n v="1"/>
    <n v="1"/>
    <n v="24249724"/>
    <n v="34609552.127109148"/>
    <n v="34609552"/>
    <n v="60"/>
    <n v="1"/>
    <n v="0"/>
    <n v="4.615384615384615"/>
    <n v="0"/>
    <n v="4.615384615384615"/>
    <n v="4"/>
    <n v="4"/>
    <n v="6660438"/>
    <n v="41269990"/>
    <n v="65032246"/>
  </r>
  <r>
    <x v="21"/>
    <n v="3813"/>
    <x v="75"/>
    <x v="813"/>
    <x v="813"/>
    <x v="773"/>
    <n v="18473"/>
    <n v="270713000121"/>
    <s v="70713270713000121"/>
    <s v="CENTRO EDUCATIVO BERLIN"/>
    <n v="1"/>
    <n v="41.908575241908572"/>
    <n v="2.9351053384553203"/>
    <n v="0.4272142696184561"/>
    <n v="1.4272142696184562"/>
    <n v="94"/>
    <n v="5"/>
    <n v="0"/>
    <n v="14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00376.0926774521"/>
    <n v="10692546.586554512"/>
    <n v="0"/>
    <n v="0"/>
    <n v="13792923"/>
    <n v="0"/>
    <n v="0"/>
    <n v="0"/>
    <n v="0"/>
    <n v="0"/>
    <n v="0"/>
    <n v="0"/>
    <n v="0"/>
    <n v="0"/>
    <n v="13792923"/>
    <n v="146733.22340425532"/>
    <n v="1"/>
    <n v="1"/>
    <n v="1"/>
    <n v="1"/>
    <n v="24249724"/>
    <n v="34609552.127109148"/>
    <n v="34609552"/>
    <n v="19"/>
    <n v="0"/>
    <n v="1"/>
    <n v="1.4615384615384615"/>
    <n v="0"/>
    <n v="1.4615384615384615"/>
    <n v="1.4615384615384615"/>
    <n v="2"/>
    <n v="13320876"/>
    <n v="47930428"/>
    <n v="61723351"/>
  </r>
  <r>
    <x v="21"/>
    <n v="3813"/>
    <x v="75"/>
    <x v="813"/>
    <x v="813"/>
    <x v="773"/>
    <n v="18476"/>
    <n v="270713000130"/>
    <s v="70713270713000130"/>
    <s v="INST EDUC RAFAEL NUÑEZ"/>
    <n v="1"/>
    <n v="41.908575241908572"/>
    <n v="2.9351053384553203"/>
    <n v="0.4272142696184561"/>
    <n v="1.4272142696184562"/>
    <n v="365"/>
    <n v="19"/>
    <n v="0"/>
    <n v="34"/>
    <n v="0"/>
    <n v="153"/>
    <n v="0"/>
    <n v="130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48417.5216792077"/>
    <n v="40346542.453265689"/>
    <n v="6326258.5537966117"/>
    <n v="0"/>
    <n v="55321219"/>
    <n v="0"/>
    <n v="0"/>
    <n v="0"/>
    <n v="0"/>
    <n v="0"/>
    <n v="0"/>
    <n v="0"/>
    <n v="0"/>
    <n v="0"/>
    <n v="55321219"/>
    <n v="151564.98356164384"/>
    <n v="1"/>
    <n v="1"/>
    <n v="1"/>
    <n v="1"/>
    <n v="24249724"/>
    <n v="34609552.127109148"/>
    <n v="34609552"/>
    <n v="53"/>
    <n v="1"/>
    <n v="0"/>
    <n v="4.0769230769230766"/>
    <n v="0"/>
    <n v="4.0769230769230766"/>
    <n v="4"/>
    <n v="4"/>
    <n v="6660438"/>
    <n v="41269990"/>
    <n v="96591209"/>
  </r>
  <r>
    <x v="21"/>
    <n v="3813"/>
    <x v="75"/>
    <x v="813"/>
    <x v="813"/>
    <x v="773"/>
    <n v="18471"/>
    <n v="270713000199"/>
    <s v="70713270713000199"/>
    <s v="INST EDUC SABAS EDMUNDO BALSEIRO BLANCO"/>
    <n v="1"/>
    <n v="41.908575241908572"/>
    <n v="2.9351053384553203"/>
    <n v="0.4272142696184561"/>
    <n v="1.4272142696184562"/>
    <n v="936"/>
    <n v="77"/>
    <n v="0"/>
    <n v="65"/>
    <n v="0"/>
    <n v="404"/>
    <n v="0"/>
    <n v="305"/>
    <n v="0"/>
    <n v="8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171231.850536749"/>
    <n v="101080207.06489532"/>
    <n v="18542481.968024552"/>
    <n v="0"/>
    <n v="142793921"/>
    <n v="0"/>
    <n v="0"/>
    <n v="0"/>
    <n v="0"/>
    <n v="0"/>
    <n v="0"/>
    <n v="0"/>
    <n v="0"/>
    <n v="0"/>
    <n v="142793921"/>
    <n v="152557.60790598291"/>
    <n v="1"/>
    <n v="1"/>
    <n v="1"/>
    <n v="1"/>
    <n v="24249724"/>
    <n v="34609552.127109148"/>
    <n v="34609552"/>
    <n v="142"/>
    <n v="1"/>
    <n v="0"/>
    <n v="10.923076923076923"/>
    <n v="0"/>
    <n v="10.923076923076923"/>
    <n v="4"/>
    <n v="4"/>
    <n v="6660438"/>
    <n v="41269990"/>
    <n v="184063911"/>
  </r>
  <r>
    <x v="21"/>
    <n v="3813"/>
    <x v="75"/>
    <x v="813"/>
    <x v="813"/>
    <x v="773"/>
    <n v="18370"/>
    <n v="270713000202"/>
    <s v="70713270713000202"/>
    <s v="INST ETNOEDUCATIVA PAJONAL"/>
    <n v="1"/>
    <n v="41.908575241908572"/>
    <n v="2.9351053384553203"/>
    <n v="0.4272142696184561"/>
    <n v="1.4272142696184562"/>
    <n v="460"/>
    <n v="13"/>
    <n v="0"/>
    <n v="38"/>
    <n v="0"/>
    <n v="189"/>
    <n v="0"/>
    <n v="165"/>
    <n v="0"/>
    <n v="0"/>
    <n v="0"/>
    <n v="5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22062.1435026349"/>
    <n v="50468819.888537295"/>
    <n v="0"/>
    <n v="14454319.461630009"/>
    <n v="73245201"/>
    <n v="0"/>
    <n v="0"/>
    <n v="0"/>
    <n v="0"/>
    <n v="0"/>
    <n v="0"/>
    <n v="0"/>
    <n v="0"/>
    <n v="0"/>
    <n v="73245201"/>
    <n v="159228.69782608695"/>
    <n v="1"/>
    <n v="1"/>
    <n v="1"/>
    <n v="1"/>
    <n v="24249724"/>
    <n v="34609552.127109148"/>
    <n v="34609552"/>
    <n v="51"/>
    <n v="1"/>
    <n v="0"/>
    <n v="3.9230769230769229"/>
    <n v="0"/>
    <n v="3.9230769230769229"/>
    <n v="3.9230769230769229"/>
    <n v="4"/>
    <n v="6660438"/>
    <n v="41269990"/>
    <n v="114515191"/>
  </r>
  <r>
    <x v="21"/>
    <n v="3813"/>
    <x v="75"/>
    <x v="813"/>
    <x v="813"/>
    <x v="773"/>
    <n v="18366"/>
    <n v="270713000211"/>
    <s v="70713270713000211"/>
    <s v="I.E. HIGUERON"/>
    <n v="1"/>
    <n v="41.908575241908572"/>
    <n v="2.9351053384553203"/>
    <n v="0.4272142696184561"/>
    <n v="1.4272142696184562"/>
    <n v="131"/>
    <n v="0"/>
    <n v="0"/>
    <n v="9"/>
    <n v="0"/>
    <n v="59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68599.2017945827"/>
    <n v="17393209.114128672"/>
    <n v="0"/>
    <n v="0"/>
    <n v="18861808"/>
    <n v="0"/>
    <n v="0"/>
    <n v="0"/>
    <n v="0"/>
    <n v="0"/>
    <n v="0"/>
    <n v="0"/>
    <n v="0"/>
    <n v="0"/>
    <n v="18861808"/>
    <n v="143983.26717557252"/>
    <n v="1"/>
    <n v="1"/>
    <n v="1"/>
    <n v="1"/>
    <n v="24249724"/>
    <n v="34609552.127109148"/>
    <n v="34609552"/>
    <n v="9"/>
    <n v="1"/>
    <n v="0"/>
    <n v="0.69230769230769229"/>
    <n v="0"/>
    <n v="0.69230769230769229"/>
    <n v="0.69230769230769229"/>
    <n v="1"/>
    <n v="6660438"/>
    <n v="41269990"/>
    <n v="60131798"/>
  </r>
  <r>
    <x v="21"/>
    <n v="3813"/>
    <x v="75"/>
    <x v="813"/>
    <x v="813"/>
    <x v="773"/>
    <n v="18367"/>
    <n v="270713000270"/>
    <s v="70713270713000270"/>
    <s v="CENTRO EDUCATIVO BARRANCA"/>
    <n v="1"/>
    <n v="41.908575241908572"/>
    <n v="2.9351053384553203"/>
    <n v="0.4272142696184561"/>
    <n v="1.4272142696184562"/>
    <n v="132"/>
    <n v="21"/>
    <n v="0"/>
    <n v="15"/>
    <n v="0"/>
    <n v="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74396.8071783306"/>
    <n v="13686459.630789775"/>
    <n v="0"/>
    <n v="0"/>
    <n v="19560856"/>
    <n v="0"/>
    <n v="0"/>
    <n v="0"/>
    <n v="0"/>
    <n v="0"/>
    <n v="0"/>
    <n v="0"/>
    <n v="0"/>
    <n v="0"/>
    <n v="19560856"/>
    <n v="148188.30303030304"/>
    <n v="1"/>
    <n v="1"/>
    <n v="1"/>
    <n v="1"/>
    <n v="24249724"/>
    <n v="34609552.127109148"/>
    <n v="34609552"/>
    <n v="36"/>
    <n v="1"/>
    <n v="0"/>
    <n v="2.7692307692307692"/>
    <n v="0"/>
    <n v="2.7692307692307692"/>
    <n v="2.7692307692307692"/>
    <n v="3"/>
    <n v="6660438"/>
    <n v="41269990"/>
    <n v="60830846"/>
  </r>
  <r>
    <x v="21"/>
    <n v="3813"/>
    <x v="75"/>
    <x v="813"/>
    <x v="813"/>
    <x v="773"/>
    <n v="33099"/>
    <n v="270713000393"/>
    <s v="70713270713000393"/>
    <s v="CENTRO EDUCATIVO EL CERRO"/>
    <n v="1"/>
    <n v="41.908575241908572"/>
    <n v="2.9351053384553203"/>
    <n v="0.4272142696184561"/>
    <n v="1.4272142696184562"/>
    <n v="99"/>
    <n v="15"/>
    <n v="0"/>
    <n v="12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05797.6053837482"/>
    <n v="10264844.723092332"/>
    <n v="0"/>
    <n v="0"/>
    <n v="14670642"/>
    <n v="0"/>
    <n v="0"/>
    <n v="0"/>
    <n v="0"/>
    <n v="0"/>
    <n v="0"/>
    <n v="0"/>
    <n v="0"/>
    <n v="0"/>
    <n v="14670642"/>
    <n v="148188.30303030304"/>
    <n v="1"/>
    <n v="1"/>
    <n v="1"/>
    <n v="1"/>
    <n v="24249724"/>
    <n v="34609552.127109148"/>
    <n v="34609552"/>
    <n v="27"/>
    <n v="1"/>
    <n v="0"/>
    <n v="2.0769230769230771"/>
    <n v="0"/>
    <n v="2.0769230769230771"/>
    <n v="2.0769230769230771"/>
    <n v="3"/>
    <n v="6660438"/>
    <n v="41269990"/>
    <n v="55940632"/>
  </r>
  <r>
    <x v="21"/>
    <n v="3813"/>
    <x v="75"/>
    <x v="813"/>
    <x v="813"/>
    <x v="773"/>
    <n v="33118"/>
    <n v="270713000431"/>
    <s v="70713270713000431"/>
    <s v="CENTRO EDUCATIVO BOCA DE LOS DIAZ"/>
    <n v="1"/>
    <n v="41.908575241908572"/>
    <n v="2.9351053384553203"/>
    <n v="0.4272142696184561"/>
    <n v="1.4272142696184562"/>
    <n v="110"/>
    <n v="20"/>
    <n v="0"/>
    <n v="6"/>
    <n v="0"/>
    <n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42619.9162954604"/>
    <n v="11975652.176941054"/>
    <n v="0"/>
    <n v="0"/>
    <n v="16218272"/>
    <n v="0"/>
    <n v="0"/>
    <n v="0"/>
    <n v="0"/>
    <n v="0"/>
    <n v="0"/>
    <n v="0"/>
    <n v="0"/>
    <n v="0"/>
    <n v="16218272"/>
    <n v="147438.83636363636"/>
    <n v="1"/>
    <n v="1"/>
    <n v="1"/>
    <n v="1"/>
    <n v="24249724"/>
    <n v="34609552.127109148"/>
    <n v="34609552"/>
    <n v="26"/>
    <n v="1"/>
    <n v="0"/>
    <n v="2"/>
    <n v="0"/>
    <n v="2"/>
    <n v="2"/>
    <n v="2"/>
    <n v="6660438"/>
    <n v="41269990"/>
    <n v="57488262"/>
  </r>
  <r>
    <x v="21"/>
    <n v="3813"/>
    <x v="75"/>
    <x v="813"/>
    <x v="813"/>
    <x v="773"/>
    <n v="18369"/>
    <n v="270713000547"/>
    <s v="70713270713000547"/>
    <s v="I.E. EL RINCON"/>
    <n v="1"/>
    <n v="41.908575241908572"/>
    <n v="2.9351053384553203"/>
    <n v="0.4272142696184561"/>
    <n v="1.4272142696184562"/>
    <n v="644"/>
    <n v="34"/>
    <n v="0"/>
    <n v="35"/>
    <n v="0"/>
    <n v="279"/>
    <n v="0"/>
    <n v="220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59260.547091801"/>
    <n v="71141076.622542694"/>
    <n v="16579160.347880777"/>
    <n v="0"/>
    <n v="98979498"/>
    <n v="0"/>
    <n v="0"/>
    <n v="0"/>
    <n v="0"/>
    <n v="0"/>
    <n v="0"/>
    <n v="0"/>
    <n v="0"/>
    <n v="0"/>
    <n v="98979498"/>
    <n v="153694.87267080744"/>
    <n v="1"/>
    <n v="1"/>
    <n v="1"/>
    <n v="1"/>
    <n v="24249724"/>
    <n v="34609552.127109148"/>
    <n v="34609552"/>
    <n v="69"/>
    <n v="1"/>
    <n v="0"/>
    <n v="5.3076923076923075"/>
    <n v="0"/>
    <n v="5.3076923076923075"/>
    <n v="4"/>
    <n v="4"/>
    <n v="6660438"/>
    <n v="41269990"/>
    <n v="140249488"/>
  </r>
  <r>
    <x v="21"/>
    <n v="3813"/>
    <x v="75"/>
    <x v="813"/>
    <x v="813"/>
    <x v="773"/>
    <n v="18364"/>
    <n v="270713000601"/>
    <s v="70713270713000601"/>
    <s v="INSTITUCION EDUCATIVA LABARCE"/>
    <n v="1"/>
    <n v="41.908575241908572"/>
    <n v="2.9351053384553203"/>
    <n v="0.4272142696184561"/>
    <n v="1.4272142696184562"/>
    <n v="305"/>
    <n v="0"/>
    <n v="0"/>
    <n v="26"/>
    <n v="0"/>
    <n v="154"/>
    <n v="0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42619.9162954604"/>
    <n v="39776273.301982783"/>
    <n v="0"/>
    <n v="0"/>
    <n v="44018893"/>
    <n v="0"/>
    <n v="0"/>
    <n v="0"/>
    <n v="0"/>
    <n v="0"/>
    <n v="0"/>
    <n v="0"/>
    <n v="0"/>
    <n v="0"/>
    <n v="44018893"/>
    <n v="144324.23934426229"/>
    <n v="1"/>
    <n v="1"/>
    <n v="1"/>
    <n v="1"/>
    <n v="24249724"/>
    <n v="34609552.127109148"/>
    <n v="34609552"/>
    <n v="26"/>
    <n v="1"/>
    <n v="0"/>
    <n v="2"/>
    <n v="0"/>
    <n v="2"/>
    <n v="2"/>
    <n v="2"/>
    <n v="6660438"/>
    <n v="41269990"/>
    <n v="85288883"/>
  </r>
  <r>
    <x v="21"/>
    <n v="3813"/>
    <x v="75"/>
    <x v="813"/>
    <x v="813"/>
    <x v="773"/>
    <n v="18363"/>
    <n v="270713000610"/>
    <s v="70713270713000610"/>
    <s v="I.E.  AGUAS NEGRAS"/>
    <n v="1"/>
    <n v="41.908575241908572"/>
    <n v="2.9351053384553203"/>
    <n v="0.4272142696184561"/>
    <n v="1.4272142696184562"/>
    <n v="249"/>
    <n v="28"/>
    <n v="0"/>
    <n v="17"/>
    <n v="0"/>
    <n v="76"/>
    <n v="0"/>
    <n v="108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42996.008972913"/>
    <n v="26232380.959013738"/>
    <n v="4362936.9336528359"/>
    <n v="0"/>
    <n v="37938314"/>
    <n v="0"/>
    <n v="0"/>
    <n v="0"/>
    <n v="0"/>
    <n v="0"/>
    <n v="0"/>
    <n v="0"/>
    <n v="0"/>
    <n v="0"/>
    <n v="37938314"/>
    <n v="152362.70682730924"/>
    <n v="1"/>
    <n v="1"/>
    <n v="1"/>
    <n v="1"/>
    <n v="24249724"/>
    <n v="34609552.127109148"/>
    <n v="34609552"/>
    <n v="45"/>
    <n v="1"/>
    <n v="0"/>
    <n v="3.4615384615384617"/>
    <n v="0"/>
    <n v="3.4615384615384617"/>
    <n v="3.4615384615384617"/>
    <n v="4"/>
    <n v="6660438"/>
    <n v="41269990"/>
    <n v="79208304"/>
  </r>
  <r>
    <x v="21"/>
    <n v="3813"/>
    <x v="75"/>
    <x v="813"/>
    <x v="813"/>
    <x v="773"/>
    <n v="18475"/>
    <n v="270713001071"/>
    <s v="70713270713001071"/>
    <s v="CENTRO EDUCATIVO ALTO DE JULIO"/>
    <n v="1"/>
    <n v="41.908575241908572"/>
    <n v="2.9351053384553203"/>
    <n v="0.4272142696184561"/>
    <n v="1.4272142696184562"/>
    <n v="86"/>
    <n v="15"/>
    <n v="0"/>
    <n v="12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05797.6053837482"/>
    <n v="8411469.9814228825"/>
    <n v="0"/>
    <n v="0"/>
    <n v="12817268"/>
    <n v="0"/>
    <n v="0"/>
    <n v="0"/>
    <n v="0"/>
    <n v="0"/>
    <n v="0"/>
    <n v="0"/>
    <n v="0"/>
    <n v="0"/>
    <n v="12817268"/>
    <n v="149038"/>
    <n v="1"/>
    <n v="1"/>
    <n v="1"/>
    <n v="1"/>
    <n v="24249724"/>
    <n v="34609552.127109148"/>
    <n v="34609552"/>
    <n v="27"/>
    <n v="0"/>
    <n v="1"/>
    <n v="2.0769230769230771"/>
    <n v="0"/>
    <n v="2.0769230769230771"/>
    <n v="2.0769230769230771"/>
    <n v="3"/>
    <n v="19981315"/>
    <n v="54590867"/>
    <n v="67408135"/>
  </r>
  <r>
    <x v="21"/>
    <n v="3813"/>
    <x v="75"/>
    <x v="813"/>
    <x v="813"/>
    <x v="773"/>
    <n v="33545"/>
    <n v="270713001101"/>
    <s v="70713270713001101"/>
    <s v="I.E. NUEVA VISTA HERMOSA"/>
    <n v="1"/>
    <n v="41.908575241908572"/>
    <n v="2.9351053384553203"/>
    <n v="0.4272142696184561"/>
    <n v="1.4272142696184562"/>
    <n v="235"/>
    <n v="3"/>
    <n v="0"/>
    <n v="8"/>
    <n v="0"/>
    <n v="82"/>
    <n v="0"/>
    <n v="109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94954.5799711565"/>
    <n v="27230351.973758824"/>
    <n v="7198845.9405271793"/>
    <n v="0"/>
    <n v="36224152"/>
    <n v="0"/>
    <n v="0"/>
    <n v="0"/>
    <n v="0"/>
    <n v="0"/>
    <n v="0"/>
    <n v="0"/>
    <n v="0"/>
    <n v="0"/>
    <n v="36224152"/>
    <n v="154145.32765957445"/>
    <n v="1"/>
    <n v="1"/>
    <n v="1"/>
    <n v="1"/>
    <n v="24249724"/>
    <n v="34609552.127109148"/>
    <n v="34609552"/>
    <n v="11"/>
    <n v="0"/>
    <n v="1"/>
    <n v="0.84615384615384615"/>
    <n v="0"/>
    <n v="0.84615384615384615"/>
    <n v="0.84615384615384615"/>
    <n v="1"/>
    <n v="6660438"/>
    <n v="41269990"/>
    <n v="77494142"/>
  </r>
  <r>
    <x v="21"/>
    <n v="3813"/>
    <x v="75"/>
    <x v="813"/>
    <x v="813"/>
    <x v="773"/>
    <n v="18478"/>
    <n v="270713013673"/>
    <s v="70713270713013673"/>
    <s v="C.E. PALMIRA"/>
    <n v="1"/>
    <n v="41.908575241908572"/>
    <n v="2.9351053384553203"/>
    <n v="0.4272142696184561"/>
    <n v="1.4272142696184562"/>
    <n v="79"/>
    <n v="15"/>
    <n v="0"/>
    <n v="7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89909.1599423131"/>
    <n v="8126335.4057814293"/>
    <n v="0"/>
    <n v="0"/>
    <n v="11716245"/>
    <n v="0"/>
    <n v="0"/>
    <n v="0"/>
    <n v="0"/>
    <n v="0"/>
    <n v="0"/>
    <n v="0"/>
    <n v="0"/>
    <n v="0"/>
    <n v="11716245"/>
    <n v="148306.8987341772"/>
    <n v="1"/>
    <n v="1"/>
    <n v="1"/>
    <n v="1"/>
    <n v="24249724"/>
    <n v="34609552.127109148"/>
    <n v="34609552"/>
    <n v="22"/>
    <n v="0"/>
    <n v="1"/>
    <n v="1.6923076923076923"/>
    <n v="0"/>
    <n v="1.6923076923076923"/>
    <n v="1.6923076923076923"/>
    <n v="2"/>
    <n v="13320876"/>
    <n v="47930428"/>
    <n v="59646673"/>
  </r>
  <r>
    <x v="21"/>
    <n v="3813"/>
    <x v="75"/>
    <x v="813"/>
    <x v="813"/>
    <x v="773"/>
    <n v="18362"/>
    <n v="270713013711"/>
    <s v="70713270713013711"/>
    <s v="C.E. AGUACATE"/>
    <n v="1"/>
    <n v="41.908575241908572"/>
    <n v="2.9351053384553203"/>
    <n v="0.4272142696184561"/>
    <n v="1.4272142696184562"/>
    <n v="85"/>
    <n v="0"/>
    <n v="0"/>
    <n v="14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84487.6472360175"/>
    <n v="10122277.435271604"/>
    <n v="0"/>
    <n v="0"/>
    <n v="12406765"/>
    <n v="0"/>
    <n v="0"/>
    <n v="0"/>
    <n v="0"/>
    <n v="0"/>
    <n v="0"/>
    <n v="0"/>
    <n v="0"/>
    <n v="0"/>
    <n v="12406765"/>
    <n v="145961.9411764706"/>
    <n v="1"/>
    <n v="1"/>
    <n v="1"/>
    <n v="1"/>
    <n v="24249724"/>
    <n v="34609552.127109148"/>
    <n v="34609552"/>
    <n v="14"/>
    <n v="1"/>
    <n v="0"/>
    <n v="1.0769230769230769"/>
    <n v="0"/>
    <n v="1.0769230769230769"/>
    <n v="1.0769230769230769"/>
    <n v="2"/>
    <n v="6660438"/>
    <n v="41269990"/>
    <n v="53676755"/>
  </r>
  <r>
    <x v="21"/>
    <n v="3813"/>
    <x v="75"/>
    <x v="813"/>
    <x v="813"/>
    <x v="773"/>
    <n v="18371"/>
    <n v="270713013754"/>
    <s v="70713270713013754"/>
    <s v="INST EDUC LIBERTAD"/>
    <n v="1"/>
    <n v="41.908575241908572"/>
    <n v="2.9351053384553203"/>
    <n v="0.4272142696184561"/>
    <n v="1.4272142696184562"/>
    <n v="925"/>
    <n v="31"/>
    <n v="0"/>
    <n v="44"/>
    <n v="0"/>
    <n v="391"/>
    <n v="0"/>
    <n v="362"/>
    <n v="0"/>
    <n v="9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238326.681621522"/>
    <n v="107353167.7290073"/>
    <n v="21160244.128216255"/>
    <n v="0"/>
    <n v="140751739"/>
    <n v="0"/>
    <n v="0"/>
    <n v="0"/>
    <n v="0"/>
    <n v="0"/>
    <n v="0"/>
    <n v="0"/>
    <n v="0"/>
    <n v="0"/>
    <n v="140751739"/>
    <n v="152164.04216216216"/>
    <n v="1"/>
    <n v="1"/>
    <n v="1"/>
    <n v="1"/>
    <n v="24249724"/>
    <n v="34609552.127109148"/>
    <n v="34609552"/>
    <n v="75"/>
    <n v="0"/>
    <n v="1"/>
    <n v="5.7692307692307692"/>
    <n v="0"/>
    <n v="5.7692307692307692"/>
    <n v="4"/>
    <n v="4"/>
    <n v="26641753"/>
    <n v="61251305"/>
    <n v="202003044"/>
  </r>
  <r>
    <x v="21"/>
    <n v="3813"/>
    <x v="75"/>
    <x v="813"/>
    <x v="813"/>
    <x v="773"/>
    <n v="33100"/>
    <n v="270713013762"/>
    <s v="70713270713013762"/>
    <s v="I.E. PLAN PAREJO"/>
    <n v="1"/>
    <n v="41.908575241908572"/>
    <n v="2.9351053384553203"/>
    <n v="0.4272142696184561"/>
    <n v="1.4272142696184562"/>
    <n v="157"/>
    <n v="0"/>
    <n v="0"/>
    <n v="8"/>
    <n v="0"/>
    <n v="81"/>
    <n v="0"/>
    <n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05421.5127062956"/>
    <n v="21242525.885288298"/>
    <n v="0"/>
    <n v="0"/>
    <n v="22547947"/>
    <n v="0"/>
    <n v="0"/>
    <n v="0"/>
    <n v="0"/>
    <n v="0"/>
    <n v="0"/>
    <n v="0"/>
    <n v="0"/>
    <n v="0"/>
    <n v="22547947"/>
    <n v="143617.49681528663"/>
    <n v="1"/>
    <n v="1"/>
    <n v="1"/>
    <n v="1"/>
    <n v="24249724"/>
    <n v="34609552.127109148"/>
    <n v="34609552"/>
    <n v="8"/>
    <n v="0"/>
    <n v="1"/>
    <n v="0.61538461538461542"/>
    <n v="0"/>
    <n v="0.61538461538461542"/>
    <n v="0.61538461538461542"/>
    <n v="1"/>
    <n v="6660438"/>
    <n v="41269990"/>
    <n v="63817937"/>
  </r>
  <r>
    <x v="21"/>
    <n v="3813"/>
    <x v="75"/>
    <x v="814"/>
    <x v="814"/>
    <x v="774"/>
    <n v="18579"/>
    <n v="270717000088"/>
    <s v="70717270717000088"/>
    <s v="INST EDUC SAN MATEO"/>
    <n v="1"/>
    <n v="30.083287062742922"/>
    <n v="2.1069104818395976"/>
    <n v="0.30190978983707933"/>
    <n v="1.3019097898370793"/>
    <n v="416"/>
    <n v="32"/>
    <n v="0"/>
    <n v="30"/>
    <n v="0"/>
    <n v="178"/>
    <n v="0"/>
    <n v="126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28777.6240894534"/>
    <n v="39535313.308827281"/>
    <n v="9949715.3778508939"/>
    <n v="0"/>
    <n v="58713806"/>
    <n v="0"/>
    <n v="0"/>
    <n v="0"/>
    <n v="0"/>
    <n v="0"/>
    <n v="0"/>
    <n v="0"/>
    <n v="0"/>
    <n v="0"/>
    <n v="58713806"/>
    <n v="141138.95673076922"/>
    <n v="1"/>
    <n v="0"/>
    <n v="0"/>
    <n v="1"/>
    <n v="24249724"/>
    <n v="31570953.076447178"/>
    <n v="31570953"/>
    <n v="62"/>
    <n v="0"/>
    <n v="1"/>
    <n v="4.7692307692307692"/>
    <n v="0"/>
    <n v="4.7692307692307692"/>
    <n v="4"/>
    <n v="4"/>
    <n v="26641753"/>
    <n v="58212706"/>
    <n v="116926512"/>
  </r>
  <r>
    <x v="21"/>
    <n v="3813"/>
    <x v="75"/>
    <x v="814"/>
    <x v="814"/>
    <x v="774"/>
    <n v="18581"/>
    <n v="270717000118"/>
    <s v="70717270717000118"/>
    <s v="CENTRO EDUCATIVO LOS CAMAJONES"/>
    <n v="1"/>
    <n v="30.083287062742922"/>
    <n v="2.1069104818395976"/>
    <n v="0.30190978983707933"/>
    <n v="1.3019097898370793"/>
    <n v="132"/>
    <n v="0"/>
    <n v="0"/>
    <n v="28"/>
    <n v="0"/>
    <n v="1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67835.0560403978"/>
    <n v="13525238.763546174"/>
    <n v="0"/>
    <n v="0"/>
    <n v="17693074"/>
    <n v="0"/>
    <n v="0"/>
    <n v="0"/>
    <n v="0"/>
    <n v="0"/>
    <n v="0"/>
    <n v="0"/>
    <n v="0"/>
    <n v="0"/>
    <n v="17693074"/>
    <n v="134038.43939393939"/>
    <n v="1"/>
    <n v="0"/>
    <n v="0"/>
    <n v="1"/>
    <n v="24249724"/>
    <n v="31570953.076447178"/>
    <n v="31570953"/>
    <n v="28"/>
    <n v="0"/>
    <n v="1"/>
    <n v="2.1538461538461537"/>
    <n v="0"/>
    <n v="2.1538461538461537"/>
    <n v="2.1538461538461537"/>
    <n v="3"/>
    <n v="19981315"/>
    <n v="51552268"/>
    <n v="69245342"/>
  </r>
  <r>
    <x v="21"/>
    <n v="3813"/>
    <x v="75"/>
    <x v="814"/>
    <x v="814"/>
    <x v="774"/>
    <n v="18582"/>
    <n v="270717000428"/>
    <s v="70717270717000428"/>
    <s v="CENTRO EDUCATIVO RANCHO LARGO"/>
    <n v="1"/>
    <n v="30.083287062742922"/>
    <n v="2.1069104818395976"/>
    <n v="0.30190978983707933"/>
    <n v="1.3019097898370793"/>
    <n v="119"/>
    <n v="0"/>
    <n v="0"/>
    <n v="29"/>
    <n v="0"/>
    <n v="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16686.3080418408"/>
    <n v="11704533.545376496"/>
    <n v="0"/>
    <n v="0"/>
    <n v="16021220"/>
    <n v="0"/>
    <n v="0"/>
    <n v="0"/>
    <n v="0"/>
    <n v="0"/>
    <n v="0"/>
    <n v="0"/>
    <n v="0"/>
    <n v="0"/>
    <n v="16021220"/>
    <n v="134632.10084033615"/>
    <n v="1"/>
    <n v="0"/>
    <n v="0"/>
    <n v="1"/>
    <n v="24249724"/>
    <n v="31570953.076447178"/>
    <n v="31570953"/>
    <n v="29"/>
    <n v="0"/>
    <n v="1"/>
    <n v="2.2307692307692308"/>
    <n v="0"/>
    <n v="2.2307692307692308"/>
    <n v="2.2307692307692308"/>
    <n v="3"/>
    <n v="19981315"/>
    <n v="51552268"/>
    <n v="67573488"/>
  </r>
  <r>
    <x v="21"/>
    <n v="3813"/>
    <x v="75"/>
    <x v="815"/>
    <x v="815"/>
    <x v="775"/>
    <n v="18125"/>
    <n v="270742000025"/>
    <s v="70742270742000025"/>
    <s v="I.E.  COCOROTE"/>
    <n v="1"/>
    <n v="30.717503643831986"/>
    <n v="2.151328419269976"/>
    <n v="0.30863014857659005"/>
    <n v="1.3086301485765901"/>
    <n v="190"/>
    <n v="0"/>
    <n v="0"/>
    <n v="13"/>
    <n v="0"/>
    <n v="93"/>
    <n v="0"/>
    <n v="66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45054.9401036946"/>
    <n v="20784747.565456424"/>
    <n v="3600387.0170934238"/>
    <n v="0"/>
    <n v="26330190"/>
    <n v="0"/>
    <n v="0"/>
    <n v="0"/>
    <n v="0"/>
    <n v="0"/>
    <n v="0"/>
    <n v="0"/>
    <n v="0"/>
    <n v="0"/>
    <n v="26330190"/>
    <n v="138579.94736842104"/>
    <n v="1"/>
    <n v="0"/>
    <n v="0"/>
    <n v="1"/>
    <n v="24249724"/>
    <n v="31733919.921061303"/>
    <n v="31733920"/>
    <n v="13"/>
    <n v="1"/>
    <n v="0"/>
    <n v="1"/>
    <n v="0"/>
    <n v="1"/>
    <n v="1"/>
    <n v="1"/>
    <n v="6660438"/>
    <n v="38394358"/>
    <n v="64724548"/>
  </r>
  <r>
    <x v="21"/>
    <n v="3813"/>
    <x v="75"/>
    <x v="815"/>
    <x v="815"/>
    <x v="775"/>
    <n v="18127"/>
    <n v="270742000050"/>
    <s v="70742270742000050"/>
    <s v="I.E. BAZAN"/>
    <n v="1"/>
    <n v="30.717503643831986"/>
    <n v="2.151328419269976"/>
    <n v="0.30863014857659005"/>
    <n v="1.3086301485765901"/>
    <n v="180"/>
    <n v="8"/>
    <n v="0"/>
    <n v="13"/>
    <n v="0"/>
    <n v="95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42011.8263213527"/>
    <n v="20784747.565456424"/>
    <n v="0"/>
    <n v="0"/>
    <n v="23926759"/>
    <n v="0"/>
    <n v="0"/>
    <n v="0"/>
    <n v="0"/>
    <n v="0"/>
    <n v="0"/>
    <n v="0"/>
    <n v="0"/>
    <n v="0"/>
    <n v="23926759"/>
    <n v="132926.43888888889"/>
    <n v="1"/>
    <n v="0"/>
    <n v="0"/>
    <n v="1"/>
    <n v="24249724"/>
    <n v="31733919.921061303"/>
    <n v="31733920"/>
    <n v="21"/>
    <n v="0"/>
    <n v="1"/>
    <n v="1.6153846153846154"/>
    <n v="0"/>
    <n v="1.6153846153846154"/>
    <n v="1.6153846153846154"/>
    <n v="2"/>
    <n v="13320876"/>
    <n v="45054796"/>
    <n v="68981555"/>
  </r>
  <r>
    <x v="21"/>
    <n v="3813"/>
    <x v="75"/>
    <x v="815"/>
    <x v="815"/>
    <x v="775"/>
    <n v="18124"/>
    <n v="270742000068"/>
    <s v="70742270742000068"/>
    <s v="I.E. DE VALENCIA"/>
    <n v="1"/>
    <n v="30.717503643831986"/>
    <n v="2.151328419269976"/>
    <n v="0.30863014857659005"/>
    <n v="1.3086301485765901"/>
    <n v="231"/>
    <n v="16"/>
    <n v="0"/>
    <n v="12"/>
    <n v="0"/>
    <n v="99"/>
    <n v="0"/>
    <n v="79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89349.101761804"/>
    <n v="23268459.538687069"/>
    <n v="5000537.5237408662"/>
    <n v="0"/>
    <n v="32458346"/>
    <n v="0"/>
    <n v="0"/>
    <n v="0"/>
    <n v="0"/>
    <n v="0"/>
    <n v="0"/>
    <n v="0"/>
    <n v="0"/>
    <n v="0"/>
    <n v="32458346"/>
    <n v="140512.32034632034"/>
    <n v="1"/>
    <n v="0"/>
    <n v="0"/>
    <n v="1"/>
    <n v="24249724"/>
    <n v="31733919.921061303"/>
    <n v="31733920"/>
    <n v="28"/>
    <n v="0"/>
    <n v="1"/>
    <n v="2.1538461538461537"/>
    <n v="0"/>
    <n v="2.1538461538461537"/>
    <n v="2.1538461538461537"/>
    <n v="3"/>
    <n v="19981315"/>
    <n v="51715235"/>
    <n v="84173581"/>
  </r>
  <r>
    <x v="21"/>
    <n v="3813"/>
    <x v="75"/>
    <x v="815"/>
    <x v="815"/>
    <x v="775"/>
    <n v="18123"/>
    <n v="270742000076"/>
    <s v="70742270742000076"/>
    <s v="I.E. DE GRANADA"/>
    <n v="1"/>
    <n v="30.717503643831986"/>
    <n v="2.151328419269976"/>
    <n v="0.30863014857659005"/>
    <n v="1.3086301485765901"/>
    <n v="492"/>
    <n v="15"/>
    <n v="0"/>
    <n v="28"/>
    <n v="0"/>
    <n v="211"/>
    <n v="0"/>
    <n v="177"/>
    <n v="0"/>
    <n v="61"/>
    <n v="0"/>
    <n v="0"/>
    <n v="0"/>
    <n v="492"/>
    <n v="15"/>
    <n v="0"/>
    <n v="28"/>
    <n v="0"/>
    <n v="211"/>
    <n v="0"/>
    <n v="177"/>
    <n v="0"/>
    <n v="61"/>
    <n v="0"/>
    <n v="0"/>
    <n v="0"/>
    <n v="92671"/>
    <n v="81839"/>
    <n v="122758"/>
    <n v="150439"/>
    <n v="114333"/>
    <n v="99892"/>
    <n v="152848"/>
    <n v="184139"/>
    <n v="0"/>
    <n v="0"/>
    <n v="0"/>
    <n v="0"/>
    <n v="6433643.2634199131"/>
    <n v="50720012.927025743"/>
    <n v="12201311.557927713"/>
    <n v="0"/>
    <n v="69354968"/>
    <n v="0"/>
    <n v="0"/>
    <n v="0"/>
    <n v="0"/>
    <n v="1286728.6526839826"/>
    <n v="10144002.585405149"/>
    <n v="2440262.3115855427"/>
    <n v="0"/>
    <n v="13870994"/>
    <n v="83225962"/>
    <n v="169158.4593495935"/>
    <n v="1"/>
    <n v="0"/>
    <n v="0"/>
    <n v="1"/>
    <n v="24249724"/>
    <n v="31733919.921061303"/>
    <n v="31733920"/>
    <n v="43"/>
    <n v="0"/>
    <n v="1"/>
    <n v="3.3076923076923075"/>
    <n v="0"/>
    <n v="3.3076923076923075"/>
    <n v="3.3076923076923075"/>
    <n v="4"/>
    <n v="26641753"/>
    <n v="58375673"/>
    <n v="141601635"/>
  </r>
  <r>
    <x v="21"/>
    <n v="3813"/>
    <x v="75"/>
    <x v="816"/>
    <x v="816"/>
    <x v="750"/>
    <n v="17353"/>
    <n v="270771000085"/>
    <s v="70771270771000085"/>
    <s v="CENTRO EDUCATIVO EL CONGRESO"/>
    <n v="1"/>
    <n v="48.304200909432232"/>
    <n v="3.3830288226385461"/>
    <n v="0.49498433450003915"/>
    <n v="1.4949843345000391"/>
    <n v="114"/>
    <n v="0"/>
    <n v="0"/>
    <n v="13"/>
    <n v="0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22038.5709131085"/>
    <n v="15083034.489329668"/>
    <n v="0"/>
    <n v="0"/>
    <n v="17305073"/>
    <n v="0"/>
    <n v="0"/>
    <n v="0"/>
    <n v="0"/>
    <n v="0"/>
    <n v="0"/>
    <n v="0"/>
    <n v="0"/>
    <n v="0"/>
    <n v="17305073"/>
    <n v="151798.88596491228"/>
    <n v="1"/>
    <n v="0"/>
    <n v="0"/>
    <n v="1"/>
    <n v="24249724"/>
    <n v="36252957.495949626"/>
    <n v="36252957"/>
    <n v="13"/>
    <n v="0"/>
    <n v="1"/>
    <n v="1"/>
    <n v="0"/>
    <n v="1"/>
    <n v="1"/>
    <n v="1"/>
    <n v="6660438"/>
    <n v="42913395"/>
    <n v="60218468"/>
  </r>
  <r>
    <x v="21"/>
    <n v="3813"/>
    <x v="75"/>
    <x v="816"/>
    <x v="816"/>
    <x v="750"/>
    <n v="18587"/>
    <n v="270771000131"/>
    <s v="70771270771000131"/>
    <s v="INST EDUC ISLA GRANDE"/>
    <n v="1"/>
    <n v="48.304200909432232"/>
    <n v="3.3830288226385461"/>
    <n v="0.49498433450003915"/>
    <n v="1.4949843345000391"/>
    <n v="194"/>
    <n v="0"/>
    <n v="0"/>
    <n v="5"/>
    <n v="0"/>
    <n v="75"/>
    <n v="0"/>
    <n v="1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4630.21958196489"/>
    <n v="28224688.301814925"/>
    <n v="0"/>
    <n v="0"/>
    <n v="29079319"/>
    <n v="0"/>
    <n v="0"/>
    <n v="0"/>
    <n v="0"/>
    <n v="0"/>
    <n v="0"/>
    <n v="0"/>
    <n v="0"/>
    <n v="0"/>
    <n v="29079319"/>
    <n v="149893.39690721649"/>
    <n v="1"/>
    <n v="0"/>
    <n v="0"/>
    <n v="1"/>
    <n v="24249724"/>
    <n v="36252957.495949626"/>
    <n v="36252957"/>
    <n v="5"/>
    <n v="1"/>
    <n v="0"/>
    <n v="0.38461538461538464"/>
    <n v="0"/>
    <n v="0.38461538461538464"/>
    <n v="0.38461538461538464"/>
    <n v="1"/>
    <n v="6660438"/>
    <n v="42913395"/>
    <n v="71992714"/>
  </r>
  <r>
    <x v="21"/>
    <n v="3813"/>
    <x v="75"/>
    <x v="816"/>
    <x v="816"/>
    <x v="750"/>
    <n v="18589"/>
    <n v="270771000191"/>
    <s v="70771270771000191"/>
    <s v="INST EDUC SIMON BOLIVAR DE OREJERO"/>
    <n v="1"/>
    <n v="48.304200909432232"/>
    <n v="3.3830288226385461"/>
    <n v="0.49498433450003915"/>
    <n v="1.4949843345000391"/>
    <n v="143"/>
    <n v="0"/>
    <n v="0"/>
    <n v="12"/>
    <n v="0"/>
    <n v="81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51112.5269967157"/>
    <n v="19563143.743586004"/>
    <n v="0"/>
    <n v="0"/>
    <n v="21614256"/>
    <n v="0"/>
    <n v="0"/>
    <n v="0"/>
    <n v="0"/>
    <n v="0"/>
    <n v="0"/>
    <n v="0"/>
    <n v="0"/>
    <n v="0"/>
    <n v="21614256"/>
    <n v="151148.64335664336"/>
    <n v="1"/>
    <n v="0"/>
    <n v="0"/>
    <n v="1"/>
    <n v="24249724"/>
    <n v="36252957.495949626"/>
    <n v="36252957"/>
    <n v="12"/>
    <n v="0"/>
    <n v="1"/>
    <n v="0.92307692307692313"/>
    <n v="0"/>
    <n v="0.92307692307692313"/>
    <n v="0.92307692307692313"/>
    <n v="1"/>
    <n v="6660438"/>
    <n v="42913395"/>
    <n v="64527651"/>
  </r>
  <r>
    <x v="21"/>
    <n v="3813"/>
    <x v="75"/>
    <x v="816"/>
    <x v="816"/>
    <x v="750"/>
    <n v="18594"/>
    <n v="270771000263"/>
    <s v="70771270771000263"/>
    <s v="CENTRO EDUCATIVO NUESTRA SEÑORA DEL CARMEN"/>
    <n v="1"/>
    <n v="48.304200909432232"/>
    <n v="3.3830288226385461"/>
    <n v="0.49498433450003915"/>
    <n v="1.4949843345000391"/>
    <n v="131"/>
    <n v="0"/>
    <n v="0"/>
    <n v="20"/>
    <n v="0"/>
    <n v="1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18520.8783278596"/>
    <n v="16576404.240748448"/>
    <n v="0"/>
    <n v="0"/>
    <n v="19994925"/>
    <n v="0"/>
    <n v="0"/>
    <n v="0"/>
    <n v="0"/>
    <n v="0"/>
    <n v="0"/>
    <n v="0"/>
    <n v="0"/>
    <n v="0"/>
    <n v="19994925"/>
    <n v="152633.01526717556"/>
    <n v="1"/>
    <n v="0"/>
    <n v="0"/>
    <n v="1"/>
    <n v="24249724"/>
    <n v="36252957.495949626"/>
    <n v="36252957"/>
    <n v="20"/>
    <n v="0"/>
    <n v="1"/>
    <n v="1.5384615384615385"/>
    <n v="0"/>
    <n v="1.5384615384615385"/>
    <n v="1.5384615384615385"/>
    <n v="2"/>
    <n v="13320876"/>
    <n v="49573833"/>
    <n v="69568758"/>
  </r>
  <r>
    <x v="21"/>
    <n v="3813"/>
    <x v="75"/>
    <x v="816"/>
    <x v="816"/>
    <x v="750"/>
    <n v="17352"/>
    <n v="270771000271"/>
    <s v="70771270771000271"/>
    <s v="CENTRO EDUCATIVO LA SOLERA ARRIBA"/>
    <n v="1"/>
    <n v="48.304200909432232"/>
    <n v="3.3830288226385461"/>
    <n v="0.49498433450003915"/>
    <n v="1.4949843345000391"/>
    <n v="133"/>
    <n v="0"/>
    <n v="0"/>
    <n v="32"/>
    <n v="0"/>
    <n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69633.4053245746"/>
    <n v="15083034.489329668"/>
    <n v="0"/>
    <n v="0"/>
    <n v="20552668"/>
    <n v="0"/>
    <n v="0"/>
    <n v="0"/>
    <n v="0"/>
    <n v="0"/>
    <n v="0"/>
    <n v="0"/>
    <n v="0"/>
    <n v="0"/>
    <n v="20552668"/>
    <n v="154531.33834586467"/>
    <n v="1"/>
    <n v="0"/>
    <n v="0"/>
    <n v="1"/>
    <n v="24249724"/>
    <n v="36252957.495949626"/>
    <n v="36252957"/>
    <n v="32"/>
    <n v="0"/>
    <n v="1"/>
    <n v="2.4615384615384617"/>
    <n v="0"/>
    <n v="2.4615384615384617"/>
    <n v="2.4615384615384617"/>
    <n v="3"/>
    <n v="19981315"/>
    <n v="56234272"/>
    <n v="76786940"/>
  </r>
  <r>
    <x v="21"/>
    <n v="3813"/>
    <x v="75"/>
    <x v="816"/>
    <x v="816"/>
    <x v="750"/>
    <n v="17284"/>
    <n v="270771000310"/>
    <s v="70771270771000310"/>
    <s v="CENTRO EDUCATIVO LA VENTURA"/>
    <n v="1"/>
    <n v="48.304200909432232"/>
    <n v="3.3830288226385461"/>
    <n v="0.49498433450003915"/>
    <n v="1.4949843345000391"/>
    <n v="145"/>
    <n v="0"/>
    <n v="0"/>
    <n v="29"/>
    <n v="0"/>
    <n v="1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56855.2735753963"/>
    <n v="17323089.116457839"/>
    <n v="0"/>
    <n v="0"/>
    <n v="22279944"/>
    <n v="0"/>
    <n v="0"/>
    <n v="0"/>
    <n v="0"/>
    <n v="0"/>
    <n v="0"/>
    <n v="0"/>
    <n v="0"/>
    <n v="0"/>
    <n v="22279944"/>
    <n v="153654.78620689656"/>
    <n v="1"/>
    <n v="0"/>
    <n v="0"/>
    <n v="1"/>
    <n v="24249724"/>
    <n v="36252957.495949626"/>
    <n v="36252957"/>
    <n v="29"/>
    <n v="0"/>
    <n v="1"/>
    <n v="2.2307692307692308"/>
    <n v="0"/>
    <n v="2.2307692307692308"/>
    <n v="2.2307692307692308"/>
    <n v="3"/>
    <n v="19981315"/>
    <n v="56234272"/>
    <n v="78514216"/>
  </r>
  <r>
    <x v="21"/>
    <n v="3813"/>
    <x v="75"/>
    <x v="816"/>
    <x v="816"/>
    <x v="750"/>
    <n v="26358"/>
    <n v="270771000492"/>
    <s v="70771270771000492"/>
    <s v="I.E. SIMON BOLIVAR"/>
    <n v="1"/>
    <n v="48.304200909432232"/>
    <n v="3.3830288226385461"/>
    <n v="0.49498433450003915"/>
    <n v="1.4949843345000391"/>
    <n v="136"/>
    <n v="0"/>
    <n v="0"/>
    <n v="10"/>
    <n v="0"/>
    <n v="82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09260.4391639298"/>
    <n v="18816458.867876615"/>
    <n v="0"/>
    <n v="0"/>
    <n v="20525719"/>
    <n v="0"/>
    <n v="0"/>
    <n v="0"/>
    <n v="0"/>
    <n v="0"/>
    <n v="0"/>
    <n v="0"/>
    <n v="0"/>
    <n v="0"/>
    <n v="20525719"/>
    <n v="150924.4044117647"/>
    <n v="1"/>
    <n v="0"/>
    <n v="0"/>
    <n v="1"/>
    <n v="24249724"/>
    <n v="36252957.495949626"/>
    <n v="36252957"/>
    <n v="10"/>
    <n v="0"/>
    <n v="1"/>
    <n v="0.76923076923076927"/>
    <n v="0"/>
    <n v="0.76923076923076927"/>
    <n v="0.76923076923076927"/>
    <n v="1"/>
    <n v="6660438"/>
    <n v="42913395"/>
    <n v="63439114"/>
  </r>
  <r>
    <x v="21"/>
    <n v="3813"/>
    <x v="75"/>
    <x v="816"/>
    <x v="816"/>
    <x v="750"/>
    <n v="17354"/>
    <n v="270771001219"/>
    <s v="70771270771001219"/>
    <s v="CENTRO EDUCATIVO FRANCISCO JOSE DE CALDAS"/>
    <n v="1"/>
    <n v="48.304200909432232"/>
    <n v="3.3830288226385461"/>
    <n v="0.49498433450003915"/>
    <n v="1.4949843345000391"/>
    <n v="130"/>
    <n v="0"/>
    <n v="0"/>
    <n v="20"/>
    <n v="0"/>
    <n v="1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18520.8783278596"/>
    <n v="16427067.265606569"/>
    <n v="0"/>
    <n v="0"/>
    <n v="19845588"/>
    <n v="0"/>
    <n v="0"/>
    <n v="0"/>
    <n v="0"/>
    <n v="0"/>
    <n v="0"/>
    <n v="0"/>
    <n v="0"/>
    <n v="0"/>
    <n v="19845588"/>
    <n v="152658.36923076923"/>
    <n v="1"/>
    <n v="0"/>
    <n v="0"/>
    <n v="1"/>
    <n v="24249724"/>
    <n v="36252957.495949626"/>
    <n v="36252957"/>
    <n v="20"/>
    <n v="0"/>
    <n v="1"/>
    <n v="1.5384615384615385"/>
    <n v="0"/>
    <n v="1.5384615384615385"/>
    <n v="1.5384615384615385"/>
    <n v="2"/>
    <n v="13320876"/>
    <n v="49573833"/>
    <n v="69419421"/>
  </r>
  <r>
    <x v="21"/>
    <n v="3813"/>
    <x v="75"/>
    <x v="816"/>
    <x v="816"/>
    <x v="750"/>
    <n v="17362"/>
    <n v="270771011389"/>
    <s v="70771270771011389"/>
    <s v="CENTRO EDUCATIVO MALAMBO"/>
    <n v="1"/>
    <n v="48.304200909432232"/>
    <n v="3.3830288226385461"/>
    <n v="0.49498433450003915"/>
    <n v="1.4949843345000391"/>
    <n v="113"/>
    <n v="0"/>
    <n v="0"/>
    <n v="15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63890.6587458947"/>
    <n v="14635023.563904034"/>
    <n v="0"/>
    <n v="0"/>
    <n v="17198914"/>
    <n v="0"/>
    <n v="0"/>
    <n v="0"/>
    <n v="0"/>
    <n v="0"/>
    <n v="0"/>
    <n v="0"/>
    <n v="0"/>
    <n v="0"/>
    <n v="17198914"/>
    <n v="152202.77876106196"/>
    <n v="1"/>
    <n v="0"/>
    <n v="0"/>
    <n v="1"/>
    <n v="24249724"/>
    <n v="36252957.495949626"/>
    <n v="36252957"/>
    <n v="15"/>
    <n v="1"/>
    <n v="0"/>
    <n v="1.1538461538461537"/>
    <n v="0"/>
    <n v="1.1538461538461537"/>
    <n v="1.1538461538461537"/>
    <n v="2"/>
    <n v="6660438"/>
    <n v="42913395"/>
    <n v="60112309"/>
  </r>
  <r>
    <x v="21"/>
    <n v="3813"/>
    <x v="75"/>
    <x v="816"/>
    <x v="816"/>
    <x v="750"/>
    <n v="18588"/>
    <n v="270771011486"/>
    <s v="70771270771011486"/>
    <s v="I.E. JORGE MENDOZA LLAMA"/>
    <n v="1"/>
    <n v="48.304200909432232"/>
    <n v="3.3830288226385461"/>
    <n v="0.49498433450003915"/>
    <n v="1.4949843345000391"/>
    <n v="290"/>
    <n v="0"/>
    <n v="0"/>
    <n v="16"/>
    <n v="0"/>
    <n v="63"/>
    <n v="0"/>
    <n v="151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34816.7026622873"/>
    <n v="31958112.680361871"/>
    <n v="13710321.933579719"/>
    <n v="0"/>
    <n v="48403251"/>
    <n v="0"/>
    <n v="0"/>
    <n v="0"/>
    <n v="0"/>
    <n v="0"/>
    <n v="0"/>
    <n v="0"/>
    <n v="0"/>
    <n v="0"/>
    <n v="48403251"/>
    <n v="166907.76206896553"/>
    <n v="1"/>
    <n v="0"/>
    <n v="0"/>
    <n v="1"/>
    <n v="24249724"/>
    <n v="36252957.495949626"/>
    <n v="36252957"/>
    <n v="16"/>
    <n v="1"/>
    <n v="0"/>
    <n v="1.2307692307692308"/>
    <n v="0"/>
    <n v="1.2307692307692308"/>
    <n v="1.2307692307692308"/>
    <n v="2"/>
    <n v="6660438"/>
    <n v="42913395"/>
    <n v="91316646"/>
  </r>
  <r>
    <x v="21"/>
    <n v="3813"/>
    <x v="75"/>
    <x v="816"/>
    <x v="816"/>
    <x v="750"/>
    <n v="18585"/>
    <n v="270771011516"/>
    <s v="70771270771011516"/>
    <s v="INST EDUC JOSE MARIA CORDOBA"/>
    <n v="1"/>
    <n v="48.304200909432232"/>
    <n v="3.3830288226385461"/>
    <n v="0.49498433450003915"/>
    <n v="1.4949843345000391"/>
    <n v="446"/>
    <n v="0"/>
    <n v="0"/>
    <n v="21"/>
    <n v="0"/>
    <n v="171"/>
    <n v="0"/>
    <n v="194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89446.9222442522"/>
    <n v="54507995.926785432"/>
    <n v="13710321.933579719"/>
    <n v="0"/>
    <n v="71807765"/>
    <n v="0"/>
    <n v="0"/>
    <n v="0"/>
    <n v="0"/>
    <n v="0"/>
    <n v="0"/>
    <n v="0"/>
    <n v="0"/>
    <n v="0"/>
    <n v="71807765"/>
    <n v="161003.95739910315"/>
    <n v="1"/>
    <n v="0"/>
    <n v="0"/>
    <n v="1"/>
    <n v="24249724"/>
    <n v="36252957.495949626"/>
    <n v="36252957"/>
    <n v="21"/>
    <n v="1"/>
    <n v="0"/>
    <n v="1.6153846153846154"/>
    <n v="0"/>
    <n v="1.6153846153846154"/>
    <n v="1.6153846153846154"/>
    <n v="2"/>
    <n v="6660438"/>
    <n v="42913395"/>
    <n v="114721160"/>
  </r>
  <r>
    <x v="21"/>
    <n v="3813"/>
    <x v="75"/>
    <x v="816"/>
    <x v="816"/>
    <x v="750"/>
    <n v="17358"/>
    <n v="270771011524"/>
    <s v="70771270771011524"/>
    <s v="CENTRO EDUCATIVO SAN NICOLAS DE CHAPARRAL"/>
    <n v="1"/>
    <n v="48.304200909432232"/>
    <n v="3.3830288226385461"/>
    <n v="0.49498433450003915"/>
    <n v="1.4949843345000391"/>
    <n v="87"/>
    <n v="0"/>
    <n v="0"/>
    <n v="7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96482.3074147508"/>
    <n v="11946958.011350233"/>
    <n v="0"/>
    <n v="0"/>
    <n v="13143440"/>
    <n v="0"/>
    <n v="0"/>
    <n v="0"/>
    <n v="0"/>
    <n v="0"/>
    <n v="0"/>
    <n v="0"/>
    <n v="0"/>
    <n v="0"/>
    <n v="13143440"/>
    <n v="151074.02298850575"/>
    <n v="1"/>
    <n v="0"/>
    <n v="0"/>
    <n v="1"/>
    <n v="24249724"/>
    <n v="36252957.495949626"/>
    <n v="36252957"/>
    <n v="7"/>
    <n v="1"/>
    <n v="0"/>
    <n v="0.53846153846153844"/>
    <n v="0"/>
    <n v="0.53846153846153844"/>
    <n v="0.53846153846153844"/>
    <n v="1"/>
    <n v="6660438"/>
    <n v="42913395"/>
    <n v="56056835"/>
  </r>
  <r>
    <x v="21"/>
    <n v="3813"/>
    <x v="75"/>
    <x v="816"/>
    <x v="816"/>
    <x v="750"/>
    <n v="18591"/>
    <n v="270771011575"/>
    <s v="70771270771011575"/>
    <s v="I.E. TÉCNICO AGROPECUARIO MANUEL ALVAREZ SAMPAYO"/>
    <n v="1"/>
    <n v="48.304200909432232"/>
    <n v="3.3830288226385461"/>
    <n v="0.49498433450003915"/>
    <n v="1.4949843345000391"/>
    <n v="390"/>
    <n v="8"/>
    <n v="0"/>
    <n v="24"/>
    <n v="0"/>
    <n v="133"/>
    <n v="0"/>
    <n v="163"/>
    <n v="0"/>
    <n v="0"/>
    <n v="0"/>
    <n v="6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69633.4053245746"/>
    <n v="44203744.641995862"/>
    <n v="0"/>
    <n v="17067665.062971167"/>
    <n v="66741043"/>
    <n v="0"/>
    <n v="0"/>
    <n v="0"/>
    <n v="0"/>
    <n v="0"/>
    <n v="0"/>
    <n v="0"/>
    <n v="0"/>
    <n v="0"/>
    <n v="66741043"/>
    <n v="171130.87948717948"/>
    <n v="1"/>
    <n v="0"/>
    <n v="0"/>
    <n v="1"/>
    <n v="24249724"/>
    <n v="36252957.495949626"/>
    <n v="36252957"/>
    <n v="32"/>
    <n v="1"/>
    <n v="0"/>
    <n v="2.4615384615384617"/>
    <n v="0"/>
    <n v="2.4615384615384617"/>
    <n v="2.4615384615384617"/>
    <n v="3"/>
    <n v="6660438"/>
    <n v="42913395"/>
    <n v="109654438"/>
  </r>
  <r>
    <x v="21"/>
    <n v="3813"/>
    <x v="75"/>
    <x v="817"/>
    <x v="817"/>
    <x v="776"/>
    <n v="4744"/>
    <n v="270820000011"/>
    <s v="70820270820000011"/>
    <s v="C.E. PITA EN MEDIO"/>
    <n v="1"/>
    <n v="23.750468574284643"/>
    <n v="1.6633857557984468"/>
    <n v="0.23480524961587532"/>
    <n v="1.2348052496158752"/>
    <n v="165"/>
    <n v="18"/>
    <n v="0"/>
    <n v="27"/>
    <n v="0"/>
    <n v="1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53054.4871949339"/>
    <n v="14801659.919355482"/>
    <n v="0"/>
    <n v="0"/>
    <n v="21154714"/>
    <n v="0"/>
    <n v="0"/>
    <n v="0"/>
    <n v="0"/>
    <n v="0"/>
    <n v="0"/>
    <n v="0"/>
    <n v="0"/>
    <n v="0"/>
    <n v="21154714"/>
    <n v="128210.38787878788"/>
    <n v="1"/>
    <n v="0"/>
    <n v="0"/>
    <n v="1"/>
    <n v="24249724"/>
    <n v="29943686.496936079"/>
    <n v="29943686"/>
    <n v="45"/>
    <n v="1"/>
    <n v="0"/>
    <n v="3.4615384615384617"/>
    <n v="0"/>
    <n v="3.4615384615384617"/>
    <n v="3.4615384615384617"/>
    <n v="4"/>
    <n v="6660438"/>
    <n v="36604124"/>
    <n v="57758838"/>
  </r>
  <r>
    <x v="21"/>
    <n v="3813"/>
    <x v="75"/>
    <x v="817"/>
    <x v="817"/>
    <x v="776"/>
    <n v="4724"/>
    <n v="270820000045"/>
    <s v="70820270820000045"/>
    <s v="INST EDUC LAS PALMAS"/>
    <n v="1"/>
    <n v="23.750468574284643"/>
    <n v="1.6633857557984468"/>
    <n v="0.23480524961587532"/>
    <n v="1.2348052496158752"/>
    <n v="438"/>
    <n v="0"/>
    <n v="0"/>
    <n v="24"/>
    <n v="0"/>
    <n v="134"/>
    <n v="0"/>
    <n v="201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88295.7265039645"/>
    <n v="41321300.608200721"/>
    <n v="14910263.510669697"/>
    <n v="0"/>
    <n v="59619860"/>
    <n v="0"/>
    <n v="0"/>
    <n v="0"/>
    <n v="0"/>
    <n v="0"/>
    <n v="0"/>
    <n v="0"/>
    <n v="0"/>
    <n v="0"/>
    <n v="59619860"/>
    <n v="136118.40182648401"/>
    <n v="1"/>
    <n v="0"/>
    <n v="0"/>
    <n v="1"/>
    <n v="24249724"/>
    <n v="29943686.496936079"/>
    <n v="29943686"/>
    <n v="24"/>
    <n v="1"/>
    <n v="0"/>
    <n v="1.8461538461538463"/>
    <n v="0"/>
    <n v="1.8461538461538463"/>
    <n v="1.8461538461538463"/>
    <n v="2"/>
    <n v="6660438"/>
    <n v="36604124"/>
    <n v="96223984"/>
  </r>
  <r>
    <x v="21"/>
    <n v="3813"/>
    <x v="75"/>
    <x v="817"/>
    <x v="817"/>
    <x v="776"/>
    <n v="4745"/>
    <n v="270820000053"/>
    <s v="70820270820000053"/>
    <s v="CENTRO EDUCATIVO NUEVA ERA"/>
    <n v="1"/>
    <n v="23.750468574284643"/>
    <n v="1.6633857557984468"/>
    <n v="0.23480524961587532"/>
    <n v="1.2348052496158752"/>
    <n v="246"/>
    <n v="10"/>
    <n v="0"/>
    <n v="47"/>
    <n v="0"/>
    <n v="1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47202.3504469162"/>
    <n v="23312614.372984882"/>
    <n v="0"/>
    <n v="0"/>
    <n v="31359817"/>
    <n v="0"/>
    <n v="0"/>
    <n v="0"/>
    <n v="0"/>
    <n v="0"/>
    <n v="0"/>
    <n v="0"/>
    <n v="0"/>
    <n v="0"/>
    <n v="31359817"/>
    <n v="127478.93089430894"/>
    <n v="1"/>
    <n v="0"/>
    <n v="0"/>
    <n v="1"/>
    <n v="24249724"/>
    <n v="29943686.496936079"/>
    <n v="29943686"/>
    <n v="57"/>
    <n v="1"/>
    <n v="0"/>
    <n v="4.384615384615385"/>
    <n v="0"/>
    <n v="4.384615384615385"/>
    <n v="4"/>
    <n v="4"/>
    <n v="6660438"/>
    <n v="36604124"/>
    <n v="67963941"/>
  </r>
  <r>
    <x v="21"/>
    <n v="3813"/>
    <x v="75"/>
    <x v="818"/>
    <x v="818"/>
    <x v="777"/>
    <n v="5221"/>
    <n v="270820000312"/>
    <s v="70221270820000312"/>
    <s v="C.E. ISLA DEL GALLINAZO"/>
    <n v="1"/>
    <n v="28.206992267530236"/>
    <n v="1.975502462403099"/>
    <n v="0.28202797895276999"/>
    <n v="1.28202797895277"/>
    <n v="531"/>
    <n v="63"/>
    <n v="0"/>
    <n v="74"/>
    <n v="0"/>
    <n v="3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081200.373712167"/>
    <n v="50457349.516178742"/>
    <n v="0"/>
    <n v="0"/>
    <n v="70538550"/>
    <n v="0"/>
    <n v="0"/>
    <n v="0"/>
    <n v="0"/>
    <n v="0"/>
    <n v="0"/>
    <n v="0"/>
    <n v="0"/>
    <n v="0"/>
    <n v="70538550"/>
    <n v="132840.96045197741"/>
    <n v="1"/>
    <n v="0"/>
    <n v="0"/>
    <n v="1"/>
    <n v="24249724"/>
    <n v="31088824.649882481"/>
    <n v="31088825"/>
    <n v="137"/>
    <n v="1"/>
    <n v="0"/>
    <n v="10.538461538461538"/>
    <n v="0"/>
    <n v="10.538461538461538"/>
    <n v="4"/>
    <n v="4"/>
    <n v="6660438"/>
    <n v="37749263"/>
    <n v="108287813"/>
  </r>
  <r>
    <x v="21"/>
    <n v="3813"/>
    <x v="75"/>
    <x v="817"/>
    <x v="817"/>
    <x v="776"/>
    <n v="4747"/>
    <n v="270820000321"/>
    <s v="70820270820000321"/>
    <s v="INSTITUCIÓN EDUCATIVA PUERTO VIEJO"/>
    <n v="1"/>
    <n v="23.750468574284643"/>
    <n v="1.6633857557984468"/>
    <n v="0.23480524961587532"/>
    <n v="1.2348052496158752"/>
    <n v="297"/>
    <n v="44"/>
    <n v="0"/>
    <n v="24"/>
    <n v="0"/>
    <n v="189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600171.2250945661"/>
    <n v="28246501.012770042"/>
    <n v="0"/>
    <n v="0"/>
    <n v="37846672"/>
    <n v="0"/>
    <n v="0"/>
    <n v="0"/>
    <n v="0"/>
    <n v="0"/>
    <n v="0"/>
    <n v="0"/>
    <n v="0"/>
    <n v="0"/>
    <n v="37846672"/>
    <n v="127429.87205387205"/>
    <n v="1"/>
    <n v="0"/>
    <n v="0"/>
    <n v="1"/>
    <n v="24249724"/>
    <n v="29943686.496936079"/>
    <n v="29943686"/>
    <n v="68"/>
    <n v="1"/>
    <n v="0"/>
    <n v="5.2307692307692308"/>
    <n v="0"/>
    <n v="5.2307692307692308"/>
    <n v="4"/>
    <n v="4"/>
    <n v="6660438"/>
    <n v="36604124"/>
    <n v="74450796"/>
  </r>
  <r>
    <x v="21"/>
    <n v="3813"/>
    <x v="75"/>
    <x v="818"/>
    <x v="818"/>
    <x v="777"/>
    <n v="5267"/>
    <n v="270820000371"/>
    <s v="70221270820000371"/>
    <s v="C.E. EL MAMEY"/>
    <n v="1"/>
    <n v="28.206992267530236"/>
    <n v="1.975502462403099"/>
    <n v="0.28202797895276999"/>
    <n v="1.28202797895277"/>
    <n v="376"/>
    <n v="43"/>
    <n v="0"/>
    <n v="47"/>
    <n v="0"/>
    <n v="2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92029.442584634"/>
    <n v="36626400.917835325"/>
    <n v="0"/>
    <n v="0"/>
    <n v="49818430"/>
    <n v="0"/>
    <n v="0"/>
    <n v="0"/>
    <n v="0"/>
    <n v="0"/>
    <n v="0"/>
    <n v="0"/>
    <n v="0"/>
    <n v="0"/>
    <n v="49818430"/>
    <n v="132495.82446808511"/>
    <n v="1"/>
    <n v="0"/>
    <n v="0"/>
    <n v="1"/>
    <n v="24249724"/>
    <n v="31088824.649882481"/>
    <n v="31088825"/>
    <n v="90"/>
    <n v="1"/>
    <n v="0"/>
    <n v="6.9230769230769234"/>
    <n v="0"/>
    <n v="6.9230769230769234"/>
    <n v="4"/>
    <n v="4"/>
    <n v="6660438"/>
    <n v="37749263"/>
    <n v="87567693"/>
  </r>
  <r>
    <x v="21"/>
    <n v="3813"/>
    <x v="75"/>
    <x v="818"/>
    <x v="818"/>
    <x v="777"/>
    <n v="5224"/>
    <n v="270820000525"/>
    <s v="70221270820000525"/>
    <s v="C.E. LA MARTA"/>
    <n v="1"/>
    <n v="28.206992267530236"/>
    <n v="1.975502462403099"/>
    <n v="0.28202797895276999"/>
    <n v="1.28202797895277"/>
    <n v="324"/>
    <n v="53"/>
    <n v="0"/>
    <n v="34"/>
    <n v="0"/>
    <n v="2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752295.127831813"/>
    <n v="30351248.313031375"/>
    <n v="0"/>
    <n v="0"/>
    <n v="43103543"/>
    <n v="0"/>
    <n v="0"/>
    <n v="0"/>
    <n v="0"/>
    <n v="0"/>
    <n v="0"/>
    <n v="0"/>
    <n v="0"/>
    <n v="0"/>
    <n v="43103543"/>
    <n v="133035.62654320989"/>
    <n v="1"/>
    <n v="0"/>
    <n v="0"/>
    <n v="1"/>
    <n v="24249724"/>
    <n v="31088824.649882481"/>
    <n v="31088825"/>
    <n v="87"/>
    <n v="1"/>
    <n v="0"/>
    <n v="6.6923076923076925"/>
    <n v="0"/>
    <n v="6.6923076923076925"/>
    <n v="4"/>
    <n v="4"/>
    <n v="6660438"/>
    <n v="37749263"/>
    <n v="80852806"/>
  </r>
  <r>
    <x v="21"/>
    <n v="3813"/>
    <x v="75"/>
    <x v="818"/>
    <x v="818"/>
    <x v="777"/>
    <n v="5218"/>
    <n v="270820005829"/>
    <s v="70221270820005829"/>
    <s v="I.E. ISMAEL CONTRERAS MENESES"/>
    <n v="1"/>
    <n v="28.206992267530236"/>
    <n v="1.975502462403099"/>
    <n v="0.28202797895276999"/>
    <n v="1.28202797895277"/>
    <n v="1318"/>
    <n v="0"/>
    <n v="52"/>
    <n v="0"/>
    <n v="52"/>
    <n v="0"/>
    <n v="358"/>
    <n v="0"/>
    <n v="588"/>
    <n v="0"/>
    <n v="26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355908.743103344"/>
    <n v="99254213.829961896"/>
    <n v="42177623.091596149"/>
    <n v="0"/>
    <n v="0"/>
    <n v="0"/>
    <n v="0"/>
    <n v="0"/>
    <n v="153787746"/>
    <n v="0"/>
    <n v="0"/>
    <n v="0"/>
    <n v="0"/>
    <n v="0"/>
    <n v="0"/>
    <n v="0"/>
    <n v="0"/>
    <n v="0"/>
    <n v="153787746"/>
    <n v="116682.66009104704"/>
    <n v="0"/>
    <n v="0"/>
    <n v="0"/>
    <n v="0"/>
    <n v="19701352"/>
    <n v="25257684.487197112"/>
    <n v="25257684"/>
    <n v="104"/>
    <n v="1"/>
    <n v="0"/>
    <n v="0"/>
    <n v="4.6222222222222218"/>
    <n v="4.6222222222222218"/>
    <n v="4"/>
    <n v="4"/>
    <n v="6660438"/>
    <n v="31918122"/>
    <n v="185705868"/>
  </r>
  <r>
    <x v="21"/>
    <n v="3813"/>
    <x v="75"/>
    <x v="819"/>
    <x v="819"/>
    <x v="778"/>
    <n v="16736"/>
    <n v="270823000038"/>
    <s v="70823270823000038"/>
    <s v="CENTRO EDUCATIVO LA PICHE"/>
    <n v="1"/>
    <n v="30.649428443068935"/>
    <n v="2.1465607104174866"/>
    <n v="0.30790880229831025"/>
    <n v="1.3079088022983103"/>
    <n v="139"/>
    <n v="0"/>
    <n v="0"/>
    <n v="18"/>
    <n v="0"/>
    <n v="1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91668.4676771089"/>
    <n v="15808604.75558112"/>
    <n v="0"/>
    <n v="0"/>
    <n v="18500273"/>
    <n v="0"/>
    <n v="0"/>
    <n v="0"/>
    <n v="0"/>
    <n v="0"/>
    <n v="0"/>
    <n v="0"/>
    <n v="0"/>
    <n v="0"/>
    <n v="18500273"/>
    <n v="133095.48920863308"/>
    <n v="1"/>
    <n v="1"/>
    <n v="1"/>
    <n v="1"/>
    <n v="24249724"/>
    <n v="31716427.472904589"/>
    <n v="31716427"/>
    <n v="18"/>
    <n v="1"/>
    <n v="0"/>
    <n v="1.3846153846153846"/>
    <n v="0"/>
    <n v="1.3846153846153846"/>
    <n v="1.3846153846153846"/>
    <n v="2"/>
    <n v="6660438"/>
    <n v="38376865"/>
    <n v="56877138"/>
  </r>
  <r>
    <x v="21"/>
    <n v="3813"/>
    <x v="75"/>
    <x v="819"/>
    <x v="819"/>
    <x v="778"/>
    <n v="17355"/>
    <n v="270823000160"/>
    <s v="70823270823000160"/>
    <s v="INSTITUCION EDUCATIVA MACAJAN"/>
    <n v="1"/>
    <n v="30.649428443068935"/>
    <n v="2.1465607104174866"/>
    <n v="0.30790880229831025"/>
    <n v="1.3079088022983103"/>
    <n v="639"/>
    <n v="0"/>
    <n v="0"/>
    <n v="41"/>
    <n v="0"/>
    <n v="249"/>
    <n v="0"/>
    <n v="263"/>
    <n v="0"/>
    <n v="86"/>
    <n v="0"/>
    <n v="0"/>
    <n v="0"/>
    <n v="290"/>
    <n v="0"/>
    <n v="0"/>
    <n v="41"/>
    <n v="0"/>
    <n v="24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31022.6208200809"/>
    <n v="66892608.552541599"/>
    <n v="17192367.036777522"/>
    <n v="0"/>
    <n v="90215998"/>
    <n v="0"/>
    <n v="0"/>
    <n v="0"/>
    <n v="0"/>
    <n v="1226204.5241640164"/>
    <n v="6506351.3787433049"/>
    <n v="0"/>
    <n v="0"/>
    <n v="7732556"/>
    <n v="97948554"/>
    <n v="153284.12206572769"/>
    <n v="1"/>
    <n v="1"/>
    <n v="1"/>
    <n v="1"/>
    <n v="24249724"/>
    <n v="31716427.472904589"/>
    <n v="31716427"/>
    <n v="41"/>
    <n v="1"/>
    <n v="0"/>
    <n v="3.1538461538461537"/>
    <n v="0"/>
    <n v="3.1538461538461537"/>
    <n v="3.1538461538461537"/>
    <n v="4"/>
    <n v="6660438"/>
    <n v="38376865"/>
    <n v="136325419"/>
  </r>
  <r>
    <x v="21"/>
    <n v="3813"/>
    <x v="75"/>
    <x v="819"/>
    <x v="819"/>
    <x v="778"/>
    <n v="17359"/>
    <n v="270823000216"/>
    <s v="70823270823000216"/>
    <s v="CENTRO EDUCATIVO EL CAÑITO"/>
    <n v="1"/>
    <n v="30.649428443068935"/>
    <n v="2.1465607104174866"/>
    <n v="0.30790880229831025"/>
    <n v="1.3079088022983103"/>
    <n v="167"/>
    <n v="0"/>
    <n v="0"/>
    <n v="37"/>
    <n v="0"/>
    <n v="1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32874.0724473903"/>
    <n v="16984451.390293766"/>
    <n v="0"/>
    <n v="0"/>
    <n v="22517325"/>
    <n v="0"/>
    <n v="0"/>
    <n v="0"/>
    <n v="0"/>
    <n v="0"/>
    <n v="0"/>
    <n v="0"/>
    <n v="0"/>
    <n v="0"/>
    <n v="22517325"/>
    <n v="134834.28143712576"/>
    <n v="1"/>
    <n v="1"/>
    <n v="1"/>
    <n v="1"/>
    <n v="24249724"/>
    <n v="31716427.472904589"/>
    <n v="31716427"/>
    <n v="37"/>
    <n v="1"/>
    <n v="0"/>
    <n v="2.8461538461538463"/>
    <n v="0"/>
    <n v="2.8461538461538463"/>
    <n v="2.8461538461538463"/>
    <n v="3"/>
    <n v="6660438"/>
    <n v="38376865"/>
    <n v="60894190"/>
  </r>
  <r>
    <x v="21"/>
    <n v="3813"/>
    <x v="75"/>
    <x v="819"/>
    <x v="819"/>
    <x v="778"/>
    <n v="16738"/>
    <n v="270823000305"/>
    <s v="70823270823000305"/>
    <s v="CENTRO EDUCATIVO MANICA"/>
    <n v="1"/>
    <n v="30.649428443068935"/>
    <n v="2.1465607104174866"/>
    <n v="0.30790880229831025"/>
    <n v="1.3079088022983103"/>
    <n v="127"/>
    <n v="0"/>
    <n v="0"/>
    <n v="19"/>
    <n v="0"/>
    <n v="1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41205.6047702814"/>
    <n v="14110159.616551744"/>
    <n v="0"/>
    <n v="0"/>
    <n v="16951365"/>
    <n v="0"/>
    <n v="0"/>
    <n v="0"/>
    <n v="0"/>
    <n v="0"/>
    <n v="0"/>
    <n v="0"/>
    <n v="0"/>
    <n v="0"/>
    <n v="16951365"/>
    <n v="133475.31496062991"/>
    <n v="1"/>
    <n v="1"/>
    <n v="1"/>
    <n v="1"/>
    <n v="24249724"/>
    <n v="31716427.472904589"/>
    <n v="31716427"/>
    <n v="19"/>
    <n v="1"/>
    <n v="0"/>
    <n v="1.4615384615384615"/>
    <n v="0"/>
    <n v="1.4615384615384615"/>
    <n v="1.4615384615384615"/>
    <n v="2"/>
    <n v="6660438"/>
    <n v="38376865"/>
    <n v="55328230"/>
  </r>
  <r>
    <x v="21"/>
    <n v="3813"/>
    <x v="75"/>
    <x v="819"/>
    <x v="819"/>
    <x v="778"/>
    <n v="17356"/>
    <n v="270823000429"/>
    <s v="70823270823000429"/>
    <s v="INSTITUCION EDUCATIVA PALMIRA"/>
    <n v="1"/>
    <n v="30.649428443068935"/>
    <n v="2.1465607104174866"/>
    <n v="0.30790880229831025"/>
    <n v="1.3079088022983103"/>
    <n v="567"/>
    <n v="0"/>
    <n v="0"/>
    <n v="39"/>
    <n v="0"/>
    <n v="232"/>
    <n v="0"/>
    <n v="216"/>
    <n v="0"/>
    <n v="8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31948.346633736"/>
    <n v="58531032.483473897"/>
    <n v="15992899.569095371"/>
    <n v="0"/>
    <n v="80355880"/>
    <n v="0"/>
    <n v="0"/>
    <n v="0"/>
    <n v="0"/>
    <n v="0"/>
    <n v="0"/>
    <n v="0"/>
    <n v="0"/>
    <n v="0"/>
    <n v="80355880"/>
    <n v="141721.12874779542"/>
    <n v="1"/>
    <n v="1"/>
    <n v="1"/>
    <n v="1"/>
    <n v="24249724"/>
    <n v="31716427.472904589"/>
    <n v="31716427"/>
    <n v="39"/>
    <n v="1"/>
    <n v="0"/>
    <n v="3"/>
    <n v="0"/>
    <n v="3"/>
    <n v="3"/>
    <n v="3"/>
    <n v="6660438"/>
    <n v="38376865"/>
    <n v="118732745"/>
  </r>
  <r>
    <x v="22"/>
    <n v="3816"/>
    <x v="76"/>
    <x v="820"/>
    <x v="820"/>
    <x v="779"/>
    <n v="25215"/>
    <n v="273001001422"/>
    <s v="73001273001001422"/>
    <s v="INSTITUCION EDUC NUEVA ESPERANZA LA PALMA"/>
    <n v="1"/>
    <n v="5.4248581647131209"/>
    <n v="0.37993489560794907"/>
    <n v="4.0621307181961656E-2"/>
    <n v="1.0406213071819617"/>
    <n v="854"/>
    <n v="0"/>
    <n v="0"/>
    <n v="37"/>
    <n v="0"/>
    <n v="363"/>
    <n v="0"/>
    <n v="376"/>
    <n v="0"/>
    <n v="49"/>
    <n v="0"/>
    <n v="29"/>
    <n v="0"/>
    <n v="854"/>
    <n v="0"/>
    <n v="0"/>
    <n v="37"/>
    <n v="0"/>
    <n v="363"/>
    <n v="0"/>
    <n v="376"/>
    <n v="0"/>
    <n v="49"/>
    <n v="0"/>
    <n v="29"/>
    <n v="0"/>
    <n v="92671"/>
    <n v="81839"/>
    <n v="122758"/>
    <n v="150439"/>
    <n v="114333"/>
    <n v="99892"/>
    <n v="152848"/>
    <n v="184139"/>
    <n v="0"/>
    <n v="0"/>
    <n v="0"/>
    <n v="0"/>
    <n v="4402162.1688193036"/>
    <n v="76818860.532978162"/>
    <n v="7793787.3924472751"/>
    <n v="5556950.0396121982"/>
    <n v="94571760"/>
    <n v="0"/>
    <n v="0"/>
    <n v="0"/>
    <n v="0"/>
    <n v="880432.43376386072"/>
    <n v="15363772.106595634"/>
    <n v="1558757.4784894553"/>
    <n v="1111390.0079224396"/>
    <n v="18914352"/>
    <n v="113486112"/>
    <n v="132887.71896955505"/>
    <n v="1"/>
    <n v="0"/>
    <n v="0"/>
    <n v="1"/>
    <n v="24249724"/>
    <n v="25234779.487681787"/>
    <n v="25234779"/>
    <n v="37"/>
    <n v="1"/>
    <n v="0"/>
    <n v="2.8461538461538463"/>
    <n v="0"/>
    <n v="2.8461538461538463"/>
    <n v="2.8461538461538463"/>
    <n v="3"/>
    <n v="6660438"/>
    <n v="31895217"/>
    <n v="145381329"/>
  </r>
  <r>
    <x v="22"/>
    <n v="3816"/>
    <x v="76"/>
    <x v="820"/>
    <x v="820"/>
    <x v="779"/>
    <n v="25216"/>
    <n v="273001001481"/>
    <s v="73001273001001481"/>
    <s v="INST EDUC JOSE JOAQUIN FORERO"/>
    <n v="1"/>
    <n v="5.4248581647131209"/>
    <n v="0.37993489560794907"/>
    <n v="4.0621307181961656E-2"/>
    <n v="1.0406213071819617"/>
    <n v="176"/>
    <n v="0"/>
    <n v="0"/>
    <n v="14"/>
    <n v="0"/>
    <n v="78"/>
    <n v="0"/>
    <n v="7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65682.9827964932"/>
    <n v="15384562.055319035"/>
    <n v="2226796.3978420785"/>
    <n v="0"/>
    <n v="19277041"/>
    <n v="0"/>
    <n v="0"/>
    <n v="0"/>
    <n v="0"/>
    <n v="0"/>
    <n v="0"/>
    <n v="0"/>
    <n v="0"/>
    <n v="0"/>
    <n v="19277041"/>
    <n v="109528.64204545454"/>
    <n v="1"/>
    <n v="0"/>
    <n v="0"/>
    <n v="1"/>
    <n v="24249724"/>
    <n v="25234779.487681787"/>
    <n v="25234779"/>
    <n v="14"/>
    <n v="1"/>
    <n v="0"/>
    <n v="1.0769230769230769"/>
    <n v="0"/>
    <n v="1.0769230769230769"/>
    <n v="1.0769230769230769"/>
    <n v="2"/>
    <n v="6660438"/>
    <n v="31895217"/>
    <n v="51172258"/>
  </r>
  <r>
    <x v="22"/>
    <n v="3816"/>
    <x v="76"/>
    <x v="820"/>
    <x v="820"/>
    <x v="779"/>
    <n v="25217"/>
    <n v="273001001716"/>
    <s v="73001273001001716"/>
    <s v="INST EDUC LAURELES"/>
    <n v="1"/>
    <n v="5.4248581647131209"/>
    <n v="0.37993489560794907"/>
    <n v="4.0621307181961656E-2"/>
    <n v="1.0406213071819617"/>
    <n v="171"/>
    <n v="0"/>
    <n v="0"/>
    <n v="14"/>
    <n v="0"/>
    <n v="99"/>
    <n v="0"/>
    <n v="38"/>
    <n v="0"/>
    <n v="20"/>
    <n v="0"/>
    <n v="0"/>
    <n v="0"/>
    <n v="167"/>
    <n v="0"/>
    <n v="0"/>
    <n v="14"/>
    <n v="0"/>
    <n v="95"/>
    <n v="0"/>
    <n v="38"/>
    <n v="0"/>
    <n v="20"/>
    <n v="0"/>
    <n v="0"/>
    <n v="0"/>
    <n v="92671"/>
    <n v="81839"/>
    <n v="122758"/>
    <n v="150439"/>
    <n v="114333"/>
    <n v="99892"/>
    <n v="152848"/>
    <n v="184139"/>
    <n v="0"/>
    <n v="0"/>
    <n v="0"/>
    <n v="0"/>
    <n v="1665682.9827964932"/>
    <n v="14241114.875531811"/>
    <n v="3181137.7112029693"/>
    <n v="0"/>
    <n v="19087936"/>
    <n v="0"/>
    <n v="0"/>
    <n v="0"/>
    <n v="0"/>
    <n v="333136.59655929863"/>
    <n v="2765063.1802127459"/>
    <n v="636227.54224059393"/>
    <n v="0"/>
    <n v="3734427"/>
    <n v="22822363"/>
    <n v="133464.11111111112"/>
    <n v="1"/>
    <n v="0"/>
    <n v="0"/>
    <n v="1"/>
    <n v="24249724"/>
    <n v="25234779.487681787"/>
    <n v="25234779"/>
    <n v="14"/>
    <n v="1"/>
    <n v="0"/>
    <n v="1.0769230769230769"/>
    <n v="0"/>
    <n v="1.0769230769230769"/>
    <n v="1.0769230769230769"/>
    <n v="2"/>
    <n v="6660438"/>
    <n v="31895217"/>
    <n v="54717580"/>
  </r>
  <r>
    <x v="22"/>
    <n v="3816"/>
    <x v="76"/>
    <x v="820"/>
    <x v="820"/>
    <x v="779"/>
    <n v="25210"/>
    <n v="273001002658"/>
    <s v="73001273001002658"/>
    <s v="INST  EDUC SAN BERNARDO"/>
    <n v="1"/>
    <n v="5.4248581647131209"/>
    <n v="0.37993489560794907"/>
    <n v="4.0621307181961656E-2"/>
    <n v="1.0406213071819617"/>
    <n v="354"/>
    <n v="40"/>
    <n v="0"/>
    <n v="30"/>
    <n v="0"/>
    <n v="143"/>
    <n v="0"/>
    <n v="114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28414.9139824659"/>
    <n v="26715084.109574273"/>
    <n v="4294535.9101240085"/>
    <n v="0"/>
    <n v="39338035"/>
    <n v="0"/>
    <n v="0"/>
    <n v="0"/>
    <n v="0"/>
    <n v="0"/>
    <n v="0"/>
    <n v="0"/>
    <n v="0"/>
    <n v="0"/>
    <n v="39338035"/>
    <n v="111124.39265536724"/>
    <n v="1"/>
    <n v="0"/>
    <n v="0"/>
    <n v="1"/>
    <n v="24249724"/>
    <n v="25234779.487681787"/>
    <n v="25234779"/>
    <n v="70"/>
    <n v="1"/>
    <n v="0"/>
    <n v="5.384615384615385"/>
    <n v="0"/>
    <n v="5.384615384615385"/>
    <n v="4"/>
    <n v="4"/>
    <n v="6660438"/>
    <n v="31895217"/>
    <n v="71233252"/>
  </r>
  <r>
    <x v="22"/>
    <n v="3816"/>
    <x v="76"/>
    <x v="820"/>
    <x v="820"/>
    <x v="779"/>
    <n v="25208"/>
    <n v="273001002844"/>
    <s v="73001273001002844"/>
    <s v="INST EDUC ANTONIO NARIÑO"/>
    <n v="1"/>
    <n v="5.4248581647131209"/>
    <n v="0.37993489560794907"/>
    <n v="4.0621307181961656E-2"/>
    <n v="1.0406213071819617"/>
    <n v="521"/>
    <n v="0"/>
    <n v="0"/>
    <n v="35"/>
    <n v="0"/>
    <n v="202"/>
    <n v="0"/>
    <n v="214"/>
    <n v="0"/>
    <n v="70"/>
    <n v="0"/>
    <n v="0"/>
    <n v="0"/>
    <n v="386"/>
    <n v="0"/>
    <n v="0"/>
    <n v="21"/>
    <n v="0"/>
    <n v="114"/>
    <n v="0"/>
    <n v="181"/>
    <n v="0"/>
    <n v="70"/>
    <n v="0"/>
    <n v="0"/>
    <n v="0"/>
    <n v="92671"/>
    <n v="81839"/>
    <n v="122758"/>
    <n v="150439"/>
    <n v="114333"/>
    <n v="99892"/>
    <n v="152848"/>
    <n v="184139"/>
    <n v="0"/>
    <n v="0"/>
    <n v="0"/>
    <n v="0"/>
    <n v="4164207.4569912329"/>
    <n v="43243093.344680533"/>
    <n v="11133981.989210393"/>
    <n v="0"/>
    <n v="58541283"/>
    <n v="0"/>
    <n v="0"/>
    <n v="0"/>
    <n v="0"/>
    <n v="499704.89483894798"/>
    <n v="6133034.8734042104"/>
    <n v="2226796.3978420785"/>
    <n v="0"/>
    <n v="8859536"/>
    <n v="67400819"/>
    <n v="129368.17466410749"/>
    <n v="1"/>
    <n v="0"/>
    <n v="0"/>
    <n v="1"/>
    <n v="24249724"/>
    <n v="25234779.487681787"/>
    <n v="25234779"/>
    <n v="35"/>
    <n v="1"/>
    <n v="0"/>
    <n v="2.6923076923076925"/>
    <n v="0"/>
    <n v="2.6923076923076925"/>
    <n v="2.6923076923076925"/>
    <n v="3"/>
    <n v="6660438"/>
    <n v="31895217"/>
    <n v="99296036"/>
  </r>
  <r>
    <x v="22"/>
    <n v="3816"/>
    <x v="76"/>
    <x v="820"/>
    <x v="820"/>
    <x v="779"/>
    <n v="25209"/>
    <n v="273001004073"/>
    <s v="73001273001004073"/>
    <s v="INST EDUC TEC AMBIENTAL COMBEIMA"/>
    <n v="1"/>
    <n v="5.4248581647131209"/>
    <n v="0.37993489560794907"/>
    <n v="4.0621307181961656E-2"/>
    <n v="1.0406213071819617"/>
    <n v="599"/>
    <n v="13"/>
    <n v="0"/>
    <n v="37"/>
    <n v="0"/>
    <n v="242"/>
    <n v="0"/>
    <n v="223"/>
    <n v="0"/>
    <n v="5"/>
    <n v="0"/>
    <n v="79"/>
    <n v="0"/>
    <n v="599"/>
    <n v="13"/>
    <n v="0"/>
    <n v="37"/>
    <n v="0"/>
    <n v="242"/>
    <n v="0"/>
    <n v="223"/>
    <n v="0"/>
    <n v="5"/>
    <n v="0"/>
    <n v="79"/>
    <n v="0"/>
    <n v="92671"/>
    <n v="81839"/>
    <n v="122758"/>
    <n v="150439"/>
    <n v="114333"/>
    <n v="99892"/>
    <n v="152848"/>
    <n v="184139"/>
    <n v="0"/>
    <n v="0"/>
    <n v="0"/>
    <n v="0"/>
    <n v="5948867.7957017608"/>
    <n v="48336630.78191454"/>
    <n v="795284.42780074233"/>
    <n v="15137898.383771161"/>
    <n v="70218681"/>
    <n v="0"/>
    <n v="0"/>
    <n v="0"/>
    <n v="0"/>
    <n v="1189773.5591403523"/>
    <n v="9667326.1563829072"/>
    <n v="159056.88556014848"/>
    <n v="3027579.676754232"/>
    <n v="14043736"/>
    <n v="84262417"/>
    <n v="140671.81469115193"/>
    <n v="1"/>
    <n v="0"/>
    <n v="0"/>
    <n v="1"/>
    <n v="24249724"/>
    <n v="25234779.487681787"/>
    <n v="25234779"/>
    <n v="50"/>
    <n v="1"/>
    <n v="0"/>
    <n v="3.8461538461538463"/>
    <n v="0"/>
    <n v="3.8461538461538463"/>
    <n v="3.8461538461538463"/>
    <n v="4"/>
    <n v="6660438"/>
    <n v="31895217"/>
    <n v="116157634"/>
  </r>
  <r>
    <x v="22"/>
    <n v="3816"/>
    <x v="76"/>
    <x v="820"/>
    <x v="820"/>
    <x v="779"/>
    <n v="25213"/>
    <n v="273001004286"/>
    <s v="73001273001004286"/>
    <s v="INST EDUC FERNANDO VILLALOBOS ARANGO"/>
    <n v="1"/>
    <n v="5.4248581647131209"/>
    <n v="0.37993489560794907"/>
    <n v="4.0621307181961656E-2"/>
    <n v="1.0406213071819617"/>
    <n v="708"/>
    <n v="21"/>
    <n v="0"/>
    <n v="48"/>
    <n v="0"/>
    <n v="309"/>
    <n v="0"/>
    <n v="248"/>
    <n v="0"/>
    <n v="8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09437.5580684301"/>
    <n v="57900007.19468043"/>
    <n v="13042664.615932176"/>
    <n v="0"/>
    <n v="79152109"/>
    <n v="0"/>
    <n v="0"/>
    <n v="0"/>
    <n v="0"/>
    <n v="0"/>
    <n v="0"/>
    <n v="0"/>
    <n v="0"/>
    <n v="0"/>
    <n v="79152109"/>
    <n v="111796.76412429378"/>
    <n v="1"/>
    <n v="0"/>
    <n v="0"/>
    <n v="1"/>
    <n v="24249724"/>
    <n v="25234779.487681787"/>
    <n v="25234779"/>
    <n v="69"/>
    <n v="1"/>
    <n v="0"/>
    <n v="5.3076923076923075"/>
    <n v="0"/>
    <n v="5.3076923076923075"/>
    <n v="4"/>
    <n v="4"/>
    <n v="6660438"/>
    <n v="31895217"/>
    <n v="111047326"/>
  </r>
  <r>
    <x v="22"/>
    <n v="3816"/>
    <x v="76"/>
    <x v="820"/>
    <x v="820"/>
    <x v="779"/>
    <n v="109214"/>
    <n v="273001006645"/>
    <s v="73001273001006645"/>
    <s v="INST EDUC SAN FRANCISCO"/>
    <n v="1"/>
    <n v="5.4248581647131209"/>
    <n v="0.37993489560794907"/>
    <n v="4.0621307181961656E-2"/>
    <n v="1.0406213071819617"/>
    <n v="538"/>
    <n v="22"/>
    <n v="0"/>
    <n v="36"/>
    <n v="0"/>
    <n v="233"/>
    <n v="0"/>
    <n v="180"/>
    <n v="0"/>
    <n v="67"/>
    <n v="0"/>
    <n v="0"/>
    <n v="0"/>
    <n v="389"/>
    <n v="22"/>
    <n v="0"/>
    <n v="36"/>
    <n v="0"/>
    <n v="140"/>
    <n v="0"/>
    <n v="124"/>
    <n v="0"/>
    <n v="67"/>
    <n v="0"/>
    <n v="0"/>
    <n v="0"/>
    <n v="92671"/>
    <n v="81839"/>
    <n v="122758"/>
    <n v="150439"/>
    <n v="114333"/>
    <n v="99892"/>
    <n v="152848"/>
    <n v="184139"/>
    <n v="0"/>
    <n v="0"/>
    <n v="0"/>
    <n v="0"/>
    <n v="6900686.6430140426"/>
    <n v="42931244.113829471"/>
    <n v="10656811.332529947"/>
    <n v="0"/>
    <n v="60488742"/>
    <n v="0"/>
    <n v="0"/>
    <n v="0"/>
    <n v="0"/>
    <n v="1380137.3286028085"/>
    <n v="5488546.4629786834"/>
    <n v="2131362.2665059897"/>
    <n v="0"/>
    <n v="9000046"/>
    <n v="69488788"/>
    <n v="129161.31598513012"/>
    <n v="1"/>
    <n v="0"/>
    <n v="0"/>
    <n v="1"/>
    <n v="24249724"/>
    <n v="25234779.487681787"/>
    <n v="25234779"/>
    <n v="58"/>
    <n v="1"/>
    <n v="0"/>
    <n v="4.4615384615384617"/>
    <n v="0"/>
    <n v="4.4615384615384617"/>
    <n v="4"/>
    <n v="4"/>
    <n v="6660438"/>
    <n v="31895217"/>
    <n v="101384005"/>
  </r>
  <r>
    <x v="22"/>
    <n v="3816"/>
    <x v="76"/>
    <x v="820"/>
    <x v="820"/>
    <x v="779"/>
    <n v="25212"/>
    <n v="273001007374"/>
    <s v="73001273001007374"/>
    <s v="INST EDUC SAN JUAN DE LA CHINA"/>
    <n v="1"/>
    <n v="5.4248581647131209"/>
    <n v="0.37993489560794907"/>
    <n v="4.0621307181961656E-2"/>
    <n v="1.0406213071819617"/>
    <n v="387"/>
    <n v="16"/>
    <n v="0"/>
    <n v="33"/>
    <n v="0"/>
    <n v="166"/>
    <n v="0"/>
    <n v="131"/>
    <n v="0"/>
    <n v="41"/>
    <n v="0"/>
    <n v="0"/>
    <n v="0"/>
    <n v="275"/>
    <n v="8"/>
    <n v="0"/>
    <n v="19"/>
    <n v="0"/>
    <n v="76"/>
    <n v="0"/>
    <n v="131"/>
    <n v="0"/>
    <n v="41"/>
    <n v="0"/>
    <n v="0"/>
    <n v="0"/>
    <n v="92671"/>
    <n v="81839"/>
    <n v="122758"/>
    <n v="150439"/>
    <n v="114333"/>
    <n v="99892"/>
    <n v="152848"/>
    <n v="184139"/>
    <n v="0"/>
    <n v="0"/>
    <n v="0"/>
    <n v="0"/>
    <n v="5829890.4397877259"/>
    <n v="30873073.854255091"/>
    <n v="6521332.3079660879"/>
    <n v="0"/>
    <n v="43224297"/>
    <n v="0"/>
    <n v="0"/>
    <n v="0"/>
    <n v="0"/>
    <n v="642477.72193579026"/>
    <n v="4303519.3857446499"/>
    <n v="1304266.4615932177"/>
    <n v="0"/>
    <n v="6250264"/>
    <n v="49474561"/>
    <n v="127841.24289405685"/>
    <n v="1"/>
    <n v="0"/>
    <n v="0"/>
    <n v="1"/>
    <n v="24249724"/>
    <n v="25234779.487681787"/>
    <n v="25234779"/>
    <n v="49"/>
    <n v="1"/>
    <n v="0"/>
    <n v="3.7692307692307692"/>
    <n v="0"/>
    <n v="3.7692307692307692"/>
    <n v="3.7692307692307692"/>
    <n v="4"/>
    <n v="6660438"/>
    <n v="31895217"/>
    <n v="81369778"/>
  </r>
  <r>
    <x v="22"/>
    <n v="3816"/>
    <x v="76"/>
    <x v="820"/>
    <x v="820"/>
    <x v="779"/>
    <n v="25211"/>
    <n v="273001011509"/>
    <s v="73001273001011509"/>
    <s v="INST EDUC TAPIAS"/>
    <n v="1"/>
    <n v="5.4248581647131209"/>
    <n v="0.37993489560794907"/>
    <n v="4.0621307181961656E-2"/>
    <n v="1.0406213071819617"/>
    <n v="399"/>
    <n v="8"/>
    <n v="0"/>
    <n v="34"/>
    <n v="0"/>
    <n v="197"/>
    <n v="0"/>
    <n v="121"/>
    <n v="0"/>
    <n v="39"/>
    <n v="0"/>
    <n v="0"/>
    <n v="0"/>
    <n v="308"/>
    <n v="8"/>
    <n v="0"/>
    <n v="18"/>
    <n v="0"/>
    <n v="122"/>
    <n v="0"/>
    <n v="121"/>
    <n v="0"/>
    <n v="39"/>
    <n v="0"/>
    <n v="0"/>
    <n v="0"/>
    <n v="92671"/>
    <n v="81839"/>
    <n v="122758"/>
    <n v="150439"/>
    <n v="114333"/>
    <n v="99892"/>
    <n v="152848"/>
    <n v="184139"/>
    <n v="0"/>
    <n v="0"/>
    <n v="0"/>
    <n v="0"/>
    <n v="4997048.948389479"/>
    <n v="33056018.470212523"/>
    <n v="6203218.5368457902"/>
    <n v="0"/>
    <n v="44256286"/>
    <n v="0"/>
    <n v="0"/>
    <n v="0"/>
    <n v="0"/>
    <n v="618682.25075298315"/>
    <n v="5051957.5397871975"/>
    <n v="1240643.7073691583"/>
    <n v="0"/>
    <n v="6911283"/>
    <n v="51167569"/>
    <n v="128239.52130325815"/>
    <n v="1"/>
    <n v="0"/>
    <n v="0"/>
    <n v="1"/>
    <n v="24249724"/>
    <n v="25234779.487681787"/>
    <n v="25234779"/>
    <n v="42"/>
    <n v="1"/>
    <n v="0"/>
    <n v="3.2307692307692308"/>
    <n v="0"/>
    <n v="3.2307692307692308"/>
    <n v="3.2307692307692308"/>
    <n v="4"/>
    <n v="6660438"/>
    <n v="31895217"/>
    <n v="83062786"/>
  </r>
  <r>
    <x v="22"/>
    <n v="3815"/>
    <x v="77"/>
    <x v="821"/>
    <x v="821"/>
    <x v="780"/>
    <n v="5955"/>
    <n v="273024000482"/>
    <s v="73024273024000482"/>
    <s v="INSTITUCION EDUCATIVA TECNICA LA ARADA"/>
    <n v="1"/>
    <n v="12.475442043222005"/>
    <n v="0.87372897621282342"/>
    <n v="0.11533151564927463"/>
    <n v="1.1153315156492747"/>
    <n v="195"/>
    <n v="0"/>
    <n v="0"/>
    <n v="19"/>
    <n v="0"/>
    <n v="76"/>
    <n v="0"/>
    <n v="73"/>
    <n v="0"/>
    <n v="0"/>
    <n v="0"/>
    <n v="27"/>
    <n v="0"/>
    <n v="164"/>
    <n v="0"/>
    <n v="0"/>
    <n v="13"/>
    <n v="0"/>
    <n v="51"/>
    <n v="0"/>
    <n v="73"/>
    <n v="0"/>
    <n v="0"/>
    <n v="0"/>
    <n v="27"/>
    <n v="0"/>
    <n v="92671"/>
    <n v="81839"/>
    <n v="122758"/>
    <n v="150439"/>
    <n v="114333"/>
    <n v="99892"/>
    <n v="152848"/>
    <n v="184139"/>
    <n v="0"/>
    <n v="0"/>
    <n v="0"/>
    <n v="0"/>
    <n v="2422864.765395842"/>
    <n v="16600491.668424364"/>
    <n v="0"/>
    <n v="5545152.8089238284"/>
    <n v="24568509"/>
    <n v="0"/>
    <n v="0"/>
    <n v="0"/>
    <n v="0"/>
    <n v="331549.91526469414"/>
    <n v="2763034.8548786864"/>
    <n v="0"/>
    <n v="1109030.5617847657"/>
    <n v="4203615"/>
    <n v="28772124"/>
    <n v="147549.35384615386"/>
    <n v="1"/>
    <n v="0"/>
    <n v="0"/>
    <n v="1"/>
    <n v="24249724"/>
    <n v="27046481.422996592"/>
    <n v="27046481"/>
    <n v="19"/>
    <n v="0"/>
    <n v="1"/>
    <n v="1.4615384615384615"/>
    <n v="0"/>
    <n v="1.4615384615384615"/>
    <n v="1.4615384615384615"/>
    <n v="2"/>
    <n v="13320876"/>
    <n v="40367357"/>
    <n v="69139481"/>
  </r>
  <r>
    <x v="22"/>
    <n v="3815"/>
    <x v="77"/>
    <x v="822"/>
    <x v="822"/>
    <x v="781"/>
    <n v="4675"/>
    <n v="273026000099"/>
    <s v="73026273026000099"/>
    <s v="INSTITUCION EDUCATIVA LA TIGRERA"/>
    <n v="1"/>
    <n v="14.064362336114423"/>
    <n v="0.98501045994565328"/>
    <n v="0.13216821575318743"/>
    <n v="1.1321682157531874"/>
    <n v="171"/>
    <n v="0"/>
    <n v="0"/>
    <n v="14"/>
    <n v="0"/>
    <n v="94"/>
    <n v="0"/>
    <n v="42"/>
    <n v="0"/>
    <n v="21"/>
    <n v="0"/>
    <n v="0"/>
    <n v="0"/>
    <n v="129"/>
    <n v="0"/>
    <n v="0"/>
    <n v="9"/>
    <n v="0"/>
    <n v="57"/>
    <n v="0"/>
    <n v="42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1812218.6405639285"/>
    <n v="15380858.447490366"/>
    <n v="3634042.596270307"/>
    <n v="0"/>
    <n v="20827120"/>
    <n v="0"/>
    <n v="0"/>
    <n v="0"/>
    <n v="0"/>
    <n v="232999.53950107654"/>
    <n v="2239272.0386787443"/>
    <n v="726808.51925406151"/>
    <n v="0"/>
    <n v="3199080"/>
    <n v="24026200"/>
    <n v="140504.09356725146"/>
    <n v="1"/>
    <n v="0"/>
    <n v="1"/>
    <n v="1"/>
    <n v="24249724"/>
    <n v="27454766.753587246"/>
    <n v="27454767"/>
    <n v="14"/>
    <n v="0"/>
    <n v="1"/>
    <n v="1.0769230769230769"/>
    <n v="0"/>
    <n v="1.0769230769230769"/>
    <n v="1.0769230769230769"/>
    <n v="2"/>
    <n v="13320876"/>
    <n v="40775643"/>
    <n v="64801843"/>
  </r>
  <r>
    <x v="22"/>
    <n v="3815"/>
    <x v="77"/>
    <x v="822"/>
    <x v="822"/>
    <x v="781"/>
    <n v="4676"/>
    <n v="273026000587"/>
    <s v="73026273026000587"/>
    <s v="INSTITUCION EDUCATIVA LUIS CARLOS GALAN SARMIENTO"/>
    <n v="1"/>
    <n v="14.064362336114423"/>
    <n v="0.98501045994565328"/>
    <n v="0.13216821575318743"/>
    <n v="1.1321682157531874"/>
    <n v="289"/>
    <n v="0"/>
    <n v="0"/>
    <n v="12"/>
    <n v="0"/>
    <n v="106"/>
    <n v="0"/>
    <n v="128"/>
    <n v="0"/>
    <n v="4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53330.26334051"/>
    <n v="26464124.093476072"/>
    <n v="7441134.839982057"/>
    <n v="0"/>
    <n v="35458589"/>
    <n v="0"/>
    <n v="0"/>
    <n v="0"/>
    <n v="0"/>
    <n v="0"/>
    <n v="0"/>
    <n v="0"/>
    <n v="0"/>
    <n v="0"/>
    <n v="35458589"/>
    <n v="122694.07958477509"/>
    <n v="1"/>
    <n v="0"/>
    <n v="1"/>
    <n v="1"/>
    <n v="24249724"/>
    <n v="27454766.753587246"/>
    <n v="27454767"/>
    <n v="12"/>
    <n v="0"/>
    <n v="1"/>
    <n v="0.92307692307692313"/>
    <n v="0"/>
    <n v="0.92307692307692313"/>
    <n v="0.92307692307692313"/>
    <n v="1"/>
    <n v="6660438"/>
    <n v="34115205"/>
    <n v="69573794"/>
  </r>
  <r>
    <x v="22"/>
    <n v="3815"/>
    <x v="77"/>
    <x v="823"/>
    <x v="823"/>
    <x v="782"/>
    <n v="5957"/>
    <n v="273030000192"/>
    <s v="73030273030000192"/>
    <s v="INSTITUCION EDUCATIVA TECNICA EL DANUBIO"/>
    <n v="1"/>
    <n v="16.477621091354997"/>
    <n v="1.1540252406843095"/>
    <n v="0.15773986595922992"/>
    <n v="1.15773986595923"/>
    <n v="120"/>
    <n v="0"/>
    <n v="0"/>
    <n v="5"/>
    <n v="0"/>
    <n v="56"/>
    <n v="0"/>
    <n v="44"/>
    <n v="0"/>
    <n v="0"/>
    <n v="0"/>
    <n v="15"/>
    <n v="0"/>
    <n v="15"/>
    <n v="0"/>
    <n v="0"/>
    <n v="0"/>
    <n v="0"/>
    <n v="0"/>
    <n v="0"/>
    <n v="0"/>
    <n v="0"/>
    <n v="0"/>
    <n v="0"/>
    <n v="15"/>
    <n v="0"/>
    <n v="92671"/>
    <n v="81839"/>
    <n v="122758"/>
    <n v="150439"/>
    <n v="114333"/>
    <n v="99892"/>
    <n v="152848"/>
    <n v="184139"/>
    <n v="0"/>
    <n v="0"/>
    <n v="0"/>
    <n v="0"/>
    <n v="661839.36047358322"/>
    <n v="11564895.069039939"/>
    <n v="0"/>
    <n v="3197775.9176679999"/>
    <n v="15424510"/>
    <n v="0"/>
    <n v="0"/>
    <n v="0"/>
    <n v="0"/>
    <n v="0"/>
    <n v="0"/>
    <n v="0"/>
    <n v="639555.18353359995"/>
    <n v="639555"/>
    <n v="16064065"/>
    <n v="133867.20833333334"/>
    <n v="1"/>
    <n v="0"/>
    <n v="0"/>
    <n v="1"/>
    <n v="24249724"/>
    <n v="28074872.213308323"/>
    <n v="28074872"/>
    <n v="5"/>
    <n v="0"/>
    <n v="1"/>
    <n v="0.38461538461538464"/>
    <n v="0"/>
    <n v="0.38461538461538464"/>
    <n v="0.38461538461538464"/>
    <n v="1"/>
    <n v="6660438"/>
    <n v="34735310"/>
    <n v="50799375"/>
  </r>
  <r>
    <x v="22"/>
    <n v="3815"/>
    <x v="77"/>
    <x v="824"/>
    <x v="824"/>
    <x v="783"/>
    <n v="5959"/>
    <n v="273043000027"/>
    <s v="73043273043000027"/>
    <s v="INSTITUCION EDUCATIVA GENERAL ANZOATEGUI"/>
    <n v="1"/>
    <n v="20.906336451060465"/>
    <n v="1.4641943652545919"/>
    <n v="0.20466792943132378"/>
    <n v="1.2046679294313238"/>
    <n v="416"/>
    <n v="0"/>
    <n v="0"/>
    <n v="46"/>
    <n v="0"/>
    <n v="206"/>
    <n v="0"/>
    <n v="130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35731.7252808912"/>
    <n v="40433127.439069279"/>
    <n v="6260456.8450424457"/>
    <n v="0"/>
    <n v="53029316"/>
    <n v="0"/>
    <n v="0"/>
    <n v="0"/>
    <n v="0"/>
    <n v="0"/>
    <n v="0"/>
    <n v="0"/>
    <n v="0"/>
    <n v="0"/>
    <n v="53029316"/>
    <n v="127474.31730769231"/>
    <n v="1"/>
    <n v="0"/>
    <n v="1"/>
    <n v="1"/>
    <n v="24249724"/>
    <n v="29212864.800361078"/>
    <n v="29212865"/>
    <n v="46"/>
    <n v="0"/>
    <n v="1"/>
    <n v="3.5384615384615383"/>
    <n v="0"/>
    <n v="3.5384615384615383"/>
    <n v="3.5384615384615383"/>
    <n v="4"/>
    <n v="26641753"/>
    <n v="55854618"/>
    <n v="108883934"/>
  </r>
  <r>
    <x v="22"/>
    <n v="3815"/>
    <x v="77"/>
    <x v="824"/>
    <x v="824"/>
    <x v="783"/>
    <n v="5960"/>
    <n v="273043000787"/>
    <s v="73043273043000787"/>
    <s v="INSTITUCION EDUCATIVA TECNICA JUAN CARLOS BARRAGAN TRONCOSO"/>
    <n v="1"/>
    <n v="20.906336451060465"/>
    <n v="1.4641943652545919"/>
    <n v="0.20466792943132378"/>
    <n v="1.2046679294313238"/>
    <n v="519"/>
    <n v="7"/>
    <n v="0"/>
    <n v="41"/>
    <n v="0"/>
    <n v="275"/>
    <n v="0"/>
    <n v="156"/>
    <n v="0"/>
    <n v="0"/>
    <n v="0"/>
    <n v="40"/>
    <n v="0"/>
    <n v="40"/>
    <n v="0"/>
    <n v="0"/>
    <n v="0"/>
    <n v="0"/>
    <n v="0"/>
    <n v="0"/>
    <n v="0"/>
    <n v="0"/>
    <n v="0"/>
    <n v="0"/>
    <n v="40"/>
    <n v="0"/>
    <n v="92671"/>
    <n v="81839"/>
    <n v="122758"/>
    <n v="150439"/>
    <n v="114333"/>
    <n v="99892"/>
    <n v="152848"/>
    <n v="184139"/>
    <n v="0"/>
    <n v="0"/>
    <n v="0"/>
    <n v="0"/>
    <n v="6611198.3220322346"/>
    <n v="51865112.87571089"/>
    <n v="0"/>
    <n v="8873053.9143021815"/>
    <n v="67349365"/>
    <n v="0"/>
    <n v="0"/>
    <n v="0"/>
    <n v="0"/>
    <n v="0"/>
    <n v="0"/>
    <n v="0"/>
    <n v="1774610.7828604362"/>
    <n v="1774611"/>
    <n v="69123976"/>
    <n v="133186.85163776492"/>
    <n v="1"/>
    <n v="0"/>
    <n v="1"/>
    <n v="1"/>
    <n v="24249724"/>
    <n v="29212864.800361078"/>
    <n v="29212865"/>
    <n v="48"/>
    <n v="1"/>
    <n v="0"/>
    <n v="3.6923076923076925"/>
    <n v="0"/>
    <n v="3.6923076923076925"/>
    <n v="3.6923076923076925"/>
    <n v="4"/>
    <n v="6660438"/>
    <n v="35873303"/>
    <n v="104997279"/>
  </r>
  <r>
    <x v="22"/>
    <n v="3815"/>
    <x v="77"/>
    <x v="825"/>
    <x v="825"/>
    <x v="784"/>
    <n v="8461"/>
    <n v="273055000219"/>
    <s v="73055273055000219"/>
    <s v="INSTITUCION EDUCATIVA SAN PEDRO"/>
    <n v="1"/>
    <n v="14.930248984637117"/>
    <n v="1.0456536221124901"/>
    <n v="0.14134342352816037"/>
    <n v="1.1413434235281603"/>
    <n v="190"/>
    <n v="0"/>
    <n v="0"/>
    <n v="12"/>
    <n v="0"/>
    <n v="82"/>
    <n v="0"/>
    <n v="65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65918.6117069419"/>
    <n v="16759628.357672023"/>
    <n v="5408013.8475823998"/>
    <n v="0"/>
    <n v="23733561"/>
    <n v="0"/>
    <n v="0"/>
    <n v="0"/>
    <n v="0"/>
    <n v="0"/>
    <n v="0"/>
    <n v="0"/>
    <n v="0"/>
    <n v="0"/>
    <n v="23733561"/>
    <n v="124913.47894736842"/>
    <n v="1"/>
    <n v="0"/>
    <n v="0"/>
    <n v="1"/>
    <n v="24249724"/>
    <n v="27677263.009772994"/>
    <n v="27677263"/>
    <n v="12"/>
    <n v="1"/>
    <n v="0"/>
    <n v="0.92307692307692313"/>
    <n v="0"/>
    <n v="0.92307692307692313"/>
    <n v="0.92307692307692313"/>
    <n v="1"/>
    <n v="6660438"/>
    <n v="34337701"/>
    <n v="58071262"/>
  </r>
  <r>
    <x v="22"/>
    <n v="3815"/>
    <x v="77"/>
    <x v="826"/>
    <x v="826"/>
    <x v="785"/>
    <n v="22917"/>
    <n v="273067001024"/>
    <s v="73067273067001024"/>
    <s v="INSTITUCION EDUCATIVA BERLIN"/>
    <n v="1"/>
    <n v="34.773301130749807"/>
    <n v="2.4353799000667262"/>
    <n v="0.35160665675947222"/>
    <n v="1.3516066567594722"/>
    <n v="232"/>
    <n v="0"/>
    <n v="0"/>
    <n v="19"/>
    <n v="0"/>
    <n v="151"/>
    <n v="0"/>
    <n v="55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6131.6338583338"/>
    <n v="27813026.584345542"/>
    <n v="1446132.6199066027"/>
    <n v="0"/>
    <n v="32195291"/>
    <n v="0"/>
    <n v="0"/>
    <n v="0"/>
    <n v="0"/>
    <n v="0"/>
    <n v="0"/>
    <n v="0"/>
    <n v="0"/>
    <n v="0"/>
    <n v="32195291"/>
    <n v="138772.80603448275"/>
    <n v="1"/>
    <n v="1"/>
    <n v="1"/>
    <n v="1"/>
    <n v="24249724"/>
    <n v="32776088.382979937"/>
    <n v="32776088"/>
    <n v="19"/>
    <n v="1"/>
    <n v="0"/>
    <n v="1.4615384615384615"/>
    <n v="0"/>
    <n v="1.4615384615384615"/>
    <n v="1.4615384615384615"/>
    <n v="2"/>
    <n v="6660438"/>
    <n v="39436526"/>
    <n v="71631817"/>
  </r>
  <r>
    <x v="22"/>
    <n v="3815"/>
    <x v="77"/>
    <x v="826"/>
    <x v="826"/>
    <x v="785"/>
    <n v="22918"/>
    <n v="273067001075"/>
    <s v="73067273067001075"/>
    <s v="INSTITUCION EDUCATIVA JORGE ELIECER GAITAN"/>
    <n v="1"/>
    <n v="34.773301130749807"/>
    <n v="2.4353799000667262"/>
    <n v="0.35160665675947222"/>
    <n v="1.3516066567594722"/>
    <n v="658"/>
    <n v="14"/>
    <n v="0"/>
    <n v="65"/>
    <n v="0"/>
    <n v="372"/>
    <n v="0"/>
    <n v="164"/>
    <n v="0"/>
    <n v="43"/>
    <n v="0"/>
    <n v="0"/>
    <n v="0"/>
    <n v="226"/>
    <n v="0"/>
    <n v="0"/>
    <n v="10"/>
    <n v="0"/>
    <n v="85"/>
    <n v="0"/>
    <n v="100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12208126.267095178"/>
    <n v="72367874.996161222"/>
    <n v="8883386.0937119871"/>
    <n v="0"/>
    <n v="93459387"/>
    <n v="0"/>
    <n v="0"/>
    <n v="0"/>
    <n v="0"/>
    <n v="309066.48777456145"/>
    <n v="4995543.6098096361"/>
    <n v="1280860.3204887053"/>
    <n v="0"/>
    <n v="6585470"/>
    <n v="100044857"/>
    <n v="152043.8556231003"/>
    <n v="1"/>
    <n v="1"/>
    <n v="1"/>
    <n v="1"/>
    <n v="24249724"/>
    <n v="32776088.382979937"/>
    <n v="32776088"/>
    <n v="79"/>
    <n v="1"/>
    <n v="0"/>
    <n v="6.0769230769230766"/>
    <n v="0"/>
    <n v="6.0769230769230766"/>
    <n v="4"/>
    <n v="4"/>
    <n v="6660438"/>
    <n v="39436526"/>
    <n v="139481383"/>
  </r>
  <r>
    <x v="22"/>
    <n v="3815"/>
    <x v="77"/>
    <x v="826"/>
    <x v="826"/>
    <x v="785"/>
    <n v="4677"/>
    <n v="273067001202"/>
    <s v="73067273067001202"/>
    <s v="INSTITUCION EDUCATIVA SANTIAGO PEREZ"/>
    <n v="1"/>
    <n v="34.773301130749807"/>
    <n v="2.4353799000667262"/>
    <n v="0.35160665675947222"/>
    <n v="1.3516066567594722"/>
    <n v="1155"/>
    <n v="0"/>
    <n v="0"/>
    <n v="124"/>
    <n v="0"/>
    <n v="573"/>
    <n v="0"/>
    <n v="347"/>
    <n v="0"/>
    <n v="1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162122.242022812"/>
    <n v="124213516.78445582"/>
    <n v="22931531.54423327"/>
    <n v="0"/>
    <n v="166307171"/>
    <n v="0"/>
    <n v="0"/>
    <n v="0"/>
    <n v="0"/>
    <n v="0"/>
    <n v="0"/>
    <n v="0"/>
    <n v="0"/>
    <n v="0"/>
    <n v="166307171"/>
    <n v="143988.89264069265"/>
    <n v="1"/>
    <n v="1"/>
    <n v="1"/>
    <n v="1"/>
    <n v="24249724"/>
    <n v="32776088.382979937"/>
    <n v="32776088"/>
    <n v="124"/>
    <n v="1"/>
    <n v="0"/>
    <n v="9.5384615384615383"/>
    <n v="0"/>
    <n v="9.5384615384615383"/>
    <n v="4"/>
    <n v="4"/>
    <n v="6660438"/>
    <n v="39436526"/>
    <n v="205743697"/>
  </r>
  <r>
    <x v="22"/>
    <n v="3815"/>
    <x v="77"/>
    <x v="826"/>
    <x v="826"/>
    <x v="785"/>
    <n v="22919"/>
    <n v="273067001482"/>
    <s v="73067273067001482"/>
    <s v="INSTITUCION EDUCATIVA ANTONIO NARIÑO"/>
    <n v="1"/>
    <n v="34.773301130749807"/>
    <n v="2.4353799000667262"/>
    <n v="0.35160665675947222"/>
    <n v="1.3516066567594722"/>
    <n v="592"/>
    <n v="0"/>
    <n v="0"/>
    <n v="59"/>
    <n v="0"/>
    <n v="346"/>
    <n v="0"/>
    <n v="143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17461.389349563"/>
    <n v="66022184.464781411"/>
    <n v="9089976.4679843597"/>
    <n v="0"/>
    <n v="84229622"/>
    <n v="0"/>
    <n v="0"/>
    <n v="0"/>
    <n v="0"/>
    <n v="0"/>
    <n v="0"/>
    <n v="0"/>
    <n v="0"/>
    <n v="0"/>
    <n v="84229622"/>
    <n v="142279.76689189189"/>
    <n v="1"/>
    <n v="1"/>
    <n v="1"/>
    <n v="1"/>
    <n v="24249724"/>
    <n v="32776088.382979937"/>
    <n v="32776088"/>
    <n v="59"/>
    <n v="1"/>
    <n v="0"/>
    <n v="4.5384615384615383"/>
    <n v="0"/>
    <n v="4.5384615384615383"/>
    <n v="4"/>
    <n v="4"/>
    <n v="6660438"/>
    <n v="39436526"/>
    <n v="123666148"/>
  </r>
  <r>
    <x v="22"/>
    <n v="3815"/>
    <x v="77"/>
    <x v="827"/>
    <x v="827"/>
    <x v="786"/>
    <n v="4273"/>
    <n v="273124000358"/>
    <s v="73124273124000358"/>
    <s v="INSTITUCION EDUCATIVA LA LEONA"/>
    <n v="1"/>
    <n v="11.228273464658169"/>
    <n v="0.78638238588455389"/>
    <n v="0.10211612439885635"/>
    <n v="1.1021161243988564"/>
    <n v="244"/>
    <n v="6"/>
    <n v="0"/>
    <n v="19"/>
    <n v="0"/>
    <n v="95"/>
    <n v="0"/>
    <n v="94"/>
    <n v="0"/>
    <n v="30"/>
    <n v="0"/>
    <n v="0"/>
    <n v="0"/>
    <n v="36"/>
    <n v="0"/>
    <n v="0"/>
    <n v="4"/>
    <n v="0"/>
    <n v="3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50206.0712723611"/>
    <n v="20807498.356807157"/>
    <n v="5053687.3614634918"/>
    <n v="0"/>
    <n v="29011392"/>
    <n v="0"/>
    <n v="0"/>
    <n v="0"/>
    <n v="0"/>
    <n v="100806.59428071557"/>
    <n v="704592.53695008368"/>
    <n v="0"/>
    <n v="0"/>
    <n v="805399"/>
    <n v="29816791"/>
    <n v="122199.96311475409"/>
    <n v="1"/>
    <n v="0"/>
    <n v="1"/>
    <n v="1"/>
    <n v="24249724"/>
    <n v="26726011.832621936"/>
    <n v="26726012"/>
    <n v="25"/>
    <n v="1"/>
    <n v="0"/>
    <n v="1.9230769230769231"/>
    <n v="0"/>
    <n v="1.9230769230769231"/>
    <n v="1.9230769230769231"/>
    <n v="2"/>
    <n v="6660438"/>
    <n v="33386450"/>
    <n v="63203241"/>
  </r>
  <r>
    <x v="22"/>
    <n v="3815"/>
    <x v="77"/>
    <x v="827"/>
    <x v="827"/>
    <x v="786"/>
    <n v="4274"/>
    <n v="273124000366"/>
    <s v="73124273124000366"/>
    <s v="INSTITUCION EDUCATIVA TECNICA AGROINDUSTRIAL CAJAMARCA"/>
    <n v="1"/>
    <n v="11.228273464658169"/>
    <n v="0.78638238588455389"/>
    <n v="0.10211612439885635"/>
    <n v="1.1021161243988564"/>
    <n v="380"/>
    <n v="0"/>
    <n v="0"/>
    <n v="32"/>
    <n v="0"/>
    <n v="207"/>
    <n v="0"/>
    <n v="102"/>
    <n v="0"/>
    <n v="0"/>
    <n v="0"/>
    <n v="39"/>
    <n v="0"/>
    <n v="304"/>
    <n v="0"/>
    <n v="0"/>
    <n v="25"/>
    <n v="0"/>
    <n v="138"/>
    <n v="0"/>
    <n v="102"/>
    <n v="0"/>
    <n v="0"/>
    <n v="0"/>
    <n v="39"/>
    <n v="0"/>
    <n v="92671"/>
    <n v="81839"/>
    <n v="122758"/>
    <n v="150439"/>
    <n v="114333"/>
    <n v="99892"/>
    <n v="152848"/>
    <n v="184139"/>
    <n v="0"/>
    <n v="0"/>
    <n v="0"/>
    <n v="0"/>
    <n v="4032263.7712286226"/>
    <n v="34018608.424621224"/>
    <n v="0"/>
    <n v="7914759.8801965602"/>
    <n v="45965632"/>
    <n v="0"/>
    <n v="0"/>
    <n v="0"/>
    <n v="0"/>
    <n v="630041.21425447229"/>
    <n v="5284444.0271256268"/>
    <n v="0"/>
    <n v="1582951.9760393121"/>
    <n v="7497437"/>
    <n v="53463069"/>
    <n v="140692.28684210527"/>
    <n v="1"/>
    <n v="0"/>
    <n v="1"/>
    <n v="1"/>
    <n v="24249724"/>
    <n v="26726011.832621936"/>
    <n v="26726012"/>
    <n v="32"/>
    <n v="1"/>
    <n v="0"/>
    <n v="2.4615384615384617"/>
    <n v="0"/>
    <n v="2.4615384615384617"/>
    <n v="2.4615384615384617"/>
    <n v="3"/>
    <n v="6660438"/>
    <n v="33386450"/>
    <n v="86849519"/>
  </r>
  <r>
    <x v="22"/>
    <n v="3815"/>
    <x v="77"/>
    <x v="827"/>
    <x v="827"/>
    <x v="786"/>
    <n v="4276"/>
    <n v="273124000498"/>
    <s v="73124273124000498"/>
    <s v="INSTITUCION EDUCATIVA ANAIME"/>
    <n v="1"/>
    <n v="11.228273464658169"/>
    <n v="0.78638238588455389"/>
    <n v="0.10211612439885635"/>
    <n v="1.1021161243988564"/>
    <n v="338"/>
    <n v="0"/>
    <n v="0"/>
    <n v="25"/>
    <n v="0"/>
    <n v="179"/>
    <n v="0"/>
    <n v="100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50206.0712723611"/>
    <n v="30715830.907667708"/>
    <n v="5727512.3429919574"/>
    <n v="0"/>
    <n v="39593549"/>
    <n v="0"/>
    <n v="0"/>
    <n v="0"/>
    <n v="0"/>
    <n v="0"/>
    <n v="0"/>
    <n v="0"/>
    <n v="0"/>
    <n v="0"/>
    <n v="39593549"/>
    <n v="117140.6775147929"/>
    <n v="1"/>
    <n v="0"/>
    <n v="1"/>
    <n v="1"/>
    <n v="24249724"/>
    <n v="26726011.832621936"/>
    <n v="26726012"/>
    <n v="25"/>
    <n v="1"/>
    <n v="0"/>
    <n v="1.9230769230769231"/>
    <n v="0"/>
    <n v="1.9230769230769231"/>
    <n v="1.9230769230769231"/>
    <n v="2"/>
    <n v="6660438"/>
    <n v="33386450"/>
    <n v="72979999"/>
  </r>
  <r>
    <x v="22"/>
    <n v="3815"/>
    <x v="77"/>
    <x v="829"/>
    <x v="829"/>
    <x v="788"/>
    <n v="5964"/>
    <n v="273152000142"/>
    <s v="73152273152000142"/>
    <s v="INSTITUCION EDUCATIVA ANTONIO NARIÑO"/>
    <n v="1"/>
    <n v="14.901746724890829"/>
    <n v="1.0436574403225707"/>
    <n v="0.14104140460261785"/>
    <n v="1.1410414046026178"/>
    <n v="152"/>
    <n v="9"/>
    <n v="0"/>
    <n v="15"/>
    <n v="0"/>
    <n v="69"/>
    <n v="0"/>
    <n v="39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31008.4858983466"/>
    <n v="12309938.062764987"/>
    <n v="3488117.9322140184"/>
    <n v="0"/>
    <n v="18929064"/>
    <n v="0"/>
    <n v="0"/>
    <n v="0"/>
    <n v="0"/>
    <n v="0"/>
    <n v="0"/>
    <n v="0"/>
    <n v="0"/>
    <n v="0"/>
    <n v="18929064"/>
    <n v="124533.31578947368"/>
    <n v="1"/>
    <n v="0"/>
    <n v="1"/>
    <n v="1"/>
    <n v="24249724"/>
    <n v="27669939.134185813"/>
    <n v="27669939"/>
    <n v="24"/>
    <n v="1"/>
    <n v="0"/>
    <n v="1.8461538461538463"/>
    <n v="0"/>
    <n v="1.8461538461538463"/>
    <n v="1.8461538461538463"/>
    <n v="2"/>
    <n v="6660438"/>
    <n v="34330377"/>
    <n v="53259441"/>
  </r>
  <r>
    <x v="22"/>
    <n v="3815"/>
    <x v="77"/>
    <x v="829"/>
    <x v="829"/>
    <x v="788"/>
    <n v="5965"/>
    <n v="273152000231"/>
    <s v="73152273152000231"/>
    <s v="INSTITUCION EDUCATIVA MARCO FIDEL SUAREZ"/>
    <n v="1"/>
    <n v="14.901746724890829"/>
    <n v="1.0436574403225707"/>
    <n v="0.14104140460261785"/>
    <n v="1.1410414046026178"/>
    <n v="274"/>
    <n v="11"/>
    <n v="0"/>
    <n v="19"/>
    <n v="0"/>
    <n v="138"/>
    <n v="0"/>
    <n v="84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13760.6073729331"/>
    <n v="25303761.573461365"/>
    <n v="3836929.7254354204"/>
    <n v="0"/>
    <n v="33054452"/>
    <n v="0"/>
    <n v="0"/>
    <n v="0"/>
    <n v="0"/>
    <n v="0"/>
    <n v="0"/>
    <n v="0"/>
    <n v="0"/>
    <n v="0"/>
    <n v="33054452"/>
    <n v="120636.68613138686"/>
    <n v="1"/>
    <n v="0"/>
    <n v="1"/>
    <n v="1"/>
    <n v="24249724"/>
    <n v="27669939.134185813"/>
    <n v="27669939"/>
    <n v="30"/>
    <n v="1"/>
    <n v="0"/>
    <n v="2.3076923076923075"/>
    <n v="0"/>
    <n v="2.3076923076923075"/>
    <n v="2.3076923076923075"/>
    <n v="3"/>
    <n v="6660438"/>
    <n v="34330377"/>
    <n v="67384829"/>
  </r>
  <r>
    <x v="22"/>
    <n v="3815"/>
    <x v="77"/>
    <x v="830"/>
    <x v="830"/>
    <x v="789"/>
    <n v="138493"/>
    <n v="273168000487"/>
    <s v="73168273168000487"/>
    <s v="INSTITUCION EDUCATIVA LAGUNILLA"/>
    <n v="1"/>
    <n v="21.12399065269198"/>
    <n v="1.479437976030151"/>
    <n v="0.20697426193624477"/>
    <n v="1.2069742619362447"/>
    <n v="442"/>
    <n v="1"/>
    <n v="0"/>
    <n v="38"/>
    <n v="0"/>
    <n v="231"/>
    <n v="0"/>
    <n v="132"/>
    <n v="0"/>
    <n v="40"/>
    <n v="0"/>
    <n v="0"/>
    <n v="0"/>
    <n v="336"/>
    <n v="1"/>
    <n v="0"/>
    <n v="25"/>
    <n v="0"/>
    <n v="138"/>
    <n v="0"/>
    <n v="132"/>
    <n v="0"/>
    <n v="40"/>
    <n v="0"/>
    <n v="0"/>
    <n v="0"/>
    <n v="92671"/>
    <n v="81839"/>
    <n v="122758"/>
    <n v="150439"/>
    <n v="114333"/>
    <n v="99892"/>
    <n v="152848"/>
    <n v="184139"/>
    <n v="0"/>
    <n v="0"/>
    <n v="0"/>
    <n v="0"/>
    <n v="5381882.5433083102"/>
    <n v="43765847.489320733"/>
    <n v="7379344.0795372454"/>
    <n v="0"/>
    <n v="56527074"/>
    <n v="0"/>
    <n v="0"/>
    <n v="0"/>
    <n v="0"/>
    <n v="717584.33910777466"/>
    <n v="6510621.940560109"/>
    <n v="1475868.815907449"/>
    <n v="0"/>
    <n v="8704075"/>
    <n v="65231149"/>
    <n v="147581.78506787331"/>
    <n v="1"/>
    <n v="1"/>
    <n v="1"/>
    <n v="1"/>
    <n v="24249724"/>
    <n v="29268792.72705764"/>
    <n v="29268793"/>
    <n v="39"/>
    <n v="1"/>
    <n v="0"/>
    <n v="3"/>
    <n v="0"/>
    <n v="3"/>
    <n v="3"/>
    <n v="3"/>
    <n v="6660438"/>
    <n v="35929231"/>
    <n v="101160380"/>
  </r>
  <r>
    <x v="22"/>
    <n v="3815"/>
    <x v="77"/>
    <x v="830"/>
    <x v="830"/>
    <x v="789"/>
    <n v="4315"/>
    <n v="273168000908"/>
    <s v="73168273168000908"/>
    <s v="INSTITUCION EDUCATIVA SIMON BOLIVAR"/>
    <n v="1"/>
    <n v="21.12399065269198"/>
    <n v="1.479437976030151"/>
    <n v="0.20697426193624477"/>
    <n v="1.2069742619362447"/>
    <n v="444"/>
    <n v="10"/>
    <n v="0"/>
    <n v="46"/>
    <n v="0"/>
    <n v="204"/>
    <n v="0"/>
    <n v="143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27831.3442375734"/>
    <n v="41836774.32174737"/>
    <n v="7563827.6815256765"/>
    <n v="0"/>
    <n v="57128433"/>
    <n v="0"/>
    <n v="0"/>
    <n v="0"/>
    <n v="0"/>
    <n v="0"/>
    <n v="0"/>
    <n v="0"/>
    <n v="0"/>
    <n v="0"/>
    <n v="57128433"/>
    <n v="128667.64189189189"/>
    <n v="1"/>
    <n v="1"/>
    <n v="1"/>
    <n v="1"/>
    <n v="24249724"/>
    <n v="29268792.72705764"/>
    <n v="29268793"/>
    <n v="56"/>
    <n v="1"/>
    <n v="0"/>
    <n v="4.3076923076923075"/>
    <n v="0"/>
    <n v="4.3076923076923075"/>
    <n v="4"/>
    <n v="4"/>
    <n v="6660438"/>
    <n v="35929231"/>
    <n v="93057664"/>
  </r>
  <r>
    <x v="22"/>
    <n v="3815"/>
    <x v="77"/>
    <x v="830"/>
    <x v="830"/>
    <x v="789"/>
    <n v="4109"/>
    <n v="273168002111"/>
    <s v="73168273168002111"/>
    <s v="INSTITUCION EDUCATIVA TECNICA ALVARO MOLINA"/>
    <n v="1"/>
    <n v="21.12399065269198"/>
    <n v="1.479437976030151"/>
    <n v="0.20697426193624477"/>
    <n v="1.2069742619362447"/>
    <n v="588"/>
    <n v="0"/>
    <n v="0"/>
    <n v="52"/>
    <n v="0"/>
    <n v="315"/>
    <n v="0"/>
    <n v="160"/>
    <n v="0"/>
    <n v="29"/>
    <n v="0"/>
    <n v="32"/>
    <n v="0"/>
    <n v="384"/>
    <n v="0"/>
    <n v="0"/>
    <n v="25"/>
    <n v="0"/>
    <n v="151"/>
    <n v="0"/>
    <n v="147"/>
    <n v="0"/>
    <n v="29"/>
    <n v="0"/>
    <n v="32"/>
    <n v="0"/>
    <n v="92671"/>
    <n v="81839"/>
    <n v="122758"/>
    <n v="150439"/>
    <n v="114333"/>
    <n v="99892"/>
    <n v="152848"/>
    <n v="184139"/>
    <n v="0"/>
    <n v="0"/>
    <n v="0"/>
    <n v="0"/>
    <n v="7175843.3910777466"/>
    <n v="57269359.662334293"/>
    <n v="5350024.4576645028"/>
    <n v="7112033.0757977013"/>
    <n v="76907261"/>
    <n v="0"/>
    <n v="0"/>
    <n v="0"/>
    <n v="0"/>
    <n v="689984.94144978328"/>
    <n v="7185797.5492107878"/>
    <n v="1070004.8915329005"/>
    <n v="1422406.6151595404"/>
    <n v="10368194"/>
    <n v="87275455"/>
    <n v="148427.64455782314"/>
    <n v="1"/>
    <n v="1"/>
    <n v="1"/>
    <n v="1"/>
    <n v="24249724"/>
    <n v="29268792.72705764"/>
    <n v="29268793"/>
    <n v="52"/>
    <n v="1"/>
    <n v="0"/>
    <n v="4"/>
    <n v="0"/>
    <n v="4"/>
    <n v="4"/>
    <n v="4"/>
    <n v="6660438"/>
    <n v="35929231"/>
    <n v="123204686"/>
  </r>
  <r>
    <x v="22"/>
    <n v="3815"/>
    <x v="77"/>
    <x v="830"/>
    <x v="830"/>
    <x v="789"/>
    <n v="22816"/>
    <n v="273168002277"/>
    <s v="73168273168002277"/>
    <s v="INSTITUCION EDUCATIVA LA RISALDA"/>
    <n v="1"/>
    <n v="21.12399065269198"/>
    <n v="1.479437976030151"/>
    <n v="0.20697426193624477"/>
    <n v="1.2069742619362447"/>
    <n v="510"/>
    <n v="0"/>
    <n v="0"/>
    <n v="32"/>
    <n v="0"/>
    <n v="253"/>
    <n v="0"/>
    <n v="154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15903.6252786135"/>
    <n v="49070798.700147487"/>
    <n v="13098335.741178609"/>
    <n v="0"/>
    <n v="66585038"/>
    <n v="0"/>
    <n v="0"/>
    <n v="0"/>
    <n v="0"/>
    <n v="0"/>
    <n v="0"/>
    <n v="0"/>
    <n v="0"/>
    <n v="0"/>
    <n v="66585038"/>
    <n v="130558.89803921568"/>
    <n v="1"/>
    <n v="1"/>
    <n v="1"/>
    <n v="1"/>
    <n v="24249724"/>
    <n v="29268792.72705764"/>
    <n v="29268793"/>
    <n v="32"/>
    <n v="1"/>
    <n v="0"/>
    <n v="2.4615384615384617"/>
    <n v="0"/>
    <n v="2.4615384615384617"/>
    <n v="2.4615384615384617"/>
    <n v="3"/>
    <n v="6660438"/>
    <n v="35929231"/>
    <n v="102514269"/>
  </r>
  <r>
    <x v="22"/>
    <n v="3815"/>
    <x v="77"/>
    <x v="830"/>
    <x v="830"/>
    <x v="789"/>
    <n v="4319"/>
    <n v="273168002803"/>
    <s v="73168273168002803"/>
    <s v="INSTITUCION EDUCATIVA TECNICA CAMACHO ANGARITA"/>
    <n v="1"/>
    <n v="21.12399065269198"/>
    <n v="1.479437976030151"/>
    <n v="0.20697426193624477"/>
    <n v="1.2069742619362447"/>
    <n v="805"/>
    <n v="15"/>
    <n v="0"/>
    <n v="84"/>
    <n v="0"/>
    <n v="414"/>
    <n v="0"/>
    <n v="221"/>
    <n v="0"/>
    <n v="48"/>
    <n v="0"/>
    <n v="23"/>
    <n v="0"/>
    <n v="519"/>
    <n v="15"/>
    <n v="0"/>
    <n v="41"/>
    <n v="0"/>
    <n v="193"/>
    <n v="0"/>
    <n v="199"/>
    <n v="0"/>
    <n v="48"/>
    <n v="0"/>
    <n v="23"/>
    <n v="0"/>
    <n v="92671"/>
    <n v="81839"/>
    <n v="122758"/>
    <n v="150439"/>
    <n v="114333"/>
    <n v="99892"/>
    <n v="152848"/>
    <n v="184139"/>
    <n v="0"/>
    <n v="0"/>
    <n v="0"/>
    <n v="0"/>
    <n v="13661701.84070571"/>
    <n v="76560091.338067949"/>
    <n v="8855212.8954446949"/>
    <n v="5111773.7732295981"/>
    <n v="104188780"/>
    <n v="0"/>
    <n v="0"/>
    <n v="0"/>
    <n v="0"/>
    <n v="1545566.2688475146"/>
    <n v="9452458.5211094934"/>
    <n v="1771042.5790889389"/>
    <n v="1022354.7546459195"/>
    <n v="13791422"/>
    <n v="117980202"/>
    <n v="146559.25714285715"/>
    <n v="1"/>
    <n v="1"/>
    <n v="1"/>
    <n v="1"/>
    <n v="24249724"/>
    <n v="29268792.72705764"/>
    <n v="29268793"/>
    <n v="99"/>
    <n v="1"/>
    <n v="0"/>
    <n v="7.615384615384615"/>
    <n v="0"/>
    <n v="7.615384615384615"/>
    <n v="4"/>
    <n v="4"/>
    <n v="6660438"/>
    <n v="35929231"/>
    <n v="153909433"/>
  </r>
  <r>
    <x v="22"/>
    <n v="3815"/>
    <x v="77"/>
    <x v="831"/>
    <x v="831"/>
    <x v="790"/>
    <n v="4278"/>
    <n v="273200000095"/>
    <s v="73200273200000095"/>
    <s v="INSTITUCION EDUCATIVA TECNICA LA VEGA DE LOS PADRES"/>
    <n v="1"/>
    <n v="15.730486991327552"/>
    <n v="1.1016990216975173"/>
    <n v="0.14982299760791068"/>
    <n v="1.1498229976079106"/>
    <n v="154"/>
    <n v="8"/>
    <n v="0"/>
    <n v="11"/>
    <n v="0"/>
    <n v="75"/>
    <n v="0"/>
    <n v="45"/>
    <n v="0"/>
    <n v="0"/>
    <n v="0"/>
    <n v="15"/>
    <n v="0"/>
    <n v="154"/>
    <n v="8"/>
    <n v="0"/>
    <n v="11"/>
    <n v="0"/>
    <n v="75"/>
    <n v="0"/>
    <n v="45"/>
    <n v="0"/>
    <n v="0"/>
    <n v="0"/>
    <n v="15"/>
    <n v="0"/>
    <n v="92671"/>
    <n v="81839"/>
    <n v="122758"/>
    <n v="150439"/>
    <n v="114333"/>
    <n v="99892"/>
    <n v="152848"/>
    <n v="184139"/>
    <n v="0"/>
    <n v="0"/>
    <n v="0"/>
    <n v="0"/>
    <n v="2497791.5429245997"/>
    <n v="13782974.265245929"/>
    <n v="0"/>
    <n v="3175908.854347846"/>
    <n v="19456675"/>
    <n v="0"/>
    <n v="0"/>
    <n v="0"/>
    <n v="0"/>
    <n v="499558.30858491996"/>
    <n v="2756594.8530491856"/>
    <n v="0"/>
    <n v="635181.77086956915"/>
    <n v="3891335"/>
    <n v="23348010"/>
    <n v="151610.45454545456"/>
    <n v="1"/>
    <n v="0"/>
    <n v="0"/>
    <n v="1"/>
    <n v="24249724"/>
    <n v="27882890.340844493"/>
    <n v="27882890"/>
    <n v="19"/>
    <n v="1"/>
    <n v="0"/>
    <n v="1.4615384615384615"/>
    <n v="0"/>
    <n v="1.4615384615384615"/>
    <n v="1.4615384615384615"/>
    <n v="2"/>
    <n v="6660438"/>
    <n v="34543328"/>
    <n v="57891338"/>
  </r>
  <r>
    <x v="22"/>
    <n v="3815"/>
    <x v="77"/>
    <x v="831"/>
    <x v="831"/>
    <x v="790"/>
    <n v="4280"/>
    <n v="273200000150"/>
    <s v="73200273200000150"/>
    <s v="INSTITUCION EDUCATIVA CARLOS LLERAS RESTREPO"/>
    <n v="1"/>
    <n v="15.730486991327552"/>
    <n v="1.1016990216975173"/>
    <n v="0.14982299760791068"/>
    <n v="1.1498229976079106"/>
    <n v="225"/>
    <n v="4"/>
    <n v="0"/>
    <n v="12"/>
    <n v="0"/>
    <n v="86"/>
    <n v="0"/>
    <n v="87"/>
    <n v="0"/>
    <n v="36"/>
    <n v="0"/>
    <n v="0"/>
    <n v="0"/>
    <n v="225"/>
    <n v="4"/>
    <n v="0"/>
    <n v="12"/>
    <n v="0"/>
    <n v="86"/>
    <n v="0"/>
    <n v="87"/>
    <n v="0"/>
    <n v="36"/>
    <n v="0"/>
    <n v="0"/>
    <n v="0"/>
    <n v="92671"/>
    <n v="81839"/>
    <n v="122758"/>
    <n v="150439"/>
    <n v="114333"/>
    <n v="99892"/>
    <n v="152848"/>
    <n v="184139"/>
    <n v="0"/>
    <n v="0"/>
    <n v="0"/>
    <n v="0"/>
    <n v="2103403.404568084"/>
    <n v="19870454.565729547"/>
    <n v="6326933.2393814614"/>
    <n v="0"/>
    <n v="28300791"/>
    <n v="0"/>
    <n v="0"/>
    <n v="0"/>
    <n v="0"/>
    <n v="420680.68091361684"/>
    <n v="3974090.9131459096"/>
    <n v="1265386.6478762925"/>
    <n v="0"/>
    <n v="5660158"/>
    <n v="33960949"/>
    <n v="150937.5511111111"/>
    <n v="1"/>
    <n v="0"/>
    <n v="0"/>
    <n v="1"/>
    <n v="24249724"/>
    <n v="27882890.340844493"/>
    <n v="27882890"/>
    <n v="16"/>
    <n v="1"/>
    <n v="0"/>
    <n v="1.2307692307692308"/>
    <n v="0"/>
    <n v="1.2307692307692308"/>
    <n v="1.2307692307692308"/>
    <n v="2"/>
    <n v="6660438"/>
    <n v="34543328"/>
    <n v="68504277"/>
  </r>
  <r>
    <x v="22"/>
    <n v="3815"/>
    <x v="77"/>
    <x v="831"/>
    <x v="831"/>
    <x v="790"/>
    <n v="4281"/>
    <n v="273200000354"/>
    <s v="73200273200000354"/>
    <s v="INSTITUCION EDUCATIVA MARCO FIDEL SUAREZ"/>
    <n v="1"/>
    <n v="15.730486991327552"/>
    <n v="1.1016990216975173"/>
    <n v="0.14982299760791068"/>
    <n v="1.1498229976079106"/>
    <n v="497"/>
    <n v="18"/>
    <n v="0"/>
    <n v="32"/>
    <n v="0"/>
    <n v="201"/>
    <n v="0"/>
    <n v="171"/>
    <n v="0"/>
    <n v="7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73135.6392752621"/>
    <n v="42727220.222262383"/>
    <n v="13181110.915378043"/>
    <n v="0"/>
    <n v="62481467"/>
    <n v="0"/>
    <n v="0"/>
    <n v="0"/>
    <n v="0"/>
    <n v="0"/>
    <n v="0"/>
    <n v="0"/>
    <n v="0"/>
    <n v="0"/>
    <n v="62481467"/>
    <n v="125717.23742454729"/>
    <n v="1"/>
    <n v="0"/>
    <n v="0"/>
    <n v="1"/>
    <n v="24249724"/>
    <n v="27882890.340844493"/>
    <n v="27882890"/>
    <n v="50"/>
    <n v="1"/>
    <n v="0"/>
    <n v="3.8461538461538463"/>
    <n v="0"/>
    <n v="3.8461538461538463"/>
    <n v="3.8461538461538463"/>
    <n v="4"/>
    <n v="6660438"/>
    <n v="34543328"/>
    <n v="97024795"/>
  </r>
  <r>
    <x v="22"/>
    <n v="3815"/>
    <x v="77"/>
    <x v="832"/>
    <x v="832"/>
    <x v="791"/>
    <n v="8466"/>
    <n v="273217000072"/>
    <s v="73217273217000072"/>
    <s v="INSTITUCION EDUCATIVA COYARCO"/>
    <n v="1"/>
    <n v="37.570398442023262"/>
    <n v="2.6312771646028867"/>
    <n v="0.38124558125558017"/>
    <n v="1.3812455812555802"/>
    <n v="325"/>
    <n v="0"/>
    <n v="0"/>
    <n v="36"/>
    <n v="0"/>
    <n v="152"/>
    <n v="0"/>
    <n v="107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85190.2375009926"/>
    <n v="35735624.353120647"/>
    <n v="6333618.7381125875"/>
    <n v="0"/>
    <n v="47754433"/>
    <n v="0"/>
    <n v="0"/>
    <n v="0"/>
    <n v="0"/>
    <n v="0"/>
    <n v="0"/>
    <n v="0"/>
    <n v="0"/>
    <n v="0"/>
    <n v="47754433"/>
    <n v="146936.71692307692"/>
    <n v="1"/>
    <n v="0"/>
    <n v="0"/>
    <n v="1"/>
    <n v="24249724"/>
    <n v="33494824.121667393"/>
    <n v="33494824"/>
    <n v="36"/>
    <n v="1"/>
    <n v="0"/>
    <n v="2.7692307692307692"/>
    <n v="0"/>
    <n v="2.7692307692307692"/>
    <n v="2.7692307692307692"/>
    <n v="3"/>
    <n v="6660438"/>
    <n v="40155262"/>
    <n v="87909695"/>
  </r>
  <r>
    <x v="22"/>
    <n v="3815"/>
    <x v="77"/>
    <x v="832"/>
    <x v="832"/>
    <x v="791"/>
    <n v="8468"/>
    <n v="273217000234"/>
    <s v="73217273217000234"/>
    <s v="INSTITUCION EDUCATIVA SANTA MARTA"/>
    <n v="1"/>
    <n v="37.570398442023262"/>
    <n v="2.6312771646028867"/>
    <n v="0.38124558125558017"/>
    <n v="1.3812455812555802"/>
    <n v="239"/>
    <n v="0"/>
    <n v="0"/>
    <n v="19"/>
    <n v="0"/>
    <n v="117"/>
    <n v="0"/>
    <n v="82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00517.0697921906"/>
    <n v="27457101.3369537"/>
    <n v="4433533.1166788116"/>
    <n v="0"/>
    <n v="34891152"/>
    <n v="0"/>
    <n v="0"/>
    <n v="0"/>
    <n v="0"/>
    <n v="0"/>
    <n v="0"/>
    <n v="0"/>
    <n v="0"/>
    <n v="0"/>
    <n v="34891152"/>
    <n v="145988.08368200838"/>
    <n v="1"/>
    <n v="0"/>
    <n v="0"/>
    <n v="1"/>
    <n v="24249724"/>
    <n v="33494824.121667393"/>
    <n v="33494824"/>
    <n v="19"/>
    <n v="1"/>
    <n v="0"/>
    <n v="1.4615384615384615"/>
    <n v="0"/>
    <n v="1.4615384615384615"/>
    <n v="1.4615384615384615"/>
    <n v="2"/>
    <n v="6660438"/>
    <n v="40155262"/>
    <n v="75046414"/>
  </r>
  <r>
    <x v="22"/>
    <n v="3815"/>
    <x v="77"/>
    <x v="832"/>
    <x v="832"/>
    <x v="791"/>
    <n v="8469"/>
    <n v="273217000293"/>
    <s v="73217273217000293"/>
    <s v="INSTITUCION EDUCATIVA NUESTRA SEÑORA DEL CARMEN"/>
    <n v="1"/>
    <n v="37.570398442023262"/>
    <n v="2.6312771646028867"/>
    <n v="0.38124558125558017"/>
    <n v="1.3812455812555802"/>
    <n v="217"/>
    <n v="0"/>
    <n v="0"/>
    <n v="25"/>
    <n v="0"/>
    <n v="88"/>
    <n v="0"/>
    <n v="73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48048.7760423562"/>
    <n v="22214036.760047968"/>
    <n v="6544739.3627163405"/>
    <n v="0"/>
    <n v="32706825"/>
    <n v="0"/>
    <n v="0"/>
    <n v="0"/>
    <n v="0"/>
    <n v="0"/>
    <n v="0"/>
    <n v="0"/>
    <n v="0"/>
    <n v="0"/>
    <n v="32706825"/>
    <n v="150722.69585253455"/>
    <n v="1"/>
    <n v="0"/>
    <n v="0"/>
    <n v="1"/>
    <n v="24249724"/>
    <n v="33494824.121667393"/>
    <n v="33494824"/>
    <n v="25"/>
    <n v="1"/>
    <n v="0"/>
    <n v="1.9230769230769231"/>
    <n v="0"/>
    <n v="1.9230769230769231"/>
    <n v="1.9230769230769231"/>
    <n v="2"/>
    <n v="6660438"/>
    <n v="40155262"/>
    <n v="72862087"/>
  </r>
  <r>
    <x v="22"/>
    <n v="3815"/>
    <x v="77"/>
    <x v="832"/>
    <x v="832"/>
    <x v="791"/>
    <n v="8470"/>
    <n v="273217000315"/>
    <s v="73217273217000315"/>
    <s v="INSTITUCION EDUCATIVA EL PALMAR"/>
    <n v="1"/>
    <n v="37.570398442023262"/>
    <n v="2.6312771646028867"/>
    <n v="0.38124558125558017"/>
    <n v="1.3812455812555802"/>
    <n v="405"/>
    <n v="0"/>
    <n v="0"/>
    <n v="25"/>
    <n v="0"/>
    <n v="179"/>
    <n v="0"/>
    <n v="148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48048.7760423562"/>
    <n v="45117950.438109852"/>
    <n v="11189393.103998905"/>
    <n v="0"/>
    <n v="60255392"/>
    <n v="0"/>
    <n v="0"/>
    <n v="0"/>
    <n v="0"/>
    <n v="0"/>
    <n v="0"/>
    <n v="0"/>
    <n v="0"/>
    <n v="0"/>
    <n v="60255392"/>
    <n v="148778.74567901235"/>
    <n v="1"/>
    <n v="0"/>
    <n v="0"/>
    <n v="1"/>
    <n v="24249724"/>
    <n v="33494824.121667393"/>
    <n v="33494824"/>
    <n v="25"/>
    <n v="1"/>
    <n v="0"/>
    <n v="1.9230769230769231"/>
    <n v="0"/>
    <n v="1.9230769230769231"/>
    <n v="1.9230769230769231"/>
    <n v="2"/>
    <n v="6660438"/>
    <n v="40155262"/>
    <n v="100410654"/>
  </r>
  <r>
    <x v="22"/>
    <n v="3815"/>
    <x v="77"/>
    <x v="832"/>
    <x v="832"/>
    <x v="791"/>
    <n v="8471"/>
    <n v="273217000455"/>
    <s v="73217273217000455"/>
    <s v="INSTITUCION EDUCATIVA TOTARCO DINDE"/>
    <n v="1"/>
    <n v="37.570398442023262"/>
    <n v="2.6312771646028867"/>
    <n v="0.38124558125558017"/>
    <n v="1.3812455812555802"/>
    <n v="469"/>
    <n v="22"/>
    <n v="0"/>
    <n v="20"/>
    <n v="0"/>
    <n v="216"/>
    <n v="0"/>
    <n v="144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32721.9437511582"/>
    <n v="49671138.097001672"/>
    <n v="14145081.848451445"/>
    <n v="0"/>
    <n v="70448942"/>
    <n v="0"/>
    <n v="0"/>
    <n v="0"/>
    <n v="0"/>
    <n v="0"/>
    <n v="0"/>
    <n v="0"/>
    <n v="0"/>
    <n v="0"/>
    <n v="70448942"/>
    <n v="150210.96375266524"/>
    <n v="1"/>
    <n v="0"/>
    <n v="0"/>
    <n v="1"/>
    <n v="24249724"/>
    <n v="33494824.121667393"/>
    <n v="33494824"/>
    <n v="42"/>
    <n v="1"/>
    <n v="0"/>
    <n v="3.2307692307692308"/>
    <n v="0"/>
    <n v="3.2307692307692308"/>
    <n v="3.2307692307692308"/>
    <n v="4"/>
    <n v="6660438"/>
    <n v="40155262"/>
    <n v="110604204"/>
  </r>
  <r>
    <x v="22"/>
    <n v="3815"/>
    <x v="77"/>
    <x v="832"/>
    <x v="832"/>
    <x v="791"/>
    <n v="8476"/>
    <n v="273217000692"/>
    <s v="73217273217000692"/>
    <s v="INSTITUCION EDUCATIVA GUILLERMO ANGULO GOMEZ"/>
    <n v="1"/>
    <n v="37.570398442023262"/>
    <n v="2.6312771646028867"/>
    <n v="0.38124558125558017"/>
    <n v="1.3812455812555802"/>
    <n v="417"/>
    <n v="23"/>
    <n v="0"/>
    <n v="17"/>
    <n v="0"/>
    <n v="132"/>
    <n v="0"/>
    <n v="163"/>
    <n v="0"/>
    <n v="82"/>
    <n v="0"/>
    <n v="0"/>
    <n v="0"/>
    <n v="417"/>
    <n v="23"/>
    <n v="0"/>
    <n v="17"/>
    <n v="0"/>
    <n v="132"/>
    <n v="0"/>
    <n v="163"/>
    <n v="0"/>
    <n v="82"/>
    <n v="0"/>
    <n v="0"/>
    <n v="0"/>
    <n v="92671"/>
    <n v="81839"/>
    <n v="122758"/>
    <n v="150439"/>
    <n v="114333"/>
    <n v="99892"/>
    <n v="152848"/>
    <n v="184139"/>
    <n v="0"/>
    <n v="0"/>
    <n v="0"/>
    <n v="0"/>
    <n v="6316878.0416677697"/>
    <n v="40702738.162820809"/>
    <n v="17311891.217507739"/>
    <n v="0"/>
    <n v="64331507"/>
    <n v="0"/>
    <n v="0"/>
    <n v="0"/>
    <n v="0"/>
    <n v="1263375.6083335539"/>
    <n v="8140547.6325641628"/>
    <n v="3462378.2435015482"/>
    <n v="0"/>
    <n v="12866301"/>
    <n v="77197808"/>
    <n v="185126.63788968825"/>
    <n v="1"/>
    <n v="0"/>
    <n v="0"/>
    <n v="1"/>
    <n v="24249724"/>
    <n v="33494824.121667393"/>
    <n v="33494824"/>
    <n v="40"/>
    <n v="1"/>
    <n v="0"/>
    <n v="3.0769230769230771"/>
    <n v="0"/>
    <n v="3.0769230769230771"/>
    <n v="3.0769230769230771"/>
    <n v="4"/>
    <n v="6660438"/>
    <n v="40155262"/>
    <n v="117353070"/>
  </r>
  <r>
    <x v="22"/>
    <n v="3815"/>
    <x v="77"/>
    <x v="832"/>
    <x v="832"/>
    <x v="791"/>
    <n v="8472"/>
    <n v="273217000927"/>
    <s v="73217273217000927"/>
    <s v="INSTITUCION EDUCATIVA ZARAGOZA TAMARINDO"/>
    <n v="1"/>
    <n v="37.570398442023262"/>
    <n v="2.6312771646028867"/>
    <n v="0.38124558125558017"/>
    <n v="1.3812455812555802"/>
    <n v="325"/>
    <n v="0"/>
    <n v="0"/>
    <n v="20"/>
    <n v="0"/>
    <n v="126"/>
    <n v="0"/>
    <n v="120"/>
    <n v="0"/>
    <n v="5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58439.0208338848"/>
    <n v="33941944.366284475"/>
    <n v="12456116.851621423"/>
    <n v="0"/>
    <n v="49556500"/>
    <n v="0"/>
    <n v="0"/>
    <n v="0"/>
    <n v="0"/>
    <n v="0"/>
    <n v="0"/>
    <n v="0"/>
    <n v="0"/>
    <n v="0"/>
    <n v="49556500"/>
    <n v="152481.53846153847"/>
    <n v="1"/>
    <n v="0"/>
    <n v="0"/>
    <n v="1"/>
    <n v="24249724"/>
    <n v="33494824.121667393"/>
    <n v="33494824"/>
    <n v="20"/>
    <n v="1"/>
    <n v="0"/>
    <n v="1.5384615384615385"/>
    <n v="0"/>
    <n v="1.5384615384615385"/>
    <n v="1.5384615384615385"/>
    <n v="2"/>
    <n v="6660438"/>
    <n v="40155262"/>
    <n v="89711762"/>
  </r>
  <r>
    <x v="22"/>
    <n v="3815"/>
    <x v="77"/>
    <x v="832"/>
    <x v="832"/>
    <x v="791"/>
    <n v="8474"/>
    <n v="273217001001"/>
    <s v="73217273217001001"/>
    <s v="INSTITUCION EDUCATIVA TECNICA JUAN LOZANO SANCHEZ"/>
    <n v="1"/>
    <n v="37.570398442023262"/>
    <n v="2.6312771646028867"/>
    <n v="0.38124558125558017"/>
    <n v="1.3812455812555802"/>
    <n v="371"/>
    <n v="0"/>
    <n v="0"/>
    <n v="24"/>
    <n v="0"/>
    <n v="153"/>
    <n v="0"/>
    <n v="146"/>
    <n v="0"/>
    <n v="0"/>
    <n v="0"/>
    <n v="48"/>
    <n v="0"/>
    <n v="347"/>
    <n v="0"/>
    <n v="0"/>
    <n v="24"/>
    <n v="0"/>
    <n v="129"/>
    <n v="0"/>
    <n v="146"/>
    <n v="0"/>
    <n v="0"/>
    <n v="0"/>
    <n v="48"/>
    <n v="0"/>
    <n v="92671"/>
    <n v="81839"/>
    <n v="122758"/>
    <n v="150439"/>
    <n v="114333"/>
    <n v="99892"/>
    <n v="152848"/>
    <n v="184139"/>
    <n v="0"/>
    <n v="0"/>
    <n v="0"/>
    <n v="0"/>
    <n v="3790126.8250006619"/>
    <n v="41254639.697231941"/>
    <n v="0"/>
    <n v="12208376.644167421"/>
    <n v="57253143"/>
    <n v="0"/>
    <n v="0"/>
    <n v="0"/>
    <n v="0"/>
    <n v="758025.36500013247"/>
    <n v="7588646.0981530324"/>
    <n v="0"/>
    <n v="2441675.3288334846"/>
    <n v="10788347"/>
    <n v="68041490"/>
    <n v="183400.24258760107"/>
    <n v="1"/>
    <n v="0"/>
    <n v="0"/>
    <n v="1"/>
    <n v="24249724"/>
    <n v="33494824.121667393"/>
    <n v="33494824"/>
    <n v="24"/>
    <n v="1"/>
    <n v="0"/>
    <n v="1.8461538461538463"/>
    <n v="0"/>
    <n v="1.8461538461538463"/>
    <n v="1.8461538461538463"/>
    <n v="2"/>
    <n v="6660438"/>
    <n v="40155262"/>
    <n v="108196752"/>
  </r>
  <r>
    <x v="22"/>
    <n v="3815"/>
    <x v="77"/>
    <x v="832"/>
    <x v="832"/>
    <x v="791"/>
    <n v="8475"/>
    <n v="273217001044"/>
    <s v="73217273217001044"/>
    <s v="INSTITUCION EDUCATIVA TECNICA SAN MIGUEL"/>
    <n v="1"/>
    <n v="37.570398442023262"/>
    <n v="2.6312771646028867"/>
    <n v="0.38124558125558017"/>
    <n v="1.3812455812555802"/>
    <n v="357"/>
    <n v="0"/>
    <n v="0"/>
    <n v="36"/>
    <n v="0"/>
    <n v="164"/>
    <n v="0"/>
    <n v="101"/>
    <n v="0"/>
    <n v="0"/>
    <n v="0"/>
    <n v="56"/>
    <n v="0"/>
    <n v="357"/>
    <n v="0"/>
    <n v="0"/>
    <n v="36"/>
    <n v="0"/>
    <n v="164"/>
    <n v="0"/>
    <n v="101"/>
    <n v="0"/>
    <n v="0"/>
    <n v="0"/>
    <n v="56"/>
    <n v="0"/>
    <n v="92671"/>
    <n v="81839"/>
    <n v="122758"/>
    <n v="150439"/>
    <n v="114333"/>
    <n v="99892"/>
    <n v="152848"/>
    <n v="184139"/>
    <n v="0"/>
    <n v="0"/>
    <n v="0"/>
    <n v="0"/>
    <n v="5685190.2375009926"/>
    <n v="36563476.654737338"/>
    <n v="0"/>
    <n v="14243106.084861992"/>
    <n v="56491773"/>
    <n v="0"/>
    <n v="0"/>
    <n v="0"/>
    <n v="0"/>
    <n v="1137038.0475001987"/>
    <n v="7312695.3309474681"/>
    <n v="0"/>
    <n v="2848621.2169723986"/>
    <n v="11298355"/>
    <n v="67790128"/>
    <n v="189888.31372549021"/>
    <n v="1"/>
    <n v="0"/>
    <n v="0"/>
    <n v="1"/>
    <n v="24249724"/>
    <n v="33494824.121667393"/>
    <n v="33494824"/>
    <n v="36"/>
    <n v="1"/>
    <n v="0"/>
    <n v="2.7692307692307692"/>
    <n v="0"/>
    <n v="2.7692307692307692"/>
    <n v="2.7692307692307692"/>
    <n v="3"/>
    <n v="6660438"/>
    <n v="40155262"/>
    <n v="107945390"/>
  </r>
  <r>
    <x v="22"/>
    <n v="3815"/>
    <x v="77"/>
    <x v="832"/>
    <x v="832"/>
    <x v="791"/>
    <n v="8473"/>
    <n v="273217001061"/>
    <s v="73217273217001061"/>
    <s v="INSTITUCION EDUCATIVA CHENCHE BALSILLAS"/>
    <n v="1"/>
    <n v="37.570398442023262"/>
    <n v="2.6312771646028867"/>
    <n v="0.38124558125558017"/>
    <n v="1.3812455812555802"/>
    <n v="308"/>
    <n v="0"/>
    <n v="0"/>
    <n v="19"/>
    <n v="0"/>
    <n v="124"/>
    <n v="0"/>
    <n v="111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00517.0697921906"/>
    <n v="32424215.146653868"/>
    <n v="11400513.728602657"/>
    <n v="0"/>
    <n v="46825246"/>
    <n v="0"/>
    <n v="0"/>
    <n v="0"/>
    <n v="0"/>
    <n v="0"/>
    <n v="0"/>
    <n v="0"/>
    <n v="0"/>
    <n v="0"/>
    <n v="46825246"/>
    <n v="152030.01948051949"/>
    <n v="1"/>
    <n v="0"/>
    <n v="0"/>
    <n v="1"/>
    <n v="24249724"/>
    <n v="33494824.121667393"/>
    <n v="33494824"/>
    <n v="19"/>
    <n v="1"/>
    <n v="0"/>
    <n v="1.4615384615384615"/>
    <n v="0"/>
    <n v="1.4615384615384615"/>
    <n v="1.4615384615384615"/>
    <n v="2"/>
    <n v="6660438"/>
    <n v="40155262"/>
    <n v="86980508"/>
  </r>
  <r>
    <x v="22"/>
    <n v="3815"/>
    <x v="77"/>
    <x v="833"/>
    <x v="833"/>
    <x v="792"/>
    <n v="4115"/>
    <n v="273226001049"/>
    <s v="73226273226001049"/>
    <s v="INSTITUCION EDUCATIVA VARSOVIA LA FLORIDA"/>
    <n v="1"/>
    <n v="19.028600876062871"/>
    <n v="1.3326854394901206"/>
    <n v="0.18477085159041323"/>
    <n v="1.1847708515904132"/>
    <n v="162"/>
    <n v="9"/>
    <n v="0"/>
    <n v="10"/>
    <n v="0"/>
    <n v="57"/>
    <n v="0"/>
    <n v="60"/>
    <n v="0"/>
    <n v="26"/>
    <n v="0"/>
    <n v="0"/>
    <n v="0"/>
    <n v="136"/>
    <n v="9"/>
    <n v="0"/>
    <n v="4"/>
    <n v="0"/>
    <n v="37"/>
    <n v="0"/>
    <n v="60"/>
    <n v="0"/>
    <n v="26"/>
    <n v="0"/>
    <n v="0"/>
    <n v="0"/>
    <n v="92671"/>
    <n v="81839"/>
    <n v="122758"/>
    <n v="150439"/>
    <n v="114333"/>
    <n v="99892"/>
    <n v="152848"/>
    <n v="184139"/>
    <n v="0"/>
    <n v="0"/>
    <n v="0"/>
    <n v="0"/>
    <n v="2573709.7097228477"/>
    <n v="13846848.199127138"/>
    <n v="4708336.2332211779"/>
    <n v="0"/>
    <n v="21128894"/>
    <n v="0"/>
    <n v="0"/>
    <n v="0"/>
    <n v="0"/>
    <n v="352191.85501470545"/>
    <n v="2295973.1201971495"/>
    <n v="941667.2466442358"/>
    <n v="0"/>
    <n v="3589832"/>
    <n v="24718726"/>
    <n v="152584.72839506174"/>
    <n v="1"/>
    <n v="0"/>
    <n v="0"/>
    <n v="1"/>
    <n v="24249724"/>
    <n v="28730366.15431248"/>
    <n v="28730366"/>
    <n v="19"/>
    <n v="1"/>
    <n v="0"/>
    <n v="1.4615384615384615"/>
    <n v="0"/>
    <n v="1.4615384615384615"/>
    <n v="1.4615384615384615"/>
    <n v="2"/>
    <n v="6660438"/>
    <n v="35390804"/>
    <n v="60109530"/>
  </r>
  <r>
    <x v="22"/>
    <n v="3815"/>
    <x v="77"/>
    <x v="833"/>
    <x v="833"/>
    <x v="792"/>
    <n v="4117"/>
    <n v="273226001171"/>
    <s v="73226273226001171"/>
    <s v="INSTITUCION EDUCATIVA SAN AGUSTIN"/>
    <n v="1"/>
    <n v="19.028600876062871"/>
    <n v="1.3326854394901206"/>
    <n v="0.18477085159041323"/>
    <n v="1.1847708515904132"/>
    <n v="378"/>
    <n v="0"/>
    <n v="0"/>
    <n v="19"/>
    <n v="0"/>
    <n v="150"/>
    <n v="0"/>
    <n v="158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73709.7097228477"/>
    <n v="36451532.011377424"/>
    <n v="9235582.6113184653"/>
    <n v="0"/>
    <n v="48260824"/>
    <n v="0"/>
    <n v="0"/>
    <n v="0"/>
    <n v="0"/>
    <n v="0"/>
    <n v="0"/>
    <n v="0"/>
    <n v="0"/>
    <n v="0"/>
    <n v="48260824"/>
    <n v="127674.13756613756"/>
    <n v="1"/>
    <n v="0"/>
    <n v="0"/>
    <n v="1"/>
    <n v="24249724"/>
    <n v="28730366.15431248"/>
    <n v="28730366"/>
    <n v="19"/>
    <n v="1"/>
    <n v="0"/>
    <n v="1.4615384615384615"/>
    <n v="0"/>
    <n v="1.4615384615384615"/>
    <n v="1.4615384615384615"/>
    <n v="2"/>
    <n v="6660438"/>
    <n v="35390804"/>
    <n v="83651628"/>
  </r>
  <r>
    <x v="22"/>
    <n v="3815"/>
    <x v="77"/>
    <x v="833"/>
    <x v="833"/>
    <x v="792"/>
    <n v="4116"/>
    <n v="273226001421"/>
    <s v="73226273226001421"/>
    <s v="INSTITUCION EDUCATIVA TECNICA LA AURORA"/>
    <n v="1"/>
    <n v="19.028600876062871"/>
    <n v="1.3326854394901206"/>
    <n v="0.18477085159041323"/>
    <n v="1.1847708515904132"/>
    <n v="223"/>
    <n v="0"/>
    <n v="0"/>
    <n v="11"/>
    <n v="0"/>
    <n v="91"/>
    <n v="0"/>
    <n v="89"/>
    <n v="0"/>
    <n v="0"/>
    <n v="0"/>
    <n v="32"/>
    <n v="0"/>
    <n v="198"/>
    <n v="0"/>
    <n v="0"/>
    <n v="9"/>
    <n v="0"/>
    <n v="68"/>
    <n v="0"/>
    <n v="89"/>
    <n v="0"/>
    <n v="0"/>
    <n v="0"/>
    <n v="32"/>
    <n v="0"/>
    <n v="92671"/>
    <n v="81839"/>
    <n v="122758"/>
    <n v="150439"/>
    <n v="114333"/>
    <n v="99892"/>
    <n v="152848"/>
    <n v="184139"/>
    <n v="0"/>
    <n v="0"/>
    <n v="0"/>
    <n v="0"/>
    <n v="1490042.4635237539"/>
    <n v="21302843.383272521"/>
    <n v="0"/>
    <n v="6981200.6349122273"/>
    <n v="29774086"/>
    <n v="0"/>
    <n v="0"/>
    <n v="0"/>
    <n v="0"/>
    <n v="243825.13039479611"/>
    <n v="3716162.6790819843"/>
    <n v="0"/>
    <n v="1396240.1269824456"/>
    <n v="5356228"/>
    <n v="35130314"/>
    <n v="157535.04035874439"/>
    <n v="1"/>
    <n v="0"/>
    <n v="0"/>
    <n v="1"/>
    <n v="24249724"/>
    <n v="28730366.15431248"/>
    <n v="28730366"/>
    <n v="11"/>
    <n v="1"/>
    <n v="0"/>
    <n v="0.84615384615384615"/>
    <n v="0"/>
    <n v="0.84615384615384615"/>
    <n v="0.84615384615384615"/>
    <n v="1"/>
    <n v="6660438"/>
    <n v="35390804"/>
    <n v="70521118"/>
  </r>
  <r>
    <x v="22"/>
    <n v="3815"/>
    <x v="77"/>
    <x v="834"/>
    <x v="834"/>
    <x v="793"/>
    <n v="4119"/>
    <n v="273236000041"/>
    <s v="73236273236000041"/>
    <s v="INSTITUCION EDUCATIVA SAN PEDRO"/>
    <n v="1"/>
    <n v="17.956485816579455"/>
    <n v="1.2575988822315158"/>
    <n v="0.17341038258881739"/>
    <n v="1.1734103825888174"/>
    <n v="243"/>
    <n v="19"/>
    <n v="0"/>
    <n v="12"/>
    <n v="0"/>
    <n v="109"/>
    <n v="0"/>
    <n v="76"/>
    <n v="0"/>
    <n v="27"/>
    <n v="0"/>
    <n v="0"/>
    <n v="0"/>
    <n v="169"/>
    <n v="6"/>
    <n v="0"/>
    <n v="8"/>
    <n v="0"/>
    <n v="52"/>
    <n v="0"/>
    <n v="76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4158945.4074483449"/>
    <n v="21684647.338448998"/>
    <n v="4842542.61426426"/>
    <n v="0"/>
    <n v="30686135"/>
    <n v="0"/>
    <n v="0"/>
    <n v="0"/>
    <n v="0"/>
    <n v="375646.68196307635"/>
    <n v="3000686.3344015912"/>
    <n v="968508.52285285213"/>
    <n v="0"/>
    <n v="4344842"/>
    <n v="35030977"/>
    <n v="144160.39917695473"/>
    <n v="1"/>
    <n v="0"/>
    <n v="1"/>
    <n v="1"/>
    <n v="24249724"/>
    <n v="28454877.916513227"/>
    <n v="28454878"/>
    <n v="31"/>
    <n v="1"/>
    <n v="0"/>
    <n v="2.3846153846153846"/>
    <n v="0"/>
    <n v="2.3846153846153846"/>
    <n v="2.3846153846153846"/>
    <n v="3"/>
    <n v="6660438"/>
    <n v="35115316"/>
    <n v="70146293"/>
  </r>
  <r>
    <x v="22"/>
    <n v="3815"/>
    <x v="77"/>
    <x v="834"/>
    <x v="834"/>
    <x v="793"/>
    <n v="4120"/>
    <n v="273236000172"/>
    <s v="73236273236000172"/>
    <s v="INSTITUCION EDUCATIVA SAN ANDRES"/>
    <n v="1"/>
    <n v="17.956485816579455"/>
    <n v="1.2575988822315158"/>
    <n v="0.17341038258881739"/>
    <n v="1.1734103825888174"/>
    <n v="272"/>
    <n v="0"/>
    <n v="0"/>
    <n v="22"/>
    <n v="0"/>
    <n v="115"/>
    <n v="0"/>
    <n v="99"/>
    <n v="0"/>
    <n v="36"/>
    <n v="0"/>
    <n v="0"/>
    <n v="0"/>
    <n v="231"/>
    <n v="0"/>
    <n v="0"/>
    <n v="15"/>
    <n v="0"/>
    <n v="81"/>
    <n v="0"/>
    <n v="99"/>
    <n v="0"/>
    <n v="36"/>
    <n v="0"/>
    <n v="0"/>
    <n v="0"/>
    <n v="92671"/>
    <n v="81839"/>
    <n v="122758"/>
    <n v="150439"/>
    <n v="114333"/>
    <n v="99892"/>
    <n v="152848"/>
    <n v="184139"/>
    <n v="0"/>
    <n v="0"/>
    <n v="0"/>
    <n v="0"/>
    <n v="2951509.6439955998"/>
    <n v="25083862.3266383"/>
    <n v="6456723.4856856801"/>
    <n v="0"/>
    <n v="34492095"/>
    <n v="0"/>
    <n v="0"/>
    <n v="0"/>
    <n v="0"/>
    <n v="402478.58781758178"/>
    <n v="4219715.1577522373"/>
    <n v="1291344.697137136"/>
    <n v="0"/>
    <n v="5913538"/>
    <n v="40405633"/>
    <n v="148550.1213235294"/>
    <n v="1"/>
    <n v="0"/>
    <n v="1"/>
    <n v="1"/>
    <n v="24249724"/>
    <n v="28454877.916513227"/>
    <n v="28454878"/>
    <n v="22"/>
    <n v="1"/>
    <n v="0"/>
    <n v="1.6923076923076923"/>
    <n v="0"/>
    <n v="1.6923076923076923"/>
    <n v="1.6923076923076923"/>
    <n v="2"/>
    <n v="6660438"/>
    <n v="35115316"/>
    <n v="75520949"/>
  </r>
  <r>
    <x v="22"/>
    <n v="3815"/>
    <x v="77"/>
    <x v="834"/>
    <x v="834"/>
    <x v="793"/>
    <n v="4121"/>
    <n v="273236000288"/>
    <s v="73236273236000288"/>
    <s v="INSTITUCION EDUCATIVA TECNICA SAN JOSE"/>
    <n v="1"/>
    <n v="17.956485816579455"/>
    <n v="1.2575988822315158"/>
    <n v="0.17341038258881739"/>
    <n v="1.1734103825888174"/>
    <n v="188"/>
    <n v="0"/>
    <n v="0"/>
    <n v="9"/>
    <n v="0"/>
    <n v="89"/>
    <n v="0"/>
    <n v="64"/>
    <n v="0"/>
    <n v="0"/>
    <n v="0"/>
    <n v="26"/>
    <n v="0"/>
    <n v="137"/>
    <n v="0"/>
    <n v="0"/>
    <n v="2"/>
    <n v="0"/>
    <n v="45"/>
    <n v="0"/>
    <n v="64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1207435.7634527453"/>
    <n v="17933789.420447007"/>
    <n v="0"/>
    <n v="5617835.9754275782"/>
    <n v="24759061"/>
    <n v="0"/>
    <n v="0"/>
    <n v="0"/>
    <n v="0"/>
    <n v="53663.811709010908"/>
    <n v="2555271.9566388549"/>
    <n v="0"/>
    <n v="1123567.1950855157"/>
    <n v="3732503"/>
    <n v="28491564"/>
    <n v="151550.87234042553"/>
    <n v="1"/>
    <n v="0"/>
    <n v="1"/>
    <n v="1"/>
    <n v="24249724"/>
    <n v="28454877.916513227"/>
    <n v="28454878"/>
    <n v="9"/>
    <n v="1"/>
    <n v="0"/>
    <n v="0.69230769230769229"/>
    <n v="0"/>
    <n v="0.69230769230769229"/>
    <n v="0.69230769230769229"/>
    <n v="1"/>
    <n v="6660438"/>
    <n v="35115316"/>
    <n v="63606880"/>
  </r>
  <r>
    <x v="22"/>
    <n v="3815"/>
    <x v="77"/>
    <x v="835"/>
    <x v="835"/>
    <x v="794"/>
    <n v="4199"/>
    <n v="273268000336"/>
    <s v="73268273268000336"/>
    <s v="INSTITUCION EDUCATIVA PATIO BONITO"/>
    <n v="1"/>
    <n v="8.8918331497305498"/>
    <n v="0.62274765476469018"/>
    <n v="7.735846659242325E-2"/>
    <n v="1.0773584665924232"/>
    <n v="221"/>
    <n v="0"/>
    <n v="0"/>
    <n v="20"/>
    <n v="0"/>
    <n v="129"/>
    <n v="0"/>
    <n v="58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63552.5112182302"/>
    <n v="20124844.993687011"/>
    <n v="2305409.2166240616"/>
    <n v="0"/>
    <n v="24893807"/>
    <n v="0"/>
    <n v="0"/>
    <n v="0"/>
    <n v="0"/>
    <n v="0"/>
    <n v="0"/>
    <n v="0"/>
    <n v="0"/>
    <n v="0"/>
    <n v="24893807"/>
    <n v="112641.66063348416"/>
    <n v="1"/>
    <n v="0"/>
    <n v="0"/>
    <n v="1"/>
    <n v="24249724"/>
    <n v="26125645.463929482"/>
    <n v="26125645"/>
    <n v="20"/>
    <n v="1"/>
    <n v="0"/>
    <n v="1.5384615384615385"/>
    <n v="0"/>
    <n v="1.5384615384615385"/>
    <n v="1.5384615384615385"/>
    <n v="2"/>
    <n v="6660438"/>
    <n v="32786083"/>
    <n v="57679890"/>
  </r>
  <r>
    <x v="22"/>
    <n v="3815"/>
    <x v="77"/>
    <x v="835"/>
    <x v="835"/>
    <x v="794"/>
    <n v="4201"/>
    <n v="273268000476"/>
    <s v="73268273268000476"/>
    <s v="INSTITUCION EDUCATIVA DINDALITO CENTRO"/>
    <n v="1"/>
    <n v="8.8918331497305498"/>
    <n v="0.62274765476469018"/>
    <n v="7.735846659242325E-2"/>
    <n v="1.0773584665924232"/>
    <n v="372"/>
    <n v="10"/>
    <n v="0"/>
    <n v="27"/>
    <n v="0"/>
    <n v="141"/>
    <n v="0"/>
    <n v="146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57572.1457537264"/>
    <n v="30886794.188172046"/>
    <n v="7904260.1712824972"/>
    <n v="0"/>
    <n v="43348627"/>
    <n v="0"/>
    <n v="0"/>
    <n v="0"/>
    <n v="0"/>
    <n v="0"/>
    <n v="0"/>
    <n v="0"/>
    <n v="0"/>
    <n v="0"/>
    <n v="43348627"/>
    <n v="116528.56720430107"/>
    <n v="1"/>
    <n v="0"/>
    <n v="0"/>
    <n v="1"/>
    <n v="24249724"/>
    <n v="26125645.463929482"/>
    <n v="26125645"/>
    <n v="37"/>
    <n v="1"/>
    <n v="0"/>
    <n v="2.8461538461538463"/>
    <n v="0"/>
    <n v="2.8461538461538463"/>
    <n v="2.8461538461538463"/>
    <n v="3"/>
    <n v="6660438"/>
    <n v="32786083"/>
    <n v="76134710"/>
  </r>
  <r>
    <x v="22"/>
    <n v="3815"/>
    <x v="77"/>
    <x v="835"/>
    <x v="835"/>
    <x v="794"/>
    <n v="4200"/>
    <n v="273268000506"/>
    <s v="73268273268000506"/>
    <s v="INSTITUCION EDUCATIVA TECNICA COMERCIAL GUASIMAL"/>
    <n v="1"/>
    <n v="8.8918331497305498"/>
    <n v="0.62274765476469018"/>
    <n v="7.735846659242325E-2"/>
    <n v="1.0773584665924232"/>
    <n v="390"/>
    <n v="0"/>
    <n v="0"/>
    <n v="23"/>
    <n v="0"/>
    <n v="154"/>
    <n v="0"/>
    <n v="142"/>
    <n v="0"/>
    <n v="0"/>
    <n v="0"/>
    <n v="71"/>
    <n v="0"/>
    <n v="248"/>
    <n v="0"/>
    <n v="0"/>
    <n v="23"/>
    <n v="0"/>
    <n v="154"/>
    <n v="0"/>
    <n v="0"/>
    <n v="0"/>
    <n v="0"/>
    <n v="0"/>
    <n v="71"/>
    <n v="0"/>
    <n v="92671"/>
    <n v="81839"/>
    <n v="122758"/>
    <n v="150439"/>
    <n v="114333"/>
    <n v="99892"/>
    <n v="152848"/>
    <n v="184139"/>
    <n v="0"/>
    <n v="0"/>
    <n v="0"/>
    <n v="0"/>
    <n v="2833085.3879009648"/>
    <n v="31855369.615675699"/>
    <n v="0"/>
    <n v="14085243.458270216"/>
    <n v="48773698"/>
    <n v="0"/>
    <n v="0"/>
    <n v="0"/>
    <n v="0"/>
    <n v="566617.07758019306"/>
    <n v="3314680.3519013906"/>
    <n v="0"/>
    <n v="2817048.6916540437"/>
    <n v="6698346"/>
    <n v="55472044"/>
    <n v="142236.01025641026"/>
    <n v="1"/>
    <n v="0"/>
    <n v="0"/>
    <n v="1"/>
    <n v="24249724"/>
    <n v="26125645.463929482"/>
    <n v="26125645"/>
    <n v="23"/>
    <n v="1"/>
    <n v="0"/>
    <n v="1.7692307692307692"/>
    <n v="0"/>
    <n v="1.7692307692307692"/>
    <n v="1.7692307692307692"/>
    <n v="2"/>
    <n v="6660438"/>
    <n v="32786083"/>
    <n v="88258127"/>
  </r>
  <r>
    <x v="22"/>
    <n v="3815"/>
    <x v="77"/>
    <x v="835"/>
    <x v="835"/>
    <x v="794"/>
    <n v="4207"/>
    <n v="273268001120"/>
    <s v="73268273268001120"/>
    <s v="INSTITUCION EDUCATIVA TECNICA SAN LUIS GONZAGA"/>
    <n v="1"/>
    <n v="8.8918331497305498"/>
    <n v="0.62274765476469018"/>
    <n v="7.735846659242325E-2"/>
    <n v="1.0773584665924232"/>
    <n v="1104"/>
    <n v="0"/>
    <n v="0"/>
    <n v="99"/>
    <n v="0"/>
    <n v="534"/>
    <n v="0"/>
    <n v="348"/>
    <n v="0"/>
    <n v="0"/>
    <n v="0"/>
    <n v="123"/>
    <n v="0"/>
    <n v="123"/>
    <n v="0"/>
    <n v="0"/>
    <n v="0"/>
    <n v="0"/>
    <n v="0"/>
    <n v="0"/>
    <n v="0"/>
    <n v="0"/>
    <n v="0"/>
    <n v="0"/>
    <n v="123"/>
    <n v="0"/>
    <n v="92671"/>
    <n v="81839"/>
    <n v="122758"/>
    <n v="150439"/>
    <n v="114333"/>
    <n v="99892"/>
    <n v="152848"/>
    <n v="184139"/>
    <n v="0"/>
    <n v="0"/>
    <n v="0"/>
    <n v="0"/>
    <n v="12194584.930530241"/>
    <n v="94920391.895357996"/>
    <n v="0"/>
    <n v="24401196.413623054"/>
    <n v="131516173"/>
    <n v="0"/>
    <n v="0"/>
    <n v="0"/>
    <n v="0"/>
    <n v="0"/>
    <n v="0"/>
    <n v="0"/>
    <n v="4880239.2827246105"/>
    <n v="4880239"/>
    <n v="136396412"/>
    <n v="123547.47463768115"/>
    <n v="1"/>
    <n v="0"/>
    <n v="0"/>
    <n v="1"/>
    <n v="24249724"/>
    <n v="26125645.463929482"/>
    <n v="26125645"/>
    <n v="99"/>
    <n v="1"/>
    <n v="0"/>
    <n v="7.615384615384615"/>
    <n v="0"/>
    <n v="7.615384615384615"/>
    <n v="4"/>
    <n v="4"/>
    <n v="6660438"/>
    <n v="32786083"/>
    <n v="169182495"/>
  </r>
  <r>
    <x v="22"/>
    <n v="3815"/>
    <x v="77"/>
    <x v="1075"/>
    <x v="1075"/>
    <x v="1004"/>
    <n v="8782"/>
    <n v="273270000181"/>
    <s v="73520273270000181"/>
    <s v="INSTITUCION EDUCATIVA PLAYA RICA"/>
    <n v="1"/>
    <n v="17.294296909011756"/>
    <n v="1.2112218773715593"/>
    <n v="0.16639362026365406"/>
    <n v="1.166393620263654"/>
    <n v="196"/>
    <n v="0"/>
    <n v="0"/>
    <n v="14"/>
    <n v="0"/>
    <n v="131"/>
    <n v="0"/>
    <n v="4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67001.9449984611"/>
    <n v="20040303.340644833"/>
    <n v="1782809.3207005898"/>
    <n v="0"/>
    <n v="23690115"/>
    <n v="0"/>
    <n v="0"/>
    <n v="0"/>
    <n v="0"/>
    <n v="0"/>
    <n v="0"/>
    <n v="0"/>
    <n v="0"/>
    <n v="0"/>
    <n v="23690115"/>
    <n v="120867.93367346939"/>
    <n v="1"/>
    <n v="0"/>
    <n v="0"/>
    <n v="1"/>
    <n v="24249724"/>
    <n v="28284723.366754416"/>
    <n v="28284723"/>
    <n v="14"/>
    <n v="1"/>
    <n v="0"/>
    <n v="1.0769230769230769"/>
    <n v="0"/>
    <n v="1.0769230769230769"/>
    <n v="1.0769230769230769"/>
    <n v="2"/>
    <n v="6660438"/>
    <n v="34945161"/>
    <n v="58635276"/>
  </r>
  <r>
    <x v="22"/>
    <n v="3815"/>
    <x v="77"/>
    <x v="1076"/>
    <x v="1076"/>
    <x v="1005"/>
    <n v="4208"/>
    <n v="273270000262"/>
    <s v="73270273270000262"/>
    <s v="INSTITUCION EDUCATIVA ALTO DEL ROMPE"/>
    <n v="1"/>
    <n v="18.784029038112521"/>
    <n v="1.3155566274734798"/>
    <n v="0.18217929132911345"/>
    <n v="1.1821792913291134"/>
    <n v="206"/>
    <n v="1"/>
    <n v="0"/>
    <n v="12"/>
    <n v="0"/>
    <n v="65"/>
    <n v="0"/>
    <n v="93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57107.3639019097"/>
    <n v="18658260.095572751"/>
    <n v="6324280.9112375313"/>
    <n v="0"/>
    <n v="26739648"/>
    <n v="0"/>
    <n v="0"/>
    <n v="0"/>
    <n v="0"/>
    <n v="0"/>
    <n v="0"/>
    <n v="0"/>
    <n v="0"/>
    <n v="0"/>
    <n v="26739648"/>
    <n v="129804.11650485436"/>
    <n v="1"/>
    <n v="0"/>
    <n v="0"/>
    <n v="1"/>
    <n v="24249724"/>
    <n v="28667521.533246592"/>
    <n v="28667522"/>
    <n v="13"/>
    <n v="1"/>
    <n v="0"/>
    <n v="1"/>
    <n v="0"/>
    <n v="1"/>
    <n v="1"/>
    <n v="1"/>
    <n v="6660438"/>
    <n v="35327960"/>
    <n v="62067608"/>
  </r>
  <r>
    <x v="22"/>
    <n v="3815"/>
    <x v="77"/>
    <x v="1075"/>
    <x v="1075"/>
    <x v="1004"/>
    <n v="8781"/>
    <n v="273270000408"/>
    <s v="73520273270000408"/>
    <s v="INSTITUCION EDUCATIVA TECNICA AGROINDUSTRIAL LEOPOLDO GARCIA"/>
    <n v="1"/>
    <n v="17.294296909011756"/>
    <n v="1.2112218773715593"/>
    <n v="0.16639362026365406"/>
    <n v="1.166393620263654"/>
    <n v="1226"/>
    <n v="0"/>
    <n v="0"/>
    <n v="28"/>
    <n v="65"/>
    <n v="236"/>
    <n v="421"/>
    <n v="0"/>
    <n v="329"/>
    <n v="0"/>
    <n v="0"/>
    <n v="0"/>
    <n v="147"/>
    <n v="147"/>
    <n v="0"/>
    <n v="0"/>
    <n v="0"/>
    <n v="0"/>
    <n v="0"/>
    <n v="0"/>
    <n v="0"/>
    <n v="0"/>
    <n v="0"/>
    <n v="0"/>
    <n v="0"/>
    <n v="147"/>
    <n v="92671"/>
    <n v="81839"/>
    <n v="122758"/>
    <n v="150439"/>
    <n v="114333"/>
    <n v="99892"/>
    <n v="152848"/>
    <n v="184139"/>
    <n v="7025906.10692445"/>
    <n v="71592365.61656788"/>
    <n v="0"/>
    <n v="25794250.206310045"/>
    <n v="3734003.8899969221"/>
    <n v="27497160.397628956"/>
    <n v="0"/>
    <n v="0"/>
    <n v="135643686"/>
    <n v="0"/>
    <n v="0"/>
    <n v="0"/>
    <n v="5158850.0412620101"/>
    <n v="0"/>
    <n v="0"/>
    <n v="0"/>
    <n v="0"/>
    <n v="5158850"/>
    <n v="140802536"/>
    <n v="114847.0929853181"/>
    <n v="1"/>
    <n v="0"/>
    <n v="0"/>
    <n v="1"/>
    <n v="24249724"/>
    <n v="28284723.366754416"/>
    <n v="28284723"/>
    <n v="93"/>
    <n v="1"/>
    <n v="0"/>
    <n v="2.1538461538461537"/>
    <n v="2.8888888888888888"/>
    <n v="5.0427350427350426"/>
    <n v="4"/>
    <n v="4"/>
    <n v="6660438"/>
    <n v="34945161"/>
    <n v="175747697"/>
  </r>
  <r>
    <x v="22"/>
    <n v="3815"/>
    <x v="77"/>
    <x v="1076"/>
    <x v="1076"/>
    <x v="1005"/>
    <n v="4426"/>
    <n v="273270000661"/>
    <s v="73270273270000661"/>
    <s v="INSTITUCION EDUCATIVA NORMAL SUPERIOR FABIO LOZANO TORRIJOS"/>
    <n v="1"/>
    <n v="18.784029038112521"/>
    <n v="1.3155566274734798"/>
    <n v="0.18217929132911345"/>
    <n v="1.1821792913291134"/>
    <n v="714"/>
    <n v="0"/>
    <n v="0"/>
    <n v="20"/>
    <n v="22"/>
    <n v="174"/>
    <n v="109"/>
    <n v="263"/>
    <n v="0"/>
    <n v="126"/>
    <n v="0"/>
    <n v="0"/>
    <n v="0"/>
    <n v="520"/>
    <n v="0"/>
    <n v="0"/>
    <n v="0"/>
    <n v="22"/>
    <n v="0"/>
    <n v="109"/>
    <n v="263"/>
    <n v="0"/>
    <n v="126"/>
    <n v="0"/>
    <n v="0"/>
    <n v="0"/>
    <n v="92671"/>
    <n v="81839"/>
    <n v="122758"/>
    <n v="150439"/>
    <n v="114333"/>
    <n v="99892"/>
    <n v="152848"/>
    <n v="184139"/>
    <n v="2410182.2163487258"/>
    <n v="10545572.441516081"/>
    <n v="0"/>
    <n v="0"/>
    <n v="2703242.0983106303"/>
    <n v="51605440.897248685"/>
    <n v="22767411.280455112"/>
    <n v="0"/>
    <n v="90031849"/>
    <n v="482036.44326974521"/>
    <n v="2109114.4883032162"/>
    <n v="0"/>
    <n v="0"/>
    <n v="0"/>
    <n v="6211547.3482729541"/>
    <n v="4553482.2560910229"/>
    <n v="0"/>
    <n v="13356181"/>
    <n v="103388030"/>
    <n v="144801.162464986"/>
    <n v="1"/>
    <n v="0"/>
    <n v="0"/>
    <n v="1"/>
    <n v="24249724"/>
    <n v="28667521.533246592"/>
    <n v="28667522"/>
    <n v="42"/>
    <n v="1"/>
    <n v="0"/>
    <n v="1.5384615384615385"/>
    <n v="0.97777777777777775"/>
    <n v="2.5162393162393162"/>
    <n v="2.5162393162393162"/>
    <n v="3"/>
    <n v="6660438"/>
    <n v="35327960"/>
    <n v="138715990"/>
  </r>
  <r>
    <x v="22"/>
    <n v="3815"/>
    <x v="77"/>
    <x v="1076"/>
    <x v="1076"/>
    <x v="1005"/>
    <n v="22849"/>
    <n v="273270000726"/>
    <s v="73270273270000726"/>
    <s v="INSTITUCION EDUCATIVA DIEGO FALLON"/>
    <n v="1"/>
    <n v="18.784029038112521"/>
    <n v="1.3155566274734798"/>
    <n v="0.18217929132911345"/>
    <n v="1.1821792913291134"/>
    <n v="396"/>
    <n v="0"/>
    <n v="0"/>
    <n v="27"/>
    <n v="0"/>
    <n v="170"/>
    <n v="0"/>
    <n v="137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49376.8327193512"/>
    <n v="36253707.907220475"/>
    <n v="11203011.899906484"/>
    <n v="0"/>
    <n v="51106097"/>
    <n v="0"/>
    <n v="0"/>
    <n v="0"/>
    <n v="0"/>
    <n v="0"/>
    <n v="0"/>
    <n v="0"/>
    <n v="0"/>
    <n v="0"/>
    <n v="51106097"/>
    <n v="129055.8005050505"/>
    <n v="1"/>
    <n v="0"/>
    <n v="0"/>
    <n v="1"/>
    <n v="24249724"/>
    <n v="28667521.533246592"/>
    <n v="28667522"/>
    <n v="27"/>
    <n v="1"/>
    <n v="0"/>
    <n v="2.0769230769230771"/>
    <n v="0"/>
    <n v="2.0769230769230771"/>
    <n v="2.0769230769230771"/>
    <n v="3"/>
    <n v="6660438"/>
    <n v="35327960"/>
    <n v="86434057"/>
  </r>
  <r>
    <x v="22"/>
    <n v="3815"/>
    <x v="77"/>
    <x v="836"/>
    <x v="836"/>
    <x v="795"/>
    <n v="4288"/>
    <n v="273275000163"/>
    <s v="73275273275000163"/>
    <s v="INSTITUCION EDUCATIVA MARIA INMACULADA"/>
    <n v="1"/>
    <n v="7.0416346259474896"/>
    <n v="0.4931673115291777"/>
    <n v="5.7753180023308495E-2"/>
    <n v="1.0577531800233084"/>
    <n v="370"/>
    <n v="0"/>
    <n v="0"/>
    <n v="39"/>
    <n v="0"/>
    <n v="155"/>
    <n v="0"/>
    <n v="128"/>
    <n v="0"/>
    <n v="48"/>
    <n v="0"/>
    <n v="0"/>
    <n v="0"/>
    <n v="286"/>
    <n v="0"/>
    <n v="0"/>
    <n v="14"/>
    <n v="0"/>
    <n v="96"/>
    <n v="0"/>
    <n v="128"/>
    <n v="0"/>
    <n v="48"/>
    <n v="0"/>
    <n v="0"/>
    <n v="0"/>
    <n v="92671"/>
    <n v="81839"/>
    <n v="122758"/>
    <n v="150439"/>
    <n v="114333"/>
    <n v="99892"/>
    <n v="152848"/>
    <n v="184139"/>
    <n v="0"/>
    <n v="0"/>
    <n v="0"/>
    <n v="0"/>
    <n v="4716507.6789325923"/>
    <n v="29902085.826465394"/>
    <n v="7760421.9868897274"/>
    <n v="0"/>
    <n v="42379015"/>
    <n v="0"/>
    <n v="0"/>
    <n v="0"/>
    <n v="0"/>
    <n v="338621.06412849383"/>
    <n v="4733616.4135181978"/>
    <n v="1552084.3973779455"/>
    <n v="0"/>
    <n v="6624322"/>
    <n v="49003337"/>
    <n v="132441.45135135134"/>
    <n v="1"/>
    <n v="0"/>
    <n v="0"/>
    <n v="1"/>
    <n v="24249724"/>
    <n v="25650222.675687544"/>
    <n v="25650223"/>
    <n v="39"/>
    <n v="1"/>
    <n v="0"/>
    <n v="3"/>
    <n v="0"/>
    <n v="3"/>
    <n v="3"/>
    <n v="3"/>
    <n v="6660438"/>
    <n v="32310661"/>
    <n v="81313998"/>
  </r>
  <r>
    <x v="22"/>
    <n v="3815"/>
    <x v="77"/>
    <x v="837"/>
    <x v="837"/>
    <x v="796"/>
    <n v="4427"/>
    <n v="273283000075"/>
    <s v="73283273283000075"/>
    <s v="INSTITUCION EDUCATIVA FERNANDO GONZALEZ MESA"/>
    <n v="1"/>
    <n v="11.777175423964415"/>
    <n v="0.82482523586808809"/>
    <n v="0.10793246252269398"/>
    <n v="1.1079324625226941"/>
    <n v="170"/>
    <n v="13"/>
    <n v="0"/>
    <n v="5"/>
    <n v="0"/>
    <n v="64"/>
    <n v="0"/>
    <n v="61"/>
    <n v="0"/>
    <n v="27"/>
    <n v="0"/>
    <n v="0"/>
    <n v="0"/>
    <n v="156"/>
    <n v="0"/>
    <n v="0"/>
    <n v="4"/>
    <n v="0"/>
    <n v="64"/>
    <n v="0"/>
    <n v="61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2280118.3602769291"/>
    <n v="13834198.693289619"/>
    <n v="4572322.0478550559"/>
    <n v="0"/>
    <n v="20686639"/>
    <n v="0"/>
    <n v="0"/>
    <n v="0"/>
    <n v="0"/>
    <n v="101338.59379008575"/>
    <n v="2766839.7386579239"/>
    <n v="914464.40957101132"/>
    <n v="0"/>
    <n v="3782643"/>
    <n v="24469282"/>
    <n v="143936.95294117648"/>
    <n v="1"/>
    <n v="0"/>
    <n v="0"/>
    <n v="1"/>
    <n v="24249724"/>
    <n v="26867056.426815674"/>
    <n v="26867056"/>
    <n v="18"/>
    <n v="1"/>
    <n v="0"/>
    <n v="1.3846153846153846"/>
    <n v="0"/>
    <n v="1.3846153846153846"/>
    <n v="1.3846153846153846"/>
    <n v="2"/>
    <n v="6660438"/>
    <n v="33527494"/>
    <n v="57996776"/>
  </r>
  <r>
    <x v="22"/>
    <n v="3815"/>
    <x v="77"/>
    <x v="837"/>
    <x v="837"/>
    <x v="796"/>
    <n v="123018"/>
    <n v="273283000245"/>
    <s v="73283273283000245"/>
    <s v="INSTITUCION EDUCATIVA LA AGUADITA"/>
    <n v="1"/>
    <n v="11.777175423964415"/>
    <n v="0.82482523586808809"/>
    <n v="0.10793246252269398"/>
    <n v="1.1079324625226941"/>
    <n v="398"/>
    <n v="0"/>
    <n v="0"/>
    <n v="18"/>
    <n v="0"/>
    <n v="192"/>
    <n v="0"/>
    <n v="139"/>
    <n v="0"/>
    <n v="49"/>
    <n v="0"/>
    <n v="0"/>
    <n v="0"/>
    <n v="325"/>
    <n v="0"/>
    <n v="0"/>
    <n v="11"/>
    <n v="0"/>
    <n v="126"/>
    <n v="0"/>
    <n v="139"/>
    <n v="0"/>
    <n v="49"/>
    <n v="0"/>
    <n v="0"/>
    <n v="0"/>
    <n v="92671"/>
    <n v="81839"/>
    <n v="122758"/>
    <n v="150439"/>
    <n v="114333"/>
    <n v="99892"/>
    <n v="152848"/>
    <n v="184139"/>
    <n v="0"/>
    <n v="0"/>
    <n v="0"/>
    <n v="0"/>
    <n v="2280118.3602769291"/>
    <n v="36632958.13983091"/>
    <n v="8297917.7905517686"/>
    <n v="0"/>
    <n v="47210994"/>
    <n v="0"/>
    <n v="0"/>
    <n v="0"/>
    <n v="0"/>
    <n v="278681.13292273582"/>
    <n v="5865700.2459547985"/>
    <n v="1659583.5581103538"/>
    <n v="0"/>
    <n v="7803965"/>
    <n v="55014959"/>
    <n v="138228.54020100503"/>
    <n v="1"/>
    <n v="0"/>
    <n v="0"/>
    <n v="1"/>
    <n v="24249724"/>
    <n v="26867056.426815674"/>
    <n v="26867056"/>
    <n v="18"/>
    <n v="1"/>
    <n v="0"/>
    <n v="1.3846153846153846"/>
    <n v="0"/>
    <n v="1.3846153846153846"/>
    <n v="1.3846153846153846"/>
    <n v="2"/>
    <n v="6660438"/>
    <n v="33527494"/>
    <n v="88542453"/>
  </r>
  <r>
    <x v="22"/>
    <n v="3815"/>
    <x v="77"/>
    <x v="837"/>
    <x v="837"/>
    <x v="796"/>
    <n v="4428"/>
    <n v="273283000326"/>
    <s v="73283273283000326"/>
    <s v="INSTITUCION EDUCATIVA TECNICA AGROPECUARIA EL GUAYABO"/>
    <n v="1"/>
    <n v="11.777175423964415"/>
    <n v="0.82482523586808809"/>
    <n v="0.10793246252269398"/>
    <n v="1.1079324625226941"/>
    <n v="307"/>
    <n v="14"/>
    <n v="0"/>
    <n v="30"/>
    <n v="0"/>
    <n v="158"/>
    <n v="0"/>
    <n v="85"/>
    <n v="0"/>
    <n v="0"/>
    <n v="0"/>
    <n v="20"/>
    <n v="0"/>
    <n v="192"/>
    <n v="4"/>
    <n v="0"/>
    <n v="14"/>
    <n v="0"/>
    <n v="69"/>
    <n v="0"/>
    <n v="85"/>
    <n v="0"/>
    <n v="0"/>
    <n v="0"/>
    <n v="20"/>
    <n v="0"/>
    <n v="92671"/>
    <n v="81839"/>
    <n v="122758"/>
    <n v="150439"/>
    <n v="114333"/>
    <n v="99892"/>
    <n v="152848"/>
    <n v="184139"/>
    <n v="0"/>
    <n v="0"/>
    <n v="0"/>
    <n v="0"/>
    <n v="5573622.6584547162"/>
    <n v="26893682.259755019"/>
    <n v="0"/>
    <n v="4080271.5143293273"/>
    <n v="36547576"/>
    <n v="0"/>
    <n v="0"/>
    <n v="0"/>
    <n v="0"/>
    <n v="456023.67205538589"/>
    <n v="3408746.5580265624"/>
    <n v="0"/>
    <n v="816054.30286586541"/>
    <n v="4680825"/>
    <n v="41228401"/>
    <n v="134294.4657980456"/>
    <n v="1"/>
    <n v="0"/>
    <n v="0"/>
    <n v="1"/>
    <n v="24249724"/>
    <n v="26867056.426815674"/>
    <n v="26867056"/>
    <n v="44"/>
    <n v="1"/>
    <n v="0"/>
    <n v="3.3846153846153846"/>
    <n v="0"/>
    <n v="3.3846153846153846"/>
    <n v="3.3846153846153846"/>
    <n v="4"/>
    <n v="6660438"/>
    <n v="33527494"/>
    <n v="74755895"/>
  </r>
  <r>
    <x v="22"/>
    <n v="3815"/>
    <x v="77"/>
    <x v="837"/>
    <x v="837"/>
    <x v="796"/>
    <n v="4431"/>
    <n v="273283000521"/>
    <s v="73283273283000521"/>
    <s v="INSTITUCION EDUCATIVA REAL CAMPESTRE LA SAGRADA FAMILIA"/>
    <n v="1"/>
    <n v="11.777175423964415"/>
    <n v="0.82482523586808809"/>
    <n v="0.10793246252269398"/>
    <n v="1.1079324625226941"/>
    <n v="465"/>
    <n v="35"/>
    <n v="0"/>
    <n v="38"/>
    <n v="0"/>
    <n v="225"/>
    <n v="0"/>
    <n v="121"/>
    <n v="0"/>
    <n v="46"/>
    <n v="0"/>
    <n v="0"/>
    <n v="0"/>
    <n v="465"/>
    <n v="35"/>
    <n v="0"/>
    <n v="38"/>
    <n v="0"/>
    <n v="225"/>
    <n v="0"/>
    <n v="121"/>
    <n v="0"/>
    <n v="46"/>
    <n v="0"/>
    <n v="0"/>
    <n v="0"/>
    <n v="92671"/>
    <n v="81839"/>
    <n v="122758"/>
    <n v="150439"/>
    <n v="114333"/>
    <n v="99892"/>
    <n v="152848"/>
    <n v="184139"/>
    <n v="0"/>
    <n v="0"/>
    <n v="0"/>
    <n v="0"/>
    <n v="9247146.6833453234"/>
    <n v="38293061.98302567"/>
    <n v="7789882.0074567618"/>
    <n v="0"/>
    <n v="55330091"/>
    <n v="0"/>
    <n v="0"/>
    <n v="0"/>
    <n v="0"/>
    <n v="1849429.3366690648"/>
    <n v="7658612.396605134"/>
    <n v="1557976.4014913526"/>
    <n v="0"/>
    <n v="11066018"/>
    <n v="66396109"/>
    <n v="142787.33118279569"/>
    <n v="1"/>
    <n v="0"/>
    <n v="0"/>
    <n v="1"/>
    <n v="24249724"/>
    <n v="26867056.426815674"/>
    <n v="26867056"/>
    <n v="73"/>
    <n v="1"/>
    <n v="0"/>
    <n v="5.615384615384615"/>
    <n v="0"/>
    <n v="5.615384615384615"/>
    <n v="4"/>
    <n v="4"/>
    <n v="6660438"/>
    <n v="33527494"/>
    <n v="99923603"/>
  </r>
  <r>
    <x v="22"/>
    <n v="3815"/>
    <x v="77"/>
    <x v="837"/>
    <x v="837"/>
    <x v="796"/>
    <n v="4438"/>
    <n v="273283001331"/>
    <s v="73283273283001331"/>
    <s v="INSTITUCION EDUCATIVA TECNICA NUESTRA SEÑORA DE LA ASUNCION"/>
    <n v="1"/>
    <n v="11.777175423964415"/>
    <n v="0.82482523586808809"/>
    <n v="0.10793246252269398"/>
    <n v="1.1079324625226941"/>
    <n v="596"/>
    <n v="0"/>
    <n v="0"/>
    <n v="55"/>
    <n v="0"/>
    <n v="313"/>
    <n v="0"/>
    <n v="182"/>
    <n v="0"/>
    <n v="0"/>
    <n v="0"/>
    <n v="46"/>
    <n v="0"/>
    <n v="474"/>
    <n v="0"/>
    <n v="0"/>
    <n v="40"/>
    <n v="0"/>
    <n v="206"/>
    <n v="0"/>
    <n v="182"/>
    <n v="0"/>
    <n v="0"/>
    <n v="0"/>
    <n v="46"/>
    <n v="0"/>
    <n v="92671"/>
    <n v="81839"/>
    <n v="122758"/>
    <n v="150439"/>
    <n v="114333"/>
    <n v="99892"/>
    <n v="152848"/>
    <n v="184139"/>
    <n v="0"/>
    <n v="0"/>
    <n v="0"/>
    <n v="0"/>
    <n v="6967028.3230683953"/>
    <n v="54783426.825426891"/>
    <n v="0"/>
    <n v="9384624.4829574525"/>
    <n v="71135080"/>
    <n v="0"/>
    <n v="0"/>
    <n v="0"/>
    <n v="0"/>
    <n v="1013385.9379008574"/>
    <n v="8588270.5487941951"/>
    <n v="0"/>
    <n v="1876924.8965914906"/>
    <n v="11478581"/>
    <n v="82613661"/>
    <n v="138613.52516778524"/>
    <n v="1"/>
    <n v="0"/>
    <n v="0"/>
    <n v="1"/>
    <n v="24249724"/>
    <n v="26867056.426815674"/>
    <n v="26867056"/>
    <n v="55"/>
    <n v="1"/>
    <n v="0"/>
    <n v="4.2307692307692308"/>
    <n v="0"/>
    <n v="4.2307692307692308"/>
    <n v="4"/>
    <n v="4"/>
    <n v="6660438"/>
    <n v="33527494"/>
    <n v="116141155"/>
  </r>
  <r>
    <x v="22"/>
    <n v="3815"/>
    <x v="77"/>
    <x v="838"/>
    <x v="838"/>
    <x v="797"/>
    <n v="8535"/>
    <n v="273319000379"/>
    <s v="73319273319000379"/>
    <s v="INSTITUCION EDUCATIVA LAS MERCEDES CAPILLA"/>
    <n v="1"/>
    <n v="14.342642603082599"/>
    <n v="1.004500072571479"/>
    <n v="0.13511696115013305"/>
    <n v="1.1351169611501331"/>
    <n v="155"/>
    <n v="0"/>
    <n v="0"/>
    <n v="14"/>
    <n v="0"/>
    <n v="65"/>
    <n v="0"/>
    <n v="53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16938.5852684942"/>
    <n v="13379914.211018672"/>
    <n v="3990508.2173911375"/>
    <n v="0"/>
    <n v="19187361"/>
    <n v="0"/>
    <n v="0"/>
    <n v="0"/>
    <n v="0"/>
    <n v="0"/>
    <n v="0"/>
    <n v="0"/>
    <n v="0"/>
    <n v="0"/>
    <n v="19187361"/>
    <n v="123789.42580645162"/>
    <n v="1"/>
    <n v="0"/>
    <n v="0"/>
    <n v="1"/>
    <n v="24249724"/>
    <n v="27526273.015609451"/>
    <n v="27526273"/>
    <n v="14"/>
    <n v="1"/>
    <n v="0"/>
    <n v="1.0769230769230769"/>
    <n v="0"/>
    <n v="1.0769230769230769"/>
    <n v="1.0769230769230769"/>
    <n v="2"/>
    <n v="6660438"/>
    <n v="34186711"/>
    <n v="53374072"/>
  </r>
  <r>
    <x v="22"/>
    <n v="3815"/>
    <x v="77"/>
    <x v="838"/>
    <x v="838"/>
    <x v="797"/>
    <n v="8353"/>
    <n v="273319000841"/>
    <s v="73319273319000841"/>
    <s v="INSTITUCION EDUCATIVA TECNICA ALBERTO CASTILLA"/>
    <n v="1"/>
    <n v="14.342642603082599"/>
    <n v="1.004500072571479"/>
    <n v="0.13511696115013305"/>
    <n v="1.1351169611501331"/>
    <n v="231"/>
    <n v="0"/>
    <n v="0"/>
    <n v="13"/>
    <n v="0"/>
    <n v="92"/>
    <n v="0"/>
    <n v="80"/>
    <n v="0"/>
    <n v="0"/>
    <n v="0"/>
    <n v="46"/>
    <n v="0"/>
    <n v="138"/>
    <n v="0"/>
    <n v="0"/>
    <n v="10"/>
    <n v="0"/>
    <n v="82"/>
    <n v="0"/>
    <n v="0"/>
    <n v="0"/>
    <n v="0"/>
    <n v="0"/>
    <n v="46"/>
    <n v="0"/>
    <n v="92671"/>
    <n v="81839"/>
    <n v="122758"/>
    <n v="150439"/>
    <n v="114333"/>
    <n v="99892"/>
    <n v="152848"/>
    <n v="184139"/>
    <n v="0"/>
    <n v="0"/>
    <n v="0"/>
    <n v="0"/>
    <n v="1687157.257749316"/>
    <n v="19502925.799111962"/>
    <n v="0"/>
    <n v="9614887.8970243204"/>
    <n v="30804971"/>
    <n v="0"/>
    <n v="0"/>
    <n v="0"/>
    <n v="0"/>
    <n v="259562.65503835632"/>
    <n v="1859581.2971246291"/>
    <n v="0"/>
    <n v="1922977.579404864"/>
    <n v="4042122"/>
    <n v="34847093"/>
    <n v="150853.21645021645"/>
    <n v="1"/>
    <n v="0"/>
    <n v="0"/>
    <n v="1"/>
    <n v="24249724"/>
    <n v="27526273.015609451"/>
    <n v="27526273"/>
    <n v="13"/>
    <n v="1"/>
    <n v="0"/>
    <n v="1"/>
    <n v="0"/>
    <n v="1"/>
    <n v="1"/>
    <n v="1"/>
    <n v="6660438"/>
    <n v="34186711"/>
    <n v="69033804"/>
  </r>
  <r>
    <x v="22"/>
    <n v="3815"/>
    <x v="77"/>
    <x v="838"/>
    <x v="838"/>
    <x v="797"/>
    <n v="8534"/>
    <n v="273319000859"/>
    <s v="73319273319000859"/>
    <s v="INSTITUCION EDUCATIVA TECNICA LA CHAMBA"/>
    <n v="1"/>
    <n v="14.342642603082599"/>
    <n v="1.004500072571479"/>
    <n v="0.13511696115013305"/>
    <n v="1.1351169611501331"/>
    <n v="245"/>
    <n v="17"/>
    <n v="0"/>
    <n v="33"/>
    <n v="0"/>
    <n v="101"/>
    <n v="0"/>
    <n v="70"/>
    <n v="0"/>
    <n v="0"/>
    <n v="0"/>
    <n v="24"/>
    <n v="0"/>
    <n v="24"/>
    <n v="0"/>
    <n v="0"/>
    <n v="0"/>
    <n v="0"/>
    <n v="0"/>
    <n v="0"/>
    <n v="0"/>
    <n v="0"/>
    <n v="0"/>
    <n v="0"/>
    <n v="24"/>
    <n v="0"/>
    <n v="92671"/>
    <n v="81839"/>
    <n v="122758"/>
    <n v="150439"/>
    <n v="114333"/>
    <n v="99892"/>
    <n v="152848"/>
    <n v="184139"/>
    <n v="0"/>
    <n v="0"/>
    <n v="0"/>
    <n v="0"/>
    <n v="6489066.3759589083"/>
    <n v="19389536.695628755"/>
    <n v="0"/>
    <n v="5016463.250621384"/>
    <n v="30895066"/>
    <n v="0"/>
    <n v="0"/>
    <n v="0"/>
    <n v="0"/>
    <n v="0"/>
    <n v="0"/>
    <n v="0"/>
    <n v="1003292.650124277"/>
    <n v="1003293"/>
    <n v="31898359"/>
    <n v="130197.38367346939"/>
    <n v="1"/>
    <n v="0"/>
    <n v="0"/>
    <n v="1"/>
    <n v="24249724"/>
    <n v="27526273.015609451"/>
    <n v="27526273"/>
    <n v="50"/>
    <n v="1"/>
    <n v="0"/>
    <n v="3.8461538461538463"/>
    <n v="0"/>
    <n v="3.8461538461538463"/>
    <n v="3.8461538461538463"/>
    <n v="4"/>
    <n v="6660438"/>
    <n v="34186711"/>
    <n v="66085070"/>
  </r>
  <r>
    <x v="22"/>
    <n v="3815"/>
    <x v="77"/>
    <x v="838"/>
    <x v="838"/>
    <x v="797"/>
    <n v="8352"/>
    <n v="273319001197"/>
    <s v="73319273319001197"/>
    <s v="INSTITUCION EDUCATIVA TECNICA CAÑADA RODEO"/>
    <n v="1"/>
    <n v="14.342642603082599"/>
    <n v="1.004500072571479"/>
    <n v="0.13511696115013305"/>
    <n v="1.1351169611501331"/>
    <n v="181"/>
    <n v="2"/>
    <n v="0"/>
    <n v="13"/>
    <n v="0"/>
    <n v="76"/>
    <n v="0"/>
    <n v="58"/>
    <n v="0"/>
    <n v="0"/>
    <n v="0"/>
    <n v="32"/>
    <n v="0"/>
    <n v="32"/>
    <n v="0"/>
    <n v="0"/>
    <n v="0"/>
    <n v="0"/>
    <n v="0"/>
    <n v="0"/>
    <n v="0"/>
    <n v="0"/>
    <n v="0"/>
    <n v="0"/>
    <n v="32"/>
    <n v="0"/>
    <n v="92671"/>
    <n v="81839"/>
    <n v="122758"/>
    <n v="150439"/>
    <n v="114333"/>
    <n v="99892"/>
    <n v="152848"/>
    <n v="184139"/>
    <n v="0"/>
    <n v="0"/>
    <n v="0"/>
    <n v="0"/>
    <n v="1946719.9127876724"/>
    <n v="15194139.866750019"/>
    <n v="0"/>
    <n v="6688617.667495179"/>
    <n v="23829477"/>
    <n v="0"/>
    <n v="0"/>
    <n v="0"/>
    <n v="0"/>
    <n v="0"/>
    <n v="0"/>
    <n v="0"/>
    <n v="1337723.533499036"/>
    <n v="1337724"/>
    <n v="25167201"/>
    <n v="139045.30939226519"/>
    <n v="1"/>
    <n v="0"/>
    <n v="0"/>
    <n v="1"/>
    <n v="24249724"/>
    <n v="27526273.015609451"/>
    <n v="27526273"/>
    <n v="15"/>
    <n v="0"/>
    <n v="1"/>
    <n v="1.1538461538461537"/>
    <n v="0"/>
    <n v="1.1538461538461537"/>
    <n v="1.1538461538461537"/>
    <n v="2"/>
    <n v="13320876"/>
    <n v="40847149"/>
    <n v="66014350"/>
  </r>
  <r>
    <x v="22"/>
    <n v="3815"/>
    <x v="77"/>
    <x v="839"/>
    <x v="839"/>
    <x v="798"/>
    <n v="4573"/>
    <n v="273347000252"/>
    <s v="73347273347000252"/>
    <s v="INSTITUCION EDUCATIVA ALFONSO DAZA AGUIRRE"/>
    <n v="1"/>
    <n v="15.673636220720013"/>
    <n v="1.097717426061247"/>
    <n v="0.14922058892845888"/>
    <n v="1.1492205889284588"/>
    <n v="123"/>
    <n v="0"/>
    <n v="0"/>
    <n v="9"/>
    <n v="0"/>
    <n v="57"/>
    <n v="0"/>
    <n v="45"/>
    <n v="0"/>
    <n v="12"/>
    <n v="0"/>
    <n v="0"/>
    <n v="0"/>
    <n v="106"/>
    <n v="0"/>
    <n v="0"/>
    <n v="9"/>
    <n v="0"/>
    <n v="40"/>
    <n v="0"/>
    <n v="45"/>
    <n v="0"/>
    <n v="12"/>
    <n v="0"/>
    <n v="0"/>
    <n v="0"/>
    <n v="92671"/>
    <n v="81839"/>
    <n v="122758"/>
    <n v="150439"/>
    <n v="114333"/>
    <n v="99892"/>
    <n v="152848"/>
    <n v="184139"/>
    <n v="0"/>
    <n v="0"/>
    <n v="0"/>
    <n v="0"/>
    <n v="1182544.5383456172"/>
    <n v="11709390.193062644"/>
    <n v="2107872.8229184449"/>
    <n v="0"/>
    <n v="14999808"/>
    <n v="0"/>
    <n v="0"/>
    <n v="0"/>
    <n v="0"/>
    <n v="236508.90766912349"/>
    <n v="1951565.0321771074"/>
    <n v="421574.56458368897"/>
    <n v="0"/>
    <n v="2609649"/>
    <n v="17609457"/>
    <n v="143166.31707317074"/>
    <n v="1"/>
    <n v="0"/>
    <n v="1"/>
    <n v="1"/>
    <n v="24249724"/>
    <n v="27868282.096632581"/>
    <n v="27868282"/>
    <n v="9"/>
    <n v="1"/>
    <n v="0"/>
    <n v="0.69230769230769229"/>
    <n v="0"/>
    <n v="0.69230769230769229"/>
    <n v="0.69230769230769229"/>
    <n v="1"/>
    <n v="6660438"/>
    <n v="34528720"/>
    <n v="52138177"/>
  </r>
  <r>
    <x v="22"/>
    <n v="3815"/>
    <x v="77"/>
    <x v="839"/>
    <x v="839"/>
    <x v="798"/>
    <n v="4574"/>
    <n v="273347000384"/>
    <s v="73347273347000384"/>
    <s v="INSTITUCION EDUCATIVA JUAN XXIII"/>
    <n v="1"/>
    <n v="15.673636220720013"/>
    <n v="1.097717426061247"/>
    <n v="0.14922058892845888"/>
    <n v="1.1492205889284588"/>
    <n v="432"/>
    <n v="19"/>
    <n v="0"/>
    <n v="25"/>
    <n v="0"/>
    <n v="218"/>
    <n v="0"/>
    <n v="126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81328.8541341294"/>
    <n v="39490492.415819116"/>
    <n v="7728867.0173676312"/>
    <n v="0"/>
    <n v="53000688"/>
    <n v="0"/>
    <n v="0"/>
    <n v="0"/>
    <n v="0"/>
    <n v="0"/>
    <n v="0"/>
    <n v="0"/>
    <n v="0"/>
    <n v="0"/>
    <n v="53000688"/>
    <n v="122686.77777777778"/>
    <n v="1"/>
    <n v="0"/>
    <n v="1"/>
    <n v="1"/>
    <n v="24249724"/>
    <n v="27868282.096632581"/>
    <n v="27868282"/>
    <n v="44"/>
    <n v="1"/>
    <n v="0"/>
    <n v="3.3846153846153846"/>
    <n v="0"/>
    <n v="3.3846153846153846"/>
    <n v="3.3846153846153846"/>
    <n v="4"/>
    <n v="6660438"/>
    <n v="34528720"/>
    <n v="87529408"/>
  </r>
  <r>
    <x v="22"/>
    <n v="3815"/>
    <x v="77"/>
    <x v="841"/>
    <x v="841"/>
    <x v="800"/>
    <n v="4291"/>
    <n v="273352000163"/>
    <s v="73352273352000163"/>
    <s v="INSTITUCION EDUCATIVA FRANCISCO SAENZ"/>
    <n v="1"/>
    <n v="13.428199218358554"/>
    <n v="0.94045619504221589"/>
    <n v="0.12542723089778732"/>
    <n v="1.1254272308977873"/>
    <n v="158"/>
    <n v="0"/>
    <n v="0"/>
    <n v="7"/>
    <n v="0"/>
    <n v="73"/>
    <n v="0"/>
    <n v="6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00714.30113165698"/>
    <n v="14952016.534195956"/>
    <n v="3096347.4249887699"/>
    <n v="0"/>
    <n v="18949078"/>
    <n v="0"/>
    <n v="0"/>
    <n v="0"/>
    <n v="0"/>
    <n v="0"/>
    <n v="0"/>
    <n v="0"/>
    <n v="0"/>
    <n v="0"/>
    <n v="18949078"/>
    <n v="119930.87341772152"/>
    <n v="1"/>
    <n v="0"/>
    <n v="0"/>
    <n v="1"/>
    <n v="24249724"/>
    <n v="27291299.731355615"/>
    <n v="27291300"/>
    <n v="7"/>
    <n v="1"/>
    <n v="0"/>
    <n v="0.53846153846153844"/>
    <n v="0"/>
    <n v="0.53846153846153844"/>
    <n v="0.53846153846153844"/>
    <n v="1"/>
    <n v="6660438"/>
    <n v="33951738"/>
    <n v="52900816"/>
  </r>
  <r>
    <x v="22"/>
    <n v="3815"/>
    <x v="77"/>
    <x v="841"/>
    <x v="841"/>
    <x v="800"/>
    <n v="4292"/>
    <n v="273352000201"/>
    <s v="73352273352000201"/>
    <s v="INSTITUCION EDUCATIVA LA FILA"/>
    <n v="1"/>
    <n v="13.428199218358554"/>
    <n v="0.94045619504221589"/>
    <n v="0.12542723089778732"/>
    <n v="1.1254272308977873"/>
    <n v="214"/>
    <n v="0"/>
    <n v="0"/>
    <n v="21"/>
    <n v="0"/>
    <n v="114"/>
    <n v="0"/>
    <n v="55"/>
    <n v="0"/>
    <n v="24"/>
    <n v="0"/>
    <n v="0"/>
    <n v="0"/>
    <n v="158"/>
    <n v="0"/>
    <n v="0"/>
    <n v="12"/>
    <n v="0"/>
    <n v="67"/>
    <n v="0"/>
    <n v="55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2702142.903394971"/>
    <n v="18999178.904354259"/>
    <n v="4128463.2333183596"/>
    <n v="0"/>
    <n v="25829785"/>
    <n v="0"/>
    <n v="0"/>
    <n v="0"/>
    <n v="0"/>
    <n v="308816.33181656816"/>
    <n v="2743076.7175517394"/>
    <n v="825692.64666367194"/>
    <n v="0"/>
    <n v="3877586"/>
    <n v="29707371"/>
    <n v="138819.49065420561"/>
    <n v="1"/>
    <n v="0"/>
    <n v="0"/>
    <n v="1"/>
    <n v="24249724"/>
    <n v="27291299.731355615"/>
    <n v="27291300"/>
    <n v="21"/>
    <n v="1"/>
    <n v="0"/>
    <n v="1.6153846153846154"/>
    <n v="0"/>
    <n v="1.6153846153846154"/>
    <n v="1.6153846153846154"/>
    <n v="2"/>
    <n v="6660438"/>
    <n v="33951738"/>
    <n v="63659109"/>
  </r>
  <r>
    <x v="22"/>
    <n v="3815"/>
    <x v="77"/>
    <x v="841"/>
    <x v="841"/>
    <x v="800"/>
    <n v="4293"/>
    <n v="273352000601"/>
    <s v="73352273352000601"/>
    <s v="INSTITUCION EDUCATIVA PANAMERICANA"/>
    <n v="1"/>
    <n v="13.428199218358554"/>
    <n v="0.94045619504221589"/>
    <n v="0.12542723089778732"/>
    <n v="1.1254272308977873"/>
    <n v="182"/>
    <n v="3"/>
    <n v="0"/>
    <n v="12"/>
    <n v="0"/>
    <n v="75"/>
    <n v="0"/>
    <n v="74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30102.0738535507"/>
    <n v="16750755.365377424"/>
    <n v="3096347.4249887699"/>
    <n v="0"/>
    <n v="21777205"/>
    <n v="0"/>
    <n v="0"/>
    <n v="0"/>
    <n v="0"/>
    <n v="0"/>
    <n v="0"/>
    <n v="0"/>
    <n v="0"/>
    <n v="0"/>
    <n v="21777205"/>
    <n v="119654.97252747252"/>
    <n v="1"/>
    <n v="0"/>
    <n v="0"/>
    <n v="1"/>
    <n v="24249724"/>
    <n v="27291299.731355615"/>
    <n v="27291300"/>
    <n v="15"/>
    <n v="1"/>
    <n v="0"/>
    <n v="1.1538461538461537"/>
    <n v="0"/>
    <n v="1.1538461538461537"/>
    <n v="1.1538461538461537"/>
    <n v="2"/>
    <n v="6660438"/>
    <n v="33951738"/>
    <n v="55728943"/>
  </r>
  <r>
    <x v="22"/>
    <n v="3815"/>
    <x v="77"/>
    <x v="841"/>
    <x v="841"/>
    <x v="800"/>
    <n v="22785"/>
    <n v="273352000651"/>
    <s v="73352273352000651"/>
    <s v="INSTITUCION EDUCATIVA EL TRIUNFO"/>
    <n v="1"/>
    <n v="13.428199218358554"/>
    <n v="0.94045619504221589"/>
    <n v="0.12542723089778732"/>
    <n v="1.1254272308977873"/>
    <n v="159"/>
    <n v="0"/>
    <n v="0"/>
    <n v="16"/>
    <n v="0"/>
    <n v="105"/>
    <n v="0"/>
    <n v="28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58775.5454437875"/>
    <n v="14952016.534195956"/>
    <n v="1720193.0138826498"/>
    <n v="0"/>
    <n v="18730985"/>
    <n v="0"/>
    <n v="0"/>
    <n v="0"/>
    <n v="0"/>
    <n v="0"/>
    <n v="0"/>
    <n v="0"/>
    <n v="0"/>
    <n v="0"/>
    <n v="18730985"/>
    <n v="117804.93710691824"/>
    <n v="1"/>
    <n v="0"/>
    <n v="0"/>
    <n v="1"/>
    <n v="24249724"/>
    <n v="27291299.731355615"/>
    <n v="27291300"/>
    <n v="16"/>
    <n v="1"/>
    <n v="0"/>
    <n v="1.2307692307692308"/>
    <n v="0"/>
    <n v="1.2307692307692308"/>
    <n v="1.2307692307692308"/>
    <n v="2"/>
    <n v="6660438"/>
    <n v="33951738"/>
    <n v="52682723"/>
  </r>
  <r>
    <x v="22"/>
    <n v="3815"/>
    <x v="77"/>
    <x v="842"/>
    <x v="842"/>
    <x v="801"/>
    <n v="4648"/>
    <n v="273408000137"/>
    <s v="73408273408000137"/>
    <s v="INSTITUCION EDUCATIVA SAN FRANCISCO DE LA SIERRA"/>
    <n v="1"/>
    <n v="13.723410523834778"/>
    <n v="0.96113158841156987"/>
    <n v="0.12855538291385846"/>
    <n v="1.1285553829138584"/>
    <n v="331"/>
    <n v="0"/>
    <n v="0"/>
    <n v="22"/>
    <n v="0"/>
    <n v="130"/>
    <n v="0"/>
    <n v="137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38684.6970831836"/>
    <n v="30099885.700778313"/>
    <n v="7244892.1930399323"/>
    <n v="0"/>
    <n v="40183463"/>
    <n v="0"/>
    <n v="0"/>
    <n v="0"/>
    <n v="0"/>
    <n v="0"/>
    <n v="0"/>
    <n v="0"/>
    <n v="0"/>
    <n v="0"/>
    <n v="40183463"/>
    <n v="121400.19033232628"/>
    <n v="1"/>
    <n v="0"/>
    <n v="1"/>
    <n v="1"/>
    <n v="24249724"/>
    <n v="27367156.55437538"/>
    <n v="27367157"/>
    <n v="22"/>
    <n v="1"/>
    <n v="0"/>
    <n v="1.6923076923076923"/>
    <n v="0"/>
    <n v="1.6923076923076923"/>
    <n v="1.6923076923076923"/>
    <n v="2"/>
    <n v="6660438"/>
    <n v="34027595"/>
    <n v="74211058"/>
  </r>
  <r>
    <x v="22"/>
    <n v="3815"/>
    <x v="77"/>
    <x v="843"/>
    <x v="843"/>
    <x v="802"/>
    <n v="4299"/>
    <n v="273411000466"/>
    <s v="73411273411000466"/>
    <s v="INSTITUCION EDUCATIVA EL TESORO"/>
    <n v="1"/>
    <n v="11.445599951347077"/>
    <n v="0.80160304484483447"/>
    <n v="0.10441898433298009"/>
    <n v="1.1044189843329801"/>
    <n v="174"/>
    <n v="0"/>
    <n v="0"/>
    <n v="19"/>
    <n v="0"/>
    <n v="72"/>
    <n v="0"/>
    <n v="64"/>
    <n v="0"/>
    <n v="19"/>
    <n v="0"/>
    <n v="0"/>
    <n v="0"/>
    <n v="111"/>
    <n v="0"/>
    <n v="0"/>
    <n v="5"/>
    <n v="0"/>
    <n v="23"/>
    <n v="0"/>
    <n v="64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2399159.1789791095"/>
    <n v="15003876.480886647"/>
    <n v="3207356.4254292194"/>
    <n v="0"/>
    <n v="20610392"/>
    <n v="0"/>
    <n v="0"/>
    <n v="0"/>
    <n v="0"/>
    <n v="126271.53573574261"/>
    <n v="1919613.608584027"/>
    <n v="641471.28508584399"/>
    <n v="0"/>
    <n v="2687356"/>
    <n v="23297748"/>
    <n v="133895.10344827586"/>
    <n v="1"/>
    <n v="0"/>
    <n v="0"/>
    <n v="1"/>
    <n v="24249724"/>
    <n v="26781855.550435092"/>
    <n v="26781856"/>
    <n v="19"/>
    <n v="1"/>
    <n v="0"/>
    <n v="1.4615384615384615"/>
    <n v="0"/>
    <n v="1.4615384615384615"/>
    <n v="1.4615384615384615"/>
    <n v="2"/>
    <n v="6660438"/>
    <n v="33442294"/>
    <n v="56740042"/>
  </r>
  <r>
    <x v="22"/>
    <n v="3815"/>
    <x v="77"/>
    <x v="843"/>
    <x v="843"/>
    <x v="802"/>
    <n v="4304"/>
    <n v="273411000491"/>
    <s v="73411273411000491"/>
    <s v="INSTITUCION EDUCATIVA PATIO BONITO"/>
    <n v="1"/>
    <n v="11.445599951347077"/>
    <n v="0.80160304484483447"/>
    <n v="0.10441898433298009"/>
    <n v="1.1044189843329801"/>
    <n v="147"/>
    <n v="6"/>
    <n v="0"/>
    <n v="11"/>
    <n v="0"/>
    <n v="58"/>
    <n v="0"/>
    <n v="48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46616.1075076247"/>
    <n v="11694197.845396945"/>
    <n v="4051397.5900158565"/>
    <n v="0"/>
    <n v="17892212"/>
    <n v="0"/>
    <n v="0"/>
    <n v="0"/>
    <n v="0"/>
    <n v="0"/>
    <n v="0"/>
    <n v="0"/>
    <n v="0"/>
    <n v="0"/>
    <n v="17892212"/>
    <n v="121715.72789115646"/>
    <n v="1"/>
    <n v="0"/>
    <n v="0"/>
    <n v="1"/>
    <n v="24249724"/>
    <n v="26781855.550435092"/>
    <n v="26781856"/>
    <n v="17"/>
    <n v="1"/>
    <n v="0"/>
    <n v="1.3076923076923077"/>
    <n v="0"/>
    <n v="1.3076923076923077"/>
    <n v="1.3076923076923077"/>
    <n v="2"/>
    <n v="6660438"/>
    <n v="33442294"/>
    <n v="51334506"/>
  </r>
  <r>
    <x v="22"/>
    <n v="3815"/>
    <x v="77"/>
    <x v="843"/>
    <x v="843"/>
    <x v="802"/>
    <n v="4300"/>
    <n v="273411000563"/>
    <s v="73411273411000563"/>
    <s v="INSTITUCION EDUCATIVA SAN FERNANDO"/>
    <n v="1"/>
    <n v="11.445599951347077"/>
    <n v="0.80160304484483447"/>
    <n v="0.10441898433298009"/>
    <n v="1.1044189843329801"/>
    <n v="157"/>
    <n v="0"/>
    <n v="0"/>
    <n v="13"/>
    <n v="0"/>
    <n v="84"/>
    <n v="0"/>
    <n v="44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41529.964564654"/>
    <n v="14121295.511422727"/>
    <n v="2700931.7266772375"/>
    <n v="0"/>
    <n v="18463757"/>
    <n v="0"/>
    <n v="0"/>
    <n v="0"/>
    <n v="0"/>
    <n v="0"/>
    <n v="0"/>
    <n v="0"/>
    <n v="0"/>
    <n v="0"/>
    <n v="18463757"/>
    <n v="117603.54777070064"/>
    <n v="1"/>
    <n v="0"/>
    <n v="0"/>
    <n v="1"/>
    <n v="24249724"/>
    <n v="26781855.550435092"/>
    <n v="26781856"/>
    <n v="13"/>
    <n v="1"/>
    <n v="0"/>
    <n v="1"/>
    <n v="0"/>
    <n v="1"/>
    <n v="1"/>
    <n v="1"/>
    <n v="6660438"/>
    <n v="33442294"/>
    <n v="51906051"/>
  </r>
  <r>
    <x v="22"/>
    <n v="3815"/>
    <x v="77"/>
    <x v="843"/>
    <x v="843"/>
    <x v="802"/>
    <n v="4301"/>
    <n v="273411000661"/>
    <s v="73411273411000661"/>
    <s v="INSTITUCION EDUCATIVA LUIS FLOREZ"/>
    <n v="1"/>
    <n v="11.445599951347077"/>
    <n v="0.80160304484483447"/>
    <n v="0.10441898433298009"/>
    <n v="1.1044189843329801"/>
    <n v="175"/>
    <n v="0"/>
    <n v="0"/>
    <n v="11"/>
    <n v="0"/>
    <n v="73"/>
    <n v="0"/>
    <n v="71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8986.8930931687"/>
    <n v="15886457.450350568"/>
    <n v="3376164.6583465468"/>
    <n v="0"/>
    <n v="20651609"/>
    <n v="0"/>
    <n v="0"/>
    <n v="0"/>
    <n v="0"/>
    <n v="0"/>
    <n v="0"/>
    <n v="0"/>
    <n v="0"/>
    <n v="0"/>
    <n v="20651609"/>
    <n v="118009.19428571429"/>
    <n v="1"/>
    <n v="0"/>
    <n v="0"/>
    <n v="1"/>
    <n v="24249724"/>
    <n v="26781855.550435092"/>
    <n v="26781856"/>
    <n v="11"/>
    <n v="1"/>
    <n v="0"/>
    <n v="0.84615384615384615"/>
    <n v="0"/>
    <n v="0.84615384615384615"/>
    <n v="0.84615384615384615"/>
    <n v="1"/>
    <n v="6660438"/>
    <n v="33442294"/>
    <n v="54093903"/>
  </r>
  <r>
    <x v="22"/>
    <n v="3815"/>
    <x v="77"/>
    <x v="843"/>
    <x v="843"/>
    <x v="802"/>
    <n v="4302"/>
    <n v="273411000687"/>
    <s v="73411273411000687"/>
    <s v="INSTITUCION EDUCATIVA CAMPOALEGRE  EUCLIDES BARRAGAN MENDEZ"/>
    <n v="1"/>
    <n v="11.445599951347077"/>
    <n v="0.80160304484483447"/>
    <n v="0.10441898433298009"/>
    <n v="1.1044189843329801"/>
    <n v="174"/>
    <n v="9"/>
    <n v="0"/>
    <n v="16"/>
    <n v="0"/>
    <n v="94"/>
    <n v="0"/>
    <n v="4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56788.3933935654"/>
    <n v="14893553.859703656"/>
    <n v="2363315.2608425827"/>
    <n v="0"/>
    <n v="20413658"/>
    <n v="0"/>
    <n v="0"/>
    <n v="0"/>
    <n v="0"/>
    <n v="0"/>
    <n v="0"/>
    <n v="0"/>
    <n v="0"/>
    <n v="0"/>
    <n v="20413658"/>
    <n v="117319.8735632184"/>
    <n v="1"/>
    <n v="0"/>
    <n v="0"/>
    <n v="1"/>
    <n v="24249724"/>
    <n v="26781855.550435092"/>
    <n v="26781856"/>
    <n v="25"/>
    <n v="1"/>
    <n v="0"/>
    <n v="1.9230769230769231"/>
    <n v="0"/>
    <n v="1.9230769230769231"/>
    <n v="1.9230769230769231"/>
    <n v="2"/>
    <n v="6660438"/>
    <n v="33442294"/>
    <n v="53855952"/>
  </r>
  <r>
    <x v="22"/>
    <n v="3815"/>
    <x v="77"/>
    <x v="1077"/>
    <x v="1077"/>
    <x v="1006"/>
    <n v="22909"/>
    <n v="273411000695"/>
    <s v="73461273411000695"/>
    <s v="INSTITUCION EDUCATIVA EL BOSQUE"/>
    <n v="1"/>
    <n v="14.486260454002389"/>
    <n v="1.0145584799141036"/>
    <n v="0.1366387811535161"/>
    <n v="1.1366387811535161"/>
    <n v="138"/>
    <n v="4"/>
    <n v="0"/>
    <n v="6"/>
    <n v="0"/>
    <n v="65"/>
    <n v="0"/>
    <n v="47"/>
    <n v="0"/>
    <n v="16"/>
    <n v="0"/>
    <n v="0"/>
    <n v="0"/>
    <n v="116"/>
    <n v="4"/>
    <n v="0"/>
    <n v="4"/>
    <n v="0"/>
    <n v="45"/>
    <n v="0"/>
    <n v="47"/>
    <n v="0"/>
    <n v="16"/>
    <n v="0"/>
    <n v="0"/>
    <n v="0"/>
    <n v="92671"/>
    <n v="81839"/>
    <n v="122758"/>
    <n v="150439"/>
    <n v="114333"/>
    <n v="99892"/>
    <n v="152848"/>
    <n v="184139"/>
    <n v="0"/>
    <n v="0"/>
    <n v="0"/>
    <n v="0"/>
    <n v="1299553.2176562496"/>
    <n v="12716605.566222548"/>
    <n v="2779727.4307480422"/>
    <n v="0"/>
    <n v="16795886"/>
    <n v="0"/>
    <n v="0"/>
    <n v="0"/>
    <n v="0"/>
    <n v="207928.51482499996"/>
    <n v="2089156.6287365614"/>
    <n v="555945.48614960851"/>
    <n v="0"/>
    <n v="2853031"/>
    <n v="19648917"/>
    <n v="142383.45652173914"/>
    <n v="1"/>
    <n v="0"/>
    <n v="1"/>
    <n v="1"/>
    <n v="24249724"/>
    <n v="27563176.730669167"/>
    <n v="27563177"/>
    <n v="10"/>
    <n v="1"/>
    <n v="0"/>
    <n v="0.76923076923076927"/>
    <n v="0"/>
    <n v="0.76923076923076927"/>
    <n v="0.76923076923076927"/>
    <n v="1"/>
    <n v="6660438"/>
    <n v="34223615"/>
    <n v="53872532"/>
  </r>
  <r>
    <x v="22"/>
    <n v="3815"/>
    <x v="77"/>
    <x v="1077"/>
    <x v="1077"/>
    <x v="1006"/>
    <n v="4656"/>
    <n v="273411000725"/>
    <s v="73461273411000725"/>
    <s v="INSTITUCION EDUCATIVA TECNICA LEPANTO"/>
    <n v="1"/>
    <n v="14.486260454002389"/>
    <n v="1.0145584799141036"/>
    <n v="0.1366387811535161"/>
    <n v="1.1366387811535161"/>
    <n v="388"/>
    <n v="0"/>
    <n v="0"/>
    <n v="9"/>
    <n v="14"/>
    <n v="95"/>
    <n v="103"/>
    <n v="0"/>
    <n v="130"/>
    <n v="0"/>
    <n v="0"/>
    <n v="0"/>
    <n v="37"/>
    <n v="284"/>
    <n v="0"/>
    <n v="0"/>
    <n v="0"/>
    <n v="14"/>
    <n v="0"/>
    <n v="103"/>
    <n v="0"/>
    <n v="130"/>
    <n v="0"/>
    <n v="0"/>
    <n v="0"/>
    <n v="37"/>
    <n v="92671"/>
    <n v="81839"/>
    <n v="122758"/>
    <n v="150439"/>
    <n v="114333"/>
    <n v="99892"/>
    <n v="152848"/>
    <n v="184139"/>
    <n v="1474668.3348358849"/>
    <n v="21673981.822121669"/>
    <n v="0"/>
    <n v="6326807.6591242915"/>
    <n v="1169597.8958906247"/>
    <n v="10786406.507063769"/>
    <n v="0"/>
    <n v="0"/>
    <n v="41431462"/>
    <n v="294933.66696717701"/>
    <n v="4334796.3644243339"/>
    <n v="0"/>
    <n v="1265361.5318248584"/>
    <n v="0"/>
    <n v="0"/>
    <n v="0"/>
    <n v="0"/>
    <n v="5895092"/>
    <n v="47326554"/>
    <n v="121975.65463917526"/>
    <n v="1"/>
    <n v="0"/>
    <n v="1"/>
    <n v="1"/>
    <n v="24249724"/>
    <n v="27563176.730669167"/>
    <n v="27563177"/>
    <n v="23"/>
    <n v="1"/>
    <n v="0"/>
    <n v="0.69230769230769229"/>
    <n v="0.62222222222222223"/>
    <n v="1.3145299145299145"/>
    <n v="1.3145299145299145"/>
    <n v="2"/>
    <n v="6660438"/>
    <n v="34223615"/>
    <n v="81550169"/>
  </r>
  <r>
    <x v="22"/>
    <n v="3815"/>
    <x v="77"/>
    <x v="843"/>
    <x v="843"/>
    <x v="802"/>
    <n v="4305"/>
    <n v="273411001624"/>
    <s v="73411273411001624"/>
    <s v="INSTITUCION EDUCATIVA SANTA TERESA"/>
    <n v="1"/>
    <n v="11.445599951347077"/>
    <n v="0.80160304484483447"/>
    <n v="0.10441898433298009"/>
    <n v="1.1044189843329801"/>
    <n v="253"/>
    <n v="0"/>
    <n v="0"/>
    <n v="23"/>
    <n v="0"/>
    <n v="114"/>
    <n v="0"/>
    <n v="78"/>
    <n v="0"/>
    <n v="38"/>
    <n v="0"/>
    <n v="0"/>
    <n v="0"/>
    <n v="116"/>
    <n v="0"/>
    <n v="0"/>
    <n v="0"/>
    <n v="0"/>
    <n v="0"/>
    <n v="0"/>
    <n v="78"/>
    <n v="0"/>
    <n v="38"/>
    <n v="0"/>
    <n v="0"/>
    <n v="0"/>
    <n v="92671"/>
    <n v="81839"/>
    <n v="122758"/>
    <n v="150439"/>
    <n v="114333"/>
    <n v="99892"/>
    <n v="152848"/>
    <n v="184139"/>
    <n v="0"/>
    <n v="0"/>
    <n v="0"/>
    <n v="0"/>
    <n v="2904245.3219220801"/>
    <n v="21181943.267134089"/>
    <n v="6414712.8508584388"/>
    <n v="0"/>
    <n v="30500901"/>
    <n v="0"/>
    <n v="0"/>
    <n v="0"/>
    <n v="0"/>
    <n v="0"/>
    <n v="1721032.890454645"/>
    <n v="1282942.570171688"/>
    <n v="0"/>
    <n v="3003975"/>
    <n v="33504876"/>
    <n v="132430.33992094861"/>
    <n v="1"/>
    <n v="0"/>
    <n v="0"/>
    <n v="1"/>
    <n v="24249724"/>
    <n v="26781855.550435092"/>
    <n v="26781856"/>
    <n v="23"/>
    <n v="1"/>
    <n v="0"/>
    <n v="1.7692307692307692"/>
    <n v="0"/>
    <n v="1.7692307692307692"/>
    <n v="1.7692307692307692"/>
    <n v="2"/>
    <n v="6660438"/>
    <n v="33442294"/>
    <n v="66947170"/>
  </r>
  <r>
    <x v="22"/>
    <n v="3815"/>
    <x v="77"/>
    <x v="843"/>
    <x v="843"/>
    <x v="802"/>
    <n v="8799"/>
    <n v="273411002043"/>
    <s v="73411273411002043"/>
    <s v="INSTITUCION EDUCATIVA INMACULADA CONCEPCION"/>
    <n v="1"/>
    <n v="11.445599951347077"/>
    <n v="0.80160304484483447"/>
    <n v="0.10441898433298009"/>
    <n v="1.1044189843329801"/>
    <n v="531"/>
    <n v="0"/>
    <n v="0"/>
    <n v="36"/>
    <n v="0"/>
    <n v="227"/>
    <n v="0"/>
    <n v="198"/>
    <n v="0"/>
    <n v="7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45775.2864867346"/>
    <n v="46887114.002770774"/>
    <n v="11816576.304212915"/>
    <n v="0"/>
    <n v="63249466"/>
    <n v="0"/>
    <n v="0"/>
    <n v="0"/>
    <n v="0"/>
    <n v="0"/>
    <n v="0"/>
    <n v="0"/>
    <n v="0"/>
    <n v="0"/>
    <n v="63249466"/>
    <n v="119113.87193973635"/>
    <n v="1"/>
    <n v="0"/>
    <n v="0"/>
    <n v="1"/>
    <n v="24249724"/>
    <n v="26781855.550435092"/>
    <n v="26781856"/>
    <n v="36"/>
    <n v="1"/>
    <n v="0"/>
    <n v="2.7692307692307692"/>
    <n v="0"/>
    <n v="2.7692307692307692"/>
    <n v="2.7692307692307692"/>
    <n v="3"/>
    <n v="6660438"/>
    <n v="33442294"/>
    <n v="96691760"/>
  </r>
  <r>
    <x v="22"/>
    <n v="3815"/>
    <x v="77"/>
    <x v="844"/>
    <x v="844"/>
    <x v="803"/>
    <n v="4655"/>
    <n v="273443000506"/>
    <s v="73443273443000506"/>
    <s v="INSTITUCION EDUCATIVA LAS CAMELIAS"/>
    <n v="1"/>
    <n v="12.041397755683469"/>
    <n v="0.84333028816087485"/>
    <n v="0.11073224560798149"/>
    <n v="1.1107322456079816"/>
    <n v="253"/>
    <n v="0"/>
    <n v="0"/>
    <n v="15"/>
    <n v="0"/>
    <n v="91"/>
    <n v="0"/>
    <n v="95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04900.2475564603"/>
    <n v="20637307.378958683"/>
    <n v="8828206.518387815"/>
    <n v="0"/>
    <n v="31370414"/>
    <n v="0"/>
    <n v="0"/>
    <n v="0"/>
    <n v="0"/>
    <n v="0"/>
    <n v="0"/>
    <n v="0"/>
    <n v="0"/>
    <n v="0"/>
    <n v="31370414"/>
    <n v="123993.73122529645"/>
    <n v="1"/>
    <n v="0"/>
    <n v="0"/>
    <n v="1"/>
    <n v="24249724"/>
    <n v="26934950.393893763"/>
    <n v="26934950"/>
    <n v="15"/>
    <n v="1"/>
    <n v="0"/>
    <n v="1.1538461538461537"/>
    <n v="0"/>
    <n v="1.1538461538461537"/>
    <n v="1.1538461538461537"/>
    <n v="2"/>
    <n v="6660438"/>
    <n v="33595388"/>
    <n v="64965802"/>
  </r>
  <r>
    <x v="22"/>
    <n v="3815"/>
    <x v="77"/>
    <x v="845"/>
    <x v="845"/>
    <x v="804"/>
    <n v="8785"/>
    <n v="273449000141"/>
    <s v="73449273449000141"/>
    <s v="INSTITUCION EDUCATIVA TECNICA CUALAMANA"/>
    <n v="1"/>
    <n v="9.4987119888668463"/>
    <n v="0.66525096847226894"/>
    <n v="8.3789146003879655E-2"/>
    <n v="1.0837891460038795"/>
    <n v="596"/>
    <n v="0"/>
    <n v="0"/>
    <n v="31"/>
    <n v="0"/>
    <n v="223"/>
    <n v="0"/>
    <n v="246"/>
    <n v="0"/>
    <n v="0"/>
    <n v="0"/>
    <n v="96"/>
    <n v="0"/>
    <n v="488"/>
    <n v="0"/>
    <n v="0"/>
    <n v="16"/>
    <n v="0"/>
    <n v="130"/>
    <n v="0"/>
    <n v="246"/>
    <n v="0"/>
    <n v="0"/>
    <n v="0"/>
    <n v="96"/>
    <n v="0"/>
    <n v="92671"/>
    <n v="81839"/>
    <n v="122758"/>
    <n v="150439"/>
    <n v="114333"/>
    <n v="99892"/>
    <n v="152848"/>
    <n v="184139"/>
    <n v="0"/>
    <n v="0"/>
    <n v="0"/>
    <n v="0"/>
    <n v="3841298.7973319083"/>
    <n v="50774814.859758563"/>
    <n v="0"/>
    <n v="19158513.557376806"/>
    <n v="73774627"/>
    <n v="0"/>
    <n v="0"/>
    <n v="0"/>
    <n v="0"/>
    <n v="396521.166176197"/>
    <n v="8141292.2760209898"/>
    <n v="0"/>
    <n v="3831702.7114753611"/>
    <n v="12369516"/>
    <n v="86144143"/>
    <n v="144537.15268456377"/>
    <n v="1"/>
    <n v="0"/>
    <n v="0"/>
    <n v="1"/>
    <n v="24249724"/>
    <n v="26281587.664789781"/>
    <n v="26281588"/>
    <n v="31"/>
    <n v="1"/>
    <n v="0"/>
    <n v="2.3846153846153846"/>
    <n v="0"/>
    <n v="2.3846153846153846"/>
    <n v="2.3846153846153846"/>
    <n v="3"/>
    <n v="6660438"/>
    <n v="32942026"/>
    <n v="119086169"/>
  </r>
  <r>
    <x v="22"/>
    <n v="3815"/>
    <x v="77"/>
    <x v="846"/>
    <x v="846"/>
    <x v="805"/>
    <n v="8778"/>
    <n v="273483000142"/>
    <s v="73483273483000142"/>
    <s v="INSTITUCION EDUCATIVA POLICARPA SALAVARRIETA"/>
    <n v="1"/>
    <n v="20.65994115174443"/>
    <n v="1.4469378454559996"/>
    <n v="0.20205704719880715"/>
    <n v="1.2020570471988072"/>
    <n v="188"/>
    <n v="0"/>
    <n v="0"/>
    <n v="10"/>
    <n v="0"/>
    <n v="70"/>
    <n v="0"/>
    <n v="80"/>
    <n v="0"/>
    <n v="28"/>
    <n v="0"/>
    <n v="0"/>
    <n v="0"/>
    <n v="158"/>
    <n v="0"/>
    <n v="0"/>
    <n v="6"/>
    <n v="0"/>
    <n v="44"/>
    <n v="0"/>
    <n v="80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1374347.8837738123"/>
    <n v="18011382.383817486"/>
    <n v="5144496.4354068125"/>
    <n v="0"/>
    <n v="24530227"/>
    <n v="0"/>
    <n v="0"/>
    <n v="0"/>
    <n v="0"/>
    <n v="164921.74605285749"/>
    <n v="2977881.8874578248"/>
    <n v="1028899.2870813624"/>
    <n v="0"/>
    <n v="4171703"/>
    <n v="28701930"/>
    <n v="152669.8404255319"/>
    <n v="1"/>
    <n v="0"/>
    <n v="0"/>
    <n v="1"/>
    <n v="24249724"/>
    <n v="29149551.626826048"/>
    <n v="29149552"/>
    <n v="10"/>
    <n v="1"/>
    <n v="0"/>
    <n v="0.76923076923076927"/>
    <n v="0"/>
    <n v="0.76923076923076927"/>
    <n v="0.76923076923076927"/>
    <n v="1"/>
    <n v="6660438"/>
    <n v="35809990"/>
    <n v="64511920"/>
  </r>
  <r>
    <x v="22"/>
    <n v="3815"/>
    <x v="77"/>
    <x v="846"/>
    <x v="846"/>
    <x v="805"/>
    <n v="8779"/>
    <n v="273483000541"/>
    <s v="73483273483000541"/>
    <s v="INSTITUCION EDUCATIVA MARIANO OSPINA PEREZ"/>
    <n v="1"/>
    <n v="20.65994115174443"/>
    <n v="1.4469378454559996"/>
    <n v="0.20205704719880715"/>
    <n v="1.2020570471988072"/>
    <n v="197"/>
    <n v="0"/>
    <n v="0"/>
    <n v="9"/>
    <n v="0"/>
    <n v="88"/>
    <n v="0"/>
    <n v="61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6913.0953964312"/>
    <n v="17891306.501258705"/>
    <n v="7165548.6064594882"/>
    <n v="0"/>
    <n v="26293768"/>
    <n v="0"/>
    <n v="0"/>
    <n v="0"/>
    <n v="0"/>
    <n v="0"/>
    <n v="0"/>
    <n v="0"/>
    <n v="0"/>
    <n v="0"/>
    <n v="26293768"/>
    <n v="133470.90355329949"/>
    <n v="1"/>
    <n v="0"/>
    <n v="0"/>
    <n v="1"/>
    <n v="24249724"/>
    <n v="29149551.626826048"/>
    <n v="29149552"/>
    <n v="9"/>
    <n v="1"/>
    <n v="0"/>
    <n v="0.69230769230769229"/>
    <n v="0"/>
    <n v="0.69230769230769229"/>
    <n v="0.69230769230769229"/>
    <n v="1"/>
    <n v="6660438"/>
    <n v="35809990"/>
    <n v="62103758"/>
  </r>
  <r>
    <x v="22"/>
    <n v="3815"/>
    <x v="77"/>
    <x v="846"/>
    <x v="846"/>
    <x v="805"/>
    <n v="8780"/>
    <n v="273483000851"/>
    <s v="73483273483000851"/>
    <s v="INSTITUCION EDUCATIVA ANCHIQUE"/>
    <n v="1"/>
    <n v="20.65994115174443"/>
    <n v="1.4469378454559996"/>
    <n v="0.20205704719880715"/>
    <n v="1.2020570471988072"/>
    <n v="402"/>
    <n v="0"/>
    <n v="0"/>
    <n v="33"/>
    <n v="0"/>
    <n v="228"/>
    <n v="0"/>
    <n v="105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35348.0164535809"/>
    <n v="39985268.892074823"/>
    <n v="6614352.5598087581"/>
    <n v="0"/>
    <n v="51134969"/>
    <n v="0"/>
    <n v="0"/>
    <n v="0"/>
    <n v="0"/>
    <n v="0"/>
    <n v="0"/>
    <n v="0"/>
    <n v="0"/>
    <n v="0"/>
    <n v="51134969"/>
    <n v="127201.41542288558"/>
    <n v="1"/>
    <n v="0"/>
    <n v="0"/>
    <n v="1"/>
    <n v="24249724"/>
    <n v="29149551.626826048"/>
    <n v="29149552"/>
    <n v="33"/>
    <n v="1"/>
    <n v="0"/>
    <n v="2.5384615384615383"/>
    <n v="0"/>
    <n v="2.5384615384615383"/>
    <n v="2.5384615384615383"/>
    <n v="3"/>
    <n v="6660438"/>
    <n v="35809990"/>
    <n v="86944959"/>
  </r>
  <r>
    <x v="22"/>
    <n v="3815"/>
    <x v="77"/>
    <x v="847"/>
    <x v="847"/>
    <x v="806"/>
    <n v="8789"/>
    <n v="273504000270"/>
    <s v="73504273504000270"/>
    <s v="INSTITUCION EDUCATIVA TECNICA OLAYA HERRERA"/>
    <n v="1"/>
    <n v="28.346031960083607"/>
    <n v="1.9852402342437052"/>
    <n v="0.28350128734749119"/>
    <n v="1.2835012873474911"/>
    <n v="556"/>
    <n v="15"/>
    <n v="0"/>
    <n v="37"/>
    <n v="0"/>
    <n v="239"/>
    <n v="0"/>
    <n v="189"/>
    <n v="0"/>
    <n v="1"/>
    <n v="0"/>
    <n v="75"/>
    <n v="0"/>
    <n v="486"/>
    <n v="15"/>
    <n v="0"/>
    <n v="32"/>
    <n v="0"/>
    <n v="174"/>
    <n v="0"/>
    <n v="189"/>
    <n v="0"/>
    <n v="1"/>
    <n v="0"/>
    <n v="75"/>
    <n v="0"/>
    <n v="92671"/>
    <n v="81839"/>
    <n v="122758"/>
    <n v="150439"/>
    <n v="114333"/>
    <n v="99892"/>
    <n v="152848"/>
    <n v="184139"/>
    <n v="0"/>
    <n v="0"/>
    <n v="0"/>
    <n v="0"/>
    <n v="7630820.7396876365"/>
    <n v="54874526.534966268"/>
    <n v="196180.60476848931"/>
    <n v="17725698.266315974"/>
    <n v="80427226"/>
    <n v="0"/>
    <n v="0"/>
    <n v="0"/>
    <n v="0"/>
    <n v="1379417.5952512266"/>
    <n v="9308155.6692489516"/>
    <n v="39236.120953697871"/>
    <n v="3545139.653263195"/>
    <n v="14271949"/>
    <n v="94699175"/>
    <n v="170322.25719424459"/>
    <n v="1"/>
    <n v="0"/>
    <n v="1"/>
    <n v="1"/>
    <n v="24249724"/>
    <n v="31124551.971821353"/>
    <n v="31124552"/>
    <n v="52"/>
    <n v="1"/>
    <n v="0"/>
    <n v="4"/>
    <n v="0"/>
    <n v="4"/>
    <n v="4"/>
    <n v="4"/>
    <n v="6660438"/>
    <n v="37784990"/>
    <n v="132484165"/>
  </r>
  <r>
    <x v="22"/>
    <n v="3815"/>
    <x v="77"/>
    <x v="847"/>
    <x v="847"/>
    <x v="806"/>
    <n v="8790"/>
    <n v="273504000415"/>
    <s v="73504273504000415"/>
    <s v="INSTITUCION EDUCATIVA PUENTE CUCUANA"/>
    <n v="1"/>
    <n v="28.346031960083607"/>
    <n v="1.9852402342437052"/>
    <n v="0.28350128734749119"/>
    <n v="1.2835012873474911"/>
    <n v="222"/>
    <n v="0"/>
    <n v="0"/>
    <n v="20"/>
    <n v="0"/>
    <n v="110"/>
    <n v="0"/>
    <n v="69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4931.0537260142"/>
    <n v="22949860.396633089"/>
    <n v="4512153.9096752545"/>
    <n v="0"/>
    <n v="30396945"/>
    <n v="0"/>
    <n v="0"/>
    <n v="0"/>
    <n v="0"/>
    <n v="0"/>
    <n v="0"/>
    <n v="0"/>
    <n v="0"/>
    <n v="0"/>
    <n v="30396945"/>
    <n v="136923.17567567568"/>
    <n v="1"/>
    <n v="0"/>
    <n v="1"/>
    <n v="1"/>
    <n v="24249724"/>
    <n v="31124551.971821353"/>
    <n v="31124552"/>
    <n v="20"/>
    <n v="1"/>
    <n v="0"/>
    <n v="1.5384615384615385"/>
    <n v="0"/>
    <n v="1.5384615384615385"/>
    <n v="1.5384615384615385"/>
    <n v="2"/>
    <n v="6660438"/>
    <n v="37784990"/>
    <n v="68181935"/>
  </r>
  <r>
    <x v="22"/>
    <n v="3815"/>
    <x v="77"/>
    <x v="847"/>
    <x v="847"/>
    <x v="806"/>
    <n v="8791"/>
    <n v="273504000687"/>
    <s v="73504273504000687"/>
    <s v="INSTITUCION EDUCATIVA GUATAVITA TUA"/>
    <n v="1"/>
    <n v="28.346031960083607"/>
    <n v="1.9852402342437052"/>
    <n v="0.28350128734749119"/>
    <n v="1.2835012873474911"/>
    <n v="266"/>
    <n v="0"/>
    <n v="0"/>
    <n v="20"/>
    <n v="0"/>
    <n v="110"/>
    <n v="0"/>
    <n v="100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34931.0537260142"/>
    <n v="26924417.225100271"/>
    <n v="7062501.771665616"/>
    <n v="0"/>
    <n v="36921850"/>
    <n v="0"/>
    <n v="0"/>
    <n v="0"/>
    <n v="0"/>
    <n v="0"/>
    <n v="0"/>
    <n v="0"/>
    <n v="0"/>
    <n v="0"/>
    <n v="36921850"/>
    <n v="138803.94736842104"/>
    <n v="1"/>
    <n v="0"/>
    <n v="1"/>
    <n v="1"/>
    <n v="24249724"/>
    <n v="31124551.971821353"/>
    <n v="31124552"/>
    <n v="20"/>
    <n v="1"/>
    <n v="0"/>
    <n v="1.5384615384615385"/>
    <n v="0"/>
    <n v="1.5384615384615385"/>
    <n v="1.5384615384615385"/>
    <n v="2"/>
    <n v="6660438"/>
    <n v="37784990"/>
    <n v="74706840"/>
  </r>
  <r>
    <x v="22"/>
    <n v="3815"/>
    <x v="77"/>
    <x v="847"/>
    <x v="847"/>
    <x v="806"/>
    <n v="8792"/>
    <n v="273504000920"/>
    <s v="73504273504000920"/>
    <s v="INSTITUCION EDUCATIVA ALTOZANO"/>
    <n v="1"/>
    <n v="28.346031960083607"/>
    <n v="1.9852402342437052"/>
    <n v="0.28350128734749119"/>
    <n v="1.2835012873474911"/>
    <n v="464"/>
    <n v="0"/>
    <n v="0"/>
    <n v="42"/>
    <n v="0"/>
    <n v="251"/>
    <n v="0"/>
    <n v="137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63355.2128246296"/>
    <n v="49746066.111137643"/>
    <n v="6670140.562128637"/>
    <n v="0"/>
    <n v="62579562"/>
    <n v="0"/>
    <n v="0"/>
    <n v="0"/>
    <n v="0"/>
    <n v="0"/>
    <n v="0"/>
    <n v="0"/>
    <n v="0"/>
    <n v="0"/>
    <n v="62579562"/>
    <n v="134869.74568965516"/>
    <n v="1"/>
    <n v="0"/>
    <n v="1"/>
    <n v="1"/>
    <n v="24249724"/>
    <n v="31124551.971821353"/>
    <n v="31124552"/>
    <n v="42"/>
    <n v="1"/>
    <n v="0"/>
    <n v="3.2307692307692308"/>
    <n v="0"/>
    <n v="3.2307692307692308"/>
    <n v="3.2307692307692308"/>
    <n v="4"/>
    <n v="6660438"/>
    <n v="37784990"/>
    <n v="100364552"/>
  </r>
  <r>
    <x v="22"/>
    <n v="3815"/>
    <x v="77"/>
    <x v="847"/>
    <x v="847"/>
    <x v="806"/>
    <n v="8795"/>
    <n v="273504002183"/>
    <s v="73504273504002183"/>
    <s v="INSTITUCION EDUCATIVA SAMARIA"/>
    <n v="1"/>
    <n v="28.346031960083607"/>
    <n v="1.9852402342437052"/>
    <n v="0.28350128734749119"/>
    <n v="1.2835012873474911"/>
    <n v="1250"/>
    <n v="2"/>
    <n v="0"/>
    <n v="107"/>
    <n v="0"/>
    <n v="568"/>
    <n v="0"/>
    <n v="416"/>
    <n v="0"/>
    <n v="1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995374.242806777"/>
    <n v="126160126.42618413"/>
    <n v="30800354.948652823"/>
    <n v="0"/>
    <n v="172955856"/>
    <n v="0"/>
    <n v="0"/>
    <n v="0"/>
    <n v="0"/>
    <n v="0"/>
    <n v="0"/>
    <n v="0"/>
    <n v="0"/>
    <n v="0"/>
    <n v="172955856"/>
    <n v="138364.68479999999"/>
    <n v="1"/>
    <n v="0"/>
    <n v="1"/>
    <n v="1"/>
    <n v="24249724"/>
    <n v="31124551.971821353"/>
    <n v="31124552"/>
    <n v="109"/>
    <n v="1"/>
    <n v="0"/>
    <n v="8.384615384615385"/>
    <n v="0"/>
    <n v="8.384615384615385"/>
    <n v="4"/>
    <n v="4"/>
    <n v="6660438"/>
    <n v="37784990"/>
    <n v="210740846"/>
  </r>
  <r>
    <x v="22"/>
    <n v="3815"/>
    <x v="77"/>
    <x v="847"/>
    <x v="847"/>
    <x v="806"/>
    <n v="8796"/>
    <n v="273504002191"/>
    <s v="73504273504002191"/>
    <s v="INSTITUCION EDUCATIVA EL VERGEL"/>
    <n v="1"/>
    <n v="28.346031960083607"/>
    <n v="1.9852402342437052"/>
    <n v="0.28350128734749119"/>
    <n v="1.2835012873474911"/>
    <n v="655"/>
    <n v="0"/>
    <n v="0"/>
    <n v="63"/>
    <n v="0"/>
    <n v="304"/>
    <n v="0"/>
    <n v="211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45032.8192369435"/>
    <n v="66028927.956793524"/>
    <n v="15105906.567173678"/>
    <n v="0"/>
    <n v="90379867"/>
    <n v="0"/>
    <n v="0"/>
    <n v="0"/>
    <n v="0"/>
    <n v="0"/>
    <n v="0"/>
    <n v="0"/>
    <n v="0"/>
    <n v="0"/>
    <n v="90379867"/>
    <n v="137984.52977099238"/>
    <n v="1"/>
    <n v="0"/>
    <n v="1"/>
    <n v="1"/>
    <n v="24249724"/>
    <n v="31124551.971821353"/>
    <n v="31124552"/>
    <n v="63"/>
    <n v="1"/>
    <n v="0"/>
    <n v="4.8461538461538458"/>
    <n v="0"/>
    <n v="4.8461538461538458"/>
    <n v="4"/>
    <n v="4"/>
    <n v="6660438"/>
    <n v="37784990"/>
    <n v="128164857"/>
  </r>
  <r>
    <x v="22"/>
    <n v="3815"/>
    <x v="77"/>
    <x v="848"/>
    <x v="848"/>
    <x v="807"/>
    <n v="4658"/>
    <n v="273547000192"/>
    <s v="73547273547000192"/>
    <s v="INSTITUCION EDUCATIVA DOIMA"/>
    <n v="1"/>
    <n v="12.341428053642623"/>
    <n v="0.8643431840695297"/>
    <n v="0.1139114611869016"/>
    <n v="1.1139114611869017"/>
    <n v="418"/>
    <n v="0"/>
    <n v="0"/>
    <n v="31"/>
    <n v="0"/>
    <n v="194"/>
    <n v="0"/>
    <n v="140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48062.0118483426"/>
    <n v="37164461.789414585"/>
    <n v="9023734.3680332638"/>
    <n v="0"/>
    <n v="50136258"/>
    <n v="0"/>
    <n v="0"/>
    <n v="0"/>
    <n v="0"/>
    <n v="0"/>
    <n v="0"/>
    <n v="0"/>
    <n v="0"/>
    <n v="0"/>
    <n v="50136258"/>
    <n v="119943.2009569378"/>
    <n v="1"/>
    <n v="0"/>
    <n v="0"/>
    <n v="1"/>
    <n v="24249724"/>
    <n v="27012045.494219076"/>
    <n v="27012045"/>
    <n v="31"/>
    <n v="1"/>
    <n v="0"/>
    <n v="2.3846153846153846"/>
    <n v="0"/>
    <n v="2.3846153846153846"/>
    <n v="2.3846153846153846"/>
    <n v="3"/>
    <n v="6660438"/>
    <n v="33672483"/>
    <n v="83808741"/>
  </r>
  <r>
    <x v="22"/>
    <n v="3815"/>
    <x v="77"/>
    <x v="849"/>
    <x v="849"/>
    <x v="808"/>
    <n v="33009"/>
    <n v="273555000029"/>
    <s v="73555273555000029"/>
    <s v="INSTITUCION EDUCATIVA TECNICA LOS ANDES"/>
    <n v="1"/>
    <n v="30.460865925684789"/>
    <n v="2.1333545623150494"/>
    <n v="0.30591073444667721"/>
    <n v="1.3059107344466772"/>
    <n v="879"/>
    <n v="28"/>
    <n v="0"/>
    <n v="66"/>
    <n v="0"/>
    <n v="460"/>
    <n v="0"/>
    <n v="252"/>
    <n v="0"/>
    <n v="1"/>
    <n v="0"/>
    <n v="72"/>
    <n v="0"/>
    <n v="73"/>
    <n v="0"/>
    <n v="0"/>
    <n v="0"/>
    <n v="0"/>
    <n v="0"/>
    <n v="0"/>
    <n v="0"/>
    <n v="0"/>
    <n v="1"/>
    <n v="0"/>
    <n v="72"/>
    <n v="0"/>
    <n v="92671"/>
    <n v="81839"/>
    <n v="122758"/>
    <n v="150439"/>
    <n v="114333"/>
    <n v="99892"/>
    <n v="152848"/>
    <n v="184139"/>
    <n v="0"/>
    <n v="0"/>
    <n v="0"/>
    <n v="0"/>
    <n v="14035017.048140243"/>
    <n v="92880424.980767399"/>
    <n v="199605.84393870572"/>
    <n v="17313774.964579921"/>
    <n v="124428823"/>
    <n v="0"/>
    <n v="0"/>
    <n v="0"/>
    <n v="0"/>
    <n v="0"/>
    <n v="0"/>
    <n v="39921.168787741146"/>
    <n v="3462754.9929159842"/>
    <n v="3502676"/>
    <n v="127931499"/>
    <n v="145542.09215017065"/>
    <n v="1"/>
    <n v="1"/>
    <n v="1"/>
    <n v="1"/>
    <n v="24249724"/>
    <n v="31667974.878969215"/>
    <n v="31667975"/>
    <n v="94"/>
    <n v="1"/>
    <n v="0"/>
    <n v="7.2307692307692308"/>
    <n v="0"/>
    <n v="7.2307692307692308"/>
    <n v="4"/>
    <n v="4"/>
    <n v="6660438"/>
    <n v="38328413"/>
    <n v="166259912"/>
  </r>
  <r>
    <x v="22"/>
    <n v="3815"/>
    <x v="77"/>
    <x v="849"/>
    <x v="849"/>
    <x v="808"/>
    <n v="24210"/>
    <n v="273555000169"/>
    <s v="73555273555000169"/>
    <s v="INSTITUCION EDUCATIVA LA PRIMAVERA"/>
    <n v="1"/>
    <n v="30.460865925684789"/>
    <n v="2.1333545623150494"/>
    <n v="0.30591073444667721"/>
    <n v="1.3059107344466772"/>
    <n v="257"/>
    <n v="0"/>
    <n v="0"/>
    <n v="22"/>
    <n v="0"/>
    <n v="131"/>
    <n v="0"/>
    <n v="75"/>
    <n v="0"/>
    <n v="29"/>
    <n v="0"/>
    <n v="0"/>
    <n v="0"/>
    <n v="225"/>
    <n v="0"/>
    <n v="0"/>
    <n v="14"/>
    <n v="0"/>
    <n v="107"/>
    <n v="0"/>
    <n v="75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3284791.2240328225"/>
    <n v="26872707.227581579"/>
    <n v="5788569.4742224654"/>
    <n v="0"/>
    <n v="35946068"/>
    <n v="0"/>
    <n v="0"/>
    <n v="0"/>
    <n v="0"/>
    <n v="418064.33760417748"/>
    <n v="4748381.2771066483"/>
    <n v="1157713.8948444931"/>
    <n v="0"/>
    <n v="6324160"/>
    <n v="42270228"/>
    <n v="164475.59533073931"/>
    <n v="1"/>
    <n v="1"/>
    <n v="1"/>
    <n v="1"/>
    <n v="24249724"/>
    <n v="31667974.878969215"/>
    <n v="31667975"/>
    <n v="22"/>
    <n v="1"/>
    <n v="0"/>
    <n v="1.6923076923076923"/>
    <n v="0"/>
    <n v="1.6923076923076923"/>
    <n v="1.6923076923076923"/>
    <n v="2"/>
    <n v="6660438"/>
    <n v="38328413"/>
    <n v="80598641"/>
  </r>
  <r>
    <x v="22"/>
    <n v="3815"/>
    <x v="77"/>
    <x v="849"/>
    <x v="849"/>
    <x v="808"/>
    <n v="24211"/>
    <n v="273555000185"/>
    <s v="73555273555000185"/>
    <s v="INSTITUCION EDUCATIVA EL RUBI"/>
    <n v="1"/>
    <n v="30.460865925684789"/>
    <n v="2.1333545623150494"/>
    <n v="0.30591073444667721"/>
    <n v="1.3059107344466772"/>
    <n v="568"/>
    <n v="0"/>
    <n v="0"/>
    <n v="48"/>
    <n v="0"/>
    <n v="306"/>
    <n v="0"/>
    <n v="172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166817.2160716131"/>
    <n v="62355116.77079609"/>
    <n v="8383445.4454256399"/>
    <n v="0"/>
    <n v="77905379"/>
    <n v="0"/>
    <n v="0"/>
    <n v="0"/>
    <n v="0"/>
    <n v="0"/>
    <n v="0"/>
    <n v="0"/>
    <n v="0"/>
    <n v="0"/>
    <n v="77905379"/>
    <n v="137157.3573943662"/>
    <n v="1"/>
    <n v="1"/>
    <n v="1"/>
    <n v="1"/>
    <n v="24249724"/>
    <n v="31667974.878969215"/>
    <n v="31667975"/>
    <n v="48"/>
    <n v="1"/>
    <n v="0"/>
    <n v="3.6923076923076925"/>
    <n v="0"/>
    <n v="3.6923076923076925"/>
    <n v="3.6923076923076925"/>
    <n v="4"/>
    <n v="6660438"/>
    <n v="38328413"/>
    <n v="116233792"/>
  </r>
  <r>
    <x v="22"/>
    <n v="3815"/>
    <x v="77"/>
    <x v="849"/>
    <x v="849"/>
    <x v="808"/>
    <n v="33007"/>
    <n v="273555000398"/>
    <s v="73555273555000398"/>
    <s v="INSTITUCION EDNOEDUCATIVA TECNICA NASAWE´SX FI´ZÑI"/>
    <n v="1"/>
    <n v="30.460865925684789"/>
    <n v="2.1333545623150494"/>
    <n v="0.30591073444667721"/>
    <n v="1.3059107344466772"/>
    <n v="819"/>
    <n v="0"/>
    <n v="0"/>
    <n v="77"/>
    <n v="0"/>
    <n v="516"/>
    <n v="0"/>
    <n v="177"/>
    <n v="0"/>
    <n v="0"/>
    <n v="0"/>
    <n v="49"/>
    <n v="0"/>
    <n v="740"/>
    <n v="0"/>
    <n v="0"/>
    <n v="62"/>
    <n v="0"/>
    <n v="452"/>
    <n v="0"/>
    <n v="177"/>
    <n v="0"/>
    <n v="0"/>
    <n v="0"/>
    <n v="49"/>
    <n v="0"/>
    <n v="92671"/>
    <n v="81839"/>
    <n v="122758"/>
    <n v="150439"/>
    <n v="114333"/>
    <n v="99892"/>
    <n v="152848"/>
    <n v="184139"/>
    <n v="0"/>
    <n v="0"/>
    <n v="0"/>
    <n v="0"/>
    <n v="11496769.284114879"/>
    <n v="90401874.314145803"/>
    <n v="0"/>
    <n v="11782985.739783557"/>
    <n v="113681629"/>
    <n v="0"/>
    <n v="0"/>
    <n v="0"/>
    <n v="0"/>
    <n v="1851427.7808185003"/>
    <n v="16410614.413736714"/>
    <n v="0"/>
    <n v="2356597.1479567117"/>
    <n v="20618639"/>
    <n v="134300268"/>
    <n v="163980.7912087912"/>
    <n v="1"/>
    <n v="1"/>
    <n v="1"/>
    <n v="1"/>
    <n v="24249724"/>
    <n v="31667974.878969215"/>
    <n v="31667975"/>
    <n v="77"/>
    <n v="1"/>
    <n v="0"/>
    <n v="5.9230769230769234"/>
    <n v="0"/>
    <n v="5.9230769230769234"/>
    <n v="4"/>
    <n v="4"/>
    <n v="6660438"/>
    <n v="38328413"/>
    <n v="172628681"/>
  </r>
  <r>
    <x v="22"/>
    <n v="3815"/>
    <x v="77"/>
    <x v="849"/>
    <x v="849"/>
    <x v="808"/>
    <n v="33010"/>
    <n v="273555000754"/>
    <s v="73555273555000754"/>
    <s v="INSTITUCION EDUCATIVA ANTONIO NARIÑO"/>
    <n v="1"/>
    <n v="30.460865925684789"/>
    <n v="2.1333545623150494"/>
    <n v="0.30591073444667721"/>
    <n v="1.3059107344466772"/>
    <n v="1214"/>
    <n v="19"/>
    <n v="0"/>
    <n v="95"/>
    <n v="0"/>
    <n v="623"/>
    <n v="0"/>
    <n v="376"/>
    <n v="0"/>
    <n v="101"/>
    <n v="0"/>
    <n v="0"/>
    <n v="0"/>
    <n v="318"/>
    <n v="0"/>
    <n v="0"/>
    <n v="48"/>
    <n v="0"/>
    <n v="27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021190.888170082"/>
    <n v="130319585.05026212"/>
    <n v="20160190.237809278"/>
    <n v="0"/>
    <n v="167500966"/>
    <n v="0"/>
    <n v="0"/>
    <n v="0"/>
    <n v="0"/>
    <n v="1433363.4432143227"/>
    <n v="7044301.894608764"/>
    <n v="0"/>
    <n v="0"/>
    <n v="8477665"/>
    <n v="175978631"/>
    <n v="144957.68616144976"/>
    <n v="1"/>
    <n v="1"/>
    <n v="1"/>
    <n v="1"/>
    <n v="24249724"/>
    <n v="31667974.878969215"/>
    <n v="31667975"/>
    <n v="114"/>
    <n v="1"/>
    <n v="0"/>
    <n v="8.7692307692307701"/>
    <n v="0"/>
    <n v="8.7692307692307701"/>
    <n v="4"/>
    <n v="4"/>
    <n v="6660438"/>
    <n v="38328413"/>
    <n v="214307044"/>
  </r>
  <r>
    <x v="22"/>
    <n v="3815"/>
    <x v="77"/>
    <x v="849"/>
    <x v="849"/>
    <x v="808"/>
    <n v="24212"/>
    <n v="273555000924"/>
    <s v="73555273555000924"/>
    <s v="INSTITUCION EDUCATIVA BILBAO"/>
    <n v="1"/>
    <n v="30.460865925684789"/>
    <n v="2.1333545623150494"/>
    <n v="0.30591073444667721"/>
    <n v="1.3059107344466772"/>
    <n v="1021"/>
    <n v="10"/>
    <n v="0"/>
    <n v="97"/>
    <n v="0"/>
    <n v="556"/>
    <n v="0"/>
    <n v="289"/>
    <n v="0"/>
    <n v="69"/>
    <n v="0"/>
    <n v="0"/>
    <n v="0"/>
    <n v="398"/>
    <n v="0"/>
    <n v="0"/>
    <n v="24"/>
    <n v="0"/>
    <n v="125"/>
    <n v="0"/>
    <n v="193"/>
    <n v="0"/>
    <n v="56"/>
    <n v="0"/>
    <n v="0"/>
    <n v="0"/>
    <n v="92671"/>
    <n v="81839"/>
    <n v="122758"/>
    <n v="150439"/>
    <n v="114333"/>
    <n v="99892"/>
    <n v="152848"/>
    <n v="184139"/>
    <n v="0"/>
    <n v="0"/>
    <n v="0"/>
    <n v="0"/>
    <n v="15976030.044159638"/>
    <n v="110230279.64711861"/>
    <n v="13772803.231770694"/>
    <n v="0"/>
    <n v="139979113"/>
    <n v="0"/>
    <n v="0"/>
    <n v="0"/>
    <n v="0"/>
    <n v="716681.72160716134"/>
    <n v="8296622.2314280998"/>
    <n v="2235585.4521135041"/>
    <n v="0"/>
    <n v="11248889"/>
    <n v="151228002"/>
    <n v="148117.53379040156"/>
    <n v="1"/>
    <n v="1"/>
    <n v="1"/>
    <n v="1"/>
    <n v="24249724"/>
    <n v="31667974.878969215"/>
    <n v="31667975"/>
    <n v="107"/>
    <n v="1"/>
    <n v="0"/>
    <n v="8.2307692307692299"/>
    <n v="0"/>
    <n v="8.2307692307692299"/>
    <n v="4"/>
    <n v="4"/>
    <n v="6660438"/>
    <n v="38328413"/>
    <n v="189556415"/>
  </r>
  <r>
    <x v="22"/>
    <n v="3815"/>
    <x v="77"/>
    <x v="850"/>
    <x v="850"/>
    <x v="809"/>
    <n v="4660"/>
    <n v="273563000534"/>
    <s v="73563273563000534"/>
    <s v="INSTITUCION EDUCATIVA JOSE CELESTINO MUTIS"/>
    <n v="1"/>
    <n v="17.711896617255796"/>
    <n v="1.2404688542952407"/>
    <n v="0.17081863836093533"/>
    <n v="1.1708186383609354"/>
    <n v="321"/>
    <n v="0"/>
    <n v="0"/>
    <n v="23"/>
    <n v="0"/>
    <n v="136"/>
    <n v="0"/>
    <n v="117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78853.7697335789"/>
    <n v="29589720.102057092"/>
    <n v="8053077.9256286509"/>
    <n v="0"/>
    <n v="40721652"/>
    <n v="0"/>
    <n v="0"/>
    <n v="0"/>
    <n v="0"/>
    <n v="0"/>
    <n v="0"/>
    <n v="0"/>
    <n v="0"/>
    <n v="0"/>
    <n v="40721652"/>
    <n v="126858.72897196261"/>
    <n v="1"/>
    <n v="0"/>
    <n v="1"/>
    <n v="1"/>
    <n v="24249724"/>
    <n v="28392028.834308494"/>
    <n v="28392029"/>
    <n v="23"/>
    <n v="1"/>
    <n v="0"/>
    <n v="1.7692307692307692"/>
    <n v="0"/>
    <n v="1.7692307692307692"/>
    <n v="1.7692307692307692"/>
    <n v="2"/>
    <n v="6660438"/>
    <n v="35052467"/>
    <n v="75774119"/>
  </r>
  <r>
    <x v="22"/>
    <n v="3815"/>
    <x v="77"/>
    <x v="850"/>
    <x v="850"/>
    <x v="809"/>
    <n v="4661"/>
    <n v="273563000615"/>
    <s v="73563273563000615"/>
    <s v="INSTITUCION EDUCATIVA ISLA DEL SOL"/>
    <n v="1"/>
    <n v="17.711896617255796"/>
    <n v="1.2404688542952407"/>
    <n v="0.17081863836093533"/>
    <n v="1.1708186383609354"/>
    <n v="202"/>
    <n v="5"/>
    <n v="0"/>
    <n v="13"/>
    <n v="0"/>
    <n v="75"/>
    <n v="0"/>
    <n v="87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09537.7328349748"/>
    <n v="18946777.29855039"/>
    <n v="3937060.3191962293"/>
    <n v="0"/>
    <n v="25293375"/>
    <n v="0"/>
    <n v="0"/>
    <n v="0"/>
    <n v="0"/>
    <n v="0"/>
    <n v="0"/>
    <n v="0"/>
    <n v="0"/>
    <n v="0"/>
    <n v="25293375"/>
    <n v="125214.72772277228"/>
    <n v="1"/>
    <n v="0"/>
    <n v="1"/>
    <n v="1"/>
    <n v="24249724"/>
    <n v="28392028.834308494"/>
    <n v="28392029"/>
    <n v="18"/>
    <n v="1"/>
    <n v="0"/>
    <n v="1.3846153846153846"/>
    <n v="0"/>
    <n v="1.3846153846153846"/>
    <n v="1.3846153846153846"/>
    <n v="2"/>
    <n v="6660438"/>
    <n v="35052467"/>
    <n v="60345842"/>
  </r>
  <r>
    <x v="22"/>
    <n v="3815"/>
    <x v="77"/>
    <x v="851"/>
    <x v="851"/>
    <x v="810"/>
    <n v="8879"/>
    <n v="273585000082"/>
    <s v="73585273585000082"/>
    <s v="INSTITUCION EDUCATIVA TECNICA SANTA LUCIA"/>
    <n v="1"/>
    <n v="15.123992698455099"/>
    <n v="1.0592226400386988"/>
    <n v="0.1433963929698393"/>
    <n v="1.1433963929698394"/>
    <n v="480"/>
    <n v="15"/>
    <n v="0"/>
    <n v="30"/>
    <n v="0"/>
    <n v="216"/>
    <n v="0"/>
    <n v="160"/>
    <n v="0"/>
    <n v="19"/>
    <n v="0"/>
    <n v="40"/>
    <n v="0"/>
    <n v="174"/>
    <n v="0"/>
    <n v="0"/>
    <n v="0"/>
    <n v="0"/>
    <n v="25"/>
    <n v="0"/>
    <n v="109"/>
    <n v="0"/>
    <n v="0"/>
    <n v="0"/>
    <n v="40"/>
    <n v="0"/>
    <n v="92671"/>
    <n v="81839"/>
    <n v="122758"/>
    <n v="150439"/>
    <n v="114333"/>
    <n v="99892"/>
    <n v="152848"/>
    <n v="184139"/>
    <n v="0"/>
    <n v="0"/>
    <n v="0"/>
    <n v="0"/>
    <n v="5882757.2908839295"/>
    <n v="42945273.33494024"/>
    <n v="3320551.1855804264"/>
    <n v="8421754.736202931"/>
    <n v="60570337"/>
    <n v="0"/>
    <n v="0"/>
    <n v="0"/>
    <n v="0"/>
    <n v="0"/>
    <n v="3060992.886639358"/>
    <n v="0"/>
    <n v="1684350.9472405862"/>
    <n v="4745344"/>
    <n v="65315681"/>
    <n v="136074.33541666667"/>
    <n v="1"/>
    <n v="0"/>
    <n v="0"/>
    <n v="1"/>
    <n v="24249724"/>
    <n v="27727046.952114146"/>
    <n v="27727047"/>
    <n v="45"/>
    <n v="1"/>
    <n v="0"/>
    <n v="3.4615384615384617"/>
    <n v="0"/>
    <n v="3.4615384615384617"/>
    <n v="3.4615384615384617"/>
    <n v="4"/>
    <n v="6660438"/>
    <n v="34387485"/>
    <n v="99703166"/>
  </r>
  <r>
    <x v="22"/>
    <n v="3815"/>
    <x v="77"/>
    <x v="851"/>
    <x v="851"/>
    <x v="810"/>
    <n v="24221"/>
    <n v="273585000571"/>
    <s v="73585273585000571"/>
    <s v="INSTITUCION EDUCATIVA SAN JORGE"/>
    <n v="1"/>
    <n v="15.123992698455099"/>
    <n v="1.0592226400386988"/>
    <n v="0.1433963929698393"/>
    <n v="1.1433963929698394"/>
    <n v="232"/>
    <n v="0"/>
    <n v="0"/>
    <n v="11"/>
    <n v="0"/>
    <n v="67"/>
    <n v="0"/>
    <n v="108"/>
    <n v="0"/>
    <n v="46"/>
    <n v="0"/>
    <n v="0"/>
    <n v="0"/>
    <n v="194"/>
    <n v="0"/>
    <n v="0"/>
    <n v="6"/>
    <n v="0"/>
    <n v="34"/>
    <n v="0"/>
    <n v="108"/>
    <n v="0"/>
    <n v="46"/>
    <n v="0"/>
    <n v="0"/>
    <n v="0"/>
    <n v="92671"/>
    <n v="81839"/>
    <n v="122758"/>
    <n v="150439"/>
    <n v="114333"/>
    <n v="99892"/>
    <n v="152848"/>
    <n v="184139"/>
    <n v="0"/>
    <n v="0"/>
    <n v="0"/>
    <n v="0"/>
    <n v="1438007.3377716271"/>
    <n v="19987826.685145061"/>
    <n v="8039229.1861420851"/>
    <n v="0"/>
    <n v="29465063"/>
    <n v="0"/>
    <n v="0"/>
    <n v="0"/>
    <n v="0"/>
    <n v="156873.52775690478"/>
    <n v="3243738.7306178273"/>
    <n v="1607845.8372284169"/>
    <n v="0"/>
    <n v="5008458"/>
    <n v="34473521"/>
    <n v="148592.76293103449"/>
    <n v="1"/>
    <n v="0"/>
    <n v="0"/>
    <n v="1"/>
    <n v="24249724"/>
    <n v="27727046.952114146"/>
    <n v="27727047"/>
    <n v="11"/>
    <n v="1"/>
    <n v="0"/>
    <n v="0.84615384615384615"/>
    <n v="0"/>
    <n v="0.84615384615384615"/>
    <n v="0.84615384615384615"/>
    <n v="1"/>
    <n v="6660438"/>
    <n v="34387485"/>
    <n v="68861006"/>
  </r>
  <r>
    <x v="22"/>
    <n v="3815"/>
    <x v="77"/>
    <x v="851"/>
    <x v="851"/>
    <x v="810"/>
    <n v="8883"/>
    <n v="273585000864"/>
    <s v="73585273585000864"/>
    <s v="INSTITUCION EDUCATIVA CAIRO SOCORRO"/>
    <n v="1"/>
    <n v="15.123992698455099"/>
    <n v="1.0592226400386988"/>
    <n v="0.1433963929698393"/>
    <n v="1.1433963929698394"/>
    <n v="152"/>
    <n v="0"/>
    <n v="0"/>
    <n v="5"/>
    <n v="0"/>
    <n v="46"/>
    <n v="0"/>
    <n v="75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3639.6989871033"/>
    <n v="13820154.450871726"/>
    <n v="4543912.1486890046"/>
    <n v="0"/>
    <n v="19017706"/>
    <n v="0"/>
    <n v="0"/>
    <n v="0"/>
    <n v="0"/>
    <n v="0"/>
    <n v="0"/>
    <n v="0"/>
    <n v="0"/>
    <n v="0"/>
    <n v="19017706"/>
    <n v="125116.48684210527"/>
    <n v="1"/>
    <n v="0"/>
    <n v="0"/>
    <n v="1"/>
    <n v="24249724"/>
    <n v="27727046.952114146"/>
    <n v="27727047"/>
    <n v="5"/>
    <n v="1"/>
    <n v="0"/>
    <n v="0.38461538461538464"/>
    <n v="0"/>
    <n v="0.38461538461538464"/>
    <n v="0.38461538461538464"/>
    <n v="1"/>
    <n v="6660438"/>
    <n v="34387485"/>
    <n v="53405191"/>
  </r>
  <r>
    <x v="22"/>
    <n v="3815"/>
    <x v="77"/>
    <x v="851"/>
    <x v="851"/>
    <x v="810"/>
    <n v="8884"/>
    <n v="273585000996"/>
    <s v="73585273585000996"/>
    <s v="INSTITUCION EDUCATIVA TECNICA TULIO VARON"/>
    <n v="1"/>
    <n v="15.123992698455099"/>
    <n v="1.0592226400386988"/>
    <n v="0.1433963929698393"/>
    <n v="1.1433963929698394"/>
    <n v="374"/>
    <n v="0"/>
    <n v="0"/>
    <n v="28"/>
    <n v="0"/>
    <n v="154"/>
    <n v="0"/>
    <n v="140"/>
    <n v="0"/>
    <n v="0"/>
    <n v="0"/>
    <n v="52"/>
    <n v="0"/>
    <n v="52"/>
    <n v="0"/>
    <n v="0"/>
    <n v="0"/>
    <n v="0"/>
    <n v="0"/>
    <n v="0"/>
    <n v="0"/>
    <n v="0"/>
    <n v="0"/>
    <n v="0"/>
    <n v="52"/>
    <n v="0"/>
    <n v="92671"/>
    <n v="81839"/>
    <n v="122758"/>
    <n v="150439"/>
    <n v="114333"/>
    <n v="99892"/>
    <n v="152848"/>
    <n v="184139"/>
    <n v="0"/>
    <n v="0"/>
    <n v="0"/>
    <n v="0"/>
    <n v="3660382.3143277783"/>
    <n v="33579548.831043698"/>
    <n v="0"/>
    <n v="10948281.15706381"/>
    <n v="48188212"/>
    <n v="0"/>
    <n v="0"/>
    <n v="0"/>
    <n v="0"/>
    <n v="0"/>
    <n v="0"/>
    <n v="0"/>
    <n v="2189656.2314127618"/>
    <n v="2189656"/>
    <n v="50377868"/>
    <n v="134700.18181818182"/>
    <n v="1"/>
    <n v="0"/>
    <n v="0"/>
    <n v="1"/>
    <n v="24249724"/>
    <n v="27727046.952114146"/>
    <n v="27727047"/>
    <n v="28"/>
    <n v="1"/>
    <n v="0"/>
    <n v="2.1538461538461537"/>
    <n v="0"/>
    <n v="2.1538461538461537"/>
    <n v="2.1538461538461537"/>
    <n v="3"/>
    <n v="6660438"/>
    <n v="34387485"/>
    <n v="84765353"/>
  </r>
  <r>
    <x v="22"/>
    <n v="3815"/>
    <x v="77"/>
    <x v="852"/>
    <x v="852"/>
    <x v="811"/>
    <n v="24222"/>
    <n v="273616000094"/>
    <s v="73616273616000094"/>
    <s v="INSTITUCION EDUCATIVA JOSE MARIA CORDOBA"/>
    <n v="1"/>
    <n v="34.078153684762654"/>
    <n v="2.3866946138704508"/>
    <n v="0.3442406553757395"/>
    <n v="1.3442406553757396"/>
    <n v="306"/>
    <n v="6"/>
    <n v="0"/>
    <n v="39"/>
    <n v="0"/>
    <n v="175"/>
    <n v="0"/>
    <n v="74"/>
    <n v="0"/>
    <n v="12"/>
    <n v="0"/>
    <n v="0"/>
    <n v="0"/>
    <n v="256"/>
    <n v="0"/>
    <n v="0"/>
    <n v="29"/>
    <n v="0"/>
    <n v="141"/>
    <n v="0"/>
    <n v="74"/>
    <n v="0"/>
    <n v="12"/>
    <n v="0"/>
    <n v="0"/>
    <n v="0"/>
    <n v="92671"/>
    <n v="81839"/>
    <n v="122758"/>
    <n v="150439"/>
    <n v="114333"/>
    <n v="99892"/>
    <n v="152848"/>
    <n v="184139"/>
    <n v="0"/>
    <n v="0"/>
    <n v="0"/>
    <n v="0"/>
    <n v="6916098.0082983496"/>
    <n v="33435442.99915155"/>
    <n v="2465573.9483144525"/>
    <n v="0"/>
    <n v="42817115"/>
    <n v="0"/>
    <n v="0"/>
    <n v="0"/>
    <n v="0"/>
    <n v="891408.18773623172"/>
    <n v="5773992.1645121155"/>
    <n v="493114.78966289049"/>
    <n v="0"/>
    <n v="7158515"/>
    <n v="49975630"/>
    <n v="163319.0522875817"/>
    <n v="1"/>
    <n v="1"/>
    <n v="1"/>
    <n v="1"/>
    <n v="24249724"/>
    <n v="32597464.882440802"/>
    <n v="32597465"/>
    <n v="45"/>
    <n v="1"/>
    <n v="0"/>
    <n v="3.4615384615384617"/>
    <n v="0"/>
    <n v="3.4615384615384617"/>
    <n v="3.4615384615384617"/>
    <n v="4"/>
    <n v="6660438"/>
    <n v="39257903"/>
    <n v="89233533"/>
  </r>
  <r>
    <x v="22"/>
    <n v="3815"/>
    <x v="77"/>
    <x v="852"/>
    <x v="852"/>
    <x v="811"/>
    <n v="24228"/>
    <n v="273616000141"/>
    <s v="73616273616000141"/>
    <s v="INSTITUCION EDUCATIVA TECNICA AGROPECUARIA SAN RAFAEL"/>
    <n v="1"/>
    <n v="34.078153684762654"/>
    <n v="2.3866946138704508"/>
    <n v="0.3442406553757395"/>
    <n v="1.3442406553757396"/>
    <n v="1047"/>
    <n v="13"/>
    <n v="0"/>
    <n v="95"/>
    <n v="0"/>
    <n v="539"/>
    <n v="0"/>
    <n v="274"/>
    <n v="0"/>
    <n v="17"/>
    <n v="0"/>
    <n v="109"/>
    <n v="0"/>
    <n v="110"/>
    <n v="0"/>
    <n v="0"/>
    <n v="0"/>
    <n v="0"/>
    <n v="0"/>
    <n v="0"/>
    <n v="0"/>
    <n v="0"/>
    <n v="1"/>
    <n v="0"/>
    <n v="109"/>
    <n v="0"/>
    <n v="92671"/>
    <n v="81839"/>
    <n v="122758"/>
    <n v="150439"/>
    <n v="114333"/>
    <n v="99892"/>
    <n v="152848"/>
    <n v="184139"/>
    <n v="0"/>
    <n v="0"/>
    <n v="0"/>
    <n v="0"/>
    <n v="16598635.219916038"/>
    <n v="109168735.57554302"/>
    <n v="3492896.4267788078"/>
    <n v="26980457.174385432"/>
    <n v="156240724"/>
    <n v="0"/>
    <n v="0"/>
    <n v="0"/>
    <n v="0"/>
    <n v="0"/>
    <n v="0"/>
    <n v="41092.899138574212"/>
    <n v="5396091.4348770864"/>
    <n v="5437184"/>
    <n v="161677908"/>
    <n v="154420.16045845271"/>
    <n v="1"/>
    <n v="1"/>
    <n v="1"/>
    <n v="1"/>
    <n v="24249724"/>
    <n v="32597464.882440802"/>
    <n v="32597465"/>
    <n v="108"/>
    <n v="1"/>
    <n v="0"/>
    <n v="8.3076923076923084"/>
    <n v="0"/>
    <n v="8.3076923076923084"/>
    <n v="4"/>
    <n v="4"/>
    <n v="6660438"/>
    <n v="39257903"/>
    <n v="200935811"/>
  </r>
  <r>
    <x v="22"/>
    <n v="3815"/>
    <x v="77"/>
    <x v="852"/>
    <x v="852"/>
    <x v="811"/>
    <n v="24223"/>
    <n v="273616000302"/>
    <s v="73616273616000302"/>
    <s v="INSTITUCION EDUCATIVA EL QUEBRADON"/>
    <n v="1"/>
    <n v="34.078153684762654"/>
    <n v="2.3866946138704508"/>
    <n v="0.3442406553757395"/>
    <n v="1.3442406553757396"/>
    <n v="288"/>
    <n v="0"/>
    <n v="0"/>
    <n v="26"/>
    <n v="0"/>
    <n v="139"/>
    <n v="0"/>
    <n v="85"/>
    <n v="0"/>
    <n v="38"/>
    <n v="0"/>
    <n v="0"/>
    <n v="0"/>
    <n v="288"/>
    <n v="0"/>
    <n v="0"/>
    <n v="26"/>
    <n v="0"/>
    <n v="139"/>
    <n v="0"/>
    <n v="85"/>
    <n v="0"/>
    <n v="38"/>
    <n v="0"/>
    <n v="0"/>
    <n v="0"/>
    <n v="92671"/>
    <n v="81839"/>
    <n v="122758"/>
    <n v="150439"/>
    <n v="114333"/>
    <n v="99892"/>
    <n v="152848"/>
    <n v="184139"/>
    <n v="0"/>
    <n v="0"/>
    <n v="0"/>
    <n v="0"/>
    <n v="3995967.7381279352"/>
    <n v="30078470.810481716"/>
    <n v="7807650.8363290997"/>
    <n v="0"/>
    <n v="41882089"/>
    <n v="0"/>
    <n v="0"/>
    <n v="0"/>
    <n v="0"/>
    <n v="799193.54762558697"/>
    <n v="6015694.1620963439"/>
    <n v="1561530.1672658199"/>
    <n v="0"/>
    <n v="8376418"/>
    <n v="50258507"/>
    <n v="174508.70486111112"/>
    <n v="1"/>
    <n v="1"/>
    <n v="1"/>
    <n v="1"/>
    <n v="24249724"/>
    <n v="32597464.882440802"/>
    <n v="32597465"/>
    <n v="26"/>
    <n v="1"/>
    <n v="0"/>
    <n v="2"/>
    <n v="0"/>
    <n v="2"/>
    <n v="2"/>
    <n v="2"/>
    <n v="6660438"/>
    <n v="39257903"/>
    <n v="89516410"/>
  </r>
  <r>
    <x v="22"/>
    <n v="3815"/>
    <x v="77"/>
    <x v="852"/>
    <x v="852"/>
    <x v="811"/>
    <n v="24226"/>
    <n v="273616000892"/>
    <s v="73616273616000892"/>
    <s v="INSTITUCION EDUCATIVA JESUS ANTONIO AMEZQUITA"/>
    <n v="1"/>
    <n v="34.078153684762654"/>
    <n v="2.3866946138704508"/>
    <n v="0.3442406553757395"/>
    <n v="1.3442406553757396"/>
    <n v="632"/>
    <n v="2"/>
    <n v="0"/>
    <n v="65"/>
    <n v="0"/>
    <n v="350"/>
    <n v="0"/>
    <n v="171"/>
    <n v="0"/>
    <n v="44"/>
    <n v="0"/>
    <n v="0"/>
    <n v="0"/>
    <n v="561"/>
    <n v="2"/>
    <n v="0"/>
    <n v="56"/>
    <n v="0"/>
    <n v="288"/>
    <n v="0"/>
    <n v="171"/>
    <n v="0"/>
    <n v="44"/>
    <n v="0"/>
    <n v="0"/>
    <n v="0"/>
    <n v="92671"/>
    <n v="81839"/>
    <n v="122758"/>
    <n v="150439"/>
    <n v="114333"/>
    <n v="99892"/>
    <n v="152848"/>
    <n v="184139"/>
    <n v="0"/>
    <n v="0"/>
    <n v="0"/>
    <n v="0"/>
    <n v="10297301.479021987"/>
    <n v="69959300.411879346"/>
    <n v="9040437.810486326"/>
    <n v="0"/>
    <n v="89297040"/>
    <n v="0"/>
    <n v="0"/>
    <n v="0"/>
    <n v="0"/>
    <n v="1782816.3754724634"/>
    <n v="12326801.876795631"/>
    <n v="1808087.5620972654"/>
    <n v="0"/>
    <n v="15917706"/>
    <n v="105214746"/>
    <n v="166479.02848101265"/>
    <n v="1"/>
    <n v="1"/>
    <n v="1"/>
    <n v="1"/>
    <n v="24249724"/>
    <n v="32597464.882440802"/>
    <n v="32597465"/>
    <n v="67"/>
    <n v="1"/>
    <n v="0"/>
    <n v="5.1538461538461542"/>
    <n v="0"/>
    <n v="5.1538461538461542"/>
    <n v="4"/>
    <n v="4"/>
    <n v="6660438"/>
    <n v="39257903"/>
    <n v="144472649"/>
  </r>
  <r>
    <x v="22"/>
    <n v="3815"/>
    <x v="77"/>
    <x v="852"/>
    <x v="852"/>
    <x v="811"/>
    <n v="117956"/>
    <n v="273616001902"/>
    <s v="73616273616001902"/>
    <s v="INSTITUCION EDUCATIVA LUIS ERNESTO VANEGAS NEIRA"/>
    <n v="1"/>
    <n v="34.078153684762654"/>
    <n v="2.3866946138704508"/>
    <n v="0.3442406553757395"/>
    <n v="1.3442406553757396"/>
    <n v="308"/>
    <n v="4"/>
    <n v="0"/>
    <n v="35"/>
    <n v="0"/>
    <n v="183"/>
    <n v="0"/>
    <n v="67"/>
    <n v="0"/>
    <n v="19"/>
    <n v="0"/>
    <n v="0"/>
    <n v="0"/>
    <n v="182"/>
    <n v="0"/>
    <n v="0"/>
    <n v="15"/>
    <n v="0"/>
    <n v="81"/>
    <n v="0"/>
    <n v="67"/>
    <n v="0"/>
    <n v="19"/>
    <n v="0"/>
    <n v="0"/>
    <n v="0"/>
    <n v="92671"/>
    <n v="81839"/>
    <n v="122758"/>
    <n v="150439"/>
    <n v="114333"/>
    <n v="99892"/>
    <n v="152848"/>
    <n v="184139"/>
    <n v="0"/>
    <n v="0"/>
    <n v="0"/>
    <n v="0"/>
    <n v="5993951.6071919026"/>
    <n v="33569721.886698343"/>
    <n v="3903825.4181645499"/>
    <n v="0"/>
    <n v="43467499"/>
    <n v="0"/>
    <n v="0"/>
    <n v="0"/>
    <n v="0"/>
    <n v="461073.20055322332"/>
    <n v="3974655.0713850842"/>
    <n v="780765.08363290993"/>
    <n v="0"/>
    <n v="5216493"/>
    <n v="48683992"/>
    <n v="158064.90909090909"/>
    <n v="1"/>
    <n v="1"/>
    <n v="1"/>
    <n v="1"/>
    <n v="24249724"/>
    <n v="32597464.882440802"/>
    <n v="32597465"/>
    <n v="39"/>
    <n v="1"/>
    <n v="0"/>
    <n v="3"/>
    <n v="0"/>
    <n v="3"/>
    <n v="3"/>
    <n v="3"/>
    <n v="6660438"/>
    <n v="39257903"/>
    <n v="87941895"/>
  </r>
  <r>
    <x v="22"/>
    <n v="3815"/>
    <x v="77"/>
    <x v="852"/>
    <x v="852"/>
    <x v="811"/>
    <n v="171977"/>
    <n v="273616001970"/>
    <s v="73616273616001970"/>
    <s v="CENTRO EDUCATIVO INTERCULTURAL NASA ÜUS MANUEL QUINTÍN LAME"/>
    <n v="1"/>
    <n v="34.078153684762654"/>
    <n v="2.3866946138704508"/>
    <n v="0.3442406553757395"/>
    <n v="1.3442406553757396"/>
    <n v="304"/>
    <n v="21"/>
    <n v="0"/>
    <n v="26"/>
    <n v="0"/>
    <n v="156"/>
    <n v="0"/>
    <n v="86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223480.1420004983"/>
    <n v="32495490.786323998"/>
    <n v="2876502.9397001946"/>
    <n v="247527.13004023331"/>
    <n v="42843001"/>
    <n v="0"/>
    <n v="0"/>
    <n v="0"/>
    <n v="0"/>
    <n v="0"/>
    <n v="0"/>
    <n v="0"/>
    <n v="0"/>
    <n v="0"/>
    <n v="42843001"/>
    <n v="140930.92434210525"/>
    <n v="1"/>
    <n v="1"/>
    <n v="1"/>
    <n v="1"/>
    <n v="24249724"/>
    <n v="32597464.882440802"/>
    <n v="32597465"/>
    <n v="47"/>
    <n v="0"/>
    <n v="1"/>
    <n v="3.6153846153846154"/>
    <n v="0"/>
    <n v="3.6153846153846154"/>
    <n v="3.6153846153846154"/>
    <n v="4"/>
    <n v="26641753"/>
    <n v="59239218"/>
    <n v="102082219"/>
  </r>
  <r>
    <x v="22"/>
    <n v="3815"/>
    <x v="77"/>
    <x v="1078"/>
    <x v="1078"/>
    <x v="1007"/>
    <n v="8447"/>
    <n v="273622000268"/>
    <s v="73622273622000268"/>
    <s v="INSTITUCION EDUCATIVA MANUEL ELKIN PATARROYO"/>
    <n v="1"/>
    <n v="16.709208717848028"/>
    <n v="1.1702446915942071"/>
    <n v="0.16019384142450779"/>
    <n v="1.1601938414245079"/>
    <n v="335"/>
    <n v="0"/>
    <n v="0"/>
    <n v="28"/>
    <n v="0"/>
    <n v="140"/>
    <n v="0"/>
    <n v="113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14156.3892044714"/>
    <n v="29321203.051516965"/>
    <n v="9575998.6467988715"/>
    <n v="0"/>
    <n v="42611358"/>
    <n v="0"/>
    <n v="0"/>
    <n v="0"/>
    <n v="0"/>
    <n v="0"/>
    <n v="0"/>
    <n v="0"/>
    <n v="0"/>
    <n v="0"/>
    <n v="42611358"/>
    <n v="127198.08358208956"/>
    <n v="1"/>
    <n v="0"/>
    <n v="1"/>
    <n v="1"/>
    <n v="24249724"/>
    <n v="28134380.441044081"/>
    <n v="28134380"/>
    <n v="28"/>
    <n v="1"/>
    <n v="0"/>
    <n v="2.1538461538461537"/>
    <n v="0"/>
    <n v="2.1538461538461537"/>
    <n v="2.1538461538461537"/>
    <n v="3"/>
    <n v="6660438"/>
    <n v="34794818"/>
    <n v="77406176"/>
  </r>
  <r>
    <x v="22"/>
    <n v="3815"/>
    <x v="77"/>
    <x v="1078"/>
    <x v="1078"/>
    <x v="1007"/>
    <n v="8888"/>
    <n v="273622000683"/>
    <s v="73622273622000683"/>
    <s v="INSTITUCION EDUCATIVA TECNICA LA VOZ DE LA TIERRA"/>
    <n v="1"/>
    <n v="16.709208717848028"/>
    <n v="1.1702446915942071"/>
    <n v="0.16019384142450779"/>
    <n v="1.1601938414245079"/>
    <n v="591"/>
    <n v="0"/>
    <n v="0"/>
    <n v="21"/>
    <n v="25"/>
    <n v="111"/>
    <n v="162"/>
    <n v="206"/>
    <n v="0"/>
    <n v="5"/>
    <n v="0"/>
    <n v="61"/>
    <n v="0"/>
    <n v="479"/>
    <n v="0"/>
    <n v="0"/>
    <n v="2"/>
    <n v="25"/>
    <n v="18"/>
    <n v="162"/>
    <n v="206"/>
    <n v="0"/>
    <n v="5"/>
    <n v="0"/>
    <n v="61"/>
    <n v="0"/>
    <n v="92671"/>
    <n v="81839"/>
    <n v="122758"/>
    <n v="150439"/>
    <n v="114333"/>
    <n v="99892"/>
    <n v="152848"/>
    <n v="184139"/>
    <n v="2687908.0869662641"/>
    <n v="15381754.813711129"/>
    <n v="0"/>
    <n v="0"/>
    <n v="2785617.2919033533"/>
    <n v="36738424.376801893"/>
    <n v="886666.54137026588"/>
    <n v="13031852.959730115"/>
    <n v="71512224"/>
    <n v="537581.61739325291"/>
    <n v="3076350.9627422257"/>
    <n v="0"/>
    <n v="0"/>
    <n v="53059.376988635311"/>
    <n v="5192054.9276994476"/>
    <n v="177333.30827405318"/>
    <n v="2606370.5919460235"/>
    <n v="11642751"/>
    <n v="83154975"/>
    <n v="140702.1573604061"/>
    <n v="1"/>
    <n v="0"/>
    <n v="1"/>
    <n v="1"/>
    <n v="24249724"/>
    <n v="28134380.441044081"/>
    <n v="28134380"/>
    <n v="46"/>
    <n v="0"/>
    <n v="1"/>
    <n v="1.6153846153846154"/>
    <n v="1.1111111111111112"/>
    <n v="2.7264957264957266"/>
    <n v="2.7264957264957266"/>
    <n v="3"/>
    <n v="19981315"/>
    <n v="48115695"/>
    <n v="131270670"/>
  </r>
  <r>
    <x v="22"/>
    <n v="3815"/>
    <x v="77"/>
    <x v="853"/>
    <x v="853"/>
    <x v="812"/>
    <n v="4664"/>
    <n v="273624000389"/>
    <s v="73624273624000389"/>
    <s v="INSTITUCION EDUCATIVA LA LUISA"/>
    <n v="1"/>
    <n v="20.840751730959447"/>
    <n v="1.4596010794896035"/>
    <n v="0.20397297307090759"/>
    <n v="1.2039729730709077"/>
    <n v="333"/>
    <n v="0"/>
    <n v="0"/>
    <n v="26"/>
    <n v="0"/>
    <n v="176"/>
    <n v="0"/>
    <n v="88"/>
    <n v="0"/>
    <n v="43"/>
    <n v="0"/>
    <n v="0"/>
    <n v="0"/>
    <n v="333"/>
    <n v="0"/>
    <n v="0"/>
    <n v="26"/>
    <n v="0"/>
    <n v="176"/>
    <n v="0"/>
    <n v="88"/>
    <n v="0"/>
    <n v="43"/>
    <n v="0"/>
    <n v="0"/>
    <n v="0"/>
    <n v="92671"/>
    <n v="81839"/>
    <n v="122758"/>
    <n v="150439"/>
    <n v="114333"/>
    <n v="99892"/>
    <n v="152848"/>
    <n v="184139"/>
    <n v="0"/>
    <n v="0"/>
    <n v="0"/>
    <n v="0"/>
    <n v="3578999.8901830181"/>
    <n v="31750558.811663765"/>
    <n v="7913069.0224815104"/>
    <n v="0"/>
    <n v="43242628"/>
    <n v="0"/>
    <n v="0"/>
    <n v="0"/>
    <n v="0"/>
    <n v="715799.97803660366"/>
    <n v="6350111.7623327533"/>
    <n v="1582613.804496302"/>
    <n v="0"/>
    <n v="8648526"/>
    <n v="51891154"/>
    <n v="155829.2912912913"/>
    <n v="1"/>
    <n v="0"/>
    <n v="1"/>
    <n v="1"/>
    <n v="24249724"/>
    <n v="29196012.300428942"/>
    <n v="29196012"/>
    <n v="26"/>
    <n v="1"/>
    <n v="0"/>
    <n v="2"/>
    <n v="0"/>
    <n v="2"/>
    <n v="2"/>
    <n v="2"/>
    <n v="6660438"/>
    <n v="35856450"/>
    <n v="87747604"/>
  </r>
  <r>
    <x v="22"/>
    <n v="3815"/>
    <x v="77"/>
    <x v="853"/>
    <x v="853"/>
    <x v="812"/>
    <n v="4665"/>
    <n v="273624000524"/>
    <s v="73624273624000524"/>
    <s v="INSTITUCION EDUCATIVA LA REFORMA"/>
    <n v="1"/>
    <n v="20.840751730959447"/>
    <n v="1.4596010794896035"/>
    <n v="0.20397297307090759"/>
    <n v="1.2039729730709077"/>
    <n v="349"/>
    <n v="0"/>
    <n v="0"/>
    <n v="28"/>
    <n v="0"/>
    <n v="183"/>
    <n v="0"/>
    <n v="104"/>
    <n v="0"/>
    <n v="34"/>
    <n v="0"/>
    <n v="0"/>
    <n v="0"/>
    <n v="258"/>
    <n v="0"/>
    <n v="0"/>
    <n v="18"/>
    <n v="0"/>
    <n v="102"/>
    <n v="0"/>
    <n v="104"/>
    <n v="0"/>
    <n v="34"/>
    <n v="0"/>
    <n v="0"/>
    <n v="0"/>
    <n v="92671"/>
    <n v="81839"/>
    <n v="122758"/>
    <n v="150439"/>
    <n v="114333"/>
    <n v="99892"/>
    <n v="152848"/>
    <n v="184139"/>
    <n v="0"/>
    <n v="0"/>
    <n v="0"/>
    <n v="0"/>
    <n v="3854307.5740432506"/>
    <n v="34516705.980861746"/>
    <n v="6256845.2735900311"/>
    <n v="0"/>
    <n v="44627859"/>
    <n v="0"/>
    <n v="0"/>
    <n v="0"/>
    <n v="0"/>
    <n v="495553.83094841795"/>
    <n v="4955011.4509111634"/>
    <n v="1251369.0547180062"/>
    <n v="0"/>
    <n v="6701934"/>
    <n v="51329793"/>
    <n v="147076.77077363897"/>
    <n v="1"/>
    <n v="0"/>
    <n v="1"/>
    <n v="1"/>
    <n v="24249724"/>
    <n v="29196012.300428942"/>
    <n v="29196012"/>
    <n v="28"/>
    <n v="1"/>
    <n v="0"/>
    <n v="2.1538461538461537"/>
    <n v="0"/>
    <n v="2.1538461538461537"/>
    <n v="2.1538461538461537"/>
    <n v="3"/>
    <n v="6660438"/>
    <n v="35856450"/>
    <n v="87186243"/>
  </r>
  <r>
    <x v="22"/>
    <n v="3815"/>
    <x v="77"/>
    <x v="853"/>
    <x v="853"/>
    <x v="812"/>
    <n v="22910"/>
    <n v="273624000541"/>
    <s v="73624273624000541"/>
    <s v="INSTITUCION EDUCATIVA RIOMANSO"/>
    <n v="1"/>
    <n v="20.840751730959447"/>
    <n v="1.4596010794896035"/>
    <n v="0.20397297307090759"/>
    <n v="1.2039729730709077"/>
    <n v="162"/>
    <n v="0"/>
    <n v="0"/>
    <n v="9"/>
    <n v="0"/>
    <n v="98"/>
    <n v="0"/>
    <n v="4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8884.5773710448"/>
    <n v="16957684.819865875"/>
    <n v="2208298.331855305"/>
    <n v="0"/>
    <n v="20404868"/>
    <n v="0"/>
    <n v="0"/>
    <n v="0"/>
    <n v="0"/>
    <n v="0"/>
    <n v="0"/>
    <n v="0"/>
    <n v="0"/>
    <n v="0"/>
    <n v="20404868"/>
    <n v="125955.97530864198"/>
    <n v="1"/>
    <n v="0"/>
    <n v="1"/>
    <n v="1"/>
    <n v="24249724"/>
    <n v="29196012.300428942"/>
    <n v="29196012"/>
    <n v="9"/>
    <n v="1"/>
    <n v="0"/>
    <n v="0.69230769230769229"/>
    <n v="0"/>
    <n v="0.69230769230769229"/>
    <n v="0.69230769230769229"/>
    <n v="1"/>
    <n v="6660438"/>
    <n v="35856450"/>
    <n v="56261318"/>
  </r>
  <r>
    <x v="22"/>
    <n v="3815"/>
    <x v="77"/>
    <x v="853"/>
    <x v="853"/>
    <x v="812"/>
    <n v="4667"/>
    <n v="273624000583"/>
    <s v="73624273624000583"/>
    <s v="INSTITUCION EDUCATIVA JULIO ERNESTO ANDRADE"/>
    <n v="1"/>
    <n v="20.840751730959447"/>
    <n v="1.4596010794896035"/>
    <n v="0.20397297307090759"/>
    <n v="1.2039729730709077"/>
    <n v="196"/>
    <n v="13"/>
    <n v="0"/>
    <n v="13"/>
    <n v="0"/>
    <n v="90"/>
    <n v="0"/>
    <n v="60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78999.8901830181"/>
    <n v="18040090.233899865"/>
    <n v="3680497.2197588421"/>
    <n v="0"/>
    <n v="25299587"/>
    <n v="0"/>
    <n v="0"/>
    <n v="0"/>
    <n v="0"/>
    <n v="0"/>
    <n v="0"/>
    <n v="0"/>
    <n v="0"/>
    <n v="0"/>
    <n v="25299587"/>
    <n v="129079.52551020408"/>
    <n v="1"/>
    <n v="0"/>
    <n v="1"/>
    <n v="1"/>
    <n v="24249724"/>
    <n v="29196012.300428942"/>
    <n v="29196012"/>
    <n v="26"/>
    <n v="1"/>
    <n v="0"/>
    <n v="2"/>
    <n v="0"/>
    <n v="2"/>
    <n v="2"/>
    <n v="2"/>
    <n v="6660438"/>
    <n v="35856450"/>
    <n v="61156037"/>
  </r>
  <r>
    <x v="22"/>
    <n v="3815"/>
    <x v="77"/>
    <x v="853"/>
    <x v="853"/>
    <x v="812"/>
    <n v="4666"/>
    <n v="273624001181"/>
    <s v="73624273624001181"/>
    <s v="INSTITUCION EDUCATIVA LA LIBERTAD"/>
    <n v="1"/>
    <n v="20.840751730959447"/>
    <n v="1.4596010794896035"/>
    <n v="0.20397297307090759"/>
    <n v="1.2039729730709077"/>
    <n v="406"/>
    <n v="0"/>
    <n v="0"/>
    <n v="38"/>
    <n v="0"/>
    <n v="159"/>
    <n v="0"/>
    <n v="159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30845.9933444113"/>
    <n v="38244991.295867719"/>
    <n v="9201243.0493971054"/>
    <n v="0"/>
    <n v="52677080"/>
    <n v="0"/>
    <n v="0"/>
    <n v="0"/>
    <n v="0"/>
    <n v="0"/>
    <n v="0"/>
    <n v="0"/>
    <n v="0"/>
    <n v="0"/>
    <n v="52677080"/>
    <n v="129746.50246305419"/>
    <n v="1"/>
    <n v="0"/>
    <n v="1"/>
    <n v="1"/>
    <n v="24249724"/>
    <n v="29196012.300428942"/>
    <n v="29196012"/>
    <n v="38"/>
    <n v="1"/>
    <n v="0"/>
    <n v="2.9230769230769229"/>
    <n v="0"/>
    <n v="2.9230769230769229"/>
    <n v="2.9230769230769229"/>
    <n v="3"/>
    <n v="6660438"/>
    <n v="35856450"/>
    <n v="88533530"/>
  </r>
  <r>
    <x v="22"/>
    <n v="3815"/>
    <x v="77"/>
    <x v="853"/>
    <x v="853"/>
    <x v="812"/>
    <n v="4669"/>
    <n v="273624001199"/>
    <s v="73624273624001199"/>
    <s v="INSTITUCION EDUCATIVA LA FLORIDA"/>
    <n v="1"/>
    <n v="20.840751730959447"/>
    <n v="1.4596010794896035"/>
    <n v="0.20397297307090759"/>
    <n v="1.2039729730709077"/>
    <n v="395"/>
    <n v="7"/>
    <n v="0"/>
    <n v="35"/>
    <n v="0"/>
    <n v="200"/>
    <n v="0"/>
    <n v="117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81461.3610648755"/>
    <n v="38124724.027641721"/>
    <n v="6624894.9955659155"/>
    <n v="0"/>
    <n v="50531080"/>
    <n v="0"/>
    <n v="0"/>
    <n v="0"/>
    <n v="0"/>
    <n v="0"/>
    <n v="0"/>
    <n v="0"/>
    <n v="0"/>
    <n v="0"/>
    <n v="50531080"/>
    <n v="127926.78481012658"/>
    <n v="1"/>
    <n v="0"/>
    <n v="1"/>
    <n v="1"/>
    <n v="24249724"/>
    <n v="29196012.300428942"/>
    <n v="29196012"/>
    <n v="42"/>
    <n v="1"/>
    <n v="0"/>
    <n v="3.2307692307692308"/>
    <n v="0"/>
    <n v="3.2307692307692308"/>
    <n v="3.2307692307692308"/>
    <n v="4"/>
    <n v="6660438"/>
    <n v="35856450"/>
    <n v="86387530"/>
  </r>
  <r>
    <x v="22"/>
    <n v="3815"/>
    <x v="77"/>
    <x v="853"/>
    <x v="853"/>
    <x v="812"/>
    <n v="4668"/>
    <n v="273624001261"/>
    <s v="73624273624001261"/>
    <s v="INSTITUCION EDUCATIVA TECNICA FELIPE SALAME"/>
    <n v="1"/>
    <n v="20.840751730959447"/>
    <n v="1.4596010794896035"/>
    <n v="0.20397297307090759"/>
    <n v="1.2039729730709077"/>
    <n v="243"/>
    <n v="0"/>
    <n v="0"/>
    <n v="22"/>
    <n v="0"/>
    <n v="129"/>
    <n v="0"/>
    <n v="75"/>
    <n v="0"/>
    <n v="0"/>
    <n v="0"/>
    <n v="17"/>
    <n v="0"/>
    <n v="17"/>
    <n v="0"/>
    <n v="0"/>
    <n v="0"/>
    <n v="0"/>
    <n v="0"/>
    <n v="0"/>
    <n v="0"/>
    <n v="0"/>
    <n v="0"/>
    <n v="0"/>
    <n v="17"/>
    <n v="0"/>
    <n v="92671"/>
    <n v="81839"/>
    <n v="122758"/>
    <n v="150439"/>
    <n v="114333"/>
    <n v="99892"/>
    <n v="152848"/>
    <n v="184139"/>
    <n v="0"/>
    <n v="0"/>
    <n v="0"/>
    <n v="0"/>
    <n v="3028384.5224625538"/>
    <n v="24534522.718103819"/>
    <n v="0"/>
    <n v="3768872.4479011656"/>
    <n v="31331780"/>
    <n v="0"/>
    <n v="0"/>
    <n v="0"/>
    <n v="0"/>
    <n v="0"/>
    <n v="0"/>
    <n v="0"/>
    <n v="753774.48958023312"/>
    <n v="753774"/>
    <n v="32085554"/>
    <n v="132039.316872428"/>
    <n v="1"/>
    <n v="0"/>
    <n v="1"/>
    <n v="1"/>
    <n v="24249724"/>
    <n v="29196012.300428942"/>
    <n v="29196012"/>
    <n v="22"/>
    <n v="1"/>
    <n v="0"/>
    <n v="1.6923076923076923"/>
    <n v="0"/>
    <n v="1.6923076923076923"/>
    <n v="1.6923076923076923"/>
    <n v="2"/>
    <n v="6660438"/>
    <n v="35856450"/>
    <n v="67942004"/>
  </r>
  <r>
    <x v="22"/>
    <n v="3815"/>
    <x v="77"/>
    <x v="854"/>
    <x v="854"/>
    <x v="813"/>
    <n v="8361"/>
    <n v="273671000320"/>
    <s v="73671273671000320"/>
    <s v="INSTITUCION EDUCATIVA PAPAGALA"/>
    <n v="1"/>
    <n v="19.946015058957236"/>
    <n v="1.3969373795822089"/>
    <n v="0.19449206135629199"/>
    <n v="1.1944920613562919"/>
    <n v="151"/>
    <n v="7"/>
    <n v="0"/>
    <n v="4"/>
    <n v="0"/>
    <n v="57"/>
    <n v="0"/>
    <n v="59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2268.4693615381"/>
    <n v="13841143.315188315"/>
    <n v="4381817.3422604762"/>
    <n v="0"/>
    <n v="19725229"/>
    <n v="0"/>
    <n v="0"/>
    <n v="0"/>
    <n v="0"/>
    <n v="0"/>
    <n v="0"/>
    <n v="0"/>
    <n v="0"/>
    <n v="0"/>
    <n v="19725229"/>
    <n v="130630.65562913907"/>
    <n v="1"/>
    <n v="0"/>
    <n v="0"/>
    <n v="1"/>
    <n v="24249724"/>
    <n v="28966102.808081146"/>
    <n v="28966103"/>
    <n v="11"/>
    <n v="1"/>
    <n v="0"/>
    <n v="0.84615384615384615"/>
    <n v="0"/>
    <n v="0.84615384615384615"/>
    <n v="0.84615384615384615"/>
    <n v="1"/>
    <n v="6660438"/>
    <n v="35626541"/>
    <n v="55351770"/>
  </r>
  <r>
    <x v="22"/>
    <n v="3815"/>
    <x v="77"/>
    <x v="855"/>
    <x v="855"/>
    <x v="814"/>
    <n v="4672"/>
    <n v="273675000537"/>
    <s v="73675273675000537"/>
    <s v="INSTITUCION EDUCATIVA PABLO VI"/>
    <n v="1"/>
    <n v="26.258930127199861"/>
    <n v="1.839068151412526"/>
    <n v="0.26138569866517736"/>
    <n v="1.2613856986651775"/>
    <n v="598"/>
    <n v="0"/>
    <n v="0"/>
    <n v="51"/>
    <n v="0"/>
    <n v="283"/>
    <n v="0"/>
    <n v="199"/>
    <n v="0"/>
    <n v="6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55118.5653597722"/>
    <n v="60733127.981731839"/>
    <n v="12532018.282522378"/>
    <n v="0"/>
    <n v="80620265"/>
    <n v="0"/>
    <n v="0"/>
    <n v="0"/>
    <n v="0"/>
    <n v="0"/>
    <n v="0"/>
    <n v="0"/>
    <n v="0"/>
    <n v="0"/>
    <n v="80620265"/>
    <n v="134816.49665551839"/>
    <n v="1"/>
    <n v="0"/>
    <n v="1"/>
    <n v="1"/>
    <n v="24249724"/>
    <n v="30588255.050177723"/>
    <n v="30588255"/>
    <n v="51"/>
    <n v="0"/>
    <n v="1"/>
    <n v="3.9230769230769229"/>
    <n v="0"/>
    <n v="3.9230769230769229"/>
    <n v="3.9230769230769229"/>
    <n v="4"/>
    <n v="26641753"/>
    <n v="57230008"/>
    <n v="137850273"/>
  </r>
  <r>
    <x v="22"/>
    <n v="3815"/>
    <x v="77"/>
    <x v="855"/>
    <x v="855"/>
    <x v="814"/>
    <n v="32966"/>
    <n v="273675000839"/>
    <s v="73675273675000839"/>
    <s v="INSTITUCION EDUCATIVA SAN JOSE DE TETUAN"/>
    <n v="1"/>
    <n v="26.258930127199861"/>
    <n v="1.839068151412526"/>
    <n v="0.26138569866517736"/>
    <n v="1.2613856986651775"/>
    <n v="270"/>
    <n v="0"/>
    <n v="0"/>
    <n v="20"/>
    <n v="0"/>
    <n v="154"/>
    <n v="0"/>
    <n v="70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84360.2217097147"/>
    <n v="28224524.207277868"/>
    <n v="5012807.313008951"/>
    <n v="0"/>
    <n v="36121692"/>
    <n v="0"/>
    <n v="0"/>
    <n v="0"/>
    <n v="0"/>
    <n v="0"/>
    <n v="0"/>
    <n v="0"/>
    <n v="0"/>
    <n v="0"/>
    <n v="36121692"/>
    <n v="133784.04444444444"/>
    <n v="1"/>
    <n v="0"/>
    <n v="1"/>
    <n v="1"/>
    <n v="24249724"/>
    <n v="30588255.050177723"/>
    <n v="30588255"/>
    <n v="20"/>
    <n v="0"/>
    <n v="1"/>
    <n v="1.5384615384615385"/>
    <n v="0"/>
    <n v="1.5384615384615385"/>
    <n v="1.5384615384615385"/>
    <n v="2"/>
    <n v="13320876"/>
    <n v="43909131"/>
    <n v="80030823"/>
  </r>
  <r>
    <x v="22"/>
    <n v="3815"/>
    <x v="77"/>
    <x v="855"/>
    <x v="855"/>
    <x v="814"/>
    <n v="4671"/>
    <n v="273675000847"/>
    <s v="73675273675000847"/>
    <s v="INSTITUCION EDUCATIVA DOMINGO SAVIO"/>
    <n v="1"/>
    <n v="26.258930127199861"/>
    <n v="1.839068151412526"/>
    <n v="0.26138569866517736"/>
    <n v="1.2613856986651775"/>
    <n v="321"/>
    <n v="0"/>
    <n v="0"/>
    <n v="10"/>
    <n v="0"/>
    <n v="201"/>
    <n v="0"/>
    <n v="86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42180.1108548574"/>
    <n v="36162671.640574768"/>
    <n v="4627206.750469801"/>
    <n v="0"/>
    <n v="42232059"/>
    <n v="0"/>
    <n v="0"/>
    <n v="0"/>
    <n v="0"/>
    <n v="0"/>
    <n v="0"/>
    <n v="0"/>
    <n v="0"/>
    <n v="0"/>
    <n v="42232059"/>
    <n v="131564.04672897197"/>
    <n v="1"/>
    <n v="0"/>
    <n v="1"/>
    <n v="1"/>
    <n v="24249724"/>
    <n v="30588255.050177723"/>
    <n v="30588255"/>
    <n v="10"/>
    <n v="1"/>
    <n v="0"/>
    <n v="0.76923076923076927"/>
    <n v="0"/>
    <n v="0.76923076923076927"/>
    <n v="0.76923076923076927"/>
    <n v="1"/>
    <n v="6660438"/>
    <n v="37248693"/>
    <n v="79480752"/>
  </r>
  <r>
    <x v="22"/>
    <n v="3815"/>
    <x v="77"/>
    <x v="856"/>
    <x v="856"/>
    <x v="91"/>
    <n v="8449"/>
    <n v="273678000040"/>
    <s v="73678273678000040"/>
    <s v="INSTITUCION EDUCATIVA SAN MIGUEL"/>
    <n v="1"/>
    <n v="16.088639920916055"/>
    <n v="1.1267825891905827"/>
    <n v="0.1536180989064424"/>
    <n v="1.1536180989064424"/>
    <n v="580"/>
    <n v="0"/>
    <n v="0"/>
    <n v="39"/>
    <n v="0"/>
    <n v="269"/>
    <n v="0"/>
    <n v="189"/>
    <n v="0"/>
    <n v="83"/>
    <n v="0"/>
    <n v="0"/>
    <n v="0"/>
    <n v="288"/>
    <n v="0"/>
    <n v="0"/>
    <n v="36"/>
    <n v="0"/>
    <n v="25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43968.1059885407"/>
    <n v="52778646.364270754"/>
    <n v="14635242.192077108"/>
    <n v="0"/>
    <n v="72557857"/>
    <n v="0"/>
    <n v="0"/>
    <n v="0"/>
    <n v="0"/>
    <n v="949655.65033634612"/>
    <n v="5807955.8444525031"/>
    <n v="0"/>
    <n v="0"/>
    <n v="6757611"/>
    <n v="79315468"/>
    <n v="136750.80689655172"/>
    <n v="1"/>
    <n v="0"/>
    <n v="0"/>
    <n v="1"/>
    <n v="24249724"/>
    <n v="27974920.499885932"/>
    <n v="27974920"/>
    <n v="39"/>
    <n v="1"/>
    <n v="0"/>
    <n v="3"/>
    <n v="0"/>
    <n v="3"/>
    <n v="3"/>
    <n v="3"/>
    <n v="6660438"/>
    <n v="34635358"/>
    <n v="113950826"/>
  </r>
  <r>
    <x v="22"/>
    <n v="3815"/>
    <x v="77"/>
    <x v="856"/>
    <x v="856"/>
    <x v="91"/>
    <n v="8450"/>
    <n v="273678000198"/>
    <s v="73678273678000198"/>
    <s v="INSTITUCION EDUCATIVA CARACOLI"/>
    <n v="1"/>
    <n v="16.088639920916055"/>
    <n v="1.1267825891905827"/>
    <n v="0.1536180989064424"/>
    <n v="1.1536180989064424"/>
    <n v="169"/>
    <n v="12"/>
    <n v="0"/>
    <n v="7"/>
    <n v="0"/>
    <n v="67"/>
    <n v="0"/>
    <n v="59"/>
    <n v="0"/>
    <n v="24"/>
    <n v="0"/>
    <n v="0"/>
    <n v="0"/>
    <n v="126"/>
    <n v="0"/>
    <n v="0"/>
    <n v="0"/>
    <n v="0"/>
    <n v="43"/>
    <n v="0"/>
    <n v="59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2506035.7439431353"/>
    <n v="14519889.611131255"/>
    <n v="4231877.2603596458"/>
    <n v="0"/>
    <n v="21257803"/>
    <n v="0"/>
    <n v="0"/>
    <n v="0"/>
    <n v="0"/>
    <n v="0"/>
    <n v="2350839.2703736317"/>
    <n v="846375.45207192923"/>
    <n v="0"/>
    <n v="3197215"/>
    <n v="24455018"/>
    <n v="144704.24852071007"/>
    <n v="1"/>
    <n v="0"/>
    <n v="0"/>
    <n v="1"/>
    <n v="24249724"/>
    <n v="27974920.499885932"/>
    <n v="27974920"/>
    <n v="19"/>
    <n v="1"/>
    <n v="0"/>
    <n v="1.4615384615384615"/>
    <n v="0"/>
    <n v="1.4615384615384615"/>
    <n v="1.4615384615384615"/>
    <n v="2"/>
    <n v="6660438"/>
    <n v="34635358"/>
    <n v="59090376"/>
  </r>
  <r>
    <x v="22"/>
    <n v="3815"/>
    <x v="77"/>
    <x v="856"/>
    <x v="856"/>
    <x v="91"/>
    <n v="8451"/>
    <n v="273678000384"/>
    <s v="73678273678000384"/>
    <s v="INSTITUCION EDUCATIVA TECNICA COMERCIAL SAN JUAN BOSCO"/>
    <n v="1"/>
    <n v="16.088639920916055"/>
    <n v="1.1267825891905827"/>
    <n v="0.1536180989064424"/>
    <n v="1.1536180989064424"/>
    <n v="494"/>
    <n v="0"/>
    <n v="0"/>
    <n v="32"/>
    <n v="0"/>
    <n v="209"/>
    <n v="0"/>
    <n v="180"/>
    <n v="0"/>
    <n v="0"/>
    <n v="0"/>
    <n v="73"/>
    <n v="0"/>
    <n v="379"/>
    <n v="0"/>
    <n v="0"/>
    <n v="18"/>
    <n v="0"/>
    <n v="108"/>
    <n v="0"/>
    <n v="180"/>
    <n v="0"/>
    <n v="0"/>
    <n v="0"/>
    <n v="73"/>
    <n v="0"/>
    <n v="92671"/>
    <n v="81839"/>
    <n v="122758"/>
    <n v="150439"/>
    <n v="114333"/>
    <n v="99892"/>
    <n v="152848"/>
    <n v="184139"/>
    <n v="0"/>
    <n v="0"/>
    <n v="0"/>
    <n v="0"/>
    <n v="4220691.7792726485"/>
    <n v="44827278.243889354"/>
    <n v="0"/>
    <n v="15507104.067360938"/>
    <n v="64555074"/>
    <n v="0"/>
    <n v="0"/>
    <n v="0"/>
    <n v="0"/>
    <n v="474827.82516817306"/>
    <n v="6637663.8222314315"/>
    <n v="0"/>
    <n v="3101420.8134721881"/>
    <n v="10213912"/>
    <n v="74768986"/>
    <n v="151354.22267206479"/>
    <n v="1"/>
    <n v="0"/>
    <n v="0"/>
    <n v="1"/>
    <n v="24249724"/>
    <n v="27974920.499885932"/>
    <n v="27974920"/>
    <n v="32"/>
    <n v="1"/>
    <n v="0"/>
    <n v="2.4615384615384617"/>
    <n v="0"/>
    <n v="2.4615384615384617"/>
    <n v="2.4615384615384617"/>
    <n v="3"/>
    <n v="6660438"/>
    <n v="34635358"/>
    <n v="109404344"/>
  </r>
  <r>
    <x v="22"/>
    <n v="3815"/>
    <x v="77"/>
    <x v="857"/>
    <x v="857"/>
    <x v="815"/>
    <n v="3953"/>
    <n v="273686000083"/>
    <s v="73686273686000083"/>
    <s v="INSTITUCION EDUCATIVA SAN RAFAEL"/>
    <n v="1"/>
    <n v="12.315957023477916"/>
    <n v="0.86255929721150948"/>
    <n v="0.11364156212516814"/>
    <n v="1.1136415621251681"/>
    <n v="410"/>
    <n v="0"/>
    <n v="0"/>
    <n v="21"/>
    <n v="0"/>
    <n v="196"/>
    <n v="0"/>
    <n v="142"/>
    <n v="0"/>
    <n v="51"/>
    <n v="0"/>
    <n v="0"/>
    <n v="0"/>
    <n v="410"/>
    <n v="0"/>
    <n v="0"/>
    <n v="21"/>
    <n v="0"/>
    <n v="196"/>
    <n v="0"/>
    <n v="142"/>
    <n v="0"/>
    <n v="51"/>
    <n v="0"/>
    <n v="0"/>
    <n v="0"/>
    <n v="92671"/>
    <n v="81839"/>
    <n v="122758"/>
    <n v="150439"/>
    <n v="114333"/>
    <n v="99892"/>
    <n v="152848"/>
    <n v="184139"/>
    <n v="0"/>
    <n v="0"/>
    <n v="0"/>
    <n v="0"/>
    <n v="2673845.5951715936"/>
    <n v="37600432.428246863"/>
    <n v="8681112.1598730925"/>
    <n v="0"/>
    <n v="48955390"/>
    <n v="0"/>
    <n v="0"/>
    <n v="0"/>
    <n v="0"/>
    <n v="534769.11903431872"/>
    <n v="7520086.4856493734"/>
    <n v="1736222.4319746185"/>
    <n v="0"/>
    <n v="9791078"/>
    <n v="58746468"/>
    <n v="143284.06829268293"/>
    <n v="1"/>
    <n v="0"/>
    <n v="1"/>
    <n v="1"/>
    <n v="24249724"/>
    <n v="27005500.516464178"/>
    <n v="27005501"/>
    <n v="21"/>
    <n v="1"/>
    <n v="0"/>
    <n v="1.6153846153846154"/>
    <n v="0"/>
    <n v="1.6153846153846154"/>
    <n v="1.6153846153846154"/>
    <n v="2"/>
    <n v="6660438"/>
    <n v="33665939"/>
    <n v="92412407"/>
  </r>
  <r>
    <x v="22"/>
    <n v="3815"/>
    <x v="77"/>
    <x v="857"/>
    <x v="857"/>
    <x v="815"/>
    <n v="3950"/>
    <n v="273686000261"/>
    <s v="73686273686000261"/>
    <s v="INSTITUCION EDUCATIVA TECNICA BOLIVAR"/>
    <n v="1"/>
    <n v="12.315957023477916"/>
    <n v="0.86255929721150948"/>
    <n v="0.11364156212516814"/>
    <n v="1.1136415621251681"/>
    <n v="133"/>
    <n v="0"/>
    <n v="0"/>
    <n v="8"/>
    <n v="0"/>
    <n v="73"/>
    <n v="0"/>
    <n v="37"/>
    <n v="0"/>
    <n v="0"/>
    <n v="0"/>
    <n v="15"/>
    <n v="0"/>
    <n v="67"/>
    <n v="0"/>
    <n v="0"/>
    <n v="2"/>
    <n v="0"/>
    <n v="13"/>
    <n v="0"/>
    <n v="37"/>
    <n v="0"/>
    <n v="0"/>
    <n v="0"/>
    <n v="15"/>
    <n v="0"/>
    <n v="92671"/>
    <n v="81839"/>
    <n v="122758"/>
    <n v="150439"/>
    <n v="114333"/>
    <n v="99892"/>
    <n v="152848"/>
    <n v="184139"/>
    <n v="0"/>
    <n v="0"/>
    <n v="0"/>
    <n v="0"/>
    <n v="1018607.8457796547"/>
    <n v="12236827.121618802"/>
    <n v="0"/>
    <n v="3075972.6541224946"/>
    <n v="16331408"/>
    <n v="0"/>
    <n v="0"/>
    <n v="0"/>
    <n v="0"/>
    <n v="50930.392288982745"/>
    <n v="1112438.829238073"/>
    <n v="0"/>
    <n v="615194.53082449897"/>
    <n v="1778564"/>
    <n v="18109972"/>
    <n v="136165.20300751881"/>
    <n v="1"/>
    <n v="0"/>
    <n v="1"/>
    <n v="1"/>
    <n v="24249724"/>
    <n v="27005500.516464178"/>
    <n v="27005501"/>
    <n v="8"/>
    <n v="1"/>
    <n v="0"/>
    <n v="0.61538461538461542"/>
    <n v="0"/>
    <n v="0.61538461538461542"/>
    <n v="0.61538461538461542"/>
    <n v="1"/>
    <n v="6660438"/>
    <n v="33665939"/>
    <n v="51775911"/>
  </r>
  <r>
    <x v="22"/>
    <n v="3815"/>
    <x v="77"/>
    <x v="859"/>
    <x v="859"/>
    <x v="816"/>
    <n v="8456"/>
    <n v="273854000329"/>
    <s v="73854273854000329"/>
    <s v="INSTITUCION EDUCATIVA VALLECITOS"/>
    <n v="1"/>
    <n v="16.459351399378054"/>
    <n v="1.1527457061226134"/>
    <n v="0.15754627454612843"/>
    <n v="1.1575462745461285"/>
    <n v="246"/>
    <n v="0"/>
    <n v="0"/>
    <n v="19"/>
    <n v="0"/>
    <n v="102"/>
    <n v="0"/>
    <n v="89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14569.0259459675"/>
    <n v="22085255.979279716"/>
    <n v="6369430.7869857587"/>
    <n v="0"/>
    <n v="30969256"/>
    <n v="0"/>
    <n v="0"/>
    <n v="0"/>
    <n v="0"/>
    <n v="0"/>
    <n v="0"/>
    <n v="0"/>
    <n v="0"/>
    <n v="0"/>
    <n v="30969256"/>
    <n v="125891.28455284552"/>
    <n v="1"/>
    <n v="0"/>
    <n v="0"/>
    <n v="1"/>
    <n v="24249724"/>
    <n v="28070177.674971841"/>
    <n v="28070178"/>
    <n v="19"/>
    <n v="1"/>
    <n v="0"/>
    <n v="1.4615384615384615"/>
    <n v="0"/>
    <n v="1.4615384615384615"/>
    <n v="1.4615384615384615"/>
    <n v="2"/>
    <n v="6660438"/>
    <n v="34730616"/>
    <n v="65699872"/>
  </r>
  <r>
    <x v="22"/>
    <n v="3815"/>
    <x v="77"/>
    <x v="860"/>
    <x v="860"/>
    <x v="817"/>
    <n v="8365"/>
    <n v="273861000253"/>
    <s v="73861273861000253"/>
    <s v="INSTITUCION EDUCATIVA OTONIEL GUZMAN"/>
    <n v="1"/>
    <n v="17.979197622585438"/>
    <n v="1.2591895243058249"/>
    <n v="0.17365104404191326"/>
    <n v="1.1736510440419132"/>
    <n v="136"/>
    <n v="0"/>
    <n v="0"/>
    <n v="8"/>
    <n v="0"/>
    <n v="59"/>
    <n v="0"/>
    <n v="48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73496.3585475525"/>
    <n v="12544503.459783522"/>
    <n v="3767194.5103740855"/>
    <n v="0"/>
    <n v="17385194"/>
    <n v="0"/>
    <n v="0"/>
    <n v="0"/>
    <n v="0"/>
    <n v="0"/>
    <n v="0"/>
    <n v="0"/>
    <n v="0"/>
    <n v="0"/>
    <n v="17385194"/>
    <n v="127832.30882352941"/>
    <n v="1"/>
    <n v="0"/>
    <n v="1"/>
    <n v="1"/>
    <n v="24249724"/>
    <n v="28460713.89032824"/>
    <n v="28460714"/>
    <n v="8"/>
    <n v="1"/>
    <n v="0"/>
    <n v="0.61538461538461542"/>
    <n v="0"/>
    <n v="0.61538461538461542"/>
    <n v="0.61538461538461542"/>
    <n v="1"/>
    <n v="6660438"/>
    <n v="35121152"/>
    <n v="52506346"/>
  </r>
  <r>
    <x v="22"/>
    <n v="3815"/>
    <x v="77"/>
    <x v="860"/>
    <x v="860"/>
    <x v="817"/>
    <n v="8366"/>
    <n v="273861000571"/>
    <s v="73861273861000571"/>
    <s v="INSTITUCION EDUCATIVA TERESA CAMACHO DE SUAREZ"/>
    <n v="1"/>
    <n v="17.979197622585438"/>
    <n v="1.2591895243058249"/>
    <n v="0.17365104404191326"/>
    <n v="1.1736510440419132"/>
    <n v="198"/>
    <n v="0"/>
    <n v="0"/>
    <n v="20"/>
    <n v="0"/>
    <n v="83"/>
    <n v="0"/>
    <n v="70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83740.8963688812"/>
    <n v="17937467.563989524"/>
    <n v="4484755.3694929592"/>
    <n v="0"/>
    <n v="25105964"/>
    <n v="0"/>
    <n v="0"/>
    <n v="0"/>
    <n v="0"/>
    <n v="0"/>
    <n v="0"/>
    <n v="0"/>
    <n v="0"/>
    <n v="0"/>
    <n v="25105964"/>
    <n v="126797.79797979798"/>
    <n v="1"/>
    <n v="0"/>
    <n v="1"/>
    <n v="1"/>
    <n v="24249724"/>
    <n v="28460713.89032824"/>
    <n v="28460714"/>
    <n v="20"/>
    <n v="1"/>
    <n v="0"/>
    <n v="1.5384615384615385"/>
    <n v="0"/>
    <n v="1.5384615384615385"/>
    <n v="1.5384615384615385"/>
    <n v="2"/>
    <n v="6660438"/>
    <n v="35121152"/>
    <n v="60227116"/>
  </r>
  <r>
    <x v="22"/>
    <n v="3815"/>
    <x v="77"/>
    <x v="861"/>
    <x v="861"/>
    <x v="818"/>
    <n v="3956"/>
    <n v="273870000193"/>
    <s v="73870273870000193"/>
    <s v="INSTITUCION EDUCATIVA YARUMAL"/>
    <n v="1"/>
    <n v="13.908450704225352"/>
    <n v="0.97409104642602407"/>
    <n v="0.13051612697279341"/>
    <n v="1.1305161269727935"/>
    <n v="211"/>
    <n v="0"/>
    <n v="0"/>
    <n v="13"/>
    <n v="0"/>
    <n v="102"/>
    <n v="0"/>
    <n v="61"/>
    <n v="0"/>
    <n v="35"/>
    <n v="0"/>
    <n v="0"/>
    <n v="0"/>
    <n v="136"/>
    <n v="0"/>
    <n v="0"/>
    <n v="6"/>
    <n v="0"/>
    <n v="34"/>
    <n v="0"/>
    <n v="61"/>
    <n v="0"/>
    <n v="35"/>
    <n v="0"/>
    <n v="0"/>
    <n v="0"/>
    <n v="92671"/>
    <n v="81839"/>
    <n v="122758"/>
    <n v="150439"/>
    <n v="114333"/>
    <n v="99892"/>
    <n v="152848"/>
    <n v="184139"/>
    <n v="0"/>
    <n v="0"/>
    <n v="0"/>
    <n v="0"/>
    <n v="1680318.9044873451"/>
    <n v="18407511.263757303"/>
    <n v="6047899.5141438134"/>
    <n v="0"/>
    <n v="26135730"/>
    <n v="0"/>
    <n v="0"/>
    <n v="0"/>
    <n v="0"/>
    <n v="155106.36041421647"/>
    <n v="2145660.8221557592"/>
    <n v="1209579.9028287628"/>
    <n v="0"/>
    <n v="3510347"/>
    <n v="29646077"/>
    <n v="140502.73459715641"/>
    <n v="1"/>
    <n v="0"/>
    <n v="1"/>
    <n v="1"/>
    <n v="24249724"/>
    <n v="27414704.056639198"/>
    <n v="27414704"/>
    <n v="13"/>
    <n v="1"/>
    <n v="0"/>
    <n v="1"/>
    <n v="0"/>
    <n v="1"/>
    <n v="1"/>
    <n v="1"/>
    <n v="6660438"/>
    <n v="34075142"/>
    <n v="63721219"/>
  </r>
  <r>
    <x v="22"/>
    <n v="3815"/>
    <x v="77"/>
    <x v="861"/>
    <x v="861"/>
    <x v="818"/>
    <n v="22636"/>
    <n v="273870000371"/>
    <s v="73870273870000371"/>
    <s v="INSTITUCION EDUCATIVA LAS PAVAS"/>
    <n v="1"/>
    <n v="13.908450704225352"/>
    <n v="0.97409104642602407"/>
    <n v="0.13051612697279341"/>
    <n v="1.1305161269727935"/>
    <n v="212"/>
    <n v="0"/>
    <n v="0"/>
    <n v="17"/>
    <n v="0"/>
    <n v="117"/>
    <n v="0"/>
    <n v="62"/>
    <n v="0"/>
    <n v="16"/>
    <n v="0"/>
    <n v="0"/>
    <n v="0"/>
    <n v="143"/>
    <n v="0"/>
    <n v="0"/>
    <n v="9"/>
    <n v="0"/>
    <n v="56"/>
    <n v="0"/>
    <n v="62"/>
    <n v="0"/>
    <n v="16"/>
    <n v="0"/>
    <n v="0"/>
    <n v="0"/>
    <n v="92671"/>
    <n v="81839"/>
    <n v="122758"/>
    <n v="150439"/>
    <n v="114333"/>
    <n v="99892"/>
    <n v="152848"/>
    <n v="184139"/>
    <n v="0"/>
    <n v="0"/>
    <n v="0"/>
    <n v="0"/>
    <n v="2197340.1058680667"/>
    <n v="20214383.535046365"/>
    <n v="2764754.0636086008"/>
    <n v="0"/>
    <n v="25176478"/>
    <n v="0"/>
    <n v="0"/>
    <n v="0"/>
    <n v="0"/>
    <n v="232659.54062132473"/>
    <n v="2665136.6001513647"/>
    <n v="552950.8127217202"/>
    <n v="0"/>
    <n v="3450747"/>
    <n v="28627225"/>
    <n v="135034.08018867925"/>
    <n v="1"/>
    <n v="0"/>
    <n v="1"/>
    <n v="1"/>
    <n v="24249724"/>
    <n v="27414704.056639198"/>
    <n v="27414704"/>
    <n v="17"/>
    <n v="1"/>
    <n v="0"/>
    <n v="1.3076923076923077"/>
    <n v="0"/>
    <n v="1.3076923076923077"/>
    <n v="1.3076923076923077"/>
    <n v="2"/>
    <n v="6660438"/>
    <n v="34075142"/>
    <n v="62702367"/>
  </r>
  <r>
    <x v="22"/>
    <n v="3815"/>
    <x v="77"/>
    <x v="862"/>
    <x v="862"/>
    <x v="819"/>
    <n v="3958"/>
    <n v="273873000615"/>
    <s v="73873273873000615"/>
    <s v="INSTITUCION EDUCATIVA TECNICA LOS ALPES"/>
    <n v="1"/>
    <n v="17.842157842157842"/>
    <n v="1.2495918181372898"/>
    <n v="0.17219892734626369"/>
    <n v="1.1721989273462636"/>
    <n v="308"/>
    <n v="0"/>
    <n v="0"/>
    <n v="30"/>
    <n v="0"/>
    <n v="149"/>
    <n v="0"/>
    <n v="107"/>
    <n v="0"/>
    <n v="0"/>
    <n v="0"/>
    <n v="22"/>
    <n v="0"/>
    <n v="185"/>
    <n v="0"/>
    <n v="0"/>
    <n v="9"/>
    <n v="0"/>
    <n v="47"/>
    <n v="0"/>
    <n v="107"/>
    <n v="0"/>
    <n v="0"/>
    <n v="0"/>
    <n v="22"/>
    <n v="0"/>
    <n v="92671"/>
    <n v="81839"/>
    <n v="122758"/>
    <n v="150439"/>
    <n v="114333"/>
    <n v="99892"/>
    <n v="152848"/>
    <n v="184139"/>
    <n v="0"/>
    <n v="0"/>
    <n v="0"/>
    <n v="0"/>
    <n v="4020630.5988084106"/>
    <n v="29975883.584121078"/>
    <n v="0"/>
    <n v="4748645.8422175003"/>
    <n v="38745160"/>
    <n v="0"/>
    <n v="0"/>
    <n v="0"/>
    <n v="0"/>
    <n v="241237.83592850468"/>
    <n v="3606473.4937145673"/>
    <n v="0"/>
    <n v="949729.16844350006"/>
    <n v="4797440"/>
    <n v="43542600"/>
    <n v="141372.07792207791"/>
    <n v="1"/>
    <n v="0"/>
    <n v="1"/>
    <n v="1"/>
    <n v="24249724"/>
    <n v="28425500.461242944"/>
    <n v="28425500"/>
    <n v="30"/>
    <n v="1"/>
    <n v="0"/>
    <n v="2.3076923076923075"/>
    <n v="0"/>
    <n v="2.3076923076923075"/>
    <n v="2.3076923076923075"/>
    <n v="3"/>
    <n v="6660438"/>
    <n v="35085938"/>
    <n v="78628538"/>
  </r>
  <r>
    <x v="23"/>
    <n v="3818"/>
    <x v="78"/>
    <x v="863"/>
    <x v="863"/>
    <x v="820"/>
    <n v="15781"/>
    <n v="276001003289"/>
    <s v="76001276001003289"/>
    <s v="INSTITUCION EDUCATIVA NAVARRO"/>
    <n v="1"/>
    <n v="4.1135926376777991"/>
    <n v="0.28809921695941559"/>
    <n v="2.6726724468121466E-2"/>
    <n v="1.0267267244681215"/>
    <n v="530"/>
    <n v="0"/>
    <n v="0"/>
    <n v="23"/>
    <n v="0"/>
    <n v="274"/>
    <n v="0"/>
    <n v="195"/>
    <n v="0"/>
    <n v="0"/>
    <n v="0"/>
    <n v="38"/>
    <n v="0"/>
    <n v="155"/>
    <n v="0"/>
    <n v="0"/>
    <n v="4"/>
    <n v="0"/>
    <n v="29"/>
    <n v="0"/>
    <n v="84"/>
    <n v="0"/>
    <n v="0"/>
    <n v="0"/>
    <n v="38"/>
    <n v="0"/>
    <n v="92671"/>
    <n v="81839"/>
    <n v="122758"/>
    <n v="150439"/>
    <n v="114333"/>
    <n v="99892"/>
    <n v="152848"/>
    <n v="184139"/>
    <n v="0"/>
    <n v="0"/>
    <n v="0"/>
    <n v="0"/>
    <n v="2699941.1715381159"/>
    <n v="48101477.615507141"/>
    <n v="0"/>
    <n v="7184296.4280397464"/>
    <n v="57985715"/>
    <n v="0"/>
    <n v="0"/>
    <n v="0"/>
    <n v="0"/>
    <n v="93910.997270891006"/>
    <n v="2317896.3627088731"/>
    <n v="0"/>
    <n v="1436859.2856079494"/>
    <n v="3848667"/>
    <n v="61834382"/>
    <n v="116668.64528301886"/>
    <n v="1"/>
    <n v="0"/>
    <n v="0"/>
    <n v="1"/>
    <n v="24249724"/>
    <n v="24897839.691775993"/>
    <n v="24897840"/>
    <n v="23"/>
    <n v="1"/>
    <n v="0"/>
    <n v="1.7692307692307692"/>
    <n v="0"/>
    <n v="1.7692307692307692"/>
    <n v="1.7692307692307692"/>
    <n v="2"/>
    <n v="6660438"/>
    <n v="31558278"/>
    <n v="93392660"/>
  </r>
  <r>
    <x v="23"/>
    <n v="3818"/>
    <x v="78"/>
    <x v="863"/>
    <x v="863"/>
    <x v="820"/>
    <n v="15780"/>
    <n v="276001004889"/>
    <s v="76001276001004889"/>
    <s v="INSTITUCION EDUCATIVA EL HORMIGUERO"/>
    <n v="1"/>
    <n v="4.1135926376777991"/>
    <n v="0.28809921695941559"/>
    <n v="2.6726724468121466E-2"/>
    <n v="1.0267267244681215"/>
    <n v="785"/>
    <n v="8"/>
    <n v="0"/>
    <n v="35"/>
    <n v="0"/>
    <n v="383"/>
    <n v="0"/>
    <n v="281"/>
    <n v="0"/>
    <n v="1"/>
    <n v="0"/>
    <n v="77"/>
    <n v="0"/>
    <n v="785"/>
    <n v="8"/>
    <n v="0"/>
    <n v="35"/>
    <n v="0"/>
    <n v="383"/>
    <n v="0"/>
    <n v="281"/>
    <n v="0"/>
    <n v="1"/>
    <n v="0"/>
    <n v="77"/>
    <n v="0"/>
    <n v="92671"/>
    <n v="81839"/>
    <n v="122758"/>
    <n v="150439"/>
    <n v="114333"/>
    <n v="99892"/>
    <n v="152848"/>
    <n v="184139"/>
    <n v="0"/>
    <n v="0"/>
    <n v="0"/>
    <n v="0"/>
    <n v="5047716.1033103904"/>
    <n v="68101025.877818212"/>
    <n v="156933.12638150345"/>
    <n v="14557653.288396329"/>
    <n v="87863328"/>
    <n v="0"/>
    <n v="0"/>
    <n v="0"/>
    <n v="0"/>
    <n v="1009543.2206620782"/>
    <n v="13620205.175563645"/>
    <n v="31386.625276300689"/>
    <n v="2911530.6576792658"/>
    <n v="17572666"/>
    <n v="105435994"/>
    <n v="134313.36815286626"/>
    <n v="1"/>
    <n v="0"/>
    <n v="0"/>
    <n v="1"/>
    <n v="24249724"/>
    <n v="24897839.691775993"/>
    <n v="24897840"/>
    <n v="43"/>
    <n v="1"/>
    <n v="0"/>
    <n v="3.3076923076923075"/>
    <n v="0"/>
    <n v="3.3076923076923075"/>
    <n v="3.3076923076923075"/>
    <n v="4"/>
    <n v="6660438"/>
    <n v="31558278"/>
    <n v="136994272"/>
  </r>
  <r>
    <x v="23"/>
    <n v="3818"/>
    <x v="78"/>
    <x v="863"/>
    <x v="863"/>
    <x v="820"/>
    <n v="25448"/>
    <n v="276001005133"/>
    <s v="76001276001005133"/>
    <s v="INSTITUCION EDUCATIVA VILLACARMELO"/>
    <n v="1"/>
    <n v="4.1135926376777991"/>
    <n v="0.28809921695941559"/>
    <n v="2.6726724468121466E-2"/>
    <n v="1.0267267244681215"/>
    <n v="502"/>
    <n v="16"/>
    <n v="0"/>
    <n v="26"/>
    <n v="0"/>
    <n v="238"/>
    <n v="0"/>
    <n v="176"/>
    <n v="0"/>
    <n v="0"/>
    <n v="0"/>
    <n v="46"/>
    <n v="0"/>
    <n v="502"/>
    <n v="16"/>
    <n v="0"/>
    <n v="26"/>
    <n v="0"/>
    <n v="238"/>
    <n v="0"/>
    <n v="176"/>
    <n v="0"/>
    <n v="0"/>
    <n v="0"/>
    <n v="46"/>
    <n v="0"/>
    <n v="92671"/>
    <n v="81839"/>
    <n v="122758"/>
    <n v="150439"/>
    <n v="114333"/>
    <n v="99892"/>
    <n v="152848"/>
    <n v="184139"/>
    <n v="0"/>
    <n v="0"/>
    <n v="0"/>
    <n v="0"/>
    <n v="4930327.3567217765"/>
    <n v="42460579.387675814"/>
    <n v="0"/>
    <n v="8696779.8865744304"/>
    <n v="56087687"/>
    <n v="0"/>
    <n v="0"/>
    <n v="0"/>
    <n v="0"/>
    <n v="986065.47134435549"/>
    <n v="8492115.8775351625"/>
    <n v="0"/>
    <n v="1739355.9773148859"/>
    <n v="11217537"/>
    <n v="67305224"/>
    <n v="134074.15139442231"/>
    <n v="1"/>
    <n v="0"/>
    <n v="0"/>
    <n v="1"/>
    <n v="24249724"/>
    <n v="24897839.691775993"/>
    <n v="24897840"/>
    <n v="42"/>
    <n v="1"/>
    <n v="0"/>
    <n v="3.2307692307692308"/>
    <n v="0"/>
    <n v="3.2307692307692308"/>
    <n v="3.2307692307692308"/>
    <n v="4"/>
    <n v="6660438"/>
    <n v="31558278"/>
    <n v="98863502"/>
  </r>
  <r>
    <x v="23"/>
    <n v="3818"/>
    <x v="78"/>
    <x v="863"/>
    <x v="863"/>
    <x v="820"/>
    <n v="15778"/>
    <n v="276001005184"/>
    <s v="76001276001005184"/>
    <s v="INSTITUCION EDUCATIVA LA BUITRERA"/>
    <n v="1"/>
    <n v="4.1135926376777991"/>
    <n v="0.28809921695941559"/>
    <n v="2.6726724468121466E-2"/>
    <n v="1.0267267244681215"/>
    <n v="1463"/>
    <n v="0"/>
    <n v="0"/>
    <n v="70"/>
    <n v="0"/>
    <n v="575"/>
    <n v="0"/>
    <n v="592"/>
    <n v="0"/>
    <n v="1"/>
    <n v="0"/>
    <n v="225"/>
    <n v="0"/>
    <n v="1239"/>
    <n v="0"/>
    <n v="0"/>
    <n v="70"/>
    <n v="0"/>
    <n v="444"/>
    <n v="0"/>
    <n v="499"/>
    <n v="0"/>
    <n v="1"/>
    <n v="0"/>
    <n v="225"/>
    <n v="0"/>
    <n v="92671"/>
    <n v="81839"/>
    <n v="122758"/>
    <n v="150439"/>
    <n v="114333"/>
    <n v="99892"/>
    <n v="152848"/>
    <n v="184139"/>
    <n v="0"/>
    <n v="0"/>
    <n v="0"/>
    <n v="0"/>
    <n v="8217212.2612029612"/>
    <n v="119689604.21598472"/>
    <n v="156933.12638150345"/>
    <n v="42538597.27128797"/>
    <n v="170602347"/>
    <n v="0"/>
    <n v="0"/>
    <n v="0"/>
    <n v="0"/>
    <n v="1643442.4522405923"/>
    <n v="19343152.832163423"/>
    <n v="31386.625276300689"/>
    <n v="8507719.4542575944"/>
    <n v="29525701"/>
    <n v="200128048"/>
    <n v="136792.92412850307"/>
    <n v="1"/>
    <n v="0"/>
    <n v="0"/>
    <n v="1"/>
    <n v="24249724"/>
    <n v="24897839.691775993"/>
    <n v="24897840"/>
    <n v="70"/>
    <n v="1"/>
    <n v="0"/>
    <n v="5.384615384615385"/>
    <n v="0"/>
    <n v="5.384615384615385"/>
    <n v="4"/>
    <n v="4"/>
    <n v="6660438"/>
    <n v="31558278"/>
    <n v="231686326"/>
  </r>
  <r>
    <x v="23"/>
    <n v="3818"/>
    <x v="78"/>
    <x v="863"/>
    <x v="863"/>
    <x v="820"/>
    <n v="15776"/>
    <n v="276001008574"/>
    <s v="76001276001008574"/>
    <s v="INSTITUCION EDUCATIVA PANCE"/>
    <n v="1"/>
    <n v="4.1135926376777991"/>
    <n v="0.28809921695941559"/>
    <n v="2.6726724468121466E-2"/>
    <n v="1.0267267244681215"/>
    <n v="441"/>
    <n v="0"/>
    <n v="0"/>
    <n v="31"/>
    <n v="0"/>
    <n v="199"/>
    <n v="0"/>
    <n v="153"/>
    <n v="0"/>
    <n v="0"/>
    <n v="0"/>
    <n v="58"/>
    <n v="0"/>
    <n v="441"/>
    <n v="0"/>
    <n v="0"/>
    <n v="31"/>
    <n v="0"/>
    <n v="199"/>
    <n v="0"/>
    <n v="153"/>
    <n v="0"/>
    <n v="0"/>
    <n v="0"/>
    <n v="58"/>
    <n v="0"/>
    <n v="92671"/>
    <n v="81839"/>
    <n v="122758"/>
    <n v="150439"/>
    <n v="114333"/>
    <n v="99892"/>
    <n v="152848"/>
    <n v="184139"/>
    <n v="0"/>
    <n v="0"/>
    <n v="0"/>
    <n v="0"/>
    <n v="3639051.1442470257"/>
    <n v="36101748.658120498"/>
    <n v="0"/>
    <n v="10965505.074376455"/>
    <n v="50706305"/>
    <n v="0"/>
    <n v="0"/>
    <n v="0"/>
    <n v="0"/>
    <n v="727810.22884940531"/>
    <n v="7220349.7316241004"/>
    <n v="0"/>
    <n v="2193101.0148752909"/>
    <n v="10141261"/>
    <n v="60847566"/>
    <n v="137976.34013605441"/>
    <n v="1"/>
    <n v="0"/>
    <n v="0"/>
    <n v="1"/>
    <n v="24249724"/>
    <n v="24897839.691775993"/>
    <n v="24897840"/>
    <n v="31"/>
    <n v="1"/>
    <n v="0"/>
    <n v="2.3846153846153846"/>
    <n v="0"/>
    <n v="2.3846153846153846"/>
    <n v="2.3846153846153846"/>
    <n v="3"/>
    <n v="6660438"/>
    <n v="31558278"/>
    <n v="92405844"/>
  </r>
  <r>
    <x v="23"/>
    <n v="3818"/>
    <x v="78"/>
    <x v="863"/>
    <x v="863"/>
    <x v="820"/>
    <n v="15775"/>
    <n v="276001010994"/>
    <s v="76001276001010994"/>
    <s v="INSTITUCION EDUCATIVA FRANCISCO JOSE LLOREDA MERA"/>
    <n v="1"/>
    <n v="4.1135926376777991"/>
    <n v="0.28809921695941559"/>
    <n v="2.6726724468121466E-2"/>
    <n v="1.0267267244681215"/>
    <n v="953"/>
    <n v="0"/>
    <n v="0"/>
    <n v="40"/>
    <n v="0"/>
    <n v="297"/>
    <n v="0"/>
    <n v="432"/>
    <n v="0"/>
    <n v="0"/>
    <n v="0"/>
    <n v="184"/>
    <n v="0"/>
    <n v="797"/>
    <n v="0"/>
    <n v="0"/>
    <n v="40"/>
    <n v="0"/>
    <n v="297"/>
    <n v="0"/>
    <n v="276"/>
    <n v="0"/>
    <n v="0"/>
    <n v="0"/>
    <n v="184"/>
    <n v="0"/>
    <n v="92671"/>
    <n v="81839"/>
    <n v="122758"/>
    <n v="150439"/>
    <n v="114333"/>
    <n v="99892"/>
    <n v="152848"/>
    <n v="184139"/>
    <n v="0"/>
    <n v="0"/>
    <n v="0"/>
    <n v="0"/>
    <n v="4695549.8635445498"/>
    <n v="74767541.965255231"/>
    <n v="0"/>
    <n v="34787119.546297722"/>
    <n v="114250211"/>
    <n v="0"/>
    <n v="0"/>
    <n v="0"/>
    <n v="0"/>
    <n v="939109.97270890989"/>
    <n v="11753580.671081277"/>
    <n v="0"/>
    <n v="6957423.9092595438"/>
    <n v="19650115"/>
    <n v="133900326"/>
    <n v="140504.01469045121"/>
    <n v="1"/>
    <n v="0"/>
    <n v="0"/>
    <n v="1"/>
    <n v="24249724"/>
    <n v="24897839.691775993"/>
    <n v="24897840"/>
    <n v="40"/>
    <n v="1"/>
    <n v="0"/>
    <n v="3.0769230769230771"/>
    <n v="0"/>
    <n v="3.0769230769230771"/>
    <n v="3.0769230769230771"/>
    <n v="4"/>
    <n v="6660438"/>
    <n v="31558278"/>
    <n v="165458604"/>
  </r>
  <r>
    <x v="23"/>
    <n v="3818"/>
    <x v="78"/>
    <x v="863"/>
    <x v="863"/>
    <x v="820"/>
    <n v="15774"/>
    <n v="276001011184"/>
    <s v="76001276001011184"/>
    <s v="INSTITUCION EDUCATIVA LOS ANDES"/>
    <n v="1"/>
    <n v="4.1135926376777991"/>
    <n v="0.28809921695941559"/>
    <n v="2.6726724468121466E-2"/>
    <n v="1.0267267244681215"/>
    <n v="299"/>
    <n v="0"/>
    <n v="0"/>
    <n v="12"/>
    <n v="0"/>
    <n v="135"/>
    <n v="0"/>
    <n v="116"/>
    <n v="0"/>
    <n v="0"/>
    <n v="0"/>
    <n v="36"/>
    <n v="0"/>
    <n v="121"/>
    <n v="0"/>
    <n v="0"/>
    <n v="4"/>
    <n v="0"/>
    <n v="33"/>
    <n v="0"/>
    <n v="48"/>
    <n v="0"/>
    <n v="0"/>
    <n v="0"/>
    <n v="36"/>
    <n v="0"/>
    <n v="92671"/>
    <n v="81839"/>
    <n v="122758"/>
    <n v="150439"/>
    <n v="114333"/>
    <n v="99892"/>
    <n v="152848"/>
    <n v="184139"/>
    <n v="0"/>
    <n v="0"/>
    <n v="0"/>
    <n v="0"/>
    <n v="1408664.9590633649"/>
    <n v="25743008.276102968"/>
    <n v="0"/>
    <n v="6806175.5634060754"/>
    <n v="33957849"/>
    <n v="0"/>
    <n v="0"/>
    <n v="0"/>
    <n v="0"/>
    <n v="93910.997270891006"/>
    <n v="1661500.9325612276"/>
    <n v="0"/>
    <n v="1361235.1126812152"/>
    <n v="3116647"/>
    <n v="37074496"/>
    <n v="123994.96989966555"/>
    <n v="1"/>
    <n v="0"/>
    <n v="0"/>
    <n v="1"/>
    <n v="24249724"/>
    <n v="24897839.691775993"/>
    <n v="24897840"/>
    <n v="12"/>
    <n v="1"/>
    <n v="0"/>
    <n v="0.92307692307692313"/>
    <n v="0"/>
    <n v="0.92307692307692313"/>
    <n v="0.92307692307692313"/>
    <n v="1"/>
    <n v="6660438"/>
    <n v="31558278"/>
    <n v="68632774"/>
  </r>
  <r>
    <x v="23"/>
    <n v="3818"/>
    <x v="78"/>
    <x v="863"/>
    <x v="863"/>
    <x v="820"/>
    <n v="15773"/>
    <n v="276001011354"/>
    <s v="76001276001011354"/>
    <s v="INSTITUCION EDUCATIVA MONTEBELLO"/>
    <n v="1"/>
    <n v="4.1135926376777991"/>
    <n v="0.28809921695941559"/>
    <n v="2.6726724468121466E-2"/>
    <n v="1.0267267244681215"/>
    <n v="1070"/>
    <n v="0"/>
    <n v="0"/>
    <n v="82"/>
    <n v="0"/>
    <n v="554"/>
    <n v="0"/>
    <n v="306"/>
    <n v="0"/>
    <n v="24"/>
    <n v="0"/>
    <n v="104"/>
    <n v="0"/>
    <n v="420"/>
    <n v="0"/>
    <n v="0"/>
    <n v="82"/>
    <n v="0"/>
    <n v="210"/>
    <n v="0"/>
    <n v="0"/>
    <n v="0"/>
    <n v="24"/>
    <n v="0"/>
    <n v="104"/>
    <n v="0"/>
    <n v="92671"/>
    <n v="81839"/>
    <n v="122758"/>
    <n v="150439"/>
    <n v="114333"/>
    <n v="99892"/>
    <n v="152848"/>
    <n v="184139"/>
    <n v="0"/>
    <n v="0"/>
    <n v="0"/>
    <n v="0"/>
    <n v="9625877.2202663273"/>
    <n v="88203135.926089853"/>
    <n v="3766395.0331560825"/>
    <n v="19662284.960950885"/>
    <n v="121257693"/>
    <n v="0"/>
    <n v="0"/>
    <n v="0"/>
    <n v="0"/>
    <n v="1925175.4440532655"/>
    <n v="4307595.0103439232"/>
    <n v="753279.0066312165"/>
    <n v="3932456.9921901771"/>
    <n v="10918506"/>
    <n v="132176199"/>
    <n v="123529.15794392524"/>
    <n v="1"/>
    <n v="0"/>
    <n v="0"/>
    <n v="1"/>
    <n v="24249724"/>
    <n v="24897839.691775993"/>
    <n v="24897840"/>
    <n v="82"/>
    <n v="1"/>
    <n v="0"/>
    <n v="6.3076923076923075"/>
    <n v="0"/>
    <n v="6.3076923076923075"/>
    <n v="4"/>
    <n v="4"/>
    <n v="6660438"/>
    <n v="31558278"/>
    <n v="163734477"/>
  </r>
  <r>
    <x v="23"/>
    <n v="3818"/>
    <x v="78"/>
    <x v="863"/>
    <x v="863"/>
    <x v="820"/>
    <n v="15772"/>
    <n v="276001012831"/>
    <s v="76001276001012831"/>
    <s v="INSTITUCION EDUCATIVA FELIDIA"/>
    <n v="1"/>
    <n v="4.1135926376777991"/>
    <n v="0.28809921695941559"/>
    <n v="2.6726724468121466E-2"/>
    <n v="1.0267267244681215"/>
    <n v="289"/>
    <n v="0"/>
    <n v="0"/>
    <n v="18"/>
    <n v="0"/>
    <n v="137"/>
    <n v="0"/>
    <n v="96"/>
    <n v="0"/>
    <n v="0"/>
    <n v="0"/>
    <n v="38"/>
    <n v="0"/>
    <n v="289"/>
    <n v="0"/>
    <n v="0"/>
    <n v="18"/>
    <n v="0"/>
    <n v="137"/>
    <n v="0"/>
    <n v="96"/>
    <n v="0"/>
    <n v="0"/>
    <n v="0"/>
    <n v="38"/>
    <n v="0"/>
    <n v="92671"/>
    <n v="81839"/>
    <n v="122758"/>
    <n v="150439"/>
    <n v="114333"/>
    <n v="99892"/>
    <n v="152848"/>
    <n v="184139"/>
    <n v="0"/>
    <n v="0"/>
    <n v="0"/>
    <n v="0"/>
    <n v="2112997.4385950472"/>
    <n v="23896896.128812715"/>
    <n v="0"/>
    <n v="7184296.4280397464"/>
    <n v="33194190"/>
    <n v="0"/>
    <n v="0"/>
    <n v="0"/>
    <n v="0"/>
    <n v="422599.48771900951"/>
    <n v="4779379.2257625433"/>
    <n v="0"/>
    <n v="1436859.2856079494"/>
    <n v="6638838"/>
    <n v="39833028"/>
    <n v="137830.54671280278"/>
    <n v="1"/>
    <n v="0"/>
    <n v="0"/>
    <n v="1"/>
    <n v="24249724"/>
    <n v="24897839.691775993"/>
    <n v="24897840"/>
    <n v="18"/>
    <n v="1"/>
    <n v="0"/>
    <n v="1.3846153846153846"/>
    <n v="0"/>
    <n v="1.3846153846153846"/>
    <n v="1.3846153846153846"/>
    <n v="2"/>
    <n v="6660438"/>
    <n v="31558278"/>
    <n v="71391306"/>
  </r>
  <r>
    <x v="23"/>
    <n v="3818"/>
    <x v="78"/>
    <x v="863"/>
    <x v="863"/>
    <x v="820"/>
    <n v="15777"/>
    <n v="276001022232"/>
    <s v="76001276001022232"/>
    <s v="INSTITUCION EDUCATIVA GOLONDRINAS"/>
    <n v="1"/>
    <n v="4.1135926376777991"/>
    <n v="0.28809921695941559"/>
    <n v="2.6726724468121466E-2"/>
    <n v="1.0267267244681215"/>
    <n v="548"/>
    <n v="0"/>
    <n v="0"/>
    <n v="42"/>
    <n v="0"/>
    <n v="222"/>
    <n v="0"/>
    <n v="209"/>
    <n v="0"/>
    <n v="0"/>
    <n v="0"/>
    <n v="75"/>
    <n v="0"/>
    <n v="75"/>
    <n v="0"/>
    <n v="0"/>
    <n v="0"/>
    <n v="0"/>
    <n v="0"/>
    <n v="0"/>
    <n v="0"/>
    <n v="0"/>
    <n v="0"/>
    <n v="0"/>
    <n v="75"/>
    <n v="0"/>
    <n v="92671"/>
    <n v="81839"/>
    <n v="122758"/>
    <n v="150439"/>
    <n v="114333"/>
    <n v="99892"/>
    <n v="152848"/>
    <n v="184139"/>
    <n v="0"/>
    <n v="0"/>
    <n v="0"/>
    <n v="0"/>
    <n v="4930327.3567217765"/>
    <n v="44204129.749005497"/>
    <n v="0"/>
    <n v="14179532.423762657"/>
    <n v="63313990"/>
    <n v="0"/>
    <n v="0"/>
    <n v="0"/>
    <n v="0"/>
    <n v="0"/>
    <n v="0"/>
    <n v="0"/>
    <n v="2835906.4847525316"/>
    <n v="2835906"/>
    <n v="66149896"/>
    <n v="120711.48905109489"/>
    <n v="1"/>
    <n v="0"/>
    <n v="0"/>
    <n v="1"/>
    <n v="24249724"/>
    <n v="24897839.691775993"/>
    <n v="24897840"/>
    <n v="42"/>
    <n v="1"/>
    <n v="0"/>
    <n v="3.2307692307692308"/>
    <n v="0"/>
    <n v="3.2307692307692308"/>
    <n v="3.2307692307692308"/>
    <n v="4"/>
    <n v="6660438"/>
    <n v="31558278"/>
    <n v="97708174"/>
  </r>
  <r>
    <x v="23"/>
    <n v="3818"/>
    <x v="78"/>
    <x v="863"/>
    <x v="863"/>
    <x v="820"/>
    <n v="15771"/>
    <n v="276001022267"/>
    <s v="76001276001022267"/>
    <s v="INSTITUCION EDUCATIVA PICHINDE"/>
    <n v="1"/>
    <n v="4.1135926376777991"/>
    <n v="0.28809921695941559"/>
    <n v="2.6726724468121466E-2"/>
    <n v="1.0267267244681215"/>
    <n v="271"/>
    <n v="0"/>
    <n v="0"/>
    <n v="9"/>
    <n v="0"/>
    <n v="97"/>
    <n v="0"/>
    <n v="109"/>
    <n v="0"/>
    <n v="4"/>
    <n v="0"/>
    <n v="52"/>
    <n v="0"/>
    <n v="271"/>
    <n v="0"/>
    <n v="0"/>
    <n v="9"/>
    <n v="0"/>
    <n v="97"/>
    <n v="0"/>
    <n v="109"/>
    <n v="0"/>
    <n v="4"/>
    <n v="0"/>
    <n v="52"/>
    <n v="0"/>
    <n v="92671"/>
    <n v="81839"/>
    <n v="122758"/>
    <n v="150439"/>
    <n v="114333"/>
    <n v="99892"/>
    <n v="152848"/>
    <n v="184139"/>
    <n v="0"/>
    <n v="0"/>
    <n v="0"/>
    <n v="0"/>
    <n v="1056498.7192975236"/>
    <n v="21127727.907877337"/>
    <n v="627732.50552601379"/>
    <n v="9831142.4804754425"/>
    <n v="32643102"/>
    <n v="0"/>
    <n v="0"/>
    <n v="0"/>
    <n v="0"/>
    <n v="211299.74385950476"/>
    <n v="4225545.5815754673"/>
    <n v="125546.50110520275"/>
    <n v="1966228.4960950885"/>
    <n v="6528620"/>
    <n v="39171722"/>
    <n v="144545.09963099632"/>
    <n v="1"/>
    <n v="0"/>
    <n v="0"/>
    <n v="1"/>
    <n v="24249724"/>
    <n v="24897839.691775993"/>
    <n v="24897840"/>
    <n v="9"/>
    <n v="1"/>
    <n v="0"/>
    <n v="0.69230769230769229"/>
    <n v="0"/>
    <n v="0.69230769230769229"/>
    <n v="0.69230769230769229"/>
    <n v="1"/>
    <n v="6660438"/>
    <n v="31558278"/>
    <n v="70730000"/>
  </r>
  <r>
    <x v="23"/>
    <n v="3818"/>
    <x v="78"/>
    <x v="863"/>
    <x v="863"/>
    <x v="820"/>
    <n v="15770"/>
    <n v="276001042756"/>
    <s v="76001276001042756"/>
    <s v="INSTITUCION EDUCATIVA LA PAZ"/>
    <n v="1"/>
    <n v="4.1135926376777991"/>
    <n v="0.28809921695941559"/>
    <n v="2.6726724468121466E-2"/>
    <n v="1.0267267244681215"/>
    <n v="319"/>
    <n v="10"/>
    <n v="0"/>
    <n v="16"/>
    <n v="0"/>
    <n v="127"/>
    <n v="0"/>
    <n v="122"/>
    <n v="0"/>
    <n v="0"/>
    <n v="0"/>
    <n v="44"/>
    <n v="0"/>
    <n v="314"/>
    <n v="5"/>
    <n v="0"/>
    <n v="16"/>
    <n v="0"/>
    <n v="127"/>
    <n v="0"/>
    <n v="122"/>
    <n v="0"/>
    <n v="0"/>
    <n v="0"/>
    <n v="44"/>
    <n v="0"/>
    <n v="92671"/>
    <n v="81839"/>
    <n v="122758"/>
    <n v="150439"/>
    <n v="114333"/>
    <n v="99892"/>
    <n v="152848"/>
    <n v="184139"/>
    <n v="0"/>
    <n v="0"/>
    <n v="0"/>
    <n v="0"/>
    <n v="3052107.411303957"/>
    <n v="25537884.704181828"/>
    <n v="0"/>
    <n v="8318659.0219407585"/>
    <n v="36908651"/>
    <n v="0"/>
    <n v="0"/>
    <n v="0"/>
    <n v="0"/>
    <n v="493032.73567217775"/>
    <n v="5107576.9408363663"/>
    <n v="0"/>
    <n v="1663731.804388152"/>
    <n v="7264341"/>
    <n v="44172992"/>
    <n v="138473.32915360501"/>
    <n v="1"/>
    <n v="0"/>
    <n v="0"/>
    <n v="1"/>
    <n v="24249724"/>
    <n v="24897839.691775993"/>
    <n v="24897840"/>
    <n v="26"/>
    <n v="1"/>
    <n v="0"/>
    <n v="2"/>
    <n v="0"/>
    <n v="2"/>
    <n v="2"/>
    <n v="2"/>
    <n v="6660438"/>
    <n v="31558278"/>
    <n v="75731270"/>
  </r>
  <r>
    <x v="23"/>
    <n v="3818"/>
    <x v="78"/>
    <x v="863"/>
    <x v="863"/>
    <x v="820"/>
    <n v="109431"/>
    <n v="276001043884"/>
    <s v="76001276001043884"/>
    <s v="INSTITUCION EDUCATIVA ISAIAS GAMBOA - EL AGUACATAL"/>
    <n v="1"/>
    <n v="4.1135926376777991"/>
    <n v="0.28809921695941559"/>
    <n v="2.6726724468121466E-2"/>
    <n v="1.0267267244681215"/>
    <n v="1435"/>
    <n v="0"/>
    <n v="0"/>
    <n v="0"/>
    <n v="86"/>
    <n v="0"/>
    <n v="551"/>
    <n v="0"/>
    <n v="582"/>
    <n v="0"/>
    <n v="138"/>
    <n v="0"/>
    <n v="78"/>
    <n v="797"/>
    <n v="0"/>
    <n v="0"/>
    <n v="0"/>
    <n v="36"/>
    <n v="0"/>
    <n v="243"/>
    <n v="0"/>
    <n v="302"/>
    <n v="0"/>
    <n v="138"/>
    <n v="0"/>
    <n v="78"/>
    <n v="92671"/>
    <n v="81839"/>
    <n v="122758"/>
    <n v="150439"/>
    <n v="114333"/>
    <n v="99892"/>
    <n v="152848"/>
    <n v="184139"/>
    <n v="8182710.1363539351"/>
    <n v="95201784.761444896"/>
    <n v="17393370.855431557"/>
    <n v="12047859.852776259"/>
    <n v="0"/>
    <n v="0"/>
    <n v="0"/>
    <n v="0"/>
    <n v="132825726"/>
    <n v="685064.10443893413"/>
    <n v="9158865.4360083789"/>
    <n v="3478674.1710863118"/>
    <n v="2409571.9705552519"/>
    <n v="0"/>
    <n v="0"/>
    <n v="0"/>
    <n v="0"/>
    <n v="15732176"/>
    <n v="148557902"/>
    <n v="103524.67038327527"/>
    <n v="0"/>
    <n v="0"/>
    <n v="0"/>
    <n v="0"/>
    <n v="19701352"/>
    <n v="20227904.606553476"/>
    <n v="20227905"/>
    <n v="86"/>
    <n v="1"/>
    <n v="0"/>
    <n v="0"/>
    <n v="3.8222222222222224"/>
    <n v="3.8222222222222224"/>
    <n v="3.8222222222222224"/>
    <n v="4"/>
    <n v="6660438"/>
    <n v="26888343"/>
    <n v="175446245"/>
  </r>
  <r>
    <x v="23"/>
    <n v="3817"/>
    <x v="79"/>
    <x v="865"/>
    <x v="865"/>
    <x v="822"/>
    <n v="5855"/>
    <n v="276036000037"/>
    <s v="76036276036000037"/>
    <s v="INSTITUCION EDUCATIVA AGRICOLA CAMPOALEGRE"/>
    <n v="1"/>
    <n v="5.8508583098747033"/>
    <n v="0.40977020480252524"/>
    <n v="4.5135338955860416E-2"/>
    <n v="1.0451353389558604"/>
    <n v="330"/>
    <n v="13"/>
    <n v="0"/>
    <n v="21"/>
    <n v="0"/>
    <n v="122"/>
    <n v="0"/>
    <n v="137"/>
    <n v="0"/>
    <n v="0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62777.5961005734"/>
    <n v="27039770.753255513"/>
    <n v="0"/>
    <n v="7120656.5186597481"/>
    <n v="38223205"/>
    <n v="0"/>
    <n v="0"/>
    <n v="0"/>
    <n v="0"/>
    <n v="0"/>
    <n v="0"/>
    <n v="0"/>
    <n v="0"/>
    <n v="0"/>
    <n v="38223205"/>
    <n v="115827.89393939394"/>
    <n v="1"/>
    <n v="0"/>
    <n v="0"/>
    <n v="1"/>
    <n v="24249724"/>
    <n v="25344243.512326062"/>
    <n v="25344244"/>
    <n v="34"/>
    <n v="1"/>
    <n v="0"/>
    <n v="2.6153846153846154"/>
    <n v="0"/>
    <n v="2.6153846153846154"/>
    <n v="2.6153846153846154"/>
    <n v="3"/>
    <n v="6660438"/>
    <n v="32004682"/>
    <n v="70227887"/>
  </r>
  <r>
    <x v="23"/>
    <n v="3817"/>
    <x v="79"/>
    <x v="866"/>
    <x v="866"/>
    <x v="823"/>
    <n v="5860"/>
    <n v="276041000363"/>
    <s v="76041276041000363"/>
    <s v="INSTITUCION EDUCATIVA SANTA INES"/>
    <n v="1"/>
    <n v="12.759568078717015"/>
    <n v="0.89362800257584829"/>
    <n v="0.11834220465157506"/>
    <n v="1.118342204651575"/>
    <n v="160"/>
    <n v="9"/>
    <n v="0"/>
    <n v="9"/>
    <n v="0"/>
    <n v="89"/>
    <n v="0"/>
    <n v="4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01541.5471197134"/>
    <n v="14411033.696410112"/>
    <n v="2222172.800855591"/>
    <n v="0"/>
    <n v="18934748"/>
    <n v="0"/>
    <n v="0"/>
    <n v="0"/>
    <n v="0"/>
    <n v="0"/>
    <n v="0"/>
    <n v="0"/>
    <n v="0"/>
    <n v="0"/>
    <n v="18934748"/>
    <n v="118342.175"/>
    <n v="1"/>
    <n v="0"/>
    <n v="1"/>
    <n v="1"/>
    <n v="24249724"/>
    <n v="27119489.800352208"/>
    <n v="27119490"/>
    <n v="18"/>
    <n v="1"/>
    <n v="0"/>
    <n v="1.3846153846153846"/>
    <n v="0"/>
    <n v="1.3846153846153846"/>
    <n v="1.3846153846153846"/>
    <n v="2"/>
    <n v="6660438"/>
    <n v="33779928"/>
    <n v="52714676"/>
  </r>
  <r>
    <x v="23"/>
    <n v="3817"/>
    <x v="79"/>
    <x v="866"/>
    <x v="866"/>
    <x v="823"/>
    <n v="5921"/>
    <n v="276041000371"/>
    <s v="76041276041000371"/>
    <s v="INSTITUCION EDUCATIVA JORGE ISAACS"/>
    <n v="1"/>
    <n v="12.759568078717015"/>
    <n v="0.89362800257584829"/>
    <n v="0.11834220465157506"/>
    <n v="1.118342204651575"/>
    <n v="217"/>
    <n v="9"/>
    <n v="0"/>
    <n v="18"/>
    <n v="0"/>
    <n v="95"/>
    <n v="0"/>
    <n v="72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52312.3206795701"/>
    <n v="18656144.397678208"/>
    <n v="3931536.4938214305"/>
    <n v="0"/>
    <n v="26039993"/>
    <n v="0"/>
    <n v="0"/>
    <n v="0"/>
    <n v="0"/>
    <n v="0"/>
    <n v="0"/>
    <n v="0"/>
    <n v="0"/>
    <n v="0"/>
    <n v="26039993"/>
    <n v="119999.96774193548"/>
    <n v="1"/>
    <n v="0"/>
    <n v="1"/>
    <n v="1"/>
    <n v="24249724"/>
    <n v="27119489.800352208"/>
    <n v="27119490"/>
    <n v="27"/>
    <n v="1"/>
    <n v="0"/>
    <n v="2.0769230769230771"/>
    <n v="0"/>
    <n v="2.0769230769230771"/>
    <n v="2.0769230769230771"/>
    <n v="3"/>
    <n v="6660438"/>
    <n v="33779928"/>
    <n v="59819921"/>
  </r>
  <r>
    <x v="23"/>
    <n v="3817"/>
    <x v="79"/>
    <x v="866"/>
    <x v="866"/>
    <x v="823"/>
    <n v="5922"/>
    <n v="276041000746"/>
    <s v="76041276041000746"/>
    <s v="INSTITUCION EDUCATIVA  EL PLACER"/>
    <n v="1"/>
    <n v="12.759568078717015"/>
    <n v="0.89362800257584829"/>
    <n v="0.11834220465157506"/>
    <n v="1.118342204651575"/>
    <n v="208"/>
    <n v="15"/>
    <n v="0"/>
    <n v="12"/>
    <n v="0"/>
    <n v="69"/>
    <n v="0"/>
    <n v="91"/>
    <n v="0"/>
    <n v="0"/>
    <n v="0"/>
    <n v="2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52312.3206795701"/>
    <n v="17874150.321128819"/>
    <n v="0"/>
    <n v="4324538.7196690636"/>
    <n v="25651001"/>
    <n v="0"/>
    <n v="0"/>
    <n v="0"/>
    <n v="0"/>
    <n v="0"/>
    <n v="0"/>
    <n v="0"/>
    <n v="0"/>
    <n v="0"/>
    <n v="25651001"/>
    <n v="123322.12019230769"/>
    <n v="1"/>
    <n v="0"/>
    <n v="1"/>
    <n v="1"/>
    <n v="24249724"/>
    <n v="27119489.800352208"/>
    <n v="27119490"/>
    <n v="27"/>
    <n v="1"/>
    <n v="0"/>
    <n v="2.0769230769230771"/>
    <n v="0"/>
    <n v="2.0769230769230771"/>
    <n v="2.0769230769230771"/>
    <n v="3"/>
    <n v="6660438"/>
    <n v="33779928"/>
    <n v="59430929"/>
  </r>
  <r>
    <x v="23"/>
    <n v="3817"/>
    <x v="79"/>
    <x v="868"/>
    <x v="868"/>
    <x v="21"/>
    <n v="5923"/>
    <n v="276100000259"/>
    <s v="76100276100000259"/>
    <s v="INSTITUCION EDUCATIVA PRIMAVERA"/>
    <n v="1"/>
    <n v="15.706165911216635"/>
    <n v="1.0999956726416618"/>
    <n v="0.14956528377930489"/>
    <n v="1.1495652837793049"/>
    <n v="249"/>
    <n v="9"/>
    <n v="0"/>
    <n v="15"/>
    <n v="0"/>
    <n v="105"/>
    <n v="0"/>
    <n v="83"/>
    <n v="0"/>
    <n v="0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54397.9421681422"/>
    <n v="21588486.561529078"/>
    <n v="0"/>
    <n v="7832152.6662239842"/>
    <n v="32575037"/>
    <n v="0"/>
    <n v="0"/>
    <n v="0"/>
    <n v="0"/>
    <n v="0"/>
    <n v="0"/>
    <n v="0"/>
    <n v="0"/>
    <n v="0"/>
    <n v="32575037"/>
    <n v="130823.44176706827"/>
    <n v="1"/>
    <n v="0"/>
    <n v="1"/>
    <n v="1"/>
    <n v="24249724"/>
    <n v="27876640.85162982"/>
    <n v="27876641"/>
    <n v="24"/>
    <n v="0"/>
    <n v="1"/>
    <n v="1.8461538461538463"/>
    <n v="0"/>
    <n v="1.8461538461538463"/>
    <n v="1.8461538461538463"/>
    <n v="2"/>
    <n v="13320876"/>
    <n v="41197517"/>
    <n v="73772554"/>
  </r>
  <r>
    <x v="23"/>
    <n v="3817"/>
    <x v="79"/>
    <x v="868"/>
    <x v="868"/>
    <x v="21"/>
    <n v="5918"/>
    <n v="276100000518"/>
    <s v="76100276100000518"/>
    <s v="INSTITUCION EDUCATIVA  LA TULIA"/>
    <n v="1"/>
    <n v="15.706165911216635"/>
    <n v="1.0999956726416618"/>
    <n v="0.14956528377930489"/>
    <n v="1.1495652837793049"/>
    <n v="435"/>
    <n v="12"/>
    <n v="0"/>
    <n v="19"/>
    <n v="0"/>
    <n v="191"/>
    <n v="0"/>
    <n v="169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74430.6753005171"/>
    <n v="41339655.117821634"/>
    <n v="7731185.1977843642"/>
    <n v="0"/>
    <n v="53145271"/>
    <n v="0"/>
    <n v="0"/>
    <n v="0"/>
    <n v="0"/>
    <n v="0"/>
    <n v="0"/>
    <n v="0"/>
    <n v="0"/>
    <n v="0"/>
    <n v="53145271"/>
    <n v="122173.03678160919"/>
    <n v="1"/>
    <n v="0"/>
    <n v="1"/>
    <n v="1"/>
    <n v="24249724"/>
    <n v="27876640.85162982"/>
    <n v="27876641"/>
    <n v="31"/>
    <n v="0"/>
    <n v="1"/>
    <n v="2.3846153846153846"/>
    <n v="0"/>
    <n v="2.3846153846153846"/>
    <n v="2.3846153846153846"/>
    <n v="3"/>
    <n v="19981315"/>
    <n v="47857956"/>
    <n v="101003227"/>
  </r>
  <r>
    <x v="23"/>
    <n v="3817"/>
    <x v="79"/>
    <x v="868"/>
    <x v="868"/>
    <x v="21"/>
    <n v="5919"/>
    <n v="276100000542"/>
    <s v="76100276100000542"/>
    <s v="INSTITUCION EDUCATIVA NARANJAL"/>
    <n v="1"/>
    <n v="15.706165911216635"/>
    <n v="1.0999956726416618"/>
    <n v="0.14956528377930489"/>
    <n v="1.1495652837793049"/>
    <n v="287"/>
    <n v="0"/>
    <n v="0"/>
    <n v="21"/>
    <n v="0"/>
    <n v="137"/>
    <n v="0"/>
    <n v="87"/>
    <n v="0"/>
    <n v="0"/>
    <n v="0"/>
    <n v="4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60098.1993971248"/>
    <n v="25722452.073311239"/>
    <n v="0"/>
    <n v="8890551.6751731709"/>
    <n v="37373102"/>
    <n v="0"/>
    <n v="0"/>
    <n v="0"/>
    <n v="0"/>
    <n v="0"/>
    <n v="0"/>
    <n v="0"/>
    <n v="0"/>
    <n v="0"/>
    <n v="37373102"/>
    <n v="130219.86759581881"/>
    <n v="1"/>
    <n v="0"/>
    <n v="1"/>
    <n v="1"/>
    <n v="24249724"/>
    <n v="27876640.85162982"/>
    <n v="27876641"/>
    <n v="21"/>
    <n v="1"/>
    <n v="0"/>
    <n v="1.6153846153846154"/>
    <n v="0"/>
    <n v="1.6153846153846154"/>
    <n v="1.6153846153846154"/>
    <n v="2"/>
    <n v="6660438"/>
    <n v="34537079"/>
    <n v="71910181"/>
  </r>
  <r>
    <x v="23"/>
    <n v="3817"/>
    <x v="79"/>
    <x v="868"/>
    <x v="868"/>
    <x v="21"/>
    <n v="5920"/>
    <n v="276100000704"/>
    <s v="76100276100000704"/>
    <s v="INSTITUCION EDUCATIVA BETANIA"/>
    <n v="1"/>
    <n v="15.706165911216635"/>
    <n v="1.0999956726416618"/>
    <n v="0.14956528377930489"/>
    <n v="1.1495652837793049"/>
    <n v="124"/>
    <n v="8"/>
    <n v="0"/>
    <n v="10"/>
    <n v="0"/>
    <n v="65"/>
    <n v="0"/>
    <n v="3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65798.456626107"/>
    <n v="11368405.157400951"/>
    <n v="1229961.2814656943"/>
    <n v="0"/>
    <n v="14964165"/>
    <n v="0"/>
    <n v="0"/>
    <n v="0"/>
    <n v="0"/>
    <n v="0"/>
    <n v="0"/>
    <n v="0"/>
    <n v="0"/>
    <n v="0"/>
    <n v="14964165"/>
    <n v="120678.75"/>
    <n v="1"/>
    <n v="0"/>
    <n v="1"/>
    <n v="1"/>
    <n v="24249724"/>
    <n v="27876640.85162982"/>
    <n v="27876641"/>
    <n v="18"/>
    <n v="0"/>
    <n v="1"/>
    <n v="1.3846153846153846"/>
    <n v="0"/>
    <n v="1.3846153846153846"/>
    <n v="1.3846153846153846"/>
    <n v="2"/>
    <n v="13320876"/>
    <n v="41197517"/>
    <n v="56161682"/>
  </r>
  <r>
    <x v="23"/>
    <n v="3819"/>
    <x v="80"/>
    <x v="869"/>
    <x v="869"/>
    <x v="824"/>
    <n v="17481"/>
    <n v="276109000031"/>
    <s v="76109276109000031"/>
    <s v="SANTA CECILIA"/>
    <n v="1"/>
    <n v="16.653757380673436"/>
    <n v="1.1663611065563919"/>
    <n v="0.15960626158268323"/>
    <n v="1.1596062615826832"/>
    <n v="1022"/>
    <n v="0"/>
    <n v="0"/>
    <n v="89"/>
    <n v="0"/>
    <n v="517"/>
    <n v="0"/>
    <n v="341"/>
    <n v="0"/>
    <n v="0"/>
    <n v="0"/>
    <n v="7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799732.38079243"/>
    <n v="99386763.489170924"/>
    <n v="0"/>
    <n v="16014655.305118028"/>
    <n v="127201151"/>
    <n v="0"/>
    <n v="0"/>
    <n v="0"/>
    <n v="0"/>
    <n v="0"/>
    <n v="0"/>
    <n v="0"/>
    <n v="0"/>
    <n v="0"/>
    <n v="127201151"/>
    <n v="124462.96575342465"/>
    <n v="1"/>
    <n v="1"/>
    <n v="1"/>
    <n v="1"/>
    <n v="24249724"/>
    <n v="28120131.79205187"/>
    <n v="28120132"/>
    <n v="89"/>
    <n v="1"/>
    <n v="0"/>
    <n v="6.8461538461538458"/>
    <n v="0"/>
    <n v="6.8461538461538458"/>
    <n v="4"/>
    <n v="4"/>
    <n v="6660438"/>
    <n v="34780570"/>
    <n v="161981721"/>
  </r>
  <r>
    <x v="23"/>
    <n v="3819"/>
    <x v="80"/>
    <x v="869"/>
    <x v="869"/>
    <x v="824"/>
    <n v="17484"/>
    <n v="276109000235"/>
    <s v="76109276109000235"/>
    <s v="I.E. FRANCISCO JAVIER CISNEROS"/>
    <n v="1"/>
    <n v="16.653757380673436"/>
    <n v="1.1663611065563919"/>
    <n v="0.15960626158268323"/>
    <n v="1.1596062615826832"/>
    <n v="801"/>
    <n v="0"/>
    <n v="0"/>
    <n v="58"/>
    <n v="0"/>
    <n v="328"/>
    <n v="0"/>
    <n v="326"/>
    <n v="0"/>
    <n v="8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89713.236920909"/>
    <n v="75756344.198039368"/>
    <n v="15774671.310464706"/>
    <n v="0"/>
    <n v="99220729"/>
    <n v="0"/>
    <n v="0"/>
    <n v="0"/>
    <n v="0"/>
    <n v="0"/>
    <n v="0"/>
    <n v="0"/>
    <n v="0"/>
    <n v="0"/>
    <n v="99220729"/>
    <n v="123871.07240948814"/>
    <n v="1"/>
    <n v="1"/>
    <n v="1"/>
    <n v="1"/>
    <n v="24249724"/>
    <n v="28120131.79205187"/>
    <n v="28120132"/>
    <n v="58"/>
    <n v="1"/>
    <n v="0"/>
    <n v="4.4615384615384617"/>
    <n v="0"/>
    <n v="4.4615384615384617"/>
    <n v="4"/>
    <n v="4"/>
    <n v="6660438"/>
    <n v="34780570"/>
    <n v="134001299"/>
  </r>
  <r>
    <x v="23"/>
    <n v="3819"/>
    <x v="80"/>
    <x v="869"/>
    <x v="869"/>
    <x v="824"/>
    <n v="17478"/>
    <n v="276109000243"/>
    <s v="76109276109000243"/>
    <s v="JUANCHACO"/>
    <n v="1"/>
    <n v="16.653757380673436"/>
    <n v="1.1663611065563919"/>
    <n v="0.15960626158268323"/>
    <n v="1.1596062615826832"/>
    <n v="386"/>
    <n v="18"/>
    <n v="0"/>
    <n v="31"/>
    <n v="0"/>
    <n v="185"/>
    <n v="0"/>
    <n v="126"/>
    <n v="0"/>
    <n v="10"/>
    <n v="0"/>
    <n v="1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96481.8725711126"/>
    <n v="36024805.88010741"/>
    <n v="1772434.9787038995"/>
    <n v="3416459.7984251794"/>
    <n v="47710183"/>
    <n v="0"/>
    <n v="0"/>
    <n v="0"/>
    <n v="0"/>
    <n v="0"/>
    <n v="0"/>
    <n v="0"/>
    <n v="0"/>
    <n v="0"/>
    <n v="47710183"/>
    <n v="123601.5103626943"/>
    <n v="1"/>
    <n v="1"/>
    <n v="1"/>
    <n v="1"/>
    <n v="24249724"/>
    <n v="28120131.79205187"/>
    <n v="28120132"/>
    <n v="49"/>
    <n v="0"/>
    <n v="1"/>
    <n v="3.7692307692307692"/>
    <n v="0"/>
    <n v="3.7692307692307692"/>
    <n v="3.7692307692307692"/>
    <n v="4"/>
    <n v="26641753"/>
    <n v="54761885"/>
    <n v="102472068"/>
  </r>
  <r>
    <x v="23"/>
    <n v="3819"/>
    <x v="80"/>
    <x v="869"/>
    <x v="869"/>
    <x v="824"/>
    <n v="17482"/>
    <n v="276109000341"/>
    <s v="76109276109000341"/>
    <s v="JAIME ROOCK"/>
    <n v="1"/>
    <n v="16.653757380673436"/>
    <n v="1.1663611065563919"/>
    <n v="0.15960626158268323"/>
    <n v="1.1596062615826832"/>
    <n v="336"/>
    <n v="0"/>
    <n v="0"/>
    <n v="33"/>
    <n v="0"/>
    <n v="210"/>
    <n v="0"/>
    <n v="70"/>
    <n v="0"/>
    <n v="0"/>
    <n v="0"/>
    <n v="2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75181.6692825863"/>
    <n v="32433908.830964871"/>
    <n v="0"/>
    <n v="4911160.9602361955"/>
    <n v="41720251"/>
    <n v="0"/>
    <n v="0"/>
    <n v="0"/>
    <n v="0"/>
    <n v="0"/>
    <n v="0"/>
    <n v="0"/>
    <n v="0"/>
    <n v="0"/>
    <n v="41720251"/>
    <n v="124167.41369047618"/>
    <n v="1"/>
    <n v="1"/>
    <n v="1"/>
    <n v="1"/>
    <n v="24249724"/>
    <n v="28120131.79205187"/>
    <n v="28120132"/>
    <n v="33"/>
    <n v="1"/>
    <n v="0"/>
    <n v="2.5384615384615383"/>
    <n v="0"/>
    <n v="2.5384615384615383"/>
    <n v="2.5384615384615383"/>
    <n v="3"/>
    <n v="6660438"/>
    <n v="34780570"/>
    <n v="76500821"/>
  </r>
  <r>
    <x v="23"/>
    <n v="3819"/>
    <x v="80"/>
    <x v="869"/>
    <x v="869"/>
    <x v="824"/>
    <n v="33094"/>
    <n v="276109000464"/>
    <s v="76109276109000464"/>
    <s v="NIÑO JESUS DE PRAGA"/>
    <n v="1"/>
    <n v="16.653757380673436"/>
    <n v="1.1663611065563919"/>
    <n v="0.15960626158268323"/>
    <n v="1.1596062615826832"/>
    <n v="830"/>
    <n v="17"/>
    <n v="0"/>
    <n v="55"/>
    <n v="0"/>
    <n v="377"/>
    <n v="0"/>
    <n v="295"/>
    <n v="0"/>
    <n v="5"/>
    <n v="0"/>
    <n v="81"/>
    <n v="0"/>
    <n v="308"/>
    <n v="17"/>
    <n v="0"/>
    <n v="40"/>
    <n v="0"/>
    <n v="25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45850.9147983696"/>
    <n v="77841381.194315687"/>
    <n v="886217.48935194977"/>
    <n v="17295827.72952747"/>
    <n v="105569277"/>
    <n v="0"/>
    <n v="0"/>
    <n v="0"/>
    <n v="0"/>
    <n v="1511426.3948430754"/>
    <n v="5814936.5118372738"/>
    <n v="0"/>
    <n v="0"/>
    <n v="7326363"/>
    <n v="112895640"/>
    <n v="136018.84337349399"/>
    <n v="1"/>
    <n v="1"/>
    <n v="1"/>
    <n v="1"/>
    <n v="24249724"/>
    <n v="28120131.79205187"/>
    <n v="28120132"/>
    <n v="72"/>
    <n v="1"/>
    <n v="0"/>
    <n v="5.5384615384615383"/>
    <n v="0"/>
    <n v="5.5384615384615383"/>
    <n v="4"/>
    <n v="4"/>
    <n v="6660438"/>
    <n v="34780570"/>
    <n v="147676210"/>
  </r>
  <r>
    <x v="23"/>
    <n v="3819"/>
    <x v="80"/>
    <x v="869"/>
    <x v="869"/>
    <x v="824"/>
    <n v="17477"/>
    <n v="276109000855"/>
    <s v="76109276109000855"/>
    <s v="ESTHER ETELVINA ARAMBURO"/>
    <n v="1"/>
    <n v="16.653757380673436"/>
    <n v="1.1663611065563919"/>
    <n v="0.15960626158268323"/>
    <n v="1.1596062615826832"/>
    <n v="586"/>
    <n v="0"/>
    <n v="0"/>
    <n v="37"/>
    <n v="0"/>
    <n v="238"/>
    <n v="0"/>
    <n v="220"/>
    <n v="0"/>
    <n v="9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05506.7201047176"/>
    <n v="53052608.016363963"/>
    <n v="16129158.306205487"/>
    <n v="0"/>
    <n v="74087273"/>
    <n v="0"/>
    <n v="0"/>
    <n v="0"/>
    <n v="0"/>
    <n v="0"/>
    <n v="0"/>
    <n v="0"/>
    <n v="0"/>
    <n v="0"/>
    <n v="74087273"/>
    <n v="126428.79351535837"/>
    <n v="1"/>
    <n v="1"/>
    <n v="1"/>
    <n v="1"/>
    <n v="24249724"/>
    <n v="28120131.79205187"/>
    <n v="28120132"/>
    <n v="37"/>
    <n v="1"/>
    <n v="0"/>
    <n v="2.8461538461538463"/>
    <n v="0"/>
    <n v="2.8461538461538463"/>
    <n v="2.8461538461538463"/>
    <n v="3"/>
    <n v="6660438"/>
    <n v="34780570"/>
    <n v="108867843"/>
  </r>
  <r>
    <x v="23"/>
    <n v="3819"/>
    <x v="80"/>
    <x v="869"/>
    <x v="869"/>
    <x v="824"/>
    <n v="112872"/>
    <n v="276109000910"/>
    <s v="76109276109000910"/>
    <s v="SILVANO CAICEDO GIRON"/>
    <n v="1"/>
    <n v="16.653757380673436"/>
    <n v="1.1663611065563919"/>
    <n v="0.15960626158268323"/>
    <n v="1.1596062615826832"/>
    <n v="327"/>
    <n v="4"/>
    <n v="0"/>
    <n v="22"/>
    <n v="0"/>
    <n v="199"/>
    <n v="0"/>
    <n v="80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47112.830343856"/>
    <n v="32318073.442282852"/>
    <n v="0"/>
    <n v="4697632.2228346216"/>
    <n v="40462818"/>
    <n v="0"/>
    <n v="0"/>
    <n v="0"/>
    <n v="0"/>
    <n v="0"/>
    <n v="0"/>
    <n v="0"/>
    <n v="0"/>
    <n v="0"/>
    <n v="40462818"/>
    <n v="123739.50458715597"/>
    <n v="1"/>
    <n v="1"/>
    <n v="1"/>
    <n v="1"/>
    <n v="24249724"/>
    <n v="28120131.79205187"/>
    <n v="28120132"/>
    <n v="26"/>
    <n v="0"/>
    <n v="1"/>
    <n v="2"/>
    <n v="0"/>
    <n v="2"/>
    <n v="2"/>
    <n v="2"/>
    <n v="13320876"/>
    <n v="41441008"/>
    <n v="81903826"/>
  </r>
  <r>
    <x v="23"/>
    <n v="3819"/>
    <x v="80"/>
    <x v="869"/>
    <x v="869"/>
    <x v="824"/>
    <n v="17467"/>
    <n v="276109001011"/>
    <s v="76109276109001011"/>
    <s v="ROSA ZARATE DE PEÑA"/>
    <n v="1"/>
    <n v="16.653757380673436"/>
    <n v="1.1663611065563919"/>
    <n v="0.15960626158268323"/>
    <n v="1.1596062615826832"/>
    <n v="352"/>
    <n v="0"/>
    <n v="0"/>
    <n v="28"/>
    <n v="0"/>
    <n v="205"/>
    <n v="0"/>
    <n v="94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12275.3557549217"/>
    <n v="34634781.215923198"/>
    <n v="4431087.4467597492"/>
    <n v="0"/>
    <n v="42778144"/>
    <n v="0"/>
    <n v="0"/>
    <n v="0"/>
    <n v="0"/>
    <n v="0"/>
    <n v="0"/>
    <n v="0"/>
    <n v="0"/>
    <n v="0"/>
    <n v="42778144"/>
    <n v="121528.81818181818"/>
    <n v="1"/>
    <n v="1"/>
    <n v="1"/>
    <n v="1"/>
    <n v="24249724"/>
    <n v="28120131.79205187"/>
    <n v="28120132"/>
    <n v="28"/>
    <n v="1"/>
    <n v="0"/>
    <n v="2.1538461538461537"/>
    <n v="0"/>
    <n v="2.1538461538461537"/>
    <n v="2.1538461538461537"/>
    <n v="3"/>
    <n v="6660438"/>
    <n v="34780570"/>
    <n v="77558714"/>
  </r>
  <r>
    <x v="23"/>
    <n v="3819"/>
    <x v="80"/>
    <x v="869"/>
    <x v="869"/>
    <x v="824"/>
    <n v="17456"/>
    <n v="276109001029"/>
    <s v="76109276109001029"/>
    <s v="JOSE ACEVEDO Y GOMEZ"/>
    <n v="1"/>
    <n v="16.653757380673436"/>
    <n v="1.1663611065563919"/>
    <n v="0.15960626158268323"/>
    <n v="1.1596062615826832"/>
    <n v="411"/>
    <n v="0"/>
    <n v="0"/>
    <n v="33"/>
    <n v="0"/>
    <n v="237"/>
    <n v="0"/>
    <n v="115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75181.6692825863"/>
    <n v="40774056.816070125"/>
    <n v="0"/>
    <n v="5551747.1724409163"/>
    <n v="50700986"/>
    <n v="0"/>
    <n v="0"/>
    <n v="0"/>
    <n v="0"/>
    <n v="0"/>
    <n v="0"/>
    <n v="0"/>
    <n v="0"/>
    <n v="0"/>
    <n v="50700986"/>
    <n v="123360.06326034063"/>
    <n v="1"/>
    <n v="1"/>
    <n v="1"/>
    <n v="1"/>
    <n v="24249724"/>
    <n v="28120131.79205187"/>
    <n v="28120132"/>
    <n v="33"/>
    <n v="1"/>
    <n v="0"/>
    <n v="2.5384615384615383"/>
    <n v="0"/>
    <n v="2.5384615384615383"/>
    <n v="2.5384615384615383"/>
    <n v="3"/>
    <n v="6660438"/>
    <n v="34780570"/>
    <n v="85481556"/>
  </r>
  <r>
    <x v="23"/>
    <n v="3819"/>
    <x v="80"/>
    <x v="869"/>
    <x v="869"/>
    <x v="824"/>
    <n v="17452"/>
    <n v="276109001096"/>
    <s v="76109276109001096"/>
    <s v="ANTONIO JOSE DE SUCRE"/>
    <n v="1"/>
    <n v="16.653757380673436"/>
    <n v="1.1663611065563919"/>
    <n v="0.15960626158268323"/>
    <n v="1.1596062615826832"/>
    <n v="170"/>
    <n v="0"/>
    <n v="0"/>
    <n v="13"/>
    <n v="0"/>
    <n v="65"/>
    <n v="0"/>
    <n v="67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23556.415171928"/>
    <n v="15290271.306026295"/>
    <n v="0"/>
    <n v="5338218.4350393424"/>
    <n v="22352046"/>
    <n v="0"/>
    <n v="0"/>
    <n v="0"/>
    <n v="0"/>
    <n v="0"/>
    <n v="0"/>
    <n v="0"/>
    <n v="0"/>
    <n v="0"/>
    <n v="22352046"/>
    <n v="131482.62352941177"/>
    <n v="1"/>
    <n v="1"/>
    <n v="1"/>
    <n v="1"/>
    <n v="24249724"/>
    <n v="28120131.79205187"/>
    <n v="28120132"/>
    <n v="13"/>
    <n v="1"/>
    <n v="0"/>
    <n v="1"/>
    <n v="0"/>
    <n v="1"/>
    <n v="1"/>
    <n v="1"/>
    <n v="6660438"/>
    <n v="34780570"/>
    <n v="57132616"/>
  </r>
  <r>
    <x v="23"/>
    <n v="3819"/>
    <x v="80"/>
    <x v="869"/>
    <x v="869"/>
    <x v="824"/>
    <n v="17476"/>
    <n v="276109001142"/>
    <s v="76109276109001142"/>
    <s v="ALFREDO VASQUEZ COBO"/>
    <n v="1"/>
    <n v="16.653757380673436"/>
    <n v="1.1663611065563919"/>
    <n v="0.15960626158268323"/>
    <n v="1.1596062615826832"/>
    <n v="113"/>
    <n v="12"/>
    <n v="0"/>
    <n v="10"/>
    <n v="0"/>
    <n v="44"/>
    <n v="0"/>
    <n v="38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16787.7795217242"/>
    <n v="9498501.8719254266"/>
    <n v="1417947.9829631196"/>
    <n v="213528.73740157372"/>
    <n v="14046766"/>
    <n v="0"/>
    <n v="0"/>
    <n v="0"/>
    <n v="0"/>
    <n v="0"/>
    <n v="0"/>
    <n v="0"/>
    <n v="0"/>
    <n v="0"/>
    <n v="14046766"/>
    <n v="124307.66371681416"/>
    <n v="1"/>
    <n v="1"/>
    <n v="1"/>
    <n v="1"/>
    <n v="24249724"/>
    <n v="28120131.79205187"/>
    <n v="28120132"/>
    <n v="22"/>
    <n v="1"/>
    <n v="0"/>
    <n v="1.6923076923076923"/>
    <n v="0"/>
    <n v="1.6923076923076923"/>
    <n v="1.6923076923076923"/>
    <n v="2"/>
    <n v="6660438"/>
    <n v="34780570"/>
    <n v="48827336"/>
  </r>
  <r>
    <x v="23"/>
    <n v="3819"/>
    <x v="80"/>
    <x v="869"/>
    <x v="869"/>
    <x v="824"/>
    <n v="17454"/>
    <n v="276109001266"/>
    <s v="76109276109001266"/>
    <s v="ATANASIO GIRARDOT"/>
    <n v="1"/>
    <n v="16.653757380673436"/>
    <n v="1.1663611065563919"/>
    <n v="0.15960626158268323"/>
    <n v="1.1596062615826832"/>
    <n v="791"/>
    <n v="17"/>
    <n v="0"/>
    <n v="59"/>
    <n v="0"/>
    <n v="341"/>
    <n v="0"/>
    <n v="299"/>
    <n v="0"/>
    <n v="0"/>
    <n v="0"/>
    <n v="75"/>
    <n v="0"/>
    <n v="579"/>
    <n v="12"/>
    <n v="0"/>
    <n v="34"/>
    <n v="0"/>
    <n v="228"/>
    <n v="0"/>
    <n v="243"/>
    <n v="0"/>
    <n v="0"/>
    <n v="0"/>
    <n v="62"/>
    <n v="0"/>
    <n v="92671"/>
    <n v="81839"/>
    <n v="122758"/>
    <n v="150439"/>
    <n v="114333"/>
    <n v="99892"/>
    <n v="152848"/>
    <n v="184139"/>
    <n v="0"/>
    <n v="0"/>
    <n v="0"/>
    <n v="0"/>
    <n v="10076175.965620501"/>
    <n v="74134648.756491125"/>
    <n v="0"/>
    <n v="16014655.305118028"/>
    <n v="100225480"/>
    <n v="0"/>
    <n v="0"/>
    <n v="0"/>
    <n v="0"/>
    <n v="1219747.6168909029"/>
    <n v="10911693.613846039"/>
    <n v="0"/>
    <n v="2647756.3437795141"/>
    <n v="14779198"/>
    <n v="115004678"/>
    <n v="145391.50189633376"/>
    <n v="1"/>
    <n v="1"/>
    <n v="1"/>
    <n v="1"/>
    <n v="24249724"/>
    <n v="28120131.79205187"/>
    <n v="28120132"/>
    <n v="76"/>
    <n v="1"/>
    <n v="0"/>
    <n v="5.8461538461538458"/>
    <n v="0"/>
    <n v="5.8461538461538458"/>
    <n v="4"/>
    <n v="4"/>
    <n v="6660438"/>
    <n v="34780570"/>
    <n v="149785248"/>
  </r>
  <r>
    <x v="23"/>
    <n v="3819"/>
    <x v="80"/>
    <x v="869"/>
    <x v="869"/>
    <x v="824"/>
    <n v="17465"/>
    <n v="276109002009"/>
    <s v="76109276109002009"/>
    <s v="RAUL OREJUELA BUENO"/>
    <n v="1"/>
    <n v="16.653757380673436"/>
    <n v="1.1663611065563919"/>
    <n v="0.15960626158268323"/>
    <n v="1.1596062615826832"/>
    <n v="511"/>
    <n v="0"/>
    <n v="0"/>
    <n v="33"/>
    <n v="0"/>
    <n v="287"/>
    <n v="0"/>
    <n v="142"/>
    <n v="0"/>
    <n v="0"/>
    <n v="0"/>
    <n v="4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75181.6692825863"/>
    <n v="49693381.744585462"/>
    <n v="0"/>
    <n v="10462908.132677112"/>
    <n v="64531472"/>
    <n v="0"/>
    <n v="0"/>
    <n v="0"/>
    <n v="0"/>
    <n v="0"/>
    <n v="0"/>
    <n v="0"/>
    <n v="0"/>
    <n v="0"/>
    <n v="64531472"/>
    <n v="126284.68101761253"/>
    <n v="1"/>
    <n v="1"/>
    <n v="1"/>
    <n v="1"/>
    <n v="24249724"/>
    <n v="28120131.79205187"/>
    <n v="28120132"/>
    <n v="33"/>
    <n v="1"/>
    <n v="0"/>
    <n v="2.5384615384615383"/>
    <n v="0"/>
    <n v="2.5384615384615383"/>
    <n v="2.5384615384615383"/>
    <n v="3"/>
    <n v="6660438"/>
    <n v="34780570"/>
    <n v="99312042"/>
  </r>
  <r>
    <x v="23"/>
    <n v="3819"/>
    <x v="80"/>
    <x v="869"/>
    <x v="869"/>
    <x v="824"/>
    <n v="17462"/>
    <n v="276109002661"/>
    <s v="76109276109002661"/>
    <s v="NUESTRA SEÑORA DEL PERPETUO SOCORRO"/>
    <n v="1"/>
    <n v="16.653757380673436"/>
    <n v="1.1663611065563919"/>
    <n v="0.15960626158268323"/>
    <n v="1.1596062615826832"/>
    <n v="238"/>
    <n v="15"/>
    <n v="0"/>
    <n v="28"/>
    <n v="0"/>
    <n v="118"/>
    <n v="0"/>
    <n v="7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700994.2963379156"/>
    <n v="22008723.849583305"/>
    <n v="0"/>
    <n v="1067643.6870078684"/>
    <n v="28777362"/>
    <n v="0"/>
    <n v="0"/>
    <n v="0"/>
    <n v="0"/>
    <n v="0"/>
    <n v="0"/>
    <n v="0"/>
    <n v="0"/>
    <n v="0"/>
    <n v="28777362"/>
    <n v="120913.28571428571"/>
    <n v="1"/>
    <n v="1"/>
    <n v="1"/>
    <n v="1"/>
    <n v="24249724"/>
    <n v="28120131.79205187"/>
    <n v="28120132"/>
    <n v="43"/>
    <n v="1"/>
    <n v="0"/>
    <n v="3.3076923076923075"/>
    <n v="0"/>
    <n v="3.3076923076923075"/>
    <n v="3.3076923076923075"/>
    <n v="4"/>
    <n v="6660438"/>
    <n v="34780570"/>
    <n v="63557932"/>
  </r>
  <r>
    <x v="23"/>
    <n v="3819"/>
    <x v="80"/>
    <x v="869"/>
    <x v="869"/>
    <x v="824"/>
    <n v="17464"/>
    <n v="276109003994"/>
    <s v="76109276109003994"/>
    <s v="PATRICIO OLAVE ANGULO"/>
    <n v="1"/>
    <n v="16.653757380673436"/>
    <n v="1.1663611065563919"/>
    <n v="0.15960626158268323"/>
    <n v="1.1596062615826832"/>
    <n v="539"/>
    <n v="0"/>
    <n v="0"/>
    <n v="35"/>
    <n v="0"/>
    <n v="251"/>
    <n v="0"/>
    <n v="211"/>
    <n v="0"/>
    <n v="0"/>
    <n v="0"/>
    <n v="4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40344.194693652"/>
    <n v="53515949.571092032"/>
    <n v="0"/>
    <n v="8968206.9708660953"/>
    <n v="67124501"/>
    <n v="0"/>
    <n v="0"/>
    <n v="0"/>
    <n v="0"/>
    <n v="0"/>
    <n v="0"/>
    <n v="0"/>
    <n v="0"/>
    <n v="0"/>
    <n v="67124501"/>
    <n v="124535.25231910947"/>
    <n v="1"/>
    <n v="1"/>
    <n v="1"/>
    <n v="1"/>
    <n v="24249724"/>
    <n v="28120131.79205187"/>
    <n v="28120132"/>
    <n v="35"/>
    <n v="1"/>
    <n v="0"/>
    <n v="2.6923076923076925"/>
    <n v="0"/>
    <n v="2.6923076923076925"/>
    <n v="2.6923076923076925"/>
    <n v="3"/>
    <n v="6660438"/>
    <n v="34780570"/>
    <n v="101905071"/>
  </r>
  <r>
    <x v="23"/>
    <n v="3819"/>
    <x v="80"/>
    <x v="869"/>
    <x v="869"/>
    <x v="824"/>
    <n v="17485"/>
    <n v="276109004648"/>
    <s v="76109276109004648"/>
    <s v="SAN PEDRO CLAVER"/>
    <n v="1"/>
    <n v="16.653757380673436"/>
    <n v="1.1663611065563919"/>
    <n v="0.15960626158268323"/>
    <n v="1.1596062615826832"/>
    <n v="109"/>
    <n v="0"/>
    <n v="0"/>
    <n v="7"/>
    <n v="0"/>
    <n v="52"/>
    <n v="0"/>
    <n v="33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8068.83893873042"/>
    <n v="9846008.037971478"/>
    <n v="3013139.4637966296"/>
    <n v="0"/>
    <n v="13787216"/>
    <n v="0"/>
    <n v="0"/>
    <n v="0"/>
    <n v="0"/>
    <n v="0"/>
    <n v="0"/>
    <n v="0"/>
    <n v="0"/>
    <n v="0"/>
    <n v="13787216"/>
    <n v="126488.22018348624"/>
    <n v="1"/>
    <n v="1"/>
    <n v="1"/>
    <n v="1"/>
    <n v="24249724"/>
    <n v="28120131.79205187"/>
    <n v="28120132"/>
    <n v="7"/>
    <n v="1"/>
    <n v="0"/>
    <n v="0.53846153846153844"/>
    <n v="0"/>
    <n v="0.53846153846153844"/>
    <n v="0.53846153846153844"/>
    <n v="1"/>
    <n v="6660438"/>
    <n v="34780570"/>
    <n v="48567786"/>
  </r>
  <r>
    <x v="23"/>
    <n v="3819"/>
    <x v="80"/>
    <x v="869"/>
    <x v="869"/>
    <x v="824"/>
    <n v="134948"/>
    <n v="276109005709"/>
    <s v="76109276109005709"/>
    <s v="INSTITUCIÓN EDUCATIVA TÉCNICO AGROPECUARIO NACHASIN"/>
    <n v="1"/>
    <n v="16.653757380673436"/>
    <n v="1.1663611065563919"/>
    <n v="0.15960626158268323"/>
    <n v="1.1596062615826832"/>
    <n v="407"/>
    <n v="0"/>
    <n v="0"/>
    <n v="40"/>
    <n v="0"/>
    <n v="242"/>
    <n v="0"/>
    <n v="92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03250.5082213171"/>
    <n v="38689019.819793805"/>
    <n v="0"/>
    <n v="7046448.3342519319"/>
    <n v="51038719"/>
    <n v="0"/>
    <n v="0"/>
    <n v="0"/>
    <n v="0"/>
    <n v="0"/>
    <n v="0"/>
    <n v="0"/>
    <n v="0"/>
    <n v="0"/>
    <n v="51038719"/>
    <n v="125402.25798525798"/>
    <n v="1"/>
    <n v="1"/>
    <n v="1"/>
    <n v="1"/>
    <n v="24249724"/>
    <n v="28120131.79205187"/>
    <n v="28120132"/>
    <n v="40"/>
    <n v="1"/>
    <n v="0"/>
    <n v="3.0769230769230771"/>
    <n v="0"/>
    <n v="3.0769230769230771"/>
    <n v="3.0769230769230771"/>
    <n v="4"/>
    <n v="6660438"/>
    <n v="34780570"/>
    <n v="85819289"/>
  </r>
  <r>
    <x v="23"/>
    <n v="3819"/>
    <x v="80"/>
    <x v="869"/>
    <x v="869"/>
    <x v="824"/>
    <n v="17458"/>
    <n v="276109005806"/>
    <s v="76109276109005806"/>
    <s v="INSTITUCIÓN AGROPECUARIA JOSÉ MARÍA CÓRDOBA"/>
    <n v="1"/>
    <n v="16.653757380673436"/>
    <n v="1.1663611065563919"/>
    <n v="0.15960626158268323"/>
    <n v="1.1596062615826832"/>
    <n v="688"/>
    <n v="30"/>
    <n v="0"/>
    <n v="31"/>
    <n v="0"/>
    <n v="319"/>
    <n v="0"/>
    <n v="235"/>
    <n v="0"/>
    <n v="0"/>
    <n v="0"/>
    <n v="7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87457.0250375085"/>
    <n v="64172805.329837635"/>
    <n v="0"/>
    <n v="15587597.83031488"/>
    <n v="87847860"/>
    <n v="0"/>
    <n v="0"/>
    <n v="0"/>
    <n v="0"/>
    <n v="0"/>
    <n v="0"/>
    <n v="0"/>
    <n v="0"/>
    <n v="0"/>
    <n v="87847860"/>
    <n v="127685.84302325582"/>
    <n v="1"/>
    <n v="1"/>
    <n v="1"/>
    <n v="1"/>
    <n v="24249724"/>
    <n v="28120131.79205187"/>
    <n v="28120132"/>
    <n v="61"/>
    <n v="0"/>
    <n v="1"/>
    <n v="4.6923076923076925"/>
    <n v="0"/>
    <n v="4.6923076923076925"/>
    <n v="4"/>
    <n v="4"/>
    <n v="26641753"/>
    <n v="54761885"/>
    <n v="142609745"/>
  </r>
  <r>
    <x v="23"/>
    <n v="3819"/>
    <x v="80"/>
    <x v="869"/>
    <x v="869"/>
    <x v="824"/>
    <n v="17483"/>
    <n v="276109008589"/>
    <s v="76109276109008589"/>
    <s v="INSTITUCIÓN EDUCATIVA TÉCNICA AGROECOLÓGICO NONAM"/>
    <n v="1"/>
    <n v="16.653757380673436"/>
    <n v="1.1663611065563919"/>
    <n v="0.15960626158268323"/>
    <n v="1.1596062615826832"/>
    <n v="420"/>
    <n v="0"/>
    <n v="0"/>
    <n v="41"/>
    <n v="0"/>
    <n v="250"/>
    <n v="0"/>
    <n v="105"/>
    <n v="0"/>
    <n v="0"/>
    <n v="0"/>
    <n v="2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35831.7709268499"/>
    <n v="41121562.98211617"/>
    <n v="0"/>
    <n v="5124689.6976377685"/>
    <n v="51682084"/>
    <n v="0"/>
    <n v="0"/>
    <n v="0"/>
    <n v="0"/>
    <n v="0"/>
    <n v="0"/>
    <n v="0"/>
    <n v="0"/>
    <n v="0"/>
    <n v="51682084"/>
    <n v="123052.58095238096"/>
    <n v="1"/>
    <n v="1"/>
    <n v="1"/>
    <n v="1"/>
    <n v="24249724"/>
    <n v="28120131.79205187"/>
    <n v="28120132"/>
    <n v="41"/>
    <n v="0"/>
    <n v="1"/>
    <n v="3.1538461538461537"/>
    <n v="0"/>
    <n v="3.1538461538461537"/>
    <n v="3.1538461538461537"/>
    <n v="4"/>
    <n v="26641753"/>
    <n v="54761885"/>
    <n v="106443969"/>
  </r>
  <r>
    <x v="23"/>
    <n v="3820"/>
    <x v="81"/>
    <x v="870"/>
    <x v="870"/>
    <x v="825"/>
    <n v="16402"/>
    <n v="276111000102"/>
    <s v="76111276111000102"/>
    <s v="INSTITUCION EDUCATIVA EL PLACER"/>
    <n v="1"/>
    <n v="4.1891287769216605"/>
    <n v="0.29338945945182215"/>
    <n v="2.7527129201540275E-2"/>
    <n v="1.0275271292015402"/>
    <n v="142"/>
    <n v="18"/>
    <n v="0"/>
    <n v="7"/>
    <n v="0"/>
    <n v="67"/>
    <n v="0"/>
    <n v="38"/>
    <n v="0"/>
    <n v="0"/>
    <n v="0"/>
    <n v="12"/>
    <n v="0"/>
    <n v="142"/>
    <n v="18"/>
    <n v="0"/>
    <n v="7"/>
    <n v="0"/>
    <n v="67"/>
    <n v="0"/>
    <n v="38"/>
    <n v="0"/>
    <n v="0"/>
    <n v="0"/>
    <n v="12"/>
    <n v="0"/>
    <n v="92671"/>
    <n v="81839"/>
    <n v="122758"/>
    <n v="150439"/>
    <n v="114333"/>
    <n v="99892"/>
    <n v="152848"/>
    <n v="184139"/>
    <n v="0"/>
    <n v="0"/>
    <n v="0"/>
    <n v="0"/>
    <n v="2937006.4815749926"/>
    <n v="10777382.698971028"/>
    <n v="0"/>
    <n v="2270493.8165285089"/>
    <n v="15984883"/>
    <n v="0"/>
    <n v="0"/>
    <n v="0"/>
    <n v="0"/>
    <n v="587401.29631499853"/>
    <n v="2155476.5397942052"/>
    <n v="0"/>
    <n v="454098.76330570184"/>
    <n v="3196977"/>
    <n v="19181860"/>
    <n v="135083.52112676058"/>
    <n v="1"/>
    <n v="0"/>
    <n v="0"/>
    <n v="1"/>
    <n v="24249724"/>
    <n v="24917249.285649691"/>
    <n v="24917249"/>
    <n v="25"/>
    <n v="0"/>
    <n v="1"/>
    <n v="1.9230769230769231"/>
    <n v="0"/>
    <n v="1.9230769230769231"/>
    <n v="1.9230769230769231"/>
    <n v="2"/>
    <n v="13320876"/>
    <n v="38238125"/>
    <n v="57419985"/>
  </r>
  <r>
    <x v="23"/>
    <n v="3820"/>
    <x v="81"/>
    <x v="870"/>
    <x v="870"/>
    <x v="825"/>
    <n v="16406"/>
    <n v="276111000153"/>
    <s v="76111276111000153"/>
    <s v="INSTITUCION EDUCATIVA ANGEL CUADROS"/>
    <n v="1"/>
    <n v="4.1891287769216605"/>
    <n v="0.29338945945182215"/>
    <n v="2.7527129201540275E-2"/>
    <n v="1.0275271292015402"/>
    <n v="398"/>
    <n v="10"/>
    <n v="0"/>
    <n v="26"/>
    <n v="0"/>
    <n v="188"/>
    <n v="0"/>
    <n v="132"/>
    <n v="0"/>
    <n v="0"/>
    <n v="0"/>
    <n v="42"/>
    <n v="0"/>
    <n v="174"/>
    <n v="0"/>
    <n v="0"/>
    <n v="0"/>
    <n v="0"/>
    <n v="0"/>
    <n v="0"/>
    <n v="132"/>
    <n v="0"/>
    <n v="0"/>
    <n v="0"/>
    <n v="42"/>
    <n v="0"/>
    <n v="92671"/>
    <n v="81839"/>
    <n v="122758"/>
    <n v="150439"/>
    <n v="114333"/>
    <n v="99892"/>
    <n v="152848"/>
    <n v="184139"/>
    <n v="0"/>
    <n v="0"/>
    <n v="0"/>
    <n v="0"/>
    <n v="4229289.3334679892"/>
    <n v="32845356.796864081"/>
    <n v="0"/>
    <n v="7946728.3578497814"/>
    <n v="45021374"/>
    <n v="0"/>
    <n v="0"/>
    <n v="0"/>
    <n v="0"/>
    <n v="0"/>
    <n v="2709741.9357412872"/>
    <n v="0"/>
    <n v="1589345.6715699565"/>
    <n v="4299088"/>
    <n v="49320462"/>
    <n v="123920.75879396984"/>
    <n v="1"/>
    <n v="0"/>
    <n v="0"/>
    <n v="1"/>
    <n v="24249724"/>
    <n v="24917249.285649691"/>
    <n v="24917249"/>
    <n v="36"/>
    <n v="1"/>
    <n v="0"/>
    <n v="2.7692307692307692"/>
    <n v="0"/>
    <n v="2.7692307692307692"/>
    <n v="2.7692307692307692"/>
    <n v="3"/>
    <n v="6660438"/>
    <n v="31577687"/>
    <n v="80898149"/>
  </r>
  <r>
    <x v="23"/>
    <n v="3820"/>
    <x v="81"/>
    <x v="870"/>
    <x v="870"/>
    <x v="825"/>
    <n v="16403"/>
    <n v="276111000773"/>
    <s v="76111276111000773"/>
    <s v="INSTITUCION EDUCATIVA LA MAGDALENA"/>
    <n v="1"/>
    <n v="4.1891287769216605"/>
    <n v="0.29338945945182215"/>
    <n v="2.7527129201540275E-2"/>
    <n v="1.0275271292015402"/>
    <n v="253"/>
    <n v="9"/>
    <n v="0"/>
    <n v="19"/>
    <n v="0"/>
    <n v="123"/>
    <n v="0"/>
    <n v="74"/>
    <n v="0"/>
    <n v="0"/>
    <n v="0"/>
    <n v="28"/>
    <n v="0"/>
    <n v="253"/>
    <n v="9"/>
    <n v="0"/>
    <n v="19"/>
    <n v="0"/>
    <n v="123"/>
    <n v="0"/>
    <n v="74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3289447.2593639917"/>
    <n v="20220422.778069451"/>
    <n v="0"/>
    <n v="5297818.9052331876"/>
    <n v="28807689"/>
    <n v="0"/>
    <n v="0"/>
    <n v="0"/>
    <n v="0"/>
    <n v="657889.45187279838"/>
    <n v="4044084.5556138903"/>
    <n v="0"/>
    <n v="1059563.7810466376"/>
    <n v="5761538"/>
    <n v="34569227"/>
    <n v="136637.26086956522"/>
    <n v="1"/>
    <n v="0"/>
    <n v="0"/>
    <n v="1"/>
    <n v="24249724"/>
    <n v="24917249.285649691"/>
    <n v="24917249"/>
    <n v="28"/>
    <n v="1"/>
    <n v="0"/>
    <n v="2.1538461538461537"/>
    <n v="0"/>
    <n v="2.1538461538461537"/>
    <n v="2.1538461538461537"/>
    <n v="3"/>
    <n v="6660438"/>
    <n v="31577687"/>
    <n v="66146914"/>
  </r>
  <r>
    <x v="23"/>
    <n v="3820"/>
    <x v="81"/>
    <x v="870"/>
    <x v="870"/>
    <x v="825"/>
    <n v="16192"/>
    <n v="276111000781"/>
    <s v="76111276111000781"/>
    <s v="INSTITUCION EDUCATIVA TULIO ENRIQUE TASCON CHAMBIMBAL"/>
    <n v="1"/>
    <n v="4.1891287769216605"/>
    <n v="0.29338945945182215"/>
    <n v="2.7527129201540275E-2"/>
    <n v="1.0275271292015402"/>
    <n v="394"/>
    <n v="31"/>
    <n v="0"/>
    <n v="38"/>
    <n v="0"/>
    <n v="194"/>
    <n v="0"/>
    <n v="103"/>
    <n v="0"/>
    <n v="0"/>
    <n v="0"/>
    <n v="28"/>
    <n v="0"/>
    <n v="394"/>
    <n v="31"/>
    <n v="0"/>
    <n v="38"/>
    <n v="0"/>
    <n v="194"/>
    <n v="0"/>
    <n v="103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8106137.889146979"/>
    <n v="30484596.777089477"/>
    <n v="0"/>
    <n v="5297818.9052331876"/>
    <n v="43888554"/>
    <n v="0"/>
    <n v="0"/>
    <n v="0"/>
    <n v="0"/>
    <n v="1621227.5778293959"/>
    <n v="6096919.3554178961"/>
    <n v="0"/>
    <n v="1059563.7810466376"/>
    <n v="8777711"/>
    <n v="52666265"/>
    <n v="133670.7233502538"/>
    <n v="1"/>
    <n v="0"/>
    <n v="0"/>
    <n v="1"/>
    <n v="24249724"/>
    <n v="24917249.285649691"/>
    <n v="24917249"/>
    <n v="69"/>
    <n v="1"/>
    <n v="0"/>
    <n v="5.3076923076923075"/>
    <n v="0"/>
    <n v="5.3076923076923075"/>
    <n v="4"/>
    <n v="4"/>
    <n v="6660438"/>
    <n v="31577687"/>
    <n v="84243952"/>
  </r>
  <r>
    <x v="23"/>
    <n v="3820"/>
    <x v="81"/>
    <x v="870"/>
    <x v="870"/>
    <x v="825"/>
    <n v="16404"/>
    <n v="276111000803"/>
    <s v="76111276111000803"/>
    <s v="INSTITUCION EDUCATIVA AGROPECUARIO MONTERREY"/>
    <n v="1"/>
    <n v="4.1891287769216605"/>
    <n v="0.29338945945182215"/>
    <n v="2.7527129201540275E-2"/>
    <n v="1.0275271292015402"/>
    <n v="117"/>
    <n v="0"/>
    <n v="0"/>
    <n v="7"/>
    <n v="0"/>
    <n v="54"/>
    <n v="0"/>
    <n v="39"/>
    <n v="0"/>
    <n v="0"/>
    <n v="0"/>
    <n v="17"/>
    <n v="0"/>
    <n v="117"/>
    <n v="0"/>
    <n v="0"/>
    <n v="7"/>
    <n v="0"/>
    <n v="54"/>
    <n v="0"/>
    <n v="39"/>
    <n v="0"/>
    <n v="0"/>
    <n v="0"/>
    <n v="17"/>
    <n v="0"/>
    <n v="92671"/>
    <n v="81839"/>
    <n v="122758"/>
    <n v="150439"/>
    <n v="114333"/>
    <n v="99892"/>
    <n v="152848"/>
    <n v="184139"/>
    <n v="0"/>
    <n v="0"/>
    <n v="0"/>
    <n v="0"/>
    <n v="822361.81484099792"/>
    <n v="9545681.8190886229"/>
    <n v="0"/>
    <n v="3216532.9067487209"/>
    <n v="13584577"/>
    <n v="0"/>
    <n v="0"/>
    <n v="0"/>
    <n v="0"/>
    <n v="164472.3629681996"/>
    <n v="1909136.3638177249"/>
    <n v="0"/>
    <n v="643306.58134974423"/>
    <n v="2716915"/>
    <n v="16301492"/>
    <n v="139328.99145299144"/>
    <n v="1"/>
    <n v="0"/>
    <n v="0"/>
    <n v="1"/>
    <n v="24249724"/>
    <n v="24917249.285649691"/>
    <n v="24917249"/>
    <n v="7"/>
    <n v="1"/>
    <n v="0"/>
    <n v="0.53846153846153844"/>
    <n v="0"/>
    <n v="0.53846153846153844"/>
    <n v="0.53846153846153844"/>
    <n v="1"/>
    <n v="6660438"/>
    <n v="31577687"/>
    <n v="47879179"/>
  </r>
  <r>
    <x v="23"/>
    <n v="3820"/>
    <x v="81"/>
    <x v="870"/>
    <x v="870"/>
    <x v="825"/>
    <n v="16405"/>
    <n v="276111000889"/>
    <s v="76111276111000889"/>
    <s v="INSTITUCION EDUCATIVA NUESTRA SEÑORA DE FATIMA"/>
    <n v="1"/>
    <n v="4.1891287769216605"/>
    <n v="0.29338945945182215"/>
    <n v="2.7527129201540275E-2"/>
    <n v="1.0275271292015402"/>
    <n v="147"/>
    <n v="7"/>
    <n v="0"/>
    <n v="12"/>
    <n v="0"/>
    <n v="46"/>
    <n v="0"/>
    <n v="54"/>
    <n v="0"/>
    <n v="0"/>
    <n v="0"/>
    <n v="28"/>
    <n v="0"/>
    <n v="147"/>
    <n v="7"/>
    <n v="0"/>
    <n v="12"/>
    <n v="0"/>
    <n v="46"/>
    <n v="0"/>
    <n v="54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2232124.9259969941"/>
    <n v="10264173.999020025"/>
    <n v="0"/>
    <n v="5297818.9052331876"/>
    <n v="17794118"/>
    <n v="0"/>
    <n v="0"/>
    <n v="0"/>
    <n v="0"/>
    <n v="446424.98519939889"/>
    <n v="2052834.7998040051"/>
    <n v="0"/>
    <n v="1059563.7810466376"/>
    <n v="3558824"/>
    <n v="21352942"/>
    <n v="145258.10884353743"/>
    <n v="1"/>
    <n v="0"/>
    <n v="0"/>
    <n v="1"/>
    <n v="24249724"/>
    <n v="24917249.285649691"/>
    <n v="24917249"/>
    <n v="19"/>
    <n v="1"/>
    <n v="0"/>
    <n v="1.4615384615384615"/>
    <n v="0"/>
    <n v="1.4615384615384615"/>
    <n v="1.4615384615384615"/>
    <n v="2"/>
    <n v="6660438"/>
    <n v="31577687"/>
    <n v="52930629"/>
  </r>
  <r>
    <x v="23"/>
    <n v="3817"/>
    <x v="79"/>
    <x v="871"/>
    <x v="871"/>
    <x v="826"/>
    <n v="5927"/>
    <n v="276113000011"/>
    <s v="76113276113000011"/>
    <s v="INSTITUCION EDUCATIVA CEILAN"/>
    <n v="1"/>
    <n v="10.444847934634589"/>
    <n v="0.73151446345623516"/>
    <n v="9.3814700619602592E-2"/>
    <n v="1.0938147006196026"/>
    <n v="530"/>
    <n v="14"/>
    <n v="0"/>
    <n v="35"/>
    <n v="0"/>
    <n v="249"/>
    <n v="0"/>
    <n v="169"/>
    <n v="0"/>
    <n v="0"/>
    <n v="0"/>
    <n v="63"/>
    <n v="0"/>
    <n v="78"/>
    <n v="0"/>
    <n v="0"/>
    <n v="0"/>
    <n v="0"/>
    <n v="7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27896.6921311105"/>
    <n v="45672075.315054618"/>
    <n v="0"/>
    <n v="12689078.54491576"/>
    <n v="64489051"/>
    <n v="0"/>
    <n v="0"/>
    <n v="0"/>
    <n v="0"/>
    <n v="0"/>
    <n v="1704508.0739589764"/>
    <n v="0"/>
    <n v="0"/>
    <n v="1704508"/>
    <n v="66193559"/>
    <n v="124893.50754716981"/>
    <n v="1"/>
    <n v="0"/>
    <n v="0"/>
    <n v="1"/>
    <n v="24249724"/>
    <n v="26524704.597167991"/>
    <n v="26524705"/>
    <n v="49"/>
    <n v="1"/>
    <n v="0"/>
    <n v="3.7692307692307692"/>
    <n v="0"/>
    <n v="3.7692307692307692"/>
    <n v="3.7692307692307692"/>
    <n v="4"/>
    <n v="6660438"/>
    <n v="33185143"/>
    <n v="99378702"/>
  </r>
  <r>
    <x v="23"/>
    <n v="3817"/>
    <x v="79"/>
    <x v="871"/>
    <x v="871"/>
    <x v="826"/>
    <n v="5928"/>
    <n v="276113000436"/>
    <s v="76113276113000436"/>
    <s v="INSTITUCION EDUCATIVA MARIANO GONZALEZ"/>
    <n v="1"/>
    <n v="10.444847934634589"/>
    <n v="0.73151446345623516"/>
    <n v="9.3814700619602592E-2"/>
    <n v="1.0938147006196026"/>
    <n v="272"/>
    <n v="0"/>
    <n v="0"/>
    <n v="18"/>
    <n v="0"/>
    <n v="110"/>
    <n v="0"/>
    <n v="112"/>
    <n v="0"/>
    <n v="14"/>
    <n v="0"/>
    <n v="1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51064.0909869387"/>
    <n v="24256461.052493121"/>
    <n v="2340623.4510442703"/>
    <n v="3625451.0128330742"/>
    <n v="32473600"/>
    <n v="0"/>
    <n v="0"/>
    <n v="0"/>
    <n v="0"/>
    <n v="0"/>
    <n v="0"/>
    <n v="0"/>
    <n v="0"/>
    <n v="0"/>
    <n v="32473600"/>
    <n v="119388.23529411765"/>
    <n v="1"/>
    <n v="0"/>
    <n v="0"/>
    <n v="1"/>
    <n v="24249724"/>
    <n v="26524704.597167991"/>
    <n v="26524705"/>
    <n v="18"/>
    <n v="1"/>
    <n v="0"/>
    <n v="1.3846153846153846"/>
    <n v="0"/>
    <n v="1.3846153846153846"/>
    <n v="1.3846153846153846"/>
    <n v="2"/>
    <n v="6660438"/>
    <n v="33185143"/>
    <n v="65658743"/>
  </r>
  <r>
    <x v="23"/>
    <n v="3817"/>
    <x v="79"/>
    <x v="872"/>
    <x v="872"/>
    <x v="827"/>
    <n v="5936"/>
    <n v="276122000228"/>
    <s v="76122276122000228"/>
    <s v="INSTITUCION EDUCATIVA  SAGRADO CORAZON DE JESUS"/>
    <n v="1"/>
    <n v="8.4608908617786618"/>
    <n v="0.59256621808657384"/>
    <n v="7.2792066316213003E-2"/>
    <n v="1.0727920663162129"/>
    <n v="477"/>
    <n v="0"/>
    <n v="0"/>
    <n v="26"/>
    <n v="5"/>
    <n v="143"/>
    <n v="10"/>
    <n v="230"/>
    <n v="0"/>
    <n v="0"/>
    <n v="0"/>
    <n v="63"/>
    <n v="0"/>
    <n v="101"/>
    <n v="0"/>
    <n v="0"/>
    <n v="0"/>
    <n v="0"/>
    <n v="0"/>
    <n v="0"/>
    <n v="38"/>
    <n v="0"/>
    <n v="0"/>
    <n v="0"/>
    <n v="63"/>
    <n v="0"/>
    <n v="92671"/>
    <n v="81839"/>
    <n v="122758"/>
    <n v="150439"/>
    <n v="114333"/>
    <n v="99892"/>
    <n v="152848"/>
    <n v="184139"/>
    <n v="497083.56788794883"/>
    <n v="877962.29915252549"/>
    <n v="0"/>
    <n v="0"/>
    <n v="3189043.918271421"/>
    <n v="39971927.717995264"/>
    <n v="0"/>
    <n v="12445200.072862271"/>
    <n v="56981218"/>
    <n v="0"/>
    <n v="0"/>
    <n v="0"/>
    <n v="0"/>
    <n v="0"/>
    <n v="814441.42267228954"/>
    <n v="0"/>
    <n v="2489040.0145724542"/>
    <n v="3303481"/>
    <n v="60284699"/>
    <n v="126383.01677148847"/>
    <n v="1"/>
    <n v="0"/>
    <n v="1"/>
    <n v="1"/>
    <n v="24249724"/>
    <n v="26014911.517557859"/>
    <n v="26014912"/>
    <n v="31"/>
    <n v="1"/>
    <n v="0"/>
    <n v="2"/>
    <n v="0.22222222222222221"/>
    <n v="2.2222222222222223"/>
    <n v="2.2222222222222223"/>
    <n v="3"/>
    <n v="6660438"/>
    <n v="32675350"/>
    <n v="92960049"/>
  </r>
  <r>
    <x v="23"/>
    <n v="3817"/>
    <x v="79"/>
    <x v="872"/>
    <x v="872"/>
    <x v="827"/>
    <n v="5939"/>
    <n v="276122000864"/>
    <s v="76122276122000864"/>
    <s v="INSTITUCION EDUCATIVA RURAL CAICEDONIA"/>
    <n v="1"/>
    <n v="8.4608908617786618"/>
    <n v="0.59256621808657384"/>
    <n v="7.2792066316213003E-2"/>
    <n v="1.0727920663162129"/>
    <n v="175"/>
    <n v="9"/>
    <n v="0"/>
    <n v="12"/>
    <n v="0"/>
    <n v="75"/>
    <n v="0"/>
    <n v="57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75766.2416807632"/>
    <n v="14145561.551676607"/>
    <n v="3607430.6785506113"/>
    <n v="0"/>
    <n v="20328758"/>
    <n v="0"/>
    <n v="0"/>
    <n v="0"/>
    <n v="0"/>
    <n v="0"/>
    <n v="0"/>
    <n v="0"/>
    <n v="0"/>
    <n v="0"/>
    <n v="20328758"/>
    <n v="116164.33142857143"/>
    <n v="1"/>
    <n v="0"/>
    <n v="1"/>
    <n v="1"/>
    <n v="24249724"/>
    <n v="26014911.517557859"/>
    <n v="26014912"/>
    <n v="21"/>
    <n v="1"/>
    <n v="0"/>
    <n v="1.6153846153846154"/>
    <n v="0"/>
    <n v="1.6153846153846154"/>
    <n v="1.6153846153846154"/>
    <n v="2"/>
    <n v="6660438"/>
    <n v="32675350"/>
    <n v="53004108"/>
  </r>
  <r>
    <x v="23"/>
    <n v="3817"/>
    <x v="79"/>
    <x v="872"/>
    <x v="872"/>
    <x v="827"/>
    <n v="5937"/>
    <n v="276122000872"/>
    <s v="76122276122000872"/>
    <s v="INSTITUCION EDUCATIVA LA CONSOLITA"/>
    <n v="1"/>
    <n v="8.4608908617786618"/>
    <n v="0.59256621808657384"/>
    <n v="7.2792066316213003E-2"/>
    <n v="1.0727920663162129"/>
    <n v="174"/>
    <n v="0"/>
    <n v="0"/>
    <n v="17"/>
    <n v="0"/>
    <n v="74"/>
    <n v="0"/>
    <n v="7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85144.1004082367"/>
    <n v="15538685.037826575"/>
    <n v="1967689.4610276062"/>
    <n v="0"/>
    <n v="19591519"/>
    <n v="0"/>
    <n v="0"/>
    <n v="0"/>
    <n v="0"/>
    <n v="0"/>
    <n v="0"/>
    <n v="0"/>
    <n v="0"/>
    <n v="0"/>
    <n v="19591519"/>
    <n v="112594.9367816092"/>
    <n v="1"/>
    <n v="0"/>
    <n v="1"/>
    <n v="1"/>
    <n v="24249724"/>
    <n v="26014911.517557859"/>
    <n v="26014912"/>
    <n v="17"/>
    <n v="0"/>
    <n v="1"/>
    <n v="1.3076923076923077"/>
    <n v="0"/>
    <n v="1.3076923076923077"/>
    <n v="1.3076923076923077"/>
    <n v="2"/>
    <n v="13320876"/>
    <n v="39335788"/>
    <n v="58927307"/>
  </r>
  <r>
    <x v="23"/>
    <n v="3817"/>
    <x v="79"/>
    <x v="873"/>
    <x v="873"/>
    <x v="828"/>
    <n v="5945"/>
    <n v="276126000133"/>
    <s v="76126276126000133"/>
    <s v="CENTRO EDUCATIVO JOHN F. KENNEDY"/>
    <n v="1"/>
    <n v="8.7350149850149847"/>
    <n v="0.61176475139070141"/>
    <n v="7.5696771904544574E-2"/>
    <n v="1.0756967719045445"/>
    <n v="72"/>
    <n v="0"/>
    <n v="0"/>
    <n v="6"/>
    <n v="0"/>
    <n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7925.83413297369"/>
    <n v="7091931.1279798578"/>
    <n v="0"/>
    <n v="0"/>
    <n v="7829857"/>
    <n v="0"/>
    <n v="0"/>
    <n v="0"/>
    <n v="0"/>
    <n v="0"/>
    <n v="0"/>
    <n v="0"/>
    <n v="0"/>
    <n v="0"/>
    <n v="7829857"/>
    <n v="108748.01388888889"/>
    <n v="1"/>
    <n v="0"/>
    <n v="1"/>
    <n v="1"/>
    <n v="24249724"/>
    <n v="26085349.826376159"/>
    <n v="26085350"/>
    <n v="6"/>
    <n v="0"/>
    <n v="1"/>
    <n v="0.46153846153846156"/>
    <n v="0"/>
    <n v="0.46153846153846156"/>
    <n v="0.46153846153846156"/>
    <n v="1"/>
    <n v="6660438"/>
    <n v="32745788"/>
    <n v="40575645"/>
  </r>
  <r>
    <x v="23"/>
    <n v="3817"/>
    <x v="79"/>
    <x v="873"/>
    <x v="873"/>
    <x v="828"/>
    <n v="5946"/>
    <n v="276126000214"/>
    <s v="76126276126000214"/>
    <s v="INSTITUCION EDUCATIVA  PABLO  SEXTO"/>
    <n v="1"/>
    <n v="8.7350149850149847"/>
    <n v="0.61176475139070141"/>
    <n v="7.5696771904544574E-2"/>
    <n v="1.0756967719045445"/>
    <n v="162"/>
    <n v="8"/>
    <n v="0"/>
    <n v="7"/>
    <n v="0"/>
    <n v="67"/>
    <n v="0"/>
    <n v="66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44814.5853324344"/>
    <n v="14291315.757898806"/>
    <n v="0"/>
    <n v="2773088.1903442331"/>
    <n v="18909219"/>
    <n v="0"/>
    <n v="0"/>
    <n v="0"/>
    <n v="0"/>
    <n v="0"/>
    <n v="0"/>
    <n v="0"/>
    <n v="0"/>
    <n v="0"/>
    <n v="18909219"/>
    <n v="116723.57407407407"/>
    <n v="1"/>
    <n v="0"/>
    <n v="1"/>
    <n v="1"/>
    <n v="24249724"/>
    <n v="26085349.826376159"/>
    <n v="26085350"/>
    <n v="15"/>
    <n v="0"/>
    <n v="1"/>
    <n v="1.1538461538461537"/>
    <n v="0"/>
    <n v="1.1538461538461537"/>
    <n v="1.1538461538461537"/>
    <n v="2"/>
    <n v="13320876"/>
    <n v="39406226"/>
    <n v="58315445"/>
  </r>
  <r>
    <x v="23"/>
    <n v="3817"/>
    <x v="79"/>
    <x v="874"/>
    <x v="874"/>
    <x v="125"/>
    <n v="6084"/>
    <n v="276130000181"/>
    <s v="76130276130000181"/>
    <s v="INSTITUCION EDUCATIVA PANEBIANCO AMERICANO"/>
    <n v="1"/>
    <n v="6.4424644908184243"/>
    <n v="0.45120388394642158"/>
    <n v="5.1404184468581804E-2"/>
    <n v="1.0514041844685817"/>
    <n v="3028"/>
    <n v="0"/>
    <n v="0"/>
    <n v="170"/>
    <n v="0"/>
    <n v="1463"/>
    <n v="0"/>
    <n v="978"/>
    <n v="0"/>
    <n v="4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435733.085883882"/>
    <n v="256370581.84643772"/>
    <n v="67013996.170451626"/>
    <n v="0"/>
    <n v="343820311"/>
    <n v="0"/>
    <n v="0"/>
    <n v="0"/>
    <n v="0"/>
    <n v="0"/>
    <n v="0"/>
    <n v="0"/>
    <n v="0"/>
    <n v="0"/>
    <n v="343820311"/>
    <n v="113546.99834874505"/>
    <n v="1"/>
    <n v="0"/>
    <n v="0"/>
    <n v="1"/>
    <n v="24249724"/>
    <n v="25496261.285808194"/>
    <n v="25496261"/>
    <n v="170"/>
    <n v="0"/>
    <n v="1"/>
    <n v="13.076923076923077"/>
    <n v="0"/>
    <n v="13.076923076923077"/>
    <n v="4"/>
    <n v="4"/>
    <n v="26641753"/>
    <n v="52138014"/>
    <n v="395958325"/>
  </r>
  <r>
    <x v="23"/>
    <n v="3817"/>
    <x v="79"/>
    <x v="874"/>
    <x v="874"/>
    <x v="125"/>
    <n v="170719"/>
    <n v="276130000245"/>
    <s v="76130276130000245"/>
    <s v="INSTITUCION EDUCATIVA SANTA RITA DE CASSIA"/>
    <n v="1"/>
    <n v="6.4424644908184243"/>
    <n v="0.45120388394642158"/>
    <n v="5.1404184468581804E-2"/>
    <n v="1.0514041844685817"/>
    <n v="1692"/>
    <n v="0"/>
    <n v="0"/>
    <n v="128"/>
    <n v="0"/>
    <n v="802"/>
    <n v="0"/>
    <n v="645"/>
    <n v="0"/>
    <n v="1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386904.911724335"/>
    <n v="151973876.25227177"/>
    <n v="18802488.134155493"/>
    <n v="0"/>
    <n v="186163269"/>
    <n v="0"/>
    <n v="0"/>
    <n v="0"/>
    <n v="0"/>
    <n v="0"/>
    <n v="0"/>
    <n v="0"/>
    <n v="0"/>
    <n v="0"/>
    <n v="186163269"/>
    <n v="110025.57269503546"/>
    <n v="1"/>
    <n v="0"/>
    <n v="0"/>
    <n v="1"/>
    <n v="24249724"/>
    <n v="25496261.285808194"/>
    <n v="25496261"/>
    <n v="128"/>
    <n v="0"/>
    <n v="1"/>
    <n v="9.8461538461538467"/>
    <n v="0"/>
    <n v="9.8461538461538467"/>
    <n v="4"/>
    <n v="4"/>
    <n v="26641753"/>
    <n v="52138014"/>
    <n v="238301283"/>
  </r>
  <r>
    <x v="23"/>
    <n v="3817"/>
    <x v="79"/>
    <x v="874"/>
    <x v="874"/>
    <x v="125"/>
    <n v="6086"/>
    <n v="276130000628"/>
    <s v="76130276130000628"/>
    <s v="INSTITUCION EDUCATIVA RODRIGO LLOREDA CAICEDO"/>
    <n v="1"/>
    <n v="6.4424644908184243"/>
    <n v="0.45120388394642158"/>
    <n v="5.1404184468581804E-2"/>
    <n v="1.0514041844685817"/>
    <n v="2111"/>
    <n v="0"/>
    <n v="0"/>
    <n v="108"/>
    <n v="0"/>
    <n v="935"/>
    <n v="0"/>
    <n v="773"/>
    <n v="0"/>
    <n v="2"/>
    <n v="0"/>
    <n v="29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982701.019267406"/>
    <n v="179385888.48574996"/>
    <n v="321410.05357530754"/>
    <n v="56726122.931291029"/>
    <n v="249416122"/>
    <n v="0"/>
    <n v="0"/>
    <n v="0"/>
    <n v="0"/>
    <n v="0"/>
    <n v="0"/>
    <n v="0"/>
    <n v="0"/>
    <n v="0"/>
    <n v="249416122"/>
    <n v="118150.69729985789"/>
    <n v="1"/>
    <n v="0"/>
    <n v="0"/>
    <n v="1"/>
    <n v="24249724"/>
    <n v="25496261.285808194"/>
    <n v="25496261"/>
    <n v="108"/>
    <n v="1"/>
    <n v="0"/>
    <n v="8.3076923076923084"/>
    <n v="0"/>
    <n v="8.3076923076923084"/>
    <n v="4"/>
    <n v="4"/>
    <n v="6660438"/>
    <n v="32156699"/>
    <n v="281572821"/>
  </r>
  <r>
    <x v="23"/>
    <n v="3817"/>
    <x v="79"/>
    <x v="874"/>
    <x v="874"/>
    <x v="125"/>
    <n v="6087"/>
    <n v="276130000822"/>
    <s v="76130276130000822"/>
    <s v="INSTITUCION EDUCATIVA  MARINO RENGIFO SALCEDO"/>
    <n v="1"/>
    <n v="6.4424644908184243"/>
    <n v="0.45120388394642158"/>
    <n v="5.1404184468581804E-2"/>
    <n v="1.0514041844685817"/>
    <n v="1047"/>
    <n v="47"/>
    <n v="0"/>
    <n v="56"/>
    <n v="0"/>
    <n v="559"/>
    <n v="0"/>
    <n v="276"/>
    <n v="0"/>
    <n v="0"/>
    <n v="0"/>
    <n v="109"/>
    <n v="0"/>
    <n v="95"/>
    <n v="28"/>
    <n v="0"/>
    <n v="37"/>
    <n v="0"/>
    <n v="3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81650.046153175"/>
    <n v="87697433.773771197"/>
    <n v="0"/>
    <n v="21102892.148500759"/>
    <n v="121181976"/>
    <n v="0"/>
    <n v="0"/>
    <n v="0"/>
    <n v="0"/>
    <n v="1562732.5300970026"/>
    <n v="630161.20076961338"/>
    <n v="0"/>
    <n v="0"/>
    <n v="2192894"/>
    <n v="123374870"/>
    <n v="117836.55205348616"/>
    <n v="1"/>
    <n v="0"/>
    <n v="0"/>
    <n v="1"/>
    <n v="24249724"/>
    <n v="25496261.285808194"/>
    <n v="25496261"/>
    <n v="103"/>
    <n v="1"/>
    <n v="0"/>
    <n v="7.9230769230769234"/>
    <n v="0"/>
    <n v="7.9230769230769234"/>
    <n v="4"/>
    <n v="4"/>
    <n v="6660438"/>
    <n v="32156699"/>
    <n v="155531569"/>
  </r>
  <r>
    <x v="23"/>
    <n v="3817"/>
    <x v="79"/>
    <x v="874"/>
    <x v="874"/>
    <x v="125"/>
    <n v="166957"/>
    <n v="276130001217"/>
    <s v="76130276130001217"/>
    <s v="INSTITUCION EDUCATIVA ROSENDO MONDRAGON FEIJOO"/>
    <n v="1"/>
    <n v="6.4424644908184243"/>
    <n v="0.45120388394642158"/>
    <n v="5.1404184468581804E-2"/>
    <n v="1.0514041844685817"/>
    <n v="1302"/>
    <n v="0"/>
    <n v="0"/>
    <n v="81"/>
    <n v="0"/>
    <n v="608"/>
    <n v="0"/>
    <n v="516"/>
    <n v="0"/>
    <n v="9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737025.7644505557"/>
    <n v="118050198.27750757"/>
    <n v="15588387.598402416"/>
    <n v="0"/>
    <n v="143375612"/>
    <n v="0"/>
    <n v="0"/>
    <n v="0"/>
    <n v="0"/>
    <n v="0"/>
    <n v="0"/>
    <n v="0"/>
    <n v="0"/>
    <n v="0"/>
    <n v="143375612"/>
    <n v="110119.51766513057"/>
    <n v="1"/>
    <n v="0"/>
    <n v="0"/>
    <n v="1"/>
    <n v="24249724"/>
    <n v="25496261.285808194"/>
    <n v="25496261"/>
    <n v="81"/>
    <n v="0"/>
    <n v="1"/>
    <n v="6.2307692307692308"/>
    <n v="0"/>
    <n v="6.2307692307692308"/>
    <n v="4"/>
    <n v="4"/>
    <n v="26641753"/>
    <n v="52138014"/>
    <n v="195513626"/>
  </r>
  <r>
    <x v="23"/>
    <n v="3821"/>
    <x v="82"/>
    <x v="875"/>
    <x v="875"/>
    <x v="829"/>
    <n v="13786"/>
    <n v="276147000222"/>
    <s v="76147276147000222"/>
    <s v="ZARAGOZA"/>
    <n v="1"/>
    <n v="5.3997188977384045"/>
    <n v="0.37817424408790984"/>
    <n v="4.0354923587530366E-2"/>
    <n v="1.0403549235875305"/>
    <n v="943"/>
    <n v="34"/>
    <n v="0"/>
    <n v="54"/>
    <n v="0"/>
    <n v="358"/>
    <n v="0"/>
    <n v="392"/>
    <n v="0"/>
    <n v="22"/>
    <n v="0"/>
    <n v="83"/>
    <n v="0"/>
    <n v="137"/>
    <n v="0"/>
    <n v="0"/>
    <n v="0"/>
    <n v="0"/>
    <n v="0"/>
    <n v="0"/>
    <n v="59"/>
    <n v="0"/>
    <n v="0"/>
    <n v="0"/>
    <n v="78"/>
    <n v="0"/>
    <n v="92671"/>
    <n v="81839"/>
    <n v="122758"/>
    <n v="150439"/>
    <n v="114333"/>
    <n v="99892"/>
    <n v="152848"/>
    <n v="184139"/>
    <n v="0"/>
    <n v="0"/>
    <n v="0"/>
    <n v="0"/>
    <n v="10467327.154110914"/>
    <n v="77942350.520254195"/>
    <n v="3498355.7259311508"/>
    <n v="15900302.967782194"/>
    <n v="107808336"/>
    <n v="0"/>
    <n v="0"/>
    <n v="0"/>
    <n v="0"/>
    <n v="0"/>
    <n v="1226292.981518666"/>
    <n v="0"/>
    <n v="2988490.678281955"/>
    <n v="4214784"/>
    <n v="112023120"/>
    <n v="118794.40084835631"/>
    <n v="1"/>
    <n v="0"/>
    <n v="0"/>
    <n v="1"/>
    <n v="24249724"/>
    <n v="25228319.759038702"/>
    <n v="25228320"/>
    <n v="88"/>
    <n v="1"/>
    <n v="0"/>
    <n v="6.7692307692307692"/>
    <n v="0"/>
    <n v="6.7692307692307692"/>
    <n v="4"/>
    <n v="4"/>
    <n v="6660438"/>
    <n v="31888758"/>
    <n v="143911878"/>
  </r>
  <r>
    <x v="23"/>
    <n v="3817"/>
    <x v="79"/>
    <x v="876"/>
    <x v="876"/>
    <x v="830"/>
    <n v="6113"/>
    <n v="276233000260"/>
    <s v="76233276233000260"/>
    <s v="INSTITUCION EDUCATIVA SANTA TERESITA DEL NIÑO JESUS"/>
    <n v="1"/>
    <n v="10.981036662452592"/>
    <n v="0.76906693066262244"/>
    <n v="9.9496325336558417E-2"/>
    <n v="1.0994963253365584"/>
    <n v="546"/>
    <n v="0"/>
    <n v="0"/>
    <n v="37"/>
    <n v="0"/>
    <n v="252"/>
    <n v="0"/>
    <n v="184"/>
    <n v="0"/>
    <n v="9"/>
    <n v="0"/>
    <n v="6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51222.3944940753"/>
    <n v="47886266.701706499"/>
    <n v="1512502.3290153805"/>
    <n v="12957449.846473506"/>
    <n v="67007441"/>
    <n v="0"/>
    <n v="0"/>
    <n v="0"/>
    <n v="0"/>
    <n v="0"/>
    <n v="0"/>
    <n v="0"/>
    <n v="0"/>
    <n v="0"/>
    <n v="67007441"/>
    <n v="122724.25091575092"/>
    <n v="1"/>
    <n v="0"/>
    <n v="1"/>
    <n v="1"/>
    <n v="24249724"/>
    <n v="26662482.428425748"/>
    <n v="26662482"/>
    <n v="37"/>
    <n v="1"/>
    <n v="0"/>
    <n v="2.8461538461538463"/>
    <n v="0"/>
    <n v="2.8461538461538463"/>
    <n v="2.8461538461538463"/>
    <n v="3"/>
    <n v="6660438"/>
    <n v="33322920"/>
    <n v="100330361"/>
  </r>
  <r>
    <x v="23"/>
    <n v="3817"/>
    <x v="79"/>
    <x v="876"/>
    <x v="876"/>
    <x v="830"/>
    <n v="6114"/>
    <n v="276233000481"/>
    <s v="76233276233000481"/>
    <s v="INSTITUCION EDUCATIVA GUILLERMO VALENCIA."/>
    <n v="1"/>
    <n v="10.981036662452592"/>
    <n v="0.76906693066262244"/>
    <n v="9.9496325336558417E-2"/>
    <n v="1.0994963253365584"/>
    <n v="135"/>
    <n v="0"/>
    <n v="0"/>
    <n v="5"/>
    <n v="0"/>
    <n v="59"/>
    <n v="0"/>
    <n v="6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8543.56682352361"/>
    <n v="13179706.43166234"/>
    <n v="1680558.1433504228"/>
    <n v="0"/>
    <n v="15488808"/>
    <n v="0"/>
    <n v="0"/>
    <n v="0"/>
    <n v="0"/>
    <n v="0"/>
    <n v="0"/>
    <n v="0"/>
    <n v="0"/>
    <n v="0"/>
    <n v="15488808"/>
    <n v="114731.91111111111"/>
    <n v="1"/>
    <n v="0"/>
    <n v="1"/>
    <n v="1"/>
    <n v="24249724"/>
    <n v="26662482.428425748"/>
    <n v="26662482"/>
    <n v="5"/>
    <n v="1"/>
    <n v="0"/>
    <n v="0.38461538461538464"/>
    <n v="0"/>
    <n v="0.38461538461538464"/>
    <n v="0.38461538461538464"/>
    <n v="1"/>
    <n v="6660438"/>
    <n v="33322920"/>
    <n v="48811728"/>
  </r>
  <r>
    <x v="23"/>
    <n v="3817"/>
    <x v="79"/>
    <x v="876"/>
    <x v="876"/>
    <x v="830"/>
    <n v="6115"/>
    <n v="276233000511"/>
    <s v="76233276233000511"/>
    <s v="INSTITUCION EDUCATIVA EL PALMAR"/>
    <n v="1"/>
    <n v="10.981036662452592"/>
    <n v="0.76906693066262244"/>
    <n v="9.9496325336558417E-2"/>
    <n v="1.0994963253365584"/>
    <n v="507"/>
    <n v="0"/>
    <n v="0"/>
    <n v="41"/>
    <n v="0"/>
    <n v="249"/>
    <n v="0"/>
    <n v="161"/>
    <n v="0"/>
    <n v="0"/>
    <n v="0"/>
    <n v="5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54057.2479528943"/>
    <n v="45030663.64151299"/>
    <n v="0"/>
    <n v="11337768.615664318"/>
    <n v="61522490"/>
    <n v="0"/>
    <n v="0"/>
    <n v="0"/>
    <n v="0"/>
    <n v="0"/>
    <n v="0"/>
    <n v="0"/>
    <n v="0"/>
    <n v="0"/>
    <n v="61522490"/>
    <n v="121346.13412228797"/>
    <n v="1"/>
    <n v="0"/>
    <n v="1"/>
    <n v="1"/>
    <n v="24249724"/>
    <n v="26662482.428425748"/>
    <n v="26662482"/>
    <n v="41"/>
    <n v="1"/>
    <n v="0"/>
    <n v="3.1538461538461537"/>
    <n v="0"/>
    <n v="3.1538461538461537"/>
    <n v="3.1538461538461537"/>
    <n v="4"/>
    <n v="6660438"/>
    <n v="33322920"/>
    <n v="94845410"/>
  </r>
  <r>
    <x v="23"/>
    <n v="3817"/>
    <x v="79"/>
    <x v="876"/>
    <x v="876"/>
    <x v="830"/>
    <n v="6116"/>
    <n v="276233000537"/>
    <s v="76233276233000537"/>
    <s v="INSTITUCION ETNOEDUCATIVA SAN PEDRO CLAVER"/>
    <n v="1"/>
    <n v="10.981036662452592"/>
    <n v="0.76906693066262244"/>
    <n v="9.9496325336558417E-2"/>
    <n v="1.0994963253365584"/>
    <n v="260"/>
    <n v="0"/>
    <n v="0"/>
    <n v="18"/>
    <n v="0"/>
    <n v="127"/>
    <n v="0"/>
    <n v="93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62756.8405646849"/>
    <n v="24162795.124714289"/>
    <n v="3697227.91537093"/>
    <n v="0"/>
    <n v="30122780"/>
    <n v="0"/>
    <n v="0"/>
    <n v="0"/>
    <n v="0"/>
    <n v="0"/>
    <n v="0"/>
    <n v="0"/>
    <n v="0"/>
    <n v="0"/>
    <n v="30122780"/>
    <n v="115856.84615384616"/>
    <n v="1"/>
    <n v="0"/>
    <n v="1"/>
    <n v="1"/>
    <n v="24249724"/>
    <n v="26662482.428425748"/>
    <n v="26662482"/>
    <n v="18"/>
    <n v="1"/>
    <n v="0"/>
    <n v="1.3846153846153846"/>
    <n v="0"/>
    <n v="1.3846153846153846"/>
    <n v="1.3846153846153846"/>
    <n v="2"/>
    <n v="6660438"/>
    <n v="33322920"/>
    <n v="63445700"/>
  </r>
  <r>
    <x v="23"/>
    <n v="3817"/>
    <x v="79"/>
    <x v="876"/>
    <x v="876"/>
    <x v="830"/>
    <n v="6117"/>
    <n v="276233000561"/>
    <s v="76233276233000561"/>
    <s v="INSTITUCION EDUCATIVA CAMILO TORRES"/>
    <n v="1"/>
    <n v="10.981036662452592"/>
    <n v="0.76906693066262244"/>
    <n v="9.9496325336558417E-2"/>
    <n v="1.0994963253365584"/>
    <n v="554"/>
    <n v="0"/>
    <n v="0"/>
    <n v="41"/>
    <n v="0"/>
    <n v="256"/>
    <n v="0"/>
    <n v="196"/>
    <n v="0"/>
    <n v="0"/>
    <n v="0"/>
    <n v="6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54057.2479528943"/>
    <n v="49643560.892594807"/>
    <n v="0"/>
    <n v="12350069.384920061"/>
    <n v="67147688"/>
    <n v="0"/>
    <n v="0"/>
    <n v="0"/>
    <n v="0"/>
    <n v="0"/>
    <n v="0"/>
    <n v="0"/>
    <n v="0"/>
    <n v="0"/>
    <n v="67147688"/>
    <n v="121205.21299638989"/>
    <n v="1"/>
    <n v="0"/>
    <n v="1"/>
    <n v="1"/>
    <n v="24249724"/>
    <n v="26662482.428425748"/>
    <n v="26662482"/>
    <n v="41"/>
    <n v="1"/>
    <n v="0"/>
    <n v="3.1538461538461537"/>
    <n v="0"/>
    <n v="3.1538461538461537"/>
    <n v="3.1538461538461537"/>
    <n v="4"/>
    <n v="6660438"/>
    <n v="33322920"/>
    <n v="100470608"/>
  </r>
  <r>
    <x v="23"/>
    <n v="3817"/>
    <x v="79"/>
    <x v="876"/>
    <x v="876"/>
    <x v="830"/>
    <n v="6118"/>
    <n v="276233000588"/>
    <s v="76233276233000588"/>
    <s v="INSTITUCION EDUCATIVA MIGUEL ANTONIO CARO"/>
    <n v="1"/>
    <n v="10.981036662452592"/>
    <n v="0.76906693066262244"/>
    <n v="9.9496325336558417E-2"/>
    <n v="1.0994963253365584"/>
    <n v="105"/>
    <n v="0"/>
    <n v="0"/>
    <n v="7"/>
    <n v="0"/>
    <n v="57"/>
    <n v="0"/>
    <n v="3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9960.9935529331"/>
    <n v="9665118.0498857144"/>
    <n v="1680558.1433504228"/>
    <n v="0"/>
    <n v="12225637"/>
    <n v="0"/>
    <n v="0"/>
    <n v="0"/>
    <n v="0"/>
    <n v="0"/>
    <n v="0"/>
    <n v="0"/>
    <n v="0"/>
    <n v="0"/>
    <n v="12225637"/>
    <n v="116434.6380952381"/>
    <n v="1"/>
    <n v="0"/>
    <n v="1"/>
    <n v="1"/>
    <n v="24249724"/>
    <n v="26662482.428425748"/>
    <n v="26662482"/>
    <n v="7"/>
    <n v="1"/>
    <n v="0"/>
    <n v="0.53846153846153844"/>
    <n v="0"/>
    <n v="0.53846153846153844"/>
    <n v="0.53846153846153844"/>
    <n v="1"/>
    <n v="6660438"/>
    <n v="33322920"/>
    <n v="45548557"/>
  </r>
  <r>
    <x v="23"/>
    <n v="3817"/>
    <x v="79"/>
    <x v="876"/>
    <x v="876"/>
    <x v="830"/>
    <n v="6119"/>
    <n v="276233000651"/>
    <s v="76233276233000651"/>
    <s v="INSTITUCION EDUCATIVA EL QUEREMAL"/>
    <n v="1"/>
    <n v="10.981036662452592"/>
    <n v="0.76906693066262244"/>
    <n v="9.9496325336558417E-2"/>
    <n v="1.0994963253365584"/>
    <n v="548"/>
    <n v="0"/>
    <n v="0"/>
    <n v="28"/>
    <n v="0"/>
    <n v="257"/>
    <n v="0"/>
    <n v="190"/>
    <n v="0"/>
    <n v="1"/>
    <n v="0"/>
    <n v="7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19843.9742117324"/>
    <n v="49094406.45794221"/>
    <n v="168055.81433504229"/>
    <n v="14577131.077282693"/>
    <n v="67359437"/>
    <n v="0"/>
    <n v="0"/>
    <n v="0"/>
    <n v="0"/>
    <n v="0"/>
    <n v="0"/>
    <n v="0"/>
    <n v="0"/>
    <n v="0"/>
    <n v="67359437"/>
    <n v="122918.6806569343"/>
    <n v="1"/>
    <n v="0"/>
    <n v="1"/>
    <n v="1"/>
    <n v="24249724"/>
    <n v="26662482.428425748"/>
    <n v="26662482"/>
    <n v="28"/>
    <n v="1"/>
    <n v="0"/>
    <n v="2.1538461538461537"/>
    <n v="0"/>
    <n v="2.1538461538461537"/>
    <n v="2.1538461538461537"/>
    <n v="3"/>
    <n v="6660438"/>
    <n v="33322920"/>
    <n v="100682357"/>
  </r>
  <r>
    <x v="23"/>
    <n v="3817"/>
    <x v="79"/>
    <x v="876"/>
    <x v="876"/>
    <x v="830"/>
    <n v="6184"/>
    <n v="276233000715"/>
    <s v="76233276233000715"/>
    <s v="INSTITUCION EDUCATIVA BORRERO AYERBE"/>
    <n v="1"/>
    <n v="10.981036662452592"/>
    <n v="0.76906693066262244"/>
    <n v="9.9496325336558417E-2"/>
    <n v="1.0994963253365584"/>
    <n v="1039"/>
    <n v="0"/>
    <n v="0"/>
    <n v="88"/>
    <n v="0"/>
    <n v="537"/>
    <n v="0"/>
    <n v="317"/>
    <n v="0"/>
    <n v="0"/>
    <n v="0"/>
    <n v="9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062366.776094016"/>
    <n v="93795577.438663647"/>
    <n v="0"/>
    <n v="19638634.923561405"/>
    <n v="124496579"/>
    <n v="0"/>
    <n v="0"/>
    <n v="0"/>
    <n v="0"/>
    <n v="0"/>
    <n v="0"/>
    <n v="0"/>
    <n v="0"/>
    <n v="0"/>
    <n v="124496579"/>
    <n v="119823.46390760347"/>
    <n v="1"/>
    <n v="0"/>
    <n v="1"/>
    <n v="1"/>
    <n v="24249724"/>
    <n v="26662482.428425748"/>
    <n v="26662482"/>
    <n v="88"/>
    <n v="1"/>
    <n v="0"/>
    <n v="6.7692307692307692"/>
    <n v="0"/>
    <n v="6.7692307692307692"/>
    <n v="4"/>
    <n v="4"/>
    <n v="6660438"/>
    <n v="33322920"/>
    <n v="157819499"/>
  </r>
  <r>
    <x v="23"/>
    <n v="3817"/>
    <x v="79"/>
    <x v="876"/>
    <x v="876"/>
    <x v="830"/>
    <n v="6185"/>
    <n v="276233001029"/>
    <s v="76233276233001029"/>
    <s v="INSTITUCION ETNOEDUCATIVA PEDRO FERMIN DE VARGAS"/>
    <n v="1"/>
    <n v="10.981036662452592"/>
    <n v="0.76906693066262244"/>
    <n v="9.9496325336558417E-2"/>
    <n v="1.0994963253365584"/>
    <n v="113"/>
    <n v="12"/>
    <n v="0"/>
    <n v="6"/>
    <n v="0"/>
    <n v="50"/>
    <n v="0"/>
    <n v="37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62756.8405646849"/>
    <n v="9555287.1629551966"/>
    <n v="1344446.5146803383"/>
    <n v="0"/>
    <n v="13162491"/>
    <n v="0"/>
    <n v="0"/>
    <n v="0"/>
    <n v="0"/>
    <n v="0"/>
    <n v="0"/>
    <n v="0"/>
    <n v="0"/>
    <n v="0"/>
    <n v="13162491"/>
    <n v="116482.22123893806"/>
    <n v="1"/>
    <n v="0"/>
    <n v="1"/>
    <n v="1"/>
    <n v="24249724"/>
    <n v="26662482.428425748"/>
    <n v="26662482"/>
    <n v="18"/>
    <n v="1"/>
    <n v="0"/>
    <n v="1.3846153846153846"/>
    <n v="0"/>
    <n v="1.3846153846153846"/>
    <n v="1.3846153846153846"/>
    <n v="2"/>
    <n v="6660438"/>
    <n v="33322920"/>
    <n v="46485411"/>
  </r>
  <r>
    <x v="23"/>
    <n v="3817"/>
    <x v="79"/>
    <x v="876"/>
    <x v="876"/>
    <x v="830"/>
    <n v="6186"/>
    <n v="276233001240"/>
    <s v="76233276233001240"/>
    <s v="INSTITUCION EDUCATIVA CRISTOBAL COLON"/>
    <n v="1"/>
    <n v="10.981036662452592"/>
    <n v="0.76906693066262244"/>
    <n v="9.9496325336558417E-2"/>
    <n v="1.0994963253365584"/>
    <n v="206"/>
    <n v="21"/>
    <n v="0"/>
    <n v="8"/>
    <n v="0"/>
    <n v="83"/>
    <n v="0"/>
    <n v="69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45552.6875764374"/>
    <n v="16694294.813438963"/>
    <n v="0"/>
    <n v="5061503.8462787131"/>
    <n v="25401351"/>
    <n v="0"/>
    <n v="0"/>
    <n v="0"/>
    <n v="0"/>
    <n v="0"/>
    <n v="0"/>
    <n v="0"/>
    <n v="0"/>
    <n v="0"/>
    <n v="25401351"/>
    <n v="123307.52912621359"/>
    <n v="1"/>
    <n v="0"/>
    <n v="1"/>
    <n v="1"/>
    <n v="24249724"/>
    <n v="26662482.428425748"/>
    <n v="26662482"/>
    <n v="29"/>
    <n v="1"/>
    <n v="0"/>
    <n v="2.2307692307692308"/>
    <n v="0"/>
    <n v="2.2307692307692308"/>
    <n v="2.2307692307692308"/>
    <n v="3"/>
    <n v="6660438"/>
    <n v="33322920"/>
    <n v="58724271"/>
  </r>
  <r>
    <x v="23"/>
    <n v="3817"/>
    <x v="79"/>
    <x v="877"/>
    <x v="877"/>
    <x v="831"/>
    <n v="6192"/>
    <n v="276243000071"/>
    <s v="76243276243000071"/>
    <s v="INSTITUCION EDUCATIVA JUSTINIANO ECHAVARRIA"/>
    <n v="1"/>
    <n v="13.929201139292012"/>
    <n v="0.97554432209545128"/>
    <n v="0.13073600512137387"/>
    <n v="1.130736005121374"/>
    <n v="299"/>
    <n v="12"/>
    <n v="0"/>
    <n v="20"/>
    <n v="0"/>
    <n v="107"/>
    <n v="0"/>
    <n v="121"/>
    <n v="0"/>
    <n v="0"/>
    <n v="0"/>
    <n v="3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36974.0695533454"/>
    <n v="25752937.673377216"/>
    <n v="0"/>
    <n v="8120291.2926347423"/>
    <n v="38010203"/>
    <n v="0"/>
    <n v="0"/>
    <n v="0"/>
    <n v="0"/>
    <n v="0"/>
    <n v="0"/>
    <n v="0"/>
    <n v="0"/>
    <n v="0"/>
    <n v="38010203"/>
    <n v="127124.42474916388"/>
    <n v="1"/>
    <n v="0"/>
    <n v="1"/>
    <n v="1"/>
    <n v="24249724"/>
    <n v="27420036.041055907"/>
    <n v="27420036"/>
    <n v="32"/>
    <n v="1"/>
    <n v="0"/>
    <n v="2.4615384615384617"/>
    <n v="0"/>
    <n v="2.4615384615384617"/>
    <n v="2.4615384615384617"/>
    <n v="3"/>
    <n v="6660438"/>
    <n v="34080474"/>
    <n v="72090677"/>
  </r>
  <r>
    <x v="23"/>
    <n v="3817"/>
    <x v="79"/>
    <x v="877"/>
    <x v="877"/>
    <x v="831"/>
    <n v="6195"/>
    <n v="276243000497"/>
    <s v="76243276243000497"/>
    <s v="INSTITUCION EDUCATIVA SANTA MARTA"/>
    <n v="1"/>
    <n v="13.929201139292012"/>
    <n v="0.97554432209545128"/>
    <n v="0.13073600512137387"/>
    <n v="1.130736005121374"/>
    <n v="339"/>
    <n v="13"/>
    <n v="0"/>
    <n v="27"/>
    <n v="0"/>
    <n v="151"/>
    <n v="0"/>
    <n v="107"/>
    <n v="0"/>
    <n v="13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71217.5869416818"/>
    <n v="29141482.104084745"/>
    <n v="2246799.5798402932"/>
    <n v="5829952.7229172513"/>
    <n v="42389452"/>
    <n v="0"/>
    <n v="0"/>
    <n v="0"/>
    <n v="0"/>
    <n v="0"/>
    <n v="0"/>
    <n v="0"/>
    <n v="0"/>
    <n v="0"/>
    <n v="42389452"/>
    <n v="125042.63126843658"/>
    <n v="1"/>
    <n v="0"/>
    <n v="1"/>
    <n v="1"/>
    <n v="24249724"/>
    <n v="27420036.041055907"/>
    <n v="27420036"/>
    <n v="40"/>
    <n v="1"/>
    <n v="0"/>
    <n v="3.0769230769230771"/>
    <n v="0"/>
    <n v="3.0769230769230771"/>
    <n v="3.0769230769230771"/>
    <n v="4"/>
    <n v="6660438"/>
    <n v="34080474"/>
    <n v="76469926"/>
  </r>
  <r>
    <x v="23"/>
    <n v="3817"/>
    <x v="79"/>
    <x v="879"/>
    <x v="879"/>
    <x v="833"/>
    <n v="6200"/>
    <n v="276248000321"/>
    <s v="76248276248000321"/>
    <s v="INSTITUCION EDUCATIVA HERNANDO BORRERO CUADROS"/>
    <n v="1"/>
    <n v="6.818223961134084"/>
    <n v="0.47752054159780705"/>
    <n v="5.5385850220608455E-2"/>
    <n v="1.0553858502206084"/>
    <n v="269"/>
    <n v="16"/>
    <n v="0"/>
    <n v="20"/>
    <n v="0"/>
    <n v="117"/>
    <n v="0"/>
    <n v="83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43955.4948778218"/>
    <n v="21084920.670047402"/>
    <n v="0"/>
    <n v="6413143.9374344964"/>
    <n v="31842020"/>
    <n v="0"/>
    <n v="0"/>
    <n v="0"/>
    <n v="0"/>
    <n v="0"/>
    <n v="0"/>
    <n v="0"/>
    <n v="0"/>
    <n v="0"/>
    <n v="31842020"/>
    <n v="118371.82156133829"/>
    <n v="1"/>
    <n v="0"/>
    <n v="0"/>
    <n v="1"/>
    <n v="24249724"/>
    <n v="25592815.581355091"/>
    <n v="25592816"/>
    <n v="36"/>
    <n v="1"/>
    <n v="0"/>
    <n v="2.7692307692307692"/>
    <n v="0"/>
    <n v="2.7692307692307692"/>
    <n v="2.7692307692307692"/>
    <n v="3"/>
    <n v="6660438"/>
    <n v="32253254"/>
    <n v="64095274"/>
  </r>
  <r>
    <x v="23"/>
    <n v="3817"/>
    <x v="79"/>
    <x v="879"/>
    <x v="879"/>
    <x v="833"/>
    <n v="6201"/>
    <n v="276248000355"/>
    <s v="76248276248000355"/>
    <s v="INSTITUCION EDUCATIVA JORGE  ISAACS DE EL PLACER"/>
    <n v="1"/>
    <n v="6.818223961134084"/>
    <n v="0.47752054159780705"/>
    <n v="5.5385850220608455E-2"/>
    <n v="1.0553858502206084"/>
    <n v="1000"/>
    <n v="0"/>
    <n v="0"/>
    <n v="63"/>
    <n v="0"/>
    <n v="418"/>
    <n v="0"/>
    <n v="371"/>
    <n v="0"/>
    <n v="0"/>
    <n v="0"/>
    <n v="14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01922.1160361879"/>
    <n v="83180012.043337002"/>
    <n v="0"/>
    <n v="28761978.870918345"/>
    <n v="119543913"/>
    <n v="0"/>
    <n v="0"/>
    <n v="0"/>
    <n v="0"/>
    <n v="0"/>
    <n v="0"/>
    <n v="0"/>
    <n v="0"/>
    <n v="0"/>
    <n v="119543913"/>
    <n v="119543.913"/>
    <n v="1"/>
    <n v="0"/>
    <n v="0"/>
    <n v="1"/>
    <n v="24249724"/>
    <n v="25592815.581355091"/>
    <n v="25592816"/>
    <n v="63"/>
    <n v="1"/>
    <n v="0"/>
    <n v="4.8461538461538458"/>
    <n v="0"/>
    <n v="4.8461538461538458"/>
    <n v="4"/>
    <n v="4"/>
    <n v="6660438"/>
    <n v="32253254"/>
    <n v="151797167"/>
  </r>
  <r>
    <x v="23"/>
    <n v="3817"/>
    <x v="79"/>
    <x v="879"/>
    <x v="879"/>
    <x v="833"/>
    <n v="6202"/>
    <n v="276248000363"/>
    <s v="76248276248000363"/>
    <s v="INSTITUCION EDUCATIVA SANTA ELENA"/>
    <n v="1"/>
    <n v="6.818223961134084"/>
    <n v="0.47752054159780705"/>
    <n v="5.5385850220608455E-2"/>
    <n v="1.0553858502206084"/>
    <n v="914"/>
    <n v="0"/>
    <n v="0"/>
    <n v="57"/>
    <n v="0"/>
    <n v="462"/>
    <n v="0"/>
    <n v="286"/>
    <n v="0"/>
    <n v="17"/>
    <n v="0"/>
    <n v="9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877929.5335565507"/>
    <n v="78857603.305977285"/>
    <n v="2742331.4793868326"/>
    <n v="17879067.946787078"/>
    <n v="106356932"/>
    <n v="0"/>
    <n v="0"/>
    <n v="0"/>
    <n v="0"/>
    <n v="0"/>
    <n v="0"/>
    <n v="0"/>
    <n v="0"/>
    <n v="0"/>
    <n v="106356932"/>
    <n v="116364.25820568927"/>
    <n v="1"/>
    <n v="0"/>
    <n v="0"/>
    <n v="1"/>
    <n v="24249724"/>
    <n v="25592815.581355091"/>
    <n v="25592816"/>
    <n v="57"/>
    <n v="1"/>
    <n v="0"/>
    <n v="4.384615384615385"/>
    <n v="0"/>
    <n v="4.384615384615385"/>
    <n v="4"/>
    <n v="4"/>
    <n v="6660438"/>
    <n v="32253254"/>
    <n v="138610186"/>
  </r>
  <r>
    <x v="23"/>
    <n v="3817"/>
    <x v="79"/>
    <x v="880"/>
    <x v="880"/>
    <x v="834"/>
    <n v="5999"/>
    <n v="276250000150"/>
    <s v="76250276250000150"/>
    <s v="INSTITUCION EDUCATIVA ACERG  ASOCIACION DE CENTROS EDUCATIVOS DEL CAÑON DEL RIO GARRAPATAS"/>
    <n v="1"/>
    <n v="16.701977401129945"/>
    <n v="1.1697382397241354"/>
    <n v="0.1601172161139221"/>
    <n v="1.1601172161139222"/>
    <n v="274"/>
    <n v="11"/>
    <n v="0"/>
    <n v="19"/>
    <n v="0"/>
    <n v="156"/>
    <n v="0"/>
    <n v="69"/>
    <n v="0"/>
    <n v="2"/>
    <n v="0"/>
    <n v="17"/>
    <n v="0"/>
    <n v="156"/>
    <n v="0"/>
    <n v="0"/>
    <n v="7"/>
    <n v="0"/>
    <n v="68"/>
    <n v="0"/>
    <n v="62"/>
    <n v="0"/>
    <n v="2"/>
    <n v="0"/>
    <n v="17"/>
    <n v="0"/>
    <n v="92671"/>
    <n v="81839"/>
    <n v="122758"/>
    <n v="150439"/>
    <n v="114333"/>
    <n v="99892"/>
    <n v="152848"/>
    <n v="184139"/>
    <n v="0"/>
    <n v="0"/>
    <n v="0"/>
    <n v="0"/>
    <n v="3979190.4500985919"/>
    <n v="26074446.514211681"/>
    <n v="354643.19249716157"/>
    <n v="3631588.0089860256"/>
    <n v="34039868"/>
    <n v="0"/>
    <n v="0"/>
    <n v="0"/>
    <n v="0"/>
    <n v="185695.5543379343"/>
    <n v="3013047.1527533499"/>
    <n v="70928.638499432316"/>
    <n v="726317.60179720516"/>
    <n v="3995989"/>
    <n v="38035857"/>
    <n v="138816.99635036496"/>
    <n v="1"/>
    <n v="0"/>
    <n v="1"/>
    <n v="1"/>
    <n v="24249724"/>
    <n v="28132522.298410963"/>
    <n v="28132522"/>
    <n v="30"/>
    <n v="1"/>
    <n v="0"/>
    <n v="2.3076923076923075"/>
    <n v="0"/>
    <n v="2.3076923076923075"/>
    <n v="2.3076923076923075"/>
    <n v="3"/>
    <n v="6660438"/>
    <n v="34792960"/>
    <n v="72828817"/>
  </r>
  <r>
    <x v="23"/>
    <n v="3817"/>
    <x v="79"/>
    <x v="864"/>
    <x v="864"/>
    <x v="821"/>
    <n v="164897"/>
    <n v="276250000893"/>
    <s v="76020276250000893"/>
    <s v="INSTITUCION EDUCATIVA  DE LA NACIÓN EMBERA DEL VALLE DEL CAUCA IENEV."/>
    <n v="15"/>
    <n v="11.631730374023839"/>
    <n v="0.81463885897342359"/>
    <n v="0.10639128094272285"/>
    <n v="1.1063912809427228"/>
    <n v="13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436755.291867096"/>
    <n v="0"/>
    <n v="0"/>
    <n v="1436755"/>
    <n v="0"/>
    <n v="0"/>
    <n v="0"/>
    <n v="0"/>
    <n v="0"/>
    <n v="0"/>
    <n v="0"/>
    <n v="0"/>
    <n v="0"/>
    <n v="1436755"/>
    <n v="110519.61538461539"/>
    <n v="1"/>
    <n v="0"/>
    <n v="0"/>
    <n v="1"/>
    <n v="24249724"/>
    <n v="1788645.5465911659"/>
    <n v="1788646"/>
    <n v="0"/>
    <n v="0"/>
    <n v="0"/>
    <n v="0"/>
    <n v="0"/>
    <n v="0"/>
    <n v="0"/>
    <n v="0"/>
    <n v="0"/>
    <n v="1788646"/>
    <n v="3225401"/>
  </r>
  <r>
    <x v="23"/>
    <n v="3817"/>
    <x v="79"/>
    <x v="866"/>
    <x v="866"/>
    <x v="823"/>
    <n v="164897"/>
    <n v="276250000893"/>
    <s v="76041276250000893"/>
    <s v="INSTITUCION EDUCATIVA  DE LA NACIÓN EMBERA DEL VALLE DEL CAUCA IENEV."/>
    <n v="15"/>
    <n v="12.759568078717015"/>
    <n v="0.89362800257584829"/>
    <n v="0.11834220465157506"/>
    <n v="1.118342204651575"/>
    <n v="46"/>
    <n v="0"/>
    <n v="0"/>
    <n v="6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67180.51570657117"/>
    <n v="4468537.5802822048"/>
    <n v="0"/>
    <n v="0"/>
    <n v="5235718"/>
    <n v="0"/>
    <n v="0"/>
    <n v="0"/>
    <n v="0"/>
    <n v="0"/>
    <n v="0"/>
    <n v="0"/>
    <n v="0"/>
    <n v="0"/>
    <n v="5235718"/>
    <n v="113819.95652173914"/>
    <n v="1"/>
    <n v="0"/>
    <n v="1"/>
    <n v="1"/>
    <n v="24249724"/>
    <n v="1807965.9866901473"/>
    <n v="1807966"/>
    <n v="6"/>
    <n v="1"/>
    <n v="0"/>
    <n v="0.46153846153846156"/>
    <n v="0"/>
    <n v="0.46153846153846156"/>
    <n v="0.46153846153846156"/>
    <n v="1"/>
    <n v="444029"/>
    <n v="2251995"/>
    <n v="7487713"/>
  </r>
  <r>
    <x v="23"/>
    <n v="3817"/>
    <x v="79"/>
    <x v="867"/>
    <x v="867"/>
    <x v="14"/>
    <n v="164897"/>
    <n v="276250000893"/>
    <s v="76054276250000893"/>
    <s v="INSTITUCION EDUCATIVA  DE LA NACIÓN EMBERA DEL VALLE DEL CAUCA IENEV."/>
    <n v="15"/>
    <n v="15.754792332268371"/>
    <n v="1.1034012684462218"/>
    <n v="0.15008054465931059"/>
    <n v="1.1500805446593105"/>
    <n v="41"/>
    <n v="0"/>
    <n v="0"/>
    <n v="6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8952.95347519766"/>
    <n v="4020934.6018487746"/>
    <n v="0"/>
    <n v="0"/>
    <n v="4809888"/>
    <n v="0"/>
    <n v="0"/>
    <n v="0"/>
    <n v="0"/>
    <n v="0"/>
    <n v="0"/>
    <n v="0"/>
    <n v="0"/>
    <n v="0"/>
    <n v="4809888"/>
    <n v="117314.34146341463"/>
    <n v="1"/>
    <n v="0"/>
    <n v="1"/>
    <n v="1"/>
    <n v="24249724"/>
    <n v="1859275.7190505303"/>
    <n v="1859276"/>
    <n v="6"/>
    <n v="1"/>
    <n v="0"/>
    <n v="0.46153846153846156"/>
    <n v="0"/>
    <n v="0.46153846153846156"/>
    <n v="0.46153846153846156"/>
    <n v="1"/>
    <n v="444029"/>
    <n v="2303305"/>
    <n v="7113193"/>
  </r>
  <r>
    <x v="23"/>
    <n v="3817"/>
    <x v="79"/>
    <x v="868"/>
    <x v="868"/>
    <x v="21"/>
    <n v="164897"/>
    <n v="276250000893"/>
    <s v="76100276250000893"/>
    <s v="INSTITUCION EDUCATIVA  DE LA NACIÓN EMBERA DEL VALLE DEL CAUCA IENEV."/>
    <n v="15"/>
    <n v="15.706165911216635"/>
    <n v="1.0999956726416618"/>
    <n v="0.14956528377930489"/>
    <n v="1.1495652837793049"/>
    <n v="370"/>
    <n v="0"/>
    <n v="0"/>
    <n v="37"/>
    <n v="0"/>
    <n v="313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63030.1608425528"/>
    <n v="38239180.983985014"/>
    <n v="0"/>
    <n v="0"/>
    <n v="43102211"/>
    <n v="0"/>
    <n v="0"/>
    <n v="0"/>
    <n v="0"/>
    <n v="0"/>
    <n v="0"/>
    <n v="0"/>
    <n v="0"/>
    <n v="0"/>
    <n v="43102211"/>
    <n v="116492.46216216216"/>
    <n v="1"/>
    <n v="0"/>
    <n v="1"/>
    <n v="1"/>
    <n v="24249724"/>
    <n v="1858442.723441988"/>
    <n v="1858443"/>
    <n v="37"/>
    <n v="1"/>
    <n v="0"/>
    <n v="2.8461538461538463"/>
    <n v="0"/>
    <n v="2.8461538461538463"/>
    <n v="2.8461538461538463"/>
    <n v="3"/>
    <n v="444029"/>
    <n v="2302472"/>
    <n v="45404683"/>
  </r>
  <r>
    <x v="23"/>
    <n v="3817"/>
    <x v="79"/>
    <x v="871"/>
    <x v="871"/>
    <x v="826"/>
    <n v="164897"/>
    <n v="276250000893"/>
    <s v="76113276250000893"/>
    <s v="INSTITUCION EDUCATIVA  DE LA NACIÓN EMBERA DEL VALLE DEL CAUCA IENEV."/>
    <n v="15"/>
    <n v="10.444847934634589"/>
    <n v="0.73151446345623516"/>
    <n v="9.3814700619602592E-2"/>
    <n v="1.0938147006196026"/>
    <n v="61"/>
    <n v="0"/>
    <n v="0"/>
    <n v="12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0709.3939912922"/>
    <n v="5353903.5656403741"/>
    <n v="0"/>
    <n v="0"/>
    <n v="6854613"/>
    <n v="0"/>
    <n v="0"/>
    <n v="0"/>
    <n v="0"/>
    <n v="0"/>
    <n v="0"/>
    <n v="0"/>
    <n v="0"/>
    <n v="0"/>
    <n v="6854613"/>
    <n v="112370.70491803279"/>
    <n v="1"/>
    <n v="0"/>
    <n v="0"/>
    <n v="1"/>
    <n v="24249724"/>
    <n v="1768313.6398111994"/>
    <n v="1768314"/>
    <n v="12"/>
    <n v="1"/>
    <n v="0"/>
    <n v="0.92307692307692313"/>
    <n v="0"/>
    <n v="0.92307692307692313"/>
    <n v="0.92307692307692313"/>
    <n v="1"/>
    <n v="444029"/>
    <n v="2212343"/>
    <n v="9066956"/>
  </r>
  <r>
    <x v="23"/>
    <n v="3817"/>
    <x v="79"/>
    <x v="872"/>
    <x v="872"/>
    <x v="827"/>
    <n v="164897"/>
    <n v="276250000893"/>
    <s v="76122276250000893"/>
    <s v="INSTITUCION EDUCATIVA  DE LA NACIÓN EMBERA DEL VALLE DEL CAUCA IENEV."/>
    <n v="15"/>
    <n v="8.4608908617786618"/>
    <n v="0.59256621808657384"/>
    <n v="7.2792066316213003E-2"/>
    <n v="1.0727920663162129"/>
    <n v="16"/>
    <n v="0"/>
    <n v="0"/>
    <n v="2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5311.07063626315"/>
    <n v="1500286.8312384279"/>
    <n v="0"/>
    <n v="0"/>
    <n v="1745598"/>
    <n v="0"/>
    <n v="0"/>
    <n v="0"/>
    <n v="0"/>
    <n v="0"/>
    <n v="0"/>
    <n v="0"/>
    <n v="0"/>
    <n v="0"/>
    <n v="1745598"/>
    <n v="109099.875"/>
    <n v="1"/>
    <n v="0"/>
    <n v="1"/>
    <n v="1"/>
    <n v="24249724"/>
    <n v="1734327.4345038573"/>
    <n v="1734327"/>
    <n v="2"/>
    <n v="1"/>
    <n v="0"/>
    <n v="0.15384615384615385"/>
    <n v="0"/>
    <n v="0.15384615384615385"/>
    <n v="0.15384615384615385"/>
    <n v="1"/>
    <n v="444029"/>
    <n v="2178356"/>
    <n v="3923954"/>
  </r>
  <r>
    <x v="23"/>
    <n v="3817"/>
    <x v="79"/>
    <x v="873"/>
    <x v="873"/>
    <x v="828"/>
    <n v="164897"/>
    <n v="276250000893"/>
    <s v="76126276250000893"/>
    <s v="INSTITUCION EDUCATIVA  DE LA NACIÓN EMBERA DEL VALLE DEL CAUCA IENEV."/>
    <n v="15"/>
    <n v="8.7350149850149847"/>
    <n v="0.61176475139070141"/>
    <n v="7.5696771904544574E-2"/>
    <n v="1.0756967719045445"/>
    <n v="12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289442.0232690652"/>
    <n v="0"/>
    <n v="0"/>
    <n v="1289442"/>
    <n v="0"/>
    <n v="0"/>
    <n v="0"/>
    <n v="0"/>
    <n v="0"/>
    <n v="0"/>
    <n v="0"/>
    <n v="0"/>
    <n v="0"/>
    <n v="1289442"/>
    <n v="107453.5"/>
    <n v="1"/>
    <n v="0"/>
    <n v="1"/>
    <n v="1"/>
    <n v="24249724"/>
    <n v="1739023.3217584107"/>
    <n v="1739023"/>
    <n v="0"/>
    <n v="1"/>
    <n v="0"/>
    <n v="0"/>
    <n v="0"/>
    <n v="0"/>
    <n v="0"/>
    <n v="0"/>
    <n v="0"/>
    <n v="1739023"/>
    <n v="3028465"/>
  </r>
  <r>
    <x v="23"/>
    <n v="3817"/>
    <x v="79"/>
    <x v="877"/>
    <x v="877"/>
    <x v="831"/>
    <n v="164897"/>
    <n v="276250000893"/>
    <s v="76243276250000893"/>
    <s v="INSTITUCION EDUCATIVA  DE LA NACIÓN EMBERA DEL VALLE DEL CAUCA IENEV."/>
    <n v="15"/>
    <n v="13.929201139292012"/>
    <n v="0.97554432209545128"/>
    <n v="0.13073600512137387"/>
    <n v="1.130736005121374"/>
    <n v="20"/>
    <n v="0"/>
    <n v="0"/>
    <n v="3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7841.31902062614"/>
    <n v="1920175.1774009329"/>
    <n v="0"/>
    <n v="0"/>
    <n v="2308016"/>
    <n v="0"/>
    <n v="0"/>
    <n v="0"/>
    <n v="0"/>
    <n v="0"/>
    <n v="0"/>
    <n v="0"/>
    <n v="0"/>
    <n v="0"/>
    <n v="2308016"/>
    <n v="115400.8"/>
    <n v="1"/>
    <n v="0"/>
    <n v="1"/>
    <n v="1"/>
    <n v="24249724"/>
    <n v="1828002.4027370603"/>
    <n v="1828002"/>
    <n v="3"/>
    <n v="1"/>
    <n v="0"/>
    <n v="0.23076923076923078"/>
    <n v="0"/>
    <n v="0.23076923076923078"/>
    <n v="0.23076923076923078"/>
    <n v="1"/>
    <n v="444029"/>
    <n v="2272031"/>
    <n v="4580047"/>
  </r>
  <r>
    <x v="23"/>
    <n v="3817"/>
    <x v="79"/>
    <x v="878"/>
    <x v="878"/>
    <x v="832"/>
    <n v="164897"/>
    <n v="276250000893"/>
    <s v="76246276250000893"/>
    <s v="INSTITUCION EDUCATIVA  DE LA NACIÓN EMBERA DEL VALLE DEL CAUCA IENEV."/>
    <n v="15"/>
    <n v="12.299724874575174"/>
    <n v="0.86142246383972276"/>
    <n v="0.11346956116052567"/>
    <n v="1.1134695611605256"/>
    <n v="29"/>
    <n v="0"/>
    <n v="0"/>
    <n v="0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3225574.3406999698"/>
    <n v="0"/>
    <n v="0"/>
    <n v="3225574"/>
    <n v="0"/>
    <n v="0"/>
    <n v="0"/>
    <n v="0"/>
    <n v="0"/>
    <n v="0"/>
    <n v="0"/>
    <n v="0"/>
    <n v="0"/>
    <n v="3225574"/>
    <n v="111226.68965517242"/>
    <n v="1"/>
    <n v="0"/>
    <n v="1"/>
    <n v="1"/>
    <n v="24249724"/>
    <n v="1800088.6360362577"/>
    <n v="1800089"/>
    <n v="0"/>
    <n v="1"/>
    <n v="0"/>
    <n v="0"/>
    <n v="0"/>
    <n v="0"/>
    <n v="0"/>
    <n v="0"/>
    <n v="0"/>
    <n v="1800089"/>
    <n v="5025663"/>
  </r>
  <r>
    <x v="23"/>
    <n v="3817"/>
    <x v="79"/>
    <x v="880"/>
    <x v="880"/>
    <x v="834"/>
    <n v="164897"/>
    <n v="276250000893"/>
    <s v="76250276250000893"/>
    <s v="INSTITUCION EDUCATIVA  DE LA NACIÓN EMBERA DEL VALLE DEL CAUCA IENEV."/>
    <n v="15"/>
    <n v="16.701977401129945"/>
    <n v="1.1697382397241354"/>
    <n v="0.1601172161139221"/>
    <n v="1.1601172161139222"/>
    <n v="470"/>
    <n v="29"/>
    <n v="0"/>
    <n v="30"/>
    <n v="0"/>
    <n v="319"/>
    <n v="0"/>
    <n v="8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25741.2185272304"/>
    <n v="46470458.009772815"/>
    <n v="1773215.9624858077"/>
    <n v="0"/>
    <n v="56069415"/>
    <n v="0"/>
    <n v="0"/>
    <n v="0"/>
    <n v="0"/>
    <n v="0"/>
    <n v="0"/>
    <n v="0"/>
    <n v="0"/>
    <n v="0"/>
    <n v="56069415"/>
    <n v="119296.62765957447"/>
    <n v="1"/>
    <n v="0"/>
    <n v="1"/>
    <n v="1"/>
    <n v="24249724"/>
    <n v="1875501.486560731"/>
    <n v="1875501"/>
    <n v="59"/>
    <n v="1"/>
    <n v="0"/>
    <n v="4.5384615384615383"/>
    <n v="0"/>
    <n v="4.5384615384615383"/>
    <n v="4"/>
    <n v="4"/>
    <n v="444029"/>
    <n v="2319530"/>
    <n v="58388945"/>
  </r>
  <r>
    <x v="23"/>
    <n v="3817"/>
    <x v="79"/>
    <x v="881"/>
    <x v="881"/>
    <x v="835"/>
    <n v="164897"/>
    <n v="276250000893"/>
    <s v="76275276250000893"/>
    <s v="INSTITUCION EDUCATIVA  DE LA NACIÓN EMBERA DEL VALLE DEL CAUCA IENEV."/>
    <n v="15"/>
    <n v="8.6058996070618186"/>
    <n v="0.60272203798611756"/>
    <n v="7.4328624674551314E-2"/>
    <n v="1.0743286246745514"/>
    <n v="68"/>
    <n v="0"/>
    <n v="0"/>
    <n v="5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14156.07322457735"/>
    <n v="6760960.6034873882"/>
    <n v="0"/>
    <n v="0"/>
    <n v="7375117"/>
    <n v="0"/>
    <n v="0"/>
    <n v="0"/>
    <n v="0"/>
    <n v="0"/>
    <n v="0"/>
    <n v="0"/>
    <n v="0"/>
    <n v="0"/>
    <n v="7375117"/>
    <n v="108457.60294117648"/>
    <n v="1"/>
    <n v="1"/>
    <n v="1"/>
    <n v="1"/>
    <n v="24249724"/>
    <n v="1736811.5089104972"/>
    <n v="1736812"/>
    <n v="5"/>
    <n v="1"/>
    <n v="0"/>
    <n v="0.38461538461538464"/>
    <n v="0"/>
    <n v="0.38461538461538464"/>
    <n v="0.38461538461538464"/>
    <n v="1"/>
    <n v="444029"/>
    <n v="2180841"/>
    <n v="9555958"/>
  </r>
  <r>
    <x v="23"/>
    <n v="3817"/>
    <x v="79"/>
    <x v="893"/>
    <x v="893"/>
    <x v="845"/>
    <n v="164897"/>
    <n v="276250000893"/>
    <s v="76622276250000893"/>
    <s v="INSTITUCION EDUCATIVA  DE LA NACIÓN EMBERA DEL VALLE DEL CAUCA IENEV."/>
    <n v="15"/>
    <n v="5.8094451153626139"/>
    <n v="0.40686979390587008"/>
    <n v="4.4696511697209319E-2"/>
    <n v="1.0446965116972093"/>
    <n v="23"/>
    <n v="0"/>
    <n v="0"/>
    <n v="3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8329.85881563113"/>
    <n v="2087136.4789291527"/>
    <n v="0"/>
    <n v="0"/>
    <n v="2445466"/>
    <n v="0"/>
    <n v="0"/>
    <n v="0"/>
    <n v="0"/>
    <n v="0"/>
    <n v="0"/>
    <n v="0"/>
    <n v="0"/>
    <n v="0"/>
    <n v="2445466"/>
    <n v="106324.60869565218"/>
    <n v="1"/>
    <n v="0"/>
    <n v="1"/>
    <n v="1"/>
    <n v="24249724"/>
    <n v="1688906.8048280065"/>
    <n v="1688907"/>
    <n v="3"/>
    <n v="1"/>
    <n v="0"/>
    <n v="0.23076923076923078"/>
    <n v="0"/>
    <n v="0.23076923076923078"/>
    <n v="0.23076923076923078"/>
    <n v="1"/>
    <n v="444029"/>
    <n v="2132936"/>
    <n v="4578402"/>
  </r>
  <r>
    <x v="23"/>
    <n v="3817"/>
    <x v="79"/>
    <x v="897"/>
    <x v="897"/>
    <x v="848"/>
    <n v="164897"/>
    <n v="276250000893"/>
    <s v="76828276250000893"/>
    <s v="INSTITUCION EDUCATIVA  DE LA NACIÓN EMBERA DEL VALLE DEL CAUCA IENEV."/>
    <n v="15"/>
    <n v="14.952541151027274"/>
    <n v="1.0472148743430851"/>
    <n v="0.14157963834765541"/>
    <n v="1.1415796383476553"/>
    <n v="92"/>
    <n v="0"/>
    <n v="0"/>
    <n v="11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35722.4727032273"/>
    <n v="9236808.5319397431"/>
    <n v="0"/>
    <n v="0"/>
    <n v="10672531"/>
    <n v="0"/>
    <n v="0"/>
    <n v="0"/>
    <n v="0"/>
    <n v="0"/>
    <n v="0"/>
    <n v="0"/>
    <n v="0"/>
    <n v="0"/>
    <n v="10672531"/>
    <n v="116005.77173913043"/>
    <n v="1"/>
    <n v="0"/>
    <n v="0"/>
    <n v="1"/>
    <n v="24249724"/>
    <n v="1845532.743596697"/>
    <n v="1845533"/>
    <n v="11"/>
    <n v="1"/>
    <n v="0"/>
    <n v="0.84615384615384615"/>
    <n v="0"/>
    <n v="0.84615384615384615"/>
    <n v="0.84615384615384615"/>
    <n v="1"/>
    <n v="444029"/>
    <n v="2289562"/>
    <n v="12962093"/>
  </r>
  <r>
    <x v="23"/>
    <n v="3817"/>
    <x v="79"/>
    <x v="900"/>
    <x v="900"/>
    <x v="851"/>
    <n v="164897"/>
    <n v="276250000893"/>
    <s v="76863276250000893"/>
    <s v="INSTITUCION EDUCATIVA  DE LA NACIÓN EMBERA DEL VALLE DEL CAUCA IENEV."/>
    <n v="15"/>
    <n v="10.460452430611262"/>
    <n v="0.73260733858216487"/>
    <n v="9.3980050776062418E-2"/>
    <n v="1.0939800507760624"/>
    <n v="25"/>
    <n v="0"/>
    <n v="0"/>
    <n v="3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5234.06343613862"/>
    <n v="2404156.8151066932"/>
    <n v="0"/>
    <n v="0"/>
    <n v="2779391"/>
    <n v="0"/>
    <n v="0"/>
    <n v="0"/>
    <n v="0"/>
    <n v="0"/>
    <n v="0"/>
    <n v="0"/>
    <n v="0"/>
    <n v="0"/>
    <n v="2779391"/>
    <n v="111175.64"/>
    <n v="1"/>
    <n v="0"/>
    <n v="0"/>
    <n v="1"/>
    <n v="24249724"/>
    <n v="1768580.9528550331"/>
    <n v="1768581"/>
    <n v="3"/>
    <n v="1"/>
    <n v="0"/>
    <n v="0.23076923076923078"/>
    <n v="0"/>
    <n v="0.23076923076923078"/>
    <n v="0.23076923076923078"/>
    <n v="1"/>
    <n v="444029"/>
    <n v="2212610"/>
    <n v="4992001"/>
  </r>
  <r>
    <x v="23"/>
    <n v="3817"/>
    <x v="79"/>
    <x v="901"/>
    <x v="901"/>
    <x v="852"/>
    <n v="164897"/>
    <n v="276250000893"/>
    <s v="76869276250000893"/>
    <s v="INSTITUCION EDUCATIVA  DE LA NACIÓN EMBERA DEL VALLE DEL CAUCA IENEV."/>
    <n v="15"/>
    <n v="7.1315519970207619"/>
    <n v="0.49946475672586177"/>
    <n v="5.8705972820823259E-2"/>
    <n v="1.0587059728208232"/>
    <n v="20"/>
    <n v="0"/>
    <n v="0"/>
    <n v="5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05225.14995261596"/>
    <n v="1586343.8555552652"/>
    <n v="0"/>
    <n v="0"/>
    <n v="2191569"/>
    <n v="0"/>
    <n v="0"/>
    <n v="0"/>
    <n v="0"/>
    <n v="0"/>
    <n v="0"/>
    <n v="0"/>
    <n v="0"/>
    <n v="0"/>
    <n v="2191569"/>
    <n v="109578.45"/>
    <n v="1"/>
    <n v="0"/>
    <n v="0"/>
    <n v="1"/>
    <n v="24249724"/>
    <n v="1711555.1758704309"/>
    <n v="1711555"/>
    <n v="5"/>
    <n v="1"/>
    <n v="0"/>
    <n v="0.38461538461538464"/>
    <n v="0"/>
    <n v="0.38461538461538464"/>
    <n v="0.38461538461538464"/>
    <n v="1"/>
    <n v="444029"/>
    <n v="2155584"/>
    <n v="4347153"/>
  </r>
  <r>
    <x v="23"/>
    <n v="3817"/>
    <x v="79"/>
    <x v="881"/>
    <x v="881"/>
    <x v="835"/>
    <n v="6326"/>
    <n v="276275000154"/>
    <s v="76275276275000154"/>
    <s v="INSTITUCION EDUCATIVA JOSE MARIA CORDOBA"/>
    <n v="1"/>
    <n v="8.6058996070618186"/>
    <n v="0.60272203798611756"/>
    <n v="7.4328624674551314E-2"/>
    <n v="1.0743286246745514"/>
    <n v="368"/>
    <n v="5"/>
    <n v="0"/>
    <n v="35"/>
    <n v="0"/>
    <n v="148"/>
    <n v="0"/>
    <n v="141"/>
    <n v="0"/>
    <n v="0"/>
    <n v="0"/>
    <n v="39"/>
    <n v="0"/>
    <n v="82"/>
    <n v="0"/>
    <n v="0"/>
    <n v="0"/>
    <n v="0"/>
    <n v="0"/>
    <n v="0"/>
    <n v="54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4913248.5857966188"/>
    <n v="31014565.308061194"/>
    <n v="0"/>
    <n v="7715206.1461389409"/>
    <n v="43643020"/>
    <n v="0"/>
    <n v="0"/>
    <n v="0"/>
    <n v="0"/>
    <n v="0"/>
    <n v="1159021.8177406951"/>
    <n v="0"/>
    <n v="1107824.4722661045"/>
    <n v="2266846"/>
    <n v="45909866"/>
    <n v="124755.07065217392"/>
    <n v="1"/>
    <n v="1"/>
    <n v="1"/>
    <n v="1"/>
    <n v="24249724"/>
    <n v="26052172.633657459"/>
    <n v="26052173"/>
    <n v="40"/>
    <n v="1"/>
    <n v="0"/>
    <n v="3.0769230769230771"/>
    <n v="0"/>
    <n v="3.0769230769230771"/>
    <n v="3.0769230769230771"/>
    <n v="4"/>
    <n v="6660438"/>
    <n v="32712611"/>
    <n v="78622477"/>
  </r>
  <r>
    <x v="23"/>
    <n v="3817"/>
    <x v="79"/>
    <x v="881"/>
    <x v="881"/>
    <x v="835"/>
    <n v="6327"/>
    <n v="276275000197"/>
    <s v="76275276275000197"/>
    <s v="INSTITUCION ETNOEDUCATIVA ATANASIO GIRARDOT"/>
    <n v="1"/>
    <n v="8.6058996070618186"/>
    <n v="0.60272203798611756"/>
    <n v="7.4328624674551314E-2"/>
    <n v="1.0743286246745514"/>
    <n v="305"/>
    <n v="18"/>
    <n v="0"/>
    <n v="21"/>
    <n v="0"/>
    <n v="129"/>
    <n v="0"/>
    <n v="91"/>
    <n v="0"/>
    <n v="0"/>
    <n v="0"/>
    <n v="4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90417.3711517034"/>
    <n v="23609703.694717862"/>
    <n v="0"/>
    <n v="9099986.736471571"/>
    <n v="37500108"/>
    <n v="0"/>
    <n v="0"/>
    <n v="0"/>
    <n v="0"/>
    <n v="0"/>
    <n v="0"/>
    <n v="0"/>
    <n v="0"/>
    <n v="0"/>
    <n v="37500108"/>
    <n v="122951.17377049181"/>
    <n v="1"/>
    <n v="1"/>
    <n v="1"/>
    <n v="1"/>
    <n v="24249724"/>
    <n v="26052172.633657459"/>
    <n v="26052173"/>
    <n v="39"/>
    <n v="1"/>
    <n v="0"/>
    <n v="3"/>
    <n v="0"/>
    <n v="3"/>
    <n v="3"/>
    <n v="3"/>
    <n v="6660438"/>
    <n v="32712611"/>
    <n v="70212719"/>
  </r>
  <r>
    <x v="23"/>
    <n v="3817"/>
    <x v="79"/>
    <x v="881"/>
    <x v="881"/>
    <x v="835"/>
    <n v="6328"/>
    <n v="276275000278"/>
    <s v="76275276275000278"/>
    <s v="INSTITUCION EDUCATIVA REGIONAL SIMON BOLIVAR"/>
    <n v="1"/>
    <n v="8.6058996070618186"/>
    <n v="0.60272203798611756"/>
    <n v="7.4328624674551314E-2"/>
    <n v="1.0743286246745514"/>
    <n v="684"/>
    <n v="0"/>
    <n v="0"/>
    <n v="28"/>
    <n v="0"/>
    <n v="285"/>
    <n v="0"/>
    <n v="262"/>
    <n v="0"/>
    <n v="51"/>
    <n v="0"/>
    <n v="5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39274.0100576333"/>
    <n v="58702308.731866688"/>
    <n v="8374658.0628370475"/>
    <n v="11473896.319898939"/>
    <n v="81990137"/>
    <n v="0"/>
    <n v="0"/>
    <n v="0"/>
    <n v="0"/>
    <n v="0"/>
    <n v="0"/>
    <n v="0"/>
    <n v="0"/>
    <n v="0"/>
    <n v="81990137"/>
    <n v="119868.62134502924"/>
    <n v="1"/>
    <n v="1"/>
    <n v="1"/>
    <n v="1"/>
    <n v="24249724"/>
    <n v="26052172.633657459"/>
    <n v="26052173"/>
    <n v="28"/>
    <n v="1"/>
    <n v="0"/>
    <n v="2.1538461538461537"/>
    <n v="0"/>
    <n v="2.1538461538461537"/>
    <n v="2.1538461538461537"/>
    <n v="3"/>
    <n v="6660438"/>
    <n v="32712611"/>
    <n v="114702748"/>
  </r>
  <r>
    <x v="23"/>
    <n v="3817"/>
    <x v="79"/>
    <x v="876"/>
    <x v="876"/>
    <x v="830"/>
    <n v="6329"/>
    <n v="276275001461"/>
    <s v="76233276275001461"/>
    <s v="INSTITUCION EDUCATIVA  KWE SX NASA KXSA WNXI IDEBIC"/>
    <n v="4"/>
    <n v="10.981036662452592"/>
    <n v="0.76906693066262244"/>
    <n v="9.9496325336558417E-2"/>
    <n v="1.0994963253365584"/>
    <n v="38"/>
    <n v="0"/>
    <n v="0"/>
    <n v="6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4252.28018822835"/>
    <n v="3514588.3817766239"/>
    <n v="0"/>
    <n v="0"/>
    <n v="4268841"/>
    <n v="0"/>
    <n v="0"/>
    <n v="0"/>
    <n v="0"/>
    <n v="0"/>
    <n v="0"/>
    <n v="0"/>
    <n v="0"/>
    <n v="0"/>
    <n v="4268841"/>
    <n v="112337.92105263157"/>
    <n v="1"/>
    <n v="0"/>
    <n v="1"/>
    <n v="1"/>
    <n v="24249724"/>
    <n v="6665620.607106437"/>
    <n v="6665621"/>
    <n v="6"/>
    <n v="1"/>
    <n v="0"/>
    <n v="0.46153846153846156"/>
    <n v="0"/>
    <n v="0.46153846153846156"/>
    <n v="0.46153846153846156"/>
    <n v="1"/>
    <n v="1665110"/>
    <n v="8330731"/>
    <n v="12599572"/>
  </r>
  <r>
    <x v="23"/>
    <n v="3817"/>
    <x v="79"/>
    <x v="881"/>
    <x v="881"/>
    <x v="835"/>
    <n v="6329"/>
    <n v="276275001461"/>
    <s v="76275276275001461"/>
    <s v="INSTITUCION EDUCATIVA  KWE SX NASA KXSA WNXI IDEBIC"/>
    <n v="4"/>
    <n v="8.6058996070618186"/>
    <n v="0.60272203798611756"/>
    <n v="7.4328624674551314E-2"/>
    <n v="1.0743286246745514"/>
    <n v="460"/>
    <n v="0"/>
    <n v="0"/>
    <n v="44"/>
    <n v="0"/>
    <n v="225"/>
    <n v="0"/>
    <n v="128"/>
    <n v="0"/>
    <n v="0"/>
    <n v="0"/>
    <n v="6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04573.4443762815"/>
    <n v="37882842.746524572"/>
    <n v="0"/>
    <n v="12463025.312993674"/>
    <n v="55750442"/>
    <n v="0"/>
    <n v="0"/>
    <n v="0"/>
    <n v="0"/>
    <n v="0"/>
    <n v="0"/>
    <n v="0"/>
    <n v="0"/>
    <n v="0"/>
    <n v="55750442"/>
    <n v="121196.61304347827"/>
    <n v="1"/>
    <n v="1"/>
    <n v="1"/>
    <n v="1"/>
    <n v="24249724"/>
    <n v="6513043.1584143648"/>
    <n v="6513043"/>
    <n v="44"/>
    <n v="1"/>
    <n v="0"/>
    <n v="3.3846153846153846"/>
    <n v="0"/>
    <n v="3.3846153846153846"/>
    <n v="3.3846153846153846"/>
    <n v="4"/>
    <n v="1665110"/>
    <n v="8178153"/>
    <n v="63928595"/>
  </r>
  <r>
    <x v="23"/>
    <n v="3817"/>
    <x v="79"/>
    <x v="882"/>
    <x v="882"/>
    <x v="836"/>
    <n v="6329"/>
    <n v="276275001461"/>
    <s v="76306276275001461"/>
    <s v="INSTITUCION EDUCATIVA  KWE SX NASA KXSA WNXI IDEBIC"/>
    <n v="4"/>
    <n v="5.9822747415066466"/>
    <n v="0.41897407460285058"/>
    <n v="4.6527868875712849E-2"/>
    <n v="1.0465278688757129"/>
    <n v="16"/>
    <n v="0"/>
    <n v="0"/>
    <n v="3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8958.01249650068"/>
    <n v="1359016.9044105252"/>
    <n v="0"/>
    <n v="0"/>
    <n v="1717975"/>
    <n v="0"/>
    <n v="0"/>
    <n v="0"/>
    <n v="0"/>
    <n v="0"/>
    <n v="0"/>
    <n v="0"/>
    <n v="0"/>
    <n v="0"/>
    <n v="1717975"/>
    <n v="107373.4375"/>
    <n v="1"/>
    <n v="0"/>
    <n v="0"/>
    <n v="1"/>
    <n v="24249724"/>
    <n v="6344502.9946360569"/>
    <n v="6344503"/>
    <n v="3"/>
    <n v="1"/>
    <n v="0"/>
    <n v="0.23076923076923078"/>
    <n v="0"/>
    <n v="0.23076923076923078"/>
    <n v="0.23076923076923078"/>
    <n v="1"/>
    <n v="1665110"/>
    <n v="8009613"/>
    <n v="9727588"/>
  </r>
  <r>
    <x v="23"/>
    <n v="4815"/>
    <x v="83"/>
    <x v="884"/>
    <x v="884"/>
    <x v="838"/>
    <n v="6329"/>
    <n v="276275001461"/>
    <s v="76364276275001461"/>
    <s v="INSTITUCION EDUCATIVA  KWE SX NASA KXSA WNXI IDEBIC"/>
    <n v="4"/>
    <n v="6.5604719764011801"/>
    <n v="0.45946864596498987"/>
    <n v="5.2654628970839924E-2"/>
    <n v="1.0526546289708398"/>
    <n v="138"/>
    <n v="0"/>
    <n v="0"/>
    <n v="12"/>
    <n v="0"/>
    <n v="76"/>
    <n v="0"/>
    <n v="38"/>
    <n v="0"/>
    <n v="0"/>
    <n v="0"/>
    <n v="1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44237.9403294763"/>
    <n v="11987302.486475686"/>
    <n v="0"/>
    <n v="2326017.2486887379"/>
    <n v="15757558"/>
    <n v="0"/>
    <n v="0"/>
    <n v="0"/>
    <n v="0"/>
    <n v="0"/>
    <n v="0"/>
    <n v="0"/>
    <n v="0"/>
    <n v="0"/>
    <n v="15757558"/>
    <n v="114185.20289855072"/>
    <n v="1"/>
    <n v="0"/>
    <n v="0"/>
    <n v="1"/>
    <n v="24249724"/>
    <n v="6381646.0549663175"/>
    <n v="6381646"/>
    <n v="12"/>
    <n v="1"/>
    <n v="0"/>
    <n v="0.92307692307692313"/>
    <n v="0"/>
    <n v="0.92307692307692313"/>
    <n v="0.92307692307692313"/>
    <n v="1"/>
    <n v="1665110"/>
    <n v="8046756"/>
    <n v="23804314"/>
  </r>
  <r>
    <x v="23"/>
    <n v="3817"/>
    <x v="79"/>
    <x v="882"/>
    <x v="882"/>
    <x v="836"/>
    <n v="6457"/>
    <n v="276306000174"/>
    <s v="76306276306000174"/>
    <s v="INSTITUCION EDUCATIVA  MANUELA BELTRAN"/>
    <n v="1"/>
    <n v="5.9822747415066466"/>
    <n v="0.41897407460285058"/>
    <n v="4.6527868875712849E-2"/>
    <n v="1.0465278688757129"/>
    <n v="629"/>
    <n v="9"/>
    <n v="0"/>
    <n v="33"/>
    <n v="0"/>
    <n v="264"/>
    <n v="0"/>
    <n v="233"/>
    <n v="0"/>
    <n v="0"/>
    <n v="0"/>
    <n v="9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25412.1749510095"/>
    <n v="51956261.653233156"/>
    <n v="0"/>
    <n v="17343593.572221439"/>
    <n v="74325267"/>
    <n v="0"/>
    <n v="0"/>
    <n v="0"/>
    <n v="0"/>
    <n v="0"/>
    <n v="0"/>
    <n v="0"/>
    <n v="0"/>
    <n v="0"/>
    <n v="74325267"/>
    <n v="118164.17647058824"/>
    <n v="1"/>
    <n v="0"/>
    <n v="0"/>
    <n v="1"/>
    <n v="24249724"/>
    <n v="25378011.978544228"/>
    <n v="25378012"/>
    <n v="42"/>
    <n v="1"/>
    <n v="0"/>
    <n v="3.2307692307692308"/>
    <n v="0"/>
    <n v="3.2307692307692308"/>
    <n v="3.2307692307692308"/>
    <n v="4"/>
    <n v="6660438"/>
    <n v="32038450"/>
    <n v="106363717"/>
  </r>
  <r>
    <x v="23"/>
    <n v="3817"/>
    <x v="79"/>
    <x v="882"/>
    <x v="882"/>
    <x v="836"/>
    <n v="104284"/>
    <n v="276306000336"/>
    <s v="76306276306000336"/>
    <s v="INSTITUCION EDUCATIVA DE DESARROLLO RURAL LA SELVA"/>
    <n v="1"/>
    <n v="5.9822747415066466"/>
    <n v="0.41897407460285058"/>
    <n v="4.6527868875712849E-2"/>
    <n v="1.0465278688757129"/>
    <n v="161"/>
    <n v="0"/>
    <n v="0"/>
    <n v="5"/>
    <n v="0"/>
    <n v="62"/>
    <n v="0"/>
    <n v="71"/>
    <n v="0"/>
    <n v="0"/>
    <n v="0"/>
    <n v="2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98263.35416083445"/>
    <n v="13903788.329738451"/>
    <n v="0"/>
    <n v="4432251.6906788126"/>
    <n v="18934303"/>
    <n v="0"/>
    <n v="0"/>
    <n v="0"/>
    <n v="0"/>
    <n v="0"/>
    <n v="0"/>
    <n v="0"/>
    <n v="0"/>
    <n v="0"/>
    <n v="18934303"/>
    <n v="117604.36645962733"/>
    <n v="1"/>
    <n v="0"/>
    <n v="0"/>
    <n v="1"/>
    <n v="24249724"/>
    <n v="25378011.978544228"/>
    <n v="25378012"/>
    <n v="5"/>
    <n v="1"/>
    <n v="0"/>
    <n v="0.38461538461538464"/>
    <n v="0"/>
    <n v="0.38461538461538464"/>
    <n v="0.38461538461538464"/>
    <n v="1"/>
    <n v="6660438"/>
    <n v="32038450"/>
    <n v="50972753"/>
  </r>
  <r>
    <x v="23"/>
    <n v="3817"/>
    <x v="79"/>
    <x v="882"/>
    <x v="882"/>
    <x v="836"/>
    <n v="6456"/>
    <n v="276306000344"/>
    <s v="76306276306000344"/>
    <s v="INSTITUCION EDUCATIVA INMACULADA CONCEPCION"/>
    <n v="1"/>
    <n v="5.9822747415066466"/>
    <n v="0.41897407460285058"/>
    <n v="4.6527868875712849E-2"/>
    <n v="1.0465278688757129"/>
    <n v="966"/>
    <n v="0"/>
    <n v="0"/>
    <n v="7"/>
    <n v="29"/>
    <n v="39"/>
    <n v="278"/>
    <n v="1"/>
    <n v="436"/>
    <n v="0"/>
    <n v="17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12500.7399608544"/>
    <n v="61151811.102296501"/>
    <n v="22610661.590430278"/>
    <n v="0"/>
    <n v="837568.69582516816"/>
    <n v="4181590.4751093085"/>
    <n v="0"/>
    <n v="0"/>
    <n v="91594133"/>
    <n v="0"/>
    <n v="0"/>
    <n v="0"/>
    <n v="0"/>
    <n v="0"/>
    <n v="0"/>
    <n v="0"/>
    <n v="0"/>
    <n v="0"/>
    <n v="91594133"/>
    <n v="94817.943064182196"/>
    <n v="1"/>
    <n v="0"/>
    <n v="0"/>
    <n v="1"/>
    <n v="24249724"/>
    <n v="25378011.978544228"/>
    <n v="25378012"/>
    <n v="36"/>
    <n v="1"/>
    <n v="0"/>
    <n v="0.53846153846153844"/>
    <n v="1.288888888888889"/>
    <n v="1.8273504273504275"/>
    <n v="1.8273504273504275"/>
    <n v="2"/>
    <n v="6660438"/>
    <n v="32038450"/>
    <n v="123632583"/>
  </r>
  <r>
    <x v="23"/>
    <n v="3817"/>
    <x v="79"/>
    <x v="883"/>
    <x v="883"/>
    <x v="837"/>
    <n v="6463"/>
    <n v="276318000099"/>
    <s v="76318276318000099"/>
    <s v="INSTITUCION EDUCATIVA GENERAL SANTANDER"/>
    <n v="1"/>
    <n v="7.1817879694250584"/>
    <n v="0.50298307892925886"/>
    <n v="5.9238289014142118E-2"/>
    <n v="1.0592382890141421"/>
    <n v="460"/>
    <n v="12"/>
    <n v="0"/>
    <n v="25"/>
    <n v="0"/>
    <n v="218"/>
    <n v="0"/>
    <n v="162"/>
    <n v="0"/>
    <n v="0"/>
    <n v="0"/>
    <n v="4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80917.9780205945"/>
    <n v="40207583.843156256"/>
    <n v="0"/>
    <n v="8387024.4099333296"/>
    <n v="53075526"/>
    <n v="0"/>
    <n v="0"/>
    <n v="0"/>
    <n v="0"/>
    <n v="0"/>
    <n v="0"/>
    <n v="0"/>
    <n v="0"/>
    <n v="0"/>
    <n v="53075526"/>
    <n v="115381.57826086956"/>
    <n v="1"/>
    <n v="0"/>
    <n v="0"/>
    <n v="1"/>
    <n v="24249724"/>
    <n v="25686236.158825178"/>
    <n v="25686236"/>
    <n v="37"/>
    <n v="1"/>
    <n v="0"/>
    <n v="2.8461538461538463"/>
    <n v="0"/>
    <n v="2.8461538461538463"/>
    <n v="2.8461538461538463"/>
    <n v="3"/>
    <n v="6660438"/>
    <n v="32346674"/>
    <n v="85422200"/>
  </r>
  <r>
    <x v="23"/>
    <n v="3817"/>
    <x v="79"/>
    <x v="883"/>
    <x v="883"/>
    <x v="837"/>
    <n v="6464"/>
    <n v="276318000111"/>
    <s v="76318276318000111"/>
    <s v="INSTITUCION EDUCATIVA JOSE CELESTINO MUTIS"/>
    <n v="1"/>
    <n v="7.1817879694250584"/>
    <n v="0.50298307892925886"/>
    <n v="5.9238289014142118E-2"/>
    <n v="1.0592382890141421"/>
    <n v="269"/>
    <n v="8"/>
    <n v="0"/>
    <n v="24"/>
    <n v="0"/>
    <n v="108"/>
    <n v="0"/>
    <n v="94"/>
    <n v="0"/>
    <n v="0"/>
    <n v="0"/>
    <n v="35"/>
    <n v="0"/>
    <n v="131"/>
    <n v="0"/>
    <n v="0"/>
    <n v="23"/>
    <n v="0"/>
    <n v="10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75388.5215313248"/>
    <n v="21373505.095572539"/>
    <n v="0"/>
    <n v="6826647.7755271289"/>
    <n v="32075541"/>
    <n v="0"/>
    <n v="0"/>
    <n v="0"/>
    <n v="0"/>
    <n v="557087.09997012804"/>
    <n v="2285483.7131899348"/>
    <n v="0"/>
    <n v="0"/>
    <n v="2842571"/>
    <n v="34918112"/>
    <n v="129807.10780669145"/>
    <n v="1"/>
    <n v="0"/>
    <n v="0"/>
    <n v="1"/>
    <n v="24249724"/>
    <n v="25686236.158825178"/>
    <n v="25686236"/>
    <n v="32"/>
    <n v="1"/>
    <n v="0"/>
    <n v="2.4615384615384617"/>
    <n v="0"/>
    <n v="2.4615384615384617"/>
    <n v="2.4615384615384617"/>
    <n v="3"/>
    <n v="6660438"/>
    <n v="32346674"/>
    <n v="67264786"/>
  </r>
  <r>
    <x v="23"/>
    <n v="3817"/>
    <x v="79"/>
    <x v="883"/>
    <x v="883"/>
    <x v="837"/>
    <n v="6465"/>
    <n v="276318000226"/>
    <s v="76318276318000226"/>
    <s v="INSTITUCION EDUCATIVA JOSE IGNACIO OSPINA"/>
    <n v="1"/>
    <n v="7.1817879694250584"/>
    <n v="0.50298307892925886"/>
    <n v="5.9238289014142118E-2"/>
    <n v="1.0592382890141421"/>
    <n v="272"/>
    <n v="7"/>
    <n v="0"/>
    <n v="22"/>
    <n v="0"/>
    <n v="101"/>
    <n v="0"/>
    <n v="85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12070.8476377632"/>
    <n v="19680554.196913328"/>
    <n v="9228439.877956314"/>
    <n v="0"/>
    <n v="32421065"/>
    <n v="0"/>
    <n v="0"/>
    <n v="0"/>
    <n v="0"/>
    <n v="0"/>
    <n v="0"/>
    <n v="0"/>
    <n v="0"/>
    <n v="0"/>
    <n v="32421065"/>
    <n v="119195.0919117647"/>
    <n v="1"/>
    <n v="0"/>
    <n v="0"/>
    <n v="1"/>
    <n v="24249724"/>
    <n v="25686236.158825178"/>
    <n v="25686236"/>
    <n v="29"/>
    <n v="1"/>
    <n v="0"/>
    <n v="2.2307692307692308"/>
    <n v="0"/>
    <n v="2.2307692307692308"/>
    <n v="2.2307692307692308"/>
    <n v="3"/>
    <n v="6660438"/>
    <n v="32346674"/>
    <n v="64767739"/>
  </r>
  <r>
    <x v="23"/>
    <n v="3817"/>
    <x v="79"/>
    <x v="883"/>
    <x v="883"/>
    <x v="837"/>
    <n v="6466"/>
    <n v="276318000277"/>
    <s v="76318276318000277"/>
    <s v="INSTITUCION EDUCATIVA SIMON BOLIVAR"/>
    <n v="1"/>
    <n v="7.1817879694250584"/>
    <n v="0.50298307892925886"/>
    <n v="5.9238289014142118E-2"/>
    <n v="1.0592382890141421"/>
    <n v="421"/>
    <n v="0"/>
    <n v="0"/>
    <n v="21"/>
    <n v="0"/>
    <n v="186"/>
    <n v="0"/>
    <n v="162"/>
    <n v="0"/>
    <n v="0"/>
    <n v="0"/>
    <n v="5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43223.717254932"/>
    <n v="36821682.045837834"/>
    <n v="0"/>
    <n v="10142448.123640306"/>
    <n v="49507354"/>
    <n v="0"/>
    <n v="0"/>
    <n v="0"/>
    <n v="0"/>
    <n v="0"/>
    <n v="0"/>
    <n v="0"/>
    <n v="0"/>
    <n v="0"/>
    <n v="49507354"/>
    <n v="117594.66508313539"/>
    <n v="1"/>
    <n v="0"/>
    <n v="0"/>
    <n v="1"/>
    <n v="24249724"/>
    <n v="25686236.158825178"/>
    <n v="25686236"/>
    <n v="21"/>
    <n v="1"/>
    <n v="0"/>
    <n v="1.6153846153846154"/>
    <n v="0"/>
    <n v="1.6153846153846154"/>
    <n v="1.6153846153846154"/>
    <n v="2"/>
    <n v="6660438"/>
    <n v="32346674"/>
    <n v="81854028"/>
  </r>
  <r>
    <x v="23"/>
    <n v="4815"/>
    <x v="83"/>
    <x v="884"/>
    <x v="884"/>
    <x v="838"/>
    <n v="6557"/>
    <n v="276364000036"/>
    <s v="76364276364000036"/>
    <s v="INSTITUCION EDUCATIVA PRESBITERO HORACIO GOMEZ GALLO"/>
    <n v="1"/>
    <n v="6.5604719764011801"/>
    <n v="0.45946864596498987"/>
    <n v="5.2654628970839924E-2"/>
    <n v="1.0526546289708398"/>
    <n v="514"/>
    <n v="2"/>
    <n v="0"/>
    <n v="35"/>
    <n v="0"/>
    <n v="228"/>
    <n v="0"/>
    <n v="178"/>
    <n v="0"/>
    <n v="0"/>
    <n v="0"/>
    <n v="71"/>
    <n v="0"/>
    <n v="514"/>
    <n v="2"/>
    <n v="0"/>
    <n v="35"/>
    <n v="0"/>
    <n v="228"/>
    <n v="0"/>
    <n v="178"/>
    <n v="0"/>
    <n v="0"/>
    <n v="0"/>
    <n v="71"/>
    <n v="0"/>
    <n v="92671"/>
    <n v="81839"/>
    <n v="122758"/>
    <n v="150439"/>
    <n v="114333"/>
    <n v="99892"/>
    <n v="152848"/>
    <n v="184139"/>
    <n v="0"/>
    <n v="0"/>
    <n v="0"/>
    <n v="0"/>
    <n v="4453066.9826825522"/>
    <n v="42691621.136044987"/>
    <n v="0"/>
    <n v="13762268.721408365"/>
    <n v="60906957"/>
    <n v="0"/>
    <n v="0"/>
    <n v="0"/>
    <n v="0"/>
    <n v="890613.39653651055"/>
    <n v="8538324.2272089981"/>
    <n v="0"/>
    <n v="2752453.7442816733"/>
    <n v="12181391"/>
    <n v="73088348"/>
    <n v="142195.22957198444"/>
    <n v="1"/>
    <n v="0"/>
    <n v="0"/>
    <n v="1"/>
    <n v="24249724"/>
    <n v="25526584.21986527"/>
    <n v="25526584"/>
    <n v="37"/>
    <n v="1"/>
    <n v="0"/>
    <n v="2.8461538461538463"/>
    <n v="0"/>
    <n v="2.8461538461538463"/>
    <n v="2.8461538461538463"/>
    <n v="3"/>
    <n v="6660438"/>
    <n v="32187022"/>
    <n v="105275370"/>
  </r>
  <r>
    <x v="23"/>
    <n v="4815"/>
    <x v="83"/>
    <x v="884"/>
    <x v="884"/>
    <x v="838"/>
    <n v="6558"/>
    <n v="276364000141"/>
    <s v="76364276364000141"/>
    <s v="INSTITUCION EDUCATIVA ALFREDO BONILLA MONTAÑO"/>
    <n v="1"/>
    <n v="6.5604719764011801"/>
    <n v="0.45946864596498987"/>
    <n v="5.2654628970839924E-2"/>
    <n v="1.0526546289708398"/>
    <n v="2379"/>
    <n v="0"/>
    <n v="0"/>
    <n v="177"/>
    <n v="0"/>
    <n v="1226"/>
    <n v="0"/>
    <n v="718"/>
    <n v="0"/>
    <n v="258"/>
    <n v="0"/>
    <n v="0"/>
    <n v="0"/>
    <n v="234"/>
    <n v="0"/>
    <n v="0"/>
    <n v="0"/>
    <n v="0"/>
    <n v="0"/>
    <n v="0"/>
    <n v="155"/>
    <n v="0"/>
    <n v="79"/>
    <n v="0"/>
    <n v="0"/>
    <n v="0"/>
    <n v="92671"/>
    <n v="81839"/>
    <n v="122758"/>
    <n v="150439"/>
    <n v="114333"/>
    <n v="99892"/>
    <n v="152848"/>
    <n v="184139"/>
    <n v="0"/>
    <n v="0"/>
    <n v="0"/>
    <n v="0"/>
    <n v="21302509.619859777"/>
    <n v="204415052.92726958"/>
    <n v="41511207.920065209"/>
    <n v="0"/>
    <n v="267228770"/>
    <n v="0"/>
    <n v="0"/>
    <n v="0"/>
    <n v="0"/>
    <n v="0"/>
    <n v="3259705.0621118089"/>
    <n v="2542159.2447171719"/>
    <n v="0"/>
    <n v="5801864"/>
    <n v="273030634"/>
    <n v="114766.97519966372"/>
    <n v="1"/>
    <n v="0"/>
    <n v="0"/>
    <n v="1"/>
    <n v="24249724"/>
    <n v="25526584.21986527"/>
    <n v="25526584"/>
    <n v="177"/>
    <n v="0"/>
    <n v="1"/>
    <n v="13.615384615384615"/>
    <n v="0"/>
    <n v="13.615384615384615"/>
    <n v="4"/>
    <n v="4"/>
    <n v="26641753"/>
    <n v="52168337"/>
    <n v="325198971"/>
  </r>
  <r>
    <x v="23"/>
    <n v="4815"/>
    <x v="83"/>
    <x v="884"/>
    <x v="884"/>
    <x v="838"/>
    <n v="6559"/>
    <n v="276364000460"/>
    <s v="76364276364000460"/>
    <s v="INSTITUCION EDUCATIVA ALFONSO LOPEZ PUMAREJO"/>
    <n v="1"/>
    <n v="6.5604719764011801"/>
    <n v="0.45946864596498987"/>
    <n v="5.2654628970839924E-2"/>
    <n v="1.0526546289708398"/>
    <n v="1009"/>
    <n v="31"/>
    <n v="0"/>
    <n v="52"/>
    <n v="0"/>
    <n v="386"/>
    <n v="0"/>
    <n v="397"/>
    <n v="0"/>
    <n v="13"/>
    <n v="0"/>
    <n v="130"/>
    <n v="0"/>
    <n v="870"/>
    <n v="31"/>
    <n v="0"/>
    <n v="52"/>
    <n v="0"/>
    <n v="356"/>
    <n v="0"/>
    <n v="300"/>
    <n v="0"/>
    <n v="1"/>
    <n v="0"/>
    <n v="130"/>
    <n v="0"/>
    <n v="92671"/>
    <n v="81839"/>
    <n v="122758"/>
    <n v="150439"/>
    <n v="114333"/>
    <n v="99892"/>
    <n v="152848"/>
    <n v="184139"/>
    <n v="0"/>
    <n v="0"/>
    <n v="0"/>
    <n v="0"/>
    <n v="9989312.4206122123"/>
    <n v="82333840.762372464"/>
    <n v="2091650.011476154"/>
    <n v="25198520.194127992"/>
    <n v="119613323"/>
    <n v="0"/>
    <n v="0"/>
    <n v="0"/>
    <n v="0"/>
    <n v="1997862.4841224423"/>
    <n v="13795913.037066754"/>
    <n v="32179.230945786989"/>
    <n v="5039704.0388255985"/>
    <n v="20865659"/>
    <n v="140478982"/>
    <n v="139225.94846382557"/>
    <n v="1"/>
    <n v="0"/>
    <n v="0"/>
    <n v="1"/>
    <n v="24249724"/>
    <n v="25526584.21986527"/>
    <n v="25526584"/>
    <n v="83"/>
    <n v="1"/>
    <n v="0"/>
    <n v="6.384615384615385"/>
    <n v="0"/>
    <n v="6.384615384615385"/>
    <n v="4"/>
    <n v="4"/>
    <n v="6660438"/>
    <n v="32187022"/>
    <n v="172666004"/>
  </r>
  <r>
    <x v="23"/>
    <n v="4815"/>
    <x v="83"/>
    <x v="884"/>
    <x v="884"/>
    <x v="838"/>
    <n v="6561"/>
    <n v="276364000605"/>
    <s v="76364276364000605"/>
    <s v="INSTITUCION EDUCATIVA SIXTO MARIA ROJAS"/>
    <n v="1"/>
    <n v="6.5604719764011801"/>
    <n v="0.45946864596498987"/>
    <n v="5.2654628970839924E-2"/>
    <n v="1.0526546289708398"/>
    <n v="431"/>
    <n v="0"/>
    <n v="0"/>
    <n v="22"/>
    <n v="0"/>
    <n v="209"/>
    <n v="0"/>
    <n v="141"/>
    <n v="0"/>
    <n v="1"/>
    <n v="0"/>
    <n v="58"/>
    <n v="0"/>
    <n v="431"/>
    <n v="0"/>
    <n v="0"/>
    <n v="22"/>
    <n v="0"/>
    <n v="209"/>
    <n v="0"/>
    <n v="141"/>
    <n v="0"/>
    <n v="1"/>
    <n v="0"/>
    <n v="58"/>
    <n v="0"/>
    <n v="92671"/>
    <n v="81839"/>
    <n v="122758"/>
    <n v="150439"/>
    <n v="114333"/>
    <n v="99892"/>
    <n v="152848"/>
    <n v="184139"/>
    <n v="0"/>
    <n v="0"/>
    <n v="0"/>
    <n v="0"/>
    <n v="2647769.5572707066"/>
    <n v="36803121.669004299"/>
    <n v="160896.15472893493"/>
    <n v="11242416.701995566"/>
    <n v="50854204"/>
    <n v="0"/>
    <n v="0"/>
    <n v="0"/>
    <n v="0"/>
    <n v="529553.91145414137"/>
    <n v="7360624.3338008597"/>
    <n v="32179.230945786989"/>
    <n v="2248483.340399113"/>
    <n v="10170841"/>
    <n v="61025045"/>
    <n v="141589.43155452437"/>
    <n v="1"/>
    <n v="0"/>
    <n v="0"/>
    <n v="1"/>
    <n v="24249724"/>
    <n v="25526584.21986527"/>
    <n v="25526584"/>
    <n v="22"/>
    <n v="1"/>
    <n v="0"/>
    <n v="1.6923076923076923"/>
    <n v="0"/>
    <n v="1.6923076923076923"/>
    <n v="1.6923076923076923"/>
    <n v="2"/>
    <n v="6660438"/>
    <n v="32187022"/>
    <n v="93212067"/>
  </r>
  <r>
    <x v="23"/>
    <n v="4815"/>
    <x v="83"/>
    <x v="884"/>
    <x v="884"/>
    <x v="838"/>
    <n v="105107"/>
    <n v="276364000681"/>
    <s v="76364276364000681"/>
    <s v="INSTITUCION EDUCATIVA GABRIELA MISTRAL"/>
    <n v="1"/>
    <n v="6.5604719764011801"/>
    <n v="0.45946864596498987"/>
    <n v="5.2654628970839924E-2"/>
    <n v="1.0526546289708398"/>
    <n v="391"/>
    <n v="17"/>
    <n v="0"/>
    <n v="40"/>
    <n v="0"/>
    <n v="212"/>
    <n v="0"/>
    <n v="93"/>
    <n v="0"/>
    <n v="29"/>
    <n v="0"/>
    <n v="0"/>
    <n v="0"/>
    <n v="391"/>
    <n v="17"/>
    <n v="0"/>
    <n v="40"/>
    <n v="0"/>
    <n v="212"/>
    <n v="0"/>
    <n v="93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6860130.2165650129"/>
    <n v="32071291.740132317"/>
    <n v="4665988.4871391132"/>
    <n v="0"/>
    <n v="43597410"/>
    <n v="0"/>
    <n v="0"/>
    <n v="0"/>
    <n v="0"/>
    <n v="1372026.0433130027"/>
    <n v="6414258.3480264628"/>
    <n v="933197.69742782263"/>
    <n v="0"/>
    <n v="8719482"/>
    <n v="52316892"/>
    <n v="133802.79283887468"/>
    <n v="1"/>
    <n v="0"/>
    <n v="0"/>
    <n v="1"/>
    <n v="24249724"/>
    <n v="25526584.21986527"/>
    <n v="25526584"/>
    <n v="57"/>
    <n v="1"/>
    <n v="0"/>
    <n v="4.384615384615385"/>
    <n v="0"/>
    <n v="4.384615384615385"/>
    <n v="4"/>
    <n v="4"/>
    <n v="6660438"/>
    <n v="32187022"/>
    <n v="84503914"/>
  </r>
  <r>
    <x v="23"/>
    <n v="4815"/>
    <x v="83"/>
    <x v="884"/>
    <x v="884"/>
    <x v="838"/>
    <n v="6562"/>
    <n v="276364000940"/>
    <s v="76364276364000940"/>
    <s v="INSTITUCION EDUCATIVA JOSE MARIA CORDOBA"/>
    <n v="1"/>
    <n v="6.5604719764011801"/>
    <n v="0.45946864596498987"/>
    <n v="5.2654628970839924E-2"/>
    <n v="1.0526546289708398"/>
    <n v="518"/>
    <n v="16"/>
    <n v="0"/>
    <n v="30"/>
    <n v="0"/>
    <n v="244"/>
    <n v="0"/>
    <n v="172"/>
    <n v="0"/>
    <n v="1"/>
    <n v="0"/>
    <n v="55"/>
    <n v="0"/>
    <n v="518"/>
    <n v="16"/>
    <n v="0"/>
    <n v="30"/>
    <n v="0"/>
    <n v="244"/>
    <n v="0"/>
    <n v="172"/>
    <n v="0"/>
    <n v="1"/>
    <n v="0"/>
    <n v="55"/>
    <n v="0"/>
    <n v="92671"/>
    <n v="81839"/>
    <n v="122758"/>
    <n v="150439"/>
    <n v="114333"/>
    <n v="99892"/>
    <n v="152848"/>
    <n v="184139"/>
    <n v="0"/>
    <n v="0"/>
    <n v="0"/>
    <n v="0"/>
    <n v="5536245.4379296592"/>
    <n v="43743138.898016535"/>
    <n v="160896.15472893493"/>
    <n v="10660912.389823381"/>
    <n v="60101193"/>
    <n v="0"/>
    <n v="0"/>
    <n v="0"/>
    <n v="0"/>
    <n v="1107249.0875859319"/>
    <n v="8748627.7796033081"/>
    <n v="32179.230945786989"/>
    <n v="2132182.4779646765"/>
    <n v="12020239"/>
    <n v="72121432"/>
    <n v="139230.5637065637"/>
    <n v="1"/>
    <n v="0"/>
    <n v="0"/>
    <n v="1"/>
    <n v="24249724"/>
    <n v="25526584.21986527"/>
    <n v="25526584"/>
    <n v="46"/>
    <n v="1"/>
    <n v="0"/>
    <n v="3.5384615384615383"/>
    <n v="0"/>
    <n v="3.5384615384615383"/>
    <n v="3.5384615384615383"/>
    <n v="4"/>
    <n v="6660438"/>
    <n v="32187022"/>
    <n v="104308454"/>
  </r>
  <r>
    <x v="23"/>
    <n v="4815"/>
    <x v="83"/>
    <x v="884"/>
    <x v="884"/>
    <x v="838"/>
    <n v="6563"/>
    <n v="276364001024"/>
    <s v="76364276364001024"/>
    <s v="INSTITUCION EDUCATIVA GENERAL PADILLA"/>
    <n v="1"/>
    <n v="6.5604719764011801"/>
    <n v="0.45946864596498987"/>
    <n v="5.2654628970839924E-2"/>
    <n v="1.0526546289708398"/>
    <n v="244"/>
    <n v="0"/>
    <n v="0"/>
    <n v="22"/>
    <n v="0"/>
    <n v="155"/>
    <n v="0"/>
    <n v="56"/>
    <n v="0"/>
    <n v="11"/>
    <n v="0"/>
    <n v="0"/>
    <n v="0"/>
    <n v="244"/>
    <n v="0"/>
    <n v="0"/>
    <n v="22"/>
    <n v="0"/>
    <n v="155"/>
    <n v="0"/>
    <n v="56"/>
    <n v="0"/>
    <n v="11"/>
    <n v="0"/>
    <n v="0"/>
    <n v="0"/>
    <n v="92671"/>
    <n v="81839"/>
    <n v="122758"/>
    <n v="150439"/>
    <n v="114333"/>
    <n v="99892"/>
    <n v="152848"/>
    <n v="184139"/>
    <n v="0"/>
    <n v="0"/>
    <n v="0"/>
    <n v="0"/>
    <n v="2647769.5572707066"/>
    <n v="22187024.777599733"/>
    <n v="1769857.7020182842"/>
    <n v="0"/>
    <n v="26604652"/>
    <n v="0"/>
    <n v="0"/>
    <n v="0"/>
    <n v="0"/>
    <n v="529553.91145414137"/>
    <n v="4437404.9555199472"/>
    <n v="353971.54040365689"/>
    <n v="0"/>
    <n v="5320930"/>
    <n v="31925582"/>
    <n v="130842.54918032787"/>
    <n v="1"/>
    <n v="0"/>
    <n v="0"/>
    <n v="1"/>
    <n v="24249724"/>
    <n v="25526584.21986527"/>
    <n v="25526584"/>
    <n v="22"/>
    <n v="1"/>
    <n v="0"/>
    <n v="1.6923076923076923"/>
    <n v="0"/>
    <n v="1.6923076923076923"/>
    <n v="1.6923076923076923"/>
    <n v="2"/>
    <n v="6660438"/>
    <n v="32187022"/>
    <n v="64112604"/>
  </r>
  <r>
    <x v="23"/>
    <n v="4815"/>
    <x v="83"/>
    <x v="884"/>
    <x v="884"/>
    <x v="838"/>
    <n v="6564"/>
    <n v="276364001458"/>
    <s v="76364276364001458"/>
    <s v="INSTITUCION EDUCATIVA SAN ANTONIO"/>
    <n v="1"/>
    <n v="6.5604719764011801"/>
    <n v="0.45946864596498987"/>
    <n v="5.2654628970839924E-2"/>
    <n v="1.0526546289708398"/>
    <n v="272"/>
    <n v="9"/>
    <n v="0"/>
    <n v="20"/>
    <n v="0"/>
    <n v="125"/>
    <n v="0"/>
    <n v="94"/>
    <n v="0"/>
    <n v="0"/>
    <n v="0"/>
    <n v="24"/>
    <n v="0"/>
    <n v="272"/>
    <n v="9"/>
    <n v="0"/>
    <n v="20"/>
    <n v="0"/>
    <n v="125"/>
    <n v="0"/>
    <n v="94"/>
    <n v="0"/>
    <n v="0"/>
    <n v="0"/>
    <n v="24"/>
    <n v="0"/>
    <n v="92671"/>
    <n v="81839"/>
    <n v="122758"/>
    <n v="150439"/>
    <n v="114333"/>
    <n v="99892"/>
    <n v="152848"/>
    <n v="184139"/>
    <n v="0"/>
    <n v="0"/>
    <n v="0"/>
    <n v="0"/>
    <n v="3490241.6891295677"/>
    <n v="23028238.987176973"/>
    <n v="0"/>
    <n v="4652034.4973774757"/>
    <n v="31170515"/>
    <n v="0"/>
    <n v="0"/>
    <n v="0"/>
    <n v="0"/>
    <n v="698048.33782591356"/>
    <n v="4605647.7974353954"/>
    <n v="0"/>
    <n v="930406.89947549521"/>
    <n v="6234103"/>
    <n v="37404618"/>
    <n v="137516.97794117648"/>
    <n v="1"/>
    <n v="0"/>
    <n v="0"/>
    <n v="1"/>
    <n v="24249724"/>
    <n v="25526584.21986527"/>
    <n v="25526584"/>
    <n v="29"/>
    <n v="1"/>
    <n v="0"/>
    <n v="2.2307692307692308"/>
    <n v="0"/>
    <n v="2.2307692307692308"/>
    <n v="2.2307692307692308"/>
    <n v="3"/>
    <n v="6660438"/>
    <n v="32187022"/>
    <n v="69591640"/>
  </r>
  <r>
    <x v="23"/>
    <n v="4815"/>
    <x v="83"/>
    <x v="884"/>
    <x v="884"/>
    <x v="838"/>
    <n v="6565"/>
    <n v="276364001610"/>
    <s v="76364276364001610"/>
    <s v="INSTITUCION EDUCATIVA COMUNITARIA LUIS CARLOS VALENCIA"/>
    <n v="1"/>
    <n v="6.5604719764011801"/>
    <n v="0.45946864596498987"/>
    <n v="5.2654628970839924E-2"/>
    <n v="1.0526546289708398"/>
    <n v="495"/>
    <n v="13"/>
    <n v="0"/>
    <n v="41"/>
    <n v="0"/>
    <n v="212"/>
    <n v="0"/>
    <n v="156"/>
    <n v="0"/>
    <n v="2"/>
    <n v="0"/>
    <n v="71"/>
    <n v="0"/>
    <n v="494"/>
    <n v="13"/>
    <n v="0"/>
    <n v="41"/>
    <n v="0"/>
    <n v="211"/>
    <n v="0"/>
    <n v="156"/>
    <n v="0"/>
    <n v="2"/>
    <n v="0"/>
    <n v="71"/>
    <n v="0"/>
    <n v="92671"/>
    <n v="81839"/>
    <n v="122758"/>
    <n v="150439"/>
    <n v="114333"/>
    <n v="99892"/>
    <n v="152848"/>
    <n v="184139"/>
    <n v="0"/>
    <n v="0"/>
    <n v="0"/>
    <n v="0"/>
    <n v="6499070.7314826436"/>
    <n v="38695853.640553087"/>
    <n v="321792.30945786985"/>
    <n v="13762268.721408365"/>
    <n v="59278985"/>
    <n v="0"/>
    <n v="0"/>
    <n v="0"/>
    <n v="0"/>
    <n v="1299814.1462965289"/>
    <n v="7718140.3728711875"/>
    <n v="64358.461891573977"/>
    <n v="2752453.7442816733"/>
    <n v="11834767"/>
    <n v="71113752"/>
    <n v="143664.14545454545"/>
    <n v="1"/>
    <n v="0"/>
    <n v="0"/>
    <n v="1"/>
    <n v="24249724"/>
    <n v="25526584.21986527"/>
    <n v="25526584"/>
    <n v="54"/>
    <n v="1"/>
    <n v="0"/>
    <n v="4.1538461538461542"/>
    <n v="0"/>
    <n v="4.1538461538461542"/>
    <n v="4"/>
    <n v="4"/>
    <n v="6660438"/>
    <n v="32187022"/>
    <n v="103300774"/>
  </r>
  <r>
    <x v="23"/>
    <n v="4815"/>
    <x v="83"/>
    <x v="884"/>
    <x v="884"/>
    <x v="838"/>
    <n v="6566"/>
    <n v="276364001661"/>
    <s v="76364276364001661"/>
    <s v="INSTITUCION EDUCATIVA GENERAL SANTANDER"/>
    <n v="1"/>
    <n v="6.5604719764011801"/>
    <n v="0.45946864596498987"/>
    <n v="5.2654628970839924E-2"/>
    <n v="1.0526546289708398"/>
    <n v="585"/>
    <n v="7"/>
    <n v="0"/>
    <n v="37"/>
    <n v="0"/>
    <n v="284"/>
    <n v="0"/>
    <n v="192"/>
    <n v="0"/>
    <n v="0"/>
    <n v="0"/>
    <n v="65"/>
    <n v="0"/>
    <n v="585"/>
    <n v="7"/>
    <n v="0"/>
    <n v="37"/>
    <n v="0"/>
    <n v="284"/>
    <n v="0"/>
    <n v="192"/>
    <n v="0"/>
    <n v="0"/>
    <n v="0"/>
    <n v="65"/>
    <n v="0"/>
    <n v="92671"/>
    <n v="81839"/>
    <n v="122758"/>
    <n v="150439"/>
    <n v="114333"/>
    <n v="99892"/>
    <n v="152848"/>
    <n v="184139"/>
    <n v="0"/>
    <n v="0"/>
    <n v="0"/>
    <n v="0"/>
    <n v="5295539.1145414133"/>
    <n v="50052245.469845846"/>
    <n v="0"/>
    <n v="12599260.097063996"/>
    <n v="67947045"/>
    <n v="0"/>
    <n v="0"/>
    <n v="0"/>
    <n v="0"/>
    <n v="1059107.8229082827"/>
    <n v="10010449.093969168"/>
    <n v="0"/>
    <n v="2519852.0194127993"/>
    <n v="13589409"/>
    <n v="81536454"/>
    <n v="139378.55384615384"/>
    <n v="1"/>
    <n v="0"/>
    <n v="0"/>
    <n v="1"/>
    <n v="24249724"/>
    <n v="25526584.21986527"/>
    <n v="25526584"/>
    <n v="44"/>
    <n v="1"/>
    <n v="0"/>
    <n v="3.3846153846153846"/>
    <n v="0"/>
    <n v="3.3846153846153846"/>
    <n v="3.3846153846153846"/>
    <n v="4"/>
    <n v="6660438"/>
    <n v="32187022"/>
    <n v="113723476"/>
  </r>
  <r>
    <x v="23"/>
    <n v="3817"/>
    <x v="79"/>
    <x v="885"/>
    <x v="885"/>
    <x v="839"/>
    <n v="6771"/>
    <n v="276377000078"/>
    <s v="76377276377000078"/>
    <s v="INSTITUCION EDUCATIVA FRANCISCO DE PAULA SANTANDER"/>
    <n v="1"/>
    <n v="9.2374795544824355"/>
    <n v="0.64695531636972226"/>
    <n v="8.1021044812888576E-2"/>
    <n v="1.0810210448128885"/>
    <n v="675"/>
    <n v="0"/>
    <n v="0"/>
    <n v="61"/>
    <n v="0"/>
    <n v="313"/>
    <n v="0"/>
    <n v="219"/>
    <n v="0"/>
    <n v="0"/>
    <n v="0"/>
    <n v="8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39379.1261121109"/>
    <n v="57448208.438894898"/>
    <n v="0"/>
    <n v="16322767.002005639"/>
    <n v="81310355"/>
    <n v="0"/>
    <n v="0"/>
    <n v="0"/>
    <n v="0"/>
    <n v="0"/>
    <n v="0"/>
    <n v="0"/>
    <n v="0"/>
    <n v="0"/>
    <n v="81310355"/>
    <n v="120459.78518518519"/>
    <n v="1"/>
    <n v="0"/>
    <n v="0"/>
    <n v="1"/>
    <n v="24249724"/>
    <n v="26214461.97490418"/>
    <n v="26214462"/>
    <n v="61"/>
    <n v="1"/>
    <n v="0"/>
    <n v="4.6923076923076925"/>
    <n v="0"/>
    <n v="4.6923076923076925"/>
    <n v="4"/>
    <n v="4"/>
    <n v="6660438"/>
    <n v="32874900"/>
    <n v="114185255"/>
  </r>
  <r>
    <x v="23"/>
    <n v="3817"/>
    <x v="79"/>
    <x v="885"/>
    <x v="885"/>
    <x v="839"/>
    <n v="6769"/>
    <n v="276377000311"/>
    <s v="76377276377000311"/>
    <s v="INSTITUCION EDUCATIVA LA LIBERTAD"/>
    <n v="1"/>
    <n v="9.2374795544824355"/>
    <n v="0.64695531636972226"/>
    <n v="8.1021044812888576E-2"/>
    <n v="1.0810210448128885"/>
    <n v="336"/>
    <n v="0"/>
    <n v="0"/>
    <n v="17"/>
    <n v="0"/>
    <n v="140"/>
    <n v="0"/>
    <n v="119"/>
    <n v="0"/>
    <n v="0"/>
    <n v="0"/>
    <n v="60"/>
    <n v="0"/>
    <n v="179"/>
    <n v="0"/>
    <n v="0"/>
    <n v="0"/>
    <n v="0"/>
    <n v="0"/>
    <n v="0"/>
    <n v="119"/>
    <n v="0"/>
    <n v="0"/>
    <n v="0"/>
    <n v="60"/>
    <n v="0"/>
    <n v="92671"/>
    <n v="81839"/>
    <n v="122758"/>
    <n v="150439"/>
    <n v="114333"/>
    <n v="99892"/>
    <n v="152848"/>
    <n v="184139"/>
    <n v="0"/>
    <n v="0"/>
    <n v="0"/>
    <n v="0"/>
    <n v="2101138.4449820635"/>
    <n v="27968206.739988308"/>
    <n v="0"/>
    <n v="11943488.050248029"/>
    <n v="42012833"/>
    <n v="0"/>
    <n v="0"/>
    <n v="0"/>
    <n v="0"/>
    <n v="0"/>
    <n v="2570051.4301610878"/>
    <n v="0"/>
    <n v="2388697.6100496058"/>
    <n v="4958749"/>
    <n v="46971582"/>
    <n v="139796.375"/>
    <n v="1"/>
    <n v="0"/>
    <n v="0"/>
    <n v="1"/>
    <n v="24249724"/>
    <n v="26214461.97490418"/>
    <n v="26214462"/>
    <n v="17"/>
    <n v="1"/>
    <n v="0"/>
    <n v="1.3076923076923077"/>
    <n v="0"/>
    <n v="1.3076923076923077"/>
    <n v="1.3076923076923077"/>
    <n v="2"/>
    <n v="6660438"/>
    <n v="32874900"/>
    <n v="79846482"/>
  </r>
  <r>
    <x v="23"/>
    <n v="3817"/>
    <x v="79"/>
    <x v="885"/>
    <x v="885"/>
    <x v="839"/>
    <n v="6770"/>
    <n v="276377000388"/>
    <s v="76377276377000388"/>
    <s v="INSTITUCION EDUCATIVA MARÍA AUXILIADORA"/>
    <n v="1"/>
    <n v="9.2374795544824355"/>
    <n v="0.64695531636972226"/>
    <n v="8.1021044812888576E-2"/>
    <n v="1.0810210448128885"/>
    <n v="220"/>
    <n v="14"/>
    <n v="0"/>
    <n v="11"/>
    <n v="0"/>
    <n v="87"/>
    <n v="0"/>
    <n v="83"/>
    <n v="0"/>
    <n v="0"/>
    <n v="0"/>
    <n v="25"/>
    <n v="0"/>
    <n v="25"/>
    <n v="0"/>
    <n v="0"/>
    <n v="0"/>
    <n v="0"/>
    <n v="0"/>
    <n v="0"/>
    <n v="0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3089909.4779147995"/>
    <n v="18357510.215436339"/>
    <n v="0"/>
    <n v="4976453.3542700121"/>
    <n v="26423873"/>
    <n v="0"/>
    <n v="0"/>
    <n v="0"/>
    <n v="0"/>
    <n v="0"/>
    <n v="0"/>
    <n v="0"/>
    <n v="995290.67085400235"/>
    <n v="995291"/>
    <n v="27419164"/>
    <n v="124632.56363636363"/>
    <n v="1"/>
    <n v="0"/>
    <n v="0"/>
    <n v="1"/>
    <n v="24249724"/>
    <n v="26214461.97490418"/>
    <n v="26214462"/>
    <n v="25"/>
    <n v="0"/>
    <n v="1"/>
    <n v="1.9230769230769231"/>
    <n v="0"/>
    <n v="1.9230769230769231"/>
    <n v="1.9230769230769231"/>
    <n v="2"/>
    <n v="13320876"/>
    <n v="39535338"/>
    <n v="66954502"/>
  </r>
  <r>
    <x v="23"/>
    <n v="3817"/>
    <x v="79"/>
    <x v="886"/>
    <x v="886"/>
    <x v="65"/>
    <n v="6775"/>
    <n v="276400000609"/>
    <s v="76400276400000609"/>
    <s v="INSTITUCION EDUCATIVA QUEBRADAGRANDE"/>
    <n v="1"/>
    <n v="8.9998978445193583"/>
    <n v="0.63031606435013454"/>
    <n v="7.8503554150382474E-2"/>
    <n v="1.0785035541503825"/>
    <n v="378"/>
    <n v="9"/>
    <n v="0"/>
    <n v="33"/>
    <n v="0"/>
    <n v="172"/>
    <n v="0"/>
    <n v="125"/>
    <n v="0"/>
    <n v="0"/>
    <n v="0"/>
    <n v="3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78958.9679803783"/>
    <n v="31996961.47826343"/>
    <n v="0"/>
    <n v="7745188.0723501937"/>
    <n v="44921109"/>
    <n v="0"/>
    <n v="0"/>
    <n v="0"/>
    <n v="0"/>
    <n v="0"/>
    <n v="0"/>
    <n v="0"/>
    <n v="0"/>
    <n v="0"/>
    <n v="44921109"/>
    <n v="118838.91269841269"/>
    <n v="1"/>
    <n v="0"/>
    <n v="0"/>
    <n v="1"/>
    <n v="24249724"/>
    <n v="26153413.521165829"/>
    <n v="26153414"/>
    <n v="42"/>
    <n v="1"/>
    <n v="0"/>
    <n v="3.2307692307692308"/>
    <n v="0"/>
    <n v="3.2307692307692308"/>
    <n v="3.2307692307692308"/>
    <n v="4"/>
    <n v="6660438"/>
    <n v="32813852"/>
    <n v="77734961"/>
  </r>
  <r>
    <x v="23"/>
    <n v="3817"/>
    <x v="79"/>
    <x v="887"/>
    <x v="887"/>
    <x v="840"/>
    <n v="5551"/>
    <n v="276403000031"/>
    <s v="76403276403000031"/>
    <s v="INSTITUCION EDUCATIVA NUESTRA SEÑORA DE LA PAZ"/>
    <n v="1"/>
    <n v="8.3740720622849896"/>
    <n v="0.58648578418011799"/>
    <n v="7.1872106959538301E-2"/>
    <n v="1.0718721069595383"/>
    <n v="62"/>
    <n v="0"/>
    <n v="0"/>
    <n v="6"/>
    <n v="0"/>
    <n v="36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5302.12163002929"/>
    <n v="5996001.1164705232"/>
    <n v="0"/>
    <n v="0"/>
    <n v="6731303"/>
    <n v="0"/>
    <n v="0"/>
    <n v="0"/>
    <n v="0"/>
    <n v="0"/>
    <n v="0"/>
    <n v="0"/>
    <n v="0"/>
    <n v="0"/>
    <n v="6731303"/>
    <n v="108569.40322580645"/>
    <n v="1"/>
    <n v="0"/>
    <n v="0"/>
    <n v="1"/>
    <n v="24249724"/>
    <n v="25992602.757067282"/>
    <n v="25992603"/>
    <n v="6"/>
    <n v="1"/>
    <n v="0"/>
    <n v="0.46153846153846156"/>
    <n v="0"/>
    <n v="0.46153846153846156"/>
    <n v="0.46153846153846156"/>
    <n v="1"/>
    <n v="6660438"/>
    <n v="32653041"/>
    <n v="39384344"/>
  </r>
  <r>
    <x v="23"/>
    <n v="3817"/>
    <x v="79"/>
    <x v="887"/>
    <x v="887"/>
    <x v="840"/>
    <n v="5515"/>
    <n v="276403000201"/>
    <s v="76403276403000201"/>
    <s v="INSTITUCION EDUCATIVA SAN JOSE"/>
    <n v="1"/>
    <n v="8.3740720622849896"/>
    <n v="0.58648578418011799"/>
    <n v="7.1872106959538301E-2"/>
    <n v="1.0718721069595383"/>
    <n v="242"/>
    <n v="0"/>
    <n v="0"/>
    <n v="13"/>
    <n v="0"/>
    <n v="102"/>
    <n v="0"/>
    <n v="81"/>
    <n v="0"/>
    <n v="0"/>
    <n v="0"/>
    <n v="4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93154.5968650635"/>
    <n v="19594075.077037603"/>
    <n v="0"/>
    <n v="9079179.0635574311"/>
    <n v="30266409"/>
    <n v="0"/>
    <n v="0"/>
    <n v="0"/>
    <n v="0"/>
    <n v="0"/>
    <n v="0"/>
    <n v="0"/>
    <n v="0"/>
    <n v="0"/>
    <n v="30266409"/>
    <n v="125067.80578512397"/>
    <n v="1"/>
    <n v="0"/>
    <n v="0"/>
    <n v="1"/>
    <n v="24249724"/>
    <n v="25992602.757067282"/>
    <n v="25992603"/>
    <n v="13"/>
    <n v="1"/>
    <n v="0"/>
    <n v="1"/>
    <n v="0"/>
    <n v="1"/>
    <n v="1"/>
    <n v="1"/>
    <n v="6660438"/>
    <n v="32653041"/>
    <n v="62919450"/>
  </r>
  <r>
    <x v="23"/>
    <n v="3817"/>
    <x v="79"/>
    <x v="888"/>
    <x v="888"/>
    <x v="841"/>
    <n v="5517"/>
    <n v="276497000047"/>
    <s v="76497276497000047"/>
    <s v="INSTITUCION EDUCATIVA POLICARPA SALAVARRIETA"/>
    <n v="1"/>
    <n v="12.342752962625342"/>
    <n v="0.86443597528005633"/>
    <n v="0.11392550033997101"/>
    <n v="1.1139255003399711"/>
    <n v="87"/>
    <n v="0"/>
    <n v="0"/>
    <n v="3"/>
    <n v="0"/>
    <n v="42"/>
    <n v="0"/>
    <n v="35"/>
    <n v="0"/>
    <n v="0"/>
    <n v="0"/>
    <n v="7"/>
    <n v="0"/>
    <n v="87"/>
    <n v="0"/>
    <n v="0"/>
    <n v="3"/>
    <n v="0"/>
    <n v="42"/>
    <n v="0"/>
    <n v="35"/>
    <n v="0"/>
    <n v="0"/>
    <n v="0"/>
    <n v="7"/>
    <n v="0"/>
    <n v="92671"/>
    <n v="81839"/>
    <n v="122758"/>
    <n v="150439"/>
    <n v="114333"/>
    <n v="99892"/>
    <n v="152848"/>
    <n v="184139"/>
    <n v="0"/>
    <n v="0"/>
    <n v="0"/>
    <n v="0"/>
    <n v="382075.33269110974"/>
    <n v="8567962.9481569491"/>
    <n v="0"/>
    <n v="1435819.8939497136"/>
    <n v="10385858"/>
    <n v="0"/>
    <n v="0"/>
    <n v="0"/>
    <n v="0"/>
    <n v="76415.066538221945"/>
    <n v="1713592.5896313901"/>
    <n v="0"/>
    <n v="287163.97878994269"/>
    <n v="2077172"/>
    <n v="12463030"/>
    <n v="143253.2183908046"/>
    <n v="1"/>
    <n v="0"/>
    <n v="0"/>
    <n v="1"/>
    <n v="24249724"/>
    <n v="27012385.939806204"/>
    <n v="27012386"/>
    <n v="3"/>
    <n v="1"/>
    <n v="0"/>
    <n v="0.23076923076923078"/>
    <n v="0"/>
    <n v="0.23076923076923078"/>
    <n v="0.23076923076923078"/>
    <n v="1"/>
    <n v="6660438"/>
    <n v="33672824"/>
    <n v="46135854"/>
  </r>
  <r>
    <x v="23"/>
    <n v="3817"/>
    <x v="79"/>
    <x v="888"/>
    <x v="888"/>
    <x v="841"/>
    <n v="5518"/>
    <n v="276497000608"/>
    <s v="76497276497000608"/>
    <s v="INSTITUCION EDUCATIVA MARIA ANALIA ORTIZ HORMAZA"/>
    <n v="1"/>
    <n v="12.342752962625342"/>
    <n v="0.86443597528005633"/>
    <n v="0.11392550033997101"/>
    <n v="1.1139255003399711"/>
    <n v="161"/>
    <n v="0"/>
    <n v="0"/>
    <n v="12"/>
    <n v="0"/>
    <n v="83"/>
    <n v="0"/>
    <n v="54"/>
    <n v="0"/>
    <n v="3"/>
    <n v="0"/>
    <n v="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28301.330764439"/>
    <n v="15244297.712954573"/>
    <n v="510783.85462789168"/>
    <n v="1846054.1493639173"/>
    <n v="19129437"/>
    <n v="0"/>
    <n v="0"/>
    <n v="0"/>
    <n v="0"/>
    <n v="0"/>
    <n v="0"/>
    <n v="0"/>
    <n v="0"/>
    <n v="0"/>
    <n v="19129437"/>
    <n v="118816.37888198758"/>
    <n v="1"/>
    <n v="0"/>
    <n v="0"/>
    <n v="1"/>
    <n v="24249724"/>
    <n v="27012385.939806204"/>
    <n v="27012386"/>
    <n v="12"/>
    <n v="1"/>
    <n v="0"/>
    <n v="0.92307692307692313"/>
    <n v="0"/>
    <n v="0.92307692307692313"/>
    <n v="0.92307692307692313"/>
    <n v="1"/>
    <n v="6660438"/>
    <n v="33672824"/>
    <n v="52802261"/>
  </r>
  <r>
    <x v="23"/>
    <n v="3822"/>
    <x v="84"/>
    <x v="889"/>
    <x v="889"/>
    <x v="842"/>
    <n v="12989"/>
    <n v="276520000564"/>
    <s v="76520276520000564"/>
    <s v="INSTITUCION EDUCATIVA TABLONES"/>
    <n v="1"/>
    <n v="4.5692626005689014"/>
    <n v="0.32001247893349416"/>
    <n v="3.1555146979859137E-2"/>
    <n v="1.0315551469798592"/>
    <n v="680"/>
    <n v="11"/>
    <n v="0"/>
    <n v="61"/>
    <n v="0"/>
    <n v="382"/>
    <n v="0"/>
    <n v="190"/>
    <n v="0"/>
    <n v="0"/>
    <n v="0"/>
    <n v="36"/>
    <n v="0"/>
    <n v="356"/>
    <n v="0"/>
    <n v="0"/>
    <n v="53"/>
    <n v="0"/>
    <n v="303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91737.2126146723"/>
    <n v="58941229.056488119"/>
    <n v="0"/>
    <n v="6838183.1955500748"/>
    <n v="74271149"/>
    <n v="0"/>
    <n v="0"/>
    <n v="0"/>
    <n v="0"/>
    <n v="1250172.4229682714"/>
    <n v="6244472.868571993"/>
    <n v="0"/>
    <n v="0"/>
    <n v="7494645"/>
    <n v="81765794"/>
    <n v="120243.81470588235"/>
    <n v="1"/>
    <n v="0"/>
    <n v="0"/>
    <n v="1"/>
    <n v="24249724"/>
    <n v="25014927.60504102"/>
    <n v="25014928"/>
    <n v="72"/>
    <n v="1"/>
    <n v="0"/>
    <n v="5.5384615384615383"/>
    <n v="0"/>
    <n v="5.5384615384615383"/>
    <n v="4"/>
    <n v="4"/>
    <n v="6660438"/>
    <n v="31675366"/>
    <n v="113441160"/>
  </r>
  <r>
    <x v="23"/>
    <n v="3822"/>
    <x v="84"/>
    <x v="889"/>
    <x v="889"/>
    <x v="842"/>
    <n v="12944"/>
    <n v="276520001447"/>
    <s v="76520276520001447"/>
    <s v="INSTITUCION EDUCATIVA DE ROZO"/>
    <n v="1"/>
    <n v="4.5692626005689014"/>
    <n v="0.32001247893349416"/>
    <n v="3.1555146979859137E-2"/>
    <n v="1.0315551469798592"/>
    <n v="2027"/>
    <n v="0"/>
    <n v="0"/>
    <n v="134"/>
    <n v="0"/>
    <n v="888"/>
    <n v="0"/>
    <n v="771"/>
    <n v="0"/>
    <n v="0"/>
    <n v="0"/>
    <n v="234"/>
    <n v="0"/>
    <n v="331"/>
    <n v="0"/>
    <n v="0"/>
    <n v="5"/>
    <n v="0"/>
    <n v="39"/>
    <n v="0"/>
    <n v="53"/>
    <n v="0"/>
    <n v="0"/>
    <n v="0"/>
    <n v="234"/>
    <n v="0"/>
    <n v="92671"/>
    <n v="81839"/>
    <n v="122758"/>
    <n v="150439"/>
    <n v="114333"/>
    <n v="99892"/>
    <n v="152848"/>
    <n v="184139"/>
    <n v="0"/>
    <n v="0"/>
    <n v="0"/>
    <n v="0"/>
    <n v="15804066.479032865"/>
    <n v="170950173.08516395"/>
    <n v="0"/>
    <n v="44448190.771075487"/>
    <n v="231202430"/>
    <n v="0"/>
    <n v="0"/>
    <n v="0"/>
    <n v="0"/>
    <n v="117940.79461964824"/>
    <n v="1896011.5640548626"/>
    <n v="0"/>
    <n v="8889638.1542150974"/>
    <n v="10903591"/>
    <n v="242106021"/>
    <n v="119440.56290083867"/>
    <n v="1"/>
    <n v="0"/>
    <n v="0"/>
    <n v="1"/>
    <n v="24249724"/>
    <n v="25014927.60504102"/>
    <n v="25014928"/>
    <n v="134"/>
    <n v="1"/>
    <n v="0"/>
    <n v="10.307692307692308"/>
    <n v="0"/>
    <n v="10.307692307692308"/>
    <n v="4"/>
    <n v="4"/>
    <n v="6660438"/>
    <n v="31675366"/>
    <n v="273781387"/>
  </r>
  <r>
    <x v="23"/>
    <n v="3822"/>
    <x v="84"/>
    <x v="889"/>
    <x v="889"/>
    <x v="842"/>
    <n v="12987"/>
    <n v="276520002052"/>
    <s v="76520276520002052"/>
    <s v="INSTITUCION EDUCATIVA SEBASTIAN DE BELALCAZAR"/>
    <n v="1"/>
    <n v="4.5692626005689014"/>
    <n v="0.32001247893349416"/>
    <n v="3.1555146979859137E-2"/>
    <n v="1.0315551469798592"/>
    <n v="1567"/>
    <n v="0"/>
    <n v="0"/>
    <n v="105"/>
    <n v="0"/>
    <n v="788"/>
    <n v="0"/>
    <n v="520"/>
    <n v="0"/>
    <n v="154"/>
    <n v="0"/>
    <n v="0"/>
    <n v="0"/>
    <n v="127"/>
    <n v="0"/>
    <n v="0"/>
    <n v="15"/>
    <n v="0"/>
    <n v="11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83783.435063066"/>
    <n v="134781691.61868262"/>
    <n v="24281355.730258938"/>
    <n v="0"/>
    <n v="171446831"/>
    <n v="0"/>
    <n v="0"/>
    <n v="0"/>
    <n v="0"/>
    <n v="353822.3838589447"/>
    <n v="2308187.9910233114"/>
    <n v="0"/>
    <n v="0"/>
    <n v="2662010"/>
    <n v="174108841"/>
    <n v="111109.66241225271"/>
    <n v="1"/>
    <n v="0"/>
    <n v="0"/>
    <n v="1"/>
    <n v="24249724"/>
    <n v="25014927.60504102"/>
    <n v="25014928"/>
    <n v="105"/>
    <n v="1"/>
    <n v="0"/>
    <n v="8.0769230769230766"/>
    <n v="0"/>
    <n v="8.0769230769230766"/>
    <n v="4"/>
    <n v="4"/>
    <n v="6660438"/>
    <n v="31675366"/>
    <n v="205784207"/>
  </r>
  <r>
    <x v="23"/>
    <n v="3822"/>
    <x v="84"/>
    <x v="889"/>
    <x v="889"/>
    <x v="842"/>
    <n v="12947"/>
    <n v="276520002320"/>
    <s v="76520276520002320"/>
    <s v="INSTITUCION EDUCATIVA FRANCISCO MIRANDA"/>
    <n v="1"/>
    <n v="4.5692626005689014"/>
    <n v="0.32001247893349416"/>
    <n v="3.1555146979859137E-2"/>
    <n v="1.0315551469798592"/>
    <n v="504"/>
    <n v="0"/>
    <n v="0"/>
    <n v="33"/>
    <n v="0"/>
    <n v="247"/>
    <n v="0"/>
    <n v="175"/>
    <n v="0"/>
    <n v="1"/>
    <n v="0"/>
    <n v="48"/>
    <n v="0"/>
    <n v="504"/>
    <n v="0"/>
    <n v="0"/>
    <n v="33"/>
    <n v="0"/>
    <n v="247"/>
    <n v="0"/>
    <n v="175"/>
    <n v="0"/>
    <n v="1"/>
    <n v="0"/>
    <n v="48"/>
    <n v="0"/>
    <n v="92671"/>
    <n v="81839"/>
    <n v="122758"/>
    <n v="150439"/>
    <n v="114333"/>
    <n v="99892"/>
    <n v="152848"/>
    <n v="184139"/>
    <n v="0"/>
    <n v="0"/>
    <n v="0"/>
    <n v="0"/>
    <n v="3892046.2224483918"/>
    <n v="43484613.045171306"/>
    <n v="157671.14110557752"/>
    <n v="9117577.5940667652"/>
    <n v="56651908"/>
    <n v="0"/>
    <n v="0"/>
    <n v="0"/>
    <n v="0"/>
    <n v="778409.24448967841"/>
    <n v="8696922.6090342607"/>
    <n v="31534.228221115503"/>
    <n v="1823515.5188133533"/>
    <n v="11330382"/>
    <n v="67982290"/>
    <n v="134885.49603174604"/>
    <n v="1"/>
    <n v="0"/>
    <n v="0"/>
    <n v="1"/>
    <n v="24249724"/>
    <n v="25014927.60504102"/>
    <n v="25014928"/>
    <n v="33"/>
    <n v="1"/>
    <n v="0"/>
    <n v="2.5384615384615383"/>
    <n v="0"/>
    <n v="2.5384615384615383"/>
    <n v="2.5384615384615383"/>
    <n v="3"/>
    <n v="6660438"/>
    <n v="31675366"/>
    <n v="99657656"/>
  </r>
  <r>
    <x v="23"/>
    <n v="3822"/>
    <x v="84"/>
    <x v="889"/>
    <x v="889"/>
    <x v="842"/>
    <n v="12975"/>
    <n v="276520002346"/>
    <s v="76520276520002346"/>
    <s v="INSTITUCION EDUCATIVA JOSE ASUNCION SILVA"/>
    <n v="1"/>
    <n v="4.5692626005689014"/>
    <n v="0.32001247893349416"/>
    <n v="3.1555146979859137E-2"/>
    <n v="1.0315551469798592"/>
    <n v="797"/>
    <n v="0"/>
    <n v="0"/>
    <n v="55"/>
    <n v="0"/>
    <n v="364"/>
    <n v="0"/>
    <n v="259"/>
    <n v="0"/>
    <n v="119"/>
    <n v="0"/>
    <n v="0"/>
    <n v="0"/>
    <n v="54"/>
    <n v="0"/>
    <n v="0"/>
    <n v="6"/>
    <n v="0"/>
    <n v="4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486743.7040806534"/>
    <n v="64196478.500335835"/>
    <n v="18762865.791563723"/>
    <n v="0"/>
    <n v="89446088"/>
    <n v="0"/>
    <n v="0"/>
    <n v="0"/>
    <n v="0"/>
    <n v="141528.9535435779"/>
    <n v="989223.42472427618"/>
    <n v="0"/>
    <n v="0"/>
    <n v="1130752"/>
    <n v="90576840"/>
    <n v="113647.22710163111"/>
    <n v="1"/>
    <n v="0"/>
    <n v="0"/>
    <n v="1"/>
    <n v="24249724"/>
    <n v="25014927.60504102"/>
    <n v="25014928"/>
    <n v="55"/>
    <n v="1"/>
    <n v="0"/>
    <n v="4.2307692307692308"/>
    <n v="0"/>
    <n v="4.2307692307692308"/>
    <n v="4"/>
    <n v="4"/>
    <n v="6660438"/>
    <n v="31675366"/>
    <n v="122252206"/>
  </r>
  <r>
    <x v="23"/>
    <n v="3822"/>
    <x v="84"/>
    <x v="889"/>
    <x v="889"/>
    <x v="842"/>
    <n v="12984"/>
    <n v="276520002419"/>
    <s v="76520276520002419"/>
    <s v="INSTITUCION EDUCATIVA SAGRADA FAMILIA POTRERILLO"/>
    <n v="1"/>
    <n v="4.5692626005689014"/>
    <n v="0.32001247893349416"/>
    <n v="3.1555146979859137E-2"/>
    <n v="1.0315551469798592"/>
    <n v="601"/>
    <n v="10"/>
    <n v="0"/>
    <n v="29"/>
    <n v="0"/>
    <n v="245"/>
    <n v="0"/>
    <n v="240"/>
    <n v="0"/>
    <n v="0"/>
    <n v="0"/>
    <n v="77"/>
    <n v="0"/>
    <n v="51"/>
    <n v="0"/>
    <n v="0"/>
    <n v="2"/>
    <n v="0"/>
    <n v="33"/>
    <n v="0"/>
    <n v="16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99690.9901662813"/>
    <n v="49976391.769924365"/>
    <n v="0"/>
    <n v="14626114.057148769"/>
    <n v="69202197"/>
    <n v="0"/>
    <n v="0"/>
    <n v="0"/>
    <n v="0"/>
    <n v="47176.317847859304"/>
    <n v="1009832.2460726986"/>
    <n v="0"/>
    <n v="0"/>
    <n v="1057009"/>
    <n v="70259206"/>
    <n v="116903.83693843594"/>
    <n v="1"/>
    <n v="0"/>
    <n v="0"/>
    <n v="1"/>
    <n v="24249724"/>
    <n v="25014927.60504102"/>
    <n v="25014928"/>
    <n v="39"/>
    <n v="1"/>
    <n v="0"/>
    <n v="3"/>
    <n v="0"/>
    <n v="3"/>
    <n v="3"/>
    <n v="3"/>
    <n v="6660438"/>
    <n v="31675366"/>
    <n v="101934572"/>
  </r>
  <r>
    <x v="23"/>
    <n v="3822"/>
    <x v="84"/>
    <x v="889"/>
    <x v="889"/>
    <x v="842"/>
    <n v="12988"/>
    <n v="276520005248"/>
    <s v="76520276520005248"/>
    <s v="INSTITUCION EDUCATIVA SEMILLA DE LA ESPERANZA"/>
    <n v="1"/>
    <n v="4.5692626005689014"/>
    <n v="0.32001247893349416"/>
    <n v="3.1555146979859137E-2"/>
    <n v="1.0315551469798592"/>
    <n v="779"/>
    <n v="9"/>
    <n v="0"/>
    <n v="57"/>
    <n v="0"/>
    <n v="376"/>
    <n v="0"/>
    <n v="265"/>
    <n v="0"/>
    <n v="72"/>
    <n v="0"/>
    <n v="0"/>
    <n v="0"/>
    <n v="50"/>
    <n v="0"/>
    <n v="0"/>
    <n v="4"/>
    <n v="0"/>
    <n v="4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84092.4448967837"/>
    <n v="66051272.421693854"/>
    <n v="11352322.15960158"/>
    <n v="0"/>
    <n v="85187687"/>
    <n v="0"/>
    <n v="0"/>
    <n v="0"/>
    <n v="0"/>
    <n v="94352.635695718607"/>
    <n v="948005.7820274313"/>
    <n v="0"/>
    <n v="0"/>
    <n v="1042358"/>
    <n v="86230045"/>
    <n v="110693.25417201541"/>
    <n v="1"/>
    <n v="0"/>
    <n v="0"/>
    <n v="1"/>
    <n v="24249724"/>
    <n v="25014927.60504102"/>
    <n v="25014928"/>
    <n v="66"/>
    <n v="1"/>
    <n v="0"/>
    <n v="5.0769230769230766"/>
    <n v="0"/>
    <n v="5.0769230769230766"/>
    <n v="4"/>
    <n v="4"/>
    <n v="6660438"/>
    <n v="31675366"/>
    <n v="117905411"/>
  </r>
  <r>
    <x v="23"/>
    <n v="3822"/>
    <x v="84"/>
    <x v="889"/>
    <x v="889"/>
    <x v="842"/>
    <n v="12980"/>
    <n v="276520006635"/>
    <s v="76520276520006635"/>
    <s v="INSTITUCION EDUCATIVA MONSEÑOR JOSE MANUEL SALCEDO"/>
    <n v="1"/>
    <n v="4.5692626005689014"/>
    <n v="0.32001247893349416"/>
    <n v="3.1555146979859137E-2"/>
    <n v="1.0315551469798592"/>
    <n v="944"/>
    <n v="0"/>
    <n v="0"/>
    <n v="34"/>
    <n v="0"/>
    <n v="372"/>
    <n v="0"/>
    <n v="411"/>
    <n v="0"/>
    <n v="0"/>
    <n v="0"/>
    <n v="127"/>
    <n v="0"/>
    <n v="836"/>
    <n v="0"/>
    <n v="0"/>
    <n v="11"/>
    <n v="0"/>
    <n v="287"/>
    <n v="0"/>
    <n v="411"/>
    <n v="0"/>
    <n v="0"/>
    <n v="0"/>
    <n v="127"/>
    <n v="0"/>
    <n v="92671"/>
    <n v="81839"/>
    <n v="122758"/>
    <n v="150439"/>
    <n v="114333"/>
    <n v="99892"/>
    <n v="152848"/>
    <n v="184139"/>
    <n v="0"/>
    <n v="0"/>
    <n v="0"/>
    <n v="0"/>
    <n v="4009987.0170680401"/>
    <n v="80683535.579073772"/>
    <n v="0"/>
    <n v="24123590.717634983"/>
    <n v="108817113"/>
    <n v="0"/>
    <n v="0"/>
    <n v="0"/>
    <n v="0"/>
    <n v="259469.74816322612"/>
    <n v="14384957.301198849"/>
    <n v="0"/>
    <n v="4824718.1435269974"/>
    <n v="19469145"/>
    <n v="128286258"/>
    <n v="135896.45974576272"/>
    <n v="1"/>
    <n v="0"/>
    <n v="0"/>
    <n v="1"/>
    <n v="24249724"/>
    <n v="25014927.60504102"/>
    <n v="25014928"/>
    <n v="34"/>
    <n v="1"/>
    <n v="0"/>
    <n v="2.6153846153846154"/>
    <n v="0"/>
    <n v="2.6153846153846154"/>
    <n v="2.6153846153846154"/>
    <n v="3"/>
    <n v="6660438"/>
    <n v="31675366"/>
    <n v="159961624"/>
  </r>
  <r>
    <x v="23"/>
    <n v="3817"/>
    <x v="79"/>
    <x v="890"/>
    <x v="890"/>
    <x v="843"/>
    <n v="5522"/>
    <n v="276563000045"/>
    <s v="76563276563000045"/>
    <s v="INSTITUCION EDUCATIVA MERCEDES ABREGO"/>
    <n v="1"/>
    <n v="10.377878913253344"/>
    <n v="0.72682422688692649"/>
    <n v="9.3105075766617654E-2"/>
    <n v="1.0931050757666176"/>
    <n v="73"/>
    <n v="10"/>
    <n v="0"/>
    <n v="5"/>
    <n v="0"/>
    <n v="38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4669.7394143704"/>
    <n v="6333162.2292517805"/>
    <n v="0"/>
    <n v="0"/>
    <n v="8207832"/>
    <n v="0"/>
    <n v="0"/>
    <n v="0"/>
    <n v="0"/>
    <n v="0"/>
    <n v="0"/>
    <n v="0"/>
    <n v="0"/>
    <n v="0"/>
    <n v="8207832"/>
    <n v="112436.05479452055"/>
    <n v="1"/>
    <n v="1"/>
    <n v="1"/>
    <n v="1"/>
    <n v="24249724"/>
    <n v="26507496.390339565"/>
    <n v="26507496"/>
    <n v="15"/>
    <n v="1"/>
    <n v="0"/>
    <n v="1.1538461538461537"/>
    <n v="0"/>
    <n v="1.1538461538461537"/>
    <n v="1.1538461538461537"/>
    <n v="2"/>
    <n v="6660438"/>
    <n v="33167934"/>
    <n v="41375766"/>
  </r>
  <r>
    <x v="23"/>
    <n v="3817"/>
    <x v="79"/>
    <x v="890"/>
    <x v="890"/>
    <x v="843"/>
    <n v="5523"/>
    <n v="276563000223"/>
    <s v="76563276563000223"/>
    <s v="INSTITUCION EDUCATIVA MARCO FIDEL SUAREZ"/>
    <n v="1"/>
    <n v="10.377878913253344"/>
    <n v="0.72682422688692649"/>
    <n v="9.3105075766617654E-2"/>
    <n v="1.0931050757666176"/>
    <n v="107"/>
    <n v="20"/>
    <n v="0"/>
    <n v="5"/>
    <n v="0"/>
    <n v="61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24449.5656906175"/>
    <n v="8953781.0827352758"/>
    <n v="0"/>
    <n v="0"/>
    <n v="12078231"/>
    <n v="0"/>
    <n v="0"/>
    <n v="0"/>
    <n v="0"/>
    <n v="0"/>
    <n v="0"/>
    <n v="0"/>
    <n v="0"/>
    <n v="0"/>
    <n v="12078231"/>
    <n v="112880.66355140187"/>
    <n v="1"/>
    <n v="1"/>
    <n v="1"/>
    <n v="1"/>
    <n v="24249724"/>
    <n v="26507496.390339565"/>
    <n v="26507496"/>
    <n v="25"/>
    <n v="1"/>
    <n v="0"/>
    <n v="1.9230769230769231"/>
    <n v="0"/>
    <n v="1.9230769230769231"/>
    <n v="1.9230769230769231"/>
    <n v="2"/>
    <n v="6660438"/>
    <n v="33167934"/>
    <n v="45246165"/>
  </r>
  <r>
    <x v="23"/>
    <n v="3817"/>
    <x v="79"/>
    <x v="890"/>
    <x v="890"/>
    <x v="843"/>
    <n v="5524"/>
    <n v="276563000231"/>
    <s v="76563276563000231"/>
    <s v="INSTITUCION EDUCATIVA ANTONIO NARIÑO"/>
    <n v="1"/>
    <n v="10.377878913253344"/>
    <n v="0.72682422688692649"/>
    <n v="9.3105075766617654E-2"/>
    <n v="1.0931050757666176"/>
    <n v="233"/>
    <n v="0"/>
    <n v="0"/>
    <n v="13"/>
    <n v="0"/>
    <n v="87"/>
    <n v="0"/>
    <n v="95"/>
    <n v="0"/>
    <n v="5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4713.7741591211"/>
    <n v="19873026.305583172"/>
    <n v="835394.62310387986"/>
    <n v="6642348.0930374442"/>
    <n v="28975483"/>
    <n v="0"/>
    <n v="0"/>
    <n v="0"/>
    <n v="0"/>
    <n v="0"/>
    <n v="0"/>
    <n v="0"/>
    <n v="0"/>
    <n v="0"/>
    <n v="28975483"/>
    <n v="124358.29613733906"/>
    <n v="1"/>
    <n v="1"/>
    <n v="1"/>
    <n v="1"/>
    <n v="24249724"/>
    <n v="26507496.390339565"/>
    <n v="26507496"/>
    <n v="13"/>
    <n v="1"/>
    <n v="0"/>
    <n v="1"/>
    <n v="0"/>
    <n v="1"/>
    <n v="1"/>
    <n v="1"/>
    <n v="6660438"/>
    <n v="33167934"/>
    <n v="62143417"/>
  </r>
  <r>
    <x v="23"/>
    <n v="3817"/>
    <x v="79"/>
    <x v="891"/>
    <x v="891"/>
    <x v="577"/>
    <n v="5536"/>
    <n v="276606000290"/>
    <s v="76606276606000290"/>
    <s v="INSTITUCION EDUCATIVA JOSE ACEVEDO Y GOMEZ"/>
    <n v="1"/>
    <n v="9.2436318174714796"/>
    <n v="0.6473861957264766"/>
    <n v="8.1086236130143624E-2"/>
    <n v="1.0810862361301437"/>
    <n v="301"/>
    <n v="0"/>
    <n v="0"/>
    <n v="22"/>
    <n v="0"/>
    <n v="147"/>
    <n v="0"/>
    <n v="106"/>
    <n v="0"/>
    <n v="0"/>
    <n v="0"/>
    <n v="2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19284.3179802899"/>
    <n v="27321942.173776615"/>
    <n v="0"/>
    <n v="5175823.5993039813"/>
    <n v="35217050"/>
    <n v="0"/>
    <n v="0"/>
    <n v="0"/>
    <n v="0"/>
    <n v="0"/>
    <n v="0"/>
    <n v="0"/>
    <n v="0"/>
    <n v="0"/>
    <n v="35217050"/>
    <n v="117000.16611295681"/>
    <n v="1"/>
    <n v="0"/>
    <n v="0"/>
    <n v="1"/>
    <n v="24249724"/>
    <n v="26216042.846354812"/>
    <n v="26216043"/>
    <n v="22"/>
    <n v="1"/>
    <n v="0"/>
    <n v="1.6923076923076923"/>
    <n v="0"/>
    <n v="1.6923076923076923"/>
    <n v="1.6923076923076923"/>
    <n v="2"/>
    <n v="6660438"/>
    <n v="32876481"/>
    <n v="68093531"/>
  </r>
  <r>
    <x v="23"/>
    <n v="3817"/>
    <x v="79"/>
    <x v="891"/>
    <x v="891"/>
    <x v="577"/>
    <n v="5538"/>
    <n v="276606000541"/>
    <s v="76606276606000541"/>
    <s v="INSTITUCION EDUCATIVA TEODORO MUNERA HINCAPIE"/>
    <n v="1"/>
    <n v="9.2436318174714796"/>
    <n v="0.6473861957264766"/>
    <n v="8.1086236130143624E-2"/>
    <n v="1.0810862361301437"/>
    <n v="142"/>
    <n v="0"/>
    <n v="0"/>
    <n v="11"/>
    <n v="0"/>
    <n v="62"/>
    <n v="0"/>
    <n v="49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9642.158990145"/>
    <n v="11987097.159245867"/>
    <n v="3304837.3804004039"/>
    <n v="0"/>
    <n v="16651577"/>
    <n v="0"/>
    <n v="0"/>
    <n v="0"/>
    <n v="0"/>
    <n v="0"/>
    <n v="0"/>
    <n v="0"/>
    <n v="0"/>
    <n v="0"/>
    <n v="16651577"/>
    <n v="117264.62676056338"/>
    <n v="1"/>
    <n v="0"/>
    <n v="0"/>
    <n v="1"/>
    <n v="24249724"/>
    <n v="26216042.846354812"/>
    <n v="26216043"/>
    <n v="11"/>
    <n v="1"/>
    <n v="0"/>
    <n v="0.84615384615384615"/>
    <n v="0"/>
    <n v="0.84615384615384615"/>
    <n v="0.84615384615384615"/>
    <n v="1"/>
    <n v="6660438"/>
    <n v="32876481"/>
    <n v="49528058"/>
  </r>
  <r>
    <x v="23"/>
    <n v="3817"/>
    <x v="79"/>
    <x v="892"/>
    <x v="892"/>
    <x v="844"/>
    <n v="5540"/>
    <n v="276616000255"/>
    <s v="76616276616000255"/>
    <s v="INSTITUCION EDUCATIVA CAMILO TORRES"/>
    <n v="1"/>
    <n v="9.1894204035075209"/>
    <n v="0.64358944984303001"/>
    <n v="8.051179490536782E-2"/>
    <n v="1.0805117949053678"/>
    <n v="223"/>
    <n v="11"/>
    <n v="0"/>
    <n v="15"/>
    <n v="0"/>
    <n v="122"/>
    <n v="0"/>
    <n v="54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11992.0312198005"/>
    <n v="18996469.222136911"/>
    <n v="3468235.4033816084"/>
    <n v="0"/>
    <n v="25676697"/>
    <n v="0"/>
    <n v="0"/>
    <n v="0"/>
    <n v="0"/>
    <n v="0"/>
    <n v="0"/>
    <n v="0"/>
    <n v="0"/>
    <n v="0"/>
    <n v="25676697"/>
    <n v="115142.13901345292"/>
    <n v="1"/>
    <n v="0"/>
    <n v="1"/>
    <n v="1"/>
    <n v="24249724"/>
    <n v="26202112.805199776"/>
    <n v="26202113"/>
    <n v="26"/>
    <n v="1"/>
    <n v="0"/>
    <n v="2"/>
    <n v="0"/>
    <n v="2"/>
    <n v="2"/>
    <n v="2"/>
    <n v="6660438"/>
    <n v="32862551"/>
    <n v="58539248"/>
  </r>
  <r>
    <x v="23"/>
    <n v="3817"/>
    <x v="79"/>
    <x v="892"/>
    <x v="892"/>
    <x v="844"/>
    <n v="5541"/>
    <n v="276616000581"/>
    <s v="76616276616000581"/>
    <s v="INSTITUCION EDUCATIVA HERNANDO LLORENTE ARROYO"/>
    <n v="1"/>
    <n v="9.1894204035075209"/>
    <n v="0.64358944984303001"/>
    <n v="8.051179490536782E-2"/>
    <n v="1.0805117949053678"/>
    <n v="413"/>
    <n v="6"/>
    <n v="0"/>
    <n v="28"/>
    <n v="0"/>
    <n v="202"/>
    <n v="0"/>
    <n v="124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00297.2715951242"/>
    <n v="35186641.854639962"/>
    <n v="8753165.541867869"/>
    <n v="0"/>
    <n v="48140105"/>
    <n v="0"/>
    <n v="0"/>
    <n v="0"/>
    <n v="0"/>
    <n v="0"/>
    <n v="0"/>
    <n v="0"/>
    <n v="0"/>
    <n v="0"/>
    <n v="48140105"/>
    <n v="116561.99757869249"/>
    <n v="1"/>
    <n v="0"/>
    <n v="1"/>
    <n v="1"/>
    <n v="24249724"/>
    <n v="26202112.805199776"/>
    <n v="26202113"/>
    <n v="34"/>
    <n v="1"/>
    <n v="0"/>
    <n v="2.6153846153846154"/>
    <n v="0"/>
    <n v="2.6153846153846154"/>
    <n v="2.6153846153846154"/>
    <n v="3"/>
    <n v="6660438"/>
    <n v="32862551"/>
    <n v="81002656"/>
  </r>
  <r>
    <x v="23"/>
    <n v="3817"/>
    <x v="79"/>
    <x v="892"/>
    <x v="892"/>
    <x v="844"/>
    <n v="5542"/>
    <n v="276616000590"/>
    <s v="76616276616000590"/>
    <s v="INSTITUCION EDUCATIVA NEMESIO RODRIGUEZ ESCOBAR"/>
    <n v="1"/>
    <n v="9.1894204035075209"/>
    <n v="0.64358944984303001"/>
    <n v="8.051179490536782E-2"/>
    <n v="1.0805117949053678"/>
    <n v="383"/>
    <n v="9"/>
    <n v="0"/>
    <n v="26"/>
    <n v="0"/>
    <n v="164"/>
    <n v="0"/>
    <n v="129"/>
    <n v="0"/>
    <n v="0"/>
    <n v="0"/>
    <n v="5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23835.4266420398"/>
    <n v="31624803.875489291"/>
    <n v="0"/>
    <n v="10943039.877114372"/>
    <n v="46891679"/>
    <n v="0"/>
    <n v="0"/>
    <n v="0"/>
    <n v="0"/>
    <n v="0"/>
    <n v="0"/>
    <n v="0"/>
    <n v="0"/>
    <n v="0"/>
    <n v="46891679"/>
    <n v="122432.58224543081"/>
    <n v="1"/>
    <n v="0"/>
    <n v="1"/>
    <n v="1"/>
    <n v="24249724"/>
    <n v="26202112.805199776"/>
    <n v="26202113"/>
    <n v="35"/>
    <n v="1"/>
    <n v="0"/>
    <n v="2.6923076923076925"/>
    <n v="0"/>
    <n v="2.6923076923076925"/>
    <n v="2.6923076923076925"/>
    <n v="3"/>
    <n v="6660438"/>
    <n v="32862551"/>
    <n v="79754230"/>
  </r>
  <r>
    <x v="23"/>
    <n v="3817"/>
    <x v="79"/>
    <x v="892"/>
    <x v="892"/>
    <x v="844"/>
    <n v="5543"/>
    <n v="276616000654"/>
    <s v="76616276616000654"/>
    <s v="INSTITUCION EDUCATIVA ALFREDO GARRIDO TOVAR"/>
    <n v="1"/>
    <n v="9.1894204035075209"/>
    <n v="0.64358944984303001"/>
    <n v="8.051179490536782E-2"/>
    <n v="1.0805117949053678"/>
    <n v="414"/>
    <n v="0"/>
    <n v="0"/>
    <n v="30"/>
    <n v="0"/>
    <n v="183"/>
    <n v="0"/>
    <n v="156"/>
    <n v="0"/>
    <n v="0"/>
    <n v="0"/>
    <n v="45"/>
    <n v="0"/>
    <n v="325"/>
    <n v="0"/>
    <n v="0"/>
    <n v="22"/>
    <n v="0"/>
    <n v="118"/>
    <n v="0"/>
    <n v="140"/>
    <n v="0"/>
    <n v="0"/>
    <n v="0"/>
    <n v="45"/>
    <n v="0"/>
    <n v="92671"/>
    <n v="81839"/>
    <n v="122758"/>
    <n v="150439"/>
    <n v="114333"/>
    <n v="99892"/>
    <n v="152848"/>
    <n v="184139"/>
    <n v="0"/>
    <n v="0"/>
    <n v="0"/>
    <n v="0"/>
    <n v="3706144.6514074625"/>
    <n v="36589790.149456888"/>
    <n v="0"/>
    <n v="8953396.2630935777"/>
    <n v="49249331"/>
    <n v="0"/>
    <n v="0"/>
    <n v="0"/>
    <n v="0"/>
    <n v="543567.88220642786"/>
    <n v="5569419.3855810491"/>
    <n v="0"/>
    <n v="1790679.2526187156"/>
    <n v="7903667"/>
    <n v="57152998"/>
    <n v="138050.71980676329"/>
    <n v="1"/>
    <n v="0"/>
    <n v="1"/>
    <n v="1"/>
    <n v="24249724"/>
    <n v="26202112.805199776"/>
    <n v="26202113"/>
    <n v="30"/>
    <n v="1"/>
    <n v="0"/>
    <n v="2.3076923076923075"/>
    <n v="0"/>
    <n v="2.3076923076923075"/>
    <n v="2.3076923076923075"/>
    <n v="3"/>
    <n v="6660438"/>
    <n v="32862551"/>
    <n v="90015549"/>
  </r>
  <r>
    <x v="23"/>
    <n v="3817"/>
    <x v="79"/>
    <x v="893"/>
    <x v="893"/>
    <x v="845"/>
    <n v="5547"/>
    <n v="276622000305"/>
    <s v="76622276622000305"/>
    <s v="CENTRO EDUCATIVO RODRIGO LLOREDA CAICEDO"/>
    <n v="1"/>
    <n v="5.8094451153626139"/>
    <n v="0.40686979390587008"/>
    <n v="4.4696511697209319E-2"/>
    <n v="1.0446965116972093"/>
    <n v="105"/>
    <n v="11"/>
    <n v="0"/>
    <n v="13"/>
    <n v="0"/>
    <n v="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66638.870525049"/>
    <n v="8452902.7396630682"/>
    <n v="0"/>
    <n v="0"/>
    <n v="11319542"/>
    <n v="0"/>
    <n v="0"/>
    <n v="0"/>
    <n v="0"/>
    <n v="0"/>
    <n v="0"/>
    <n v="0"/>
    <n v="0"/>
    <n v="0"/>
    <n v="11319542"/>
    <n v="107805.1619047619"/>
    <n v="1"/>
    <n v="0"/>
    <n v="1"/>
    <n v="1"/>
    <n v="24249724"/>
    <n v="25333602.072420098"/>
    <n v="25333602"/>
    <n v="24"/>
    <n v="1"/>
    <n v="0"/>
    <n v="1.8461538461538463"/>
    <n v="0"/>
    <n v="1.8461538461538463"/>
    <n v="1.8461538461538463"/>
    <n v="2"/>
    <n v="6660438"/>
    <n v="31994040"/>
    <n v="43313582"/>
  </r>
  <r>
    <x v="23"/>
    <n v="3817"/>
    <x v="79"/>
    <x v="864"/>
    <x v="864"/>
    <x v="821"/>
    <n v="5548"/>
    <n v="276622000577"/>
    <s v="76020276622000577"/>
    <s v="INSTITUCION EDUCATIVA SANTA ROSALIA DE PALERMO"/>
    <n v="2"/>
    <n v="11.631730374023839"/>
    <n v="0.81463885897342359"/>
    <n v="0.10639128094272285"/>
    <n v="1.1063912809427228"/>
    <n v="1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2994.06864804865"/>
    <n v="994676.74052337417"/>
    <n v="0"/>
    <n v="0"/>
    <n v="1247671"/>
    <n v="0"/>
    <n v="0"/>
    <n v="0"/>
    <n v="0"/>
    <n v="0"/>
    <n v="0"/>
    <n v="0"/>
    <n v="0"/>
    <n v="0"/>
    <n v="1247671"/>
    <n v="113424.63636363637"/>
    <n v="1"/>
    <n v="0"/>
    <n v="0"/>
    <n v="1"/>
    <n v="24249724"/>
    <n v="13414841.599433744"/>
    <n v="13414842"/>
    <n v="2"/>
    <n v="1"/>
    <n v="0"/>
    <n v="0.15384615384615385"/>
    <n v="0"/>
    <n v="0.15384615384615385"/>
    <n v="0.15384615384615385"/>
    <n v="1"/>
    <n v="3330219"/>
    <n v="16745061"/>
    <n v="17992732"/>
  </r>
  <r>
    <x v="23"/>
    <n v="3817"/>
    <x v="79"/>
    <x v="893"/>
    <x v="893"/>
    <x v="845"/>
    <n v="5548"/>
    <n v="276622000577"/>
    <s v="76622276622000577"/>
    <s v="INSTITUCION EDUCATIVA SANTA ROSALIA DE PALERMO"/>
    <n v="2"/>
    <n v="5.8094451153626139"/>
    <n v="0.40686979390587008"/>
    <n v="4.4696511697209319E-2"/>
    <n v="1.0446965116972093"/>
    <n v="394"/>
    <n v="0"/>
    <n v="0"/>
    <n v="34"/>
    <n v="0"/>
    <n v="182"/>
    <n v="0"/>
    <n v="139"/>
    <n v="0"/>
    <n v="0"/>
    <n v="0"/>
    <n v="3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61071.7332438193"/>
    <n v="33498540.486812901"/>
    <n v="0"/>
    <n v="7502405.4677290851"/>
    <n v="45062018"/>
    <n v="0"/>
    <n v="0"/>
    <n v="0"/>
    <n v="0"/>
    <n v="0"/>
    <n v="0"/>
    <n v="0"/>
    <n v="0"/>
    <n v="0"/>
    <n v="45062018"/>
    <n v="114370.60406091371"/>
    <n v="1"/>
    <n v="0"/>
    <n v="1"/>
    <n v="1"/>
    <n v="24249724"/>
    <n v="12666801.036210049"/>
    <n v="12666801"/>
    <n v="34"/>
    <n v="1"/>
    <n v="0"/>
    <n v="2.6153846153846154"/>
    <n v="0"/>
    <n v="2.6153846153846154"/>
    <n v="2.6153846153846154"/>
    <n v="3"/>
    <n v="3330219"/>
    <n v="15997020"/>
    <n v="61059038"/>
  </r>
  <r>
    <x v="23"/>
    <n v="3817"/>
    <x v="79"/>
    <x v="894"/>
    <x v="894"/>
    <x v="774"/>
    <n v="5629"/>
    <n v="276670000201"/>
    <s v="76670276670000201"/>
    <s v="INSTITUCION EDUCATIVA JULIO CAICEDO TELLEZ"/>
    <n v="1"/>
    <n v="7.5145631067961167"/>
    <n v="0.52628928956908672"/>
    <n v="6.2764479229609552E-2"/>
    <n v="1.0627644792296096"/>
    <n v="170"/>
    <n v="6"/>
    <n v="0"/>
    <n v="15"/>
    <n v="0"/>
    <n v="69"/>
    <n v="0"/>
    <n v="56"/>
    <n v="0"/>
    <n v="0"/>
    <n v="0"/>
    <n v="2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51690.0752789378"/>
    <n v="13270208.66990052"/>
    <n v="0"/>
    <n v="4696713.3225806663"/>
    <n v="20518612"/>
    <n v="0"/>
    <n v="0"/>
    <n v="0"/>
    <n v="0"/>
    <n v="0"/>
    <n v="0"/>
    <n v="0"/>
    <n v="0"/>
    <n v="0"/>
    <n v="20518612"/>
    <n v="120697.71764705882"/>
    <n v="1"/>
    <n v="0"/>
    <n v="0"/>
    <n v="1"/>
    <n v="24249724"/>
    <n v="25771745.298321765"/>
    <n v="25771745"/>
    <n v="21"/>
    <n v="1"/>
    <n v="0"/>
    <n v="1.6153846153846154"/>
    <n v="0"/>
    <n v="1.6153846153846154"/>
    <n v="1.6153846153846154"/>
    <n v="2"/>
    <n v="6660438"/>
    <n v="32432183"/>
    <n v="52950795"/>
  </r>
  <r>
    <x v="23"/>
    <n v="3817"/>
    <x v="79"/>
    <x v="894"/>
    <x v="894"/>
    <x v="774"/>
    <n v="5630"/>
    <n v="276670000210"/>
    <s v="76670276670000210"/>
    <s v="INSTITUCION EDUCATIVA MIGUEL ANTONIO CARO"/>
    <n v="1"/>
    <n v="7.5145631067961167"/>
    <n v="0.52628928956908672"/>
    <n v="6.2764479229609552E-2"/>
    <n v="1.0627644792296096"/>
    <n v="641"/>
    <n v="0"/>
    <n v="0"/>
    <n v="35"/>
    <n v="0"/>
    <n v="287"/>
    <n v="0"/>
    <n v="229"/>
    <n v="0"/>
    <n v="0"/>
    <n v="0"/>
    <n v="9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52816.7921315636"/>
    <n v="54779421.389349349"/>
    <n v="0"/>
    <n v="17612674.959677499"/>
    <n v="76644913"/>
    <n v="0"/>
    <n v="0"/>
    <n v="0"/>
    <n v="0"/>
    <n v="0"/>
    <n v="0"/>
    <n v="0"/>
    <n v="0"/>
    <n v="0"/>
    <n v="76644913"/>
    <n v="119570.84711388455"/>
    <n v="1"/>
    <n v="0"/>
    <n v="0"/>
    <n v="1"/>
    <n v="24249724"/>
    <n v="25771745.298321765"/>
    <n v="25771745"/>
    <n v="35"/>
    <n v="1"/>
    <n v="0"/>
    <n v="2.6923076923076925"/>
    <n v="0"/>
    <n v="2.6923076923076925"/>
    <n v="2.6923076923076925"/>
    <n v="3"/>
    <n v="6660438"/>
    <n v="32432183"/>
    <n v="109077096"/>
  </r>
  <r>
    <x v="23"/>
    <n v="3817"/>
    <x v="79"/>
    <x v="895"/>
    <x v="895"/>
    <x v="846"/>
    <n v="5634"/>
    <n v="276736000178"/>
    <s v="76736276736000178"/>
    <s v="INSTITUCION EDUCATIVA SANTA TERESITA"/>
    <n v="1"/>
    <n v="10.188224994528344"/>
    <n v="0.7135416414949024"/>
    <n v="9.1095443082468364E-2"/>
    <n v="1.0910954430824684"/>
    <n v="314"/>
    <n v="16"/>
    <n v="0"/>
    <n v="27"/>
    <n v="0"/>
    <n v="125"/>
    <n v="0"/>
    <n v="108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364173.2576397583"/>
    <n v="25395067.498091787"/>
    <n v="6337326.7388022272"/>
    <n v="0"/>
    <n v="37096567"/>
    <n v="0"/>
    <n v="0"/>
    <n v="0"/>
    <n v="0"/>
    <n v="0"/>
    <n v="0"/>
    <n v="0"/>
    <n v="0"/>
    <n v="0"/>
    <n v="37096567"/>
    <n v="118141.9331210191"/>
    <n v="1"/>
    <n v="0"/>
    <n v="0"/>
    <n v="1"/>
    <n v="24249724"/>
    <n v="26458763.352407567"/>
    <n v="26458763"/>
    <n v="43"/>
    <n v="1"/>
    <n v="0"/>
    <n v="3.3076923076923075"/>
    <n v="0"/>
    <n v="3.3076923076923075"/>
    <n v="3.3076923076923075"/>
    <n v="4"/>
    <n v="6660438"/>
    <n v="33119201"/>
    <n v="70215768"/>
  </r>
  <r>
    <x v="23"/>
    <n v="3817"/>
    <x v="79"/>
    <x v="895"/>
    <x v="895"/>
    <x v="846"/>
    <n v="5636"/>
    <n v="276736000283"/>
    <s v="76736276736000283"/>
    <s v="INSTITUCION EDUCATIVA SANTA BARBARA"/>
    <n v="1"/>
    <n v="10.188224994528344"/>
    <n v="0.7135416414949024"/>
    <n v="9.1095443082468364E-2"/>
    <n v="1.0910954430824684"/>
    <n v="195"/>
    <n v="14"/>
    <n v="0"/>
    <n v="10"/>
    <n v="0"/>
    <n v="66"/>
    <n v="0"/>
    <n v="78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93957.1670547486"/>
    <n v="15694805.664056726"/>
    <n v="4502837.4196752664"/>
    <n v="0"/>
    <n v="23191600"/>
    <n v="0"/>
    <n v="0"/>
    <n v="0"/>
    <n v="0"/>
    <n v="0"/>
    <n v="0"/>
    <n v="0"/>
    <n v="0"/>
    <n v="0"/>
    <n v="23191600"/>
    <n v="118931.28205128205"/>
    <n v="1"/>
    <n v="0"/>
    <n v="0"/>
    <n v="1"/>
    <n v="24249724"/>
    <n v="26458763.352407567"/>
    <n v="26458763"/>
    <n v="24"/>
    <n v="1"/>
    <n v="0"/>
    <n v="1.8461538461538463"/>
    <n v="0"/>
    <n v="1.8461538461538463"/>
    <n v="1.8461538461538463"/>
    <n v="2"/>
    <n v="6660438"/>
    <n v="33119201"/>
    <n v="56310801"/>
  </r>
  <r>
    <x v="23"/>
    <n v="3817"/>
    <x v="79"/>
    <x v="895"/>
    <x v="895"/>
    <x v="846"/>
    <n v="5638"/>
    <n v="276736000321"/>
    <s v="76736276736000321"/>
    <s v="INSTITUCION EDUCATIVA MARIA AUXILIADORA."/>
    <n v="1"/>
    <n v="10.188224994528344"/>
    <n v="0.7135416414949024"/>
    <n v="9.1095443082468364E-2"/>
    <n v="1.0910954430824684"/>
    <n v="100"/>
    <n v="7"/>
    <n v="0"/>
    <n v="3"/>
    <n v="0"/>
    <n v="41"/>
    <n v="0"/>
    <n v="45"/>
    <n v="0"/>
    <n v="4"/>
    <n v="0"/>
    <n v="0"/>
    <n v="0"/>
    <n v="60"/>
    <n v="0"/>
    <n v="0"/>
    <n v="0"/>
    <n v="0"/>
    <n v="11"/>
    <n v="0"/>
    <n v="45"/>
    <n v="0"/>
    <n v="4"/>
    <n v="0"/>
    <n v="0"/>
    <n v="0"/>
    <n v="92671"/>
    <n v="81839"/>
    <n v="122758"/>
    <n v="150439"/>
    <n v="114333"/>
    <n v="99892"/>
    <n v="152848"/>
    <n v="184139"/>
    <n v="0"/>
    <n v="0"/>
    <n v="0"/>
    <n v="0"/>
    <n v="1247482.1529394786"/>
    <n v="9373286.7160338778"/>
    <n v="667087.0251370765"/>
    <n v="0"/>
    <n v="11287856"/>
    <n v="0"/>
    <n v="0"/>
    <n v="0"/>
    <n v="0"/>
    <n v="0"/>
    <n v="1220707.1072044123"/>
    <n v="133417.40502741531"/>
    <n v="0"/>
    <n v="1354125"/>
    <n v="12641981"/>
    <n v="126419.81"/>
    <n v="1"/>
    <n v="0"/>
    <n v="0"/>
    <n v="1"/>
    <n v="24249724"/>
    <n v="26458763.352407567"/>
    <n v="26458763"/>
    <n v="10"/>
    <n v="0"/>
    <n v="1"/>
    <n v="0.76923076923076927"/>
    <n v="0"/>
    <n v="0.76923076923076927"/>
    <n v="0.76923076923076927"/>
    <n v="1"/>
    <n v="6660438"/>
    <n v="33119201"/>
    <n v="45761182"/>
  </r>
  <r>
    <x v="23"/>
    <n v="3817"/>
    <x v="79"/>
    <x v="895"/>
    <x v="895"/>
    <x v="846"/>
    <n v="5640"/>
    <n v="276736000488"/>
    <s v="76736276736000488"/>
    <s v="INSTITUCION EDUCATIVA JORGE ELIECER GAITAN"/>
    <n v="1"/>
    <n v="10.188224994528344"/>
    <n v="0.7135416414949024"/>
    <n v="9.1095443082468364E-2"/>
    <n v="1.0910954430824684"/>
    <n v="144"/>
    <n v="0"/>
    <n v="0"/>
    <n v="9"/>
    <n v="0"/>
    <n v="72"/>
    <n v="0"/>
    <n v="5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2733.9376455308"/>
    <n v="13296988.132048059"/>
    <n v="2168032.8316954989"/>
    <n v="0"/>
    <n v="16587755"/>
    <n v="0"/>
    <n v="0"/>
    <n v="0"/>
    <n v="0"/>
    <n v="0"/>
    <n v="0"/>
    <n v="0"/>
    <n v="0"/>
    <n v="0"/>
    <n v="16587755"/>
    <n v="115192.74305555556"/>
    <n v="1"/>
    <n v="0"/>
    <n v="0"/>
    <n v="1"/>
    <n v="24249724"/>
    <n v="26458763.352407567"/>
    <n v="26458763"/>
    <n v="9"/>
    <n v="1"/>
    <n v="0"/>
    <n v="0.69230769230769229"/>
    <n v="0"/>
    <n v="0.69230769230769229"/>
    <n v="0.69230769230769229"/>
    <n v="1"/>
    <n v="6660438"/>
    <n v="33119201"/>
    <n v="49706956"/>
  </r>
  <r>
    <x v="23"/>
    <n v="3817"/>
    <x v="79"/>
    <x v="895"/>
    <x v="895"/>
    <x v="846"/>
    <n v="5641"/>
    <n v="276736000810"/>
    <s v="76736276736000810"/>
    <s v="INSTITUCION EDUCATIVA BENJAMIN HERRERA"/>
    <n v="1"/>
    <n v="10.188224994528344"/>
    <n v="0.7135416414949024"/>
    <n v="9.1095443082468364E-2"/>
    <n v="1.0910954430824684"/>
    <n v="173"/>
    <n v="10"/>
    <n v="0"/>
    <n v="16"/>
    <n v="0"/>
    <n v="71"/>
    <n v="0"/>
    <n v="6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43453.5976426443"/>
    <n v="14386905.192051999"/>
    <n v="2501576.344264037"/>
    <n v="0"/>
    <n v="20131935"/>
    <n v="0"/>
    <n v="0"/>
    <n v="0"/>
    <n v="0"/>
    <n v="0"/>
    <n v="0"/>
    <n v="0"/>
    <n v="0"/>
    <n v="0"/>
    <n v="20131935"/>
    <n v="116369.56647398844"/>
    <n v="1"/>
    <n v="0"/>
    <n v="0"/>
    <n v="1"/>
    <n v="24249724"/>
    <n v="26458763.352407567"/>
    <n v="26458763"/>
    <n v="26"/>
    <n v="1"/>
    <n v="0"/>
    <n v="2"/>
    <n v="0"/>
    <n v="2"/>
    <n v="2"/>
    <n v="2"/>
    <n v="6660438"/>
    <n v="33119201"/>
    <n v="53251136"/>
  </r>
  <r>
    <x v="23"/>
    <n v="3817"/>
    <x v="79"/>
    <x v="897"/>
    <x v="897"/>
    <x v="848"/>
    <n v="5647"/>
    <n v="276828000115"/>
    <s v="76828276828000115"/>
    <s v="INSTITUCION EDUCATIVA ANTONIO JOSE DE SUCRE"/>
    <n v="1"/>
    <n v="14.952541151027274"/>
    <n v="1.0472148743430851"/>
    <n v="0.14157963834765541"/>
    <n v="1.1415796383476553"/>
    <n v="228"/>
    <n v="12"/>
    <n v="0"/>
    <n v="12"/>
    <n v="0"/>
    <n v="85"/>
    <n v="0"/>
    <n v="84"/>
    <n v="0"/>
    <n v="0"/>
    <n v="0"/>
    <n v="3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32485.3949888595"/>
    <n v="19271859.776516255"/>
    <n v="0"/>
    <n v="7357326.6558994614"/>
    <n v="29761672"/>
    <n v="0"/>
    <n v="0"/>
    <n v="0"/>
    <n v="0"/>
    <n v="0"/>
    <n v="0"/>
    <n v="0"/>
    <n v="0"/>
    <n v="0"/>
    <n v="29761672"/>
    <n v="130533.64912280702"/>
    <n v="1"/>
    <n v="0"/>
    <n v="0"/>
    <n v="1"/>
    <n v="24249724"/>
    <n v="27682991.153950457"/>
    <n v="27682991"/>
    <n v="24"/>
    <n v="1"/>
    <n v="0"/>
    <n v="1.8461538461538463"/>
    <n v="0"/>
    <n v="1.8461538461538463"/>
    <n v="1.8461538461538463"/>
    <n v="2"/>
    <n v="6660438"/>
    <n v="34343429"/>
    <n v="64105101"/>
  </r>
  <r>
    <x v="23"/>
    <n v="3817"/>
    <x v="79"/>
    <x v="897"/>
    <x v="897"/>
    <x v="848"/>
    <n v="5648"/>
    <n v="276828000123"/>
    <s v="76828276828000123"/>
    <s v="INSTITUCION EDUCATIVA CRISTOBAL COLON"/>
    <n v="1"/>
    <n v="14.952541151027274"/>
    <n v="1.0472148743430851"/>
    <n v="0.14157963834765541"/>
    <n v="1.1415796383476553"/>
    <n v="253"/>
    <n v="0"/>
    <n v="0"/>
    <n v="18"/>
    <n v="0"/>
    <n v="138"/>
    <n v="0"/>
    <n v="74"/>
    <n v="0"/>
    <n v="1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49364.0462416443"/>
    <n v="24175350.725570686"/>
    <n v="174488.16456216242"/>
    <n v="4624605.3265653756"/>
    <n v="31323808"/>
    <n v="0"/>
    <n v="0"/>
    <n v="0"/>
    <n v="0"/>
    <n v="0"/>
    <n v="0"/>
    <n v="0"/>
    <n v="0"/>
    <n v="0"/>
    <n v="31323808"/>
    <n v="123809.51778656126"/>
    <n v="1"/>
    <n v="0"/>
    <n v="0"/>
    <n v="1"/>
    <n v="24249724"/>
    <n v="27682991.153950457"/>
    <n v="27682991"/>
    <n v="18"/>
    <n v="1"/>
    <n v="0"/>
    <n v="1.3846153846153846"/>
    <n v="0"/>
    <n v="1.3846153846153846"/>
    <n v="1.3846153846153846"/>
    <n v="2"/>
    <n v="6660438"/>
    <n v="34343429"/>
    <n v="65667237"/>
  </r>
  <r>
    <x v="23"/>
    <n v="3817"/>
    <x v="79"/>
    <x v="897"/>
    <x v="897"/>
    <x v="848"/>
    <n v="5649"/>
    <n v="276828000174"/>
    <s v="76828276828000174"/>
    <s v="INSTITUCION EDUCATIVA SAN ISIDRO"/>
    <n v="1"/>
    <n v="14.952541151027274"/>
    <n v="1.0472148743430851"/>
    <n v="0.14157963834765541"/>
    <n v="1.1415796383476553"/>
    <n v="204"/>
    <n v="6"/>
    <n v="0"/>
    <n v="9"/>
    <n v="0"/>
    <n v="96"/>
    <n v="0"/>
    <n v="66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57803.3718680372"/>
    <n v="18473617.063879486"/>
    <n v="4711180.4431783855"/>
    <n v="0"/>
    <n v="25142601"/>
    <n v="0"/>
    <n v="0"/>
    <n v="0"/>
    <n v="0"/>
    <n v="0"/>
    <n v="0"/>
    <n v="0"/>
    <n v="0"/>
    <n v="0"/>
    <n v="25142601"/>
    <n v="123248.04411764706"/>
    <n v="1"/>
    <n v="0"/>
    <n v="0"/>
    <n v="1"/>
    <n v="24249724"/>
    <n v="27682991.153950457"/>
    <n v="27682991"/>
    <n v="15"/>
    <n v="1"/>
    <n v="0"/>
    <n v="1.1538461538461537"/>
    <n v="0"/>
    <n v="1.1538461538461537"/>
    <n v="1.1538461538461537"/>
    <n v="2"/>
    <n v="6660438"/>
    <n v="34343429"/>
    <n v="59486030"/>
  </r>
  <r>
    <x v="23"/>
    <n v="3817"/>
    <x v="79"/>
    <x v="868"/>
    <x v="868"/>
    <x v="21"/>
    <n v="5924"/>
    <n v="276828000387"/>
    <s v="76100276828000387"/>
    <s v="INSTITUCION EDUCATIVA RODRIGO LLOREDA CAICEDO"/>
    <n v="1"/>
    <n v="15.706165911216635"/>
    <n v="1.0999956726416618"/>
    <n v="0.14956528377930489"/>
    <n v="1.1495652837793049"/>
    <n v="193"/>
    <n v="16"/>
    <n v="0"/>
    <n v="9"/>
    <n v="0"/>
    <n v="75"/>
    <n v="0"/>
    <n v="77"/>
    <n v="0"/>
    <n v="0"/>
    <n v="0"/>
    <n v="1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85831.1897584815"/>
    <n v="17454521.049746912"/>
    <n v="0"/>
    <n v="3386876.8286373988"/>
    <n v="24127229"/>
    <n v="0"/>
    <n v="0"/>
    <n v="0"/>
    <n v="0"/>
    <n v="0"/>
    <n v="0"/>
    <n v="0"/>
    <n v="0"/>
    <n v="0"/>
    <n v="24127229"/>
    <n v="125011.54922279793"/>
    <n v="1"/>
    <n v="0"/>
    <n v="1"/>
    <n v="1"/>
    <n v="24249724"/>
    <n v="27876640.85162982"/>
    <n v="27876641"/>
    <n v="25"/>
    <n v="1"/>
    <n v="0"/>
    <n v="1.9230769230769231"/>
    <n v="0"/>
    <n v="1.9230769230769231"/>
    <n v="1.9230769230769231"/>
    <n v="2"/>
    <n v="6660438"/>
    <n v="34537079"/>
    <n v="58664308"/>
  </r>
  <r>
    <x v="23"/>
    <n v="3817"/>
    <x v="79"/>
    <x v="897"/>
    <x v="897"/>
    <x v="848"/>
    <n v="5650"/>
    <n v="276828000441"/>
    <s v="76828276828000441"/>
    <s v="INSTITUCION EDUCATIVA MANUEL MARIA MALLARINO"/>
    <n v="1"/>
    <n v="14.952541151027274"/>
    <n v="1.0472148743430851"/>
    <n v="0.14157963834765541"/>
    <n v="1.1415796383476553"/>
    <n v="571"/>
    <n v="0"/>
    <n v="0"/>
    <n v="3"/>
    <n v="38"/>
    <n v="75"/>
    <n v="215"/>
    <n v="175"/>
    <n v="0"/>
    <n v="0"/>
    <n v="0"/>
    <n v="6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020070.4132819916"/>
    <n v="20086533.244887758"/>
    <n v="0"/>
    <n v="0"/>
    <n v="391560.67437360744"/>
    <n v="28508668.308455996"/>
    <n v="0"/>
    <n v="13663606.646670429"/>
    <n v="66670439"/>
    <n v="0"/>
    <n v="0"/>
    <n v="0"/>
    <n v="0"/>
    <n v="0"/>
    <n v="0"/>
    <n v="0"/>
    <n v="0"/>
    <n v="0"/>
    <n v="66670439"/>
    <n v="116760.83887915938"/>
    <n v="1"/>
    <n v="0"/>
    <n v="0"/>
    <n v="1"/>
    <n v="24249724"/>
    <n v="27682991.153950457"/>
    <n v="27682991"/>
    <n v="41"/>
    <n v="1"/>
    <n v="0"/>
    <n v="0.23076923076923078"/>
    <n v="1.6888888888888889"/>
    <n v="1.9196581196581197"/>
    <n v="1.9196581196581197"/>
    <n v="2"/>
    <n v="6660438"/>
    <n v="34343429"/>
    <n v="101013868"/>
  </r>
  <r>
    <x v="23"/>
    <n v="3823"/>
    <x v="85"/>
    <x v="898"/>
    <x v="898"/>
    <x v="849"/>
    <n v="20366"/>
    <n v="276834000666"/>
    <s v="76834276834000666"/>
    <s v="INSTITUCION EDUCATIVA JOVITA SANTA COLOMA"/>
    <n v="1"/>
    <n v="5.5474208934012337"/>
    <n v="0.38851868823730085"/>
    <n v="4.1920020475554605E-2"/>
    <n v="1.0419200204755545"/>
    <n v="389"/>
    <n v="19"/>
    <n v="0"/>
    <n v="14"/>
    <n v="0"/>
    <n v="130"/>
    <n v="0"/>
    <n v="148"/>
    <n v="0"/>
    <n v="1"/>
    <n v="0"/>
    <n v="77"/>
    <n v="0"/>
    <n v="389"/>
    <n v="19"/>
    <n v="0"/>
    <n v="14"/>
    <n v="0"/>
    <n v="130"/>
    <n v="0"/>
    <n v="148"/>
    <n v="0"/>
    <n v="1"/>
    <n v="0"/>
    <n v="77"/>
    <n v="0"/>
    <n v="92671"/>
    <n v="81839"/>
    <n v="122758"/>
    <n v="150439"/>
    <n v="114333"/>
    <n v="99892"/>
    <n v="152848"/>
    <n v="184139"/>
    <n v="0"/>
    <n v="0"/>
    <n v="0"/>
    <n v="0"/>
    <n v="3931152.7761340421"/>
    <n v="28934093.962525658"/>
    <n v="159255.39128964755"/>
    <n v="14773074.520076806"/>
    <n v="47797577"/>
    <n v="0"/>
    <n v="0"/>
    <n v="0"/>
    <n v="0"/>
    <n v="786230.55522680841"/>
    <n v="5786818.792505132"/>
    <n v="31851.078257929516"/>
    <n v="2954614.9040153613"/>
    <n v="9559515"/>
    <n v="57357092"/>
    <n v="147447.53727506427"/>
    <n v="1"/>
    <n v="0"/>
    <n v="0"/>
    <n v="1"/>
    <n v="24249724"/>
    <n v="25266272.926606547"/>
    <n v="25266273"/>
    <n v="33"/>
    <n v="1"/>
    <n v="0"/>
    <n v="2.5384615384615383"/>
    <n v="0"/>
    <n v="2.5384615384615383"/>
    <n v="2.5384615384615383"/>
    <n v="3"/>
    <n v="6660438"/>
    <n v="31926711"/>
    <n v="89283803"/>
  </r>
  <r>
    <x v="23"/>
    <n v="3823"/>
    <x v="85"/>
    <x v="898"/>
    <x v="898"/>
    <x v="849"/>
    <n v="20367"/>
    <n v="276834000704"/>
    <s v="76834276834000704"/>
    <s v="INSTITUCION EDUCATIVA TECNICA SAN JUAN DE BARRAGAN"/>
    <n v="1"/>
    <n v="5.5474208934012337"/>
    <n v="0.38851868823730085"/>
    <n v="4.1920020475554605E-2"/>
    <n v="1.0419200204755545"/>
    <n v="225"/>
    <n v="6"/>
    <n v="0"/>
    <n v="13"/>
    <n v="0"/>
    <n v="107"/>
    <n v="0"/>
    <n v="69"/>
    <n v="0"/>
    <n v="0"/>
    <n v="0"/>
    <n v="30"/>
    <n v="0"/>
    <n v="225"/>
    <n v="6"/>
    <n v="0"/>
    <n v="13"/>
    <n v="0"/>
    <n v="107"/>
    <n v="0"/>
    <n v="69"/>
    <n v="0"/>
    <n v="0"/>
    <n v="0"/>
    <n v="30"/>
    <n v="0"/>
    <n v="92671"/>
    <n v="81839"/>
    <n v="122758"/>
    <n v="150439"/>
    <n v="114333"/>
    <n v="99892"/>
    <n v="152848"/>
    <n v="184139"/>
    <n v="0"/>
    <n v="0"/>
    <n v="0"/>
    <n v="0"/>
    <n v="2263390.9923196002"/>
    <n v="18317987.544620562"/>
    <n v="0"/>
    <n v="5755743.3195104441"/>
    <n v="26337122"/>
    <n v="0"/>
    <n v="0"/>
    <n v="0"/>
    <n v="0"/>
    <n v="452678.19846392004"/>
    <n v="3663597.5089241127"/>
    <n v="0"/>
    <n v="1151148.6639020888"/>
    <n v="5267424"/>
    <n v="31604546"/>
    <n v="140464.64888888889"/>
    <n v="1"/>
    <n v="0"/>
    <n v="0"/>
    <n v="1"/>
    <n v="24249724"/>
    <n v="25266272.926606547"/>
    <n v="25266273"/>
    <n v="19"/>
    <n v="1"/>
    <n v="0"/>
    <n v="1.4615384615384615"/>
    <n v="0"/>
    <n v="1.4615384615384615"/>
    <n v="1.4615384615384615"/>
    <n v="2"/>
    <n v="6660438"/>
    <n v="31926711"/>
    <n v="63531257"/>
  </r>
  <r>
    <x v="23"/>
    <n v="3823"/>
    <x v="85"/>
    <x v="898"/>
    <x v="898"/>
    <x v="849"/>
    <n v="20369"/>
    <n v="276834000917"/>
    <s v="76834276834000917"/>
    <s v="INSTITUCION EDUCATIVA  MONTELORO"/>
    <n v="1"/>
    <n v="5.5474208934012337"/>
    <n v="0.38851868823730085"/>
    <n v="4.1920020475554605E-2"/>
    <n v="1.0419200204755545"/>
    <n v="120"/>
    <n v="0"/>
    <n v="0"/>
    <n v="4"/>
    <n v="0"/>
    <n v="48"/>
    <n v="0"/>
    <n v="51"/>
    <n v="0"/>
    <n v="17"/>
    <n v="0"/>
    <n v="0"/>
    <n v="0"/>
    <n v="120"/>
    <n v="0"/>
    <n v="0"/>
    <n v="4"/>
    <n v="0"/>
    <n v="48"/>
    <n v="0"/>
    <n v="51"/>
    <n v="0"/>
    <n v="17"/>
    <n v="0"/>
    <n v="0"/>
    <n v="0"/>
    <n v="92671"/>
    <n v="81839"/>
    <n v="122758"/>
    <n v="150439"/>
    <n v="114333"/>
    <n v="99892"/>
    <n v="152848"/>
    <n v="184139"/>
    <n v="0"/>
    <n v="0"/>
    <n v="0"/>
    <n v="0"/>
    <n v="476503.3668041263"/>
    <n v="10303867.993849065"/>
    <n v="2707341.6519240085"/>
    <n v="0"/>
    <n v="13487713"/>
    <n v="0"/>
    <n v="0"/>
    <n v="0"/>
    <n v="0"/>
    <n v="95300.673360825269"/>
    <n v="2060773.5987698131"/>
    <n v="541468.33038480172"/>
    <n v="0"/>
    <n v="2697543"/>
    <n v="16185256"/>
    <n v="134877.13333333333"/>
    <n v="1"/>
    <n v="0"/>
    <n v="0"/>
    <n v="1"/>
    <n v="24249724"/>
    <n v="25266272.926606547"/>
    <n v="25266273"/>
    <n v="4"/>
    <n v="1"/>
    <n v="0"/>
    <n v="0.30769230769230771"/>
    <n v="0"/>
    <n v="0.30769230769230771"/>
    <n v="0.30769230769230771"/>
    <n v="1"/>
    <n v="6660438"/>
    <n v="31926711"/>
    <n v="48111967"/>
  </r>
  <r>
    <x v="23"/>
    <n v="3823"/>
    <x v="85"/>
    <x v="898"/>
    <x v="898"/>
    <x v="849"/>
    <n v="20370"/>
    <n v="276834000941"/>
    <s v="76834276834000941"/>
    <s v="INSTITUCION EDUCATIVA ALTO ROCIO"/>
    <n v="1"/>
    <n v="5.5474208934012337"/>
    <n v="0.38851868823730085"/>
    <n v="4.1920020475554605E-2"/>
    <n v="1.0419200204755545"/>
    <n v="86"/>
    <n v="0"/>
    <n v="0"/>
    <n v="7"/>
    <n v="0"/>
    <n v="38"/>
    <n v="0"/>
    <n v="31"/>
    <n v="0"/>
    <n v="10"/>
    <n v="0"/>
    <n v="0"/>
    <n v="0"/>
    <n v="86"/>
    <n v="0"/>
    <n v="0"/>
    <n v="7"/>
    <n v="0"/>
    <n v="38"/>
    <n v="0"/>
    <n v="31"/>
    <n v="0"/>
    <n v="10"/>
    <n v="0"/>
    <n v="0"/>
    <n v="0"/>
    <n v="92671"/>
    <n v="81839"/>
    <n v="122758"/>
    <n v="150439"/>
    <n v="114333"/>
    <n v="99892"/>
    <n v="152848"/>
    <n v="184139"/>
    <n v="0"/>
    <n v="0"/>
    <n v="0"/>
    <n v="0"/>
    <n v="833880.89190722106"/>
    <n v="7181483.7532887422"/>
    <n v="1592553.9128964755"/>
    <n v="0"/>
    <n v="9607919"/>
    <n v="0"/>
    <n v="0"/>
    <n v="0"/>
    <n v="0"/>
    <n v="166776.17838144422"/>
    <n v="1436296.7506577487"/>
    <n v="318510.7825792951"/>
    <n v="0"/>
    <n v="1921584"/>
    <n v="11529503"/>
    <n v="134063.98837209304"/>
    <n v="1"/>
    <n v="0"/>
    <n v="0"/>
    <n v="1"/>
    <n v="24249724"/>
    <n v="25266272.926606547"/>
    <n v="25266273"/>
    <n v="7"/>
    <n v="1"/>
    <n v="0"/>
    <n v="0.53846153846153844"/>
    <n v="0"/>
    <n v="0.53846153846153844"/>
    <n v="0.53846153846153844"/>
    <n v="1"/>
    <n v="6660438"/>
    <n v="31926711"/>
    <n v="43456214"/>
  </r>
  <r>
    <x v="23"/>
    <n v="3823"/>
    <x v="85"/>
    <x v="898"/>
    <x v="898"/>
    <x v="849"/>
    <n v="20371"/>
    <n v="276834001077"/>
    <s v="76834276834001077"/>
    <s v="INSTITUCION EDUCATIVA  SAN RAFAEL"/>
    <n v="1"/>
    <n v="5.5474208934012337"/>
    <n v="0.38851868823730085"/>
    <n v="4.1920020475554605E-2"/>
    <n v="1.0419200204755545"/>
    <n v="381"/>
    <n v="0"/>
    <n v="0"/>
    <n v="26"/>
    <n v="0"/>
    <n v="169"/>
    <n v="0"/>
    <n v="134"/>
    <n v="0"/>
    <n v="3"/>
    <n v="0"/>
    <n v="49"/>
    <n v="0"/>
    <n v="381"/>
    <n v="0"/>
    <n v="0"/>
    <n v="26"/>
    <n v="0"/>
    <n v="169"/>
    <n v="0"/>
    <n v="134"/>
    <n v="0"/>
    <n v="3"/>
    <n v="0"/>
    <n v="49"/>
    <n v="0"/>
    <n v="92671"/>
    <n v="81839"/>
    <n v="122758"/>
    <n v="150439"/>
    <n v="114333"/>
    <n v="99892"/>
    <n v="152848"/>
    <n v="184139"/>
    <n v="0"/>
    <n v="0"/>
    <n v="0"/>
    <n v="0"/>
    <n v="3097271.8842268209"/>
    <n v="31536080.829659261"/>
    <n v="477766.17386894266"/>
    <n v="9401047.4218670595"/>
    <n v="44512166"/>
    <n v="0"/>
    <n v="0"/>
    <n v="0"/>
    <n v="0"/>
    <n v="619454.37684536423"/>
    <n v="6307216.1659318525"/>
    <n v="95553.234773788543"/>
    <n v="1880209.4843734119"/>
    <n v="8902433"/>
    <n v="53414599"/>
    <n v="140195.79790026246"/>
    <n v="1"/>
    <n v="0"/>
    <n v="0"/>
    <n v="1"/>
    <n v="24249724"/>
    <n v="25266272.926606547"/>
    <n v="25266273"/>
    <n v="26"/>
    <n v="1"/>
    <n v="0"/>
    <n v="2"/>
    <n v="0"/>
    <n v="2"/>
    <n v="2"/>
    <n v="2"/>
    <n v="6660438"/>
    <n v="31926711"/>
    <n v="85341310"/>
  </r>
  <r>
    <x v="23"/>
    <n v="3823"/>
    <x v="85"/>
    <x v="898"/>
    <x v="898"/>
    <x v="849"/>
    <n v="20372"/>
    <n v="276834001239"/>
    <s v="76834276834001239"/>
    <s v="INSTITUCION EDUCATIVA LA MORALIA"/>
    <n v="1"/>
    <n v="5.5474208934012337"/>
    <n v="0.38851868823730085"/>
    <n v="4.1920020475554605E-2"/>
    <n v="1.0419200204755545"/>
    <n v="192"/>
    <n v="0"/>
    <n v="0"/>
    <n v="17"/>
    <n v="0"/>
    <n v="92"/>
    <n v="0"/>
    <n v="60"/>
    <n v="0"/>
    <n v="23"/>
    <n v="0"/>
    <n v="0"/>
    <n v="0"/>
    <n v="192"/>
    <n v="0"/>
    <n v="0"/>
    <n v="17"/>
    <n v="0"/>
    <n v="92"/>
    <n v="0"/>
    <n v="60"/>
    <n v="0"/>
    <n v="23"/>
    <n v="0"/>
    <n v="0"/>
    <n v="0"/>
    <n v="92671"/>
    <n v="81839"/>
    <n v="122758"/>
    <n v="150439"/>
    <n v="114333"/>
    <n v="99892"/>
    <n v="152848"/>
    <n v="184139"/>
    <n v="0"/>
    <n v="0"/>
    <n v="0"/>
    <n v="0"/>
    <n v="2025139.3089175369"/>
    <n v="15820080.152172303"/>
    <n v="3662873.999661894"/>
    <n v="0"/>
    <n v="21508093"/>
    <n v="0"/>
    <n v="0"/>
    <n v="0"/>
    <n v="0"/>
    <n v="405027.8617835074"/>
    <n v="3164016.0304344608"/>
    <n v="732574.79993237881"/>
    <n v="0"/>
    <n v="4301619"/>
    <n v="25809712"/>
    <n v="134425.58333333334"/>
    <n v="1"/>
    <n v="0"/>
    <n v="0"/>
    <n v="1"/>
    <n v="24249724"/>
    <n v="25266272.926606547"/>
    <n v="25266273"/>
    <n v="17"/>
    <n v="1"/>
    <n v="0"/>
    <n v="1.3076923076923077"/>
    <n v="0"/>
    <n v="1.3076923076923077"/>
    <n v="1.3076923076923077"/>
    <n v="2"/>
    <n v="6660438"/>
    <n v="31926711"/>
    <n v="57736423"/>
  </r>
  <r>
    <x v="23"/>
    <n v="3823"/>
    <x v="85"/>
    <x v="898"/>
    <x v="898"/>
    <x v="849"/>
    <n v="20373"/>
    <n v="276834001778"/>
    <s v="76834276834001778"/>
    <s v="INSTITUCION EDUCATIVA AGUACLARA"/>
    <n v="1"/>
    <n v="5.5474208934012337"/>
    <n v="0.38851868823730085"/>
    <n v="4.1920020475554605E-2"/>
    <n v="1.0419200204755545"/>
    <n v="1255"/>
    <n v="39"/>
    <n v="0"/>
    <n v="54"/>
    <n v="0"/>
    <n v="578"/>
    <n v="0"/>
    <n v="457"/>
    <n v="0"/>
    <n v="0"/>
    <n v="0"/>
    <n v="127"/>
    <n v="0"/>
    <n v="146"/>
    <n v="0"/>
    <n v="0"/>
    <n v="2"/>
    <n v="0"/>
    <n v="17"/>
    <n v="0"/>
    <n v="0"/>
    <n v="0"/>
    <n v="0"/>
    <n v="0"/>
    <n v="127"/>
    <n v="0"/>
    <n v="92671"/>
    <n v="81839"/>
    <n v="122758"/>
    <n v="150439"/>
    <n v="114333"/>
    <n v="99892"/>
    <n v="152848"/>
    <n v="184139"/>
    <n v="0"/>
    <n v="0"/>
    <n v="0"/>
    <n v="0"/>
    <n v="11078703.278195936"/>
    <n v="107722256.29933114"/>
    <n v="0"/>
    <n v="24365980.052594215"/>
    <n v="143166940"/>
    <n v="0"/>
    <n v="0"/>
    <n v="0"/>
    <n v="0"/>
    <n v="47650.336680412634"/>
    <n v="353870.21393016999"/>
    <n v="0"/>
    <n v="4873196.0105188433"/>
    <n v="5274717"/>
    <n v="148441657"/>
    <n v="118280.20478087649"/>
    <n v="1"/>
    <n v="0"/>
    <n v="0"/>
    <n v="1"/>
    <n v="24249724"/>
    <n v="25266272.926606547"/>
    <n v="25266273"/>
    <n v="93"/>
    <n v="1"/>
    <n v="0"/>
    <n v="7.1538461538461542"/>
    <n v="0"/>
    <n v="7.1538461538461542"/>
    <n v="4"/>
    <n v="4"/>
    <n v="6660438"/>
    <n v="31926711"/>
    <n v="180368368"/>
  </r>
  <r>
    <x v="23"/>
    <n v="3823"/>
    <x v="85"/>
    <x v="898"/>
    <x v="898"/>
    <x v="849"/>
    <n v="20374"/>
    <n v="276834002243"/>
    <s v="76834276834002243"/>
    <s v="INSTITUCION EDUCATIVA TECNICA LA MARINA"/>
    <n v="1"/>
    <n v="5.5474208934012337"/>
    <n v="0.38851868823730085"/>
    <n v="4.1920020475554605E-2"/>
    <n v="1.0419200204755545"/>
    <n v="654"/>
    <n v="0"/>
    <n v="0"/>
    <n v="55"/>
    <n v="0"/>
    <n v="297"/>
    <n v="0"/>
    <n v="214"/>
    <n v="0"/>
    <n v="0"/>
    <n v="0"/>
    <n v="88"/>
    <n v="0"/>
    <n v="654"/>
    <n v="0"/>
    <n v="0"/>
    <n v="55"/>
    <n v="0"/>
    <n v="297"/>
    <n v="0"/>
    <n v="214"/>
    <n v="0"/>
    <n v="0"/>
    <n v="0"/>
    <n v="88"/>
    <n v="0"/>
    <n v="92671"/>
    <n v="81839"/>
    <n v="122758"/>
    <n v="150439"/>
    <n v="114333"/>
    <n v="99892"/>
    <n v="152848"/>
    <n v="184139"/>
    <n v="0"/>
    <n v="0"/>
    <n v="0"/>
    <n v="0"/>
    <n v="6551921.2935567368"/>
    <n v="53184611.564210832"/>
    <n v="0"/>
    <n v="16883513.737230636"/>
    <n v="76620047"/>
    <n v="0"/>
    <n v="0"/>
    <n v="0"/>
    <n v="0"/>
    <n v="1310384.2587113474"/>
    <n v="10636922.312842166"/>
    <n v="0"/>
    <n v="3376702.7474461277"/>
    <n v="15324009"/>
    <n v="91944056"/>
    <n v="140587.24159021408"/>
    <n v="1"/>
    <n v="0"/>
    <n v="0"/>
    <n v="1"/>
    <n v="24249724"/>
    <n v="25266272.926606547"/>
    <n v="25266273"/>
    <n v="55"/>
    <n v="1"/>
    <n v="0"/>
    <n v="4.2307692307692308"/>
    <n v="0"/>
    <n v="4.2307692307692308"/>
    <n v="4"/>
    <n v="4"/>
    <n v="6660438"/>
    <n v="31926711"/>
    <n v="123870767"/>
  </r>
  <r>
    <x v="23"/>
    <n v="3823"/>
    <x v="85"/>
    <x v="898"/>
    <x v="898"/>
    <x v="849"/>
    <n v="102578"/>
    <n v="276834002626"/>
    <s v="76834276834002626"/>
    <s v="INSTITUCION EDUCATIVA JULIO CESAR ZULUAGA"/>
    <n v="1"/>
    <n v="5.5474208934012337"/>
    <n v="0.38851868823730085"/>
    <n v="4.1920020475554605E-2"/>
    <n v="1.0419200204755545"/>
    <n v="299"/>
    <n v="0"/>
    <n v="0"/>
    <n v="13"/>
    <n v="0"/>
    <n v="142"/>
    <n v="0"/>
    <n v="97"/>
    <n v="0"/>
    <n v="1"/>
    <n v="0"/>
    <n v="46"/>
    <n v="0"/>
    <n v="299"/>
    <n v="0"/>
    <n v="0"/>
    <n v="13"/>
    <n v="0"/>
    <n v="142"/>
    <n v="0"/>
    <n v="97"/>
    <n v="0"/>
    <n v="1"/>
    <n v="0"/>
    <n v="46"/>
    <n v="0"/>
    <n v="92671"/>
    <n v="81839"/>
    <n v="122758"/>
    <n v="150439"/>
    <n v="114333"/>
    <n v="99892"/>
    <n v="152848"/>
    <n v="184139"/>
    <n v="0"/>
    <n v="0"/>
    <n v="0"/>
    <n v="0"/>
    <n v="1548635.9421134104"/>
    <n v="24874994.449797239"/>
    <n v="159255.39128964755"/>
    <n v="8825473.089916015"/>
    <n v="35408359"/>
    <n v="0"/>
    <n v="0"/>
    <n v="0"/>
    <n v="0"/>
    <n v="309727.18842268211"/>
    <n v="4974998.889959448"/>
    <n v="31851.078257929516"/>
    <n v="1765094.6179832029"/>
    <n v="7081672"/>
    <n v="42490031"/>
    <n v="142107.12709030102"/>
    <n v="1"/>
    <n v="0"/>
    <n v="0"/>
    <n v="1"/>
    <n v="24249724"/>
    <n v="25266272.926606547"/>
    <n v="25266273"/>
    <n v="13"/>
    <n v="1"/>
    <n v="0"/>
    <n v="1"/>
    <n v="0"/>
    <n v="1"/>
    <n v="1"/>
    <n v="1"/>
    <n v="6660438"/>
    <n v="31926711"/>
    <n v="74416742"/>
  </r>
  <r>
    <x v="23"/>
    <n v="3817"/>
    <x v="79"/>
    <x v="899"/>
    <x v="899"/>
    <x v="850"/>
    <n v="5652"/>
    <n v="276845000102"/>
    <s v="76845276845000102"/>
    <s v="INSTITUCION EDUCATIVA MARIA INMACULADA"/>
    <n v="1"/>
    <n v="7.9421626152556577"/>
    <n v="0.55623661163279214"/>
    <n v="6.7295458360984564E-2"/>
    <n v="1.0672954583609846"/>
    <n v="297"/>
    <n v="9"/>
    <n v="0"/>
    <n v="24"/>
    <n v="0"/>
    <n v="183"/>
    <n v="0"/>
    <n v="61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26894.0241459529"/>
    <n v="26013883.814089295"/>
    <n v="3262679.5243911953"/>
    <n v="0"/>
    <n v="33303457"/>
    <n v="0"/>
    <n v="0"/>
    <n v="0"/>
    <n v="0"/>
    <n v="0"/>
    <n v="0"/>
    <n v="0"/>
    <n v="0"/>
    <n v="0"/>
    <n v="33303457"/>
    <n v="112132.85185185185"/>
    <n v="1"/>
    <n v="0"/>
    <n v="0"/>
    <n v="1"/>
    <n v="24249724"/>
    <n v="25881620.29170737"/>
    <n v="25881620"/>
    <n v="33"/>
    <n v="1"/>
    <n v="0"/>
    <n v="2.5384615384615383"/>
    <n v="0"/>
    <n v="2.5384615384615383"/>
    <n v="2.5384615384615383"/>
    <n v="3"/>
    <n v="6660438"/>
    <n v="32542058"/>
    <n v="65845515"/>
  </r>
  <r>
    <x v="23"/>
    <n v="3817"/>
    <x v="79"/>
    <x v="900"/>
    <x v="900"/>
    <x v="851"/>
    <n v="5654"/>
    <n v="276863000543"/>
    <s v="76863276863000543"/>
    <s v="INSTITUCION EDUCATIVA CARLOS HOLGUIN SARDI"/>
    <n v="1"/>
    <n v="10.460452430611262"/>
    <n v="0.73260733858216487"/>
    <n v="9.3980050776062418E-2"/>
    <n v="1.0939800507760624"/>
    <n v="318"/>
    <n v="13"/>
    <n v="0"/>
    <n v="29"/>
    <n v="0"/>
    <n v="107"/>
    <n v="0"/>
    <n v="126"/>
    <n v="0"/>
    <n v="0"/>
    <n v="0"/>
    <n v="4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53276.888105941"/>
    <n v="25462206.269084524"/>
    <n v="0"/>
    <n v="8662108.8805036936"/>
    <n v="39377592"/>
    <n v="0"/>
    <n v="0"/>
    <n v="0"/>
    <n v="0"/>
    <n v="0"/>
    <n v="0"/>
    <n v="0"/>
    <n v="0"/>
    <n v="0"/>
    <n v="39377592"/>
    <n v="123828.90566037736"/>
    <n v="1"/>
    <n v="0"/>
    <n v="0"/>
    <n v="1"/>
    <n v="24249724"/>
    <n v="26528714.292825498"/>
    <n v="26528714"/>
    <n v="42"/>
    <n v="1"/>
    <n v="0"/>
    <n v="3.2307692307692308"/>
    <n v="0"/>
    <n v="3.2307692307692308"/>
    <n v="3.2307692307692308"/>
    <n v="4"/>
    <n v="6660438"/>
    <n v="33189152"/>
    <n v="72566744"/>
  </r>
  <r>
    <x v="23"/>
    <n v="3817"/>
    <x v="79"/>
    <x v="901"/>
    <x v="901"/>
    <x v="852"/>
    <n v="5656"/>
    <n v="276869000138"/>
    <s v="76869276869000138"/>
    <s v="INSTITUCION EDUCATIVA  ANTONIO JOSE DE SUCRE"/>
    <n v="1"/>
    <n v="7.1315519970207619"/>
    <n v="0.49946475672586177"/>
    <n v="5.8705972820823259E-2"/>
    <n v="1.0587059728208232"/>
    <n v="341"/>
    <n v="12"/>
    <n v="0"/>
    <n v="19"/>
    <n v="0"/>
    <n v="145"/>
    <n v="0"/>
    <n v="123"/>
    <n v="0"/>
    <n v="0"/>
    <n v="0"/>
    <n v="42"/>
    <n v="0"/>
    <n v="114"/>
    <n v="0"/>
    <n v="0"/>
    <n v="0"/>
    <n v="0"/>
    <n v="0"/>
    <n v="0"/>
    <n v="84"/>
    <n v="0"/>
    <n v="0"/>
    <n v="0"/>
    <n v="30"/>
    <n v="0"/>
    <n v="92671"/>
    <n v="81839"/>
    <n v="122758"/>
    <n v="150439"/>
    <n v="114333"/>
    <n v="99892"/>
    <n v="152848"/>
    <n v="184139"/>
    <n v="0"/>
    <n v="0"/>
    <n v="0"/>
    <n v="0"/>
    <n v="3752395.9297062187"/>
    <n v="28342676.885920737"/>
    <n v="0"/>
    <n v="8187860.4834286496"/>
    <n v="40282933"/>
    <n v="0"/>
    <n v="0"/>
    <n v="0"/>
    <n v="0"/>
    <n v="0"/>
    <n v="1776705.1182218969"/>
    <n v="0"/>
    <n v="1169694.3547755214"/>
    <n v="2946399"/>
    <n v="43229332"/>
    <n v="126772.23460410557"/>
    <n v="1"/>
    <n v="0"/>
    <n v="0"/>
    <n v="1"/>
    <n v="24249724"/>
    <n v="25673327.638056464"/>
    <n v="25673328"/>
    <n v="31"/>
    <n v="1"/>
    <n v="0"/>
    <n v="2.3846153846153846"/>
    <n v="0"/>
    <n v="2.3846153846153846"/>
    <n v="2.3846153846153846"/>
    <n v="3"/>
    <n v="6660438"/>
    <n v="32333766"/>
    <n v="75563098"/>
  </r>
  <r>
    <x v="23"/>
    <n v="3817"/>
    <x v="79"/>
    <x v="902"/>
    <x v="902"/>
    <x v="853"/>
    <n v="5660"/>
    <n v="276890000091"/>
    <s v="76890276890000091"/>
    <s v="INSTITUCION EDUCATIVA GABRIELA MISTRAL"/>
    <n v="1"/>
    <n v="8.7930021541876098"/>
    <n v="0.61582593573824951"/>
    <n v="7.631122222127952E-2"/>
    <n v="1.0763112222212796"/>
    <n v="332"/>
    <n v="11"/>
    <n v="0"/>
    <n v="24"/>
    <n v="0"/>
    <n v="171"/>
    <n v="0"/>
    <n v="103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07026.1839578943"/>
    <n v="29459077.287175089"/>
    <n v="3783776.4069637973"/>
    <n v="0"/>
    <n v="37549880"/>
    <n v="0"/>
    <n v="0"/>
    <n v="0"/>
    <n v="0"/>
    <n v="0"/>
    <n v="0"/>
    <n v="0"/>
    <n v="0"/>
    <n v="0"/>
    <n v="37549880"/>
    <n v="113102.04819277108"/>
    <n v="1"/>
    <n v="0"/>
    <n v="1"/>
    <n v="1"/>
    <n v="24249724"/>
    <n v="26100250.076968696"/>
    <n v="26100250"/>
    <n v="35"/>
    <n v="1"/>
    <n v="0"/>
    <n v="2.6923076923076925"/>
    <n v="0"/>
    <n v="2.6923076923076925"/>
    <n v="2.6923076923076925"/>
    <n v="3"/>
    <n v="6660438"/>
    <n v="32760688"/>
    <n v="70310568"/>
  </r>
  <r>
    <x v="23"/>
    <n v="3817"/>
    <x v="79"/>
    <x v="902"/>
    <x v="902"/>
    <x v="853"/>
    <n v="5728"/>
    <n v="276890000237"/>
    <s v="76890276890000237"/>
    <s v="INSTITUCION EDUCATIVA SAN JUAN BOSCO"/>
    <n v="1"/>
    <n v="8.7930021541876098"/>
    <n v="0.61582593573824951"/>
    <n v="7.631122222127952E-2"/>
    <n v="1.0763112222212796"/>
    <n v="416"/>
    <n v="9"/>
    <n v="0"/>
    <n v="33"/>
    <n v="0"/>
    <n v="218"/>
    <n v="0"/>
    <n v="121"/>
    <n v="0"/>
    <n v="0"/>
    <n v="0"/>
    <n v="3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68431.4207494734"/>
    <n v="36447544.526833415"/>
    <n v="0"/>
    <n v="6936680.5252011474"/>
    <n v="48552656"/>
    <n v="0"/>
    <n v="0"/>
    <n v="0"/>
    <n v="0"/>
    <n v="0"/>
    <n v="0"/>
    <n v="0"/>
    <n v="0"/>
    <n v="0"/>
    <n v="48552656"/>
    <n v="116713.11538461539"/>
    <n v="1"/>
    <n v="0"/>
    <n v="1"/>
    <n v="1"/>
    <n v="24249724"/>
    <n v="26100250.076968696"/>
    <n v="26100250"/>
    <n v="42"/>
    <n v="1"/>
    <n v="0"/>
    <n v="3.2307692307692308"/>
    <n v="0"/>
    <n v="3.2307692307692308"/>
    <n v="3.2307692307692308"/>
    <n v="4"/>
    <n v="6660438"/>
    <n v="32760688"/>
    <n v="81313344"/>
  </r>
  <r>
    <x v="23"/>
    <n v="4832"/>
    <x v="86"/>
    <x v="903"/>
    <x v="903"/>
    <x v="854"/>
    <n v="5738"/>
    <n v="276892000081"/>
    <s v="76892276892000081"/>
    <s v="IE POLICARPA SALAVARRIETA"/>
    <n v="1"/>
    <n v="7.6780368512037782"/>
    <n v="0.53773832254476261"/>
    <n v="6.4496698537127597E-2"/>
    <n v="1.0644966985371276"/>
    <n v="345"/>
    <n v="23"/>
    <n v="0"/>
    <n v="22"/>
    <n v="0"/>
    <n v="120"/>
    <n v="0"/>
    <n v="139"/>
    <n v="0"/>
    <n v="0"/>
    <n v="0"/>
    <n v="41"/>
    <n v="0"/>
    <n v="41"/>
    <n v="0"/>
    <n v="0"/>
    <n v="0"/>
    <n v="0"/>
    <n v="0"/>
    <n v="0"/>
    <n v="0"/>
    <n v="0"/>
    <n v="0"/>
    <n v="0"/>
    <n v="41"/>
    <n v="0"/>
    <n v="92671"/>
    <n v="81839"/>
    <n v="122758"/>
    <n v="150439"/>
    <n v="114333"/>
    <n v="99892"/>
    <n v="152848"/>
    <n v="184139"/>
    <n v="0"/>
    <n v="0"/>
    <n v="0"/>
    <n v="0"/>
    <n v="5476819.546523043"/>
    <n v="27540688.390460122"/>
    <n v="0"/>
    <n v="8036629.6604490532"/>
    <n v="41054138"/>
    <n v="0"/>
    <n v="0"/>
    <n v="0"/>
    <n v="0"/>
    <n v="0"/>
    <n v="0"/>
    <n v="0"/>
    <n v="1607325.9320898107"/>
    <n v="1607326"/>
    <n v="42661464"/>
    <n v="123656.41739130435"/>
    <n v="1"/>
    <n v="0"/>
    <n v="0"/>
    <n v="1"/>
    <n v="24249724"/>
    <n v="25813751.138436548"/>
    <n v="25813751"/>
    <n v="45"/>
    <n v="1"/>
    <n v="0"/>
    <n v="3.4615384615384617"/>
    <n v="0"/>
    <n v="3.4615384615384617"/>
    <n v="3.4615384615384617"/>
    <n v="4"/>
    <n v="6660438"/>
    <n v="32474189"/>
    <n v="75135653"/>
  </r>
  <r>
    <x v="23"/>
    <n v="4832"/>
    <x v="86"/>
    <x v="903"/>
    <x v="903"/>
    <x v="854"/>
    <n v="5739"/>
    <n v="276892000161"/>
    <s v="76892276892000161"/>
    <s v="IE LEONOR LOURIDO DE VELASCO"/>
    <n v="1"/>
    <n v="7.6780368512037782"/>
    <n v="0.53773832254476261"/>
    <n v="6.4496698537127597E-2"/>
    <n v="1.0644966985371276"/>
    <n v="768"/>
    <n v="24"/>
    <n v="0"/>
    <n v="34"/>
    <n v="0"/>
    <n v="280"/>
    <n v="0"/>
    <n v="315"/>
    <n v="0"/>
    <n v="1"/>
    <n v="0"/>
    <n v="11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59011.8599630333"/>
    <n v="63269149.005111098"/>
    <n v="162706.19137800287"/>
    <n v="22345750.763199806"/>
    <n v="92836618"/>
    <n v="0"/>
    <n v="0"/>
    <n v="0"/>
    <n v="0"/>
    <n v="0"/>
    <n v="0"/>
    <n v="0"/>
    <n v="0"/>
    <n v="0"/>
    <n v="92836618"/>
    <n v="120881.01302083333"/>
    <n v="1"/>
    <n v="0"/>
    <n v="0"/>
    <n v="1"/>
    <n v="24249724"/>
    <n v="25813751.138436548"/>
    <n v="25813751"/>
    <n v="58"/>
    <n v="1"/>
    <n v="0"/>
    <n v="4.4615384615384617"/>
    <n v="0"/>
    <n v="4.4615384615384617"/>
    <n v="4"/>
    <n v="4"/>
    <n v="6660438"/>
    <n v="32474189"/>
    <n v="125310807"/>
  </r>
  <r>
    <x v="23"/>
    <n v="4832"/>
    <x v="86"/>
    <x v="903"/>
    <x v="903"/>
    <x v="854"/>
    <n v="5740"/>
    <n v="276892000188"/>
    <s v="76892276892000188"/>
    <s v="IE ROSA ZARATE DE PEÑA"/>
    <n v="1"/>
    <n v="7.6780368512037782"/>
    <n v="0.53773832254476261"/>
    <n v="6.4496698537127597E-2"/>
    <n v="1.0644966985371276"/>
    <n v="490"/>
    <n v="18"/>
    <n v="0"/>
    <n v="27"/>
    <n v="0"/>
    <n v="184"/>
    <n v="0"/>
    <n v="173"/>
    <n v="0"/>
    <n v="0"/>
    <n v="0"/>
    <n v="8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76819.546523043"/>
    <n v="37961489.403066657"/>
    <n v="0"/>
    <n v="17249351.466329675"/>
    <n v="60687660"/>
    <n v="0"/>
    <n v="0"/>
    <n v="0"/>
    <n v="0"/>
    <n v="0"/>
    <n v="0"/>
    <n v="0"/>
    <n v="0"/>
    <n v="0"/>
    <n v="60687660"/>
    <n v="123852.36734693877"/>
    <n v="1"/>
    <n v="0"/>
    <n v="0"/>
    <n v="1"/>
    <n v="24249724"/>
    <n v="25813751.138436548"/>
    <n v="25813751"/>
    <n v="45"/>
    <n v="1"/>
    <n v="0"/>
    <n v="3.4615384615384617"/>
    <n v="0"/>
    <n v="3.4615384615384617"/>
    <n v="3.4615384615384617"/>
    <n v="4"/>
    <n v="6660438"/>
    <n v="32474189"/>
    <n v="93161849"/>
  </r>
  <r>
    <x v="23"/>
    <n v="4832"/>
    <x v="86"/>
    <x v="903"/>
    <x v="903"/>
    <x v="854"/>
    <n v="5741"/>
    <n v="276892000200"/>
    <s v="76892276892000200"/>
    <s v="IE GENERAL SANTANDER"/>
    <n v="1"/>
    <n v="7.6780368512037782"/>
    <n v="0.53773832254476261"/>
    <n v="6.4496698537127597E-2"/>
    <n v="1.0644966985371276"/>
    <n v="192"/>
    <n v="4"/>
    <n v="0"/>
    <n v="10"/>
    <n v="0"/>
    <n v="82"/>
    <n v="0"/>
    <n v="72"/>
    <n v="0"/>
    <n v="13"/>
    <n v="0"/>
    <n v="1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03899.4144738356"/>
    <n v="16375544.448381696"/>
    <n v="2115180.4879140374"/>
    <n v="2156168.9332912094"/>
    <n v="22350793"/>
    <n v="0"/>
    <n v="0"/>
    <n v="0"/>
    <n v="0"/>
    <n v="0"/>
    <n v="0"/>
    <n v="0"/>
    <n v="0"/>
    <n v="0"/>
    <n v="22350793"/>
    <n v="116410.38020833333"/>
    <n v="1"/>
    <n v="0"/>
    <n v="0"/>
    <n v="1"/>
    <n v="24249724"/>
    <n v="25813751.138436548"/>
    <n v="25813751"/>
    <n v="14"/>
    <n v="1"/>
    <n v="0"/>
    <n v="1.0769230769230769"/>
    <n v="0"/>
    <n v="1.0769230769230769"/>
    <n v="1.0769230769230769"/>
    <n v="2"/>
    <n v="6660438"/>
    <n v="32474189"/>
    <n v="54824982"/>
  </r>
  <r>
    <x v="23"/>
    <n v="4832"/>
    <x v="86"/>
    <x v="903"/>
    <x v="903"/>
    <x v="854"/>
    <n v="5742"/>
    <n v="276892001133"/>
    <s v="76892276892001133"/>
    <s v="IE JOSE ANTONIO GALAN"/>
    <n v="1"/>
    <n v="7.6780368512037782"/>
    <n v="0.53773832254476261"/>
    <n v="6.4496698537127597E-2"/>
    <n v="1.0644966985371276"/>
    <n v="675"/>
    <n v="16"/>
    <n v="0"/>
    <n v="63"/>
    <n v="0"/>
    <n v="297"/>
    <n v="0"/>
    <n v="223"/>
    <n v="0"/>
    <n v="1"/>
    <n v="0"/>
    <n v="75"/>
    <n v="0"/>
    <n v="75"/>
    <n v="0"/>
    <n v="0"/>
    <n v="0"/>
    <n v="0"/>
    <n v="0"/>
    <n v="0"/>
    <n v="0"/>
    <n v="0"/>
    <n v="0"/>
    <n v="0"/>
    <n v="75"/>
    <n v="0"/>
    <n v="92671"/>
    <n v="81839"/>
    <n v="122758"/>
    <n v="150439"/>
    <n v="114333"/>
    <n v="99892"/>
    <n v="152848"/>
    <n v="184139"/>
    <n v="0"/>
    <n v="0"/>
    <n v="0"/>
    <n v="0"/>
    <n v="9614860.9816737864"/>
    <n v="55294046.189340793"/>
    <n v="162706.19137800287"/>
    <n v="14701151.81789461"/>
    <n v="79772765"/>
    <n v="0"/>
    <n v="0"/>
    <n v="0"/>
    <n v="0"/>
    <n v="0"/>
    <n v="0"/>
    <n v="0"/>
    <n v="2940230.3635789221"/>
    <n v="2940230"/>
    <n v="82712995"/>
    <n v="122537.77037037037"/>
    <n v="1"/>
    <n v="0"/>
    <n v="0"/>
    <n v="1"/>
    <n v="24249724"/>
    <n v="25813751.138436548"/>
    <n v="25813751"/>
    <n v="79"/>
    <n v="1"/>
    <n v="0"/>
    <n v="6.0769230769230766"/>
    <n v="0"/>
    <n v="6.0769230769230766"/>
    <n v="4"/>
    <n v="4"/>
    <n v="6660438"/>
    <n v="32474189"/>
    <n v="115187184"/>
  </r>
  <r>
    <x v="23"/>
    <n v="3817"/>
    <x v="79"/>
    <x v="904"/>
    <x v="904"/>
    <x v="855"/>
    <n v="5836"/>
    <n v="276895000782"/>
    <s v="76895276895000782"/>
    <s v="INSTIUCION EDUCATIVA LUIS GABRIEL UMAÑA MORALES"/>
    <n v="1"/>
    <n v="6.0949230181956988"/>
    <n v="0.42686349953245772"/>
    <n v="4.7721525511807299E-2"/>
    <n v="1.0477215255118073"/>
    <n v="282"/>
    <n v="0"/>
    <n v="0"/>
    <n v="24"/>
    <n v="0"/>
    <n v="149"/>
    <n v="0"/>
    <n v="76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74939.4842321952"/>
    <n v="23548274.690945726"/>
    <n v="0"/>
    <n v="6366571.0015452169"/>
    <n v="32789785"/>
    <n v="0"/>
    <n v="0"/>
    <n v="0"/>
    <n v="0"/>
    <n v="0"/>
    <n v="0"/>
    <n v="0"/>
    <n v="0"/>
    <n v="0"/>
    <n v="32789785"/>
    <n v="116275.83333333333"/>
    <n v="1"/>
    <n v="0"/>
    <n v="0"/>
    <n v="1"/>
    <n v="24249724"/>
    <n v="25406957.822520286"/>
    <n v="25406958"/>
    <n v="24"/>
    <n v="1"/>
    <n v="0"/>
    <n v="1.8461538461538463"/>
    <n v="0"/>
    <n v="1.8461538461538463"/>
    <n v="1.8461538461538463"/>
    <n v="2"/>
    <n v="6660438"/>
    <n v="32067396"/>
    <n v="64857181"/>
  </r>
  <r>
    <x v="24"/>
    <n v="3824"/>
    <x v="87"/>
    <x v="905"/>
    <x v="905"/>
    <x v="856"/>
    <n v="1826"/>
    <n v="281001000348"/>
    <s v="81001281001000348"/>
    <s v="INSTITUCION EDUCATIVA SANTO ANGEL"/>
    <n v="1"/>
    <n v="31.560754049600064"/>
    <n v="2.2103862315038185"/>
    <n v="0.31756549559048913"/>
    <n v="1.3175654955904892"/>
    <n v="598"/>
    <n v="30"/>
    <n v="0"/>
    <n v="62"/>
    <n v="0"/>
    <n v="357"/>
    <n v="0"/>
    <n v="130"/>
    <n v="0"/>
    <n v="19"/>
    <n v="0"/>
    <n v="0"/>
    <n v="0"/>
    <n v="430"/>
    <n v="15"/>
    <n v="0"/>
    <n v="58"/>
    <n v="0"/>
    <n v="35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58991.85427596"/>
    <n v="64096140.960450746"/>
    <n v="3826357.7665302865"/>
    <n v="0"/>
    <n v="81781491"/>
    <n v="0"/>
    <n v="0"/>
    <n v="0"/>
    <n v="0"/>
    <n v="2199361.7507872721"/>
    <n v="9397257.6274664961"/>
    <n v="0"/>
    <n v="0"/>
    <n v="11596619"/>
    <n v="93378110"/>
    <n v="156150.6856187291"/>
    <n v="1"/>
    <n v="0"/>
    <n v="1"/>
    <n v="1"/>
    <n v="24249724"/>
    <n v="31950599.61999258"/>
    <n v="31950600"/>
    <n v="92"/>
    <n v="1"/>
    <n v="0"/>
    <n v="7.0769230769230766"/>
    <n v="0"/>
    <n v="7.0769230769230766"/>
    <n v="4"/>
    <n v="4"/>
    <n v="6660438"/>
    <n v="38611038"/>
    <n v="131989148"/>
  </r>
  <r>
    <x v="24"/>
    <n v="3824"/>
    <x v="87"/>
    <x v="905"/>
    <x v="905"/>
    <x v="856"/>
    <n v="1832"/>
    <n v="281001000739"/>
    <s v="81001281001000739"/>
    <s v="I.E. JOSE ASUNCION SILVA"/>
    <n v="1"/>
    <n v="31.560754049600064"/>
    <n v="2.2103862315038185"/>
    <n v="0.31756549559048913"/>
    <n v="1.3175654955904892"/>
    <n v="978"/>
    <n v="10"/>
    <n v="0"/>
    <n v="96"/>
    <n v="0"/>
    <n v="602"/>
    <n v="0"/>
    <n v="200"/>
    <n v="0"/>
    <n v="70"/>
    <n v="0"/>
    <n v="0"/>
    <n v="0"/>
    <n v="720"/>
    <n v="10"/>
    <n v="0"/>
    <n v="81"/>
    <n v="0"/>
    <n v="602"/>
    <n v="0"/>
    <n v="0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15967968.875578824"/>
    <n v="105554630.49339117"/>
    <n v="14097107.560901057"/>
    <n v="0"/>
    <n v="135619707"/>
    <n v="0"/>
    <n v="0"/>
    <n v="0"/>
    <n v="0"/>
    <n v="2741670.127693723"/>
    <n v="15846355.999257229"/>
    <n v="1087491.1546980815"/>
    <n v="0"/>
    <n v="19675517"/>
    <n v="155295224"/>
    <n v="158788.57259713701"/>
    <n v="1"/>
    <n v="0"/>
    <n v="1"/>
    <n v="1"/>
    <n v="24249724"/>
    <n v="31950599.61999258"/>
    <n v="31950600"/>
    <n v="106"/>
    <n v="1"/>
    <n v="0"/>
    <n v="8.1538461538461533"/>
    <n v="0"/>
    <n v="8.1538461538461533"/>
    <n v="4"/>
    <n v="4"/>
    <n v="6660438"/>
    <n v="38611038"/>
    <n v="193906262"/>
  </r>
  <r>
    <x v="24"/>
    <n v="3824"/>
    <x v="87"/>
    <x v="905"/>
    <x v="905"/>
    <x v="856"/>
    <n v="1828"/>
    <n v="281001001131"/>
    <s v="81001281001001131"/>
    <s v="CENTRO EDUCATIVO MONSERRATE"/>
    <n v="1"/>
    <n v="31.560754049600064"/>
    <n v="2.2103862315038185"/>
    <n v="0.31756549559048913"/>
    <n v="1.3175654955904892"/>
    <n v="335"/>
    <n v="0"/>
    <n v="0"/>
    <n v="33"/>
    <n v="0"/>
    <n v="231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71160.1216424638"/>
    <n v="39747504.250628591"/>
    <n v="0"/>
    <n v="0"/>
    <n v="44718664"/>
    <n v="0"/>
    <n v="0"/>
    <n v="0"/>
    <n v="0"/>
    <n v="0"/>
    <n v="0"/>
    <n v="0"/>
    <n v="0"/>
    <n v="0"/>
    <n v="44718664"/>
    <n v="133488.54925373135"/>
    <n v="1"/>
    <n v="0"/>
    <n v="1"/>
    <n v="1"/>
    <n v="24249724"/>
    <n v="31950599.61999258"/>
    <n v="31950600"/>
    <n v="33"/>
    <n v="1"/>
    <n v="0"/>
    <n v="2.5384615384615383"/>
    <n v="0"/>
    <n v="2.5384615384615383"/>
    <n v="2.5384615384615383"/>
    <n v="3"/>
    <n v="6660438"/>
    <n v="38611038"/>
    <n v="83329702"/>
  </r>
  <r>
    <x v="24"/>
    <n v="3824"/>
    <x v="87"/>
    <x v="905"/>
    <x v="905"/>
    <x v="856"/>
    <n v="1830"/>
    <n v="281001001646"/>
    <s v="81001281001001646"/>
    <s v="I.E. MATECANDELA"/>
    <n v="1"/>
    <n v="31.560754049600064"/>
    <n v="2.2103862315038185"/>
    <n v="0.31756549559048913"/>
    <n v="1.3175654955904892"/>
    <n v="496"/>
    <n v="0"/>
    <n v="0"/>
    <n v="32"/>
    <n v="0"/>
    <n v="242"/>
    <n v="0"/>
    <n v="185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20518.9058351172"/>
    <n v="56199285.811319239"/>
    <n v="7451328.2821905585"/>
    <n v="0"/>
    <n v="68471133"/>
    <n v="0"/>
    <n v="0"/>
    <n v="0"/>
    <n v="0"/>
    <n v="0"/>
    <n v="0"/>
    <n v="0"/>
    <n v="0"/>
    <n v="0"/>
    <n v="68471133"/>
    <n v="138046.63911290321"/>
    <n v="1"/>
    <n v="0"/>
    <n v="1"/>
    <n v="1"/>
    <n v="24249724"/>
    <n v="31950599.61999258"/>
    <n v="31950600"/>
    <n v="32"/>
    <n v="1"/>
    <n v="0"/>
    <n v="2.4615384615384617"/>
    <n v="0"/>
    <n v="2.4615384615384617"/>
    <n v="2.4615384615384617"/>
    <n v="3"/>
    <n v="6660438"/>
    <n v="38611038"/>
    <n v="107082171"/>
  </r>
  <r>
    <x v="24"/>
    <n v="3824"/>
    <x v="87"/>
    <x v="905"/>
    <x v="905"/>
    <x v="856"/>
    <n v="1831"/>
    <n v="281001002499"/>
    <s v="81001281001002499"/>
    <s v="CENTRO EDUCATIVO EL TRANSITO"/>
    <n v="1"/>
    <n v="31.560754049600064"/>
    <n v="2.2103862315038185"/>
    <n v="0.31756549559048913"/>
    <n v="1.3175654955904892"/>
    <n v="275"/>
    <n v="3"/>
    <n v="0"/>
    <n v="33"/>
    <n v="0"/>
    <n v="180"/>
    <n v="0"/>
    <n v="59"/>
    <n v="0"/>
    <n v="0"/>
    <n v="0"/>
    <n v="0"/>
    <n v="0"/>
    <n v="242"/>
    <n v="3"/>
    <n v="0"/>
    <n v="31"/>
    <n v="0"/>
    <n v="173"/>
    <n v="0"/>
    <n v="3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23083.7690645065"/>
    <n v="31455806.344040509"/>
    <n v="0"/>
    <n v="0"/>
    <n v="36878890"/>
    <n v="0"/>
    <n v="0"/>
    <n v="0"/>
    <n v="0"/>
    <n v="1024360.2674899624"/>
    <n v="5475152.903397846"/>
    <n v="0"/>
    <n v="0"/>
    <n v="6499513"/>
    <n v="43378403"/>
    <n v="157739.64727272728"/>
    <n v="1"/>
    <n v="0"/>
    <n v="1"/>
    <n v="1"/>
    <n v="24249724"/>
    <n v="31950599.61999258"/>
    <n v="31950600"/>
    <n v="36"/>
    <n v="1"/>
    <n v="0"/>
    <n v="2.7692307692307692"/>
    <n v="0"/>
    <n v="2.7692307692307692"/>
    <n v="2.7692307692307692"/>
    <n v="3"/>
    <n v="6660438"/>
    <n v="38611038"/>
    <n v="81989441"/>
  </r>
  <r>
    <x v="24"/>
    <n v="3824"/>
    <x v="87"/>
    <x v="905"/>
    <x v="905"/>
    <x v="856"/>
    <n v="1834"/>
    <n v="281001003291"/>
    <s v="81001281001003291"/>
    <s v="INSTITUCION EDUCATIVA GUAHIBO SIKUANI PLAYEROS"/>
    <n v="2"/>
    <n v="31.560754049600064"/>
    <n v="2.2103862315038185"/>
    <n v="0.31756549559048913"/>
    <n v="1.3175654955904892"/>
    <n v="254"/>
    <n v="22"/>
    <n v="0"/>
    <n v="22"/>
    <n v="0"/>
    <n v="164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28213.4955232861"/>
    <n v="27638993.021960281"/>
    <n v="0"/>
    <n v="0"/>
    <n v="34267207"/>
    <n v="0"/>
    <n v="0"/>
    <n v="0"/>
    <n v="0"/>
    <n v="0"/>
    <n v="0"/>
    <n v="0"/>
    <n v="0"/>
    <n v="0"/>
    <n v="34267207"/>
    <n v="134910.26377952757"/>
    <n v="1"/>
    <n v="0"/>
    <n v="1"/>
    <n v="1"/>
    <n v="24249724"/>
    <n v="15975299.80999629"/>
    <n v="15975300"/>
    <n v="44"/>
    <n v="1"/>
    <n v="0"/>
    <n v="3.3846153846153846"/>
    <n v="0"/>
    <n v="3.3846153846153846"/>
    <n v="3.3846153846153846"/>
    <n v="4"/>
    <n v="3330219"/>
    <n v="19305519"/>
    <n v="53572726"/>
  </r>
  <r>
    <x v="24"/>
    <n v="3824"/>
    <x v="87"/>
    <x v="907"/>
    <x v="907"/>
    <x v="858"/>
    <n v="1834"/>
    <n v="281001003291"/>
    <s v="81220281001003291"/>
    <s v="INSTITUCION EDUCATIVA GUAHIBO SIKUANI PLAYEROS"/>
    <n v="2"/>
    <n v="29.829857299670692"/>
    <n v="2.0891612969478879"/>
    <n v="0.29922436820999104"/>
    <n v="1.2992243682099911"/>
    <n v="50"/>
    <n v="8"/>
    <n v="0"/>
    <n v="4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82530.636286635"/>
    <n v="4931720.5823908327"/>
    <n v="0"/>
    <n v="0"/>
    <n v="6714251"/>
    <n v="0"/>
    <n v="0"/>
    <n v="0"/>
    <n v="0"/>
    <n v="0"/>
    <n v="0"/>
    <n v="0"/>
    <n v="0"/>
    <n v="0"/>
    <n v="6714251"/>
    <n v="134285.01999999999"/>
    <n v="1"/>
    <n v="0"/>
    <n v="1"/>
    <n v="1"/>
    <n v="24249724"/>
    <n v="15752916.171583328"/>
    <n v="15752916"/>
    <n v="12"/>
    <n v="1"/>
    <n v="0"/>
    <n v="0.92307692307692313"/>
    <n v="0"/>
    <n v="0.92307692307692313"/>
    <n v="0.92307692307692313"/>
    <n v="1"/>
    <n v="3330219"/>
    <n v="19083135"/>
    <n v="25797386"/>
  </r>
  <r>
    <x v="24"/>
    <n v="3824"/>
    <x v="87"/>
    <x v="905"/>
    <x v="905"/>
    <x v="856"/>
    <n v="146798"/>
    <n v="281001003398"/>
    <s v="81001281001003398"/>
    <s v="CENTRO EDUCATIVO INDIGENA HITNU LAS VEGAS"/>
    <n v="1"/>
    <n v="31.560754049600064"/>
    <n v="2.2103862315038185"/>
    <n v="0.31756549559048913"/>
    <n v="1.3175654955904892"/>
    <n v="205"/>
    <n v="0"/>
    <n v="0"/>
    <n v="25"/>
    <n v="0"/>
    <n v="1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66030.3951836852"/>
    <n v="23690565.447394527"/>
    <n v="0"/>
    <n v="0"/>
    <n v="27456596"/>
    <n v="0"/>
    <n v="0"/>
    <n v="0"/>
    <n v="0"/>
    <n v="0"/>
    <n v="0"/>
    <n v="0"/>
    <n v="0"/>
    <n v="0"/>
    <n v="27456596"/>
    <n v="133934.61463414633"/>
    <n v="1"/>
    <n v="0"/>
    <n v="1"/>
    <n v="1"/>
    <n v="24249724"/>
    <n v="31950599.61999258"/>
    <n v="31950600"/>
    <n v="25"/>
    <n v="1"/>
    <n v="0"/>
    <n v="1.9230769230769231"/>
    <n v="0"/>
    <n v="1.9230769230769231"/>
    <n v="1.9230769230769231"/>
    <n v="2"/>
    <n v="6660438"/>
    <n v="38611038"/>
    <n v="66067634"/>
  </r>
  <r>
    <x v="24"/>
    <n v="3824"/>
    <x v="87"/>
    <x v="906"/>
    <x v="906"/>
    <x v="857"/>
    <n v="1846"/>
    <n v="281065000040"/>
    <s v="81065281065000040"/>
    <s v="CENTRO EDUCATIVO ROMULO GALLEGOS"/>
    <n v="1"/>
    <n v="41.56453017212511"/>
    <n v="2.9110098278071588"/>
    <n v="0.42356865964790852"/>
    <n v="1.4235686596479085"/>
    <n v="336"/>
    <n v="19"/>
    <n v="0"/>
    <n v="36"/>
    <n v="0"/>
    <n v="243"/>
    <n v="0"/>
    <n v="38"/>
    <n v="0"/>
    <n v="0"/>
    <n v="0"/>
    <n v="0"/>
    <n v="0"/>
    <n v="298"/>
    <n v="19"/>
    <n v="0"/>
    <n v="36"/>
    <n v="0"/>
    <n v="243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951848.1559938379"/>
    <n v="39959076.874423236"/>
    <n v="0"/>
    <n v="0"/>
    <n v="48910925"/>
    <n v="0"/>
    <n v="0"/>
    <n v="0"/>
    <n v="0"/>
    <n v="1790369.6311987676"/>
    <n v="6911071.6587080751"/>
    <n v="0"/>
    <n v="0"/>
    <n v="8701441"/>
    <n v="57612366"/>
    <n v="171465.375"/>
    <n v="1"/>
    <n v="1"/>
    <n v="1"/>
    <n v="1"/>
    <n v="24249724"/>
    <n v="34521147.091511719"/>
    <n v="34521147"/>
    <n v="55"/>
    <n v="0"/>
    <n v="1"/>
    <n v="4.2307692307692308"/>
    <n v="0"/>
    <n v="4.2307692307692308"/>
    <n v="4"/>
    <n v="4"/>
    <n v="26641753"/>
    <n v="61162900"/>
    <n v="118775266"/>
  </r>
  <r>
    <x v="24"/>
    <n v="3824"/>
    <x v="87"/>
    <x v="906"/>
    <x v="906"/>
    <x v="857"/>
    <n v="1839"/>
    <n v="281065000317"/>
    <s v="81065281065000317"/>
    <s v="CENTRO EDUCATIVO EL VIGIA"/>
    <n v="1"/>
    <n v="41.56453017212511"/>
    <n v="2.9110098278071588"/>
    <n v="0.42356865964790852"/>
    <n v="1.4235686596479085"/>
    <n v="255"/>
    <n v="0"/>
    <n v="0"/>
    <n v="21"/>
    <n v="0"/>
    <n v="129"/>
    <n v="0"/>
    <n v="105"/>
    <n v="0"/>
    <n v="0"/>
    <n v="0"/>
    <n v="0"/>
    <n v="0"/>
    <n v="193"/>
    <n v="0"/>
    <n v="0"/>
    <n v="21"/>
    <n v="0"/>
    <n v="129"/>
    <n v="0"/>
    <n v="43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17978.3868340105"/>
    <n v="33275530.208594438"/>
    <n v="0"/>
    <n v="0"/>
    <n v="36693509"/>
    <n v="0"/>
    <n v="0"/>
    <n v="0"/>
    <n v="0"/>
    <n v="683595.67736680224"/>
    <n v="4891787.3469044818"/>
    <n v="0"/>
    <n v="0"/>
    <n v="5575383"/>
    <n v="42268892"/>
    <n v="165760.36078431373"/>
    <n v="1"/>
    <n v="1"/>
    <n v="1"/>
    <n v="1"/>
    <n v="24249724"/>
    <n v="34521147.091511719"/>
    <n v="34521147"/>
    <n v="21"/>
    <n v="1"/>
    <n v="0"/>
    <n v="1.6153846153846154"/>
    <n v="0"/>
    <n v="1.6153846153846154"/>
    <n v="1.6153846153846154"/>
    <n v="2"/>
    <n v="6660438"/>
    <n v="41181585"/>
    <n v="83450477"/>
  </r>
  <r>
    <x v="24"/>
    <n v="3824"/>
    <x v="87"/>
    <x v="906"/>
    <x v="906"/>
    <x v="857"/>
    <n v="1842"/>
    <n v="281065000627"/>
    <s v="81065281065000627"/>
    <s v="I.E. ANDRES BELLO"/>
    <n v="1"/>
    <n v="41.56453017212511"/>
    <n v="2.9110098278071588"/>
    <n v="0.42356865964790852"/>
    <n v="1.4235686596479085"/>
    <n v="516"/>
    <n v="10"/>
    <n v="0"/>
    <n v="35"/>
    <n v="0"/>
    <n v="229"/>
    <n v="0"/>
    <n v="177"/>
    <n v="0"/>
    <n v="3"/>
    <n v="0"/>
    <n v="62"/>
    <n v="0"/>
    <n v="516"/>
    <n v="10"/>
    <n v="0"/>
    <n v="35"/>
    <n v="0"/>
    <n v="229"/>
    <n v="0"/>
    <n v="177"/>
    <n v="0"/>
    <n v="3"/>
    <n v="0"/>
    <n v="62"/>
    <n v="0"/>
    <n v="92671"/>
    <n v="81839"/>
    <n v="122758"/>
    <n v="150439"/>
    <n v="114333"/>
    <n v="99892"/>
    <n v="152848"/>
    <n v="184139"/>
    <n v="0"/>
    <n v="0"/>
    <n v="0"/>
    <n v="0"/>
    <n v="7324239.400358594"/>
    <n v="57734466.943116844"/>
    <n v="652768.86746959051"/>
    <n v="16252339.583972186"/>
    <n v="81963815"/>
    <n v="0"/>
    <n v="0"/>
    <n v="0"/>
    <n v="0"/>
    <n v="1464847.8800717189"/>
    <n v="11546893.38862337"/>
    <n v="130553.77349391811"/>
    <n v="3250467.9167944374"/>
    <n v="16392763"/>
    <n v="98356578"/>
    <n v="190613.52325581395"/>
    <n v="1"/>
    <n v="1"/>
    <n v="1"/>
    <n v="1"/>
    <n v="24249724"/>
    <n v="34521147.091511719"/>
    <n v="34521147"/>
    <n v="45"/>
    <n v="1"/>
    <n v="0"/>
    <n v="3.4615384615384617"/>
    <n v="0"/>
    <n v="3.4615384615384617"/>
    <n v="3.4615384615384617"/>
    <n v="4"/>
    <n v="6660438"/>
    <n v="41181585"/>
    <n v="139538163"/>
  </r>
  <r>
    <x v="24"/>
    <n v="3824"/>
    <x v="87"/>
    <x v="906"/>
    <x v="906"/>
    <x v="857"/>
    <n v="1843"/>
    <n v="281065001046"/>
    <s v="81065281065001046"/>
    <s v="INSTITUCION EDUCATIVA JOSE MARIA CARBONELL"/>
    <n v="1"/>
    <n v="41.56453017212511"/>
    <n v="2.9110098278071588"/>
    <n v="0.42356865964790852"/>
    <n v="1.4235686596479085"/>
    <n v="917"/>
    <n v="18"/>
    <n v="0"/>
    <n v="60"/>
    <n v="0"/>
    <n v="420"/>
    <n v="0"/>
    <n v="311"/>
    <n v="0"/>
    <n v="0"/>
    <n v="0"/>
    <n v="108"/>
    <n v="0"/>
    <n v="917"/>
    <n v="18"/>
    <n v="0"/>
    <n v="60"/>
    <n v="0"/>
    <n v="420"/>
    <n v="0"/>
    <n v="311"/>
    <n v="0"/>
    <n v="0"/>
    <n v="0"/>
    <n v="108"/>
    <n v="0"/>
    <n v="92671"/>
    <n v="81839"/>
    <n v="122758"/>
    <n v="150439"/>
    <n v="114333"/>
    <n v="99892"/>
    <n v="152848"/>
    <n v="184139"/>
    <n v="0"/>
    <n v="0"/>
    <n v="0"/>
    <n v="0"/>
    <n v="12695348.293954898"/>
    <n v="103950481.12172022"/>
    <n v="0"/>
    <n v="28310527.017241873"/>
    <n v="144956356"/>
    <n v="0"/>
    <n v="0"/>
    <n v="0"/>
    <n v="0"/>
    <n v="2539069.6587909795"/>
    <n v="20790096.224344045"/>
    <n v="0"/>
    <n v="5662105.4034483749"/>
    <n v="28991271"/>
    <n v="173947627"/>
    <n v="189692.06870229007"/>
    <n v="1"/>
    <n v="1"/>
    <n v="1"/>
    <n v="1"/>
    <n v="24249724"/>
    <n v="34521147.091511719"/>
    <n v="34521147"/>
    <n v="78"/>
    <n v="1"/>
    <n v="0"/>
    <n v="6"/>
    <n v="0"/>
    <n v="6"/>
    <n v="4"/>
    <n v="4"/>
    <n v="6660438"/>
    <n v="41181585"/>
    <n v="215129212"/>
  </r>
  <r>
    <x v="24"/>
    <n v="3824"/>
    <x v="87"/>
    <x v="906"/>
    <x v="906"/>
    <x v="857"/>
    <n v="1844"/>
    <n v="281065001411"/>
    <s v="81065281065001411"/>
    <s v="I.E. AGUACHICA"/>
    <n v="1"/>
    <n v="41.56453017212511"/>
    <n v="2.9110098278071588"/>
    <n v="0.42356865964790852"/>
    <n v="1.4235686596479085"/>
    <n v="577"/>
    <n v="17"/>
    <n v="0"/>
    <n v="30"/>
    <n v="0"/>
    <n v="194"/>
    <n v="0"/>
    <n v="236"/>
    <n v="0"/>
    <n v="100"/>
    <n v="0"/>
    <n v="0"/>
    <n v="0"/>
    <n v="461"/>
    <n v="0"/>
    <n v="0"/>
    <n v="0"/>
    <n v="0"/>
    <n v="125"/>
    <n v="0"/>
    <n v="236"/>
    <n v="0"/>
    <n v="100"/>
    <n v="0"/>
    <n v="0"/>
    <n v="0"/>
    <n v="92671"/>
    <n v="81839"/>
    <n v="122758"/>
    <n v="150439"/>
    <n v="114333"/>
    <n v="99892"/>
    <n v="152848"/>
    <n v="184139"/>
    <n v="0"/>
    <n v="0"/>
    <n v="0"/>
    <n v="0"/>
    <n v="7649761.1514856433"/>
    <n v="61147341.836306013"/>
    <n v="21758962.248986352"/>
    <n v="0"/>
    <n v="90556065"/>
    <n v="0"/>
    <n v="0"/>
    <n v="0"/>
    <n v="0"/>
    <n v="0"/>
    <n v="10267065.303677429"/>
    <n v="4351792.4497972699"/>
    <n v="0"/>
    <n v="14618858"/>
    <n v="105174923"/>
    <n v="182278.89601386481"/>
    <n v="1"/>
    <n v="1"/>
    <n v="1"/>
    <n v="1"/>
    <n v="24249724"/>
    <n v="34521147.091511719"/>
    <n v="34521147"/>
    <n v="47"/>
    <n v="1"/>
    <n v="0"/>
    <n v="3.6153846153846154"/>
    <n v="0"/>
    <n v="3.6153846153846154"/>
    <n v="3.6153846153846154"/>
    <n v="4"/>
    <n v="6660438"/>
    <n v="41181585"/>
    <n v="146356508"/>
  </r>
  <r>
    <x v="24"/>
    <n v="3824"/>
    <x v="87"/>
    <x v="906"/>
    <x v="906"/>
    <x v="857"/>
    <n v="1841"/>
    <n v="281065001755"/>
    <s v="81065281065001755"/>
    <s v="INSTITUCION EDUCATIVA SIMON RODRIGUEZ - BAYONEROS"/>
    <n v="1"/>
    <n v="41.56453017212511"/>
    <n v="2.9110098278071588"/>
    <n v="0.42356865964790852"/>
    <n v="1.4235686596479085"/>
    <n v="546"/>
    <n v="68"/>
    <n v="0"/>
    <n v="44"/>
    <n v="0"/>
    <n v="372"/>
    <n v="0"/>
    <n v="53"/>
    <n v="0"/>
    <n v="9"/>
    <n v="0"/>
    <n v="0"/>
    <n v="0"/>
    <n v="508"/>
    <n v="46"/>
    <n v="0"/>
    <n v="42"/>
    <n v="0"/>
    <n v="372"/>
    <n v="0"/>
    <n v="39"/>
    <n v="0"/>
    <n v="9"/>
    <n v="0"/>
    <n v="0"/>
    <n v="0"/>
    <n v="92671"/>
    <n v="81839"/>
    <n v="122758"/>
    <n v="150439"/>
    <n v="114333"/>
    <n v="99892"/>
    <n v="152848"/>
    <n v="184139"/>
    <n v="0"/>
    <n v="0"/>
    <n v="0"/>
    <n v="0"/>
    <n v="18229218.063114725"/>
    <n v="60436326.233558267"/>
    <n v="1958306.6024087716"/>
    <n v="0"/>
    <n v="80623851"/>
    <n v="0"/>
    <n v="0"/>
    <n v="0"/>
    <n v="0"/>
    <n v="2864591.4099180279"/>
    <n v="11689096.509172918"/>
    <n v="391661.32048175437"/>
    <n v="0"/>
    <n v="14945349"/>
    <n v="95569200"/>
    <n v="175035.16483516485"/>
    <n v="1"/>
    <n v="1"/>
    <n v="1"/>
    <n v="1"/>
    <n v="24249724"/>
    <n v="34521147.091511719"/>
    <n v="34521147"/>
    <n v="112"/>
    <n v="1"/>
    <n v="0"/>
    <n v="8.615384615384615"/>
    <n v="0"/>
    <n v="8.615384615384615"/>
    <n v="4"/>
    <n v="4"/>
    <n v="6660438"/>
    <n v="41181585"/>
    <n v="136750785"/>
  </r>
  <r>
    <x v="24"/>
    <n v="3824"/>
    <x v="87"/>
    <x v="906"/>
    <x v="906"/>
    <x v="857"/>
    <n v="1848"/>
    <n v="281065002611"/>
    <s v="81065281065002611"/>
    <s v="I.E. SAN JOSE DE LA PESQUERA"/>
    <n v="1"/>
    <n v="41.56453017212511"/>
    <n v="2.9110098278071588"/>
    <n v="0.42356865964790852"/>
    <n v="1.4235686596479085"/>
    <n v="577"/>
    <n v="0"/>
    <n v="0"/>
    <n v="66"/>
    <n v="0"/>
    <n v="286"/>
    <n v="0"/>
    <n v="168"/>
    <n v="0"/>
    <n v="57"/>
    <n v="0"/>
    <n v="0"/>
    <n v="0"/>
    <n v="577"/>
    <n v="0"/>
    <n v="0"/>
    <n v="66"/>
    <n v="0"/>
    <n v="286"/>
    <n v="0"/>
    <n v="168"/>
    <n v="0"/>
    <n v="57"/>
    <n v="0"/>
    <n v="0"/>
    <n v="0"/>
    <n v="92671"/>
    <n v="81839"/>
    <n v="122758"/>
    <n v="150439"/>
    <n v="114333"/>
    <n v="99892"/>
    <n v="152848"/>
    <n v="184139"/>
    <n v="0"/>
    <n v="0"/>
    <n v="0"/>
    <n v="0"/>
    <n v="10742217.787192605"/>
    <n v="64560216.72949519"/>
    <n v="12402608.48192222"/>
    <n v="0"/>
    <n v="87705043"/>
    <n v="0"/>
    <n v="0"/>
    <n v="0"/>
    <n v="0"/>
    <n v="2148443.5574385212"/>
    <n v="12912043.345899036"/>
    <n v="2480521.6963844444"/>
    <n v="0"/>
    <n v="17541009"/>
    <n v="105246052"/>
    <n v="182402.1698440208"/>
    <n v="1"/>
    <n v="1"/>
    <n v="1"/>
    <n v="1"/>
    <n v="24249724"/>
    <n v="34521147.091511719"/>
    <n v="34521147"/>
    <n v="66"/>
    <n v="1"/>
    <n v="0"/>
    <n v="5.0769230769230766"/>
    <n v="0"/>
    <n v="5.0769230769230766"/>
    <n v="4"/>
    <n v="4"/>
    <n v="6660438"/>
    <n v="41181585"/>
    <n v="146427637"/>
  </r>
  <r>
    <x v="24"/>
    <n v="3824"/>
    <x v="87"/>
    <x v="906"/>
    <x v="906"/>
    <x v="857"/>
    <n v="145245"/>
    <n v="281065002662"/>
    <s v="81065281065002662"/>
    <s v="CENTRO EDUCATIVO OASIS BAJO"/>
    <n v="1"/>
    <n v="41.56453017212511"/>
    <n v="2.9110098278071588"/>
    <n v="0.42356865964790852"/>
    <n v="1.4235686596479085"/>
    <n v="344"/>
    <n v="7"/>
    <n v="0"/>
    <n v="47"/>
    <n v="0"/>
    <n v="278"/>
    <n v="0"/>
    <n v="12"/>
    <n v="0"/>
    <n v="0"/>
    <n v="0"/>
    <n v="0"/>
    <n v="0"/>
    <n v="332"/>
    <n v="7"/>
    <n v="0"/>
    <n v="47"/>
    <n v="0"/>
    <n v="27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89087.2804303132"/>
    <n v="41238904.959369175"/>
    <n v="0"/>
    <n v="0"/>
    <n v="50027992"/>
    <n v="0"/>
    <n v="0"/>
    <n v="0"/>
    <n v="0"/>
    <n v="1757817.4560860628"/>
    <n v="7906493.5025549177"/>
    <n v="0"/>
    <n v="0"/>
    <n v="9664311"/>
    <n v="59692303"/>
    <n v="173524.13662790696"/>
    <n v="1"/>
    <n v="1"/>
    <n v="1"/>
    <n v="1"/>
    <n v="24249724"/>
    <n v="34521147.091511719"/>
    <n v="34521147"/>
    <n v="54"/>
    <n v="1"/>
    <n v="0"/>
    <n v="4.1538461538461542"/>
    <n v="0"/>
    <n v="4.1538461538461542"/>
    <n v="4"/>
    <n v="4"/>
    <n v="6660438"/>
    <n v="41181585"/>
    <n v="100873888"/>
  </r>
  <r>
    <x v="24"/>
    <n v="3824"/>
    <x v="87"/>
    <x v="906"/>
    <x v="906"/>
    <x v="857"/>
    <n v="1850"/>
    <n v="281065002697"/>
    <s v="81065281065002697"/>
    <s v="INSTITUCION EDUCATIVA JOSE ACEVEDO Y GOMEZ"/>
    <n v="1"/>
    <n v="41.56453017212511"/>
    <n v="2.9110098278071588"/>
    <n v="0.42356865964790852"/>
    <n v="1.4235686596479085"/>
    <n v="240"/>
    <n v="13"/>
    <n v="0"/>
    <n v="8"/>
    <n v="0"/>
    <n v="64"/>
    <n v="0"/>
    <n v="109"/>
    <n v="0"/>
    <n v="46"/>
    <n v="0"/>
    <n v="0"/>
    <n v="0"/>
    <n v="229"/>
    <n v="2"/>
    <n v="0"/>
    <n v="8"/>
    <n v="0"/>
    <n v="64"/>
    <n v="0"/>
    <n v="109"/>
    <n v="0"/>
    <n v="46"/>
    <n v="0"/>
    <n v="0"/>
    <n v="0"/>
    <n v="92671"/>
    <n v="81839"/>
    <n v="122758"/>
    <n v="150439"/>
    <n v="114333"/>
    <n v="99892"/>
    <n v="152848"/>
    <n v="184139"/>
    <n v="0"/>
    <n v="0"/>
    <n v="0"/>
    <n v="0"/>
    <n v="3417978.3868340105"/>
    <n v="24601139.855071954"/>
    <n v="10009122.634533722"/>
    <n v="0"/>
    <n v="38028241"/>
    <n v="0"/>
    <n v="0"/>
    <n v="0"/>
    <n v="0"/>
    <n v="325521.75112704863"/>
    <n v="4920227.9710143916"/>
    <n v="2001824.5269067443"/>
    <n v="0"/>
    <n v="7247574"/>
    <n v="45275815"/>
    <n v="188649.22916666666"/>
    <n v="1"/>
    <n v="1"/>
    <n v="1"/>
    <n v="1"/>
    <n v="24249724"/>
    <n v="34521147.091511719"/>
    <n v="34521147"/>
    <n v="21"/>
    <n v="1"/>
    <n v="0"/>
    <n v="1.6153846153846154"/>
    <n v="0"/>
    <n v="1.6153846153846154"/>
    <n v="1.6153846153846154"/>
    <n v="2"/>
    <n v="6660438"/>
    <n v="41181585"/>
    <n v="86457400"/>
  </r>
  <r>
    <x v="24"/>
    <n v="3824"/>
    <x v="87"/>
    <x v="906"/>
    <x v="906"/>
    <x v="857"/>
    <n v="1849"/>
    <n v="281065002786"/>
    <s v="81065281065002786"/>
    <s v="CENTRO EDUCATIVO PANAMA"/>
    <n v="1"/>
    <n v="41.56453017212511"/>
    <n v="2.9110098278071588"/>
    <n v="0.42356865964790852"/>
    <n v="1.4235686596479085"/>
    <n v="536"/>
    <n v="0"/>
    <n v="0"/>
    <n v="76"/>
    <n v="0"/>
    <n v="460"/>
    <n v="0"/>
    <n v="0"/>
    <n v="0"/>
    <n v="0"/>
    <n v="0"/>
    <n v="0"/>
    <n v="0"/>
    <n v="536"/>
    <n v="0"/>
    <n v="0"/>
    <n v="76"/>
    <n v="0"/>
    <n v="46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369826.542827848"/>
    <n v="65413435.452792481"/>
    <n v="0"/>
    <n v="0"/>
    <n v="77783262"/>
    <n v="0"/>
    <n v="0"/>
    <n v="0"/>
    <n v="0"/>
    <n v="2473965.3085655696"/>
    <n v="13082687.090558495"/>
    <n v="0"/>
    <n v="0"/>
    <n v="15556652"/>
    <n v="93339914"/>
    <n v="174141.63059701491"/>
    <n v="1"/>
    <n v="1"/>
    <n v="1"/>
    <n v="1"/>
    <n v="24249724"/>
    <n v="34521147.091511719"/>
    <n v="34521147"/>
    <n v="76"/>
    <n v="1"/>
    <n v="0"/>
    <n v="5.8461538461538458"/>
    <n v="0"/>
    <n v="5.8461538461538458"/>
    <n v="4"/>
    <n v="4"/>
    <n v="6660438"/>
    <n v="41181585"/>
    <n v="134521499"/>
  </r>
  <r>
    <x v="24"/>
    <n v="3824"/>
    <x v="87"/>
    <x v="906"/>
    <x v="906"/>
    <x v="857"/>
    <n v="1851"/>
    <n v="281065003065"/>
    <s v="81065281065003065"/>
    <s v="INSTITUCION EDUCATIVA PEDRO NEL JIMENEZ"/>
    <n v="1"/>
    <n v="41.56453017212511"/>
    <n v="2.9110098278071588"/>
    <n v="0.42356865964790852"/>
    <n v="1.4235686596479085"/>
    <n v="763"/>
    <n v="15"/>
    <n v="0"/>
    <n v="41"/>
    <n v="0"/>
    <n v="254"/>
    <n v="0"/>
    <n v="367"/>
    <n v="0"/>
    <n v="0"/>
    <n v="0"/>
    <n v="86"/>
    <n v="0"/>
    <n v="763"/>
    <n v="15"/>
    <n v="0"/>
    <n v="41"/>
    <n v="0"/>
    <n v="254"/>
    <n v="0"/>
    <n v="367"/>
    <n v="0"/>
    <n v="0"/>
    <n v="0"/>
    <n v="86"/>
    <n v="0"/>
    <n v="92671"/>
    <n v="81839"/>
    <n v="122758"/>
    <n v="150439"/>
    <n v="114333"/>
    <n v="99892"/>
    <n v="152848"/>
    <n v="184139"/>
    <n v="0"/>
    <n v="0"/>
    <n v="0"/>
    <n v="0"/>
    <n v="9114609.0315573625"/>
    <n v="88308137.861269847"/>
    <n v="0"/>
    <n v="22543567.810025934"/>
    <n v="119966315"/>
    <n v="0"/>
    <n v="0"/>
    <n v="0"/>
    <n v="0"/>
    <n v="1822921.8063114726"/>
    <n v="17661627.572253972"/>
    <n v="0"/>
    <n v="4508713.5620051874"/>
    <n v="23993263"/>
    <n v="143959578"/>
    <n v="188675.72477064221"/>
    <n v="1"/>
    <n v="1"/>
    <n v="1"/>
    <n v="1"/>
    <n v="24249724"/>
    <n v="34521147.091511719"/>
    <n v="34521147"/>
    <n v="56"/>
    <n v="1"/>
    <n v="0"/>
    <n v="4.3076923076923075"/>
    <n v="0"/>
    <n v="4.3076923076923075"/>
    <n v="4"/>
    <n v="4"/>
    <n v="6660438"/>
    <n v="41181585"/>
    <n v="185141163"/>
  </r>
  <r>
    <x v="24"/>
    <n v="3824"/>
    <x v="87"/>
    <x v="906"/>
    <x v="906"/>
    <x v="857"/>
    <n v="1845"/>
    <n v="281065003081"/>
    <s v="81065281065003081"/>
    <s v="CENTRO EDUCATIVO SAN JUAN BOSCO"/>
    <n v="1"/>
    <n v="41.56453017212511"/>
    <n v="2.9110098278071588"/>
    <n v="0.42356865964790852"/>
    <n v="1.4235686596479085"/>
    <n v="371"/>
    <n v="19"/>
    <n v="0"/>
    <n v="42"/>
    <n v="0"/>
    <n v="278"/>
    <n v="0"/>
    <n v="32"/>
    <n v="0"/>
    <n v="0"/>
    <n v="0"/>
    <n v="0"/>
    <n v="0"/>
    <n v="329"/>
    <n v="9"/>
    <n v="0"/>
    <n v="42"/>
    <n v="0"/>
    <n v="27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928413.409374984"/>
    <n v="44082967.370360151"/>
    <n v="0"/>
    <n v="0"/>
    <n v="54011381"/>
    <n v="0"/>
    <n v="0"/>
    <n v="0"/>
    <n v="0"/>
    <n v="1660160.9307479481"/>
    <n v="7906493.5025549177"/>
    <n v="0"/>
    <n v="0"/>
    <n v="9566654"/>
    <n v="63578035"/>
    <n v="171369.36657681942"/>
    <n v="1"/>
    <n v="1"/>
    <n v="1"/>
    <n v="1"/>
    <n v="24249724"/>
    <n v="34521147.091511719"/>
    <n v="34521147"/>
    <n v="61"/>
    <n v="0"/>
    <n v="1"/>
    <n v="4.6923076923076925"/>
    <n v="0"/>
    <n v="4.6923076923076925"/>
    <n v="4"/>
    <n v="4"/>
    <n v="26641753"/>
    <n v="61162900"/>
    <n v="124740935"/>
  </r>
  <r>
    <x v="24"/>
    <n v="3824"/>
    <x v="87"/>
    <x v="909"/>
    <x v="909"/>
    <x v="860"/>
    <n v="1857"/>
    <n v="281300000052"/>
    <s v="81300281300000052"/>
    <s v="I.E. PAZ Y ESPERANZA"/>
    <n v="1"/>
    <n v="34.448660457629067"/>
    <n v="2.4126433940591547"/>
    <n v="0.34816666189043044"/>
    <n v="1.3481666618904304"/>
    <n v="597"/>
    <n v="10"/>
    <n v="0"/>
    <n v="62"/>
    <n v="0"/>
    <n v="237"/>
    <n v="0"/>
    <n v="198"/>
    <n v="0"/>
    <n v="0"/>
    <n v="0"/>
    <n v="90"/>
    <n v="0"/>
    <n v="593"/>
    <n v="10"/>
    <n v="0"/>
    <n v="58"/>
    <n v="0"/>
    <n v="237"/>
    <n v="0"/>
    <n v="198"/>
    <n v="0"/>
    <n v="0"/>
    <n v="0"/>
    <n v="90"/>
    <n v="0"/>
    <n v="92671"/>
    <n v="81839"/>
    <n v="122758"/>
    <n v="150439"/>
    <n v="114333"/>
    <n v="99892"/>
    <n v="152848"/>
    <n v="184139"/>
    <n v="0"/>
    <n v="0"/>
    <n v="0"/>
    <n v="0"/>
    <n v="11098075.604682138"/>
    <n v="58581912.922458112"/>
    <n v="0"/>
    <n v="22342505.485845778"/>
    <n v="92022494"/>
    <n v="0"/>
    <n v="0"/>
    <n v="0"/>
    <n v="0"/>
    <n v="2096303.1697732927"/>
    <n v="11716382.584491622"/>
    <n v="0"/>
    <n v="4468501.0971691553"/>
    <n v="18281187"/>
    <n v="110303681"/>
    <n v="184763.28475711893"/>
    <n v="1"/>
    <n v="1"/>
    <n v="1"/>
    <n v="1"/>
    <n v="24249724"/>
    <n v="32692669.456844255"/>
    <n v="32692669"/>
    <n v="72"/>
    <n v="1"/>
    <n v="0"/>
    <n v="5.5384615384615383"/>
    <n v="0"/>
    <n v="5.5384615384615383"/>
    <n v="4"/>
    <n v="4"/>
    <n v="6660438"/>
    <n v="39353107"/>
    <n v="149656788"/>
  </r>
  <r>
    <x v="24"/>
    <n v="3824"/>
    <x v="87"/>
    <x v="909"/>
    <x v="909"/>
    <x v="860"/>
    <n v="1859"/>
    <n v="281300000079"/>
    <s v="81300281300000079"/>
    <s v="INSTITUCION EDUCATIVA INOCENCIO CHINCA"/>
    <n v="1"/>
    <n v="34.448660457629067"/>
    <n v="2.4126433940591547"/>
    <n v="0.34816666189043044"/>
    <n v="1.3481666618904304"/>
    <n v="446"/>
    <n v="0"/>
    <n v="0"/>
    <n v="46"/>
    <n v="0"/>
    <n v="232"/>
    <n v="0"/>
    <n v="133"/>
    <n v="0"/>
    <n v="35"/>
    <n v="0"/>
    <n v="0"/>
    <n v="0"/>
    <n v="21"/>
    <n v="0"/>
    <n v="0"/>
    <n v="2"/>
    <n v="0"/>
    <n v="1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90437.191880255"/>
    <n v="49154938.429188989"/>
    <n v="7212260.227781998"/>
    <n v="0"/>
    <n v="63457636"/>
    <n v="0"/>
    <n v="0"/>
    <n v="0"/>
    <n v="0"/>
    <n v="61655.975581567436"/>
    <n v="511750.04392032378"/>
    <n v="0"/>
    <n v="0"/>
    <n v="573406"/>
    <n v="64031042"/>
    <n v="143567.35874439462"/>
    <n v="1"/>
    <n v="1"/>
    <n v="1"/>
    <n v="1"/>
    <n v="24249724"/>
    <n v="32692669.456844255"/>
    <n v="32692669"/>
    <n v="46"/>
    <n v="1"/>
    <n v="0"/>
    <n v="3.5384615384615383"/>
    <n v="0"/>
    <n v="3.5384615384615383"/>
    <n v="3.5384615384615383"/>
    <n v="4"/>
    <n v="6660438"/>
    <n v="39353107"/>
    <n v="103384149"/>
  </r>
  <r>
    <x v="24"/>
    <n v="3824"/>
    <x v="87"/>
    <x v="908"/>
    <x v="908"/>
    <x v="859"/>
    <n v="1918"/>
    <n v="281736000171"/>
    <s v="81736281736000171"/>
    <s v="CENTRO EDUCATIVO LA PAVA."/>
    <n v="1"/>
    <n v="27.950571942308429"/>
    <n v="1.957543830760228"/>
    <n v="0.2793108683867967"/>
    <n v="1.2793108683867966"/>
    <n v="211"/>
    <n v="13"/>
    <n v="0"/>
    <n v="22"/>
    <n v="0"/>
    <n v="176"/>
    <n v="0"/>
    <n v="0"/>
    <n v="0"/>
    <n v="0"/>
    <n v="0"/>
    <n v="0"/>
    <n v="0"/>
    <n v="195"/>
    <n v="0"/>
    <n v="0"/>
    <n v="19"/>
    <n v="0"/>
    <n v="17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19360.7330343667"/>
    <n v="22491554.142621323"/>
    <n v="0"/>
    <n v="0"/>
    <n v="27610915"/>
    <n v="0"/>
    <n v="0"/>
    <n v="0"/>
    <n v="0"/>
    <n v="555816.308158017"/>
    <n v="4498310.8285242654"/>
    <n v="0"/>
    <n v="0"/>
    <n v="5054127"/>
    <n v="32665042"/>
    <n v="154810.62559241705"/>
    <n v="1"/>
    <n v="1"/>
    <n v="1"/>
    <n v="1"/>
    <n v="24249724"/>
    <n v="31022935.468580145"/>
    <n v="31022935"/>
    <n v="35"/>
    <n v="1"/>
    <n v="0"/>
    <n v="2.6923076923076925"/>
    <n v="0"/>
    <n v="2.6923076923076925"/>
    <n v="2.6923076923076925"/>
    <n v="3"/>
    <n v="6660438"/>
    <n v="37683373"/>
    <n v="70348415"/>
  </r>
  <r>
    <x v="24"/>
    <n v="3824"/>
    <x v="87"/>
    <x v="908"/>
    <x v="908"/>
    <x v="859"/>
    <n v="1920"/>
    <n v="281736000601"/>
    <s v="81736281736000601"/>
    <s v="INSTITUCION EDUCATIVA ALTO CITACA."/>
    <n v="1"/>
    <n v="27.950571942308429"/>
    <n v="1.957543830760228"/>
    <n v="0.2793108683867967"/>
    <n v="1.2793108683867966"/>
    <n v="209"/>
    <n v="24"/>
    <n v="0"/>
    <n v="9"/>
    <n v="0"/>
    <n v="100"/>
    <n v="0"/>
    <n v="65"/>
    <n v="0"/>
    <n v="11"/>
    <n v="0"/>
    <n v="0"/>
    <n v="0"/>
    <n v="188"/>
    <n v="5"/>
    <n v="0"/>
    <n v="7"/>
    <n v="0"/>
    <n v="100"/>
    <n v="0"/>
    <n v="65"/>
    <n v="0"/>
    <n v="11"/>
    <n v="0"/>
    <n v="0"/>
    <n v="0"/>
    <n v="92671"/>
    <n v="81839"/>
    <n v="122758"/>
    <n v="150439"/>
    <n v="114333"/>
    <n v="99892"/>
    <n v="152848"/>
    <n v="184139"/>
    <n v="0"/>
    <n v="0"/>
    <n v="0"/>
    <n v="0"/>
    <n v="4826825.8340038313"/>
    <n v="21085832.008707494"/>
    <n v="2150941.1837230362"/>
    <n v="0"/>
    <n v="28063599"/>
    <n v="0"/>
    <n v="0"/>
    <n v="0"/>
    <n v="0"/>
    <n v="351041.87883664231"/>
    <n v="4217166.4017414981"/>
    <n v="430188.23674460727"/>
    <n v="0"/>
    <n v="4998397"/>
    <n v="33061996"/>
    <n v="158191.36842105264"/>
    <n v="1"/>
    <n v="1"/>
    <n v="1"/>
    <n v="1"/>
    <n v="24249724"/>
    <n v="31022935.468580145"/>
    <n v="31022935"/>
    <n v="33"/>
    <n v="1"/>
    <n v="0"/>
    <n v="2.5384615384615383"/>
    <n v="0"/>
    <n v="2.5384615384615383"/>
    <n v="2.5384615384615383"/>
    <n v="3"/>
    <n v="6660438"/>
    <n v="37683373"/>
    <n v="70745369"/>
  </r>
  <r>
    <x v="24"/>
    <n v="3824"/>
    <x v="87"/>
    <x v="908"/>
    <x v="908"/>
    <x v="859"/>
    <n v="1914"/>
    <n v="281736000759"/>
    <s v="81736281736000759"/>
    <s v="INSTITUCION EDUCATIVA VILLA CECILIA"/>
    <n v="1"/>
    <n v="27.950571942308429"/>
    <n v="1.957543830760228"/>
    <n v="0.2793108683867967"/>
    <n v="1.2793108683867966"/>
    <n v="402"/>
    <n v="15"/>
    <n v="0"/>
    <n v="19"/>
    <n v="0"/>
    <n v="154"/>
    <n v="0"/>
    <n v="159"/>
    <n v="0"/>
    <n v="55"/>
    <n v="0"/>
    <n v="0"/>
    <n v="0"/>
    <n v="402"/>
    <n v="15"/>
    <n v="0"/>
    <n v="19"/>
    <n v="0"/>
    <n v="154"/>
    <n v="0"/>
    <n v="159"/>
    <n v="0"/>
    <n v="55"/>
    <n v="0"/>
    <n v="0"/>
    <n v="0"/>
    <n v="92671"/>
    <n v="81839"/>
    <n v="122758"/>
    <n v="150439"/>
    <n v="114333"/>
    <n v="99892"/>
    <n v="152848"/>
    <n v="184139"/>
    <n v="0"/>
    <n v="0"/>
    <n v="0"/>
    <n v="0"/>
    <n v="4973093.2835190995"/>
    <n v="39999184.355911784"/>
    <n v="10754705.918615181"/>
    <n v="0"/>
    <n v="55726984"/>
    <n v="0"/>
    <n v="0"/>
    <n v="0"/>
    <n v="0"/>
    <n v="994618.65670381987"/>
    <n v="7999836.8711823579"/>
    <n v="2150941.1837230362"/>
    <n v="0"/>
    <n v="11145397"/>
    <n v="66872381"/>
    <n v="166349.20646766169"/>
    <n v="1"/>
    <n v="1"/>
    <n v="1"/>
    <n v="1"/>
    <n v="24249724"/>
    <n v="31022935.468580145"/>
    <n v="31022935"/>
    <n v="34"/>
    <n v="0"/>
    <n v="1"/>
    <n v="2.6153846153846154"/>
    <n v="0"/>
    <n v="2.6153846153846154"/>
    <n v="2.6153846153846154"/>
    <n v="3"/>
    <n v="19981315"/>
    <n v="51004250"/>
    <n v="117876631"/>
  </r>
  <r>
    <x v="24"/>
    <n v="3824"/>
    <x v="87"/>
    <x v="909"/>
    <x v="909"/>
    <x v="860"/>
    <n v="1943"/>
    <n v="281736001046"/>
    <s v="81300281736001046"/>
    <s v="I.E. TIERRA SECA"/>
    <n v="1"/>
    <n v="34.448660457629067"/>
    <n v="2.4126433940591547"/>
    <n v="0.34816666189043044"/>
    <n v="1.3481666618904304"/>
    <n v="269"/>
    <n v="0"/>
    <n v="0"/>
    <n v="15"/>
    <n v="0"/>
    <n v="75"/>
    <n v="0"/>
    <n v="137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12099.0843087789"/>
    <n v="28550265.608186483"/>
    <n v="8654712.273338398"/>
    <n v="0"/>
    <n v="39517077"/>
    <n v="0"/>
    <n v="0"/>
    <n v="0"/>
    <n v="0"/>
    <n v="0"/>
    <n v="0"/>
    <n v="0"/>
    <n v="0"/>
    <n v="0"/>
    <n v="39517077"/>
    <n v="146903.63197026023"/>
    <n v="1"/>
    <n v="1"/>
    <n v="1"/>
    <n v="1"/>
    <n v="24249724"/>
    <n v="32692669.456844255"/>
    <n v="32692669"/>
    <n v="15"/>
    <n v="1"/>
    <n v="0"/>
    <n v="1.1538461538461537"/>
    <n v="0"/>
    <n v="1.1538461538461537"/>
    <n v="1.1538461538461537"/>
    <n v="2"/>
    <n v="6660438"/>
    <n v="39353107"/>
    <n v="78870184"/>
  </r>
  <r>
    <x v="24"/>
    <n v="3824"/>
    <x v="87"/>
    <x v="908"/>
    <x v="908"/>
    <x v="859"/>
    <n v="1919"/>
    <n v="281736001623"/>
    <s v="81736281736001623"/>
    <s v="CENTRO EDUCATIVO ATANASIO GIRARDOT"/>
    <n v="1"/>
    <n v="27.950571942308429"/>
    <n v="1.957543830760228"/>
    <n v="0.2793108683867967"/>
    <n v="1.2793108683867966"/>
    <n v="191"/>
    <n v="22"/>
    <n v="0"/>
    <n v="23"/>
    <n v="0"/>
    <n v="146"/>
    <n v="0"/>
    <n v="0"/>
    <n v="0"/>
    <n v="0"/>
    <n v="0"/>
    <n v="0"/>
    <n v="0"/>
    <n v="168"/>
    <n v="0"/>
    <n v="0"/>
    <n v="22"/>
    <n v="0"/>
    <n v="14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82035.2281870432"/>
    <n v="18657766.504674509"/>
    <n v="0"/>
    <n v="0"/>
    <n v="25239802"/>
    <n v="0"/>
    <n v="0"/>
    <n v="0"/>
    <n v="0"/>
    <n v="643576.7778671775"/>
    <n v="3731553.3009349019"/>
    <n v="0"/>
    <n v="0"/>
    <n v="4375130"/>
    <n v="29614932"/>
    <n v="155052"/>
    <n v="1"/>
    <n v="1"/>
    <n v="1"/>
    <n v="1"/>
    <n v="24249724"/>
    <n v="31022935.468580145"/>
    <n v="31022935"/>
    <n v="45"/>
    <n v="1"/>
    <n v="0"/>
    <n v="3.4615384615384617"/>
    <n v="0"/>
    <n v="3.4615384615384617"/>
    <n v="3.4615384615384617"/>
    <n v="4"/>
    <n v="6660438"/>
    <n v="37683373"/>
    <n v="67298305"/>
  </r>
  <r>
    <x v="24"/>
    <n v="3824"/>
    <x v="87"/>
    <x v="908"/>
    <x v="908"/>
    <x v="859"/>
    <n v="1913"/>
    <n v="281736001755"/>
    <s v="81736281736001755"/>
    <s v="CENTRO EDUCATIVO RICARDO NIETO CABALLERO"/>
    <n v="1"/>
    <n v="27.950571942308429"/>
    <n v="1.957543830760228"/>
    <n v="0.2793108683867967"/>
    <n v="1.2793108683867966"/>
    <n v="304"/>
    <n v="61"/>
    <n v="0"/>
    <n v="24"/>
    <n v="0"/>
    <n v="197"/>
    <n v="0"/>
    <n v="22"/>
    <n v="0"/>
    <n v="0"/>
    <n v="0"/>
    <n v="0"/>
    <n v="0"/>
    <n v="223"/>
    <n v="20"/>
    <n v="0"/>
    <n v="24"/>
    <n v="0"/>
    <n v="17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432733.208797747"/>
    <n v="27986649.757011764"/>
    <n v="0"/>
    <n v="0"/>
    <n v="40419383"/>
    <n v="0"/>
    <n v="0"/>
    <n v="0"/>
    <n v="0"/>
    <n v="1287153.555734355"/>
    <n v="4574986.5812832015"/>
    <n v="0"/>
    <n v="0"/>
    <n v="5862140"/>
    <n v="46281523"/>
    <n v="152241.85197368421"/>
    <n v="1"/>
    <n v="1"/>
    <n v="1"/>
    <n v="1"/>
    <n v="24249724"/>
    <n v="31022935.468580145"/>
    <n v="31022935"/>
    <n v="85"/>
    <n v="0"/>
    <n v="1"/>
    <n v="6.5384615384615383"/>
    <n v="0"/>
    <n v="6.5384615384615383"/>
    <n v="4"/>
    <n v="4"/>
    <n v="26641753"/>
    <n v="57664688"/>
    <n v="103946211"/>
  </r>
  <r>
    <x v="24"/>
    <n v="3824"/>
    <x v="87"/>
    <x v="908"/>
    <x v="908"/>
    <x v="859"/>
    <n v="1917"/>
    <n v="281736001810"/>
    <s v="81736281736001810"/>
    <s v="CENTRO EDUCATIVO MARCO ANTONIO MANCERA."/>
    <n v="1"/>
    <n v="27.950571942308429"/>
    <n v="1.957543830760228"/>
    <n v="0.2793108683867967"/>
    <n v="1.2793108683867966"/>
    <n v="349"/>
    <n v="11"/>
    <n v="0"/>
    <n v="34"/>
    <n v="0"/>
    <n v="304"/>
    <n v="0"/>
    <n v="0"/>
    <n v="0"/>
    <n v="0"/>
    <n v="0"/>
    <n v="0"/>
    <n v="0"/>
    <n v="338"/>
    <n v="0"/>
    <n v="0"/>
    <n v="34"/>
    <n v="0"/>
    <n v="30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82035.2281870432"/>
    <n v="38849048.064527743"/>
    <n v="0"/>
    <n v="0"/>
    <n v="45431083"/>
    <n v="0"/>
    <n v="0"/>
    <n v="0"/>
    <n v="0"/>
    <n v="994618.65670381987"/>
    <n v="7769809.6129055489"/>
    <n v="0"/>
    <n v="0"/>
    <n v="8764428"/>
    <n v="54195511"/>
    <n v="155287.9971346705"/>
    <n v="1"/>
    <n v="1"/>
    <n v="1"/>
    <n v="1"/>
    <n v="24249724"/>
    <n v="31022935.468580145"/>
    <n v="31022935"/>
    <n v="45"/>
    <n v="1"/>
    <n v="0"/>
    <n v="3.4615384615384617"/>
    <n v="0"/>
    <n v="3.4615384615384617"/>
    <n v="3.4615384615384617"/>
    <n v="4"/>
    <n v="6660438"/>
    <n v="37683373"/>
    <n v="91878884"/>
  </r>
  <r>
    <x v="24"/>
    <n v="3824"/>
    <x v="87"/>
    <x v="909"/>
    <x v="909"/>
    <x v="860"/>
    <n v="1904"/>
    <n v="281736002069"/>
    <s v="81300281736002069"/>
    <s v="I.E. PABLO VI"/>
    <n v="1"/>
    <n v="34.448660457629067"/>
    <n v="2.4126433940591547"/>
    <n v="0.34816666189043044"/>
    <n v="1.3481666618904304"/>
    <n v="418"/>
    <n v="0"/>
    <n v="0"/>
    <n v="29"/>
    <n v="0"/>
    <n v="237"/>
    <n v="0"/>
    <n v="116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70058.2296636393"/>
    <n v="47538885.658914283"/>
    <n v="7418324.8057186268"/>
    <n v="0"/>
    <n v="59427269"/>
    <n v="0"/>
    <n v="0"/>
    <n v="0"/>
    <n v="0"/>
    <n v="0"/>
    <n v="0"/>
    <n v="0"/>
    <n v="0"/>
    <n v="0"/>
    <n v="59427269"/>
    <n v="142170.5"/>
    <n v="1"/>
    <n v="1"/>
    <n v="1"/>
    <n v="1"/>
    <n v="24249724"/>
    <n v="32692669.456844255"/>
    <n v="32692669"/>
    <n v="29"/>
    <n v="0"/>
    <n v="1"/>
    <n v="2.2307692307692308"/>
    <n v="0"/>
    <n v="2.2307692307692308"/>
    <n v="2.2307692307692308"/>
    <n v="3"/>
    <n v="19981315"/>
    <n v="52673984"/>
    <n v="112101253"/>
  </r>
  <r>
    <x v="24"/>
    <n v="3824"/>
    <x v="87"/>
    <x v="908"/>
    <x v="908"/>
    <x v="859"/>
    <n v="1921"/>
    <n v="281736002221"/>
    <s v="81736281736002221"/>
    <s v="INSTITUCION EDUCATIVA ANTONIO NARIÑO"/>
    <n v="1"/>
    <n v="27.950571942308429"/>
    <n v="1.957543830760228"/>
    <n v="0.2793108683867967"/>
    <n v="1.2793108683867966"/>
    <n v="605"/>
    <n v="9"/>
    <n v="0"/>
    <n v="31"/>
    <n v="0"/>
    <n v="159"/>
    <n v="0"/>
    <n v="326"/>
    <n v="0"/>
    <n v="80"/>
    <n v="0"/>
    <n v="0"/>
    <n v="0"/>
    <n v="605"/>
    <n v="9"/>
    <n v="0"/>
    <n v="31"/>
    <n v="0"/>
    <n v="159"/>
    <n v="0"/>
    <n v="326"/>
    <n v="0"/>
    <n v="80"/>
    <n v="0"/>
    <n v="0"/>
    <n v="0"/>
    <n v="92671"/>
    <n v="81839"/>
    <n v="122758"/>
    <n v="150439"/>
    <n v="114333"/>
    <n v="99892"/>
    <n v="152848"/>
    <n v="184139"/>
    <n v="0"/>
    <n v="0"/>
    <n v="0"/>
    <n v="0"/>
    <n v="5850697.980610705"/>
    <n v="61979566.813473538"/>
    <n v="15643208.608894808"/>
    <n v="0"/>
    <n v="83473473"/>
    <n v="0"/>
    <n v="0"/>
    <n v="0"/>
    <n v="0"/>
    <n v="1170139.596122141"/>
    <n v="12395913.362694707"/>
    <n v="3128641.7217789614"/>
    <n v="0"/>
    <n v="16694695"/>
    <n v="100168168"/>
    <n v="165567.21983471073"/>
    <n v="1"/>
    <n v="1"/>
    <n v="1"/>
    <n v="1"/>
    <n v="24249724"/>
    <n v="31022935.468580145"/>
    <n v="31022935"/>
    <n v="40"/>
    <n v="1"/>
    <n v="0"/>
    <n v="3.0769230769230771"/>
    <n v="0"/>
    <n v="3.0769230769230771"/>
    <n v="3.0769230769230771"/>
    <n v="4"/>
    <n v="6660438"/>
    <n v="37683373"/>
    <n v="137851541"/>
  </r>
  <r>
    <x v="24"/>
    <n v="3824"/>
    <x v="87"/>
    <x v="908"/>
    <x v="908"/>
    <x v="859"/>
    <n v="1922"/>
    <n v="281736002581"/>
    <s v="81736281736002581"/>
    <s v="INSTITUCION EDUCATIVA JOSE ODEL LIZARAZO  VILLAMAGA"/>
    <n v="1"/>
    <n v="27.950571942308429"/>
    <n v="1.957543830760228"/>
    <n v="0.2793108683867967"/>
    <n v="1.2793108683867966"/>
    <n v="717"/>
    <n v="9"/>
    <n v="12"/>
    <n v="10"/>
    <n v="22"/>
    <n v="124"/>
    <n v="135"/>
    <n v="165"/>
    <n v="115"/>
    <n v="65"/>
    <n v="60"/>
    <n v="0"/>
    <n v="0"/>
    <n v="467"/>
    <n v="9"/>
    <n v="12"/>
    <n v="10"/>
    <n v="22"/>
    <n v="124"/>
    <n v="0"/>
    <n v="165"/>
    <n v="0"/>
    <n v="65"/>
    <n v="60"/>
    <n v="0"/>
    <n v="0"/>
    <n v="92671"/>
    <n v="81839"/>
    <n v="122758"/>
    <n v="150439"/>
    <n v="114333"/>
    <n v="99892"/>
    <n v="152848"/>
    <n v="184139"/>
    <n v="4030870.5944652762"/>
    <n v="26174380.539476763"/>
    <n v="9422738.6148855835"/>
    <n v="0"/>
    <n v="2779081.5407900847"/>
    <n v="36932154.245554335"/>
    <n v="12710106.99472703"/>
    <n v="0"/>
    <n v="92049333"/>
    <n v="806174.11889305536"/>
    <n v="0"/>
    <n v="1884547.7229771165"/>
    <n v="0"/>
    <n v="555816.308158017"/>
    <n v="7386430.8491108678"/>
    <n v="2542021.3989454061"/>
    <n v="0"/>
    <n v="13174990"/>
    <n v="105224323"/>
    <n v="146756.37796373779"/>
    <n v="1"/>
    <n v="1"/>
    <n v="1"/>
    <n v="1"/>
    <n v="24249724"/>
    <n v="31022935.468580145"/>
    <n v="31022935"/>
    <n v="53"/>
    <n v="1"/>
    <n v="0"/>
    <n v="1.4615384615384615"/>
    <n v="1.5111111111111111"/>
    <n v="2.9726495726495727"/>
    <n v="2.9726495726495727"/>
    <n v="3"/>
    <n v="6660438"/>
    <n v="37683373"/>
    <n v="142907696"/>
  </r>
  <r>
    <x v="24"/>
    <n v="3824"/>
    <x v="87"/>
    <x v="909"/>
    <x v="909"/>
    <x v="860"/>
    <n v="1923"/>
    <n v="281736002697"/>
    <s v="81300281736002697"/>
    <s v="INSTITUCION EDUCATIVA U´WA TUTUKANA SINAIAKA"/>
    <n v="3"/>
    <n v="34.448660457629067"/>
    <n v="2.4126433940591547"/>
    <n v="0.34816666189043044"/>
    <n v="1.3481666618904304"/>
    <n v="187"/>
    <n v="0"/>
    <n v="0"/>
    <n v="20"/>
    <n v="0"/>
    <n v="1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82798.7790783718"/>
    <n v="22490067.719656333"/>
    <n v="0"/>
    <n v="0"/>
    <n v="25572866"/>
    <n v="0"/>
    <n v="0"/>
    <n v="0"/>
    <n v="0"/>
    <n v="0"/>
    <n v="0"/>
    <n v="0"/>
    <n v="0"/>
    <n v="0"/>
    <n v="25572866"/>
    <n v="136753.29411764705"/>
    <n v="1"/>
    <n v="1"/>
    <n v="1"/>
    <n v="1"/>
    <n v="24249724"/>
    <n v="10897556.485614752"/>
    <n v="10897556"/>
    <n v="20"/>
    <n v="1"/>
    <n v="0"/>
    <n v="1.5384615384615385"/>
    <n v="0"/>
    <n v="1.5384615384615385"/>
    <n v="1.5384615384615385"/>
    <n v="2"/>
    <n v="2220146"/>
    <n v="13117702"/>
    <n v="38690568"/>
  </r>
  <r>
    <x v="24"/>
    <n v="3824"/>
    <x v="87"/>
    <x v="908"/>
    <x v="908"/>
    <x v="859"/>
    <n v="1923"/>
    <n v="281736002697"/>
    <s v="81736281736002697"/>
    <s v="INSTITUCION EDUCATIVA U´WA TUTUKANA SINAIAKA"/>
    <n v="3"/>
    <n v="27.950571942308429"/>
    <n v="1.957543830760228"/>
    <n v="0.2793108683867967"/>
    <n v="1.2793108683867966"/>
    <n v="389"/>
    <n v="0"/>
    <n v="0"/>
    <n v="33"/>
    <n v="0"/>
    <n v="250"/>
    <n v="0"/>
    <n v="92"/>
    <n v="0"/>
    <n v="14"/>
    <n v="0"/>
    <n v="0"/>
    <n v="0"/>
    <n v="217"/>
    <n v="0"/>
    <n v="0"/>
    <n v="10"/>
    <n v="0"/>
    <n v="115"/>
    <n v="0"/>
    <n v="9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26825.8340038313"/>
    <n v="43705179.072593711"/>
    <n v="2737561.5065565915"/>
    <n v="0"/>
    <n v="51269566"/>
    <n v="0"/>
    <n v="0"/>
    <n v="0"/>
    <n v="0"/>
    <n v="292534.89903053525"/>
    <n v="5290626.9403666072"/>
    <n v="0"/>
    <n v="0"/>
    <n v="5583162"/>
    <n v="56852728"/>
    <n v="146150.97172236504"/>
    <n v="1"/>
    <n v="1"/>
    <n v="1"/>
    <n v="1"/>
    <n v="24249724"/>
    <n v="10340978.489526715"/>
    <n v="10340978"/>
    <n v="33"/>
    <n v="1"/>
    <n v="0"/>
    <n v="2.5384615384615383"/>
    <n v="0"/>
    <n v="2.5384615384615383"/>
    <n v="2.5384615384615383"/>
    <n v="3"/>
    <n v="2220146"/>
    <n v="12561124"/>
    <n v="69413852"/>
  </r>
  <r>
    <x v="24"/>
    <n v="3824"/>
    <x v="87"/>
    <x v="910"/>
    <x v="910"/>
    <x v="861"/>
    <n v="1923"/>
    <n v="281736002697"/>
    <s v="81794281736002697"/>
    <s v="INSTITUCION EDUCATIVA U´WA TUTUKANA SINAIAKA"/>
    <n v="3"/>
    <n v="30.124200225818594"/>
    <n v="2.1097758725779689"/>
    <n v="0.30234331860506658"/>
    <n v="1.3023433186050666"/>
    <n v="40"/>
    <n v="0"/>
    <n v="0"/>
    <n v="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93404.91187643842"/>
    <n v="4423185.0785913086"/>
    <n v="0"/>
    <n v="0"/>
    <n v="5316590"/>
    <n v="0"/>
    <n v="0"/>
    <n v="0"/>
    <n v="0"/>
    <n v="0"/>
    <n v="0"/>
    <n v="0"/>
    <n v="0"/>
    <n v="0"/>
    <n v="5316590"/>
    <n v="132914.75"/>
    <n v="1"/>
    <n v="1"/>
    <n v="1"/>
    <n v="1"/>
    <n v="24249724"/>
    <n v="10527155.343138976"/>
    <n v="10527155"/>
    <n v="6"/>
    <n v="1"/>
    <n v="0"/>
    <n v="0.46153846153846156"/>
    <n v="0"/>
    <n v="0.46153846153846156"/>
    <n v="0.46153846153846156"/>
    <n v="1"/>
    <n v="2220146"/>
    <n v="12747301"/>
    <n v="18063891"/>
  </r>
  <r>
    <x v="24"/>
    <n v="3824"/>
    <x v="87"/>
    <x v="910"/>
    <x v="910"/>
    <x v="861"/>
    <n v="1932"/>
    <n v="281794000122"/>
    <s v="81794281794000122"/>
    <s v="CENTRO EDUCATIVO BENITO JUAREZ"/>
    <n v="1"/>
    <n v="30.124200225818594"/>
    <n v="2.1097758725779689"/>
    <n v="0.30234331860506658"/>
    <n v="1.3023433186050666"/>
    <n v="290"/>
    <n v="55"/>
    <n v="0"/>
    <n v="25"/>
    <n v="0"/>
    <n v="186"/>
    <n v="0"/>
    <n v="24"/>
    <n v="0"/>
    <n v="0"/>
    <n v="0"/>
    <n v="0"/>
    <n v="0"/>
    <n v="205"/>
    <n v="0"/>
    <n v="0"/>
    <n v="19"/>
    <n v="0"/>
    <n v="18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912065.491685847"/>
    <n v="27319672.544240434"/>
    <n v="0"/>
    <n v="0"/>
    <n v="39231738"/>
    <n v="0"/>
    <n v="0"/>
    <n v="0"/>
    <n v="0"/>
    <n v="565823.11085507774"/>
    <n v="4839484.8506940203"/>
    <n v="0"/>
    <n v="0"/>
    <n v="5405308"/>
    <n v="44637046"/>
    <n v="153920.84827586208"/>
    <n v="1"/>
    <n v="1"/>
    <n v="1"/>
    <n v="1"/>
    <n v="24249724"/>
    <n v="31581466.02941693"/>
    <n v="31581466"/>
    <n v="80"/>
    <n v="1"/>
    <n v="0"/>
    <n v="6.1538461538461542"/>
    <n v="0"/>
    <n v="6.1538461538461542"/>
    <n v="4"/>
    <n v="4"/>
    <n v="6660438"/>
    <n v="38241904"/>
    <n v="82878950"/>
  </r>
  <r>
    <x v="24"/>
    <n v="3824"/>
    <x v="87"/>
    <x v="909"/>
    <x v="909"/>
    <x v="860"/>
    <n v="1905"/>
    <n v="281794000246"/>
    <s v="81300281794000246"/>
    <s v="INSTITUCION EDUCATIVA INDIGENA MAKAGUAN"/>
    <n v="1"/>
    <n v="34.448660457629067"/>
    <n v="2.4126433940591547"/>
    <n v="0.34816666189043044"/>
    <n v="1.3481666618904304"/>
    <n v="639"/>
    <n v="0"/>
    <n v="0"/>
    <n v="70"/>
    <n v="0"/>
    <n v="473"/>
    <n v="0"/>
    <n v="85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789795.726774301"/>
    <n v="75146453.817773849"/>
    <n v="2266710.3573029134"/>
    <n v="0"/>
    <n v="88202960"/>
    <n v="0"/>
    <n v="0"/>
    <n v="0"/>
    <n v="0"/>
    <n v="0"/>
    <n v="0"/>
    <n v="0"/>
    <n v="0"/>
    <n v="0"/>
    <n v="88202960"/>
    <n v="138032.80125195617"/>
    <n v="1"/>
    <n v="1"/>
    <n v="1"/>
    <n v="1"/>
    <n v="24249724"/>
    <n v="32692669.456844255"/>
    <n v="32692669"/>
    <n v="70"/>
    <n v="1"/>
    <n v="0"/>
    <n v="5.384615384615385"/>
    <n v="0"/>
    <n v="5.384615384615385"/>
    <n v="4"/>
    <n v="4"/>
    <n v="6660438"/>
    <n v="39353107"/>
    <n v="127556067"/>
  </r>
  <r>
    <x v="24"/>
    <n v="3824"/>
    <x v="87"/>
    <x v="910"/>
    <x v="910"/>
    <x v="861"/>
    <n v="1928"/>
    <n v="281794000564"/>
    <s v="81794281794000564"/>
    <s v="INSTITUCION EDUCATIVA AGUSTIN NIETO CABALLERO"/>
    <n v="1"/>
    <n v="30.124200225818594"/>
    <n v="2.1097758725779689"/>
    <n v="0.30234331860506658"/>
    <n v="1.3023433186050666"/>
    <n v="841"/>
    <n v="50"/>
    <n v="0"/>
    <n v="63"/>
    <n v="0"/>
    <n v="423"/>
    <n v="0"/>
    <n v="250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825792.507006258"/>
    <n v="87553045.820351496"/>
    <n v="10948331.435918096"/>
    <n v="0"/>
    <n v="115327170"/>
    <n v="0"/>
    <n v="0"/>
    <n v="0"/>
    <n v="0"/>
    <n v="0"/>
    <n v="0"/>
    <n v="0"/>
    <n v="0"/>
    <n v="0"/>
    <n v="115327170"/>
    <n v="137130.99881093935"/>
    <n v="1"/>
    <n v="1"/>
    <n v="1"/>
    <n v="1"/>
    <n v="24249724"/>
    <n v="31581466.02941693"/>
    <n v="31581466"/>
    <n v="113"/>
    <n v="1"/>
    <n v="0"/>
    <n v="8.6923076923076916"/>
    <n v="0"/>
    <n v="8.6923076923076916"/>
    <n v="4"/>
    <n v="4"/>
    <n v="6660438"/>
    <n v="38241904"/>
    <n v="153569074"/>
  </r>
  <r>
    <x v="24"/>
    <n v="3824"/>
    <x v="87"/>
    <x v="910"/>
    <x v="910"/>
    <x v="861"/>
    <n v="1929"/>
    <n v="281794000602"/>
    <s v="81794281794000602"/>
    <s v="I.E. ANTONIO RICAURTE"/>
    <n v="1"/>
    <n v="30.124200225818594"/>
    <n v="2.1097758725779689"/>
    <n v="0.30234331860506658"/>
    <n v="1.3023433186050666"/>
    <n v="1017"/>
    <n v="70"/>
    <n v="0"/>
    <n v="48"/>
    <n v="0"/>
    <n v="502"/>
    <n v="0"/>
    <n v="301"/>
    <n v="0"/>
    <n v="96"/>
    <n v="0"/>
    <n v="0"/>
    <n v="0"/>
    <n v="923"/>
    <n v="0"/>
    <n v="0"/>
    <n v="47"/>
    <n v="0"/>
    <n v="479"/>
    <n v="0"/>
    <n v="301"/>
    <n v="0"/>
    <n v="96"/>
    <n v="0"/>
    <n v="0"/>
    <n v="0"/>
    <n v="92671"/>
    <n v="81839"/>
    <n v="122758"/>
    <n v="150439"/>
    <n v="114333"/>
    <n v="99892"/>
    <n v="152848"/>
    <n v="184139"/>
    <n v="0"/>
    <n v="0"/>
    <n v="0"/>
    <n v="0"/>
    <n v="17570296.600236624"/>
    <n v="104465224.06202415"/>
    <n v="19109814.869966134"/>
    <n v="0"/>
    <n v="141145336"/>
    <n v="0"/>
    <n v="0"/>
    <n v="0"/>
    <n v="0"/>
    <n v="1399667.6952730869"/>
    <n v="20294613.890007179"/>
    <n v="3821962.9739932269"/>
    <n v="0"/>
    <n v="25516245"/>
    <n v="166661581"/>
    <n v="163875.69419862342"/>
    <n v="1"/>
    <n v="1"/>
    <n v="1"/>
    <n v="1"/>
    <n v="24249724"/>
    <n v="31581466.02941693"/>
    <n v="31581466"/>
    <n v="118"/>
    <n v="0"/>
    <n v="1"/>
    <n v="9.0769230769230766"/>
    <n v="0"/>
    <n v="9.0769230769230766"/>
    <n v="4"/>
    <n v="4"/>
    <n v="26641753"/>
    <n v="58223219"/>
    <n v="224884800"/>
  </r>
  <r>
    <x v="24"/>
    <n v="3824"/>
    <x v="87"/>
    <x v="910"/>
    <x v="910"/>
    <x v="861"/>
    <n v="1931"/>
    <n v="281794001668"/>
    <s v="81794281794001668"/>
    <s v="INSTITUCION EDUCATIVA JOEL SIERRA GONZALEZ"/>
    <n v="1"/>
    <n v="30.124200225818594"/>
    <n v="2.1097758725779689"/>
    <n v="0.30234331860506658"/>
    <n v="1.3023433186050666"/>
    <n v="372"/>
    <n v="0"/>
    <n v="0"/>
    <n v="33"/>
    <n v="0"/>
    <n v="189"/>
    <n v="0"/>
    <n v="120"/>
    <n v="0"/>
    <n v="30"/>
    <n v="0"/>
    <n v="0"/>
    <n v="0"/>
    <n v="353"/>
    <n v="0"/>
    <n v="0"/>
    <n v="33"/>
    <n v="0"/>
    <n v="189"/>
    <n v="0"/>
    <n v="101"/>
    <n v="0"/>
    <n v="30"/>
    <n v="0"/>
    <n v="0"/>
    <n v="0"/>
    <n v="92671"/>
    <n v="81839"/>
    <n v="122758"/>
    <n v="150439"/>
    <n v="114333"/>
    <n v="99892"/>
    <n v="152848"/>
    <n v="184139"/>
    <n v="0"/>
    <n v="0"/>
    <n v="0"/>
    <n v="0"/>
    <n v="4913727.0153204119"/>
    <n v="40198946.743668072"/>
    <n v="5971817.1468644161"/>
    <n v="0"/>
    <n v="51084491"/>
    <n v="0"/>
    <n v="0"/>
    <n v="0"/>
    <n v="0"/>
    <n v="982745.40306408238"/>
    <n v="7545433.3693616437"/>
    <n v="1194363.4293728834"/>
    <n v="0"/>
    <n v="9722542"/>
    <n v="60807033"/>
    <n v="163459.76612903227"/>
    <n v="1"/>
    <n v="1"/>
    <n v="1"/>
    <n v="1"/>
    <n v="24249724"/>
    <n v="31581466.02941693"/>
    <n v="31581466"/>
    <n v="33"/>
    <n v="1"/>
    <n v="0"/>
    <n v="2.5384615384615383"/>
    <n v="0"/>
    <n v="2.5384615384615383"/>
    <n v="2.5384615384615383"/>
    <n v="3"/>
    <n v="6660438"/>
    <n v="38241904"/>
    <n v="99048937"/>
  </r>
  <r>
    <x v="24"/>
    <n v="3824"/>
    <x v="87"/>
    <x v="910"/>
    <x v="910"/>
    <x v="861"/>
    <n v="1934"/>
    <n v="281794003202"/>
    <s v="81794281794003202"/>
    <s v="INSTITUCION EDUCATIVA PARMENIO BONILLA PAREDES"/>
    <n v="1"/>
    <n v="30.124200225818594"/>
    <n v="2.1097758725779689"/>
    <n v="0.30234331860506658"/>
    <n v="1.3023433186050666"/>
    <n v="870"/>
    <n v="82"/>
    <n v="0"/>
    <n v="89"/>
    <n v="0"/>
    <n v="485"/>
    <n v="0"/>
    <n v="179"/>
    <n v="0"/>
    <n v="0"/>
    <n v="0"/>
    <n v="35"/>
    <n v="0"/>
    <n v="724"/>
    <n v="33"/>
    <n v="0"/>
    <n v="70"/>
    <n v="0"/>
    <n v="407"/>
    <n v="0"/>
    <n v="179"/>
    <n v="0"/>
    <n v="0"/>
    <n v="0"/>
    <n v="35"/>
    <n v="0"/>
    <n v="92671"/>
    <n v="81839"/>
    <n v="122758"/>
    <n v="150439"/>
    <n v="114333"/>
    <n v="99892"/>
    <n v="152848"/>
    <n v="184139"/>
    <n v="0"/>
    <n v="0"/>
    <n v="0"/>
    <n v="0"/>
    <n v="25462039.988478497"/>
    <n v="86382202.711312607"/>
    <n v="0"/>
    <n v="8393426.8720616419"/>
    <n v="120237670"/>
    <n v="0"/>
    <n v="0"/>
    <n v="0"/>
    <n v="0"/>
    <n v="3067356.8641091059"/>
    <n v="15246979.153261805"/>
    <n v="0"/>
    <n v="1678685.3744123285"/>
    <n v="19993021"/>
    <n v="140230691"/>
    <n v="161184.70229885058"/>
    <n v="1"/>
    <n v="1"/>
    <n v="1"/>
    <n v="1"/>
    <n v="24249724"/>
    <n v="31581466.02941693"/>
    <n v="31581466"/>
    <n v="171"/>
    <n v="1"/>
    <n v="0"/>
    <n v="13.153846153846153"/>
    <n v="0"/>
    <n v="13.153846153846153"/>
    <n v="4"/>
    <n v="4"/>
    <n v="6660438"/>
    <n v="38241904"/>
    <n v="178472595"/>
  </r>
  <r>
    <x v="24"/>
    <n v="3824"/>
    <x v="87"/>
    <x v="910"/>
    <x v="910"/>
    <x v="861"/>
    <n v="1936"/>
    <n v="281794003563"/>
    <s v="81794281794003563"/>
    <s v="INSTITUCION EDUCATIVA INDIGENA GUAHIBO BETOY"/>
    <n v="1"/>
    <n v="30.124200225818594"/>
    <n v="2.1097758725779689"/>
    <n v="0.30234331860506658"/>
    <n v="1.3023433186050666"/>
    <n v="719"/>
    <n v="6"/>
    <n v="0"/>
    <n v="71"/>
    <n v="0"/>
    <n v="449"/>
    <n v="0"/>
    <n v="169"/>
    <n v="0"/>
    <n v="24"/>
    <n v="0"/>
    <n v="0"/>
    <n v="0"/>
    <n v="389"/>
    <n v="0"/>
    <n v="0"/>
    <n v="26"/>
    <n v="0"/>
    <n v="170"/>
    <n v="0"/>
    <n v="169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11465363.035747627"/>
    <n v="80397893.487336144"/>
    <n v="4777453.7174915336"/>
    <n v="0"/>
    <n v="96640710"/>
    <n v="0"/>
    <n v="0"/>
    <n v="0"/>
    <n v="0"/>
    <n v="774284.25695958"/>
    <n v="8820351.4214261975"/>
    <n v="955490.74349830672"/>
    <n v="0"/>
    <n v="10550126"/>
    <n v="107190836"/>
    <n v="149083.22114047289"/>
    <n v="1"/>
    <n v="1"/>
    <n v="1"/>
    <n v="1"/>
    <n v="24249724"/>
    <n v="31581466.02941693"/>
    <n v="31581466"/>
    <n v="77"/>
    <n v="0"/>
    <n v="1"/>
    <n v="5.9230769230769234"/>
    <n v="0"/>
    <n v="5.9230769230769234"/>
    <n v="4"/>
    <n v="4"/>
    <n v="26641753"/>
    <n v="58223219"/>
    <n v="165414055"/>
  </r>
  <r>
    <x v="24"/>
    <n v="3824"/>
    <x v="87"/>
    <x v="909"/>
    <x v="909"/>
    <x v="860"/>
    <n v="1858"/>
    <n v="281794003831"/>
    <s v="81300281794003831"/>
    <s v="CENTRO EDUCATIVO PALMARITO"/>
    <n v="1"/>
    <n v="34.448660457629067"/>
    <n v="2.4126433940591547"/>
    <n v="0.34816666189043044"/>
    <n v="1.3481666618904304"/>
    <n v="295"/>
    <n v="0"/>
    <n v="0"/>
    <n v="43"/>
    <n v="0"/>
    <n v="252"/>
    <n v="0"/>
    <n v="0"/>
    <n v="0"/>
    <n v="0"/>
    <n v="0"/>
    <n v="0"/>
    <n v="0"/>
    <n v="288"/>
    <n v="0"/>
    <n v="0"/>
    <n v="40"/>
    <n v="0"/>
    <n v="248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28017.3750184989"/>
    <n v="33937108.175768837"/>
    <n v="0"/>
    <n v="0"/>
    <n v="40565126"/>
    <n v="0"/>
    <n v="0"/>
    <n v="0"/>
    <n v="0"/>
    <n v="1233119.5116313486"/>
    <n v="6679684.7838021209"/>
    <n v="0"/>
    <n v="0"/>
    <n v="7912804"/>
    <n v="48477930"/>
    <n v="164331.96610169491"/>
    <n v="1"/>
    <n v="1"/>
    <n v="1"/>
    <n v="1"/>
    <n v="24249724"/>
    <n v="32692669.456844255"/>
    <n v="32692669"/>
    <n v="43"/>
    <n v="1"/>
    <n v="0"/>
    <n v="3.3076923076923075"/>
    <n v="0"/>
    <n v="3.3076923076923075"/>
    <n v="3.3076923076923075"/>
    <n v="4"/>
    <n v="6660438"/>
    <n v="39353107"/>
    <n v="87831037"/>
  </r>
  <r>
    <x v="24"/>
    <n v="3824"/>
    <x v="87"/>
    <x v="910"/>
    <x v="910"/>
    <x v="861"/>
    <n v="1937"/>
    <n v="281794004179"/>
    <s v="81794281794004179"/>
    <s v="INSTITUCION EDUCATIVA ERNESTO RINCON DUCON"/>
    <n v="1"/>
    <n v="30.124200225818594"/>
    <n v="2.1097758725779689"/>
    <n v="0.30234331860506658"/>
    <n v="1.3023433186050666"/>
    <n v="659"/>
    <n v="16"/>
    <n v="0"/>
    <n v="37"/>
    <n v="0"/>
    <n v="250"/>
    <n v="0"/>
    <n v="268"/>
    <n v="0"/>
    <n v="0"/>
    <n v="0"/>
    <n v="88"/>
    <n v="0"/>
    <n v="88"/>
    <n v="0"/>
    <n v="0"/>
    <n v="0"/>
    <n v="0"/>
    <n v="0"/>
    <n v="0"/>
    <n v="0"/>
    <n v="0"/>
    <n v="0"/>
    <n v="0"/>
    <n v="88"/>
    <n v="0"/>
    <n v="92671"/>
    <n v="81839"/>
    <n v="122758"/>
    <n v="150439"/>
    <n v="114333"/>
    <n v="99892"/>
    <n v="152848"/>
    <n v="184139"/>
    <n v="0"/>
    <n v="0"/>
    <n v="0"/>
    <n v="0"/>
    <n v="7891743.3882418731"/>
    <n v="67388525.609126404"/>
    <n v="0"/>
    <n v="21103473.278326415"/>
    <n v="96383742"/>
    <n v="0"/>
    <n v="0"/>
    <n v="0"/>
    <n v="0"/>
    <n v="0"/>
    <n v="0"/>
    <n v="0"/>
    <n v="4220694.6556652831"/>
    <n v="4220695"/>
    <n v="100604437"/>
    <n v="152662.27162367222"/>
    <n v="1"/>
    <n v="1"/>
    <n v="1"/>
    <n v="1"/>
    <n v="24249724"/>
    <n v="31581466.02941693"/>
    <n v="31581466"/>
    <n v="53"/>
    <n v="1"/>
    <n v="0"/>
    <n v="4.0769230769230766"/>
    <n v="0"/>
    <n v="4.0769230769230766"/>
    <n v="4"/>
    <n v="4"/>
    <n v="6660438"/>
    <n v="38241904"/>
    <n v="138846341"/>
  </r>
  <r>
    <x v="24"/>
    <n v="3824"/>
    <x v="87"/>
    <x v="910"/>
    <x v="910"/>
    <x v="861"/>
    <n v="1939"/>
    <n v="281794004462"/>
    <s v="81794281794004462"/>
    <s v="CENTRO EDUCATIVO LA PALESTINA"/>
    <n v="1"/>
    <n v="30.124200225818594"/>
    <n v="2.1097758725779689"/>
    <n v="0.30234331860506658"/>
    <n v="1.3023433186050666"/>
    <n v="266"/>
    <n v="0"/>
    <n v="0"/>
    <n v="25"/>
    <n v="0"/>
    <n v="212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22520.466151827"/>
    <n v="31352576.586485453"/>
    <n v="0"/>
    <n v="0"/>
    <n v="35075097"/>
    <n v="0"/>
    <n v="0"/>
    <n v="0"/>
    <n v="0"/>
    <n v="0"/>
    <n v="0"/>
    <n v="0"/>
    <n v="0"/>
    <n v="0"/>
    <n v="35075097"/>
    <n v="131861.26691729322"/>
    <n v="1"/>
    <n v="1"/>
    <n v="1"/>
    <n v="1"/>
    <n v="24249724"/>
    <n v="31581466.02941693"/>
    <n v="31581466"/>
    <n v="25"/>
    <n v="1"/>
    <n v="0"/>
    <n v="1.9230769230769231"/>
    <n v="0"/>
    <n v="1.9230769230769231"/>
    <n v="1.9230769230769231"/>
    <n v="2"/>
    <n v="6660438"/>
    <n v="38241904"/>
    <n v="73317001"/>
  </r>
  <r>
    <x v="24"/>
    <n v="3824"/>
    <x v="87"/>
    <x v="910"/>
    <x v="910"/>
    <x v="861"/>
    <n v="1941"/>
    <n v="281794004683"/>
    <s v="81794281794004683"/>
    <s v="INSTITUCION EDUCATIVA DE PROMOCION AGROPECUARIA"/>
    <n v="1"/>
    <n v="30.124200225818594"/>
    <n v="2.1097758725779689"/>
    <n v="0.30234331860506658"/>
    <n v="1.3023433186050666"/>
    <n v="1372"/>
    <n v="33"/>
    <n v="0"/>
    <n v="94"/>
    <n v="0"/>
    <n v="528"/>
    <n v="0"/>
    <n v="545"/>
    <n v="0"/>
    <n v="0"/>
    <n v="0"/>
    <n v="172"/>
    <n v="0"/>
    <n v="172"/>
    <n v="0"/>
    <n v="0"/>
    <n v="0"/>
    <n v="0"/>
    <n v="0"/>
    <n v="0"/>
    <n v="0"/>
    <n v="0"/>
    <n v="0"/>
    <n v="0"/>
    <n v="172"/>
    <n v="0"/>
    <n v="92671"/>
    <n v="81839"/>
    <n v="122758"/>
    <n v="150439"/>
    <n v="114333"/>
    <n v="99892"/>
    <n v="152848"/>
    <n v="184139"/>
    <n v="0"/>
    <n v="0"/>
    <n v="0"/>
    <n v="0"/>
    <n v="18910403.968051281"/>
    <n v="139590517.33319041"/>
    <n v="0"/>
    <n v="41247697.771274358"/>
    <n v="199748619"/>
    <n v="0"/>
    <n v="0"/>
    <n v="0"/>
    <n v="0"/>
    <n v="0"/>
    <n v="0"/>
    <n v="0"/>
    <n v="8249539.5542548718"/>
    <n v="8249540"/>
    <n v="207998159"/>
    <n v="151602.15670553935"/>
    <n v="1"/>
    <n v="1"/>
    <n v="1"/>
    <n v="1"/>
    <n v="24249724"/>
    <n v="31581466.02941693"/>
    <n v="31581466"/>
    <n v="127"/>
    <n v="1"/>
    <n v="0"/>
    <n v="9.7692307692307701"/>
    <n v="0"/>
    <n v="9.7692307692307701"/>
    <n v="4"/>
    <n v="4"/>
    <n v="6660438"/>
    <n v="38241904"/>
    <n v="246240063"/>
  </r>
  <r>
    <x v="24"/>
    <n v="3824"/>
    <x v="87"/>
    <x v="910"/>
    <x v="910"/>
    <x v="861"/>
    <n v="1942"/>
    <n v="281794004802"/>
    <s v="81794281794004802"/>
    <s v="INSTITUCION EDUCATIVA FILIPINAS"/>
    <n v="1"/>
    <n v="30.124200225818594"/>
    <n v="2.1097758725779689"/>
    <n v="0.30234331860506658"/>
    <n v="1.3023433186050666"/>
    <n v="503"/>
    <n v="15"/>
    <n v="0"/>
    <n v="38"/>
    <n v="0"/>
    <n v="312"/>
    <n v="0"/>
    <n v="100"/>
    <n v="0"/>
    <n v="38"/>
    <n v="0"/>
    <n v="0"/>
    <n v="0"/>
    <n v="304"/>
    <n v="0"/>
    <n v="0"/>
    <n v="17"/>
    <n v="0"/>
    <n v="187"/>
    <n v="0"/>
    <n v="10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91743.3882418731"/>
    <n v="53598595.658224091"/>
    <n v="7564301.7193615939"/>
    <n v="0"/>
    <n v="69054641"/>
    <n v="0"/>
    <n v="0"/>
    <n v="0"/>
    <n v="0"/>
    <n v="506262.78339664848"/>
    <n v="7467377.1620923867"/>
    <n v="0"/>
    <n v="0"/>
    <n v="7973640"/>
    <n v="77028281"/>
    <n v="153137.73558648111"/>
    <n v="1"/>
    <n v="1"/>
    <n v="1"/>
    <n v="1"/>
    <n v="24249724"/>
    <n v="31581466.02941693"/>
    <n v="31581466"/>
    <n v="53"/>
    <n v="0"/>
    <n v="1"/>
    <n v="4.0769230769230766"/>
    <n v="0"/>
    <n v="4.0769230769230766"/>
    <n v="4"/>
    <n v="4"/>
    <n v="26641753"/>
    <n v="58223219"/>
    <n v="135251500"/>
  </r>
  <r>
    <x v="6"/>
    <n v="3776"/>
    <x v="24"/>
    <x v="293"/>
    <x v="293"/>
    <x v="290"/>
    <n v="1736"/>
    <n v="283001000103"/>
    <s v="18001283001000103"/>
    <s v="INSTITUCION EDUCATIVA RURAL VILLA HERMOSA 2"/>
    <n v="1"/>
    <n v="14.509358972677308"/>
    <n v="1.0161762057633321"/>
    <n v="0.13688354033590802"/>
    <n v="1.1368835403359081"/>
    <n v="98"/>
    <n v="0"/>
    <n v="0"/>
    <n v="3"/>
    <n v="0"/>
    <n v="53"/>
    <n v="0"/>
    <n v="34"/>
    <n v="0"/>
    <n v="0"/>
    <n v="0"/>
    <n v="8"/>
    <n v="0"/>
    <n v="57"/>
    <n v="0"/>
    <n v="0"/>
    <n v="1"/>
    <n v="0"/>
    <n v="23"/>
    <n v="0"/>
    <n v="25"/>
    <n v="0"/>
    <n v="0"/>
    <n v="0"/>
    <n v="8"/>
    <n v="0"/>
    <n v="92671"/>
    <n v="81839"/>
    <n v="122758"/>
    <n v="150439"/>
    <n v="114333"/>
    <n v="99892"/>
    <n v="152848"/>
    <n v="184139"/>
    <n v="0"/>
    <n v="0"/>
    <n v="0"/>
    <n v="0"/>
    <n v="389949.91745167616"/>
    <n v="9880204.643177405"/>
    <n v="0"/>
    <n v="1674756.7858713102"/>
    <n v="11944911"/>
    <n v="0"/>
    <n v="0"/>
    <n v="0"/>
    <n v="0"/>
    <n v="25996.661163445078"/>
    <n v="1090229.4778678515"/>
    <n v="0"/>
    <n v="334951.35717426206"/>
    <n v="1451177"/>
    <n v="13396088"/>
    <n v="136694.77551020408"/>
    <n v="1"/>
    <n v="1"/>
    <n v="1"/>
    <n v="1"/>
    <n v="24249724"/>
    <n v="27569112.073288638"/>
    <n v="27569112"/>
    <n v="3"/>
    <n v="1"/>
    <n v="0"/>
    <n v="0.23076923076923078"/>
    <n v="0"/>
    <n v="0.23076923076923078"/>
    <n v="0.23076923076923078"/>
    <n v="1"/>
    <n v="6660438"/>
    <n v="34229550"/>
    <n v="47625638"/>
  </r>
  <r>
    <x v="6"/>
    <n v="3776"/>
    <x v="24"/>
    <x v="293"/>
    <x v="293"/>
    <x v="290"/>
    <n v="1960"/>
    <n v="283001000375"/>
    <s v="18001283001000375"/>
    <s v="INSTITUCION EDUCATIVA RURAL PUERTO ARANGO"/>
    <n v="1"/>
    <n v="14.509358972677308"/>
    <n v="1.0161762057633321"/>
    <n v="0.13688354033590802"/>
    <n v="1.1368835403359081"/>
    <n v="270"/>
    <n v="0"/>
    <n v="0"/>
    <n v="28"/>
    <n v="0"/>
    <n v="141"/>
    <n v="0"/>
    <n v="84"/>
    <n v="0"/>
    <n v="0"/>
    <n v="0"/>
    <n v="17"/>
    <n v="0"/>
    <n v="17"/>
    <n v="0"/>
    <n v="0"/>
    <n v="0"/>
    <n v="0"/>
    <n v="0"/>
    <n v="0"/>
    <n v="0"/>
    <n v="0"/>
    <n v="0"/>
    <n v="0"/>
    <n v="17"/>
    <n v="0"/>
    <n v="92671"/>
    <n v="81839"/>
    <n v="122758"/>
    <n v="150439"/>
    <n v="114333"/>
    <n v="99892"/>
    <n v="152848"/>
    <n v="184139"/>
    <n v="0"/>
    <n v="0"/>
    <n v="0"/>
    <n v="0"/>
    <n v="3639532.5628823107"/>
    <n v="25552253.387527771"/>
    <n v="0"/>
    <n v="3558858.1699765343"/>
    <n v="32750644"/>
    <n v="0"/>
    <n v="0"/>
    <n v="0"/>
    <n v="0"/>
    <n v="0"/>
    <n v="0"/>
    <n v="0"/>
    <n v="711771.63399530679"/>
    <n v="711772"/>
    <n v="33462416"/>
    <n v="123934.87407407408"/>
    <n v="1"/>
    <n v="1"/>
    <n v="1"/>
    <n v="1"/>
    <n v="24249724"/>
    <n v="27569112.073288638"/>
    <n v="27569112"/>
    <n v="28"/>
    <n v="0"/>
    <n v="1"/>
    <n v="2.1538461538461537"/>
    <n v="0"/>
    <n v="2.1538461538461537"/>
    <n v="2.1538461538461537"/>
    <n v="3"/>
    <n v="19981315"/>
    <n v="47550427"/>
    <n v="81012843"/>
  </r>
  <r>
    <x v="6"/>
    <n v="3776"/>
    <x v="24"/>
    <x v="293"/>
    <x v="293"/>
    <x v="290"/>
    <n v="1963"/>
    <n v="283001000561"/>
    <s v="18001283001000561"/>
    <s v="INSTITUCION EDUCTIVA RURAL SANTANDER"/>
    <n v="1"/>
    <n v="14.509358972677308"/>
    <n v="1.0161762057633321"/>
    <n v="0.13688354033590802"/>
    <n v="1.1368835403359081"/>
    <n v="343"/>
    <n v="13"/>
    <n v="0"/>
    <n v="19"/>
    <n v="0"/>
    <n v="126"/>
    <n v="0"/>
    <n v="140"/>
    <n v="0"/>
    <n v="0"/>
    <n v="0"/>
    <n v="45"/>
    <n v="0"/>
    <n v="330"/>
    <n v="0"/>
    <n v="0"/>
    <n v="19"/>
    <n v="0"/>
    <n v="126"/>
    <n v="0"/>
    <n v="140"/>
    <n v="0"/>
    <n v="0"/>
    <n v="0"/>
    <n v="45"/>
    <n v="0"/>
    <n v="92671"/>
    <n v="81839"/>
    <n v="122758"/>
    <n v="150439"/>
    <n v="114333"/>
    <n v="99892"/>
    <n v="152848"/>
    <n v="184139"/>
    <n v="0"/>
    <n v="0"/>
    <n v="0"/>
    <n v="0"/>
    <n v="4159465.7861512122"/>
    <n v="30208441.782588385"/>
    <n v="0"/>
    <n v="9420506.9205261208"/>
    <n v="43788414"/>
    <n v="0"/>
    <n v="0"/>
    <n v="0"/>
    <n v="0"/>
    <n v="493936.56210545648"/>
    <n v="6041688.3565176772"/>
    <n v="0"/>
    <n v="1884101.3841052239"/>
    <n v="8419726"/>
    <n v="52208140"/>
    <n v="152210.32069970845"/>
    <n v="1"/>
    <n v="1"/>
    <n v="1"/>
    <n v="1"/>
    <n v="24249724"/>
    <n v="27569112.073288638"/>
    <n v="27569112"/>
    <n v="32"/>
    <n v="1"/>
    <n v="0"/>
    <n v="2.4615384615384617"/>
    <n v="0"/>
    <n v="2.4615384615384617"/>
    <n v="2.4615384615384617"/>
    <n v="3"/>
    <n v="6660438"/>
    <n v="34229550"/>
    <n v="86437690"/>
  </r>
  <r>
    <x v="6"/>
    <n v="3776"/>
    <x v="24"/>
    <x v="293"/>
    <x v="293"/>
    <x v="290"/>
    <n v="1733"/>
    <n v="283001000600"/>
    <s v="18001283001000600"/>
    <s v="INSTITUCION EDUCATIVA RURAL BAJO CALDAS"/>
    <n v="1"/>
    <n v="14.509358972677308"/>
    <n v="1.0161762057633321"/>
    <n v="0.13688354033590802"/>
    <n v="1.1368835403359081"/>
    <n v="237"/>
    <n v="0"/>
    <n v="0"/>
    <n v="16"/>
    <n v="0"/>
    <n v="118"/>
    <n v="0"/>
    <n v="83"/>
    <n v="0"/>
    <n v="20"/>
    <n v="0"/>
    <n v="0"/>
    <n v="0"/>
    <n v="229"/>
    <n v="0"/>
    <n v="0"/>
    <n v="15"/>
    <n v="0"/>
    <n v="111"/>
    <n v="0"/>
    <n v="83"/>
    <n v="0"/>
    <n v="20"/>
    <n v="0"/>
    <n v="0"/>
    <n v="0"/>
    <n v="92671"/>
    <n v="81839"/>
    <n v="122758"/>
    <n v="150439"/>
    <n v="114333"/>
    <n v="99892"/>
    <n v="152848"/>
    <n v="184139"/>
    <n v="0"/>
    <n v="0"/>
    <n v="0"/>
    <n v="0"/>
    <n v="2079732.8930756061"/>
    <n v="22826679.692858141"/>
    <n v="3475407.5074652578"/>
    <n v="0"/>
    <n v="28381820"/>
    <n v="0"/>
    <n v="0"/>
    <n v="0"/>
    <n v="0"/>
    <n v="389949.91745167616"/>
    <n v="4406344.1397158997"/>
    <n v="695081.50149305153"/>
    <n v="0"/>
    <n v="5491376"/>
    <n v="33873196"/>
    <n v="142924.87763713079"/>
    <n v="1"/>
    <n v="1"/>
    <n v="1"/>
    <n v="1"/>
    <n v="24249724"/>
    <n v="27569112.073288638"/>
    <n v="27569112"/>
    <n v="16"/>
    <n v="0"/>
    <n v="1"/>
    <n v="1.2307692307692308"/>
    <n v="0"/>
    <n v="1.2307692307692308"/>
    <n v="1.2307692307692308"/>
    <n v="2"/>
    <n v="13320876"/>
    <n v="40889988"/>
    <n v="74763184"/>
  </r>
  <r>
    <x v="6"/>
    <n v="3776"/>
    <x v="24"/>
    <x v="293"/>
    <x v="293"/>
    <x v="290"/>
    <n v="1734"/>
    <n v="283001001614"/>
    <s v="18001283001001614"/>
    <s v="INSTITUCION EDUCATIVA EL SALITRE"/>
    <n v="1"/>
    <n v="14.509358972677308"/>
    <n v="1.0161762057633321"/>
    <n v="0.13688354033590802"/>
    <n v="1.1368835403359081"/>
    <n v="148"/>
    <n v="5"/>
    <n v="0"/>
    <n v="12"/>
    <n v="0"/>
    <n v="50"/>
    <n v="0"/>
    <n v="64"/>
    <n v="0"/>
    <n v="0"/>
    <n v="0"/>
    <n v="17"/>
    <n v="0"/>
    <n v="112"/>
    <n v="0"/>
    <n v="0"/>
    <n v="1"/>
    <n v="0"/>
    <n v="30"/>
    <n v="0"/>
    <n v="64"/>
    <n v="0"/>
    <n v="0"/>
    <n v="0"/>
    <n v="17"/>
    <n v="0"/>
    <n v="92671"/>
    <n v="81839"/>
    <n v="122758"/>
    <n v="150439"/>
    <n v="114333"/>
    <n v="99892"/>
    <n v="152848"/>
    <n v="184139"/>
    <n v="0"/>
    <n v="0"/>
    <n v="0"/>
    <n v="0"/>
    <n v="2209716.1988928313"/>
    <n v="12946475.049680736"/>
    <n v="0"/>
    <n v="3558858.1699765343"/>
    <n v="18715049"/>
    <n v="0"/>
    <n v="0"/>
    <n v="0"/>
    <n v="0"/>
    <n v="25996.661163445078"/>
    <n v="2135032.7274912093"/>
    <n v="0"/>
    <n v="711771.63399530679"/>
    <n v="2872801"/>
    <n v="21587850"/>
    <n v="145863.85135135136"/>
    <n v="1"/>
    <n v="1"/>
    <n v="1"/>
    <n v="1"/>
    <n v="24249724"/>
    <n v="27569112.073288638"/>
    <n v="27569112"/>
    <n v="17"/>
    <n v="1"/>
    <n v="0"/>
    <n v="1.3076923076923077"/>
    <n v="0"/>
    <n v="1.3076923076923077"/>
    <n v="1.3076923076923077"/>
    <n v="2"/>
    <n v="6660438"/>
    <n v="34229550"/>
    <n v="55817400"/>
  </r>
  <r>
    <x v="6"/>
    <n v="3776"/>
    <x v="24"/>
    <x v="293"/>
    <x v="293"/>
    <x v="290"/>
    <n v="1737"/>
    <n v="283001002092"/>
    <s v="18001283001002092"/>
    <s v="INSTITUCION EDUCATIVA RURAL NUEVA JERUSALEM"/>
    <n v="1"/>
    <n v="14.509358972677308"/>
    <n v="1.0161762057633321"/>
    <n v="0.13688354033590802"/>
    <n v="1.1368835403359081"/>
    <n v="172"/>
    <n v="11"/>
    <n v="0"/>
    <n v="16"/>
    <n v="0"/>
    <n v="73"/>
    <n v="0"/>
    <n v="53"/>
    <n v="0"/>
    <n v="19"/>
    <n v="0"/>
    <n v="0"/>
    <n v="0"/>
    <n v="12"/>
    <n v="0"/>
    <n v="0"/>
    <n v="12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09549.2570650852"/>
    <n v="14309261.897015551"/>
    <n v="3301637.1320919949"/>
    <n v="0"/>
    <n v="21120448"/>
    <n v="0"/>
    <n v="0"/>
    <n v="0"/>
    <n v="0"/>
    <n v="311959.93396134092"/>
    <n v="0"/>
    <n v="0"/>
    <n v="0"/>
    <n v="311960"/>
    <n v="21432408"/>
    <n v="124607.02325581395"/>
    <n v="1"/>
    <n v="1"/>
    <n v="1"/>
    <n v="1"/>
    <n v="24249724"/>
    <n v="27569112.073288638"/>
    <n v="27569112"/>
    <n v="27"/>
    <n v="1"/>
    <n v="0"/>
    <n v="2.0769230769230771"/>
    <n v="0"/>
    <n v="2.0769230769230771"/>
    <n v="2.0769230769230771"/>
    <n v="3"/>
    <n v="6660438"/>
    <n v="34229550"/>
    <n v="55661958"/>
  </r>
  <r>
    <x v="6"/>
    <n v="3775"/>
    <x v="25"/>
    <x v="911"/>
    <x v="911"/>
    <x v="686"/>
    <n v="1955"/>
    <n v="283029000389"/>
    <s v="18029283029000389"/>
    <s v="C.E LA CHORROSA"/>
    <n v="1"/>
    <n v="20.169608067843228"/>
    <n v="1.4125969201472217"/>
    <n v="0.19686132333424308"/>
    <n v="1.1968613233342431"/>
    <n v="93"/>
    <n v="0"/>
    <n v="0"/>
    <n v="8"/>
    <n v="0"/>
    <n v="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94725.9654461921"/>
    <n v="10162334.061392859"/>
    <n v="0"/>
    <n v="0"/>
    <n v="11257060"/>
    <n v="0"/>
    <n v="0"/>
    <n v="0"/>
    <n v="0"/>
    <n v="0"/>
    <n v="0"/>
    <n v="0"/>
    <n v="0"/>
    <n v="0"/>
    <n v="11257060"/>
    <n v="121043.65591397849"/>
    <n v="1"/>
    <n v="1"/>
    <n v="1"/>
    <n v="1"/>
    <n v="24249724"/>
    <n v="29023556.757130153"/>
    <n v="29023557"/>
    <n v="8"/>
    <n v="0"/>
    <n v="1"/>
    <n v="0.61538461538461542"/>
    <n v="0"/>
    <n v="0.61538461538461542"/>
    <n v="0.61538461538461542"/>
    <n v="1"/>
    <n v="6660438"/>
    <n v="35683995"/>
    <n v="46941055"/>
  </r>
  <r>
    <x v="6"/>
    <n v="3775"/>
    <x v="25"/>
    <x v="912"/>
    <x v="912"/>
    <x v="862"/>
    <n v="1959"/>
    <n v="283094000434"/>
    <s v="18094283094000434"/>
    <s v="I.E ALTO SARABANDO"/>
    <n v="1"/>
    <n v="28.491236109519992"/>
    <n v="1.9954097394515655"/>
    <n v="0.2850399162698104"/>
    <n v="1.2850399162698105"/>
    <n v="103"/>
    <n v="0"/>
    <n v="0"/>
    <n v="9"/>
    <n v="0"/>
    <n v="79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22302.2187218862"/>
    <n v="12066329.487706248"/>
    <n v="0"/>
    <n v="0"/>
    <n v="13388632"/>
    <n v="0"/>
    <n v="0"/>
    <n v="0"/>
    <n v="0"/>
    <n v="0"/>
    <n v="0"/>
    <n v="0"/>
    <n v="0"/>
    <n v="0"/>
    <n v="13388632"/>
    <n v="129986.71844660194"/>
    <n v="1"/>
    <n v="1"/>
    <n v="1"/>
    <n v="1"/>
    <n v="24249724"/>
    <n v="31161863.298526015"/>
    <n v="31161863"/>
    <n v="9"/>
    <n v="0"/>
    <n v="1"/>
    <n v="0.69230769230769229"/>
    <n v="0"/>
    <n v="0.69230769230769229"/>
    <n v="0.69230769230769229"/>
    <n v="1"/>
    <n v="6660438"/>
    <n v="37822301"/>
    <n v="51210933"/>
  </r>
  <r>
    <x v="6"/>
    <n v="3775"/>
    <x v="25"/>
    <x v="1000"/>
    <x v="1000"/>
    <x v="938"/>
    <n v="1217"/>
    <n v="283094000515"/>
    <s v="18610283094000515"/>
    <s v="I.E. R. LA GALLINETA"/>
    <n v="1"/>
    <n v="26.72138622891017"/>
    <n v="1.871456686815987"/>
    <n v="0.2662860292422054"/>
    <n v="1.2662860292422053"/>
    <n v="137"/>
    <n v="0"/>
    <n v="0"/>
    <n v="10"/>
    <n v="0"/>
    <n v="82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47782.8058134906"/>
    <n v="16064464.192198921"/>
    <n v="0"/>
    <n v="0"/>
    <n v="17512247"/>
    <n v="0"/>
    <n v="0"/>
    <n v="0"/>
    <n v="0"/>
    <n v="0"/>
    <n v="0"/>
    <n v="0"/>
    <n v="0"/>
    <n v="0"/>
    <n v="17512247"/>
    <n v="127826.62043795621"/>
    <n v="1"/>
    <n v="1"/>
    <n v="1"/>
    <n v="1"/>
    <n v="24249724"/>
    <n v="30707086.714179408"/>
    <n v="30707087"/>
    <n v="10"/>
    <n v="0"/>
    <n v="1"/>
    <n v="0.76923076923076927"/>
    <n v="0"/>
    <n v="0.76923076923076927"/>
    <n v="0.76923076923076927"/>
    <n v="1"/>
    <n v="6660438"/>
    <n v="37367525"/>
    <n v="54879772"/>
  </r>
  <r>
    <x v="6"/>
    <n v="3775"/>
    <x v="25"/>
    <x v="912"/>
    <x v="912"/>
    <x v="862"/>
    <n v="2124"/>
    <n v="283094000701"/>
    <s v="18094283094000701"/>
    <s v="I.E RURAL EL PORTAL LA MONO"/>
    <n v="1"/>
    <n v="28.491236109519992"/>
    <n v="1.9954097394515655"/>
    <n v="0.2850399162698104"/>
    <n v="1.2850399162698105"/>
    <n v="167"/>
    <n v="0"/>
    <n v="0"/>
    <n v="16"/>
    <n v="0"/>
    <n v="91"/>
    <n v="0"/>
    <n v="44"/>
    <n v="0"/>
    <n v="0"/>
    <n v="0"/>
    <n v="16"/>
    <n v="0"/>
    <n v="120"/>
    <n v="0"/>
    <n v="0"/>
    <n v="11"/>
    <n v="0"/>
    <n v="49"/>
    <n v="0"/>
    <n v="44"/>
    <n v="0"/>
    <n v="0"/>
    <n v="0"/>
    <n v="16"/>
    <n v="0"/>
    <n v="92671"/>
    <n v="81839"/>
    <n v="122758"/>
    <n v="150439"/>
    <n v="114333"/>
    <n v="99892"/>
    <n v="152848"/>
    <n v="184139"/>
    <n v="0"/>
    <n v="0"/>
    <n v="0"/>
    <n v="0"/>
    <n v="2350759.4999500201"/>
    <n v="17329302.987663228"/>
    <n v="0"/>
    <n v="3786015.4422721062"/>
    <n v="23466078"/>
    <n v="0"/>
    <n v="0"/>
    <n v="0"/>
    <n v="0"/>
    <n v="323229.43124312774"/>
    <n v="2387592.856078045"/>
    <n v="0"/>
    <n v="757203.08845442126"/>
    <n v="3468025"/>
    <n v="26934103"/>
    <n v="161282.05389221557"/>
    <n v="1"/>
    <n v="1"/>
    <n v="1"/>
    <n v="1"/>
    <n v="24249724"/>
    <n v="31161863.298526015"/>
    <n v="31161863"/>
    <n v="16"/>
    <n v="0"/>
    <n v="1"/>
    <n v="1.2307692307692308"/>
    <n v="0"/>
    <n v="1.2307692307692308"/>
    <n v="1.2307692307692308"/>
    <n v="2"/>
    <n v="13320876"/>
    <n v="44482739"/>
    <n v="71416842"/>
  </r>
  <r>
    <x v="6"/>
    <n v="3775"/>
    <x v="25"/>
    <x v="912"/>
    <x v="912"/>
    <x v="862"/>
    <n v="2109"/>
    <n v="283094000833"/>
    <s v="18094283094000833"/>
    <s v="I.E SAN LUIS"/>
    <n v="1"/>
    <n v="28.491236109519992"/>
    <n v="1.9954097394515655"/>
    <n v="0.2850399162698104"/>
    <n v="1.2850399162698105"/>
    <n v="164"/>
    <n v="0"/>
    <n v="0"/>
    <n v="6"/>
    <n v="0"/>
    <n v="98"/>
    <n v="0"/>
    <n v="45"/>
    <n v="0"/>
    <n v="15"/>
    <n v="0"/>
    <n v="0"/>
    <n v="0"/>
    <n v="99"/>
    <n v="0"/>
    <n v="0"/>
    <n v="2"/>
    <n v="0"/>
    <n v="37"/>
    <n v="0"/>
    <n v="45"/>
    <n v="0"/>
    <n v="15"/>
    <n v="0"/>
    <n v="0"/>
    <n v="0"/>
    <n v="92671"/>
    <n v="81839"/>
    <n v="122758"/>
    <n v="150439"/>
    <n v="114333"/>
    <n v="99892"/>
    <n v="152848"/>
    <n v="184139"/>
    <n v="0"/>
    <n v="0"/>
    <n v="0"/>
    <n v="0"/>
    <n v="881534.81248125748"/>
    <n v="18356224.646191418"/>
    <n v="2946236.71683012"/>
    <n v="0"/>
    <n v="22183996"/>
    <n v="0"/>
    <n v="0"/>
    <n v="0"/>
    <n v="0"/>
    <n v="58768.987498750503"/>
    <n v="2105189.3999827923"/>
    <n v="589247.34336602397"/>
    <n v="0"/>
    <n v="2753206"/>
    <n v="24937202"/>
    <n v="152056.10975609755"/>
    <n v="1"/>
    <n v="1"/>
    <n v="1"/>
    <n v="1"/>
    <n v="24249724"/>
    <n v="31161863.298526015"/>
    <n v="31161863"/>
    <n v="6"/>
    <n v="1"/>
    <n v="0"/>
    <n v="0.46153846153846156"/>
    <n v="0"/>
    <n v="0.46153846153846156"/>
    <n v="0.46153846153846156"/>
    <n v="1"/>
    <n v="6660438"/>
    <n v="37822301"/>
    <n v="62759503"/>
  </r>
  <r>
    <x v="6"/>
    <n v="3775"/>
    <x v="25"/>
    <x v="1000"/>
    <x v="1000"/>
    <x v="938"/>
    <n v="1218"/>
    <n v="283094001112"/>
    <s v="18610283094001112"/>
    <s v="I.E DON QUIJOTE"/>
    <n v="1"/>
    <n v="26.72138622891017"/>
    <n v="1.871456686815987"/>
    <n v="0.2662860292422054"/>
    <n v="1.2662860292422053"/>
    <n v="762"/>
    <n v="0"/>
    <n v="0"/>
    <n v="0"/>
    <n v="60"/>
    <n v="0"/>
    <n v="374"/>
    <n v="0"/>
    <n v="226"/>
    <n v="0"/>
    <n v="0"/>
    <n v="0"/>
    <n v="10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040879.5569542646"/>
    <n v="62178949.408291705"/>
    <n v="0"/>
    <n v="19430878.003223151"/>
    <n v="0"/>
    <n v="0"/>
    <n v="0"/>
    <n v="0"/>
    <n v="88650707"/>
    <n v="0"/>
    <n v="0"/>
    <n v="0"/>
    <n v="0"/>
    <n v="0"/>
    <n v="0"/>
    <n v="0"/>
    <n v="0"/>
    <n v="0"/>
    <n v="88650707"/>
    <n v="116339.51049868767"/>
    <n v="0"/>
    <n v="1"/>
    <n v="1"/>
    <n v="1"/>
    <n v="24249724"/>
    <n v="30707086.714179408"/>
    <n v="30707087"/>
    <n v="60"/>
    <n v="1"/>
    <n v="0"/>
    <n v="0"/>
    <n v="2.6666666666666665"/>
    <n v="2.6666666666666665"/>
    <n v="2.6666666666666665"/>
    <n v="3"/>
    <n v="6660438"/>
    <n v="37367525"/>
    <n v="126018232"/>
  </r>
  <r>
    <x v="6"/>
    <n v="3775"/>
    <x v="25"/>
    <x v="1000"/>
    <x v="1000"/>
    <x v="938"/>
    <n v="1219"/>
    <n v="283094001244"/>
    <s v="18610283094001244"/>
    <s v="I.E PARROQUIAL"/>
    <n v="1"/>
    <n v="26.72138622891017"/>
    <n v="1.871456686815987"/>
    <n v="0.2662860292422054"/>
    <n v="1.2662860292422053"/>
    <n v="734"/>
    <n v="0"/>
    <n v="0"/>
    <n v="0"/>
    <n v="44"/>
    <n v="0"/>
    <n v="306"/>
    <n v="0"/>
    <n v="271"/>
    <n v="0"/>
    <n v="88"/>
    <n v="0"/>
    <n v="2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163311.6750997938"/>
    <n v="59795423.014307193"/>
    <n v="13679313.153238889"/>
    <n v="4762470.0988292033"/>
    <n v="0"/>
    <n v="0"/>
    <n v="0"/>
    <n v="0"/>
    <n v="83400518"/>
    <n v="0"/>
    <n v="0"/>
    <n v="0"/>
    <n v="0"/>
    <n v="0"/>
    <n v="0"/>
    <n v="0"/>
    <n v="0"/>
    <n v="0"/>
    <n v="83400518"/>
    <n v="113624.68392370573"/>
    <n v="0"/>
    <n v="1"/>
    <n v="1"/>
    <n v="1"/>
    <n v="24249724"/>
    <n v="30707086.714179408"/>
    <n v="30707087"/>
    <n v="44"/>
    <n v="1"/>
    <n v="0"/>
    <n v="0"/>
    <n v="1.9555555555555555"/>
    <n v="1.9555555555555555"/>
    <n v="1.9555555555555555"/>
    <n v="2"/>
    <n v="6660438"/>
    <n v="37367525"/>
    <n v="120768043"/>
  </r>
  <r>
    <x v="6"/>
    <n v="3775"/>
    <x v="25"/>
    <x v="912"/>
    <x v="912"/>
    <x v="862"/>
    <n v="2110"/>
    <n v="283094001937"/>
    <s v="18094283094001937"/>
    <s v="I. E. R. PUEBLO NUEVO"/>
    <n v="1"/>
    <n v="28.491236109519992"/>
    <n v="1.9954097394515655"/>
    <n v="0.2850399162698104"/>
    <n v="1.2850399162698105"/>
    <n v="103"/>
    <n v="0"/>
    <n v="0"/>
    <n v="14"/>
    <n v="0"/>
    <n v="53"/>
    <n v="0"/>
    <n v="36"/>
    <n v="0"/>
    <n v="0"/>
    <n v="0"/>
    <n v="0"/>
    <n v="0"/>
    <n v="77"/>
    <n v="0"/>
    <n v="0"/>
    <n v="9"/>
    <n v="0"/>
    <n v="32"/>
    <n v="0"/>
    <n v="36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56914.5624562674"/>
    <n v="11424503.451126128"/>
    <n v="0"/>
    <n v="0"/>
    <n v="13481418"/>
    <n v="0"/>
    <n v="0"/>
    <n v="0"/>
    <n v="0"/>
    <n v="264460.44374437729"/>
    <n v="1745766.8194979255"/>
    <n v="0"/>
    <n v="0"/>
    <n v="2010227"/>
    <n v="15491645"/>
    <n v="150404.3203883495"/>
    <n v="1"/>
    <n v="1"/>
    <n v="1"/>
    <n v="1"/>
    <n v="24249724"/>
    <n v="31161863.298526015"/>
    <n v="31161863"/>
    <n v="14"/>
    <n v="0"/>
    <n v="1"/>
    <n v="1.0769230769230769"/>
    <n v="0"/>
    <n v="1.0769230769230769"/>
    <n v="1.0769230769230769"/>
    <n v="2"/>
    <n v="13320876"/>
    <n v="44482739"/>
    <n v="59974384"/>
  </r>
  <r>
    <x v="6"/>
    <n v="3775"/>
    <x v="25"/>
    <x v="296"/>
    <x v="296"/>
    <x v="293"/>
    <n v="1339"/>
    <n v="283247000200"/>
    <s v="18247283247000200"/>
    <s v="I.E. R. LA CEIBA"/>
    <n v="1"/>
    <n v="20.413157295697701"/>
    <n v="1.4296541127319387"/>
    <n v="0.19944204769673501"/>
    <n v="1.1994420476967349"/>
    <n v="109"/>
    <n v="0"/>
    <n v="0"/>
    <n v="6"/>
    <n v="0"/>
    <n v="78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2814.84583586478"/>
    <n v="12340910.497937791"/>
    <n v="0"/>
    <n v="0"/>
    <n v="13163725"/>
    <n v="0"/>
    <n v="0"/>
    <n v="0"/>
    <n v="0"/>
    <n v="0"/>
    <n v="0"/>
    <n v="0"/>
    <n v="0"/>
    <n v="0"/>
    <n v="13163725"/>
    <n v="120768.11926605504"/>
    <n v="1"/>
    <n v="1"/>
    <n v="1"/>
    <n v="1"/>
    <n v="24249724"/>
    <n v="29086138.610640656"/>
    <n v="29086139"/>
    <n v="6"/>
    <n v="0"/>
    <n v="1"/>
    <n v="0.46153846153846156"/>
    <n v="0"/>
    <n v="0.46153846153846156"/>
    <n v="0.46153846153846156"/>
    <n v="1"/>
    <n v="6660438"/>
    <n v="35746577"/>
    <n v="48910302"/>
  </r>
  <r>
    <x v="6"/>
    <n v="3775"/>
    <x v="25"/>
    <x v="296"/>
    <x v="296"/>
    <x v="293"/>
    <n v="1340"/>
    <n v="283247000391"/>
    <s v="18247283247000391"/>
    <s v="I.E. R.  BERLIN"/>
    <n v="1"/>
    <n v="20.413157295697701"/>
    <n v="1.4296541127319387"/>
    <n v="0.19944204769673501"/>
    <n v="1.1994420476967349"/>
    <n v="77"/>
    <n v="11"/>
    <n v="0"/>
    <n v="4"/>
    <n v="0"/>
    <n v="36"/>
    <n v="0"/>
    <n v="24"/>
    <n v="0"/>
    <n v="0"/>
    <n v="0"/>
    <n v="2"/>
    <n v="0"/>
    <n v="58"/>
    <n v="11"/>
    <n v="0"/>
    <n v="2"/>
    <n v="0"/>
    <n v="19"/>
    <n v="0"/>
    <n v="24"/>
    <n v="0"/>
    <n v="0"/>
    <n v="0"/>
    <n v="2"/>
    <n v="0"/>
    <n v="92671"/>
    <n v="81839"/>
    <n v="122758"/>
    <n v="150439"/>
    <n v="114333"/>
    <n v="99892"/>
    <n v="152848"/>
    <n v="184139"/>
    <n v="0"/>
    <n v="0"/>
    <n v="0"/>
    <n v="0"/>
    <n v="2057037.1145896618"/>
    <n v="7188879.9017113345"/>
    <n v="0"/>
    <n v="441728.11844165815"/>
    <n v="9687645"/>
    <n v="0"/>
    <n v="0"/>
    <n v="0"/>
    <n v="0"/>
    <n v="356553.09986220807"/>
    <n v="1030406.1192452913"/>
    <n v="0"/>
    <n v="88345.623688331631"/>
    <n v="1475305"/>
    <n v="11162950"/>
    <n v="144973.37662337662"/>
    <n v="1"/>
    <n v="1"/>
    <n v="1"/>
    <n v="1"/>
    <n v="24249724"/>
    <n v="29086138.610640656"/>
    <n v="29086139"/>
    <n v="15"/>
    <n v="0"/>
    <n v="1"/>
    <n v="1.1538461538461537"/>
    <n v="0"/>
    <n v="1.1538461538461537"/>
    <n v="1.1538461538461537"/>
    <n v="2"/>
    <n v="13320876"/>
    <n v="42407015"/>
    <n v="53569965"/>
  </r>
  <r>
    <x v="6"/>
    <n v="3775"/>
    <x v="25"/>
    <x v="296"/>
    <x v="296"/>
    <x v="293"/>
    <n v="1342"/>
    <n v="283247000501"/>
    <s v="18247283247000501"/>
    <s v="I.E R. PUERTO MANRIQUE"/>
    <n v="1"/>
    <n v="20.413157295697701"/>
    <n v="1.4296541127319387"/>
    <n v="0.19944204769673501"/>
    <n v="1.1994420476967349"/>
    <n v="65"/>
    <n v="0"/>
    <n v="0"/>
    <n v="8"/>
    <n v="0"/>
    <n v="35"/>
    <n v="0"/>
    <n v="16"/>
    <n v="0"/>
    <n v="0"/>
    <n v="0"/>
    <n v="6"/>
    <n v="0"/>
    <n v="38"/>
    <n v="0"/>
    <n v="0"/>
    <n v="2"/>
    <n v="0"/>
    <n v="14"/>
    <n v="0"/>
    <n v="16"/>
    <n v="0"/>
    <n v="0"/>
    <n v="0"/>
    <n v="6"/>
    <n v="0"/>
    <n v="92671"/>
    <n v="81839"/>
    <n v="122758"/>
    <n v="150439"/>
    <n v="114333"/>
    <n v="99892"/>
    <n v="152848"/>
    <n v="184139"/>
    <n v="0"/>
    <n v="0"/>
    <n v="0"/>
    <n v="0"/>
    <n v="1097086.4611144864"/>
    <n v="6110547.9164546346"/>
    <n v="0"/>
    <n v="1325184.3553249745"/>
    <n v="8532819"/>
    <n v="0"/>
    <n v="0"/>
    <n v="0"/>
    <n v="0"/>
    <n v="54854.323055724322"/>
    <n v="718887.99017113342"/>
    <n v="0"/>
    <n v="265036.87106499489"/>
    <n v="1038779"/>
    <n v="9571598"/>
    <n v="147255.35384615386"/>
    <n v="1"/>
    <n v="1"/>
    <n v="1"/>
    <n v="1"/>
    <n v="24249724"/>
    <n v="29086138.610640656"/>
    <n v="29086139"/>
    <n v="8"/>
    <n v="1"/>
    <n v="0"/>
    <n v="0.61538461538461542"/>
    <n v="0"/>
    <n v="0.61538461538461542"/>
    <n v="0.61538461538461542"/>
    <n v="1"/>
    <n v="6660438"/>
    <n v="35746577"/>
    <n v="45318175"/>
  </r>
  <r>
    <x v="6"/>
    <n v="3775"/>
    <x v="25"/>
    <x v="296"/>
    <x v="296"/>
    <x v="293"/>
    <n v="1343"/>
    <n v="283247000641"/>
    <s v="18247283247000641"/>
    <s v="I.E R. SIMON BOLIVAR"/>
    <n v="1"/>
    <n v="20.413157295697701"/>
    <n v="1.4296541127319387"/>
    <n v="0.19944204769673501"/>
    <n v="1.1994420476967349"/>
    <n v="203"/>
    <n v="0"/>
    <n v="0"/>
    <n v="20"/>
    <n v="0"/>
    <n v="91"/>
    <n v="0"/>
    <n v="65"/>
    <n v="0"/>
    <n v="0"/>
    <n v="0"/>
    <n v="27"/>
    <n v="0"/>
    <n v="160"/>
    <n v="0"/>
    <n v="0"/>
    <n v="15"/>
    <n v="0"/>
    <n v="53"/>
    <n v="0"/>
    <n v="65"/>
    <n v="0"/>
    <n v="0"/>
    <n v="0"/>
    <n v="27"/>
    <n v="0"/>
    <n v="92671"/>
    <n v="81839"/>
    <n v="122758"/>
    <n v="150439"/>
    <n v="114333"/>
    <n v="99892"/>
    <n v="152848"/>
    <n v="184139"/>
    <n v="0"/>
    <n v="0"/>
    <n v="0"/>
    <n v="0"/>
    <n v="2742716.1527862158"/>
    <n v="18691087.74444947"/>
    <n v="0"/>
    <n v="5963329.5989623852"/>
    <n v="27397133"/>
    <n v="0"/>
    <n v="0"/>
    <n v="0"/>
    <n v="0"/>
    <n v="411407.42291793239"/>
    <n v="2827626.0946731251"/>
    <n v="0"/>
    <n v="1192665.919792477"/>
    <n v="4431699"/>
    <n v="31828832"/>
    <n v="156792.27586206896"/>
    <n v="1"/>
    <n v="1"/>
    <n v="1"/>
    <n v="1"/>
    <n v="24249724"/>
    <n v="29086138.610640656"/>
    <n v="29086139"/>
    <n v="20"/>
    <n v="1"/>
    <n v="0"/>
    <n v="1.5384615384615385"/>
    <n v="0"/>
    <n v="1.5384615384615385"/>
    <n v="1.5384615384615385"/>
    <n v="2"/>
    <n v="6660438"/>
    <n v="35746577"/>
    <n v="67575409"/>
  </r>
  <r>
    <x v="6"/>
    <n v="3775"/>
    <x v="25"/>
    <x v="296"/>
    <x v="296"/>
    <x v="293"/>
    <n v="1344"/>
    <n v="283247000731"/>
    <s v="18247283247000731"/>
    <s v="I.E. R. SAN JUDAS TADEO"/>
    <n v="1"/>
    <n v="20.413157295697701"/>
    <n v="1.4296541127319387"/>
    <n v="0.19944204769673501"/>
    <n v="1.1994420476967349"/>
    <n v="91"/>
    <n v="0"/>
    <n v="0"/>
    <n v="6"/>
    <n v="0"/>
    <n v="69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2814.84583586478"/>
    <n v="10184246.527424391"/>
    <n v="0"/>
    <n v="0"/>
    <n v="11007061"/>
    <n v="0"/>
    <n v="0"/>
    <n v="0"/>
    <n v="0"/>
    <n v="0"/>
    <n v="0"/>
    <n v="0"/>
    <n v="0"/>
    <n v="0"/>
    <n v="11007061"/>
    <n v="120956.71428571429"/>
    <n v="1"/>
    <n v="1"/>
    <n v="1"/>
    <n v="1"/>
    <n v="24249724"/>
    <n v="29086138.610640656"/>
    <n v="29086139"/>
    <n v="6"/>
    <n v="1"/>
    <n v="0"/>
    <n v="0.46153846153846156"/>
    <n v="0"/>
    <n v="0.46153846153846156"/>
    <n v="0.46153846153846156"/>
    <n v="1"/>
    <n v="6660438"/>
    <n v="35746577"/>
    <n v="46753638"/>
  </r>
  <r>
    <x v="6"/>
    <n v="3775"/>
    <x v="25"/>
    <x v="913"/>
    <x v="913"/>
    <x v="863"/>
    <n v="1348"/>
    <n v="283256000191"/>
    <s v="18256283256000191"/>
    <s v="I.E NIÑA DEL CARMEN"/>
    <n v="1"/>
    <n v="24.286382779597567"/>
    <n v="1.7009189965704941"/>
    <n v="0.24048396540586331"/>
    <n v="1.2404839654058633"/>
    <n v="164"/>
    <n v="0"/>
    <n v="0"/>
    <n v="17"/>
    <n v="0"/>
    <n v="114"/>
    <n v="0"/>
    <n v="24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11080.3046847256"/>
    <n v="17100190.549580503"/>
    <n v="1706449.4382991984"/>
    <n v="0"/>
    <n v="21217720"/>
    <n v="0"/>
    <n v="0"/>
    <n v="0"/>
    <n v="0"/>
    <n v="0"/>
    <n v="0"/>
    <n v="0"/>
    <n v="0"/>
    <n v="0"/>
    <n v="21217720"/>
    <n v="129376.34146341463"/>
    <n v="1"/>
    <n v="1"/>
    <n v="1"/>
    <n v="1"/>
    <n v="24249724"/>
    <n v="30081393.78751773"/>
    <n v="30081394"/>
    <n v="17"/>
    <n v="0"/>
    <n v="1"/>
    <n v="1.3076923076923077"/>
    <n v="0"/>
    <n v="1.3076923076923077"/>
    <n v="1.3076923076923077"/>
    <n v="2"/>
    <n v="13320876"/>
    <n v="43402270"/>
    <n v="64619990"/>
  </r>
  <r>
    <x v="6"/>
    <n v="3775"/>
    <x v="25"/>
    <x v="913"/>
    <x v="913"/>
    <x v="863"/>
    <n v="1349"/>
    <n v="283256000221"/>
    <s v="18256283256000221"/>
    <s v="I.E R. LA CONCORDIA"/>
    <n v="1"/>
    <n v="24.286382779597567"/>
    <n v="1.7009189965704941"/>
    <n v="0.24048396540586331"/>
    <n v="1.2404839654058633"/>
    <n v="182"/>
    <n v="0"/>
    <n v="0"/>
    <n v="13"/>
    <n v="0"/>
    <n v="92"/>
    <n v="0"/>
    <n v="54"/>
    <n v="0"/>
    <n v="0"/>
    <n v="0"/>
    <n v="23"/>
    <n v="0"/>
    <n v="70"/>
    <n v="0"/>
    <n v="0"/>
    <n v="3"/>
    <n v="0"/>
    <n v="25"/>
    <n v="0"/>
    <n v="19"/>
    <n v="0"/>
    <n v="0"/>
    <n v="0"/>
    <n v="23"/>
    <n v="0"/>
    <n v="92671"/>
    <n v="81839"/>
    <n v="122758"/>
    <n v="150439"/>
    <n v="114333"/>
    <n v="99892"/>
    <n v="152848"/>
    <n v="184139"/>
    <n v="0"/>
    <n v="0"/>
    <n v="0"/>
    <n v="0"/>
    <n v="1843767.2918177312"/>
    <n v="18091505.943759084"/>
    <n v="0"/>
    <n v="5253693.9688350158"/>
    <n v="25188967"/>
    <n v="0"/>
    <n v="0"/>
    <n v="0"/>
    <n v="0"/>
    <n v="85096.951930049137"/>
    <n v="1090446.933596438"/>
    <n v="0"/>
    <n v="1050738.7937670031"/>
    <n v="2226283"/>
    <n v="27415250"/>
    <n v="150633.24175824175"/>
    <n v="1"/>
    <n v="1"/>
    <n v="1"/>
    <n v="1"/>
    <n v="24249724"/>
    <n v="30081393.78751773"/>
    <n v="30081394"/>
    <n v="13"/>
    <n v="0"/>
    <n v="1"/>
    <n v="1"/>
    <n v="0"/>
    <n v="1"/>
    <n v="1"/>
    <n v="1"/>
    <n v="6660438"/>
    <n v="36741832"/>
    <n v="64157082"/>
  </r>
  <r>
    <x v="6"/>
    <n v="3775"/>
    <x v="25"/>
    <x v="913"/>
    <x v="913"/>
    <x v="863"/>
    <n v="1350"/>
    <n v="283256000441"/>
    <s v="18256283256000441"/>
    <s v="I.E.R. SANTA TERESA"/>
    <n v="1"/>
    <n v="24.286382779597567"/>
    <n v="1.7009189965704941"/>
    <n v="0.24048396540586331"/>
    <n v="1.2404839654058633"/>
    <n v="146"/>
    <n v="0"/>
    <n v="0"/>
    <n v="15"/>
    <n v="0"/>
    <n v="71"/>
    <n v="0"/>
    <n v="44"/>
    <n v="0"/>
    <n v="16"/>
    <n v="0"/>
    <n v="0"/>
    <n v="0"/>
    <n v="87"/>
    <n v="0"/>
    <n v="0"/>
    <n v="2"/>
    <n v="0"/>
    <n v="25"/>
    <n v="0"/>
    <n v="44"/>
    <n v="0"/>
    <n v="16"/>
    <n v="0"/>
    <n v="0"/>
    <n v="0"/>
    <n v="92671"/>
    <n v="81839"/>
    <n v="122758"/>
    <n v="150439"/>
    <n v="114333"/>
    <n v="99892"/>
    <n v="152848"/>
    <n v="184139"/>
    <n v="0"/>
    <n v="0"/>
    <n v="0"/>
    <n v="0"/>
    <n v="2127423.7982512284"/>
    <n v="14250158.791317087"/>
    <n v="3033687.8903096863"/>
    <n v="0"/>
    <n v="19411270"/>
    <n v="0"/>
    <n v="0"/>
    <n v="0"/>
    <n v="0"/>
    <n v="56731.301286699432"/>
    <n v="1710019.0549580506"/>
    <n v="606737.57806193724"/>
    <n v="0"/>
    <n v="2373488"/>
    <n v="21784758"/>
    <n v="149210.67123287672"/>
    <n v="1"/>
    <n v="1"/>
    <n v="1"/>
    <n v="1"/>
    <n v="24249724"/>
    <n v="30081393.78751773"/>
    <n v="30081394"/>
    <n v="15"/>
    <n v="1"/>
    <n v="0"/>
    <n v="1.1538461538461537"/>
    <n v="0"/>
    <n v="1.1538461538461537"/>
    <n v="1.1538461538461537"/>
    <n v="2"/>
    <n v="6660438"/>
    <n v="36741832"/>
    <n v="58526590"/>
  </r>
  <r>
    <x v="6"/>
    <n v="3775"/>
    <x v="25"/>
    <x v="913"/>
    <x v="913"/>
    <x v="863"/>
    <n v="1351"/>
    <n v="283256000611"/>
    <s v="18256283256000611"/>
    <s v="I.E. R. BOLIVIA"/>
    <n v="1"/>
    <n v="24.286382779597567"/>
    <n v="1.7009189965704941"/>
    <n v="0.24048396540586331"/>
    <n v="1.2404839654058633"/>
    <n v="204"/>
    <n v="5"/>
    <n v="0"/>
    <n v="13"/>
    <n v="0"/>
    <n v="97"/>
    <n v="0"/>
    <n v="79"/>
    <n v="0"/>
    <n v="10"/>
    <n v="0"/>
    <n v="0"/>
    <n v="0"/>
    <n v="169"/>
    <n v="5"/>
    <n v="0"/>
    <n v="10"/>
    <n v="0"/>
    <n v="65"/>
    <n v="0"/>
    <n v="79"/>
    <n v="0"/>
    <n v="10"/>
    <n v="0"/>
    <n v="0"/>
    <n v="0"/>
    <n v="92671"/>
    <n v="81839"/>
    <n v="122758"/>
    <n v="150439"/>
    <n v="114333"/>
    <n v="99892"/>
    <n v="152848"/>
    <n v="184139"/>
    <n v="0"/>
    <n v="0"/>
    <n v="0"/>
    <n v="0"/>
    <n v="2552908.5579014742"/>
    <n v="21808938.67192876"/>
    <n v="1896054.9314435539"/>
    <n v="0"/>
    <n v="26257902"/>
    <n v="0"/>
    <n v="0"/>
    <n v="0"/>
    <n v="0"/>
    <n v="425484.75965024572"/>
    <n v="3568735.4190428881"/>
    <n v="379210.98628871079"/>
    <n v="0"/>
    <n v="4373431"/>
    <n v="30631333"/>
    <n v="150153.59313725491"/>
    <n v="1"/>
    <n v="1"/>
    <n v="1"/>
    <n v="1"/>
    <n v="24249724"/>
    <n v="30081393.78751773"/>
    <n v="30081394"/>
    <n v="18"/>
    <n v="1"/>
    <n v="0"/>
    <n v="1.3846153846153846"/>
    <n v="0"/>
    <n v="1.3846153846153846"/>
    <n v="1.3846153846153846"/>
    <n v="2"/>
    <n v="6660438"/>
    <n v="36741832"/>
    <n v="67373165"/>
  </r>
  <r>
    <x v="6"/>
    <n v="3775"/>
    <x v="25"/>
    <x v="914"/>
    <x v="914"/>
    <x v="864"/>
    <n v="1436"/>
    <n v="283256000701"/>
    <s v="18410283256000701"/>
    <s v="C.E LA ARGENTINA"/>
    <n v="1"/>
    <n v="32.853175980562305"/>
    <n v="2.3009021816931869"/>
    <n v="0.33126040562258374"/>
    <n v="1.3312604056225839"/>
    <n v="74"/>
    <n v="0"/>
    <n v="0"/>
    <n v="6"/>
    <n v="0"/>
    <n v="5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3241.97573628125"/>
    <n v="9042793.9818146788"/>
    <n v="0"/>
    <n v="0"/>
    <n v="9956036"/>
    <n v="0"/>
    <n v="0"/>
    <n v="0"/>
    <n v="0"/>
    <n v="0"/>
    <n v="0"/>
    <n v="0"/>
    <n v="0"/>
    <n v="0"/>
    <n v="9956036"/>
    <n v="134541.02702702704"/>
    <n v="1"/>
    <n v="1"/>
    <n v="1"/>
    <n v="1"/>
    <n v="24249724"/>
    <n v="32282697.408475708"/>
    <n v="32282697"/>
    <n v="6"/>
    <n v="1"/>
    <n v="0"/>
    <n v="0.46153846153846156"/>
    <n v="0"/>
    <n v="0.46153846153846156"/>
    <n v="0.46153846153846156"/>
    <n v="1"/>
    <n v="6660438"/>
    <n v="38943135"/>
    <n v="48899171"/>
  </r>
  <r>
    <x v="6"/>
    <n v="3775"/>
    <x v="25"/>
    <x v="913"/>
    <x v="913"/>
    <x v="863"/>
    <n v="1352"/>
    <n v="283256001057"/>
    <s v="18256283256001057"/>
    <s v="I.E R. RAFAEL URIBE URIBE"/>
    <n v="1"/>
    <n v="24.286382779597567"/>
    <n v="1.7009189965704941"/>
    <n v="0.24048396540586331"/>
    <n v="1.2404839654058633"/>
    <n v="150"/>
    <n v="0"/>
    <n v="0"/>
    <n v="6"/>
    <n v="0"/>
    <n v="91"/>
    <n v="0"/>
    <n v="53"/>
    <n v="0"/>
    <n v="0"/>
    <n v="0"/>
    <n v="0"/>
    <n v="0"/>
    <n v="111"/>
    <n v="0"/>
    <n v="0"/>
    <n v="3"/>
    <n v="0"/>
    <n v="55"/>
    <n v="0"/>
    <n v="53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0969.51930049143"/>
    <n v="17843677.095214438"/>
    <n v="0"/>
    <n v="0"/>
    <n v="18694647"/>
    <n v="0"/>
    <n v="0"/>
    <n v="0"/>
    <n v="0"/>
    <n v="85096.951930049137"/>
    <n v="2676551.5642821658"/>
    <n v="0"/>
    <n v="0"/>
    <n v="2761649"/>
    <n v="21456296"/>
    <n v="143041.97333333333"/>
    <n v="1"/>
    <n v="1"/>
    <n v="1"/>
    <n v="1"/>
    <n v="24249724"/>
    <n v="30081393.78751773"/>
    <n v="30081394"/>
    <n v="6"/>
    <n v="1"/>
    <n v="0"/>
    <n v="0.46153846153846156"/>
    <n v="0"/>
    <n v="0.46153846153846156"/>
    <n v="0.46153846153846156"/>
    <n v="1"/>
    <n v="6660438"/>
    <n v="36741832"/>
    <n v="58198128"/>
  </r>
  <r>
    <x v="6"/>
    <n v="3775"/>
    <x v="25"/>
    <x v="914"/>
    <x v="914"/>
    <x v="864"/>
    <n v="1437"/>
    <n v="283410000191"/>
    <s v="18410283410000191"/>
    <s v="I.E.R. EL CEDRO"/>
    <n v="1"/>
    <n v="32.853175980562305"/>
    <n v="2.3009021816931869"/>
    <n v="0.33126040562258374"/>
    <n v="1.3312604056225839"/>
    <n v="184"/>
    <n v="0"/>
    <n v="0"/>
    <n v="18"/>
    <n v="0"/>
    <n v="114"/>
    <n v="0"/>
    <n v="4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39725.9272088436"/>
    <n v="21277162.310152184"/>
    <n v="1220882.9428716041"/>
    <n v="0"/>
    <n v="25237771"/>
    <n v="0"/>
    <n v="0"/>
    <n v="0"/>
    <n v="0"/>
    <n v="0"/>
    <n v="0"/>
    <n v="0"/>
    <n v="0"/>
    <n v="0"/>
    <n v="25237771"/>
    <n v="137161.79891304349"/>
    <n v="1"/>
    <n v="1"/>
    <n v="1"/>
    <n v="1"/>
    <n v="24249724"/>
    <n v="32282697.408475708"/>
    <n v="32282697"/>
    <n v="18"/>
    <n v="1"/>
    <n v="0"/>
    <n v="1.3846153846153846"/>
    <n v="0"/>
    <n v="1.3846153846153846"/>
    <n v="1.3846153846153846"/>
    <n v="2"/>
    <n v="6660438"/>
    <n v="38943135"/>
    <n v="64180906"/>
  </r>
  <r>
    <x v="6"/>
    <n v="3775"/>
    <x v="25"/>
    <x v="914"/>
    <x v="914"/>
    <x v="864"/>
    <n v="1439"/>
    <n v="283410000557"/>
    <s v="18410283410000557"/>
    <s v="I.E RURAL SABIO CALDAS"/>
    <n v="1"/>
    <n v="32.853175980562305"/>
    <n v="2.3009021816931869"/>
    <n v="0.33126040562258374"/>
    <n v="1.3312604056225839"/>
    <n v="201"/>
    <n v="0"/>
    <n v="0"/>
    <n v="8"/>
    <n v="0"/>
    <n v="99"/>
    <n v="0"/>
    <n v="66"/>
    <n v="0"/>
    <n v="0"/>
    <n v="0"/>
    <n v="28"/>
    <n v="0"/>
    <n v="172"/>
    <n v="0"/>
    <n v="0"/>
    <n v="5"/>
    <n v="0"/>
    <n v="73"/>
    <n v="0"/>
    <n v="66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1217655.9676483751"/>
    <n v="21942073.63234444"/>
    <n v="0"/>
    <n v="6863834.8752662353"/>
    <n v="30023564"/>
    <n v="0"/>
    <n v="0"/>
    <n v="0"/>
    <n v="0"/>
    <n v="152206.99595604689"/>
    <n v="3696906.9513889421"/>
    <n v="0"/>
    <n v="1372766.9750532471"/>
    <n v="5221881"/>
    <n v="35245445"/>
    <n v="175350.47263681592"/>
    <n v="1"/>
    <n v="1"/>
    <n v="1"/>
    <n v="1"/>
    <n v="24249724"/>
    <n v="32282697.408475708"/>
    <n v="32282697"/>
    <n v="8"/>
    <n v="0"/>
    <n v="1"/>
    <n v="0.61538461538461542"/>
    <n v="0"/>
    <n v="0.61538461538461542"/>
    <n v="0.61538461538461542"/>
    <n v="1"/>
    <n v="6660438"/>
    <n v="38943135"/>
    <n v="74188580"/>
  </r>
  <r>
    <x v="6"/>
    <n v="3775"/>
    <x v="25"/>
    <x v="914"/>
    <x v="914"/>
    <x v="864"/>
    <n v="1506"/>
    <n v="283410001014"/>
    <s v="18410283410001014"/>
    <s v="I.E. R. JOSE HILARIO LOPEZ"/>
    <n v="1"/>
    <n v="32.853175980562305"/>
    <n v="2.3009021816931869"/>
    <n v="0.33126040562258374"/>
    <n v="1.3312604056225839"/>
    <n v="153"/>
    <n v="0"/>
    <n v="0"/>
    <n v="10"/>
    <n v="0"/>
    <n v="101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22069.9595604688"/>
    <n v="19016463.814698514"/>
    <n v="0"/>
    <n v="0"/>
    <n v="20538534"/>
    <n v="0"/>
    <n v="0"/>
    <n v="0"/>
    <n v="0"/>
    <n v="0"/>
    <n v="0"/>
    <n v="0"/>
    <n v="0"/>
    <n v="0"/>
    <n v="20538534"/>
    <n v="134238.78431372548"/>
    <n v="1"/>
    <n v="1"/>
    <n v="1"/>
    <n v="1"/>
    <n v="24249724"/>
    <n v="32282697.408475708"/>
    <n v="32282697"/>
    <n v="10"/>
    <n v="1"/>
    <n v="0"/>
    <n v="0.76923076923076927"/>
    <n v="0"/>
    <n v="0.76923076923076927"/>
    <n v="0.76923076923076927"/>
    <n v="1"/>
    <n v="6660438"/>
    <n v="38943135"/>
    <n v="59481669"/>
  </r>
  <r>
    <x v="6"/>
    <n v="3775"/>
    <x v="25"/>
    <x v="915"/>
    <x v="915"/>
    <x v="865"/>
    <n v="1510"/>
    <n v="283460000361"/>
    <s v="18460283460000361"/>
    <s v="I.E.R LA RASTRA"/>
    <n v="1"/>
    <n v="47.106017191977074"/>
    <n v="3.299112931791556"/>
    <n v="0.482288002273417"/>
    <n v="1.4822880022734171"/>
    <n v="157"/>
    <n v="6"/>
    <n v="0"/>
    <n v="3"/>
    <n v="0"/>
    <n v="48"/>
    <n v="0"/>
    <n v="81"/>
    <n v="0"/>
    <n v="0"/>
    <n v="0"/>
    <n v="19"/>
    <n v="0"/>
    <n v="134"/>
    <n v="6"/>
    <n v="0"/>
    <n v="2"/>
    <n v="0"/>
    <n v="26"/>
    <n v="0"/>
    <n v="81"/>
    <n v="0"/>
    <n v="0"/>
    <n v="0"/>
    <n v="19"/>
    <n v="0"/>
    <n v="92671"/>
    <n v="81839"/>
    <n v="122758"/>
    <n v="150439"/>
    <n v="114333"/>
    <n v="99892"/>
    <n v="152848"/>
    <n v="184139"/>
    <n v="0"/>
    <n v="0"/>
    <n v="0"/>
    <n v="0"/>
    <n v="1525269.9074753392"/>
    <n v="19100863.992879406"/>
    <n v="0"/>
    <n v="5185993.5785618704"/>
    <n v="25812127"/>
    <n v="0"/>
    <n v="0"/>
    <n v="0"/>
    <n v="0"/>
    <n v="271159.09466228256"/>
    <n v="3168670.4608342587"/>
    <n v="0"/>
    <n v="1037198.7157123741"/>
    <n v="4477028"/>
    <n v="30289155"/>
    <n v="192924.55414012738"/>
    <n v="1"/>
    <n v="1"/>
    <n v="1"/>
    <n v="1"/>
    <n v="24249724"/>
    <n v="35945074.943641737"/>
    <n v="35945075"/>
    <n v="9"/>
    <n v="1"/>
    <n v="0"/>
    <n v="0.69230769230769229"/>
    <n v="0"/>
    <n v="0.69230769230769229"/>
    <n v="0.69230769230769229"/>
    <n v="1"/>
    <n v="6660438"/>
    <n v="42605513"/>
    <n v="72894668"/>
  </r>
  <r>
    <x v="6"/>
    <n v="3775"/>
    <x v="25"/>
    <x v="915"/>
    <x v="915"/>
    <x v="865"/>
    <n v="1511"/>
    <n v="283460000370"/>
    <s v="18460283460000370"/>
    <s v="I.E. R. LA FLORIDA"/>
    <n v="1"/>
    <n v="47.106017191977074"/>
    <n v="3.299112931791556"/>
    <n v="0.482288002273417"/>
    <n v="1.4822880022734171"/>
    <n v="217"/>
    <n v="0"/>
    <n v="0"/>
    <n v="17"/>
    <n v="0"/>
    <n v="114"/>
    <n v="0"/>
    <n v="72"/>
    <n v="0"/>
    <n v="0"/>
    <n v="0"/>
    <n v="14"/>
    <n v="0"/>
    <n v="131"/>
    <n v="0"/>
    <n v="0"/>
    <n v="6"/>
    <n v="0"/>
    <n v="39"/>
    <n v="0"/>
    <n v="72"/>
    <n v="0"/>
    <n v="0"/>
    <n v="0"/>
    <n v="14"/>
    <n v="0"/>
    <n v="92671"/>
    <n v="81839"/>
    <n v="122758"/>
    <n v="150439"/>
    <n v="114333"/>
    <n v="99892"/>
    <n v="152848"/>
    <n v="184139"/>
    <n v="0"/>
    <n v="0"/>
    <n v="0"/>
    <n v="0"/>
    <n v="2881065.3807867519"/>
    <n v="27540780.640895888"/>
    <n v="0"/>
    <n v="3821258.4263087464"/>
    <n v="34243104"/>
    <n v="0"/>
    <n v="0"/>
    <n v="0"/>
    <n v="0"/>
    <n v="203369.32099671193"/>
    <n v="3287125.4313327349"/>
    <n v="0"/>
    <n v="764251.68526174931"/>
    <n v="4254746"/>
    <n v="38497850"/>
    <n v="177409.44700460829"/>
    <n v="1"/>
    <n v="1"/>
    <n v="1"/>
    <n v="1"/>
    <n v="24249724"/>
    <n v="35945074.943641737"/>
    <n v="35945075"/>
    <n v="17"/>
    <n v="1"/>
    <n v="0"/>
    <n v="1.3076923076923077"/>
    <n v="0"/>
    <n v="1.3076923076923077"/>
    <n v="1.3076923076923077"/>
    <n v="2"/>
    <n v="6660438"/>
    <n v="42605513"/>
    <n v="81103363"/>
  </r>
  <r>
    <x v="6"/>
    <n v="3775"/>
    <x v="25"/>
    <x v="915"/>
    <x v="915"/>
    <x v="865"/>
    <n v="1512"/>
    <n v="283460000931"/>
    <s v="18460283460000931"/>
    <s v="I.E.R. ILUSION MATICURU"/>
    <n v="1"/>
    <n v="47.106017191977074"/>
    <n v="3.299112931791556"/>
    <n v="0.482288002273417"/>
    <n v="1.4822880022734171"/>
    <n v="117"/>
    <n v="0"/>
    <n v="0"/>
    <n v="17"/>
    <n v="0"/>
    <n v="67"/>
    <n v="0"/>
    <n v="2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81065.3807867519"/>
    <n v="13178115.467955559"/>
    <n v="2492212.32228636"/>
    <n v="0"/>
    <n v="18551393"/>
    <n v="0"/>
    <n v="0"/>
    <n v="0"/>
    <n v="0"/>
    <n v="0"/>
    <n v="0"/>
    <n v="0"/>
    <n v="0"/>
    <n v="0"/>
    <n v="18551393"/>
    <n v="158558.91452991453"/>
    <n v="1"/>
    <n v="1"/>
    <n v="1"/>
    <n v="1"/>
    <n v="24249724"/>
    <n v="35945074.943641737"/>
    <n v="35945075"/>
    <n v="17"/>
    <n v="1"/>
    <n v="0"/>
    <n v="1.3076923076923077"/>
    <n v="0"/>
    <n v="1.3076923076923077"/>
    <n v="1.3076923076923077"/>
    <n v="2"/>
    <n v="6660438"/>
    <n v="42605513"/>
    <n v="61156906"/>
  </r>
  <r>
    <x v="6"/>
    <n v="3775"/>
    <x v="25"/>
    <x v="915"/>
    <x v="915"/>
    <x v="865"/>
    <n v="1513"/>
    <n v="283460000973"/>
    <s v="18460283460000973"/>
    <s v="C.E EL DIAMANTE (MIRAVALLE)"/>
    <n v="1"/>
    <n v="47.106017191977074"/>
    <n v="3.299112931791556"/>
    <n v="0.482288002273417"/>
    <n v="1.4822880022734171"/>
    <n v="51"/>
    <n v="0"/>
    <n v="0"/>
    <n v="5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47372.17081963294"/>
    <n v="6811160.803662424"/>
    <n v="0"/>
    <n v="0"/>
    <n v="7658533"/>
    <n v="0"/>
    <n v="0"/>
    <n v="0"/>
    <n v="0"/>
    <n v="0"/>
    <n v="0"/>
    <n v="0"/>
    <n v="0"/>
    <n v="0"/>
    <n v="7658533"/>
    <n v="150167.31372549021"/>
    <n v="1"/>
    <n v="1"/>
    <n v="1"/>
    <n v="1"/>
    <n v="24249724"/>
    <n v="35945074.943641737"/>
    <n v="35945075"/>
    <n v="5"/>
    <n v="0"/>
    <n v="1"/>
    <n v="0.38461538461538464"/>
    <n v="0"/>
    <n v="0.38461538461538464"/>
    <n v="0.38461538461538464"/>
    <n v="1"/>
    <n v="6660438"/>
    <n v="42605513"/>
    <n v="50264046"/>
  </r>
  <r>
    <x v="6"/>
    <n v="3775"/>
    <x v="25"/>
    <x v="915"/>
    <x v="915"/>
    <x v="865"/>
    <n v="1514"/>
    <n v="283460001139"/>
    <s v="18460283460001139"/>
    <s v="C.E. GRANARIO"/>
    <n v="1"/>
    <n v="47.106017191977074"/>
    <n v="3.299112931791556"/>
    <n v="0.482288002273417"/>
    <n v="1.4822880022734171"/>
    <n v="85"/>
    <n v="0"/>
    <n v="0"/>
    <n v="8"/>
    <n v="0"/>
    <n v="59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5795.4733114128"/>
    <n v="11401290.910478406"/>
    <n v="0"/>
    <n v="0"/>
    <n v="12757086"/>
    <n v="0"/>
    <n v="0"/>
    <n v="0"/>
    <n v="0"/>
    <n v="0"/>
    <n v="0"/>
    <n v="0"/>
    <n v="0"/>
    <n v="0"/>
    <n v="12757086"/>
    <n v="150083.36470588236"/>
    <n v="1"/>
    <n v="1"/>
    <n v="1"/>
    <n v="1"/>
    <n v="24249724"/>
    <n v="35945074.943641737"/>
    <n v="35945075"/>
    <n v="8"/>
    <n v="1"/>
    <n v="0"/>
    <n v="0.61538461538461542"/>
    <n v="0"/>
    <n v="0.61538461538461542"/>
    <n v="0.61538461538461542"/>
    <n v="1"/>
    <n v="6660438"/>
    <n v="42605513"/>
    <n v="55362599"/>
  </r>
  <r>
    <x v="6"/>
    <n v="3775"/>
    <x v="25"/>
    <x v="916"/>
    <x v="916"/>
    <x v="866"/>
    <n v="1517"/>
    <n v="283479000044"/>
    <s v="18479283479000044"/>
    <s v="C.E PALMARITO"/>
    <n v="1"/>
    <n v="21.223880597014926"/>
    <n v="1.4864338595014435"/>
    <n v="0.20803272726234395"/>
    <n v="1.2080327272623439"/>
    <n v="64"/>
    <n v="0"/>
    <n v="0"/>
    <n v="9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43062.0522547702"/>
    <n v="6637004.2855429528"/>
    <n v="0"/>
    <n v="0"/>
    <n v="7880066"/>
    <n v="0"/>
    <n v="0"/>
    <n v="0"/>
    <n v="0"/>
    <n v="0"/>
    <n v="0"/>
    <n v="0"/>
    <n v="0"/>
    <n v="0"/>
    <n v="7880066"/>
    <n v="123126.03125"/>
    <n v="1"/>
    <n v="1"/>
    <n v="1"/>
    <n v="1"/>
    <n v="24249724"/>
    <n v="29294460.219079114"/>
    <n v="29294460"/>
    <n v="9"/>
    <n v="1"/>
    <n v="0"/>
    <n v="0.69230769230769229"/>
    <n v="0"/>
    <n v="0.69230769230769229"/>
    <n v="0.69230769230769229"/>
    <n v="1"/>
    <n v="6660438"/>
    <n v="35954898"/>
    <n v="43834964"/>
  </r>
  <r>
    <x v="6"/>
    <n v="3775"/>
    <x v="25"/>
    <x v="916"/>
    <x v="916"/>
    <x v="866"/>
    <n v="16838"/>
    <n v="283479000222"/>
    <s v="18479283479000222"/>
    <s v="I.E R. JUAN XXIII"/>
    <n v="1"/>
    <n v="21.223880597014926"/>
    <n v="1.4864338595014435"/>
    <n v="0.20803272726234395"/>
    <n v="1.2080327272623439"/>
    <n v="177"/>
    <n v="0"/>
    <n v="0"/>
    <n v="17"/>
    <n v="0"/>
    <n v="87"/>
    <n v="0"/>
    <n v="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48006.0987034547"/>
    <n v="19307648.830670409"/>
    <n v="0"/>
    <n v="0"/>
    <n v="21655655"/>
    <n v="0"/>
    <n v="0"/>
    <n v="0"/>
    <n v="0"/>
    <n v="0"/>
    <n v="0"/>
    <n v="0"/>
    <n v="0"/>
    <n v="0"/>
    <n v="21655655"/>
    <n v="122348.33333333333"/>
    <n v="1"/>
    <n v="1"/>
    <n v="1"/>
    <n v="1"/>
    <n v="24249724"/>
    <n v="29294460.219079114"/>
    <n v="29294460"/>
    <n v="17"/>
    <n v="1"/>
    <n v="0"/>
    <n v="1.3076923076923077"/>
    <n v="0"/>
    <n v="1.3076923076923077"/>
    <n v="1.3076923076923077"/>
    <n v="2"/>
    <n v="6660438"/>
    <n v="35954898"/>
    <n v="57610553"/>
  </r>
  <r>
    <x v="6"/>
    <n v="3775"/>
    <x v="25"/>
    <x v="917"/>
    <x v="917"/>
    <x v="576"/>
    <n v="2038"/>
    <n v="283592000166"/>
    <s v="18592283592000166"/>
    <s v="I.E.R. CAMPO HERMOSO"/>
    <n v="1"/>
    <n v="32.041836043360433"/>
    <n v="2.2440792482663823"/>
    <n v="0.32266319198883464"/>
    <n v="1.3226631919888345"/>
    <n v="99"/>
    <n v="0"/>
    <n v="0"/>
    <n v="9"/>
    <n v="0"/>
    <n v="57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61016.4565669347"/>
    <n v="11891112.441673379"/>
    <n v="0"/>
    <n v="0"/>
    <n v="13252129"/>
    <n v="0"/>
    <n v="0"/>
    <n v="0"/>
    <n v="0"/>
    <n v="0"/>
    <n v="0"/>
    <n v="0"/>
    <n v="0"/>
    <n v="0"/>
    <n v="13252129"/>
    <n v="133859.88888888888"/>
    <n v="1"/>
    <n v="1"/>
    <n v="1"/>
    <n v="1"/>
    <n v="24249724"/>
    <n v="32074217.350688249"/>
    <n v="32074217"/>
    <n v="9"/>
    <n v="0"/>
    <n v="1"/>
    <n v="0.69230769230769229"/>
    <n v="0"/>
    <n v="0.69230769230769229"/>
    <n v="0.69230769230769229"/>
    <n v="1"/>
    <n v="6660438"/>
    <n v="38734655"/>
    <n v="51986784"/>
  </r>
  <r>
    <x v="6"/>
    <n v="3775"/>
    <x v="25"/>
    <x v="917"/>
    <x v="917"/>
    <x v="576"/>
    <n v="2039"/>
    <n v="283592000239"/>
    <s v="18592283592000239"/>
    <s v="C.E. EL CARMELO"/>
    <n v="1"/>
    <n v="32.041836043360433"/>
    <n v="2.2440792482663823"/>
    <n v="0.32266319198883464"/>
    <n v="1.3226631919888345"/>
    <n v="60"/>
    <n v="0"/>
    <n v="0"/>
    <n v="6"/>
    <n v="0"/>
    <n v="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07344.30437795655"/>
    <n v="7134667.4650040278"/>
    <n v="0"/>
    <n v="0"/>
    <n v="8042012"/>
    <n v="0"/>
    <n v="0"/>
    <n v="0"/>
    <n v="0"/>
    <n v="0"/>
    <n v="0"/>
    <n v="0"/>
    <n v="0"/>
    <n v="0"/>
    <n v="8042012"/>
    <n v="134033.53333333333"/>
    <n v="1"/>
    <n v="1"/>
    <n v="1"/>
    <n v="1"/>
    <n v="24249724"/>
    <n v="32074217.350688249"/>
    <n v="32074217"/>
    <n v="6"/>
    <n v="0"/>
    <n v="1"/>
    <n v="0.46153846153846156"/>
    <n v="0"/>
    <n v="0.46153846153846156"/>
    <n v="0.46153846153846156"/>
    <n v="1"/>
    <n v="6660438"/>
    <n v="38734655"/>
    <n v="46776667"/>
  </r>
  <r>
    <x v="6"/>
    <n v="3775"/>
    <x v="25"/>
    <x v="917"/>
    <x v="917"/>
    <x v="576"/>
    <n v="2040"/>
    <n v="283592000280"/>
    <s v="18592283592000280"/>
    <s v="C.E EL AGUILA"/>
    <n v="1"/>
    <n v="32.041836043360433"/>
    <n v="2.2440792482663823"/>
    <n v="0.32266319198883464"/>
    <n v="1.3226631919888345"/>
    <n v="104"/>
    <n v="0"/>
    <n v="0"/>
    <n v="13"/>
    <n v="0"/>
    <n v="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65912.6594855725"/>
    <n v="12023235.913247528"/>
    <n v="0"/>
    <n v="0"/>
    <n v="13989149"/>
    <n v="0"/>
    <n v="0"/>
    <n v="0"/>
    <n v="0"/>
    <n v="0"/>
    <n v="0"/>
    <n v="0"/>
    <n v="0"/>
    <n v="0"/>
    <n v="13989149"/>
    <n v="134511.04807692306"/>
    <n v="1"/>
    <n v="1"/>
    <n v="1"/>
    <n v="1"/>
    <n v="24249724"/>
    <n v="32074217.350688249"/>
    <n v="32074217"/>
    <n v="13"/>
    <n v="1"/>
    <n v="0"/>
    <n v="1"/>
    <n v="0"/>
    <n v="1"/>
    <n v="1"/>
    <n v="1"/>
    <n v="6660438"/>
    <n v="38734655"/>
    <n v="52723804"/>
  </r>
  <r>
    <x v="6"/>
    <n v="3775"/>
    <x v="25"/>
    <x v="917"/>
    <x v="917"/>
    <x v="576"/>
    <n v="2041"/>
    <n v="283592000476"/>
    <s v="18592283592000476"/>
    <s v="I.E RURAL RIO NEGRO"/>
    <n v="1"/>
    <n v="32.041836043360433"/>
    <n v="2.2440792482663823"/>
    <n v="0.32266319198883464"/>
    <n v="1.3226631919888345"/>
    <n v="236"/>
    <n v="0"/>
    <n v="0"/>
    <n v="22"/>
    <n v="0"/>
    <n v="111"/>
    <n v="0"/>
    <n v="82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26929.1160525074"/>
    <n v="25499830.01381069"/>
    <n v="4245494.894951297"/>
    <n v="0"/>
    <n v="33072254"/>
    <n v="0"/>
    <n v="0"/>
    <n v="0"/>
    <n v="0"/>
    <n v="0"/>
    <n v="0"/>
    <n v="0"/>
    <n v="0"/>
    <n v="0"/>
    <n v="33072254"/>
    <n v="140136.66949152542"/>
    <n v="1"/>
    <n v="1"/>
    <n v="1"/>
    <n v="1"/>
    <n v="24249724"/>
    <n v="32074217.350688249"/>
    <n v="32074217"/>
    <n v="22"/>
    <n v="1"/>
    <n v="0"/>
    <n v="1.6923076923076923"/>
    <n v="0"/>
    <n v="1.6923076923076923"/>
    <n v="1.6923076923076923"/>
    <n v="2"/>
    <n v="6660438"/>
    <n v="38734655"/>
    <n v="71806909"/>
  </r>
  <r>
    <x v="6"/>
    <n v="3775"/>
    <x v="25"/>
    <x v="917"/>
    <x v="917"/>
    <x v="576"/>
    <n v="2042"/>
    <n v="283592000638"/>
    <s v="18592283592000638"/>
    <s v="I.E. R. EL LOBO"/>
    <n v="1"/>
    <n v="32.041836043360433"/>
    <n v="2.2440792482663823"/>
    <n v="0.32266319198883464"/>
    <n v="1.3226631919888345"/>
    <n v="128"/>
    <n v="0"/>
    <n v="0"/>
    <n v="10"/>
    <n v="0"/>
    <n v="76"/>
    <n v="0"/>
    <n v="33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12240.5072965941"/>
    <n v="14401458.401582204"/>
    <n v="1819497.8121219843"/>
    <n v="0"/>
    <n v="17733197"/>
    <n v="0"/>
    <n v="0"/>
    <n v="0"/>
    <n v="0"/>
    <n v="0"/>
    <n v="0"/>
    <n v="0"/>
    <n v="0"/>
    <n v="0"/>
    <n v="17733197"/>
    <n v="138540.6015625"/>
    <n v="1"/>
    <n v="1"/>
    <n v="1"/>
    <n v="1"/>
    <n v="24249724"/>
    <n v="32074217.350688249"/>
    <n v="32074217"/>
    <n v="10"/>
    <n v="1"/>
    <n v="0"/>
    <n v="0.76923076923076927"/>
    <n v="0"/>
    <n v="0.76923076923076927"/>
    <n v="0.76923076923076927"/>
    <n v="1"/>
    <n v="6660438"/>
    <n v="38734655"/>
    <n v="56467852"/>
  </r>
  <r>
    <x v="6"/>
    <n v="3775"/>
    <x v="25"/>
    <x v="917"/>
    <x v="917"/>
    <x v="576"/>
    <n v="2043"/>
    <n v="283592001812"/>
    <s v="18592283592001812"/>
    <s v="I.E R. CENTRO INDIGENA"/>
    <n v="1"/>
    <n v="32.041836043360433"/>
    <n v="2.2440792482663823"/>
    <n v="0.32266319198883464"/>
    <n v="1.3226631919888345"/>
    <n v="171"/>
    <n v="0"/>
    <n v="0"/>
    <n v="23"/>
    <n v="0"/>
    <n v="122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78153.1667821668"/>
    <n v="19554273.792974003"/>
    <n v="0"/>
    <n v="0"/>
    <n v="23032427"/>
    <n v="0"/>
    <n v="0"/>
    <n v="0"/>
    <n v="0"/>
    <n v="0"/>
    <n v="0"/>
    <n v="0"/>
    <n v="0"/>
    <n v="0"/>
    <n v="23032427"/>
    <n v="134692.55555555556"/>
    <n v="1"/>
    <n v="1"/>
    <n v="1"/>
    <n v="1"/>
    <n v="24249724"/>
    <n v="32074217.350688249"/>
    <n v="32074217"/>
    <n v="23"/>
    <n v="1"/>
    <n v="0"/>
    <n v="1.7692307692307692"/>
    <n v="0"/>
    <n v="1.7692307692307692"/>
    <n v="1.7692307692307692"/>
    <n v="2"/>
    <n v="6660438"/>
    <n v="38734655"/>
    <n v="61767082"/>
  </r>
  <r>
    <x v="6"/>
    <n v="3775"/>
    <x v="25"/>
    <x v="917"/>
    <x v="917"/>
    <x v="576"/>
    <n v="2044"/>
    <n v="283592002011"/>
    <s v="18592283592002011"/>
    <s v="I.E. R. JORGE ELIECER GAITAN"/>
    <n v="1"/>
    <n v="32.041836043360433"/>
    <n v="2.2440792482663823"/>
    <n v="0.32266319198883464"/>
    <n v="1.3226631919888345"/>
    <n v="280"/>
    <n v="0"/>
    <n v="0"/>
    <n v="22"/>
    <n v="0"/>
    <n v="172"/>
    <n v="0"/>
    <n v="63"/>
    <n v="0"/>
    <n v="0"/>
    <n v="0"/>
    <n v="23"/>
    <n v="0"/>
    <n v="120"/>
    <n v="0"/>
    <n v="0"/>
    <n v="4"/>
    <n v="0"/>
    <n v="30"/>
    <n v="0"/>
    <n v="63"/>
    <n v="0"/>
    <n v="0"/>
    <n v="0"/>
    <n v="23"/>
    <n v="0"/>
    <n v="92671"/>
    <n v="81839"/>
    <n v="122758"/>
    <n v="150439"/>
    <n v="114333"/>
    <n v="99892"/>
    <n v="152848"/>
    <n v="184139"/>
    <n v="0"/>
    <n v="0"/>
    <n v="0"/>
    <n v="0"/>
    <n v="3326929.1160525074"/>
    <n v="31049015.819924936"/>
    <n v="0"/>
    <n v="5601739.1827215357"/>
    <n v="39977684"/>
    <n v="0"/>
    <n v="0"/>
    <n v="0"/>
    <n v="0"/>
    <n v="120979.24058372754"/>
    <n v="2457496.5712791653"/>
    <n v="0"/>
    <n v="1120347.8365443072"/>
    <n v="3698824"/>
    <n v="43676508"/>
    <n v="155987.52857142859"/>
    <n v="1"/>
    <n v="1"/>
    <n v="1"/>
    <n v="1"/>
    <n v="24249724"/>
    <n v="32074217.350688249"/>
    <n v="32074217"/>
    <n v="22"/>
    <n v="1"/>
    <n v="0"/>
    <n v="1.6923076923076923"/>
    <n v="0"/>
    <n v="1.6923076923076923"/>
    <n v="1.6923076923076923"/>
    <n v="2"/>
    <n v="6660438"/>
    <n v="38734655"/>
    <n v="82411163"/>
  </r>
  <r>
    <x v="6"/>
    <n v="3775"/>
    <x v="25"/>
    <x v="917"/>
    <x v="917"/>
    <x v="576"/>
    <n v="2045"/>
    <n v="283592003301"/>
    <s v="18592283592003301"/>
    <s v="I.E. R. SANTANA RAMOS"/>
    <n v="1"/>
    <n v="32.041836043360433"/>
    <n v="2.2440792482663823"/>
    <n v="0.32266319198883464"/>
    <n v="1.3226631919888345"/>
    <n v="200"/>
    <n v="0"/>
    <n v="0"/>
    <n v="15"/>
    <n v="0"/>
    <n v="110"/>
    <n v="0"/>
    <n v="50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68360.7609448913"/>
    <n v="21139755.451863784"/>
    <n v="5054160.5892277341"/>
    <n v="0"/>
    <n v="28462277"/>
    <n v="0"/>
    <n v="0"/>
    <n v="0"/>
    <n v="0"/>
    <n v="0"/>
    <n v="0"/>
    <n v="0"/>
    <n v="0"/>
    <n v="0"/>
    <n v="28462277"/>
    <n v="142311.38500000001"/>
    <n v="1"/>
    <n v="1"/>
    <n v="1"/>
    <n v="1"/>
    <n v="24249724"/>
    <n v="32074217.350688249"/>
    <n v="32074217"/>
    <n v="15"/>
    <n v="1"/>
    <n v="0"/>
    <n v="1.1538461538461537"/>
    <n v="0"/>
    <n v="1.1538461538461537"/>
    <n v="1.1538461538461537"/>
    <n v="2"/>
    <n v="6660438"/>
    <n v="38734655"/>
    <n v="67196932"/>
  </r>
  <r>
    <x v="6"/>
    <n v="3775"/>
    <x v="25"/>
    <x v="917"/>
    <x v="917"/>
    <x v="576"/>
    <n v="2046"/>
    <n v="283592003351"/>
    <s v="18592283592003351"/>
    <s v="I.E. R. LA ESMERALDA"/>
    <n v="1"/>
    <n v="32.041836043360433"/>
    <n v="2.2440792482663823"/>
    <n v="0.32266319198883464"/>
    <n v="1.3226631919888345"/>
    <n v="370"/>
    <n v="25"/>
    <n v="0"/>
    <n v="29"/>
    <n v="0"/>
    <n v="208"/>
    <n v="0"/>
    <n v="86"/>
    <n v="0"/>
    <n v="0"/>
    <n v="0"/>
    <n v="22"/>
    <n v="0"/>
    <n v="210"/>
    <n v="15"/>
    <n v="0"/>
    <n v="10"/>
    <n v="0"/>
    <n v="77"/>
    <n v="0"/>
    <n v="86"/>
    <n v="0"/>
    <n v="0"/>
    <n v="0"/>
    <n v="22"/>
    <n v="0"/>
    <n v="92671"/>
    <n v="81839"/>
    <n v="122758"/>
    <n v="150439"/>
    <n v="114333"/>
    <n v="99892"/>
    <n v="152848"/>
    <n v="184139"/>
    <n v="0"/>
    <n v="0"/>
    <n v="0"/>
    <n v="0"/>
    <n v="8166098.7394016087"/>
    <n v="38844300.642799705"/>
    <n v="0"/>
    <n v="5358185.3052119045"/>
    <n v="52368585"/>
    <n v="0"/>
    <n v="0"/>
    <n v="0"/>
    <n v="0"/>
    <n v="756120.25364829705"/>
    <n v="4307225.1733172461"/>
    <n v="0"/>
    <n v="1071637.061042381"/>
    <n v="6134982"/>
    <n v="58503567"/>
    <n v="158117.74864864865"/>
    <n v="1"/>
    <n v="1"/>
    <n v="1"/>
    <n v="1"/>
    <n v="24249724"/>
    <n v="32074217.350688249"/>
    <n v="32074217"/>
    <n v="54"/>
    <n v="0"/>
    <n v="1"/>
    <n v="4.1538461538461542"/>
    <n v="0"/>
    <n v="4.1538461538461542"/>
    <n v="4"/>
    <n v="4"/>
    <n v="26641753"/>
    <n v="58715970"/>
    <n v="117219537"/>
  </r>
  <r>
    <x v="6"/>
    <n v="3775"/>
    <x v="25"/>
    <x v="917"/>
    <x v="917"/>
    <x v="576"/>
    <n v="2047"/>
    <n v="283592003378"/>
    <s v="18592283592003378"/>
    <s v="I.E. R. LA AGUILILLA"/>
    <n v="1"/>
    <n v="32.041836043360433"/>
    <n v="2.2440792482663823"/>
    <n v="0.32266319198883464"/>
    <n v="1.3226631919888345"/>
    <n v="187"/>
    <n v="0"/>
    <n v="0"/>
    <n v="14"/>
    <n v="0"/>
    <n v="107"/>
    <n v="0"/>
    <n v="47"/>
    <n v="0"/>
    <n v="0"/>
    <n v="0"/>
    <n v="19"/>
    <n v="0"/>
    <n v="116"/>
    <n v="0"/>
    <n v="0"/>
    <n v="4"/>
    <n v="0"/>
    <n v="46"/>
    <n v="0"/>
    <n v="47"/>
    <n v="0"/>
    <n v="0"/>
    <n v="0"/>
    <n v="19"/>
    <n v="0"/>
    <n v="92671"/>
    <n v="81839"/>
    <n v="122758"/>
    <n v="150439"/>
    <n v="114333"/>
    <n v="99892"/>
    <n v="152848"/>
    <n v="184139"/>
    <n v="0"/>
    <n v="0"/>
    <n v="0"/>
    <n v="0"/>
    <n v="2117136.7102152319"/>
    <n v="20347014.622418892"/>
    <n v="0"/>
    <n v="4627523.672683008"/>
    <n v="27091675"/>
    <n v="0"/>
    <n v="0"/>
    <n v="0"/>
    <n v="0"/>
    <n v="120979.24058372754"/>
    <n v="2457496.5712791653"/>
    <n v="0"/>
    <n v="925504.7345366017"/>
    <n v="3503981"/>
    <n v="30595656"/>
    <n v="163613.13368983957"/>
    <n v="1"/>
    <n v="1"/>
    <n v="1"/>
    <n v="1"/>
    <n v="24249724"/>
    <n v="32074217.350688249"/>
    <n v="32074217"/>
    <n v="14"/>
    <n v="1"/>
    <n v="0"/>
    <n v="1.0769230769230769"/>
    <n v="0"/>
    <n v="1.0769230769230769"/>
    <n v="1.0769230769230769"/>
    <n v="2"/>
    <n v="6660438"/>
    <n v="38734655"/>
    <n v="69330311"/>
  </r>
  <r>
    <x v="6"/>
    <n v="3775"/>
    <x v="25"/>
    <x v="297"/>
    <x v="297"/>
    <x v="294"/>
    <n v="1639"/>
    <n v="283753000480"/>
    <s v="18753283753000480"/>
    <s v="I.E.R. ARENOSO"/>
    <n v="1"/>
    <n v="30.465264499681325"/>
    <n v="2.1336626204617248"/>
    <n v="0.3059573431227674"/>
    <n v="1.3059573431227673"/>
    <n v="302"/>
    <n v="0"/>
    <n v="0"/>
    <n v="25"/>
    <n v="0"/>
    <n v="195"/>
    <n v="0"/>
    <n v="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32850.5227813842"/>
    <n v="36135949.384623796"/>
    <n v="0"/>
    <n v="0"/>
    <n v="39868800"/>
    <n v="0"/>
    <n v="0"/>
    <n v="0"/>
    <n v="0"/>
    <n v="0"/>
    <n v="0"/>
    <n v="0"/>
    <n v="0"/>
    <n v="0"/>
    <n v="39868800"/>
    <n v="132015.89403973511"/>
    <n v="1"/>
    <n v="1"/>
    <n v="1"/>
    <n v="1"/>
    <n v="24249724"/>
    <n v="31669105.126500405"/>
    <n v="31669105"/>
    <n v="25"/>
    <n v="1"/>
    <n v="0"/>
    <n v="1.9230769230769231"/>
    <n v="0"/>
    <n v="1.9230769230769231"/>
    <n v="1.9230769230769231"/>
    <n v="2"/>
    <n v="6660438"/>
    <n v="38329543"/>
    <n v="78198343"/>
  </r>
  <r>
    <x v="6"/>
    <n v="3775"/>
    <x v="25"/>
    <x v="297"/>
    <x v="297"/>
    <x v="294"/>
    <n v="1642"/>
    <n v="283753000773"/>
    <s v="18753283753000773"/>
    <s v="I.E.R. BOCANA POSETAS"/>
    <n v="1"/>
    <n v="30.465264499681325"/>
    <n v="2.1336626204617248"/>
    <n v="0.3059573431227674"/>
    <n v="1.3059573431227673"/>
    <n v="148"/>
    <n v="0"/>
    <n v="0"/>
    <n v="9"/>
    <n v="0"/>
    <n v="94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43826.1882012982"/>
    <n v="18133202.037771508"/>
    <n v="0"/>
    <n v="0"/>
    <n v="19477028"/>
    <n v="0"/>
    <n v="0"/>
    <n v="0"/>
    <n v="0"/>
    <n v="0"/>
    <n v="0"/>
    <n v="0"/>
    <n v="0"/>
    <n v="0"/>
    <n v="19477028"/>
    <n v="131601.54054054053"/>
    <n v="1"/>
    <n v="1"/>
    <n v="1"/>
    <n v="1"/>
    <n v="24249724"/>
    <n v="31669105.126500405"/>
    <n v="31669105"/>
    <n v="9"/>
    <n v="1"/>
    <n v="0"/>
    <n v="0.69230769230769229"/>
    <n v="0"/>
    <n v="0.69230769230769229"/>
    <n v="0.69230769230769229"/>
    <n v="1"/>
    <n v="6660438"/>
    <n v="38329543"/>
    <n v="57806571"/>
  </r>
  <r>
    <x v="6"/>
    <n v="3775"/>
    <x v="25"/>
    <x v="297"/>
    <x v="297"/>
    <x v="294"/>
    <n v="1645"/>
    <n v="283753000919"/>
    <s v="18753283753000919"/>
    <s v="I.E.R. LOS ANDES"/>
    <n v="1"/>
    <n v="30.465264499681325"/>
    <n v="2.1336626204617248"/>
    <n v="0.3059573431227674"/>
    <n v="1.3059573431227673"/>
    <n v="116"/>
    <n v="0"/>
    <n v="0"/>
    <n v="9"/>
    <n v="0"/>
    <n v="82"/>
    <n v="0"/>
    <n v="25"/>
    <n v="0"/>
    <n v="0"/>
    <n v="0"/>
    <n v="0"/>
    <n v="0"/>
    <n v="54"/>
    <n v="0"/>
    <n v="0"/>
    <n v="4"/>
    <n v="0"/>
    <n v="25"/>
    <n v="0"/>
    <n v="2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43826.1882012982"/>
    <n v="13958651.928356484"/>
    <n v="0"/>
    <n v="0"/>
    <n v="15302478"/>
    <n v="0"/>
    <n v="0"/>
    <n v="0"/>
    <n v="0"/>
    <n v="119451.2167290043"/>
    <n v="1304546.9091921947"/>
    <n v="0"/>
    <n v="0"/>
    <n v="1423998"/>
    <n v="16726476"/>
    <n v="144193.75862068965"/>
    <n v="1"/>
    <n v="1"/>
    <n v="1"/>
    <n v="1"/>
    <n v="24249724"/>
    <n v="31669105.126500405"/>
    <n v="31669105"/>
    <n v="9"/>
    <n v="1"/>
    <n v="0"/>
    <n v="0.69230769230769229"/>
    <n v="0"/>
    <n v="0.69230769230769229"/>
    <n v="0.69230769230769229"/>
    <n v="1"/>
    <n v="6660438"/>
    <n v="38329543"/>
    <n v="55056019"/>
  </r>
  <r>
    <x v="6"/>
    <n v="3775"/>
    <x v="25"/>
    <x v="297"/>
    <x v="297"/>
    <x v="294"/>
    <n v="1650"/>
    <n v="283753001125"/>
    <s v="18753283753001125"/>
    <s v="I.E.R. CRISTALINA DEL LOSADA"/>
    <n v="1"/>
    <n v="30.465264499681325"/>
    <n v="2.1336626204617248"/>
    <n v="0.3059573431227674"/>
    <n v="1.3059573431227673"/>
    <n v="83"/>
    <n v="10"/>
    <n v="0"/>
    <n v="8"/>
    <n v="0"/>
    <n v="40"/>
    <n v="0"/>
    <n v="2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87652.3764025965"/>
    <n v="8218645.5279108267"/>
    <n v="0"/>
    <n v="480955.35841056652"/>
    <n v="11387253"/>
    <n v="0"/>
    <n v="0"/>
    <n v="0"/>
    <n v="0"/>
    <n v="0"/>
    <n v="0"/>
    <n v="0"/>
    <n v="0"/>
    <n v="0"/>
    <n v="11387253"/>
    <n v="137195.81927710844"/>
    <n v="1"/>
    <n v="1"/>
    <n v="1"/>
    <n v="1"/>
    <n v="24249724"/>
    <n v="31669105.126500405"/>
    <n v="31669105"/>
    <n v="18"/>
    <n v="1"/>
    <n v="0"/>
    <n v="1.3846153846153846"/>
    <n v="0"/>
    <n v="1.3846153846153846"/>
    <n v="1.3846153846153846"/>
    <n v="2"/>
    <n v="6660438"/>
    <n v="38329543"/>
    <n v="49716796"/>
  </r>
  <r>
    <x v="6"/>
    <n v="3775"/>
    <x v="25"/>
    <x v="297"/>
    <x v="297"/>
    <x v="294"/>
    <n v="1651"/>
    <n v="283753001541"/>
    <s v="18753283753001541"/>
    <s v="I.E.R. GUAYABAL"/>
    <n v="1"/>
    <n v="30.465264499681325"/>
    <n v="2.1336626204617248"/>
    <n v="0.3059573431227674"/>
    <n v="1.3059573431227673"/>
    <n v="207"/>
    <n v="10"/>
    <n v="0"/>
    <n v="23"/>
    <n v="0"/>
    <n v="110"/>
    <n v="0"/>
    <n v="44"/>
    <n v="0"/>
    <n v="0"/>
    <n v="0"/>
    <n v="2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27362.6900714273"/>
    <n v="20090022.4015598"/>
    <n v="0"/>
    <n v="4809553.5841056649"/>
    <n v="29826939"/>
    <n v="0"/>
    <n v="0"/>
    <n v="0"/>
    <n v="0"/>
    <n v="0"/>
    <n v="0"/>
    <n v="0"/>
    <n v="0"/>
    <n v="0"/>
    <n v="29826939"/>
    <n v="144091.4927536232"/>
    <n v="1"/>
    <n v="1"/>
    <n v="1"/>
    <n v="1"/>
    <n v="24249724"/>
    <n v="31669105.126500405"/>
    <n v="31669105"/>
    <n v="33"/>
    <n v="1"/>
    <n v="0"/>
    <n v="2.5384615384615383"/>
    <n v="0"/>
    <n v="2.5384615384615383"/>
    <n v="2.5384615384615383"/>
    <n v="3"/>
    <n v="6660438"/>
    <n v="38329543"/>
    <n v="68156482"/>
  </r>
  <r>
    <x v="6"/>
    <n v="3775"/>
    <x v="25"/>
    <x v="297"/>
    <x v="297"/>
    <x v="294"/>
    <n v="1652"/>
    <n v="283753001613"/>
    <s v="18753283753001613"/>
    <s v="I.E.R GUILLERMO RIOS MEJIA"/>
    <n v="1"/>
    <n v="30.465264499681325"/>
    <n v="2.1336626204617248"/>
    <n v="0.3059573431227674"/>
    <n v="1.3059573431227673"/>
    <n v="147"/>
    <n v="0"/>
    <n v="0"/>
    <n v="17"/>
    <n v="0"/>
    <n v="80"/>
    <n v="0"/>
    <n v="41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538338.3554913411"/>
    <n v="15785017.601225557"/>
    <n v="0"/>
    <n v="2164299.1128475494"/>
    <n v="20487655"/>
    <n v="0"/>
    <n v="0"/>
    <n v="0"/>
    <n v="0"/>
    <n v="0"/>
    <n v="0"/>
    <n v="0"/>
    <n v="0"/>
    <n v="0"/>
    <n v="20487655"/>
    <n v="139371.80272108843"/>
    <n v="1"/>
    <n v="1"/>
    <n v="1"/>
    <n v="1"/>
    <n v="24249724"/>
    <n v="31669105.126500405"/>
    <n v="31669105"/>
    <n v="17"/>
    <n v="1"/>
    <n v="0"/>
    <n v="1.3076923076923077"/>
    <n v="0"/>
    <n v="1.3076923076923077"/>
    <n v="1.3076923076923077"/>
    <n v="2"/>
    <n v="6660438"/>
    <n v="38329543"/>
    <n v="58817198"/>
  </r>
  <r>
    <x v="6"/>
    <n v="3775"/>
    <x v="25"/>
    <x v="297"/>
    <x v="297"/>
    <x v="294"/>
    <n v="1450"/>
    <n v="283753001656"/>
    <s v="18753283753001656"/>
    <s v="I.E.R. CRISTO REY (ANTONIO NARIÑO)"/>
    <n v="1"/>
    <n v="30.465264499681325"/>
    <n v="2.1336626204617248"/>
    <n v="0.3059573431227674"/>
    <n v="1.3059573431227673"/>
    <n v="242"/>
    <n v="0"/>
    <n v="0"/>
    <n v="18"/>
    <n v="0"/>
    <n v="135"/>
    <n v="0"/>
    <n v="75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87652.3764025965"/>
    <n v="27395485.093036089"/>
    <n v="0"/>
    <n v="3366687.5088739656"/>
    <n v="33449825"/>
    <n v="0"/>
    <n v="0"/>
    <n v="0"/>
    <n v="0"/>
    <n v="0"/>
    <n v="0"/>
    <n v="0"/>
    <n v="0"/>
    <n v="0"/>
    <n v="33449825"/>
    <n v="138222.4173553719"/>
    <n v="1"/>
    <n v="1"/>
    <n v="1"/>
    <n v="1"/>
    <n v="24249724"/>
    <n v="31669105.126500405"/>
    <n v="31669105"/>
    <n v="18"/>
    <n v="1"/>
    <n v="0"/>
    <n v="1.3846153846153846"/>
    <n v="0"/>
    <n v="1.3846153846153846"/>
    <n v="1.3846153846153846"/>
    <n v="2"/>
    <n v="6660438"/>
    <n v="38329543"/>
    <n v="71779368"/>
  </r>
  <r>
    <x v="6"/>
    <n v="3775"/>
    <x v="25"/>
    <x v="918"/>
    <x v="918"/>
    <x v="867"/>
    <n v="1659"/>
    <n v="283765000086"/>
    <s v="18756283765000086"/>
    <s v="I.E.R. MONONGUETE"/>
    <n v="1"/>
    <n v="44.716804005424009"/>
    <n v="3.1317822044146166"/>
    <n v="0.45697114649012222"/>
    <n v="1.4569711464901223"/>
    <n v="217"/>
    <n v="4"/>
    <n v="0"/>
    <n v="31"/>
    <n v="0"/>
    <n v="118"/>
    <n v="0"/>
    <n v="56"/>
    <n v="0"/>
    <n v="1"/>
    <n v="0"/>
    <n v="7"/>
    <n v="0"/>
    <n v="133"/>
    <n v="4"/>
    <n v="0"/>
    <n v="14"/>
    <n v="0"/>
    <n v="51"/>
    <n v="0"/>
    <n v="56"/>
    <n v="0"/>
    <n v="1"/>
    <n v="0"/>
    <n v="7"/>
    <n v="0"/>
    <n v="92671"/>
    <n v="81839"/>
    <n v="122758"/>
    <n v="150439"/>
    <n v="114333"/>
    <n v="99892"/>
    <n v="152848"/>
    <n v="184139"/>
    <n v="0"/>
    <n v="0"/>
    <n v="0"/>
    <n v="0"/>
    <n v="5830295.8732079305"/>
    <n v="25323918.547143284"/>
    <n v="222695.12579872221"/>
    <n v="1877996.4696048123"/>
    <n v="33254906"/>
    <n v="0"/>
    <n v="0"/>
    <n v="0"/>
    <n v="0"/>
    <n v="599687.57552995859"/>
    <n v="3114550.9017750942"/>
    <n v="44539.025159744444"/>
    <n v="375599.29392096249"/>
    <n v="4134377"/>
    <n v="37389283"/>
    <n v="172300.84331797235"/>
    <n v="1"/>
    <n v="1"/>
    <n v="1"/>
    <n v="1"/>
    <n v="24249724"/>
    <n v="35331148.178349033"/>
    <n v="35331148"/>
    <n v="35"/>
    <n v="1"/>
    <n v="0"/>
    <n v="2.6923076923076925"/>
    <n v="0"/>
    <n v="2.6923076923076925"/>
    <n v="2.6923076923076925"/>
    <n v="3"/>
    <n v="6660438"/>
    <n v="41991586"/>
    <n v="79380869"/>
  </r>
  <r>
    <x v="6"/>
    <n v="3775"/>
    <x v="25"/>
    <x v="918"/>
    <x v="918"/>
    <x v="867"/>
    <n v="1660"/>
    <n v="283765000213"/>
    <s v="18756283765000213"/>
    <s v="C.E. PEÑAS BLANCAS"/>
    <n v="1"/>
    <n v="44.716804005424009"/>
    <n v="3.1317822044146166"/>
    <n v="0.45697114649012222"/>
    <n v="1.4569711464901223"/>
    <n v="109"/>
    <n v="0"/>
    <n v="0"/>
    <n v="13"/>
    <n v="0"/>
    <n v="88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65538.4671915169"/>
    <n v="13971817.129458364"/>
    <n v="0"/>
    <n v="0"/>
    <n v="16137356"/>
    <n v="0"/>
    <n v="0"/>
    <n v="0"/>
    <n v="0"/>
    <n v="0"/>
    <n v="0"/>
    <n v="0"/>
    <n v="0"/>
    <n v="0"/>
    <n v="16137356"/>
    <n v="148049.13761467891"/>
    <n v="1"/>
    <n v="1"/>
    <n v="1"/>
    <n v="1"/>
    <n v="24249724"/>
    <n v="35331148.178349033"/>
    <n v="35331148"/>
    <n v="13"/>
    <n v="1"/>
    <n v="0"/>
    <n v="1"/>
    <n v="0"/>
    <n v="1"/>
    <n v="1"/>
    <n v="1"/>
    <n v="6660438"/>
    <n v="41991586"/>
    <n v="58128942"/>
  </r>
  <r>
    <x v="6"/>
    <n v="3775"/>
    <x v="25"/>
    <x v="918"/>
    <x v="918"/>
    <x v="867"/>
    <n v="1661"/>
    <n v="283765000329"/>
    <s v="18756283765000329"/>
    <s v="I.E.R. CAMPOALEGRE"/>
    <n v="1"/>
    <n v="44.716804005424009"/>
    <n v="3.1317822044146166"/>
    <n v="0.45697114649012222"/>
    <n v="1.4569711464901223"/>
    <n v="165"/>
    <n v="0"/>
    <n v="0"/>
    <n v="13"/>
    <n v="0"/>
    <n v="90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65538.4671915169"/>
    <n v="22122043.788309075"/>
    <n v="0"/>
    <n v="0"/>
    <n v="24287582"/>
    <n v="0"/>
    <n v="0"/>
    <n v="0"/>
    <n v="0"/>
    <n v="0"/>
    <n v="0"/>
    <n v="0"/>
    <n v="0"/>
    <n v="0"/>
    <n v="24287582"/>
    <n v="147197.46666666667"/>
    <n v="1"/>
    <n v="1"/>
    <n v="1"/>
    <n v="1"/>
    <n v="24249724"/>
    <n v="35331148.178349033"/>
    <n v="35331148"/>
    <n v="13"/>
    <n v="1"/>
    <n v="0"/>
    <n v="1"/>
    <n v="0"/>
    <n v="1"/>
    <n v="1"/>
    <n v="1"/>
    <n v="6660438"/>
    <n v="41991586"/>
    <n v="66279168"/>
  </r>
  <r>
    <x v="6"/>
    <n v="3775"/>
    <x v="25"/>
    <x v="918"/>
    <x v="918"/>
    <x v="867"/>
    <n v="133268"/>
    <n v="283765000531"/>
    <s v="18756283765000531"/>
    <s v="I.E.R. INDIGENA COREGUAJE"/>
    <n v="1"/>
    <n v="44.716804005424009"/>
    <n v="3.1317822044146166"/>
    <n v="0.45697114649012222"/>
    <n v="1.4569711464901223"/>
    <n v="302"/>
    <n v="0"/>
    <n v="0"/>
    <n v="21"/>
    <n v="0"/>
    <n v="177"/>
    <n v="0"/>
    <n v="82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98177.5239247582"/>
    <n v="37694798.297184542"/>
    <n v="4899292.7675718889"/>
    <n v="0"/>
    <n v="46092269"/>
    <n v="0"/>
    <n v="0"/>
    <n v="0"/>
    <n v="0"/>
    <n v="0"/>
    <n v="0"/>
    <n v="0"/>
    <n v="0"/>
    <n v="0"/>
    <n v="46092269"/>
    <n v="152623.40728476821"/>
    <n v="1"/>
    <n v="1"/>
    <n v="1"/>
    <n v="1"/>
    <n v="24249724"/>
    <n v="35331148.178349033"/>
    <n v="35331148"/>
    <n v="21"/>
    <n v="0"/>
    <n v="1"/>
    <n v="1.6153846153846154"/>
    <n v="0"/>
    <n v="1.6153846153846154"/>
    <n v="1.6153846153846154"/>
    <n v="2"/>
    <n v="13320876"/>
    <n v="48652024"/>
    <n v="94744293"/>
  </r>
  <r>
    <x v="6"/>
    <n v="3775"/>
    <x v="25"/>
    <x v="915"/>
    <x v="915"/>
    <x v="865"/>
    <n v="1515"/>
    <n v="283765000671"/>
    <s v="18460283765000671"/>
    <s v="I.E.R.INDIGENA MAMA BWE REOJACHE"/>
    <n v="1"/>
    <n v="47.106017191977074"/>
    <n v="3.299112931791556"/>
    <n v="0.482288002273417"/>
    <n v="1.4822880022734171"/>
    <n v="579"/>
    <n v="0"/>
    <n v="0"/>
    <n v="58"/>
    <n v="0"/>
    <n v="372"/>
    <n v="0"/>
    <n v="119"/>
    <n v="0"/>
    <n v="0"/>
    <n v="0"/>
    <n v="30"/>
    <n v="0"/>
    <n v="149"/>
    <n v="0"/>
    <n v="0"/>
    <n v="0"/>
    <n v="0"/>
    <n v="0"/>
    <n v="0"/>
    <n v="119"/>
    <n v="0"/>
    <n v="0"/>
    <n v="0"/>
    <n v="30"/>
    <n v="0"/>
    <n v="92671"/>
    <n v="81839"/>
    <n v="122758"/>
    <n v="150439"/>
    <n v="114333"/>
    <n v="99892"/>
    <n v="152848"/>
    <n v="184139"/>
    <n v="0"/>
    <n v="0"/>
    <n v="0"/>
    <n v="0"/>
    <n v="9829517.181507742"/>
    <n v="72701738.143440217"/>
    <n v="0"/>
    <n v="8188410.9135187427"/>
    <n v="90719666"/>
    <n v="0"/>
    <n v="0"/>
    <n v="0"/>
    <n v="0"/>
    <n v="0"/>
    <n v="3524035.3723296891"/>
    <n v="0"/>
    <n v="1637682.1827037486"/>
    <n v="5161718"/>
    <n v="95881384"/>
    <n v="165598.24525043179"/>
    <n v="1"/>
    <n v="1"/>
    <n v="1"/>
    <n v="1"/>
    <n v="24249724"/>
    <n v="35945074.943641737"/>
    <n v="35945075"/>
    <n v="58"/>
    <n v="1"/>
    <n v="0"/>
    <n v="4.4615384615384617"/>
    <n v="0"/>
    <n v="4.4615384615384617"/>
    <n v="4"/>
    <n v="4"/>
    <n v="6660438"/>
    <n v="42605513"/>
    <n v="138486897"/>
  </r>
  <r>
    <x v="6"/>
    <n v="3775"/>
    <x v="25"/>
    <x v="1001"/>
    <x v="1001"/>
    <x v="939"/>
    <n v="1663"/>
    <n v="283765000701"/>
    <s v="18785283765000701"/>
    <s v="I.E INTERNADO RURAL SOLITA"/>
    <n v="1"/>
    <n v="27.279664250286149"/>
    <n v="1.9105561978689016"/>
    <n v="0.27220171907419977"/>
    <n v="1.2722017190741997"/>
    <n v="760"/>
    <n v="0"/>
    <n v="0"/>
    <n v="0"/>
    <n v="63"/>
    <n v="0"/>
    <n v="356"/>
    <n v="0"/>
    <n v="257"/>
    <n v="0"/>
    <n v="4"/>
    <n v="0"/>
    <n v="8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27460.9470244851"/>
    <n v="63822934.206723131"/>
    <n v="624691.75452044245"/>
    <n v="15311100.353264282"/>
    <n v="0"/>
    <n v="0"/>
    <n v="0"/>
    <n v="0"/>
    <n v="87186187"/>
    <n v="0"/>
    <n v="0"/>
    <n v="0"/>
    <n v="0"/>
    <n v="0"/>
    <n v="0"/>
    <n v="0"/>
    <n v="0"/>
    <n v="0"/>
    <n v="87186187"/>
    <n v="114718.66710526316"/>
    <n v="0"/>
    <n v="1"/>
    <n v="1"/>
    <n v="1"/>
    <n v="24249724"/>
    <n v="30850540.559874877"/>
    <n v="30850541"/>
    <n v="63"/>
    <n v="1"/>
    <n v="0"/>
    <n v="0"/>
    <n v="2.8"/>
    <n v="2.8"/>
    <n v="2.8"/>
    <n v="3"/>
    <n v="6660438"/>
    <n v="37510979"/>
    <n v="124697166"/>
  </r>
  <r>
    <x v="6"/>
    <n v="3775"/>
    <x v="25"/>
    <x v="298"/>
    <x v="298"/>
    <x v="113"/>
    <n v="1458"/>
    <n v="283860000191"/>
    <s v="18860283860000191"/>
    <s v="I.E.R. LA RICO KM 30"/>
    <n v="1"/>
    <n v="27.650581190560057"/>
    <n v="1.9365337045065594"/>
    <n v="0.27613207185198729"/>
    <n v="1.2761320718519873"/>
    <n v="122"/>
    <n v="0"/>
    <n v="0"/>
    <n v="13"/>
    <n v="0"/>
    <n v="80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96752.1062236924"/>
    <n v="13894816.95643682"/>
    <n v="0"/>
    <n v="0"/>
    <n v="15791569"/>
    <n v="0"/>
    <n v="0"/>
    <n v="0"/>
    <n v="0"/>
    <n v="0"/>
    <n v="0"/>
    <n v="0"/>
    <n v="0"/>
    <n v="0"/>
    <n v="15791569"/>
    <n v="129439.09016393442"/>
    <n v="1"/>
    <n v="1"/>
    <n v="1"/>
    <n v="1"/>
    <n v="24249724"/>
    <n v="30945850.529958859"/>
    <n v="30945851"/>
    <n v="13"/>
    <n v="1"/>
    <n v="0"/>
    <n v="1"/>
    <n v="0"/>
    <n v="1"/>
    <n v="1"/>
    <n v="1"/>
    <n v="6660438"/>
    <n v="37606289"/>
    <n v="53397858"/>
  </r>
  <r>
    <x v="6"/>
    <n v="3775"/>
    <x v="25"/>
    <x v="298"/>
    <x v="298"/>
    <x v="113"/>
    <n v="1948"/>
    <n v="283860000450"/>
    <s v="18860283860000450"/>
    <s v="I.E.R. LA MUÑOZ"/>
    <n v="1"/>
    <n v="27.650581190560057"/>
    <n v="1.9365337045065594"/>
    <n v="0.27613207185198729"/>
    <n v="1.2761320718519873"/>
    <n v="128"/>
    <n v="0"/>
    <n v="0"/>
    <n v="11"/>
    <n v="0"/>
    <n v="57"/>
    <n v="0"/>
    <n v="50"/>
    <n v="0"/>
    <n v="10"/>
    <n v="0"/>
    <n v="0"/>
    <n v="0"/>
    <n v="81"/>
    <n v="0"/>
    <n v="0"/>
    <n v="5"/>
    <n v="0"/>
    <n v="16"/>
    <n v="0"/>
    <n v="50"/>
    <n v="0"/>
    <n v="10"/>
    <n v="0"/>
    <n v="0"/>
    <n v="0"/>
    <n v="92671"/>
    <n v="81839"/>
    <n v="122758"/>
    <n v="150439"/>
    <n v="114333"/>
    <n v="99892"/>
    <n v="152848"/>
    <n v="184139"/>
    <n v="0"/>
    <n v="0"/>
    <n v="0"/>
    <n v="0"/>
    <n v="1604944.0898815859"/>
    <n v="13639866.186593942"/>
    <n v="1950542.3491843254"/>
    <n v="0"/>
    <n v="17195353"/>
    <n v="0"/>
    <n v="0"/>
    <n v="0"/>
    <n v="0"/>
    <n v="145904.00817105325"/>
    <n v="1682675.0809629911"/>
    <n v="390108.46983686509"/>
    <n v="0"/>
    <n v="2218688"/>
    <n v="19414041"/>
    <n v="151672.1953125"/>
    <n v="1"/>
    <n v="1"/>
    <n v="1"/>
    <n v="1"/>
    <n v="24249724"/>
    <n v="30945850.529958859"/>
    <n v="30945851"/>
    <n v="11"/>
    <n v="1"/>
    <n v="0"/>
    <n v="0.84615384615384615"/>
    <n v="0"/>
    <n v="0.84615384615384615"/>
    <n v="0.84615384615384615"/>
    <n v="1"/>
    <n v="6660438"/>
    <n v="37606289"/>
    <n v="57020330"/>
  </r>
  <r>
    <x v="6"/>
    <n v="3775"/>
    <x v="25"/>
    <x v="298"/>
    <x v="298"/>
    <x v="113"/>
    <n v="1949"/>
    <n v="283860000506"/>
    <s v="18860283860000506"/>
    <s v="I.E.R. SANTIAGO DE LA SELVA"/>
    <n v="1"/>
    <n v="27.650581190560057"/>
    <n v="1.9365337045065594"/>
    <n v="0.27613207185198729"/>
    <n v="1.2761320718519873"/>
    <n v="140"/>
    <n v="0"/>
    <n v="0"/>
    <n v="7"/>
    <n v="0"/>
    <n v="70"/>
    <n v="0"/>
    <n v="35"/>
    <n v="0"/>
    <n v="28"/>
    <n v="0"/>
    <n v="0"/>
    <n v="0"/>
    <n v="103"/>
    <n v="0"/>
    <n v="0"/>
    <n v="3"/>
    <n v="0"/>
    <n v="37"/>
    <n v="0"/>
    <n v="35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1021328.0571973729"/>
    <n v="13384915.416751064"/>
    <n v="5461518.5777161112"/>
    <n v="0"/>
    <n v="19867762"/>
    <n v="0"/>
    <n v="0"/>
    <n v="0"/>
    <n v="0"/>
    <n v="87542.404902631955"/>
    <n v="1835645.5428687176"/>
    <n v="1092303.7155432224"/>
    <n v="0"/>
    <n v="3015492"/>
    <n v="22883254"/>
    <n v="163451.8142857143"/>
    <n v="1"/>
    <n v="1"/>
    <n v="1"/>
    <n v="1"/>
    <n v="24249724"/>
    <n v="30945850.529958859"/>
    <n v="30945851"/>
    <n v="7"/>
    <n v="1"/>
    <n v="0"/>
    <n v="0.53846153846153844"/>
    <n v="0"/>
    <n v="0.53846153846153844"/>
    <n v="0.53846153846153844"/>
    <n v="1"/>
    <n v="6660438"/>
    <n v="37606289"/>
    <n v="60489543"/>
  </r>
  <r>
    <x v="6"/>
    <n v="3775"/>
    <x v="25"/>
    <x v="298"/>
    <x v="298"/>
    <x v="113"/>
    <n v="1950"/>
    <n v="283860000760"/>
    <s v="18860283860000760"/>
    <s v="I.E.R. PLAYA RICA"/>
    <n v="1"/>
    <n v="27.650581190560057"/>
    <n v="1.9365337045065594"/>
    <n v="0.27613207185198729"/>
    <n v="1.2761320718519873"/>
    <n v="121"/>
    <n v="0"/>
    <n v="0"/>
    <n v="14"/>
    <n v="0"/>
    <n v="67"/>
    <n v="0"/>
    <n v="25"/>
    <n v="0"/>
    <n v="15"/>
    <n v="0"/>
    <n v="0"/>
    <n v="0"/>
    <n v="121"/>
    <n v="0"/>
    <n v="0"/>
    <n v="14"/>
    <n v="0"/>
    <n v="67"/>
    <n v="0"/>
    <n v="25"/>
    <n v="0"/>
    <n v="15"/>
    <n v="0"/>
    <n v="0"/>
    <n v="0"/>
    <n v="92671"/>
    <n v="81839"/>
    <n v="122758"/>
    <n v="150439"/>
    <n v="114333"/>
    <n v="99892"/>
    <n v="152848"/>
    <n v="184139"/>
    <n v="0"/>
    <n v="0"/>
    <n v="0"/>
    <n v="0"/>
    <n v="2042656.1143947458"/>
    <n v="11727735.412772361"/>
    <n v="2925813.5237764884"/>
    <n v="0"/>
    <n v="16696205"/>
    <n v="0"/>
    <n v="0"/>
    <n v="0"/>
    <n v="0"/>
    <n v="408531.22287894919"/>
    <n v="2345547.0825544726"/>
    <n v="585162.70475529763"/>
    <n v="0"/>
    <n v="3339241"/>
    <n v="20035446"/>
    <n v="165582.19834710745"/>
    <n v="1"/>
    <n v="1"/>
    <n v="1"/>
    <n v="1"/>
    <n v="24249724"/>
    <n v="30945850.529958859"/>
    <n v="30945851"/>
    <n v="14"/>
    <n v="1"/>
    <n v="0"/>
    <n v="1.0769230769230769"/>
    <n v="0"/>
    <n v="1.0769230769230769"/>
    <n v="1.0769230769230769"/>
    <n v="2"/>
    <n v="6660438"/>
    <n v="37606289"/>
    <n v="57641735"/>
  </r>
  <r>
    <x v="6"/>
    <n v="3775"/>
    <x v="25"/>
    <x v="1001"/>
    <x v="1001"/>
    <x v="939"/>
    <n v="1665"/>
    <n v="283860001073"/>
    <s v="18785283860001073"/>
    <s v="I.E.R. CAMPOLEJANO"/>
    <n v="1"/>
    <n v="27.279664250286149"/>
    <n v="1.9105561978689016"/>
    <n v="0.27220171907419977"/>
    <n v="1.2722017190741997"/>
    <n v="173"/>
    <n v="0"/>
    <n v="0"/>
    <n v="17"/>
    <n v="0"/>
    <n v="81"/>
    <n v="0"/>
    <n v="51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72728.8654974778"/>
    <n v="16774926.184072314"/>
    <n v="4666883.7205692781"/>
    <n v="0"/>
    <n v="23914539"/>
    <n v="0"/>
    <n v="0"/>
    <n v="0"/>
    <n v="0"/>
    <n v="0"/>
    <n v="0"/>
    <n v="0"/>
    <n v="0"/>
    <n v="0"/>
    <n v="23914539"/>
    <n v="138234.32947976878"/>
    <n v="1"/>
    <n v="1"/>
    <n v="1"/>
    <n v="1"/>
    <n v="24249724"/>
    <n v="30850540.559874877"/>
    <n v="30850541"/>
    <n v="17"/>
    <n v="1"/>
    <n v="0"/>
    <n v="1.3076923076923077"/>
    <n v="0"/>
    <n v="1.3076923076923077"/>
    <n v="1.3076923076923077"/>
    <n v="2"/>
    <n v="6660438"/>
    <n v="37510979"/>
    <n v="61425518"/>
  </r>
  <r>
    <x v="25"/>
    <n v="4841"/>
    <x v="88"/>
    <x v="919"/>
    <x v="919"/>
    <x v="868"/>
    <n v="14066"/>
    <n v="285001000114"/>
    <s v="85001285001000114"/>
    <s v="I.E. SANTA TERESA"/>
    <n v="1"/>
    <n v="11.534975854166936"/>
    <n v="0.80786256781791577"/>
    <n v="0.10536603956226107"/>
    <n v="1.1053660395622611"/>
    <n v="197"/>
    <n v="0"/>
    <n v="0"/>
    <n v="8"/>
    <n v="0"/>
    <n v="85"/>
    <n v="0"/>
    <n v="88"/>
    <n v="0"/>
    <n v="0"/>
    <n v="0"/>
    <n v="16"/>
    <n v="0"/>
    <n v="174"/>
    <n v="0"/>
    <n v="0"/>
    <n v="8"/>
    <n v="0"/>
    <n v="81"/>
    <n v="0"/>
    <n v="69"/>
    <n v="0"/>
    <n v="0"/>
    <n v="0"/>
    <n v="16"/>
    <n v="0"/>
    <n v="92671"/>
    <n v="81839"/>
    <n v="122758"/>
    <n v="150439"/>
    <n v="114333"/>
    <n v="99892"/>
    <n v="152848"/>
    <n v="184139"/>
    <n v="0"/>
    <n v="0"/>
    <n v="0"/>
    <n v="0"/>
    <n v="1011038.523210176"/>
    <n v="19102179.825343937"/>
    <n v="0"/>
    <n v="3256655.9545432832"/>
    <n v="23369874"/>
    <n v="0"/>
    <n v="0"/>
    <n v="0"/>
    <n v="0"/>
    <n v="202207.70464203521"/>
    <n v="3312516.7327186014"/>
    <n v="0"/>
    <n v="651331.19090865669"/>
    <n v="4166056"/>
    <n v="27535930"/>
    <n v="139776.29441624365"/>
    <n v="1"/>
    <n v="0"/>
    <n v="0"/>
    <n v="1"/>
    <n v="24249724"/>
    <n v="26804821.378357913"/>
    <n v="26804821"/>
    <n v="8"/>
    <n v="1"/>
    <n v="0"/>
    <n v="0.61538461538461542"/>
    <n v="0"/>
    <n v="0.61538461538461542"/>
    <n v="0.61538461538461542"/>
    <n v="1"/>
    <n v="6660438"/>
    <n v="33465259"/>
    <n v="61001189"/>
  </r>
  <r>
    <x v="25"/>
    <n v="4841"/>
    <x v="88"/>
    <x v="919"/>
    <x v="919"/>
    <x v="868"/>
    <n v="14712"/>
    <n v="285001000505"/>
    <s v="85001285001000505"/>
    <s v="INSTITUCION EDUCATIVA TECNICA AGROPECUARIA LA INMACULADA"/>
    <n v="1"/>
    <n v="11.534975854166936"/>
    <n v="0.80786256781791577"/>
    <n v="0.10536603956226107"/>
    <n v="1.1053660395622611"/>
    <n v="441"/>
    <n v="24"/>
    <n v="0"/>
    <n v="45"/>
    <n v="0"/>
    <n v="224"/>
    <n v="0"/>
    <n v="115"/>
    <n v="0"/>
    <n v="0"/>
    <n v="0"/>
    <n v="33"/>
    <n v="0"/>
    <n v="441"/>
    <n v="24"/>
    <n v="0"/>
    <n v="45"/>
    <n v="0"/>
    <n v="224"/>
    <n v="0"/>
    <n v="115"/>
    <n v="0"/>
    <n v="0"/>
    <n v="0"/>
    <n v="33"/>
    <n v="0"/>
    <n v="92671"/>
    <n v="81839"/>
    <n v="122758"/>
    <n v="150439"/>
    <n v="114333"/>
    <n v="99892"/>
    <n v="152848"/>
    <n v="184139"/>
    <n v="0"/>
    <n v="0"/>
    <n v="0"/>
    <n v="0"/>
    <n v="8720207.2626877669"/>
    <n v="37431439.079720199"/>
    <n v="0"/>
    <n v="6716852.9062455213"/>
    <n v="52868499"/>
    <n v="0"/>
    <n v="0"/>
    <n v="0"/>
    <n v="0"/>
    <n v="1744041.4525375536"/>
    <n v="7486287.8159440402"/>
    <n v="0"/>
    <n v="1343370.5812491043"/>
    <n v="10573700"/>
    <n v="63442199"/>
    <n v="143859.86167800453"/>
    <n v="1"/>
    <n v="0"/>
    <n v="0"/>
    <n v="1"/>
    <n v="24249724"/>
    <n v="26804821.378357913"/>
    <n v="26804821"/>
    <n v="69"/>
    <n v="1"/>
    <n v="0"/>
    <n v="5.3076923076923075"/>
    <n v="0"/>
    <n v="5.3076923076923075"/>
    <n v="4"/>
    <n v="4"/>
    <n v="6660438"/>
    <n v="33465259"/>
    <n v="96907458"/>
  </r>
  <r>
    <x v="25"/>
    <n v="4841"/>
    <x v="88"/>
    <x v="919"/>
    <x v="919"/>
    <x v="868"/>
    <n v="14713"/>
    <n v="285001000521"/>
    <s v="85001285001000521"/>
    <s v="IE POLICARPA SALAVARRIETA"/>
    <n v="1"/>
    <n v="11.534975854166936"/>
    <n v="0.80786256781791577"/>
    <n v="0.10536603956226107"/>
    <n v="1.1053660395622611"/>
    <n v="955"/>
    <n v="28"/>
    <n v="0"/>
    <n v="70"/>
    <n v="0"/>
    <n v="451"/>
    <n v="0"/>
    <n v="319"/>
    <n v="0"/>
    <n v="0"/>
    <n v="0"/>
    <n v="87"/>
    <n v="0"/>
    <n v="212"/>
    <n v="0"/>
    <n v="0"/>
    <n v="29"/>
    <n v="0"/>
    <n v="71"/>
    <n v="0"/>
    <n v="25"/>
    <n v="0"/>
    <n v="0"/>
    <n v="0"/>
    <n v="87"/>
    <n v="0"/>
    <n v="92671"/>
    <n v="81839"/>
    <n v="122758"/>
    <n v="150439"/>
    <n v="114333"/>
    <n v="99892"/>
    <n v="152848"/>
    <n v="184139"/>
    <n v="0"/>
    <n v="0"/>
    <n v="0"/>
    <n v="0"/>
    <n v="12385221.909324655"/>
    <n v="85021262.806444108"/>
    <n v="0"/>
    <n v="17708066.752829101"/>
    <n v="115114551"/>
    <n v="0"/>
    <n v="0"/>
    <n v="0"/>
    <n v="0"/>
    <n v="733002.92932737758"/>
    <n v="2120010.7089399053"/>
    <n v="0"/>
    <n v="3541613.3505658205"/>
    <n v="6394627"/>
    <n v="121509178"/>
    <n v="127234.74136125654"/>
    <n v="1"/>
    <n v="0"/>
    <n v="0"/>
    <n v="1"/>
    <n v="24249724"/>
    <n v="26804821.378357913"/>
    <n v="26804821"/>
    <n v="98"/>
    <n v="0"/>
    <n v="1"/>
    <n v="7.5384615384615383"/>
    <n v="0"/>
    <n v="7.5384615384615383"/>
    <n v="4"/>
    <n v="4"/>
    <n v="26641753"/>
    <n v="53446574"/>
    <n v="174955752"/>
  </r>
  <r>
    <x v="25"/>
    <n v="4841"/>
    <x v="88"/>
    <x v="919"/>
    <x v="919"/>
    <x v="868"/>
    <n v="14064"/>
    <n v="285001001340"/>
    <s v="85001285001001340"/>
    <s v="IE GABRIELA MISTRAL"/>
    <n v="1"/>
    <n v="11.534975854166936"/>
    <n v="0.80786256781791577"/>
    <n v="0.10536603956226107"/>
    <n v="1.1053660395622611"/>
    <n v="245"/>
    <n v="11"/>
    <n v="0"/>
    <n v="24"/>
    <n v="0"/>
    <n v="102"/>
    <n v="0"/>
    <n v="86"/>
    <n v="0"/>
    <n v="0"/>
    <n v="0"/>
    <n v="22"/>
    <n v="0"/>
    <n v="59"/>
    <n v="0"/>
    <n v="0"/>
    <n v="3"/>
    <n v="0"/>
    <n v="19"/>
    <n v="0"/>
    <n v="15"/>
    <n v="0"/>
    <n v="0"/>
    <n v="0"/>
    <n v="22"/>
    <n v="0"/>
    <n v="92671"/>
    <n v="81839"/>
    <n v="122758"/>
    <n v="150439"/>
    <n v="114333"/>
    <n v="99892"/>
    <n v="152848"/>
    <n v="184139"/>
    <n v="0"/>
    <n v="0"/>
    <n v="0"/>
    <n v="0"/>
    <n v="4423293.5390445199"/>
    <n v="20758438.191703238"/>
    <n v="0"/>
    <n v="4477901.9374970142"/>
    <n v="29659634"/>
    <n v="0"/>
    <n v="0"/>
    <n v="0"/>
    <n v="0"/>
    <n v="75827.889240763208"/>
    <n v="750837.1260828831"/>
    <n v="0"/>
    <n v="895580.38749940298"/>
    <n v="1722245"/>
    <n v="31381879"/>
    <n v="128089.30204081633"/>
    <n v="1"/>
    <n v="0"/>
    <n v="0"/>
    <n v="1"/>
    <n v="24249724"/>
    <n v="26804821.378357913"/>
    <n v="26804821"/>
    <n v="35"/>
    <n v="1"/>
    <n v="0"/>
    <n v="2.6923076923076925"/>
    <n v="0"/>
    <n v="2.6923076923076925"/>
    <n v="2.6923076923076925"/>
    <n v="3"/>
    <n v="6660438"/>
    <n v="33465259"/>
    <n v="64847138"/>
  </r>
  <r>
    <x v="25"/>
    <n v="4841"/>
    <x v="88"/>
    <x v="919"/>
    <x v="919"/>
    <x v="868"/>
    <n v="14062"/>
    <n v="285001001633"/>
    <s v="85001285001001633"/>
    <s v="IE EL TRIUNFO"/>
    <n v="1"/>
    <n v="11.534975854166936"/>
    <n v="0.80786256781791577"/>
    <n v="0.10536603956226107"/>
    <n v="1.1053660395622611"/>
    <n v="258"/>
    <n v="0"/>
    <n v="0"/>
    <n v="13"/>
    <n v="0"/>
    <n v="134"/>
    <n v="0"/>
    <n v="86"/>
    <n v="0"/>
    <n v="0"/>
    <n v="0"/>
    <n v="25"/>
    <n v="0"/>
    <n v="258"/>
    <n v="0"/>
    <n v="0"/>
    <n v="13"/>
    <n v="0"/>
    <n v="134"/>
    <n v="0"/>
    <n v="86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1642937.6002165361"/>
    <n v="24291789.373269744"/>
    <n v="0"/>
    <n v="5088524.9289738797"/>
    <n v="31023252"/>
    <n v="0"/>
    <n v="0"/>
    <n v="0"/>
    <n v="0"/>
    <n v="328587.52004330716"/>
    <n v="4858357.8746539494"/>
    <n v="0"/>
    <n v="1017704.985794776"/>
    <n v="6204650"/>
    <n v="37227902"/>
    <n v="144294.19379844962"/>
    <n v="1"/>
    <n v="0"/>
    <n v="0"/>
    <n v="1"/>
    <n v="24249724"/>
    <n v="26804821.378357913"/>
    <n v="26804821"/>
    <n v="13"/>
    <n v="1"/>
    <n v="0"/>
    <n v="1"/>
    <n v="0"/>
    <n v="1"/>
    <n v="1"/>
    <n v="1"/>
    <n v="6660438"/>
    <n v="33465259"/>
    <n v="70693161"/>
  </r>
  <r>
    <x v="25"/>
    <n v="4841"/>
    <x v="88"/>
    <x v="919"/>
    <x v="919"/>
    <x v="868"/>
    <n v="114332"/>
    <n v="285001001650"/>
    <s v="85001285001001650"/>
    <s v="IE DIVINO SALVADOR"/>
    <n v="1"/>
    <n v="11.534975854166936"/>
    <n v="0.80786256781791577"/>
    <n v="0.10536603956226107"/>
    <n v="1.1053660395622611"/>
    <n v="513"/>
    <n v="12"/>
    <n v="0"/>
    <n v="31"/>
    <n v="0"/>
    <n v="224"/>
    <n v="0"/>
    <n v="187"/>
    <n v="0"/>
    <n v="0"/>
    <n v="0"/>
    <n v="59"/>
    <n v="0"/>
    <n v="232"/>
    <n v="11"/>
    <n v="0"/>
    <n v="31"/>
    <n v="0"/>
    <n v="105"/>
    <n v="0"/>
    <n v="67"/>
    <n v="0"/>
    <n v="0"/>
    <n v="0"/>
    <n v="18"/>
    <n v="0"/>
    <n v="92671"/>
    <n v="81839"/>
    <n v="122758"/>
    <n v="150439"/>
    <n v="114333"/>
    <n v="99892"/>
    <n v="152848"/>
    <n v="184139"/>
    <n v="0"/>
    <n v="0"/>
    <n v="0"/>
    <n v="0"/>
    <n v="5434332.0622546962"/>
    <n v="45381479.238244839"/>
    <n v="0"/>
    <n v="12008918.832378356"/>
    <n v="62824730"/>
    <n v="0"/>
    <n v="0"/>
    <n v="0"/>
    <n v="0"/>
    <n v="1061590.4493706848"/>
    <n v="3798352.5201839968"/>
    <n v="0"/>
    <n v="732747.58977223875"/>
    <n v="5592691"/>
    <n v="68417421"/>
    <n v="133367.29239766081"/>
    <n v="1"/>
    <n v="0"/>
    <n v="0"/>
    <n v="1"/>
    <n v="24249724"/>
    <n v="26804821.378357913"/>
    <n v="26804821"/>
    <n v="43"/>
    <n v="1"/>
    <n v="0"/>
    <n v="3.3076923076923075"/>
    <n v="0"/>
    <n v="3.3076923076923075"/>
    <n v="3.3076923076923075"/>
    <n v="4"/>
    <n v="6660438"/>
    <n v="33465259"/>
    <n v="101882680"/>
  </r>
  <r>
    <x v="25"/>
    <n v="4841"/>
    <x v="88"/>
    <x v="919"/>
    <x v="919"/>
    <x v="868"/>
    <n v="14065"/>
    <n v="285001001773"/>
    <s v="85001285001001773"/>
    <s v="IE ANTONIO NARIÑO"/>
    <n v="1"/>
    <n v="11.534975854166936"/>
    <n v="0.80786256781791577"/>
    <n v="0.10536603956226107"/>
    <n v="1.1053660395622611"/>
    <n v="610"/>
    <n v="0"/>
    <n v="0"/>
    <n v="44"/>
    <n v="0"/>
    <n v="324"/>
    <n v="0"/>
    <n v="191"/>
    <n v="0"/>
    <n v="2"/>
    <n v="0"/>
    <n v="49"/>
    <n v="0"/>
    <n v="610"/>
    <n v="0"/>
    <n v="0"/>
    <n v="44"/>
    <n v="0"/>
    <n v="324"/>
    <n v="0"/>
    <n v="191"/>
    <n v="0"/>
    <n v="2"/>
    <n v="0"/>
    <n v="49"/>
    <n v="0"/>
    <n v="92671"/>
    <n v="81839"/>
    <n v="122758"/>
    <n v="150439"/>
    <n v="114333"/>
    <n v="99892"/>
    <n v="152848"/>
    <n v="184139"/>
    <n v="0"/>
    <n v="0"/>
    <n v="0"/>
    <n v="0"/>
    <n v="5560711.8776559681"/>
    <n v="56864870.578335993"/>
    <n v="337905.97683002497"/>
    <n v="9973508.8607888054"/>
    <n v="72736997"/>
    <n v="0"/>
    <n v="0"/>
    <n v="0"/>
    <n v="0"/>
    <n v="1112142.3755311936"/>
    <n v="11372974.115667198"/>
    <n v="67581.195366004991"/>
    <n v="1994701.772157761"/>
    <n v="14547399"/>
    <n v="87284396"/>
    <n v="143089.17377049179"/>
    <n v="1"/>
    <n v="0"/>
    <n v="0"/>
    <n v="1"/>
    <n v="24249724"/>
    <n v="26804821.378357913"/>
    <n v="26804821"/>
    <n v="44"/>
    <n v="1"/>
    <n v="0"/>
    <n v="3.3846153846153846"/>
    <n v="0"/>
    <n v="3.3846153846153846"/>
    <n v="3.3846153846153846"/>
    <n v="4"/>
    <n v="6660438"/>
    <n v="33465259"/>
    <n v="120749655"/>
  </r>
  <r>
    <x v="25"/>
    <n v="4841"/>
    <x v="88"/>
    <x v="919"/>
    <x v="919"/>
    <x v="868"/>
    <n v="14063"/>
    <n v="285001002923"/>
    <s v="85001285001002923"/>
    <s v="INSTITUCIÓN EDUCATIVA TÉCNICA AGROPECUARIA LORGIO RODRÍGUEZ"/>
    <n v="1"/>
    <n v="11.534975854166936"/>
    <n v="0.80786256781791577"/>
    <n v="0.10536603956226107"/>
    <n v="1.1053660395622611"/>
    <n v="114"/>
    <n v="2"/>
    <n v="0"/>
    <n v="10"/>
    <n v="0"/>
    <n v="56"/>
    <n v="0"/>
    <n v="36"/>
    <n v="0"/>
    <n v="0"/>
    <n v="0"/>
    <n v="10"/>
    <n v="0"/>
    <n v="114"/>
    <n v="2"/>
    <n v="0"/>
    <n v="10"/>
    <n v="0"/>
    <n v="56"/>
    <n v="0"/>
    <n v="36"/>
    <n v="0"/>
    <n v="0"/>
    <n v="0"/>
    <n v="10"/>
    <n v="0"/>
    <n v="92671"/>
    <n v="81839"/>
    <n v="122758"/>
    <n v="150439"/>
    <n v="114333"/>
    <n v="99892"/>
    <n v="152848"/>
    <n v="184139"/>
    <n v="0"/>
    <n v="0"/>
    <n v="0"/>
    <n v="0"/>
    <n v="1516557.7848152639"/>
    <n v="10158384.647003712"/>
    <n v="0"/>
    <n v="2035409.971589552"/>
    <n v="13710352"/>
    <n v="0"/>
    <n v="0"/>
    <n v="0"/>
    <n v="0"/>
    <n v="303311.55696305283"/>
    <n v="2031676.9294007423"/>
    <n v="0"/>
    <n v="407081.9943179104"/>
    <n v="2742070"/>
    <n v="16452422"/>
    <n v="144319.49122807017"/>
    <n v="1"/>
    <n v="0"/>
    <n v="0"/>
    <n v="1"/>
    <n v="24249724"/>
    <n v="26804821.378357913"/>
    <n v="26804821"/>
    <n v="12"/>
    <n v="1"/>
    <n v="0"/>
    <n v="0.92307692307692313"/>
    <n v="0"/>
    <n v="0.92307692307692313"/>
    <n v="0.92307692307692313"/>
    <n v="1"/>
    <n v="6660438"/>
    <n v="33465259"/>
    <n v="49917681"/>
  </r>
  <r>
    <x v="25"/>
    <n v="4841"/>
    <x v="88"/>
    <x v="919"/>
    <x v="919"/>
    <x v="868"/>
    <n v="14714"/>
    <n v="285001003580"/>
    <s v="85001285001003580"/>
    <s v="IE LUIS CARLOS GALAN SARMIENTO"/>
    <n v="1"/>
    <n v="11.534975854166936"/>
    <n v="0.80786256781791577"/>
    <n v="0.10536603956226107"/>
    <n v="1.1053660395622611"/>
    <n v="613"/>
    <n v="15"/>
    <n v="0"/>
    <n v="42"/>
    <n v="0"/>
    <n v="286"/>
    <n v="0"/>
    <n v="209"/>
    <n v="0"/>
    <n v="0"/>
    <n v="0"/>
    <n v="61"/>
    <n v="0"/>
    <n v="212"/>
    <n v="15"/>
    <n v="0"/>
    <n v="42"/>
    <n v="0"/>
    <n v="94"/>
    <n v="0"/>
    <n v="0"/>
    <n v="0"/>
    <n v="0"/>
    <n v="0"/>
    <n v="61"/>
    <n v="0"/>
    <n v="92671"/>
    <n v="81839"/>
    <n v="122758"/>
    <n v="150439"/>
    <n v="114333"/>
    <n v="99892"/>
    <n v="152848"/>
    <n v="184139"/>
    <n v="0"/>
    <n v="0"/>
    <n v="0"/>
    <n v="0"/>
    <n v="7203649.4778725039"/>
    <n v="54656526.089856923"/>
    <n v="0"/>
    <n v="12416000.826696267"/>
    <n v="74276176"/>
    <n v="0"/>
    <n v="0"/>
    <n v="0"/>
    <n v="0"/>
    <n v="1440729.895574501"/>
    <n v="2075843.8191703237"/>
    <n v="0"/>
    <n v="2483200.1653392538"/>
    <n v="5999774"/>
    <n v="80275950"/>
    <n v="130955.87275693311"/>
    <n v="1"/>
    <n v="0"/>
    <n v="0"/>
    <n v="1"/>
    <n v="24249724"/>
    <n v="26804821.378357913"/>
    <n v="26804821"/>
    <n v="57"/>
    <n v="0"/>
    <n v="1"/>
    <n v="4.384615384615385"/>
    <n v="0"/>
    <n v="4.384615384615385"/>
    <n v="4"/>
    <n v="4"/>
    <n v="26641753"/>
    <n v="53446574"/>
    <n v="133722524"/>
  </r>
  <r>
    <x v="25"/>
    <n v="4841"/>
    <x v="88"/>
    <x v="919"/>
    <x v="919"/>
    <x v="868"/>
    <n v="114132"/>
    <n v="285001003873"/>
    <s v="85001285001003873"/>
    <s v="INSTITUCIÓN EDUCATIVA TÉCNICA EMPRESARIAL LLANO LINDO ITELL"/>
    <n v="1"/>
    <n v="11.534975854166936"/>
    <n v="0.80786256781791577"/>
    <n v="0.10536603956226107"/>
    <n v="1.1053660395622611"/>
    <n v="2700"/>
    <n v="0"/>
    <n v="0"/>
    <n v="0"/>
    <n v="211"/>
    <n v="0"/>
    <n v="1312"/>
    <n v="0"/>
    <n v="913"/>
    <n v="0"/>
    <n v="2"/>
    <n v="0"/>
    <n v="262"/>
    <n v="264"/>
    <n v="0"/>
    <n v="0"/>
    <n v="0"/>
    <n v="0"/>
    <n v="0"/>
    <n v="0"/>
    <n v="0"/>
    <n v="0"/>
    <n v="0"/>
    <n v="2"/>
    <n v="0"/>
    <n v="262"/>
    <n v="92671"/>
    <n v="81839"/>
    <n v="122758"/>
    <n v="150439"/>
    <n v="114333"/>
    <n v="99892"/>
    <n v="152848"/>
    <n v="184139"/>
    <n v="21613864.389229875"/>
    <n v="201278064.16861233"/>
    <n v="271385.04856916808"/>
    <n v="43568022.345935233"/>
    <n v="0"/>
    <n v="0"/>
    <n v="0"/>
    <n v="0"/>
    <n v="266731336"/>
    <n v="0"/>
    <n v="0"/>
    <n v="54277.00971383362"/>
    <n v="8713604.4691870473"/>
    <n v="0"/>
    <n v="0"/>
    <n v="0"/>
    <n v="0"/>
    <n v="8767881"/>
    <n v="275499217"/>
    <n v="102036.74703703704"/>
    <n v="0"/>
    <n v="0"/>
    <n v="0"/>
    <n v="0"/>
    <n v="19701352"/>
    <n v="21777205.434262034"/>
    <n v="21777205"/>
    <n v="211"/>
    <n v="0"/>
    <n v="1"/>
    <n v="0"/>
    <n v="9.3777777777777782"/>
    <n v="9.3777777777777782"/>
    <n v="4"/>
    <n v="4"/>
    <n v="26641753"/>
    <n v="48418958"/>
    <n v="323918175"/>
  </r>
  <r>
    <x v="25"/>
    <n v="4841"/>
    <x v="88"/>
    <x v="919"/>
    <x v="919"/>
    <x v="868"/>
    <n v="14711"/>
    <n v="285001003881"/>
    <s v="85001285001003881"/>
    <s v="I.E. TERESA DE CALCUTA"/>
    <n v="1"/>
    <n v="11.534975854166936"/>
    <n v="0.80786256781791577"/>
    <n v="0.10536603956226107"/>
    <n v="1.1053660395622611"/>
    <n v="480"/>
    <n v="0"/>
    <n v="0"/>
    <n v="7"/>
    <n v="26"/>
    <n v="52"/>
    <n v="168"/>
    <n v="0"/>
    <n v="182"/>
    <n v="0"/>
    <n v="0"/>
    <n v="0"/>
    <n v="45"/>
    <n v="104"/>
    <n v="0"/>
    <n v="0"/>
    <n v="7"/>
    <n v="0"/>
    <n v="52"/>
    <n v="0"/>
    <n v="0"/>
    <n v="0"/>
    <n v="0"/>
    <n v="0"/>
    <n v="0"/>
    <n v="45"/>
    <n v="92671"/>
    <n v="81839"/>
    <n v="122758"/>
    <n v="150439"/>
    <n v="114333"/>
    <n v="99892"/>
    <n v="152848"/>
    <n v="184139"/>
    <n v="2663319.7825591317"/>
    <n v="31661717.959107559"/>
    <n v="0"/>
    <n v="7483057.2731568152"/>
    <n v="884658.707808904"/>
    <n v="5741695.6700455761"/>
    <n v="0"/>
    <n v="0"/>
    <n v="48434449"/>
    <n v="0"/>
    <n v="0"/>
    <n v="0"/>
    <n v="1496611.454631363"/>
    <n v="176931.7415617808"/>
    <n v="1148339.1340091152"/>
    <n v="0"/>
    <n v="0"/>
    <n v="2821882"/>
    <n v="51256331"/>
    <n v="106784.02291666667"/>
    <n v="1"/>
    <n v="0"/>
    <n v="0"/>
    <n v="1"/>
    <n v="24249724"/>
    <n v="26804821.378357913"/>
    <n v="26804821"/>
    <n v="33"/>
    <n v="1"/>
    <n v="0"/>
    <n v="0.53846153846153844"/>
    <n v="1.1555555555555554"/>
    <n v="1.6940170940170938"/>
    <n v="1.6940170940170938"/>
    <n v="2"/>
    <n v="6660438"/>
    <n v="33465259"/>
    <n v="84721590"/>
  </r>
  <r>
    <x v="25"/>
    <n v="3825"/>
    <x v="89"/>
    <x v="920"/>
    <x v="920"/>
    <x v="869"/>
    <n v="14073"/>
    <n v="285010000038"/>
    <s v="85010285010000038"/>
    <s v="INSTITUCION EDUCATIVA LA TURUA"/>
    <n v="1"/>
    <n v="14.035560344827585"/>
    <n v="0.98299328618357307"/>
    <n v="0.13186302077779363"/>
    <n v="1.1318630207777935"/>
    <n v="276"/>
    <n v="0"/>
    <n v="0"/>
    <n v="18"/>
    <n v="0"/>
    <n v="150"/>
    <n v="0"/>
    <n v="82"/>
    <n v="0"/>
    <n v="0"/>
    <n v="0"/>
    <n v="26"/>
    <n v="0"/>
    <n v="257"/>
    <n v="0"/>
    <n v="0"/>
    <n v="17"/>
    <n v="0"/>
    <n v="132"/>
    <n v="0"/>
    <n v="82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2329367.3055825746"/>
    <n v="26230862.122196201"/>
    <n v="0"/>
    <n v="5418923.2443580553"/>
    <n v="33979153"/>
    <n v="0"/>
    <n v="0"/>
    <n v="0"/>
    <n v="0"/>
    <n v="439991.60216559743"/>
    <n v="4839141.8053017138"/>
    <n v="0"/>
    <n v="1083784.6488716111"/>
    <n v="6362918"/>
    <n v="40342071"/>
    <n v="146166.92391304349"/>
    <n v="1"/>
    <n v="0"/>
    <n v="1"/>
    <n v="1"/>
    <n v="24249724"/>
    <n v="27447365.859667759"/>
    <n v="27447366"/>
    <n v="18"/>
    <n v="1"/>
    <n v="0"/>
    <n v="1.3846153846153846"/>
    <n v="0"/>
    <n v="1.3846153846153846"/>
    <n v="1.3846153846153846"/>
    <n v="2"/>
    <n v="6660438"/>
    <n v="34107804"/>
    <n v="74449875"/>
  </r>
  <r>
    <x v="25"/>
    <n v="3825"/>
    <x v="89"/>
    <x v="920"/>
    <x v="920"/>
    <x v="869"/>
    <n v="14071"/>
    <n v="285010000259"/>
    <s v="85010285010000259"/>
    <s v="INSTITUCION EDUCATIVA CUPIAGUA"/>
    <n v="1"/>
    <n v="14.035560344827585"/>
    <n v="0.98299328618357307"/>
    <n v="0.13186302077779363"/>
    <n v="1.1318630207777935"/>
    <n v="488"/>
    <n v="0"/>
    <n v="0"/>
    <n v="32"/>
    <n v="0"/>
    <n v="217"/>
    <n v="0"/>
    <n v="160"/>
    <n v="0"/>
    <n v="79"/>
    <n v="0"/>
    <n v="0"/>
    <n v="0"/>
    <n v="488"/>
    <n v="0"/>
    <n v="0"/>
    <n v="32"/>
    <n v="0"/>
    <n v="217"/>
    <n v="0"/>
    <n v="160"/>
    <n v="0"/>
    <n v="79"/>
    <n v="0"/>
    <n v="0"/>
    <n v="0"/>
    <n v="92671"/>
    <n v="81839"/>
    <n v="122758"/>
    <n v="150439"/>
    <n v="114333"/>
    <n v="99892"/>
    <n v="152848"/>
    <n v="184139"/>
    <n v="0"/>
    <n v="0"/>
    <n v="0"/>
    <n v="0"/>
    <n v="4141097.4321467988"/>
    <n v="42625150.948568828"/>
    <n v="13667236.920987692"/>
    <n v="0"/>
    <n v="60433485"/>
    <n v="0"/>
    <n v="0"/>
    <n v="0"/>
    <n v="0"/>
    <n v="828219.48642935988"/>
    <n v="8525030.1897137668"/>
    <n v="2733447.3841975383"/>
    <n v="0"/>
    <n v="12086697"/>
    <n v="72520182"/>
    <n v="148606.93032786885"/>
    <n v="1"/>
    <n v="0"/>
    <n v="1"/>
    <n v="1"/>
    <n v="24249724"/>
    <n v="27447365.859667759"/>
    <n v="27447366"/>
    <n v="32"/>
    <n v="1"/>
    <n v="0"/>
    <n v="2.4615384615384617"/>
    <n v="0"/>
    <n v="2.4615384615384617"/>
    <n v="2.4615384615384617"/>
    <n v="3"/>
    <n v="6660438"/>
    <n v="34107804"/>
    <n v="106627986"/>
  </r>
  <r>
    <x v="25"/>
    <n v="3825"/>
    <x v="89"/>
    <x v="920"/>
    <x v="920"/>
    <x v="869"/>
    <n v="14072"/>
    <n v="285010000364"/>
    <s v="85010285010000364"/>
    <s v="INSTITUCION EDUCATIVA LUIS MARIA JIMENEZ"/>
    <n v="1"/>
    <n v="14.035560344827585"/>
    <n v="0.98299328618357307"/>
    <n v="0.13186302077779363"/>
    <n v="1.1318630207777935"/>
    <n v="728"/>
    <n v="0"/>
    <n v="0"/>
    <n v="35"/>
    <n v="0"/>
    <n v="317"/>
    <n v="0"/>
    <n v="273"/>
    <n v="0"/>
    <n v="103"/>
    <n v="0"/>
    <n v="0"/>
    <n v="0"/>
    <n v="728"/>
    <n v="0"/>
    <n v="0"/>
    <n v="35"/>
    <n v="0"/>
    <n v="317"/>
    <n v="0"/>
    <n v="273"/>
    <n v="0"/>
    <n v="103"/>
    <n v="0"/>
    <n v="0"/>
    <n v="0"/>
    <n v="92671"/>
    <n v="81839"/>
    <n v="122758"/>
    <n v="150439"/>
    <n v="114333"/>
    <n v="99892"/>
    <n v="152848"/>
    <n v="184139"/>
    <n v="0"/>
    <n v="0"/>
    <n v="0"/>
    <n v="0"/>
    <n v="4529325.3164105611"/>
    <n v="66707795.914205857"/>
    <n v="17819308.896983951"/>
    <n v="0"/>
    <n v="89056430"/>
    <n v="0"/>
    <n v="0"/>
    <n v="0"/>
    <n v="0"/>
    <n v="905865.06328211224"/>
    <n v="13341559.182841172"/>
    <n v="3563861.7793967905"/>
    <n v="0"/>
    <n v="17811286"/>
    <n v="106867716"/>
    <n v="146796.31318681317"/>
    <n v="1"/>
    <n v="0"/>
    <n v="1"/>
    <n v="1"/>
    <n v="24249724"/>
    <n v="27447365.859667759"/>
    <n v="27447366"/>
    <n v="35"/>
    <n v="0"/>
    <n v="1"/>
    <n v="2.6923076923076925"/>
    <n v="0"/>
    <n v="2.6923076923076925"/>
    <n v="2.6923076923076925"/>
    <n v="3"/>
    <n v="19981315"/>
    <n v="47428681"/>
    <n v="154296397"/>
  </r>
  <r>
    <x v="25"/>
    <n v="3825"/>
    <x v="89"/>
    <x v="920"/>
    <x v="920"/>
    <x v="869"/>
    <n v="14070"/>
    <n v="285010000640"/>
    <s v="85010285010000640"/>
    <s v="INSTITUCION EDUCATIVA LEON DE GREIFF"/>
    <n v="1"/>
    <n v="14.035560344827585"/>
    <n v="0.98299328618357307"/>
    <n v="0.13186302077779363"/>
    <n v="1.1318630207777935"/>
    <n v="194"/>
    <n v="0"/>
    <n v="0"/>
    <n v="7"/>
    <n v="0"/>
    <n v="73"/>
    <n v="0"/>
    <n v="87"/>
    <n v="0"/>
    <n v="0"/>
    <n v="0"/>
    <n v="27"/>
    <n v="0"/>
    <n v="194"/>
    <n v="0"/>
    <n v="0"/>
    <n v="7"/>
    <n v="0"/>
    <n v="73"/>
    <n v="0"/>
    <n v="87"/>
    <n v="0"/>
    <n v="0"/>
    <n v="0"/>
    <n v="27"/>
    <n v="0"/>
    <n v="92671"/>
    <n v="81839"/>
    <n v="122758"/>
    <n v="150439"/>
    <n v="114333"/>
    <n v="99892"/>
    <n v="152848"/>
    <n v="184139"/>
    <n v="0"/>
    <n v="0"/>
    <n v="0"/>
    <n v="0"/>
    <n v="905865.06328211224"/>
    <n v="18090249.739445657"/>
    <n v="0"/>
    <n v="5627343.3691410571"/>
    <n v="24623458"/>
    <n v="0"/>
    <n v="0"/>
    <n v="0"/>
    <n v="0"/>
    <n v="181173.01265642248"/>
    <n v="3618049.9478891315"/>
    <n v="0"/>
    <n v="1125468.6738282116"/>
    <n v="4924692"/>
    <n v="29548150"/>
    <n v="152310.05154639174"/>
    <n v="1"/>
    <n v="0"/>
    <n v="1"/>
    <n v="1"/>
    <n v="24249724"/>
    <n v="27447365.859667759"/>
    <n v="27447366"/>
    <n v="7"/>
    <n v="1"/>
    <n v="0"/>
    <n v="0.53846153846153844"/>
    <n v="0"/>
    <n v="0.53846153846153844"/>
    <n v="0.53846153846153844"/>
    <n v="1"/>
    <n v="6660438"/>
    <n v="34107804"/>
    <n v="63655954"/>
  </r>
  <r>
    <x v="25"/>
    <n v="3825"/>
    <x v="89"/>
    <x v="922"/>
    <x v="922"/>
    <x v="871"/>
    <n v="14078"/>
    <n v="285125000058"/>
    <s v="85125285125000058"/>
    <s v="INSTITUCION EDUCATIVA HORACIO PERDOMO"/>
    <n v="1"/>
    <n v="33.035958124715521"/>
    <n v="2.3137034960776934"/>
    <n v="0.33319722281802394"/>
    <n v="1.333197222818024"/>
    <n v="230"/>
    <n v="0"/>
    <n v="0"/>
    <n v="10"/>
    <n v="0"/>
    <n v="101"/>
    <n v="0"/>
    <n v="90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24284.3807645314"/>
    <n v="25436565.763511967"/>
    <n v="5909519.3442853903"/>
    <n v="0"/>
    <n v="32870369"/>
    <n v="0"/>
    <n v="0"/>
    <n v="0"/>
    <n v="0"/>
    <n v="0"/>
    <n v="0"/>
    <n v="0"/>
    <n v="0"/>
    <n v="0"/>
    <n v="32870369"/>
    <n v="142914.64782608696"/>
    <n v="1"/>
    <n v="0"/>
    <n v="1"/>
    <n v="1"/>
    <n v="24249724"/>
    <n v="32329664.690903585"/>
    <n v="32329665"/>
    <n v="10"/>
    <n v="1"/>
    <n v="0"/>
    <n v="0.76923076923076927"/>
    <n v="0"/>
    <n v="0.76923076923076927"/>
    <n v="0.76923076923076927"/>
    <n v="1"/>
    <n v="6660438"/>
    <n v="38990103"/>
    <n v="71860472"/>
  </r>
  <r>
    <x v="25"/>
    <n v="3825"/>
    <x v="89"/>
    <x v="922"/>
    <x v="922"/>
    <x v="871"/>
    <n v="117221"/>
    <n v="285125000279"/>
    <s v="85125285125000279"/>
    <s v="CENTRO EDUCATIVO RURAL CARLOS LLERAS RESTREPO"/>
    <n v="1"/>
    <n v="33.035958124715521"/>
    <n v="2.3137034960776934"/>
    <n v="0.33319722281802394"/>
    <n v="1.333197222818024"/>
    <n v="125"/>
    <n v="0"/>
    <n v="0"/>
    <n v="8"/>
    <n v="0"/>
    <n v="81"/>
    <n v="0"/>
    <n v="26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19427.5046116251"/>
    <n v="14249803.857045971"/>
    <n v="2037765.2911328934"/>
    <n v="0"/>
    <n v="17506997"/>
    <n v="0"/>
    <n v="0"/>
    <n v="0"/>
    <n v="0"/>
    <n v="0"/>
    <n v="0"/>
    <n v="0"/>
    <n v="0"/>
    <n v="0"/>
    <n v="17506997"/>
    <n v="140055.976"/>
    <n v="1"/>
    <n v="0"/>
    <n v="1"/>
    <n v="1"/>
    <n v="24249724"/>
    <n v="32329664.690903585"/>
    <n v="32329665"/>
    <n v="8"/>
    <n v="1"/>
    <n v="0"/>
    <n v="0.61538461538461542"/>
    <n v="0"/>
    <n v="0.61538461538461542"/>
    <n v="0.61538461538461542"/>
    <n v="1"/>
    <n v="6660438"/>
    <n v="38990103"/>
    <n v="56497100"/>
  </r>
  <r>
    <x v="25"/>
    <n v="3825"/>
    <x v="89"/>
    <x v="922"/>
    <x v="922"/>
    <x v="871"/>
    <n v="14079"/>
    <n v="285125000422"/>
    <s v="85125285125000422"/>
    <s v="INSTITUCION EDUCATIVA SIMON BOLIVAR"/>
    <n v="1"/>
    <n v="33.035958124715521"/>
    <n v="2.3137034960776934"/>
    <n v="0.33319722281802394"/>
    <n v="1.333197222818024"/>
    <n v="272"/>
    <n v="0"/>
    <n v="0"/>
    <n v="22"/>
    <n v="0"/>
    <n v="139"/>
    <n v="0"/>
    <n v="82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53425.637681969"/>
    <n v="29431837.87296411"/>
    <n v="5909519.3442853903"/>
    <n v="0"/>
    <n v="38694783"/>
    <n v="0"/>
    <n v="0"/>
    <n v="0"/>
    <n v="0"/>
    <n v="0"/>
    <n v="0"/>
    <n v="0"/>
    <n v="0"/>
    <n v="0"/>
    <n v="38694783"/>
    <n v="142260.23161764705"/>
    <n v="1"/>
    <n v="0"/>
    <n v="1"/>
    <n v="1"/>
    <n v="24249724"/>
    <n v="32329664.690903585"/>
    <n v="32329665"/>
    <n v="22"/>
    <n v="1"/>
    <n v="0"/>
    <n v="1.6923076923076923"/>
    <n v="0"/>
    <n v="1.6923076923076923"/>
    <n v="1.6923076923076923"/>
    <n v="2"/>
    <n v="6660438"/>
    <n v="38990103"/>
    <n v="77684886"/>
  </r>
  <r>
    <x v="25"/>
    <n v="3825"/>
    <x v="89"/>
    <x v="922"/>
    <x v="922"/>
    <x v="871"/>
    <n v="14083"/>
    <n v="285125000562"/>
    <s v="85125285125000562"/>
    <s v="INSTITUCION EDUCATIVA INDIGENA MUREWOM WAYURI"/>
    <n v="1"/>
    <n v="33.035958124715521"/>
    <n v="2.3137034960776934"/>
    <n v="0.33319722281802394"/>
    <n v="1.333197222818024"/>
    <n v="361"/>
    <n v="19"/>
    <n v="0"/>
    <n v="14"/>
    <n v="0"/>
    <n v="169"/>
    <n v="0"/>
    <n v="130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30138.4565229537"/>
    <n v="39819545.357539676"/>
    <n v="5909519.3442853903"/>
    <n v="0"/>
    <n v="50759203"/>
    <n v="0"/>
    <n v="0"/>
    <n v="0"/>
    <n v="0"/>
    <n v="0"/>
    <n v="0"/>
    <n v="0"/>
    <n v="0"/>
    <n v="0"/>
    <n v="50759203"/>
    <n v="140607.21052631579"/>
    <n v="1"/>
    <n v="0"/>
    <n v="1"/>
    <n v="1"/>
    <n v="24249724"/>
    <n v="32329664.690903585"/>
    <n v="32329665"/>
    <n v="33"/>
    <n v="1"/>
    <n v="0"/>
    <n v="2.5384615384615383"/>
    <n v="0"/>
    <n v="2.5384615384615383"/>
    <n v="2.5384615384615383"/>
    <n v="3"/>
    <n v="6660438"/>
    <n v="38990103"/>
    <n v="89749306"/>
  </r>
  <r>
    <x v="25"/>
    <n v="3825"/>
    <x v="89"/>
    <x v="922"/>
    <x v="922"/>
    <x v="871"/>
    <n v="14084"/>
    <n v="285125000597"/>
    <s v="85125285125000597"/>
    <s v="INSTITUCION EDUCATIVA INDIGENA LISA MANENI"/>
    <n v="1"/>
    <n v="33.035958124715521"/>
    <n v="2.3137034960776934"/>
    <n v="0.33319722281802394"/>
    <n v="1.333197222818024"/>
    <n v="199"/>
    <n v="8"/>
    <n v="0"/>
    <n v="7"/>
    <n v="0"/>
    <n v="62"/>
    <n v="0"/>
    <n v="95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86426.5711467969"/>
    <n v="20908590.706132874"/>
    <n v="5501966.2860588124"/>
    <n v="0"/>
    <n v="28696984"/>
    <n v="0"/>
    <n v="0"/>
    <n v="0"/>
    <n v="0"/>
    <n v="0"/>
    <n v="0"/>
    <n v="0"/>
    <n v="0"/>
    <n v="0"/>
    <n v="28696984"/>
    <n v="144205.94974874373"/>
    <n v="1"/>
    <n v="0"/>
    <n v="1"/>
    <n v="1"/>
    <n v="24249724"/>
    <n v="32329664.690903585"/>
    <n v="32329665"/>
    <n v="15"/>
    <n v="1"/>
    <n v="0"/>
    <n v="1.1538461538461537"/>
    <n v="0"/>
    <n v="1.1538461538461537"/>
    <n v="1.1538461538461537"/>
    <n v="2"/>
    <n v="6660438"/>
    <n v="38990103"/>
    <n v="67687087"/>
  </r>
  <r>
    <x v="25"/>
    <n v="3825"/>
    <x v="89"/>
    <x v="922"/>
    <x v="922"/>
    <x v="871"/>
    <n v="14080"/>
    <n v="285125001429"/>
    <s v="85125285125001429"/>
    <s v="INSTITUCION EDUCATIVA BONIFACIO GUTIERREZ"/>
    <n v="1"/>
    <n v="33.035958124715521"/>
    <n v="2.3137034960776934"/>
    <n v="0.33319722281802394"/>
    <n v="1.333197222818024"/>
    <n v="137"/>
    <n v="0"/>
    <n v="0"/>
    <n v="10"/>
    <n v="0"/>
    <n v="53"/>
    <n v="0"/>
    <n v="59"/>
    <n v="0"/>
    <n v="0"/>
    <n v="0"/>
    <n v="15"/>
    <n v="0"/>
    <n v="123"/>
    <n v="0"/>
    <n v="0"/>
    <n v="7"/>
    <n v="0"/>
    <n v="42"/>
    <n v="0"/>
    <n v="59"/>
    <n v="0"/>
    <n v="0"/>
    <n v="0"/>
    <n v="15"/>
    <n v="0"/>
    <n v="92671"/>
    <n v="81839"/>
    <n v="122758"/>
    <n v="150439"/>
    <n v="114333"/>
    <n v="99892"/>
    <n v="152848"/>
    <n v="184139"/>
    <n v="0"/>
    <n v="0"/>
    <n v="0"/>
    <n v="0"/>
    <n v="1524284.3807645314"/>
    <n v="14915682.541954663"/>
    <n v="0"/>
    <n v="3682404.051187322"/>
    <n v="20122371"/>
    <n v="0"/>
    <n v="0"/>
    <n v="0"/>
    <n v="0"/>
    <n v="213399.8133070344"/>
    <n v="2690149.8870311091"/>
    <n v="0"/>
    <n v="736480.81023746438"/>
    <n v="3640031"/>
    <n v="23762402"/>
    <n v="173448.18978102191"/>
    <n v="1"/>
    <n v="0"/>
    <n v="1"/>
    <n v="1"/>
    <n v="24249724"/>
    <n v="32329664.690903585"/>
    <n v="32329665"/>
    <n v="10"/>
    <n v="1"/>
    <n v="0"/>
    <n v="0.76923076923076927"/>
    <n v="0"/>
    <n v="0.76923076923076927"/>
    <n v="0.76923076923076927"/>
    <n v="1"/>
    <n v="6660438"/>
    <n v="38990103"/>
    <n v="62752505"/>
  </r>
  <r>
    <x v="25"/>
    <n v="3825"/>
    <x v="89"/>
    <x v="922"/>
    <x v="922"/>
    <x v="871"/>
    <n v="14077"/>
    <n v="285125001470"/>
    <s v="85125285125001470"/>
    <s v="INSTITUCION EDUCATIVA PUERTO COLOMBIA"/>
    <n v="1"/>
    <n v="33.035958124715521"/>
    <n v="2.3137034960776934"/>
    <n v="0.33319722281802394"/>
    <n v="1.333197222818024"/>
    <n v="211"/>
    <n v="10"/>
    <n v="0"/>
    <n v="8"/>
    <n v="0"/>
    <n v="110"/>
    <n v="0"/>
    <n v="71"/>
    <n v="0"/>
    <n v="12"/>
    <n v="0"/>
    <n v="0"/>
    <n v="0"/>
    <n v="189"/>
    <n v="0"/>
    <n v="0"/>
    <n v="8"/>
    <n v="0"/>
    <n v="110"/>
    <n v="0"/>
    <n v="71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43711.8853761563"/>
    <n v="24104808.393694587"/>
    <n v="2445318.3493594718"/>
    <n v="0"/>
    <n v="29293839"/>
    <n v="0"/>
    <n v="0"/>
    <n v="0"/>
    <n v="0"/>
    <n v="243885.50092232504"/>
    <n v="4820961.6787389182"/>
    <n v="0"/>
    <n v="0"/>
    <n v="5064847"/>
    <n v="34358686"/>
    <n v="162837.37440758295"/>
    <n v="1"/>
    <n v="0"/>
    <n v="1"/>
    <n v="1"/>
    <n v="24249724"/>
    <n v="32329664.690903585"/>
    <n v="32329665"/>
    <n v="18"/>
    <n v="1"/>
    <n v="0"/>
    <n v="1.3846153846153846"/>
    <n v="0"/>
    <n v="1.3846153846153846"/>
    <n v="1.3846153846153846"/>
    <n v="2"/>
    <n v="6660438"/>
    <n v="38990103"/>
    <n v="73348789"/>
  </r>
  <r>
    <x v="25"/>
    <n v="3825"/>
    <x v="89"/>
    <x v="922"/>
    <x v="922"/>
    <x v="871"/>
    <n v="14082"/>
    <n v="285125001666"/>
    <s v="85125285125001666"/>
    <s v="INSTITUCION EDUCATIVA INDIGENA ALEGAXU"/>
    <n v="1"/>
    <n v="33.035958124715521"/>
    <n v="2.3137034960776934"/>
    <n v="0.33319722281802394"/>
    <n v="1.333197222818024"/>
    <n v="149"/>
    <n v="0"/>
    <n v="0"/>
    <n v="12"/>
    <n v="0"/>
    <n v="70"/>
    <n v="0"/>
    <n v="48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29141.2569174375"/>
    <n v="15714736.963845091"/>
    <n v="3871754.0531524974"/>
    <n v="0"/>
    <n v="21415632"/>
    <n v="0"/>
    <n v="0"/>
    <n v="0"/>
    <n v="0"/>
    <n v="0"/>
    <n v="0"/>
    <n v="0"/>
    <n v="0"/>
    <n v="0"/>
    <n v="21415632"/>
    <n v="143729.07382550335"/>
    <n v="1"/>
    <n v="0"/>
    <n v="1"/>
    <n v="1"/>
    <n v="24249724"/>
    <n v="32329664.690903585"/>
    <n v="32329665"/>
    <n v="12"/>
    <n v="1"/>
    <n v="0"/>
    <n v="0.92307692307692313"/>
    <n v="0"/>
    <n v="0.92307692307692313"/>
    <n v="0.92307692307692313"/>
    <n v="1"/>
    <n v="6660438"/>
    <n v="38990103"/>
    <n v="60405735"/>
  </r>
  <r>
    <x v="25"/>
    <n v="3825"/>
    <x v="89"/>
    <x v="924"/>
    <x v="924"/>
    <x v="873"/>
    <n v="14088"/>
    <n v="285139000069"/>
    <s v="85139285139000069"/>
    <s v="INSTITUCION EDUCATIVA GAVIOTAS"/>
    <n v="1"/>
    <n v="15.736633201027317"/>
    <n v="1.102129477106629"/>
    <n v="0.1498881247826051"/>
    <n v="1.1498881247826052"/>
    <n v="205"/>
    <n v="0"/>
    <n v="0"/>
    <n v="19"/>
    <n v="0"/>
    <n v="115"/>
    <n v="0"/>
    <n v="51"/>
    <n v="0"/>
    <n v="0"/>
    <n v="0"/>
    <n v="20"/>
    <n v="0"/>
    <n v="205"/>
    <n v="0"/>
    <n v="0"/>
    <n v="19"/>
    <n v="0"/>
    <n v="115"/>
    <n v="0"/>
    <n v="51"/>
    <n v="0"/>
    <n v="0"/>
    <n v="0"/>
    <n v="20"/>
    <n v="0"/>
    <n v="92671"/>
    <n v="81839"/>
    <n v="122758"/>
    <n v="150439"/>
    <n v="114333"/>
    <n v="99892"/>
    <n v="152848"/>
    <n v="184139"/>
    <n v="0"/>
    <n v="0"/>
    <n v="0"/>
    <n v="0"/>
    <n v="2497933.0204446223"/>
    <n v="19067527.677090142"/>
    <n v="0"/>
    <n v="4234784.9881868828"/>
    <n v="25800246"/>
    <n v="0"/>
    <n v="0"/>
    <n v="0"/>
    <n v="0"/>
    <n v="499586.60408892448"/>
    <n v="3813505.5354180289"/>
    <n v="0"/>
    <n v="846956.99763737654"/>
    <n v="5160049"/>
    <n v="30960295"/>
    <n v="151025.82926829267"/>
    <n v="1"/>
    <n v="0"/>
    <n v="1"/>
    <n v="1"/>
    <n v="24249724"/>
    <n v="27884469.656855736"/>
    <n v="27884470"/>
    <n v="19"/>
    <n v="1"/>
    <n v="0"/>
    <n v="1.4615384615384615"/>
    <n v="0"/>
    <n v="1.4615384615384615"/>
    <n v="1.4615384615384615"/>
    <n v="2"/>
    <n v="6660438"/>
    <n v="34544908"/>
    <n v="65505203"/>
  </r>
  <r>
    <x v="25"/>
    <n v="3825"/>
    <x v="89"/>
    <x v="924"/>
    <x v="924"/>
    <x v="873"/>
    <n v="14087"/>
    <n v="285139000107"/>
    <s v="85139285139000107"/>
    <s v="INSTITUCION EDUCATIVA CAMILO TORRES RESTREPO"/>
    <n v="1"/>
    <n v="15.736633201027317"/>
    <n v="1.102129477106629"/>
    <n v="0.1498881247826051"/>
    <n v="1.1498881247826052"/>
    <n v="197"/>
    <n v="0"/>
    <n v="0"/>
    <n v="21"/>
    <n v="0"/>
    <n v="81"/>
    <n v="0"/>
    <n v="69"/>
    <n v="0"/>
    <n v="0"/>
    <n v="0"/>
    <n v="26"/>
    <n v="0"/>
    <n v="197"/>
    <n v="0"/>
    <n v="0"/>
    <n v="21"/>
    <n v="0"/>
    <n v="81"/>
    <n v="0"/>
    <n v="69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2760873.3383861617"/>
    <n v="17229693.6841176"/>
    <n v="0"/>
    <n v="5505220.4846429471"/>
    <n v="25495788"/>
    <n v="0"/>
    <n v="0"/>
    <n v="0"/>
    <n v="0"/>
    <n v="552174.6676772323"/>
    <n v="3445938.7368235197"/>
    <n v="0"/>
    <n v="1101044.0969285895"/>
    <n v="5099158"/>
    <n v="30594946"/>
    <n v="155304.29441624365"/>
    <n v="1"/>
    <n v="0"/>
    <n v="1"/>
    <n v="1"/>
    <n v="24249724"/>
    <n v="27884469.656855736"/>
    <n v="27884470"/>
    <n v="21"/>
    <n v="1"/>
    <n v="0"/>
    <n v="1.6153846153846154"/>
    <n v="0"/>
    <n v="1.6153846153846154"/>
    <n v="1.6153846153846154"/>
    <n v="2"/>
    <n v="6660438"/>
    <n v="34544908"/>
    <n v="65139854"/>
  </r>
  <r>
    <x v="25"/>
    <n v="3825"/>
    <x v="89"/>
    <x v="924"/>
    <x v="924"/>
    <x v="873"/>
    <n v="14089"/>
    <n v="285139000565"/>
    <s v="85139285139000565"/>
    <s v="CENTRO EDUCATIVO SAN JOSE DE LA POYATA"/>
    <n v="1"/>
    <n v="15.736633201027317"/>
    <n v="1.102129477106629"/>
    <n v="0.1498881247826051"/>
    <n v="1.1498881247826052"/>
    <n v="87"/>
    <n v="0"/>
    <n v="0"/>
    <n v="6"/>
    <n v="0"/>
    <n v="55"/>
    <n v="0"/>
    <n v="26"/>
    <n v="0"/>
    <n v="0"/>
    <n v="0"/>
    <n v="0"/>
    <n v="0"/>
    <n v="87"/>
    <n v="0"/>
    <n v="0"/>
    <n v="6"/>
    <n v="0"/>
    <n v="55"/>
    <n v="0"/>
    <n v="26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8820.95382461755"/>
    <n v="9304034.5894235037"/>
    <n v="0"/>
    <n v="0"/>
    <n v="10092856"/>
    <n v="0"/>
    <n v="0"/>
    <n v="0"/>
    <n v="0"/>
    <n v="157764.19076492352"/>
    <n v="1860806.9178847009"/>
    <n v="0"/>
    <n v="0"/>
    <n v="2018571"/>
    <n v="12111427"/>
    <n v="139211.80459770115"/>
    <n v="1"/>
    <n v="0"/>
    <n v="1"/>
    <n v="1"/>
    <n v="24249724"/>
    <n v="27884469.656855736"/>
    <n v="27884470"/>
    <n v="6"/>
    <n v="1"/>
    <n v="0"/>
    <n v="0.46153846153846156"/>
    <n v="0"/>
    <n v="0.46153846153846156"/>
    <n v="0.46153846153846156"/>
    <n v="1"/>
    <n v="6660438"/>
    <n v="34544908"/>
    <n v="46656335"/>
  </r>
  <r>
    <x v="25"/>
    <n v="3825"/>
    <x v="89"/>
    <x v="926"/>
    <x v="926"/>
    <x v="875"/>
    <n v="14575"/>
    <n v="285225000039"/>
    <s v="85225285225000039"/>
    <s v="INSTITUCION EDUCATIVA EL PRETEXTO"/>
    <n v="1"/>
    <n v="34.039514401333015"/>
    <n v="2.383988476369622"/>
    <n v="0.34383122135299771"/>
    <n v="1.3438312213529977"/>
    <n v="309"/>
    <n v="0"/>
    <n v="0"/>
    <n v="23"/>
    <n v="0"/>
    <n v="146"/>
    <n v="0"/>
    <n v="98"/>
    <n v="0"/>
    <n v="42"/>
    <n v="0"/>
    <n v="0"/>
    <n v="0"/>
    <n v="202"/>
    <n v="0"/>
    <n v="0"/>
    <n v="17"/>
    <n v="0"/>
    <n v="102"/>
    <n v="0"/>
    <n v="55"/>
    <n v="0"/>
    <n v="28"/>
    <n v="0"/>
    <n v="0"/>
    <n v="0"/>
    <n v="92671"/>
    <n v="81839"/>
    <n v="122758"/>
    <n v="150439"/>
    <n v="114333"/>
    <n v="99892"/>
    <n v="152848"/>
    <n v="184139"/>
    <n v="0"/>
    <n v="0"/>
    <n v="0"/>
    <n v="0"/>
    <n v="3533817.8657119027"/>
    <n v="32754069.160668049"/>
    <n v="8626880.4098972455"/>
    <n v="0"/>
    <n v="44914767"/>
    <n v="0"/>
    <n v="0"/>
    <n v="0"/>
    <n v="0"/>
    <n v="522390.46710523777"/>
    <n v="4215072.8346105609"/>
    <n v="1150250.7213196328"/>
    <n v="0"/>
    <n v="5887714"/>
    <n v="50802481"/>
    <n v="164409.32362459548"/>
    <n v="1"/>
    <n v="0"/>
    <n v="0"/>
    <n v="1"/>
    <n v="24249724"/>
    <n v="32587536.220393103"/>
    <n v="32587536"/>
    <n v="23"/>
    <n v="1"/>
    <n v="0"/>
    <n v="1.7692307692307692"/>
    <n v="0"/>
    <n v="1.7692307692307692"/>
    <n v="1.7692307692307692"/>
    <n v="2"/>
    <n v="6660438"/>
    <n v="39247974"/>
    <n v="90050455"/>
  </r>
  <r>
    <x v="25"/>
    <n v="3825"/>
    <x v="89"/>
    <x v="926"/>
    <x v="926"/>
    <x v="875"/>
    <n v="114894"/>
    <n v="285225000462"/>
    <s v="85225285225000462"/>
    <s v="INSTITUCION EDUCATIVA ANTONIO NARIÑO"/>
    <n v="1"/>
    <n v="34.039514401333015"/>
    <n v="2.383988476369622"/>
    <n v="0.34383122135299771"/>
    <n v="1.3438312213529977"/>
    <n v="494"/>
    <n v="0"/>
    <n v="0"/>
    <n v="36"/>
    <n v="0"/>
    <n v="215"/>
    <n v="0"/>
    <n v="186"/>
    <n v="0"/>
    <n v="57"/>
    <n v="0"/>
    <n v="0"/>
    <n v="0"/>
    <n v="103"/>
    <n v="0"/>
    <n v="0"/>
    <n v="13"/>
    <n v="0"/>
    <n v="87"/>
    <n v="0"/>
    <n v="3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31193.1811142825"/>
    <n v="53829433.333720855"/>
    <n v="11707909.127717691"/>
    <n v="0"/>
    <n v="71068536"/>
    <n v="0"/>
    <n v="0"/>
    <n v="0"/>
    <n v="0"/>
    <n v="399475.06308047596"/>
    <n v="2416283.7905410854"/>
    <n v="0"/>
    <n v="0"/>
    <n v="2815759"/>
    <n v="73884295"/>
    <n v="149563.35020242914"/>
    <n v="1"/>
    <n v="0"/>
    <n v="0"/>
    <n v="1"/>
    <n v="24249724"/>
    <n v="32587536.220393103"/>
    <n v="32587536"/>
    <n v="36"/>
    <n v="1"/>
    <n v="0"/>
    <n v="2.7692307692307692"/>
    <n v="0"/>
    <n v="2.7692307692307692"/>
    <n v="2.7692307692307692"/>
    <n v="3"/>
    <n v="6660438"/>
    <n v="39247974"/>
    <n v="113132269"/>
  </r>
  <r>
    <x v="25"/>
    <n v="3825"/>
    <x v="89"/>
    <x v="927"/>
    <x v="927"/>
    <x v="876"/>
    <n v="33024"/>
    <n v="285230000098"/>
    <s v="85230285230000098"/>
    <s v="CENTRO EDUCATIVO MIRALINDO"/>
    <n v="1"/>
    <n v="29.919375157470395"/>
    <n v="2.0954307618676173"/>
    <n v="0.30017292763896947"/>
    <n v="1.3001729276389695"/>
    <n v="109"/>
    <n v="0"/>
    <n v="0"/>
    <n v="12"/>
    <n v="0"/>
    <n v="72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83832.0560289556"/>
    <n v="12598056.786508059"/>
    <n v="0"/>
    <n v="0"/>
    <n v="14381889"/>
    <n v="0"/>
    <n v="0"/>
    <n v="0"/>
    <n v="0"/>
    <n v="0"/>
    <n v="0"/>
    <n v="0"/>
    <n v="0"/>
    <n v="0"/>
    <n v="14381889"/>
    <n v="131943.9357798165"/>
    <n v="1"/>
    <n v="0"/>
    <n v="0"/>
    <n v="1"/>
    <n v="24249724"/>
    <n v="31528834.647516981"/>
    <n v="31528835"/>
    <n v="12"/>
    <n v="1"/>
    <n v="0"/>
    <n v="0.92307692307692313"/>
    <n v="0"/>
    <n v="0.92307692307692313"/>
    <n v="0.92307692307692313"/>
    <n v="1"/>
    <n v="6660438"/>
    <n v="38189273"/>
    <n v="52571162"/>
  </r>
  <r>
    <x v="25"/>
    <n v="3825"/>
    <x v="89"/>
    <x v="927"/>
    <x v="927"/>
    <x v="876"/>
    <n v="14580"/>
    <n v="285230000101"/>
    <s v="85230285230000101"/>
    <s v="INSTITUCION EDUCATIVA EL ALGARROBO"/>
    <n v="1"/>
    <n v="29.919375157470395"/>
    <n v="2.0954307618676173"/>
    <n v="0.30017292763896947"/>
    <n v="1.3001729276389695"/>
    <n v="528"/>
    <n v="0"/>
    <n v="0"/>
    <n v="38"/>
    <n v="0"/>
    <n v="233"/>
    <n v="0"/>
    <n v="212"/>
    <n v="0"/>
    <n v="45"/>
    <n v="0"/>
    <n v="0"/>
    <n v="0"/>
    <n v="520"/>
    <n v="0"/>
    <n v="0"/>
    <n v="38"/>
    <n v="0"/>
    <n v="225"/>
    <n v="0"/>
    <n v="212"/>
    <n v="0"/>
    <n v="45"/>
    <n v="0"/>
    <n v="0"/>
    <n v="0"/>
    <n v="92671"/>
    <n v="81839"/>
    <n v="122758"/>
    <n v="150439"/>
    <n v="114333"/>
    <n v="99892"/>
    <n v="152848"/>
    <n v="184139"/>
    <n v="0"/>
    <n v="0"/>
    <n v="0"/>
    <n v="0"/>
    <n v="5648801.5107583599"/>
    <n v="57795208.969031818"/>
    <n v="8942797.4239692539"/>
    <n v="0"/>
    <n v="72386808"/>
    <n v="0"/>
    <n v="0"/>
    <n v="0"/>
    <n v="0"/>
    <n v="1129760.3021516718"/>
    <n v="11351238.795266025"/>
    <n v="1788559.4847938509"/>
    <n v="0"/>
    <n v="14269559"/>
    <n v="86656367"/>
    <n v="164121.9071969697"/>
    <n v="1"/>
    <n v="0"/>
    <n v="0"/>
    <n v="1"/>
    <n v="24249724"/>
    <n v="31528834.647516981"/>
    <n v="31528835"/>
    <n v="38"/>
    <n v="1"/>
    <n v="0"/>
    <n v="2.9230769230769229"/>
    <n v="0"/>
    <n v="2.9230769230769229"/>
    <n v="2.9230769230769229"/>
    <n v="3"/>
    <n v="6660438"/>
    <n v="38189273"/>
    <n v="124845640"/>
  </r>
  <r>
    <x v="25"/>
    <n v="3825"/>
    <x v="89"/>
    <x v="927"/>
    <x v="927"/>
    <x v="876"/>
    <n v="14578"/>
    <n v="285230000292"/>
    <s v="85230285230000292"/>
    <s v="INSTITUCION EDUCATIVA INDIGENA IEA PUDI"/>
    <n v="1"/>
    <n v="29.919375157470395"/>
    <n v="2.0954307618676173"/>
    <n v="0.30017292763896947"/>
    <n v="1.3001729276389695"/>
    <n v="403"/>
    <n v="0"/>
    <n v="0"/>
    <n v="37"/>
    <n v="0"/>
    <n v="216"/>
    <n v="0"/>
    <n v="113"/>
    <n v="0"/>
    <n v="0"/>
    <n v="0"/>
    <n v="3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500148.8394226134"/>
    <n v="42729491.574857228"/>
    <n v="0"/>
    <n v="8858264.0807329509"/>
    <n v="57087904"/>
    <n v="0"/>
    <n v="0"/>
    <n v="0"/>
    <n v="0"/>
    <n v="0"/>
    <n v="0"/>
    <n v="0"/>
    <n v="0"/>
    <n v="0"/>
    <n v="57087904"/>
    <n v="141657.33002481388"/>
    <n v="1"/>
    <n v="0"/>
    <n v="0"/>
    <n v="1"/>
    <n v="24249724"/>
    <n v="31528834.647516981"/>
    <n v="31528835"/>
    <n v="37"/>
    <n v="1"/>
    <n v="0"/>
    <n v="2.8461538461538463"/>
    <n v="0"/>
    <n v="2.8461538461538463"/>
    <n v="2.8461538461538463"/>
    <n v="3"/>
    <n v="6660438"/>
    <n v="38189273"/>
    <n v="95277177"/>
  </r>
  <r>
    <x v="25"/>
    <n v="3825"/>
    <x v="89"/>
    <x v="928"/>
    <x v="928"/>
    <x v="877"/>
    <n v="14471"/>
    <n v="285250000574"/>
    <s v="85250285250000574"/>
    <s v="INSTITUCION EDUCATIVA INDIGENA YAMOTSINÉMÜ"/>
    <n v="1"/>
    <n v="22.467310637295324"/>
    <n v="1.5735186178869567"/>
    <n v="0.22120850378307014"/>
    <n v="1.2212085037830702"/>
    <n v="360"/>
    <n v="12"/>
    <n v="0"/>
    <n v="18"/>
    <n v="0"/>
    <n v="180"/>
    <n v="0"/>
    <n v="115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88732.955890893"/>
    <n v="35986743.158670045"/>
    <n v="6533074.7085182155"/>
    <n v="0"/>
    <n v="46708551"/>
    <n v="0"/>
    <n v="0"/>
    <n v="0"/>
    <n v="0"/>
    <n v="0"/>
    <n v="0"/>
    <n v="0"/>
    <n v="0"/>
    <n v="0"/>
    <n v="46708551"/>
    <n v="129745.97500000001"/>
    <n v="1"/>
    <n v="0"/>
    <n v="1"/>
    <n v="1"/>
    <n v="24249724"/>
    <n v="29613969.16319241"/>
    <n v="29613969"/>
    <n v="30"/>
    <n v="1"/>
    <n v="0"/>
    <n v="2.3076923076923075"/>
    <n v="0"/>
    <n v="2.3076923076923075"/>
    <n v="2.3076923076923075"/>
    <n v="3"/>
    <n v="6660438"/>
    <n v="36274407"/>
    <n v="82982958"/>
  </r>
  <r>
    <x v="25"/>
    <n v="3825"/>
    <x v="89"/>
    <x v="928"/>
    <x v="928"/>
    <x v="877"/>
    <n v="14470"/>
    <n v="285250000582"/>
    <s v="85250285250000582"/>
    <s v="INSTITUCION EDUCATIVA TECNICO EMPRESARIAL DEL NORTE DE CASANARE"/>
    <n v="1"/>
    <n v="22.467310637295324"/>
    <n v="1.5735186178869567"/>
    <n v="0.22120850378307014"/>
    <n v="1.2212085037830702"/>
    <n v="628"/>
    <n v="0"/>
    <n v="0"/>
    <n v="59"/>
    <n v="0"/>
    <n v="368"/>
    <n v="0"/>
    <n v="171"/>
    <n v="0"/>
    <n v="0"/>
    <n v="0"/>
    <n v="30"/>
    <n v="0"/>
    <n v="593"/>
    <n v="0"/>
    <n v="0"/>
    <n v="54"/>
    <n v="0"/>
    <n v="338"/>
    <n v="0"/>
    <n v="171"/>
    <n v="0"/>
    <n v="0"/>
    <n v="0"/>
    <n v="30"/>
    <n v="0"/>
    <n v="92671"/>
    <n v="81839"/>
    <n v="122758"/>
    <n v="150439"/>
    <n v="114333"/>
    <n v="99892"/>
    <n v="152848"/>
    <n v="184139"/>
    <n v="0"/>
    <n v="0"/>
    <n v="0"/>
    <n v="0"/>
    <n v="8237841.4799187565"/>
    <n v="65752049.364485264"/>
    <n v="0"/>
    <n v="6746163.3803433226"/>
    <n v="80736054"/>
    <n v="0"/>
    <n v="0"/>
    <n v="0"/>
    <n v="0"/>
    <n v="1507943.8641207216"/>
    <n v="12418476.113737663"/>
    <n v="0"/>
    <n v="1349232.6760686645"/>
    <n v="15275653"/>
    <n v="96011707"/>
    <n v="152884.8837579618"/>
    <n v="1"/>
    <n v="0"/>
    <n v="1"/>
    <n v="1"/>
    <n v="24249724"/>
    <n v="29613969.16319241"/>
    <n v="29613969"/>
    <n v="59"/>
    <n v="1"/>
    <n v="0"/>
    <n v="4.5384615384615383"/>
    <n v="0"/>
    <n v="4.5384615384615383"/>
    <n v="4"/>
    <n v="4"/>
    <n v="6660438"/>
    <n v="36274407"/>
    <n v="132286114"/>
  </r>
  <r>
    <x v="25"/>
    <n v="3825"/>
    <x v="89"/>
    <x v="928"/>
    <x v="928"/>
    <x v="877"/>
    <n v="139190"/>
    <n v="285250000671"/>
    <s v="85250285250000671"/>
    <s v="INSTITUCION EDUCATIVA SAN JUAN DE LOS LLANOS"/>
    <n v="1"/>
    <n v="22.467310637295324"/>
    <n v="1.5735186178869567"/>
    <n v="0.22120850378307014"/>
    <n v="1.2212085037830702"/>
    <n v="389"/>
    <n v="0"/>
    <n v="0"/>
    <n v="27"/>
    <n v="0"/>
    <n v="259"/>
    <n v="0"/>
    <n v="92"/>
    <n v="0"/>
    <n v="11"/>
    <n v="0"/>
    <n v="0"/>
    <n v="0"/>
    <n v="248"/>
    <n v="0"/>
    <n v="0"/>
    <n v="14"/>
    <n v="0"/>
    <n v="143"/>
    <n v="0"/>
    <n v="80"/>
    <n v="0"/>
    <n v="11"/>
    <n v="0"/>
    <n v="0"/>
    <n v="0"/>
    <n v="92671"/>
    <n v="81839"/>
    <n v="122758"/>
    <n v="150439"/>
    <n v="114333"/>
    <n v="99892"/>
    <n v="152848"/>
    <n v="184139"/>
    <n v="0"/>
    <n v="0"/>
    <n v="0"/>
    <n v="0"/>
    <n v="3769859.6603018036"/>
    <n v="42818124.910824358"/>
    <n v="2053252.0512485818"/>
    <n v="0"/>
    <n v="48641237"/>
    <n v="0"/>
    <n v="0"/>
    <n v="0"/>
    <n v="0"/>
    <n v="390948.40921648336"/>
    <n v="5440707.6097514713"/>
    <n v="410650.41024971643"/>
    <n v="0"/>
    <n v="6242306"/>
    <n v="54883543"/>
    <n v="141088.79948586118"/>
    <n v="1"/>
    <n v="0"/>
    <n v="1"/>
    <n v="1"/>
    <n v="24249724"/>
    <n v="29613969.16319241"/>
    <n v="29613969"/>
    <n v="27"/>
    <n v="1"/>
    <n v="0"/>
    <n v="2.0769230769230771"/>
    <n v="0"/>
    <n v="2.0769230769230771"/>
    <n v="2.0769230769230771"/>
    <n v="3"/>
    <n v="6660438"/>
    <n v="36274407"/>
    <n v="91157950"/>
  </r>
  <r>
    <x v="25"/>
    <n v="3825"/>
    <x v="89"/>
    <x v="928"/>
    <x v="928"/>
    <x v="877"/>
    <n v="14504"/>
    <n v="285250000906"/>
    <s v="85250285250000906"/>
    <s v="INSTITUCION EDUCATIVA SIMON BOLIVAR"/>
    <n v="1"/>
    <n v="22.467310637295324"/>
    <n v="1.5735186178869567"/>
    <n v="0.22120850378307014"/>
    <n v="1.2212085037830702"/>
    <n v="494"/>
    <n v="14"/>
    <n v="0"/>
    <n v="30"/>
    <n v="0"/>
    <n v="273"/>
    <n v="0"/>
    <n v="130"/>
    <n v="0"/>
    <n v="0"/>
    <n v="0"/>
    <n v="47"/>
    <n v="0"/>
    <n v="490"/>
    <n v="14"/>
    <n v="0"/>
    <n v="28"/>
    <n v="0"/>
    <n v="271"/>
    <n v="0"/>
    <n v="130"/>
    <n v="0"/>
    <n v="0"/>
    <n v="0"/>
    <n v="47"/>
    <n v="0"/>
    <n v="92671"/>
    <n v="81839"/>
    <n v="122758"/>
    <n v="150439"/>
    <n v="114333"/>
    <n v="99892"/>
    <n v="152848"/>
    <n v="184139"/>
    <n v="0"/>
    <n v="0"/>
    <n v="0"/>
    <n v="0"/>
    <n v="6143475.0019733096"/>
    <n v="49161550.823539078"/>
    <n v="0"/>
    <n v="10568989.295871206"/>
    <n v="65874015"/>
    <n v="0"/>
    <n v="0"/>
    <n v="0"/>
    <n v="0"/>
    <n v="1172845.2276494501"/>
    <n v="9783514.5807638559"/>
    <n v="0"/>
    <n v="2113797.8591742413"/>
    <n v="13070158"/>
    <n v="78944173"/>
    <n v="159806.01821862347"/>
    <n v="1"/>
    <n v="0"/>
    <n v="1"/>
    <n v="1"/>
    <n v="24249724"/>
    <n v="29613969.16319241"/>
    <n v="29613969"/>
    <n v="44"/>
    <n v="1"/>
    <n v="0"/>
    <n v="3.3846153846153846"/>
    <n v="0"/>
    <n v="3.3846153846153846"/>
    <n v="3.3846153846153846"/>
    <n v="4"/>
    <n v="6660438"/>
    <n v="36274407"/>
    <n v="115218580"/>
  </r>
  <r>
    <x v="25"/>
    <n v="3825"/>
    <x v="89"/>
    <x v="928"/>
    <x v="928"/>
    <x v="877"/>
    <n v="14584"/>
    <n v="285250000957"/>
    <s v="85250285250000957"/>
    <s v="INSTITUCION EDUCATIVA NUESTRA SEÑORA DE MANARE"/>
    <n v="1"/>
    <n v="22.467310637295324"/>
    <n v="1.5735186178869567"/>
    <n v="0.22120850378307014"/>
    <n v="1.2212085037830702"/>
    <n v="984"/>
    <n v="0"/>
    <n v="68"/>
    <n v="0"/>
    <n v="101"/>
    <n v="0"/>
    <n v="395"/>
    <n v="0"/>
    <n v="312"/>
    <n v="0"/>
    <n v="0"/>
    <n v="0"/>
    <n v="10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125833.639939673"/>
    <n v="70659335.297959596"/>
    <n v="0"/>
    <n v="19841477.698867101"/>
    <n v="0"/>
    <n v="0"/>
    <n v="0"/>
    <n v="0"/>
    <n v="109626647"/>
    <n v="0"/>
    <n v="0"/>
    <n v="0"/>
    <n v="0"/>
    <n v="0"/>
    <n v="0"/>
    <n v="0"/>
    <n v="0"/>
    <n v="0"/>
    <n v="109626647"/>
    <n v="111409.19410569106"/>
    <n v="0"/>
    <n v="0"/>
    <n v="1"/>
    <n v="1"/>
    <n v="24249724"/>
    <n v="29613969.16319241"/>
    <n v="29613969"/>
    <n v="169"/>
    <n v="1"/>
    <n v="0"/>
    <n v="0"/>
    <n v="7.5111111111111111"/>
    <n v="7.5111111111111111"/>
    <n v="4"/>
    <n v="4"/>
    <n v="6660438"/>
    <n v="36274407"/>
    <n v="145901054"/>
  </r>
  <r>
    <x v="25"/>
    <n v="3825"/>
    <x v="89"/>
    <x v="928"/>
    <x v="928"/>
    <x v="877"/>
    <n v="167217"/>
    <n v="285250001741"/>
    <s v="85250285250001741"/>
    <s v="INSTITUCION EDUCATIVA INDIGENA KALIWIRNAE"/>
    <n v="1"/>
    <n v="22.467310637295324"/>
    <n v="1.5735186178869567"/>
    <n v="0.22120850378307014"/>
    <n v="1.2212085037830702"/>
    <n v="330"/>
    <n v="19"/>
    <n v="0"/>
    <n v="18"/>
    <n v="0"/>
    <n v="167"/>
    <n v="0"/>
    <n v="91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166103.9789321013"/>
    <n v="31473151.643853799"/>
    <n v="6533074.7085182155"/>
    <n v="0"/>
    <n v="43172330"/>
    <n v="0"/>
    <n v="0"/>
    <n v="0"/>
    <n v="0"/>
    <n v="0"/>
    <n v="0"/>
    <n v="0"/>
    <n v="0"/>
    <n v="0"/>
    <n v="43172330"/>
    <n v="130825.24242424243"/>
    <n v="1"/>
    <n v="0"/>
    <n v="1"/>
    <n v="1"/>
    <n v="24249724"/>
    <n v="29613969.16319241"/>
    <n v="29613969"/>
    <n v="37"/>
    <n v="0"/>
    <n v="1"/>
    <n v="2.8461538461538463"/>
    <n v="0"/>
    <n v="2.8461538461538463"/>
    <n v="2.8461538461538463"/>
    <n v="3"/>
    <n v="19981315"/>
    <n v="49595284"/>
    <n v="92767614"/>
  </r>
  <r>
    <x v="25"/>
    <n v="3825"/>
    <x v="89"/>
    <x v="929"/>
    <x v="929"/>
    <x v="878"/>
    <n v="14718"/>
    <n v="285263000034"/>
    <s v="85263285263000034"/>
    <s v="INSTITUCION EDUCATIVA EL BANCO"/>
    <n v="1"/>
    <n v="27.072599531615925"/>
    <n v="1.8960542312029729"/>
    <n v="0.27000759606756025"/>
    <n v="1.2700075960675603"/>
    <n v="278"/>
    <n v="0"/>
    <n v="0"/>
    <n v="21"/>
    <n v="0"/>
    <n v="142"/>
    <n v="0"/>
    <n v="84"/>
    <n v="0"/>
    <n v="0"/>
    <n v="0"/>
    <n v="31"/>
    <n v="0"/>
    <n v="261"/>
    <n v="0"/>
    <n v="0"/>
    <n v="18"/>
    <n v="0"/>
    <n v="128"/>
    <n v="0"/>
    <n v="84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3049279.3481050399"/>
    <n v="28671173.325722046"/>
    <n v="0"/>
    <n v="7249595.7907008193"/>
    <n v="38970048"/>
    <n v="0"/>
    <n v="0"/>
    <n v="0"/>
    <n v="0"/>
    <n v="522733.6025322926"/>
    <n v="5379016.5885425434"/>
    <n v="0"/>
    <n v="1449919.1581401639"/>
    <n v="7351669"/>
    <n v="46321717"/>
    <n v="166624.88129496403"/>
    <n v="1"/>
    <n v="0"/>
    <n v="1"/>
    <n v="1"/>
    <n v="24249724"/>
    <n v="30797333.682541821"/>
    <n v="30797334"/>
    <n v="21"/>
    <n v="1"/>
    <n v="0"/>
    <n v="1.6153846153846154"/>
    <n v="0"/>
    <n v="1.6153846153846154"/>
    <n v="1.6153846153846154"/>
    <n v="2"/>
    <n v="6660438"/>
    <n v="37457772"/>
    <n v="83779489"/>
  </r>
  <r>
    <x v="25"/>
    <n v="3825"/>
    <x v="89"/>
    <x v="929"/>
    <x v="929"/>
    <x v="878"/>
    <n v="14719"/>
    <n v="285263000298"/>
    <s v="85263285263000298"/>
    <s v="INSTITUCION EDUCATIVA ANTONIO NARIÑO"/>
    <n v="1"/>
    <n v="27.072599531615925"/>
    <n v="1.8960542312029729"/>
    <n v="0.27000759606756025"/>
    <n v="1.2700075960675603"/>
    <n v="377"/>
    <n v="0"/>
    <n v="0"/>
    <n v="26"/>
    <n v="0"/>
    <n v="188"/>
    <n v="0"/>
    <n v="120"/>
    <n v="0"/>
    <n v="0"/>
    <n v="0"/>
    <n v="43"/>
    <n v="0"/>
    <n v="280"/>
    <n v="0"/>
    <n v="0"/>
    <n v="14"/>
    <n v="0"/>
    <n v="103"/>
    <n v="0"/>
    <n v="120"/>
    <n v="0"/>
    <n v="0"/>
    <n v="0"/>
    <n v="43"/>
    <n v="0"/>
    <n v="92671"/>
    <n v="81839"/>
    <n v="122758"/>
    <n v="150439"/>
    <n v="114333"/>
    <n v="99892"/>
    <n v="152848"/>
    <n v="184139"/>
    <n v="0"/>
    <n v="0"/>
    <n v="0"/>
    <n v="0"/>
    <n v="3775298.2405110016"/>
    <n v="39073988.426205263"/>
    <n v="0"/>
    <n v="10055890.935488233"/>
    <n v="52905178"/>
    <n v="0"/>
    <n v="0"/>
    <n v="0"/>
    <n v="0"/>
    <n v="406570.57974733866"/>
    <n v="5658116.5058725812"/>
    <n v="0"/>
    <n v="2011178.1870976468"/>
    <n v="8075865"/>
    <n v="60981043"/>
    <n v="161753.4297082228"/>
    <n v="1"/>
    <n v="0"/>
    <n v="1"/>
    <n v="1"/>
    <n v="24249724"/>
    <n v="30797333.682541821"/>
    <n v="30797334"/>
    <n v="26"/>
    <n v="0"/>
    <n v="1"/>
    <n v="2"/>
    <n v="0"/>
    <n v="2"/>
    <n v="2"/>
    <n v="2"/>
    <n v="13320876"/>
    <n v="44118210"/>
    <n v="105099253"/>
  </r>
  <r>
    <x v="25"/>
    <n v="3825"/>
    <x v="89"/>
    <x v="931"/>
    <x v="931"/>
    <x v="84"/>
    <n v="14473"/>
    <n v="285300000112"/>
    <s v="85300285300000112"/>
    <s v="INSTITUCION EDUCATIVA MANUEL ELKIN PATARROYO"/>
    <n v="1"/>
    <n v="11.78036605657238"/>
    <n v="0.82504869473650888"/>
    <n v="0.10796627147119967"/>
    <n v="1.1079662714711997"/>
    <n v="176"/>
    <n v="0"/>
    <n v="0"/>
    <n v="11"/>
    <n v="0"/>
    <n v="69"/>
    <n v="0"/>
    <n v="76"/>
    <n v="0"/>
    <n v="0"/>
    <n v="0"/>
    <n v="20"/>
    <n v="0"/>
    <n v="176"/>
    <n v="0"/>
    <n v="0"/>
    <n v="11"/>
    <n v="0"/>
    <n v="69"/>
    <n v="0"/>
    <n v="76"/>
    <n v="0"/>
    <n v="0"/>
    <n v="0"/>
    <n v="20"/>
    <n v="0"/>
    <n v="92671"/>
    <n v="81839"/>
    <n v="122758"/>
    <n v="150439"/>
    <n v="114333"/>
    <n v="99892"/>
    <n v="152848"/>
    <n v="184139"/>
    <n v="0"/>
    <n v="0"/>
    <n v="0"/>
    <n v="0"/>
    <n v="1393448.1848772834"/>
    <n v="16048160.184521157"/>
    <n v="0"/>
    <n v="4080396.0252487049"/>
    <n v="21522004"/>
    <n v="0"/>
    <n v="0"/>
    <n v="0"/>
    <n v="0"/>
    <n v="278689.63697545673"/>
    <n v="3209632.0369042316"/>
    <n v="0"/>
    <n v="816079.20504974097"/>
    <n v="4304401"/>
    <n v="25826405"/>
    <n v="146740.9375"/>
    <n v="1"/>
    <n v="0"/>
    <n v="1"/>
    <n v="1"/>
    <n v="24249724"/>
    <n v="26867876.284485668"/>
    <n v="26867876"/>
    <n v="11"/>
    <n v="1"/>
    <n v="0"/>
    <n v="0.84615384615384615"/>
    <n v="0"/>
    <n v="0.84615384615384615"/>
    <n v="0.84615384615384615"/>
    <n v="1"/>
    <n v="6660438"/>
    <n v="33528314"/>
    <n v="59354719"/>
  </r>
  <r>
    <x v="25"/>
    <n v="3825"/>
    <x v="89"/>
    <x v="934"/>
    <x v="934"/>
    <x v="882"/>
    <n v="14477"/>
    <n v="285400000861"/>
    <s v="85400285400000861"/>
    <s v="INSTITUCION EDUCATIVA VICTOR GOMEZ CORREDOR"/>
    <n v="1"/>
    <n v="37.555373256767844"/>
    <n v="2.6302248620323532"/>
    <n v="0.3810863696580678"/>
    <n v="1.3810863696580677"/>
    <n v="189"/>
    <n v="0"/>
    <n v="0"/>
    <n v="19"/>
    <n v="0"/>
    <n v="104"/>
    <n v="0"/>
    <n v="48"/>
    <n v="0"/>
    <n v="0"/>
    <n v="0"/>
    <n v="18"/>
    <n v="0"/>
    <n v="117"/>
    <n v="0"/>
    <n v="0"/>
    <n v="5"/>
    <n v="0"/>
    <n v="46"/>
    <n v="0"/>
    <n v="48"/>
    <n v="0"/>
    <n v="0"/>
    <n v="0"/>
    <n v="18"/>
    <n v="0"/>
    <n v="92671"/>
    <n v="81839"/>
    <n v="122758"/>
    <n v="150439"/>
    <n v="114333"/>
    <n v="99892"/>
    <n v="152848"/>
    <n v="184139"/>
    <n v="0"/>
    <n v="0"/>
    <n v="0"/>
    <n v="0"/>
    <n v="3000171.2101402013"/>
    <n v="20969840.904958323"/>
    <n v="0"/>
    <n v="4577613.5344044045"/>
    <n v="28547626"/>
    <n v="0"/>
    <n v="0"/>
    <n v="0"/>
    <n v="0"/>
    <n v="157903.74790211587"/>
    <n v="2593638.217192214"/>
    <n v="0"/>
    <n v="915522.70688088099"/>
    <n v="3667065"/>
    <n v="32214691"/>
    <n v="170448.10052910054"/>
    <n v="1"/>
    <n v="0"/>
    <n v="1"/>
    <n v="1"/>
    <n v="24249724"/>
    <n v="33490963.284370117"/>
    <n v="33490963"/>
    <n v="19"/>
    <n v="1"/>
    <n v="0"/>
    <n v="1.4615384615384615"/>
    <n v="0"/>
    <n v="1.4615384615384615"/>
    <n v="1.4615384615384615"/>
    <n v="2"/>
    <n v="6660438"/>
    <n v="40151401"/>
    <n v="72366092"/>
  </r>
  <r>
    <x v="25"/>
    <n v="3825"/>
    <x v="89"/>
    <x v="934"/>
    <x v="934"/>
    <x v="882"/>
    <n v="14480"/>
    <n v="285400001019"/>
    <s v="85400285400001019"/>
    <s v="CENTRO EDUCATIVO RURAL INDIGENA SIUKARO"/>
    <n v="1"/>
    <n v="37.555373256767844"/>
    <n v="2.6302248620323532"/>
    <n v="0.3810863696580678"/>
    <n v="1.3810863696580677"/>
    <n v="153"/>
    <n v="0"/>
    <n v="0"/>
    <n v="36"/>
    <n v="0"/>
    <n v="97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84534.9244761709"/>
    <n v="16141259.117632393"/>
    <n v="0"/>
    <n v="0"/>
    <n v="21825794"/>
    <n v="0"/>
    <n v="0"/>
    <n v="0"/>
    <n v="0"/>
    <n v="0"/>
    <n v="0"/>
    <n v="0"/>
    <n v="0"/>
    <n v="0"/>
    <n v="21825794"/>
    <n v="142652.24836601308"/>
    <n v="1"/>
    <n v="0"/>
    <n v="1"/>
    <n v="1"/>
    <n v="24249724"/>
    <n v="33490963.284370117"/>
    <n v="33490963"/>
    <n v="36"/>
    <n v="1"/>
    <n v="0"/>
    <n v="2.7692307692307692"/>
    <n v="0"/>
    <n v="2.7692307692307692"/>
    <n v="2.7692307692307692"/>
    <n v="3"/>
    <n v="6660438"/>
    <n v="40151401"/>
    <n v="61977195"/>
  </r>
  <r>
    <x v="25"/>
    <n v="3825"/>
    <x v="89"/>
    <x v="935"/>
    <x v="935"/>
    <x v="883"/>
    <n v="14483"/>
    <n v="285410000045"/>
    <s v="85410285410000045"/>
    <s v="INSTITUCION EDUCATIVA SIGLO XXI"/>
    <n v="1"/>
    <n v="14.613866967305524"/>
    <n v="1.0234955186050101"/>
    <n v="0.13799093997822331"/>
    <n v="1.1379909399782233"/>
    <n v="370"/>
    <n v="0"/>
    <n v="0"/>
    <n v="15"/>
    <n v="0"/>
    <n v="132"/>
    <n v="0"/>
    <n v="170"/>
    <n v="0"/>
    <n v="53"/>
    <n v="0"/>
    <n v="0"/>
    <n v="0"/>
    <n v="352"/>
    <n v="0"/>
    <n v="0"/>
    <n v="13"/>
    <n v="0"/>
    <n v="116"/>
    <n v="0"/>
    <n v="170"/>
    <n v="0"/>
    <n v="53"/>
    <n v="0"/>
    <n v="0"/>
    <n v="0"/>
    <n v="92671"/>
    <n v="81839"/>
    <n v="122758"/>
    <n v="150439"/>
    <n v="114333"/>
    <n v="99892"/>
    <n v="152848"/>
    <n v="184139"/>
    <n v="0"/>
    <n v="0"/>
    <n v="0"/>
    <n v="0"/>
    <n v="1951648.7721079532"/>
    <n v="34330209.674844012"/>
    <n v="9218800.8772709481"/>
    <n v="0"/>
    <n v="45500659"/>
    <n v="0"/>
    <n v="0"/>
    <n v="0"/>
    <n v="0"/>
    <n v="338285.78716537851"/>
    <n v="6502278.1238446282"/>
    <n v="1843760.1754541898"/>
    <n v="0"/>
    <n v="8684324"/>
    <n v="54184983"/>
    <n v="146445.9"/>
    <n v="1"/>
    <n v="0"/>
    <n v="1"/>
    <n v="1"/>
    <n v="24249724"/>
    <n v="27595966.20897248"/>
    <n v="27595966"/>
    <n v="15"/>
    <n v="1"/>
    <n v="0"/>
    <n v="1.1538461538461537"/>
    <n v="0"/>
    <n v="1.1538461538461537"/>
    <n v="1.1538461538461537"/>
    <n v="2"/>
    <n v="6660438"/>
    <n v="34256404"/>
    <n v="88441387"/>
  </r>
  <r>
    <x v="25"/>
    <n v="3825"/>
    <x v="89"/>
    <x v="935"/>
    <x v="935"/>
    <x v="883"/>
    <n v="14485"/>
    <n v="285410000649"/>
    <s v="85410285410000649"/>
    <s v="INSTITUCION EDUCATIVA EL CUSIANA"/>
    <n v="1"/>
    <n v="14.613866967305524"/>
    <n v="1.0234955186050101"/>
    <n v="0.13799093997822331"/>
    <n v="1.1379909399782233"/>
    <n v="579"/>
    <n v="16"/>
    <n v="0"/>
    <n v="34"/>
    <n v="0"/>
    <n v="241"/>
    <n v="0"/>
    <n v="221"/>
    <n v="0"/>
    <n v="67"/>
    <n v="0"/>
    <n v="0"/>
    <n v="0"/>
    <n v="579"/>
    <n v="16"/>
    <n v="0"/>
    <n v="34"/>
    <n v="0"/>
    <n v="241"/>
    <n v="0"/>
    <n v="221"/>
    <n v="0"/>
    <n v="67"/>
    <n v="0"/>
    <n v="0"/>
    <n v="0"/>
    <n v="92671"/>
    <n v="81839"/>
    <n v="122758"/>
    <n v="150439"/>
    <n v="114333"/>
    <n v="99892"/>
    <n v="152848"/>
    <n v="184139"/>
    <n v="0"/>
    <n v="0"/>
    <n v="0"/>
    <n v="0"/>
    <n v="6505495.9070265107"/>
    <n v="52518400.231052764"/>
    <n v="11653955.825984029"/>
    <n v="0"/>
    <n v="70677852"/>
    <n v="0"/>
    <n v="0"/>
    <n v="0"/>
    <n v="0"/>
    <n v="1301099.1814053021"/>
    <n v="10503680.046210553"/>
    <n v="2330791.1651968062"/>
    <n v="0"/>
    <n v="14135570"/>
    <n v="84813422"/>
    <n v="146482.59412780657"/>
    <n v="1"/>
    <n v="0"/>
    <n v="1"/>
    <n v="1"/>
    <n v="24249724"/>
    <n v="27595966.20897248"/>
    <n v="27595966"/>
    <n v="50"/>
    <n v="1"/>
    <n v="0"/>
    <n v="3.8461538461538463"/>
    <n v="0"/>
    <n v="3.8461538461538463"/>
    <n v="3.8461538461538463"/>
    <n v="4"/>
    <n v="6660438"/>
    <n v="34256404"/>
    <n v="119069826"/>
  </r>
  <r>
    <x v="25"/>
    <n v="3825"/>
    <x v="89"/>
    <x v="935"/>
    <x v="935"/>
    <x v="883"/>
    <n v="14484"/>
    <n v="285410000916"/>
    <s v="85410285410000916"/>
    <s v="INSTITUCION EDUCATIVA CENTRO REGIONAL DE INVESTIGACION EDUCACION Y EXTENSION DE TAURAMENA  CRIET"/>
    <n v="1"/>
    <n v="14.613866967305524"/>
    <n v="1.0234955186050101"/>
    <n v="0.13799093997822331"/>
    <n v="1.1379909399782233"/>
    <n v="406"/>
    <n v="0"/>
    <n v="0"/>
    <n v="43"/>
    <n v="0"/>
    <n v="204"/>
    <n v="0"/>
    <n v="122"/>
    <n v="0"/>
    <n v="0"/>
    <n v="0"/>
    <n v="37"/>
    <n v="0"/>
    <n v="320"/>
    <n v="0"/>
    <n v="0"/>
    <n v="25"/>
    <n v="0"/>
    <n v="136"/>
    <n v="0"/>
    <n v="122"/>
    <n v="0"/>
    <n v="0"/>
    <n v="0"/>
    <n v="37"/>
    <n v="0"/>
    <n v="92671"/>
    <n v="81839"/>
    <n v="122758"/>
    <n v="150439"/>
    <n v="114333"/>
    <n v="99892"/>
    <n v="152848"/>
    <n v="184139"/>
    <n v="0"/>
    <n v="0"/>
    <n v="0"/>
    <n v="0"/>
    <n v="5594726.4800427984"/>
    <n v="37058438.25827533"/>
    <n v="0"/>
    <n v="7753295.0067760525"/>
    <n v="50406460"/>
    <n v="0"/>
    <n v="0"/>
    <n v="0"/>
    <n v="0"/>
    <n v="650549.59070265107"/>
    <n v="5865691.4543773215"/>
    <n v="0"/>
    <n v="1550659.0013552106"/>
    <n v="8066900"/>
    <n v="58473360"/>
    <n v="144023.05418719212"/>
    <n v="1"/>
    <n v="0"/>
    <n v="1"/>
    <n v="1"/>
    <n v="24249724"/>
    <n v="27595966.20897248"/>
    <n v="27595966"/>
    <n v="43"/>
    <n v="1"/>
    <n v="0"/>
    <n v="3.3076923076923075"/>
    <n v="0"/>
    <n v="3.3076923076923075"/>
    <n v="3.3076923076923075"/>
    <n v="4"/>
    <n v="6660438"/>
    <n v="34256404"/>
    <n v="92729764"/>
  </r>
  <r>
    <x v="25"/>
    <n v="3825"/>
    <x v="89"/>
    <x v="936"/>
    <x v="936"/>
    <x v="884"/>
    <n v="14489"/>
    <n v="285430000378"/>
    <s v="85430285430000378"/>
    <s v="INSTITUCION EDUCATIVA POZO PETROLERO"/>
    <n v="1"/>
    <n v="21.5660882327549"/>
    <n v="1.5104006837784032"/>
    <n v="0.21165886720277774"/>
    <n v="1.2116588672027777"/>
    <n v="352"/>
    <n v="0"/>
    <n v="0"/>
    <n v="23"/>
    <n v="0"/>
    <n v="154"/>
    <n v="0"/>
    <n v="134"/>
    <n v="0"/>
    <n v="0"/>
    <n v="0"/>
    <n v="41"/>
    <n v="0"/>
    <n v="218"/>
    <n v="0"/>
    <n v="0"/>
    <n v="23"/>
    <n v="0"/>
    <n v="154"/>
    <n v="0"/>
    <n v="0"/>
    <n v="0"/>
    <n v="0"/>
    <n v="0"/>
    <n v="41"/>
    <n v="0"/>
    <n v="92671"/>
    <n v="81839"/>
    <n v="122758"/>
    <n v="150439"/>
    <n v="114333"/>
    <n v="99892"/>
    <n v="152848"/>
    <n v="184139"/>
    <n v="0"/>
    <n v="0"/>
    <n v="0"/>
    <n v="0"/>
    <n v="3186249.6450695894"/>
    <n v="34858087.93803452"/>
    <n v="0"/>
    <n v="9147659.738061944"/>
    <n v="47191997"/>
    <n v="0"/>
    <n v="0"/>
    <n v="0"/>
    <n v="0"/>
    <n v="637249.92901391792"/>
    <n v="3727878.8489286923"/>
    <n v="0"/>
    <n v="1829531.9476123888"/>
    <n v="6194661"/>
    <n v="53386658"/>
    <n v="151666.64204545456"/>
    <n v="1"/>
    <n v="0"/>
    <n v="0"/>
    <n v="1"/>
    <n v="24249724"/>
    <n v="29382393.111820012"/>
    <n v="29382393"/>
    <n v="23"/>
    <n v="1"/>
    <n v="0"/>
    <n v="1.7692307692307692"/>
    <n v="0"/>
    <n v="1.7692307692307692"/>
    <n v="1.7692307692307692"/>
    <n v="2"/>
    <n v="6660438"/>
    <n v="36042831"/>
    <n v="89429489"/>
  </r>
  <r>
    <x v="25"/>
    <n v="3825"/>
    <x v="89"/>
    <x v="936"/>
    <x v="936"/>
    <x v="884"/>
    <n v="14488"/>
    <n v="285430000611"/>
    <s v="85430285430000611"/>
    <s v="INSTITUCION EDUCATIVA CAMPESTRE BRISAS DEL PAUTO"/>
    <n v="1"/>
    <n v="21.5660882327549"/>
    <n v="1.5104006837784032"/>
    <n v="0.21165886720277774"/>
    <n v="1.2116588672027777"/>
    <n v="383"/>
    <n v="0"/>
    <n v="0"/>
    <n v="20"/>
    <n v="0"/>
    <n v="178"/>
    <n v="0"/>
    <n v="146"/>
    <n v="0"/>
    <n v="4"/>
    <n v="0"/>
    <n v="35"/>
    <n v="0"/>
    <n v="293"/>
    <n v="0"/>
    <n v="0"/>
    <n v="13"/>
    <n v="0"/>
    <n v="95"/>
    <n v="0"/>
    <n v="146"/>
    <n v="0"/>
    <n v="4"/>
    <n v="0"/>
    <n v="35"/>
    <n v="0"/>
    <n v="92671"/>
    <n v="81839"/>
    <n v="122758"/>
    <n v="150439"/>
    <n v="114333"/>
    <n v="99892"/>
    <n v="152848"/>
    <n v="184139"/>
    <n v="0"/>
    <n v="0"/>
    <n v="0"/>
    <n v="0"/>
    <n v="2770651.8652779036"/>
    <n v="39215348.930288836"/>
    <n v="740798.53813684068"/>
    <n v="7808977.8251748299"/>
    <n v="50535777"/>
    <n v="0"/>
    <n v="0"/>
    <n v="0"/>
    <n v="0"/>
    <n v="360184.74248612748"/>
    <n v="5833888.328518278"/>
    <n v="148159.70762736813"/>
    <n v="1561795.565034966"/>
    <n v="7904028"/>
    <n v="58439805"/>
    <n v="152584.34725848565"/>
    <n v="1"/>
    <n v="0"/>
    <n v="0"/>
    <n v="1"/>
    <n v="24249724"/>
    <n v="29382393.111820012"/>
    <n v="29382393"/>
    <n v="20"/>
    <n v="1"/>
    <n v="0"/>
    <n v="1.5384615384615385"/>
    <n v="0"/>
    <n v="1.5384615384615385"/>
    <n v="1.5384615384615385"/>
    <n v="2"/>
    <n v="6660438"/>
    <n v="36042831"/>
    <n v="94482636"/>
  </r>
  <r>
    <x v="25"/>
    <n v="3825"/>
    <x v="89"/>
    <x v="936"/>
    <x v="936"/>
    <x v="884"/>
    <n v="14490"/>
    <n v="285430000734"/>
    <s v="85430285430000734"/>
    <s v="INSTITUCION EDUCATIVA SANTA IRENE"/>
    <n v="1"/>
    <n v="21.5660882327549"/>
    <n v="1.5104006837784032"/>
    <n v="0.21165886720277774"/>
    <n v="1.2116588672027777"/>
    <n v="89"/>
    <n v="0"/>
    <n v="0"/>
    <n v="3"/>
    <n v="0"/>
    <n v="39"/>
    <n v="0"/>
    <n v="36"/>
    <n v="0"/>
    <n v="11"/>
    <n v="0"/>
    <n v="0"/>
    <n v="0"/>
    <n v="75"/>
    <n v="0"/>
    <n v="0"/>
    <n v="3"/>
    <n v="0"/>
    <n v="25"/>
    <n v="0"/>
    <n v="36"/>
    <n v="0"/>
    <n v="11"/>
    <n v="0"/>
    <n v="0"/>
    <n v="0"/>
    <n v="92671"/>
    <n v="81839"/>
    <n v="122758"/>
    <n v="150439"/>
    <n v="114333"/>
    <n v="99892"/>
    <n v="152848"/>
    <n v="184139"/>
    <n v="0"/>
    <n v="0"/>
    <n v="0"/>
    <n v="0"/>
    <n v="415597.77979168558"/>
    <n v="9077627.0671964902"/>
    <n v="2037195.9798763117"/>
    <n v="0"/>
    <n v="11530421"/>
    <n v="0"/>
    <n v="0"/>
    <n v="0"/>
    <n v="0"/>
    <n v="83119.555958337107"/>
    <n v="1476627.3362639626"/>
    <n v="407439.19597526244"/>
    <n v="0"/>
    <n v="1967186"/>
    <n v="13497607"/>
    <n v="151658.50561797753"/>
    <n v="1"/>
    <n v="0"/>
    <n v="0"/>
    <n v="1"/>
    <n v="24249724"/>
    <n v="29382393.111820012"/>
    <n v="29382393"/>
    <n v="3"/>
    <n v="1"/>
    <n v="0"/>
    <n v="0.23076923076923078"/>
    <n v="0"/>
    <n v="0.23076923076923078"/>
    <n v="0.23076923076923078"/>
    <n v="1"/>
    <n v="6660438"/>
    <n v="36042831"/>
    <n v="49540438"/>
  </r>
  <r>
    <x v="25"/>
    <n v="3825"/>
    <x v="89"/>
    <x v="936"/>
    <x v="936"/>
    <x v="884"/>
    <n v="14487"/>
    <n v="285430000866"/>
    <s v="85430285430000866"/>
    <s v="INSTITUCION EDUCATIVA RAFAEL GARCIA HERREROS"/>
    <n v="1"/>
    <n v="21.5660882327549"/>
    <n v="1.5104006837784032"/>
    <n v="0.21165886720277774"/>
    <n v="1.2116588672027777"/>
    <n v="190"/>
    <n v="0"/>
    <n v="0"/>
    <n v="16"/>
    <n v="0"/>
    <n v="87"/>
    <n v="0"/>
    <n v="60"/>
    <n v="0"/>
    <n v="0"/>
    <n v="0"/>
    <n v="27"/>
    <n v="0"/>
    <n v="190"/>
    <n v="0"/>
    <n v="0"/>
    <n v="16"/>
    <n v="0"/>
    <n v="87"/>
    <n v="0"/>
    <n v="60"/>
    <n v="0"/>
    <n v="0"/>
    <n v="0"/>
    <n v="27"/>
    <n v="0"/>
    <n v="92671"/>
    <n v="81839"/>
    <n v="122758"/>
    <n v="150439"/>
    <n v="114333"/>
    <n v="99892"/>
    <n v="152848"/>
    <n v="184139"/>
    <n v="0"/>
    <n v="0"/>
    <n v="0"/>
    <n v="0"/>
    <n v="2216521.4922223231"/>
    <n v="17792149.051705122"/>
    <n v="0"/>
    <n v="6024068.6079920121"/>
    <n v="26032739"/>
    <n v="0"/>
    <n v="0"/>
    <n v="0"/>
    <n v="0"/>
    <n v="443304.29844446463"/>
    <n v="3558429.8103410248"/>
    <n v="0"/>
    <n v="1204813.7215984024"/>
    <n v="5206548"/>
    <n v="31239287"/>
    <n v="164417.29999999999"/>
    <n v="1"/>
    <n v="0"/>
    <n v="0"/>
    <n v="1"/>
    <n v="24249724"/>
    <n v="29382393.111820012"/>
    <n v="29382393"/>
    <n v="16"/>
    <n v="1"/>
    <n v="0"/>
    <n v="1.2307692307692308"/>
    <n v="0"/>
    <n v="1.2307692307692308"/>
    <n v="1.2307692307692308"/>
    <n v="2"/>
    <n v="6660438"/>
    <n v="36042831"/>
    <n v="67282118"/>
  </r>
  <r>
    <x v="25"/>
    <n v="3825"/>
    <x v="89"/>
    <x v="937"/>
    <x v="937"/>
    <x v="173"/>
    <n v="14494"/>
    <n v="285440000082"/>
    <s v="85440285440000082"/>
    <s v="INSTITUCION EDUCATIVA SAN AGUSTIN"/>
    <n v="1"/>
    <n v="12.672367549146445"/>
    <n v="0.88752083385485658"/>
    <n v="0.1174182003627196"/>
    <n v="1.1174182003627195"/>
    <n v="964"/>
    <n v="29"/>
    <n v="0"/>
    <n v="83"/>
    <n v="0"/>
    <n v="527"/>
    <n v="0"/>
    <n v="260"/>
    <n v="0"/>
    <n v="0"/>
    <n v="0"/>
    <n v="65"/>
    <n v="0"/>
    <n v="155"/>
    <n v="0"/>
    <n v="0"/>
    <n v="8"/>
    <n v="0"/>
    <n v="64"/>
    <n v="0"/>
    <n v="72"/>
    <n v="0"/>
    <n v="0"/>
    <n v="0"/>
    <n v="11"/>
    <n v="0"/>
    <n v="92671"/>
    <n v="81839"/>
    <n v="122758"/>
    <n v="150439"/>
    <n v="114333"/>
    <n v="99892"/>
    <n v="152848"/>
    <n v="184139"/>
    <n v="0"/>
    <n v="0"/>
    <n v="0"/>
    <n v="0"/>
    <n v="14308870.811431931"/>
    <n v="87845836.291188002"/>
    <n v="0"/>
    <n v="13374417.549778404"/>
    <n v="115529125"/>
    <n v="0"/>
    <n v="0"/>
    <n v="0"/>
    <n v="0"/>
    <n v="204412.44016331332"/>
    <n v="3036094.9772812119"/>
    <n v="0"/>
    <n v="452672.59399249987"/>
    <n v="3693180"/>
    <n v="119222305"/>
    <n v="123674.59024896266"/>
    <n v="1"/>
    <n v="0"/>
    <n v="1"/>
    <n v="1"/>
    <n v="24249724"/>
    <n v="27097082.95137265"/>
    <n v="27097083"/>
    <n v="112"/>
    <n v="1"/>
    <n v="0"/>
    <n v="8.615384615384615"/>
    <n v="0"/>
    <n v="8.615384615384615"/>
    <n v="4"/>
    <n v="4"/>
    <n v="6660438"/>
    <n v="33757521"/>
    <n v="152979826"/>
  </r>
  <r>
    <x v="26"/>
    <n v="3826"/>
    <x v="90"/>
    <x v="1079"/>
    <x v="1079"/>
    <x v="1008"/>
    <n v="125876"/>
    <n v="286001000048"/>
    <s v="86571286001000048"/>
    <s v="INSTITUCIÓN ETNOEDUCATIVA RURAL  BILINGÜE INGA ATUN IACHAI"/>
    <n v="1"/>
    <n v="36.165279429250894"/>
    <n v="2.5328683713726869"/>
    <n v="0.36635649743294929"/>
    <n v="1.3663564974329492"/>
    <n v="115"/>
    <n v="6"/>
    <n v="0"/>
    <n v="17"/>
    <n v="0"/>
    <n v="74"/>
    <n v="0"/>
    <n v="18"/>
    <n v="0"/>
    <n v="0"/>
    <n v="0"/>
    <n v="0"/>
    <n v="0"/>
    <n v="115"/>
    <n v="6"/>
    <n v="0"/>
    <n v="17"/>
    <n v="0"/>
    <n v="74"/>
    <n v="0"/>
    <n v="18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93051.6606830317"/>
    <n v="12556903.658224639"/>
    <n v="0"/>
    <n v="0"/>
    <n v="16149955"/>
    <n v="0"/>
    <n v="0"/>
    <n v="0"/>
    <n v="0"/>
    <n v="718610.33213660645"/>
    <n v="2511380.731644928"/>
    <n v="0"/>
    <n v="0"/>
    <n v="3229991"/>
    <n v="19379946"/>
    <n v="168521.2695652174"/>
    <n v="1"/>
    <n v="1"/>
    <n v="1"/>
    <n v="1"/>
    <n v="24249724"/>
    <n v="33133767.948355727"/>
    <n v="33133768"/>
    <n v="23"/>
    <n v="1"/>
    <n v="0"/>
    <n v="1.7692307692307692"/>
    <n v="0"/>
    <n v="1.7692307692307692"/>
    <n v="1.7692307692307692"/>
    <n v="2"/>
    <n v="6660438"/>
    <n v="39794206"/>
    <n v="59174152"/>
  </r>
  <r>
    <x v="26"/>
    <n v="3826"/>
    <x v="90"/>
    <x v="1079"/>
    <x v="1079"/>
    <x v="1008"/>
    <n v="9312"/>
    <n v="286001000161"/>
    <s v="86571286001000161"/>
    <s v="IER EL CEDRO"/>
    <n v="1"/>
    <n v="36.165279429250894"/>
    <n v="2.5328683713726869"/>
    <n v="0.36635649743294929"/>
    <n v="1.3663564974329492"/>
    <n v="222"/>
    <n v="2"/>
    <n v="0"/>
    <n v="17"/>
    <n v="0"/>
    <n v="155"/>
    <n v="0"/>
    <n v="43"/>
    <n v="0"/>
    <n v="5"/>
    <n v="0"/>
    <n v="0"/>
    <n v="0"/>
    <n v="222"/>
    <n v="2"/>
    <n v="0"/>
    <n v="17"/>
    <n v="0"/>
    <n v="155"/>
    <n v="0"/>
    <n v="43"/>
    <n v="0"/>
    <n v="5"/>
    <n v="0"/>
    <n v="0"/>
    <n v="0"/>
    <n v="92671"/>
    <n v="81839"/>
    <n v="122758"/>
    <n v="150439"/>
    <n v="114333"/>
    <n v="99892"/>
    <n v="152848"/>
    <n v="184139"/>
    <n v="0"/>
    <n v="0"/>
    <n v="0"/>
    <n v="0"/>
    <n v="2968173.1109990263"/>
    <n v="27024640.481831286"/>
    <n v="1044224.289598157"/>
    <n v="0"/>
    <n v="31037038"/>
    <n v="0"/>
    <n v="0"/>
    <n v="0"/>
    <n v="0"/>
    <n v="593634.62219980522"/>
    <n v="5404928.0963662574"/>
    <n v="208844.85791963141"/>
    <n v="0"/>
    <n v="6207408"/>
    <n v="37244446"/>
    <n v="167767.77477477476"/>
    <n v="1"/>
    <n v="1"/>
    <n v="1"/>
    <n v="1"/>
    <n v="24249724"/>
    <n v="33133767.948355727"/>
    <n v="33133768"/>
    <n v="19"/>
    <n v="1"/>
    <n v="0"/>
    <n v="1.4615384615384615"/>
    <n v="0"/>
    <n v="1.4615384615384615"/>
    <n v="1.4615384615384615"/>
    <n v="2"/>
    <n v="6660438"/>
    <n v="39794206"/>
    <n v="77038652"/>
  </r>
  <r>
    <x v="26"/>
    <n v="3826"/>
    <x v="90"/>
    <x v="938"/>
    <x v="938"/>
    <x v="885"/>
    <n v="9025"/>
    <n v="286001000277"/>
    <s v="86001286001000277"/>
    <s v="IER SIMON BOLIVAR"/>
    <n v="1"/>
    <n v="10.665384534983382"/>
    <n v="0.74695994565819812"/>
    <n v="9.6151575929596805E-2"/>
    <n v="1.0961515759295968"/>
    <n v="619"/>
    <n v="0"/>
    <n v="0"/>
    <n v="40"/>
    <n v="0"/>
    <n v="289"/>
    <n v="0"/>
    <n v="224"/>
    <n v="0"/>
    <n v="66"/>
    <n v="0"/>
    <n v="0"/>
    <n v="0"/>
    <n v="619"/>
    <n v="0"/>
    <n v="0"/>
    <n v="40"/>
    <n v="0"/>
    <n v="289"/>
    <n v="0"/>
    <n v="224"/>
    <n v="0"/>
    <n v="66"/>
    <n v="0"/>
    <n v="0"/>
    <n v="0"/>
    <n v="92671"/>
    <n v="81839"/>
    <n v="122758"/>
    <n v="150439"/>
    <n v="114333"/>
    <n v="99892"/>
    <n v="152848"/>
    <n v="184139"/>
    <n v="0"/>
    <n v="0"/>
    <n v="0"/>
    <n v="0"/>
    <n v="5013051.9252303438"/>
    <n v="56171844.66327551"/>
    <n v="11057942.021127343"/>
    <n v="0"/>
    <n v="72242839"/>
    <n v="0"/>
    <n v="0"/>
    <n v="0"/>
    <n v="0"/>
    <n v="1002610.3850460687"/>
    <n v="11234368.932655104"/>
    <n v="2211588.4042254686"/>
    <n v="0"/>
    <n v="14448568"/>
    <n v="86691407"/>
    <n v="140050.73828756058"/>
    <n v="1"/>
    <n v="1"/>
    <n v="1"/>
    <n v="1"/>
    <n v="24249724"/>
    <n v="26581373.178457767"/>
    <n v="26581373"/>
    <n v="40"/>
    <n v="1"/>
    <n v="0"/>
    <n v="3.0769230769230771"/>
    <n v="0"/>
    <n v="3.0769230769230771"/>
    <n v="3.0769230769230771"/>
    <n v="4"/>
    <n v="6660438"/>
    <n v="33241811"/>
    <n v="119933218"/>
  </r>
  <r>
    <x v="26"/>
    <n v="3826"/>
    <x v="90"/>
    <x v="938"/>
    <x v="938"/>
    <x v="885"/>
    <n v="9026"/>
    <n v="286001000293"/>
    <s v="86001286001000293"/>
    <s v="CER PUEBLO VIEJO"/>
    <n v="1"/>
    <n v="10.665384534983382"/>
    <n v="0.74695994565819812"/>
    <n v="9.6151575929596805E-2"/>
    <n v="1.0961515759295968"/>
    <n v="71"/>
    <n v="0"/>
    <n v="0"/>
    <n v="7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7284.08691531012"/>
    <n v="7007793.4862565938"/>
    <n v="0"/>
    <n v="0"/>
    <n v="7885078"/>
    <n v="0"/>
    <n v="0"/>
    <n v="0"/>
    <n v="0"/>
    <n v="0"/>
    <n v="0"/>
    <n v="0"/>
    <n v="0"/>
    <n v="0"/>
    <n v="7885078"/>
    <n v="111057.43661971831"/>
    <n v="1"/>
    <n v="1"/>
    <n v="1"/>
    <n v="1"/>
    <n v="24249724"/>
    <n v="26581373.178457767"/>
    <n v="26581373"/>
    <n v="7"/>
    <n v="1"/>
    <n v="0"/>
    <n v="0.53846153846153844"/>
    <n v="0"/>
    <n v="0.53846153846153844"/>
    <n v="0.53846153846153844"/>
    <n v="1"/>
    <n v="6660438"/>
    <n v="33241811"/>
    <n v="41126889"/>
  </r>
  <r>
    <x v="26"/>
    <n v="3826"/>
    <x v="90"/>
    <x v="1079"/>
    <x v="1079"/>
    <x v="1008"/>
    <n v="9313"/>
    <n v="286001000480"/>
    <s v="86571286001000480"/>
    <s v="IE RUR JOSE MARIA"/>
    <n v="1"/>
    <n v="36.165279429250894"/>
    <n v="2.5328683713726869"/>
    <n v="0.36635649743294929"/>
    <n v="1.3663564974329492"/>
    <n v="372"/>
    <n v="10"/>
    <n v="0"/>
    <n v="28"/>
    <n v="0"/>
    <n v="169"/>
    <n v="0"/>
    <n v="135"/>
    <n v="0"/>
    <n v="30"/>
    <n v="0"/>
    <n v="0"/>
    <n v="0"/>
    <n v="372"/>
    <n v="10"/>
    <n v="0"/>
    <n v="28"/>
    <n v="0"/>
    <n v="169"/>
    <n v="0"/>
    <n v="135"/>
    <n v="0"/>
    <n v="30"/>
    <n v="0"/>
    <n v="0"/>
    <n v="0"/>
    <n v="92671"/>
    <n v="81839"/>
    <n v="122758"/>
    <n v="150439"/>
    <n v="114333"/>
    <n v="99892"/>
    <n v="152848"/>
    <n v="184139"/>
    <n v="0"/>
    <n v="0"/>
    <n v="0"/>
    <n v="0"/>
    <n v="5936346.2219980527"/>
    <n v="41492377.305437937"/>
    <n v="6265345.7375889421"/>
    <n v="0"/>
    <n v="53694069"/>
    <n v="0"/>
    <n v="0"/>
    <n v="0"/>
    <n v="0"/>
    <n v="1187269.2443996104"/>
    <n v="8298475.4610875882"/>
    <n v="1253069.1475177885"/>
    <n v="0"/>
    <n v="10738814"/>
    <n v="64432883"/>
    <n v="173206.67473118281"/>
    <n v="1"/>
    <n v="1"/>
    <n v="1"/>
    <n v="1"/>
    <n v="24249724"/>
    <n v="33133767.948355727"/>
    <n v="33133768"/>
    <n v="38"/>
    <n v="1"/>
    <n v="0"/>
    <n v="2.9230769230769229"/>
    <n v="0"/>
    <n v="2.9230769230769229"/>
    <n v="2.9230769230769229"/>
    <n v="3"/>
    <n v="6660438"/>
    <n v="39794206"/>
    <n v="104227089"/>
  </r>
  <r>
    <x v="26"/>
    <n v="3826"/>
    <x v="90"/>
    <x v="938"/>
    <x v="938"/>
    <x v="885"/>
    <n v="9027"/>
    <n v="286001000633"/>
    <s v="86001286001000633"/>
    <s v="IE RUR ALTO AFAN"/>
    <n v="1"/>
    <n v="10.665384534983382"/>
    <n v="0.74695994565819812"/>
    <n v="9.6151575929596805E-2"/>
    <n v="1.0961515759295968"/>
    <n v="336"/>
    <n v="0"/>
    <n v="0"/>
    <n v="25"/>
    <n v="0"/>
    <n v="162"/>
    <n v="0"/>
    <n v="120"/>
    <n v="0"/>
    <n v="29"/>
    <n v="0"/>
    <n v="0"/>
    <n v="0"/>
    <n v="336"/>
    <n v="0"/>
    <n v="0"/>
    <n v="25"/>
    <n v="0"/>
    <n v="162"/>
    <n v="0"/>
    <n v="120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3133157.4532689648"/>
    <n v="30878090.048818119"/>
    <n v="4858792.7062529232"/>
    <n v="0"/>
    <n v="38870040"/>
    <n v="0"/>
    <n v="0"/>
    <n v="0"/>
    <n v="0"/>
    <n v="626631.49065379298"/>
    <n v="6175618.0097636245"/>
    <n v="971758.54125058465"/>
    <n v="0"/>
    <n v="7774008"/>
    <n v="46644048"/>
    <n v="138821.57142857142"/>
    <n v="1"/>
    <n v="1"/>
    <n v="1"/>
    <n v="1"/>
    <n v="24249724"/>
    <n v="26581373.178457767"/>
    <n v="26581373"/>
    <n v="25"/>
    <n v="1"/>
    <n v="0"/>
    <n v="1.9230769230769231"/>
    <n v="0"/>
    <n v="1.9230769230769231"/>
    <n v="1.9230769230769231"/>
    <n v="2"/>
    <n v="6660438"/>
    <n v="33241811"/>
    <n v="79885859"/>
  </r>
  <r>
    <x v="26"/>
    <n v="3826"/>
    <x v="90"/>
    <x v="1079"/>
    <x v="1079"/>
    <x v="1008"/>
    <n v="9314"/>
    <n v="286001001494"/>
    <s v="86571286001001494"/>
    <s v="IER GALLINAZO"/>
    <n v="1"/>
    <n v="36.165279429250894"/>
    <n v="2.5328683713726869"/>
    <n v="0.36635649743294929"/>
    <n v="1.3663564974329492"/>
    <n v="229"/>
    <n v="5"/>
    <n v="0"/>
    <n v="16"/>
    <n v="0"/>
    <n v="117"/>
    <n v="0"/>
    <n v="81"/>
    <n v="0"/>
    <n v="10"/>
    <n v="0"/>
    <n v="0"/>
    <n v="0"/>
    <n v="152"/>
    <n v="0"/>
    <n v="0"/>
    <n v="9"/>
    <n v="0"/>
    <n v="52"/>
    <n v="0"/>
    <n v="81"/>
    <n v="0"/>
    <n v="10"/>
    <n v="0"/>
    <n v="0"/>
    <n v="0"/>
    <n v="92671"/>
    <n v="81839"/>
    <n v="122758"/>
    <n v="150439"/>
    <n v="114333"/>
    <n v="99892"/>
    <n v="152848"/>
    <n v="184139"/>
    <n v="0"/>
    <n v="0"/>
    <n v="0"/>
    <n v="0"/>
    <n v="3280612.3858410288"/>
    <n v="27024640.481831286"/>
    <n v="2088448.5791963141"/>
    <n v="0"/>
    <n v="32393701"/>
    <n v="0"/>
    <n v="0"/>
    <n v="0"/>
    <n v="0"/>
    <n v="281195.3473578025"/>
    <n v="3630583.0142258196"/>
    <n v="417689.71583926282"/>
    <n v="0"/>
    <n v="4329468"/>
    <n v="36723169"/>
    <n v="160363.18340611353"/>
    <n v="1"/>
    <n v="1"/>
    <n v="1"/>
    <n v="1"/>
    <n v="24249724"/>
    <n v="33133767.948355727"/>
    <n v="33133768"/>
    <n v="21"/>
    <n v="1"/>
    <n v="0"/>
    <n v="1.6153846153846154"/>
    <n v="0"/>
    <n v="1.6153846153846154"/>
    <n v="1.6153846153846154"/>
    <n v="2"/>
    <n v="6660438"/>
    <n v="39794206"/>
    <n v="76517375"/>
  </r>
  <r>
    <x v="26"/>
    <n v="3826"/>
    <x v="90"/>
    <x v="1079"/>
    <x v="1079"/>
    <x v="1008"/>
    <n v="9360"/>
    <n v="286001001516"/>
    <s v="86571286001001516"/>
    <s v="IE AMAZONICA"/>
    <n v="1"/>
    <n v="36.165279429250894"/>
    <n v="2.5328683713726869"/>
    <n v="0.36635649743294929"/>
    <n v="1.3663564974329492"/>
    <n v="1063"/>
    <n v="0"/>
    <n v="0"/>
    <n v="5"/>
    <n v="55"/>
    <n v="28"/>
    <n v="472"/>
    <n v="0"/>
    <n v="387"/>
    <n v="0"/>
    <n v="1"/>
    <n v="0"/>
    <n v="115"/>
    <n v="1063"/>
    <n v="0"/>
    <n v="0"/>
    <n v="5"/>
    <n v="55"/>
    <n v="28"/>
    <n v="472"/>
    <n v="0"/>
    <n v="387"/>
    <n v="0"/>
    <n v="1"/>
    <n v="0"/>
    <n v="115"/>
    <n v="92671"/>
    <n v="81839"/>
    <n v="122758"/>
    <n v="150439"/>
    <n v="114333"/>
    <n v="99892"/>
    <n v="152848"/>
    <n v="184139"/>
    <n v="6964189.2635484859"/>
    <n v="96054453.228943601"/>
    <n v="167731.19091187397"/>
    <n v="23638630.088491276"/>
    <n v="781098.18710500689"/>
    <n v="3821666.3307640203"/>
    <n v="0"/>
    <n v="0"/>
    <n v="131427768"/>
    <n v="1392837.8527096971"/>
    <n v="19210890.645788722"/>
    <n v="33546.2381823748"/>
    <n v="4727726.0176982554"/>
    <n v="156219.63742100139"/>
    <n v="764333.26615280414"/>
    <n v="0"/>
    <n v="0"/>
    <n v="26285554"/>
    <n v="157713322"/>
    <n v="148366.2483537159"/>
    <n v="1"/>
    <n v="1"/>
    <n v="1"/>
    <n v="1"/>
    <n v="24249724"/>
    <n v="33133767.948355727"/>
    <n v="33133768"/>
    <n v="60"/>
    <n v="1"/>
    <n v="0"/>
    <n v="0.38461538461538464"/>
    <n v="2.4444444444444446"/>
    <n v="2.8290598290598292"/>
    <n v="2.8290598290598292"/>
    <n v="3"/>
    <n v="6660438"/>
    <n v="39794206"/>
    <n v="197507528"/>
  </r>
  <r>
    <x v="26"/>
    <n v="3826"/>
    <x v="90"/>
    <x v="938"/>
    <x v="938"/>
    <x v="885"/>
    <n v="9028"/>
    <n v="286001001800"/>
    <s v="86001286001001800"/>
    <s v="CENT EDUC RUR CALIYACO"/>
    <n v="1"/>
    <n v="10.665384534983382"/>
    <n v="0.74695994565819812"/>
    <n v="9.6151575929596805E-2"/>
    <n v="1.0961515759295968"/>
    <n v="236"/>
    <n v="0"/>
    <n v="0"/>
    <n v="25"/>
    <n v="0"/>
    <n v="186"/>
    <n v="0"/>
    <n v="25"/>
    <n v="0"/>
    <n v="0"/>
    <n v="0"/>
    <n v="0"/>
    <n v="0"/>
    <n v="25"/>
    <n v="0"/>
    <n v="0"/>
    <n v="0"/>
    <n v="0"/>
    <n v="0"/>
    <n v="0"/>
    <n v="2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33157.4532689648"/>
    <n v="23103819.150002208"/>
    <n v="0"/>
    <n v="0"/>
    <n v="26236977"/>
    <n v="0"/>
    <n v="0"/>
    <n v="0"/>
    <n v="0"/>
    <n v="0"/>
    <n v="547483.86611379636"/>
    <n v="0"/>
    <n v="0"/>
    <n v="547484"/>
    <n v="26784461"/>
    <n v="113493.47881355933"/>
    <n v="1"/>
    <n v="1"/>
    <n v="1"/>
    <n v="1"/>
    <n v="24249724"/>
    <n v="26581373.178457767"/>
    <n v="26581373"/>
    <n v="25"/>
    <n v="1"/>
    <n v="0"/>
    <n v="1.9230769230769231"/>
    <n v="0"/>
    <n v="1.9230769230769231"/>
    <n v="1.9230769230769231"/>
    <n v="2"/>
    <n v="6660438"/>
    <n v="33241811"/>
    <n v="60026272"/>
  </r>
  <r>
    <x v="26"/>
    <n v="3826"/>
    <x v="90"/>
    <x v="1079"/>
    <x v="1079"/>
    <x v="1008"/>
    <n v="9366"/>
    <n v="286001002636"/>
    <s v="86571286001002636"/>
    <s v="IER RAFAEL REYES"/>
    <n v="1"/>
    <n v="36.165279429250894"/>
    <n v="2.5328683713726869"/>
    <n v="0.36635649743294929"/>
    <n v="1.3663564974329492"/>
    <n v="555"/>
    <n v="9"/>
    <n v="0"/>
    <n v="34"/>
    <n v="0"/>
    <n v="268"/>
    <n v="0"/>
    <n v="184"/>
    <n v="0"/>
    <n v="1"/>
    <n v="0"/>
    <n v="59"/>
    <n v="0"/>
    <n v="555"/>
    <n v="9"/>
    <n v="0"/>
    <n v="34"/>
    <n v="0"/>
    <n v="268"/>
    <n v="0"/>
    <n v="184"/>
    <n v="0"/>
    <n v="1"/>
    <n v="0"/>
    <n v="59"/>
    <n v="0"/>
    <n v="92671"/>
    <n v="81839"/>
    <n v="122758"/>
    <n v="150439"/>
    <n v="114333"/>
    <n v="99892"/>
    <n v="152848"/>
    <n v="184139"/>
    <n v="0"/>
    <n v="0"/>
    <n v="0"/>
    <n v="0"/>
    <n v="6717444.4091030592"/>
    <n v="61692613.625190616"/>
    <n v="208844.85791963141"/>
    <n v="14844371.625767544"/>
    <n v="83463275"/>
    <n v="0"/>
    <n v="0"/>
    <n v="0"/>
    <n v="0"/>
    <n v="1343488.8818206119"/>
    <n v="12338522.725038124"/>
    <n v="41768.971583926286"/>
    <n v="2968874.3251535092"/>
    <n v="16692655"/>
    <n v="100155930"/>
    <n v="180461.13513513515"/>
    <n v="1"/>
    <n v="1"/>
    <n v="1"/>
    <n v="1"/>
    <n v="24249724"/>
    <n v="33133767.948355727"/>
    <n v="33133768"/>
    <n v="43"/>
    <n v="1"/>
    <n v="0"/>
    <n v="3.3076923076923075"/>
    <n v="0"/>
    <n v="3.3076923076923075"/>
    <n v="3.3076923076923075"/>
    <n v="4"/>
    <n v="6660438"/>
    <n v="39794206"/>
    <n v="139950136"/>
  </r>
  <r>
    <x v="26"/>
    <n v="3826"/>
    <x v="90"/>
    <x v="1079"/>
    <x v="1079"/>
    <x v="1008"/>
    <n v="9367"/>
    <n v="286001002695"/>
    <s v="86571286001002695"/>
    <s v="IE RUR LA CEIBA"/>
    <n v="1"/>
    <n v="36.165279429250894"/>
    <n v="2.5328683713726869"/>
    <n v="0.36635649743294929"/>
    <n v="1.3663564974329492"/>
    <n v="305"/>
    <n v="0"/>
    <n v="0"/>
    <n v="24"/>
    <n v="0"/>
    <n v="153"/>
    <n v="0"/>
    <n v="104"/>
    <n v="0"/>
    <n v="24"/>
    <n v="0"/>
    <n v="0"/>
    <n v="0"/>
    <n v="187"/>
    <n v="0"/>
    <n v="0"/>
    <n v="6"/>
    <n v="0"/>
    <n v="53"/>
    <n v="0"/>
    <n v="104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3749271.2981040329"/>
    <n v="35077437.393084042"/>
    <n v="5012276.5900711538"/>
    <n v="0"/>
    <n v="43838985"/>
    <n v="0"/>
    <n v="0"/>
    <n v="0"/>
    <n v="0"/>
    <n v="187463.56490520167"/>
    <n v="4285725.8137853658"/>
    <n v="1002455.3180142308"/>
    <n v="0"/>
    <n v="5475645"/>
    <n v="49314630"/>
    <n v="161687.31147540984"/>
    <n v="1"/>
    <n v="1"/>
    <n v="1"/>
    <n v="1"/>
    <n v="24249724"/>
    <n v="33133767.948355727"/>
    <n v="33133768"/>
    <n v="24"/>
    <n v="1"/>
    <n v="0"/>
    <n v="1.8461538461538463"/>
    <n v="0"/>
    <n v="1.8461538461538463"/>
    <n v="1.8461538461538463"/>
    <n v="2"/>
    <n v="6660438"/>
    <n v="39794206"/>
    <n v="89108836"/>
  </r>
  <r>
    <x v="26"/>
    <n v="3826"/>
    <x v="90"/>
    <x v="1079"/>
    <x v="1079"/>
    <x v="1008"/>
    <n v="9369"/>
    <n v="286001002865"/>
    <s v="86571286001002865"/>
    <s v="IER LA BARRIALOSA"/>
    <n v="1"/>
    <n v="36.165279429250894"/>
    <n v="2.5328683713726869"/>
    <n v="0.36635649743294929"/>
    <n v="1.3663564974329492"/>
    <n v="214"/>
    <n v="0"/>
    <n v="0"/>
    <n v="12"/>
    <n v="0"/>
    <n v="102"/>
    <n v="0"/>
    <n v="69"/>
    <n v="0"/>
    <n v="31"/>
    <n v="0"/>
    <n v="0"/>
    <n v="0"/>
    <n v="214"/>
    <n v="0"/>
    <n v="0"/>
    <n v="12"/>
    <n v="0"/>
    <n v="102"/>
    <n v="0"/>
    <n v="69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1874635.6490520164"/>
    <n v="23339462.234308839"/>
    <n v="6474190.5955085736"/>
    <n v="0"/>
    <n v="31688288"/>
    <n v="0"/>
    <n v="0"/>
    <n v="0"/>
    <n v="0"/>
    <n v="374927.12981040333"/>
    <n v="4667892.4468617681"/>
    <n v="1294838.1191017148"/>
    <n v="0"/>
    <n v="6337658"/>
    <n v="38025946"/>
    <n v="177691.33644859813"/>
    <n v="1"/>
    <n v="1"/>
    <n v="1"/>
    <n v="1"/>
    <n v="24249724"/>
    <n v="33133767.948355727"/>
    <n v="33133768"/>
    <n v="12"/>
    <n v="1"/>
    <n v="0"/>
    <n v="0.92307692307692313"/>
    <n v="0"/>
    <n v="0.92307692307692313"/>
    <n v="0.92307692307692313"/>
    <n v="1"/>
    <n v="6660438"/>
    <n v="39794206"/>
    <n v="77820152"/>
  </r>
  <r>
    <x v="26"/>
    <n v="3826"/>
    <x v="90"/>
    <x v="1079"/>
    <x v="1079"/>
    <x v="1008"/>
    <n v="9370"/>
    <n v="286001002903"/>
    <s v="86571286001002903"/>
    <s v="IER QUINAPEJO"/>
    <n v="1"/>
    <n v="36.165279429250894"/>
    <n v="2.5328683713726869"/>
    <n v="0.36635649743294929"/>
    <n v="1.3663564974329492"/>
    <n v="180"/>
    <n v="5"/>
    <n v="0"/>
    <n v="9"/>
    <n v="0"/>
    <n v="92"/>
    <n v="0"/>
    <n v="63"/>
    <n v="0"/>
    <n v="0"/>
    <n v="0"/>
    <n v="11"/>
    <n v="0"/>
    <n v="180"/>
    <n v="5"/>
    <n v="0"/>
    <n v="9"/>
    <n v="0"/>
    <n v="92"/>
    <n v="0"/>
    <n v="63"/>
    <n v="0"/>
    <n v="0"/>
    <n v="0"/>
    <n v="11"/>
    <n v="0"/>
    <n v="92671"/>
    <n v="81839"/>
    <n v="122758"/>
    <n v="150439"/>
    <n v="114333"/>
    <n v="99892"/>
    <n v="152848"/>
    <n v="184139"/>
    <n v="0"/>
    <n v="0"/>
    <n v="0"/>
    <n v="0"/>
    <n v="2187074.9238940193"/>
    <n v="21155652.902443685"/>
    <n v="0"/>
    <n v="2767594.7098888643"/>
    <n v="26110323"/>
    <n v="0"/>
    <n v="0"/>
    <n v="0"/>
    <n v="0"/>
    <n v="437414.98477880389"/>
    <n v="4231130.5804887367"/>
    <n v="0"/>
    <n v="553518.94197777286"/>
    <n v="5222065"/>
    <n v="31332388"/>
    <n v="174068.82222222222"/>
    <n v="1"/>
    <n v="1"/>
    <n v="1"/>
    <n v="1"/>
    <n v="24249724"/>
    <n v="33133767.948355727"/>
    <n v="33133768"/>
    <n v="14"/>
    <n v="1"/>
    <n v="0"/>
    <n v="1.0769230769230769"/>
    <n v="0"/>
    <n v="1.0769230769230769"/>
    <n v="1.0769230769230769"/>
    <n v="2"/>
    <n v="6660438"/>
    <n v="39794206"/>
    <n v="71126594"/>
  </r>
  <r>
    <x v="26"/>
    <n v="3826"/>
    <x v="90"/>
    <x v="1079"/>
    <x v="1079"/>
    <x v="1008"/>
    <n v="133968"/>
    <n v="286001002997"/>
    <s v="86571286001002997"/>
    <s v="IEPBIN KWE SX IPX KWETH DXI J"/>
    <n v="1"/>
    <n v="36.165279429250894"/>
    <n v="2.5328683713726869"/>
    <n v="0.36635649743294929"/>
    <n v="1.3663564974329492"/>
    <n v="174"/>
    <n v="0"/>
    <n v="0"/>
    <n v="9"/>
    <n v="0"/>
    <n v="79"/>
    <n v="0"/>
    <n v="74"/>
    <n v="0"/>
    <n v="12"/>
    <n v="0"/>
    <n v="0"/>
    <n v="0"/>
    <n v="174"/>
    <n v="0"/>
    <n v="0"/>
    <n v="9"/>
    <n v="0"/>
    <n v="79"/>
    <n v="0"/>
    <n v="74"/>
    <n v="0"/>
    <n v="12"/>
    <n v="0"/>
    <n v="0"/>
    <n v="0"/>
    <n v="92671"/>
    <n v="81839"/>
    <n v="122758"/>
    <n v="150439"/>
    <n v="114333"/>
    <n v="99892"/>
    <n v="152848"/>
    <n v="184139"/>
    <n v="0"/>
    <n v="0"/>
    <n v="0"/>
    <n v="0"/>
    <n v="1405976.7367890123"/>
    <n v="20882676.735960539"/>
    <n v="2506138.2950355769"/>
    <n v="0"/>
    <n v="24794792"/>
    <n v="0"/>
    <n v="0"/>
    <n v="0"/>
    <n v="0"/>
    <n v="281195.3473578025"/>
    <n v="4176535.3471921082"/>
    <n v="501227.65900711541"/>
    <n v="0"/>
    <n v="4958958"/>
    <n v="29753750"/>
    <n v="170998.5632183908"/>
    <n v="1"/>
    <n v="1"/>
    <n v="1"/>
    <n v="1"/>
    <n v="24249724"/>
    <n v="33133767.948355727"/>
    <n v="33133768"/>
    <n v="9"/>
    <n v="1"/>
    <n v="0"/>
    <n v="0.69230769230769229"/>
    <n v="0"/>
    <n v="0.69230769230769229"/>
    <n v="0.69230769230769229"/>
    <n v="1"/>
    <n v="6660438"/>
    <n v="39794206"/>
    <n v="69547956"/>
  </r>
  <r>
    <x v="26"/>
    <n v="3826"/>
    <x v="90"/>
    <x v="1079"/>
    <x v="1079"/>
    <x v="1008"/>
    <n v="9371"/>
    <n v="286001003209"/>
    <s v="86571286001003209"/>
    <s v="IER PUERTO ROSARIO"/>
    <n v="1"/>
    <n v="36.165279429250894"/>
    <n v="2.5328683713726869"/>
    <n v="0.36635649743294929"/>
    <n v="1.3663564974329492"/>
    <n v="146"/>
    <n v="0"/>
    <n v="0"/>
    <n v="13"/>
    <n v="0"/>
    <n v="96"/>
    <n v="0"/>
    <n v="37"/>
    <n v="0"/>
    <n v="0"/>
    <n v="0"/>
    <n v="0"/>
    <n v="0"/>
    <n v="128"/>
    <n v="0"/>
    <n v="0"/>
    <n v="9"/>
    <n v="0"/>
    <n v="82"/>
    <n v="0"/>
    <n v="37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30855.2864730179"/>
    <n v="18152915.071129099"/>
    <n v="0"/>
    <n v="0"/>
    <n v="20183770"/>
    <n v="0"/>
    <n v="0"/>
    <n v="0"/>
    <n v="0"/>
    <n v="281195.3473578025"/>
    <n v="3248416.3811494177"/>
    <n v="0"/>
    <n v="0"/>
    <n v="3529612"/>
    <n v="23713382"/>
    <n v="162420.42465753425"/>
    <n v="1"/>
    <n v="1"/>
    <n v="1"/>
    <n v="1"/>
    <n v="24249724"/>
    <n v="33133767.948355727"/>
    <n v="33133768"/>
    <n v="13"/>
    <n v="1"/>
    <n v="0"/>
    <n v="1"/>
    <n v="0"/>
    <n v="1"/>
    <n v="1"/>
    <n v="1"/>
    <n v="6660438"/>
    <n v="39794206"/>
    <n v="63507588"/>
  </r>
  <r>
    <x v="26"/>
    <n v="3826"/>
    <x v="90"/>
    <x v="938"/>
    <x v="938"/>
    <x v="885"/>
    <n v="9029"/>
    <n v="286001003292"/>
    <s v="86001286001003292"/>
    <s v="IER CIUDAD PUERTO LIMON"/>
    <n v="1"/>
    <n v="10.665384534983382"/>
    <n v="0.74695994565819812"/>
    <n v="9.6151575929596805E-2"/>
    <n v="1.0961515759295968"/>
    <n v="286"/>
    <n v="0"/>
    <n v="0"/>
    <n v="24"/>
    <n v="0"/>
    <n v="150"/>
    <n v="0"/>
    <n v="8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07831.1551382062"/>
    <n v="25184257.841234636"/>
    <n v="5361426.434485984"/>
    <n v="0"/>
    <n v="33553515"/>
    <n v="0"/>
    <n v="0"/>
    <n v="0"/>
    <n v="0"/>
    <n v="0"/>
    <n v="0"/>
    <n v="0"/>
    <n v="0"/>
    <n v="0"/>
    <n v="33553515"/>
    <n v="117319.98251748252"/>
    <n v="1"/>
    <n v="1"/>
    <n v="1"/>
    <n v="1"/>
    <n v="24249724"/>
    <n v="26581373.178457767"/>
    <n v="26581373"/>
    <n v="24"/>
    <n v="1"/>
    <n v="0"/>
    <n v="1.8461538461538463"/>
    <n v="0"/>
    <n v="1.8461538461538463"/>
    <n v="1.8461538461538463"/>
    <n v="2"/>
    <n v="6660438"/>
    <n v="33241811"/>
    <n v="66795326"/>
  </r>
  <r>
    <x v="26"/>
    <n v="3826"/>
    <x v="90"/>
    <x v="1079"/>
    <x v="1079"/>
    <x v="1008"/>
    <n v="9372"/>
    <n v="286001003365"/>
    <s v="86571286001003365"/>
    <s v="IER LA BRASILERA"/>
    <n v="1"/>
    <n v="36.165279429250894"/>
    <n v="2.5328683713726869"/>
    <n v="0.36635649743294929"/>
    <n v="1.3663564974329492"/>
    <n v="138"/>
    <n v="0"/>
    <n v="0"/>
    <n v="13"/>
    <n v="0"/>
    <n v="70"/>
    <n v="0"/>
    <n v="41"/>
    <n v="0"/>
    <n v="14"/>
    <n v="0"/>
    <n v="0"/>
    <n v="0"/>
    <n v="138"/>
    <n v="0"/>
    <n v="0"/>
    <n v="13"/>
    <n v="0"/>
    <n v="70"/>
    <n v="0"/>
    <n v="41"/>
    <n v="0"/>
    <n v="14"/>
    <n v="0"/>
    <n v="0"/>
    <n v="0"/>
    <n v="92671"/>
    <n v="81839"/>
    <n v="122758"/>
    <n v="150439"/>
    <n v="114333"/>
    <n v="99892"/>
    <n v="152848"/>
    <n v="184139"/>
    <n v="0"/>
    <n v="0"/>
    <n v="0"/>
    <n v="0"/>
    <n v="2030855.2864730179"/>
    <n v="15150177.239814511"/>
    <n v="2923828.01087484"/>
    <n v="0"/>
    <n v="20104861"/>
    <n v="0"/>
    <n v="0"/>
    <n v="0"/>
    <n v="0"/>
    <n v="406171.05729460355"/>
    <n v="3030035.447962902"/>
    <n v="584765.60217496799"/>
    <n v="0"/>
    <n v="4020972"/>
    <n v="24125833"/>
    <n v="174824.87681159421"/>
    <n v="1"/>
    <n v="1"/>
    <n v="1"/>
    <n v="1"/>
    <n v="24249724"/>
    <n v="33133767.948355727"/>
    <n v="33133768"/>
    <n v="13"/>
    <n v="1"/>
    <n v="0"/>
    <n v="1"/>
    <n v="0"/>
    <n v="1"/>
    <n v="1"/>
    <n v="1"/>
    <n v="6660438"/>
    <n v="39794206"/>
    <n v="63920039"/>
  </r>
  <r>
    <x v="26"/>
    <n v="3826"/>
    <x v="90"/>
    <x v="938"/>
    <x v="938"/>
    <x v="885"/>
    <n v="9022"/>
    <n v="286001003390"/>
    <s v="86001286001003390"/>
    <s v="CENT ETNOEDUCATIVO RURAL BILING CAMENTSA"/>
    <n v="1"/>
    <n v="10.665384534983382"/>
    <n v="0.74695994565819812"/>
    <n v="9.6151575929596805E-2"/>
    <n v="1.0961515759295968"/>
    <n v="58"/>
    <n v="6"/>
    <n v="0"/>
    <n v="6"/>
    <n v="0"/>
    <n v="46"/>
    <n v="0"/>
    <n v="0"/>
    <n v="0"/>
    <n v="0"/>
    <n v="0"/>
    <n v="0"/>
    <n v="0"/>
    <n v="58"/>
    <n v="6"/>
    <n v="0"/>
    <n v="6"/>
    <n v="0"/>
    <n v="4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03915.5775691031"/>
    <n v="5036851.5682469271"/>
    <n v="0"/>
    <n v="0"/>
    <n v="6540767"/>
    <n v="0"/>
    <n v="0"/>
    <n v="0"/>
    <n v="0"/>
    <n v="300783.11551382061"/>
    <n v="1007370.3136493855"/>
    <n v="0"/>
    <n v="0"/>
    <n v="1308153"/>
    <n v="7848920"/>
    <n v="135326.20689655171"/>
    <n v="1"/>
    <n v="1"/>
    <n v="1"/>
    <n v="1"/>
    <n v="24249724"/>
    <n v="26581373.178457767"/>
    <n v="26581373"/>
    <n v="12"/>
    <n v="1"/>
    <n v="0"/>
    <n v="0.92307692307692313"/>
    <n v="0"/>
    <n v="0.92307692307692313"/>
    <n v="0.92307692307692313"/>
    <n v="1"/>
    <n v="6660438"/>
    <n v="33241811"/>
    <n v="41090731"/>
  </r>
  <r>
    <x v="26"/>
    <n v="3826"/>
    <x v="90"/>
    <x v="938"/>
    <x v="938"/>
    <x v="885"/>
    <n v="9030"/>
    <n v="286001003543"/>
    <s v="86001286001003543"/>
    <s v="IER ABORIGENES DE COLOMBIA"/>
    <n v="1"/>
    <n v="10.665384534983382"/>
    <n v="0.74695994565819812"/>
    <n v="9.6151575929596805E-2"/>
    <n v="1.0961515759295968"/>
    <n v="230"/>
    <n v="5"/>
    <n v="0"/>
    <n v="17"/>
    <n v="0"/>
    <n v="77"/>
    <n v="0"/>
    <n v="106"/>
    <n v="0"/>
    <n v="0"/>
    <n v="0"/>
    <n v="25"/>
    <n v="0"/>
    <n v="230"/>
    <n v="5"/>
    <n v="0"/>
    <n v="17"/>
    <n v="0"/>
    <n v="77"/>
    <n v="0"/>
    <n v="106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2757178.5588766891"/>
    <n v="20037909.499764949"/>
    <n v="0"/>
    <n v="5046106.3760025008"/>
    <n v="27841194"/>
    <n v="0"/>
    <n v="0"/>
    <n v="0"/>
    <n v="0"/>
    <n v="551435.71177533781"/>
    <n v="4007581.89995299"/>
    <n v="0"/>
    <n v="1009221.2752005002"/>
    <n v="5568239"/>
    <n v="33409433"/>
    <n v="145258.40434782609"/>
    <n v="1"/>
    <n v="1"/>
    <n v="1"/>
    <n v="1"/>
    <n v="24249724"/>
    <n v="26581373.178457767"/>
    <n v="26581373"/>
    <n v="22"/>
    <n v="1"/>
    <n v="0"/>
    <n v="1.6923076923076923"/>
    <n v="0"/>
    <n v="1.6923076923076923"/>
    <n v="1.6923076923076923"/>
    <n v="2"/>
    <n v="6660438"/>
    <n v="33241811"/>
    <n v="66651244"/>
  </r>
  <r>
    <x v="26"/>
    <n v="3826"/>
    <x v="90"/>
    <x v="938"/>
    <x v="938"/>
    <x v="885"/>
    <n v="9021"/>
    <n v="286001003951"/>
    <s v="86001286001003951"/>
    <s v="INS ETNOEDUCATIVA RUR BILINGUE INGA"/>
    <n v="1"/>
    <n v="10.665384534983382"/>
    <n v="0.74695994565819812"/>
    <n v="9.6151575929596805E-2"/>
    <n v="1.0961515759295968"/>
    <n v="292"/>
    <n v="0"/>
    <n v="0"/>
    <n v="13"/>
    <n v="0"/>
    <n v="126"/>
    <n v="0"/>
    <n v="121"/>
    <n v="0"/>
    <n v="32"/>
    <n v="0"/>
    <n v="0"/>
    <n v="0"/>
    <n v="292"/>
    <n v="0"/>
    <n v="0"/>
    <n v="13"/>
    <n v="0"/>
    <n v="126"/>
    <n v="0"/>
    <n v="121"/>
    <n v="0"/>
    <n v="32"/>
    <n v="0"/>
    <n v="0"/>
    <n v="0"/>
    <n v="92671"/>
    <n v="81839"/>
    <n v="122758"/>
    <n v="150439"/>
    <n v="114333"/>
    <n v="99892"/>
    <n v="152848"/>
    <n v="184139"/>
    <n v="0"/>
    <n v="0"/>
    <n v="0"/>
    <n v="0"/>
    <n v="1629241.8756998617"/>
    <n v="27045702.986021541"/>
    <n v="5361426.434485984"/>
    <n v="0"/>
    <n v="34036371"/>
    <n v="0"/>
    <n v="0"/>
    <n v="0"/>
    <n v="0"/>
    <n v="325848.37513997231"/>
    <n v="5409140.597204308"/>
    <n v="1072285.2868971969"/>
    <n v="0"/>
    <n v="6807274"/>
    <n v="40843645"/>
    <n v="139875.49657534246"/>
    <n v="1"/>
    <n v="1"/>
    <n v="1"/>
    <n v="1"/>
    <n v="24249724"/>
    <n v="26581373.178457767"/>
    <n v="26581373"/>
    <n v="13"/>
    <n v="1"/>
    <n v="0"/>
    <n v="1"/>
    <n v="0"/>
    <n v="1"/>
    <n v="1"/>
    <n v="1"/>
    <n v="6660438"/>
    <n v="33241811"/>
    <n v="74085456"/>
  </r>
  <r>
    <x v="26"/>
    <n v="3826"/>
    <x v="90"/>
    <x v="939"/>
    <x v="939"/>
    <x v="886"/>
    <n v="9034"/>
    <n v="286219000139"/>
    <s v="86219286219000139"/>
    <s v="IER ALBERTO LEON ROJAS"/>
    <n v="1"/>
    <n v="9.9634545104827854"/>
    <n v="0.69779963538180545"/>
    <n v="8.8713704206695415E-2"/>
    <n v="1.0887137042066954"/>
    <n v="168"/>
    <n v="0"/>
    <n v="0"/>
    <n v="7"/>
    <n v="0"/>
    <n v="72"/>
    <n v="0"/>
    <n v="55"/>
    <n v="0"/>
    <n v="34"/>
    <n v="0"/>
    <n v="0"/>
    <n v="0"/>
    <n v="168"/>
    <n v="0"/>
    <n v="0"/>
    <n v="7"/>
    <n v="0"/>
    <n v="72"/>
    <n v="0"/>
    <n v="55"/>
    <n v="0"/>
    <n v="34"/>
    <n v="0"/>
    <n v="0"/>
    <n v="0"/>
    <n v="92671"/>
    <n v="81839"/>
    <n v="122758"/>
    <n v="150439"/>
    <n v="114333"/>
    <n v="99892"/>
    <n v="152848"/>
    <n v="184139"/>
    <n v="0"/>
    <n v="0"/>
    <n v="0"/>
    <n v="0"/>
    <n v="871331.32760144875"/>
    <n v="13811731.246258132"/>
    <n v="5657862.2168598892"/>
    <n v="0"/>
    <n v="20340925"/>
    <n v="0"/>
    <n v="0"/>
    <n v="0"/>
    <n v="0"/>
    <n v="174266.26552028977"/>
    <n v="2762346.2492516269"/>
    <n v="1131572.4433719779"/>
    <n v="0"/>
    <n v="4068185"/>
    <n v="24409110"/>
    <n v="145292.32142857142"/>
    <n v="1"/>
    <n v="0"/>
    <n v="0"/>
    <n v="1"/>
    <n v="24249724"/>
    <n v="26401006.842030004"/>
    <n v="26401007"/>
    <n v="7"/>
    <n v="1"/>
    <n v="0"/>
    <n v="0.53846153846153844"/>
    <n v="0"/>
    <n v="0.53846153846153844"/>
    <n v="0.53846153846153844"/>
    <n v="1"/>
    <n v="6660438"/>
    <n v="33061445"/>
    <n v="57470555"/>
  </r>
  <r>
    <x v="26"/>
    <n v="3826"/>
    <x v="90"/>
    <x v="939"/>
    <x v="939"/>
    <x v="886"/>
    <n v="9153"/>
    <n v="286219000171"/>
    <s v="86219286219000171"/>
    <s v="CENT ETNOEDUCATIVO BILING INGA"/>
    <n v="1"/>
    <n v="9.9634545104827854"/>
    <n v="0.69779963538180545"/>
    <n v="8.8713704206695415E-2"/>
    <n v="1.0887137042066954"/>
    <n v="28"/>
    <n v="0"/>
    <n v="0"/>
    <n v="4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97903.61577225645"/>
    <n v="2610090.9441747651"/>
    <n v="0"/>
    <n v="0"/>
    <n v="3107995"/>
    <n v="0"/>
    <n v="0"/>
    <n v="0"/>
    <n v="0"/>
    <n v="0"/>
    <n v="0"/>
    <n v="0"/>
    <n v="0"/>
    <n v="0"/>
    <n v="3107995"/>
    <n v="110999.82142857143"/>
    <n v="1"/>
    <n v="0"/>
    <n v="0"/>
    <n v="1"/>
    <n v="24249724"/>
    <n v="26401006.842030004"/>
    <n v="26401007"/>
    <n v="4"/>
    <n v="1"/>
    <n v="0"/>
    <n v="0.30769230769230771"/>
    <n v="0"/>
    <n v="0.30769230769230771"/>
    <n v="0.30769230769230771"/>
    <n v="1"/>
    <n v="6660438"/>
    <n v="33061445"/>
    <n v="36169440"/>
  </r>
  <r>
    <x v="26"/>
    <n v="3826"/>
    <x v="90"/>
    <x v="940"/>
    <x v="940"/>
    <x v="887"/>
    <n v="9158"/>
    <n v="286320000140"/>
    <s v="86320286320000140"/>
    <s v="INSTITUCION ETNOEDUCATIVA RURAL UMADA WUARRARA"/>
    <n v="1"/>
    <n v="22.742310991300087"/>
    <n v="1.5927785188131358"/>
    <n v="0.22412249418873081"/>
    <n v="1.2241224941887308"/>
    <n v="368"/>
    <n v="44"/>
    <n v="0"/>
    <n v="23"/>
    <n v="0"/>
    <n v="205"/>
    <n v="0"/>
    <n v="79"/>
    <n v="0"/>
    <n v="17"/>
    <n v="0"/>
    <n v="0"/>
    <n v="0"/>
    <n v="368"/>
    <n v="44"/>
    <n v="0"/>
    <n v="23"/>
    <n v="0"/>
    <n v="205"/>
    <n v="0"/>
    <n v="79"/>
    <n v="0"/>
    <n v="17"/>
    <n v="0"/>
    <n v="0"/>
    <n v="0"/>
    <n v="92671"/>
    <n v="81839"/>
    <n v="122758"/>
    <n v="150439"/>
    <n v="114333"/>
    <n v="99892"/>
    <n v="152848"/>
    <n v="184139"/>
    <n v="0"/>
    <n v="0"/>
    <n v="0"/>
    <n v="0"/>
    <n v="9377159.00758137"/>
    <n v="34727532.549818195"/>
    <n v="3180779.474859905"/>
    <n v="0"/>
    <n v="47285471"/>
    <n v="0"/>
    <n v="0"/>
    <n v="0"/>
    <n v="0"/>
    <n v="1875431.8015162742"/>
    <n v="6945506.50996364"/>
    <n v="636155.89497198106"/>
    <n v="0"/>
    <n v="9457094"/>
    <n v="56742565"/>
    <n v="154191.7527173913"/>
    <n v="1"/>
    <n v="1"/>
    <n v="1"/>
    <n v="1"/>
    <n v="24249724"/>
    <n v="29684632.626268324"/>
    <n v="29684633"/>
    <n v="67"/>
    <n v="0"/>
    <n v="1"/>
    <n v="5.1538461538461542"/>
    <n v="0"/>
    <n v="5.1538461538461542"/>
    <n v="4"/>
    <n v="4"/>
    <n v="26641753"/>
    <n v="56326386"/>
    <n v="113068951"/>
  </r>
  <r>
    <x v="26"/>
    <n v="3826"/>
    <x v="90"/>
    <x v="940"/>
    <x v="940"/>
    <x v="887"/>
    <n v="9160"/>
    <n v="286320000298"/>
    <s v="86320286320000298"/>
    <s v="CER ALTAMIRA"/>
    <n v="1"/>
    <n v="22.742310991300087"/>
    <n v="1.5927785188131358"/>
    <n v="0.22412249418873081"/>
    <n v="1.2241224941887308"/>
    <n v="197"/>
    <n v="0"/>
    <n v="0"/>
    <n v="22"/>
    <n v="3"/>
    <n v="146"/>
    <n v="26"/>
    <n v="0"/>
    <n v="0"/>
    <n v="0"/>
    <n v="0"/>
    <n v="0"/>
    <n v="0"/>
    <n v="197"/>
    <n v="0"/>
    <n v="0"/>
    <n v="22"/>
    <n v="3"/>
    <n v="146"/>
    <n v="26"/>
    <n v="0"/>
    <n v="0"/>
    <n v="0"/>
    <n v="0"/>
    <n v="0"/>
    <n v="0"/>
    <n v="92671"/>
    <n v="81839"/>
    <n v="122758"/>
    <n v="150439"/>
    <n v="114333"/>
    <n v="99892"/>
    <n v="152848"/>
    <n v="184139"/>
    <n v="340321.96697689162"/>
    <n v="2604704.9808497"/>
    <n v="0"/>
    <n v="0"/>
    <n v="3079067.1368177636"/>
    <n v="17852886.4516671"/>
    <n v="0"/>
    <n v="0"/>
    <n v="23876981"/>
    <n v="68064.393395378327"/>
    <n v="520940.99616994004"/>
    <n v="0"/>
    <n v="0"/>
    <n v="615813.42736355274"/>
    <n v="3570577.2903334205"/>
    <n v="0"/>
    <n v="0"/>
    <n v="4775396"/>
    <n v="28652377"/>
    <n v="145443.538071066"/>
    <n v="1"/>
    <n v="1"/>
    <n v="1"/>
    <n v="1"/>
    <n v="24249724"/>
    <n v="29684632.626268324"/>
    <n v="29684633"/>
    <n v="25"/>
    <n v="1"/>
    <n v="0"/>
    <n v="1.6923076923076923"/>
    <n v="0.13333333333333333"/>
    <n v="1.8256410256410256"/>
    <n v="1.8256410256410256"/>
    <n v="2"/>
    <n v="6660438"/>
    <n v="36345071"/>
    <n v="64997448"/>
  </r>
  <r>
    <x v="26"/>
    <n v="3826"/>
    <x v="90"/>
    <x v="940"/>
    <x v="940"/>
    <x v="887"/>
    <n v="9161"/>
    <n v="286320000301"/>
    <s v="86320286320000301"/>
    <s v="IER SINAI"/>
    <n v="1"/>
    <n v="22.742310991300087"/>
    <n v="1.5927785188131358"/>
    <n v="0.22412249418873081"/>
    <n v="1.2241224941887308"/>
    <n v="141"/>
    <n v="0"/>
    <n v="0"/>
    <n v="16"/>
    <n v="0"/>
    <n v="87"/>
    <n v="0"/>
    <n v="38"/>
    <n v="0"/>
    <n v="0"/>
    <n v="0"/>
    <n v="0"/>
    <n v="0"/>
    <n v="141"/>
    <n v="0"/>
    <n v="0"/>
    <n v="16"/>
    <n v="0"/>
    <n v="87"/>
    <n v="0"/>
    <n v="38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39321.5540492823"/>
    <n v="15285005.523687586"/>
    <n v="0"/>
    <n v="0"/>
    <n v="17524327"/>
    <n v="0"/>
    <n v="0"/>
    <n v="0"/>
    <n v="0"/>
    <n v="447864.31080985651"/>
    <n v="3057001.1047375174"/>
    <n v="0"/>
    <n v="0"/>
    <n v="3504865"/>
    <n v="21029192"/>
    <n v="149143.20567375887"/>
    <n v="1"/>
    <n v="1"/>
    <n v="1"/>
    <n v="1"/>
    <n v="24249724"/>
    <n v="29684632.626268324"/>
    <n v="29684633"/>
    <n v="16"/>
    <n v="1"/>
    <n v="0"/>
    <n v="1.2307692307692308"/>
    <n v="0"/>
    <n v="1.2307692307692308"/>
    <n v="1.2307692307692308"/>
    <n v="2"/>
    <n v="6660438"/>
    <n v="36345071"/>
    <n v="57374263"/>
  </r>
  <r>
    <x v="26"/>
    <n v="3826"/>
    <x v="90"/>
    <x v="940"/>
    <x v="940"/>
    <x v="887"/>
    <n v="9163"/>
    <n v="286320000361"/>
    <s v="86320286320000361"/>
    <s v="IE RUR TESALIA"/>
    <n v="1"/>
    <n v="22.742310991300087"/>
    <n v="1.5927785188131358"/>
    <n v="0.22412249418873081"/>
    <n v="1.2241224941887308"/>
    <n v="303"/>
    <n v="0"/>
    <n v="0"/>
    <n v="20"/>
    <n v="0"/>
    <n v="120"/>
    <n v="0"/>
    <n v="116"/>
    <n v="0"/>
    <n v="47"/>
    <n v="0"/>
    <n v="0"/>
    <n v="0"/>
    <n v="303"/>
    <n v="0"/>
    <n v="0"/>
    <n v="20"/>
    <n v="0"/>
    <n v="120"/>
    <n v="0"/>
    <n v="116"/>
    <n v="0"/>
    <n v="47"/>
    <n v="0"/>
    <n v="0"/>
    <n v="0"/>
    <n v="92671"/>
    <n v="81839"/>
    <n v="122758"/>
    <n v="150439"/>
    <n v="114333"/>
    <n v="99892"/>
    <n v="152848"/>
    <n v="184139"/>
    <n v="0"/>
    <n v="0"/>
    <n v="0"/>
    <n v="0"/>
    <n v="2799151.9425616032"/>
    <n v="28858090.428722162"/>
    <n v="8793919.7246126793"/>
    <n v="0"/>
    <n v="40451162"/>
    <n v="0"/>
    <n v="0"/>
    <n v="0"/>
    <n v="0"/>
    <n v="559830.38851232058"/>
    <n v="5771618.0857444331"/>
    <n v="1758783.9449225359"/>
    <n v="0"/>
    <n v="8090232"/>
    <n v="48541394"/>
    <n v="160202.62046204621"/>
    <n v="1"/>
    <n v="1"/>
    <n v="1"/>
    <n v="1"/>
    <n v="24249724"/>
    <n v="29684632.626268324"/>
    <n v="29684633"/>
    <n v="20"/>
    <n v="1"/>
    <n v="0"/>
    <n v="1.5384615384615385"/>
    <n v="0"/>
    <n v="1.5384615384615385"/>
    <n v="1.5384615384615385"/>
    <n v="2"/>
    <n v="6660438"/>
    <n v="36345071"/>
    <n v="84886465"/>
  </r>
  <r>
    <x v="26"/>
    <n v="3826"/>
    <x v="90"/>
    <x v="940"/>
    <x v="940"/>
    <x v="887"/>
    <n v="9164"/>
    <n v="286320000379"/>
    <s v="86320286320000379"/>
    <s v="IER EL YARUMO"/>
    <n v="1"/>
    <n v="22.742310991300087"/>
    <n v="1.5927785188131358"/>
    <n v="0.22412249418873081"/>
    <n v="1.2241224941887308"/>
    <n v="434"/>
    <n v="0"/>
    <n v="0"/>
    <n v="38"/>
    <n v="0"/>
    <n v="196"/>
    <n v="0"/>
    <n v="145"/>
    <n v="0"/>
    <n v="55"/>
    <n v="0"/>
    <n v="0"/>
    <n v="0"/>
    <n v="434"/>
    <n v="0"/>
    <n v="0"/>
    <n v="38"/>
    <n v="0"/>
    <n v="196"/>
    <n v="0"/>
    <n v="145"/>
    <n v="0"/>
    <n v="55"/>
    <n v="0"/>
    <n v="0"/>
    <n v="0"/>
    <n v="92671"/>
    <n v="81839"/>
    <n v="122758"/>
    <n v="150439"/>
    <n v="114333"/>
    <n v="99892"/>
    <n v="152848"/>
    <n v="184139"/>
    <n v="0"/>
    <n v="0"/>
    <n v="0"/>
    <n v="0"/>
    <n v="5318388.6908670459"/>
    <n v="41697495.068619736"/>
    <n v="10290757.124546751"/>
    <n v="0"/>
    <n v="57306641"/>
    <n v="0"/>
    <n v="0"/>
    <n v="0"/>
    <n v="0"/>
    <n v="1063677.7381734091"/>
    <n v="8339499.013723948"/>
    <n v="2058151.4249093502"/>
    <n v="0"/>
    <n v="11461328"/>
    <n v="68767969"/>
    <n v="158451.54147465437"/>
    <n v="1"/>
    <n v="1"/>
    <n v="1"/>
    <n v="1"/>
    <n v="24249724"/>
    <n v="29684632.626268324"/>
    <n v="29684633"/>
    <n v="38"/>
    <n v="1"/>
    <n v="0"/>
    <n v="2.9230769230769229"/>
    <n v="0"/>
    <n v="2.9230769230769229"/>
    <n v="2.9230769230769229"/>
    <n v="3"/>
    <n v="6660438"/>
    <n v="36345071"/>
    <n v="105113040"/>
  </r>
  <r>
    <x v="26"/>
    <n v="3826"/>
    <x v="90"/>
    <x v="940"/>
    <x v="940"/>
    <x v="887"/>
    <n v="9165"/>
    <n v="286320000395"/>
    <s v="86320286320000395"/>
    <s v="IE RUR ANTONIO NARIÑO"/>
    <n v="1"/>
    <n v="22.742310991300087"/>
    <n v="1.5927785188131358"/>
    <n v="0.22412249418873081"/>
    <n v="1.2241224941887308"/>
    <n v="233"/>
    <n v="0"/>
    <n v="0"/>
    <n v="22"/>
    <n v="0"/>
    <n v="87"/>
    <n v="0"/>
    <n v="95"/>
    <n v="0"/>
    <n v="29"/>
    <n v="0"/>
    <n v="0"/>
    <n v="0"/>
    <n v="233"/>
    <n v="0"/>
    <n v="0"/>
    <n v="22"/>
    <n v="0"/>
    <n v="87"/>
    <n v="0"/>
    <n v="95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3079067.1368177636"/>
    <n v="22254968.042489126"/>
    <n v="5426035.5747610144"/>
    <n v="0"/>
    <n v="30760071"/>
    <n v="0"/>
    <n v="0"/>
    <n v="0"/>
    <n v="0"/>
    <n v="615813.42736355274"/>
    <n v="4450993.6084978255"/>
    <n v="1085207.1149522029"/>
    <n v="0"/>
    <n v="6152014"/>
    <n v="36912085"/>
    <n v="158420.96566523606"/>
    <n v="1"/>
    <n v="1"/>
    <n v="1"/>
    <n v="1"/>
    <n v="24249724"/>
    <n v="29684632.626268324"/>
    <n v="29684633"/>
    <n v="22"/>
    <n v="0"/>
    <n v="1"/>
    <n v="1.6923076923076923"/>
    <n v="0"/>
    <n v="1.6923076923076923"/>
    <n v="1.6923076923076923"/>
    <n v="2"/>
    <n v="13320876"/>
    <n v="43005509"/>
    <n v="79917594"/>
  </r>
  <r>
    <x v="26"/>
    <n v="3826"/>
    <x v="90"/>
    <x v="940"/>
    <x v="940"/>
    <x v="887"/>
    <n v="9166"/>
    <n v="286320000441"/>
    <s v="86320286320000441"/>
    <s v="IE RUR NUEVA SILVANIA"/>
    <n v="1"/>
    <n v="22.742310991300087"/>
    <n v="1.5927785188131358"/>
    <n v="0.22412249418873081"/>
    <n v="1.2241224941887308"/>
    <n v="294"/>
    <n v="7"/>
    <n v="0"/>
    <n v="10"/>
    <n v="0"/>
    <n v="59"/>
    <n v="0"/>
    <n v="154"/>
    <n v="0"/>
    <n v="64"/>
    <n v="0"/>
    <n v="0"/>
    <n v="0"/>
    <n v="294"/>
    <n v="7"/>
    <n v="0"/>
    <n v="10"/>
    <n v="0"/>
    <n v="59"/>
    <n v="0"/>
    <n v="154"/>
    <n v="0"/>
    <n v="64"/>
    <n v="0"/>
    <n v="0"/>
    <n v="0"/>
    <n v="92671"/>
    <n v="81839"/>
    <n v="122758"/>
    <n v="150439"/>
    <n v="114333"/>
    <n v="99892"/>
    <n v="152848"/>
    <n v="184139"/>
    <n v="0"/>
    <n v="0"/>
    <n v="0"/>
    <n v="0"/>
    <n v="2379279.1511773625"/>
    <n v="26045649.412363648"/>
    <n v="11974699.199472584"/>
    <n v="0"/>
    <n v="40399628"/>
    <n v="0"/>
    <n v="0"/>
    <n v="0"/>
    <n v="0"/>
    <n v="475855.83023547253"/>
    <n v="5209129.8824727293"/>
    <n v="2394939.8398945169"/>
    <n v="0"/>
    <n v="8079926"/>
    <n v="48479554"/>
    <n v="164896.44217687074"/>
    <n v="1"/>
    <n v="1"/>
    <n v="1"/>
    <n v="1"/>
    <n v="24249724"/>
    <n v="29684632.626268324"/>
    <n v="29684633"/>
    <n v="17"/>
    <n v="1"/>
    <n v="0"/>
    <n v="1.3076923076923077"/>
    <n v="0"/>
    <n v="1.3076923076923077"/>
    <n v="1.3076923076923077"/>
    <n v="2"/>
    <n v="6660438"/>
    <n v="36345071"/>
    <n v="84824625"/>
  </r>
  <r>
    <x v="26"/>
    <n v="3826"/>
    <x v="90"/>
    <x v="940"/>
    <x v="940"/>
    <x v="887"/>
    <n v="9167"/>
    <n v="286320000468"/>
    <s v="86320286320000468"/>
    <s v="CER LUCITANIA"/>
    <n v="1"/>
    <n v="22.742310991300087"/>
    <n v="1.5927785188131358"/>
    <n v="0.22412249418873081"/>
    <n v="1.2241224941887308"/>
    <n v="139"/>
    <n v="0"/>
    <n v="0"/>
    <n v="23"/>
    <n v="0"/>
    <n v="116"/>
    <n v="0"/>
    <n v="0"/>
    <n v="0"/>
    <n v="0"/>
    <n v="0"/>
    <n v="0"/>
    <n v="0"/>
    <n v="139"/>
    <n v="0"/>
    <n v="0"/>
    <n v="23"/>
    <n v="0"/>
    <n v="11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19024.7339458438"/>
    <n v="14184485.12598208"/>
    <n v="0"/>
    <n v="0"/>
    <n v="17403510"/>
    <n v="0"/>
    <n v="0"/>
    <n v="0"/>
    <n v="0"/>
    <n v="643804.94678916875"/>
    <n v="2836897.0251964158"/>
    <n v="0"/>
    <n v="0"/>
    <n v="3480702"/>
    <n v="20884212"/>
    <n v="150246.12949640286"/>
    <n v="1"/>
    <n v="1"/>
    <n v="1"/>
    <n v="1"/>
    <n v="24249724"/>
    <n v="29684632.626268324"/>
    <n v="29684633"/>
    <n v="23"/>
    <n v="1"/>
    <n v="0"/>
    <n v="1.7692307692307692"/>
    <n v="0"/>
    <n v="1.7692307692307692"/>
    <n v="1.7692307692307692"/>
    <n v="2"/>
    <n v="6660438"/>
    <n v="36345071"/>
    <n v="57229283"/>
  </r>
  <r>
    <x v="26"/>
    <n v="3826"/>
    <x v="90"/>
    <x v="940"/>
    <x v="940"/>
    <x v="887"/>
    <n v="9168"/>
    <n v="286320000565"/>
    <s v="86320286320000565"/>
    <s v="IE RUR SAN JUAN VIDES"/>
    <n v="1"/>
    <n v="22.742310991300087"/>
    <n v="1.5927785188131358"/>
    <n v="0.22412249418873081"/>
    <n v="1.2241224941887308"/>
    <n v="195"/>
    <n v="0"/>
    <n v="0"/>
    <n v="8"/>
    <n v="0"/>
    <n v="83"/>
    <n v="0"/>
    <n v="84"/>
    <n v="0"/>
    <n v="20"/>
    <n v="0"/>
    <n v="0"/>
    <n v="0"/>
    <n v="156"/>
    <n v="0"/>
    <n v="0"/>
    <n v="3"/>
    <n v="0"/>
    <n v="49"/>
    <n v="0"/>
    <n v="84"/>
    <n v="0"/>
    <n v="2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9660.7770246412"/>
    <n v="20420767.379646614"/>
    <n v="3742093.4998351824"/>
    <n v="0"/>
    <n v="25282522"/>
    <n v="0"/>
    <n v="0"/>
    <n v="0"/>
    <n v="0"/>
    <n v="83974.558276848096"/>
    <n v="3252649.1754407189"/>
    <n v="748418.69996703649"/>
    <n v="0"/>
    <n v="4085042"/>
    <n v="29367564"/>
    <n v="150602.89230769229"/>
    <n v="1"/>
    <n v="1"/>
    <n v="1"/>
    <n v="1"/>
    <n v="24249724"/>
    <n v="29684632.626268324"/>
    <n v="29684633"/>
    <n v="8"/>
    <n v="1"/>
    <n v="0"/>
    <n v="0.61538461538461542"/>
    <n v="0"/>
    <n v="0.61538461538461542"/>
    <n v="0.61538461538461542"/>
    <n v="1"/>
    <n v="6660438"/>
    <n v="36345071"/>
    <n v="65712635"/>
  </r>
  <r>
    <x v="26"/>
    <n v="3826"/>
    <x v="90"/>
    <x v="940"/>
    <x v="940"/>
    <x v="887"/>
    <n v="9171"/>
    <n v="286320000883"/>
    <s v="86320286320000883"/>
    <s v="IE RUR NUEVA BENGALA"/>
    <n v="1"/>
    <n v="22.742310991300087"/>
    <n v="1.5927785188131358"/>
    <n v="0.22412249418873081"/>
    <n v="1.2241224941887308"/>
    <n v="260"/>
    <n v="0"/>
    <n v="0"/>
    <n v="21"/>
    <n v="0"/>
    <n v="120"/>
    <n v="0"/>
    <n v="90"/>
    <n v="0"/>
    <n v="0"/>
    <n v="0"/>
    <n v="29"/>
    <n v="0"/>
    <n v="260"/>
    <n v="0"/>
    <n v="0"/>
    <n v="21"/>
    <n v="0"/>
    <n v="120"/>
    <n v="0"/>
    <n v="90"/>
    <n v="0"/>
    <n v="0"/>
    <n v="0"/>
    <n v="29"/>
    <n v="0"/>
    <n v="92671"/>
    <n v="81839"/>
    <n v="122758"/>
    <n v="150439"/>
    <n v="114333"/>
    <n v="99892"/>
    <n v="152848"/>
    <n v="184139"/>
    <n v="0"/>
    <n v="0"/>
    <n v="0"/>
    <n v="0"/>
    <n v="2939109.5396896834"/>
    <n v="25678809.279795144"/>
    <n v="0"/>
    <n v="6536852.0667651417"/>
    <n v="35154771"/>
    <n v="0"/>
    <n v="0"/>
    <n v="0"/>
    <n v="0"/>
    <n v="587821.90793793672"/>
    <n v="5135761.8559590289"/>
    <n v="0"/>
    <n v="1307370.4133530285"/>
    <n v="7030954"/>
    <n v="42185725"/>
    <n v="162252.78846153847"/>
    <n v="1"/>
    <n v="1"/>
    <n v="1"/>
    <n v="1"/>
    <n v="24249724"/>
    <n v="29684632.626268324"/>
    <n v="29684633"/>
    <n v="21"/>
    <n v="1"/>
    <n v="0"/>
    <n v="1.6153846153846154"/>
    <n v="0"/>
    <n v="1.6153846153846154"/>
    <n v="1.6153846153846154"/>
    <n v="2"/>
    <n v="6660438"/>
    <n v="36345071"/>
    <n v="78530796"/>
  </r>
  <r>
    <x v="26"/>
    <n v="3826"/>
    <x v="90"/>
    <x v="940"/>
    <x v="940"/>
    <x v="887"/>
    <n v="9172"/>
    <n v="286320001081"/>
    <s v="86320286320001081"/>
    <s v="CENT ETNOEDUCATIVO RURAL BOCANAS DEL LUZON"/>
    <n v="1"/>
    <n v="22.742310991300087"/>
    <n v="1.5927785188131358"/>
    <n v="0.22412249418873081"/>
    <n v="1.2241224941887308"/>
    <n v="111"/>
    <n v="19"/>
    <n v="0"/>
    <n v="10"/>
    <n v="0"/>
    <n v="63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058770.3167143245"/>
    <n v="10026963.623539057"/>
    <n v="0"/>
    <n v="0"/>
    <n v="14085734"/>
    <n v="0"/>
    <n v="0"/>
    <n v="0"/>
    <n v="0"/>
    <n v="0"/>
    <n v="0"/>
    <n v="0"/>
    <n v="0"/>
    <n v="0"/>
    <n v="14085734"/>
    <n v="126898.50450450451"/>
    <n v="1"/>
    <n v="1"/>
    <n v="1"/>
    <n v="1"/>
    <n v="24249724"/>
    <n v="29684632.626268324"/>
    <n v="29684633"/>
    <n v="29"/>
    <n v="1"/>
    <n v="0"/>
    <n v="2.2307692307692308"/>
    <n v="0"/>
    <n v="2.2307692307692308"/>
    <n v="2.2307692307692308"/>
    <n v="3"/>
    <n v="6660438"/>
    <n v="36345071"/>
    <n v="50430805"/>
  </r>
  <r>
    <x v="26"/>
    <n v="3826"/>
    <x v="90"/>
    <x v="940"/>
    <x v="940"/>
    <x v="887"/>
    <n v="9175"/>
    <n v="286320001502"/>
    <s v="86320286320001502"/>
    <s v="INS ETNOEDUCATIVA RUR PUERTO RICO"/>
    <n v="1"/>
    <n v="22.742310991300087"/>
    <n v="1.5927785188131358"/>
    <n v="0.22412249418873081"/>
    <n v="1.2241224941887308"/>
    <n v="376"/>
    <n v="0"/>
    <n v="0"/>
    <n v="38"/>
    <n v="0"/>
    <n v="220"/>
    <n v="0"/>
    <n v="96"/>
    <n v="0"/>
    <n v="22"/>
    <n v="0"/>
    <n v="0"/>
    <n v="0"/>
    <n v="376"/>
    <n v="0"/>
    <n v="0"/>
    <n v="38"/>
    <n v="0"/>
    <n v="220"/>
    <n v="0"/>
    <n v="96"/>
    <n v="0"/>
    <n v="22"/>
    <n v="0"/>
    <n v="0"/>
    <n v="0"/>
    <n v="92671"/>
    <n v="81839"/>
    <n v="122758"/>
    <n v="150439"/>
    <n v="114333"/>
    <n v="99892"/>
    <n v="152848"/>
    <n v="184139"/>
    <n v="0"/>
    <n v="0"/>
    <n v="0"/>
    <n v="0"/>
    <n v="5318388.6908670459"/>
    <n v="38640493.963882215"/>
    <n v="4116302.8498187005"/>
    <n v="0"/>
    <n v="48075186"/>
    <n v="0"/>
    <n v="0"/>
    <n v="0"/>
    <n v="0"/>
    <n v="1063677.7381734091"/>
    <n v="7728098.792776444"/>
    <n v="823260.56996374018"/>
    <n v="0"/>
    <n v="9615037"/>
    <n v="57690223"/>
    <n v="153431.44414893616"/>
    <n v="1"/>
    <n v="1"/>
    <n v="1"/>
    <n v="1"/>
    <n v="24249724"/>
    <n v="29684632.626268324"/>
    <n v="29684633"/>
    <n v="38"/>
    <n v="0"/>
    <n v="1"/>
    <n v="2.9230769230769229"/>
    <n v="0"/>
    <n v="2.9230769230769229"/>
    <n v="2.9230769230769229"/>
    <n v="3"/>
    <n v="19981315"/>
    <n v="49665948"/>
    <n v="107356171"/>
  </r>
  <r>
    <x v="26"/>
    <n v="3826"/>
    <x v="90"/>
    <x v="940"/>
    <x v="940"/>
    <x v="887"/>
    <n v="9178"/>
    <n v="286320001839"/>
    <s v="86320286320001839"/>
    <s v="IER FRANCISCO JOSE DE CALDAS"/>
    <n v="1"/>
    <n v="22.742310991300087"/>
    <n v="1.5927785188131358"/>
    <n v="0.22412249418873081"/>
    <n v="1.2241224941887308"/>
    <n v="434"/>
    <n v="12"/>
    <n v="0"/>
    <n v="28"/>
    <n v="0"/>
    <n v="158"/>
    <n v="0"/>
    <n v="165"/>
    <n v="0"/>
    <n v="1"/>
    <n v="0"/>
    <n v="70"/>
    <n v="0"/>
    <n v="434"/>
    <n v="12"/>
    <n v="0"/>
    <n v="28"/>
    <n v="0"/>
    <n v="158"/>
    <n v="0"/>
    <n v="165"/>
    <n v="0"/>
    <n v="1"/>
    <n v="0"/>
    <n v="70"/>
    <n v="0"/>
    <n v="92671"/>
    <n v="81839"/>
    <n v="122758"/>
    <n v="150439"/>
    <n v="114333"/>
    <n v="99892"/>
    <n v="152848"/>
    <n v="184139"/>
    <n v="0"/>
    <n v="0"/>
    <n v="0"/>
    <n v="0"/>
    <n v="5598303.8851232063"/>
    <n v="39496454.273208722"/>
    <n v="187104.67499175912"/>
    <n v="15778608.437019309"/>
    <n v="61060471"/>
    <n v="0"/>
    <n v="0"/>
    <n v="0"/>
    <n v="0"/>
    <n v="1119660.7770246412"/>
    <n v="7899290.8546417449"/>
    <n v="37420.934998351826"/>
    <n v="3155721.6874038619"/>
    <n v="12212094"/>
    <n v="73272565"/>
    <n v="168830.79493087556"/>
    <n v="1"/>
    <n v="1"/>
    <n v="1"/>
    <n v="1"/>
    <n v="24249724"/>
    <n v="29684632.626268324"/>
    <n v="29684633"/>
    <n v="40"/>
    <n v="1"/>
    <n v="0"/>
    <n v="3.0769230769230771"/>
    <n v="0"/>
    <n v="3.0769230769230771"/>
    <n v="3.0769230769230771"/>
    <n v="4"/>
    <n v="6660438"/>
    <n v="36345071"/>
    <n v="109617636"/>
  </r>
  <r>
    <x v="16"/>
    <n v="4546"/>
    <x v="59"/>
    <x v="621"/>
    <x v="621"/>
    <x v="601"/>
    <n v="129228"/>
    <n v="286320002401"/>
    <s v="52356286320002401"/>
    <s v="CENTRO ETNO EDUCATIVO INTERCULTURAL BILINGUE TAITA"/>
    <n v="1"/>
    <n v="10.546056471443745"/>
    <n v="0.73860269575645288"/>
    <n v="9.4887138167183804E-2"/>
    <n v="1.0948871381671839"/>
    <n v="91"/>
    <n v="0"/>
    <n v="0"/>
    <n v="1"/>
    <n v="0"/>
    <n v="45"/>
    <n v="0"/>
    <n v="39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181.73116806863"/>
    <n v="9187119.1444868911"/>
    <n v="1004107.8557674664"/>
    <n v="0"/>
    <n v="10316409"/>
    <n v="0"/>
    <n v="0"/>
    <n v="0"/>
    <n v="0"/>
    <n v="0"/>
    <n v="0"/>
    <n v="0"/>
    <n v="0"/>
    <n v="0"/>
    <n v="10316409"/>
    <n v="113367.13186813187"/>
    <n v="1"/>
    <n v="0"/>
    <n v="1"/>
    <n v="1"/>
    <n v="24249724"/>
    <n v="26550710.911704075"/>
    <n v="26550711"/>
    <n v="1"/>
    <n v="1"/>
    <n v="0"/>
    <n v="7.6923076923076927E-2"/>
    <n v="0"/>
    <n v="7.6923076923076927E-2"/>
    <n v="7.6923076923076927E-2"/>
    <n v="1"/>
    <n v="6660438"/>
    <n v="33211149"/>
    <n v="43527558"/>
  </r>
  <r>
    <x v="26"/>
    <n v="3826"/>
    <x v="90"/>
    <x v="941"/>
    <x v="941"/>
    <x v="888"/>
    <n v="9185"/>
    <n v="286568000197"/>
    <s v="86568286568000197"/>
    <s v="C.E.R. ALTO LORENZO"/>
    <n v="1"/>
    <n v="19.342262916003506"/>
    <n v="1.3546530468971105"/>
    <n v="0.1880945134028309"/>
    <n v="1.1880945134028309"/>
    <n v="160"/>
    <n v="0"/>
    <n v="0"/>
    <n v="24"/>
    <n v="0"/>
    <n v="127"/>
    <n v="0"/>
    <n v="9"/>
    <n v="0"/>
    <n v="0"/>
    <n v="0"/>
    <n v="0"/>
    <n v="0"/>
    <n v="160"/>
    <n v="0"/>
    <n v="0"/>
    <n v="24"/>
    <n v="0"/>
    <n v="127"/>
    <n v="0"/>
    <n v="9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60121.8400212605"/>
    <n v="16140634.65006564"/>
    <n v="0"/>
    <n v="0"/>
    <n v="19400756"/>
    <n v="0"/>
    <n v="0"/>
    <n v="0"/>
    <n v="0"/>
    <n v="652024.3680042522"/>
    <n v="3228126.9300131286"/>
    <n v="0"/>
    <n v="0"/>
    <n v="3880151"/>
    <n v="23280907"/>
    <n v="145505.66875000001"/>
    <n v="1"/>
    <n v="1"/>
    <n v="1"/>
    <n v="1"/>
    <n v="24249724"/>
    <n v="28810964.035932951"/>
    <n v="28810964"/>
    <n v="24"/>
    <n v="1"/>
    <n v="0"/>
    <n v="1.8461538461538463"/>
    <n v="0"/>
    <n v="1.8461538461538463"/>
    <n v="1.8461538461538463"/>
    <n v="2"/>
    <n v="6660438"/>
    <n v="35471402"/>
    <n v="58752309"/>
  </r>
  <r>
    <x v="26"/>
    <n v="3826"/>
    <x v="90"/>
    <x v="941"/>
    <x v="941"/>
    <x v="888"/>
    <n v="9186"/>
    <n v="286568000219"/>
    <s v="86568286568000219"/>
    <s v="IE RUR LA PAILA"/>
    <n v="1"/>
    <n v="19.342262916003506"/>
    <n v="1.3546530468971105"/>
    <n v="0.1880945134028309"/>
    <n v="1.1880945134028309"/>
    <n v="118"/>
    <n v="0"/>
    <n v="0"/>
    <n v="10"/>
    <n v="0"/>
    <n v="63"/>
    <n v="0"/>
    <n v="35"/>
    <n v="0"/>
    <n v="10"/>
    <n v="0"/>
    <n v="0"/>
    <n v="0"/>
    <n v="118"/>
    <n v="0"/>
    <n v="0"/>
    <n v="10"/>
    <n v="0"/>
    <n v="63"/>
    <n v="0"/>
    <n v="35"/>
    <n v="0"/>
    <n v="1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8384.1000088586"/>
    <n v="11630751.439017888"/>
    <n v="1815978.7018459591"/>
    <n v="0"/>
    <n v="14805114"/>
    <n v="0"/>
    <n v="0"/>
    <n v="0"/>
    <n v="0"/>
    <n v="271676.82000177173"/>
    <n v="2326150.2878035777"/>
    <n v="363195.7403691918"/>
    <n v="0"/>
    <n v="2961023"/>
    <n v="17766137"/>
    <n v="150560.48305084746"/>
    <n v="1"/>
    <n v="1"/>
    <n v="1"/>
    <n v="1"/>
    <n v="24249724"/>
    <n v="28810964.035932951"/>
    <n v="28810964"/>
    <n v="10"/>
    <n v="1"/>
    <n v="0"/>
    <n v="0.76923076923076927"/>
    <n v="0"/>
    <n v="0.76923076923076927"/>
    <n v="0.76923076923076927"/>
    <n v="1"/>
    <n v="6660438"/>
    <n v="35471402"/>
    <n v="53237539"/>
  </r>
  <r>
    <x v="26"/>
    <n v="3826"/>
    <x v="90"/>
    <x v="941"/>
    <x v="941"/>
    <x v="888"/>
    <n v="9279"/>
    <n v="286568000359"/>
    <s v="86568286568000359"/>
    <s v="INS ETNO EDUC RUR BUENAVISTA"/>
    <n v="1"/>
    <n v="19.342262916003506"/>
    <n v="1.3546530468971105"/>
    <n v="0.1880945134028309"/>
    <n v="1.1880945134028309"/>
    <n v="180"/>
    <n v="0"/>
    <n v="0"/>
    <n v="25"/>
    <n v="0"/>
    <n v="111"/>
    <n v="0"/>
    <n v="37"/>
    <n v="0"/>
    <n v="7"/>
    <n v="0"/>
    <n v="0"/>
    <n v="0"/>
    <n v="180"/>
    <n v="0"/>
    <n v="0"/>
    <n v="25"/>
    <n v="0"/>
    <n v="111"/>
    <n v="0"/>
    <n v="37"/>
    <n v="0"/>
    <n v="7"/>
    <n v="0"/>
    <n v="0"/>
    <n v="0"/>
    <n v="92671"/>
    <n v="81839"/>
    <n v="122758"/>
    <n v="150439"/>
    <n v="114333"/>
    <n v="99892"/>
    <n v="152848"/>
    <n v="184139"/>
    <n v="0"/>
    <n v="0"/>
    <n v="0"/>
    <n v="0"/>
    <n v="3395960.2500221469"/>
    <n v="17564808.295659665"/>
    <n v="1271185.0912921713"/>
    <n v="0"/>
    <n v="22231954"/>
    <n v="0"/>
    <n v="0"/>
    <n v="0"/>
    <n v="0"/>
    <n v="679192.0500044293"/>
    <n v="3512961.6591319335"/>
    <n v="254237.01825843428"/>
    <n v="0"/>
    <n v="4446391"/>
    <n v="26678345"/>
    <n v="148213.02777777778"/>
    <n v="1"/>
    <n v="1"/>
    <n v="1"/>
    <n v="1"/>
    <n v="24249724"/>
    <n v="28810964.035932951"/>
    <n v="28810964"/>
    <n v="25"/>
    <n v="1"/>
    <n v="0"/>
    <n v="1.9230769230769231"/>
    <n v="0"/>
    <n v="1.9230769230769231"/>
    <n v="1.9230769230769231"/>
    <n v="2"/>
    <n v="6660438"/>
    <n v="35471402"/>
    <n v="62149747"/>
  </r>
  <r>
    <x v="26"/>
    <n v="3826"/>
    <x v="90"/>
    <x v="941"/>
    <x v="941"/>
    <x v="888"/>
    <n v="9280"/>
    <n v="286568000405"/>
    <s v="86568286568000405"/>
    <s v="IER VILLA VICTORIA"/>
    <n v="1"/>
    <n v="19.342262916003506"/>
    <n v="1.3546530468971105"/>
    <n v="0.1880945134028309"/>
    <n v="1.1880945134028309"/>
    <n v="116"/>
    <n v="0"/>
    <n v="0"/>
    <n v="7"/>
    <n v="0"/>
    <n v="65"/>
    <n v="0"/>
    <n v="35"/>
    <n v="0"/>
    <n v="9"/>
    <n v="0"/>
    <n v="0"/>
    <n v="0"/>
    <n v="93"/>
    <n v="0"/>
    <n v="0"/>
    <n v="5"/>
    <n v="0"/>
    <n v="44"/>
    <n v="0"/>
    <n v="35"/>
    <n v="0"/>
    <n v="9"/>
    <n v="0"/>
    <n v="0"/>
    <n v="0"/>
    <n v="92671"/>
    <n v="81839"/>
    <n v="122758"/>
    <n v="150439"/>
    <n v="114333"/>
    <n v="99892"/>
    <n v="152848"/>
    <n v="184139"/>
    <n v="0"/>
    <n v="0"/>
    <n v="0"/>
    <n v="0"/>
    <n v="950868.87000620109"/>
    <n v="11868113.713283559"/>
    <n v="1634380.8316613631"/>
    <n v="0"/>
    <n v="14453363"/>
    <n v="0"/>
    <n v="0"/>
    <n v="0"/>
    <n v="0"/>
    <n v="135838.41000088587"/>
    <n v="1875161.9666988023"/>
    <n v="326876.16633227264"/>
    <n v="0"/>
    <n v="2337877"/>
    <n v="16791240"/>
    <n v="144752.06896551725"/>
    <n v="1"/>
    <n v="1"/>
    <n v="1"/>
    <n v="1"/>
    <n v="24249724"/>
    <n v="28810964.035932951"/>
    <n v="28810964"/>
    <n v="7"/>
    <n v="1"/>
    <n v="0"/>
    <n v="0.53846153846153844"/>
    <n v="0"/>
    <n v="0.53846153846153844"/>
    <n v="0.53846153846153844"/>
    <n v="1"/>
    <n v="6660438"/>
    <n v="35471402"/>
    <n v="52262642"/>
  </r>
  <r>
    <x v="26"/>
    <n v="3826"/>
    <x v="90"/>
    <x v="941"/>
    <x v="941"/>
    <x v="888"/>
    <n v="9281"/>
    <n v="286568000472"/>
    <s v="86568286568000472"/>
    <s v="IE RUR NUEVA GRANADA"/>
    <n v="1"/>
    <n v="19.342262916003506"/>
    <n v="1.3546530468971105"/>
    <n v="0.1880945134028309"/>
    <n v="1.1880945134028309"/>
    <n v="248"/>
    <n v="0"/>
    <n v="0"/>
    <n v="18"/>
    <n v="0"/>
    <n v="111"/>
    <n v="0"/>
    <n v="95"/>
    <n v="0"/>
    <n v="24"/>
    <n v="0"/>
    <n v="0"/>
    <n v="0"/>
    <n v="197"/>
    <n v="0"/>
    <n v="0"/>
    <n v="12"/>
    <n v="0"/>
    <n v="66"/>
    <n v="0"/>
    <n v="95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2445091.3800159455"/>
    <n v="24448314.24936413"/>
    <n v="4358348.8844303014"/>
    <n v="0"/>
    <n v="31251755"/>
    <n v="0"/>
    <n v="0"/>
    <n v="0"/>
    <n v="0"/>
    <n v="326012.1840021261"/>
    <n v="3821532.6156773064"/>
    <n v="871669.77688606037"/>
    <n v="0"/>
    <n v="5019215"/>
    <n v="36270970"/>
    <n v="146253.91129032258"/>
    <n v="1"/>
    <n v="1"/>
    <n v="1"/>
    <n v="1"/>
    <n v="24249724"/>
    <n v="28810964.035932951"/>
    <n v="28810964"/>
    <n v="18"/>
    <n v="0"/>
    <n v="1"/>
    <n v="1.3846153846153846"/>
    <n v="0"/>
    <n v="1.3846153846153846"/>
    <n v="1.3846153846153846"/>
    <n v="2"/>
    <n v="13320876"/>
    <n v="42131840"/>
    <n v="78402810"/>
  </r>
  <r>
    <x v="26"/>
    <n v="3826"/>
    <x v="90"/>
    <x v="941"/>
    <x v="941"/>
    <x v="888"/>
    <n v="9282"/>
    <n v="286568000537"/>
    <s v="86568286568000537"/>
    <s v="IE RUR SANTANA"/>
    <n v="1"/>
    <n v="19.342262916003506"/>
    <n v="1.3546530468971105"/>
    <n v="0.1880945134028309"/>
    <n v="1.1880945134028309"/>
    <n v="593"/>
    <n v="14"/>
    <n v="0"/>
    <n v="29"/>
    <n v="0"/>
    <n v="291"/>
    <n v="0"/>
    <n v="210"/>
    <n v="0"/>
    <n v="4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41051.6300380919"/>
    <n v="59459249.703550629"/>
    <n v="8898295.6390451994"/>
    <n v="0"/>
    <n v="74198597"/>
    <n v="0"/>
    <n v="0"/>
    <n v="0"/>
    <n v="0"/>
    <n v="0"/>
    <n v="0"/>
    <n v="0"/>
    <n v="0"/>
    <n v="0"/>
    <n v="74198597"/>
    <n v="125124.10961214165"/>
    <n v="1"/>
    <n v="1"/>
    <n v="1"/>
    <n v="1"/>
    <n v="24249724"/>
    <n v="28810964.035932951"/>
    <n v="28810964"/>
    <n v="43"/>
    <n v="1"/>
    <n v="0"/>
    <n v="3.3076923076923075"/>
    <n v="0"/>
    <n v="3.3076923076923075"/>
    <n v="3.3076923076923075"/>
    <n v="4"/>
    <n v="6660438"/>
    <n v="35471402"/>
    <n v="109669999"/>
  </r>
  <r>
    <x v="26"/>
    <n v="3826"/>
    <x v="90"/>
    <x v="941"/>
    <x v="941"/>
    <x v="888"/>
    <n v="9283"/>
    <n v="286568001100"/>
    <s v="86568286568001100"/>
    <s v="IER LA LIBERTAD"/>
    <n v="1"/>
    <n v="19.342262916003506"/>
    <n v="1.3546530468971105"/>
    <n v="0.1880945134028309"/>
    <n v="1.1880945134028309"/>
    <n v="401"/>
    <n v="0"/>
    <n v="0"/>
    <n v="27"/>
    <n v="0"/>
    <n v="203"/>
    <n v="0"/>
    <n v="132"/>
    <n v="0"/>
    <n v="39"/>
    <n v="0"/>
    <n v="0"/>
    <n v="0"/>
    <n v="401"/>
    <n v="0"/>
    <n v="0"/>
    <n v="27"/>
    <n v="0"/>
    <n v="203"/>
    <n v="0"/>
    <n v="132"/>
    <n v="0"/>
    <n v="39"/>
    <n v="0"/>
    <n v="0"/>
    <n v="0"/>
    <n v="92671"/>
    <n v="81839"/>
    <n v="122758"/>
    <n v="150439"/>
    <n v="114333"/>
    <n v="99892"/>
    <n v="152848"/>
    <n v="184139"/>
    <n v="0"/>
    <n v="0"/>
    <n v="0"/>
    <n v="0"/>
    <n v="3667637.0700239185"/>
    <n v="39758180.939499922"/>
    <n v="7082316.9371992396"/>
    <n v="0"/>
    <n v="50508135"/>
    <n v="0"/>
    <n v="0"/>
    <n v="0"/>
    <n v="0"/>
    <n v="733527.41400478373"/>
    <n v="7951636.1878999844"/>
    <n v="1416463.3874398482"/>
    <n v="0"/>
    <n v="10101627"/>
    <n v="60609762"/>
    <n v="151146.53865336659"/>
    <n v="1"/>
    <n v="1"/>
    <n v="1"/>
    <n v="1"/>
    <n v="24249724"/>
    <n v="28810964.035932951"/>
    <n v="28810964"/>
    <n v="27"/>
    <n v="1"/>
    <n v="0"/>
    <n v="2.0769230769230771"/>
    <n v="0"/>
    <n v="2.0769230769230771"/>
    <n v="2.0769230769230771"/>
    <n v="3"/>
    <n v="6660438"/>
    <n v="35471402"/>
    <n v="96081164"/>
  </r>
  <r>
    <x v="26"/>
    <n v="3826"/>
    <x v="90"/>
    <x v="1080"/>
    <x v="1080"/>
    <x v="1009"/>
    <n v="9302"/>
    <n v="286568002360"/>
    <s v="86569286568002360"/>
    <s v="CENT EDUC RUR MARACAIBO"/>
    <n v="1"/>
    <n v="19.662515791373398"/>
    <n v="1.3770822494822144"/>
    <n v="0.19148801378427746"/>
    <n v="1.1914880137842774"/>
    <n v="189"/>
    <n v="0"/>
    <n v="0"/>
    <n v="17"/>
    <n v="0"/>
    <n v="172"/>
    <n v="0"/>
    <n v="0"/>
    <n v="0"/>
    <n v="0"/>
    <n v="0"/>
    <n v="0"/>
    <n v="0"/>
    <n v="189"/>
    <n v="0"/>
    <n v="0"/>
    <n v="17"/>
    <n v="0"/>
    <n v="17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15848.7843599622"/>
    <n v="20471460.755745515"/>
    <n v="0"/>
    <n v="0"/>
    <n v="22787310"/>
    <n v="0"/>
    <n v="0"/>
    <n v="0"/>
    <n v="0"/>
    <n v="463169.75687199249"/>
    <n v="4094292.151149103"/>
    <n v="0"/>
    <n v="0"/>
    <n v="4557462"/>
    <n v="27344772"/>
    <n v="144681.33333333334"/>
    <n v="1"/>
    <n v="1"/>
    <n v="1"/>
    <n v="1"/>
    <n v="24249724"/>
    <n v="28893255.483576924"/>
    <n v="28893255"/>
    <n v="17"/>
    <n v="1"/>
    <n v="0"/>
    <n v="1.3076923076923077"/>
    <n v="0"/>
    <n v="1.3076923076923077"/>
    <n v="1.3076923076923077"/>
    <n v="2"/>
    <n v="6660438"/>
    <n v="35553693"/>
    <n v="62898465"/>
  </r>
  <r>
    <x v="26"/>
    <n v="3826"/>
    <x v="90"/>
    <x v="1080"/>
    <x v="1080"/>
    <x v="1009"/>
    <n v="9300"/>
    <n v="286568002602"/>
    <s v="86569286568002602"/>
    <s v="IE JOSE ANTONIO GALAN"/>
    <n v="1"/>
    <n v="19.662515791373398"/>
    <n v="1.3770822494822144"/>
    <n v="0.19148801378427746"/>
    <n v="1.1914880137842774"/>
    <n v="1072"/>
    <n v="0"/>
    <n v="0"/>
    <n v="0"/>
    <n v="80"/>
    <n v="0"/>
    <n v="448"/>
    <n v="0"/>
    <n v="427"/>
    <n v="0"/>
    <n v="117"/>
    <n v="0"/>
    <n v="0"/>
    <n v="1072"/>
    <n v="0"/>
    <n v="0"/>
    <n v="0"/>
    <n v="80"/>
    <n v="0"/>
    <n v="448"/>
    <n v="0"/>
    <n v="427"/>
    <n v="0"/>
    <n v="117"/>
    <n v="0"/>
    <n v="0"/>
    <n v="92671"/>
    <n v="81839"/>
    <n v="122758"/>
    <n v="150439"/>
    <n v="114333"/>
    <n v="99892"/>
    <n v="152848"/>
    <n v="184139"/>
    <n v="8833310.858032221"/>
    <n v="85321414.115080044"/>
    <n v="17112968.214747246"/>
    <n v="0"/>
    <n v="0"/>
    <n v="0"/>
    <n v="0"/>
    <n v="0"/>
    <n v="111267693"/>
    <n v="1766662.1716064443"/>
    <n v="17064282.823016006"/>
    <n v="3422593.6429494498"/>
    <n v="0"/>
    <n v="0"/>
    <n v="0"/>
    <n v="0"/>
    <n v="0"/>
    <n v="22253539"/>
    <n v="133521232"/>
    <n v="124553.38805970149"/>
    <n v="0"/>
    <n v="1"/>
    <n v="1"/>
    <n v="1"/>
    <n v="24249724"/>
    <n v="28893255.483576924"/>
    <n v="28893255"/>
    <n v="80"/>
    <n v="1"/>
    <n v="0"/>
    <n v="0"/>
    <n v="3.5555555555555554"/>
    <n v="3.5555555555555554"/>
    <n v="3.5555555555555554"/>
    <n v="4"/>
    <n v="6660438"/>
    <n v="35553693"/>
    <n v="169074925"/>
  </r>
  <r>
    <x v="26"/>
    <n v="3826"/>
    <x v="90"/>
    <x v="941"/>
    <x v="941"/>
    <x v="888"/>
    <n v="9286"/>
    <n v="286568002700"/>
    <s v="86568286568002700"/>
    <s v="IER BAJO LORENZO"/>
    <n v="1"/>
    <n v="19.342262916003506"/>
    <n v="1.3546530468971105"/>
    <n v="0.1880945134028309"/>
    <n v="1.1880945134028309"/>
    <n v="106"/>
    <n v="0"/>
    <n v="0"/>
    <n v="7"/>
    <n v="0"/>
    <n v="73"/>
    <n v="0"/>
    <n v="26"/>
    <n v="0"/>
    <n v="0"/>
    <n v="0"/>
    <n v="0"/>
    <n v="0"/>
    <n v="106"/>
    <n v="0"/>
    <n v="0"/>
    <n v="7"/>
    <n v="0"/>
    <n v="73"/>
    <n v="0"/>
    <n v="26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50868.87000620109"/>
    <n v="11749432.576150723"/>
    <n v="0"/>
    <n v="0"/>
    <n v="12700301"/>
    <n v="0"/>
    <n v="0"/>
    <n v="0"/>
    <n v="0"/>
    <n v="190173.77400124024"/>
    <n v="2349886.5152301448"/>
    <n v="0"/>
    <n v="0"/>
    <n v="2540060"/>
    <n v="15240361"/>
    <n v="143776.99056603774"/>
    <n v="1"/>
    <n v="1"/>
    <n v="1"/>
    <n v="1"/>
    <n v="24249724"/>
    <n v="28810964.035932951"/>
    <n v="28810964"/>
    <n v="7"/>
    <n v="1"/>
    <n v="0"/>
    <n v="0.53846153846153844"/>
    <n v="0"/>
    <n v="0.53846153846153844"/>
    <n v="0.53846153846153844"/>
    <n v="1"/>
    <n v="6660438"/>
    <n v="35471402"/>
    <n v="50711763"/>
  </r>
  <r>
    <x v="26"/>
    <n v="3826"/>
    <x v="90"/>
    <x v="941"/>
    <x v="941"/>
    <x v="888"/>
    <n v="9287"/>
    <n v="286568002807"/>
    <s v="86568286568002807"/>
    <s v="IER COCAYÁ"/>
    <n v="1"/>
    <n v="19.342262916003506"/>
    <n v="1.3546530468971105"/>
    <n v="0.1880945134028309"/>
    <n v="1.1880945134028309"/>
    <n v="229"/>
    <n v="0"/>
    <n v="0"/>
    <n v="28"/>
    <n v="0"/>
    <n v="166"/>
    <n v="0"/>
    <n v="35"/>
    <n v="0"/>
    <n v="0"/>
    <n v="0"/>
    <n v="0"/>
    <n v="0"/>
    <n v="229"/>
    <n v="0"/>
    <n v="0"/>
    <n v="28"/>
    <n v="0"/>
    <n v="166"/>
    <n v="0"/>
    <n v="3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03475.4800248044"/>
    <n v="23854908.563699953"/>
    <n v="0"/>
    <n v="0"/>
    <n v="27658384"/>
    <n v="0"/>
    <n v="0"/>
    <n v="0"/>
    <n v="0"/>
    <n v="760695.09600496094"/>
    <n v="4770981.712739991"/>
    <n v="0"/>
    <n v="0"/>
    <n v="5531677"/>
    <n v="33190061"/>
    <n v="144934.76419213973"/>
    <n v="1"/>
    <n v="1"/>
    <n v="1"/>
    <n v="1"/>
    <n v="24249724"/>
    <n v="28810964.035932951"/>
    <n v="28810964"/>
    <n v="28"/>
    <n v="1"/>
    <n v="0"/>
    <n v="2.1538461538461537"/>
    <n v="0"/>
    <n v="2.1538461538461537"/>
    <n v="2.1538461538461537"/>
    <n v="3"/>
    <n v="6660438"/>
    <n v="35471402"/>
    <n v="68661463"/>
  </r>
  <r>
    <x v="26"/>
    <n v="3826"/>
    <x v="90"/>
    <x v="941"/>
    <x v="941"/>
    <x v="888"/>
    <n v="9288"/>
    <n v="286568002874"/>
    <s v="86568286568002874"/>
    <s v="IER EL DANUBIO"/>
    <n v="1"/>
    <n v="19.342262916003506"/>
    <n v="1.3546530468971105"/>
    <n v="0.1880945134028309"/>
    <n v="1.1880945134028309"/>
    <n v="272"/>
    <n v="0"/>
    <n v="0"/>
    <n v="22"/>
    <n v="0"/>
    <n v="135"/>
    <n v="0"/>
    <n v="90"/>
    <n v="0"/>
    <n v="25"/>
    <n v="0"/>
    <n v="0"/>
    <n v="0"/>
    <n v="272"/>
    <n v="0"/>
    <n v="0"/>
    <n v="22"/>
    <n v="0"/>
    <n v="135"/>
    <n v="0"/>
    <n v="90"/>
    <n v="0"/>
    <n v="25"/>
    <n v="0"/>
    <n v="0"/>
    <n v="0"/>
    <n v="92671"/>
    <n v="81839"/>
    <n v="122758"/>
    <n v="150439"/>
    <n v="114333"/>
    <n v="99892"/>
    <n v="152848"/>
    <n v="184139"/>
    <n v="0"/>
    <n v="0"/>
    <n v="0"/>
    <n v="0"/>
    <n v="2988445.0200194889"/>
    <n v="26703255.854888007"/>
    <n v="4539946.7546148971"/>
    <n v="0"/>
    <n v="34231648"/>
    <n v="0"/>
    <n v="0"/>
    <n v="0"/>
    <n v="0"/>
    <n v="597689.00400389777"/>
    <n v="5340651.1709776009"/>
    <n v="907989.35092297953"/>
    <n v="0"/>
    <n v="6846330"/>
    <n v="41077978"/>
    <n v="151021.97794117648"/>
    <n v="1"/>
    <n v="1"/>
    <n v="1"/>
    <n v="1"/>
    <n v="24249724"/>
    <n v="28810964.035932951"/>
    <n v="28810964"/>
    <n v="22"/>
    <n v="1"/>
    <n v="0"/>
    <n v="1.6923076923076923"/>
    <n v="0"/>
    <n v="1.6923076923076923"/>
    <n v="1.6923076923076923"/>
    <n v="2"/>
    <n v="6660438"/>
    <n v="35471402"/>
    <n v="76549380"/>
  </r>
  <r>
    <x v="26"/>
    <n v="3826"/>
    <x v="90"/>
    <x v="941"/>
    <x v="941"/>
    <x v="888"/>
    <n v="9289"/>
    <n v="286568003072"/>
    <s v="86568286568003072"/>
    <s v="IER PUERTO VEGA"/>
    <n v="1"/>
    <n v="19.342262916003506"/>
    <n v="1.3546530468971105"/>
    <n v="0.1880945134028309"/>
    <n v="1.1880945134028309"/>
    <n v="540"/>
    <n v="0"/>
    <n v="0"/>
    <n v="41"/>
    <n v="0"/>
    <n v="249"/>
    <n v="0"/>
    <n v="180"/>
    <n v="0"/>
    <n v="70"/>
    <n v="0"/>
    <n v="0"/>
    <n v="0"/>
    <n v="540"/>
    <n v="0"/>
    <n v="0"/>
    <n v="41"/>
    <n v="0"/>
    <n v="249"/>
    <n v="0"/>
    <n v="180"/>
    <n v="0"/>
    <n v="70"/>
    <n v="0"/>
    <n v="0"/>
    <n v="0"/>
    <n v="92671"/>
    <n v="81839"/>
    <n v="122758"/>
    <n v="150439"/>
    <n v="114333"/>
    <n v="99892"/>
    <n v="152848"/>
    <n v="184139"/>
    <n v="0"/>
    <n v="0"/>
    <n v="0"/>
    <n v="0"/>
    <n v="5569374.8100363202"/>
    <n v="50914207.829986468"/>
    <n v="12711850.912921714"/>
    <n v="0"/>
    <n v="69195434"/>
    <n v="0"/>
    <n v="0"/>
    <n v="0"/>
    <n v="0"/>
    <n v="1113874.9620072641"/>
    <n v="10182841.565997293"/>
    <n v="2542370.1825843425"/>
    <n v="0"/>
    <n v="13839087"/>
    <n v="83034521"/>
    <n v="153767.63148148148"/>
    <n v="1"/>
    <n v="1"/>
    <n v="1"/>
    <n v="1"/>
    <n v="24249724"/>
    <n v="28810964.035932951"/>
    <n v="28810964"/>
    <n v="41"/>
    <n v="1"/>
    <n v="0"/>
    <n v="3.1538461538461537"/>
    <n v="0"/>
    <n v="3.1538461538461537"/>
    <n v="3.1538461538461537"/>
    <n v="4"/>
    <n v="6660438"/>
    <n v="35471402"/>
    <n v="118505923"/>
  </r>
  <r>
    <x v="26"/>
    <n v="3826"/>
    <x v="90"/>
    <x v="941"/>
    <x v="941"/>
    <x v="888"/>
    <n v="9290"/>
    <n v="286568003099"/>
    <s v="86568286568003099"/>
    <s v="CER TETEYE"/>
    <n v="1"/>
    <n v="19.342262916003506"/>
    <n v="1.3546530468971105"/>
    <n v="0.1880945134028309"/>
    <n v="1.1880945134028309"/>
    <n v="160"/>
    <n v="0"/>
    <n v="0"/>
    <n v="21"/>
    <n v="0"/>
    <n v="139"/>
    <n v="0"/>
    <n v="0"/>
    <n v="0"/>
    <n v="0"/>
    <n v="0"/>
    <n v="0"/>
    <n v="0"/>
    <n v="160"/>
    <n v="0"/>
    <n v="0"/>
    <n v="21"/>
    <n v="0"/>
    <n v="13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52606.610018603"/>
    <n v="16496678.061464146"/>
    <n v="0"/>
    <n v="0"/>
    <n v="19349285"/>
    <n v="0"/>
    <n v="0"/>
    <n v="0"/>
    <n v="0"/>
    <n v="570521.32200372068"/>
    <n v="3299335.6122928294"/>
    <n v="0"/>
    <n v="0"/>
    <n v="3869857"/>
    <n v="23219142"/>
    <n v="145119.63750000001"/>
    <n v="1"/>
    <n v="1"/>
    <n v="1"/>
    <n v="1"/>
    <n v="24249724"/>
    <n v="28810964.035932951"/>
    <n v="28810964"/>
    <n v="21"/>
    <n v="0"/>
    <n v="1"/>
    <n v="1.6153846153846154"/>
    <n v="0"/>
    <n v="1.6153846153846154"/>
    <n v="1.6153846153846154"/>
    <n v="2"/>
    <n v="13320876"/>
    <n v="42131840"/>
    <n v="65350982"/>
  </r>
  <r>
    <x v="26"/>
    <n v="3826"/>
    <x v="90"/>
    <x v="941"/>
    <x v="941"/>
    <x v="888"/>
    <n v="9291"/>
    <n v="286568003323"/>
    <s v="86568286568003323"/>
    <s v="IER SANTA ISABEL"/>
    <n v="1"/>
    <n v="19.342262916003506"/>
    <n v="1.3546530468971105"/>
    <n v="0.1880945134028309"/>
    <n v="1.1880945134028309"/>
    <n v="264"/>
    <n v="0"/>
    <n v="0"/>
    <n v="16"/>
    <n v="0"/>
    <n v="125"/>
    <n v="0"/>
    <n v="91"/>
    <n v="0"/>
    <n v="32"/>
    <n v="0"/>
    <n v="0"/>
    <n v="0"/>
    <n v="141"/>
    <n v="0"/>
    <n v="0"/>
    <n v="16"/>
    <n v="0"/>
    <n v="125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73414.5600141739"/>
    <n v="25635125.620692488"/>
    <n v="5811131.8459070688"/>
    <n v="0"/>
    <n v="33619672"/>
    <n v="0"/>
    <n v="0"/>
    <n v="0"/>
    <n v="0"/>
    <n v="434682.91200283478"/>
    <n v="2967028.4283208898"/>
    <n v="0"/>
    <n v="0"/>
    <n v="3401711"/>
    <n v="37021383"/>
    <n v="140232.51136363635"/>
    <n v="1"/>
    <n v="1"/>
    <n v="1"/>
    <n v="1"/>
    <n v="24249724"/>
    <n v="28810964.035932951"/>
    <n v="28810964"/>
    <n v="16"/>
    <n v="1"/>
    <n v="0"/>
    <n v="1.2307692307692308"/>
    <n v="0"/>
    <n v="1.2307692307692308"/>
    <n v="1.2307692307692308"/>
    <n v="2"/>
    <n v="6660438"/>
    <n v="35471402"/>
    <n v="72492785"/>
  </r>
  <r>
    <x v="26"/>
    <n v="3826"/>
    <x v="90"/>
    <x v="941"/>
    <x v="941"/>
    <x v="888"/>
    <n v="9296"/>
    <n v="286568005083"/>
    <s v="86568286568005083"/>
    <s v="IE RUR ECOLOGICO EL CUEMBI"/>
    <n v="1"/>
    <n v="19.342262916003506"/>
    <n v="1.3546530468971105"/>
    <n v="0.1880945134028309"/>
    <n v="1.1880945134028309"/>
    <n v="763"/>
    <n v="12"/>
    <n v="0"/>
    <n v="37"/>
    <n v="0"/>
    <n v="202"/>
    <n v="0"/>
    <n v="360"/>
    <n v="0"/>
    <n v="2"/>
    <n v="0"/>
    <n v="150"/>
    <n v="0"/>
    <n v="730"/>
    <n v="12"/>
    <n v="0"/>
    <n v="31"/>
    <n v="0"/>
    <n v="175"/>
    <n v="0"/>
    <n v="360"/>
    <n v="0"/>
    <n v="2"/>
    <n v="0"/>
    <n v="150"/>
    <n v="0"/>
    <n v="92671"/>
    <n v="81839"/>
    <n v="122758"/>
    <n v="150439"/>
    <n v="114333"/>
    <n v="99892"/>
    <n v="152848"/>
    <n v="184139"/>
    <n v="0"/>
    <n v="0"/>
    <n v="0"/>
    <n v="0"/>
    <n v="6656082.0900434069"/>
    <n v="66698799.068653598"/>
    <n v="363195.7403691918"/>
    <n v="32816180.340522584"/>
    <n v="106534257"/>
    <n v="0"/>
    <n v="0"/>
    <n v="0"/>
    <n v="0"/>
    <n v="1168210.3260076186"/>
    <n v="12698881.673213407"/>
    <n v="72639.148073838369"/>
    <n v="6563236.0681045167"/>
    <n v="20502967"/>
    <n v="127037224"/>
    <n v="166497.01703800788"/>
    <n v="1"/>
    <n v="1"/>
    <n v="1"/>
    <n v="1"/>
    <n v="24249724"/>
    <n v="28810964.035932951"/>
    <n v="28810964"/>
    <n v="49"/>
    <n v="1"/>
    <n v="0"/>
    <n v="3.7692307692307692"/>
    <n v="0"/>
    <n v="3.7692307692307692"/>
    <n v="3.7692307692307692"/>
    <n v="4"/>
    <n v="6660438"/>
    <n v="35471402"/>
    <n v="162508626"/>
  </r>
  <r>
    <x v="26"/>
    <n v="3826"/>
    <x v="90"/>
    <x v="946"/>
    <x v="946"/>
    <x v="891"/>
    <n v="9908"/>
    <n v="286568005091"/>
    <s v="86865286568005091"/>
    <s v="IER LAS MALVINAS"/>
    <n v="1"/>
    <n v="16.847145488029465"/>
    <n v="1.1799052192592938"/>
    <n v="0.16165546290623714"/>
    <n v="1.1616554629062372"/>
    <n v="112"/>
    <n v="0"/>
    <n v="0"/>
    <n v="12"/>
    <n v="0"/>
    <n v="64"/>
    <n v="0"/>
    <n v="36"/>
    <n v="0"/>
    <n v="0"/>
    <n v="0"/>
    <n v="0"/>
    <n v="0"/>
    <n v="112"/>
    <n v="0"/>
    <n v="0"/>
    <n v="12"/>
    <n v="0"/>
    <n v="64"/>
    <n v="0"/>
    <n v="36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93786.648485506"/>
    <n v="11604008.750062985"/>
    <n v="0"/>
    <n v="0"/>
    <n v="13197795"/>
    <n v="0"/>
    <n v="0"/>
    <n v="0"/>
    <n v="0"/>
    <n v="318757.3296971012"/>
    <n v="2320801.7500125971"/>
    <n v="0"/>
    <n v="0"/>
    <n v="2639559"/>
    <n v="15837354"/>
    <n v="141404.94642857142"/>
    <n v="1"/>
    <n v="1"/>
    <n v="1"/>
    <n v="1"/>
    <n v="24249724"/>
    <n v="28169824.35856849"/>
    <n v="28169824"/>
    <n v="12"/>
    <n v="1"/>
    <n v="0"/>
    <n v="0.92307692307692313"/>
    <n v="0"/>
    <n v="0.92307692307692313"/>
    <n v="0.92307692307692313"/>
    <n v="1"/>
    <n v="6660438"/>
    <n v="34830262"/>
    <n v="50667616"/>
  </r>
  <r>
    <x v="26"/>
    <n v="3826"/>
    <x v="90"/>
    <x v="941"/>
    <x v="941"/>
    <x v="888"/>
    <n v="9297"/>
    <n v="286568005202"/>
    <s v="86568286568005202"/>
    <s v="I ETNOEDUCATIVA AFROANCESTRALES DE PUERTO ASIS"/>
    <n v="1"/>
    <n v="19.342262916003506"/>
    <n v="1.3546530468971105"/>
    <n v="0.1880945134028309"/>
    <n v="1.1880945134028309"/>
    <n v="161"/>
    <n v="0"/>
    <n v="0"/>
    <n v="15"/>
    <n v="0"/>
    <n v="94"/>
    <n v="0"/>
    <n v="47"/>
    <n v="0"/>
    <n v="0"/>
    <n v="0"/>
    <n v="5"/>
    <n v="0"/>
    <n v="106"/>
    <n v="0"/>
    <n v="0"/>
    <n v="8"/>
    <n v="0"/>
    <n v="46"/>
    <n v="0"/>
    <n v="47"/>
    <n v="0"/>
    <n v="0"/>
    <n v="0"/>
    <n v="5"/>
    <n v="0"/>
    <n v="92671"/>
    <n v="81839"/>
    <n v="122758"/>
    <n v="150439"/>
    <n v="114333"/>
    <n v="99892"/>
    <n v="152848"/>
    <n v="184139"/>
    <n v="0"/>
    <n v="0"/>
    <n v="0"/>
    <n v="0"/>
    <n v="2037576.150013288"/>
    <n v="16734040.335729817"/>
    <n v="0"/>
    <n v="1093872.6780174193"/>
    <n v="19865489"/>
    <n v="0"/>
    <n v="0"/>
    <n v="0"/>
    <n v="0"/>
    <n v="217341.45600141739"/>
    <n v="2207469.1506707422"/>
    <n v="0"/>
    <n v="218774.53560348388"/>
    <n v="2643585"/>
    <n v="22509074"/>
    <n v="139807.91304347827"/>
    <n v="1"/>
    <n v="1"/>
    <n v="1"/>
    <n v="1"/>
    <n v="24249724"/>
    <n v="28810964.035932951"/>
    <n v="28810964"/>
    <n v="15"/>
    <n v="1"/>
    <n v="0"/>
    <n v="1.1538461538461537"/>
    <n v="0"/>
    <n v="1.1538461538461537"/>
    <n v="1.1538461538461537"/>
    <n v="2"/>
    <n v="6660438"/>
    <n v="35471402"/>
    <n v="57980476"/>
  </r>
  <r>
    <x v="26"/>
    <n v="3826"/>
    <x v="90"/>
    <x v="1080"/>
    <x v="1080"/>
    <x v="1009"/>
    <n v="9305"/>
    <n v="286568005466"/>
    <s v="86569286568005466"/>
    <s v="CENT EDUC RUR LA ISLA"/>
    <n v="1"/>
    <n v="19.662515791373398"/>
    <n v="1.3770822494822144"/>
    <n v="0.19148801378427746"/>
    <n v="1.1914880137842774"/>
    <n v="190"/>
    <n v="0"/>
    <n v="0"/>
    <n v="21"/>
    <n v="0"/>
    <n v="169"/>
    <n v="0"/>
    <n v="0"/>
    <n v="0"/>
    <n v="0"/>
    <n v="0"/>
    <n v="0"/>
    <n v="0"/>
    <n v="190"/>
    <n v="0"/>
    <n v="0"/>
    <n v="21"/>
    <n v="0"/>
    <n v="16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60754.3806799534"/>
    <n v="20114400.393726695"/>
    <n v="0"/>
    <n v="0"/>
    <n v="22975155"/>
    <n v="0"/>
    <n v="0"/>
    <n v="0"/>
    <n v="0"/>
    <n v="572150.87613599072"/>
    <n v="4022880.0787453395"/>
    <n v="0"/>
    <n v="0"/>
    <n v="4595031"/>
    <n v="27570186"/>
    <n v="145106.24210526317"/>
    <n v="1"/>
    <n v="1"/>
    <n v="1"/>
    <n v="1"/>
    <n v="24249724"/>
    <n v="28893255.483576924"/>
    <n v="28893255"/>
    <n v="21"/>
    <n v="1"/>
    <n v="0"/>
    <n v="1.6153846153846154"/>
    <n v="0"/>
    <n v="1.6153846153846154"/>
    <n v="1.6153846153846154"/>
    <n v="2"/>
    <n v="6660438"/>
    <n v="35553693"/>
    <n v="63123879"/>
  </r>
  <r>
    <x v="26"/>
    <n v="3826"/>
    <x v="90"/>
    <x v="941"/>
    <x v="941"/>
    <x v="888"/>
    <n v="9298"/>
    <n v="286568005610"/>
    <s v="86568286568005610"/>
    <s v="IE RUR CAUCACIA"/>
    <n v="1"/>
    <n v="19.342262916003506"/>
    <n v="1.3546530468971105"/>
    <n v="0.1880945134028309"/>
    <n v="1.1880945134028309"/>
    <n v="232"/>
    <n v="4"/>
    <n v="0"/>
    <n v="19"/>
    <n v="0"/>
    <n v="122"/>
    <n v="0"/>
    <n v="73"/>
    <n v="0"/>
    <n v="14"/>
    <n v="0"/>
    <n v="0"/>
    <n v="0"/>
    <n v="174"/>
    <n v="0"/>
    <n v="0"/>
    <n v="5"/>
    <n v="0"/>
    <n v="82"/>
    <n v="0"/>
    <n v="73"/>
    <n v="0"/>
    <n v="14"/>
    <n v="0"/>
    <n v="0"/>
    <n v="0"/>
    <n v="92671"/>
    <n v="81839"/>
    <n v="122758"/>
    <n v="150439"/>
    <n v="114333"/>
    <n v="99892"/>
    <n v="152848"/>
    <n v="184139"/>
    <n v="0"/>
    <n v="0"/>
    <n v="0"/>
    <n v="0"/>
    <n v="3124283.4300203747"/>
    <n v="23142821.740902938"/>
    <n v="2542370.1825843425"/>
    <n v="0"/>
    <n v="28809475"/>
    <n v="0"/>
    <n v="0"/>
    <n v="0"/>
    <n v="0"/>
    <n v="135838.41000088587"/>
    <n v="3679115.2511179033"/>
    <n v="508474.03651686857"/>
    <n v="0"/>
    <n v="4323428"/>
    <n v="33132903"/>
    <n v="142814.23706896551"/>
    <n v="1"/>
    <n v="1"/>
    <n v="1"/>
    <n v="1"/>
    <n v="24249724"/>
    <n v="28810964.035932951"/>
    <n v="28810964"/>
    <n v="23"/>
    <n v="1"/>
    <n v="0"/>
    <n v="1.7692307692307692"/>
    <n v="0"/>
    <n v="1.7692307692307692"/>
    <n v="1.7692307692307692"/>
    <n v="2"/>
    <n v="6660438"/>
    <n v="35471402"/>
    <n v="68604305"/>
  </r>
  <r>
    <x v="26"/>
    <n v="3826"/>
    <x v="90"/>
    <x v="941"/>
    <x v="941"/>
    <x v="888"/>
    <n v="133928"/>
    <n v="286568061137"/>
    <s v="86568286568061137"/>
    <s v="IEPBIN MANUEL QUINTIN LAME CHANTRE"/>
    <n v="1"/>
    <n v="19.342262916003506"/>
    <n v="1.3546530468971105"/>
    <n v="0.1880945134028309"/>
    <n v="1.1880945134028309"/>
    <n v="178"/>
    <n v="0"/>
    <n v="0"/>
    <n v="16"/>
    <n v="0"/>
    <n v="123"/>
    <n v="0"/>
    <n v="28"/>
    <n v="0"/>
    <n v="11"/>
    <n v="0"/>
    <n v="0"/>
    <n v="0"/>
    <n v="31"/>
    <n v="0"/>
    <n v="0"/>
    <n v="1"/>
    <n v="0"/>
    <n v="3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73414.5600141739"/>
    <n v="17920851.707058173"/>
    <n v="1997576.5720305548"/>
    <n v="0"/>
    <n v="22091843"/>
    <n v="0"/>
    <n v="0"/>
    <n v="0"/>
    <n v="0"/>
    <n v="27167.682000177174"/>
    <n v="712086.82279701345"/>
    <n v="0"/>
    <n v="0"/>
    <n v="739255"/>
    <n v="22831098"/>
    <n v="128264.59550561798"/>
    <n v="1"/>
    <n v="1"/>
    <n v="1"/>
    <n v="1"/>
    <n v="24249724"/>
    <n v="28810964.035932951"/>
    <n v="28810964"/>
    <n v="16"/>
    <n v="1"/>
    <n v="0"/>
    <n v="1.2307692307692308"/>
    <n v="0"/>
    <n v="1.2307692307692308"/>
    <n v="1.2307692307692308"/>
    <n v="2"/>
    <n v="6660438"/>
    <n v="35471402"/>
    <n v="58302500"/>
  </r>
  <r>
    <x v="26"/>
    <n v="3826"/>
    <x v="90"/>
    <x v="1080"/>
    <x v="1080"/>
    <x v="1009"/>
    <n v="9307"/>
    <n v="286569000239"/>
    <s v="86569286569000239"/>
    <s v="CER VILLAFLOR"/>
    <n v="1"/>
    <n v="19.662515791373398"/>
    <n v="1.3770822494822144"/>
    <n v="0.19148801378427746"/>
    <n v="1.1914880137842774"/>
    <n v="99"/>
    <n v="0"/>
    <n v="0"/>
    <n v="14"/>
    <n v="0"/>
    <n v="66"/>
    <n v="0"/>
    <n v="19"/>
    <n v="0"/>
    <n v="0"/>
    <n v="0"/>
    <n v="0"/>
    <n v="0"/>
    <n v="99"/>
    <n v="0"/>
    <n v="0"/>
    <n v="14"/>
    <n v="0"/>
    <n v="66"/>
    <n v="0"/>
    <n v="19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07169.5871199691"/>
    <n v="10116710.257199818"/>
    <n v="0"/>
    <n v="0"/>
    <n v="12023880"/>
    <n v="0"/>
    <n v="0"/>
    <n v="0"/>
    <n v="0"/>
    <n v="381433.91742399381"/>
    <n v="2023342.0514399635"/>
    <n v="0"/>
    <n v="0"/>
    <n v="2404776"/>
    <n v="14428656"/>
    <n v="145744"/>
    <n v="1"/>
    <n v="1"/>
    <n v="1"/>
    <n v="1"/>
    <n v="24249724"/>
    <n v="28893255.483576924"/>
    <n v="28893255"/>
    <n v="14"/>
    <n v="0"/>
    <n v="1"/>
    <n v="1.0769230769230769"/>
    <n v="0"/>
    <n v="1.0769230769230769"/>
    <n v="1.0769230769230769"/>
    <n v="2"/>
    <n v="13320876"/>
    <n v="42214131"/>
    <n v="56642787"/>
  </r>
  <r>
    <x v="26"/>
    <n v="3826"/>
    <x v="90"/>
    <x v="1080"/>
    <x v="1080"/>
    <x v="1009"/>
    <n v="9308"/>
    <n v="286569000298"/>
    <s v="86569286569000298"/>
    <s v="IER ARIZONA"/>
    <n v="1"/>
    <n v="19.662515791373398"/>
    <n v="1.3770822494822144"/>
    <n v="0.19148801378427746"/>
    <n v="1.1914880137842774"/>
    <n v="209"/>
    <n v="0"/>
    <n v="0"/>
    <n v="13"/>
    <n v="0"/>
    <n v="119"/>
    <n v="0"/>
    <n v="64"/>
    <n v="0"/>
    <n v="13"/>
    <n v="0"/>
    <n v="0"/>
    <n v="0"/>
    <n v="209"/>
    <n v="0"/>
    <n v="0"/>
    <n v="13"/>
    <n v="0"/>
    <n v="119"/>
    <n v="0"/>
    <n v="64"/>
    <n v="0"/>
    <n v="13"/>
    <n v="0"/>
    <n v="0"/>
    <n v="0"/>
    <n v="92671"/>
    <n v="81839"/>
    <n v="122758"/>
    <n v="150439"/>
    <n v="114333"/>
    <n v="99892"/>
    <n v="152848"/>
    <n v="184139"/>
    <n v="0"/>
    <n v="0"/>
    <n v="0"/>
    <n v="0"/>
    <n v="1770943.1880399713"/>
    <n v="21780682.083147842"/>
    <n v="2367515.2791016898"/>
    <n v="0"/>
    <n v="25919141"/>
    <n v="0"/>
    <n v="0"/>
    <n v="0"/>
    <n v="0"/>
    <n v="354188.63760799426"/>
    <n v="4356136.4166295687"/>
    <n v="473503.05582033808"/>
    <n v="0"/>
    <n v="5183828"/>
    <n v="31102969"/>
    <n v="148818.03349282296"/>
    <n v="1"/>
    <n v="1"/>
    <n v="1"/>
    <n v="1"/>
    <n v="24249724"/>
    <n v="28893255.483576924"/>
    <n v="28893255"/>
    <n v="13"/>
    <n v="1"/>
    <n v="0"/>
    <n v="1"/>
    <n v="0"/>
    <n v="1"/>
    <n v="1"/>
    <n v="1"/>
    <n v="6660438"/>
    <n v="35553693"/>
    <n v="66656662"/>
  </r>
  <r>
    <x v="26"/>
    <n v="3826"/>
    <x v="90"/>
    <x v="1080"/>
    <x v="1080"/>
    <x v="1009"/>
    <n v="134288"/>
    <n v="286569000310"/>
    <s v="86569286569000310"/>
    <s v="IEPBIN KWE SX UMA KIWE"/>
    <n v="1"/>
    <n v="19.662515791373398"/>
    <n v="1.3770822494822144"/>
    <n v="0.19148801378427746"/>
    <n v="1.1914880137842774"/>
    <n v="139"/>
    <n v="0"/>
    <n v="0"/>
    <n v="11"/>
    <n v="0"/>
    <n v="72"/>
    <n v="0"/>
    <n v="40"/>
    <n v="0"/>
    <n v="16"/>
    <n v="0"/>
    <n v="0"/>
    <n v="0"/>
    <n v="139"/>
    <n v="0"/>
    <n v="0"/>
    <n v="11"/>
    <n v="0"/>
    <n v="72"/>
    <n v="0"/>
    <n v="40"/>
    <n v="0"/>
    <n v="16"/>
    <n v="0"/>
    <n v="0"/>
    <n v="0"/>
    <n v="92671"/>
    <n v="81839"/>
    <n v="122758"/>
    <n v="150439"/>
    <n v="114333"/>
    <n v="99892"/>
    <n v="152848"/>
    <n v="184139"/>
    <n v="0"/>
    <n v="0"/>
    <n v="0"/>
    <n v="0"/>
    <n v="1498490.3898799757"/>
    <n v="13330253.515369171"/>
    <n v="2913864.9588943878"/>
    <n v="0"/>
    <n v="17742609"/>
    <n v="0"/>
    <n v="0"/>
    <n v="0"/>
    <n v="0"/>
    <n v="299698.07797599514"/>
    <n v="2666050.7030738345"/>
    <n v="582772.99177887756"/>
    <n v="0"/>
    <n v="3548522"/>
    <n v="21291131"/>
    <n v="153173.60431654676"/>
    <n v="1"/>
    <n v="1"/>
    <n v="1"/>
    <n v="1"/>
    <n v="24249724"/>
    <n v="28893255.483576924"/>
    <n v="28893255"/>
    <n v="11"/>
    <n v="0"/>
    <n v="1"/>
    <n v="0.84615384615384615"/>
    <n v="0"/>
    <n v="0.84615384615384615"/>
    <n v="0.84615384615384615"/>
    <n v="1"/>
    <n v="6660438"/>
    <n v="35553693"/>
    <n v="56844824"/>
  </r>
  <r>
    <x v="26"/>
    <n v="3826"/>
    <x v="90"/>
    <x v="1080"/>
    <x v="1080"/>
    <x v="1009"/>
    <n v="9304"/>
    <n v="286569000387"/>
    <s v="86569286569000387"/>
    <s v="CER LA INDEPENDENCIA"/>
    <n v="1"/>
    <n v="19.662515791373398"/>
    <n v="1.3770822494822144"/>
    <n v="0.19148801378427746"/>
    <n v="1.1914880137842774"/>
    <n v="102"/>
    <n v="0"/>
    <n v="0"/>
    <n v="16"/>
    <n v="0"/>
    <n v="86"/>
    <n v="0"/>
    <n v="0"/>
    <n v="0"/>
    <n v="0"/>
    <n v="0"/>
    <n v="0"/>
    <n v="0"/>
    <n v="102"/>
    <n v="0"/>
    <n v="0"/>
    <n v="16"/>
    <n v="0"/>
    <n v="8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79622.3852799647"/>
    <n v="10235730.377872758"/>
    <n v="0"/>
    <n v="0"/>
    <n v="12415353"/>
    <n v="0"/>
    <n v="0"/>
    <n v="0"/>
    <n v="0"/>
    <n v="435924.47705599293"/>
    <n v="2047146.0755745515"/>
    <n v="0"/>
    <n v="0"/>
    <n v="2483071"/>
    <n v="14898424"/>
    <n v="146062.98039215687"/>
    <n v="1"/>
    <n v="1"/>
    <n v="1"/>
    <n v="1"/>
    <n v="24249724"/>
    <n v="28893255.483576924"/>
    <n v="28893255"/>
    <n v="16"/>
    <n v="1"/>
    <n v="0"/>
    <n v="1.2307692307692308"/>
    <n v="0"/>
    <n v="1.2307692307692308"/>
    <n v="1.2307692307692308"/>
    <n v="2"/>
    <n v="6660438"/>
    <n v="35553693"/>
    <n v="50452117"/>
  </r>
  <r>
    <x v="26"/>
    <n v="3826"/>
    <x v="90"/>
    <x v="1080"/>
    <x v="1080"/>
    <x v="1009"/>
    <n v="9309"/>
    <n v="286569000441"/>
    <s v="86569286569000441"/>
    <s v="IER DIVINO NIÑO"/>
    <n v="1"/>
    <n v="19.662515791373398"/>
    <n v="1.3770822494822144"/>
    <n v="0.19148801378427746"/>
    <n v="1.1914880137842774"/>
    <n v="238"/>
    <n v="0"/>
    <n v="0"/>
    <n v="13"/>
    <n v="0"/>
    <n v="75"/>
    <n v="0"/>
    <n v="106"/>
    <n v="0"/>
    <n v="44"/>
    <n v="0"/>
    <n v="0"/>
    <n v="0"/>
    <n v="238"/>
    <n v="0"/>
    <n v="0"/>
    <n v="13"/>
    <n v="0"/>
    <n v="75"/>
    <n v="0"/>
    <n v="106"/>
    <n v="0"/>
    <n v="44"/>
    <n v="0"/>
    <n v="0"/>
    <n v="0"/>
    <n v="92671"/>
    <n v="81839"/>
    <n v="122758"/>
    <n v="150439"/>
    <n v="114333"/>
    <n v="99892"/>
    <n v="152848"/>
    <n v="184139"/>
    <n v="0"/>
    <n v="0"/>
    <n v="0"/>
    <n v="0"/>
    <n v="1770943.1880399713"/>
    <n v="21542641.841801964"/>
    <n v="8013128.6369595658"/>
    <n v="0"/>
    <n v="31326714"/>
    <n v="0"/>
    <n v="0"/>
    <n v="0"/>
    <n v="0"/>
    <n v="354188.63760799426"/>
    <n v="4308528.3683603937"/>
    <n v="1602625.7273919133"/>
    <n v="0"/>
    <n v="6265343"/>
    <n v="37592057"/>
    <n v="157949.81932773109"/>
    <n v="1"/>
    <n v="1"/>
    <n v="1"/>
    <n v="1"/>
    <n v="24249724"/>
    <n v="28893255.483576924"/>
    <n v="28893255"/>
    <n v="13"/>
    <n v="1"/>
    <n v="0"/>
    <n v="1"/>
    <n v="0"/>
    <n v="1"/>
    <n v="1"/>
    <n v="1"/>
    <n v="6660438"/>
    <n v="35553693"/>
    <n v="73145750"/>
  </r>
  <r>
    <x v="26"/>
    <n v="3826"/>
    <x v="90"/>
    <x v="1079"/>
    <x v="1079"/>
    <x v="1008"/>
    <n v="9373"/>
    <n v="286571000050"/>
    <s v="86571286571000050"/>
    <s v="CENT EDUC RUR SAUDITA"/>
    <n v="1"/>
    <n v="36.165279429250894"/>
    <n v="2.5328683713726869"/>
    <n v="0.36635649743294929"/>
    <n v="1.3663564974329492"/>
    <n v="106"/>
    <n v="15"/>
    <n v="0"/>
    <n v="15"/>
    <n v="0"/>
    <n v="76"/>
    <n v="0"/>
    <n v="0"/>
    <n v="0"/>
    <n v="0"/>
    <n v="0"/>
    <n v="0"/>
    <n v="0"/>
    <n v="106"/>
    <n v="15"/>
    <n v="0"/>
    <n v="15"/>
    <n v="0"/>
    <n v="7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86589.1226300411"/>
    <n v="10373094.326359484"/>
    <n v="0"/>
    <n v="0"/>
    <n v="15059683"/>
    <n v="0"/>
    <n v="0"/>
    <n v="0"/>
    <n v="0"/>
    <n v="937317.82452600822"/>
    <n v="2074618.8652718971"/>
    <n v="0"/>
    <n v="0"/>
    <n v="3011937"/>
    <n v="18071620"/>
    <n v="170486.98113207548"/>
    <n v="1"/>
    <n v="1"/>
    <n v="1"/>
    <n v="1"/>
    <n v="24249724"/>
    <n v="33133767.948355727"/>
    <n v="33133768"/>
    <n v="30"/>
    <n v="0"/>
    <n v="1"/>
    <n v="2.3076923076923075"/>
    <n v="0"/>
    <n v="2.3076923076923075"/>
    <n v="2.3076923076923075"/>
    <n v="3"/>
    <n v="19981315"/>
    <n v="53115083"/>
    <n v="71186703"/>
  </r>
  <r>
    <x v="26"/>
    <n v="3826"/>
    <x v="90"/>
    <x v="1079"/>
    <x v="1079"/>
    <x v="1008"/>
    <n v="9368"/>
    <n v="286571000599"/>
    <s v="86571286571000599"/>
    <s v="IER LAS PERLAS"/>
    <n v="1"/>
    <n v="36.165279429250894"/>
    <n v="2.5328683713726869"/>
    <n v="0.36635649743294929"/>
    <n v="1.3663564974329492"/>
    <n v="224"/>
    <n v="0"/>
    <n v="0"/>
    <n v="11"/>
    <n v="0"/>
    <n v="136"/>
    <n v="0"/>
    <n v="62"/>
    <n v="0"/>
    <n v="15"/>
    <n v="0"/>
    <n v="0"/>
    <n v="0"/>
    <n v="224"/>
    <n v="0"/>
    <n v="0"/>
    <n v="11"/>
    <n v="0"/>
    <n v="136"/>
    <n v="0"/>
    <n v="62"/>
    <n v="0"/>
    <n v="15"/>
    <n v="0"/>
    <n v="0"/>
    <n v="0"/>
    <n v="92671"/>
    <n v="81839"/>
    <n v="122758"/>
    <n v="150439"/>
    <n v="114333"/>
    <n v="99892"/>
    <n v="152848"/>
    <n v="184139"/>
    <n v="0"/>
    <n v="0"/>
    <n v="0"/>
    <n v="0"/>
    <n v="1718416.0116310152"/>
    <n v="27024640.481831286"/>
    <n v="3132672.868794471"/>
    <n v="0"/>
    <n v="31875729"/>
    <n v="0"/>
    <n v="0"/>
    <n v="0"/>
    <n v="0"/>
    <n v="343683.20232620306"/>
    <n v="5404928.0963662574"/>
    <n v="626534.57375889423"/>
    <n v="0"/>
    <n v="6375146"/>
    <n v="38250875"/>
    <n v="170762.83482142858"/>
    <n v="1"/>
    <n v="1"/>
    <n v="1"/>
    <n v="1"/>
    <n v="24249724"/>
    <n v="33133767.948355727"/>
    <n v="33133768"/>
    <n v="11"/>
    <n v="1"/>
    <n v="0"/>
    <n v="0.84615384615384615"/>
    <n v="0"/>
    <n v="0.84615384615384615"/>
    <n v="0.84615384615384615"/>
    <n v="1"/>
    <n v="6660438"/>
    <n v="39794206"/>
    <n v="78045081"/>
  </r>
  <r>
    <x v="26"/>
    <n v="3826"/>
    <x v="90"/>
    <x v="1079"/>
    <x v="1079"/>
    <x v="1008"/>
    <n v="146049"/>
    <n v="286571004811"/>
    <s v="86571286571004811"/>
    <s v="IEPBIN KWE SX SEK LUUCXWE SX"/>
    <n v="1"/>
    <n v="36.165279429250894"/>
    <n v="2.5328683713726869"/>
    <n v="0.36635649743294929"/>
    <n v="1.3663564974329492"/>
    <n v="165"/>
    <n v="0"/>
    <n v="0"/>
    <n v="17"/>
    <n v="0"/>
    <n v="82"/>
    <n v="0"/>
    <n v="58"/>
    <n v="0"/>
    <n v="8"/>
    <n v="0"/>
    <n v="0"/>
    <n v="0"/>
    <n v="165"/>
    <n v="0"/>
    <n v="0"/>
    <n v="17"/>
    <n v="0"/>
    <n v="82"/>
    <n v="0"/>
    <n v="58"/>
    <n v="0"/>
    <n v="8"/>
    <n v="0"/>
    <n v="0"/>
    <n v="0"/>
    <n v="92671"/>
    <n v="81839"/>
    <n v="122758"/>
    <n v="150439"/>
    <n v="114333"/>
    <n v="99892"/>
    <n v="152848"/>
    <n v="184139"/>
    <n v="0"/>
    <n v="0"/>
    <n v="0"/>
    <n v="0"/>
    <n v="2655733.8361570234"/>
    <n v="19108331.653820101"/>
    <n v="1670758.8633570513"/>
    <n v="0"/>
    <n v="23434824"/>
    <n v="0"/>
    <n v="0"/>
    <n v="0"/>
    <n v="0"/>
    <n v="531146.76723140466"/>
    <n v="3821666.3307640203"/>
    <n v="334151.77267141029"/>
    <n v="0"/>
    <n v="4686965"/>
    <n v="28121789"/>
    <n v="170435.08484848484"/>
    <n v="1"/>
    <n v="1"/>
    <n v="1"/>
    <n v="1"/>
    <n v="24249724"/>
    <n v="33133767.948355727"/>
    <n v="33133768"/>
    <n v="17"/>
    <n v="1"/>
    <n v="0"/>
    <n v="1.3076923076923077"/>
    <n v="0"/>
    <n v="1.3076923076923077"/>
    <n v="1.3076923076923077"/>
    <n v="2"/>
    <n v="6660438"/>
    <n v="39794206"/>
    <n v="67915995"/>
  </r>
  <r>
    <x v="26"/>
    <n v="3826"/>
    <x v="90"/>
    <x v="942"/>
    <x v="942"/>
    <x v="889"/>
    <n v="9380"/>
    <n v="286573000057"/>
    <s v="86573286573000057"/>
    <s v="IE RUR SAN PEDRO"/>
    <n v="1"/>
    <n v="34.113640049737796"/>
    <n v="2.3891799338480375"/>
    <n v="0.34461668008102969"/>
    <n v="1.3446166800810297"/>
    <n v="83"/>
    <n v="7"/>
    <n v="0"/>
    <n v="4"/>
    <n v="0"/>
    <n v="41"/>
    <n v="0"/>
    <n v="31"/>
    <n v="0"/>
    <n v="0"/>
    <n v="0"/>
    <n v="0"/>
    <n v="0"/>
    <n v="83"/>
    <n v="7"/>
    <n v="0"/>
    <n v="4"/>
    <n v="0"/>
    <n v="41"/>
    <n v="0"/>
    <n v="31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91074.6477207481"/>
    <n v="9670784.3572791032"/>
    <n v="0"/>
    <n v="0"/>
    <n v="11361859"/>
    <n v="0"/>
    <n v="0"/>
    <n v="0"/>
    <n v="0"/>
    <n v="338214.92954414961"/>
    <n v="1934156.871455821"/>
    <n v="0"/>
    <n v="0"/>
    <n v="2272372"/>
    <n v="13634231"/>
    <n v="164267.84337349399"/>
    <n v="1"/>
    <n v="1"/>
    <n v="1"/>
    <n v="1"/>
    <n v="24249724"/>
    <n v="32606583.377761271"/>
    <n v="32606583"/>
    <n v="11"/>
    <n v="1"/>
    <n v="0"/>
    <n v="0.84615384615384615"/>
    <n v="0"/>
    <n v="0.84615384615384615"/>
    <n v="0.84615384615384615"/>
    <n v="1"/>
    <n v="6660438"/>
    <n v="39267021"/>
    <n v="52901252"/>
  </r>
  <r>
    <x v="26"/>
    <n v="3826"/>
    <x v="90"/>
    <x v="942"/>
    <x v="942"/>
    <x v="889"/>
    <n v="9381"/>
    <n v="286573000073"/>
    <s v="86573286573000073"/>
    <s v="INSTITUCION ETNOEDUCATIVA RURAL INDIGENA D+ONA SAFIA"/>
    <n v="1"/>
    <n v="34.113640049737796"/>
    <n v="2.3891799338480375"/>
    <n v="0.34461668008102969"/>
    <n v="1.3446166800810297"/>
    <n v="121"/>
    <n v="0"/>
    <n v="0"/>
    <n v="9"/>
    <n v="0"/>
    <n v="61"/>
    <n v="0"/>
    <n v="51"/>
    <n v="0"/>
    <n v="0"/>
    <n v="0"/>
    <n v="0"/>
    <n v="0"/>
    <n v="88"/>
    <n v="0"/>
    <n v="0"/>
    <n v="5"/>
    <n v="0"/>
    <n v="32"/>
    <n v="0"/>
    <n v="51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83606.5299533394"/>
    <n v="15043442.333545273"/>
    <n v="0"/>
    <n v="0"/>
    <n v="16427049"/>
    <n v="0"/>
    <n v="0"/>
    <n v="0"/>
    <n v="0"/>
    <n v="153734.05888370436"/>
    <n v="2229653.0601504603"/>
    <n v="0"/>
    <n v="0"/>
    <n v="2383387"/>
    <n v="18810436"/>
    <n v="155458.14876033057"/>
    <n v="1"/>
    <n v="1"/>
    <n v="1"/>
    <n v="1"/>
    <n v="24249724"/>
    <n v="32606583.377761271"/>
    <n v="32606583"/>
    <n v="9"/>
    <n v="0"/>
    <n v="1"/>
    <n v="0.69230769230769229"/>
    <n v="0"/>
    <n v="0.69230769230769229"/>
    <n v="0.69230769230769229"/>
    <n v="1"/>
    <n v="6660438"/>
    <n v="39267021"/>
    <n v="58077457"/>
  </r>
  <r>
    <x v="26"/>
    <n v="3826"/>
    <x v="90"/>
    <x v="942"/>
    <x v="942"/>
    <x v="889"/>
    <n v="9382"/>
    <n v="286573000081"/>
    <s v="86573286573000081"/>
    <s v="INST ETNOEDUCATIVA RUR INDIGENA KICHWA LLAKTAMANDA"/>
    <n v="1"/>
    <n v="34.113640049737796"/>
    <n v="2.3891799338480375"/>
    <n v="0.34461668008102969"/>
    <n v="1.3446166800810297"/>
    <n v="195"/>
    <n v="0"/>
    <n v="0"/>
    <n v="13"/>
    <n v="0"/>
    <n v="99"/>
    <n v="0"/>
    <n v="83"/>
    <n v="0"/>
    <n v="0"/>
    <n v="0"/>
    <n v="0"/>
    <n v="0"/>
    <n v="195"/>
    <n v="0"/>
    <n v="0"/>
    <n v="13"/>
    <n v="0"/>
    <n v="99"/>
    <n v="0"/>
    <n v="83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98542.7654881568"/>
    <n v="24445593.792011067"/>
    <n v="0"/>
    <n v="0"/>
    <n v="26444137"/>
    <n v="0"/>
    <n v="0"/>
    <n v="0"/>
    <n v="0"/>
    <n v="399708.55309763137"/>
    <n v="4889118.7584022144"/>
    <n v="0"/>
    <n v="0"/>
    <n v="5288827"/>
    <n v="31732964"/>
    <n v="162733.14871794873"/>
    <n v="1"/>
    <n v="1"/>
    <n v="1"/>
    <n v="1"/>
    <n v="24249724"/>
    <n v="32606583.377761271"/>
    <n v="32606583"/>
    <n v="13"/>
    <n v="1"/>
    <n v="0"/>
    <n v="1"/>
    <n v="0"/>
    <n v="1"/>
    <n v="1"/>
    <n v="1"/>
    <n v="6660438"/>
    <n v="39267021"/>
    <n v="70999985"/>
  </r>
  <r>
    <x v="26"/>
    <n v="3826"/>
    <x v="90"/>
    <x v="942"/>
    <x v="942"/>
    <x v="889"/>
    <n v="9383"/>
    <n v="286573000804"/>
    <s v="86573286573000804"/>
    <s v="INST ETNOEDUCATIVA RUR INDIGENA KICHWA SANTA CECILIA"/>
    <n v="1"/>
    <n v="34.113640049737796"/>
    <n v="2.3891799338480375"/>
    <n v="0.34461668008102969"/>
    <n v="1.3446166800810297"/>
    <n v="231"/>
    <n v="0"/>
    <n v="0"/>
    <n v="19"/>
    <n v="0"/>
    <n v="105"/>
    <n v="41"/>
    <n v="57"/>
    <n v="0"/>
    <n v="9"/>
    <n v="0"/>
    <n v="0"/>
    <n v="0"/>
    <n v="222"/>
    <n v="0"/>
    <n v="0"/>
    <n v="19"/>
    <n v="0"/>
    <n v="105"/>
    <n v="32"/>
    <n v="57"/>
    <n v="0"/>
    <n v="9"/>
    <n v="0"/>
    <n v="0"/>
    <n v="0"/>
    <n v="92671"/>
    <n v="81839"/>
    <n v="122758"/>
    <n v="150439"/>
    <n v="114333"/>
    <n v="99892"/>
    <n v="152848"/>
    <n v="184139"/>
    <n v="0"/>
    <n v="4511725.4637272069"/>
    <n v="0"/>
    <n v="0"/>
    <n v="2920947.118790383"/>
    <n v="21759264.803877983"/>
    <n v="1849697.7328532271"/>
    <n v="0"/>
    <n v="31041635"/>
    <n v="0"/>
    <n v="704269.34067936894"/>
    <n v="0"/>
    <n v="0"/>
    <n v="584189.42375807662"/>
    <n v="4351852.960775597"/>
    <n v="369939.54657064547"/>
    <n v="0"/>
    <n v="6010251"/>
    <n v="37051886"/>
    <n v="160397.7748917749"/>
    <n v="1"/>
    <n v="1"/>
    <n v="1"/>
    <n v="1"/>
    <n v="24249724"/>
    <n v="32606583.377761271"/>
    <n v="32606583"/>
    <n v="19"/>
    <n v="1"/>
    <n v="0"/>
    <n v="1.4615384615384615"/>
    <n v="0"/>
    <n v="1.4615384615384615"/>
    <n v="1.4615384615384615"/>
    <n v="2"/>
    <n v="6660438"/>
    <n v="39267021"/>
    <n v="76318907"/>
  </r>
  <r>
    <x v="26"/>
    <n v="3826"/>
    <x v="90"/>
    <x v="942"/>
    <x v="942"/>
    <x v="889"/>
    <n v="9384"/>
    <n v="286573000839"/>
    <s v="86573286573000839"/>
    <s v="CENT EDUC RUR YURIYA"/>
    <n v="1"/>
    <n v="34.113640049737796"/>
    <n v="2.3891799338480375"/>
    <n v="0.34461668008102969"/>
    <n v="1.3446166800810297"/>
    <n v="156"/>
    <n v="0"/>
    <n v="0"/>
    <n v="30"/>
    <n v="0"/>
    <n v="116"/>
    <n v="0"/>
    <n v="10"/>
    <n v="0"/>
    <n v="0"/>
    <n v="0"/>
    <n v="0"/>
    <n v="0"/>
    <n v="99"/>
    <n v="0"/>
    <n v="0"/>
    <n v="18"/>
    <n v="0"/>
    <n v="71"/>
    <n v="0"/>
    <n v="1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12021.7665111311"/>
    <n v="16923872.625238433"/>
    <n v="0"/>
    <n v="0"/>
    <n v="21535894"/>
    <n v="0"/>
    <n v="0"/>
    <n v="0"/>
    <n v="0"/>
    <n v="553442.61198133579"/>
    <n v="2175926.4803877985"/>
    <n v="0"/>
    <n v="0"/>
    <n v="2729369"/>
    <n v="24265263"/>
    <n v="155546.55769230769"/>
    <n v="1"/>
    <n v="1"/>
    <n v="1"/>
    <n v="1"/>
    <n v="24249724"/>
    <n v="32606583.377761271"/>
    <n v="32606583"/>
    <n v="30"/>
    <n v="1"/>
    <n v="0"/>
    <n v="2.3076923076923075"/>
    <n v="0"/>
    <n v="2.3076923076923075"/>
    <n v="2.3076923076923075"/>
    <n v="3"/>
    <n v="6660438"/>
    <n v="39267021"/>
    <n v="63532284"/>
  </r>
  <r>
    <x v="26"/>
    <n v="3826"/>
    <x v="90"/>
    <x v="942"/>
    <x v="942"/>
    <x v="889"/>
    <n v="9386"/>
    <n v="286573000901"/>
    <s v="86573286573000901"/>
    <s v="IER JORGE ELIECER GAITAN"/>
    <n v="1"/>
    <n v="34.113640049737796"/>
    <n v="2.3891799338480375"/>
    <n v="0.34461668008102969"/>
    <n v="1.3446166800810297"/>
    <n v="420"/>
    <n v="18"/>
    <n v="0"/>
    <n v="38"/>
    <n v="0"/>
    <n v="181"/>
    <n v="0"/>
    <n v="144"/>
    <n v="0"/>
    <n v="39"/>
    <n v="0"/>
    <n v="0"/>
    <n v="0"/>
    <n v="339"/>
    <n v="18"/>
    <n v="0"/>
    <n v="22"/>
    <n v="0"/>
    <n v="116"/>
    <n v="0"/>
    <n v="144"/>
    <n v="0"/>
    <n v="39"/>
    <n v="0"/>
    <n v="0"/>
    <n v="0"/>
    <n v="92671"/>
    <n v="81839"/>
    <n v="122758"/>
    <n v="150439"/>
    <n v="114333"/>
    <n v="99892"/>
    <n v="152848"/>
    <n v="184139"/>
    <n v="0"/>
    <n v="0"/>
    <n v="0"/>
    <n v="0"/>
    <n v="8609107.2974874452"/>
    <n v="43652846.05716262"/>
    <n v="8015356.8423639843"/>
    <n v="0"/>
    <n v="60277310"/>
    <n v="0"/>
    <n v="0"/>
    <n v="0"/>
    <n v="0"/>
    <n v="1229872.4710696349"/>
    <n v="6984455.3691460192"/>
    <n v="1603071.3684727971"/>
    <n v="0"/>
    <n v="9817399"/>
    <n v="70094709"/>
    <n v="166892.16428571427"/>
    <n v="1"/>
    <n v="1"/>
    <n v="1"/>
    <n v="1"/>
    <n v="24249724"/>
    <n v="32606583.377761271"/>
    <n v="32606583"/>
    <n v="56"/>
    <n v="1"/>
    <n v="0"/>
    <n v="4.3076923076923075"/>
    <n v="0"/>
    <n v="4.3076923076923075"/>
    <n v="4"/>
    <n v="4"/>
    <n v="6660438"/>
    <n v="39267021"/>
    <n v="109361730"/>
  </r>
  <r>
    <x v="26"/>
    <n v="3826"/>
    <x v="90"/>
    <x v="942"/>
    <x v="942"/>
    <x v="889"/>
    <n v="9387"/>
    <n v="286573000979"/>
    <s v="86573286573000979"/>
    <s v="IER NUEVA APAYA"/>
    <n v="1"/>
    <n v="34.113640049737796"/>
    <n v="2.3891799338480375"/>
    <n v="0.34461668008102969"/>
    <n v="1.3446166800810297"/>
    <n v="111"/>
    <n v="0"/>
    <n v="0"/>
    <n v="7"/>
    <n v="0"/>
    <n v="60"/>
    <n v="0"/>
    <n v="33"/>
    <n v="0"/>
    <n v="11"/>
    <n v="0"/>
    <n v="0"/>
    <n v="0"/>
    <n v="90"/>
    <n v="0"/>
    <n v="0"/>
    <n v="4"/>
    <n v="0"/>
    <n v="42"/>
    <n v="0"/>
    <n v="33"/>
    <n v="0"/>
    <n v="11"/>
    <n v="0"/>
    <n v="0"/>
    <n v="0"/>
    <n v="92671"/>
    <n v="81839"/>
    <n v="122758"/>
    <n v="150439"/>
    <n v="114333"/>
    <n v="99892"/>
    <n v="152848"/>
    <n v="184139"/>
    <n v="0"/>
    <n v="0"/>
    <n v="0"/>
    <n v="0"/>
    <n v="1076138.4121859306"/>
    <n v="12491429.794818843"/>
    <n v="2260741.6734872777"/>
    <n v="0"/>
    <n v="15828310"/>
    <n v="0"/>
    <n v="0"/>
    <n v="0"/>
    <n v="0"/>
    <n v="122987.24710696351"/>
    <n v="2014746.7410998133"/>
    <n v="452148.33469745558"/>
    <n v="0"/>
    <n v="2589882"/>
    <n v="18418192"/>
    <n v="165929.65765765766"/>
    <n v="1"/>
    <n v="1"/>
    <n v="1"/>
    <n v="1"/>
    <n v="24249724"/>
    <n v="32606583.377761271"/>
    <n v="32606583"/>
    <n v="7"/>
    <n v="1"/>
    <n v="0"/>
    <n v="0.53846153846153844"/>
    <n v="0"/>
    <n v="0.53846153846153844"/>
    <n v="0.53846153846153844"/>
    <n v="1"/>
    <n v="6660438"/>
    <n v="39267021"/>
    <n v="57685213"/>
  </r>
  <r>
    <x v="26"/>
    <n v="3826"/>
    <x v="90"/>
    <x v="942"/>
    <x v="942"/>
    <x v="889"/>
    <n v="9388"/>
    <n v="286573001126"/>
    <s v="86573286573001126"/>
    <s v="CER SANTA MARIA"/>
    <n v="1"/>
    <n v="34.113640049737796"/>
    <n v="2.3891799338480375"/>
    <n v="0.34461668008102969"/>
    <n v="1.3446166800810297"/>
    <n v="177"/>
    <n v="0"/>
    <n v="0"/>
    <n v="23"/>
    <n v="0"/>
    <n v="108"/>
    <n v="0"/>
    <n v="46"/>
    <n v="0"/>
    <n v="0"/>
    <n v="0"/>
    <n v="0"/>
    <n v="0"/>
    <n v="177"/>
    <n v="0"/>
    <n v="0"/>
    <n v="23"/>
    <n v="0"/>
    <n v="108"/>
    <n v="0"/>
    <n v="46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35883.3543252004"/>
    <n v="20684733.20862475"/>
    <n v="0"/>
    <n v="0"/>
    <n v="24220617"/>
    <n v="0"/>
    <n v="0"/>
    <n v="0"/>
    <n v="0"/>
    <n v="707176.67086504016"/>
    <n v="4136946.6417249502"/>
    <n v="0"/>
    <n v="0"/>
    <n v="4844123"/>
    <n v="29064740"/>
    <n v="164207.57062146891"/>
    <n v="1"/>
    <n v="1"/>
    <n v="1"/>
    <n v="1"/>
    <n v="24249724"/>
    <n v="32606583.377761271"/>
    <n v="32606583"/>
    <n v="23"/>
    <n v="1"/>
    <n v="0"/>
    <n v="1.7692307692307692"/>
    <n v="0"/>
    <n v="1.7692307692307692"/>
    <n v="1.7692307692307692"/>
    <n v="2"/>
    <n v="6660438"/>
    <n v="39267021"/>
    <n v="68331761"/>
  </r>
  <r>
    <x v="26"/>
    <n v="3826"/>
    <x v="90"/>
    <x v="942"/>
    <x v="942"/>
    <x v="889"/>
    <n v="9389"/>
    <n v="286573001371"/>
    <s v="86573286573001371"/>
    <s v="IE RUR LEONIDAS NORZAGARAY"/>
    <n v="1"/>
    <n v="34.113640049737796"/>
    <n v="2.3891799338480375"/>
    <n v="0.34461668008102969"/>
    <n v="1.3446166800810297"/>
    <n v="217"/>
    <n v="0"/>
    <n v="0"/>
    <n v="16"/>
    <n v="0"/>
    <n v="104"/>
    <n v="0"/>
    <n v="79"/>
    <n v="0"/>
    <n v="18"/>
    <n v="0"/>
    <n v="0"/>
    <n v="0"/>
    <n v="217"/>
    <n v="0"/>
    <n v="0"/>
    <n v="16"/>
    <n v="0"/>
    <n v="104"/>
    <n v="0"/>
    <n v="79"/>
    <n v="0"/>
    <n v="18"/>
    <n v="0"/>
    <n v="0"/>
    <n v="0"/>
    <n v="92671"/>
    <n v="81839"/>
    <n v="122758"/>
    <n v="150439"/>
    <n v="114333"/>
    <n v="99892"/>
    <n v="152848"/>
    <n v="184139"/>
    <n v="0"/>
    <n v="0"/>
    <n v="0"/>
    <n v="0"/>
    <n v="2459744.9421392698"/>
    <n v="24579910.241417725"/>
    <n v="3699395.4657064541"/>
    <n v="0"/>
    <n v="30739051"/>
    <n v="0"/>
    <n v="0"/>
    <n v="0"/>
    <n v="0"/>
    <n v="491948.98842785403"/>
    <n v="4915982.0482835444"/>
    <n v="739879.09314129094"/>
    <n v="0"/>
    <n v="6147810"/>
    <n v="36886861"/>
    <n v="169985.53456221198"/>
    <n v="1"/>
    <n v="1"/>
    <n v="1"/>
    <n v="1"/>
    <n v="24249724"/>
    <n v="32606583.377761271"/>
    <n v="32606583"/>
    <n v="16"/>
    <n v="1"/>
    <n v="0"/>
    <n v="1.2307692307692308"/>
    <n v="0"/>
    <n v="1.2307692307692308"/>
    <n v="1.2307692307692308"/>
    <n v="2"/>
    <n v="6660438"/>
    <n v="39267021"/>
    <n v="76153882"/>
  </r>
  <r>
    <x v="26"/>
    <n v="3826"/>
    <x v="90"/>
    <x v="942"/>
    <x v="942"/>
    <x v="889"/>
    <n v="9390"/>
    <n v="286573003901"/>
    <s v="86573286573003901"/>
    <s v="IE RUR SAN LUIS GONZAGA"/>
    <n v="1"/>
    <n v="34.113640049737796"/>
    <n v="2.3891799338480375"/>
    <n v="0.34461668008102969"/>
    <n v="1.3446166800810297"/>
    <n v="118"/>
    <n v="0"/>
    <n v="0"/>
    <n v="11"/>
    <n v="0"/>
    <n v="68"/>
    <n v="0"/>
    <n v="39"/>
    <n v="0"/>
    <n v="0"/>
    <n v="0"/>
    <n v="0"/>
    <n v="0"/>
    <n v="72"/>
    <n v="0"/>
    <n v="0"/>
    <n v="4"/>
    <n v="0"/>
    <n v="29"/>
    <n v="0"/>
    <n v="39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91074.6477207481"/>
    <n v="14371860.086512001"/>
    <n v="0"/>
    <n v="0"/>
    <n v="16062935"/>
    <n v="0"/>
    <n v="0"/>
    <n v="0"/>
    <n v="0"/>
    <n v="122987.24710696351"/>
    <n v="1826703.7119304978"/>
    <n v="0"/>
    <n v="0"/>
    <n v="1949691"/>
    <n v="18012626"/>
    <n v="152649.37288135593"/>
    <n v="1"/>
    <n v="1"/>
    <n v="1"/>
    <n v="1"/>
    <n v="24249724"/>
    <n v="32606583.377761271"/>
    <n v="32606583"/>
    <n v="11"/>
    <n v="1"/>
    <n v="0"/>
    <n v="0.84615384615384615"/>
    <n v="0"/>
    <n v="0.84615384615384615"/>
    <n v="0.84615384615384615"/>
    <n v="1"/>
    <n v="6660438"/>
    <n v="39267021"/>
    <n v="57279647"/>
  </r>
  <r>
    <x v="26"/>
    <n v="3826"/>
    <x v="90"/>
    <x v="942"/>
    <x v="942"/>
    <x v="889"/>
    <n v="9391"/>
    <n v="286573003927"/>
    <s v="86573286573003927"/>
    <s v="IE RUR ANDINO"/>
    <n v="1"/>
    <n v="34.113640049737796"/>
    <n v="2.3891799338480375"/>
    <n v="0.34461668008102969"/>
    <n v="1.3446166800810297"/>
    <n v="283"/>
    <n v="0"/>
    <n v="0"/>
    <n v="16"/>
    <n v="0"/>
    <n v="102"/>
    <n v="0"/>
    <n v="130"/>
    <n v="0"/>
    <n v="35"/>
    <n v="0"/>
    <n v="0"/>
    <n v="0"/>
    <n v="283"/>
    <n v="0"/>
    <n v="0"/>
    <n v="16"/>
    <n v="0"/>
    <n v="102"/>
    <n v="0"/>
    <n v="130"/>
    <n v="0"/>
    <n v="35"/>
    <n v="0"/>
    <n v="0"/>
    <n v="0"/>
    <n v="92671"/>
    <n v="81839"/>
    <n v="122758"/>
    <n v="150439"/>
    <n v="114333"/>
    <n v="99892"/>
    <n v="152848"/>
    <n v="184139"/>
    <n v="0"/>
    <n v="0"/>
    <n v="0"/>
    <n v="0"/>
    <n v="2459744.9421392698"/>
    <n v="31161416.262343779"/>
    <n v="7193268.9610958835"/>
    <n v="0"/>
    <n v="40814430"/>
    <n v="0"/>
    <n v="0"/>
    <n v="0"/>
    <n v="0"/>
    <n v="491948.98842785403"/>
    <n v="6232283.2524687555"/>
    <n v="1438653.7922191767"/>
    <n v="0"/>
    <n v="8162886"/>
    <n v="48977316"/>
    <n v="173064.72084805655"/>
    <n v="1"/>
    <n v="1"/>
    <n v="1"/>
    <n v="1"/>
    <n v="24249724"/>
    <n v="32606583.377761271"/>
    <n v="32606583"/>
    <n v="16"/>
    <n v="1"/>
    <n v="0"/>
    <n v="1.2307692307692308"/>
    <n v="0"/>
    <n v="1.2307692307692308"/>
    <n v="1.2307692307692308"/>
    <n v="2"/>
    <n v="6660438"/>
    <n v="39267021"/>
    <n v="88244337"/>
  </r>
  <r>
    <x v="26"/>
    <n v="3826"/>
    <x v="90"/>
    <x v="942"/>
    <x v="942"/>
    <x v="889"/>
    <n v="9392"/>
    <n v="286573003935"/>
    <s v="86573286573003935"/>
    <s v="IER OVER ANTONIO MORALES"/>
    <n v="1"/>
    <n v="34.113640049737796"/>
    <n v="2.3891799338480375"/>
    <n v="0.34461668008102969"/>
    <n v="1.3446166800810297"/>
    <n v="80"/>
    <n v="0"/>
    <n v="0"/>
    <n v="6"/>
    <n v="0"/>
    <n v="57"/>
    <n v="0"/>
    <n v="17"/>
    <n v="0"/>
    <n v="0"/>
    <n v="0"/>
    <n v="0"/>
    <n v="0"/>
    <n v="80"/>
    <n v="0"/>
    <n v="0"/>
    <n v="6"/>
    <n v="0"/>
    <n v="57"/>
    <n v="0"/>
    <n v="17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2404.35330222629"/>
    <n v="9939417.2560924124"/>
    <n v="0"/>
    <n v="0"/>
    <n v="10861822"/>
    <n v="0"/>
    <n v="0"/>
    <n v="0"/>
    <n v="0"/>
    <n v="184480.87066044525"/>
    <n v="1987883.4512184826"/>
    <n v="0"/>
    <n v="0"/>
    <n v="2172364"/>
    <n v="13034186"/>
    <n v="162927.32500000001"/>
    <n v="1"/>
    <n v="1"/>
    <n v="1"/>
    <n v="1"/>
    <n v="24249724"/>
    <n v="32606583.377761271"/>
    <n v="32606583"/>
    <n v="6"/>
    <n v="1"/>
    <n v="0"/>
    <n v="0.46153846153846156"/>
    <n v="0"/>
    <n v="0.46153846153846156"/>
    <n v="0.46153846153846156"/>
    <n v="1"/>
    <n v="6660438"/>
    <n v="39267021"/>
    <n v="52301207"/>
  </r>
  <r>
    <x v="26"/>
    <n v="3826"/>
    <x v="90"/>
    <x v="942"/>
    <x v="942"/>
    <x v="889"/>
    <n v="9393"/>
    <n v="286573003978"/>
    <s v="86573286573003978"/>
    <s v="IE RUR LUIS VIDALES DEL PIÑUÑA NEGRO"/>
    <n v="1"/>
    <n v="34.113640049737796"/>
    <n v="2.3891799338480375"/>
    <n v="0.34461668008102969"/>
    <n v="1.3446166800810297"/>
    <n v="121"/>
    <n v="0"/>
    <n v="0"/>
    <n v="16"/>
    <n v="0"/>
    <n v="61"/>
    <n v="0"/>
    <n v="33"/>
    <n v="0"/>
    <n v="11"/>
    <n v="0"/>
    <n v="0"/>
    <n v="0"/>
    <n v="87"/>
    <n v="0"/>
    <n v="0"/>
    <n v="0"/>
    <n v="0"/>
    <n v="43"/>
    <n v="0"/>
    <n v="33"/>
    <n v="0"/>
    <n v="11"/>
    <n v="0"/>
    <n v="0"/>
    <n v="0"/>
    <n v="92671"/>
    <n v="81839"/>
    <n v="122758"/>
    <n v="150439"/>
    <n v="114333"/>
    <n v="99892"/>
    <n v="152848"/>
    <n v="184139"/>
    <n v="0"/>
    <n v="0"/>
    <n v="0"/>
    <n v="0"/>
    <n v="2459744.9421392698"/>
    <n v="12625746.244225496"/>
    <n v="2260741.6734872777"/>
    <n v="0"/>
    <n v="17346233"/>
    <n v="0"/>
    <n v="0"/>
    <n v="0"/>
    <n v="0"/>
    <n v="0"/>
    <n v="2041610.0309811444"/>
    <n v="452148.33469745558"/>
    <n v="0"/>
    <n v="2493758"/>
    <n v="19839991"/>
    <n v="163966.86776859505"/>
    <n v="1"/>
    <n v="1"/>
    <n v="1"/>
    <n v="1"/>
    <n v="24249724"/>
    <n v="32606583.377761271"/>
    <n v="32606583"/>
    <n v="16"/>
    <n v="1"/>
    <n v="0"/>
    <n v="1.2307692307692308"/>
    <n v="0"/>
    <n v="1.2307692307692308"/>
    <n v="1.2307692307692308"/>
    <n v="2"/>
    <n v="6660438"/>
    <n v="39267021"/>
    <n v="59107012"/>
  </r>
  <r>
    <x v="26"/>
    <n v="3826"/>
    <x v="90"/>
    <x v="942"/>
    <x v="942"/>
    <x v="889"/>
    <n v="134328"/>
    <n v="286573004441"/>
    <s v="86573286573004441"/>
    <s v="INS ETNO EDUC RUR INDIGENA EÑO MONAYA JITO"/>
    <n v="1"/>
    <n v="34.113640049737796"/>
    <n v="2.3891799338480375"/>
    <n v="0.34461668008102969"/>
    <n v="1.3446166800810297"/>
    <n v="178"/>
    <n v="0"/>
    <n v="0"/>
    <n v="15"/>
    <n v="0"/>
    <n v="121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06010.8832555655"/>
    <n v="21893581.253284637"/>
    <n v="0"/>
    <n v="0"/>
    <n v="24199592"/>
    <n v="0"/>
    <n v="0"/>
    <n v="0"/>
    <n v="0"/>
    <n v="0"/>
    <n v="0"/>
    <n v="0"/>
    <n v="0"/>
    <n v="0"/>
    <n v="24199592"/>
    <n v="135952.76404494382"/>
    <n v="1"/>
    <n v="1"/>
    <n v="1"/>
    <n v="1"/>
    <n v="24249724"/>
    <n v="32606583.377761271"/>
    <n v="32606583"/>
    <n v="15"/>
    <n v="1"/>
    <n v="0"/>
    <n v="1.1538461538461537"/>
    <n v="0"/>
    <n v="1.1538461538461537"/>
    <n v="1.1538461538461537"/>
    <n v="2"/>
    <n v="6660438"/>
    <n v="39267021"/>
    <n v="63466613"/>
  </r>
  <r>
    <x v="26"/>
    <n v="3826"/>
    <x v="90"/>
    <x v="943"/>
    <x v="943"/>
    <x v="890"/>
    <n v="9460"/>
    <n v="286749000016"/>
    <s v="86749286749000016"/>
    <s v="CENT EDUC RUR JUAN XXIII"/>
    <n v="1"/>
    <n v="8.152096659559346"/>
    <n v="0.5709395341397614"/>
    <n v="6.9519985646181781E-2"/>
    <n v="1.0695199856461817"/>
    <n v="92"/>
    <n v="0"/>
    <n v="0"/>
    <n v="13"/>
    <n v="0"/>
    <n v="79"/>
    <n v="0"/>
    <n v="0"/>
    <n v="0"/>
    <n v="0"/>
    <n v="0"/>
    <n v="0"/>
    <n v="0"/>
    <n v="92"/>
    <n v="0"/>
    <n v="0"/>
    <n v="13"/>
    <n v="0"/>
    <n v="7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89658.5707455035"/>
    <n v="8440082.7420873027"/>
    <n v="0"/>
    <n v="0"/>
    <n v="10029741"/>
    <n v="0"/>
    <n v="0"/>
    <n v="0"/>
    <n v="0"/>
    <n v="317931.71414910071"/>
    <n v="1688016.5484174604"/>
    <n v="0"/>
    <n v="0"/>
    <n v="2005948"/>
    <n v="12035689"/>
    <n v="130822.70652173914"/>
    <n v="1"/>
    <n v="0"/>
    <n v="0"/>
    <n v="1"/>
    <n v="24249724"/>
    <n v="25935564.464403868"/>
    <n v="25935564"/>
    <n v="13"/>
    <n v="1"/>
    <n v="0"/>
    <n v="1"/>
    <n v="0"/>
    <n v="1"/>
    <n v="1"/>
    <n v="1"/>
    <n v="6660438"/>
    <n v="32596002"/>
    <n v="44631691"/>
  </r>
  <r>
    <x v="26"/>
    <n v="3826"/>
    <x v="90"/>
    <x v="943"/>
    <x v="943"/>
    <x v="890"/>
    <n v="9459"/>
    <n v="286749000598"/>
    <s v="86749286749000598"/>
    <s v="IER BILINGUE ARTESANAL CAMENTSA"/>
    <n v="1"/>
    <n v="8.152096659559346"/>
    <n v="0.5709395341397614"/>
    <n v="6.9519985646181781E-2"/>
    <n v="1.0695199856461817"/>
    <n v="223"/>
    <n v="0"/>
    <n v="0"/>
    <n v="18"/>
    <n v="0"/>
    <n v="92"/>
    <n v="0"/>
    <n v="88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01065.7133399281"/>
    <n v="19230568.273110308"/>
    <n v="0"/>
    <n v="4923508.5159225557"/>
    <n v="26355143"/>
    <n v="0"/>
    <n v="0"/>
    <n v="0"/>
    <n v="0"/>
    <n v="0"/>
    <n v="0"/>
    <n v="0"/>
    <n v="0"/>
    <n v="0"/>
    <n v="26355143"/>
    <n v="118184.49775784754"/>
    <n v="1"/>
    <n v="0"/>
    <n v="0"/>
    <n v="1"/>
    <n v="24249724"/>
    <n v="25935564.464403868"/>
    <n v="25935564"/>
    <n v="18"/>
    <n v="1"/>
    <n v="0"/>
    <n v="1.3846153846153846"/>
    <n v="0"/>
    <n v="1.3846153846153846"/>
    <n v="1.3846153846153846"/>
    <n v="2"/>
    <n v="6660438"/>
    <n v="32596002"/>
    <n v="58951145"/>
  </r>
  <r>
    <x v="26"/>
    <n v="3826"/>
    <x v="90"/>
    <x v="944"/>
    <x v="944"/>
    <x v="446"/>
    <n v="9465"/>
    <n v="286755000044"/>
    <s v="86755286755000044"/>
    <s v="CENT EDUC RUR SAN ANTONIO DEL POROTOYACO"/>
    <n v="1"/>
    <n v="7.5899280575539567"/>
    <n v="0.53156754271954343"/>
    <n v="6.3563069995887719E-2"/>
    <n v="1.0635630699958878"/>
    <n v="105"/>
    <n v="0"/>
    <n v="0"/>
    <n v="12"/>
    <n v="0"/>
    <n v="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9204.2777820781"/>
    <n v="9880454.1234867182"/>
    <n v="0"/>
    <n v="0"/>
    <n v="11339658"/>
    <n v="0"/>
    <n v="0"/>
    <n v="0"/>
    <n v="0"/>
    <n v="0"/>
    <n v="0"/>
    <n v="0"/>
    <n v="0"/>
    <n v="0"/>
    <n v="11339658"/>
    <n v="107996.74285714286"/>
    <n v="1"/>
    <n v="0"/>
    <n v="0"/>
    <n v="1"/>
    <n v="24249724"/>
    <n v="25791110.903992958"/>
    <n v="25791111"/>
    <n v="12"/>
    <n v="0"/>
    <n v="1"/>
    <n v="0.92307692307692313"/>
    <n v="0"/>
    <n v="0.92307692307692313"/>
    <n v="0.92307692307692313"/>
    <n v="1"/>
    <n v="6660438"/>
    <n v="32451549"/>
    <n v="43791207"/>
  </r>
  <r>
    <x v="26"/>
    <n v="3826"/>
    <x v="90"/>
    <x v="944"/>
    <x v="944"/>
    <x v="446"/>
    <n v="9814"/>
    <n v="286755000192"/>
    <s v="86755286755000192"/>
    <s v="CENT ETNOEDUCATIVO RURAL SAN SILVESTRE"/>
    <n v="1"/>
    <n v="7.5899280575539567"/>
    <n v="0.53156754271954343"/>
    <n v="6.3563069995887719E-2"/>
    <n v="1.0635630699958878"/>
    <n v="61"/>
    <n v="0"/>
    <n v="0"/>
    <n v="8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72802.85185471876"/>
    <n v="5630796.4359655492"/>
    <n v="0"/>
    <n v="0"/>
    <n v="6603599"/>
    <n v="0"/>
    <n v="0"/>
    <n v="0"/>
    <n v="0"/>
    <n v="0"/>
    <n v="0"/>
    <n v="0"/>
    <n v="0"/>
    <n v="0"/>
    <n v="6603599"/>
    <n v="108255.72131147541"/>
    <n v="1"/>
    <n v="0"/>
    <n v="0"/>
    <n v="1"/>
    <n v="24249724"/>
    <n v="25791110.903992958"/>
    <n v="25791111"/>
    <n v="8"/>
    <n v="1"/>
    <n v="0"/>
    <n v="0.61538461538461542"/>
    <n v="0"/>
    <n v="0.61538461538461542"/>
    <n v="0.61538461538461542"/>
    <n v="1"/>
    <n v="6660438"/>
    <n v="32451549"/>
    <n v="39055148"/>
  </r>
  <r>
    <x v="26"/>
    <n v="3826"/>
    <x v="90"/>
    <x v="1081"/>
    <x v="1081"/>
    <x v="744"/>
    <n v="9888"/>
    <n v="286757000032"/>
    <s v="86757286757000032"/>
    <s v="IE RUR PUERTO EL SOL"/>
    <n v="1"/>
    <n v="23.023807811263755"/>
    <n v="1.6124934056653935"/>
    <n v="0.22710532319477605"/>
    <n v="1.2271053231947762"/>
    <n v="283"/>
    <n v="0"/>
    <n v="0"/>
    <n v="24"/>
    <n v="0"/>
    <n v="121"/>
    <n v="0"/>
    <n v="105"/>
    <n v="0"/>
    <n v="33"/>
    <n v="0"/>
    <n v="0"/>
    <n v="0"/>
    <n v="283"/>
    <n v="0"/>
    <n v="0"/>
    <n v="24"/>
    <n v="0"/>
    <n v="121"/>
    <n v="0"/>
    <n v="105"/>
    <n v="0"/>
    <n v="33"/>
    <n v="0"/>
    <n v="0"/>
    <n v="0"/>
    <n v="92671"/>
    <n v="81839"/>
    <n v="122758"/>
    <n v="150439"/>
    <n v="114333"/>
    <n v="99892"/>
    <n v="152848"/>
    <n v="184139"/>
    <n v="0"/>
    <n v="0"/>
    <n v="0"/>
    <n v="0"/>
    <n v="3367167.1900038803"/>
    <n v="27702629.117473405"/>
    <n v="6189499.6165092802"/>
    <n v="0"/>
    <n v="37259296"/>
    <n v="0"/>
    <n v="0"/>
    <n v="0"/>
    <n v="0"/>
    <n v="673433.43800077611"/>
    <n v="5540525.8234946812"/>
    <n v="1237899.923301856"/>
    <n v="0"/>
    <n v="7451859"/>
    <n v="44711155"/>
    <n v="157989.94699646643"/>
    <n v="1"/>
    <n v="1"/>
    <n v="1"/>
    <n v="1"/>
    <n v="24249724"/>
    <n v="29756965.406404119"/>
    <n v="29756965"/>
    <n v="24"/>
    <n v="1"/>
    <n v="0"/>
    <n v="1.8461538461538463"/>
    <n v="0"/>
    <n v="1.8461538461538463"/>
    <n v="1.8461538461538463"/>
    <n v="2"/>
    <n v="6660438"/>
    <n v="36417403"/>
    <n v="81128558"/>
  </r>
  <r>
    <x v="26"/>
    <n v="3826"/>
    <x v="90"/>
    <x v="1081"/>
    <x v="1081"/>
    <x v="744"/>
    <n v="9815"/>
    <n v="286757000084"/>
    <s v="86757286757000084"/>
    <s v="IER JORDAN ORTIZ"/>
    <n v="1"/>
    <n v="23.023807811263755"/>
    <n v="1.6124934056653935"/>
    <n v="0.22710532319477605"/>
    <n v="1.2271053231947762"/>
    <n v="239"/>
    <n v="0"/>
    <n v="0"/>
    <n v="19"/>
    <n v="0"/>
    <n v="117"/>
    <n v="0"/>
    <n v="77"/>
    <n v="0"/>
    <n v="26"/>
    <n v="0"/>
    <n v="0"/>
    <n v="0"/>
    <n v="239"/>
    <n v="0"/>
    <n v="0"/>
    <n v="19"/>
    <n v="0"/>
    <n v="117"/>
    <n v="0"/>
    <n v="77"/>
    <n v="0"/>
    <n v="26"/>
    <n v="0"/>
    <n v="0"/>
    <n v="0"/>
    <n v="92671"/>
    <n v="81839"/>
    <n v="122758"/>
    <n v="150439"/>
    <n v="114333"/>
    <n v="99892"/>
    <n v="152848"/>
    <n v="184139"/>
    <n v="0"/>
    <n v="0"/>
    <n v="0"/>
    <n v="0"/>
    <n v="2665674.0254197386"/>
    <n v="23780132.959247082"/>
    <n v="4876575.4554315535"/>
    <n v="0"/>
    <n v="31322382"/>
    <n v="0"/>
    <n v="0"/>
    <n v="0"/>
    <n v="0"/>
    <n v="533134.80508394772"/>
    <n v="4756026.5918494165"/>
    <n v="975315.09108631092"/>
    <n v="0"/>
    <n v="6264476"/>
    <n v="37586858"/>
    <n v="157267.18828451884"/>
    <n v="1"/>
    <n v="1"/>
    <n v="1"/>
    <n v="1"/>
    <n v="24249724"/>
    <n v="29756965.406404119"/>
    <n v="29756965"/>
    <n v="19"/>
    <n v="1"/>
    <n v="0"/>
    <n v="1.4615384615384615"/>
    <n v="0"/>
    <n v="1.4615384615384615"/>
    <n v="1.4615384615384615"/>
    <n v="2"/>
    <n v="6660438"/>
    <n v="36417403"/>
    <n v="74004261"/>
  </r>
  <r>
    <x v="26"/>
    <n v="3826"/>
    <x v="90"/>
    <x v="1081"/>
    <x v="1081"/>
    <x v="744"/>
    <n v="9816"/>
    <n v="286757000114"/>
    <s v="86757286757000114"/>
    <s v="IER AGUA CLARA"/>
    <n v="1"/>
    <n v="23.023807811263755"/>
    <n v="1.6124934056653935"/>
    <n v="0.22710532319477605"/>
    <n v="1.2271053231947762"/>
    <n v="610"/>
    <n v="0"/>
    <n v="0"/>
    <n v="47"/>
    <n v="0"/>
    <n v="266"/>
    <n v="0"/>
    <n v="217"/>
    <n v="0"/>
    <n v="80"/>
    <n v="0"/>
    <n v="0"/>
    <n v="0"/>
    <n v="610"/>
    <n v="0"/>
    <n v="0"/>
    <n v="47"/>
    <n v="0"/>
    <n v="266"/>
    <n v="0"/>
    <n v="217"/>
    <n v="0"/>
    <n v="80"/>
    <n v="0"/>
    <n v="0"/>
    <n v="0"/>
    <n v="92671"/>
    <n v="81839"/>
    <n v="122758"/>
    <n v="150439"/>
    <n v="114333"/>
    <n v="99892"/>
    <n v="152848"/>
    <n v="184139"/>
    <n v="0"/>
    <n v="0"/>
    <n v="0"/>
    <n v="0"/>
    <n v="6594035.747090932"/>
    <n v="59205176.388228558"/>
    <n v="15004847.555174012"/>
    <n v="0"/>
    <n v="80804060"/>
    <n v="0"/>
    <n v="0"/>
    <n v="0"/>
    <n v="0"/>
    <n v="1318807.1494181864"/>
    <n v="11841035.277645713"/>
    <n v="3000969.5110348025"/>
    <n v="0"/>
    <n v="16160812"/>
    <n v="96964872"/>
    <n v="158958.80655737704"/>
    <n v="1"/>
    <n v="1"/>
    <n v="1"/>
    <n v="1"/>
    <n v="24249724"/>
    <n v="29756965.406404119"/>
    <n v="29756965"/>
    <n v="47"/>
    <n v="1"/>
    <n v="0"/>
    <n v="3.6153846153846154"/>
    <n v="0"/>
    <n v="3.6153846153846154"/>
    <n v="3.6153846153846154"/>
    <n v="4"/>
    <n v="6660438"/>
    <n v="36417403"/>
    <n v="133382275"/>
  </r>
  <r>
    <x v="26"/>
    <n v="3826"/>
    <x v="90"/>
    <x v="1081"/>
    <x v="1081"/>
    <x v="744"/>
    <n v="9817"/>
    <n v="286757000246"/>
    <s v="86757286757000246"/>
    <s v="IE RUR PUERTO COLON SAN MIGUEL"/>
    <n v="1"/>
    <n v="23.023807811263755"/>
    <n v="1.6124934056653935"/>
    <n v="0.22710532319477605"/>
    <n v="1.2271053231947762"/>
    <n v="390"/>
    <n v="4"/>
    <n v="0"/>
    <n v="27"/>
    <n v="0"/>
    <n v="179"/>
    <n v="0"/>
    <n v="128"/>
    <n v="0"/>
    <n v="52"/>
    <n v="0"/>
    <n v="0"/>
    <n v="0"/>
    <n v="390"/>
    <n v="4"/>
    <n v="0"/>
    <n v="27"/>
    <n v="0"/>
    <n v="179"/>
    <n v="0"/>
    <n v="128"/>
    <n v="0"/>
    <n v="52"/>
    <n v="0"/>
    <n v="0"/>
    <n v="0"/>
    <n v="92671"/>
    <n v="81839"/>
    <n v="122758"/>
    <n v="150439"/>
    <n v="114333"/>
    <n v="99892"/>
    <n v="152848"/>
    <n v="184139"/>
    <n v="0"/>
    <n v="0"/>
    <n v="0"/>
    <n v="0"/>
    <n v="4349257.6204216788"/>
    <n v="37631447.517983779"/>
    <n v="9753150.9108631071"/>
    <n v="0"/>
    <n v="51733856"/>
    <n v="0"/>
    <n v="0"/>
    <n v="0"/>
    <n v="0"/>
    <n v="869851.52408433589"/>
    <n v="7526289.5035967575"/>
    <n v="1950630.1821726218"/>
    <n v="0"/>
    <n v="10346771"/>
    <n v="62080627"/>
    <n v="159181.09487179486"/>
    <n v="1"/>
    <n v="1"/>
    <n v="1"/>
    <n v="1"/>
    <n v="24249724"/>
    <n v="29756965.406404119"/>
    <n v="29756965"/>
    <n v="31"/>
    <n v="1"/>
    <n v="0"/>
    <n v="2.3846153846153846"/>
    <n v="0"/>
    <n v="2.3846153846153846"/>
    <n v="2.3846153846153846"/>
    <n v="3"/>
    <n v="6660438"/>
    <n v="36417403"/>
    <n v="98498030"/>
  </r>
  <r>
    <x v="26"/>
    <n v="3826"/>
    <x v="90"/>
    <x v="945"/>
    <x v="945"/>
    <x v="656"/>
    <n v="125856"/>
    <n v="286760000184"/>
    <s v="86760286760000184"/>
    <s v="INST ETN RURAL  BIL INGA IACHAI WASI CARLOS TAMABIOY"/>
    <n v="1"/>
    <n v="23.669159700835898"/>
    <n v="1.6576912145942748"/>
    <n v="0.23394367517179077"/>
    <n v="1.2339436751717907"/>
    <n v="169"/>
    <n v="0"/>
    <n v="0"/>
    <n v="13"/>
    <n v="0"/>
    <n v="81"/>
    <n v="0"/>
    <n v="61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4046.2687744126"/>
    <n v="17503076.427236993"/>
    <n v="0"/>
    <n v="3181040.1616344173"/>
    <n v="22518163"/>
    <n v="0"/>
    <n v="0"/>
    <n v="0"/>
    <n v="0"/>
    <n v="0"/>
    <n v="0"/>
    <n v="0"/>
    <n v="0"/>
    <n v="0"/>
    <n v="22518163"/>
    <n v="133243.56804733729"/>
    <n v="1"/>
    <n v="0"/>
    <n v="0"/>
    <n v="1"/>
    <n v="24249724"/>
    <n v="29922793.554461576"/>
    <n v="29922794"/>
    <n v="13"/>
    <n v="1"/>
    <n v="0"/>
    <n v="1"/>
    <n v="0"/>
    <n v="1"/>
    <n v="1"/>
    <n v="1"/>
    <n v="6660438"/>
    <n v="36583232"/>
    <n v="59101395"/>
  </r>
  <r>
    <x v="26"/>
    <n v="3826"/>
    <x v="90"/>
    <x v="946"/>
    <x v="946"/>
    <x v="891"/>
    <n v="9895"/>
    <n v="286865000571"/>
    <s v="86865286865000571"/>
    <s v="IER LAS PALMERAS"/>
    <n v="1"/>
    <n v="16.847145488029465"/>
    <n v="1.1799052192592938"/>
    <n v="0.16165546290623714"/>
    <n v="1.1616554629062372"/>
    <n v="327"/>
    <n v="0"/>
    <n v="0"/>
    <n v="25"/>
    <n v="0"/>
    <n v="147"/>
    <n v="0"/>
    <n v="105"/>
    <n v="0"/>
    <n v="50"/>
    <n v="0"/>
    <n v="0"/>
    <n v="0"/>
    <n v="327"/>
    <n v="0"/>
    <n v="0"/>
    <n v="25"/>
    <n v="0"/>
    <n v="147"/>
    <n v="0"/>
    <n v="105"/>
    <n v="0"/>
    <n v="50"/>
    <n v="0"/>
    <n v="0"/>
    <n v="0"/>
    <n v="92671"/>
    <n v="81839"/>
    <n v="122758"/>
    <n v="150439"/>
    <n v="114333"/>
    <n v="99892"/>
    <n v="152848"/>
    <n v="184139"/>
    <n v="0"/>
    <n v="0"/>
    <n v="0"/>
    <n v="0"/>
    <n v="3320388.8510114704"/>
    <n v="29242102.05015872"/>
    <n v="8877835.7097146269"/>
    <n v="0"/>
    <n v="41440327"/>
    <n v="0"/>
    <n v="0"/>
    <n v="0"/>
    <n v="0"/>
    <n v="664077.77020229411"/>
    <n v="5848420.4100317452"/>
    <n v="1775567.1419429255"/>
    <n v="0"/>
    <n v="8288065"/>
    <n v="49728392"/>
    <n v="152074.59327217125"/>
    <n v="1"/>
    <n v="1"/>
    <n v="1"/>
    <n v="1"/>
    <n v="24249724"/>
    <n v="28169824.35856849"/>
    <n v="28169824"/>
    <n v="25"/>
    <n v="1"/>
    <n v="0"/>
    <n v="1.9230769230769231"/>
    <n v="0"/>
    <n v="1.9230769230769231"/>
    <n v="1.9230769230769231"/>
    <n v="2"/>
    <n v="6660438"/>
    <n v="34830262"/>
    <n v="84558654"/>
  </r>
  <r>
    <x v="26"/>
    <n v="3826"/>
    <x v="90"/>
    <x v="946"/>
    <x v="946"/>
    <x v="891"/>
    <n v="9896"/>
    <n v="286865000597"/>
    <s v="86865286865000597"/>
    <s v="IER EL ROSAL"/>
    <n v="1"/>
    <n v="16.847145488029465"/>
    <n v="1.1799052192592938"/>
    <n v="0.16165546290623714"/>
    <n v="1.1616554629062372"/>
    <n v="216"/>
    <n v="0"/>
    <n v="0"/>
    <n v="15"/>
    <n v="0"/>
    <n v="104"/>
    <n v="0"/>
    <n v="66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92233.3106068822"/>
    <n v="19726814.875107076"/>
    <n v="5504258.1400230685"/>
    <n v="0"/>
    <n v="27223306"/>
    <n v="0"/>
    <n v="0"/>
    <n v="0"/>
    <n v="0"/>
    <n v="0"/>
    <n v="0"/>
    <n v="0"/>
    <n v="0"/>
    <n v="0"/>
    <n v="27223306"/>
    <n v="126033.82407407407"/>
    <n v="1"/>
    <n v="1"/>
    <n v="1"/>
    <n v="1"/>
    <n v="24249724"/>
    <n v="28169824.35856849"/>
    <n v="28169824"/>
    <n v="15"/>
    <n v="1"/>
    <n v="0"/>
    <n v="1.1538461538461537"/>
    <n v="0"/>
    <n v="1.1538461538461537"/>
    <n v="1.1538461538461537"/>
    <n v="2"/>
    <n v="6660438"/>
    <n v="34830262"/>
    <n v="62053568"/>
  </r>
  <r>
    <x v="26"/>
    <n v="3826"/>
    <x v="90"/>
    <x v="946"/>
    <x v="946"/>
    <x v="891"/>
    <n v="9898"/>
    <n v="286865001658"/>
    <s v="86865286865001658"/>
    <s v="INS ETNO RUR SANTA ROSA DEL GUAMUEZ"/>
    <n v="1"/>
    <n v="16.847145488029465"/>
    <n v="1.1799052192592938"/>
    <n v="0.16165546290623714"/>
    <n v="1.1616554629062372"/>
    <n v="302"/>
    <n v="23"/>
    <n v="0"/>
    <n v="19"/>
    <n v="0"/>
    <n v="150"/>
    <n v="0"/>
    <n v="97"/>
    <n v="0"/>
    <n v="13"/>
    <n v="0"/>
    <n v="0"/>
    <n v="0"/>
    <n v="302"/>
    <n v="23"/>
    <n v="0"/>
    <n v="19"/>
    <n v="0"/>
    <n v="150"/>
    <n v="0"/>
    <n v="97"/>
    <n v="0"/>
    <n v="13"/>
    <n v="0"/>
    <n v="0"/>
    <n v="0"/>
    <n v="92671"/>
    <n v="81839"/>
    <n v="122758"/>
    <n v="150439"/>
    <n v="114333"/>
    <n v="99892"/>
    <n v="152848"/>
    <n v="184139"/>
    <n v="0"/>
    <n v="0"/>
    <n v="0"/>
    <n v="0"/>
    <n v="5578253.2696992708"/>
    <n v="28661901.612655573"/>
    <n v="2308237.2845258033"/>
    <n v="0"/>
    <n v="36548392"/>
    <n v="0"/>
    <n v="0"/>
    <n v="0"/>
    <n v="0"/>
    <n v="1115650.6539398541"/>
    <n v="5732380.3225311143"/>
    <n v="461647.45690516068"/>
    <n v="0"/>
    <n v="7309678"/>
    <n v="43858070"/>
    <n v="145225.39735099339"/>
    <n v="1"/>
    <n v="1"/>
    <n v="1"/>
    <n v="1"/>
    <n v="24249724"/>
    <n v="28169824.35856849"/>
    <n v="28169824"/>
    <n v="42"/>
    <n v="0"/>
    <n v="1"/>
    <n v="3.2307692307692308"/>
    <n v="0"/>
    <n v="3.2307692307692308"/>
    <n v="3.2307692307692308"/>
    <n v="4"/>
    <n v="26641753"/>
    <n v="54811577"/>
    <n v="98669647"/>
  </r>
  <r>
    <x v="26"/>
    <n v="3826"/>
    <x v="90"/>
    <x v="946"/>
    <x v="946"/>
    <x v="891"/>
    <n v="9899"/>
    <n v="286865001739"/>
    <s v="86865286865001739"/>
    <s v="I.E.R. MARAVELEZ"/>
    <n v="1"/>
    <n v="16.847145488029465"/>
    <n v="1.1799052192592938"/>
    <n v="0.16165546290623714"/>
    <n v="1.1616554629062372"/>
    <n v="261"/>
    <n v="0"/>
    <n v="0"/>
    <n v="16"/>
    <n v="0"/>
    <n v="119"/>
    <n v="0"/>
    <n v="95"/>
    <n v="0"/>
    <n v="31"/>
    <n v="0"/>
    <n v="0"/>
    <n v="0"/>
    <n v="261"/>
    <n v="0"/>
    <n v="0"/>
    <n v="16"/>
    <n v="0"/>
    <n v="119"/>
    <n v="0"/>
    <n v="95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2125048.864647341"/>
    <n v="24832578.725134786"/>
    <n v="5504258.1400230685"/>
    <n v="0"/>
    <n v="32461886"/>
    <n v="0"/>
    <n v="0"/>
    <n v="0"/>
    <n v="0"/>
    <n v="425009.77292946825"/>
    <n v="4966515.7450269582"/>
    <n v="1100851.6280046138"/>
    <n v="0"/>
    <n v="6492377"/>
    <n v="38954263"/>
    <n v="149250.04980842912"/>
    <n v="1"/>
    <n v="1"/>
    <n v="1"/>
    <n v="1"/>
    <n v="24249724"/>
    <n v="28169824.35856849"/>
    <n v="28169824"/>
    <n v="16"/>
    <n v="0"/>
    <n v="1"/>
    <n v="1.2307692307692308"/>
    <n v="0"/>
    <n v="1.2307692307692308"/>
    <n v="1.2307692307692308"/>
    <n v="2"/>
    <n v="13320876"/>
    <n v="41490700"/>
    <n v="80444963"/>
  </r>
  <r>
    <x v="26"/>
    <n v="3826"/>
    <x v="90"/>
    <x v="946"/>
    <x v="946"/>
    <x v="891"/>
    <n v="9902"/>
    <n v="286865001747"/>
    <s v="86865286865001747"/>
    <s v="IER MIRAVALLE"/>
    <n v="1"/>
    <n v="16.847145488029465"/>
    <n v="1.1799052192592938"/>
    <n v="0.16165546290623714"/>
    <n v="1.1616554629062372"/>
    <n v="163"/>
    <n v="0"/>
    <n v="0"/>
    <n v="8"/>
    <n v="0"/>
    <n v="84"/>
    <n v="0"/>
    <n v="55"/>
    <n v="0"/>
    <n v="16"/>
    <n v="0"/>
    <n v="0"/>
    <n v="0"/>
    <n v="162"/>
    <n v="0"/>
    <n v="0"/>
    <n v="8"/>
    <n v="0"/>
    <n v="83"/>
    <n v="0"/>
    <n v="55"/>
    <n v="0"/>
    <n v="16"/>
    <n v="0"/>
    <n v="0"/>
    <n v="0"/>
    <n v="92671"/>
    <n v="81839"/>
    <n v="122758"/>
    <n v="150439"/>
    <n v="114333"/>
    <n v="99892"/>
    <n v="152848"/>
    <n v="184139"/>
    <n v="0"/>
    <n v="0"/>
    <n v="0"/>
    <n v="0"/>
    <n v="1062524.4323236705"/>
    <n v="16129572.16258755"/>
    <n v="2840907.4271086808"/>
    <n v="0"/>
    <n v="20033004"/>
    <n v="0"/>
    <n v="0"/>
    <n v="0"/>
    <n v="0"/>
    <n v="212504.88646473413"/>
    <n v="3202706.4150173841"/>
    <n v="568181.48542173614"/>
    <n v="0"/>
    <n v="3983393"/>
    <n v="24016397"/>
    <n v="147339.85889570552"/>
    <n v="1"/>
    <n v="1"/>
    <n v="1"/>
    <n v="1"/>
    <n v="24249724"/>
    <n v="28169824.35856849"/>
    <n v="28169824"/>
    <n v="8"/>
    <n v="0"/>
    <n v="1"/>
    <n v="0.61538461538461542"/>
    <n v="0"/>
    <n v="0.61538461538461542"/>
    <n v="0.61538461538461542"/>
    <n v="1"/>
    <n v="6660438"/>
    <n v="34830262"/>
    <n v="58846659"/>
  </r>
  <r>
    <x v="26"/>
    <n v="3826"/>
    <x v="90"/>
    <x v="946"/>
    <x v="946"/>
    <x v="891"/>
    <n v="9900"/>
    <n v="286865001780"/>
    <s v="86865286865001780"/>
    <s v="IE RUR EL CAIRO"/>
    <n v="1"/>
    <n v="16.847145488029465"/>
    <n v="1.1799052192592938"/>
    <n v="0.16165546290623714"/>
    <n v="1.1616554629062372"/>
    <n v="431"/>
    <n v="12"/>
    <n v="0"/>
    <n v="30"/>
    <n v="0"/>
    <n v="211"/>
    <n v="0"/>
    <n v="141"/>
    <n v="0"/>
    <n v="37"/>
    <n v="0"/>
    <n v="0"/>
    <n v="0"/>
    <n v="431"/>
    <n v="12"/>
    <n v="0"/>
    <n v="30"/>
    <n v="0"/>
    <n v="211"/>
    <n v="0"/>
    <n v="141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5578253.2696992708"/>
    <n v="40846110.800221704"/>
    <n v="6569598.4251888245"/>
    <n v="0"/>
    <n v="52993962"/>
    <n v="0"/>
    <n v="0"/>
    <n v="0"/>
    <n v="0"/>
    <n v="1115650.6539398541"/>
    <n v="8169222.1600443423"/>
    <n v="1313919.6850377647"/>
    <n v="0"/>
    <n v="10598792"/>
    <n v="63592754"/>
    <n v="147546.99303944316"/>
    <n v="1"/>
    <n v="1"/>
    <n v="1"/>
    <n v="1"/>
    <n v="24249724"/>
    <n v="28169824.35856849"/>
    <n v="28169824"/>
    <n v="42"/>
    <n v="1"/>
    <n v="0"/>
    <n v="3.2307692307692308"/>
    <n v="0"/>
    <n v="3.2307692307692308"/>
    <n v="3.2307692307692308"/>
    <n v="4"/>
    <n v="6660438"/>
    <n v="34830262"/>
    <n v="98423016"/>
  </r>
  <r>
    <x v="26"/>
    <n v="3826"/>
    <x v="90"/>
    <x v="1081"/>
    <x v="1081"/>
    <x v="744"/>
    <n v="9819"/>
    <n v="286865001879"/>
    <s v="86757286865001879"/>
    <s v="I.E.R. EL SÁBALO"/>
    <n v="1"/>
    <n v="23.023807811263755"/>
    <n v="1.6124934056653935"/>
    <n v="0.22710532319477605"/>
    <n v="1.2271053231947762"/>
    <n v="320"/>
    <n v="0"/>
    <n v="0"/>
    <n v="21"/>
    <n v="0"/>
    <n v="175"/>
    <n v="0"/>
    <n v="98"/>
    <n v="0"/>
    <n v="0"/>
    <n v="0"/>
    <n v="26"/>
    <n v="0"/>
    <n v="320"/>
    <n v="0"/>
    <n v="0"/>
    <n v="21"/>
    <n v="0"/>
    <n v="175"/>
    <n v="0"/>
    <n v="98"/>
    <n v="0"/>
    <n v="0"/>
    <n v="0"/>
    <n v="26"/>
    <n v="0"/>
    <n v="92671"/>
    <n v="81839"/>
    <n v="122758"/>
    <n v="150439"/>
    <n v="114333"/>
    <n v="99892"/>
    <n v="152848"/>
    <n v="184139"/>
    <n v="0"/>
    <n v="0"/>
    <n v="0"/>
    <n v="0"/>
    <n v="2946271.2912533954"/>
    <n v="33463795.349868316"/>
    <n v="0"/>
    <n v="5874906.624801835"/>
    <n v="42284973"/>
    <n v="0"/>
    <n v="0"/>
    <n v="0"/>
    <n v="0"/>
    <n v="589254.25825067912"/>
    <n v="6692759.0699736634"/>
    <n v="0"/>
    <n v="1174981.3249603671"/>
    <n v="8456995"/>
    <n v="50741968"/>
    <n v="158568.65"/>
    <n v="1"/>
    <n v="1"/>
    <n v="1"/>
    <n v="1"/>
    <n v="24249724"/>
    <n v="29756965.406404119"/>
    <n v="29756965"/>
    <n v="21"/>
    <n v="0"/>
    <n v="1"/>
    <n v="1.6153846153846154"/>
    <n v="0"/>
    <n v="1.6153846153846154"/>
    <n v="1.6153846153846154"/>
    <n v="2"/>
    <n v="13320876"/>
    <n v="43077841"/>
    <n v="93819809"/>
  </r>
  <r>
    <x v="26"/>
    <n v="3826"/>
    <x v="90"/>
    <x v="1081"/>
    <x v="1081"/>
    <x v="744"/>
    <n v="154596"/>
    <n v="286865001933"/>
    <s v="86757286865001933"/>
    <s v="INST ETNOEDUCATIVA TNKAT AWA KAMTATKIT KAMNA KAN TATKIT"/>
    <n v="1"/>
    <n v="23.023807811263755"/>
    <n v="1.6124934056653935"/>
    <n v="0.22710532319477605"/>
    <n v="1.2271053231947762"/>
    <n v="320"/>
    <n v="6"/>
    <n v="0"/>
    <n v="14"/>
    <n v="26"/>
    <n v="65"/>
    <n v="152"/>
    <n v="32"/>
    <n v="18"/>
    <n v="7"/>
    <n v="0"/>
    <n v="0"/>
    <n v="0"/>
    <n v="319"/>
    <n v="6"/>
    <n v="0"/>
    <n v="14"/>
    <n v="26"/>
    <n v="65"/>
    <n v="151"/>
    <n v="32"/>
    <n v="18"/>
    <n v="7"/>
    <n v="0"/>
    <n v="0"/>
    <n v="0"/>
    <n v="92671"/>
    <n v="81839"/>
    <n v="122758"/>
    <n v="150439"/>
    <n v="114333"/>
    <n v="99892"/>
    <n v="152848"/>
    <n v="184139"/>
    <n v="2956644.0125503605"/>
    <n v="17072262.33263934"/>
    <n v="0"/>
    <n v="0"/>
    <n v="2805972.6583365668"/>
    <n v="11890066.479623541"/>
    <n v="1312924.1610777259"/>
    <n v="0"/>
    <n v="36037870"/>
    <n v="591328.80251007213"/>
    <n v="3394367.4520188803"/>
    <n v="0"/>
    <n v="0"/>
    <n v="561194.53166731342"/>
    <n v="2378013.2959247082"/>
    <n v="262584.83221554523"/>
    <n v="0"/>
    <n v="7187489"/>
    <n v="43225359"/>
    <n v="135079.24687500001"/>
    <n v="1"/>
    <n v="1"/>
    <n v="1"/>
    <n v="1"/>
    <n v="24249724"/>
    <n v="29756965.406404119"/>
    <n v="29756965"/>
    <n v="46"/>
    <n v="1"/>
    <n v="0"/>
    <n v="1.5384615384615385"/>
    <n v="1.1555555555555554"/>
    <n v="2.6940170940170942"/>
    <n v="2.6940170940170942"/>
    <n v="3"/>
    <n v="6660438"/>
    <n v="36417403"/>
    <n v="79642762"/>
  </r>
  <r>
    <x v="26"/>
    <n v="3826"/>
    <x v="90"/>
    <x v="946"/>
    <x v="946"/>
    <x v="891"/>
    <n v="9903"/>
    <n v="286865002727"/>
    <s v="86865286865002727"/>
    <s v="IER LA CONCORDIA"/>
    <n v="1"/>
    <n v="16.847145488029465"/>
    <n v="1.1799052192592938"/>
    <n v="0.16165546290623714"/>
    <n v="1.1616554629062372"/>
    <n v="232"/>
    <n v="0"/>
    <n v="0"/>
    <n v="19"/>
    <n v="0"/>
    <n v="119"/>
    <n v="0"/>
    <n v="69"/>
    <n v="0"/>
    <n v="25"/>
    <n v="0"/>
    <n v="0"/>
    <n v="0"/>
    <n v="232"/>
    <n v="0"/>
    <n v="0"/>
    <n v="19"/>
    <n v="0"/>
    <n v="119"/>
    <n v="0"/>
    <n v="69"/>
    <n v="0"/>
    <n v="25"/>
    <n v="0"/>
    <n v="0"/>
    <n v="0"/>
    <n v="92671"/>
    <n v="81839"/>
    <n v="122758"/>
    <n v="150439"/>
    <n v="114333"/>
    <n v="99892"/>
    <n v="152848"/>
    <n v="184139"/>
    <n v="0"/>
    <n v="0"/>
    <n v="0"/>
    <n v="0"/>
    <n v="2523495.5267687174"/>
    <n v="21815536.450118411"/>
    <n v="4438917.8548573134"/>
    <n v="0"/>
    <n v="28777950"/>
    <n v="0"/>
    <n v="0"/>
    <n v="0"/>
    <n v="0"/>
    <n v="504699.10535374354"/>
    <n v="4363107.2900236826"/>
    <n v="887783.57097146276"/>
    <n v="0"/>
    <n v="5755590"/>
    <n v="34533540"/>
    <n v="148851.46551724139"/>
    <n v="1"/>
    <n v="1"/>
    <n v="1"/>
    <n v="1"/>
    <n v="24249724"/>
    <n v="28169824.35856849"/>
    <n v="28169824"/>
    <n v="19"/>
    <n v="1"/>
    <n v="0"/>
    <n v="1.4615384615384615"/>
    <n v="0"/>
    <n v="1.4615384615384615"/>
    <n v="1.4615384615384615"/>
    <n v="2"/>
    <n v="6660438"/>
    <n v="34830262"/>
    <n v="69363802"/>
  </r>
  <r>
    <x v="26"/>
    <n v="3826"/>
    <x v="90"/>
    <x v="1081"/>
    <x v="1081"/>
    <x v="744"/>
    <n v="9820"/>
    <n v="286865002964"/>
    <s v="86757286865002964"/>
    <s v="IE RUR EL AFILADOR"/>
    <n v="1"/>
    <n v="23.023807811263755"/>
    <n v="1.6124934056653935"/>
    <n v="0.22710532319477605"/>
    <n v="1.2271053231947762"/>
    <n v="205"/>
    <n v="0"/>
    <n v="0"/>
    <n v="21"/>
    <n v="0"/>
    <n v="116"/>
    <n v="0"/>
    <n v="57"/>
    <n v="0"/>
    <n v="11"/>
    <n v="0"/>
    <n v="0"/>
    <n v="0"/>
    <n v="205"/>
    <n v="0"/>
    <n v="0"/>
    <n v="21"/>
    <n v="0"/>
    <n v="116"/>
    <n v="0"/>
    <n v="57"/>
    <n v="0"/>
    <n v="11"/>
    <n v="0"/>
    <n v="0"/>
    <n v="0"/>
    <n v="92671"/>
    <n v="81839"/>
    <n v="122758"/>
    <n v="150439"/>
    <n v="114333"/>
    <n v="99892"/>
    <n v="152848"/>
    <n v="184139"/>
    <n v="0"/>
    <n v="0"/>
    <n v="0"/>
    <n v="0"/>
    <n v="2946271.2912533954"/>
    <n v="21205994.855411056"/>
    <n v="2063166.5388364266"/>
    <n v="0"/>
    <n v="26215433"/>
    <n v="0"/>
    <n v="0"/>
    <n v="0"/>
    <n v="0"/>
    <n v="589254.25825067912"/>
    <n v="4241198.9710822115"/>
    <n v="412633.30776728538"/>
    <n v="0"/>
    <n v="5243087"/>
    <n v="31458520"/>
    <n v="153456.19512195123"/>
    <n v="1"/>
    <n v="1"/>
    <n v="1"/>
    <n v="1"/>
    <n v="24249724"/>
    <n v="29756965.406404119"/>
    <n v="29756965"/>
    <n v="21"/>
    <n v="1"/>
    <n v="0"/>
    <n v="1.6153846153846154"/>
    <n v="0"/>
    <n v="1.6153846153846154"/>
    <n v="1.6153846153846154"/>
    <n v="2"/>
    <n v="6660438"/>
    <n v="36417403"/>
    <n v="67875923"/>
  </r>
  <r>
    <x v="26"/>
    <n v="3826"/>
    <x v="90"/>
    <x v="1081"/>
    <x v="1081"/>
    <x v="744"/>
    <n v="9821"/>
    <n v="286865003138"/>
    <s v="86757286865003138"/>
    <s v="IE RUR SAN CARLOS"/>
    <n v="1"/>
    <n v="23.023807811263755"/>
    <n v="1.6124934056653935"/>
    <n v="0.22710532319477605"/>
    <n v="1.2271053231947762"/>
    <n v="269"/>
    <n v="9"/>
    <n v="0"/>
    <n v="18"/>
    <n v="0"/>
    <n v="105"/>
    <n v="0"/>
    <n v="95"/>
    <n v="0"/>
    <n v="42"/>
    <n v="0"/>
    <n v="0"/>
    <n v="0"/>
    <n v="205"/>
    <n v="9"/>
    <n v="0"/>
    <n v="3"/>
    <n v="0"/>
    <n v="56"/>
    <n v="0"/>
    <n v="95"/>
    <n v="0"/>
    <n v="42"/>
    <n v="0"/>
    <n v="0"/>
    <n v="0"/>
    <n v="92671"/>
    <n v="81839"/>
    <n v="122758"/>
    <n v="150439"/>
    <n v="114333"/>
    <n v="99892"/>
    <n v="152848"/>
    <n v="184139"/>
    <n v="0"/>
    <n v="0"/>
    <n v="0"/>
    <n v="0"/>
    <n v="3788063.0887543652"/>
    <n v="24515600.988914516"/>
    <n v="7877544.9664663561"/>
    <n v="0"/>
    <n v="36181209"/>
    <n v="0"/>
    <n v="0"/>
    <n v="0"/>
    <n v="0"/>
    <n v="336716.71900038805"/>
    <n v="3701855.7493260922"/>
    <n v="1575508.9932932714"/>
    <n v="0"/>
    <n v="5614081"/>
    <n v="41795290"/>
    <n v="155372.8252788104"/>
    <n v="1"/>
    <n v="1"/>
    <n v="1"/>
    <n v="1"/>
    <n v="24249724"/>
    <n v="29756965.406404119"/>
    <n v="29756965"/>
    <n v="27"/>
    <n v="0"/>
    <n v="1"/>
    <n v="2.0769230769230771"/>
    <n v="0"/>
    <n v="2.0769230769230771"/>
    <n v="2.0769230769230771"/>
    <n v="3"/>
    <n v="19981315"/>
    <n v="49738280"/>
    <n v="91533570"/>
  </r>
  <r>
    <x v="26"/>
    <n v="3826"/>
    <x v="90"/>
    <x v="946"/>
    <x v="946"/>
    <x v="891"/>
    <n v="9904"/>
    <n v="286865003553"/>
    <s v="86865286865003553"/>
    <s v="IER EL VENADO"/>
    <n v="1"/>
    <n v="16.847145488029465"/>
    <n v="1.1799052192592938"/>
    <n v="0.16165546290623714"/>
    <n v="1.1616554629062372"/>
    <n v="144"/>
    <n v="0"/>
    <n v="0"/>
    <n v="14"/>
    <n v="0"/>
    <n v="77"/>
    <n v="0"/>
    <n v="46"/>
    <n v="0"/>
    <n v="7"/>
    <n v="0"/>
    <n v="0"/>
    <n v="0"/>
    <n v="108"/>
    <n v="0"/>
    <n v="0"/>
    <n v="10"/>
    <n v="0"/>
    <n v="45"/>
    <n v="0"/>
    <n v="46"/>
    <n v="0"/>
    <n v="7"/>
    <n v="0"/>
    <n v="0"/>
    <n v="0"/>
    <n v="92671"/>
    <n v="81839"/>
    <n v="122758"/>
    <n v="150439"/>
    <n v="114333"/>
    <n v="99892"/>
    <n v="152848"/>
    <n v="184139"/>
    <n v="0"/>
    <n v="0"/>
    <n v="0"/>
    <n v="0"/>
    <n v="1859417.7565664235"/>
    <n v="14272930.762577472"/>
    <n v="1242896.9993600477"/>
    <n v="0"/>
    <n v="17375246"/>
    <n v="0"/>
    <n v="0"/>
    <n v="0"/>
    <n v="0"/>
    <n v="265631.10808091762"/>
    <n v="2111929.5925114634"/>
    <n v="248579.39987200958"/>
    <n v="0"/>
    <n v="2626140"/>
    <n v="20001386"/>
    <n v="138898.51388888888"/>
    <n v="1"/>
    <n v="1"/>
    <n v="1"/>
    <n v="1"/>
    <n v="24249724"/>
    <n v="28169824.35856849"/>
    <n v="28169824"/>
    <n v="14"/>
    <n v="1"/>
    <n v="0"/>
    <n v="1.0769230769230769"/>
    <n v="0"/>
    <n v="1.0769230769230769"/>
    <n v="1.0769230769230769"/>
    <n v="2"/>
    <n v="6660438"/>
    <n v="34830262"/>
    <n v="54831648"/>
  </r>
  <r>
    <x v="26"/>
    <n v="3826"/>
    <x v="90"/>
    <x v="1081"/>
    <x v="1081"/>
    <x v="744"/>
    <n v="9886"/>
    <n v="286865003600"/>
    <s v="86757286865003600"/>
    <s v="IER SAN JOSÉ"/>
    <n v="1"/>
    <n v="23.023807811263755"/>
    <n v="1.6124934056653935"/>
    <n v="0.22710532319477605"/>
    <n v="1.2271053231947762"/>
    <n v="260"/>
    <n v="0"/>
    <n v="0"/>
    <n v="24"/>
    <n v="0"/>
    <n v="154"/>
    <n v="0"/>
    <n v="72"/>
    <n v="0"/>
    <n v="10"/>
    <n v="0"/>
    <n v="0"/>
    <n v="0"/>
    <n v="260"/>
    <n v="0"/>
    <n v="0"/>
    <n v="24"/>
    <n v="0"/>
    <n v="154"/>
    <n v="0"/>
    <n v="72"/>
    <n v="0"/>
    <n v="10"/>
    <n v="0"/>
    <n v="0"/>
    <n v="0"/>
    <n v="92671"/>
    <n v="81839"/>
    <n v="122758"/>
    <n v="150439"/>
    <n v="114333"/>
    <n v="99892"/>
    <n v="152848"/>
    <n v="184139"/>
    <n v="0"/>
    <n v="0"/>
    <n v="0"/>
    <n v="0"/>
    <n v="3367167.1900038803"/>
    <n v="27702629.117473405"/>
    <n v="1875605.9443967515"/>
    <n v="0"/>
    <n v="32945402"/>
    <n v="0"/>
    <n v="0"/>
    <n v="0"/>
    <n v="0"/>
    <n v="673433.43800077611"/>
    <n v="5540525.8234946812"/>
    <n v="375121.18887935032"/>
    <n v="0"/>
    <n v="6589080"/>
    <n v="39534482"/>
    <n v="152055.70000000001"/>
    <n v="1"/>
    <n v="1"/>
    <n v="1"/>
    <n v="1"/>
    <n v="24249724"/>
    <n v="29756965.406404119"/>
    <n v="29756965"/>
    <n v="24"/>
    <n v="1"/>
    <n v="0"/>
    <n v="1.8461538461538463"/>
    <n v="0"/>
    <n v="1.8461538461538463"/>
    <n v="1.8461538461538463"/>
    <n v="2"/>
    <n v="6660438"/>
    <n v="36417403"/>
    <n v="75951885"/>
  </r>
  <r>
    <x v="26"/>
    <n v="3826"/>
    <x v="90"/>
    <x v="1081"/>
    <x v="1081"/>
    <x v="744"/>
    <n v="9887"/>
    <n v="286865003677"/>
    <s v="86757286865003677"/>
    <s v="IET COMERCIAL LA DORADA"/>
    <n v="1"/>
    <n v="23.023807811263755"/>
    <n v="1.6124934056653935"/>
    <n v="0.22710532319477605"/>
    <n v="1.2271053231947762"/>
    <n v="934"/>
    <n v="0"/>
    <n v="36"/>
    <n v="0"/>
    <n v="87"/>
    <n v="0"/>
    <n v="404"/>
    <n v="0"/>
    <n v="283"/>
    <n v="0"/>
    <n v="0"/>
    <n v="0"/>
    <n v="124"/>
    <n v="934"/>
    <n v="0"/>
    <n v="36"/>
    <n v="0"/>
    <n v="87"/>
    <n v="0"/>
    <n v="404"/>
    <n v="0"/>
    <n v="283"/>
    <n v="0"/>
    <n v="0"/>
    <n v="0"/>
    <n v="124"/>
    <n v="92671"/>
    <n v="81839"/>
    <n v="122758"/>
    <n v="150439"/>
    <n v="114333"/>
    <n v="99892"/>
    <n v="152848"/>
    <n v="184139"/>
    <n v="13987200.520911321"/>
    <n v="68992024.838371918"/>
    <n v="0"/>
    <n v="22890957.716796268"/>
    <n v="0"/>
    <n v="0"/>
    <n v="0"/>
    <n v="0"/>
    <n v="105870183"/>
    <n v="2797440.1041822643"/>
    <n v="13798404.967674386"/>
    <n v="0"/>
    <n v="4578191.5433592536"/>
    <n v="0"/>
    <n v="0"/>
    <n v="0"/>
    <n v="0"/>
    <n v="21174037"/>
    <n v="127044220"/>
    <n v="136021.64882226981"/>
    <n v="0"/>
    <n v="1"/>
    <n v="1"/>
    <n v="1"/>
    <n v="24249724"/>
    <n v="29756965.406404119"/>
    <n v="29756965"/>
    <n v="123"/>
    <n v="0"/>
    <n v="1"/>
    <n v="0"/>
    <n v="5.4666666666666668"/>
    <n v="5.4666666666666668"/>
    <n v="4"/>
    <n v="4"/>
    <n v="26641753"/>
    <n v="56398718"/>
    <n v="183442938"/>
  </r>
  <r>
    <x v="26"/>
    <n v="3826"/>
    <x v="90"/>
    <x v="946"/>
    <x v="946"/>
    <x v="891"/>
    <n v="9905"/>
    <n v="286865003936"/>
    <s v="86865286865003936"/>
    <s v="IE RUR JORDAN GUISIA"/>
    <n v="1"/>
    <n v="16.847145488029465"/>
    <n v="1.1799052192592938"/>
    <n v="0.16165546290623714"/>
    <n v="1.1616554629062372"/>
    <n v="462"/>
    <n v="0"/>
    <n v="0"/>
    <n v="42"/>
    <n v="0"/>
    <n v="257"/>
    <n v="0"/>
    <n v="132"/>
    <n v="0"/>
    <n v="31"/>
    <n v="0"/>
    <n v="0"/>
    <n v="0"/>
    <n v="462"/>
    <n v="0"/>
    <n v="0"/>
    <n v="42"/>
    <n v="0"/>
    <n v="257"/>
    <n v="0"/>
    <n v="132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5578253.2696992708"/>
    <n v="45139594.037745014"/>
    <n v="5504258.1400230685"/>
    <n v="0"/>
    <n v="56222105"/>
    <n v="0"/>
    <n v="0"/>
    <n v="0"/>
    <n v="0"/>
    <n v="1115650.6539398541"/>
    <n v="9027918.8075490035"/>
    <n v="1100851.6280046138"/>
    <n v="0"/>
    <n v="11244421"/>
    <n v="67466526"/>
    <n v="146031.44155844155"/>
    <n v="1"/>
    <n v="1"/>
    <n v="1"/>
    <n v="1"/>
    <n v="24249724"/>
    <n v="28169824.35856849"/>
    <n v="28169824"/>
    <n v="42"/>
    <n v="1"/>
    <n v="0"/>
    <n v="3.2307692307692308"/>
    <n v="0"/>
    <n v="3.2307692307692308"/>
    <n v="3.2307692307692308"/>
    <n v="4"/>
    <n v="6660438"/>
    <n v="34830262"/>
    <n v="102296788"/>
  </r>
  <r>
    <x v="26"/>
    <n v="3826"/>
    <x v="90"/>
    <x v="946"/>
    <x v="946"/>
    <x v="891"/>
    <n v="9906"/>
    <n v="286865004070"/>
    <s v="86865286865004070"/>
    <s v="IE RUR EL TIGRE"/>
    <n v="1"/>
    <n v="16.847145488029465"/>
    <n v="1.1799052192592938"/>
    <n v="0.16165546290623714"/>
    <n v="1.1616554629062372"/>
    <n v="374"/>
    <n v="0"/>
    <n v="0"/>
    <n v="26"/>
    <n v="0"/>
    <n v="173"/>
    <n v="0"/>
    <n v="124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53204.4050519294"/>
    <n v="34463905.987687066"/>
    <n v="9055392.4239089191"/>
    <n v="0"/>
    <n v="46972503"/>
    <n v="0"/>
    <n v="0"/>
    <n v="0"/>
    <n v="0"/>
    <n v="0"/>
    <n v="0"/>
    <n v="0"/>
    <n v="0"/>
    <n v="0"/>
    <n v="46972503"/>
    <n v="125594.92780748663"/>
    <n v="1"/>
    <n v="1"/>
    <n v="1"/>
    <n v="1"/>
    <n v="24249724"/>
    <n v="28169824.35856849"/>
    <n v="28169824"/>
    <n v="26"/>
    <n v="0"/>
    <n v="1"/>
    <n v="2"/>
    <n v="0"/>
    <n v="2"/>
    <n v="2"/>
    <n v="2"/>
    <n v="13320876"/>
    <n v="41490700"/>
    <n v="88463203"/>
  </r>
  <r>
    <x v="26"/>
    <n v="3826"/>
    <x v="90"/>
    <x v="946"/>
    <x v="946"/>
    <x v="891"/>
    <n v="9907"/>
    <n v="286865004193"/>
    <s v="86865286865004193"/>
    <s v="IER JOSE ASUNCION SILVA"/>
    <n v="1"/>
    <n v="16.847145488029465"/>
    <n v="1.1799052192592938"/>
    <n v="0.16165546290623714"/>
    <n v="1.1616554629062372"/>
    <n v="570"/>
    <n v="0"/>
    <n v="0"/>
    <n v="40"/>
    <n v="0"/>
    <n v="261"/>
    <n v="0"/>
    <n v="180"/>
    <n v="0"/>
    <n v="89"/>
    <n v="0"/>
    <n v="0"/>
    <n v="0"/>
    <n v="570"/>
    <n v="0"/>
    <n v="0"/>
    <n v="40"/>
    <n v="0"/>
    <n v="261"/>
    <n v="0"/>
    <n v="180"/>
    <n v="0"/>
    <n v="89"/>
    <n v="0"/>
    <n v="0"/>
    <n v="0"/>
    <n v="92671"/>
    <n v="81839"/>
    <n v="122758"/>
    <n v="150439"/>
    <n v="114333"/>
    <n v="99892"/>
    <n v="152848"/>
    <n v="184139"/>
    <n v="0"/>
    <n v="0"/>
    <n v="0"/>
    <n v="0"/>
    <n v="5312622.1616183529"/>
    <n v="51173678.587777764"/>
    <n v="15802547.563292036"/>
    <n v="0"/>
    <n v="72288848"/>
    <n v="0"/>
    <n v="0"/>
    <n v="0"/>
    <n v="0"/>
    <n v="1062524.4323236705"/>
    <n v="10234735.717555553"/>
    <n v="3160509.5126584079"/>
    <n v="0"/>
    <n v="14457770"/>
    <n v="86746618"/>
    <n v="152187.04912280702"/>
    <n v="1"/>
    <n v="1"/>
    <n v="1"/>
    <n v="1"/>
    <n v="24249724"/>
    <n v="28169824.35856849"/>
    <n v="28169824"/>
    <n v="40"/>
    <n v="1"/>
    <n v="0"/>
    <n v="3.0769230769230771"/>
    <n v="0"/>
    <n v="3.0769230769230771"/>
    <n v="3.0769230769230771"/>
    <n v="4"/>
    <n v="6660438"/>
    <n v="34830262"/>
    <n v="121576880"/>
  </r>
  <r>
    <x v="26"/>
    <n v="3826"/>
    <x v="90"/>
    <x v="947"/>
    <x v="947"/>
    <x v="892"/>
    <n v="9913"/>
    <n v="286885000062"/>
    <s v="86885286885000062"/>
    <s v="IER VILLA AMAZÓNICA"/>
    <n v="1"/>
    <n v="14.651681303180597"/>
    <n v="1.0261438801505032"/>
    <n v="0.13839163259672987"/>
    <n v="1.1383916325967298"/>
    <n v="299"/>
    <n v="0"/>
    <n v="0"/>
    <n v="23"/>
    <n v="0"/>
    <n v="156"/>
    <n v="0"/>
    <n v="93"/>
    <n v="0"/>
    <n v="27"/>
    <n v="0"/>
    <n v="0"/>
    <n v="0"/>
    <n v="299"/>
    <n v="0"/>
    <n v="0"/>
    <n v="23"/>
    <n v="0"/>
    <n v="156"/>
    <n v="0"/>
    <n v="93"/>
    <n v="0"/>
    <n v="27"/>
    <n v="0"/>
    <n v="0"/>
    <n v="0"/>
    <n v="92671"/>
    <n v="81839"/>
    <n v="122758"/>
    <n v="150439"/>
    <n v="114333"/>
    <n v="99892"/>
    <n v="152848"/>
    <n v="184139"/>
    <n v="0"/>
    <n v="0"/>
    <n v="0"/>
    <n v="0"/>
    <n v="2993581.8021826837"/>
    <n v="28315338.023874782"/>
    <n v="4698023.8749969136"/>
    <n v="0"/>
    <n v="36006944"/>
    <n v="0"/>
    <n v="0"/>
    <n v="0"/>
    <n v="0"/>
    <n v="598716.36043653684"/>
    <n v="5663067.6047749566"/>
    <n v="939604.77499938291"/>
    <n v="0"/>
    <n v="7201389"/>
    <n v="43208333"/>
    <n v="144509.47491638796"/>
    <n v="1"/>
    <n v="1"/>
    <n v="1"/>
    <n v="1"/>
    <n v="24249724"/>
    <n v="27605682.8943801"/>
    <n v="27605683"/>
    <n v="23"/>
    <n v="1"/>
    <n v="0"/>
    <n v="1.7692307692307692"/>
    <n v="0"/>
    <n v="1.7692307692307692"/>
    <n v="1.7692307692307692"/>
    <n v="2"/>
    <n v="6660438"/>
    <n v="34266121"/>
    <n v="77474454"/>
  </r>
  <r>
    <x v="26"/>
    <n v="3826"/>
    <x v="90"/>
    <x v="947"/>
    <x v="947"/>
    <x v="892"/>
    <n v="9914"/>
    <n v="286885000089"/>
    <s v="86885286885000089"/>
    <s v="IE RUR SANTA JULIANA"/>
    <n v="1"/>
    <n v="14.651681303180597"/>
    <n v="1.0261438801505032"/>
    <n v="0.13839163259672987"/>
    <n v="1.1383916325967298"/>
    <n v="148"/>
    <n v="0"/>
    <n v="0"/>
    <n v="14"/>
    <n v="0"/>
    <n v="76"/>
    <n v="0"/>
    <n v="58"/>
    <n v="0"/>
    <n v="0"/>
    <n v="0"/>
    <n v="0"/>
    <n v="0"/>
    <n v="148"/>
    <n v="0"/>
    <n v="0"/>
    <n v="14"/>
    <n v="0"/>
    <n v="76"/>
    <n v="0"/>
    <n v="58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22180.2274155468"/>
    <n v="15237973.07308924"/>
    <n v="0"/>
    <n v="0"/>
    <n v="17060153"/>
    <n v="0"/>
    <n v="0"/>
    <n v="0"/>
    <n v="0"/>
    <n v="364436.04548310937"/>
    <n v="3047594.6146178478"/>
    <n v="0"/>
    <n v="0"/>
    <n v="3412031"/>
    <n v="20472184"/>
    <n v="138325.56756756757"/>
    <n v="1"/>
    <n v="1"/>
    <n v="1"/>
    <n v="1"/>
    <n v="24249724"/>
    <n v="27605682.8943801"/>
    <n v="27605683"/>
    <n v="14"/>
    <n v="1"/>
    <n v="0"/>
    <n v="1.0769230769230769"/>
    <n v="0"/>
    <n v="1.0769230769230769"/>
    <n v="1.0769230769230769"/>
    <n v="2"/>
    <n v="6660438"/>
    <n v="34266121"/>
    <n v="54738305"/>
  </r>
  <r>
    <x v="26"/>
    <n v="3826"/>
    <x v="90"/>
    <x v="947"/>
    <x v="947"/>
    <x v="892"/>
    <n v="9916"/>
    <n v="286885000224"/>
    <s v="86885286885000224"/>
    <s v="IER RIO BLANCO"/>
    <n v="1"/>
    <n v="14.651681303180597"/>
    <n v="1.0261438801505032"/>
    <n v="0.13839163259672987"/>
    <n v="1.1383916325967298"/>
    <n v="162"/>
    <n v="0"/>
    <n v="0"/>
    <n v="22"/>
    <n v="0"/>
    <n v="122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63426.0716530019"/>
    <n v="15920270.374869354"/>
    <n v="0"/>
    <n v="0"/>
    <n v="18783696"/>
    <n v="0"/>
    <n v="0"/>
    <n v="0"/>
    <n v="0"/>
    <n v="0"/>
    <n v="0"/>
    <n v="0"/>
    <n v="0"/>
    <n v="0"/>
    <n v="18783696"/>
    <n v="115948.74074074074"/>
    <n v="1"/>
    <n v="1"/>
    <n v="1"/>
    <n v="1"/>
    <n v="24249724"/>
    <n v="27605682.8943801"/>
    <n v="27605683"/>
    <n v="22"/>
    <n v="1"/>
    <n v="0"/>
    <n v="1.6923076923076923"/>
    <n v="0"/>
    <n v="1.6923076923076923"/>
    <n v="1.6923076923076923"/>
    <n v="2"/>
    <n v="6660438"/>
    <n v="34266121"/>
    <n v="53049817"/>
  </r>
  <r>
    <x v="26"/>
    <n v="3826"/>
    <x v="90"/>
    <x v="947"/>
    <x v="947"/>
    <x v="892"/>
    <n v="9978"/>
    <n v="286885000437"/>
    <s v="86885286885000437"/>
    <s v="INS ETNOEDUCATIVA RURAL BILINGUE INGA ATÚN ÑAMBI"/>
    <n v="1"/>
    <n v="14.651681303180597"/>
    <n v="1.0261438801505032"/>
    <n v="0.13839163259672987"/>
    <n v="1.1383916325967298"/>
    <n v="151"/>
    <n v="0"/>
    <n v="0"/>
    <n v="16"/>
    <n v="0"/>
    <n v="79"/>
    <n v="0"/>
    <n v="45"/>
    <n v="0"/>
    <n v="0"/>
    <n v="0"/>
    <n v="11"/>
    <n v="0"/>
    <n v="142"/>
    <n v="0"/>
    <n v="0"/>
    <n v="16"/>
    <n v="0"/>
    <n v="70"/>
    <n v="0"/>
    <n v="45"/>
    <n v="0"/>
    <n v="0"/>
    <n v="0"/>
    <n v="11"/>
    <n v="0"/>
    <n v="92671"/>
    <n v="81839"/>
    <n v="122758"/>
    <n v="150439"/>
    <n v="114333"/>
    <n v="99892"/>
    <n v="152848"/>
    <n v="184139"/>
    <n v="0"/>
    <n v="0"/>
    <n v="0"/>
    <n v="0"/>
    <n v="2082491.6884749106"/>
    <n v="14100810.903455714"/>
    <n v="0"/>
    <n v="2305845.2651820215"/>
    <n v="18489148"/>
    <n v="0"/>
    <n v="0"/>
    <n v="0"/>
    <n v="0"/>
    <n v="416498.33769498212"/>
    <n v="2615472.9901571083"/>
    <n v="0"/>
    <n v="461169.05303640437"/>
    <n v="3493140"/>
    <n v="21982288"/>
    <n v="145578.06622516556"/>
    <n v="1"/>
    <n v="1"/>
    <n v="1"/>
    <n v="1"/>
    <n v="24249724"/>
    <n v="27605682.8943801"/>
    <n v="27605683"/>
    <n v="16"/>
    <n v="1"/>
    <n v="0"/>
    <n v="1.2307692307692308"/>
    <n v="0"/>
    <n v="1.2307692307692308"/>
    <n v="1.2307692307692308"/>
    <n v="2"/>
    <n v="6660438"/>
    <n v="34266121"/>
    <n v="56248409"/>
  </r>
  <r>
    <x v="26"/>
    <n v="3826"/>
    <x v="90"/>
    <x v="947"/>
    <x v="947"/>
    <x v="892"/>
    <n v="9919"/>
    <n v="286885000658"/>
    <s v="86885286885000658"/>
    <s v="IER ALBANIA"/>
    <n v="1"/>
    <n v="14.651681303180597"/>
    <n v="1.0261438801505032"/>
    <n v="0.13839163259672987"/>
    <n v="1.1383916325967298"/>
    <n v="91"/>
    <n v="0"/>
    <n v="0"/>
    <n v="5"/>
    <n v="0"/>
    <n v="54"/>
    <n v="0"/>
    <n v="32"/>
    <n v="0"/>
    <n v="0"/>
    <n v="0"/>
    <n v="0"/>
    <n v="0"/>
    <n v="91"/>
    <n v="0"/>
    <n v="0"/>
    <n v="5"/>
    <n v="0"/>
    <n v="54"/>
    <n v="0"/>
    <n v="3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0778.6526484096"/>
    <n v="9779594.6588483173"/>
    <n v="0"/>
    <n v="0"/>
    <n v="10430373"/>
    <n v="0"/>
    <n v="0"/>
    <n v="0"/>
    <n v="0"/>
    <n v="130155.73052968191"/>
    <n v="1955918.9317696637"/>
    <n v="0"/>
    <n v="0"/>
    <n v="2086075"/>
    <n v="12516448"/>
    <n v="137543.38461538462"/>
    <n v="1"/>
    <n v="1"/>
    <n v="1"/>
    <n v="1"/>
    <n v="24249724"/>
    <n v="27605682.8943801"/>
    <n v="27605683"/>
    <n v="5"/>
    <n v="1"/>
    <n v="0"/>
    <n v="0.38461538461538464"/>
    <n v="0"/>
    <n v="0.38461538461538464"/>
    <n v="0.38461538461538464"/>
    <n v="1"/>
    <n v="6660438"/>
    <n v="34266121"/>
    <n v="46782569"/>
  </r>
  <r>
    <x v="26"/>
    <n v="3826"/>
    <x v="90"/>
    <x v="947"/>
    <x v="947"/>
    <x v="892"/>
    <n v="9920"/>
    <n v="286885000739"/>
    <s v="86885286885000739"/>
    <s v="IER PUERTO UMBRIA"/>
    <n v="1"/>
    <n v="14.651681303180597"/>
    <n v="1.0261438801505032"/>
    <n v="0.13839163259672987"/>
    <n v="1.1383916325967298"/>
    <n v="338"/>
    <n v="0"/>
    <n v="0"/>
    <n v="13"/>
    <n v="0"/>
    <n v="116"/>
    <n v="0"/>
    <n v="160"/>
    <n v="0"/>
    <n v="49"/>
    <n v="0"/>
    <n v="0"/>
    <n v="0"/>
    <n v="338"/>
    <n v="0"/>
    <n v="0"/>
    <n v="13"/>
    <n v="0"/>
    <n v="116"/>
    <n v="0"/>
    <n v="160"/>
    <n v="0"/>
    <n v="49"/>
    <n v="0"/>
    <n v="0"/>
    <n v="0"/>
    <n v="92671"/>
    <n v="81839"/>
    <n v="122758"/>
    <n v="150439"/>
    <n v="114333"/>
    <n v="99892"/>
    <n v="152848"/>
    <n v="184139"/>
    <n v="0"/>
    <n v="0"/>
    <n v="0"/>
    <n v="0"/>
    <n v="1692024.4968858648"/>
    <n v="31385675.881885301"/>
    <n v="8526043.3286981024"/>
    <n v="0"/>
    <n v="41603744"/>
    <n v="0"/>
    <n v="0"/>
    <n v="0"/>
    <n v="0"/>
    <n v="338404.89937717293"/>
    <n v="6277135.1763770608"/>
    <n v="1705208.6657396208"/>
    <n v="0"/>
    <n v="8320749"/>
    <n v="49924493"/>
    <n v="147705.60059171598"/>
    <n v="1"/>
    <n v="1"/>
    <n v="1"/>
    <n v="1"/>
    <n v="24249724"/>
    <n v="27605682.8943801"/>
    <n v="27605683"/>
    <n v="13"/>
    <n v="1"/>
    <n v="0"/>
    <n v="1"/>
    <n v="0"/>
    <n v="1"/>
    <n v="1"/>
    <n v="1"/>
    <n v="6660438"/>
    <n v="34266121"/>
    <n v="84190614"/>
  </r>
  <r>
    <x v="26"/>
    <n v="3826"/>
    <x v="90"/>
    <x v="947"/>
    <x v="947"/>
    <x v="892"/>
    <n v="133988"/>
    <n v="286885001832"/>
    <s v="86885286885001832"/>
    <s v="IEPBIN KWE SX KSXA W WALA"/>
    <n v="1"/>
    <n v="14.651681303180597"/>
    <n v="1.0261438801505032"/>
    <n v="0.13839163259672987"/>
    <n v="1.1383916325967298"/>
    <n v="159"/>
    <n v="0"/>
    <n v="0"/>
    <n v="12"/>
    <n v="0"/>
    <n v="110"/>
    <n v="0"/>
    <n v="3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61868.766356183"/>
    <n v="16488851.459686117"/>
    <n v="348001.7685182899"/>
    <n v="0"/>
    <n v="18398722"/>
    <n v="0"/>
    <n v="0"/>
    <n v="0"/>
    <n v="0"/>
    <n v="0"/>
    <n v="0"/>
    <n v="0"/>
    <n v="0"/>
    <n v="0"/>
    <n v="18398722"/>
    <n v="115715.23270440252"/>
    <n v="1"/>
    <n v="1"/>
    <n v="1"/>
    <n v="1"/>
    <n v="24249724"/>
    <n v="27605682.8943801"/>
    <n v="27605683"/>
    <n v="12"/>
    <n v="1"/>
    <n v="0"/>
    <n v="0.92307692307692313"/>
    <n v="0"/>
    <n v="0.92307692307692313"/>
    <n v="0.92307692307692313"/>
    <n v="1"/>
    <n v="6660438"/>
    <n v="34266121"/>
    <n v="52664843"/>
  </r>
  <r>
    <x v="26"/>
    <n v="3826"/>
    <x v="90"/>
    <x v="947"/>
    <x v="947"/>
    <x v="892"/>
    <n v="145412"/>
    <n v="286885002057"/>
    <s v="86885286885002057"/>
    <s v="IER AGROPECUARIA CIUDAD DE VILLAGARZON"/>
    <n v="1"/>
    <n v="14.651681303180597"/>
    <n v="1.0261438801505032"/>
    <n v="0.13839163259672987"/>
    <n v="1.1383916325967298"/>
    <n v="626"/>
    <n v="10"/>
    <n v="0"/>
    <n v="39"/>
    <n v="0"/>
    <n v="228"/>
    <n v="0"/>
    <n v="265"/>
    <n v="0"/>
    <n v="0"/>
    <n v="0"/>
    <n v="84"/>
    <n v="0"/>
    <n v="626"/>
    <n v="10"/>
    <n v="0"/>
    <n v="39"/>
    <n v="0"/>
    <n v="228"/>
    <n v="0"/>
    <n v="265"/>
    <n v="0"/>
    <n v="0"/>
    <n v="0"/>
    <n v="84"/>
    <n v="0"/>
    <n v="92671"/>
    <n v="81839"/>
    <n v="122758"/>
    <n v="150439"/>
    <n v="114333"/>
    <n v="99892"/>
    <n v="152848"/>
    <n v="184139"/>
    <n v="0"/>
    <n v="0"/>
    <n v="0"/>
    <n v="0"/>
    <n v="6377630.7959544137"/>
    <n v="56062094.962932803"/>
    <n v="0"/>
    <n v="17608272.934117254"/>
    <n v="80047999"/>
    <n v="0"/>
    <n v="0"/>
    <n v="0"/>
    <n v="0"/>
    <n v="1275526.1591908829"/>
    <n v="11212418.992586561"/>
    <n v="0"/>
    <n v="3521654.5868234513"/>
    <n v="16009600"/>
    <n v="96057599"/>
    <n v="153446.64376996804"/>
    <n v="1"/>
    <n v="1"/>
    <n v="1"/>
    <n v="1"/>
    <n v="24249724"/>
    <n v="27605682.8943801"/>
    <n v="27605683"/>
    <n v="49"/>
    <n v="0"/>
    <n v="1"/>
    <n v="3.7692307692307692"/>
    <n v="0"/>
    <n v="3.7692307692307692"/>
    <n v="3.7692307692307692"/>
    <n v="4"/>
    <n v="26641753"/>
    <n v="54247436"/>
    <n v="150305035"/>
  </r>
  <r>
    <x v="27"/>
    <n v="3827"/>
    <x v="91"/>
    <x v="948"/>
    <x v="948"/>
    <x v="739"/>
    <n v="1597"/>
    <n v="288001000245"/>
    <s v="88001288001000245"/>
    <s v="I.E. BROOKS HILL BILINGUAL SCHOOL"/>
    <n v="1"/>
    <n v="15.553604841876689"/>
    <n v="1.0893109188299324"/>
    <n v="0.14794869861546819"/>
    <n v="1.1479486986154681"/>
    <n v="925"/>
    <n v="36"/>
    <n v="0"/>
    <n v="49"/>
    <n v="0"/>
    <n v="318"/>
    <n v="0"/>
    <n v="370"/>
    <n v="0"/>
    <n v="152"/>
    <n v="0"/>
    <n v="0"/>
    <n v="0"/>
    <n v="925"/>
    <n v="36"/>
    <n v="0"/>
    <n v="49"/>
    <n v="0"/>
    <n v="318"/>
    <n v="0"/>
    <n v="370"/>
    <n v="0"/>
    <n v="152"/>
    <n v="0"/>
    <n v="0"/>
    <n v="0"/>
    <n v="92671"/>
    <n v="81839"/>
    <n v="122758"/>
    <n v="150439"/>
    <n v="114333"/>
    <n v="99892"/>
    <n v="152848"/>
    <n v="184139"/>
    <n v="0"/>
    <n v="0"/>
    <n v="0"/>
    <n v="0"/>
    <n v="11156115.577498198"/>
    <n v="78893573.284642279"/>
    <n v="26670172.728268515"/>
    <n v="0"/>
    <n v="116719862"/>
    <n v="0"/>
    <n v="0"/>
    <n v="0"/>
    <n v="0"/>
    <n v="2231223.1154996394"/>
    <n v="15778714.656928457"/>
    <n v="5334034.5456537027"/>
    <n v="0"/>
    <n v="23343972"/>
    <n v="140063834"/>
    <n v="151420.36108108109"/>
    <n v="1"/>
    <n v="0"/>
    <n v="0"/>
    <n v="1"/>
    <n v="24249724"/>
    <n v="27837439.107584283"/>
    <n v="27837439"/>
    <n v="85"/>
    <n v="1"/>
    <n v="0"/>
    <n v="6.5384615384615383"/>
    <n v="0"/>
    <n v="6.5384615384615383"/>
    <n v="4"/>
    <n v="4"/>
    <n v="6660438"/>
    <n v="34497877"/>
    <n v="174561711"/>
  </r>
  <r>
    <x v="27"/>
    <n v="3827"/>
    <x v="91"/>
    <x v="948"/>
    <x v="948"/>
    <x v="739"/>
    <n v="1596"/>
    <n v="288001000431"/>
    <s v="88001288001000431"/>
    <s v="FLOWERS HILL BILINGUAL SCHOOL"/>
    <n v="1"/>
    <n v="15.553604841876689"/>
    <n v="1.0893109188299324"/>
    <n v="0.14794869861546819"/>
    <n v="1.1479486986154681"/>
    <n v="1433"/>
    <n v="0"/>
    <n v="0"/>
    <n v="93"/>
    <n v="0"/>
    <n v="714"/>
    <n v="0"/>
    <n v="461"/>
    <n v="0"/>
    <n v="165"/>
    <n v="0"/>
    <n v="0"/>
    <n v="0"/>
    <n v="328"/>
    <n v="0"/>
    <n v="0"/>
    <n v="21"/>
    <n v="0"/>
    <n v="142"/>
    <n v="0"/>
    <n v="0"/>
    <n v="0"/>
    <n v="165"/>
    <n v="0"/>
    <n v="0"/>
    <n v="0"/>
    <n v="92671"/>
    <n v="81839"/>
    <n v="122758"/>
    <n v="150439"/>
    <n v="114333"/>
    <n v="99892"/>
    <n v="152848"/>
    <n v="184139"/>
    <n v="0"/>
    <n v="0"/>
    <n v="0"/>
    <n v="0"/>
    <n v="12206102.925968615"/>
    <n v="134738297.3974632"/>
    <n v="28951174.343186218"/>
    <n v="0"/>
    <n v="175895575"/>
    <n v="0"/>
    <n v="0"/>
    <n v="0"/>
    <n v="0"/>
    <n v="551243.3579469698"/>
    <n v="3256653.3158195363"/>
    <n v="5790234.8686372433"/>
    <n v="0"/>
    <n v="9598132"/>
    <n v="185493707"/>
    <n v="129444.31751570133"/>
    <n v="1"/>
    <n v="0"/>
    <n v="0"/>
    <n v="1"/>
    <n v="24249724"/>
    <n v="27837439.107584283"/>
    <n v="27837439"/>
    <n v="93"/>
    <n v="1"/>
    <n v="0"/>
    <n v="7.1538461538461542"/>
    <n v="0"/>
    <n v="7.1538461538461542"/>
    <n v="4"/>
    <n v="4"/>
    <n v="6660438"/>
    <n v="34497877"/>
    <n v="219991584"/>
  </r>
  <r>
    <x v="27"/>
    <n v="3827"/>
    <x v="91"/>
    <x v="1082"/>
    <x v="1082"/>
    <x v="998"/>
    <n v="1412"/>
    <n v="288564000136"/>
    <s v="88564288564000136"/>
    <s v="I.E. JUNIN"/>
    <n v="1"/>
    <n v="8.5368536853685377"/>
    <n v="0.5978863438068065"/>
    <n v="7.3596992331413549E-2"/>
    <n v="1.0735969923314135"/>
    <n v="522"/>
    <n v="41"/>
    <n v="0"/>
    <n v="26"/>
    <n v="0"/>
    <n v="132"/>
    <n v="0"/>
    <n v="173"/>
    <n v="0"/>
    <n v="150"/>
    <n v="0"/>
    <n v="0"/>
    <n v="0"/>
    <n v="199"/>
    <n v="41"/>
    <n v="0"/>
    <n v="26"/>
    <n v="0"/>
    <n v="13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24086.8499232419"/>
    <n v="32709343.981180713"/>
    <n v="24614572.962580781"/>
    <n v="0"/>
    <n v="65548004"/>
    <n v="0"/>
    <n v="0"/>
    <n v="0"/>
    <n v="0"/>
    <n v="1644817.3699846487"/>
    <n v="2831235.0200103964"/>
    <n v="0"/>
    <n v="0"/>
    <n v="4476052"/>
    <n v="70024056"/>
    <n v="134145.70114942529"/>
    <n v="1"/>
    <n v="0"/>
    <n v="0"/>
    <n v="1"/>
    <n v="24249724"/>
    <n v="26034430.751266893"/>
    <n v="26034431"/>
    <n v="67"/>
    <n v="0"/>
    <n v="1"/>
    <n v="5.1538461538461542"/>
    <n v="0"/>
    <n v="5.1538461538461542"/>
    <n v="4"/>
    <n v="4"/>
    <n v="26641753"/>
    <n v="52676184"/>
    <n v="122700240"/>
  </r>
  <r>
    <x v="27"/>
    <n v="3827"/>
    <x v="91"/>
    <x v="1082"/>
    <x v="1082"/>
    <x v="998"/>
    <n v="1417"/>
    <n v="288564000195"/>
    <s v="88564288564000195"/>
    <s v="CENTRO EDUCATIVO BOMBONA"/>
    <n v="1"/>
    <n v="8.5368536853685377"/>
    <n v="0.5978863438068065"/>
    <n v="7.3596992331413549E-2"/>
    <n v="1.0735969923314135"/>
    <n v="130"/>
    <n v="17"/>
    <n v="0"/>
    <n v="8"/>
    <n v="0"/>
    <n v="1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68689.1231056876"/>
    <n v="11260593.829586804"/>
    <n v="0"/>
    <n v="0"/>
    <n v="14329283"/>
    <n v="0"/>
    <n v="0"/>
    <n v="0"/>
    <n v="0"/>
    <n v="0"/>
    <n v="0"/>
    <n v="0"/>
    <n v="0"/>
    <n v="0"/>
    <n v="14329283"/>
    <n v="110225.25384615385"/>
    <n v="1"/>
    <n v="0"/>
    <n v="0"/>
    <n v="1"/>
    <n v="24249724"/>
    <n v="26034430.751266893"/>
    <n v="26034431"/>
    <n v="25"/>
    <n v="1"/>
    <n v="0"/>
    <n v="1.9230769230769231"/>
    <n v="0"/>
    <n v="1.9230769230769231"/>
    <n v="1.9230769230769231"/>
    <n v="2"/>
    <n v="6660438"/>
    <n v="32694869"/>
    <n v="47024152"/>
  </r>
  <r>
    <x v="28"/>
    <n v="3828"/>
    <x v="92"/>
    <x v="949"/>
    <x v="949"/>
    <x v="893"/>
    <n v="14891"/>
    <n v="291001000068"/>
    <s v="91001291001000068"/>
    <s v="I.E FRANCISCO JOSE DE CALDAS"/>
    <n v="1"/>
    <n v="27.357347166335387"/>
    <n v="1.9159967918353338"/>
    <n v="0.27302487173111345"/>
    <n v="1.2730248717311134"/>
    <n v="832"/>
    <n v="61"/>
    <n v="0"/>
    <n v="32"/>
    <n v="0"/>
    <n v="453"/>
    <n v="0"/>
    <n v="214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536033.997345906"/>
    <n v="84819055.324805245"/>
    <n v="14009710.00279372"/>
    <n v="0"/>
    <n v="112364799"/>
    <n v="0"/>
    <n v="0"/>
    <n v="0"/>
    <n v="0"/>
    <n v="0"/>
    <n v="0"/>
    <n v="0"/>
    <n v="0"/>
    <n v="0"/>
    <n v="112364799"/>
    <n v="135053.84495192306"/>
    <n v="1"/>
    <n v="0"/>
    <n v="0"/>
    <n v="1"/>
    <n v="24249724"/>
    <n v="30870501.784614902"/>
    <n v="30870502"/>
    <n v="93"/>
    <n v="1"/>
    <n v="0"/>
    <n v="7.1538461538461542"/>
    <n v="0"/>
    <n v="7.1538461538461542"/>
    <n v="4"/>
    <n v="4"/>
    <n v="6660438"/>
    <n v="37530940"/>
    <n v="149895739"/>
  </r>
  <r>
    <x v="28"/>
    <n v="3828"/>
    <x v="92"/>
    <x v="949"/>
    <x v="949"/>
    <x v="893"/>
    <n v="14890"/>
    <n v="291001000581"/>
    <s v="91001291001000581"/>
    <s v="I.E. INDIGENA SAN JUAN BOSCO"/>
    <n v="1"/>
    <n v="27.357347166335387"/>
    <n v="1.9159967918353338"/>
    <n v="0.27302487173111345"/>
    <n v="1.2730248717311134"/>
    <n v="1002"/>
    <n v="53"/>
    <n v="0"/>
    <n v="28"/>
    <n v="0"/>
    <n v="396"/>
    <n v="0"/>
    <n v="399"/>
    <n v="0"/>
    <n v="4"/>
    <n v="0"/>
    <n v="122"/>
    <n v="0"/>
    <n v="126"/>
    <n v="0"/>
    <n v="0"/>
    <n v="0"/>
    <n v="0"/>
    <n v="0"/>
    <n v="0"/>
    <n v="0"/>
    <n v="0"/>
    <n v="4"/>
    <n v="0"/>
    <n v="122"/>
    <n v="0"/>
    <n v="92671"/>
    <n v="81839"/>
    <n v="122758"/>
    <n v="150439"/>
    <n v="114333"/>
    <n v="99892"/>
    <n v="152848"/>
    <n v="184139"/>
    <n v="0"/>
    <n v="0"/>
    <n v="0"/>
    <n v="0"/>
    <n v="11789448.965430304"/>
    <n v="101096175.38713668"/>
    <n v="778317.2223774289"/>
    <n v="28598450.276394852"/>
    <n v="142262392"/>
    <n v="0"/>
    <n v="0"/>
    <n v="0"/>
    <n v="0"/>
    <n v="0"/>
    <n v="0"/>
    <n v="155663.4444754858"/>
    <n v="5719690.0552789709"/>
    <n v="5875353"/>
    <n v="148137745"/>
    <n v="147842.0608782435"/>
    <n v="1"/>
    <n v="0"/>
    <n v="0"/>
    <n v="1"/>
    <n v="24249724"/>
    <n v="30870501.784614902"/>
    <n v="30870502"/>
    <n v="81"/>
    <n v="1"/>
    <n v="0"/>
    <n v="6.2307692307692308"/>
    <n v="0"/>
    <n v="6.2307692307692308"/>
    <n v="4"/>
    <n v="4"/>
    <n v="6660438"/>
    <n v="37530940"/>
    <n v="185668685"/>
  </r>
  <r>
    <x v="28"/>
    <n v="3828"/>
    <x v="92"/>
    <x v="949"/>
    <x v="949"/>
    <x v="893"/>
    <n v="13857"/>
    <n v="291001000629"/>
    <s v="91001291001000629"/>
    <s v="I.E INDÍGENA MARÍA AUXILIADORA"/>
    <n v="1"/>
    <n v="27.357347166335387"/>
    <n v="1.9159967918353338"/>
    <n v="0.27302487173111345"/>
    <n v="1.2730248717311134"/>
    <n v="1276"/>
    <n v="82"/>
    <n v="0"/>
    <n v="97"/>
    <n v="0"/>
    <n v="723"/>
    <n v="0"/>
    <n v="306"/>
    <n v="0"/>
    <n v="0"/>
    <n v="0"/>
    <n v="68"/>
    <n v="0"/>
    <n v="252"/>
    <n v="0"/>
    <n v="0"/>
    <n v="0"/>
    <n v="0"/>
    <n v="0"/>
    <n v="0"/>
    <n v="184"/>
    <n v="0"/>
    <n v="0"/>
    <n v="0"/>
    <n v="68"/>
    <n v="0"/>
    <n v="92671"/>
    <n v="81839"/>
    <n v="122758"/>
    <n v="150439"/>
    <n v="114333"/>
    <n v="99892"/>
    <n v="152848"/>
    <n v="184139"/>
    <n v="0"/>
    <n v="0"/>
    <n v="0"/>
    <n v="0"/>
    <n v="26053226.726074379"/>
    <n v="130852785.50108635"/>
    <n v="0"/>
    <n v="15940119.826187294"/>
    <n v="172846132"/>
    <n v="0"/>
    <n v="0"/>
    <n v="0"/>
    <n v="0"/>
    <n v="0"/>
    <n v="4679672.0179202892"/>
    <n v="0"/>
    <n v="3188023.9652374587"/>
    <n v="7867696"/>
    <n v="180713828"/>
    <n v="141625.25705329154"/>
    <n v="1"/>
    <n v="0"/>
    <n v="0"/>
    <n v="1"/>
    <n v="24249724"/>
    <n v="30870501.784614902"/>
    <n v="30870502"/>
    <n v="179"/>
    <n v="1"/>
    <n v="0"/>
    <n v="13.76923076923077"/>
    <n v="0"/>
    <n v="13.76923076923077"/>
    <n v="4"/>
    <n v="4"/>
    <n v="6660438"/>
    <n v="37530940"/>
    <n v="218244768"/>
  </r>
  <r>
    <x v="28"/>
    <n v="3828"/>
    <x v="92"/>
    <x v="1083"/>
    <x v="1083"/>
    <x v="1010"/>
    <n v="4786"/>
    <n v="291263000018"/>
    <s v="91536291263000018"/>
    <s v="INSTITUCION EDUCATIVA INDÍGENA VILLA FÁTIMA"/>
    <n v="1"/>
    <n v="34.595300261096604"/>
    <n v="2.4229134466081428"/>
    <n v="0.34972050345524885"/>
    <n v="1.3497205034552489"/>
    <n v="252"/>
    <n v="0"/>
    <n v="0"/>
    <n v="24"/>
    <n v="0"/>
    <n v="135"/>
    <n v="0"/>
    <n v="77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03622.263717175"/>
    <n v="28583171.472604163"/>
    <n v="3300833.2721940461"/>
    <n v="0"/>
    <n v="35587627"/>
    <n v="0"/>
    <n v="0"/>
    <n v="0"/>
    <n v="0"/>
    <n v="0"/>
    <n v="0"/>
    <n v="0"/>
    <n v="0"/>
    <n v="0"/>
    <n v="35587627"/>
    <n v="141220.74206349207"/>
    <n v="1"/>
    <n v="0"/>
    <n v="0"/>
    <n v="1"/>
    <n v="24249724"/>
    <n v="32730349.685930829"/>
    <n v="32730350"/>
    <n v="24"/>
    <n v="1"/>
    <n v="0"/>
    <n v="1.8461538461538463"/>
    <n v="0"/>
    <n v="1.8461538461538463"/>
    <n v="1.8461538461538463"/>
    <n v="2"/>
    <n v="6660438"/>
    <n v="39390788"/>
    <n v="74978415"/>
  </r>
  <r>
    <x v="28"/>
    <n v="3828"/>
    <x v="92"/>
    <x v="1084"/>
    <x v="1084"/>
    <x v="1011"/>
    <n v="114192"/>
    <n v="291263000034"/>
    <s v="91263291263000034"/>
    <s v="I.E INTERNADO SAN RAFAEL DEL CARAPARANA"/>
    <n v="1"/>
    <n v="37.507635919364688"/>
    <n v="2.6268815340130427"/>
    <n v="0.38058052978855916"/>
    <n v="1.3805805297885592"/>
    <n v="379"/>
    <n v="41"/>
    <n v="0"/>
    <n v="24"/>
    <n v="0"/>
    <n v="191"/>
    <n v="0"/>
    <n v="103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59984.391300498"/>
    <n v="40545231.382801794"/>
    <n v="4220379.4563424336"/>
    <n v="0"/>
    <n v="55025595"/>
    <n v="0"/>
    <n v="0"/>
    <n v="0"/>
    <n v="0"/>
    <n v="0"/>
    <n v="0"/>
    <n v="0"/>
    <n v="0"/>
    <n v="0"/>
    <n v="55025595"/>
    <n v="145186.26649076518"/>
    <n v="1"/>
    <n v="0"/>
    <n v="0"/>
    <n v="1"/>
    <n v="24249724"/>
    <n v="33478696.807146337"/>
    <n v="33478697"/>
    <n v="65"/>
    <n v="1"/>
    <n v="0"/>
    <n v="5"/>
    <n v="0"/>
    <n v="5"/>
    <n v="4"/>
    <n v="4"/>
    <n v="6660438"/>
    <n v="40139135"/>
    <n v="95164730"/>
  </r>
  <r>
    <x v="28"/>
    <n v="3828"/>
    <x v="92"/>
    <x v="1085"/>
    <x v="1085"/>
    <x v="1012"/>
    <n v="4782"/>
    <n v="291263000085"/>
    <s v="91530291263000085"/>
    <s v="I.E. LAS AMERICAS"/>
    <n v="1"/>
    <n v="42.878120411160062"/>
    <n v="3.00300831978354"/>
    <n v="0.43748787574263059"/>
    <n v="1.4374878757426306"/>
    <n v="191"/>
    <n v="23"/>
    <n v="0"/>
    <n v="22"/>
    <n v="0"/>
    <n v="118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395853.5583776981"/>
    <n v="20964656.677017696"/>
    <n v="0"/>
    <n v="0"/>
    <n v="28360510"/>
    <n v="0"/>
    <n v="0"/>
    <n v="0"/>
    <n v="0"/>
    <n v="0"/>
    <n v="0"/>
    <n v="0"/>
    <n v="0"/>
    <n v="0"/>
    <n v="28360510"/>
    <n v="148484.34554973821"/>
    <n v="1"/>
    <n v="0"/>
    <n v="0"/>
    <n v="1"/>
    <n v="24249724"/>
    <n v="34858684.240105085"/>
    <n v="34858684"/>
    <n v="45"/>
    <n v="1"/>
    <n v="0"/>
    <n v="3.4615384615384617"/>
    <n v="0"/>
    <n v="3.4615384615384617"/>
    <n v="3.4615384615384617"/>
    <n v="4"/>
    <n v="6660438"/>
    <n v="41519122"/>
    <n v="69879632"/>
  </r>
  <r>
    <x v="28"/>
    <n v="3828"/>
    <x v="92"/>
    <x v="1086"/>
    <x v="1086"/>
    <x v="1013"/>
    <n v="4690"/>
    <n v="291405000231"/>
    <s v="91405291405000231"/>
    <s v="I.E. COLEGIO INDIGENA CASA DEL CONOCIMIENTO"/>
    <n v="2"/>
    <n v="35.815804434337693"/>
    <n v="2.5083925709593951"/>
    <n v="0.36265335026471784"/>
    <n v="1.3626533502647178"/>
    <n v="578"/>
    <n v="0"/>
    <n v="0"/>
    <n v="57"/>
    <n v="0"/>
    <n v="313"/>
    <n v="0"/>
    <n v="166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880385.9932615105"/>
    <n v="65200602.694564089"/>
    <n v="8747711.2498129867"/>
    <n v="0"/>
    <n v="82828700"/>
    <n v="0"/>
    <n v="0"/>
    <n v="0"/>
    <n v="0"/>
    <n v="0"/>
    <n v="0"/>
    <n v="0"/>
    <n v="0"/>
    <n v="0"/>
    <n v="82828700"/>
    <n v="143302.2491349481"/>
    <n v="1"/>
    <n v="0"/>
    <n v="0"/>
    <n v="1"/>
    <n v="24249724"/>
    <n v="16521983.825797366"/>
    <n v="16521984"/>
    <n v="57"/>
    <n v="1"/>
    <n v="0"/>
    <n v="4.384615384615385"/>
    <n v="0"/>
    <n v="4.384615384615385"/>
    <n v="4"/>
    <n v="4"/>
    <n v="3330219"/>
    <n v="19852203"/>
    <n v="102680903"/>
  </r>
  <r>
    <x v="28"/>
    <n v="3828"/>
    <x v="92"/>
    <x v="1083"/>
    <x v="1083"/>
    <x v="1010"/>
    <n v="4690"/>
    <n v="291405000231"/>
    <s v="91536291405000231"/>
    <s v="I.E. COLEGIO INDIGENA CASA DEL CONOCIMIENTO"/>
    <n v="2"/>
    <n v="34.595300261096604"/>
    <n v="2.4229134466081428"/>
    <n v="0.34972050345524885"/>
    <n v="1.3497205034552489"/>
    <n v="7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317.59432154897"/>
    <n v="808957.68318691035"/>
    <n v="0"/>
    <n v="0"/>
    <n v="963275"/>
    <n v="0"/>
    <n v="0"/>
    <n v="0"/>
    <n v="0"/>
    <n v="0"/>
    <n v="0"/>
    <n v="0"/>
    <n v="0"/>
    <n v="0"/>
    <n v="963275"/>
    <n v="137610.71428571429"/>
    <n v="1"/>
    <n v="0"/>
    <n v="0"/>
    <n v="1"/>
    <n v="24249724"/>
    <n v="16365174.842965415"/>
    <n v="16365175"/>
    <n v="1"/>
    <n v="1"/>
    <n v="0"/>
    <n v="7.6923076923076927E-2"/>
    <n v="0"/>
    <n v="7.6923076923076927E-2"/>
    <n v="7.6923076923076927E-2"/>
    <n v="1"/>
    <n v="3330219"/>
    <n v="19695394"/>
    <n v="20658669"/>
  </r>
  <r>
    <x v="28"/>
    <n v="3828"/>
    <x v="92"/>
    <x v="951"/>
    <x v="951"/>
    <x v="895"/>
    <n v="4804"/>
    <n v="291407000085"/>
    <s v="91407291407000085"/>
    <s v="ESC JOSE CELESTINO MUTIS"/>
    <n v="1"/>
    <n v="78.831908831908834"/>
    <n v="5.5210647252397829"/>
    <n v="0.81846554715101405"/>
    <n v="1.8184655471510141"/>
    <n v="48"/>
    <n v="0"/>
    <n v="0"/>
    <n v="9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71195.5926217521"/>
    <n v="7084356.2570043551"/>
    <n v="0"/>
    <n v="0"/>
    <n v="8955552"/>
    <n v="0"/>
    <n v="0"/>
    <n v="0"/>
    <n v="0"/>
    <n v="0"/>
    <n v="0"/>
    <n v="0"/>
    <n v="0"/>
    <n v="0"/>
    <n v="8955552"/>
    <n v="186574"/>
    <n v="1"/>
    <n v="0"/>
    <n v="0"/>
    <n v="1"/>
    <n v="24249724"/>
    <n v="44097287.621921077"/>
    <n v="44097288"/>
    <n v="9"/>
    <n v="0"/>
    <n v="1"/>
    <n v="0.69230769230769229"/>
    <n v="0"/>
    <n v="0.69230769230769229"/>
    <n v="0.69230769230769229"/>
    <n v="1"/>
    <n v="6660438"/>
    <n v="50757726"/>
    <n v="59713278"/>
  </r>
  <r>
    <x v="28"/>
    <n v="3828"/>
    <x v="92"/>
    <x v="951"/>
    <x v="951"/>
    <x v="895"/>
    <n v="4803"/>
    <n v="291407000158"/>
    <s v="91407291407000158"/>
    <s v="ESC CENTRO PROVIDENCIA"/>
    <n v="1"/>
    <n v="78.831908831908834"/>
    <n v="5.5210647252397829"/>
    <n v="0.81846554715101405"/>
    <n v="1.8184655471510141"/>
    <n v="63"/>
    <n v="0"/>
    <n v="0"/>
    <n v="8"/>
    <n v="0"/>
    <n v="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63284.9712193352"/>
    <n v="9990758.8239805009"/>
    <n v="0"/>
    <n v="0"/>
    <n v="11654044"/>
    <n v="0"/>
    <n v="0"/>
    <n v="0"/>
    <n v="0"/>
    <n v="0"/>
    <n v="0"/>
    <n v="0"/>
    <n v="0"/>
    <n v="0"/>
    <n v="11654044"/>
    <n v="184984.82539682538"/>
    <n v="1"/>
    <n v="0"/>
    <n v="0"/>
    <n v="1"/>
    <n v="24249724"/>
    <n v="44097287.621921077"/>
    <n v="44097288"/>
    <n v="8"/>
    <n v="1"/>
    <n v="0"/>
    <n v="0.61538461538461542"/>
    <n v="0"/>
    <n v="0.61538461538461542"/>
    <n v="0.61538461538461542"/>
    <n v="1"/>
    <n v="6660438"/>
    <n v="50757726"/>
    <n v="62411770"/>
  </r>
  <r>
    <x v="28"/>
    <n v="3828"/>
    <x v="92"/>
    <x v="951"/>
    <x v="951"/>
    <x v="895"/>
    <n v="89402"/>
    <n v="291407000174"/>
    <s v="91407291407000174"/>
    <s v="CAIPULAKENA"/>
    <n v="1"/>
    <n v="78.831908831908834"/>
    <n v="5.5210647252397829"/>
    <n v="0.81846554715101405"/>
    <n v="1.8184655471510141"/>
    <n v="60"/>
    <n v="0"/>
    <n v="0"/>
    <n v="3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3731.86420725065"/>
    <n v="10354059.144852519"/>
    <n v="0"/>
    <n v="0"/>
    <n v="10977791"/>
    <n v="0"/>
    <n v="0"/>
    <n v="0"/>
    <n v="0"/>
    <n v="0"/>
    <n v="0"/>
    <n v="0"/>
    <n v="0"/>
    <n v="0"/>
    <n v="10977791"/>
    <n v="182963.18333333332"/>
    <n v="1"/>
    <n v="0"/>
    <n v="0"/>
    <n v="1"/>
    <n v="24249724"/>
    <n v="44097287.621921077"/>
    <n v="44097288"/>
    <n v="3"/>
    <n v="1"/>
    <n v="0"/>
    <n v="0.23076923076923078"/>
    <n v="0"/>
    <n v="0.23076923076923078"/>
    <n v="0.23076923076923078"/>
    <n v="1"/>
    <n v="6660438"/>
    <n v="50757726"/>
    <n v="61735517"/>
  </r>
  <r>
    <x v="28"/>
    <n v="3828"/>
    <x v="92"/>
    <x v="951"/>
    <x v="951"/>
    <x v="895"/>
    <n v="95610"/>
    <n v="291407000182"/>
    <s v="91407291407000182"/>
    <s v="YIVA"/>
    <n v="1"/>
    <n v="78.831908831908834"/>
    <n v="5.5210647252397829"/>
    <n v="0.81846554715101405"/>
    <n v="1.8184655471510141"/>
    <n v="27"/>
    <n v="0"/>
    <n v="0"/>
    <n v="3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3731.86420725065"/>
    <n v="4359603.8504642183"/>
    <n v="0"/>
    <n v="0"/>
    <n v="4983336"/>
    <n v="0"/>
    <n v="0"/>
    <n v="0"/>
    <n v="0"/>
    <n v="0"/>
    <n v="0"/>
    <n v="0"/>
    <n v="0"/>
    <n v="0"/>
    <n v="4983336"/>
    <n v="184568"/>
    <n v="1"/>
    <n v="0"/>
    <n v="0"/>
    <n v="1"/>
    <n v="24249724"/>
    <n v="44097287.621921077"/>
    <n v="44097288"/>
    <n v="3"/>
    <n v="0"/>
    <n v="1"/>
    <n v="0.23076923076923078"/>
    <n v="0"/>
    <n v="0.23076923076923078"/>
    <n v="0.23076923076923078"/>
    <n v="1"/>
    <n v="6660438"/>
    <n v="50757726"/>
    <n v="55741062"/>
  </r>
  <r>
    <x v="28"/>
    <n v="3828"/>
    <x v="92"/>
    <x v="951"/>
    <x v="951"/>
    <x v="895"/>
    <n v="89404"/>
    <n v="291407000191"/>
    <s v="91407291407000191"/>
    <s v="HUMAWA"/>
    <n v="1"/>
    <n v="78.831908831908834"/>
    <n v="5.5210647252397829"/>
    <n v="0.81846554715101405"/>
    <n v="1.8184655471510141"/>
    <n v="24"/>
    <n v="0"/>
    <n v="0"/>
    <n v="6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47463.7284145013"/>
    <n v="3269702.8878481635"/>
    <n v="0"/>
    <n v="0"/>
    <n v="4517167"/>
    <n v="0"/>
    <n v="0"/>
    <n v="0"/>
    <n v="0"/>
    <n v="0"/>
    <n v="0"/>
    <n v="0"/>
    <n v="0"/>
    <n v="0"/>
    <n v="4517167"/>
    <n v="188215.29166666666"/>
    <n v="1"/>
    <n v="0"/>
    <n v="0"/>
    <n v="1"/>
    <n v="24249724"/>
    <n v="44097287.621921077"/>
    <n v="44097288"/>
    <n v="6"/>
    <n v="1"/>
    <n v="0"/>
    <n v="0.46153846153846156"/>
    <n v="0"/>
    <n v="0.46153846153846156"/>
    <n v="0.46153846153846156"/>
    <n v="1"/>
    <n v="6660438"/>
    <n v="50757726"/>
    <n v="55274893"/>
  </r>
  <r>
    <x v="28"/>
    <n v="3828"/>
    <x v="92"/>
    <x v="951"/>
    <x v="951"/>
    <x v="895"/>
    <n v="89403"/>
    <n v="291407000204"/>
    <s v="91407291407000204"/>
    <s v="CURARE"/>
    <n v="1"/>
    <n v="78.831908831908834"/>
    <n v="5.5210647252397829"/>
    <n v="0.81846554715101405"/>
    <n v="1.8184655471510141"/>
    <n v="51"/>
    <n v="0"/>
    <n v="0"/>
    <n v="7"/>
    <n v="0"/>
    <n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5374.3498169181"/>
    <n v="7992607.0591844004"/>
    <n v="0"/>
    <n v="0"/>
    <n v="9447981"/>
    <n v="0"/>
    <n v="0"/>
    <n v="0"/>
    <n v="0"/>
    <n v="0"/>
    <n v="0"/>
    <n v="0"/>
    <n v="0"/>
    <n v="0"/>
    <n v="9447981"/>
    <n v="185254.5294117647"/>
    <n v="1"/>
    <n v="0"/>
    <n v="0"/>
    <n v="1"/>
    <n v="24249724"/>
    <n v="44097287.621921077"/>
    <n v="44097288"/>
    <n v="7"/>
    <n v="0"/>
    <n v="1"/>
    <n v="0.53846153846153844"/>
    <n v="0"/>
    <n v="0.53846153846153844"/>
    <n v="0.53846153846153844"/>
    <n v="1"/>
    <n v="6660438"/>
    <n v="50757726"/>
    <n v="60205707"/>
  </r>
  <r>
    <x v="28"/>
    <n v="3828"/>
    <x v="92"/>
    <x v="951"/>
    <x v="951"/>
    <x v="895"/>
    <n v="89401"/>
    <n v="291407000212"/>
    <s v="91407291407000212"/>
    <s v="BACURI"/>
    <n v="1"/>
    <n v="78.831908831908834"/>
    <n v="5.5210647252397829"/>
    <n v="0.81846554715101405"/>
    <n v="1.8184655471510141"/>
    <n v="23"/>
    <n v="0"/>
    <n v="0"/>
    <n v="1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7910.6214024169"/>
    <n v="3996303.5295922002"/>
    <n v="0"/>
    <n v="0"/>
    <n v="4204214"/>
    <n v="0"/>
    <n v="0"/>
    <n v="0"/>
    <n v="0"/>
    <n v="0"/>
    <n v="0"/>
    <n v="0"/>
    <n v="0"/>
    <n v="0"/>
    <n v="4204214"/>
    <n v="182791.91304347827"/>
    <n v="1"/>
    <n v="0"/>
    <n v="0"/>
    <n v="1"/>
    <n v="24249724"/>
    <n v="44097287.621921077"/>
    <n v="44097288"/>
    <n v="1"/>
    <n v="0"/>
    <n v="1"/>
    <n v="7.6923076923076927E-2"/>
    <n v="0"/>
    <n v="7.6923076923076927E-2"/>
    <n v="7.6923076923076927E-2"/>
    <n v="1"/>
    <n v="6660438"/>
    <n v="50757726"/>
    <n v="54961940"/>
  </r>
  <r>
    <x v="28"/>
    <n v="3828"/>
    <x v="92"/>
    <x v="951"/>
    <x v="951"/>
    <x v="895"/>
    <n v="89406"/>
    <n v="291407000221"/>
    <s v="91407291407000221"/>
    <s v="BELLAVISTA"/>
    <n v="1"/>
    <n v="78.831908831908834"/>
    <n v="5.5210647252397829"/>
    <n v="0.81846554715101405"/>
    <n v="1.8184655471510141"/>
    <n v="21"/>
    <n v="0"/>
    <n v="0"/>
    <n v="1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07910.6214024169"/>
    <n v="3633003.2087201821"/>
    <n v="0"/>
    <n v="0"/>
    <n v="3840914"/>
    <n v="0"/>
    <n v="0"/>
    <n v="0"/>
    <n v="0"/>
    <n v="0"/>
    <n v="0"/>
    <n v="0"/>
    <n v="0"/>
    <n v="0"/>
    <n v="3840914"/>
    <n v="182900.66666666666"/>
    <n v="1"/>
    <n v="0"/>
    <n v="0"/>
    <n v="1"/>
    <n v="24249724"/>
    <n v="44097287.621921077"/>
    <n v="44097288"/>
    <n v="1"/>
    <n v="1"/>
    <n v="0"/>
    <n v="7.6923076923076927E-2"/>
    <n v="0"/>
    <n v="7.6923076923076927E-2"/>
    <n v="7.6923076923076927E-2"/>
    <n v="1"/>
    <n v="6660438"/>
    <n v="50757726"/>
    <n v="54598640"/>
  </r>
  <r>
    <x v="28"/>
    <n v="3828"/>
    <x v="92"/>
    <x v="951"/>
    <x v="951"/>
    <x v="895"/>
    <n v="89409"/>
    <n v="291407000239"/>
    <s v="91407291407000239"/>
    <s v="PTO CEDRO"/>
    <n v="1"/>
    <n v="78.831908831908834"/>
    <n v="5.5210647252397829"/>
    <n v="0.81846554715101405"/>
    <n v="1.8184655471510141"/>
    <n v="10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3731.86420725065"/>
    <n v="1271551.1230520636"/>
    <n v="0"/>
    <n v="0"/>
    <n v="1895283"/>
    <n v="0"/>
    <n v="0"/>
    <n v="0"/>
    <n v="0"/>
    <n v="0"/>
    <n v="0"/>
    <n v="0"/>
    <n v="0"/>
    <n v="0"/>
    <n v="1895283"/>
    <n v="189528.3"/>
    <n v="1"/>
    <n v="0"/>
    <n v="0"/>
    <n v="1"/>
    <n v="24249724"/>
    <n v="44097287.621921077"/>
    <n v="44097288"/>
    <n v="3"/>
    <n v="1"/>
    <n v="0"/>
    <n v="0.23076923076923078"/>
    <n v="0"/>
    <n v="0.23076923076923078"/>
    <n v="0.23076923076923078"/>
    <n v="1"/>
    <n v="6660438"/>
    <n v="50757726"/>
    <n v="52653009"/>
  </r>
  <r>
    <x v="28"/>
    <n v="3828"/>
    <x v="92"/>
    <x v="951"/>
    <x v="951"/>
    <x v="895"/>
    <n v="89410"/>
    <n v="291407000247"/>
    <s v="91407291407000247"/>
    <s v="PAROMENA"/>
    <n v="1"/>
    <n v="78.831908831908834"/>
    <n v="5.5210647252397829"/>
    <n v="0.81846554715101405"/>
    <n v="1.8184655471510141"/>
    <n v="24"/>
    <n v="0"/>
    <n v="0"/>
    <n v="0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4359603.8504642183"/>
    <n v="0"/>
    <n v="0"/>
    <n v="4359604"/>
    <n v="0"/>
    <n v="0"/>
    <n v="0"/>
    <n v="0"/>
    <n v="0"/>
    <n v="0"/>
    <n v="0"/>
    <n v="0"/>
    <n v="0"/>
    <n v="4359604"/>
    <n v="181650.16666666666"/>
    <n v="1"/>
    <n v="0"/>
    <n v="0"/>
    <n v="1"/>
    <n v="24249724"/>
    <n v="44097287.621921077"/>
    <n v="44097288"/>
    <n v="0"/>
    <n v="1"/>
    <n v="0"/>
    <n v="0"/>
    <n v="0"/>
    <n v="0"/>
    <n v="0"/>
    <n v="0"/>
    <n v="0"/>
    <n v="44097288"/>
    <n v="48456892"/>
  </r>
  <r>
    <x v="28"/>
    <n v="3828"/>
    <x v="92"/>
    <x v="951"/>
    <x v="951"/>
    <x v="895"/>
    <n v="89408"/>
    <n v="291407000255"/>
    <s v="91407291407000255"/>
    <s v="LA PLAYA"/>
    <n v="1"/>
    <n v="78.831908831908834"/>
    <n v="5.5210647252397829"/>
    <n v="0.81846554715101405"/>
    <n v="1.8184655471510141"/>
    <n v="48"/>
    <n v="0"/>
    <n v="0"/>
    <n v="7"/>
    <n v="0"/>
    <n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55374.3498169181"/>
    <n v="7447656.5778763732"/>
    <n v="0"/>
    <n v="0"/>
    <n v="8903031"/>
    <n v="0"/>
    <n v="0"/>
    <n v="0"/>
    <n v="0"/>
    <n v="0"/>
    <n v="0"/>
    <n v="0"/>
    <n v="0"/>
    <n v="0"/>
    <n v="8903031"/>
    <n v="185479.8125"/>
    <n v="1"/>
    <n v="0"/>
    <n v="0"/>
    <n v="1"/>
    <n v="24249724"/>
    <n v="44097287.621921077"/>
    <n v="44097288"/>
    <n v="7"/>
    <n v="1"/>
    <n v="0"/>
    <n v="0.53846153846153844"/>
    <n v="0"/>
    <n v="0.53846153846153844"/>
    <n v="0.53846153846153844"/>
    <n v="1"/>
    <n v="6660438"/>
    <n v="50757726"/>
    <n v="59660757"/>
  </r>
  <r>
    <x v="28"/>
    <n v="3828"/>
    <x v="92"/>
    <x v="951"/>
    <x v="951"/>
    <x v="895"/>
    <n v="89400"/>
    <n v="291407000263"/>
    <s v="91407291407000263"/>
    <s v="AMERU"/>
    <n v="1"/>
    <n v="78.831908831908834"/>
    <n v="5.5210647252397829"/>
    <n v="0.81846554715101405"/>
    <n v="1.8184655471510141"/>
    <n v="33"/>
    <n v="0"/>
    <n v="0"/>
    <n v="4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31642.48560966761"/>
    <n v="5267854.6526442636"/>
    <n v="0"/>
    <n v="0"/>
    <n v="6099497"/>
    <n v="0"/>
    <n v="0"/>
    <n v="0"/>
    <n v="0"/>
    <n v="0"/>
    <n v="0"/>
    <n v="0"/>
    <n v="0"/>
    <n v="0"/>
    <n v="6099497"/>
    <n v="184833.24242424243"/>
    <n v="1"/>
    <n v="0"/>
    <n v="0"/>
    <n v="1"/>
    <n v="24249724"/>
    <n v="44097287.621921077"/>
    <n v="44097288"/>
    <n v="4"/>
    <n v="1"/>
    <n v="0"/>
    <n v="0.30769230769230771"/>
    <n v="0"/>
    <n v="0.30769230769230771"/>
    <n v="0.30769230769230771"/>
    <n v="1"/>
    <n v="6660438"/>
    <n v="50757726"/>
    <n v="56857223"/>
  </r>
  <r>
    <x v="28"/>
    <n v="3828"/>
    <x v="92"/>
    <x v="951"/>
    <x v="951"/>
    <x v="895"/>
    <n v="89222"/>
    <n v="291407000271"/>
    <s v="91407291407000271"/>
    <s v="BORICADA"/>
    <n v="1"/>
    <n v="78.831908831908834"/>
    <n v="5.5210647252397829"/>
    <n v="0.81846554715101405"/>
    <n v="1.8184655471510141"/>
    <n v="12"/>
    <n v="0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5821.2428048338"/>
    <n v="1816501.604360091"/>
    <n v="0"/>
    <n v="0"/>
    <n v="2232323"/>
    <n v="0"/>
    <n v="0"/>
    <n v="0"/>
    <n v="0"/>
    <n v="0"/>
    <n v="0"/>
    <n v="0"/>
    <n v="0"/>
    <n v="0"/>
    <n v="2232323"/>
    <n v="186026.91666666666"/>
    <n v="1"/>
    <n v="0"/>
    <n v="0"/>
    <n v="1"/>
    <n v="24249724"/>
    <n v="44097287.621921077"/>
    <n v="44097288"/>
    <n v="2"/>
    <n v="1"/>
    <n v="0"/>
    <n v="0.15384615384615385"/>
    <n v="0"/>
    <n v="0.15384615384615385"/>
    <n v="0.15384615384615385"/>
    <n v="1"/>
    <n v="6660438"/>
    <n v="50757726"/>
    <n v="52990049"/>
  </r>
  <r>
    <x v="28"/>
    <n v="3828"/>
    <x v="92"/>
    <x v="953"/>
    <x v="953"/>
    <x v="896"/>
    <n v="89230"/>
    <n v="291407000280"/>
    <s v="91460291407000280"/>
    <s v="PUKUMI"/>
    <n v="1"/>
    <n v="85.764705882352942"/>
    <n v="6.0066094977768678"/>
    <n v="0.89192764927266022"/>
    <n v="1.8919276492726602"/>
    <n v="16"/>
    <n v="0"/>
    <n v="0"/>
    <n v="2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2619.52784858213"/>
    <n v="2645838.1143760239"/>
    <n v="0"/>
    <n v="0"/>
    <n v="3078458"/>
    <n v="0"/>
    <n v="0"/>
    <n v="0"/>
    <n v="0"/>
    <n v="0"/>
    <n v="0"/>
    <n v="0"/>
    <n v="0"/>
    <n v="0"/>
    <n v="3078458"/>
    <n v="192403.625"/>
    <n v="1"/>
    <n v="0"/>
    <n v="0"/>
    <n v="1"/>
    <n v="24249724"/>
    <n v="45878723.322830811"/>
    <n v="45878723"/>
    <n v="2"/>
    <n v="0"/>
    <n v="1"/>
    <n v="0.15384615384615385"/>
    <n v="0"/>
    <n v="0.15384615384615385"/>
    <n v="0.15384615384615385"/>
    <n v="1"/>
    <n v="6660438"/>
    <n v="52539161"/>
    <n v="55617619"/>
  </r>
  <r>
    <x v="28"/>
    <n v="3828"/>
    <x v="92"/>
    <x v="953"/>
    <x v="953"/>
    <x v="896"/>
    <n v="89228"/>
    <n v="291460000020"/>
    <s v="91460291460000020"/>
    <s v="MARCELINO DE CASTELVI"/>
    <n v="1"/>
    <n v="85.764705882352942"/>
    <n v="6.0066094977768678"/>
    <n v="0.89192764927266022"/>
    <n v="1.8919276492726602"/>
    <n v="40"/>
    <n v="0"/>
    <n v="0"/>
    <n v="5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81548.8196214554"/>
    <n v="6614595.2859400604"/>
    <n v="0"/>
    <n v="0"/>
    <n v="7696144"/>
    <n v="0"/>
    <n v="0"/>
    <n v="0"/>
    <n v="0"/>
    <n v="0"/>
    <n v="0"/>
    <n v="0"/>
    <n v="0"/>
    <n v="0"/>
    <n v="7696144"/>
    <n v="192403.6"/>
    <n v="1"/>
    <n v="0"/>
    <n v="0"/>
    <n v="1"/>
    <n v="24249724"/>
    <n v="45878723.322830811"/>
    <n v="45878723"/>
    <n v="5"/>
    <n v="1"/>
    <n v="0"/>
    <n v="0.38461538461538464"/>
    <n v="0"/>
    <n v="0.38461538461538464"/>
    <n v="0.38461538461538464"/>
    <n v="1"/>
    <n v="6660438"/>
    <n v="52539161"/>
    <n v="60235305"/>
  </r>
  <r>
    <x v="28"/>
    <n v="3828"/>
    <x v="92"/>
    <x v="953"/>
    <x v="953"/>
    <x v="896"/>
    <n v="89231"/>
    <n v="291460000038"/>
    <s v="91460291460000038"/>
    <s v="SANTA TERESITA"/>
    <n v="1"/>
    <n v="85.764705882352942"/>
    <n v="6.0066094977768678"/>
    <n v="0.89192764927266022"/>
    <n v="1.8919276492726602"/>
    <n v="31"/>
    <n v="0"/>
    <n v="0"/>
    <n v="5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81548.8196214554"/>
    <n v="4913699.355269759"/>
    <n v="0"/>
    <n v="0"/>
    <n v="5995248"/>
    <n v="0"/>
    <n v="0"/>
    <n v="0"/>
    <n v="0"/>
    <n v="0"/>
    <n v="0"/>
    <n v="0"/>
    <n v="0"/>
    <n v="0"/>
    <n v="5995248"/>
    <n v="193395.09677419355"/>
    <n v="1"/>
    <n v="0"/>
    <n v="0"/>
    <n v="1"/>
    <n v="24249724"/>
    <n v="45878723.322830811"/>
    <n v="45878723"/>
    <n v="5"/>
    <n v="1"/>
    <n v="0"/>
    <n v="0.38461538461538464"/>
    <n v="0"/>
    <n v="0.38461538461538464"/>
    <n v="0.38461538461538464"/>
    <n v="1"/>
    <n v="6660438"/>
    <n v="52539161"/>
    <n v="58534409"/>
  </r>
  <r>
    <x v="28"/>
    <n v="3828"/>
    <x v="92"/>
    <x v="953"/>
    <x v="953"/>
    <x v="896"/>
    <n v="89227"/>
    <n v="291460000046"/>
    <s v="91460291460000046"/>
    <s v="IMARI"/>
    <n v="1"/>
    <n v="85.764705882352942"/>
    <n v="6.0066094977768678"/>
    <n v="0.89192764927266022"/>
    <n v="1.8919276492726602"/>
    <n v="17"/>
    <n v="0"/>
    <n v="0"/>
    <n v="1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6309.76392429107"/>
    <n v="3023814.9878583131"/>
    <n v="0"/>
    <n v="0"/>
    <n v="3240125"/>
    <n v="0"/>
    <n v="0"/>
    <n v="0"/>
    <n v="0"/>
    <n v="0"/>
    <n v="0"/>
    <n v="0"/>
    <n v="0"/>
    <n v="0"/>
    <n v="3240125"/>
    <n v="190595.58823529413"/>
    <n v="1"/>
    <n v="0"/>
    <n v="0"/>
    <n v="1"/>
    <n v="24249724"/>
    <n v="45878723.322830811"/>
    <n v="45878723"/>
    <n v="1"/>
    <n v="1"/>
    <n v="0"/>
    <n v="7.6923076923076927E-2"/>
    <n v="0"/>
    <n v="7.6923076923076927E-2"/>
    <n v="7.6923076923076927E-2"/>
    <n v="1"/>
    <n v="6660438"/>
    <n v="52539161"/>
    <n v="55779286"/>
  </r>
  <r>
    <x v="28"/>
    <n v="3828"/>
    <x v="92"/>
    <x v="953"/>
    <x v="953"/>
    <x v="896"/>
    <n v="89226"/>
    <n v="291460000054"/>
    <s v="91460291460000054"/>
    <s v="AWARITA"/>
    <n v="1"/>
    <n v="85.764705882352942"/>
    <n v="6.0066094977768678"/>
    <n v="0.89192764927266022"/>
    <n v="1.8919276492726602"/>
    <n v="37"/>
    <n v="0"/>
    <n v="0"/>
    <n v="7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14168.3474700374"/>
    <n v="5669653.1022343375"/>
    <n v="0"/>
    <n v="0"/>
    <n v="7183821"/>
    <n v="0"/>
    <n v="0"/>
    <n v="0"/>
    <n v="0"/>
    <n v="0"/>
    <n v="0"/>
    <n v="0"/>
    <n v="0"/>
    <n v="0"/>
    <n v="7183821"/>
    <n v="194157.32432432432"/>
    <n v="1"/>
    <n v="0"/>
    <n v="0"/>
    <n v="1"/>
    <n v="24249724"/>
    <n v="45878723.322830811"/>
    <n v="45878723"/>
    <n v="7"/>
    <n v="0"/>
    <n v="1"/>
    <n v="0.53846153846153844"/>
    <n v="0"/>
    <n v="0.53846153846153844"/>
    <n v="0.53846153846153844"/>
    <n v="1"/>
    <n v="6660438"/>
    <n v="52539161"/>
    <n v="59722982"/>
  </r>
  <r>
    <x v="28"/>
    <n v="3828"/>
    <x v="92"/>
    <x v="951"/>
    <x v="951"/>
    <x v="895"/>
    <n v="95612"/>
    <n v="291460000062"/>
    <s v="91407291460000062"/>
    <s v="PUERTO GUAYABO"/>
    <n v="1"/>
    <n v="78.831908831908834"/>
    <n v="5.5210647252397829"/>
    <n v="0.81846554715101405"/>
    <n v="1.8184655471510141"/>
    <n v="30"/>
    <n v="0"/>
    <n v="0"/>
    <n v="3"/>
    <n v="0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3731.86420725065"/>
    <n v="4904554.3317722455"/>
    <n v="0"/>
    <n v="0"/>
    <n v="5528286"/>
    <n v="0"/>
    <n v="0"/>
    <n v="0"/>
    <n v="0"/>
    <n v="0"/>
    <n v="0"/>
    <n v="0"/>
    <n v="0"/>
    <n v="0"/>
    <n v="5528286"/>
    <n v="184276.2"/>
    <n v="1"/>
    <n v="0"/>
    <n v="0"/>
    <n v="1"/>
    <n v="24249724"/>
    <n v="44097287.621921077"/>
    <n v="44097288"/>
    <n v="3"/>
    <n v="1"/>
    <n v="0"/>
    <n v="0.23076923076923078"/>
    <n v="0"/>
    <n v="0.23076923076923078"/>
    <n v="0.23076923076923078"/>
    <n v="1"/>
    <n v="6660438"/>
    <n v="50757726"/>
    <n v="56286012"/>
  </r>
  <r>
    <x v="28"/>
    <n v="3828"/>
    <x v="92"/>
    <x v="951"/>
    <x v="951"/>
    <x v="895"/>
    <n v="89407"/>
    <n v="291460000071"/>
    <s v="91407291460000071"/>
    <s v="CENTRO DE FORMACION YUWINATA"/>
    <n v="1"/>
    <n v="78.831908831908834"/>
    <n v="5.5210647252397829"/>
    <n v="0.81846554715101405"/>
    <n v="1.8184655471510141"/>
    <n v="28"/>
    <n v="0"/>
    <n v="0"/>
    <n v="5"/>
    <n v="0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39553.1070120845"/>
    <n v="4177953.6900282092"/>
    <n v="0"/>
    <n v="0"/>
    <n v="5217507"/>
    <n v="0"/>
    <n v="0"/>
    <n v="0"/>
    <n v="0"/>
    <n v="0"/>
    <n v="0"/>
    <n v="0"/>
    <n v="0"/>
    <n v="0"/>
    <n v="5217507"/>
    <n v="186339.53571428571"/>
    <n v="1"/>
    <n v="0"/>
    <n v="0"/>
    <n v="1"/>
    <n v="24249724"/>
    <n v="44097287.621921077"/>
    <n v="44097288"/>
    <n v="5"/>
    <n v="1"/>
    <n v="0"/>
    <n v="0.38461538461538464"/>
    <n v="0"/>
    <n v="0.38461538461538464"/>
    <n v="0.38461538461538464"/>
    <n v="1"/>
    <n v="6660438"/>
    <n v="50757726"/>
    <n v="55975233"/>
  </r>
  <r>
    <x v="28"/>
    <n v="3828"/>
    <x v="92"/>
    <x v="953"/>
    <x v="953"/>
    <x v="896"/>
    <n v="89229"/>
    <n v="291460000089"/>
    <s v="91460291460000089"/>
    <s v="PAREKIATA"/>
    <n v="1"/>
    <n v="85.764705882352942"/>
    <n v="6.0066094977768678"/>
    <n v="0.89192764927266022"/>
    <n v="1.8919276492726602"/>
    <n v="11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6309.76392429107"/>
    <n v="1889884.3674114458"/>
    <n v="0"/>
    <n v="0"/>
    <n v="2106194"/>
    <n v="0"/>
    <n v="0"/>
    <n v="0"/>
    <n v="0"/>
    <n v="0"/>
    <n v="0"/>
    <n v="0"/>
    <n v="0"/>
    <n v="0"/>
    <n v="2106194"/>
    <n v="191472.18181818182"/>
    <n v="1"/>
    <n v="0"/>
    <n v="0"/>
    <n v="1"/>
    <n v="24249724"/>
    <n v="45878723.322830811"/>
    <n v="45878723"/>
    <n v="1"/>
    <n v="1"/>
    <n v="0"/>
    <n v="7.6923076923076927E-2"/>
    <n v="0"/>
    <n v="7.6923076923076927E-2"/>
    <n v="7.6923076923076927E-2"/>
    <n v="1"/>
    <n v="6660438"/>
    <n v="52539161"/>
    <n v="54645355"/>
  </r>
  <r>
    <x v="28"/>
    <n v="3828"/>
    <x v="92"/>
    <x v="951"/>
    <x v="951"/>
    <x v="895"/>
    <n v="95611"/>
    <n v="291460000097"/>
    <s v="91407291460000097"/>
    <s v="YURERITA"/>
    <n v="1"/>
    <n v="78.831908831908834"/>
    <n v="5.5210647252397829"/>
    <n v="0.81846554715101405"/>
    <n v="1.8184655471510141"/>
    <n v="31"/>
    <n v="0"/>
    <n v="0"/>
    <n v="2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5821.2428048338"/>
    <n v="5267854.6526442636"/>
    <n v="0"/>
    <n v="0"/>
    <n v="5683676"/>
    <n v="0"/>
    <n v="0"/>
    <n v="0"/>
    <n v="0"/>
    <n v="0"/>
    <n v="0"/>
    <n v="0"/>
    <n v="0"/>
    <n v="0"/>
    <n v="5683676"/>
    <n v="183344.38709677418"/>
    <n v="1"/>
    <n v="0"/>
    <n v="0"/>
    <n v="1"/>
    <n v="24249724"/>
    <n v="44097287.621921077"/>
    <n v="44097288"/>
    <n v="2"/>
    <n v="1"/>
    <n v="0"/>
    <n v="0.15384615384615385"/>
    <n v="0"/>
    <n v="0.15384615384615385"/>
    <n v="0.15384615384615385"/>
    <n v="1"/>
    <n v="6660438"/>
    <n v="50757726"/>
    <n v="56441402"/>
  </r>
  <r>
    <x v="28"/>
    <n v="3828"/>
    <x v="92"/>
    <x v="951"/>
    <x v="951"/>
    <x v="895"/>
    <n v="89405"/>
    <n v="291460000101"/>
    <s v="91407291460000101"/>
    <s v="IMARIYA"/>
    <n v="1"/>
    <n v="78.831908831908834"/>
    <n v="5.5210647252397829"/>
    <n v="0.81846554715101405"/>
    <n v="1.8184655471510141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453201.2834880727"/>
    <n v="0"/>
    <n v="0"/>
    <n v="1453201"/>
    <n v="0"/>
    <n v="0"/>
    <n v="0"/>
    <n v="0"/>
    <n v="0"/>
    <n v="0"/>
    <n v="0"/>
    <n v="0"/>
    <n v="0"/>
    <n v="1453201"/>
    <n v="181650.125"/>
    <n v="1"/>
    <n v="0"/>
    <n v="0"/>
    <n v="1"/>
    <n v="24249724"/>
    <n v="44097287.621921077"/>
    <n v="44097288"/>
    <n v="0"/>
    <n v="1"/>
    <n v="0"/>
    <n v="0"/>
    <n v="0"/>
    <n v="0"/>
    <n v="0"/>
    <n v="0"/>
    <n v="0"/>
    <n v="44097288"/>
    <n v="45550489"/>
  </r>
  <r>
    <x v="28"/>
    <n v="3828"/>
    <x v="92"/>
    <x v="949"/>
    <x v="949"/>
    <x v="893"/>
    <n v="13866"/>
    <n v="291540000071"/>
    <s v="91001291540000071"/>
    <s v="I.E. FRANCISCO DE ORELLANA"/>
    <n v="1"/>
    <n v="27.357347166335387"/>
    <n v="1.9159967918353338"/>
    <n v="0.27302487173111345"/>
    <n v="1.2730248717311134"/>
    <n v="990"/>
    <n v="49"/>
    <n v="0"/>
    <n v="63"/>
    <n v="0"/>
    <n v="493"/>
    <n v="0"/>
    <n v="294"/>
    <n v="0"/>
    <n v="9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301460.29787894"/>
    <n v="100078855.38324097"/>
    <n v="17706716.809086509"/>
    <n v="0"/>
    <n v="134087032"/>
    <n v="0"/>
    <n v="0"/>
    <n v="0"/>
    <n v="0"/>
    <n v="0"/>
    <n v="0"/>
    <n v="0"/>
    <n v="0"/>
    <n v="0"/>
    <n v="134087032"/>
    <n v="135441.44646464646"/>
    <n v="1"/>
    <n v="0"/>
    <n v="0"/>
    <n v="1"/>
    <n v="24249724"/>
    <n v="30870501.784614902"/>
    <n v="30870502"/>
    <n v="112"/>
    <n v="0"/>
    <n v="1"/>
    <n v="8.615384615384615"/>
    <n v="0"/>
    <n v="8.615384615384615"/>
    <n v="4"/>
    <n v="4"/>
    <n v="26641753"/>
    <n v="57512255"/>
    <n v="191599287"/>
  </r>
  <r>
    <x v="28"/>
    <n v="3828"/>
    <x v="92"/>
    <x v="1087"/>
    <x v="1087"/>
    <x v="1014"/>
    <n v="14272"/>
    <n v="291798000025"/>
    <s v="91798291798000025"/>
    <s v="MADRE LAURA"/>
    <n v="1"/>
    <n v="50.794772165312608"/>
    <n v="3.5574582549621669"/>
    <n v="0.52137521232459627"/>
    <n v="1.5213752123245963"/>
    <n v="92"/>
    <n v="0"/>
    <n v="0"/>
    <n v="16"/>
    <n v="0"/>
    <n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83094.2744113291"/>
    <n v="11549964.165924171"/>
    <n v="0"/>
    <n v="0"/>
    <n v="14333058"/>
    <n v="0"/>
    <n v="0"/>
    <n v="0"/>
    <n v="0"/>
    <n v="0"/>
    <n v="0"/>
    <n v="0"/>
    <n v="0"/>
    <n v="0"/>
    <n v="14333058"/>
    <n v="155794.10869565216"/>
    <n v="1"/>
    <n v="0"/>
    <n v="0"/>
    <n v="1"/>
    <n v="24249724"/>
    <n v="36892928.999312855"/>
    <n v="36892929"/>
    <n v="16"/>
    <n v="1"/>
    <n v="0"/>
    <n v="1.2307692307692308"/>
    <n v="0"/>
    <n v="1.2307692307692308"/>
    <n v="1.2307692307692308"/>
    <n v="2"/>
    <n v="6660438"/>
    <n v="43553367"/>
    <n v="57886425"/>
  </r>
  <r>
    <x v="28"/>
    <n v="3828"/>
    <x v="92"/>
    <x v="1087"/>
    <x v="1087"/>
    <x v="1014"/>
    <n v="14273"/>
    <n v="291798000033"/>
    <s v="91798291798000033"/>
    <s v="SANTA TRINIDAD"/>
    <n v="1"/>
    <n v="50.794772165312608"/>
    <n v="3.5574582549621669"/>
    <n v="0.52137521232459627"/>
    <n v="1.5213752123245963"/>
    <n v="39"/>
    <n v="0"/>
    <n v="0"/>
    <n v="6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43660.3529042484"/>
    <n v="5015116.0194144426"/>
    <n v="0"/>
    <n v="0"/>
    <n v="6058776"/>
    <n v="0"/>
    <n v="0"/>
    <n v="0"/>
    <n v="0"/>
    <n v="0"/>
    <n v="0"/>
    <n v="0"/>
    <n v="0"/>
    <n v="0"/>
    <n v="6058776"/>
    <n v="155353.23076923078"/>
    <n v="1"/>
    <n v="0"/>
    <n v="0"/>
    <n v="1"/>
    <n v="24249724"/>
    <n v="36892928.999312855"/>
    <n v="36892929"/>
    <n v="6"/>
    <n v="1"/>
    <n v="0"/>
    <n v="0.46153846153846156"/>
    <n v="0"/>
    <n v="0.46153846153846156"/>
    <n v="0.46153846153846156"/>
    <n v="1"/>
    <n v="6660438"/>
    <n v="43553367"/>
    <n v="49612143"/>
  </r>
  <r>
    <x v="28"/>
    <n v="3828"/>
    <x v="92"/>
    <x v="1087"/>
    <x v="1087"/>
    <x v="1014"/>
    <n v="14275"/>
    <n v="291798000050"/>
    <s v="91798291798000050"/>
    <s v="JOSE MARIA CARBONELL"/>
    <n v="1"/>
    <n v="50.794772165312608"/>
    <n v="3.5574582549621669"/>
    <n v="0.52137521232459627"/>
    <n v="1.5213752123245963"/>
    <n v="18"/>
    <n v="0"/>
    <n v="0"/>
    <n v="1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3943.39215070807"/>
    <n v="2583544.6160619855"/>
    <n v="0"/>
    <n v="0"/>
    <n v="2757488"/>
    <n v="0"/>
    <n v="0"/>
    <n v="0"/>
    <n v="0"/>
    <n v="0"/>
    <n v="0"/>
    <n v="0"/>
    <n v="0"/>
    <n v="0"/>
    <n v="2757488"/>
    <n v="153193.77777777778"/>
    <n v="1"/>
    <n v="0"/>
    <n v="0"/>
    <n v="1"/>
    <n v="24249724"/>
    <n v="36892928.999312855"/>
    <n v="36892929"/>
    <n v="1"/>
    <n v="1"/>
    <n v="0"/>
    <n v="7.6923076923076927E-2"/>
    <n v="0"/>
    <n v="7.6923076923076927E-2"/>
    <n v="7.6923076923076927E-2"/>
    <n v="1"/>
    <n v="6660438"/>
    <n v="43553367"/>
    <n v="46310855"/>
  </r>
  <r>
    <x v="28"/>
    <n v="3828"/>
    <x v="92"/>
    <x v="1087"/>
    <x v="1087"/>
    <x v="1014"/>
    <n v="14268"/>
    <n v="291798000076"/>
    <s v="91798291798000076"/>
    <s v="ESC PUERTO NUEVO"/>
    <n v="1"/>
    <n v="50.794772165312608"/>
    <n v="3.5574582549621669"/>
    <n v="0.52137521232459627"/>
    <n v="1.5213752123245963"/>
    <n v="33"/>
    <n v="0"/>
    <n v="0"/>
    <n v="4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95773.56860283227"/>
    <n v="4407223.168576329"/>
    <n v="0"/>
    <n v="0"/>
    <n v="5102997"/>
    <n v="0"/>
    <n v="0"/>
    <n v="0"/>
    <n v="0"/>
    <n v="0"/>
    <n v="0"/>
    <n v="0"/>
    <n v="0"/>
    <n v="0"/>
    <n v="5102997"/>
    <n v="154636.27272727274"/>
    <n v="1"/>
    <n v="0"/>
    <n v="0"/>
    <n v="1"/>
    <n v="24249724"/>
    <n v="36892928.999312855"/>
    <n v="36892929"/>
    <n v="4"/>
    <n v="1"/>
    <n v="0"/>
    <n v="0.30769230769230771"/>
    <n v="0"/>
    <n v="0.30769230769230771"/>
    <n v="0.30769230769230771"/>
    <n v="1"/>
    <n v="6660438"/>
    <n v="43553367"/>
    <n v="48656364"/>
  </r>
  <r>
    <x v="28"/>
    <n v="3828"/>
    <x v="92"/>
    <x v="1087"/>
    <x v="1087"/>
    <x v="1014"/>
    <n v="14274"/>
    <n v="291798000084"/>
    <s v="91798291798000084"/>
    <s v="ESC SANTA TERESITA"/>
    <n v="1"/>
    <n v="50.794772165312608"/>
    <n v="3.5574582549621669"/>
    <n v="0.52137521232459627"/>
    <n v="1.5213752123245963"/>
    <n v="18"/>
    <n v="0"/>
    <n v="0"/>
    <n v="3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1830.1764521242"/>
    <n v="2279598.1906429287"/>
    <n v="0"/>
    <n v="0"/>
    <n v="2801428"/>
    <n v="0"/>
    <n v="0"/>
    <n v="0"/>
    <n v="0"/>
    <n v="0"/>
    <n v="0"/>
    <n v="0"/>
    <n v="0"/>
    <n v="0"/>
    <n v="2801428"/>
    <n v="155634.88888888888"/>
    <n v="1"/>
    <n v="0"/>
    <n v="0"/>
    <n v="1"/>
    <n v="24249724"/>
    <n v="36892928.999312855"/>
    <n v="36892929"/>
    <n v="3"/>
    <n v="1"/>
    <n v="0"/>
    <n v="0.23076923076923078"/>
    <n v="0"/>
    <n v="0.23076923076923078"/>
    <n v="0.23076923076923078"/>
    <n v="1"/>
    <n v="6660438"/>
    <n v="43553367"/>
    <n v="46354795"/>
  </r>
  <r>
    <x v="28"/>
    <n v="3828"/>
    <x v="92"/>
    <x v="1087"/>
    <x v="1087"/>
    <x v="1014"/>
    <n v="14277"/>
    <n v="291798000092"/>
    <s v="91798291798000092"/>
    <s v="ESC EL GUAYABAL"/>
    <n v="1"/>
    <n v="50.794772165312608"/>
    <n v="3.5574582549621669"/>
    <n v="0.52137521232459627"/>
    <n v="1.5213752123245963"/>
    <n v="36"/>
    <n v="0"/>
    <n v="0"/>
    <n v="3"/>
    <n v="0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1830.1764521242"/>
    <n v="5015116.0194144426"/>
    <n v="0"/>
    <n v="0"/>
    <n v="5536946"/>
    <n v="0"/>
    <n v="0"/>
    <n v="0"/>
    <n v="0"/>
    <n v="0"/>
    <n v="0"/>
    <n v="0"/>
    <n v="0"/>
    <n v="0"/>
    <n v="5536946"/>
    <n v="153804.05555555556"/>
    <n v="1"/>
    <n v="0"/>
    <n v="0"/>
    <n v="1"/>
    <n v="24249724"/>
    <n v="36892928.999312855"/>
    <n v="36892929"/>
    <n v="3"/>
    <n v="1"/>
    <n v="0"/>
    <n v="0.23076923076923078"/>
    <n v="0"/>
    <n v="0.23076923076923078"/>
    <n v="0.23076923076923078"/>
    <n v="1"/>
    <n v="6660438"/>
    <n v="43553367"/>
    <n v="49090313"/>
  </r>
  <r>
    <x v="28"/>
    <n v="3828"/>
    <x v="92"/>
    <x v="1087"/>
    <x v="1087"/>
    <x v="1014"/>
    <n v="14276"/>
    <n v="291798000106"/>
    <s v="91798291798000106"/>
    <s v="ESC LUIS ALFONSO YEPES ROJO"/>
    <n v="1"/>
    <n v="50.794772165312608"/>
    <n v="3.5574582549621669"/>
    <n v="0.52137521232459627"/>
    <n v="1.5213752123245963"/>
    <n v="19"/>
    <n v="0"/>
    <n v="0"/>
    <n v="3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1830.1764521242"/>
    <n v="2431571.4033524571"/>
    <n v="0"/>
    <n v="0"/>
    <n v="2953402"/>
    <n v="0"/>
    <n v="0"/>
    <n v="0"/>
    <n v="0"/>
    <n v="0"/>
    <n v="0"/>
    <n v="0"/>
    <n v="0"/>
    <n v="0"/>
    <n v="2953402"/>
    <n v="155442.21052631579"/>
    <n v="1"/>
    <n v="0"/>
    <n v="0"/>
    <n v="1"/>
    <n v="24249724"/>
    <n v="36892928.999312855"/>
    <n v="36892929"/>
    <n v="3"/>
    <n v="1"/>
    <n v="0"/>
    <n v="0.23076923076923078"/>
    <n v="0"/>
    <n v="0.23076923076923078"/>
    <n v="0.23076923076923078"/>
    <n v="1"/>
    <n v="6660438"/>
    <n v="43553367"/>
    <n v="46506769"/>
  </r>
  <r>
    <x v="28"/>
    <n v="3828"/>
    <x v="92"/>
    <x v="1087"/>
    <x v="1087"/>
    <x v="1014"/>
    <n v="33541"/>
    <n v="291798000122"/>
    <s v="91798291798000122"/>
    <s v="I.E. COLEGIO VILLA CARMEN"/>
    <n v="1"/>
    <n v="50.794772165312608"/>
    <n v="3.5574582549621669"/>
    <n v="0.52137521232459627"/>
    <n v="1.5213752123245963"/>
    <n v="475"/>
    <n v="26"/>
    <n v="0"/>
    <n v="33"/>
    <n v="0"/>
    <n v="211"/>
    <n v="0"/>
    <n v="180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62660.136891777"/>
    <n v="59421526.169425674"/>
    <n v="5813478.9613347473"/>
    <n v="0"/>
    <n v="75497665"/>
    <n v="0"/>
    <n v="0"/>
    <n v="0"/>
    <n v="0"/>
    <n v="0"/>
    <n v="0"/>
    <n v="0"/>
    <n v="0"/>
    <n v="0"/>
    <n v="75497665"/>
    <n v="158942.45263157896"/>
    <n v="1"/>
    <n v="0"/>
    <n v="0"/>
    <n v="1"/>
    <n v="24249724"/>
    <n v="36892928.999312855"/>
    <n v="36892929"/>
    <n v="59"/>
    <n v="1"/>
    <n v="0"/>
    <n v="4.5384615384615383"/>
    <n v="0"/>
    <n v="4.5384615384615383"/>
    <n v="4"/>
    <n v="4"/>
    <n v="6660438"/>
    <n v="43553367"/>
    <n v="119051032"/>
  </r>
  <r>
    <x v="28"/>
    <n v="3828"/>
    <x v="92"/>
    <x v="1087"/>
    <x v="1087"/>
    <x v="1014"/>
    <n v="14270"/>
    <n v="291798000131"/>
    <s v="91798291798000131"/>
    <s v="ESC FILIAL WONE"/>
    <n v="1"/>
    <n v="50.794772165312608"/>
    <n v="3.5574582549621669"/>
    <n v="0.52137521232459627"/>
    <n v="1.5213752123245963"/>
    <n v="82"/>
    <n v="0"/>
    <n v="0"/>
    <n v="11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13377.3136577888"/>
    <n v="10790098.102376528"/>
    <n v="0"/>
    <n v="0"/>
    <n v="12703475"/>
    <n v="0"/>
    <n v="0"/>
    <n v="0"/>
    <n v="0"/>
    <n v="0"/>
    <n v="0"/>
    <n v="0"/>
    <n v="0"/>
    <n v="0"/>
    <n v="12703475"/>
    <n v="154920.42682926828"/>
    <n v="1"/>
    <n v="0"/>
    <n v="0"/>
    <n v="1"/>
    <n v="24249724"/>
    <n v="36892928.999312855"/>
    <n v="36892929"/>
    <n v="11"/>
    <n v="1"/>
    <n v="0"/>
    <n v="0.84615384615384615"/>
    <n v="0"/>
    <n v="0.84615384615384615"/>
    <n v="0.84615384615384615"/>
    <n v="1"/>
    <n v="6660438"/>
    <n v="43553367"/>
    <n v="56256842"/>
  </r>
  <r>
    <x v="29"/>
    <n v="3829"/>
    <x v="93"/>
    <x v="1088"/>
    <x v="1088"/>
    <x v="1015"/>
    <n v="4399"/>
    <n v="294001000032"/>
    <s v="94886294001000032"/>
    <s v="C.E.  JOSE ANTONIO GALAN"/>
    <n v="1"/>
    <n v="71.663920922570014"/>
    <n v="5.0190481461210359"/>
    <n v="0.74251128857815685"/>
    <n v="1.7425112885781568"/>
    <n v="203"/>
    <n v="0"/>
    <n v="0"/>
    <n v="15"/>
    <n v="0"/>
    <n v="158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988398.1473550959"/>
    <n v="32723832.276066057"/>
    <n v="0"/>
    <n v="0"/>
    <n v="35712230"/>
    <n v="0"/>
    <n v="0"/>
    <n v="0"/>
    <n v="0"/>
    <n v="0"/>
    <n v="0"/>
    <n v="0"/>
    <n v="0"/>
    <n v="0"/>
    <n v="35712230"/>
    <n v="175922.31527093597"/>
    <n v="1"/>
    <n v="0"/>
    <n v="0"/>
    <n v="1"/>
    <n v="24249724"/>
    <n v="42255417.814904653"/>
    <n v="42255418"/>
    <n v="15"/>
    <n v="1"/>
    <n v="0"/>
    <n v="1.1538461538461537"/>
    <n v="0"/>
    <n v="1.1538461538461537"/>
    <n v="1.1538461538461537"/>
    <n v="2"/>
    <n v="6660438"/>
    <n v="48915856"/>
    <n v="84628086"/>
  </r>
  <r>
    <x v="29"/>
    <n v="3829"/>
    <x v="93"/>
    <x v="955"/>
    <x v="955"/>
    <x v="898"/>
    <n v="4400"/>
    <n v="294001000083"/>
    <s v="94001294001000083"/>
    <s v="C.E.  LA LIBERTAD"/>
    <n v="1"/>
    <n v="50.799940745129987"/>
    <n v="3.5578202411696829"/>
    <n v="0.52142998022499853"/>
    <n v="1.5214299802249984"/>
    <n v="200"/>
    <n v="6"/>
    <n v="0"/>
    <n v="19"/>
    <n v="7"/>
    <n v="119"/>
    <n v="22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986947.06388201576"/>
    <n v="2739270.7793359403"/>
    <n v="0"/>
    <n v="0"/>
    <n v="4348741.348226619"/>
    <n v="22188887.803356789"/>
    <n v="0"/>
    <n v="0"/>
    <n v="30263847"/>
    <n v="0"/>
    <n v="0"/>
    <n v="0"/>
    <n v="0"/>
    <n v="0"/>
    <n v="0"/>
    <n v="0"/>
    <n v="0"/>
    <n v="0"/>
    <n v="30263847"/>
    <n v="151319.23499999999"/>
    <n v="1"/>
    <n v="0"/>
    <n v="0"/>
    <n v="1"/>
    <n v="24249724"/>
    <n v="36894257.105781667"/>
    <n v="36894257"/>
    <n v="32"/>
    <n v="1"/>
    <n v="0"/>
    <n v="1.9230769230769231"/>
    <n v="0.31111111111111112"/>
    <n v="2.2341880341880342"/>
    <n v="2.2341880341880342"/>
    <n v="3"/>
    <n v="6660438"/>
    <n v="43554695"/>
    <n v="73818542"/>
  </r>
  <r>
    <x v="29"/>
    <n v="3829"/>
    <x v="93"/>
    <x v="955"/>
    <x v="955"/>
    <x v="898"/>
    <n v="4401"/>
    <n v="294001000091"/>
    <s v="94001294001000091"/>
    <s v="I.E. FRANCISCO MIRANDA"/>
    <n v="1"/>
    <n v="50.799940745129987"/>
    <n v="3.5578202411696829"/>
    <n v="0.52142998022499853"/>
    <n v="1.5214299802249984"/>
    <n v="1314"/>
    <n v="13"/>
    <n v="0"/>
    <n v="126"/>
    <n v="0"/>
    <n v="743"/>
    <n v="0"/>
    <n v="362"/>
    <n v="0"/>
    <n v="70"/>
    <n v="0"/>
    <n v="0"/>
    <n v="0"/>
    <n v="743"/>
    <n v="0"/>
    <n v="0"/>
    <n v="126"/>
    <n v="0"/>
    <n v="423"/>
    <n v="0"/>
    <n v="124"/>
    <n v="0"/>
    <n v="70"/>
    <n v="0"/>
    <n v="0"/>
    <n v="0"/>
    <n v="92671"/>
    <n v="81839"/>
    <n v="122758"/>
    <n v="150439"/>
    <n v="114333"/>
    <n v="99892"/>
    <n v="152848"/>
    <n v="184139"/>
    <n v="0"/>
    <n v="0"/>
    <n v="0"/>
    <n v="0"/>
    <n v="24179001.896139998"/>
    <n v="167936445.36102226"/>
    <n v="16278327.073220139"/>
    <n v="0"/>
    <n v="208393774"/>
    <n v="0"/>
    <n v="0"/>
    <n v="0"/>
    <n v="0"/>
    <n v="4383531.2790124314"/>
    <n v="16626467.984159129"/>
    <n v="3255665.4146440281"/>
    <n v="0"/>
    <n v="24265665"/>
    <n v="232659439"/>
    <n v="177061.97792998477"/>
    <n v="1"/>
    <n v="0"/>
    <n v="0"/>
    <n v="1"/>
    <n v="24249724"/>
    <n v="36894257.105781667"/>
    <n v="36894257"/>
    <n v="139"/>
    <n v="1"/>
    <n v="0"/>
    <n v="10.692307692307692"/>
    <n v="0"/>
    <n v="10.692307692307692"/>
    <n v="4"/>
    <n v="4"/>
    <n v="6660438"/>
    <n v="43554695"/>
    <n v="276214134"/>
  </r>
  <r>
    <x v="29"/>
    <n v="3829"/>
    <x v="93"/>
    <x v="955"/>
    <x v="955"/>
    <x v="898"/>
    <n v="4402"/>
    <n v="294001000105"/>
    <s v="94001294001000105"/>
    <s v="I.E. JOSE EUSTACIO  RIVERA"/>
    <n v="1"/>
    <n v="50.799940745129987"/>
    <n v="3.5578202411696829"/>
    <n v="0.52142998022499853"/>
    <n v="1.5214299802249984"/>
    <n v="316"/>
    <n v="0"/>
    <n v="0"/>
    <n v="27"/>
    <n v="0"/>
    <n v="197"/>
    <n v="0"/>
    <n v="8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696640.656084748"/>
    <n v="42402052.720113315"/>
    <n v="2325475.2961743055"/>
    <n v="0"/>
    <n v="49424169"/>
    <n v="0"/>
    <n v="0"/>
    <n v="0"/>
    <n v="0"/>
    <n v="0"/>
    <n v="0"/>
    <n v="0"/>
    <n v="0"/>
    <n v="0"/>
    <n v="49424169"/>
    <n v="156405.59810126582"/>
    <n v="1"/>
    <n v="0"/>
    <n v="0"/>
    <n v="1"/>
    <n v="24249724"/>
    <n v="36894257.105781667"/>
    <n v="36894257"/>
    <n v="27"/>
    <n v="1"/>
    <n v="0"/>
    <n v="2.0769230769230771"/>
    <n v="0"/>
    <n v="2.0769230769230771"/>
    <n v="2.0769230769230771"/>
    <n v="3"/>
    <n v="6660438"/>
    <n v="43554695"/>
    <n v="92978864"/>
  </r>
  <r>
    <x v="29"/>
    <n v="3829"/>
    <x v="93"/>
    <x v="1089"/>
    <x v="1089"/>
    <x v="1016"/>
    <n v="4405"/>
    <n v="294001000369"/>
    <s v="94883294001000369"/>
    <s v="I.E. BAS SAN PEDRO CLAVER"/>
    <n v="2"/>
    <n v="88.391224862888478"/>
    <n v="6.1905601531457233"/>
    <n v="0.91975907202578744"/>
    <n v="1.9197590720257875"/>
    <n v="505"/>
    <n v="10"/>
    <n v="0"/>
    <n v="45"/>
    <n v="0"/>
    <n v="352"/>
    <n v="0"/>
    <n v="68"/>
    <n v="0"/>
    <n v="30"/>
    <n v="0"/>
    <n v="0"/>
    <n v="0"/>
    <n v="47"/>
    <n v="0"/>
    <n v="0"/>
    <n v="0"/>
    <n v="0"/>
    <n v="0"/>
    <n v="0"/>
    <n v="17"/>
    <n v="0"/>
    <n v="30"/>
    <n v="0"/>
    <n v="0"/>
    <n v="0"/>
    <n v="92671"/>
    <n v="81839"/>
    <n v="122758"/>
    <n v="150439"/>
    <n v="114333"/>
    <n v="99892"/>
    <n v="152848"/>
    <n v="184139"/>
    <n v="0"/>
    <n v="0"/>
    <n v="0"/>
    <n v="0"/>
    <n v="12072049.769005841"/>
    <n v="80542800.753575981"/>
    <n v="8802940.0392299276"/>
    <n v="0"/>
    <n v="101417791"/>
    <n v="0"/>
    <n v="0"/>
    <n v="0"/>
    <n v="0"/>
    <n v="0"/>
    <n v="652013.14895752002"/>
    <n v="1760588.0078459855"/>
    <n v="0"/>
    <n v="2412601"/>
    <n v="103830392"/>
    <n v="205604.73663366336"/>
    <n v="1"/>
    <n v="0"/>
    <n v="0"/>
    <n v="1"/>
    <n v="24249724"/>
    <n v="23276813.821560733"/>
    <n v="23276814"/>
    <n v="55"/>
    <n v="0"/>
    <n v="1"/>
    <n v="4.2307692307692308"/>
    <n v="0"/>
    <n v="4.2307692307692308"/>
    <n v="4"/>
    <n v="4"/>
    <n v="13320876"/>
    <n v="36597690"/>
    <n v="140428082"/>
  </r>
  <r>
    <x v="29"/>
    <n v="3829"/>
    <x v="93"/>
    <x v="1090"/>
    <x v="1090"/>
    <x v="1017"/>
    <n v="4405"/>
    <n v="294001000369"/>
    <s v="94885294001000369"/>
    <s v="I.E. BAS SAN PEDRO CLAVER"/>
    <n v="2"/>
    <n v="93.630573248407643"/>
    <n v="6.55750270195818"/>
    <n v="0.97527685847580836"/>
    <n v="1.9752768584758083"/>
    <n v="136"/>
    <n v="0"/>
    <n v="0"/>
    <n v="11"/>
    <n v="0"/>
    <n v="99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84232.6196612604"/>
    <n v="24664294.49335818"/>
    <n v="0"/>
    <n v="0"/>
    <n v="27148527"/>
    <n v="0"/>
    <n v="0"/>
    <n v="0"/>
    <n v="0"/>
    <n v="0"/>
    <n v="0"/>
    <n v="0"/>
    <n v="0"/>
    <n v="0"/>
    <n v="27148527"/>
    <n v="199621.52205882352"/>
    <n v="1"/>
    <n v="0"/>
    <n v="0"/>
    <n v="1"/>
    <n v="24249724"/>
    <n v="23949959.320812706"/>
    <n v="23949959"/>
    <n v="11"/>
    <n v="0"/>
    <n v="1"/>
    <n v="0.84615384615384615"/>
    <n v="0"/>
    <n v="0.84615384615384615"/>
    <n v="0.84615384615384615"/>
    <n v="1"/>
    <n v="3330219"/>
    <n v="27280178"/>
    <n v="54428705"/>
  </r>
  <r>
    <x v="29"/>
    <n v="3829"/>
    <x v="93"/>
    <x v="955"/>
    <x v="955"/>
    <x v="898"/>
    <n v="4409"/>
    <n v="294001000571"/>
    <s v="94001294001000571"/>
    <s v="I.E. SIMON BOLIVAR"/>
    <n v="1"/>
    <n v="50.799940745129987"/>
    <n v="3.5578202411696829"/>
    <n v="0.52142998022499853"/>
    <n v="1.5214299802249984"/>
    <n v="313"/>
    <n v="8"/>
    <n v="0"/>
    <n v="17"/>
    <n v="0"/>
    <n v="172"/>
    <n v="0"/>
    <n v="93"/>
    <n v="0"/>
    <n v="23"/>
    <n v="0"/>
    <n v="0"/>
    <n v="0"/>
    <n v="177"/>
    <n v="0"/>
    <n v="0"/>
    <n v="15"/>
    <n v="0"/>
    <n v="162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348741.348226619"/>
    <n v="40274351.149928421"/>
    <n v="5348593.1812009029"/>
    <n v="0"/>
    <n v="49971686"/>
    <n v="0"/>
    <n v="0"/>
    <n v="0"/>
    <n v="0"/>
    <n v="521848.96178719425"/>
    <n v="4924109.3481421918"/>
    <n v="0"/>
    <n v="0"/>
    <n v="5445958"/>
    <n v="55417644"/>
    <n v="177053.17571884984"/>
    <n v="1"/>
    <n v="0"/>
    <n v="0"/>
    <n v="1"/>
    <n v="24249724"/>
    <n v="36894257.105781667"/>
    <n v="36894257"/>
    <n v="25"/>
    <n v="1"/>
    <n v="0"/>
    <n v="1.9230769230769231"/>
    <n v="0"/>
    <n v="1.9230769230769231"/>
    <n v="1.9230769230769231"/>
    <n v="2"/>
    <n v="6660438"/>
    <n v="43554695"/>
    <n v="98972339"/>
  </r>
  <r>
    <x v="29"/>
    <n v="3829"/>
    <x v="93"/>
    <x v="1091"/>
    <x v="1091"/>
    <x v="135"/>
    <n v="4410"/>
    <n v="294001000695"/>
    <s v="94884294001000695"/>
    <s v="I.E. LEON DE GREIFF"/>
    <n v="1"/>
    <n v="95.963756177924211"/>
    <n v="6.7209092991160997"/>
    <n v="1"/>
    <n v="2"/>
    <n v="538"/>
    <n v="0"/>
    <n v="0"/>
    <n v="39"/>
    <n v="0"/>
    <n v="438"/>
    <n v="0"/>
    <n v="52"/>
    <n v="0"/>
    <n v="9"/>
    <n v="0"/>
    <n v="0"/>
    <n v="0"/>
    <n v="28"/>
    <n v="0"/>
    <n v="0"/>
    <n v="0"/>
    <n v="0"/>
    <n v="0"/>
    <n v="0"/>
    <n v="19"/>
    <n v="0"/>
    <n v="9"/>
    <n v="0"/>
    <n v="0"/>
    <n v="0"/>
    <n v="92671"/>
    <n v="81839"/>
    <n v="122758"/>
    <n v="150439"/>
    <n v="114333"/>
    <n v="99892"/>
    <n v="152848"/>
    <n v="184139"/>
    <n v="0"/>
    <n v="0"/>
    <n v="0"/>
    <n v="0"/>
    <n v="8917974"/>
    <n v="97894160"/>
    <n v="2751264"/>
    <n v="0"/>
    <n v="109563398"/>
    <n v="0"/>
    <n v="0"/>
    <n v="0"/>
    <n v="0"/>
    <n v="0"/>
    <n v="759179.20000000007"/>
    <n v="550252.80000000005"/>
    <n v="0"/>
    <n v="1309432"/>
    <n v="110872830"/>
    <n v="206083.32713754647"/>
    <n v="1"/>
    <n v="0"/>
    <n v="0"/>
    <n v="1"/>
    <n v="24249724"/>
    <n v="48499448"/>
    <n v="48499448"/>
    <n v="39"/>
    <n v="1"/>
    <n v="0"/>
    <n v="3"/>
    <n v="0"/>
    <n v="3"/>
    <n v="3"/>
    <n v="3"/>
    <n v="6660438"/>
    <n v="55159886"/>
    <n v="166032716"/>
  </r>
  <r>
    <x v="29"/>
    <n v="3829"/>
    <x v="93"/>
    <x v="955"/>
    <x v="955"/>
    <x v="898"/>
    <n v="4411"/>
    <n v="294001000733"/>
    <s v="94001294001000733"/>
    <s v="I.E.  JUAN FRANCISCO LARA"/>
    <n v="1"/>
    <n v="50.799940745129987"/>
    <n v="3.5578202411696829"/>
    <n v="0.52142998022499853"/>
    <n v="1.5214299802249984"/>
    <n v="429"/>
    <n v="29"/>
    <n v="0"/>
    <n v="34"/>
    <n v="0"/>
    <n v="244"/>
    <n v="0"/>
    <n v="101"/>
    <n v="0"/>
    <n v="21"/>
    <n v="0"/>
    <n v="0"/>
    <n v="0"/>
    <n v="107"/>
    <n v="0"/>
    <n v="0"/>
    <n v="10"/>
    <n v="0"/>
    <n v="9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958828.197531078"/>
    <n v="52432645.836699262"/>
    <n v="4883498.1219660416"/>
    <n v="0"/>
    <n v="68274972"/>
    <n v="0"/>
    <n v="0"/>
    <n v="0"/>
    <n v="0"/>
    <n v="347899.3078581295"/>
    <n v="2948386.4615419297"/>
    <n v="0"/>
    <n v="0"/>
    <n v="3296286"/>
    <n v="71571258"/>
    <n v="166832.76923076922"/>
    <n v="1"/>
    <n v="0"/>
    <n v="0"/>
    <n v="1"/>
    <n v="24249724"/>
    <n v="36894257.105781667"/>
    <n v="36894257"/>
    <n v="63"/>
    <n v="1"/>
    <n v="0"/>
    <n v="4.8461538461538458"/>
    <n v="0"/>
    <n v="4.8461538461538458"/>
    <n v="4"/>
    <n v="4"/>
    <n v="6660438"/>
    <n v="43554695"/>
    <n v="115125953"/>
  </r>
  <r>
    <x v="29"/>
    <n v="3829"/>
    <x v="93"/>
    <x v="955"/>
    <x v="955"/>
    <x v="898"/>
    <n v="4417"/>
    <n v="294001000831"/>
    <s v="94001294001000831"/>
    <s v="C.E. ENRIQUE OLAYA HERERA"/>
    <n v="1"/>
    <n v="50.799940745129987"/>
    <n v="3.5578202411696829"/>
    <n v="0.52142998022499853"/>
    <n v="1.5214299802249984"/>
    <n v="154"/>
    <n v="0"/>
    <n v="0"/>
    <n v="29"/>
    <n v="0"/>
    <n v="109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44539.9639428779"/>
    <n v="18997335.448079444"/>
    <n v="0"/>
    <n v="0"/>
    <n v="24041875"/>
    <n v="0"/>
    <n v="0"/>
    <n v="0"/>
    <n v="0"/>
    <n v="0"/>
    <n v="0"/>
    <n v="0"/>
    <n v="0"/>
    <n v="0"/>
    <n v="24041875"/>
    <n v="156116.07142857142"/>
    <n v="1"/>
    <n v="0"/>
    <n v="0"/>
    <n v="1"/>
    <n v="24249724"/>
    <n v="36894257.105781667"/>
    <n v="36894257"/>
    <n v="29"/>
    <n v="1"/>
    <n v="0"/>
    <n v="2.2307692307692308"/>
    <n v="0"/>
    <n v="2.2307692307692308"/>
    <n v="2.2307692307692308"/>
    <n v="3"/>
    <n v="6660438"/>
    <n v="43554695"/>
    <n v="67596570"/>
  </r>
  <r>
    <x v="29"/>
    <n v="3829"/>
    <x v="93"/>
    <x v="955"/>
    <x v="955"/>
    <x v="898"/>
    <n v="19088"/>
    <n v="294001000857"/>
    <s v="94001294001000857"/>
    <s v="I.E. PORFIRIO BARBA JACOB"/>
    <n v="1"/>
    <n v="50.799940745129987"/>
    <n v="3.5578202411696829"/>
    <n v="0.52142998022499853"/>
    <n v="1.5214299802249984"/>
    <n v="268"/>
    <n v="15"/>
    <n v="0"/>
    <n v="27"/>
    <n v="0"/>
    <n v="149"/>
    <n v="0"/>
    <n v="69"/>
    <n v="0"/>
    <n v="8"/>
    <n v="0"/>
    <n v="0"/>
    <n v="0"/>
    <n v="33"/>
    <n v="0"/>
    <n v="0"/>
    <n v="0"/>
    <n v="0"/>
    <n v="0"/>
    <n v="0"/>
    <n v="25"/>
    <n v="0"/>
    <n v="8"/>
    <n v="0"/>
    <n v="0"/>
    <n v="0"/>
    <n v="92671"/>
    <n v="81839"/>
    <n v="122758"/>
    <n v="150439"/>
    <n v="114333"/>
    <n v="99892"/>
    <n v="152848"/>
    <n v="184139"/>
    <n v="0"/>
    <n v="0"/>
    <n v="0"/>
    <n v="0"/>
    <n v="7305885.465020719"/>
    <n v="33131353.021450549"/>
    <n v="1860380.2369394444"/>
    <n v="0"/>
    <n v="42297619"/>
    <n v="0"/>
    <n v="0"/>
    <n v="0"/>
    <n v="0"/>
    <n v="0"/>
    <n v="759893.41792317771"/>
    <n v="372076.04738788895"/>
    <n v="0"/>
    <n v="1131969"/>
    <n v="43429588"/>
    <n v="162050.70149253731"/>
    <n v="1"/>
    <n v="0"/>
    <n v="0"/>
    <n v="1"/>
    <n v="24249724"/>
    <n v="36894257.105781667"/>
    <n v="36894257"/>
    <n v="42"/>
    <n v="1"/>
    <n v="0"/>
    <n v="3.2307692307692308"/>
    <n v="0"/>
    <n v="3.2307692307692308"/>
    <n v="3.2307692307692308"/>
    <n v="4"/>
    <n v="6660438"/>
    <n v="43554695"/>
    <n v="86984283"/>
  </r>
  <r>
    <x v="29"/>
    <n v="3829"/>
    <x v="93"/>
    <x v="1089"/>
    <x v="1089"/>
    <x v="1016"/>
    <n v="19086"/>
    <n v="294001001004"/>
    <s v="94883294001001004"/>
    <s v="C.E. LOS LIBERTADORES"/>
    <n v="2"/>
    <n v="88.391224862888478"/>
    <n v="6.1905601531457233"/>
    <n v="0.91975907202578744"/>
    <n v="1.9197590720257875"/>
    <n v="91"/>
    <n v="0"/>
    <n v="0"/>
    <n v="14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72885.3957469412"/>
    <n v="14766180.138155598"/>
    <n v="0"/>
    <n v="0"/>
    <n v="17839066"/>
    <n v="0"/>
    <n v="0"/>
    <n v="0"/>
    <n v="0"/>
    <n v="0"/>
    <n v="0"/>
    <n v="0"/>
    <n v="0"/>
    <n v="0"/>
    <n v="17839066"/>
    <n v="196033.69230769231"/>
    <n v="1"/>
    <n v="0"/>
    <n v="0"/>
    <n v="1"/>
    <n v="24249724"/>
    <n v="23276813.821560733"/>
    <n v="23276814"/>
    <n v="14"/>
    <n v="1"/>
    <n v="0"/>
    <n v="1.0769230769230769"/>
    <n v="0"/>
    <n v="1.0769230769230769"/>
    <n v="1.0769230769230769"/>
    <n v="2"/>
    <n v="3330219"/>
    <n v="26607033"/>
    <n v="44446099"/>
  </r>
  <r>
    <x v="29"/>
    <n v="3829"/>
    <x v="93"/>
    <x v="1091"/>
    <x v="1091"/>
    <x v="135"/>
    <n v="19086"/>
    <n v="294001001004"/>
    <s v="94884294001001004"/>
    <s v="C.E. LOS LIBERTADORES"/>
    <n v="2"/>
    <n v="95.963756177924211"/>
    <n v="6.7209092991160997"/>
    <n v="1"/>
    <n v="2"/>
    <n v="237"/>
    <n v="1"/>
    <n v="0"/>
    <n v="20"/>
    <n v="0"/>
    <n v="180"/>
    <n v="0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01986"/>
    <n v="43153344"/>
    <n v="0"/>
    <n v="0"/>
    <n v="47955330"/>
    <n v="0"/>
    <n v="0"/>
    <n v="0"/>
    <n v="0"/>
    <n v="0"/>
    <n v="0"/>
    <n v="0"/>
    <n v="0"/>
    <n v="0"/>
    <n v="47955330"/>
    <n v="202343.16455696203"/>
    <n v="1"/>
    <n v="0"/>
    <n v="0"/>
    <n v="1"/>
    <n v="24249724"/>
    <n v="24249724"/>
    <n v="24249724"/>
    <n v="21"/>
    <n v="1"/>
    <n v="0"/>
    <n v="1.6153846153846154"/>
    <n v="0"/>
    <n v="1.6153846153846154"/>
    <n v="1.6153846153846154"/>
    <n v="2"/>
    <n v="3330219"/>
    <n v="27579943"/>
    <n v="75535273"/>
  </r>
  <r>
    <x v="29"/>
    <n v="3829"/>
    <x v="93"/>
    <x v="955"/>
    <x v="955"/>
    <x v="898"/>
    <n v="19091"/>
    <n v="294001001047"/>
    <s v="94001294001001047"/>
    <s v="I.E. ANDRES BELLO"/>
    <n v="1"/>
    <n v="50.799940745129987"/>
    <n v="3.5578202411696829"/>
    <n v="0.52142998022499853"/>
    <n v="1.5214299802249984"/>
    <n v="278"/>
    <n v="25"/>
    <n v="0"/>
    <n v="20"/>
    <n v="0"/>
    <n v="179"/>
    <n v="0"/>
    <n v="42"/>
    <n v="0"/>
    <n v="12"/>
    <n v="0"/>
    <n v="0"/>
    <n v="0"/>
    <n v="49"/>
    <n v="0"/>
    <n v="0"/>
    <n v="5"/>
    <n v="0"/>
    <n v="4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27734.4268079139"/>
    <n v="33587289.072204456"/>
    <n v="2790570.3554091668"/>
    <n v="0"/>
    <n v="44205594"/>
    <n v="0"/>
    <n v="0"/>
    <n v="0"/>
    <n v="0"/>
    <n v="173949.65392906475"/>
    <n v="1337412.415544793"/>
    <n v="0"/>
    <n v="0"/>
    <n v="1511362"/>
    <n v="45716956"/>
    <n v="164449.48201438849"/>
    <n v="1"/>
    <n v="0"/>
    <n v="0"/>
    <n v="1"/>
    <n v="24249724"/>
    <n v="36894257.105781667"/>
    <n v="36894257"/>
    <n v="45"/>
    <n v="1"/>
    <n v="0"/>
    <n v="3.4615384615384617"/>
    <n v="0"/>
    <n v="3.4615384615384617"/>
    <n v="3.4615384615384617"/>
    <n v="4"/>
    <n v="6660438"/>
    <n v="43554695"/>
    <n v="89271651"/>
  </r>
  <r>
    <x v="29"/>
    <n v="3829"/>
    <x v="93"/>
    <x v="1088"/>
    <x v="1088"/>
    <x v="1015"/>
    <n v="19092"/>
    <n v="294001001063"/>
    <s v="94886294001001063"/>
    <s v="I.E RAFAEL NUÑEZ - SEDE PRINCIPAL"/>
    <n v="1"/>
    <n v="71.663920922570014"/>
    <n v="5.0190481461210359"/>
    <n v="0.74251128857815685"/>
    <n v="1.7425112885781568"/>
    <n v="222"/>
    <n v="0"/>
    <n v="0"/>
    <n v="19"/>
    <n v="0"/>
    <n v="146"/>
    <n v="0"/>
    <n v="4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85304.3199831219"/>
    <n v="33768209.901897952"/>
    <n v="2397054.2889293469"/>
    <n v="0"/>
    <n v="39950569"/>
    <n v="0"/>
    <n v="0"/>
    <n v="0"/>
    <n v="0"/>
    <n v="0"/>
    <n v="0"/>
    <n v="0"/>
    <n v="0"/>
    <n v="0"/>
    <n v="39950569"/>
    <n v="179957.51801801802"/>
    <n v="1"/>
    <n v="0"/>
    <n v="0"/>
    <n v="1"/>
    <n v="24249724"/>
    <n v="42255417.814904653"/>
    <n v="42255418"/>
    <n v="19"/>
    <n v="1"/>
    <n v="0"/>
    <n v="1.4615384615384615"/>
    <n v="0"/>
    <n v="1.4615384615384615"/>
    <n v="1.4615384615384615"/>
    <n v="2"/>
    <n v="6660438"/>
    <n v="48915856"/>
    <n v="88866425"/>
  </r>
  <r>
    <x v="30"/>
    <n v="3830"/>
    <x v="94"/>
    <x v="956"/>
    <x v="956"/>
    <x v="899"/>
    <n v="3645"/>
    <n v="295001001281"/>
    <s v="95001295001001281"/>
    <s v="NSTITUCION EDUCATIVA EL RETIRO"/>
    <n v="1"/>
    <n v="23.781936028057093"/>
    <n v="1.6655896076598378"/>
    <n v="0.23513868867167345"/>
    <n v="1.2351386886716735"/>
    <n v="238"/>
    <n v="8"/>
    <n v="0"/>
    <n v="11"/>
    <n v="0"/>
    <n v="154"/>
    <n v="0"/>
    <n v="59"/>
    <n v="0"/>
    <n v="6"/>
    <n v="0"/>
    <n v="0"/>
    <n v="0"/>
    <n v="182"/>
    <n v="0"/>
    <n v="0"/>
    <n v="8"/>
    <n v="0"/>
    <n v="109"/>
    <n v="0"/>
    <n v="59"/>
    <n v="0"/>
    <n v="6"/>
    <n v="0"/>
    <n v="0"/>
    <n v="0"/>
    <n v="92671"/>
    <n v="81839"/>
    <n v="122758"/>
    <n v="150439"/>
    <n v="114333"/>
    <n v="99892"/>
    <n v="152848"/>
    <n v="184139"/>
    <n v="0"/>
    <n v="0"/>
    <n v="0"/>
    <n v="0"/>
    <n v="2683125.1221460705"/>
    <n v="26280040.938312445"/>
    <n v="1132730.8697165276"/>
    <n v="0"/>
    <n v="30095897"/>
    <n v="0"/>
    <n v="0"/>
    <n v="0"/>
    <n v="0"/>
    <n v="225947.37870703754"/>
    <n v="4145583.9226633715"/>
    <n v="226546.17394330556"/>
    <n v="0"/>
    <n v="4598077"/>
    <n v="34693974"/>
    <n v="145773"/>
    <n v="1"/>
    <n v="1"/>
    <n v="1"/>
    <n v="1"/>
    <n v="24249724"/>
    <n v="29951772.302010011"/>
    <n v="29951772"/>
    <n v="19"/>
    <n v="1"/>
    <n v="0"/>
    <n v="1.4615384615384615"/>
    <n v="0"/>
    <n v="1.4615384615384615"/>
    <n v="1.4615384615384615"/>
    <n v="2"/>
    <n v="6660438"/>
    <n v="36612210"/>
    <n v="71306184"/>
  </r>
  <r>
    <x v="30"/>
    <n v="3830"/>
    <x v="94"/>
    <x v="956"/>
    <x v="956"/>
    <x v="899"/>
    <n v="4458"/>
    <n v="295001001370"/>
    <s v="95001295001001370"/>
    <s v="INSTITUCION EDUCATIVA JOSE MIGUEL LOPEZ CALLE"/>
    <n v="1"/>
    <n v="23.781936028057093"/>
    <n v="1.6655896076598378"/>
    <n v="0.23513868867167345"/>
    <n v="1.2351386886716735"/>
    <n v="356"/>
    <n v="9"/>
    <n v="0"/>
    <n v="23"/>
    <n v="0"/>
    <n v="135"/>
    <n v="0"/>
    <n v="123"/>
    <n v="0"/>
    <n v="66"/>
    <n v="0"/>
    <n v="0"/>
    <n v="0"/>
    <n v="268"/>
    <n v="0"/>
    <n v="0"/>
    <n v="0"/>
    <n v="0"/>
    <n v="79"/>
    <n v="0"/>
    <n v="123"/>
    <n v="0"/>
    <n v="66"/>
    <n v="0"/>
    <n v="0"/>
    <n v="0"/>
    <n v="92671"/>
    <n v="81839"/>
    <n v="122758"/>
    <n v="150439"/>
    <n v="114333"/>
    <n v="99892"/>
    <n v="152848"/>
    <n v="184139"/>
    <n v="0"/>
    <n v="0"/>
    <n v="0"/>
    <n v="0"/>
    <n v="4518947.5741407508"/>
    <n v="31832162.26330803"/>
    <n v="12460039.566881806"/>
    <n v="0"/>
    <n v="48811149"/>
    <n v="0"/>
    <n v="0"/>
    <n v="0"/>
    <n v="0"/>
    <n v="0"/>
    <n v="4984571.1451071491"/>
    <n v="2492007.9133763611"/>
    <n v="0"/>
    <n v="7476579"/>
    <n v="56287728"/>
    <n v="158111.59550561797"/>
    <n v="1"/>
    <n v="1"/>
    <n v="1"/>
    <n v="1"/>
    <n v="24249724"/>
    <n v="29951772.302010011"/>
    <n v="29951772"/>
    <n v="32"/>
    <n v="1"/>
    <n v="0"/>
    <n v="2.4615384615384617"/>
    <n v="0"/>
    <n v="2.4615384615384617"/>
    <n v="2.4615384615384617"/>
    <n v="3"/>
    <n v="6660438"/>
    <n v="36612210"/>
    <n v="92899938"/>
  </r>
  <r>
    <x v="30"/>
    <n v="3830"/>
    <x v="94"/>
    <x v="956"/>
    <x v="956"/>
    <x v="899"/>
    <n v="3644"/>
    <n v="295001001426"/>
    <s v="95001295001001426"/>
    <s v="INSTITUCION EDUCATIVA CAÑO BLANCO II"/>
    <n v="1"/>
    <n v="23.781936028057093"/>
    <n v="1.6655896076598378"/>
    <n v="0.23513868867167345"/>
    <n v="1.2351386886716735"/>
    <n v="235"/>
    <n v="3"/>
    <n v="0"/>
    <n v="27"/>
    <n v="0"/>
    <n v="132"/>
    <n v="0"/>
    <n v="57"/>
    <n v="0"/>
    <n v="16"/>
    <n v="0"/>
    <n v="0"/>
    <n v="0"/>
    <n v="159"/>
    <n v="0"/>
    <n v="0"/>
    <n v="4"/>
    <n v="0"/>
    <n v="82"/>
    <n v="0"/>
    <n v="57"/>
    <n v="0"/>
    <n v="16"/>
    <n v="0"/>
    <n v="0"/>
    <n v="0"/>
    <n v="92671"/>
    <n v="81839"/>
    <n v="122758"/>
    <n v="150439"/>
    <n v="114333"/>
    <n v="99892"/>
    <n v="152848"/>
    <n v="184139"/>
    <n v="0"/>
    <n v="0"/>
    <n v="0"/>
    <n v="0"/>
    <n v="4236513.3507569535"/>
    <n v="23318909.564981464"/>
    <n v="3020615.6525774072"/>
    <n v="0"/>
    <n v="30576039"/>
    <n v="0"/>
    <n v="0"/>
    <n v="0"/>
    <n v="0"/>
    <n v="112973.68935351877"/>
    <n v="3429977.1741083846"/>
    <n v="604123.13051548146"/>
    <n v="0"/>
    <n v="4147074"/>
    <n v="34723113"/>
    <n v="147757.92765957446"/>
    <n v="1"/>
    <n v="1"/>
    <n v="1"/>
    <n v="1"/>
    <n v="24249724"/>
    <n v="29951772.302010011"/>
    <n v="29951772"/>
    <n v="30"/>
    <n v="1"/>
    <n v="0"/>
    <n v="2.3076923076923075"/>
    <n v="0"/>
    <n v="2.3076923076923075"/>
    <n v="2.3076923076923075"/>
    <n v="3"/>
    <n v="6660438"/>
    <n v="36612210"/>
    <n v="71335323"/>
  </r>
  <r>
    <x v="30"/>
    <n v="3830"/>
    <x v="94"/>
    <x v="956"/>
    <x v="956"/>
    <x v="899"/>
    <n v="4459"/>
    <n v="295001001451"/>
    <s v="95001295001001451"/>
    <s v="INSTITUCION EDUCATIVA EL EDEN"/>
    <n v="1"/>
    <n v="23.781936028057093"/>
    <n v="1.6655896076598378"/>
    <n v="0.23513868867167345"/>
    <n v="1.2351386886716735"/>
    <n v="211"/>
    <n v="12"/>
    <n v="0"/>
    <n v="11"/>
    <n v="0"/>
    <n v="97"/>
    <n v="0"/>
    <n v="73"/>
    <n v="0"/>
    <n v="18"/>
    <n v="0"/>
    <n v="0"/>
    <n v="0"/>
    <n v="164"/>
    <n v="0"/>
    <n v="0"/>
    <n v="5"/>
    <n v="0"/>
    <n v="68"/>
    <n v="0"/>
    <n v="73"/>
    <n v="0"/>
    <n v="18"/>
    <n v="0"/>
    <n v="0"/>
    <n v="0"/>
    <n v="92671"/>
    <n v="81839"/>
    <n v="122758"/>
    <n v="150439"/>
    <n v="114333"/>
    <n v="99892"/>
    <n v="152848"/>
    <n v="184139"/>
    <n v="0"/>
    <n v="0"/>
    <n v="0"/>
    <n v="0"/>
    <n v="3247993.5689136642"/>
    <n v="20974680.561094437"/>
    <n v="3398192.6091495831"/>
    <n v="0"/>
    <n v="27620867"/>
    <n v="0"/>
    <n v="0"/>
    <n v="0"/>
    <n v="0"/>
    <n v="141217.11169189846"/>
    <n v="3479329.3636639016"/>
    <n v="679638.52182991675"/>
    <n v="0"/>
    <n v="4300185"/>
    <n v="31921052"/>
    <n v="151284.6066350711"/>
    <n v="1"/>
    <n v="1"/>
    <n v="1"/>
    <n v="1"/>
    <n v="24249724"/>
    <n v="29951772.302010011"/>
    <n v="29951772"/>
    <n v="23"/>
    <n v="1"/>
    <n v="0"/>
    <n v="1.7692307692307692"/>
    <n v="0"/>
    <n v="1.7692307692307692"/>
    <n v="1.7692307692307692"/>
    <n v="2"/>
    <n v="6660438"/>
    <n v="36612210"/>
    <n v="68533262"/>
  </r>
  <r>
    <x v="30"/>
    <n v="3830"/>
    <x v="94"/>
    <x v="956"/>
    <x v="956"/>
    <x v="899"/>
    <n v="4478"/>
    <n v="295001001523"/>
    <s v="95001295001001523"/>
    <s v="I.E. AGUA BONITA - RAFAEL POMBO"/>
    <n v="1"/>
    <n v="23.781936028057093"/>
    <n v="1.6655896076598378"/>
    <n v="0.23513868867167345"/>
    <n v="1.2351386886716735"/>
    <n v="568"/>
    <n v="4"/>
    <n v="0"/>
    <n v="39"/>
    <n v="0"/>
    <n v="286"/>
    <n v="0"/>
    <n v="202"/>
    <n v="0"/>
    <n v="37"/>
    <n v="0"/>
    <n v="0"/>
    <n v="0"/>
    <n v="442"/>
    <n v="0"/>
    <n v="0"/>
    <n v="30"/>
    <n v="0"/>
    <n v="174"/>
    <n v="0"/>
    <n v="201"/>
    <n v="0"/>
    <n v="37"/>
    <n v="0"/>
    <n v="0"/>
    <n v="0"/>
    <n v="92671"/>
    <n v="81839"/>
    <n v="122758"/>
    <n v="150439"/>
    <n v="114333"/>
    <n v="99892"/>
    <n v="152848"/>
    <n v="184139"/>
    <n v="0"/>
    <n v="0"/>
    <n v="0"/>
    <n v="0"/>
    <n v="6072335.8027516333"/>
    <n v="60209671.257729918"/>
    <n v="6985173.6965852547"/>
    <n v="0"/>
    <n v="73267181"/>
    <n v="0"/>
    <n v="0"/>
    <n v="0"/>
    <n v="0"/>
    <n v="847302.67015139072"/>
    <n v="9253535.5416593105"/>
    <n v="1397034.7393170509"/>
    <n v="0"/>
    <n v="11497873"/>
    <n v="84765054"/>
    <n v="149234.25"/>
    <n v="1"/>
    <n v="1"/>
    <n v="1"/>
    <n v="1"/>
    <n v="24249724"/>
    <n v="29951772.302010011"/>
    <n v="29951772"/>
    <n v="43"/>
    <n v="1"/>
    <n v="0"/>
    <n v="3.3076923076923075"/>
    <n v="0"/>
    <n v="3.3076923076923075"/>
    <n v="3.3076923076923075"/>
    <n v="4"/>
    <n v="6660438"/>
    <n v="36612210"/>
    <n v="121377264"/>
  </r>
  <r>
    <x v="30"/>
    <n v="3830"/>
    <x v="94"/>
    <x v="956"/>
    <x v="956"/>
    <x v="899"/>
    <n v="4471"/>
    <n v="295001001621"/>
    <s v="95001295001001621"/>
    <s v="INSTITUCION EDUCATIVA LAS ACACIAS"/>
    <n v="1"/>
    <n v="23.781936028057093"/>
    <n v="1.6655896076598378"/>
    <n v="0.23513868867167345"/>
    <n v="1.2351386886716735"/>
    <n v="86"/>
    <n v="10"/>
    <n v="0"/>
    <n v="10"/>
    <n v="0"/>
    <n v="38"/>
    <n v="0"/>
    <n v="28"/>
    <n v="0"/>
    <n v="0"/>
    <n v="0"/>
    <n v="0"/>
    <n v="0"/>
    <n v="47"/>
    <n v="0"/>
    <n v="0"/>
    <n v="4"/>
    <n v="0"/>
    <n v="15"/>
    <n v="0"/>
    <n v="28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24342.2338379691"/>
    <n v="8143111.2766601937"/>
    <n v="0"/>
    <n v="0"/>
    <n v="10967454"/>
    <n v="0"/>
    <n v="0"/>
    <n v="0"/>
    <n v="0"/>
    <n v="112973.68935351877"/>
    <n v="1061072.075443601"/>
    <n v="0"/>
    <n v="0"/>
    <n v="1174046"/>
    <n v="12141500"/>
    <n v="141180.23255813954"/>
    <n v="1"/>
    <n v="1"/>
    <n v="1"/>
    <n v="1"/>
    <n v="24249724"/>
    <n v="29951772.302010011"/>
    <n v="29951772"/>
    <n v="20"/>
    <n v="1"/>
    <n v="0"/>
    <n v="1.5384615384615385"/>
    <n v="0"/>
    <n v="1.5384615384615385"/>
    <n v="1.5384615384615385"/>
    <n v="2"/>
    <n v="6660438"/>
    <n v="36612210"/>
    <n v="48753710"/>
  </r>
  <r>
    <x v="30"/>
    <n v="3830"/>
    <x v="94"/>
    <x v="956"/>
    <x v="956"/>
    <x v="899"/>
    <n v="4460"/>
    <n v="295001002121"/>
    <s v="95001295001002121"/>
    <s v="INSTITUCION EDUCATIVA LA CARPA"/>
    <n v="1"/>
    <n v="23.781936028057093"/>
    <n v="1.6655896076598378"/>
    <n v="0.23513868867167345"/>
    <n v="1.2351386886716735"/>
    <n v="200"/>
    <n v="9"/>
    <n v="0"/>
    <n v="20"/>
    <n v="0"/>
    <n v="84"/>
    <n v="0"/>
    <n v="66"/>
    <n v="0"/>
    <n v="21"/>
    <n v="0"/>
    <n v="0"/>
    <n v="0"/>
    <n v="166"/>
    <n v="0"/>
    <n v="0"/>
    <n v="11"/>
    <n v="0"/>
    <n v="68"/>
    <n v="0"/>
    <n v="66"/>
    <n v="0"/>
    <n v="21"/>
    <n v="0"/>
    <n v="0"/>
    <n v="0"/>
    <n v="92671"/>
    <n v="81839"/>
    <n v="122758"/>
    <n v="150439"/>
    <n v="114333"/>
    <n v="99892"/>
    <n v="152848"/>
    <n v="184139"/>
    <n v="0"/>
    <n v="0"/>
    <n v="0"/>
    <n v="0"/>
    <n v="4095296.2390650553"/>
    <n v="18507071.083318621"/>
    <n v="3964558.0440078471"/>
    <n v="0"/>
    <n v="26566925"/>
    <n v="0"/>
    <n v="0"/>
    <n v="0"/>
    <n v="0"/>
    <n v="310677.64572217659"/>
    <n v="3306596.7002195939"/>
    <n v="792911.60880156956"/>
    <n v="0"/>
    <n v="4410186"/>
    <n v="30977111"/>
    <n v="154885.55499999999"/>
    <n v="1"/>
    <n v="1"/>
    <n v="1"/>
    <n v="1"/>
    <n v="24249724"/>
    <n v="29951772.302010011"/>
    <n v="29951772"/>
    <n v="29"/>
    <n v="1"/>
    <n v="0"/>
    <n v="2.2307692307692308"/>
    <n v="0"/>
    <n v="2.2307692307692308"/>
    <n v="2.2307692307692308"/>
    <n v="3"/>
    <n v="6660438"/>
    <n v="36612210"/>
    <n v="67589321"/>
  </r>
  <r>
    <x v="30"/>
    <n v="3830"/>
    <x v="94"/>
    <x v="956"/>
    <x v="956"/>
    <x v="899"/>
    <n v="4479"/>
    <n v="295001002180"/>
    <s v="95001295001002180"/>
    <s v="INSTITUCION EDUCATIVA MOCUARE"/>
    <n v="1"/>
    <n v="23.781936028057093"/>
    <n v="1.6655896076598378"/>
    <n v="0.23513868867167345"/>
    <n v="1.2351386886716735"/>
    <n v="85"/>
    <n v="0"/>
    <n v="0"/>
    <n v="5"/>
    <n v="0"/>
    <n v="52"/>
    <n v="0"/>
    <n v="20"/>
    <n v="0"/>
    <n v="8"/>
    <n v="0"/>
    <n v="0"/>
    <n v="0"/>
    <n v="80"/>
    <n v="0"/>
    <n v="0"/>
    <n v="0"/>
    <n v="0"/>
    <n v="52"/>
    <n v="0"/>
    <n v="20"/>
    <n v="0"/>
    <n v="8"/>
    <n v="0"/>
    <n v="0"/>
    <n v="0"/>
    <n v="92671"/>
    <n v="81839"/>
    <n v="122758"/>
    <n v="150439"/>
    <n v="114333"/>
    <n v="99892"/>
    <n v="152848"/>
    <n v="184139"/>
    <n v="0"/>
    <n v="0"/>
    <n v="0"/>
    <n v="0"/>
    <n v="706085.55845949228"/>
    <n v="8883394.1199929379"/>
    <n v="1510307.8262887036"/>
    <n v="0"/>
    <n v="11099788"/>
    <n v="0"/>
    <n v="0"/>
    <n v="0"/>
    <n v="0"/>
    <n v="0"/>
    <n v="1776678.8239985877"/>
    <n v="302061.56525774073"/>
    <n v="0"/>
    <n v="2078740"/>
    <n v="13178528"/>
    <n v="155041.50588235294"/>
    <n v="1"/>
    <n v="1"/>
    <n v="1"/>
    <n v="1"/>
    <n v="24249724"/>
    <n v="29951772.302010011"/>
    <n v="29951772"/>
    <n v="5"/>
    <n v="1"/>
    <n v="0"/>
    <n v="0.38461538461538464"/>
    <n v="0"/>
    <n v="0.38461538461538464"/>
    <n v="0.38461538461538464"/>
    <n v="1"/>
    <n v="6660438"/>
    <n v="36612210"/>
    <n v="49790738"/>
  </r>
  <r>
    <x v="30"/>
    <n v="3830"/>
    <x v="94"/>
    <x v="956"/>
    <x v="956"/>
    <x v="899"/>
    <n v="99225"/>
    <n v="295001002236"/>
    <s v="95001295001002236"/>
    <s v="NSTITUCION EDUCATIVA COROCORO"/>
    <n v="1"/>
    <n v="23.781936028057093"/>
    <n v="1.6655896076598378"/>
    <n v="0.23513868867167345"/>
    <n v="1.2351386886716735"/>
    <n v="123"/>
    <n v="5"/>
    <n v="0"/>
    <n v="5"/>
    <n v="0"/>
    <n v="33"/>
    <n v="0"/>
    <n v="6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12171.1169189846"/>
    <n v="11597764.545546336"/>
    <n v="3586981.0874356711"/>
    <n v="0"/>
    <n v="16596917"/>
    <n v="0"/>
    <n v="0"/>
    <n v="0"/>
    <n v="0"/>
    <n v="0"/>
    <n v="0"/>
    <n v="0"/>
    <n v="0"/>
    <n v="0"/>
    <n v="16596917"/>
    <n v="134934.28455284552"/>
    <n v="1"/>
    <n v="1"/>
    <n v="1"/>
    <n v="1"/>
    <n v="24249724"/>
    <n v="29951772.302010011"/>
    <n v="29951772"/>
    <n v="10"/>
    <n v="0"/>
    <n v="1"/>
    <n v="0.76923076923076927"/>
    <n v="0"/>
    <n v="0.76923076923076927"/>
    <n v="0.76923076923076927"/>
    <n v="1"/>
    <n v="6660438"/>
    <n v="36612210"/>
    <n v="53209127"/>
  </r>
  <r>
    <x v="30"/>
    <n v="3830"/>
    <x v="94"/>
    <x v="956"/>
    <x v="956"/>
    <x v="899"/>
    <n v="4476"/>
    <n v="295001002449"/>
    <s v="95001295001002449"/>
    <s v="INSTITUCION EDUCATIVA TRIUNFO II"/>
    <n v="1"/>
    <n v="23.781936028057093"/>
    <n v="1.6655896076598378"/>
    <n v="0.23513868867167345"/>
    <n v="1.2351386886716735"/>
    <n v="133"/>
    <n v="5"/>
    <n v="0"/>
    <n v="10"/>
    <n v="0"/>
    <n v="64"/>
    <n v="0"/>
    <n v="45"/>
    <n v="0"/>
    <n v="9"/>
    <n v="0"/>
    <n v="0"/>
    <n v="0"/>
    <n v="82"/>
    <n v="0"/>
    <n v="0"/>
    <n v="0"/>
    <n v="0"/>
    <n v="28"/>
    <n v="0"/>
    <n v="45"/>
    <n v="0"/>
    <n v="9"/>
    <n v="0"/>
    <n v="0"/>
    <n v="0"/>
    <n v="92671"/>
    <n v="81839"/>
    <n v="122758"/>
    <n v="150439"/>
    <n v="114333"/>
    <n v="99892"/>
    <n v="152848"/>
    <n v="184139"/>
    <n v="0"/>
    <n v="0"/>
    <n v="0"/>
    <n v="0"/>
    <n v="2118256.6753784767"/>
    <n v="13448471.653878199"/>
    <n v="1699096.3045747916"/>
    <n v="0"/>
    <n v="17265825"/>
    <n v="0"/>
    <n v="0"/>
    <n v="0"/>
    <n v="0"/>
    <n v="0"/>
    <n v="1801354.9187763461"/>
    <n v="339819.26091495837"/>
    <n v="0"/>
    <n v="2141174"/>
    <n v="19406999"/>
    <n v="145917.28571428571"/>
    <n v="1"/>
    <n v="1"/>
    <n v="1"/>
    <n v="1"/>
    <n v="24249724"/>
    <n v="29951772.302010011"/>
    <n v="29951772"/>
    <n v="15"/>
    <n v="1"/>
    <n v="0"/>
    <n v="1.1538461538461537"/>
    <n v="0"/>
    <n v="1.1538461538461537"/>
    <n v="1.1538461538461537"/>
    <n v="2"/>
    <n v="6660438"/>
    <n v="36612210"/>
    <n v="56019209"/>
  </r>
  <r>
    <x v="30"/>
    <n v="3830"/>
    <x v="94"/>
    <x v="956"/>
    <x v="956"/>
    <x v="899"/>
    <n v="128908"/>
    <n v="295001002571"/>
    <s v="95001295001002571"/>
    <s v="C.E. INDÍGENA CAÑO NEGRO UNO"/>
    <n v="1"/>
    <n v="23.781936028057093"/>
    <n v="1.6655896076598378"/>
    <n v="0.23513868867167345"/>
    <n v="1.2351386886716735"/>
    <n v="200"/>
    <n v="26"/>
    <n v="0"/>
    <n v="18"/>
    <n v="0"/>
    <n v="143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13552.914443532"/>
    <n v="19247353.926651366"/>
    <n v="0"/>
    <n v="0"/>
    <n v="25460907"/>
    <n v="0"/>
    <n v="0"/>
    <n v="0"/>
    <n v="0"/>
    <n v="0"/>
    <n v="0"/>
    <n v="0"/>
    <n v="0"/>
    <n v="0"/>
    <n v="25460907"/>
    <n v="127304.535"/>
    <n v="1"/>
    <n v="1"/>
    <n v="1"/>
    <n v="1"/>
    <n v="24249724"/>
    <n v="29951772.302010011"/>
    <n v="29951772"/>
    <n v="44"/>
    <n v="1"/>
    <n v="0"/>
    <n v="3.3846153846153846"/>
    <n v="0"/>
    <n v="3.3846153846153846"/>
    <n v="3.3846153846153846"/>
    <n v="4"/>
    <n v="6660438"/>
    <n v="36612210"/>
    <n v="62073117"/>
  </r>
  <r>
    <x v="30"/>
    <n v="3830"/>
    <x v="94"/>
    <x v="956"/>
    <x v="956"/>
    <x v="899"/>
    <n v="4462"/>
    <n v="295001002635"/>
    <s v="95001295001002635"/>
    <s v="INSTITUCIÓN EDUCATIVA GUACAMAYAS"/>
    <n v="1"/>
    <n v="23.781936028057093"/>
    <n v="1.6655896076598378"/>
    <n v="0.23513868867167345"/>
    <n v="1.2351386886716735"/>
    <n v="177"/>
    <n v="6"/>
    <n v="0"/>
    <n v="17"/>
    <n v="0"/>
    <n v="91"/>
    <n v="0"/>
    <n v="43"/>
    <n v="0"/>
    <n v="20"/>
    <n v="0"/>
    <n v="0"/>
    <n v="0"/>
    <n v="85"/>
    <n v="0"/>
    <n v="0"/>
    <n v="0"/>
    <n v="0"/>
    <n v="22"/>
    <n v="0"/>
    <n v="43"/>
    <n v="0"/>
    <n v="20"/>
    <n v="0"/>
    <n v="0"/>
    <n v="0"/>
    <n v="92671"/>
    <n v="81839"/>
    <n v="122758"/>
    <n v="150439"/>
    <n v="114333"/>
    <n v="99892"/>
    <n v="152848"/>
    <n v="184139"/>
    <n v="0"/>
    <n v="0"/>
    <n v="0"/>
    <n v="0"/>
    <n v="3247993.5689136642"/>
    <n v="16532983.50109797"/>
    <n v="3775769.5657217591"/>
    <n v="0"/>
    <n v="23556747"/>
    <n v="0"/>
    <n v="0"/>
    <n v="0"/>
    <n v="0"/>
    <n v="0"/>
    <n v="1603946.1605542805"/>
    <n v="755153.9131443518"/>
    <n v="0"/>
    <n v="2359100"/>
    <n v="25915847"/>
    <n v="146417.21468926553"/>
    <n v="1"/>
    <n v="1"/>
    <n v="1"/>
    <n v="1"/>
    <n v="24249724"/>
    <n v="29951772.302010011"/>
    <n v="29951772"/>
    <n v="23"/>
    <n v="0"/>
    <n v="1"/>
    <n v="1.7692307692307692"/>
    <n v="0"/>
    <n v="1.7692307692307692"/>
    <n v="1.7692307692307692"/>
    <n v="2"/>
    <n v="13320876"/>
    <n v="43272648"/>
    <n v="69188495"/>
  </r>
  <r>
    <x v="30"/>
    <n v="3830"/>
    <x v="94"/>
    <x v="956"/>
    <x v="956"/>
    <x v="899"/>
    <n v="4465"/>
    <n v="295001002741"/>
    <s v="95001295001002741"/>
    <s v="I.E. CHARRAS"/>
    <n v="1"/>
    <n v="23.781936028057093"/>
    <n v="1.6655896076598378"/>
    <n v="0.23513868867167345"/>
    <n v="1.2351386886716735"/>
    <n v="153"/>
    <n v="11"/>
    <n v="0"/>
    <n v="12"/>
    <n v="0"/>
    <n v="84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47993.5689136642"/>
    <n v="16039461.605542805"/>
    <n v="0"/>
    <n v="0"/>
    <n v="19287455"/>
    <n v="0"/>
    <n v="0"/>
    <n v="0"/>
    <n v="0"/>
    <n v="0"/>
    <n v="0"/>
    <n v="0"/>
    <n v="0"/>
    <n v="0"/>
    <n v="19287455"/>
    <n v="126061.79738562091"/>
    <n v="1"/>
    <n v="1"/>
    <n v="1"/>
    <n v="1"/>
    <n v="24249724"/>
    <n v="29951772.302010011"/>
    <n v="29951772"/>
    <n v="23"/>
    <n v="1"/>
    <n v="0"/>
    <n v="1.7692307692307692"/>
    <n v="0"/>
    <n v="1.7692307692307692"/>
    <n v="1.7692307692307692"/>
    <n v="2"/>
    <n v="6660438"/>
    <n v="36612210"/>
    <n v="55899665"/>
  </r>
  <r>
    <x v="30"/>
    <n v="3830"/>
    <x v="94"/>
    <x v="956"/>
    <x v="956"/>
    <x v="899"/>
    <n v="4463"/>
    <n v="295001002902"/>
    <s v="95001295001002902"/>
    <s v="INSTITUCION EDUCATIVA CERRITOS"/>
    <n v="2"/>
    <n v="23.781936028057093"/>
    <n v="1.6655896076598378"/>
    <n v="0.23513868867167345"/>
    <n v="1.2351386886716735"/>
    <n v="13"/>
    <n v="0"/>
    <n v="0"/>
    <n v="4"/>
    <n v="0"/>
    <n v="9"/>
    <n v="0"/>
    <n v="0"/>
    <n v="0"/>
    <n v="0"/>
    <n v="0"/>
    <n v="0"/>
    <n v="0"/>
    <n v="13"/>
    <n v="0"/>
    <n v="0"/>
    <n v="4"/>
    <n v="0"/>
    <n v="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64868.44676759385"/>
    <n v="1110424.2649991172"/>
    <n v="0"/>
    <n v="0"/>
    <n v="1675293"/>
    <n v="0"/>
    <n v="0"/>
    <n v="0"/>
    <n v="0"/>
    <n v="112973.68935351877"/>
    <n v="222084.85299982346"/>
    <n v="0"/>
    <n v="0"/>
    <n v="335059"/>
    <n v="2010352"/>
    <n v="154642.46153846153"/>
    <n v="1"/>
    <n v="1"/>
    <n v="1"/>
    <n v="1"/>
    <n v="24249724"/>
    <n v="14975886.151005005"/>
    <n v="14975886"/>
    <n v="4"/>
    <n v="1"/>
    <n v="0"/>
    <n v="0.30769230769230771"/>
    <n v="0"/>
    <n v="0.30769230769230771"/>
    <n v="0.30769230769230771"/>
    <n v="1"/>
    <n v="3330219"/>
    <n v="18306105"/>
    <n v="20316457"/>
  </r>
  <r>
    <x v="30"/>
    <n v="3830"/>
    <x v="94"/>
    <x v="957"/>
    <x v="957"/>
    <x v="900"/>
    <n v="4463"/>
    <n v="295001002902"/>
    <s v="95025295001002902"/>
    <s v="INSTITUCION EDUCATIVA CERRITOS"/>
    <n v="2"/>
    <n v="31.881030538147815"/>
    <n v="2.2328170878593974"/>
    <n v="0.32095924618460897"/>
    <n v="1.3209592461846089"/>
    <n v="166"/>
    <n v="5"/>
    <n v="0"/>
    <n v="18"/>
    <n v="0"/>
    <n v="81"/>
    <n v="0"/>
    <n v="47"/>
    <n v="0"/>
    <n v="15"/>
    <n v="0"/>
    <n v="0"/>
    <n v="0"/>
    <n v="110"/>
    <n v="0"/>
    <n v="0"/>
    <n v="15"/>
    <n v="0"/>
    <n v="39"/>
    <n v="0"/>
    <n v="41"/>
    <n v="0"/>
    <n v="15"/>
    <n v="0"/>
    <n v="0"/>
    <n v="0"/>
    <n v="92671"/>
    <n v="81839"/>
    <n v="122758"/>
    <n v="150439"/>
    <n v="114333"/>
    <n v="99892"/>
    <n v="152848"/>
    <n v="184139"/>
    <n v="0"/>
    <n v="0"/>
    <n v="0"/>
    <n v="0"/>
    <n v="3473672.3703625724"/>
    <n v="16890017.41054374"/>
    <n v="3028589.6829123767"/>
    <n v="0"/>
    <n v="23392279"/>
    <n v="0"/>
    <n v="0"/>
    <n v="0"/>
    <n v="0"/>
    <n v="453087.7004820747"/>
    <n v="2111252.1763179675"/>
    <n v="605717.93658247532"/>
    <n v="0"/>
    <n v="3170058"/>
    <n v="26562337"/>
    <n v="160014.07831325301"/>
    <n v="1"/>
    <n v="1"/>
    <n v="1"/>
    <n v="1"/>
    <n v="24249724"/>
    <n v="16016448.56761241"/>
    <n v="16016449"/>
    <n v="23"/>
    <n v="1"/>
    <n v="0"/>
    <n v="1.7692307692307692"/>
    <n v="0"/>
    <n v="1.7692307692307692"/>
    <n v="1.7692307692307692"/>
    <n v="2"/>
    <n v="3330219"/>
    <n v="19346668"/>
    <n v="45909005"/>
  </r>
  <r>
    <x v="30"/>
    <n v="3830"/>
    <x v="94"/>
    <x v="956"/>
    <x v="956"/>
    <x v="899"/>
    <n v="4466"/>
    <n v="295001003470"/>
    <s v="95001295001003470"/>
    <s v="INSTITUCION EDUCATIVA EL CRISTAL"/>
    <n v="1"/>
    <n v="23.781936028057093"/>
    <n v="1.6655896076598378"/>
    <n v="0.23513868867167345"/>
    <n v="1.2351386886716735"/>
    <n v="386"/>
    <n v="0"/>
    <n v="0"/>
    <n v="34"/>
    <n v="0"/>
    <n v="198"/>
    <n v="0"/>
    <n v="141"/>
    <n v="0"/>
    <n v="13"/>
    <n v="0"/>
    <n v="0"/>
    <n v="0"/>
    <n v="278"/>
    <n v="0"/>
    <n v="0"/>
    <n v="17"/>
    <n v="0"/>
    <n v="107"/>
    <n v="0"/>
    <n v="141"/>
    <n v="0"/>
    <n v="13"/>
    <n v="0"/>
    <n v="0"/>
    <n v="0"/>
    <n v="92671"/>
    <n v="81839"/>
    <n v="122758"/>
    <n v="150439"/>
    <n v="114333"/>
    <n v="99892"/>
    <n v="152848"/>
    <n v="184139"/>
    <n v="0"/>
    <n v="0"/>
    <n v="0"/>
    <n v="0"/>
    <n v="4801381.7975245472"/>
    <n v="41825980.648300089"/>
    <n v="2454250.2177191433"/>
    <n v="0"/>
    <n v="49081613"/>
    <n v="0"/>
    <n v="0"/>
    <n v="0"/>
    <n v="0"/>
    <n v="480138.17975245474"/>
    <n v="6119671.5048840242"/>
    <n v="490850.04354382877"/>
    <n v="0"/>
    <n v="7090660"/>
    <n v="56172273"/>
    <n v="145524.02331606217"/>
    <n v="1"/>
    <n v="1"/>
    <n v="1"/>
    <n v="1"/>
    <n v="24249724"/>
    <n v="29951772.302010011"/>
    <n v="29951772"/>
    <n v="34"/>
    <n v="1"/>
    <n v="0"/>
    <n v="2.6153846153846154"/>
    <n v="0"/>
    <n v="2.6153846153846154"/>
    <n v="2.6153846153846154"/>
    <n v="3"/>
    <n v="6660438"/>
    <n v="36612210"/>
    <n v="92784483"/>
  </r>
  <r>
    <x v="30"/>
    <n v="3830"/>
    <x v="94"/>
    <x v="956"/>
    <x v="956"/>
    <x v="899"/>
    <n v="141856"/>
    <n v="295001003640"/>
    <s v="95001295001003640"/>
    <s v="CENTRO EDUCATIVO INDIGENA BARRANCON"/>
    <n v="1"/>
    <n v="23.781936028057093"/>
    <n v="1.6655896076598378"/>
    <n v="0.23513868867167345"/>
    <n v="1.2351386886716735"/>
    <n v="381"/>
    <n v="122"/>
    <n v="0"/>
    <n v="48"/>
    <n v="0"/>
    <n v="193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006908.987622738"/>
    <n v="26033279.990534861"/>
    <n v="0"/>
    <n v="0"/>
    <n v="50040189"/>
    <n v="0"/>
    <n v="0"/>
    <n v="0"/>
    <n v="0"/>
    <n v="0"/>
    <n v="0"/>
    <n v="0"/>
    <n v="0"/>
    <n v="0"/>
    <n v="50040189"/>
    <n v="131339.07874015748"/>
    <n v="1"/>
    <n v="1"/>
    <n v="1"/>
    <n v="1"/>
    <n v="24249724"/>
    <n v="29951772.302010011"/>
    <n v="29951772"/>
    <n v="170"/>
    <n v="1"/>
    <n v="0"/>
    <n v="13.076923076923077"/>
    <n v="0"/>
    <n v="13.076923076923077"/>
    <n v="4"/>
    <n v="4"/>
    <n v="6660438"/>
    <n v="36612210"/>
    <n v="86652399"/>
  </r>
  <r>
    <x v="30"/>
    <n v="3830"/>
    <x v="94"/>
    <x v="956"/>
    <x v="956"/>
    <x v="899"/>
    <n v="4475"/>
    <n v="295001003861"/>
    <s v="95001295001003861"/>
    <s v="INSTITUCION EDUCATIVA TOMACHIPAN"/>
    <n v="1"/>
    <n v="23.781936028057093"/>
    <n v="1.6655896076598378"/>
    <n v="0.23513868867167345"/>
    <n v="1.2351386886716735"/>
    <n v="88"/>
    <n v="0"/>
    <n v="0"/>
    <n v="7"/>
    <n v="0"/>
    <n v="55"/>
    <n v="0"/>
    <n v="23"/>
    <n v="0"/>
    <n v="3"/>
    <n v="0"/>
    <n v="0"/>
    <n v="0"/>
    <n v="88"/>
    <n v="0"/>
    <n v="0"/>
    <n v="7"/>
    <n v="0"/>
    <n v="55"/>
    <n v="0"/>
    <n v="23"/>
    <n v="0"/>
    <n v="3"/>
    <n v="0"/>
    <n v="0"/>
    <n v="0"/>
    <n v="92671"/>
    <n v="81839"/>
    <n v="122758"/>
    <n v="150439"/>
    <n v="114333"/>
    <n v="99892"/>
    <n v="152848"/>
    <n v="184139"/>
    <n v="0"/>
    <n v="0"/>
    <n v="0"/>
    <n v="0"/>
    <n v="988519.78184328915"/>
    <n v="9623676.963325683"/>
    <n v="566365.43485826382"/>
    <n v="0"/>
    <n v="11178562"/>
    <n v="0"/>
    <n v="0"/>
    <n v="0"/>
    <n v="0"/>
    <n v="197703.95636865785"/>
    <n v="1924735.3926651368"/>
    <n v="113273.08697165278"/>
    <n v="0"/>
    <n v="2235712"/>
    <n v="13414274"/>
    <n v="152434.93181818182"/>
    <n v="1"/>
    <n v="1"/>
    <n v="1"/>
    <n v="1"/>
    <n v="24249724"/>
    <n v="29951772.302010011"/>
    <n v="29951772"/>
    <n v="7"/>
    <n v="1"/>
    <n v="0"/>
    <n v="0.53846153846153844"/>
    <n v="0"/>
    <n v="0.53846153846153844"/>
    <n v="0.53846153846153844"/>
    <n v="1"/>
    <n v="6660438"/>
    <n v="36612210"/>
    <n v="50026484"/>
  </r>
  <r>
    <x v="30"/>
    <n v="3830"/>
    <x v="94"/>
    <x v="956"/>
    <x v="956"/>
    <x v="899"/>
    <n v="141835"/>
    <n v="295001003950"/>
    <s v="95001295001003950"/>
    <s v="INSTITUCION EDUCATIVA INDIGENA DE PANURE"/>
    <n v="1"/>
    <n v="23.781936028057093"/>
    <n v="1.6655896076598378"/>
    <n v="0.23513868867167345"/>
    <n v="1.2351386886716735"/>
    <n v="782"/>
    <n v="0"/>
    <n v="0"/>
    <n v="69"/>
    <n v="0"/>
    <n v="655"/>
    <n v="0"/>
    <n v="52"/>
    <n v="0"/>
    <n v="6"/>
    <n v="0"/>
    <n v="0"/>
    <n v="0"/>
    <n v="116"/>
    <n v="0"/>
    <n v="0"/>
    <n v="6"/>
    <n v="0"/>
    <n v="52"/>
    <n v="0"/>
    <n v="52"/>
    <n v="0"/>
    <n v="6"/>
    <n v="0"/>
    <n v="0"/>
    <n v="0"/>
    <n v="92671"/>
    <n v="81839"/>
    <n v="122758"/>
    <n v="150439"/>
    <n v="114333"/>
    <n v="99892"/>
    <n v="152848"/>
    <n v="184139"/>
    <n v="0"/>
    <n v="0"/>
    <n v="0"/>
    <n v="0"/>
    <n v="9743980.7067409921"/>
    <n v="87229995.039375111"/>
    <n v="1132730.8697165276"/>
    <n v="0"/>
    <n v="98106707"/>
    <n v="0"/>
    <n v="0"/>
    <n v="0"/>
    <n v="0"/>
    <n v="169460.53403027816"/>
    <n v="2566313.8568868488"/>
    <n v="226546.17394330556"/>
    <n v="0"/>
    <n v="2962321"/>
    <n v="101069028"/>
    <n v="129244.28132992328"/>
    <n v="1"/>
    <n v="1"/>
    <n v="1"/>
    <n v="1"/>
    <n v="24249724"/>
    <n v="29951772.302010011"/>
    <n v="29951772"/>
    <n v="69"/>
    <n v="1"/>
    <n v="0"/>
    <n v="5.3076923076923075"/>
    <n v="0"/>
    <n v="5.3076923076923075"/>
    <n v="4"/>
    <n v="4"/>
    <n v="6660438"/>
    <n v="36612210"/>
    <n v="137681238"/>
  </r>
  <r>
    <x v="30"/>
    <n v="3830"/>
    <x v="94"/>
    <x v="956"/>
    <x v="956"/>
    <x v="899"/>
    <n v="4464"/>
    <n v="295001004174"/>
    <s v="95001295001004174"/>
    <s v="INSTITUCION EDUCATIVA CERRO AZUL"/>
    <n v="1"/>
    <n v="23.781936028057093"/>
    <n v="1.6655896076598378"/>
    <n v="0.23513868867167345"/>
    <n v="1.2351386886716735"/>
    <n v="114"/>
    <n v="7"/>
    <n v="0"/>
    <n v="9"/>
    <n v="0"/>
    <n v="49"/>
    <n v="0"/>
    <n v="43"/>
    <n v="0"/>
    <n v="6"/>
    <n v="0"/>
    <n v="0"/>
    <n v="0"/>
    <n v="75"/>
    <n v="0"/>
    <n v="0"/>
    <n v="1"/>
    <n v="0"/>
    <n v="25"/>
    <n v="0"/>
    <n v="43"/>
    <n v="0"/>
    <n v="6"/>
    <n v="0"/>
    <n v="0"/>
    <n v="0"/>
    <n v="92671"/>
    <n v="81839"/>
    <n v="122758"/>
    <n v="150439"/>
    <n v="114333"/>
    <n v="99892"/>
    <n v="152848"/>
    <n v="184139"/>
    <n v="0"/>
    <n v="0"/>
    <n v="0"/>
    <n v="0"/>
    <n v="2259473.7870703754"/>
    <n v="11351003.597768756"/>
    <n v="1132730.8697165276"/>
    <n v="0"/>
    <n v="14743208"/>
    <n v="0"/>
    <n v="0"/>
    <n v="0"/>
    <n v="0"/>
    <n v="28243.422338379693"/>
    <n v="1677974.4448875552"/>
    <n v="226546.17394330556"/>
    <n v="0"/>
    <n v="1932764"/>
    <n v="16675972"/>
    <n v="146280.45614035087"/>
    <n v="1"/>
    <n v="1"/>
    <n v="1"/>
    <n v="1"/>
    <n v="24249724"/>
    <n v="29951772.302010011"/>
    <n v="29951772"/>
    <n v="16"/>
    <n v="0"/>
    <n v="1"/>
    <n v="1.2307692307692308"/>
    <n v="0"/>
    <n v="1.2307692307692308"/>
    <n v="1.2307692307692308"/>
    <n v="2"/>
    <n v="13320876"/>
    <n v="43272648"/>
    <n v="59948620"/>
  </r>
  <r>
    <x v="30"/>
    <n v="3830"/>
    <x v="94"/>
    <x v="956"/>
    <x v="956"/>
    <x v="899"/>
    <n v="4467"/>
    <n v="295001004191"/>
    <s v="95001295001004191"/>
    <s v="INSTITUCION EDUCATIVA EL RESBALON"/>
    <n v="1"/>
    <n v="23.781936028057093"/>
    <n v="1.6655896076598378"/>
    <n v="0.23513868867167345"/>
    <n v="1.2351386886716735"/>
    <n v="194"/>
    <n v="15"/>
    <n v="0"/>
    <n v="10"/>
    <n v="0"/>
    <n v="102"/>
    <n v="0"/>
    <n v="51"/>
    <n v="0"/>
    <n v="16"/>
    <n v="0"/>
    <n v="0"/>
    <n v="0"/>
    <n v="163"/>
    <n v="0"/>
    <n v="0"/>
    <n v="9"/>
    <n v="0"/>
    <n v="87"/>
    <n v="0"/>
    <n v="51"/>
    <n v="0"/>
    <n v="16"/>
    <n v="0"/>
    <n v="0"/>
    <n v="0"/>
    <n v="92671"/>
    <n v="81839"/>
    <n v="122758"/>
    <n v="150439"/>
    <n v="114333"/>
    <n v="99892"/>
    <n v="152848"/>
    <n v="184139"/>
    <n v="0"/>
    <n v="0"/>
    <n v="0"/>
    <n v="0"/>
    <n v="3530427.7922974611"/>
    <n v="18877212.504984993"/>
    <n v="3020615.6525774072"/>
    <n v="0"/>
    <n v="25428256"/>
    <n v="0"/>
    <n v="0"/>
    <n v="0"/>
    <n v="0"/>
    <n v="254190.80104541723"/>
    <n v="3405301.0793306269"/>
    <n v="604123.13051548146"/>
    <n v="0"/>
    <n v="4263615"/>
    <n v="29691871"/>
    <n v="153050.88144329897"/>
    <n v="1"/>
    <n v="1"/>
    <n v="1"/>
    <n v="1"/>
    <n v="24249724"/>
    <n v="29951772.302010011"/>
    <n v="29951772"/>
    <n v="25"/>
    <n v="1"/>
    <n v="0"/>
    <n v="1.9230769230769231"/>
    <n v="0"/>
    <n v="1.9230769230769231"/>
    <n v="1.9230769230769231"/>
    <n v="2"/>
    <n v="6660438"/>
    <n v="36612210"/>
    <n v="66304081"/>
  </r>
  <r>
    <x v="30"/>
    <n v="3830"/>
    <x v="94"/>
    <x v="1092"/>
    <x v="1092"/>
    <x v="149"/>
    <n v="4472"/>
    <n v="295015000198"/>
    <s v="95015295015000198"/>
    <s v="INSTITUCION EDUCATIVA LAS DAMAS"/>
    <n v="1"/>
    <n v="40.177215189873415"/>
    <n v="2.8138479561133183"/>
    <n v="0.40886823294285524"/>
    <n v="1.4088682329428552"/>
    <n v="199"/>
    <n v="0"/>
    <n v="0"/>
    <n v="7"/>
    <n v="0"/>
    <n v="76"/>
    <n v="0"/>
    <n v="85"/>
    <n v="0"/>
    <n v="31"/>
    <n v="0"/>
    <n v="0"/>
    <n v="0"/>
    <n v="199"/>
    <n v="0"/>
    <n v="0"/>
    <n v="7"/>
    <n v="0"/>
    <n v="76"/>
    <n v="0"/>
    <n v="85"/>
    <n v="0"/>
    <n v="31"/>
    <n v="0"/>
    <n v="0"/>
    <n v="0"/>
    <n v="92671"/>
    <n v="81839"/>
    <n v="122758"/>
    <n v="150439"/>
    <n v="114333"/>
    <n v="99892"/>
    <n v="152848"/>
    <n v="184139"/>
    <n v="0"/>
    <n v="0"/>
    <n v="0"/>
    <n v="0"/>
    <n v="1127560.9217393883"/>
    <n v="22658281.149545558"/>
    <n v="6675623.4417343354"/>
    <n v="0"/>
    <n v="30461466"/>
    <n v="0"/>
    <n v="0"/>
    <n v="0"/>
    <n v="0"/>
    <n v="225512.18434787766"/>
    <n v="4531656.2299091127"/>
    <n v="1335124.6883468672"/>
    <n v="0"/>
    <n v="6092293"/>
    <n v="36553759"/>
    <n v="183687.23115577889"/>
    <n v="1"/>
    <n v="1"/>
    <n v="1"/>
    <n v="1"/>
    <n v="24249724"/>
    <n v="34164665.801231951"/>
    <n v="34164666"/>
    <n v="7"/>
    <n v="0"/>
    <n v="1"/>
    <n v="0.53846153846153844"/>
    <n v="0"/>
    <n v="0.53846153846153844"/>
    <n v="0.53846153846153844"/>
    <n v="1"/>
    <n v="6660438"/>
    <n v="40825104"/>
    <n v="77378863"/>
  </r>
  <r>
    <x v="30"/>
    <n v="3830"/>
    <x v="94"/>
    <x v="957"/>
    <x v="957"/>
    <x v="900"/>
    <n v="128909"/>
    <n v="295025000048"/>
    <s v="95025295025000048"/>
    <s v="INSTITUCIÓN EDUCATIVA EL RECREO"/>
    <n v="1"/>
    <n v="31.881030538147815"/>
    <n v="2.2328170878593974"/>
    <n v="0.32095924618460897"/>
    <n v="1.3209592461846089"/>
    <n v="197"/>
    <n v="16"/>
    <n v="0"/>
    <n v="14"/>
    <n v="0"/>
    <n v="103"/>
    <n v="0"/>
    <n v="59"/>
    <n v="0"/>
    <n v="5"/>
    <n v="0"/>
    <n v="0"/>
    <n v="0"/>
    <n v="99"/>
    <n v="0"/>
    <n v="0"/>
    <n v="1"/>
    <n v="0"/>
    <n v="34"/>
    <n v="0"/>
    <n v="59"/>
    <n v="0"/>
    <n v="5"/>
    <n v="0"/>
    <n v="0"/>
    <n v="0"/>
    <n v="92671"/>
    <n v="81839"/>
    <n v="122758"/>
    <n v="150439"/>
    <n v="114333"/>
    <n v="99892"/>
    <n v="152848"/>
    <n v="184139"/>
    <n v="0"/>
    <n v="0"/>
    <n v="0"/>
    <n v="0"/>
    <n v="4530877.0048207464"/>
    <n v="21376428.28521942"/>
    <n v="1009529.8943041256"/>
    <n v="0"/>
    <n v="26916835"/>
    <n v="0"/>
    <n v="0"/>
    <n v="0"/>
    <n v="0"/>
    <n v="30205.84669880498"/>
    <n v="2454330.6549696373"/>
    <n v="201905.9788608251"/>
    <n v="0"/>
    <n v="2686442"/>
    <n v="29603277"/>
    <n v="150270.44162436549"/>
    <n v="1"/>
    <n v="1"/>
    <n v="1"/>
    <n v="1"/>
    <n v="24249724"/>
    <n v="32032897.135224819"/>
    <n v="32032897"/>
    <n v="30"/>
    <n v="1"/>
    <n v="0"/>
    <n v="2.3076923076923075"/>
    <n v="0"/>
    <n v="2.3076923076923075"/>
    <n v="2.3076923076923075"/>
    <n v="3"/>
    <n v="6660438"/>
    <n v="38693335"/>
    <n v="68296612"/>
  </r>
  <r>
    <x v="30"/>
    <n v="3830"/>
    <x v="94"/>
    <x v="957"/>
    <x v="957"/>
    <x v="900"/>
    <n v="4470"/>
    <n v="295025000161"/>
    <s v="95025295025000161"/>
    <s v="INSTITUCION EDUCATIVA LA PAZ"/>
    <n v="1"/>
    <n v="31.881030538147815"/>
    <n v="2.2328170878593974"/>
    <n v="0.32095924618460897"/>
    <n v="1.3209592461846089"/>
    <n v="177"/>
    <n v="7"/>
    <n v="0"/>
    <n v="6"/>
    <n v="0"/>
    <n v="126"/>
    <n v="0"/>
    <n v="35"/>
    <n v="0"/>
    <n v="3"/>
    <n v="0"/>
    <n v="0"/>
    <n v="0"/>
    <n v="148"/>
    <n v="0"/>
    <n v="0"/>
    <n v="5"/>
    <n v="0"/>
    <n v="105"/>
    <n v="0"/>
    <n v="35"/>
    <n v="0"/>
    <n v="3"/>
    <n v="0"/>
    <n v="0"/>
    <n v="0"/>
    <n v="92671"/>
    <n v="81839"/>
    <n v="122758"/>
    <n v="150439"/>
    <n v="114333"/>
    <n v="99892"/>
    <n v="152848"/>
    <n v="184139"/>
    <n v="0"/>
    <n v="0"/>
    <n v="0"/>
    <n v="0"/>
    <n v="1963380.0354223235"/>
    <n v="21244475.024199545"/>
    <n v="605717.93658247532"/>
    <n v="0"/>
    <n v="23813573"/>
    <n v="0"/>
    <n v="0"/>
    <n v="0"/>
    <n v="0"/>
    <n v="151029.2334940249"/>
    <n v="3694691.3085564426"/>
    <n v="121143.58731649506"/>
    <n v="0"/>
    <n v="3966864"/>
    <n v="27780437"/>
    <n v="156951.62146892655"/>
    <n v="1"/>
    <n v="1"/>
    <n v="1"/>
    <n v="1"/>
    <n v="24249724"/>
    <n v="32032897.135224819"/>
    <n v="32032897"/>
    <n v="13"/>
    <n v="0"/>
    <n v="1"/>
    <n v="1"/>
    <n v="0"/>
    <n v="1"/>
    <n v="1"/>
    <n v="1"/>
    <n v="6660438"/>
    <n v="38693335"/>
    <n v="66473772"/>
  </r>
  <r>
    <x v="30"/>
    <n v="3830"/>
    <x v="94"/>
    <x v="957"/>
    <x v="957"/>
    <x v="900"/>
    <n v="128928"/>
    <n v="295025000188"/>
    <s v="95025295025000188"/>
    <s v="C.E. INDÍGENA EL MORICHAL VIEJO"/>
    <n v="1"/>
    <n v="31.881030538147815"/>
    <n v="2.2328170878593974"/>
    <n v="0.32095924618460897"/>
    <n v="1.3209592461846089"/>
    <n v="197"/>
    <n v="0"/>
    <n v="0"/>
    <n v="17"/>
    <n v="0"/>
    <n v="128"/>
    <n v="0"/>
    <n v="39"/>
    <n v="0"/>
    <n v="13"/>
    <n v="0"/>
    <n v="0"/>
    <n v="0"/>
    <n v="52"/>
    <n v="0"/>
    <n v="0"/>
    <n v="0"/>
    <n v="0"/>
    <n v="0"/>
    <n v="0"/>
    <n v="39"/>
    <n v="0"/>
    <n v="13"/>
    <n v="0"/>
    <n v="0"/>
    <n v="0"/>
    <n v="92671"/>
    <n v="81839"/>
    <n v="122758"/>
    <n v="150439"/>
    <n v="114333"/>
    <n v="99892"/>
    <n v="152848"/>
    <n v="184139"/>
    <n v="0"/>
    <n v="0"/>
    <n v="0"/>
    <n v="0"/>
    <n v="2567496.9693984231"/>
    <n v="22036194.590318784"/>
    <n v="2624777.7251907266"/>
    <n v="0"/>
    <n v="27228469"/>
    <n v="0"/>
    <n v="0"/>
    <n v="0"/>
    <n v="0"/>
    <n v="0"/>
    <n v="1029235.4359550092"/>
    <n v="524955.54503814538"/>
    <n v="0"/>
    <n v="1554191"/>
    <n v="28782660"/>
    <n v="146104.87309644671"/>
    <n v="1"/>
    <n v="1"/>
    <n v="1"/>
    <n v="1"/>
    <n v="24249724"/>
    <n v="32032897.135224819"/>
    <n v="32032897"/>
    <n v="17"/>
    <n v="0"/>
    <n v="1"/>
    <n v="1.3076923076923077"/>
    <n v="0"/>
    <n v="1.3076923076923077"/>
    <n v="1.3076923076923077"/>
    <n v="2"/>
    <n v="13320876"/>
    <n v="45353773"/>
    <n v="74136433"/>
  </r>
  <r>
    <x v="30"/>
    <n v="3830"/>
    <x v="94"/>
    <x v="1092"/>
    <x v="1092"/>
    <x v="149"/>
    <n v="163837"/>
    <n v="295025003900"/>
    <s v="95015295025003900"/>
    <s v="INSTITUCION EDUCATIVA LA CRISTALINA"/>
    <n v="1"/>
    <n v="40.177215189873415"/>
    <n v="2.8138479561133183"/>
    <n v="0.40886823294285524"/>
    <n v="1.4088682329428552"/>
    <n v="257"/>
    <n v="0"/>
    <n v="0"/>
    <n v="18"/>
    <n v="0"/>
    <n v="123"/>
    <n v="0"/>
    <n v="69"/>
    <n v="0"/>
    <n v="47"/>
    <n v="0"/>
    <n v="0"/>
    <n v="0"/>
    <n v="226"/>
    <n v="0"/>
    <n v="0"/>
    <n v="17"/>
    <n v="0"/>
    <n v="93"/>
    <n v="0"/>
    <n v="69"/>
    <n v="0"/>
    <n v="47"/>
    <n v="0"/>
    <n v="0"/>
    <n v="0"/>
    <n v="92671"/>
    <n v="81839"/>
    <n v="122758"/>
    <n v="150439"/>
    <n v="114333"/>
    <n v="99892"/>
    <n v="152848"/>
    <n v="184139"/>
    <n v="0"/>
    <n v="0"/>
    <n v="0"/>
    <n v="0"/>
    <n v="2899442.3701869985"/>
    <n v="27021055.780824516"/>
    <n v="10121106.508435927"/>
    <n v="0"/>
    <n v="40041605"/>
    <n v="0"/>
    <n v="0"/>
    <n v="0"/>
    <n v="0"/>
    <n v="547672.44770198863"/>
    <n v="4559803.1630141381"/>
    <n v="2024221.3016871859"/>
    <n v="0"/>
    <n v="7131697"/>
    <n v="47173302"/>
    <n v="183553.70428015565"/>
    <n v="1"/>
    <n v="1"/>
    <n v="1"/>
    <n v="1"/>
    <n v="24249724"/>
    <n v="34164665.801231951"/>
    <n v="34164666"/>
    <n v="18"/>
    <n v="1"/>
    <n v="0"/>
    <n v="1.3846153846153846"/>
    <n v="0"/>
    <n v="1.3846153846153846"/>
    <n v="1.3846153846153846"/>
    <n v="2"/>
    <n v="6660438"/>
    <n v="40825104"/>
    <n v="87998406"/>
  </r>
  <r>
    <x v="30"/>
    <n v="3830"/>
    <x v="94"/>
    <x v="957"/>
    <x v="957"/>
    <x v="900"/>
    <n v="4468"/>
    <n v="295105000987"/>
    <s v="95025295105000987"/>
    <s v="INSTITUCION EDUCATIVA ANTONIO NARIÑO EL UNILLA"/>
    <n v="1"/>
    <n v="31.881030538147815"/>
    <n v="2.2328170878593974"/>
    <n v="0.32095924618460897"/>
    <n v="1.3209592461846089"/>
    <n v="223"/>
    <n v="6"/>
    <n v="0"/>
    <n v="15"/>
    <n v="0"/>
    <n v="77"/>
    <n v="0"/>
    <n v="96"/>
    <n v="0"/>
    <n v="29"/>
    <n v="0"/>
    <n v="0"/>
    <n v="0"/>
    <n v="171"/>
    <n v="0"/>
    <n v="0"/>
    <n v="6"/>
    <n v="0"/>
    <n v="40"/>
    <n v="0"/>
    <n v="96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3171613.9033745229"/>
    <n v="22827914.156438023"/>
    <n v="5855273.3869639281"/>
    <n v="0"/>
    <n v="31854801"/>
    <n v="0"/>
    <n v="0"/>
    <n v="0"/>
    <n v="0"/>
    <n v="181235.08019282989"/>
    <n v="3589128.6997405449"/>
    <n v="1171054.6773927857"/>
    <n v="0"/>
    <n v="4941418"/>
    <n v="36796219"/>
    <n v="165005.466367713"/>
    <n v="1"/>
    <n v="1"/>
    <n v="1"/>
    <n v="1"/>
    <n v="24249724"/>
    <n v="32032897.135224819"/>
    <n v="32032897"/>
    <n v="21"/>
    <n v="1"/>
    <n v="0"/>
    <n v="1.6153846153846154"/>
    <n v="0"/>
    <n v="1.6153846153846154"/>
    <n v="1.6153846153846154"/>
    <n v="2"/>
    <n v="6660438"/>
    <n v="38693335"/>
    <n v="75489554"/>
  </r>
  <r>
    <x v="30"/>
    <n v="3830"/>
    <x v="94"/>
    <x v="957"/>
    <x v="957"/>
    <x v="900"/>
    <n v="4477"/>
    <n v="295105001304"/>
    <s v="95025295105001304"/>
    <s v="NSTITUCION EDUCATIVA SAN ISIDRO I"/>
    <n v="1"/>
    <n v="31.881030538147815"/>
    <n v="2.2328170878593974"/>
    <n v="0.32095924618460897"/>
    <n v="1.3209592461846089"/>
    <n v="336"/>
    <n v="0"/>
    <n v="0"/>
    <n v="33"/>
    <n v="0"/>
    <n v="173"/>
    <n v="0"/>
    <n v="101"/>
    <n v="0"/>
    <n v="29"/>
    <n v="0"/>
    <n v="0"/>
    <n v="0"/>
    <n v="251"/>
    <n v="0"/>
    <n v="0"/>
    <n v="22"/>
    <n v="0"/>
    <n v="99"/>
    <n v="0"/>
    <n v="101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4983964.7053028215"/>
    <n v="36155193.519445188"/>
    <n v="5855273.3869639281"/>
    <n v="0"/>
    <n v="46994432"/>
    <n v="0"/>
    <n v="0"/>
    <n v="0"/>
    <n v="0"/>
    <n v="664528.62737370958"/>
    <n v="5278130.4407949178"/>
    <n v="1171054.6773927857"/>
    <n v="0"/>
    <n v="7113714"/>
    <n v="54108146"/>
    <n v="161036.14880952382"/>
    <n v="1"/>
    <n v="1"/>
    <n v="1"/>
    <n v="1"/>
    <n v="24249724"/>
    <n v="32032897.135224819"/>
    <n v="32032897"/>
    <n v="33"/>
    <n v="1"/>
    <n v="0"/>
    <n v="2.5384615384615383"/>
    <n v="0"/>
    <n v="2.5384615384615383"/>
    <n v="2.5384615384615383"/>
    <n v="3"/>
    <n v="6660438"/>
    <n v="38693335"/>
    <n v="92801481"/>
  </r>
  <r>
    <x v="30"/>
    <n v="3830"/>
    <x v="94"/>
    <x v="957"/>
    <x v="957"/>
    <x v="900"/>
    <n v="4469"/>
    <n v="295105001550"/>
    <s v="95025295105001550"/>
    <s v="INSTITUCION EDUCATIVA LA LIBERTAD"/>
    <n v="1"/>
    <n v="31.881030538147815"/>
    <n v="2.2328170878593974"/>
    <n v="0.32095924618460897"/>
    <n v="1.3209592461846089"/>
    <n v="422"/>
    <n v="12"/>
    <n v="0"/>
    <n v="30"/>
    <n v="0"/>
    <n v="176"/>
    <n v="0"/>
    <n v="141"/>
    <n v="0"/>
    <n v="63"/>
    <n v="0"/>
    <n v="0"/>
    <n v="0"/>
    <n v="288"/>
    <n v="0"/>
    <n v="0"/>
    <n v="8"/>
    <n v="0"/>
    <n v="139"/>
    <n v="0"/>
    <n v="141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43227.8067490458"/>
    <n v="41829183.743299723"/>
    <n v="12720076.668231981"/>
    <n v="0"/>
    <n v="60892488"/>
    <n v="0"/>
    <n v="0"/>
    <n v="0"/>
    <n v="0"/>
    <n v="241646.77359043984"/>
    <n v="7389382.6171128852"/>
    <n v="0"/>
    <n v="0"/>
    <n v="7631029"/>
    <n v="68523517"/>
    <n v="162378.00236966825"/>
    <n v="1"/>
    <n v="1"/>
    <n v="1"/>
    <n v="1"/>
    <n v="24249724"/>
    <n v="32032897.135224819"/>
    <n v="32032897"/>
    <n v="42"/>
    <n v="1"/>
    <n v="0"/>
    <n v="3.2307692307692308"/>
    <n v="0"/>
    <n v="3.2307692307692308"/>
    <n v="3.2307692307692308"/>
    <n v="4"/>
    <n v="6660438"/>
    <n v="38693335"/>
    <n v="107216852"/>
  </r>
  <r>
    <x v="30"/>
    <n v="3830"/>
    <x v="94"/>
    <x v="958"/>
    <x v="958"/>
    <x v="209"/>
    <n v="4482"/>
    <n v="295200000021"/>
    <s v="95200295200000021"/>
    <s v="INSTITUCION EDUCATIVA CRISTO REY"/>
    <n v="1"/>
    <n v="40.069599801143426"/>
    <n v="2.8063110140880143"/>
    <n v="0.40772790637347484"/>
    <n v="1.4077279063734749"/>
    <n v="59"/>
    <n v="0"/>
    <n v="0"/>
    <n v="2"/>
    <n v="0"/>
    <n v="28"/>
    <n v="0"/>
    <n v="29"/>
    <n v="0"/>
    <n v="0"/>
    <n v="0"/>
    <n v="0"/>
    <n v="0"/>
    <n v="55"/>
    <n v="0"/>
    <n v="0"/>
    <n v="2"/>
    <n v="0"/>
    <n v="24"/>
    <n v="0"/>
    <n v="29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21899.50943879702"/>
    <n v="8015383.0933371717"/>
    <n v="0"/>
    <n v="0"/>
    <n v="8337283"/>
    <n v="0"/>
    <n v="0"/>
    <n v="0"/>
    <n v="0"/>
    <n v="64379.901887759406"/>
    <n v="1490580.013848667"/>
    <n v="0"/>
    <n v="0"/>
    <n v="1554960"/>
    <n v="9892243"/>
    <n v="167665.13559322033"/>
    <n v="1"/>
    <n v="1"/>
    <n v="1"/>
    <n v="1"/>
    <n v="24249724"/>
    <n v="34137013.19665461"/>
    <n v="34137013"/>
    <n v="2"/>
    <n v="0"/>
    <n v="1"/>
    <n v="0.15384615384615385"/>
    <n v="0"/>
    <n v="0.15384615384615385"/>
    <n v="0.15384615384615385"/>
    <n v="1"/>
    <n v="6660438"/>
    <n v="40797451"/>
    <n v="50689694"/>
  </r>
  <r>
    <x v="30"/>
    <n v="3830"/>
    <x v="94"/>
    <x v="958"/>
    <x v="958"/>
    <x v="209"/>
    <n v="4480"/>
    <n v="295200000251"/>
    <s v="95200295200000251"/>
    <s v="INSTITUCION EDUCATIVA FRANCISCO DE PAULA SANTANDER"/>
    <n v="1"/>
    <n v="40.069599801143426"/>
    <n v="2.8063110140880143"/>
    <n v="0.40772790637347484"/>
    <n v="1.4077279063734749"/>
    <n v="54"/>
    <n v="0"/>
    <n v="0"/>
    <n v="12"/>
    <n v="0"/>
    <n v="18"/>
    <n v="0"/>
    <n v="24"/>
    <n v="0"/>
    <n v="0"/>
    <n v="0"/>
    <n v="0"/>
    <n v="0"/>
    <n v="54"/>
    <n v="0"/>
    <n v="0"/>
    <n v="12"/>
    <n v="0"/>
    <n v="18"/>
    <n v="0"/>
    <n v="24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31397.0566327821"/>
    <n v="5906071.7529852847"/>
    <n v="0"/>
    <n v="0"/>
    <n v="7837469"/>
    <n v="0"/>
    <n v="0"/>
    <n v="0"/>
    <n v="0"/>
    <n v="386279.41132655641"/>
    <n v="1181214.350597057"/>
    <n v="0"/>
    <n v="0"/>
    <n v="1567494"/>
    <n v="9404963"/>
    <n v="174165.98148148149"/>
    <n v="1"/>
    <n v="1"/>
    <n v="1"/>
    <n v="1"/>
    <n v="24249724"/>
    <n v="34137013.19665461"/>
    <n v="34137013"/>
    <n v="12"/>
    <n v="1"/>
    <n v="0"/>
    <n v="0.92307692307692313"/>
    <n v="0"/>
    <n v="0.92307692307692313"/>
    <n v="0.92307692307692313"/>
    <n v="1"/>
    <n v="6660438"/>
    <n v="40797451"/>
    <n v="50202414"/>
  </r>
  <r>
    <x v="31"/>
    <n v="3831"/>
    <x v="95"/>
    <x v="959"/>
    <x v="959"/>
    <x v="901"/>
    <n v="17856"/>
    <n v="297001000490"/>
    <s v="97001297001000490"/>
    <s v="I.E.D.  DE YAPÚ"/>
    <n v="1"/>
    <n v="66.74059698733943"/>
    <n v="4.6742386582816673"/>
    <n v="0.6903421967850133"/>
    <n v="1.6903421967850134"/>
    <n v="343"/>
    <n v="18"/>
    <n v="0"/>
    <n v="22"/>
    <n v="0"/>
    <n v="175"/>
    <n v="0"/>
    <n v="107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30475.7754008379"/>
    <n v="47616168.887392096"/>
    <n v="5425673.9059781106"/>
    <n v="0"/>
    <n v="60772319"/>
    <n v="0"/>
    <n v="0"/>
    <n v="0"/>
    <n v="0"/>
    <n v="0"/>
    <n v="0"/>
    <n v="0"/>
    <n v="0"/>
    <n v="0"/>
    <n v="60772319"/>
    <n v="177178.7725947522"/>
    <n v="1"/>
    <n v="0"/>
    <n v="0"/>
    <n v="1"/>
    <n v="24249724"/>
    <n v="40990331.737590261"/>
    <n v="40990332"/>
    <n v="40"/>
    <n v="1"/>
    <n v="0"/>
    <n v="3.0769230769230771"/>
    <n v="0"/>
    <n v="3.0769230769230771"/>
    <n v="3.0769230769230771"/>
    <n v="4"/>
    <n v="6660438"/>
    <n v="47650770"/>
    <n v="108423089"/>
  </r>
  <r>
    <x v="31"/>
    <n v="3831"/>
    <x v="95"/>
    <x v="959"/>
    <x v="959"/>
    <x v="901"/>
    <n v="17858"/>
    <n v="297001000520"/>
    <s v="97001297001000520"/>
    <s v="I.E.D. DE BOCAS DEL YI"/>
    <n v="1"/>
    <n v="66.74059698733943"/>
    <n v="4.6742386582816673"/>
    <n v="0.6903421967850133"/>
    <n v="1.6903421967850134"/>
    <n v="263"/>
    <n v="16"/>
    <n v="0"/>
    <n v="24"/>
    <n v="0"/>
    <n v="129"/>
    <n v="0"/>
    <n v="94"/>
    <n v="0"/>
    <n v="0"/>
    <n v="0"/>
    <n v="0"/>
    <n v="0"/>
    <n v="166"/>
    <n v="0"/>
    <n v="0"/>
    <n v="14"/>
    <n v="0"/>
    <n v="67"/>
    <n v="0"/>
    <n v="85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30475.7754008379"/>
    <n v="37653920.786838427"/>
    <n v="0"/>
    <n v="0"/>
    <n v="45384397"/>
    <n v="0"/>
    <n v="0"/>
    <n v="0"/>
    <n v="0"/>
    <n v="541133.3042780587"/>
    <n v="5133090.5467259567"/>
    <n v="0"/>
    <n v="0"/>
    <n v="5674224"/>
    <n v="51058621"/>
    <n v="194139.2433460076"/>
    <n v="1"/>
    <n v="0"/>
    <n v="0"/>
    <n v="1"/>
    <n v="24249724"/>
    <n v="40990331.737590261"/>
    <n v="40990332"/>
    <n v="40"/>
    <n v="1"/>
    <n v="0"/>
    <n v="3.0769230769230771"/>
    <n v="0"/>
    <n v="3.0769230769230771"/>
    <n v="3.0769230769230771"/>
    <n v="4"/>
    <n v="6660438"/>
    <n v="47650770"/>
    <n v="98709391"/>
  </r>
  <r>
    <x v="31"/>
    <n v="3831"/>
    <x v="95"/>
    <x v="959"/>
    <x v="959"/>
    <x v="901"/>
    <n v="18082"/>
    <n v="297001001046"/>
    <s v="97001297001001046"/>
    <s v="I.E.D. DE SAN JAVIER"/>
    <n v="1"/>
    <n v="66.74059698733943"/>
    <n v="4.6742386582816673"/>
    <n v="0.6903421967850133"/>
    <n v="1.6903421967850134"/>
    <n v="727"/>
    <n v="23"/>
    <n v="0"/>
    <n v="55"/>
    <n v="0"/>
    <n v="478"/>
    <n v="0"/>
    <n v="142"/>
    <n v="0"/>
    <n v="29"/>
    <n v="0"/>
    <n v="0"/>
    <n v="0"/>
    <n v="181"/>
    <n v="0"/>
    <n v="0"/>
    <n v="1"/>
    <n v="0"/>
    <n v="48"/>
    <n v="0"/>
    <n v="103"/>
    <n v="0"/>
    <n v="29"/>
    <n v="0"/>
    <n v="0"/>
    <n v="0"/>
    <n v="92671"/>
    <n v="81839"/>
    <n v="122758"/>
    <n v="150439"/>
    <n v="114333"/>
    <n v="99892"/>
    <n v="152848"/>
    <n v="184139"/>
    <n v="0"/>
    <n v="0"/>
    <n v="0"/>
    <n v="0"/>
    <n v="15074427.762031633"/>
    <n v="104688030.8871741"/>
    <n v="7492597.2987316763"/>
    <n v="0"/>
    <n v="127255056"/>
    <n v="0"/>
    <n v="0"/>
    <n v="0"/>
    <n v="0"/>
    <n v="38652.378877004194"/>
    <n v="5099320.2141817072"/>
    <n v="1498519.4597463352"/>
    <n v="0"/>
    <n v="6636492"/>
    <n v="133891548"/>
    <n v="184169.94222833563"/>
    <n v="1"/>
    <n v="0"/>
    <n v="0"/>
    <n v="1"/>
    <n v="24249724"/>
    <n v="40990331.737590261"/>
    <n v="40990332"/>
    <n v="78"/>
    <n v="0"/>
    <n v="1"/>
    <n v="6"/>
    <n v="0"/>
    <n v="6"/>
    <n v="4"/>
    <n v="4"/>
    <n v="26641753"/>
    <n v="67632085"/>
    <n v="201523633"/>
  </r>
  <r>
    <x v="31"/>
    <n v="3831"/>
    <x v="95"/>
    <x v="959"/>
    <x v="959"/>
    <x v="901"/>
    <n v="18450"/>
    <n v="297001001551"/>
    <s v="97001297001001551"/>
    <s v="I.E.D. DE TRINIDAD TIQUIÉ"/>
    <n v="1"/>
    <n v="66.74059698733943"/>
    <n v="4.6742386582816673"/>
    <n v="0.6903421967850133"/>
    <n v="1.6903421967850134"/>
    <n v="258"/>
    <n v="8"/>
    <n v="0"/>
    <n v="11"/>
    <n v="0"/>
    <n v="142"/>
    <n v="0"/>
    <n v="69"/>
    <n v="0"/>
    <n v="2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71975.9933153978"/>
    <n v="35627700.834183447"/>
    <n v="7234231.8746374808"/>
    <n v="0"/>
    <n v="46533909"/>
    <n v="0"/>
    <n v="0"/>
    <n v="0"/>
    <n v="0"/>
    <n v="0"/>
    <n v="0"/>
    <n v="0"/>
    <n v="0"/>
    <n v="0"/>
    <n v="46533909"/>
    <n v="180363.98837209304"/>
    <n v="1"/>
    <n v="0"/>
    <n v="0"/>
    <n v="1"/>
    <n v="24249724"/>
    <n v="40990331.737590261"/>
    <n v="40990332"/>
    <n v="19"/>
    <n v="1"/>
    <n v="0"/>
    <n v="1.4615384615384615"/>
    <n v="0"/>
    <n v="1.4615384615384615"/>
    <n v="1.4615384615384615"/>
    <n v="2"/>
    <n v="6660438"/>
    <n v="47650770"/>
    <n v="94184679"/>
  </r>
  <r>
    <x v="31"/>
    <n v="3831"/>
    <x v="95"/>
    <x v="959"/>
    <x v="959"/>
    <x v="901"/>
    <n v="18099"/>
    <n v="297001001836"/>
    <s v="97001297001001836"/>
    <s v="I.E.D. DE MANDI"/>
    <n v="1"/>
    <n v="66.74059698733943"/>
    <n v="4.6742386582816673"/>
    <n v="0.6903421967850133"/>
    <n v="1.6903421967850134"/>
    <n v="853"/>
    <n v="22"/>
    <n v="0"/>
    <n v="64"/>
    <n v="0"/>
    <n v="468"/>
    <n v="0"/>
    <n v="239"/>
    <n v="0"/>
    <n v="6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620522.917111801"/>
    <n v="119378125.54392274"/>
    <n v="15501925.445651744"/>
    <n v="0"/>
    <n v="151500574"/>
    <n v="0"/>
    <n v="0"/>
    <n v="0"/>
    <n v="0"/>
    <n v="0"/>
    <n v="0"/>
    <n v="0"/>
    <n v="0"/>
    <n v="0"/>
    <n v="151500574"/>
    <n v="177609.11371629543"/>
    <n v="1"/>
    <n v="0"/>
    <n v="0"/>
    <n v="1"/>
    <n v="24249724"/>
    <n v="40990331.737590261"/>
    <n v="40990332"/>
    <n v="86"/>
    <n v="0"/>
    <n v="1"/>
    <n v="6.615384615384615"/>
    <n v="0"/>
    <n v="6.615384615384615"/>
    <n v="4"/>
    <n v="4"/>
    <n v="26641753"/>
    <n v="67632085"/>
    <n v="219132659"/>
  </r>
  <r>
    <x v="31"/>
    <n v="3831"/>
    <x v="95"/>
    <x v="1093"/>
    <x v="1093"/>
    <x v="1018"/>
    <n v="17630"/>
    <n v="297001001879"/>
    <s v="97511297001001879"/>
    <s v="I.E.D. DE PIEDRA ÑI"/>
    <n v="1"/>
    <n v="93.647469458987786"/>
    <n v="6.5586860434959728"/>
    <n v="0.97545589604723537"/>
    <n v="1.9754558960472353"/>
    <n v="783"/>
    <n v="0"/>
    <n v="0"/>
    <n v="0"/>
    <n v="0"/>
    <n v="404"/>
    <n v="0"/>
    <n v="328"/>
    <n v="0"/>
    <n v="5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44447199.94933972"/>
    <n v="15399168.622750418"/>
    <n v="0"/>
    <n v="159846369"/>
    <n v="0"/>
    <n v="0"/>
    <n v="0"/>
    <n v="0"/>
    <n v="0"/>
    <n v="0"/>
    <n v="0"/>
    <n v="0"/>
    <n v="0"/>
    <n v="159846369"/>
    <n v="204146.06513409963"/>
    <n v="1"/>
    <n v="0"/>
    <n v="0"/>
    <n v="1"/>
    <n v="24249724"/>
    <n v="47904260.253318146"/>
    <n v="47904260"/>
    <n v="0"/>
    <n v="1"/>
    <n v="0"/>
    <n v="0"/>
    <n v="0"/>
    <n v="0"/>
    <n v="0"/>
    <n v="0"/>
    <n v="0"/>
    <n v="47904260"/>
    <n v="207750629"/>
  </r>
  <r>
    <x v="31"/>
    <n v="3831"/>
    <x v="95"/>
    <x v="959"/>
    <x v="959"/>
    <x v="901"/>
    <n v="18101"/>
    <n v="297001001917"/>
    <s v="97001297001001917"/>
    <s v="CENTRO EDUCATIVO DE PUEBLO NUEVO"/>
    <n v="1"/>
    <n v="66.74059698733943"/>
    <n v="4.6742386582816673"/>
    <n v="0.6903421967850133"/>
    <n v="1.6903421967850134"/>
    <n v="339"/>
    <n v="10"/>
    <n v="0"/>
    <n v="23"/>
    <n v="0"/>
    <n v="180"/>
    <n v="0"/>
    <n v="108"/>
    <n v="0"/>
    <n v="18"/>
    <n v="0"/>
    <n v="0"/>
    <n v="0"/>
    <n v="243"/>
    <n v="10"/>
    <n v="0"/>
    <n v="9"/>
    <n v="0"/>
    <n v="98"/>
    <n v="0"/>
    <n v="108"/>
    <n v="0"/>
    <n v="18"/>
    <n v="0"/>
    <n v="0"/>
    <n v="0"/>
    <n v="92671"/>
    <n v="81839"/>
    <n v="122758"/>
    <n v="150439"/>
    <n v="114333"/>
    <n v="99892"/>
    <n v="152848"/>
    <n v="184139"/>
    <n v="0"/>
    <n v="0"/>
    <n v="0"/>
    <n v="0"/>
    <n v="6377642.5147056906"/>
    <n v="48629278.863719583"/>
    <n v="4650577.6336955233"/>
    <n v="0"/>
    <n v="59657499"/>
    <n v="0"/>
    <n v="0"/>
    <n v="0"/>
    <n v="0"/>
    <n v="734395.19866307965"/>
    <n v="6956688.5041154409"/>
    <n v="930115.52673910465"/>
    <n v="0"/>
    <n v="8621199"/>
    <n v="68278698"/>
    <n v="201412.08849557521"/>
    <n v="1"/>
    <n v="0"/>
    <n v="0"/>
    <n v="1"/>
    <n v="24249724"/>
    <n v="40990331.737590261"/>
    <n v="40990332"/>
    <n v="33"/>
    <n v="1"/>
    <n v="0"/>
    <n v="2.5384615384615383"/>
    <n v="0"/>
    <n v="2.5384615384615383"/>
    <n v="2.5384615384615383"/>
    <n v="3"/>
    <n v="6660438"/>
    <n v="47650770"/>
    <n v="115929468"/>
  </r>
  <r>
    <x v="31"/>
    <n v="3831"/>
    <x v="95"/>
    <x v="959"/>
    <x v="959"/>
    <x v="901"/>
    <n v="17637"/>
    <n v="297001002051"/>
    <s v="97001297001002051"/>
    <s v="I.E.D. DE TARAIRA"/>
    <n v="3"/>
    <n v="66.74059698733943"/>
    <n v="4.6742386582816673"/>
    <n v="0.6903421967850133"/>
    <n v="1.6903421967850134"/>
    <n v="309"/>
    <n v="0"/>
    <n v="0"/>
    <n v="0"/>
    <n v="14"/>
    <n v="0"/>
    <n v="135"/>
    <n v="0"/>
    <n v="130"/>
    <n v="0"/>
    <n v="3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93039.8240556959"/>
    <n v="36659017.486312509"/>
    <n v="6225090.82178804"/>
    <n v="0"/>
    <n v="0"/>
    <n v="0"/>
    <n v="0"/>
    <n v="0"/>
    <n v="45077148"/>
    <n v="0"/>
    <n v="0"/>
    <n v="0"/>
    <n v="0"/>
    <n v="0"/>
    <n v="0"/>
    <n v="0"/>
    <n v="0"/>
    <n v="0"/>
    <n v="45077148"/>
    <n v="145880.73786407767"/>
    <n v="0"/>
    <n v="0"/>
    <n v="0"/>
    <n v="0"/>
    <n v="19701352"/>
    <n v="11100675.539771605"/>
    <n v="11100676"/>
    <n v="14"/>
    <n v="0"/>
    <n v="1"/>
    <n v="0"/>
    <n v="0.62222222222222223"/>
    <n v="0.62222222222222223"/>
    <n v="0.62222222222222223"/>
    <n v="1"/>
    <n v="2220146"/>
    <n v="13320822"/>
    <n v="58397970"/>
  </r>
  <r>
    <x v="31"/>
    <n v="3831"/>
    <x v="95"/>
    <x v="1093"/>
    <x v="1093"/>
    <x v="1018"/>
    <n v="17637"/>
    <n v="297001002051"/>
    <s v="97511297001002051"/>
    <s v="I.E.D. DE TARAIRA"/>
    <n v="3"/>
    <n v="93.647469458987786"/>
    <n v="6.5586860434959728"/>
    <n v="0.97545589604723537"/>
    <n v="1.9754558960472353"/>
    <n v="21"/>
    <n v="0"/>
    <n v="0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4143977.047726959"/>
    <n v="0"/>
    <n v="0"/>
    <n v="4143977"/>
    <n v="0"/>
    <n v="0"/>
    <n v="0"/>
    <n v="0"/>
    <n v="0"/>
    <n v="0"/>
    <n v="0"/>
    <n v="0"/>
    <n v="0"/>
    <n v="4143977"/>
    <n v="197332.23809523811"/>
    <n v="1"/>
    <n v="0"/>
    <n v="0"/>
    <n v="1"/>
    <n v="24249724"/>
    <n v="15968086.751106048"/>
    <n v="15968087"/>
    <n v="0"/>
    <n v="0"/>
    <n v="0"/>
    <n v="0"/>
    <n v="0"/>
    <n v="0"/>
    <n v="0"/>
    <n v="0"/>
    <n v="0"/>
    <n v="15968087"/>
    <n v="20112064"/>
  </r>
  <r>
    <x v="31"/>
    <n v="3831"/>
    <x v="95"/>
    <x v="1094"/>
    <x v="1094"/>
    <x v="1019"/>
    <n v="17637"/>
    <n v="297001002051"/>
    <s v="97666297001002051"/>
    <s v="I.E.D. DE TARAIRA"/>
    <n v="3"/>
    <n v="78.937381404174573"/>
    <n v="5.5284515931571683"/>
    <n v="0.81958316776192208"/>
    <n v="1.8195831677619221"/>
    <n v="174"/>
    <n v="0"/>
    <n v="0"/>
    <n v="23"/>
    <n v="0"/>
    <n v="1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84883.2533536479"/>
    <n v="27446032.07090516"/>
    <n v="0"/>
    <n v="0"/>
    <n v="32230915"/>
    <n v="0"/>
    <n v="0"/>
    <n v="0"/>
    <n v="0"/>
    <n v="0"/>
    <n v="0"/>
    <n v="0"/>
    <n v="0"/>
    <n v="0"/>
    <n v="32230915"/>
    <n v="185235.14367816091"/>
    <n v="1"/>
    <n v="0"/>
    <n v="0"/>
    <n v="1"/>
    <n v="24249724"/>
    <n v="14708129.87109077"/>
    <n v="14708130"/>
    <n v="23"/>
    <n v="0"/>
    <n v="1"/>
    <n v="1.7692307692307692"/>
    <n v="0"/>
    <n v="1.7692307692307692"/>
    <n v="1.7692307692307692"/>
    <n v="2"/>
    <n v="4440292"/>
    <n v="19148422"/>
    <n v="51379337"/>
  </r>
  <r>
    <x v="31"/>
    <n v="3831"/>
    <x v="95"/>
    <x v="959"/>
    <x v="959"/>
    <x v="901"/>
    <n v="18104"/>
    <n v="297001002107"/>
    <s v="97001297001002107"/>
    <s v="I.E.D. DE TAPURUCUARA"/>
    <n v="1"/>
    <n v="66.74059698733943"/>
    <n v="4.6742386582816673"/>
    <n v="0.6903421967850133"/>
    <n v="1.6903421967850134"/>
    <n v="614"/>
    <n v="32"/>
    <n v="0"/>
    <n v="43"/>
    <n v="0"/>
    <n v="361"/>
    <n v="0"/>
    <n v="148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494642.07887657"/>
    <n v="85945496.325115517"/>
    <n v="7750962.7228258718"/>
    <n v="0"/>
    <n v="108191101"/>
    <n v="0"/>
    <n v="0"/>
    <n v="0"/>
    <n v="0"/>
    <n v="0"/>
    <n v="0"/>
    <n v="0"/>
    <n v="0"/>
    <n v="0"/>
    <n v="108191101"/>
    <n v="176207.00488599349"/>
    <n v="1"/>
    <n v="0"/>
    <n v="0"/>
    <n v="1"/>
    <n v="24249724"/>
    <n v="40990331.737590261"/>
    <n v="40990332"/>
    <n v="75"/>
    <n v="0"/>
    <n v="1"/>
    <n v="5.7692307692307692"/>
    <n v="0"/>
    <n v="5.7692307692307692"/>
    <n v="4"/>
    <n v="4"/>
    <n v="26641753"/>
    <n v="67632085"/>
    <n v="175823186"/>
  </r>
  <r>
    <x v="31"/>
    <n v="3831"/>
    <x v="95"/>
    <x v="1095"/>
    <x v="1095"/>
    <x v="1020"/>
    <n v="17650"/>
    <n v="297001002115"/>
    <s v="97889297001002115"/>
    <s v="I.E.D. DE MONFORTH"/>
    <n v="1"/>
    <n v="76.658476658476658"/>
    <n v="5.3688464181704445"/>
    <n v="0.79543517497692628"/>
    <n v="1.7954351749769262"/>
    <n v="295"/>
    <n v="13"/>
    <n v="0"/>
    <n v="29"/>
    <n v="0"/>
    <n v="166"/>
    <n v="0"/>
    <n v="64"/>
    <n v="0"/>
    <n v="0"/>
    <n v="0"/>
    <n v="2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621654.5741467495"/>
    <n v="41250410.414722875"/>
    <n v="0"/>
    <n v="7604021.6667567529"/>
    <n v="57476087"/>
    <n v="0"/>
    <n v="0"/>
    <n v="0"/>
    <n v="0"/>
    <n v="0"/>
    <n v="0"/>
    <n v="0"/>
    <n v="0"/>
    <n v="0"/>
    <n v="57476087"/>
    <n v="194834.19322033899"/>
    <n v="1"/>
    <n v="0"/>
    <n v="0"/>
    <n v="1"/>
    <n v="24249724"/>
    <n v="43538807.453082167"/>
    <n v="43538807"/>
    <n v="42"/>
    <n v="0"/>
    <n v="1"/>
    <n v="3.2307692307692308"/>
    <n v="0"/>
    <n v="3.2307692307692308"/>
    <n v="3.2307692307692308"/>
    <n v="4"/>
    <n v="26641753"/>
    <n v="70180560"/>
    <n v="127656647"/>
  </r>
  <r>
    <x v="31"/>
    <n v="3831"/>
    <x v="95"/>
    <x v="959"/>
    <x v="959"/>
    <x v="901"/>
    <n v="18106"/>
    <n v="297001002212"/>
    <s v="97001297001002212"/>
    <s v="I.E.D. DE ACARICUARA"/>
    <n v="1"/>
    <n v="66.74059698733943"/>
    <n v="4.6742386582816673"/>
    <n v="0.6903421967850133"/>
    <n v="1.6903421967850134"/>
    <n v="464"/>
    <n v="20"/>
    <n v="0"/>
    <n v="34"/>
    <n v="0"/>
    <n v="232"/>
    <n v="0"/>
    <n v="124"/>
    <n v="0"/>
    <n v="0"/>
    <n v="0"/>
    <n v="5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436142.296791131"/>
    <n v="60111191.928764485"/>
    <n v="0"/>
    <n v="16807927.775784962"/>
    <n v="87355262"/>
    <n v="0"/>
    <n v="0"/>
    <n v="0"/>
    <n v="0"/>
    <n v="0"/>
    <n v="0"/>
    <n v="0"/>
    <n v="0"/>
    <n v="0"/>
    <n v="87355262"/>
    <n v="188265.65086206896"/>
    <n v="1"/>
    <n v="0"/>
    <n v="0"/>
    <n v="1"/>
    <n v="24249724"/>
    <n v="40990331.737590261"/>
    <n v="40990332"/>
    <n v="54"/>
    <n v="1"/>
    <n v="0"/>
    <n v="4.1538461538461542"/>
    <n v="0"/>
    <n v="4.1538461538461542"/>
    <n v="4"/>
    <n v="4"/>
    <n v="6660438"/>
    <n v="47650770"/>
    <n v="135006032"/>
  </r>
  <r>
    <x v="31"/>
    <n v="3831"/>
    <x v="95"/>
    <x v="959"/>
    <x v="959"/>
    <x v="901"/>
    <n v="18109"/>
    <n v="297001002298"/>
    <s v="97001297001002298"/>
    <s v="I.E.D. DE  VILLAFÁTIMA"/>
    <n v="1"/>
    <n v="66.74059698733943"/>
    <n v="4.6742386582816673"/>
    <n v="0.6903421967850133"/>
    <n v="1.6903421967850134"/>
    <n v="212"/>
    <n v="10"/>
    <n v="0"/>
    <n v="4"/>
    <n v="0"/>
    <n v="125"/>
    <n v="0"/>
    <n v="49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05666.5213902933"/>
    <n v="29380189.313497249"/>
    <n v="6200770.1782606971"/>
    <n v="0"/>
    <n v="38286626"/>
    <n v="0"/>
    <n v="0"/>
    <n v="0"/>
    <n v="0"/>
    <n v="0"/>
    <n v="0"/>
    <n v="0"/>
    <n v="0"/>
    <n v="0"/>
    <n v="38286626"/>
    <n v="180597.29245283018"/>
    <n v="1"/>
    <n v="0"/>
    <n v="0"/>
    <n v="1"/>
    <n v="24249724"/>
    <n v="40990331.737590261"/>
    <n v="40990332"/>
    <n v="14"/>
    <n v="0"/>
    <n v="1"/>
    <n v="1.0769230769230769"/>
    <n v="0"/>
    <n v="1.0769230769230769"/>
    <n v="1.0769230769230769"/>
    <n v="2"/>
    <n v="13320876"/>
    <n v="54311208"/>
    <n v="92597834"/>
  </r>
  <r>
    <x v="31"/>
    <n v="3831"/>
    <x v="95"/>
    <x v="1093"/>
    <x v="1093"/>
    <x v="1018"/>
    <n v="17632"/>
    <n v="297001002301"/>
    <s v="97511297001002301"/>
    <s v="I.E.D. DE BUENOS AIRES"/>
    <n v="1"/>
    <n v="93.647469458987786"/>
    <n v="6.5586860434959728"/>
    <n v="0.97545589604723537"/>
    <n v="1.9754558960472353"/>
    <n v="453"/>
    <n v="13"/>
    <n v="0"/>
    <n v="29"/>
    <n v="0"/>
    <n v="282"/>
    <n v="0"/>
    <n v="92"/>
    <n v="0"/>
    <n v="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486111.5564362798"/>
    <n v="73802257.897613466"/>
    <n v="11171945.863564029"/>
    <n v="0"/>
    <n v="94460315"/>
    <n v="0"/>
    <n v="0"/>
    <n v="0"/>
    <n v="0"/>
    <n v="0"/>
    <n v="0"/>
    <n v="0"/>
    <n v="0"/>
    <n v="0"/>
    <n v="94460315"/>
    <n v="208521.66666666666"/>
    <n v="1"/>
    <n v="0"/>
    <n v="0"/>
    <n v="1"/>
    <n v="24249724"/>
    <n v="47904260.253318146"/>
    <n v="47904260"/>
    <n v="42"/>
    <n v="1"/>
    <n v="0"/>
    <n v="3.2307692307692308"/>
    <n v="0"/>
    <n v="3.2307692307692308"/>
    <n v="3.2307692307692308"/>
    <n v="4"/>
    <n v="6660438"/>
    <n v="54564698"/>
    <n v="149025013"/>
  </r>
  <r>
    <x v="32"/>
    <n v="3832"/>
    <x v="96"/>
    <x v="961"/>
    <x v="961"/>
    <x v="903"/>
    <n v="13805"/>
    <n v="299001000077"/>
    <s v="99001299001000077"/>
    <s v="INSTITUCIÓN EDUCATIVA ACEITICO"/>
    <n v="1"/>
    <n v="41.984692531010822"/>
    <n v="2.9404362823087715"/>
    <n v="0.42802083239889893"/>
    <n v="1.428020832398899"/>
    <n v="218"/>
    <n v="0"/>
    <n v="0"/>
    <n v="14"/>
    <n v="0"/>
    <n v="166"/>
    <n v="0"/>
    <n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85778.6816292866"/>
    <n v="29100162.825958125"/>
    <n v="0"/>
    <n v="0"/>
    <n v="31385942"/>
    <n v="0"/>
    <n v="0"/>
    <n v="0"/>
    <n v="0"/>
    <n v="0"/>
    <n v="0"/>
    <n v="0"/>
    <n v="0"/>
    <n v="0"/>
    <n v="31385942"/>
    <n v="143972.21100917432"/>
    <n v="1"/>
    <n v="0"/>
    <n v="0"/>
    <n v="1"/>
    <n v="24249724"/>
    <n v="34629111.051923558"/>
    <n v="34629111"/>
    <n v="14"/>
    <n v="1"/>
    <n v="0"/>
    <n v="1.0769230769230769"/>
    <n v="0"/>
    <n v="1.0769230769230769"/>
    <n v="1.0769230769230769"/>
    <n v="2"/>
    <n v="6660438"/>
    <n v="41289549"/>
    <n v="72675491"/>
  </r>
  <r>
    <x v="32"/>
    <n v="3832"/>
    <x v="96"/>
    <x v="1096"/>
    <x v="1096"/>
    <x v="1021"/>
    <n v="14997"/>
    <n v="299001000093"/>
    <s v="99773299001000093"/>
    <s v="CENTRO EDUCATIVO CORDERO DE DIOS"/>
    <n v="1"/>
    <n v="87.485608449717176"/>
    <n v="6.1271344806300476"/>
    <n v="0.91016287514545802"/>
    <n v="1.910162875145458"/>
    <n v="265"/>
    <n v="0"/>
    <n v="0"/>
    <n v="27"/>
    <n v="0"/>
    <n v="2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96655.6041081529"/>
    <n v="45412777.601919159"/>
    <n v="0"/>
    <n v="0"/>
    <n v="51309433"/>
    <n v="0"/>
    <n v="0"/>
    <n v="0"/>
    <n v="0"/>
    <n v="0"/>
    <n v="0"/>
    <n v="0"/>
    <n v="0"/>
    <n v="0"/>
    <n v="51309433"/>
    <n v="193620.50188679245"/>
    <n v="1"/>
    <n v="0"/>
    <n v="1"/>
    <n v="1"/>
    <n v="24249724"/>
    <n v="46320922.517323814"/>
    <n v="46320923"/>
    <n v="27"/>
    <n v="1"/>
    <n v="0"/>
    <n v="2.0769230769230771"/>
    <n v="0"/>
    <n v="2.0769230769230771"/>
    <n v="2.0769230769230771"/>
    <n v="3"/>
    <n v="6660438"/>
    <n v="52981361"/>
    <n v="104290794"/>
  </r>
  <r>
    <x v="32"/>
    <n v="3832"/>
    <x v="96"/>
    <x v="1097"/>
    <x v="1097"/>
    <x v="1022"/>
    <n v="14962"/>
    <n v="299001001626"/>
    <s v="99624299001001626"/>
    <s v="INSTITUCIÓN EDUCATIVA SAN BARTOLOME"/>
    <n v="1"/>
    <n v="36.962513781697908"/>
    <n v="2.5887034072898047"/>
    <n v="0.37480424384586286"/>
    <n v="1.3748042438458628"/>
    <n v="346"/>
    <n v="0"/>
    <n v="0"/>
    <n v="18"/>
    <n v="0"/>
    <n v="148"/>
    <n v="0"/>
    <n v="150"/>
    <n v="0"/>
    <n v="0"/>
    <n v="0"/>
    <n v="30"/>
    <n v="0"/>
    <n v="325"/>
    <n v="0"/>
    <n v="0"/>
    <n v="16"/>
    <n v="0"/>
    <n v="129"/>
    <n v="0"/>
    <n v="150"/>
    <n v="0"/>
    <n v="0"/>
    <n v="0"/>
    <n v="30"/>
    <n v="0"/>
    <n v="92671"/>
    <n v="81839"/>
    <n v="122758"/>
    <n v="150439"/>
    <n v="114333"/>
    <n v="99892"/>
    <n v="152848"/>
    <n v="184139"/>
    <n v="0"/>
    <n v="0"/>
    <n v="0"/>
    <n v="0"/>
    <n v="2829338.8850093223"/>
    <n v="40924919.766822778"/>
    <n v="0"/>
    <n v="7594652.3597259996"/>
    <n v="51348911"/>
    <n v="0"/>
    <n v="0"/>
    <n v="0"/>
    <n v="0"/>
    <n v="502993.57955721294"/>
    <n v="7663122.5603648024"/>
    <n v="0"/>
    <n v="1518930.4719451999"/>
    <n v="9685047"/>
    <n v="61033958"/>
    <n v="176398.7225433526"/>
    <n v="1"/>
    <n v="0"/>
    <n v="0"/>
    <n v="1"/>
    <n v="24249724"/>
    <n v="33338623.467290871"/>
    <n v="33338623"/>
    <n v="18"/>
    <n v="1"/>
    <n v="0"/>
    <n v="1.3846153846153846"/>
    <n v="0"/>
    <n v="1.3846153846153846"/>
    <n v="1.3846153846153846"/>
    <n v="2"/>
    <n v="6660438"/>
    <n v="39999061"/>
    <n v="101033019"/>
  </r>
  <r>
    <x v="32"/>
    <n v="3832"/>
    <x v="96"/>
    <x v="1096"/>
    <x v="1096"/>
    <x v="1021"/>
    <n v="1802"/>
    <n v="299001001723"/>
    <s v="99773299001001723"/>
    <s v="INSTITUCIÓN EDUCATIVA VILLALUZ"/>
    <n v="1"/>
    <n v="87.485608449717176"/>
    <n v="6.1271344806300476"/>
    <n v="0.91016287514545802"/>
    <n v="1.910162875145458"/>
    <n v="910"/>
    <n v="15"/>
    <n v="0"/>
    <n v="89"/>
    <n v="0"/>
    <n v="658"/>
    <n v="0"/>
    <n v="1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713043.808416586"/>
    <n v="153792851.87876827"/>
    <n v="0"/>
    <n v="0"/>
    <n v="176505896"/>
    <n v="0"/>
    <n v="0"/>
    <n v="0"/>
    <n v="0"/>
    <n v="0"/>
    <n v="0"/>
    <n v="0"/>
    <n v="0"/>
    <n v="0"/>
    <n v="176505896"/>
    <n v="193962.52307692307"/>
    <n v="1"/>
    <n v="0"/>
    <n v="1"/>
    <n v="1"/>
    <n v="24249724"/>
    <n v="46320922.517323814"/>
    <n v="46320923"/>
    <n v="104"/>
    <n v="0"/>
    <n v="1"/>
    <n v="8"/>
    <n v="0"/>
    <n v="8"/>
    <n v="4"/>
    <n v="4"/>
    <n v="26641753"/>
    <n v="72962676"/>
    <n v="249468572"/>
  </r>
  <r>
    <x v="32"/>
    <n v="3832"/>
    <x v="96"/>
    <x v="1096"/>
    <x v="1096"/>
    <x v="1021"/>
    <n v="1599"/>
    <n v="299001001855"/>
    <s v="99773299001001855"/>
    <s v="INSTITUCIÓN EDUCATIVA SILVINO CARO HEREDIA"/>
    <n v="1"/>
    <n v="87.485608449717176"/>
    <n v="6.1271344806300476"/>
    <n v="0.91016287514545802"/>
    <n v="1.910162875145458"/>
    <n v="423"/>
    <n v="15"/>
    <n v="0"/>
    <n v="34"/>
    <n v="0"/>
    <n v="217"/>
    <n v="0"/>
    <n v="125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701337.948196277"/>
    <n v="65257016.554018289"/>
    <n v="9342866.4044874553"/>
    <n v="0"/>
    <n v="85301221"/>
    <n v="0"/>
    <n v="0"/>
    <n v="0"/>
    <n v="0"/>
    <n v="0"/>
    <n v="0"/>
    <n v="0"/>
    <n v="0"/>
    <n v="0"/>
    <n v="85301221"/>
    <n v="201657.7328605201"/>
    <n v="1"/>
    <n v="0"/>
    <n v="1"/>
    <n v="1"/>
    <n v="24249724"/>
    <n v="46320922.517323814"/>
    <n v="46320923"/>
    <n v="49"/>
    <n v="1"/>
    <n v="0"/>
    <n v="3.7692307692307692"/>
    <n v="0"/>
    <n v="3.7692307692307692"/>
    <n v="3.7692307692307692"/>
    <n v="4"/>
    <n v="6660438"/>
    <n v="52981361"/>
    <n v="138282582"/>
  </r>
  <r>
    <x v="32"/>
    <n v="3832"/>
    <x v="96"/>
    <x v="961"/>
    <x v="961"/>
    <x v="903"/>
    <n v="13804"/>
    <n v="299001002614"/>
    <s v="99001299001002614"/>
    <s v="INSTITUCIÓN EDUCATIVA ANTONIA SANTOS"/>
    <n v="1"/>
    <n v="41.984692531010822"/>
    <n v="2.9404362823087715"/>
    <n v="0.42802083239889893"/>
    <n v="1.428020832398899"/>
    <n v="512"/>
    <n v="0"/>
    <n v="0"/>
    <n v="26"/>
    <n v="0"/>
    <n v="296"/>
    <n v="0"/>
    <n v="145"/>
    <n v="0"/>
    <n v="4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245017.551597246"/>
    <n v="62907704.932585947"/>
    <n v="9822155.768572811"/>
    <n v="0"/>
    <n v="76974878"/>
    <n v="0"/>
    <n v="0"/>
    <n v="0"/>
    <n v="0"/>
    <n v="0"/>
    <n v="0"/>
    <n v="0"/>
    <n v="0"/>
    <n v="0"/>
    <n v="76974878"/>
    <n v="150341.55859375"/>
    <n v="1"/>
    <n v="0"/>
    <n v="0"/>
    <n v="1"/>
    <n v="24249724"/>
    <n v="34629111.051923558"/>
    <n v="34629111"/>
    <n v="26"/>
    <n v="1"/>
    <n v="0"/>
    <n v="2"/>
    <n v="0"/>
    <n v="2"/>
    <n v="2"/>
    <n v="2"/>
    <n v="6660438"/>
    <n v="41289549"/>
    <n v="118264427"/>
  </r>
  <r>
    <x v="32"/>
    <n v="3832"/>
    <x v="96"/>
    <x v="962"/>
    <x v="962"/>
    <x v="904"/>
    <n v="14946"/>
    <n v="299496000019"/>
    <s v="99524299496000019"/>
    <s v="INSTITUCIÓN EDUCATIVA FRANCISCO DE PAULA SANTANDER"/>
    <n v="1"/>
    <n v="46.575805361567923"/>
    <n v="3.2619790620533684"/>
    <n v="0.47666971064476954"/>
    <n v="1.4766697106447695"/>
    <n v="635"/>
    <n v="0"/>
    <n v="0"/>
    <n v="0"/>
    <n v="43"/>
    <n v="0"/>
    <n v="260"/>
    <n v="0"/>
    <n v="209"/>
    <n v="0"/>
    <n v="0"/>
    <n v="0"/>
    <n v="12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84311.7264719419"/>
    <n v="56678261.878795467"/>
    <n v="0"/>
    <n v="27324291.895761684"/>
    <n v="0"/>
    <n v="0"/>
    <n v="0"/>
    <n v="0"/>
    <n v="89886866"/>
    <n v="0"/>
    <n v="0"/>
    <n v="0"/>
    <n v="0"/>
    <n v="0"/>
    <n v="0"/>
    <n v="0"/>
    <n v="0"/>
    <n v="0"/>
    <n v="89886866"/>
    <n v="141554.11968503936"/>
    <n v="0"/>
    <n v="0"/>
    <n v="0"/>
    <n v="0"/>
    <n v="19701352"/>
    <n v="29092389.757150751"/>
    <n v="29092390"/>
    <n v="43"/>
    <n v="1"/>
    <n v="0"/>
    <n v="0"/>
    <n v="1.9111111111111112"/>
    <n v="1.9111111111111112"/>
    <n v="1.9111111111111112"/>
    <n v="2"/>
    <n v="6660438"/>
    <n v="35752828"/>
    <n v="125639694"/>
  </r>
  <r>
    <x v="32"/>
    <n v="3832"/>
    <x v="96"/>
    <x v="1097"/>
    <x v="1097"/>
    <x v="1022"/>
    <n v="117459"/>
    <n v="299496000078"/>
    <s v="99624299496000078"/>
    <s v="CENTRO EDUCATIVO DOCE DE OCTUBRE"/>
    <n v="1"/>
    <n v="36.962513781697908"/>
    <n v="2.5887034072898047"/>
    <n v="0.37480424384586286"/>
    <n v="1.3748042438458628"/>
    <n v="132"/>
    <n v="0"/>
    <n v="0"/>
    <n v="8"/>
    <n v="0"/>
    <n v="124"/>
    <n v="0"/>
    <n v="0"/>
    <n v="0"/>
    <n v="0"/>
    <n v="0"/>
    <n v="0"/>
    <n v="0"/>
    <n v="21"/>
    <n v="0"/>
    <n v="0"/>
    <n v="0"/>
    <n v="0"/>
    <n v="21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57483.9488930323"/>
    <n v="17029161.245255113"/>
    <n v="0"/>
    <n v="0"/>
    <n v="18286645"/>
    <n v="0"/>
    <n v="0"/>
    <n v="0"/>
    <n v="0"/>
    <n v="0"/>
    <n v="576794.17121025396"/>
    <n v="0"/>
    <n v="0"/>
    <n v="576794"/>
    <n v="18863439"/>
    <n v="142904.84090909091"/>
    <n v="1"/>
    <n v="0"/>
    <n v="0"/>
    <n v="1"/>
    <n v="24249724"/>
    <n v="33338623.467290871"/>
    <n v="33338623"/>
    <n v="8"/>
    <n v="1"/>
    <n v="0"/>
    <n v="0.61538461538461542"/>
    <n v="0"/>
    <n v="0.61538461538461542"/>
    <n v="0.61538461538461542"/>
    <n v="1"/>
    <n v="6660438"/>
    <n v="39999061"/>
    <n v="58862500"/>
  </r>
  <r>
    <x v="32"/>
    <n v="3832"/>
    <x v="96"/>
    <x v="1097"/>
    <x v="1097"/>
    <x v="1022"/>
    <n v="14966"/>
    <n v="299496000132"/>
    <s v="99624299496000132"/>
    <s v="INSTITUCIÓN EDUCATIVA CAMILO TORRES"/>
    <n v="1"/>
    <n v="36.962513781697908"/>
    <n v="2.5887034072898047"/>
    <n v="0.37480424384586286"/>
    <n v="1.3748042438458628"/>
    <n v="482"/>
    <n v="0"/>
    <n v="0"/>
    <n v="0"/>
    <n v="30"/>
    <n v="0"/>
    <n v="237"/>
    <n v="0"/>
    <n v="164"/>
    <n v="0"/>
    <n v="0"/>
    <n v="0"/>
    <n v="5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822134.5224431986"/>
    <n v="45117554.409352727"/>
    <n v="0"/>
    <n v="10548032.957636315"/>
    <n v="0"/>
    <n v="0"/>
    <n v="0"/>
    <n v="0"/>
    <n v="59487722"/>
    <n v="0"/>
    <n v="0"/>
    <n v="0"/>
    <n v="0"/>
    <n v="0"/>
    <n v="0"/>
    <n v="0"/>
    <n v="0"/>
    <n v="0"/>
    <n v="59487722"/>
    <n v="123418.51037344398"/>
    <n v="0"/>
    <n v="0"/>
    <n v="0"/>
    <n v="0"/>
    <n v="19701352"/>
    <n v="27085502.339101177"/>
    <n v="27085502"/>
    <n v="30"/>
    <n v="0"/>
    <n v="1"/>
    <n v="0"/>
    <n v="1.3333333333333333"/>
    <n v="1.3333333333333333"/>
    <n v="1.3333333333333333"/>
    <n v="2"/>
    <n v="13320876"/>
    <n v="40406378"/>
    <n v="99894100"/>
  </r>
  <r>
    <x v="32"/>
    <n v="3832"/>
    <x v="96"/>
    <x v="962"/>
    <x v="962"/>
    <x v="904"/>
    <n v="14951"/>
    <n v="299524000046"/>
    <s v="99524299524000046"/>
    <s v="INSTITUCIÓN EDUCATIVA LUIS CARLOS GALAN SARMIENTO"/>
    <n v="1"/>
    <n v="46.575805361567923"/>
    <n v="3.2619790620533684"/>
    <n v="0.47666971064476954"/>
    <n v="1.4766697106447695"/>
    <n v="132"/>
    <n v="0"/>
    <n v="0"/>
    <n v="8"/>
    <n v="0"/>
    <n v="76"/>
    <n v="0"/>
    <n v="37"/>
    <n v="0"/>
    <n v="0"/>
    <n v="0"/>
    <n v="11"/>
    <n v="0"/>
    <n v="11"/>
    <n v="0"/>
    <n v="0"/>
    <n v="0"/>
    <n v="0"/>
    <n v="0"/>
    <n v="0"/>
    <n v="0"/>
    <n v="0"/>
    <n v="0"/>
    <n v="0"/>
    <n v="11"/>
    <n v="0"/>
    <n v="92671"/>
    <n v="81839"/>
    <n v="122758"/>
    <n v="150439"/>
    <n v="114333"/>
    <n v="99892"/>
    <n v="152848"/>
    <n v="184139"/>
    <n v="0"/>
    <n v="0"/>
    <n v="0"/>
    <n v="0"/>
    <n v="1350656.6242171875"/>
    <n v="16668346.453137187"/>
    <n v="0"/>
    <n v="2991037.3223325894"/>
    <n v="21010040"/>
    <n v="0"/>
    <n v="0"/>
    <n v="0"/>
    <n v="0"/>
    <n v="0"/>
    <n v="0"/>
    <n v="0"/>
    <n v="598207.46446651791"/>
    <n v="598207"/>
    <n v="21608247"/>
    <n v="163698.84090909091"/>
    <n v="1"/>
    <n v="0"/>
    <n v="0"/>
    <n v="1"/>
    <n v="24249724"/>
    <n v="35808832.922295526"/>
    <n v="35808833"/>
    <n v="8"/>
    <n v="0"/>
    <n v="1"/>
    <n v="0.61538461538461542"/>
    <n v="0"/>
    <n v="0.61538461538461542"/>
    <n v="0.61538461538461542"/>
    <n v="1"/>
    <n v="6660438"/>
    <n v="42469271"/>
    <n v="64077518"/>
  </r>
  <r>
    <x v="32"/>
    <n v="3832"/>
    <x v="96"/>
    <x v="962"/>
    <x v="962"/>
    <x v="904"/>
    <n v="14954"/>
    <n v="299524000186"/>
    <s v="99524299524000186"/>
    <s v="INSTITUCION EDUCATIVA VILLA MARIA"/>
    <n v="1"/>
    <n v="46.575805361567923"/>
    <n v="3.2619790620533684"/>
    <n v="0.47666971064476954"/>
    <n v="1.4766697106447695"/>
    <n v="237"/>
    <n v="0"/>
    <n v="0"/>
    <n v="2"/>
    <n v="0"/>
    <n v="136"/>
    <n v="0"/>
    <n v="99"/>
    <n v="0"/>
    <n v="0"/>
    <n v="0"/>
    <n v="0"/>
    <n v="0"/>
    <n v="108"/>
    <n v="0"/>
    <n v="0"/>
    <n v="1"/>
    <n v="0"/>
    <n v="45"/>
    <n v="0"/>
    <n v="62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7664.15605429688"/>
    <n v="34664260.322895922"/>
    <n v="0"/>
    <n v="0"/>
    <n v="35001924"/>
    <n v="0"/>
    <n v="0"/>
    <n v="0"/>
    <n v="0"/>
    <n v="33766.415605429691"/>
    <n v="3156660.3017445649"/>
    <n v="0"/>
    <n v="0"/>
    <n v="3190427"/>
    <n v="38192351"/>
    <n v="161149.16033755275"/>
    <n v="1"/>
    <n v="0"/>
    <n v="0"/>
    <n v="1"/>
    <n v="24249724"/>
    <n v="35808832.922295526"/>
    <n v="35808833"/>
    <n v="2"/>
    <n v="1"/>
    <n v="0"/>
    <n v="0.15384615384615385"/>
    <n v="0"/>
    <n v="0.15384615384615385"/>
    <n v="0.15384615384615385"/>
    <n v="1"/>
    <n v="6660438"/>
    <n v="42469271"/>
    <n v="80661622"/>
  </r>
  <r>
    <x v="32"/>
    <n v="3832"/>
    <x v="96"/>
    <x v="962"/>
    <x v="962"/>
    <x v="904"/>
    <n v="114172"/>
    <n v="299524000194"/>
    <s v="99524299524000194"/>
    <s v="INSTITUCIÓN EDUCATIVA EL TROMPILLO"/>
    <n v="1"/>
    <n v="46.575805361567923"/>
    <n v="3.2619790620533684"/>
    <n v="0.47666971064476954"/>
    <n v="1.4766697106447695"/>
    <n v="230"/>
    <n v="0"/>
    <n v="0"/>
    <n v="0"/>
    <n v="25"/>
    <n v="0"/>
    <n v="127"/>
    <n v="0"/>
    <n v="78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421111.4688790357"/>
    <n v="24774080.352138743"/>
    <n v="0"/>
    <n v="0"/>
    <n v="0"/>
    <n v="0"/>
    <n v="0"/>
    <n v="0"/>
    <n v="28195192"/>
    <n v="0"/>
    <n v="0"/>
    <n v="0"/>
    <n v="0"/>
    <n v="0"/>
    <n v="0"/>
    <n v="0"/>
    <n v="0"/>
    <n v="0"/>
    <n v="28195192"/>
    <n v="122587.79130434783"/>
    <n v="0"/>
    <n v="0"/>
    <n v="0"/>
    <n v="0"/>
    <n v="19701352"/>
    <n v="29092389.757150751"/>
    <n v="29092390"/>
    <n v="25"/>
    <n v="1"/>
    <n v="0"/>
    <n v="0"/>
    <n v="1.1111111111111112"/>
    <n v="1.1111111111111112"/>
    <n v="1.1111111111111112"/>
    <n v="2"/>
    <n v="6660438"/>
    <n v="35752828"/>
    <n v="63948020"/>
  </r>
  <r>
    <x v="32"/>
    <n v="3832"/>
    <x v="96"/>
    <x v="1096"/>
    <x v="1096"/>
    <x v="1021"/>
    <n v="15002"/>
    <n v="299572000015"/>
    <s v="99773299572000015"/>
    <s v="INSTITUCIÓN EDUCATIVA FRANCISCO DE PAULA SANTANDER"/>
    <n v="1"/>
    <n v="87.485608449717176"/>
    <n v="6.1271344806300476"/>
    <n v="0.91016287514545802"/>
    <n v="1.910162875145458"/>
    <n v="200"/>
    <n v="0"/>
    <n v="0"/>
    <n v="4"/>
    <n v="0"/>
    <n v="78"/>
    <n v="0"/>
    <n v="94"/>
    <n v="0"/>
    <n v="2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3578.6080160226"/>
    <n v="32819318.266933177"/>
    <n v="7007149.803365591"/>
    <n v="0"/>
    <n v="40700047"/>
    <n v="0"/>
    <n v="0"/>
    <n v="0"/>
    <n v="0"/>
    <n v="0"/>
    <n v="0"/>
    <n v="0"/>
    <n v="0"/>
    <n v="0"/>
    <n v="40700047"/>
    <n v="203500.23499999999"/>
    <n v="1"/>
    <n v="0"/>
    <n v="1"/>
    <n v="1"/>
    <n v="24249724"/>
    <n v="46320922.517323814"/>
    <n v="46320923"/>
    <n v="4"/>
    <n v="1"/>
    <n v="0"/>
    <n v="0.30769230769230771"/>
    <n v="0"/>
    <n v="0.30769230769230771"/>
    <n v="0.30769230769230771"/>
    <n v="1"/>
    <n v="6660438"/>
    <n v="52981361"/>
    <n v="93681408"/>
  </r>
  <r>
    <x v="32"/>
    <n v="3832"/>
    <x v="96"/>
    <x v="1096"/>
    <x v="1096"/>
    <x v="1021"/>
    <n v="1601"/>
    <n v="299572000023"/>
    <s v="99773299572000023"/>
    <s v="INSTITUCIÓN EDUCATIVA JUAN JOSE RONDON"/>
    <n v="1"/>
    <n v="87.485608449717176"/>
    <n v="6.1271344806300476"/>
    <n v="0.91016287514545802"/>
    <n v="1.910162875145458"/>
    <n v="227"/>
    <n v="0"/>
    <n v="0"/>
    <n v="8"/>
    <n v="0"/>
    <n v="155"/>
    <n v="0"/>
    <n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47157.2160320452"/>
    <n v="41787387.793362588"/>
    <n v="0"/>
    <n v="0"/>
    <n v="43534545"/>
    <n v="0"/>
    <n v="0"/>
    <n v="0"/>
    <n v="0"/>
    <n v="0"/>
    <n v="0"/>
    <n v="0"/>
    <n v="0"/>
    <n v="0"/>
    <n v="43534545"/>
    <n v="191782.13656387664"/>
    <n v="1"/>
    <n v="0"/>
    <n v="1"/>
    <n v="1"/>
    <n v="24249724"/>
    <n v="46320922.517323814"/>
    <n v="46320923"/>
    <n v="8"/>
    <n v="1"/>
    <n v="0"/>
    <n v="0.61538461538461542"/>
    <n v="0"/>
    <n v="0.61538461538461542"/>
    <n v="0.61538461538461542"/>
    <n v="1"/>
    <n v="6660438"/>
    <n v="52981361"/>
    <n v="96515906"/>
  </r>
  <r>
    <x v="32"/>
    <n v="3832"/>
    <x v="96"/>
    <x v="1096"/>
    <x v="1096"/>
    <x v="1021"/>
    <n v="15022"/>
    <n v="299572000040"/>
    <s v="99773299572000040"/>
    <s v="INSTITUCION EDUCATIVA ANTONIO VILLAVICENCIO"/>
    <n v="1"/>
    <n v="87.485608449717176"/>
    <n v="6.1271344806300476"/>
    <n v="0.91016287514545802"/>
    <n v="1.910162875145458"/>
    <n v="442"/>
    <n v="16"/>
    <n v="0"/>
    <n v="54"/>
    <n v="0"/>
    <n v="276"/>
    <n v="0"/>
    <n v="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287625.640280396"/>
    <n v="70981316.251739189"/>
    <n v="0"/>
    <n v="0"/>
    <n v="86268942"/>
    <n v="0"/>
    <n v="0"/>
    <n v="0"/>
    <n v="0"/>
    <n v="0"/>
    <n v="0"/>
    <n v="0"/>
    <n v="0"/>
    <n v="0"/>
    <n v="86268942"/>
    <n v="195178.60180995477"/>
    <n v="1"/>
    <n v="0"/>
    <n v="1"/>
    <n v="1"/>
    <n v="24249724"/>
    <n v="46320922.517323814"/>
    <n v="46320923"/>
    <n v="70"/>
    <n v="1"/>
    <n v="0"/>
    <n v="5.384615384615385"/>
    <n v="0"/>
    <n v="5.384615384615385"/>
    <n v="4"/>
    <n v="4"/>
    <n v="6660438"/>
    <n v="52981361"/>
    <n v="139250303"/>
  </r>
  <r>
    <x v="32"/>
    <n v="3832"/>
    <x v="96"/>
    <x v="1096"/>
    <x v="1096"/>
    <x v="1021"/>
    <n v="15033"/>
    <n v="299572000074"/>
    <s v="99773299572000074"/>
    <s v="INSTITUCIÓN EDUCATIVA KUAWAI"/>
    <n v="1"/>
    <n v="87.485608449717176"/>
    <n v="6.1271344806300476"/>
    <n v="0.91016287514545802"/>
    <n v="1.910162875145458"/>
    <n v="517"/>
    <n v="14"/>
    <n v="0"/>
    <n v="26"/>
    <n v="0"/>
    <n v="346"/>
    <n v="0"/>
    <n v="107"/>
    <n v="0"/>
    <n v="24"/>
    <n v="0"/>
    <n v="0"/>
    <n v="0"/>
    <n v="225"/>
    <n v="14"/>
    <n v="0"/>
    <n v="3"/>
    <n v="0"/>
    <n v="77"/>
    <n v="0"/>
    <n v="107"/>
    <n v="0"/>
    <n v="24"/>
    <n v="0"/>
    <n v="0"/>
    <n v="0"/>
    <n v="92671"/>
    <n v="81839"/>
    <n v="122758"/>
    <n v="150439"/>
    <n v="114333"/>
    <n v="99892"/>
    <n v="152848"/>
    <n v="184139"/>
    <n v="0"/>
    <n v="0"/>
    <n v="0"/>
    <n v="0"/>
    <n v="8735786.0801602267"/>
    <n v="86436925.435585633"/>
    <n v="7007149.803365591"/>
    <n v="0"/>
    <n v="102179861"/>
    <n v="0"/>
    <n v="0"/>
    <n v="0"/>
    <n v="0"/>
    <n v="742541.81681361923"/>
    <n v="7021807.6292043077"/>
    <n v="1401429.9606731182"/>
    <n v="0"/>
    <n v="9165779"/>
    <n v="111345640"/>
    <n v="215368.74274661508"/>
    <n v="1"/>
    <n v="0"/>
    <n v="1"/>
    <n v="1"/>
    <n v="24249724"/>
    <n v="46320922.517323814"/>
    <n v="46320923"/>
    <n v="40"/>
    <n v="1"/>
    <n v="0"/>
    <n v="3.0769230769230771"/>
    <n v="0"/>
    <n v="3.0769230769230771"/>
    <n v="3.0769230769230771"/>
    <n v="4"/>
    <n v="6660438"/>
    <n v="52981361"/>
    <n v="164327001"/>
  </r>
  <r>
    <x v="32"/>
    <n v="3832"/>
    <x v="96"/>
    <x v="1096"/>
    <x v="1096"/>
    <x v="1021"/>
    <n v="15024"/>
    <n v="299572000082"/>
    <s v="99773299572000082"/>
    <s v="INSTITUCIÓN EDUCATIVA CADANAPAY"/>
    <n v="1"/>
    <n v="87.485608449717176"/>
    <n v="6.1271344806300476"/>
    <n v="0.91016287514545802"/>
    <n v="1.910162875145458"/>
    <n v="694"/>
    <n v="25"/>
    <n v="0"/>
    <n v="45"/>
    <n v="0"/>
    <n v="533"/>
    <n v="0"/>
    <n v="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287625.640280396"/>
    <n v="119065433.71259478"/>
    <n v="0"/>
    <n v="0"/>
    <n v="134353059"/>
    <n v="0"/>
    <n v="0"/>
    <n v="0"/>
    <n v="0"/>
    <n v="0"/>
    <n v="0"/>
    <n v="0"/>
    <n v="0"/>
    <n v="0"/>
    <n v="134353059"/>
    <n v="193592.30403458214"/>
    <n v="1"/>
    <n v="0"/>
    <n v="1"/>
    <n v="1"/>
    <n v="24249724"/>
    <n v="46320922.517323814"/>
    <n v="46320923"/>
    <n v="70"/>
    <n v="1"/>
    <n v="0"/>
    <n v="5.384615384615385"/>
    <n v="0"/>
    <n v="5.384615384615385"/>
    <n v="4"/>
    <n v="4"/>
    <n v="6660438"/>
    <n v="52981361"/>
    <n v="187334420"/>
  </r>
  <r>
    <x v="32"/>
    <n v="3832"/>
    <x v="96"/>
    <x v="1096"/>
    <x v="1096"/>
    <x v="1021"/>
    <n v="1602"/>
    <n v="299572000244"/>
    <s v="99773299572000244"/>
    <s v="INSTITUCIÓN EDUCATIVA SAGRADO CORAZON DE JESUS"/>
    <n v="1"/>
    <n v="87.485608449717176"/>
    <n v="6.1271344806300476"/>
    <n v="0.91016287514545802"/>
    <n v="1.910162875145458"/>
    <n v="1244"/>
    <n v="0"/>
    <n v="0"/>
    <n v="0"/>
    <n v="80"/>
    <n v="0"/>
    <n v="571"/>
    <n v="0"/>
    <n v="464"/>
    <n v="0"/>
    <n v="0"/>
    <n v="0"/>
    <n v="129"/>
    <n v="129"/>
    <n v="0"/>
    <n v="0"/>
    <n v="0"/>
    <n v="0"/>
    <n v="0"/>
    <n v="0"/>
    <n v="0"/>
    <n v="0"/>
    <n v="0"/>
    <n v="0"/>
    <n v="0"/>
    <n v="129"/>
    <n v="92671"/>
    <n v="81839"/>
    <n v="122758"/>
    <n v="150439"/>
    <n v="114333"/>
    <n v="99892"/>
    <n v="152848"/>
    <n v="184139"/>
    <n v="14161336.304208379"/>
    <n v="161797223.22289515"/>
    <n v="0"/>
    <n v="37069826.067846976"/>
    <n v="0"/>
    <n v="0"/>
    <n v="0"/>
    <n v="0"/>
    <n v="213028386"/>
    <n v="0"/>
    <n v="0"/>
    <n v="0"/>
    <n v="7413965.2135693952"/>
    <n v="0"/>
    <n v="0"/>
    <n v="0"/>
    <n v="0"/>
    <n v="7413965"/>
    <n v="220442351"/>
    <n v="177204.46221864951"/>
    <n v="0"/>
    <n v="0"/>
    <n v="1"/>
    <n v="1"/>
    <n v="24249724"/>
    <n v="46320922.517323814"/>
    <n v="46320923"/>
    <n v="80"/>
    <n v="1"/>
    <n v="0"/>
    <n v="0"/>
    <n v="3.5555555555555554"/>
    <n v="3.5555555555555554"/>
    <n v="3.5555555555555554"/>
    <n v="4"/>
    <n v="6660438"/>
    <n v="52981361"/>
    <n v="273423712"/>
  </r>
  <r>
    <x v="32"/>
    <n v="3832"/>
    <x v="96"/>
    <x v="1096"/>
    <x v="1096"/>
    <x v="1021"/>
    <n v="15035"/>
    <n v="299572000333"/>
    <s v="99773299572000333"/>
    <s v="CENTRO EDUCATIVO SIMON BOLIVAR"/>
    <n v="1"/>
    <n v="87.485608449717176"/>
    <n v="6.1271344806300476"/>
    <n v="0.91016287514545802"/>
    <n v="1.910162875145458"/>
    <n v="155"/>
    <n v="0"/>
    <n v="0"/>
    <n v="9"/>
    <n v="0"/>
    <n v="1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65551.8680360508"/>
    <n v="27858258.528908394"/>
    <n v="0"/>
    <n v="0"/>
    <n v="29823810"/>
    <n v="0"/>
    <n v="0"/>
    <n v="0"/>
    <n v="0"/>
    <n v="0"/>
    <n v="0"/>
    <n v="0"/>
    <n v="0"/>
    <n v="0"/>
    <n v="29823810"/>
    <n v="192411.67741935485"/>
    <n v="1"/>
    <n v="0"/>
    <n v="1"/>
    <n v="1"/>
    <n v="24249724"/>
    <n v="46320922.517323814"/>
    <n v="46320923"/>
    <n v="9"/>
    <n v="0"/>
    <n v="1"/>
    <n v="0.69230769230769229"/>
    <n v="0"/>
    <n v="0.69230769230769229"/>
    <n v="0.69230769230769229"/>
    <n v="1"/>
    <n v="6660438"/>
    <n v="52981361"/>
    <n v="82805171"/>
  </r>
  <r>
    <x v="32"/>
    <n v="3832"/>
    <x v="96"/>
    <x v="1096"/>
    <x v="1096"/>
    <x v="1021"/>
    <n v="1605"/>
    <n v="299760000961"/>
    <s v="99773299760000961"/>
    <s v="INSTITUCIÓN EDUCATIVA INTERCULTURAL KOTSALANAI"/>
    <n v="1"/>
    <n v="87.485608449717176"/>
    <n v="6.1271344806300476"/>
    <n v="0.91016287514545802"/>
    <n v="1.910162875145458"/>
    <n v="568"/>
    <n v="27"/>
    <n v="0"/>
    <n v="38"/>
    <n v="0"/>
    <n v="383"/>
    <n v="0"/>
    <n v="1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4195652.380260367"/>
    <n v="95977424.931787133"/>
    <n v="0"/>
    <n v="0"/>
    <n v="110173077"/>
    <n v="0"/>
    <n v="0"/>
    <n v="0"/>
    <n v="0"/>
    <n v="0"/>
    <n v="0"/>
    <n v="0"/>
    <n v="0"/>
    <n v="0"/>
    <n v="110173077"/>
    <n v="193966.68485915492"/>
    <n v="1"/>
    <n v="0"/>
    <n v="1"/>
    <n v="1"/>
    <n v="24249724"/>
    <n v="46320922.517323814"/>
    <n v="46320923"/>
    <n v="65"/>
    <n v="1"/>
    <n v="0"/>
    <n v="5"/>
    <n v="0"/>
    <n v="5"/>
    <n v="4"/>
    <n v="4"/>
    <n v="6660438"/>
    <n v="52981361"/>
    <n v="163154438"/>
  </r>
  <r>
    <x v="32"/>
    <n v="3832"/>
    <x v="96"/>
    <x v="1096"/>
    <x v="1096"/>
    <x v="1021"/>
    <n v="1606"/>
    <n v="299760001061"/>
    <s v="99773299760001061"/>
    <s v="INSTITUCIÓN EDUCATIVA RAYA BAKATSOLOWA"/>
    <n v="1"/>
    <n v="87.485608449717176"/>
    <n v="6.1271344806300476"/>
    <n v="0.91016287514545802"/>
    <n v="1.910162875145458"/>
    <n v="720"/>
    <n v="33"/>
    <n v="0"/>
    <n v="51"/>
    <n v="0"/>
    <n v="511"/>
    <n v="0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345150.768336475"/>
    <n v="121355153.59168313"/>
    <n v="0"/>
    <n v="0"/>
    <n v="139700304"/>
    <n v="0"/>
    <n v="0"/>
    <n v="0"/>
    <n v="0"/>
    <n v="0"/>
    <n v="0"/>
    <n v="0"/>
    <n v="0"/>
    <n v="0"/>
    <n v="139700304"/>
    <n v="194028.2"/>
    <n v="1"/>
    <n v="0"/>
    <n v="1"/>
    <n v="1"/>
    <n v="24249724"/>
    <n v="46320922.517323814"/>
    <n v="46320923"/>
    <n v="84"/>
    <n v="1"/>
    <n v="0"/>
    <n v="6.4615384615384617"/>
    <n v="0"/>
    <n v="6.4615384615384617"/>
    <n v="4"/>
    <n v="4"/>
    <n v="6660438"/>
    <n v="52981361"/>
    <n v="192681665"/>
  </r>
  <r>
    <x v="32"/>
    <n v="3832"/>
    <x v="96"/>
    <x v="1096"/>
    <x v="1096"/>
    <x v="1021"/>
    <n v="15206"/>
    <n v="299760001169"/>
    <s v="99773299760001169"/>
    <s v="CENTRO EDUCATIVO ANTONIA SANTOS"/>
    <n v="1"/>
    <n v="87.485608449717176"/>
    <n v="6.1271344806300476"/>
    <n v="0.91016287514545802"/>
    <n v="1.910162875145458"/>
    <n v="143"/>
    <n v="7"/>
    <n v="0"/>
    <n v="11"/>
    <n v="0"/>
    <n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1103.7360721016"/>
    <n v="23851248.740503762"/>
    <n v="0"/>
    <n v="0"/>
    <n v="27782352"/>
    <n v="0"/>
    <n v="0"/>
    <n v="0"/>
    <n v="0"/>
    <n v="0"/>
    <n v="0"/>
    <n v="0"/>
    <n v="0"/>
    <n v="0"/>
    <n v="27782352"/>
    <n v="194282.18181818182"/>
    <n v="1"/>
    <n v="0"/>
    <n v="1"/>
    <n v="1"/>
    <n v="24249724"/>
    <n v="46320922.517323814"/>
    <n v="46320923"/>
    <n v="18"/>
    <n v="0"/>
    <n v="1"/>
    <n v="1.3846153846153846"/>
    <n v="0"/>
    <n v="1.3846153846153846"/>
    <n v="1.3846153846153846"/>
    <n v="2"/>
    <n v="13320876"/>
    <n v="59641799"/>
    <n v="87424151"/>
  </r>
  <r>
    <x v="32"/>
    <n v="3832"/>
    <x v="96"/>
    <x v="1096"/>
    <x v="1096"/>
    <x v="1021"/>
    <n v="1609"/>
    <n v="299773000064"/>
    <s v="99773299773000064"/>
    <s v="CENTRO EDUCATIVO ASOCORTOMO"/>
    <n v="1"/>
    <n v="87.485608449717176"/>
    <n v="6.1271344806300476"/>
    <n v="0.91016287514545802"/>
    <n v="1.910162875145458"/>
    <n v="79"/>
    <n v="16"/>
    <n v="0"/>
    <n v="5"/>
    <n v="0"/>
    <n v="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86287.6920841187"/>
    <n v="11066979.415593745"/>
    <n v="0"/>
    <n v="0"/>
    <n v="15653267"/>
    <n v="0"/>
    <n v="0"/>
    <n v="0"/>
    <n v="0"/>
    <n v="0"/>
    <n v="0"/>
    <n v="0"/>
    <n v="0"/>
    <n v="0"/>
    <n v="15653267"/>
    <n v="198142.62025316455"/>
    <n v="1"/>
    <n v="0"/>
    <n v="1"/>
    <n v="1"/>
    <n v="24249724"/>
    <n v="46320922.517323814"/>
    <n v="46320923"/>
    <n v="21"/>
    <n v="1"/>
    <n v="0"/>
    <n v="1.6153846153846154"/>
    <n v="0"/>
    <n v="1.6153846153846154"/>
    <n v="1.6153846153846154"/>
    <n v="2"/>
    <n v="6660438"/>
    <n v="52981361"/>
    <n v="68634628"/>
  </r>
  <r>
    <x v="32"/>
    <n v="3832"/>
    <x v="96"/>
    <x v="1096"/>
    <x v="1096"/>
    <x v="1021"/>
    <n v="1612"/>
    <n v="299773000102"/>
    <s v="99773299773000102"/>
    <s v="CENTRO EDUCATIVO LA CATORCE"/>
    <n v="1"/>
    <n v="87.485608449717176"/>
    <n v="6.1271344806300476"/>
    <n v="0.91016287514545802"/>
    <n v="1.910162875145458"/>
    <n v="303"/>
    <n v="27"/>
    <n v="0"/>
    <n v="20"/>
    <n v="0"/>
    <n v="2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64548.644188266"/>
    <n v="48847357.420551702"/>
    <n v="0"/>
    <n v="0"/>
    <n v="59111906"/>
    <n v="0"/>
    <n v="0"/>
    <n v="0"/>
    <n v="0"/>
    <n v="0"/>
    <n v="0"/>
    <n v="0"/>
    <n v="0"/>
    <n v="0"/>
    <n v="59111906"/>
    <n v="195088.79867986799"/>
    <n v="1"/>
    <n v="0"/>
    <n v="1"/>
    <n v="1"/>
    <n v="24249724"/>
    <n v="46320922.517323814"/>
    <n v="46320923"/>
    <n v="47"/>
    <n v="1"/>
    <n v="0"/>
    <n v="3.6153846153846154"/>
    <n v="0"/>
    <n v="3.6153846153846154"/>
    <n v="3.6153846153846154"/>
    <n v="4"/>
    <n v="6660438"/>
    <n v="52981361"/>
    <n v="112093267"/>
  </r>
  <r>
    <x v="32"/>
    <n v="3832"/>
    <x v="96"/>
    <x v="1096"/>
    <x v="1096"/>
    <x v="1021"/>
    <n v="15040"/>
    <n v="299773000153"/>
    <s v="99773299773000153"/>
    <s v="INSTITUCIÓN EDUCATIVA EL TUPARRO"/>
    <n v="1"/>
    <n v="87.485608449717176"/>
    <n v="6.1271344806300476"/>
    <n v="0.91016287514545802"/>
    <n v="1.910162875145458"/>
    <n v="104"/>
    <n v="0"/>
    <n v="0"/>
    <n v="5"/>
    <n v="0"/>
    <n v="66"/>
    <n v="0"/>
    <n v="33"/>
    <n v="0"/>
    <n v="0"/>
    <n v="0"/>
    <n v="0"/>
    <n v="0"/>
    <n v="104"/>
    <n v="0"/>
    <n v="0"/>
    <n v="5"/>
    <n v="0"/>
    <n v="66"/>
    <n v="0"/>
    <n v="33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91973.2600200283"/>
    <n v="18890189.00247898"/>
    <n v="0"/>
    <n v="0"/>
    <n v="19982162"/>
    <n v="0"/>
    <n v="0"/>
    <n v="0"/>
    <n v="0"/>
    <n v="218394.65200400565"/>
    <n v="3778037.8004957959"/>
    <n v="0"/>
    <n v="0"/>
    <n v="3996432"/>
    <n v="23978594"/>
    <n v="230563.40384615384"/>
    <n v="1"/>
    <n v="0"/>
    <n v="1"/>
    <n v="1"/>
    <n v="24249724"/>
    <n v="46320922.517323814"/>
    <n v="46320923"/>
    <n v="5"/>
    <n v="1"/>
    <n v="0"/>
    <n v="0.38461538461538464"/>
    <n v="0"/>
    <n v="0.38461538461538464"/>
    <n v="0.38461538461538464"/>
    <n v="1"/>
    <n v="6660438"/>
    <n v="52981361"/>
    <n v="76959955"/>
  </r>
  <r>
    <x v="32"/>
    <n v="3832"/>
    <x v="96"/>
    <x v="1096"/>
    <x v="1096"/>
    <x v="1021"/>
    <n v="1284"/>
    <n v="299773000609"/>
    <s v="99773299773000609"/>
    <s v="CENTRO EDUCATIVO CANAAN CENTRAL"/>
    <n v="1"/>
    <n v="87.485608449717176"/>
    <n v="6.1271344806300476"/>
    <n v="0.91016287514545802"/>
    <n v="1.910162875145458"/>
    <n v="107"/>
    <n v="0"/>
    <n v="0"/>
    <n v="10"/>
    <n v="0"/>
    <n v="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83946.5200400567"/>
    <n v="18508569.022630919"/>
    <n v="0"/>
    <n v="0"/>
    <n v="20692516"/>
    <n v="0"/>
    <n v="0"/>
    <n v="0"/>
    <n v="0"/>
    <n v="0"/>
    <n v="0"/>
    <n v="0"/>
    <n v="0"/>
    <n v="0"/>
    <n v="20692516"/>
    <n v="193388"/>
    <n v="1"/>
    <n v="0"/>
    <n v="1"/>
    <n v="1"/>
    <n v="24249724"/>
    <n v="46320922.517323814"/>
    <n v="46320923"/>
    <n v="10"/>
    <n v="1"/>
    <n v="0"/>
    <n v="0.76923076923076927"/>
    <n v="0"/>
    <n v="0.76923076923076927"/>
    <n v="0.76923076923076927"/>
    <n v="1"/>
    <n v="6660438"/>
    <n v="52981361"/>
    <n v="73673877"/>
  </r>
  <r>
    <x v="32"/>
    <n v="3832"/>
    <x v="96"/>
    <x v="1096"/>
    <x v="1096"/>
    <x v="1021"/>
    <n v="14979"/>
    <n v="299773002598"/>
    <s v="99773299773002598"/>
    <s v="CENTRO EDUCATIVO LA LIBERTAD"/>
    <n v="1"/>
    <n v="87.485608449717176"/>
    <n v="6.1271344806300476"/>
    <n v="0.91016287514545802"/>
    <n v="1.910162875145458"/>
    <n v="152"/>
    <n v="0"/>
    <n v="0"/>
    <n v="1"/>
    <n v="0"/>
    <n v="1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18394.65200400565"/>
    <n v="28812308.478528544"/>
    <n v="0"/>
    <n v="0"/>
    <n v="29030703"/>
    <n v="0"/>
    <n v="0"/>
    <n v="0"/>
    <n v="0"/>
    <n v="0"/>
    <n v="0"/>
    <n v="0"/>
    <n v="0"/>
    <n v="0"/>
    <n v="29030703"/>
    <n v="190991.46710526315"/>
    <n v="1"/>
    <n v="0"/>
    <n v="1"/>
    <n v="1"/>
    <n v="24249724"/>
    <n v="46320922.517323814"/>
    <n v="46320923"/>
    <n v="1"/>
    <n v="0"/>
    <n v="1"/>
    <n v="7.6923076923076927E-2"/>
    <n v="0"/>
    <n v="7.6923076923076927E-2"/>
    <n v="7.6923076923076927E-2"/>
    <n v="1"/>
    <n v="6660438"/>
    <n v="52981361"/>
    <n v="82012064"/>
  </r>
  <r>
    <x v="32"/>
    <n v="3832"/>
    <x v="96"/>
    <x v="1096"/>
    <x v="1096"/>
    <x v="1021"/>
    <n v="15049"/>
    <n v="299773002814"/>
    <s v="99773299773002814"/>
    <s v="CENTRO EDUCATIVO SENDERO DE PAZ"/>
    <n v="1"/>
    <n v="87.485608449717176"/>
    <n v="6.1271344806300476"/>
    <n v="0.91016287514545802"/>
    <n v="1.910162875145458"/>
    <n v="200"/>
    <n v="0"/>
    <n v="0"/>
    <n v="18"/>
    <n v="0"/>
    <n v="1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1103.7360721016"/>
    <n v="34727418.16617348"/>
    <n v="0"/>
    <n v="0"/>
    <n v="38658522"/>
    <n v="0"/>
    <n v="0"/>
    <n v="0"/>
    <n v="0"/>
    <n v="0"/>
    <n v="0"/>
    <n v="0"/>
    <n v="0"/>
    <n v="0"/>
    <n v="38658522"/>
    <n v="193292.61"/>
    <n v="1"/>
    <n v="0"/>
    <n v="1"/>
    <n v="1"/>
    <n v="24249724"/>
    <n v="46320922.517323814"/>
    <n v="46320923"/>
    <n v="18"/>
    <n v="1"/>
    <n v="0"/>
    <n v="1.3846153846153846"/>
    <n v="0"/>
    <n v="1.3846153846153846"/>
    <n v="1.3846153846153846"/>
    <n v="2"/>
    <n v="6660438"/>
    <n v="52981361"/>
    <n v="91639883"/>
  </r>
  <r>
    <x v="32"/>
    <n v="3832"/>
    <x v="96"/>
    <x v="1096"/>
    <x v="1096"/>
    <x v="1021"/>
    <n v="158336"/>
    <n v="299773800044"/>
    <s v="99773299773800044"/>
    <s v="CENTRO EDUCATIVO RINCON"/>
    <n v="1"/>
    <n v="87.485608449717176"/>
    <n v="6.1271344806300476"/>
    <n v="0.91016287514545802"/>
    <n v="1.910162875145458"/>
    <n v="244"/>
    <n v="0"/>
    <n v="0"/>
    <n v="16"/>
    <n v="0"/>
    <n v="2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94314.4320640904"/>
    <n v="43504677.702678859"/>
    <n v="0"/>
    <n v="0"/>
    <n v="46998992"/>
    <n v="0"/>
    <n v="0"/>
    <n v="0"/>
    <n v="0"/>
    <n v="0"/>
    <n v="0"/>
    <n v="0"/>
    <n v="0"/>
    <n v="0"/>
    <n v="46998992"/>
    <n v="192618.81967213115"/>
    <n v="1"/>
    <n v="0"/>
    <n v="1"/>
    <n v="1"/>
    <n v="24249724"/>
    <n v="46320922.517323814"/>
    <n v="46320923"/>
    <n v="16"/>
    <n v="1"/>
    <n v="0"/>
    <n v="1.2307692307692308"/>
    <n v="0"/>
    <n v="1.2307692307692308"/>
    <n v="1.2307692307692308"/>
    <n v="2"/>
    <n v="6660438"/>
    <n v="52981361"/>
    <n v="99980353"/>
  </r>
  <r>
    <x v="0"/>
    <n v="3759"/>
    <x v="0"/>
    <x v="0"/>
    <x v="0"/>
    <x v="0"/>
    <n v="9843"/>
    <n v="305001004854"/>
    <s v="05001305001004854"/>
    <s v="INSTITUCION EDUCATIVA ALVERNIA"/>
    <n v="1"/>
    <n v="5.2303986649721734"/>
    <n v="0.3663157469609617"/>
    <n v="3.8560753047093589E-2"/>
    <n v="1.0385607530470935"/>
    <n v="578"/>
    <n v="0"/>
    <n v="0"/>
    <n v="0"/>
    <n v="27"/>
    <n v="0"/>
    <n v="268"/>
    <n v="0"/>
    <n v="195"/>
    <n v="0"/>
    <n v="50"/>
    <n v="0"/>
    <n v="38"/>
    <n v="65"/>
    <n v="0"/>
    <n v="0"/>
    <n v="0"/>
    <n v="27"/>
    <n v="0"/>
    <n v="0"/>
    <n v="0"/>
    <n v="0"/>
    <n v="0"/>
    <n v="0"/>
    <n v="0"/>
    <n v="38"/>
    <n v="92671"/>
    <n v="81839"/>
    <n v="122758"/>
    <n v="150439"/>
    <n v="114333"/>
    <n v="99892"/>
    <n v="152848"/>
    <n v="184139"/>
    <n v="2598600.5157319345"/>
    <n v="39352580.115971565"/>
    <n v="6374582.0461277552"/>
    <n v="5937121.562850765"/>
    <n v="0"/>
    <n v="0"/>
    <n v="0"/>
    <n v="0"/>
    <n v="54262884"/>
    <n v="519720.10314638691"/>
    <n v="0"/>
    <n v="0"/>
    <n v="1187424.312570153"/>
    <n v="0"/>
    <n v="0"/>
    <n v="0"/>
    <n v="0"/>
    <n v="1707144"/>
    <n v="55970028"/>
    <n v="96833.958477508655"/>
    <n v="0"/>
    <n v="0"/>
    <n v="0"/>
    <n v="0"/>
    <n v="19701352"/>
    <n v="20461050.969165862"/>
    <n v="20461051"/>
    <n v="27"/>
    <n v="1"/>
    <n v="0"/>
    <n v="0"/>
    <n v="1.2"/>
    <n v="1.2"/>
    <n v="1.2"/>
    <n v="2"/>
    <n v="6660438"/>
    <n v="27121489"/>
    <n v="83091517"/>
  </r>
  <r>
    <x v="0"/>
    <n v="3759"/>
    <x v="0"/>
    <x v="0"/>
    <x v="0"/>
    <x v="0"/>
    <n v="9577"/>
    <n v="305001015287"/>
    <s v="05001305001015287"/>
    <s v="INSTITUCION EDUCATIVA LA CANDELARIA"/>
    <n v="1"/>
    <n v="5.2303986649721734"/>
    <n v="0.3663157469609617"/>
    <n v="3.8560753047093589E-2"/>
    <n v="1.0385607530470935"/>
    <n v="1789"/>
    <n v="0"/>
    <n v="0"/>
    <n v="0"/>
    <n v="157"/>
    <n v="0"/>
    <n v="875"/>
    <n v="0"/>
    <n v="545"/>
    <n v="0"/>
    <n v="32"/>
    <n v="0"/>
    <n v="180"/>
    <n v="212"/>
    <n v="0"/>
    <n v="0"/>
    <n v="0"/>
    <n v="0"/>
    <n v="0"/>
    <n v="0"/>
    <n v="0"/>
    <n v="0"/>
    <n v="0"/>
    <n v="32"/>
    <n v="0"/>
    <n v="180"/>
    <n v="92671"/>
    <n v="81839"/>
    <n v="122758"/>
    <n v="150439"/>
    <n v="114333"/>
    <n v="99892"/>
    <n v="152848"/>
    <n v="184139"/>
    <n v="15110380.776663471"/>
    <n v="120692578.32544194"/>
    <n v="4079732.5095217633"/>
    <n v="28123207.402977306"/>
    <n v="0"/>
    <n v="0"/>
    <n v="0"/>
    <n v="0"/>
    <n v="168005899"/>
    <n v="0"/>
    <n v="0"/>
    <n v="815946.50190435268"/>
    <n v="5624641.4805954611"/>
    <n v="0"/>
    <n v="0"/>
    <n v="0"/>
    <n v="0"/>
    <n v="6440588"/>
    <n v="174446487"/>
    <n v="97510.613191727229"/>
    <n v="0"/>
    <n v="0"/>
    <n v="0"/>
    <n v="0"/>
    <n v="19701352"/>
    <n v="20461050.969165862"/>
    <n v="20461051"/>
    <n v="157"/>
    <n v="1"/>
    <n v="0"/>
    <n v="0"/>
    <n v="6.9777777777777779"/>
    <n v="6.9777777777777779"/>
    <n v="4"/>
    <n v="4"/>
    <n v="6660438"/>
    <n v="27121489"/>
    <n v="201567976"/>
  </r>
  <r>
    <x v="0"/>
    <n v="3759"/>
    <x v="0"/>
    <x v="0"/>
    <x v="0"/>
    <x v="0"/>
    <n v="9824"/>
    <n v="305001015686"/>
    <s v="05001305001015686"/>
    <s v="INSTITUCION EDUCATIVA MAESTRO ARENAS BETANCUR"/>
    <n v="1"/>
    <n v="5.2303986649721734"/>
    <n v="0.3663157469609617"/>
    <n v="3.8560753047093589E-2"/>
    <n v="1.0385607530470935"/>
    <n v="670"/>
    <n v="0"/>
    <n v="0"/>
    <n v="0"/>
    <n v="30"/>
    <n v="0"/>
    <n v="260"/>
    <n v="0"/>
    <n v="268"/>
    <n v="0"/>
    <n v="88"/>
    <n v="0"/>
    <n v="2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87333.9063688163"/>
    <n v="44877240.391431935"/>
    <n v="11219264.401184849"/>
    <n v="3749760.9870636407"/>
    <n v="0"/>
    <n v="0"/>
    <n v="0"/>
    <n v="0"/>
    <n v="62733600"/>
    <n v="0"/>
    <n v="0"/>
    <n v="0"/>
    <n v="0"/>
    <n v="0"/>
    <n v="0"/>
    <n v="0"/>
    <n v="0"/>
    <n v="0"/>
    <n v="62733600"/>
    <n v="93632.238805970148"/>
    <n v="0"/>
    <n v="0"/>
    <n v="0"/>
    <n v="0"/>
    <n v="19701352"/>
    <n v="20461050.969165862"/>
    <n v="20461051"/>
    <n v="30"/>
    <n v="1"/>
    <n v="0"/>
    <n v="0"/>
    <n v="1.3333333333333333"/>
    <n v="1.3333333333333333"/>
    <n v="1.3333333333333333"/>
    <n v="2"/>
    <n v="6660438"/>
    <n v="27121489"/>
    <n v="89855089"/>
  </r>
  <r>
    <x v="0"/>
    <n v="3759"/>
    <x v="0"/>
    <x v="0"/>
    <x v="0"/>
    <x v="0"/>
    <n v="9530"/>
    <n v="305001016542"/>
    <s v="05001305001016542"/>
    <s v="INSTITUCION EDUCATIVA EL TRIUNFO SANTA TERESA"/>
    <n v="1"/>
    <n v="5.2303986649721734"/>
    <n v="0.3663157469609617"/>
    <n v="3.8560753047093589E-2"/>
    <n v="1.0385607530470935"/>
    <n v="1226"/>
    <n v="0"/>
    <n v="0"/>
    <n v="0"/>
    <n v="80"/>
    <n v="0"/>
    <n v="524"/>
    <n v="0"/>
    <n v="444"/>
    <n v="0"/>
    <n v="3"/>
    <n v="0"/>
    <n v="17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699557.0836501764"/>
    <n v="82274940.717625216"/>
    <n v="382474.9227676653"/>
    <n v="27342007.197339047"/>
    <n v="0"/>
    <n v="0"/>
    <n v="0"/>
    <n v="0"/>
    <n v="117698980"/>
    <n v="0"/>
    <n v="0"/>
    <n v="0"/>
    <n v="0"/>
    <n v="0"/>
    <n v="0"/>
    <n v="0"/>
    <n v="0"/>
    <n v="0"/>
    <n v="117698980"/>
    <n v="96002.430668841756"/>
    <n v="0"/>
    <n v="0"/>
    <n v="0"/>
    <n v="0"/>
    <n v="19701352"/>
    <n v="20461050.969165862"/>
    <n v="20461051"/>
    <n v="80"/>
    <n v="1"/>
    <n v="0"/>
    <n v="0"/>
    <n v="3.5555555555555554"/>
    <n v="3.5555555555555554"/>
    <n v="3.5555555555555554"/>
    <n v="4"/>
    <n v="6660438"/>
    <n v="27121489"/>
    <n v="144820469"/>
  </r>
  <r>
    <x v="0"/>
    <n v="3759"/>
    <x v="0"/>
    <x v="0"/>
    <x v="0"/>
    <x v="0"/>
    <n v="9847"/>
    <n v="305001018022"/>
    <s v="05001305001018022"/>
    <s v="INSTITUCION EDUCATIVA FE Y ALEGRIA LUIS AMIGO"/>
    <n v="1"/>
    <n v="5.2303986649721734"/>
    <n v="0.3663157469609617"/>
    <n v="3.8560753047093589E-2"/>
    <n v="1.0385607530470935"/>
    <n v="1118"/>
    <n v="0"/>
    <n v="0"/>
    <n v="0"/>
    <n v="49"/>
    <n v="0"/>
    <n v="428"/>
    <n v="0"/>
    <n v="461"/>
    <n v="0"/>
    <n v="89"/>
    <n v="0"/>
    <n v="91"/>
    <n v="229"/>
    <n v="0"/>
    <n v="0"/>
    <n v="0"/>
    <n v="49"/>
    <n v="0"/>
    <n v="0"/>
    <n v="0"/>
    <n v="0"/>
    <n v="0"/>
    <n v="89"/>
    <n v="0"/>
    <n v="91"/>
    <n v="92671"/>
    <n v="81839"/>
    <n v="122758"/>
    <n v="150439"/>
    <n v="114333"/>
    <n v="99892"/>
    <n v="152848"/>
    <n v="184139"/>
    <n v="4715978.7137357332"/>
    <n v="75560353.613604143"/>
    <n v="11346756.042107405"/>
    <n v="14217843.742616305"/>
    <n v="0"/>
    <n v="0"/>
    <n v="0"/>
    <n v="0"/>
    <n v="105840932"/>
    <n v="943195.74274714664"/>
    <n v="0"/>
    <n v="2269351.2084214808"/>
    <n v="2843568.7485232614"/>
    <n v="0"/>
    <n v="0"/>
    <n v="0"/>
    <n v="0"/>
    <n v="6056116"/>
    <n v="111897048"/>
    <n v="100086.80500894455"/>
    <n v="0"/>
    <n v="0"/>
    <n v="0"/>
    <n v="0"/>
    <n v="19701352"/>
    <n v="20461050.969165862"/>
    <n v="20461051"/>
    <n v="49"/>
    <n v="1"/>
    <n v="0"/>
    <n v="0"/>
    <n v="2.1777777777777776"/>
    <n v="2.1777777777777776"/>
    <n v="2.1777777777777776"/>
    <n v="3"/>
    <n v="6660438"/>
    <n v="27121489"/>
    <n v="139018537"/>
  </r>
  <r>
    <x v="0"/>
    <n v="3759"/>
    <x v="0"/>
    <x v="0"/>
    <x v="0"/>
    <x v="0"/>
    <n v="9782"/>
    <n v="305001019690"/>
    <s v="05001305001019690"/>
    <s v="INSTITUCION EDUCATIVA ARZOBISPO TULIO BOTERO SALAZAR"/>
    <n v="1"/>
    <n v="5.2303986649721734"/>
    <n v="0.3663157469609617"/>
    <n v="3.8560753047093589E-2"/>
    <n v="1.0385607530470935"/>
    <n v="1687"/>
    <n v="0"/>
    <n v="0"/>
    <n v="0"/>
    <n v="128"/>
    <n v="0"/>
    <n v="805"/>
    <n v="0"/>
    <n v="573"/>
    <n v="0"/>
    <n v="95"/>
    <n v="0"/>
    <n v="86"/>
    <n v="86"/>
    <n v="0"/>
    <n v="0"/>
    <n v="0"/>
    <n v="0"/>
    <n v="0"/>
    <n v="0"/>
    <n v="0"/>
    <n v="0"/>
    <n v="0"/>
    <n v="0"/>
    <n v="0"/>
    <n v="86"/>
    <n v="92671"/>
    <n v="81839"/>
    <n v="122758"/>
    <n v="150439"/>
    <n v="114333"/>
    <n v="99892"/>
    <n v="152848"/>
    <n v="184139"/>
    <n v="12319291.333840283"/>
    <n v="117122797.83975986"/>
    <n v="12111705.887642736"/>
    <n v="13436643.536978045"/>
    <n v="0"/>
    <n v="0"/>
    <n v="0"/>
    <n v="0"/>
    <n v="154990439"/>
    <n v="0"/>
    <n v="0"/>
    <n v="0"/>
    <n v="2687328.7073956095"/>
    <n v="0"/>
    <n v="0"/>
    <n v="0"/>
    <n v="0"/>
    <n v="2687329"/>
    <n v="157677768"/>
    <n v="93466.371072910493"/>
    <n v="0"/>
    <n v="0"/>
    <n v="0"/>
    <n v="0"/>
    <n v="19701352"/>
    <n v="20461050.969165862"/>
    <n v="20461051"/>
    <n v="128"/>
    <n v="0"/>
    <n v="1"/>
    <n v="0"/>
    <n v="5.6888888888888891"/>
    <n v="5.6888888888888891"/>
    <n v="4"/>
    <n v="4"/>
    <n v="26641753"/>
    <n v="47102804"/>
    <n v="204780572"/>
  </r>
  <r>
    <x v="0"/>
    <n v="3759"/>
    <x v="0"/>
    <x v="0"/>
    <x v="0"/>
    <x v="0"/>
    <n v="9734"/>
    <n v="305001022232"/>
    <s v="05001305001022232"/>
    <s v="INSTITUCION EDUCATIVA  BARRIO OLAYA HERRERA"/>
    <n v="1"/>
    <n v="5.2303986649721734"/>
    <n v="0.3663157469609617"/>
    <n v="3.8560753047093589E-2"/>
    <n v="1.0385607530470935"/>
    <n v="1414"/>
    <n v="0"/>
    <n v="0"/>
    <n v="0"/>
    <n v="119"/>
    <n v="0"/>
    <n v="661"/>
    <n v="0"/>
    <n v="483"/>
    <n v="0"/>
    <n v="133"/>
    <n v="0"/>
    <n v="18"/>
    <n v="80"/>
    <n v="0"/>
    <n v="0"/>
    <n v="0"/>
    <n v="0"/>
    <n v="0"/>
    <n v="0"/>
    <n v="0"/>
    <n v="0"/>
    <n v="0"/>
    <n v="62"/>
    <n v="0"/>
    <n v="18"/>
    <n v="92671"/>
    <n v="81839"/>
    <n v="122758"/>
    <n v="150439"/>
    <n v="114333"/>
    <n v="99892"/>
    <n v="152848"/>
    <n v="184139"/>
    <n v="11453091.161929637"/>
    <n v="97234020.848102525"/>
    <n v="16956388.242699828"/>
    <n v="2812320.7402977305"/>
    <n v="0"/>
    <n v="0"/>
    <n v="0"/>
    <n v="0"/>
    <n v="128455821"/>
    <n v="0"/>
    <n v="0"/>
    <n v="1580896.3474396835"/>
    <n v="562464.14805954613"/>
    <n v="0"/>
    <n v="0"/>
    <n v="0"/>
    <n v="0"/>
    <n v="2143360"/>
    <n v="130599181"/>
    <n v="92361.514144271569"/>
    <n v="0"/>
    <n v="0"/>
    <n v="0"/>
    <n v="0"/>
    <n v="19701352"/>
    <n v="20461050.969165862"/>
    <n v="20461051"/>
    <n v="119"/>
    <n v="1"/>
    <n v="0"/>
    <n v="0"/>
    <n v="5.2888888888888888"/>
    <n v="5.2888888888888888"/>
    <n v="4"/>
    <n v="4"/>
    <n v="6660438"/>
    <n v="27121489"/>
    <n v="157720670"/>
  </r>
  <r>
    <x v="0"/>
    <n v="3759"/>
    <x v="0"/>
    <x v="0"/>
    <x v="0"/>
    <x v="0"/>
    <n v="90794"/>
    <n v="305001022640"/>
    <s v="05001305001022640"/>
    <s v="INSTITUCION EDUCATIVA EL BOSQUE"/>
    <n v="1"/>
    <n v="5.2303986649721734"/>
    <n v="0.3663157469609617"/>
    <n v="3.8560753047093589E-2"/>
    <n v="1.0385607530470935"/>
    <n v="1175"/>
    <n v="0"/>
    <n v="0"/>
    <n v="0"/>
    <n v="120"/>
    <n v="0"/>
    <n v="626"/>
    <n v="0"/>
    <n v="332"/>
    <n v="0"/>
    <n v="44"/>
    <n v="0"/>
    <n v="53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549335.625475265"/>
    <n v="81424992.982939005"/>
    <n v="5609632.2005924247"/>
    <n v="8280722.1797655402"/>
    <n v="0"/>
    <n v="0"/>
    <n v="0"/>
    <n v="0"/>
    <n v="106864683"/>
    <n v="0"/>
    <n v="0"/>
    <n v="0"/>
    <n v="0"/>
    <n v="0"/>
    <n v="0"/>
    <n v="0"/>
    <n v="0"/>
    <n v="0"/>
    <n v="106864683"/>
    <n v="90948.666382978729"/>
    <n v="0"/>
    <n v="0"/>
    <n v="0"/>
    <n v="0"/>
    <n v="19701352"/>
    <n v="20461050.969165862"/>
    <n v="20461051"/>
    <n v="120"/>
    <n v="1"/>
    <n v="0"/>
    <n v="0"/>
    <n v="5.333333333333333"/>
    <n v="5.333333333333333"/>
    <n v="4"/>
    <n v="4"/>
    <n v="6660438"/>
    <n v="27121489"/>
    <n v="133986172"/>
  </r>
  <r>
    <x v="0"/>
    <n v="7692"/>
    <x v="2"/>
    <x v="12"/>
    <x v="12"/>
    <x v="12"/>
    <n v="3017"/>
    <n v="305045001658"/>
    <s v="05045305045001658"/>
    <s v="INSTITUCIÓN EDUCATIVA SAN PEDRO CLAVER"/>
    <n v="1"/>
    <n v="14.674009751236699"/>
    <n v="1.0277076734007053"/>
    <n v="0.13862823186818987"/>
    <n v="1.13862823186819"/>
    <n v="2693"/>
    <n v="0"/>
    <n v="0"/>
    <n v="0"/>
    <n v="205"/>
    <n v="0"/>
    <n v="1261"/>
    <n v="0"/>
    <n v="854"/>
    <n v="0"/>
    <n v="37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631152.459468693"/>
    <n v="197084574.26052558"/>
    <n v="52136345.233902872"/>
    <n v="0"/>
    <n v="0"/>
    <n v="0"/>
    <n v="0"/>
    <n v="0"/>
    <n v="270852072"/>
    <n v="0"/>
    <n v="0"/>
    <n v="0"/>
    <n v="0"/>
    <n v="0"/>
    <n v="0"/>
    <n v="0"/>
    <n v="0"/>
    <n v="0"/>
    <n v="270852072"/>
    <n v="100576.33568510955"/>
    <n v="0"/>
    <n v="1"/>
    <n v="1"/>
    <n v="1"/>
    <n v="24249724"/>
    <n v="27611420.361411612"/>
    <n v="27611420"/>
    <n v="205"/>
    <n v="1"/>
    <n v="0"/>
    <n v="0"/>
    <n v="9.1111111111111107"/>
    <n v="9.1111111111111107"/>
    <n v="4"/>
    <n v="4"/>
    <n v="6660438"/>
    <n v="34271858"/>
    <n v="305123930"/>
  </r>
  <r>
    <x v="0"/>
    <n v="3760"/>
    <x v="3"/>
    <x v="18"/>
    <x v="18"/>
    <x v="18"/>
    <n v="11587"/>
    <n v="305088002950"/>
    <s v="05088305088002950"/>
    <s v="INSTITUCION EDUCATIVA LICEO ANTIOQUEÑO"/>
    <n v="1"/>
    <n v="5.575304609973621"/>
    <n v="0.3904715497911756"/>
    <n v="4.2215485122718992E-2"/>
    <n v="1.042215485122719"/>
    <n v="2221"/>
    <n v="0"/>
    <n v="0"/>
    <n v="0"/>
    <n v="103"/>
    <n v="0"/>
    <n v="810"/>
    <n v="0"/>
    <n v="876"/>
    <n v="0"/>
    <n v="0"/>
    <n v="0"/>
    <n v="432"/>
    <n v="432"/>
    <n v="0"/>
    <n v="0"/>
    <n v="0"/>
    <n v="0"/>
    <n v="0"/>
    <n v="0"/>
    <n v="0"/>
    <n v="0"/>
    <n v="0"/>
    <n v="0"/>
    <n v="0"/>
    <n v="432"/>
    <n v="92671"/>
    <n v="81839"/>
    <n v="122758"/>
    <n v="150439"/>
    <n v="114333"/>
    <n v="99892"/>
    <n v="152848"/>
    <n v="184139"/>
    <n v="9948064.575846171"/>
    <n v="143805470.02461153"/>
    <n v="0"/>
    <n v="67733217.518274739"/>
    <n v="0"/>
    <n v="0"/>
    <n v="0"/>
    <n v="0"/>
    <n v="221486752"/>
    <n v="0"/>
    <n v="0"/>
    <n v="0"/>
    <n v="13546643.503654951"/>
    <n v="0"/>
    <n v="0"/>
    <n v="0"/>
    <n v="0"/>
    <n v="13546644"/>
    <n v="235033396"/>
    <n v="105823.23097703737"/>
    <n v="0"/>
    <n v="0"/>
    <n v="0"/>
    <n v="0"/>
    <n v="19701352"/>
    <n v="20533054.132253449"/>
    <n v="20533054"/>
    <n v="103"/>
    <n v="1"/>
    <n v="0"/>
    <n v="0"/>
    <n v="4.5777777777777775"/>
    <n v="4.5777777777777775"/>
    <n v="4"/>
    <n v="4"/>
    <n v="6660438"/>
    <n v="27193492"/>
    <n v="262226888"/>
  </r>
  <r>
    <x v="0"/>
    <n v="3758"/>
    <x v="1"/>
    <x v="28"/>
    <x v="28"/>
    <x v="28"/>
    <n v="3661"/>
    <n v="305138000015"/>
    <s v="05138305138000015"/>
    <s v="INSTITUCION EDUCATIVA SAN PIO X"/>
    <n v="1"/>
    <n v="22.791623654328269"/>
    <n v="1.5962321762012002"/>
    <n v="0.22464502670495881"/>
    <n v="1.2246450267049589"/>
    <n v="364"/>
    <n v="0"/>
    <n v="0"/>
    <n v="11"/>
    <n v="4"/>
    <n v="87"/>
    <n v="47"/>
    <n v="93"/>
    <n v="77"/>
    <n v="7"/>
    <n v="3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3956.31707910099"/>
    <n v="12427741.818222884"/>
    <n v="5712729.0191533994"/>
    <n v="0"/>
    <n v="1540190.7382208388"/>
    <n v="22019803.381370116"/>
    <n v="1310291.8012925969"/>
    <n v="0"/>
    <n v="43464713"/>
    <n v="0"/>
    <n v="0"/>
    <n v="0"/>
    <n v="0"/>
    <n v="0"/>
    <n v="0"/>
    <n v="0"/>
    <n v="0"/>
    <n v="0"/>
    <n v="43464713"/>
    <n v="119408.5521978022"/>
    <n v="1"/>
    <n v="0"/>
    <n v="0"/>
    <n v="1"/>
    <n v="24249724"/>
    <n v="29697303.895567883"/>
    <n v="29697304"/>
    <n v="15"/>
    <n v="1"/>
    <n v="0"/>
    <n v="0.84615384615384615"/>
    <n v="0.17777777777777778"/>
    <n v="1.0239316239316238"/>
    <n v="1.0239316239316238"/>
    <n v="2"/>
    <n v="6660438"/>
    <n v="36357742"/>
    <n v="79822455"/>
  </r>
  <r>
    <x v="0"/>
    <n v="3758"/>
    <x v="1"/>
    <x v="92"/>
    <x v="92"/>
    <x v="92"/>
    <n v="4361"/>
    <n v="305664000216"/>
    <s v="05664305664000216"/>
    <s v="I. E. ESCUELA NORMAL SUPERIOR SEÑOR DE LOS MILAGROS"/>
    <n v="1"/>
    <n v="6.6686251468860167"/>
    <n v="0.46704325202660257"/>
    <n v="5.3800654045153606E-2"/>
    <n v="1.0538006540451537"/>
    <n v="875"/>
    <n v="0"/>
    <n v="0"/>
    <n v="5"/>
    <n v="65"/>
    <n v="42"/>
    <n v="318"/>
    <n v="0"/>
    <n v="276"/>
    <n v="0"/>
    <n v="16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347689.4267161982"/>
    <n v="51227743.085482389"/>
    <n v="21862255.856487472"/>
    <n v="0"/>
    <n v="602420.95089472272"/>
    <n v="4421182.7072228966"/>
    <n v="0"/>
    <n v="0"/>
    <n v="84461292"/>
    <n v="0"/>
    <n v="0"/>
    <n v="0"/>
    <n v="0"/>
    <n v="0"/>
    <n v="0"/>
    <n v="0"/>
    <n v="0"/>
    <n v="0"/>
    <n v="84461292"/>
    <n v="96527.19085714285"/>
    <n v="1"/>
    <n v="0"/>
    <n v="0"/>
    <n v="1"/>
    <n v="24249724"/>
    <n v="25554375.01161446"/>
    <n v="25554375"/>
    <n v="70"/>
    <n v="1"/>
    <n v="0"/>
    <n v="0.38461538461538464"/>
    <n v="2.8888888888888888"/>
    <n v="3.2735042735042734"/>
    <n v="3.2735042735042734"/>
    <n v="4"/>
    <n v="6660438"/>
    <n v="32214813"/>
    <n v="116676105"/>
  </r>
  <r>
    <x v="0"/>
    <n v="3758"/>
    <x v="1"/>
    <x v="118"/>
    <x v="118"/>
    <x v="118"/>
    <n v="11819"/>
    <n v="305887000650"/>
    <s v="05887305887000650"/>
    <s v="INSTITUCION EDUCATIVA DE MARIA"/>
    <n v="1"/>
    <n v="11.751576362926176"/>
    <n v="0.8230323822509209"/>
    <n v="0.10766120680548112"/>
    <n v="1.1076612068054812"/>
    <n v="2631"/>
    <n v="0"/>
    <n v="0"/>
    <n v="16"/>
    <n v="169"/>
    <n v="95"/>
    <n v="1112"/>
    <n v="77"/>
    <n v="777"/>
    <n v="11"/>
    <n v="58"/>
    <n v="0"/>
    <n v="316"/>
    <n v="1589"/>
    <n v="0"/>
    <n v="0"/>
    <n v="14"/>
    <n v="35"/>
    <n v="79"/>
    <n v="222"/>
    <n v="77"/>
    <n v="777"/>
    <n v="11"/>
    <n v="58"/>
    <n v="0"/>
    <n v="316"/>
    <n v="92671"/>
    <n v="81839"/>
    <n v="122758"/>
    <n v="150439"/>
    <n v="114333"/>
    <n v="99892"/>
    <n v="152848"/>
    <n v="184139"/>
    <n v="17347524.116602156"/>
    <n v="171237633.71659088"/>
    <n v="7886507.9166515814"/>
    <n v="52656800.395832695"/>
    <n v="2026275.6601230572"/>
    <n v="19031196.842476659"/>
    <n v="1862341.801515846"/>
    <n v="0"/>
    <n v="272048280"/>
    <n v="718536.50187109527"/>
    <n v="18111847.123650007"/>
    <n v="1577301.5833303162"/>
    <n v="10531360.079166539"/>
    <n v="354598.24052153504"/>
    <n v="3452170.5900306501"/>
    <n v="372468.36030316923"/>
    <n v="0"/>
    <n v="35118282"/>
    <n v="307166562"/>
    <n v="116748.97833523375"/>
    <n v="1"/>
    <n v="0"/>
    <n v="1"/>
    <n v="1"/>
    <n v="24249724"/>
    <n v="26860478.55053984"/>
    <n v="26860479"/>
    <n v="185"/>
    <n v="0"/>
    <n v="1"/>
    <n v="1.2307692307692308"/>
    <n v="7.5111111111111111"/>
    <n v="8.7418803418803428"/>
    <n v="4"/>
    <n v="4"/>
    <n v="26641753"/>
    <n v="53502232"/>
    <n v="360668794"/>
  </r>
  <r>
    <x v="1"/>
    <n v="4909"/>
    <x v="10"/>
    <x v="122"/>
    <x v="122"/>
    <x v="122"/>
    <n v="32807"/>
    <n v="308001001251"/>
    <s v="08001308001001251"/>
    <s v="INSTITUCION EDUCATIVA DISTRITAL SANTA MAGDALENA SOFIA"/>
    <n v="1"/>
    <n v="9.1020089825995747"/>
    <n v="0.63746751115463685"/>
    <n v="7.9585555945448125E-2"/>
    <n v="1.0795855559454481"/>
    <n v="813"/>
    <n v="0"/>
    <n v="0"/>
    <n v="0"/>
    <n v="45"/>
    <n v="0"/>
    <n v="329"/>
    <n v="0"/>
    <n v="290"/>
    <n v="0"/>
    <n v="55"/>
    <n v="0"/>
    <n v="94"/>
    <n v="552"/>
    <n v="0"/>
    <n v="0"/>
    <n v="0"/>
    <n v="45"/>
    <n v="0"/>
    <n v="68"/>
    <n v="0"/>
    <n v="290"/>
    <n v="0"/>
    <n v="55"/>
    <n v="0"/>
    <n v="94"/>
    <n v="92671"/>
    <n v="81839"/>
    <n v="122758"/>
    <n v="150439"/>
    <n v="114333"/>
    <n v="99892"/>
    <n v="152848"/>
    <n v="184139"/>
    <n v="4502082.2874759277"/>
    <n v="54690013.231759086"/>
    <n v="7289027.0022213226"/>
    <n v="15266706.516382463"/>
    <n v="0"/>
    <n v="0"/>
    <n v="0"/>
    <n v="0"/>
    <n v="81747829"/>
    <n v="900416.45749518566"/>
    <n v="6326017.6856121989"/>
    <n v="1457805.4004442645"/>
    <n v="3053341.3032764927"/>
    <n v="0"/>
    <n v="0"/>
    <n v="0"/>
    <n v="0"/>
    <n v="11737581"/>
    <n v="93485410"/>
    <n v="114988.20418204182"/>
    <n v="0"/>
    <n v="0"/>
    <n v="0"/>
    <n v="0"/>
    <n v="19701352"/>
    <n v="21269295.051796965"/>
    <n v="21269295"/>
    <n v="45"/>
    <n v="1"/>
    <n v="0"/>
    <n v="0"/>
    <n v="2"/>
    <n v="2"/>
    <n v="2"/>
    <n v="2"/>
    <n v="6660438"/>
    <n v="27929733"/>
    <n v="121415143"/>
  </r>
  <r>
    <x v="1"/>
    <n v="4909"/>
    <x v="10"/>
    <x v="122"/>
    <x v="122"/>
    <x v="122"/>
    <n v="32820"/>
    <n v="308001003636"/>
    <s v="08001308001003636"/>
    <s v="INSTITUCION EDUCATIVA DISTRITAL MARIE POUSSEPIN"/>
    <n v="1"/>
    <n v="9.1020089825995747"/>
    <n v="0.63746751115463685"/>
    <n v="7.9585555945448125E-2"/>
    <n v="1.0795855559454481"/>
    <n v="1643"/>
    <n v="0"/>
    <n v="0"/>
    <n v="0"/>
    <n v="112"/>
    <n v="0"/>
    <n v="733"/>
    <n v="0"/>
    <n v="567"/>
    <n v="0"/>
    <n v="231"/>
    <n v="0"/>
    <n v="0"/>
    <n v="231"/>
    <n v="0"/>
    <n v="0"/>
    <n v="0"/>
    <n v="0"/>
    <n v="0"/>
    <n v="0"/>
    <n v="0"/>
    <n v="0"/>
    <n v="0"/>
    <n v="231"/>
    <n v="0"/>
    <n v="0"/>
    <n v="92671"/>
    <n v="81839"/>
    <n v="122758"/>
    <n v="150439"/>
    <n v="114333"/>
    <n v="99892"/>
    <n v="152848"/>
    <n v="184139"/>
    <n v="11205182.582162309"/>
    <n v="114857863.00692539"/>
    <n v="30613913.409329556"/>
    <n v="0"/>
    <n v="0"/>
    <n v="0"/>
    <n v="0"/>
    <n v="0"/>
    <n v="156676959"/>
    <n v="0"/>
    <n v="0"/>
    <n v="6122782.6818659119"/>
    <n v="0"/>
    <n v="0"/>
    <n v="0"/>
    <n v="0"/>
    <n v="0"/>
    <n v="6122783"/>
    <n v="162799742"/>
    <n v="99086.878880097385"/>
    <n v="0"/>
    <n v="0"/>
    <n v="0"/>
    <n v="0"/>
    <n v="19701352"/>
    <n v="21269295.051796965"/>
    <n v="21269295"/>
    <n v="112"/>
    <n v="1"/>
    <n v="0"/>
    <n v="0"/>
    <n v="4.9777777777777779"/>
    <n v="4.9777777777777779"/>
    <n v="4"/>
    <n v="4"/>
    <n v="6660438"/>
    <n v="27929733"/>
    <n v="190729475"/>
  </r>
  <r>
    <x v="1"/>
    <n v="4909"/>
    <x v="10"/>
    <x v="122"/>
    <x v="122"/>
    <x v="122"/>
    <n v="25504"/>
    <n v="308001005337"/>
    <s v="08001308001005337"/>
    <s v="INSTITUCION EDUCATIVA DISTRITAL VILLA DEL CARMEN"/>
    <n v="1"/>
    <n v="9.1020089825995747"/>
    <n v="0.63746751115463685"/>
    <n v="7.9585555945448125E-2"/>
    <n v="1.0795855559454481"/>
    <n v="869"/>
    <n v="0"/>
    <n v="0"/>
    <n v="0"/>
    <n v="43"/>
    <n v="0"/>
    <n v="373"/>
    <n v="0"/>
    <n v="313"/>
    <n v="0"/>
    <n v="14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301989.7413658872"/>
    <n v="60609610.7867314"/>
    <n v="18553886.914745186"/>
    <n v="0"/>
    <n v="0"/>
    <n v="0"/>
    <n v="0"/>
    <n v="0"/>
    <n v="83465487"/>
    <n v="0"/>
    <n v="0"/>
    <n v="0"/>
    <n v="0"/>
    <n v="0"/>
    <n v="0"/>
    <n v="0"/>
    <n v="0"/>
    <n v="0"/>
    <n v="83465487"/>
    <n v="96047.741081703105"/>
    <n v="0"/>
    <n v="0"/>
    <n v="0"/>
    <n v="0"/>
    <n v="19701352"/>
    <n v="21269295.051796965"/>
    <n v="21269295"/>
    <n v="43"/>
    <n v="1"/>
    <n v="0"/>
    <n v="0"/>
    <n v="1.9111111111111112"/>
    <n v="1.9111111111111112"/>
    <n v="1.9111111111111112"/>
    <n v="2"/>
    <n v="6660438"/>
    <n v="27929733"/>
    <n v="111395220"/>
  </r>
  <r>
    <x v="1"/>
    <n v="4909"/>
    <x v="10"/>
    <x v="122"/>
    <x v="122"/>
    <x v="122"/>
    <n v="97787"/>
    <n v="308001008352"/>
    <s v="08001308001008352"/>
    <s v="INSTITUCION EDUCATIVA DISTRITAL GOLDA MEIR"/>
    <n v="1"/>
    <n v="9.1020089825995747"/>
    <n v="0.63746751115463685"/>
    <n v="7.9585555945448125E-2"/>
    <n v="1.0795855559454481"/>
    <n v="932"/>
    <n v="0"/>
    <n v="0"/>
    <n v="0"/>
    <n v="92"/>
    <n v="0"/>
    <n v="433"/>
    <n v="0"/>
    <n v="296"/>
    <n v="0"/>
    <n v="111"/>
    <n v="0"/>
    <n v="0"/>
    <n v="172"/>
    <n v="0"/>
    <n v="0"/>
    <n v="0"/>
    <n v="0"/>
    <n v="0"/>
    <n v="0"/>
    <n v="0"/>
    <n v="61"/>
    <n v="0"/>
    <n v="111"/>
    <n v="0"/>
    <n v="0"/>
    <n v="92671"/>
    <n v="81839"/>
    <n v="122758"/>
    <n v="150439"/>
    <n v="114333"/>
    <n v="99892"/>
    <n v="152848"/>
    <n v="184139"/>
    <n v="9204257.1210618969"/>
    <n v="64408755.486191235"/>
    <n v="14710581.768119397"/>
    <n v="0"/>
    <n v="0"/>
    <n v="0"/>
    <n v="0"/>
    <n v="0"/>
    <n v="88323594"/>
    <n v="0"/>
    <n v="1077896.8682188382"/>
    <n v="2942116.3536238796"/>
    <n v="0"/>
    <n v="0"/>
    <n v="0"/>
    <n v="0"/>
    <n v="0"/>
    <n v="4020013"/>
    <n v="92343607"/>
    <n v="99081.123390557943"/>
    <n v="0"/>
    <n v="0"/>
    <n v="0"/>
    <n v="0"/>
    <n v="19701352"/>
    <n v="21269295.051796965"/>
    <n v="21269295"/>
    <n v="92"/>
    <n v="1"/>
    <n v="0"/>
    <n v="0"/>
    <n v="4.0888888888888886"/>
    <n v="4.0888888888888886"/>
    <n v="4"/>
    <n v="4"/>
    <n v="6660438"/>
    <n v="27929733"/>
    <n v="120273340"/>
  </r>
  <r>
    <x v="1"/>
    <n v="4909"/>
    <x v="10"/>
    <x v="122"/>
    <x v="122"/>
    <x v="122"/>
    <n v="93402"/>
    <n v="308001009863"/>
    <s v="08001308001009863"/>
    <s v="INSTITUCION EDUCATIVA DISTRITAL LAS MERCEDES SAN PABLO"/>
    <n v="1"/>
    <n v="9.1020089825995747"/>
    <n v="0.63746751115463685"/>
    <n v="7.9585555945448125E-2"/>
    <n v="1.0795855559454481"/>
    <n v="1268"/>
    <n v="0"/>
    <n v="0"/>
    <n v="0"/>
    <n v="77"/>
    <n v="0"/>
    <n v="564"/>
    <n v="0"/>
    <n v="437"/>
    <n v="0"/>
    <n v="190"/>
    <n v="0"/>
    <n v="0"/>
    <n v="267"/>
    <n v="0"/>
    <n v="0"/>
    <n v="0"/>
    <n v="77"/>
    <n v="0"/>
    <n v="0"/>
    <n v="0"/>
    <n v="0"/>
    <n v="0"/>
    <n v="190"/>
    <n v="0"/>
    <n v="0"/>
    <n v="92671"/>
    <n v="81839"/>
    <n v="122758"/>
    <n v="150439"/>
    <n v="114333"/>
    <n v="99892"/>
    <n v="152848"/>
    <n v="184139"/>
    <n v="7703563.025236588"/>
    <n v="88440554.51533255"/>
    <n v="25180275.098582752"/>
    <n v="0"/>
    <n v="0"/>
    <n v="0"/>
    <n v="0"/>
    <n v="0"/>
    <n v="121324393"/>
    <n v="1540712.6050473177"/>
    <n v="0"/>
    <n v="5036055.0197165506"/>
    <n v="0"/>
    <n v="0"/>
    <n v="0"/>
    <n v="0"/>
    <n v="0"/>
    <n v="6576768"/>
    <n v="127901161"/>
    <n v="100868.42350157729"/>
    <n v="0"/>
    <n v="0"/>
    <n v="0"/>
    <n v="0"/>
    <n v="19701352"/>
    <n v="21269295.051796965"/>
    <n v="21269295"/>
    <n v="77"/>
    <n v="0"/>
    <n v="1"/>
    <n v="0"/>
    <n v="3.4222222222222221"/>
    <n v="3.4222222222222221"/>
    <n v="3.4222222222222221"/>
    <n v="4"/>
    <n v="26641753"/>
    <n v="47911048"/>
    <n v="175812209"/>
  </r>
  <r>
    <x v="1"/>
    <n v="4909"/>
    <x v="10"/>
    <x v="122"/>
    <x v="122"/>
    <x v="122"/>
    <n v="25675"/>
    <n v="308001011451"/>
    <s v="08001308001011451"/>
    <s v="INSTITUCION EDUCATIVA DISTRITAL TECNICA PABLO NERUDA"/>
    <n v="1"/>
    <n v="9.1020089825995747"/>
    <n v="0.63746751115463685"/>
    <n v="7.9585555945448125E-2"/>
    <n v="1.0795855559454481"/>
    <n v="1920"/>
    <n v="0"/>
    <n v="0"/>
    <n v="0"/>
    <n v="105"/>
    <n v="0"/>
    <n v="828"/>
    <n v="0"/>
    <n v="735"/>
    <n v="0"/>
    <n v="7"/>
    <n v="0"/>
    <n v="245"/>
    <n v="252"/>
    <n v="0"/>
    <n v="0"/>
    <n v="0"/>
    <n v="0"/>
    <n v="0"/>
    <n v="0"/>
    <n v="0"/>
    <n v="0"/>
    <n v="0"/>
    <n v="7"/>
    <n v="0"/>
    <n v="245"/>
    <n v="92671"/>
    <n v="81839"/>
    <n v="122758"/>
    <n v="150439"/>
    <n v="114333"/>
    <n v="99892"/>
    <n v="152848"/>
    <n v="184139"/>
    <n v="10504858.670777166"/>
    <n v="138094492.21524954"/>
    <n v="927694.34573725925"/>
    <n v="39790884.005464934"/>
    <n v="0"/>
    <n v="0"/>
    <n v="0"/>
    <n v="0"/>
    <n v="189317929"/>
    <n v="0"/>
    <n v="0"/>
    <n v="185538.86914745186"/>
    <n v="7958176.801092986"/>
    <n v="0"/>
    <n v="0"/>
    <n v="0"/>
    <n v="0"/>
    <n v="8143716"/>
    <n v="197461645"/>
    <n v="102844.60677083333"/>
    <n v="0"/>
    <n v="0"/>
    <n v="0"/>
    <n v="0"/>
    <n v="19701352"/>
    <n v="21269295.051796965"/>
    <n v="21269295"/>
    <n v="105"/>
    <n v="1"/>
    <n v="0"/>
    <n v="0"/>
    <n v="4.666666666666667"/>
    <n v="4.666666666666667"/>
    <n v="4"/>
    <n v="4"/>
    <n v="6660438"/>
    <n v="27929733"/>
    <n v="225391378"/>
  </r>
  <r>
    <x v="1"/>
    <n v="4909"/>
    <x v="10"/>
    <x v="122"/>
    <x v="122"/>
    <x v="122"/>
    <n v="25489"/>
    <n v="308001012929"/>
    <s v="08001308001012929"/>
    <s v="INSTITUCION EDUCATIVA DISTRITAL LA MILAGROSA FE Y ALEGRIA"/>
    <n v="1"/>
    <n v="9.1020089825995747"/>
    <n v="0.63746751115463685"/>
    <n v="7.9585555945448125E-2"/>
    <n v="1.0795855559454481"/>
    <n v="1364"/>
    <n v="0"/>
    <n v="0"/>
    <n v="0"/>
    <n v="86"/>
    <n v="0"/>
    <n v="727"/>
    <n v="0"/>
    <n v="407"/>
    <n v="0"/>
    <n v="1"/>
    <n v="0"/>
    <n v="143"/>
    <n v="328"/>
    <n v="0"/>
    <n v="0"/>
    <n v="0"/>
    <n v="0"/>
    <n v="0"/>
    <n v="96"/>
    <n v="0"/>
    <n v="88"/>
    <n v="0"/>
    <n v="1"/>
    <n v="0"/>
    <n v="143"/>
    <n v="92671"/>
    <n v="81839"/>
    <n v="122758"/>
    <n v="150439"/>
    <n v="114333"/>
    <n v="99892"/>
    <n v="152848"/>
    <n v="184139"/>
    <n v="8603979.4827317744"/>
    <n v="100191397.42296414"/>
    <n v="132527.76367675132"/>
    <n v="23224883.317475449"/>
    <n v="0"/>
    <n v="0"/>
    <n v="0"/>
    <n v="0"/>
    <n v="132152788"/>
    <n v="0"/>
    <n v="3251361.0451191189"/>
    <n v="26505.552735350266"/>
    <n v="4644976.6634950908"/>
    <n v="0"/>
    <n v="0"/>
    <n v="0"/>
    <n v="0"/>
    <n v="7922843"/>
    <n v="140075631"/>
    <n v="102694.74413489737"/>
    <n v="0"/>
    <n v="0"/>
    <n v="0"/>
    <n v="0"/>
    <n v="19701352"/>
    <n v="21269295.051796965"/>
    <n v="21269295"/>
    <n v="86"/>
    <n v="1"/>
    <n v="0"/>
    <n v="0"/>
    <n v="3.8222222222222224"/>
    <n v="3.8222222222222224"/>
    <n v="3.8222222222222224"/>
    <n v="4"/>
    <n v="6660438"/>
    <n v="27929733"/>
    <n v="168005364"/>
  </r>
  <r>
    <x v="1"/>
    <n v="4909"/>
    <x v="10"/>
    <x v="122"/>
    <x v="122"/>
    <x v="122"/>
    <n v="26466"/>
    <n v="308001017254"/>
    <s v="08001308001017254"/>
    <s v="INSTITUCION EDUCATIVA DISTRITAL MUNDO BOLIVARIANO"/>
    <n v="1"/>
    <n v="9.1020089825995747"/>
    <n v="0.63746751115463685"/>
    <n v="7.9585555945448125E-2"/>
    <n v="1.0795855559454481"/>
    <n v="1570"/>
    <n v="0"/>
    <n v="0"/>
    <n v="0"/>
    <n v="143"/>
    <n v="0"/>
    <n v="868"/>
    <n v="0"/>
    <n v="477"/>
    <n v="0"/>
    <n v="8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306617.04686795"/>
    <n v="118833712.11101127"/>
    <n v="10867276.621493608"/>
    <n v="0"/>
    <n v="0"/>
    <n v="0"/>
    <n v="0"/>
    <n v="0"/>
    <n v="144007606"/>
    <n v="0"/>
    <n v="0"/>
    <n v="0"/>
    <n v="0"/>
    <n v="0"/>
    <n v="0"/>
    <n v="0"/>
    <n v="0"/>
    <n v="0"/>
    <n v="144007606"/>
    <n v="91724.589808917197"/>
    <n v="0"/>
    <n v="0"/>
    <n v="0"/>
    <n v="0"/>
    <n v="19701352"/>
    <n v="21269295.051796965"/>
    <n v="21269295"/>
    <n v="143"/>
    <n v="1"/>
    <n v="0"/>
    <n v="0"/>
    <n v="6.3555555555555552"/>
    <n v="6.3555555555555552"/>
    <n v="4"/>
    <n v="4"/>
    <n v="6660438"/>
    <n v="27929733"/>
    <n v="171937339"/>
  </r>
  <r>
    <x v="1"/>
    <n v="4909"/>
    <x v="10"/>
    <x v="122"/>
    <x v="122"/>
    <x v="122"/>
    <n v="26482"/>
    <n v="308001018021"/>
    <s v="08001308001018021"/>
    <s v="INSTITUCION EDUCATIVA DISTRITAL DENIS HERRERA DE VILLA"/>
    <n v="1"/>
    <n v="9.1020089825995747"/>
    <n v="0.63746751115463685"/>
    <n v="7.9585555945448125E-2"/>
    <n v="1.0795855559454481"/>
    <n v="1379"/>
    <n v="0"/>
    <n v="0"/>
    <n v="0"/>
    <n v="150"/>
    <n v="0"/>
    <n v="638"/>
    <n v="0"/>
    <n v="412"/>
    <n v="0"/>
    <n v="17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006940.958253093"/>
    <n v="92769812.428670511"/>
    <n v="23722469.698138487"/>
    <n v="0"/>
    <n v="0"/>
    <n v="0"/>
    <n v="0"/>
    <n v="0"/>
    <n v="131499223"/>
    <n v="0"/>
    <n v="0"/>
    <n v="0"/>
    <n v="0"/>
    <n v="0"/>
    <n v="0"/>
    <n v="0"/>
    <n v="0"/>
    <n v="0"/>
    <n v="131499223"/>
    <n v="95358.39231327048"/>
    <n v="0"/>
    <n v="0"/>
    <n v="0"/>
    <n v="0"/>
    <n v="19701352"/>
    <n v="21269295.051796965"/>
    <n v="21269295"/>
    <n v="150"/>
    <n v="1"/>
    <n v="0"/>
    <n v="0"/>
    <n v="6.666666666666667"/>
    <n v="6.666666666666667"/>
    <n v="4"/>
    <n v="4"/>
    <n v="6660438"/>
    <n v="27929733"/>
    <n v="159428956"/>
  </r>
  <r>
    <x v="1"/>
    <n v="4909"/>
    <x v="10"/>
    <x v="122"/>
    <x v="122"/>
    <x v="122"/>
    <n v="21260"/>
    <n v="308001018358"/>
    <s v="08001308001018358"/>
    <s v="INSTITUCION EDUCATIVA DISTRITAL LOS ROSALES"/>
    <n v="1"/>
    <n v="9.1020089825995747"/>
    <n v="0.63746751115463685"/>
    <n v="7.9585555945448125E-2"/>
    <n v="1.0795855559454481"/>
    <n v="1608"/>
    <n v="0"/>
    <n v="0"/>
    <n v="0"/>
    <n v="153"/>
    <n v="0"/>
    <n v="837"/>
    <n v="0"/>
    <n v="444"/>
    <n v="0"/>
    <n v="174"/>
    <n v="0"/>
    <n v="0"/>
    <n v="174"/>
    <n v="0"/>
    <n v="0"/>
    <n v="0"/>
    <n v="0"/>
    <n v="0"/>
    <n v="0"/>
    <n v="0"/>
    <n v="0"/>
    <n v="0"/>
    <n v="174"/>
    <n v="0"/>
    <n v="0"/>
    <n v="92671"/>
    <n v="81839"/>
    <n v="122758"/>
    <n v="150439"/>
    <n v="114333"/>
    <n v="99892"/>
    <n v="152848"/>
    <n v="184139"/>
    <n v="15307079.777418155"/>
    <n v="113179171.16297802"/>
    <n v="23059830.87975473"/>
    <n v="0"/>
    <n v="0"/>
    <n v="0"/>
    <n v="0"/>
    <n v="0"/>
    <n v="151546082"/>
    <n v="0"/>
    <n v="0"/>
    <n v="4611966.1759509463"/>
    <n v="0"/>
    <n v="0"/>
    <n v="0"/>
    <n v="0"/>
    <n v="0"/>
    <n v="4611966"/>
    <n v="156158048"/>
    <n v="97113.213930348255"/>
    <n v="0"/>
    <n v="0"/>
    <n v="0"/>
    <n v="0"/>
    <n v="19701352"/>
    <n v="21269295.051796965"/>
    <n v="21269295"/>
    <n v="153"/>
    <n v="0"/>
    <n v="1"/>
    <n v="0"/>
    <n v="6.8"/>
    <n v="6.8"/>
    <n v="4"/>
    <n v="4"/>
    <n v="26641753"/>
    <n v="47911048"/>
    <n v="204069096"/>
  </r>
  <r>
    <x v="1"/>
    <n v="4909"/>
    <x v="10"/>
    <x v="122"/>
    <x v="122"/>
    <x v="122"/>
    <n v="23247"/>
    <n v="308001073529"/>
    <s v="08001308001073529"/>
    <s v="INSTITUCION EDUCATIVA DISTRITAL COMUNITARIA SIETE DE ABRIL"/>
    <n v="1"/>
    <n v="9.1020089825995747"/>
    <n v="0.63746751115463685"/>
    <n v="7.9585555945448125E-2"/>
    <n v="1.0795855559454481"/>
    <n v="774"/>
    <n v="0"/>
    <n v="0"/>
    <n v="0"/>
    <n v="61"/>
    <n v="0"/>
    <n v="389"/>
    <n v="0"/>
    <n v="250"/>
    <n v="0"/>
    <n v="74"/>
    <n v="0"/>
    <n v="0"/>
    <n v="74"/>
    <n v="0"/>
    <n v="0"/>
    <n v="0"/>
    <n v="0"/>
    <n v="0"/>
    <n v="0"/>
    <n v="0"/>
    <n v="0"/>
    <n v="0"/>
    <n v="74"/>
    <n v="0"/>
    <n v="0"/>
    <n v="92671"/>
    <n v="81839"/>
    <n v="122758"/>
    <n v="150439"/>
    <n v="114333"/>
    <n v="99892"/>
    <n v="152848"/>
    <n v="184139"/>
    <n v="6102822.6563562583"/>
    <n v="56457057.27801948"/>
    <n v="9807054.5120795984"/>
    <n v="0"/>
    <n v="0"/>
    <n v="0"/>
    <n v="0"/>
    <n v="0"/>
    <n v="72366934"/>
    <n v="0"/>
    <n v="0"/>
    <n v="1961410.9024159198"/>
    <n v="0"/>
    <n v="0"/>
    <n v="0"/>
    <n v="0"/>
    <n v="0"/>
    <n v="1961411"/>
    <n v="74328345"/>
    <n v="96031.453488372092"/>
    <n v="0"/>
    <n v="0"/>
    <n v="0"/>
    <n v="0"/>
    <n v="19701352"/>
    <n v="21269295.051796965"/>
    <n v="21269295"/>
    <n v="61"/>
    <n v="1"/>
    <n v="0"/>
    <n v="0"/>
    <n v="2.7111111111111112"/>
    <n v="2.7111111111111112"/>
    <n v="2.7111111111111112"/>
    <n v="3"/>
    <n v="6660438"/>
    <n v="27929733"/>
    <n v="102258078"/>
  </r>
  <r>
    <x v="1"/>
    <n v="3764"/>
    <x v="11"/>
    <x v="126"/>
    <x v="126"/>
    <x v="126"/>
    <n v="88836"/>
    <n v="308296011139"/>
    <s v="08296308296011139"/>
    <s v="INSTITUCION EDUCATIVA FRUTO DE LA ESPERANZA"/>
    <n v="1"/>
    <n v="13.652888355691278"/>
    <n v="0.95619250396399269"/>
    <n v="0.1278081077981581"/>
    <n v="1.1278081077981581"/>
    <n v="827"/>
    <n v="0"/>
    <n v="0"/>
    <n v="21"/>
    <n v="40"/>
    <n v="130"/>
    <n v="404"/>
    <n v="165"/>
    <n v="0"/>
    <n v="6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180604.2063105241"/>
    <n v="37288669.844573759"/>
    <n v="0"/>
    <n v="0"/>
    <n v="2707859.3721666229"/>
    <n v="33234407.213731214"/>
    <n v="11549675.315269101"/>
    <n v="0"/>
    <n v="88961216"/>
    <n v="0"/>
    <n v="0"/>
    <n v="0"/>
    <n v="0"/>
    <n v="0"/>
    <n v="0"/>
    <n v="0"/>
    <n v="0"/>
    <n v="0"/>
    <n v="88961216"/>
    <n v="107570.99879081016"/>
    <n v="1"/>
    <n v="0"/>
    <n v="0"/>
    <n v="1"/>
    <n v="24249724"/>
    <n v="27349035.339067582"/>
    <n v="27349035"/>
    <n v="61"/>
    <n v="1"/>
    <n v="0"/>
    <n v="1.6153846153846154"/>
    <n v="1.7777777777777777"/>
    <n v="3.3931623931623931"/>
    <n v="3.3931623931623931"/>
    <n v="4"/>
    <n v="6660438"/>
    <n v="34009473"/>
    <n v="122970689"/>
  </r>
  <r>
    <x v="1"/>
    <n v="3764"/>
    <x v="11"/>
    <x v="135"/>
    <x v="135"/>
    <x v="135"/>
    <n v="88837"/>
    <n v="308573000522"/>
    <s v="08573308573000522"/>
    <s v="INSTITUCION EDUCATIVA SAN NICOLAS DE TOLENTINO"/>
    <n v="1"/>
    <n v="9.1701227430773748"/>
    <n v="0.64223792057196138"/>
    <n v="8.0307310814615812E-2"/>
    <n v="1.0803073108146157"/>
    <n v="575"/>
    <n v="0"/>
    <n v="21"/>
    <n v="0"/>
    <n v="20"/>
    <n v="0"/>
    <n v="253"/>
    <n v="0"/>
    <n v="200"/>
    <n v="0"/>
    <n v="81"/>
    <n v="0"/>
    <n v="0"/>
    <n v="502"/>
    <n v="0"/>
    <n v="0"/>
    <n v="0"/>
    <n v="0"/>
    <n v="0"/>
    <n v="221"/>
    <n v="0"/>
    <n v="200"/>
    <n v="0"/>
    <n v="81"/>
    <n v="0"/>
    <n v="0"/>
    <n v="92671"/>
    <n v="81839"/>
    <n v="122758"/>
    <n v="150439"/>
    <n v="114333"/>
    <n v="99892"/>
    <n v="152848"/>
    <n v="184139"/>
    <n v="4104639.5108205513"/>
    <n v="40050305.314420074"/>
    <n v="10741925.553739429"/>
    <n v="0"/>
    <n v="0"/>
    <n v="0"/>
    <n v="0"/>
    <n v="0"/>
    <n v="54896870"/>
    <n v="0"/>
    <n v="7444228.9348215684"/>
    <n v="2148385.1107478859"/>
    <n v="0"/>
    <n v="0"/>
    <n v="0"/>
    <n v="0"/>
    <n v="0"/>
    <n v="9592614"/>
    <n v="64489484"/>
    <n v="112155.62434782609"/>
    <n v="0"/>
    <n v="0"/>
    <n v="0"/>
    <n v="0"/>
    <n v="19701352"/>
    <n v="21283514.598532151"/>
    <n v="21283515"/>
    <n v="41"/>
    <n v="1"/>
    <n v="0"/>
    <n v="0"/>
    <n v="1.8222222222222222"/>
    <n v="1.8222222222222222"/>
    <n v="1.8222222222222222"/>
    <n v="2"/>
    <n v="6660438"/>
    <n v="27943953"/>
    <n v="92433437"/>
  </r>
  <r>
    <x v="1"/>
    <n v="3765"/>
    <x v="13"/>
    <x v="141"/>
    <x v="141"/>
    <x v="140"/>
    <n v="3302"/>
    <n v="308758001134"/>
    <s v="08758308758001134"/>
    <s v="INSTITUCION EDUCATIVA VISTA HERMOSA DE SOLEDAD"/>
    <n v="1"/>
    <n v="8.0259279104023413"/>
    <n v="0.56210319057381175"/>
    <n v="6.8183061823416991E-2"/>
    <n v="1.0681830618234169"/>
    <n v="935"/>
    <n v="0"/>
    <n v="0"/>
    <n v="0"/>
    <n v="54"/>
    <n v="0"/>
    <n v="375"/>
    <n v="0"/>
    <n v="376"/>
    <n v="0"/>
    <n v="0"/>
    <n v="0"/>
    <n v="130"/>
    <n v="214"/>
    <n v="0"/>
    <n v="0"/>
    <n v="0"/>
    <n v="0"/>
    <n v="0"/>
    <n v="0"/>
    <n v="0"/>
    <n v="84"/>
    <n v="0"/>
    <n v="0"/>
    <n v="0"/>
    <n v="130"/>
    <n v="92671"/>
    <n v="81839"/>
    <n v="122758"/>
    <n v="150439"/>
    <n v="114333"/>
    <n v="99892"/>
    <n v="152848"/>
    <n v="184139"/>
    <n v="5345437.9962008446"/>
    <n v="65651694.231021531"/>
    <n v="0"/>
    <n v="20890530.912894893"/>
    <n v="0"/>
    <n v="0"/>
    <n v="0"/>
    <n v="0"/>
    <n v="91887663"/>
    <n v="0"/>
    <n v="1468639.7644223194"/>
    <n v="0"/>
    <n v="4178106.1825789786"/>
    <n v="0"/>
    <n v="0"/>
    <n v="0"/>
    <n v="0"/>
    <n v="5646746"/>
    <n v="97534409"/>
    <n v="104314.87593582888"/>
    <n v="0"/>
    <n v="0"/>
    <n v="0"/>
    <n v="0"/>
    <n v="19701352"/>
    <n v="21044650.5014209"/>
    <n v="21044651"/>
    <n v="54"/>
    <n v="1"/>
    <n v="0"/>
    <n v="0"/>
    <n v="2.4"/>
    <n v="2.4"/>
    <n v="2.4"/>
    <n v="3"/>
    <n v="6660438"/>
    <n v="27705089"/>
    <n v="125239498"/>
  </r>
  <r>
    <x v="1"/>
    <n v="3765"/>
    <x v="13"/>
    <x v="141"/>
    <x v="141"/>
    <x v="140"/>
    <n v="3303"/>
    <n v="308758002017"/>
    <s v="08758308758002017"/>
    <s v="INSTITUCION EDUCATIVA TECNICA MANUELA BELTRAN"/>
    <n v="1"/>
    <n v="8.0259279104023413"/>
    <n v="0.56210319057381175"/>
    <n v="6.8183061823416991E-2"/>
    <n v="1.0681830618234169"/>
    <n v="1511"/>
    <n v="0"/>
    <n v="97"/>
    <n v="0"/>
    <n v="91"/>
    <n v="0"/>
    <n v="645"/>
    <n v="0"/>
    <n v="541"/>
    <n v="0"/>
    <n v="0"/>
    <n v="0"/>
    <n v="137"/>
    <n v="137"/>
    <n v="0"/>
    <n v="0"/>
    <n v="0"/>
    <n v="0"/>
    <n v="0"/>
    <n v="0"/>
    <n v="0"/>
    <n v="0"/>
    <n v="0"/>
    <n v="0"/>
    <n v="0"/>
    <n v="137"/>
    <n v="92671"/>
    <n v="81839"/>
    <n v="122758"/>
    <n v="150439"/>
    <n v="114333"/>
    <n v="99892"/>
    <n v="152848"/>
    <n v="184139"/>
    <n v="18610043.394180719"/>
    <n v="103678973.84552801"/>
    <n v="0"/>
    <n v="22015405.654358465"/>
    <n v="0"/>
    <n v="0"/>
    <n v="0"/>
    <n v="0"/>
    <n v="144304423"/>
    <n v="0"/>
    <n v="0"/>
    <n v="0"/>
    <n v="4403081.1308716927"/>
    <n v="0"/>
    <n v="0"/>
    <n v="0"/>
    <n v="0"/>
    <n v="4403081"/>
    <n v="148707504"/>
    <n v="98416.614162806087"/>
    <n v="0"/>
    <n v="0"/>
    <n v="0"/>
    <n v="0"/>
    <n v="19701352"/>
    <n v="21044650.5014209"/>
    <n v="21044651"/>
    <n v="188"/>
    <n v="1"/>
    <n v="0"/>
    <n v="0"/>
    <n v="8.3555555555555561"/>
    <n v="8.3555555555555561"/>
    <n v="4"/>
    <n v="4"/>
    <n v="6660438"/>
    <n v="27705089"/>
    <n v="176412593"/>
  </r>
  <r>
    <x v="1"/>
    <n v="3765"/>
    <x v="13"/>
    <x v="141"/>
    <x v="141"/>
    <x v="140"/>
    <n v="3304"/>
    <n v="308758002891"/>
    <s v="08758308758002891"/>
    <s v="INSTITUCION EDUCATIVA JESUS MAESTRO F.M.S.D."/>
    <n v="1"/>
    <n v="8.0259279104023413"/>
    <n v="0.56210319057381175"/>
    <n v="6.8183061823416991E-2"/>
    <n v="1.0681830618234169"/>
    <n v="960"/>
    <n v="0"/>
    <n v="30"/>
    <n v="0"/>
    <n v="52"/>
    <n v="0"/>
    <n v="384"/>
    <n v="0"/>
    <n v="336"/>
    <n v="0"/>
    <n v="0"/>
    <n v="0"/>
    <n v="158"/>
    <n v="158"/>
    <n v="0"/>
    <n v="0"/>
    <n v="0"/>
    <n v="0"/>
    <n v="0"/>
    <n v="0"/>
    <n v="0"/>
    <n v="0"/>
    <n v="0"/>
    <n v="0"/>
    <n v="0"/>
    <n v="158"/>
    <n v="92671"/>
    <n v="81839"/>
    <n v="122758"/>
    <n v="150439"/>
    <n v="114333"/>
    <n v="99892"/>
    <n v="152848"/>
    <n v="184139"/>
    <n v="8117146.5868235053"/>
    <n v="62941704.189527966"/>
    <n v="0"/>
    <n v="25390029.878749177"/>
    <n v="0"/>
    <n v="0"/>
    <n v="0"/>
    <n v="0"/>
    <n v="96448881"/>
    <n v="0"/>
    <n v="0"/>
    <n v="0"/>
    <n v="5078005.9757498363"/>
    <n v="0"/>
    <n v="0"/>
    <n v="0"/>
    <n v="0"/>
    <n v="5078006"/>
    <n v="101526887"/>
    <n v="105757.17395833334"/>
    <n v="0"/>
    <n v="0"/>
    <n v="0"/>
    <n v="0"/>
    <n v="19701352"/>
    <n v="21044650.5014209"/>
    <n v="21044651"/>
    <n v="82"/>
    <n v="1"/>
    <n v="0"/>
    <n v="0"/>
    <n v="3.6444444444444444"/>
    <n v="3.6444444444444444"/>
    <n v="3.6444444444444444"/>
    <n v="4"/>
    <n v="6660438"/>
    <n v="27705089"/>
    <n v="129231976"/>
  </r>
  <r>
    <x v="2"/>
    <n v="3766"/>
    <x v="14"/>
    <x v="145"/>
    <x v="145"/>
    <x v="144"/>
    <n v="9041"/>
    <n v="311001026441"/>
    <s v="11001311001026441"/>
    <s v="COLEGIO LOS PINOS (IED)"/>
    <n v="1"/>
    <n v="3.4711883561739638"/>
    <n v="0.24310784645338757"/>
    <n v="1.9919606275011457E-2"/>
    <n v="1.0199196062750115"/>
    <n v="677"/>
    <n v="0"/>
    <n v="0"/>
    <n v="0"/>
    <n v="45"/>
    <n v="0"/>
    <n v="279"/>
    <n v="0"/>
    <n v="270"/>
    <n v="0"/>
    <n v="83"/>
    <n v="0"/>
    <n v="0"/>
    <n v="407"/>
    <n v="0"/>
    <n v="0"/>
    <n v="0"/>
    <n v="45"/>
    <n v="0"/>
    <n v="279"/>
    <n v="0"/>
    <n v="0"/>
    <n v="0"/>
    <n v="83"/>
    <n v="0"/>
    <n v="0"/>
    <n v="92671"/>
    <n v="81839"/>
    <n v="122758"/>
    <n v="150439"/>
    <n v="114333"/>
    <n v="99892"/>
    <n v="152848"/>
    <n v="184139"/>
    <n v="4253263.6424900219"/>
    <n v="45824591.161209427"/>
    <n v="10391873.155249953"/>
    <n v="0"/>
    <n v="0"/>
    <n v="0"/>
    <n v="0"/>
    <n v="0"/>
    <n v="60469728"/>
    <n v="850652.72849800438"/>
    <n v="4657581.3967130892"/>
    <n v="2078374.6310499907"/>
    <n v="0"/>
    <n v="0"/>
    <n v="0"/>
    <n v="0"/>
    <n v="0"/>
    <n v="7586609"/>
    <n v="68056337"/>
    <n v="100526.34711964549"/>
    <n v="0"/>
    <n v="0"/>
    <n v="0"/>
    <n v="0"/>
    <n v="19701352"/>
    <n v="20093795.174925413"/>
    <n v="20093795"/>
    <n v="45"/>
    <n v="1"/>
    <n v="0"/>
    <n v="0"/>
    <n v="2"/>
    <n v="2"/>
    <n v="2"/>
    <n v="2"/>
    <n v="6660438"/>
    <n v="26754233"/>
    <n v="94810570"/>
  </r>
  <r>
    <x v="2"/>
    <n v="3766"/>
    <x v="14"/>
    <x v="145"/>
    <x v="145"/>
    <x v="144"/>
    <n v="13475"/>
    <n v="311001075034"/>
    <s v="11001311001075034"/>
    <s v="COLEGIO CANADA (IED)"/>
    <n v="1"/>
    <n v="3.4711883561739638"/>
    <n v="0.24310784645338757"/>
    <n v="1.9919606275011457E-2"/>
    <n v="1.0199196062750115"/>
    <n v="715"/>
    <n v="0"/>
    <n v="0"/>
    <n v="0"/>
    <n v="49"/>
    <n v="0"/>
    <n v="340"/>
    <n v="0"/>
    <n v="247"/>
    <n v="0"/>
    <n v="7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631331.5218224684"/>
    <n v="48996420.78621117"/>
    <n v="9891059.9911415223"/>
    <n v="0"/>
    <n v="0"/>
    <n v="0"/>
    <n v="0"/>
    <n v="0"/>
    <n v="63518812"/>
    <n v="0"/>
    <n v="0"/>
    <n v="0"/>
    <n v="0"/>
    <n v="0"/>
    <n v="0"/>
    <n v="0"/>
    <n v="0"/>
    <n v="0"/>
    <n v="63518812"/>
    <n v="88837.499300699303"/>
    <n v="0"/>
    <n v="0"/>
    <n v="0"/>
    <n v="0"/>
    <n v="19701352"/>
    <n v="20093795.174925413"/>
    <n v="20093795"/>
    <n v="49"/>
    <n v="1"/>
    <n v="0"/>
    <n v="0"/>
    <n v="2.1777777777777776"/>
    <n v="2.1777777777777776"/>
    <n v="2.1777777777777776"/>
    <n v="3"/>
    <n v="6660438"/>
    <n v="26754233"/>
    <n v="90273045"/>
  </r>
  <r>
    <x v="3"/>
    <n v="4910"/>
    <x v="15"/>
    <x v="146"/>
    <x v="146"/>
    <x v="145"/>
    <n v="25881"/>
    <n v="313001002714"/>
    <s v="13001313001002714"/>
    <s v="INSTITUCION EDUCATIVA MARIA AUXILIADORA"/>
    <n v="1"/>
    <n v="12.489537193298375"/>
    <n v="0.87471614292027355"/>
    <n v="0.1154808723009689"/>
    <n v="1.1154808723009688"/>
    <n v="515"/>
    <n v="0"/>
    <n v="30"/>
    <n v="0"/>
    <n v="30"/>
    <n v="0"/>
    <n v="200"/>
    <n v="0"/>
    <n v="171"/>
    <n v="0"/>
    <n v="0"/>
    <n v="0"/>
    <n v="84"/>
    <n v="515"/>
    <n v="0"/>
    <n v="30"/>
    <n v="0"/>
    <n v="30"/>
    <n v="0"/>
    <n v="200"/>
    <n v="0"/>
    <n v="171"/>
    <n v="0"/>
    <n v="0"/>
    <n v="0"/>
    <n v="84"/>
    <n v="92671"/>
    <n v="81839"/>
    <n v="122758"/>
    <n v="150439"/>
    <n v="114333"/>
    <n v="99892"/>
    <n v="152848"/>
    <n v="184139"/>
    <n v="6202363.6750201853"/>
    <n v="33868530.309156664"/>
    <n v="0"/>
    <n v="14096193.463639177"/>
    <n v="0"/>
    <n v="0"/>
    <n v="0"/>
    <n v="0"/>
    <n v="54167087"/>
    <n v="1240472.7350040369"/>
    <n v="6773706.0618313337"/>
    <n v="0"/>
    <n v="2819238.6927278358"/>
    <n v="0"/>
    <n v="0"/>
    <n v="0"/>
    <n v="0"/>
    <n v="10833417"/>
    <n v="65000504"/>
    <n v="126214.5708737864"/>
    <n v="0"/>
    <n v="0"/>
    <n v="0"/>
    <n v="0"/>
    <n v="19701352"/>
    <n v="21976481.314468436"/>
    <n v="21976481"/>
    <n v="60"/>
    <n v="1"/>
    <n v="0"/>
    <n v="0"/>
    <n v="2.6666666666666665"/>
    <n v="2.6666666666666665"/>
    <n v="2.6666666666666665"/>
    <n v="3"/>
    <n v="6660438"/>
    <n v="28636919"/>
    <n v="93637423"/>
  </r>
  <r>
    <x v="3"/>
    <n v="4910"/>
    <x v="15"/>
    <x v="146"/>
    <x v="146"/>
    <x v="145"/>
    <n v="25890"/>
    <n v="313001004750"/>
    <s v="13001313001004750"/>
    <s v="INSTITUCION EDUCATIVA MADRE GABRIELA DE SAN MARTIN"/>
    <n v="1"/>
    <n v="12.489537193298375"/>
    <n v="0.87471614292027355"/>
    <n v="0.1154808723009689"/>
    <n v="1.1154808723009688"/>
    <n v="2018"/>
    <n v="0"/>
    <n v="38"/>
    <n v="0"/>
    <n v="187"/>
    <n v="0"/>
    <n v="884"/>
    <n v="0"/>
    <n v="666"/>
    <n v="0"/>
    <n v="24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258863.781325694"/>
    <n v="141499250.61777043"/>
    <n v="33275010.824027125"/>
    <n v="0"/>
    <n v="0"/>
    <n v="0"/>
    <n v="0"/>
    <n v="0"/>
    <n v="198033125"/>
    <n v="0"/>
    <n v="0"/>
    <n v="0"/>
    <n v="0"/>
    <n v="0"/>
    <n v="0"/>
    <n v="0"/>
    <n v="0"/>
    <n v="0"/>
    <n v="198033125"/>
    <n v="98133.36223984143"/>
    <n v="0"/>
    <n v="0"/>
    <n v="0"/>
    <n v="0"/>
    <n v="19701352"/>
    <n v="21976481.314468436"/>
    <n v="21976481"/>
    <n v="225"/>
    <n v="1"/>
    <n v="0"/>
    <n v="0"/>
    <n v="10"/>
    <n v="10"/>
    <n v="4"/>
    <n v="4"/>
    <n v="6660438"/>
    <n v="28636919"/>
    <n v="226670044"/>
  </r>
  <r>
    <x v="3"/>
    <n v="4910"/>
    <x v="15"/>
    <x v="146"/>
    <x v="146"/>
    <x v="145"/>
    <n v="25896"/>
    <n v="313001005225"/>
    <s v="13001313001005225"/>
    <s v="INSTITUCION EDUCATIVA JOSE MARIA CORDOBA DE PASACABALLOS."/>
    <n v="1"/>
    <n v="12.489537193298375"/>
    <n v="0.87471614292027355"/>
    <n v="0.1154808723009689"/>
    <n v="1.1154808723009688"/>
    <n v="1097"/>
    <n v="103"/>
    <n v="0"/>
    <n v="83"/>
    <n v="0"/>
    <n v="435"/>
    <n v="0"/>
    <n v="366"/>
    <n v="0"/>
    <n v="11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3721747.07053832"/>
    <n v="89253519.852006584"/>
    <n v="18754892.240640432"/>
    <n v="0"/>
    <n v="131730159"/>
    <n v="0"/>
    <n v="0"/>
    <n v="0"/>
    <n v="0"/>
    <n v="0"/>
    <n v="0"/>
    <n v="0"/>
    <n v="0"/>
    <n v="0"/>
    <n v="131730159"/>
    <n v="120082.18687329079"/>
    <n v="1"/>
    <n v="0"/>
    <n v="0"/>
    <n v="1"/>
    <n v="24249724"/>
    <n v="27050103.280577738"/>
    <n v="27050103"/>
    <n v="186"/>
    <n v="1"/>
    <n v="0"/>
    <n v="14.307692307692308"/>
    <n v="0"/>
    <n v="14.307692307692308"/>
    <n v="4"/>
    <n v="4"/>
    <n v="6660438"/>
    <n v="33710541"/>
    <n v="165440700"/>
  </r>
  <r>
    <x v="3"/>
    <n v="4910"/>
    <x v="15"/>
    <x v="146"/>
    <x v="146"/>
    <x v="145"/>
    <n v="25763"/>
    <n v="313001008411"/>
    <s v="13001313001008411"/>
    <s v="INSTITUCION EDUCATIVA FE Y ALEGRIA EL PROGRESO"/>
    <n v="1"/>
    <n v="12.489537193298375"/>
    <n v="0.87471614292027355"/>
    <n v="0.1154808723009689"/>
    <n v="1.1154808723009688"/>
    <n v="1643"/>
    <n v="0"/>
    <n v="22"/>
    <n v="0"/>
    <n v="83"/>
    <n v="0"/>
    <n v="789"/>
    <n v="0"/>
    <n v="576"/>
    <n v="0"/>
    <n v="172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854136.431285324"/>
    <n v="124610630.38274622"/>
    <n v="23552682.558570642"/>
    <n v="167811.82694808545"/>
    <n v="0"/>
    <n v="0"/>
    <n v="0"/>
    <n v="0"/>
    <n v="159185261"/>
    <n v="0"/>
    <n v="0"/>
    <n v="0"/>
    <n v="0"/>
    <n v="0"/>
    <n v="0"/>
    <n v="0"/>
    <n v="0"/>
    <n v="0"/>
    <n v="159185261"/>
    <n v="96886.951308581862"/>
    <n v="0"/>
    <n v="0"/>
    <n v="0"/>
    <n v="0"/>
    <n v="19701352"/>
    <n v="21976481.314468436"/>
    <n v="21976481"/>
    <n v="105"/>
    <n v="0"/>
    <n v="1"/>
    <n v="0"/>
    <n v="4.666666666666667"/>
    <n v="4.666666666666667"/>
    <n v="4"/>
    <n v="4"/>
    <n v="26641753"/>
    <n v="48618234"/>
    <n v="207803495"/>
  </r>
  <r>
    <x v="3"/>
    <n v="4910"/>
    <x v="15"/>
    <x v="146"/>
    <x v="146"/>
    <x v="145"/>
    <n v="110700"/>
    <n v="313001029396"/>
    <s v="13001313001029396"/>
    <s v="INSTITUCION EDUCATIVA CLEMENTE MANUEL ZABALA"/>
    <n v="1"/>
    <n v="12.489537193298375"/>
    <n v="0.87471614292027355"/>
    <n v="0.1154808723009689"/>
    <n v="1.1154808723009688"/>
    <n v="1317"/>
    <n v="0"/>
    <n v="38"/>
    <n v="0"/>
    <n v="66"/>
    <n v="0"/>
    <n v="429"/>
    <n v="0"/>
    <n v="561"/>
    <n v="0"/>
    <n v="22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750763.703368321"/>
    <n v="90376940.717156604"/>
    <n v="30536326.805588681"/>
    <n v="0"/>
    <n v="0"/>
    <n v="0"/>
    <n v="0"/>
    <n v="0"/>
    <n v="131664031"/>
    <n v="0"/>
    <n v="0"/>
    <n v="0"/>
    <n v="0"/>
    <n v="0"/>
    <n v="0"/>
    <n v="0"/>
    <n v="0"/>
    <n v="0"/>
    <n v="131664031"/>
    <n v="99972.68868640851"/>
    <n v="0"/>
    <n v="0"/>
    <n v="0"/>
    <n v="0"/>
    <n v="19701352"/>
    <n v="21976481.314468436"/>
    <n v="21976481"/>
    <n v="104"/>
    <n v="1"/>
    <n v="0"/>
    <n v="0"/>
    <n v="4.6222222222222218"/>
    <n v="4.6222222222222218"/>
    <n v="4"/>
    <n v="4"/>
    <n v="6660438"/>
    <n v="28636919"/>
    <n v="160300950"/>
  </r>
  <r>
    <x v="3"/>
    <n v="3767"/>
    <x v="16"/>
    <x v="149"/>
    <x v="149"/>
    <x v="148"/>
    <n v="7178"/>
    <n v="313052000309"/>
    <s v="13052313052000309"/>
    <s v="INSTITUCIÓN EDUCATIVA DOMINGO TARRA GUARDO"/>
    <n v="1"/>
    <n v="26.983606557377048"/>
    <n v="1.8898215269827554"/>
    <n v="0.26906459847018699"/>
    <n v="1.2690645984701869"/>
    <n v="579"/>
    <n v="44"/>
    <n v="0"/>
    <n v="18"/>
    <n v="19"/>
    <n v="125"/>
    <n v="119"/>
    <n v="0"/>
    <n v="194"/>
    <n v="0"/>
    <n v="60"/>
    <n v="0"/>
    <n v="0"/>
    <n v="138"/>
    <n v="0"/>
    <n v="0"/>
    <n v="0"/>
    <n v="19"/>
    <n v="0"/>
    <n v="119"/>
    <n v="0"/>
    <n v="0"/>
    <n v="0"/>
    <n v="0"/>
    <n v="0"/>
    <n v="0"/>
    <n v="92671"/>
    <n v="81839"/>
    <n v="122758"/>
    <n v="150439"/>
    <n v="114333"/>
    <n v="99892"/>
    <n v="152848"/>
    <n v="184139"/>
    <n v="2234504.2226917832"/>
    <n v="32507860.01202511"/>
    <n v="9347269.9187401924"/>
    <n v="0"/>
    <n v="8995949.6896872967"/>
    <n v="15846175.10879799"/>
    <n v="0"/>
    <n v="0"/>
    <n v="68931759"/>
    <n v="446900.8445383567"/>
    <n v="2471843.6686459989"/>
    <n v="0"/>
    <n v="0"/>
    <n v="0"/>
    <n v="0"/>
    <n v="0"/>
    <n v="0"/>
    <n v="2918745"/>
    <n v="71850504"/>
    <n v="124094.13471502591"/>
    <n v="1"/>
    <n v="0"/>
    <n v="0"/>
    <n v="1"/>
    <n v="24249724"/>
    <n v="30774466.251072854"/>
    <n v="30774466"/>
    <n v="81"/>
    <n v="0"/>
    <n v="1"/>
    <n v="4.7692307692307692"/>
    <n v="0.84444444444444444"/>
    <n v="5.6136752136752133"/>
    <n v="4"/>
    <n v="4"/>
    <n v="26641753"/>
    <n v="57416219"/>
    <n v="129266723"/>
  </r>
  <r>
    <x v="3"/>
    <n v="3767"/>
    <x v="16"/>
    <x v="968"/>
    <x v="968"/>
    <x v="909"/>
    <n v="7184"/>
    <n v="313074000019"/>
    <s v="13074313074000019"/>
    <s v="INSTITUCIÓN EDUCATIVA TÉCNICA AGROPECUARIA JULIO RAMÓN FACIOLINCE"/>
    <n v="1"/>
    <n v="47.010737790093522"/>
    <n v="3.2924399518704064"/>
    <n v="0.48127839170782133"/>
    <n v="1.4812783917078214"/>
    <n v="1812"/>
    <n v="0"/>
    <n v="31"/>
    <n v="50"/>
    <n v="47"/>
    <n v="275"/>
    <n v="631"/>
    <n v="0"/>
    <n v="635"/>
    <n v="0"/>
    <n v="0"/>
    <n v="0"/>
    <n v="143"/>
    <n v="418"/>
    <n v="0"/>
    <n v="0"/>
    <n v="0"/>
    <n v="0"/>
    <n v="0"/>
    <n v="0"/>
    <n v="0"/>
    <n v="275"/>
    <n v="0"/>
    <n v="0"/>
    <n v="0"/>
    <n v="143"/>
    <n v="92671"/>
    <n v="81839"/>
    <n v="122758"/>
    <n v="150439"/>
    <n v="114333"/>
    <n v="99892"/>
    <n v="152848"/>
    <n v="184139"/>
    <n v="10707180.88736053"/>
    <n v="153472549.3505041"/>
    <n v="0"/>
    <n v="31866411.715729009"/>
    <n v="8467950.1179565173"/>
    <n v="40691161.803731367"/>
    <n v="0"/>
    <n v="0"/>
    <n v="245205254"/>
    <n v="0"/>
    <n v="6667448.826443702"/>
    <n v="0"/>
    <n v="6373282.3431458026"/>
    <n v="0"/>
    <n v="0"/>
    <n v="0"/>
    <n v="0"/>
    <n v="13040731"/>
    <n v="258245985"/>
    <n v="142519.85927152316"/>
    <n v="1"/>
    <n v="0"/>
    <n v="0"/>
    <n v="1"/>
    <n v="24249724"/>
    <n v="35920592.16607856"/>
    <n v="35920592"/>
    <n v="128"/>
    <n v="0"/>
    <n v="1"/>
    <n v="3.8461538461538463"/>
    <n v="3.4666666666666668"/>
    <n v="7.3128205128205135"/>
    <n v="4"/>
    <n v="4"/>
    <n v="26641753"/>
    <n v="62562345"/>
    <n v="320808330"/>
  </r>
  <r>
    <x v="3"/>
    <n v="3767"/>
    <x v="16"/>
    <x v="972"/>
    <x v="972"/>
    <x v="591"/>
    <n v="23998"/>
    <n v="313212000131"/>
    <s v="13212313212000131"/>
    <s v="INSTITUCIÓN EDUCATIVA OSWALDO OCHOA BECERRA"/>
    <n v="1"/>
    <n v="29.949306296691567"/>
    <n v="2.0975270165364295"/>
    <n v="0.30049008742167826"/>
    <n v="1.3004900874216783"/>
    <n v="977"/>
    <n v="0"/>
    <n v="0"/>
    <n v="4"/>
    <n v="62"/>
    <n v="109"/>
    <n v="358"/>
    <n v="0"/>
    <n v="333"/>
    <n v="0"/>
    <n v="11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472098.4472701699"/>
    <n v="73543688.510771379"/>
    <n v="17720657.398839854"/>
    <n v="0"/>
    <n v="594755.73266073095"/>
    <n v="14160032.583587166"/>
    <n v="0"/>
    <n v="0"/>
    <n v="113491233"/>
    <n v="0"/>
    <n v="0"/>
    <n v="0"/>
    <n v="0"/>
    <n v="0"/>
    <n v="0"/>
    <n v="0"/>
    <n v="0"/>
    <n v="0"/>
    <n v="113491233"/>
    <n v="116162.98157625383"/>
    <n v="1"/>
    <n v="1"/>
    <n v="1"/>
    <n v="1"/>
    <n v="24249724"/>
    <n v="31536525.684711568"/>
    <n v="31536526"/>
    <n v="66"/>
    <n v="1"/>
    <n v="0"/>
    <n v="0.30769230769230771"/>
    <n v="2.7555555555555555"/>
    <n v="3.063247863247863"/>
    <n v="3.063247863247863"/>
    <n v="4"/>
    <n v="6660438"/>
    <n v="38196964"/>
    <n v="151688197"/>
  </r>
  <r>
    <x v="3"/>
    <n v="3767"/>
    <x v="16"/>
    <x v="974"/>
    <x v="974"/>
    <x v="913"/>
    <n v="8273"/>
    <n v="313440000418"/>
    <s v="13440313440000418"/>
    <s v="INSTITUCIÓN EDUCATIVA TÉCNICA EN SISTEMAS DE MARGARITA"/>
    <n v="1"/>
    <n v="36.697530864197532"/>
    <n v="2.5701450866772473"/>
    <n v="0.37199640135397027"/>
    <n v="1.3719964013539703"/>
    <n v="557"/>
    <n v="0"/>
    <n v="0"/>
    <n v="11"/>
    <n v="17"/>
    <n v="82"/>
    <n v="149"/>
    <n v="0"/>
    <n v="216"/>
    <n v="0"/>
    <n v="0"/>
    <n v="0"/>
    <n v="82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61452.7346678544"/>
    <n v="40983226.923998766"/>
    <n v="0"/>
    <n v="16924944.863109775"/>
    <n v="1725509.1101160382"/>
    <n v="11238220.090972165"/>
    <n v="0"/>
    <n v="0"/>
    <n v="73033354"/>
    <n v="0"/>
    <n v="0"/>
    <n v="0"/>
    <n v="0"/>
    <n v="0"/>
    <n v="0"/>
    <n v="0"/>
    <n v="0"/>
    <n v="0"/>
    <n v="73033354"/>
    <n v="131119.12746858169"/>
    <n v="1"/>
    <n v="0"/>
    <n v="0"/>
    <n v="1"/>
    <n v="24249724"/>
    <n v="33270534.061827004"/>
    <n v="33270534"/>
    <n v="28"/>
    <n v="0"/>
    <n v="1"/>
    <n v="0.84615384615384615"/>
    <n v="0.75555555555555554"/>
    <n v="1.6017094017094018"/>
    <n v="1.6017094017094018"/>
    <n v="2"/>
    <n v="13320876"/>
    <n v="46591410"/>
    <n v="119624764"/>
  </r>
  <r>
    <x v="3"/>
    <n v="3767"/>
    <x v="16"/>
    <x v="975"/>
    <x v="975"/>
    <x v="310"/>
    <n v="6897"/>
    <n v="313473000251"/>
    <s v="13473313473000251"/>
    <s v="INSTITUCIÓN EDUCATIVA TÉCNICA AGROPECUARIA VICENTE HONDARZA"/>
    <n v="1"/>
    <n v="58.689367169932538"/>
    <n v="4.1103634255448016"/>
    <n v="0.6050288286382709"/>
    <n v="1.6050288286382708"/>
    <n v="1705"/>
    <n v="0"/>
    <n v="0"/>
    <n v="20"/>
    <n v="113"/>
    <n v="170"/>
    <n v="716"/>
    <n v="92"/>
    <n v="436"/>
    <n v="0"/>
    <n v="0"/>
    <n v="19"/>
    <n v="13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807577.803397302"/>
    <n v="151319755.3615804"/>
    <n v="0"/>
    <n v="33562791.54126028"/>
    <n v="3670155.2212939882"/>
    <n v="42006339.414587542"/>
    <n v="0"/>
    <n v="5615419.6660558283"/>
    <n v="252982039"/>
    <n v="0"/>
    <n v="0"/>
    <n v="0"/>
    <n v="0"/>
    <n v="0"/>
    <n v="0"/>
    <n v="0"/>
    <n v="0"/>
    <n v="0"/>
    <n v="252982039"/>
    <n v="148376.56246334311"/>
    <n v="1"/>
    <n v="1"/>
    <n v="1"/>
    <n v="1"/>
    <n v="24249724"/>
    <n v="38921506.106521361"/>
    <n v="38921506"/>
    <n v="133"/>
    <n v="1"/>
    <n v="0"/>
    <n v="1.5384615384615385"/>
    <n v="5.0222222222222221"/>
    <n v="6.5606837606837605"/>
    <n v="4"/>
    <n v="4"/>
    <n v="6660438"/>
    <n v="45581944"/>
    <n v="298563983"/>
  </r>
  <r>
    <x v="3"/>
    <n v="3767"/>
    <x v="16"/>
    <x v="166"/>
    <x v="166"/>
    <x v="165"/>
    <n v="24007"/>
    <n v="313670000131"/>
    <s v="13670313670000131"/>
    <s v="INSTITUCIÓN EDUCATIVA TÉCNICA AGROPECUARIA Y COMERCIAL DE SAN PABLO"/>
    <n v="1"/>
    <n v="39.074225122349105"/>
    <n v="2.7365990394711601"/>
    <n v="0.3971806026271168"/>
    <n v="1.3971806026271167"/>
    <n v="2576"/>
    <n v="0"/>
    <n v="0"/>
    <n v="28"/>
    <n v="123"/>
    <n v="178"/>
    <n v="1088"/>
    <n v="106"/>
    <n v="813"/>
    <n v="12"/>
    <n v="0"/>
    <n v="3"/>
    <n v="225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5925809.206005076"/>
    <n v="217367684.20629954"/>
    <n v="0"/>
    <n v="47292851.852689683"/>
    <n v="4472827.7955246521"/>
    <n v="39637074.791166335"/>
    <n v="2562675.1290041944"/>
    <n v="771826.31696146401"/>
    <n v="328030749"/>
    <n v="0"/>
    <n v="0"/>
    <n v="0"/>
    <n v="0"/>
    <n v="0"/>
    <n v="0"/>
    <n v="0"/>
    <n v="0"/>
    <n v="0"/>
    <n v="328030749"/>
    <n v="127341.12927018634"/>
    <n v="1"/>
    <n v="1"/>
    <n v="1"/>
    <n v="1"/>
    <n v="24249724"/>
    <n v="33881243.991861254"/>
    <n v="33881244"/>
    <n v="151"/>
    <n v="1"/>
    <n v="0"/>
    <n v="2.1538461538461537"/>
    <n v="5.4666666666666668"/>
    <n v="7.6205128205128201"/>
    <n v="4"/>
    <n v="4"/>
    <n v="6660438"/>
    <n v="40541682"/>
    <n v="368572431"/>
  </r>
  <r>
    <x v="3"/>
    <n v="3767"/>
    <x v="16"/>
    <x v="981"/>
    <x v="981"/>
    <x v="919"/>
    <n v="7551"/>
    <n v="313780000285"/>
    <s v="13780313780000285"/>
    <s v="INSTITUCIÓN EDUCATIVA DE TALAIGUA NUEVO"/>
    <n v="1"/>
    <n v="26.344881276761384"/>
    <n v="1.8450878186636361"/>
    <n v="0.2622964641297682"/>
    <n v="1.2622964641297683"/>
    <n v="1427"/>
    <n v="0"/>
    <n v="0"/>
    <n v="6"/>
    <n v="153"/>
    <n v="71"/>
    <n v="594"/>
    <n v="0"/>
    <n v="421"/>
    <n v="0"/>
    <n v="18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897676.170987573"/>
    <n v="104854656.53283484"/>
    <n v="28202172.060542859"/>
    <n v="0"/>
    <n v="865932.84980009275"/>
    <n v="8952625.6060344074"/>
    <n v="0"/>
    <n v="0"/>
    <n v="160773063"/>
    <n v="0"/>
    <n v="0"/>
    <n v="0"/>
    <n v="0"/>
    <n v="0"/>
    <n v="0"/>
    <n v="0"/>
    <n v="0"/>
    <n v="0"/>
    <n v="160773063"/>
    <n v="112665.07568325158"/>
    <n v="1"/>
    <n v="0"/>
    <n v="0"/>
    <n v="1"/>
    <n v="24249724"/>
    <n v="30610340.861322779"/>
    <n v="30610341"/>
    <n v="159"/>
    <n v="1"/>
    <n v="0"/>
    <n v="0.46153846153846156"/>
    <n v="6.8"/>
    <n v="7.2615384615384615"/>
    <n v="4"/>
    <n v="4"/>
    <n v="6660438"/>
    <n v="37270779"/>
    <n v="198043842"/>
  </r>
  <r>
    <x v="3"/>
    <n v="3767"/>
    <x v="16"/>
    <x v="175"/>
    <x v="175"/>
    <x v="174"/>
    <n v="6045"/>
    <n v="313894000072"/>
    <s v="13894313894000072"/>
    <s v="INSTITUCIÓN EDUCATIIVA TÉCNICA AGROPECUARIA ERASMO DONADO LLANOS"/>
    <n v="1"/>
    <n v="41.910794404856162"/>
    <n v="2.9352607595589193"/>
    <n v="0.42723778456832323"/>
    <n v="1.4272377845683233"/>
    <n v="753"/>
    <n v="0"/>
    <n v="0"/>
    <n v="0"/>
    <n v="88"/>
    <n v="0"/>
    <n v="371"/>
    <n v="0"/>
    <n v="218"/>
    <n v="0"/>
    <n v="0"/>
    <n v="0"/>
    <n v="7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639192.640568336"/>
    <n v="68797386.987208053"/>
    <n v="0"/>
    <n v="16318129.105523223"/>
    <n v="0"/>
    <n v="0"/>
    <n v="0"/>
    <n v="0"/>
    <n v="96754709"/>
    <n v="0"/>
    <n v="0"/>
    <n v="0"/>
    <n v="0"/>
    <n v="0"/>
    <n v="0"/>
    <n v="0"/>
    <n v="0"/>
    <n v="0"/>
    <n v="96754709"/>
    <n v="128492.30942895086"/>
    <n v="0"/>
    <n v="1"/>
    <n v="1"/>
    <n v="1"/>
    <n v="24249724"/>
    <n v="34610122.358153298"/>
    <n v="34610122"/>
    <n v="88"/>
    <n v="0"/>
    <n v="1"/>
    <n v="0"/>
    <n v="3.911111111111111"/>
    <n v="3.911111111111111"/>
    <n v="3.911111111111111"/>
    <n v="4"/>
    <n v="26641753"/>
    <n v="61251875"/>
    <n v="158006584"/>
  </r>
  <r>
    <x v="4"/>
    <n v="3770"/>
    <x v="18"/>
    <x v="176"/>
    <x v="176"/>
    <x v="175"/>
    <n v="91409"/>
    <n v="315001000293"/>
    <s v="15001315001000293"/>
    <s v="GIMNASIO GRAN COLOMBIANO"/>
    <n v="1"/>
    <n v="3.6320047947258014"/>
    <n v="0.25437077258676888"/>
    <n v="2.1623667932344656E-2"/>
    <n v="1.0216236679323447"/>
    <n v="888"/>
    <n v="0"/>
    <n v="0"/>
    <n v="0"/>
    <n v="73"/>
    <n v="0"/>
    <n v="374"/>
    <n v="0"/>
    <n v="308"/>
    <n v="0"/>
    <n v="0"/>
    <n v="0"/>
    <n v="133"/>
    <n v="888"/>
    <n v="0"/>
    <n v="0"/>
    <n v="0"/>
    <n v="73"/>
    <n v="0"/>
    <n v="374"/>
    <n v="0"/>
    <n v="308"/>
    <n v="0"/>
    <n v="0"/>
    <n v="0"/>
    <n v="133"/>
    <n v="92671"/>
    <n v="81839"/>
    <n v="122758"/>
    <n v="150439"/>
    <n v="114333"/>
    <n v="99892"/>
    <n v="152848"/>
    <n v="184139"/>
    <n v="6911266.7459599571"/>
    <n v="57021105.683462135"/>
    <n v="0"/>
    <n v="20441041.716349844"/>
    <n v="0"/>
    <n v="0"/>
    <n v="0"/>
    <n v="0"/>
    <n v="84373414"/>
    <n v="1382253.3491919916"/>
    <n v="11404221.136692429"/>
    <n v="0"/>
    <n v="4088208.3432699689"/>
    <n v="0"/>
    <n v="0"/>
    <n v="0"/>
    <n v="0"/>
    <n v="16874683"/>
    <n v="101248097"/>
    <n v="114018.12725225225"/>
    <n v="0"/>
    <n v="0"/>
    <n v="0"/>
    <n v="0"/>
    <n v="19701352"/>
    <n v="20127367.493466236"/>
    <n v="20127367"/>
    <n v="73"/>
    <n v="0"/>
    <n v="1"/>
    <n v="0"/>
    <n v="3.2444444444444445"/>
    <n v="3.2444444444444445"/>
    <n v="3.2444444444444445"/>
    <n v="4"/>
    <n v="26641753"/>
    <n v="46769120"/>
    <n v="148017217"/>
  </r>
  <r>
    <x v="4"/>
    <n v="3770"/>
    <x v="18"/>
    <x v="176"/>
    <x v="176"/>
    <x v="175"/>
    <n v="11828"/>
    <n v="315001001893"/>
    <s v="15001315001001893"/>
    <s v="INSTITUTO TECNICO GONZALO SUAREZ RENDON"/>
    <n v="1"/>
    <n v="3.6320047947258014"/>
    <n v="0.25437077258676888"/>
    <n v="2.1623667932344656E-2"/>
    <n v="1.0216236679323447"/>
    <n v="996"/>
    <n v="0"/>
    <n v="0"/>
    <n v="0"/>
    <n v="52"/>
    <n v="0"/>
    <n v="363"/>
    <n v="0"/>
    <n v="396"/>
    <n v="0"/>
    <n v="0"/>
    <n v="0"/>
    <n v="185"/>
    <n v="743"/>
    <n v="0"/>
    <n v="0"/>
    <n v="0"/>
    <n v="0"/>
    <n v="0"/>
    <n v="162"/>
    <n v="0"/>
    <n v="396"/>
    <n v="0"/>
    <n v="0"/>
    <n v="0"/>
    <n v="185"/>
    <n v="92671"/>
    <n v="81839"/>
    <n v="122758"/>
    <n v="150439"/>
    <n v="114333"/>
    <n v="99892"/>
    <n v="152848"/>
    <n v="184139"/>
    <n v="4923094.1204098323"/>
    <n v="63458972.454175606"/>
    <n v="0"/>
    <n v="28433027.951313689"/>
    <n v="0"/>
    <n v="0"/>
    <n v="0"/>
    <n v="0"/>
    <n v="96815095"/>
    <n v="0"/>
    <n v="9330726.3845665324"/>
    <n v="0"/>
    <n v="5686605.5902627381"/>
    <n v="0"/>
    <n v="0"/>
    <n v="0"/>
    <n v="0"/>
    <n v="15017332"/>
    <n v="111832427"/>
    <n v="112281.5532128514"/>
    <n v="0"/>
    <n v="0"/>
    <n v="0"/>
    <n v="0"/>
    <n v="19701352"/>
    <n v="20127367.493466236"/>
    <n v="20127367"/>
    <n v="52"/>
    <n v="1"/>
    <n v="0"/>
    <n v="0"/>
    <n v="2.3111111111111109"/>
    <n v="2.3111111111111109"/>
    <n v="2.3111111111111109"/>
    <n v="3"/>
    <n v="6660438"/>
    <n v="26787805"/>
    <n v="138620232"/>
  </r>
  <r>
    <x v="4"/>
    <n v="3769"/>
    <x v="19"/>
    <x v="1098"/>
    <x v="1098"/>
    <x v="1023"/>
    <n v="16800"/>
    <n v="315022000196"/>
    <s v="15022315022000196"/>
    <s v="I.E. ENRIQUE SUAREZ"/>
    <n v="1"/>
    <n v="7.4589127686472816"/>
    <n v="0.52239176731631032"/>
    <n v="6.217479071075524E-2"/>
    <n v="1.0621747907107553"/>
    <n v="194"/>
    <n v="0"/>
    <n v="0"/>
    <n v="12"/>
    <n v="8"/>
    <n v="44"/>
    <n v="36"/>
    <n v="0"/>
    <n v="63"/>
    <n v="0"/>
    <n v="0"/>
    <n v="0"/>
    <n v="31"/>
    <n v="194"/>
    <n v="0"/>
    <n v="0"/>
    <n v="12"/>
    <n v="8"/>
    <n v="44"/>
    <n v="36"/>
    <n v="0"/>
    <n v="63"/>
    <n v="0"/>
    <n v="0"/>
    <n v="0"/>
    <n v="31"/>
    <n v="92671"/>
    <n v="81839"/>
    <n v="122758"/>
    <n v="150439"/>
    <n v="114333"/>
    <n v="99892"/>
    <n v="152848"/>
    <n v="184139"/>
    <n v="787462.40023965121"/>
    <n v="8605804.9470007718"/>
    <n v="0"/>
    <n v="4953567.9135317942"/>
    <n v="1457299.5641559933"/>
    <n v="4668521.6245218655"/>
    <n v="0"/>
    <n v="0"/>
    <n v="20472656"/>
    <n v="157492.48004793024"/>
    <n v="1721160.9894001547"/>
    <n v="0"/>
    <n v="990713.58270635898"/>
    <n v="291459.91283119872"/>
    <n v="933704.32490437326"/>
    <n v="0"/>
    <n v="0"/>
    <n v="4094531"/>
    <n v="24567187"/>
    <n v="126634.98453608247"/>
    <n v="1"/>
    <n v="0"/>
    <n v="0"/>
    <n v="1"/>
    <n v="24249724"/>
    <n v="25757445.514493581"/>
    <n v="25757446"/>
    <n v="20"/>
    <n v="1"/>
    <n v="0"/>
    <n v="0.92307692307692313"/>
    <n v="0.35555555555555557"/>
    <n v="1.2786324786324788"/>
    <n v="1.2786324786324788"/>
    <n v="2"/>
    <n v="6660438"/>
    <n v="32417884"/>
    <n v="56985071"/>
  </r>
  <r>
    <x v="4"/>
    <n v="3769"/>
    <x v="19"/>
    <x v="1099"/>
    <x v="1099"/>
    <x v="1024"/>
    <n v="3284"/>
    <n v="315090000064"/>
    <s v="15090315090000064"/>
    <s v="I.E. CAMPO ELIAS CORTES"/>
    <n v="1"/>
    <n v="15.048543689320388"/>
    <n v="1.0539384997830548"/>
    <n v="0.1425969114945124"/>
    <n v="1.1425969114945125"/>
    <n v="194"/>
    <n v="0"/>
    <n v="0"/>
    <n v="5"/>
    <n v="3"/>
    <n v="31"/>
    <n v="49"/>
    <n v="0"/>
    <n v="79"/>
    <n v="0"/>
    <n v="0"/>
    <n v="0"/>
    <n v="27"/>
    <n v="27"/>
    <n v="0"/>
    <n v="0"/>
    <n v="0"/>
    <n v="0"/>
    <n v="0"/>
    <n v="0"/>
    <n v="0"/>
    <n v="0"/>
    <n v="0"/>
    <n v="0"/>
    <n v="0"/>
    <n v="27"/>
    <n v="92671"/>
    <n v="81839"/>
    <n v="122758"/>
    <n v="150439"/>
    <n v="114333"/>
    <n v="99892"/>
    <n v="152848"/>
    <n v="184139"/>
    <n v="317656.79515532393"/>
    <n v="11969150.545894325"/>
    <n v="0"/>
    <n v="4641060.6927447198"/>
    <n v="653182.66340951051"/>
    <n v="3538225.0111733051"/>
    <n v="0"/>
    <n v="0"/>
    <n v="21119276"/>
    <n v="0"/>
    <n v="0"/>
    <n v="0"/>
    <n v="928212.13854894415"/>
    <n v="0"/>
    <n v="0"/>
    <n v="0"/>
    <n v="0"/>
    <n v="928212"/>
    <n v="22047488"/>
    <n v="113646.84536082474"/>
    <n v="1"/>
    <n v="0"/>
    <n v="0"/>
    <n v="1"/>
    <n v="24249724"/>
    <n v="27707659.746994354"/>
    <n v="27707660"/>
    <n v="8"/>
    <n v="1"/>
    <n v="0"/>
    <n v="0.38461538461538464"/>
    <n v="0.13333333333333333"/>
    <n v="0.517948717948718"/>
    <n v="0.517948717948718"/>
    <n v="1"/>
    <n v="6660438"/>
    <n v="34368098"/>
    <n v="56415586"/>
  </r>
  <r>
    <x v="4"/>
    <n v="3769"/>
    <x v="19"/>
    <x v="1100"/>
    <x v="1100"/>
    <x v="22"/>
    <n v="2955"/>
    <n v="315106000124"/>
    <s v="15106315106000124"/>
    <s v="I.E. TECNICA MANUEL BRICEÑO"/>
    <n v="1"/>
    <n v="15.61429270680372"/>
    <n v="1.0935612488709465"/>
    <n v="0.14859176635542584"/>
    <n v="1.1485917663554259"/>
    <n v="318"/>
    <n v="0"/>
    <n v="0"/>
    <n v="10"/>
    <n v="5"/>
    <n v="83"/>
    <n v="61"/>
    <n v="0"/>
    <n v="115"/>
    <n v="0"/>
    <n v="0"/>
    <n v="0"/>
    <n v="44"/>
    <n v="44"/>
    <n v="0"/>
    <n v="0"/>
    <n v="0"/>
    <n v="0"/>
    <n v="0"/>
    <n v="0"/>
    <n v="0"/>
    <n v="0"/>
    <n v="0"/>
    <n v="0"/>
    <n v="0"/>
    <n v="44"/>
    <n v="92671"/>
    <n v="81839"/>
    <n v="122758"/>
    <n v="150439"/>
    <n v="114333"/>
    <n v="99892"/>
    <n v="152848"/>
    <n v="184139"/>
    <n v="532205.73789961834"/>
    <n v="16543929.875750059"/>
    <n v="0"/>
    <n v="7602891.8565047327"/>
    <n v="1313219.4242271492"/>
    <n v="9523015.6841564253"/>
    <n v="0"/>
    <n v="0"/>
    <n v="35515263"/>
    <n v="0"/>
    <n v="0"/>
    <n v="0"/>
    <n v="1520578.3713009467"/>
    <n v="0"/>
    <n v="0"/>
    <n v="0"/>
    <n v="0"/>
    <n v="1520578"/>
    <n v="37035841"/>
    <n v="116464.90880503145"/>
    <n v="1"/>
    <n v="0"/>
    <n v="0"/>
    <n v="1"/>
    <n v="24249724"/>
    <n v="27853033.322791565"/>
    <n v="27853033"/>
    <n v="15"/>
    <n v="0"/>
    <n v="1"/>
    <n v="0.76923076923076927"/>
    <n v="0.22222222222222221"/>
    <n v="0.99145299145299148"/>
    <n v="0.99145299145299148"/>
    <n v="1"/>
    <n v="6660438"/>
    <n v="34513471"/>
    <n v="71549312"/>
  </r>
  <r>
    <x v="4"/>
    <n v="3769"/>
    <x v="19"/>
    <x v="983"/>
    <x v="983"/>
    <x v="921"/>
    <n v="3097"/>
    <n v="315135000338"/>
    <s v="15135315135000338"/>
    <s v="I.E. NACIONALIZADA TECNICA AGROPECUARIA CAMPOHERMOSO"/>
    <n v="1"/>
    <n v="20.739371534195932"/>
    <n v="1.4525008248277205"/>
    <n v="0.20289871656035868"/>
    <n v="1.2028987165603586"/>
    <n v="254"/>
    <n v="0"/>
    <n v="0"/>
    <n v="6"/>
    <n v="8"/>
    <n v="63"/>
    <n v="62"/>
    <n v="12"/>
    <n v="75"/>
    <n v="0"/>
    <n v="0"/>
    <n v="0"/>
    <n v="28"/>
    <n v="254"/>
    <n v="0"/>
    <n v="0"/>
    <n v="6"/>
    <n v="8"/>
    <n v="63"/>
    <n v="62"/>
    <n v="12"/>
    <n v="75"/>
    <n v="0"/>
    <n v="0"/>
    <n v="0"/>
    <n v="28"/>
    <n v="92671"/>
    <n v="81839"/>
    <n v="122758"/>
    <n v="150439"/>
    <n v="114333"/>
    <n v="99892"/>
    <n v="152848"/>
    <n v="184139"/>
    <n v="891790.61569891998"/>
    <n v="13486831.844847897"/>
    <n v="0"/>
    <n v="5066960.6405774662"/>
    <n v="825186.11376297288"/>
    <n v="9011996.8945985511"/>
    <n v="0"/>
    <n v="0"/>
    <n v="29282766"/>
    <n v="178358.123139784"/>
    <n v="2697366.3689695797"/>
    <n v="0"/>
    <n v="1013392.1281154932"/>
    <n v="165037.22275259459"/>
    <n v="1802399.3789197102"/>
    <n v="0"/>
    <n v="0"/>
    <n v="5856553"/>
    <n v="35139319"/>
    <n v="138343.77559055117"/>
    <n v="1"/>
    <n v="0"/>
    <n v="0"/>
    <n v="1"/>
    <n v="24249724"/>
    <n v="29169961.876542926"/>
    <n v="29169962"/>
    <n v="14"/>
    <n v="1"/>
    <n v="0"/>
    <n v="0.46153846153846156"/>
    <n v="0.35555555555555557"/>
    <n v="0.81709401709401708"/>
    <n v="0.81709401709401708"/>
    <n v="1"/>
    <n v="6660438"/>
    <n v="35830400"/>
    <n v="70969719"/>
  </r>
  <r>
    <x v="4"/>
    <n v="3769"/>
    <x v="19"/>
    <x v="984"/>
    <x v="984"/>
    <x v="922"/>
    <n v="3023"/>
    <n v="315172000020"/>
    <s v="15172315172000020"/>
    <s v="I.E. TECNICA NUESTRA SEÑORA DE NAZARETH"/>
    <n v="1"/>
    <n v="13.359319631467045"/>
    <n v="0.93563215027264579"/>
    <n v="0.12469736109062243"/>
    <n v="1.1246973610906223"/>
    <n v="307"/>
    <n v="0"/>
    <n v="0"/>
    <n v="3"/>
    <n v="13"/>
    <n v="40"/>
    <n v="77"/>
    <n v="0"/>
    <n v="104"/>
    <n v="0"/>
    <n v="0"/>
    <n v="0"/>
    <n v="70"/>
    <n v="307"/>
    <n v="0"/>
    <n v="0"/>
    <n v="3"/>
    <n v="13"/>
    <n v="40"/>
    <n v="77"/>
    <n v="0"/>
    <n v="104"/>
    <n v="0"/>
    <n v="0"/>
    <n v="0"/>
    <n v="70"/>
    <n v="92671"/>
    <n v="81839"/>
    <n v="122758"/>
    <n v="150439"/>
    <n v="114333"/>
    <n v="99892"/>
    <n v="152848"/>
    <n v="184139"/>
    <n v="1354948.7789451778"/>
    <n v="16659983.427507475"/>
    <n v="0"/>
    <n v="11843884.24135785"/>
    <n v="385770.07015672239"/>
    <n v="4493930.7517625783"/>
    <n v="0"/>
    <n v="0"/>
    <n v="34738517"/>
    <n v="270989.75578903558"/>
    <n v="3331996.6855014954"/>
    <n v="0"/>
    <n v="2368776.8482715697"/>
    <n v="77154.014031344472"/>
    <n v="898786.15035251563"/>
    <n v="0"/>
    <n v="0"/>
    <n v="6947703"/>
    <n v="41686220"/>
    <n v="135785.73289902281"/>
    <n v="1"/>
    <n v="0"/>
    <n v="0"/>
    <n v="1"/>
    <n v="24249724"/>
    <n v="27273600.589975931"/>
    <n v="27273601"/>
    <n v="16"/>
    <n v="1"/>
    <n v="0"/>
    <n v="0.23076923076923078"/>
    <n v="0.57777777777777772"/>
    <n v="0.80854700854700856"/>
    <n v="0.80854700854700856"/>
    <n v="1"/>
    <n v="6660438"/>
    <n v="33934039"/>
    <n v="75620259"/>
  </r>
  <r>
    <x v="4"/>
    <n v="3769"/>
    <x v="19"/>
    <x v="187"/>
    <x v="187"/>
    <x v="185"/>
    <n v="3031"/>
    <n v="315176000016"/>
    <s v="15176315176000016"/>
    <s v="I.E. TECNICO COMERCIAL SAGRADO CORAZON DE JESUS"/>
    <n v="1"/>
    <n v="5.2806628544754348"/>
    <n v="0.36983604537465298"/>
    <n v="3.90933682376845E-2"/>
    <n v="1.0390933682376846"/>
    <n v="1952"/>
    <n v="0"/>
    <n v="0"/>
    <n v="5"/>
    <n v="138"/>
    <n v="49"/>
    <n v="802"/>
    <n v="0"/>
    <n v="671"/>
    <n v="0"/>
    <n v="0"/>
    <n v="0"/>
    <n v="287"/>
    <n v="287"/>
    <n v="0"/>
    <n v="0"/>
    <n v="0"/>
    <n v="0"/>
    <n v="0"/>
    <n v="0"/>
    <n v="0"/>
    <n v="0"/>
    <n v="0"/>
    <n v="0"/>
    <n v="0"/>
    <n v="287"/>
    <n v="92671"/>
    <n v="81839"/>
    <n v="122758"/>
    <n v="150439"/>
    <n v="114333"/>
    <n v="99892"/>
    <n v="152848"/>
    <n v="184139"/>
    <n v="13288547.370857717"/>
    <n v="125261507.4663993"/>
    <n v="0"/>
    <n v="44863887.993376695"/>
    <n v="594013.310353596"/>
    <n v="5086058.622259941"/>
    <n v="0"/>
    <n v="0"/>
    <n v="189094015"/>
    <n v="0"/>
    <n v="0"/>
    <n v="0"/>
    <n v="8972777.5986753386"/>
    <n v="0"/>
    <n v="0"/>
    <n v="0"/>
    <n v="0"/>
    <n v="8972778"/>
    <n v="198066793"/>
    <n v="101468.64395491804"/>
    <n v="1"/>
    <n v="0"/>
    <n v="0"/>
    <n v="1"/>
    <n v="24249724"/>
    <n v="25197727.389994219"/>
    <n v="25197727"/>
    <n v="143"/>
    <n v="1"/>
    <n v="0"/>
    <n v="0.38461538461538464"/>
    <n v="6.1333333333333337"/>
    <n v="6.5179487179487188"/>
    <n v="4"/>
    <n v="4"/>
    <n v="6660438"/>
    <n v="31858165"/>
    <n v="229924958"/>
  </r>
  <r>
    <x v="4"/>
    <n v="3769"/>
    <x v="19"/>
    <x v="1101"/>
    <x v="1101"/>
    <x v="1025"/>
    <n v="6852"/>
    <n v="315185000169"/>
    <s v="15185315185000169"/>
    <s v="I.E. SAN PEDRO CLAVER"/>
    <n v="1"/>
    <n v="22.920406941950926"/>
    <n v="1.605251631356218"/>
    <n v="0.22600965500116588"/>
    <n v="1.2260096550011659"/>
    <n v="805"/>
    <n v="7"/>
    <n v="0"/>
    <n v="25"/>
    <n v="25"/>
    <n v="256"/>
    <n v="145"/>
    <n v="45"/>
    <n v="206"/>
    <n v="0"/>
    <n v="96"/>
    <n v="0"/>
    <n v="0"/>
    <n v="805"/>
    <n v="7"/>
    <n v="0"/>
    <n v="25"/>
    <n v="25"/>
    <n v="256"/>
    <n v="145"/>
    <n v="45"/>
    <n v="206"/>
    <n v="0"/>
    <n v="96"/>
    <n v="0"/>
    <n v="0"/>
    <n v="92671"/>
    <n v="81839"/>
    <n v="122758"/>
    <n v="150439"/>
    <n v="114333"/>
    <n v="99892"/>
    <n v="152848"/>
    <n v="184139"/>
    <n v="2840388.5184653262"/>
    <n v="35217726.858629785"/>
    <n v="14448239.349948779"/>
    <n v="0"/>
    <n v="4485547.5803279458"/>
    <n v="36863035.493670315"/>
    <n v="0"/>
    <n v="0"/>
    <n v="93854938"/>
    <n v="568077.70369306521"/>
    <n v="7043545.3717259578"/>
    <n v="2889647.869989756"/>
    <n v="0"/>
    <n v="897109.51606558915"/>
    <n v="7372607.0987340631"/>
    <n v="0"/>
    <n v="0"/>
    <n v="18770988"/>
    <n v="112625926"/>
    <n v="139907.98260869566"/>
    <n v="1"/>
    <n v="0"/>
    <n v="0"/>
    <n v="1"/>
    <n v="24249724"/>
    <n v="29730395.755113494"/>
    <n v="29730396"/>
    <n v="57"/>
    <n v="0"/>
    <n v="1"/>
    <n v="2.4615384615384617"/>
    <n v="1.1111111111111112"/>
    <n v="3.5726495726495728"/>
    <n v="3.5726495726495728"/>
    <n v="4"/>
    <n v="26641753"/>
    <n v="56372149"/>
    <n v="168998075"/>
  </r>
  <r>
    <x v="4"/>
    <n v="3769"/>
    <x v="19"/>
    <x v="1102"/>
    <x v="1102"/>
    <x v="1026"/>
    <n v="6916"/>
    <n v="315187000069"/>
    <s v="15187315187000069"/>
    <s v="I.E. AGROPECUARIO"/>
    <n v="1"/>
    <n v="20.553359683794465"/>
    <n v="1.4394733150167132"/>
    <n v="0.20092767637980793"/>
    <n v="1.200927676379808"/>
    <n v="426"/>
    <n v="0"/>
    <n v="0"/>
    <n v="9"/>
    <n v="14"/>
    <n v="92"/>
    <n v="118"/>
    <n v="0"/>
    <n v="154"/>
    <n v="0"/>
    <n v="0"/>
    <n v="0"/>
    <n v="39"/>
    <n v="426"/>
    <n v="0"/>
    <n v="0"/>
    <n v="9"/>
    <n v="14"/>
    <n v="92"/>
    <n v="118"/>
    <n v="0"/>
    <n v="154"/>
    <n v="0"/>
    <n v="0"/>
    <n v="0"/>
    <n v="39"/>
    <n v="92671"/>
    <n v="81839"/>
    <n v="122758"/>
    <n v="150439"/>
    <n v="114333"/>
    <n v="99892"/>
    <n v="152848"/>
    <n v="184139"/>
    <n v="1558076.3617691046"/>
    <n v="26732899.869171213"/>
    <n v="0"/>
    <n v="7045987.989569176"/>
    <n v="1235750.9762117933"/>
    <n v="11036602.205301724"/>
    <n v="0"/>
    <n v="0"/>
    <n v="47609317"/>
    <n v="311615.27235382097"/>
    <n v="5346579.9738342436"/>
    <n v="0"/>
    <n v="1409197.597913835"/>
    <n v="247150.19524235869"/>
    <n v="2207320.4410603447"/>
    <n v="0"/>
    <n v="0"/>
    <n v="9521863"/>
    <n v="57131180"/>
    <n v="134110.75117370891"/>
    <n v="1"/>
    <n v="0"/>
    <n v="0"/>
    <n v="1"/>
    <n v="24249724"/>
    <n v="29122164.696171664"/>
    <n v="29122165"/>
    <n v="23"/>
    <n v="0"/>
    <n v="1"/>
    <n v="0.69230769230769229"/>
    <n v="0.62222222222222223"/>
    <n v="1.3145299145299145"/>
    <n v="1.3145299145299145"/>
    <n v="2"/>
    <n v="13320876"/>
    <n v="42443041"/>
    <n v="99574221"/>
  </r>
  <r>
    <x v="4"/>
    <n v="3769"/>
    <x v="19"/>
    <x v="1103"/>
    <x v="1103"/>
    <x v="1027"/>
    <n v="7045"/>
    <n v="315215000029"/>
    <s v="15215315215000029"/>
    <s v="I.E. TECNICA JUAN JOSE SAMANIEGO"/>
    <n v="1"/>
    <n v="14.602662363856394"/>
    <n v="1.0227107939702789"/>
    <n v="0.13787221246942372"/>
    <n v="1.1378722124694236"/>
    <n v="374"/>
    <n v="0"/>
    <n v="0"/>
    <n v="6"/>
    <n v="19"/>
    <n v="35"/>
    <n v="122"/>
    <n v="0"/>
    <n v="145"/>
    <n v="0"/>
    <n v="0"/>
    <n v="0"/>
    <n v="47"/>
    <n v="47"/>
    <n v="0"/>
    <n v="0"/>
    <n v="0"/>
    <n v="0"/>
    <n v="0"/>
    <n v="0"/>
    <n v="0"/>
    <n v="0"/>
    <n v="0"/>
    <n v="0"/>
    <n v="0"/>
    <n v="47"/>
    <n v="92671"/>
    <n v="81839"/>
    <n v="122758"/>
    <n v="150439"/>
    <n v="114333"/>
    <n v="99892"/>
    <n v="152848"/>
    <n v="184139"/>
    <n v="2003507.360233325"/>
    <n v="24863660.507008139"/>
    <n v="0"/>
    <n v="8045476.8152693184"/>
    <n v="780578.06200959964"/>
    <n v="3978251.5866798484"/>
    <n v="0"/>
    <n v="0"/>
    <n v="39671474"/>
    <n v="0"/>
    <n v="0"/>
    <n v="0"/>
    <n v="1609095.3630538636"/>
    <n v="0"/>
    <n v="0"/>
    <n v="0"/>
    <n v="0"/>
    <n v="1609095"/>
    <n v="41280569"/>
    <n v="110375.85294117648"/>
    <n v="1"/>
    <n v="0"/>
    <n v="0"/>
    <n v="1"/>
    <n v="24249724"/>
    <n v="27593087.099652883"/>
    <n v="27593087"/>
    <n v="25"/>
    <n v="1"/>
    <n v="0"/>
    <n v="0.46153846153846156"/>
    <n v="0.84444444444444444"/>
    <n v="1.305982905982906"/>
    <n v="1.305982905982906"/>
    <n v="2"/>
    <n v="6660438"/>
    <n v="34253525"/>
    <n v="75534094"/>
  </r>
  <r>
    <x v="4"/>
    <n v="3769"/>
    <x v="19"/>
    <x v="985"/>
    <x v="985"/>
    <x v="923"/>
    <n v="7155"/>
    <n v="315223000119"/>
    <s v="15223315223000119"/>
    <s v="I.E. TECNICA NACIONALIZADA PABLO VI"/>
    <n v="1"/>
    <n v="61.104405552202778"/>
    <n v="4.2795028440876566"/>
    <n v="0.63061933633309331"/>
    <n v="1.6306193363330932"/>
    <n v="927"/>
    <n v="0"/>
    <n v="0"/>
    <n v="21"/>
    <n v="43"/>
    <n v="160"/>
    <n v="239"/>
    <n v="0"/>
    <n v="352"/>
    <n v="0"/>
    <n v="0"/>
    <n v="0"/>
    <n v="112"/>
    <n v="927"/>
    <n v="0"/>
    <n v="0"/>
    <n v="21"/>
    <n v="43"/>
    <n v="160"/>
    <n v="239"/>
    <n v="0"/>
    <n v="352"/>
    <n v="0"/>
    <n v="0"/>
    <n v="0"/>
    <n v="112"/>
    <n v="92671"/>
    <n v="81839"/>
    <n v="122758"/>
    <n v="150439"/>
    <n v="114333"/>
    <n v="99892"/>
    <n v="152848"/>
    <n v="184139"/>
    <n v="6497778.3542449353"/>
    <n v="78867919.216902927"/>
    <n v="0"/>
    <n v="27474579.141924791"/>
    <n v="3915105.6122004027"/>
    <n v="26061732.279197656"/>
    <n v="0"/>
    <n v="0"/>
    <n v="142817115"/>
    <n v="1299555.6708489873"/>
    <n v="15773583.843380587"/>
    <n v="0"/>
    <n v="5494915.8283849582"/>
    <n v="783021.12244008051"/>
    <n v="5212346.4558395315"/>
    <n v="0"/>
    <n v="0"/>
    <n v="28563423"/>
    <n v="171380538"/>
    <n v="184876.52427184465"/>
    <n v="1"/>
    <n v="0"/>
    <n v="0"/>
    <n v="1"/>
    <n v="24249724"/>
    <n v="39542068.855140679"/>
    <n v="39542069"/>
    <n v="64"/>
    <n v="1"/>
    <n v="0"/>
    <n v="1.6153846153846154"/>
    <n v="1.9111111111111112"/>
    <n v="3.5264957264957264"/>
    <n v="3.5264957264957264"/>
    <n v="4"/>
    <n v="6660438"/>
    <n v="46202507"/>
    <n v="217583045"/>
  </r>
  <r>
    <x v="4"/>
    <n v="3769"/>
    <x v="19"/>
    <x v="987"/>
    <x v="987"/>
    <x v="925"/>
    <n v="7413"/>
    <n v="315293000141"/>
    <s v="15293315293000141"/>
    <s v="I.E. JUAN JOSE NEIRA"/>
    <n v="1"/>
    <n v="10.459183673469388"/>
    <n v="0.73251848001709019"/>
    <n v="9.3966606625592433E-2"/>
    <n v="1.0939666066255924"/>
    <n v="402"/>
    <n v="0"/>
    <n v="0"/>
    <n v="8"/>
    <n v="13"/>
    <n v="34"/>
    <n v="76"/>
    <n v="0"/>
    <n v="177"/>
    <n v="0"/>
    <n v="0"/>
    <n v="0"/>
    <n v="94"/>
    <n v="402"/>
    <n v="0"/>
    <n v="0"/>
    <n v="8"/>
    <n v="13"/>
    <n v="34"/>
    <n v="76"/>
    <n v="0"/>
    <n v="177"/>
    <n v="0"/>
    <n v="0"/>
    <n v="0"/>
    <n v="94"/>
    <n v="92671"/>
    <n v="81839"/>
    <n v="122758"/>
    <n v="150439"/>
    <n v="114333"/>
    <n v="99892"/>
    <n v="152848"/>
    <n v="184139"/>
    <n v="1317926.7322338035"/>
    <n v="22650870.679266859"/>
    <n v="0"/>
    <n v="15470072.779409865"/>
    <n v="1000611.8722825908"/>
    <n v="3715469.4171474851"/>
    <n v="0"/>
    <n v="0"/>
    <n v="44154951"/>
    <n v="263585.3464467607"/>
    <n v="4530174.1358533725"/>
    <n v="0"/>
    <n v="3094014.5558819734"/>
    <n v="200122.37445651818"/>
    <n v="743093.88342949713"/>
    <n v="0"/>
    <n v="0"/>
    <n v="8830990"/>
    <n v="52985941"/>
    <n v="131805.82338308459"/>
    <n v="1"/>
    <n v="0"/>
    <n v="0"/>
    <n v="1"/>
    <n v="24249724"/>
    <n v="26528388.275887188"/>
    <n v="26528388"/>
    <n v="21"/>
    <n v="1"/>
    <n v="0"/>
    <n v="0.61538461538461542"/>
    <n v="0.57777777777777772"/>
    <n v="1.1931623931623931"/>
    <n v="1.1931623931623931"/>
    <n v="2"/>
    <n v="6660438"/>
    <n v="33188826"/>
    <n v="86174767"/>
  </r>
  <r>
    <x v="4"/>
    <n v="3769"/>
    <x v="19"/>
    <x v="1104"/>
    <x v="1104"/>
    <x v="1028"/>
    <n v="20771"/>
    <n v="315362000093"/>
    <s v="15362315362000093"/>
    <s v="I.E. TECNICA SERGIO CAMARGO"/>
    <n v="1"/>
    <n v="8.5390946502057616"/>
    <n v="0.59804329182565608"/>
    <n v="7.362073830097321E-2"/>
    <n v="1.0736207383009733"/>
    <n v="312"/>
    <n v="0"/>
    <n v="0"/>
    <n v="9"/>
    <n v="11"/>
    <n v="53"/>
    <n v="87"/>
    <n v="0"/>
    <n v="118"/>
    <n v="0"/>
    <n v="0"/>
    <n v="0"/>
    <n v="34"/>
    <n v="312"/>
    <n v="0"/>
    <n v="0"/>
    <n v="9"/>
    <n v="11"/>
    <n v="53"/>
    <n v="87"/>
    <n v="0"/>
    <n v="118"/>
    <n v="0"/>
    <n v="0"/>
    <n v="0"/>
    <n v="34"/>
    <n v="92671"/>
    <n v="81839"/>
    <n v="122758"/>
    <n v="150439"/>
    <n v="114333"/>
    <n v="99892"/>
    <n v="152848"/>
    <n v="184139"/>
    <n v="1094428.5818299844"/>
    <n v="18012129.758371737"/>
    <n v="0"/>
    <n v="5491490.6284748437"/>
    <n v="1104752.5188494865"/>
    <n v="5684044.5078891236"/>
    <n v="0"/>
    <n v="0"/>
    <n v="31386846"/>
    <n v="218885.71636599689"/>
    <n v="3602425.9516743473"/>
    <n v="0"/>
    <n v="1098298.125694969"/>
    <n v="220950.50376989733"/>
    <n v="1136808.9015778247"/>
    <n v="0"/>
    <n v="0"/>
    <n v="6277369"/>
    <n v="37664215"/>
    <n v="120718.63782051283"/>
    <n v="1"/>
    <n v="0"/>
    <n v="0"/>
    <n v="1"/>
    <n v="24249724"/>
    <n v="26035006.584474832"/>
    <n v="26035007"/>
    <n v="20"/>
    <n v="0"/>
    <n v="1"/>
    <n v="0.69230769230769229"/>
    <n v="0.48888888888888887"/>
    <n v="1.1811965811965812"/>
    <n v="1.1811965811965812"/>
    <n v="2"/>
    <n v="13320876"/>
    <n v="39355883"/>
    <n v="77020098"/>
  </r>
  <r>
    <x v="4"/>
    <n v="3769"/>
    <x v="19"/>
    <x v="1105"/>
    <x v="1105"/>
    <x v="1029"/>
    <n v="20772"/>
    <n v="315380000114"/>
    <s v="15380315380000114"/>
    <s v="I.E. LA CANDELARIA"/>
    <n v="1"/>
    <n v="7.1366024518388791"/>
    <n v="0.49981846994118145"/>
    <n v="5.8759489031511333E-2"/>
    <n v="1.0587594890315113"/>
    <n v="330"/>
    <n v="2"/>
    <n v="0"/>
    <n v="12"/>
    <n v="19"/>
    <n v="85"/>
    <n v="66"/>
    <n v="0"/>
    <n v="105"/>
    <n v="0"/>
    <n v="4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864209.7115527445"/>
    <n v="14816776.847707326"/>
    <n v="5328819.0915357405"/>
    <n v="0"/>
    <n v="1694716.0812321568"/>
    <n v="8989736.2446585372"/>
    <n v="0"/>
    <n v="0"/>
    <n v="32694258"/>
    <n v="0"/>
    <n v="0"/>
    <n v="0"/>
    <n v="0"/>
    <n v="0"/>
    <n v="0"/>
    <n v="0"/>
    <n v="0"/>
    <n v="0"/>
    <n v="32694258"/>
    <n v="99073.509090909094"/>
    <n v="1"/>
    <n v="0"/>
    <n v="0"/>
    <n v="1"/>
    <n v="24249724"/>
    <n v="25674625.391395178"/>
    <n v="25674625"/>
    <n v="33"/>
    <n v="1"/>
    <n v="0"/>
    <n v="1.0769230769230769"/>
    <n v="0.84444444444444444"/>
    <n v="1.9213675213675212"/>
    <n v="1.9213675213675212"/>
    <n v="2"/>
    <n v="6660438"/>
    <n v="32335063"/>
    <n v="65029321"/>
  </r>
  <r>
    <x v="4"/>
    <n v="3769"/>
    <x v="19"/>
    <x v="1106"/>
    <x v="1106"/>
    <x v="840"/>
    <n v="20782"/>
    <n v="315401000276"/>
    <s v="15401315401000276"/>
    <s v="I.E. ALFONSO LOPEZ PUMAREJO"/>
    <n v="1"/>
    <n v="16.84100418410042"/>
    <n v="1.1794751074303145"/>
    <n v="0.1615903877146351"/>
    <n v="1.1615903877146352"/>
    <n v="133"/>
    <n v="0"/>
    <n v="0"/>
    <n v="4"/>
    <n v="0"/>
    <n v="35"/>
    <n v="11"/>
    <n v="0"/>
    <n v="55"/>
    <n v="0"/>
    <n v="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6274184.1188517502"/>
    <n v="3992646.3588220491"/>
    <n v="0"/>
    <n v="531232.45519430959"/>
    <n v="4061175.5453356616"/>
    <n v="0"/>
    <n v="0"/>
    <n v="14859238"/>
    <n v="0"/>
    <n v="0"/>
    <n v="0"/>
    <n v="0"/>
    <n v="0"/>
    <n v="0"/>
    <n v="0"/>
    <n v="0"/>
    <n v="0"/>
    <n v="14859238"/>
    <n v="111723.59398496241"/>
    <n v="1"/>
    <n v="0"/>
    <n v="0"/>
    <n v="1"/>
    <n v="24249724"/>
    <n v="28168246.303132895"/>
    <n v="28168246"/>
    <n v="4"/>
    <n v="1"/>
    <n v="0"/>
    <n v="0.30769230769230771"/>
    <n v="0"/>
    <n v="0.30769230769230771"/>
    <n v="0.30769230769230771"/>
    <n v="1"/>
    <n v="6660438"/>
    <n v="34828684"/>
    <n v="49687922"/>
  </r>
  <r>
    <x v="4"/>
    <n v="3769"/>
    <x v="19"/>
    <x v="989"/>
    <x v="989"/>
    <x v="927"/>
    <n v="2643"/>
    <n v="315442000264"/>
    <s v="15442315442000264"/>
    <s v="I.E. JORGE ELIECER GAITAN"/>
    <n v="1"/>
    <n v="32.032125513634668"/>
    <n v="2.243399162449272"/>
    <n v="0.3225602961560014"/>
    <n v="1.3225602961560015"/>
    <n v="522"/>
    <n v="2"/>
    <n v="0"/>
    <n v="16"/>
    <n v="15"/>
    <n v="126"/>
    <n v="88"/>
    <n v="0"/>
    <n v="197"/>
    <n v="0"/>
    <n v="0"/>
    <n v="0"/>
    <n v="78"/>
    <n v="522"/>
    <n v="2"/>
    <n v="0"/>
    <n v="16"/>
    <n v="15"/>
    <n v="126"/>
    <n v="88"/>
    <n v="0"/>
    <n v="197"/>
    <n v="0"/>
    <n v="0"/>
    <n v="0"/>
    <n v="78"/>
    <n v="92671"/>
    <n v="81839"/>
    <n v="122758"/>
    <n v="150439"/>
    <n v="114333"/>
    <n v="99892"/>
    <n v="152848"/>
    <n v="184139"/>
    <n v="1838444.7780760922"/>
    <n v="30847548.441976637"/>
    <n v="0"/>
    <n v="15519242.57468619"/>
    <n v="2721821.1541272742"/>
    <n v="16646262.331055528"/>
    <n v="0"/>
    <n v="0"/>
    <n v="67573319"/>
    <n v="367688.95561521844"/>
    <n v="6169509.688395327"/>
    <n v="0"/>
    <n v="3103848.5149372378"/>
    <n v="544364.23082545493"/>
    <n v="3329252.4662111062"/>
    <n v="0"/>
    <n v="0"/>
    <n v="13514664"/>
    <n v="81087983"/>
    <n v="155340.96360153257"/>
    <n v="1"/>
    <n v="0"/>
    <n v="0"/>
    <n v="1"/>
    <n v="24249724"/>
    <n v="32071722.155141298"/>
    <n v="32071722"/>
    <n v="33"/>
    <n v="1"/>
    <n v="0"/>
    <n v="1.3846153846153846"/>
    <n v="0.66666666666666663"/>
    <n v="2.0512820512820511"/>
    <n v="2.0512820512820511"/>
    <n v="3"/>
    <n v="6660438"/>
    <n v="38732160"/>
    <n v="119820143"/>
  </r>
  <r>
    <x v="4"/>
    <n v="3769"/>
    <x v="19"/>
    <x v="990"/>
    <x v="990"/>
    <x v="928"/>
    <n v="3229"/>
    <n v="315480000341"/>
    <s v="15480315480000341"/>
    <s v="I.E. SAN MARCOS"/>
    <n v="1"/>
    <n v="23.062429343047356"/>
    <n v="1.6151982999134809"/>
    <n v="0.22751456911548271"/>
    <n v="1.2275145691154827"/>
    <n v="995"/>
    <n v="10"/>
    <n v="0"/>
    <n v="11"/>
    <n v="54"/>
    <n v="63"/>
    <n v="345"/>
    <n v="13"/>
    <n v="346"/>
    <n v="2"/>
    <n v="15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142770.1422630483"/>
    <n v="69416868.291892812"/>
    <n v="22753772.254797243"/>
    <n v="0"/>
    <n v="2947253.8878442901"/>
    <n v="9319035.2856943682"/>
    <n v="375246.29372032662"/>
    <n v="0"/>
    <n v="110954946"/>
    <n v="0"/>
    <n v="0"/>
    <n v="0"/>
    <n v="0"/>
    <n v="0"/>
    <n v="0"/>
    <n v="0"/>
    <n v="0"/>
    <n v="0"/>
    <n v="110954946"/>
    <n v="111512.50854271356"/>
    <n v="1"/>
    <n v="0"/>
    <n v="0"/>
    <n v="1"/>
    <n v="24249724"/>
    <n v="29766889.507029381"/>
    <n v="29766890"/>
    <n v="75"/>
    <n v="1"/>
    <n v="0"/>
    <n v="1.6153846153846154"/>
    <n v="2.4"/>
    <n v="4.0153846153846153"/>
    <n v="4"/>
    <n v="4"/>
    <n v="6660438"/>
    <n v="36427328"/>
    <n v="147382274"/>
  </r>
  <r>
    <x v="4"/>
    <n v="3769"/>
    <x v="19"/>
    <x v="1107"/>
    <x v="1107"/>
    <x v="1030"/>
    <n v="2458"/>
    <n v="315511000018"/>
    <s v="15511315511000018"/>
    <s v="I.E. TECNICA HONORIO ANGEL Y OLARTE"/>
    <n v="1"/>
    <n v="8.624502432551969"/>
    <n v="0.60402490385763241"/>
    <n v="7.4525746075331536E-2"/>
    <n v="1.0745257460753315"/>
    <n v="260"/>
    <n v="0"/>
    <n v="0"/>
    <n v="12"/>
    <n v="4"/>
    <n v="81"/>
    <n v="41"/>
    <n v="0"/>
    <n v="81"/>
    <n v="0"/>
    <n v="0"/>
    <n v="0"/>
    <n v="41"/>
    <n v="41"/>
    <n v="0"/>
    <n v="0"/>
    <n v="0"/>
    <n v="0"/>
    <n v="0"/>
    <n v="0"/>
    <n v="0"/>
    <n v="0"/>
    <n v="0"/>
    <n v="0"/>
    <n v="0"/>
    <n v="41"/>
    <n v="92671"/>
    <n v="81839"/>
    <n v="122758"/>
    <n v="150439"/>
    <n v="114333"/>
    <n v="99892"/>
    <n v="152848"/>
    <n v="184139"/>
    <n v="398309.50165818818"/>
    <n v="10728449.729033204"/>
    <n v="0"/>
    <n v="6627673.7272668984"/>
    <n v="1474245.0255123705"/>
    <n v="8694258.5919835176"/>
    <n v="0"/>
    <n v="0"/>
    <n v="27922937"/>
    <n v="0"/>
    <n v="0"/>
    <n v="0"/>
    <n v="1325534.7454533798"/>
    <n v="0"/>
    <n v="0"/>
    <n v="0"/>
    <n v="0"/>
    <n v="1325535"/>
    <n v="29248472"/>
    <n v="112494.12307692308"/>
    <n v="1"/>
    <n v="0"/>
    <n v="0"/>
    <n v="1"/>
    <n v="24249724"/>
    <n v="26056952.773220871"/>
    <n v="26056953"/>
    <n v="16"/>
    <n v="1"/>
    <n v="0"/>
    <n v="0.92307692307692313"/>
    <n v="0.17777777777777778"/>
    <n v="1.1008547008547009"/>
    <n v="1.1008547008547009"/>
    <n v="2"/>
    <n v="6660438"/>
    <n v="32717391"/>
    <n v="61965863"/>
  </r>
  <r>
    <x v="4"/>
    <n v="3769"/>
    <x v="19"/>
    <x v="222"/>
    <x v="222"/>
    <x v="219"/>
    <n v="16790"/>
    <n v="315516000016"/>
    <s v="15516315516000016"/>
    <s v="I.E. EL ROSARIO"/>
    <n v="1"/>
    <n v="5.1162491558671253"/>
    <n v="0.35832118184815781"/>
    <n v="3.7351188879269928E-2"/>
    <n v="1.0373511888792699"/>
    <n v="1403"/>
    <n v="0"/>
    <n v="0"/>
    <n v="12"/>
    <n v="85"/>
    <n v="84"/>
    <n v="534"/>
    <n v="58"/>
    <n v="439"/>
    <n v="0"/>
    <n v="191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171251.6220936198"/>
    <n v="82603597.780129924"/>
    <n v="24322543.033688311"/>
    <n v="0"/>
    <n v="1423241.6817376029"/>
    <n v="14714478.06425298"/>
    <n v="0"/>
    <n v="0"/>
    <n v="131235112"/>
    <n v="0"/>
    <n v="0"/>
    <n v="0"/>
    <n v="0"/>
    <n v="0"/>
    <n v="0"/>
    <n v="0"/>
    <n v="0"/>
    <n v="0"/>
    <n v="131235112"/>
    <n v="93538.925160370636"/>
    <n v="1"/>
    <n v="0"/>
    <n v="0"/>
    <n v="1"/>
    <n v="24249724"/>
    <n v="25155480.021394163"/>
    <n v="25155480"/>
    <n v="97"/>
    <n v="1"/>
    <n v="0"/>
    <n v="0.92307692307692313"/>
    <n v="3.7777777777777777"/>
    <n v="4.700854700854701"/>
    <n v="4"/>
    <n v="4"/>
    <n v="6660438"/>
    <n v="31815918"/>
    <n v="163051030"/>
  </r>
  <r>
    <x v="4"/>
    <n v="3769"/>
    <x v="19"/>
    <x v="992"/>
    <x v="992"/>
    <x v="930"/>
    <n v="779"/>
    <n v="315621000218"/>
    <s v="15621315621000218"/>
    <s v="I.E. TECNICA AGROPECUARIA SAN RAFAEL"/>
    <n v="1"/>
    <n v="7.9113924050632916"/>
    <n v="0.55408159186226336"/>
    <n v="6.6969407517867591E-2"/>
    <n v="1.0669694075178675"/>
    <n v="174"/>
    <n v="0"/>
    <n v="0"/>
    <n v="2"/>
    <n v="7"/>
    <n v="23"/>
    <n v="43"/>
    <n v="0"/>
    <n v="71"/>
    <n v="0"/>
    <n v="0"/>
    <n v="0"/>
    <n v="28"/>
    <n v="174"/>
    <n v="0"/>
    <n v="0"/>
    <n v="2"/>
    <n v="7"/>
    <n v="23"/>
    <n v="43"/>
    <n v="0"/>
    <n v="71"/>
    <n v="0"/>
    <n v="0"/>
    <n v="0"/>
    <n v="28"/>
    <n v="92671"/>
    <n v="81839"/>
    <n v="122758"/>
    <n v="150439"/>
    <n v="114333"/>
    <n v="99892"/>
    <n v="152848"/>
    <n v="184139"/>
    <n v="692139.85374861804"/>
    <n v="9954446.8649714421"/>
    <n v="0"/>
    <n v="4494386.6995322527"/>
    <n v="243979.6265394807"/>
    <n v="2451379.2852828209"/>
    <n v="0"/>
    <n v="0"/>
    <n v="17836332"/>
    <n v="138427.97074972364"/>
    <n v="1990889.3729942888"/>
    <n v="0"/>
    <n v="898877.33990645071"/>
    <n v="48795.925307896141"/>
    <n v="490275.85705656419"/>
    <n v="0"/>
    <n v="0"/>
    <n v="3567266"/>
    <n v="21403598"/>
    <n v="123009.18390804598"/>
    <n v="1"/>
    <n v="0"/>
    <n v="0"/>
    <n v="1"/>
    <n v="24249724"/>
    <n v="25873713.648751814"/>
    <n v="25873714"/>
    <n v="9"/>
    <n v="1"/>
    <n v="0"/>
    <n v="0.15384615384615385"/>
    <n v="0.31111111111111112"/>
    <n v="0.46495726495726497"/>
    <n v="0.46495726495726497"/>
    <n v="1"/>
    <n v="6660438"/>
    <n v="32534152"/>
    <n v="53937750"/>
  </r>
  <r>
    <x v="4"/>
    <n v="3769"/>
    <x v="19"/>
    <x v="1108"/>
    <x v="1108"/>
    <x v="1031"/>
    <n v="830"/>
    <n v="315638000050"/>
    <s v="15638315638000050"/>
    <s v="I.E. NUEVA GENERACION"/>
    <n v="1"/>
    <n v="9.0192826041882643"/>
    <n v="0.63167369369592963"/>
    <n v="7.8708961172113984E-2"/>
    <n v="1.0787089611721139"/>
    <n v="822"/>
    <n v="0"/>
    <n v="38"/>
    <n v="18"/>
    <n v="44"/>
    <n v="105"/>
    <n v="254"/>
    <n v="0"/>
    <n v="268"/>
    <n v="0"/>
    <n v="95"/>
    <n v="0"/>
    <n v="0"/>
    <n v="822"/>
    <n v="0"/>
    <n v="38"/>
    <n v="18"/>
    <n v="44"/>
    <n v="105"/>
    <n v="254"/>
    <n v="0"/>
    <n v="268"/>
    <n v="0"/>
    <n v="95"/>
    <n v="0"/>
    <n v="0"/>
    <n v="92671"/>
    <n v="81839"/>
    <n v="122758"/>
    <n v="150439"/>
    <n v="114333"/>
    <n v="99892"/>
    <n v="152848"/>
    <n v="184139"/>
    <n v="8197133.1275440389"/>
    <n v="46082401.515496336"/>
    <n v="12579914.692278804"/>
    <n v="0"/>
    <n v="2219976.5698384433"/>
    <n v="11314211.532687504"/>
    <n v="0"/>
    <n v="0"/>
    <n v="80393637"/>
    <n v="1639426.6255088081"/>
    <n v="9216480.3030992672"/>
    <n v="2515982.9384557609"/>
    <n v="0"/>
    <n v="443995.31396768871"/>
    <n v="2262842.306537501"/>
    <n v="0"/>
    <n v="0"/>
    <n v="16078727"/>
    <n v="96472364"/>
    <n v="117362.97323600973"/>
    <n v="1"/>
    <n v="0"/>
    <n v="0"/>
    <n v="1"/>
    <n v="24249724"/>
    <n v="26158394.584750477"/>
    <n v="26158395"/>
    <n v="100"/>
    <n v="1"/>
    <n v="0"/>
    <n v="1.3846153846153846"/>
    <n v="3.6444444444444444"/>
    <n v="5.029059829059829"/>
    <n v="4"/>
    <n v="4"/>
    <n v="6660438"/>
    <n v="32818833"/>
    <n v="129291197"/>
  </r>
  <r>
    <x v="4"/>
    <n v="3769"/>
    <x v="19"/>
    <x v="1109"/>
    <x v="1109"/>
    <x v="1032"/>
    <n v="4942"/>
    <n v="315660000012"/>
    <s v="15660315660000012"/>
    <s v="I.E. TECNICA ANTONIO NARIÑO"/>
    <n v="1"/>
    <n v="12.066752246469832"/>
    <n v="0.84510601307710753"/>
    <n v="0.11100090978173958"/>
    <n v="1.1110009097817395"/>
    <n v="212"/>
    <n v="3"/>
    <n v="0"/>
    <n v="2"/>
    <n v="6"/>
    <n v="27"/>
    <n v="64"/>
    <n v="0"/>
    <n v="70"/>
    <n v="0"/>
    <n v="0"/>
    <n v="0"/>
    <n v="40"/>
    <n v="212"/>
    <n v="3"/>
    <n v="0"/>
    <n v="2"/>
    <n v="6"/>
    <n v="27"/>
    <n v="64"/>
    <n v="0"/>
    <n v="70"/>
    <n v="0"/>
    <n v="0"/>
    <n v="0"/>
    <n v="40"/>
    <n v="92671"/>
    <n v="81839"/>
    <n v="122758"/>
    <n v="150439"/>
    <n v="114333"/>
    <n v="99892"/>
    <n v="152848"/>
    <n v="184139"/>
    <n v="617745.39186230151"/>
    <n v="12183709.263054123"/>
    <n v="0"/>
    <n v="6685514.6346662045"/>
    <n v="635120.33509037807"/>
    <n v="2996462.7777577732"/>
    <n v="0"/>
    <n v="0"/>
    <n v="23118552"/>
    <n v="123549.07837246031"/>
    <n v="2436741.8526108246"/>
    <n v="0"/>
    <n v="1337102.9269332408"/>
    <n v="127024.06701807563"/>
    <n v="599292.55555155466"/>
    <n v="0"/>
    <n v="0"/>
    <n v="4623710"/>
    <n v="27742262"/>
    <n v="130859.72641509434"/>
    <n v="1"/>
    <n v="0"/>
    <n v="0"/>
    <n v="1"/>
    <n v="24249724"/>
    <n v="26941465.425956082"/>
    <n v="26941465"/>
    <n v="11"/>
    <n v="1"/>
    <n v="0"/>
    <n v="0.38461538461538464"/>
    <n v="0.26666666666666666"/>
    <n v="0.6512820512820513"/>
    <n v="0.6512820512820513"/>
    <n v="1"/>
    <n v="6660438"/>
    <n v="33601903"/>
    <n v="61344165"/>
  </r>
  <r>
    <x v="4"/>
    <n v="3769"/>
    <x v="19"/>
    <x v="994"/>
    <x v="994"/>
    <x v="932"/>
    <n v="2193"/>
    <n v="315681000331"/>
    <s v="15681315681000331"/>
    <s v="I.E. TECNICA PABLO VALETTE"/>
    <n v="1"/>
    <n v="22.5501973571306"/>
    <n v="1.5793236650037168"/>
    <n v="0.22208679758465735"/>
    <n v="1.2220867975846574"/>
    <n v="519"/>
    <n v="0"/>
    <n v="0"/>
    <n v="40"/>
    <n v="6"/>
    <n v="196"/>
    <n v="51"/>
    <n v="0"/>
    <n v="178"/>
    <n v="0"/>
    <n v="0"/>
    <n v="0"/>
    <n v="48"/>
    <n v="48"/>
    <n v="0"/>
    <n v="0"/>
    <n v="0"/>
    <n v="0"/>
    <n v="0"/>
    <n v="0"/>
    <n v="0"/>
    <n v="0"/>
    <n v="0"/>
    <n v="0"/>
    <n v="0"/>
    <n v="48"/>
    <n v="92671"/>
    <n v="81839"/>
    <n v="122758"/>
    <n v="150439"/>
    <n v="114333"/>
    <n v="99892"/>
    <n v="152848"/>
    <n v="184139"/>
    <n v="679512.03371380677"/>
    <n v="22903288.766904548"/>
    <n v="0"/>
    <n v="8824776.7556082383"/>
    <n v="5588993.9931298653"/>
    <n v="23927032.099328015"/>
    <n v="0"/>
    <n v="0"/>
    <n v="61923604"/>
    <n v="0"/>
    <n v="0"/>
    <n v="0"/>
    <n v="1764955.3511216477"/>
    <n v="0"/>
    <n v="0"/>
    <n v="0"/>
    <n v="0"/>
    <n v="1764955"/>
    <n v="63688559"/>
    <n v="122713.98651252409"/>
    <n v="1"/>
    <n v="0"/>
    <n v="0"/>
    <n v="1"/>
    <n v="24249724"/>
    <n v="29635267.54547181"/>
    <n v="29635268"/>
    <n v="46"/>
    <n v="1"/>
    <n v="0"/>
    <n v="3.0769230769230771"/>
    <n v="0.26666666666666666"/>
    <n v="3.3435897435897437"/>
    <n v="3.3435897435897437"/>
    <n v="4"/>
    <n v="6660438"/>
    <n v="36295706"/>
    <n v="99984265"/>
  </r>
  <r>
    <x v="4"/>
    <n v="3769"/>
    <x v="19"/>
    <x v="1110"/>
    <x v="1110"/>
    <x v="971"/>
    <n v="2217"/>
    <n v="315690000416"/>
    <s v="15690315690000416"/>
    <s v="I.E. TECNICO JACINTO VEGA"/>
    <n v="1"/>
    <n v="10.830908503071452"/>
    <n v="0.75855256792161918"/>
    <n v="9.7905520053272993E-2"/>
    <n v="1.097905520053273"/>
    <n v="499"/>
    <n v="4"/>
    <n v="0"/>
    <n v="6"/>
    <n v="23"/>
    <n v="56"/>
    <n v="141"/>
    <n v="11"/>
    <n v="178"/>
    <n v="0"/>
    <n v="0"/>
    <n v="0"/>
    <n v="80"/>
    <n v="80"/>
    <n v="0"/>
    <n v="0"/>
    <n v="0"/>
    <n v="0"/>
    <n v="0"/>
    <n v="0"/>
    <n v="0"/>
    <n v="0"/>
    <n v="0"/>
    <n v="0"/>
    <n v="0"/>
    <n v="80"/>
    <n v="92671"/>
    <n v="81839"/>
    <n v="122758"/>
    <n v="150439"/>
    <n v="114333"/>
    <n v="99892"/>
    <n v="152848"/>
    <n v="184139"/>
    <n v="2340112.056323708"/>
    <n v="28662625.2639491"/>
    <n v="0"/>
    <n v="13213424.682503548"/>
    <n v="1255268.3182425087"/>
    <n v="7348022.5400138237"/>
    <n v="0"/>
    <n v="0"/>
    <n v="52819453"/>
    <n v="0"/>
    <n v="0"/>
    <n v="0"/>
    <n v="2642684.9365007095"/>
    <n v="0"/>
    <n v="0"/>
    <n v="0"/>
    <n v="0"/>
    <n v="2642685"/>
    <n v="55462138"/>
    <n v="111146.56913827655"/>
    <n v="1"/>
    <n v="0"/>
    <n v="0"/>
    <n v="1"/>
    <n v="24249724"/>
    <n v="26623905.839368336"/>
    <n v="26623906"/>
    <n v="33"/>
    <n v="1"/>
    <n v="0"/>
    <n v="0.76923076923076927"/>
    <n v="1.0222222222222221"/>
    <n v="1.7914529914529913"/>
    <n v="1.7914529914529913"/>
    <n v="2"/>
    <n v="6660438"/>
    <n v="33284344"/>
    <n v="88746482"/>
  </r>
  <r>
    <x v="4"/>
    <n v="3769"/>
    <x v="19"/>
    <x v="244"/>
    <x v="244"/>
    <x v="241"/>
    <n v="1176"/>
    <n v="315753000021"/>
    <s v="15753315753000021"/>
    <s v="I.E. ESCUELA NORMAL SUPERIOR LA PRESENTACION"/>
    <n v="1"/>
    <n v="7.5922421948912016"/>
    <n v="0.53172961544125397"/>
    <n v="6.3587591324314796E-2"/>
    <n v="1.0635875913243149"/>
    <n v="636"/>
    <n v="0"/>
    <n v="0"/>
    <n v="5"/>
    <n v="40"/>
    <n v="43"/>
    <n v="234"/>
    <n v="0"/>
    <n v="212"/>
    <n v="0"/>
    <n v="10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42549.0270246235"/>
    <n v="38821153.419330209"/>
    <n v="13317516.324650606"/>
    <n v="0"/>
    <n v="608015.80039441446"/>
    <n v="4568487.3419204438"/>
    <n v="0"/>
    <n v="0"/>
    <n v="61257722"/>
    <n v="0"/>
    <n v="0"/>
    <n v="0"/>
    <n v="0"/>
    <n v="0"/>
    <n v="0"/>
    <n v="0"/>
    <n v="0"/>
    <n v="0"/>
    <n v="61257722"/>
    <n v="96317.172955974849"/>
    <n v="1"/>
    <n v="0"/>
    <n v="0"/>
    <n v="1"/>
    <n v="24249724"/>
    <n v="25791705.539439432"/>
    <n v="25791706"/>
    <n v="45"/>
    <n v="1"/>
    <n v="0"/>
    <n v="0.38461538461538464"/>
    <n v="1.7777777777777777"/>
    <n v="2.1623931623931623"/>
    <n v="2.1623931623931623"/>
    <n v="3"/>
    <n v="6660438"/>
    <n v="32452144"/>
    <n v="93709866"/>
  </r>
  <r>
    <x v="4"/>
    <n v="3769"/>
    <x v="19"/>
    <x v="1111"/>
    <x v="1111"/>
    <x v="1033"/>
    <n v="5045"/>
    <n v="315762000076"/>
    <s v="15762315762000076"/>
    <s v="I.E. DE SORA"/>
    <n v="1"/>
    <n v="14.810518174787317"/>
    <n v="1.0372681655051201"/>
    <n v="0.14007471813893654"/>
    <n v="1.1400747181389366"/>
    <n v="530"/>
    <n v="6"/>
    <n v="0"/>
    <n v="12"/>
    <n v="25"/>
    <n v="94"/>
    <n v="136"/>
    <n v="0"/>
    <n v="178"/>
    <n v="0"/>
    <n v="0"/>
    <n v="0"/>
    <n v="79"/>
    <n v="79"/>
    <n v="0"/>
    <n v="0"/>
    <n v="0"/>
    <n v="0"/>
    <n v="0"/>
    <n v="0"/>
    <n v="0"/>
    <n v="0"/>
    <n v="0"/>
    <n v="0"/>
    <n v="0"/>
    <n v="79"/>
    <n v="92671"/>
    <n v="81839"/>
    <n v="122758"/>
    <n v="150439"/>
    <n v="114333"/>
    <n v="99892"/>
    <n v="152848"/>
    <n v="184139"/>
    <n v="2641296.6051163347"/>
    <n v="29297008.505340543"/>
    <n v="0"/>
    <n v="13549424.341246175"/>
    <n v="2346266.9294816228"/>
    <n v="10705128.311967457"/>
    <n v="0"/>
    <n v="0"/>
    <n v="58539125"/>
    <n v="0"/>
    <n v="0"/>
    <n v="0"/>
    <n v="2709884.8682492352"/>
    <n v="0"/>
    <n v="0"/>
    <n v="0"/>
    <n v="0"/>
    <n v="2709885"/>
    <n v="61249010"/>
    <n v="115564.16981132075"/>
    <n v="1"/>
    <n v="0"/>
    <n v="0"/>
    <n v="1"/>
    <n v="24249724"/>
    <n v="27646497.254247006"/>
    <n v="27646497"/>
    <n v="43"/>
    <n v="1"/>
    <n v="0"/>
    <n v="1.3846153846153846"/>
    <n v="1.1111111111111112"/>
    <n v="2.4957264957264957"/>
    <n v="2.4957264957264957"/>
    <n v="3"/>
    <n v="6660438"/>
    <n v="34306935"/>
    <n v="95555945"/>
  </r>
  <r>
    <x v="4"/>
    <n v="3769"/>
    <x v="19"/>
    <x v="996"/>
    <x v="996"/>
    <x v="934"/>
    <n v="7747"/>
    <n v="315776000133"/>
    <s v="15776315776000133"/>
    <s v="I.E. HECTOR JULIO GOMEZ"/>
    <n v="1"/>
    <n v="11.138140747176369"/>
    <n v="0.78006985870549173"/>
    <n v="0.10116104972293959"/>
    <n v="1.1011610497229396"/>
    <n v="721"/>
    <n v="0"/>
    <n v="0"/>
    <n v="28"/>
    <n v="45"/>
    <n v="96"/>
    <n v="255"/>
    <n v="0"/>
    <n v="219"/>
    <n v="0"/>
    <n v="7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592056.3037493546"/>
    <n v="42715893.676282659"/>
    <n v="10543753.595067313"/>
    <n v="0"/>
    <n v="3525173.29634324"/>
    <n v="10559729.239576694"/>
    <n v="0"/>
    <n v="0"/>
    <n v="71936606"/>
    <n v="0"/>
    <n v="0"/>
    <n v="0"/>
    <n v="0"/>
    <n v="0"/>
    <n v="0"/>
    <n v="0"/>
    <n v="0"/>
    <n v="0"/>
    <n v="71936606"/>
    <n v="99773.378640776704"/>
    <n v="1"/>
    <n v="0"/>
    <n v="0"/>
    <n v="1"/>
    <n v="24249724"/>
    <n v="26702851.535331562"/>
    <n v="26702852"/>
    <n v="73"/>
    <n v="1"/>
    <n v="0"/>
    <n v="2.1538461538461537"/>
    <n v="2"/>
    <n v="4.1538461538461533"/>
    <n v="4"/>
    <n v="4"/>
    <n v="6660438"/>
    <n v="33363290"/>
    <n v="105299896"/>
  </r>
  <r>
    <x v="4"/>
    <n v="3769"/>
    <x v="19"/>
    <x v="997"/>
    <x v="997"/>
    <x v="935"/>
    <n v="7835"/>
    <n v="315778000181"/>
    <s v="15778315778000181"/>
    <s v="I.E. TECNICA SAN BARTOLOME"/>
    <n v="1"/>
    <n v="11.749497270899166"/>
    <n v="0.82288677114215869"/>
    <n v="0.10763917609122578"/>
    <n v="1.1076391760912259"/>
    <n v="200"/>
    <n v="2"/>
    <n v="0"/>
    <n v="3"/>
    <n v="7"/>
    <n v="11"/>
    <n v="61"/>
    <n v="0"/>
    <n v="81"/>
    <n v="0"/>
    <n v="0"/>
    <n v="0"/>
    <n v="35"/>
    <n v="200"/>
    <n v="2"/>
    <n v="0"/>
    <n v="3"/>
    <n v="7"/>
    <n v="11"/>
    <n v="61"/>
    <n v="0"/>
    <n v="81"/>
    <n v="0"/>
    <n v="0"/>
    <n v="0"/>
    <n v="35"/>
    <n v="92671"/>
    <n v="81839"/>
    <n v="122758"/>
    <n v="150439"/>
    <n v="114333"/>
    <n v="99892"/>
    <n v="152848"/>
    <n v="184139"/>
    <n v="718522.21061284991"/>
    <n v="12872027.719562436"/>
    <n v="0"/>
    <n v="5832124.5504195774"/>
    <n v="633198.5496001906"/>
    <n v="1217087.2183591521"/>
    <n v="0"/>
    <n v="0"/>
    <n v="21272960"/>
    <n v="143704.44212257001"/>
    <n v="2574405.5439124876"/>
    <n v="0"/>
    <n v="1166424.9100839156"/>
    <n v="126639.70992003812"/>
    <n v="243417.44367183044"/>
    <n v="0"/>
    <n v="0"/>
    <n v="4254592"/>
    <n v="25527552"/>
    <n v="127637.75999999999"/>
    <n v="1"/>
    <n v="0"/>
    <n v="0"/>
    <n v="1"/>
    <n v="24249724"/>
    <n v="26859944.311799627"/>
    <n v="26859944"/>
    <n v="12"/>
    <n v="1"/>
    <n v="0"/>
    <n v="0.38461538461538464"/>
    <n v="0.31111111111111112"/>
    <n v="0.6957264957264957"/>
    <n v="0.6957264957264957"/>
    <n v="1"/>
    <n v="6660438"/>
    <n v="33520382"/>
    <n v="59047934"/>
  </r>
  <r>
    <x v="4"/>
    <n v="3769"/>
    <x v="19"/>
    <x v="998"/>
    <x v="998"/>
    <x v="936"/>
    <n v="20276"/>
    <n v="315806000214"/>
    <s v="15806315806000214"/>
    <s v="I.E. JORGE CLEMENTE PALACIOS"/>
    <n v="1"/>
    <n v="6.9970051728832017"/>
    <n v="0.49004164702769543"/>
    <n v="5.7280272275571691E-2"/>
    <n v="1.0572802722755716"/>
    <n v="617"/>
    <n v="0"/>
    <n v="0"/>
    <n v="12"/>
    <n v="22"/>
    <n v="41"/>
    <n v="211"/>
    <n v="0"/>
    <n v="215"/>
    <n v="0"/>
    <n v="116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55542.8424650892"/>
    <n v="36860399.846375979"/>
    <n v="15055594.953024536"/>
    <n v="0"/>
    <n v="1450584.3044409952"/>
    <n v="4330167.4792842073"/>
    <n v="0"/>
    <n v="0"/>
    <n v="59852289"/>
    <n v="0"/>
    <n v="0"/>
    <n v="0"/>
    <n v="0"/>
    <n v="0"/>
    <n v="0"/>
    <n v="0"/>
    <n v="0"/>
    <n v="0"/>
    <n v="59852289"/>
    <n v="97005.330632090758"/>
    <n v="1"/>
    <n v="0"/>
    <n v="0"/>
    <n v="1"/>
    <n v="24249724"/>
    <n v="25638754.793327466"/>
    <n v="25638755"/>
    <n v="34"/>
    <n v="1"/>
    <n v="0"/>
    <n v="0.92307692307692313"/>
    <n v="0.97777777777777775"/>
    <n v="1.9008547008547008"/>
    <n v="1.9008547008547008"/>
    <n v="2"/>
    <n v="6660438"/>
    <n v="32299193"/>
    <n v="92151482"/>
  </r>
  <r>
    <x v="4"/>
    <n v="3769"/>
    <x v="19"/>
    <x v="1112"/>
    <x v="1112"/>
    <x v="1034"/>
    <n v="5164"/>
    <n v="315816000191"/>
    <s v="15816315816000191"/>
    <s v="I.E. HAYDEE CAMACHO SAAVEDRA"/>
    <n v="1"/>
    <n v="25.355113636363637"/>
    <n v="1.7757685381012971"/>
    <n v="0.2518085743290791"/>
    <n v="1.251808574329079"/>
    <n v="704"/>
    <n v="0"/>
    <n v="0"/>
    <n v="22"/>
    <n v="20"/>
    <n v="218"/>
    <n v="121"/>
    <n v="0"/>
    <n v="229"/>
    <n v="0"/>
    <n v="94"/>
    <n v="0"/>
    <n v="0"/>
    <n v="704"/>
    <n v="0"/>
    <n v="0"/>
    <n v="22"/>
    <n v="20"/>
    <n v="218"/>
    <n v="121"/>
    <n v="0"/>
    <n v="229"/>
    <n v="0"/>
    <n v="94"/>
    <n v="0"/>
    <n v="0"/>
    <n v="92671"/>
    <n v="81839"/>
    <n v="122758"/>
    <n v="150439"/>
    <n v="114333"/>
    <n v="99892"/>
    <n v="152848"/>
    <n v="184139"/>
    <n v="2320127.0478330017"/>
    <n v="35856366.670081124"/>
    <n v="14444934.594943974"/>
    <n v="0"/>
    <n v="3148706.6540328651"/>
    <n v="27259954.339299917"/>
    <n v="0"/>
    <n v="0"/>
    <n v="83030089"/>
    <n v="464025.40956660034"/>
    <n v="7171273.3340162244"/>
    <n v="2888986.9189887946"/>
    <n v="0"/>
    <n v="629741.33080657304"/>
    <n v="5451990.8678599838"/>
    <n v="0"/>
    <n v="0"/>
    <n v="16606018"/>
    <n v="99636107"/>
    <n v="141528.56107954544"/>
    <n v="1"/>
    <n v="0"/>
    <n v="0"/>
    <n v="1"/>
    <n v="24249724"/>
    <n v="30356012.42831365"/>
    <n v="30356012"/>
    <n v="42"/>
    <n v="1"/>
    <n v="0"/>
    <n v="1.6923076923076923"/>
    <n v="0.88888888888888884"/>
    <n v="2.5811965811965809"/>
    <n v="2.5811965811965809"/>
    <n v="3"/>
    <n v="6660438"/>
    <n v="37016450"/>
    <n v="136652557"/>
  </r>
  <r>
    <x v="7"/>
    <n v="3778"/>
    <x v="26"/>
    <x v="299"/>
    <x v="299"/>
    <x v="295"/>
    <n v="10686"/>
    <n v="319001002968"/>
    <s v="19001319001002968"/>
    <s v="INSTITUCIÓN EDUCATIVA METROPOLITANO MARIA OCCIDENTE"/>
    <n v="1"/>
    <n v="9.0974382651584271"/>
    <n v="0.63714739678461485"/>
    <n v="7.9537123183175171E-2"/>
    <n v="1.0795371231831752"/>
    <n v="2275"/>
    <n v="0"/>
    <n v="40"/>
    <n v="0"/>
    <n v="121"/>
    <n v="0"/>
    <n v="1109"/>
    <n v="0"/>
    <n v="737"/>
    <n v="0"/>
    <n v="26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106727.343543792"/>
    <n v="163090848.50025082"/>
    <n v="35515847.268949017"/>
    <n v="0"/>
    <n v="0"/>
    <n v="0"/>
    <n v="0"/>
    <n v="0"/>
    <n v="214713423"/>
    <n v="0"/>
    <n v="0"/>
    <n v="0"/>
    <n v="0"/>
    <n v="0"/>
    <n v="0"/>
    <n v="0"/>
    <n v="0"/>
    <n v="0"/>
    <n v="214713423"/>
    <n v="94379.526593406597"/>
    <n v="0"/>
    <n v="0"/>
    <n v="0"/>
    <n v="0"/>
    <n v="19701352"/>
    <n v="21268340.860899094"/>
    <n v="21268341"/>
    <n v="161"/>
    <n v="1"/>
    <n v="0"/>
    <n v="0"/>
    <n v="7.1555555555555559"/>
    <n v="7.1555555555555559"/>
    <n v="4"/>
    <n v="4"/>
    <n v="6660438"/>
    <n v="27928779"/>
    <n v="242642202"/>
  </r>
  <r>
    <x v="7"/>
    <n v="3777"/>
    <x v="27"/>
    <x v="310"/>
    <x v="310"/>
    <x v="304"/>
    <n v="3816"/>
    <n v="319318001355"/>
    <s v="19318319318001355"/>
    <s v="INSTITUCION EDUCATIVA SAN JOSE"/>
    <n v="1"/>
    <n v="70.683491062039963"/>
    <n v="4.9503828454990977"/>
    <n v="0.73212234483534877"/>
    <n v="1.7321223448353487"/>
    <n v="1379"/>
    <n v="0"/>
    <n v="0"/>
    <n v="0"/>
    <n v="125"/>
    <n v="0"/>
    <n v="714"/>
    <n v="0"/>
    <n v="417"/>
    <n v="0"/>
    <n v="0"/>
    <n v="0"/>
    <n v="123"/>
    <n v="459"/>
    <n v="0"/>
    <n v="0"/>
    <n v="0"/>
    <n v="0"/>
    <n v="0"/>
    <n v="0"/>
    <n v="0"/>
    <n v="336"/>
    <n v="0"/>
    <n v="0"/>
    <n v="0"/>
    <n v="123"/>
    <n v="92671"/>
    <n v="81839"/>
    <n v="122758"/>
    <n v="150439"/>
    <n v="114333"/>
    <n v="99892"/>
    <n v="152848"/>
    <n v="184139"/>
    <n v="20064688.727279574"/>
    <n v="160325086.6148265"/>
    <n v="0"/>
    <n v="32051186.672466256"/>
    <n v="0"/>
    <n v="0"/>
    <n v="0"/>
    <n v="0"/>
    <n v="212440962"/>
    <n v="0"/>
    <n v="9525946.7909074631"/>
    <n v="0"/>
    <n v="6410237.3344932524"/>
    <n v="0"/>
    <n v="0"/>
    <n v="0"/>
    <n v="0"/>
    <n v="15936184"/>
    <n v="228377146"/>
    <n v="165610.69325598259"/>
    <n v="0"/>
    <n v="1"/>
    <n v="1"/>
    <n v="1"/>
    <n v="24249724"/>
    <n v="42003488.796490029"/>
    <n v="42003489"/>
    <n v="125"/>
    <n v="1"/>
    <n v="0"/>
    <n v="0"/>
    <n v="5.5555555555555554"/>
    <n v="5.5555555555555554"/>
    <n v="4"/>
    <n v="4"/>
    <n v="6660438"/>
    <n v="48663927"/>
    <n v="277041073"/>
  </r>
  <r>
    <x v="7"/>
    <n v="3777"/>
    <x v="27"/>
    <x v="1004"/>
    <x v="1004"/>
    <x v="941"/>
    <n v="3828"/>
    <n v="319355000857"/>
    <s v="19355319355000857"/>
    <s v="INSTITUCION EDUCATIVA INZA"/>
    <n v="1"/>
    <n v="19.003397508493773"/>
    <n v="1.3309202986264166"/>
    <n v="0.18450378876588533"/>
    <n v="1.1845037887658854"/>
    <n v="406"/>
    <n v="0"/>
    <n v="0"/>
    <n v="9"/>
    <n v="21"/>
    <n v="50"/>
    <n v="116"/>
    <n v="0"/>
    <n v="141"/>
    <n v="0"/>
    <n v="6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05152.1627831906"/>
    <n v="24913221.631184503"/>
    <n v="10033104.810991256"/>
    <n v="0"/>
    <n v="1218850.8451287297"/>
    <n v="5916122.6233700914"/>
    <n v="0"/>
    <n v="0"/>
    <n v="44386452"/>
    <n v="0"/>
    <n v="0"/>
    <n v="0"/>
    <n v="0"/>
    <n v="0"/>
    <n v="0"/>
    <n v="0"/>
    <n v="0"/>
    <n v="0"/>
    <n v="44386452"/>
    <n v="109326.23645320197"/>
    <n v="1"/>
    <n v="0"/>
    <n v="0"/>
    <n v="1"/>
    <n v="24249724"/>
    <n v="28723889.95452702"/>
    <n v="28723890"/>
    <n v="30"/>
    <n v="1"/>
    <n v="0"/>
    <n v="0.69230769230769229"/>
    <n v="0.93333333333333335"/>
    <n v="1.6256410256410256"/>
    <n v="1.6256410256410256"/>
    <n v="2"/>
    <n v="6660438"/>
    <n v="35384328"/>
    <n v="79770780"/>
  </r>
  <r>
    <x v="7"/>
    <n v="3777"/>
    <x v="27"/>
    <x v="1004"/>
    <x v="1004"/>
    <x v="941"/>
    <n v="3817"/>
    <n v="319355000865"/>
    <s v="19355319355000865"/>
    <s v="INSTITUCION EDUCATIVA SAGRADA FAMILIA DE NAZARETH"/>
    <n v="1"/>
    <n v="19.003397508493773"/>
    <n v="1.3309202986264166"/>
    <n v="0.18450378876588533"/>
    <n v="1.1845037887658854"/>
    <n v="469"/>
    <n v="3"/>
    <n v="0"/>
    <n v="5"/>
    <n v="12"/>
    <n v="39"/>
    <n v="123"/>
    <n v="0"/>
    <n v="200"/>
    <n v="0"/>
    <n v="8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17229.8073046803"/>
    <n v="31311169.598726049"/>
    <n v="12650436.500815062"/>
    <n v="0"/>
    <n v="1083422.9734477599"/>
    <n v="4614575.6462286711"/>
    <n v="0"/>
    <n v="0"/>
    <n v="50976835"/>
    <n v="0"/>
    <n v="0"/>
    <n v="0"/>
    <n v="0"/>
    <n v="0"/>
    <n v="0"/>
    <n v="0"/>
    <n v="0"/>
    <n v="0"/>
    <n v="50976835"/>
    <n v="108692.61194029851"/>
    <n v="1"/>
    <n v="0"/>
    <n v="0"/>
    <n v="1"/>
    <n v="24249724"/>
    <n v="28723889.95452702"/>
    <n v="28723890"/>
    <n v="20"/>
    <n v="1"/>
    <n v="0"/>
    <n v="0.61538461538461542"/>
    <n v="0.53333333333333333"/>
    <n v="1.1487179487179486"/>
    <n v="1.1487179487179486"/>
    <n v="2"/>
    <n v="6660438"/>
    <n v="35384328"/>
    <n v="86361163"/>
  </r>
  <r>
    <x v="7"/>
    <n v="3777"/>
    <x v="27"/>
    <x v="1005"/>
    <x v="1005"/>
    <x v="942"/>
    <n v="5993"/>
    <n v="319418000011"/>
    <s v="19418319418000011"/>
    <s v="INSTITUCION EDUCATIVA PABLO VI"/>
    <n v="1"/>
    <n v="42.773036978236419"/>
    <n v="2.9956487055953449"/>
    <n v="0.43637437857481215"/>
    <n v="1.4363743785748122"/>
    <n v="1026"/>
    <n v="0"/>
    <n v="0"/>
    <n v="43"/>
    <n v="57"/>
    <n v="175"/>
    <n v="328"/>
    <n v="19"/>
    <n v="303"/>
    <n v="0"/>
    <n v="0"/>
    <n v="0"/>
    <n v="10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587284.2521036658"/>
    <n v="74174960.386724144"/>
    <n v="0"/>
    <n v="21824759.238980033"/>
    <n v="7061674.6485005422"/>
    <n v="27835568.028371457"/>
    <n v="0"/>
    <n v="0"/>
    <n v="138484247"/>
    <n v="0"/>
    <n v="0"/>
    <n v="0"/>
    <n v="0"/>
    <n v="0"/>
    <n v="0"/>
    <n v="0"/>
    <n v="0"/>
    <n v="0"/>
    <n v="138484247"/>
    <n v="134974.89961013646"/>
    <n v="1"/>
    <n v="1"/>
    <n v="1"/>
    <n v="1"/>
    <n v="24249724"/>
    <n v="34831682.241110712"/>
    <n v="34831682"/>
    <n v="100"/>
    <n v="1"/>
    <n v="0"/>
    <n v="3.3076923076923075"/>
    <n v="2.5333333333333332"/>
    <n v="5.8410256410256407"/>
    <n v="4"/>
    <n v="4"/>
    <n v="6660438"/>
    <n v="41492120"/>
    <n v="179976367"/>
  </r>
  <r>
    <x v="7"/>
    <n v="3777"/>
    <x v="27"/>
    <x v="315"/>
    <x v="315"/>
    <x v="309"/>
    <n v="3448"/>
    <n v="319455000200"/>
    <s v="19455319455000200"/>
    <s v="INSTITUCION EDUCATIVA EL ROSARIO"/>
    <n v="1"/>
    <n v="9.3377715487035733"/>
    <n v="0.65397935777279104"/>
    <n v="8.2083770386397872E-2"/>
    <n v="1.0820837703863979"/>
    <n v="918"/>
    <n v="0"/>
    <n v="0"/>
    <n v="11"/>
    <n v="59"/>
    <n v="88"/>
    <n v="305"/>
    <n v="0"/>
    <n v="303"/>
    <n v="0"/>
    <n v="15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916389.320043195"/>
    <n v="53842445.440268673"/>
    <n v="20190834.801734202"/>
    <n v="0"/>
    <n v="1360896.7209154684"/>
    <n v="9512053.0552465487"/>
    <n v="0"/>
    <n v="0"/>
    <n v="90822619"/>
    <n v="0"/>
    <n v="0"/>
    <n v="0"/>
    <n v="0"/>
    <n v="0"/>
    <n v="0"/>
    <n v="0"/>
    <n v="0"/>
    <n v="0"/>
    <n v="90822619"/>
    <n v="98935.314814814818"/>
    <n v="1"/>
    <n v="1"/>
    <n v="1"/>
    <n v="1"/>
    <n v="24249724"/>
    <n v="26240232.776749521"/>
    <n v="26240233"/>
    <n v="70"/>
    <n v="1"/>
    <n v="0"/>
    <n v="0.84615384615384615"/>
    <n v="2.6222222222222222"/>
    <n v="3.4683760683760685"/>
    <n v="3.4683760683760685"/>
    <n v="4"/>
    <n v="6660438"/>
    <n v="32900671"/>
    <n v="123723290"/>
  </r>
  <r>
    <x v="7"/>
    <n v="3777"/>
    <x v="27"/>
    <x v="323"/>
    <x v="323"/>
    <x v="317"/>
    <n v="15458"/>
    <n v="319693000510"/>
    <s v="19693319693000510"/>
    <s v="INSTITUCION EDUCATIVA AGROPECUARIA SAN SEBASTIAN"/>
    <n v="1"/>
    <n v="15.835807145050671"/>
    <n v="1.1090752148430798"/>
    <n v="0.15093900314391284"/>
    <n v="1.1509390031439128"/>
    <n v="112"/>
    <n v="0"/>
    <n v="0"/>
    <n v="0"/>
    <n v="4"/>
    <n v="0"/>
    <n v="36"/>
    <n v="0"/>
    <n v="51"/>
    <n v="0"/>
    <n v="0"/>
    <n v="0"/>
    <n v="2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6634.67344139819"/>
    <n v="8194677.6458116379"/>
    <n v="0"/>
    <n v="3636068.3665733091"/>
    <n v="0"/>
    <n v="0"/>
    <n v="0"/>
    <n v="0"/>
    <n v="12257381"/>
    <n v="0"/>
    <n v="0"/>
    <n v="0"/>
    <n v="0"/>
    <n v="0"/>
    <n v="0"/>
    <n v="0"/>
    <n v="0"/>
    <n v="0"/>
    <n v="12257381"/>
    <n v="109440.90178571429"/>
    <n v="0"/>
    <n v="0"/>
    <n v="0"/>
    <n v="0"/>
    <n v="19701352"/>
    <n v="22675054.431467332"/>
    <n v="22675054"/>
    <n v="4"/>
    <n v="1"/>
    <n v="0"/>
    <n v="0"/>
    <n v="0.17777777777777778"/>
    <n v="0.17777777777777778"/>
    <n v="0.17777777777777778"/>
    <n v="1"/>
    <n v="6660438"/>
    <n v="29335492"/>
    <n v="41592873"/>
  </r>
  <r>
    <x v="7"/>
    <n v="3777"/>
    <x v="27"/>
    <x v="331"/>
    <x v="331"/>
    <x v="324"/>
    <n v="2906"/>
    <n v="319821000412"/>
    <s v="19821319821000412"/>
    <s v="INSTITUCION EDUCATIVA TECNICA EDUARDO SANTOS"/>
    <n v="1"/>
    <n v="22.506035101454948"/>
    <n v="1.5762307210979978"/>
    <n v="0.22161884040766788"/>
    <n v="1.2216188404076678"/>
    <n v="798"/>
    <n v="0"/>
    <n v="0"/>
    <n v="36"/>
    <n v="0"/>
    <n v="199"/>
    <n v="0"/>
    <n v="411"/>
    <n v="0"/>
    <n v="0"/>
    <n v="0"/>
    <n v="15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28168.4876918755"/>
    <n v="74438269.015661672"/>
    <n v="0"/>
    <n v="34192046.091381788"/>
    <n v="113658484"/>
    <n v="0"/>
    <n v="0"/>
    <n v="0"/>
    <n v="0"/>
    <n v="0"/>
    <n v="0"/>
    <n v="0"/>
    <n v="0"/>
    <n v="0"/>
    <n v="113658484"/>
    <n v="142429.17794486217"/>
    <n v="1"/>
    <n v="1"/>
    <n v="1"/>
    <n v="1"/>
    <n v="24249724"/>
    <n v="29623919.71308599"/>
    <n v="29623920"/>
    <n v="36"/>
    <n v="1"/>
    <n v="0"/>
    <n v="2.7692307692307692"/>
    <n v="0"/>
    <n v="2.7692307692307692"/>
    <n v="2.7692307692307692"/>
    <n v="3"/>
    <n v="6660438"/>
    <n v="36284358"/>
    <n v="149942842"/>
  </r>
  <r>
    <x v="8"/>
    <n v="3780"/>
    <x v="28"/>
    <x v="333"/>
    <x v="333"/>
    <x v="326"/>
    <n v="15926"/>
    <n v="320001004560"/>
    <s v="20001320001004560"/>
    <s v="INSTITUCION EDUCATIVA LOPERENA GARUPAL"/>
    <n v="1"/>
    <n v="17.826291162243546"/>
    <n v="1.2484805807198591"/>
    <n v="0.1720307990061847"/>
    <n v="1.1720307990061847"/>
    <n v="2833"/>
    <n v="0"/>
    <n v="0"/>
    <n v="0"/>
    <n v="238"/>
    <n v="0"/>
    <n v="1229"/>
    <n v="0"/>
    <n v="1037"/>
    <n v="0"/>
    <n v="329"/>
    <n v="0"/>
    <n v="0"/>
    <n v="247"/>
    <n v="0"/>
    <n v="0"/>
    <n v="0"/>
    <n v="42"/>
    <n v="0"/>
    <n v="205"/>
    <n v="0"/>
    <n v="0"/>
    <n v="0"/>
    <n v="0"/>
    <n v="0"/>
    <n v="0"/>
    <n v="92671"/>
    <n v="81839"/>
    <n v="122758"/>
    <n v="150439"/>
    <n v="114333"/>
    <n v="99892"/>
    <n v="152848"/>
    <n v="184139"/>
    <n v="25849957.349579111"/>
    <n v="217349799.51665896"/>
    <n v="47335255.595228001"/>
    <n v="0"/>
    <n v="0"/>
    <n v="0"/>
    <n v="0"/>
    <n v="0"/>
    <n v="290535012"/>
    <n v="912351.43586749805"/>
    <n v="3932630.9709545532"/>
    <n v="0"/>
    <n v="0"/>
    <n v="0"/>
    <n v="0"/>
    <n v="0"/>
    <n v="0"/>
    <n v="4844982"/>
    <n v="295379994"/>
    <n v="104264.02894458172"/>
    <n v="0"/>
    <n v="1"/>
    <n v="0"/>
    <n v="1"/>
    <n v="24249724"/>
    <n v="28421423.395399451"/>
    <n v="28421423"/>
    <n v="238"/>
    <n v="1"/>
    <n v="0"/>
    <n v="0"/>
    <n v="10.577777777777778"/>
    <n v="10.577777777777778"/>
    <n v="4"/>
    <n v="4"/>
    <n v="6660438"/>
    <n v="35081861"/>
    <n v="330461855"/>
  </r>
  <r>
    <x v="8"/>
    <n v="3780"/>
    <x v="28"/>
    <x v="333"/>
    <x v="333"/>
    <x v="326"/>
    <n v="15992"/>
    <n v="320001006112"/>
    <s v="20001320001006112"/>
    <s v="INSTITUCION EDUCATIVA MANUEL GERMAN CUELLO GUTIERREZ"/>
    <n v="1"/>
    <n v="17.826291162243546"/>
    <n v="1.2484805807198591"/>
    <n v="0.1720307990061847"/>
    <n v="1.1720307990061847"/>
    <n v="1992"/>
    <n v="0"/>
    <n v="0"/>
    <n v="0"/>
    <n v="94"/>
    <n v="0"/>
    <n v="1013"/>
    <n v="0"/>
    <n v="691"/>
    <n v="0"/>
    <n v="1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209647.020422"/>
    <n v="163443979.86601362"/>
    <n v="27911974.423933838"/>
    <n v="0"/>
    <n v="0"/>
    <n v="0"/>
    <n v="0"/>
    <n v="0"/>
    <n v="201565601"/>
    <n v="0"/>
    <n v="0"/>
    <n v="0"/>
    <n v="0"/>
    <n v="0"/>
    <n v="0"/>
    <n v="0"/>
    <n v="0"/>
    <n v="0"/>
    <n v="201565601"/>
    <n v="101187.55070281125"/>
    <n v="0"/>
    <n v="1"/>
    <n v="0"/>
    <n v="1"/>
    <n v="24249724"/>
    <n v="28421423.395399451"/>
    <n v="28421423"/>
    <n v="94"/>
    <n v="1"/>
    <n v="0"/>
    <n v="0"/>
    <n v="4.177777777777778"/>
    <n v="4.177777777777778"/>
    <n v="4"/>
    <n v="4"/>
    <n v="6660438"/>
    <n v="35081861"/>
    <n v="236647462"/>
  </r>
  <r>
    <x v="8"/>
    <n v="3780"/>
    <x v="28"/>
    <x v="333"/>
    <x v="333"/>
    <x v="326"/>
    <n v="15957"/>
    <n v="320001006287"/>
    <s v="20001320001006287"/>
    <s v="INSTITUCION EDUCATIVA LUIS OVIDIO RINCON LOBO"/>
    <n v="1"/>
    <n v="17.826291162243546"/>
    <n v="1.2484805807198591"/>
    <n v="0.1720307990061847"/>
    <n v="1.1720307990061847"/>
    <n v="865"/>
    <n v="34"/>
    <n v="0"/>
    <n v="44"/>
    <n v="0"/>
    <n v="466"/>
    <n v="0"/>
    <n v="265"/>
    <n v="0"/>
    <n v="56"/>
    <n v="0"/>
    <n v="0"/>
    <n v="0"/>
    <n v="262"/>
    <n v="34"/>
    <n v="0"/>
    <n v="44"/>
    <n v="0"/>
    <n v="184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452140.192736382"/>
    <n v="85582921.919832155"/>
    <n v="10031983.55972385"/>
    <n v="0"/>
    <n v="106067046"/>
    <n v="0"/>
    <n v="0"/>
    <n v="0"/>
    <n v="0"/>
    <n v="2090428.0385472763"/>
    <n v="4308415.2211351898"/>
    <n v="0"/>
    <n v="0"/>
    <n v="6398843"/>
    <n v="112465889"/>
    <n v="130018.36878612716"/>
    <n v="1"/>
    <n v="1"/>
    <n v="0"/>
    <n v="1"/>
    <n v="24249724"/>
    <n v="28421423.395399451"/>
    <n v="28421423"/>
    <n v="78"/>
    <n v="1"/>
    <n v="0"/>
    <n v="6"/>
    <n v="0"/>
    <n v="6"/>
    <n v="4"/>
    <n v="4"/>
    <n v="6660438"/>
    <n v="35081861"/>
    <n v="147547750"/>
  </r>
  <r>
    <x v="8"/>
    <n v="3779"/>
    <x v="29"/>
    <x v="336"/>
    <x v="336"/>
    <x v="329"/>
    <n v="120196"/>
    <n v="320013001752"/>
    <s v="20013320013001752"/>
    <s v="INSTITUCION EDUCATIVA DIVINO NIÑO"/>
    <n v="1"/>
    <n v="28.66695168875588"/>
    <n v="2.0077161405088195"/>
    <n v="0.28690185391666023"/>
    <n v="1.2869018539166603"/>
    <n v="298"/>
    <n v="0"/>
    <n v="0"/>
    <n v="34"/>
    <n v="0"/>
    <n v="174"/>
    <n v="0"/>
    <n v="76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02601.8885710202"/>
    <n v="32137799.997860759"/>
    <n v="2753805.243944352"/>
    <n v="0"/>
    <n v="39894207"/>
    <n v="0"/>
    <n v="0"/>
    <n v="0"/>
    <n v="0"/>
    <n v="0"/>
    <n v="0"/>
    <n v="0"/>
    <n v="0"/>
    <n v="0"/>
    <n v="39894207"/>
    <n v="133873.17785234901"/>
    <n v="1"/>
    <n v="1"/>
    <n v="1"/>
    <n v="1"/>
    <n v="24249724"/>
    <n v="31207014.772567332"/>
    <n v="31207015"/>
    <n v="34"/>
    <n v="1"/>
    <n v="0"/>
    <n v="2.6153846153846154"/>
    <n v="0"/>
    <n v="2.6153846153846154"/>
    <n v="2.6153846153846154"/>
    <n v="3"/>
    <n v="6660438"/>
    <n v="37867453"/>
    <n v="77761660"/>
  </r>
  <r>
    <x v="8"/>
    <n v="3779"/>
    <x v="29"/>
    <x v="336"/>
    <x v="336"/>
    <x v="329"/>
    <n v="18668"/>
    <n v="320013022059"/>
    <s v="20013320013022059"/>
    <s v="CENTRO EDUCATIVO INDIGENA LA PISTA"/>
    <n v="1"/>
    <n v="28.66695168875588"/>
    <n v="2.0077161405088195"/>
    <n v="0.28690185391666023"/>
    <n v="1.2869018539166603"/>
    <n v="379"/>
    <n v="0"/>
    <n v="0"/>
    <n v="7"/>
    <n v="0"/>
    <n v="204"/>
    <n v="0"/>
    <n v="122"/>
    <n v="0"/>
    <n v="4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9947.4476469747"/>
    <n v="41907691.197210431"/>
    <n v="9048217.2301028706"/>
    <n v="0"/>
    <n v="51985856"/>
    <n v="0"/>
    <n v="0"/>
    <n v="0"/>
    <n v="0"/>
    <n v="0"/>
    <n v="0"/>
    <n v="0"/>
    <n v="0"/>
    <n v="0"/>
    <n v="51985856"/>
    <n v="137165.84696569919"/>
    <n v="1"/>
    <n v="1"/>
    <n v="1"/>
    <n v="1"/>
    <n v="24249724"/>
    <n v="31207014.772567332"/>
    <n v="31207015"/>
    <n v="7"/>
    <n v="1"/>
    <n v="0"/>
    <n v="0.53846153846153844"/>
    <n v="0"/>
    <n v="0.53846153846153844"/>
    <n v="0.53846153846153844"/>
    <n v="1"/>
    <n v="6660438"/>
    <n v="37867453"/>
    <n v="89853309"/>
  </r>
  <r>
    <x v="8"/>
    <n v="3779"/>
    <x v="29"/>
    <x v="341"/>
    <x v="341"/>
    <x v="334"/>
    <n v="18681"/>
    <n v="320178001510"/>
    <s v="20178320178001510"/>
    <s v="INSTITUCION EDUCATIVA AGROPECUARIO LUIS FELIPE CENTENO"/>
    <n v="1"/>
    <n v="25.459667852906286"/>
    <n v="1.7830910881369628"/>
    <n v="0.25291646375336457"/>
    <n v="1.2529164637533645"/>
    <n v="336"/>
    <n v="37"/>
    <n v="0"/>
    <n v="19"/>
    <n v="0"/>
    <n v="146"/>
    <n v="0"/>
    <n v="100"/>
    <n v="0"/>
    <n v="0"/>
    <n v="0"/>
    <n v="34"/>
    <n v="0"/>
    <n v="134"/>
    <n v="0"/>
    <n v="0"/>
    <n v="0"/>
    <n v="0"/>
    <n v="0"/>
    <n v="0"/>
    <n v="100"/>
    <n v="0"/>
    <n v="0"/>
    <n v="0"/>
    <n v="34"/>
    <n v="0"/>
    <n v="92671"/>
    <n v="81839"/>
    <n v="122758"/>
    <n v="150439"/>
    <n v="114333"/>
    <n v="99892"/>
    <n v="152848"/>
    <n v="184139"/>
    <n v="0"/>
    <n v="0"/>
    <n v="0"/>
    <n v="0"/>
    <n v="8021983.0908175521"/>
    <n v="30788457.523723766"/>
    <n v="0"/>
    <n v="7844166.6804487472"/>
    <n v="46654607"/>
    <n v="0"/>
    <n v="0"/>
    <n v="0"/>
    <n v="0"/>
    <n v="0"/>
    <n v="2503126.6279450217"/>
    <n v="0"/>
    <n v="1568833.3360897494"/>
    <n v="4071960"/>
    <n v="50726567"/>
    <n v="150971.92559523811"/>
    <n v="1"/>
    <n v="0"/>
    <n v="1"/>
    <n v="1"/>
    <n v="24249724"/>
    <n v="30382878.441075094"/>
    <n v="30382878"/>
    <n v="56"/>
    <n v="1"/>
    <n v="0"/>
    <n v="4.3076923076923075"/>
    <n v="0"/>
    <n v="4.3076923076923075"/>
    <n v="4"/>
    <n v="4"/>
    <n v="6660438"/>
    <n v="37043316"/>
    <n v="87769883"/>
  </r>
  <r>
    <x v="8"/>
    <n v="3779"/>
    <x v="29"/>
    <x v="351"/>
    <x v="351"/>
    <x v="344"/>
    <n v="20028"/>
    <n v="320550000037"/>
    <s v="20550320550000037"/>
    <s v="INSTITUCION EDUCATIVA JOSE MARIA TORTI SORIANO"/>
    <n v="1"/>
    <n v="26.759344404175906"/>
    <n v="1.8741151222845607"/>
    <n v="0.26668824602822022"/>
    <n v="1.2666882460282203"/>
    <n v="1065"/>
    <n v="0"/>
    <n v="0"/>
    <n v="0"/>
    <n v="95"/>
    <n v="0"/>
    <n v="473"/>
    <n v="0"/>
    <n v="355"/>
    <n v="0"/>
    <n v="14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151600.312529715"/>
    <n v="85834205.475630507"/>
    <n v="22080448.430242382"/>
    <n v="0"/>
    <n v="0"/>
    <n v="0"/>
    <n v="0"/>
    <n v="0"/>
    <n v="119066254"/>
    <n v="0"/>
    <n v="0"/>
    <n v="0"/>
    <n v="0"/>
    <n v="0"/>
    <n v="0"/>
    <n v="0"/>
    <n v="0"/>
    <n v="0"/>
    <n v="119066254"/>
    <n v="111799.29953051644"/>
    <n v="0"/>
    <n v="0"/>
    <n v="1"/>
    <n v="1"/>
    <n v="24249724"/>
    <n v="30716840.360228438"/>
    <n v="30716840"/>
    <n v="95"/>
    <n v="1"/>
    <n v="0"/>
    <n v="0"/>
    <n v="4.2222222222222223"/>
    <n v="4.2222222222222223"/>
    <n v="4"/>
    <n v="4"/>
    <n v="6660438"/>
    <n v="37377278"/>
    <n v="156443532"/>
  </r>
  <r>
    <x v="8"/>
    <n v="3779"/>
    <x v="29"/>
    <x v="357"/>
    <x v="357"/>
    <x v="350"/>
    <n v="20184"/>
    <n v="320787007010"/>
    <s v="20787320787007010"/>
    <s v="INSTITUCION EDUCATIVA ARSENIO GUTIERREZ BARBOSA"/>
    <n v="1"/>
    <n v="25.904856716205646"/>
    <n v="1.8142702967296742"/>
    <n v="0.25763382523115691"/>
    <n v="1.257633825231157"/>
    <n v="418"/>
    <n v="0"/>
    <n v="0"/>
    <n v="21"/>
    <n v="0"/>
    <n v="177"/>
    <n v="0"/>
    <n v="158"/>
    <n v="0"/>
    <n v="2"/>
    <n v="0"/>
    <n v="6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019570.0109432312"/>
    <n v="42085231.953446895"/>
    <n v="384453.62983786379"/>
    <n v="13894766.0966544"/>
    <n v="59384022"/>
    <n v="0"/>
    <n v="0"/>
    <n v="0"/>
    <n v="0"/>
    <n v="0"/>
    <n v="0"/>
    <n v="0"/>
    <n v="0"/>
    <n v="0"/>
    <n v="59384022"/>
    <n v="142067.03827751195"/>
    <n v="1"/>
    <n v="0"/>
    <n v="0"/>
    <n v="1"/>
    <n v="24249724"/>
    <n v="30497273.154919792"/>
    <n v="30497273"/>
    <n v="21"/>
    <n v="1"/>
    <n v="0"/>
    <n v="1.6153846153846154"/>
    <n v="0"/>
    <n v="1.6153846153846154"/>
    <n v="1.6153846153846154"/>
    <n v="2"/>
    <n v="6660438"/>
    <n v="37157711"/>
    <n v="96541733"/>
  </r>
  <r>
    <x v="9"/>
    <n v="3781"/>
    <x v="31"/>
    <x v="379"/>
    <x v="379"/>
    <x v="371"/>
    <n v="14213"/>
    <n v="323675000208"/>
    <s v="23675323675000208"/>
    <s v="INSTITUCION EDUCATIVA SAN FRANCISCO DE ASIS"/>
    <n v="1"/>
    <n v="41.984577232734317"/>
    <n v="2.9404282072886847"/>
    <n v="0.42801961066202976"/>
    <n v="1.4280196106620298"/>
    <n v="1128"/>
    <n v="0"/>
    <n v="0"/>
    <n v="0"/>
    <n v="86"/>
    <n v="0"/>
    <n v="498"/>
    <n v="0"/>
    <n v="370"/>
    <n v="0"/>
    <n v="0"/>
    <n v="0"/>
    <n v="174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380896.459210843"/>
    <n v="101441160.92392983"/>
    <n v="0"/>
    <n v="37380392.544259004"/>
    <n v="0"/>
    <n v="0"/>
    <n v="0"/>
    <n v="0"/>
    <n v="150202450"/>
    <n v="0"/>
    <n v="0"/>
    <n v="0"/>
    <n v="0"/>
    <n v="0"/>
    <n v="0"/>
    <n v="0"/>
    <n v="0"/>
    <n v="0"/>
    <n v="150202450"/>
    <n v="133158.20035460993"/>
    <n v="0"/>
    <n v="0"/>
    <n v="0"/>
    <n v="0"/>
    <n v="19701352"/>
    <n v="28133917.012555603"/>
    <n v="28133917"/>
    <n v="86"/>
    <n v="0"/>
    <n v="1"/>
    <n v="0"/>
    <n v="3.8222222222222224"/>
    <n v="3.8222222222222224"/>
    <n v="3.8222222222222224"/>
    <n v="4"/>
    <n v="26641753"/>
    <n v="54775670"/>
    <n v="204978120"/>
  </r>
  <r>
    <x v="9"/>
    <n v="3781"/>
    <x v="31"/>
    <x v="382"/>
    <x v="382"/>
    <x v="373"/>
    <n v="20888"/>
    <n v="323807001608"/>
    <s v="23807323807001608"/>
    <s v="INSTITUCION EDUCATIVA JUNIN"/>
    <n v="1"/>
    <n v="56.012492279724519"/>
    <n v="3.9228860480564438"/>
    <n v="0.57666381879873807"/>
    <n v="1.5766638187987381"/>
    <n v="1010"/>
    <n v="0"/>
    <n v="0"/>
    <n v="0"/>
    <n v="89"/>
    <n v="0"/>
    <n v="487"/>
    <n v="0"/>
    <n v="335"/>
    <n v="0"/>
    <n v="99"/>
    <n v="0"/>
    <n v="0"/>
    <n v="347"/>
    <n v="0"/>
    <n v="0"/>
    <n v="0"/>
    <n v="89"/>
    <n v="0"/>
    <n v="258"/>
    <n v="0"/>
    <n v="0"/>
    <n v="0"/>
    <n v="0"/>
    <n v="0"/>
    <n v="0"/>
    <n v="92671"/>
    <n v="81839"/>
    <n v="122758"/>
    <n v="150439"/>
    <n v="114333"/>
    <n v="99892"/>
    <n v="152848"/>
    <n v="184139"/>
    <n v="13003880.13491891"/>
    <n v="106064789.19920267"/>
    <n v="19161261.609741453"/>
    <n v="0"/>
    <n v="0"/>
    <n v="0"/>
    <n v="0"/>
    <n v="0"/>
    <n v="138229931"/>
    <n v="2600776.0269837817"/>
    <n v="6658081.6577601684"/>
    <n v="0"/>
    <n v="0"/>
    <n v="0"/>
    <n v="0"/>
    <n v="0"/>
    <n v="0"/>
    <n v="9258858"/>
    <n v="147488789"/>
    <n v="146028.50396039605"/>
    <n v="0"/>
    <n v="1"/>
    <n v="1"/>
    <n v="1"/>
    <n v="24249724"/>
    <n v="38233662.446655408"/>
    <n v="38233662"/>
    <n v="89"/>
    <n v="1"/>
    <n v="0"/>
    <n v="0"/>
    <n v="3.9555555555555557"/>
    <n v="3.9555555555555557"/>
    <n v="3.9555555555555557"/>
    <n v="4"/>
    <n v="6660438"/>
    <n v="44894100"/>
    <n v="192382889"/>
  </r>
  <r>
    <x v="9"/>
    <n v="3781"/>
    <x v="31"/>
    <x v="382"/>
    <x v="382"/>
    <x v="373"/>
    <n v="20889"/>
    <n v="323807001802"/>
    <s v="23807323807001802"/>
    <s v="INSTITUCION EDUCATIVA  FE Y ALEGRIA SANTIAGO CANABAL"/>
    <n v="1"/>
    <n v="56.012492279724519"/>
    <n v="3.9228860480564438"/>
    <n v="0.57666381879873807"/>
    <n v="1.5766638187987381"/>
    <n v="897"/>
    <n v="0"/>
    <n v="0"/>
    <n v="0"/>
    <n v="33"/>
    <n v="0"/>
    <n v="387"/>
    <n v="0"/>
    <n v="320"/>
    <n v="0"/>
    <n v="157"/>
    <n v="0"/>
    <n v="0"/>
    <n v="897"/>
    <n v="0"/>
    <n v="0"/>
    <n v="0"/>
    <n v="33"/>
    <n v="0"/>
    <n v="387"/>
    <n v="0"/>
    <n v="320"/>
    <n v="0"/>
    <n v="157"/>
    <n v="0"/>
    <n v="0"/>
    <n v="92671"/>
    <n v="81839"/>
    <n v="122758"/>
    <n v="150439"/>
    <n v="114333"/>
    <n v="99892"/>
    <n v="152848"/>
    <n v="184139"/>
    <n v="4821663.4208126292"/>
    <n v="91226041.318535641"/>
    <n v="30387051.239690993"/>
    <n v="0"/>
    <n v="0"/>
    <n v="0"/>
    <n v="0"/>
    <n v="0"/>
    <n v="126434756"/>
    <n v="964332.68416252581"/>
    <n v="18245208.263707131"/>
    <n v="6077410.247938199"/>
    <n v="0"/>
    <n v="0"/>
    <n v="0"/>
    <n v="0"/>
    <n v="0"/>
    <n v="25286951"/>
    <n v="151721707"/>
    <n v="169143.48606465998"/>
    <n v="0"/>
    <n v="1"/>
    <n v="1"/>
    <n v="1"/>
    <n v="24249724"/>
    <n v="38233662.446655408"/>
    <n v="38233662"/>
    <n v="33"/>
    <n v="1"/>
    <n v="0"/>
    <n v="0"/>
    <n v="1.4666666666666666"/>
    <n v="1.4666666666666666"/>
    <n v="1.4666666666666666"/>
    <n v="2"/>
    <n v="6660438"/>
    <n v="44894100"/>
    <n v="196615807"/>
  </r>
  <r>
    <x v="9"/>
    <n v="3781"/>
    <x v="31"/>
    <x v="383"/>
    <x v="383"/>
    <x v="374"/>
    <n v="20906"/>
    <n v="323855000419"/>
    <s v="23855323855000419"/>
    <s v="INSTITUCION EDUCATIVA CATALINO GULFO"/>
    <n v="1"/>
    <n v="55.931481724092755"/>
    <n v="3.9172123998130113"/>
    <n v="0.5758054054242443"/>
    <n v="1.5758054054242443"/>
    <n v="792"/>
    <n v="0"/>
    <n v="0"/>
    <n v="0"/>
    <n v="57"/>
    <n v="0"/>
    <n v="335"/>
    <n v="0"/>
    <n v="272"/>
    <n v="0"/>
    <n v="1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8323793.3753859978"/>
    <n v="78280139.514730439"/>
    <n v="24760668.154760882"/>
    <n v="0"/>
    <n v="0"/>
    <n v="0"/>
    <n v="0"/>
    <n v="0"/>
    <n v="111364601"/>
    <n v="0"/>
    <n v="0"/>
    <n v="0"/>
    <n v="0"/>
    <n v="0"/>
    <n v="0"/>
    <n v="0"/>
    <n v="0"/>
    <n v="0"/>
    <n v="111364601"/>
    <n v="140611.86994949495"/>
    <n v="0"/>
    <n v="1"/>
    <n v="1"/>
    <n v="1"/>
    <n v="24249724"/>
    <n v="38212846.159246027"/>
    <n v="38212846"/>
    <n v="57"/>
    <n v="0"/>
    <n v="1"/>
    <n v="0"/>
    <n v="2.5333333333333332"/>
    <n v="2.5333333333333332"/>
    <n v="2.5333333333333332"/>
    <n v="3"/>
    <n v="19981315"/>
    <n v="58194161"/>
    <n v="169558762"/>
  </r>
  <r>
    <x v="10"/>
    <n v="10850"/>
    <x v="36"/>
    <x v="407"/>
    <x v="407"/>
    <x v="398"/>
    <n v="16218"/>
    <n v="325269000283"/>
    <s v="25269325269000283"/>
    <s v="INSTITUCION EDUCATIVA MUNICIPAL TÉCNICA COMERCIAL SANTA RITA"/>
    <n v="1"/>
    <n v="4.0465299041377216"/>
    <n v="0.28340241717348413"/>
    <n v="2.6016106611572162E-2"/>
    <n v="1.0260161066115721"/>
    <n v="1506"/>
    <n v="0"/>
    <n v="0"/>
    <n v="0"/>
    <n v="120"/>
    <n v="0"/>
    <n v="648"/>
    <n v="0"/>
    <n v="528"/>
    <n v="0"/>
    <n v="1"/>
    <n v="0"/>
    <n v="209"/>
    <n v="210"/>
    <n v="0"/>
    <n v="0"/>
    <n v="0"/>
    <n v="0"/>
    <n v="0"/>
    <n v="0"/>
    <n v="0"/>
    <n v="0"/>
    <n v="0"/>
    <n v="1"/>
    <n v="0"/>
    <n v="209"/>
    <n v="92671"/>
    <n v="81839"/>
    <n v="122758"/>
    <n v="150439"/>
    <n v="114333"/>
    <n v="99892"/>
    <n v="152848"/>
    <n v="184139"/>
    <n v="11409832.63389612"/>
    <n v="98746523.407205701"/>
    <n v="125951.68521542336"/>
    <n v="32259742.946070503"/>
    <n v="0"/>
    <n v="0"/>
    <n v="0"/>
    <n v="0"/>
    <n v="142542051"/>
    <n v="0"/>
    <n v="0"/>
    <n v="25190.337043084673"/>
    <n v="6451948.5892141005"/>
    <n v="0"/>
    <n v="0"/>
    <n v="0"/>
    <n v="0"/>
    <n v="6477139"/>
    <n v="149019190"/>
    <n v="98950.325365205848"/>
    <n v="0"/>
    <n v="0"/>
    <n v="0"/>
    <n v="0"/>
    <n v="19701352"/>
    <n v="20213904.47402411"/>
    <n v="20213904"/>
    <n v="120"/>
    <n v="0"/>
    <n v="1"/>
    <n v="0"/>
    <n v="5.333333333333333"/>
    <n v="5.333333333333333"/>
    <n v="4"/>
    <n v="4"/>
    <n v="26641753"/>
    <n v="46855657"/>
    <n v="195874847"/>
  </r>
  <r>
    <x v="10"/>
    <n v="3785"/>
    <x v="34"/>
    <x v="1014"/>
    <x v="1014"/>
    <x v="950"/>
    <n v="16356"/>
    <n v="325279000451"/>
    <s v="25279325279000451"/>
    <s v="INSTITUCION EDUCATIVA DEPARTAMENTAL MONSEÑOR AGUSTIN GUTIERREZ"/>
    <n v="1"/>
    <n v="6.5215368871522932"/>
    <n v="0.4567417914334771"/>
    <n v="5.2242060496426858E-2"/>
    <n v="1.0522420604964269"/>
    <n v="1468"/>
    <n v="0"/>
    <n v="0"/>
    <n v="45"/>
    <n v="84"/>
    <n v="257"/>
    <n v="474"/>
    <n v="0"/>
    <n v="442"/>
    <n v="0"/>
    <n v="166"/>
    <n v="0"/>
    <n v="0"/>
    <n v="166"/>
    <n v="0"/>
    <n v="0"/>
    <n v="0"/>
    <n v="0"/>
    <n v="0"/>
    <n v="0"/>
    <n v="0"/>
    <n v="0"/>
    <n v="0"/>
    <n v="166"/>
    <n v="0"/>
    <n v="0"/>
    <n v="92671"/>
    <n v="81839"/>
    <n v="122758"/>
    <n v="150439"/>
    <n v="114333"/>
    <n v="99892"/>
    <n v="152848"/>
    <n v="184139"/>
    <n v="8191035.2150142072"/>
    <n v="78880825.197893843"/>
    <n v="21442407.723161783"/>
    <n v="0"/>
    <n v="5413769.617623209"/>
    <n v="27013414.924127031"/>
    <n v="0"/>
    <n v="0"/>
    <n v="140941453"/>
    <n v="0"/>
    <n v="0"/>
    <n v="4288481.5446323566"/>
    <n v="0"/>
    <n v="0"/>
    <n v="0"/>
    <n v="0"/>
    <n v="0"/>
    <n v="4288482"/>
    <n v="145229935"/>
    <n v="98930.4734332425"/>
    <n v="1"/>
    <n v="0"/>
    <n v="0"/>
    <n v="1"/>
    <n v="24249724"/>
    <n v="25516579.548229653"/>
    <n v="25516580"/>
    <n v="129"/>
    <n v="1"/>
    <n v="0"/>
    <n v="3.4615384615384617"/>
    <n v="3.7333333333333334"/>
    <n v="7.1948717948717951"/>
    <n v="4"/>
    <n v="4"/>
    <n v="6660438"/>
    <n v="32177018"/>
    <n v="177406953"/>
  </r>
  <r>
    <x v="10"/>
    <n v="3785"/>
    <x v="34"/>
    <x v="417"/>
    <x v="417"/>
    <x v="408"/>
    <n v="16047"/>
    <n v="325317000240"/>
    <s v="25317325317000240"/>
    <s v="INSTITUCION EDUCATIVA DEPARTAMENTAL NUESTRA SEÑORA DEL TRANSITO"/>
    <n v="1"/>
    <n v="11.892284124808514"/>
    <n v="0.83288697885028118"/>
    <n v="0.10915219058843295"/>
    <n v="1.109152190588433"/>
    <n v="1097"/>
    <n v="0"/>
    <n v="0"/>
    <n v="19"/>
    <n v="57"/>
    <n v="97"/>
    <n v="389"/>
    <n v="0"/>
    <n v="390"/>
    <n v="0"/>
    <n v="14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858815.8312791781"/>
    <n v="70711314.871816516"/>
    <n v="19742809.168776952"/>
    <n v="0"/>
    <n v="2409441.250724399"/>
    <n v="10747156.770359196"/>
    <n v="0"/>
    <n v="0"/>
    <n v="109469538"/>
    <n v="0"/>
    <n v="0"/>
    <n v="0"/>
    <n v="0"/>
    <n v="0"/>
    <n v="0"/>
    <n v="0"/>
    <n v="0"/>
    <n v="0"/>
    <n v="109469538"/>
    <n v="99789.916134913394"/>
    <n v="1"/>
    <n v="0"/>
    <n v="0"/>
    <n v="1"/>
    <n v="24249724"/>
    <n v="26896634.495764896"/>
    <n v="26896634"/>
    <n v="76"/>
    <n v="1"/>
    <n v="0"/>
    <n v="1.4615384615384615"/>
    <n v="2.5333333333333332"/>
    <n v="3.9948717948717949"/>
    <n v="3.9948717948717949"/>
    <n v="4"/>
    <n v="6660438"/>
    <n v="33557072"/>
    <n v="143026610"/>
  </r>
  <r>
    <x v="10"/>
    <n v="3785"/>
    <x v="34"/>
    <x v="428"/>
    <x v="428"/>
    <x v="419"/>
    <n v="19604"/>
    <n v="325386000618"/>
    <s v="25386325386000618"/>
    <s v="INSTITUCION EDUCATIVA DEPARTAMENTAL SABIO MUTIS"/>
    <n v="1"/>
    <n v="8.911677370347352"/>
    <n v="0.62413746287755623"/>
    <n v="7.7568742207138178E-2"/>
    <n v="1.0775687422071383"/>
    <n v="699"/>
    <n v="0"/>
    <n v="0"/>
    <n v="7"/>
    <n v="35"/>
    <n v="101"/>
    <n v="189"/>
    <n v="0"/>
    <n v="258"/>
    <n v="0"/>
    <n v="109"/>
    <n v="0"/>
    <n v="0"/>
    <n v="591"/>
    <n v="0"/>
    <n v="0"/>
    <n v="0"/>
    <n v="35"/>
    <n v="0"/>
    <n v="189"/>
    <n v="0"/>
    <n v="258"/>
    <n v="0"/>
    <n v="109"/>
    <n v="0"/>
    <n v="0"/>
    <n v="92671"/>
    <n v="81839"/>
    <n v="122758"/>
    <n v="150439"/>
    <n v="114333"/>
    <n v="99892"/>
    <n v="152848"/>
    <n v="184139"/>
    <n v="3495078.0518177198"/>
    <n v="39419655.287190028"/>
    <n v="14418540.018489163"/>
    <n v="0"/>
    <n v="862411.66901938117"/>
    <n v="10871690.1764521"/>
    <n v="0"/>
    <n v="0"/>
    <n v="69067375"/>
    <n v="699015.61036354396"/>
    <n v="7883931.0574380057"/>
    <n v="2883708.003697833"/>
    <n v="0"/>
    <n v="0"/>
    <n v="0"/>
    <n v="0"/>
    <n v="0"/>
    <n v="11466655"/>
    <n v="80534030"/>
    <n v="115213.20457796853"/>
    <n v="1"/>
    <n v="0"/>
    <n v="0"/>
    <n v="1"/>
    <n v="24249724"/>
    <n v="26130744.589550253"/>
    <n v="26130745"/>
    <n v="42"/>
    <n v="0"/>
    <n v="1"/>
    <n v="0.53846153846153844"/>
    <n v="1.5555555555555556"/>
    <n v="2.0940170940170941"/>
    <n v="2.0940170940170941"/>
    <n v="3"/>
    <n v="19981315"/>
    <n v="46112060"/>
    <n v="126646090"/>
  </r>
  <r>
    <x v="10"/>
    <n v="3785"/>
    <x v="34"/>
    <x v="1016"/>
    <x v="1016"/>
    <x v="952"/>
    <n v="10646"/>
    <n v="325592000136"/>
    <s v="25592325592000136"/>
    <s v="INSTITUCION EDUCATIVA DEPARTAMENTAL ALFREDO VASQUEZ COBO"/>
    <n v="1"/>
    <n v="11.221047897458961"/>
    <n v="0.78587633668728707"/>
    <n v="0.10203956001198437"/>
    <n v="1.1020395600119843"/>
    <n v="238"/>
    <n v="0"/>
    <n v="0"/>
    <n v="3"/>
    <n v="8"/>
    <n v="63"/>
    <n v="45"/>
    <n v="0"/>
    <n v="82"/>
    <n v="0"/>
    <n v="37"/>
    <n v="0"/>
    <n v="0"/>
    <n v="238"/>
    <n v="0"/>
    <n v="0"/>
    <n v="3"/>
    <n v="8"/>
    <n v="63"/>
    <n v="45"/>
    <n v="0"/>
    <n v="82"/>
    <n v="0"/>
    <n v="37"/>
    <n v="0"/>
    <n v="0"/>
    <n v="92671"/>
    <n v="81839"/>
    <n v="122758"/>
    <n v="150439"/>
    <n v="114333"/>
    <n v="99892"/>
    <n v="152848"/>
    <n v="184139"/>
    <n v="817016.86452696484"/>
    <n v="11454106.57508124"/>
    <n v="5005514.3753941935"/>
    <n v="0"/>
    <n v="377998.46704455063"/>
    <n v="6935350.9509091796"/>
    <n v="0"/>
    <n v="0"/>
    <n v="24589987"/>
    <n v="163403.37290539296"/>
    <n v="2290821.3150162483"/>
    <n v="1001102.8750788388"/>
    <n v="0"/>
    <n v="75599.693408910127"/>
    <n v="1387070.1901818363"/>
    <n v="0"/>
    <n v="0"/>
    <n v="4917997"/>
    <n v="29507984"/>
    <n v="123983.12605042016"/>
    <n v="1"/>
    <n v="0"/>
    <n v="0"/>
    <n v="1"/>
    <n v="24249724"/>
    <n v="26724155.167372055"/>
    <n v="26724155"/>
    <n v="11"/>
    <n v="0"/>
    <n v="1"/>
    <n v="0.23076923076923078"/>
    <n v="0.35555555555555557"/>
    <n v="0.58632478632478635"/>
    <n v="0.58632478632478635"/>
    <n v="1"/>
    <n v="6660438"/>
    <n v="33384593"/>
    <n v="62892577"/>
  </r>
  <r>
    <x v="10"/>
    <n v="3788"/>
    <x v="41"/>
    <x v="464"/>
    <x v="464"/>
    <x v="453"/>
    <n v="18929"/>
    <n v="325754001590"/>
    <s v="25754325754001590"/>
    <s v="INSTITUCION EDUCATIVA RICAURTE"/>
    <n v="1"/>
    <n v="5.3658059953347559"/>
    <n v="0.37579912299842155"/>
    <n v="3.9995571787457308E-2"/>
    <n v="1.0399955717874574"/>
    <n v="2178"/>
    <n v="0"/>
    <n v="0"/>
    <n v="0"/>
    <n v="109"/>
    <n v="0"/>
    <n v="992"/>
    <n v="0"/>
    <n v="774"/>
    <n v="0"/>
    <n v="30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505139.830009585"/>
    <n v="150308140.96074125"/>
    <n v="38683336.24964986"/>
    <n v="0"/>
    <n v="0"/>
    <n v="0"/>
    <n v="0"/>
    <n v="0"/>
    <n v="199496617"/>
    <n v="0"/>
    <n v="0"/>
    <n v="0"/>
    <n v="0"/>
    <n v="0"/>
    <n v="0"/>
    <n v="0"/>
    <n v="0"/>
    <n v="0"/>
    <n v="199496617"/>
    <n v="91596.242883379251"/>
    <n v="0"/>
    <n v="0"/>
    <n v="0"/>
    <n v="0"/>
    <n v="19701352"/>
    <n v="20489318.838225968"/>
    <n v="20489319"/>
    <n v="109"/>
    <n v="1"/>
    <n v="0"/>
    <n v="0"/>
    <n v="4.8444444444444441"/>
    <n v="4.8444444444444441"/>
    <n v="4"/>
    <n v="4"/>
    <n v="6660438"/>
    <n v="27149757"/>
    <n v="226646374"/>
  </r>
  <r>
    <x v="11"/>
    <n v="4382"/>
    <x v="43"/>
    <x v="494"/>
    <x v="494"/>
    <x v="483"/>
    <n v="6339"/>
    <n v="327001000241"/>
    <s v="27001327001000241"/>
    <s v="IE NORMAL SUPERIOR MANUEL CAÑIZALEZ"/>
    <n v="1"/>
    <n v="72.809902829738618"/>
    <n v="5.0993080355133191"/>
    <n v="0.7546544739738098"/>
    <n v="1.7546544739738099"/>
    <n v="2102"/>
    <n v="0"/>
    <n v="0"/>
    <n v="0"/>
    <n v="165"/>
    <n v="0"/>
    <n v="897"/>
    <n v="0"/>
    <n v="792"/>
    <n v="0"/>
    <n v="24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6829921.485008445"/>
    <n v="242538993.89997151"/>
    <n v="53418672.731187083"/>
    <n v="0"/>
    <n v="0"/>
    <n v="0"/>
    <n v="0"/>
    <n v="0"/>
    <n v="322787588"/>
    <n v="0"/>
    <n v="0"/>
    <n v="0"/>
    <n v="0"/>
    <n v="0"/>
    <n v="0"/>
    <n v="0"/>
    <n v="0"/>
    <n v="0"/>
    <n v="322787588"/>
    <n v="153562.12559467173"/>
    <n v="0"/>
    <n v="0"/>
    <n v="1"/>
    <n v="1"/>
    <n v="24249724"/>
    <n v="42549886.709230073"/>
    <n v="42549887"/>
    <n v="165"/>
    <n v="1"/>
    <n v="0"/>
    <n v="0"/>
    <n v="7.333333333333333"/>
    <n v="7.333333333333333"/>
    <n v="4"/>
    <n v="4"/>
    <n v="6660438"/>
    <n v="49210325"/>
    <n v="371997913"/>
  </r>
  <r>
    <x v="11"/>
    <n v="4382"/>
    <x v="43"/>
    <x v="494"/>
    <x v="494"/>
    <x v="483"/>
    <n v="6342"/>
    <n v="327001001000"/>
    <s v="27001327001001000"/>
    <s v="IE SANTO DOMINGO SAVIO"/>
    <n v="1"/>
    <n v="72.809902829738618"/>
    <n v="5.0993080355133191"/>
    <n v="0.7546544739738098"/>
    <n v="1.7546544739738099"/>
    <n v="1662"/>
    <n v="0"/>
    <n v="2"/>
    <n v="0"/>
    <n v="102"/>
    <n v="0"/>
    <n v="767"/>
    <n v="0"/>
    <n v="589"/>
    <n v="0"/>
    <n v="202"/>
    <n v="0"/>
    <n v="0"/>
    <n v="261"/>
    <n v="0"/>
    <n v="0"/>
    <n v="0"/>
    <n v="25"/>
    <n v="0"/>
    <n v="236"/>
    <n v="0"/>
    <n v="0"/>
    <n v="0"/>
    <n v="0"/>
    <n v="0"/>
    <n v="0"/>
    <n v="92671"/>
    <n v="81839"/>
    <n v="122758"/>
    <n v="150439"/>
    <n v="114333"/>
    <n v="99892"/>
    <n v="152848"/>
    <n v="184139"/>
    <n v="16910980.814793203"/>
    <n v="194720471.12395582"/>
    <n v="43510370.531047545"/>
    <n v="0"/>
    <n v="0"/>
    <n v="0"/>
    <n v="0"/>
    <n v="0"/>
    <n v="255141822"/>
    <n v="813027.92378813471"/>
    <n v="6777880.7057896126"/>
    <n v="0"/>
    <n v="0"/>
    <n v="0"/>
    <n v="0"/>
    <n v="0"/>
    <n v="0"/>
    <n v="7590909"/>
    <n v="262732731"/>
    <n v="158082.26895306859"/>
    <n v="0"/>
    <n v="0"/>
    <n v="1"/>
    <n v="1"/>
    <n v="24249724"/>
    <n v="42549886.709230073"/>
    <n v="42549887"/>
    <n v="104"/>
    <n v="1"/>
    <n v="0"/>
    <n v="0"/>
    <n v="4.6222222222222218"/>
    <n v="4.6222222222222218"/>
    <n v="4"/>
    <n v="4"/>
    <n v="6660438"/>
    <n v="49210325"/>
    <n v="311943056"/>
  </r>
  <r>
    <x v="11"/>
    <n v="3789"/>
    <x v="44"/>
    <x v="503"/>
    <x v="503"/>
    <x v="492"/>
    <n v="6408"/>
    <n v="327205000789"/>
    <s v="27205327205000789"/>
    <s v="IE TECNICO COMERCIAL"/>
    <n v="1"/>
    <n v="66.49771092217135"/>
    <n v="4.6572279109012991"/>
    <n v="0.68776849950331365"/>
    <n v="1.6877684995033135"/>
    <n v="626"/>
    <n v="0"/>
    <n v="0"/>
    <n v="0"/>
    <n v="29"/>
    <n v="0"/>
    <n v="260"/>
    <n v="0"/>
    <n v="247"/>
    <n v="0"/>
    <n v="0"/>
    <n v="0"/>
    <n v="90"/>
    <n v="626"/>
    <n v="0"/>
    <n v="0"/>
    <n v="0"/>
    <n v="29"/>
    <n v="0"/>
    <n v="260"/>
    <n v="0"/>
    <n v="247"/>
    <n v="0"/>
    <n v="0"/>
    <n v="0"/>
    <n v="90"/>
    <n v="92671"/>
    <n v="81839"/>
    <n v="122758"/>
    <n v="150439"/>
    <n v="114333"/>
    <n v="99892"/>
    <n v="152848"/>
    <n v="184139"/>
    <n v="4535808.6439066753"/>
    <n v="70029520.1190418"/>
    <n v="0"/>
    <n v="22851558.476710107"/>
    <n v="0"/>
    <n v="0"/>
    <n v="0"/>
    <n v="0"/>
    <n v="97416887"/>
    <n v="907161.72878133517"/>
    <n v="14005904.02380836"/>
    <n v="0"/>
    <n v="4570311.695342022"/>
    <n v="0"/>
    <n v="0"/>
    <n v="0"/>
    <n v="0"/>
    <n v="19483377"/>
    <n v="116900264"/>
    <n v="186741.63578274762"/>
    <n v="0"/>
    <n v="1"/>
    <n v="1"/>
    <n v="1"/>
    <n v="24249724"/>
    <n v="40927920.288849488"/>
    <n v="40927920"/>
    <n v="29"/>
    <n v="1"/>
    <n v="0"/>
    <n v="0"/>
    <n v="1.288888888888889"/>
    <n v="1.288888888888889"/>
    <n v="1.288888888888889"/>
    <n v="2"/>
    <n v="6660438"/>
    <n v="47588358"/>
    <n v="164488622"/>
  </r>
  <r>
    <x v="11"/>
    <n v="3789"/>
    <x v="44"/>
    <x v="504"/>
    <x v="504"/>
    <x v="493"/>
    <n v="6655"/>
    <n v="327245000030"/>
    <s v="27245327245000030"/>
    <s v="IE CORAZON DE MARIA"/>
    <n v="1"/>
    <n v="36.477589263104583"/>
    <n v="2.5547412757915278"/>
    <n v="0.36966583084357962"/>
    <n v="1.3696658308435796"/>
    <n v="601"/>
    <n v="0"/>
    <n v="0"/>
    <n v="7"/>
    <n v="36"/>
    <n v="23"/>
    <n v="277"/>
    <n v="0"/>
    <n v="195"/>
    <n v="0"/>
    <n v="63"/>
    <n v="0"/>
    <n v="0"/>
    <n v="571"/>
    <n v="0"/>
    <n v="0"/>
    <n v="0"/>
    <n v="36"/>
    <n v="0"/>
    <n v="277"/>
    <n v="0"/>
    <n v="195"/>
    <n v="0"/>
    <n v="63"/>
    <n v="0"/>
    <n v="0"/>
    <n v="92671"/>
    <n v="81839"/>
    <n v="122758"/>
    <n v="150439"/>
    <n v="114333"/>
    <n v="99892"/>
    <n v="152848"/>
    <n v="184139"/>
    <n v="4569418.8795637935"/>
    <n v="52907462.671152443"/>
    <n v="10592658.597949857"/>
    <n v="0"/>
    <n v="1096186.0240648729"/>
    <n v="3146829.1610164177"/>
    <n v="0"/>
    <n v="0"/>
    <n v="72312555"/>
    <n v="913883.77591275878"/>
    <n v="10581492.534230489"/>
    <n v="2118531.7195899715"/>
    <n v="0"/>
    <n v="0"/>
    <n v="0"/>
    <n v="0"/>
    <n v="0"/>
    <n v="13613908"/>
    <n v="85926463"/>
    <n v="142972.48419301165"/>
    <n v="1"/>
    <n v="0"/>
    <n v="1"/>
    <n v="1"/>
    <n v="24249724"/>
    <n v="33214018.370187495"/>
    <n v="33214018"/>
    <n v="43"/>
    <n v="1"/>
    <n v="0"/>
    <n v="0.53846153846153844"/>
    <n v="1.6"/>
    <n v="2.1384615384615384"/>
    <n v="2.1384615384615384"/>
    <n v="3"/>
    <n v="6660438"/>
    <n v="39874456"/>
    <n v="125800919"/>
  </r>
  <r>
    <x v="11"/>
    <n v="3789"/>
    <x v="44"/>
    <x v="505"/>
    <x v="505"/>
    <x v="494"/>
    <n v="6390"/>
    <n v="327361000187"/>
    <s v="27361327361000187"/>
    <s v="IE NORMAL SUP SAN PIO X"/>
    <n v="1"/>
    <n v="83.959194120443158"/>
    <n v="5.8801588327176102"/>
    <n v="0.87279587771348077"/>
    <n v="1.8727958777134808"/>
    <n v="1482"/>
    <n v="0"/>
    <n v="57"/>
    <n v="0"/>
    <n v="102"/>
    <n v="0"/>
    <n v="726"/>
    <n v="0"/>
    <n v="465"/>
    <n v="0"/>
    <n v="132"/>
    <n v="0"/>
    <n v="0"/>
    <n v="597"/>
    <n v="0"/>
    <n v="0"/>
    <n v="0"/>
    <n v="0"/>
    <n v="0"/>
    <n v="0"/>
    <n v="0"/>
    <n v="465"/>
    <n v="0"/>
    <n v="132"/>
    <n v="0"/>
    <n v="0"/>
    <n v="92671"/>
    <n v="81839"/>
    <n v="122758"/>
    <n v="150439"/>
    <n v="114333"/>
    <n v="99892"/>
    <n v="152848"/>
    <n v="184139"/>
    <n v="27595064.818590172"/>
    <n v="182541880.52690652"/>
    <n v="30346889.279038396"/>
    <n v="0"/>
    <n v="0"/>
    <n v="0"/>
    <n v="0"/>
    <n v="0"/>
    <n v="240483835"/>
    <n v="0"/>
    <n v="14253899.990766"/>
    <n v="6069377.8558076788"/>
    <n v="0"/>
    <n v="0"/>
    <n v="0"/>
    <n v="0"/>
    <n v="0"/>
    <n v="20323278"/>
    <n v="260807113"/>
    <n v="175983.20715249662"/>
    <n v="0"/>
    <n v="1"/>
    <n v="1"/>
    <n v="1"/>
    <n v="24249724"/>
    <n v="45414783.142889656"/>
    <n v="45414783"/>
    <n v="159"/>
    <n v="0"/>
    <n v="1"/>
    <n v="0"/>
    <n v="7.0666666666666664"/>
    <n v="7.0666666666666664"/>
    <n v="4"/>
    <n v="4"/>
    <n v="26641753"/>
    <n v="72056536"/>
    <n v="332863649"/>
  </r>
  <r>
    <x v="11"/>
    <n v="3789"/>
    <x v="44"/>
    <x v="505"/>
    <x v="505"/>
    <x v="494"/>
    <n v="6388"/>
    <n v="327361001515"/>
    <s v="27361327361001515"/>
    <s v="IE GUSTAVO POSADA"/>
    <n v="1"/>
    <n v="83.959194120443158"/>
    <n v="5.8801588327176102"/>
    <n v="0.87279587771348077"/>
    <n v="1.8727958777134808"/>
    <n v="1138"/>
    <n v="0"/>
    <n v="22"/>
    <n v="7"/>
    <n v="53"/>
    <n v="52"/>
    <n v="452"/>
    <n v="0"/>
    <n v="416"/>
    <n v="0"/>
    <n v="134"/>
    <n v="0"/>
    <n v="2"/>
    <n v="136"/>
    <n v="0"/>
    <n v="0"/>
    <n v="0"/>
    <n v="0"/>
    <n v="0"/>
    <n v="0"/>
    <n v="0"/>
    <n v="0"/>
    <n v="0"/>
    <n v="134"/>
    <n v="0"/>
    <n v="2"/>
    <n v="92671"/>
    <n v="81839"/>
    <n v="122758"/>
    <n v="150439"/>
    <n v="114333"/>
    <n v="99892"/>
    <n v="152848"/>
    <n v="184139"/>
    <n v="13016540.008768948"/>
    <n v="133036399.913816"/>
    <n v="30806690.631751098"/>
    <n v="563483.07809467672"/>
    <n v="1498856.5976063078"/>
    <n v="9728020.9424608611"/>
    <n v="0"/>
    <n v="0"/>
    <n v="188649991"/>
    <n v="0"/>
    <n v="0"/>
    <n v="6161338.1263502203"/>
    <n v="112696.61561893535"/>
    <n v="0"/>
    <n v="0"/>
    <n v="0"/>
    <n v="0"/>
    <n v="6274035"/>
    <n v="194924026"/>
    <n v="171286.49033391915"/>
    <n v="1"/>
    <n v="1"/>
    <n v="1"/>
    <n v="1"/>
    <n v="24249724"/>
    <n v="45414783.142889656"/>
    <n v="45414783"/>
    <n v="82"/>
    <n v="0"/>
    <n v="1"/>
    <n v="0.53846153846153844"/>
    <n v="3.3333333333333335"/>
    <n v="3.8717948717948718"/>
    <n v="3.8717948717948718"/>
    <n v="4"/>
    <n v="26641753"/>
    <n v="72056536"/>
    <n v="266980562"/>
  </r>
  <r>
    <x v="11"/>
    <n v="3789"/>
    <x v="44"/>
    <x v="1028"/>
    <x v="1028"/>
    <x v="963"/>
    <n v="7481"/>
    <n v="327361002538"/>
    <s v="27810327361002538"/>
    <s v="IE SAN RAFAEL EL DOS"/>
    <n v="1"/>
    <n v="52.152369154537006"/>
    <n v="3.6525387998755314"/>
    <n v="0.53576073781117506"/>
    <n v="1.5357607378111751"/>
    <n v="411"/>
    <n v="0"/>
    <n v="0"/>
    <n v="36"/>
    <n v="0"/>
    <n v="194"/>
    <n v="0"/>
    <n v="144"/>
    <n v="0"/>
    <n v="20"/>
    <n v="0"/>
    <n v="17"/>
    <n v="0"/>
    <n v="361"/>
    <n v="0"/>
    <n v="0"/>
    <n v="30"/>
    <n v="0"/>
    <n v="150"/>
    <n v="0"/>
    <n v="144"/>
    <n v="0"/>
    <n v="20"/>
    <n v="0"/>
    <n v="17"/>
    <n v="0"/>
    <n v="92671"/>
    <n v="81839"/>
    <n v="122758"/>
    <n v="150439"/>
    <n v="114333"/>
    <n v="99892"/>
    <n v="152848"/>
    <n v="184139"/>
    <n v="0"/>
    <n v="0"/>
    <n v="0"/>
    <n v="0"/>
    <n v="6321172.7677019425"/>
    <n v="51852651.528044656"/>
    <n v="4694759.1450592494"/>
    <n v="4807488.5904968036"/>
    <n v="67676072"/>
    <n v="0"/>
    <n v="0"/>
    <n v="0"/>
    <n v="0"/>
    <n v="1053528.7946169905"/>
    <n v="9020520.4433403146"/>
    <n v="938951.82901184994"/>
    <n v="961497.71809936059"/>
    <n v="11974499"/>
    <n v="79650571"/>
    <n v="193797.00973236011"/>
    <n v="1"/>
    <n v="0"/>
    <n v="0"/>
    <n v="1"/>
    <n v="24249724"/>
    <n v="37241774.02195736"/>
    <n v="37241774"/>
    <n v="36"/>
    <n v="0"/>
    <n v="1"/>
    <n v="2.7692307692307692"/>
    <n v="0"/>
    <n v="2.7692307692307692"/>
    <n v="2.7692307692307692"/>
    <n v="3"/>
    <n v="19981315"/>
    <n v="57223089"/>
    <n v="136873660"/>
  </r>
  <r>
    <x v="11"/>
    <n v="3789"/>
    <x v="44"/>
    <x v="1023"/>
    <x v="1023"/>
    <x v="958"/>
    <n v="6401"/>
    <n v="327361060015"/>
    <s v="27250327361060015"/>
    <s v="IE INDÍGENA GERARDO CHIRIPUA VALENCIA"/>
    <n v="1"/>
    <n v="70.22195353657483"/>
    <n v="4.9180586434218219"/>
    <n v="0.72723174778166466"/>
    <n v="1.7272317477816648"/>
    <n v="624"/>
    <n v="0"/>
    <n v="0"/>
    <n v="36"/>
    <n v="0"/>
    <n v="256"/>
    <n v="0"/>
    <n v="238"/>
    <n v="0"/>
    <n v="2"/>
    <n v="0"/>
    <n v="9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109265.1470883591"/>
    <n v="85233097.072206587"/>
    <n v="528007.83636986383"/>
    <n v="29260666.866038654"/>
    <n v="122131037"/>
    <n v="0"/>
    <n v="0"/>
    <n v="0"/>
    <n v="0"/>
    <n v="0"/>
    <n v="0"/>
    <n v="0"/>
    <n v="0"/>
    <n v="0"/>
    <n v="122131037"/>
    <n v="195722.81570512822"/>
    <n v="1"/>
    <n v="1"/>
    <n v="1"/>
    <n v="1"/>
    <n v="24249724"/>
    <n v="41884893.167742983"/>
    <n v="41884893"/>
    <n v="36"/>
    <n v="1"/>
    <n v="0"/>
    <n v="2.7692307692307692"/>
    <n v="0"/>
    <n v="2.7692307692307692"/>
    <n v="2.7692307692307692"/>
    <n v="3"/>
    <n v="6660438"/>
    <n v="48545331"/>
    <n v="170676368"/>
  </r>
  <r>
    <x v="11"/>
    <n v="3789"/>
    <x v="44"/>
    <x v="1025"/>
    <x v="1025"/>
    <x v="960"/>
    <n v="6396"/>
    <n v="327372000111"/>
    <s v="27372327372000111"/>
    <s v="IE SAN ROQUE DE LA FRONTERA"/>
    <n v="1"/>
    <n v="56.110029211295036"/>
    <n v="3.9297171361308219"/>
    <n v="0.57769735086026097"/>
    <n v="1.577697350860261"/>
    <n v="431"/>
    <n v="0"/>
    <n v="0"/>
    <n v="1"/>
    <n v="29"/>
    <n v="4"/>
    <n v="200"/>
    <n v="0"/>
    <n v="153"/>
    <n v="0"/>
    <n v="4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239996.9448455665"/>
    <n v="45578362.244459674"/>
    <n v="8521698.741463773"/>
    <n v="0"/>
    <n v="180382.87121590623"/>
    <n v="630397.3750885328"/>
    <n v="0"/>
    <n v="0"/>
    <n v="59150838"/>
    <n v="0"/>
    <n v="0"/>
    <n v="0"/>
    <n v="0"/>
    <n v="0"/>
    <n v="0"/>
    <n v="0"/>
    <n v="0"/>
    <n v="0"/>
    <n v="59150838"/>
    <n v="137240.9234338747"/>
    <n v="1"/>
    <n v="0"/>
    <n v="0"/>
    <n v="1"/>
    <n v="24249724"/>
    <n v="38258725.313892491"/>
    <n v="38258725"/>
    <n v="30"/>
    <n v="1"/>
    <n v="0"/>
    <n v="7.6923076923076927E-2"/>
    <n v="1.288888888888889"/>
    <n v="1.3658119658119658"/>
    <n v="1.3658119658119658"/>
    <n v="2"/>
    <n v="6660438"/>
    <n v="44919163"/>
    <n v="104070001"/>
  </r>
  <r>
    <x v="11"/>
    <n v="3789"/>
    <x v="44"/>
    <x v="1026"/>
    <x v="1026"/>
    <x v="961"/>
    <n v="6402"/>
    <n v="327413000024"/>
    <s v="27413327413000024"/>
    <s v="IE ATRATO DE LLORO"/>
    <n v="1"/>
    <n v="76.624103942652326"/>
    <n v="5.3664390936281317"/>
    <n v="0.79507095084895707"/>
    <n v="1.7950709508489571"/>
    <n v="1140"/>
    <n v="0"/>
    <n v="0"/>
    <n v="12"/>
    <n v="80"/>
    <n v="50"/>
    <n v="494"/>
    <n v="0"/>
    <n v="391"/>
    <n v="0"/>
    <n v="0"/>
    <n v="0"/>
    <n v="113"/>
    <n v="113"/>
    <n v="0"/>
    <n v="0"/>
    <n v="0"/>
    <n v="0"/>
    <n v="0"/>
    <n v="0"/>
    <n v="0"/>
    <n v="0"/>
    <n v="0"/>
    <n v="0"/>
    <n v="0"/>
    <n v="113"/>
    <n v="92671"/>
    <n v="81839"/>
    <n v="122758"/>
    <n v="150439"/>
    <n v="114333"/>
    <n v="99892"/>
    <n v="152848"/>
    <n v="184139"/>
    <n v="13308081.606889896"/>
    <n v="130012528.2186771"/>
    <n v="0"/>
    <n v="30515500.701548588"/>
    <n v="2462830.1642809659"/>
    <n v="8965661.3711102009"/>
    <n v="0"/>
    <n v="0"/>
    <n v="185264602"/>
    <n v="0"/>
    <n v="0"/>
    <n v="0"/>
    <n v="6103100.1403097184"/>
    <n v="0"/>
    <n v="0"/>
    <n v="0"/>
    <n v="0"/>
    <n v="6103100"/>
    <n v="191367702"/>
    <n v="167866.40526315788"/>
    <n v="1"/>
    <n v="0"/>
    <n v="0"/>
    <n v="1"/>
    <n v="24249724"/>
    <n v="43529975.118504778"/>
    <n v="43529975"/>
    <n v="92"/>
    <n v="1"/>
    <n v="0"/>
    <n v="0.92307692307692313"/>
    <n v="3.5555555555555554"/>
    <n v="4.4786324786324787"/>
    <n v="4"/>
    <n v="4"/>
    <n v="6660438"/>
    <n v="50190413"/>
    <n v="241558115"/>
  </r>
  <r>
    <x v="11"/>
    <n v="3789"/>
    <x v="44"/>
    <x v="1027"/>
    <x v="1027"/>
    <x v="962"/>
    <n v="15185"/>
    <n v="327491000111"/>
    <s v="27491327491000111"/>
    <s v="IE CARLOS HOLGUIN MALLARINO"/>
    <n v="1"/>
    <n v="50.012248897599214"/>
    <n v="3.5026535232986982"/>
    <n v="0.51308334920109067"/>
    <n v="1.5130833492010907"/>
    <n v="1151"/>
    <n v="0"/>
    <n v="0"/>
    <n v="16"/>
    <n v="46"/>
    <n v="166"/>
    <n v="369"/>
    <n v="120"/>
    <n v="312"/>
    <n v="34"/>
    <n v="0"/>
    <n v="2"/>
    <n v="86"/>
    <n v="86"/>
    <n v="0"/>
    <n v="0"/>
    <n v="0"/>
    <n v="0"/>
    <n v="0"/>
    <n v="0"/>
    <n v="0"/>
    <n v="0"/>
    <n v="0"/>
    <n v="0"/>
    <n v="0"/>
    <n v="86"/>
    <n v="92671"/>
    <n v="81839"/>
    <n v="122758"/>
    <n v="150439"/>
    <n v="114333"/>
    <n v="99892"/>
    <n v="152848"/>
    <n v="184139"/>
    <n v="6450071.5644754563"/>
    <n v="84327704.414597541"/>
    <n v="0"/>
    <n v="19575900.153459806"/>
    <n v="2767925.7370273327"/>
    <n v="43227447.668661073"/>
    <n v="7863239.9677954027"/>
    <n v="557235.30967707932"/>
    <n v="164769525"/>
    <n v="0"/>
    <n v="0"/>
    <n v="0"/>
    <n v="3915180.0306919618"/>
    <n v="0"/>
    <n v="0"/>
    <n v="0"/>
    <n v="0"/>
    <n v="3915180"/>
    <n v="168684705"/>
    <n v="146554.91311902693"/>
    <n v="1"/>
    <n v="1"/>
    <n v="1"/>
    <n v="1"/>
    <n v="24249724"/>
    <n v="36691853.607122071"/>
    <n v="36691854"/>
    <n v="62"/>
    <n v="1"/>
    <n v="0"/>
    <n v="1.2307692307692308"/>
    <n v="2.0444444444444443"/>
    <n v="3.2752136752136751"/>
    <n v="3.2752136752136751"/>
    <n v="4"/>
    <n v="6660438"/>
    <n v="43352292"/>
    <n v="212036997"/>
  </r>
  <r>
    <x v="11"/>
    <n v="3789"/>
    <x v="44"/>
    <x v="513"/>
    <x v="513"/>
    <x v="501"/>
    <n v="15186"/>
    <n v="327787000982"/>
    <s v="27787327787000982"/>
    <s v="IE NUESTRA SEÑORA DE LA POBREZA DE TADO"/>
    <n v="1"/>
    <n v="54.76541752729419"/>
    <n v="3.8355460289271175"/>
    <n v="0.56344942175959567"/>
    <n v="1.5634494217595956"/>
    <n v="1327"/>
    <n v="0"/>
    <n v="0"/>
    <n v="0"/>
    <n v="114"/>
    <n v="0"/>
    <n v="573"/>
    <n v="0"/>
    <n v="471"/>
    <n v="0"/>
    <n v="1"/>
    <n v="0"/>
    <n v="168"/>
    <n v="640"/>
    <n v="0"/>
    <n v="0"/>
    <n v="0"/>
    <n v="0"/>
    <n v="0"/>
    <n v="0"/>
    <n v="0"/>
    <n v="471"/>
    <n v="0"/>
    <n v="1"/>
    <n v="0"/>
    <n v="168"/>
    <n v="92671"/>
    <n v="81839"/>
    <n v="122758"/>
    <n v="150439"/>
    <n v="114333"/>
    <n v="99892"/>
    <n v="152848"/>
    <n v="184139"/>
    <n v="16517052.035482716"/>
    <n v="133580987.26538841"/>
    <n v="191925.92411636442"/>
    <n v="39514232.950095423"/>
    <n v="0"/>
    <n v="0"/>
    <n v="0"/>
    <n v="0"/>
    <n v="189804198"/>
    <n v="0"/>
    <n v="12052997.126819531"/>
    <n v="38385.184823272888"/>
    <n v="7902846.5900190845"/>
    <n v="0"/>
    <n v="0"/>
    <n v="0"/>
    <n v="0"/>
    <n v="19994229"/>
    <n v="209798427"/>
    <n v="158099.79427279579"/>
    <n v="0"/>
    <n v="0"/>
    <n v="1"/>
    <n v="1"/>
    <n v="24249724"/>
    <n v="37913216.965629786"/>
    <n v="37913217"/>
    <n v="114"/>
    <n v="1"/>
    <n v="0"/>
    <n v="0"/>
    <n v="5.0666666666666664"/>
    <n v="5.0666666666666664"/>
    <n v="4"/>
    <n v="4"/>
    <n v="6660438"/>
    <n v="44573655"/>
    <n v="254372082"/>
  </r>
  <r>
    <x v="12"/>
    <n v="3791"/>
    <x v="45"/>
    <x v="515"/>
    <x v="515"/>
    <x v="503"/>
    <n v="12223"/>
    <n v="341001004559"/>
    <s v="41001341001004559"/>
    <s v="INSTITUCION EDUCATIVA GABRIEL GARCIA MARQUEZ"/>
    <n v="1"/>
    <n v="7.570138201780984"/>
    <n v="0.5301815420981616"/>
    <n v="6.335337044818877E-2"/>
    <n v="1.0633533704481888"/>
    <n v="1747"/>
    <n v="0"/>
    <n v="0"/>
    <n v="4"/>
    <n v="111"/>
    <n v="43"/>
    <n v="850"/>
    <n v="0"/>
    <n v="604"/>
    <n v="0"/>
    <n v="135"/>
    <n v="0"/>
    <n v="0"/>
    <n v="135"/>
    <n v="0"/>
    <n v="0"/>
    <n v="0"/>
    <n v="0"/>
    <n v="0"/>
    <n v="0"/>
    <n v="0"/>
    <n v="0"/>
    <n v="0"/>
    <n v="135"/>
    <n v="0"/>
    <n v="0"/>
    <n v="92671"/>
    <n v="81839"/>
    <n v="122758"/>
    <n v="150439"/>
    <n v="114333"/>
    <n v="99892"/>
    <n v="152848"/>
    <n v="184139"/>
    <n v="10938164.241401255"/>
    <n v="126532571.00789495"/>
    <n v="17622242.961679634"/>
    <n v="0"/>
    <n v="486305.52361381106"/>
    <n v="4567481.2798748501"/>
    <n v="0"/>
    <n v="0"/>
    <n v="160146765"/>
    <n v="0"/>
    <n v="0"/>
    <n v="3524448.5923359264"/>
    <n v="0"/>
    <n v="0"/>
    <n v="0"/>
    <n v="0"/>
    <n v="0"/>
    <n v="3524449"/>
    <n v="163671214"/>
    <n v="93687.01431024613"/>
    <n v="1"/>
    <n v="0"/>
    <n v="0"/>
    <n v="1"/>
    <n v="24249724"/>
    <n v="25786025.747838333"/>
    <n v="25786026"/>
    <n v="115"/>
    <n v="1"/>
    <n v="0"/>
    <n v="0.30769230769230771"/>
    <n v="4.9333333333333336"/>
    <n v="5.2410256410256411"/>
    <n v="4"/>
    <n v="4"/>
    <n v="6660438"/>
    <n v="32446464"/>
    <n v="196117678"/>
  </r>
  <r>
    <x v="12"/>
    <n v="3790"/>
    <x v="46"/>
    <x v="1029"/>
    <x v="1029"/>
    <x v="964"/>
    <n v="10327"/>
    <n v="341006001175"/>
    <s v="41006341006001175"/>
    <s v="INSTITUCION EDUCATIVA JOSE ACEVEDO Y GOMEZ"/>
    <n v="1"/>
    <n v="19.330673397931765"/>
    <n v="1.3538413644152762"/>
    <n v="0.18797170721740067"/>
    <n v="1.1879717072174008"/>
    <n v="1915"/>
    <n v="0"/>
    <n v="0"/>
    <n v="43"/>
    <n v="120"/>
    <n v="300"/>
    <n v="630"/>
    <n v="0"/>
    <n v="595"/>
    <n v="0"/>
    <n v="22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3210863.129545249"/>
    <n v="119097460.27003196"/>
    <n v="33104097.999452766"/>
    <n v="0"/>
    <n v="5840447.8756553447"/>
    <n v="35600660.933208182"/>
    <n v="0"/>
    <n v="0"/>
    <n v="206853530"/>
    <n v="0"/>
    <n v="0"/>
    <n v="0"/>
    <n v="0"/>
    <n v="0"/>
    <n v="0"/>
    <n v="0"/>
    <n v="0"/>
    <n v="0"/>
    <n v="206853530"/>
    <n v="108017.5091383812"/>
    <n v="1"/>
    <n v="0"/>
    <n v="1"/>
    <n v="1"/>
    <n v="24249724"/>
    <n v="28807986.019830775"/>
    <n v="28807986"/>
    <n v="163"/>
    <n v="1"/>
    <n v="0"/>
    <n v="3.3076923076923075"/>
    <n v="5.333333333333333"/>
    <n v="8.6410256410256405"/>
    <n v="4"/>
    <n v="4"/>
    <n v="6660438"/>
    <n v="35468424"/>
    <n v="242321954"/>
  </r>
  <r>
    <x v="12"/>
    <n v="3790"/>
    <x v="46"/>
    <x v="1030"/>
    <x v="1030"/>
    <x v="965"/>
    <n v="10340"/>
    <n v="341013000010"/>
    <s v="41013341013000010"/>
    <s v="INSTITUCION EDUCATIVA LA MERCED"/>
    <n v="1"/>
    <n v="18.325950104919563"/>
    <n v="1.2834746510644117"/>
    <n v="0.17732534260897315"/>
    <n v="1.1773253426089731"/>
    <n v="1233"/>
    <n v="0"/>
    <n v="0"/>
    <n v="10"/>
    <n v="82"/>
    <n v="66"/>
    <n v="480"/>
    <n v="0"/>
    <n v="440"/>
    <n v="0"/>
    <n v="66"/>
    <n v="0"/>
    <n v="89"/>
    <n v="595"/>
    <n v="0"/>
    <n v="0"/>
    <n v="0"/>
    <n v="0"/>
    <n v="0"/>
    <n v="0"/>
    <n v="0"/>
    <n v="440"/>
    <n v="0"/>
    <n v="66"/>
    <n v="0"/>
    <n v="89"/>
    <n v="92671"/>
    <n v="81839"/>
    <n v="122758"/>
    <n v="150439"/>
    <n v="114333"/>
    <n v="99892"/>
    <n v="152848"/>
    <n v="184139"/>
    <n v="8946521.1796431243"/>
    <n v="88643038.41667369"/>
    <n v="9538722.8909274936"/>
    <n v="15763292.602290867"/>
    <n v="1346071.3839651172"/>
    <n v="7761955.2861771062"/>
    <n v="0"/>
    <n v="0"/>
    <n v="131999602"/>
    <n v="0"/>
    <n v="8478899.3268122654"/>
    <n v="1907744.5781854987"/>
    <n v="3152658.5204581735"/>
    <n v="0"/>
    <n v="0"/>
    <n v="0"/>
    <n v="0"/>
    <n v="13539302"/>
    <n v="145538904"/>
    <n v="118036.41849148419"/>
    <n v="1"/>
    <n v="0"/>
    <n v="0"/>
    <n v="1"/>
    <n v="24249724"/>
    <n v="28549814.616473038"/>
    <n v="28549815"/>
    <n v="92"/>
    <n v="1"/>
    <n v="0"/>
    <n v="0.76923076923076927"/>
    <n v="3.6444444444444444"/>
    <n v="4.413675213675214"/>
    <n v="4"/>
    <n v="4"/>
    <n v="6660438"/>
    <n v="35210253"/>
    <n v="180749157"/>
  </r>
  <r>
    <x v="12"/>
    <n v="3790"/>
    <x v="46"/>
    <x v="1113"/>
    <x v="1113"/>
    <x v="1035"/>
    <n v="10526"/>
    <n v="341026000035"/>
    <s v="41026341026000035"/>
    <s v="INSTITUCION EDUCATIVA  DIVINO SALVADOR"/>
    <n v="1"/>
    <n v="8.8976377952755907"/>
    <n v="0.62315418841630554"/>
    <n v="7.7419974445704837E-2"/>
    <n v="1.0774199744457049"/>
    <n v="593"/>
    <n v="0"/>
    <n v="0"/>
    <n v="8"/>
    <n v="32"/>
    <n v="65"/>
    <n v="234"/>
    <n v="0"/>
    <n v="178"/>
    <n v="0"/>
    <n v="33"/>
    <n v="0"/>
    <n v="43"/>
    <n v="42"/>
    <n v="0"/>
    <n v="0"/>
    <n v="0"/>
    <n v="0"/>
    <n v="0"/>
    <n v="0"/>
    <n v="0"/>
    <n v="0"/>
    <n v="0"/>
    <n v="0"/>
    <n v="0"/>
    <n v="42"/>
    <n v="92671"/>
    <n v="81839"/>
    <n v="122758"/>
    <n v="150439"/>
    <n v="114333"/>
    <n v="99892"/>
    <n v="152848"/>
    <n v="184139"/>
    <n v="3195058.7664594534"/>
    <n v="36328088.994928762"/>
    <n v="4364643.4003591929"/>
    <n v="6969697.2920324085"/>
    <n v="985477.26350640622"/>
    <n v="6995666.3456764733"/>
    <n v="0"/>
    <n v="0"/>
    <n v="58838632"/>
    <n v="0"/>
    <n v="0"/>
    <n v="0"/>
    <n v="1361522.2616993543"/>
    <n v="0"/>
    <n v="0"/>
    <n v="0"/>
    <n v="0"/>
    <n v="1361522"/>
    <n v="60200154"/>
    <n v="101517.96627318718"/>
    <n v="1"/>
    <n v="0"/>
    <n v="0"/>
    <n v="1"/>
    <n v="24249724"/>
    <n v="26127137.012395397"/>
    <n v="26127137"/>
    <n v="40"/>
    <n v="1"/>
    <n v="0"/>
    <n v="0.61538461538461542"/>
    <n v="1.4222222222222223"/>
    <n v="2.0376068376068375"/>
    <n v="2.0376068376068375"/>
    <n v="3"/>
    <n v="6660438"/>
    <n v="32787575"/>
    <n v="92987729"/>
  </r>
  <r>
    <x v="12"/>
    <n v="3790"/>
    <x v="46"/>
    <x v="1031"/>
    <x v="1031"/>
    <x v="966"/>
    <n v="10603"/>
    <n v="341359000423"/>
    <s v="41359341359000423"/>
    <s v="INSTITUCION EDUCATIVA JOSE EUSTACIO RIVERA"/>
    <n v="1"/>
    <n v="19.384640429774937"/>
    <n v="1.357620994773721"/>
    <n v="0.18854355889221802"/>
    <n v="1.188543558892218"/>
    <n v="1942"/>
    <n v="0"/>
    <n v="0"/>
    <n v="7"/>
    <n v="151"/>
    <n v="72"/>
    <n v="764"/>
    <n v="0"/>
    <n v="691"/>
    <n v="0"/>
    <n v="257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6631671.54206121"/>
    <n v="141526709.74004224"/>
    <n v="37497130.162040159"/>
    <n v="0"/>
    <n v="951228.25503176765"/>
    <n v="8548271.5093100239"/>
    <n v="0"/>
    <n v="0"/>
    <n v="205155011"/>
    <n v="0"/>
    <n v="0"/>
    <n v="0"/>
    <n v="0"/>
    <n v="0"/>
    <n v="0"/>
    <n v="0"/>
    <n v="0"/>
    <n v="0"/>
    <n v="205155011"/>
    <n v="105641.0973223481"/>
    <n v="1"/>
    <n v="0"/>
    <n v="1"/>
    <n v="1"/>
    <n v="24249724"/>
    <n v="28821853.265114032"/>
    <n v="28821853"/>
    <n v="158"/>
    <n v="1"/>
    <n v="0"/>
    <n v="0.53846153846153844"/>
    <n v="6.7111111111111112"/>
    <n v="7.2495726495726496"/>
    <n v="4"/>
    <n v="4"/>
    <n v="6660438"/>
    <n v="35482291"/>
    <n v="240637302"/>
  </r>
  <r>
    <x v="12"/>
    <n v="3790"/>
    <x v="46"/>
    <x v="527"/>
    <x v="527"/>
    <x v="515"/>
    <n v="10358"/>
    <n v="341396000182"/>
    <s v="41396341396000182"/>
    <s v="INSTITUCION EDUCATIVA MARILLAC"/>
    <n v="1"/>
    <n v="19.115385328070857"/>
    <n v="1.3387634678390501"/>
    <n v="0.18569044699030648"/>
    <n v="1.1856904469903065"/>
    <n v="1072"/>
    <n v="0"/>
    <n v="0"/>
    <n v="0"/>
    <n v="69"/>
    <n v="0"/>
    <n v="486"/>
    <n v="0"/>
    <n v="371"/>
    <n v="0"/>
    <n v="0"/>
    <n v="0"/>
    <n v="146"/>
    <n v="146"/>
    <n v="0"/>
    <n v="0"/>
    <n v="0"/>
    <n v="0"/>
    <n v="0"/>
    <n v="0"/>
    <n v="0"/>
    <n v="0"/>
    <n v="0"/>
    <n v="0"/>
    <n v="0"/>
    <n v="146"/>
    <n v="92671"/>
    <n v="81839"/>
    <n v="122758"/>
    <n v="150439"/>
    <n v="114333"/>
    <n v="99892"/>
    <n v="152848"/>
    <n v="184139"/>
    <n v="7581659.2394996695"/>
    <n v="83159612.460992411"/>
    <n v="0"/>
    <n v="26042616.432597108"/>
    <n v="0"/>
    <n v="0"/>
    <n v="0"/>
    <n v="0"/>
    <n v="116783888"/>
    <n v="0"/>
    <n v="0"/>
    <n v="0"/>
    <n v="5208523.2865194213"/>
    <n v="0"/>
    <n v="0"/>
    <n v="0"/>
    <n v="0"/>
    <n v="5208523"/>
    <n v="121992411"/>
    <n v="113798.89085820895"/>
    <n v="0"/>
    <n v="0"/>
    <n v="0"/>
    <n v="0"/>
    <n v="19701352"/>
    <n v="23359704.85919337"/>
    <n v="23359705"/>
    <n v="69"/>
    <n v="0"/>
    <n v="1"/>
    <n v="0"/>
    <n v="3.0666666666666669"/>
    <n v="3.0666666666666669"/>
    <n v="3.0666666666666669"/>
    <n v="4"/>
    <n v="26641753"/>
    <n v="50001458"/>
    <n v="171993869"/>
  </r>
  <r>
    <x v="12"/>
    <n v="3790"/>
    <x v="46"/>
    <x v="1033"/>
    <x v="1033"/>
    <x v="968"/>
    <n v="10681"/>
    <n v="341483000024"/>
    <s v="41483341483000024"/>
    <s v="INSTITUCION EDUCATIVA LAS MERCEDES"/>
    <n v="1"/>
    <n v="18.921552704239076"/>
    <n v="1.3251882230188314"/>
    <n v="0.18363653543010514"/>
    <n v="1.1836365354301051"/>
    <n v="778"/>
    <n v="0"/>
    <n v="0"/>
    <n v="6"/>
    <n v="44"/>
    <n v="87"/>
    <n v="284"/>
    <n v="0"/>
    <n v="251"/>
    <n v="0"/>
    <n v="1"/>
    <n v="0"/>
    <n v="105"/>
    <n v="106"/>
    <n v="0"/>
    <n v="0"/>
    <n v="0"/>
    <n v="0"/>
    <n v="0"/>
    <n v="0"/>
    <n v="0"/>
    <n v="0"/>
    <n v="0"/>
    <n v="1"/>
    <n v="0"/>
    <n v="105"/>
    <n v="92671"/>
    <n v="81839"/>
    <n v="122758"/>
    <n v="150439"/>
    <n v="114333"/>
    <n v="99892"/>
    <n v="152848"/>
    <n v="184139"/>
    <n v="4826306.3804931035"/>
    <n v="51824182.276339434"/>
    <n v="145300.85381632883"/>
    <n v="18696835.159124807"/>
    <n v="811972.29603198124"/>
    <n v="10286516.409355013"/>
    <n v="0"/>
    <n v="0"/>
    <n v="86591113"/>
    <n v="0"/>
    <n v="0"/>
    <n v="29060.170763265771"/>
    <n v="3739367.0318249608"/>
    <n v="0"/>
    <n v="0"/>
    <n v="0"/>
    <n v="0"/>
    <n v="3768427"/>
    <n v="90359540"/>
    <n v="116143.36760925449"/>
    <n v="1"/>
    <n v="0"/>
    <n v="0"/>
    <n v="1"/>
    <n v="24249724"/>
    <n v="28702859.300496269"/>
    <n v="28702859"/>
    <n v="50"/>
    <n v="1"/>
    <n v="0"/>
    <n v="0.46153846153846156"/>
    <n v="1.9555555555555555"/>
    <n v="2.4170940170940169"/>
    <n v="2.4170940170940169"/>
    <n v="3"/>
    <n v="6660438"/>
    <n v="35363297"/>
    <n v="125722837"/>
  </r>
  <r>
    <x v="12"/>
    <n v="3790"/>
    <x v="46"/>
    <x v="1034"/>
    <x v="1034"/>
    <x v="969"/>
    <n v="8015"/>
    <n v="341503000298"/>
    <s v="41503341503000298"/>
    <s v="INSTITUCION EDUCATIVA SAN JOSE"/>
    <n v="1"/>
    <n v="18.405184051840518"/>
    <n v="1.2890238728943635"/>
    <n v="0.1781649304777447"/>
    <n v="1.1781649304777446"/>
    <n v="1160"/>
    <n v="0"/>
    <n v="0"/>
    <n v="44"/>
    <n v="50"/>
    <n v="254"/>
    <n v="243"/>
    <n v="0"/>
    <n v="416"/>
    <n v="0"/>
    <n v="15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459086.1136151534"/>
    <n v="63540674.392197609"/>
    <n v="22128263.091944806"/>
    <n v="0"/>
    <n v="5926937.7638377268"/>
    <n v="29893069.813761849"/>
    <n v="0"/>
    <n v="0"/>
    <n v="126948031"/>
    <n v="0"/>
    <n v="0"/>
    <n v="0"/>
    <n v="0"/>
    <n v="0"/>
    <n v="0"/>
    <n v="0"/>
    <n v="0"/>
    <n v="0"/>
    <n v="126948031"/>
    <n v="109437.95775862069"/>
    <n v="1"/>
    <n v="0"/>
    <n v="0"/>
    <n v="1"/>
    <n v="24249724"/>
    <n v="28570174.390564494"/>
    <n v="28570174"/>
    <n v="94"/>
    <n v="0"/>
    <n v="1"/>
    <n v="3.3846153846153846"/>
    <n v="2.2222222222222223"/>
    <n v="5.6068376068376065"/>
    <n v="4"/>
    <n v="4"/>
    <n v="26641753"/>
    <n v="55211927"/>
    <n v="182159958"/>
  </r>
  <r>
    <x v="12"/>
    <n v="3790"/>
    <x v="46"/>
    <x v="1035"/>
    <x v="1035"/>
    <x v="970"/>
    <n v="7075"/>
    <n v="341660000391"/>
    <s v="41660341660000391"/>
    <s v="INSTITUCION EDUCATIVA MISAEL PASTRANA BORRERO"/>
    <n v="1"/>
    <n v="20.615996025832093"/>
    <n v="1.4438601084315394"/>
    <n v="0.20159139079720889"/>
    <n v="1.2015913907972089"/>
    <n v="1560"/>
    <n v="0"/>
    <n v="0"/>
    <n v="51"/>
    <n v="34"/>
    <n v="575"/>
    <n v="307"/>
    <n v="452"/>
    <n v="0"/>
    <n v="141"/>
    <n v="0"/>
    <n v="0"/>
    <n v="0"/>
    <n v="593"/>
    <n v="0"/>
    <n v="0"/>
    <n v="0"/>
    <n v="0"/>
    <n v="0"/>
    <n v="0"/>
    <n v="452"/>
    <n v="0"/>
    <n v="141"/>
    <n v="0"/>
    <n v="0"/>
    <n v="0"/>
    <n v="92671"/>
    <n v="81839"/>
    <n v="122758"/>
    <n v="150439"/>
    <n v="114333"/>
    <n v="99892"/>
    <n v="152848"/>
    <n v="184139"/>
    <n v="3785990.9764033169"/>
    <n v="30189470.614256002"/>
    <n v="0"/>
    <n v="0"/>
    <n v="7006458.9726848816"/>
    <n v="123270160.12417169"/>
    <n v="25896178.566980623"/>
    <n v="0"/>
    <n v="190148259"/>
    <n v="0"/>
    <n v="0"/>
    <n v="0"/>
    <n v="0"/>
    <n v="0"/>
    <n v="10850654.795740139"/>
    <n v="5179235.7133961245"/>
    <n v="0"/>
    <n v="16029891"/>
    <n v="206178150"/>
    <n v="132165.48076923078"/>
    <n v="1"/>
    <n v="0"/>
    <n v="0"/>
    <n v="1"/>
    <n v="24249724"/>
    <n v="29138259.587608457"/>
    <n v="29138260"/>
    <n v="85"/>
    <n v="0"/>
    <n v="1"/>
    <n v="3.9230769230769229"/>
    <n v="1.5111111111111111"/>
    <n v="5.4341880341880344"/>
    <n v="4"/>
    <n v="4"/>
    <n v="26641753"/>
    <n v="55780013"/>
    <n v="261958163"/>
  </r>
  <r>
    <x v="12"/>
    <n v="3790"/>
    <x v="46"/>
    <x v="1036"/>
    <x v="1036"/>
    <x v="971"/>
    <n v="7091"/>
    <n v="341676000072"/>
    <s v="41676341676000072"/>
    <s v="INSTITUCION EDUCATIVA SANTA JUANA DE ARCO"/>
    <n v="1"/>
    <n v="20.959373470386687"/>
    <n v="1.4679088613371138"/>
    <n v="0.20522992640045773"/>
    <n v="1.2052299264004578"/>
    <n v="1277"/>
    <n v="0"/>
    <n v="0"/>
    <n v="36"/>
    <n v="66"/>
    <n v="283"/>
    <n v="333"/>
    <n v="22"/>
    <n v="407"/>
    <n v="0"/>
    <n v="13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7371530.9256241508"/>
    <n v="72989760.840548426"/>
    <n v="19233709.989658762"/>
    <n v="0"/>
    <n v="4960711.9143051673"/>
    <n v="36719812.481438331"/>
    <n v="0"/>
    <n v="0"/>
    <n v="141275526"/>
    <n v="0"/>
    <n v="0"/>
    <n v="0"/>
    <n v="0"/>
    <n v="0"/>
    <n v="0"/>
    <n v="0"/>
    <n v="0"/>
    <n v="0"/>
    <n v="141275526"/>
    <n v="110630.79561472201"/>
    <n v="1"/>
    <n v="0"/>
    <n v="0"/>
    <n v="1"/>
    <n v="24249724"/>
    <n v="29226493.071751416"/>
    <n v="29226493"/>
    <n v="102"/>
    <n v="1"/>
    <n v="0"/>
    <n v="2.7692307692307692"/>
    <n v="2.9333333333333331"/>
    <n v="5.7025641025641018"/>
    <n v="4"/>
    <n v="4"/>
    <n v="6660438"/>
    <n v="35886931"/>
    <n v="177162457"/>
  </r>
  <r>
    <x v="12"/>
    <n v="3790"/>
    <x v="46"/>
    <x v="1037"/>
    <x v="1037"/>
    <x v="972"/>
    <n v="7094"/>
    <n v="341770000060"/>
    <s v="41770341770000060"/>
    <s v="INSTITUCION EDUCATIVA SAN LORENZO"/>
    <n v="1"/>
    <n v="15.280497638520908"/>
    <n v="1.0701836064383015"/>
    <n v="0.14505476863062977"/>
    <n v="1.1450547686306298"/>
    <n v="1156"/>
    <n v="0"/>
    <n v="0"/>
    <n v="12"/>
    <n v="67"/>
    <n v="70"/>
    <n v="445"/>
    <n v="0"/>
    <n v="388"/>
    <n v="0"/>
    <n v="118"/>
    <n v="0"/>
    <n v="56"/>
    <n v="562"/>
    <n v="0"/>
    <n v="0"/>
    <n v="0"/>
    <n v="0"/>
    <n v="0"/>
    <n v="0"/>
    <n v="0"/>
    <n v="388"/>
    <n v="0"/>
    <n v="118"/>
    <n v="0"/>
    <n v="56"/>
    <n v="92671"/>
    <n v="81839"/>
    <n v="122758"/>
    <n v="150439"/>
    <n v="114333"/>
    <n v="99892"/>
    <n v="152848"/>
    <n v="184139"/>
    <n v="7109595.8210725291"/>
    <n v="78060544.295898438"/>
    <n v="16586626.727931945"/>
    <n v="9646610.0829293057"/>
    <n v="1571010.5623421497"/>
    <n v="8006726.7663635612"/>
    <n v="0"/>
    <n v="0"/>
    <n v="120981114"/>
    <n v="0"/>
    <n v="7271906.6474930607"/>
    <n v="3317325.3455863893"/>
    <n v="1929322.0165858613"/>
    <n v="0"/>
    <n v="0"/>
    <n v="0"/>
    <n v="0"/>
    <n v="12518554"/>
    <n v="133499668"/>
    <n v="115484.14186851212"/>
    <n v="1"/>
    <n v="0"/>
    <n v="0"/>
    <n v="1"/>
    <n v="24249724"/>
    <n v="27767262.104176633"/>
    <n v="27767262"/>
    <n v="79"/>
    <n v="1"/>
    <n v="0"/>
    <n v="0.92307692307692313"/>
    <n v="2.9777777777777779"/>
    <n v="3.9008547008547012"/>
    <n v="3.9008547008547012"/>
    <n v="4"/>
    <n v="6660438"/>
    <n v="34427700"/>
    <n v="167927368"/>
  </r>
  <r>
    <x v="12"/>
    <n v="3790"/>
    <x v="46"/>
    <x v="536"/>
    <x v="536"/>
    <x v="523"/>
    <n v="7701"/>
    <n v="341797000134"/>
    <s v="41797341797000134"/>
    <s v="INSTITUCION EDUCATIVA EL ROSARIO"/>
    <n v="1"/>
    <n v="10.730009214702569"/>
    <n v="0.75148599411832506"/>
    <n v="9.6836359399611355E-2"/>
    <n v="1.0968363593996113"/>
    <n v="618"/>
    <n v="0"/>
    <n v="0"/>
    <n v="6"/>
    <n v="30"/>
    <n v="27"/>
    <n v="232"/>
    <n v="0"/>
    <n v="239"/>
    <n v="0"/>
    <n v="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049347.6678576414"/>
    <n v="42278839.67476216"/>
    <n v="11310216.775802908"/>
    <n v="0"/>
    <n v="752427.54887541453"/>
    <n v="2958259.7955549415"/>
    <n v="0"/>
    <n v="0"/>
    <n v="60349091"/>
    <n v="0"/>
    <n v="0"/>
    <n v="0"/>
    <n v="0"/>
    <n v="0"/>
    <n v="0"/>
    <n v="0"/>
    <n v="0"/>
    <n v="0"/>
    <n v="60349091"/>
    <n v="97652.250809061487"/>
    <n v="1"/>
    <n v="0"/>
    <n v="0"/>
    <n v="1"/>
    <n v="24249724"/>
    <n v="26597978.98860538"/>
    <n v="26597979"/>
    <n v="36"/>
    <n v="1"/>
    <n v="0"/>
    <n v="0.46153846153846156"/>
    <n v="1.3333333333333333"/>
    <n v="1.7948717948717947"/>
    <n v="1.7948717948717947"/>
    <n v="2"/>
    <n v="6660438"/>
    <n v="33258417"/>
    <n v="93607508"/>
  </r>
  <r>
    <x v="13"/>
    <n v="4449"/>
    <x v="48"/>
    <x v="542"/>
    <x v="542"/>
    <x v="529"/>
    <n v="3503"/>
    <n v="344001000382"/>
    <s v="44001344001000382"/>
    <s v="INSTITUCION EDUCATIVA FAMILIA DE NAZARET"/>
    <n v="1"/>
    <n v="36.272125770514052"/>
    <n v="2.5403514524563482"/>
    <n v="0.36748867493303861"/>
    <n v="1.3674886749330386"/>
    <n v="888"/>
    <n v="0"/>
    <n v="99"/>
    <n v="0"/>
    <n v="59"/>
    <n v="0"/>
    <n v="338"/>
    <n v="0"/>
    <n v="260"/>
    <n v="0"/>
    <n v="0"/>
    <n v="0"/>
    <n v="132"/>
    <n v="215"/>
    <n v="0"/>
    <n v="45"/>
    <n v="0"/>
    <n v="38"/>
    <n v="0"/>
    <n v="0"/>
    <n v="0"/>
    <n v="0"/>
    <n v="0"/>
    <n v="0"/>
    <n v="0"/>
    <n v="132"/>
    <n v="92671"/>
    <n v="81839"/>
    <n v="122758"/>
    <n v="150439"/>
    <n v="114333"/>
    <n v="99892"/>
    <n v="152848"/>
    <n v="184139"/>
    <n v="20022793.793165699"/>
    <n v="66924515.589371279"/>
    <n v="0"/>
    <n v="27155518.997409184"/>
    <n v="0"/>
    <n v="0"/>
    <n v="0"/>
    <n v="0"/>
    <n v="114102828"/>
    <n v="2103660.6137123457"/>
    <n v="0"/>
    <n v="0"/>
    <n v="5431103.7994818371"/>
    <n v="0"/>
    <n v="0"/>
    <n v="0"/>
    <n v="0"/>
    <n v="7534764"/>
    <n v="121637592"/>
    <n v="136979.27027027027"/>
    <n v="0"/>
    <n v="0"/>
    <n v="1"/>
    <n v="1"/>
    <n v="24249724"/>
    <n v="33161222.940251905"/>
    <n v="33161223"/>
    <n v="158"/>
    <n v="1"/>
    <n v="0"/>
    <n v="0"/>
    <n v="7.0222222222222221"/>
    <n v="7.0222222222222221"/>
    <n v="4"/>
    <n v="4"/>
    <n v="6660438"/>
    <n v="39821661"/>
    <n v="161459253"/>
  </r>
  <r>
    <x v="13"/>
    <n v="3793"/>
    <x v="50"/>
    <x v="546"/>
    <x v="546"/>
    <x v="533"/>
    <n v="5900"/>
    <n v="344430000218"/>
    <s v="44430344430000218"/>
    <s v="INSTITUCION EDUCATIVA NO. 11"/>
    <n v="1"/>
    <n v="59.218888490768855"/>
    <n v="4.1474489348144745"/>
    <n v="0.61063980340989998"/>
    <n v="1.6106398034098999"/>
    <n v="2114"/>
    <n v="0"/>
    <n v="29"/>
    <n v="0"/>
    <n v="159"/>
    <n v="0"/>
    <n v="831"/>
    <n v="0"/>
    <n v="767"/>
    <n v="0"/>
    <n v="3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060805.029698182"/>
    <n v="210637415.09227794"/>
    <n v="64851806.083733536"/>
    <n v="0"/>
    <n v="0"/>
    <n v="0"/>
    <n v="0"/>
    <n v="0"/>
    <n v="303550026"/>
    <n v="0"/>
    <n v="0"/>
    <n v="0"/>
    <n v="0"/>
    <n v="0"/>
    <n v="0"/>
    <n v="0"/>
    <n v="0"/>
    <n v="0"/>
    <n v="303550026"/>
    <n v="143590.36234626302"/>
    <n v="0"/>
    <n v="0"/>
    <n v="1"/>
    <n v="1"/>
    <n v="24249724"/>
    <n v="39057570.696104333"/>
    <n v="39057571"/>
    <n v="188"/>
    <n v="1"/>
    <n v="0"/>
    <n v="0"/>
    <n v="8.3555555555555561"/>
    <n v="8.3555555555555561"/>
    <n v="4"/>
    <n v="4"/>
    <n v="6660438"/>
    <n v="45718009"/>
    <n v="349268035"/>
  </r>
  <r>
    <x v="13"/>
    <n v="3792"/>
    <x v="49"/>
    <x v="547"/>
    <x v="547"/>
    <x v="534"/>
    <n v="134369"/>
    <n v="344560000074"/>
    <s v="44560344560000074"/>
    <s v="INSTITUCION EDUCATIVA SAGRADO CORAZON DE JESUS"/>
    <n v="1"/>
    <n v="81.102362204724415"/>
    <n v="5.6800780006088027"/>
    <n v="0.84252398652585914"/>
    <n v="1.8425239865258591"/>
    <n v="582"/>
    <n v="0"/>
    <n v="0"/>
    <n v="0"/>
    <n v="53"/>
    <n v="0"/>
    <n v="281"/>
    <n v="0"/>
    <n v="191"/>
    <n v="0"/>
    <n v="57"/>
    <n v="0"/>
    <n v="0"/>
    <n v="248"/>
    <n v="0"/>
    <n v="0"/>
    <n v="0"/>
    <n v="0"/>
    <n v="0"/>
    <n v="0"/>
    <n v="0"/>
    <n v="191"/>
    <n v="0"/>
    <n v="57"/>
    <n v="0"/>
    <n v="0"/>
    <n v="92671"/>
    <n v="81839"/>
    <n v="122758"/>
    <n v="150439"/>
    <n v="114333"/>
    <n v="99892"/>
    <n v="152848"/>
    <n v="184139"/>
    <n v="9049672.6388329081"/>
    <n v="71173031.291712776"/>
    <n v="12892519.893662661"/>
    <n v="0"/>
    <n v="0"/>
    <n v="0"/>
    <n v="0"/>
    <n v="0"/>
    <n v="93115224"/>
    <n v="0"/>
    <n v="5760190.2443716703"/>
    <n v="2578503.9787325324"/>
    <n v="0"/>
    <n v="0"/>
    <n v="0"/>
    <n v="0"/>
    <n v="0"/>
    <n v="8338694"/>
    <n v="101453918"/>
    <n v="174319.44673539518"/>
    <n v="0"/>
    <n v="0"/>
    <n v="0"/>
    <n v="0"/>
    <n v="19701352"/>
    <n v="36300213.626989208"/>
    <n v="36300214"/>
    <n v="53"/>
    <n v="1"/>
    <n v="0"/>
    <n v="0"/>
    <n v="2.3555555555555556"/>
    <n v="2.3555555555555556"/>
    <n v="2.3555555555555556"/>
    <n v="3"/>
    <n v="6660438"/>
    <n v="42960652"/>
    <n v="144414570"/>
  </r>
  <r>
    <x v="14"/>
    <n v="4911"/>
    <x v="52"/>
    <x v="552"/>
    <x v="552"/>
    <x v="538"/>
    <n v="23858"/>
    <n v="347001000047"/>
    <s v="47001347001000047"/>
    <s v="IED MADRE LAURA"/>
    <n v="1"/>
    <n v="14.303404664572756"/>
    <n v="1.0017520077154096"/>
    <n v="0.13470118358952085"/>
    <n v="1.1347011835895209"/>
    <n v="1160"/>
    <n v="0"/>
    <n v="0"/>
    <n v="0"/>
    <n v="54"/>
    <n v="0"/>
    <n v="437"/>
    <n v="0"/>
    <n v="499"/>
    <n v="0"/>
    <n v="17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5678310.2427589223"/>
    <n v="86919590.313300699"/>
    <n v="23679920.142164007"/>
    <n v="0"/>
    <n v="0"/>
    <n v="0"/>
    <n v="0"/>
    <n v="0"/>
    <n v="116277821"/>
    <n v="0"/>
    <n v="0"/>
    <n v="0"/>
    <n v="0"/>
    <n v="0"/>
    <n v="0"/>
    <n v="0"/>
    <n v="0"/>
    <n v="0"/>
    <n v="116277821"/>
    <n v="100239.50086206896"/>
    <n v="0"/>
    <n v="1"/>
    <n v="0"/>
    <n v="1"/>
    <n v="24249724"/>
    <n v="27516190.524519209"/>
    <n v="27516191"/>
    <n v="54"/>
    <n v="1"/>
    <n v="0"/>
    <n v="0"/>
    <n v="2.4"/>
    <n v="2.4"/>
    <n v="2.4"/>
    <n v="3"/>
    <n v="6660438"/>
    <n v="34176629"/>
    <n v="150454450"/>
  </r>
  <r>
    <x v="14"/>
    <n v="4911"/>
    <x v="52"/>
    <x v="552"/>
    <x v="552"/>
    <x v="538"/>
    <n v="23915"/>
    <n v="347001001337"/>
    <s v="47001347001001337"/>
    <s v="INSTITUCION EDUCATIVA  DISTRITAL ANTONIO ESCOBAR CAMARGO"/>
    <n v="1"/>
    <n v="14.303404664572756"/>
    <n v="1.0017520077154096"/>
    <n v="0.13470118358952085"/>
    <n v="1.1347011835895209"/>
    <n v="308"/>
    <n v="4"/>
    <n v="0"/>
    <n v="32"/>
    <n v="0"/>
    <n v="174"/>
    <n v="0"/>
    <n v="73"/>
    <n v="0"/>
    <n v="0"/>
    <n v="0"/>
    <n v="25"/>
    <n v="0"/>
    <n v="172"/>
    <n v="0"/>
    <n v="0"/>
    <n v="0"/>
    <n v="0"/>
    <n v="74"/>
    <n v="0"/>
    <n v="73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4670416.4552402645"/>
    <n v="27996849.945887733"/>
    <n v="0"/>
    <n v="5223568.5311247697"/>
    <n v="37890835"/>
    <n v="0"/>
    <n v="0"/>
    <n v="0"/>
    <n v="0"/>
    <n v="0"/>
    <n v="3332418.5765550584"/>
    <n v="0"/>
    <n v="1044713.7062249539"/>
    <n v="4377132"/>
    <n v="42267967"/>
    <n v="137233.65909090909"/>
    <n v="1"/>
    <n v="1"/>
    <n v="0"/>
    <n v="1"/>
    <n v="24249724"/>
    <n v="27516190.524519209"/>
    <n v="27516191"/>
    <n v="36"/>
    <n v="0"/>
    <n v="1"/>
    <n v="2.7692307692307692"/>
    <n v="0"/>
    <n v="2.7692307692307692"/>
    <n v="2.7692307692307692"/>
    <n v="3"/>
    <n v="19981315"/>
    <n v="47497506"/>
    <n v="89765473"/>
  </r>
  <r>
    <x v="14"/>
    <n v="4911"/>
    <x v="52"/>
    <x v="552"/>
    <x v="552"/>
    <x v="538"/>
    <n v="23946"/>
    <n v="347001005138"/>
    <s v="47001347001005138"/>
    <s v="IED PANTANO"/>
    <n v="1"/>
    <n v="14.303404664572756"/>
    <n v="1.0017520077154096"/>
    <n v="0.13470118358952085"/>
    <n v="1.1347011835895209"/>
    <n v="1017"/>
    <n v="0"/>
    <n v="19"/>
    <n v="0"/>
    <n v="85"/>
    <n v="0"/>
    <n v="606"/>
    <n v="0"/>
    <n v="252"/>
    <n v="0"/>
    <n v="5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936004.911980147"/>
    <n v="79676291.120525643"/>
    <n v="7661150.6342295324"/>
    <n v="0"/>
    <n v="0"/>
    <n v="0"/>
    <n v="0"/>
    <n v="0"/>
    <n v="98273447"/>
    <n v="0"/>
    <n v="0"/>
    <n v="0"/>
    <n v="0"/>
    <n v="0"/>
    <n v="0"/>
    <n v="0"/>
    <n v="0"/>
    <n v="0"/>
    <n v="98273447"/>
    <n v="96630.724680432642"/>
    <n v="0"/>
    <n v="1"/>
    <n v="0"/>
    <n v="1"/>
    <n v="24249724"/>
    <n v="27516190.524519209"/>
    <n v="27516191"/>
    <n v="104"/>
    <n v="0"/>
    <n v="1"/>
    <n v="0"/>
    <n v="4.6222222222222218"/>
    <n v="4.6222222222222218"/>
    <n v="4"/>
    <n v="4"/>
    <n v="26641753"/>
    <n v="54157944"/>
    <n v="152431391"/>
  </r>
  <r>
    <x v="14"/>
    <n v="3794"/>
    <x v="53"/>
    <x v="554"/>
    <x v="554"/>
    <x v="540"/>
    <n v="12076"/>
    <n v="347058000426"/>
    <s v="47058347058000426"/>
    <s v="INSTITUCION EDUCATIVA DEPARTAMENTAL SIMON BOLIVAR"/>
    <n v="1"/>
    <n v="44.300664686748689"/>
    <n v="3.102637507208025"/>
    <n v="0.45256160314089056"/>
    <n v="1.4525616031408906"/>
    <n v="2614"/>
    <n v="0"/>
    <n v="16"/>
    <n v="5"/>
    <n v="177"/>
    <n v="43"/>
    <n v="1095"/>
    <n v="0"/>
    <n v="968"/>
    <n v="0"/>
    <n v="1"/>
    <n v="0"/>
    <n v="309"/>
    <n v="1754"/>
    <n v="0"/>
    <n v="16"/>
    <n v="0"/>
    <n v="177"/>
    <n v="0"/>
    <n v="1095"/>
    <n v="0"/>
    <n v="156"/>
    <n v="0"/>
    <n v="1"/>
    <n v="0"/>
    <n v="309"/>
    <n v="92671"/>
    <n v="81839"/>
    <n v="122758"/>
    <n v="150439"/>
    <n v="114333"/>
    <n v="99892"/>
    <n v="152848"/>
    <n v="184139"/>
    <n v="25979794.910661206"/>
    <n v="245241577.98837987"/>
    <n v="178313.55727836944"/>
    <n v="67523271.739607945"/>
    <n v="830378.62885953719"/>
    <n v="6239269.1974208429"/>
    <n v="0"/>
    <n v="0"/>
    <n v="345992606"/>
    <n v="5195958.9821322421"/>
    <n v="29742822.497669727"/>
    <n v="35662.711455673889"/>
    <n v="13504654.347921589"/>
    <n v="0"/>
    <n v="0"/>
    <n v="0"/>
    <n v="0"/>
    <n v="48479099"/>
    <n v="394471705"/>
    <n v="150907.30872226472"/>
    <n v="1"/>
    <n v="0"/>
    <n v="0"/>
    <n v="1"/>
    <n v="24249724"/>
    <n v="35224217.969164126"/>
    <n v="35224218"/>
    <n v="198"/>
    <n v="1"/>
    <n v="0"/>
    <n v="0.38461538461538464"/>
    <n v="8.5777777777777775"/>
    <n v="8.9623931623931625"/>
    <n v="4"/>
    <n v="4"/>
    <n v="6660438"/>
    <n v="41884656"/>
    <n v="436356361"/>
  </r>
  <r>
    <x v="14"/>
    <n v="3795"/>
    <x v="54"/>
    <x v="557"/>
    <x v="557"/>
    <x v="543"/>
    <n v="14249"/>
    <n v="347189000251"/>
    <s v="47189347189000251"/>
    <s v="INSTITUCION EDUCATIVA LA MARIA"/>
    <n v="1"/>
    <n v="28.528061289204203"/>
    <n v="1.9979888245399229"/>
    <n v="0.28543012747762819"/>
    <n v="1.2854301274776283"/>
    <n v="748"/>
    <n v="0"/>
    <n v="25"/>
    <n v="0"/>
    <n v="31"/>
    <n v="0"/>
    <n v="271"/>
    <n v="0"/>
    <n v="293"/>
    <n v="0"/>
    <n v="12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70837.3392348401"/>
    <n v="59331850.338289872"/>
    <n v="20197994.443379033"/>
    <n v="0"/>
    <n v="0"/>
    <n v="0"/>
    <n v="0"/>
    <n v="0"/>
    <n v="86200682"/>
    <n v="0"/>
    <n v="0"/>
    <n v="0"/>
    <n v="0"/>
    <n v="0"/>
    <n v="0"/>
    <n v="0"/>
    <n v="0"/>
    <n v="0"/>
    <n v="86200682"/>
    <n v="115241.55347593583"/>
    <n v="0"/>
    <n v="1"/>
    <n v="0"/>
    <n v="1"/>
    <n v="24249724"/>
    <n v="31171325.812617302"/>
    <n v="31171326"/>
    <n v="56"/>
    <n v="1"/>
    <n v="0"/>
    <n v="0"/>
    <n v="2.4888888888888889"/>
    <n v="2.4888888888888889"/>
    <n v="2.4888888888888889"/>
    <n v="3"/>
    <n v="6660438"/>
    <n v="37831764"/>
    <n v="124032446"/>
  </r>
  <r>
    <x v="14"/>
    <n v="3794"/>
    <x v="53"/>
    <x v="561"/>
    <x v="561"/>
    <x v="547"/>
    <n v="11237"/>
    <n v="347288000352"/>
    <s v="47288347288000352"/>
    <s v="INSTITUCION EDUCATIVA DEPARTAMENTAL COLOMBIA"/>
    <n v="1"/>
    <n v="25.233731370915486"/>
    <n v="1.7672674202929683"/>
    <n v="0.25052236959594937"/>
    <n v="1.2505223695959493"/>
    <n v="1408"/>
    <n v="0"/>
    <n v="0"/>
    <n v="0"/>
    <n v="36"/>
    <n v="0"/>
    <n v="342"/>
    <n v="0"/>
    <n v="671"/>
    <n v="0"/>
    <n v="35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171937.7064617439"/>
    <n v="103671939.70803261"/>
    <n v="55110673.391822577"/>
    <n v="0"/>
    <n v="0"/>
    <n v="0"/>
    <n v="0"/>
    <n v="0"/>
    <n v="162954551"/>
    <n v="0"/>
    <n v="0"/>
    <n v="0"/>
    <n v="0"/>
    <n v="0"/>
    <n v="0"/>
    <n v="0"/>
    <n v="0"/>
    <n v="0"/>
    <n v="162954551"/>
    <n v="115734.76633522728"/>
    <n v="0"/>
    <n v="1"/>
    <n v="1"/>
    <n v="1"/>
    <n v="24249724"/>
    <n v="30324822.318527762"/>
    <n v="30324822"/>
    <n v="36"/>
    <n v="1"/>
    <n v="0"/>
    <n v="0"/>
    <n v="1.6"/>
    <n v="1.6"/>
    <n v="1.6"/>
    <n v="2"/>
    <n v="6660438"/>
    <n v="36985260"/>
    <n v="199939811"/>
  </r>
  <r>
    <x v="14"/>
    <n v="3794"/>
    <x v="53"/>
    <x v="564"/>
    <x v="564"/>
    <x v="550"/>
    <n v="11281"/>
    <n v="347551000052"/>
    <s v="47551347551000052"/>
    <s v="INSTITUCION EDUCATIVA DEPARTAMENTAL MARIA INMACULADA"/>
    <n v="1"/>
    <n v="25.04654951704876"/>
    <n v="1.7541579682208113"/>
    <n v="0.2485389316900041"/>
    <n v="1.2485389316900042"/>
    <n v="826"/>
    <n v="0"/>
    <n v="0"/>
    <n v="0"/>
    <n v="32"/>
    <n v="0"/>
    <n v="313"/>
    <n v="0"/>
    <n v="371"/>
    <n v="0"/>
    <n v="0"/>
    <n v="0"/>
    <n v="110"/>
    <n v="419"/>
    <n v="0"/>
    <n v="0"/>
    <n v="0"/>
    <n v="32"/>
    <n v="0"/>
    <n v="277"/>
    <n v="0"/>
    <n v="0"/>
    <n v="0"/>
    <n v="0"/>
    <n v="0"/>
    <n v="110"/>
    <n v="92671"/>
    <n v="81839"/>
    <n v="122758"/>
    <n v="150439"/>
    <n v="114333"/>
    <n v="99892"/>
    <n v="152848"/>
    <n v="184139"/>
    <n v="3702507.2428366202"/>
    <n v="69890557.49931553"/>
    <n v="0"/>
    <n v="20661184.317896381"/>
    <n v="0"/>
    <n v="0"/>
    <n v="0"/>
    <n v="0"/>
    <n v="94254249"/>
    <n v="740501.44856732409"/>
    <n v="5660726.4407340363"/>
    <n v="0"/>
    <n v="4132236.863579276"/>
    <n v="0"/>
    <n v="0"/>
    <n v="0"/>
    <n v="0"/>
    <n v="10533465"/>
    <n v="104787714"/>
    <n v="126861.6392251816"/>
    <n v="0"/>
    <n v="0"/>
    <n v="0"/>
    <n v="0"/>
    <n v="19701352"/>
    <n v="24597904.978928726"/>
    <n v="24597905"/>
    <n v="32"/>
    <n v="1"/>
    <n v="0"/>
    <n v="0"/>
    <n v="1.4222222222222223"/>
    <n v="1.4222222222222223"/>
    <n v="1.4222222222222223"/>
    <n v="2"/>
    <n v="6660438"/>
    <n v="31258343"/>
    <n v="136046057"/>
  </r>
  <r>
    <x v="14"/>
    <n v="3794"/>
    <x v="53"/>
    <x v="568"/>
    <x v="568"/>
    <x v="284"/>
    <n v="11297"/>
    <n v="347675000115"/>
    <s v="47675347675000115"/>
    <s v="INSTITUCION EDUCATIVA TÉCNICA DEPARTAMENTAL DE GUAIMARO"/>
    <n v="1"/>
    <n v="26.677350427350426"/>
    <n v="1.8683725992397546"/>
    <n v="0.26581941201287468"/>
    <n v="1.2658194120128747"/>
    <n v="546"/>
    <n v="0"/>
    <n v="0"/>
    <n v="48"/>
    <n v="0"/>
    <n v="236"/>
    <n v="0"/>
    <n v="207"/>
    <n v="0"/>
    <n v="55"/>
    <n v="0"/>
    <n v="0"/>
    <n v="0"/>
    <n v="530"/>
    <n v="0"/>
    <n v="0"/>
    <n v="45"/>
    <n v="0"/>
    <n v="223"/>
    <n v="0"/>
    <n v="207"/>
    <n v="0"/>
    <n v="55"/>
    <n v="0"/>
    <n v="0"/>
    <n v="0"/>
    <n v="92671"/>
    <n v="81839"/>
    <n v="122758"/>
    <n v="150439"/>
    <n v="114333"/>
    <n v="99892"/>
    <n v="152848"/>
    <n v="184139"/>
    <n v="0"/>
    <n v="0"/>
    <n v="0"/>
    <n v="0"/>
    <n v="6946796.6800160641"/>
    <n v="56015238.088222004"/>
    <n v="10641288.101803914"/>
    <n v="0"/>
    <n v="73603323"/>
    <n v="0"/>
    <n v="0"/>
    <n v="0"/>
    <n v="0"/>
    <n v="1302524.3775030121"/>
    <n v="10874290.012611948"/>
    <n v="2128257.6203607828"/>
    <n v="0"/>
    <n v="14305072"/>
    <n v="87908395"/>
    <n v="161004.38644688643"/>
    <n v="1"/>
    <n v="0"/>
    <n v="0"/>
    <n v="1"/>
    <n v="24249724"/>
    <n v="30695771.375154495"/>
    <n v="30695771"/>
    <n v="48"/>
    <n v="1"/>
    <n v="0"/>
    <n v="3.6923076923076925"/>
    <n v="0"/>
    <n v="3.6923076923076925"/>
    <n v="3.6923076923076925"/>
    <n v="4"/>
    <n v="6660438"/>
    <n v="37356209"/>
    <n v="125264604"/>
  </r>
  <r>
    <x v="15"/>
    <n v="3797"/>
    <x v="55"/>
    <x v="573"/>
    <x v="573"/>
    <x v="558"/>
    <n v="11165"/>
    <n v="350001001559"/>
    <s v="50001350001001559"/>
    <s v="COLEGIO NUESTRA SEÑORA DE FATIMA-PONAL"/>
    <n v="1"/>
    <n v="6.3757314623424266"/>
    <n v="0.44653017535574341"/>
    <n v="5.0697060270783981E-2"/>
    <n v="1.0506970602707839"/>
    <n v="500"/>
    <n v="0"/>
    <n v="0"/>
    <n v="0"/>
    <n v="24"/>
    <n v="0"/>
    <n v="172"/>
    <n v="0"/>
    <n v="212"/>
    <n v="0"/>
    <n v="9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336859.5345364916"/>
    <n v="33019390.738752265"/>
    <n v="11866295.214674322"/>
    <n v="0"/>
    <n v="0"/>
    <n v="0"/>
    <n v="0"/>
    <n v="0"/>
    <n v="47222545"/>
    <n v="0"/>
    <n v="0"/>
    <n v="0"/>
    <n v="0"/>
    <n v="0"/>
    <n v="0"/>
    <n v="0"/>
    <n v="0"/>
    <n v="0"/>
    <n v="47222545"/>
    <n v="94445.09"/>
    <n v="0"/>
    <n v="0"/>
    <n v="0"/>
    <n v="0"/>
    <n v="19701352"/>
    <n v="20700152.62975993"/>
    <n v="20700153"/>
    <n v="24"/>
    <n v="1"/>
    <n v="0"/>
    <n v="0"/>
    <n v="1.0666666666666667"/>
    <n v="1.0666666666666667"/>
    <n v="1.0666666666666667"/>
    <n v="2"/>
    <n v="6660438"/>
    <n v="27360591"/>
    <n v="74583136"/>
  </r>
  <r>
    <x v="15"/>
    <n v="3796"/>
    <x v="56"/>
    <x v="574"/>
    <x v="574"/>
    <x v="559"/>
    <n v="16325"/>
    <n v="350006000445"/>
    <s v="50006350006000445"/>
    <s v="INSTITUCION EDUCATIVA ESCUELA NORMAL SUPERIOR DE ACACIAS"/>
    <n v="1"/>
    <n v="6.3415623943185659"/>
    <n v="0.44413711347311019"/>
    <n v="5.0334994059079492E-2"/>
    <n v="1.0503349940590796"/>
    <n v="1732"/>
    <n v="0"/>
    <n v="75"/>
    <n v="5"/>
    <n v="101"/>
    <n v="31"/>
    <n v="601"/>
    <n v="0"/>
    <n v="635"/>
    <n v="0"/>
    <n v="283"/>
    <n v="0"/>
    <n v="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7131064.585263018"/>
    <n v="106244539.85539806"/>
    <n v="36489177.56579937"/>
    <n v="158011.34617125388"/>
    <n v="600439.75437878375"/>
    <n v="3252521.9600230372"/>
    <n v="0"/>
    <n v="0"/>
    <n v="163875755"/>
    <n v="0"/>
    <n v="0"/>
    <n v="0"/>
    <n v="0"/>
    <n v="0"/>
    <n v="0"/>
    <n v="0"/>
    <n v="0"/>
    <n v="0"/>
    <n v="163875755"/>
    <n v="94616.486720554269"/>
    <n v="1"/>
    <n v="0"/>
    <n v="0"/>
    <n v="1"/>
    <n v="24249724"/>
    <n v="25470333.713474318"/>
    <n v="25470334"/>
    <n v="181"/>
    <n v="1"/>
    <n v="0"/>
    <n v="0.38461538461538464"/>
    <n v="7.822222222222222"/>
    <n v="8.2068376068376061"/>
    <n v="4"/>
    <n v="4"/>
    <n v="6660438"/>
    <n v="32130772"/>
    <n v="196006527"/>
  </r>
  <r>
    <x v="16"/>
    <n v="3799"/>
    <x v="57"/>
    <x v="600"/>
    <x v="600"/>
    <x v="582"/>
    <n v="18051"/>
    <n v="352001000539"/>
    <s v="52001352001000539"/>
    <s v="I.E.M. PEDAGOGICO"/>
    <n v="1"/>
    <n v="8.2449792759165543"/>
    <n v="0.57744465299780168"/>
    <n v="7.0504199117095642E-2"/>
    <n v="1.0705041991170956"/>
    <n v="537"/>
    <n v="0"/>
    <n v="0"/>
    <n v="0"/>
    <n v="22"/>
    <n v="0"/>
    <n v="233"/>
    <n v="0"/>
    <n v="198"/>
    <n v="0"/>
    <n v="8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182503.282000368"/>
    <n v="37759476.048315458"/>
    <n v="11038688.175918179"/>
    <n v="0"/>
    <n v="0"/>
    <n v="0"/>
    <n v="0"/>
    <n v="0"/>
    <n v="50980668"/>
    <n v="0"/>
    <n v="0"/>
    <n v="0"/>
    <n v="0"/>
    <n v="0"/>
    <n v="0"/>
    <n v="0"/>
    <n v="0"/>
    <n v="0"/>
    <n v="50980668"/>
    <n v="94936.067039106143"/>
    <n v="0"/>
    <n v="0"/>
    <n v="0"/>
    <n v="0"/>
    <n v="19701352"/>
    <n v="21090380.04428399"/>
    <n v="21090380"/>
    <n v="22"/>
    <n v="1"/>
    <n v="0"/>
    <n v="0"/>
    <n v="0.97777777777777775"/>
    <n v="0.97777777777777775"/>
    <n v="0.97777777777777775"/>
    <n v="1"/>
    <n v="6660438"/>
    <n v="27750818"/>
    <n v="78731486"/>
  </r>
  <r>
    <x v="16"/>
    <n v="3798"/>
    <x v="58"/>
    <x v="608"/>
    <x v="608"/>
    <x v="589"/>
    <n v="19776"/>
    <n v="352203000018"/>
    <s v="52203352203000018"/>
    <s v="INSTITUCION EDUCATIVA LEOPOLDO LOPEZ ALVAREZ"/>
    <n v="1"/>
    <n v="12.982998454404946"/>
    <n v="0.90927615297631648"/>
    <n v="0.1207097433169126"/>
    <n v="1.1207097433169126"/>
    <n v="187"/>
    <n v="0"/>
    <n v="0"/>
    <n v="2"/>
    <n v="10"/>
    <n v="27"/>
    <n v="45"/>
    <n v="0"/>
    <n v="74"/>
    <n v="0"/>
    <n v="0"/>
    <n v="0"/>
    <n v="29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38572.9262292162"/>
    <n v="10914413.997314224"/>
    <n v="0"/>
    <n v="4889355.1391707379"/>
    <n v="256268.21416530514"/>
    <n v="3022648.3173441519"/>
    <n v="0"/>
    <n v="0"/>
    <n v="20121259"/>
    <n v="0"/>
    <n v="0"/>
    <n v="0"/>
    <n v="0"/>
    <n v="0"/>
    <n v="0"/>
    <n v="0"/>
    <n v="0"/>
    <n v="0"/>
    <n v="20121259"/>
    <n v="107600.31550802139"/>
    <n v="1"/>
    <n v="0"/>
    <n v="0"/>
    <n v="1"/>
    <n v="24249724"/>
    <n v="27176901.959545977"/>
    <n v="27176902"/>
    <n v="12"/>
    <n v="0"/>
    <n v="1"/>
    <n v="0.15384615384615385"/>
    <n v="0.44444444444444442"/>
    <n v="0.59829059829059827"/>
    <n v="0.59829059829059827"/>
    <n v="1"/>
    <n v="6660438"/>
    <n v="33837340"/>
    <n v="53958599"/>
  </r>
  <r>
    <x v="16"/>
    <n v="3798"/>
    <x v="58"/>
    <x v="1058"/>
    <x v="1058"/>
    <x v="989"/>
    <n v="10887"/>
    <n v="352207000021"/>
    <s v="52207352207000021"/>
    <s v="INSTITUCION EDUCATIVA LOS LIBERTADORES"/>
    <n v="1"/>
    <n v="13.428401663695782"/>
    <n v="0.94047037348628404"/>
    <n v="0.12542937607237259"/>
    <n v="1.1254293760723726"/>
    <n v="634"/>
    <n v="0"/>
    <n v="0"/>
    <n v="7"/>
    <n v="43"/>
    <n v="61"/>
    <n v="161"/>
    <n v="0"/>
    <n v="248"/>
    <n v="0"/>
    <n v="11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4484670.6255301218"/>
    <n v="37670542.015730239"/>
    <n v="15749722.365659723"/>
    <n v="0"/>
    <n v="900716.01798137801"/>
    <n v="6857704.8653119076"/>
    <n v="0"/>
    <n v="0"/>
    <n v="65663356"/>
    <n v="0"/>
    <n v="0"/>
    <n v="0"/>
    <n v="0"/>
    <n v="0"/>
    <n v="0"/>
    <n v="0"/>
    <n v="0"/>
    <n v="0"/>
    <n v="65663356"/>
    <n v="103569.9621451104"/>
    <n v="1"/>
    <n v="0"/>
    <n v="0"/>
    <n v="1"/>
    <n v="24249724"/>
    <n v="27291351.751247238"/>
    <n v="27291352"/>
    <n v="50"/>
    <n v="0"/>
    <n v="1"/>
    <n v="0.53846153846153844"/>
    <n v="1.9111111111111112"/>
    <n v="2.4495726495726498"/>
    <n v="2.4495726495726498"/>
    <n v="3"/>
    <n v="19981315"/>
    <n v="47272667"/>
    <n v="112936023"/>
  </r>
  <r>
    <x v="16"/>
    <n v="3798"/>
    <x v="58"/>
    <x v="614"/>
    <x v="614"/>
    <x v="595"/>
    <n v="549"/>
    <n v="352250000514"/>
    <s v="52250352250000514"/>
    <s v="INSTITUCIÓN EDUCATIVA NUESTRA SEÑORA DEL CARMEN"/>
    <n v="1"/>
    <n v="58.155759100185087"/>
    <n v="4.0729916970830722"/>
    <n v="0.59937454938741497"/>
    <n v="1.599374549387415"/>
    <n v="490"/>
    <n v="0"/>
    <n v="0"/>
    <n v="0"/>
    <n v="28"/>
    <n v="0"/>
    <n v="257"/>
    <n v="0"/>
    <n v="161"/>
    <n v="0"/>
    <n v="0"/>
    <n v="0"/>
    <n v="44"/>
    <n v="490"/>
    <n v="0"/>
    <n v="0"/>
    <n v="0"/>
    <n v="28"/>
    <n v="0"/>
    <n v="257"/>
    <n v="0"/>
    <n v="161"/>
    <n v="0"/>
    <n v="0"/>
    <n v="0"/>
    <n v="44"/>
    <n v="92671"/>
    <n v="81839"/>
    <n v="122758"/>
    <n v="150439"/>
    <n v="114333"/>
    <n v="99892"/>
    <n v="152848"/>
    <n v="184139"/>
    <n v="4150037.8882558718"/>
    <n v="54712527.346378364"/>
    <n v="0"/>
    <n v="10586765.544752907"/>
    <n v="0"/>
    <n v="0"/>
    <n v="0"/>
    <n v="0"/>
    <n v="69449331"/>
    <n v="830007.57765117439"/>
    <n v="10942505.469275672"/>
    <n v="0"/>
    <n v="2117353.1089505814"/>
    <n v="0"/>
    <n v="0"/>
    <n v="0"/>
    <n v="0"/>
    <n v="13889866"/>
    <n v="83339197"/>
    <n v="170079.99387755102"/>
    <n v="0"/>
    <n v="1"/>
    <n v="1"/>
    <n v="1"/>
    <n v="24249724"/>
    <n v="38784391.395269185"/>
    <n v="38784391"/>
    <n v="28"/>
    <n v="0"/>
    <n v="1"/>
    <n v="0"/>
    <n v="1.2444444444444445"/>
    <n v="1.2444444444444445"/>
    <n v="1.2444444444444445"/>
    <n v="2"/>
    <n v="13320876"/>
    <n v="52105267"/>
    <n v="135444464"/>
  </r>
  <r>
    <x v="16"/>
    <n v="3798"/>
    <x v="58"/>
    <x v="1062"/>
    <x v="1062"/>
    <x v="993"/>
    <n v="12328"/>
    <n v="352287000018"/>
    <s v="52287352287000018"/>
    <s v="INSTITUCION EDUCATIVA MUNICIPIO DE FUNES"/>
    <n v="1"/>
    <n v="23.358136525396311"/>
    <n v="1.6359084224724569"/>
    <n v="0.23064797559915176"/>
    <n v="1.2306479755991517"/>
    <n v="524"/>
    <n v="0"/>
    <n v="0"/>
    <n v="0"/>
    <n v="28"/>
    <n v="0"/>
    <n v="207"/>
    <n v="0"/>
    <n v="190"/>
    <n v="0"/>
    <n v="9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93270.5993089718"/>
    <n v="39983854.870998412"/>
    <n v="14956116.534671467"/>
    <n v="0"/>
    <n v="0"/>
    <n v="0"/>
    <n v="0"/>
    <n v="0"/>
    <n v="58133242"/>
    <n v="0"/>
    <n v="0"/>
    <n v="0"/>
    <n v="0"/>
    <n v="0"/>
    <n v="0"/>
    <n v="0"/>
    <n v="0"/>
    <n v="0"/>
    <n v="58133242"/>
    <n v="110941.30152671755"/>
    <n v="0"/>
    <n v="0"/>
    <n v="0"/>
    <n v="0"/>
    <n v="19701352"/>
    <n v="24245428.955366299"/>
    <n v="24245429"/>
    <n v="28"/>
    <n v="0"/>
    <n v="1"/>
    <n v="0"/>
    <n v="1.2444444444444445"/>
    <n v="1.2444444444444445"/>
    <n v="1.2444444444444445"/>
    <n v="2"/>
    <n v="13320876"/>
    <n v="37566305"/>
    <n v="95699547"/>
  </r>
  <r>
    <x v="16"/>
    <n v="4546"/>
    <x v="59"/>
    <x v="621"/>
    <x v="621"/>
    <x v="601"/>
    <n v="9219"/>
    <n v="352356000173"/>
    <s v="52356352356000173"/>
    <s v="INSTITUCION EDUCATIVA SEMINARIO"/>
    <n v="1"/>
    <n v="10.546056471443745"/>
    <n v="0.73860269575645288"/>
    <n v="9.4887138167183804E-2"/>
    <n v="1.0948871381671839"/>
    <n v="1989"/>
    <n v="0"/>
    <n v="0"/>
    <n v="0"/>
    <n v="160"/>
    <n v="0"/>
    <n v="994"/>
    <n v="0"/>
    <n v="664"/>
    <n v="0"/>
    <n v="171"/>
    <n v="0"/>
    <n v="0"/>
    <n v="1989"/>
    <n v="0"/>
    <n v="0"/>
    <n v="0"/>
    <n v="160"/>
    <n v="0"/>
    <n v="994"/>
    <n v="0"/>
    <n v="664"/>
    <n v="0"/>
    <n v="171"/>
    <n v="0"/>
    <n v="0"/>
    <n v="92671"/>
    <n v="81839"/>
    <n v="122758"/>
    <n v="150439"/>
    <n v="114333"/>
    <n v="99892"/>
    <n v="152848"/>
    <n v="184139"/>
    <n v="16234285.756974576"/>
    <n v="148564208.77376959"/>
    <n v="22983452.557518743"/>
    <n v="0"/>
    <n v="0"/>
    <n v="0"/>
    <n v="0"/>
    <n v="0"/>
    <n v="187781947"/>
    <n v="3246857.1513949148"/>
    <n v="29712841.754753917"/>
    <n v="4596690.5115037495"/>
    <n v="0"/>
    <n v="0"/>
    <n v="0"/>
    <n v="0"/>
    <n v="0"/>
    <n v="37556389"/>
    <n v="225338336"/>
    <n v="113292.27551533435"/>
    <n v="0"/>
    <n v="0"/>
    <n v="1"/>
    <n v="1"/>
    <n v="24249724"/>
    <n v="26550710.911704075"/>
    <n v="26550711"/>
    <n v="160"/>
    <n v="0"/>
    <n v="1"/>
    <n v="0"/>
    <n v="7.1111111111111107"/>
    <n v="7.1111111111111107"/>
    <n v="4"/>
    <n v="4"/>
    <n v="26641753"/>
    <n v="53192464"/>
    <n v="278530800"/>
  </r>
  <r>
    <x v="16"/>
    <n v="3798"/>
    <x v="58"/>
    <x v="1065"/>
    <x v="1065"/>
    <x v="996"/>
    <n v="6632"/>
    <n v="352435000162"/>
    <s v="52435352435000162"/>
    <s v="INSTITUCION EDUCATIVA MUNICIPIO DE MALLAMA"/>
    <n v="1"/>
    <n v="11.803813346713497"/>
    <n v="0.82669084711387442"/>
    <n v="0.10821472634594784"/>
    <n v="1.1082147263459479"/>
    <n v="484"/>
    <n v="0"/>
    <n v="0"/>
    <n v="0"/>
    <n v="24"/>
    <n v="0"/>
    <n v="129"/>
    <n v="0"/>
    <n v="219"/>
    <n v="0"/>
    <n v="112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464784.8057249282"/>
    <n v="31561924.376320258"/>
    <n v="15236729.018198898"/>
    <n v="0"/>
    <n v="0"/>
    <n v="0"/>
    <n v="0"/>
    <n v="0"/>
    <n v="49263438"/>
    <n v="0"/>
    <n v="0"/>
    <n v="0"/>
    <n v="0"/>
    <n v="0"/>
    <n v="0"/>
    <n v="0"/>
    <n v="0"/>
    <n v="0"/>
    <n v="49263438"/>
    <n v="101783.96280991736"/>
    <n v="0"/>
    <n v="0"/>
    <n v="1"/>
    <n v="1"/>
    <n v="24249724"/>
    <n v="26873901.246624764"/>
    <n v="26873901"/>
    <n v="24"/>
    <n v="1"/>
    <n v="0"/>
    <n v="0"/>
    <n v="1.0666666666666667"/>
    <n v="1.0666666666666667"/>
    <n v="1.0666666666666667"/>
    <n v="2"/>
    <n v="6660438"/>
    <n v="33534339"/>
    <n v="82797777"/>
  </r>
  <r>
    <x v="16"/>
    <n v="3800"/>
    <x v="60"/>
    <x v="647"/>
    <x v="647"/>
    <x v="624"/>
    <n v="19895"/>
    <n v="352835001605"/>
    <s v="52835352835001605"/>
    <s v="IE. SANTA TERESITA"/>
    <n v="1"/>
    <n v="27.616378223665674"/>
    <n v="1.9341382684855724"/>
    <n v="0.275769646437169"/>
    <n v="1.2757696464371691"/>
    <n v="1422"/>
    <n v="0"/>
    <n v="0"/>
    <n v="0"/>
    <n v="107"/>
    <n v="0"/>
    <n v="589"/>
    <n v="0"/>
    <n v="497"/>
    <n v="0"/>
    <n v="229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650272.832832742"/>
    <n v="113386775.33492182"/>
    <n v="35863903.028929487"/>
    <n v="0"/>
    <n v="0"/>
    <n v="0"/>
    <n v="0"/>
    <n v="0"/>
    <n v="161900951"/>
    <n v="0"/>
    <n v="0"/>
    <n v="0"/>
    <n v="0"/>
    <n v="0"/>
    <n v="0"/>
    <n v="0"/>
    <n v="0"/>
    <n v="0"/>
    <n v="161900951"/>
    <n v="113854.39592123769"/>
    <n v="0"/>
    <n v="1"/>
    <n v="1"/>
    <n v="1"/>
    <n v="24249724"/>
    <n v="30937061.813678931"/>
    <n v="30937062"/>
    <n v="107"/>
    <n v="0"/>
    <n v="1"/>
    <n v="0"/>
    <n v="4.7555555555555555"/>
    <n v="4.7555555555555555"/>
    <n v="4"/>
    <n v="4"/>
    <n v="26641753"/>
    <n v="57578815"/>
    <n v="219479766"/>
  </r>
  <r>
    <x v="16"/>
    <n v="3798"/>
    <x v="58"/>
    <x v="648"/>
    <x v="648"/>
    <x v="625"/>
    <n v="20514"/>
    <n v="352838000022"/>
    <s v="52838352838000022"/>
    <s v="INSTITUCION EDUCATIVA INSTITUTO TERESIANO"/>
    <n v="1"/>
    <n v="15.17573790832518"/>
    <n v="1.062846663066265"/>
    <n v="0.14394470151891739"/>
    <n v="1.1439447015189175"/>
    <n v="979"/>
    <n v="1"/>
    <n v="0"/>
    <n v="2"/>
    <n v="59"/>
    <n v="19"/>
    <n v="367"/>
    <n v="0"/>
    <n v="373"/>
    <n v="0"/>
    <n v="158"/>
    <n v="0"/>
    <n v="0"/>
    <n v="979"/>
    <n v="1"/>
    <n v="0"/>
    <n v="2"/>
    <n v="59"/>
    <n v="19"/>
    <n v="367"/>
    <n v="0"/>
    <n v="373"/>
    <n v="0"/>
    <n v="158"/>
    <n v="0"/>
    <n v="0"/>
    <n v="92671"/>
    <n v="81839"/>
    <n v="122758"/>
    <n v="150439"/>
    <n v="114333"/>
    <n v="99892"/>
    <n v="152848"/>
    <n v="184139"/>
    <n v="6254619.4666331168"/>
    <n v="69278274.916428953"/>
    <n v="22187681.459711365"/>
    <n v="0"/>
    <n v="392371.8886762872"/>
    <n v="2171147.5583584262"/>
    <n v="0"/>
    <n v="0"/>
    <n v="100284095"/>
    <n v="1250923.8933266234"/>
    <n v="13855654.98328579"/>
    <n v="4437536.2919422733"/>
    <n v="0"/>
    <n v="78474.37773525744"/>
    <n v="434229.51167168532"/>
    <n v="0"/>
    <n v="0"/>
    <n v="20056819"/>
    <n v="120340914"/>
    <n v="122922.28192032686"/>
    <n v="1"/>
    <n v="0"/>
    <n v="0"/>
    <n v="1"/>
    <n v="24249724"/>
    <n v="27740343.283096131"/>
    <n v="27740343"/>
    <n v="62"/>
    <n v="1"/>
    <n v="0"/>
    <n v="0.23076923076923078"/>
    <n v="2.6222222222222222"/>
    <n v="2.8529914529914531"/>
    <n v="2.8529914529914531"/>
    <n v="3"/>
    <n v="6660438"/>
    <n v="34400781"/>
    <n v="154741695"/>
  </r>
  <r>
    <x v="17"/>
    <n v="3802"/>
    <x v="61"/>
    <x v="650"/>
    <x v="650"/>
    <x v="627"/>
    <n v="149690"/>
    <n v="354001007714"/>
    <s v="54001354001007714"/>
    <s v="INSTITUCION EDUCATIVA LA DIVINA PASTORA"/>
    <n v="1"/>
    <n v="13.750122052922148"/>
    <n v="0.96300235474447649"/>
    <n v="0.12883842669306675"/>
    <n v="1.1288384266930667"/>
    <n v="1390"/>
    <n v="0"/>
    <n v="0"/>
    <n v="0"/>
    <n v="92"/>
    <n v="0"/>
    <n v="640"/>
    <n v="0"/>
    <n v="485"/>
    <n v="0"/>
    <n v="35"/>
    <n v="0"/>
    <n v="138"/>
    <n v="173"/>
    <n v="0"/>
    <n v="0"/>
    <n v="0"/>
    <n v="0"/>
    <n v="0"/>
    <n v="0"/>
    <n v="0"/>
    <n v="0"/>
    <n v="0"/>
    <n v="35"/>
    <n v="0"/>
    <n v="138"/>
    <n v="92671"/>
    <n v="81839"/>
    <n v="122758"/>
    <n v="150439"/>
    <n v="114333"/>
    <n v="99892"/>
    <n v="152848"/>
    <n v="184139"/>
    <n v="9624173.8972867317"/>
    <n v="103930884.00240062"/>
    <n v="4850088.1654395619"/>
    <n v="23435342.722112399"/>
    <n v="0"/>
    <n v="0"/>
    <n v="0"/>
    <n v="0"/>
    <n v="141840489"/>
    <n v="0"/>
    <n v="0"/>
    <n v="970017.63308791234"/>
    <n v="4687068.5444224803"/>
    <n v="0"/>
    <n v="0"/>
    <n v="0"/>
    <n v="0"/>
    <n v="5657086"/>
    <n v="147497575"/>
    <n v="106113.36330935251"/>
    <n v="0"/>
    <n v="0"/>
    <n v="0"/>
    <n v="0"/>
    <n v="19701352"/>
    <n v="22239643.195406303"/>
    <n v="22239643"/>
    <n v="92"/>
    <n v="1"/>
    <n v="0"/>
    <n v="0"/>
    <n v="4.0888888888888886"/>
    <n v="4.0888888888888886"/>
    <n v="4"/>
    <n v="4"/>
    <n v="6660438"/>
    <n v="28900081"/>
    <n v="176397656"/>
  </r>
  <r>
    <x v="17"/>
    <n v="3801"/>
    <x v="62"/>
    <x v="669"/>
    <x v="669"/>
    <x v="646"/>
    <n v="11651"/>
    <n v="354405000098"/>
    <s v="54405354405000098"/>
    <s v="INST EDUCATIVA INTEGRADO FE Y ALEGRIA"/>
    <n v="1"/>
    <n v="9.8592070223887962"/>
    <n v="0.69049856735314941"/>
    <n v="8.7609064973704298E-2"/>
    <n v="1.0876090649737042"/>
    <n v="1422"/>
    <n v="0"/>
    <n v="0"/>
    <n v="0"/>
    <n v="94"/>
    <n v="0"/>
    <n v="580"/>
    <n v="0"/>
    <n v="501"/>
    <n v="0"/>
    <n v="3"/>
    <n v="0"/>
    <n v="244"/>
    <n v="247"/>
    <n v="0"/>
    <n v="0"/>
    <n v="0"/>
    <n v="0"/>
    <n v="0"/>
    <n v="0"/>
    <n v="0"/>
    <n v="0"/>
    <n v="0"/>
    <n v="3"/>
    <n v="0"/>
    <n v="244"/>
    <n v="92671"/>
    <n v="81839"/>
    <n v="122758"/>
    <n v="150439"/>
    <n v="114333"/>
    <n v="99892"/>
    <n v="152848"/>
    <n v="184139"/>
    <n v="9474243.0480567459"/>
    <n v="96218554.168122008"/>
    <n v="400538.14079412597"/>
    <n v="39922992.110641301"/>
    <n v="0"/>
    <n v="0"/>
    <n v="0"/>
    <n v="0"/>
    <n v="146016327"/>
    <n v="0"/>
    <n v="0"/>
    <n v="80107.628158825188"/>
    <n v="7984598.4221282601"/>
    <n v="0"/>
    <n v="0"/>
    <n v="0"/>
    <n v="0"/>
    <n v="8064706"/>
    <n v="154081033"/>
    <n v="108355.15682137835"/>
    <n v="0"/>
    <n v="0"/>
    <n v="0"/>
    <n v="0"/>
    <n v="19701352"/>
    <n v="21427369.027437817"/>
    <n v="21427369"/>
    <n v="94"/>
    <n v="1"/>
    <n v="0"/>
    <n v="0"/>
    <n v="4.177777777777778"/>
    <n v="4.177777777777778"/>
    <n v="4"/>
    <n v="4"/>
    <n v="6660438"/>
    <n v="28087807"/>
    <n v="182168840"/>
  </r>
  <r>
    <x v="18"/>
    <n v="3804"/>
    <x v="63"/>
    <x v="688"/>
    <x v="688"/>
    <x v="15"/>
    <n v="95521"/>
    <n v="363001002037"/>
    <s v="63001363001002037"/>
    <s v="INSTITUCION EDUCATIVA MARCELINO CHAMPAGÑAT"/>
    <n v="1"/>
    <n v="5.376065222870376"/>
    <n v="0.37651763736772215"/>
    <n v="4.0104281795182495E-2"/>
    <n v="1.0401042817951824"/>
    <n v="1243"/>
    <n v="0"/>
    <n v="28"/>
    <n v="0"/>
    <n v="67"/>
    <n v="0"/>
    <n v="502"/>
    <n v="0"/>
    <n v="451"/>
    <n v="0"/>
    <n v="18"/>
    <n v="0"/>
    <n v="177"/>
    <n v="646"/>
    <n v="0"/>
    <n v="0"/>
    <n v="0"/>
    <n v="0"/>
    <n v="0"/>
    <n v="0"/>
    <n v="0"/>
    <n v="451"/>
    <n v="0"/>
    <n v="18"/>
    <n v="0"/>
    <n v="177"/>
    <n v="92671"/>
    <n v="81839"/>
    <n v="122758"/>
    <n v="150439"/>
    <n v="114333"/>
    <n v="99892"/>
    <n v="152848"/>
    <n v="184139"/>
    <n v="9156812.8703329284"/>
    <n v="81120402.884897649"/>
    <n v="2298260.1856430341"/>
    <n v="27695587.904670425"/>
    <n v="0"/>
    <n v="0"/>
    <n v="0"/>
    <n v="0"/>
    <n v="120271064"/>
    <n v="0"/>
    <n v="7677922.7074688021"/>
    <n v="459652.03712860687"/>
    <n v="5539117.5809340859"/>
    <n v="0"/>
    <n v="0"/>
    <n v="0"/>
    <n v="0"/>
    <n v="13676692"/>
    <n v="133947756"/>
    <n v="107761.67015285599"/>
    <n v="0"/>
    <n v="0"/>
    <n v="0"/>
    <n v="0"/>
    <n v="19701352"/>
    <n v="20491460.572354082"/>
    <n v="20491461"/>
    <n v="95"/>
    <n v="1"/>
    <n v="0"/>
    <n v="0"/>
    <n v="4.2222222222222223"/>
    <n v="4.2222222222222223"/>
    <n v="4"/>
    <n v="4"/>
    <n v="6660438"/>
    <n v="27151899"/>
    <n v="161099655"/>
  </r>
  <r>
    <x v="18"/>
    <n v="3803"/>
    <x v="64"/>
    <x v="696"/>
    <x v="696"/>
    <x v="668"/>
    <n v="15639"/>
    <n v="363470000282"/>
    <s v="63470363470000282"/>
    <s v="INSTITUCION EDUCATIVA SANTA MARIA GORETTI"/>
    <n v="1"/>
    <n v="11.127554214810177"/>
    <n v="0.77932842124348356"/>
    <n v="0.10104887149009352"/>
    <n v="1.1010488714900935"/>
    <n v="852"/>
    <n v="0"/>
    <n v="15"/>
    <n v="0"/>
    <n v="69"/>
    <n v="0"/>
    <n v="362"/>
    <n v="0"/>
    <n v="294"/>
    <n v="0"/>
    <n v="112"/>
    <n v="0"/>
    <n v="0"/>
    <n v="768"/>
    <n v="0"/>
    <n v="0"/>
    <n v="0"/>
    <n v="0"/>
    <n v="0"/>
    <n v="362"/>
    <n v="0"/>
    <n v="294"/>
    <n v="0"/>
    <n v="112"/>
    <n v="0"/>
    <n v="0"/>
    <n v="92671"/>
    <n v="81839"/>
    <n v="122758"/>
    <n v="150439"/>
    <n v="114333"/>
    <n v="99892"/>
    <n v="152848"/>
    <n v="184139"/>
    <n v="8570965.1974681094"/>
    <n v="59111332.51758381"/>
    <n v="15138206.425034659"/>
    <n v="0"/>
    <n v="0"/>
    <n v="0"/>
    <n v="0"/>
    <n v="0"/>
    <n v="82820504"/>
    <n v="0"/>
    <n v="11822266.503516763"/>
    <n v="3027641.285006932"/>
    <n v="0"/>
    <n v="0"/>
    <n v="0"/>
    <n v="0"/>
    <n v="0"/>
    <n v="14849908"/>
    <n v="97670412"/>
    <n v="114636.6338028169"/>
    <n v="0"/>
    <n v="0"/>
    <n v="0"/>
    <n v="0"/>
    <n v="19701352"/>
    <n v="21692151.386429094"/>
    <n v="21692151"/>
    <n v="84"/>
    <n v="1"/>
    <n v="0"/>
    <n v="0"/>
    <n v="3.7333333333333334"/>
    <n v="3.7333333333333334"/>
    <n v="3.7333333333333334"/>
    <n v="4"/>
    <n v="6660438"/>
    <n v="28352589"/>
    <n v="126023001"/>
  </r>
  <r>
    <x v="19"/>
    <n v="3806"/>
    <x v="65"/>
    <x v="700"/>
    <x v="700"/>
    <x v="672"/>
    <n v="5664"/>
    <n v="366001005540"/>
    <s v="66001366001005540"/>
    <s v="INSTITUCION EDUCATIVA COMPARTIR LAS BRISAS"/>
    <n v="1"/>
    <n v="5.8782165705322065"/>
    <n v="0.41168626557154869"/>
    <n v="4.5425235706575674E-2"/>
    <n v="1.0454252357065756"/>
    <n v="988"/>
    <n v="0"/>
    <n v="20"/>
    <n v="0"/>
    <n v="81"/>
    <n v="13"/>
    <n v="495"/>
    <n v="0"/>
    <n v="297"/>
    <n v="0"/>
    <n v="82"/>
    <n v="0"/>
    <n v="0"/>
    <n v="284"/>
    <n v="0"/>
    <n v="0"/>
    <n v="0"/>
    <n v="81"/>
    <n v="13"/>
    <n v="108"/>
    <n v="0"/>
    <n v="0"/>
    <n v="0"/>
    <n v="82"/>
    <n v="0"/>
    <n v="0"/>
    <n v="92671"/>
    <n v="81839"/>
    <n v="122758"/>
    <n v="150439"/>
    <n v="114333"/>
    <n v="99892"/>
    <n v="152848"/>
    <n v="184139"/>
    <n v="9784940.8038345706"/>
    <n v="67760792.245072424"/>
    <n v="10523413.508959161"/>
    <n v="0"/>
    <n v="0"/>
    <n v="1357585.0293876163"/>
    <n v="0"/>
    <n v="0"/>
    <n v="89426732"/>
    <n v="1569465.7526942582"/>
    <n v="1848021.6066837937"/>
    <n v="2104682.7017918322"/>
    <n v="0"/>
    <n v="0"/>
    <n v="271517.00587752328"/>
    <n v="0"/>
    <n v="0"/>
    <n v="5793687"/>
    <n v="95220419"/>
    <n v="96376.942307692312"/>
    <n v="1"/>
    <n v="0"/>
    <n v="0"/>
    <n v="1"/>
    <n v="24249724"/>
    <n v="25351273.428519405"/>
    <n v="25351273"/>
    <n v="101"/>
    <n v="1"/>
    <n v="0"/>
    <n v="0"/>
    <n v="4.4888888888888889"/>
    <n v="4.4888888888888889"/>
    <n v="4"/>
    <n v="4"/>
    <n v="6660438"/>
    <n v="32011711"/>
    <n v="127232130"/>
  </r>
  <r>
    <x v="20"/>
    <n v="3808"/>
    <x v="69"/>
    <x v="729"/>
    <x v="729"/>
    <x v="695"/>
    <n v="11258"/>
    <n v="368167000484"/>
    <s v="68167368167000484"/>
    <s v="COLEGIO INTEGRADO HELENA SANTOS ROSILLO"/>
    <n v="1"/>
    <n v="8.43241265776477"/>
    <n v="0.59057172106184064"/>
    <n v="7.249030229279109E-2"/>
    <n v="1.0724903022927912"/>
    <n v="622"/>
    <n v="0"/>
    <n v="0"/>
    <n v="0"/>
    <n v="33"/>
    <n v="0"/>
    <n v="230"/>
    <n v="0"/>
    <n v="244"/>
    <n v="0"/>
    <n v="0"/>
    <n v="0"/>
    <n v="115"/>
    <n v="622"/>
    <n v="0"/>
    <n v="0"/>
    <n v="0"/>
    <n v="33"/>
    <n v="0"/>
    <n v="230"/>
    <n v="0"/>
    <n v="244"/>
    <n v="0"/>
    <n v="0"/>
    <n v="0"/>
    <n v="115"/>
    <n v="92671"/>
    <n v="81839"/>
    <n v="122758"/>
    <n v="150439"/>
    <n v="114333"/>
    <n v="99892"/>
    <n v="152848"/>
    <n v="184139"/>
    <n v="3279828.7105245832"/>
    <n v="41603707.044587038"/>
    <n v="0"/>
    <n v="18554602.387461901"/>
    <n v="0"/>
    <n v="0"/>
    <n v="0"/>
    <n v="0"/>
    <n v="63438138"/>
    <n v="655965.7421049166"/>
    <n v="8320741.4089174075"/>
    <n v="0"/>
    <n v="3710920.47749238"/>
    <n v="0"/>
    <n v="0"/>
    <n v="0"/>
    <n v="0"/>
    <n v="12687628"/>
    <n v="76125766"/>
    <n v="122388.69131832797"/>
    <n v="0"/>
    <n v="0"/>
    <n v="0"/>
    <n v="0"/>
    <n v="19701352"/>
    <n v="21129508.962056685"/>
    <n v="21129509"/>
    <n v="33"/>
    <n v="1"/>
    <n v="0"/>
    <n v="0"/>
    <n v="1.4666666666666666"/>
    <n v="1.4666666666666666"/>
    <n v="1.4666666666666666"/>
    <n v="2"/>
    <n v="6660438"/>
    <n v="27789947"/>
    <n v="103915713"/>
  </r>
  <r>
    <x v="20"/>
    <n v="3808"/>
    <x v="69"/>
    <x v="792"/>
    <x v="792"/>
    <x v="754"/>
    <n v="12055"/>
    <n v="368861000025"/>
    <s v="68861368861000025"/>
    <s v="COLEGIO ISABEL VALBUENA CIFUENTES"/>
    <n v="1"/>
    <n v="12.697203786312697"/>
    <n v="0.88926026240552969"/>
    <n v="0.11768137295781349"/>
    <n v="1.1176813729578134"/>
    <n v="734"/>
    <n v="0"/>
    <n v="0"/>
    <n v="0"/>
    <n v="30"/>
    <n v="0"/>
    <n v="291"/>
    <n v="0"/>
    <n v="289"/>
    <n v="0"/>
    <n v="12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107299.515401206"/>
    <n v="53052557.011266805"/>
    <n v="17013336.917712852"/>
    <n v="0"/>
    <n v="0"/>
    <n v="0"/>
    <n v="0"/>
    <n v="0"/>
    <n v="73173193"/>
    <n v="0"/>
    <n v="0"/>
    <n v="0"/>
    <n v="0"/>
    <n v="0"/>
    <n v="0"/>
    <n v="0"/>
    <n v="0"/>
    <n v="0"/>
    <n v="73173193"/>
    <n v="99690.998637602184"/>
    <n v="0"/>
    <n v="0"/>
    <n v="0"/>
    <n v="0"/>
    <n v="19701352"/>
    <n v="22019834.152485162"/>
    <n v="22019834"/>
    <n v="30"/>
    <n v="0"/>
    <n v="1"/>
    <n v="0"/>
    <n v="1.3333333333333333"/>
    <n v="1.3333333333333333"/>
    <n v="1.3333333333333333"/>
    <n v="2"/>
    <n v="13320876"/>
    <n v="35340710"/>
    <n v="108513903"/>
  </r>
  <r>
    <x v="20"/>
    <n v="3808"/>
    <x v="69"/>
    <x v="1114"/>
    <x v="1114"/>
    <x v="173"/>
    <n v="12126"/>
    <n v="368872000051"/>
    <s v="68872368872000051"/>
    <s v="COLEGIO ELISEO PINILLA RUEDA"/>
    <n v="1"/>
    <n v="9.3085501858736066"/>
    <n v="0.65193281294171301"/>
    <n v="8.1774131617986051E-2"/>
    <n v="1.0817741316179861"/>
    <n v="1094"/>
    <n v="0"/>
    <n v="0"/>
    <n v="12"/>
    <n v="40"/>
    <n v="142"/>
    <n v="360"/>
    <n v="37"/>
    <n v="363"/>
    <n v="0"/>
    <n v="0"/>
    <n v="0"/>
    <n v="140"/>
    <n v="140"/>
    <n v="0"/>
    <n v="0"/>
    <n v="0"/>
    <n v="0"/>
    <n v="0"/>
    <n v="0"/>
    <n v="0"/>
    <n v="0"/>
    <n v="0"/>
    <n v="0"/>
    <n v="0"/>
    <n v="140"/>
    <n v="92671"/>
    <n v="81839"/>
    <n v="122758"/>
    <n v="150439"/>
    <n v="114333"/>
    <n v="99892"/>
    <n v="152848"/>
    <n v="184139"/>
    <n v="4009963.6220468157"/>
    <n v="64008139.412861191"/>
    <n v="0"/>
    <n v="22783742.602106947"/>
    <n v="1484189.7814833503"/>
    <n v="19342844.098449513"/>
    <n v="0"/>
    <n v="0"/>
    <n v="111628880"/>
    <n v="0"/>
    <n v="0"/>
    <n v="0"/>
    <n v="4556748.5204213895"/>
    <n v="0"/>
    <n v="0"/>
    <n v="0"/>
    <n v="0"/>
    <n v="4556749"/>
    <n v="116185629"/>
    <n v="106202.58592321756"/>
    <n v="1"/>
    <n v="0"/>
    <n v="0"/>
    <n v="1"/>
    <n v="24249724"/>
    <n v="26232724.122075837"/>
    <n v="26232724"/>
    <n v="52"/>
    <n v="1"/>
    <n v="0"/>
    <n v="0.92307692307692313"/>
    <n v="1.7777777777777777"/>
    <n v="2.700854700854701"/>
    <n v="2.700854700854701"/>
    <n v="3"/>
    <n v="6660438"/>
    <n v="32893162"/>
    <n v="149078791"/>
  </r>
  <r>
    <x v="21"/>
    <n v="3814"/>
    <x v="74"/>
    <x v="795"/>
    <x v="795"/>
    <x v="757"/>
    <n v="14804"/>
    <n v="370001003871"/>
    <s v="70001370001003871"/>
    <s v="INSTITUCION EDUCATIVA SAN JOSE"/>
    <n v="1"/>
    <n v="18.899441851953519"/>
    <n v="1.3236396692871302"/>
    <n v="0.18340224187199583"/>
    <n v="1.1834022418719958"/>
    <n v="1909"/>
    <n v="0"/>
    <n v="0"/>
    <n v="0"/>
    <n v="133"/>
    <n v="0"/>
    <n v="838"/>
    <n v="0"/>
    <n v="726"/>
    <n v="0"/>
    <n v="212"/>
    <n v="0"/>
    <n v="0"/>
    <n v="481"/>
    <n v="0"/>
    <n v="0"/>
    <n v="0"/>
    <n v="133"/>
    <n v="0"/>
    <n v="0"/>
    <n v="0"/>
    <n v="136"/>
    <n v="0"/>
    <n v="212"/>
    <n v="0"/>
    <n v="0"/>
    <n v="92671"/>
    <n v="81839"/>
    <n v="122758"/>
    <n v="150439"/>
    <n v="114333"/>
    <n v="99892"/>
    <n v="152848"/>
    <n v="184139"/>
    <n v="14585720.197817124"/>
    <n v="151470985.29748738"/>
    <n v="30797683.590437163"/>
    <n v="0"/>
    <n v="0"/>
    <n v="0"/>
    <n v="0"/>
    <n v="0"/>
    <n v="196854389"/>
    <n v="2917144.0395634249"/>
    <n v="2634278.0051736939"/>
    <n v="6159536.7180874329"/>
    <n v="0"/>
    <n v="0"/>
    <n v="0"/>
    <n v="0"/>
    <n v="0"/>
    <n v="11710959"/>
    <n v="208565348"/>
    <n v="109253.71817705606"/>
    <n v="0"/>
    <n v="0"/>
    <n v="0"/>
    <n v="0"/>
    <n v="19701352"/>
    <n v="23314624.12470933"/>
    <n v="23314624"/>
    <n v="133"/>
    <n v="1"/>
    <n v="0"/>
    <n v="0"/>
    <n v="5.9111111111111114"/>
    <n v="5.9111111111111114"/>
    <n v="4"/>
    <n v="4"/>
    <n v="6660438"/>
    <n v="29975062"/>
    <n v="238540410"/>
  </r>
  <r>
    <x v="21"/>
    <n v="3813"/>
    <x v="75"/>
    <x v="804"/>
    <x v="804"/>
    <x v="764"/>
    <n v="3333"/>
    <n v="370418000122"/>
    <s v="70418370418000122"/>
    <s v="I.E. LOS PALMITOS"/>
    <n v="1"/>
    <n v="22.234437268104987"/>
    <n v="1.5572091188130983"/>
    <n v="0.21874090418302466"/>
    <n v="1.2187409041830246"/>
    <n v="1272"/>
    <n v="0"/>
    <n v="0"/>
    <n v="12"/>
    <n v="58"/>
    <n v="109"/>
    <n v="372"/>
    <n v="0"/>
    <n v="526"/>
    <n v="0"/>
    <n v="19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550632.4232296143"/>
    <n v="89567002.097976223"/>
    <n v="29173988.203561448"/>
    <n v="0"/>
    <n v="1672107.6455754931"/>
    <n v="13269928.837670926"/>
    <n v="0"/>
    <n v="0"/>
    <n v="140233659"/>
    <n v="0"/>
    <n v="0"/>
    <n v="0"/>
    <n v="0"/>
    <n v="0"/>
    <n v="0"/>
    <n v="0"/>
    <n v="0"/>
    <n v="0"/>
    <n v="140233659"/>
    <n v="110246.58726415095"/>
    <n v="1"/>
    <n v="1"/>
    <n v="1"/>
    <n v="1"/>
    <n v="24249724"/>
    <n v="29554130.553948794"/>
    <n v="29554131"/>
    <n v="70"/>
    <n v="1"/>
    <n v="0"/>
    <n v="0.92307692307692313"/>
    <n v="2.5777777777777779"/>
    <n v="3.5008547008547009"/>
    <n v="3.5008547008547009"/>
    <n v="4"/>
    <n v="6660438"/>
    <n v="36214569"/>
    <n v="176448228"/>
  </r>
  <r>
    <x v="21"/>
    <n v="3813"/>
    <x v="75"/>
    <x v="816"/>
    <x v="816"/>
    <x v="750"/>
    <n v="4720"/>
    <n v="370771000071"/>
    <s v="70771370771000071"/>
    <s v="I.E. PUEBLO NUEVO"/>
    <n v="1"/>
    <n v="48.304200909432232"/>
    <n v="3.3830288226385461"/>
    <n v="0.49498433450003915"/>
    <n v="1.4949843345000391"/>
    <n v="461"/>
    <n v="0"/>
    <n v="0"/>
    <n v="31"/>
    <n v="0"/>
    <n v="251"/>
    <n v="0"/>
    <n v="140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98707.3614081824"/>
    <n v="58390757.28047426"/>
    <n v="8911709.2568268161"/>
    <n v="0"/>
    <n v="72601174"/>
    <n v="0"/>
    <n v="0"/>
    <n v="0"/>
    <n v="0"/>
    <n v="0"/>
    <n v="0"/>
    <n v="0"/>
    <n v="0"/>
    <n v="0"/>
    <n v="72601174"/>
    <n v="157486.27765726682"/>
    <n v="1"/>
    <n v="0"/>
    <n v="0"/>
    <n v="1"/>
    <n v="24249724"/>
    <n v="36252957.495949626"/>
    <n v="36252957"/>
    <n v="31"/>
    <n v="1"/>
    <n v="0"/>
    <n v="2.3846153846153846"/>
    <n v="0"/>
    <n v="2.3846153846153846"/>
    <n v="2.3846153846153846"/>
    <n v="3"/>
    <n v="6660438"/>
    <n v="42913395"/>
    <n v="115514569"/>
  </r>
  <r>
    <x v="21"/>
    <n v="3813"/>
    <x v="75"/>
    <x v="816"/>
    <x v="816"/>
    <x v="750"/>
    <n v="18586"/>
    <n v="370771000136"/>
    <s v="70771370771000136"/>
    <s v="I.E. SAN IGNACIO"/>
    <n v="1"/>
    <n v="48.304200909432232"/>
    <n v="3.3830288226385461"/>
    <n v="0.49498433450003915"/>
    <n v="1.4949843345000391"/>
    <n v="319"/>
    <n v="17"/>
    <n v="0"/>
    <n v="11"/>
    <n v="0"/>
    <n v="151"/>
    <n v="0"/>
    <n v="106"/>
    <n v="0"/>
    <n v="3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85929.2296590032"/>
    <n v="38379602.611462623"/>
    <n v="7769182.4290285073"/>
    <n v="0"/>
    <n v="50934714"/>
    <n v="0"/>
    <n v="0"/>
    <n v="0"/>
    <n v="0"/>
    <n v="0"/>
    <n v="0"/>
    <n v="0"/>
    <n v="0"/>
    <n v="0"/>
    <n v="50934714"/>
    <n v="159669.9498432602"/>
    <n v="1"/>
    <n v="0"/>
    <n v="0"/>
    <n v="1"/>
    <n v="24249724"/>
    <n v="36252957.495949626"/>
    <n v="36252957"/>
    <n v="28"/>
    <n v="1"/>
    <n v="0"/>
    <n v="2.1538461538461537"/>
    <n v="0"/>
    <n v="2.1538461538461537"/>
    <n v="2.1538461538461537"/>
    <n v="3"/>
    <n v="6660438"/>
    <n v="42913395"/>
    <n v="93848109"/>
  </r>
  <r>
    <x v="21"/>
    <n v="3813"/>
    <x v="75"/>
    <x v="817"/>
    <x v="817"/>
    <x v="776"/>
    <n v="4723"/>
    <n v="370820000112"/>
    <s v="70820370820000112"/>
    <s v="I.E. SANTA TERESITA"/>
    <n v="1"/>
    <n v="23.750468574284643"/>
    <n v="1.6633857557984468"/>
    <n v="0.23480524961587532"/>
    <n v="1.2348052496158752"/>
    <n v="1319"/>
    <n v="0"/>
    <n v="0"/>
    <n v="0"/>
    <n v="95"/>
    <n v="0"/>
    <n v="763"/>
    <n v="0"/>
    <n v="340"/>
    <n v="0"/>
    <n v="0"/>
    <n v="0"/>
    <n v="12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870910.542279514"/>
    <n v="111463915.18611492"/>
    <n v="0"/>
    <n v="22477306.900582481"/>
    <n v="0"/>
    <n v="0"/>
    <n v="0"/>
    <n v="0"/>
    <n v="144812133"/>
    <n v="0"/>
    <n v="0"/>
    <n v="0"/>
    <n v="0"/>
    <n v="0"/>
    <n v="0"/>
    <n v="0"/>
    <n v="0"/>
    <n v="0"/>
    <n v="144812133"/>
    <n v="109789.33510235026"/>
    <n v="0"/>
    <n v="0"/>
    <n v="0"/>
    <n v="0"/>
    <n v="19701352"/>
    <n v="24327332.874130223"/>
    <n v="24327333"/>
    <n v="95"/>
    <n v="1"/>
    <n v="0"/>
    <n v="0"/>
    <n v="4.2222222222222223"/>
    <n v="4.2222222222222223"/>
    <n v="4"/>
    <n v="4"/>
    <n v="6660438"/>
    <n v="30987771"/>
    <n v="175799904"/>
  </r>
  <r>
    <x v="24"/>
    <n v="3824"/>
    <x v="87"/>
    <x v="905"/>
    <x v="905"/>
    <x v="856"/>
    <n v="1835"/>
    <n v="381001002035"/>
    <s v="81001381001002035"/>
    <s v="INSTITUCION EDUCATIVA AGROPECUARIO MUNICIPAL"/>
    <n v="1"/>
    <n v="31.560754049600064"/>
    <n v="2.2103862315038185"/>
    <n v="0.31756549559048913"/>
    <n v="1.3175654955904892"/>
    <n v="491"/>
    <n v="0"/>
    <n v="0"/>
    <n v="12"/>
    <n v="0"/>
    <n v="126"/>
    <n v="0"/>
    <n v="263"/>
    <n v="0"/>
    <n v="0"/>
    <n v="0"/>
    <n v="90"/>
    <n v="0"/>
    <n v="491"/>
    <n v="0"/>
    <n v="0"/>
    <n v="12"/>
    <n v="0"/>
    <n v="126"/>
    <n v="0"/>
    <n v="263"/>
    <n v="0"/>
    <n v="0"/>
    <n v="0"/>
    <n v="90"/>
    <n v="0"/>
    <n v="92671"/>
    <n v="81839"/>
    <n v="122758"/>
    <n v="150439"/>
    <n v="114333"/>
    <n v="99892"/>
    <n v="152848"/>
    <n v="184139"/>
    <n v="0"/>
    <n v="0"/>
    <n v="0"/>
    <n v="0"/>
    <n v="1807694.5896881688"/>
    <n v="51197944.21686928"/>
    <n v="0"/>
    <n v="21835367.351328339"/>
    <n v="74841006"/>
    <n v="0"/>
    <n v="0"/>
    <n v="0"/>
    <n v="0"/>
    <n v="361538.91793763376"/>
    <n v="10239588.843373857"/>
    <n v="0"/>
    <n v="4367073.4702656679"/>
    <n v="14968201"/>
    <n v="89809207"/>
    <n v="182910.8085539715"/>
    <n v="1"/>
    <n v="0"/>
    <n v="1"/>
    <n v="1"/>
    <n v="24249724"/>
    <n v="31950599.61999258"/>
    <n v="31950600"/>
    <n v="12"/>
    <n v="0"/>
    <n v="1"/>
    <n v="0.92307692307692313"/>
    <n v="0"/>
    <n v="0.92307692307692313"/>
    <n v="0.92307692307692313"/>
    <n v="1"/>
    <n v="6660438"/>
    <n v="38611038"/>
    <n v="128420245"/>
  </r>
  <r>
    <x v="24"/>
    <n v="3824"/>
    <x v="87"/>
    <x v="1115"/>
    <x v="1115"/>
    <x v="1036"/>
    <n v="1909"/>
    <n v="381591000024"/>
    <s v="81591381591000024"/>
    <s v="INSTITUCION EDUCATIVA LA INMACULADA"/>
    <n v="1"/>
    <n v="23.088057901085644"/>
    <n v="1.6169932193799834"/>
    <n v="0.2277861373922028"/>
    <n v="1.2277861373922028"/>
    <n v="762"/>
    <n v="0"/>
    <n v="0"/>
    <n v="19"/>
    <n v="54"/>
    <n v="90"/>
    <n v="284"/>
    <n v="0"/>
    <n v="235"/>
    <n v="0"/>
    <n v="80"/>
    <n v="0"/>
    <n v="0"/>
    <n v="364"/>
    <n v="0"/>
    <n v="0"/>
    <n v="0"/>
    <n v="0"/>
    <n v="0"/>
    <n v="284"/>
    <n v="0"/>
    <n v="0"/>
    <n v="0"/>
    <n v="80"/>
    <n v="0"/>
    <n v="0"/>
    <n v="92671"/>
    <n v="81839"/>
    <n v="122758"/>
    <n v="150439"/>
    <n v="114333"/>
    <n v="99892"/>
    <n v="152848"/>
    <n v="184139"/>
    <n v="6144129.1334667327"/>
    <n v="52149529.85328301"/>
    <n v="12057645.652319362"/>
    <n v="0"/>
    <n v="2667152.9764827918"/>
    <n v="11038141.155274373"/>
    <n v="0"/>
    <n v="0"/>
    <n v="84056599"/>
    <n v="0"/>
    <n v="5707308.8548486996"/>
    <n v="2411529.1304638726"/>
    <n v="0"/>
    <n v="0"/>
    <n v="0"/>
    <n v="0"/>
    <n v="0"/>
    <n v="8118838"/>
    <n v="92175437"/>
    <n v="120965.14041994751"/>
    <n v="1"/>
    <n v="0"/>
    <n v="1"/>
    <n v="1"/>
    <n v="24249724"/>
    <n v="29773474.962786999"/>
    <n v="29773475"/>
    <n v="73"/>
    <n v="0"/>
    <n v="1"/>
    <n v="1.4615384615384615"/>
    <n v="2.4"/>
    <n v="3.8615384615384611"/>
    <n v="3.8615384615384611"/>
    <n v="4"/>
    <n v="26641753"/>
    <n v="56415228"/>
    <n v="148590665"/>
  </r>
  <r>
    <x v="24"/>
    <n v="3824"/>
    <x v="87"/>
    <x v="910"/>
    <x v="910"/>
    <x v="861"/>
    <n v="2019"/>
    <n v="381794000399"/>
    <s v="81794381794000399"/>
    <s v="INSTITUCION EDUCATIVA ORIENTAL FEMENINO"/>
    <n v="1"/>
    <n v="30.124200225818594"/>
    <n v="2.1097758725779689"/>
    <n v="0.30234331860506658"/>
    <n v="1.3023433186050666"/>
    <n v="985"/>
    <n v="0"/>
    <n v="0"/>
    <n v="0"/>
    <n v="99"/>
    <n v="0"/>
    <n v="481"/>
    <n v="0"/>
    <n v="306"/>
    <n v="0"/>
    <n v="1"/>
    <n v="0"/>
    <n v="98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1948256.310166562"/>
    <n v="83880407.707988873"/>
    <n v="159873.06110532075"/>
    <n v="19200476.197747506"/>
    <n v="0"/>
    <n v="0"/>
    <n v="0"/>
    <n v="0"/>
    <n v="115189013"/>
    <n v="0"/>
    <n v="0"/>
    <n v="0"/>
    <n v="0"/>
    <n v="0"/>
    <n v="0"/>
    <n v="0"/>
    <n v="0"/>
    <n v="0"/>
    <n v="115189013"/>
    <n v="116943.16040609137"/>
    <n v="0"/>
    <n v="1"/>
    <n v="1"/>
    <n v="1"/>
    <n v="24249724"/>
    <n v="31581466.02941693"/>
    <n v="31581466"/>
    <n v="99"/>
    <n v="1"/>
    <n v="0"/>
    <n v="0"/>
    <n v="4.4000000000000004"/>
    <n v="4.4000000000000004"/>
    <n v="4"/>
    <n v="4"/>
    <n v="6660438"/>
    <n v="38241904"/>
    <n v="153430917"/>
  </r>
  <r>
    <x v="25"/>
    <n v="3825"/>
    <x v="89"/>
    <x v="928"/>
    <x v="928"/>
    <x v="877"/>
    <n v="14585"/>
    <n v="385250001044"/>
    <s v="85250385250001044"/>
    <s v="INSTITUCION EDUCATIVA TECNICO INDUSTRIAL EL PALMAR"/>
    <n v="1"/>
    <n v="22.467310637295324"/>
    <n v="1.5735186178869567"/>
    <n v="0.22120850378307014"/>
    <n v="1.2212085037830702"/>
    <n v="1522"/>
    <n v="0"/>
    <n v="0"/>
    <n v="5"/>
    <n v="110"/>
    <n v="33"/>
    <n v="637"/>
    <n v="0"/>
    <n v="539"/>
    <n v="0"/>
    <n v="1"/>
    <n v="0"/>
    <n v="19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2448767.457948899"/>
    <n v="117532359.70353675"/>
    <n v="149913.11350740213"/>
    <n v="36192325.061822399"/>
    <n v="698122.15931514883"/>
    <n v="4025635.675376649"/>
    <n v="0"/>
    <n v="0"/>
    <n v="171047123"/>
    <n v="0"/>
    <n v="0"/>
    <n v="0"/>
    <n v="0"/>
    <n v="0"/>
    <n v="0"/>
    <n v="0"/>
    <n v="0"/>
    <n v="0"/>
    <n v="171047123"/>
    <n v="112383.12943495401"/>
    <n v="1"/>
    <n v="0"/>
    <n v="1"/>
    <n v="1"/>
    <n v="24249724"/>
    <n v="29613969.16319241"/>
    <n v="29613969"/>
    <n v="115"/>
    <n v="0"/>
    <n v="1"/>
    <n v="0.38461538461538464"/>
    <n v="4.8888888888888893"/>
    <n v="5.2735042735042743"/>
    <n v="4"/>
    <n v="4"/>
    <n v="26641753"/>
    <n v="56255722"/>
    <n v="227302845"/>
  </r>
  <r>
    <x v="25"/>
    <n v="3825"/>
    <x v="89"/>
    <x v="937"/>
    <x v="937"/>
    <x v="173"/>
    <n v="14493"/>
    <n v="385440000192"/>
    <s v="85440385440000192"/>
    <s v="INSTITUCION EDUCATIVA NUESTRA SEÑORA DE LOS DOLORES MANARE"/>
    <n v="1"/>
    <n v="12.672367549146445"/>
    <n v="0.88752083385485658"/>
    <n v="0.1174182003627196"/>
    <n v="1.1174182003627195"/>
    <n v="1902"/>
    <n v="0"/>
    <n v="60"/>
    <n v="0"/>
    <n v="134"/>
    <n v="0"/>
    <n v="764"/>
    <n v="0"/>
    <n v="683"/>
    <n v="0"/>
    <n v="0"/>
    <n v="0"/>
    <n v="261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0089138.836887836"/>
    <n v="132325817.57995422"/>
    <n v="0"/>
    <n v="43874955.204179831"/>
    <n v="0"/>
    <n v="0"/>
    <n v="0"/>
    <n v="0"/>
    <n v="196289912"/>
    <n v="0"/>
    <n v="0"/>
    <n v="0"/>
    <n v="0"/>
    <n v="0"/>
    <n v="0"/>
    <n v="0"/>
    <n v="0"/>
    <n v="0"/>
    <n v="196289912"/>
    <n v="103201.84647739222"/>
    <n v="0"/>
    <n v="0"/>
    <n v="1"/>
    <n v="1"/>
    <n v="24249724"/>
    <n v="27097082.95137265"/>
    <n v="27097083"/>
    <n v="194"/>
    <n v="1"/>
    <n v="0"/>
    <n v="0"/>
    <n v="8.6222222222222218"/>
    <n v="8.6222222222222218"/>
    <n v="4"/>
    <n v="4"/>
    <n v="6660438"/>
    <n v="33757521"/>
    <n v="230047433"/>
  </r>
  <r>
    <x v="26"/>
    <n v="3826"/>
    <x v="90"/>
    <x v="943"/>
    <x v="943"/>
    <x v="890"/>
    <n v="9461"/>
    <n v="386749000045"/>
    <s v="86749386749000045"/>
    <s v="IE CHAMPAGNAT"/>
    <n v="1"/>
    <n v="8.152096659559346"/>
    <n v="0.5709395341397614"/>
    <n v="6.9519985646181781E-2"/>
    <n v="1.0695199856461817"/>
    <n v="799"/>
    <n v="0"/>
    <n v="0"/>
    <n v="0"/>
    <n v="47"/>
    <n v="0"/>
    <n v="300"/>
    <n v="0"/>
    <n v="306"/>
    <n v="0"/>
    <n v="146"/>
    <n v="0"/>
    <n v="0"/>
    <n v="799"/>
    <n v="0"/>
    <n v="0"/>
    <n v="0"/>
    <n v="47"/>
    <n v="0"/>
    <n v="300"/>
    <n v="0"/>
    <n v="306"/>
    <n v="0"/>
    <n v="146"/>
    <n v="0"/>
    <n v="0"/>
    <n v="92671"/>
    <n v="81839"/>
    <n v="122758"/>
    <n v="150439"/>
    <n v="114333"/>
    <n v="99892"/>
    <n v="152848"/>
    <n v="184139"/>
    <n v="4658333.8697214136"/>
    <n v="53042238.339810506"/>
    <n v="19168651.622101281"/>
    <n v="0"/>
    <n v="0"/>
    <n v="0"/>
    <n v="0"/>
    <n v="0"/>
    <n v="76869224"/>
    <n v="931666.77394428267"/>
    <n v="10608447.667962102"/>
    <n v="3833730.3244202561"/>
    <n v="0"/>
    <n v="0"/>
    <n v="0"/>
    <n v="0"/>
    <n v="0"/>
    <n v="15373845"/>
    <n v="92243069"/>
    <n v="115448.1464330413"/>
    <n v="0"/>
    <n v="0"/>
    <n v="0"/>
    <n v="0"/>
    <n v="19701352"/>
    <n v="21070989.708250374"/>
    <n v="21070990"/>
    <n v="47"/>
    <n v="1"/>
    <n v="0"/>
    <n v="0"/>
    <n v="2.088888888888889"/>
    <n v="2.088888888888889"/>
    <n v="2.088888888888889"/>
    <n v="3"/>
    <n v="6660438"/>
    <n v="27731428"/>
    <n v="119974497"/>
  </r>
  <r>
    <x v="26"/>
    <n v="3826"/>
    <x v="90"/>
    <x v="943"/>
    <x v="943"/>
    <x v="890"/>
    <n v="9462"/>
    <n v="386749000452"/>
    <s v="86749386749000452"/>
    <s v="IE SEMINARIO MISIONAL"/>
    <n v="1"/>
    <n v="8.152096659559346"/>
    <n v="0.5709395341397614"/>
    <n v="6.9519985646181781E-2"/>
    <n v="1.0695199856461817"/>
    <n v="472"/>
    <n v="0"/>
    <n v="0"/>
    <n v="0"/>
    <n v="36"/>
    <n v="0"/>
    <n v="177"/>
    <n v="0"/>
    <n v="156"/>
    <n v="0"/>
    <n v="103"/>
    <n v="0"/>
    <n v="0"/>
    <n v="472"/>
    <n v="0"/>
    <n v="0"/>
    <n v="0"/>
    <n v="36"/>
    <n v="0"/>
    <n v="177"/>
    <n v="0"/>
    <n v="156"/>
    <n v="0"/>
    <n v="103"/>
    <n v="0"/>
    <n v="0"/>
    <n v="92671"/>
    <n v="81839"/>
    <n v="122758"/>
    <n v="150439"/>
    <n v="114333"/>
    <n v="99892"/>
    <n v="152848"/>
    <n v="184139"/>
    <n v="3568085.517233423"/>
    <n v="29146972.553064186"/>
    <n v="13523089.842989258"/>
    <n v="0"/>
    <n v="0"/>
    <n v="0"/>
    <n v="0"/>
    <n v="0"/>
    <n v="46238148"/>
    <n v="713617.10344668466"/>
    <n v="5829394.510612838"/>
    <n v="2704617.9685978522"/>
    <n v="0"/>
    <n v="0"/>
    <n v="0"/>
    <n v="0"/>
    <n v="0"/>
    <n v="9247630"/>
    <n v="55485778"/>
    <n v="117554.61440677966"/>
    <n v="0"/>
    <n v="0"/>
    <n v="0"/>
    <n v="0"/>
    <n v="19701352"/>
    <n v="21070989.708250374"/>
    <n v="21070990"/>
    <n v="36"/>
    <n v="1"/>
    <n v="0"/>
    <n v="0"/>
    <n v="1.6"/>
    <n v="1.6"/>
    <n v="1.6"/>
    <n v="2"/>
    <n v="6660438"/>
    <n v="27731428"/>
    <n v="83217206"/>
  </r>
  <r>
    <x v="26"/>
    <n v="3826"/>
    <x v="90"/>
    <x v="943"/>
    <x v="943"/>
    <x v="890"/>
    <n v="9463"/>
    <n v="386749000495"/>
    <s v="86749386749000495"/>
    <s v="IE NORMAL SUPERIOR DEL PUTUMAYO"/>
    <n v="1"/>
    <n v="8.152096659559346"/>
    <n v="0.5709395341397614"/>
    <n v="6.9519985646181781E-2"/>
    <n v="1.0695199856461817"/>
    <n v="765"/>
    <n v="0"/>
    <n v="0"/>
    <n v="0"/>
    <n v="37"/>
    <n v="0"/>
    <n v="275"/>
    <n v="0"/>
    <n v="286"/>
    <n v="0"/>
    <n v="167"/>
    <n v="0"/>
    <n v="0"/>
    <n v="765"/>
    <n v="0"/>
    <n v="0"/>
    <n v="0"/>
    <n v="37"/>
    <n v="0"/>
    <n v="275"/>
    <n v="0"/>
    <n v="286"/>
    <n v="0"/>
    <n v="167"/>
    <n v="0"/>
    <n v="0"/>
    <n v="92671"/>
    <n v="81839"/>
    <n v="122758"/>
    <n v="150439"/>
    <n v="114333"/>
    <n v="99892"/>
    <n v="152848"/>
    <n v="184139"/>
    <n v="3667199.0038232403"/>
    <n v="49103458.2650721"/>
    <n v="21925786.444458313"/>
    <n v="0"/>
    <n v="0"/>
    <n v="0"/>
    <n v="0"/>
    <n v="0"/>
    <n v="74696444"/>
    <n v="733439.80076464801"/>
    <n v="9820691.6530144215"/>
    <n v="4385157.2888916628"/>
    <n v="0"/>
    <n v="0"/>
    <n v="0"/>
    <n v="0"/>
    <n v="0"/>
    <n v="14939289"/>
    <n v="89635733"/>
    <n v="117170.89281045752"/>
    <n v="0"/>
    <n v="0"/>
    <n v="0"/>
    <n v="0"/>
    <n v="19701352"/>
    <n v="21070989.708250374"/>
    <n v="21070990"/>
    <n v="37"/>
    <n v="0"/>
    <n v="1"/>
    <n v="0"/>
    <n v="1.6444444444444444"/>
    <n v="1.6444444444444444"/>
    <n v="1.6444444444444444"/>
    <n v="2"/>
    <n v="13320876"/>
    <n v="34391866"/>
    <n v="124027599"/>
  </r>
  <r>
    <x v="26"/>
    <n v="3826"/>
    <x v="90"/>
    <x v="947"/>
    <x v="947"/>
    <x v="892"/>
    <n v="9969"/>
    <n v="386885000016"/>
    <s v="86885386885000016"/>
    <s v="IE NUESTRA SEÑORA DEL PILAR"/>
    <n v="1"/>
    <n v="14.651681303180597"/>
    <n v="1.0261438801505032"/>
    <n v="0.13839163259672987"/>
    <n v="1.1383916325967298"/>
    <n v="777"/>
    <n v="0"/>
    <n v="0"/>
    <n v="0"/>
    <n v="74"/>
    <n v="0"/>
    <n v="364"/>
    <n v="0"/>
    <n v="253"/>
    <n v="0"/>
    <n v="86"/>
    <n v="0"/>
    <n v="0"/>
    <n v="777"/>
    <n v="0"/>
    <n v="0"/>
    <n v="0"/>
    <n v="74"/>
    <n v="0"/>
    <n v="364"/>
    <n v="0"/>
    <n v="253"/>
    <n v="0"/>
    <n v="86"/>
    <n v="0"/>
    <n v="0"/>
    <n v="92671"/>
    <n v="81839"/>
    <n v="122758"/>
    <n v="150439"/>
    <n v="114333"/>
    <n v="99892"/>
    <n v="152848"/>
    <n v="184139"/>
    <n v="7806695.9328434942"/>
    <n v="57482701.849991687"/>
    <n v="12018214.482950605"/>
    <n v="0"/>
    <n v="0"/>
    <n v="0"/>
    <n v="0"/>
    <n v="0"/>
    <n v="77307612"/>
    <n v="1561339.1865686991"/>
    <n v="11496540.36999834"/>
    <n v="2403642.8965901211"/>
    <n v="0"/>
    <n v="0"/>
    <n v="0"/>
    <n v="0"/>
    <n v="0"/>
    <n v="15461522"/>
    <n v="92769134"/>
    <n v="119393.99485199485"/>
    <n v="0"/>
    <n v="1"/>
    <n v="1"/>
    <n v="1"/>
    <n v="24249724"/>
    <n v="27605682.8943801"/>
    <n v="27605683"/>
    <n v="74"/>
    <n v="1"/>
    <n v="0"/>
    <n v="0"/>
    <n v="3.2888888888888888"/>
    <n v="3.2888888888888888"/>
    <n v="3.2888888888888888"/>
    <n v="4"/>
    <n v="6660438"/>
    <n v="34266121"/>
    <n v="127035255"/>
  </r>
  <r>
    <x v="27"/>
    <n v="3827"/>
    <x v="91"/>
    <x v="948"/>
    <x v="948"/>
    <x v="739"/>
    <n v="1598"/>
    <n v="388001000622"/>
    <s v="88001388001000622"/>
    <s v="I.E DEPARTAMENTAL NATANIA"/>
    <n v="1"/>
    <n v="15.553604841876689"/>
    <n v="1.0893109188299324"/>
    <n v="0.14794869861546819"/>
    <n v="1.1479486986154681"/>
    <n v="958"/>
    <n v="0"/>
    <n v="25"/>
    <n v="0"/>
    <n v="73"/>
    <n v="0"/>
    <n v="398"/>
    <n v="0"/>
    <n v="333"/>
    <n v="0"/>
    <n v="129"/>
    <n v="0"/>
    <n v="0"/>
    <n v="98"/>
    <n v="0"/>
    <n v="25"/>
    <n v="0"/>
    <n v="73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0425392.277240617"/>
    <n v="68675237.662119642"/>
    <n v="18178665.338458255"/>
    <n v="0"/>
    <n v="0"/>
    <n v="0"/>
    <n v="0"/>
    <n v="0"/>
    <n v="97279295"/>
    <n v="2085078.4554481234"/>
    <n v="0"/>
    <n v="0"/>
    <n v="0"/>
    <n v="0"/>
    <n v="0"/>
    <n v="0"/>
    <n v="0"/>
    <n v="2085078"/>
    <n v="99364373"/>
    <n v="103720.63987473903"/>
    <n v="0"/>
    <n v="0"/>
    <n v="0"/>
    <n v="0"/>
    <n v="19701352"/>
    <n v="22616141.389365248"/>
    <n v="22616141"/>
    <n v="98"/>
    <n v="0"/>
    <n v="1"/>
    <n v="0"/>
    <n v="4.3555555555555552"/>
    <n v="4.3555555555555552"/>
    <n v="4"/>
    <n v="4"/>
    <n v="26641753"/>
    <n v="49257894"/>
    <n v="148622267"/>
  </r>
  <r>
    <x v="32"/>
    <n v="3832"/>
    <x v="96"/>
    <x v="961"/>
    <x v="961"/>
    <x v="903"/>
    <n v="12923"/>
    <n v="399001000934"/>
    <s v="99001399001000934"/>
    <s v="INSTITUCIÓN EDUCATIVA MARIA INMACULADA"/>
    <n v="1"/>
    <n v="41.984692531010822"/>
    <n v="2.9404362823087715"/>
    <n v="0.42802083239889893"/>
    <n v="1.428020832398899"/>
    <n v="892"/>
    <n v="0"/>
    <n v="19"/>
    <n v="0"/>
    <n v="51"/>
    <n v="0"/>
    <n v="388"/>
    <n v="0"/>
    <n v="310"/>
    <n v="0"/>
    <n v="0"/>
    <n v="0"/>
    <n v="124"/>
    <n v="124"/>
    <n v="0"/>
    <n v="0"/>
    <n v="0"/>
    <n v="0"/>
    <n v="0"/>
    <n v="0"/>
    <n v="0"/>
    <n v="0"/>
    <n v="0"/>
    <n v="0"/>
    <n v="0"/>
    <n v="124"/>
    <n v="92671"/>
    <n v="81839"/>
    <n v="122758"/>
    <n v="150439"/>
    <n v="114333"/>
    <n v="99892"/>
    <n v="152848"/>
    <n v="184139"/>
    <n v="9263528.2991466857"/>
    <n v="81573722.238080055"/>
    <n v="0"/>
    <n v="26638923.224651989"/>
    <n v="0"/>
    <n v="0"/>
    <n v="0"/>
    <n v="0"/>
    <n v="117476174"/>
    <n v="0"/>
    <n v="0"/>
    <n v="0"/>
    <n v="5327784.6449303981"/>
    <n v="0"/>
    <n v="0"/>
    <n v="0"/>
    <n v="0"/>
    <n v="5327785"/>
    <n v="122803959"/>
    <n v="137672.59977578477"/>
    <n v="0"/>
    <n v="0"/>
    <n v="0"/>
    <n v="0"/>
    <n v="19701352"/>
    <n v="28133941.082423713"/>
    <n v="28133941"/>
    <n v="70"/>
    <n v="1"/>
    <n v="0"/>
    <n v="0"/>
    <n v="3.1111111111111112"/>
    <n v="3.1111111111111112"/>
    <n v="3.1111111111111112"/>
    <n v="4"/>
    <n v="6660438"/>
    <n v="34794379"/>
    <n v="157598338"/>
  </r>
  <r>
    <x v="0"/>
    <n v="7692"/>
    <x v="2"/>
    <x v="12"/>
    <x v="12"/>
    <x v="12"/>
    <n v="124922"/>
    <n v="405045001334"/>
    <s v="05045405045001334"/>
    <s v="INSTITUCIÓN EDUCATIVA CAMPO ALEGRE"/>
    <n v="1"/>
    <n v="14.674009751236699"/>
    <n v="1.0277076734007053"/>
    <n v="0.13862823186818987"/>
    <n v="1.13862823186819"/>
    <n v="484"/>
    <n v="0"/>
    <n v="0"/>
    <n v="0"/>
    <n v="37"/>
    <n v="0"/>
    <n v="245"/>
    <n v="0"/>
    <n v="149"/>
    <n v="0"/>
    <n v="53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3904159.2243919102"/>
    <n v="36714573.171937153"/>
    <n v="7408113.3978467891"/>
    <n v="0"/>
    <n v="0"/>
    <n v="0"/>
    <n v="0"/>
    <n v="0"/>
    <n v="48026846"/>
    <n v="0"/>
    <n v="0"/>
    <n v="0"/>
    <n v="0"/>
    <n v="0"/>
    <n v="0"/>
    <n v="0"/>
    <n v="0"/>
    <n v="0"/>
    <n v="48026846"/>
    <n v="99229.020661157032"/>
    <n v="0"/>
    <n v="1"/>
    <n v="1"/>
    <n v="1"/>
    <n v="24249724"/>
    <n v="27611420.361411612"/>
    <n v="27611420"/>
    <n v="37"/>
    <n v="1"/>
    <n v="0"/>
    <n v="0"/>
    <n v="1.6444444444444444"/>
    <n v="1.6444444444444444"/>
    <n v="1.6444444444444444"/>
    <n v="2"/>
    <n v="6660438"/>
    <n v="34271858"/>
    <n v="82298704"/>
  </r>
  <r>
    <x v="0"/>
    <n v="3758"/>
    <x v="1"/>
    <x v="93"/>
    <x v="93"/>
    <x v="93"/>
    <n v="19614"/>
    <n v="405665000443"/>
    <s v="05665405665000443"/>
    <s v="CENTRO EDUCATIVA RURAL SAN PABLO APOSTOL"/>
    <n v="1"/>
    <n v="66.14222990952635"/>
    <n v="4.632331473551397"/>
    <n v="0.68400171067865601"/>
    <n v="1.684001710678656"/>
    <n v="186"/>
    <n v="0"/>
    <n v="0"/>
    <n v="19"/>
    <n v="0"/>
    <n v="110"/>
    <n v="0"/>
    <n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58202.3841534327"/>
    <n v="28092455.913479757"/>
    <n v="0"/>
    <n v="0"/>
    <n v="31750658"/>
    <n v="0"/>
    <n v="0"/>
    <n v="0"/>
    <n v="0"/>
    <n v="0"/>
    <n v="0"/>
    <n v="0"/>
    <n v="0"/>
    <n v="0"/>
    <n v="31750658"/>
    <n v="170702.4623655914"/>
    <n v="1"/>
    <n v="1"/>
    <n v="1"/>
    <n v="1"/>
    <n v="24249724"/>
    <n v="40836576.699485257"/>
    <n v="40836577"/>
    <n v="19"/>
    <n v="1"/>
    <n v="0"/>
    <n v="1.4615384615384615"/>
    <n v="0"/>
    <n v="1.4615384615384615"/>
    <n v="1.4615384615384615"/>
    <n v="2"/>
    <n v="6660438"/>
    <n v="47497015"/>
    <n v="79247673"/>
  </r>
  <r>
    <x v="0"/>
    <n v="3763"/>
    <x v="9"/>
    <x v="109"/>
    <x v="109"/>
    <x v="109"/>
    <n v="4834"/>
    <n v="405837000998"/>
    <s v="05837405837000998"/>
    <s v="I.E. COLDESA AMSTERCOL"/>
    <n v="1"/>
    <n v="39.15000175112948"/>
    <n v="2.7419061248678744"/>
    <n v="0.39798355566344457"/>
    <n v="1.3979835556634446"/>
    <n v="530"/>
    <n v="0"/>
    <n v="0"/>
    <n v="39"/>
    <n v="0"/>
    <n v="244"/>
    <n v="0"/>
    <n v="176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33590.5009170761"/>
    <n v="58651896.803779781"/>
    <n v="15171208.326639278"/>
    <n v="0"/>
    <n v="80056696"/>
    <n v="0"/>
    <n v="0"/>
    <n v="0"/>
    <n v="0"/>
    <n v="0"/>
    <n v="0"/>
    <n v="0"/>
    <n v="0"/>
    <n v="0"/>
    <n v="80056696"/>
    <n v="151050.36981132076"/>
    <n v="1"/>
    <n v="1"/>
    <n v="1"/>
    <n v="1"/>
    <n v="24249724"/>
    <n v="33900715.381377168"/>
    <n v="33900715"/>
    <n v="39"/>
    <n v="0"/>
    <n v="1"/>
    <n v="3"/>
    <n v="0"/>
    <n v="3"/>
    <n v="3"/>
    <n v="3"/>
    <n v="19981315"/>
    <n v="53882030"/>
    <n v="133938726"/>
  </r>
  <r>
    <x v="0"/>
    <n v="3763"/>
    <x v="9"/>
    <x v="109"/>
    <x v="109"/>
    <x v="109"/>
    <n v="130368"/>
    <n v="405837002257"/>
    <s v="05837405837002257"/>
    <s v="INSTITUCION ETNOEDUCATIVA BOCAS DEL ATRATO"/>
    <n v="1"/>
    <n v="39.15000175112948"/>
    <n v="2.7419061248678744"/>
    <n v="0.39798355566344457"/>
    <n v="1.3979835556634446"/>
    <n v="256"/>
    <n v="0"/>
    <n v="0"/>
    <n v="24"/>
    <n v="0"/>
    <n v="115"/>
    <n v="0"/>
    <n v="98"/>
    <n v="0"/>
    <n v="0"/>
    <n v="0"/>
    <n v="19"/>
    <n v="0"/>
    <n v="19"/>
    <n v="0"/>
    <n v="0"/>
    <n v="0"/>
    <n v="0"/>
    <n v="0"/>
    <n v="0"/>
    <n v="0"/>
    <n v="0"/>
    <n v="0"/>
    <n v="0"/>
    <n v="19"/>
    <n v="0"/>
    <n v="92671"/>
    <n v="81839"/>
    <n v="122758"/>
    <n v="150439"/>
    <n v="114333"/>
    <n v="99892"/>
    <n v="152848"/>
    <n v="184139"/>
    <n v="0"/>
    <n v="0"/>
    <n v="0"/>
    <n v="0"/>
    <n v="3836055.6928720465"/>
    <n v="29744890.521916889"/>
    <n v="0"/>
    <n v="4891042.5851699095"/>
    <n v="38471989"/>
    <n v="0"/>
    <n v="0"/>
    <n v="0"/>
    <n v="0"/>
    <n v="0"/>
    <n v="0"/>
    <n v="0"/>
    <n v="978208.51703398197"/>
    <n v="978209"/>
    <n v="39450198"/>
    <n v="154102.3359375"/>
    <n v="1"/>
    <n v="1"/>
    <n v="1"/>
    <n v="1"/>
    <n v="24249724"/>
    <n v="33900715.381377168"/>
    <n v="33900715"/>
    <n v="24"/>
    <n v="1"/>
    <n v="0"/>
    <n v="1.8461538461538463"/>
    <n v="0"/>
    <n v="1.8461538461538463"/>
    <n v="1.8461538461538463"/>
    <n v="2"/>
    <n v="6660438"/>
    <n v="40561153"/>
    <n v="80011351"/>
  </r>
  <r>
    <x v="0"/>
    <n v="3758"/>
    <x v="1"/>
    <x v="116"/>
    <x v="116"/>
    <x v="116"/>
    <n v="4841"/>
    <n v="405873000325"/>
    <s v="05873405873000325"/>
    <s v="INSTITUCION EDUCATIVA RURAL ALIANZA PARA EL PROGRESO"/>
    <n v="1"/>
    <n v="78.254984001968992"/>
    <n v="5.4806592679206201"/>
    <n v="0.81235226985973097"/>
    <n v="1.812352269859731"/>
    <n v="297"/>
    <n v="0"/>
    <n v="0"/>
    <n v="28"/>
    <n v="0"/>
    <n v="177"/>
    <n v="0"/>
    <n v="78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801926.8179564336"/>
    <n v="46165070.6999112"/>
    <n v="3878201.8764092824"/>
    <n v="0"/>
    <n v="55845199"/>
    <n v="0"/>
    <n v="0"/>
    <n v="0"/>
    <n v="0"/>
    <n v="0"/>
    <n v="0"/>
    <n v="0"/>
    <n v="0"/>
    <n v="0"/>
    <n v="55845199"/>
    <n v="188030.97306397307"/>
    <n v="1"/>
    <n v="1"/>
    <n v="1"/>
    <n v="1"/>
    <n v="24249724"/>
    <n v="43949042.334871992"/>
    <n v="43949042"/>
    <n v="28"/>
    <n v="1"/>
    <n v="0"/>
    <n v="2.1538461538461537"/>
    <n v="0"/>
    <n v="2.1538461538461537"/>
    <n v="2.1538461538461537"/>
    <n v="3"/>
    <n v="6660438"/>
    <n v="50609480"/>
    <n v="106454679"/>
  </r>
  <r>
    <x v="1"/>
    <n v="4909"/>
    <x v="10"/>
    <x v="122"/>
    <x v="122"/>
    <x v="122"/>
    <n v="26675"/>
    <n v="408001075992"/>
    <s v="08001408001075992"/>
    <s v="INSTITUCION EDUCATIVA DISTRITAL EL CAÑAHUATE"/>
    <n v="1"/>
    <n v="9.1020089825995747"/>
    <n v="0.63746751115463685"/>
    <n v="7.9585555945448125E-2"/>
    <n v="1.0795855559454481"/>
    <n v="759"/>
    <n v="0"/>
    <n v="0"/>
    <n v="0"/>
    <n v="66"/>
    <n v="0"/>
    <n v="408"/>
    <n v="0"/>
    <n v="197"/>
    <n v="0"/>
    <n v="88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603054.021631361"/>
    <n v="53453082.399376817"/>
    <n v="11662443.203554116"/>
    <n v="0"/>
    <n v="0"/>
    <n v="0"/>
    <n v="0"/>
    <n v="0"/>
    <n v="71718580"/>
    <n v="0"/>
    <n v="0"/>
    <n v="0"/>
    <n v="0"/>
    <n v="0"/>
    <n v="0"/>
    <n v="0"/>
    <n v="0"/>
    <n v="0"/>
    <n v="71718580"/>
    <n v="94490.882740447953"/>
    <n v="0"/>
    <n v="0"/>
    <n v="0"/>
    <n v="0"/>
    <n v="19701352"/>
    <n v="21269295.051796965"/>
    <n v="21269295"/>
    <n v="66"/>
    <n v="0"/>
    <n v="1"/>
    <n v="0"/>
    <n v="2.9333333333333331"/>
    <n v="2.9333333333333331"/>
    <n v="2.9333333333333331"/>
    <n v="3"/>
    <n v="19981315"/>
    <n v="41250610"/>
    <n v="112969190"/>
  </r>
  <r>
    <x v="1"/>
    <n v="3960"/>
    <x v="12"/>
    <x v="129"/>
    <x v="129"/>
    <x v="129"/>
    <n v="16662"/>
    <n v="408433000934"/>
    <s v="08433408433000934"/>
    <s v="INSTITUCIÓN EDUCATIVA LA AGUADA"/>
    <n v="1"/>
    <n v="12.915190803983158"/>
    <n v="0.9045271822563079"/>
    <n v="0.11999123208635594"/>
    <n v="1.1199912320863559"/>
    <n v="556"/>
    <n v="30"/>
    <n v="0"/>
    <n v="38"/>
    <n v="0"/>
    <n v="261"/>
    <n v="0"/>
    <n v="172"/>
    <n v="0"/>
    <n v="55"/>
    <n v="0"/>
    <n v="0"/>
    <n v="0"/>
    <n v="236"/>
    <n v="19"/>
    <n v="0"/>
    <n v="38"/>
    <n v="0"/>
    <n v="124"/>
    <n v="0"/>
    <n v="0"/>
    <n v="0"/>
    <n v="55"/>
    <n v="0"/>
    <n v="0"/>
    <n v="0"/>
    <n v="92671"/>
    <n v="81839"/>
    <n v="122758"/>
    <n v="150439"/>
    <n v="114333"/>
    <n v="99892"/>
    <n v="152848"/>
    <n v="184139"/>
    <n v="0"/>
    <n v="0"/>
    <n v="0"/>
    <n v="0"/>
    <n v="8707533.112592794"/>
    <n v="48443245.079361923"/>
    <n v="9415363.0913064424"/>
    <n v="0"/>
    <n v="66566141"/>
    <n v="0"/>
    <n v="0"/>
    <n v="0"/>
    <n v="0"/>
    <n v="1459792.3159346746"/>
    <n v="2774578.4710581424"/>
    <n v="1883072.6182612886"/>
    <n v="0"/>
    <n v="6117443"/>
    <n v="72683584"/>
    <n v="130725.87050359712"/>
    <n v="1"/>
    <n v="0"/>
    <n v="0"/>
    <n v="1"/>
    <n v="24249724"/>
    <n v="27159478.260514073"/>
    <n v="27159478"/>
    <n v="68"/>
    <n v="1"/>
    <n v="0"/>
    <n v="5.2307692307692308"/>
    <n v="0"/>
    <n v="5.2307692307692308"/>
    <n v="4"/>
    <n v="4"/>
    <n v="6660438"/>
    <n v="33819916"/>
    <n v="106503500"/>
  </r>
  <r>
    <x v="1"/>
    <n v="3764"/>
    <x v="11"/>
    <x v="138"/>
    <x v="138"/>
    <x v="84"/>
    <n v="95410"/>
    <n v="408638000881"/>
    <s v="08638408638000881"/>
    <s v="INSTITUCION EDUCATIVA JOSE CONSUEGRA HIGGINS"/>
    <n v="1"/>
    <n v="18.143103280127434"/>
    <n v="1.2706688067122918"/>
    <n v="0.1753878400371017"/>
    <n v="1.1753878400371016"/>
    <n v="549"/>
    <n v="0"/>
    <n v="0"/>
    <n v="34"/>
    <n v="0"/>
    <n v="263"/>
    <n v="0"/>
    <n v="182"/>
    <n v="0"/>
    <n v="70"/>
    <n v="0"/>
    <n v="0"/>
    <n v="0"/>
    <n v="549"/>
    <n v="0"/>
    <n v="0"/>
    <n v="34"/>
    <n v="0"/>
    <n v="263"/>
    <n v="0"/>
    <n v="182"/>
    <n v="0"/>
    <n v="70"/>
    <n v="0"/>
    <n v="0"/>
    <n v="0"/>
    <n v="92671"/>
    <n v="81839"/>
    <n v="122758"/>
    <n v="150439"/>
    <n v="114333"/>
    <n v="99892"/>
    <n v="152848"/>
    <n v="184139"/>
    <n v="0"/>
    <n v="0"/>
    <n v="0"/>
    <n v="0"/>
    <n v="4569111.0091087064"/>
    <n v="52248269.742058836"/>
    <n v="12575897.640179364"/>
    <n v="0"/>
    <n v="69393278"/>
    <n v="0"/>
    <n v="0"/>
    <n v="0"/>
    <n v="0"/>
    <n v="913822.20182174118"/>
    <n v="10449653.948411768"/>
    <n v="2515179.5280358726"/>
    <n v="0"/>
    <n v="13878656"/>
    <n v="83271934"/>
    <n v="151679.29690346084"/>
    <n v="1"/>
    <n v="0"/>
    <n v="0"/>
    <n v="1"/>
    <n v="24249724"/>
    <n v="28502830.713855863"/>
    <n v="28502831"/>
    <n v="34"/>
    <n v="0"/>
    <n v="1"/>
    <n v="2.6153846153846154"/>
    <n v="0"/>
    <n v="2.6153846153846154"/>
    <n v="2.6153846153846154"/>
    <n v="3"/>
    <n v="19981315"/>
    <n v="48484146"/>
    <n v="131756080"/>
  </r>
  <r>
    <x v="3"/>
    <n v="4910"/>
    <x v="15"/>
    <x v="146"/>
    <x v="146"/>
    <x v="145"/>
    <n v="33046"/>
    <n v="413001004703"/>
    <s v="13001413001004703"/>
    <s v="INSTITUCION ETNODUCATIVA DE LA BOQUILLA"/>
    <n v="1"/>
    <n v="12.489537193298375"/>
    <n v="0.87471614292027355"/>
    <n v="0.1154808723009689"/>
    <n v="1.1154808723009688"/>
    <n v="2037"/>
    <n v="0"/>
    <n v="0"/>
    <n v="138"/>
    <n v="0"/>
    <n v="926"/>
    <n v="0"/>
    <n v="734"/>
    <n v="0"/>
    <n v="6"/>
    <n v="0"/>
    <n v="2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600005.891044561"/>
    <n v="184969841.3911747"/>
    <n v="1022994.1222167509"/>
    <n v="47859023.036298349"/>
    <n v="251451864"/>
    <n v="0"/>
    <n v="0"/>
    <n v="0"/>
    <n v="0"/>
    <n v="0"/>
    <n v="0"/>
    <n v="0"/>
    <n v="0"/>
    <n v="0"/>
    <n v="251451864"/>
    <n v="123442.25036818851"/>
    <n v="1"/>
    <n v="0"/>
    <n v="0"/>
    <n v="1"/>
    <n v="24249724"/>
    <n v="27050103.280577738"/>
    <n v="27050103"/>
    <n v="138"/>
    <n v="0"/>
    <n v="1"/>
    <n v="10.615384615384615"/>
    <n v="0"/>
    <n v="10.615384615384615"/>
    <n v="4"/>
    <n v="4"/>
    <n v="26641753"/>
    <n v="53691856"/>
    <n v="305143720"/>
  </r>
  <r>
    <x v="3"/>
    <n v="3767"/>
    <x v="16"/>
    <x v="150"/>
    <x v="150"/>
    <x v="149"/>
    <n v="7191"/>
    <n v="413140000208"/>
    <s v="13140413140000208"/>
    <s v="INSTITUCIÓN EDUCATIVA TÉCNICA AGROPECUARIA JÓSE ANTONIO GALÁN"/>
    <n v="1"/>
    <n v="40.802630393658227"/>
    <n v="2.8576494810466748"/>
    <n v="0.41549532951507157"/>
    <n v="1.4154953295150716"/>
    <n v="942"/>
    <n v="0"/>
    <n v="0"/>
    <n v="78"/>
    <n v="0"/>
    <n v="431"/>
    <n v="0"/>
    <n v="335"/>
    <n v="0"/>
    <n v="0"/>
    <n v="0"/>
    <n v="9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623350.545736842"/>
    <n v="108309841.14323436"/>
    <n v="0"/>
    <n v="25543493.659194425"/>
    <n v="146476685"/>
    <n v="0"/>
    <n v="0"/>
    <n v="0"/>
    <n v="0"/>
    <n v="0"/>
    <n v="0"/>
    <n v="0"/>
    <n v="0"/>
    <n v="0"/>
    <n v="146476685"/>
    <n v="155495.41932059449"/>
    <n v="1"/>
    <n v="0"/>
    <n v="0"/>
    <n v="1"/>
    <n v="24249724"/>
    <n v="34325371.064029537"/>
    <n v="34325371"/>
    <n v="78"/>
    <n v="0"/>
    <n v="1"/>
    <n v="6"/>
    <n v="0"/>
    <n v="6"/>
    <n v="4"/>
    <n v="4"/>
    <n v="26641753"/>
    <n v="60967124"/>
    <n v="207443809"/>
  </r>
  <r>
    <x v="3"/>
    <n v="3767"/>
    <x v="16"/>
    <x v="150"/>
    <x v="150"/>
    <x v="149"/>
    <n v="23985"/>
    <n v="413140000259"/>
    <s v="13140413140000259"/>
    <s v="INSTITUCIÓN EDUCATIVA GUSTAVO SALOM DE BARRANCA NUEVA"/>
    <n v="1"/>
    <n v="40.802630393658227"/>
    <n v="2.8576494810466748"/>
    <n v="0.41549532951507157"/>
    <n v="1.4154953295150716"/>
    <n v="395"/>
    <n v="20"/>
    <n v="0"/>
    <n v="19"/>
    <n v="0"/>
    <n v="164"/>
    <n v="0"/>
    <n v="150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311675.2728684209"/>
    <n v="44398551.069158733"/>
    <n v="9086936.4652802255"/>
    <n v="0"/>
    <n v="59797163"/>
    <n v="0"/>
    <n v="0"/>
    <n v="0"/>
    <n v="0"/>
    <n v="0"/>
    <n v="0"/>
    <n v="0"/>
    <n v="0"/>
    <n v="0"/>
    <n v="59797163"/>
    <n v="151385.22278481012"/>
    <n v="1"/>
    <n v="0"/>
    <n v="0"/>
    <n v="1"/>
    <n v="24249724"/>
    <n v="34325371.064029537"/>
    <n v="34325371"/>
    <n v="39"/>
    <n v="0"/>
    <n v="1"/>
    <n v="3"/>
    <n v="0"/>
    <n v="3"/>
    <n v="3"/>
    <n v="3"/>
    <n v="19981315"/>
    <n v="54306686"/>
    <n v="114103849"/>
  </r>
  <r>
    <x v="3"/>
    <n v="3767"/>
    <x v="16"/>
    <x v="976"/>
    <x v="976"/>
    <x v="914"/>
    <n v="24027"/>
    <n v="413549001273"/>
    <s v="13810413549001273"/>
    <s v="INSTITUCIÓN EDUCATIVA DE TIQUISIO NUEVO"/>
    <n v="1"/>
    <n v="60.313651077129144"/>
    <n v="4.2241216322998811"/>
    <n v="0.6222402527426848"/>
    <n v="1.6222402527426847"/>
    <n v="575"/>
    <n v="0"/>
    <n v="0"/>
    <n v="36"/>
    <n v="0"/>
    <n v="252"/>
    <n v="0"/>
    <n v="224"/>
    <n v="0"/>
    <n v="6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677121.413405857"/>
    <n v="77135239.903638795"/>
    <n v="15621239.223526474"/>
    <n v="0"/>
    <n v="99433601"/>
    <n v="0"/>
    <n v="0"/>
    <n v="0"/>
    <n v="0"/>
    <n v="0"/>
    <n v="0"/>
    <n v="0"/>
    <n v="0"/>
    <n v="0"/>
    <n v="99433601"/>
    <n v="172928.00173913044"/>
    <n v="1"/>
    <n v="0"/>
    <n v="1"/>
    <n v="1"/>
    <n v="24249724"/>
    <n v="39338878.390700348"/>
    <n v="39338878"/>
    <n v="36"/>
    <n v="0"/>
    <n v="1"/>
    <n v="2.7692307692307692"/>
    <n v="0"/>
    <n v="2.7692307692307692"/>
    <n v="2.7692307692307692"/>
    <n v="3"/>
    <n v="19981315"/>
    <n v="59320193"/>
    <n v="158753794"/>
  </r>
  <r>
    <x v="3"/>
    <n v="3767"/>
    <x v="16"/>
    <x v="976"/>
    <x v="976"/>
    <x v="914"/>
    <n v="24028"/>
    <n v="413549001575"/>
    <s v="13810413549001575"/>
    <s v="INSTITUCIÓN EDUCATIVA DE PUERTO RICO"/>
    <n v="1"/>
    <n v="60.313651077129144"/>
    <n v="4.2241216322998811"/>
    <n v="0.6222402527426848"/>
    <n v="1.6222402527426847"/>
    <n v="1955"/>
    <n v="0"/>
    <n v="0"/>
    <n v="0"/>
    <n v="133"/>
    <n v="0"/>
    <n v="908"/>
    <n v="0"/>
    <n v="720"/>
    <n v="0"/>
    <n v="19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9994505.319435004"/>
    <n v="216137382.63197157"/>
    <n v="38633735.975560181"/>
    <n v="0"/>
    <n v="0"/>
    <n v="0"/>
    <n v="0"/>
    <n v="0"/>
    <n v="274765624"/>
    <n v="0"/>
    <n v="0"/>
    <n v="0"/>
    <n v="0"/>
    <n v="0"/>
    <n v="0"/>
    <n v="0"/>
    <n v="0"/>
    <n v="0"/>
    <n v="274765624"/>
    <n v="140545.07621483377"/>
    <n v="0"/>
    <n v="0"/>
    <n v="1"/>
    <n v="1"/>
    <n v="24249724"/>
    <n v="39338878.390700348"/>
    <n v="39338878"/>
    <n v="133"/>
    <n v="1"/>
    <n v="0"/>
    <n v="0"/>
    <n v="5.9111111111111114"/>
    <n v="5.9111111111111114"/>
    <n v="4"/>
    <n v="4"/>
    <n v="6660438"/>
    <n v="45999316"/>
    <n v="320764940"/>
  </r>
  <r>
    <x v="3"/>
    <n v="3767"/>
    <x v="16"/>
    <x v="164"/>
    <x v="164"/>
    <x v="163"/>
    <n v="7483"/>
    <n v="413657000615"/>
    <s v="13657413657000615"/>
    <s v="INSTITUCIÓN EDUCATIVA SAN PEDRO CONSOLADO"/>
    <n v="1"/>
    <n v="38.390940923980573"/>
    <n v="2.6887446066555074"/>
    <n v="0.38994030795334716"/>
    <n v="1.3899403079533472"/>
    <n v="169"/>
    <n v="0"/>
    <n v="0"/>
    <n v="8"/>
    <n v="0"/>
    <n v="59"/>
    <n v="0"/>
    <n v="71"/>
    <n v="0"/>
    <n v="3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71328.3618338404"/>
    <n v="18049709.241469849"/>
    <n v="6585937.4818916498"/>
    <n v="0"/>
    <n v="25906975"/>
    <n v="0"/>
    <n v="0"/>
    <n v="0"/>
    <n v="0"/>
    <n v="0"/>
    <n v="0"/>
    <n v="0"/>
    <n v="0"/>
    <n v="0"/>
    <n v="25906975"/>
    <n v="153295.7100591716"/>
    <n v="1"/>
    <n v="1"/>
    <n v="1"/>
    <n v="1"/>
    <n v="24249724"/>
    <n v="33705668.844343677"/>
    <n v="33705669"/>
    <n v="8"/>
    <n v="1"/>
    <n v="0"/>
    <n v="0.61538461538461542"/>
    <n v="0"/>
    <n v="0.61538461538461542"/>
    <n v="0.61538461538461542"/>
    <n v="1"/>
    <n v="6660438"/>
    <n v="40366107"/>
    <n v="66273082"/>
  </r>
  <r>
    <x v="3"/>
    <n v="3767"/>
    <x v="16"/>
    <x v="979"/>
    <x v="979"/>
    <x v="917"/>
    <n v="7350"/>
    <n v="413673000226"/>
    <s v="13222413673000226"/>
    <s v="INSTITUCIÓN EDUCATIVA TÉCNICA AGROPECUARIA SAN JOSÉ DE CLEMENCIA"/>
    <n v="1"/>
    <n v="84.943202373200208"/>
    <n v="5.9490747493069946"/>
    <n v="0.88322273922790384"/>
    <n v="1.8832227392279037"/>
    <n v="2602"/>
    <n v="0"/>
    <n v="0"/>
    <n v="26"/>
    <n v="168"/>
    <n v="145"/>
    <n v="1175"/>
    <n v="0"/>
    <n v="832"/>
    <n v="0"/>
    <n v="0"/>
    <n v="0"/>
    <n v="256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9319382.590454165"/>
    <n v="309320978.97163451"/>
    <n v="0"/>
    <n v="72527397.290676892"/>
    <n v="5598177.1415477423"/>
    <n v="27277238.450708296"/>
    <n v="0"/>
    <n v="0"/>
    <n v="444043174"/>
    <n v="0"/>
    <n v="0"/>
    <n v="0"/>
    <n v="0"/>
    <n v="0"/>
    <n v="0"/>
    <n v="0"/>
    <n v="0"/>
    <n v="0"/>
    <n v="444043174"/>
    <n v="170654.56341275942"/>
    <n v="1"/>
    <n v="0"/>
    <n v="0"/>
    <n v="1"/>
    <n v="24249724"/>
    <n v="45667631.656800635"/>
    <n v="45667632"/>
    <n v="194"/>
    <n v="1"/>
    <n v="0"/>
    <n v="2"/>
    <n v="7.4666666666666668"/>
    <n v="9.4666666666666668"/>
    <n v="4"/>
    <n v="4"/>
    <n v="6660438"/>
    <n v="52328070"/>
    <n v="496371244"/>
  </r>
  <r>
    <x v="3"/>
    <n v="3767"/>
    <x v="16"/>
    <x v="169"/>
    <x v="169"/>
    <x v="168"/>
    <n v="24018"/>
    <n v="413744000516"/>
    <s v="13688413744000516"/>
    <s v="INSTITUCIÓN EDUCATIVA TÉCNICA AGROPECUARIA ALFREDO NOBEL"/>
    <n v="1"/>
    <n v="28.056736548893124"/>
    <n v="1.9649791659331151"/>
    <n v="0.28043582201141343"/>
    <n v="1.2804358220114134"/>
    <n v="2765"/>
    <n v="0"/>
    <n v="0"/>
    <n v="27"/>
    <n v="211"/>
    <n v="251"/>
    <n v="1328"/>
    <n v="0"/>
    <n v="763"/>
    <n v="0"/>
    <n v="8"/>
    <n v="0"/>
    <n v="177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5037105.561001755"/>
    <n v="219115026.91380501"/>
    <n v="1257469.9251078167"/>
    <n v="34095064.779080778"/>
    <n v="3952693.858626835"/>
    <n v="32104229.078223389"/>
    <n v="0"/>
    <n v="0"/>
    <n v="315561590"/>
    <n v="0"/>
    <n v="0"/>
    <n v="0"/>
    <n v="0"/>
    <n v="0"/>
    <n v="0"/>
    <n v="0"/>
    <n v="0"/>
    <n v="0"/>
    <n v="315561590"/>
    <n v="114127.15732368897"/>
    <n v="1"/>
    <n v="1"/>
    <n v="1"/>
    <n v="1"/>
    <n v="24249724"/>
    <n v="31050215.283489898"/>
    <n v="31050215"/>
    <n v="238"/>
    <n v="1"/>
    <n v="0"/>
    <n v="2.0769230769230771"/>
    <n v="9.3777777777777782"/>
    <n v="11.454700854700855"/>
    <n v="4"/>
    <n v="4"/>
    <n v="6660438"/>
    <n v="37710653"/>
    <n v="353272243"/>
  </r>
  <r>
    <x v="4"/>
    <n v="3769"/>
    <x v="19"/>
    <x v="264"/>
    <x v="264"/>
    <x v="261"/>
    <n v="20022"/>
    <n v="415001002061"/>
    <s v="15861415001002061"/>
    <s v="I.E. PANAMERICANO PUENTE BOYACA"/>
    <n v="1"/>
    <n v="6.705309861170746"/>
    <n v="0.4696124994924325"/>
    <n v="5.4189376837336822E-2"/>
    <n v="1.0541893768373369"/>
    <n v="517"/>
    <n v="20"/>
    <n v="0"/>
    <n v="20"/>
    <n v="0"/>
    <n v="179"/>
    <n v="0"/>
    <n v="219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821145.36087773"/>
    <n v="41911423.921952032"/>
    <n v="12729328.291795829"/>
    <n v="0"/>
    <n v="59461898"/>
    <n v="0"/>
    <n v="0"/>
    <n v="0"/>
    <n v="0"/>
    <n v="0"/>
    <n v="0"/>
    <n v="0"/>
    <n v="0"/>
    <n v="0"/>
    <n v="59461898"/>
    <n v="115013.34235976789"/>
    <n v="1"/>
    <n v="0"/>
    <n v="0"/>
    <n v="1"/>
    <n v="24249724"/>
    <n v="25563801.432037413"/>
    <n v="25563801"/>
    <n v="40"/>
    <n v="0"/>
    <n v="1"/>
    <n v="3.0769230769230771"/>
    <n v="0"/>
    <n v="3.0769230769230771"/>
    <n v="3.0769230769230771"/>
    <n v="4"/>
    <n v="26641753"/>
    <n v="52205554"/>
    <n v="111667452"/>
  </r>
  <r>
    <x v="4"/>
    <n v="3769"/>
    <x v="19"/>
    <x v="185"/>
    <x v="185"/>
    <x v="26"/>
    <n v="2968"/>
    <n v="415131000141"/>
    <s v="15131415131000141"/>
    <s v="I.E. TECNICA AGRICOLA ANTONIO NARIÑO"/>
    <n v="1"/>
    <n v="15.332252836304701"/>
    <n v="1.0738083289785256"/>
    <n v="0.14560318301478883"/>
    <n v="1.1456031830147888"/>
    <n v="194"/>
    <n v="2"/>
    <n v="0"/>
    <n v="16"/>
    <n v="0"/>
    <n v="86"/>
    <n v="0"/>
    <n v="66"/>
    <n v="0"/>
    <n v="0"/>
    <n v="0"/>
    <n v="24"/>
    <n v="0"/>
    <n v="24"/>
    <n v="0"/>
    <n v="0"/>
    <n v="0"/>
    <n v="0"/>
    <n v="0"/>
    <n v="0"/>
    <n v="0"/>
    <n v="0"/>
    <n v="0"/>
    <n v="0"/>
    <n v="24"/>
    <n v="0"/>
    <n v="92671"/>
    <n v="81839"/>
    <n v="122758"/>
    <n v="150439"/>
    <n v="114333"/>
    <n v="99892"/>
    <n v="152848"/>
    <n v="184139"/>
    <n v="0"/>
    <n v="0"/>
    <n v="0"/>
    <n v="0"/>
    <n v="2357644.4770253371"/>
    <n v="17394362.159972418"/>
    <n v="0"/>
    <n v="5062805.3884118451"/>
    <n v="24814812"/>
    <n v="0"/>
    <n v="0"/>
    <n v="0"/>
    <n v="0"/>
    <n v="0"/>
    <n v="0"/>
    <n v="0"/>
    <n v="1012561.077682369"/>
    <n v="1012561"/>
    <n v="25827373"/>
    <n v="133130.78865979382"/>
    <n v="1"/>
    <n v="0"/>
    <n v="0"/>
    <n v="1"/>
    <n v="24249724"/>
    <n v="27780561.001630116"/>
    <n v="27780561"/>
    <n v="18"/>
    <n v="0"/>
    <n v="1"/>
    <n v="1.3846153846153846"/>
    <n v="0"/>
    <n v="1.3846153846153846"/>
    <n v="1.3846153846153846"/>
    <n v="2"/>
    <n v="13320876"/>
    <n v="41101437"/>
    <n v="66928810"/>
  </r>
  <r>
    <x v="4"/>
    <n v="3769"/>
    <x v="19"/>
    <x v="209"/>
    <x v="209"/>
    <x v="206"/>
    <n v="12103"/>
    <n v="415403000197"/>
    <s v="15403415403000197"/>
    <s v="I.E. TECNICA AGROINDUSTRIAL CUSAGUI"/>
    <n v="1"/>
    <n v="13.121845710165825"/>
    <n v="0.91900044733042507"/>
    <n v="0.12218101259074236"/>
    <n v="1.1221810125907423"/>
    <n v="103"/>
    <n v="0"/>
    <n v="0"/>
    <n v="8"/>
    <n v="0"/>
    <n v="42"/>
    <n v="0"/>
    <n v="39"/>
    <n v="0"/>
    <n v="0"/>
    <n v="0"/>
    <n v="14"/>
    <n v="0"/>
    <n v="103"/>
    <n v="0"/>
    <n v="0"/>
    <n v="8"/>
    <n v="0"/>
    <n v="42"/>
    <n v="0"/>
    <n v="39"/>
    <n v="0"/>
    <n v="0"/>
    <n v="0"/>
    <n v="14"/>
    <n v="0"/>
    <n v="92671"/>
    <n v="81839"/>
    <n v="122758"/>
    <n v="150439"/>
    <n v="114333"/>
    <n v="99892"/>
    <n v="152848"/>
    <n v="184139"/>
    <n v="0"/>
    <n v="0"/>
    <n v="0"/>
    <n v="0"/>
    <n v="1026418.5737002988"/>
    <n v="9079849.3624868691"/>
    <n v="0"/>
    <n v="2892922.052684254"/>
    <n v="12999190"/>
    <n v="0"/>
    <n v="0"/>
    <n v="0"/>
    <n v="0"/>
    <n v="205283.71474005978"/>
    <n v="1815969.872497374"/>
    <n v="0"/>
    <n v="578584.4105368508"/>
    <n v="2599838"/>
    <n v="15599028"/>
    <n v="151446.87378640776"/>
    <n v="1"/>
    <n v="0"/>
    <n v="0"/>
    <n v="1"/>
    <n v="24249724"/>
    <n v="27212579.833366025"/>
    <n v="27212580"/>
    <n v="8"/>
    <n v="1"/>
    <n v="0"/>
    <n v="0.61538461538461542"/>
    <n v="0"/>
    <n v="0.61538461538461542"/>
    <n v="0.61538461538461542"/>
    <n v="1"/>
    <n v="6660438"/>
    <n v="33873018"/>
    <n v="49472046"/>
  </r>
  <r>
    <x v="4"/>
    <n v="3769"/>
    <x v="19"/>
    <x v="990"/>
    <x v="990"/>
    <x v="928"/>
    <n v="3230"/>
    <n v="415480000400"/>
    <s v="15480415480000400"/>
    <s v="I.E. CONCHA MEDINA DE SILVA"/>
    <n v="1"/>
    <n v="23.062429343047356"/>
    <n v="1.6151982999134809"/>
    <n v="0.22751456911548271"/>
    <n v="1.2275145691154827"/>
    <n v="121"/>
    <n v="0"/>
    <n v="0"/>
    <n v="8"/>
    <n v="0"/>
    <n v="71"/>
    <n v="0"/>
    <n v="3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22763.3858454439"/>
    <n v="12507126.304484548"/>
    <n v="2063854.6154617963"/>
    <n v="0"/>
    <n v="15693744"/>
    <n v="0"/>
    <n v="0"/>
    <n v="0"/>
    <n v="0"/>
    <n v="0"/>
    <n v="0"/>
    <n v="0"/>
    <n v="0"/>
    <n v="0"/>
    <n v="15693744"/>
    <n v="129700.36363636363"/>
    <n v="1"/>
    <n v="0"/>
    <n v="0"/>
    <n v="1"/>
    <n v="24249724"/>
    <n v="29766889.507029381"/>
    <n v="29766890"/>
    <n v="8"/>
    <n v="0"/>
    <n v="1"/>
    <n v="0.61538461538461542"/>
    <n v="0"/>
    <n v="0.61538461538461542"/>
    <n v="0.61538461538461542"/>
    <n v="1"/>
    <n v="6660438"/>
    <n v="36427328"/>
    <n v="52121072"/>
  </r>
  <r>
    <x v="4"/>
    <n v="3769"/>
    <x v="19"/>
    <x v="222"/>
    <x v="222"/>
    <x v="219"/>
    <n v="364"/>
    <n v="415516000410"/>
    <s v="15516415516000410"/>
    <s v="I.E. TECNICA AGROPECUARIA DE PALERMO"/>
    <n v="1"/>
    <n v="5.1162491558671253"/>
    <n v="0.35832118184815781"/>
    <n v="3.7351188879269928E-2"/>
    <n v="1.0373511888792699"/>
    <n v="130"/>
    <n v="9"/>
    <n v="0"/>
    <n v="5"/>
    <n v="0"/>
    <n v="35"/>
    <n v="0"/>
    <n v="60"/>
    <n v="0"/>
    <n v="0"/>
    <n v="0"/>
    <n v="21"/>
    <n v="0"/>
    <n v="21"/>
    <n v="0"/>
    <n v="0"/>
    <n v="0"/>
    <n v="0"/>
    <n v="0"/>
    <n v="0"/>
    <n v="0"/>
    <n v="0"/>
    <n v="0"/>
    <n v="0"/>
    <n v="21"/>
    <n v="0"/>
    <n v="92671"/>
    <n v="81839"/>
    <n v="122758"/>
    <n v="150439"/>
    <n v="114333"/>
    <n v="99892"/>
    <n v="152848"/>
    <n v="184139"/>
    <n v="0"/>
    <n v="0"/>
    <n v="0"/>
    <n v="0"/>
    <n v="1660448.62869387"/>
    <n v="9844193.0711551625"/>
    <n v="0"/>
    <n v="4011353.0219498374"/>
    <n v="15515995"/>
    <n v="0"/>
    <n v="0"/>
    <n v="0"/>
    <n v="0"/>
    <n v="0"/>
    <n v="0"/>
    <n v="0"/>
    <n v="802270.60438996751"/>
    <n v="802271"/>
    <n v="16318266"/>
    <n v="125525.12307692308"/>
    <n v="1"/>
    <n v="0"/>
    <n v="0"/>
    <n v="1"/>
    <n v="24249724"/>
    <n v="25155480.021394163"/>
    <n v="25155480"/>
    <n v="14"/>
    <n v="1"/>
    <n v="0"/>
    <n v="1.0769230769230769"/>
    <n v="0"/>
    <n v="1.0769230769230769"/>
    <n v="1.0769230769230769"/>
    <n v="2"/>
    <n v="6660438"/>
    <n v="31815918"/>
    <n v="48134184"/>
  </r>
  <r>
    <x v="4"/>
    <n v="3769"/>
    <x v="19"/>
    <x v="993"/>
    <x v="993"/>
    <x v="931"/>
    <n v="824"/>
    <n v="415632000516"/>
    <s v="15632415632000516"/>
    <s v="I.E. GARAVITO"/>
    <n v="1"/>
    <n v="15.993190574321297"/>
    <n v="1.1200977070363882"/>
    <n v="0.15260668755313594"/>
    <n v="1.152606687553136"/>
    <n v="76"/>
    <n v="0"/>
    <n v="0"/>
    <n v="4"/>
    <n v="0"/>
    <n v="31"/>
    <n v="0"/>
    <n v="28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7123.92163205077"/>
    <n v="6793035.0467504142"/>
    <n v="2290257.1507285824"/>
    <n v="0"/>
    <n v="9610416"/>
    <n v="0"/>
    <n v="0"/>
    <n v="0"/>
    <n v="0"/>
    <n v="0"/>
    <n v="0"/>
    <n v="0"/>
    <n v="0"/>
    <n v="0"/>
    <n v="9610416"/>
    <n v="126452.84210526316"/>
    <n v="1"/>
    <n v="0"/>
    <n v="0"/>
    <n v="1"/>
    <n v="24249724"/>
    <n v="27950394.053717785"/>
    <n v="27950394"/>
    <n v="4"/>
    <n v="1"/>
    <n v="0"/>
    <n v="0.30769230769230771"/>
    <n v="0"/>
    <n v="0.30769230769230771"/>
    <n v="0.30769230769230771"/>
    <n v="1"/>
    <n v="6660438"/>
    <n v="34610832"/>
    <n v="44221248"/>
  </r>
  <r>
    <x v="4"/>
    <n v="3769"/>
    <x v="19"/>
    <x v="237"/>
    <x v="237"/>
    <x v="234"/>
    <n v="5035"/>
    <n v="415676000157"/>
    <s v="15676415676000157"/>
    <s v="I.E. EL CHARCO"/>
    <n v="1"/>
    <n v="8.8934850051706302"/>
    <n v="0.62286334396892939"/>
    <n v="7.7375970173178085E-2"/>
    <n v="1.077375970173178"/>
    <n v="202"/>
    <n v="16"/>
    <n v="0"/>
    <n v="11"/>
    <n v="0"/>
    <n v="77"/>
    <n v="0"/>
    <n v="68"/>
    <n v="0"/>
    <n v="0"/>
    <n v="0"/>
    <n v="30"/>
    <n v="0"/>
    <n v="202"/>
    <n v="16"/>
    <n v="0"/>
    <n v="11"/>
    <n v="0"/>
    <n v="77"/>
    <n v="0"/>
    <n v="68"/>
    <n v="0"/>
    <n v="0"/>
    <n v="0"/>
    <n v="30"/>
    <n v="0"/>
    <n v="92671"/>
    <n v="81839"/>
    <n v="122758"/>
    <n v="150439"/>
    <n v="114333"/>
    <n v="99892"/>
    <n v="152848"/>
    <n v="184139"/>
    <n v="0"/>
    <n v="0"/>
    <n v="0"/>
    <n v="0"/>
    <n v="3325849.9235408688"/>
    <n v="15605079.859818168"/>
    <n v="0"/>
    <n v="5951608.0131515646"/>
    <n v="24882538"/>
    <n v="0"/>
    <n v="0"/>
    <n v="0"/>
    <n v="0"/>
    <n v="665169.9847081739"/>
    <n v="3121015.9719636338"/>
    <n v="0"/>
    <n v="1190321.602630313"/>
    <n v="4976508"/>
    <n v="29859046"/>
    <n v="147817.05940594058"/>
    <n v="1"/>
    <n v="0"/>
    <n v="0"/>
    <n v="1"/>
    <n v="24249724"/>
    <n v="26126069.920931797"/>
    <n v="26126070"/>
    <n v="27"/>
    <n v="0"/>
    <n v="1"/>
    <n v="2.0769230769230771"/>
    <n v="0"/>
    <n v="2.0769230769230771"/>
    <n v="2.0769230769230771"/>
    <n v="3"/>
    <n v="19981315"/>
    <n v="46107385"/>
    <n v="75966431"/>
  </r>
  <r>
    <x v="4"/>
    <n v="3769"/>
    <x v="19"/>
    <x v="262"/>
    <x v="262"/>
    <x v="259"/>
    <n v="20788"/>
    <n v="415839000125"/>
    <s v="15839415839000125"/>
    <s v="I.E. TECNICA LA LIBERTAD"/>
    <n v="1"/>
    <n v="15.997770345596432"/>
    <n v="1.1204184554999417"/>
    <n v="0.15265521625268677"/>
    <n v="1.1526552162526869"/>
    <n v="190"/>
    <n v="0"/>
    <n v="0"/>
    <n v="10"/>
    <n v="0"/>
    <n v="72"/>
    <n v="0"/>
    <n v="80"/>
    <n v="0"/>
    <n v="0"/>
    <n v="0"/>
    <n v="28"/>
    <n v="0"/>
    <n v="28"/>
    <n v="0"/>
    <n v="0"/>
    <n v="0"/>
    <n v="0"/>
    <n v="0"/>
    <n v="0"/>
    <n v="0"/>
    <n v="0"/>
    <n v="0"/>
    <n v="0"/>
    <n v="28"/>
    <n v="0"/>
    <n v="92671"/>
    <n v="81839"/>
    <n v="122758"/>
    <n v="150439"/>
    <n v="114333"/>
    <n v="99892"/>
    <n v="152848"/>
    <n v="184139"/>
    <n v="0"/>
    <n v="0"/>
    <n v="0"/>
    <n v="0"/>
    <n v="1317865.2883981843"/>
    <n v="17501437.299010836"/>
    <n v="0"/>
    <n v="5942965.8082354981"/>
    <n v="24762268"/>
    <n v="0"/>
    <n v="0"/>
    <n v="0"/>
    <n v="0"/>
    <n v="0"/>
    <n v="0"/>
    <n v="0"/>
    <n v="1188593.1616470998"/>
    <n v="1188593"/>
    <n v="25950861"/>
    <n v="136583.47894736842"/>
    <n v="1"/>
    <n v="0"/>
    <n v="0"/>
    <n v="1"/>
    <n v="24249724"/>
    <n v="27951570.86128797"/>
    <n v="27951571"/>
    <n v="10"/>
    <n v="0"/>
    <n v="1"/>
    <n v="0.76923076923076927"/>
    <n v="0"/>
    <n v="0.76923076923076927"/>
    <n v="0.76923076923076927"/>
    <n v="1"/>
    <n v="6660438"/>
    <n v="34612009"/>
    <n v="60562870"/>
  </r>
  <r>
    <x v="7"/>
    <n v="3777"/>
    <x v="27"/>
    <x v="303"/>
    <x v="303"/>
    <x v="21"/>
    <n v="4820"/>
    <n v="419100002826"/>
    <s v="19100419100002826"/>
    <s v="INSTITUCION EDUCATIVA AGROPECUARIO NUESTRA SEÑORA DEL CARMEN"/>
    <n v="1"/>
    <n v="27.486315789473686"/>
    <n v="1.9250292271324401"/>
    <n v="0.27439146390084485"/>
    <n v="1.2743914639008449"/>
    <n v="166"/>
    <n v="0"/>
    <n v="0"/>
    <n v="17"/>
    <n v="0"/>
    <n v="61"/>
    <n v="0"/>
    <n v="58"/>
    <n v="0"/>
    <n v="0"/>
    <n v="0"/>
    <n v="30"/>
    <n v="0"/>
    <n v="139"/>
    <n v="0"/>
    <n v="0"/>
    <n v="11"/>
    <n v="0"/>
    <n v="41"/>
    <n v="0"/>
    <n v="57"/>
    <n v="0"/>
    <n v="0"/>
    <n v="0"/>
    <n v="30"/>
    <n v="0"/>
    <n v="92671"/>
    <n v="81839"/>
    <n v="122758"/>
    <n v="150439"/>
    <n v="114333"/>
    <n v="99892"/>
    <n v="152848"/>
    <n v="184139"/>
    <n v="0"/>
    <n v="0"/>
    <n v="0"/>
    <n v="0"/>
    <n v="2476984.9871169799"/>
    <n v="15148879.941326"/>
    <n v="0"/>
    <n v="7039955.0931371301"/>
    <n v="24665820"/>
    <n v="0"/>
    <n v="0"/>
    <n v="0"/>
    <n v="0"/>
    <n v="320550.99833278568"/>
    <n v="2495109.6373948711"/>
    <n v="0"/>
    <n v="1407991.0186274261"/>
    <n v="4223652"/>
    <n v="28889472"/>
    <n v="174032.96385542169"/>
    <n v="1"/>
    <n v="0"/>
    <n v="0"/>
    <n v="1"/>
    <n v="24249724"/>
    <n v="30903641.267551452"/>
    <n v="30903641"/>
    <n v="17"/>
    <n v="1"/>
    <n v="0"/>
    <n v="1.3076923076923077"/>
    <n v="0"/>
    <n v="1.3076923076923077"/>
    <n v="1.3076923076923077"/>
    <n v="2"/>
    <n v="6660438"/>
    <n v="37564079"/>
    <n v="66453551"/>
  </r>
  <r>
    <x v="7"/>
    <n v="3777"/>
    <x v="27"/>
    <x v="304"/>
    <x v="304"/>
    <x v="298"/>
    <n v="4854"/>
    <n v="419110000970"/>
    <s v="19110419110000970"/>
    <s v="INSTITUCION EDUCATIVA TIMBA"/>
    <n v="1"/>
    <n v="15.180694246314788"/>
    <n v="1.0631937847235513"/>
    <n v="0.14399722043803367"/>
    <n v="1.1439972204380338"/>
    <n v="635"/>
    <n v="0"/>
    <n v="0"/>
    <n v="70"/>
    <n v="0"/>
    <n v="318"/>
    <n v="0"/>
    <n v="195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55764.3943039197"/>
    <n v="58623675.386469983"/>
    <n v="9092599.7317746542"/>
    <n v="0"/>
    <n v="76872040"/>
    <n v="0"/>
    <n v="0"/>
    <n v="0"/>
    <n v="0"/>
    <n v="0"/>
    <n v="0"/>
    <n v="0"/>
    <n v="0"/>
    <n v="0"/>
    <n v="76872040"/>
    <n v="121058.33070866142"/>
    <n v="1"/>
    <n v="1"/>
    <n v="1"/>
    <n v="1"/>
    <n v="24249724"/>
    <n v="27741616.852389477"/>
    <n v="27741617"/>
    <n v="70"/>
    <n v="1"/>
    <n v="0"/>
    <n v="5.384615384615385"/>
    <n v="0"/>
    <n v="5.384615384615385"/>
    <n v="4"/>
    <n v="4"/>
    <n v="6660438"/>
    <n v="34402055"/>
    <n v="111274095"/>
  </r>
  <r>
    <x v="7"/>
    <n v="3777"/>
    <x v="27"/>
    <x v="304"/>
    <x v="304"/>
    <x v="298"/>
    <n v="4855"/>
    <n v="419110001623"/>
    <s v="19110419110001623"/>
    <s v="INSTITUCION EDUCATIVA CERRO CATALINA"/>
    <n v="1"/>
    <n v="15.180694246314788"/>
    <n v="1.0631937847235513"/>
    <n v="0.14399722043803367"/>
    <n v="1.1439972204380338"/>
    <n v="213"/>
    <n v="0"/>
    <n v="0"/>
    <n v="9"/>
    <n v="0"/>
    <n v="82"/>
    <n v="0"/>
    <n v="102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77169.7078390755"/>
    <n v="21026815.343295276"/>
    <n v="3497153.7429902516"/>
    <n v="0"/>
    <n v="25701139"/>
    <n v="0"/>
    <n v="0"/>
    <n v="0"/>
    <n v="0"/>
    <n v="0"/>
    <n v="0"/>
    <n v="0"/>
    <n v="0"/>
    <n v="0"/>
    <n v="25701139"/>
    <n v="120662.62441314555"/>
    <n v="1"/>
    <n v="1"/>
    <n v="1"/>
    <n v="1"/>
    <n v="24249724"/>
    <n v="27741616.852389477"/>
    <n v="27741617"/>
    <n v="9"/>
    <n v="1"/>
    <n v="0"/>
    <n v="0.69230769230769229"/>
    <n v="0"/>
    <n v="0.69230769230769229"/>
    <n v="0.69230769230769229"/>
    <n v="1"/>
    <n v="6660438"/>
    <n v="34402055"/>
    <n v="60103194"/>
  </r>
  <r>
    <x v="7"/>
    <n v="3777"/>
    <x v="27"/>
    <x v="304"/>
    <x v="304"/>
    <x v="298"/>
    <n v="131428"/>
    <n v="419110001682"/>
    <s v="19110419110001682"/>
    <s v="INSTITUCION EDUCATIVA AGROAMBIENTAL NUEVA VISION ALTO NAYA"/>
    <n v="1"/>
    <n v="15.180694246314788"/>
    <n v="1.0631937847235513"/>
    <n v="0.14399722043803367"/>
    <n v="1.1439972204380338"/>
    <n v="294"/>
    <n v="0"/>
    <n v="0"/>
    <n v="26"/>
    <n v="0"/>
    <n v="184"/>
    <n v="0"/>
    <n v="71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00712.4893128844"/>
    <n v="29140423.437718999"/>
    <n v="2273149.9329436636"/>
    <n v="0"/>
    <n v="34814286"/>
    <n v="0"/>
    <n v="0"/>
    <n v="0"/>
    <n v="0"/>
    <n v="0"/>
    <n v="0"/>
    <n v="0"/>
    <n v="0"/>
    <n v="0"/>
    <n v="34814286"/>
    <n v="118415.93877551021"/>
    <n v="1"/>
    <n v="1"/>
    <n v="1"/>
    <n v="1"/>
    <n v="24249724"/>
    <n v="27741616.852389477"/>
    <n v="27741617"/>
    <n v="26"/>
    <n v="1"/>
    <n v="0"/>
    <n v="2"/>
    <n v="0"/>
    <n v="2"/>
    <n v="2"/>
    <n v="2"/>
    <n v="6660438"/>
    <n v="34402055"/>
    <n v="69216341"/>
  </r>
  <r>
    <x v="7"/>
    <n v="3777"/>
    <x v="27"/>
    <x v="305"/>
    <x v="305"/>
    <x v="299"/>
    <n v="4863"/>
    <n v="419130001166"/>
    <s v="19130419130001166"/>
    <s v="INSTITUCION EDUCATIVA AGROPECUARIA NUESTRA SEÑORA DEL ROSARIO"/>
    <n v="1"/>
    <n v="23.558244144563364"/>
    <n v="1.6499231423213785"/>
    <n v="0.23276837898722263"/>
    <n v="1.2327683789872226"/>
    <n v="172"/>
    <n v="0"/>
    <n v="0"/>
    <n v="13"/>
    <n v="0"/>
    <n v="74"/>
    <n v="0"/>
    <n v="61"/>
    <n v="0"/>
    <n v="0"/>
    <n v="0"/>
    <n v="24"/>
    <n v="0"/>
    <n v="24"/>
    <n v="0"/>
    <n v="0"/>
    <n v="0"/>
    <n v="0"/>
    <n v="0"/>
    <n v="0"/>
    <n v="0"/>
    <n v="0"/>
    <n v="0"/>
    <n v="0"/>
    <n v="24"/>
    <n v="0"/>
    <n v="92671"/>
    <n v="81839"/>
    <n v="122758"/>
    <n v="150439"/>
    <n v="114333"/>
    <n v="99892"/>
    <n v="152848"/>
    <n v="184139"/>
    <n v="0"/>
    <n v="0"/>
    <n v="0"/>
    <n v="0"/>
    <n v="1832299.3919716997"/>
    <n v="16624399.353361871"/>
    <n v="0"/>
    <n v="5448017.6769198766"/>
    <n v="23904716"/>
    <n v="0"/>
    <n v="0"/>
    <n v="0"/>
    <n v="0"/>
    <n v="0"/>
    <n v="0"/>
    <n v="0"/>
    <n v="1089603.5353839754"/>
    <n v="1089604"/>
    <n v="24994320"/>
    <n v="145315.81395348837"/>
    <n v="1"/>
    <n v="1"/>
    <n v="1"/>
    <n v="1"/>
    <n v="24249724"/>
    <n v="29894292.946367547"/>
    <n v="29894293"/>
    <n v="13"/>
    <n v="0"/>
    <n v="1"/>
    <n v="1"/>
    <n v="0"/>
    <n v="1"/>
    <n v="1"/>
    <n v="1"/>
    <n v="6660438"/>
    <n v="36554731"/>
    <n v="61549051"/>
  </r>
  <r>
    <x v="7"/>
    <n v="3777"/>
    <x v="27"/>
    <x v="306"/>
    <x v="306"/>
    <x v="300"/>
    <n v="89443"/>
    <n v="419137001498"/>
    <s v="19137419137001498"/>
    <s v="INSTITUCION EDUCATIVA TECNICA AGROAMBIENTAL INTERCULTURAL MISAK SHUR PUPEN"/>
    <n v="1"/>
    <n v="23.775288413308811"/>
    <n v="1.6651240358902641"/>
    <n v="0.23506824845108851"/>
    <n v="1.2350682484510884"/>
    <n v="242"/>
    <n v="0"/>
    <n v="0"/>
    <n v="20"/>
    <n v="0"/>
    <n v="132"/>
    <n v="0"/>
    <n v="66"/>
    <n v="0"/>
    <n v="0"/>
    <n v="0"/>
    <n v="2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24181.1610031659"/>
    <n v="24427940.619906671"/>
    <n v="0"/>
    <n v="5458181.5728368396"/>
    <n v="32710303"/>
    <n v="0"/>
    <n v="0"/>
    <n v="0"/>
    <n v="0"/>
    <n v="0"/>
    <n v="0"/>
    <n v="0"/>
    <n v="0"/>
    <n v="0"/>
    <n v="32710303"/>
    <n v="135166.54132231406"/>
    <n v="1"/>
    <n v="1"/>
    <n v="1"/>
    <n v="1"/>
    <n v="24249724"/>
    <n v="29950064.14610232"/>
    <n v="29950064"/>
    <n v="20"/>
    <n v="0"/>
    <n v="1"/>
    <n v="1.5384615384615385"/>
    <n v="0"/>
    <n v="1.5384615384615385"/>
    <n v="1.5384615384615385"/>
    <n v="2"/>
    <n v="13320876"/>
    <n v="43270940"/>
    <n v="75981243"/>
  </r>
  <r>
    <x v="7"/>
    <n v="3777"/>
    <x v="27"/>
    <x v="309"/>
    <x v="309"/>
    <x v="303"/>
    <n v="3682"/>
    <n v="419256000599"/>
    <s v="19256419256000599"/>
    <s v="INSTITUCION EDUCATIVA FUNDACION PARA LA EDUCACION AGROPECUARIA JOSE MARIA OBANDO"/>
    <n v="1"/>
    <n v="23.404918330779818"/>
    <n v="1.6391848289341684"/>
    <n v="0.23114369035028498"/>
    <n v="1.231143690350285"/>
    <n v="228"/>
    <n v="0"/>
    <n v="0"/>
    <n v="15"/>
    <n v="0"/>
    <n v="115"/>
    <n v="0"/>
    <n v="67"/>
    <n v="0"/>
    <n v="0"/>
    <n v="0"/>
    <n v="31"/>
    <n v="0"/>
    <n v="163"/>
    <n v="0"/>
    <n v="0"/>
    <n v="11"/>
    <n v="0"/>
    <n v="54"/>
    <n v="0"/>
    <n v="67"/>
    <n v="0"/>
    <n v="0"/>
    <n v="0"/>
    <n v="31"/>
    <n v="0"/>
    <n v="92671"/>
    <n v="81839"/>
    <n v="122758"/>
    <n v="150439"/>
    <n v="114333"/>
    <n v="99892"/>
    <n v="152848"/>
    <n v="184139"/>
    <n v="0"/>
    <n v="0"/>
    <n v="0"/>
    <n v="0"/>
    <n v="2111405.2732322873"/>
    <n v="22382615.803997662"/>
    <n v="0"/>
    <n v="7027748.6079197451"/>
    <n v="31521770"/>
    <n v="0"/>
    <n v="0"/>
    <n v="0"/>
    <n v="0"/>
    <n v="309672.7734074021"/>
    <n v="2976150.0134985903"/>
    <n v="0"/>
    <n v="1405549.7215839492"/>
    <n v="4691373"/>
    <n v="36213143"/>
    <n v="158829.57456140351"/>
    <n v="1"/>
    <n v="1"/>
    <n v="1"/>
    <n v="1"/>
    <n v="24249724"/>
    <n v="29854894.695335876"/>
    <n v="29854895"/>
    <n v="15"/>
    <n v="1"/>
    <n v="0"/>
    <n v="1.1538461538461537"/>
    <n v="0"/>
    <n v="1.1538461538461537"/>
    <n v="1.1538461538461537"/>
    <n v="2"/>
    <n v="6660438"/>
    <n v="36515333"/>
    <n v="72728476"/>
  </r>
  <r>
    <x v="7"/>
    <n v="3777"/>
    <x v="27"/>
    <x v="1004"/>
    <x v="1004"/>
    <x v="941"/>
    <n v="3829"/>
    <n v="419355000207"/>
    <s v="19355419355000207"/>
    <s v="INSTITUCION EDUCATIVA TUMBICHUCUE"/>
    <n v="1"/>
    <n v="19.003397508493773"/>
    <n v="1.3309202986264166"/>
    <n v="0.18450378876588533"/>
    <n v="1.1845037887658854"/>
    <n v="199"/>
    <n v="0"/>
    <n v="0"/>
    <n v="12"/>
    <n v="0"/>
    <n v="97"/>
    <n v="0"/>
    <n v="62"/>
    <n v="0"/>
    <n v="0"/>
    <n v="0"/>
    <n v="2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25134.4601716397"/>
    <n v="18813269.94231689"/>
    <n v="0"/>
    <n v="6107173.6084677186"/>
    <n v="26545578"/>
    <n v="0"/>
    <n v="0"/>
    <n v="0"/>
    <n v="0"/>
    <n v="0"/>
    <n v="0"/>
    <n v="0"/>
    <n v="0"/>
    <n v="0"/>
    <n v="26545578"/>
    <n v="133394.86432160804"/>
    <n v="1"/>
    <n v="0"/>
    <n v="0"/>
    <n v="1"/>
    <n v="24249724"/>
    <n v="28723889.95452702"/>
    <n v="28723890"/>
    <n v="12"/>
    <n v="0"/>
    <n v="1"/>
    <n v="0.92307692307692313"/>
    <n v="0"/>
    <n v="0.92307692307692313"/>
    <n v="0.92307692307692313"/>
    <n v="1"/>
    <n v="6660438"/>
    <n v="35384328"/>
    <n v="61929906"/>
  </r>
  <r>
    <x v="7"/>
    <n v="3777"/>
    <x v="27"/>
    <x v="1004"/>
    <x v="1004"/>
    <x v="941"/>
    <n v="3830"/>
    <n v="419355000363"/>
    <s v="19355419355000363"/>
    <s v="INSTITUCION EDUCATIVA SANTA ROSA"/>
    <n v="1"/>
    <n v="19.003397508493773"/>
    <n v="1.3309202986264166"/>
    <n v="0.18450378876588533"/>
    <n v="1.1845037887658854"/>
    <n v="553"/>
    <n v="0"/>
    <n v="0"/>
    <n v="40"/>
    <n v="0"/>
    <n v="275"/>
    <n v="0"/>
    <n v="184"/>
    <n v="0"/>
    <n v="0"/>
    <n v="0"/>
    <n v="5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17114.8672387991"/>
    <n v="54310005.682537436"/>
    <n v="0"/>
    <n v="11778120.530616313"/>
    <n v="71505241"/>
    <n v="0"/>
    <n v="0"/>
    <n v="0"/>
    <n v="0"/>
    <n v="0"/>
    <n v="0"/>
    <n v="0"/>
    <n v="0"/>
    <n v="0"/>
    <n v="71505241"/>
    <n v="129304.23327305606"/>
    <n v="1"/>
    <n v="0"/>
    <n v="0"/>
    <n v="1"/>
    <n v="24249724"/>
    <n v="28723889.95452702"/>
    <n v="28723890"/>
    <n v="40"/>
    <n v="1"/>
    <n v="0"/>
    <n v="3.0769230769230771"/>
    <n v="0"/>
    <n v="3.0769230769230771"/>
    <n v="3.0769230769230771"/>
    <n v="4"/>
    <n v="6660438"/>
    <n v="35384328"/>
    <n v="106889569"/>
  </r>
  <r>
    <x v="7"/>
    <n v="3777"/>
    <x v="27"/>
    <x v="1004"/>
    <x v="1004"/>
    <x v="941"/>
    <n v="3831"/>
    <n v="419355000479"/>
    <s v="19355419355000479"/>
    <s v="I.E. EMPRESARIAL SAN JOSÉ"/>
    <n v="1"/>
    <n v="19.003397508493773"/>
    <n v="1.3309202986264166"/>
    <n v="0.18450378876588533"/>
    <n v="1.1845037887658854"/>
    <n v="451"/>
    <n v="0"/>
    <n v="0"/>
    <n v="26"/>
    <n v="0"/>
    <n v="221"/>
    <n v="0"/>
    <n v="147"/>
    <n v="0"/>
    <n v="0"/>
    <n v="0"/>
    <n v="57"/>
    <n v="0"/>
    <n v="57"/>
    <n v="0"/>
    <n v="0"/>
    <n v="0"/>
    <n v="0"/>
    <n v="0"/>
    <n v="0"/>
    <n v="0"/>
    <n v="0"/>
    <n v="0"/>
    <n v="0"/>
    <n v="57"/>
    <n v="0"/>
    <n v="92671"/>
    <n v="81839"/>
    <n v="122758"/>
    <n v="150439"/>
    <n v="114333"/>
    <n v="99892"/>
    <n v="152848"/>
    <n v="184139"/>
    <n v="0"/>
    <n v="0"/>
    <n v="0"/>
    <n v="0"/>
    <n v="3521124.663705219"/>
    <n v="43542662.508003868"/>
    <n v="0"/>
    <n v="12432460.560094997"/>
    <n v="59496248"/>
    <n v="0"/>
    <n v="0"/>
    <n v="0"/>
    <n v="0"/>
    <n v="0"/>
    <n v="0"/>
    <n v="0"/>
    <n v="2486492.1120189996"/>
    <n v="2486492"/>
    <n v="61982740"/>
    <n v="137434.0133037694"/>
    <n v="1"/>
    <n v="0"/>
    <n v="0"/>
    <n v="1"/>
    <n v="24249724"/>
    <n v="28723889.95452702"/>
    <n v="28723890"/>
    <n v="26"/>
    <n v="1"/>
    <n v="0"/>
    <n v="2"/>
    <n v="0"/>
    <n v="2"/>
    <n v="2"/>
    <n v="2"/>
    <n v="6660438"/>
    <n v="35384328"/>
    <n v="97367068"/>
  </r>
  <r>
    <x v="7"/>
    <n v="3777"/>
    <x v="27"/>
    <x v="1004"/>
    <x v="1004"/>
    <x v="941"/>
    <n v="3832"/>
    <n v="419355000649"/>
    <s v="19355419355000649"/>
    <s v="I.E. AGROPECUARIA KPI SX ZUN CALDERAS"/>
    <n v="1"/>
    <n v="19.003397508493773"/>
    <n v="1.3309202986264166"/>
    <n v="0.18450378876588533"/>
    <n v="1.1845037887658854"/>
    <n v="339"/>
    <n v="0"/>
    <n v="0"/>
    <n v="25"/>
    <n v="0"/>
    <n v="182"/>
    <n v="0"/>
    <n v="110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385696.7920242492"/>
    <n v="34550156.120481335"/>
    <n v="0"/>
    <n v="4798493.5495103505"/>
    <n v="42734346"/>
    <n v="0"/>
    <n v="0"/>
    <n v="0"/>
    <n v="0"/>
    <n v="0"/>
    <n v="0"/>
    <n v="0"/>
    <n v="0"/>
    <n v="0"/>
    <n v="42734346"/>
    <n v="126060.01769911505"/>
    <n v="1"/>
    <n v="0"/>
    <n v="0"/>
    <n v="1"/>
    <n v="24249724"/>
    <n v="28723889.95452702"/>
    <n v="28723890"/>
    <n v="25"/>
    <n v="1"/>
    <n v="0"/>
    <n v="1.9230769230769231"/>
    <n v="0"/>
    <n v="1.9230769230769231"/>
    <n v="1.9230769230769231"/>
    <n v="2"/>
    <n v="6660438"/>
    <n v="35384328"/>
    <n v="78118674"/>
  </r>
  <r>
    <x v="7"/>
    <n v="3777"/>
    <x v="27"/>
    <x v="1006"/>
    <x v="1006"/>
    <x v="290"/>
    <n v="3695"/>
    <n v="419450000753"/>
    <s v="19290419450000753"/>
    <s v="INSTITUCION EDUCATIVA TORIBIO PAZ MONCAYO"/>
    <n v="1"/>
    <n v="12.261741010021614"/>
    <n v="0.85876222919841638"/>
    <n v="0.11306707216272215"/>
    <n v="1.113067072162722"/>
    <n v="495"/>
    <n v="0"/>
    <n v="0"/>
    <n v="0"/>
    <n v="28"/>
    <n v="0"/>
    <n v="151"/>
    <n v="0"/>
    <n v="192"/>
    <n v="0"/>
    <n v="124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2888173.0820429651"/>
    <n v="31244657.568722676"/>
    <n v="16943098.067924377"/>
    <n v="0"/>
    <n v="0"/>
    <n v="0"/>
    <n v="0"/>
    <n v="0"/>
    <n v="51075929"/>
    <n v="0"/>
    <n v="0"/>
    <n v="0"/>
    <n v="0"/>
    <n v="0"/>
    <n v="0"/>
    <n v="0"/>
    <n v="0"/>
    <n v="0"/>
    <n v="51075929"/>
    <n v="103183.69494949495"/>
    <n v="0"/>
    <n v="0"/>
    <n v="1"/>
    <n v="1"/>
    <n v="24249724"/>
    <n v="26991569.293434091"/>
    <n v="26991569"/>
    <n v="28"/>
    <n v="1"/>
    <n v="0"/>
    <n v="0"/>
    <n v="1.2444444444444445"/>
    <n v="1.2444444444444445"/>
    <n v="1.2444444444444445"/>
    <n v="2"/>
    <n v="6660438"/>
    <n v="33652007"/>
    <n v="84727936"/>
  </r>
  <r>
    <x v="7"/>
    <n v="3777"/>
    <x v="27"/>
    <x v="314"/>
    <x v="314"/>
    <x v="308"/>
    <n v="6004"/>
    <n v="419450001270"/>
    <s v="19450419450001270"/>
    <s v="INSTITUCIÓN EDUCATIVA AGROPECUARIA ARBOLEDA"/>
    <n v="1"/>
    <n v="25.503174388761312"/>
    <n v="1.7861381081062337"/>
    <n v="0.25337747271651262"/>
    <n v="1.2533774727165126"/>
    <n v="119"/>
    <n v="0"/>
    <n v="0"/>
    <n v="8"/>
    <n v="0"/>
    <n v="46"/>
    <n v="0"/>
    <n v="45"/>
    <n v="0"/>
    <n v="0"/>
    <n v="0"/>
    <n v="20"/>
    <n v="0"/>
    <n v="20"/>
    <n v="0"/>
    <n v="0"/>
    <n v="0"/>
    <n v="0"/>
    <n v="0"/>
    <n v="0"/>
    <n v="0"/>
    <n v="0"/>
    <n v="0"/>
    <n v="0"/>
    <n v="20"/>
    <n v="0"/>
    <n v="92671"/>
    <n v="81839"/>
    <n v="122758"/>
    <n v="150439"/>
    <n v="114333"/>
    <n v="99892"/>
    <n v="152848"/>
    <n v="184139"/>
    <n v="0"/>
    <n v="0"/>
    <n v="0"/>
    <n v="0"/>
    <n v="1146419.2527047764"/>
    <n v="11393416.807918407"/>
    <n v="0"/>
    <n v="4615913.4889709186"/>
    <n v="17155750"/>
    <n v="0"/>
    <n v="0"/>
    <n v="0"/>
    <n v="0"/>
    <n v="0"/>
    <n v="0"/>
    <n v="0"/>
    <n v="923182.69779418362"/>
    <n v="923183"/>
    <n v="18078933"/>
    <n v="151923.80672268907"/>
    <n v="1"/>
    <n v="1"/>
    <n v="1"/>
    <n v="1"/>
    <n v="24249724"/>
    <n v="30394057.781192958"/>
    <n v="30394058"/>
    <n v="8"/>
    <n v="1"/>
    <n v="0"/>
    <n v="0.61538461538461542"/>
    <n v="0"/>
    <n v="0.61538461538461542"/>
    <n v="0.61538461538461542"/>
    <n v="1"/>
    <n v="6660438"/>
    <n v="37054496"/>
    <n v="55133429"/>
  </r>
  <r>
    <x v="7"/>
    <n v="3777"/>
    <x v="27"/>
    <x v="318"/>
    <x v="318"/>
    <x v="312"/>
    <n v="6008"/>
    <n v="419517001202"/>
    <s v="19517419517001202"/>
    <s v="INSTITUCION EDUCATIVA GAITANA FXIW"/>
    <n v="1"/>
    <n v="21.657490890715177"/>
    <n v="1.5168021523985995"/>
    <n v="0.21262739856817198"/>
    <n v="1.2126273985681719"/>
    <n v="622"/>
    <n v="0"/>
    <n v="0"/>
    <n v="56"/>
    <n v="0"/>
    <n v="397"/>
    <n v="0"/>
    <n v="146"/>
    <n v="0"/>
    <n v="0"/>
    <n v="0"/>
    <n v="2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764026.3881877093"/>
    <n v="65774554.421090104"/>
    <n v="0"/>
    <n v="5135715.920533726"/>
    <n v="78674297"/>
    <n v="0"/>
    <n v="0"/>
    <n v="0"/>
    <n v="0"/>
    <n v="0"/>
    <n v="0"/>
    <n v="0"/>
    <n v="0"/>
    <n v="0"/>
    <n v="78674297"/>
    <n v="126486.00803858521"/>
    <n v="1"/>
    <n v="0"/>
    <n v="0"/>
    <n v="1"/>
    <n v="24249724"/>
    <n v="29405879.730116162"/>
    <n v="29405880"/>
    <n v="56"/>
    <n v="1"/>
    <n v="0"/>
    <n v="4.3076923076923075"/>
    <n v="0"/>
    <n v="4.3076923076923075"/>
    <n v="4"/>
    <n v="4"/>
    <n v="6660438"/>
    <n v="36066318"/>
    <n v="114740615"/>
  </r>
  <r>
    <x v="7"/>
    <n v="3777"/>
    <x v="27"/>
    <x v="318"/>
    <x v="318"/>
    <x v="312"/>
    <n v="3464"/>
    <n v="419517001644"/>
    <s v="19517419517001644"/>
    <s v="INSTITUCION EDUCATIVA TECNICO ETNOECOLOGICO CXHAB WALA DE VITONCO"/>
    <n v="1"/>
    <n v="21.657490890715177"/>
    <n v="1.5168021523985995"/>
    <n v="0.21262739856817198"/>
    <n v="1.2126273985681719"/>
    <n v="716"/>
    <n v="0"/>
    <n v="0"/>
    <n v="63"/>
    <n v="0"/>
    <n v="406"/>
    <n v="0"/>
    <n v="160"/>
    <n v="0"/>
    <n v="0"/>
    <n v="0"/>
    <n v="8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34529.6867111716"/>
    <n v="68560585.27133885"/>
    <n v="0"/>
    <n v="19426403.699410181"/>
    <n v="96721519"/>
    <n v="0"/>
    <n v="0"/>
    <n v="0"/>
    <n v="0"/>
    <n v="0"/>
    <n v="0"/>
    <n v="0"/>
    <n v="0"/>
    <n v="0"/>
    <n v="96721519"/>
    <n v="135085.92039106146"/>
    <n v="1"/>
    <n v="0"/>
    <n v="0"/>
    <n v="1"/>
    <n v="24249724"/>
    <n v="29405879.730116162"/>
    <n v="29405880"/>
    <n v="63"/>
    <n v="1"/>
    <n v="0"/>
    <n v="4.8461538461538458"/>
    <n v="0"/>
    <n v="4.8461538461538458"/>
    <n v="4"/>
    <n v="4"/>
    <n v="6660438"/>
    <n v="36066318"/>
    <n v="132787837"/>
  </r>
  <r>
    <x v="7"/>
    <n v="3777"/>
    <x v="27"/>
    <x v="319"/>
    <x v="319"/>
    <x v="313"/>
    <n v="13995"/>
    <n v="419532001421"/>
    <s v="19532419532001421"/>
    <s v="INSTITUCION EDUCATIVA JUAN BAUTISTA BOLAÑOS"/>
    <n v="1"/>
    <n v="20.67628080815204"/>
    <n v="1.4480822082140667"/>
    <n v="0.20223018734684761"/>
    <n v="1.2022301873468475"/>
    <n v="417"/>
    <n v="0"/>
    <n v="0"/>
    <n v="38"/>
    <n v="0"/>
    <n v="235"/>
    <n v="0"/>
    <n v="104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223274.1923772302"/>
    <n v="40711587.299438991"/>
    <n v="7350339.1870236378"/>
    <n v="0"/>
    <n v="53285201"/>
    <n v="0"/>
    <n v="0"/>
    <n v="0"/>
    <n v="0"/>
    <n v="0"/>
    <n v="0"/>
    <n v="0"/>
    <n v="0"/>
    <n v="0"/>
    <n v="53285201"/>
    <n v="127782.25659472423"/>
    <n v="1"/>
    <n v="1"/>
    <n v="1"/>
    <n v="1"/>
    <n v="24249724"/>
    <n v="29153750.227629345"/>
    <n v="29153750"/>
    <n v="38"/>
    <n v="1"/>
    <n v="0"/>
    <n v="2.9230769230769229"/>
    <n v="0"/>
    <n v="2.9230769230769229"/>
    <n v="2.9230769230769229"/>
    <n v="3"/>
    <n v="6660438"/>
    <n v="35814188"/>
    <n v="89099389"/>
  </r>
  <r>
    <x v="7"/>
    <n v="3777"/>
    <x v="27"/>
    <x v="1008"/>
    <x v="1008"/>
    <x v="944"/>
    <n v="15121"/>
    <n v="419585005585"/>
    <s v="19585419585005585"/>
    <s v="I.E.A. PALETARA"/>
    <n v="1"/>
    <n v="20.75041876046901"/>
    <n v="1.4532745274082084"/>
    <n v="0.20301577645101015"/>
    <n v="1.2030157764510101"/>
    <n v="393"/>
    <n v="0"/>
    <n v="0"/>
    <n v="23"/>
    <n v="0"/>
    <n v="180"/>
    <n v="0"/>
    <n v="142"/>
    <n v="0"/>
    <n v="0"/>
    <n v="0"/>
    <n v="4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163521.2636863869"/>
    <n v="38695271.925080664"/>
    <n v="0"/>
    <n v="10633061.858875802"/>
    <n v="52491855"/>
    <n v="0"/>
    <n v="0"/>
    <n v="0"/>
    <n v="0"/>
    <n v="0"/>
    <n v="0"/>
    <n v="0"/>
    <n v="0"/>
    <n v="0"/>
    <n v="52491855"/>
    <n v="133567.06106870229"/>
    <n v="1"/>
    <n v="0"/>
    <n v="0"/>
    <n v="1"/>
    <n v="24249724"/>
    <n v="29172800.546582695"/>
    <n v="29172801"/>
    <n v="23"/>
    <n v="1"/>
    <n v="0"/>
    <n v="1.7692307692307692"/>
    <n v="0"/>
    <n v="1.7692307692307692"/>
    <n v="1.7692307692307692"/>
    <n v="2"/>
    <n v="6660438"/>
    <n v="35833239"/>
    <n v="88325094"/>
  </r>
  <r>
    <x v="7"/>
    <n v="3777"/>
    <x v="27"/>
    <x v="324"/>
    <x v="324"/>
    <x v="318"/>
    <n v="4373"/>
    <n v="419698001578"/>
    <s v="19698419698001578"/>
    <s v="CENTRO EDUCATIVO CHAYUCE YAT"/>
    <n v="1"/>
    <n v="12.193229013718168"/>
    <n v="0.85396392897136919"/>
    <n v="0.11234109746125888"/>
    <n v="1.1123410974612589"/>
    <n v="226"/>
    <n v="0"/>
    <n v="0"/>
    <n v="29"/>
    <n v="0"/>
    <n v="1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88141.5461851051"/>
    <n v="21889453.450797215"/>
    <n v="0"/>
    <n v="0"/>
    <n v="25577595"/>
    <n v="0"/>
    <n v="0"/>
    <n v="0"/>
    <n v="0"/>
    <n v="0"/>
    <n v="0"/>
    <n v="0"/>
    <n v="0"/>
    <n v="0"/>
    <n v="25577595"/>
    <n v="113175.19911504425"/>
    <n v="1"/>
    <n v="1"/>
    <n v="1"/>
    <n v="1"/>
    <n v="24249724"/>
    <n v="26973964.60729263"/>
    <n v="26973965"/>
    <n v="29"/>
    <n v="1"/>
    <n v="0"/>
    <n v="2.2307692307692308"/>
    <n v="0"/>
    <n v="2.2307692307692308"/>
    <n v="2.2307692307692308"/>
    <n v="3"/>
    <n v="6660438"/>
    <n v="33634403"/>
    <n v="59211998"/>
  </r>
  <r>
    <x v="7"/>
    <n v="3777"/>
    <x v="27"/>
    <x v="324"/>
    <x v="324"/>
    <x v="318"/>
    <n v="95546"/>
    <n v="419698002329"/>
    <s v="19698419698002329"/>
    <s v="INST TEC AGROP E INDUST JUAN TAMA"/>
    <n v="1"/>
    <n v="12.193229013718168"/>
    <n v="0.85396392897136919"/>
    <n v="0.11234109746125888"/>
    <n v="1.1123410974612589"/>
    <n v="164"/>
    <n v="0"/>
    <n v="0"/>
    <n v="0"/>
    <n v="0"/>
    <n v="0"/>
    <n v="0"/>
    <n v="122"/>
    <n v="0"/>
    <n v="0"/>
    <n v="0"/>
    <n v="4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3555905.182727208"/>
    <n v="0"/>
    <n v="8602665.8485075869"/>
    <n v="22158571"/>
    <n v="0"/>
    <n v="0"/>
    <n v="0"/>
    <n v="0"/>
    <n v="0"/>
    <n v="0"/>
    <n v="0"/>
    <n v="0"/>
    <n v="0"/>
    <n v="22158571"/>
    <n v="135113.23780487804"/>
    <n v="1"/>
    <n v="1"/>
    <n v="1"/>
    <n v="1"/>
    <n v="24249724"/>
    <n v="26973964.60729263"/>
    <n v="26973965"/>
    <n v="0"/>
    <n v="1"/>
    <n v="0"/>
    <n v="0"/>
    <n v="0"/>
    <n v="0"/>
    <n v="0"/>
    <n v="0"/>
    <n v="0"/>
    <n v="26973965"/>
    <n v="49132536"/>
  </r>
  <r>
    <x v="7"/>
    <n v="3777"/>
    <x v="27"/>
    <x v="325"/>
    <x v="325"/>
    <x v="167"/>
    <n v="15467"/>
    <n v="419701000995"/>
    <s v="19701419701000995"/>
    <s v="I.E.A. FRAY ISIDORO DE MONTCLAR"/>
    <n v="1"/>
    <n v="35.618090452261306"/>
    <n v="2.4945454916700149"/>
    <n v="0.36055831060951227"/>
    <n v="1.3605583106095123"/>
    <n v="56"/>
    <n v="0"/>
    <n v="0"/>
    <n v="4"/>
    <n v="0"/>
    <n v="25"/>
    <n v="0"/>
    <n v="18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2226.85330766952"/>
    <n v="5844082.3028264325"/>
    <n v="0"/>
    <n v="2254786.6208159248"/>
    <n v="8721096"/>
    <n v="0"/>
    <n v="0"/>
    <n v="0"/>
    <n v="0"/>
    <n v="0"/>
    <n v="0"/>
    <n v="0"/>
    <n v="0"/>
    <n v="0"/>
    <n v="8721096"/>
    <n v="155733.85714285713"/>
    <n v="1"/>
    <n v="0"/>
    <n v="1"/>
    <n v="1"/>
    <n v="24249724"/>
    <n v="32993163.518186945"/>
    <n v="32993164"/>
    <n v="4"/>
    <n v="1"/>
    <n v="0"/>
    <n v="0.30769230769230771"/>
    <n v="0"/>
    <n v="0.30769230769230771"/>
    <n v="0.30769230769230771"/>
    <n v="1"/>
    <n v="6660438"/>
    <n v="39653602"/>
    <n v="48374698"/>
  </r>
  <r>
    <x v="7"/>
    <n v="3777"/>
    <x v="27"/>
    <x v="329"/>
    <x v="329"/>
    <x v="322"/>
    <n v="2809"/>
    <n v="419807000919"/>
    <s v="19807419807000919"/>
    <s v="I.E. AGROP SANTA MARIA"/>
    <n v="1"/>
    <n v="17.466583773702208"/>
    <n v="1.2232881452744822"/>
    <n v="0.16821922617076732"/>
    <n v="1.1682192261707673"/>
    <n v="122"/>
    <n v="0"/>
    <n v="0"/>
    <n v="5"/>
    <n v="0"/>
    <n v="37"/>
    <n v="0"/>
    <n v="55"/>
    <n v="0"/>
    <n v="0"/>
    <n v="0"/>
    <n v="25"/>
    <n v="0"/>
    <n v="122"/>
    <n v="0"/>
    <n v="0"/>
    <n v="5"/>
    <n v="0"/>
    <n v="37"/>
    <n v="0"/>
    <n v="55"/>
    <n v="0"/>
    <n v="0"/>
    <n v="0"/>
    <n v="25"/>
    <n v="0"/>
    <n v="92671"/>
    <n v="81839"/>
    <n v="122758"/>
    <n v="150439"/>
    <n v="114333"/>
    <n v="99892"/>
    <n v="152848"/>
    <n v="184139"/>
    <n v="0"/>
    <n v="0"/>
    <n v="0"/>
    <n v="0"/>
    <n v="667830.04392891168"/>
    <n v="10736009.454539826"/>
    <n v="0"/>
    <n v="5377868.0021964731"/>
    <n v="16781708"/>
    <n v="0"/>
    <n v="0"/>
    <n v="0"/>
    <n v="0"/>
    <n v="133566.00878578235"/>
    <n v="2147201.8909079656"/>
    <n v="0"/>
    <n v="1075573.6004392947"/>
    <n v="3356342"/>
    <n v="20138050"/>
    <n v="165065.98360655739"/>
    <n v="1"/>
    <n v="0"/>
    <n v="0"/>
    <n v="1"/>
    <n v="24249724"/>
    <n v="28328993.806134686"/>
    <n v="28328994"/>
    <n v="5"/>
    <n v="1"/>
    <n v="0"/>
    <n v="0.38461538461538464"/>
    <n v="0"/>
    <n v="0.38461538461538464"/>
    <n v="0.38461538461538464"/>
    <n v="1"/>
    <n v="6660438"/>
    <n v="34989432"/>
    <n v="55127482"/>
  </r>
  <r>
    <x v="8"/>
    <n v="3779"/>
    <x v="29"/>
    <x v="334"/>
    <x v="334"/>
    <x v="327"/>
    <n v="20046"/>
    <n v="420001000097"/>
    <s v="20570420001000097"/>
    <s v="INSTITUCION EDUCATIVA INSTITUTO AGRICOLA"/>
    <n v="1"/>
    <n v="64.552124060976141"/>
    <n v="4.5209669583454106"/>
    <n v="0.66715244805341589"/>
    <n v="1.6671524480534159"/>
    <n v="1180"/>
    <n v="0"/>
    <n v="0"/>
    <n v="0"/>
    <n v="97"/>
    <n v="0"/>
    <n v="574"/>
    <n v="0"/>
    <n v="394"/>
    <n v="0"/>
    <n v="0"/>
    <n v="0"/>
    <n v="115"/>
    <n v="1180"/>
    <n v="0"/>
    <n v="0"/>
    <n v="0"/>
    <n v="97"/>
    <n v="0"/>
    <n v="574"/>
    <n v="0"/>
    <n v="394"/>
    <n v="0"/>
    <n v="0"/>
    <n v="0"/>
    <n v="115"/>
    <n v="92671"/>
    <n v="81839"/>
    <n v="122758"/>
    <n v="150439"/>
    <n v="114333"/>
    <n v="99892"/>
    <n v="152848"/>
    <n v="184139"/>
    <n v="14986178.397815136"/>
    <n v="132072070.34196371"/>
    <n v="0"/>
    <n v="28842545.920261402"/>
    <n v="0"/>
    <n v="0"/>
    <n v="0"/>
    <n v="0"/>
    <n v="175900795"/>
    <n v="2997235.6795630273"/>
    <n v="26414414.068392742"/>
    <n v="0"/>
    <n v="5768509.1840522802"/>
    <n v="0"/>
    <n v="0"/>
    <n v="0"/>
    <n v="0"/>
    <n v="35180159"/>
    <n v="211080954"/>
    <n v="178882.16440677966"/>
    <n v="0"/>
    <n v="1"/>
    <n v="1"/>
    <n v="1"/>
    <n v="24249724"/>
    <n v="40427986.731219672"/>
    <n v="40427987"/>
    <n v="97"/>
    <n v="1"/>
    <n v="0"/>
    <n v="0"/>
    <n v="4.3111111111111109"/>
    <n v="4.3111111111111109"/>
    <n v="4"/>
    <n v="4"/>
    <n v="6660438"/>
    <n v="47088425"/>
    <n v="258169379"/>
  </r>
  <r>
    <x v="8"/>
    <n v="3780"/>
    <x v="28"/>
    <x v="333"/>
    <x v="333"/>
    <x v="326"/>
    <n v="15964"/>
    <n v="420001068597"/>
    <s v="20001420001068597"/>
    <s v="CENTRO ETNOEDUCATIVO KAGGABA MATSHUKUMAKE"/>
    <n v="1"/>
    <n v="17.826291162243546"/>
    <n v="1.2484805807198591"/>
    <n v="0.1720307990061847"/>
    <n v="1.1720307990061847"/>
    <n v="234"/>
    <n v="0"/>
    <n v="0"/>
    <n v="64"/>
    <n v="0"/>
    <n v="109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576115.029937543"/>
    <n v="19903005.097635385"/>
    <n v="0"/>
    <n v="0"/>
    <n v="28479120"/>
    <n v="0"/>
    <n v="0"/>
    <n v="0"/>
    <n v="0"/>
    <n v="0"/>
    <n v="0"/>
    <n v="0"/>
    <n v="0"/>
    <n v="0"/>
    <n v="28479120"/>
    <n v="121705.64102564103"/>
    <n v="1"/>
    <n v="1"/>
    <n v="0"/>
    <n v="1"/>
    <n v="24249724"/>
    <n v="28421423.395399451"/>
    <n v="28421423"/>
    <n v="64"/>
    <n v="0"/>
    <n v="1"/>
    <n v="4.9230769230769234"/>
    <n v="0"/>
    <n v="4.9230769230769234"/>
    <n v="4"/>
    <n v="4"/>
    <n v="26641753"/>
    <n v="55063176"/>
    <n v="83542296"/>
  </r>
  <r>
    <x v="8"/>
    <n v="3779"/>
    <x v="29"/>
    <x v="336"/>
    <x v="336"/>
    <x v="329"/>
    <n v="18673"/>
    <n v="420013022126"/>
    <s v="20013420013022126"/>
    <s v="CENTRO EDUCATIVO INDIGENA ECHOKA"/>
    <n v="1"/>
    <n v="28.66695168875588"/>
    <n v="2.0077161405088195"/>
    <n v="0.28690185391666023"/>
    <n v="1.2869018539166603"/>
    <n v="335"/>
    <n v="0"/>
    <n v="0"/>
    <n v="25"/>
    <n v="0"/>
    <n v="158"/>
    <n v="0"/>
    <n v="1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78383.7415963383"/>
    <n v="39850871.99734734"/>
    <n v="0"/>
    <n v="0"/>
    <n v="43529256"/>
    <n v="0"/>
    <n v="0"/>
    <n v="0"/>
    <n v="0"/>
    <n v="0"/>
    <n v="0"/>
    <n v="0"/>
    <n v="0"/>
    <n v="0"/>
    <n v="43529256"/>
    <n v="129938.0776119403"/>
    <n v="1"/>
    <n v="1"/>
    <n v="1"/>
    <n v="1"/>
    <n v="24249724"/>
    <n v="31207014.772567332"/>
    <n v="31207015"/>
    <n v="25"/>
    <n v="1"/>
    <n v="0"/>
    <n v="1.9230769230769231"/>
    <n v="0"/>
    <n v="1.9230769230769231"/>
    <n v="1.9230769230769231"/>
    <n v="2"/>
    <n v="6660438"/>
    <n v="37867453"/>
    <n v="81396709"/>
  </r>
  <r>
    <x v="8"/>
    <n v="3779"/>
    <x v="29"/>
    <x v="340"/>
    <x v="340"/>
    <x v="333"/>
    <n v="17784"/>
    <n v="420175000240"/>
    <s v="20175420175000240"/>
    <s v="INSTITUCION EDUCATIVA CAMILO NAMEN FRAYJA"/>
    <n v="1"/>
    <n v="30.371300211416489"/>
    <n v="2.1270817457238387"/>
    <n v="0.30496166791547757"/>
    <n v="1.3049616679154776"/>
    <n v="756"/>
    <n v="14"/>
    <n v="0"/>
    <n v="48"/>
    <n v="0"/>
    <n v="365"/>
    <n v="0"/>
    <n v="237"/>
    <n v="0"/>
    <n v="0"/>
    <n v="0"/>
    <n v="92"/>
    <n v="0"/>
    <n v="742"/>
    <n v="0"/>
    <n v="0"/>
    <n v="48"/>
    <n v="0"/>
    <n v="365"/>
    <n v="0"/>
    <n v="237"/>
    <n v="0"/>
    <n v="0"/>
    <n v="0"/>
    <n v="92"/>
    <n v="0"/>
    <n v="92671"/>
    <n v="81839"/>
    <n v="122758"/>
    <n v="150439"/>
    <n v="114333"/>
    <n v="99892"/>
    <n v="152848"/>
    <n v="184139"/>
    <n v="0"/>
    <n v="0"/>
    <n v="0"/>
    <n v="0"/>
    <n v="9250411.307422379"/>
    <n v="78473849.020710558"/>
    <n v="0"/>
    <n v="22107078.964282509"/>
    <n v="109831339"/>
    <n v="0"/>
    <n v="0"/>
    <n v="0"/>
    <n v="0"/>
    <n v="1432321.750826691"/>
    <n v="15694769.804142114"/>
    <n v="0"/>
    <n v="4421415.7928565014"/>
    <n v="21548507"/>
    <n v="131379846"/>
    <n v="173782.86507936509"/>
    <n v="1"/>
    <n v="0"/>
    <n v="0"/>
    <n v="1"/>
    <n v="24249724"/>
    <n v="31644960.277529988"/>
    <n v="31644960"/>
    <n v="62"/>
    <n v="0"/>
    <n v="1"/>
    <n v="4.7692307692307692"/>
    <n v="0"/>
    <n v="4.7692307692307692"/>
    <n v="4"/>
    <n v="4"/>
    <n v="26641753"/>
    <n v="58286713"/>
    <n v="189666559"/>
  </r>
  <r>
    <x v="8"/>
    <n v="3779"/>
    <x v="29"/>
    <x v="347"/>
    <x v="347"/>
    <x v="340"/>
    <n v="20014"/>
    <n v="420383000342"/>
    <s v="20383420383000342"/>
    <s v="INSTITUCION EDUCATIVA AYACUCHO"/>
    <n v="1"/>
    <n v="24.555111983219433"/>
    <n v="1.719739691752721"/>
    <n v="0.24333150472598136"/>
    <n v="1.2433315047259814"/>
    <n v="620"/>
    <n v="0"/>
    <n v="0"/>
    <n v="52"/>
    <n v="0"/>
    <n v="318"/>
    <n v="0"/>
    <n v="172"/>
    <n v="0"/>
    <n v="78"/>
    <n v="0"/>
    <n v="0"/>
    <n v="0"/>
    <n v="523"/>
    <n v="0"/>
    <n v="0"/>
    <n v="41"/>
    <n v="0"/>
    <n v="232"/>
    <n v="0"/>
    <n v="172"/>
    <n v="0"/>
    <n v="78"/>
    <n v="0"/>
    <n v="0"/>
    <n v="0"/>
    <n v="92671"/>
    <n v="81839"/>
    <n v="122758"/>
    <n v="150439"/>
    <n v="114333"/>
    <n v="99892"/>
    <n v="152848"/>
    <n v="184139"/>
    <n v="0"/>
    <n v="0"/>
    <n v="0"/>
    <n v="0"/>
    <n v="7391998.6883514533"/>
    <n v="60857446.628342994"/>
    <n v="14823177.239079831"/>
    <n v="0"/>
    <n v="83072623"/>
    <n v="0"/>
    <n v="0"/>
    <n v="0"/>
    <n v="0"/>
    <n v="1165661.3316246523"/>
    <n v="10035268.75014309"/>
    <n v="2964635.4478159663"/>
    <n v="0"/>
    <n v="14165566"/>
    <n v="97238189"/>
    <n v="156835.78870967741"/>
    <n v="1"/>
    <n v="0"/>
    <n v="1"/>
    <n v="1"/>
    <n v="24249724"/>
    <n v="30150445.830109745"/>
    <n v="30150446"/>
    <n v="52"/>
    <n v="1"/>
    <n v="0"/>
    <n v="4"/>
    <n v="0"/>
    <n v="4"/>
    <n v="4"/>
    <n v="4"/>
    <n v="6660438"/>
    <n v="36810884"/>
    <n v="134049073"/>
  </r>
  <r>
    <x v="8"/>
    <n v="3779"/>
    <x v="29"/>
    <x v="353"/>
    <x v="353"/>
    <x v="346"/>
    <n v="20066"/>
    <n v="420621000011"/>
    <s v="20621420621000011"/>
    <s v="INSTITUCION EDUCATIVA TECNICA AGROPECUARIA DE SAN JOSE DE ORIENTE"/>
    <n v="1"/>
    <n v="28.538594139053821"/>
    <n v="1.9987265022978593"/>
    <n v="0.28554173687361289"/>
    <n v="1.2855417368736128"/>
    <n v="1047"/>
    <n v="7"/>
    <n v="0"/>
    <n v="109"/>
    <n v="0"/>
    <n v="566"/>
    <n v="0"/>
    <n v="287"/>
    <n v="0"/>
    <n v="0"/>
    <n v="0"/>
    <n v="7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7049661.834628612"/>
    <n v="109538280.90835144"/>
    <n v="0"/>
    <n v="18464032.851121277"/>
    <n v="145051976"/>
    <n v="0"/>
    <n v="0"/>
    <n v="0"/>
    <n v="0"/>
    <n v="0"/>
    <n v="0"/>
    <n v="0"/>
    <n v="0"/>
    <n v="0"/>
    <n v="145051976"/>
    <n v="138540.56924546324"/>
    <n v="1"/>
    <n v="1"/>
    <n v="1"/>
    <n v="1"/>
    <n v="24249724"/>
    <n v="31174032.309665736"/>
    <n v="31174032"/>
    <n v="116"/>
    <n v="1"/>
    <n v="0"/>
    <n v="8.9230769230769234"/>
    <n v="0"/>
    <n v="8.9230769230769234"/>
    <n v="4"/>
    <n v="4"/>
    <n v="6660438"/>
    <n v="37834470"/>
    <n v="182886446"/>
  </r>
  <r>
    <x v="9"/>
    <n v="3781"/>
    <x v="31"/>
    <x v="381"/>
    <x v="381"/>
    <x v="372"/>
    <n v="14551"/>
    <n v="423686000921"/>
    <s v="23686423686000921"/>
    <s v="INSTITUCION EDUCATIVA SIMON BOLIVAR SABANA NUEVA"/>
    <n v="1"/>
    <n v="37.174373368789091"/>
    <n v="2.6035411869443239"/>
    <n v="0.37704917478918903"/>
    <n v="1.3770491747891891"/>
    <n v="491"/>
    <n v="46"/>
    <n v="0"/>
    <n v="19"/>
    <n v="0"/>
    <n v="175"/>
    <n v="0"/>
    <n v="189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233740.614576204"/>
    <n v="50070455.40516717"/>
    <n v="13049711.160627034"/>
    <n v="0"/>
    <n v="73353907"/>
    <n v="0"/>
    <n v="0"/>
    <n v="0"/>
    <n v="0"/>
    <n v="0"/>
    <n v="0"/>
    <n v="0"/>
    <n v="0"/>
    <n v="0"/>
    <n v="73353907"/>
    <n v="149396.95926680244"/>
    <n v="1"/>
    <n v="0"/>
    <n v="0"/>
    <n v="1"/>
    <n v="24249724"/>
    <n v="33393062.423065595"/>
    <n v="33393062"/>
    <n v="65"/>
    <n v="1"/>
    <n v="0"/>
    <n v="5"/>
    <n v="0"/>
    <n v="5"/>
    <n v="4"/>
    <n v="4"/>
    <n v="6660438"/>
    <n v="40053500"/>
    <n v="113407407"/>
  </r>
  <r>
    <x v="10"/>
    <n v="3785"/>
    <x v="34"/>
    <x v="387"/>
    <x v="387"/>
    <x v="378"/>
    <n v="12201"/>
    <n v="425053000402"/>
    <s v="25053425053000402"/>
    <s v="INSTITUCIÓN EDUCATIVA DEPARTAMENTAL KIRPALAMAR"/>
    <n v="1"/>
    <n v="10.142515343805263"/>
    <n v="0.71034032436393768"/>
    <n v="9.0611089219960778E-2"/>
    <n v="1.0906110892199607"/>
    <n v="683"/>
    <n v="23"/>
    <n v="0"/>
    <n v="44"/>
    <n v="0"/>
    <n v="326"/>
    <n v="0"/>
    <n v="209"/>
    <n v="0"/>
    <n v="1"/>
    <n v="0"/>
    <n v="80"/>
    <n v="0"/>
    <n v="81"/>
    <n v="0"/>
    <n v="0"/>
    <n v="0"/>
    <n v="0"/>
    <n v="0"/>
    <n v="0"/>
    <n v="0"/>
    <n v="0"/>
    <n v="1"/>
    <n v="0"/>
    <n v="80"/>
    <n v="0"/>
    <n v="92671"/>
    <n v="81839"/>
    <n v="122758"/>
    <n v="150439"/>
    <n v="114333"/>
    <n v="99892"/>
    <n v="152848"/>
    <n v="184139"/>
    <n v="0"/>
    <n v="0"/>
    <n v="0"/>
    <n v="0"/>
    <n v="8354420.1234736471"/>
    <n v="58284677.764532767"/>
    <n v="166697.72376509255"/>
    <n v="16065922.828629948"/>
    <n v="82871718"/>
    <n v="0"/>
    <n v="0"/>
    <n v="0"/>
    <n v="0"/>
    <n v="0"/>
    <n v="0"/>
    <n v="33339.544753018512"/>
    <n v="3213184.5657259896"/>
    <n v="3246524"/>
    <n v="86118242"/>
    <n v="126088.20204978038"/>
    <n v="1"/>
    <n v="0"/>
    <n v="0"/>
    <n v="1"/>
    <n v="24249724"/>
    <n v="26447017.904923424"/>
    <n v="26447018"/>
    <n v="67"/>
    <n v="0"/>
    <n v="1"/>
    <n v="5.1538461538461542"/>
    <n v="0"/>
    <n v="5.1538461538461542"/>
    <n v="4"/>
    <n v="4"/>
    <n v="26641753"/>
    <n v="53088771"/>
    <n v="139207013"/>
  </r>
  <r>
    <x v="10"/>
    <n v="3785"/>
    <x v="34"/>
    <x v="395"/>
    <x v="395"/>
    <x v="386"/>
    <n v="19625"/>
    <n v="425151000577"/>
    <s v="25151425151000577"/>
    <s v="INSTITUCION EDUCATIVA RURAL DEPARTAMENTAL GIRON DE BLANCOS"/>
    <n v="1"/>
    <n v="7.5218658892128278"/>
    <n v="0.52680074660462517"/>
    <n v="6.2841861813257266E-2"/>
    <n v="1.0628418618132573"/>
    <n v="261"/>
    <n v="0"/>
    <n v="0"/>
    <n v="15"/>
    <n v="0"/>
    <n v="135"/>
    <n v="0"/>
    <n v="86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822768.4788004274"/>
    <n v="23463437.236515228"/>
    <n v="4061331.3223608192"/>
    <n v="0"/>
    <n v="29347537"/>
    <n v="0"/>
    <n v="0"/>
    <n v="0"/>
    <n v="0"/>
    <n v="0"/>
    <n v="0"/>
    <n v="0"/>
    <n v="0"/>
    <n v="0"/>
    <n v="29347537"/>
    <n v="112442.67049808429"/>
    <n v="1"/>
    <n v="0"/>
    <n v="0"/>
    <n v="1"/>
    <n v="24249724"/>
    <n v="25773621.804617628"/>
    <n v="25773622"/>
    <n v="15"/>
    <n v="1"/>
    <n v="0"/>
    <n v="1.1538461538461537"/>
    <n v="0"/>
    <n v="1.1538461538461537"/>
    <n v="1.1538461538461537"/>
    <n v="2"/>
    <n v="6660438"/>
    <n v="32434060"/>
    <n v="61781597"/>
  </r>
  <r>
    <x v="10"/>
    <n v="10904"/>
    <x v="35"/>
    <x v="398"/>
    <x v="398"/>
    <x v="389"/>
    <n v="18711"/>
    <n v="425175000985"/>
    <s v="25175425175000985"/>
    <s v="INSTITUCION EDUCATIVA  SANTA MARIA DEL RIO"/>
    <n v="1"/>
    <n v="3.0375991239039091"/>
    <n v="0.21274102861272876"/>
    <n v="1.5325158142734387E-2"/>
    <n v="1.0153251581427345"/>
    <n v="1048"/>
    <n v="36"/>
    <n v="0"/>
    <n v="44"/>
    <n v="0"/>
    <n v="465"/>
    <n v="0"/>
    <n v="366"/>
    <n v="0"/>
    <n v="13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286813.7044746615"/>
    <n v="84282397.239368245"/>
    <n v="21261087.508736692"/>
    <n v="0"/>
    <n v="114830298"/>
    <n v="0"/>
    <n v="0"/>
    <n v="0"/>
    <n v="0"/>
    <n v="0"/>
    <n v="0"/>
    <n v="0"/>
    <n v="0"/>
    <n v="0"/>
    <n v="114830298"/>
    <n v="109570.89503816795"/>
    <n v="1"/>
    <n v="0"/>
    <n v="0"/>
    <n v="1"/>
    <n v="24249724"/>
    <n v="24621354.855217665"/>
    <n v="24621355"/>
    <n v="80"/>
    <n v="1"/>
    <n v="0"/>
    <n v="6.1538461538461542"/>
    <n v="0"/>
    <n v="6.1538461538461542"/>
    <n v="4"/>
    <n v="4"/>
    <n v="6660438"/>
    <n v="31281793"/>
    <n v="146112091"/>
  </r>
  <r>
    <x v="10"/>
    <n v="3785"/>
    <x v="34"/>
    <x v="402"/>
    <x v="402"/>
    <x v="393"/>
    <n v="19446"/>
    <n v="425200000235"/>
    <s v="25200425200000235"/>
    <s v="INSTITUCION EDUCATIVA DEPARTAMENTAL LA PLAZUELA"/>
    <n v="1"/>
    <n v="3.5959809624537282"/>
    <n v="0.2518478105962203"/>
    <n v="2.1241948054216309E-2"/>
    <n v="1.0212419480542163"/>
    <n v="785"/>
    <n v="0"/>
    <n v="0"/>
    <n v="58"/>
    <n v="0"/>
    <n v="317"/>
    <n v="0"/>
    <n v="300"/>
    <n v="0"/>
    <n v="0"/>
    <n v="0"/>
    <n v="110"/>
    <n v="0"/>
    <n v="110"/>
    <n v="0"/>
    <n v="0"/>
    <n v="0"/>
    <n v="0"/>
    <n v="0"/>
    <n v="0"/>
    <n v="0"/>
    <n v="0"/>
    <n v="0"/>
    <n v="0"/>
    <n v="110"/>
    <n v="0"/>
    <n v="92671"/>
    <n v="81839"/>
    <n v="122758"/>
    <n v="150439"/>
    <n v="114333"/>
    <n v="99892"/>
    <n v="152848"/>
    <n v="184139"/>
    <n v="0"/>
    <n v="0"/>
    <n v="0"/>
    <n v="0"/>
    <n v="6772176.0275191972"/>
    <n v="62942576.716494605"/>
    <n v="0"/>
    <n v="20685551.818003088"/>
    <n v="90400305"/>
    <n v="0"/>
    <n v="0"/>
    <n v="0"/>
    <n v="0"/>
    <n v="0"/>
    <n v="0"/>
    <n v="0"/>
    <n v="4137110.3636006173"/>
    <n v="4137110"/>
    <n v="94537415"/>
    <n v="120429.82802547771"/>
    <n v="1"/>
    <n v="0"/>
    <n v="0"/>
    <n v="1"/>
    <n v="24249724"/>
    <n v="24764835.377537083"/>
    <n v="24764835"/>
    <n v="58"/>
    <n v="1"/>
    <n v="0"/>
    <n v="4.4615384615384617"/>
    <n v="0"/>
    <n v="4.4615384615384617"/>
    <n v="4"/>
    <n v="4"/>
    <n v="6660438"/>
    <n v="31425273"/>
    <n v="125962688"/>
  </r>
  <r>
    <x v="10"/>
    <n v="3785"/>
    <x v="34"/>
    <x v="403"/>
    <x v="403"/>
    <x v="394"/>
    <n v="26548"/>
    <n v="425214000181"/>
    <s v="25214425214000181"/>
    <s v="INSTITUCION EDUCATIVA DEPARTAMENTAL INSTITUTO  PARCELAS"/>
    <n v="1"/>
    <n v="4.11618416018365"/>
    <n v="0.28828071660472071"/>
    <n v="2.6754185057201185E-2"/>
    <n v="1.0267541850572013"/>
    <n v="949"/>
    <n v="0"/>
    <n v="0"/>
    <n v="48"/>
    <n v="0"/>
    <n v="366"/>
    <n v="0"/>
    <n v="396"/>
    <n v="0"/>
    <n v="139"/>
    <n v="0"/>
    <n v="0"/>
    <n v="0"/>
    <n v="949"/>
    <n v="0"/>
    <n v="0"/>
    <n v="48"/>
    <n v="0"/>
    <n v="366"/>
    <n v="0"/>
    <n v="396"/>
    <n v="0"/>
    <n v="139"/>
    <n v="0"/>
    <n v="0"/>
    <n v="0"/>
    <n v="92671"/>
    <n v="81839"/>
    <n v="122758"/>
    <n v="150439"/>
    <n v="114333"/>
    <n v="99892"/>
    <n v="152848"/>
    <n v="184139"/>
    <n v="0"/>
    <n v="0"/>
    <n v="0"/>
    <n v="0"/>
    <n v="5634810.5395269599"/>
    <n v="78154171.138945267"/>
    <n v="21814287.99118961"/>
    <n v="0"/>
    <n v="105603270"/>
    <n v="0"/>
    <n v="0"/>
    <n v="0"/>
    <n v="0"/>
    <n v="1126962.1079053921"/>
    <n v="15630834.227789056"/>
    <n v="4362857.5982379224"/>
    <n v="0"/>
    <n v="21120654"/>
    <n v="126723924"/>
    <n v="133534.1664910432"/>
    <n v="1"/>
    <n v="0"/>
    <n v="0"/>
    <n v="1"/>
    <n v="24249724"/>
    <n v="24898505.603482056"/>
    <n v="24898506"/>
    <n v="48"/>
    <n v="0"/>
    <n v="1"/>
    <n v="3.6923076923076925"/>
    <n v="0"/>
    <n v="3.6923076923076925"/>
    <n v="3.6923076923076925"/>
    <n v="4"/>
    <n v="26641753"/>
    <n v="51540259"/>
    <n v="178264183"/>
  </r>
  <r>
    <x v="10"/>
    <n v="3785"/>
    <x v="34"/>
    <x v="1014"/>
    <x v="1014"/>
    <x v="950"/>
    <n v="25545"/>
    <n v="425279000634"/>
    <s v="25279425279000634"/>
    <s v="INSTITUCION EDUCATIVA DEPARTAMENTAL I.P.E.B.I."/>
    <n v="1"/>
    <n v="6.5215368871522932"/>
    <n v="0.4567417914334771"/>
    <n v="5.2242060496426858E-2"/>
    <n v="1.0522420604964269"/>
    <n v="299"/>
    <n v="0"/>
    <n v="0"/>
    <n v="8"/>
    <n v="15"/>
    <n v="39"/>
    <n v="95"/>
    <n v="112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1462684.8598239657"/>
    <n v="8180871.6089518722"/>
    <n v="0"/>
    <n v="0"/>
    <n v="962447.93202190381"/>
    <n v="15871695.149973471"/>
    <n v="4824992.833882736"/>
    <n v="0"/>
    <n v="31302692"/>
    <n v="0"/>
    <n v="0"/>
    <n v="0"/>
    <n v="0"/>
    <n v="0"/>
    <n v="0"/>
    <n v="0"/>
    <n v="0"/>
    <n v="0"/>
    <n v="31302692"/>
    <n v="104691.27759197324"/>
    <n v="1"/>
    <n v="0"/>
    <n v="0"/>
    <n v="1"/>
    <n v="24249724"/>
    <n v="25516579.548229653"/>
    <n v="25516580"/>
    <n v="23"/>
    <n v="1"/>
    <n v="0"/>
    <n v="0.61538461538461542"/>
    <n v="0.66666666666666663"/>
    <n v="1.2820512820512819"/>
    <n v="1.2820512820512819"/>
    <n v="2"/>
    <n v="6660438"/>
    <n v="32177018"/>
    <n v="63479710"/>
  </r>
  <r>
    <x v="10"/>
    <n v="3785"/>
    <x v="34"/>
    <x v="480"/>
    <x v="480"/>
    <x v="469"/>
    <n v="17034"/>
    <n v="425839001071"/>
    <s v="25839425839001071"/>
    <s v="INSTITUCIÓN EDUCATIVA RURAL DEPARTAMENTAL MAMBITA"/>
    <n v="1"/>
    <n v="21.133018605942794"/>
    <n v="1.4800702569805015"/>
    <n v="0.20706992497366461"/>
    <n v="1.2070699249736645"/>
    <n v="235"/>
    <n v="0"/>
    <n v="0"/>
    <n v="16"/>
    <n v="0"/>
    <n v="93"/>
    <n v="0"/>
    <n v="86"/>
    <n v="0"/>
    <n v="4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208126.8117122236"/>
    <n v="21583216.581239004"/>
    <n v="7379928.9556949865"/>
    <n v="0"/>
    <n v="31171272"/>
    <n v="0"/>
    <n v="0"/>
    <n v="0"/>
    <n v="0"/>
    <n v="0"/>
    <n v="0"/>
    <n v="0"/>
    <n v="0"/>
    <n v="0"/>
    <n v="31171272"/>
    <n v="132643.71063829787"/>
    <n v="1"/>
    <n v="0"/>
    <n v="0"/>
    <n v="1"/>
    <n v="24249724"/>
    <n v="29271112.52931207"/>
    <n v="29271113"/>
    <n v="16"/>
    <n v="1"/>
    <n v="0"/>
    <n v="1.2307692307692308"/>
    <n v="0"/>
    <n v="1.2307692307692308"/>
    <n v="1.2307692307692308"/>
    <n v="2"/>
    <n v="6660438"/>
    <n v="35931551"/>
    <n v="67102823"/>
  </r>
  <r>
    <x v="11"/>
    <n v="3789"/>
    <x v="44"/>
    <x v="501"/>
    <x v="501"/>
    <x v="490"/>
    <n v="141617"/>
    <n v="427099000353"/>
    <s v="27099427099000353"/>
    <s v="IE INDÍGENA DE SALINAS"/>
    <n v="1"/>
    <n v="67.560771165129921"/>
    <n v="4.7316803058156252"/>
    <n v="0.69903302081577334"/>
    <n v="1.6990330208157733"/>
    <n v="497"/>
    <n v="0"/>
    <n v="0"/>
    <n v="32"/>
    <n v="0"/>
    <n v="208"/>
    <n v="0"/>
    <n v="215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16177.3558057537"/>
    <n v="71791478.155984268"/>
    <n v="10907139.564957272"/>
    <n v="0"/>
    <n v="88914795"/>
    <n v="0"/>
    <n v="0"/>
    <n v="0"/>
    <n v="0"/>
    <n v="0"/>
    <n v="0"/>
    <n v="0"/>
    <n v="0"/>
    <n v="0"/>
    <n v="88914795"/>
    <n v="178903.00804828975"/>
    <n v="1"/>
    <n v="1"/>
    <n v="1"/>
    <n v="1"/>
    <n v="24249724"/>
    <n v="41201081.821668759"/>
    <n v="41201082"/>
    <n v="32"/>
    <n v="0"/>
    <n v="1"/>
    <n v="2.4615384615384617"/>
    <n v="0"/>
    <n v="2.4615384615384617"/>
    <n v="2.4615384615384617"/>
    <n v="3"/>
    <n v="19981315"/>
    <n v="61182397"/>
    <n v="150097192"/>
  </r>
  <r>
    <x v="11"/>
    <n v="3789"/>
    <x v="44"/>
    <x v="501"/>
    <x v="501"/>
    <x v="490"/>
    <n v="168317"/>
    <n v="427099000388"/>
    <s v="27099427099000388"/>
    <s v="CE INDÍGENA EMBERA DELMIRO PALACIOS ORTEGA DE MOJAUDÓ"/>
    <n v="1"/>
    <n v="67.560771165129921"/>
    <n v="4.7316803058156252"/>
    <n v="0.69903302081577334"/>
    <n v="1.6990330208157733"/>
    <n v="221"/>
    <n v="0"/>
    <n v="0"/>
    <n v="28"/>
    <n v="0"/>
    <n v="121"/>
    <n v="0"/>
    <n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39155.1863300344"/>
    <n v="32755922.65745854"/>
    <n v="0"/>
    <n v="0"/>
    <n v="38195078"/>
    <n v="0"/>
    <n v="0"/>
    <n v="0"/>
    <n v="0"/>
    <n v="0"/>
    <n v="0"/>
    <n v="0"/>
    <n v="0"/>
    <n v="0"/>
    <n v="38195078"/>
    <n v="172828.407239819"/>
    <n v="1"/>
    <n v="1"/>
    <n v="1"/>
    <n v="1"/>
    <n v="24249724"/>
    <n v="41201081.821668759"/>
    <n v="41201082"/>
    <n v="28"/>
    <n v="0"/>
    <n v="1"/>
    <n v="2.1538461538461537"/>
    <n v="0"/>
    <n v="2.1538461538461537"/>
    <n v="2.1538461538461537"/>
    <n v="3"/>
    <n v="19981315"/>
    <n v="61182397"/>
    <n v="99377475"/>
  </r>
  <r>
    <x v="11"/>
    <n v="3789"/>
    <x v="44"/>
    <x v="1024"/>
    <x v="1024"/>
    <x v="959"/>
    <n v="15182"/>
    <n v="427361000068"/>
    <s v="27450427361000068"/>
    <s v="IE FRANCISCO EUTIMIO MUNERA"/>
    <n v="1"/>
    <n v="64.092365484476858"/>
    <n v="4.4887673465835149"/>
    <n v="0.66228070130353389"/>
    <n v="1.6622807013035339"/>
    <n v="500"/>
    <n v="0"/>
    <n v="0"/>
    <n v="14"/>
    <n v="23"/>
    <n v="118"/>
    <n v="129"/>
    <n v="19"/>
    <n v="133"/>
    <n v="0"/>
    <n v="0"/>
    <n v="0"/>
    <n v="64"/>
    <n v="349"/>
    <n v="0"/>
    <n v="0"/>
    <n v="0"/>
    <n v="23"/>
    <n v="0"/>
    <n v="129"/>
    <n v="0"/>
    <n v="133"/>
    <n v="0"/>
    <n v="0"/>
    <n v="0"/>
    <n v="64"/>
    <n v="92671"/>
    <n v="81839"/>
    <n v="122758"/>
    <n v="150439"/>
    <n v="114333"/>
    <n v="99892"/>
    <n v="152848"/>
    <n v="184139"/>
    <n v="3543039.9420214952"/>
    <n v="35642320.262262739"/>
    <n v="0"/>
    <n v="16004598.17109775"/>
    <n v="2660749.551909917"/>
    <n v="22748650.502601929"/>
    <n v="0"/>
    <n v="0"/>
    <n v="80599358"/>
    <n v="708607.98840429913"/>
    <n v="7128464.0524525484"/>
    <n v="0"/>
    <n v="3200919.6342195501"/>
    <n v="0"/>
    <n v="0"/>
    <n v="0"/>
    <n v="0"/>
    <n v="11037992"/>
    <n v="91637350"/>
    <n v="183274.7"/>
    <n v="1"/>
    <n v="1"/>
    <n v="1"/>
    <n v="1"/>
    <n v="24249724"/>
    <n v="40309848.217137136"/>
    <n v="40309848"/>
    <n v="37"/>
    <n v="0"/>
    <n v="1"/>
    <n v="1.0769230769230769"/>
    <n v="1.0222222222222221"/>
    <n v="2.0991452991452988"/>
    <n v="2.0991452991452988"/>
    <n v="3"/>
    <n v="19981315"/>
    <n v="60291163"/>
    <n v="151928513"/>
  </r>
  <r>
    <x v="11"/>
    <n v="3789"/>
    <x v="44"/>
    <x v="1023"/>
    <x v="1023"/>
    <x v="958"/>
    <n v="6399"/>
    <n v="427361001340"/>
    <s v="27250427361001340"/>
    <s v="IE MARIA AUXILIADORA DE ISLA MONO"/>
    <n v="1"/>
    <n v="70.22195353657483"/>
    <n v="4.9180586434218219"/>
    <n v="0.72723174778166466"/>
    <n v="1.7272317477816648"/>
    <n v="85"/>
    <n v="9"/>
    <n v="0"/>
    <n v="7"/>
    <n v="0"/>
    <n v="36"/>
    <n v="0"/>
    <n v="29"/>
    <n v="0"/>
    <n v="4"/>
    <n v="0"/>
    <n v="0"/>
    <n v="0"/>
    <n v="76"/>
    <n v="0"/>
    <n v="0"/>
    <n v="7"/>
    <n v="0"/>
    <n v="36"/>
    <n v="0"/>
    <n v="29"/>
    <n v="0"/>
    <n v="4"/>
    <n v="0"/>
    <n v="0"/>
    <n v="0"/>
    <n v="92671"/>
    <n v="81839"/>
    <n v="122758"/>
    <n v="150439"/>
    <n v="114333"/>
    <n v="99892"/>
    <n v="152848"/>
    <n v="184139"/>
    <n v="0"/>
    <n v="0"/>
    <n v="0"/>
    <n v="0"/>
    <n v="3159673.3987059374"/>
    <n v="11214881.193711394"/>
    <n v="1056015.6727397277"/>
    <n v="0"/>
    <n v="15430570"/>
    <n v="0"/>
    <n v="0"/>
    <n v="0"/>
    <n v="0"/>
    <n v="276471.42238676955"/>
    <n v="2242976.2387422789"/>
    <n v="211203.13454794552"/>
    <n v="0"/>
    <n v="2730651"/>
    <n v="18161221"/>
    <n v="213661.42352941175"/>
    <n v="1"/>
    <n v="1"/>
    <n v="1"/>
    <n v="1"/>
    <n v="24249724"/>
    <n v="41884893.167742983"/>
    <n v="41884893"/>
    <n v="16"/>
    <n v="1"/>
    <n v="0"/>
    <n v="1.2307692307692308"/>
    <n v="0"/>
    <n v="1.2307692307692308"/>
    <n v="1.2307692307692308"/>
    <n v="2"/>
    <n v="6660438"/>
    <n v="48545331"/>
    <n v="66706552"/>
  </r>
  <r>
    <x v="11"/>
    <n v="3789"/>
    <x v="44"/>
    <x v="1028"/>
    <x v="1028"/>
    <x v="963"/>
    <n v="7448"/>
    <n v="427361002222"/>
    <s v="27810427361002222"/>
    <s v="IE SANTO ECCEHOMO"/>
    <n v="1"/>
    <n v="52.152369154537006"/>
    <n v="3.6525387998755314"/>
    <n v="0.53576073781117506"/>
    <n v="1.5357607378111751"/>
    <n v="193"/>
    <n v="0"/>
    <n v="0"/>
    <n v="7"/>
    <n v="0"/>
    <n v="90"/>
    <n v="0"/>
    <n v="58"/>
    <n v="0"/>
    <n v="24"/>
    <n v="0"/>
    <n v="14"/>
    <n v="0"/>
    <n v="38"/>
    <n v="0"/>
    <n v="0"/>
    <n v="0"/>
    <n v="0"/>
    <n v="0"/>
    <n v="0"/>
    <n v="0"/>
    <n v="0"/>
    <n v="24"/>
    <n v="0"/>
    <n v="14"/>
    <n v="0"/>
    <n v="92671"/>
    <n v="81839"/>
    <n v="122758"/>
    <n v="150439"/>
    <n v="114333"/>
    <n v="99892"/>
    <n v="152848"/>
    <n v="184139"/>
    <n v="0"/>
    <n v="0"/>
    <n v="0"/>
    <n v="0"/>
    <n v="1229116.9270531556"/>
    <n v="22704711.319972217"/>
    <n v="5633710.9740710994"/>
    <n v="3959108.2509973673"/>
    <n v="33526647"/>
    <n v="0"/>
    <n v="0"/>
    <n v="0"/>
    <n v="0"/>
    <n v="0"/>
    <n v="0"/>
    <n v="1126742.1948142201"/>
    <n v="791821.65019947349"/>
    <n v="1918564"/>
    <n v="35445211"/>
    <n v="183653.94300518135"/>
    <n v="1"/>
    <n v="0"/>
    <n v="0"/>
    <n v="1"/>
    <n v="24249724"/>
    <n v="37241774.02195736"/>
    <n v="37241774"/>
    <n v="7"/>
    <n v="1"/>
    <n v="0"/>
    <n v="0.53846153846153844"/>
    <n v="0"/>
    <n v="0.53846153846153844"/>
    <n v="0.53846153846153844"/>
    <n v="1"/>
    <n v="6660438"/>
    <n v="43902212"/>
    <n v="79347423"/>
  </r>
  <r>
    <x v="11"/>
    <n v="3789"/>
    <x v="44"/>
    <x v="505"/>
    <x v="505"/>
    <x v="494"/>
    <n v="6410"/>
    <n v="427361002478"/>
    <s v="27361427361002478"/>
    <s v="IE INDÍGENA PITULO CHIVIRICO"/>
    <n v="1"/>
    <n v="83.959194120443158"/>
    <n v="5.8801588327176102"/>
    <n v="0.87279587771348077"/>
    <n v="1.8727958777134808"/>
    <n v="446"/>
    <n v="0"/>
    <n v="0"/>
    <n v="52"/>
    <n v="0"/>
    <n v="252"/>
    <n v="0"/>
    <n v="81"/>
    <n v="0"/>
    <n v="61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134363.296504"/>
    <n v="62296749.496912822"/>
    <n v="17461439.363321755"/>
    <n v="0"/>
    <n v="90892552"/>
    <n v="0"/>
    <n v="0"/>
    <n v="0"/>
    <n v="0"/>
    <n v="0"/>
    <n v="0"/>
    <n v="0"/>
    <n v="0"/>
    <n v="0"/>
    <n v="90892552"/>
    <n v="203794.95964125561"/>
    <n v="1"/>
    <n v="1"/>
    <n v="1"/>
    <n v="1"/>
    <n v="24249724"/>
    <n v="45414783.142889656"/>
    <n v="45414783"/>
    <n v="52"/>
    <n v="1"/>
    <n v="0"/>
    <n v="4"/>
    <n v="0"/>
    <n v="4"/>
    <n v="4"/>
    <n v="4"/>
    <n v="6660438"/>
    <n v="52075221"/>
    <n v="142967773"/>
  </r>
  <r>
    <x v="11"/>
    <n v="3789"/>
    <x v="44"/>
    <x v="1025"/>
    <x v="1025"/>
    <x v="960"/>
    <n v="149749"/>
    <n v="427372000264"/>
    <s v="27372427372000264"/>
    <s v="CE INDÍGENA OGO PURU"/>
    <n v="1"/>
    <n v="56.110029211295036"/>
    <n v="3.9297171361308219"/>
    <n v="0.57769735086026097"/>
    <n v="1.577697350860261"/>
    <n v="262"/>
    <n v="0"/>
    <n v="0"/>
    <n v="28"/>
    <n v="0"/>
    <n v="141"/>
    <n v="0"/>
    <n v="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050720.3940453744"/>
    <n v="36878246.442679167"/>
    <n v="0"/>
    <n v="0"/>
    <n v="41928967"/>
    <n v="0"/>
    <n v="0"/>
    <n v="0"/>
    <n v="0"/>
    <n v="0"/>
    <n v="0"/>
    <n v="0"/>
    <n v="0"/>
    <n v="0"/>
    <n v="41928967"/>
    <n v="160034.2251908397"/>
    <n v="1"/>
    <n v="0"/>
    <n v="0"/>
    <n v="1"/>
    <n v="24249724"/>
    <n v="38258725.313892491"/>
    <n v="38258725"/>
    <n v="28"/>
    <n v="1"/>
    <n v="0"/>
    <n v="2.1538461538461537"/>
    <n v="0"/>
    <n v="2.1538461538461537"/>
    <n v="2.1538461538461537"/>
    <n v="3"/>
    <n v="6660438"/>
    <n v="44919163"/>
    <n v="86848130"/>
  </r>
  <r>
    <x v="11"/>
    <n v="3789"/>
    <x v="44"/>
    <x v="507"/>
    <x v="507"/>
    <x v="496"/>
    <n v="137968"/>
    <n v="427495000188"/>
    <s v="27495427495000188"/>
    <s v="CE INDÍGENA THEARATE"/>
    <n v="1"/>
    <n v="50.925925925925924"/>
    <n v="3.5666437283578283"/>
    <n v="0.52276495889956576"/>
    <n v="1.5227649588995658"/>
    <n v="230"/>
    <n v="0"/>
    <n v="0"/>
    <n v="20"/>
    <n v="0"/>
    <n v="101"/>
    <n v="0"/>
    <n v="1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82045.7209172812"/>
    <n v="31943527.827623039"/>
    <n v="0"/>
    <n v="0"/>
    <n v="35425574"/>
    <n v="0"/>
    <n v="0"/>
    <n v="0"/>
    <n v="0"/>
    <n v="0"/>
    <n v="0"/>
    <n v="0"/>
    <n v="0"/>
    <n v="0"/>
    <n v="35425574"/>
    <n v="154024.23478260869"/>
    <n v="1"/>
    <n v="0"/>
    <n v="0"/>
    <n v="1"/>
    <n v="24249724"/>
    <n v="36926629.970185816"/>
    <n v="36926630"/>
    <n v="20"/>
    <n v="1"/>
    <n v="0"/>
    <n v="1.5384615384615385"/>
    <n v="0"/>
    <n v="1.5384615384615385"/>
    <n v="1.5384615384615385"/>
    <n v="2"/>
    <n v="6660438"/>
    <n v="43587068"/>
    <n v="79012642"/>
  </r>
  <r>
    <x v="11"/>
    <n v="3789"/>
    <x v="44"/>
    <x v="1021"/>
    <x v="1021"/>
    <x v="956"/>
    <n v="6660"/>
    <n v="427787000014"/>
    <s v="27160427787000014"/>
    <s v="IE MATIAS TRES PALACIOS"/>
    <n v="1"/>
    <n v="51.740337390561606"/>
    <n v="3.6236817790134142"/>
    <n v="0.53139471940586436"/>
    <n v="1.5313947194058644"/>
    <n v="968"/>
    <n v="0"/>
    <n v="0"/>
    <n v="17"/>
    <n v="35"/>
    <n v="109"/>
    <n v="324"/>
    <n v="81"/>
    <n v="271"/>
    <n v="0"/>
    <n v="0"/>
    <n v="0"/>
    <n v="131"/>
    <n v="652"/>
    <n v="0"/>
    <n v="0"/>
    <n v="15"/>
    <n v="35"/>
    <n v="66"/>
    <n v="324"/>
    <n v="81"/>
    <n v="0"/>
    <n v="0"/>
    <n v="0"/>
    <n v="0"/>
    <n v="131"/>
    <n v="92671"/>
    <n v="81839"/>
    <n v="122758"/>
    <n v="150439"/>
    <n v="114333"/>
    <n v="99892"/>
    <n v="152848"/>
    <n v="184139"/>
    <n v="4967055.8014721302"/>
    <n v="74570048.402666643"/>
    <n v="0"/>
    <n v="30179975.215243548"/>
    <n v="2976512.1917151217"/>
    <n v="29065075.449069213"/>
    <n v="0"/>
    <n v="0"/>
    <n v="141758667"/>
    <n v="993411.16029442602"/>
    <n v="8121242.2462063832"/>
    <n v="0"/>
    <n v="6035995.0430487096"/>
    <n v="525266.85736149212"/>
    <n v="4497437.9905401841"/>
    <n v="0"/>
    <n v="0"/>
    <n v="20173353"/>
    <n v="161932020"/>
    <n v="167285.14462809917"/>
    <n v="1"/>
    <n v="0"/>
    <n v="0"/>
    <n v="1"/>
    <n v="24249724"/>
    <n v="37135899.280649655"/>
    <n v="37135899"/>
    <n v="52"/>
    <n v="1"/>
    <n v="0"/>
    <n v="1.3076923076923077"/>
    <n v="1.5555555555555556"/>
    <n v="2.8632478632478633"/>
    <n v="2.8632478632478633"/>
    <n v="3"/>
    <n v="6660438"/>
    <n v="43796337"/>
    <n v="205728357"/>
  </r>
  <r>
    <x v="11"/>
    <n v="3789"/>
    <x v="44"/>
    <x v="514"/>
    <x v="514"/>
    <x v="502"/>
    <n v="7450"/>
    <n v="427800000011"/>
    <s v="27800427800000011"/>
    <s v="IE BERNARDO MORENO"/>
    <n v="1"/>
    <n v="48.589238845144358"/>
    <n v="3.4029917147660345"/>
    <n v="0.49800468628438654"/>
    <n v="1.4980046862843865"/>
    <n v="466"/>
    <n v="0"/>
    <n v="0"/>
    <n v="44"/>
    <n v="0"/>
    <n v="264"/>
    <n v="0"/>
    <n v="132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35940.2710659215"/>
    <n v="59256918.912438698"/>
    <n v="5953142.5275190938"/>
    <n v="0"/>
    <n v="72746002"/>
    <n v="0"/>
    <n v="0"/>
    <n v="0"/>
    <n v="0"/>
    <n v="0"/>
    <n v="0"/>
    <n v="0"/>
    <n v="0"/>
    <n v="0"/>
    <n v="72746002"/>
    <n v="156107.30042918454"/>
    <n v="1"/>
    <n v="1"/>
    <n v="1"/>
    <n v="1"/>
    <n v="24249724"/>
    <n v="36326200.193102956"/>
    <n v="36326200"/>
    <n v="44"/>
    <n v="1"/>
    <n v="0"/>
    <n v="3.3846153846153846"/>
    <n v="0"/>
    <n v="3.3846153846153846"/>
    <n v="3.3846153846153846"/>
    <n v="4"/>
    <n v="6660438"/>
    <n v="42986638"/>
    <n v="115732640"/>
  </r>
  <r>
    <x v="11"/>
    <n v="3789"/>
    <x v="44"/>
    <x v="514"/>
    <x v="514"/>
    <x v="502"/>
    <n v="7455"/>
    <n v="427800000461"/>
    <s v="27800427800000461"/>
    <s v="IE ALCIDES FERNANDEZ"/>
    <n v="1"/>
    <n v="48.589238845144358"/>
    <n v="3.4029917147660345"/>
    <n v="0.49800468628438654"/>
    <n v="1.4980046862843865"/>
    <n v="331"/>
    <n v="0"/>
    <n v="0"/>
    <n v="28"/>
    <n v="0"/>
    <n v="148"/>
    <n v="0"/>
    <n v="128"/>
    <n v="0"/>
    <n v="0"/>
    <n v="0"/>
    <n v="2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795598.3543146774"/>
    <n v="41300276.817760304"/>
    <n v="0"/>
    <n v="7447709.2930484572"/>
    <n v="53543584"/>
    <n v="0"/>
    <n v="0"/>
    <n v="0"/>
    <n v="0"/>
    <n v="0"/>
    <n v="0"/>
    <n v="0"/>
    <n v="0"/>
    <n v="0"/>
    <n v="53543584"/>
    <n v="161763.09365558912"/>
    <n v="1"/>
    <n v="1"/>
    <n v="1"/>
    <n v="1"/>
    <n v="24249724"/>
    <n v="36326200.193102956"/>
    <n v="36326200"/>
    <n v="28"/>
    <n v="1"/>
    <n v="0"/>
    <n v="2.1538461538461537"/>
    <n v="0"/>
    <n v="2.1538461538461537"/>
    <n v="2.1538461538461537"/>
    <n v="3"/>
    <n v="6660438"/>
    <n v="42986638"/>
    <n v="96530222"/>
  </r>
  <r>
    <x v="12"/>
    <n v="3791"/>
    <x v="45"/>
    <x v="515"/>
    <x v="515"/>
    <x v="503"/>
    <n v="12045"/>
    <n v="441001002747"/>
    <s v="41001441001002747"/>
    <s v="INSTITUCION EDUCATIVA EL CAGUAN"/>
    <n v="1"/>
    <n v="7.570138201780984"/>
    <n v="0.5301815420981616"/>
    <n v="6.335337044818877E-2"/>
    <n v="1.0633533704481888"/>
    <n v="1390"/>
    <n v="0"/>
    <n v="0"/>
    <n v="110"/>
    <n v="0"/>
    <n v="727"/>
    <n v="0"/>
    <n v="451"/>
    <n v="0"/>
    <n v="102"/>
    <n v="0"/>
    <n v="0"/>
    <n v="0"/>
    <n v="388"/>
    <n v="0"/>
    <n v="0"/>
    <n v="15"/>
    <n v="0"/>
    <n v="185"/>
    <n v="0"/>
    <n v="86"/>
    <n v="0"/>
    <n v="102"/>
    <n v="0"/>
    <n v="0"/>
    <n v="0"/>
    <n v="92671"/>
    <n v="81839"/>
    <n v="122758"/>
    <n v="150439"/>
    <n v="114333"/>
    <n v="99892"/>
    <n v="152848"/>
    <n v="184139"/>
    <n v="0"/>
    <n v="0"/>
    <n v="0"/>
    <n v="0"/>
    <n v="13373401.899379805"/>
    <n v="125127742.96959473"/>
    <n v="16578206.468559006"/>
    <n v="0"/>
    <n v="155079351"/>
    <n v="0"/>
    <n v="0"/>
    <n v="0"/>
    <n v="0"/>
    <n v="364729.14271035831"/>
    <n v="5757150.8225399284"/>
    <n v="3315641.2937118011"/>
    <n v="0"/>
    <n v="9437521"/>
    <n v="164516872"/>
    <n v="118357.4618705036"/>
    <n v="1"/>
    <n v="0"/>
    <n v="0"/>
    <n v="1"/>
    <n v="24249724"/>
    <n v="25786025.747838333"/>
    <n v="25786026"/>
    <n v="110"/>
    <n v="0"/>
    <n v="1"/>
    <n v="8.4615384615384617"/>
    <n v="0"/>
    <n v="8.4615384615384617"/>
    <n v="4"/>
    <n v="4"/>
    <n v="26641753"/>
    <n v="52427779"/>
    <n v="216944651"/>
  </r>
  <r>
    <x v="12"/>
    <n v="3791"/>
    <x v="45"/>
    <x v="515"/>
    <x v="515"/>
    <x v="503"/>
    <n v="12294"/>
    <n v="441001003433"/>
    <s v="41001441001003433"/>
    <s v="INSTITUCION EDUCATIVA SAN LUIS BELTRAN"/>
    <n v="1"/>
    <n v="7.570138201780984"/>
    <n v="0.5301815420981616"/>
    <n v="6.335337044818877E-2"/>
    <n v="1.0633533704481888"/>
    <n v="451"/>
    <n v="0"/>
    <n v="0"/>
    <n v="45"/>
    <n v="0"/>
    <n v="239"/>
    <n v="0"/>
    <n v="150"/>
    <n v="0"/>
    <n v="0"/>
    <n v="0"/>
    <n v="17"/>
    <n v="0"/>
    <n v="451"/>
    <n v="0"/>
    <n v="0"/>
    <n v="45"/>
    <n v="0"/>
    <n v="239"/>
    <n v="0"/>
    <n v="150"/>
    <n v="0"/>
    <n v="0"/>
    <n v="0"/>
    <n v="17"/>
    <n v="0"/>
    <n v="92671"/>
    <n v="81839"/>
    <n v="122758"/>
    <n v="150439"/>
    <n v="114333"/>
    <n v="99892"/>
    <n v="152848"/>
    <n v="184139"/>
    <n v="0"/>
    <n v="0"/>
    <n v="0"/>
    <n v="0"/>
    <n v="5470937.1406553742"/>
    <n v="41319772.508635275"/>
    <n v="0"/>
    <n v="3328682.0467763036"/>
    <n v="50119392"/>
    <n v="0"/>
    <n v="0"/>
    <n v="0"/>
    <n v="0"/>
    <n v="1094187.4281310749"/>
    <n v="8263954.5017270558"/>
    <n v="0"/>
    <n v="665736.40935526066"/>
    <n v="10023878"/>
    <n v="60143270"/>
    <n v="133355.36585365853"/>
    <n v="1"/>
    <n v="0"/>
    <n v="0"/>
    <n v="1"/>
    <n v="24249724"/>
    <n v="25786025.747838333"/>
    <n v="25786026"/>
    <n v="45"/>
    <n v="1"/>
    <n v="0"/>
    <n v="3.4615384615384617"/>
    <n v="0"/>
    <n v="3.4615384615384617"/>
    <n v="3.4615384615384617"/>
    <n v="4"/>
    <n v="6660438"/>
    <n v="32446464"/>
    <n v="92589734"/>
  </r>
  <r>
    <x v="12"/>
    <n v="3791"/>
    <x v="45"/>
    <x v="515"/>
    <x v="515"/>
    <x v="503"/>
    <n v="12222"/>
    <n v="441001004839"/>
    <s v="41001441001004839"/>
    <s v="INSTITUCION EDUCATIVA MARIA AUXILIADORA FORTALECILLAS"/>
    <n v="1"/>
    <n v="7.570138201780984"/>
    <n v="0.5301815420981616"/>
    <n v="6.335337044818877E-2"/>
    <n v="1.0633533704481888"/>
    <n v="655"/>
    <n v="23"/>
    <n v="0"/>
    <n v="45"/>
    <n v="0"/>
    <n v="307"/>
    <n v="0"/>
    <n v="227"/>
    <n v="0"/>
    <n v="53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267193.9014347885"/>
    <n v="56721744.266352795"/>
    <n v="8614166.106212033"/>
    <n v="0"/>
    <n v="73603104"/>
    <n v="0"/>
    <n v="0"/>
    <n v="0"/>
    <n v="0"/>
    <n v="0"/>
    <n v="0"/>
    <n v="0"/>
    <n v="0"/>
    <n v="0"/>
    <n v="73603104"/>
    <n v="112371.15114503817"/>
    <n v="1"/>
    <n v="0"/>
    <n v="0"/>
    <n v="1"/>
    <n v="24249724"/>
    <n v="25786025.747838333"/>
    <n v="25786026"/>
    <n v="68"/>
    <n v="1"/>
    <n v="0"/>
    <n v="5.2307692307692308"/>
    <n v="0"/>
    <n v="5.2307692307692308"/>
    <n v="4"/>
    <n v="4"/>
    <n v="6660438"/>
    <n v="32446464"/>
    <n v="106049568"/>
  </r>
  <r>
    <x v="12"/>
    <n v="3790"/>
    <x v="46"/>
    <x v="522"/>
    <x v="522"/>
    <x v="510"/>
    <n v="10617"/>
    <n v="441298000683"/>
    <s v="41298441298000683"/>
    <s v="INSTITUCION EDUCATIVA AGROPECUARIO DEL HUILA"/>
    <n v="1"/>
    <n v="12.370060778640212"/>
    <n v="0.86634850311246647"/>
    <n v="0.11421486256335747"/>
    <n v="1.1142148625633574"/>
    <n v="659"/>
    <n v="0"/>
    <n v="0"/>
    <n v="47"/>
    <n v="0"/>
    <n v="336"/>
    <n v="0"/>
    <n v="215"/>
    <n v="0"/>
    <n v="0"/>
    <n v="0"/>
    <n v="61"/>
    <n v="0"/>
    <n v="61"/>
    <n v="0"/>
    <n v="0"/>
    <n v="0"/>
    <n v="0"/>
    <n v="0"/>
    <n v="0"/>
    <n v="0"/>
    <n v="0"/>
    <n v="0"/>
    <n v="0"/>
    <n v="61"/>
    <n v="0"/>
    <n v="92671"/>
    <n v="81839"/>
    <n v="122758"/>
    <n v="150439"/>
    <n v="114333"/>
    <n v="99892"/>
    <n v="152848"/>
    <n v="184139"/>
    <n v="0"/>
    <n v="0"/>
    <n v="0"/>
    <n v="0"/>
    <n v="5987401.810428448"/>
    <n v="61326934.229199573"/>
    <n v="0"/>
    <n v="12515395.045230798"/>
    <n v="79829731"/>
    <n v="0"/>
    <n v="0"/>
    <n v="0"/>
    <n v="0"/>
    <n v="0"/>
    <n v="0"/>
    <n v="0"/>
    <n v="2503079.0090461602"/>
    <n v="2503079"/>
    <n v="82332810"/>
    <n v="124935.97875569043"/>
    <n v="1"/>
    <n v="0"/>
    <n v="0"/>
    <n v="1"/>
    <n v="24249724"/>
    <n v="27019402.893859349"/>
    <n v="27019403"/>
    <n v="47"/>
    <n v="1"/>
    <n v="0"/>
    <n v="3.6153846153846154"/>
    <n v="0"/>
    <n v="3.6153846153846154"/>
    <n v="3.6153846153846154"/>
    <n v="4"/>
    <n v="6660438"/>
    <n v="33679841"/>
    <n v="116012651"/>
  </r>
  <r>
    <x v="12"/>
    <n v="3790"/>
    <x v="46"/>
    <x v="523"/>
    <x v="523"/>
    <x v="511"/>
    <n v="10585"/>
    <n v="441306000612"/>
    <s v="41306441306000612"/>
    <s v="INSTITUCION EDUCATIVA JORGE VILLAMIL ORTEGA"/>
    <n v="1"/>
    <n v="13.327734064185305"/>
    <n v="0.93342002622376941"/>
    <n v="0.12436267046686149"/>
    <n v="1.1243626704668614"/>
    <n v="792"/>
    <n v="0"/>
    <n v="0"/>
    <n v="54"/>
    <n v="0"/>
    <n v="293"/>
    <n v="0"/>
    <n v="314"/>
    <n v="0"/>
    <n v="0"/>
    <n v="0"/>
    <n v="131"/>
    <n v="0"/>
    <n v="792"/>
    <n v="0"/>
    <n v="0"/>
    <n v="54"/>
    <n v="0"/>
    <n v="293"/>
    <n v="0"/>
    <n v="314"/>
    <n v="0"/>
    <n v="0"/>
    <n v="0"/>
    <n v="131"/>
    <n v="0"/>
    <n v="92671"/>
    <n v="81839"/>
    <n v="122758"/>
    <n v="150439"/>
    <n v="114333"/>
    <n v="99892"/>
    <n v="152848"/>
    <n v="184139"/>
    <n v="0"/>
    <n v="0"/>
    <n v="0"/>
    <n v="0"/>
    <n v="6941794.8889343338"/>
    <n v="68175105.378113359"/>
    <n v="0"/>
    <n v="27122111.328799758"/>
    <n v="102239012"/>
    <n v="0"/>
    <n v="0"/>
    <n v="0"/>
    <n v="0"/>
    <n v="1388358.9777868669"/>
    <n v="13635021.075622674"/>
    <n v="0"/>
    <n v="5424422.2657599514"/>
    <n v="20447802"/>
    <n v="122686814"/>
    <n v="154907.59343434343"/>
    <n v="1"/>
    <n v="0"/>
    <n v="0"/>
    <n v="1"/>
    <n v="24249724"/>
    <n v="27265484.434724342"/>
    <n v="27265484"/>
    <n v="54"/>
    <n v="1"/>
    <n v="0"/>
    <n v="4.1538461538461542"/>
    <n v="0"/>
    <n v="4.1538461538461542"/>
    <n v="4"/>
    <n v="4"/>
    <n v="6660438"/>
    <n v="33925922"/>
    <n v="156612736"/>
  </r>
  <r>
    <x v="12"/>
    <n v="3790"/>
    <x v="46"/>
    <x v="527"/>
    <x v="527"/>
    <x v="515"/>
    <n v="10668"/>
    <n v="441396001809"/>
    <s v="41396441396001809"/>
    <s v="INSTITUCION EDUCATIVA MONSERRATE"/>
    <n v="1"/>
    <n v="19.115385328070857"/>
    <n v="1.3387634678390501"/>
    <n v="0.18569044699030648"/>
    <n v="1.1856904469903065"/>
    <n v="434"/>
    <n v="0"/>
    <n v="0"/>
    <n v="29"/>
    <n v="0"/>
    <n v="236"/>
    <n v="0"/>
    <n v="126"/>
    <n v="0"/>
    <n v="43"/>
    <n v="0"/>
    <n v="0"/>
    <n v="0"/>
    <n v="265"/>
    <n v="0"/>
    <n v="0"/>
    <n v="29"/>
    <n v="0"/>
    <n v="236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1342.8303965386"/>
    <n v="42875638.427333564"/>
    <n v="7792907.7779876972"/>
    <n v="0"/>
    <n v="54599889"/>
    <n v="0"/>
    <n v="0"/>
    <n v="0"/>
    <n v="0"/>
    <n v="786268.5660793077"/>
    <n v="5590414.734171669"/>
    <n v="0"/>
    <n v="0"/>
    <n v="6376683"/>
    <n v="60976572"/>
    <n v="140499.01382488478"/>
    <n v="1"/>
    <n v="0"/>
    <n v="0"/>
    <n v="1"/>
    <n v="24249724"/>
    <n v="28752666.088951562"/>
    <n v="28752666"/>
    <n v="29"/>
    <n v="1"/>
    <n v="0"/>
    <n v="2.2307692307692308"/>
    <n v="0"/>
    <n v="2.2307692307692308"/>
    <n v="2.2307692307692308"/>
    <n v="3"/>
    <n v="6660438"/>
    <n v="35413104"/>
    <n v="96389676"/>
  </r>
  <r>
    <x v="12"/>
    <n v="4436"/>
    <x v="47"/>
    <x v="532"/>
    <x v="532"/>
    <x v="519"/>
    <n v="6960"/>
    <n v="441551001012"/>
    <s v="41551441551001012"/>
    <s v="INSTITUCION EDUCATIVA MUNICIPAL JOSE EUSTASIO RIVERA"/>
    <n v="1"/>
    <n v="11.925271659201115"/>
    <n v="0.83519729094605921"/>
    <n v="0.10950173689747073"/>
    <n v="1.1095017368974707"/>
    <n v="3134"/>
    <n v="15"/>
    <n v="0"/>
    <n v="275"/>
    <n v="0"/>
    <n v="1735"/>
    <n v="0"/>
    <n v="881"/>
    <n v="0"/>
    <n v="228"/>
    <n v="0"/>
    <n v="0"/>
    <n v="0"/>
    <n v="2101"/>
    <n v="0"/>
    <n v="0"/>
    <n v="137"/>
    <n v="0"/>
    <n v="910"/>
    <n v="0"/>
    <n v="836"/>
    <n v="0"/>
    <n v="218"/>
    <n v="0"/>
    <n v="0"/>
    <n v="0"/>
    <n v="92671"/>
    <n v="81839"/>
    <n v="122758"/>
    <n v="150439"/>
    <n v="114333"/>
    <n v="99892"/>
    <n v="152848"/>
    <n v="184139"/>
    <n v="0"/>
    <n v="0"/>
    <n v="0"/>
    <n v="0"/>
    <n v="36787272.004562572"/>
    <n v="289932189.06565619"/>
    <n v="38665407.697737448"/>
    <n v="0"/>
    <n v="365384869"/>
    <n v="0"/>
    <n v="0"/>
    <n v="0"/>
    <n v="0"/>
    <n v="3475762.9411207396"/>
    <n v="38701957.347755015"/>
    <n v="7393911.2965848809"/>
    <n v="0"/>
    <n v="49571632"/>
    <n v="414956501"/>
    <n v="132404.75462667519"/>
    <n v="1"/>
    <n v="0"/>
    <n v="0"/>
    <n v="1"/>
    <n v="24249724"/>
    <n v="26905110.897284281"/>
    <n v="26905111"/>
    <n v="290"/>
    <n v="1"/>
    <n v="0"/>
    <n v="22.307692307692307"/>
    <n v="0"/>
    <n v="22.307692307692307"/>
    <n v="4"/>
    <n v="4"/>
    <n v="6660438"/>
    <n v="33565549"/>
    <n v="448522050"/>
  </r>
  <r>
    <x v="12"/>
    <n v="3790"/>
    <x v="46"/>
    <x v="537"/>
    <x v="537"/>
    <x v="524"/>
    <n v="7707"/>
    <n v="441799000322"/>
    <s v="41799441799000322"/>
    <s v="INSTITUCION EDUCATIVA  SAN ANDRES"/>
    <n v="1"/>
    <n v="16.847772883015175"/>
    <n v="1.1799491594400622"/>
    <n v="0.16166211098120245"/>
    <n v="1.1616621109812024"/>
    <n v="688"/>
    <n v="0"/>
    <n v="0"/>
    <n v="66"/>
    <n v="0"/>
    <n v="323"/>
    <n v="0"/>
    <n v="220"/>
    <n v="0"/>
    <n v="7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765876.7328977119"/>
    <n v="63010128.113442913"/>
    <n v="14027060.696801132"/>
    <n v="0"/>
    <n v="85803066"/>
    <n v="0"/>
    <n v="0"/>
    <n v="0"/>
    <n v="0"/>
    <n v="0"/>
    <n v="0"/>
    <n v="0"/>
    <n v="0"/>
    <n v="0"/>
    <n v="85803066"/>
    <n v="124713.75872093023"/>
    <n v="1"/>
    <n v="0"/>
    <n v="1"/>
    <n v="1"/>
    <n v="24249724"/>
    <n v="28169985.572551526"/>
    <n v="28169986"/>
    <n v="66"/>
    <n v="0"/>
    <n v="1"/>
    <n v="5.0769230769230766"/>
    <n v="0"/>
    <n v="5.0769230769230766"/>
    <n v="4"/>
    <n v="4"/>
    <n v="26641753"/>
    <n v="54811739"/>
    <n v="140614805"/>
  </r>
  <r>
    <x v="12"/>
    <n v="3790"/>
    <x v="46"/>
    <x v="537"/>
    <x v="537"/>
    <x v="524"/>
    <n v="7706"/>
    <n v="441799000543"/>
    <s v="41799441799000543"/>
    <s v="INSTITUCION EDUCATIVA NICOLAS GARCIA BAHAMON"/>
    <n v="1"/>
    <n v="16.847772883015175"/>
    <n v="1.1799491594400622"/>
    <n v="0.16166211098120245"/>
    <n v="1.1616621109812024"/>
    <n v="160"/>
    <n v="0"/>
    <n v="0"/>
    <n v="11"/>
    <n v="0"/>
    <n v="66"/>
    <n v="0"/>
    <n v="59"/>
    <n v="0"/>
    <n v="0"/>
    <n v="0"/>
    <n v="24"/>
    <n v="0"/>
    <n v="124"/>
    <n v="0"/>
    <n v="0"/>
    <n v="8"/>
    <n v="0"/>
    <n v="33"/>
    <n v="0"/>
    <n v="59"/>
    <n v="0"/>
    <n v="0"/>
    <n v="0"/>
    <n v="24"/>
    <n v="0"/>
    <n v="92671"/>
    <n v="81839"/>
    <n v="122758"/>
    <n v="150439"/>
    <n v="114333"/>
    <n v="99892"/>
    <n v="152848"/>
    <n v="184139"/>
    <n v="0"/>
    <n v="0"/>
    <n v="0"/>
    <n v="0"/>
    <n v="1460979.4554829521"/>
    <n v="14505093.948766785"/>
    <n v="0"/>
    <n v="5133775.1868952233"/>
    <n v="21099849"/>
    <n v="0"/>
    <n v="0"/>
    <n v="0"/>
    <n v="0"/>
    <n v="212506.10261570214"/>
    <n v="2135149.8292584708"/>
    <n v="0"/>
    <n v="1026755.0373790447"/>
    <n v="3374411"/>
    <n v="24474260"/>
    <n v="152964.125"/>
    <n v="1"/>
    <n v="0"/>
    <n v="1"/>
    <n v="1"/>
    <n v="24249724"/>
    <n v="28169985.572551526"/>
    <n v="28169986"/>
    <n v="11"/>
    <n v="1"/>
    <n v="0"/>
    <n v="0.84615384615384615"/>
    <n v="0"/>
    <n v="0.84615384615384615"/>
    <n v="0.84615384615384615"/>
    <n v="1"/>
    <n v="6660438"/>
    <n v="34830424"/>
    <n v="59304684"/>
  </r>
  <r>
    <x v="13"/>
    <n v="4449"/>
    <x v="48"/>
    <x v="542"/>
    <x v="542"/>
    <x v="529"/>
    <n v="126057"/>
    <n v="444001003793"/>
    <s v="44001444001003793"/>
    <s v="INSTITUCION ETNOEDUCATIVA #15"/>
    <n v="1"/>
    <n v="36.272125770514052"/>
    <n v="2.5403514524563482"/>
    <n v="0.36748867493303861"/>
    <n v="1.3674886749330386"/>
    <n v="747"/>
    <n v="19"/>
    <n v="0"/>
    <n v="63"/>
    <n v="0"/>
    <n v="448"/>
    <n v="0"/>
    <n v="205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2820624.779031767"/>
    <n v="89200569.70181644"/>
    <n v="2508214.9078339809"/>
    <n v="0"/>
    <n v="104529409"/>
    <n v="0"/>
    <n v="0"/>
    <n v="0"/>
    <n v="0"/>
    <n v="0"/>
    <n v="0"/>
    <n v="0"/>
    <n v="0"/>
    <n v="0"/>
    <n v="104529409"/>
    <n v="139932.27443105757"/>
    <n v="1"/>
    <n v="0"/>
    <n v="1"/>
    <n v="1"/>
    <n v="24249724"/>
    <n v="33161222.940251905"/>
    <n v="33161223"/>
    <n v="82"/>
    <n v="1"/>
    <n v="0"/>
    <n v="6.3076923076923075"/>
    <n v="0"/>
    <n v="6.3076923076923075"/>
    <n v="4"/>
    <n v="4"/>
    <n v="6660438"/>
    <n v="39821661"/>
    <n v="144351070"/>
  </r>
  <r>
    <x v="13"/>
    <n v="4460"/>
    <x v="51"/>
    <x v="549"/>
    <x v="549"/>
    <x v="536"/>
    <n v="123338"/>
    <n v="444847000134"/>
    <s v="44847444847000134"/>
    <s v="INSTITUCION ETNOEDUCATIVA  INTEGRAL RURAL VILLA FÁTIMA"/>
    <n v="1"/>
    <n v="88.7491622725491"/>
    <n v="6.2156286265038245"/>
    <n v="0.92355188960725143"/>
    <n v="1.9235518896072514"/>
    <n v="1176"/>
    <n v="0"/>
    <n v="0"/>
    <n v="112"/>
    <n v="0"/>
    <n v="611"/>
    <n v="0"/>
    <n v="355"/>
    <n v="0"/>
    <n v="98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631651.317780178"/>
    <n v="185614432.21452156"/>
    <n v="28813083.803823538"/>
    <n v="0"/>
    <n v="239059167"/>
    <n v="0"/>
    <n v="0"/>
    <n v="0"/>
    <n v="0"/>
    <n v="0"/>
    <n v="0"/>
    <n v="0"/>
    <n v="0"/>
    <n v="0"/>
    <n v="239059167"/>
    <n v="203281.60459183675"/>
    <n v="1"/>
    <n v="0"/>
    <n v="0"/>
    <n v="1"/>
    <n v="24249724"/>
    <n v="46645602.422654316"/>
    <n v="46645602"/>
    <n v="112"/>
    <n v="1"/>
    <n v="0"/>
    <n v="8.615384615384615"/>
    <n v="0"/>
    <n v="8.615384615384615"/>
    <n v="4"/>
    <n v="4"/>
    <n v="6660438"/>
    <n v="53306040"/>
    <n v="292365207"/>
  </r>
  <r>
    <x v="14"/>
    <n v="4911"/>
    <x v="52"/>
    <x v="552"/>
    <x v="552"/>
    <x v="538"/>
    <n v="33540"/>
    <n v="447001003407"/>
    <s v="47001447001003407"/>
    <s v="INSTITUCION EDUCATIVA DISTRITAL TÉCNICA DE MINCA"/>
    <n v="1"/>
    <n v="14.303404664572756"/>
    <n v="1.0017520077154096"/>
    <n v="0.13470118358952085"/>
    <n v="1.1347011835895209"/>
    <n v="467"/>
    <n v="17"/>
    <n v="0"/>
    <n v="30"/>
    <n v="0"/>
    <n v="236"/>
    <n v="0"/>
    <n v="143"/>
    <n v="0"/>
    <n v="0"/>
    <n v="0"/>
    <n v="41"/>
    <n v="0"/>
    <n v="467"/>
    <n v="17"/>
    <n v="0"/>
    <n v="30"/>
    <n v="0"/>
    <n v="236"/>
    <n v="0"/>
    <n v="143"/>
    <n v="0"/>
    <n v="0"/>
    <n v="0"/>
    <n v="41"/>
    <n v="0"/>
    <n v="92671"/>
    <n v="81839"/>
    <n v="122758"/>
    <n v="150439"/>
    <n v="114333"/>
    <n v="99892"/>
    <n v="152848"/>
    <n v="184139"/>
    <n v="0"/>
    <n v="0"/>
    <n v="0"/>
    <n v="0"/>
    <n v="6097488.1498970129"/>
    <n v="42958729.269196153"/>
    <n v="0"/>
    <n v="8566652.3910446223"/>
    <n v="57622870"/>
    <n v="0"/>
    <n v="0"/>
    <n v="0"/>
    <n v="0"/>
    <n v="1219497.6299794025"/>
    <n v="8591745.8538392317"/>
    <n v="0"/>
    <n v="1713330.4782089244"/>
    <n v="11524574"/>
    <n v="69147444"/>
    <n v="148067.33190578158"/>
    <n v="1"/>
    <n v="1"/>
    <n v="0"/>
    <n v="1"/>
    <n v="24249724"/>
    <n v="27516190.524519209"/>
    <n v="27516191"/>
    <n v="47"/>
    <n v="1"/>
    <n v="0"/>
    <n v="3.6153846153846154"/>
    <n v="0"/>
    <n v="3.6153846153846154"/>
    <n v="3.6153846153846154"/>
    <n v="4"/>
    <n v="6660438"/>
    <n v="34176629"/>
    <n v="103324073"/>
  </r>
  <r>
    <x v="14"/>
    <n v="4911"/>
    <x v="52"/>
    <x v="552"/>
    <x v="552"/>
    <x v="538"/>
    <n v="24333"/>
    <n v="447001050839"/>
    <s v="47001447001050839"/>
    <s v="INSTITUCION EDUCATIVO DISTRITAL DE PALOMINITO"/>
    <n v="1"/>
    <n v="14.303404664572756"/>
    <n v="1.0017520077154096"/>
    <n v="0.13470118358952085"/>
    <n v="1.1347011835895209"/>
    <n v="531"/>
    <n v="26"/>
    <n v="0"/>
    <n v="32"/>
    <n v="0"/>
    <n v="247"/>
    <n v="0"/>
    <n v="168"/>
    <n v="0"/>
    <n v="58"/>
    <n v="0"/>
    <n v="0"/>
    <n v="0"/>
    <n v="531"/>
    <n v="26"/>
    <n v="0"/>
    <n v="32"/>
    <n v="0"/>
    <n v="247"/>
    <n v="0"/>
    <n v="168"/>
    <n v="0"/>
    <n v="58"/>
    <n v="0"/>
    <n v="0"/>
    <n v="0"/>
    <n v="92671"/>
    <n v="81839"/>
    <n v="122758"/>
    <n v="150439"/>
    <n v="114333"/>
    <n v="99892"/>
    <n v="152848"/>
    <n v="184139"/>
    <n v="0"/>
    <n v="0"/>
    <n v="0"/>
    <n v="0"/>
    <n v="7524559.8445537603"/>
    <n v="47039241.811916634"/>
    <n v="10059334.777538883"/>
    <n v="0"/>
    <n v="64623136"/>
    <n v="0"/>
    <n v="0"/>
    <n v="0"/>
    <n v="0"/>
    <n v="1504911.9689107521"/>
    <n v="9407848.3623833265"/>
    <n v="2011866.9555077767"/>
    <n v="0"/>
    <n v="12924627"/>
    <n v="77547763"/>
    <n v="146040.98493408662"/>
    <n v="1"/>
    <n v="1"/>
    <n v="0"/>
    <n v="1"/>
    <n v="24249724"/>
    <n v="27516190.524519209"/>
    <n v="27516191"/>
    <n v="58"/>
    <n v="1"/>
    <n v="0"/>
    <n v="4.4615384615384617"/>
    <n v="0"/>
    <n v="4.4615384615384617"/>
    <n v="4"/>
    <n v="4"/>
    <n v="6660438"/>
    <n v="34176629"/>
    <n v="111724392"/>
  </r>
  <r>
    <x v="14"/>
    <n v="3794"/>
    <x v="53"/>
    <x v="1045"/>
    <x v="1045"/>
    <x v="978"/>
    <n v="11402"/>
    <n v="447189001279"/>
    <s v="47980447189001279"/>
    <s v="INSTITUCION EDUCATIVA ETNOEDUCATIVA  DEPARTAMENTAL MACONDO"/>
    <n v="1"/>
    <n v="28.765605820185023"/>
    <n v="2.0146254726955357"/>
    <n v="0.28794722417992291"/>
    <n v="1.287947224179923"/>
    <n v="2353"/>
    <n v="47"/>
    <n v="0"/>
    <n v="215"/>
    <n v="0"/>
    <n v="1205"/>
    <n v="0"/>
    <n v="704"/>
    <n v="0"/>
    <n v="0"/>
    <n v="0"/>
    <n v="18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8580775.93532674"/>
    <n v="245603586.44084367"/>
    <n v="0"/>
    <n v="43163359.132214569"/>
    <n v="327347722"/>
    <n v="0"/>
    <n v="0"/>
    <n v="0"/>
    <n v="0"/>
    <n v="0"/>
    <n v="0"/>
    <n v="0"/>
    <n v="0"/>
    <n v="0"/>
    <n v="327347722"/>
    <n v="139119.3038674033"/>
    <n v="1"/>
    <n v="0"/>
    <n v="0"/>
    <n v="1"/>
    <n v="24249724"/>
    <n v="31232364.71292926"/>
    <n v="31232365"/>
    <n v="262"/>
    <n v="0"/>
    <n v="1"/>
    <n v="20.153846153846153"/>
    <n v="0"/>
    <n v="20.153846153846153"/>
    <n v="4"/>
    <n v="4"/>
    <n v="26641753"/>
    <n v="57874118"/>
    <n v="385221840"/>
  </r>
  <r>
    <x v="14"/>
    <n v="3794"/>
    <x v="53"/>
    <x v="1045"/>
    <x v="1045"/>
    <x v="978"/>
    <n v="11404"/>
    <n v="447189002097"/>
    <s v="47980447189002097"/>
    <s v="INSTITUCION ETNOEDUCATIVA DEPARTAMENTAL JOSE BENITO VIVES DE ANDREIS"/>
    <n v="1"/>
    <n v="28.765605820185023"/>
    <n v="2.0146254726955357"/>
    <n v="0.28794722417992291"/>
    <n v="1.287947224179923"/>
    <n v="850"/>
    <n v="0"/>
    <n v="0"/>
    <n v="48"/>
    <n v="0"/>
    <n v="313"/>
    <n v="0"/>
    <n v="368"/>
    <n v="0"/>
    <n v="0"/>
    <n v="0"/>
    <n v="12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68233.7591438303"/>
    <n v="87614480.024208769"/>
    <n v="0"/>
    <n v="28696518.98350529"/>
    <n v="123379233"/>
    <n v="0"/>
    <n v="0"/>
    <n v="0"/>
    <n v="0"/>
    <n v="0"/>
    <n v="0"/>
    <n v="0"/>
    <n v="0"/>
    <n v="0"/>
    <n v="123379233"/>
    <n v="145152.03882352941"/>
    <n v="1"/>
    <n v="0"/>
    <n v="0"/>
    <n v="1"/>
    <n v="24249724"/>
    <n v="31232364.71292926"/>
    <n v="31232365"/>
    <n v="48"/>
    <n v="1"/>
    <n v="0"/>
    <n v="3.6923076923076925"/>
    <n v="0"/>
    <n v="3.6923076923076925"/>
    <n v="3.6923076923076925"/>
    <n v="4"/>
    <n v="6660438"/>
    <n v="37892803"/>
    <n v="161272036"/>
  </r>
  <r>
    <x v="14"/>
    <n v="3794"/>
    <x v="53"/>
    <x v="1050"/>
    <x v="1050"/>
    <x v="983"/>
    <n v="11325"/>
    <n v="447703000180"/>
    <s v="47703447703000180"/>
    <s v="INSTITUCION EDUCATIVA DEPARTAMENTAL TOMAS HERRERA CANTILLO"/>
    <n v="1"/>
    <n v="27.259022789749046"/>
    <n v="1.9091105543301687"/>
    <n v="0.27198299565407319"/>
    <n v="1.2719829956540731"/>
    <n v="685"/>
    <n v="16"/>
    <n v="0"/>
    <n v="61"/>
    <n v="0"/>
    <n v="302"/>
    <n v="0"/>
    <n v="233"/>
    <n v="0"/>
    <n v="0"/>
    <n v="0"/>
    <n v="73"/>
    <n v="0"/>
    <n v="553"/>
    <n v="0"/>
    <n v="0"/>
    <n v="0"/>
    <n v="0"/>
    <n v="247"/>
    <n v="0"/>
    <n v="233"/>
    <n v="0"/>
    <n v="0"/>
    <n v="0"/>
    <n v="73"/>
    <n v="0"/>
    <n v="92671"/>
    <n v="81839"/>
    <n v="122758"/>
    <n v="150439"/>
    <n v="114333"/>
    <n v="99892"/>
    <n v="152848"/>
    <n v="184139"/>
    <n v="0"/>
    <n v="0"/>
    <n v="0"/>
    <n v="0"/>
    <n v="11198081.651843021"/>
    <n v="67977595.090004027"/>
    <n v="0"/>
    <n v="17098182.409082413"/>
    <n v="96273859"/>
    <n v="0"/>
    <n v="0"/>
    <n v="0"/>
    <n v="0"/>
    <n v="0"/>
    <n v="12197848.838580161"/>
    <n v="0"/>
    <n v="3419636.4818164827"/>
    <n v="15617485"/>
    <n v="111891344"/>
    <n v="163345.02773722628"/>
    <n v="1"/>
    <n v="0"/>
    <n v="0"/>
    <n v="1"/>
    <n v="24249724"/>
    <n v="30845236.577304471"/>
    <n v="30845237"/>
    <n v="77"/>
    <n v="1"/>
    <n v="0"/>
    <n v="5.9230769230769234"/>
    <n v="0"/>
    <n v="5.9230769230769234"/>
    <n v="4"/>
    <n v="4"/>
    <n v="6660438"/>
    <n v="37505675"/>
    <n v="149397019"/>
  </r>
  <r>
    <x v="14"/>
    <n v="3794"/>
    <x v="53"/>
    <x v="572"/>
    <x v="572"/>
    <x v="557"/>
    <n v="11345"/>
    <n v="447798000327"/>
    <s v="47798447798000327"/>
    <s v="INSTITUCION EDUCATIVA DEPARTAMENTAL EL CONSUELO"/>
    <n v="1"/>
    <n v="39.380459398252995"/>
    <n v="2.758046436640718"/>
    <n v="0.40042555751125825"/>
    <n v="1.4004255575112583"/>
    <n v="652"/>
    <n v="0"/>
    <n v="0"/>
    <n v="74"/>
    <n v="0"/>
    <n v="267"/>
    <n v="0"/>
    <n v="194"/>
    <n v="0"/>
    <n v="117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1848499.289753167"/>
    <n v="64489893.813611634"/>
    <n v="25044112.736894254"/>
    <n v="0"/>
    <n v="101382506"/>
    <n v="0"/>
    <n v="0"/>
    <n v="0"/>
    <n v="0"/>
    <n v="0"/>
    <n v="0"/>
    <n v="0"/>
    <n v="0"/>
    <n v="0"/>
    <n v="101382506"/>
    <n v="155494.64110429448"/>
    <n v="1"/>
    <n v="0"/>
    <n v="0"/>
    <n v="1"/>
    <n v="24249724"/>
    <n v="33959933.252194144"/>
    <n v="33959933"/>
    <n v="74"/>
    <n v="1"/>
    <n v="0"/>
    <n v="5.6923076923076925"/>
    <n v="0"/>
    <n v="5.6923076923076925"/>
    <n v="4"/>
    <n v="4"/>
    <n v="6660438"/>
    <n v="40620371"/>
    <n v="142002877"/>
  </r>
  <r>
    <x v="15"/>
    <n v="3797"/>
    <x v="55"/>
    <x v="573"/>
    <x v="573"/>
    <x v="558"/>
    <n v="11166"/>
    <n v="450001001570"/>
    <s v="50001450001001570"/>
    <s v="INSTITUCION EDUCATIVA COLEGIO GUILLERMO CANO ISAZA"/>
    <n v="1"/>
    <n v="6.3757314623424266"/>
    <n v="0.44653017535574341"/>
    <n v="5.0697060270783981E-2"/>
    <n v="1.0506970602707839"/>
    <n v="424"/>
    <n v="0"/>
    <n v="0"/>
    <n v="23"/>
    <n v="0"/>
    <n v="191"/>
    <n v="0"/>
    <n v="158"/>
    <n v="0"/>
    <n v="5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62974.9808146092"/>
    <n v="36629724.529854633"/>
    <n v="8351041.1019499768"/>
    <n v="0"/>
    <n v="47743741"/>
    <n v="0"/>
    <n v="0"/>
    <n v="0"/>
    <n v="0"/>
    <n v="0"/>
    <n v="0"/>
    <n v="0"/>
    <n v="0"/>
    <n v="0"/>
    <n v="47743741"/>
    <n v="112603.16273584905"/>
    <n v="1"/>
    <n v="0"/>
    <n v="0"/>
    <n v="1"/>
    <n v="24249724"/>
    <n v="25479113.719177876"/>
    <n v="25479114"/>
    <n v="23"/>
    <n v="1"/>
    <n v="0"/>
    <n v="1.7692307692307692"/>
    <n v="0"/>
    <n v="1.7692307692307692"/>
    <n v="1.7692307692307692"/>
    <n v="2"/>
    <n v="6660438"/>
    <n v="32139552"/>
    <n v="79883293"/>
  </r>
  <r>
    <x v="15"/>
    <n v="3796"/>
    <x v="56"/>
    <x v="590"/>
    <x v="590"/>
    <x v="573"/>
    <n v="142261"/>
    <n v="450568000540"/>
    <s v="50568450568000540"/>
    <s v="CE VENCEDOR PIRIRI"/>
    <n v="1"/>
    <n v="44.841934338052468"/>
    <n v="3.1405458215306958"/>
    <n v="0.45829706692413785"/>
    <n v="1.4582970669241377"/>
    <n v="359"/>
    <n v="0"/>
    <n v="0"/>
    <n v="21"/>
    <n v="0"/>
    <n v="223"/>
    <n v="0"/>
    <n v="1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01361.0496053863"/>
    <n v="49237207.18590486"/>
    <n v="0"/>
    <n v="0"/>
    <n v="52738568"/>
    <n v="0"/>
    <n v="0"/>
    <n v="0"/>
    <n v="0"/>
    <n v="0"/>
    <n v="0"/>
    <n v="0"/>
    <n v="0"/>
    <n v="0"/>
    <n v="52738568"/>
    <n v="146904.08913649025"/>
    <n v="1"/>
    <n v="0"/>
    <n v="1"/>
    <n v="1"/>
    <n v="24249724"/>
    <n v="35363301.38291987"/>
    <n v="35363301"/>
    <n v="21"/>
    <n v="0"/>
    <n v="1"/>
    <n v="1.6153846153846154"/>
    <n v="0"/>
    <n v="1.6153846153846154"/>
    <n v="1.6153846153846154"/>
    <n v="2"/>
    <n v="13320876"/>
    <n v="48684177"/>
    <n v="101422745"/>
  </r>
  <r>
    <x v="15"/>
    <n v="3796"/>
    <x v="56"/>
    <x v="590"/>
    <x v="590"/>
    <x v="573"/>
    <n v="141335"/>
    <n v="450568000671"/>
    <s v="50568450568000671"/>
    <s v="INSTITUCIÒN EDUCATIVA  KAYUWINAE"/>
    <n v="1"/>
    <n v="44.841934338052468"/>
    <n v="3.1405458215306958"/>
    <n v="0.45829706692413785"/>
    <n v="1.4582970669241377"/>
    <n v="684"/>
    <n v="0"/>
    <n v="0"/>
    <n v="58"/>
    <n v="0"/>
    <n v="412"/>
    <n v="0"/>
    <n v="179"/>
    <n v="0"/>
    <n v="35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670425.7560529709"/>
    <n v="86092276.470028907"/>
    <n v="7801422.6529827211"/>
    <n v="0"/>
    <n v="103564125"/>
    <n v="0"/>
    <n v="0"/>
    <n v="0"/>
    <n v="0"/>
    <n v="0"/>
    <n v="0"/>
    <n v="0"/>
    <n v="0"/>
    <n v="0"/>
    <n v="103564125"/>
    <n v="151409.53947368421"/>
    <n v="1"/>
    <n v="0"/>
    <n v="1"/>
    <n v="1"/>
    <n v="24249724"/>
    <n v="35363301.38291987"/>
    <n v="35363301"/>
    <n v="58"/>
    <n v="1"/>
    <n v="0"/>
    <n v="4.4615384615384617"/>
    <n v="0"/>
    <n v="4.4615384615384617"/>
    <n v="4"/>
    <n v="4"/>
    <n v="6660438"/>
    <n v="42023739"/>
    <n v="145587864"/>
  </r>
  <r>
    <x v="16"/>
    <n v="3799"/>
    <x v="57"/>
    <x v="600"/>
    <x v="600"/>
    <x v="582"/>
    <n v="18053"/>
    <n v="452001002528"/>
    <s v="52001452001002528"/>
    <s v="INSTITUCION EDUCATIVA  MUNICIPAL EL ENCANO"/>
    <n v="1"/>
    <n v="8.2449792759165543"/>
    <n v="0.57744465299780168"/>
    <n v="7.0504199117095642E-2"/>
    <n v="1.0705041991170956"/>
    <n v="692"/>
    <n v="0"/>
    <n v="0"/>
    <n v="58"/>
    <n v="0"/>
    <n v="291"/>
    <n v="0"/>
    <n v="212"/>
    <n v="0"/>
    <n v="131"/>
    <n v="0"/>
    <n v="0"/>
    <n v="0"/>
    <n v="55"/>
    <n v="0"/>
    <n v="0"/>
    <n v="12"/>
    <n v="0"/>
    <n v="43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098849.4826639835"/>
    <n v="53788207.145477071"/>
    <n v="21434799.783291128"/>
    <n v="0"/>
    <n v="82321856"/>
    <n v="0"/>
    <n v="0"/>
    <n v="0"/>
    <n v="0"/>
    <n v="293745.49583437177"/>
    <n v="919639.32694056234"/>
    <n v="0"/>
    <n v="0"/>
    <n v="1213385"/>
    <n v="83535241"/>
    <n v="120715.66618497109"/>
    <n v="1"/>
    <n v="0"/>
    <n v="0"/>
    <n v="1"/>
    <n v="24249724"/>
    <n v="25959431.369430613"/>
    <n v="25959431"/>
    <n v="58"/>
    <n v="1"/>
    <n v="0"/>
    <n v="4.4615384615384617"/>
    <n v="0"/>
    <n v="4.4615384615384617"/>
    <n v="4"/>
    <n v="4"/>
    <n v="6660438"/>
    <n v="32619869"/>
    <n v="116155110"/>
  </r>
  <r>
    <x v="16"/>
    <n v="3799"/>
    <x v="57"/>
    <x v="600"/>
    <x v="600"/>
    <x v="582"/>
    <n v="18056"/>
    <n v="452001003745"/>
    <s v="52001452001003745"/>
    <s v="I.E.M. FRANCISCO JOSE DE CALDAS"/>
    <n v="1"/>
    <n v="8.2449792759165543"/>
    <n v="0.57744465299780168"/>
    <n v="7.0504199117095642E-2"/>
    <n v="1.0705041991170956"/>
    <n v="343"/>
    <n v="0"/>
    <n v="0"/>
    <n v="16"/>
    <n v="0"/>
    <n v="143"/>
    <n v="0"/>
    <n v="126"/>
    <n v="0"/>
    <n v="58"/>
    <n v="0"/>
    <n v="0"/>
    <n v="0"/>
    <n v="66"/>
    <n v="0"/>
    <n v="0"/>
    <n v="7"/>
    <n v="0"/>
    <n v="59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958303.3055624783"/>
    <n v="28765462.668257121"/>
    <n v="9490216.6979456898"/>
    <n v="0"/>
    <n v="40213983"/>
    <n v="0"/>
    <n v="0"/>
    <n v="0"/>
    <n v="0"/>
    <n v="171351.53923671687"/>
    <n v="1261830.7044068181"/>
    <n v="0"/>
    <n v="0"/>
    <n v="1433182"/>
    <n v="41647165"/>
    <n v="121420.30612244898"/>
    <n v="1"/>
    <n v="0"/>
    <n v="0"/>
    <n v="1"/>
    <n v="24249724"/>
    <n v="25959431.369430613"/>
    <n v="25959431"/>
    <n v="16"/>
    <n v="1"/>
    <n v="0"/>
    <n v="1.2307692307692308"/>
    <n v="0"/>
    <n v="1.2307692307692308"/>
    <n v="1.2307692307692308"/>
    <n v="2"/>
    <n v="6660438"/>
    <n v="32619869"/>
    <n v="74267034"/>
  </r>
  <r>
    <x v="16"/>
    <n v="3799"/>
    <x v="57"/>
    <x v="600"/>
    <x v="600"/>
    <x v="582"/>
    <n v="18057"/>
    <n v="452001004024"/>
    <s v="52001452001004024"/>
    <s v="I.E.M. OBONUCO"/>
    <n v="1"/>
    <n v="8.2449792759165543"/>
    <n v="0.57744465299780168"/>
    <n v="7.0504199117095642E-2"/>
    <n v="1.0705041991170956"/>
    <n v="521"/>
    <n v="12"/>
    <n v="0"/>
    <n v="24"/>
    <n v="0"/>
    <n v="202"/>
    <n v="0"/>
    <n v="219"/>
    <n v="0"/>
    <n v="0"/>
    <n v="0"/>
    <n v="64"/>
    <n v="0"/>
    <n v="36"/>
    <n v="12"/>
    <n v="0"/>
    <n v="24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06182.4375155764"/>
    <n v="45019553.097904272"/>
    <n v="0"/>
    <n v="12615780.654158264"/>
    <n v="62041516"/>
    <n v="0"/>
    <n v="0"/>
    <n v="0"/>
    <n v="0"/>
    <n v="881236.48750311532"/>
    <n v="0"/>
    <n v="0"/>
    <n v="0"/>
    <n v="881236"/>
    <n v="62922752"/>
    <n v="120773.03646833013"/>
    <n v="1"/>
    <n v="0"/>
    <n v="0"/>
    <n v="1"/>
    <n v="24249724"/>
    <n v="25959431.369430613"/>
    <n v="25959431"/>
    <n v="36"/>
    <n v="1"/>
    <n v="0"/>
    <n v="2.7692307692307692"/>
    <n v="0"/>
    <n v="2.7692307692307692"/>
    <n v="2.7692307692307692"/>
    <n v="3"/>
    <n v="6660438"/>
    <n v="32619869"/>
    <n v="95542621"/>
  </r>
  <r>
    <x v="16"/>
    <n v="3798"/>
    <x v="58"/>
    <x v="602"/>
    <x v="602"/>
    <x v="584"/>
    <n v="10263"/>
    <n v="452022000118"/>
    <s v="52022452022000118"/>
    <s v="INSTITUCION EDUCATIVA COMERCIAL SAN LUIS"/>
    <n v="1"/>
    <n v="11.685098952270081"/>
    <n v="0.81837657608769265"/>
    <n v="0.10695679121465002"/>
    <n v="1.1069567912146501"/>
    <n v="463"/>
    <n v="0"/>
    <n v="0"/>
    <n v="19"/>
    <n v="0"/>
    <n v="195"/>
    <n v="0"/>
    <n v="192"/>
    <n v="0"/>
    <n v="0"/>
    <n v="0"/>
    <n v="5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404672.1253889473"/>
    <n v="42792961.45396135"/>
    <n v="0"/>
    <n v="11618533.244916044"/>
    <n v="56816167"/>
    <n v="0"/>
    <n v="0"/>
    <n v="0"/>
    <n v="0"/>
    <n v="0"/>
    <n v="0"/>
    <n v="0"/>
    <n v="0"/>
    <n v="0"/>
    <n v="56816167"/>
    <n v="122713.10367170627"/>
    <n v="1"/>
    <n v="0"/>
    <n v="0"/>
    <n v="1"/>
    <n v="24249724"/>
    <n v="26843396.666880891"/>
    <n v="26843397"/>
    <n v="19"/>
    <n v="1"/>
    <n v="0"/>
    <n v="1.4615384615384615"/>
    <n v="0"/>
    <n v="1.4615384615384615"/>
    <n v="1.4615384615384615"/>
    <n v="2"/>
    <n v="6660438"/>
    <n v="33503835"/>
    <n v="90320002"/>
  </r>
  <r>
    <x v="16"/>
    <n v="3798"/>
    <x v="58"/>
    <x v="607"/>
    <x v="607"/>
    <x v="588"/>
    <n v="196"/>
    <n v="452110000861"/>
    <s v="52110452110000861"/>
    <s v="INSTITUCION EDUCATIVA TECNICA AGROPECUARIA JUBANGUANA"/>
    <n v="1"/>
    <n v="16.775358683656066"/>
    <n v="1.1748775648584753"/>
    <n v="0.1608947873065486"/>
    <n v="1.1608947873065487"/>
    <n v="324"/>
    <n v="0"/>
    <n v="0"/>
    <n v="21"/>
    <n v="0"/>
    <n v="148"/>
    <n v="0"/>
    <n v="107"/>
    <n v="0"/>
    <n v="0"/>
    <n v="0"/>
    <n v="4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787300.2580595124"/>
    <n v="29570846.033874571"/>
    <n v="0"/>
    <n v="10260768.251512347"/>
    <n v="42618915"/>
    <n v="0"/>
    <n v="0"/>
    <n v="0"/>
    <n v="0"/>
    <n v="0"/>
    <n v="0"/>
    <n v="0"/>
    <n v="0"/>
    <n v="0"/>
    <n v="42618915"/>
    <n v="131539.86111111112"/>
    <n v="1"/>
    <n v="0"/>
    <n v="0"/>
    <n v="1"/>
    <n v="24249724"/>
    <n v="28151378.18522251"/>
    <n v="28151378"/>
    <n v="21"/>
    <n v="1"/>
    <n v="0"/>
    <n v="1.6153846153846154"/>
    <n v="0"/>
    <n v="1.6153846153846154"/>
    <n v="1.6153846153846154"/>
    <n v="2"/>
    <n v="6660438"/>
    <n v="34811816"/>
    <n v="77430731"/>
  </r>
  <r>
    <x v="16"/>
    <n v="3798"/>
    <x v="58"/>
    <x v="610"/>
    <x v="610"/>
    <x v="591"/>
    <n v="6502"/>
    <n v="452215000441"/>
    <s v="52215452215000441"/>
    <s v="INSTITUCION EDUCATIVA NUESTRA SRA. DE FATIMA"/>
    <n v="1"/>
    <n v="19.666824037229379"/>
    <n v="1.3773839814150772"/>
    <n v="0.19153366531492727"/>
    <n v="1.1915336653149273"/>
    <n v="97"/>
    <n v="0"/>
    <n v="0"/>
    <n v="10"/>
    <n v="0"/>
    <n v="30"/>
    <n v="0"/>
    <n v="43"/>
    <n v="0"/>
    <n v="0"/>
    <n v="0"/>
    <n v="14"/>
    <n v="0"/>
    <n v="97"/>
    <n v="0"/>
    <n v="0"/>
    <n v="10"/>
    <n v="0"/>
    <n v="30"/>
    <n v="0"/>
    <n v="43"/>
    <n v="0"/>
    <n v="0"/>
    <n v="0"/>
    <n v="14"/>
    <n v="0"/>
    <n v="92671"/>
    <n v="81839"/>
    <n v="122758"/>
    <n v="150439"/>
    <n v="114333"/>
    <n v="99892"/>
    <n v="152848"/>
    <n v="184139"/>
    <n v="0"/>
    <n v="0"/>
    <n v="0"/>
    <n v="0"/>
    <n v="1362316.1855645159"/>
    <n v="8688801.7053816263"/>
    <n v="0"/>
    <n v="3071709.4463639557"/>
    <n v="13122827"/>
    <n v="0"/>
    <n v="0"/>
    <n v="0"/>
    <n v="0"/>
    <n v="272463.23711290315"/>
    <n v="1737760.3410763256"/>
    <n v="0"/>
    <n v="614341.8892727911"/>
    <n v="2624565"/>
    <n v="15747392"/>
    <n v="162344.2474226804"/>
    <n v="1"/>
    <n v="0"/>
    <n v="0"/>
    <n v="1"/>
    <n v="24249724"/>
    <n v="28894362.520595361"/>
    <n v="28894363"/>
    <n v="10"/>
    <n v="1"/>
    <n v="0"/>
    <n v="0.76923076923076927"/>
    <n v="0"/>
    <n v="0.76923076923076927"/>
    <n v="0.76923076923076927"/>
    <n v="1"/>
    <n v="6660438"/>
    <n v="35554801"/>
    <n v="51302193"/>
  </r>
  <r>
    <x v="16"/>
    <n v="3798"/>
    <x v="58"/>
    <x v="610"/>
    <x v="610"/>
    <x v="591"/>
    <n v="6508"/>
    <n v="452215000492"/>
    <s v="52215452215000492"/>
    <s v="INSTITUCION EDUCATIVA TECNICA AGROPECUARIA INDIGENA DEL RESGUARDO DE MALES."/>
    <n v="1"/>
    <n v="19.666824037229379"/>
    <n v="1.3773839814150772"/>
    <n v="0.19153366531492727"/>
    <n v="1.1915336653149273"/>
    <n v="171"/>
    <n v="0"/>
    <n v="0"/>
    <n v="4"/>
    <n v="0"/>
    <n v="55"/>
    <n v="0"/>
    <n v="85"/>
    <n v="0"/>
    <n v="0"/>
    <n v="0"/>
    <n v="27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544926.47422580631"/>
    <n v="16663455.325389421"/>
    <n v="0"/>
    <n v="5924011.0751304859"/>
    <n v="23132393"/>
    <n v="0"/>
    <n v="0"/>
    <n v="0"/>
    <n v="0"/>
    <n v="0"/>
    <n v="0"/>
    <n v="0"/>
    <n v="0"/>
    <n v="0"/>
    <n v="23132393"/>
    <n v="135277.15204678362"/>
    <n v="1"/>
    <n v="0"/>
    <n v="0"/>
    <n v="1"/>
    <n v="24249724"/>
    <n v="28894362.520595361"/>
    <n v="28894363"/>
    <n v="4"/>
    <n v="0"/>
    <n v="1"/>
    <n v="0.30769230769230771"/>
    <n v="0"/>
    <n v="0.30769230769230771"/>
    <n v="0.30769230769230771"/>
    <n v="1"/>
    <n v="6660438"/>
    <n v="35554801"/>
    <n v="58687194"/>
  </r>
  <r>
    <x v="16"/>
    <n v="3798"/>
    <x v="58"/>
    <x v="612"/>
    <x v="612"/>
    <x v="593"/>
    <n v="7970"/>
    <n v="452227000838"/>
    <s v="52227452227000838"/>
    <s v="CENTRO EDUCATIVO CHITA LLANO LARGO"/>
    <n v="1"/>
    <n v="15.392384916748286"/>
    <n v="1.0780197341456927"/>
    <n v="0.14624036148722813"/>
    <n v="1.1462403614872281"/>
    <n v="11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053.09924991925"/>
    <n v="1145002.4218968218"/>
    <n v="0"/>
    <n v="0"/>
    <n v="1276056"/>
    <n v="0"/>
    <n v="0"/>
    <n v="0"/>
    <n v="0"/>
    <n v="0"/>
    <n v="0"/>
    <n v="0"/>
    <n v="0"/>
    <n v="0"/>
    <n v="1276056"/>
    <n v="116005.09090909091"/>
    <n v="1"/>
    <n v="0"/>
    <n v="0"/>
    <n v="1"/>
    <n v="24249724"/>
    <n v="27796012.403725509"/>
    <n v="27796012"/>
    <n v="1"/>
    <n v="1"/>
    <n v="0"/>
    <n v="7.6923076923076927E-2"/>
    <n v="0"/>
    <n v="7.6923076923076927E-2"/>
    <n v="7.6923076923076927E-2"/>
    <n v="1"/>
    <n v="6660438"/>
    <n v="34456450"/>
    <n v="35732506"/>
  </r>
  <r>
    <x v="16"/>
    <n v="3798"/>
    <x v="58"/>
    <x v="612"/>
    <x v="612"/>
    <x v="593"/>
    <n v="7971"/>
    <n v="452227000846"/>
    <s v="52227452227000846"/>
    <s v="CENTRO EDUCATIVO LA LIBERTAD"/>
    <n v="1"/>
    <n v="15.392384916748286"/>
    <n v="1.0780197341456927"/>
    <n v="0.14624036148722813"/>
    <n v="1.1462403614872281"/>
    <n v="8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93159.29774975777"/>
    <n v="572501.21094841091"/>
    <n v="0"/>
    <n v="0"/>
    <n v="965661"/>
    <n v="0"/>
    <n v="0"/>
    <n v="0"/>
    <n v="0"/>
    <n v="0"/>
    <n v="0"/>
    <n v="0"/>
    <n v="0"/>
    <n v="0"/>
    <n v="965661"/>
    <n v="120707.625"/>
    <n v="1"/>
    <n v="0"/>
    <n v="0"/>
    <n v="1"/>
    <n v="24249724"/>
    <n v="27796012.403725509"/>
    <n v="27796012"/>
    <n v="3"/>
    <n v="1"/>
    <n v="0"/>
    <n v="0.23076923076923078"/>
    <n v="0"/>
    <n v="0.23076923076923078"/>
    <n v="0.23076923076923078"/>
    <n v="1"/>
    <n v="6660438"/>
    <n v="34456450"/>
    <n v="35422111"/>
  </r>
  <r>
    <x v="16"/>
    <n v="3798"/>
    <x v="58"/>
    <x v="617"/>
    <x v="617"/>
    <x v="597"/>
    <n v="8611"/>
    <n v="452317000349"/>
    <s v="52317452317000349"/>
    <s v="CENTRO EDUCATIVO CRISTO ALTO"/>
    <n v="1"/>
    <n v="14.009020960466968"/>
    <n v="0.98113457616380917"/>
    <n v="0.1315818010983541"/>
    <n v="1.131581801098354"/>
    <n v="11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0"/>
    <n v="1243395.6620284845"/>
    <n v="0"/>
    <n v="0"/>
    <n v="1243396"/>
    <n v="0"/>
    <n v="0"/>
    <n v="0"/>
    <n v="0"/>
    <n v="0"/>
    <n v="0"/>
    <n v="0"/>
    <n v="0"/>
    <n v="0"/>
    <n v="1243396"/>
    <n v="113036"/>
    <n v="1"/>
    <n v="0"/>
    <n v="0"/>
    <n v="1"/>
    <n v="24249724"/>
    <n v="27440546.360057984"/>
    <n v="27440546"/>
    <n v="0"/>
    <n v="1"/>
    <n v="0"/>
    <n v="0"/>
    <n v="0"/>
    <n v="0"/>
    <n v="0"/>
    <n v="0"/>
    <n v="0"/>
    <n v="27440546"/>
    <n v="28683942"/>
  </r>
  <r>
    <x v="16"/>
    <n v="3798"/>
    <x v="58"/>
    <x v="623"/>
    <x v="623"/>
    <x v="603"/>
    <n v="1082"/>
    <n v="452381000387"/>
    <s v="52381452381000387"/>
    <s v="INSTITUCION EDUCATIVA TÉCNICA AGROPECUARIA GUSTIN SANTACRUZ"/>
    <n v="1"/>
    <n v="32.519067094064333"/>
    <n v="2.277502560715261"/>
    <n v="0.32772008258109347"/>
    <n v="1.3277200825810935"/>
    <n v="140"/>
    <n v="0"/>
    <n v="0"/>
    <n v="6"/>
    <n v="0"/>
    <n v="63"/>
    <n v="0"/>
    <n v="55"/>
    <n v="0"/>
    <n v="0"/>
    <n v="0"/>
    <n v="1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10813.32121046504"/>
    <n v="15650176.50972449"/>
    <n v="0"/>
    <n v="3911760.7725823997"/>
    <n v="20472751"/>
    <n v="0"/>
    <n v="0"/>
    <n v="0"/>
    <n v="0"/>
    <n v="0"/>
    <n v="0"/>
    <n v="0"/>
    <n v="0"/>
    <n v="0"/>
    <n v="20472751"/>
    <n v="146233.9357142857"/>
    <n v="1"/>
    <n v="0"/>
    <n v="0"/>
    <n v="1"/>
    <n v="24249724"/>
    <n v="32196845.551848724"/>
    <n v="32196846"/>
    <n v="6"/>
    <n v="1"/>
    <n v="0"/>
    <n v="0.46153846153846156"/>
    <n v="0"/>
    <n v="0.46153846153846156"/>
    <n v="0.46153846153846156"/>
    <n v="1"/>
    <n v="6660438"/>
    <n v="38857284"/>
    <n v="59330035"/>
  </r>
  <r>
    <x v="16"/>
    <n v="3798"/>
    <x v="58"/>
    <x v="631"/>
    <x v="631"/>
    <x v="610"/>
    <n v="12258"/>
    <n v="452506000180"/>
    <s v="52506452506000180"/>
    <s v="INSTITUCION EDUCATIVA SAN ISIDRO"/>
    <n v="1"/>
    <n v="15.844636251541306"/>
    <n v="1.1096935693789922"/>
    <n v="0.1510325591384038"/>
    <n v="1.1510325591384039"/>
    <n v="170"/>
    <n v="0"/>
    <n v="0"/>
    <n v="10"/>
    <n v="0"/>
    <n v="75"/>
    <n v="0"/>
    <n v="71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16010.0558397113"/>
    <n v="16786925.882028203"/>
    <n v="0"/>
    <n v="2967299.7817006116"/>
    <n v="21070236"/>
    <n v="0"/>
    <n v="0"/>
    <n v="0"/>
    <n v="0"/>
    <n v="0"/>
    <n v="0"/>
    <n v="0"/>
    <n v="0"/>
    <n v="0"/>
    <n v="21070236"/>
    <n v="123942.56470588235"/>
    <n v="1"/>
    <n v="0"/>
    <n v="0"/>
    <n v="1"/>
    <n v="24249724"/>
    <n v="27912221.874119971"/>
    <n v="27912222"/>
    <n v="10"/>
    <n v="1"/>
    <n v="0"/>
    <n v="0.76923076923076927"/>
    <n v="0"/>
    <n v="0.76923076923076927"/>
    <n v="0.76923076923076927"/>
    <n v="1"/>
    <n v="6660438"/>
    <n v="34572660"/>
    <n v="55642896"/>
  </r>
  <r>
    <x v="16"/>
    <n v="3798"/>
    <x v="58"/>
    <x v="637"/>
    <x v="637"/>
    <x v="442"/>
    <n v="8599"/>
    <n v="452612000806"/>
    <s v="52612452612000806"/>
    <s v="INSTITUCION  AGROPECUARIA COMUNIDAD  INDIGENA  INKAI -AWA"/>
    <n v="1"/>
    <n v="62.345713178723642"/>
    <n v="4.3664389572873086"/>
    <n v="0.64377262308883532"/>
    <n v="1.6437726230888354"/>
    <n v="184"/>
    <n v="0"/>
    <n v="0"/>
    <n v="15"/>
    <n v="0"/>
    <n v="89"/>
    <n v="0"/>
    <n v="58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819061.8297342374"/>
    <n v="24137361.025241721"/>
    <n v="0"/>
    <n v="6659018.2349450113"/>
    <n v="33615441"/>
    <n v="0"/>
    <n v="0"/>
    <n v="0"/>
    <n v="0"/>
    <n v="0"/>
    <n v="0"/>
    <n v="0"/>
    <n v="0"/>
    <n v="0"/>
    <n v="33615441"/>
    <n v="182692.61413043478"/>
    <n v="1"/>
    <n v="1"/>
    <n v="1"/>
    <n v="1"/>
    <n v="24249724"/>
    <n v="39861032.428660288"/>
    <n v="39861032"/>
    <n v="15"/>
    <n v="1"/>
    <n v="0"/>
    <n v="1.1538461538461537"/>
    <n v="0"/>
    <n v="1.1538461538461537"/>
    <n v="1.1538461538461537"/>
    <n v="2"/>
    <n v="6660438"/>
    <n v="46521470"/>
    <n v="80136911"/>
  </r>
  <r>
    <x v="16"/>
    <n v="3800"/>
    <x v="60"/>
    <x v="647"/>
    <x v="647"/>
    <x v="624"/>
    <n v="19955"/>
    <n v="452835006474"/>
    <s v="52835452835006474"/>
    <s v="C. E. INDIGENA AWA CALVI"/>
    <n v="1"/>
    <n v="27.616378223665674"/>
    <n v="1.9341382684855724"/>
    <n v="0.275769646437169"/>
    <n v="1.2757696464371691"/>
    <n v="575"/>
    <n v="0"/>
    <n v="0"/>
    <n v="55"/>
    <n v="0"/>
    <n v="443"/>
    <n v="0"/>
    <n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022441.4042355465"/>
    <n v="66268374.391388878"/>
    <n v="0"/>
    <n v="0"/>
    <n v="74290816"/>
    <n v="0"/>
    <n v="0"/>
    <n v="0"/>
    <n v="0"/>
    <n v="0"/>
    <n v="0"/>
    <n v="0"/>
    <n v="0"/>
    <n v="0"/>
    <n v="74290816"/>
    <n v="129201.41913043478"/>
    <n v="1"/>
    <n v="1"/>
    <n v="1"/>
    <n v="1"/>
    <n v="24249724"/>
    <n v="30937061.813678931"/>
    <n v="30937062"/>
    <n v="55"/>
    <n v="1"/>
    <n v="0"/>
    <n v="4.2307692307692308"/>
    <n v="0"/>
    <n v="4.2307692307692308"/>
    <n v="4"/>
    <n v="4"/>
    <n v="6660438"/>
    <n v="37597500"/>
    <n v="111888316"/>
  </r>
  <r>
    <x v="16"/>
    <n v="3800"/>
    <x v="60"/>
    <x v="647"/>
    <x v="647"/>
    <x v="624"/>
    <n v="19965"/>
    <n v="452835006580"/>
    <s v="52835452835006580"/>
    <s v="I.E. BILINGÜE AWA TECNICO AGROINDUSTRIAL PIANULPI"/>
    <n v="1"/>
    <n v="27.616378223665674"/>
    <n v="1.9341382684855724"/>
    <n v="0.275769646437169"/>
    <n v="1.2757696464371691"/>
    <n v="950"/>
    <n v="0"/>
    <n v="0"/>
    <n v="61"/>
    <n v="0"/>
    <n v="477"/>
    <n v="0"/>
    <n v="333"/>
    <n v="0"/>
    <n v="0"/>
    <n v="0"/>
    <n v="7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8897616.8301521521"/>
    <n v="103225737.03274037"/>
    <n v="0"/>
    <n v="18558596.807098217"/>
    <n v="130681951"/>
    <n v="0"/>
    <n v="0"/>
    <n v="0"/>
    <n v="0"/>
    <n v="0"/>
    <n v="0"/>
    <n v="0"/>
    <n v="0"/>
    <n v="0"/>
    <n v="130681951"/>
    <n v="137559.94842105263"/>
    <n v="1"/>
    <n v="1"/>
    <n v="1"/>
    <n v="1"/>
    <n v="24249724"/>
    <n v="30937061.813678931"/>
    <n v="30937062"/>
    <n v="61"/>
    <n v="1"/>
    <n v="0"/>
    <n v="4.6923076923076925"/>
    <n v="0"/>
    <n v="4.6923076923076925"/>
    <n v="4"/>
    <n v="4"/>
    <n v="6660438"/>
    <n v="37597500"/>
    <n v="168279451"/>
  </r>
  <r>
    <x v="16"/>
    <n v="3800"/>
    <x v="60"/>
    <x v="647"/>
    <x v="647"/>
    <x v="624"/>
    <n v="19967"/>
    <n v="452835006601"/>
    <s v="52835452835006601"/>
    <s v="I.E.T. AGROP-AMBIENTAL BILINGUE INDA SABALETA"/>
    <n v="1"/>
    <n v="27.616378223665674"/>
    <n v="1.9341382684855724"/>
    <n v="0.275769646437169"/>
    <n v="1.2757696464371691"/>
    <n v="1133"/>
    <n v="0"/>
    <n v="0"/>
    <n v="106"/>
    <n v="0"/>
    <n v="674"/>
    <n v="0"/>
    <n v="284"/>
    <n v="0"/>
    <n v="0"/>
    <n v="0"/>
    <n v="6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461432.524526689"/>
    <n v="122086735.89798182"/>
    <n v="0"/>
    <n v="16209407.337845277"/>
    <n v="153757576"/>
    <n v="0"/>
    <n v="0"/>
    <n v="0"/>
    <n v="0"/>
    <n v="0"/>
    <n v="0"/>
    <n v="0"/>
    <n v="0"/>
    <n v="0"/>
    <n v="153757576"/>
    <n v="135708.36363636365"/>
    <n v="1"/>
    <n v="1"/>
    <n v="1"/>
    <n v="1"/>
    <n v="24249724"/>
    <n v="30937061.813678931"/>
    <n v="30937062"/>
    <n v="106"/>
    <n v="1"/>
    <n v="0"/>
    <n v="8.1538461538461533"/>
    <n v="0"/>
    <n v="8.1538461538461533"/>
    <n v="4"/>
    <n v="4"/>
    <n v="6660438"/>
    <n v="37597500"/>
    <n v="191355076"/>
  </r>
  <r>
    <x v="16"/>
    <n v="3800"/>
    <x v="60"/>
    <x v="647"/>
    <x v="647"/>
    <x v="624"/>
    <n v="19968"/>
    <n v="452835006661"/>
    <s v="52835452835006661"/>
    <s v="C.E. INDIG AWA EL HOJAL"/>
    <n v="1"/>
    <n v="27.616378223665674"/>
    <n v="1.9341382684855724"/>
    <n v="0.275769646437169"/>
    <n v="1.2757696464371691"/>
    <n v="617"/>
    <n v="0"/>
    <n v="0"/>
    <n v="65"/>
    <n v="0"/>
    <n v="409"/>
    <n v="0"/>
    <n v="1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481067.1140965559"/>
    <n v="70346428.200089738"/>
    <n v="0"/>
    <n v="0"/>
    <n v="79827495"/>
    <n v="0"/>
    <n v="0"/>
    <n v="0"/>
    <n v="0"/>
    <n v="0"/>
    <n v="0"/>
    <n v="0"/>
    <n v="0"/>
    <n v="0"/>
    <n v="79827495"/>
    <n v="129380.056726094"/>
    <n v="1"/>
    <n v="1"/>
    <n v="1"/>
    <n v="1"/>
    <n v="24249724"/>
    <n v="30937061.813678931"/>
    <n v="30937062"/>
    <n v="65"/>
    <n v="0"/>
    <n v="1"/>
    <n v="5"/>
    <n v="0"/>
    <n v="5"/>
    <n v="4"/>
    <n v="4"/>
    <n v="26641753"/>
    <n v="57578815"/>
    <n v="137406310"/>
  </r>
  <r>
    <x v="16"/>
    <n v="3798"/>
    <x v="58"/>
    <x v="648"/>
    <x v="648"/>
    <x v="625"/>
    <n v="20622"/>
    <n v="452838000302"/>
    <s v="52838452838000302"/>
    <s v="I.E. SANTANDER"/>
    <n v="1"/>
    <n v="15.17573790832518"/>
    <n v="1.062846663066265"/>
    <n v="0.14394470151891739"/>
    <n v="1.1439447015189175"/>
    <n v="308"/>
    <n v="0"/>
    <n v="0"/>
    <n v="27"/>
    <n v="0"/>
    <n v="109"/>
    <n v="0"/>
    <n v="114"/>
    <n v="0"/>
    <n v="0"/>
    <n v="0"/>
    <n v="58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531346.9980865847"/>
    <n v="25482416.079680476"/>
    <n v="0"/>
    <n v="12217400.336793533"/>
    <n v="41231163"/>
    <n v="0"/>
    <n v="0"/>
    <n v="0"/>
    <n v="0"/>
    <n v="0"/>
    <n v="0"/>
    <n v="0"/>
    <n v="0"/>
    <n v="0"/>
    <n v="41231163"/>
    <n v="133867.41233766233"/>
    <n v="1"/>
    <n v="0"/>
    <n v="0"/>
    <n v="1"/>
    <n v="24249724"/>
    <n v="27740343.283096131"/>
    <n v="27740343"/>
    <n v="27"/>
    <n v="0"/>
    <n v="1"/>
    <n v="2.0769230769230771"/>
    <n v="0"/>
    <n v="2.0769230769230771"/>
    <n v="2.0769230769230771"/>
    <n v="3"/>
    <n v="19981315"/>
    <n v="47721658"/>
    <n v="88952821"/>
  </r>
  <r>
    <x v="16"/>
    <n v="3798"/>
    <x v="58"/>
    <x v="648"/>
    <x v="648"/>
    <x v="625"/>
    <n v="20641"/>
    <n v="452838001201"/>
    <s v="52838452838001201"/>
    <s v="CENTRO EDUCATIVO SAN JOSE PARTIDERO"/>
    <n v="1"/>
    <n v="15.17573790832518"/>
    <n v="1.062846663066265"/>
    <n v="0.14394470151891739"/>
    <n v="1.1439447015189175"/>
    <n v="9"/>
    <n v="0"/>
    <n v="0"/>
    <n v="2"/>
    <n v="0"/>
    <n v="7"/>
    <n v="0"/>
    <n v="0"/>
    <n v="0"/>
    <n v="0"/>
    <n v="0"/>
    <n v="0"/>
    <n v="0"/>
    <n v="9"/>
    <n v="0"/>
    <n v="0"/>
    <n v="2"/>
    <n v="0"/>
    <n v="7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261581.25911752478"/>
    <n v="799896.46886889392"/>
    <n v="0"/>
    <n v="0"/>
    <n v="1061478"/>
    <n v="0"/>
    <n v="0"/>
    <n v="0"/>
    <n v="0"/>
    <n v="52316.251823504965"/>
    <n v="159979.2937737788"/>
    <n v="0"/>
    <n v="0"/>
    <n v="212296"/>
    <n v="1273774"/>
    <n v="141530.44444444444"/>
    <n v="1"/>
    <n v="0"/>
    <n v="0"/>
    <n v="1"/>
    <n v="24249724"/>
    <n v="27740343.283096131"/>
    <n v="27740343"/>
    <n v="2"/>
    <n v="1"/>
    <n v="0"/>
    <n v="0.15384615384615385"/>
    <n v="0"/>
    <n v="0.15384615384615385"/>
    <n v="0.15384615384615385"/>
    <n v="1"/>
    <n v="6660438"/>
    <n v="34400781"/>
    <n v="35674555"/>
  </r>
  <r>
    <x v="17"/>
    <n v="3802"/>
    <x v="61"/>
    <x v="650"/>
    <x v="650"/>
    <x v="627"/>
    <n v="2860"/>
    <n v="454001006712"/>
    <s v="54001454001006712"/>
    <s v="INST TEC BUENA ESPERANZA"/>
    <n v="1"/>
    <n v="13.750122052922148"/>
    <n v="0.96300235474447649"/>
    <n v="0.12883842669306675"/>
    <n v="1.1288384266930667"/>
    <n v="710"/>
    <n v="0"/>
    <n v="0"/>
    <n v="45"/>
    <n v="0"/>
    <n v="359"/>
    <n v="0"/>
    <n v="218"/>
    <n v="0"/>
    <n v="0"/>
    <n v="0"/>
    <n v="88"/>
    <n v="0"/>
    <n v="651"/>
    <n v="0"/>
    <n v="0"/>
    <n v="41"/>
    <n v="0"/>
    <n v="304"/>
    <n v="0"/>
    <n v="218"/>
    <n v="0"/>
    <n v="0"/>
    <n v="0"/>
    <n v="88"/>
    <n v="0"/>
    <n v="92671"/>
    <n v="81839"/>
    <n v="122758"/>
    <n v="150439"/>
    <n v="114333"/>
    <n v="99892"/>
    <n v="152848"/>
    <n v="184139"/>
    <n v="0"/>
    <n v="0"/>
    <n v="0"/>
    <n v="0"/>
    <n v="5807856.7727594273"/>
    <n v="65063632.524792142"/>
    <n v="0"/>
    <n v="18291959.756649446"/>
    <n v="89163449"/>
    <n v="0"/>
    <n v="0"/>
    <n v="0"/>
    <n v="0"/>
    <n v="1058320.567480607"/>
    <n v="11772345.295646967"/>
    <n v="0"/>
    <n v="3658391.9513298892"/>
    <n v="16489058"/>
    <n v="105652507"/>
    <n v="148806.34788732394"/>
    <n v="1"/>
    <n v="0"/>
    <n v="0"/>
    <n v="1"/>
    <n v="24249724"/>
    <n v="27374020.2879011"/>
    <n v="27374020"/>
    <n v="45"/>
    <n v="1"/>
    <n v="0"/>
    <n v="3.4615384615384617"/>
    <n v="0"/>
    <n v="3.4615384615384617"/>
    <n v="3.4615384615384617"/>
    <n v="4"/>
    <n v="6660438"/>
    <n v="34034458"/>
    <n v="139686965"/>
  </r>
  <r>
    <x v="17"/>
    <n v="3801"/>
    <x v="62"/>
    <x v="1069"/>
    <x v="1069"/>
    <x v="999"/>
    <n v="11773"/>
    <n v="454128001078"/>
    <s v="54385454128001078"/>
    <s v="COL EDUARDO COTE LAMUS"/>
    <n v="1"/>
    <n v="30.724637681159422"/>
    <n v="2.1518280580890869"/>
    <n v="0.30870574308409898"/>
    <n v="1.3087057430840989"/>
    <n v="488"/>
    <n v="0"/>
    <n v="0"/>
    <n v="0"/>
    <n v="37"/>
    <n v="0"/>
    <n v="205"/>
    <n v="0"/>
    <n v="168"/>
    <n v="0"/>
    <n v="78"/>
    <n v="0"/>
    <n v="0"/>
    <n v="78"/>
    <n v="0"/>
    <n v="0"/>
    <n v="0"/>
    <n v="0"/>
    <n v="0"/>
    <n v="0"/>
    <n v="0"/>
    <n v="0"/>
    <n v="0"/>
    <n v="78"/>
    <n v="0"/>
    <n v="0"/>
    <n v="92671"/>
    <n v="81839"/>
    <n v="122758"/>
    <n v="150439"/>
    <n v="114333"/>
    <n v="99892"/>
    <n v="152848"/>
    <n v="184139"/>
    <n v="4487325.5869418215"/>
    <n v="39949482.151980817"/>
    <n v="12531019.76954239"/>
    <n v="0"/>
    <n v="0"/>
    <n v="0"/>
    <n v="0"/>
    <n v="0"/>
    <n v="56967828"/>
    <n v="0"/>
    <n v="0"/>
    <n v="2506203.9539084779"/>
    <n v="0"/>
    <n v="0"/>
    <n v="0"/>
    <n v="0"/>
    <n v="0"/>
    <n v="2506204"/>
    <n v="59474032"/>
    <n v="121873.01639344262"/>
    <n v="0"/>
    <n v="0"/>
    <n v="0"/>
    <n v="0"/>
    <n v="19701352"/>
    <n v="25783272.5089214"/>
    <n v="25783273"/>
    <n v="37"/>
    <n v="1"/>
    <n v="0"/>
    <n v="0"/>
    <n v="1.6444444444444444"/>
    <n v="1.6444444444444444"/>
    <n v="1.6444444444444444"/>
    <n v="2"/>
    <n v="6660438"/>
    <n v="32443711"/>
    <n v="91917743"/>
  </r>
  <r>
    <x v="18"/>
    <n v="3803"/>
    <x v="64"/>
    <x v="690"/>
    <x v="690"/>
    <x v="663"/>
    <n v="15719"/>
    <n v="463130000550"/>
    <s v="63130463130000550"/>
    <s v="INSTITUCION EDUCATIVA BAUDILIO MONTOYA"/>
    <n v="1"/>
    <n v="7.249949543003777"/>
    <n v="0.50775683698076979"/>
    <n v="5.9960550525993403E-2"/>
    <n v="1.0599605505259935"/>
    <n v="672"/>
    <n v="0"/>
    <n v="0"/>
    <n v="38"/>
    <n v="0"/>
    <n v="273"/>
    <n v="0"/>
    <n v="235"/>
    <n v="0"/>
    <n v="2"/>
    <n v="0"/>
    <n v="124"/>
    <n v="0"/>
    <n v="672"/>
    <n v="0"/>
    <n v="0"/>
    <n v="38"/>
    <n v="0"/>
    <n v="273"/>
    <n v="0"/>
    <n v="235"/>
    <n v="0"/>
    <n v="2"/>
    <n v="0"/>
    <n v="124"/>
    <n v="0"/>
    <n v="92671"/>
    <n v="81839"/>
    <n v="122758"/>
    <n v="150439"/>
    <n v="114333"/>
    <n v="99892"/>
    <n v="152848"/>
    <n v="184139"/>
    <n v="0"/>
    <n v="0"/>
    <n v="0"/>
    <n v="0"/>
    <n v="4605161.8456849596"/>
    <n v="53787842.291076407"/>
    <n v="324025.70045359409"/>
    <n v="24202329.400849935"/>
    <n v="82919359"/>
    <n v="0"/>
    <n v="0"/>
    <n v="0"/>
    <n v="0"/>
    <n v="921032.36913699203"/>
    <n v="10757568.458215283"/>
    <n v="64805.140090718822"/>
    <n v="4840465.8801699867"/>
    <n v="16583872"/>
    <n v="99503231"/>
    <n v="148070.28422619047"/>
    <n v="1"/>
    <n v="0"/>
    <n v="0"/>
    <n v="1"/>
    <n v="24249724"/>
    <n v="25703750.801143397"/>
    <n v="25703751"/>
    <n v="38"/>
    <n v="1"/>
    <n v="0"/>
    <n v="2.9230769230769229"/>
    <n v="0"/>
    <n v="2.9230769230769229"/>
    <n v="2.9230769230769229"/>
    <n v="3"/>
    <n v="6660438"/>
    <n v="32364189"/>
    <n v="131867420"/>
  </r>
  <r>
    <x v="18"/>
    <n v="3803"/>
    <x v="64"/>
    <x v="698"/>
    <x v="698"/>
    <x v="670"/>
    <n v="15724"/>
    <n v="463594000498"/>
    <s v="63594463594000498"/>
    <s v="INSTITUCION EDUCATIVA RAMON MESSA LONDOÑO"/>
    <n v="1"/>
    <n v="7.6044577855984539"/>
    <n v="0.53258514549185298"/>
    <n v="6.3717031572670974E-2"/>
    <n v="1.0637170315726709"/>
    <n v="113"/>
    <n v="0"/>
    <n v="0"/>
    <n v="7"/>
    <n v="0"/>
    <n v="51"/>
    <n v="0"/>
    <n v="37"/>
    <n v="0"/>
    <n v="18"/>
    <n v="0"/>
    <n v="0"/>
    <n v="0"/>
    <n v="113"/>
    <n v="0"/>
    <n v="0"/>
    <n v="7"/>
    <n v="0"/>
    <n v="51"/>
    <n v="0"/>
    <n v="37"/>
    <n v="0"/>
    <n v="18"/>
    <n v="0"/>
    <n v="0"/>
    <n v="0"/>
    <n v="92671"/>
    <n v="81839"/>
    <n v="122758"/>
    <n v="150439"/>
    <n v="114333"/>
    <n v="99892"/>
    <n v="152848"/>
    <n v="184139"/>
    <n v="0"/>
    <n v="0"/>
    <n v="0"/>
    <n v="0"/>
    <n v="851325.71559558727"/>
    <n v="9350600.3111714385"/>
    <n v="2926566.3751527527"/>
    <n v="0"/>
    <n v="13128492"/>
    <n v="0"/>
    <n v="0"/>
    <n v="0"/>
    <n v="0"/>
    <n v="170265.14311911748"/>
    <n v="1870120.0622342876"/>
    <n v="585313.27503055066"/>
    <n v="0"/>
    <n v="2625698"/>
    <n v="15754190"/>
    <n v="139417.61061946902"/>
    <n v="1"/>
    <n v="0"/>
    <n v="0"/>
    <n v="1"/>
    <n v="24249724"/>
    <n v="25794844.429736555"/>
    <n v="25794844"/>
    <n v="7"/>
    <n v="1"/>
    <n v="0"/>
    <n v="0.53846153846153844"/>
    <n v="0"/>
    <n v="0.53846153846153844"/>
    <n v="0.53846153846153844"/>
    <n v="1"/>
    <n v="6660438"/>
    <n v="32455282"/>
    <n v="48209472"/>
  </r>
  <r>
    <x v="20"/>
    <n v="3808"/>
    <x v="69"/>
    <x v="760"/>
    <x v="760"/>
    <x v="724"/>
    <n v="11390"/>
    <n v="468444000441"/>
    <s v="68444468444000441"/>
    <s v="COLEGIO TECNICO AGROPECUARIO NUESTRA SEÑORA DE LA PAZ"/>
    <n v="1"/>
    <n v="13.937360178970918"/>
    <n v="0.97611574789029143"/>
    <n v="0.13082246087678473"/>
    <n v="1.1308224608767847"/>
    <n v="369"/>
    <n v="23"/>
    <n v="0"/>
    <n v="22"/>
    <n v="0"/>
    <n v="163"/>
    <n v="0"/>
    <n v="111"/>
    <n v="0"/>
    <n v="0"/>
    <n v="0"/>
    <n v="50"/>
    <n v="0"/>
    <n v="50"/>
    <n v="0"/>
    <n v="0"/>
    <n v="0"/>
    <n v="0"/>
    <n v="0"/>
    <n v="0"/>
    <n v="0"/>
    <n v="0"/>
    <n v="0"/>
    <n v="0"/>
    <n v="50"/>
    <n v="0"/>
    <n v="92671"/>
    <n v="81839"/>
    <n v="122758"/>
    <n v="150439"/>
    <n v="114333"/>
    <n v="99892"/>
    <n v="152848"/>
    <n v="184139"/>
    <n v="0"/>
    <n v="0"/>
    <n v="0"/>
    <n v="0"/>
    <n v="5818064.5988741443"/>
    <n v="30951072.129761636"/>
    <n v="0"/>
    <n v="10411425.856169512"/>
    <n v="47180563"/>
    <n v="0"/>
    <n v="0"/>
    <n v="0"/>
    <n v="0"/>
    <n v="0"/>
    <n v="0"/>
    <n v="0"/>
    <n v="2082285.1712339027"/>
    <n v="2082285"/>
    <n v="49262848"/>
    <n v="133503.65311653118"/>
    <n v="1"/>
    <n v="0"/>
    <n v="1"/>
    <n v="1"/>
    <n v="24249724"/>
    <n v="27422132.569262829"/>
    <n v="27422133"/>
    <n v="45"/>
    <n v="1"/>
    <n v="0"/>
    <n v="3.4615384615384617"/>
    <n v="0"/>
    <n v="3.4615384615384617"/>
    <n v="3.4615384615384617"/>
    <n v="4"/>
    <n v="6660438"/>
    <n v="34082571"/>
    <n v="83345419"/>
  </r>
  <r>
    <x v="20"/>
    <n v="3808"/>
    <x v="69"/>
    <x v="774"/>
    <x v="774"/>
    <x v="83"/>
    <n v="11878"/>
    <n v="468615001947"/>
    <s v="68615468615001947"/>
    <s v="COLEGIO JUAN PABLO II"/>
    <n v="1"/>
    <n v="16.272341774660166"/>
    <n v="1.1396483162761768"/>
    <n v="0.15556466163451493"/>
    <n v="1.155564661634515"/>
    <n v="1027"/>
    <n v="51"/>
    <n v="0"/>
    <n v="52"/>
    <n v="0"/>
    <n v="481"/>
    <n v="0"/>
    <n v="339"/>
    <n v="0"/>
    <n v="104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3608274.969241878"/>
    <n v="94653965.447595879"/>
    <n v="18369077.729757283"/>
    <n v="0"/>
    <n v="126631318"/>
    <n v="0"/>
    <n v="0"/>
    <n v="0"/>
    <n v="0"/>
    <n v="0"/>
    <n v="0"/>
    <n v="0"/>
    <n v="0"/>
    <n v="0"/>
    <n v="126631318"/>
    <n v="123302.15968841285"/>
    <n v="1"/>
    <n v="0"/>
    <n v="1"/>
    <n v="1"/>
    <n v="24249724"/>
    <n v="28022124.108790379"/>
    <n v="28022124"/>
    <n v="103"/>
    <n v="1"/>
    <n v="0"/>
    <n v="7.9230769230769234"/>
    <n v="0"/>
    <n v="7.9230769230769234"/>
    <n v="4"/>
    <n v="4"/>
    <n v="6660438"/>
    <n v="34682562"/>
    <n v="161313880"/>
  </r>
  <r>
    <x v="21"/>
    <n v="3813"/>
    <x v="75"/>
    <x v="799"/>
    <x v="799"/>
    <x v="760"/>
    <n v="5207"/>
    <n v="470215001110"/>
    <s v="70215470215001110"/>
    <s v="I.E. EL MAMON"/>
    <n v="1"/>
    <n v="18.188859190863809"/>
    <n v="1.2738733637055326"/>
    <n v="0.175872684085287"/>
    <n v="1.1758726840852871"/>
    <n v="538"/>
    <n v="0"/>
    <n v="0"/>
    <n v="27"/>
    <n v="0"/>
    <n v="223"/>
    <n v="0"/>
    <n v="202"/>
    <n v="0"/>
    <n v="86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629908.3929171246"/>
    <n v="49920616.517425187"/>
    <n v="15456761.769467846"/>
    <n v="0"/>
    <n v="69007287"/>
    <n v="0"/>
    <n v="0"/>
    <n v="0"/>
    <n v="0"/>
    <n v="0"/>
    <n v="0"/>
    <n v="0"/>
    <n v="0"/>
    <n v="0"/>
    <n v="69007287"/>
    <n v="128266.33271375464"/>
    <n v="1"/>
    <n v="0"/>
    <n v="0"/>
    <n v="1"/>
    <n v="24249724"/>
    <n v="28514588.048207406"/>
    <n v="28514588"/>
    <n v="27"/>
    <n v="1"/>
    <n v="0"/>
    <n v="2.0769230769230771"/>
    <n v="0"/>
    <n v="2.0769230769230771"/>
    <n v="2.0769230769230771"/>
    <n v="3"/>
    <n v="6660438"/>
    <n v="35175026"/>
    <n v="104182313"/>
  </r>
  <r>
    <x v="21"/>
    <n v="3813"/>
    <x v="75"/>
    <x v="805"/>
    <x v="805"/>
    <x v="765"/>
    <n v="3455"/>
    <n v="470429001966"/>
    <s v="70429470429001966"/>
    <s v="CENTRO EDUCATIVO LOS COROZOS"/>
    <n v="1"/>
    <n v="51.646128379621118"/>
    <n v="3.6170837648994554"/>
    <n v="0.53039645103998945"/>
    <n v="1.5303964510399894"/>
    <n v="144"/>
    <n v="0"/>
    <n v="0"/>
    <n v="26"/>
    <n v="0"/>
    <n v="1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549345.2533556325"/>
    <n v="18039174.749899823"/>
    <n v="0"/>
    <n v="0"/>
    <n v="22588520"/>
    <n v="0"/>
    <n v="0"/>
    <n v="0"/>
    <n v="0"/>
    <n v="0"/>
    <n v="0"/>
    <n v="0"/>
    <n v="0"/>
    <n v="0"/>
    <n v="22588520"/>
    <n v="156864.72222222222"/>
    <n v="1"/>
    <n v="0"/>
    <n v="0"/>
    <n v="1"/>
    <n v="24249724"/>
    <n v="37111691.54829926"/>
    <n v="37111692"/>
    <n v="26"/>
    <n v="1"/>
    <n v="0"/>
    <n v="2"/>
    <n v="0"/>
    <n v="2"/>
    <n v="2"/>
    <n v="2"/>
    <n v="6660438"/>
    <n v="43772130"/>
    <n v="66360650"/>
  </r>
  <r>
    <x v="21"/>
    <n v="3813"/>
    <x v="75"/>
    <x v="813"/>
    <x v="813"/>
    <x v="773"/>
    <n v="18470"/>
    <n v="470713001062"/>
    <s v="70713470713001062"/>
    <s v="I.E. PALO ALTO"/>
    <n v="1"/>
    <n v="41.908575241908572"/>
    <n v="2.9351053384553203"/>
    <n v="0.4272142696184561"/>
    <n v="1.4272142696184562"/>
    <n v="974"/>
    <n v="31"/>
    <n v="0"/>
    <n v="64"/>
    <n v="0"/>
    <n v="493"/>
    <n v="0"/>
    <n v="287"/>
    <n v="0"/>
    <n v="99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5501880.46338726"/>
    <n v="111202484.50016692"/>
    <n v="21596537.821581539"/>
    <n v="0"/>
    <n v="148300903"/>
    <n v="0"/>
    <n v="0"/>
    <n v="0"/>
    <n v="0"/>
    <n v="0"/>
    <n v="0"/>
    <n v="0"/>
    <n v="0"/>
    <n v="0"/>
    <n v="148300903"/>
    <n v="152259.65400410676"/>
    <n v="1"/>
    <n v="1"/>
    <n v="1"/>
    <n v="1"/>
    <n v="24249724"/>
    <n v="34609552.127109148"/>
    <n v="34609552"/>
    <n v="95"/>
    <n v="0"/>
    <n v="1"/>
    <n v="7.3076923076923075"/>
    <n v="0"/>
    <n v="7.3076923076923075"/>
    <n v="4"/>
    <n v="4"/>
    <n v="26641753"/>
    <n v="61251305"/>
    <n v="209552208"/>
  </r>
  <r>
    <x v="21"/>
    <n v="3813"/>
    <x v="75"/>
    <x v="819"/>
    <x v="819"/>
    <x v="778"/>
    <n v="4755"/>
    <n v="470823000461"/>
    <s v="70823470823000461"/>
    <s v="I.E. TÉCNICO AGROPECUARIO CARLOS ARTURO VERBEL VERGARA"/>
    <n v="1"/>
    <n v="30.649428443068935"/>
    <n v="2.1465607104174866"/>
    <n v="0.30790880229831025"/>
    <n v="1.3079088022983103"/>
    <n v="302"/>
    <n v="13"/>
    <n v="0"/>
    <n v="17"/>
    <n v="0"/>
    <n v="130"/>
    <n v="0"/>
    <n v="109"/>
    <n v="0"/>
    <n v="0"/>
    <n v="0"/>
    <n v="33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86114.1127951816"/>
    <n v="31225260.632924691"/>
    <n v="0"/>
    <n v="7947621.6252314821"/>
    <n v="43658996"/>
    <n v="0"/>
    <n v="0"/>
    <n v="0"/>
    <n v="0"/>
    <n v="0"/>
    <n v="0"/>
    <n v="0"/>
    <n v="0"/>
    <n v="0"/>
    <n v="43658996"/>
    <n v="144566.21192052981"/>
    <n v="1"/>
    <n v="1"/>
    <n v="1"/>
    <n v="1"/>
    <n v="24249724"/>
    <n v="31716427.472904589"/>
    <n v="31716427"/>
    <n v="30"/>
    <n v="1"/>
    <n v="0"/>
    <n v="2.3076923076923075"/>
    <n v="0"/>
    <n v="2.3076923076923075"/>
    <n v="2.3076923076923075"/>
    <n v="3"/>
    <n v="6660438"/>
    <n v="38376865"/>
    <n v="82035861"/>
  </r>
  <r>
    <x v="21"/>
    <n v="3813"/>
    <x v="75"/>
    <x v="819"/>
    <x v="819"/>
    <x v="778"/>
    <n v="4753"/>
    <n v="470823000479"/>
    <s v="70823470823000479"/>
    <s v="I.E. LA  INMACULADA CONCEPCION"/>
    <n v="1"/>
    <n v="30.649428443068935"/>
    <n v="2.1465607104174866"/>
    <n v="0.30790880229831025"/>
    <n v="1.3079088022983103"/>
    <n v="445"/>
    <n v="18"/>
    <n v="0"/>
    <n v="45"/>
    <n v="0"/>
    <n v="164"/>
    <n v="0"/>
    <n v="156"/>
    <n v="0"/>
    <n v="62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9420839.6368698813"/>
    <n v="41807880.345338501"/>
    <n v="12394497.166048912"/>
    <n v="0"/>
    <n v="63623217"/>
    <n v="0"/>
    <n v="0"/>
    <n v="0"/>
    <n v="0"/>
    <n v="0"/>
    <n v="0"/>
    <n v="0"/>
    <n v="0"/>
    <n v="0"/>
    <n v="63623217"/>
    <n v="142973.52134831459"/>
    <n v="1"/>
    <n v="1"/>
    <n v="1"/>
    <n v="1"/>
    <n v="24249724"/>
    <n v="31716427.472904589"/>
    <n v="31716427"/>
    <n v="63"/>
    <n v="1"/>
    <n v="0"/>
    <n v="4.8461538461538458"/>
    <n v="0"/>
    <n v="4.8461538461538458"/>
    <n v="4"/>
    <n v="4"/>
    <n v="6660438"/>
    <n v="38376865"/>
    <n v="102000082"/>
  </r>
  <r>
    <x v="23"/>
    <n v="3818"/>
    <x v="78"/>
    <x v="863"/>
    <x v="863"/>
    <x v="820"/>
    <n v="15769"/>
    <n v="476001020719"/>
    <s v="76001476001020719"/>
    <s v="INSTITUCION EDUCATIVA LA LEONERA"/>
    <n v="1"/>
    <n v="4.1135926376777991"/>
    <n v="0.28809921695941559"/>
    <n v="2.6726724468121466E-2"/>
    <n v="1.0267267244681215"/>
    <n v="229"/>
    <n v="6"/>
    <n v="0"/>
    <n v="14"/>
    <n v="0"/>
    <n v="88"/>
    <n v="0"/>
    <n v="89"/>
    <n v="0"/>
    <n v="0"/>
    <n v="0"/>
    <n v="32"/>
    <n v="0"/>
    <n v="229"/>
    <n v="6"/>
    <n v="0"/>
    <n v="14"/>
    <n v="0"/>
    <n v="88"/>
    <n v="0"/>
    <n v="89"/>
    <n v="0"/>
    <n v="0"/>
    <n v="0"/>
    <n v="32"/>
    <n v="0"/>
    <n v="92671"/>
    <n v="81839"/>
    <n v="122758"/>
    <n v="150439"/>
    <n v="114333"/>
    <n v="99892"/>
    <n v="152848"/>
    <n v="184139"/>
    <n v="0"/>
    <n v="0"/>
    <n v="0"/>
    <n v="0"/>
    <n v="2347774.9317722749"/>
    <n v="18153436.115020819"/>
    <n v="0"/>
    <n v="6049933.8341387333"/>
    <n v="26551145"/>
    <n v="0"/>
    <n v="0"/>
    <n v="0"/>
    <n v="0"/>
    <n v="469554.98635445494"/>
    <n v="3630687.2230041642"/>
    <n v="0"/>
    <n v="1209986.7668277468"/>
    <n v="5310229"/>
    <n v="31861374"/>
    <n v="139132.63755458515"/>
    <n v="1"/>
    <n v="0"/>
    <n v="0"/>
    <n v="1"/>
    <n v="24249724"/>
    <n v="24897839.691775993"/>
    <n v="24897840"/>
    <n v="20"/>
    <n v="1"/>
    <n v="0"/>
    <n v="1.5384615384615385"/>
    <n v="0"/>
    <n v="1.5384615384615385"/>
    <n v="1.5384615384615385"/>
    <n v="2"/>
    <n v="6660438"/>
    <n v="31558278"/>
    <n v="63419652"/>
  </r>
  <r>
    <x v="23"/>
    <n v="3817"/>
    <x v="79"/>
    <x v="864"/>
    <x v="864"/>
    <x v="821"/>
    <n v="5853"/>
    <n v="476020000249"/>
    <s v="76020476020000249"/>
    <s v="INSTITUCION EDUCATIVA ARTURO GOMEZ JARAMILLO"/>
    <n v="1"/>
    <n v="11.631730374023839"/>
    <n v="0.81463885897342359"/>
    <n v="0.10639128094272285"/>
    <n v="1.1063912809427228"/>
    <n v="1033"/>
    <n v="12"/>
    <n v="0"/>
    <n v="14"/>
    <n v="66"/>
    <n v="93"/>
    <n v="396"/>
    <n v="323"/>
    <n v="0"/>
    <n v="13"/>
    <n v="0"/>
    <n v="11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6767005.5021520425"/>
    <n v="35856198.59226431"/>
    <n v="0"/>
    <n v="0"/>
    <n v="3288922.8924246323"/>
    <n v="45976169.339747071"/>
    <n v="2198426.028623933"/>
    <n v="23632654.953455396"/>
    <n v="117719377"/>
    <n v="0"/>
    <n v="0"/>
    <n v="0"/>
    <n v="0"/>
    <n v="0"/>
    <n v="0"/>
    <n v="0"/>
    <n v="0"/>
    <n v="0"/>
    <n v="117719377"/>
    <n v="113958.73862536302"/>
    <n v="1"/>
    <n v="0"/>
    <n v="0"/>
    <n v="1"/>
    <n v="24249724"/>
    <n v="26829683.198867489"/>
    <n v="26829683"/>
    <n v="92"/>
    <n v="1"/>
    <n v="0"/>
    <n v="2"/>
    <n v="2.9333333333333331"/>
    <n v="4.9333333333333336"/>
    <n v="4"/>
    <n v="4"/>
    <n v="6660438"/>
    <n v="33490121"/>
    <n v="151209498"/>
  </r>
  <r>
    <x v="23"/>
    <n v="3817"/>
    <x v="79"/>
    <x v="867"/>
    <x v="867"/>
    <x v="14"/>
    <n v="5914"/>
    <n v="476054000019"/>
    <s v="76054476054000019"/>
    <s v="INSTITUCION EDUCATIVA SANTIAGO GUTIERREZ ANGEL"/>
    <n v="1"/>
    <n v="15.754792332268371"/>
    <n v="1.1034012684462218"/>
    <n v="0.15008054465931059"/>
    <n v="1.1500805446593105"/>
    <n v="394"/>
    <n v="19"/>
    <n v="0"/>
    <n v="15"/>
    <n v="0"/>
    <n v="165"/>
    <n v="0"/>
    <n v="133"/>
    <n v="0"/>
    <n v="0"/>
    <n v="0"/>
    <n v="62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470733.4030261207"/>
    <n v="34235386.038598135"/>
    <n v="0"/>
    <n v="13130030.247607289"/>
    <n v="51836150"/>
    <n v="0"/>
    <n v="0"/>
    <n v="0"/>
    <n v="0"/>
    <n v="0"/>
    <n v="0"/>
    <n v="0"/>
    <n v="0"/>
    <n v="0"/>
    <n v="51836150"/>
    <n v="131563.83248730964"/>
    <n v="1"/>
    <n v="0"/>
    <n v="1"/>
    <n v="1"/>
    <n v="24249724"/>
    <n v="27889135.785757955"/>
    <n v="27889136"/>
    <n v="34"/>
    <n v="1"/>
    <n v="0"/>
    <n v="2.6153846153846154"/>
    <n v="0"/>
    <n v="2.6153846153846154"/>
    <n v="2.6153846153846154"/>
    <n v="3"/>
    <n v="6660438"/>
    <n v="34549574"/>
    <n v="86385724"/>
  </r>
  <r>
    <x v="23"/>
    <n v="3819"/>
    <x v="80"/>
    <x v="869"/>
    <x v="869"/>
    <x v="824"/>
    <n v="170038"/>
    <n v="476109007786"/>
    <s v="76109476109007786"/>
    <s v="INSTITUCIÓN EDUCATIVA WASPIEN."/>
    <n v="1"/>
    <n v="16.653757380673436"/>
    <n v="1.1663611065563919"/>
    <n v="0.15960626158268323"/>
    <n v="1.1596062615826832"/>
    <n v="470"/>
    <n v="0"/>
    <n v="0"/>
    <n v="31"/>
    <n v="0"/>
    <n v="237"/>
    <n v="0"/>
    <n v="142"/>
    <n v="0"/>
    <n v="39"/>
    <n v="0"/>
    <n v="21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4110019.1438715206"/>
    <n v="43901612.310484588"/>
    <n v="6912496.4169452088"/>
    <n v="4484103.4854330476"/>
    <n v="59408231"/>
    <n v="0"/>
    <n v="0"/>
    <n v="0"/>
    <n v="0"/>
    <n v="0"/>
    <n v="0"/>
    <n v="0"/>
    <n v="0"/>
    <n v="0"/>
    <n v="59408231"/>
    <n v="126400.4914893617"/>
    <n v="1"/>
    <n v="1"/>
    <n v="1"/>
    <n v="1"/>
    <n v="24249724"/>
    <n v="28120131.79205187"/>
    <n v="28120132"/>
    <n v="31"/>
    <n v="0"/>
    <n v="1"/>
    <n v="2.3846153846153846"/>
    <n v="0"/>
    <n v="2.3846153846153846"/>
    <n v="2.3846153846153846"/>
    <n v="3"/>
    <n v="19981315"/>
    <n v="48101447"/>
    <n v="107509678"/>
  </r>
  <r>
    <x v="23"/>
    <n v="3819"/>
    <x v="80"/>
    <x v="869"/>
    <x v="869"/>
    <x v="824"/>
    <n v="110311"/>
    <n v="476109008723"/>
    <s v="76109476109008723"/>
    <s v="SANTA TERESITA DEL NIÑO JESUS"/>
    <n v="1"/>
    <n v="16.653757380673436"/>
    <n v="1.1663611065563919"/>
    <n v="0.15960626158268323"/>
    <n v="1.1596062615826832"/>
    <n v="88"/>
    <n v="0"/>
    <n v="0"/>
    <n v="8"/>
    <n v="0"/>
    <n v="64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60650.1016442634"/>
    <n v="9266831.0945613906"/>
    <n v="0"/>
    <n v="0"/>
    <n v="10327481"/>
    <n v="0"/>
    <n v="0"/>
    <n v="0"/>
    <n v="0"/>
    <n v="0"/>
    <n v="0"/>
    <n v="0"/>
    <n v="0"/>
    <n v="0"/>
    <n v="10327481"/>
    <n v="117357.73863636363"/>
    <n v="1"/>
    <n v="1"/>
    <n v="1"/>
    <n v="1"/>
    <n v="24249724"/>
    <n v="28120131.79205187"/>
    <n v="28120132"/>
    <n v="8"/>
    <n v="1"/>
    <n v="0"/>
    <n v="0.61538461538461542"/>
    <n v="0"/>
    <n v="0.61538461538461542"/>
    <n v="0.61538461538461542"/>
    <n v="1"/>
    <n v="6660438"/>
    <n v="34780570"/>
    <n v="45108051"/>
  </r>
  <r>
    <x v="23"/>
    <n v="3817"/>
    <x v="79"/>
    <x v="891"/>
    <x v="891"/>
    <x v="577"/>
    <n v="5537"/>
    <n v="476606000469"/>
    <s v="76606476606000469"/>
    <s v="INSTITUCION EDUCATIVA JULIO FERNANDEZ MEDINA"/>
    <n v="1"/>
    <n v="9.2436318174714796"/>
    <n v="0.6473861957264766"/>
    <n v="8.1086236130143624E-2"/>
    <n v="1.0810862361301437"/>
    <n v="309"/>
    <n v="0"/>
    <n v="0"/>
    <n v="13"/>
    <n v="0"/>
    <n v="142"/>
    <n v="0"/>
    <n v="115"/>
    <n v="0"/>
    <n v="0"/>
    <n v="0"/>
    <n v="39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606849.8242610802"/>
    <n v="27753909.638974663"/>
    <n v="0"/>
    <n v="7763735.3989559719"/>
    <n v="37124495"/>
    <n v="0"/>
    <n v="0"/>
    <n v="0"/>
    <n v="0"/>
    <n v="0"/>
    <n v="0"/>
    <n v="0"/>
    <n v="0"/>
    <n v="0"/>
    <n v="37124495"/>
    <n v="120143.99676375404"/>
    <n v="1"/>
    <n v="0"/>
    <n v="0"/>
    <n v="1"/>
    <n v="24249724"/>
    <n v="26216042.846354812"/>
    <n v="26216043"/>
    <n v="13"/>
    <n v="0"/>
    <n v="1"/>
    <n v="1"/>
    <n v="0"/>
    <n v="1"/>
    <n v="1"/>
    <n v="1"/>
    <n v="6660438"/>
    <n v="32876481"/>
    <n v="70000976"/>
  </r>
  <r>
    <x v="23"/>
    <n v="3817"/>
    <x v="79"/>
    <x v="895"/>
    <x v="895"/>
    <x v="846"/>
    <n v="5635"/>
    <n v="476736000258"/>
    <s v="76736476736000258"/>
    <s v="INSTITUCION EDUCATIVA HERACLIO URIBE URIBE"/>
    <n v="1"/>
    <n v="10.188224994528344"/>
    <n v="0.7135416414949024"/>
    <n v="9.1095443082468364E-2"/>
    <n v="1.0910954430824684"/>
    <n v="276"/>
    <n v="0"/>
    <n v="0"/>
    <n v="10"/>
    <n v="0"/>
    <n v="35"/>
    <n v="0"/>
    <n v="157"/>
    <n v="0"/>
    <n v="0"/>
    <n v="0"/>
    <n v="74"/>
    <n v="0"/>
    <n v="74"/>
    <n v="0"/>
    <n v="0"/>
    <n v="0"/>
    <n v="0"/>
    <n v="0"/>
    <n v="0"/>
    <n v="0"/>
    <n v="0"/>
    <n v="0"/>
    <n v="0"/>
    <n v="74"/>
    <n v="0"/>
    <n v="92671"/>
    <n v="81839"/>
    <n v="122758"/>
    <n v="150439"/>
    <n v="114333"/>
    <n v="99892"/>
    <n v="152848"/>
    <n v="184139"/>
    <n v="0"/>
    <n v="0"/>
    <n v="0"/>
    <n v="0"/>
    <n v="1247482.1529394786"/>
    <n v="20926407.552075636"/>
    <n v="0"/>
    <n v="14867578.560738437"/>
    <n v="37041468"/>
    <n v="0"/>
    <n v="0"/>
    <n v="0"/>
    <n v="0"/>
    <n v="0"/>
    <n v="0"/>
    <n v="0"/>
    <n v="2973515.7121476876"/>
    <n v="2973516"/>
    <n v="40014984"/>
    <n v="144981.82608695651"/>
    <n v="1"/>
    <n v="0"/>
    <n v="0"/>
    <n v="1"/>
    <n v="24249724"/>
    <n v="26458763.352407567"/>
    <n v="26458763"/>
    <n v="10"/>
    <n v="1"/>
    <n v="0"/>
    <n v="0.76923076923076927"/>
    <n v="0"/>
    <n v="0.76923076923076927"/>
    <n v="0.76923076923076927"/>
    <n v="1"/>
    <n v="6660438"/>
    <n v="33119201"/>
    <n v="73134185"/>
  </r>
  <r>
    <x v="26"/>
    <n v="3826"/>
    <x v="90"/>
    <x v="938"/>
    <x v="938"/>
    <x v="885"/>
    <n v="9032"/>
    <n v="486001000331"/>
    <s v="86001486001000331"/>
    <s v="CER CONDAGUA"/>
    <n v="1"/>
    <n v="10.665384534983382"/>
    <n v="0.74695994565819812"/>
    <n v="9.6151575929596805E-2"/>
    <n v="1.0961515759295968"/>
    <n v="46"/>
    <n v="0"/>
    <n v="0"/>
    <n v="6"/>
    <n v="0"/>
    <n v="30"/>
    <n v="0"/>
    <n v="10"/>
    <n v="0"/>
    <n v="0"/>
    <n v="0"/>
    <n v="0"/>
    <n v="0"/>
    <n v="46"/>
    <n v="0"/>
    <n v="0"/>
    <n v="6"/>
    <n v="0"/>
    <n v="30"/>
    <n v="0"/>
    <n v="1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51957.78878455155"/>
    <n v="4379870.9289103709"/>
    <n v="0"/>
    <n v="0"/>
    <n v="5131829"/>
    <n v="0"/>
    <n v="0"/>
    <n v="0"/>
    <n v="0"/>
    <n v="150391.5577569103"/>
    <n v="875974.18578207423"/>
    <n v="0"/>
    <n v="0"/>
    <n v="1026366"/>
    <n v="6158195"/>
    <n v="133873.80434782608"/>
    <n v="1"/>
    <n v="1"/>
    <n v="1"/>
    <n v="1"/>
    <n v="24249724"/>
    <n v="26581373.178457767"/>
    <n v="26581373"/>
    <n v="6"/>
    <n v="0"/>
    <n v="1"/>
    <n v="0.46153846153846156"/>
    <n v="0"/>
    <n v="0.46153846153846156"/>
    <n v="0.46153846153846156"/>
    <n v="1"/>
    <n v="6660438"/>
    <n v="33241811"/>
    <n v="39400006"/>
  </r>
  <r>
    <x v="26"/>
    <n v="3826"/>
    <x v="90"/>
    <x v="1079"/>
    <x v="1079"/>
    <x v="1008"/>
    <n v="9376"/>
    <n v="486001000713"/>
    <s v="86571486001000713"/>
    <s v="IER MAYOYOQUE"/>
    <n v="1"/>
    <n v="36.165279429250894"/>
    <n v="2.5328683713726869"/>
    <n v="0.36635649743294929"/>
    <n v="1.3663564974329492"/>
    <n v="347"/>
    <n v="0"/>
    <n v="0"/>
    <n v="30"/>
    <n v="0"/>
    <n v="224"/>
    <n v="0"/>
    <n v="79"/>
    <n v="0"/>
    <n v="14"/>
    <n v="0"/>
    <n v="0"/>
    <n v="0"/>
    <n v="347"/>
    <n v="0"/>
    <n v="0"/>
    <n v="30"/>
    <n v="0"/>
    <n v="224"/>
    <n v="0"/>
    <n v="79"/>
    <n v="0"/>
    <n v="14"/>
    <n v="0"/>
    <n v="0"/>
    <n v="0"/>
    <n v="92671"/>
    <n v="81839"/>
    <n v="122758"/>
    <n v="150439"/>
    <n v="114333"/>
    <n v="99892"/>
    <n v="152848"/>
    <n v="184139"/>
    <n v="0"/>
    <n v="0"/>
    <n v="0"/>
    <n v="0"/>
    <n v="4686589.1226300411"/>
    <n v="41355889.222196363"/>
    <n v="2923828.01087484"/>
    <n v="0"/>
    <n v="48966306"/>
    <n v="0"/>
    <n v="0"/>
    <n v="0"/>
    <n v="0"/>
    <n v="937317.82452600822"/>
    <n v="8271177.8444392728"/>
    <n v="584765.60217496799"/>
    <n v="0"/>
    <n v="9793261"/>
    <n v="58759567"/>
    <n v="169335.9279538905"/>
    <n v="1"/>
    <n v="1"/>
    <n v="1"/>
    <n v="1"/>
    <n v="24249724"/>
    <n v="33133767.948355727"/>
    <n v="33133768"/>
    <n v="30"/>
    <n v="1"/>
    <n v="0"/>
    <n v="2.3076923076923075"/>
    <n v="0"/>
    <n v="2.3076923076923075"/>
    <n v="2.3076923076923075"/>
    <n v="3"/>
    <n v="6660438"/>
    <n v="39794206"/>
    <n v="98553773"/>
  </r>
  <r>
    <x v="26"/>
    <n v="3826"/>
    <x v="90"/>
    <x v="941"/>
    <x v="941"/>
    <x v="888"/>
    <n v="9299"/>
    <n v="486568005686"/>
    <s v="86568486568005686"/>
    <s v="IER PUERTO BELLO"/>
    <n v="1"/>
    <n v="19.342262916003506"/>
    <n v="1.3546530468971105"/>
    <n v="0.1880945134028309"/>
    <n v="1.1880945134028309"/>
    <n v="222"/>
    <n v="0"/>
    <n v="0"/>
    <n v="9"/>
    <n v="0"/>
    <n v="116"/>
    <n v="0"/>
    <n v="71"/>
    <n v="0"/>
    <n v="26"/>
    <n v="0"/>
    <n v="0"/>
    <n v="0"/>
    <n v="222"/>
    <n v="0"/>
    <n v="0"/>
    <n v="9"/>
    <n v="0"/>
    <n v="116"/>
    <n v="0"/>
    <n v="71"/>
    <n v="0"/>
    <n v="26"/>
    <n v="0"/>
    <n v="0"/>
    <n v="0"/>
    <n v="92671"/>
    <n v="81839"/>
    <n v="122758"/>
    <n v="150439"/>
    <n v="114333"/>
    <n v="99892"/>
    <n v="152848"/>
    <n v="184139"/>
    <n v="0"/>
    <n v="0"/>
    <n v="0"/>
    <n v="0"/>
    <n v="1222545.6900079728"/>
    <n v="22193372.643840253"/>
    <n v="4721544.6247994937"/>
    <n v="0"/>
    <n v="28137463"/>
    <n v="0"/>
    <n v="0"/>
    <n v="0"/>
    <n v="0"/>
    <n v="244509.13800159458"/>
    <n v="4438674.5287680514"/>
    <n v="944308.92495989881"/>
    <n v="0"/>
    <n v="5627493"/>
    <n v="33764956"/>
    <n v="152094.39639639639"/>
    <n v="1"/>
    <n v="1"/>
    <n v="1"/>
    <n v="1"/>
    <n v="24249724"/>
    <n v="28810964.035932951"/>
    <n v="28810964"/>
    <n v="9"/>
    <n v="1"/>
    <n v="0"/>
    <n v="0.69230769230769229"/>
    <n v="0"/>
    <n v="0.69230769230769229"/>
    <n v="0.69230769230769229"/>
    <n v="1"/>
    <n v="6660438"/>
    <n v="35471402"/>
    <n v="69236358"/>
  </r>
  <r>
    <x v="26"/>
    <n v="3826"/>
    <x v="90"/>
    <x v="945"/>
    <x v="945"/>
    <x v="656"/>
    <n v="9892"/>
    <n v="486760000043"/>
    <s v="86760486760000043"/>
    <s v="IE RUR INTERCULTURAL MADRE LAURA"/>
    <n v="1"/>
    <n v="23.669159700835898"/>
    <n v="1.6576912145942748"/>
    <n v="0.23394367517179077"/>
    <n v="1.2339436751717907"/>
    <n v="313"/>
    <n v="0"/>
    <n v="0"/>
    <n v="21"/>
    <n v="0"/>
    <n v="155"/>
    <n v="0"/>
    <n v="103"/>
    <n v="0"/>
    <n v="34"/>
    <n v="0"/>
    <n v="0"/>
    <n v="0"/>
    <n v="246"/>
    <n v="0"/>
    <n v="0"/>
    <n v="0"/>
    <n v="0"/>
    <n v="109"/>
    <n v="0"/>
    <n v="103"/>
    <n v="0"/>
    <n v="34"/>
    <n v="0"/>
    <n v="0"/>
    <n v="0"/>
    <n v="92671"/>
    <n v="81839"/>
    <n v="122758"/>
    <n v="150439"/>
    <n v="114333"/>
    <n v="99892"/>
    <n v="152848"/>
    <n v="184139"/>
    <n v="0"/>
    <n v="0"/>
    <n v="0"/>
    <n v="0"/>
    <n v="2962690.1264817431"/>
    <n v="31801364.212867215"/>
    <n v="6412597.9773303671"/>
    <n v="0"/>
    <n v="41176652"/>
    <n v="0"/>
    <n v="0"/>
    <n v="0"/>
    <n v="0"/>
    <n v="0"/>
    <n v="5226270.7078510458"/>
    <n v="1282519.5954660736"/>
    <n v="0"/>
    <n v="6508790"/>
    <n v="47685442"/>
    <n v="152349.65495207667"/>
    <n v="1"/>
    <n v="0"/>
    <n v="0"/>
    <n v="1"/>
    <n v="24249724"/>
    <n v="29922793.554461576"/>
    <n v="29922794"/>
    <n v="21"/>
    <n v="1"/>
    <n v="0"/>
    <n v="1.6153846153846154"/>
    <n v="0"/>
    <n v="1.6153846153846154"/>
    <n v="1.6153846153846154"/>
    <n v="2"/>
    <n v="6660438"/>
    <n v="36583232"/>
    <n v="84268674"/>
  </r>
  <r>
    <x v="26"/>
    <n v="3826"/>
    <x v="90"/>
    <x v="1081"/>
    <x v="1081"/>
    <x v="744"/>
    <n v="9889"/>
    <n v="486865000961"/>
    <s v="86757486865000961"/>
    <s v="IER SAN MARCELINO"/>
    <n v="1"/>
    <n v="23.023807811263755"/>
    <n v="1.6124934056653935"/>
    <n v="0.22710532319477605"/>
    <n v="1.2271053231947762"/>
    <n v="394"/>
    <n v="35"/>
    <n v="0"/>
    <n v="24"/>
    <n v="0"/>
    <n v="227"/>
    <n v="0"/>
    <n v="85"/>
    <n v="0"/>
    <n v="23"/>
    <n v="0"/>
    <n v="0"/>
    <n v="0"/>
    <n v="394"/>
    <n v="35"/>
    <n v="0"/>
    <n v="24"/>
    <n v="0"/>
    <n v="227"/>
    <n v="0"/>
    <n v="85"/>
    <n v="0"/>
    <n v="23"/>
    <n v="0"/>
    <n v="0"/>
    <n v="0"/>
    <n v="92671"/>
    <n v="81839"/>
    <n v="122758"/>
    <n v="150439"/>
    <n v="114333"/>
    <n v="99892"/>
    <n v="152848"/>
    <n v="184139"/>
    <n v="0"/>
    <n v="0"/>
    <n v="0"/>
    <n v="0"/>
    <n v="8277619.3420928726"/>
    <n v="38244337.542706646"/>
    <n v="4313893.6721125282"/>
    <n v="0"/>
    <n v="50835851"/>
    <n v="0"/>
    <n v="0"/>
    <n v="0"/>
    <n v="0"/>
    <n v="1655523.8684185746"/>
    <n v="7648867.5085413298"/>
    <n v="862778.73442250572"/>
    <n v="0"/>
    <n v="10167170"/>
    <n v="61003021"/>
    <n v="154830.00253807107"/>
    <n v="1"/>
    <n v="1"/>
    <n v="1"/>
    <n v="1"/>
    <n v="24249724"/>
    <n v="29756965.406404119"/>
    <n v="29756965"/>
    <n v="59"/>
    <n v="1"/>
    <n v="0"/>
    <n v="4.5384615384615383"/>
    <n v="0"/>
    <n v="4.5384615384615383"/>
    <n v="4"/>
    <n v="4"/>
    <n v="6660438"/>
    <n v="36417403"/>
    <n v="97420424"/>
  </r>
  <r>
    <x v="28"/>
    <n v="3828"/>
    <x v="92"/>
    <x v="1087"/>
    <x v="1087"/>
    <x v="1014"/>
    <n v="14269"/>
    <n v="491798000113"/>
    <s v="91798491798000113"/>
    <s v="ESC EMANUEL"/>
    <n v="1"/>
    <n v="50.794772165312608"/>
    <n v="3.5574582549621669"/>
    <n v="0.52137521232459627"/>
    <n v="1.5213752123245963"/>
    <n v="34"/>
    <n v="0"/>
    <n v="0"/>
    <n v="2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47886.78430141613"/>
    <n v="4863142.8067049142"/>
    <n v="0"/>
    <n v="0"/>
    <n v="5211030"/>
    <n v="0"/>
    <n v="0"/>
    <n v="0"/>
    <n v="0"/>
    <n v="0"/>
    <n v="0"/>
    <n v="0"/>
    <n v="0"/>
    <n v="0"/>
    <n v="5211030"/>
    <n v="153265.58823529413"/>
    <n v="1"/>
    <n v="0"/>
    <n v="0"/>
    <n v="1"/>
    <n v="24249724"/>
    <n v="36892928.999312855"/>
    <n v="36892929"/>
    <n v="2"/>
    <n v="1"/>
    <n v="0"/>
    <n v="0.15384615384615385"/>
    <n v="0"/>
    <n v="0.15384615384615385"/>
    <n v="0.15384615384615385"/>
    <n v="1"/>
    <n v="6660438"/>
    <n v="43553367"/>
    <n v="48764397"/>
  </r>
  <r>
    <x v="30"/>
    <n v="3830"/>
    <x v="94"/>
    <x v="1092"/>
    <x v="1092"/>
    <x v="149"/>
    <n v="3771"/>
    <n v="495001003657"/>
    <s v="95015495001003657"/>
    <s v="I.E. CARLOS MAURO HOYOS"/>
    <n v="1"/>
    <n v="40.177215189873415"/>
    <n v="2.8138479561133183"/>
    <n v="0.40886823294285524"/>
    <n v="1.4088682329428552"/>
    <n v="1215"/>
    <n v="0"/>
    <n v="17"/>
    <n v="15"/>
    <n v="69"/>
    <n v="109"/>
    <n v="474"/>
    <n v="38"/>
    <n v="364"/>
    <n v="0"/>
    <n v="4"/>
    <n v="3"/>
    <n v="122"/>
    <n v="684"/>
    <n v="0"/>
    <n v="0"/>
    <n v="11"/>
    <n v="69"/>
    <n v="72"/>
    <n v="15"/>
    <n v="24"/>
    <n v="364"/>
    <n v="0"/>
    <n v="4"/>
    <n v="3"/>
    <n v="122"/>
    <n v="92671"/>
    <n v="81839"/>
    <n v="122758"/>
    <n v="150439"/>
    <n v="114333"/>
    <n v="99892"/>
    <n v="152848"/>
    <n v="184139"/>
    <n v="11228265.609294072"/>
    <n v="96621707.810649052"/>
    <n v="691799.38615839614"/>
    <n v="25857744.827674203"/>
    <n v="2416201.9751558322"/>
    <n v="20687995.83219377"/>
    <n v="0"/>
    <n v="778282.76263759332"/>
    <n v="158281998"/>
    <n v="1801744.9466076533"/>
    <n v="8739767.8425384238"/>
    <n v="138359.87723167922"/>
    <n v="5171548.9655348407"/>
    <n v="354376.28968952206"/>
    <n v="2702105.5780824521"/>
    <n v="0"/>
    <n v="155656.55252751865"/>
    <n v="19063560"/>
    <n v="177345558"/>
    <n v="145963.42222222223"/>
    <n v="1"/>
    <n v="1"/>
    <n v="1"/>
    <n v="1"/>
    <n v="24249724"/>
    <n v="34164665.801231951"/>
    <n v="34164666"/>
    <n v="101"/>
    <n v="1"/>
    <n v="0"/>
    <n v="1.1538461538461537"/>
    <n v="3.8222222222222224"/>
    <n v="4.9760683760683762"/>
    <n v="4"/>
    <n v="4"/>
    <n v="6660438"/>
    <n v="40825104"/>
    <n v="218170662"/>
  </r>
  <r>
    <x v="32"/>
    <n v="3832"/>
    <x v="96"/>
    <x v="961"/>
    <x v="961"/>
    <x v="903"/>
    <n v="13659"/>
    <n v="499001000831"/>
    <s v="99001499001000831"/>
    <s v="INSTITUCIÓN EDUCATIVA LA ESMERALDA"/>
    <n v="1"/>
    <n v="41.984692531010822"/>
    <n v="2.9404362823087715"/>
    <n v="0.42802083239889893"/>
    <n v="1.428020832398899"/>
    <n v="108"/>
    <n v="0"/>
    <n v="0"/>
    <n v="4"/>
    <n v="0"/>
    <n v="62"/>
    <n v="0"/>
    <n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53079.62332265323"/>
    <n v="14835377.126959044"/>
    <n v="0"/>
    <n v="0"/>
    <n v="15488457"/>
    <n v="0"/>
    <n v="0"/>
    <n v="0"/>
    <n v="0"/>
    <n v="0"/>
    <n v="0"/>
    <n v="0"/>
    <n v="0"/>
    <n v="0"/>
    <n v="15488457"/>
    <n v="143411.63888888888"/>
    <n v="1"/>
    <n v="0"/>
    <n v="0"/>
    <n v="1"/>
    <n v="24249724"/>
    <n v="34629111.051923558"/>
    <n v="34629111"/>
    <n v="4"/>
    <n v="0"/>
    <n v="1"/>
    <n v="0.30769230769230771"/>
    <n v="0"/>
    <n v="0.30769230769230771"/>
    <n v="0.30769230769230771"/>
    <n v="1"/>
    <n v="6660438"/>
    <n v="41289549"/>
    <n v="56778006"/>
  </r>
  <r>
    <x v="32"/>
    <n v="3832"/>
    <x v="96"/>
    <x v="1096"/>
    <x v="1096"/>
    <x v="1021"/>
    <n v="1811"/>
    <n v="499001000980"/>
    <s v="99773499001000980"/>
    <s v="INSTITUCION EDUCATIVA PIRAMIRI"/>
    <n v="1"/>
    <n v="87.485608449717176"/>
    <n v="6.1271344806300476"/>
    <n v="0.91016287514545802"/>
    <n v="1.910162875145458"/>
    <n v="508"/>
    <n v="21"/>
    <n v="0"/>
    <n v="28"/>
    <n v="0"/>
    <n v="411"/>
    <n v="0"/>
    <n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10701337.948196277"/>
    <n v="87581785.375129819"/>
    <n v="0"/>
    <n v="0"/>
    <n v="98283123"/>
    <n v="0"/>
    <n v="0"/>
    <n v="0"/>
    <n v="0"/>
    <n v="0"/>
    <n v="0"/>
    <n v="0"/>
    <n v="0"/>
    <n v="0"/>
    <n v="98283123"/>
    <n v="193470.71456692912"/>
    <n v="1"/>
    <n v="0"/>
    <n v="1"/>
    <n v="1"/>
    <n v="24249724"/>
    <n v="46320922.517323814"/>
    <n v="46320923"/>
    <n v="49"/>
    <n v="0"/>
    <n v="1"/>
    <n v="3.7692307692307692"/>
    <n v="0"/>
    <n v="3.7692307692307692"/>
    <n v="3.7692307692307692"/>
    <n v="4"/>
    <n v="26641753"/>
    <n v="72962676"/>
    <n v="171245799"/>
  </r>
  <r>
    <x v="32"/>
    <n v="3832"/>
    <x v="96"/>
    <x v="1096"/>
    <x v="1096"/>
    <x v="1021"/>
    <n v="1245"/>
    <n v="499001001153"/>
    <s v="99773499001001153"/>
    <s v="CENTRO EDUCATIVO SAN LUIS DEL TOMO"/>
    <n v="1"/>
    <n v="87.485608449717176"/>
    <n v="6.1271344806300476"/>
    <n v="0.91016287514545802"/>
    <n v="1.910162875145458"/>
    <n v="122"/>
    <n v="0"/>
    <n v="0"/>
    <n v="17"/>
    <n v="0"/>
    <n v="1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3712709.0840680962"/>
    <n v="20035048.942023158"/>
    <n v="0"/>
    <n v="0"/>
    <n v="23747758"/>
    <n v="0"/>
    <n v="0"/>
    <n v="0"/>
    <n v="0"/>
    <n v="0"/>
    <n v="0"/>
    <n v="0"/>
    <n v="0"/>
    <n v="0"/>
    <n v="23747758"/>
    <n v="194653.75409836066"/>
    <n v="1"/>
    <n v="0"/>
    <n v="1"/>
    <n v="1"/>
    <n v="24249724"/>
    <n v="46320922.517323814"/>
    <n v="46320923"/>
    <n v="17"/>
    <n v="0"/>
    <n v="1"/>
    <n v="1.3076923076923077"/>
    <n v="0"/>
    <n v="1.3076923076923077"/>
    <n v="1.3076923076923077"/>
    <n v="2"/>
    <n v="13320876"/>
    <n v="59641799"/>
    <n v="83389557"/>
  </r>
  <r>
    <x v="32"/>
    <n v="3832"/>
    <x v="96"/>
    <x v="962"/>
    <x v="962"/>
    <x v="904"/>
    <n v="14958"/>
    <n v="499001001170"/>
    <s v="99524499001001170"/>
    <s v="INSTITUCIÓN EDUCATIVA THEODORO WEIJNEN"/>
    <n v="1"/>
    <n v="46.575805361567923"/>
    <n v="3.2619790620533684"/>
    <n v="0.47666971064476954"/>
    <n v="1.4766697106447695"/>
    <n v="421"/>
    <n v="11"/>
    <n v="0"/>
    <n v="26"/>
    <n v="0"/>
    <n v="242"/>
    <n v="0"/>
    <n v="112"/>
    <n v="0"/>
    <n v="0"/>
    <n v="0"/>
    <n v="3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6246786.8870044919"/>
    <n v="52217651.720447466"/>
    <n v="0"/>
    <n v="8157374.5154525163"/>
    <n v="66621813"/>
    <n v="0"/>
    <n v="0"/>
    <n v="0"/>
    <n v="0"/>
    <n v="0"/>
    <n v="0"/>
    <n v="0"/>
    <n v="0"/>
    <n v="0"/>
    <n v="66621813"/>
    <n v="158246.58669833728"/>
    <n v="1"/>
    <n v="0"/>
    <n v="0"/>
    <n v="1"/>
    <n v="24249724"/>
    <n v="35808832.922295526"/>
    <n v="35808833"/>
    <n v="37"/>
    <n v="1"/>
    <n v="0"/>
    <n v="2.8461538461538463"/>
    <n v="0"/>
    <n v="2.8461538461538463"/>
    <n v="2.8461538461538463"/>
    <n v="3"/>
    <n v="6660438"/>
    <n v="42469271"/>
    <n v="109091084"/>
  </r>
  <r>
    <x v="32"/>
    <n v="3832"/>
    <x v="96"/>
    <x v="1096"/>
    <x v="1096"/>
    <x v="1021"/>
    <n v="1270"/>
    <n v="499001001919"/>
    <s v="99773499001001919"/>
    <s v="INSTITUCION EDUCATIVA SANTA TERESITA DEL TUPARRO"/>
    <n v="1"/>
    <n v="87.485608449717176"/>
    <n v="6.1271344806300476"/>
    <n v="0.91016287514545802"/>
    <n v="1.910162875145458"/>
    <n v="688"/>
    <n v="0"/>
    <n v="0"/>
    <n v="22"/>
    <n v="0"/>
    <n v="217"/>
    <n v="0"/>
    <n v="311"/>
    <n v="0"/>
    <n v="0"/>
    <n v="0"/>
    <n v="138"/>
    <n v="0"/>
    <n v="138"/>
    <n v="0"/>
    <n v="0"/>
    <n v="0"/>
    <n v="0"/>
    <n v="0"/>
    <n v="0"/>
    <n v="0"/>
    <n v="0"/>
    <n v="0"/>
    <n v="0"/>
    <n v="138"/>
    <n v="0"/>
    <n v="92671"/>
    <n v="81839"/>
    <n v="122758"/>
    <n v="150439"/>
    <n v="114333"/>
    <n v="99892"/>
    <n v="152848"/>
    <n v="184139"/>
    <n v="0"/>
    <n v="0"/>
    <n v="0"/>
    <n v="0"/>
    <n v="4804682.3440881241"/>
    <n v="100747674.67988789"/>
    <n v="0"/>
    <n v="48539496.469964512"/>
    <n v="154091853"/>
    <n v="0"/>
    <n v="0"/>
    <n v="0"/>
    <n v="0"/>
    <n v="0"/>
    <n v="0"/>
    <n v="0"/>
    <n v="9707899.2939929031"/>
    <n v="9707899"/>
    <n v="163799752"/>
    <n v="238081.03488372092"/>
    <n v="1"/>
    <n v="0"/>
    <n v="1"/>
    <n v="1"/>
    <n v="24249724"/>
    <n v="46320922.517323814"/>
    <n v="46320923"/>
    <n v="22"/>
    <n v="1"/>
    <n v="0"/>
    <n v="1.6923076923076923"/>
    <n v="0"/>
    <n v="1.6923076923076923"/>
    <n v="1.6923076923076923"/>
    <n v="2"/>
    <n v="6660438"/>
    <n v="52981361"/>
    <n v="216781113"/>
  </r>
  <r>
    <x v="32"/>
    <n v="3832"/>
    <x v="96"/>
    <x v="1096"/>
    <x v="1096"/>
    <x v="1021"/>
    <n v="1272"/>
    <n v="499760000994"/>
    <s v="99773499760000994"/>
    <s v="INSTITUCIÓN EDUCATIVA NUESTRA SEÑORA DE FATIMA"/>
    <n v="1"/>
    <n v="87.485608449717176"/>
    <n v="6.1271344806300476"/>
    <n v="0.91016287514545802"/>
    <n v="1.910162875145458"/>
    <n v="314"/>
    <n v="16"/>
    <n v="0"/>
    <n v="20"/>
    <n v="0"/>
    <n v="177"/>
    <n v="0"/>
    <n v="65"/>
    <n v="0"/>
    <n v="0"/>
    <n v="0"/>
    <n v="36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0"/>
    <n v="0"/>
    <n v="0"/>
    <n v="7862207.4721442033"/>
    <n v="46176017.561615281"/>
    <n v="0"/>
    <n v="12662477.339990743"/>
    <n v="66700702"/>
    <n v="0"/>
    <n v="0"/>
    <n v="0"/>
    <n v="0"/>
    <n v="0"/>
    <n v="0"/>
    <n v="0"/>
    <n v="0"/>
    <n v="0"/>
    <n v="66700702"/>
    <n v="212422.61783439491"/>
    <n v="1"/>
    <n v="0"/>
    <n v="1"/>
    <n v="1"/>
    <n v="24249724"/>
    <n v="46320922.517323814"/>
    <n v="46320923"/>
    <n v="36"/>
    <n v="1"/>
    <n v="0"/>
    <n v="2.7692307692307692"/>
    <n v="0"/>
    <n v="2.7692307692307692"/>
    <n v="2.7692307692307692"/>
    <n v="3"/>
    <n v="6660438"/>
    <n v="52981361"/>
    <n v="119682063"/>
  </r>
  <r>
    <x v="10"/>
    <n v="3785"/>
    <x v="34"/>
    <x v="482"/>
    <x v="482"/>
    <x v="471"/>
    <n v="33588"/>
    <n v="525843000017"/>
    <s v="25843525843000017"/>
    <s v="INSTITUCIÒN EDUCATIVA DEPARTAMENTAL BRUSELAS"/>
    <n v="1"/>
    <n v="5.2521590251026007"/>
    <n v="0.36783975365450494"/>
    <n v="3.8791332679884501E-2"/>
    <n v="1.0387913326798845"/>
    <n v="275"/>
    <n v="0"/>
    <n v="0"/>
    <n v="11"/>
    <n v="0"/>
    <n v="99"/>
    <n v="4"/>
    <n v="0"/>
    <n v="126"/>
    <n v="0"/>
    <n v="35"/>
    <n v="0"/>
    <n v="0"/>
    <n v="0"/>
    <n v="0"/>
    <n v="0"/>
    <n v="0"/>
    <n v="0"/>
    <n v="0"/>
    <n v="0"/>
    <n v="0"/>
    <n v="0"/>
    <n v="0"/>
    <n v="0"/>
    <n v="0"/>
    <n v="0"/>
    <n v="92671"/>
    <n v="81839"/>
    <n v="122758"/>
    <n v="150439"/>
    <n v="114333"/>
    <n v="99892"/>
    <n v="152848"/>
    <n v="184139"/>
    <n v="0"/>
    <n v="11051773.703774579"/>
    <n v="4463198.1245991047"/>
    <n v="0"/>
    <n v="1306449.4238321816"/>
    <n v="10272927.436601844"/>
    <n v="0"/>
    <n v="0"/>
    <n v="27094349"/>
    <n v="0"/>
    <n v="0"/>
    <n v="0"/>
    <n v="0"/>
    <n v="0"/>
    <n v="0"/>
    <n v="0"/>
    <n v="0"/>
    <n v="0"/>
    <n v="27094349"/>
    <n v="98524.905454545456"/>
    <n v="1"/>
    <n v="0"/>
    <n v="0"/>
    <n v="1"/>
    <n v="24249724"/>
    <n v="25190403.11107938"/>
    <n v="25190403"/>
    <n v="11"/>
    <n v="1"/>
    <n v="0"/>
    <n v="0.84615384615384615"/>
    <n v="0"/>
    <n v="0.84615384615384615"/>
    <n v="0.84615384615384615"/>
    <n v="1"/>
    <n v="6660438"/>
    <n v="31850841"/>
    <n v="589451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CD8416-20D2-4252-96CE-1E29A23F55FE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I1121" firstHeaderRow="1" firstDataRow="2" firstDataCol="4"/>
  <pivotFields count="87">
    <pivotField axis="axisRow" compact="0" outline="0" showAll="0">
      <items count="34">
        <item x="28"/>
        <item x="0"/>
        <item x="24"/>
        <item x="27"/>
        <item x="1"/>
        <item x="3"/>
        <item x="4"/>
        <item x="5"/>
        <item x="2"/>
        <item x="6"/>
        <item x="25"/>
        <item x="7"/>
        <item x="8"/>
        <item x="11"/>
        <item x="9"/>
        <item x="10"/>
        <item x="29"/>
        <item x="13"/>
        <item x="30"/>
        <item x="12"/>
        <item x="14"/>
        <item x="15"/>
        <item x="16"/>
        <item x="17"/>
        <item x="26"/>
        <item x="18"/>
        <item x="19"/>
        <item x="20"/>
        <item x="21"/>
        <item x="22"/>
        <item x="23"/>
        <item x="31"/>
        <item x="32"/>
        <item t="default"/>
      </items>
    </pivotField>
    <pivotField compact="0" numFmtId="1" outline="0" showAll="0"/>
    <pivotField axis="axisRow" compact="0" outline="0" showAll="0" defaultSubtotal="0">
      <items count="97">
        <item x="92"/>
        <item x="1"/>
        <item x="2"/>
        <item x="87"/>
        <item x="63"/>
        <item x="11"/>
        <item x="70"/>
        <item x="10"/>
        <item x="3"/>
        <item x="14"/>
        <item x="16"/>
        <item x="19"/>
        <item x="68"/>
        <item x="80"/>
        <item x="81"/>
        <item x="23"/>
        <item x="78"/>
        <item x="25"/>
        <item x="15"/>
        <item x="82"/>
        <item x="89"/>
        <item x="27"/>
        <item x="29"/>
        <item x="35"/>
        <item x="44"/>
        <item x="54"/>
        <item x="31"/>
        <item x="61"/>
        <item x="34"/>
        <item x="67"/>
        <item x="20"/>
        <item x="4"/>
        <item x="36"/>
        <item x="24"/>
        <item x="71"/>
        <item x="37"/>
        <item x="38"/>
        <item x="39"/>
        <item x="72"/>
        <item x="93"/>
        <item x="94"/>
        <item x="46"/>
        <item x="76"/>
        <item x="59"/>
        <item x="5"/>
        <item x="83"/>
        <item x="6"/>
        <item x="49"/>
        <item x="32"/>
        <item x="17"/>
        <item x="53"/>
        <item x="50"/>
        <item x="12"/>
        <item x="22"/>
        <item x="0"/>
        <item x="56"/>
        <item x="30"/>
        <item x="40"/>
        <item x="58"/>
        <item x="45"/>
        <item x="62"/>
        <item x="84"/>
        <item x="57"/>
        <item x="65"/>
        <item x="73"/>
        <item x="47"/>
        <item x="26"/>
        <item x="90"/>
        <item x="43"/>
        <item x="64"/>
        <item x="48"/>
        <item x="7"/>
        <item x="66"/>
        <item x="8"/>
        <item x="33"/>
        <item x="91"/>
        <item x="52"/>
        <item x="69"/>
        <item x="74"/>
        <item x="41"/>
        <item x="21"/>
        <item x="13"/>
        <item x="75"/>
        <item x="77"/>
        <item x="85"/>
        <item x="60"/>
        <item x="18"/>
        <item x="9"/>
        <item x="51"/>
        <item x="79"/>
        <item x="28"/>
        <item x="95"/>
        <item x="96"/>
        <item x="55"/>
        <item x="88"/>
        <item x="86"/>
        <item x="4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11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965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64"/>
        <item x="80"/>
        <item x="81"/>
        <item x="82"/>
        <item x="83"/>
        <item x="84"/>
        <item x="85"/>
        <item x="86"/>
        <item x="87"/>
        <item x="88"/>
        <item x="964"/>
        <item x="89"/>
        <item x="90"/>
        <item x="963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969"/>
        <item x="148"/>
        <item x="149"/>
        <item x="970"/>
        <item x="968"/>
        <item x="150"/>
        <item x="971"/>
        <item x="151"/>
        <item x="972"/>
        <item x="979"/>
        <item x="152"/>
        <item x="153"/>
        <item x="973"/>
        <item x="978"/>
        <item x="154"/>
        <item x="155"/>
        <item x="974"/>
        <item x="156"/>
        <item x="967"/>
        <item x="157"/>
        <item x="975"/>
        <item x="977"/>
        <item x="158"/>
        <item x="159"/>
        <item x="160"/>
        <item x="980"/>
        <item x="161"/>
        <item x="162"/>
        <item x="163"/>
        <item x="966"/>
        <item x="164"/>
        <item x="165"/>
        <item x="166"/>
        <item x="167"/>
        <item x="168"/>
        <item x="169"/>
        <item x="170"/>
        <item x="171"/>
        <item x="981"/>
        <item x="976"/>
        <item x="172"/>
        <item x="173"/>
        <item x="174"/>
        <item x="175"/>
        <item x="176"/>
        <item x="1098"/>
        <item x="178"/>
        <item x="179"/>
        <item x="180"/>
        <item x="1099"/>
        <item x="982"/>
        <item x="181"/>
        <item x="182"/>
        <item x="1100"/>
        <item x="183"/>
        <item x="184"/>
        <item x="185"/>
        <item x="983"/>
        <item x="186"/>
        <item x="984"/>
        <item x="187"/>
        <item x="188"/>
        <item x="189"/>
        <item x="1101"/>
        <item x="1102"/>
        <item x="190"/>
        <item x="191"/>
        <item x="192"/>
        <item x="1103"/>
        <item x="193"/>
        <item x="985"/>
        <item x="194"/>
        <item x="195"/>
        <item x="986"/>
        <item x="177"/>
        <item x="196"/>
        <item x="197"/>
        <item x="198"/>
        <item x="199"/>
        <item x="200"/>
        <item x="987"/>
        <item x="201"/>
        <item x="202"/>
        <item x="203"/>
        <item x="204"/>
        <item x="988"/>
        <item x="205"/>
        <item x="1104"/>
        <item x="206"/>
        <item x="207"/>
        <item x="208"/>
        <item x="1105"/>
        <item x="1106"/>
        <item x="209"/>
        <item x="210"/>
        <item x="211"/>
        <item x="989"/>
        <item x="212"/>
        <item x="213"/>
        <item x="214"/>
        <item x="215"/>
        <item x="216"/>
        <item x="990"/>
        <item x="217"/>
        <item x="218"/>
        <item x="219"/>
        <item x="220"/>
        <item x="1107"/>
        <item x="221"/>
        <item x="222"/>
        <item x="223"/>
        <item x="224"/>
        <item x="225"/>
        <item x="226"/>
        <item x="227"/>
        <item x="228"/>
        <item x="229"/>
        <item x="230"/>
        <item x="991"/>
        <item x="231"/>
        <item x="232"/>
        <item x="992"/>
        <item x="993"/>
        <item x="1108"/>
        <item x="233"/>
        <item x="1109"/>
        <item x="234"/>
        <item x="235"/>
        <item x="236"/>
        <item x="237"/>
        <item x="994"/>
        <item x="238"/>
        <item x="1110"/>
        <item x="239"/>
        <item x="240"/>
        <item x="241"/>
        <item x="242"/>
        <item x="243"/>
        <item x="244"/>
        <item x="245"/>
        <item x="246"/>
        <item x="247"/>
        <item x="995"/>
        <item x="1111"/>
        <item x="248"/>
        <item x="249"/>
        <item x="250"/>
        <item x="996"/>
        <item x="997"/>
        <item x="251"/>
        <item x="252"/>
        <item x="253"/>
        <item x="998"/>
        <item x="254"/>
        <item x="255"/>
        <item x="256"/>
        <item x="1112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999"/>
        <item x="289"/>
        <item x="290"/>
        <item x="291"/>
        <item x="292"/>
        <item x="293"/>
        <item x="911"/>
        <item x="912"/>
        <item x="294"/>
        <item x="295"/>
        <item x="296"/>
        <item x="913"/>
        <item x="914"/>
        <item x="915"/>
        <item x="916"/>
        <item x="917"/>
        <item x="1000"/>
        <item x="297"/>
        <item x="918"/>
        <item x="1001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1006"/>
        <item x="1003"/>
        <item x="310"/>
        <item x="1004"/>
        <item x="311"/>
        <item x="312"/>
        <item x="313"/>
        <item x="1005"/>
        <item x="314"/>
        <item x="315"/>
        <item x="316"/>
        <item x="317"/>
        <item x="318"/>
        <item x="319"/>
        <item x="1007"/>
        <item x="320"/>
        <item x="321"/>
        <item x="1008"/>
        <item x="322"/>
        <item x="323"/>
        <item x="324"/>
        <item x="325"/>
        <item x="326"/>
        <item x="327"/>
        <item x="328"/>
        <item x="1002"/>
        <item x="329"/>
        <item x="330"/>
        <item x="331"/>
        <item x="332"/>
        <item x="1009"/>
        <item x="333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34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1011"/>
        <item x="1010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1012"/>
        <item x="381"/>
        <item x="382"/>
        <item x="1013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1018"/>
        <item x="407"/>
        <item x="1014"/>
        <item x="408"/>
        <item x="409"/>
        <item x="410"/>
        <item x="411"/>
        <item x="412"/>
        <item x="413"/>
        <item x="414"/>
        <item x="415"/>
        <item x="416"/>
        <item x="1017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1015"/>
        <item x="447"/>
        <item x="448"/>
        <item x="449"/>
        <item x="1016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6"/>
        <item x="497"/>
        <item x="1019"/>
        <item x="498"/>
        <item x="499"/>
        <item x="500"/>
        <item x="501"/>
        <item x="502"/>
        <item x="508"/>
        <item x="1021"/>
        <item x="503"/>
        <item x="504"/>
        <item x="1023"/>
        <item x="505"/>
        <item x="1025"/>
        <item x="1026"/>
        <item x="1020"/>
        <item x="506"/>
        <item x="1024"/>
        <item x="1027"/>
        <item x="510"/>
        <item x="507"/>
        <item x="1022"/>
        <item x="495"/>
        <item x="509"/>
        <item x="511"/>
        <item x="512"/>
        <item x="513"/>
        <item x="514"/>
        <item x="1028"/>
        <item x="515"/>
        <item x="1029"/>
        <item x="1030"/>
        <item x="516"/>
        <item x="517"/>
        <item x="1113"/>
        <item x="518"/>
        <item x="519"/>
        <item x="520"/>
        <item x="521"/>
        <item x="522"/>
        <item x="523"/>
        <item x="524"/>
        <item x="525"/>
        <item x="526"/>
        <item x="1031"/>
        <item x="1032"/>
        <item x="527"/>
        <item x="1033"/>
        <item x="1034"/>
        <item x="528"/>
        <item x="529"/>
        <item x="530"/>
        <item x="531"/>
        <item x="532"/>
        <item x="533"/>
        <item x="1035"/>
        <item x="534"/>
        <item x="1036"/>
        <item x="1037"/>
        <item x="535"/>
        <item x="536"/>
        <item x="537"/>
        <item x="538"/>
        <item x="539"/>
        <item x="540"/>
        <item x="541"/>
        <item x="542"/>
        <item x="1039"/>
        <item x="543"/>
        <item x="1038"/>
        <item x="1041"/>
        <item x="544"/>
        <item x="545"/>
        <item x="1040"/>
        <item x="1042"/>
        <item x="546"/>
        <item x="547"/>
        <item x="548"/>
        <item x="549"/>
        <item x="550"/>
        <item x="551"/>
        <item x="552"/>
        <item x="1046"/>
        <item x="553"/>
        <item x="554"/>
        <item x="555"/>
        <item x="556"/>
        <item x="557"/>
        <item x="1044"/>
        <item x="558"/>
        <item x="559"/>
        <item x="560"/>
        <item x="561"/>
        <item x="562"/>
        <item x="1047"/>
        <item x="1049"/>
        <item x="563"/>
        <item x="564"/>
        <item x="565"/>
        <item x="566"/>
        <item x="567"/>
        <item x="1043"/>
        <item x="568"/>
        <item x="569"/>
        <item x="1050"/>
        <item x="570"/>
        <item x="1051"/>
        <item x="571"/>
        <item x="572"/>
        <item x="1048"/>
        <item x="1045"/>
        <item x="573"/>
        <item x="574"/>
        <item x="1053"/>
        <item x="575"/>
        <item x="576"/>
        <item x="577"/>
        <item x="578"/>
        <item x="579"/>
        <item x="580"/>
        <item x="1052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1058"/>
        <item x="609"/>
        <item x="610"/>
        <item x="611"/>
        <item x="612"/>
        <item x="613"/>
        <item x="1054"/>
        <item x="614"/>
        <item x="1061"/>
        <item x="1060"/>
        <item x="615"/>
        <item x="616"/>
        <item x="1062"/>
        <item x="617"/>
        <item x="618"/>
        <item x="619"/>
        <item x="1063"/>
        <item x="620"/>
        <item x="621"/>
        <item x="622"/>
        <item x="623"/>
        <item x="1064"/>
        <item x="1059"/>
        <item x="624"/>
        <item x="625"/>
        <item x="626"/>
        <item x="627"/>
        <item x="628"/>
        <item x="1065"/>
        <item x="629"/>
        <item x="1055"/>
        <item x="630"/>
        <item x="631"/>
        <item x="632"/>
        <item x="633"/>
        <item x="634"/>
        <item x="1067"/>
        <item x="635"/>
        <item x="636"/>
        <item x="637"/>
        <item x="1066"/>
        <item x="638"/>
        <item x="639"/>
        <item x="1056"/>
        <item x="640"/>
        <item x="641"/>
        <item x="1057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78"/>
        <item x="663"/>
        <item x="664"/>
        <item x="665"/>
        <item x="666"/>
        <item x="667"/>
        <item x="1069"/>
        <item x="668"/>
        <item x="669"/>
        <item x="670"/>
        <item x="671"/>
        <item x="672"/>
        <item x="673"/>
        <item x="674"/>
        <item x="1068"/>
        <item x="675"/>
        <item x="676"/>
        <item x="677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1070"/>
        <item x="740"/>
        <item x="741"/>
        <item x="742"/>
        <item x="743"/>
        <item x="744"/>
        <item x="745"/>
        <item x="746"/>
        <item x="747"/>
        <item x="1071"/>
        <item x="748"/>
        <item x="749"/>
        <item x="1072"/>
        <item x="750"/>
        <item x="751"/>
        <item x="752"/>
        <item x="1073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1114"/>
        <item x="794"/>
        <item x="795"/>
        <item x="796"/>
        <item x="797"/>
        <item x="798"/>
        <item x="799"/>
        <item x="818"/>
        <item x="800"/>
        <item x="1074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1076"/>
        <item x="836"/>
        <item x="837"/>
        <item x="838"/>
        <item x="839"/>
        <item x="840"/>
        <item x="841"/>
        <item x="842"/>
        <item x="843"/>
        <item x="844"/>
        <item x="845"/>
        <item x="1077"/>
        <item x="846"/>
        <item x="847"/>
        <item x="1075"/>
        <item x="848"/>
        <item x="849"/>
        <item x="850"/>
        <item x="851"/>
        <item x="852"/>
        <item x="1078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9"/>
        <item x="1115"/>
        <item x="908"/>
        <item x="910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1080"/>
        <item x="1079"/>
        <item x="942"/>
        <item x="943"/>
        <item x="944"/>
        <item x="1081"/>
        <item x="945"/>
        <item x="946"/>
        <item x="947"/>
        <item x="948"/>
        <item x="1082"/>
        <item x="949"/>
        <item x="1084"/>
        <item x="1086"/>
        <item x="951"/>
        <item x="952"/>
        <item x="953"/>
        <item x="1085"/>
        <item x="1083"/>
        <item x="954"/>
        <item x="950"/>
        <item x="1087"/>
        <item x="955"/>
        <item x="1089"/>
        <item x="1091"/>
        <item x="1090"/>
        <item x="1088"/>
        <item x="956"/>
        <item x="1092"/>
        <item x="957"/>
        <item x="958"/>
        <item x="959"/>
        <item x="960"/>
        <item x="1093"/>
        <item x="1094"/>
        <item x="1095"/>
        <item x="961"/>
        <item x="962"/>
        <item x="1097"/>
        <item x="1096"/>
      </items>
    </pivotField>
    <pivotField axis="axisRow" compact="0" outline="0" showAll="0" defaultSubtotal="0">
      <items count="11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965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64"/>
        <item x="80"/>
        <item x="81"/>
        <item x="82"/>
        <item x="83"/>
        <item x="84"/>
        <item x="85"/>
        <item x="86"/>
        <item x="87"/>
        <item x="88"/>
        <item x="964"/>
        <item x="89"/>
        <item x="90"/>
        <item x="963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969"/>
        <item x="148"/>
        <item x="149"/>
        <item x="970"/>
        <item x="968"/>
        <item x="150"/>
        <item x="971"/>
        <item x="151"/>
        <item x="972"/>
        <item x="979"/>
        <item x="152"/>
        <item x="153"/>
        <item x="973"/>
        <item x="978"/>
        <item x="154"/>
        <item x="155"/>
        <item x="974"/>
        <item x="156"/>
        <item x="967"/>
        <item x="157"/>
        <item x="975"/>
        <item x="977"/>
        <item x="158"/>
        <item x="159"/>
        <item x="160"/>
        <item x="980"/>
        <item x="161"/>
        <item x="162"/>
        <item x="163"/>
        <item x="966"/>
        <item x="164"/>
        <item x="165"/>
        <item x="166"/>
        <item x="167"/>
        <item x="168"/>
        <item x="169"/>
        <item x="170"/>
        <item x="171"/>
        <item x="981"/>
        <item x="976"/>
        <item x="172"/>
        <item x="173"/>
        <item x="174"/>
        <item x="175"/>
        <item x="176"/>
        <item x="1098"/>
        <item x="178"/>
        <item x="179"/>
        <item x="180"/>
        <item x="1099"/>
        <item x="982"/>
        <item x="181"/>
        <item x="182"/>
        <item x="1100"/>
        <item x="183"/>
        <item x="184"/>
        <item x="185"/>
        <item x="983"/>
        <item x="186"/>
        <item x="984"/>
        <item x="187"/>
        <item x="188"/>
        <item x="189"/>
        <item x="1101"/>
        <item x="1102"/>
        <item x="190"/>
        <item x="191"/>
        <item x="192"/>
        <item x="1103"/>
        <item x="193"/>
        <item x="985"/>
        <item x="194"/>
        <item x="195"/>
        <item x="986"/>
        <item x="177"/>
        <item x="196"/>
        <item x="197"/>
        <item x="198"/>
        <item x="199"/>
        <item x="200"/>
        <item x="987"/>
        <item x="201"/>
        <item x="202"/>
        <item x="203"/>
        <item x="204"/>
        <item x="988"/>
        <item x="205"/>
        <item x="1104"/>
        <item x="206"/>
        <item x="207"/>
        <item x="208"/>
        <item x="1105"/>
        <item x="1106"/>
        <item x="209"/>
        <item x="210"/>
        <item x="211"/>
        <item x="989"/>
        <item x="212"/>
        <item x="213"/>
        <item x="214"/>
        <item x="215"/>
        <item x="216"/>
        <item x="990"/>
        <item x="217"/>
        <item x="218"/>
        <item x="219"/>
        <item x="220"/>
        <item x="1107"/>
        <item x="221"/>
        <item x="222"/>
        <item x="223"/>
        <item x="224"/>
        <item x="225"/>
        <item x="226"/>
        <item x="227"/>
        <item x="228"/>
        <item x="229"/>
        <item x="230"/>
        <item x="991"/>
        <item x="231"/>
        <item x="232"/>
        <item x="992"/>
        <item x="993"/>
        <item x="1108"/>
        <item x="233"/>
        <item x="1109"/>
        <item x="234"/>
        <item x="235"/>
        <item x="236"/>
        <item x="237"/>
        <item x="994"/>
        <item x="238"/>
        <item x="1110"/>
        <item x="239"/>
        <item x="240"/>
        <item x="241"/>
        <item x="242"/>
        <item x="243"/>
        <item x="244"/>
        <item x="245"/>
        <item x="246"/>
        <item x="247"/>
        <item x="995"/>
        <item x="1111"/>
        <item x="248"/>
        <item x="249"/>
        <item x="250"/>
        <item x="996"/>
        <item x="997"/>
        <item x="251"/>
        <item x="252"/>
        <item x="253"/>
        <item x="998"/>
        <item x="254"/>
        <item x="255"/>
        <item x="256"/>
        <item x="1112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999"/>
        <item x="289"/>
        <item x="290"/>
        <item x="291"/>
        <item x="292"/>
        <item x="293"/>
        <item x="911"/>
        <item x="912"/>
        <item x="294"/>
        <item x="295"/>
        <item x="296"/>
        <item x="913"/>
        <item x="914"/>
        <item x="915"/>
        <item x="916"/>
        <item x="917"/>
        <item x="1000"/>
        <item x="297"/>
        <item x="918"/>
        <item x="1001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1006"/>
        <item x="1003"/>
        <item x="310"/>
        <item x="1004"/>
        <item x="311"/>
        <item x="312"/>
        <item x="313"/>
        <item x="1005"/>
        <item x="314"/>
        <item x="315"/>
        <item x="316"/>
        <item x="317"/>
        <item x="318"/>
        <item x="319"/>
        <item x="1007"/>
        <item x="320"/>
        <item x="321"/>
        <item x="1008"/>
        <item x="322"/>
        <item x="323"/>
        <item x="324"/>
        <item x="325"/>
        <item x="326"/>
        <item x="327"/>
        <item x="328"/>
        <item x="1002"/>
        <item x="329"/>
        <item x="330"/>
        <item x="331"/>
        <item x="332"/>
        <item x="1009"/>
        <item x="333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34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1011"/>
        <item x="1010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1012"/>
        <item x="381"/>
        <item x="382"/>
        <item x="1013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1018"/>
        <item x="407"/>
        <item x="1014"/>
        <item x="408"/>
        <item x="409"/>
        <item x="410"/>
        <item x="411"/>
        <item x="412"/>
        <item x="413"/>
        <item x="414"/>
        <item x="415"/>
        <item x="416"/>
        <item x="1017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1015"/>
        <item x="447"/>
        <item x="448"/>
        <item x="449"/>
        <item x="1016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6"/>
        <item x="497"/>
        <item x="1019"/>
        <item x="498"/>
        <item x="499"/>
        <item x="500"/>
        <item x="501"/>
        <item x="502"/>
        <item x="508"/>
        <item x="1021"/>
        <item x="503"/>
        <item x="504"/>
        <item x="1023"/>
        <item x="505"/>
        <item x="1025"/>
        <item x="1026"/>
        <item x="1020"/>
        <item x="506"/>
        <item x="1024"/>
        <item x="1027"/>
        <item x="510"/>
        <item x="507"/>
        <item x="1022"/>
        <item x="495"/>
        <item x="509"/>
        <item x="511"/>
        <item x="512"/>
        <item x="513"/>
        <item x="514"/>
        <item x="1028"/>
        <item x="515"/>
        <item x="1029"/>
        <item x="1030"/>
        <item x="516"/>
        <item x="517"/>
        <item x="1113"/>
        <item x="518"/>
        <item x="519"/>
        <item x="520"/>
        <item x="521"/>
        <item x="522"/>
        <item x="523"/>
        <item x="524"/>
        <item x="525"/>
        <item x="526"/>
        <item x="1031"/>
        <item x="1032"/>
        <item x="527"/>
        <item x="1033"/>
        <item x="1034"/>
        <item x="528"/>
        <item x="529"/>
        <item x="530"/>
        <item x="531"/>
        <item x="532"/>
        <item x="533"/>
        <item x="1035"/>
        <item x="534"/>
        <item x="1036"/>
        <item x="1037"/>
        <item x="535"/>
        <item x="536"/>
        <item x="537"/>
        <item x="538"/>
        <item x="539"/>
        <item x="540"/>
        <item x="541"/>
        <item x="542"/>
        <item x="1039"/>
        <item x="543"/>
        <item x="1038"/>
        <item x="1041"/>
        <item x="544"/>
        <item x="545"/>
        <item x="1040"/>
        <item x="1042"/>
        <item x="546"/>
        <item x="547"/>
        <item x="548"/>
        <item x="549"/>
        <item x="550"/>
        <item x="551"/>
        <item x="552"/>
        <item x="1046"/>
        <item x="553"/>
        <item x="554"/>
        <item x="555"/>
        <item x="556"/>
        <item x="557"/>
        <item x="1044"/>
        <item x="558"/>
        <item x="559"/>
        <item x="560"/>
        <item x="561"/>
        <item x="562"/>
        <item x="1047"/>
        <item x="1049"/>
        <item x="563"/>
        <item x="564"/>
        <item x="565"/>
        <item x="566"/>
        <item x="567"/>
        <item x="1043"/>
        <item x="568"/>
        <item x="569"/>
        <item x="1050"/>
        <item x="570"/>
        <item x="1051"/>
        <item x="571"/>
        <item x="572"/>
        <item x="1048"/>
        <item x="1045"/>
        <item x="573"/>
        <item x="574"/>
        <item x="1053"/>
        <item x="575"/>
        <item x="576"/>
        <item x="577"/>
        <item x="578"/>
        <item x="579"/>
        <item x="580"/>
        <item x="1052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1058"/>
        <item x="609"/>
        <item x="610"/>
        <item x="611"/>
        <item x="612"/>
        <item x="613"/>
        <item x="1054"/>
        <item x="614"/>
        <item x="1061"/>
        <item x="1060"/>
        <item x="615"/>
        <item x="616"/>
        <item x="1062"/>
        <item x="617"/>
        <item x="618"/>
        <item x="619"/>
        <item x="1063"/>
        <item x="620"/>
        <item x="621"/>
        <item x="622"/>
        <item x="623"/>
        <item x="1064"/>
        <item x="1059"/>
        <item x="624"/>
        <item x="625"/>
        <item x="626"/>
        <item x="627"/>
        <item x="628"/>
        <item x="1065"/>
        <item x="629"/>
        <item x="1055"/>
        <item x="630"/>
        <item x="631"/>
        <item x="632"/>
        <item x="633"/>
        <item x="634"/>
        <item x="1067"/>
        <item x="635"/>
        <item x="636"/>
        <item x="637"/>
        <item x="1066"/>
        <item x="638"/>
        <item x="639"/>
        <item x="1056"/>
        <item x="640"/>
        <item x="641"/>
        <item x="1057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78"/>
        <item x="663"/>
        <item x="664"/>
        <item x="665"/>
        <item x="666"/>
        <item x="667"/>
        <item x="1069"/>
        <item x="668"/>
        <item x="669"/>
        <item x="670"/>
        <item x="671"/>
        <item x="672"/>
        <item x="673"/>
        <item x="674"/>
        <item x="1068"/>
        <item x="675"/>
        <item x="676"/>
        <item x="677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1070"/>
        <item x="740"/>
        <item x="741"/>
        <item x="742"/>
        <item x="743"/>
        <item x="744"/>
        <item x="745"/>
        <item x="746"/>
        <item x="747"/>
        <item x="1071"/>
        <item x="748"/>
        <item x="749"/>
        <item x="1072"/>
        <item x="750"/>
        <item x="751"/>
        <item x="752"/>
        <item x="1073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1114"/>
        <item x="794"/>
        <item x="795"/>
        <item x="796"/>
        <item x="797"/>
        <item x="798"/>
        <item x="799"/>
        <item x="818"/>
        <item x="800"/>
        <item x="1074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1076"/>
        <item x="836"/>
        <item x="837"/>
        <item x="838"/>
        <item x="839"/>
        <item x="840"/>
        <item x="841"/>
        <item x="842"/>
        <item x="843"/>
        <item x="844"/>
        <item x="845"/>
        <item x="1077"/>
        <item x="846"/>
        <item x="847"/>
        <item x="1075"/>
        <item x="848"/>
        <item x="849"/>
        <item x="850"/>
        <item x="851"/>
        <item x="852"/>
        <item x="1078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9"/>
        <item x="1115"/>
        <item x="908"/>
        <item x="910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1080"/>
        <item x="1079"/>
        <item x="942"/>
        <item x="943"/>
        <item x="944"/>
        <item x="1081"/>
        <item x="945"/>
        <item x="946"/>
        <item x="947"/>
        <item x="948"/>
        <item x="1082"/>
        <item x="949"/>
        <item x="1084"/>
        <item x="1086"/>
        <item x="951"/>
        <item x="952"/>
        <item x="953"/>
        <item x="1085"/>
        <item x="1083"/>
        <item x="954"/>
        <item x="950"/>
        <item x="1087"/>
        <item x="955"/>
        <item x="1089"/>
        <item x="1091"/>
        <item x="1090"/>
        <item x="1088"/>
        <item x="956"/>
        <item x="1092"/>
        <item x="957"/>
        <item x="958"/>
        <item x="959"/>
        <item x="960"/>
        <item x="1093"/>
        <item x="1094"/>
        <item x="1095"/>
        <item x="961"/>
        <item x="962"/>
        <item x="1097"/>
        <item x="1096"/>
      </items>
    </pivotField>
    <pivotField axis="axisRow" compact="0" outline="0" showAll="0" defaultSubtotal="0">
      <items count="1037">
        <item x="1"/>
        <item x="628"/>
        <item x="2"/>
        <item x="559"/>
        <item x="485"/>
        <item x="964"/>
        <item x="146"/>
        <item x="965"/>
        <item x="328"/>
        <item x="685"/>
        <item x="265"/>
        <item x="869"/>
        <item x="329"/>
        <item x="504"/>
        <item x="375"/>
        <item x="583"/>
        <item x="686"/>
        <item x="821"/>
        <item x="584"/>
        <item x="3"/>
        <item x="979"/>
        <item x="505"/>
        <item x="296"/>
        <item x="1023"/>
        <item x="780"/>
        <item x="1035"/>
        <item x="486"/>
        <item x="910"/>
        <item x="781"/>
        <item x="4"/>
        <item x="5"/>
        <item x="782"/>
        <item x="376"/>
        <item x="585"/>
        <item x="822"/>
        <item x="6"/>
        <item x="7"/>
        <item x="8"/>
        <item x="377"/>
        <item x="9"/>
        <item x="266"/>
        <item x="823"/>
        <item x="10"/>
        <item x="11"/>
        <item x="783"/>
        <item x="12"/>
        <item x="673"/>
        <item x="441"/>
        <item x="177"/>
        <item x="539"/>
        <item x="267"/>
        <item x="687"/>
        <item x="856"/>
        <item x="857"/>
        <item x="378"/>
        <item x="586"/>
        <item x="629"/>
        <item x="13"/>
        <item x="178"/>
        <item x="147"/>
        <item x="14"/>
        <item x="540"/>
        <item x="148"/>
        <item x="15"/>
        <item x="784"/>
        <item x="911"/>
        <item x="330"/>
        <item x="785"/>
        <item x="954"/>
        <item x="352"/>
        <item x="487"/>
        <item x="488"/>
        <item x="489"/>
        <item x="297"/>
        <item x="123"/>
        <item x="506"/>
        <item x="587"/>
        <item x="16"/>
        <item x="688"/>
        <item x="986"/>
        <item x="689"/>
        <item x="530"/>
        <item x="909"/>
        <item x="122"/>
        <item x="331"/>
        <item x="268"/>
        <item x="179"/>
        <item x="862"/>
        <item x="674"/>
        <item x="18"/>
        <item x="17"/>
        <item x="379"/>
        <item x="1024"/>
        <item x="19"/>
        <item x="920"/>
        <item x="20"/>
        <item x="380"/>
        <item x="180"/>
        <item x="630"/>
        <item x="144"/>
        <item x="381"/>
        <item x="490"/>
        <item x="21"/>
        <item x="332"/>
        <item x="181"/>
        <item x="22"/>
        <item x="684"/>
        <item x="631"/>
        <item x="824"/>
        <item x="182"/>
        <item x="298"/>
        <item x="588"/>
        <item x="825"/>
        <item x="826"/>
        <item x="23"/>
        <item x="183"/>
        <item x="382"/>
        <item x="560"/>
        <item x="1015"/>
        <item x="24"/>
        <item x="383"/>
        <item x="633"/>
        <item x="632"/>
        <item x="25"/>
        <item x="827"/>
        <item x="758"/>
        <item x="786"/>
        <item x="299"/>
        <item x="384"/>
        <item x="149"/>
        <item x="663"/>
        <item x="26"/>
        <item x="300"/>
        <item x="820"/>
        <item x="690"/>
        <item x="301"/>
        <item x="27"/>
        <item x="124"/>
        <item x="507"/>
        <item x="921"/>
        <item x="353"/>
        <item x="125"/>
        <item x="912"/>
        <item x="491"/>
        <item x="28"/>
        <item x="385"/>
        <item x="691"/>
        <item x="386"/>
        <item x="29"/>
        <item x="30"/>
        <item x="692"/>
        <item x="31"/>
        <item x="787"/>
        <item x="387"/>
        <item x="32"/>
        <item x="497"/>
        <item x="33"/>
        <item x="145"/>
        <item x="291"/>
        <item x="829"/>
        <item x="902"/>
        <item x="788"/>
        <item x="561"/>
        <item x="34"/>
        <item x="693"/>
        <item x="354"/>
        <item x="184"/>
        <item x="694"/>
        <item x="541"/>
        <item x="956"/>
        <item x="987"/>
        <item x="388"/>
        <item x="761"/>
        <item x="870"/>
        <item x="789"/>
        <item x="695"/>
        <item x="696"/>
        <item x="389"/>
        <item x="542"/>
        <item x="35"/>
        <item x="697"/>
        <item x="355"/>
        <item x="333"/>
        <item x="634"/>
        <item x="922"/>
        <item x="269"/>
        <item x="356"/>
        <item x="390"/>
        <item x="698"/>
        <item x="185"/>
        <item x="924"/>
        <item x="334"/>
        <item x="186"/>
        <item x="187"/>
        <item x="635"/>
        <item x="1025"/>
        <item x="1026"/>
        <item x="176"/>
        <item x="391"/>
        <item x="392"/>
        <item x="150"/>
        <item x="543"/>
        <item x="357"/>
        <item x="188"/>
        <item x="699"/>
        <item x="664"/>
        <item x="36"/>
        <item x="917"/>
        <item x="37"/>
        <item x="790"/>
        <item x="393"/>
        <item x="508"/>
        <item x="886"/>
        <item x="589"/>
        <item x="759"/>
        <item x="189"/>
        <item x="38"/>
        <item x="39"/>
        <item x="492"/>
        <item x="700"/>
        <item x="989"/>
        <item x="590"/>
        <item x="636"/>
        <item x="40"/>
        <item x="190"/>
        <item x="591"/>
        <item x="302"/>
        <item x="701"/>
        <item x="760"/>
        <item x="1027"/>
        <item x="394"/>
        <item x="947"/>
        <item x="191"/>
        <item x="777"/>
        <item x="791"/>
        <item x="858"/>
        <item x="592"/>
        <item x="923"/>
        <item x="192"/>
        <item x="395"/>
        <item x="627"/>
        <item x="637"/>
        <item x="193"/>
        <item x="563"/>
        <item x="1021"/>
        <item x="593"/>
        <item x="594"/>
        <item x="792"/>
        <item x="292"/>
        <item x="702"/>
        <item x="335"/>
        <item x="41"/>
        <item x="830"/>
        <item x="973"/>
        <item x="975"/>
        <item x="793"/>
        <item x="42"/>
        <item x="675"/>
        <item x="194"/>
        <item x="638"/>
        <item x="43"/>
        <item x="831"/>
        <item x="44"/>
        <item x="544"/>
        <item x="832"/>
        <item x="564"/>
        <item x="639"/>
        <item x="703"/>
        <item x="493"/>
        <item x="151"/>
        <item x="565"/>
        <item x="833"/>
        <item x="595"/>
        <item x="195"/>
        <item x="396"/>
        <item x="336"/>
        <item x="828"/>
        <item x="293"/>
        <item x="985"/>
        <item x="834"/>
        <item x="1011"/>
        <item x="196"/>
        <item x="704"/>
        <item x="152"/>
        <item x="531"/>
        <item x="337"/>
        <item x="863"/>
        <item x="992"/>
        <item x="397"/>
        <item x="545"/>
        <item x="705"/>
        <item x="546"/>
        <item x="900"/>
        <item x="1003"/>
        <item x="953"/>
        <item x="991"/>
        <item x="596"/>
        <item x="303"/>
        <item x="655"/>
        <item x="640"/>
        <item x="509"/>
        <item x="706"/>
        <item x="707"/>
        <item x="45"/>
        <item x="46"/>
        <item x="794"/>
        <item x="398"/>
        <item x="1005"/>
        <item x="270"/>
        <item x="665"/>
        <item x="197"/>
        <item x="795"/>
        <item x="290"/>
        <item x="198"/>
        <item x="708"/>
        <item x="835"/>
        <item x="709"/>
        <item x="950"/>
        <item x="532"/>
        <item x="860"/>
        <item x="399"/>
        <item x="611"/>
        <item x="47"/>
        <item x="796"/>
        <item x="48"/>
        <item x="566"/>
        <item x="547"/>
        <item x="993"/>
        <item x="400"/>
        <item x="401"/>
        <item x="402"/>
        <item x="403"/>
        <item x="404"/>
        <item x="925"/>
        <item x="405"/>
        <item x="710"/>
        <item x="126"/>
        <item x="762"/>
        <item x="406"/>
        <item x="338"/>
        <item x="711"/>
        <item x="199"/>
        <item x="200"/>
        <item x="510"/>
        <item x="666"/>
        <item x="511"/>
        <item x="836"/>
        <item x="49"/>
        <item x="407"/>
        <item x="50"/>
        <item x="712"/>
        <item x="51"/>
        <item x="339"/>
        <item x="641"/>
        <item x="52"/>
        <item x="1000"/>
        <item x="201"/>
        <item x="837"/>
        <item x="940"/>
        <item x="408"/>
        <item x="597"/>
        <item x="512"/>
        <item x="53"/>
        <item x="409"/>
        <item x="598"/>
        <item x="599"/>
        <item x="548"/>
        <item x="797"/>
        <item x="304"/>
        <item x="713"/>
        <item x="763"/>
        <item x="54"/>
        <item x="410"/>
        <item x="55"/>
        <item x="411"/>
        <item x="412"/>
        <item x="202"/>
        <item x="676"/>
        <item x="1001"/>
        <item x="413"/>
        <item x="414"/>
        <item x="926"/>
        <item x="714"/>
        <item x="203"/>
        <item x="415"/>
        <item x="642"/>
        <item x="916"/>
        <item x="715"/>
        <item x="871"/>
        <item x="974"/>
        <item x="56"/>
        <item x="643"/>
        <item x="798"/>
        <item x="57"/>
        <item x="513"/>
        <item x="799"/>
        <item x="779"/>
        <item x="800"/>
        <item x="994"/>
        <item x="600"/>
        <item x="898"/>
        <item x="941"/>
        <item x="601"/>
        <item x="514"/>
        <item x="966"/>
        <item x="58"/>
        <item x="494"/>
        <item x="59"/>
        <item x="1028"/>
        <item x="305"/>
        <item x="838"/>
        <item x="60"/>
        <item x="204"/>
        <item x="61"/>
        <item x="416"/>
        <item x="716"/>
        <item x="1002"/>
        <item x="127"/>
        <item x="417"/>
        <item x="960"/>
        <item x="946"/>
        <item x="967"/>
        <item x="717"/>
        <item x="418"/>
        <item x="1029"/>
        <item x="62"/>
        <item x="677"/>
        <item x="1013"/>
        <item x="602"/>
        <item x="839"/>
        <item x="271"/>
        <item x="999"/>
        <item x="63"/>
        <item x="603"/>
        <item x="340"/>
        <item x="1017"/>
        <item x="341"/>
        <item x="976"/>
        <item x="995"/>
        <item x="569"/>
        <item x="272"/>
        <item x="419"/>
        <item x="864"/>
        <item x="420"/>
        <item x="719"/>
        <item x="346"/>
        <item x="895"/>
        <item x="421"/>
        <item x="906"/>
        <item x="515"/>
        <item x="645"/>
        <item x="904"/>
        <item x="872"/>
        <item x="306"/>
        <item x="667"/>
        <item x="990"/>
        <item x="604"/>
        <item x="65"/>
        <item x="570"/>
        <item x="206"/>
        <item x="307"/>
        <item x="840"/>
        <item x="678"/>
        <item x="644"/>
        <item x="205"/>
        <item x="718"/>
        <item x="720"/>
        <item x="605"/>
        <item x="571"/>
        <item x="422"/>
        <item x="801"/>
        <item x="893"/>
        <item x="802"/>
        <item x="66"/>
        <item x="606"/>
        <item x="958"/>
        <item x="961"/>
        <item x="942"/>
        <item x="358"/>
        <item x="607"/>
        <item x="359"/>
        <item x="764"/>
        <item x="646"/>
        <item x="721"/>
        <item x="647"/>
        <item x="128"/>
        <item x="208"/>
        <item x="722"/>
        <item x="67"/>
        <item x="423"/>
        <item x="424"/>
        <item x="153"/>
        <item x="608"/>
        <item x="154"/>
        <item x="533"/>
        <item x="765"/>
        <item x="723"/>
        <item x="129"/>
        <item x="996"/>
        <item x="130"/>
        <item x="534"/>
        <item x="342"/>
        <item x="873"/>
        <item x="264"/>
        <item x="425"/>
        <item x="273"/>
        <item x="567"/>
        <item x="913"/>
        <item x="155"/>
        <item x="68"/>
        <item x="927"/>
        <item x="274"/>
        <item x="275"/>
        <item x="679"/>
        <item x="276"/>
        <item x="724"/>
        <item x="0"/>
        <item x="426"/>
        <item x="955"/>
        <item x="495"/>
        <item x="959"/>
        <item x="804"/>
        <item x="308"/>
        <item x="568"/>
        <item x="865"/>
        <item x="209"/>
        <item x="309"/>
        <item x="896"/>
        <item x="680"/>
        <item x="901"/>
        <item x="885"/>
        <item x="725"/>
        <item x="726"/>
        <item x="360"/>
        <item x="156"/>
        <item x="210"/>
        <item x="211"/>
        <item x="212"/>
        <item x="69"/>
        <item x="908"/>
        <item x="361"/>
        <item x="668"/>
        <item x="351"/>
        <item x="874"/>
        <item x="362"/>
        <item x="310"/>
        <item x="866"/>
        <item x="766"/>
        <item x="427"/>
        <item x="213"/>
        <item x="1006"/>
        <item x="70"/>
        <item x="71"/>
        <item x="648"/>
        <item x="928"/>
        <item x="72"/>
        <item x="968"/>
        <item x="805"/>
        <item x="74"/>
        <item x="73"/>
        <item x="277"/>
        <item x="503"/>
        <item x="428"/>
        <item x="429"/>
        <item x="430"/>
        <item x="214"/>
        <item x="431"/>
        <item x="278"/>
        <item x="915"/>
        <item x="962"/>
        <item x="980"/>
        <item x="498"/>
        <item x="215"/>
        <item x="875"/>
        <item x="496"/>
        <item x="841"/>
        <item x="727"/>
        <item x="649"/>
        <item x="728"/>
        <item x="216"/>
        <item x="75"/>
        <item x="609"/>
        <item x="729"/>
        <item x="969"/>
        <item x="887"/>
        <item x="876"/>
        <item x="806"/>
        <item x="610"/>
        <item x="217"/>
        <item x="767"/>
        <item x="1030"/>
        <item x="433"/>
        <item x="1018"/>
        <item x="279"/>
        <item x="311"/>
        <item x="218"/>
        <item x="312"/>
        <item x="516"/>
        <item x="343"/>
        <item x="434"/>
        <item x="219"/>
        <item x="220"/>
        <item x="517"/>
        <item x="280"/>
        <item x="730"/>
        <item x="131"/>
        <item x="731"/>
        <item x="842"/>
        <item x="768"/>
        <item x="1004"/>
        <item x="650"/>
        <item x="651"/>
        <item x="435"/>
        <item x="221"/>
        <item x="732"/>
        <item x="951"/>
        <item x="436"/>
        <item x="582"/>
        <item x="313"/>
        <item x="222"/>
        <item x="223"/>
        <item x="877"/>
        <item x="224"/>
        <item x="982"/>
        <item x="344"/>
        <item x="281"/>
        <item x="76"/>
        <item x="77"/>
        <item x="672"/>
        <item x="225"/>
        <item x="943"/>
        <item x="733"/>
        <item x="807"/>
        <item x="314"/>
        <item x="669"/>
        <item x="549"/>
        <item x="734"/>
        <item x="157"/>
        <item x="132"/>
        <item x="226"/>
        <item x="518"/>
        <item x="519"/>
        <item x="550"/>
        <item x="808"/>
        <item x="363"/>
        <item x="551"/>
        <item x="612"/>
        <item x="133"/>
        <item x="134"/>
        <item x="295"/>
        <item x="878"/>
        <item x="613"/>
        <item x="843"/>
        <item x="809"/>
        <item x="998"/>
        <item x="64"/>
        <item x="327"/>
        <item x="364"/>
        <item x="681"/>
        <item x="78"/>
        <item x="552"/>
        <item x="735"/>
        <item x="614"/>
        <item x="1012"/>
        <item x="1010"/>
        <item x="888"/>
        <item x="79"/>
        <item x="227"/>
        <item x="1009"/>
        <item x="903"/>
        <item x="135"/>
        <item x="572"/>
        <item x="365"/>
        <item x="573"/>
        <item x="1008"/>
        <item x="889"/>
        <item x="366"/>
        <item x="575"/>
        <item x="574"/>
        <item x="897"/>
        <item x="736"/>
        <item x="576"/>
        <item x="1036"/>
        <item x="437"/>
        <item x="894"/>
        <item x="315"/>
        <item x="80"/>
        <item x="737"/>
        <item x="438"/>
        <item x="615"/>
        <item x="944"/>
        <item x="810"/>
        <item x="367"/>
        <item x="952"/>
        <item x="439"/>
        <item x="483"/>
        <item x="670"/>
        <item x="682"/>
        <item x="929"/>
        <item x="440"/>
        <item x="652"/>
        <item x="228"/>
        <item x="229"/>
        <item x="879"/>
        <item x="158"/>
        <item x="81"/>
        <item x="553"/>
        <item x="136"/>
        <item x="577"/>
        <item x="82"/>
        <item x="442"/>
        <item x="345"/>
        <item x="957"/>
        <item x="484"/>
        <item x="159"/>
        <item x="811"/>
        <item x="844"/>
        <item x="529"/>
        <item x="83"/>
        <item x="282"/>
        <item x="283"/>
        <item x="520"/>
        <item x="997"/>
        <item x="845"/>
        <item x="1007"/>
        <item x="930"/>
        <item x="316"/>
        <item x="812"/>
        <item x="443"/>
        <item x="738"/>
        <item x="137"/>
        <item x="84"/>
        <item x="977"/>
        <item x="85"/>
        <item x="931"/>
        <item x="880"/>
        <item x="1031"/>
        <item x="368"/>
        <item x="970"/>
        <item x="284"/>
        <item x="653"/>
        <item x="813"/>
        <item x="671"/>
        <item x="86"/>
        <item x="230"/>
        <item x="285"/>
        <item x="616"/>
        <item x="769"/>
        <item x="521"/>
        <item x="347"/>
        <item x="739"/>
        <item x="87"/>
        <item x="369"/>
        <item x="624"/>
        <item x="370"/>
        <item x="814"/>
        <item x="740"/>
        <item x="770"/>
        <item x="444"/>
        <item x="371"/>
        <item x="654"/>
        <item x="88"/>
        <item x="578"/>
        <item x="445"/>
        <item x="918"/>
        <item x="348"/>
        <item x="1032"/>
        <item x="160"/>
        <item x="1016"/>
        <item x="161"/>
        <item x="446"/>
        <item x="741"/>
        <item x="162"/>
        <item x="907"/>
        <item x="89"/>
        <item x="742"/>
        <item x="937"/>
        <item x="938"/>
        <item x="90"/>
        <item x="743"/>
        <item x="231"/>
        <item x="948"/>
        <item x="899"/>
        <item x="499"/>
        <item x="579"/>
        <item x="771"/>
        <item x="447"/>
        <item x="905"/>
        <item x="535"/>
        <item x="163"/>
        <item x="580"/>
        <item x="618"/>
        <item x="91"/>
        <item x="562"/>
        <item x="232"/>
        <item x="881"/>
        <item x="775"/>
        <item x="772"/>
        <item x="349"/>
        <item x="164"/>
        <item x="233"/>
        <item x="744"/>
        <item x="234"/>
        <item x="773"/>
        <item x="165"/>
        <item x="932"/>
        <item x="774"/>
        <item x="988"/>
        <item x="92"/>
        <item x="93"/>
        <item x="372"/>
        <item x="94"/>
        <item x="95"/>
        <item x="317"/>
        <item x="554"/>
        <item x="803"/>
        <item x="745"/>
        <item x="294"/>
        <item x="96"/>
        <item x="983"/>
        <item x="617"/>
        <item x="555"/>
        <item x="97"/>
        <item x="984"/>
        <item x="619"/>
        <item x="166"/>
        <item x="746"/>
        <item x="815"/>
        <item x="138"/>
        <item x="971"/>
        <item x="538"/>
        <item x="167"/>
        <item x="683"/>
        <item x="98"/>
        <item x="236"/>
        <item x="168"/>
        <item x="1022"/>
        <item x="237"/>
        <item x="620"/>
        <item x="235"/>
        <item x="318"/>
        <item x="656"/>
        <item x="99"/>
        <item x="139"/>
        <item x="100"/>
        <item x="621"/>
        <item x="859"/>
        <item x="657"/>
        <item x="448"/>
        <item x="238"/>
        <item x="239"/>
        <item x="101"/>
        <item x="449"/>
        <item x="846"/>
        <item x="240"/>
        <item x="450"/>
        <item x="890"/>
        <item x="658"/>
        <item x="451"/>
        <item x="319"/>
        <item x="747"/>
        <item x="452"/>
        <item x="169"/>
        <item x="757"/>
        <item x="500"/>
        <item x="556"/>
        <item x="453"/>
        <item x="241"/>
        <item x="243"/>
        <item x="748"/>
        <item x="242"/>
        <item x="244"/>
        <item x="867"/>
        <item x="140"/>
        <item x="939"/>
        <item x="933"/>
        <item x="102"/>
        <item x="103"/>
        <item x="170"/>
        <item x="454"/>
        <item x="1033"/>
        <item x="246"/>
        <item x="245"/>
        <item x="320"/>
        <item x="749"/>
        <item x="141"/>
        <item x="321"/>
        <item x="972"/>
        <item x="455"/>
        <item x="750"/>
        <item x="456"/>
        <item x="457"/>
        <item x="286"/>
        <item x="751"/>
        <item x="458"/>
        <item x="247"/>
        <item x="934"/>
        <item x="459"/>
        <item x="935"/>
        <item x="460"/>
        <item x="501"/>
        <item x="919"/>
        <item x="350"/>
        <item x="882"/>
        <item x="861"/>
        <item x="104"/>
        <item x="622"/>
        <item x="623"/>
        <item x="1019"/>
        <item x="1014"/>
        <item x="105"/>
        <item x="522"/>
        <item x="106"/>
        <item x="248"/>
        <item x="883"/>
        <item x="461"/>
        <item x="524"/>
        <item x="462"/>
        <item x="557"/>
        <item x="463"/>
        <item x="249"/>
        <item x="659"/>
        <item x="525"/>
        <item x="523"/>
        <item x="464"/>
        <item x="250"/>
        <item x="936"/>
        <item x="465"/>
        <item x="660"/>
        <item x="373"/>
        <item x="526"/>
        <item x="322"/>
        <item x="323"/>
        <item x="251"/>
        <item x="252"/>
        <item x="914"/>
        <item x="107"/>
        <item x="253"/>
        <item x="466"/>
        <item x="467"/>
        <item x="1034"/>
        <item x="108"/>
        <item x="776"/>
        <item x="778"/>
        <item x="752"/>
        <item x="254"/>
        <item x="468"/>
        <item x="324"/>
        <item x="847"/>
        <item x="255"/>
        <item x="325"/>
        <item x="884"/>
        <item x="848"/>
        <item x="142"/>
        <item x="949"/>
        <item x="849"/>
        <item x="175"/>
        <item x="256"/>
        <item x="625"/>
        <item x="171"/>
        <item x="172"/>
        <item x="109"/>
        <item x="257"/>
        <item x="258"/>
        <item x="259"/>
        <item x="469"/>
        <item x="470"/>
        <item x="471"/>
        <item x="850"/>
        <item x="260"/>
        <item x="472"/>
        <item x="502"/>
        <item x="963"/>
        <item x="110"/>
        <item x="536"/>
        <item x="111"/>
        <item x="537"/>
        <item x="143"/>
        <item x="473"/>
        <item x="112"/>
        <item x="374"/>
        <item x="753"/>
        <item x="816"/>
        <item x="891"/>
        <item x="326"/>
        <item x="113"/>
        <item x="114"/>
        <item x="754"/>
        <item x="817"/>
        <item x="115"/>
        <item x="432"/>
        <item x="261"/>
        <item x="474"/>
        <item x="851"/>
        <item x="755"/>
        <item x="475"/>
        <item x="287"/>
        <item x="116"/>
        <item x="852"/>
        <item x="661"/>
        <item x="207"/>
        <item x="662"/>
        <item x="945"/>
        <item x="892"/>
        <item x="476"/>
        <item x="818"/>
        <item x="288"/>
        <item x="173"/>
        <item x="477"/>
        <item x="819"/>
        <item x="558"/>
        <item x="527"/>
        <item x="478"/>
        <item x="479"/>
        <item x="262"/>
        <item x="581"/>
        <item x="289"/>
        <item x="480"/>
        <item x="626"/>
        <item x="528"/>
        <item x="117"/>
        <item x="118"/>
        <item x="1020"/>
        <item x="119"/>
        <item x="120"/>
        <item x="868"/>
        <item x="853"/>
        <item x="854"/>
        <item x="174"/>
        <item x="756"/>
        <item x="981"/>
        <item x="121"/>
        <item x="855"/>
        <item x="263"/>
        <item x="481"/>
        <item x="482"/>
        <item x="978"/>
      </items>
    </pivotField>
    <pivotField compact="0" numFmtId="1" outline="0" showAll="0"/>
    <pivotField compact="0" numFmtId="1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5" outline="0" showAll="0"/>
    <pivotField compact="0" numFmtId="3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" outline="0" showAll="0"/>
    <pivotField compact="0" numFmtId="166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compact="0" numFmtId="166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dataField="1" compact="0" numFmtId="166" outline="0" showAll="0"/>
    <pivotField compact="0" numFmtId="166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compact="0" numFmtId="41" outline="0" showAll="0"/>
    <pivotField dataField="1" compact="0" numFmtId="166" outline="0" showAll="0"/>
    <pivotField compact="0" numFmtId="166" outline="0" showAll="0"/>
    <pivotField compact="0" numFmtId="166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6" outline="0" showAll="0"/>
    <pivotField compact="0" numFmtId="166" outline="0" showAll="0"/>
    <pivotField dataField="1" compact="0" numFmtId="166" outline="0" showAll="0"/>
    <pivotField compact="0" numFmtId="41" outline="0" showAll="0"/>
    <pivotField compact="0" outline="0" showAll="0"/>
    <pivotField compact="0" outline="0" showAll="0"/>
    <pivotField compact="0" numFmtId="43" outline="0" showAll="0"/>
    <pivotField compact="0" numFmtId="43" outline="0" showAll="0"/>
    <pivotField compact="0" numFmtId="43" outline="0" showAll="0"/>
    <pivotField compact="0" numFmtId="166" outline="0" showAll="0"/>
    <pivotField compact="0" numFmtId="43" outline="0" showAll="0"/>
    <pivotField dataField="1" compact="0" numFmtId="166" outline="0" showAll="0"/>
    <pivotField compact="0" numFmtId="166" outline="0" showAll="0"/>
    <pivotField dataField="1" compact="0" numFmtId="166" outline="0" showAll="0"/>
  </pivotFields>
  <rowFields count="4">
    <field x="4"/>
    <field x="2"/>
    <field x="5"/>
    <field x="0"/>
  </rowFields>
  <rowItems count="1117">
    <i>
      <x/>
      <x v="54"/>
      <x v="516"/>
      <x v="1"/>
    </i>
    <i>
      <x v="1"/>
      <x v="1"/>
      <x/>
      <x v="1"/>
    </i>
    <i>
      <x v="2"/>
      <x v="1"/>
      <x v="2"/>
      <x v="1"/>
    </i>
    <i>
      <x v="3"/>
      <x v="1"/>
      <x v="19"/>
      <x v="1"/>
    </i>
    <i>
      <x v="4"/>
      <x v="1"/>
      <x v="29"/>
      <x v="1"/>
    </i>
    <i>
      <x v="5"/>
      <x v="1"/>
      <x v="30"/>
      <x v="1"/>
    </i>
    <i>
      <x v="6"/>
      <x v="1"/>
      <x v="35"/>
      <x v="1"/>
    </i>
    <i>
      <x v="7"/>
      <x v="1"/>
      <x v="36"/>
      <x v="1"/>
    </i>
    <i>
      <x v="8"/>
      <x v="1"/>
      <x v="37"/>
      <x v="1"/>
    </i>
    <i>
      <x v="9"/>
      <x v="1"/>
      <x v="39"/>
      <x v="1"/>
    </i>
    <i>
      <x v="10"/>
      <x v="1"/>
      <x v="42"/>
      <x v="1"/>
    </i>
    <i>
      <x v="11"/>
      <x v="1"/>
      <x v="43"/>
      <x v="1"/>
    </i>
    <i>
      <x v="12"/>
      <x v="2"/>
      <x v="45"/>
      <x v="1"/>
    </i>
    <i>
      <x v="13"/>
      <x v="1"/>
      <x v="57"/>
      <x v="1"/>
    </i>
    <i>
      <x v="14"/>
      <x v="1"/>
      <x v="60"/>
      <x v="1"/>
    </i>
    <i>
      <x v="15"/>
      <x v="1"/>
      <x v="63"/>
      <x v="1"/>
    </i>
    <i>
      <x v="16"/>
      <x v="1"/>
      <x v="77"/>
      <x v="1"/>
    </i>
    <i>
      <x v="17"/>
      <x v="1"/>
      <x v="90"/>
      <x v="1"/>
    </i>
    <i>
      <x v="18"/>
      <x v="8"/>
      <x v="89"/>
      <x v="1"/>
    </i>
    <i>
      <x v="19"/>
      <x v="1"/>
      <x v="93"/>
      <x v="1"/>
    </i>
    <i>
      <x v="20"/>
      <x v="1"/>
      <x v="95"/>
      <x v="1"/>
    </i>
    <i>
      <x v="21"/>
      <x v="1"/>
      <x v="102"/>
      <x v="1"/>
    </i>
    <i>
      <x v="22"/>
      <x v="1"/>
      <x v="105"/>
      <x v="1"/>
    </i>
    <i>
      <x v="23"/>
      <x v="1"/>
      <x v="114"/>
      <x v="1"/>
    </i>
    <i>
      <x v="24"/>
      <x v="1"/>
      <x v="119"/>
      <x v="1"/>
    </i>
    <i>
      <x v="25"/>
      <x v="1"/>
      <x v="123"/>
      <x v="1"/>
    </i>
    <i>
      <x v="26"/>
      <x v="1"/>
      <x v="131"/>
      <x v="1"/>
    </i>
    <i>
      <x v="27"/>
      <x v="1"/>
      <x v="136"/>
      <x v="1"/>
    </i>
    <i>
      <x v="28"/>
      <x v="1"/>
      <x v="144"/>
      <x v="1"/>
    </i>
    <i>
      <x v="29"/>
      <x v="1"/>
      <x v="148"/>
      <x v="1"/>
    </i>
    <i>
      <x v="30"/>
      <x v="1"/>
      <x v="149"/>
      <x v="1"/>
    </i>
    <i>
      <x v="31"/>
      <x v="1"/>
      <x v="151"/>
      <x v="1"/>
    </i>
    <i>
      <x v="32"/>
      <x v="1"/>
      <x v="154"/>
      <x v="1"/>
    </i>
    <i>
      <x v="33"/>
      <x v="1"/>
      <x v="156"/>
      <x v="1"/>
    </i>
    <i>
      <x v="34"/>
      <x v="1"/>
      <x v="163"/>
      <x v="1"/>
    </i>
    <i>
      <x v="35"/>
      <x v="1"/>
      <x v="179"/>
      <x v="1"/>
    </i>
    <i>
      <x v="36"/>
      <x v="1"/>
      <x v="206"/>
      <x v="1"/>
    </i>
    <i>
      <x v="37"/>
      <x v="1"/>
      <x v="208"/>
      <x v="1"/>
    </i>
    <i>
      <x v="38"/>
      <x v="1"/>
      <x v="216"/>
      <x v="1"/>
    </i>
    <i>
      <x v="39"/>
      <x v="1"/>
      <x v="217"/>
      <x v="1"/>
    </i>
    <i>
      <x v="40"/>
      <x v="1"/>
      <x v="223"/>
      <x v="1"/>
    </i>
    <i>
      <x v="41"/>
      <x v="1"/>
      <x v="251"/>
      <x v="1"/>
    </i>
    <i>
      <x v="42"/>
      <x v="1"/>
      <x v="256"/>
      <x v="1"/>
    </i>
    <i>
      <x v="43"/>
      <x v="1"/>
      <x v="260"/>
      <x v="1"/>
    </i>
    <i>
      <x v="44"/>
      <x v="1"/>
      <x v="262"/>
      <x v="1"/>
    </i>
    <i>
      <x v="45"/>
      <x v="1"/>
      <x v="303"/>
      <x v="1"/>
    </i>
    <i>
      <x v="46"/>
      <x v="31"/>
      <x v="304"/>
      <x v="1"/>
    </i>
    <i>
      <x v="47"/>
      <x v="1"/>
      <x v="322"/>
      <x v="1"/>
    </i>
    <i>
      <x v="48"/>
      <x v="1"/>
      <x v="324"/>
      <x v="1"/>
    </i>
    <i>
      <x v="49"/>
      <x v="1"/>
      <x v="347"/>
      <x v="1"/>
    </i>
    <i>
      <x v="50"/>
      <x v="1"/>
      <x v="349"/>
      <x v="1"/>
    </i>
    <i>
      <x v="51"/>
      <x v="1"/>
      <x v="351"/>
      <x v="1"/>
    </i>
    <i>
      <x v="52"/>
      <x v="1"/>
      <x v="354"/>
      <x v="1"/>
    </i>
    <i>
      <x v="53"/>
      <x v="1"/>
      <x v="362"/>
      <x v="1"/>
    </i>
    <i>
      <x v="54"/>
      <x v="1"/>
      <x v="371"/>
      <x v="1"/>
    </i>
    <i>
      <x v="55"/>
      <x v="1"/>
      <x v="373"/>
      <x v="1"/>
    </i>
    <i>
      <x v="56"/>
      <x v="1"/>
      <x v="390"/>
      <x v="1"/>
    </i>
    <i>
      <x v="57"/>
      <x v="1"/>
      <x v="393"/>
      <x v="1"/>
    </i>
    <i>
      <x v="58"/>
      <x v="44"/>
      <x v="405"/>
      <x v="1"/>
    </i>
    <i>
      <x v="59"/>
      <x v="1"/>
      <x v="407"/>
      <x v="1"/>
    </i>
    <i>
      <x v="60"/>
      <x v="1"/>
      <x v="411"/>
      <x v="1"/>
    </i>
    <i>
      <x v="61"/>
      <x v="1"/>
      <x v="413"/>
      <x v="1"/>
    </i>
    <i>
      <x v="62"/>
      <x v="1"/>
      <x v="425"/>
      <x v="1"/>
    </i>
    <i>
      <x v="63"/>
      <x v="46"/>
      <x v="432"/>
      <x v="1"/>
    </i>
    <i>
      <x v="64"/>
      <x v="1"/>
      <x v="448"/>
      <x v="1"/>
    </i>
    <i>
      <x v="65"/>
      <x v="1"/>
      <x v="457"/>
      <x v="1"/>
    </i>
    <i>
      <x v="66"/>
      <x v="1"/>
      <x v="473"/>
      <x v="1"/>
    </i>
    <i>
      <x v="67"/>
      <x v="1"/>
      <x v="488"/>
      <x v="1"/>
    </i>
    <i>
      <x v="68"/>
      <x v="1"/>
      <x v="509"/>
      <x v="1"/>
    </i>
    <i>
      <x v="69"/>
      <x v="1"/>
      <x v="538"/>
      <x v="1"/>
    </i>
    <i>
      <x v="70"/>
      <x v="1"/>
      <x v="551"/>
      <x v="1"/>
    </i>
    <i>
      <x v="71"/>
      <x v="1"/>
      <x v="552"/>
      <x v="1"/>
    </i>
    <i>
      <x v="72"/>
      <x v="1"/>
      <x v="555"/>
      <x v="1"/>
    </i>
    <i>
      <x v="73"/>
      <x v="1"/>
      <x v="559"/>
      <x v="1"/>
    </i>
    <i>
      <x v="74"/>
      <x v="1"/>
      <x v="558"/>
      <x v="1"/>
    </i>
    <i>
      <x v="75"/>
      <x v="1"/>
      <x v="580"/>
      <x v="1"/>
    </i>
    <i>
      <x v="76"/>
      <x v="1"/>
      <x v="626"/>
      <x v="1"/>
    </i>
    <i>
      <x v="77"/>
      <x v="1"/>
      <x v="627"/>
      <x v="1"/>
    </i>
    <i>
      <x v="78"/>
      <x v="1"/>
      <x v="659"/>
      <x v="1"/>
    </i>
    <i>
      <x v="79"/>
      <x v="1"/>
      <x v="666"/>
      <x v="1"/>
    </i>
    <i>
      <x v="80"/>
      <x v="1"/>
      <x v="655"/>
      <x v="1"/>
    </i>
    <i>
      <x v="81"/>
      <x v="1"/>
      <x v="686"/>
      <x v="1"/>
    </i>
    <i>
      <x v="82"/>
      <x v="1"/>
      <x v="705"/>
      <x v="1"/>
    </i>
    <i>
      <x v="83"/>
      <x v="1"/>
      <x v="709"/>
      <x v="1"/>
    </i>
    <i>
      <x v="84"/>
      <x v="71"/>
      <x v="718"/>
      <x v="1"/>
    </i>
    <i>
      <x v="85"/>
      <x v="1"/>
      <x v="731"/>
      <x v="1"/>
    </i>
    <i>
      <x v="86"/>
      <x v="73"/>
      <x v="733"/>
      <x v="1"/>
    </i>
    <i>
      <x v="87"/>
      <x v="1"/>
      <x v="743"/>
      <x v="1"/>
    </i>
    <i>
      <x v="88"/>
      <x v="1"/>
      <x v="751"/>
      <x v="1"/>
    </i>
    <i>
      <x v="89"/>
      <x v="1"/>
      <x v="761"/>
      <x v="1"/>
    </i>
    <i>
      <x v="90"/>
      <x v="1"/>
      <x v="770"/>
      <x v="1"/>
    </i>
    <i>
      <x v="91"/>
      <x v="1"/>
      <x v="774"/>
      <x v="1"/>
    </i>
    <i>
      <x v="92"/>
      <x v="1"/>
      <x v="778"/>
      <x v="1"/>
    </i>
    <i>
      <x v="93"/>
      <x v="1"/>
      <x v="787"/>
      <x v="1"/>
    </i>
    <i>
      <x v="94"/>
      <x v="1"/>
      <x v="792"/>
      <x v="1"/>
    </i>
    <i>
      <x v="95"/>
      <x v="1"/>
      <x v="808"/>
      <x v="1"/>
    </i>
    <i>
      <x v="96"/>
      <x v="1"/>
      <x v="809"/>
      <x v="1"/>
    </i>
    <i>
      <x v="97"/>
      <x v="1"/>
      <x v="811"/>
      <x v="1"/>
    </i>
    <i>
      <x v="98"/>
      <x v="1"/>
      <x v="812"/>
      <x v="1"/>
    </i>
    <i>
      <x v="99"/>
      <x v="1"/>
      <x v="818"/>
      <x v="1"/>
    </i>
    <i>
      <x v="100"/>
      <x v="1"/>
      <x v="822"/>
      <x v="1"/>
    </i>
    <i>
      <x v="101"/>
      <x v="1"/>
      <x v="833"/>
      <x v="1"/>
    </i>
    <i>
      <x v="102"/>
      <x v="1"/>
      <x v="842"/>
      <x v="1"/>
    </i>
    <i>
      <x v="103"/>
      <x v="1"/>
      <x v="844"/>
      <x v="1"/>
    </i>
    <i>
      <x v="104"/>
      <x v="1"/>
      <x v="851"/>
      <x v="1"/>
    </i>
    <i>
      <x v="105"/>
      <x v="1"/>
      <x v="876"/>
      <x v="1"/>
    </i>
    <i>
      <x v="106"/>
      <x v="1"/>
      <x v="877"/>
      <x v="1"/>
    </i>
    <i>
      <x v="107"/>
      <x v="1"/>
      <x v="905"/>
      <x v="1"/>
    </i>
    <i>
      <x v="108"/>
      <x v="1"/>
      <x v="910"/>
      <x v="1"/>
    </i>
    <i>
      <x v="109"/>
      <x v="1"/>
      <x v="912"/>
      <x v="1"/>
    </i>
    <i>
      <x v="110"/>
      <x v="1"/>
      <x v="936"/>
      <x v="1"/>
    </i>
    <i>
      <x v="111"/>
      <x v="1"/>
      <x v="941"/>
      <x v="1"/>
    </i>
    <i>
      <x v="112"/>
      <x v="87"/>
      <x v="961"/>
      <x v="1"/>
    </i>
    <i>
      <x v="113"/>
      <x v="1"/>
      <x v="973"/>
      <x v="1"/>
    </i>
    <i>
      <x v="114"/>
      <x v="1"/>
      <x v="975"/>
      <x v="1"/>
    </i>
    <i>
      <x v="115"/>
      <x v="1"/>
      <x v="979"/>
      <x v="1"/>
    </i>
    <i>
      <x v="116"/>
      <x v="1"/>
      <x v="985"/>
      <x v="1"/>
    </i>
    <i>
      <x v="117"/>
      <x v="1"/>
      <x v="986"/>
      <x v="1"/>
    </i>
    <i>
      <x v="118"/>
      <x v="1"/>
      <x v="989"/>
      <x v="1"/>
    </i>
    <i>
      <x v="119"/>
      <x v="1"/>
      <x v="997"/>
      <x v="1"/>
    </i>
    <i>
      <x v="120"/>
      <x v="1"/>
      <x v="1020"/>
      <x v="1"/>
    </i>
    <i>
      <x v="121"/>
      <x v="1"/>
      <x v="1021"/>
      <x v="1"/>
    </i>
    <i>
      <x v="122"/>
      <x v="1"/>
      <x v="1023"/>
      <x v="1"/>
    </i>
    <i>
      <x v="123"/>
      <x v="1"/>
      <x v="1024"/>
      <x v="1"/>
    </i>
    <i>
      <x v="124"/>
      <x v="1"/>
      <x v="1031"/>
      <x v="1"/>
    </i>
    <i>
      <x v="125"/>
      <x v="7"/>
      <x v="83"/>
      <x v="4"/>
    </i>
    <i>
      <x v="126"/>
      <x v="5"/>
      <x v="74"/>
      <x v="4"/>
    </i>
    <i>
      <x v="127"/>
      <x v="5"/>
      <x v="137"/>
      <x v="4"/>
    </i>
    <i>
      <x v="128"/>
      <x v="5"/>
      <x v="141"/>
      <x v="4"/>
    </i>
    <i>
      <x v="129"/>
      <x v="5"/>
      <x v="336"/>
      <x v="4"/>
    </i>
    <i>
      <x v="130"/>
      <x v="5"/>
      <x v="417"/>
      <x v="4"/>
    </i>
    <i>
      <x v="131"/>
      <x v="5"/>
      <x v="485"/>
      <x v="4"/>
    </i>
    <i>
      <x v="132"/>
      <x v="52"/>
      <x v="497"/>
      <x v="4"/>
    </i>
    <i>
      <x v="133"/>
      <x v="5"/>
      <x v="499"/>
      <x v="4"/>
    </i>
    <i>
      <x v="134"/>
      <x v="5"/>
      <x v="605"/>
      <x v="4"/>
    </i>
    <i>
      <x v="135"/>
      <x v="5"/>
      <x v="638"/>
      <x v="4"/>
    </i>
    <i>
      <x v="136"/>
      <x v="5"/>
      <x v="647"/>
      <x v="4"/>
    </i>
    <i>
      <x v="137"/>
      <x v="5"/>
      <x v="648"/>
      <x v="4"/>
    </i>
    <i>
      <x v="138"/>
      <x v="5"/>
      <x v="670"/>
      <x v="4"/>
    </i>
    <i>
      <x v="139"/>
      <x v="5"/>
      <x v="707"/>
      <x v="4"/>
    </i>
    <i>
      <x v="140"/>
      <x v="5"/>
      <x v="730"/>
      <x v="4"/>
    </i>
    <i>
      <x v="141"/>
      <x v="5"/>
      <x v="731"/>
      <x v="4"/>
    </i>
    <i>
      <x v="142"/>
      <x v="5"/>
      <x v="828"/>
      <x v="4"/>
    </i>
    <i>
      <x v="143"/>
      <x v="5"/>
      <x v="843"/>
      <x v="4"/>
    </i>
    <i>
      <x v="144"/>
      <x v="81"/>
      <x v="873"/>
      <x v="4"/>
    </i>
    <i>
      <x v="145"/>
      <x v="5"/>
      <x v="885"/>
      <x v="4"/>
    </i>
    <i>
      <x v="146"/>
      <x v="5"/>
      <x v="953"/>
      <x v="4"/>
    </i>
    <i>
      <x v="147"/>
      <x v="5"/>
      <x v="977"/>
      <x v="4"/>
    </i>
    <i>
      <x v="148"/>
      <x v="9"/>
      <x v="99"/>
      <x v="8"/>
    </i>
    <i>
      <x v="149"/>
      <x v="18"/>
      <x v="157"/>
      <x v="5"/>
    </i>
    <i>
      <x v="150"/>
      <x v="10"/>
      <x v="6"/>
      <x v="5"/>
    </i>
    <i>
      <x v="151"/>
      <x v="10"/>
      <x v="27"/>
      <x v="5"/>
    </i>
    <i>
      <x v="152"/>
      <x v="10"/>
      <x v="59"/>
      <x v="5"/>
    </i>
    <i>
      <x v="153"/>
      <x v="10"/>
      <x v="62"/>
      <x v="5"/>
    </i>
    <i>
      <x v="154"/>
      <x v="10"/>
      <x v="65"/>
      <x v="5"/>
    </i>
    <i>
      <x v="155"/>
      <x v="10"/>
      <x v="82"/>
      <x v="5"/>
    </i>
    <i>
      <x v="156"/>
      <x v="10"/>
      <x v="129"/>
      <x v="5"/>
    </i>
    <i>
      <x v="157"/>
      <x v="10"/>
      <x v="142"/>
      <x v="5"/>
    </i>
    <i>
      <x v="158"/>
      <x v="10"/>
      <x v="200"/>
      <x v="5"/>
    </i>
    <i>
      <x v="159"/>
      <x v="10"/>
      <x v="225"/>
      <x v="5"/>
    </i>
    <i>
      <x v="160"/>
      <x v="10"/>
      <x v="207"/>
      <x v="5"/>
    </i>
    <i>
      <x v="161"/>
      <x v="10"/>
      <x v="269"/>
      <x v="5"/>
    </i>
    <i>
      <x v="162"/>
      <x v="10"/>
      <x v="283"/>
      <x v="5"/>
    </i>
    <i>
      <x v="163"/>
      <x v="10"/>
      <x v="288"/>
      <x v="5"/>
    </i>
    <i>
      <x v="164"/>
      <x v="10"/>
      <x v="386"/>
      <x v="5"/>
    </i>
    <i>
      <x v="165"/>
      <x v="49"/>
      <x v="491"/>
      <x v="5"/>
    </i>
    <i>
      <x v="166"/>
      <x v="10"/>
      <x v="493"/>
      <x v="5"/>
    </i>
    <i>
      <x v="167"/>
      <x v="10"/>
      <x v="507"/>
      <x v="5"/>
    </i>
    <i>
      <x v="168"/>
      <x v="10"/>
      <x v="508"/>
      <x v="5"/>
    </i>
    <i>
      <x v="169"/>
      <x v="10"/>
      <x v="539"/>
      <x v="5"/>
    </i>
    <i>
      <x v="170"/>
      <x v="10"/>
      <x v="534"/>
      <x v="5"/>
    </i>
    <i>
      <x v="171"/>
      <x v="10"/>
      <x v="545"/>
      <x v="5"/>
    </i>
    <i>
      <x v="172"/>
      <x v="10"/>
      <x v="568"/>
      <x v="5"/>
    </i>
    <i>
      <x v="173"/>
      <x v="10"/>
      <x v="637"/>
      <x v="5"/>
    </i>
    <i>
      <x v="174"/>
      <x v="10"/>
      <x v="704"/>
      <x v="5"/>
    </i>
    <i>
      <x v="175"/>
      <x v="10"/>
      <x v="714"/>
      <x v="5"/>
    </i>
    <i>
      <x v="176"/>
      <x v="10"/>
      <x v="764"/>
      <x v="5"/>
    </i>
    <i>
      <x v="177"/>
      <x v="10"/>
      <x v="767"/>
      <x v="5"/>
    </i>
    <i>
      <x v="178"/>
      <x v="10"/>
      <x v="769"/>
      <x v="5"/>
    </i>
    <i>
      <x v="179"/>
      <x v="10"/>
      <x v="772"/>
      <x v="5"/>
    </i>
    <i>
      <x v="180"/>
      <x v="10"/>
      <x v="773"/>
      <x v="5"/>
    </i>
    <i>
      <x v="181"/>
      <x v="10"/>
      <x v="789"/>
      <x v="5"/>
    </i>
    <i>
      <x v="182"/>
      <x v="10"/>
      <x v="799"/>
      <x v="5"/>
    </i>
    <i>
      <x v="183"/>
      <x v="10"/>
      <x v="804"/>
      <x v="5"/>
    </i>
    <i>
      <x v="184"/>
      <x v="10"/>
      <x v="825"/>
      <x v="5"/>
    </i>
    <i>
      <x v="185"/>
      <x v="10"/>
      <x v="831"/>
      <x v="5"/>
    </i>
    <i>
      <x v="186"/>
      <x v="10"/>
      <x v="835"/>
      <x v="5"/>
    </i>
    <i>
      <x v="187"/>
      <x v="10"/>
      <x v="862"/>
      <x v="5"/>
    </i>
    <i>
      <x v="188"/>
      <x v="10"/>
      <x v="878"/>
      <x v="5"/>
    </i>
    <i>
      <x v="189"/>
      <x v="10"/>
      <x v="901"/>
      <x v="5"/>
    </i>
    <i>
      <x v="190"/>
      <x v="10"/>
      <x v="935"/>
      <x v="5"/>
    </i>
    <i>
      <x v="191"/>
      <x v="10"/>
      <x v="959"/>
      <x v="5"/>
    </i>
    <i>
      <x v="192"/>
      <x v="10"/>
      <x v="960"/>
      <x v="5"/>
    </i>
    <i>
      <x v="193"/>
      <x v="10"/>
      <x v="1007"/>
      <x v="5"/>
    </i>
    <i>
      <x v="194"/>
      <x v="10"/>
      <x v="1028"/>
      <x v="5"/>
    </i>
    <i>
      <x v="195"/>
      <x v="86"/>
      <x v="956"/>
      <x v="6"/>
    </i>
    <i>
      <x v="196"/>
      <x v="11"/>
      <x v="23"/>
      <x v="6"/>
    </i>
    <i>
      <x v="197"/>
      <x v="11"/>
      <x v="48"/>
      <x v="6"/>
    </i>
    <i>
      <x v="198"/>
      <x v="11"/>
      <x v="58"/>
      <x v="6"/>
    </i>
    <i>
      <x v="199"/>
      <x v="11"/>
      <x v="86"/>
      <x v="6"/>
    </i>
    <i>
      <x v="200"/>
      <x v="11"/>
      <x v="92"/>
      <x v="6"/>
    </i>
    <i>
      <x v="201"/>
      <x v="11"/>
      <x v="94"/>
      <x v="6"/>
    </i>
    <i>
      <x v="202"/>
      <x v="11"/>
      <x v="97"/>
      <x v="6"/>
    </i>
    <i>
      <x v="203"/>
      <x v="11"/>
      <x v="104"/>
      <x v="6"/>
    </i>
    <i>
      <x v="204"/>
      <x v="11"/>
      <x v="105"/>
      <x v="6"/>
    </i>
    <i>
      <x v="205"/>
      <x v="11"/>
      <x v="109"/>
      <x v="6"/>
    </i>
    <i>
      <x v="206"/>
      <x v="11"/>
      <x v="115"/>
      <x v="6"/>
    </i>
    <i>
      <x v="207"/>
      <x v="11"/>
      <x v="131"/>
      <x v="6"/>
    </i>
    <i>
      <x v="208"/>
      <x v="11"/>
      <x v="139"/>
      <x v="6"/>
    </i>
    <i>
      <x v="209"/>
      <x v="11"/>
      <x v="166"/>
      <x v="6"/>
    </i>
    <i>
      <x v="210"/>
      <x v="11"/>
      <x v="184"/>
      <x v="6"/>
    </i>
    <i>
      <x v="211"/>
      <x v="11"/>
      <x v="189"/>
      <x v="6"/>
    </i>
    <i>
      <x v="212"/>
      <x v="11"/>
      <x v="192"/>
      <x v="6"/>
    </i>
    <i>
      <x v="213"/>
      <x v="11"/>
      <x v="193"/>
      <x v="6"/>
    </i>
    <i>
      <x v="214"/>
      <x v="11"/>
      <x v="195"/>
      <x v="6"/>
    </i>
    <i>
      <x v="215"/>
      <x v="11"/>
      <x v="196"/>
      <x v="6"/>
    </i>
    <i>
      <x v="216"/>
      <x v="11"/>
      <x v="203"/>
      <x v="6"/>
    </i>
    <i>
      <x v="217"/>
      <x v="11"/>
      <x v="215"/>
      <x v="6"/>
    </i>
    <i>
      <x v="218"/>
      <x v="11"/>
      <x v="224"/>
      <x v="6"/>
    </i>
    <i>
      <x v="219"/>
      <x v="11"/>
      <x v="229"/>
      <x v="6"/>
    </i>
    <i>
      <x v="220"/>
      <x v="11"/>
      <x v="232"/>
      <x v="6"/>
    </i>
    <i>
      <x v="221"/>
      <x v="11"/>
      <x v="237"/>
      <x v="6"/>
    </i>
    <i>
      <x v="222"/>
      <x v="11"/>
      <x v="238"/>
      <x v="6"/>
    </i>
    <i>
      <x v="223"/>
      <x v="11"/>
      <x v="242"/>
      <x v="6"/>
    </i>
    <i>
      <x v="224"/>
      <x v="11"/>
      <x v="190"/>
      <x v="6"/>
    </i>
    <i>
      <x v="225"/>
      <x v="11"/>
      <x v="197"/>
      <x v="6"/>
    </i>
    <i>
      <x v="226"/>
      <x v="30"/>
      <x v="258"/>
      <x v="6"/>
    </i>
    <i>
      <x v="227"/>
      <x v="11"/>
      <x v="273"/>
      <x v="6"/>
    </i>
    <i>
      <x v="228"/>
      <x v="11"/>
      <x v="281"/>
      <x v="6"/>
    </i>
    <i>
      <x v="229"/>
      <x v="11"/>
      <x v="310"/>
      <x v="6"/>
    </i>
    <i>
      <x v="230"/>
      <x v="11"/>
      <x v="313"/>
      <x v="6"/>
    </i>
    <i>
      <x v="231"/>
      <x v="11"/>
      <x v="333"/>
      <x v="6"/>
    </i>
    <i>
      <x v="232"/>
      <x v="11"/>
      <x v="341"/>
      <x v="6"/>
    </i>
    <i>
      <x v="233"/>
      <x v="11"/>
      <x v="342"/>
      <x v="6"/>
    </i>
    <i>
      <x v="234"/>
      <x v="11"/>
      <x v="356"/>
      <x v="6"/>
    </i>
    <i>
      <x v="235"/>
      <x v="11"/>
      <x v="376"/>
      <x v="6"/>
    </i>
    <i>
      <x v="236"/>
      <x v="11"/>
      <x v="381"/>
      <x v="6"/>
    </i>
    <i>
      <x v="237"/>
      <x v="11"/>
      <x v="383"/>
      <x v="6"/>
    </i>
    <i>
      <x v="238"/>
      <x v="11"/>
      <x v="408"/>
      <x v="6"/>
    </i>
    <i>
      <x v="239"/>
      <x v="11"/>
      <x v="412"/>
      <x v="6"/>
    </i>
    <i>
      <x v="240"/>
      <x v="11"/>
      <x v="413"/>
      <x v="6"/>
    </i>
    <i>
      <x v="241"/>
      <x v="11"/>
      <x v="464"/>
      <x v="6"/>
    </i>
    <i>
      <x v="242"/>
      <x v="11"/>
      <x v="424"/>
      <x v="6"/>
    </i>
    <i>
      <x v="243"/>
      <x v="11"/>
      <x v="461"/>
      <x v="6"/>
    </i>
    <i>
      <x v="244"/>
      <x v="11"/>
      <x v="459"/>
      <x v="6"/>
    </i>
    <i>
      <x v="245"/>
      <x v="11"/>
      <x v="1000"/>
      <x v="6"/>
    </i>
    <i>
      <x v="246"/>
      <x v="11"/>
      <x v="486"/>
      <x v="6"/>
    </i>
    <i>
      <x v="247"/>
      <x v="11"/>
      <x v="510"/>
      <x v="6"/>
    </i>
    <i>
      <x v="248"/>
      <x v="11"/>
      <x v="525"/>
      <x v="6"/>
    </i>
    <i>
      <x v="249"/>
      <x v="11"/>
      <x v="535"/>
      <x v="6"/>
    </i>
    <i>
      <x v="250"/>
      <x v="11"/>
      <x v="536"/>
      <x v="6"/>
    </i>
    <i>
      <x v="251"/>
      <x v="11"/>
      <x v="537"/>
      <x v="6"/>
    </i>
    <i>
      <x v="252"/>
      <x v="11"/>
      <x v="549"/>
      <x v="6"/>
    </i>
    <i>
      <x v="253"/>
      <x v="11"/>
      <x v="554"/>
      <x v="6"/>
    </i>
    <i>
      <x v="254"/>
      <x v="11"/>
      <x v="565"/>
      <x v="6"/>
    </i>
    <i>
      <x v="255"/>
      <x v="11"/>
      <x v="572"/>
      <x v="6"/>
    </i>
    <i>
      <x v="256"/>
      <x v="11"/>
      <x v="579"/>
      <x v="6"/>
    </i>
    <i>
      <x v="257"/>
      <x v="11"/>
      <x v="588"/>
      <x v="6"/>
    </i>
    <i>
      <x v="258"/>
      <x v="11"/>
      <x v="590"/>
      <x v="6"/>
    </i>
    <i>
      <x v="259"/>
      <x v="11"/>
      <x v="595"/>
      <x v="6"/>
    </i>
    <i>
      <x v="260"/>
      <x v="11"/>
      <x v="600"/>
      <x v="6"/>
    </i>
    <i>
      <x v="261"/>
      <x v="11"/>
      <x v="601"/>
      <x v="6"/>
    </i>
    <i>
      <x v="262"/>
      <x v="11"/>
      <x v="613"/>
      <x v="6"/>
    </i>
    <i>
      <x v="263"/>
      <x v="11"/>
      <x v="619"/>
      <x v="6"/>
    </i>
    <i>
      <x v="264"/>
      <x v="11"/>
      <x v="620"/>
      <x v="6"/>
    </i>
    <i>
      <x v="265"/>
      <x v="11"/>
      <x v="622"/>
      <x v="6"/>
    </i>
    <i>
      <x v="266"/>
      <x v="11"/>
      <x v="629"/>
      <x v="6"/>
    </i>
    <i>
      <x v="267"/>
      <x v="11"/>
      <x v="639"/>
      <x v="6"/>
    </i>
    <i>
      <x v="268"/>
      <x v="11"/>
      <x v="667"/>
      <x v="6"/>
    </i>
    <i>
      <x v="269"/>
      <x v="11"/>
      <x v="698"/>
      <x v="6"/>
    </i>
    <i>
      <x v="270"/>
      <x v="11"/>
      <x v="701"/>
      <x v="6"/>
    </i>
    <i>
      <x v="271"/>
      <x v="11"/>
      <x v="702"/>
      <x v="6"/>
    </i>
    <i>
      <x v="272"/>
      <x v="11"/>
      <x v="725"/>
      <x v="6"/>
    </i>
    <i>
      <x v="273"/>
      <x v="11"/>
      <x v="734"/>
      <x v="6"/>
    </i>
    <i>
      <x v="274"/>
      <x v="11"/>
      <x v="736"/>
      <x v="6"/>
    </i>
    <i>
      <x v="275"/>
      <x v="11"/>
      <x v="744"/>
      <x v="6"/>
    </i>
    <i>
      <x v="276"/>
      <x v="11"/>
      <x v="766"/>
      <x v="6"/>
    </i>
    <i>
      <x v="277"/>
      <x v="11"/>
      <x v="780"/>
      <x v="6"/>
    </i>
    <i>
      <x v="278"/>
      <x v="11"/>
      <x v="794"/>
      <x v="6"/>
    </i>
    <i>
      <x v="279"/>
      <x v="11"/>
      <x v="800"/>
      <x v="6"/>
    </i>
    <i>
      <x v="280"/>
      <x v="11"/>
      <x v="802"/>
      <x v="6"/>
    </i>
    <i>
      <x v="281"/>
      <x v="11"/>
      <x v="805"/>
      <x v="6"/>
    </i>
    <i>
      <x v="282"/>
      <x v="11"/>
      <x v="839"/>
      <x v="6"/>
    </i>
    <i>
      <x v="283"/>
      <x v="11"/>
      <x v="829"/>
      <x v="6"/>
    </i>
    <i>
      <x v="284"/>
      <x v="11"/>
      <x v="834"/>
      <x v="6"/>
    </i>
    <i>
      <x v="285"/>
      <x v="11"/>
      <x v="837"/>
      <x v="6"/>
    </i>
    <i>
      <x v="286"/>
      <x v="11"/>
      <x v="849"/>
      <x v="6"/>
    </i>
    <i>
      <x v="287"/>
      <x v="11"/>
      <x v="850"/>
      <x v="6"/>
    </i>
    <i>
      <x v="288"/>
      <x v="11"/>
      <x v="854"/>
      <x v="6"/>
    </i>
    <i>
      <x v="289"/>
      <x v="11"/>
      <x v="867"/>
      <x v="6"/>
    </i>
    <i>
      <x v="290"/>
      <x v="11"/>
      <x v="870"/>
      <x v="6"/>
    </i>
    <i>
      <x v="291"/>
      <x v="11"/>
      <x v="868"/>
      <x v="6"/>
    </i>
    <i>
      <x v="292"/>
      <x v="80"/>
      <x v="871"/>
      <x v="6"/>
    </i>
    <i>
      <x v="293"/>
      <x v="11"/>
      <x v="875"/>
      <x v="6"/>
    </i>
    <i>
      <x v="294"/>
      <x v="11"/>
      <x v="880"/>
      <x v="6"/>
    </i>
    <i>
      <x v="295"/>
      <x v="11"/>
      <x v="882"/>
      <x v="6"/>
    </i>
    <i>
      <x v="296"/>
      <x v="11"/>
      <x v="881"/>
      <x v="6"/>
    </i>
    <i>
      <x v="297"/>
      <x v="11"/>
      <x v="895"/>
      <x v="6"/>
    </i>
    <i>
      <x v="298"/>
      <x v="11"/>
      <x v="896"/>
      <x v="6"/>
    </i>
    <i>
      <x v="299"/>
      <x v="11"/>
      <x v="898"/>
      <x v="6"/>
    </i>
    <i>
      <x v="300"/>
      <x v="11"/>
      <x v="913"/>
      <x v="6"/>
    </i>
    <i>
      <x v="301"/>
      <x v="11"/>
      <x v="920"/>
      <x v="6"/>
    </i>
    <i>
      <x v="302"/>
      <x v="11"/>
      <x v="925"/>
      <x v="6"/>
    </i>
    <i>
      <x v="303"/>
      <x v="11"/>
      <x v="926"/>
      <x v="6"/>
    </i>
    <i>
      <x v="304"/>
      <x v="11"/>
      <x v="933"/>
      <x v="6"/>
    </i>
    <i>
      <x v="305"/>
      <x v="11"/>
      <x v="934"/>
      <x v="6"/>
    </i>
    <i>
      <x v="306"/>
      <x v="11"/>
      <x v="937"/>
      <x v="6"/>
    </i>
    <i>
      <x v="307"/>
      <x v="11"/>
      <x v="940"/>
      <x v="6"/>
    </i>
    <i>
      <x v="308"/>
      <x v="11"/>
      <x v="945"/>
      <x v="6"/>
    </i>
    <i>
      <x v="309"/>
      <x v="11"/>
      <x v="949"/>
      <x v="6"/>
    </i>
    <i>
      <x v="310"/>
      <x v="11"/>
      <x v="957"/>
      <x v="6"/>
    </i>
    <i>
      <x v="311"/>
      <x v="11"/>
      <x v="962"/>
      <x v="6"/>
    </i>
    <i>
      <x v="312"/>
      <x v="11"/>
      <x v="963"/>
      <x v="6"/>
    </i>
    <i>
      <x v="313"/>
      <x v="11"/>
      <x v="964"/>
      <x v="6"/>
    </i>
    <i>
      <x v="314"/>
      <x v="11"/>
      <x v="969"/>
      <x v="6"/>
    </i>
    <i>
      <x v="315"/>
      <x v="11"/>
      <x v="991"/>
      <x v="6"/>
    </i>
    <i>
      <x v="316"/>
      <x v="11"/>
      <x v="1014"/>
      <x v="6"/>
    </i>
    <i>
      <x v="317"/>
      <x v="11"/>
      <x v="1033"/>
      <x v="6"/>
    </i>
    <i>
      <x v="318"/>
      <x v="53"/>
      <x v="503"/>
      <x v="7"/>
    </i>
    <i>
      <x v="319"/>
      <x v="15"/>
      <x v="10"/>
      <x v="7"/>
    </i>
    <i>
      <x v="320"/>
      <x v="15"/>
      <x v="40"/>
      <x v="7"/>
    </i>
    <i>
      <x v="321"/>
      <x v="15"/>
      <x v="50"/>
      <x v="7"/>
    </i>
    <i>
      <x v="322"/>
      <x v="15"/>
      <x v="85"/>
      <x v="7"/>
    </i>
    <i>
      <x v="323"/>
      <x v="15"/>
      <x v="185"/>
      <x v="7"/>
    </i>
    <i>
      <x v="324"/>
      <x v="15"/>
      <x v="308"/>
      <x v="7"/>
    </i>
    <i>
      <x v="325"/>
      <x v="15"/>
      <x v="430"/>
      <x v="7"/>
    </i>
    <i>
      <x v="326"/>
      <x v="15"/>
      <x v="440"/>
      <x v="7"/>
    </i>
    <i>
      <x v="327"/>
      <x v="15"/>
      <x v="505"/>
      <x v="7"/>
    </i>
    <i>
      <x v="328"/>
      <x v="15"/>
      <x v="511"/>
      <x v="7"/>
    </i>
    <i>
      <x v="329"/>
      <x v="15"/>
      <x v="512"/>
      <x v="7"/>
    </i>
    <i>
      <x v="330"/>
      <x v="15"/>
      <x v="514"/>
      <x v="7"/>
    </i>
    <i>
      <x v="331"/>
      <x v="15"/>
      <x v="560"/>
      <x v="7"/>
    </i>
    <i>
      <x v="332"/>
      <x v="15"/>
      <x v="567"/>
      <x v="7"/>
    </i>
    <i>
      <x v="333"/>
      <x v="15"/>
      <x v="593"/>
      <x v="7"/>
    </i>
    <i>
      <x v="334"/>
      <x v="15"/>
      <x v="603"/>
      <x v="7"/>
    </i>
    <i>
      <x v="335"/>
      <x v="15"/>
      <x v="625"/>
      <x v="7"/>
    </i>
    <i>
      <x v="336"/>
      <x v="15"/>
      <x v="719"/>
      <x v="7"/>
    </i>
    <i>
      <x v="337"/>
      <x v="15"/>
      <x v="720"/>
      <x v="7"/>
    </i>
    <i>
      <x v="338"/>
      <x v="15"/>
      <x v="739"/>
      <x v="7"/>
    </i>
    <i>
      <x v="339"/>
      <x v="15"/>
      <x v="745"/>
      <x v="7"/>
    </i>
    <i>
      <x v="340"/>
      <x v="15"/>
      <x v="776"/>
      <x v="7"/>
    </i>
    <i>
      <x v="341"/>
      <x v="15"/>
      <x v="892"/>
      <x v="7"/>
    </i>
    <i>
      <x v="342"/>
      <x v="15"/>
      <x v="996"/>
      <x v="7"/>
    </i>
    <i>
      <x v="343"/>
      <x v="15"/>
      <x v="1006"/>
      <x v="7"/>
    </i>
    <i>
      <x v="344"/>
      <x v="15"/>
      <x v="1016"/>
      <x v="7"/>
    </i>
    <i>
      <x v="345"/>
      <x v="33"/>
      <x v="312"/>
      <x v="9"/>
    </i>
    <i>
      <x v="346"/>
      <x v="17"/>
      <x v="16"/>
      <x v="9"/>
    </i>
    <i>
      <x v="347"/>
      <x v="17"/>
      <x v="87"/>
      <x v="9"/>
    </i>
    <i>
      <x v="348"/>
      <x v="17"/>
      <x v="158"/>
      <x v="9"/>
    </i>
    <i>
      <x v="349"/>
      <x v="17"/>
      <x v="248"/>
      <x v="9"/>
    </i>
    <i>
      <x v="350"/>
      <x v="17"/>
      <x v="277"/>
      <x v="9"/>
    </i>
    <i>
      <x v="351"/>
      <x v="17"/>
      <x v="286"/>
      <x v="9"/>
    </i>
    <i>
      <x v="352"/>
      <x v="17"/>
      <x v="442"/>
      <x v="9"/>
    </i>
    <i>
      <x v="353"/>
      <x v="17"/>
      <x v="524"/>
      <x v="9"/>
    </i>
    <i>
      <x v="354"/>
      <x v="17"/>
      <x v="546"/>
      <x v="9"/>
    </i>
    <i>
      <x v="355"/>
      <x v="17"/>
      <x v="681"/>
      <x v="9"/>
    </i>
    <i>
      <x v="356"/>
      <x v="17"/>
      <x v="777"/>
      <x v="9"/>
    </i>
    <i>
      <x v="357"/>
      <x v="17"/>
      <x v="817"/>
      <x v="9"/>
    </i>
    <i>
      <x v="358"/>
      <x v="17"/>
      <x v="872"/>
      <x v="9"/>
    </i>
    <i>
      <x v="359"/>
      <x v="17"/>
      <x v="874"/>
      <x v="9"/>
    </i>
    <i>
      <x v="360"/>
      <x v="17"/>
      <x v="985"/>
      <x v="9"/>
    </i>
    <i>
      <x v="361"/>
      <x v="66"/>
      <x v="649"/>
      <x v="11"/>
    </i>
    <i>
      <x v="362"/>
      <x v="21"/>
      <x v="22"/>
      <x v="11"/>
    </i>
    <i>
      <x v="363"/>
      <x v="21"/>
      <x v="60"/>
      <x v="11"/>
    </i>
    <i>
      <x v="364"/>
      <x v="21"/>
      <x v="73"/>
      <x v="11"/>
    </i>
    <i>
      <x v="365"/>
      <x v="21"/>
      <x v="102"/>
      <x v="11"/>
    </i>
    <i>
      <x v="366"/>
      <x v="21"/>
      <x v="110"/>
      <x v="11"/>
    </i>
    <i>
      <x v="367"/>
      <x v="21"/>
      <x v="127"/>
      <x v="11"/>
    </i>
    <i>
      <x v="368"/>
      <x v="21"/>
      <x v="132"/>
      <x v="11"/>
    </i>
    <i>
      <x v="369"/>
      <x v="21"/>
      <x v="135"/>
      <x v="11"/>
    </i>
    <i>
      <x v="370"/>
      <x v="21"/>
      <x v="226"/>
      <x v="11"/>
    </i>
    <i>
      <x v="371"/>
      <x v="21"/>
      <x v="297"/>
      <x v="11"/>
    </i>
    <i>
      <x v="372"/>
      <x v="21"/>
      <x v="312"/>
      <x v="11"/>
    </i>
    <i>
      <x v="373"/>
      <x v="21"/>
      <x v="358"/>
      <x v="11"/>
    </i>
    <i>
      <x v="374"/>
      <x v="21"/>
      <x v="368"/>
      <x v="11"/>
    </i>
    <i>
      <x v="375"/>
      <x v="21"/>
      <x v="401"/>
      <x v="11"/>
    </i>
    <i>
      <x v="376"/>
      <x v="21"/>
      <x v="409"/>
      <x v="11"/>
    </i>
    <i>
      <x v="377"/>
      <x v="21"/>
      <x v="453"/>
      <x v="11"/>
    </i>
    <i>
      <x v="378"/>
      <x v="21"/>
      <x v="460"/>
      <x v="11"/>
    </i>
    <i>
      <x v="379"/>
      <x v="21"/>
      <x v="477"/>
      <x v="11"/>
    </i>
    <i>
      <x v="380"/>
      <x v="21"/>
      <x v="522"/>
      <x v="11"/>
    </i>
    <i>
      <x v="381"/>
      <x v="21"/>
      <x v="526"/>
      <x v="11"/>
    </i>
    <i>
      <x v="382"/>
      <x v="21"/>
      <x v="545"/>
      <x v="11"/>
    </i>
    <i>
      <x v="383"/>
      <x v="21"/>
      <x v="594"/>
      <x v="11"/>
    </i>
    <i>
      <x v="384"/>
      <x v="21"/>
      <x v="596"/>
      <x v="11"/>
    </i>
    <i>
      <x v="385"/>
      <x v="21"/>
      <x v="618"/>
      <x v="11"/>
    </i>
    <i>
      <x v="386"/>
      <x v="21"/>
      <x v="630"/>
      <x v="11"/>
    </i>
    <i>
      <x v="387"/>
      <x v="21"/>
      <x v="633"/>
      <x v="11"/>
    </i>
    <i>
      <x v="388"/>
      <x v="21"/>
      <x v="685"/>
      <x v="11"/>
    </i>
    <i>
      <x v="389"/>
      <x v="21"/>
      <x v="690"/>
      <x v="11"/>
    </i>
    <i>
      <x v="390"/>
      <x v="21"/>
      <x v="726"/>
      <x v="11"/>
    </i>
    <i>
      <x v="391"/>
      <x v="21"/>
      <x v="813"/>
      <x v="11"/>
    </i>
    <i>
      <x v="392"/>
      <x v="21"/>
      <x v="840"/>
      <x v="11"/>
    </i>
    <i>
      <x v="393"/>
      <x v="21"/>
      <x v="831"/>
      <x v="11"/>
    </i>
    <i>
      <x v="394"/>
      <x v="21"/>
      <x v="859"/>
      <x v="11"/>
    </i>
    <i>
      <x v="395"/>
      <x v="21"/>
      <x v="883"/>
      <x v="11"/>
    </i>
    <i>
      <x v="396"/>
      <x v="21"/>
      <x v="886"/>
      <x v="11"/>
    </i>
    <i>
      <x v="397"/>
      <x v="21"/>
      <x v="889"/>
      <x v="11"/>
    </i>
    <i>
      <x v="398"/>
      <x v="21"/>
      <x v="931"/>
      <x v="11"/>
    </i>
    <i>
      <x v="399"/>
      <x v="21"/>
      <x v="932"/>
      <x v="11"/>
    </i>
    <i>
      <x v="400"/>
      <x v="21"/>
      <x v="947"/>
      <x v="11"/>
    </i>
    <i>
      <x v="401"/>
      <x v="21"/>
      <x v="950"/>
      <x v="11"/>
    </i>
    <i>
      <x v="402"/>
      <x v="21"/>
      <x v="1002"/>
      <x v="11"/>
    </i>
    <i>
      <x v="403"/>
      <x v="90"/>
      <x v="984"/>
      <x v="12"/>
    </i>
    <i>
      <x v="404"/>
      <x v="22"/>
      <x v="8"/>
      <x v="12"/>
    </i>
    <i>
      <x v="405"/>
      <x v="22"/>
      <x v="12"/>
      <x v="12"/>
    </i>
    <i>
      <x v="406"/>
      <x v="22"/>
      <x v="66"/>
      <x v="12"/>
    </i>
    <i>
      <x v="407"/>
      <x v="22"/>
      <x v="84"/>
      <x v="12"/>
    </i>
    <i>
      <x v="408"/>
      <x v="22"/>
      <x v="103"/>
      <x v="12"/>
    </i>
    <i>
      <x v="409"/>
      <x v="22"/>
      <x v="182"/>
      <x v="12"/>
    </i>
    <i>
      <x v="410"/>
      <x v="22"/>
      <x v="191"/>
      <x v="12"/>
    </i>
    <i>
      <x v="411"/>
      <x v="22"/>
      <x v="250"/>
      <x v="12"/>
    </i>
    <i>
      <x v="412"/>
      <x v="22"/>
      <x v="275"/>
      <x v="12"/>
    </i>
    <i>
      <x v="413"/>
      <x v="22"/>
      <x v="285"/>
      <x v="12"/>
    </i>
    <i>
      <x v="414"/>
      <x v="22"/>
      <x v="339"/>
      <x v="12"/>
    </i>
    <i>
      <x v="415"/>
      <x v="22"/>
      <x v="352"/>
      <x v="12"/>
    </i>
    <i>
      <x v="416"/>
      <x v="22"/>
      <x v="434"/>
      <x v="12"/>
    </i>
    <i>
      <x v="417"/>
      <x v="22"/>
      <x v="436"/>
      <x v="12"/>
    </i>
    <i>
      <x v="418"/>
      <x v="22"/>
      <x v="501"/>
      <x v="12"/>
    </i>
    <i>
      <x v="419"/>
      <x v="22"/>
      <x v="598"/>
      <x v="12"/>
    </i>
    <i>
      <x v="420"/>
      <x v="22"/>
      <x v="624"/>
      <x v="12"/>
    </i>
    <i>
      <x v="421"/>
      <x v="22"/>
      <x v="656"/>
      <x v="12"/>
    </i>
    <i>
      <x v="422"/>
      <x v="22"/>
      <x v="711"/>
      <x v="12"/>
    </i>
    <i>
      <x v="423"/>
      <x v="22"/>
      <x v="445"/>
      <x v="12"/>
    </i>
    <i>
      <x v="424"/>
      <x v="22"/>
      <x v="749"/>
      <x v="12"/>
    </i>
    <i>
      <x v="425"/>
      <x v="22"/>
      <x v="765"/>
      <x v="12"/>
    </i>
    <i>
      <x v="426"/>
      <x v="22"/>
      <x v="798"/>
      <x v="12"/>
    </i>
    <i>
      <x v="427"/>
      <x v="22"/>
      <x v="902"/>
      <x v="12"/>
    </i>
    <i>
      <x v="428"/>
      <x v="56"/>
      <x v="542"/>
      <x v="14"/>
    </i>
    <i>
      <x v="429"/>
      <x v="26"/>
      <x v="69"/>
      <x v="14"/>
    </i>
    <i>
      <x v="430"/>
      <x v="26"/>
      <x v="109"/>
      <x v="14"/>
    </i>
    <i>
      <x v="431"/>
      <x v="26"/>
      <x v="140"/>
      <x v="14"/>
    </i>
    <i>
      <x v="432"/>
      <x v="26"/>
      <x v="165"/>
      <x v="14"/>
    </i>
    <i>
      <x v="433"/>
      <x v="26"/>
      <x v="181"/>
      <x v="14"/>
    </i>
    <i>
      <x v="434"/>
      <x v="26"/>
      <x v="186"/>
      <x v="14"/>
    </i>
    <i>
      <x v="435"/>
      <x v="26"/>
      <x v="202"/>
      <x v="14"/>
    </i>
    <i>
      <x v="436"/>
      <x v="26"/>
      <x v="231"/>
      <x v="14"/>
    </i>
    <i>
      <x v="437"/>
      <x v="26"/>
      <x v="420"/>
      <x v="14"/>
    </i>
    <i>
      <x v="438"/>
      <x v="48"/>
      <x v="478"/>
      <x v="14"/>
    </i>
    <i>
      <x v="439"/>
      <x v="26"/>
      <x v="480"/>
      <x v="14"/>
    </i>
    <i>
      <x v="440"/>
      <x v="26"/>
      <x v="533"/>
      <x v="14"/>
    </i>
    <i>
      <x v="441"/>
      <x v="26"/>
      <x v="540"/>
      <x v="14"/>
    </i>
    <i>
      <x v="442"/>
      <x v="26"/>
      <x v="544"/>
      <x v="14"/>
    </i>
    <i>
      <x v="443"/>
      <x v="26"/>
      <x v="644"/>
      <x v="14"/>
    </i>
    <i>
      <x v="444"/>
      <x v="26"/>
      <x v="657"/>
      <x v="14"/>
    </i>
    <i>
      <x v="445"/>
      <x v="26"/>
      <x v="672"/>
      <x v="14"/>
    </i>
    <i>
      <x v="446"/>
      <x v="26"/>
      <x v="676"/>
      <x v="14"/>
    </i>
    <i>
      <x v="447"/>
      <x v="26"/>
      <x v="692"/>
      <x v="14"/>
    </i>
    <i>
      <x v="448"/>
      <x v="74"/>
      <x v="737"/>
      <x v="14"/>
    </i>
    <i>
      <x v="449"/>
      <x v="26"/>
      <x v="752"/>
      <x v="14"/>
    </i>
    <i>
      <x v="450"/>
      <x v="26"/>
      <x v="754"/>
      <x v="14"/>
    </i>
    <i>
      <x v="451"/>
      <x v="26"/>
      <x v="759"/>
      <x v="14"/>
    </i>
    <i>
      <x v="452"/>
      <x v="26"/>
      <x v="761"/>
      <x v="14"/>
    </i>
    <i>
      <x v="453"/>
      <x v="26"/>
      <x v="781"/>
      <x v="14"/>
    </i>
    <i>
      <x v="454"/>
      <x v="26"/>
      <x v="810"/>
      <x v="14"/>
    </i>
    <i>
      <x v="455"/>
      <x v="26"/>
      <x v="929"/>
      <x v="14"/>
    </i>
    <i>
      <x v="456"/>
      <x v="26"/>
      <x v="954"/>
      <x v="14"/>
    </i>
    <i>
      <x v="457"/>
      <x v="26"/>
      <x v="980"/>
      <x v="14"/>
    </i>
    <i>
      <x v="458"/>
      <x v="28"/>
      <x v="14"/>
      <x v="15"/>
    </i>
    <i>
      <x v="459"/>
      <x v="28"/>
      <x v="32"/>
      <x v="15"/>
    </i>
    <i>
      <x v="460"/>
      <x v="28"/>
      <x v="38"/>
      <x v="15"/>
    </i>
    <i>
      <x v="461"/>
      <x v="28"/>
      <x v="54"/>
      <x v="15"/>
    </i>
    <i>
      <x v="462"/>
      <x v="28"/>
      <x v="91"/>
      <x v="15"/>
    </i>
    <i>
      <x v="463"/>
      <x v="28"/>
      <x v="96"/>
      <x v="15"/>
    </i>
    <i>
      <x v="464"/>
      <x v="28"/>
      <x v="100"/>
      <x v="15"/>
    </i>
    <i>
      <x v="465"/>
      <x v="28"/>
      <x v="116"/>
      <x v="15"/>
    </i>
    <i>
      <x v="466"/>
      <x v="28"/>
      <x v="120"/>
      <x v="15"/>
    </i>
    <i>
      <x v="467"/>
      <x v="28"/>
      <x v="128"/>
      <x v="15"/>
    </i>
    <i>
      <x v="468"/>
      <x v="28"/>
      <x v="145"/>
      <x v="15"/>
    </i>
    <i>
      <x v="469"/>
      <x v="28"/>
      <x v="147"/>
      <x v="15"/>
    </i>
    <i>
      <x v="470"/>
      <x v="28"/>
      <x v="153"/>
      <x v="15"/>
    </i>
    <i>
      <x v="471"/>
      <x v="28"/>
      <x v="171"/>
      <x v="15"/>
    </i>
    <i>
      <x v="472"/>
      <x v="23"/>
      <x v="177"/>
      <x v="15"/>
    </i>
    <i>
      <x v="473"/>
      <x v="28"/>
      <x v="187"/>
      <x v="15"/>
    </i>
    <i>
      <x v="474"/>
      <x v="28"/>
      <x v="198"/>
      <x v="15"/>
    </i>
    <i>
      <x v="475"/>
      <x v="28"/>
      <x v="199"/>
      <x v="15"/>
    </i>
    <i>
      <x v="476"/>
      <x v="28"/>
      <x v="210"/>
      <x v="15"/>
    </i>
    <i>
      <x v="477"/>
      <x v="28"/>
      <x v="230"/>
      <x v="15"/>
    </i>
    <i>
      <x v="478"/>
      <x v="28"/>
      <x v="239"/>
      <x v="15"/>
    </i>
    <i>
      <x v="479"/>
      <x v="28"/>
      <x v="274"/>
      <x v="15"/>
    </i>
    <i>
      <x v="480"/>
      <x v="28"/>
      <x v="288"/>
      <x v="15"/>
    </i>
    <i>
      <x v="481"/>
      <x v="28"/>
      <x v="294"/>
      <x v="15"/>
    </i>
    <i>
      <x v="482"/>
      <x v="32"/>
      <x v="306"/>
      <x v="15"/>
    </i>
    <i>
      <x v="483"/>
      <x v="28"/>
      <x v="317"/>
      <x v="15"/>
    </i>
    <i>
      <x v="484"/>
      <x v="28"/>
      <x v="320"/>
      <x v="15"/>
    </i>
    <i>
      <x v="485"/>
      <x v="35"/>
      <x v="328"/>
      <x v="15"/>
    </i>
    <i>
      <x v="486"/>
      <x v="28"/>
      <x v="329"/>
      <x v="15"/>
    </i>
    <i>
      <x v="487"/>
      <x v="36"/>
      <x v="330"/>
      <x v="15"/>
    </i>
    <i>
      <x v="488"/>
      <x v="28"/>
      <x v="331"/>
      <x v="15"/>
    </i>
    <i>
      <x v="489"/>
      <x v="28"/>
      <x v="332"/>
      <x v="15"/>
    </i>
    <i>
      <x v="490"/>
      <x v="28"/>
      <x v="334"/>
      <x v="15"/>
    </i>
    <i>
      <x v="491"/>
      <x v="28"/>
      <x v="338"/>
      <x v="15"/>
    </i>
    <i>
      <x v="492"/>
      <x v="37"/>
      <x v="348"/>
      <x v="15"/>
    </i>
    <i>
      <x v="493"/>
      <x v="28"/>
      <x v="354"/>
      <x v="15"/>
    </i>
    <i>
      <x v="494"/>
      <x v="28"/>
      <x v="359"/>
      <x v="15"/>
    </i>
    <i>
      <x v="495"/>
      <x v="28"/>
      <x v="363"/>
      <x v="15"/>
    </i>
    <i>
      <x v="496"/>
      <x v="28"/>
      <x v="372"/>
      <x v="15"/>
    </i>
    <i>
      <x v="497"/>
      <x v="28"/>
      <x v="374"/>
      <x v="15"/>
    </i>
    <i>
      <x v="498"/>
      <x v="28"/>
      <x v="375"/>
      <x v="15"/>
    </i>
    <i>
      <x v="499"/>
      <x v="28"/>
      <x v="379"/>
      <x v="15"/>
    </i>
    <i>
      <x v="500"/>
      <x v="28"/>
      <x v="380"/>
      <x v="15"/>
    </i>
    <i>
      <x v="501"/>
      <x v="28"/>
      <x v="384"/>
      <x v="15"/>
    </i>
    <i>
      <x v="502"/>
      <x v="28"/>
      <x v="414"/>
      <x v="15"/>
    </i>
    <i>
      <x v="503"/>
      <x v="28"/>
      <x v="418"/>
      <x v="15"/>
    </i>
    <i>
      <x v="504"/>
      <x v="28"/>
      <x v="423"/>
      <x v="15"/>
    </i>
    <i>
      <x v="505"/>
      <x v="28"/>
      <x v="441"/>
      <x v="15"/>
    </i>
    <i>
      <x v="506"/>
      <x v="28"/>
      <x v="443"/>
      <x v="15"/>
    </i>
    <i>
      <x v="507"/>
      <x v="28"/>
      <x v="447"/>
      <x v="15"/>
    </i>
    <i>
      <x v="508"/>
      <x v="28"/>
      <x v="460"/>
      <x v="15"/>
    </i>
    <i>
      <x v="509"/>
      <x v="28"/>
      <x v="469"/>
      <x v="15"/>
    </i>
    <i>
      <x v="510"/>
      <x v="28"/>
      <x v="489"/>
      <x v="15"/>
    </i>
    <i>
      <x v="511"/>
      <x v="28"/>
      <x v="490"/>
      <x v="15"/>
    </i>
    <i>
      <x v="512"/>
      <x v="28"/>
      <x v="504"/>
      <x v="15"/>
    </i>
    <i>
      <x v="513"/>
      <x v="28"/>
      <x v="517"/>
      <x v="15"/>
    </i>
    <i>
      <x v="514"/>
      <x v="57"/>
      <x v="548"/>
      <x v="15"/>
    </i>
    <i>
      <x v="515"/>
      <x v="28"/>
      <x v="555"/>
      <x v="15"/>
    </i>
    <i>
      <x v="516"/>
      <x v="28"/>
      <x v="562"/>
      <x v="15"/>
    </i>
    <i>
      <x v="517"/>
      <x v="28"/>
      <x v="563"/>
      <x v="15"/>
    </i>
    <i>
      <x v="518"/>
      <x v="28"/>
      <x v="564"/>
      <x v="15"/>
    </i>
    <i>
      <x v="519"/>
      <x v="28"/>
      <x v="566"/>
      <x v="15"/>
    </i>
    <i>
      <x v="520"/>
      <x v="28"/>
      <x v="990"/>
      <x v="15"/>
    </i>
    <i>
      <x v="521"/>
      <x v="28"/>
      <x v="591"/>
      <x v="15"/>
    </i>
    <i>
      <x v="522"/>
      <x v="28"/>
      <x v="599"/>
      <x v="15"/>
    </i>
    <i>
      <x v="523"/>
      <x v="28"/>
      <x v="612"/>
      <x v="15"/>
    </i>
    <i>
      <x v="524"/>
      <x v="28"/>
      <x v="615"/>
      <x v="15"/>
    </i>
    <i>
      <x v="525"/>
      <x v="28"/>
      <x v="616"/>
      <x v="15"/>
    </i>
    <i>
      <x v="526"/>
      <x v="28"/>
      <x v="683"/>
      <x v="15"/>
    </i>
    <i>
      <x v="527"/>
      <x v="28"/>
      <x v="688"/>
      <x v="15"/>
    </i>
    <i>
      <x v="528"/>
      <x v="28"/>
      <x v="693"/>
      <x v="15"/>
    </i>
    <i>
      <x v="529"/>
      <x v="28"/>
      <x v="694"/>
      <x v="15"/>
    </i>
    <i>
      <x v="530"/>
      <x v="28"/>
      <x v="699"/>
      <x v="15"/>
    </i>
    <i>
      <x v="531"/>
      <x v="28"/>
      <x v="47"/>
      <x v="15"/>
    </i>
    <i>
      <x v="532"/>
      <x v="28"/>
      <x v="710"/>
      <x v="15"/>
    </i>
    <i>
      <x v="533"/>
      <x v="28"/>
      <x v="728"/>
      <x v="15"/>
    </i>
    <i>
      <x v="534"/>
      <x v="28"/>
      <x v="758"/>
      <x v="15"/>
    </i>
    <i>
      <x v="535"/>
      <x v="28"/>
      <x v="763"/>
      <x v="15"/>
    </i>
    <i>
      <x v="536"/>
      <x v="28"/>
      <x v="770"/>
      <x v="15"/>
    </i>
    <i>
      <x v="537"/>
      <x v="28"/>
      <x v="786"/>
      <x v="15"/>
    </i>
    <i>
      <x v="538"/>
      <x v="28"/>
      <x v="848"/>
      <x v="15"/>
    </i>
    <i>
      <x v="539"/>
      <x v="28"/>
      <x v="852"/>
      <x v="15"/>
    </i>
    <i>
      <x v="540"/>
      <x v="28"/>
      <x v="855"/>
      <x v="15"/>
    </i>
    <i>
      <x v="541"/>
      <x v="28"/>
      <x v="858"/>
      <x v="15"/>
    </i>
    <i>
      <x v="542"/>
      <x v="28"/>
      <x v="861"/>
      <x v="15"/>
    </i>
    <i>
      <x v="543"/>
      <x v="79"/>
      <x v="866"/>
      <x v="15"/>
    </i>
    <i>
      <x v="544"/>
      <x v="28"/>
      <x v="879"/>
      <x v="15"/>
    </i>
    <i>
      <x v="545"/>
      <x v="28"/>
      <x v="888"/>
      <x v="15"/>
    </i>
    <i>
      <x v="546"/>
      <x v="28"/>
      <x v="890"/>
      <x v="15"/>
    </i>
    <i>
      <x v="547"/>
      <x v="28"/>
      <x v="891"/>
      <x v="15"/>
    </i>
    <i>
      <x v="548"/>
      <x v="28"/>
      <x v="894"/>
      <x v="15"/>
    </i>
    <i>
      <x v="549"/>
      <x v="28"/>
      <x v="897"/>
      <x v="15"/>
    </i>
    <i>
      <x v="550"/>
      <x v="28"/>
      <x v="899"/>
      <x v="15"/>
    </i>
    <i>
      <x v="551"/>
      <x v="28"/>
      <x v="915"/>
      <x v="15"/>
    </i>
    <i>
      <x v="552"/>
      <x v="28"/>
      <x v="917"/>
      <x v="15"/>
    </i>
    <i>
      <x v="553"/>
      <x v="28"/>
      <x v="919"/>
      <x v="15"/>
    </i>
    <i>
      <x v="554"/>
      <x v="28"/>
      <x v="924"/>
      <x v="15"/>
    </i>
    <i>
      <x v="555"/>
      <x v="28"/>
      <x v="927"/>
      <x v="15"/>
    </i>
    <i>
      <x v="556"/>
      <x v="28"/>
      <x v="938"/>
      <x v="15"/>
    </i>
    <i>
      <x v="557"/>
      <x v="28"/>
      <x v="939"/>
      <x v="15"/>
    </i>
    <i>
      <x v="558"/>
      <x v="28"/>
      <x v="946"/>
      <x v="15"/>
    </i>
    <i>
      <x v="559"/>
      <x v="28"/>
      <x v="965"/>
      <x v="15"/>
    </i>
    <i>
      <x v="560"/>
      <x v="28"/>
      <x v="966"/>
      <x v="15"/>
    </i>
    <i>
      <x v="561"/>
      <x v="28"/>
      <x v="967"/>
      <x v="15"/>
    </i>
    <i>
      <x v="562"/>
      <x v="28"/>
      <x v="970"/>
      <x v="15"/>
    </i>
    <i>
      <x v="563"/>
      <x v="28"/>
      <x v="978"/>
      <x v="15"/>
    </i>
    <i>
      <x v="564"/>
      <x v="28"/>
      <x v="992"/>
      <x v="15"/>
    </i>
    <i>
      <x v="565"/>
      <x v="28"/>
      <x v="995"/>
      <x v="15"/>
    </i>
    <i>
      <x v="566"/>
      <x v="28"/>
      <x v="1004"/>
      <x v="15"/>
    </i>
    <i>
      <x v="567"/>
      <x v="28"/>
      <x v="1008"/>
      <x v="15"/>
    </i>
    <i>
      <x v="568"/>
      <x v="28"/>
      <x v="1012"/>
      <x v="15"/>
    </i>
    <i>
      <x v="569"/>
      <x v="28"/>
      <x v="1013"/>
      <x v="15"/>
    </i>
    <i>
      <x v="570"/>
      <x v="28"/>
      <x v="1017"/>
      <x v="15"/>
    </i>
    <i>
      <x v="571"/>
      <x v="28"/>
      <x v="1034"/>
      <x v="15"/>
    </i>
    <i>
      <x v="572"/>
      <x v="96"/>
      <x v="1035"/>
      <x v="15"/>
    </i>
    <i>
      <x v="573"/>
      <x v="68"/>
      <x v="695"/>
      <x v="13"/>
    </i>
    <i>
      <x v="574"/>
      <x v="24"/>
      <x v="4"/>
      <x v="13"/>
    </i>
    <i>
      <x v="575"/>
      <x v="24"/>
      <x v="26"/>
      <x v="13"/>
    </i>
    <i>
      <x v="576"/>
      <x v="24"/>
      <x v="68"/>
      <x v="13"/>
    </i>
    <i>
      <x v="577"/>
      <x v="24"/>
      <x v="70"/>
      <x v="13"/>
    </i>
    <i>
      <x v="578"/>
      <x v="24"/>
      <x v="71"/>
      <x v="13"/>
    </i>
    <i>
      <x v="579"/>
      <x v="24"/>
      <x v="72"/>
      <x v="13"/>
    </i>
    <i>
      <x v="580"/>
      <x v="24"/>
      <x v="101"/>
      <x v="13"/>
    </i>
    <i>
      <x v="581"/>
      <x v="24"/>
      <x v="143"/>
      <x v="13"/>
    </i>
    <i>
      <x v="582"/>
      <x v="24"/>
      <x v="155"/>
      <x v="13"/>
    </i>
    <i>
      <x v="583"/>
      <x v="24"/>
      <x v="169"/>
      <x v="13"/>
    </i>
    <i>
      <x v="584"/>
      <x v="24"/>
      <x v="218"/>
      <x v="13"/>
    </i>
    <i>
      <x v="585"/>
      <x v="24"/>
      <x v="268"/>
      <x v="13"/>
    </i>
    <i>
      <x v="586"/>
      <x v="24"/>
      <x v="475"/>
      <x v="13"/>
    </i>
    <i>
      <x v="587"/>
      <x v="24"/>
      <x v="406"/>
      <x v="13"/>
    </i>
    <i>
      <x v="588"/>
      <x v="24"/>
      <x v="419"/>
      <x v="13"/>
    </i>
    <i>
      <x v="589"/>
      <x v="24"/>
      <x v="476"/>
      <x v="13"/>
    </i>
    <i>
      <x v="590"/>
      <x v="24"/>
      <x v="518"/>
      <x v="13"/>
    </i>
    <i>
      <x v="591"/>
      <x v="24"/>
      <x v="519"/>
      <x v="13"/>
    </i>
    <i>
      <x v="592"/>
      <x v="24"/>
      <x v="520"/>
      <x v="13"/>
    </i>
    <i>
      <x v="593"/>
      <x v="24"/>
      <x v="569"/>
      <x v="13"/>
    </i>
    <i>
      <x v="594"/>
      <x v="24"/>
      <x v="571"/>
      <x v="13"/>
    </i>
    <i>
      <x v="595"/>
      <x v="24"/>
      <x v="574"/>
      <x v="13"/>
    </i>
    <i>
      <x v="596"/>
      <x v="24"/>
      <x v="712"/>
      <x v="13"/>
    </i>
    <i>
      <x v="597"/>
      <x v="24"/>
      <x v="713"/>
      <x v="13"/>
    </i>
    <i>
      <x v="598"/>
      <x v="24"/>
      <x v="719"/>
      <x v="13"/>
    </i>
    <i>
      <x v="599"/>
      <x v="24"/>
      <x v="783"/>
      <x v="13"/>
    </i>
    <i>
      <x v="600"/>
      <x v="24"/>
      <x v="864"/>
      <x v="13"/>
    </i>
    <i>
      <x v="601"/>
      <x v="24"/>
      <x v="900"/>
      <x v="13"/>
    </i>
    <i>
      <x v="602"/>
      <x v="24"/>
      <x v="971"/>
      <x v="13"/>
    </i>
    <i>
      <x v="603"/>
      <x v="24"/>
      <x v="972"/>
      <x v="13"/>
    </i>
    <i>
      <x v="604"/>
      <x v="59"/>
      <x v="561"/>
      <x v="19"/>
    </i>
    <i>
      <x v="605"/>
      <x v="41"/>
      <x v="5"/>
      <x v="19"/>
    </i>
    <i>
      <x v="606"/>
      <x v="41"/>
      <x v="7"/>
      <x v="19"/>
    </i>
    <i>
      <x v="607"/>
      <x v="41"/>
      <x v="13"/>
      <x v="19"/>
    </i>
    <i>
      <x v="608"/>
      <x v="41"/>
      <x v="21"/>
      <x v="19"/>
    </i>
    <i>
      <x v="609"/>
      <x v="41"/>
      <x v="25"/>
      <x v="19"/>
    </i>
    <i>
      <x v="610"/>
      <x v="41"/>
      <x v="75"/>
      <x v="19"/>
    </i>
    <i>
      <x v="611"/>
      <x v="41"/>
      <x v="138"/>
      <x v="19"/>
    </i>
    <i>
      <x v="612"/>
      <x v="41"/>
      <x v="211"/>
      <x v="19"/>
    </i>
    <i>
      <x v="613"/>
      <x v="41"/>
      <x v="300"/>
      <x v="19"/>
    </i>
    <i>
      <x v="614"/>
      <x v="41"/>
      <x v="343"/>
      <x v="19"/>
    </i>
    <i>
      <x v="615"/>
      <x v="41"/>
      <x v="345"/>
      <x v="19"/>
    </i>
    <i>
      <x v="616"/>
      <x v="41"/>
      <x v="361"/>
      <x v="19"/>
    </i>
    <i>
      <x v="617"/>
      <x v="41"/>
      <x v="394"/>
      <x v="19"/>
    </i>
    <i>
      <x v="618"/>
      <x v="41"/>
      <x v="403"/>
      <x v="19"/>
    </i>
    <i>
      <x v="619"/>
      <x v="41"/>
      <x v="404"/>
      <x v="19"/>
    </i>
    <i>
      <x v="620"/>
      <x v="41"/>
      <x v="421"/>
      <x v="19"/>
    </i>
    <i>
      <x v="621"/>
      <x v="41"/>
      <x v="449"/>
      <x v="19"/>
    </i>
    <i>
      <x v="622"/>
      <x v="41"/>
      <x v="556"/>
      <x v="19"/>
    </i>
    <i>
      <x v="623"/>
      <x v="41"/>
      <x v="583"/>
      <x v="19"/>
    </i>
    <i>
      <x v="624"/>
      <x v="41"/>
      <x v="597"/>
      <x v="19"/>
    </i>
    <i>
      <x v="625"/>
      <x v="41"/>
      <x v="602"/>
      <x v="19"/>
    </i>
    <i>
      <x v="626"/>
      <x v="41"/>
      <x v="603"/>
      <x v="19"/>
    </i>
    <i>
      <x v="627"/>
      <x v="41"/>
      <x v="640"/>
      <x v="19"/>
    </i>
    <i>
      <x v="628"/>
      <x v="65"/>
      <x v="641"/>
      <x v="19"/>
    </i>
    <i>
      <x v="629"/>
      <x v="41"/>
      <x v="721"/>
      <x v="19"/>
    </i>
    <i>
      <x v="630"/>
      <x v="41"/>
      <x v="738"/>
      <x v="19"/>
    </i>
    <i>
      <x v="631"/>
      <x v="41"/>
      <x v="748"/>
      <x v="19"/>
    </i>
    <i>
      <x v="632"/>
      <x v="41"/>
      <x v="829"/>
      <x v="19"/>
    </i>
    <i>
      <x v="633"/>
      <x v="41"/>
      <x v="887"/>
      <x v="19"/>
    </i>
    <i>
      <x v="634"/>
      <x v="41"/>
      <x v="911"/>
      <x v="19"/>
    </i>
    <i>
      <x v="635"/>
      <x v="41"/>
      <x v="923"/>
      <x v="19"/>
    </i>
    <i>
      <x v="636"/>
      <x v="41"/>
      <x v="916"/>
      <x v="19"/>
    </i>
    <i>
      <x v="637"/>
      <x v="41"/>
      <x v="922"/>
      <x v="19"/>
    </i>
    <i>
      <x v="638"/>
      <x v="41"/>
      <x v="930"/>
      <x v="19"/>
    </i>
    <i>
      <x v="639"/>
      <x v="41"/>
      <x v="1011"/>
      <x v="19"/>
    </i>
    <i>
      <x v="640"/>
      <x v="41"/>
      <x v="1019"/>
      <x v="19"/>
    </i>
    <i>
      <x v="641"/>
      <x v="70"/>
      <x v="717"/>
      <x v="17"/>
    </i>
    <i>
      <x v="642"/>
      <x v="47"/>
      <x v="16"/>
      <x v="17"/>
    </i>
    <i>
      <x v="643"/>
      <x v="47"/>
      <x v="81"/>
      <x v="17"/>
    </i>
    <i>
      <x v="644"/>
      <x v="47"/>
      <x v="253"/>
      <x v="17"/>
    </i>
    <i>
      <x v="645"/>
      <x v="47"/>
      <x v="254"/>
      <x v="17"/>
    </i>
    <i>
      <x v="646"/>
      <x v="47"/>
      <x v="284"/>
      <x v="17"/>
    </i>
    <i>
      <x v="647"/>
      <x v="47"/>
      <x v="318"/>
      <x v="17"/>
    </i>
    <i>
      <x v="648"/>
      <x v="47"/>
      <x v="389"/>
      <x v="17"/>
    </i>
    <i>
      <x v="649"/>
      <x v="47"/>
      <x v="437"/>
      <x v="17"/>
    </i>
    <i>
      <x v="650"/>
      <x v="51"/>
      <x v="494"/>
      <x v="17"/>
    </i>
    <i>
      <x v="651"/>
      <x v="47"/>
      <x v="500"/>
      <x v="17"/>
    </i>
    <i>
      <x v="652"/>
      <x v="47"/>
      <x v="788"/>
      <x v="17"/>
    </i>
    <i>
      <x v="653"/>
      <x v="88"/>
      <x v="974"/>
      <x v="17"/>
    </i>
    <i>
      <x v="654"/>
      <x v="47"/>
      <x v="976"/>
      <x v="17"/>
    </i>
    <i>
      <x v="655"/>
      <x v="47"/>
      <x v="1007"/>
      <x v="17"/>
    </i>
    <i>
      <x v="656"/>
      <x v="76"/>
      <x v="830"/>
      <x v="20"/>
    </i>
    <i>
      <x v="657"/>
      <x v="50"/>
      <x v="20"/>
      <x v="20"/>
    </i>
    <i>
      <x v="658"/>
      <x v="50"/>
      <x v="49"/>
      <x v="20"/>
    </i>
    <i>
      <x v="659"/>
      <x v="50"/>
      <x v="61"/>
      <x v="20"/>
    </i>
    <i>
      <x v="660"/>
      <x v="50"/>
      <x v="168"/>
      <x v="20"/>
    </i>
    <i>
      <x v="661"/>
      <x v="50"/>
      <x v="178"/>
      <x v="20"/>
    </i>
    <i>
      <x v="662"/>
      <x v="25"/>
      <x v="201"/>
      <x v="20"/>
    </i>
    <i>
      <x v="663"/>
      <x v="50"/>
      <x v="217"/>
      <x v="20"/>
    </i>
    <i>
      <x v="664"/>
      <x v="50"/>
      <x v="263"/>
      <x v="20"/>
    </i>
    <i>
      <x v="665"/>
      <x v="50"/>
      <x v="289"/>
      <x v="20"/>
    </i>
    <i>
      <x v="666"/>
      <x v="50"/>
      <x v="291"/>
      <x v="20"/>
    </i>
    <i>
      <x v="667"/>
      <x v="50"/>
      <x v="326"/>
      <x v="20"/>
    </i>
    <i>
      <x v="668"/>
      <x v="50"/>
      <x v="366"/>
      <x v="20"/>
    </i>
    <i>
      <x v="669"/>
      <x v="50"/>
      <x v="570"/>
      <x v="20"/>
    </i>
    <i>
      <x v="670"/>
      <x v="50"/>
      <x v="623"/>
      <x v="20"/>
    </i>
    <i>
      <x v="671"/>
      <x v="50"/>
      <x v="635"/>
      <x v="20"/>
    </i>
    <i>
      <x v="672"/>
      <x v="50"/>
      <x v="642"/>
      <x v="20"/>
    </i>
    <i>
      <x v="673"/>
      <x v="50"/>
      <x v="645"/>
      <x v="20"/>
    </i>
    <i>
      <x v="674"/>
      <x v="50"/>
      <x v="660"/>
      <x v="20"/>
    </i>
    <i>
      <x v="675"/>
      <x v="50"/>
      <x v="706"/>
      <x v="20"/>
    </i>
    <i>
      <x v="676"/>
      <x v="50"/>
      <x v="732"/>
      <x v="20"/>
    </i>
    <i>
      <x v="677"/>
      <x v="50"/>
      <x v="739"/>
      <x v="20"/>
    </i>
    <i>
      <x v="678"/>
      <x v="50"/>
      <x v="814"/>
      <x v="20"/>
    </i>
    <i>
      <x v="679"/>
      <x v="50"/>
      <x v="819"/>
      <x v="20"/>
    </i>
    <i>
      <x v="680"/>
      <x v="50"/>
      <x v="821"/>
      <x v="20"/>
    </i>
    <i>
      <x v="681"/>
      <x v="50"/>
      <x v="823"/>
      <x v="20"/>
    </i>
    <i>
      <x v="682"/>
      <x v="50"/>
      <x v="865"/>
      <x v="20"/>
    </i>
    <i>
      <x v="683"/>
      <x v="50"/>
      <x v="918"/>
      <x v="20"/>
    </i>
    <i>
      <x v="684"/>
      <x v="50"/>
      <x v="1030"/>
      <x v="20"/>
    </i>
    <i>
      <x v="685"/>
      <x v="50"/>
      <x v="1036"/>
      <x v="20"/>
    </i>
    <i>
      <x v="686"/>
      <x v="93"/>
      <x v="1010"/>
      <x v="21"/>
    </i>
    <i>
      <x v="687"/>
      <x v="55"/>
      <x v="3"/>
      <x v="21"/>
    </i>
    <i>
      <x v="688"/>
      <x v="55"/>
      <x v="79"/>
      <x v="21"/>
    </i>
    <i>
      <x v="689"/>
      <x v="55"/>
      <x v="117"/>
      <x v="21"/>
    </i>
    <i>
      <x v="690"/>
      <x v="55"/>
      <x v="162"/>
      <x v="21"/>
    </i>
    <i>
      <x v="691"/>
      <x v="55"/>
      <x v="793"/>
      <x v="21"/>
    </i>
    <i>
      <x v="692"/>
      <x v="55"/>
      <x v="243"/>
      <x v="21"/>
    </i>
    <i>
      <x v="693"/>
      <x v="55"/>
      <x v="265"/>
      <x v="21"/>
    </i>
    <i>
      <x v="694"/>
      <x v="55"/>
      <x v="270"/>
      <x v="21"/>
    </i>
    <i>
      <x v="695"/>
      <x v="55"/>
      <x v="278"/>
      <x v="21"/>
    </i>
    <i>
      <x v="696"/>
      <x v="55"/>
      <x v="325"/>
      <x v="21"/>
    </i>
    <i>
      <x v="697"/>
      <x v="55"/>
      <x v="354"/>
      <x v="21"/>
    </i>
    <i>
      <x v="698"/>
      <x v="55"/>
      <x v="366"/>
      <x v="21"/>
    </i>
    <i>
      <x v="699"/>
      <x v="55"/>
      <x v="506"/>
      <x v="21"/>
    </i>
    <i>
      <x v="700"/>
      <x v="55"/>
      <x v="523"/>
      <x v="21"/>
    </i>
    <i>
      <x v="701"/>
      <x v="55"/>
      <x v="439"/>
      <x v="21"/>
    </i>
    <i>
      <x v="702"/>
      <x v="55"/>
      <x v="458"/>
      <x v="21"/>
    </i>
    <i>
      <x v="703"/>
      <x v="55"/>
      <x v="468"/>
      <x v="21"/>
    </i>
    <i>
      <x v="704"/>
      <x v="55"/>
      <x v="671"/>
      <x v="21"/>
    </i>
    <i>
      <x v="705"/>
      <x v="55"/>
      <x v="673"/>
      <x v="21"/>
    </i>
    <i>
      <x v="706"/>
      <x v="55"/>
      <x v="678"/>
      <x v="21"/>
    </i>
    <i>
      <x v="707"/>
      <x v="55"/>
      <x v="677"/>
      <x v="21"/>
    </i>
    <i>
      <x v="708"/>
      <x v="55"/>
      <x v="681"/>
      <x v="21"/>
    </i>
    <i>
      <x v="709"/>
      <x v="55"/>
      <x v="708"/>
      <x v="21"/>
    </i>
    <i>
      <x v="710"/>
      <x v="55"/>
      <x v="762"/>
      <x v="21"/>
    </i>
    <i>
      <x v="711"/>
      <x v="55"/>
      <x v="784"/>
      <x v="21"/>
    </i>
    <i>
      <x v="712"/>
      <x v="55"/>
      <x v="790"/>
      <x v="21"/>
    </i>
    <i>
      <x v="713"/>
      <x v="55"/>
      <x v="798"/>
      <x v="21"/>
    </i>
    <i>
      <x v="714"/>
      <x v="55"/>
      <x v="1015"/>
      <x v="21"/>
    </i>
    <i>
      <x v="715"/>
      <x v="62"/>
      <x v="617"/>
      <x v="22"/>
    </i>
    <i>
      <x v="716"/>
      <x v="58"/>
      <x v="15"/>
      <x v="22"/>
    </i>
    <i>
      <x v="717"/>
      <x v="58"/>
      <x v="18"/>
      <x v="22"/>
    </i>
    <i>
      <x v="718"/>
      <x v="58"/>
      <x v="33"/>
      <x v="22"/>
    </i>
    <i>
      <x v="719"/>
      <x v="58"/>
      <x v="55"/>
      <x v="22"/>
    </i>
    <i>
      <x v="720"/>
      <x v="58"/>
      <x v="76"/>
      <x v="22"/>
    </i>
    <i>
      <x v="721"/>
      <x v="58"/>
      <x v="86"/>
      <x v="22"/>
    </i>
    <i>
      <x v="722"/>
      <x v="58"/>
      <x v="111"/>
      <x v="22"/>
    </i>
    <i>
      <x v="723"/>
      <x v="58"/>
      <x v="213"/>
      <x v="22"/>
    </i>
    <i>
      <x v="724"/>
      <x v="58"/>
      <x v="220"/>
      <x v="22"/>
    </i>
    <i>
      <x v="725"/>
      <x v="58"/>
      <x v="221"/>
      <x v="22"/>
    </i>
    <i>
      <x v="726"/>
      <x v="58"/>
      <x v="225"/>
      <x v="22"/>
    </i>
    <i>
      <x v="727"/>
      <x v="58"/>
      <x v="236"/>
      <x v="22"/>
    </i>
    <i>
      <x v="728"/>
      <x v="58"/>
      <x v="245"/>
      <x v="22"/>
    </i>
    <i>
      <x v="729"/>
      <x v="58"/>
      <x v="246"/>
      <x v="22"/>
    </i>
    <i>
      <x v="730"/>
      <x v="58"/>
      <x v="170"/>
      <x v="22"/>
    </i>
    <i>
      <x v="731"/>
      <x v="58"/>
      <x v="272"/>
      <x v="22"/>
    </i>
    <i>
      <x v="732"/>
      <x v="58"/>
      <x v="287"/>
      <x v="22"/>
    </i>
    <i>
      <x v="733"/>
      <x v="58"/>
      <x v="295"/>
      <x v="22"/>
    </i>
    <i>
      <x v="734"/>
      <x v="58"/>
      <x v="296"/>
      <x v="22"/>
    </i>
    <i>
      <x v="735"/>
      <x v="58"/>
      <x v="297"/>
      <x v="22"/>
    </i>
    <i>
      <x v="736"/>
      <x v="58"/>
      <x v="327"/>
      <x v="22"/>
    </i>
    <i>
      <x v="737"/>
      <x v="58"/>
      <x v="360"/>
      <x v="22"/>
    </i>
    <i>
      <x v="738"/>
      <x v="58"/>
      <x v="364"/>
      <x v="22"/>
    </i>
    <i>
      <x v="739"/>
      <x v="58"/>
      <x v="365"/>
      <x v="22"/>
    </i>
    <i>
      <x v="740"/>
      <x v="58"/>
      <x v="398"/>
      <x v="22"/>
    </i>
    <i>
      <x v="741"/>
      <x v="58"/>
      <x v="399"/>
      <x v="22"/>
    </i>
    <i>
      <x v="742"/>
      <x v="43"/>
      <x v="402"/>
      <x v="22"/>
    </i>
    <i>
      <x v="743"/>
      <x v="58"/>
      <x v="428"/>
      <x v="22"/>
    </i>
    <i>
      <x v="744"/>
      <x v="58"/>
      <x v="433"/>
      <x v="22"/>
    </i>
    <i>
      <x v="745"/>
      <x v="58"/>
      <x v="438"/>
      <x v="22"/>
    </i>
    <i>
      <x v="746"/>
      <x v="58"/>
      <x v="455"/>
      <x v="22"/>
    </i>
    <i>
      <x v="747"/>
      <x v="58"/>
      <x v="456"/>
      <x v="22"/>
    </i>
    <i>
      <x v="748"/>
      <x v="58"/>
      <x v="467"/>
      <x v="22"/>
    </i>
    <i>
      <x v="749"/>
      <x v="58"/>
      <x v="474"/>
      <x v="22"/>
    </i>
    <i>
      <x v="750"/>
      <x v="58"/>
      <x v="479"/>
      <x v="22"/>
    </i>
    <i>
      <x v="751"/>
      <x v="58"/>
      <x v="492"/>
      <x v="22"/>
    </i>
    <i>
      <x v="752"/>
      <x v="58"/>
      <x v="498"/>
      <x v="22"/>
    </i>
    <i>
      <x v="753"/>
      <x v="58"/>
      <x v="548"/>
      <x v="22"/>
    </i>
    <i>
      <x v="754"/>
      <x v="58"/>
      <x v="555"/>
      <x v="22"/>
    </i>
    <i>
      <x v="755"/>
      <x v="58"/>
      <x v="581"/>
      <x v="22"/>
    </i>
    <i>
      <x v="756"/>
      <x v="58"/>
      <x v="587"/>
      <x v="22"/>
    </i>
    <i>
      <x v="757"/>
      <x v="58"/>
      <x v="321"/>
      <x v="22"/>
    </i>
    <i>
      <x v="758"/>
      <x v="58"/>
      <x v="646"/>
      <x v="22"/>
    </i>
    <i>
      <x v="759"/>
      <x v="58"/>
      <x v="651"/>
      <x v="22"/>
    </i>
    <i>
      <x v="760"/>
      <x v="58"/>
      <x v="654"/>
      <x v="22"/>
    </i>
    <i>
      <x v="761"/>
      <x v="58"/>
      <x v="662"/>
      <x v="22"/>
    </i>
    <i>
      <x v="762"/>
      <x v="58"/>
      <x v="689"/>
      <x v="22"/>
    </i>
    <i>
      <x v="763"/>
      <x v="58"/>
      <x v="710"/>
      <x v="22"/>
    </i>
    <i>
      <x v="764"/>
      <x v="58"/>
      <x v="722"/>
      <x v="22"/>
    </i>
    <i>
      <x v="765"/>
      <x v="58"/>
      <x v="746"/>
      <x v="22"/>
    </i>
    <i>
      <x v="766"/>
      <x v="58"/>
      <x v="820"/>
      <x v="22"/>
    </i>
    <i>
      <x v="767"/>
      <x v="58"/>
      <x v="758"/>
      <x v="22"/>
    </i>
    <i>
      <x v="768"/>
      <x v="58"/>
      <x v="791"/>
      <x v="22"/>
    </i>
    <i>
      <x v="769"/>
      <x v="58"/>
      <x v="804"/>
      <x v="22"/>
    </i>
    <i>
      <x v="770"/>
      <x v="58"/>
      <x v="807"/>
      <x v="22"/>
    </i>
    <i>
      <x v="771"/>
      <x v="58"/>
      <x v="824"/>
      <x v="22"/>
    </i>
    <i>
      <x v="772"/>
      <x v="58"/>
      <x v="838"/>
      <x v="22"/>
    </i>
    <i>
      <x v="773"/>
      <x v="58"/>
      <x v="845"/>
      <x v="22"/>
    </i>
    <i>
      <x v="774"/>
      <x v="58"/>
      <x v="906"/>
      <x v="22"/>
    </i>
    <i>
      <x v="775"/>
      <x v="58"/>
      <x v="907"/>
      <x v="22"/>
    </i>
    <i>
      <x v="776"/>
      <x v="85"/>
      <x v="753"/>
      <x v="22"/>
    </i>
    <i>
      <x v="777"/>
      <x v="58"/>
      <x v="958"/>
      <x v="22"/>
    </i>
    <i>
      <x v="778"/>
      <x v="58"/>
      <x v="1018"/>
      <x v="22"/>
    </i>
    <i>
      <x v="779"/>
      <x v="27"/>
      <x v="240"/>
      <x v="23"/>
    </i>
    <i>
      <x v="780"/>
      <x v="60"/>
      <x v="1"/>
      <x v="23"/>
    </i>
    <i>
      <x v="781"/>
      <x v="60"/>
      <x v="56"/>
      <x v="23"/>
    </i>
    <i>
      <x v="782"/>
      <x v="60"/>
      <x v="98"/>
      <x v="23"/>
    </i>
    <i>
      <x v="783"/>
      <x v="60"/>
      <x v="107"/>
      <x v="23"/>
    </i>
    <i>
      <x v="784"/>
      <x v="60"/>
      <x v="122"/>
      <x v="23"/>
    </i>
    <i>
      <x v="785"/>
      <x v="60"/>
      <x v="121"/>
      <x v="23"/>
    </i>
    <i>
      <x v="786"/>
      <x v="60"/>
      <x v="183"/>
      <x v="23"/>
    </i>
    <i>
      <x v="787"/>
      <x v="60"/>
      <x v="194"/>
      <x v="23"/>
    </i>
    <i>
      <x v="788"/>
      <x v="60"/>
      <x v="222"/>
      <x v="23"/>
    </i>
    <i>
      <x v="789"/>
      <x v="60"/>
      <x v="241"/>
      <x v="23"/>
    </i>
    <i>
      <x v="790"/>
      <x v="60"/>
      <x v="259"/>
      <x v="23"/>
    </i>
    <i>
      <x v="791"/>
      <x v="60"/>
      <x v="266"/>
      <x v="23"/>
    </i>
    <i>
      <x v="792"/>
      <x v="60"/>
      <x v="298"/>
      <x v="23"/>
    </i>
    <i>
      <x v="793"/>
      <x v="60"/>
      <x v="299"/>
      <x v="23"/>
    </i>
    <i>
      <x v="794"/>
      <x v="60"/>
      <x v="353"/>
      <x v="23"/>
    </i>
    <i>
      <x v="795"/>
      <x v="60"/>
      <x v="385"/>
      <x v="23"/>
    </i>
    <i>
      <x v="796"/>
      <x v="60"/>
      <x v="391"/>
      <x v="23"/>
    </i>
    <i>
      <x v="797"/>
      <x v="60"/>
      <x v="463"/>
      <x v="23"/>
    </i>
    <i>
      <x v="798"/>
      <x v="60"/>
      <x v="431"/>
      <x v="23"/>
    </i>
    <i>
      <x v="799"/>
      <x v="60"/>
      <x v="450"/>
      <x v="23"/>
    </i>
    <i>
      <x v="800"/>
      <x v="60"/>
      <x v="482"/>
      <x v="23"/>
    </i>
    <i>
      <x v="801"/>
      <x v="60"/>
      <x v="484"/>
      <x v="23"/>
    </i>
    <i>
      <x v="802"/>
      <x v="60"/>
      <x v="553"/>
      <x v="23"/>
    </i>
    <i>
      <x v="803"/>
      <x v="60"/>
      <x v="577"/>
      <x v="23"/>
    </i>
    <i>
      <x v="804"/>
      <x v="60"/>
      <x v="610"/>
      <x v="23"/>
    </i>
    <i>
      <x v="805"/>
      <x v="60"/>
      <x v="611"/>
      <x v="23"/>
    </i>
    <i>
      <x v="806"/>
      <x v="60"/>
      <x v="684"/>
      <x v="23"/>
    </i>
    <i>
      <x v="807"/>
      <x v="60"/>
      <x v="700"/>
      <x v="23"/>
    </i>
    <i>
      <x v="808"/>
      <x v="60"/>
      <x v="740"/>
      <x v="23"/>
    </i>
    <i>
      <x v="809"/>
      <x v="60"/>
      <x v="760"/>
      <x v="23"/>
    </i>
    <i>
      <x v="810"/>
      <x v="60"/>
      <x v="763"/>
      <x v="23"/>
    </i>
    <i>
      <x v="811"/>
      <x v="60"/>
      <x v="841"/>
      <x v="23"/>
    </i>
    <i>
      <x v="812"/>
      <x v="60"/>
      <x v="847"/>
      <x v="23"/>
    </i>
    <i>
      <x v="813"/>
      <x v="60"/>
      <x v="857"/>
      <x v="23"/>
    </i>
    <i>
      <x v="814"/>
      <x v="60"/>
      <x v="921"/>
      <x v="23"/>
    </i>
    <i>
      <x v="815"/>
      <x v="60"/>
      <x v="928"/>
      <x v="23"/>
    </i>
    <i>
      <x v="816"/>
      <x v="60"/>
      <x v="941"/>
      <x v="23"/>
    </i>
    <i>
      <x v="817"/>
      <x v="60"/>
      <x v="999"/>
      <x v="23"/>
    </i>
    <i>
      <x v="818"/>
      <x v="60"/>
      <x v="1001"/>
      <x v="23"/>
    </i>
    <i>
      <x v="819"/>
      <x v="4"/>
      <x v="63"/>
      <x v="25"/>
    </i>
    <i>
      <x v="820"/>
      <x v="69"/>
      <x v="109"/>
      <x v="25"/>
    </i>
    <i>
      <x v="821"/>
      <x v="69"/>
      <x v="130"/>
      <x v="25"/>
    </i>
    <i>
      <x v="822"/>
      <x v="69"/>
      <x v="205"/>
      <x v="25"/>
    </i>
    <i>
      <x v="823"/>
      <x v="69"/>
      <x v="225"/>
      <x v="25"/>
    </i>
    <i>
      <x v="824"/>
      <x v="69"/>
      <x v="309"/>
      <x v="25"/>
    </i>
    <i>
      <x v="825"/>
      <x v="69"/>
      <x v="344"/>
      <x v="25"/>
    </i>
    <i>
      <x v="826"/>
      <x v="69"/>
      <x v="454"/>
      <x v="25"/>
    </i>
    <i>
      <x v="827"/>
      <x v="69"/>
      <x v="541"/>
      <x v="25"/>
    </i>
    <i>
      <x v="828"/>
      <x v="69"/>
      <x v="634"/>
      <x v="25"/>
    </i>
    <i>
      <x v="829"/>
      <x v="69"/>
      <x v="696"/>
      <x v="25"/>
    </i>
    <i>
      <x v="830"/>
      <x v="69"/>
      <x v="742"/>
      <x v="25"/>
    </i>
    <i>
      <x v="831"/>
      <x v="63"/>
      <x v="628"/>
      <x v="26"/>
    </i>
    <i>
      <x v="832"/>
      <x v="72"/>
      <x v="46"/>
      <x v="26"/>
    </i>
    <i>
      <x v="833"/>
      <x v="72"/>
      <x v="73"/>
      <x v="26"/>
    </i>
    <i>
      <x v="834"/>
      <x v="72"/>
      <x v="88"/>
      <x v="26"/>
    </i>
    <i>
      <x v="835"/>
      <x v="29"/>
      <x v="257"/>
      <x v="26"/>
    </i>
    <i>
      <x v="836"/>
      <x v="72"/>
      <x v="377"/>
      <x v="26"/>
    </i>
    <i>
      <x v="837"/>
      <x v="72"/>
      <x v="426"/>
      <x v="26"/>
    </i>
    <i>
      <x v="838"/>
      <x v="72"/>
      <x v="462"/>
      <x v="26"/>
    </i>
    <i>
      <x v="839"/>
      <x v="72"/>
      <x v="513"/>
      <x v="26"/>
    </i>
    <i>
      <x v="840"/>
      <x v="72"/>
      <x v="528"/>
      <x v="26"/>
    </i>
    <i>
      <x v="841"/>
      <x v="72"/>
      <x v="658"/>
      <x v="26"/>
    </i>
    <i>
      <x v="842"/>
      <x v="72"/>
      <x v="697"/>
      <x v="26"/>
    </i>
    <i>
      <x v="843"/>
      <x v="72"/>
      <x v="832"/>
      <x v="26"/>
    </i>
    <i>
      <x v="844"/>
      <x v="72"/>
      <x v="844"/>
      <x v="26"/>
    </i>
    <i>
      <x v="845"/>
      <x v="12"/>
      <x v="106"/>
      <x v="27"/>
    </i>
    <i>
      <x v="846"/>
      <x v="77"/>
      <x v="9"/>
      <x v="27"/>
    </i>
    <i>
      <x v="847"/>
      <x v="77"/>
      <x v="16"/>
      <x v="27"/>
    </i>
    <i>
      <x v="848"/>
      <x v="77"/>
      <x v="51"/>
      <x v="27"/>
    </i>
    <i>
      <x v="849"/>
      <x v="77"/>
      <x v="77"/>
      <x v="27"/>
    </i>
    <i>
      <x v="850"/>
      <x v="77"/>
      <x v="78"/>
      <x v="27"/>
    </i>
    <i>
      <x v="851"/>
      <x v="6"/>
      <x v="80"/>
      <x v="27"/>
    </i>
    <i>
      <x v="852"/>
      <x v="77"/>
      <x v="95"/>
      <x v="27"/>
    </i>
    <i>
      <x v="853"/>
      <x v="77"/>
      <x v="102"/>
      <x v="27"/>
    </i>
    <i>
      <x v="854"/>
      <x v="77"/>
      <x v="116"/>
      <x v="27"/>
    </i>
    <i>
      <x v="855"/>
      <x v="77"/>
      <x v="134"/>
      <x v="27"/>
    </i>
    <i>
      <x v="856"/>
      <x v="77"/>
      <x v="146"/>
      <x v="27"/>
    </i>
    <i>
      <x v="857"/>
      <x v="77"/>
      <x v="150"/>
      <x v="27"/>
    </i>
    <i>
      <x v="858"/>
      <x v="77"/>
      <x v="164"/>
      <x v="27"/>
    </i>
    <i>
      <x v="859"/>
      <x v="77"/>
      <x v="167"/>
      <x v="27"/>
    </i>
    <i>
      <x v="860"/>
      <x v="77"/>
      <x v="175"/>
      <x v="27"/>
    </i>
    <i>
      <x v="861"/>
      <x v="77"/>
      <x v="176"/>
      <x v="27"/>
    </i>
    <i>
      <x v="862"/>
      <x v="77"/>
      <x v="180"/>
      <x v="27"/>
    </i>
    <i>
      <x v="863"/>
      <x v="77"/>
      <x v="188"/>
      <x v="27"/>
    </i>
    <i>
      <x v="864"/>
      <x v="77"/>
      <x v="204"/>
      <x v="27"/>
    </i>
    <i>
      <x v="865"/>
      <x v="77"/>
      <x v="216"/>
      <x v="27"/>
    </i>
    <i>
      <x v="866"/>
      <x v="77"/>
      <x v="219"/>
      <x v="27"/>
    </i>
    <i>
      <x v="867"/>
      <x v="77"/>
      <x v="227"/>
      <x v="27"/>
    </i>
    <i>
      <x v="868"/>
      <x v="77"/>
      <x v="249"/>
      <x v="27"/>
    </i>
    <i>
      <x v="869"/>
      <x v="77"/>
      <x v="267"/>
      <x v="27"/>
    </i>
    <i>
      <x v="870"/>
      <x v="77"/>
      <x v="282"/>
      <x v="27"/>
    </i>
    <i>
      <x v="871"/>
      <x v="77"/>
      <x v="288"/>
      <x v="27"/>
    </i>
    <i>
      <x v="872"/>
      <x v="77"/>
      <x v="290"/>
      <x v="27"/>
    </i>
    <i>
      <x v="873"/>
      <x v="77"/>
      <x v="301"/>
      <x v="27"/>
    </i>
    <i>
      <x v="874"/>
      <x v="77"/>
      <x v="302"/>
      <x v="27"/>
    </i>
    <i>
      <x v="875"/>
      <x v="77"/>
      <x v="314"/>
      <x v="27"/>
    </i>
    <i>
      <x v="876"/>
      <x v="34"/>
      <x v="316"/>
      <x v="27"/>
    </i>
    <i>
      <x v="877"/>
      <x v="77"/>
      <x v="335"/>
      <x v="27"/>
    </i>
    <i>
      <x v="878"/>
      <x v="77"/>
      <x v="340"/>
      <x v="27"/>
    </i>
    <i>
      <x v="879"/>
      <x v="38"/>
      <x v="350"/>
      <x v="27"/>
    </i>
    <i>
      <x v="880"/>
      <x v="77"/>
      <x v="355"/>
      <x v="27"/>
    </i>
    <i>
      <x v="881"/>
      <x v="77"/>
      <x v="361"/>
      <x v="27"/>
    </i>
    <i>
      <x v="882"/>
      <x v="77"/>
      <x v="369"/>
      <x v="27"/>
    </i>
    <i>
      <x v="883"/>
      <x v="77"/>
      <x v="378"/>
      <x v="27"/>
    </i>
    <i>
      <x v="884"/>
      <x v="77"/>
      <x v="382"/>
      <x v="27"/>
    </i>
    <i>
      <x v="885"/>
      <x v="77"/>
      <x v="387"/>
      <x v="27"/>
    </i>
    <i>
      <x v="886"/>
      <x v="77"/>
      <x v="415"/>
      <x v="27"/>
    </i>
    <i>
      <x v="887"/>
      <x v="77"/>
      <x v="416"/>
      <x v="27"/>
    </i>
    <i>
      <x v="888"/>
      <x v="77"/>
      <x v="422"/>
      <x v="27"/>
    </i>
    <i>
      <x v="889"/>
      <x v="77"/>
      <x v="465"/>
      <x v="27"/>
    </i>
    <i>
      <x v="890"/>
      <x v="77"/>
      <x v="444"/>
      <x v="27"/>
    </i>
    <i>
      <x v="891"/>
      <x v="77"/>
      <x v="466"/>
      <x v="27"/>
    </i>
    <i>
      <x v="892"/>
      <x v="77"/>
      <x v="483"/>
      <x v="27"/>
    </i>
    <i>
      <x v="893"/>
      <x v="77"/>
      <x v="487"/>
      <x v="27"/>
    </i>
    <i>
      <x v="894"/>
      <x v="77"/>
      <x v="496"/>
      <x v="27"/>
    </i>
    <i>
      <x v="895"/>
      <x v="77"/>
      <x v="515"/>
      <x v="27"/>
    </i>
    <i>
      <x v="896"/>
      <x v="77"/>
      <x v="531"/>
      <x v="27"/>
    </i>
    <i>
      <x v="897"/>
      <x v="77"/>
      <x v="532"/>
      <x v="27"/>
    </i>
    <i>
      <x v="898"/>
      <x v="77"/>
      <x v="576"/>
      <x v="27"/>
    </i>
    <i>
      <x v="899"/>
      <x v="77"/>
      <x v="578"/>
      <x v="27"/>
    </i>
    <i>
      <x v="900"/>
      <x v="77"/>
      <x v="582"/>
      <x v="27"/>
    </i>
    <i>
      <x v="901"/>
      <x v="77"/>
      <x v="604"/>
      <x v="27"/>
    </i>
    <i>
      <x v="902"/>
      <x v="77"/>
      <x v="606"/>
      <x v="27"/>
    </i>
    <i>
      <x v="903"/>
      <x v="77"/>
      <x v="614"/>
      <x v="27"/>
    </i>
    <i>
      <x v="904"/>
      <x v="64"/>
      <x v="631"/>
      <x v="27"/>
    </i>
    <i>
      <x v="905"/>
      <x v="77"/>
      <x v="636"/>
      <x v="27"/>
    </i>
    <i>
      <x v="906"/>
      <x v="77"/>
      <x v="661"/>
      <x v="27"/>
    </i>
    <i>
      <x v="907"/>
      <x v="77"/>
      <x v="680"/>
      <x v="27"/>
    </i>
    <i>
      <x v="908"/>
      <x v="77"/>
      <x v="687"/>
      <x v="27"/>
    </i>
    <i>
      <x v="909"/>
      <x v="77"/>
      <x v="718"/>
      <x v="27"/>
    </i>
    <i>
      <x v="910"/>
      <x v="77"/>
      <x v="729"/>
      <x v="27"/>
    </i>
    <i>
      <x v="911"/>
      <x v="77"/>
      <x v="750"/>
      <x v="27"/>
    </i>
    <i>
      <x v="912"/>
      <x v="77"/>
      <x v="756"/>
      <x v="27"/>
    </i>
    <i>
      <x v="913"/>
      <x v="77"/>
      <x v="771"/>
      <x v="27"/>
    </i>
    <i>
      <x v="914"/>
      <x v="77"/>
      <x v="775"/>
      <x v="27"/>
    </i>
    <i>
      <x v="915"/>
      <x v="77"/>
      <x v="779"/>
      <x v="27"/>
    </i>
    <i>
      <x v="916"/>
      <x v="77"/>
      <x v="801"/>
      <x v="27"/>
    </i>
    <i>
      <x v="917"/>
      <x v="77"/>
      <x v="816"/>
      <x v="27"/>
    </i>
    <i>
      <x v="918"/>
      <x v="77"/>
      <x v="822"/>
      <x v="27"/>
    </i>
    <i>
      <x v="919"/>
      <x v="77"/>
      <x v="826"/>
      <x v="27"/>
    </i>
    <i>
      <x v="920"/>
      <x v="77"/>
      <x v="860"/>
      <x v="27"/>
    </i>
    <i>
      <x v="921"/>
      <x v="77"/>
      <x v="869"/>
      <x v="27"/>
    </i>
    <i>
      <x v="922"/>
      <x v="77"/>
      <x v="884"/>
      <x v="27"/>
    </i>
    <i>
      <x v="923"/>
      <x v="77"/>
      <x v="889"/>
      <x v="27"/>
    </i>
    <i>
      <x v="924"/>
      <x v="77"/>
      <x v="893"/>
      <x v="27"/>
    </i>
    <i>
      <x v="925"/>
      <x v="77"/>
      <x v="944"/>
      <x v="27"/>
    </i>
    <i>
      <x v="926"/>
      <x v="77"/>
      <x v="981"/>
      <x v="27"/>
    </i>
    <i>
      <x v="927"/>
      <x v="77"/>
      <x v="987"/>
      <x v="27"/>
    </i>
    <i>
      <x v="928"/>
      <x v="77"/>
      <x v="994"/>
      <x v="27"/>
    </i>
    <i>
      <x v="929"/>
      <x v="77"/>
      <x v="1007"/>
      <x v="27"/>
    </i>
    <i>
      <x v="930"/>
      <x v="77"/>
      <x v="1029"/>
      <x v="27"/>
    </i>
    <i>
      <x v="931"/>
      <x v="78"/>
      <x v="863"/>
      <x v="28"/>
    </i>
    <i>
      <x v="932"/>
      <x v="82"/>
      <x v="109"/>
      <x v="28"/>
    </i>
    <i>
      <x v="933"/>
      <x v="82"/>
      <x v="125"/>
      <x v="28"/>
    </i>
    <i>
      <x v="934"/>
      <x v="82"/>
      <x v="214"/>
      <x v="28"/>
    </i>
    <i>
      <x v="935"/>
      <x v="82"/>
      <x v="228"/>
      <x v="28"/>
    </i>
    <i>
      <x v="936"/>
      <x v="82"/>
      <x v="233"/>
      <x v="28"/>
    </i>
    <i>
      <x v="937"/>
      <x v="82"/>
      <x v="172"/>
      <x v="28"/>
    </i>
    <i>
      <x v="938"/>
      <x v="82"/>
      <x v="293"/>
      <x v="28"/>
    </i>
    <i>
      <x v="939"/>
      <x v="82"/>
      <x v="337"/>
      <x v="28"/>
    </i>
    <i>
      <x v="940"/>
      <x v="82"/>
      <x v="370"/>
      <x v="28"/>
    </i>
    <i>
      <x v="941"/>
      <x v="82"/>
      <x v="457"/>
      <x v="28"/>
    </i>
    <i>
      <x v="942"/>
      <x v="82"/>
      <x v="481"/>
      <x v="28"/>
    </i>
    <i>
      <x v="943"/>
      <x v="82"/>
      <x v="495"/>
      <x v="28"/>
    </i>
    <i>
      <x v="944"/>
      <x v="82"/>
      <x v="547"/>
      <x v="28"/>
    </i>
    <i>
      <x v="945"/>
      <x v="82"/>
      <x v="589"/>
      <x v="28"/>
    </i>
    <i>
      <x v="946"/>
      <x v="82"/>
      <x v="608"/>
      <x v="28"/>
    </i>
    <i>
      <x v="947"/>
      <x v="82"/>
      <x v="747"/>
      <x v="28"/>
    </i>
    <i>
      <x v="948"/>
      <x v="82"/>
      <x v="757"/>
      <x v="28"/>
    </i>
    <i>
      <x v="949"/>
      <x v="82"/>
      <x v="785"/>
      <x v="28"/>
    </i>
    <i>
      <x v="950"/>
      <x v="82"/>
      <x v="797"/>
      <x v="28"/>
    </i>
    <i>
      <x v="951"/>
      <x v="82"/>
      <x v="803"/>
      <x v="28"/>
    </i>
    <i>
      <x v="952"/>
      <x v="82"/>
      <x v="806"/>
      <x v="28"/>
    </i>
    <i>
      <x v="953"/>
      <x v="82"/>
      <x v="796"/>
      <x v="28"/>
    </i>
    <i>
      <x v="954"/>
      <x v="82"/>
      <x v="889"/>
      <x v="28"/>
    </i>
    <i>
      <x v="955"/>
      <x v="82"/>
      <x v="942"/>
      <x v="28"/>
    </i>
    <i>
      <x v="956"/>
      <x v="82"/>
      <x v="943"/>
      <x v="28"/>
    </i>
    <i>
      <x v="957"/>
      <x v="42"/>
      <x v="396"/>
      <x v="29"/>
    </i>
    <i>
      <x v="958"/>
      <x v="83"/>
      <x v="24"/>
      <x v="29"/>
    </i>
    <i>
      <x v="959"/>
      <x v="83"/>
      <x v="28"/>
      <x v="29"/>
    </i>
    <i>
      <x v="960"/>
      <x v="83"/>
      <x v="31"/>
      <x v="29"/>
    </i>
    <i>
      <x v="961"/>
      <x v="83"/>
      <x v="44"/>
      <x v="29"/>
    </i>
    <i>
      <x v="962"/>
      <x v="83"/>
      <x v="64"/>
      <x v="29"/>
    </i>
    <i>
      <x v="963"/>
      <x v="83"/>
      <x v="67"/>
      <x v="29"/>
    </i>
    <i>
      <x v="964"/>
      <x v="83"/>
      <x v="126"/>
      <x v="29"/>
    </i>
    <i>
      <x v="965"/>
      <x v="83"/>
      <x v="152"/>
      <x v="29"/>
    </i>
    <i>
      <x v="966"/>
      <x v="83"/>
      <x v="161"/>
      <x v="29"/>
    </i>
    <i>
      <x v="967"/>
      <x v="83"/>
      <x v="174"/>
      <x v="29"/>
    </i>
    <i>
      <x v="968"/>
      <x v="83"/>
      <x v="209"/>
      <x v="29"/>
    </i>
    <i>
      <x v="969"/>
      <x v="83"/>
      <x v="234"/>
      <x v="29"/>
    </i>
    <i>
      <x v="970"/>
      <x v="83"/>
      <x v="247"/>
      <x v="29"/>
    </i>
    <i>
      <x v="971"/>
      <x v="83"/>
      <x v="255"/>
      <x v="29"/>
    </i>
    <i>
      <x v="972"/>
      <x v="83"/>
      <x v="305"/>
      <x v="29"/>
    </i>
    <i>
      <x v="973"/>
      <x v="83"/>
      <x v="307"/>
      <x v="29"/>
    </i>
    <i>
      <x v="974"/>
      <x v="83"/>
      <x v="311"/>
      <x v="29"/>
    </i>
    <i>
      <x v="975"/>
      <x v="83"/>
      <x v="323"/>
      <x v="29"/>
    </i>
    <i>
      <x v="976"/>
      <x v="83"/>
      <x v="367"/>
      <x v="29"/>
    </i>
    <i>
      <x v="977"/>
      <x v="83"/>
      <x v="392"/>
      <x v="29"/>
    </i>
    <i>
      <x v="978"/>
      <x v="83"/>
      <x v="395"/>
      <x v="29"/>
    </i>
    <i>
      <x v="979"/>
      <x v="83"/>
      <x v="397"/>
      <x v="29"/>
    </i>
    <i>
      <x v="980"/>
      <x v="83"/>
      <x v="470"/>
      <x v="29"/>
    </i>
    <i>
      <x v="981"/>
      <x v="83"/>
      <x v="472"/>
      <x v="29"/>
    </i>
    <i>
      <x v="982"/>
      <x v="83"/>
      <x v="815"/>
      <x v="29"/>
    </i>
    <i>
      <x v="983"/>
      <x v="83"/>
      <x v="521"/>
      <x v="29"/>
    </i>
    <i>
      <x v="984"/>
      <x v="83"/>
      <x v="550"/>
      <x v="29"/>
    </i>
    <i>
      <x v="985"/>
      <x v="83"/>
      <x v="557"/>
      <x v="29"/>
    </i>
    <i>
      <x v="986"/>
      <x v="83"/>
      <x v="586"/>
      <x v="29"/>
    </i>
    <i>
      <x v="987"/>
      <x v="83"/>
      <x v="609"/>
      <x v="29"/>
    </i>
    <i>
      <x v="988"/>
      <x v="83"/>
      <x v="632"/>
      <x v="29"/>
    </i>
    <i>
      <x v="989"/>
      <x v="83"/>
      <x v="643"/>
      <x v="29"/>
    </i>
    <i>
      <x v="990"/>
      <x v="83"/>
      <x v="653"/>
      <x v="29"/>
    </i>
    <i>
      <x v="991"/>
      <x v="83"/>
      <x v="691"/>
      <x v="29"/>
    </i>
    <i>
      <x v="992"/>
      <x v="83"/>
      <x v="715"/>
      <x v="29"/>
    </i>
    <i>
      <x v="993"/>
      <x v="83"/>
      <x v="724"/>
      <x v="29"/>
    </i>
    <i>
      <x v="994"/>
      <x v="83"/>
      <x v="727"/>
      <x v="29"/>
    </i>
    <i>
      <x v="995"/>
      <x v="83"/>
      <x v="741"/>
      <x v="29"/>
    </i>
    <i>
      <x v="996"/>
      <x v="83"/>
      <x v="755"/>
      <x v="29"/>
    </i>
    <i>
      <x v="997"/>
      <x v="83"/>
      <x v="792"/>
      <x v="29"/>
    </i>
    <i>
      <x v="998"/>
      <x v="83"/>
      <x v="827"/>
      <x v="29"/>
    </i>
    <i>
      <x v="999"/>
      <x v="83"/>
      <x v="886"/>
      <x v="29"/>
    </i>
    <i>
      <x v="1000"/>
      <x v="83"/>
      <x v="982"/>
      <x v="29"/>
    </i>
    <i>
      <x v="1001"/>
      <x v="83"/>
      <x v="988"/>
      <x v="29"/>
    </i>
    <i>
      <x v="1002"/>
      <x v="83"/>
      <x v="1005"/>
      <x v="29"/>
    </i>
    <i>
      <x v="1003"/>
      <x v="83"/>
      <x v="1009"/>
      <x v="29"/>
    </i>
    <i>
      <x v="1004"/>
      <x v="16"/>
      <x v="133"/>
      <x v="30"/>
    </i>
    <i>
      <x v="1005"/>
      <x v="89"/>
      <x v="17"/>
      <x v="30"/>
    </i>
    <i>
      <x v="1006"/>
      <x v="89"/>
      <x v="34"/>
      <x v="30"/>
    </i>
    <i>
      <x v="1007"/>
      <x v="89"/>
      <x v="41"/>
      <x v="30"/>
    </i>
    <i>
      <x v="1008"/>
      <x v="89"/>
      <x v="60"/>
      <x v="30"/>
    </i>
    <i>
      <x v="1009"/>
      <x v="89"/>
      <x v="102"/>
      <x v="30"/>
    </i>
    <i>
      <x v="1010"/>
      <x v="13"/>
      <x v="108"/>
      <x v="30"/>
    </i>
    <i>
      <x v="1011"/>
      <x v="14"/>
      <x v="112"/>
      <x v="30"/>
    </i>
    <i>
      <x v="1012"/>
      <x v="89"/>
      <x v="113"/>
      <x v="30"/>
    </i>
    <i>
      <x v="1013"/>
      <x v="89"/>
      <x v="124"/>
      <x v="30"/>
    </i>
    <i>
      <x v="1014"/>
      <x v="89"/>
      <x v="276"/>
      <x v="30"/>
    </i>
    <i>
      <x v="1015"/>
      <x v="89"/>
      <x v="141"/>
      <x v="30"/>
    </i>
    <i>
      <x v="1016"/>
      <x v="19"/>
      <x v="159"/>
      <x v="30"/>
    </i>
    <i>
      <x v="1017"/>
      <x v="89"/>
      <x v="252"/>
      <x v="30"/>
    </i>
    <i>
      <x v="1018"/>
      <x v="89"/>
      <x v="261"/>
      <x v="30"/>
    </i>
    <i>
      <x v="1019"/>
      <x v="89"/>
      <x v="264"/>
      <x v="30"/>
    </i>
    <i>
      <x v="1020"/>
      <x v="89"/>
      <x v="271"/>
      <x v="30"/>
    </i>
    <i>
      <x v="1021"/>
      <x v="89"/>
      <x v="279"/>
      <x v="30"/>
    </i>
    <i>
      <x v="1022"/>
      <x v="89"/>
      <x v="315"/>
      <x v="30"/>
    </i>
    <i>
      <x v="1023"/>
      <x v="89"/>
      <x v="346"/>
      <x v="30"/>
    </i>
    <i>
      <x v="1024"/>
      <x v="89"/>
      <x v="357"/>
      <x v="30"/>
    </i>
    <i>
      <x v="1025"/>
      <x v="45"/>
      <x v="410"/>
      <x v="30"/>
    </i>
    <i>
      <x v="1026"/>
      <x v="89"/>
      <x v="429"/>
      <x v="30"/>
    </i>
    <i>
      <x v="1027"/>
      <x v="89"/>
      <x v="457"/>
      <x v="30"/>
    </i>
    <i>
      <x v="1028"/>
      <x v="89"/>
      <x v="461"/>
      <x v="30"/>
    </i>
    <i>
      <x v="1029"/>
      <x v="89"/>
      <x v="575"/>
      <x v="30"/>
    </i>
    <i>
      <x v="1030"/>
      <x v="61"/>
      <x v="607"/>
      <x v="30"/>
    </i>
    <i>
      <x v="1031"/>
      <x v="89"/>
      <x v="652"/>
      <x v="30"/>
    </i>
    <i>
      <x v="1032"/>
      <x v="89"/>
      <x v="708"/>
      <x v="30"/>
    </i>
    <i>
      <x v="1033"/>
      <x v="89"/>
      <x v="716"/>
      <x v="30"/>
    </i>
    <i>
      <x v="1034"/>
      <x v="89"/>
      <x v="723"/>
      <x v="30"/>
    </i>
    <i>
      <x v="1035"/>
      <x v="89"/>
      <x v="806"/>
      <x v="30"/>
    </i>
    <i>
      <x v="1036"/>
      <x v="89"/>
      <x v="853"/>
      <x v="30"/>
    </i>
    <i>
      <x v="1037"/>
      <x v="89"/>
      <x v="948"/>
      <x v="30"/>
    </i>
    <i>
      <x v="1038"/>
      <x v="89"/>
      <x v="952"/>
      <x v="30"/>
    </i>
    <i>
      <x v="1039"/>
      <x v="84"/>
      <x v="955"/>
      <x v="30"/>
    </i>
    <i>
      <x v="1040"/>
      <x v="89"/>
      <x v="968"/>
      <x v="30"/>
    </i>
    <i>
      <x v="1041"/>
      <x v="89"/>
      <x v="993"/>
      <x v="30"/>
    </i>
    <i>
      <x v="1042"/>
      <x v="89"/>
      <x v="998"/>
      <x v="30"/>
    </i>
    <i>
      <x v="1043"/>
      <x v="89"/>
      <x v="1026"/>
      <x v="30"/>
    </i>
    <i>
      <x v="1044"/>
      <x v="95"/>
      <x v="1027"/>
      <x v="30"/>
    </i>
    <i>
      <x v="1045"/>
      <x v="89"/>
      <x v="1032"/>
      <x v="30"/>
    </i>
    <i>
      <x v="1046"/>
      <x v="3"/>
      <x v="52"/>
      <x v="2"/>
    </i>
    <i>
      <x v="1047"/>
      <x v="3"/>
      <x v="53"/>
      <x v="2"/>
    </i>
    <i>
      <x v="1048"/>
      <x v="3"/>
      <x v="235"/>
      <x v="2"/>
    </i>
    <i>
      <x v="1049"/>
      <x v="3"/>
      <x v="319"/>
      <x v="2"/>
    </i>
    <i>
      <x v="1050"/>
      <x v="3"/>
      <x v="682"/>
      <x v="2"/>
    </i>
    <i>
      <x v="1051"/>
      <x v="3"/>
      <x v="846"/>
      <x v="2"/>
    </i>
    <i>
      <x v="1052"/>
      <x v="3"/>
      <x v="904"/>
      <x v="2"/>
    </i>
    <i>
      <x v="1053"/>
      <x v="94"/>
      <x v="1025"/>
      <x v="10"/>
    </i>
    <i>
      <x v="1054"/>
      <x v="20"/>
      <x v="11"/>
      <x v="10"/>
    </i>
    <i>
      <x v="1055"/>
      <x v="20"/>
      <x v="173"/>
      <x v="10"/>
    </i>
    <i>
      <x v="1056"/>
      <x v="20"/>
      <x v="388"/>
      <x v="10"/>
    </i>
    <i>
      <x v="1057"/>
      <x v="20"/>
      <x v="452"/>
      <x v="10"/>
    </i>
    <i>
      <x v="1058"/>
      <x v="20"/>
      <x v="502"/>
      <x v="10"/>
    </i>
    <i>
      <x v="1059"/>
      <x v="20"/>
      <x v="543"/>
      <x v="10"/>
    </i>
    <i>
      <x v="1060"/>
      <x v="20"/>
      <x v="573"/>
      <x v="10"/>
    </i>
    <i>
      <x v="1061"/>
      <x v="20"/>
      <x v="585"/>
      <x v="10"/>
    </i>
    <i>
      <x v="1062"/>
      <x v="20"/>
      <x v="621"/>
      <x v="10"/>
    </i>
    <i>
      <x v="1063"/>
      <x v="20"/>
      <x v="650"/>
      <x v="10"/>
    </i>
    <i>
      <x v="1064"/>
      <x v="20"/>
      <x v="703"/>
      <x v="10"/>
    </i>
    <i>
      <x v="1065"/>
      <x v="20"/>
      <x v="731"/>
      <x v="10"/>
    </i>
    <i>
      <x v="1066"/>
      <x v="20"/>
      <x v="735"/>
      <x v="10"/>
    </i>
    <i>
      <x v="1067"/>
      <x v="20"/>
      <x v="795"/>
      <x v="10"/>
    </i>
    <i>
      <x v="1068"/>
      <x v="20"/>
      <x v="903"/>
      <x v="10"/>
    </i>
    <i>
      <x v="1069"/>
      <x v="20"/>
      <x v="914"/>
      <x v="10"/>
    </i>
    <i>
      <x v="1070"/>
      <x v="20"/>
      <x v="951"/>
      <x v="10"/>
    </i>
    <i>
      <x v="1071"/>
      <x v="20"/>
      <x v="1007"/>
      <x v="10"/>
    </i>
    <i>
      <x v="1072"/>
      <x v="67"/>
      <x v="530"/>
      <x v="24"/>
    </i>
    <i>
      <x v="1073"/>
      <x v="67"/>
      <x v="212"/>
      <x v="24"/>
    </i>
    <i>
      <x v="1074"/>
      <x v="67"/>
      <x v="584"/>
      <x v="24"/>
    </i>
    <i>
      <x v="1075"/>
      <x v="67"/>
      <x v="665"/>
      <x v="24"/>
    </i>
    <i>
      <x v="1076"/>
      <x v="67"/>
      <x v="668"/>
      <x v="24"/>
    </i>
    <i>
      <x v="1077"/>
      <x v="67"/>
      <x v="674"/>
      <x v="24"/>
    </i>
    <i>
      <x v="1078"/>
      <x v="67"/>
      <x v="675"/>
      <x v="24"/>
    </i>
    <i>
      <x v="1079"/>
      <x v="67"/>
      <x v="856"/>
      <x v="24"/>
    </i>
    <i>
      <x v="1080"/>
      <x v="67"/>
      <x v="770"/>
      <x v="24"/>
    </i>
    <i>
      <x v="1081"/>
      <x v="67"/>
      <x v="801"/>
      <x v="24"/>
    </i>
    <i>
      <x v="1082"/>
      <x v="67"/>
      <x v="841"/>
      <x v="24"/>
    </i>
    <i>
      <x v="1083"/>
      <x v="67"/>
      <x v="983"/>
      <x v="24"/>
    </i>
    <i>
      <x v="1084"/>
      <x v="67"/>
      <x v="1003"/>
      <x v="24"/>
    </i>
    <i>
      <x v="1085"/>
      <x v="75"/>
      <x v="750"/>
      <x v="3"/>
    </i>
    <i>
      <x v="1086"/>
      <x v="75"/>
      <x v="654"/>
      <x v="3"/>
    </i>
    <i>
      <x v="1087"/>
      <x/>
      <x v="471"/>
      <x/>
    </i>
    <i>
      <x v="1088"/>
      <x/>
      <x v="280"/>
      <x/>
    </i>
    <i>
      <x v="1089"/>
      <x/>
      <x v="427"/>
      <x/>
    </i>
    <i>
      <x v="1090"/>
      <x/>
      <x v="446"/>
      <x/>
    </i>
    <i>
      <x v="1091"/>
      <x/>
      <x v="461"/>
      <x/>
    </i>
    <i>
      <x v="1092"/>
      <x/>
      <x v="527"/>
      <x/>
    </i>
    <i>
      <x v="1093"/>
      <x/>
      <x v="663"/>
      <x/>
    </i>
    <i>
      <x v="1094"/>
      <x/>
      <x v="664"/>
      <x/>
    </i>
    <i>
      <x v="1095"/>
      <x/>
      <x v="679"/>
      <x/>
    </i>
    <i>
      <x v="1096"/>
      <x/>
      <x v="684"/>
      <x/>
    </i>
    <i>
      <x v="1097"/>
      <x/>
      <x v="909"/>
      <x/>
    </i>
    <i>
      <x v="1098"/>
      <x v="39"/>
      <x v="400"/>
      <x v="16"/>
    </i>
    <i>
      <x v="1099"/>
      <x v="39"/>
      <x v="768"/>
      <x v="16"/>
    </i>
    <i>
      <x v="1100"/>
      <x v="39"/>
      <x v="670"/>
      <x v="16"/>
    </i>
    <i>
      <x v="1101"/>
      <x v="39"/>
      <x v="435"/>
      <x v="16"/>
    </i>
    <i>
      <x v="1102"/>
      <x v="39"/>
      <x v="118"/>
      <x v="16"/>
    </i>
    <i>
      <x v="1103"/>
      <x v="40"/>
      <x v="782"/>
      <x v="18"/>
    </i>
    <i>
      <x v="1104"/>
      <x v="40"/>
      <x v="129"/>
      <x v="18"/>
    </i>
    <i>
      <x v="1105"/>
      <x v="40"/>
      <x v="292"/>
      <x v="18"/>
    </i>
    <i>
      <x v="1106"/>
      <x v="40"/>
      <x v="525"/>
      <x v="18"/>
    </i>
    <i>
      <x v="1107"/>
      <x v="91"/>
      <x v="529"/>
      <x v="31"/>
    </i>
    <i>
      <x v="1108"/>
      <x v="91"/>
      <x v="160"/>
      <x v="31"/>
    </i>
    <i>
      <x v="1109"/>
      <x v="91"/>
      <x v="592"/>
      <x v="31"/>
    </i>
    <i>
      <x v="1110"/>
      <x v="91"/>
      <x v="908"/>
      <x v="31"/>
    </i>
    <i>
      <x v="1111"/>
      <x v="91"/>
      <x v="1022"/>
      <x v="31"/>
    </i>
    <i>
      <x v="1112"/>
      <x v="92"/>
      <x v="669"/>
      <x v="32"/>
    </i>
    <i>
      <x v="1113"/>
      <x v="92"/>
      <x v="451"/>
      <x v="32"/>
    </i>
    <i>
      <x v="1114"/>
      <x v="92"/>
      <x v="836"/>
      <x v="32"/>
    </i>
    <i>
      <x v="1115"/>
      <x v="92"/>
      <x v="244"/>
      <x v="3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ASIGNACIÓN MATRÍCULA" fld="57" baseField="0" baseItem="0" numFmtId="166"/>
    <dataField name="Suma de ASIGNACIÓN JORNADA ÚNICA" fld="66" baseField="0" baseItem="0" numFmtId="166"/>
    <dataField name="Suma de Asignación total Formación Integral" fld="75" baseField="0" baseItem="0" numFmtId="166"/>
    <dataField name="Suma de Asignación dotación primera infancia" fld="84" baseField="0" baseItem="0" numFmtId="166"/>
    <dataField name="Suma de Asignación total por gratuidad" fld="86" baseField="0" baseItem="0" numFmtId="166"/>
  </dataFields>
  <formats count="15">
    <format dxfId="14">
      <pivotArea field="4" type="button" dataOnly="0" labelOnly="1" outline="0" axis="axisRow" fieldPosition="0"/>
    </format>
    <format dxfId="13">
      <pivotArea field="2" type="button" dataOnly="0" labelOnly="1" outline="0" axis="axisRow" fieldPosition="1"/>
    </format>
    <format dxfId="12">
      <pivotArea field="5" type="button" dataOnly="0" labelOnly="1" outline="0" axis="axisRow" fieldPosition="2"/>
    </format>
    <format dxfId="11">
      <pivotArea field="0" type="button" dataOnly="0" labelOnly="1" outline="0" axis="axisRow" fieldPosition="3"/>
    </format>
    <format dxfId="1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9">
      <pivotArea field="4" type="button" dataOnly="0" labelOnly="1" outline="0" axis="axisRow" fieldPosition="0"/>
    </format>
    <format dxfId="8">
      <pivotArea field="2" type="button" dataOnly="0" labelOnly="1" outline="0" axis="axisRow" fieldPosition="1"/>
    </format>
    <format dxfId="7">
      <pivotArea field="5" type="button" dataOnly="0" labelOnly="1" outline="0" axis="axisRow" fieldPosition="2"/>
    </format>
    <format dxfId="6">
      <pivotArea field="0" type="button" dataOnly="0" labelOnly="1" outline="0" axis="axisRow" fieldPosition="3"/>
    </format>
    <format dxfId="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4">
      <pivotArea field="4" type="button" dataOnly="0" labelOnly="1" outline="0" axis="axisRow" fieldPosition="0"/>
    </format>
    <format dxfId="3">
      <pivotArea field="2" type="button" dataOnly="0" labelOnly="1" outline="0" axis="axisRow" fieldPosition="1"/>
    </format>
    <format dxfId="2">
      <pivotArea field="5" type="button" dataOnly="0" labelOnly="1" outline="0" axis="axisRow" fieldPosition="2"/>
    </format>
    <format dxfId="1">
      <pivotArea field="0" type="button" dataOnly="0" labelOnly="1" outline="0" axis="axisRow" fieldPosition="3"/>
    </format>
    <format dxfId="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A3A6-32BF-417B-8EEB-6A325A9A485C}">
  <dimension ref="B1:O31"/>
  <sheetViews>
    <sheetView topLeftCell="E1" zoomScale="110" zoomScaleNormal="110" workbookViewId="0">
      <selection activeCell="J7" sqref="J7"/>
    </sheetView>
  </sheetViews>
  <sheetFormatPr baseColWidth="10" defaultColWidth="11.42578125" defaultRowHeight="15" x14ac:dyDescent="0.25"/>
  <cols>
    <col min="2" max="2" width="22.140625" customWidth="1"/>
    <col min="3" max="3" width="16.85546875" bestFit="1" customWidth="1"/>
    <col min="4" max="4" width="21.5703125" bestFit="1" customWidth="1"/>
    <col min="5" max="5" width="22.7109375" bestFit="1" customWidth="1"/>
    <col min="6" max="6" width="20.7109375" bestFit="1" customWidth="1"/>
    <col min="7" max="10" width="20.7109375" customWidth="1"/>
    <col min="11" max="11" width="22.28515625" style="8" customWidth="1"/>
    <col min="12" max="12" width="18.85546875" style="8" bestFit="1" customWidth="1"/>
    <col min="13" max="13" width="16.28515625" bestFit="1" customWidth="1"/>
    <col min="14" max="15" width="14.140625" bestFit="1" customWidth="1"/>
  </cols>
  <sheetData>
    <row r="1" spans="2:15" x14ac:dyDescent="0.25">
      <c r="B1" s="7"/>
      <c r="C1" s="64">
        <v>2023</v>
      </c>
      <c r="D1" s="64"/>
      <c r="E1" s="64">
        <v>2024</v>
      </c>
      <c r="F1" s="64"/>
      <c r="G1" s="62">
        <v>2025</v>
      </c>
      <c r="H1" s="62"/>
      <c r="I1" s="62">
        <v>2026</v>
      </c>
      <c r="J1" s="62"/>
      <c r="L1" s="30" t="s">
        <v>0</v>
      </c>
      <c r="M1" s="31">
        <v>5.1999999999999998E-2</v>
      </c>
    </row>
    <row r="2" spans="2:15" x14ac:dyDescent="0.25">
      <c r="B2" s="7"/>
      <c r="C2" s="7" t="s">
        <v>1</v>
      </c>
      <c r="D2" s="7" t="s">
        <v>2</v>
      </c>
      <c r="E2" s="7" t="s">
        <v>1</v>
      </c>
      <c r="F2" s="7" t="s">
        <v>2</v>
      </c>
      <c r="G2" s="35" t="s">
        <v>1</v>
      </c>
      <c r="H2" s="35" t="s">
        <v>2</v>
      </c>
      <c r="I2" s="35" t="s">
        <v>1</v>
      </c>
      <c r="J2" s="35" t="s">
        <v>2</v>
      </c>
      <c r="L2" s="30" t="s">
        <v>3</v>
      </c>
      <c r="M2" s="31">
        <v>5.0999999999999997E-2</v>
      </c>
    </row>
    <row r="3" spans="2:15" x14ac:dyDescent="0.25">
      <c r="B3" s="7" t="s">
        <v>4</v>
      </c>
      <c r="C3" s="64" t="s">
        <v>5</v>
      </c>
      <c r="D3" s="64"/>
      <c r="E3" s="64" t="s">
        <v>5</v>
      </c>
      <c r="F3" s="64"/>
      <c r="G3" s="62" t="s">
        <v>5</v>
      </c>
      <c r="H3" s="62"/>
      <c r="I3" s="62" t="s">
        <v>5</v>
      </c>
      <c r="J3" s="62"/>
      <c r="K3" s="32">
        <v>1.1207</v>
      </c>
      <c r="L3"/>
    </row>
    <row r="4" spans="2:15" x14ac:dyDescent="0.25">
      <c r="B4" s="7" t="s">
        <v>6</v>
      </c>
      <c r="C4" s="9">
        <v>74789</v>
      </c>
      <c r="D4" s="9">
        <v>92271</v>
      </c>
      <c r="E4" s="9">
        <f>ROUND(C4*$K$3,0)</f>
        <v>83816</v>
      </c>
      <c r="F4" s="9">
        <f>ROUND(D4*$K$3,0)</f>
        <v>103408</v>
      </c>
      <c r="G4" s="9">
        <f>ROUND(E4*(1+$M$1),0)</f>
        <v>88174</v>
      </c>
      <c r="H4" s="9">
        <f>ROUND(F4*(1+$M$1),0)</f>
        <v>108785</v>
      </c>
      <c r="I4" s="9">
        <f>ROUND(G4*(1+$M$2),0)</f>
        <v>92671</v>
      </c>
      <c r="J4" s="9">
        <f>ROUND(H4*(1+$M$2),0)</f>
        <v>114333</v>
      </c>
      <c r="K4" s="33">
        <f>+F4/E4</f>
        <v>1.2337501193089624</v>
      </c>
      <c r="L4"/>
    </row>
    <row r="5" spans="2:15" x14ac:dyDescent="0.25">
      <c r="B5" s="7" t="s">
        <v>7</v>
      </c>
      <c r="C5" s="9">
        <v>66047</v>
      </c>
      <c r="D5" s="9">
        <v>80617</v>
      </c>
      <c r="E5" s="9">
        <f t="shared" ref="E5:F7" si="0">ROUND(C5*$K$3,0)</f>
        <v>74019</v>
      </c>
      <c r="F5" s="9">
        <f t="shared" si="0"/>
        <v>90347</v>
      </c>
      <c r="G5" s="9">
        <f>ROUND(E5*(1+$M$1),0)</f>
        <v>77868</v>
      </c>
      <c r="H5" s="9">
        <f t="shared" ref="H5:H7" si="1">ROUND(F5*(1+$M$1),0)</f>
        <v>95045</v>
      </c>
      <c r="I5" s="9">
        <f t="shared" ref="I5:I7" si="2">ROUND(G5*(1+$M$2),0)</f>
        <v>81839</v>
      </c>
      <c r="J5" s="9">
        <f t="shared" ref="J5:J7" si="3">ROUND(H5*(1+$M$2),0)</f>
        <v>99892</v>
      </c>
      <c r="K5" s="33">
        <f>+F5/E5</f>
        <v>1.2205920101595535</v>
      </c>
      <c r="L5"/>
    </row>
    <row r="6" spans="2:15" x14ac:dyDescent="0.25">
      <c r="B6" s="7" t="s">
        <v>8</v>
      </c>
      <c r="C6" s="9">
        <v>99070</v>
      </c>
      <c r="D6" s="9">
        <v>123353</v>
      </c>
      <c r="E6" s="9">
        <f t="shared" si="0"/>
        <v>111028</v>
      </c>
      <c r="F6" s="9">
        <f t="shared" si="0"/>
        <v>138242</v>
      </c>
      <c r="G6" s="9">
        <f t="shared" ref="G6:G7" si="4">ROUND(E6*(1+$M$1),0)</f>
        <v>116801</v>
      </c>
      <c r="H6" s="9">
        <f t="shared" si="1"/>
        <v>145431</v>
      </c>
      <c r="I6" s="9">
        <f t="shared" si="2"/>
        <v>122758</v>
      </c>
      <c r="J6" s="9">
        <f t="shared" si="3"/>
        <v>152848</v>
      </c>
      <c r="K6" s="33">
        <f t="shared" ref="K6:K7" si="5">+F6/E6</f>
        <v>1.2451093417876571</v>
      </c>
      <c r="L6"/>
    </row>
    <row r="7" spans="2:15" x14ac:dyDescent="0.25">
      <c r="B7" s="7" t="s">
        <v>9</v>
      </c>
      <c r="C7" s="9">
        <v>121410</v>
      </c>
      <c r="D7" s="9">
        <v>148607</v>
      </c>
      <c r="E7" s="9">
        <f t="shared" si="0"/>
        <v>136064</v>
      </c>
      <c r="F7" s="9">
        <f t="shared" si="0"/>
        <v>166544</v>
      </c>
      <c r="G7" s="9">
        <f t="shared" si="4"/>
        <v>143139</v>
      </c>
      <c r="H7" s="9">
        <f t="shared" si="1"/>
        <v>175204</v>
      </c>
      <c r="I7" s="9">
        <f t="shared" si="2"/>
        <v>150439</v>
      </c>
      <c r="J7" s="9">
        <f t="shared" si="3"/>
        <v>184139</v>
      </c>
      <c r="K7" s="33">
        <f t="shared" si="5"/>
        <v>1.2240122295390405</v>
      </c>
      <c r="L7" s="36">
        <f>AVERAGE(K4:K7)</f>
        <v>1.2308659251988034</v>
      </c>
    </row>
    <row r="8" spans="2:15" x14ac:dyDescent="0.25">
      <c r="K8" s="34"/>
    </row>
    <row r="9" spans="2:15" x14ac:dyDescent="0.25">
      <c r="F9" s="10"/>
      <c r="G9" s="10"/>
      <c r="H9" s="10"/>
      <c r="I9" s="10"/>
      <c r="J9" s="10"/>
      <c r="K9" s="11"/>
      <c r="L9" s="12"/>
      <c r="M9" s="4"/>
    </row>
    <row r="10" spans="2:15" x14ac:dyDescent="0.25">
      <c r="K10" s="13"/>
    </row>
    <row r="11" spans="2:15" x14ac:dyDescent="0.25">
      <c r="B11" s="63" t="s">
        <v>10</v>
      </c>
      <c r="C11" s="63"/>
      <c r="D11" s="2"/>
      <c r="F11" s="4"/>
      <c r="G11" s="4"/>
      <c r="H11" s="4"/>
      <c r="I11" s="4"/>
      <c r="J11" s="4"/>
      <c r="K11" s="13"/>
      <c r="L11" s="14"/>
    </row>
    <row r="12" spans="2:15" x14ac:dyDescent="0.25">
      <c r="B12" s="40"/>
      <c r="C12" s="40">
        <v>2025</v>
      </c>
      <c r="D12" s="40">
        <v>2026</v>
      </c>
      <c r="F12" s="4"/>
      <c r="G12" s="4"/>
      <c r="H12" s="4"/>
      <c r="I12" s="4"/>
      <c r="J12" s="4"/>
      <c r="K12" s="13"/>
      <c r="L12" s="14"/>
    </row>
    <row r="13" spans="2:15" x14ac:dyDescent="0.25">
      <c r="B13" s="7" t="s">
        <v>11</v>
      </c>
      <c r="C13" s="15">
        <f>ROUND(17081203*(1+E31),0)</f>
        <v>18745340</v>
      </c>
      <c r="D13" s="15">
        <f>ROUND(C13*(1+$M$2),0)</f>
        <v>19701352</v>
      </c>
      <c r="K13" s="16"/>
    </row>
    <row r="14" spans="2:15" x14ac:dyDescent="0.25">
      <c r="B14" s="7" t="s">
        <v>12</v>
      </c>
      <c r="C14" s="15">
        <f>ROUND(21024671*(1+E31),0)</f>
        <v>23073001</v>
      </c>
      <c r="D14" s="15">
        <f t="shared" ref="D14:D17" si="6">ROUND(C14*(1+$M$2),0)</f>
        <v>24249724</v>
      </c>
      <c r="F14" s="5"/>
      <c r="G14" s="5"/>
      <c r="H14" s="5"/>
      <c r="I14" s="5"/>
      <c r="J14" s="5"/>
      <c r="K14" s="16"/>
      <c r="L14" s="16"/>
      <c r="M14" s="2"/>
    </row>
    <row r="15" spans="2:15" hidden="1" x14ac:dyDescent="0.25">
      <c r="B15" t="s">
        <v>13</v>
      </c>
      <c r="C15">
        <v>25</v>
      </c>
      <c r="D15" s="2">
        <f t="shared" si="6"/>
        <v>26</v>
      </c>
      <c r="F15" s="17"/>
      <c r="G15" s="17"/>
      <c r="H15" s="17"/>
      <c r="I15" s="17"/>
      <c r="J15" s="17"/>
      <c r="K15" s="18"/>
      <c r="M15" s="2"/>
    </row>
    <row r="16" spans="2:15" ht="30" hidden="1" x14ac:dyDescent="0.25">
      <c r="B16" s="6" t="s">
        <v>14</v>
      </c>
      <c r="C16" s="19">
        <v>1137889</v>
      </c>
      <c r="D16" s="2">
        <f t="shared" si="6"/>
        <v>1195921</v>
      </c>
      <c r="E16" s="20">
        <f>C13+D16</f>
        <v>19941261</v>
      </c>
      <c r="F16" s="20">
        <f>31869900</f>
        <v>31869900</v>
      </c>
      <c r="G16" s="20"/>
      <c r="H16" s="20"/>
      <c r="I16" s="20"/>
      <c r="J16" s="20"/>
      <c r="K16" s="21">
        <f>(F16-E16)/E16</f>
        <v>0.59818880059791602</v>
      </c>
      <c r="M16" s="2"/>
      <c r="N16">
        <v>14506941.260808332</v>
      </c>
      <c r="O16" s="5">
        <f>(N16-E16)/E16</f>
        <v>-0.2725163538650674</v>
      </c>
    </row>
    <row r="17" spans="2:15" ht="30" hidden="1" x14ac:dyDescent="0.25">
      <c r="B17" s="6" t="s">
        <v>15</v>
      </c>
      <c r="C17" s="19">
        <f>+C16*L7</f>
        <v>1400588.7967585411</v>
      </c>
      <c r="D17" s="2">
        <f t="shared" si="6"/>
        <v>1472019</v>
      </c>
      <c r="E17" s="2">
        <f>D17+C14</f>
        <v>24545020</v>
      </c>
      <c r="F17">
        <v>77492342</v>
      </c>
      <c r="K17" s="22">
        <f>(F17-E17)/E17</f>
        <v>2.1571513080861209</v>
      </c>
      <c r="L17" s="16"/>
      <c r="M17" s="2"/>
      <c r="N17">
        <v>65535575.047619745</v>
      </c>
      <c r="O17" s="5">
        <f>(N17-E17)/E17</f>
        <v>1.6700151414673829</v>
      </c>
    </row>
    <row r="18" spans="2:15" hidden="1" x14ac:dyDescent="0.25">
      <c r="B18" t="s">
        <v>16</v>
      </c>
      <c r="C18">
        <v>1</v>
      </c>
    </row>
    <row r="19" spans="2:15" hidden="1" x14ac:dyDescent="0.25">
      <c r="B19" t="s">
        <v>17</v>
      </c>
      <c r="C19">
        <f>+C18*C15</f>
        <v>25</v>
      </c>
      <c r="L19" s="23"/>
      <c r="M19" s="4"/>
    </row>
    <row r="22" spans="2:15" x14ac:dyDescent="0.25">
      <c r="B22" s="24" t="s">
        <v>18</v>
      </c>
      <c r="C22" s="24"/>
      <c r="D22" s="8" t="s">
        <v>19</v>
      </c>
      <c r="E22" s="8"/>
      <c r="F22" s="8"/>
      <c r="G22" s="8"/>
      <c r="H22" s="8"/>
      <c r="I22" s="8"/>
      <c r="J22" s="8"/>
    </row>
    <row r="23" spans="2:15" x14ac:dyDescent="0.25">
      <c r="B23" t="s">
        <v>20</v>
      </c>
      <c r="C23" s="2">
        <v>256651</v>
      </c>
      <c r="D23" s="8">
        <v>22.5</v>
      </c>
      <c r="E23" s="25">
        <f>C23/E4</f>
        <v>3.0620764531831632</v>
      </c>
      <c r="F23" s="8"/>
      <c r="G23" s="8"/>
      <c r="H23" s="8"/>
      <c r="I23" s="8"/>
      <c r="J23" s="8"/>
    </row>
    <row r="24" spans="2:15" x14ac:dyDescent="0.25">
      <c r="B24" t="s">
        <v>21</v>
      </c>
      <c r="C24" s="2">
        <v>444203</v>
      </c>
      <c r="D24" s="26">
        <v>13</v>
      </c>
      <c r="E24" s="37"/>
      <c r="F24" s="8"/>
      <c r="G24" s="8"/>
      <c r="H24" s="8"/>
      <c r="I24" s="8"/>
      <c r="J24" s="8"/>
      <c r="L24" s="27">
        <f>14223613*40</f>
        <v>568944520</v>
      </c>
    </row>
    <row r="25" spans="2:15" x14ac:dyDescent="0.25">
      <c r="B25" t="s">
        <v>22</v>
      </c>
      <c r="C25" s="28">
        <v>5774644</v>
      </c>
      <c r="D25" s="39">
        <f>C25*1.052</f>
        <v>6074925.4879999999</v>
      </c>
      <c r="E25" s="29">
        <f>C25*1.097</f>
        <v>6334784.4679999994</v>
      </c>
      <c r="F25" s="4">
        <f>E25*1.052</f>
        <v>6664193.2603359995</v>
      </c>
      <c r="G25" s="16"/>
      <c r="H25" s="16"/>
      <c r="I25" s="16"/>
      <c r="J25" s="16"/>
    </row>
    <row r="26" spans="2:15" x14ac:dyDescent="0.25">
      <c r="B26" t="s">
        <v>23</v>
      </c>
      <c r="C26" s="2">
        <v>4</v>
      </c>
      <c r="E26" s="8"/>
      <c r="F26" s="8"/>
      <c r="G26" s="8"/>
      <c r="H26" s="8"/>
      <c r="I26" s="8"/>
      <c r="J26" s="8"/>
    </row>
    <row r="30" spans="2:15" x14ac:dyDescent="0.25">
      <c r="D30">
        <v>6337239</v>
      </c>
    </row>
    <row r="31" spans="2:15" x14ac:dyDescent="0.25">
      <c r="D31" s="4">
        <f>D30-C25</f>
        <v>562595</v>
      </c>
      <c r="E31" s="38">
        <f>D31/C25</f>
        <v>9.7425053388572519E-2</v>
      </c>
      <c r="G31">
        <v>9.7425053388572519E-2</v>
      </c>
    </row>
  </sheetData>
  <mergeCells count="9">
    <mergeCell ref="I1:J1"/>
    <mergeCell ref="I3:J3"/>
    <mergeCell ref="B11:C11"/>
    <mergeCell ref="G1:H1"/>
    <mergeCell ref="G3:H3"/>
    <mergeCell ref="C1:D1"/>
    <mergeCell ref="E1:F1"/>
    <mergeCell ref="C3:D3"/>
    <mergeCell ref="E3:F3"/>
  </mergeCells>
  <pageMargins left="0.7" right="0.7" top="0.75" bottom="0.75" header="0.3" footer="0.3"/>
  <pageSetup paperSiz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0D7EF-614F-434D-B577-C8BA0EF1288D}">
  <sheetPr>
    <tabColor theme="3" tint="0.59999389629810485"/>
  </sheetPr>
  <dimension ref="A3:I1121"/>
  <sheetViews>
    <sheetView topLeftCell="A4" workbookViewId="0">
      <selection activeCell="A4" sqref="A1:I1048576"/>
    </sheetView>
  </sheetViews>
  <sheetFormatPr baseColWidth="10" defaultColWidth="11.42578125" defaultRowHeight="15" x14ac:dyDescent="0.25"/>
  <cols>
    <col min="1" max="1" width="16.140625" customWidth="1"/>
    <col min="2" max="2" width="16.42578125" customWidth="1"/>
    <col min="3" max="3" width="15.28515625" customWidth="1"/>
    <col min="4" max="4" width="12.7109375" customWidth="1"/>
    <col min="5" max="5" width="15.7109375" customWidth="1"/>
    <col min="6" max="6" width="15.140625" bestFit="1" customWidth="1"/>
    <col min="7" max="7" width="16.28515625" bestFit="1" customWidth="1"/>
    <col min="8" max="8" width="15.42578125" bestFit="1" customWidth="1"/>
    <col min="9" max="9" width="17.85546875" bestFit="1" customWidth="1"/>
  </cols>
  <sheetData>
    <row r="3" spans="1:9" x14ac:dyDescent="0.25">
      <c r="E3" s="41" t="s">
        <v>24</v>
      </c>
    </row>
    <row r="4" spans="1:9" s="1" customFormat="1" ht="64.5" customHeight="1" x14ac:dyDescent="0.25">
      <c r="A4" s="44" t="s">
        <v>25</v>
      </c>
      <c r="B4" s="44" t="s">
        <v>26</v>
      </c>
      <c r="C4" s="44" t="s">
        <v>27</v>
      </c>
      <c r="D4" s="44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 x14ac:dyDescent="0.25">
      <c r="A5">
        <v>5001</v>
      </c>
      <c r="B5" t="s">
        <v>34</v>
      </c>
      <c r="C5" t="s">
        <v>35</v>
      </c>
      <c r="D5" t="s">
        <v>36</v>
      </c>
      <c r="E5" s="4">
        <v>25842745435</v>
      </c>
      <c r="F5" s="4">
        <v>1413744619</v>
      </c>
      <c r="G5" s="4">
        <v>4662013354</v>
      </c>
      <c r="H5" s="4">
        <v>2051414933</v>
      </c>
      <c r="I5" s="4">
        <v>33969918341</v>
      </c>
    </row>
    <row r="6" spans="1:9" x14ac:dyDescent="0.25">
      <c r="A6">
        <v>5002</v>
      </c>
      <c r="B6" t="s">
        <v>37</v>
      </c>
      <c r="C6" t="s">
        <v>38</v>
      </c>
      <c r="D6" t="s">
        <v>36</v>
      </c>
      <c r="E6" s="4">
        <v>286478124</v>
      </c>
      <c r="F6" s="4">
        <v>0</v>
      </c>
      <c r="G6" s="4">
        <v>137138355</v>
      </c>
      <c r="H6" s="4">
        <v>39962628</v>
      </c>
      <c r="I6" s="4">
        <v>463579107</v>
      </c>
    </row>
    <row r="7" spans="1:9" x14ac:dyDescent="0.25">
      <c r="A7">
        <v>5004</v>
      </c>
      <c r="B7" t="s">
        <v>37</v>
      </c>
      <c r="C7" t="s">
        <v>39</v>
      </c>
      <c r="D7" t="s">
        <v>36</v>
      </c>
      <c r="E7" s="4">
        <v>31268481</v>
      </c>
      <c r="F7" s="4">
        <v>0</v>
      </c>
      <c r="G7" s="4">
        <v>26829259</v>
      </c>
      <c r="H7" s="4">
        <v>6660438</v>
      </c>
      <c r="I7" s="4">
        <v>64758178</v>
      </c>
    </row>
    <row r="8" spans="1:9" x14ac:dyDescent="0.25">
      <c r="A8">
        <v>5021</v>
      </c>
      <c r="B8" t="s">
        <v>37</v>
      </c>
      <c r="C8" t="s">
        <v>40</v>
      </c>
      <c r="D8" t="s">
        <v>36</v>
      </c>
      <c r="E8" s="4">
        <v>59875443</v>
      </c>
      <c r="F8" s="4">
        <v>0</v>
      </c>
      <c r="G8" s="4">
        <v>27098125</v>
      </c>
      <c r="H8" s="4">
        <v>6660438</v>
      </c>
      <c r="I8" s="4">
        <v>93634006</v>
      </c>
    </row>
    <row r="9" spans="1:9" x14ac:dyDescent="0.25">
      <c r="A9">
        <v>5030</v>
      </c>
      <c r="B9" t="s">
        <v>37</v>
      </c>
      <c r="C9" t="s">
        <v>41</v>
      </c>
      <c r="D9" t="s">
        <v>36</v>
      </c>
      <c r="E9" s="4">
        <v>400059941</v>
      </c>
      <c r="F9" s="4">
        <v>0</v>
      </c>
      <c r="G9" s="4">
        <v>131620145</v>
      </c>
      <c r="H9" s="4">
        <v>53283505</v>
      </c>
      <c r="I9" s="4">
        <v>584963591</v>
      </c>
    </row>
    <row r="10" spans="1:9" x14ac:dyDescent="0.25">
      <c r="A10">
        <v>5031</v>
      </c>
      <c r="B10" t="s">
        <v>37</v>
      </c>
      <c r="C10" t="s">
        <v>42</v>
      </c>
      <c r="D10" t="s">
        <v>36</v>
      </c>
      <c r="E10" s="4">
        <v>431122061</v>
      </c>
      <c r="F10" s="4">
        <v>6461218</v>
      </c>
      <c r="G10" s="4">
        <v>177544950</v>
      </c>
      <c r="H10" s="4">
        <v>39962628</v>
      </c>
      <c r="I10" s="4">
        <v>655090857</v>
      </c>
    </row>
    <row r="11" spans="1:9" x14ac:dyDescent="0.25">
      <c r="A11">
        <v>5034</v>
      </c>
      <c r="B11" t="s">
        <v>37</v>
      </c>
      <c r="C11" t="s">
        <v>43</v>
      </c>
      <c r="D11" t="s">
        <v>36</v>
      </c>
      <c r="E11" s="4">
        <v>645620325</v>
      </c>
      <c r="F11" s="4">
        <v>0</v>
      </c>
      <c r="G11" s="4">
        <v>259856170</v>
      </c>
      <c r="H11" s="4">
        <v>66604380</v>
      </c>
      <c r="I11" s="4">
        <v>972080875</v>
      </c>
    </row>
    <row r="12" spans="1:9" x14ac:dyDescent="0.25">
      <c r="A12">
        <v>5036</v>
      </c>
      <c r="B12" t="s">
        <v>37</v>
      </c>
      <c r="C12" t="s">
        <v>44</v>
      </c>
      <c r="D12" t="s">
        <v>36</v>
      </c>
      <c r="E12" s="4">
        <v>80812105</v>
      </c>
      <c r="F12" s="4">
        <v>0</v>
      </c>
      <c r="G12" s="4">
        <v>54375970</v>
      </c>
      <c r="H12" s="4">
        <v>26641753</v>
      </c>
      <c r="I12" s="4">
        <v>161829828</v>
      </c>
    </row>
    <row r="13" spans="1:9" x14ac:dyDescent="0.25">
      <c r="A13">
        <v>5038</v>
      </c>
      <c r="B13" t="s">
        <v>37</v>
      </c>
      <c r="C13" t="s">
        <v>45</v>
      </c>
      <c r="D13" t="s">
        <v>36</v>
      </c>
      <c r="E13" s="4">
        <v>174080053</v>
      </c>
      <c r="F13" s="4">
        <v>0</v>
      </c>
      <c r="G13" s="4">
        <v>116458288</v>
      </c>
      <c r="H13" s="4">
        <v>26641752</v>
      </c>
      <c r="I13" s="4">
        <v>317180093</v>
      </c>
    </row>
    <row r="14" spans="1:9" x14ac:dyDescent="0.25">
      <c r="A14">
        <v>5040</v>
      </c>
      <c r="B14" t="s">
        <v>37</v>
      </c>
      <c r="C14" t="s">
        <v>46</v>
      </c>
      <c r="D14" t="s">
        <v>36</v>
      </c>
      <c r="E14" s="4">
        <v>317265609</v>
      </c>
      <c r="F14" s="4">
        <v>0</v>
      </c>
      <c r="G14" s="4">
        <v>93103926</v>
      </c>
      <c r="H14" s="4">
        <v>39962629</v>
      </c>
      <c r="I14" s="4">
        <v>450332164</v>
      </c>
    </row>
    <row r="15" spans="1:9" x14ac:dyDescent="0.25">
      <c r="A15">
        <v>5042</v>
      </c>
      <c r="B15" t="s">
        <v>37</v>
      </c>
      <c r="C15" t="s">
        <v>36</v>
      </c>
      <c r="D15" t="s">
        <v>36</v>
      </c>
      <c r="E15" s="4">
        <v>450405097</v>
      </c>
      <c r="F15" s="4">
        <v>0</v>
      </c>
      <c r="G15" s="4">
        <v>109886104</v>
      </c>
      <c r="H15" s="4">
        <v>33302190</v>
      </c>
      <c r="I15" s="4">
        <v>593593391</v>
      </c>
    </row>
    <row r="16" spans="1:9" x14ac:dyDescent="0.25">
      <c r="A16">
        <v>5044</v>
      </c>
      <c r="B16" t="s">
        <v>37</v>
      </c>
      <c r="C16" t="s">
        <v>47</v>
      </c>
      <c r="D16" t="s">
        <v>36</v>
      </c>
      <c r="E16" s="4">
        <v>126457677</v>
      </c>
      <c r="F16" s="4">
        <v>0</v>
      </c>
      <c r="G16" s="4">
        <v>84112827</v>
      </c>
      <c r="H16" s="4">
        <v>39962629</v>
      </c>
      <c r="I16" s="4">
        <v>250533133</v>
      </c>
    </row>
    <row r="17" spans="1:9" x14ac:dyDescent="0.25">
      <c r="A17">
        <v>5045</v>
      </c>
      <c r="B17" t="s">
        <v>48</v>
      </c>
      <c r="C17" t="s">
        <v>49</v>
      </c>
      <c r="D17" t="s">
        <v>36</v>
      </c>
      <c r="E17" s="4">
        <v>2491452762</v>
      </c>
      <c r="F17" s="4">
        <v>62020226</v>
      </c>
      <c r="G17" s="4">
        <v>579839820</v>
      </c>
      <c r="H17" s="4">
        <v>313040596</v>
      </c>
      <c r="I17" s="4">
        <v>3446353404</v>
      </c>
    </row>
    <row r="18" spans="1:9" x14ac:dyDescent="0.25">
      <c r="A18">
        <v>5051</v>
      </c>
      <c r="B18" t="s">
        <v>37</v>
      </c>
      <c r="C18" t="s">
        <v>50</v>
      </c>
      <c r="D18" t="s">
        <v>36</v>
      </c>
      <c r="E18" s="4">
        <v>1005160167</v>
      </c>
      <c r="F18" s="4">
        <v>21624335</v>
      </c>
      <c r="G18" s="4">
        <v>384007166</v>
      </c>
      <c r="H18" s="4">
        <v>66604380</v>
      </c>
      <c r="I18" s="4">
        <v>1477396048</v>
      </c>
    </row>
    <row r="19" spans="1:9" x14ac:dyDescent="0.25">
      <c r="A19">
        <v>5055</v>
      </c>
      <c r="B19" t="s">
        <v>37</v>
      </c>
      <c r="C19" t="s">
        <v>51</v>
      </c>
      <c r="D19" t="s">
        <v>36</v>
      </c>
      <c r="E19" s="4">
        <v>126285356</v>
      </c>
      <c r="F19" s="4">
        <v>0</v>
      </c>
      <c r="G19" s="4">
        <v>56489874</v>
      </c>
      <c r="H19" s="4">
        <v>13320876</v>
      </c>
      <c r="I19" s="4">
        <v>196096106</v>
      </c>
    </row>
    <row r="20" spans="1:9" x14ac:dyDescent="0.25">
      <c r="A20">
        <v>5059</v>
      </c>
      <c r="B20" t="s">
        <v>37</v>
      </c>
      <c r="C20" t="s">
        <v>52</v>
      </c>
      <c r="D20" t="s">
        <v>36</v>
      </c>
      <c r="E20" s="4">
        <v>37203043</v>
      </c>
      <c r="F20" s="4">
        <v>0</v>
      </c>
      <c r="G20" s="4">
        <v>25988306</v>
      </c>
      <c r="H20" s="4">
        <v>6660438</v>
      </c>
      <c r="I20" s="4">
        <v>69851787</v>
      </c>
    </row>
    <row r="21" spans="1:9" x14ac:dyDescent="0.25">
      <c r="A21">
        <v>5079</v>
      </c>
      <c r="B21" t="s">
        <v>37</v>
      </c>
      <c r="C21" t="s">
        <v>53</v>
      </c>
      <c r="D21" t="s">
        <v>36</v>
      </c>
      <c r="E21" s="4">
        <v>593351557</v>
      </c>
      <c r="F21" s="4">
        <v>17788314</v>
      </c>
      <c r="G21" s="4">
        <v>144236962</v>
      </c>
      <c r="H21" s="4">
        <v>39962628</v>
      </c>
      <c r="I21" s="4">
        <v>795339461</v>
      </c>
    </row>
    <row r="22" spans="1:9" x14ac:dyDescent="0.25">
      <c r="A22">
        <v>5086</v>
      </c>
      <c r="B22" t="s">
        <v>37</v>
      </c>
      <c r="C22" t="s">
        <v>54</v>
      </c>
      <c r="D22" t="s">
        <v>36</v>
      </c>
      <c r="E22" s="4">
        <v>122717459</v>
      </c>
      <c r="F22" s="4">
        <v>0</v>
      </c>
      <c r="G22" s="4">
        <v>81841122</v>
      </c>
      <c r="H22" s="4">
        <v>19981314</v>
      </c>
      <c r="I22" s="4">
        <v>224539895</v>
      </c>
    </row>
    <row r="23" spans="1:9" x14ac:dyDescent="0.25">
      <c r="A23">
        <v>5088</v>
      </c>
      <c r="B23" t="s">
        <v>55</v>
      </c>
      <c r="C23" t="s">
        <v>56</v>
      </c>
      <c r="D23" t="s">
        <v>36</v>
      </c>
      <c r="E23" s="4">
        <v>4684311611</v>
      </c>
      <c r="F23" s="4">
        <v>62873791</v>
      </c>
      <c r="G23" s="4">
        <v>732878042</v>
      </c>
      <c r="H23" s="4">
        <v>286398837</v>
      </c>
      <c r="I23" s="4">
        <v>5766462281</v>
      </c>
    </row>
    <row r="24" spans="1:9" x14ac:dyDescent="0.25">
      <c r="A24">
        <v>5091</v>
      </c>
      <c r="B24" t="s">
        <v>37</v>
      </c>
      <c r="C24" t="s">
        <v>57</v>
      </c>
      <c r="D24" t="s">
        <v>36</v>
      </c>
      <c r="E24" s="4">
        <v>136425252</v>
      </c>
      <c r="F24" s="4">
        <v>0</v>
      </c>
      <c r="G24" s="4">
        <v>56016536</v>
      </c>
      <c r="H24" s="4">
        <v>13320876</v>
      </c>
      <c r="I24" s="4">
        <v>205762664</v>
      </c>
    </row>
    <row r="25" spans="1:9" x14ac:dyDescent="0.25">
      <c r="A25">
        <v>5093</v>
      </c>
      <c r="B25" t="s">
        <v>37</v>
      </c>
      <c r="C25" t="s">
        <v>58</v>
      </c>
      <c r="D25" t="s">
        <v>36</v>
      </c>
      <c r="E25" s="4">
        <v>288057976</v>
      </c>
      <c r="F25" s="4">
        <v>0</v>
      </c>
      <c r="G25" s="4">
        <v>113022412</v>
      </c>
      <c r="H25" s="4">
        <v>26641752</v>
      </c>
      <c r="I25" s="4">
        <v>427722140</v>
      </c>
    </row>
    <row r="26" spans="1:9" x14ac:dyDescent="0.25">
      <c r="A26">
        <v>5101</v>
      </c>
      <c r="B26" t="s">
        <v>37</v>
      </c>
      <c r="C26" t="s">
        <v>59</v>
      </c>
      <c r="D26" t="s">
        <v>36</v>
      </c>
      <c r="E26" s="4">
        <v>336847906</v>
      </c>
      <c r="F26" s="4">
        <v>6714237</v>
      </c>
      <c r="G26" s="4">
        <v>134425000</v>
      </c>
      <c r="H26" s="4">
        <v>53283505</v>
      </c>
      <c r="I26" s="4">
        <v>531270648</v>
      </c>
    </row>
    <row r="27" spans="1:9" x14ac:dyDescent="0.25">
      <c r="A27">
        <v>5107</v>
      </c>
      <c r="B27" t="s">
        <v>37</v>
      </c>
      <c r="C27" t="s">
        <v>60</v>
      </c>
      <c r="D27" t="s">
        <v>36</v>
      </c>
      <c r="E27" s="4">
        <v>132574890</v>
      </c>
      <c r="F27" s="4">
        <v>0</v>
      </c>
      <c r="G27" s="4">
        <v>60870926</v>
      </c>
      <c r="H27" s="4">
        <v>13320876</v>
      </c>
      <c r="I27" s="4">
        <v>206766692</v>
      </c>
    </row>
    <row r="28" spans="1:9" x14ac:dyDescent="0.25">
      <c r="A28">
        <v>5113</v>
      </c>
      <c r="B28" t="s">
        <v>37</v>
      </c>
      <c r="C28" t="s">
        <v>61</v>
      </c>
      <c r="D28" t="s">
        <v>36</v>
      </c>
      <c r="E28" s="4">
        <v>196108103</v>
      </c>
      <c r="F28" s="4">
        <v>0</v>
      </c>
      <c r="G28" s="4">
        <v>62656890</v>
      </c>
      <c r="H28" s="4">
        <v>13320876</v>
      </c>
      <c r="I28" s="4">
        <v>272085869</v>
      </c>
    </row>
    <row r="29" spans="1:9" x14ac:dyDescent="0.25">
      <c r="A29">
        <v>5120</v>
      </c>
      <c r="B29" t="s">
        <v>37</v>
      </c>
      <c r="C29" t="s">
        <v>62</v>
      </c>
      <c r="D29" t="s">
        <v>36</v>
      </c>
      <c r="E29" s="4">
        <v>787292463</v>
      </c>
      <c r="F29" s="4">
        <v>13859334</v>
      </c>
      <c r="G29" s="4">
        <v>293163368</v>
      </c>
      <c r="H29" s="4">
        <v>93246134</v>
      </c>
      <c r="I29" s="4">
        <v>1187561299</v>
      </c>
    </row>
    <row r="30" spans="1:9" x14ac:dyDescent="0.25">
      <c r="A30">
        <v>5125</v>
      </c>
      <c r="B30" t="s">
        <v>37</v>
      </c>
      <c r="C30" t="s">
        <v>63</v>
      </c>
      <c r="D30" t="s">
        <v>36</v>
      </c>
      <c r="E30" s="4">
        <v>161997685</v>
      </c>
      <c r="F30" s="4">
        <v>0</v>
      </c>
      <c r="G30" s="4">
        <v>57249332</v>
      </c>
      <c r="H30" s="4">
        <v>13320876</v>
      </c>
      <c r="I30" s="4">
        <v>232567893</v>
      </c>
    </row>
    <row r="31" spans="1:9" x14ac:dyDescent="0.25">
      <c r="A31">
        <v>5129</v>
      </c>
      <c r="B31" t="s">
        <v>37</v>
      </c>
      <c r="C31" t="s">
        <v>64</v>
      </c>
      <c r="D31" t="s">
        <v>36</v>
      </c>
      <c r="E31" s="4">
        <v>885905604</v>
      </c>
      <c r="F31" s="4">
        <v>0</v>
      </c>
      <c r="G31" s="4">
        <v>203547374</v>
      </c>
      <c r="H31" s="4">
        <v>86585695</v>
      </c>
      <c r="I31" s="4">
        <v>1176038673</v>
      </c>
    </row>
    <row r="32" spans="1:9" x14ac:dyDescent="0.25">
      <c r="A32">
        <v>5134</v>
      </c>
      <c r="B32" t="s">
        <v>37</v>
      </c>
      <c r="C32" t="s">
        <v>65</v>
      </c>
      <c r="D32" t="s">
        <v>36</v>
      </c>
      <c r="E32" s="4">
        <v>126232785</v>
      </c>
      <c r="F32" s="4">
        <v>0</v>
      </c>
      <c r="G32" s="4">
        <v>90518307</v>
      </c>
      <c r="H32" s="4">
        <v>19981314</v>
      </c>
      <c r="I32" s="4">
        <v>236732406</v>
      </c>
    </row>
    <row r="33" spans="1:9" x14ac:dyDescent="0.25">
      <c r="A33">
        <v>5138</v>
      </c>
      <c r="B33" t="s">
        <v>37</v>
      </c>
      <c r="C33" t="s">
        <v>66</v>
      </c>
      <c r="D33" t="s">
        <v>36</v>
      </c>
      <c r="E33" s="4">
        <v>308122250</v>
      </c>
      <c r="F33" s="4">
        <v>0</v>
      </c>
      <c r="G33" s="4">
        <v>178183824</v>
      </c>
      <c r="H33" s="4">
        <v>39962628</v>
      </c>
      <c r="I33" s="4">
        <v>526268702</v>
      </c>
    </row>
    <row r="34" spans="1:9" x14ac:dyDescent="0.25">
      <c r="A34">
        <v>5142</v>
      </c>
      <c r="B34" t="s">
        <v>37</v>
      </c>
      <c r="C34" t="s">
        <v>67</v>
      </c>
      <c r="D34" t="s">
        <v>36</v>
      </c>
      <c r="E34" s="4">
        <v>54958181</v>
      </c>
      <c r="F34" s="4">
        <v>0</v>
      </c>
      <c r="G34" s="4">
        <v>26959397</v>
      </c>
      <c r="H34" s="4">
        <v>6660438</v>
      </c>
      <c r="I34" s="4">
        <v>88578016</v>
      </c>
    </row>
    <row r="35" spans="1:9" x14ac:dyDescent="0.25">
      <c r="A35">
        <v>5145</v>
      </c>
      <c r="B35" t="s">
        <v>37</v>
      </c>
      <c r="C35" t="s">
        <v>68</v>
      </c>
      <c r="D35" t="s">
        <v>36</v>
      </c>
      <c r="E35" s="4">
        <v>59969892</v>
      </c>
      <c r="F35" s="4">
        <v>0</v>
      </c>
      <c r="G35" s="4">
        <v>26134118</v>
      </c>
      <c r="H35" s="4">
        <v>6660438</v>
      </c>
      <c r="I35" s="4">
        <v>92764448</v>
      </c>
    </row>
    <row r="36" spans="1:9" x14ac:dyDescent="0.25">
      <c r="A36">
        <v>5147</v>
      </c>
      <c r="B36" t="s">
        <v>37</v>
      </c>
      <c r="C36" t="s">
        <v>69</v>
      </c>
      <c r="D36" t="s">
        <v>36</v>
      </c>
      <c r="E36" s="4">
        <v>957048709</v>
      </c>
      <c r="F36" s="4">
        <v>0</v>
      </c>
      <c r="G36" s="4">
        <v>233859152</v>
      </c>
      <c r="H36" s="4">
        <v>113227449</v>
      </c>
      <c r="I36" s="4">
        <v>1304135310</v>
      </c>
    </row>
    <row r="37" spans="1:9" x14ac:dyDescent="0.25">
      <c r="A37">
        <v>5148</v>
      </c>
      <c r="B37" t="s">
        <v>37</v>
      </c>
      <c r="C37" t="s">
        <v>70</v>
      </c>
      <c r="D37" t="s">
        <v>36</v>
      </c>
      <c r="E37" s="4">
        <v>959465575</v>
      </c>
      <c r="F37" s="4">
        <v>48886876</v>
      </c>
      <c r="G37" s="4">
        <v>152058528</v>
      </c>
      <c r="H37" s="4">
        <v>59943943</v>
      </c>
      <c r="I37" s="4">
        <v>1220354922</v>
      </c>
    </row>
    <row r="38" spans="1:9" x14ac:dyDescent="0.25">
      <c r="A38">
        <v>5150</v>
      </c>
      <c r="B38" t="s">
        <v>37</v>
      </c>
      <c r="C38" t="s">
        <v>71</v>
      </c>
      <c r="D38" t="s">
        <v>36</v>
      </c>
      <c r="E38" s="4">
        <v>46024118</v>
      </c>
      <c r="F38" s="4">
        <v>0</v>
      </c>
      <c r="G38" s="4">
        <v>25442936</v>
      </c>
      <c r="H38" s="4">
        <v>6660438</v>
      </c>
      <c r="I38" s="4">
        <v>78127492</v>
      </c>
    </row>
    <row r="39" spans="1:9" x14ac:dyDescent="0.25">
      <c r="A39">
        <v>5154</v>
      </c>
      <c r="B39" t="s">
        <v>37</v>
      </c>
      <c r="C39" t="s">
        <v>72</v>
      </c>
      <c r="D39" t="s">
        <v>36</v>
      </c>
      <c r="E39" s="4">
        <v>1947160448</v>
      </c>
      <c r="F39" s="4">
        <v>0</v>
      </c>
      <c r="G39" s="4">
        <v>501851373</v>
      </c>
      <c r="H39" s="4">
        <v>286398843</v>
      </c>
      <c r="I39" s="4">
        <v>2735410664</v>
      </c>
    </row>
    <row r="40" spans="1:9" x14ac:dyDescent="0.25">
      <c r="A40">
        <v>5172</v>
      </c>
      <c r="B40" t="s">
        <v>37</v>
      </c>
      <c r="C40" t="s">
        <v>73</v>
      </c>
      <c r="D40" t="s">
        <v>36</v>
      </c>
      <c r="E40" s="4">
        <v>1156413627</v>
      </c>
      <c r="F40" s="4">
        <v>0</v>
      </c>
      <c r="G40" s="4">
        <v>263581200</v>
      </c>
      <c r="H40" s="4">
        <v>193152709</v>
      </c>
      <c r="I40" s="4">
        <v>1613147536</v>
      </c>
    </row>
    <row r="41" spans="1:9" x14ac:dyDescent="0.25">
      <c r="A41">
        <v>5190</v>
      </c>
      <c r="B41" t="s">
        <v>37</v>
      </c>
      <c r="C41" t="s">
        <v>74</v>
      </c>
      <c r="D41" t="s">
        <v>36</v>
      </c>
      <c r="E41" s="4">
        <v>136371226</v>
      </c>
      <c r="F41" s="4">
        <v>13496626</v>
      </c>
      <c r="G41" s="4">
        <v>27242454</v>
      </c>
      <c r="H41" s="4">
        <v>6660438</v>
      </c>
      <c r="I41" s="4">
        <v>183770744</v>
      </c>
    </row>
    <row r="42" spans="1:9" x14ac:dyDescent="0.25">
      <c r="A42">
        <v>5197</v>
      </c>
      <c r="B42" t="s">
        <v>37</v>
      </c>
      <c r="C42" t="s">
        <v>75</v>
      </c>
      <c r="D42" t="s">
        <v>36</v>
      </c>
      <c r="E42" s="4">
        <v>330090803</v>
      </c>
      <c r="F42" s="4">
        <v>0</v>
      </c>
      <c r="G42" s="4">
        <v>110071544</v>
      </c>
      <c r="H42" s="4">
        <v>26641752</v>
      </c>
      <c r="I42" s="4">
        <v>466804099</v>
      </c>
    </row>
    <row r="43" spans="1:9" x14ac:dyDescent="0.25">
      <c r="A43">
        <v>5206</v>
      </c>
      <c r="B43" t="s">
        <v>37</v>
      </c>
      <c r="C43" t="s">
        <v>76</v>
      </c>
      <c r="D43" t="s">
        <v>36</v>
      </c>
      <c r="E43" s="4">
        <v>51381379</v>
      </c>
      <c r="F43" s="4">
        <v>0</v>
      </c>
      <c r="G43" s="4">
        <v>27048675</v>
      </c>
      <c r="H43" s="4">
        <v>6660438</v>
      </c>
      <c r="I43" s="4">
        <v>85090492</v>
      </c>
    </row>
    <row r="44" spans="1:9" x14ac:dyDescent="0.25">
      <c r="A44">
        <v>5209</v>
      </c>
      <c r="B44" t="s">
        <v>37</v>
      </c>
      <c r="C44" t="s">
        <v>77</v>
      </c>
      <c r="D44" t="s">
        <v>36</v>
      </c>
      <c r="E44" s="4">
        <v>279200534</v>
      </c>
      <c r="F44" s="4">
        <v>0</v>
      </c>
      <c r="G44" s="4">
        <v>143023440</v>
      </c>
      <c r="H44" s="4">
        <v>33302190</v>
      </c>
      <c r="I44" s="4">
        <v>455526164</v>
      </c>
    </row>
    <row r="45" spans="1:9" x14ac:dyDescent="0.25">
      <c r="A45">
        <v>5212</v>
      </c>
      <c r="B45" t="s">
        <v>37</v>
      </c>
      <c r="C45" t="s">
        <v>78</v>
      </c>
      <c r="D45" t="s">
        <v>36</v>
      </c>
      <c r="E45" s="4">
        <v>897687532</v>
      </c>
      <c r="F45" s="4">
        <v>0</v>
      </c>
      <c r="G45" s="4">
        <v>204752870</v>
      </c>
      <c r="H45" s="4">
        <v>59943942</v>
      </c>
      <c r="I45" s="4">
        <v>1162384344</v>
      </c>
    </row>
    <row r="46" spans="1:9" x14ac:dyDescent="0.25">
      <c r="A46">
        <v>5234</v>
      </c>
      <c r="B46" t="s">
        <v>37</v>
      </c>
      <c r="C46" t="s">
        <v>79</v>
      </c>
      <c r="D46" t="s">
        <v>36</v>
      </c>
      <c r="E46" s="4">
        <v>625367461</v>
      </c>
      <c r="F46" s="4">
        <v>0</v>
      </c>
      <c r="G46" s="4">
        <v>215910414</v>
      </c>
      <c r="H46" s="4">
        <v>39962628</v>
      </c>
      <c r="I46" s="4">
        <v>881240503</v>
      </c>
    </row>
    <row r="47" spans="1:9" x14ac:dyDescent="0.25">
      <c r="A47">
        <v>5237</v>
      </c>
      <c r="B47" t="s">
        <v>37</v>
      </c>
      <c r="C47" t="s">
        <v>80</v>
      </c>
      <c r="D47" t="s">
        <v>36</v>
      </c>
      <c r="E47" s="4">
        <v>273228680</v>
      </c>
      <c r="F47" s="4">
        <v>0</v>
      </c>
      <c r="G47" s="4">
        <v>96867772</v>
      </c>
      <c r="H47" s="4">
        <v>46623067</v>
      </c>
      <c r="I47" s="4">
        <v>416719519</v>
      </c>
    </row>
    <row r="48" spans="1:9" x14ac:dyDescent="0.25">
      <c r="A48">
        <v>5240</v>
      </c>
      <c r="B48" t="s">
        <v>37</v>
      </c>
      <c r="C48" t="s">
        <v>81</v>
      </c>
      <c r="D48" t="s">
        <v>36</v>
      </c>
      <c r="E48" s="4">
        <v>162819483</v>
      </c>
      <c r="F48" s="4">
        <v>5830311</v>
      </c>
      <c r="G48" s="4">
        <v>82230900</v>
      </c>
      <c r="H48" s="4">
        <v>19981314</v>
      </c>
      <c r="I48" s="4">
        <v>270862008</v>
      </c>
    </row>
    <row r="49" spans="1:9" x14ac:dyDescent="0.25">
      <c r="A49">
        <v>5250</v>
      </c>
      <c r="B49" t="s">
        <v>37</v>
      </c>
      <c r="C49" t="s">
        <v>82</v>
      </c>
      <c r="D49" t="s">
        <v>36</v>
      </c>
      <c r="E49" s="4">
        <v>1359183504</v>
      </c>
      <c r="F49" s="4">
        <v>0</v>
      </c>
      <c r="G49" s="4">
        <v>263945112</v>
      </c>
      <c r="H49" s="4">
        <v>106567011</v>
      </c>
      <c r="I49" s="4">
        <v>1729695627</v>
      </c>
    </row>
    <row r="50" spans="1:9" x14ac:dyDescent="0.25">
      <c r="A50">
        <v>5264</v>
      </c>
      <c r="B50" t="s">
        <v>37</v>
      </c>
      <c r="C50" t="s">
        <v>83</v>
      </c>
      <c r="D50" t="s">
        <v>36</v>
      </c>
      <c r="E50" s="4">
        <v>120986849</v>
      </c>
      <c r="F50" s="4">
        <v>0</v>
      </c>
      <c r="G50" s="4">
        <v>46483104</v>
      </c>
      <c r="H50" s="4">
        <v>26641753</v>
      </c>
      <c r="I50" s="4">
        <v>194111706</v>
      </c>
    </row>
    <row r="51" spans="1:9" x14ac:dyDescent="0.25">
      <c r="A51">
        <v>5266</v>
      </c>
      <c r="B51" t="s">
        <v>84</v>
      </c>
      <c r="C51" t="s">
        <v>85</v>
      </c>
      <c r="D51" t="s">
        <v>36</v>
      </c>
      <c r="E51" s="4">
        <v>1207080886</v>
      </c>
      <c r="F51" s="4">
        <v>220323022</v>
      </c>
      <c r="G51" s="4">
        <v>290923196</v>
      </c>
      <c r="H51" s="4">
        <v>93246132</v>
      </c>
      <c r="I51" s="4">
        <v>1811573236</v>
      </c>
    </row>
    <row r="52" spans="1:9" x14ac:dyDescent="0.25">
      <c r="A52">
        <v>5282</v>
      </c>
      <c r="B52" t="s">
        <v>37</v>
      </c>
      <c r="C52" t="s">
        <v>86</v>
      </c>
      <c r="D52" t="s">
        <v>36</v>
      </c>
      <c r="E52" s="4">
        <v>238755897</v>
      </c>
      <c r="F52" s="4">
        <v>0</v>
      </c>
      <c r="G52" s="4">
        <v>128494335</v>
      </c>
      <c r="H52" s="4">
        <v>33302190</v>
      </c>
      <c r="I52" s="4">
        <v>400552422</v>
      </c>
    </row>
    <row r="53" spans="1:9" x14ac:dyDescent="0.25">
      <c r="A53">
        <v>5284</v>
      </c>
      <c r="B53" t="s">
        <v>37</v>
      </c>
      <c r="C53" t="s">
        <v>87</v>
      </c>
      <c r="D53" t="s">
        <v>36</v>
      </c>
      <c r="E53" s="4">
        <v>497862695</v>
      </c>
      <c r="F53" s="4">
        <v>0</v>
      </c>
      <c r="G53" s="4">
        <v>228213937</v>
      </c>
      <c r="H53" s="4">
        <v>53283504</v>
      </c>
      <c r="I53" s="4">
        <v>779360136</v>
      </c>
    </row>
    <row r="54" spans="1:9" x14ac:dyDescent="0.25">
      <c r="A54">
        <v>5306</v>
      </c>
      <c r="B54" t="s">
        <v>37</v>
      </c>
      <c r="C54" t="s">
        <v>88</v>
      </c>
      <c r="D54" t="s">
        <v>36</v>
      </c>
      <c r="E54" s="4">
        <v>139435239</v>
      </c>
      <c r="F54" s="4">
        <v>0</v>
      </c>
      <c r="G54" s="4">
        <v>55577870</v>
      </c>
      <c r="H54" s="4">
        <v>26641753</v>
      </c>
      <c r="I54" s="4">
        <v>221654862</v>
      </c>
    </row>
    <row r="55" spans="1:9" x14ac:dyDescent="0.25">
      <c r="A55">
        <v>5308</v>
      </c>
      <c r="B55" t="s">
        <v>37</v>
      </c>
      <c r="C55" t="s">
        <v>89</v>
      </c>
      <c r="D55" t="s">
        <v>36</v>
      </c>
      <c r="E55" s="4">
        <v>553352784</v>
      </c>
      <c r="F55" s="4">
        <v>44351383</v>
      </c>
      <c r="G55" s="4">
        <v>146116740</v>
      </c>
      <c r="H55" s="4">
        <v>39962628</v>
      </c>
      <c r="I55" s="4">
        <v>783783535</v>
      </c>
    </row>
    <row r="56" spans="1:9" x14ac:dyDescent="0.25">
      <c r="A56">
        <v>5310</v>
      </c>
      <c r="B56" t="s">
        <v>37</v>
      </c>
      <c r="C56" t="s">
        <v>90</v>
      </c>
      <c r="D56" t="s">
        <v>36</v>
      </c>
      <c r="E56" s="4">
        <v>110208529</v>
      </c>
      <c r="F56" s="4">
        <v>0</v>
      </c>
      <c r="G56" s="4">
        <v>53026060</v>
      </c>
      <c r="H56" s="4">
        <v>13320876</v>
      </c>
      <c r="I56" s="4">
        <v>176555465</v>
      </c>
    </row>
    <row r="57" spans="1:9" x14ac:dyDescent="0.25">
      <c r="A57">
        <v>5313</v>
      </c>
      <c r="B57" t="s">
        <v>37</v>
      </c>
      <c r="C57" t="s">
        <v>91</v>
      </c>
      <c r="D57" t="s">
        <v>36</v>
      </c>
      <c r="E57" s="4">
        <v>178877874</v>
      </c>
      <c r="F57" s="4">
        <v>0</v>
      </c>
      <c r="G57" s="4">
        <v>53355204</v>
      </c>
      <c r="H57" s="4">
        <v>33302191</v>
      </c>
      <c r="I57" s="4">
        <v>265535269</v>
      </c>
    </row>
    <row r="58" spans="1:9" x14ac:dyDescent="0.25">
      <c r="A58">
        <v>5315</v>
      </c>
      <c r="B58" t="s">
        <v>37</v>
      </c>
      <c r="C58" t="s">
        <v>92</v>
      </c>
      <c r="D58" t="s">
        <v>36</v>
      </c>
      <c r="E58" s="4">
        <v>86488055</v>
      </c>
      <c r="F58" s="4">
        <v>0</v>
      </c>
      <c r="G58" s="4">
        <v>27776251</v>
      </c>
      <c r="H58" s="4">
        <v>6660438</v>
      </c>
      <c r="I58" s="4">
        <v>120924744</v>
      </c>
    </row>
    <row r="59" spans="1:9" x14ac:dyDescent="0.25">
      <c r="A59">
        <v>5318</v>
      </c>
      <c r="B59" t="s">
        <v>37</v>
      </c>
      <c r="C59" t="s">
        <v>93</v>
      </c>
      <c r="D59" t="s">
        <v>36</v>
      </c>
      <c r="E59" s="4">
        <v>659331719</v>
      </c>
      <c r="F59" s="4">
        <v>0</v>
      </c>
      <c r="G59" s="4">
        <v>178062920</v>
      </c>
      <c r="H59" s="4">
        <v>46623066</v>
      </c>
      <c r="I59" s="4">
        <v>884017705</v>
      </c>
    </row>
    <row r="60" spans="1:9" x14ac:dyDescent="0.25">
      <c r="A60">
        <v>5321</v>
      </c>
      <c r="B60" t="s">
        <v>37</v>
      </c>
      <c r="C60" t="s">
        <v>94</v>
      </c>
      <c r="D60" t="s">
        <v>36</v>
      </c>
      <c r="E60" s="4">
        <v>141688042</v>
      </c>
      <c r="F60" s="4">
        <v>0</v>
      </c>
      <c r="G60" s="4">
        <v>24960742</v>
      </c>
      <c r="H60" s="4">
        <v>6660438</v>
      </c>
      <c r="I60" s="4">
        <v>173309222</v>
      </c>
    </row>
    <row r="61" spans="1:9" x14ac:dyDescent="0.25">
      <c r="A61">
        <v>5347</v>
      </c>
      <c r="B61" t="s">
        <v>37</v>
      </c>
      <c r="C61" t="s">
        <v>95</v>
      </c>
      <c r="D61" t="s">
        <v>36</v>
      </c>
      <c r="E61" s="4">
        <v>67346907</v>
      </c>
      <c r="F61" s="4">
        <v>0</v>
      </c>
      <c r="G61" s="4">
        <v>54066022</v>
      </c>
      <c r="H61" s="4">
        <v>19981314</v>
      </c>
      <c r="I61" s="4">
        <v>141394243</v>
      </c>
    </row>
    <row r="62" spans="1:9" x14ac:dyDescent="0.25">
      <c r="A62">
        <v>5353</v>
      </c>
      <c r="B62" t="s">
        <v>37</v>
      </c>
      <c r="C62" t="s">
        <v>96</v>
      </c>
      <c r="D62" t="s">
        <v>36</v>
      </c>
      <c r="E62" s="4">
        <v>64202370</v>
      </c>
      <c r="F62" s="4">
        <v>0</v>
      </c>
      <c r="G62" s="4">
        <v>26955459</v>
      </c>
      <c r="H62" s="4">
        <v>6660438</v>
      </c>
      <c r="I62" s="4">
        <v>97818267</v>
      </c>
    </row>
    <row r="63" spans="1:9" x14ac:dyDescent="0.25">
      <c r="A63">
        <v>5360</v>
      </c>
      <c r="B63" t="s">
        <v>97</v>
      </c>
      <c r="C63" t="s">
        <v>98</v>
      </c>
      <c r="D63" t="s">
        <v>36</v>
      </c>
      <c r="E63" s="4">
        <v>2545030850</v>
      </c>
      <c r="F63" s="4">
        <v>206787580</v>
      </c>
      <c r="G63" s="4">
        <v>484632336</v>
      </c>
      <c r="H63" s="4">
        <v>159850512</v>
      </c>
      <c r="I63" s="4">
        <v>3396301278</v>
      </c>
    </row>
    <row r="64" spans="1:9" x14ac:dyDescent="0.25">
      <c r="A64">
        <v>5361</v>
      </c>
      <c r="B64" t="s">
        <v>37</v>
      </c>
      <c r="C64" t="s">
        <v>99</v>
      </c>
      <c r="D64" t="s">
        <v>36</v>
      </c>
      <c r="E64" s="4">
        <v>404196931</v>
      </c>
      <c r="F64" s="4">
        <v>0</v>
      </c>
      <c r="G64" s="4">
        <v>198100722</v>
      </c>
      <c r="H64" s="4">
        <v>59943943</v>
      </c>
      <c r="I64" s="4">
        <v>662241596</v>
      </c>
    </row>
    <row r="65" spans="1:9" x14ac:dyDescent="0.25">
      <c r="A65">
        <v>5364</v>
      </c>
      <c r="B65" t="s">
        <v>37</v>
      </c>
      <c r="C65" t="s">
        <v>100</v>
      </c>
      <c r="D65" t="s">
        <v>36</v>
      </c>
      <c r="E65" s="4">
        <v>211963220</v>
      </c>
      <c r="F65" s="4">
        <v>0</v>
      </c>
      <c r="G65" s="4">
        <v>100481875</v>
      </c>
      <c r="H65" s="4">
        <v>39962629</v>
      </c>
      <c r="I65" s="4">
        <v>352407724</v>
      </c>
    </row>
    <row r="66" spans="1:9" x14ac:dyDescent="0.25">
      <c r="A66">
        <v>5368</v>
      </c>
      <c r="B66" t="s">
        <v>37</v>
      </c>
      <c r="C66" t="s">
        <v>101</v>
      </c>
      <c r="D66" t="s">
        <v>36</v>
      </c>
      <c r="E66" s="4">
        <v>152490240</v>
      </c>
      <c r="F66" s="4">
        <v>0</v>
      </c>
      <c r="G66" s="4">
        <v>78501216</v>
      </c>
      <c r="H66" s="4">
        <v>19981314</v>
      </c>
      <c r="I66" s="4">
        <v>250972770</v>
      </c>
    </row>
    <row r="67" spans="1:9" x14ac:dyDescent="0.25">
      <c r="A67">
        <v>5376</v>
      </c>
      <c r="B67" t="s">
        <v>37</v>
      </c>
      <c r="C67" t="s">
        <v>102</v>
      </c>
      <c r="D67" t="s">
        <v>36</v>
      </c>
      <c r="E67" s="4">
        <v>795938388</v>
      </c>
      <c r="F67" s="4">
        <v>0</v>
      </c>
      <c r="G67" s="4">
        <v>185165574</v>
      </c>
      <c r="H67" s="4">
        <v>53283504</v>
      </c>
      <c r="I67" s="4">
        <v>1034387466</v>
      </c>
    </row>
    <row r="68" spans="1:9" x14ac:dyDescent="0.25">
      <c r="A68">
        <v>5380</v>
      </c>
      <c r="B68" t="s">
        <v>103</v>
      </c>
      <c r="C68" t="s">
        <v>104</v>
      </c>
      <c r="D68" t="s">
        <v>36</v>
      </c>
      <c r="E68" s="4">
        <v>508074469</v>
      </c>
      <c r="F68" s="4">
        <v>0</v>
      </c>
      <c r="G68" s="4">
        <v>80410368</v>
      </c>
      <c r="H68" s="4">
        <v>26641752</v>
      </c>
      <c r="I68" s="4">
        <v>615126589</v>
      </c>
    </row>
    <row r="69" spans="1:9" x14ac:dyDescent="0.25">
      <c r="A69">
        <v>5390</v>
      </c>
      <c r="B69" t="s">
        <v>37</v>
      </c>
      <c r="C69" t="s">
        <v>105</v>
      </c>
      <c r="D69" t="s">
        <v>36</v>
      </c>
      <c r="E69" s="4">
        <v>120850012</v>
      </c>
      <c r="F69" s="4">
        <v>0</v>
      </c>
      <c r="G69" s="4">
        <v>44105250</v>
      </c>
      <c r="H69" s="4">
        <v>13320876</v>
      </c>
      <c r="I69" s="4">
        <v>178276138</v>
      </c>
    </row>
    <row r="70" spans="1:9" x14ac:dyDescent="0.25">
      <c r="A70">
        <v>5400</v>
      </c>
      <c r="B70" t="s">
        <v>37</v>
      </c>
      <c r="C70" t="s">
        <v>106</v>
      </c>
      <c r="D70" t="s">
        <v>36</v>
      </c>
      <c r="E70" s="4">
        <v>330646748</v>
      </c>
      <c r="F70" s="4">
        <v>0</v>
      </c>
      <c r="G70" s="4">
        <v>127772250</v>
      </c>
      <c r="H70" s="4">
        <v>33302190</v>
      </c>
      <c r="I70" s="4">
        <v>491721188</v>
      </c>
    </row>
    <row r="71" spans="1:9" x14ac:dyDescent="0.25">
      <c r="A71">
        <v>5411</v>
      </c>
      <c r="B71" t="s">
        <v>37</v>
      </c>
      <c r="C71" t="s">
        <v>107</v>
      </c>
      <c r="D71" t="s">
        <v>36</v>
      </c>
      <c r="E71" s="4">
        <v>158568068</v>
      </c>
      <c r="F71" s="4">
        <v>0</v>
      </c>
      <c r="G71" s="4">
        <v>54803096</v>
      </c>
      <c r="H71" s="4">
        <v>13320876</v>
      </c>
      <c r="I71" s="4">
        <v>226692040</v>
      </c>
    </row>
    <row r="72" spans="1:9" x14ac:dyDescent="0.25">
      <c r="A72">
        <v>5425</v>
      </c>
      <c r="B72" t="s">
        <v>37</v>
      </c>
      <c r="C72" t="s">
        <v>108</v>
      </c>
      <c r="D72" t="s">
        <v>36</v>
      </c>
      <c r="E72" s="4">
        <v>168676147</v>
      </c>
      <c r="F72" s="4">
        <v>0</v>
      </c>
      <c r="G72" s="4">
        <v>81681663</v>
      </c>
      <c r="H72" s="4">
        <v>19981314</v>
      </c>
      <c r="I72" s="4">
        <v>270339124</v>
      </c>
    </row>
    <row r="73" spans="1:9" x14ac:dyDescent="0.25">
      <c r="A73">
        <v>5440</v>
      </c>
      <c r="B73" t="s">
        <v>37</v>
      </c>
      <c r="C73" t="s">
        <v>109</v>
      </c>
      <c r="D73" t="s">
        <v>36</v>
      </c>
      <c r="E73" s="4">
        <v>980135553</v>
      </c>
      <c r="F73" s="4">
        <v>22219251</v>
      </c>
      <c r="G73" s="4">
        <v>182325436</v>
      </c>
      <c r="H73" s="4">
        <v>53283504</v>
      </c>
      <c r="I73" s="4">
        <v>1237963744</v>
      </c>
    </row>
    <row r="74" spans="1:9" x14ac:dyDescent="0.25">
      <c r="A74">
        <v>5467</v>
      </c>
      <c r="B74" t="s">
        <v>37</v>
      </c>
      <c r="C74" t="s">
        <v>110</v>
      </c>
      <c r="D74" t="s">
        <v>36</v>
      </c>
      <c r="E74" s="4">
        <v>99830787</v>
      </c>
      <c r="F74" s="4">
        <v>0</v>
      </c>
      <c r="G74" s="4">
        <v>55659958</v>
      </c>
      <c r="H74" s="4">
        <v>26641753</v>
      </c>
      <c r="I74" s="4">
        <v>182132498</v>
      </c>
    </row>
    <row r="75" spans="1:9" x14ac:dyDescent="0.25">
      <c r="A75">
        <v>5475</v>
      </c>
      <c r="B75" t="s">
        <v>37</v>
      </c>
      <c r="C75" t="s">
        <v>111</v>
      </c>
      <c r="D75" t="s">
        <v>36</v>
      </c>
      <c r="E75" s="4">
        <v>155061966</v>
      </c>
      <c r="F75" s="4">
        <v>0</v>
      </c>
      <c r="G75" s="4">
        <v>89684984</v>
      </c>
      <c r="H75" s="4">
        <v>33302191</v>
      </c>
      <c r="I75" s="4">
        <v>278049141</v>
      </c>
    </row>
    <row r="76" spans="1:9" x14ac:dyDescent="0.25">
      <c r="A76">
        <v>5480</v>
      </c>
      <c r="B76" t="s">
        <v>37</v>
      </c>
      <c r="C76" t="s">
        <v>112</v>
      </c>
      <c r="D76" t="s">
        <v>36</v>
      </c>
      <c r="E76" s="4">
        <v>395807197</v>
      </c>
      <c r="F76" s="4">
        <v>0</v>
      </c>
      <c r="G76" s="4">
        <v>104952249</v>
      </c>
      <c r="H76" s="4">
        <v>19981314</v>
      </c>
      <c r="I76" s="4">
        <v>520740760</v>
      </c>
    </row>
    <row r="77" spans="1:9" x14ac:dyDescent="0.25">
      <c r="A77">
        <v>5483</v>
      </c>
      <c r="B77" t="s">
        <v>37</v>
      </c>
      <c r="C77" t="s">
        <v>113</v>
      </c>
      <c r="D77" t="s">
        <v>36</v>
      </c>
      <c r="E77" s="4">
        <v>150914157</v>
      </c>
      <c r="F77" s="4">
        <v>0</v>
      </c>
      <c r="G77" s="4">
        <v>111439948</v>
      </c>
      <c r="H77" s="4">
        <v>33302190</v>
      </c>
      <c r="I77" s="4">
        <v>295656295</v>
      </c>
    </row>
    <row r="78" spans="1:9" x14ac:dyDescent="0.25">
      <c r="A78">
        <v>5490</v>
      </c>
      <c r="B78" t="s">
        <v>37</v>
      </c>
      <c r="C78" t="s">
        <v>114</v>
      </c>
      <c r="D78" t="s">
        <v>36</v>
      </c>
      <c r="E78" s="4">
        <v>1832431099</v>
      </c>
      <c r="F78" s="4">
        <v>0</v>
      </c>
      <c r="G78" s="4">
        <v>657032915</v>
      </c>
      <c r="H78" s="4">
        <v>179831829</v>
      </c>
      <c r="I78" s="4">
        <v>2669295843</v>
      </c>
    </row>
    <row r="79" spans="1:9" x14ac:dyDescent="0.25">
      <c r="A79">
        <v>5495</v>
      </c>
      <c r="B79" t="s">
        <v>37</v>
      </c>
      <c r="C79" t="s">
        <v>115</v>
      </c>
      <c r="D79" t="s">
        <v>36</v>
      </c>
      <c r="E79" s="4">
        <v>902681055</v>
      </c>
      <c r="F79" s="4">
        <v>0</v>
      </c>
      <c r="G79" s="4">
        <v>189025385</v>
      </c>
      <c r="H79" s="4">
        <v>46623067</v>
      </c>
      <c r="I79" s="4">
        <v>1138329507</v>
      </c>
    </row>
    <row r="80" spans="1:9" x14ac:dyDescent="0.25">
      <c r="A80">
        <v>5501</v>
      </c>
      <c r="B80" t="s">
        <v>37</v>
      </c>
      <c r="C80" t="s">
        <v>116</v>
      </c>
      <c r="D80" t="s">
        <v>36</v>
      </c>
      <c r="E80" s="4">
        <v>50035468</v>
      </c>
      <c r="F80" s="4">
        <v>0</v>
      </c>
      <c r="G80" s="4">
        <v>26931117</v>
      </c>
      <c r="H80" s="4">
        <v>6660438</v>
      </c>
      <c r="I80" s="4">
        <v>83627023</v>
      </c>
    </row>
    <row r="81" spans="1:9" x14ac:dyDescent="0.25">
      <c r="A81">
        <v>5541</v>
      </c>
      <c r="B81" t="s">
        <v>37</v>
      </c>
      <c r="C81" t="s">
        <v>117</v>
      </c>
      <c r="D81" t="s">
        <v>36</v>
      </c>
      <c r="E81" s="4">
        <v>337102012</v>
      </c>
      <c r="F81" s="4">
        <v>6055514</v>
      </c>
      <c r="G81" s="4">
        <v>72006240</v>
      </c>
      <c r="H81" s="4">
        <v>39962629</v>
      </c>
      <c r="I81" s="4">
        <v>455126395</v>
      </c>
    </row>
    <row r="82" spans="1:9" x14ac:dyDescent="0.25">
      <c r="A82">
        <v>5543</v>
      </c>
      <c r="B82" t="s">
        <v>37</v>
      </c>
      <c r="C82" t="s">
        <v>118</v>
      </c>
      <c r="D82" t="s">
        <v>36</v>
      </c>
      <c r="E82" s="4">
        <v>165254821</v>
      </c>
      <c r="F82" s="4">
        <v>3717978</v>
      </c>
      <c r="G82" s="4">
        <v>61743968</v>
      </c>
      <c r="H82" s="4">
        <v>13320876</v>
      </c>
      <c r="I82" s="4">
        <v>244037643</v>
      </c>
    </row>
    <row r="83" spans="1:9" x14ac:dyDescent="0.25">
      <c r="A83">
        <v>5576</v>
      </c>
      <c r="B83" t="s">
        <v>37</v>
      </c>
      <c r="C83" t="s">
        <v>119</v>
      </c>
      <c r="D83" t="s">
        <v>36</v>
      </c>
      <c r="E83" s="4">
        <v>111422616</v>
      </c>
      <c r="F83" s="4">
        <v>0</v>
      </c>
      <c r="G83" s="4">
        <v>55830646</v>
      </c>
      <c r="H83" s="4">
        <v>13320876</v>
      </c>
      <c r="I83" s="4">
        <v>180574138</v>
      </c>
    </row>
    <row r="84" spans="1:9" x14ac:dyDescent="0.25">
      <c r="A84">
        <v>5579</v>
      </c>
      <c r="B84" t="s">
        <v>37</v>
      </c>
      <c r="C84" t="s">
        <v>120</v>
      </c>
      <c r="D84" t="s">
        <v>36</v>
      </c>
      <c r="E84" s="4">
        <v>543071711</v>
      </c>
      <c r="F84" s="4">
        <v>0</v>
      </c>
      <c r="G84" s="4">
        <v>164268648</v>
      </c>
      <c r="H84" s="4">
        <v>53283505</v>
      </c>
      <c r="I84" s="4">
        <v>760623864</v>
      </c>
    </row>
    <row r="85" spans="1:9" x14ac:dyDescent="0.25">
      <c r="A85">
        <v>5585</v>
      </c>
      <c r="B85" t="s">
        <v>37</v>
      </c>
      <c r="C85" t="s">
        <v>121</v>
      </c>
      <c r="D85" t="s">
        <v>36</v>
      </c>
      <c r="E85" s="4">
        <v>212828320</v>
      </c>
      <c r="F85" s="4">
        <v>0</v>
      </c>
      <c r="G85" s="4">
        <v>109500512</v>
      </c>
      <c r="H85" s="4">
        <v>39962629</v>
      </c>
      <c r="I85" s="4">
        <v>362291461</v>
      </c>
    </row>
    <row r="86" spans="1:9" x14ac:dyDescent="0.25">
      <c r="A86">
        <v>5591</v>
      </c>
      <c r="B86" t="s">
        <v>37</v>
      </c>
      <c r="C86" t="s">
        <v>122</v>
      </c>
      <c r="D86" t="s">
        <v>36</v>
      </c>
      <c r="E86" s="4">
        <v>402343198</v>
      </c>
      <c r="F86" s="4">
        <v>0</v>
      </c>
      <c r="G86" s="4">
        <v>158214058</v>
      </c>
      <c r="H86" s="4">
        <v>39962628</v>
      </c>
      <c r="I86" s="4">
        <v>600519884</v>
      </c>
    </row>
    <row r="87" spans="1:9" x14ac:dyDescent="0.25">
      <c r="A87">
        <v>5604</v>
      </c>
      <c r="B87" t="s">
        <v>37</v>
      </c>
      <c r="C87" t="s">
        <v>123</v>
      </c>
      <c r="D87" t="s">
        <v>36</v>
      </c>
      <c r="E87" s="4">
        <v>774950850</v>
      </c>
      <c r="F87" s="4">
        <v>0</v>
      </c>
      <c r="G87" s="4">
        <v>118184696</v>
      </c>
      <c r="H87" s="4">
        <v>46623067</v>
      </c>
      <c r="I87" s="4">
        <v>939758613</v>
      </c>
    </row>
    <row r="88" spans="1:9" x14ac:dyDescent="0.25">
      <c r="A88">
        <v>5607</v>
      </c>
      <c r="B88" t="s">
        <v>37</v>
      </c>
      <c r="C88" t="s">
        <v>124</v>
      </c>
      <c r="D88" t="s">
        <v>36</v>
      </c>
      <c r="E88" s="4">
        <v>243182742</v>
      </c>
      <c r="F88" s="4">
        <v>0</v>
      </c>
      <c r="G88" s="4">
        <v>100100660</v>
      </c>
      <c r="H88" s="4">
        <v>26641752</v>
      </c>
      <c r="I88" s="4">
        <v>369925154</v>
      </c>
    </row>
    <row r="89" spans="1:9" x14ac:dyDescent="0.25">
      <c r="A89">
        <v>5615</v>
      </c>
      <c r="B89" t="s">
        <v>125</v>
      </c>
      <c r="C89" t="s">
        <v>126</v>
      </c>
      <c r="D89" t="s">
        <v>36</v>
      </c>
      <c r="E89" s="4">
        <v>1656925385</v>
      </c>
      <c r="F89" s="4">
        <v>116038471</v>
      </c>
      <c r="G89" s="4">
        <v>404389444</v>
      </c>
      <c r="H89" s="4">
        <v>133208761</v>
      </c>
      <c r="I89" s="4">
        <v>2310562061</v>
      </c>
    </row>
    <row r="90" spans="1:9" x14ac:dyDescent="0.25">
      <c r="A90">
        <v>5628</v>
      </c>
      <c r="B90" t="s">
        <v>37</v>
      </c>
      <c r="C90" t="s">
        <v>127</v>
      </c>
      <c r="D90" t="s">
        <v>36</v>
      </c>
      <c r="E90" s="4">
        <v>189156327</v>
      </c>
      <c r="F90" s="4">
        <v>0</v>
      </c>
      <c r="G90" s="4">
        <v>92775000</v>
      </c>
      <c r="H90" s="4">
        <v>19981314</v>
      </c>
      <c r="I90" s="4">
        <v>301912641</v>
      </c>
    </row>
    <row r="91" spans="1:9" x14ac:dyDescent="0.25">
      <c r="A91">
        <v>5631</v>
      </c>
      <c r="B91" t="s">
        <v>128</v>
      </c>
      <c r="C91" t="s">
        <v>129</v>
      </c>
      <c r="D91" t="s">
        <v>36</v>
      </c>
      <c r="E91" s="4">
        <v>667277250</v>
      </c>
      <c r="F91" s="4">
        <v>24839570</v>
      </c>
      <c r="G91" s="4">
        <v>171255932</v>
      </c>
      <c r="H91" s="4">
        <v>53283504</v>
      </c>
      <c r="I91" s="4">
        <v>916656256</v>
      </c>
    </row>
    <row r="92" spans="1:9" x14ac:dyDescent="0.25">
      <c r="A92">
        <v>5642</v>
      </c>
      <c r="B92" t="s">
        <v>37</v>
      </c>
      <c r="C92" t="s">
        <v>130</v>
      </c>
      <c r="D92" t="s">
        <v>36</v>
      </c>
      <c r="E92" s="4">
        <v>258696407</v>
      </c>
      <c r="F92" s="4">
        <v>0</v>
      </c>
      <c r="G92" s="4">
        <v>112418648</v>
      </c>
      <c r="H92" s="4">
        <v>46623067</v>
      </c>
      <c r="I92" s="4">
        <v>417738122</v>
      </c>
    </row>
    <row r="93" spans="1:9" x14ac:dyDescent="0.25">
      <c r="A93">
        <v>5647</v>
      </c>
      <c r="B93" t="s">
        <v>37</v>
      </c>
      <c r="C93" t="s">
        <v>131</v>
      </c>
      <c r="D93" t="s">
        <v>36</v>
      </c>
      <c r="E93" s="4">
        <v>113320621</v>
      </c>
      <c r="F93" s="4">
        <v>0</v>
      </c>
      <c r="G93" s="4">
        <v>60294816</v>
      </c>
      <c r="H93" s="4">
        <v>13320876</v>
      </c>
      <c r="I93" s="4">
        <v>186936313</v>
      </c>
    </row>
    <row r="94" spans="1:9" x14ac:dyDescent="0.25">
      <c r="A94">
        <v>5649</v>
      </c>
      <c r="B94" t="s">
        <v>37</v>
      </c>
      <c r="C94" t="s">
        <v>132</v>
      </c>
      <c r="D94" t="s">
        <v>36</v>
      </c>
      <c r="E94" s="4">
        <v>274533409</v>
      </c>
      <c r="F94" s="4">
        <v>0</v>
      </c>
      <c r="G94" s="4">
        <v>107770480</v>
      </c>
      <c r="H94" s="4">
        <v>26641752</v>
      </c>
      <c r="I94" s="4">
        <v>408945641</v>
      </c>
    </row>
    <row r="95" spans="1:9" x14ac:dyDescent="0.25">
      <c r="A95">
        <v>5652</v>
      </c>
      <c r="B95" t="s">
        <v>37</v>
      </c>
      <c r="C95" t="s">
        <v>133</v>
      </c>
      <c r="D95" t="s">
        <v>36</v>
      </c>
      <c r="E95" s="4">
        <v>90553256</v>
      </c>
      <c r="F95" s="4">
        <v>0</v>
      </c>
      <c r="G95" s="4">
        <v>57855650</v>
      </c>
      <c r="H95" s="4">
        <v>13320876</v>
      </c>
      <c r="I95" s="4">
        <v>161729782</v>
      </c>
    </row>
    <row r="96" spans="1:9" x14ac:dyDescent="0.25">
      <c r="A96">
        <v>5656</v>
      </c>
      <c r="B96" t="s">
        <v>37</v>
      </c>
      <c r="C96" t="s">
        <v>134</v>
      </c>
      <c r="D96" t="s">
        <v>36</v>
      </c>
      <c r="E96" s="4">
        <v>239317011</v>
      </c>
      <c r="F96" s="4">
        <v>0</v>
      </c>
      <c r="G96" s="4">
        <v>109020212</v>
      </c>
      <c r="H96" s="4">
        <v>26641752</v>
      </c>
      <c r="I96" s="4">
        <v>374978975</v>
      </c>
    </row>
    <row r="97" spans="1:9" x14ac:dyDescent="0.25">
      <c r="A97">
        <v>5658</v>
      </c>
      <c r="B97" t="s">
        <v>37</v>
      </c>
      <c r="C97" t="s">
        <v>135</v>
      </c>
      <c r="D97" t="s">
        <v>36</v>
      </c>
      <c r="E97" s="4">
        <v>49217255</v>
      </c>
      <c r="F97" s="4">
        <v>0</v>
      </c>
      <c r="G97" s="4">
        <v>26469588</v>
      </c>
      <c r="H97" s="4">
        <v>6660438</v>
      </c>
      <c r="I97" s="4">
        <v>82347281</v>
      </c>
    </row>
    <row r="98" spans="1:9" x14ac:dyDescent="0.25">
      <c r="A98">
        <v>5659</v>
      </c>
      <c r="B98" t="s">
        <v>37</v>
      </c>
      <c r="C98" t="s">
        <v>136</v>
      </c>
      <c r="D98" t="s">
        <v>36</v>
      </c>
      <c r="E98" s="4">
        <v>877726671</v>
      </c>
      <c r="F98" s="4">
        <v>0</v>
      </c>
      <c r="G98" s="4">
        <v>267136337</v>
      </c>
      <c r="H98" s="4">
        <v>46623066</v>
      </c>
      <c r="I98" s="4">
        <v>1191486074</v>
      </c>
    </row>
    <row r="99" spans="1:9" x14ac:dyDescent="0.25">
      <c r="A99">
        <v>5660</v>
      </c>
      <c r="B99" t="s">
        <v>37</v>
      </c>
      <c r="C99" t="s">
        <v>137</v>
      </c>
      <c r="D99" t="s">
        <v>36</v>
      </c>
      <c r="E99" s="4">
        <v>283169795</v>
      </c>
      <c r="F99" s="4">
        <v>13786355</v>
      </c>
      <c r="G99" s="4">
        <v>108717024</v>
      </c>
      <c r="H99" s="4">
        <v>33302190</v>
      </c>
      <c r="I99" s="4">
        <v>438975364</v>
      </c>
    </row>
    <row r="100" spans="1:9" x14ac:dyDescent="0.25">
      <c r="A100">
        <v>5664</v>
      </c>
      <c r="B100" t="s">
        <v>37</v>
      </c>
      <c r="C100" t="s">
        <v>138</v>
      </c>
      <c r="D100" t="s">
        <v>36</v>
      </c>
      <c r="E100" s="4">
        <v>434899585</v>
      </c>
      <c r="F100" s="4">
        <v>0</v>
      </c>
      <c r="G100" s="4">
        <v>148533173</v>
      </c>
      <c r="H100" s="4">
        <v>39962628</v>
      </c>
      <c r="I100" s="4">
        <v>623395386</v>
      </c>
    </row>
    <row r="101" spans="1:9" x14ac:dyDescent="0.25">
      <c r="A101">
        <v>5665</v>
      </c>
      <c r="B101" t="s">
        <v>37</v>
      </c>
      <c r="C101" t="s">
        <v>139</v>
      </c>
      <c r="D101" t="s">
        <v>36</v>
      </c>
      <c r="E101" s="4">
        <v>983244819</v>
      </c>
      <c r="F101" s="4">
        <v>0</v>
      </c>
      <c r="G101" s="4">
        <v>367529193</v>
      </c>
      <c r="H101" s="4">
        <v>59943942</v>
      </c>
      <c r="I101" s="4">
        <v>1410717954</v>
      </c>
    </row>
    <row r="102" spans="1:9" x14ac:dyDescent="0.25">
      <c r="A102">
        <v>5667</v>
      </c>
      <c r="B102" t="s">
        <v>37</v>
      </c>
      <c r="C102" t="s">
        <v>140</v>
      </c>
      <c r="D102" t="s">
        <v>36</v>
      </c>
      <c r="E102" s="4">
        <v>203941064</v>
      </c>
      <c r="F102" s="4">
        <v>0</v>
      </c>
      <c r="G102" s="4">
        <v>80092494</v>
      </c>
      <c r="H102" s="4">
        <v>19981314</v>
      </c>
      <c r="I102" s="4">
        <v>304014872</v>
      </c>
    </row>
    <row r="103" spans="1:9" x14ac:dyDescent="0.25">
      <c r="A103">
        <v>5670</v>
      </c>
      <c r="B103" t="s">
        <v>37</v>
      </c>
      <c r="C103" t="s">
        <v>141</v>
      </c>
      <c r="D103" t="s">
        <v>36</v>
      </c>
      <c r="E103" s="4">
        <v>384757089</v>
      </c>
      <c r="F103" s="4">
        <v>0</v>
      </c>
      <c r="G103" s="4">
        <v>155557958</v>
      </c>
      <c r="H103" s="4">
        <v>46623066</v>
      </c>
      <c r="I103" s="4">
        <v>586938113</v>
      </c>
    </row>
    <row r="104" spans="1:9" x14ac:dyDescent="0.25">
      <c r="A104">
        <v>5674</v>
      </c>
      <c r="B104" t="s">
        <v>37</v>
      </c>
      <c r="C104" t="s">
        <v>142</v>
      </c>
      <c r="D104" t="s">
        <v>36</v>
      </c>
      <c r="E104" s="4">
        <v>321160968</v>
      </c>
      <c r="F104" s="4">
        <v>0</v>
      </c>
      <c r="G104" s="4">
        <v>133304135</v>
      </c>
      <c r="H104" s="4">
        <v>33302190</v>
      </c>
      <c r="I104" s="4">
        <v>487767293</v>
      </c>
    </row>
    <row r="105" spans="1:9" x14ac:dyDescent="0.25">
      <c r="A105">
        <v>5679</v>
      </c>
      <c r="B105" t="s">
        <v>37</v>
      </c>
      <c r="C105" t="s">
        <v>143</v>
      </c>
      <c r="D105" t="s">
        <v>36</v>
      </c>
      <c r="E105" s="4">
        <v>277539078</v>
      </c>
      <c r="F105" s="4">
        <v>10795154</v>
      </c>
      <c r="G105" s="4">
        <v>131813105</v>
      </c>
      <c r="H105" s="4">
        <v>33302190</v>
      </c>
      <c r="I105" s="4">
        <v>453449527</v>
      </c>
    </row>
    <row r="106" spans="1:9" x14ac:dyDescent="0.25">
      <c r="A106">
        <v>5686</v>
      </c>
      <c r="B106" t="s">
        <v>37</v>
      </c>
      <c r="C106" t="s">
        <v>144</v>
      </c>
      <c r="D106" t="s">
        <v>36</v>
      </c>
      <c r="E106" s="4">
        <v>592985845</v>
      </c>
      <c r="F106" s="4">
        <v>31538656</v>
      </c>
      <c r="G106" s="4">
        <v>209691480</v>
      </c>
      <c r="H106" s="4">
        <v>79925258</v>
      </c>
      <c r="I106" s="4">
        <v>914141239</v>
      </c>
    </row>
    <row r="107" spans="1:9" x14ac:dyDescent="0.25">
      <c r="A107">
        <v>5690</v>
      </c>
      <c r="B107" t="s">
        <v>37</v>
      </c>
      <c r="C107" t="s">
        <v>145</v>
      </c>
      <c r="D107" t="s">
        <v>36</v>
      </c>
      <c r="E107" s="4">
        <v>235920970</v>
      </c>
      <c r="F107" s="4">
        <v>0</v>
      </c>
      <c r="G107" s="4">
        <v>134035850</v>
      </c>
      <c r="H107" s="4">
        <v>33302190</v>
      </c>
      <c r="I107" s="4">
        <v>403259010</v>
      </c>
    </row>
    <row r="108" spans="1:9" x14ac:dyDescent="0.25">
      <c r="A108">
        <v>5697</v>
      </c>
      <c r="B108" t="s">
        <v>37</v>
      </c>
      <c r="C108" t="s">
        <v>146</v>
      </c>
      <c r="D108" t="s">
        <v>36</v>
      </c>
      <c r="E108" s="4">
        <v>592517832</v>
      </c>
      <c r="F108" s="4">
        <v>0</v>
      </c>
      <c r="G108" s="4">
        <v>118336583</v>
      </c>
      <c r="H108" s="4">
        <v>73264820</v>
      </c>
      <c r="I108" s="4">
        <v>784119235</v>
      </c>
    </row>
    <row r="109" spans="1:9" x14ac:dyDescent="0.25">
      <c r="A109">
        <v>5736</v>
      </c>
      <c r="B109" t="s">
        <v>37</v>
      </c>
      <c r="C109" t="s">
        <v>147</v>
      </c>
      <c r="D109" t="s">
        <v>36</v>
      </c>
      <c r="E109" s="4">
        <v>761159471</v>
      </c>
      <c r="F109" s="4">
        <v>0</v>
      </c>
      <c r="G109" s="4">
        <v>89367561</v>
      </c>
      <c r="H109" s="4">
        <v>19981314</v>
      </c>
      <c r="I109" s="4">
        <v>870508346</v>
      </c>
    </row>
    <row r="110" spans="1:9" x14ac:dyDescent="0.25">
      <c r="A110">
        <v>5756</v>
      </c>
      <c r="B110" t="s">
        <v>37</v>
      </c>
      <c r="C110" t="s">
        <v>148</v>
      </c>
      <c r="D110" t="s">
        <v>36</v>
      </c>
      <c r="E110" s="4">
        <v>609729766</v>
      </c>
      <c r="F110" s="4">
        <v>20270136</v>
      </c>
      <c r="G110" s="4">
        <v>190691620</v>
      </c>
      <c r="H110" s="4">
        <v>46623066</v>
      </c>
      <c r="I110" s="4">
        <v>867314588</v>
      </c>
    </row>
    <row r="111" spans="1:9" x14ac:dyDescent="0.25">
      <c r="A111">
        <v>5761</v>
      </c>
      <c r="B111" t="s">
        <v>37</v>
      </c>
      <c r="C111" t="s">
        <v>149</v>
      </c>
      <c r="D111" t="s">
        <v>36</v>
      </c>
      <c r="E111" s="4">
        <v>258904905</v>
      </c>
      <c r="F111" s="4">
        <v>0</v>
      </c>
      <c r="G111" s="4">
        <v>53492196</v>
      </c>
      <c r="H111" s="4">
        <v>13320876</v>
      </c>
      <c r="I111" s="4">
        <v>325717977</v>
      </c>
    </row>
    <row r="112" spans="1:9" x14ac:dyDescent="0.25">
      <c r="A112">
        <v>5789</v>
      </c>
      <c r="B112" t="s">
        <v>37</v>
      </c>
      <c r="C112" t="s">
        <v>150</v>
      </c>
      <c r="D112" t="s">
        <v>36</v>
      </c>
      <c r="E112" s="4">
        <v>237731809</v>
      </c>
      <c r="F112" s="4">
        <v>31449743</v>
      </c>
      <c r="G112" s="4">
        <v>108115768</v>
      </c>
      <c r="H112" s="4">
        <v>46623066</v>
      </c>
      <c r="I112" s="4">
        <v>423920386</v>
      </c>
    </row>
    <row r="113" spans="1:9" x14ac:dyDescent="0.25">
      <c r="A113">
        <v>5790</v>
      </c>
      <c r="B113" t="s">
        <v>37</v>
      </c>
      <c r="C113" t="s">
        <v>151</v>
      </c>
      <c r="D113" t="s">
        <v>36</v>
      </c>
      <c r="E113" s="4">
        <v>605299082</v>
      </c>
      <c r="F113" s="4">
        <v>0</v>
      </c>
      <c r="G113" s="4">
        <v>193023306</v>
      </c>
      <c r="H113" s="4">
        <v>59943943</v>
      </c>
      <c r="I113" s="4">
        <v>858266331</v>
      </c>
    </row>
    <row r="114" spans="1:9" x14ac:dyDescent="0.25">
      <c r="A114">
        <v>5792</v>
      </c>
      <c r="B114" t="s">
        <v>37</v>
      </c>
      <c r="C114" t="s">
        <v>152</v>
      </c>
      <c r="D114" t="s">
        <v>36</v>
      </c>
      <c r="E114" s="4">
        <v>73696818</v>
      </c>
      <c r="F114" s="4">
        <v>4037005</v>
      </c>
      <c r="G114" s="4">
        <v>50773987</v>
      </c>
      <c r="H114" s="4">
        <v>13320876</v>
      </c>
      <c r="I114" s="4">
        <v>141828686</v>
      </c>
    </row>
    <row r="115" spans="1:9" x14ac:dyDescent="0.25">
      <c r="A115">
        <v>5809</v>
      </c>
      <c r="B115" t="s">
        <v>37</v>
      </c>
      <c r="C115" t="s">
        <v>153</v>
      </c>
      <c r="D115" t="s">
        <v>36</v>
      </c>
      <c r="E115" s="4">
        <v>108830350</v>
      </c>
      <c r="F115" s="4">
        <v>10556202</v>
      </c>
      <c r="G115" s="4">
        <v>75162016</v>
      </c>
      <c r="H115" s="4">
        <v>19981314</v>
      </c>
      <c r="I115" s="4">
        <v>214529882</v>
      </c>
    </row>
    <row r="116" spans="1:9" x14ac:dyDescent="0.25">
      <c r="A116">
        <v>5819</v>
      </c>
      <c r="B116" t="s">
        <v>37</v>
      </c>
      <c r="C116" t="s">
        <v>154</v>
      </c>
      <c r="D116" t="s">
        <v>36</v>
      </c>
      <c r="E116" s="4">
        <v>100261696</v>
      </c>
      <c r="F116" s="4">
        <v>0</v>
      </c>
      <c r="G116" s="4">
        <v>59970922</v>
      </c>
      <c r="H116" s="4">
        <v>13320876</v>
      </c>
      <c r="I116" s="4">
        <v>173553494</v>
      </c>
    </row>
    <row r="117" spans="1:9" x14ac:dyDescent="0.25">
      <c r="A117">
        <v>5837</v>
      </c>
      <c r="B117" t="s">
        <v>155</v>
      </c>
      <c r="C117" t="s">
        <v>156</v>
      </c>
      <c r="D117" t="s">
        <v>36</v>
      </c>
      <c r="E117" s="4">
        <v>4305303232</v>
      </c>
      <c r="F117" s="4">
        <v>115231158</v>
      </c>
      <c r="G117" s="4">
        <v>1220425740</v>
      </c>
      <c r="H117" s="4">
        <v>539495493</v>
      </c>
      <c r="I117" s="4">
        <v>6180455623</v>
      </c>
    </row>
    <row r="118" spans="1:9" x14ac:dyDescent="0.25">
      <c r="A118">
        <v>5842</v>
      </c>
      <c r="B118" t="s">
        <v>37</v>
      </c>
      <c r="C118" t="s">
        <v>157</v>
      </c>
      <c r="D118" t="s">
        <v>36</v>
      </c>
      <c r="E118" s="4">
        <v>126707050</v>
      </c>
      <c r="F118" s="4">
        <v>0</v>
      </c>
      <c r="G118" s="4">
        <v>61610852</v>
      </c>
      <c r="H118" s="4">
        <v>13320876</v>
      </c>
      <c r="I118" s="4">
        <v>201638778</v>
      </c>
    </row>
    <row r="119" spans="1:9" x14ac:dyDescent="0.25">
      <c r="A119">
        <v>5847</v>
      </c>
      <c r="B119" t="s">
        <v>37</v>
      </c>
      <c r="C119" t="s">
        <v>158</v>
      </c>
      <c r="D119" t="s">
        <v>36</v>
      </c>
      <c r="E119" s="4">
        <v>675295419</v>
      </c>
      <c r="F119" s="4">
        <v>0</v>
      </c>
      <c r="G119" s="4">
        <v>210868602</v>
      </c>
      <c r="H119" s="4">
        <v>46623066</v>
      </c>
      <c r="I119" s="4">
        <v>932787087</v>
      </c>
    </row>
    <row r="120" spans="1:9" x14ac:dyDescent="0.25">
      <c r="A120">
        <v>5854</v>
      </c>
      <c r="B120" t="s">
        <v>37</v>
      </c>
      <c r="C120" t="s">
        <v>159</v>
      </c>
      <c r="D120" t="s">
        <v>36</v>
      </c>
      <c r="E120" s="4">
        <v>283311669</v>
      </c>
      <c r="F120" s="4">
        <v>17829653</v>
      </c>
      <c r="G120" s="4">
        <v>92316147</v>
      </c>
      <c r="H120" s="4">
        <v>19981314</v>
      </c>
      <c r="I120" s="4">
        <v>413438783</v>
      </c>
    </row>
    <row r="121" spans="1:9" x14ac:dyDescent="0.25">
      <c r="A121">
        <v>5856</v>
      </c>
      <c r="B121" t="s">
        <v>37</v>
      </c>
      <c r="C121" t="s">
        <v>160</v>
      </c>
      <c r="D121" t="s">
        <v>36</v>
      </c>
      <c r="E121" s="4">
        <v>66388443</v>
      </c>
      <c r="F121" s="4">
        <v>0</v>
      </c>
      <c r="G121" s="4">
        <v>26123729</v>
      </c>
      <c r="H121" s="4">
        <v>6660438</v>
      </c>
      <c r="I121" s="4">
        <v>99172610</v>
      </c>
    </row>
    <row r="122" spans="1:9" x14ac:dyDescent="0.25">
      <c r="A122">
        <v>5858</v>
      </c>
      <c r="B122" t="s">
        <v>37</v>
      </c>
      <c r="C122" t="s">
        <v>161</v>
      </c>
      <c r="D122" t="s">
        <v>36</v>
      </c>
      <c r="E122" s="4">
        <v>293140636</v>
      </c>
      <c r="F122" s="4">
        <v>0</v>
      </c>
      <c r="G122" s="4">
        <v>59004028</v>
      </c>
      <c r="H122" s="4">
        <v>13320876</v>
      </c>
      <c r="I122" s="4">
        <v>365465540</v>
      </c>
    </row>
    <row r="123" spans="1:9" x14ac:dyDescent="0.25">
      <c r="A123">
        <v>5861</v>
      </c>
      <c r="B123" t="s">
        <v>37</v>
      </c>
      <c r="C123" t="s">
        <v>162</v>
      </c>
      <c r="D123" t="s">
        <v>36</v>
      </c>
      <c r="E123" s="4">
        <v>132096247</v>
      </c>
      <c r="F123" s="4">
        <v>0</v>
      </c>
      <c r="G123" s="4">
        <v>69072499</v>
      </c>
      <c r="H123" s="4">
        <v>33302191</v>
      </c>
      <c r="I123" s="4">
        <v>234470937</v>
      </c>
    </row>
    <row r="124" spans="1:9" x14ac:dyDescent="0.25">
      <c r="A124">
        <v>5873</v>
      </c>
      <c r="B124" t="s">
        <v>37</v>
      </c>
      <c r="C124" t="s">
        <v>163</v>
      </c>
      <c r="D124" t="s">
        <v>36</v>
      </c>
      <c r="E124" s="4">
        <v>382008221</v>
      </c>
      <c r="F124" s="4">
        <v>16306618</v>
      </c>
      <c r="G124" s="4">
        <v>219745210</v>
      </c>
      <c r="H124" s="4">
        <v>33302190</v>
      </c>
      <c r="I124" s="4">
        <v>651362239</v>
      </c>
    </row>
    <row r="125" spans="1:9" x14ac:dyDescent="0.25">
      <c r="A125">
        <v>5885</v>
      </c>
      <c r="B125" t="s">
        <v>37</v>
      </c>
      <c r="C125" t="s">
        <v>164</v>
      </c>
      <c r="D125" t="s">
        <v>36</v>
      </c>
      <c r="E125" s="4">
        <v>119548542</v>
      </c>
      <c r="F125" s="4">
        <v>0</v>
      </c>
      <c r="G125" s="4">
        <v>29438327</v>
      </c>
      <c r="H125" s="4">
        <v>6660438</v>
      </c>
      <c r="I125" s="4">
        <v>155647307</v>
      </c>
    </row>
    <row r="126" spans="1:9" x14ac:dyDescent="0.25">
      <c r="A126">
        <v>5887</v>
      </c>
      <c r="B126" t="s">
        <v>37</v>
      </c>
      <c r="C126" t="s">
        <v>165</v>
      </c>
      <c r="D126" t="s">
        <v>36</v>
      </c>
      <c r="E126" s="4">
        <v>649374936</v>
      </c>
      <c r="F126" s="4">
        <v>76810295</v>
      </c>
      <c r="G126" s="4">
        <v>188023353</v>
      </c>
      <c r="H126" s="4">
        <v>66604381</v>
      </c>
      <c r="I126" s="4">
        <v>980812965</v>
      </c>
    </row>
    <row r="127" spans="1:9" x14ac:dyDescent="0.25">
      <c r="A127">
        <v>5890</v>
      </c>
      <c r="B127" t="s">
        <v>37</v>
      </c>
      <c r="C127" t="s">
        <v>166</v>
      </c>
      <c r="D127" t="s">
        <v>36</v>
      </c>
      <c r="E127" s="4">
        <v>344956374</v>
      </c>
      <c r="F127" s="4">
        <v>0</v>
      </c>
      <c r="G127" s="4">
        <v>195879922</v>
      </c>
      <c r="H127" s="4">
        <v>46623066</v>
      </c>
      <c r="I127" s="4">
        <v>587459362</v>
      </c>
    </row>
    <row r="128" spans="1:9" x14ac:dyDescent="0.25">
      <c r="A128">
        <v>5893</v>
      </c>
      <c r="B128" t="s">
        <v>37</v>
      </c>
      <c r="C128" t="s">
        <v>167</v>
      </c>
      <c r="D128" t="s">
        <v>36</v>
      </c>
      <c r="E128" s="4">
        <v>436049238</v>
      </c>
      <c r="F128" s="4">
        <v>0</v>
      </c>
      <c r="G128" s="4">
        <v>122097576</v>
      </c>
      <c r="H128" s="4">
        <v>46623067</v>
      </c>
      <c r="I128" s="4">
        <v>604769881</v>
      </c>
    </row>
    <row r="129" spans="1:9" x14ac:dyDescent="0.25">
      <c r="A129">
        <v>5895</v>
      </c>
      <c r="B129" t="s">
        <v>37</v>
      </c>
      <c r="C129" t="s">
        <v>168</v>
      </c>
      <c r="D129" t="s">
        <v>36</v>
      </c>
      <c r="E129" s="4">
        <v>850246636</v>
      </c>
      <c r="F129" s="4">
        <v>0</v>
      </c>
      <c r="G129" s="4">
        <v>320419818</v>
      </c>
      <c r="H129" s="4">
        <v>93246134</v>
      </c>
      <c r="I129" s="4">
        <v>1263912588</v>
      </c>
    </row>
    <row r="130" spans="1:9" x14ac:dyDescent="0.25">
      <c r="A130">
        <v>8001</v>
      </c>
      <c r="B130" t="s">
        <v>169</v>
      </c>
      <c r="C130" t="s">
        <v>170</v>
      </c>
      <c r="D130" t="s">
        <v>171</v>
      </c>
      <c r="E130" s="4">
        <v>16187877497</v>
      </c>
      <c r="F130" s="4">
        <v>1119573186</v>
      </c>
      <c r="G130" s="4">
        <v>3232932840</v>
      </c>
      <c r="H130" s="4">
        <v>1138934905</v>
      </c>
      <c r="I130" s="4">
        <v>21679318428</v>
      </c>
    </row>
    <row r="131" spans="1:9" x14ac:dyDescent="0.25">
      <c r="A131">
        <v>8078</v>
      </c>
      <c r="B131" t="s">
        <v>172</v>
      </c>
      <c r="C131" t="s">
        <v>173</v>
      </c>
      <c r="D131" t="s">
        <v>171</v>
      </c>
      <c r="E131" s="4">
        <v>1021771642</v>
      </c>
      <c r="F131" s="4">
        <v>102922050</v>
      </c>
      <c r="G131" s="4">
        <v>194277442</v>
      </c>
      <c r="H131" s="4">
        <v>79925257</v>
      </c>
      <c r="I131" s="4">
        <v>1398896391</v>
      </c>
    </row>
    <row r="132" spans="1:9" x14ac:dyDescent="0.25">
      <c r="A132">
        <v>8137</v>
      </c>
      <c r="B132" t="s">
        <v>172</v>
      </c>
      <c r="C132" t="s">
        <v>174</v>
      </c>
      <c r="D132" t="s">
        <v>171</v>
      </c>
      <c r="E132" s="4">
        <v>591701952</v>
      </c>
      <c r="F132" s="4">
        <v>117628384</v>
      </c>
      <c r="G132" s="4">
        <v>119001914</v>
      </c>
      <c r="H132" s="4">
        <v>46623067</v>
      </c>
      <c r="I132" s="4">
        <v>874955317</v>
      </c>
    </row>
    <row r="133" spans="1:9" x14ac:dyDescent="0.25">
      <c r="A133">
        <v>8141</v>
      </c>
      <c r="B133" t="s">
        <v>172</v>
      </c>
      <c r="C133" t="s">
        <v>175</v>
      </c>
      <c r="D133" t="s">
        <v>171</v>
      </c>
      <c r="E133" s="4">
        <v>383591673</v>
      </c>
      <c r="F133" s="4">
        <v>20536161</v>
      </c>
      <c r="G133" s="4">
        <v>90870327</v>
      </c>
      <c r="H133" s="4">
        <v>39962629</v>
      </c>
      <c r="I133" s="4">
        <v>534960790</v>
      </c>
    </row>
    <row r="134" spans="1:9" x14ac:dyDescent="0.25">
      <c r="A134">
        <v>8296</v>
      </c>
      <c r="B134" t="s">
        <v>172</v>
      </c>
      <c r="C134" t="s">
        <v>176</v>
      </c>
      <c r="D134" t="s">
        <v>171</v>
      </c>
      <c r="E134" s="4">
        <v>910130275</v>
      </c>
      <c r="F134" s="4">
        <v>65291743</v>
      </c>
      <c r="G134" s="4">
        <v>176054175</v>
      </c>
      <c r="H134" s="4">
        <v>99906573</v>
      </c>
      <c r="I134" s="4">
        <v>1251382766</v>
      </c>
    </row>
    <row r="135" spans="1:9" x14ac:dyDescent="0.25">
      <c r="A135">
        <v>8372</v>
      </c>
      <c r="B135" t="s">
        <v>172</v>
      </c>
      <c r="C135" t="s">
        <v>177</v>
      </c>
      <c r="D135" t="s">
        <v>171</v>
      </c>
      <c r="E135" s="4">
        <v>456383798</v>
      </c>
      <c r="F135" s="4">
        <v>33486726</v>
      </c>
      <c r="G135" s="4">
        <v>113705704</v>
      </c>
      <c r="H135" s="4">
        <v>73264820</v>
      </c>
      <c r="I135" s="4">
        <v>676841048</v>
      </c>
    </row>
    <row r="136" spans="1:9" x14ac:dyDescent="0.25">
      <c r="A136">
        <v>8421</v>
      </c>
      <c r="B136" t="s">
        <v>172</v>
      </c>
      <c r="C136" t="s">
        <v>178</v>
      </c>
      <c r="D136" t="s">
        <v>171</v>
      </c>
      <c r="E136" s="4">
        <v>639017899</v>
      </c>
      <c r="F136" s="4">
        <v>44069855</v>
      </c>
      <c r="G136" s="4">
        <v>205887094</v>
      </c>
      <c r="H136" s="4">
        <v>46623066</v>
      </c>
      <c r="I136" s="4">
        <v>935597914</v>
      </c>
    </row>
    <row r="137" spans="1:9" x14ac:dyDescent="0.25">
      <c r="A137">
        <v>8433</v>
      </c>
      <c r="B137" t="s">
        <v>179</v>
      </c>
      <c r="C137" t="s">
        <v>180</v>
      </c>
      <c r="D137" t="s">
        <v>171</v>
      </c>
      <c r="E137" s="4">
        <v>1346743880</v>
      </c>
      <c r="F137" s="4">
        <v>73457384</v>
      </c>
      <c r="G137" s="4">
        <v>297037718</v>
      </c>
      <c r="H137" s="4">
        <v>126548324</v>
      </c>
      <c r="I137" s="4">
        <v>1843787306</v>
      </c>
    </row>
    <row r="138" spans="1:9" x14ac:dyDescent="0.25">
      <c r="A138">
        <v>8436</v>
      </c>
      <c r="B138" t="s">
        <v>172</v>
      </c>
      <c r="C138" t="s">
        <v>181</v>
      </c>
      <c r="D138" t="s">
        <v>171</v>
      </c>
      <c r="E138" s="4">
        <v>459529572</v>
      </c>
      <c r="F138" s="4">
        <v>33740437</v>
      </c>
      <c r="G138" s="4">
        <v>78675758</v>
      </c>
      <c r="H138" s="4">
        <v>19981314</v>
      </c>
      <c r="I138" s="4">
        <v>591927081</v>
      </c>
    </row>
    <row r="139" spans="1:9" x14ac:dyDescent="0.25">
      <c r="A139">
        <v>8520</v>
      </c>
      <c r="B139" t="s">
        <v>172</v>
      </c>
      <c r="C139" t="s">
        <v>182</v>
      </c>
      <c r="D139" t="s">
        <v>171</v>
      </c>
      <c r="E139" s="4">
        <v>595391066</v>
      </c>
      <c r="F139" s="4">
        <v>46240128</v>
      </c>
      <c r="G139" s="4">
        <v>51669150</v>
      </c>
      <c r="H139" s="4">
        <v>13320876</v>
      </c>
      <c r="I139" s="4">
        <v>706621220</v>
      </c>
    </row>
    <row r="140" spans="1:9" x14ac:dyDescent="0.25">
      <c r="A140">
        <v>8549</v>
      </c>
      <c r="B140" t="s">
        <v>172</v>
      </c>
      <c r="C140" t="s">
        <v>183</v>
      </c>
      <c r="D140" t="s">
        <v>171</v>
      </c>
      <c r="E140" s="4">
        <v>99907648</v>
      </c>
      <c r="F140" s="4">
        <v>13075695</v>
      </c>
      <c r="G140" s="4">
        <v>58222560</v>
      </c>
      <c r="H140" s="4">
        <v>13320876</v>
      </c>
      <c r="I140" s="4">
        <v>184526779</v>
      </c>
    </row>
    <row r="141" spans="1:9" x14ac:dyDescent="0.25">
      <c r="A141">
        <v>8558</v>
      </c>
      <c r="B141" t="s">
        <v>172</v>
      </c>
      <c r="C141" t="s">
        <v>184</v>
      </c>
      <c r="D141" t="s">
        <v>171</v>
      </c>
      <c r="E141" s="4">
        <v>291477907</v>
      </c>
      <c r="F141" s="4">
        <v>42486092</v>
      </c>
      <c r="G141" s="4">
        <v>49420131</v>
      </c>
      <c r="H141" s="4">
        <v>53283506</v>
      </c>
      <c r="I141" s="4">
        <v>436667636</v>
      </c>
    </row>
    <row r="142" spans="1:9" x14ac:dyDescent="0.25">
      <c r="A142">
        <v>8560</v>
      </c>
      <c r="B142" t="s">
        <v>172</v>
      </c>
      <c r="C142" t="s">
        <v>185</v>
      </c>
      <c r="D142" t="s">
        <v>171</v>
      </c>
      <c r="E142" s="4">
        <v>538587435</v>
      </c>
      <c r="F142" s="4">
        <v>61915325</v>
      </c>
      <c r="G142" s="4">
        <v>143439418</v>
      </c>
      <c r="H142" s="4">
        <v>73264820</v>
      </c>
      <c r="I142" s="4">
        <v>817206998</v>
      </c>
    </row>
    <row r="143" spans="1:9" x14ac:dyDescent="0.25">
      <c r="A143">
        <v>8573</v>
      </c>
      <c r="B143" t="s">
        <v>172</v>
      </c>
      <c r="C143" t="s">
        <v>186</v>
      </c>
      <c r="D143" t="s">
        <v>171</v>
      </c>
      <c r="E143" s="4">
        <v>578059005</v>
      </c>
      <c r="F143" s="4">
        <v>44951629</v>
      </c>
      <c r="G143" s="4">
        <v>111331214</v>
      </c>
      <c r="H143" s="4">
        <v>73264820</v>
      </c>
      <c r="I143" s="4">
        <v>807606668</v>
      </c>
    </row>
    <row r="144" spans="1:9" x14ac:dyDescent="0.25">
      <c r="A144">
        <v>8606</v>
      </c>
      <c r="B144" t="s">
        <v>172</v>
      </c>
      <c r="C144" t="s">
        <v>187</v>
      </c>
      <c r="D144" t="s">
        <v>171</v>
      </c>
      <c r="E144" s="4">
        <v>676018618</v>
      </c>
      <c r="F144" s="4">
        <v>51876982</v>
      </c>
      <c r="G144" s="4">
        <v>202320626</v>
      </c>
      <c r="H144" s="4">
        <v>86585696</v>
      </c>
      <c r="I144" s="4">
        <v>1016801922</v>
      </c>
    </row>
    <row r="145" spans="1:9" x14ac:dyDescent="0.25">
      <c r="A145">
        <v>8634</v>
      </c>
      <c r="B145" t="s">
        <v>172</v>
      </c>
      <c r="C145" t="s">
        <v>188</v>
      </c>
      <c r="D145" t="s">
        <v>171</v>
      </c>
      <c r="E145" s="4">
        <v>458840215</v>
      </c>
      <c r="F145" s="4">
        <v>21669948</v>
      </c>
      <c r="G145" s="4">
        <v>45557582</v>
      </c>
      <c r="H145" s="4">
        <v>53283506</v>
      </c>
      <c r="I145" s="4">
        <v>579351251</v>
      </c>
    </row>
    <row r="146" spans="1:9" x14ac:dyDescent="0.25">
      <c r="A146">
        <v>8638</v>
      </c>
      <c r="B146" t="s">
        <v>172</v>
      </c>
      <c r="C146" t="s">
        <v>127</v>
      </c>
      <c r="D146" t="s">
        <v>171</v>
      </c>
      <c r="E146" s="4">
        <v>1949439889</v>
      </c>
      <c r="F146" s="4">
        <v>214224823</v>
      </c>
      <c r="G146" s="4">
        <v>343806298</v>
      </c>
      <c r="H146" s="4">
        <v>226454899</v>
      </c>
      <c r="I146" s="4">
        <v>2733925909</v>
      </c>
    </row>
    <row r="147" spans="1:9" x14ac:dyDescent="0.25">
      <c r="A147">
        <v>8675</v>
      </c>
      <c r="B147" t="s">
        <v>172</v>
      </c>
      <c r="C147" t="s">
        <v>189</v>
      </c>
      <c r="D147" t="s">
        <v>171</v>
      </c>
      <c r="E147" s="4">
        <v>298005025</v>
      </c>
      <c r="F147" s="4">
        <v>59601005</v>
      </c>
      <c r="G147" s="4">
        <v>58621044</v>
      </c>
      <c r="H147" s="4">
        <v>26641753</v>
      </c>
      <c r="I147" s="4">
        <v>442868827</v>
      </c>
    </row>
    <row r="148" spans="1:9" x14ac:dyDescent="0.25">
      <c r="A148">
        <v>8685</v>
      </c>
      <c r="B148" t="s">
        <v>172</v>
      </c>
      <c r="C148" t="s">
        <v>190</v>
      </c>
      <c r="D148" t="s">
        <v>171</v>
      </c>
      <c r="E148" s="4">
        <v>387663918</v>
      </c>
      <c r="F148" s="4">
        <v>68986004</v>
      </c>
      <c r="G148" s="4">
        <v>50097765</v>
      </c>
      <c r="H148" s="4">
        <v>13320876</v>
      </c>
      <c r="I148" s="4">
        <v>520068563</v>
      </c>
    </row>
    <row r="149" spans="1:9" x14ac:dyDescent="0.25">
      <c r="A149">
        <v>8758</v>
      </c>
      <c r="B149" t="s">
        <v>191</v>
      </c>
      <c r="C149" t="s">
        <v>192</v>
      </c>
      <c r="D149" t="s">
        <v>171</v>
      </c>
      <c r="E149" s="4">
        <v>4768483287</v>
      </c>
      <c r="F149" s="4">
        <v>461455770</v>
      </c>
      <c r="G149" s="4">
        <v>657242674</v>
      </c>
      <c r="H149" s="4">
        <v>299719715</v>
      </c>
      <c r="I149" s="4">
        <v>6186901446</v>
      </c>
    </row>
    <row r="150" spans="1:9" x14ac:dyDescent="0.25">
      <c r="A150">
        <v>8770</v>
      </c>
      <c r="B150" t="s">
        <v>172</v>
      </c>
      <c r="C150" t="s">
        <v>193</v>
      </c>
      <c r="D150" t="s">
        <v>171</v>
      </c>
      <c r="E150" s="4">
        <v>235465670</v>
      </c>
      <c r="F150" s="4">
        <v>40140139</v>
      </c>
      <c r="G150" s="4">
        <v>23183942</v>
      </c>
      <c r="H150" s="4">
        <v>6660438</v>
      </c>
      <c r="I150" s="4">
        <v>305450189</v>
      </c>
    </row>
    <row r="151" spans="1:9" x14ac:dyDescent="0.25">
      <c r="A151">
        <v>8832</v>
      </c>
      <c r="B151" t="s">
        <v>172</v>
      </c>
      <c r="C151" t="s">
        <v>194</v>
      </c>
      <c r="D151" t="s">
        <v>171</v>
      </c>
      <c r="E151" s="4">
        <v>238424660</v>
      </c>
      <c r="F151" s="4">
        <v>27732416</v>
      </c>
      <c r="G151" s="4">
        <v>106697633</v>
      </c>
      <c r="H151" s="4">
        <v>26641752</v>
      </c>
      <c r="I151" s="4">
        <v>399496461</v>
      </c>
    </row>
    <row r="152" spans="1:9" x14ac:dyDescent="0.25">
      <c r="A152">
        <v>8849</v>
      </c>
      <c r="B152" t="s">
        <v>172</v>
      </c>
      <c r="C152" t="s">
        <v>195</v>
      </c>
      <c r="D152" t="s">
        <v>171</v>
      </c>
      <c r="E152" s="4">
        <v>141443247</v>
      </c>
      <c r="F152" s="4">
        <v>0</v>
      </c>
      <c r="G152" s="4">
        <v>22208636</v>
      </c>
      <c r="H152" s="4">
        <v>6660438</v>
      </c>
      <c r="I152" s="4">
        <v>170312321</v>
      </c>
    </row>
    <row r="153" spans="1:9" x14ac:dyDescent="0.25">
      <c r="A153">
        <v>11001</v>
      </c>
      <c r="B153" t="s">
        <v>196</v>
      </c>
      <c r="C153" t="s">
        <v>197</v>
      </c>
      <c r="D153" t="s">
        <v>198</v>
      </c>
      <c r="E153" s="4">
        <v>55650058007</v>
      </c>
      <c r="F153" s="4">
        <v>2582095774</v>
      </c>
      <c r="G153" s="4">
        <v>7691335065</v>
      </c>
      <c r="H153" s="4">
        <v>3050480633</v>
      </c>
      <c r="I153" s="4">
        <v>68973969479</v>
      </c>
    </row>
    <row r="154" spans="1:9" x14ac:dyDescent="0.25">
      <c r="A154">
        <v>13001</v>
      </c>
      <c r="B154" t="s">
        <v>199</v>
      </c>
      <c r="C154" t="s">
        <v>200</v>
      </c>
      <c r="D154" t="s">
        <v>59</v>
      </c>
      <c r="E154" s="4">
        <v>12779246725</v>
      </c>
      <c r="F154" s="4">
        <v>119560651</v>
      </c>
      <c r="G154" s="4">
        <v>2013426287</v>
      </c>
      <c r="H154" s="4">
        <v>1265483255</v>
      </c>
      <c r="I154" s="4">
        <v>16177716918</v>
      </c>
    </row>
    <row r="155" spans="1:9" x14ac:dyDescent="0.25">
      <c r="A155">
        <v>13006</v>
      </c>
      <c r="B155" t="s">
        <v>201</v>
      </c>
      <c r="C155" t="s">
        <v>202</v>
      </c>
      <c r="D155" t="s">
        <v>59</v>
      </c>
      <c r="E155" s="4">
        <v>942753475</v>
      </c>
      <c r="F155" s="4">
        <v>33326538</v>
      </c>
      <c r="G155" s="4">
        <v>420297636</v>
      </c>
      <c r="H155" s="4">
        <v>79925256</v>
      </c>
      <c r="I155" s="4">
        <v>1476302905</v>
      </c>
    </row>
    <row r="156" spans="1:9" x14ac:dyDescent="0.25">
      <c r="A156">
        <v>13030</v>
      </c>
      <c r="B156" t="s">
        <v>201</v>
      </c>
      <c r="C156" t="s">
        <v>203</v>
      </c>
      <c r="D156" t="s">
        <v>59</v>
      </c>
      <c r="E156" s="4">
        <v>363209084</v>
      </c>
      <c r="F156" s="4">
        <v>0</v>
      </c>
      <c r="G156" s="4">
        <v>116582046</v>
      </c>
      <c r="H156" s="4">
        <v>19981314</v>
      </c>
      <c r="I156" s="4">
        <v>499772444</v>
      </c>
    </row>
    <row r="157" spans="1:9" x14ac:dyDescent="0.25">
      <c r="A157">
        <v>13042</v>
      </c>
      <c r="B157" t="s">
        <v>201</v>
      </c>
      <c r="C157" t="s">
        <v>204</v>
      </c>
      <c r="D157" t="s">
        <v>59</v>
      </c>
      <c r="E157" s="4">
        <v>247142921</v>
      </c>
      <c r="F157" s="4">
        <v>0</v>
      </c>
      <c r="G157" s="4">
        <v>66319946</v>
      </c>
      <c r="H157" s="4">
        <v>13320876</v>
      </c>
      <c r="I157" s="4">
        <v>326783743</v>
      </c>
    </row>
    <row r="158" spans="1:9" x14ac:dyDescent="0.25">
      <c r="A158">
        <v>13052</v>
      </c>
      <c r="B158" t="s">
        <v>201</v>
      </c>
      <c r="C158" t="s">
        <v>205</v>
      </c>
      <c r="D158" t="s">
        <v>59</v>
      </c>
      <c r="E158" s="4">
        <v>1491604228</v>
      </c>
      <c r="F158" s="4">
        <v>79748515</v>
      </c>
      <c r="G158" s="4">
        <v>315430414</v>
      </c>
      <c r="H158" s="4">
        <v>113227448</v>
      </c>
      <c r="I158" s="4">
        <v>2000010605</v>
      </c>
    </row>
    <row r="159" spans="1:9" x14ac:dyDescent="0.25">
      <c r="A159">
        <v>13062</v>
      </c>
      <c r="B159" t="s">
        <v>201</v>
      </c>
      <c r="C159" t="s">
        <v>206</v>
      </c>
      <c r="D159" t="s">
        <v>59</v>
      </c>
      <c r="E159" s="4">
        <v>235268488</v>
      </c>
      <c r="F159" s="4">
        <v>0</v>
      </c>
      <c r="G159" s="4">
        <v>69200016</v>
      </c>
      <c r="H159" s="4">
        <v>13320876</v>
      </c>
      <c r="I159" s="4">
        <v>317789380</v>
      </c>
    </row>
    <row r="160" spans="1:9" x14ac:dyDescent="0.25">
      <c r="A160">
        <v>13074</v>
      </c>
      <c r="B160" t="s">
        <v>201</v>
      </c>
      <c r="C160" t="s">
        <v>207</v>
      </c>
      <c r="D160" t="s">
        <v>59</v>
      </c>
      <c r="E160" s="4">
        <v>651710331</v>
      </c>
      <c r="F160" s="4">
        <v>32507930</v>
      </c>
      <c r="G160" s="4">
        <v>215523552</v>
      </c>
      <c r="H160" s="4">
        <v>59943943</v>
      </c>
      <c r="I160" s="4">
        <v>959685756</v>
      </c>
    </row>
    <row r="161" spans="1:9" x14ac:dyDescent="0.25">
      <c r="A161">
        <v>13140</v>
      </c>
      <c r="B161" t="s">
        <v>201</v>
      </c>
      <c r="C161" t="s">
        <v>208</v>
      </c>
      <c r="D161" t="s">
        <v>59</v>
      </c>
      <c r="E161" s="4">
        <v>717201880</v>
      </c>
      <c r="F161" s="4">
        <v>6757040</v>
      </c>
      <c r="G161" s="4">
        <v>165188656</v>
      </c>
      <c r="H161" s="4">
        <v>66604382</v>
      </c>
      <c r="I161" s="4">
        <v>955751958</v>
      </c>
    </row>
    <row r="162" spans="1:9" x14ac:dyDescent="0.25">
      <c r="A162">
        <v>13160</v>
      </c>
      <c r="B162" t="s">
        <v>201</v>
      </c>
      <c r="C162" t="s">
        <v>209</v>
      </c>
      <c r="D162" t="s">
        <v>59</v>
      </c>
      <c r="E162" s="4">
        <v>278179924</v>
      </c>
      <c r="F162" s="4">
        <v>11137568</v>
      </c>
      <c r="G162" s="4">
        <v>67904818</v>
      </c>
      <c r="H162" s="4">
        <v>13320876</v>
      </c>
      <c r="I162" s="4">
        <v>370543186</v>
      </c>
    </row>
    <row r="163" spans="1:9" x14ac:dyDescent="0.25">
      <c r="A163">
        <v>13188</v>
      </c>
      <c r="B163" t="s">
        <v>201</v>
      </c>
      <c r="C163" t="s">
        <v>210</v>
      </c>
      <c r="D163" t="s">
        <v>59</v>
      </c>
      <c r="E163" s="4">
        <v>372931657</v>
      </c>
      <c r="F163" s="4">
        <v>0</v>
      </c>
      <c r="G163" s="4">
        <v>124140950</v>
      </c>
      <c r="H163" s="4">
        <v>46623067</v>
      </c>
      <c r="I163" s="4">
        <v>543695674</v>
      </c>
    </row>
    <row r="164" spans="1:9" x14ac:dyDescent="0.25">
      <c r="A164">
        <v>13212</v>
      </c>
      <c r="B164" t="s">
        <v>201</v>
      </c>
      <c r="C164" t="s">
        <v>211</v>
      </c>
      <c r="D164" t="s">
        <v>59</v>
      </c>
      <c r="E164" s="4">
        <v>480364004</v>
      </c>
      <c r="F164" s="4">
        <v>4845421</v>
      </c>
      <c r="G164" s="4">
        <v>220755682</v>
      </c>
      <c r="H164" s="4">
        <v>53283504</v>
      </c>
      <c r="I164" s="4">
        <v>759248611</v>
      </c>
    </row>
    <row r="165" spans="1:9" x14ac:dyDescent="0.25">
      <c r="A165">
        <v>13222</v>
      </c>
      <c r="B165" t="s">
        <v>201</v>
      </c>
      <c r="C165" t="s">
        <v>212</v>
      </c>
      <c r="D165" t="s">
        <v>59</v>
      </c>
      <c r="E165" s="4">
        <v>525448797</v>
      </c>
      <c r="F165" s="4">
        <v>0</v>
      </c>
      <c r="G165" s="4">
        <v>91335264</v>
      </c>
      <c r="H165" s="4">
        <v>13320876</v>
      </c>
      <c r="I165" s="4">
        <v>630104937</v>
      </c>
    </row>
    <row r="166" spans="1:9" x14ac:dyDescent="0.25">
      <c r="A166">
        <v>13244</v>
      </c>
      <c r="B166" t="s">
        <v>201</v>
      </c>
      <c r="C166" t="s">
        <v>213</v>
      </c>
      <c r="D166" t="s">
        <v>59</v>
      </c>
      <c r="E166" s="4">
        <v>1911007107</v>
      </c>
      <c r="F166" s="4">
        <v>41352343</v>
      </c>
      <c r="G166" s="4">
        <v>586778341</v>
      </c>
      <c r="H166" s="4">
        <v>279738405</v>
      </c>
      <c r="I166" s="4">
        <v>2818876196</v>
      </c>
    </row>
    <row r="167" spans="1:9" x14ac:dyDescent="0.25">
      <c r="A167">
        <v>13248</v>
      </c>
      <c r="B167" t="s">
        <v>201</v>
      </c>
      <c r="C167" t="s">
        <v>214</v>
      </c>
      <c r="D167" t="s">
        <v>59</v>
      </c>
      <c r="E167" s="4">
        <v>177130204</v>
      </c>
      <c r="F167" s="4">
        <v>0</v>
      </c>
      <c r="G167" s="4">
        <v>62789878</v>
      </c>
      <c r="H167" s="4">
        <v>39962630</v>
      </c>
      <c r="I167" s="4">
        <v>279882712</v>
      </c>
    </row>
    <row r="168" spans="1:9" x14ac:dyDescent="0.25">
      <c r="A168">
        <v>13268</v>
      </c>
      <c r="B168" t="s">
        <v>201</v>
      </c>
      <c r="C168" t="s">
        <v>215</v>
      </c>
      <c r="D168" t="s">
        <v>59</v>
      </c>
      <c r="E168" s="4">
        <v>244919523</v>
      </c>
      <c r="F168" s="4">
        <v>3335593</v>
      </c>
      <c r="G168" s="4">
        <v>210071236</v>
      </c>
      <c r="H168" s="4">
        <v>39962628</v>
      </c>
      <c r="I168" s="4">
        <v>498288980</v>
      </c>
    </row>
    <row r="169" spans="1:9" x14ac:dyDescent="0.25">
      <c r="A169">
        <v>13300</v>
      </c>
      <c r="B169" t="s">
        <v>201</v>
      </c>
      <c r="C169" t="s">
        <v>216</v>
      </c>
      <c r="D169" t="s">
        <v>59</v>
      </c>
      <c r="E169" s="4">
        <v>493883904</v>
      </c>
      <c r="F169" s="4">
        <v>16915830</v>
      </c>
      <c r="G169" s="4">
        <v>220826484</v>
      </c>
      <c r="H169" s="4">
        <v>53283505</v>
      </c>
      <c r="I169" s="4">
        <v>784909723</v>
      </c>
    </row>
    <row r="170" spans="1:9" x14ac:dyDescent="0.25">
      <c r="A170">
        <v>13430</v>
      </c>
      <c r="B170" t="s">
        <v>217</v>
      </c>
      <c r="C170" t="s">
        <v>218</v>
      </c>
      <c r="D170" t="s">
        <v>59</v>
      </c>
      <c r="E170" s="4">
        <v>2802740279</v>
      </c>
      <c r="F170" s="4">
        <v>97337816</v>
      </c>
      <c r="G170" s="4">
        <v>578271770</v>
      </c>
      <c r="H170" s="4">
        <v>146529637</v>
      </c>
      <c r="I170" s="4">
        <v>3624879502</v>
      </c>
    </row>
    <row r="171" spans="1:9" x14ac:dyDescent="0.25">
      <c r="A171">
        <v>13433</v>
      </c>
      <c r="B171" t="s">
        <v>201</v>
      </c>
      <c r="C171" t="s">
        <v>219</v>
      </c>
      <c r="D171" t="s">
        <v>59</v>
      </c>
      <c r="E171" s="4">
        <v>704515004</v>
      </c>
      <c r="F171" s="4">
        <v>36455320</v>
      </c>
      <c r="G171" s="4">
        <v>175495952</v>
      </c>
      <c r="H171" s="4">
        <v>53283505</v>
      </c>
      <c r="I171" s="4">
        <v>969749781</v>
      </c>
    </row>
    <row r="172" spans="1:9" x14ac:dyDescent="0.25">
      <c r="A172">
        <v>13440</v>
      </c>
      <c r="B172" t="s">
        <v>201</v>
      </c>
      <c r="C172" t="s">
        <v>220</v>
      </c>
      <c r="D172" t="s">
        <v>59</v>
      </c>
      <c r="E172" s="4">
        <v>302627708</v>
      </c>
      <c r="F172" s="4">
        <v>0</v>
      </c>
      <c r="G172" s="4">
        <v>133082136</v>
      </c>
      <c r="H172" s="4">
        <v>33302190</v>
      </c>
      <c r="I172" s="4">
        <v>469012034</v>
      </c>
    </row>
    <row r="173" spans="1:9" x14ac:dyDescent="0.25">
      <c r="A173">
        <v>13442</v>
      </c>
      <c r="B173" t="s">
        <v>201</v>
      </c>
      <c r="C173" t="s">
        <v>221</v>
      </c>
      <c r="D173" t="s">
        <v>59</v>
      </c>
      <c r="E173" s="4">
        <v>1623787092</v>
      </c>
      <c r="F173" s="4">
        <v>17886526</v>
      </c>
      <c r="G173" s="4">
        <v>393961898</v>
      </c>
      <c r="H173" s="4">
        <v>159850516</v>
      </c>
      <c r="I173" s="4">
        <v>2195486032</v>
      </c>
    </row>
    <row r="174" spans="1:9" x14ac:dyDescent="0.25">
      <c r="A174">
        <v>13458</v>
      </c>
      <c r="B174" t="s">
        <v>201</v>
      </c>
      <c r="C174" t="s">
        <v>222</v>
      </c>
      <c r="D174" t="s">
        <v>59</v>
      </c>
      <c r="E174" s="4">
        <v>522500452</v>
      </c>
      <c r="F174" s="4">
        <v>5229794</v>
      </c>
      <c r="G174" s="4">
        <v>80115160</v>
      </c>
      <c r="H174" s="4">
        <v>13320876</v>
      </c>
      <c r="I174" s="4">
        <v>621166282</v>
      </c>
    </row>
    <row r="175" spans="1:9" x14ac:dyDescent="0.25">
      <c r="A175">
        <v>13468</v>
      </c>
      <c r="B175" t="s">
        <v>201</v>
      </c>
      <c r="C175" t="s">
        <v>223</v>
      </c>
      <c r="D175" t="s">
        <v>59</v>
      </c>
      <c r="E175" s="4">
        <v>1262216787</v>
      </c>
      <c r="F175" s="4">
        <v>39237168</v>
      </c>
      <c r="G175" s="4">
        <v>301675972</v>
      </c>
      <c r="H175" s="4">
        <v>86585695</v>
      </c>
      <c r="I175" s="4">
        <v>1689715622</v>
      </c>
    </row>
    <row r="176" spans="1:9" x14ac:dyDescent="0.25">
      <c r="A176">
        <v>13473</v>
      </c>
      <c r="B176" t="s">
        <v>201</v>
      </c>
      <c r="C176" t="s">
        <v>224</v>
      </c>
      <c r="D176" t="s">
        <v>59</v>
      </c>
      <c r="E176" s="4">
        <v>728668058</v>
      </c>
      <c r="F176" s="4">
        <v>0</v>
      </c>
      <c r="G176" s="4">
        <v>233529036</v>
      </c>
      <c r="H176" s="4">
        <v>39962628</v>
      </c>
      <c r="I176" s="4">
        <v>1002159722</v>
      </c>
    </row>
    <row r="177" spans="1:9" x14ac:dyDescent="0.25">
      <c r="A177">
        <v>13490</v>
      </c>
      <c r="B177" t="s">
        <v>201</v>
      </c>
      <c r="C177" t="s">
        <v>225</v>
      </c>
      <c r="D177" t="s">
        <v>59</v>
      </c>
      <c r="E177" s="4">
        <v>398229022</v>
      </c>
      <c r="F177" s="4">
        <v>0</v>
      </c>
      <c r="G177" s="4">
        <v>40884466</v>
      </c>
      <c r="H177" s="4">
        <v>6660438</v>
      </c>
      <c r="I177" s="4">
        <v>445773926</v>
      </c>
    </row>
    <row r="178" spans="1:9" x14ac:dyDescent="0.25">
      <c r="A178">
        <v>13549</v>
      </c>
      <c r="B178" t="s">
        <v>201</v>
      </c>
      <c r="C178" t="s">
        <v>226</v>
      </c>
      <c r="D178" t="s">
        <v>59</v>
      </c>
      <c r="E178" s="4">
        <v>865320669</v>
      </c>
      <c r="F178" s="4">
        <v>8734217</v>
      </c>
      <c r="G178" s="4">
        <v>358797816</v>
      </c>
      <c r="H178" s="4">
        <v>79925257</v>
      </c>
      <c r="I178" s="4">
        <v>1312777959</v>
      </c>
    </row>
    <row r="179" spans="1:9" x14ac:dyDescent="0.25">
      <c r="A179">
        <v>13580</v>
      </c>
      <c r="B179" t="s">
        <v>201</v>
      </c>
      <c r="C179" t="s">
        <v>227</v>
      </c>
      <c r="D179" t="s">
        <v>59</v>
      </c>
      <c r="E179" s="4">
        <v>175166808</v>
      </c>
      <c r="F179" s="4">
        <v>0</v>
      </c>
      <c r="G179" s="4">
        <v>92343984</v>
      </c>
      <c r="H179" s="4">
        <v>19981314</v>
      </c>
      <c r="I179" s="4">
        <v>287492106</v>
      </c>
    </row>
    <row r="180" spans="1:9" x14ac:dyDescent="0.25">
      <c r="A180">
        <v>13600</v>
      </c>
      <c r="B180" t="s">
        <v>201</v>
      </c>
      <c r="C180" t="s">
        <v>228</v>
      </c>
      <c r="D180" t="s">
        <v>59</v>
      </c>
      <c r="E180" s="4">
        <v>245763725</v>
      </c>
      <c r="F180" s="4">
        <v>0</v>
      </c>
      <c r="G180" s="4">
        <v>70053566</v>
      </c>
      <c r="H180" s="4">
        <v>13320876</v>
      </c>
      <c r="I180" s="4">
        <v>329138167</v>
      </c>
    </row>
    <row r="181" spans="1:9" x14ac:dyDescent="0.25">
      <c r="A181">
        <v>13620</v>
      </c>
      <c r="B181" t="s">
        <v>201</v>
      </c>
      <c r="C181" t="s">
        <v>229</v>
      </c>
      <c r="D181" t="s">
        <v>59</v>
      </c>
      <c r="E181" s="4">
        <v>178503217</v>
      </c>
      <c r="F181" s="4">
        <v>14758996</v>
      </c>
      <c r="G181" s="4">
        <v>55130983</v>
      </c>
      <c r="H181" s="4">
        <v>19981314</v>
      </c>
      <c r="I181" s="4">
        <v>268374510</v>
      </c>
    </row>
    <row r="182" spans="1:9" x14ac:dyDescent="0.25">
      <c r="A182">
        <v>13647</v>
      </c>
      <c r="B182" t="s">
        <v>201</v>
      </c>
      <c r="C182" t="s">
        <v>230</v>
      </c>
      <c r="D182" t="s">
        <v>59</v>
      </c>
      <c r="E182" s="4">
        <v>444951635</v>
      </c>
      <c r="F182" s="4">
        <v>15428419</v>
      </c>
      <c r="G182" s="4">
        <v>84739233</v>
      </c>
      <c r="H182" s="4">
        <v>19981314</v>
      </c>
      <c r="I182" s="4">
        <v>565100601</v>
      </c>
    </row>
    <row r="183" spans="1:9" x14ac:dyDescent="0.25">
      <c r="A183">
        <v>13650</v>
      </c>
      <c r="B183" t="s">
        <v>201</v>
      </c>
      <c r="C183" t="s">
        <v>231</v>
      </c>
      <c r="D183" t="s">
        <v>59</v>
      </c>
      <c r="E183" s="4">
        <v>278990449</v>
      </c>
      <c r="F183" s="4">
        <v>0</v>
      </c>
      <c r="G183" s="4">
        <v>68614652</v>
      </c>
      <c r="H183" s="4">
        <v>13320876</v>
      </c>
      <c r="I183" s="4">
        <v>360925977</v>
      </c>
    </row>
    <row r="184" spans="1:9" x14ac:dyDescent="0.25">
      <c r="A184">
        <v>13654</v>
      </c>
      <c r="B184" t="s">
        <v>201</v>
      </c>
      <c r="C184" t="s">
        <v>232</v>
      </c>
      <c r="D184" t="s">
        <v>59</v>
      </c>
      <c r="E184" s="4">
        <v>836799323</v>
      </c>
      <c r="F184" s="4">
        <v>0</v>
      </c>
      <c r="G184" s="4">
        <v>191407924</v>
      </c>
      <c r="H184" s="4">
        <v>66604382</v>
      </c>
      <c r="I184" s="4">
        <v>1094811629</v>
      </c>
    </row>
    <row r="185" spans="1:9" x14ac:dyDescent="0.25">
      <c r="A185">
        <v>13655</v>
      </c>
      <c r="B185" t="s">
        <v>201</v>
      </c>
      <c r="C185" t="s">
        <v>233</v>
      </c>
      <c r="D185" t="s">
        <v>59</v>
      </c>
      <c r="E185" s="4">
        <v>331014355</v>
      </c>
      <c r="F185" s="4">
        <v>0</v>
      </c>
      <c r="G185" s="4">
        <v>162218724</v>
      </c>
      <c r="H185" s="4">
        <v>26641752</v>
      </c>
      <c r="I185" s="4">
        <v>519874831</v>
      </c>
    </row>
    <row r="186" spans="1:9" x14ac:dyDescent="0.25">
      <c r="A186">
        <v>13657</v>
      </c>
      <c r="B186" t="s">
        <v>201</v>
      </c>
      <c r="C186" t="s">
        <v>234</v>
      </c>
      <c r="D186" t="s">
        <v>59</v>
      </c>
      <c r="E186" s="4">
        <v>864876908</v>
      </c>
      <c r="F186" s="4">
        <v>19292225</v>
      </c>
      <c r="G186" s="4">
        <v>235939683</v>
      </c>
      <c r="H186" s="4">
        <v>99906573</v>
      </c>
      <c r="I186" s="4">
        <v>1220015389</v>
      </c>
    </row>
    <row r="187" spans="1:9" x14ac:dyDescent="0.25">
      <c r="A187">
        <v>13667</v>
      </c>
      <c r="B187" t="s">
        <v>201</v>
      </c>
      <c r="C187" t="s">
        <v>235</v>
      </c>
      <c r="D187" t="s">
        <v>59</v>
      </c>
      <c r="E187" s="4">
        <v>626656581</v>
      </c>
      <c r="F187" s="4">
        <v>25966036</v>
      </c>
      <c r="G187" s="4">
        <v>213333072</v>
      </c>
      <c r="H187" s="4">
        <v>39962628</v>
      </c>
      <c r="I187" s="4">
        <v>905918317</v>
      </c>
    </row>
    <row r="188" spans="1:9" x14ac:dyDescent="0.25">
      <c r="A188">
        <v>13670</v>
      </c>
      <c r="B188" t="s">
        <v>201</v>
      </c>
      <c r="C188" t="s">
        <v>236</v>
      </c>
      <c r="D188" t="s">
        <v>59</v>
      </c>
      <c r="E188" s="4">
        <v>849652901</v>
      </c>
      <c r="F188" s="4">
        <v>0</v>
      </c>
      <c r="G188" s="4">
        <v>135524976</v>
      </c>
      <c r="H188" s="4">
        <v>26641752</v>
      </c>
      <c r="I188" s="4">
        <v>1011819629</v>
      </c>
    </row>
    <row r="189" spans="1:9" x14ac:dyDescent="0.25">
      <c r="A189">
        <v>13673</v>
      </c>
      <c r="B189" t="s">
        <v>201</v>
      </c>
      <c r="C189" t="s">
        <v>237</v>
      </c>
      <c r="D189" t="s">
        <v>59</v>
      </c>
      <c r="E189" s="4">
        <v>468022095</v>
      </c>
      <c r="F189" s="4">
        <v>0</v>
      </c>
      <c r="G189" s="4">
        <v>108808440</v>
      </c>
      <c r="H189" s="4">
        <v>19981314</v>
      </c>
      <c r="I189" s="4">
        <v>596811849</v>
      </c>
    </row>
    <row r="190" spans="1:9" x14ac:dyDescent="0.25">
      <c r="A190">
        <v>13683</v>
      </c>
      <c r="B190" t="s">
        <v>201</v>
      </c>
      <c r="C190" t="s">
        <v>238</v>
      </c>
      <c r="D190" t="s">
        <v>59</v>
      </c>
      <c r="E190" s="4">
        <v>583716767</v>
      </c>
      <c r="F190" s="4">
        <v>0</v>
      </c>
      <c r="G190" s="4">
        <v>110407624</v>
      </c>
      <c r="H190" s="4">
        <v>19981314</v>
      </c>
      <c r="I190" s="4">
        <v>714105705</v>
      </c>
    </row>
    <row r="191" spans="1:9" x14ac:dyDescent="0.25">
      <c r="A191">
        <v>13688</v>
      </c>
      <c r="B191" t="s">
        <v>201</v>
      </c>
      <c r="C191" t="s">
        <v>239</v>
      </c>
      <c r="D191" t="s">
        <v>59</v>
      </c>
      <c r="E191" s="4">
        <v>1235290114</v>
      </c>
      <c r="F191" s="4">
        <v>36496976</v>
      </c>
      <c r="G191" s="4">
        <v>310502150</v>
      </c>
      <c r="H191" s="4">
        <v>86585695</v>
      </c>
      <c r="I191" s="4">
        <v>1668874935</v>
      </c>
    </row>
    <row r="192" spans="1:9" x14ac:dyDescent="0.25">
      <c r="A192">
        <v>13744</v>
      </c>
      <c r="B192" t="s">
        <v>201</v>
      </c>
      <c r="C192" t="s">
        <v>240</v>
      </c>
      <c r="D192" t="s">
        <v>59</v>
      </c>
      <c r="E192" s="4">
        <v>489091325</v>
      </c>
      <c r="F192" s="4">
        <v>18226240</v>
      </c>
      <c r="G192" s="4">
        <v>229105065</v>
      </c>
      <c r="H192" s="4">
        <v>59943942</v>
      </c>
      <c r="I192" s="4">
        <v>796366572</v>
      </c>
    </row>
    <row r="193" spans="1:9" x14ac:dyDescent="0.25">
      <c r="A193">
        <v>13760</v>
      </c>
      <c r="B193" t="s">
        <v>201</v>
      </c>
      <c r="C193" t="s">
        <v>241</v>
      </c>
      <c r="D193" t="s">
        <v>59</v>
      </c>
      <c r="E193" s="4">
        <v>185384661</v>
      </c>
      <c r="F193" s="4">
        <v>14119538</v>
      </c>
      <c r="G193" s="4">
        <v>50550016</v>
      </c>
      <c r="H193" s="4">
        <v>13320876</v>
      </c>
      <c r="I193" s="4">
        <v>263375091</v>
      </c>
    </row>
    <row r="194" spans="1:9" x14ac:dyDescent="0.25">
      <c r="A194">
        <v>13780</v>
      </c>
      <c r="B194" t="s">
        <v>201</v>
      </c>
      <c r="C194" t="s">
        <v>242</v>
      </c>
      <c r="D194" t="s">
        <v>59</v>
      </c>
      <c r="E194" s="4">
        <v>368387974</v>
      </c>
      <c r="F194" s="4">
        <v>0</v>
      </c>
      <c r="G194" s="4">
        <v>122441364</v>
      </c>
      <c r="H194" s="4">
        <v>26641752</v>
      </c>
      <c r="I194" s="4">
        <v>517471090</v>
      </c>
    </row>
    <row r="195" spans="1:9" x14ac:dyDescent="0.25">
      <c r="A195">
        <v>13810</v>
      </c>
      <c r="B195" t="s">
        <v>201</v>
      </c>
      <c r="C195" t="s">
        <v>243</v>
      </c>
      <c r="D195" t="s">
        <v>59</v>
      </c>
      <c r="E195" s="4">
        <v>846610439</v>
      </c>
      <c r="F195" s="4">
        <v>0</v>
      </c>
      <c r="G195" s="4">
        <v>275372146</v>
      </c>
      <c r="H195" s="4">
        <v>59943943</v>
      </c>
      <c r="I195" s="4">
        <v>1181926528</v>
      </c>
    </row>
    <row r="196" spans="1:9" x14ac:dyDescent="0.25">
      <c r="A196">
        <v>13836</v>
      </c>
      <c r="B196" t="s">
        <v>201</v>
      </c>
      <c r="C196" t="s">
        <v>244</v>
      </c>
      <c r="D196" t="s">
        <v>59</v>
      </c>
      <c r="E196" s="4">
        <v>1348759062</v>
      </c>
      <c r="F196" s="4">
        <v>9266221</v>
      </c>
      <c r="G196" s="4">
        <v>227827808</v>
      </c>
      <c r="H196" s="4">
        <v>106567010</v>
      </c>
      <c r="I196" s="4">
        <v>1692420101</v>
      </c>
    </row>
    <row r="197" spans="1:9" x14ac:dyDescent="0.25">
      <c r="A197">
        <v>13838</v>
      </c>
      <c r="B197" t="s">
        <v>201</v>
      </c>
      <c r="C197" t="s">
        <v>245</v>
      </c>
      <c r="D197" t="s">
        <v>59</v>
      </c>
      <c r="E197" s="4">
        <v>463984884</v>
      </c>
      <c r="F197" s="4">
        <v>0</v>
      </c>
      <c r="G197" s="4">
        <v>102147863</v>
      </c>
      <c r="H197" s="4">
        <v>19981314</v>
      </c>
      <c r="I197" s="4">
        <v>586114061</v>
      </c>
    </row>
    <row r="198" spans="1:9" x14ac:dyDescent="0.25">
      <c r="A198">
        <v>13873</v>
      </c>
      <c r="B198" t="s">
        <v>201</v>
      </c>
      <c r="C198" t="s">
        <v>246</v>
      </c>
      <c r="D198" t="s">
        <v>59</v>
      </c>
      <c r="E198" s="4">
        <v>555576948</v>
      </c>
      <c r="F198" s="4">
        <v>0</v>
      </c>
      <c r="G198" s="4">
        <v>95906581</v>
      </c>
      <c r="H198" s="4">
        <v>39962629</v>
      </c>
      <c r="I198" s="4">
        <v>691446158</v>
      </c>
    </row>
    <row r="199" spans="1:9" x14ac:dyDescent="0.25">
      <c r="A199">
        <v>13894</v>
      </c>
      <c r="B199" t="s">
        <v>201</v>
      </c>
      <c r="C199" t="s">
        <v>247</v>
      </c>
      <c r="D199" t="s">
        <v>59</v>
      </c>
      <c r="E199" s="4">
        <v>312613110</v>
      </c>
      <c r="F199" s="4">
        <v>27302169</v>
      </c>
      <c r="G199" s="4">
        <v>103830366</v>
      </c>
      <c r="H199" s="4">
        <v>73264821</v>
      </c>
      <c r="I199" s="4">
        <v>517010466</v>
      </c>
    </row>
    <row r="200" spans="1:9" x14ac:dyDescent="0.25">
      <c r="A200">
        <v>15001</v>
      </c>
      <c r="B200" t="s">
        <v>248</v>
      </c>
      <c r="C200" t="s">
        <v>249</v>
      </c>
      <c r="D200" t="s">
        <v>250</v>
      </c>
      <c r="E200" s="4">
        <v>1489107868</v>
      </c>
      <c r="F200" s="4">
        <v>150677493</v>
      </c>
      <c r="G200" s="4">
        <v>230694487</v>
      </c>
      <c r="H200" s="4">
        <v>93246133</v>
      </c>
      <c r="I200" s="4">
        <v>1963725981</v>
      </c>
    </row>
    <row r="201" spans="1:9" x14ac:dyDescent="0.25">
      <c r="A201">
        <v>15022</v>
      </c>
      <c r="B201" t="s">
        <v>251</v>
      </c>
      <c r="C201" t="s">
        <v>252</v>
      </c>
      <c r="D201" t="s">
        <v>250</v>
      </c>
      <c r="E201" s="4">
        <v>20472656</v>
      </c>
      <c r="F201" s="4">
        <v>4094531</v>
      </c>
      <c r="G201" s="4">
        <v>25757446</v>
      </c>
      <c r="H201" s="4">
        <v>6660438</v>
      </c>
      <c r="I201" s="4">
        <v>56985071</v>
      </c>
    </row>
    <row r="202" spans="1:9" x14ac:dyDescent="0.25">
      <c r="A202">
        <v>15047</v>
      </c>
      <c r="B202" t="s">
        <v>251</v>
      </c>
      <c r="C202" t="s">
        <v>253</v>
      </c>
      <c r="D202" t="s">
        <v>250</v>
      </c>
      <c r="E202" s="4">
        <v>243801547</v>
      </c>
      <c r="F202" s="4">
        <v>36089134</v>
      </c>
      <c r="G202" s="4">
        <v>108726564</v>
      </c>
      <c r="H202" s="4">
        <v>33302190</v>
      </c>
      <c r="I202" s="4">
        <v>421919435</v>
      </c>
    </row>
    <row r="203" spans="1:9" x14ac:dyDescent="0.25">
      <c r="A203">
        <v>15051</v>
      </c>
      <c r="B203" t="s">
        <v>251</v>
      </c>
      <c r="C203" t="s">
        <v>254</v>
      </c>
      <c r="D203" t="s">
        <v>250</v>
      </c>
      <c r="E203" s="4">
        <v>99526818</v>
      </c>
      <c r="F203" s="4">
        <v>4799777</v>
      </c>
      <c r="G203" s="4">
        <v>26138203</v>
      </c>
      <c r="H203" s="4">
        <v>6660438</v>
      </c>
      <c r="I203" s="4">
        <v>137125236</v>
      </c>
    </row>
    <row r="204" spans="1:9" x14ac:dyDescent="0.25">
      <c r="A204">
        <v>15087</v>
      </c>
      <c r="B204" t="s">
        <v>251</v>
      </c>
      <c r="C204" t="s">
        <v>255</v>
      </c>
      <c r="D204" t="s">
        <v>250</v>
      </c>
      <c r="E204" s="4">
        <v>138651221</v>
      </c>
      <c r="F204" s="4">
        <v>27730244</v>
      </c>
      <c r="G204" s="4">
        <v>51605142</v>
      </c>
      <c r="H204" s="4">
        <v>13320876</v>
      </c>
      <c r="I204" s="4">
        <v>231307483</v>
      </c>
    </row>
    <row r="205" spans="1:9" x14ac:dyDescent="0.25">
      <c r="A205">
        <v>15090</v>
      </c>
      <c r="B205" t="s">
        <v>251</v>
      </c>
      <c r="C205" t="s">
        <v>256</v>
      </c>
      <c r="D205" t="s">
        <v>250</v>
      </c>
      <c r="E205" s="4">
        <v>21119276</v>
      </c>
      <c r="F205" s="4">
        <v>928212</v>
      </c>
      <c r="G205" s="4">
        <v>27707660</v>
      </c>
      <c r="H205" s="4">
        <v>6660438</v>
      </c>
      <c r="I205" s="4">
        <v>56415586</v>
      </c>
    </row>
    <row r="206" spans="1:9" x14ac:dyDescent="0.25">
      <c r="A206">
        <v>15092</v>
      </c>
      <c r="B206" t="s">
        <v>251</v>
      </c>
      <c r="C206" t="s">
        <v>257</v>
      </c>
      <c r="D206" t="s">
        <v>250</v>
      </c>
      <c r="E206" s="4">
        <v>24821375</v>
      </c>
      <c r="F206" s="4">
        <v>3352809</v>
      </c>
      <c r="G206" s="4">
        <v>53403866</v>
      </c>
      <c r="H206" s="4">
        <v>13320876</v>
      </c>
      <c r="I206" s="4">
        <v>94898926</v>
      </c>
    </row>
    <row r="207" spans="1:9" x14ac:dyDescent="0.25">
      <c r="A207">
        <v>15097</v>
      </c>
      <c r="B207" t="s">
        <v>251</v>
      </c>
      <c r="C207" t="s">
        <v>258</v>
      </c>
      <c r="D207" t="s">
        <v>250</v>
      </c>
      <c r="E207" s="4">
        <v>96026313</v>
      </c>
      <c r="F207" s="4">
        <v>4735724</v>
      </c>
      <c r="G207" s="4">
        <v>86746113</v>
      </c>
      <c r="H207" s="4">
        <v>19981314</v>
      </c>
      <c r="I207" s="4">
        <v>207489464</v>
      </c>
    </row>
    <row r="208" spans="1:9" x14ac:dyDescent="0.25">
      <c r="A208">
        <v>15104</v>
      </c>
      <c r="B208" t="s">
        <v>251</v>
      </c>
      <c r="C208" t="s">
        <v>250</v>
      </c>
      <c r="D208" t="s">
        <v>250</v>
      </c>
      <c r="E208" s="4">
        <v>70421371</v>
      </c>
      <c r="F208" s="4">
        <v>1542321</v>
      </c>
      <c r="G208" s="4">
        <v>53450548</v>
      </c>
      <c r="H208" s="4">
        <v>13320876</v>
      </c>
      <c r="I208" s="4">
        <v>138735116</v>
      </c>
    </row>
    <row r="209" spans="1:9" x14ac:dyDescent="0.25">
      <c r="A209">
        <v>15106</v>
      </c>
      <c r="B209" t="s">
        <v>251</v>
      </c>
      <c r="C209" t="s">
        <v>60</v>
      </c>
      <c r="D209" t="s">
        <v>250</v>
      </c>
      <c r="E209" s="4">
        <v>35515263</v>
      </c>
      <c r="F209" s="4">
        <v>1520578</v>
      </c>
      <c r="G209" s="4">
        <v>27853033</v>
      </c>
      <c r="H209" s="4">
        <v>6660438</v>
      </c>
      <c r="I209" s="4">
        <v>71549312</v>
      </c>
    </row>
    <row r="210" spans="1:9" x14ac:dyDescent="0.25">
      <c r="A210">
        <v>15109</v>
      </c>
      <c r="B210" t="s">
        <v>251</v>
      </c>
      <c r="C210" t="s">
        <v>259</v>
      </c>
      <c r="D210" t="s">
        <v>250</v>
      </c>
      <c r="E210" s="4">
        <v>71400535</v>
      </c>
      <c r="F210" s="4">
        <v>7891027</v>
      </c>
      <c r="G210" s="4">
        <v>55184322</v>
      </c>
      <c r="H210" s="4">
        <v>13320876</v>
      </c>
      <c r="I210" s="4">
        <v>147796760</v>
      </c>
    </row>
    <row r="211" spans="1:9" x14ac:dyDescent="0.25">
      <c r="A211">
        <v>15114</v>
      </c>
      <c r="B211" t="s">
        <v>251</v>
      </c>
      <c r="C211" t="s">
        <v>260</v>
      </c>
      <c r="D211" t="s">
        <v>250</v>
      </c>
      <c r="E211" s="4">
        <v>10291843</v>
      </c>
      <c r="F211" s="4">
        <v>0</v>
      </c>
      <c r="G211" s="4">
        <v>26507904</v>
      </c>
      <c r="H211" s="4">
        <v>6660438</v>
      </c>
      <c r="I211" s="4">
        <v>43460185</v>
      </c>
    </row>
    <row r="212" spans="1:9" x14ac:dyDescent="0.25">
      <c r="A212">
        <v>15131</v>
      </c>
      <c r="B212" t="s">
        <v>251</v>
      </c>
      <c r="C212" t="s">
        <v>64</v>
      </c>
      <c r="D212" t="s">
        <v>250</v>
      </c>
      <c r="E212" s="4">
        <v>49118033</v>
      </c>
      <c r="F212" s="4">
        <v>5873205</v>
      </c>
      <c r="G212" s="4">
        <v>55561122</v>
      </c>
      <c r="H212" s="4">
        <v>19981314</v>
      </c>
      <c r="I212" s="4">
        <v>130533674</v>
      </c>
    </row>
    <row r="213" spans="1:9" x14ac:dyDescent="0.25">
      <c r="A213">
        <v>15135</v>
      </c>
      <c r="B213" t="s">
        <v>251</v>
      </c>
      <c r="C213" t="s">
        <v>261</v>
      </c>
      <c r="D213" t="s">
        <v>250</v>
      </c>
      <c r="E213" s="4">
        <v>52262272</v>
      </c>
      <c r="F213" s="4">
        <v>10452454</v>
      </c>
      <c r="G213" s="4">
        <v>58339924</v>
      </c>
      <c r="H213" s="4">
        <v>13320876</v>
      </c>
      <c r="I213" s="4">
        <v>134375526</v>
      </c>
    </row>
    <row r="214" spans="1:9" x14ac:dyDescent="0.25">
      <c r="A214">
        <v>15162</v>
      </c>
      <c r="B214" t="s">
        <v>251</v>
      </c>
      <c r="C214" t="s">
        <v>262</v>
      </c>
      <c r="D214" t="s">
        <v>250</v>
      </c>
      <c r="E214" s="4">
        <v>46666989</v>
      </c>
      <c r="F214" s="4">
        <v>9333398</v>
      </c>
      <c r="G214" s="4">
        <v>26052805</v>
      </c>
      <c r="H214" s="4">
        <v>6660438</v>
      </c>
      <c r="I214" s="4">
        <v>88713630</v>
      </c>
    </row>
    <row r="215" spans="1:9" x14ac:dyDescent="0.25">
      <c r="A215">
        <v>15172</v>
      </c>
      <c r="B215" t="s">
        <v>251</v>
      </c>
      <c r="C215" t="s">
        <v>263</v>
      </c>
      <c r="D215" t="s">
        <v>250</v>
      </c>
      <c r="E215" s="4">
        <v>46601409</v>
      </c>
      <c r="F215" s="4">
        <v>6947703</v>
      </c>
      <c r="G215" s="4">
        <v>54547202</v>
      </c>
      <c r="H215" s="4">
        <v>13320876</v>
      </c>
      <c r="I215" s="4">
        <v>121417190</v>
      </c>
    </row>
    <row r="216" spans="1:9" x14ac:dyDescent="0.25">
      <c r="A216">
        <v>15176</v>
      </c>
      <c r="B216" t="s">
        <v>251</v>
      </c>
      <c r="C216" t="s">
        <v>264</v>
      </c>
      <c r="D216" t="s">
        <v>250</v>
      </c>
      <c r="E216" s="4">
        <v>774836771</v>
      </c>
      <c r="F216" s="4">
        <v>62559418</v>
      </c>
      <c r="G216" s="4">
        <v>146460179</v>
      </c>
      <c r="H216" s="4">
        <v>39962628</v>
      </c>
      <c r="I216" s="4">
        <v>1023818996</v>
      </c>
    </row>
    <row r="217" spans="1:9" x14ac:dyDescent="0.25">
      <c r="A217">
        <v>15180</v>
      </c>
      <c r="B217" t="s">
        <v>251</v>
      </c>
      <c r="C217" t="s">
        <v>265</v>
      </c>
      <c r="D217" t="s">
        <v>250</v>
      </c>
      <c r="E217" s="4">
        <v>73495995</v>
      </c>
      <c r="F217" s="4">
        <v>1755870</v>
      </c>
      <c r="G217" s="4">
        <v>124991860</v>
      </c>
      <c r="H217" s="4">
        <v>26641752</v>
      </c>
      <c r="I217" s="4">
        <v>226885477</v>
      </c>
    </row>
    <row r="218" spans="1:9" x14ac:dyDescent="0.25">
      <c r="A218">
        <v>15183</v>
      </c>
      <c r="B218" t="s">
        <v>251</v>
      </c>
      <c r="C218" t="s">
        <v>266</v>
      </c>
      <c r="D218" t="s">
        <v>250</v>
      </c>
      <c r="E218" s="4">
        <v>203711108</v>
      </c>
      <c r="F218" s="4">
        <v>18635015</v>
      </c>
      <c r="G218" s="4">
        <v>139280296</v>
      </c>
      <c r="H218" s="4">
        <v>26641752</v>
      </c>
      <c r="I218" s="4">
        <v>388268171</v>
      </c>
    </row>
    <row r="219" spans="1:9" x14ac:dyDescent="0.25">
      <c r="A219">
        <v>15185</v>
      </c>
      <c r="B219" t="s">
        <v>251</v>
      </c>
      <c r="C219" t="s">
        <v>267</v>
      </c>
      <c r="D219" t="s">
        <v>250</v>
      </c>
      <c r="E219" s="4">
        <v>93854938</v>
      </c>
      <c r="F219" s="4">
        <v>18770988</v>
      </c>
      <c r="G219" s="4">
        <v>29730396</v>
      </c>
      <c r="H219" s="4">
        <v>26641753</v>
      </c>
      <c r="I219" s="4">
        <v>168998075</v>
      </c>
    </row>
    <row r="220" spans="1:9" x14ac:dyDescent="0.25">
      <c r="A220">
        <v>15187</v>
      </c>
      <c r="B220" t="s">
        <v>251</v>
      </c>
      <c r="C220" t="s">
        <v>268</v>
      </c>
      <c r="D220" t="s">
        <v>250</v>
      </c>
      <c r="E220" s="4">
        <v>47609317</v>
      </c>
      <c r="F220" s="4">
        <v>9521863</v>
      </c>
      <c r="G220" s="4">
        <v>29122165</v>
      </c>
      <c r="H220" s="4">
        <v>13320876</v>
      </c>
      <c r="I220" s="4">
        <v>99574221</v>
      </c>
    </row>
    <row r="221" spans="1:9" x14ac:dyDescent="0.25">
      <c r="A221">
        <v>15189</v>
      </c>
      <c r="B221" t="s">
        <v>251</v>
      </c>
      <c r="C221" t="s">
        <v>269</v>
      </c>
      <c r="D221" t="s">
        <v>250</v>
      </c>
      <c r="E221" s="4">
        <v>90870429</v>
      </c>
      <c r="F221" s="4">
        <v>18174086</v>
      </c>
      <c r="G221" s="4">
        <v>52818506</v>
      </c>
      <c r="H221" s="4">
        <v>13320876</v>
      </c>
      <c r="I221" s="4">
        <v>175183897</v>
      </c>
    </row>
    <row r="222" spans="1:9" x14ac:dyDescent="0.25">
      <c r="A222">
        <v>15204</v>
      </c>
      <c r="B222" t="s">
        <v>251</v>
      </c>
      <c r="C222" t="s">
        <v>270</v>
      </c>
      <c r="D222" t="s">
        <v>250</v>
      </c>
      <c r="E222" s="4">
        <v>133469714</v>
      </c>
      <c r="F222" s="4">
        <v>1894733</v>
      </c>
      <c r="G222" s="4">
        <v>79634742</v>
      </c>
      <c r="H222" s="4">
        <v>19981314</v>
      </c>
      <c r="I222" s="4">
        <v>234980503</v>
      </c>
    </row>
    <row r="223" spans="1:9" x14ac:dyDescent="0.25">
      <c r="A223">
        <v>15212</v>
      </c>
      <c r="B223" t="s">
        <v>251</v>
      </c>
      <c r="C223" t="s">
        <v>271</v>
      </c>
      <c r="D223" t="s">
        <v>250</v>
      </c>
      <c r="E223" s="4">
        <v>43518821</v>
      </c>
      <c r="F223" s="4">
        <v>1189815</v>
      </c>
      <c r="G223" s="4">
        <v>54797130</v>
      </c>
      <c r="H223" s="4">
        <v>13320876</v>
      </c>
      <c r="I223" s="4">
        <v>112826642</v>
      </c>
    </row>
    <row r="224" spans="1:9" x14ac:dyDescent="0.25">
      <c r="A224">
        <v>15215</v>
      </c>
      <c r="B224" t="s">
        <v>251</v>
      </c>
      <c r="C224" t="s">
        <v>272</v>
      </c>
      <c r="D224" t="s">
        <v>250</v>
      </c>
      <c r="E224" s="4">
        <v>39671474</v>
      </c>
      <c r="F224" s="4">
        <v>1609095</v>
      </c>
      <c r="G224" s="4">
        <v>27593087</v>
      </c>
      <c r="H224" s="4">
        <v>6660438</v>
      </c>
      <c r="I224" s="4">
        <v>75534094</v>
      </c>
    </row>
    <row r="225" spans="1:9" x14ac:dyDescent="0.25">
      <c r="A225">
        <v>15218</v>
      </c>
      <c r="B225" t="s">
        <v>251</v>
      </c>
      <c r="C225" t="s">
        <v>273</v>
      </c>
      <c r="D225" t="s">
        <v>250</v>
      </c>
      <c r="E225" s="4">
        <v>51212035</v>
      </c>
      <c r="F225" s="4">
        <v>2631298</v>
      </c>
      <c r="G225" s="4">
        <v>30735291</v>
      </c>
      <c r="H225" s="4">
        <v>6660438</v>
      </c>
      <c r="I225" s="4">
        <v>91239062</v>
      </c>
    </row>
    <row r="226" spans="1:9" x14ac:dyDescent="0.25">
      <c r="A226">
        <v>15223</v>
      </c>
      <c r="B226" t="s">
        <v>251</v>
      </c>
      <c r="C226" t="s">
        <v>274</v>
      </c>
      <c r="D226" t="s">
        <v>250</v>
      </c>
      <c r="E226" s="4">
        <v>229444830</v>
      </c>
      <c r="F226" s="4">
        <v>28563423</v>
      </c>
      <c r="G226" s="4">
        <v>79084138</v>
      </c>
      <c r="H226" s="4">
        <v>13320876</v>
      </c>
      <c r="I226" s="4">
        <v>350413267</v>
      </c>
    </row>
    <row r="227" spans="1:9" x14ac:dyDescent="0.25">
      <c r="A227">
        <v>15224</v>
      </c>
      <c r="B227" t="s">
        <v>251</v>
      </c>
      <c r="C227" t="s">
        <v>275</v>
      </c>
      <c r="D227" t="s">
        <v>250</v>
      </c>
      <c r="E227" s="4">
        <v>70358773</v>
      </c>
      <c r="F227" s="4">
        <v>7401565</v>
      </c>
      <c r="G227" s="4">
        <v>53315676</v>
      </c>
      <c r="H227" s="4">
        <v>13320876</v>
      </c>
      <c r="I227" s="4">
        <v>144396890</v>
      </c>
    </row>
    <row r="228" spans="1:9" x14ac:dyDescent="0.25">
      <c r="A228">
        <v>15226</v>
      </c>
      <c r="B228" t="s">
        <v>251</v>
      </c>
      <c r="C228" t="s">
        <v>276</v>
      </c>
      <c r="D228" t="s">
        <v>250</v>
      </c>
      <c r="E228" s="4">
        <v>30723090</v>
      </c>
      <c r="F228" s="4">
        <v>6144618</v>
      </c>
      <c r="G228" s="4">
        <v>26303069</v>
      </c>
      <c r="H228" s="4">
        <v>6660438</v>
      </c>
      <c r="I228" s="4">
        <v>69831215</v>
      </c>
    </row>
    <row r="229" spans="1:9" x14ac:dyDescent="0.25">
      <c r="A229">
        <v>15232</v>
      </c>
      <c r="B229" t="s">
        <v>251</v>
      </c>
      <c r="C229" t="s">
        <v>277</v>
      </c>
      <c r="D229" t="s">
        <v>250</v>
      </c>
      <c r="E229" s="4">
        <v>68036565</v>
      </c>
      <c r="F229" s="4">
        <v>2618099</v>
      </c>
      <c r="G229" s="4">
        <v>56808458</v>
      </c>
      <c r="H229" s="4">
        <v>13320876</v>
      </c>
      <c r="I229" s="4">
        <v>140783998</v>
      </c>
    </row>
    <row r="230" spans="1:9" x14ac:dyDescent="0.25">
      <c r="A230">
        <v>15236</v>
      </c>
      <c r="B230" t="s">
        <v>251</v>
      </c>
      <c r="C230" t="s">
        <v>278</v>
      </c>
      <c r="D230" t="s">
        <v>250</v>
      </c>
      <c r="E230" s="4">
        <v>32977231</v>
      </c>
      <c r="F230" s="4">
        <v>6595446</v>
      </c>
      <c r="G230" s="4">
        <v>28167071</v>
      </c>
      <c r="H230" s="4">
        <v>6660438</v>
      </c>
      <c r="I230" s="4">
        <v>74400186</v>
      </c>
    </row>
    <row r="231" spans="1:9" x14ac:dyDescent="0.25">
      <c r="A231">
        <v>15238</v>
      </c>
      <c r="B231" t="s">
        <v>279</v>
      </c>
      <c r="C231" t="s">
        <v>280</v>
      </c>
      <c r="D231" t="s">
        <v>250</v>
      </c>
      <c r="E231" s="4">
        <v>1399046458</v>
      </c>
      <c r="F231" s="4">
        <v>190962635</v>
      </c>
      <c r="G231" s="4">
        <v>313497856</v>
      </c>
      <c r="H231" s="4">
        <v>93246132</v>
      </c>
      <c r="I231" s="4">
        <v>1996753081</v>
      </c>
    </row>
    <row r="232" spans="1:9" x14ac:dyDescent="0.25">
      <c r="A232">
        <v>15244</v>
      </c>
      <c r="B232" t="s">
        <v>251</v>
      </c>
      <c r="C232" t="s">
        <v>281</v>
      </c>
      <c r="D232" t="s">
        <v>250</v>
      </c>
      <c r="E232" s="4">
        <v>83959132</v>
      </c>
      <c r="F232" s="4">
        <v>11300842</v>
      </c>
      <c r="G232" s="4">
        <v>63559442</v>
      </c>
      <c r="H232" s="4">
        <v>13320876</v>
      </c>
      <c r="I232" s="4">
        <v>172140292</v>
      </c>
    </row>
    <row r="233" spans="1:9" x14ac:dyDescent="0.25">
      <c r="A233">
        <v>15248</v>
      </c>
      <c r="B233" t="s">
        <v>251</v>
      </c>
      <c r="C233" t="s">
        <v>282</v>
      </c>
      <c r="D233" t="s">
        <v>250</v>
      </c>
      <c r="E233" s="4">
        <v>47673406</v>
      </c>
      <c r="F233" s="4">
        <v>5755212</v>
      </c>
      <c r="G233" s="4">
        <v>54429626</v>
      </c>
      <c r="H233" s="4">
        <v>13320876</v>
      </c>
      <c r="I233" s="4">
        <v>121179120</v>
      </c>
    </row>
    <row r="234" spans="1:9" x14ac:dyDescent="0.25">
      <c r="A234">
        <v>15272</v>
      </c>
      <c r="B234" t="s">
        <v>251</v>
      </c>
      <c r="C234" t="s">
        <v>283</v>
      </c>
      <c r="D234" t="s">
        <v>250</v>
      </c>
      <c r="E234" s="4">
        <v>75324205</v>
      </c>
      <c r="F234" s="4">
        <v>4785871</v>
      </c>
      <c r="G234" s="4">
        <v>51037888</v>
      </c>
      <c r="H234" s="4">
        <v>13320876</v>
      </c>
      <c r="I234" s="4">
        <v>144468840</v>
      </c>
    </row>
    <row r="235" spans="1:9" x14ac:dyDescent="0.25">
      <c r="A235">
        <v>15276</v>
      </c>
      <c r="B235" t="s">
        <v>251</v>
      </c>
      <c r="C235" t="s">
        <v>284</v>
      </c>
      <c r="D235" t="s">
        <v>250</v>
      </c>
      <c r="E235" s="4">
        <v>48829787</v>
      </c>
      <c r="F235" s="4">
        <v>2731586</v>
      </c>
      <c r="G235" s="4">
        <v>27867890</v>
      </c>
      <c r="H235" s="4">
        <v>6660438</v>
      </c>
      <c r="I235" s="4">
        <v>86089701</v>
      </c>
    </row>
    <row r="236" spans="1:9" x14ac:dyDescent="0.25">
      <c r="A236">
        <v>15293</v>
      </c>
      <c r="B236" t="s">
        <v>251</v>
      </c>
      <c r="C236" t="s">
        <v>285</v>
      </c>
      <c r="D236" t="s">
        <v>250</v>
      </c>
      <c r="E236" s="4">
        <v>52554906</v>
      </c>
      <c r="F236" s="4">
        <v>8830990</v>
      </c>
      <c r="G236" s="4">
        <v>53056776</v>
      </c>
      <c r="H236" s="4">
        <v>13320876</v>
      </c>
      <c r="I236" s="4">
        <v>127763548</v>
      </c>
    </row>
    <row r="237" spans="1:9" x14ac:dyDescent="0.25">
      <c r="A237">
        <v>15296</v>
      </c>
      <c r="B237" t="s">
        <v>251</v>
      </c>
      <c r="C237" t="s">
        <v>286</v>
      </c>
      <c r="D237" t="s">
        <v>250</v>
      </c>
      <c r="E237" s="4">
        <v>84920660</v>
      </c>
      <c r="F237" s="4">
        <v>13517714</v>
      </c>
      <c r="G237" s="4">
        <v>55200358</v>
      </c>
      <c r="H237" s="4">
        <v>13320876</v>
      </c>
      <c r="I237" s="4">
        <v>166959608</v>
      </c>
    </row>
    <row r="238" spans="1:9" x14ac:dyDescent="0.25">
      <c r="A238">
        <v>15299</v>
      </c>
      <c r="B238" t="s">
        <v>251</v>
      </c>
      <c r="C238" t="s">
        <v>287</v>
      </c>
      <c r="D238" t="s">
        <v>250</v>
      </c>
      <c r="E238" s="4">
        <v>215295694</v>
      </c>
      <c r="F238" s="4">
        <v>12285992</v>
      </c>
      <c r="G238" s="4">
        <v>51439396</v>
      </c>
      <c r="H238" s="4">
        <v>13320876</v>
      </c>
      <c r="I238" s="4">
        <v>292341958</v>
      </c>
    </row>
    <row r="239" spans="1:9" x14ac:dyDescent="0.25">
      <c r="A239">
        <v>15317</v>
      </c>
      <c r="B239" t="s">
        <v>251</v>
      </c>
      <c r="C239" t="s">
        <v>288</v>
      </c>
      <c r="D239" t="s">
        <v>250</v>
      </c>
      <c r="E239" s="4">
        <v>22746442</v>
      </c>
      <c r="F239" s="4">
        <v>899198</v>
      </c>
      <c r="G239" s="4">
        <v>26841574</v>
      </c>
      <c r="H239" s="4">
        <v>6660438</v>
      </c>
      <c r="I239" s="4">
        <v>57147652</v>
      </c>
    </row>
    <row r="240" spans="1:9" x14ac:dyDescent="0.25">
      <c r="A240">
        <v>15322</v>
      </c>
      <c r="B240" t="s">
        <v>251</v>
      </c>
      <c r="C240" t="s">
        <v>289</v>
      </c>
      <c r="D240" t="s">
        <v>250</v>
      </c>
      <c r="E240" s="4">
        <v>139073218</v>
      </c>
      <c r="F240" s="4">
        <v>27814644</v>
      </c>
      <c r="G240" s="4">
        <v>46366990</v>
      </c>
      <c r="H240" s="4">
        <v>13320876</v>
      </c>
      <c r="I240" s="4">
        <v>226575728</v>
      </c>
    </row>
    <row r="241" spans="1:9" x14ac:dyDescent="0.25">
      <c r="A241">
        <v>15325</v>
      </c>
      <c r="B241" t="s">
        <v>251</v>
      </c>
      <c r="C241" t="s">
        <v>290</v>
      </c>
      <c r="D241" t="s">
        <v>250</v>
      </c>
      <c r="E241" s="4">
        <v>42006678</v>
      </c>
      <c r="F241" s="4">
        <v>1539205</v>
      </c>
      <c r="G241" s="4">
        <v>52789184</v>
      </c>
      <c r="H241" s="4">
        <v>13320876</v>
      </c>
      <c r="I241" s="4">
        <v>109655943</v>
      </c>
    </row>
    <row r="242" spans="1:9" x14ac:dyDescent="0.25">
      <c r="A242">
        <v>15332</v>
      </c>
      <c r="B242" t="s">
        <v>251</v>
      </c>
      <c r="C242" t="s">
        <v>291</v>
      </c>
      <c r="D242" t="s">
        <v>250</v>
      </c>
      <c r="E242" s="4">
        <v>77277551</v>
      </c>
      <c r="F242" s="4">
        <v>15455510</v>
      </c>
      <c r="G242" s="4">
        <v>31484001</v>
      </c>
      <c r="H242" s="4">
        <v>6660438</v>
      </c>
      <c r="I242" s="4">
        <v>130877500</v>
      </c>
    </row>
    <row r="243" spans="1:9" x14ac:dyDescent="0.25">
      <c r="A243">
        <v>15362</v>
      </c>
      <c r="B243" t="s">
        <v>251</v>
      </c>
      <c r="C243" t="s">
        <v>292</v>
      </c>
      <c r="D243" t="s">
        <v>250</v>
      </c>
      <c r="E243" s="4">
        <v>31386846</v>
      </c>
      <c r="F243" s="4">
        <v>6277369</v>
      </c>
      <c r="G243" s="4">
        <v>26035007</v>
      </c>
      <c r="H243" s="4">
        <v>13320876</v>
      </c>
      <c r="I243" s="4">
        <v>77020098</v>
      </c>
    </row>
    <row r="244" spans="1:9" x14ac:dyDescent="0.25">
      <c r="A244">
        <v>15367</v>
      </c>
      <c r="B244" t="s">
        <v>251</v>
      </c>
      <c r="C244" t="s">
        <v>293</v>
      </c>
      <c r="D244" t="s">
        <v>250</v>
      </c>
      <c r="E244" s="4">
        <v>107107843</v>
      </c>
      <c r="F244" s="4">
        <v>4782188</v>
      </c>
      <c r="G244" s="4">
        <v>26952991</v>
      </c>
      <c r="H244" s="4">
        <v>6660438</v>
      </c>
      <c r="I244" s="4">
        <v>145503460</v>
      </c>
    </row>
    <row r="245" spans="1:9" x14ac:dyDescent="0.25">
      <c r="A245">
        <v>15368</v>
      </c>
      <c r="B245" t="s">
        <v>251</v>
      </c>
      <c r="C245" t="s">
        <v>101</v>
      </c>
      <c r="D245" t="s">
        <v>250</v>
      </c>
      <c r="E245" s="4">
        <v>86583321</v>
      </c>
      <c r="F245" s="4">
        <v>3574080</v>
      </c>
      <c r="G245" s="4">
        <v>33110171</v>
      </c>
      <c r="H245" s="4">
        <v>6660438</v>
      </c>
      <c r="I245" s="4">
        <v>129928010</v>
      </c>
    </row>
    <row r="246" spans="1:9" x14ac:dyDescent="0.25">
      <c r="A246">
        <v>15377</v>
      </c>
      <c r="B246" t="s">
        <v>251</v>
      </c>
      <c r="C246" t="s">
        <v>294</v>
      </c>
      <c r="D246" t="s">
        <v>250</v>
      </c>
      <c r="E246" s="4">
        <v>57860118</v>
      </c>
      <c r="F246" s="4">
        <v>1647561</v>
      </c>
      <c r="G246" s="4">
        <v>33350345</v>
      </c>
      <c r="H246" s="4">
        <v>6660438</v>
      </c>
      <c r="I246" s="4">
        <v>99518462</v>
      </c>
    </row>
    <row r="247" spans="1:9" x14ac:dyDescent="0.25">
      <c r="A247">
        <v>15380</v>
      </c>
      <c r="B247" t="s">
        <v>251</v>
      </c>
      <c r="C247" t="s">
        <v>295</v>
      </c>
      <c r="D247" t="s">
        <v>250</v>
      </c>
      <c r="E247" s="4">
        <v>32694258</v>
      </c>
      <c r="F247" s="4">
        <v>0</v>
      </c>
      <c r="G247" s="4">
        <v>25674625</v>
      </c>
      <c r="H247" s="4">
        <v>6660438</v>
      </c>
      <c r="I247" s="4">
        <v>65029321</v>
      </c>
    </row>
    <row r="248" spans="1:9" x14ac:dyDescent="0.25">
      <c r="A248">
        <v>15401</v>
      </c>
      <c r="B248" t="s">
        <v>251</v>
      </c>
      <c r="C248" t="s">
        <v>296</v>
      </c>
      <c r="D248" t="s">
        <v>250</v>
      </c>
      <c r="E248" s="4">
        <v>14859238</v>
      </c>
      <c r="F248" s="4">
        <v>0</v>
      </c>
      <c r="G248" s="4">
        <v>28168246</v>
      </c>
      <c r="H248" s="4">
        <v>6660438</v>
      </c>
      <c r="I248" s="4">
        <v>49687922</v>
      </c>
    </row>
    <row r="249" spans="1:9" x14ac:dyDescent="0.25">
      <c r="A249">
        <v>15403</v>
      </c>
      <c r="B249" t="s">
        <v>251</v>
      </c>
      <c r="C249" t="s">
        <v>297</v>
      </c>
      <c r="D249" t="s">
        <v>250</v>
      </c>
      <c r="E249" s="4">
        <v>40033379</v>
      </c>
      <c r="F249" s="4">
        <v>8006676</v>
      </c>
      <c r="G249" s="4">
        <v>54425160</v>
      </c>
      <c r="H249" s="4">
        <v>13320876</v>
      </c>
      <c r="I249" s="4">
        <v>115786091</v>
      </c>
    </row>
    <row r="250" spans="1:9" x14ac:dyDescent="0.25">
      <c r="A250">
        <v>15407</v>
      </c>
      <c r="B250" t="s">
        <v>251</v>
      </c>
      <c r="C250" t="s">
        <v>298</v>
      </c>
      <c r="D250" t="s">
        <v>250</v>
      </c>
      <c r="E250" s="4">
        <v>265282284</v>
      </c>
      <c r="F250" s="4">
        <v>10678158</v>
      </c>
      <c r="G250" s="4">
        <v>77898225</v>
      </c>
      <c r="H250" s="4">
        <v>19981314</v>
      </c>
      <c r="I250" s="4">
        <v>373839981</v>
      </c>
    </row>
    <row r="251" spans="1:9" x14ac:dyDescent="0.25">
      <c r="A251">
        <v>15425</v>
      </c>
      <c r="B251" t="s">
        <v>251</v>
      </c>
      <c r="C251" t="s">
        <v>299</v>
      </c>
      <c r="D251" t="s">
        <v>250</v>
      </c>
      <c r="E251" s="4">
        <v>54980476</v>
      </c>
      <c r="F251" s="4">
        <v>10996095</v>
      </c>
      <c r="G251" s="4">
        <v>25865203</v>
      </c>
      <c r="H251" s="4">
        <v>6660438</v>
      </c>
      <c r="I251" s="4">
        <v>98502212</v>
      </c>
    </row>
    <row r="252" spans="1:9" x14ac:dyDescent="0.25">
      <c r="A252">
        <v>15442</v>
      </c>
      <c r="B252" t="s">
        <v>251</v>
      </c>
      <c r="C252" t="s">
        <v>300</v>
      </c>
      <c r="D252" t="s">
        <v>250</v>
      </c>
      <c r="E252" s="4">
        <v>108502924</v>
      </c>
      <c r="F252" s="4">
        <v>21700585</v>
      </c>
      <c r="G252" s="4">
        <v>96215166</v>
      </c>
      <c r="H252" s="4">
        <v>19981314</v>
      </c>
      <c r="I252" s="4">
        <v>246399989</v>
      </c>
    </row>
    <row r="253" spans="1:9" x14ac:dyDescent="0.25">
      <c r="A253">
        <v>15455</v>
      </c>
      <c r="B253" t="s">
        <v>251</v>
      </c>
      <c r="C253" t="s">
        <v>301</v>
      </c>
      <c r="D253" t="s">
        <v>250</v>
      </c>
      <c r="E253" s="4">
        <v>123704879</v>
      </c>
      <c r="F253" s="4">
        <v>3784959</v>
      </c>
      <c r="G253" s="4">
        <v>51630496</v>
      </c>
      <c r="H253" s="4">
        <v>13320876</v>
      </c>
      <c r="I253" s="4">
        <v>192441210</v>
      </c>
    </row>
    <row r="254" spans="1:9" x14ac:dyDescent="0.25">
      <c r="A254">
        <v>15464</v>
      </c>
      <c r="B254" t="s">
        <v>251</v>
      </c>
      <c r="C254" t="s">
        <v>302</v>
      </c>
      <c r="D254" t="s">
        <v>250</v>
      </c>
      <c r="E254" s="4">
        <v>83512267</v>
      </c>
      <c r="F254" s="4">
        <v>4090433</v>
      </c>
      <c r="G254" s="4">
        <v>58378252</v>
      </c>
      <c r="H254" s="4">
        <v>13320876</v>
      </c>
      <c r="I254" s="4">
        <v>159301828</v>
      </c>
    </row>
    <row r="255" spans="1:9" x14ac:dyDescent="0.25">
      <c r="A255">
        <v>15466</v>
      </c>
      <c r="B255" t="s">
        <v>251</v>
      </c>
      <c r="C255" t="s">
        <v>303</v>
      </c>
      <c r="D255" t="s">
        <v>250</v>
      </c>
      <c r="E255" s="4">
        <v>86858361</v>
      </c>
      <c r="F255" s="4">
        <v>4412439</v>
      </c>
      <c r="G255" s="4">
        <v>53882930</v>
      </c>
      <c r="H255" s="4">
        <v>13320876</v>
      </c>
      <c r="I255" s="4">
        <v>158474606</v>
      </c>
    </row>
    <row r="256" spans="1:9" x14ac:dyDescent="0.25">
      <c r="A256">
        <v>15469</v>
      </c>
      <c r="B256" t="s">
        <v>251</v>
      </c>
      <c r="C256" t="s">
        <v>304</v>
      </c>
      <c r="D256" t="s">
        <v>250</v>
      </c>
      <c r="E256" s="4">
        <v>351317192</v>
      </c>
      <c r="F256" s="4">
        <v>49256049</v>
      </c>
      <c r="G256" s="4">
        <v>184570778</v>
      </c>
      <c r="H256" s="4">
        <v>46623066</v>
      </c>
      <c r="I256" s="4">
        <v>631767085</v>
      </c>
    </row>
    <row r="257" spans="1:9" x14ac:dyDescent="0.25">
      <c r="A257">
        <v>15476</v>
      </c>
      <c r="B257" t="s">
        <v>251</v>
      </c>
      <c r="C257" t="s">
        <v>305</v>
      </c>
      <c r="D257" t="s">
        <v>250</v>
      </c>
      <c r="E257" s="4">
        <v>86732651</v>
      </c>
      <c r="F257" s="4">
        <v>10197155</v>
      </c>
      <c r="G257" s="4">
        <v>55529030</v>
      </c>
      <c r="H257" s="4">
        <v>13320876</v>
      </c>
      <c r="I257" s="4">
        <v>165779712</v>
      </c>
    </row>
    <row r="258" spans="1:9" x14ac:dyDescent="0.25">
      <c r="A258">
        <v>15480</v>
      </c>
      <c r="B258" t="s">
        <v>251</v>
      </c>
      <c r="C258" t="s">
        <v>306</v>
      </c>
      <c r="D258" t="s">
        <v>250</v>
      </c>
      <c r="E258" s="4">
        <v>147422996</v>
      </c>
      <c r="F258" s="4">
        <v>4154861</v>
      </c>
      <c r="G258" s="4">
        <v>89300670</v>
      </c>
      <c r="H258" s="4">
        <v>19981314</v>
      </c>
      <c r="I258" s="4">
        <v>260859841</v>
      </c>
    </row>
    <row r="259" spans="1:9" x14ac:dyDescent="0.25">
      <c r="A259">
        <v>15491</v>
      </c>
      <c r="B259" t="s">
        <v>251</v>
      </c>
      <c r="C259" t="s">
        <v>307</v>
      </c>
      <c r="D259" t="s">
        <v>250</v>
      </c>
      <c r="E259" s="4">
        <v>168215651</v>
      </c>
      <c r="F259" s="4">
        <v>33643130</v>
      </c>
      <c r="G259" s="4">
        <v>49754700</v>
      </c>
      <c r="H259" s="4">
        <v>13320876</v>
      </c>
      <c r="I259" s="4">
        <v>264934357</v>
      </c>
    </row>
    <row r="260" spans="1:9" x14ac:dyDescent="0.25">
      <c r="A260">
        <v>15494</v>
      </c>
      <c r="B260" t="s">
        <v>251</v>
      </c>
      <c r="C260" t="s">
        <v>308</v>
      </c>
      <c r="D260" t="s">
        <v>250</v>
      </c>
      <c r="E260" s="4">
        <v>88847343</v>
      </c>
      <c r="F260" s="4">
        <v>12917352</v>
      </c>
      <c r="G260" s="4">
        <v>55501200</v>
      </c>
      <c r="H260" s="4">
        <v>13320876</v>
      </c>
      <c r="I260" s="4">
        <v>170586771</v>
      </c>
    </row>
    <row r="261" spans="1:9" x14ac:dyDescent="0.25">
      <c r="A261">
        <v>15500</v>
      </c>
      <c r="B261" t="s">
        <v>251</v>
      </c>
      <c r="C261" t="s">
        <v>309</v>
      </c>
      <c r="D261" t="s">
        <v>250</v>
      </c>
      <c r="E261" s="4">
        <v>36403354</v>
      </c>
      <c r="F261" s="4">
        <v>0</v>
      </c>
      <c r="G261" s="4">
        <v>25540398</v>
      </c>
      <c r="H261" s="4">
        <v>6660438</v>
      </c>
      <c r="I261" s="4">
        <v>68604190</v>
      </c>
    </row>
    <row r="262" spans="1:9" x14ac:dyDescent="0.25">
      <c r="A262">
        <v>15507</v>
      </c>
      <c r="B262" t="s">
        <v>251</v>
      </c>
      <c r="C262" t="s">
        <v>310</v>
      </c>
      <c r="D262" t="s">
        <v>250</v>
      </c>
      <c r="E262" s="4">
        <v>156243713</v>
      </c>
      <c r="F262" s="4">
        <v>26792788</v>
      </c>
      <c r="G262" s="4">
        <v>92776896</v>
      </c>
      <c r="H262" s="4">
        <v>19981314</v>
      </c>
      <c r="I262" s="4">
        <v>295794711</v>
      </c>
    </row>
    <row r="263" spans="1:9" x14ac:dyDescent="0.25">
      <c r="A263">
        <v>15511</v>
      </c>
      <c r="B263" t="s">
        <v>251</v>
      </c>
      <c r="C263" t="s">
        <v>311</v>
      </c>
      <c r="D263" t="s">
        <v>250</v>
      </c>
      <c r="E263" s="4">
        <v>27922937</v>
      </c>
      <c r="F263" s="4">
        <v>1325535</v>
      </c>
      <c r="G263" s="4">
        <v>26056953</v>
      </c>
      <c r="H263" s="4">
        <v>6660438</v>
      </c>
      <c r="I263" s="4">
        <v>61965863</v>
      </c>
    </row>
    <row r="264" spans="1:9" x14ac:dyDescent="0.25">
      <c r="A264">
        <v>15514</v>
      </c>
      <c r="B264" t="s">
        <v>251</v>
      </c>
      <c r="C264" t="s">
        <v>312</v>
      </c>
      <c r="D264" t="s">
        <v>250</v>
      </c>
      <c r="E264" s="4">
        <v>55296126</v>
      </c>
      <c r="F264" s="4">
        <v>2670096</v>
      </c>
      <c r="G264" s="4">
        <v>27240569</v>
      </c>
      <c r="H264" s="4">
        <v>6660438</v>
      </c>
      <c r="I264" s="4">
        <v>91867229</v>
      </c>
    </row>
    <row r="265" spans="1:9" x14ac:dyDescent="0.25">
      <c r="A265">
        <v>15516</v>
      </c>
      <c r="B265" t="s">
        <v>251</v>
      </c>
      <c r="C265" t="s">
        <v>313</v>
      </c>
      <c r="D265" t="s">
        <v>250</v>
      </c>
      <c r="E265" s="4">
        <v>470064621</v>
      </c>
      <c r="F265" s="4">
        <v>16235606</v>
      </c>
      <c r="G265" s="4">
        <v>176088360</v>
      </c>
      <c r="H265" s="4">
        <v>46623066</v>
      </c>
      <c r="I265" s="4">
        <v>709011653</v>
      </c>
    </row>
    <row r="266" spans="1:9" x14ac:dyDescent="0.25">
      <c r="A266">
        <v>15518</v>
      </c>
      <c r="B266" t="s">
        <v>251</v>
      </c>
      <c r="C266" t="s">
        <v>314</v>
      </c>
      <c r="D266" t="s">
        <v>250</v>
      </c>
      <c r="E266" s="4">
        <v>33568725</v>
      </c>
      <c r="F266" s="4">
        <v>6713745</v>
      </c>
      <c r="G266" s="4">
        <v>26756558</v>
      </c>
      <c r="H266" s="4">
        <v>6660438</v>
      </c>
      <c r="I266" s="4">
        <v>73699466</v>
      </c>
    </row>
    <row r="267" spans="1:9" x14ac:dyDescent="0.25">
      <c r="A267">
        <v>15522</v>
      </c>
      <c r="B267" t="s">
        <v>251</v>
      </c>
      <c r="C267" t="s">
        <v>315</v>
      </c>
      <c r="D267" t="s">
        <v>250</v>
      </c>
      <c r="E267" s="4">
        <v>33051980</v>
      </c>
      <c r="F267" s="4">
        <v>6610396</v>
      </c>
      <c r="G267" s="4">
        <v>27745181</v>
      </c>
      <c r="H267" s="4">
        <v>6660438</v>
      </c>
      <c r="I267" s="4">
        <v>74067995</v>
      </c>
    </row>
    <row r="268" spans="1:9" x14ac:dyDescent="0.25">
      <c r="A268">
        <v>15531</v>
      </c>
      <c r="B268" t="s">
        <v>251</v>
      </c>
      <c r="C268" t="s">
        <v>316</v>
      </c>
      <c r="D268" t="s">
        <v>250</v>
      </c>
      <c r="E268" s="4">
        <v>142310391</v>
      </c>
      <c r="F268" s="4">
        <v>9703178</v>
      </c>
      <c r="G268" s="4">
        <v>91525134</v>
      </c>
      <c r="H268" s="4">
        <v>19981314</v>
      </c>
      <c r="I268" s="4">
        <v>263520017</v>
      </c>
    </row>
    <row r="269" spans="1:9" x14ac:dyDescent="0.25">
      <c r="A269">
        <v>15533</v>
      </c>
      <c r="B269" t="s">
        <v>251</v>
      </c>
      <c r="C269" t="s">
        <v>317</v>
      </c>
      <c r="D269" t="s">
        <v>250</v>
      </c>
      <c r="E269" s="4">
        <v>65743907</v>
      </c>
      <c r="F269" s="4">
        <v>8849021</v>
      </c>
      <c r="G269" s="4">
        <v>78177448</v>
      </c>
      <c r="H269" s="4">
        <v>13320876</v>
      </c>
      <c r="I269" s="4">
        <v>166091252</v>
      </c>
    </row>
    <row r="270" spans="1:9" x14ac:dyDescent="0.25">
      <c r="A270">
        <v>15537</v>
      </c>
      <c r="B270" t="s">
        <v>251</v>
      </c>
      <c r="C270" t="s">
        <v>318</v>
      </c>
      <c r="D270" t="s">
        <v>250</v>
      </c>
      <c r="E270" s="4">
        <v>50173055</v>
      </c>
      <c r="F270" s="4">
        <v>10034611</v>
      </c>
      <c r="G270" s="4">
        <v>25666238</v>
      </c>
      <c r="H270" s="4">
        <v>6660438</v>
      </c>
      <c r="I270" s="4">
        <v>92534342</v>
      </c>
    </row>
    <row r="271" spans="1:9" x14ac:dyDescent="0.25">
      <c r="A271">
        <v>15542</v>
      </c>
      <c r="B271" t="s">
        <v>251</v>
      </c>
      <c r="C271" t="s">
        <v>319</v>
      </c>
      <c r="D271" t="s">
        <v>250</v>
      </c>
      <c r="E271" s="4">
        <v>116360541</v>
      </c>
      <c r="F271" s="4">
        <v>0</v>
      </c>
      <c r="G271" s="4">
        <v>81432687</v>
      </c>
      <c r="H271" s="4">
        <v>19981314</v>
      </c>
      <c r="I271" s="4">
        <v>217774542</v>
      </c>
    </row>
    <row r="272" spans="1:9" x14ac:dyDescent="0.25">
      <c r="A272">
        <v>15550</v>
      </c>
      <c r="B272" t="s">
        <v>251</v>
      </c>
      <c r="C272" t="s">
        <v>320</v>
      </c>
      <c r="D272" t="s">
        <v>250</v>
      </c>
      <c r="E272" s="4">
        <v>34836409</v>
      </c>
      <c r="F272" s="4">
        <v>1172260</v>
      </c>
      <c r="G272" s="4">
        <v>32579332</v>
      </c>
      <c r="H272" s="4">
        <v>6660438</v>
      </c>
      <c r="I272" s="4">
        <v>75248439</v>
      </c>
    </row>
    <row r="273" spans="1:9" x14ac:dyDescent="0.25">
      <c r="A273">
        <v>15572</v>
      </c>
      <c r="B273" t="s">
        <v>251</v>
      </c>
      <c r="C273" t="s">
        <v>321</v>
      </c>
      <c r="D273" t="s">
        <v>250</v>
      </c>
      <c r="E273" s="4">
        <v>862048674</v>
      </c>
      <c r="F273" s="4">
        <v>16852591</v>
      </c>
      <c r="G273" s="4">
        <v>254289260</v>
      </c>
      <c r="H273" s="4">
        <v>86585695</v>
      </c>
      <c r="I273" s="4">
        <v>1219776220</v>
      </c>
    </row>
    <row r="274" spans="1:9" x14ac:dyDescent="0.25">
      <c r="A274">
        <v>15580</v>
      </c>
      <c r="B274" t="s">
        <v>251</v>
      </c>
      <c r="C274" t="s">
        <v>322</v>
      </c>
      <c r="D274" t="s">
        <v>250</v>
      </c>
      <c r="E274" s="4">
        <v>92640594</v>
      </c>
      <c r="F274" s="4">
        <v>2809511</v>
      </c>
      <c r="G274" s="4">
        <v>102713967</v>
      </c>
      <c r="H274" s="4">
        <v>19981314</v>
      </c>
      <c r="I274" s="4">
        <v>218145386</v>
      </c>
    </row>
    <row r="275" spans="1:9" x14ac:dyDescent="0.25">
      <c r="A275">
        <v>15599</v>
      </c>
      <c r="B275" t="s">
        <v>251</v>
      </c>
      <c r="C275" t="s">
        <v>323</v>
      </c>
      <c r="D275" t="s">
        <v>250</v>
      </c>
      <c r="E275" s="4">
        <v>146044722</v>
      </c>
      <c r="F275" s="4">
        <v>8086664</v>
      </c>
      <c r="G275" s="4">
        <v>80943258</v>
      </c>
      <c r="H275" s="4">
        <v>19981314</v>
      </c>
      <c r="I275" s="4">
        <v>255055958</v>
      </c>
    </row>
    <row r="276" spans="1:9" x14ac:dyDescent="0.25">
      <c r="A276">
        <v>15600</v>
      </c>
      <c r="B276" t="s">
        <v>251</v>
      </c>
      <c r="C276" t="s">
        <v>324</v>
      </c>
      <c r="D276" t="s">
        <v>250</v>
      </c>
      <c r="E276" s="4">
        <v>127265625</v>
      </c>
      <c r="F276" s="4">
        <v>10391436</v>
      </c>
      <c r="G276" s="4">
        <v>54895600</v>
      </c>
      <c r="H276" s="4">
        <v>13320876</v>
      </c>
      <c r="I276" s="4">
        <v>205873537</v>
      </c>
    </row>
    <row r="277" spans="1:9" x14ac:dyDescent="0.25">
      <c r="A277">
        <v>15621</v>
      </c>
      <c r="B277" t="s">
        <v>251</v>
      </c>
      <c r="C277" t="s">
        <v>325</v>
      </c>
      <c r="D277" t="s">
        <v>250</v>
      </c>
      <c r="E277" s="4">
        <v>30726298</v>
      </c>
      <c r="F277" s="4">
        <v>3567266</v>
      </c>
      <c r="G277" s="4">
        <v>51747428</v>
      </c>
      <c r="H277" s="4">
        <v>13320876</v>
      </c>
      <c r="I277" s="4">
        <v>99361868</v>
      </c>
    </row>
    <row r="278" spans="1:9" x14ac:dyDescent="0.25">
      <c r="A278">
        <v>15632</v>
      </c>
      <c r="B278" t="s">
        <v>251</v>
      </c>
      <c r="C278" t="s">
        <v>326</v>
      </c>
      <c r="D278" t="s">
        <v>250</v>
      </c>
      <c r="E278" s="4">
        <v>221348863</v>
      </c>
      <c r="F278" s="4">
        <v>5426148</v>
      </c>
      <c r="G278" s="4">
        <v>167702364</v>
      </c>
      <c r="H278" s="4">
        <v>39962628</v>
      </c>
      <c r="I278" s="4">
        <v>434440003</v>
      </c>
    </row>
    <row r="279" spans="1:9" x14ac:dyDescent="0.25">
      <c r="A279">
        <v>15638</v>
      </c>
      <c r="B279" t="s">
        <v>251</v>
      </c>
      <c r="C279" t="s">
        <v>327</v>
      </c>
      <c r="D279" t="s">
        <v>250</v>
      </c>
      <c r="E279" s="4">
        <v>80393637</v>
      </c>
      <c r="F279" s="4">
        <v>16078727</v>
      </c>
      <c r="G279" s="4">
        <v>26158395</v>
      </c>
      <c r="H279" s="4">
        <v>6660438</v>
      </c>
      <c r="I279" s="4">
        <v>129291197</v>
      </c>
    </row>
    <row r="280" spans="1:9" x14ac:dyDescent="0.25">
      <c r="A280">
        <v>15646</v>
      </c>
      <c r="B280" t="s">
        <v>251</v>
      </c>
      <c r="C280" t="s">
        <v>328</v>
      </c>
      <c r="D280" t="s">
        <v>250</v>
      </c>
      <c r="E280" s="4">
        <v>412903053</v>
      </c>
      <c r="F280" s="4">
        <v>70015509</v>
      </c>
      <c r="G280" s="4">
        <v>78677892</v>
      </c>
      <c r="H280" s="4">
        <v>19981314</v>
      </c>
      <c r="I280" s="4">
        <v>581577768</v>
      </c>
    </row>
    <row r="281" spans="1:9" x14ac:dyDescent="0.25">
      <c r="A281">
        <v>15660</v>
      </c>
      <c r="B281" t="s">
        <v>251</v>
      </c>
      <c r="C281" t="s">
        <v>329</v>
      </c>
      <c r="D281" t="s">
        <v>250</v>
      </c>
      <c r="E281" s="4">
        <v>23118552</v>
      </c>
      <c r="F281" s="4">
        <v>4623710</v>
      </c>
      <c r="G281" s="4">
        <v>26941465</v>
      </c>
      <c r="H281" s="4">
        <v>6660438</v>
      </c>
      <c r="I281" s="4">
        <v>61344165</v>
      </c>
    </row>
    <row r="282" spans="1:9" x14ac:dyDescent="0.25">
      <c r="A282">
        <v>15664</v>
      </c>
      <c r="B282" t="s">
        <v>251</v>
      </c>
      <c r="C282" t="s">
        <v>330</v>
      </c>
      <c r="D282" t="s">
        <v>250</v>
      </c>
      <c r="E282" s="4">
        <v>73289731</v>
      </c>
      <c r="F282" s="4">
        <v>14657946</v>
      </c>
      <c r="G282" s="4">
        <v>56783836</v>
      </c>
      <c r="H282" s="4">
        <v>13320876</v>
      </c>
      <c r="I282" s="4">
        <v>158052389</v>
      </c>
    </row>
    <row r="283" spans="1:9" x14ac:dyDescent="0.25">
      <c r="A283">
        <v>15667</v>
      </c>
      <c r="B283" t="s">
        <v>251</v>
      </c>
      <c r="C283" t="s">
        <v>331</v>
      </c>
      <c r="D283" t="s">
        <v>250</v>
      </c>
      <c r="E283" s="4">
        <v>78326760</v>
      </c>
      <c r="F283" s="4">
        <v>2902363</v>
      </c>
      <c r="G283" s="4">
        <v>83304885</v>
      </c>
      <c r="H283" s="4">
        <v>19981314</v>
      </c>
      <c r="I283" s="4">
        <v>184515322</v>
      </c>
    </row>
    <row r="284" spans="1:9" x14ac:dyDescent="0.25">
      <c r="A284">
        <v>15673</v>
      </c>
      <c r="B284" t="s">
        <v>251</v>
      </c>
      <c r="C284" t="s">
        <v>332</v>
      </c>
      <c r="D284" t="s">
        <v>250</v>
      </c>
      <c r="E284" s="4">
        <v>65807767</v>
      </c>
      <c r="F284" s="4">
        <v>8746053</v>
      </c>
      <c r="G284" s="4">
        <v>87303564</v>
      </c>
      <c r="H284" s="4">
        <v>19981314</v>
      </c>
      <c r="I284" s="4">
        <v>181838698</v>
      </c>
    </row>
    <row r="285" spans="1:9" x14ac:dyDescent="0.25">
      <c r="A285">
        <v>15676</v>
      </c>
      <c r="B285" t="s">
        <v>251</v>
      </c>
      <c r="C285" t="s">
        <v>333</v>
      </c>
      <c r="D285" t="s">
        <v>250</v>
      </c>
      <c r="E285" s="4">
        <v>73035814</v>
      </c>
      <c r="F285" s="4">
        <v>11940227</v>
      </c>
      <c r="G285" s="4">
        <v>78378210</v>
      </c>
      <c r="H285" s="4">
        <v>33302191</v>
      </c>
      <c r="I285" s="4">
        <v>196656442</v>
      </c>
    </row>
    <row r="286" spans="1:9" x14ac:dyDescent="0.25">
      <c r="A286">
        <v>15681</v>
      </c>
      <c r="B286" t="s">
        <v>251</v>
      </c>
      <c r="C286" t="s">
        <v>334</v>
      </c>
      <c r="D286" t="s">
        <v>250</v>
      </c>
      <c r="E286" s="4">
        <v>136518428</v>
      </c>
      <c r="F286" s="4">
        <v>1764955</v>
      </c>
      <c r="G286" s="4">
        <v>59270536</v>
      </c>
      <c r="H286" s="4">
        <v>13320876</v>
      </c>
      <c r="I286" s="4">
        <v>210874795</v>
      </c>
    </row>
    <row r="287" spans="1:9" x14ac:dyDescent="0.25">
      <c r="A287">
        <v>15686</v>
      </c>
      <c r="B287" t="s">
        <v>251</v>
      </c>
      <c r="C287" t="s">
        <v>335</v>
      </c>
      <c r="D287" t="s">
        <v>250</v>
      </c>
      <c r="E287" s="4">
        <v>119535224</v>
      </c>
      <c r="F287" s="4">
        <v>23907045</v>
      </c>
      <c r="G287" s="4">
        <v>27787051</v>
      </c>
      <c r="H287" s="4">
        <v>6660438</v>
      </c>
      <c r="I287" s="4">
        <v>177889758</v>
      </c>
    </row>
    <row r="288" spans="1:9" x14ac:dyDescent="0.25">
      <c r="A288">
        <v>15690</v>
      </c>
      <c r="B288" t="s">
        <v>251</v>
      </c>
      <c r="C288" t="s">
        <v>336</v>
      </c>
      <c r="D288" t="s">
        <v>250</v>
      </c>
      <c r="E288" s="4">
        <v>52819453</v>
      </c>
      <c r="F288" s="4">
        <v>2642685</v>
      </c>
      <c r="G288" s="4">
        <v>26623906</v>
      </c>
      <c r="H288" s="4">
        <v>6660438</v>
      </c>
      <c r="I288" s="4">
        <v>88746482</v>
      </c>
    </row>
    <row r="289" spans="1:9" x14ac:dyDescent="0.25">
      <c r="A289">
        <v>15693</v>
      </c>
      <c r="B289" t="s">
        <v>251</v>
      </c>
      <c r="C289" t="s">
        <v>337</v>
      </c>
      <c r="D289" t="s">
        <v>250</v>
      </c>
      <c r="E289" s="4">
        <v>135399885</v>
      </c>
      <c r="F289" s="4">
        <v>23968969</v>
      </c>
      <c r="G289" s="4">
        <v>76375500</v>
      </c>
      <c r="H289" s="4">
        <v>19981314</v>
      </c>
      <c r="I289" s="4">
        <v>255725668</v>
      </c>
    </row>
    <row r="290" spans="1:9" x14ac:dyDescent="0.25">
      <c r="A290">
        <v>15696</v>
      </c>
      <c r="B290" t="s">
        <v>251</v>
      </c>
      <c r="C290" t="s">
        <v>338</v>
      </c>
      <c r="D290" t="s">
        <v>250</v>
      </c>
      <c r="E290" s="4">
        <v>53966034</v>
      </c>
      <c r="F290" s="4">
        <v>2163882</v>
      </c>
      <c r="G290" s="4">
        <v>26424458</v>
      </c>
      <c r="H290" s="4">
        <v>6660438</v>
      </c>
      <c r="I290" s="4">
        <v>89214812</v>
      </c>
    </row>
    <row r="291" spans="1:9" x14ac:dyDescent="0.25">
      <c r="A291">
        <v>15720</v>
      </c>
      <c r="B291" t="s">
        <v>251</v>
      </c>
      <c r="C291" t="s">
        <v>339</v>
      </c>
      <c r="D291" t="s">
        <v>250</v>
      </c>
      <c r="E291" s="4">
        <v>30133977</v>
      </c>
      <c r="F291" s="4">
        <v>1235115</v>
      </c>
      <c r="G291" s="4">
        <v>53064942</v>
      </c>
      <c r="H291" s="4">
        <v>13320876</v>
      </c>
      <c r="I291" s="4">
        <v>97754910</v>
      </c>
    </row>
    <row r="292" spans="1:9" x14ac:dyDescent="0.25">
      <c r="A292">
        <v>15723</v>
      </c>
      <c r="B292" t="s">
        <v>251</v>
      </c>
      <c r="C292" t="s">
        <v>340</v>
      </c>
      <c r="D292" t="s">
        <v>250</v>
      </c>
      <c r="E292" s="4">
        <v>18518601</v>
      </c>
      <c r="F292" s="4">
        <v>832611</v>
      </c>
      <c r="G292" s="4">
        <v>25809845</v>
      </c>
      <c r="H292" s="4">
        <v>6660438</v>
      </c>
      <c r="I292" s="4">
        <v>51821495</v>
      </c>
    </row>
    <row r="293" spans="1:9" x14ac:dyDescent="0.25">
      <c r="A293">
        <v>15740</v>
      </c>
      <c r="B293" t="s">
        <v>251</v>
      </c>
      <c r="C293" t="s">
        <v>341</v>
      </c>
      <c r="D293" t="s">
        <v>250</v>
      </c>
      <c r="E293" s="4">
        <v>160077320</v>
      </c>
      <c r="F293" s="4">
        <v>22782419</v>
      </c>
      <c r="G293" s="4">
        <v>86768334</v>
      </c>
      <c r="H293" s="4">
        <v>19981314</v>
      </c>
      <c r="I293" s="4">
        <v>289609387</v>
      </c>
    </row>
    <row r="294" spans="1:9" x14ac:dyDescent="0.25">
      <c r="A294">
        <v>15753</v>
      </c>
      <c r="B294" t="s">
        <v>251</v>
      </c>
      <c r="C294" t="s">
        <v>342</v>
      </c>
      <c r="D294" t="s">
        <v>250</v>
      </c>
      <c r="E294" s="4">
        <v>136496059</v>
      </c>
      <c r="F294" s="4">
        <v>0</v>
      </c>
      <c r="G294" s="4">
        <v>51583412</v>
      </c>
      <c r="H294" s="4">
        <v>13320876</v>
      </c>
      <c r="I294" s="4">
        <v>201400347</v>
      </c>
    </row>
    <row r="295" spans="1:9" x14ac:dyDescent="0.25">
      <c r="A295">
        <v>15755</v>
      </c>
      <c r="B295" t="s">
        <v>251</v>
      </c>
      <c r="C295" t="s">
        <v>343</v>
      </c>
      <c r="D295" t="s">
        <v>250</v>
      </c>
      <c r="E295" s="4">
        <v>193500229</v>
      </c>
      <c r="F295" s="4">
        <v>8321244</v>
      </c>
      <c r="G295" s="4">
        <v>61716540</v>
      </c>
      <c r="H295" s="4">
        <v>13320876</v>
      </c>
      <c r="I295" s="4">
        <v>276858889</v>
      </c>
    </row>
    <row r="296" spans="1:9" x14ac:dyDescent="0.25">
      <c r="A296">
        <v>15757</v>
      </c>
      <c r="B296" t="s">
        <v>251</v>
      </c>
      <c r="C296" t="s">
        <v>344</v>
      </c>
      <c r="D296" t="s">
        <v>250</v>
      </c>
      <c r="E296" s="4">
        <v>170814914</v>
      </c>
      <c r="F296" s="4">
        <v>4860490</v>
      </c>
      <c r="G296" s="4">
        <v>99724915</v>
      </c>
      <c r="H296" s="4">
        <v>26641752</v>
      </c>
      <c r="I296" s="4">
        <v>302042071</v>
      </c>
    </row>
    <row r="297" spans="1:9" x14ac:dyDescent="0.25">
      <c r="A297">
        <v>15759</v>
      </c>
      <c r="B297" t="s">
        <v>345</v>
      </c>
      <c r="C297" t="s">
        <v>346</v>
      </c>
      <c r="D297" t="s">
        <v>250</v>
      </c>
      <c r="E297" s="4">
        <v>1635878949</v>
      </c>
      <c r="F297" s="4">
        <v>45193016</v>
      </c>
      <c r="G297" s="4">
        <v>373001725</v>
      </c>
      <c r="H297" s="4">
        <v>146529638</v>
      </c>
      <c r="I297" s="4">
        <v>2200603328</v>
      </c>
    </row>
    <row r="298" spans="1:9" x14ac:dyDescent="0.25">
      <c r="A298">
        <v>15761</v>
      </c>
      <c r="B298" t="s">
        <v>251</v>
      </c>
      <c r="C298" t="s">
        <v>347</v>
      </c>
      <c r="D298" t="s">
        <v>250</v>
      </c>
      <c r="E298" s="4">
        <v>35513221</v>
      </c>
      <c r="F298" s="4">
        <v>4061326</v>
      </c>
      <c r="G298" s="4">
        <v>52268618</v>
      </c>
      <c r="H298" s="4">
        <v>13320876</v>
      </c>
      <c r="I298" s="4">
        <v>105164041</v>
      </c>
    </row>
    <row r="299" spans="1:9" x14ac:dyDescent="0.25">
      <c r="A299">
        <v>15762</v>
      </c>
      <c r="B299" t="s">
        <v>251</v>
      </c>
      <c r="C299" t="s">
        <v>348</v>
      </c>
      <c r="D299" t="s">
        <v>250</v>
      </c>
      <c r="E299" s="4">
        <v>58539125</v>
      </c>
      <c r="F299" s="4">
        <v>2709885</v>
      </c>
      <c r="G299" s="4">
        <v>27646497</v>
      </c>
      <c r="H299" s="4">
        <v>6660438</v>
      </c>
      <c r="I299" s="4">
        <v>95555945</v>
      </c>
    </row>
    <row r="300" spans="1:9" x14ac:dyDescent="0.25">
      <c r="A300">
        <v>15763</v>
      </c>
      <c r="B300" t="s">
        <v>251</v>
      </c>
      <c r="C300" t="s">
        <v>349</v>
      </c>
      <c r="D300" t="s">
        <v>250</v>
      </c>
      <c r="E300" s="4">
        <v>151109322</v>
      </c>
      <c r="F300" s="4">
        <v>13797780</v>
      </c>
      <c r="G300" s="4">
        <v>57116024</v>
      </c>
      <c r="H300" s="4">
        <v>13320876</v>
      </c>
      <c r="I300" s="4">
        <v>235344002</v>
      </c>
    </row>
    <row r="301" spans="1:9" x14ac:dyDescent="0.25">
      <c r="A301">
        <v>15764</v>
      </c>
      <c r="B301" t="s">
        <v>251</v>
      </c>
      <c r="C301" t="s">
        <v>350</v>
      </c>
      <c r="D301" t="s">
        <v>250</v>
      </c>
      <c r="E301" s="4">
        <v>145075380</v>
      </c>
      <c r="F301" s="4">
        <v>29015076</v>
      </c>
      <c r="G301" s="4">
        <v>26744644</v>
      </c>
      <c r="H301" s="4">
        <v>6660438</v>
      </c>
      <c r="I301" s="4">
        <v>207495538</v>
      </c>
    </row>
    <row r="302" spans="1:9" x14ac:dyDescent="0.25">
      <c r="A302">
        <v>15774</v>
      </c>
      <c r="B302" t="s">
        <v>251</v>
      </c>
      <c r="C302" t="s">
        <v>351</v>
      </c>
      <c r="D302" t="s">
        <v>250</v>
      </c>
      <c r="E302" s="4">
        <v>29928696</v>
      </c>
      <c r="F302" s="4">
        <v>1236947</v>
      </c>
      <c r="G302" s="4">
        <v>27692672</v>
      </c>
      <c r="H302" s="4">
        <v>6660438</v>
      </c>
      <c r="I302" s="4">
        <v>65518753</v>
      </c>
    </row>
    <row r="303" spans="1:9" x14ac:dyDescent="0.25">
      <c r="A303">
        <v>15776</v>
      </c>
      <c r="B303" t="s">
        <v>251</v>
      </c>
      <c r="C303" t="s">
        <v>352</v>
      </c>
      <c r="D303" t="s">
        <v>250</v>
      </c>
      <c r="E303" s="4">
        <v>95749011</v>
      </c>
      <c r="F303" s="4">
        <v>0</v>
      </c>
      <c r="G303" s="4">
        <v>53405704</v>
      </c>
      <c r="H303" s="4">
        <v>13320876</v>
      </c>
      <c r="I303" s="4">
        <v>162475591</v>
      </c>
    </row>
    <row r="304" spans="1:9" x14ac:dyDescent="0.25">
      <c r="A304">
        <v>15778</v>
      </c>
      <c r="B304" t="s">
        <v>251</v>
      </c>
      <c r="C304" t="s">
        <v>353</v>
      </c>
      <c r="D304" t="s">
        <v>250</v>
      </c>
      <c r="E304" s="4">
        <v>38606799</v>
      </c>
      <c r="F304" s="4">
        <v>7721360</v>
      </c>
      <c r="G304" s="4">
        <v>53719888</v>
      </c>
      <c r="H304" s="4">
        <v>13320876</v>
      </c>
      <c r="I304" s="4">
        <v>113368923</v>
      </c>
    </row>
    <row r="305" spans="1:9" x14ac:dyDescent="0.25">
      <c r="A305">
        <v>15790</v>
      </c>
      <c r="B305" t="s">
        <v>251</v>
      </c>
      <c r="C305" t="s">
        <v>354</v>
      </c>
      <c r="D305" t="s">
        <v>250</v>
      </c>
      <c r="E305" s="4">
        <v>94763039</v>
      </c>
      <c r="F305" s="4">
        <v>13284005</v>
      </c>
      <c r="G305" s="4">
        <v>53210730</v>
      </c>
      <c r="H305" s="4">
        <v>13320876</v>
      </c>
      <c r="I305" s="4">
        <v>174578650</v>
      </c>
    </row>
    <row r="306" spans="1:9" x14ac:dyDescent="0.25">
      <c r="A306">
        <v>15798</v>
      </c>
      <c r="B306" t="s">
        <v>251</v>
      </c>
      <c r="C306" t="s">
        <v>355</v>
      </c>
      <c r="D306" t="s">
        <v>250</v>
      </c>
      <c r="E306" s="4">
        <v>41845837</v>
      </c>
      <c r="F306" s="4">
        <v>2019771</v>
      </c>
      <c r="G306" s="4">
        <v>26255893</v>
      </c>
      <c r="H306" s="4">
        <v>6660438</v>
      </c>
      <c r="I306" s="4">
        <v>76781939</v>
      </c>
    </row>
    <row r="307" spans="1:9" x14ac:dyDescent="0.25">
      <c r="A307">
        <v>15804</v>
      </c>
      <c r="B307" t="s">
        <v>251</v>
      </c>
      <c r="C307" t="s">
        <v>356</v>
      </c>
      <c r="D307" t="s">
        <v>250</v>
      </c>
      <c r="E307" s="4">
        <v>147507416</v>
      </c>
      <c r="F307" s="4">
        <v>4670796</v>
      </c>
      <c r="G307" s="4">
        <v>82767798</v>
      </c>
      <c r="H307" s="4">
        <v>19981314</v>
      </c>
      <c r="I307" s="4">
        <v>254927324</v>
      </c>
    </row>
    <row r="308" spans="1:9" x14ac:dyDescent="0.25">
      <c r="A308">
        <v>15806</v>
      </c>
      <c r="B308" t="s">
        <v>251</v>
      </c>
      <c r="C308" t="s">
        <v>357</v>
      </c>
      <c r="D308" t="s">
        <v>250</v>
      </c>
      <c r="E308" s="4">
        <v>174341595</v>
      </c>
      <c r="F308" s="4">
        <v>6268906</v>
      </c>
      <c r="G308" s="4">
        <v>76916265</v>
      </c>
      <c r="H308" s="4">
        <v>19981314</v>
      </c>
      <c r="I308" s="4">
        <v>277508080</v>
      </c>
    </row>
    <row r="309" spans="1:9" x14ac:dyDescent="0.25">
      <c r="A309">
        <v>15808</v>
      </c>
      <c r="B309" t="s">
        <v>251</v>
      </c>
      <c r="C309" t="s">
        <v>358</v>
      </c>
      <c r="D309" t="s">
        <v>250</v>
      </c>
      <c r="E309" s="4">
        <v>50556732</v>
      </c>
      <c r="F309" s="4">
        <v>0</v>
      </c>
      <c r="G309" s="4">
        <v>26894936</v>
      </c>
      <c r="H309" s="4">
        <v>6660438</v>
      </c>
      <c r="I309" s="4">
        <v>84112106</v>
      </c>
    </row>
    <row r="310" spans="1:9" x14ac:dyDescent="0.25">
      <c r="A310">
        <v>15810</v>
      </c>
      <c r="B310" t="s">
        <v>251</v>
      </c>
      <c r="C310" t="s">
        <v>359</v>
      </c>
      <c r="D310" t="s">
        <v>250</v>
      </c>
      <c r="E310" s="4">
        <v>62109468</v>
      </c>
      <c r="F310" s="4">
        <v>3138571</v>
      </c>
      <c r="G310" s="4">
        <v>30114043</v>
      </c>
      <c r="H310" s="4">
        <v>6660438</v>
      </c>
      <c r="I310" s="4">
        <v>102022520</v>
      </c>
    </row>
    <row r="311" spans="1:9" x14ac:dyDescent="0.25">
      <c r="A311">
        <v>15814</v>
      </c>
      <c r="B311" t="s">
        <v>251</v>
      </c>
      <c r="C311" t="s">
        <v>360</v>
      </c>
      <c r="D311" t="s">
        <v>250</v>
      </c>
      <c r="E311" s="4">
        <v>211432294</v>
      </c>
      <c r="F311" s="4">
        <v>24407016</v>
      </c>
      <c r="G311" s="4">
        <v>79145313</v>
      </c>
      <c r="H311" s="4">
        <v>19981314</v>
      </c>
      <c r="I311" s="4">
        <v>334965937</v>
      </c>
    </row>
    <row r="312" spans="1:9" x14ac:dyDescent="0.25">
      <c r="A312">
        <v>15816</v>
      </c>
      <c r="B312" t="s">
        <v>251</v>
      </c>
      <c r="C312" t="s">
        <v>361</v>
      </c>
      <c r="D312" t="s">
        <v>250</v>
      </c>
      <c r="E312" s="4">
        <v>83030089</v>
      </c>
      <c r="F312" s="4">
        <v>16606018</v>
      </c>
      <c r="G312" s="4">
        <v>30356012</v>
      </c>
      <c r="H312" s="4">
        <v>6660438</v>
      </c>
      <c r="I312" s="4">
        <v>136652557</v>
      </c>
    </row>
    <row r="313" spans="1:9" x14ac:dyDescent="0.25">
      <c r="A313">
        <v>15820</v>
      </c>
      <c r="B313" t="s">
        <v>251</v>
      </c>
      <c r="C313" t="s">
        <v>362</v>
      </c>
      <c r="D313" t="s">
        <v>250</v>
      </c>
      <c r="E313" s="4">
        <v>67594609</v>
      </c>
      <c r="F313" s="4">
        <v>6680913</v>
      </c>
      <c r="G313" s="4">
        <v>53925474</v>
      </c>
      <c r="H313" s="4">
        <v>13320876</v>
      </c>
      <c r="I313" s="4">
        <v>141521872</v>
      </c>
    </row>
    <row r="314" spans="1:9" x14ac:dyDescent="0.25">
      <c r="A314">
        <v>15822</v>
      </c>
      <c r="B314" t="s">
        <v>251</v>
      </c>
      <c r="C314" t="s">
        <v>363</v>
      </c>
      <c r="D314" t="s">
        <v>250</v>
      </c>
      <c r="E314" s="4">
        <v>91205517</v>
      </c>
      <c r="F314" s="4">
        <v>0</v>
      </c>
      <c r="G314" s="4">
        <v>28134794</v>
      </c>
      <c r="H314" s="4">
        <v>6660438</v>
      </c>
      <c r="I314" s="4">
        <v>126000749</v>
      </c>
    </row>
    <row r="315" spans="1:9" x14ac:dyDescent="0.25">
      <c r="A315">
        <v>15832</v>
      </c>
      <c r="B315" t="s">
        <v>251</v>
      </c>
      <c r="C315" t="s">
        <v>364</v>
      </c>
      <c r="D315" t="s">
        <v>250</v>
      </c>
      <c r="E315" s="4">
        <v>31485520</v>
      </c>
      <c r="F315" s="4">
        <v>1413561</v>
      </c>
      <c r="G315" s="4">
        <v>29212348</v>
      </c>
      <c r="H315" s="4">
        <v>6660438</v>
      </c>
      <c r="I315" s="4">
        <v>68771867</v>
      </c>
    </row>
    <row r="316" spans="1:9" x14ac:dyDescent="0.25">
      <c r="A316">
        <v>15835</v>
      </c>
      <c r="B316" t="s">
        <v>251</v>
      </c>
      <c r="C316" t="s">
        <v>365</v>
      </c>
      <c r="D316" t="s">
        <v>250</v>
      </c>
      <c r="E316" s="4">
        <v>135730574</v>
      </c>
      <c r="F316" s="4">
        <v>8696716</v>
      </c>
      <c r="G316" s="4">
        <v>80875986</v>
      </c>
      <c r="H316" s="4">
        <v>19981314</v>
      </c>
      <c r="I316" s="4">
        <v>245284590</v>
      </c>
    </row>
    <row r="317" spans="1:9" x14ac:dyDescent="0.25">
      <c r="A317">
        <v>15837</v>
      </c>
      <c r="B317" t="s">
        <v>251</v>
      </c>
      <c r="C317" t="s">
        <v>366</v>
      </c>
      <c r="D317" t="s">
        <v>250</v>
      </c>
      <c r="E317" s="4">
        <v>202710260</v>
      </c>
      <c r="F317" s="4">
        <v>13324142</v>
      </c>
      <c r="G317" s="4">
        <v>107417544</v>
      </c>
      <c r="H317" s="4">
        <v>26641752</v>
      </c>
      <c r="I317" s="4">
        <v>350093698</v>
      </c>
    </row>
    <row r="318" spans="1:9" x14ac:dyDescent="0.25">
      <c r="A318">
        <v>15839</v>
      </c>
      <c r="B318" t="s">
        <v>251</v>
      </c>
      <c r="C318" t="s">
        <v>367</v>
      </c>
      <c r="D318" t="s">
        <v>250</v>
      </c>
      <c r="E318" s="4">
        <v>36158431</v>
      </c>
      <c r="F318" s="4">
        <v>1500721</v>
      </c>
      <c r="G318" s="4">
        <v>55903142</v>
      </c>
      <c r="H318" s="4">
        <v>13320876</v>
      </c>
      <c r="I318" s="4">
        <v>106883170</v>
      </c>
    </row>
    <row r="319" spans="1:9" x14ac:dyDescent="0.25">
      <c r="A319">
        <v>15842</v>
      </c>
      <c r="B319" t="s">
        <v>251</v>
      </c>
      <c r="C319" t="s">
        <v>368</v>
      </c>
      <c r="D319" t="s">
        <v>250</v>
      </c>
      <c r="E319" s="4">
        <v>118684460</v>
      </c>
      <c r="F319" s="4">
        <v>4266201</v>
      </c>
      <c r="G319" s="4">
        <v>105842540</v>
      </c>
      <c r="H319" s="4">
        <v>26641752</v>
      </c>
      <c r="I319" s="4">
        <v>255434953</v>
      </c>
    </row>
    <row r="320" spans="1:9" x14ac:dyDescent="0.25">
      <c r="A320">
        <v>15861</v>
      </c>
      <c r="B320" t="s">
        <v>251</v>
      </c>
      <c r="C320" t="s">
        <v>369</v>
      </c>
      <c r="D320" t="s">
        <v>250</v>
      </c>
      <c r="E320" s="4">
        <v>245698059</v>
      </c>
      <c r="F320" s="4">
        <v>30527256</v>
      </c>
      <c r="G320" s="4">
        <v>102255204</v>
      </c>
      <c r="H320" s="4">
        <v>46623067</v>
      </c>
      <c r="I320" s="4">
        <v>425103586</v>
      </c>
    </row>
    <row r="321" spans="1:9" x14ac:dyDescent="0.25">
      <c r="A321">
        <v>15879</v>
      </c>
      <c r="B321" t="s">
        <v>251</v>
      </c>
      <c r="C321" t="s">
        <v>370</v>
      </c>
      <c r="D321" t="s">
        <v>250</v>
      </c>
      <c r="E321" s="4">
        <v>31544043</v>
      </c>
      <c r="F321" s="4">
        <v>6308809</v>
      </c>
      <c r="G321" s="4">
        <v>27244366</v>
      </c>
      <c r="H321" s="4">
        <v>6660438</v>
      </c>
      <c r="I321" s="4">
        <v>71757656</v>
      </c>
    </row>
    <row r="322" spans="1:9" x14ac:dyDescent="0.25">
      <c r="A322">
        <v>15897</v>
      </c>
      <c r="B322" t="s">
        <v>251</v>
      </c>
      <c r="C322" t="s">
        <v>371</v>
      </c>
      <c r="D322" t="s">
        <v>250</v>
      </c>
      <c r="E322" s="4">
        <v>91301292</v>
      </c>
      <c r="F322" s="4">
        <v>8997649</v>
      </c>
      <c r="G322" s="4">
        <v>57654390</v>
      </c>
      <c r="H322" s="4">
        <v>13320876</v>
      </c>
      <c r="I322" s="4">
        <v>171274207</v>
      </c>
    </row>
    <row r="323" spans="1:9" x14ac:dyDescent="0.25">
      <c r="A323">
        <v>17001</v>
      </c>
      <c r="B323" t="s">
        <v>372</v>
      </c>
      <c r="C323" t="s">
        <v>373</v>
      </c>
      <c r="D323" t="s">
        <v>64</v>
      </c>
      <c r="E323" s="4">
        <v>3004492483</v>
      </c>
      <c r="F323" s="4">
        <v>311111952</v>
      </c>
      <c r="G323" s="4">
        <v>1042765007</v>
      </c>
      <c r="H323" s="4">
        <v>412947160</v>
      </c>
      <c r="I323" s="4">
        <v>4771316602</v>
      </c>
    </row>
    <row r="324" spans="1:9" x14ac:dyDescent="0.25">
      <c r="A324">
        <v>17013</v>
      </c>
      <c r="B324" t="s">
        <v>374</v>
      </c>
      <c r="C324" t="s">
        <v>375</v>
      </c>
      <c r="D324" t="s">
        <v>64</v>
      </c>
      <c r="E324" s="4">
        <v>337007606</v>
      </c>
      <c r="F324" s="4">
        <v>47135877</v>
      </c>
      <c r="G324" s="4">
        <v>246680696</v>
      </c>
      <c r="H324" s="4">
        <v>66604380</v>
      </c>
      <c r="I324" s="4">
        <v>697428559</v>
      </c>
    </row>
    <row r="325" spans="1:9" x14ac:dyDescent="0.25">
      <c r="A325">
        <v>17042</v>
      </c>
      <c r="B325" t="s">
        <v>374</v>
      </c>
      <c r="C325" t="s">
        <v>376</v>
      </c>
      <c r="D325" t="s">
        <v>64</v>
      </c>
      <c r="E325" s="4">
        <v>455077288</v>
      </c>
      <c r="F325" s="4">
        <v>49763673</v>
      </c>
      <c r="G325" s="4">
        <v>265813870</v>
      </c>
      <c r="H325" s="4">
        <v>66604380</v>
      </c>
      <c r="I325" s="4">
        <v>837259211</v>
      </c>
    </row>
    <row r="326" spans="1:9" x14ac:dyDescent="0.25">
      <c r="A326">
        <v>17050</v>
      </c>
      <c r="B326" t="s">
        <v>374</v>
      </c>
      <c r="C326" t="s">
        <v>377</v>
      </c>
      <c r="D326" t="s">
        <v>64</v>
      </c>
      <c r="E326" s="4">
        <v>166598710</v>
      </c>
      <c r="F326" s="4">
        <v>31729757</v>
      </c>
      <c r="G326" s="4">
        <v>100524913</v>
      </c>
      <c r="H326" s="4">
        <v>26641752</v>
      </c>
      <c r="I326" s="4">
        <v>325495132</v>
      </c>
    </row>
    <row r="327" spans="1:9" x14ac:dyDescent="0.25">
      <c r="A327">
        <v>17088</v>
      </c>
      <c r="B327" t="s">
        <v>374</v>
      </c>
      <c r="C327" t="s">
        <v>378</v>
      </c>
      <c r="D327" t="s">
        <v>64</v>
      </c>
      <c r="E327" s="4">
        <v>178443583</v>
      </c>
      <c r="F327" s="4">
        <v>17165881</v>
      </c>
      <c r="G327" s="4">
        <v>113683588</v>
      </c>
      <c r="H327" s="4">
        <v>26641752</v>
      </c>
      <c r="I327" s="4">
        <v>335934804</v>
      </c>
    </row>
    <row r="328" spans="1:9" x14ac:dyDescent="0.25">
      <c r="A328">
        <v>17174</v>
      </c>
      <c r="B328" t="s">
        <v>374</v>
      </c>
      <c r="C328" t="s">
        <v>379</v>
      </c>
      <c r="D328" t="s">
        <v>64</v>
      </c>
      <c r="E328" s="4">
        <v>605456235</v>
      </c>
      <c r="F328" s="4">
        <v>50005450</v>
      </c>
      <c r="G328" s="4">
        <v>161833629</v>
      </c>
      <c r="H328" s="4">
        <v>46623066</v>
      </c>
      <c r="I328" s="4">
        <v>863918380</v>
      </c>
    </row>
    <row r="329" spans="1:9" x14ac:dyDescent="0.25">
      <c r="A329">
        <v>17272</v>
      </c>
      <c r="B329" t="s">
        <v>374</v>
      </c>
      <c r="C329" t="s">
        <v>380</v>
      </c>
      <c r="D329" t="s">
        <v>64</v>
      </c>
      <c r="E329" s="4">
        <v>117197242</v>
      </c>
      <c r="F329" s="4">
        <v>23439448</v>
      </c>
      <c r="G329" s="4">
        <v>74891752</v>
      </c>
      <c r="H329" s="4">
        <v>19981314</v>
      </c>
      <c r="I329" s="4">
        <v>235509756</v>
      </c>
    </row>
    <row r="330" spans="1:9" x14ac:dyDescent="0.25">
      <c r="A330">
        <v>17380</v>
      </c>
      <c r="B330" t="s">
        <v>374</v>
      </c>
      <c r="C330" t="s">
        <v>381</v>
      </c>
      <c r="D330" t="s">
        <v>64</v>
      </c>
      <c r="E330" s="4">
        <v>930596926</v>
      </c>
      <c r="F330" s="4">
        <v>43717367</v>
      </c>
      <c r="G330" s="4">
        <v>218312151</v>
      </c>
      <c r="H330" s="4">
        <v>79925257</v>
      </c>
      <c r="I330" s="4">
        <v>1272551701</v>
      </c>
    </row>
    <row r="331" spans="1:9" x14ac:dyDescent="0.25">
      <c r="A331">
        <v>17388</v>
      </c>
      <c r="B331" t="s">
        <v>374</v>
      </c>
      <c r="C331" t="s">
        <v>382</v>
      </c>
      <c r="D331" t="s">
        <v>64</v>
      </c>
      <c r="E331" s="4">
        <v>87153423</v>
      </c>
      <c r="F331" s="4">
        <v>6019256</v>
      </c>
      <c r="G331" s="4">
        <v>75901000</v>
      </c>
      <c r="H331" s="4">
        <v>33302191</v>
      </c>
      <c r="I331" s="4">
        <v>202375870</v>
      </c>
    </row>
    <row r="332" spans="1:9" x14ac:dyDescent="0.25">
      <c r="A332">
        <v>17433</v>
      </c>
      <c r="B332" t="s">
        <v>374</v>
      </c>
      <c r="C332" t="s">
        <v>383</v>
      </c>
      <c r="D332" t="s">
        <v>64</v>
      </c>
      <c r="E332" s="4">
        <v>276619965</v>
      </c>
      <c r="F332" s="4">
        <v>42693730</v>
      </c>
      <c r="G332" s="4">
        <v>192413076</v>
      </c>
      <c r="H332" s="4">
        <v>46623066</v>
      </c>
      <c r="I332" s="4">
        <v>558349837</v>
      </c>
    </row>
    <row r="333" spans="1:9" x14ac:dyDescent="0.25">
      <c r="A333">
        <v>17442</v>
      </c>
      <c r="B333" t="s">
        <v>374</v>
      </c>
      <c r="C333" t="s">
        <v>384</v>
      </c>
      <c r="D333" t="s">
        <v>64</v>
      </c>
      <c r="E333" s="4">
        <v>234685631</v>
      </c>
      <c r="F333" s="4">
        <v>0</v>
      </c>
      <c r="G333" s="4">
        <v>138040600</v>
      </c>
      <c r="H333" s="4">
        <v>39962628</v>
      </c>
      <c r="I333" s="4">
        <v>412688859</v>
      </c>
    </row>
    <row r="334" spans="1:9" x14ac:dyDescent="0.25">
      <c r="A334">
        <v>17444</v>
      </c>
      <c r="B334" t="s">
        <v>374</v>
      </c>
      <c r="C334" t="s">
        <v>385</v>
      </c>
      <c r="D334" t="s">
        <v>64</v>
      </c>
      <c r="E334" s="4">
        <v>236233158</v>
      </c>
      <c r="F334" s="4">
        <v>47246632</v>
      </c>
      <c r="G334" s="4">
        <v>152481106</v>
      </c>
      <c r="H334" s="4">
        <v>39962628</v>
      </c>
      <c r="I334" s="4">
        <v>475923524</v>
      </c>
    </row>
    <row r="335" spans="1:9" x14ac:dyDescent="0.25">
      <c r="A335">
        <v>17446</v>
      </c>
      <c r="B335" t="s">
        <v>374</v>
      </c>
      <c r="C335" t="s">
        <v>386</v>
      </c>
      <c r="D335" t="s">
        <v>64</v>
      </c>
      <c r="E335" s="4">
        <v>30797862</v>
      </c>
      <c r="F335" s="4">
        <v>2962582</v>
      </c>
      <c r="G335" s="4">
        <v>51731720</v>
      </c>
      <c r="H335" s="4">
        <v>13320876</v>
      </c>
      <c r="I335" s="4">
        <v>98813040</v>
      </c>
    </row>
    <row r="336" spans="1:9" x14ac:dyDescent="0.25">
      <c r="A336">
        <v>17486</v>
      </c>
      <c r="B336" t="s">
        <v>374</v>
      </c>
      <c r="C336" t="s">
        <v>387</v>
      </c>
      <c r="D336" t="s">
        <v>64</v>
      </c>
      <c r="E336" s="4">
        <v>314207567</v>
      </c>
      <c r="F336" s="4">
        <v>5079461</v>
      </c>
      <c r="G336" s="4">
        <v>204855522</v>
      </c>
      <c r="H336" s="4">
        <v>53283504</v>
      </c>
      <c r="I336" s="4">
        <v>577426054</v>
      </c>
    </row>
    <row r="337" spans="1:9" x14ac:dyDescent="0.25">
      <c r="A337">
        <v>17495</v>
      </c>
      <c r="B337" t="s">
        <v>374</v>
      </c>
      <c r="C337" t="s">
        <v>388</v>
      </c>
      <c r="D337" t="s">
        <v>64</v>
      </c>
      <c r="E337" s="4">
        <v>122399037</v>
      </c>
      <c r="F337" s="4">
        <v>5044131</v>
      </c>
      <c r="G337" s="4">
        <v>56938342</v>
      </c>
      <c r="H337" s="4">
        <v>13320876</v>
      </c>
      <c r="I337" s="4">
        <v>197702386</v>
      </c>
    </row>
    <row r="338" spans="1:9" x14ac:dyDescent="0.25">
      <c r="A338">
        <v>17513</v>
      </c>
      <c r="B338" t="s">
        <v>374</v>
      </c>
      <c r="C338" t="s">
        <v>389</v>
      </c>
      <c r="D338" t="s">
        <v>64</v>
      </c>
      <c r="E338" s="4">
        <v>190455765</v>
      </c>
      <c r="F338" s="4">
        <v>36083310</v>
      </c>
      <c r="G338" s="4">
        <v>175396545</v>
      </c>
      <c r="H338" s="4">
        <v>46623066</v>
      </c>
      <c r="I338" s="4">
        <v>448558686</v>
      </c>
    </row>
    <row r="339" spans="1:9" x14ac:dyDescent="0.25">
      <c r="A339">
        <v>17524</v>
      </c>
      <c r="B339" t="s">
        <v>374</v>
      </c>
      <c r="C339" t="s">
        <v>390</v>
      </c>
      <c r="D339" t="s">
        <v>64</v>
      </c>
      <c r="E339" s="4">
        <v>250094038</v>
      </c>
      <c r="F339" s="4">
        <v>0</v>
      </c>
      <c r="G339" s="4">
        <v>131090065</v>
      </c>
      <c r="H339" s="4">
        <v>33302190</v>
      </c>
      <c r="I339" s="4">
        <v>414486293</v>
      </c>
    </row>
    <row r="340" spans="1:9" x14ac:dyDescent="0.25">
      <c r="A340">
        <v>17541</v>
      </c>
      <c r="B340" t="s">
        <v>374</v>
      </c>
      <c r="C340" t="s">
        <v>391</v>
      </c>
      <c r="D340" t="s">
        <v>64</v>
      </c>
      <c r="E340" s="4">
        <v>299609336</v>
      </c>
      <c r="F340" s="4">
        <v>43621735</v>
      </c>
      <c r="G340" s="4">
        <v>265910960</v>
      </c>
      <c r="H340" s="4">
        <v>66604380</v>
      </c>
      <c r="I340" s="4">
        <v>675746411</v>
      </c>
    </row>
    <row r="341" spans="1:9" x14ac:dyDescent="0.25">
      <c r="A341">
        <v>17614</v>
      </c>
      <c r="B341" t="s">
        <v>374</v>
      </c>
      <c r="C341" t="s">
        <v>392</v>
      </c>
      <c r="D341" t="s">
        <v>64</v>
      </c>
      <c r="E341" s="4">
        <v>809380566</v>
      </c>
      <c r="F341" s="4">
        <v>64419103</v>
      </c>
      <c r="G341" s="4">
        <v>427967968</v>
      </c>
      <c r="H341" s="4">
        <v>106567008</v>
      </c>
      <c r="I341" s="4">
        <v>1408334645</v>
      </c>
    </row>
    <row r="342" spans="1:9" x14ac:dyDescent="0.25">
      <c r="A342">
        <v>17616</v>
      </c>
      <c r="B342" t="s">
        <v>374</v>
      </c>
      <c r="C342" t="s">
        <v>393</v>
      </c>
      <c r="D342" t="s">
        <v>64</v>
      </c>
      <c r="E342" s="4">
        <v>158043332</v>
      </c>
      <c r="F342" s="4">
        <v>0</v>
      </c>
      <c r="G342" s="4">
        <v>107145732</v>
      </c>
      <c r="H342" s="4">
        <v>26641752</v>
      </c>
      <c r="I342" s="4">
        <v>291830816</v>
      </c>
    </row>
    <row r="343" spans="1:9" x14ac:dyDescent="0.25">
      <c r="A343">
        <v>17653</v>
      </c>
      <c r="B343" t="s">
        <v>374</v>
      </c>
      <c r="C343" t="s">
        <v>394</v>
      </c>
      <c r="D343" t="s">
        <v>64</v>
      </c>
      <c r="E343" s="4">
        <v>202176737</v>
      </c>
      <c r="F343" s="4">
        <v>33780857</v>
      </c>
      <c r="G343" s="4">
        <v>165535884</v>
      </c>
      <c r="H343" s="4">
        <v>46623066</v>
      </c>
      <c r="I343" s="4">
        <v>448116544</v>
      </c>
    </row>
    <row r="344" spans="1:9" x14ac:dyDescent="0.25">
      <c r="A344">
        <v>17662</v>
      </c>
      <c r="B344" t="s">
        <v>374</v>
      </c>
      <c r="C344" t="s">
        <v>395</v>
      </c>
      <c r="D344" t="s">
        <v>64</v>
      </c>
      <c r="E344" s="4">
        <v>353226201</v>
      </c>
      <c r="F344" s="4">
        <v>39965781</v>
      </c>
      <c r="G344" s="4">
        <v>245864196</v>
      </c>
      <c r="H344" s="4">
        <v>59943942</v>
      </c>
      <c r="I344" s="4">
        <v>699000120</v>
      </c>
    </row>
    <row r="345" spans="1:9" x14ac:dyDescent="0.25">
      <c r="A345">
        <v>17665</v>
      </c>
      <c r="B345" t="s">
        <v>374</v>
      </c>
      <c r="C345" t="s">
        <v>396</v>
      </c>
      <c r="D345" t="s">
        <v>64</v>
      </c>
      <c r="E345" s="4">
        <v>81483995</v>
      </c>
      <c r="F345" s="4">
        <v>13077763</v>
      </c>
      <c r="G345" s="4">
        <v>49614122</v>
      </c>
      <c r="H345" s="4">
        <v>13320876</v>
      </c>
      <c r="I345" s="4">
        <v>157496756</v>
      </c>
    </row>
    <row r="346" spans="1:9" x14ac:dyDescent="0.25">
      <c r="A346">
        <v>17777</v>
      </c>
      <c r="B346" t="s">
        <v>374</v>
      </c>
      <c r="C346" t="s">
        <v>397</v>
      </c>
      <c r="D346" t="s">
        <v>64</v>
      </c>
      <c r="E346" s="4">
        <v>457047220</v>
      </c>
      <c r="F346" s="4">
        <v>47778981</v>
      </c>
      <c r="G346" s="4">
        <v>150262602</v>
      </c>
      <c r="H346" s="4">
        <v>39962628</v>
      </c>
      <c r="I346" s="4">
        <v>695051431</v>
      </c>
    </row>
    <row r="347" spans="1:9" x14ac:dyDescent="0.25">
      <c r="A347">
        <v>17867</v>
      </c>
      <c r="B347" t="s">
        <v>374</v>
      </c>
      <c r="C347" t="s">
        <v>398</v>
      </c>
      <c r="D347" t="s">
        <v>64</v>
      </c>
      <c r="E347" s="4">
        <v>153198519</v>
      </c>
      <c r="F347" s="4">
        <v>29121780</v>
      </c>
      <c r="G347" s="4">
        <v>81967281</v>
      </c>
      <c r="H347" s="4">
        <v>19981314</v>
      </c>
      <c r="I347" s="4">
        <v>284268894</v>
      </c>
    </row>
    <row r="348" spans="1:9" x14ac:dyDescent="0.25">
      <c r="A348">
        <v>17873</v>
      </c>
      <c r="B348" t="s">
        <v>374</v>
      </c>
      <c r="C348" t="s">
        <v>399</v>
      </c>
      <c r="D348" t="s">
        <v>64</v>
      </c>
      <c r="E348" s="4">
        <v>619062420</v>
      </c>
      <c r="F348" s="4">
        <v>28896659</v>
      </c>
      <c r="G348" s="4">
        <v>216027714</v>
      </c>
      <c r="H348" s="4">
        <v>59943942</v>
      </c>
      <c r="I348" s="4">
        <v>923930735</v>
      </c>
    </row>
    <row r="349" spans="1:9" x14ac:dyDescent="0.25">
      <c r="A349">
        <v>17877</v>
      </c>
      <c r="B349" t="s">
        <v>374</v>
      </c>
      <c r="C349" t="s">
        <v>400</v>
      </c>
      <c r="D349" t="s">
        <v>64</v>
      </c>
      <c r="E349" s="4">
        <v>172303150</v>
      </c>
      <c r="F349" s="4">
        <v>19434817</v>
      </c>
      <c r="G349" s="4">
        <v>68463514</v>
      </c>
      <c r="H349" s="4">
        <v>19981314</v>
      </c>
      <c r="I349" s="4">
        <v>280182795</v>
      </c>
    </row>
    <row r="350" spans="1:9" x14ac:dyDescent="0.25">
      <c r="A350">
        <v>18001</v>
      </c>
      <c r="B350" t="s">
        <v>401</v>
      </c>
      <c r="C350" t="s">
        <v>402</v>
      </c>
      <c r="D350" t="s">
        <v>403</v>
      </c>
      <c r="E350" s="4">
        <v>2573837172</v>
      </c>
      <c r="F350" s="4">
        <v>81651755</v>
      </c>
      <c r="G350" s="4">
        <v>716796912</v>
      </c>
      <c r="H350" s="4">
        <v>213134018</v>
      </c>
      <c r="I350" s="4">
        <v>3585419857</v>
      </c>
    </row>
    <row r="351" spans="1:9" x14ac:dyDescent="0.25">
      <c r="A351">
        <v>18029</v>
      </c>
      <c r="B351" t="s">
        <v>404</v>
      </c>
      <c r="C351" t="s">
        <v>405</v>
      </c>
      <c r="D351" t="s">
        <v>403</v>
      </c>
      <c r="E351" s="4">
        <v>94938072</v>
      </c>
      <c r="F351" s="4">
        <v>4174985</v>
      </c>
      <c r="G351" s="4">
        <v>92875382</v>
      </c>
      <c r="H351" s="4">
        <v>19981314</v>
      </c>
      <c r="I351" s="4">
        <v>211969753</v>
      </c>
    </row>
    <row r="352" spans="1:9" x14ac:dyDescent="0.25">
      <c r="A352">
        <v>18094</v>
      </c>
      <c r="B352" t="s">
        <v>404</v>
      </c>
      <c r="C352" t="s">
        <v>406</v>
      </c>
      <c r="D352" t="s">
        <v>403</v>
      </c>
      <c r="E352" s="4">
        <v>227085303</v>
      </c>
      <c r="F352" s="4">
        <v>8231458</v>
      </c>
      <c r="G352" s="4">
        <v>193203551</v>
      </c>
      <c r="H352" s="4">
        <v>74596907</v>
      </c>
      <c r="I352" s="4">
        <v>503117219</v>
      </c>
    </row>
    <row r="353" spans="1:9" x14ac:dyDescent="0.25">
      <c r="A353">
        <v>18150</v>
      </c>
      <c r="B353" t="s">
        <v>404</v>
      </c>
      <c r="C353" t="s">
        <v>407</v>
      </c>
      <c r="D353" t="s">
        <v>403</v>
      </c>
      <c r="E353" s="4">
        <v>955064514</v>
      </c>
      <c r="F353" s="4">
        <v>30420233</v>
      </c>
      <c r="G353" s="4">
        <v>504637125</v>
      </c>
      <c r="H353" s="4">
        <v>146529638</v>
      </c>
      <c r="I353" s="4">
        <v>1636651510</v>
      </c>
    </row>
    <row r="354" spans="1:9" x14ac:dyDescent="0.25">
      <c r="A354">
        <v>18205</v>
      </c>
      <c r="B354" t="s">
        <v>404</v>
      </c>
      <c r="C354" t="s">
        <v>408</v>
      </c>
      <c r="D354" t="s">
        <v>403</v>
      </c>
      <c r="E354" s="4">
        <v>185457590</v>
      </c>
      <c r="F354" s="4">
        <v>26672753</v>
      </c>
      <c r="G354" s="4">
        <v>148716455</v>
      </c>
      <c r="H354" s="4">
        <v>33302190</v>
      </c>
      <c r="I354" s="4">
        <v>394148988</v>
      </c>
    </row>
    <row r="355" spans="1:9" x14ac:dyDescent="0.25">
      <c r="A355">
        <v>18247</v>
      </c>
      <c r="B355" t="s">
        <v>404</v>
      </c>
      <c r="C355" t="s">
        <v>409</v>
      </c>
      <c r="D355" t="s">
        <v>403</v>
      </c>
      <c r="E355" s="4">
        <v>346172531</v>
      </c>
      <c r="F355" s="4">
        <v>59303756</v>
      </c>
      <c r="G355" s="4">
        <v>261775251</v>
      </c>
      <c r="H355" s="4">
        <v>86585695</v>
      </c>
      <c r="I355" s="4">
        <v>753837233</v>
      </c>
    </row>
    <row r="356" spans="1:9" x14ac:dyDescent="0.25">
      <c r="A356">
        <v>18256</v>
      </c>
      <c r="B356" t="s">
        <v>404</v>
      </c>
      <c r="C356" t="s">
        <v>410</v>
      </c>
      <c r="D356" t="s">
        <v>403</v>
      </c>
      <c r="E356" s="4">
        <v>277724711</v>
      </c>
      <c r="F356" s="4">
        <v>33642586</v>
      </c>
      <c r="G356" s="4">
        <v>210569758</v>
      </c>
      <c r="H356" s="4">
        <v>59943942</v>
      </c>
      <c r="I356" s="4">
        <v>581880997</v>
      </c>
    </row>
    <row r="357" spans="1:9" x14ac:dyDescent="0.25">
      <c r="A357">
        <v>18410</v>
      </c>
      <c r="B357" t="s">
        <v>404</v>
      </c>
      <c r="C357" t="s">
        <v>411</v>
      </c>
      <c r="D357" t="s">
        <v>403</v>
      </c>
      <c r="E357" s="4">
        <v>330249118</v>
      </c>
      <c r="F357" s="4">
        <v>20578607</v>
      </c>
      <c r="G357" s="4">
        <v>419675061</v>
      </c>
      <c r="H357" s="4">
        <v>93246132</v>
      </c>
      <c r="I357" s="4">
        <v>863748918</v>
      </c>
    </row>
    <row r="358" spans="1:9" x14ac:dyDescent="0.25">
      <c r="A358">
        <v>18460</v>
      </c>
      <c r="B358" t="s">
        <v>404</v>
      </c>
      <c r="C358" t="s">
        <v>412</v>
      </c>
      <c r="D358" t="s">
        <v>403</v>
      </c>
      <c r="E358" s="4">
        <v>296233533</v>
      </c>
      <c r="F358" s="4">
        <v>32111633</v>
      </c>
      <c r="G358" s="4">
        <v>323505675</v>
      </c>
      <c r="H358" s="4">
        <v>59943942</v>
      </c>
      <c r="I358" s="4">
        <v>711794783</v>
      </c>
    </row>
    <row r="359" spans="1:9" x14ac:dyDescent="0.25">
      <c r="A359">
        <v>18479</v>
      </c>
      <c r="B359" t="s">
        <v>404</v>
      </c>
      <c r="C359" t="s">
        <v>413</v>
      </c>
      <c r="D359" t="s">
        <v>403</v>
      </c>
      <c r="E359" s="4">
        <v>62554910</v>
      </c>
      <c r="F359" s="4">
        <v>3592843</v>
      </c>
      <c r="G359" s="4">
        <v>87883380</v>
      </c>
      <c r="H359" s="4">
        <v>19981314</v>
      </c>
      <c r="I359" s="4">
        <v>174012447</v>
      </c>
    </row>
    <row r="360" spans="1:9" x14ac:dyDescent="0.25">
      <c r="A360">
        <v>18592</v>
      </c>
      <c r="B360" t="s">
        <v>404</v>
      </c>
      <c r="C360" t="s">
        <v>414</v>
      </c>
      <c r="D360" t="s">
        <v>403</v>
      </c>
      <c r="E360" s="4">
        <v>629220125</v>
      </c>
      <c r="F360" s="4">
        <v>13337787</v>
      </c>
      <c r="G360" s="4">
        <v>481113255</v>
      </c>
      <c r="H360" s="4">
        <v>166510953</v>
      </c>
      <c r="I360" s="4">
        <v>1290182120</v>
      </c>
    </row>
    <row r="361" spans="1:9" x14ac:dyDescent="0.25">
      <c r="A361">
        <v>18610</v>
      </c>
      <c r="B361" t="s">
        <v>404</v>
      </c>
      <c r="C361" t="s">
        <v>415</v>
      </c>
      <c r="D361" t="s">
        <v>403</v>
      </c>
      <c r="E361" s="4">
        <v>335877908</v>
      </c>
      <c r="F361" s="4">
        <v>10752418</v>
      </c>
      <c r="G361" s="4">
        <v>221091026</v>
      </c>
      <c r="H361" s="4">
        <v>47955154</v>
      </c>
      <c r="I361" s="4">
        <v>615676506</v>
      </c>
    </row>
    <row r="362" spans="1:9" x14ac:dyDescent="0.25">
      <c r="A362">
        <v>18753</v>
      </c>
      <c r="B362" t="s">
        <v>404</v>
      </c>
      <c r="C362" t="s">
        <v>416</v>
      </c>
      <c r="D362" t="s">
        <v>403</v>
      </c>
      <c r="E362" s="4">
        <v>1471924110</v>
      </c>
      <c r="F362" s="4">
        <v>72405410</v>
      </c>
      <c r="G362" s="4">
        <v>918404045</v>
      </c>
      <c r="H362" s="4">
        <v>313040592</v>
      </c>
      <c r="I362" s="4">
        <v>2775774157</v>
      </c>
    </row>
    <row r="363" spans="1:9" x14ac:dyDescent="0.25">
      <c r="A363">
        <v>18756</v>
      </c>
      <c r="B363" t="s">
        <v>404</v>
      </c>
      <c r="C363" t="s">
        <v>417</v>
      </c>
      <c r="D363" t="s">
        <v>403</v>
      </c>
      <c r="E363" s="4">
        <v>332361469</v>
      </c>
      <c r="F363" s="4">
        <v>18674634</v>
      </c>
      <c r="G363" s="4">
        <v>360377710</v>
      </c>
      <c r="H363" s="4">
        <v>81257344</v>
      </c>
      <c r="I363" s="4">
        <v>792671157</v>
      </c>
    </row>
    <row r="364" spans="1:9" x14ac:dyDescent="0.25">
      <c r="A364">
        <v>18785</v>
      </c>
      <c r="B364" t="s">
        <v>404</v>
      </c>
      <c r="C364" t="s">
        <v>418</v>
      </c>
      <c r="D364" t="s">
        <v>403</v>
      </c>
      <c r="E364" s="4">
        <v>153806635</v>
      </c>
      <c r="F364" s="4">
        <v>5882555</v>
      </c>
      <c r="G364" s="4">
        <v>129572272</v>
      </c>
      <c r="H364" s="4">
        <v>26641752</v>
      </c>
      <c r="I364" s="4">
        <v>315903214</v>
      </c>
    </row>
    <row r="365" spans="1:9" x14ac:dyDescent="0.25">
      <c r="A365">
        <v>18860</v>
      </c>
      <c r="B365" t="s">
        <v>404</v>
      </c>
      <c r="C365" t="s">
        <v>160</v>
      </c>
      <c r="D365" t="s">
        <v>403</v>
      </c>
      <c r="E365" s="4">
        <v>144529291</v>
      </c>
      <c r="F365" s="4">
        <v>10649275</v>
      </c>
      <c r="G365" s="4">
        <v>216620957</v>
      </c>
      <c r="H365" s="4">
        <v>53283504</v>
      </c>
      <c r="I365" s="4">
        <v>425083027</v>
      </c>
    </row>
    <row r="366" spans="1:9" x14ac:dyDescent="0.25">
      <c r="A366">
        <v>19001</v>
      </c>
      <c r="B366" t="s">
        <v>419</v>
      </c>
      <c r="C366" t="s">
        <v>420</v>
      </c>
      <c r="D366" t="s">
        <v>421</v>
      </c>
      <c r="E366" s="4">
        <v>3061637607</v>
      </c>
      <c r="F366" s="4">
        <v>38765121</v>
      </c>
      <c r="G366" s="4">
        <v>906399678</v>
      </c>
      <c r="H366" s="4">
        <v>273077959</v>
      </c>
      <c r="I366" s="4">
        <v>4279880365</v>
      </c>
    </row>
    <row r="367" spans="1:9" x14ac:dyDescent="0.25">
      <c r="A367">
        <v>19022</v>
      </c>
      <c r="B367" t="s">
        <v>422</v>
      </c>
      <c r="C367" t="s">
        <v>423</v>
      </c>
      <c r="D367" t="s">
        <v>421</v>
      </c>
      <c r="E367" s="4">
        <v>266666551</v>
      </c>
      <c r="F367" s="4">
        <v>19703723</v>
      </c>
      <c r="G367" s="4">
        <v>292499145</v>
      </c>
      <c r="H367" s="4">
        <v>59943942</v>
      </c>
      <c r="I367" s="4">
        <v>638813361</v>
      </c>
    </row>
    <row r="368" spans="1:9" x14ac:dyDescent="0.25">
      <c r="A368">
        <v>19050</v>
      </c>
      <c r="B368" t="s">
        <v>422</v>
      </c>
      <c r="C368" t="s">
        <v>51</v>
      </c>
      <c r="D368" t="s">
        <v>421</v>
      </c>
      <c r="E368" s="4">
        <v>627099127</v>
      </c>
      <c r="F368" s="4">
        <v>9550166</v>
      </c>
      <c r="G368" s="4">
        <v>507501867</v>
      </c>
      <c r="H368" s="4">
        <v>119887884</v>
      </c>
      <c r="I368" s="4">
        <v>1264039044</v>
      </c>
    </row>
    <row r="369" spans="1:9" x14ac:dyDescent="0.25">
      <c r="A369">
        <v>19075</v>
      </c>
      <c r="B369" t="s">
        <v>422</v>
      </c>
      <c r="C369" t="s">
        <v>424</v>
      </c>
      <c r="D369" t="s">
        <v>421</v>
      </c>
      <c r="E369" s="4">
        <v>361798391</v>
      </c>
      <c r="F369" s="4">
        <v>1942704</v>
      </c>
      <c r="G369" s="4">
        <v>319799447</v>
      </c>
      <c r="H369" s="4">
        <v>93246133</v>
      </c>
      <c r="I369" s="4">
        <v>776786675</v>
      </c>
    </row>
    <row r="370" spans="1:9" x14ac:dyDescent="0.25">
      <c r="A370">
        <v>19100</v>
      </c>
      <c r="B370" t="s">
        <v>422</v>
      </c>
      <c r="C370" t="s">
        <v>59</v>
      </c>
      <c r="D370" t="s">
        <v>421</v>
      </c>
      <c r="E370" s="4">
        <v>615609523</v>
      </c>
      <c r="F370" s="4">
        <v>24074687</v>
      </c>
      <c r="G370" s="4">
        <v>817009089</v>
      </c>
      <c r="H370" s="4">
        <v>173171388</v>
      </c>
      <c r="I370" s="4">
        <v>1629864687</v>
      </c>
    </row>
    <row r="371" spans="1:9" x14ac:dyDescent="0.25">
      <c r="A371">
        <v>19110</v>
      </c>
      <c r="B371" t="s">
        <v>422</v>
      </c>
      <c r="C371" t="s">
        <v>425</v>
      </c>
      <c r="D371" t="s">
        <v>421</v>
      </c>
      <c r="E371" s="4">
        <v>593199151</v>
      </c>
      <c r="F371" s="4">
        <v>8257656</v>
      </c>
      <c r="G371" s="4">
        <v>527090723</v>
      </c>
      <c r="H371" s="4">
        <v>159850512</v>
      </c>
      <c r="I371" s="4">
        <v>1288398042</v>
      </c>
    </row>
    <row r="372" spans="1:9" x14ac:dyDescent="0.25">
      <c r="A372">
        <v>19130</v>
      </c>
      <c r="B372" t="s">
        <v>422</v>
      </c>
      <c r="C372" t="s">
        <v>426</v>
      </c>
      <c r="D372" t="s">
        <v>421</v>
      </c>
      <c r="E372" s="4">
        <v>814887482</v>
      </c>
      <c r="F372" s="4">
        <v>23728186</v>
      </c>
      <c r="G372" s="4">
        <v>832057821</v>
      </c>
      <c r="H372" s="4">
        <v>255316792</v>
      </c>
      <c r="I372" s="4">
        <v>1925990281</v>
      </c>
    </row>
    <row r="373" spans="1:9" x14ac:dyDescent="0.25">
      <c r="A373">
        <v>19137</v>
      </c>
      <c r="B373" t="s">
        <v>422</v>
      </c>
      <c r="C373" t="s">
        <v>427</v>
      </c>
      <c r="D373" t="s">
        <v>421</v>
      </c>
      <c r="E373" s="4">
        <v>1302719114</v>
      </c>
      <c r="F373" s="4">
        <v>37339046</v>
      </c>
      <c r="G373" s="4">
        <v>359400768</v>
      </c>
      <c r="H373" s="4">
        <v>106567008</v>
      </c>
      <c r="I373" s="4">
        <v>1806025936</v>
      </c>
    </row>
    <row r="374" spans="1:9" x14ac:dyDescent="0.25">
      <c r="A374">
        <v>19142</v>
      </c>
      <c r="B374" t="s">
        <v>422</v>
      </c>
      <c r="C374" t="s">
        <v>428</v>
      </c>
      <c r="D374" t="s">
        <v>421</v>
      </c>
      <c r="E374" s="4">
        <v>719344713</v>
      </c>
      <c r="F374" s="4">
        <v>9406227</v>
      </c>
      <c r="G374" s="4">
        <v>416188360</v>
      </c>
      <c r="H374" s="4">
        <v>173171391</v>
      </c>
      <c r="I374" s="4">
        <v>1318110691</v>
      </c>
    </row>
    <row r="375" spans="1:9" x14ac:dyDescent="0.25">
      <c r="A375">
        <v>19212</v>
      </c>
      <c r="B375" t="s">
        <v>422</v>
      </c>
      <c r="C375" t="s">
        <v>429</v>
      </c>
      <c r="D375" t="s">
        <v>421</v>
      </c>
      <c r="E375" s="4">
        <v>503075317</v>
      </c>
      <c r="F375" s="4">
        <v>13573962</v>
      </c>
      <c r="G375" s="4">
        <v>200776177</v>
      </c>
      <c r="H375" s="4">
        <v>93246134</v>
      </c>
      <c r="I375" s="4">
        <v>810671590</v>
      </c>
    </row>
    <row r="376" spans="1:9" x14ac:dyDescent="0.25">
      <c r="A376">
        <v>19256</v>
      </c>
      <c r="B376" t="s">
        <v>422</v>
      </c>
      <c r="C376" t="s">
        <v>430</v>
      </c>
      <c r="D376" t="s">
        <v>421</v>
      </c>
      <c r="E376" s="4">
        <v>777553090</v>
      </c>
      <c r="F376" s="4">
        <v>14302599</v>
      </c>
      <c r="G376" s="4">
        <v>850864507</v>
      </c>
      <c r="H376" s="4">
        <v>219794456</v>
      </c>
      <c r="I376" s="4">
        <v>1862514652</v>
      </c>
    </row>
    <row r="377" spans="1:9" x14ac:dyDescent="0.25">
      <c r="A377">
        <v>19290</v>
      </c>
      <c r="B377" t="s">
        <v>422</v>
      </c>
      <c r="C377" t="s">
        <v>402</v>
      </c>
      <c r="D377" t="s">
        <v>421</v>
      </c>
      <c r="E377" s="4">
        <v>84407711</v>
      </c>
      <c r="F377" s="4">
        <v>0</v>
      </c>
      <c r="G377" s="4">
        <v>107966276</v>
      </c>
      <c r="H377" s="4">
        <v>26641752</v>
      </c>
      <c r="I377" s="4">
        <v>219015739</v>
      </c>
    </row>
    <row r="378" spans="1:9" x14ac:dyDescent="0.25">
      <c r="A378">
        <v>19300</v>
      </c>
      <c r="B378" t="s">
        <v>422</v>
      </c>
      <c r="C378" t="s">
        <v>431</v>
      </c>
      <c r="D378" t="s">
        <v>421</v>
      </c>
      <c r="E378" s="4">
        <v>282831063</v>
      </c>
      <c r="F378" s="4">
        <v>0</v>
      </c>
      <c r="G378" s="4">
        <v>125568015</v>
      </c>
      <c r="H378" s="4">
        <v>39962628</v>
      </c>
      <c r="I378" s="4">
        <v>448361706</v>
      </c>
    </row>
    <row r="379" spans="1:9" x14ac:dyDescent="0.25">
      <c r="A379">
        <v>19318</v>
      </c>
      <c r="B379" t="s">
        <v>422</v>
      </c>
      <c r="C379" t="s">
        <v>432</v>
      </c>
      <c r="D379" t="s">
        <v>421</v>
      </c>
      <c r="E379" s="4">
        <v>1037471210</v>
      </c>
      <c r="F379" s="4">
        <v>46172937</v>
      </c>
      <c r="G379" s="4">
        <v>777064546</v>
      </c>
      <c r="H379" s="4">
        <v>173171391</v>
      </c>
      <c r="I379" s="4">
        <v>2033880084</v>
      </c>
    </row>
    <row r="380" spans="1:9" x14ac:dyDescent="0.25">
      <c r="A380">
        <v>19355</v>
      </c>
      <c r="B380" t="s">
        <v>422</v>
      </c>
      <c r="C380" t="s">
        <v>433</v>
      </c>
      <c r="D380" t="s">
        <v>421</v>
      </c>
      <c r="E380" s="4">
        <v>798391062</v>
      </c>
      <c r="F380" s="4">
        <v>3577059</v>
      </c>
      <c r="G380" s="4">
        <v>517030020</v>
      </c>
      <c r="H380" s="4">
        <v>159850514</v>
      </c>
      <c r="I380" s="4">
        <v>1478848655</v>
      </c>
    </row>
    <row r="381" spans="1:9" x14ac:dyDescent="0.25">
      <c r="A381">
        <v>19364</v>
      </c>
      <c r="B381" t="s">
        <v>422</v>
      </c>
      <c r="C381" t="s">
        <v>434</v>
      </c>
      <c r="D381" t="s">
        <v>421</v>
      </c>
      <c r="E381" s="4">
        <v>411795599</v>
      </c>
      <c r="F381" s="4">
        <v>0</v>
      </c>
      <c r="G381" s="4">
        <v>194900783</v>
      </c>
      <c r="H381" s="4">
        <v>79925258</v>
      </c>
      <c r="I381" s="4">
        <v>686621640</v>
      </c>
    </row>
    <row r="382" spans="1:9" x14ac:dyDescent="0.25">
      <c r="A382">
        <v>19392</v>
      </c>
      <c r="B382" t="s">
        <v>422</v>
      </c>
      <c r="C382" t="s">
        <v>435</v>
      </c>
      <c r="D382" t="s">
        <v>421</v>
      </c>
      <c r="E382" s="4">
        <v>193412532</v>
      </c>
      <c r="F382" s="4">
        <v>5477906</v>
      </c>
      <c r="G382" s="4">
        <v>321761643</v>
      </c>
      <c r="H382" s="4">
        <v>73264818</v>
      </c>
      <c r="I382" s="4">
        <v>593916899</v>
      </c>
    </row>
    <row r="383" spans="1:9" x14ac:dyDescent="0.25">
      <c r="A383">
        <v>19397</v>
      </c>
      <c r="B383" t="s">
        <v>422</v>
      </c>
      <c r="C383" t="s">
        <v>436</v>
      </c>
      <c r="D383" t="s">
        <v>421</v>
      </c>
      <c r="E383" s="4">
        <v>279203323</v>
      </c>
      <c r="F383" s="4">
        <v>15009879</v>
      </c>
      <c r="G383" s="4">
        <v>282063860</v>
      </c>
      <c r="H383" s="4">
        <v>66604380</v>
      </c>
      <c r="I383" s="4">
        <v>642881442</v>
      </c>
    </row>
    <row r="384" spans="1:9" x14ac:dyDescent="0.25">
      <c r="A384">
        <v>19418</v>
      </c>
      <c r="B384" t="s">
        <v>422</v>
      </c>
      <c r="C384" t="s">
        <v>437</v>
      </c>
      <c r="D384" t="s">
        <v>421</v>
      </c>
      <c r="E384" s="4">
        <v>478564950</v>
      </c>
      <c r="F384" s="4">
        <v>0</v>
      </c>
      <c r="G384" s="4">
        <v>348316820</v>
      </c>
      <c r="H384" s="4">
        <v>113227448</v>
      </c>
      <c r="I384" s="4">
        <v>940109218</v>
      </c>
    </row>
    <row r="385" spans="1:9" x14ac:dyDescent="0.25">
      <c r="A385">
        <v>19450</v>
      </c>
      <c r="B385" t="s">
        <v>422</v>
      </c>
      <c r="C385" t="s">
        <v>438</v>
      </c>
      <c r="D385" t="s">
        <v>421</v>
      </c>
      <c r="E385" s="4">
        <v>273348054</v>
      </c>
      <c r="F385" s="4">
        <v>923183</v>
      </c>
      <c r="G385" s="4">
        <v>303940580</v>
      </c>
      <c r="H385" s="4">
        <v>93246133</v>
      </c>
      <c r="I385" s="4">
        <v>671457950</v>
      </c>
    </row>
    <row r="386" spans="1:9" x14ac:dyDescent="0.25">
      <c r="A386">
        <v>19455</v>
      </c>
      <c r="B386" t="s">
        <v>422</v>
      </c>
      <c r="C386" t="s">
        <v>439</v>
      </c>
      <c r="D386" t="s">
        <v>421</v>
      </c>
      <c r="E386" s="4">
        <v>511464503</v>
      </c>
      <c r="F386" s="4">
        <v>11023266</v>
      </c>
      <c r="G386" s="4">
        <v>183681631</v>
      </c>
      <c r="H386" s="4">
        <v>66604381</v>
      </c>
      <c r="I386" s="4">
        <v>772773781</v>
      </c>
    </row>
    <row r="387" spans="1:9" x14ac:dyDescent="0.25">
      <c r="A387">
        <v>19473</v>
      </c>
      <c r="B387" t="s">
        <v>422</v>
      </c>
      <c r="C387" t="s">
        <v>224</v>
      </c>
      <c r="D387" t="s">
        <v>421</v>
      </c>
      <c r="E387" s="4">
        <v>906860910</v>
      </c>
      <c r="F387" s="4">
        <v>4537024</v>
      </c>
      <c r="G387" s="4">
        <v>441446055</v>
      </c>
      <c r="H387" s="4">
        <v>132098688</v>
      </c>
      <c r="I387" s="4">
        <v>1484942677</v>
      </c>
    </row>
    <row r="388" spans="1:9" x14ac:dyDescent="0.25">
      <c r="A388">
        <v>19513</v>
      </c>
      <c r="B388" t="s">
        <v>422</v>
      </c>
      <c r="C388" t="s">
        <v>440</v>
      </c>
      <c r="D388" t="s">
        <v>421</v>
      </c>
      <c r="E388" s="4">
        <v>145438389</v>
      </c>
      <c r="F388" s="4">
        <v>5511798</v>
      </c>
      <c r="G388" s="4">
        <v>125019723</v>
      </c>
      <c r="H388" s="4">
        <v>33302190</v>
      </c>
      <c r="I388" s="4">
        <v>309272100</v>
      </c>
    </row>
    <row r="389" spans="1:9" x14ac:dyDescent="0.25">
      <c r="A389">
        <v>19517</v>
      </c>
      <c r="B389" t="s">
        <v>422</v>
      </c>
      <c r="C389" t="s">
        <v>441</v>
      </c>
      <c r="D389" t="s">
        <v>421</v>
      </c>
      <c r="E389" s="4">
        <v>1204576351</v>
      </c>
      <c r="F389" s="4">
        <v>20304004</v>
      </c>
      <c r="G389" s="4">
        <v>646929360</v>
      </c>
      <c r="H389" s="4">
        <v>206473581</v>
      </c>
      <c r="I389" s="4">
        <v>2078283296</v>
      </c>
    </row>
    <row r="390" spans="1:9" x14ac:dyDescent="0.25">
      <c r="A390">
        <v>19532</v>
      </c>
      <c r="B390" t="s">
        <v>422</v>
      </c>
      <c r="C390" t="s">
        <v>442</v>
      </c>
      <c r="D390" t="s">
        <v>421</v>
      </c>
      <c r="E390" s="4">
        <v>640583540</v>
      </c>
      <c r="F390" s="4">
        <v>29103323</v>
      </c>
      <c r="G390" s="4">
        <v>408152500</v>
      </c>
      <c r="H390" s="4">
        <v>153190077</v>
      </c>
      <c r="I390" s="4">
        <v>1231029440</v>
      </c>
    </row>
    <row r="391" spans="1:9" x14ac:dyDescent="0.25">
      <c r="A391">
        <v>19533</v>
      </c>
      <c r="B391" t="s">
        <v>422</v>
      </c>
      <c r="C391" t="s">
        <v>443</v>
      </c>
      <c r="D391" t="s">
        <v>421</v>
      </c>
      <c r="E391" s="4">
        <v>194120323</v>
      </c>
      <c r="F391" s="4">
        <v>0</v>
      </c>
      <c r="G391" s="4">
        <v>176459526</v>
      </c>
      <c r="H391" s="4">
        <v>46623066</v>
      </c>
      <c r="I391" s="4">
        <v>417202915</v>
      </c>
    </row>
    <row r="392" spans="1:9" x14ac:dyDescent="0.25">
      <c r="A392">
        <v>19548</v>
      </c>
      <c r="B392" t="s">
        <v>422</v>
      </c>
      <c r="C392" t="s">
        <v>444</v>
      </c>
      <c r="D392" t="s">
        <v>421</v>
      </c>
      <c r="E392" s="4">
        <v>765375999</v>
      </c>
      <c r="F392" s="4">
        <v>7508884</v>
      </c>
      <c r="G392" s="4">
        <v>559933433</v>
      </c>
      <c r="H392" s="4">
        <v>236445553</v>
      </c>
      <c r="I392" s="4">
        <v>1569263869</v>
      </c>
    </row>
    <row r="393" spans="1:9" x14ac:dyDescent="0.25">
      <c r="A393">
        <v>19573</v>
      </c>
      <c r="B393" t="s">
        <v>422</v>
      </c>
      <c r="C393" t="s">
        <v>445</v>
      </c>
      <c r="D393" t="s">
        <v>421</v>
      </c>
      <c r="E393" s="4">
        <v>529973522</v>
      </c>
      <c r="F393" s="4">
        <v>6131198</v>
      </c>
      <c r="G393" s="4">
        <v>229766652</v>
      </c>
      <c r="H393" s="4">
        <v>66604380</v>
      </c>
      <c r="I393" s="4">
        <v>832475752</v>
      </c>
    </row>
    <row r="394" spans="1:9" x14ac:dyDescent="0.25">
      <c r="A394">
        <v>19585</v>
      </c>
      <c r="B394" t="s">
        <v>422</v>
      </c>
      <c r="C394" t="s">
        <v>446</v>
      </c>
      <c r="D394" t="s">
        <v>421</v>
      </c>
      <c r="E394" s="4">
        <v>319666364</v>
      </c>
      <c r="F394" s="4">
        <v>2425139</v>
      </c>
      <c r="G394" s="4">
        <v>368302885</v>
      </c>
      <c r="H394" s="4">
        <v>93246132</v>
      </c>
      <c r="I394" s="4">
        <v>783640520</v>
      </c>
    </row>
    <row r="395" spans="1:9" x14ac:dyDescent="0.25">
      <c r="A395">
        <v>19622</v>
      </c>
      <c r="B395" t="s">
        <v>422</v>
      </c>
      <c r="C395" t="s">
        <v>447</v>
      </c>
      <c r="D395" t="s">
        <v>421</v>
      </c>
      <c r="E395" s="4">
        <v>145586955</v>
      </c>
      <c r="F395" s="4">
        <v>2186082</v>
      </c>
      <c r="G395" s="4">
        <v>222701484</v>
      </c>
      <c r="H395" s="4">
        <v>46623066</v>
      </c>
      <c r="I395" s="4">
        <v>417097587</v>
      </c>
    </row>
    <row r="396" spans="1:9" x14ac:dyDescent="0.25">
      <c r="A396">
        <v>19693</v>
      </c>
      <c r="B396" t="s">
        <v>422</v>
      </c>
      <c r="C396" t="s">
        <v>448</v>
      </c>
      <c r="D396" t="s">
        <v>421</v>
      </c>
      <c r="E396" s="4">
        <v>124964966</v>
      </c>
      <c r="F396" s="4">
        <v>6206161</v>
      </c>
      <c r="G396" s="4">
        <v>218044725</v>
      </c>
      <c r="H396" s="4">
        <v>59943942</v>
      </c>
      <c r="I396" s="4">
        <v>409159794</v>
      </c>
    </row>
    <row r="397" spans="1:9" x14ac:dyDescent="0.25">
      <c r="A397">
        <v>19698</v>
      </c>
      <c r="B397" t="s">
        <v>422</v>
      </c>
      <c r="C397" t="s">
        <v>449</v>
      </c>
      <c r="D397" t="s">
        <v>421</v>
      </c>
      <c r="E397" s="4">
        <v>1910617934</v>
      </c>
      <c r="F397" s="4">
        <v>27954695</v>
      </c>
      <c r="G397" s="4">
        <v>701323090</v>
      </c>
      <c r="H397" s="4">
        <v>333021909</v>
      </c>
      <c r="I397" s="4">
        <v>2972917628</v>
      </c>
    </row>
    <row r="398" spans="1:9" x14ac:dyDescent="0.25">
      <c r="A398">
        <v>19701</v>
      </c>
      <c r="B398" t="s">
        <v>422</v>
      </c>
      <c r="C398" t="s">
        <v>238</v>
      </c>
      <c r="D398" t="s">
        <v>421</v>
      </c>
      <c r="E398" s="4">
        <v>123884967</v>
      </c>
      <c r="F398" s="4">
        <v>2280979</v>
      </c>
      <c r="G398" s="4">
        <v>263945312</v>
      </c>
      <c r="H398" s="4">
        <v>39962628</v>
      </c>
      <c r="I398" s="4">
        <v>430073886</v>
      </c>
    </row>
    <row r="399" spans="1:9" x14ac:dyDescent="0.25">
      <c r="A399">
        <v>19743</v>
      </c>
      <c r="B399" t="s">
        <v>422</v>
      </c>
      <c r="C399" t="s">
        <v>450</v>
      </c>
      <c r="D399" t="s">
        <v>421</v>
      </c>
      <c r="E399" s="4">
        <v>711943315</v>
      </c>
      <c r="F399" s="4">
        <v>22665164</v>
      </c>
      <c r="G399" s="4">
        <v>415684306</v>
      </c>
      <c r="H399" s="4">
        <v>123218103</v>
      </c>
      <c r="I399" s="4">
        <v>1273510888</v>
      </c>
    </row>
    <row r="400" spans="1:9" x14ac:dyDescent="0.25">
      <c r="A400">
        <v>19760</v>
      </c>
      <c r="B400" t="s">
        <v>422</v>
      </c>
      <c r="C400" t="s">
        <v>451</v>
      </c>
      <c r="D400" t="s">
        <v>421</v>
      </c>
      <c r="E400" s="4">
        <v>152336735</v>
      </c>
      <c r="F400" s="4">
        <v>12771916</v>
      </c>
      <c r="G400" s="4">
        <v>238406642</v>
      </c>
      <c r="H400" s="4">
        <v>55503650</v>
      </c>
      <c r="I400" s="4">
        <v>459018943</v>
      </c>
    </row>
    <row r="401" spans="1:9" x14ac:dyDescent="0.25">
      <c r="A401">
        <v>19780</v>
      </c>
      <c r="B401" t="s">
        <v>422</v>
      </c>
      <c r="C401" t="s">
        <v>452</v>
      </c>
      <c r="D401" t="s">
        <v>421</v>
      </c>
      <c r="E401" s="4">
        <v>627789942</v>
      </c>
      <c r="F401" s="4">
        <v>6451626</v>
      </c>
      <c r="G401" s="4">
        <v>343009216</v>
      </c>
      <c r="H401" s="4">
        <v>113227448</v>
      </c>
      <c r="I401" s="4">
        <v>1090478232</v>
      </c>
    </row>
    <row r="402" spans="1:9" x14ac:dyDescent="0.25">
      <c r="A402">
        <v>19785</v>
      </c>
      <c r="B402" t="s">
        <v>422</v>
      </c>
      <c r="C402" t="s">
        <v>453</v>
      </c>
      <c r="D402" t="s">
        <v>421</v>
      </c>
      <c r="E402" s="4">
        <v>101633963</v>
      </c>
      <c r="F402" s="4">
        <v>2494387</v>
      </c>
      <c r="G402" s="4">
        <v>191561644</v>
      </c>
      <c r="H402" s="4">
        <v>39962628</v>
      </c>
      <c r="I402" s="4">
        <v>335652622</v>
      </c>
    </row>
    <row r="403" spans="1:9" x14ac:dyDescent="0.25">
      <c r="A403">
        <v>19807</v>
      </c>
      <c r="B403" t="s">
        <v>422</v>
      </c>
      <c r="C403" t="s">
        <v>454</v>
      </c>
      <c r="D403" t="s">
        <v>421</v>
      </c>
      <c r="E403" s="4">
        <v>563158596</v>
      </c>
      <c r="F403" s="4">
        <v>27544061</v>
      </c>
      <c r="G403" s="4">
        <v>470965906</v>
      </c>
      <c r="H403" s="4">
        <v>126548322</v>
      </c>
      <c r="I403" s="4">
        <v>1188216885</v>
      </c>
    </row>
    <row r="404" spans="1:9" x14ac:dyDescent="0.25">
      <c r="A404">
        <v>19809</v>
      </c>
      <c r="B404" t="s">
        <v>422</v>
      </c>
      <c r="C404" t="s">
        <v>455</v>
      </c>
      <c r="D404" t="s">
        <v>421</v>
      </c>
      <c r="E404" s="4">
        <v>822774945</v>
      </c>
      <c r="F404" s="4">
        <v>20343747</v>
      </c>
      <c r="G404" s="4">
        <v>503978262</v>
      </c>
      <c r="H404" s="4">
        <v>123218104</v>
      </c>
      <c r="I404" s="4">
        <v>1470315058</v>
      </c>
    </row>
    <row r="405" spans="1:9" x14ac:dyDescent="0.25">
      <c r="A405">
        <v>19821</v>
      </c>
      <c r="B405" t="s">
        <v>422</v>
      </c>
      <c r="C405" t="s">
        <v>456</v>
      </c>
      <c r="D405" t="s">
        <v>421</v>
      </c>
      <c r="E405" s="4">
        <v>800951172</v>
      </c>
      <c r="F405" s="4">
        <v>0</v>
      </c>
      <c r="G405" s="4">
        <v>562854480</v>
      </c>
      <c r="H405" s="4">
        <v>173171390</v>
      </c>
      <c r="I405" s="4">
        <v>1536977042</v>
      </c>
    </row>
    <row r="406" spans="1:9" x14ac:dyDescent="0.25">
      <c r="A406">
        <v>19824</v>
      </c>
      <c r="B406" t="s">
        <v>422</v>
      </c>
      <c r="C406" t="s">
        <v>457</v>
      </c>
      <c r="D406" t="s">
        <v>421</v>
      </c>
      <c r="E406" s="4">
        <v>499501108</v>
      </c>
      <c r="F406" s="4">
        <v>0</v>
      </c>
      <c r="G406" s="4">
        <v>395882838</v>
      </c>
      <c r="H406" s="4">
        <v>93246132</v>
      </c>
      <c r="I406" s="4">
        <v>988630078</v>
      </c>
    </row>
    <row r="407" spans="1:9" x14ac:dyDescent="0.25">
      <c r="A407">
        <v>19845</v>
      </c>
      <c r="B407" t="s">
        <v>422</v>
      </c>
      <c r="C407" t="s">
        <v>458</v>
      </c>
      <c r="D407" t="s">
        <v>421</v>
      </c>
      <c r="E407" s="4">
        <v>262514856</v>
      </c>
      <c r="F407" s="4">
        <v>11095586</v>
      </c>
      <c r="G407" s="4">
        <v>123543982</v>
      </c>
      <c r="H407" s="4">
        <v>39962628</v>
      </c>
      <c r="I407" s="4">
        <v>437117052</v>
      </c>
    </row>
    <row r="408" spans="1:9" x14ac:dyDescent="0.25">
      <c r="A408">
        <v>20001</v>
      </c>
      <c r="B408" t="s">
        <v>459</v>
      </c>
      <c r="C408" t="s">
        <v>460</v>
      </c>
      <c r="D408" t="s">
        <v>461</v>
      </c>
      <c r="E408" s="4">
        <v>7355323132</v>
      </c>
      <c r="F408" s="4">
        <v>379412797</v>
      </c>
      <c r="G408" s="4">
        <v>1136856920</v>
      </c>
      <c r="H408" s="4">
        <v>772610835</v>
      </c>
      <c r="I408" s="4">
        <v>9644203684</v>
      </c>
    </row>
    <row r="409" spans="1:9" x14ac:dyDescent="0.25">
      <c r="A409">
        <v>20011</v>
      </c>
      <c r="B409" t="s">
        <v>462</v>
      </c>
      <c r="C409" t="s">
        <v>463</v>
      </c>
      <c r="D409" t="s">
        <v>461</v>
      </c>
      <c r="E409" s="4">
        <v>1853482705</v>
      </c>
      <c r="F409" s="4">
        <v>5304322</v>
      </c>
      <c r="G409" s="4">
        <v>372713562</v>
      </c>
      <c r="H409" s="4">
        <v>93246132</v>
      </c>
      <c r="I409" s="4">
        <v>2324746721</v>
      </c>
    </row>
    <row r="410" spans="1:9" x14ac:dyDescent="0.25">
      <c r="A410">
        <v>20013</v>
      </c>
      <c r="B410" t="s">
        <v>462</v>
      </c>
      <c r="C410" t="s">
        <v>464</v>
      </c>
      <c r="D410" t="s">
        <v>461</v>
      </c>
      <c r="E410" s="4">
        <v>1799939863</v>
      </c>
      <c r="F410" s="4">
        <v>37850270</v>
      </c>
      <c r="G410" s="4">
        <v>343277165</v>
      </c>
      <c r="H410" s="4">
        <v>153190078</v>
      </c>
      <c r="I410" s="4">
        <v>2334257376</v>
      </c>
    </row>
    <row r="411" spans="1:9" x14ac:dyDescent="0.25">
      <c r="A411">
        <v>20032</v>
      </c>
      <c r="B411" t="s">
        <v>462</v>
      </c>
      <c r="C411" t="s">
        <v>465</v>
      </c>
      <c r="D411" t="s">
        <v>461</v>
      </c>
      <c r="E411" s="4">
        <v>636045854</v>
      </c>
      <c r="F411" s="4">
        <v>51077512</v>
      </c>
      <c r="G411" s="4">
        <v>228497310</v>
      </c>
      <c r="H411" s="4">
        <v>59943943</v>
      </c>
      <c r="I411" s="4">
        <v>975564619</v>
      </c>
    </row>
    <row r="412" spans="1:9" x14ac:dyDescent="0.25">
      <c r="A412">
        <v>20045</v>
      </c>
      <c r="B412" t="s">
        <v>462</v>
      </c>
      <c r="C412" t="s">
        <v>466</v>
      </c>
      <c r="D412" t="s">
        <v>461</v>
      </c>
      <c r="E412" s="4">
        <v>800668518</v>
      </c>
      <c r="F412" s="4">
        <v>47511519</v>
      </c>
      <c r="G412" s="4">
        <v>230781292</v>
      </c>
      <c r="H412" s="4">
        <v>86585696</v>
      </c>
      <c r="I412" s="4">
        <v>1165547025</v>
      </c>
    </row>
    <row r="413" spans="1:9" x14ac:dyDescent="0.25">
      <c r="A413">
        <v>20060</v>
      </c>
      <c r="B413" t="s">
        <v>462</v>
      </c>
      <c r="C413" t="s">
        <v>467</v>
      </c>
      <c r="D413" t="s">
        <v>461</v>
      </c>
      <c r="E413" s="4">
        <v>867051795</v>
      </c>
      <c r="F413" s="4">
        <v>32632037</v>
      </c>
      <c r="G413" s="4">
        <v>128019024</v>
      </c>
      <c r="H413" s="4">
        <v>26641752</v>
      </c>
      <c r="I413" s="4">
        <v>1054344608</v>
      </c>
    </row>
    <row r="414" spans="1:9" x14ac:dyDescent="0.25">
      <c r="A414">
        <v>20175</v>
      </c>
      <c r="B414" t="s">
        <v>462</v>
      </c>
      <c r="C414" t="s">
        <v>468</v>
      </c>
      <c r="D414" t="s">
        <v>461</v>
      </c>
      <c r="E414" s="4">
        <v>1080832164</v>
      </c>
      <c r="F414" s="4">
        <v>74876918</v>
      </c>
      <c r="G414" s="4">
        <v>514222516</v>
      </c>
      <c r="H414" s="4">
        <v>166510953</v>
      </c>
      <c r="I414" s="4">
        <v>1836442551</v>
      </c>
    </row>
    <row r="415" spans="1:9" x14ac:dyDescent="0.25">
      <c r="A415">
        <v>20178</v>
      </c>
      <c r="B415" t="s">
        <v>462</v>
      </c>
      <c r="C415" t="s">
        <v>469</v>
      </c>
      <c r="D415" t="s">
        <v>461</v>
      </c>
      <c r="E415" s="4">
        <v>736290173</v>
      </c>
      <c r="F415" s="4">
        <v>98789440</v>
      </c>
      <c r="G415" s="4">
        <v>182297268</v>
      </c>
      <c r="H415" s="4">
        <v>59943943</v>
      </c>
      <c r="I415" s="4">
        <v>1077320824</v>
      </c>
    </row>
    <row r="416" spans="1:9" x14ac:dyDescent="0.25">
      <c r="A416">
        <v>20228</v>
      </c>
      <c r="B416" t="s">
        <v>462</v>
      </c>
      <c r="C416" t="s">
        <v>470</v>
      </c>
      <c r="D416" t="s">
        <v>461</v>
      </c>
      <c r="E416" s="4">
        <v>957590118</v>
      </c>
      <c r="F416" s="4">
        <v>45354900</v>
      </c>
      <c r="G416" s="4">
        <v>249646920</v>
      </c>
      <c r="H416" s="4">
        <v>73264819</v>
      </c>
      <c r="I416" s="4">
        <v>1325856757</v>
      </c>
    </row>
    <row r="417" spans="1:9" x14ac:dyDescent="0.25">
      <c r="A417">
        <v>20238</v>
      </c>
      <c r="B417" t="s">
        <v>462</v>
      </c>
      <c r="C417" t="s">
        <v>471</v>
      </c>
      <c r="D417" t="s">
        <v>461</v>
      </c>
      <c r="E417" s="4">
        <v>679877121</v>
      </c>
      <c r="F417" s="4">
        <v>51779849</v>
      </c>
      <c r="G417" s="4">
        <v>153873145</v>
      </c>
      <c r="H417" s="4">
        <v>33302190</v>
      </c>
      <c r="I417" s="4">
        <v>918832305</v>
      </c>
    </row>
    <row r="418" spans="1:9" x14ac:dyDescent="0.25">
      <c r="A418">
        <v>20250</v>
      </c>
      <c r="B418" t="s">
        <v>462</v>
      </c>
      <c r="C418" t="s">
        <v>472</v>
      </c>
      <c r="D418" t="s">
        <v>461</v>
      </c>
      <c r="E418" s="4">
        <v>1186297366</v>
      </c>
      <c r="F418" s="4">
        <v>91977825</v>
      </c>
      <c r="G418" s="4">
        <v>172603069</v>
      </c>
      <c r="H418" s="4">
        <v>59943943</v>
      </c>
      <c r="I418" s="4">
        <v>1510822203</v>
      </c>
    </row>
    <row r="419" spans="1:9" x14ac:dyDescent="0.25">
      <c r="A419">
        <v>20295</v>
      </c>
      <c r="B419" t="s">
        <v>462</v>
      </c>
      <c r="C419" t="s">
        <v>473</v>
      </c>
      <c r="D419" t="s">
        <v>461</v>
      </c>
      <c r="E419" s="4">
        <v>245508640</v>
      </c>
      <c r="F419" s="4">
        <v>41928290</v>
      </c>
      <c r="G419" s="4">
        <v>119374084</v>
      </c>
      <c r="H419" s="4">
        <v>53283505</v>
      </c>
      <c r="I419" s="4">
        <v>460094519</v>
      </c>
    </row>
    <row r="420" spans="1:9" x14ac:dyDescent="0.25">
      <c r="A420">
        <v>20310</v>
      </c>
      <c r="B420" t="s">
        <v>462</v>
      </c>
      <c r="C420" t="s">
        <v>474</v>
      </c>
      <c r="D420" t="s">
        <v>461</v>
      </c>
      <c r="E420" s="4">
        <v>75790171</v>
      </c>
      <c r="F420" s="4">
        <v>8491050</v>
      </c>
      <c r="G420" s="4">
        <v>58599478</v>
      </c>
      <c r="H420" s="4">
        <v>13320876</v>
      </c>
      <c r="I420" s="4">
        <v>156201575</v>
      </c>
    </row>
    <row r="421" spans="1:9" x14ac:dyDescent="0.25">
      <c r="A421">
        <v>20383</v>
      </c>
      <c r="B421" t="s">
        <v>462</v>
      </c>
      <c r="C421" t="s">
        <v>475</v>
      </c>
      <c r="D421" t="s">
        <v>461</v>
      </c>
      <c r="E421" s="4">
        <v>368653361</v>
      </c>
      <c r="F421" s="4">
        <v>36830444</v>
      </c>
      <c r="G421" s="4">
        <v>180902676</v>
      </c>
      <c r="H421" s="4">
        <v>39962628</v>
      </c>
      <c r="I421" s="4">
        <v>626349109</v>
      </c>
    </row>
    <row r="422" spans="1:9" x14ac:dyDescent="0.25">
      <c r="A422">
        <v>20400</v>
      </c>
      <c r="B422" t="s">
        <v>462</v>
      </c>
      <c r="C422" t="s">
        <v>476</v>
      </c>
      <c r="D422" t="s">
        <v>461</v>
      </c>
      <c r="E422" s="4">
        <v>965028327</v>
      </c>
      <c r="F422" s="4">
        <v>21674338</v>
      </c>
      <c r="G422" s="4">
        <v>146543860</v>
      </c>
      <c r="H422" s="4">
        <v>73264820</v>
      </c>
      <c r="I422" s="4">
        <v>1206511345</v>
      </c>
    </row>
    <row r="423" spans="1:9" x14ac:dyDescent="0.25">
      <c r="A423">
        <v>20443</v>
      </c>
      <c r="B423" t="s">
        <v>462</v>
      </c>
      <c r="C423" t="s">
        <v>477</v>
      </c>
      <c r="D423" t="s">
        <v>461</v>
      </c>
      <c r="E423" s="4">
        <v>283434011</v>
      </c>
      <c r="F423" s="4">
        <v>29059342</v>
      </c>
      <c r="G423" s="4">
        <v>92787357</v>
      </c>
      <c r="H423" s="4">
        <v>46623068</v>
      </c>
      <c r="I423" s="4">
        <v>451903778</v>
      </c>
    </row>
    <row r="424" spans="1:9" x14ac:dyDescent="0.25">
      <c r="A424">
        <v>20517</v>
      </c>
      <c r="B424" t="s">
        <v>462</v>
      </c>
      <c r="C424" t="s">
        <v>478</v>
      </c>
      <c r="D424" t="s">
        <v>461</v>
      </c>
      <c r="E424" s="4">
        <v>368685648</v>
      </c>
      <c r="F424" s="4">
        <v>16846455</v>
      </c>
      <c r="G424" s="4">
        <v>121652504</v>
      </c>
      <c r="H424" s="4">
        <v>46623067</v>
      </c>
      <c r="I424" s="4">
        <v>553807674</v>
      </c>
    </row>
    <row r="425" spans="1:9" x14ac:dyDescent="0.25">
      <c r="A425">
        <v>20550</v>
      </c>
      <c r="B425" t="s">
        <v>462</v>
      </c>
      <c r="C425" t="s">
        <v>479</v>
      </c>
      <c r="D425" t="s">
        <v>461</v>
      </c>
      <c r="E425" s="4">
        <v>499497100</v>
      </c>
      <c r="F425" s="4">
        <v>31981203</v>
      </c>
      <c r="G425" s="4">
        <v>153584200</v>
      </c>
      <c r="H425" s="4">
        <v>33302190</v>
      </c>
      <c r="I425" s="4">
        <v>718364693</v>
      </c>
    </row>
    <row r="426" spans="1:9" x14ac:dyDescent="0.25">
      <c r="A426">
        <v>20570</v>
      </c>
      <c r="B426" t="s">
        <v>462</v>
      </c>
      <c r="C426" t="s">
        <v>480</v>
      </c>
      <c r="D426" t="s">
        <v>461</v>
      </c>
      <c r="E426" s="4">
        <v>1131328518</v>
      </c>
      <c r="F426" s="4">
        <v>38764482</v>
      </c>
      <c r="G426" s="4">
        <v>404279870</v>
      </c>
      <c r="H426" s="4">
        <v>59943943</v>
      </c>
      <c r="I426" s="4">
        <v>1634316813</v>
      </c>
    </row>
    <row r="427" spans="1:9" x14ac:dyDescent="0.25">
      <c r="A427">
        <v>20614</v>
      </c>
      <c r="B427" t="s">
        <v>462</v>
      </c>
      <c r="C427" t="s">
        <v>481</v>
      </c>
      <c r="D427" t="s">
        <v>461</v>
      </c>
      <c r="E427" s="4">
        <v>359865491</v>
      </c>
      <c r="F427" s="4">
        <v>64591669</v>
      </c>
      <c r="G427" s="4">
        <v>224251282</v>
      </c>
      <c r="H427" s="4">
        <v>93246133</v>
      </c>
      <c r="I427" s="4">
        <v>741954575</v>
      </c>
    </row>
    <row r="428" spans="1:9" x14ac:dyDescent="0.25">
      <c r="A428">
        <v>20621</v>
      </c>
      <c r="B428" t="s">
        <v>462</v>
      </c>
      <c r="C428" t="s">
        <v>482</v>
      </c>
      <c r="D428" t="s">
        <v>461</v>
      </c>
      <c r="E428" s="4">
        <v>718949539</v>
      </c>
      <c r="F428" s="4">
        <v>89982715</v>
      </c>
      <c r="G428" s="4">
        <v>249392256</v>
      </c>
      <c r="H428" s="4">
        <v>93246134</v>
      </c>
      <c r="I428" s="4">
        <v>1151570644</v>
      </c>
    </row>
    <row r="429" spans="1:9" x14ac:dyDescent="0.25">
      <c r="A429">
        <v>20710</v>
      </c>
      <c r="B429" t="s">
        <v>462</v>
      </c>
      <c r="C429" t="s">
        <v>483</v>
      </c>
      <c r="D429" t="s">
        <v>461</v>
      </c>
      <c r="E429" s="4">
        <v>471792657</v>
      </c>
      <c r="F429" s="4">
        <v>11459572</v>
      </c>
      <c r="G429" s="4">
        <v>99212884</v>
      </c>
      <c r="H429" s="4">
        <v>33302190</v>
      </c>
      <c r="I429" s="4">
        <v>615767303</v>
      </c>
    </row>
    <row r="430" spans="1:9" x14ac:dyDescent="0.25">
      <c r="A430">
        <v>20750</v>
      </c>
      <c r="B430" t="s">
        <v>462</v>
      </c>
      <c r="C430" t="s">
        <v>484</v>
      </c>
      <c r="D430" t="s">
        <v>461</v>
      </c>
      <c r="E430" s="4">
        <v>458656085</v>
      </c>
      <c r="F430" s="4">
        <v>53080609</v>
      </c>
      <c r="G430" s="4">
        <v>88882707</v>
      </c>
      <c r="H430" s="4">
        <v>39962629</v>
      </c>
      <c r="I430" s="4">
        <v>640582030</v>
      </c>
    </row>
    <row r="431" spans="1:9" x14ac:dyDescent="0.25">
      <c r="A431">
        <v>20770</v>
      </c>
      <c r="B431" t="s">
        <v>462</v>
      </c>
      <c r="C431" t="s">
        <v>485</v>
      </c>
      <c r="D431" t="s">
        <v>461</v>
      </c>
      <c r="E431" s="4">
        <v>628274845</v>
      </c>
      <c r="F431" s="4">
        <v>26750269</v>
      </c>
      <c r="G431" s="4">
        <v>198952030</v>
      </c>
      <c r="H431" s="4">
        <v>53283504</v>
      </c>
      <c r="I431" s="4">
        <v>907260648</v>
      </c>
    </row>
    <row r="432" spans="1:9" x14ac:dyDescent="0.25">
      <c r="A432">
        <v>20787</v>
      </c>
      <c r="B432" t="s">
        <v>462</v>
      </c>
      <c r="C432" t="s">
        <v>486</v>
      </c>
      <c r="D432" t="s">
        <v>461</v>
      </c>
      <c r="E432" s="4">
        <v>477234363</v>
      </c>
      <c r="F432" s="4">
        <v>35907279</v>
      </c>
      <c r="G432" s="4">
        <v>232537812</v>
      </c>
      <c r="H432" s="4">
        <v>59943942</v>
      </c>
      <c r="I432" s="4">
        <v>805623396</v>
      </c>
    </row>
    <row r="433" spans="1:9" x14ac:dyDescent="0.25">
      <c r="A433">
        <v>23001</v>
      </c>
      <c r="B433" t="s">
        <v>487</v>
      </c>
      <c r="C433" t="s">
        <v>488</v>
      </c>
      <c r="D433" t="s">
        <v>211</v>
      </c>
      <c r="E433" s="4">
        <v>7785520884</v>
      </c>
      <c r="F433" s="4">
        <v>542693769</v>
      </c>
      <c r="G433" s="4">
        <v>1575080160</v>
      </c>
      <c r="H433" s="4">
        <v>632741622</v>
      </c>
      <c r="I433" s="4">
        <v>10536036435</v>
      </c>
    </row>
    <row r="434" spans="1:9" x14ac:dyDescent="0.25">
      <c r="A434">
        <v>23068</v>
      </c>
      <c r="B434" t="s">
        <v>489</v>
      </c>
      <c r="C434" t="s">
        <v>490</v>
      </c>
      <c r="D434" t="s">
        <v>211</v>
      </c>
      <c r="E434" s="4">
        <v>1391260042</v>
      </c>
      <c r="F434" s="4">
        <v>87249543</v>
      </c>
      <c r="G434" s="4">
        <v>514078998</v>
      </c>
      <c r="H434" s="4">
        <v>99906570</v>
      </c>
      <c r="I434" s="4">
        <v>2092495153</v>
      </c>
    </row>
    <row r="435" spans="1:9" x14ac:dyDescent="0.25">
      <c r="A435">
        <v>23079</v>
      </c>
      <c r="B435" t="s">
        <v>489</v>
      </c>
      <c r="C435" t="s">
        <v>259</v>
      </c>
      <c r="D435" t="s">
        <v>211</v>
      </c>
      <c r="E435" s="4">
        <v>588869596</v>
      </c>
      <c r="F435" s="4">
        <v>30067384</v>
      </c>
      <c r="G435" s="4">
        <v>240514547</v>
      </c>
      <c r="H435" s="4">
        <v>46623066</v>
      </c>
      <c r="I435" s="4">
        <v>906074593</v>
      </c>
    </row>
    <row r="436" spans="1:9" x14ac:dyDescent="0.25">
      <c r="A436">
        <v>23090</v>
      </c>
      <c r="B436" t="s">
        <v>489</v>
      </c>
      <c r="C436" t="s">
        <v>491</v>
      </c>
      <c r="D436" t="s">
        <v>211</v>
      </c>
      <c r="E436" s="4">
        <v>692894525</v>
      </c>
      <c r="F436" s="4">
        <v>31254559</v>
      </c>
      <c r="G436" s="4">
        <v>302464680</v>
      </c>
      <c r="H436" s="4">
        <v>46623066</v>
      </c>
      <c r="I436" s="4">
        <v>1073236830</v>
      </c>
    </row>
    <row r="437" spans="1:9" x14ac:dyDescent="0.25">
      <c r="A437">
        <v>23162</v>
      </c>
      <c r="B437" t="s">
        <v>489</v>
      </c>
      <c r="C437" t="s">
        <v>492</v>
      </c>
      <c r="D437" t="s">
        <v>211</v>
      </c>
      <c r="E437" s="4">
        <v>1816914194</v>
      </c>
      <c r="F437" s="4">
        <v>31749366</v>
      </c>
      <c r="G437" s="4">
        <v>492588175</v>
      </c>
      <c r="H437" s="4">
        <v>113227446</v>
      </c>
      <c r="I437" s="4">
        <v>2454479181</v>
      </c>
    </row>
    <row r="438" spans="1:9" x14ac:dyDescent="0.25">
      <c r="A438">
        <v>23168</v>
      </c>
      <c r="B438" t="s">
        <v>489</v>
      </c>
      <c r="C438" t="s">
        <v>493</v>
      </c>
      <c r="D438" t="s">
        <v>211</v>
      </c>
      <c r="E438" s="4">
        <v>354853883</v>
      </c>
      <c r="F438" s="4">
        <v>0</v>
      </c>
      <c r="G438" s="4">
        <v>161613328</v>
      </c>
      <c r="H438" s="4">
        <v>53283505</v>
      </c>
      <c r="I438" s="4">
        <v>569750716</v>
      </c>
    </row>
    <row r="439" spans="1:9" x14ac:dyDescent="0.25">
      <c r="A439">
        <v>23182</v>
      </c>
      <c r="B439" t="s">
        <v>489</v>
      </c>
      <c r="C439" t="s">
        <v>494</v>
      </c>
      <c r="D439" t="s">
        <v>211</v>
      </c>
      <c r="E439" s="4">
        <v>1010465907</v>
      </c>
      <c r="F439" s="4">
        <v>55185497</v>
      </c>
      <c r="G439" s="4">
        <v>382141980</v>
      </c>
      <c r="H439" s="4">
        <v>86585694</v>
      </c>
      <c r="I439" s="4">
        <v>1534379078</v>
      </c>
    </row>
    <row r="440" spans="1:9" x14ac:dyDescent="0.25">
      <c r="A440">
        <v>23189</v>
      </c>
      <c r="B440" t="s">
        <v>489</v>
      </c>
      <c r="C440" t="s">
        <v>495</v>
      </c>
      <c r="D440" t="s">
        <v>211</v>
      </c>
      <c r="E440" s="4">
        <v>1487892639</v>
      </c>
      <c r="F440" s="4">
        <v>74018724</v>
      </c>
      <c r="G440" s="4">
        <v>508052040</v>
      </c>
      <c r="H440" s="4">
        <v>106567008</v>
      </c>
      <c r="I440" s="4">
        <v>2176530411</v>
      </c>
    </row>
    <row r="441" spans="1:9" x14ac:dyDescent="0.25">
      <c r="A441">
        <v>23300</v>
      </c>
      <c r="B441" t="s">
        <v>489</v>
      </c>
      <c r="C441" t="s">
        <v>496</v>
      </c>
      <c r="D441" t="s">
        <v>211</v>
      </c>
      <c r="E441" s="4">
        <v>355651470</v>
      </c>
      <c r="F441" s="4">
        <v>41619364</v>
      </c>
      <c r="G441" s="4">
        <v>174716889</v>
      </c>
      <c r="H441" s="4">
        <v>39962628</v>
      </c>
      <c r="I441" s="4">
        <v>611950351</v>
      </c>
    </row>
    <row r="442" spans="1:9" x14ac:dyDescent="0.25">
      <c r="A442">
        <v>23350</v>
      </c>
      <c r="B442" t="s">
        <v>489</v>
      </c>
      <c r="C442" t="s">
        <v>497</v>
      </c>
      <c r="D442" t="s">
        <v>211</v>
      </c>
      <c r="E442" s="4">
        <v>346441144</v>
      </c>
      <c r="F442" s="4">
        <v>0</v>
      </c>
      <c r="G442" s="4">
        <v>114872460</v>
      </c>
      <c r="H442" s="4">
        <v>33302190</v>
      </c>
      <c r="I442" s="4">
        <v>494615794</v>
      </c>
    </row>
    <row r="443" spans="1:9" x14ac:dyDescent="0.25">
      <c r="A443">
        <v>23417</v>
      </c>
      <c r="B443" t="s">
        <v>498</v>
      </c>
      <c r="C443" t="s">
        <v>499</v>
      </c>
      <c r="D443" t="s">
        <v>211</v>
      </c>
      <c r="E443" s="4">
        <v>2472486337</v>
      </c>
      <c r="F443" s="4">
        <v>239046006</v>
      </c>
      <c r="G443" s="4">
        <v>980820411</v>
      </c>
      <c r="H443" s="4">
        <v>206473578</v>
      </c>
      <c r="I443" s="4">
        <v>3898826332</v>
      </c>
    </row>
    <row r="444" spans="1:9" x14ac:dyDescent="0.25">
      <c r="A444">
        <v>23419</v>
      </c>
      <c r="B444" t="s">
        <v>489</v>
      </c>
      <c r="C444" t="s">
        <v>500</v>
      </c>
      <c r="D444" t="s">
        <v>211</v>
      </c>
      <c r="E444" s="4">
        <v>597578107</v>
      </c>
      <c r="F444" s="4">
        <v>44982936</v>
      </c>
      <c r="G444" s="4">
        <v>336250744</v>
      </c>
      <c r="H444" s="4">
        <v>53283504</v>
      </c>
      <c r="I444" s="4">
        <v>1032095291</v>
      </c>
    </row>
    <row r="445" spans="1:9" x14ac:dyDescent="0.25">
      <c r="A445">
        <v>23464</v>
      </c>
      <c r="B445" t="s">
        <v>489</v>
      </c>
      <c r="C445" t="s">
        <v>501</v>
      </c>
      <c r="D445" t="s">
        <v>211</v>
      </c>
      <c r="E445" s="4">
        <v>349647271</v>
      </c>
      <c r="F445" s="4">
        <v>0</v>
      </c>
      <c r="G445" s="4">
        <v>86321880</v>
      </c>
      <c r="H445" s="4">
        <v>19981314</v>
      </c>
      <c r="I445" s="4">
        <v>455950465</v>
      </c>
    </row>
    <row r="446" spans="1:9" x14ac:dyDescent="0.25">
      <c r="A446">
        <v>23466</v>
      </c>
      <c r="B446" t="s">
        <v>489</v>
      </c>
      <c r="C446" t="s">
        <v>502</v>
      </c>
      <c r="D446" t="s">
        <v>211</v>
      </c>
      <c r="E446" s="4">
        <v>1815800333</v>
      </c>
      <c r="F446" s="4">
        <v>61588219</v>
      </c>
      <c r="G446" s="4">
        <v>584757889</v>
      </c>
      <c r="H446" s="4">
        <v>286398842</v>
      </c>
      <c r="I446" s="4">
        <v>2748545283</v>
      </c>
    </row>
    <row r="447" spans="1:9" x14ac:dyDescent="0.25">
      <c r="A447">
        <v>23500</v>
      </c>
      <c r="B447" t="s">
        <v>489</v>
      </c>
      <c r="C447" t="s">
        <v>503</v>
      </c>
      <c r="D447" t="s">
        <v>211</v>
      </c>
      <c r="E447" s="4">
        <v>1043686288</v>
      </c>
      <c r="F447" s="4">
        <v>127864211</v>
      </c>
      <c r="G447" s="4">
        <v>496828956</v>
      </c>
      <c r="H447" s="4">
        <v>99906571</v>
      </c>
      <c r="I447" s="4">
        <v>1768286026</v>
      </c>
    </row>
    <row r="448" spans="1:9" x14ac:dyDescent="0.25">
      <c r="A448">
        <v>23555</v>
      </c>
      <c r="B448" t="s">
        <v>489</v>
      </c>
      <c r="C448" t="s">
        <v>504</v>
      </c>
      <c r="D448" t="s">
        <v>211</v>
      </c>
      <c r="E448" s="4">
        <v>1573576645</v>
      </c>
      <c r="F448" s="4">
        <v>48920510</v>
      </c>
      <c r="G448" s="4">
        <v>590331056</v>
      </c>
      <c r="H448" s="4">
        <v>139869199</v>
      </c>
      <c r="I448" s="4">
        <v>2352697410</v>
      </c>
    </row>
    <row r="449" spans="1:9" x14ac:dyDescent="0.25">
      <c r="A449">
        <v>23570</v>
      </c>
      <c r="B449" t="s">
        <v>489</v>
      </c>
      <c r="C449" t="s">
        <v>505</v>
      </c>
      <c r="D449" t="s">
        <v>211</v>
      </c>
      <c r="E449" s="4">
        <v>891143908</v>
      </c>
      <c r="F449" s="4">
        <v>76818517</v>
      </c>
      <c r="G449" s="4">
        <v>481425818</v>
      </c>
      <c r="H449" s="4">
        <v>93246132</v>
      </c>
      <c r="I449" s="4">
        <v>1542634375</v>
      </c>
    </row>
    <row r="450" spans="1:9" x14ac:dyDescent="0.25">
      <c r="A450">
        <v>23574</v>
      </c>
      <c r="B450" t="s">
        <v>489</v>
      </c>
      <c r="C450" t="s">
        <v>506</v>
      </c>
      <c r="D450" t="s">
        <v>211</v>
      </c>
      <c r="E450" s="4">
        <v>882436575</v>
      </c>
      <c r="F450" s="4">
        <v>44275137</v>
      </c>
      <c r="G450" s="4">
        <v>599226726</v>
      </c>
      <c r="H450" s="4">
        <v>99906570</v>
      </c>
      <c r="I450" s="4">
        <v>1625845008</v>
      </c>
    </row>
    <row r="451" spans="1:9" x14ac:dyDescent="0.25">
      <c r="A451">
        <v>23580</v>
      </c>
      <c r="B451" t="s">
        <v>489</v>
      </c>
      <c r="C451" t="s">
        <v>507</v>
      </c>
      <c r="D451" t="s">
        <v>211</v>
      </c>
      <c r="E451" s="4">
        <v>1429921049</v>
      </c>
      <c r="F451" s="4">
        <v>73027094</v>
      </c>
      <c r="G451" s="4">
        <v>419272513</v>
      </c>
      <c r="H451" s="4">
        <v>153190078</v>
      </c>
      <c r="I451" s="4">
        <v>2075410734</v>
      </c>
    </row>
    <row r="452" spans="1:9" x14ac:dyDescent="0.25">
      <c r="A452">
        <v>23586</v>
      </c>
      <c r="B452" t="s">
        <v>489</v>
      </c>
      <c r="C452" t="s">
        <v>508</v>
      </c>
      <c r="D452" t="s">
        <v>211</v>
      </c>
      <c r="E452" s="4">
        <v>420973848</v>
      </c>
      <c r="F452" s="4">
        <v>0</v>
      </c>
      <c r="G452" s="4">
        <v>153142289</v>
      </c>
      <c r="H452" s="4">
        <v>33302190</v>
      </c>
      <c r="I452" s="4">
        <v>607418327</v>
      </c>
    </row>
    <row r="453" spans="1:9" x14ac:dyDescent="0.25">
      <c r="A453">
        <v>23660</v>
      </c>
      <c r="B453" t="s">
        <v>509</v>
      </c>
      <c r="C453" t="s">
        <v>510</v>
      </c>
      <c r="D453" t="s">
        <v>211</v>
      </c>
      <c r="E453" s="4">
        <v>2071106781</v>
      </c>
      <c r="F453" s="4">
        <v>110638306</v>
      </c>
      <c r="G453" s="4">
        <v>614367511</v>
      </c>
      <c r="H453" s="4">
        <v>139869198</v>
      </c>
      <c r="I453" s="4">
        <v>2935981796</v>
      </c>
    </row>
    <row r="454" spans="1:9" x14ac:dyDescent="0.25">
      <c r="A454">
        <v>23670</v>
      </c>
      <c r="B454" t="s">
        <v>489</v>
      </c>
      <c r="C454" t="s">
        <v>511</v>
      </c>
      <c r="D454" t="s">
        <v>211</v>
      </c>
      <c r="E454" s="4">
        <v>1580625003</v>
      </c>
      <c r="F454" s="4">
        <v>0</v>
      </c>
      <c r="G454" s="4">
        <v>501917416</v>
      </c>
      <c r="H454" s="4">
        <v>79925256</v>
      </c>
      <c r="I454" s="4">
        <v>2162467675</v>
      </c>
    </row>
    <row r="455" spans="1:9" x14ac:dyDescent="0.25">
      <c r="A455">
        <v>23672</v>
      </c>
      <c r="B455" t="s">
        <v>489</v>
      </c>
      <c r="C455" t="s">
        <v>512</v>
      </c>
      <c r="D455" t="s">
        <v>211</v>
      </c>
      <c r="E455" s="4">
        <v>857784994</v>
      </c>
      <c r="F455" s="4">
        <v>44065585</v>
      </c>
      <c r="G455" s="4">
        <v>188641902</v>
      </c>
      <c r="H455" s="4">
        <v>39962628</v>
      </c>
      <c r="I455" s="4">
        <v>1130455109</v>
      </c>
    </row>
    <row r="456" spans="1:9" x14ac:dyDescent="0.25">
      <c r="A456">
        <v>23675</v>
      </c>
      <c r="B456" t="s">
        <v>489</v>
      </c>
      <c r="C456" t="s">
        <v>513</v>
      </c>
      <c r="D456" t="s">
        <v>211</v>
      </c>
      <c r="E456" s="4">
        <v>1003441750</v>
      </c>
      <c r="F456" s="4">
        <v>45977593</v>
      </c>
      <c r="G456" s="4">
        <v>437187725</v>
      </c>
      <c r="H456" s="4">
        <v>106567009</v>
      </c>
      <c r="I456" s="4">
        <v>1593174077</v>
      </c>
    </row>
    <row r="457" spans="1:9" x14ac:dyDescent="0.25">
      <c r="A457">
        <v>23678</v>
      </c>
      <c r="B457" t="s">
        <v>489</v>
      </c>
      <c r="C457" t="s">
        <v>132</v>
      </c>
      <c r="D457" t="s">
        <v>211</v>
      </c>
      <c r="E457" s="4">
        <v>645421112</v>
      </c>
      <c r="F457" s="4">
        <v>59820692</v>
      </c>
      <c r="G457" s="4">
        <v>365028882</v>
      </c>
      <c r="H457" s="4">
        <v>93246133</v>
      </c>
      <c r="I457" s="4">
        <v>1163516819</v>
      </c>
    </row>
    <row r="458" spans="1:9" x14ac:dyDescent="0.25">
      <c r="A458">
        <v>23682</v>
      </c>
      <c r="B458" t="s">
        <v>489</v>
      </c>
      <c r="C458" t="s">
        <v>514</v>
      </c>
      <c r="D458" t="s">
        <v>211</v>
      </c>
      <c r="E458" s="4">
        <v>447883173</v>
      </c>
      <c r="F458" s="4">
        <v>38905504</v>
      </c>
      <c r="G458" s="4">
        <v>261903635</v>
      </c>
      <c r="H458" s="4">
        <v>113227450</v>
      </c>
      <c r="I458" s="4">
        <v>861919762</v>
      </c>
    </row>
    <row r="459" spans="1:9" x14ac:dyDescent="0.25">
      <c r="A459">
        <v>23686</v>
      </c>
      <c r="B459" t="s">
        <v>489</v>
      </c>
      <c r="C459" t="s">
        <v>515</v>
      </c>
      <c r="D459" t="s">
        <v>211</v>
      </c>
      <c r="E459" s="4">
        <v>961505145</v>
      </c>
      <c r="F459" s="4">
        <v>51932498</v>
      </c>
      <c r="G459" s="4">
        <v>400716744</v>
      </c>
      <c r="H459" s="4">
        <v>79925256</v>
      </c>
      <c r="I459" s="4">
        <v>1494079643</v>
      </c>
    </row>
    <row r="460" spans="1:9" x14ac:dyDescent="0.25">
      <c r="A460">
        <v>23807</v>
      </c>
      <c r="B460" t="s">
        <v>489</v>
      </c>
      <c r="C460" t="s">
        <v>516</v>
      </c>
      <c r="D460" t="s">
        <v>211</v>
      </c>
      <c r="E460" s="4">
        <v>3289262600</v>
      </c>
      <c r="F460" s="4">
        <v>232006136</v>
      </c>
      <c r="G460" s="4">
        <v>1147009860</v>
      </c>
      <c r="H460" s="4">
        <v>406286729</v>
      </c>
      <c r="I460" s="4">
        <v>5074565325</v>
      </c>
    </row>
    <row r="461" spans="1:9" x14ac:dyDescent="0.25">
      <c r="A461">
        <v>23815</v>
      </c>
      <c r="B461" t="s">
        <v>489</v>
      </c>
      <c r="C461" t="s">
        <v>517</v>
      </c>
      <c r="D461" t="s">
        <v>211</v>
      </c>
      <c r="E461" s="4">
        <v>1713266332</v>
      </c>
      <c r="F461" s="4">
        <v>0</v>
      </c>
      <c r="G461" s="4">
        <v>518297450</v>
      </c>
      <c r="H461" s="4">
        <v>79925256</v>
      </c>
      <c r="I461" s="4">
        <v>2311489038</v>
      </c>
    </row>
    <row r="462" spans="1:9" x14ac:dyDescent="0.25">
      <c r="A462">
        <v>23855</v>
      </c>
      <c r="B462" t="s">
        <v>489</v>
      </c>
      <c r="C462" t="s">
        <v>518</v>
      </c>
      <c r="D462" t="s">
        <v>211</v>
      </c>
      <c r="E462" s="4">
        <v>1158692053</v>
      </c>
      <c r="F462" s="4">
        <v>156206359</v>
      </c>
      <c r="G462" s="4">
        <v>534979844</v>
      </c>
      <c r="H462" s="4">
        <v>259757092</v>
      </c>
      <c r="I462" s="4">
        <v>2109635348</v>
      </c>
    </row>
    <row r="463" spans="1:9" x14ac:dyDescent="0.25">
      <c r="A463">
        <v>25019</v>
      </c>
      <c r="B463" t="s">
        <v>519</v>
      </c>
      <c r="C463" t="s">
        <v>520</v>
      </c>
      <c r="D463" t="s">
        <v>521</v>
      </c>
      <c r="E463" s="4">
        <v>99184026</v>
      </c>
      <c r="F463" s="4">
        <v>3408892</v>
      </c>
      <c r="G463" s="4">
        <v>52794752</v>
      </c>
      <c r="H463" s="4">
        <v>33302191</v>
      </c>
      <c r="I463" s="4">
        <v>188689861</v>
      </c>
    </row>
    <row r="464" spans="1:9" x14ac:dyDescent="0.25">
      <c r="A464">
        <v>25035</v>
      </c>
      <c r="B464" t="s">
        <v>519</v>
      </c>
      <c r="C464" t="s">
        <v>522</v>
      </c>
      <c r="D464" t="s">
        <v>521</v>
      </c>
      <c r="E464" s="4">
        <v>227011029</v>
      </c>
      <c r="F464" s="4">
        <v>8420330</v>
      </c>
      <c r="G464" s="4">
        <v>79491750</v>
      </c>
      <c r="H464" s="4">
        <v>26641752</v>
      </c>
      <c r="I464" s="4">
        <v>341564861</v>
      </c>
    </row>
    <row r="465" spans="1:9" x14ac:dyDescent="0.25">
      <c r="A465">
        <v>25040</v>
      </c>
      <c r="B465" t="s">
        <v>519</v>
      </c>
      <c r="C465" t="s">
        <v>523</v>
      </c>
      <c r="D465" t="s">
        <v>521</v>
      </c>
      <c r="E465" s="4">
        <v>222131375</v>
      </c>
      <c r="F465" s="4">
        <v>30614025</v>
      </c>
      <c r="G465" s="4">
        <v>105438060</v>
      </c>
      <c r="H465" s="4">
        <v>26641752</v>
      </c>
      <c r="I465" s="4">
        <v>384825212</v>
      </c>
    </row>
    <row r="466" spans="1:9" x14ac:dyDescent="0.25">
      <c r="A466">
        <v>25053</v>
      </c>
      <c r="B466" t="s">
        <v>519</v>
      </c>
      <c r="C466" t="s">
        <v>524</v>
      </c>
      <c r="D466" t="s">
        <v>521</v>
      </c>
      <c r="E466" s="4">
        <v>185782240</v>
      </c>
      <c r="F466" s="4">
        <v>7295532</v>
      </c>
      <c r="G466" s="4">
        <v>74380549</v>
      </c>
      <c r="H466" s="4">
        <v>39962629</v>
      </c>
      <c r="I466" s="4">
        <v>307420950</v>
      </c>
    </row>
    <row r="467" spans="1:9" x14ac:dyDescent="0.25">
      <c r="A467">
        <v>25086</v>
      </c>
      <c r="B467" t="s">
        <v>519</v>
      </c>
      <c r="C467" t="s">
        <v>525</v>
      </c>
      <c r="D467" t="s">
        <v>521</v>
      </c>
      <c r="E467" s="4">
        <v>35412700</v>
      </c>
      <c r="F467" s="4">
        <v>1757912</v>
      </c>
      <c r="G467" s="4">
        <v>52614512</v>
      </c>
      <c r="H467" s="4">
        <v>13320876</v>
      </c>
      <c r="I467" s="4">
        <v>103106000</v>
      </c>
    </row>
    <row r="468" spans="1:9" x14ac:dyDescent="0.25">
      <c r="A468">
        <v>25095</v>
      </c>
      <c r="B468" t="s">
        <v>519</v>
      </c>
      <c r="C468" t="s">
        <v>526</v>
      </c>
      <c r="D468" t="s">
        <v>521</v>
      </c>
      <c r="E468" s="4">
        <v>41719786</v>
      </c>
      <c r="F468" s="4">
        <v>8219835</v>
      </c>
      <c r="G468" s="4">
        <v>26326016</v>
      </c>
      <c r="H468" s="4">
        <v>6660438</v>
      </c>
      <c r="I468" s="4">
        <v>82926075</v>
      </c>
    </row>
    <row r="469" spans="1:9" x14ac:dyDescent="0.25">
      <c r="A469">
        <v>25099</v>
      </c>
      <c r="B469" t="s">
        <v>519</v>
      </c>
      <c r="C469" t="s">
        <v>527</v>
      </c>
      <c r="D469" t="s">
        <v>521</v>
      </c>
      <c r="E469" s="4">
        <v>156645127</v>
      </c>
      <c r="F469" s="4">
        <v>6318842</v>
      </c>
      <c r="G469" s="4">
        <v>50423446</v>
      </c>
      <c r="H469" s="4">
        <v>13320876</v>
      </c>
      <c r="I469" s="4">
        <v>226708291</v>
      </c>
    </row>
    <row r="470" spans="1:9" x14ac:dyDescent="0.25">
      <c r="A470">
        <v>25120</v>
      </c>
      <c r="B470" t="s">
        <v>519</v>
      </c>
      <c r="C470" t="s">
        <v>528</v>
      </c>
      <c r="D470" t="s">
        <v>521</v>
      </c>
      <c r="E470" s="4">
        <v>82155245</v>
      </c>
      <c r="F470" s="4">
        <v>8410216</v>
      </c>
      <c r="G470" s="4">
        <v>26488628</v>
      </c>
      <c r="H470" s="4">
        <v>6660438</v>
      </c>
      <c r="I470" s="4">
        <v>123714527</v>
      </c>
    </row>
    <row r="471" spans="1:9" x14ac:dyDescent="0.25">
      <c r="A471">
        <v>25123</v>
      </c>
      <c r="B471" t="s">
        <v>519</v>
      </c>
      <c r="C471" t="s">
        <v>529</v>
      </c>
      <c r="D471" t="s">
        <v>521</v>
      </c>
      <c r="E471" s="4">
        <v>106879441</v>
      </c>
      <c r="F471" s="4">
        <v>3468703</v>
      </c>
      <c r="G471" s="4">
        <v>52506356</v>
      </c>
      <c r="H471" s="4">
        <v>13320876</v>
      </c>
      <c r="I471" s="4">
        <v>176175376</v>
      </c>
    </row>
    <row r="472" spans="1:9" x14ac:dyDescent="0.25">
      <c r="A472">
        <v>25126</v>
      </c>
      <c r="B472" t="s">
        <v>519</v>
      </c>
      <c r="C472" t="s">
        <v>530</v>
      </c>
      <c r="D472" t="s">
        <v>521</v>
      </c>
      <c r="E472" s="4">
        <v>802561698</v>
      </c>
      <c r="F472" s="4">
        <v>80161550</v>
      </c>
      <c r="G472" s="4">
        <v>138733722</v>
      </c>
      <c r="H472" s="4">
        <v>59943943</v>
      </c>
      <c r="I472" s="4">
        <v>1081400913</v>
      </c>
    </row>
    <row r="473" spans="1:9" x14ac:dyDescent="0.25">
      <c r="A473">
        <v>25148</v>
      </c>
      <c r="B473" t="s">
        <v>519</v>
      </c>
      <c r="C473" t="s">
        <v>531</v>
      </c>
      <c r="D473" t="s">
        <v>521</v>
      </c>
      <c r="E473" s="4">
        <v>202990307</v>
      </c>
      <c r="F473" s="4">
        <v>22441910</v>
      </c>
      <c r="G473" s="4">
        <v>156699005</v>
      </c>
      <c r="H473" s="4">
        <v>39962628</v>
      </c>
      <c r="I473" s="4">
        <v>422093850</v>
      </c>
    </row>
    <row r="474" spans="1:9" x14ac:dyDescent="0.25">
      <c r="A474">
        <v>25151</v>
      </c>
      <c r="B474" t="s">
        <v>519</v>
      </c>
      <c r="C474" t="s">
        <v>532</v>
      </c>
      <c r="D474" t="s">
        <v>521</v>
      </c>
      <c r="E474" s="4">
        <v>264539199</v>
      </c>
      <c r="F474" s="4">
        <v>18048041</v>
      </c>
      <c r="G474" s="4">
        <v>124033910</v>
      </c>
      <c r="H474" s="4">
        <v>33302190</v>
      </c>
      <c r="I474" s="4">
        <v>439923340</v>
      </c>
    </row>
    <row r="475" spans="1:9" x14ac:dyDescent="0.25">
      <c r="A475">
        <v>25154</v>
      </c>
      <c r="B475" t="s">
        <v>519</v>
      </c>
      <c r="C475" t="s">
        <v>533</v>
      </c>
      <c r="D475" t="s">
        <v>521</v>
      </c>
      <c r="E475" s="4">
        <v>115408114</v>
      </c>
      <c r="F475" s="4">
        <v>4037950</v>
      </c>
      <c r="G475" s="4">
        <v>81562230</v>
      </c>
      <c r="H475" s="4">
        <v>19981314</v>
      </c>
      <c r="I475" s="4">
        <v>220989608</v>
      </c>
    </row>
    <row r="476" spans="1:9" x14ac:dyDescent="0.25">
      <c r="A476">
        <v>25168</v>
      </c>
      <c r="B476" t="s">
        <v>519</v>
      </c>
      <c r="C476" t="s">
        <v>534</v>
      </c>
      <c r="D476" t="s">
        <v>521</v>
      </c>
      <c r="E476" s="4">
        <v>46049154</v>
      </c>
      <c r="F476" s="4">
        <v>1734861</v>
      </c>
      <c r="G476" s="4">
        <v>27637577</v>
      </c>
      <c r="H476" s="4">
        <v>6660438</v>
      </c>
      <c r="I476" s="4">
        <v>82082030</v>
      </c>
    </row>
    <row r="477" spans="1:9" x14ac:dyDescent="0.25">
      <c r="A477">
        <v>25175</v>
      </c>
      <c r="B477" t="s">
        <v>535</v>
      </c>
      <c r="C477" t="s">
        <v>536</v>
      </c>
      <c r="D477" t="s">
        <v>521</v>
      </c>
      <c r="E477" s="4">
        <v>1479590395</v>
      </c>
      <c r="F477" s="4">
        <v>36609689</v>
      </c>
      <c r="G477" s="4">
        <v>281602029</v>
      </c>
      <c r="H477" s="4">
        <v>193152708</v>
      </c>
      <c r="I477" s="4">
        <v>1990954821</v>
      </c>
    </row>
    <row r="478" spans="1:9" x14ac:dyDescent="0.25">
      <c r="A478">
        <v>25178</v>
      </c>
      <c r="B478" t="s">
        <v>519</v>
      </c>
      <c r="C478" t="s">
        <v>537</v>
      </c>
      <c r="D478" t="s">
        <v>521</v>
      </c>
      <c r="E478" s="4">
        <v>172397476</v>
      </c>
      <c r="F478" s="4">
        <v>27505973</v>
      </c>
      <c r="G478" s="4">
        <v>52574086</v>
      </c>
      <c r="H478" s="4">
        <v>19981314</v>
      </c>
      <c r="I478" s="4">
        <v>272458849</v>
      </c>
    </row>
    <row r="479" spans="1:9" x14ac:dyDescent="0.25">
      <c r="A479">
        <v>25181</v>
      </c>
      <c r="B479" t="s">
        <v>519</v>
      </c>
      <c r="C479" t="s">
        <v>538</v>
      </c>
      <c r="D479" t="s">
        <v>521</v>
      </c>
      <c r="E479" s="4">
        <v>189951256</v>
      </c>
      <c r="F479" s="4">
        <v>21372196</v>
      </c>
      <c r="G479" s="4">
        <v>77858406</v>
      </c>
      <c r="H479" s="4">
        <v>26641752</v>
      </c>
      <c r="I479" s="4">
        <v>315823610</v>
      </c>
    </row>
    <row r="480" spans="1:9" x14ac:dyDescent="0.25">
      <c r="A480">
        <v>25183</v>
      </c>
      <c r="B480" t="s">
        <v>519</v>
      </c>
      <c r="C480" t="s">
        <v>539</v>
      </c>
      <c r="D480" t="s">
        <v>521</v>
      </c>
      <c r="E480" s="4">
        <v>340030353</v>
      </c>
      <c r="F480" s="4">
        <v>36027612</v>
      </c>
      <c r="G480" s="4">
        <v>51670112</v>
      </c>
      <c r="H480" s="4">
        <v>13320876</v>
      </c>
      <c r="I480" s="4">
        <v>441048953</v>
      </c>
    </row>
    <row r="481" spans="1:9" x14ac:dyDescent="0.25">
      <c r="A481">
        <v>25200</v>
      </c>
      <c r="B481" t="s">
        <v>519</v>
      </c>
      <c r="C481" t="s">
        <v>540</v>
      </c>
      <c r="D481" t="s">
        <v>521</v>
      </c>
      <c r="E481" s="4">
        <v>371515949</v>
      </c>
      <c r="F481" s="4">
        <v>36936907</v>
      </c>
      <c r="G481" s="4">
        <v>123824175</v>
      </c>
      <c r="H481" s="4">
        <v>33302190</v>
      </c>
      <c r="I481" s="4">
        <v>565579221</v>
      </c>
    </row>
    <row r="482" spans="1:9" x14ac:dyDescent="0.25">
      <c r="A482">
        <v>25214</v>
      </c>
      <c r="B482" t="s">
        <v>519</v>
      </c>
      <c r="C482" t="s">
        <v>541</v>
      </c>
      <c r="D482" t="s">
        <v>521</v>
      </c>
      <c r="E482" s="4">
        <v>283014658</v>
      </c>
      <c r="F482" s="4">
        <v>56602932</v>
      </c>
      <c r="G482" s="4">
        <v>49797012</v>
      </c>
      <c r="H482" s="4">
        <v>33302191</v>
      </c>
      <c r="I482" s="4">
        <v>422716793</v>
      </c>
    </row>
    <row r="483" spans="1:9" x14ac:dyDescent="0.25">
      <c r="A483">
        <v>25224</v>
      </c>
      <c r="B483" t="s">
        <v>519</v>
      </c>
      <c r="C483" t="s">
        <v>542</v>
      </c>
      <c r="D483" t="s">
        <v>521</v>
      </c>
      <c r="E483" s="4">
        <v>158245427</v>
      </c>
      <c r="F483" s="4">
        <v>6922351</v>
      </c>
      <c r="G483" s="4">
        <v>53589980</v>
      </c>
      <c r="H483" s="4">
        <v>13320876</v>
      </c>
      <c r="I483" s="4">
        <v>232078634</v>
      </c>
    </row>
    <row r="484" spans="1:9" x14ac:dyDescent="0.25">
      <c r="A484">
        <v>25245</v>
      </c>
      <c r="B484" t="s">
        <v>519</v>
      </c>
      <c r="C484" t="s">
        <v>543</v>
      </c>
      <c r="D484" t="s">
        <v>521</v>
      </c>
      <c r="E484" s="4">
        <v>368406349</v>
      </c>
      <c r="F484" s="4">
        <v>19512633</v>
      </c>
      <c r="G484" s="4">
        <v>102307036</v>
      </c>
      <c r="H484" s="4">
        <v>26641752</v>
      </c>
      <c r="I484" s="4">
        <v>516867770</v>
      </c>
    </row>
    <row r="485" spans="1:9" x14ac:dyDescent="0.25">
      <c r="A485">
        <v>25258</v>
      </c>
      <c r="B485" t="s">
        <v>519</v>
      </c>
      <c r="C485" t="s">
        <v>215</v>
      </c>
      <c r="D485" t="s">
        <v>521</v>
      </c>
      <c r="E485" s="4">
        <v>69517876</v>
      </c>
      <c r="F485" s="4">
        <v>2208164</v>
      </c>
      <c r="G485" s="4">
        <v>60923360</v>
      </c>
      <c r="H485" s="4">
        <v>13320876</v>
      </c>
      <c r="I485" s="4">
        <v>145970276</v>
      </c>
    </row>
    <row r="486" spans="1:9" x14ac:dyDescent="0.25">
      <c r="A486">
        <v>25260</v>
      </c>
      <c r="B486" t="s">
        <v>519</v>
      </c>
      <c r="C486" t="s">
        <v>544</v>
      </c>
      <c r="D486" t="s">
        <v>521</v>
      </c>
      <c r="E486" s="4">
        <v>326643792</v>
      </c>
      <c r="F486" s="4">
        <v>62267820</v>
      </c>
      <c r="G486" s="4">
        <v>51593628</v>
      </c>
      <c r="H486" s="4">
        <v>13320876</v>
      </c>
      <c r="I486" s="4">
        <v>453826116</v>
      </c>
    </row>
    <row r="487" spans="1:9" x14ac:dyDescent="0.25">
      <c r="A487">
        <v>25269</v>
      </c>
      <c r="B487" t="s">
        <v>545</v>
      </c>
      <c r="C487" t="s">
        <v>546</v>
      </c>
      <c r="D487" t="s">
        <v>521</v>
      </c>
      <c r="E487" s="4">
        <v>1499060957</v>
      </c>
      <c r="F487" s="4">
        <v>82320453</v>
      </c>
      <c r="G487" s="4">
        <v>241019756</v>
      </c>
      <c r="H487" s="4">
        <v>93246133</v>
      </c>
      <c r="I487" s="4">
        <v>1915647299</v>
      </c>
    </row>
    <row r="488" spans="1:9" x14ac:dyDescent="0.25">
      <c r="A488">
        <v>25279</v>
      </c>
      <c r="B488" t="s">
        <v>519</v>
      </c>
      <c r="C488" t="s">
        <v>547</v>
      </c>
      <c r="D488" t="s">
        <v>521</v>
      </c>
      <c r="E488" s="4">
        <v>197306040</v>
      </c>
      <c r="F488" s="4">
        <v>6714387</v>
      </c>
      <c r="G488" s="4">
        <v>76549740</v>
      </c>
      <c r="H488" s="4">
        <v>19981314</v>
      </c>
      <c r="I488" s="4">
        <v>300551481</v>
      </c>
    </row>
    <row r="489" spans="1:9" x14ac:dyDescent="0.25">
      <c r="A489">
        <v>25281</v>
      </c>
      <c r="B489" t="s">
        <v>519</v>
      </c>
      <c r="C489" t="s">
        <v>548</v>
      </c>
      <c r="D489" t="s">
        <v>521</v>
      </c>
      <c r="E489" s="4">
        <v>127660543</v>
      </c>
      <c r="F489" s="4">
        <v>12864990</v>
      </c>
      <c r="G489" s="4">
        <v>76693412</v>
      </c>
      <c r="H489" s="4">
        <v>19981314</v>
      </c>
      <c r="I489" s="4">
        <v>237200259</v>
      </c>
    </row>
    <row r="490" spans="1:9" x14ac:dyDescent="0.25">
      <c r="A490">
        <v>25286</v>
      </c>
      <c r="B490" t="s">
        <v>549</v>
      </c>
      <c r="C490" t="s">
        <v>550</v>
      </c>
      <c r="D490" t="s">
        <v>521</v>
      </c>
      <c r="E490" s="4">
        <v>886026917</v>
      </c>
      <c r="F490" s="4">
        <v>121414077</v>
      </c>
      <c r="G490" s="4">
        <v>89549036</v>
      </c>
      <c r="H490" s="4">
        <v>26641752</v>
      </c>
      <c r="I490" s="4">
        <v>1123631782</v>
      </c>
    </row>
    <row r="491" spans="1:9" x14ac:dyDescent="0.25">
      <c r="A491">
        <v>25288</v>
      </c>
      <c r="B491" t="s">
        <v>519</v>
      </c>
      <c r="C491" t="s">
        <v>551</v>
      </c>
      <c r="D491" t="s">
        <v>521</v>
      </c>
      <c r="E491" s="4">
        <v>189186717</v>
      </c>
      <c r="F491" s="4">
        <v>31306514</v>
      </c>
      <c r="G491" s="4">
        <v>52303488</v>
      </c>
      <c r="H491" s="4">
        <v>13320876</v>
      </c>
      <c r="I491" s="4">
        <v>286117595</v>
      </c>
    </row>
    <row r="492" spans="1:9" x14ac:dyDescent="0.25">
      <c r="A492">
        <v>25290</v>
      </c>
      <c r="B492" t="s">
        <v>552</v>
      </c>
      <c r="C492" t="s">
        <v>553</v>
      </c>
      <c r="D492" t="s">
        <v>521</v>
      </c>
      <c r="E492" s="4">
        <v>1450975737</v>
      </c>
      <c r="F492" s="4">
        <v>151844909</v>
      </c>
      <c r="G492" s="4">
        <v>286384839</v>
      </c>
      <c r="H492" s="4">
        <v>106567010</v>
      </c>
      <c r="I492" s="4">
        <v>1995772495</v>
      </c>
    </row>
    <row r="493" spans="1:9" x14ac:dyDescent="0.25">
      <c r="A493">
        <v>25293</v>
      </c>
      <c r="B493" t="s">
        <v>519</v>
      </c>
      <c r="C493" t="s">
        <v>554</v>
      </c>
      <c r="D493" t="s">
        <v>521</v>
      </c>
      <c r="E493" s="4">
        <v>76121744</v>
      </c>
      <c r="F493" s="4">
        <v>1231100</v>
      </c>
      <c r="G493" s="4">
        <v>85047798</v>
      </c>
      <c r="H493" s="4">
        <v>19981314</v>
      </c>
      <c r="I493" s="4">
        <v>182381956</v>
      </c>
    </row>
    <row r="494" spans="1:9" x14ac:dyDescent="0.25">
      <c r="A494">
        <v>25295</v>
      </c>
      <c r="B494" t="s">
        <v>519</v>
      </c>
      <c r="C494" t="s">
        <v>555</v>
      </c>
      <c r="D494" t="s">
        <v>521</v>
      </c>
      <c r="E494" s="4">
        <v>243261332</v>
      </c>
      <c r="F494" s="4">
        <v>48652266</v>
      </c>
      <c r="G494" s="4">
        <v>25065166</v>
      </c>
      <c r="H494" s="4">
        <v>6660438</v>
      </c>
      <c r="I494" s="4">
        <v>323639202</v>
      </c>
    </row>
    <row r="495" spans="1:9" x14ac:dyDescent="0.25">
      <c r="A495">
        <v>25297</v>
      </c>
      <c r="B495" t="s">
        <v>519</v>
      </c>
      <c r="C495" t="s">
        <v>556</v>
      </c>
      <c r="D495" t="s">
        <v>521</v>
      </c>
      <c r="E495" s="4">
        <v>147201624</v>
      </c>
      <c r="F495" s="4">
        <v>21998528</v>
      </c>
      <c r="G495" s="4">
        <v>83852607</v>
      </c>
      <c r="H495" s="4">
        <v>19981314</v>
      </c>
      <c r="I495" s="4">
        <v>273034073</v>
      </c>
    </row>
    <row r="496" spans="1:9" x14ac:dyDescent="0.25">
      <c r="A496">
        <v>25299</v>
      </c>
      <c r="B496" t="s">
        <v>519</v>
      </c>
      <c r="C496" t="s">
        <v>557</v>
      </c>
      <c r="D496" t="s">
        <v>521</v>
      </c>
      <c r="E496" s="4">
        <v>45897767</v>
      </c>
      <c r="F496" s="4">
        <v>2265688</v>
      </c>
      <c r="G496" s="4">
        <v>26086658</v>
      </c>
      <c r="H496" s="4">
        <v>6660438</v>
      </c>
      <c r="I496" s="4">
        <v>80910551</v>
      </c>
    </row>
    <row r="497" spans="1:9" x14ac:dyDescent="0.25">
      <c r="A497">
        <v>25307</v>
      </c>
      <c r="B497" t="s">
        <v>558</v>
      </c>
      <c r="C497" t="s">
        <v>559</v>
      </c>
      <c r="D497" t="s">
        <v>521</v>
      </c>
      <c r="E497" s="4">
        <v>914602059</v>
      </c>
      <c r="F497" s="4">
        <v>170515020</v>
      </c>
      <c r="G497" s="4">
        <v>172374178</v>
      </c>
      <c r="H497" s="4">
        <v>53283504</v>
      </c>
      <c r="I497" s="4">
        <v>1310774761</v>
      </c>
    </row>
    <row r="498" spans="1:9" x14ac:dyDescent="0.25">
      <c r="A498">
        <v>25312</v>
      </c>
      <c r="B498" t="s">
        <v>519</v>
      </c>
      <c r="C498" t="s">
        <v>91</v>
      </c>
      <c r="D498" t="s">
        <v>521</v>
      </c>
      <c r="E498" s="4">
        <v>121336456</v>
      </c>
      <c r="F498" s="4">
        <v>3967241</v>
      </c>
      <c r="G498" s="4">
        <v>25118346</v>
      </c>
      <c r="H498" s="4">
        <v>6660438</v>
      </c>
      <c r="I498" s="4">
        <v>157082481</v>
      </c>
    </row>
    <row r="499" spans="1:9" x14ac:dyDescent="0.25">
      <c r="A499">
        <v>25317</v>
      </c>
      <c r="B499" t="s">
        <v>519</v>
      </c>
      <c r="C499" t="s">
        <v>560</v>
      </c>
      <c r="D499" t="s">
        <v>521</v>
      </c>
      <c r="E499" s="4">
        <v>262467077</v>
      </c>
      <c r="F499" s="4">
        <v>3186116</v>
      </c>
      <c r="G499" s="4">
        <v>80689902</v>
      </c>
      <c r="H499" s="4">
        <v>19981314</v>
      </c>
      <c r="I499" s="4">
        <v>366324409</v>
      </c>
    </row>
    <row r="500" spans="1:9" x14ac:dyDescent="0.25">
      <c r="A500">
        <v>25320</v>
      </c>
      <c r="B500" t="s">
        <v>519</v>
      </c>
      <c r="C500" t="s">
        <v>561</v>
      </c>
      <c r="D500" t="s">
        <v>521</v>
      </c>
      <c r="E500" s="4">
        <v>370860333</v>
      </c>
      <c r="F500" s="4">
        <v>37500862</v>
      </c>
      <c r="G500" s="4">
        <v>78780252</v>
      </c>
      <c r="H500" s="4">
        <v>19981314</v>
      </c>
      <c r="I500" s="4">
        <v>507122761</v>
      </c>
    </row>
    <row r="501" spans="1:9" x14ac:dyDescent="0.25">
      <c r="A501">
        <v>25322</v>
      </c>
      <c r="B501" t="s">
        <v>519</v>
      </c>
      <c r="C501" t="s">
        <v>562</v>
      </c>
      <c r="D501" t="s">
        <v>521</v>
      </c>
      <c r="E501" s="4">
        <v>278373542</v>
      </c>
      <c r="F501" s="4">
        <v>30698805</v>
      </c>
      <c r="G501" s="4">
        <v>75182484</v>
      </c>
      <c r="H501" s="4">
        <v>19981314</v>
      </c>
      <c r="I501" s="4">
        <v>404236145</v>
      </c>
    </row>
    <row r="502" spans="1:9" x14ac:dyDescent="0.25">
      <c r="A502">
        <v>25324</v>
      </c>
      <c r="B502" t="s">
        <v>519</v>
      </c>
      <c r="C502" t="s">
        <v>563</v>
      </c>
      <c r="D502" t="s">
        <v>521</v>
      </c>
      <c r="E502" s="4">
        <v>41901878</v>
      </c>
      <c r="F502" s="4">
        <v>4783839</v>
      </c>
      <c r="G502" s="4">
        <v>54112092</v>
      </c>
      <c r="H502" s="4">
        <v>13320876</v>
      </c>
      <c r="I502" s="4">
        <v>114118685</v>
      </c>
    </row>
    <row r="503" spans="1:9" x14ac:dyDescent="0.25">
      <c r="A503">
        <v>25326</v>
      </c>
      <c r="B503" t="s">
        <v>519</v>
      </c>
      <c r="C503" t="s">
        <v>564</v>
      </c>
      <c r="D503" t="s">
        <v>521</v>
      </c>
      <c r="E503" s="4">
        <v>97574833</v>
      </c>
      <c r="F503" s="4">
        <v>11488018</v>
      </c>
      <c r="G503" s="4">
        <v>51687588</v>
      </c>
      <c r="H503" s="4">
        <v>13320876</v>
      </c>
      <c r="I503" s="4">
        <v>174071315</v>
      </c>
    </row>
    <row r="504" spans="1:9" x14ac:dyDescent="0.25">
      <c r="A504">
        <v>25328</v>
      </c>
      <c r="B504" t="s">
        <v>519</v>
      </c>
      <c r="C504" t="s">
        <v>565</v>
      </c>
      <c r="D504" t="s">
        <v>521</v>
      </c>
      <c r="E504" s="4">
        <v>69355952</v>
      </c>
      <c r="F504" s="4">
        <v>3073868</v>
      </c>
      <c r="G504" s="4">
        <v>52986206</v>
      </c>
      <c r="H504" s="4">
        <v>13320876</v>
      </c>
      <c r="I504" s="4">
        <v>138736902</v>
      </c>
    </row>
    <row r="505" spans="1:9" x14ac:dyDescent="0.25">
      <c r="A505">
        <v>25335</v>
      </c>
      <c r="B505" t="s">
        <v>519</v>
      </c>
      <c r="C505" t="s">
        <v>566</v>
      </c>
      <c r="D505" t="s">
        <v>521</v>
      </c>
      <c r="E505" s="4">
        <v>103821864</v>
      </c>
      <c r="F505" s="4">
        <v>20664888</v>
      </c>
      <c r="G505" s="4">
        <v>26375452</v>
      </c>
      <c r="H505" s="4">
        <v>6660438</v>
      </c>
      <c r="I505" s="4">
        <v>157522642</v>
      </c>
    </row>
    <row r="506" spans="1:9" x14ac:dyDescent="0.25">
      <c r="A506">
        <v>25339</v>
      </c>
      <c r="B506" t="s">
        <v>519</v>
      </c>
      <c r="C506" t="s">
        <v>567</v>
      </c>
      <c r="D506" t="s">
        <v>521</v>
      </c>
      <c r="E506" s="4">
        <v>65810174</v>
      </c>
      <c r="F506" s="4">
        <v>920593</v>
      </c>
      <c r="G506" s="4">
        <v>26743333</v>
      </c>
      <c r="H506" s="4">
        <v>6660438</v>
      </c>
      <c r="I506" s="4">
        <v>100134538</v>
      </c>
    </row>
    <row r="507" spans="1:9" x14ac:dyDescent="0.25">
      <c r="A507">
        <v>25368</v>
      </c>
      <c r="B507" t="s">
        <v>519</v>
      </c>
      <c r="C507" t="s">
        <v>568</v>
      </c>
      <c r="D507" t="s">
        <v>521</v>
      </c>
      <c r="E507" s="4">
        <v>37542452</v>
      </c>
      <c r="F507" s="4">
        <v>1436884</v>
      </c>
      <c r="G507" s="4">
        <v>27573309</v>
      </c>
      <c r="H507" s="4">
        <v>6660438</v>
      </c>
      <c r="I507" s="4">
        <v>73213083</v>
      </c>
    </row>
    <row r="508" spans="1:9" x14ac:dyDescent="0.25">
      <c r="A508">
        <v>25372</v>
      </c>
      <c r="B508" t="s">
        <v>519</v>
      </c>
      <c r="C508" t="s">
        <v>569</v>
      </c>
      <c r="D508" t="s">
        <v>521</v>
      </c>
      <c r="E508" s="4">
        <v>82079752</v>
      </c>
      <c r="F508" s="4">
        <v>8099688</v>
      </c>
      <c r="G508" s="4">
        <v>84011883</v>
      </c>
      <c r="H508" s="4">
        <v>19981314</v>
      </c>
      <c r="I508" s="4">
        <v>194172637</v>
      </c>
    </row>
    <row r="509" spans="1:9" x14ac:dyDescent="0.25">
      <c r="A509">
        <v>25377</v>
      </c>
      <c r="B509" t="s">
        <v>519</v>
      </c>
      <c r="C509" t="s">
        <v>570</v>
      </c>
      <c r="D509" t="s">
        <v>521</v>
      </c>
      <c r="E509" s="4">
        <v>285244594</v>
      </c>
      <c r="F509" s="4">
        <v>17707620</v>
      </c>
      <c r="G509" s="4">
        <v>98590972</v>
      </c>
      <c r="H509" s="4">
        <v>26641752</v>
      </c>
      <c r="I509" s="4">
        <v>428184938</v>
      </c>
    </row>
    <row r="510" spans="1:9" x14ac:dyDescent="0.25">
      <c r="A510">
        <v>25386</v>
      </c>
      <c r="B510" t="s">
        <v>519</v>
      </c>
      <c r="C510" t="s">
        <v>571</v>
      </c>
      <c r="D510" t="s">
        <v>521</v>
      </c>
      <c r="E510" s="4">
        <v>424873182</v>
      </c>
      <c r="F510" s="4">
        <v>41345047</v>
      </c>
      <c r="G510" s="4">
        <v>156784470</v>
      </c>
      <c r="H510" s="4">
        <v>53283505</v>
      </c>
      <c r="I510" s="4">
        <v>676286204</v>
      </c>
    </row>
    <row r="511" spans="1:9" x14ac:dyDescent="0.25">
      <c r="A511">
        <v>25394</v>
      </c>
      <c r="B511" t="s">
        <v>519</v>
      </c>
      <c r="C511" t="s">
        <v>572</v>
      </c>
      <c r="D511" t="s">
        <v>521</v>
      </c>
      <c r="E511" s="4">
        <v>130992986</v>
      </c>
      <c r="F511" s="4">
        <v>17289177</v>
      </c>
      <c r="G511" s="4">
        <v>116191924</v>
      </c>
      <c r="H511" s="4">
        <v>26641752</v>
      </c>
      <c r="I511" s="4">
        <v>291115839</v>
      </c>
    </row>
    <row r="512" spans="1:9" x14ac:dyDescent="0.25">
      <c r="A512">
        <v>25398</v>
      </c>
      <c r="B512" t="s">
        <v>519</v>
      </c>
      <c r="C512" t="s">
        <v>573</v>
      </c>
      <c r="D512" t="s">
        <v>521</v>
      </c>
      <c r="E512" s="4">
        <v>99817592</v>
      </c>
      <c r="F512" s="4">
        <v>19963518</v>
      </c>
      <c r="G512" s="4">
        <v>63139030</v>
      </c>
      <c r="H512" s="4">
        <v>13320876</v>
      </c>
      <c r="I512" s="4">
        <v>196241016</v>
      </c>
    </row>
    <row r="513" spans="1:9" x14ac:dyDescent="0.25">
      <c r="A513">
        <v>25402</v>
      </c>
      <c r="B513" t="s">
        <v>519</v>
      </c>
      <c r="C513" t="s">
        <v>436</v>
      </c>
      <c r="D513" t="s">
        <v>521</v>
      </c>
      <c r="E513" s="4">
        <v>302885137</v>
      </c>
      <c r="F513" s="4">
        <v>14599354</v>
      </c>
      <c r="G513" s="4">
        <v>77327334</v>
      </c>
      <c r="H513" s="4">
        <v>19981314</v>
      </c>
      <c r="I513" s="4">
        <v>414793139</v>
      </c>
    </row>
    <row r="514" spans="1:9" x14ac:dyDescent="0.25">
      <c r="A514">
        <v>25407</v>
      </c>
      <c r="B514" t="s">
        <v>519</v>
      </c>
      <c r="C514" t="s">
        <v>574</v>
      </c>
      <c r="D514" t="s">
        <v>521</v>
      </c>
      <c r="E514" s="4">
        <v>229260578</v>
      </c>
      <c r="F514" s="4">
        <v>9532012</v>
      </c>
      <c r="G514" s="4">
        <v>52966006</v>
      </c>
      <c r="H514" s="4">
        <v>13320876</v>
      </c>
      <c r="I514" s="4">
        <v>305079472</v>
      </c>
    </row>
    <row r="515" spans="1:9" x14ac:dyDescent="0.25">
      <c r="A515">
        <v>25426</v>
      </c>
      <c r="B515" t="s">
        <v>519</v>
      </c>
      <c r="C515" t="s">
        <v>575</v>
      </c>
      <c r="D515" t="s">
        <v>521</v>
      </c>
      <c r="E515" s="4">
        <v>94926529</v>
      </c>
      <c r="F515" s="4">
        <v>3601302</v>
      </c>
      <c r="G515" s="4">
        <v>27126397</v>
      </c>
      <c r="H515" s="4">
        <v>6660438</v>
      </c>
      <c r="I515" s="4">
        <v>132314666</v>
      </c>
    </row>
    <row r="516" spans="1:9" x14ac:dyDescent="0.25">
      <c r="A516">
        <v>25430</v>
      </c>
      <c r="B516" t="s">
        <v>519</v>
      </c>
      <c r="C516" t="s">
        <v>576</v>
      </c>
      <c r="D516" t="s">
        <v>521</v>
      </c>
      <c r="E516" s="4">
        <v>1238019674</v>
      </c>
      <c r="F516" s="4">
        <v>22933420</v>
      </c>
      <c r="G516" s="4">
        <v>109967242</v>
      </c>
      <c r="H516" s="4">
        <v>33302190</v>
      </c>
      <c r="I516" s="4">
        <v>1404222526</v>
      </c>
    </row>
    <row r="517" spans="1:9" x14ac:dyDescent="0.25">
      <c r="A517">
        <v>25436</v>
      </c>
      <c r="B517" t="s">
        <v>519</v>
      </c>
      <c r="C517" t="s">
        <v>577</v>
      </c>
      <c r="D517" t="s">
        <v>521</v>
      </c>
      <c r="E517" s="4">
        <v>42022853</v>
      </c>
      <c r="F517" s="4">
        <v>2260519</v>
      </c>
      <c r="G517" s="4">
        <v>25794255</v>
      </c>
      <c r="H517" s="4">
        <v>6660438</v>
      </c>
      <c r="I517" s="4">
        <v>76738065</v>
      </c>
    </row>
    <row r="518" spans="1:9" x14ac:dyDescent="0.25">
      <c r="A518">
        <v>25438</v>
      </c>
      <c r="B518" t="s">
        <v>519</v>
      </c>
      <c r="C518" t="s">
        <v>578</v>
      </c>
      <c r="D518" t="s">
        <v>521</v>
      </c>
      <c r="E518" s="4">
        <v>157742586</v>
      </c>
      <c r="F518" s="4">
        <v>13918079</v>
      </c>
      <c r="G518" s="4">
        <v>117195320</v>
      </c>
      <c r="H518" s="4">
        <v>26641752</v>
      </c>
      <c r="I518" s="4">
        <v>315497737</v>
      </c>
    </row>
    <row r="519" spans="1:9" x14ac:dyDescent="0.25">
      <c r="A519">
        <v>25473</v>
      </c>
      <c r="B519" t="s">
        <v>579</v>
      </c>
      <c r="C519" t="s">
        <v>580</v>
      </c>
      <c r="D519" t="s">
        <v>521</v>
      </c>
      <c r="E519" s="4">
        <v>1338443928</v>
      </c>
      <c r="F519" s="4">
        <v>154302016</v>
      </c>
      <c r="G519" s="4">
        <v>129820132</v>
      </c>
      <c r="H519" s="4">
        <v>39962628</v>
      </c>
      <c r="I519" s="4">
        <v>1662528704</v>
      </c>
    </row>
    <row r="520" spans="1:9" x14ac:dyDescent="0.25">
      <c r="A520">
        <v>25483</v>
      </c>
      <c r="B520" t="s">
        <v>519</v>
      </c>
      <c r="C520" t="s">
        <v>113</v>
      </c>
      <c r="D520" t="s">
        <v>521</v>
      </c>
      <c r="E520" s="4">
        <v>24483479</v>
      </c>
      <c r="F520" s="4">
        <v>694252</v>
      </c>
      <c r="G520" s="4">
        <v>26373689</v>
      </c>
      <c r="H520" s="4">
        <v>6660438</v>
      </c>
      <c r="I520" s="4">
        <v>58211858</v>
      </c>
    </row>
    <row r="521" spans="1:9" x14ac:dyDescent="0.25">
      <c r="A521">
        <v>25486</v>
      </c>
      <c r="B521" t="s">
        <v>519</v>
      </c>
      <c r="C521" t="s">
        <v>581</v>
      </c>
      <c r="D521" t="s">
        <v>521</v>
      </c>
      <c r="E521" s="4">
        <v>252070240</v>
      </c>
      <c r="F521" s="4">
        <v>0</v>
      </c>
      <c r="G521" s="4">
        <v>49994640</v>
      </c>
      <c r="H521" s="4">
        <v>13320876</v>
      </c>
      <c r="I521" s="4">
        <v>315385756</v>
      </c>
    </row>
    <row r="522" spans="1:9" x14ac:dyDescent="0.25">
      <c r="A522">
        <v>25488</v>
      </c>
      <c r="B522" t="s">
        <v>519</v>
      </c>
      <c r="C522" t="s">
        <v>582</v>
      </c>
      <c r="D522" t="s">
        <v>521</v>
      </c>
      <c r="E522" s="4">
        <v>112688335</v>
      </c>
      <c r="F522" s="4">
        <v>6796935</v>
      </c>
      <c r="G522" s="4">
        <v>77625207</v>
      </c>
      <c r="H522" s="4">
        <v>19981314</v>
      </c>
      <c r="I522" s="4">
        <v>217091791</v>
      </c>
    </row>
    <row r="523" spans="1:9" x14ac:dyDescent="0.25">
      <c r="A523">
        <v>25489</v>
      </c>
      <c r="B523" t="s">
        <v>519</v>
      </c>
      <c r="C523" t="s">
        <v>583</v>
      </c>
      <c r="D523" t="s">
        <v>521</v>
      </c>
      <c r="E523" s="4">
        <v>47440529</v>
      </c>
      <c r="F523" s="4">
        <v>1910779</v>
      </c>
      <c r="G523" s="4">
        <v>54317684</v>
      </c>
      <c r="H523" s="4">
        <v>13320876</v>
      </c>
      <c r="I523" s="4">
        <v>116989868</v>
      </c>
    </row>
    <row r="524" spans="1:9" x14ac:dyDescent="0.25">
      <c r="A524">
        <v>25491</v>
      </c>
      <c r="B524" t="s">
        <v>519</v>
      </c>
      <c r="C524" t="s">
        <v>584</v>
      </c>
      <c r="D524" t="s">
        <v>521</v>
      </c>
      <c r="E524" s="4">
        <v>87028327</v>
      </c>
      <c r="F524" s="4">
        <v>1578741</v>
      </c>
      <c r="G524" s="4">
        <v>53291768</v>
      </c>
      <c r="H524" s="4">
        <v>13320876</v>
      </c>
      <c r="I524" s="4">
        <v>155219712</v>
      </c>
    </row>
    <row r="525" spans="1:9" x14ac:dyDescent="0.25">
      <c r="A525">
        <v>25506</v>
      </c>
      <c r="B525" t="s">
        <v>519</v>
      </c>
      <c r="C525" t="s">
        <v>585</v>
      </c>
      <c r="D525" t="s">
        <v>521</v>
      </c>
      <c r="E525" s="4">
        <v>74363624</v>
      </c>
      <c r="F525" s="4">
        <v>3311934</v>
      </c>
      <c r="G525" s="4">
        <v>27289035</v>
      </c>
      <c r="H525" s="4">
        <v>6660438</v>
      </c>
      <c r="I525" s="4">
        <v>111625031</v>
      </c>
    </row>
    <row r="526" spans="1:9" x14ac:dyDescent="0.25">
      <c r="A526">
        <v>25513</v>
      </c>
      <c r="B526" t="s">
        <v>519</v>
      </c>
      <c r="C526" t="s">
        <v>586</v>
      </c>
      <c r="D526" t="s">
        <v>521</v>
      </c>
      <c r="E526" s="4">
        <v>414318992</v>
      </c>
      <c r="F526" s="4">
        <v>46593911</v>
      </c>
      <c r="G526" s="4">
        <v>155621694</v>
      </c>
      <c r="H526" s="4">
        <v>39962628</v>
      </c>
      <c r="I526" s="4">
        <v>656497225</v>
      </c>
    </row>
    <row r="527" spans="1:9" x14ac:dyDescent="0.25">
      <c r="A527">
        <v>25518</v>
      </c>
      <c r="B527" t="s">
        <v>519</v>
      </c>
      <c r="C527" t="s">
        <v>587</v>
      </c>
      <c r="D527" t="s">
        <v>521</v>
      </c>
      <c r="E527" s="4">
        <v>66353091</v>
      </c>
      <c r="F527" s="4">
        <v>5144167</v>
      </c>
      <c r="G527" s="4">
        <v>65910038</v>
      </c>
      <c r="H527" s="4">
        <v>13320876</v>
      </c>
      <c r="I527" s="4">
        <v>150728172</v>
      </c>
    </row>
    <row r="528" spans="1:9" x14ac:dyDescent="0.25">
      <c r="A528">
        <v>25524</v>
      </c>
      <c r="B528" t="s">
        <v>519</v>
      </c>
      <c r="C528" t="s">
        <v>588</v>
      </c>
      <c r="D528" t="s">
        <v>521</v>
      </c>
      <c r="E528" s="4">
        <v>85126526</v>
      </c>
      <c r="F528" s="4">
        <v>2088276</v>
      </c>
      <c r="G528" s="4">
        <v>54292846</v>
      </c>
      <c r="H528" s="4">
        <v>13320876</v>
      </c>
      <c r="I528" s="4">
        <v>154828524</v>
      </c>
    </row>
    <row r="529" spans="1:9" x14ac:dyDescent="0.25">
      <c r="A529">
        <v>25530</v>
      </c>
      <c r="B529" t="s">
        <v>519</v>
      </c>
      <c r="C529" t="s">
        <v>589</v>
      </c>
      <c r="D529" t="s">
        <v>521</v>
      </c>
      <c r="E529" s="4">
        <v>197548221</v>
      </c>
      <c r="F529" s="4">
        <v>15644725</v>
      </c>
      <c r="G529" s="4">
        <v>83527311</v>
      </c>
      <c r="H529" s="4">
        <v>19981314</v>
      </c>
      <c r="I529" s="4">
        <v>316701571</v>
      </c>
    </row>
    <row r="530" spans="1:9" x14ac:dyDescent="0.25">
      <c r="A530">
        <v>25535</v>
      </c>
      <c r="B530" t="s">
        <v>519</v>
      </c>
      <c r="C530" t="s">
        <v>590</v>
      </c>
      <c r="D530" t="s">
        <v>521</v>
      </c>
      <c r="E530" s="4">
        <v>215697876</v>
      </c>
      <c r="F530" s="4">
        <v>9433238</v>
      </c>
      <c r="G530" s="4">
        <v>51882424</v>
      </c>
      <c r="H530" s="4">
        <v>13320876</v>
      </c>
      <c r="I530" s="4">
        <v>290334414</v>
      </c>
    </row>
    <row r="531" spans="1:9" x14ac:dyDescent="0.25">
      <c r="A531">
        <v>25572</v>
      </c>
      <c r="B531" t="s">
        <v>519</v>
      </c>
      <c r="C531" t="s">
        <v>591</v>
      </c>
      <c r="D531" t="s">
        <v>521</v>
      </c>
      <c r="E531" s="4">
        <v>239931196</v>
      </c>
      <c r="F531" s="4">
        <v>34086814</v>
      </c>
      <c r="G531" s="4">
        <v>109509860</v>
      </c>
      <c r="H531" s="4">
        <v>26641752</v>
      </c>
      <c r="I531" s="4">
        <v>410169622</v>
      </c>
    </row>
    <row r="532" spans="1:9" x14ac:dyDescent="0.25">
      <c r="A532">
        <v>25580</v>
      </c>
      <c r="B532" t="s">
        <v>519</v>
      </c>
      <c r="C532" t="s">
        <v>592</v>
      </c>
      <c r="D532" t="s">
        <v>521</v>
      </c>
      <c r="E532" s="4">
        <v>38223453</v>
      </c>
      <c r="F532" s="4">
        <v>5242664</v>
      </c>
      <c r="G532" s="4">
        <v>26508131</v>
      </c>
      <c r="H532" s="4">
        <v>6660438</v>
      </c>
      <c r="I532" s="4">
        <v>76634686</v>
      </c>
    </row>
    <row r="533" spans="1:9" x14ac:dyDescent="0.25">
      <c r="A533">
        <v>25592</v>
      </c>
      <c r="B533" t="s">
        <v>519</v>
      </c>
      <c r="C533" t="s">
        <v>593</v>
      </c>
      <c r="D533" t="s">
        <v>521</v>
      </c>
      <c r="E533" s="4">
        <v>83786516</v>
      </c>
      <c r="F533" s="4">
        <v>16757303</v>
      </c>
      <c r="G533" s="4">
        <v>53448310</v>
      </c>
      <c r="H533" s="4">
        <v>13320876</v>
      </c>
      <c r="I533" s="4">
        <v>167313005</v>
      </c>
    </row>
    <row r="534" spans="1:9" x14ac:dyDescent="0.25">
      <c r="A534">
        <v>25594</v>
      </c>
      <c r="B534" t="s">
        <v>519</v>
      </c>
      <c r="C534" t="s">
        <v>594</v>
      </c>
      <c r="D534" t="s">
        <v>521</v>
      </c>
      <c r="E534" s="4">
        <v>126131078</v>
      </c>
      <c r="F534" s="4">
        <v>24580735</v>
      </c>
      <c r="G534" s="4">
        <v>52676882</v>
      </c>
      <c r="H534" s="4">
        <v>13320876</v>
      </c>
      <c r="I534" s="4">
        <v>216709571</v>
      </c>
    </row>
    <row r="535" spans="1:9" x14ac:dyDescent="0.25">
      <c r="A535">
        <v>25596</v>
      </c>
      <c r="B535" t="s">
        <v>519</v>
      </c>
      <c r="C535" t="s">
        <v>595</v>
      </c>
      <c r="D535" t="s">
        <v>521</v>
      </c>
      <c r="E535" s="4">
        <v>112524230</v>
      </c>
      <c r="F535" s="4">
        <v>9761073</v>
      </c>
      <c r="G535" s="4">
        <v>114473196</v>
      </c>
      <c r="H535" s="4">
        <v>26641752</v>
      </c>
      <c r="I535" s="4">
        <v>263400251</v>
      </c>
    </row>
    <row r="536" spans="1:9" x14ac:dyDescent="0.25">
      <c r="A536">
        <v>25599</v>
      </c>
      <c r="B536" t="s">
        <v>519</v>
      </c>
      <c r="C536" t="s">
        <v>596</v>
      </c>
      <c r="D536" t="s">
        <v>521</v>
      </c>
      <c r="E536" s="4">
        <v>122068826</v>
      </c>
      <c r="F536" s="4">
        <v>3615768</v>
      </c>
      <c r="G536" s="4">
        <v>28570480</v>
      </c>
      <c r="H536" s="4">
        <v>6660438</v>
      </c>
      <c r="I536" s="4">
        <v>160915512</v>
      </c>
    </row>
    <row r="537" spans="1:9" x14ac:dyDescent="0.25">
      <c r="A537">
        <v>25612</v>
      </c>
      <c r="B537" t="s">
        <v>519</v>
      </c>
      <c r="C537" t="s">
        <v>597</v>
      </c>
      <c r="D537" t="s">
        <v>521</v>
      </c>
      <c r="E537" s="4">
        <v>145140382</v>
      </c>
      <c r="F537" s="4">
        <v>13561809</v>
      </c>
      <c r="G537" s="4">
        <v>26232454</v>
      </c>
      <c r="H537" s="4">
        <v>6660438</v>
      </c>
      <c r="I537" s="4">
        <v>191595083</v>
      </c>
    </row>
    <row r="538" spans="1:9" x14ac:dyDescent="0.25">
      <c r="A538">
        <v>25645</v>
      </c>
      <c r="B538" t="s">
        <v>519</v>
      </c>
      <c r="C538" t="s">
        <v>598</v>
      </c>
      <c r="D538" t="s">
        <v>521</v>
      </c>
      <c r="E538" s="4">
        <v>158062723</v>
      </c>
      <c r="F538" s="4">
        <v>6870790</v>
      </c>
      <c r="G538" s="4">
        <v>51464728</v>
      </c>
      <c r="H538" s="4">
        <v>13320876</v>
      </c>
      <c r="I538" s="4">
        <v>229719117</v>
      </c>
    </row>
    <row r="539" spans="1:9" x14ac:dyDescent="0.25">
      <c r="A539">
        <v>25649</v>
      </c>
      <c r="B539" t="s">
        <v>519</v>
      </c>
      <c r="C539" t="s">
        <v>599</v>
      </c>
      <c r="D539" t="s">
        <v>521</v>
      </c>
      <c r="E539" s="4">
        <v>157595660</v>
      </c>
      <c r="F539" s="4">
        <v>13507862</v>
      </c>
      <c r="G539" s="4">
        <v>78206694</v>
      </c>
      <c r="H539" s="4">
        <v>19981314</v>
      </c>
      <c r="I539" s="4">
        <v>269291530</v>
      </c>
    </row>
    <row r="540" spans="1:9" x14ac:dyDescent="0.25">
      <c r="A540">
        <v>25653</v>
      </c>
      <c r="B540" t="s">
        <v>519</v>
      </c>
      <c r="C540" t="s">
        <v>600</v>
      </c>
      <c r="D540" t="s">
        <v>521</v>
      </c>
      <c r="E540" s="4">
        <v>65535339</v>
      </c>
      <c r="F540" s="4">
        <v>1414306</v>
      </c>
      <c r="G540" s="4">
        <v>77719191</v>
      </c>
      <c r="H540" s="4">
        <v>19981314</v>
      </c>
      <c r="I540" s="4">
        <v>164650150</v>
      </c>
    </row>
    <row r="541" spans="1:9" x14ac:dyDescent="0.25">
      <c r="A541">
        <v>25658</v>
      </c>
      <c r="B541" t="s">
        <v>519</v>
      </c>
      <c r="C541" t="s">
        <v>133</v>
      </c>
      <c r="D541" t="s">
        <v>521</v>
      </c>
      <c r="E541" s="4">
        <v>143290065</v>
      </c>
      <c r="F541" s="4">
        <v>5571973</v>
      </c>
      <c r="G541" s="4">
        <v>25770196</v>
      </c>
      <c r="H541" s="4">
        <v>6660438</v>
      </c>
      <c r="I541" s="4">
        <v>181292672</v>
      </c>
    </row>
    <row r="542" spans="1:9" x14ac:dyDescent="0.25">
      <c r="A542">
        <v>25662</v>
      </c>
      <c r="B542" t="s">
        <v>519</v>
      </c>
      <c r="C542" t="s">
        <v>601</v>
      </c>
      <c r="D542" t="s">
        <v>521</v>
      </c>
      <c r="E542" s="4">
        <v>150212062</v>
      </c>
      <c r="F542" s="4">
        <v>8721887</v>
      </c>
      <c r="G542" s="4">
        <v>108694636</v>
      </c>
      <c r="H542" s="4">
        <v>26641752</v>
      </c>
      <c r="I542" s="4">
        <v>294270337</v>
      </c>
    </row>
    <row r="543" spans="1:9" x14ac:dyDescent="0.25">
      <c r="A543">
        <v>25718</v>
      </c>
      <c r="B543" t="s">
        <v>519</v>
      </c>
      <c r="C543" t="s">
        <v>602</v>
      </c>
      <c r="D543" t="s">
        <v>521</v>
      </c>
      <c r="E543" s="4">
        <v>207103627</v>
      </c>
      <c r="F543" s="4">
        <v>15121191</v>
      </c>
      <c r="G543" s="4">
        <v>78088023</v>
      </c>
      <c r="H543" s="4">
        <v>19981314</v>
      </c>
      <c r="I543" s="4">
        <v>320294155</v>
      </c>
    </row>
    <row r="544" spans="1:9" x14ac:dyDescent="0.25">
      <c r="A544">
        <v>25736</v>
      </c>
      <c r="B544" t="s">
        <v>519</v>
      </c>
      <c r="C544" t="s">
        <v>603</v>
      </c>
      <c r="D544" t="s">
        <v>521</v>
      </c>
      <c r="E544" s="4">
        <v>217952385</v>
      </c>
      <c r="F544" s="4">
        <v>8186753</v>
      </c>
      <c r="G544" s="4">
        <v>71211018</v>
      </c>
      <c r="H544" s="4">
        <v>19981314</v>
      </c>
      <c r="I544" s="4">
        <v>317331470</v>
      </c>
    </row>
    <row r="545" spans="1:9" x14ac:dyDescent="0.25">
      <c r="A545">
        <v>25740</v>
      </c>
      <c r="B545" t="s">
        <v>519</v>
      </c>
      <c r="C545" t="s">
        <v>604</v>
      </c>
      <c r="D545" t="s">
        <v>521</v>
      </c>
      <c r="E545" s="4">
        <v>431769823</v>
      </c>
      <c r="F545" s="4">
        <v>17513398</v>
      </c>
      <c r="G545" s="4">
        <v>126848985</v>
      </c>
      <c r="H545" s="4">
        <v>39962628</v>
      </c>
      <c r="I545" s="4">
        <v>616094834</v>
      </c>
    </row>
    <row r="546" spans="1:9" x14ac:dyDescent="0.25">
      <c r="A546">
        <v>25743</v>
      </c>
      <c r="B546" t="s">
        <v>519</v>
      </c>
      <c r="C546" t="s">
        <v>605</v>
      </c>
      <c r="D546" t="s">
        <v>521</v>
      </c>
      <c r="E546" s="4">
        <v>343263098</v>
      </c>
      <c r="F546" s="4">
        <v>15279313</v>
      </c>
      <c r="G546" s="4">
        <v>77697549</v>
      </c>
      <c r="H546" s="4">
        <v>19981314</v>
      </c>
      <c r="I546" s="4">
        <v>456221274</v>
      </c>
    </row>
    <row r="547" spans="1:9" x14ac:dyDescent="0.25">
      <c r="A547">
        <v>25745</v>
      </c>
      <c r="B547" t="s">
        <v>519</v>
      </c>
      <c r="C547" t="s">
        <v>606</v>
      </c>
      <c r="D547" t="s">
        <v>521</v>
      </c>
      <c r="E547" s="4">
        <v>183652497</v>
      </c>
      <c r="F547" s="4">
        <v>36659247</v>
      </c>
      <c r="G547" s="4">
        <v>25187226</v>
      </c>
      <c r="H547" s="4">
        <v>6660438</v>
      </c>
      <c r="I547" s="4">
        <v>252159408</v>
      </c>
    </row>
    <row r="548" spans="1:9" x14ac:dyDescent="0.25">
      <c r="A548">
        <v>25754</v>
      </c>
      <c r="B548" t="s">
        <v>607</v>
      </c>
      <c r="C548" t="s">
        <v>608</v>
      </c>
      <c r="D548" t="s">
        <v>521</v>
      </c>
      <c r="E548" s="4">
        <v>5676460220</v>
      </c>
      <c r="F548" s="4">
        <v>84502534</v>
      </c>
      <c r="G548" s="4">
        <v>537452581</v>
      </c>
      <c r="H548" s="4">
        <v>186492265</v>
      </c>
      <c r="I548" s="4">
        <v>6484907600</v>
      </c>
    </row>
    <row r="549" spans="1:9" x14ac:dyDescent="0.25">
      <c r="A549">
        <v>25758</v>
      </c>
      <c r="B549" t="s">
        <v>519</v>
      </c>
      <c r="C549" t="s">
        <v>609</v>
      </c>
      <c r="D549" t="s">
        <v>521</v>
      </c>
      <c r="E549" s="4">
        <v>356352486</v>
      </c>
      <c r="F549" s="4">
        <v>48246565</v>
      </c>
      <c r="G549" s="4">
        <v>89111362</v>
      </c>
      <c r="H549" s="4">
        <v>26641752</v>
      </c>
      <c r="I549" s="4">
        <v>520352165</v>
      </c>
    </row>
    <row r="550" spans="1:9" x14ac:dyDescent="0.25">
      <c r="A550">
        <v>25769</v>
      </c>
      <c r="B550" t="s">
        <v>519</v>
      </c>
      <c r="C550" t="s">
        <v>610</v>
      </c>
      <c r="D550" t="s">
        <v>521</v>
      </c>
      <c r="E550" s="4">
        <v>177237710</v>
      </c>
      <c r="F550" s="4">
        <v>29922713</v>
      </c>
      <c r="G550" s="4">
        <v>49607958</v>
      </c>
      <c r="H550" s="4">
        <v>13320876</v>
      </c>
      <c r="I550" s="4">
        <v>270089257</v>
      </c>
    </row>
    <row r="551" spans="1:9" x14ac:dyDescent="0.25">
      <c r="A551">
        <v>25772</v>
      </c>
      <c r="B551" t="s">
        <v>519</v>
      </c>
      <c r="C551" t="s">
        <v>611</v>
      </c>
      <c r="D551" t="s">
        <v>521</v>
      </c>
      <c r="E551" s="4">
        <v>261336936</v>
      </c>
      <c r="F551" s="4">
        <v>17666805</v>
      </c>
      <c r="G551" s="4">
        <v>100484076</v>
      </c>
      <c r="H551" s="4">
        <v>26641752</v>
      </c>
      <c r="I551" s="4">
        <v>406129569</v>
      </c>
    </row>
    <row r="552" spans="1:9" x14ac:dyDescent="0.25">
      <c r="A552">
        <v>25777</v>
      </c>
      <c r="B552" t="s">
        <v>519</v>
      </c>
      <c r="C552" t="s">
        <v>612</v>
      </c>
      <c r="D552" t="s">
        <v>521</v>
      </c>
      <c r="E552" s="4">
        <v>90870126</v>
      </c>
      <c r="F552" s="4">
        <v>10293634</v>
      </c>
      <c r="G552" s="4">
        <v>53031754</v>
      </c>
      <c r="H552" s="4">
        <v>13320876</v>
      </c>
      <c r="I552" s="4">
        <v>167516390</v>
      </c>
    </row>
    <row r="553" spans="1:9" x14ac:dyDescent="0.25">
      <c r="A553">
        <v>25779</v>
      </c>
      <c r="B553" t="s">
        <v>519</v>
      </c>
      <c r="C553" t="s">
        <v>613</v>
      </c>
      <c r="D553" t="s">
        <v>521</v>
      </c>
      <c r="E553" s="4">
        <v>86572604</v>
      </c>
      <c r="F553" s="4">
        <v>17314521</v>
      </c>
      <c r="G553" s="4">
        <v>27196122</v>
      </c>
      <c r="H553" s="4">
        <v>6660438</v>
      </c>
      <c r="I553" s="4">
        <v>137743685</v>
      </c>
    </row>
    <row r="554" spans="1:9" x14ac:dyDescent="0.25">
      <c r="A554">
        <v>25781</v>
      </c>
      <c r="B554" t="s">
        <v>519</v>
      </c>
      <c r="C554" t="s">
        <v>614</v>
      </c>
      <c r="D554" t="s">
        <v>521</v>
      </c>
      <c r="E554" s="4">
        <v>108859724</v>
      </c>
      <c r="F554" s="4">
        <v>9751246</v>
      </c>
      <c r="G554" s="4">
        <v>25790728</v>
      </c>
      <c r="H554" s="4">
        <v>6660438</v>
      </c>
      <c r="I554" s="4">
        <v>151062136</v>
      </c>
    </row>
    <row r="555" spans="1:9" x14ac:dyDescent="0.25">
      <c r="A555">
        <v>25785</v>
      </c>
      <c r="B555" t="s">
        <v>519</v>
      </c>
      <c r="C555" t="s">
        <v>615</v>
      </c>
      <c r="D555" t="s">
        <v>521</v>
      </c>
      <c r="E555" s="4">
        <v>288564163</v>
      </c>
      <c r="F555" s="4">
        <v>23735108</v>
      </c>
      <c r="G555" s="4">
        <v>49703316</v>
      </c>
      <c r="H555" s="4">
        <v>13320876</v>
      </c>
      <c r="I555" s="4">
        <v>375323463</v>
      </c>
    </row>
    <row r="556" spans="1:9" x14ac:dyDescent="0.25">
      <c r="A556">
        <v>25793</v>
      </c>
      <c r="B556" t="s">
        <v>519</v>
      </c>
      <c r="C556" t="s">
        <v>616</v>
      </c>
      <c r="D556" t="s">
        <v>521</v>
      </c>
      <c r="E556" s="4">
        <v>186976905</v>
      </c>
      <c r="F556" s="4">
        <v>12782690</v>
      </c>
      <c r="G556" s="4">
        <v>51842712</v>
      </c>
      <c r="H556" s="4">
        <v>13320876</v>
      </c>
      <c r="I556" s="4">
        <v>264923183</v>
      </c>
    </row>
    <row r="557" spans="1:9" x14ac:dyDescent="0.25">
      <c r="A557">
        <v>25797</v>
      </c>
      <c r="B557" t="s">
        <v>519</v>
      </c>
      <c r="C557" t="s">
        <v>617</v>
      </c>
      <c r="D557" t="s">
        <v>521</v>
      </c>
      <c r="E557" s="4">
        <v>126606675</v>
      </c>
      <c r="F557" s="4">
        <v>12668064</v>
      </c>
      <c r="G557" s="4">
        <v>51372500</v>
      </c>
      <c r="H557" s="4">
        <v>13320876</v>
      </c>
      <c r="I557" s="4">
        <v>203968115</v>
      </c>
    </row>
    <row r="558" spans="1:9" x14ac:dyDescent="0.25">
      <c r="A558">
        <v>25799</v>
      </c>
      <c r="B558" t="s">
        <v>519</v>
      </c>
      <c r="C558" t="s">
        <v>618</v>
      </c>
      <c r="D558" t="s">
        <v>521</v>
      </c>
      <c r="E558" s="4">
        <v>286733596</v>
      </c>
      <c r="F558" s="4">
        <v>45642057</v>
      </c>
      <c r="G558" s="4">
        <v>75061179</v>
      </c>
      <c r="H558" s="4">
        <v>19981314</v>
      </c>
      <c r="I558" s="4">
        <v>427418146</v>
      </c>
    </row>
    <row r="559" spans="1:9" x14ac:dyDescent="0.25">
      <c r="A559">
        <v>25805</v>
      </c>
      <c r="B559" t="s">
        <v>519</v>
      </c>
      <c r="C559" t="s">
        <v>619</v>
      </c>
      <c r="D559" t="s">
        <v>521</v>
      </c>
      <c r="E559" s="4">
        <v>74906048</v>
      </c>
      <c r="F559" s="4">
        <v>3125108</v>
      </c>
      <c r="G559" s="4">
        <v>80105097</v>
      </c>
      <c r="H559" s="4">
        <v>19981314</v>
      </c>
      <c r="I559" s="4">
        <v>178117567</v>
      </c>
    </row>
    <row r="560" spans="1:9" x14ac:dyDescent="0.25">
      <c r="A560">
        <v>25807</v>
      </c>
      <c r="B560" t="s">
        <v>519</v>
      </c>
      <c r="C560" t="s">
        <v>620</v>
      </c>
      <c r="D560" t="s">
        <v>521</v>
      </c>
      <c r="E560" s="4">
        <v>35480107</v>
      </c>
      <c r="F560" s="4">
        <v>4242484</v>
      </c>
      <c r="G560" s="4">
        <v>26827228</v>
      </c>
      <c r="H560" s="4">
        <v>6660438</v>
      </c>
      <c r="I560" s="4">
        <v>73210257</v>
      </c>
    </row>
    <row r="561" spans="1:9" x14ac:dyDescent="0.25">
      <c r="A561">
        <v>25815</v>
      </c>
      <c r="B561" t="s">
        <v>519</v>
      </c>
      <c r="C561" t="s">
        <v>621</v>
      </c>
      <c r="D561" t="s">
        <v>521</v>
      </c>
      <c r="E561" s="4">
        <v>189165337</v>
      </c>
      <c r="F561" s="4">
        <v>17575732</v>
      </c>
      <c r="G561" s="4">
        <v>53422816</v>
      </c>
      <c r="H561" s="4">
        <v>13320876</v>
      </c>
      <c r="I561" s="4">
        <v>273484761</v>
      </c>
    </row>
    <row r="562" spans="1:9" x14ac:dyDescent="0.25">
      <c r="A562">
        <v>25817</v>
      </c>
      <c r="B562" t="s">
        <v>519</v>
      </c>
      <c r="C562" t="s">
        <v>622</v>
      </c>
      <c r="D562" t="s">
        <v>521</v>
      </c>
      <c r="E562" s="4">
        <v>909516633</v>
      </c>
      <c r="F562" s="4">
        <v>47005505</v>
      </c>
      <c r="G562" s="4">
        <v>74787561</v>
      </c>
      <c r="H562" s="4">
        <v>19981314</v>
      </c>
      <c r="I562" s="4">
        <v>1051291013</v>
      </c>
    </row>
    <row r="563" spans="1:9" x14ac:dyDescent="0.25">
      <c r="A563">
        <v>25823</v>
      </c>
      <c r="B563" t="s">
        <v>519</v>
      </c>
      <c r="C563" t="s">
        <v>623</v>
      </c>
      <c r="D563" t="s">
        <v>521</v>
      </c>
      <c r="E563" s="4">
        <v>66383955</v>
      </c>
      <c r="F563" s="4">
        <v>5542078</v>
      </c>
      <c r="G563" s="4">
        <v>92659659</v>
      </c>
      <c r="H563" s="4">
        <v>19981314</v>
      </c>
      <c r="I563" s="4">
        <v>184567006</v>
      </c>
    </row>
    <row r="564" spans="1:9" x14ac:dyDescent="0.25">
      <c r="A564">
        <v>25839</v>
      </c>
      <c r="B564" t="s">
        <v>519</v>
      </c>
      <c r="C564" t="s">
        <v>624</v>
      </c>
      <c r="D564" t="s">
        <v>521</v>
      </c>
      <c r="E564" s="4">
        <v>166827221</v>
      </c>
      <c r="F564" s="4">
        <v>25715070</v>
      </c>
      <c r="G564" s="4">
        <v>175626678</v>
      </c>
      <c r="H564" s="4">
        <v>39962628</v>
      </c>
      <c r="I564" s="4">
        <v>408131597</v>
      </c>
    </row>
    <row r="565" spans="1:9" x14ac:dyDescent="0.25">
      <c r="A565">
        <v>25841</v>
      </c>
      <c r="B565" t="s">
        <v>519</v>
      </c>
      <c r="C565" t="s">
        <v>625</v>
      </c>
      <c r="D565" t="s">
        <v>521</v>
      </c>
      <c r="E565" s="4">
        <v>114227112</v>
      </c>
      <c r="F565" s="4">
        <v>1550926</v>
      </c>
      <c r="G565" s="4">
        <v>27777622</v>
      </c>
      <c r="H565" s="4">
        <v>6660438</v>
      </c>
      <c r="I565" s="4">
        <v>150216098</v>
      </c>
    </row>
    <row r="566" spans="1:9" x14ac:dyDescent="0.25">
      <c r="A566">
        <v>25843</v>
      </c>
      <c r="B566" t="s">
        <v>519</v>
      </c>
      <c r="C566" t="s">
        <v>626</v>
      </c>
      <c r="D566" t="s">
        <v>521</v>
      </c>
      <c r="E566" s="4">
        <v>648961628</v>
      </c>
      <c r="F566" s="4">
        <v>34035417</v>
      </c>
      <c r="G566" s="4">
        <v>125952015</v>
      </c>
      <c r="H566" s="4">
        <v>33302190</v>
      </c>
      <c r="I566" s="4">
        <v>842251250</v>
      </c>
    </row>
    <row r="567" spans="1:9" x14ac:dyDescent="0.25">
      <c r="A567">
        <v>25845</v>
      </c>
      <c r="B567" t="s">
        <v>519</v>
      </c>
      <c r="C567" t="s">
        <v>627</v>
      </c>
      <c r="D567" t="s">
        <v>521</v>
      </c>
      <c r="E567" s="4">
        <v>105310406</v>
      </c>
      <c r="F567" s="4">
        <v>4194988</v>
      </c>
      <c r="G567" s="4">
        <v>26905249</v>
      </c>
      <c r="H567" s="4">
        <v>6660438</v>
      </c>
      <c r="I567" s="4">
        <v>143071081</v>
      </c>
    </row>
    <row r="568" spans="1:9" x14ac:dyDescent="0.25">
      <c r="A568">
        <v>25851</v>
      </c>
      <c r="B568" t="s">
        <v>519</v>
      </c>
      <c r="C568" t="s">
        <v>628</v>
      </c>
      <c r="D568" t="s">
        <v>521</v>
      </c>
      <c r="E568" s="4">
        <v>54101889</v>
      </c>
      <c r="F568" s="4">
        <v>9121437</v>
      </c>
      <c r="G568" s="4">
        <v>28188450</v>
      </c>
      <c r="H568" s="4">
        <v>6660438</v>
      </c>
      <c r="I568" s="4">
        <v>98072214</v>
      </c>
    </row>
    <row r="569" spans="1:9" x14ac:dyDescent="0.25">
      <c r="A569">
        <v>25862</v>
      </c>
      <c r="B569" t="s">
        <v>519</v>
      </c>
      <c r="C569" t="s">
        <v>629</v>
      </c>
      <c r="D569" t="s">
        <v>521</v>
      </c>
      <c r="E569" s="4">
        <v>114472457</v>
      </c>
      <c r="F569" s="4">
        <v>13343683</v>
      </c>
      <c r="G569" s="4">
        <v>59201316</v>
      </c>
      <c r="H569" s="4">
        <v>13320876</v>
      </c>
      <c r="I569" s="4">
        <v>200338332</v>
      </c>
    </row>
    <row r="570" spans="1:9" x14ac:dyDescent="0.25">
      <c r="A570">
        <v>25867</v>
      </c>
      <c r="B570" t="s">
        <v>519</v>
      </c>
      <c r="C570" t="s">
        <v>630</v>
      </c>
      <c r="D570" t="s">
        <v>521</v>
      </c>
      <c r="E570" s="4">
        <v>59681171</v>
      </c>
      <c r="F570" s="4">
        <v>1929935</v>
      </c>
      <c r="G570" s="4">
        <v>26858689</v>
      </c>
      <c r="H570" s="4">
        <v>6660438</v>
      </c>
      <c r="I570" s="4">
        <v>95130233</v>
      </c>
    </row>
    <row r="571" spans="1:9" x14ac:dyDescent="0.25">
      <c r="A571">
        <v>25871</v>
      </c>
      <c r="B571" t="s">
        <v>519</v>
      </c>
      <c r="C571" t="s">
        <v>631</v>
      </c>
      <c r="D571" t="s">
        <v>521</v>
      </c>
      <c r="E571" s="4">
        <v>23913313</v>
      </c>
      <c r="F571" s="4">
        <v>2692660</v>
      </c>
      <c r="G571" s="4">
        <v>26478616</v>
      </c>
      <c r="H571" s="4">
        <v>6660438</v>
      </c>
      <c r="I571" s="4">
        <v>59745027</v>
      </c>
    </row>
    <row r="572" spans="1:9" x14ac:dyDescent="0.25">
      <c r="A572">
        <v>25873</v>
      </c>
      <c r="B572" t="s">
        <v>519</v>
      </c>
      <c r="C572" t="s">
        <v>632</v>
      </c>
      <c r="D572" t="s">
        <v>521</v>
      </c>
      <c r="E572" s="4">
        <v>287063550</v>
      </c>
      <c r="F572" s="4">
        <v>31442214</v>
      </c>
      <c r="G572" s="4">
        <v>52182544</v>
      </c>
      <c r="H572" s="4">
        <v>13320876</v>
      </c>
      <c r="I572" s="4">
        <v>384009184</v>
      </c>
    </row>
    <row r="573" spans="1:9" x14ac:dyDescent="0.25">
      <c r="A573">
        <v>25875</v>
      </c>
      <c r="B573" t="s">
        <v>519</v>
      </c>
      <c r="C573" t="s">
        <v>633</v>
      </c>
      <c r="D573" t="s">
        <v>521</v>
      </c>
      <c r="E573" s="4">
        <v>372139625</v>
      </c>
      <c r="F573" s="4">
        <v>23742199</v>
      </c>
      <c r="G573" s="4">
        <v>104012292</v>
      </c>
      <c r="H573" s="4">
        <v>26641752</v>
      </c>
      <c r="I573" s="4">
        <v>526535868</v>
      </c>
    </row>
    <row r="574" spans="1:9" x14ac:dyDescent="0.25">
      <c r="A574">
        <v>25878</v>
      </c>
      <c r="B574" t="s">
        <v>519</v>
      </c>
      <c r="C574" t="s">
        <v>634</v>
      </c>
      <c r="D574" t="s">
        <v>521</v>
      </c>
      <c r="E574" s="4">
        <v>260518913</v>
      </c>
      <c r="F574" s="4">
        <v>9623415</v>
      </c>
      <c r="G574" s="4">
        <v>110356920</v>
      </c>
      <c r="H574" s="4">
        <v>26641752</v>
      </c>
      <c r="I574" s="4">
        <v>407141000</v>
      </c>
    </row>
    <row r="575" spans="1:9" x14ac:dyDescent="0.25">
      <c r="A575">
        <v>25885</v>
      </c>
      <c r="B575" t="s">
        <v>519</v>
      </c>
      <c r="C575" t="s">
        <v>635</v>
      </c>
      <c r="D575" t="s">
        <v>521</v>
      </c>
      <c r="E575" s="4">
        <v>251610613</v>
      </c>
      <c r="F575" s="4">
        <v>21776529</v>
      </c>
      <c r="G575" s="4">
        <v>205666416</v>
      </c>
      <c r="H575" s="4">
        <v>39962628</v>
      </c>
      <c r="I575" s="4">
        <v>519016186</v>
      </c>
    </row>
    <row r="576" spans="1:9" x14ac:dyDescent="0.25">
      <c r="A576">
        <v>25898</v>
      </c>
      <c r="B576" t="s">
        <v>519</v>
      </c>
      <c r="C576" t="s">
        <v>636</v>
      </c>
      <c r="D576" t="s">
        <v>521</v>
      </c>
      <c r="E576" s="4">
        <v>79919620</v>
      </c>
      <c r="F576" s="4">
        <v>7002662</v>
      </c>
      <c r="G576" s="4">
        <v>51647980</v>
      </c>
      <c r="H576" s="4">
        <v>13320876</v>
      </c>
      <c r="I576" s="4">
        <v>151891138</v>
      </c>
    </row>
    <row r="577" spans="1:9" x14ac:dyDescent="0.25">
      <c r="A577">
        <v>25899</v>
      </c>
      <c r="B577" t="s">
        <v>637</v>
      </c>
      <c r="C577" t="s">
        <v>638</v>
      </c>
      <c r="D577" t="s">
        <v>521</v>
      </c>
      <c r="E577" s="4">
        <v>1513160423</v>
      </c>
      <c r="F577" s="4">
        <v>84869183</v>
      </c>
      <c r="G577" s="4">
        <v>218684506</v>
      </c>
      <c r="H577" s="4">
        <v>66604380</v>
      </c>
      <c r="I577" s="4">
        <v>1883318492</v>
      </c>
    </row>
    <row r="578" spans="1:9" x14ac:dyDescent="0.25">
      <c r="A578">
        <v>27001</v>
      </c>
      <c r="B578" t="s">
        <v>639</v>
      </c>
      <c r="C578" t="s">
        <v>640</v>
      </c>
      <c r="D578" t="s">
        <v>641</v>
      </c>
      <c r="E578" s="4">
        <v>4925410693</v>
      </c>
      <c r="F578" s="4">
        <v>466240685</v>
      </c>
      <c r="G578" s="4">
        <v>1063747175</v>
      </c>
      <c r="H578" s="4">
        <v>186492265</v>
      </c>
      <c r="I578" s="4">
        <v>6641890818</v>
      </c>
    </row>
    <row r="579" spans="1:9" x14ac:dyDescent="0.25">
      <c r="A579">
        <v>27006</v>
      </c>
      <c r="B579" t="s">
        <v>642</v>
      </c>
      <c r="C579" t="s">
        <v>643</v>
      </c>
      <c r="D579" t="s">
        <v>641</v>
      </c>
      <c r="E579" s="4">
        <v>433821949</v>
      </c>
      <c r="F579" s="4">
        <v>45385451</v>
      </c>
      <c r="G579" s="4">
        <v>166027980</v>
      </c>
      <c r="H579" s="4">
        <v>33302190</v>
      </c>
      <c r="I579" s="4">
        <v>678537570</v>
      </c>
    </row>
    <row r="580" spans="1:9" x14ac:dyDescent="0.25">
      <c r="A580">
        <v>27025</v>
      </c>
      <c r="B580" t="s">
        <v>642</v>
      </c>
      <c r="C580" t="s">
        <v>644</v>
      </c>
      <c r="D580" t="s">
        <v>641</v>
      </c>
      <c r="E580" s="4">
        <v>1796199942</v>
      </c>
      <c r="F580" s="4">
        <v>24361853</v>
      </c>
      <c r="G580" s="4">
        <v>780982272</v>
      </c>
      <c r="H580" s="4">
        <v>179831829</v>
      </c>
      <c r="I580" s="4">
        <v>2781375896</v>
      </c>
    </row>
    <row r="581" spans="1:9" x14ac:dyDescent="0.25">
      <c r="A581">
        <v>27050</v>
      </c>
      <c r="B581" t="s">
        <v>642</v>
      </c>
      <c r="C581" t="s">
        <v>645</v>
      </c>
      <c r="D581" t="s">
        <v>641</v>
      </c>
      <c r="E581" s="4">
        <v>198670580</v>
      </c>
      <c r="F581" s="4">
        <v>31188702</v>
      </c>
      <c r="G581" s="4">
        <v>69523514</v>
      </c>
      <c r="H581" s="4">
        <v>13320876</v>
      </c>
      <c r="I581" s="4">
        <v>312703672</v>
      </c>
    </row>
    <row r="582" spans="1:9" x14ac:dyDescent="0.25">
      <c r="A582">
        <v>27073</v>
      </c>
      <c r="B582" t="s">
        <v>642</v>
      </c>
      <c r="C582" t="s">
        <v>646</v>
      </c>
      <c r="D582" t="s">
        <v>641</v>
      </c>
      <c r="E582" s="4">
        <v>1035904064</v>
      </c>
      <c r="F582" s="4">
        <v>19394388</v>
      </c>
      <c r="G582" s="4">
        <v>377653842</v>
      </c>
      <c r="H582" s="4">
        <v>66604380</v>
      </c>
      <c r="I582" s="4">
        <v>1499556674</v>
      </c>
    </row>
    <row r="583" spans="1:9" x14ac:dyDescent="0.25">
      <c r="A583">
        <v>27075</v>
      </c>
      <c r="B583" t="s">
        <v>642</v>
      </c>
      <c r="C583" t="s">
        <v>647</v>
      </c>
      <c r="D583" t="s">
        <v>641</v>
      </c>
      <c r="E583" s="4">
        <v>347440515</v>
      </c>
      <c r="F583" s="4">
        <v>18058981</v>
      </c>
      <c r="G583" s="4">
        <v>180985212</v>
      </c>
      <c r="H583" s="4">
        <v>53283505</v>
      </c>
      <c r="I583" s="4">
        <v>599768213</v>
      </c>
    </row>
    <row r="584" spans="1:9" x14ac:dyDescent="0.25">
      <c r="A584">
        <v>27077</v>
      </c>
      <c r="B584" t="s">
        <v>642</v>
      </c>
      <c r="C584" t="s">
        <v>648</v>
      </c>
      <c r="D584" t="s">
        <v>641</v>
      </c>
      <c r="E584" s="4">
        <v>937997127</v>
      </c>
      <c r="F584" s="4">
        <v>0</v>
      </c>
      <c r="G584" s="4">
        <v>570719618</v>
      </c>
      <c r="H584" s="4">
        <v>93246132</v>
      </c>
      <c r="I584" s="4">
        <v>1601962877</v>
      </c>
    </row>
    <row r="585" spans="1:9" x14ac:dyDescent="0.25">
      <c r="A585">
        <v>27099</v>
      </c>
      <c r="B585" t="s">
        <v>642</v>
      </c>
      <c r="C585" t="s">
        <v>649</v>
      </c>
      <c r="D585" t="s">
        <v>641</v>
      </c>
      <c r="E585" s="4">
        <v>999892956</v>
      </c>
      <c r="F585" s="4">
        <v>17284772</v>
      </c>
      <c r="G585" s="4">
        <v>453211902</v>
      </c>
      <c r="H585" s="4">
        <v>99906572</v>
      </c>
      <c r="I585" s="4">
        <v>1570296202</v>
      </c>
    </row>
    <row r="586" spans="1:9" x14ac:dyDescent="0.25">
      <c r="A586">
        <v>27135</v>
      </c>
      <c r="B586" t="s">
        <v>642</v>
      </c>
      <c r="C586" t="s">
        <v>650</v>
      </c>
      <c r="D586" t="s">
        <v>641</v>
      </c>
      <c r="E586" s="4">
        <v>227170609</v>
      </c>
      <c r="F586" s="4">
        <v>30772267</v>
      </c>
      <c r="G586" s="4">
        <v>140090268</v>
      </c>
      <c r="H586" s="4">
        <v>26641752</v>
      </c>
      <c r="I586" s="4">
        <v>424674896</v>
      </c>
    </row>
    <row r="587" spans="1:9" x14ac:dyDescent="0.25">
      <c r="A587">
        <v>27150</v>
      </c>
      <c r="B587" t="s">
        <v>642</v>
      </c>
      <c r="C587" t="s">
        <v>651</v>
      </c>
      <c r="D587" t="s">
        <v>641</v>
      </c>
      <c r="E587" s="4">
        <v>800427368</v>
      </c>
      <c r="F587" s="4">
        <v>0</v>
      </c>
      <c r="G587" s="4">
        <v>259719522</v>
      </c>
      <c r="H587" s="4">
        <v>53283505</v>
      </c>
      <c r="I587" s="4">
        <v>1113430395</v>
      </c>
    </row>
    <row r="588" spans="1:9" x14ac:dyDescent="0.25">
      <c r="A588">
        <v>27160</v>
      </c>
      <c r="B588" t="s">
        <v>642</v>
      </c>
      <c r="C588" t="s">
        <v>652</v>
      </c>
      <c r="D588" t="s">
        <v>641</v>
      </c>
      <c r="E588" s="4">
        <v>162935435</v>
      </c>
      <c r="F588" s="4">
        <v>20173353</v>
      </c>
      <c r="G588" s="4">
        <v>74271798</v>
      </c>
      <c r="H588" s="4">
        <v>13320876</v>
      </c>
      <c r="I588" s="4">
        <v>270701462</v>
      </c>
    </row>
    <row r="589" spans="1:9" x14ac:dyDescent="0.25">
      <c r="A589">
        <v>27205</v>
      </c>
      <c r="B589" t="s">
        <v>642</v>
      </c>
      <c r="C589" t="s">
        <v>653</v>
      </c>
      <c r="D589" t="s">
        <v>641</v>
      </c>
      <c r="E589" s="4">
        <v>456815000</v>
      </c>
      <c r="F589" s="4">
        <v>87441050</v>
      </c>
      <c r="G589" s="4">
        <v>204639600</v>
      </c>
      <c r="H589" s="4">
        <v>66604382</v>
      </c>
      <c r="I589" s="4">
        <v>815500032</v>
      </c>
    </row>
    <row r="590" spans="1:9" x14ac:dyDescent="0.25">
      <c r="A590">
        <v>27245</v>
      </c>
      <c r="B590" t="s">
        <v>642</v>
      </c>
      <c r="C590" t="s">
        <v>654</v>
      </c>
      <c r="D590" t="s">
        <v>641</v>
      </c>
      <c r="E590" s="4">
        <v>423377822</v>
      </c>
      <c r="F590" s="4">
        <v>34019340</v>
      </c>
      <c r="G590" s="4">
        <v>199284108</v>
      </c>
      <c r="H590" s="4">
        <v>39962628</v>
      </c>
      <c r="I590" s="4">
        <v>696643898</v>
      </c>
    </row>
    <row r="591" spans="1:9" x14ac:dyDescent="0.25">
      <c r="A591">
        <v>27250</v>
      </c>
      <c r="B591" t="s">
        <v>642</v>
      </c>
      <c r="C591" t="s">
        <v>655</v>
      </c>
      <c r="D591" t="s">
        <v>641</v>
      </c>
      <c r="E591" s="4">
        <v>751513402</v>
      </c>
      <c r="F591" s="4">
        <v>2730651</v>
      </c>
      <c r="G591" s="4">
        <v>418848930</v>
      </c>
      <c r="H591" s="4">
        <v>73264818</v>
      </c>
      <c r="I591" s="4">
        <v>1246357801</v>
      </c>
    </row>
    <row r="592" spans="1:9" x14ac:dyDescent="0.25">
      <c r="A592">
        <v>27361</v>
      </c>
      <c r="B592" t="s">
        <v>642</v>
      </c>
      <c r="C592" t="s">
        <v>656</v>
      </c>
      <c r="D592" t="s">
        <v>641</v>
      </c>
      <c r="E592" s="4">
        <v>1522163209</v>
      </c>
      <c r="F592" s="4">
        <v>112835168</v>
      </c>
      <c r="G592" s="4">
        <v>499562613</v>
      </c>
      <c r="H592" s="4">
        <v>179831831</v>
      </c>
      <c r="I592" s="4">
        <v>2314392821</v>
      </c>
    </row>
    <row r="593" spans="1:9" x14ac:dyDescent="0.25">
      <c r="A593">
        <v>27372</v>
      </c>
      <c r="B593" t="s">
        <v>642</v>
      </c>
      <c r="C593" t="s">
        <v>657</v>
      </c>
      <c r="D593" t="s">
        <v>641</v>
      </c>
      <c r="E593" s="4">
        <v>213180417</v>
      </c>
      <c r="F593" s="4">
        <v>0</v>
      </c>
      <c r="G593" s="4">
        <v>153034900</v>
      </c>
      <c r="H593" s="4">
        <v>39962629</v>
      </c>
      <c r="I593" s="4">
        <v>406177946</v>
      </c>
    </row>
    <row r="594" spans="1:9" x14ac:dyDescent="0.25">
      <c r="A594">
        <v>27413</v>
      </c>
      <c r="B594" t="s">
        <v>642</v>
      </c>
      <c r="C594" t="s">
        <v>658</v>
      </c>
      <c r="D594" t="s">
        <v>641</v>
      </c>
      <c r="E594" s="4">
        <v>721061609</v>
      </c>
      <c r="F594" s="4">
        <v>13845120</v>
      </c>
      <c r="G594" s="4">
        <v>348239800</v>
      </c>
      <c r="H594" s="4">
        <v>59943942</v>
      </c>
      <c r="I594" s="4">
        <v>1143090471</v>
      </c>
    </row>
    <row r="595" spans="1:9" x14ac:dyDescent="0.25">
      <c r="A595">
        <v>27425</v>
      </c>
      <c r="B595" t="s">
        <v>642</v>
      </c>
      <c r="C595" t="s">
        <v>659</v>
      </c>
      <c r="D595" t="s">
        <v>641</v>
      </c>
      <c r="E595" s="4">
        <v>358856304</v>
      </c>
      <c r="F595" s="4">
        <v>1663822</v>
      </c>
      <c r="G595" s="4">
        <v>259765569</v>
      </c>
      <c r="H595" s="4">
        <v>46623066</v>
      </c>
      <c r="I595" s="4">
        <v>666908761</v>
      </c>
    </row>
    <row r="596" spans="1:9" x14ac:dyDescent="0.25">
      <c r="A596">
        <v>27430</v>
      </c>
      <c r="B596" t="s">
        <v>642</v>
      </c>
      <c r="C596" t="s">
        <v>660</v>
      </c>
      <c r="D596" t="s">
        <v>641</v>
      </c>
      <c r="E596" s="4">
        <v>637534600</v>
      </c>
      <c r="F596" s="4">
        <v>13497425</v>
      </c>
      <c r="G596" s="4">
        <v>320669864</v>
      </c>
      <c r="H596" s="4">
        <v>53283504</v>
      </c>
      <c r="I596" s="4">
        <v>1024985393</v>
      </c>
    </row>
    <row r="597" spans="1:9" x14ac:dyDescent="0.25">
      <c r="A597">
        <v>27450</v>
      </c>
      <c r="B597" t="s">
        <v>642</v>
      </c>
      <c r="C597" t="s">
        <v>661</v>
      </c>
      <c r="D597" t="s">
        <v>641</v>
      </c>
      <c r="E597" s="4">
        <v>400484784</v>
      </c>
      <c r="F597" s="4">
        <v>27764071</v>
      </c>
      <c r="G597" s="4">
        <v>241859088</v>
      </c>
      <c r="H597" s="4">
        <v>59943943</v>
      </c>
      <c r="I597" s="4">
        <v>730051886</v>
      </c>
    </row>
    <row r="598" spans="1:9" x14ac:dyDescent="0.25">
      <c r="A598">
        <v>27491</v>
      </c>
      <c r="B598" t="s">
        <v>642</v>
      </c>
      <c r="C598" t="s">
        <v>662</v>
      </c>
      <c r="D598" t="s">
        <v>641</v>
      </c>
      <c r="E598" s="4">
        <v>277414345</v>
      </c>
      <c r="F598" s="4">
        <v>3915180</v>
      </c>
      <c r="G598" s="4">
        <v>110075562</v>
      </c>
      <c r="H598" s="4">
        <v>26641752</v>
      </c>
      <c r="I598" s="4">
        <v>418046839</v>
      </c>
    </row>
    <row r="599" spans="1:9" x14ac:dyDescent="0.25">
      <c r="A599">
        <v>27493</v>
      </c>
      <c r="B599" t="s">
        <v>642</v>
      </c>
      <c r="C599" t="s">
        <v>663</v>
      </c>
      <c r="D599" t="s">
        <v>641</v>
      </c>
      <c r="E599" s="4">
        <v>1087116803</v>
      </c>
      <c r="F599" s="4">
        <v>0</v>
      </c>
      <c r="G599" s="4">
        <v>279558384</v>
      </c>
      <c r="H599" s="4">
        <v>46623066</v>
      </c>
      <c r="I599" s="4">
        <v>1413298253</v>
      </c>
    </row>
    <row r="600" spans="1:9" x14ac:dyDescent="0.25">
      <c r="A600">
        <v>27495</v>
      </c>
      <c r="B600" t="s">
        <v>642</v>
      </c>
      <c r="C600" t="s">
        <v>664</v>
      </c>
      <c r="D600" t="s">
        <v>641</v>
      </c>
      <c r="E600" s="4">
        <v>328162242</v>
      </c>
      <c r="F600" s="4">
        <v>18858176</v>
      </c>
      <c r="G600" s="4">
        <v>221559780</v>
      </c>
      <c r="H600" s="4">
        <v>46623066</v>
      </c>
      <c r="I600" s="4">
        <v>615203264</v>
      </c>
    </row>
    <row r="601" spans="1:9" x14ac:dyDescent="0.25">
      <c r="A601">
        <v>27580</v>
      </c>
      <c r="B601" t="s">
        <v>642</v>
      </c>
      <c r="C601" t="s">
        <v>665</v>
      </c>
      <c r="D601" t="s">
        <v>641</v>
      </c>
      <c r="E601" s="4">
        <v>248307416</v>
      </c>
      <c r="F601" s="4">
        <v>16617450</v>
      </c>
      <c r="G601" s="4">
        <v>139656544</v>
      </c>
      <c r="H601" s="4">
        <v>46623067</v>
      </c>
      <c r="I601" s="4">
        <v>451204477</v>
      </c>
    </row>
    <row r="602" spans="1:9" x14ac:dyDescent="0.25">
      <c r="A602">
        <v>27600</v>
      </c>
      <c r="B602" t="s">
        <v>642</v>
      </c>
      <c r="C602" t="s">
        <v>666</v>
      </c>
      <c r="D602" t="s">
        <v>641</v>
      </c>
      <c r="E602" s="4">
        <v>355410174</v>
      </c>
      <c r="F602" s="4">
        <v>38286134</v>
      </c>
      <c r="G602" s="4">
        <v>155326528</v>
      </c>
      <c r="H602" s="4">
        <v>26641752</v>
      </c>
      <c r="I602" s="4">
        <v>575664588</v>
      </c>
    </row>
    <row r="603" spans="1:9" x14ac:dyDescent="0.25">
      <c r="A603">
        <v>27615</v>
      </c>
      <c r="B603" t="s">
        <v>642</v>
      </c>
      <c r="C603" t="s">
        <v>392</v>
      </c>
      <c r="D603" t="s">
        <v>641</v>
      </c>
      <c r="E603" s="4">
        <v>1246647603</v>
      </c>
      <c r="F603" s="4">
        <v>25099583</v>
      </c>
      <c r="G603" s="4">
        <v>523839558</v>
      </c>
      <c r="H603" s="4">
        <v>93246133</v>
      </c>
      <c r="I603" s="4">
        <v>1888832877</v>
      </c>
    </row>
    <row r="604" spans="1:9" x14ac:dyDescent="0.25">
      <c r="A604">
        <v>27660</v>
      </c>
      <c r="B604" t="s">
        <v>642</v>
      </c>
      <c r="C604" t="s">
        <v>667</v>
      </c>
      <c r="D604" t="s">
        <v>641</v>
      </c>
      <c r="E604" s="4">
        <v>120879641</v>
      </c>
      <c r="F604" s="4">
        <v>7969482</v>
      </c>
      <c r="G604" s="4">
        <v>94235541</v>
      </c>
      <c r="H604" s="4">
        <v>19981314</v>
      </c>
      <c r="I604" s="4">
        <v>243065978</v>
      </c>
    </row>
    <row r="605" spans="1:9" x14ac:dyDescent="0.25">
      <c r="A605">
        <v>27745</v>
      </c>
      <c r="B605" t="s">
        <v>642</v>
      </c>
      <c r="C605" t="s">
        <v>668</v>
      </c>
      <c r="D605" t="s">
        <v>641</v>
      </c>
      <c r="E605" s="4">
        <v>109968521</v>
      </c>
      <c r="F605" s="4">
        <v>7916257</v>
      </c>
      <c r="G605" s="4">
        <v>145826508</v>
      </c>
      <c r="H605" s="4">
        <v>26641752</v>
      </c>
      <c r="I605" s="4">
        <v>290353038</v>
      </c>
    </row>
    <row r="606" spans="1:9" x14ac:dyDescent="0.25">
      <c r="A606">
        <v>27787</v>
      </c>
      <c r="B606" t="s">
        <v>642</v>
      </c>
      <c r="C606" t="s">
        <v>669</v>
      </c>
      <c r="D606" t="s">
        <v>641</v>
      </c>
      <c r="E606" s="4">
        <v>1034242167</v>
      </c>
      <c r="F606" s="4">
        <v>51929030</v>
      </c>
      <c r="G606" s="4">
        <v>265392519</v>
      </c>
      <c r="H606" s="4">
        <v>73264819</v>
      </c>
      <c r="I606" s="4">
        <v>1424828535</v>
      </c>
    </row>
    <row r="607" spans="1:9" x14ac:dyDescent="0.25">
      <c r="A607">
        <v>27800</v>
      </c>
      <c r="B607" t="s">
        <v>642</v>
      </c>
      <c r="C607" t="s">
        <v>670</v>
      </c>
      <c r="D607" t="s">
        <v>641</v>
      </c>
      <c r="E607" s="4">
        <v>499165217</v>
      </c>
      <c r="F607" s="4">
        <v>15582590</v>
      </c>
      <c r="G607" s="4">
        <v>217957200</v>
      </c>
      <c r="H607" s="4">
        <v>59943943</v>
      </c>
      <c r="I607" s="4">
        <v>792648950</v>
      </c>
    </row>
    <row r="608" spans="1:9" x14ac:dyDescent="0.25">
      <c r="A608">
        <v>27810</v>
      </c>
      <c r="B608" t="s">
        <v>642</v>
      </c>
      <c r="C608" t="s">
        <v>671</v>
      </c>
      <c r="D608" t="s">
        <v>641</v>
      </c>
      <c r="E608" s="4">
        <v>230017068</v>
      </c>
      <c r="F608" s="4">
        <v>17231103</v>
      </c>
      <c r="G608" s="4">
        <v>148967096</v>
      </c>
      <c r="H608" s="4">
        <v>39962629</v>
      </c>
      <c r="I608" s="4">
        <v>436177896</v>
      </c>
    </row>
    <row r="609" spans="1:9" x14ac:dyDescent="0.25">
      <c r="A609">
        <v>41001</v>
      </c>
      <c r="B609" t="s">
        <v>672</v>
      </c>
      <c r="C609" t="s">
        <v>673</v>
      </c>
      <c r="D609" t="s">
        <v>674</v>
      </c>
      <c r="E609" s="4">
        <v>4440795137</v>
      </c>
      <c r="F609" s="4">
        <v>255722753</v>
      </c>
      <c r="G609" s="4">
        <v>823496733</v>
      </c>
      <c r="H609" s="4">
        <v>279738398</v>
      </c>
      <c r="I609" s="4">
        <v>5799753021</v>
      </c>
    </row>
    <row r="610" spans="1:9" x14ac:dyDescent="0.25">
      <c r="A610">
        <v>41006</v>
      </c>
      <c r="B610" t="s">
        <v>675</v>
      </c>
      <c r="C610" t="s">
        <v>676</v>
      </c>
      <c r="D610" t="s">
        <v>674</v>
      </c>
      <c r="E610" s="4">
        <v>826855364</v>
      </c>
      <c r="F610" s="4">
        <v>23468382</v>
      </c>
      <c r="G610" s="4">
        <v>268874536</v>
      </c>
      <c r="H610" s="4">
        <v>59943942</v>
      </c>
      <c r="I610" s="4">
        <v>1179142224</v>
      </c>
    </row>
    <row r="611" spans="1:9" x14ac:dyDescent="0.25">
      <c r="A611">
        <v>41013</v>
      </c>
      <c r="B611" t="s">
        <v>675</v>
      </c>
      <c r="C611" t="s">
        <v>677</v>
      </c>
      <c r="D611" t="s">
        <v>674</v>
      </c>
      <c r="E611" s="4">
        <v>194769710</v>
      </c>
      <c r="F611" s="4">
        <v>16288430</v>
      </c>
      <c r="G611" s="4">
        <v>85649445</v>
      </c>
      <c r="H611" s="4">
        <v>19981314</v>
      </c>
      <c r="I611" s="4">
        <v>316688899</v>
      </c>
    </row>
    <row r="612" spans="1:9" x14ac:dyDescent="0.25">
      <c r="A612">
        <v>41016</v>
      </c>
      <c r="B612" t="s">
        <v>675</v>
      </c>
      <c r="C612" t="s">
        <v>678</v>
      </c>
      <c r="D612" t="s">
        <v>674</v>
      </c>
      <c r="E612" s="4">
        <v>329406630</v>
      </c>
      <c r="F612" s="4">
        <v>21423748</v>
      </c>
      <c r="G612" s="4">
        <v>111025868</v>
      </c>
      <c r="H612" s="4">
        <v>26641752</v>
      </c>
      <c r="I612" s="4">
        <v>488497998</v>
      </c>
    </row>
    <row r="613" spans="1:9" x14ac:dyDescent="0.25">
      <c r="A613">
        <v>41020</v>
      </c>
      <c r="B613" t="s">
        <v>675</v>
      </c>
      <c r="C613" t="s">
        <v>679</v>
      </c>
      <c r="D613" t="s">
        <v>674</v>
      </c>
      <c r="E613" s="4">
        <v>477820185</v>
      </c>
      <c r="F613" s="4">
        <v>17662016</v>
      </c>
      <c r="G613" s="4">
        <v>174211074</v>
      </c>
      <c r="H613" s="4">
        <v>39962628</v>
      </c>
      <c r="I613" s="4">
        <v>709655903</v>
      </c>
    </row>
    <row r="614" spans="1:9" x14ac:dyDescent="0.25">
      <c r="A614">
        <v>41026</v>
      </c>
      <c r="B614" t="s">
        <v>675</v>
      </c>
      <c r="C614" t="s">
        <v>680</v>
      </c>
      <c r="D614" t="s">
        <v>674</v>
      </c>
      <c r="E614" s="4">
        <v>58838632</v>
      </c>
      <c r="F614" s="4">
        <v>1361522</v>
      </c>
      <c r="G614" s="4">
        <v>26127137</v>
      </c>
      <c r="H614" s="4">
        <v>6660438</v>
      </c>
      <c r="I614" s="4">
        <v>92987729</v>
      </c>
    </row>
    <row r="615" spans="1:9" x14ac:dyDescent="0.25">
      <c r="A615">
        <v>41078</v>
      </c>
      <c r="B615" t="s">
        <v>675</v>
      </c>
      <c r="C615" t="s">
        <v>681</v>
      </c>
      <c r="D615" t="s">
        <v>674</v>
      </c>
      <c r="E615" s="4">
        <v>130062128</v>
      </c>
      <c r="F615" s="4">
        <v>1418248</v>
      </c>
      <c r="G615" s="4">
        <v>116732908</v>
      </c>
      <c r="H615" s="4">
        <v>39962629</v>
      </c>
      <c r="I615" s="4">
        <v>288175913</v>
      </c>
    </row>
    <row r="616" spans="1:9" x14ac:dyDescent="0.25">
      <c r="A616">
        <v>41132</v>
      </c>
      <c r="B616" t="s">
        <v>675</v>
      </c>
      <c r="C616" t="s">
        <v>682</v>
      </c>
      <c r="D616" t="s">
        <v>674</v>
      </c>
      <c r="E616" s="4">
        <v>492026503</v>
      </c>
      <c r="F616" s="4">
        <v>13069459</v>
      </c>
      <c r="G616" s="4">
        <v>137103675</v>
      </c>
      <c r="H616" s="4">
        <v>33302190</v>
      </c>
      <c r="I616" s="4">
        <v>675501827</v>
      </c>
    </row>
    <row r="617" spans="1:9" x14ac:dyDescent="0.25">
      <c r="A617">
        <v>41206</v>
      </c>
      <c r="B617" t="s">
        <v>675</v>
      </c>
      <c r="C617" t="s">
        <v>683</v>
      </c>
      <c r="D617" t="s">
        <v>674</v>
      </c>
      <c r="E617" s="4">
        <v>160534363</v>
      </c>
      <c r="F617" s="4">
        <v>1102775</v>
      </c>
      <c r="G617" s="4">
        <v>122457288</v>
      </c>
      <c r="H617" s="4">
        <v>26641752</v>
      </c>
      <c r="I617" s="4">
        <v>310736178</v>
      </c>
    </row>
    <row r="618" spans="1:9" x14ac:dyDescent="0.25">
      <c r="A618">
        <v>41244</v>
      </c>
      <c r="B618" t="s">
        <v>675</v>
      </c>
      <c r="C618" t="s">
        <v>684</v>
      </c>
      <c r="D618" t="s">
        <v>674</v>
      </c>
      <c r="E618" s="4">
        <v>77362048</v>
      </c>
      <c r="F618" s="4">
        <v>0</v>
      </c>
      <c r="G618" s="4">
        <v>26325732</v>
      </c>
      <c r="H618" s="4">
        <v>6660438</v>
      </c>
      <c r="I618" s="4">
        <v>110348218</v>
      </c>
    </row>
    <row r="619" spans="1:9" x14ac:dyDescent="0.25">
      <c r="A619">
        <v>41298</v>
      </c>
      <c r="B619" t="s">
        <v>675</v>
      </c>
      <c r="C619" t="s">
        <v>685</v>
      </c>
      <c r="D619" t="s">
        <v>674</v>
      </c>
      <c r="E619" s="4">
        <v>1358752771</v>
      </c>
      <c r="F619" s="4">
        <v>64042544</v>
      </c>
      <c r="G619" s="4">
        <v>368135914</v>
      </c>
      <c r="H619" s="4">
        <v>93246132</v>
      </c>
      <c r="I619" s="4">
        <v>1884177361</v>
      </c>
    </row>
    <row r="620" spans="1:9" x14ac:dyDescent="0.25">
      <c r="A620">
        <v>41306</v>
      </c>
      <c r="B620" t="s">
        <v>675</v>
      </c>
      <c r="C620" t="s">
        <v>686</v>
      </c>
      <c r="D620" t="s">
        <v>674</v>
      </c>
      <c r="E620" s="4">
        <v>563274779</v>
      </c>
      <c r="F620" s="4">
        <v>84793836</v>
      </c>
      <c r="G620" s="4">
        <v>207895834</v>
      </c>
      <c r="H620" s="4">
        <v>79925257</v>
      </c>
      <c r="I620" s="4">
        <v>935889706</v>
      </c>
    </row>
    <row r="621" spans="1:9" x14ac:dyDescent="0.25">
      <c r="A621">
        <v>41319</v>
      </c>
      <c r="B621" t="s">
        <v>675</v>
      </c>
      <c r="C621" t="s">
        <v>687</v>
      </c>
      <c r="D621" t="s">
        <v>674</v>
      </c>
      <c r="E621" s="4">
        <v>401542649</v>
      </c>
      <c r="F621" s="4">
        <v>0</v>
      </c>
      <c r="G621" s="4">
        <v>80384462</v>
      </c>
      <c r="H621" s="4">
        <v>39962629</v>
      </c>
      <c r="I621" s="4">
        <v>521889740</v>
      </c>
    </row>
    <row r="622" spans="1:9" x14ac:dyDescent="0.25">
      <c r="A622">
        <v>41349</v>
      </c>
      <c r="B622" t="s">
        <v>675</v>
      </c>
      <c r="C622" t="s">
        <v>688</v>
      </c>
      <c r="D622" t="s">
        <v>674</v>
      </c>
      <c r="E622" s="4">
        <v>151567046</v>
      </c>
      <c r="F622" s="4">
        <v>13573454</v>
      </c>
      <c r="G622" s="4">
        <v>29090659</v>
      </c>
      <c r="H622" s="4">
        <v>6660438</v>
      </c>
      <c r="I622" s="4">
        <v>200891597</v>
      </c>
    </row>
    <row r="623" spans="1:9" x14ac:dyDescent="0.25">
      <c r="A623">
        <v>41357</v>
      </c>
      <c r="B623" t="s">
        <v>675</v>
      </c>
      <c r="C623" t="s">
        <v>689</v>
      </c>
      <c r="D623" t="s">
        <v>674</v>
      </c>
      <c r="E623" s="4">
        <v>260922564</v>
      </c>
      <c r="F623" s="4">
        <v>11967551</v>
      </c>
      <c r="G623" s="4">
        <v>120093048</v>
      </c>
      <c r="H623" s="4">
        <v>26641752</v>
      </c>
      <c r="I623" s="4">
        <v>419624915</v>
      </c>
    </row>
    <row r="624" spans="1:9" x14ac:dyDescent="0.25">
      <c r="A624">
        <v>41359</v>
      </c>
      <c r="B624" t="s">
        <v>675</v>
      </c>
      <c r="C624" t="s">
        <v>690</v>
      </c>
      <c r="D624" t="s">
        <v>674</v>
      </c>
      <c r="E624" s="4">
        <v>582576364</v>
      </c>
      <c r="F624" s="4">
        <v>0</v>
      </c>
      <c r="G624" s="4">
        <v>216163898</v>
      </c>
      <c r="H624" s="4">
        <v>49953285</v>
      </c>
      <c r="I624" s="4">
        <v>848693547</v>
      </c>
    </row>
    <row r="625" spans="1:9" x14ac:dyDescent="0.25">
      <c r="A625">
        <v>41378</v>
      </c>
      <c r="B625" t="s">
        <v>675</v>
      </c>
      <c r="C625" t="s">
        <v>691</v>
      </c>
      <c r="D625" t="s">
        <v>674</v>
      </c>
      <c r="E625" s="4">
        <v>320643338</v>
      </c>
      <c r="F625" s="4">
        <v>0</v>
      </c>
      <c r="G625" s="4">
        <v>162800223</v>
      </c>
      <c r="H625" s="4">
        <v>52173432</v>
      </c>
      <c r="I625" s="4">
        <v>535616993</v>
      </c>
    </row>
    <row r="626" spans="1:9" x14ac:dyDescent="0.25">
      <c r="A626">
        <v>41396</v>
      </c>
      <c r="B626" t="s">
        <v>675</v>
      </c>
      <c r="C626" t="s">
        <v>692</v>
      </c>
      <c r="D626" t="s">
        <v>674</v>
      </c>
      <c r="E626" s="4">
        <v>1464154306</v>
      </c>
      <c r="F626" s="4">
        <v>23220104</v>
      </c>
      <c r="G626" s="4">
        <v>496576994</v>
      </c>
      <c r="H626" s="4">
        <v>178721756</v>
      </c>
      <c r="I626" s="4">
        <v>2162673160</v>
      </c>
    </row>
    <row r="627" spans="1:9" x14ac:dyDescent="0.25">
      <c r="A627">
        <v>41483</v>
      </c>
      <c r="B627" t="s">
        <v>675</v>
      </c>
      <c r="C627" t="s">
        <v>693</v>
      </c>
      <c r="D627" t="s">
        <v>674</v>
      </c>
      <c r="E627" s="4">
        <v>160695033</v>
      </c>
      <c r="F627" s="4">
        <v>3768427</v>
      </c>
      <c r="G627" s="4">
        <v>114811436</v>
      </c>
      <c r="H627" s="4">
        <v>26641752</v>
      </c>
      <c r="I627" s="4">
        <v>305916648</v>
      </c>
    </row>
    <row r="628" spans="1:9" x14ac:dyDescent="0.25">
      <c r="A628">
        <v>41503</v>
      </c>
      <c r="B628" t="s">
        <v>675</v>
      </c>
      <c r="C628" t="s">
        <v>694</v>
      </c>
      <c r="D628" t="s">
        <v>674</v>
      </c>
      <c r="E628" s="4">
        <v>273255634</v>
      </c>
      <c r="F628" s="4">
        <v>0</v>
      </c>
      <c r="G628" s="4">
        <v>85710522</v>
      </c>
      <c r="H628" s="4">
        <v>59943944</v>
      </c>
      <c r="I628" s="4">
        <v>418910100</v>
      </c>
    </row>
    <row r="629" spans="1:9" x14ac:dyDescent="0.25">
      <c r="A629">
        <v>41518</v>
      </c>
      <c r="B629" t="s">
        <v>675</v>
      </c>
      <c r="C629" t="s">
        <v>695</v>
      </c>
      <c r="D629" t="s">
        <v>674</v>
      </c>
      <c r="E629" s="4">
        <v>123251978</v>
      </c>
      <c r="F629" s="4">
        <v>10582997</v>
      </c>
      <c r="G629" s="4">
        <v>26762345</v>
      </c>
      <c r="H629" s="4">
        <v>6660438</v>
      </c>
      <c r="I629" s="4">
        <v>167257758</v>
      </c>
    </row>
    <row r="630" spans="1:9" x14ac:dyDescent="0.25">
      <c r="A630">
        <v>41524</v>
      </c>
      <c r="B630" t="s">
        <v>675</v>
      </c>
      <c r="C630" t="s">
        <v>696</v>
      </c>
      <c r="D630" t="s">
        <v>674</v>
      </c>
      <c r="E630" s="4">
        <v>479695276</v>
      </c>
      <c r="F630" s="4">
        <v>6117136</v>
      </c>
      <c r="G630" s="4">
        <v>189539014</v>
      </c>
      <c r="H630" s="4">
        <v>66604381</v>
      </c>
      <c r="I630" s="4">
        <v>741955807</v>
      </c>
    </row>
    <row r="631" spans="1:9" x14ac:dyDescent="0.25">
      <c r="A631">
        <v>41530</v>
      </c>
      <c r="B631" t="s">
        <v>675</v>
      </c>
      <c r="C631" t="s">
        <v>390</v>
      </c>
      <c r="D631" t="s">
        <v>674</v>
      </c>
      <c r="E631" s="4">
        <v>280328755</v>
      </c>
      <c r="F631" s="4">
        <v>0</v>
      </c>
      <c r="G631" s="4">
        <v>144902330</v>
      </c>
      <c r="H631" s="4">
        <v>33302190</v>
      </c>
      <c r="I631" s="4">
        <v>458533275</v>
      </c>
    </row>
    <row r="632" spans="1:9" x14ac:dyDescent="0.25">
      <c r="A632">
        <v>41548</v>
      </c>
      <c r="B632" t="s">
        <v>675</v>
      </c>
      <c r="C632" t="s">
        <v>697</v>
      </c>
      <c r="D632" t="s">
        <v>674</v>
      </c>
      <c r="E632" s="4">
        <v>324428352</v>
      </c>
      <c r="F632" s="4">
        <v>1245577</v>
      </c>
      <c r="G632" s="4">
        <v>153372318</v>
      </c>
      <c r="H632" s="4">
        <v>36632409</v>
      </c>
      <c r="I632" s="4">
        <v>515678656</v>
      </c>
    </row>
    <row r="633" spans="1:9" x14ac:dyDescent="0.25">
      <c r="A633">
        <v>41551</v>
      </c>
      <c r="B633" t="s">
        <v>698</v>
      </c>
      <c r="C633" t="s">
        <v>699</v>
      </c>
      <c r="D633" t="s">
        <v>674</v>
      </c>
      <c r="E633" s="4">
        <v>2708423302</v>
      </c>
      <c r="F633" s="4">
        <v>49571632</v>
      </c>
      <c r="G633" s="4">
        <v>425435349</v>
      </c>
      <c r="H633" s="4">
        <v>106567008</v>
      </c>
      <c r="I633" s="4">
        <v>3289997291</v>
      </c>
    </row>
    <row r="634" spans="1:9" x14ac:dyDescent="0.25">
      <c r="A634">
        <v>41615</v>
      </c>
      <c r="B634" t="s">
        <v>675</v>
      </c>
      <c r="C634" t="s">
        <v>700</v>
      </c>
      <c r="D634" t="s">
        <v>674</v>
      </c>
      <c r="E634" s="4">
        <v>417246408</v>
      </c>
      <c r="F634" s="4">
        <v>36428778</v>
      </c>
      <c r="G634" s="4">
        <v>103229470</v>
      </c>
      <c r="H634" s="4">
        <v>26641752</v>
      </c>
      <c r="I634" s="4">
        <v>583546408</v>
      </c>
    </row>
    <row r="635" spans="1:9" x14ac:dyDescent="0.25">
      <c r="A635">
        <v>41660</v>
      </c>
      <c r="B635" t="s">
        <v>675</v>
      </c>
      <c r="C635" t="s">
        <v>701</v>
      </c>
      <c r="D635" t="s">
        <v>674</v>
      </c>
      <c r="E635" s="4">
        <v>284641745</v>
      </c>
      <c r="F635" s="4">
        <v>16029891</v>
      </c>
      <c r="G635" s="4">
        <v>58276520</v>
      </c>
      <c r="H635" s="4">
        <v>33302191</v>
      </c>
      <c r="I635" s="4">
        <v>392250347</v>
      </c>
    </row>
    <row r="636" spans="1:9" x14ac:dyDescent="0.25">
      <c r="A636">
        <v>41668</v>
      </c>
      <c r="B636" t="s">
        <v>675</v>
      </c>
      <c r="C636" t="s">
        <v>702</v>
      </c>
      <c r="D636" t="s">
        <v>674</v>
      </c>
      <c r="E636" s="4">
        <v>631385033</v>
      </c>
      <c r="F636" s="4">
        <v>14485620</v>
      </c>
      <c r="G636" s="4">
        <v>235921725</v>
      </c>
      <c r="H636" s="4">
        <v>56613723</v>
      </c>
      <c r="I636" s="4">
        <v>938406101</v>
      </c>
    </row>
    <row r="637" spans="1:9" x14ac:dyDescent="0.25">
      <c r="A637">
        <v>41676</v>
      </c>
      <c r="B637" t="s">
        <v>675</v>
      </c>
      <c r="C637" t="s">
        <v>336</v>
      </c>
      <c r="D637" t="s">
        <v>674</v>
      </c>
      <c r="E637" s="4">
        <v>243471672</v>
      </c>
      <c r="F637" s="4">
        <v>0</v>
      </c>
      <c r="G637" s="4">
        <v>116905972</v>
      </c>
      <c r="H637" s="4">
        <v>26641752</v>
      </c>
      <c r="I637" s="4">
        <v>387019396</v>
      </c>
    </row>
    <row r="638" spans="1:9" x14ac:dyDescent="0.25">
      <c r="A638">
        <v>41770</v>
      </c>
      <c r="B638" t="s">
        <v>675</v>
      </c>
      <c r="C638" t="s">
        <v>703</v>
      </c>
      <c r="D638" t="s">
        <v>674</v>
      </c>
      <c r="E638" s="4">
        <v>590426042</v>
      </c>
      <c r="F638" s="4">
        <v>61724778</v>
      </c>
      <c r="G638" s="4">
        <v>194370834</v>
      </c>
      <c r="H638" s="4">
        <v>46623066</v>
      </c>
      <c r="I638" s="4">
        <v>893144720</v>
      </c>
    </row>
    <row r="639" spans="1:9" x14ac:dyDescent="0.25">
      <c r="A639">
        <v>41791</v>
      </c>
      <c r="B639" t="s">
        <v>675</v>
      </c>
      <c r="C639" t="s">
        <v>704</v>
      </c>
      <c r="D639" t="s">
        <v>674</v>
      </c>
      <c r="E639" s="4">
        <v>362153886</v>
      </c>
      <c r="F639" s="4">
        <v>5943639</v>
      </c>
      <c r="G639" s="4">
        <v>150347686</v>
      </c>
      <c r="H639" s="4">
        <v>36632409</v>
      </c>
      <c r="I639" s="4">
        <v>555077620</v>
      </c>
    </row>
    <row r="640" spans="1:9" x14ac:dyDescent="0.25">
      <c r="A640">
        <v>41797</v>
      </c>
      <c r="B640" t="s">
        <v>675</v>
      </c>
      <c r="C640" t="s">
        <v>705</v>
      </c>
      <c r="D640" t="s">
        <v>674</v>
      </c>
      <c r="E640" s="4">
        <v>189305747</v>
      </c>
      <c r="F640" s="4">
        <v>1938915</v>
      </c>
      <c r="G640" s="4">
        <v>79793937</v>
      </c>
      <c r="H640" s="4">
        <v>19981314</v>
      </c>
      <c r="I640" s="4">
        <v>291019913</v>
      </c>
    </row>
    <row r="641" spans="1:9" x14ac:dyDescent="0.25">
      <c r="A641">
        <v>41799</v>
      </c>
      <c r="B641" t="s">
        <v>675</v>
      </c>
      <c r="C641" t="s">
        <v>706</v>
      </c>
      <c r="D641" t="s">
        <v>674</v>
      </c>
      <c r="E641" s="4">
        <v>236060200</v>
      </c>
      <c r="F641" s="4">
        <v>3374411</v>
      </c>
      <c r="G641" s="4">
        <v>112679944</v>
      </c>
      <c r="H641" s="4">
        <v>46623067</v>
      </c>
      <c r="I641" s="4">
        <v>398737622</v>
      </c>
    </row>
    <row r="642" spans="1:9" x14ac:dyDescent="0.25">
      <c r="A642">
        <v>41801</v>
      </c>
      <c r="B642" t="s">
        <v>675</v>
      </c>
      <c r="C642" t="s">
        <v>707</v>
      </c>
      <c r="D642" t="s">
        <v>674</v>
      </c>
      <c r="E642" s="4">
        <v>127786221</v>
      </c>
      <c r="F642" s="4">
        <v>0</v>
      </c>
      <c r="G642" s="4">
        <v>80059749</v>
      </c>
      <c r="H642" s="4">
        <v>19981314</v>
      </c>
      <c r="I642" s="4">
        <v>227827284</v>
      </c>
    </row>
    <row r="643" spans="1:9" x14ac:dyDescent="0.25">
      <c r="A643">
        <v>41807</v>
      </c>
      <c r="B643" t="s">
        <v>675</v>
      </c>
      <c r="C643" t="s">
        <v>708</v>
      </c>
      <c r="D643" t="s">
        <v>674</v>
      </c>
      <c r="E643" s="4">
        <v>378813621</v>
      </c>
      <c r="F643" s="4">
        <v>32227408</v>
      </c>
      <c r="G643" s="4">
        <v>160186092</v>
      </c>
      <c r="H643" s="4">
        <v>39962628</v>
      </c>
      <c r="I643" s="4">
        <v>611189749</v>
      </c>
    </row>
    <row r="644" spans="1:9" x14ac:dyDescent="0.25">
      <c r="A644">
        <v>41872</v>
      </c>
      <c r="B644" t="s">
        <v>675</v>
      </c>
      <c r="C644" t="s">
        <v>709</v>
      </c>
      <c r="D644" t="s">
        <v>674</v>
      </c>
      <c r="E644" s="4">
        <v>124810485</v>
      </c>
      <c r="F644" s="4">
        <v>460596</v>
      </c>
      <c r="G644" s="4">
        <v>110285556</v>
      </c>
      <c r="H644" s="4">
        <v>26641752</v>
      </c>
      <c r="I644" s="4">
        <v>262198389</v>
      </c>
    </row>
    <row r="645" spans="1:9" x14ac:dyDescent="0.25">
      <c r="A645">
        <v>41885</v>
      </c>
      <c r="B645" t="s">
        <v>675</v>
      </c>
      <c r="C645" t="s">
        <v>710</v>
      </c>
      <c r="D645" t="s">
        <v>674</v>
      </c>
      <c r="E645" s="4">
        <v>120630136</v>
      </c>
      <c r="F645" s="4">
        <v>0</v>
      </c>
      <c r="G645" s="4">
        <v>26214564</v>
      </c>
      <c r="H645" s="4">
        <v>6660438</v>
      </c>
      <c r="I645" s="4">
        <v>153505138</v>
      </c>
    </row>
    <row r="646" spans="1:9" x14ac:dyDescent="0.25">
      <c r="A646">
        <v>44001</v>
      </c>
      <c r="B646" t="s">
        <v>711</v>
      </c>
      <c r="C646" t="s">
        <v>712</v>
      </c>
      <c r="D646" t="s">
        <v>713</v>
      </c>
      <c r="E646" s="4">
        <v>6721620348</v>
      </c>
      <c r="F646" s="4">
        <v>162402296</v>
      </c>
      <c r="G646" s="4">
        <v>1558577481</v>
      </c>
      <c r="H646" s="4">
        <v>559476805</v>
      </c>
      <c r="I646" s="4">
        <v>9002076930</v>
      </c>
    </row>
    <row r="647" spans="1:9" x14ac:dyDescent="0.25">
      <c r="A647">
        <v>44035</v>
      </c>
      <c r="B647" t="s">
        <v>714</v>
      </c>
      <c r="C647" t="s">
        <v>405</v>
      </c>
      <c r="D647" t="s">
        <v>713</v>
      </c>
      <c r="E647" s="4">
        <v>970669390</v>
      </c>
      <c r="F647" s="4">
        <v>39139399</v>
      </c>
      <c r="G647" s="4">
        <v>229179160</v>
      </c>
      <c r="H647" s="4">
        <v>66604381</v>
      </c>
      <c r="I647" s="4">
        <v>1305592330</v>
      </c>
    </row>
    <row r="648" spans="1:9" x14ac:dyDescent="0.25">
      <c r="A648">
        <v>44078</v>
      </c>
      <c r="B648" t="s">
        <v>714</v>
      </c>
      <c r="C648" t="s">
        <v>715</v>
      </c>
      <c r="D648" t="s">
        <v>713</v>
      </c>
      <c r="E648" s="4">
        <v>987236382</v>
      </c>
      <c r="F648" s="4">
        <v>99095181</v>
      </c>
      <c r="G648" s="4">
        <v>295625518</v>
      </c>
      <c r="H648" s="4">
        <v>139869202</v>
      </c>
      <c r="I648" s="4">
        <v>1521826283</v>
      </c>
    </row>
    <row r="649" spans="1:9" x14ac:dyDescent="0.25">
      <c r="A649">
        <v>44090</v>
      </c>
      <c r="B649" t="s">
        <v>714</v>
      </c>
      <c r="C649" t="s">
        <v>716</v>
      </c>
      <c r="D649" t="s">
        <v>713</v>
      </c>
      <c r="E649" s="4">
        <v>1273703750</v>
      </c>
      <c r="F649" s="4">
        <v>121948007</v>
      </c>
      <c r="G649" s="4">
        <v>342739467</v>
      </c>
      <c r="H649" s="4">
        <v>79925257</v>
      </c>
      <c r="I649" s="4">
        <v>1818316481</v>
      </c>
    </row>
    <row r="650" spans="1:9" x14ac:dyDescent="0.25">
      <c r="A650">
        <v>44098</v>
      </c>
      <c r="B650" t="s">
        <v>714</v>
      </c>
      <c r="C650" t="s">
        <v>717</v>
      </c>
      <c r="D650" t="s">
        <v>713</v>
      </c>
      <c r="E650" s="4">
        <v>355102565</v>
      </c>
      <c r="F650" s="4">
        <v>0</v>
      </c>
      <c r="G650" s="4">
        <v>151359705</v>
      </c>
      <c r="H650" s="4">
        <v>39962628</v>
      </c>
      <c r="I650" s="4">
        <v>546424898</v>
      </c>
    </row>
    <row r="651" spans="1:9" x14ac:dyDescent="0.25">
      <c r="A651">
        <v>44110</v>
      </c>
      <c r="B651" t="s">
        <v>714</v>
      </c>
      <c r="C651" t="s">
        <v>718</v>
      </c>
      <c r="D651" t="s">
        <v>713</v>
      </c>
      <c r="E651" s="4">
        <v>140616958</v>
      </c>
      <c r="F651" s="4">
        <v>2931704</v>
      </c>
      <c r="G651" s="4">
        <v>92059152</v>
      </c>
      <c r="H651" s="4">
        <v>33302190</v>
      </c>
      <c r="I651" s="4">
        <v>268910004</v>
      </c>
    </row>
    <row r="652" spans="1:9" x14ac:dyDescent="0.25">
      <c r="A652">
        <v>44279</v>
      </c>
      <c r="B652" t="s">
        <v>714</v>
      </c>
      <c r="C652" t="s">
        <v>719</v>
      </c>
      <c r="D652" t="s">
        <v>713</v>
      </c>
      <c r="E652" s="4">
        <v>1091870438</v>
      </c>
      <c r="F652" s="4">
        <v>60342233</v>
      </c>
      <c r="G652" s="4">
        <v>259498017</v>
      </c>
      <c r="H652" s="4">
        <v>153190079</v>
      </c>
      <c r="I652" s="4">
        <v>1564900767</v>
      </c>
    </row>
    <row r="653" spans="1:9" x14ac:dyDescent="0.25">
      <c r="A653">
        <v>44378</v>
      </c>
      <c r="B653" t="s">
        <v>714</v>
      </c>
      <c r="C653" t="s">
        <v>720</v>
      </c>
      <c r="D653" t="s">
        <v>713</v>
      </c>
      <c r="E653" s="4">
        <v>532182296</v>
      </c>
      <c r="F653" s="4">
        <v>20333868</v>
      </c>
      <c r="G653" s="4">
        <v>151888983</v>
      </c>
      <c r="H653" s="4">
        <v>53283505</v>
      </c>
      <c r="I653" s="4">
        <v>757688652</v>
      </c>
    </row>
    <row r="654" spans="1:9" x14ac:dyDescent="0.25">
      <c r="A654">
        <v>44420</v>
      </c>
      <c r="B654" t="s">
        <v>714</v>
      </c>
      <c r="C654" t="s">
        <v>721</v>
      </c>
      <c r="D654" t="s">
        <v>713</v>
      </c>
      <c r="E654" s="4">
        <v>77566692</v>
      </c>
      <c r="F654" s="4">
        <v>8163941</v>
      </c>
      <c r="G654" s="4">
        <v>61957070</v>
      </c>
      <c r="H654" s="4">
        <v>13320876</v>
      </c>
      <c r="I654" s="4">
        <v>161008579</v>
      </c>
    </row>
    <row r="655" spans="1:9" x14ac:dyDescent="0.25">
      <c r="A655">
        <v>44430</v>
      </c>
      <c r="B655" t="s">
        <v>722</v>
      </c>
      <c r="C655" t="s">
        <v>723</v>
      </c>
      <c r="D655" t="s">
        <v>713</v>
      </c>
      <c r="E655" s="4">
        <v>8676512786</v>
      </c>
      <c r="F655" s="4">
        <v>321695938</v>
      </c>
      <c r="G655" s="4">
        <v>1093611988</v>
      </c>
      <c r="H655" s="4">
        <v>366324099</v>
      </c>
      <c r="I655" s="4">
        <v>10458144811</v>
      </c>
    </row>
    <row r="656" spans="1:9" x14ac:dyDescent="0.25">
      <c r="A656">
        <v>44560</v>
      </c>
      <c r="B656" t="s">
        <v>714</v>
      </c>
      <c r="C656" t="s">
        <v>724</v>
      </c>
      <c r="D656" t="s">
        <v>713</v>
      </c>
      <c r="E656" s="4">
        <v>5969151074</v>
      </c>
      <c r="F656" s="4">
        <v>240065300</v>
      </c>
      <c r="G656" s="4">
        <v>1047195300</v>
      </c>
      <c r="H656" s="4">
        <v>279738402</v>
      </c>
      <c r="I656" s="4">
        <v>7536150076</v>
      </c>
    </row>
    <row r="657" spans="1:9" x14ac:dyDescent="0.25">
      <c r="A657">
        <v>44650</v>
      </c>
      <c r="B657" t="s">
        <v>714</v>
      </c>
      <c r="C657" t="s">
        <v>725</v>
      </c>
      <c r="D657" t="s">
        <v>713</v>
      </c>
      <c r="E657" s="4">
        <v>1080854260</v>
      </c>
      <c r="F657" s="4">
        <v>143808974</v>
      </c>
      <c r="G657" s="4">
        <v>481102512</v>
      </c>
      <c r="H657" s="4">
        <v>279738406</v>
      </c>
      <c r="I657" s="4">
        <v>1985504152</v>
      </c>
    </row>
    <row r="658" spans="1:9" x14ac:dyDescent="0.25">
      <c r="A658">
        <v>44847</v>
      </c>
      <c r="B658" t="s">
        <v>726</v>
      </c>
      <c r="C658" t="s">
        <v>727</v>
      </c>
      <c r="D658" t="s">
        <v>713</v>
      </c>
      <c r="E658" s="4">
        <v>14585923303</v>
      </c>
      <c r="F658" s="4">
        <v>0</v>
      </c>
      <c r="G658" s="4">
        <v>1848326022</v>
      </c>
      <c r="H658" s="4">
        <v>432928478</v>
      </c>
      <c r="I658" s="4">
        <v>16867177803</v>
      </c>
    </row>
    <row r="659" spans="1:9" x14ac:dyDescent="0.25">
      <c r="A659">
        <v>44855</v>
      </c>
      <c r="B659" t="s">
        <v>714</v>
      </c>
      <c r="C659" t="s">
        <v>728</v>
      </c>
      <c r="D659" t="s">
        <v>713</v>
      </c>
      <c r="E659" s="4">
        <v>209406059</v>
      </c>
      <c r="F659" s="4">
        <v>23882489</v>
      </c>
      <c r="G659" s="4">
        <v>90765912</v>
      </c>
      <c r="H659" s="4">
        <v>19981314</v>
      </c>
      <c r="I659" s="4">
        <v>344035774</v>
      </c>
    </row>
    <row r="660" spans="1:9" x14ac:dyDescent="0.25">
      <c r="A660">
        <v>44874</v>
      </c>
      <c r="B660" t="s">
        <v>714</v>
      </c>
      <c r="C660" t="s">
        <v>246</v>
      </c>
      <c r="D660" t="s">
        <v>713</v>
      </c>
      <c r="E660" s="4">
        <v>483988777</v>
      </c>
      <c r="F660" s="4">
        <v>46250640</v>
      </c>
      <c r="G660" s="4">
        <v>171717228</v>
      </c>
      <c r="H660" s="4">
        <v>39962628</v>
      </c>
      <c r="I660" s="4">
        <v>741919273</v>
      </c>
    </row>
    <row r="661" spans="1:9" x14ac:dyDescent="0.25">
      <c r="A661">
        <v>47001</v>
      </c>
      <c r="B661" t="s">
        <v>729</v>
      </c>
      <c r="C661" t="s">
        <v>730</v>
      </c>
      <c r="D661" t="s">
        <v>731</v>
      </c>
      <c r="E661" s="4">
        <v>8273580569</v>
      </c>
      <c r="F661" s="4">
        <v>458024738</v>
      </c>
      <c r="G661" s="4">
        <v>1926133370</v>
      </c>
      <c r="H661" s="4">
        <v>1252162383</v>
      </c>
      <c r="I661" s="4">
        <v>11909901060</v>
      </c>
    </row>
    <row r="662" spans="1:9" x14ac:dyDescent="0.25">
      <c r="A662">
        <v>47030</v>
      </c>
      <c r="B662" t="s">
        <v>732</v>
      </c>
      <c r="C662" t="s">
        <v>733</v>
      </c>
      <c r="D662" t="s">
        <v>731</v>
      </c>
      <c r="E662" s="4">
        <v>439534630</v>
      </c>
      <c r="F662" s="4">
        <v>48044767</v>
      </c>
      <c r="G662" s="4">
        <v>88355958</v>
      </c>
      <c r="H662" s="4">
        <v>19981314</v>
      </c>
      <c r="I662" s="4">
        <v>595916669</v>
      </c>
    </row>
    <row r="663" spans="1:9" x14ac:dyDescent="0.25">
      <c r="A663">
        <v>47053</v>
      </c>
      <c r="B663" t="s">
        <v>732</v>
      </c>
      <c r="C663" t="s">
        <v>734</v>
      </c>
      <c r="D663" t="s">
        <v>731</v>
      </c>
      <c r="E663" s="4">
        <v>979338399</v>
      </c>
      <c r="F663" s="4">
        <v>58509050</v>
      </c>
      <c r="G663" s="4">
        <v>188395488</v>
      </c>
      <c r="H663" s="4">
        <v>39962628</v>
      </c>
      <c r="I663" s="4">
        <v>1266205565</v>
      </c>
    </row>
    <row r="664" spans="1:9" x14ac:dyDescent="0.25">
      <c r="A664">
        <v>47058</v>
      </c>
      <c r="B664" t="s">
        <v>732</v>
      </c>
      <c r="C664" t="s">
        <v>735</v>
      </c>
      <c r="D664" t="s">
        <v>731</v>
      </c>
      <c r="E664" s="4">
        <v>1012621117</v>
      </c>
      <c r="F664" s="4">
        <v>122611406</v>
      </c>
      <c r="G664" s="4">
        <v>140896872</v>
      </c>
      <c r="H664" s="4">
        <v>46623067</v>
      </c>
      <c r="I664" s="4">
        <v>1322752462</v>
      </c>
    </row>
    <row r="665" spans="1:9" x14ac:dyDescent="0.25">
      <c r="A665">
        <v>47161</v>
      </c>
      <c r="B665" t="s">
        <v>732</v>
      </c>
      <c r="C665" t="s">
        <v>736</v>
      </c>
      <c r="D665" t="s">
        <v>731</v>
      </c>
      <c r="E665" s="4">
        <v>230513718</v>
      </c>
      <c r="F665" s="4">
        <v>0</v>
      </c>
      <c r="G665" s="4">
        <v>67291206</v>
      </c>
      <c r="H665" s="4">
        <v>13320876</v>
      </c>
      <c r="I665" s="4">
        <v>311125800</v>
      </c>
    </row>
    <row r="666" spans="1:9" x14ac:dyDescent="0.25">
      <c r="A666">
        <v>47170</v>
      </c>
      <c r="B666" t="s">
        <v>732</v>
      </c>
      <c r="C666" t="s">
        <v>737</v>
      </c>
      <c r="D666" t="s">
        <v>731</v>
      </c>
      <c r="E666" s="4">
        <v>635936849</v>
      </c>
      <c r="F666" s="4">
        <v>36409008</v>
      </c>
      <c r="G666" s="4">
        <v>134885862</v>
      </c>
      <c r="H666" s="4">
        <v>26641752</v>
      </c>
      <c r="I666" s="4">
        <v>833873471</v>
      </c>
    </row>
    <row r="667" spans="1:9" x14ac:dyDescent="0.25">
      <c r="A667">
        <v>47189</v>
      </c>
      <c r="B667" t="s">
        <v>738</v>
      </c>
      <c r="C667" t="s">
        <v>739</v>
      </c>
      <c r="D667" t="s">
        <v>731</v>
      </c>
      <c r="E667" s="4">
        <v>2638315480</v>
      </c>
      <c r="F667" s="4">
        <v>32003812</v>
      </c>
      <c r="G667" s="4">
        <v>779283150</v>
      </c>
      <c r="H667" s="4">
        <v>333021908</v>
      </c>
      <c r="I667" s="4">
        <v>3782624350</v>
      </c>
    </row>
    <row r="668" spans="1:9" x14ac:dyDescent="0.25">
      <c r="A668">
        <v>47205</v>
      </c>
      <c r="B668" t="s">
        <v>732</v>
      </c>
      <c r="C668" t="s">
        <v>77</v>
      </c>
      <c r="D668" t="s">
        <v>731</v>
      </c>
      <c r="E668" s="4">
        <v>271832323</v>
      </c>
      <c r="F668" s="4">
        <v>0</v>
      </c>
      <c r="G668" s="4">
        <v>121967514</v>
      </c>
      <c r="H668" s="4">
        <v>26641752</v>
      </c>
      <c r="I668" s="4">
        <v>420441589</v>
      </c>
    </row>
    <row r="669" spans="1:9" x14ac:dyDescent="0.25">
      <c r="A669">
        <v>47245</v>
      </c>
      <c r="B669" t="s">
        <v>732</v>
      </c>
      <c r="C669" t="s">
        <v>740</v>
      </c>
      <c r="D669" t="s">
        <v>731</v>
      </c>
      <c r="E669" s="4">
        <v>2117706959</v>
      </c>
      <c r="F669" s="4">
        <v>125444579</v>
      </c>
      <c r="G669" s="4">
        <v>463558875</v>
      </c>
      <c r="H669" s="4">
        <v>106567008</v>
      </c>
      <c r="I669" s="4">
        <v>2813277421</v>
      </c>
    </row>
    <row r="670" spans="1:9" x14ac:dyDescent="0.25">
      <c r="A670">
        <v>47258</v>
      </c>
      <c r="B670" t="s">
        <v>732</v>
      </c>
      <c r="C670" t="s">
        <v>741</v>
      </c>
      <c r="D670" t="s">
        <v>731</v>
      </c>
      <c r="E670" s="4">
        <v>464106472</v>
      </c>
      <c r="F670" s="4">
        <v>13134814</v>
      </c>
      <c r="G670" s="4">
        <v>121789484</v>
      </c>
      <c r="H670" s="4">
        <v>26641752</v>
      </c>
      <c r="I670" s="4">
        <v>625672522</v>
      </c>
    </row>
    <row r="671" spans="1:9" x14ac:dyDescent="0.25">
      <c r="A671">
        <v>47268</v>
      </c>
      <c r="B671" t="s">
        <v>732</v>
      </c>
      <c r="C671" t="s">
        <v>742</v>
      </c>
      <c r="D671" t="s">
        <v>731</v>
      </c>
      <c r="E671" s="4">
        <v>681341071</v>
      </c>
      <c r="F671" s="4">
        <v>59226049</v>
      </c>
      <c r="G671" s="4">
        <v>98862657</v>
      </c>
      <c r="H671" s="4">
        <v>19981314</v>
      </c>
      <c r="I671" s="4">
        <v>859411091</v>
      </c>
    </row>
    <row r="672" spans="1:9" x14ac:dyDescent="0.25">
      <c r="A672">
        <v>47288</v>
      </c>
      <c r="B672" t="s">
        <v>732</v>
      </c>
      <c r="C672" t="s">
        <v>743</v>
      </c>
      <c r="D672" t="s">
        <v>731</v>
      </c>
      <c r="E672" s="4">
        <v>1730532370</v>
      </c>
      <c r="F672" s="4">
        <v>98718722</v>
      </c>
      <c r="G672" s="4">
        <v>272923398</v>
      </c>
      <c r="H672" s="4">
        <v>139869202</v>
      </c>
      <c r="I672" s="4">
        <v>2242043692</v>
      </c>
    </row>
    <row r="673" spans="1:9" x14ac:dyDescent="0.25">
      <c r="A673">
        <v>47318</v>
      </c>
      <c r="B673" t="s">
        <v>732</v>
      </c>
      <c r="C673" t="s">
        <v>744</v>
      </c>
      <c r="D673" t="s">
        <v>731</v>
      </c>
      <c r="E673" s="4">
        <v>869774697</v>
      </c>
      <c r="F673" s="4">
        <v>0</v>
      </c>
      <c r="G673" s="4">
        <v>285379641</v>
      </c>
      <c r="H673" s="4">
        <v>59943942</v>
      </c>
      <c r="I673" s="4">
        <v>1215098280</v>
      </c>
    </row>
    <row r="674" spans="1:9" x14ac:dyDescent="0.25">
      <c r="A674">
        <v>47460</v>
      </c>
      <c r="B674" t="s">
        <v>732</v>
      </c>
      <c r="C674" t="s">
        <v>745</v>
      </c>
      <c r="D674" t="s">
        <v>731</v>
      </c>
      <c r="E674" s="4">
        <v>982735633</v>
      </c>
      <c r="F674" s="4">
        <v>31446984</v>
      </c>
      <c r="G674" s="4">
        <v>124362255</v>
      </c>
      <c r="H674" s="4">
        <v>19981314</v>
      </c>
      <c r="I674" s="4">
        <v>1158526186</v>
      </c>
    </row>
    <row r="675" spans="1:9" x14ac:dyDescent="0.25">
      <c r="A675">
        <v>47541</v>
      </c>
      <c r="B675" t="s">
        <v>732</v>
      </c>
      <c r="C675" t="s">
        <v>746</v>
      </c>
      <c r="D675" t="s">
        <v>731</v>
      </c>
      <c r="E675" s="4">
        <v>259829660</v>
      </c>
      <c r="F675" s="4">
        <v>9500280</v>
      </c>
      <c r="G675" s="4">
        <v>131389644</v>
      </c>
      <c r="H675" s="4">
        <v>26641752</v>
      </c>
      <c r="I675" s="4">
        <v>427361336</v>
      </c>
    </row>
    <row r="676" spans="1:9" x14ac:dyDescent="0.25">
      <c r="A676">
        <v>47545</v>
      </c>
      <c r="B676" t="s">
        <v>732</v>
      </c>
      <c r="C676" t="s">
        <v>747</v>
      </c>
      <c r="D676" t="s">
        <v>731</v>
      </c>
      <c r="E676" s="4">
        <v>593525439</v>
      </c>
      <c r="F676" s="4">
        <v>0</v>
      </c>
      <c r="G676" s="4">
        <v>175249621</v>
      </c>
      <c r="H676" s="4">
        <v>53283505</v>
      </c>
      <c r="I676" s="4">
        <v>822058565</v>
      </c>
    </row>
    <row r="677" spans="1:9" x14ac:dyDescent="0.25">
      <c r="A677">
        <v>47551</v>
      </c>
      <c r="B677" t="s">
        <v>732</v>
      </c>
      <c r="C677" t="s">
        <v>748</v>
      </c>
      <c r="D677" t="s">
        <v>731</v>
      </c>
      <c r="E677" s="4">
        <v>916337809</v>
      </c>
      <c r="F677" s="4">
        <v>47076720</v>
      </c>
      <c r="G677" s="4">
        <v>219498516</v>
      </c>
      <c r="H677" s="4">
        <v>53283504</v>
      </c>
      <c r="I677" s="4">
        <v>1236196549</v>
      </c>
    </row>
    <row r="678" spans="1:9" x14ac:dyDescent="0.25">
      <c r="A678">
        <v>47555</v>
      </c>
      <c r="B678" t="s">
        <v>732</v>
      </c>
      <c r="C678" t="s">
        <v>749</v>
      </c>
      <c r="D678" t="s">
        <v>731</v>
      </c>
      <c r="E678" s="4">
        <v>1700089741</v>
      </c>
      <c r="F678" s="4">
        <v>51042292</v>
      </c>
      <c r="G678" s="4">
        <v>194458033</v>
      </c>
      <c r="H678" s="4">
        <v>39962628</v>
      </c>
      <c r="I678" s="4">
        <v>1985552694</v>
      </c>
    </row>
    <row r="679" spans="1:9" x14ac:dyDescent="0.25">
      <c r="A679">
        <v>47570</v>
      </c>
      <c r="B679" t="s">
        <v>732</v>
      </c>
      <c r="C679" t="s">
        <v>750</v>
      </c>
      <c r="D679" t="s">
        <v>731</v>
      </c>
      <c r="E679" s="4">
        <v>901865791</v>
      </c>
      <c r="F679" s="4">
        <v>14968577</v>
      </c>
      <c r="G679" s="4">
        <v>177483775</v>
      </c>
      <c r="H679" s="4">
        <v>33302190</v>
      </c>
      <c r="I679" s="4">
        <v>1127620333</v>
      </c>
    </row>
    <row r="680" spans="1:9" x14ac:dyDescent="0.25">
      <c r="A680">
        <v>47605</v>
      </c>
      <c r="B680" t="s">
        <v>732</v>
      </c>
      <c r="C680" t="s">
        <v>751</v>
      </c>
      <c r="D680" t="s">
        <v>731</v>
      </c>
      <c r="E680" s="4">
        <v>176523249</v>
      </c>
      <c r="F680" s="4">
        <v>5819641</v>
      </c>
      <c r="G680" s="4">
        <v>58556962</v>
      </c>
      <c r="H680" s="4">
        <v>13320876</v>
      </c>
      <c r="I680" s="4">
        <v>254220728</v>
      </c>
    </row>
    <row r="681" spans="1:9" x14ac:dyDescent="0.25">
      <c r="A681">
        <v>47660</v>
      </c>
      <c r="B681" t="s">
        <v>732</v>
      </c>
      <c r="C681" t="s">
        <v>752</v>
      </c>
      <c r="D681" t="s">
        <v>731</v>
      </c>
      <c r="E681" s="4">
        <v>780033109</v>
      </c>
      <c r="F681" s="4">
        <v>22347378</v>
      </c>
      <c r="G681" s="4">
        <v>194844465</v>
      </c>
      <c r="H681" s="4">
        <v>33302190</v>
      </c>
      <c r="I681" s="4">
        <v>1030527142</v>
      </c>
    </row>
    <row r="682" spans="1:9" x14ac:dyDescent="0.25">
      <c r="A682">
        <v>47675</v>
      </c>
      <c r="B682" t="s">
        <v>732</v>
      </c>
      <c r="C682" t="s">
        <v>394</v>
      </c>
      <c r="D682" t="s">
        <v>731</v>
      </c>
      <c r="E682" s="4">
        <v>226167427</v>
      </c>
      <c r="F682" s="4">
        <v>33686781</v>
      </c>
      <c r="G682" s="4">
        <v>61391542</v>
      </c>
      <c r="H682" s="4">
        <v>13320876</v>
      </c>
      <c r="I682" s="4">
        <v>334566626</v>
      </c>
    </row>
    <row r="683" spans="1:9" x14ac:dyDescent="0.25">
      <c r="A683">
        <v>47692</v>
      </c>
      <c r="B683" t="s">
        <v>732</v>
      </c>
      <c r="C683" t="s">
        <v>753</v>
      </c>
      <c r="D683" t="s">
        <v>731</v>
      </c>
      <c r="E683" s="4">
        <v>840072794</v>
      </c>
      <c r="F683" s="4">
        <v>97525562</v>
      </c>
      <c r="G683" s="4">
        <v>278466760</v>
      </c>
      <c r="H683" s="4">
        <v>53283504</v>
      </c>
      <c r="I683" s="4">
        <v>1269348620</v>
      </c>
    </row>
    <row r="684" spans="1:9" x14ac:dyDescent="0.25">
      <c r="A684">
        <v>47703</v>
      </c>
      <c r="B684" t="s">
        <v>732</v>
      </c>
      <c r="C684" t="s">
        <v>754</v>
      </c>
      <c r="D684" t="s">
        <v>731</v>
      </c>
      <c r="E684" s="4">
        <v>430241869</v>
      </c>
      <c r="F684" s="4">
        <v>33717091</v>
      </c>
      <c r="G684" s="4">
        <v>148440733</v>
      </c>
      <c r="H684" s="4">
        <v>33302190</v>
      </c>
      <c r="I684" s="4">
        <v>645701883</v>
      </c>
    </row>
    <row r="685" spans="1:9" x14ac:dyDescent="0.25">
      <c r="A685">
        <v>47707</v>
      </c>
      <c r="B685" t="s">
        <v>732</v>
      </c>
      <c r="C685" t="s">
        <v>755</v>
      </c>
      <c r="D685" t="s">
        <v>731</v>
      </c>
      <c r="E685" s="4">
        <v>742798739</v>
      </c>
      <c r="F685" s="4">
        <v>18094146</v>
      </c>
      <c r="G685" s="4">
        <v>184336866</v>
      </c>
      <c r="H685" s="4">
        <v>39962628</v>
      </c>
      <c r="I685" s="4">
        <v>985192379</v>
      </c>
    </row>
    <row r="686" spans="1:9" x14ac:dyDescent="0.25">
      <c r="A686">
        <v>47720</v>
      </c>
      <c r="B686" t="s">
        <v>732</v>
      </c>
      <c r="C686" t="s">
        <v>756</v>
      </c>
      <c r="D686" t="s">
        <v>731</v>
      </c>
      <c r="E686" s="4">
        <v>371642716</v>
      </c>
      <c r="F686" s="4">
        <v>26106734</v>
      </c>
      <c r="G686" s="4">
        <v>162250928</v>
      </c>
      <c r="H686" s="4">
        <v>33302190</v>
      </c>
      <c r="I686" s="4">
        <v>593302568</v>
      </c>
    </row>
    <row r="687" spans="1:9" x14ac:dyDescent="0.25">
      <c r="A687">
        <v>47745</v>
      </c>
      <c r="B687" t="s">
        <v>732</v>
      </c>
      <c r="C687" t="s">
        <v>757</v>
      </c>
      <c r="D687" t="s">
        <v>731</v>
      </c>
      <c r="E687" s="4">
        <v>782395198</v>
      </c>
      <c r="F687" s="4">
        <v>20453403</v>
      </c>
      <c r="G687" s="4">
        <v>72632550</v>
      </c>
      <c r="H687" s="4">
        <v>13320876</v>
      </c>
      <c r="I687" s="4">
        <v>888802027</v>
      </c>
    </row>
    <row r="688" spans="1:9" x14ac:dyDescent="0.25">
      <c r="A688">
        <v>47798</v>
      </c>
      <c r="B688" t="s">
        <v>732</v>
      </c>
      <c r="C688" t="s">
        <v>758</v>
      </c>
      <c r="D688" t="s">
        <v>731</v>
      </c>
      <c r="E688" s="4">
        <v>513911215</v>
      </c>
      <c r="F688" s="4">
        <v>11136656</v>
      </c>
      <c r="G688" s="4">
        <v>191020286</v>
      </c>
      <c r="H688" s="4">
        <v>39962628</v>
      </c>
      <c r="I688" s="4">
        <v>756030785</v>
      </c>
    </row>
    <row r="689" spans="1:9" x14ac:dyDescent="0.25">
      <c r="A689">
        <v>47960</v>
      </c>
      <c r="B689" t="s">
        <v>732</v>
      </c>
      <c r="C689" t="s">
        <v>759</v>
      </c>
      <c r="D689" t="s">
        <v>731</v>
      </c>
      <c r="E689" s="4">
        <v>328456753</v>
      </c>
      <c r="F689" s="4">
        <v>0</v>
      </c>
      <c r="G689" s="4">
        <v>110173608</v>
      </c>
      <c r="H689" s="4">
        <v>19981314</v>
      </c>
      <c r="I689" s="4">
        <v>458611675</v>
      </c>
    </row>
    <row r="690" spans="1:9" x14ac:dyDescent="0.25">
      <c r="A690">
        <v>47980</v>
      </c>
      <c r="B690" t="s">
        <v>732</v>
      </c>
      <c r="C690" t="s">
        <v>760</v>
      </c>
      <c r="D690" t="s">
        <v>731</v>
      </c>
      <c r="E690" s="4">
        <v>2587769834</v>
      </c>
      <c r="F690" s="4">
        <v>22307916</v>
      </c>
      <c r="G690" s="4">
        <v>468485475</v>
      </c>
      <c r="H690" s="4">
        <v>199813145</v>
      </c>
      <c r="I690" s="4">
        <v>3278376370</v>
      </c>
    </row>
    <row r="691" spans="1:9" x14ac:dyDescent="0.25">
      <c r="A691">
        <v>50001</v>
      </c>
      <c r="B691" t="s">
        <v>761</v>
      </c>
      <c r="C691" t="s">
        <v>762</v>
      </c>
      <c r="D691" t="s">
        <v>763</v>
      </c>
      <c r="E691" s="4">
        <v>6180887695</v>
      </c>
      <c r="F691" s="4">
        <v>190935315</v>
      </c>
      <c r="G691" s="4">
        <v>1159234602</v>
      </c>
      <c r="H691" s="4">
        <v>432928474</v>
      </c>
      <c r="I691" s="4">
        <v>7963986086</v>
      </c>
    </row>
    <row r="692" spans="1:9" x14ac:dyDescent="0.25">
      <c r="A692">
        <v>50006</v>
      </c>
      <c r="B692" t="s">
        <v>764</v>
      </c>
      <c r="C692" t="s">
        <v>765</v>
      </c>
      <c r="D692" t="s">
        <v>763</v>
      </c>
      <c r="E692" s="4">
        <v>1355169742</v>
      </c>
      <c r="F692" s="4">
        <v>6586463</v>
      </c>
      <c r="G692" s="4">
        <v>302450452</v>
      </c>
      <c r="H692" s="4">
        <v>86585694</v>
      </c>
      <c r="I692" s="4">
        <v>1750792351</v>
      </c>
    </row>
    <row r="693" spans="1:9" x14ac:dyDescent="0.25">
      <c r="A693">
        <v>50110</v>
      </c>
      <c r="B693" t="s">
        <v>764</v>
      </c>
      <c r="C693" t="s">
        <v>766</v>
      </c>
      <c r="D693" t="s">
        <v>763</v>
      </c>
      <c r="E693" s="4">
        <v>183225358</v>
      </c>
      <c r="F693" s="4">
        <v>19172814</v>
      </c>
      <c r="G693" s="4">
        <v>28011154</v>
      </c>
      <c r="H693" s="4">
        <v>6660438</v>
      </c>
      <c r="I693" s="4">
        <v>237069764</v>
      </c>
    </row>
    <row r="694" spans="1:9" x14ac:dyDescent="0.25">
      <c r="A694">
        <v>50124</v>
      </c>
      <c r="B694" t="s">
        <v>764</v>
      </c>
      <c r="C694" t="s">
        <v>767</v>
      </c>
      <c r="D694" t="s">
        <v>763</v>
      </c>
      <c r="E694" s="4">
        <v>193855833</v>
      </c>
      <c r="F694" s="4">
        <v>0</v>
      </c>
      <c r="G694" s="4">
        <v>79793023</v>
      </c>
      <c r="H694" s="4">
        <v>19981314</v>
      </c>
      <c r="I694" s="4">
        <v>293630170</v>
      </c>
    </row>
    <row r="695" spans="1:9" x14ac:dyDescent="0.25">
      <c r="A695">
        <v>50150</v>
      </c>
      <c r="B695" t="s">
        <v>764</v>
      </c>
      <c r="C695" t="s">
        <v>768</v>
      </c>
      <c r="D695" t="s">
        <v>763</v>
      </c>
      <c r="E695" s="4">
        <v>272892769</v>
      </c>
      <c r="F695" s="4">
        <v>54578554</v>
      </c>
      <c r="G695" s="4">
        <v>74172758</v>
      </c>
      <c r="H695" s="4">
        <v>19981314</v>
      </c>
      <c r="I695" s="4">
        <v>421625395</v>
      </c>
    </row>
    <row r="696" spans="1:9" x14ac:dyDescent="0.25">
      <c r="A696">
        <v>50223</v>
      </c>
      <c r="B696" t="s">
        <v>764</v>
      </c>
      <c r="C696" t="s">
        <v>769</v>
      </c>
      <c r="D696" t="s">
        <v>763</v>
      </c>
      <c r="E696" s="4">
        <v>112118293</v>
      </c>
      <c r="F696" s="4">
        <v>0</v>
      </c>
      <c r="G696" s="4">
        <v>51554840</v>
      </c>
      <c r="H696" s="4">
        <v>13320876</v>
      </c>
      <c r="I696" s="4">
        <v>176994009</v>
      </c>
    </row>
    <row r="697" spans="1:9" x14ac:dyDescent="0.25">
      <c r="A697">
        <v>50226</v>
      </c>
      <c r="B697" t="s">
        <v>764</v>
      </c>
      <c r="C697" t="s">
        <v>770</v>
      </c>
      <c r="D697" t="s">
        <v>763</v>
      </c>
      <c r="E697" s="4">
        <v>461106045</v>
      </c>
      <c r="F697" s="4">
        <v>10907561</v>
      </c>
      <c r="G697" s="4">
        <v>125089970</v>
      </c>
      <c r="H697" s="4">
        <v>33302190</v>
      </c>
      <c r="I697" s="4">
        <v>630405766</v>
      </c>
    </row>
    <row r="698" spans="1:9" x14ac:dyDescent="0.25">
      <c r="A698">
        <v>50245</v>
      </c>
      <c r="B698" t="s">
        <v>764</v>
      </c>
      <c r="C698" t="s">
        <v>771</v>
      </c>
      <c r="D698" t="s">
        <v>763</v>
      </c>
      <c r="E698" s="4">
        <v>38764352</v>
      </c>
      <c r="F698" s="4">
        <v>3220474</v>
      </c>
      <c r="G698" s="4">
        <v>49941832</v>
      </c>
      <c r="H698" s="4">
        <v>13320876</v>
      </c>
      <c r="I698" s="4">
        <v>105247534</v>
      </c>
    </row>
    <row r="699" spans="1:9" x14ac:dyDescent="0.25">
      <c r="A699">
        <v>50251</v>
      </c>
      <c r="B699" t="s">
        <v>764</v>
      </c>
      <c r="C699" t="s">
        <v>772</v>
      </c>
      <c r="D699" t="s">
        <v>763</v>
      </c>
      <c r="E699" s="4">
        <v>174499882</v>
      </c>
      <c r="F699" s="4">
        <v>0</v>
      </c>
      <c r="G699" s="4">
        <v>91982007</v>
      </c>
      <c r="H699" s="4">
        <v>19981314</v>
      </c>
      <c r="I699" s="4">
        <v>286463203</v>
      </c>
    </row>
    <row r="700" spans="1:9" x14ac:dyDescent="0.25">
      <c r="A700">
        <v>50270</v>
      </c>
      <c r="B700" t="s">
        <v>764</v>
      </c>
      <c r="C700" t="s">
        <v>773</v>
      </c>
      <c r="D700" t="s">
        <v>763</v>
      </c>
      <c r="E700" s="4">
        <v>75893183</v>
      </c>
      <c r="F700" s="4">
        <v>0</v>
      </c>
      <c r="G700" s="4">
        <v>27821453</v>
      </c>
      <c r="H700" s="4">
        <v>6660438</v>
      </c>
      <c r="I700" s="4">
        <v>110375074</v>
      </c>
    </row>
    <row r="701" spans="1:9" x14ac:dyDescent="0.25">
      <c r="A701">
        <v>50287</v>
      </c>
      <c r="B701" t="s">
        <v>764</v>
      </c>
      <c r="C701" t="s">
        <v>774</v>
      </c>
      <c r="D701" t="s">
        <v>763</v>
      </c>
      <c r="E701" s="4">
        <v>249648337</v>
      </c>
      <c r="F701" s="4">
        <v>0</v>
      </c>
      <c r="G701" s="4">
        <v>113539208</v>
      </c>
      <c r="H701" s="4">
        <v>26641752</v>
      </c>
      <c r="I701" s="4">
        <v>389829297</v>
      </c>
    </row>
    <row r="702" spans="1:9" x14ac:dyDescent="0.25">
      <c r="A702">
        <v>50313</v>
      </c>
      <c r="B702" t="s">
        <v>764</v>
      </c>
      <c r="C702" t="s">
        <v>91</v>
      </c>
      <c r="D702" t="s">
        <v>763</v>
      </c>
      <c r="E702" s="4">
        <v>1149609264</v>
      </c>
      <c r="F702" s="4">
        <v>14304228</v>
      </c>
      <c r="G702" s="4">
        <v>240394932</v>
      </c>
      <c r="H702" s="4">
        <v>59943942</v>
      </c>
      <c r="I702" s="4">
        <v>1464252366</v>
      </c>
    </row>
    <row r="703" spans="1:9" x14ac:dyDescent="0.25">
      <c r="A703">
        <v>50318</v>
      </c>
      <c r="B703" t="s">
        <v>764</v>
      </c>
      <c r="C703" t="s">
        <v>744</v>
      </c>
      <c r="D703" t="s">
        <v>763</v>
      </c>
      <c r="E703" s="4">
        <v>213701904</v>
      </c>
      <c r="F703" s="4">
        <v>0</v>
      </c>
      <c r="G703" s="4">
        <v>47268478</v>
      </c>
      <c r="H703" s="4">
        <v>33302191</v>
      </c>
      <c r="I703" s="4">
        <v>294272573</v>
      </c>
    </row>
    <row r="704" spans="1:9" x14ac:dyDescent="0.25">
      <c r="A704">
        <v>50325</v>
      </c>
      <c r="B704" t="s">
        <v>764</v>
      </c>
      <c r="C704" t="s">
        <v>775</v>
      </c>
      <c r="D704" t="s">
        <v>763</v>
      </c>
      <c r="E704" s="4">
        <v>167791622</v>
      </c>
      <c r="F704" s="4">
        <v>0</v>
      </c>
      <c r="G704" s="4">
        <v>37343801</v>
      </c>
      <c r="H704" s="4">
        <v>6660438</v>
      </c>
      <c r="I704" s="4">
        <v>211795861</v>
      </c>
    </row>
    <row r="705" spans="1:9" x14ac:dyDescent="0.25">
      <c r="A705">
        <v>50330</v>
      </c>
      <c r="B705" t="s">
        <v>764</v>
      </c>
      <c r="C705" t="s">
        <v>776</v>
      </c>
      <c r="D705" t="s">
        <v>763</v>
      </c>
      <c r="E705" s="4">
        <v>232251688</v>
      </c>
      <c r="F705" s="4">
        <v>0</v>
      </c>
      <c r="G705" s="4">
        <v>126190736</v>
      </c>
      <c r="H705" s="4">
        <v>53283506</v>
      </c>
      <c r="I705" s="4">
        <v>411725930</v>
      </c>
    </row>
    <row r="706" spans="1:9" x14ac:dyDescent="0.25">
      <c r="A706">
        <v>50350</v>
      </c>
      <c r="B706" t="s">
        <v>764</v>
      </c>
      <c r="C706" t="s">
        <v>777</v>
      </c>
      <c r="D706" t="s">
        <v>763</v>
      </c>
      <c r="E706" s="4">
        <v>422678195</v>
      </c>
      <c r="F706" s="4">
        <v>6094920</v>
      </c>
      <c r="G706" s="4">
        <v>207561732</v>
      </c>
      <c r="H706" s="4">
        <v>59943943</v>
      </c>
      <c r="I706" s="4">
        <v>696278790</v>
      </c>
    </row>
    <row r="707" spans="1:9" x14ac:dyDescent="0.25">
      <c r="A707">
        <v>50370</v>
      </c>
      <c r="B707" t="s">
        <v>764</v>
      </c>
      <c r="C707" t="s">
        <v>778</v>
      </c>
      <c r="D707" t="s">
        <v>763</v>
      </c>
      <c r="E707" s="4">
        <v>117580260</v>
      </c>
      <c r="F707" s="4">
        <v>0</v>
      </c>
      <c r="G707" s="4">
        <v>37497592</v>
      </c>
      <c r="H707" s="4">
        <v>6660438</v>
      </c>
      <c r="I707" s="4">
        <v>161738290</v>
      </c>
    </row>
    <row r="708" spans="1:9" x14ac:dyDescent="0.25">
      <c r="A708">
        <v>50400</v>
      </c>
      <c r="B708" t="s">
        <v>764</v>
      </c>
      <c r="C708" t="s">
        <v>779</v>
      </c>
      <c r="D708" t="s">
        <v>763</v>
      </c>
      <c r="E708" s="4">
        <v>261169033</v>
      </c>
      <c r="F708" s="4">
        <v>0</v>
      </c>
      <c r="G708" s="4">
        <v>116390660</v>
      </c>
      <c r="H708" s="4">
        <v>26641752</v>
      </c>
      <c r="I708" s="4">
        <v>404201445</v>
      </c>
    </row>
    <row r="709" spans="1:9" x14ac:dyDescent="0.25">
      <c r="A709">
        <v>50450</v>
      </c>
      <c r="B709" t="s">
        <v>764</v>
      </c>
      <c r="C709" t="s">
        <v>780</v>
      </c>
      <c r="D709" t="s">
        <v>763</v>
      </c>
      <c r="E709" s="4">
        <v>260665103</v>
      </c>
      <c r="F709" s="4">
        <v>17054268</v>
      </c>
      <c r="G709" s="4">
        <v>142910088</v>
      </c>
      <c r="H709" s="4">
        <v>26641752</v>
      </c>
      <c r="I709" s="4">
        <v>447271211</v>
      </c>
    </row>
    <row r="710" spans="1:9" x14ac:dyDescent="0.25">
      <c r="A710">
        <v>50568</v>
      </c>
      <c r="B710" t="s">
        <v>764</v>
      </c>
      <c r="C710" t="s">
        <v>781</v>
      </c>
      <c r="D710" t="s">
        <v>763</v>
      </c>
      <c r="E710" s="4">
        <v>2032141688</v>
      </c>
      <c r="F710" s="4">
        <v>0</v>
      </c>
      <c r="G710" s="4">
        <v>388996311</v>
      </c>
      <c r="H710" s="4">
        <v>99906571</v>
      </c>
      <c r="I710" s="4">
        <v>2521044570</v>
      </c>
    </row>
    <row r="711" spans="1:9" x14ac:dyDescent="0.25">
      <c r="A711">
        <v>50573</v>
      </c>
      <c r="B711" t="s">
        <v>764</v>
      </c>
      <c r="C711" t="s">
        <v>782</v>
      </c>
      <c r="D711" t="s">
        <v>763</v>
      </c>
      <c r="E711" s="4">
        <v>838226439</v>
      </c>
      <c r="F711" s="4">
        <v>0</v>
      </c>
      <c r="G711" s="4">
        <v>323673240</v>
      </c>
      <c r="H711" s="4">
        <v>79925256</v>
      </c>
      <c r="I711" s="4">
        <v>1241824935</v>
      </c>
    </row>
    <row r="712" spans="1:9" x14ac:dyDescent="0.25">
      <c r="A712">
        <v>50577</v>
      </c>
      <c r="B712" t="s">
        <v>764</v>
      </c>
      <c r="C712" t="s">
        <v>783</v>
      </c>
      <c r="D712" t="s">
        <v>763</v>
      </c>
      <c r="E712" s="4">
        <v>193585064</v>
      </c>
      <c r="F712" s="4">
        <v>26220320</v>
      </c>
      <c r="G712" s="4">
        <v>129265616</v>
      </c>
      <c r="H712" s="4">
        <v>46623067</v>
      </c>
      <c r="I712" s="4">
        <v>395694067</v>
      </c>
    </row>
    <row r="713" spans="1:9" x14ac:dyDescent="0.25">
      <c r="A713">
        <v>50590</v>
      </c>
      <c r="B713" t="s">
        <v>764</v>
      </c>
      <c r="C713" t="s">
        <v>414</v>
      </c>
      <c r="D713" t="s">
        <v>763</v>
      </c>
      <c r="E713" s="4">
        <v>287220491</v>
      </c>
      <c r="F713" s="4">
        <v>0</v>
      </c>
      <c r="G713" s="4">
        <v>133540124</v>
      </c>
      <c r="H713" s="4">
        <v>59943944</v>
      </c>
      <c r="I713" s="4">
        <v>480704559</v>
      </c>
    </row>
    <row r="714" spans="1:9" x14ac:dyDescent="0.25">
      <c r="A714">
        <v>50606</v>
      </c>
      <c r="B714" t="s">
        <v>764</v>
      </c>
      <c r="C714" t="s">
        <v>784</v>
      </c>
      <c r="D714" t="s">
        <v>763</v>
      </c>
      <c r="E714" s="4">
        <v>337983742</v>
      </c>
      <c r="F714" s="4">
        <v>0</v>
      </c>
      <c r="G714" s="4">
        <v>71427986</v>
      </c>
      <c r="H714" s="4">
        <v>19981314</v>
      </c>
      <c r="I714" s="4">
        <v>429393042</v>
      </c>
    </row>
    <row r="715" spans="1:9" x14ac:dyDescent="0.25">
      <c r="A715">
        <v>50680</v>
      </c>
      <c r="B715" t="s">
        <v>764</v>
      </c>
      <c r="C715" t="s">
        <v>785</v>
      </c>
      <c r="D715" t="s">
        <v>763</v>
      </c>
      <c r="E715" s="4">
        <v>276497094</v>
      </c>
      <c r="F715" s="4">
        <v>0</v>
      </c>
      <c r="G715" s="4">
        <v>78824631</v>
      </c>
      <c r="H715" s="4">
        <v>39962629</v>
      </c>
      <c r="I715" s="4">
        <v>395284354</v>
      </c>
    </row>
    <row r="716" spans="1:9" x14ac:dyDescent="0.25">
      <c r="A716">
        <v>50683</v>
      </c>
      <c r="B716" t="s">
        <v>764</v>
      </c>
      <c r="C716" t="s">
        <v>786</v>
      </c>
      <c r="D716" t="s">
        <v>763</v>
      </c>
      <c r="E716" s="4">
        <v>155949791</v>
      </c>
      <c r="F716" s="4">
        <v>4872846</v>
      </c>
      <c r="G716" s="4">
        <v>89122305</v>
      </c>
      <c r="H716" s="4">
        <v>19981314</v>
      </c>
      <c r="I716" s="4">
        <v>269926256</v>
      </c>
    </row>
    <row r="717" spans="1:9" x14ac:dyDescent="0.25">
      <c r="A717">
        <v>50686</v>
      </c>
      <c r="B717" t="s">
        <v>764</v>
      </c>
      <c r="C717" t="s">
        <v>787</v>
      </c>
      <c r="D717" t="s">
        <v>763</v>
      </c>
      <c r="E717" s="4">
        <v>30622684</v>
      </c>
      <c r="F717" s="4">
        <v>0</v>
      </c>
      <c r="G717" s="4">
        <v>26442924</v>
      </c>
      <c r="H717" s="4">
        <v>6660438</v>
      </c>
      <c r="I717" s="4">
        <v>63726046</v>
      </c>
    </row>
    <row r="718" spans="1:9" x14ac:dyDescent="0.25">
      <c r="A718">
        <v>50689</v>
      </c>
      <c r="B718" t="s">
        <v>764</v>
      </c>
      <c r="C718" t="s">
        <v>485</v>
      </c>
      <c r="D718" t="s">
        <v>763</v>
      </c>
      <c r="E718" s="4">
        <v>450385956</v>
      </c>
      <c r="F718" s="4">
        <v>11662694</v>
      </c>
      <c r="G718" s="4">
        <v>112291092</v>
      </c>
      <c r="H718" s="4">
        <v>26641752</v>
      </c>
      <c r="I718" s="4">
        <v>600981494</v>
      </c>
    </row>
    <row r="719" spans="1:9" x14ac:dyDescent="0.25">
      <c r="A719">
        <v>50711</v>
      </c>
      <c r="B719" t="s">
        <v>764</v>
      </c>
      <c r="C719" t="s">
        <v>788</v>
      </c>
      <c r="D719" t="s">
        <v>763</v>
      </c>
      <c r="E719" s="4">
        <v>410760082</v>
      </c>
      <c r="F719" s="4">
        <v>8375645</v>
      </c>
      <c r="G719" s="4">
        <v>197906004</v>
      </c>
      <c r="H719" s="4">
        <v>73264820</v>
      </c>
      <c r="I719" s="4">
        <v>690306551</v>
      </c>
    </row>
    <row r="720" spans="1:9" x14ac:dyDescent="0.25">
      <c r="A720">
        <v>52001</v>
      </c>
      <c r="B720" t="s">
        <v>789</v>
      </c>
      <c r="C720" t="s">
        <v>790</v>
      </c>
      <c r="D720" t="s">
        <v>113</v>
      </c>
      <c r="E720" s="4">
        <v>3700440915</v>
      </c>
      <c r="F720" s="4">
        <v>200320922</v>
      </c>
      <c r="G720" s="4">
        <v>996169957</v>
      </c>
      <c r="H720" s="4">
        <v>306380149</v>
      </c>
      <c r="I720" s="4">
        <v>5203311943</v>
      </c>
    </row>
    <row r="721" spans="1:9" x14ac:dyDescent="0.25">
      <c r="A721">
        <v>52019</v>
      </c>
      <c r="B721" t="s">
        <v>791</v>
      </c>
      <c r="C721" t="s">
        <v>792</v>
      </c>
      <c r="D721" t="s">
        <v>113</v>
      </c>
      <c r="E721" s="4">
        <v>120129893</v>
      </c>
      <c r="F721" s="4">
        <v>15888600</v>
      </c>
      <c r="G721" s="4">
        <v>83775870</v>
      </c>
      <c r="H721" s="4">
        <v>19981314</v>
      </c>
      <c r="I721" s="4">
        <v>239775677</v>
      </c>
    </row>
    <row r="722" spans="1:9" x14ac:dyDescent="0.25">
      <c r="A722">
        <v>52022</v>
      </c>
      <c r="B722" t="s">
        <v>791</v>
      </c>
      <c r="C722" t="s">
        <v>793</v>
      </c>
      <c r="D722" t="s">
        <v>113</v>
      </c>
      <c r="E722" s="4">
        <v>150666012</v>
      </c>
      <c r="F722" s="4">
        <v>0</v>
      </c>
      <c r="G722" s="4">
        <v>53686794</v>
      </c>
      <c r="H722" s="4">
        <v>13320876</v>
      </c>
      <c r="I722" s="4">
        <v>217673682</v>
      </c>
    </row>
    <row r="723" spans="1:9" x14ac:dyDescent="0.25">
      <c r="A723">
        <v>52036</v>
      </c>
      <c r="B723" t="s">
        <v>791</v>
      </c>
      <c r="C723" t="s">
        <v>794</v>
      </c>
      <c r="D723" t="s">
        <v>113</v>
      </c>
      <c r="E723" s="4">
        <v>88653681</v>
      </c>
      <c r="F723" s="4">
        <v>0</v>
      </c>
      <c r="G723" s="4">
        <v>79848426</v>
      </c>
      <c r="H723" s="4">
        <v>19981314</v>
      </c>
      <c r="I723" s="4">
        <v>188483421</v>
      </c>
    </row>
    <row r="724" spans="1:9" x14ac:dyDescent="0.25">
      <c r="A724">
        <v>52051</v>
      </c>
      <c r="B724" t="s">
        <v>791</v>
      </c>
      <c r="C724" t="s">
        <v>795</v>
      </c>
      <c r="D724" t="s">
        <v>113</v>
      </c>
      <c r="E724" s="4">
        <v>134586074</v>
      </c>
      <c r="F724" s="4">
        <v>0</v>
      </c>
      <c r="G724" s="4">
        <v>91031838</v>
      </c>
      <c r="H724" s="4">
        <v>19981314</v>
      </c>
      <c r="I724" s="4">
        <v>245599226</v>
      </c>
    </row>
    <row r="725" spans="1:9" x14ac:dyDescent="0.25">
      <c r="A725">
        <v>52079</v>
      </c>
      <c r="B725" t="s">
        <v>791</v>
      </c>
      <c r="C725" t="s">
        <v>796</v>
      </c>
      <c r="D725" t="s">
        <v>113</v>
      </c>
      <c r="E725" s="4">
        <v>1677896317</v>
      </c>
      <c r="F725" s="4">
        <v>22093761</v>
      </c>
      <c r="G725" s="4">
        <v>508704432</v>
      </c>
      <c r="H725" s="4">
        <v>93246133</v>
      </c>
      <c r="I725" s="4">
        <v>2301940643</v>
      </c>
    </row>
    <row r="726" spans="1:9" x14ac:dyDescent="0.25">
      <c r="A726">
        <v>52083</v>
      </c>
      <c r="B726" t="s">
        <v>791</v>
      </c>
      <c r="C726" t="s">
        <v>255</v>
      </c>
      <c r="D726" t="s">
        <v>113</v>
      </c>
      <c r="E726" s="4">
        <v>80813639</v>
      </c>
      <c r="F726" s="4">
        <v>12261541</v>
      </c>
      <c r="G726" s="4">
        <v>81829221</v>
      </c>
      <c r="H726" s="4">
        <v>19981314</v>
      </c>
      <c r="I726" s="4">
        <v>194885715</v>
      </c>
    </row>
    <row r="727" spans="1:9" x14ac:dyDescent="0.25">
      <c r="A727">
        <v>52110</v>
      </c>
      <c r="B727" t="s">
        <v>791</v>
      </c>
      <c r="C727" t="s">
        <v>797</v>
      </c>
      <c r="D727" t="s">
        <v>113</v>
      </c>
      <c r="E727" s="4">
        <v>353340954</v>
      </c>
      <c r="F727" s="4">
        <v>6657186</v>
      </c>
      <c r="G727" s="4">
        <v>225211024</v>
      </c>
      <c r="H727" s="4">
        <v>53283504</v>
      </c>
      <c r="I727" s="4">
        <v>638492668</v>
      </c>
    </row>
    <row r="728" spans="1:9" x14ac:dyDescent="0.25">
      <c r="A728">
        <v>52203</v>
      </c>
      <c r="B728" t="s">
        <v>791</v>
      </c>
      <c r="C728" t="s">
        <v>798</v>
      </c>
      <c r="D728" t="s">
        <v>113</v>
      </c>
      <c r="E728" s="4">
        <v>116988912</v>
      </c>
      <c r="F728" s="4">
        <v>0</v>
      </c>
      <c r="G728" s="4">
        <v>103610203</v>
      </c>
      <c r="H728" s="4">
        <v>26641752</v>
      </c>
      <c r="I728" s="4">
        <v>247240867</v>
      </c>
    </row>
    <row r="729" spans="1:9" x14ac:dyDescent="0.25">
      <c r="A729">
        <v>52207</v>
      </c>
      <c r="B729" t="s">
        <v>791</v>
      </c>
      <c r="C729" t="s">
        <v>799</v>
      </c>
      <c r="D729" t="s">
        <v>113</v>
      </c>
      <c r="E729" s="4">
        <v>128175075</v>
      </c>
      <c r="F729" s="4">
        <v>0</v>
      </c>
      <c r="G729" s="4">
        <v>81874056</v>
      </c>
      <c r="H729" s="4">
        <v>33302191</v>
      </c>
      <c r="I729" s="4">
        <v>243351322</v>
      </c>
    </row>
    <row r="730" spans="1:9" x14ac:dyDescent="0.25">
      <c r="A730">
        <v>52210</v>
      </c>
      <c r="B730" t="s">
        <v>791</v>
      </c>
      <c r="C730" t="s">
        <v>800</v>
      </c>
      <c r="D730" t="s">
        <v>113</v>
      </c>
      <c r="E730" s="4">
        <v>72071624</v>
      </c>
      <c r="F730" s="4">
        <v>0</v>
      </c>
      <c r="G730" s="4">
        <v>114428016</v>
      </c>
      <c r="H730" s="4">
        <v>13320876</v>
      </c>
      <c r="I730" s="4">
        <v>199820516</v>
      </c>
    </row>
    <row r="731" spans="1:9" x14ac:dyDescent="0.25">
      <c r="A731">
        <v>52215</v>
      </c>
      <c r="B731" t="s">
        <v>791</v>
      </c>
      <c r="C731" t="s">
        <v>211</v>
      </c>
      <c r="D731" t="s">
        <v>113</v>
      </c>
      <c r="E731" s="4">
        <v>250142280</v>
      </c>
      <c r="F731" s="4">
        <v>27406302</v>
      </c>
      <c r="G731" s="4">
        <v>745833899</v>
      </c>
      <c r="H731" s="4">
        <v>113227446</v>
      </c>
      <c r="I731" s="4">
        <v>1136609927</v>
      </c>
    </row>
    <row r="732" spans="1:9" x14ac:dyDescent="0.25">
      <c r="A732">
        <v>52224</v>
      </c>
      <c r="B732" t="s">
        <v>791</v>
      </c>
      <c r="C732" t="s">
        <v>801</v>
      </c>
      <c r="D732" t="s">
        <v>113</v>
      </c>
      <c r="E732" s="4">
        <v>114623130</v>
      </c>
      <c r="F732" s="4">
        <v>0</v>
      </c>
      <c r="G732" s="4">
        <v>301753959</v>
      </c>
      <c r="H732" s="4">
        <v>46623066</v>
      </c>
      <c r="I732" s="4">
        <v>463000155</v>
      </c>
    </row>
    <row r="733" spans="1:9" x14ac:dyDescent="0.25">
      <c r="A733">
        <v>52227</v>
      </c>
      <c r="B733" t="s">
        <v>791</v>
      </c>
      <c r="C733" t="s">
        <v>802</v>
      </c>
      <c r="D733" t="s">
        <v>113</v>
      </c>
      <c r="E733" s="4">
        <v>632566079</v>
      </c>
      <c r="F733" s="4">
        <v>32421447</v>
      </c>
      <c r="G733" s="4">
        <v>1573945630</v>
      </c>
      <c r="H733" s="4">
        <v>306380148</v>
      </c>
      <c r="I733" s="4">
        <v>2545313304</v>
      </c>
    </row>
    <row r="734" spans="1:9" x14ac:dyDescent="0.25">
      <c r="A734">
        <v>52233</v>
      </c>
      <c r="B734" t="s">
        <v>791</v>
      </c>
      <c r="C734" t="s">
        <v>803</v>
      </c>
      <c r="D734" t="s">
        <v>113</v>
      </c>
      <c r="E734" s="4">
        <v>157205037</v>
      </c>
      <c r="F734" s="4">
        <v>0</v>
      </c>
      <c r="G734" s="4">
        <v>116383884</v>
      </c>
      <c r="H734" s="4">
        <v>26641752</v>
      </c>
      <c r="I734" s="4">
        <v>300230673</v>
      </c>
    </row>
    <row r="735" spans="1:9" x14ac:dyDescent="0.25">
      <c r="A735">
        <v>52240</v>
      </c>
      <c r="B735" t="s">
        <v>791</v>
      </c>
      <c r="C735" t="s">
        <v>804</v>
      </c>
      <c r="D735" t="s">
        <v>113</v>
      </c>
      <c r="E735" s="4">
        <v>202881560</v>
      </c>
      <c r="F735" s="4">
        <v>2581090</v>
      </c>
      <c r="G735" s="4">
        <v>56955990</v>
      </c>
      <c r="H735" s="4">
        <v>19981314</v>
      </c>
      <c r="I735" s="4">
        <v>282399954</v>
      </c>
    </row>
    <row r="736" spans="1:9" x14ac:dyDescent="0.25">
      <c r="A736">
        <v>52250</v>
      </c>
      <c r="B736" t="s">
        <v>791</v>
      </c>
      <c r="C736" t="s">
        <v>805</v>
      </c>
      <c r="D736" t="s">
        <v>113</v>
      </c>
      <c r="E736" s="4">
        <v>903183257</v>
      </c>
      <c r="F736" s="4">
        <v>89272155</v>
      </c>
      <c r="G736" s="4">
        <v>465412692</v>
      </c>
      <c r="H736" s="4">
        <v>113227447</v>
      </c>
      <c r="I736" s="4">
        <v>1571095551</v>
      </c>
    </row>
    <row r="737" spans="1:9" x14ac:dyDescent="0.25">
      <c r="A737">
        <v>52254</v>
      </c>
      <c r="B737" t="s">
        <v>791</v>
      </c>
      <c r="C737" t="s">
        <v>806</v>
      </c>
      <c r="D737" t="s">
        <v>113</v>
      </c>
      <c r="E737" s="4">
        <v>77755219</v>
      </c>
      <c r="F737" s="4">
        <v>7320676</v>
      </c>
      <c r="G737" s="4">
        <v>56068542</v>
      </c>
      <c r="H737" s="4">
        <v>13320876</v>
      </c>
      <c r="I737" s="4">
        <v>154465313</v>
      </c>
    </row>
    <row r="738" spans="1:9" x14ac:dyDescent="0.25">
      <c r="A738">
        <v>52256</v>
      </c>
      <c r="B738" t="s">
        <v>791</v>
      </c>
      <c r="C738" t="s">
        <v>807</v>
      </c>
      <c r="D738" t="s">
        <v>113</v>
      </c>
      <c r="E738" s="4">
        <v>107680860</v>
      </c>
      <c r="F738" s="4">
        <v>0</v>
      </c>
      <c r="G738" s="4">
        <v>116147672</v>
      </c>
      <c r="H738" s="4">
        <v>33302190</v>
      </c>
      <c r="I738" s="4">
        <v>257130722</v>
      </c>
    </row>
    <row r="739" spans="1:9" x14ac:dyDescent="0.25">
      <c r="A739">
        <v>52258</v>
      </c>
      <c r="B739" t="s">
        <v>791</v>
      </c>
      <c r="C739" t="s">
        <v>808</v>
      </c>
      <c r="D739" t="s">
        <v>113</v>
      </c>
      <c r="E739" s="4">
        <v>243314575</v>
      </c>
      <c r="F739" s="4">
        <v>0</v>
      </c>
      <c r="G739" s="4">
        <v>182837934</v>
      </c>
      <c r="H739" s="4">
        <v>39962628</v>
      </c>
      <c r="I739" s="4">
        <v>466115137</v>
      </c>
    </row>
    <row r="740" spans="1:9" x14ac:dyDescent="0.25">
      <c r="A740">
        <v>52260</v>
      </c>
      <c r="B740" t="s">
        <v>791</v>
      </c>
      <c r="C740" t="s">
        <v>430</v>
      </c>
      <c r="D740" t="s">
        <v>113</v>
      </c>
      <c r="E740" s="4">
        <v>108900120</v>
      </c>
      <c r="F740" s="4">
        <v>0</v>
      </c>
      <c r="G740" s="4">
        <v>56237268</v>
      </c>
      <c r="H740" s="4">
        <v>13320876</v>
      </c>
      <c r="I740" s="4">
        <v>178458264</v>
      </c>
    </row>
    <row r="741" spans="1:9" x14ac:dyDescent="0.25">
      <c r="A741">
        <v>52287</v>
      </c>
      <c r="B741" t="s">
        <v>791</v>
      </c>
      <c r="C741" t="s">
        <v>809</v>
      </c>
      <c r="D741" t="s">
        <v>113</v>
      </c>
      <c r="E741" s="4">
        <v>90847964</v>
      </c>
      <c r="F741" s="4">
        <v>0</v>
      </c>
      <c r="G741" s="4">
        <v>83931177</v>
      </c>
      <c r="H741" s="4">
        <v>26641752</v>
      </c>
      <c r="I741" s="4">
        <v>201420893</v>
      </c>
    </row>
    <row r="742" spans="1:9" x14ac:dyDescent="0.25">
      <c r="A742">
        <v>52317</v>
      </c>
      <c r="B742" t="s">
        <v>791</v>
      </c>
      <c r="C742" t="s">
        <v>810</v>
      </c>
      <c r="D742" t="s">
        <v>113</v>
      </c>
      <c r="E742" s="4">
        <v>252081935</v>
      </c>
      <c r="F742" s="4">
        <v>0</v>
      </c>
      <c r="G742" s="4">
        <v>571104611</v>
      </c>
      <c r="H742" s="4">
        <v>126548322</v>
      </c>
      <c r="I742" s="4">
        <v>949734868</v>
      </c>
    </row>
    <row r="743" spans="1:9" x14ac:dyDescent="0.25">
      <c r="A743">
        <v>52320</v>
      </c>
      <c r="B743" t="s">
        <v>791</v>
      </c>
      <c r="C743" t="s">
        <v>811</v>
      </c>
      <c r="D743" t="s">
        <v>113</v>
      </c>
      <c r="E743" s="4">
        <v>148933300</v>
      </c>
      <c r="F743" s="4">
        <v>3896077</v>
      </c>
      <c r="G743" s="4">
        <v>82390815</v>
      </c>
      <c r="H743" s="4">
        <v>19981314</v>
      </c>
      <c r="I743" s="4">
        <v>255201506</v>
      </c>
    </row>
    <row r="744" spans="1:9" x14ac:dyDescent="0.25">
      <c r="A744">
        <v>52323</v>
      </c>
      <c r="B744" t="s">
        <v>791</v>
      </c>
      <c r="C744" t="s">
        <v>812</v>
      </c>
      <c r="D744" t="s">
        <v>113</v>
      </c>
      <c r="E744" s="4">
        <v>104116446</v>
      </c>
      <c r="F744" s="4">
        <v>0</v>
      </c>
      <c r="G744" s="4">
        <v>83581908</v>
      </c>
      <c r="H744" s="4">
        <v>19981314</v>
      </c>
      <c r="I744" s="4">
        <v>207679668</v>
      </c>
    </row>
    <row r="745" spans="1:9" x14ac:dyDescent="0.25">
      <c r="A745">
        <v>52352</v>
      </c>
      <c r="B745" t="s">
        <v>791</v>
      </c>
      <c r="C745" t="s">
        <v>813</v>
      </c>
      <c r="D745" t="s">
        <v>113</v>
      </c>
      <c r="E745" s="4">
        <v>124757331</v>
      </c>
      <c r="F745" s="4">
        <v>8844808</v>
      </c>
      <c r="G745" s="4">
        <v>92463504</v>
      </c>
      <c r="H745" s="4">
        <v>19981314</v>
      </c>
      <c r="I745" s="4">
        <v>246046957</v>
      </c>
    </row>
    <row r="746" spans="1:9" x14ac:dyDescent="0.25">
      <c r="A746">
        <v>52354</v>
      </c>
      <c r="B746" t="s">
        <v>791</v>
      </c>
      <c r="C746" t="s">
        <v>814</v>
      </c>
      <c r="D746" t="s">
        <v>113</v>
      </c>
      <c r="E746" s="4">
        <v>108943945</v>
      </c>
      <c r="F746" s="4">
        <v>0</v>
      </c>
      <c r="G746" s="4">
        <v>82810638</v>
      </c>
      <c r="H746" s="4">
        <v>19981314</v>
      </c>
      <c r="I746" s="4">
        <v>211735897</v>
      </c>
    </row>
    <row r="747" spans="1:9" x14ac:dyDescent="0.25">
      <c r="A747">
        <v>52356</v>
      </c>
      <c r="B747" t="s">
        <v>815</v>
      </c>
      <c r="C747" t="s">
        <v>816</v>
      </c>
      <c r="D747" t="s">
        <v>113</v>
      </c>
      <c r="E747" s="4">
        <v>1766334245</v>
      </c>
      <c r="F747" s="4">
        <v>206902444</v>
      </c>
      <c r="G747" s="4">
        <v>584115642</v>
      </c>
      <c r="H747" s="4">
        <v>259757087</v>
      </c>
      <c r="I747" s="4">
        <v>2817109418</v>
      </c>
    </row>
    <row r="748" spans="1:9" x14ac:dyDescent="0.25">
      <c r="A748">
        <v>52378</v>
      </c>
      <c r="B748" t="s">
        <v>791</v>
      </c>
      <c r="C748" t="s">
        <v>817</v>
      </c>
      <c r="D748" t="s">
        <v>113</v>
      </c>
      <c r="E748" s="4">
        <v>242847150</v>
      </c>
      <c r="F748" s="4">
        <v>0</v>
      </c>
      <c r="G748" s="4">
        <v>160932180</v>
      </c>
      <c r="H748" s="4">
        <v>46623066</v>
      </c>
      <c r="I748" s="4">
        <v>450402396</v>
      </c>
    </row>
    <row r="749" spans="1:9" x14ac:dyDescent="0.25">
      <c r="A749">
        <v>52381</v>
      </c>
      <c r="B749" t="s">
        <v>791</v>
      </c>
      <c r="C749" t="s">
        <v>818</v>
      </c>
      <c r="D749" t="s">
        <v>113</v>
      </c>
      <c r="E749" s="4">
        <v>149531481</v>
      </c>
      <c r="F749" s="4">
        <v>3050463</v>
      </c>
      <c r="G749" s="4">
        <v>160984230</v>
      </c>
      <c r="H749" s="4">
        <v>33302190</v>
      </c>
      <c r="I749" s="4">
        <v>346868364</v>
      </c>
    </row>
    <row r="750" spans="1:9" x14ac:dyDescent="0.25">
      <c r="A750">
        <v>52385</v>
      </c>
      <c r="B750" t="s">
        <v>791</v>
      </c>
      <c r="C750" t="s">
        <v>819</v>
      </c>
      <c r="D750" t="s">
        <v>113</v>
      </c>
      <c r="E750" s="4">
        <v>98330848</v>
      </c>
      <c r="F750" s="4">
        <v>0</v>
      </c>
      <c r="G750" s="4">
        <v>57407498</v>
      </c>
      <c r="H750" s="4">
        <v>13320876</v>
      </c>
      <c r="I750" s="4">
        <v>169059222</v>
      </c>
    </row>
    <row r="751" spans="1:9" x14ac:dyDescent="0.25">
      <c r="A751">
        <v>52390</v>
      </c>
      <c r="B751" t="s">
        <v>791</v>
      </c>
      <c r="C751" t="s">
        <v>820</v>
      </c>
      <c r="D751" t="s">
        <v>113</v>
      </c>
      <c r="E751" s="4">
        <v>284438352</v>
      </c>
      <c r="F751" s="4">
        <v>0</v>
      </c>
      <c r="G751" s="4">
        <v>134964252</v>
      </c>
      <c r="H751" s="4">
        <v>33302191</v>
      </c>
      <c r="I751" s="4">
        <v>452704795</v>
      </c>
    </row>
    <row r="752" spans="1:9" x14ac:dyDescent="0.25">
      <c r="A752">
        <v>52399</v>
      </c>
      <c r="B752" t="s">
        <v>791</v>
      </c>
      <c r="C752" t="s">
        <v>821</v>
      </c>
      <c r="D752" t="s">
        <v>113</v>
      </c>
      <c r="E752" s="4">
        <v>492010201</v>
      </c>
      <c r="F752" s="4">
        <v>0</v>
      </c>
      <c r="G752" s="4">
        <v>143816790</v>
      </c>
      <c r="H752" s="4">
        <v>39962628</v>
      </c>
      <c r="I752" s="4">
        <v>675789619</v>
      </c>
    </row>
    <row r="753" spans="1:9" x14ac:dyDescent="0.25">
      <c r="A753">
        <v>52405</v>
      </c>
      <c r="B753" t="s">
        <v>791</v>
      </c>
      <c r="C753" t="s">
        <v>822</v>
      </c>
      <c r="D753" t="s">
        <v>113</v>
      </c>
      <c r="E753" s="4">
        <v>201577889</v>
      </c>
      <c r="F753" s="4">
        <v>20780</v>
      </c>
      <c r="G753" s="4">
        <v>92361696</v>
      </c>
      <c r="H753" s="4">
        <v>26641752</v>
      </c>
      <c r="I753" s="4">
        <v>320602117</v>
      </c>
    </row>
    <row r="754" spans="1:9" x14ac:dyDescent="0.25">
      <c r="A754">
        <v>52411</v>
      </c>
      <c r="B754" t="s">
        <v>791</v>
      </c>
      <c r="C754" t="s">
        <v>823</v>
      </c>
      <c r="D754" t="s">
        <v>113</v>
      </c>
      <c r="E754" s="4">
        <v>114572773</v>
      </c>
      <c r="F754" s="4">
        <v>0</v>
      </c>
      <c r="G754" s="4">
        <v>82669068</v>
      </c>
      <c r="H754" s="4">
        <v>19981314</v>
      </c>
      <c r="I754" s="4">
        <v>217223155</v>
      </c>
    </row>
    <row r="755" spans="1:9" x14ac:dyDescent="0.25">
      <c r="A755">
        <v>52418</v>
      </c>
      <c r="B755" t="s">
        <v>791</v>
      </c>
      <c r="C755" t="s">
        <v>824</v>
      </c>
      <c r="D755" t="s">
        <v>113</v>
      </c>
      <c r="E755" s="4">
        <v>166962296</v>
      </c>
      <c r="F755" s="4">
        <v>0</v>
      </c>
      <c r="G755" s="4">
        <v>119724400</v>
      </c>
      <c r="H755" s="4">
        <v>53283505</v>
      </c>
      <c r="I755" s="4">
        <v>339970201</v>
      </c>
    </row>
    <row r="756" spans="1:9" x14ac:dyDescent="0.25">
      <c r="A756">
        <v>52427</v>
      </c>
      <c r="B756" t="s">
        <v>791</v>
      </c>
      <c r="C756" t="s">
        <v>825</v>
      </c>
      <c r="D756" t="s">
        <v>113</v>
      </c>
      <c r="E756" s="4">
        <v>440487410</v>
      </c>
      <c r="F756" s="4">
        <v>45061588</v>
      </c>
      <c r="G756" s="4">
        <v>90084238</v>
      </c>
      <c r="H756" s="4">
        <v>19981314</v>
      </c>
      <c r="I756" s="4">
        <v>595614550</v>
      </c>
    </row>
    <row r="757" spans="1:9" x14ac:dyDescent="0.25">
      <c r="A757">
        <v>52435</v>
      </c>
      <c r="B757" t="s">
        <v>791</v>
      </c>
      <c r="C757" t="s">
        <v>826</v>
      </c>
      <c r="D757" t="s">
        <v>113</v>
      </c>
      <c r="E757" s="4">
        <v>140052223</v>
      </c>
      <c r="F757" s="4">
        <v>0</v>
      </c>
      <c r="G757" s="4">
        <v>537478020</v>
      </c>
      <c r="H757" s="4">
        <v>93246132</v>
      </c>
      <c r="I757" s="4">
        <v>770776375</v>
      </c>
    </row>
    <row r="758" spans="1:9" x14ac:dyDescent="0.25">
      <c r="A758">
        <v>52473</v>
      </c>
      <c r="B758" t="s">
        <v>791</v>
      </c>
      <c r="C758" t="s">
        <v>580</v>
      </c>
      <c r="D758" t="s">
        <v>113</v>
      </c>
      <c r="E758" s="4">
        <v>302879176</v>
      </c>
      <c r="F758" s="4">
        <v>0</v>
      </c>
      <c r="G758" s="4">
        <v>176747496</v>
      </c>
      <c r="H758" s="4">
        <v>26641752</v>
      </c>
      <c r="I758" s="4">
        <v>506268424</v>
      </c>
    </row>
    <row r="759" spans="1:9" x14ac:dyDescent="0.25">
      <c r="A759">
        <v>52480</v>
      </c>
      <c r="B759" t="s">
        <v>791</v>
      </c>
      <c r="C759" t="s">
        <v>113</v>
      </c>
      <c r="D759" t="s">
        <v>113</v>
      </c>
      <c r="E759" s="4">
        <v>51950556</v>
      </c>
      <c r="F759" s="4">
        <v>0</v>
      </c>
      <c r="G759" s="4">
        <v>30324081</v>
      </c>
      <c r="H759" s="4">
        <v>6660438</v>
      </c>
      <c r="I759" s="4">
        <v>88935075</v>
      </c>
    </row>
    <row r="760" spans="1:9" x14ac:dyDescent="0.25">
      <c r="A760">
        <v>52490</v>
      </c>
      <c r="B760" t="s">
        <v>791</v>
      </c>
      <c r="C760" t="s">
        <v>827</v>
      </c>
      <c r="D760" t="s">
        <v>113</v>
      </c>
      <c r="E760" s="4">
        <v>856056364</v>
      </c>
      <c r="F760" s="4">
        <v>13340589</v>
      </c>
      <c r="G760" s="4">
        <v>262466010</v>
      </c>
      <c r="H760" s="4">
        <v>73264820</v>
      </c>
      <c r="I760" s="4">
        <v>1205127783</v>
      </c>
    </row>
    <row r="761" spans="1:9" x14ac:dyDescent="0.25">
      <c r="A761">
        <v>52506</v>
      </c>
      <c r="B761" t="s">
        <v>791</v>
      </c>
      <c r="C761" t="s">
        <v>828</v>
      </c>
      <c r="D761" t="s">
        <v>113</v>
      </c>
      <c r="E761" s="4">
        <v>89370370</v>
      </c>
      <c r="F761" s="4">
        <v>0</v>
      </c>
      <c r="G761" s="4">
        <v>83736666</v>
      </c>
      <c r="H761" s="4">
        <v>19981314</v>
      </c>
      <c r="I761" s="4">
        <v>193088350</v>
      </c>
    </row>
    <row r="762" spans="1:9" x14ac:dyDescent="0.25">
      <c r="A762">
        <v>52520</v>
      </c>
      <c r="B762" t="s">
        <v>791</v>
      </c>
      <c r="C762" t="s">
        <v>829</v>
      </c>
      <c r="D762" t="s">
        <v>113</v>
      </c>
      <c r="E762" s="4">
        <v>238030738</v>
      </c>
      <c r="F762" s="4">
        <v>0</v>
      </c>
      <c r="G762" s="4">
        <v>110034993</v>
      </c>
      <c r="H762" s="4">
        <v>19981314</v>
      </c>
      <c r="I762" s="4">
        <v>368047045</v>
      </c>
    </row>
    <row r="763" spans="1:9" x14ac:dyDescent="0.25">
      <c r="A763">
        <v>52540</v>
      </c>
      <c r="B763" t="s">
        <v>791</v>
      </c>
      <c r="C763" t="s">
        <v>830</v>
      </c>
      <c r="D763" t="s">
        <v>113</v>
      </c>
      <c r="E763" s="4">
        <v>275319014</v>
      </c>
      <c r="F763" s="4">
        <v>11341561</v>
      </c>
      <c r="G763" s="4">
        <v>196860461</v>
      </c>
      <c r="H763" s="4">
        <v>66604381</v>
      </c>
      <c r="I763" s="4">
        <v>550125417</v>
      </c>
    </row>
    <row r="764" spans="1:9" x14ac:dyDescent="0.25">
      <c r="A764">
        <v>52560</v>
      </c>
      <c r="B764" t="s">
        <v>791</v>
      </c>
      <c r="C764" t="s">
        <v>831</v>
      </c>
      <c r="D764" t="s">
        <v>113</v>
      </c>
      <c r="E764" s="4">
        <v>192965075</v>
      </c>
      <c r="F764" s="4">
        <v>1865229</v>
      </c>
      <c r="G764" s="4">
        <v>156884975</v>
      </c>
      <c r="H764" s="4">
        <v>46623066</v>
      </c>
      <c r="I764" s="4">
        <v>398338345</v>
      </c>
    </row>
    <row r="765" spans="1:9" x14ac:dyDescent="0.25">
      <c r="A765">
        <v>52565</v>
      </c>
      <c r="B765" t="s">
        <v>791</v>
      </c>
      <c r="C765" t="s">
        <v>832</v>
      </c>
      <c r="D765" t="s">
        <v>113</v>
      </c>
      <c r="E765" s="4">
        <v>72396780</v>
      </c>
      <c r="F765" s="4">
        <v>0</v>
      </c>
      <c r="G765" s="4">
        <v>29687596</v>
      </c>
      <c r="H765" s="4">
        <v>6660438</v>
      </c>
      <c r="I765" s="4">
        <v>108744814</v>
      </c>
    </row>
    <row r="766" spans="1:9" x14ac:dyDescent="0.25">
      <c r="A766">
        <v>52573</v>
      </c>
      <c r="B766" t="s">
        <v>791</v>
      </c>
      <c r="C766" t="s">
        <v>833</v>
      </c>
      <c r="D766" t="s">
        <v>113</v>
      </c>
      <c r="E766" s="4">
        <v>119878056</v>
      </c>
      <c r="F766" s="4">
        <v>0</v>
      </c>
      <c r="G766" s="4">
        <v>82304991</v>
      </c>
      <c r="H766" s="4">
        <v>19981314</v>
      </c>
      <c r="I766" s="4">
        <v>222164361</v>
      </c>
    </row>
    <row r="767" spans="1:9" x14ac:dyDescent="0.25">
      <c r="A767">
        <v>52585</v>
      </c>
      <c r="B767" t="s">
        <v>791</v>
      </c>
      <c r="C767" t="s">
        <v>834</v>
      </c>
      <c r="D767" t="s">
        <v>113</v>
      </c>
      <c r="E767" s="4">
        <v>271352932</v>
      </c>
      <c r="F767" s="4">
        <v>0</v>
      </c>
      <c r="G767" s="4">
        <v>110482672</v>
      </c>
      <c r="H767" s="4">
        <v>26641752</v>
      </c>
      <c r="I767" s="4">
        <v>408477356</v>
      </c>
    </row>
    <row r="768" spans="1:9" x14ac:dyDescent="0.25">
      <c r="A768">
        <v>52612</v>
      </c>
      <c r="B768" t="s">
        <v>791</v>
      </c>
      <c r="C768" t="s">
        <v>597</v>
      </c>
      <c r="D768" t="s">
        <v>113</v>
      </c>
      <c r="E768" s="4">
        <v>602155033</v>
      </c>
      <c r="F768" s="4">
        <v>0</v>
      </c>
      <c r="G768" s="4">
        <v>1016456316</v>
      </c>
      <c r="H768" s="4">
        <v>189822484</v>
      </c>
      <c r="I768" s="4">
        <v>1808433833</v>
      </c>
    </row>
    <row r="769" spans="1:9" x14ac:dyDescent="0.25">
      <c r="A769">
        <v>52621</v>
      </c>
      <c r="B769" t="s">
        <v>791</v>
      </c>
      <c r="C769" t="s">
        <v>835</v>
      </c>
      <c r="D769" t="s">
        <v>113</v>
      </c>
      <c r="E769" s="4">
        <v>396642589</v>
      </c>
      <c r="F769" s="4">
        <v>32234578</v>
      </c>
      <c r="G769" s="4">
        <v>141018484</v>
      </c>
      <c r="H769" s="4">
        <v>46623067</v>
      </c>
      <c r="I769" s="4">
        <v>616518718</v>
      </c>
    </row>
    <row r="770" spans="1:9" x14ac:dyDescent="0.25">
      <c r="A770">
        <v>52678</v>
      </c>
      <c r="B770" t="s">
        <v>791</v>
      </c>
      <c r="C770" t="s">
        <v>836</v>
      </c>
      <c r="D770" t="s">
        <v>113</v>
      </c>
      <c r="E770" s="4">
        <v>440730656</v>
      </c>
      <c r="F770" s="4">
        <v>12316662</v>
      </c>
      <c r="G770" s="4">
        <v>199468016</v>
      </c>
      <c r="H770" s="4">
        <v>63274162</v>
      </c>
      <c r="I770" s="4">
        <v>715789496</v>
      </c>
    </row>
    <row r="771" spans="1:9" x14ac:dyDescent="0.25">
      <c r="A771">
        <v>52683</v>
      </c>
      <c r="B771" t="s">
        <v>791</v>
      </c>
      <c r="C771" t="s">
        <v>837</v>
      </c>
      <c r="D771" t="s">
        <v>113</v>
      </c>
      <c r="E771" s="4">
        <v>264089681</v>
      </c>
      <c r="F771" s="4">
        <v>0</v>
      </c>
      <c r="G771" s="4">
        <v>138035665</v>
      </c>
      <c r="H771" s="4">
        <v>33302190</v>
      </c>
      <c r="I771" s="4">
        <v>435427536</v>
      </c>
    </row>
    <row r="772" spans="1:9" x14ac:dyDescent="0.25">
      <c r="A772">
        <v>52685</v>
      </c>
      <c r="B772" t="s">
        <v>791</v>
      </c>
      <c r="C772" t="s">
        <v>599</v>
      </c>
      <c r="D772" t="s">
        <v>113</v>
      </c>
      <c r="E772" s="4">
        <v>124988455</v>
      </c>
      <c r="F772" s="4">
        <v>0</v>
      </c>
      <c r="G772" s="4">
        <v>58598144</v>
      </c>
      <c r="H772" s="4">
        <v>13320876</v>
      </c>
      <c r="I772" s="4">
        <v>196907475</v>
      </c>
    </row>
    <row r="773" spans="1:9" x14ac:dyDescent="0.25">
      <c r="A773">
        <v>52687</v>
      </c>
      <c r="B773" t="s">
        <v>791</v>
      </c>
      <c r="C773" t="s">
        <v>838</v>
      </c>
      <c r="D773" t="s">
        <v>113</v>
      </c>
      <c r="E773" s="4">
        <v>284981101</v>
      </c>
      <c r="F773" s="4">
        <v>13775601</v>
      </c>
      <c r="G773" s="4">
        <v>205886870</v>
      </c>
      <c r="H773" s="4">
        <v>59943942</v>
      </c>
      <c r="I773" s="4">
        <v>564587514</v>
      </c>
    </row>
    <row r="774" spans="1:9" x14ac:dyDescent="0.25">
      <c r="A774">
        <v>52693</v>
      </c>
      <c r="B774" t="s">
        <v>791</v>
      </c>
      <c r="C774" t="s">
        <v>236</v>
      </c>
      <c r="D774" t="s">
        <v>113</v>
      </c>
      <c r="E774" s="4">
        <v>191579613</v>
      </c>
      <c r="F774" s="4">
        <v>0</v>
      </c>
      <c r="G774" s="4">
        <v>80410947</v>
      </c>
      <c r="H774" s="4">
        <v>19981314</v>
      </c>
      <c r="I774" s="4">
        <v>291971874</v>
      </c>
    </row>
    <row r="775" spans="1:9" x14ac:dyDescent="0.25">
      <c r="A775">
        <v>52694</v>
      </c>
      <c r="B775" t="s">
        <v>791</v>
      </c>
      <c r="C775" t="s">
        <v>839</v>
      </c>
      <c r="D775" t="s">
        <v>113</v>
      </c>
      <c r="E775" s="4">
        <v>87122482</v>
      </c>
      <c r="F775" s="4">
        <v>0</v>
      </c>
      <c r="G775" s="4">
        <v>59239264</v>
      </c>
      <c r="H775" s="4">
        <v>13320876</v>
      </c>
      <c r="I775" s="4">
        <v>159682622</v>
      </c>
    </row>
    <row r="776" spans="1:9" x14ac:dyDescent="0.25">
      <c r="A776">
        <v>52696</v>
      </c>
      <c r="B776" t="s">
        <v>791</v>
      </c>
      <c r="C776" t="s">
        <v>840</v>
      </c>
      <c r="D776" t="s">
        <v>113</v>
      </c>
      <c r="E776" s="4">
        <v>382878474</v>
      </c>
      <c r="F776" s="4">
        <v>0</v>
      </c>
      <c r="G776" s="4">
        <v>128774091</v>
      </c>
      <c r="H776" s="4">
        <v>19981314</v>
      </c>
      <c r="I776" s="4">
        <v>531633879</v>
      </c>
    </row>
    <row r="777" spans="1:9" x14ac:dyDescent="0.25">
      <c r="A777">
        <v>52699</v>
      </c>
      <c r="B777" t="s">
        <v>791</v>
      </c>
      <c r="C777" t="s">
        <v>841</v>
      </c>
      <c r="D777" t="s">
        <v>113</v>
      </c>
      <c r="E777" s="4">
        <v>177615724</v>
      </c>
      <c r="F777" s="4">
        <v>6974236</v>
      </c>
      <c r="G777" s="4">
        <v>1438840479</v>
      </c>
      <c r="H777" s="4">
        <v>173171388</v>
      </c>
      <c r="I777" s="4">
        <v>1796601827</v>
      </c>
    </row>
    <row r="778" spans="1:9" x14ac:dyDescent="0.25">
      <c r="A778">
        <v>52720</v>
      </c>
      <c r="B778" t="s">
        <v>791</v>
      </c>
      <c r="C778" t="s">
        <v>842</v>
      </c>
      <c r="D778" t="s">
        <v>113</v>
      </c>
      <c r="E778" s="4">
        <v>103465072</v>
      </c>
      <c r="F778" s="4">
        <v>0</v>
      </c>
      <c r="G778" s="4">
        <v>91515516</v>
      </c>
      <c r="H778" s="4">
        <v>19981314</v>
      </c>
      <c r="I778" s="4">
        <v>214961902</v>
      </c>
    </row>
    <row r="779" spans="1:9" x14ac:dyDescent="0.25">
      <c r="A779">
        <v>52786</v>
      </c>
      <c r="B779" t="s">
        <v>791</v>
      </c>
      <c r="C779" t="s">
        <v>843</v>
      </c>
      <c r="D779" t="s">
        <v>113</v>
      </c>
      <c r="E779" s="4">
        <v>276390706</v>
      </c>
      <c r="F779" s="4">
        <v>10709202</v>
      </c>
      <c r="G779" s="4">
        <v>196097762</v>
      </c>
      <c r="H779" s="4">
        <v>46623066</v>
      </c>
      <c r="I779" s="4">
        <v>529820736</v>
      </c>
    </row>
    <row r="780" spans="1:9" x14ac:dyDescent="0.25">
      <c r="A780">
        <v>52788</v>
      </c>
      <c r="B780" t="s">
        <v>791</v>
      </c>
      <c r="C780" t="s">
        <v>844</v>
      </c>
      <c r="D780" t="s">
        <v>113</v>
      </c>
      <c r="E780" s="4">
        <v>143694009</v>
      </c>
      <c r="F780" s="4">
        <v>0</v>
      </c>
      <c r="G780" s="4">
        <v>118355412</v>
      </c>
      <c r="H780" s="4">
        <v>26641752</v>
      </c>
      <c r="I780" s="4">
        <v>288691173</v>
      </c>
    </row>
    <row r="781" spans="1:9" x14ac:dyDescent="0.25">
      <c r="A781">
        <v>52835</v>
      </c>
      <c r="B781" t="s">
        <v>845</v>
      </c>
      <c r="C781" t="s">
        <v>846</v>
      </c>
      <c r="D781" t="s">
        <v>113</v>
      </c>
      <c r="E781" s="4">
        <v>4848419096</v>
      </c>
      <c r="F781" s="4">
        <v>0</v>
      </c>
      <c r="G781" s="4">
        <v>1979971968</v>
      </c>
      <c r="H781" s="4">
        <v>586118551</v>
      </c>
      <c r="I781" s="4">
        <v>7414509615</v>
      </c>
    </row>
    <row r="782" spans="1:9" x14ac:dyDescent="0.25">
      <c r="A782">
        <v>52838</v>
      </c>
      <c r="B782" t="s">
        <v>791</v>
      </c>
      <c r="C782" t="s">
        <v>847</v>
      </c>
      <c r="D782" t="s">
        <v>113</v>
      </c>
      <c r="E782" s="4">
        <v>631653755</v>
      </c>
      <c r="F782" s="4">
        <v>40317681</v>
      </c>
      <c r="G782" s="4">
        <v>710842746</v>
      </c>
      <c r="H782" s="4">
        <v>159850513</v>
      </c>
      <c r="I782" s="4">
        <v>1542664695</v>
      </c>
    </row>
    <row r="783" spans="1:9" x14ac:dyDescent="0.25">
      <c r="A783">
        <v>52885</v>
      </c>
      <c r="B783" t="s">
        <v>791</v>
      </c>
      <c r="C783" t="s">
        <v>848</v>
      </c>
      <c r="D783" t="s">
        <v>113</v>
      </c>
      <c r="E783" s="4">
        <v>158787952</v>
      </c>
      <c r="F783" s="4">
        <v>2725496</v>
      </c>
      <c r="G783" s="4">
        <v>85556886</v>
      </c>
      <c r="H783" s="4">
        <v>19981314</v>
      </c>
      <c r="I783" s="4">
        <v>267051648</v>
      </c>
    </row>
    <row r="784" spans="1:9" x14ac:dyDescent="0.25">
      <c r="A784">
        <v>54001</v>
      </c>
      <c r="B784" t="s">
        <v>849</v>
      </c>
      <c r="C784" t="s">
        <v>850</v>
      </c>
      <c r="D784" t="s">
        <v>851</v>
      </c>
      <c r="E784" s="4">
        <v>9187404380</v>
      </c>
      <c r="F784" s="4">
        <v>434885665</v>
      </c>
      <c r="G784" s="4">
        <v>1252284492</v>
      </c>
      <c r="H784" s="4">
        <v>379644967</v>
      </c>
      <c r="I784" s="4">
        <v>11254219504</v>
      </c>
    </row>
    <row r="785" spans="1:9" x14ac:dyDescent="0.25">
      <c r="A785">
        <v>54003</v>
      </c>
      <c r="B785" t="s">
        <v>852</v>
      </c>
      <c r="C785" t="s">
        <v>853</v>
      </c>
      <c r="D785" t="s">
        <v>851</v>
      </c>
      <c r="E785" s="4">
        <v>814014419</v>
      </c>
      <c r="F785" s="4">
        <v>19806224</v>
      </c>
      <c r="G785" s="4">
        <v>422472518</v>
      </c>
      <c r="H785" s="4">
        <v>126548324</v>
      </c>
      <c r="I785" s="4">
        <v>1382841485</v>
      </c>
    </row>
    <row r="786" spans="1:9" x14ac:dyDescent="0.25">
      <c r="A786">
        <v>54051</v>
      </c>
      <c r="B786" t="s">
        <v>852</v>
      </c>
      <c r="C786" t="s">
        <v>854</v>
      </c>
      <c r="D786" t="s">
        <v>851</v>
      </c>
      <c r="E786" s="4">
        <v>209692919</v>
      </c>
      <c r="F786" s="4">
        <v>5361470</v>
      </c>
      <c r="G786" s="4">
        <v>120249215</v>
      </c>
      <c r="H786" s="4">
        <v>39962629</v>
      </c>
      <c r="I786" s="4">
        <v>375266233</v>
      </c>
    </row>
    <row r="787" spans="1:9" x14ac:dyDescent="0.25">
      <c r="A787">
        <v>54099</v>
      </c>
      <c r="B787" t="s">
        <v>852</v>
      </c>
      <c r="C787" t="s">
        <v>855</v>
      </c>
      <c r="D787" t="s">
        <v>851</v>
      </c>
      <c r="E787" s="4">
        <v>140188036</v>
      </c>
      <c r="F787" s="4">
        <v>2071808</v>
      </c>
      <c r="G787" s="4">
        <v>78753376</v>
      </c>
      <c r="H787" s="4">
        <v>19981314</v>
      </c>
      <c r="I787" s="4">
        <v>240994534</v>
      </c>
    </row>
    <row r="788" spans="1:9" x14ac:dyDescent="0.25">
      <c r="A788">
        <v>54109</v>
      </c>
      <c r="B788" t="s">
        <v>852</v>
      </c>
      <c r="C788" t="s">
        <v>856</v>
      </c>
      <c r="D788" t="s">
        <v>851</v>
      </c>
      <c r="E788" s="4">
        <v>152325222</v>
      </c>
      <c r="F788" s="4">
        <v>2475425</v>
      </c>
      <c r="G788" s="4">
        <v>133059164</v>
      </c>
      <c r="H788" s="4">
        <v>26641752</v>
      </c>
      <c r="I788" s="4">
        <v>314501563</v>
      </c>
    </row>
    <row r="789" spans="1:9" x14ac:dyDescent="0.25">
      <c r="A789">
        <v>54125</v>
      </c>
      <c r="B789" t="s">
        <v>852</v>
      </c>
      <c r="C789" t="s">
        <v>857</v>
      </c>
      <c r="D789" t="s">
        <v>851</v>
      </c>
      <c r="E789" s="4">
        <v>55293503</v>
      </c>
      <c r="F789" s="4">
        <v>1895542</v>
      </c>
      <c r="G789" s="4">
        <v>54292822</v>
      </c>
      <c r="H789" s="4">
        <v>13320876</v>
      </c>
      <c r="I789" s="4">
        <v>124802743</v>
      </c>
    </row>
    <row r="790" spans="1:9" x14ac:dyDescent="0.25">
      <c r="A790">
        <v>54128</v>
      </c>
      <c r="B790" t="s">
        <v>852</v>
      </c>
      <c r="C790" t="s">
        <v>858</v>
      </c>
      <c r="D790" t="s">
        <v>851</v>
      </c>
      <c r="E790" s="4">
        <v>207302210</v>
      </c>
      <c r="F790" s="4">
        <v>6540345</v>
      </c>
      <c r="G790" s="4">
        <v>145697322</v>
      </c>
      <c r="H790" s="4">
        <v>33302190</v>
      </c>
      <c r="I790" s="4">
        <v>392842067</v>
      </c>
    </row>
    <row r="791" spans="1:9" x14ac:dyDescent="0.25">
      <c r="A791">
        <v>54172</v>
      </c>
      <c r="B791" t="s">
        <v>852</v>
      </c>
      <c r="C791" t="s">
        <v>859</v>
      </c>
      <c r="D791" t="s">
        <v>851</v>
      </c>
      <c r="E791" s="4">
        <v>348019561</v>
      </c>
      <c r="F791" s="4">
        <v>12807845</v>
      </c>
      <c r="G791" s="4">
        <v>155950370</v>
      </c>
      <c r="H791" s="4">
        <v>39962628</v>
      </c>
      <c r="I791" s="4">
        <v>556740404</v>
      </c>
    </row>
    <row r="792" spans="1:9" x14ac:dyDescent="0.25">
      <c r="A792">
        <v>54174</v>
      </c>
      <c r="B792" t="s">
        <v>852</v>
      </c>
      <c r="C792" t="s">
        <v>860</v>
      </c>
      <c r="D792" t="s">
        <v>851</v>
      </c>
      <c r="E792" s="4">
        <v>256491920</v>
      </c>
      <c r="F792" s="4">
        <v>8620205</v>
      </c>
      <c r="G792" s="4">
        <v>170085750</v>
      </c>
      <c r="H792" s="4">
        <v>36632409</v>
      </c>
      <c r="I792" s="4">
        <v>471830284</v>
      </c>
    </row>
    <row r="793" spans="1:9" x14ac:dyDescent="0.25">
      <c r="A793">
        <v>54206</v>
      </c>
      <c r="B793" t="s">
        <v>852</v>
      </c>
      <c r="C793" t="s">
        <v>861</v>
      </c>
      <c r="D793" t="s">
        <v>851</v>
      </c>
      <c r="E793" s="4">
        <v>604285535</v>
      </c>
      <c r="F793" s="4">
        <v>5662704</v>
      </c>
      <c r="G793" s="4">
        <v>286821378</v>
      </c>
      <c r="H793" s="4">
        <v>99906572</v>
      </c>
      <c r="I793" s="4">
        <v>996676189</v>
      </c>
    </row>
    <row r="794" spans="1:9" x14ac:dyDescent="0.25">
      <c r="A794">
        <v>54223</v>
      </c>
      <c r="B794" t="s">
        <v>852</v>
      </c>
      <c r="C794" t="s">
        <v>862</v>
      </c>
      <c r="D794" t="s">
        <v>851</v>
      </c>
      <c r="E794" s="4">
        <v>166785040</v>
      </c>
      <c r="F794" s="4">
        <v>4892704</v>
      </c>
      <c r="G794" s="4">
        <v>159471597</v>
      </c>
      <c r="H794" s="4">
        <v>33302190</v>
      </c>
      <c r="I794" s="4">
        <v>364451531</v>
      </c>
    </row>
    <row r="795" spans="1:9" x14ac:dyDescent="0.25">
      <c r="A795">
        <v>54239</v>
      </c>
      <c r="B795" t="s">
        <v>852</v>
      </c>
      <c r="C795" t="s">
        <v>863</v>
      </c>
      <c r="D795" t="s">
        <v>851</v>
      </c>
      <c r="E795" s="4">
        <v>98604224</v>
      </c>
      <c r="F795" s="4">
        <v>4021795</v>
      </c>
      <c r="G795" s="4">
        <v>54397042</v>
      </c>
      <c r="H795" s="4">
        <v>13320876</v>
      </c>
      <c r="I795" s="4">
        <v>170343937</v>
      </c>
    </row>
    <row r="796" spans="1:9" x14ac:dyDescent="0.25">
      <c r="A796">
        <v>54245</v>
      </c>
      <c r="B796" t="s">
        <v>852</v>
      </c>
      <c r="C796" t="s">
        <v>864</v>
      </c>
      <c r="D796" t="s">
        <v>851</v>
      </c>
      <c r="E796" s="4">
        <v>445791620</v>
      </c>
      <c r="F796" s="4">
        <v>3157856</v>
      </c>
      <c r="G796" s="4">
        <v>290871104</v>
      </c>
      <c r="H796" s="4">
        <v>99906572</v>
      </c>
      <c r="I796" s="4">
        <v>839727152</v>
      </c>
    </row>
    <row r="797" spans="1:9" x14ac:dyDescent="0.25">
      <c r="A797">
        <v>54250</v>
      </c>
      <c r="B797" t="s">
        <v>852</v>
      </c>
      <c r="C797" t="s">
        <v>865</v>
      </c>
      <c r="D797" t="s">
        <v>851</v>
      </c>
      <c r="E797" s="4">
        <v>942690032</v>
      </c>
      <c r="F797" s="4">
        <v>18327287</v>
      </c>
      <c r="G797" s="4">
        <v>221049846</v>
      </c>
      <c r="H797" s="4">
        <v>59943943</v>
      </c>
      <c r="I797" s="4">
        <v>1242011108</v>
      </c>
    </row>
    <row r="798" spans="1:9" x14ac:dyDescent="0.25">
      <c r="A798">
        <v>54261</v>
      </c>
      <c r="B798" t="s">
        <v>852</v>
      </c>
      <c r="C798" t="s">
        <v>866</v>
      </c>
      <c r="D798" t="s">
        <v>851</v>
      </c>
      <c r="E798" s="4">
        <v>670611613</v>
      </c>
      <c r="F798" s="4">
        <v>16643059</v>
      </c>
      <c r="G798" s="4">
        <v>177818568</v>
      </c>
      <c r="H798" s="4">
        <v>39962628</v>
      </c>
      <c r="I798" s="4">
        <v>905035868</v>
      </c>
    </row>
    <row r="799" spans="1:9" x14ac:dyDescent="0.25">
      <c r="A799">
        <v>54313</v>
      </c>
      <c r="B799" t="s">
        <v>852</v>
      </c>
      <c r="C799" t="s">
        <v>867</v>
      </c>
      <c r="D799" t="s">
        <v>851</v>
      </c>
      <c r="E799" s="4">
        <v>119442083</v>
      </c>
      <c r="F799" s="4">
        <v>2380802</v>
      </c>
      <c r="G799" s="4">
        <v>77350310</v>
      </c>
      <c r="H799" s="4">
        <v>19981314</v>
      </c>
      <c r="I799" s="4">
        <v>219154509</v>
      </c>
    </row>
    <row r="800" spans="1:9" x14ac:dyDescent="0.25">
      <c r="A800">
        <v>54344</v>
      </c>
      <c r="B800" t="s">
        <v>852</v>
      </c>
      <c r="C800" t="s">
        <v>868</v>
      </c>
      <c r="D800" t="s">
        <v>851</v>
      </c>
      <c r="E800" s="4">
        <v>390222657</v>
      </c>
      <c r="F800" s="4">
        <v>3963613</v>
      </c>
      <c r="G800" s="4">
        <v>138892804</v>
      </c>
      <c r="H800" s="4">
        <v>46623067</v>
      </c>
      <c r="I800" s="4">
        <v>579702141</v>
      </c>
    </row>
    <row r="801" spans="1:9" x14ac:dyDescent="0.25">
      <c r="A801">
        <v>54347</v>
      </c>
      <c r="B801" t="s">
        <v>852</v>
      </c>
      <c r="C801" t="s">
        <v>869</v>
      </c>
      <c r="D801" t="s">
        <v>851</v>
      </c>
      <c r="E801" s="4">
        <v>68377992</v>
      </c>
      <c r="F801" s="4">
        <v>3000190</v>
      </c>
      <c r="G801" s="4">
        <v>31403236</v>
      </c>
      <c r="H801" s="4">
        <v>6660438</v>
      </c>
      <c r="I801" s="4">
        <v>109441856</v>
      </c>
    </row>
    <row r="802" spans="1:9" x14ac:dyDescent="0.25">
      <c r="A802">
        <v>54377</v>
      </c>
      <c r="B802" t="s">
        <v>852</v>
      </c>
      <c r="C802" t="s">
        <v>870</v>
      </c>
      <c r="D802" t="s">
        <v>851</v>
      </c>
      <c r="E802" s="4">
        <v>102828093</v>
      </c>
      <c r="F802" s="4">
        <v>2950830</v>
      </c>
      <c r="G802" s="4">
        <v>78690872</v>
      </c>
      <c r="H802" s="4">
        <v>19981314</v>
      </c>
      <c r="I802" s="4">
        <v>204451109</v>
      </c>
    </row>
    <row r="803" spans="1:9" x14ac:dyDescent="0.25">
      <c r="A803">
        <v>54385</v>
      </c>
      <c r="B803" t="s">
        <v>852</v>
      </c>
      <c r="C803" t="s">
        <v>871</v>
      </c>
      <c r="D803" t="s">
        <v>851</v>
      </c>
      <c r="E803" s="4">
        <v>376561278</v>
      </c>
      <c r="F803" s="4">
        <v>9902990</v>
      </c>
      <c r="G803" s="4">
        <v>247933544</v>
      </c>
      <c r="H803" s="4">
        <v>53283504</v>
      </c>
      <c r="I803" s="4">
        <v>687681316</v>
      </c>
    </row>
    <row r="804" spans="1:9" x14ac:dyDescent="0.25">
      <c r="A804">
        <v>54398</v>
      </c>
      <c r="B804" t="s">
        <v>852</v>
      </c>
      <c r="C804" t="s">
        <v>872</v>
      </c>
      <c r="D804" t="s">
        <v>851</v>
      </c>
      <c r="E804" s="4">
        <v>195547043</v>
      </c>
      <c r="F804" s="4">
        <v>0</v>
      </c>
      <c r="G804" s="4">
        <v>180671646</v>
      </c>
      <c r="H804" s="4">
        <v>39962628</v>
      </c>
      <c r="I804" s="4">
        <v>416181317</v>
      </c>
    </row>
    <row r="805" spans="1:9" x14ac:dyDescent="0.25">
      <c r="A805">
        <v>54405</v>
      </c>
      <c r="B805" t="s">
        <v>852</v>
      </c>
      <c r="C805" t="s">
        <v>873</v>
      </c>
      <c r="D805" t="s">
        <v>851</v>
      </c>
      <c r="E805" s="4">
        <v>989814834</v>
      </c>
      <c r="F805" s="4">
        <v>46456249</v>
      </c>
      <c r="G805" s="4">
        <v>112083696</v>
      </c>
      <c r="H805" s="4">
        <v>86585697</v>
      </c>
      <c r="I805" s="4">
        <v>1234940476</v>
      </c>
    </row>
    <row r="806" spans="1:9" x14ac:dyDescent="0.25">
      <c r="A806">
        <v>54418</v>
      </c>
      <c r="B806" t="s">
        <v>852</v>
      </c>
      <c r="C806" t="s">
        <v>874</v>
      </c>
      <c r="D806" t="s">
        <v>851</v>
      </c>
      <c r="E806" s="4">
        <v>70936796</v>
      </c>
      <c r="F806" s="4">
        <v>0</v>
      </c>
      <c r="G806" s="4">
        <v>53475962</v>
      </c>
      <c r="H806" s="4">
        <v>13320876</v>
      </c>
      <c r="I806" s="4">
        <v>137733634</v>
      </c>
    </row>
    <row r="807" spans="1:9" x14ac:dyDescent="0.25">
      <c r="A807">
        <v>54480</v>
      </c>
      <c r="B807" t="s">
        <v>852</v>
      </c>
      <c r="C807" t="s">
        <v>875</v>
      </c>
      <c r="D807" t="s">
        <v>851</v>
      </c>
      <c r="E807" s="4">
        <v>71718810</v>
      </c>
      <c r="F807" s="4">
        <v>0</v>
      </c>
      <c r="G807" s="4">
        <v>77786004</v>
      </c>
      <c r="H807" s="4">
        <v>19981314</v>
      </c>
      <c r="I807" s="4">
        <v>169486128</v>
      </c>
    </row>
    <row r="808" spans="1:9" x14ac:dyDescent="0.25">
      <c r="A808">
        <v>54498</v>
      </c>
      <c r="B808" t="s">
        <v>852</v>
      </c>
      <c r="C808" t="s">
        <v>876</v>
      </c>
      <c r="D808" t="s">
        <v>851</v>
      </c>
      <c r="E808" s="4">
        <v>1962633224</v>
      </c>
      <c r="F808" s="4">
        <v>39205246</v>
      </c>
      <c r="G808" s="4">
        <v>370543509</v>
      </c>
      <c r="H808" s="4">
        <v>106567008</v>
      </c>
      <c r="I808" s="4">
        <v>2478948987</v>
      </c>
    </row>
    <row r="809" spans="1:9" x14ac:dyDescent="0.25">
      <c r="A809">
        <v>54518</v>
      </c>
      <c r="B809" t="s">
        <v>852</v>
      </c>
      <c r="C809" t="s">
        <v>877</v>
      </c>
      <c r="D809" t="s">
        <v>851</v>
      </c>
      <c r="E809" s="4">
        <v>604402065</v>
      </c>
      <c r="F809" s="4">
        <v>14462726</v>
      </c>
      <c r="G809" s="4">
        <v>158058577</v>
      </c>
      <c r="H809" s="4">
        <v>79925257</v>
      </c>
      <c r="I809" s="4">
        <v>856848625</v>
      </c>
    </row>
    <row r="810" spans="1:9" x14ac:dyDescent="0.25">
      <c r="A810">
        <v>54520</v>
      </c>
      <c r="B810" t="s">
        <v>852</v>
      </c>
      <c r="C810" t="s">
        <v>878</v>
      </c>
      <c r="D810" t="s">
        <v>851</v>
      </c>
      <c r="E810" s="4">
        <v>133296064</v>
      </c>
      <c r="F810" s="4">
        <v>2671656</v>
      </c>
      <c r="G810" s="4">
        <v>111857788</v>
      </c>
      <c r="H810" s="4">
        <v>26641752</v>
      </c>
      <c r="I810" s="4">
        <v>274467260</v>
      </c>
    </row>
    <row r="811" spans="1:9" x14ac:dyDescent="0.25">
      <c r="A811">
        <v>54553</v>
      </c>
      <c r="B811" t="s">
        <v>852</v>
      </c>
      <c r="C811" t="s">
        <v>879</v>
      </c>
      <c r="D811" t="s">
        <v>851</v>
      </c>
      <c r="E811" s="4">
        <v>210271681</v>
      </c>
      <c r="F811" s="4">
        <v>5246950</v>
      </c>
      <c r="G811" s="4">
        <v>28803808</v>
      </c>
      <c r="H811" s="4">
        <v>6660438</v>
      </c>
      <c r="I811" s="4">
        <v>250982877</v>
      </c>
    </row>
    <row r="812" spans="1:9" x14ac:dyDescent="0.25">
      <c r="A812">
        <v>54599</v>
      </c>
      <c r="B812" t="s">
        <v>852</v>
      </c>
      <c r="C812" t="s">
        <v>880</v>
      </c>
      <c r="D812" t="s">
        <v>851</v>
      </c>
      <c r="E812" s="4">
        <v>119743762</v>
      </c>
      <c r="F812" s="4">
        <v>4157111</v>
      </c>
      <c r="G812" s="4">
        <v>81233038</v>
      </c>
      <c r="H812" s="4">
        <v>19981314</v>
      </c>
      <c r="I812" s="4">
        <v>225115225</v>
      </c>
    </row>
    <row r="813" spans="1:9" x14ac:dyDescent="0.25">
      <c r="A813">
        <v>54660</v>
      </c>
      <c r="B813" t="s">
        <v>852</v>
      </c>
      <c r="C813" t="s">
        <v>881</v>
      </c>
      <c r="D813" t="s">
        <v>851</v>
      </c>
      <c r="E813" s="4">
        <v>211807795</v>
      </c>
      <c r="F813" s="4">
        <v>6877040</v>
      </c>
      <c r="G813" s="4">
        <v>138205572</v>
      </c>
      <c r="H813" s="4">
        <v>33302190</v>
      </c>
      <c r="I813" s="4">
        <v>390192597</v>
      </c>
    </row>
    <row r="814" spans="1:9" x14ac:dyDescent="0.25">
      <c r="A814">
        <v>54670</v>
      </c>
      <c r="B814" t="s">
        <v>852</v>
      </c>
      <c r="C814" t="s">
        <v>882</v>
      </c>
      <c r="D814" t="s">
        <v>851</v>
      </c>
      <c r="E814" s="4">
        <v>364717175</v>
      </c>
      <c r="F814" s="4">
        <v>4981407</v>
      </c>
      <c r="G814" s="4">
        <v>202428978</v>
      </c>
      <c r="H814" s="4">
        <v>46623066</v>
      </c>
      <c r="I814" s="4">
        <v>618750626</v>
      </c>
    </row>
    <row r="815" spans="1:9" x14ac:dyDescent="0.25">
      <c r="A815">
        <v>54673</v>
      </c>
      <c r="B815" t="s">
        <v>852</v>
      </c>
      <c r="C815" t="s">
        <v>600</v>
      </c>
      <c r="D815" t="s">
        <v>851</v>
      </c>
      <c r="E815" s="4">
        <v>177523675</v>
      </c>
      <c r="F815" s="4">
        <v>5796017</v>
      </c>
      <c r="G815" s="4">
        <v>53888660</v>
      </c>
      <c r="H815" s="4">
        <v>13320876</v>
      </c>
      <c r="I815" s="4">
        <v>250529228</v>
      </c>
    </row>
    <row r="816" spans="1:9" x14ac:dyDescent="0.25">
      <c r="A816">
        <v>54680</v>
      </c>
      <c r="B816" t="s">
        <v>852</v>
      </c>
      <c r="C816" t="s">
        <v>883</v>
      </c>
      <c r="D816" t="s">
        <v>851</v>
      </c>
      <c r="E816" s="4">
        <v>53874658</v>
      </c>
      <c r="F816" s="4">
        <v>2263455</v>
      </c>
      <c r="G816" s="4">
        <v>57913214</v>
      </c>
      <c r="H816" s="4">
        <v>13320876</v>
      </c>
      <c r="I816" s="4">
        <v>127372203</v>
      </c>
    </row>
    <row r="817" spans="1:9" x14ac:dyDescent="0.25">
      <c r="A817">
        <v>54720</v>
      </c>
      <c r="B817" t="s">
        <v>852</v>
      </c>
      <c r="C817" t="s">
        <v>884</v>
      </c>
      <c r="D817" t="s">
        <v>851</v>
      </c>
      <c r="E817" s="4">
        <v>815673883</v>
      </c>
      <c r="F817" s="4">
        <v>12993694</v>
      </c>
      <c r="G817" s="4">
        <v>367327356</v>
      </c>
      <c r="H817" s="4">
        <v>113227448</v>
      </c>
      <c r="I817" s="4">
        <v>1309222381</v>
      </c>
    </row>
    <row r="818" spans="1:9" x14ac:dyDescent="0.25">
      <c r="A818">
        <v>54743</v>
      </c>
      <c r="B818" t="s">
        <v>852</v>
      </c>
      <c r="C818" t="s">
        <v>885</v>
      </c>
      <c r="D818" t="s">
        <v>851</v>
      </c>
      <c r="E818" s="4">
        <v>128843542</v>
      </c>
      <c r="F818" s="4">
        <v>2846110</v>
      </c>
      <c r="G818" s="4">
        <v>77727129</v>
      </c>
      <c r="H818" s="4">
        <v>19981314</v>
      </c>
      <c r="I818" s="4">
        <v>229398095</v>
      </c>
    </row>
    <row r="819" spans="1:9" x14ac:dyDescent="0.25">
      <c r="A819">
        <v>54800</v>
      </c>
      <c r="B819" t="s">
        <v>852</v>
      </c>
      <c r="C819" t="s">
        <v>886</v>
      </c>
      <c r="D819" t="s">
        <v>851</v>
      </c>
      <c r="E819" s="4">
        <v>656634230</v>
      </c>
      <c r="F819" s="4">
        <v>12789894</v>
      </c>
      <c r="G819" s="4">
        <v>269346328</v>
      </c>
      <c r="H819" s="4">
        <v>73264819</v>
      </c>
      <c r="I819" s="4">
        <v>1012035271</v>
      </c>
    </row>
    <row r="820" spans="1:9" x14ac:dyDescent="0.25">
      <c r="A820">
        <v>54810</v>
      </c>
      <c r="B820" t="s">
        <v>852</v>
      </c>
      <c r="C820" t="s">
        <v>887</v>
      </c>
      <c r="D820" t="s">
        <v>851</v>
      </c>
      <c r="E820" s="4">
        <v>2331930489</v>
      </c>
      <c r="F820" s="4">
        <v>37002097</v>
      </c>
      <c r="G820" s="4">
        <v>464164584</v>
      </c>
      <c r="H820" s="4">
        <v>153190078</v>
      </c>
      <c r="I820" s="4">
        <v>2986287248</v>
      </c>
    </row>
    <row r="821" spans="1:9" x14ac:dyDescent="0.25">
      <c r="A821">
        <v>54820</v>
      </c>
      <c r="B821" t="s">
        <v>852</v>
      </c>
      <c r="C821" t="s">
        <v>154</v>
      </c>
      <c r="D821" t="s">
        <v>851</v>
      </c>
      <c r="E821" s="4">
        <v>454373283</v>
      </c>
      <c r="F821" s="4">
        <v>17250397</v>
      </c>
      <c r="G821" s="4">
        <v>301260848</v>
      </c>
      <c r="H821" s="4">
        <v>63274161</v>
      </c>
      <c r="I821" s="4">
        <v>836158689</v>
      </c>
    </row>
    <row r="822" spans="1:9" x14ac:dyDescent="0.25">
      <c r="A822">
        <v>54871</v>
      </c>
      <c r="B822" t="s">
        <v>852</v>
      </c>
      <c r="C822" t="s">
        <v>888</v>
      </c>
      <c r="D822" t="s">
        <v>851</v>
      </c>
      <c r="E822" s="4">
        <v>121629652</v>
      </c>
      <c r="F822" s="4">
        <v>0</v>
      </c>
      <c r="G822" s="4">
        <v>57813032</v>
      </c>
      <c r="H822" s="4">
        <v>13320876</v>
      </c>
      <c r="I822" s="4">
        <v>192763560</v>
      </c>
    </row>
    <row r="823" spans="1:9" x14ac:dyDescent="0.25">
      <c r="A823">
        <v>54874</v>
      </c>
      <c r="B823" t="s">
        <v>852</v>
      </c>
      <c r="C823" t="s">
        <v>889</v>
      </c>
      <c r="D823" t="s">
        <v>851</v>
      </c>
      <c r="E823" s="4">
        <v>1440798052</v>
      </c>
      <c r="F823" s="4">
        <v>46862625</v>
      </c>
      <c r="G823" s="4">
        <v>184450694</v>
      </c>
      <c r="H823" s="4">
        <v>73264819</v>
      </c>
      <c r="I823" s="4">
        <v>1745376190</v>
      </c>
    </row>
    <row r="824" spans="1:9" x14ac:dyDescent="0.25">
      <c r="A824">
        <v>63001</v>
      </c>
      <c r="B824" t="s">
        <v>890</v>
      </c>
      <c r="C824" t="s">
        <v>52</v>
      </c>
      <c r="D824" t="s">
        <v>891</v>
      </c>
      <c r="E824" s="4">
        <v>2908104114</v>
      </c>
      <c r="F824" s="4">
        <v>358412696</v>
      </c>
      <c r="G824" s="4">
        <v>558000228</v>
      </c>
      <c r="H824" s="4">
        <v>326361470</v>
      </c>
      <c r="I824" s="4">
        <v>4150878508</v>
      </c>
    </row>
    <row r="825" spans="1:9" x14ac:dyDescent="0.25">
      <c r="A825">
        <v>63111</v>
      </c>
      <c r="B825" t="s">
        <v>892</v>
      </c>
      <c r="C825" t="s">
        <v>259</v>
      </c>
      <c r="D825" t="s">
        <v>891</v>
      </c>
      <c r="E825" s="4">
        <v>42163464</v>
      </c>
      <c r="F825" s="4">
        <v>7434501</v>
      </c>
      <c r="G825" s="4">
        <v>48629751</v>
      </c>
      <c r="H825" s="4">
        <v>13320876</v>
      </c>
      <c r="I825" s="4">
        <v>111548592</v>
      </c>
    </row>
    <row r="826" spans="1:9" x14ac:dyDescent="0.25">
      <c r="A826">
        <v>63130</v>
      </c>
      <c r="B826" t="s">
        <v>892</v>
      </c>
      <c r="C826" t="s">
        <v>893</v>
      </c>
      <c r="D826" t="s">
        <v>891</v>
      </c>
      <c r="E826" s="4">
        <v>910160077</v>
      </c>
      <c r="F826" s="4">
        <v>87035493</v>
      </c>
      <c r="G826" s="4">
        <v>316462659</v>
      </c>
      <c r="H826" s="4">
        <v>93246132</v>
      </c>
      <c r="I826" s="4">
        <v>1406904361</v>
      </c>
    </row>
    <row r="827" spans="1:9" x14ac:dyDescent="0.25">
      <c r="A827">
        <v>63190</v>
      </c>
      <c r="B827" t="s">
        <v>892</v>
      </c>
      <c r="C827" t="s">
        <v>894</v>
      </c>
      <c r="D827" t="s">
        <v>891</v>
      </c>
      <c r="E827" s="4">
        <v>296229488</v>
      </c>
      <c r="F827" s="4">
        <v>26228225</v>
      </c>
      <c r="G827" s="4">
        <v>108440215</v>
      </c>
      <c r="H827" s="4">
        <v>33302190</v>
      </c>
      <c r="I827" s="4">
        <v>464200118</v>
      </c>
    </row>
    <row r="828" spans="1:9" x14ac:dyDescent="0.25">
      <c r="A828">
        <v>63212</v>
      </c>
      <c r="B828" t="s">
        <v>892</v>
      </c>
      <c r="C828" t="s">
        <v>211</v>
      </c>
      <c r="D828" t="s">
        <v>891</v>
      </c>
      <c r="E828" s="4">
        <v>79110003</v>
      </c>
      <c r="F828" s="4">
        <v>8703829</v>
      </c>
      <c r="G828" s="4">
        <v>26430894</v>
      </c>
      <c r="H828" s="4">
        <v>6660438</v>
      </c>
      <c r="I828" s="4">
        <v>120905164</v>
      </c>
    </row>
    <row r="829" spans="1:9" x14ac:dyDescent="0.25">
      <c r="A829">
        <v>63272</v>
      </c>
      <c r="B829" t="s">
        <v>892</v>
      </c>
      <c r="C829" t="s">
        <v>895</v>
      </c>
      <c r="D829" t="s">
        <v>891</v>
      </c>
      <c r="E829" s="4">
        <v>158132694</v>
      </c>
      <c r="F829" s="4">
        <v>12254702</v>
      </c>
      <c r="G829" s="4">
        <v>92258600</v>
      </c>
      <c r="H829" s="4">
        <v>26641752</v>
      </c>
      <c r="I829" s="4">
        <v>289287748</v>
      </c>
    </row>
    <row r="830" spans="1:9" x14ac:dyDescent="0.25">
      <c r="A830">
        <v>63302</v>
      </c>
      <c r="B830" t="s">
        <v>892</v>
      </c>
      <c r="C830" t="s">
        <v>896</v>
      </c>
      <c r="D830" t="s">
        <v>891</v>
      </c>
      <c r="E830" s="4">
        <v>101791814</v>
      </c>
      <c r="F830" s="4">
        <v>16845069</v>
      </c>
      <c r="G830" s="4">
        <v>53535174</v>
      </c>
      <c r="H830" s="4">
        <v>13320876</v>
      </c>
      <c r="I830" s="4">
        <v>185492933</v>
      </c>
    </row>
    <row r="831" spans="1:9" x14ac:dyDescent="0.25">
      <c r="A831">
        <v>63401</v>
      </c>
      <c r="B831" t="s">
        <v>892</v>
      </c>
      <c r="C831" t="s">
        <v>897</v>
      </c>
      <c r="D831" t="s">
        <v>891</v>
      </c>
      <c r="E831" s="4">
        <v>475190424</v>
      </c>
      <c r="F831" s="4">
        <v>38449728</v>
      </c>
      <c r="G831" s="4">
        <v>155494306</v>
      </c>
      <c r="H831" s="4">
        <v>46623066</v>
      </c>
      <c r="I831" s="4">
        <v>715757524</v>
      </c>
    </row>
    <row r="832" spans="1:9" x14ac:dyDescent="0.25">
      <c r="A832">
        <v>63470</v>
      </c>
      <c r="B832" t="s">
        <v>892</v>
      </c>
      <c r="C832" t="s">
        <v>898</v>
      </c>
      <c r="D832" t="s">
        <v>891</v>
      </c>
      <c r="E832" s="4">
        <v>511506300</v>
      </c>
      <c r="F832" s="4">
        <v>74488385</v>
      </c>
      <c r="G832" s="4">
        <v>135160886</v>
      </c>
      <c r="H832" s="4">
        <v>39962628</v>
      </c>
      <c r="I832" s="4">
        <v>761118199</v>
      </c>
    </row>
    <row r="833" spans="1:9" x14ac:dyDescent="0.25">
      <c r="A833">
        <v>63548</v>
      </c>
      <c r="B833" t="s">
        <v>892</v>
      </c>
      <c r="C833" t="s">
        <v>899</v>
      </c>
      <c r="D833" t="s">
        <v>891</v>
      </c>
      <c r="E833" s="4">
        <v>103694010</v>
      </c>
      <c r="F833" s="4">
        <v>18381171</v>
      </c>
      <c r="G833" s="4">
        <v>104129700</v>
      </c>
      <c r="H833" s="4">
        <v>26641752</v>
      </c>
      <c r="I833" s="4">
        <v>252846633</v>
      </c>
    </row>
    <row r="834" spans="1:9" x14ac:dyDescent="0.25">
      <c r="A834">
        <v>63594</v>
      </c>
      <c r="B834" t="s">
        <v>892</v>
      </c>
      <c r="C834" t="s">
        <v>900</v>
      </c>
      <c r="D834" t="s">
        <v>891</v>
      </c>
      <c r="E834" s="4">
        <v>418234682</v>
      </c>
      <c r="F834" s="4">
        <v>22281114</v>
      </c>
      <c r="G834" s="4">
        <v>161211188</v>
      </c>
      <c r="H834" s="4">
        <v>46623066</v>
      </c>
      <c r="I834" s="4">
        <v>648350050</v>
      </c>
    </row>
    <row r="835" spans="1:9" x14ac:dyDescent="0.25">
      <c r="A835">
        <v>63690</v>
      </c>
      <c r="B835" t="s">
        <v>892</v>
      </c>
      <c r="C835" t="s">
        <v>901</v>
      </c>
      <c r="D835" t="s">
        <v>891</v>
      </c>
      <c r="E835" s="4">
        <v>87172481</v>
      </c>
      <c r="F835" s="4">
        <v>11433342</v>
      </c>
      <c r="G835" s="4">
        <v>50680052</v>
      </c>
      <c r="H835" s="4">
        <v>13320876</v>
      </c>
      <c r="I835" s="4">
        <v>162606751</v>
      </c>
    </row>
    <row r="836" spans="1:9" x14ac:dyDescent="0.25">
      <c r="A836">
        <v>66001</v>
      </c>
      <c r="B836" t="s">
        <v>902</v>
      </c>
      <c r="C836" t="s">
        <v>903</v>
      </c>
      <c r="D836" t="s">
        <v>393</v>
      </c>
      <c r="E836" s="4">
        <v>5136904072</v>
      </c>
      <c r="F836" s="4">
        <v>350302584</v>
      </c>
      <c r="G836" s="4">
        <v>1422772228</v>
      </c>
      <c r="H836" s="4">
        <v>559476799</v>
      </c>
      <c r="I836" s="4">
        <v>7469455683</v>
      </c>
    </row>
    <row r="837" spans="1:9" x14ac:dyDescent="0.25">
      <c r="A837">
        <v>66045</v>
      </c>
      <c r="B837" t="s">
        <v>904</v>
      </c>
      <c r="C837" t="s">
        <v>905</v>
      </c>
      <c r="D837" t="s">
        <v>393</v>
      </c>
      <c r="E837" s="4">
        <v>163933497</v>
      </c>
      <c r="F837" s="4">
        <v>13812643</v>
      </c>
      <c r="G837" s="4">
        <v>131495270</v>
      </c>
      <c r="H837" s="4">
        <v>26641752</v>
      </c>
      <c r="I837" s="4">
        <v>335883162</v>
      </c>
    </row>
    <row r="838" spans="1:9" x14ac:dyDescent="0.25">
      <c r="A838">
        <v>66075</v>
      </c>
      <c r="B838" t="s">
        <v>904</v>
      </c>
      <c r="C838" t="s">
        <v>424</v>
      </c>
      <c r="D838" t="s">
        <v>393</v>
      </c>
      <c r="E838" s="4">
        <v>94091700</v>
      </c>
      <c r="F838" s="4">
        <v>10201275</v>
      </c>
      <c r="G838" s="4">
        <v>79206405</v>
      </c>
      <c r="H838" s="4">
        <v>19981314</v>
      </c>
      <c r="I838" s="4">
        <v>203480694</v>
      </c>
    </row>
    <row r="839" spans="1:9" x14ac:dyDescent="0.25">
      <c r="A839">
        <v>66088</v>
      </c>
      <c r="B839" t="s">
        <v>904</v>
      </c>
      <c r="C839" t="s">
        <v>906</v>
      </c>
      <c r="D839" t="s">
        <v>393</v>
      </c>
      <c r="E839" s="4">
        <v>390514166</v>
      </c>
      <c r="F839" s="4">
        <v>52730187</v>
      </c>
      <c r="G839" s="4">
        <v>135937935</v>
      </c>
      <c r="H839" s="4">
        <v>33302190</v>
      </c>
      <c r="I839" s="4">
        <v>612484478</v>
      </c>
    </row>
    <row r="840" spans="1:9" x14ac:dyDescent="0.25">
      <c r="A840">
        <v>66170</v>
      </c>
      <c r="B840" t="s">
        <v>907</v>
      </c>
      <c r="C840" t="s">
        <v>908</v>
      </c>
      <c r="D840" t="s">
        <v>393</v>
      </c>
      <c r="E840" s="4">
        <v>2164218712</v>
      </c>
      <c r="F840" s="4">
        <v>50169830</v>
      </c>
      <c r="G840" s="4">
        <v>428940510</v>
      </c>
      <c r="H840" s="4">
        <v>139869198</v>
      </c>
      <c r="I840" s="4">
        <v>2783198250</v>
      </c>
    </row>
    <row r="841" spans="1:9" x14ac:dyDescent="0.25">
      <c r="A841">
        <v>66318</v>
      </c>
      <c r="B841" t="s">
        <v>904</v>
      </c>
      <c r="C841" t="s">
        <v>909</v>
      </c>
      <c r="D841" t="s">
        <v>393</v>
      </c>
      <c r="E841" s="4">
        <v>196869534</v>
      </c>
      <c r="F841" s="4">
        <v>23753522</v>
      </c>
      <c r="G841" s="4">
        <v>133283670</v>
      </c>
      <c r="H841" s="4">
        <v>26641752</v>
      </c>
      <c r="I841" s="4">
        <v>380548478</v>
      </c>
    </row>
    <row r="842" spans="1:9" x14ac:dyDescent="0.25">
      <c r="A842">
        <v>66383</v>
      </c>
      <c r="B842" t="s">
        <v>904</v>
      </c>
      <c r="C842" t="s">
        <v>910</v>
      </c>
      <c r="D842" t="s">
        <v>393</v>
      </c>
      <c r="E842" s="4">
        <v>114716634</v>
      </c>
      <c r="F842" s="4">
        <v>12593715</v>
      </c>
      <c r="G842" s="4">
        <v>80879664</v>
      </c>
      <c r="H842" s="4">
        <v>13320876</v>
      </c>
      <c r="I842" s="4">
        <v>221510889</v>
      </c>
    </row>
    <row r="843" spans="1:9" x14ac:dyDescent="0.25">
      <c r="A843">
        <v>66400</v>
      </c>
      <c r="B843" t="s">
        <v>904</v>
      </c>
      <c r="C843" t="s">
        <v>911</v>
      </c>
      <c r="D843" t="s">
        <v>393</v>
      </c>
      <c r="E843" s="4">
        <v>396645430</v>
      </c>
      <c r="F843" s="4">
        <v>21988271</v>
      </c>
      <c r="G843" s="4">
        <v>134041968</v>
      </c>
      <c r="H843" s="4">
        <v>33302190</v>
      </c>
      <c r="I843" s="4">
        <v>585977859</v>
      </c>
    </row>
    <row r="844" spans="1:9" x14ac:dyDescent="0.25">
      <c r="A844">
        <v>66440</v>
      </c>
      <c r="B844" t="s">
        <v>904</v>
      </c>
      <c r="C844" t="s">
        <v>912</v>
      </c>
      <c r="D844" t="s">
        <v>393</v>
      </c>
      <c r="E844" s="4">
        <v>279353067</v>
      </c>
      <c r="F844" s="4">
        <v>10615547</v>
      </c>
      <c r="G844" s="4">
        <v>141422565</v>
      </c>
      <c r="H844" s="4">
        <v>46623067</v>
      </c>
      <c r="I844" s="4">
        <v>478014246</v>
      </c>
    </row>
    <row r="845" spans="1:9" x14ac:dyDescent="0.25">
      <c r="A845">
        <v>66456</v>
      </c>
      <c r="B845" t="s">
        <v>904</v>
      </c>
      <c r="C845" t="s">
        <v>913</v>
      </c>
      <c r="D845" t="s">
        <v>393</v>
      </c>
      <c r="E845" s="4">
        <v>495019521</v>
      </c>
      <c r="F845" s="4">
        <v>21196749</v>
      </c>
      <c r="G845" s="4">
        <v>206521758</v>
      </c>
      <c r="H845" s="4">
        <v>53283505</v>
      </c>
      <c r="I845" s="4">
        <v>776021533</v>
      </c>
    </row>
    <row r="846" spans="1:9" x14ac:dyDescent="0.25">
      <c r="A846">
        <v>66572</v>
      </c>
      <c r="B846" t="s">
        <v>904</v>
      </c>
      <c r="C846" t="s">
        <v>914</v>
      </c>
      <c r="D846" t="s">
        <v>393</v>
      </c>
      <c r="E846" s="4">
        <v>936118410</v>
      </c>
      <c r="F846" s="4">
        <v>74121227</v>
      </c>
      <c r="G846" s="4">
        <v>304757448</v>
      </c>
      <c r="H846" s="4">
        <v>126548326</v>
      </c>
      <c r="I846" s="4">
        <v>1441545411</v>
      </c>
    </row>
    <row r="847" spans="1:9" x14ac:dyDescent="0.25">
      <c r="A847">
        <v>66594</v>
      </c>
      <c r="B847" t="s">
        <v>904</v>
      </c>
      <c r="C847" t="s">
        <v>915</v>
      </c>
      <c r="D847" t="s">
        <v>393</v>
      </c>
      <c r="E847" s="4">
        <v>566312263</v>
      </c>
      <c r="F847" s="4">
        <v>66569548</v>
      </c>
      <c r="G847" s="4">
        <v>252532476</v>
      </c>
      <c r="H847" s="4">
        <v>73264819</v>
      </c>
      <c r="I847" s="4">
        <v>958679106</v>
      </c>
    </row>
    <row r="848" spans="1:9" x14ac:dyDescent="0.25">
      <c r="A848">
        <v>66682</v>
      </c>
      <c r="B848" t="s">
        <v>904</v>
      </c>
      <c r="C848" t="s">
        <v>916</v>
      </c>
      <c r="D848" t="s">
        <v>393</v>
      </c>
      <c r="E848" s="4">
        <v>1011494123</v>
      </c>
      <c r="F848" s="4">
        <v>83494820</v>
      </c>
      <c r="G848" s="4">
        <v>213021067</v>
      </c>
      <c r="H848" s="4">
        <v>73264819</v>
      </c>
      <c r="I848" s="4">
        <v>1381274829</v>
      </c>
    </row>
    <row r="849" spans="1:9" x14ac:dyDescent="0.25">
      <c r="A849">
        <v>66687</v>
      </c>
      <c r="B849" t="s">
        <v>904</v>
      </c>
      <c r="C849" t="s">
        <v>146</v>
      </c>
      <c r="D849" t="s">
        <v>393</v>
      </c>
      <c r="E849" s="4">
        <v>176916881</v>
      </c>
      <c r="F849" s="4">
        <v>8930795</v>
      </c>
      <c r="G849" s="4">
        <v>105988464</v>
      </c>
      <c r="H849" s="4">
        <v>19981314</v>
      </c>
      <c r="I849" s="4">
        <v>311817454</v>
      </c>
    </row>
    <row r="850" spans="1:9" x14ac:dyDescent="0.25">
      <c r="A850">
        <v>68001</v>
      </c>
      <c r="B850" t="s">
        <v>917</v>
      </c>
      <c r="C850" t="s">
        <v>918</v>
      </c>
      <c r="D850" t="s">
        <v>919</v>
      </c>
      <c r="E850" s="4">
        <v>5431288193</v>
      </c>
      <c r="F850" s="4">
        <v>112046661</v>
      </c>
      <c r="G850" s="4">
        <v>844880325</v>
      </c>
      <c r="H850" s="4">
        <v>313040588</v>
      </c>
      <c r="I850" s="4">
        <v>6701255767</v>
      </c>
    </row>
    <row r="851" spans="1:9" x14ac:dyDescent="0.25">
      <c r="A851">
        <v>68013</v>
      </c>
      <c r="B851" t="s">
        <v>920</v>
      </c>
      <c r="C851" t="s">
        <v>921</v>
      </c>
      <c r="D851" t="s">
        <v>919</v>
      </c>
      <c r="E851" s="4">
        <v>23080667</v>
      </c>
      <c r="F851" s="4">
        <v>0</v>
      </c>
      <c r="G851" s="4">
        <v>28094881</v>
      </c>
      <c r="H851" s="4">
        <v>6660438</v>
      </c>
      <c r="I851" s="4">
        <v>57835986</v>
      </c>
    </row>
    <row r="852" spans="1:9" x14ac:dyDescent="0.25">
      <c r="A852">
        <v>68020</v>
      </c>
      <c r="B852" t="s">
        <v>920</v>
      </c>
      <c r="C852" t="s">
        <v>405</v>
      </c>
      <c r="D852" t="s">
        <v>919</v>
      </c>
      <c r="E852" s="4">
        <v>57398467</v>
      </c>
      <c r="F852" s="4">
        <v>1098464</v>
      </c>
      <c r="G852" s="4">
        <v>83457357</v>
      </c>
      <c r="H852" s="4">
        <v>19981314</v>
      </c>
      <c r="I852" s="4">
        <v>161935602</v>
      </c>
    </row>
    <row r="853" spans="1:9" x14ac:dyDescent="0.25">
      <c r="A853">
        <v>68051</v>
      </c>
      <c r="B853" t="s">
        <v>920</v>
      </c>
      <c r="C853" t="s">
        <v>922</v>
      </c>
      <c r="D853" t="s">
        <v>919</v>
      </c>
      <c r="E853" s="4">
        <v>164958612</v>
      </c>
      <c r="F853" s="4">
        <v>0</v>
      </c>
      <c r="G853" s="4">
        <v>87036027</v>
      </c>
      <c r="H853" s="4">
        <v>26641752</v>
      </c>
      <c r="I853" s="4">
        <v>278636391</v>
      </c>
    </row>
    <row r="854" spans="1:9" x14ac:dyDescent="0.25">
      <c r="A854">
        <v>68077</v>
      </c>
      <c r="B854" t="s">
        <v>920</v>
      </c>
      <c r="C854" t="s">
        <v>53</v>
      </c>
      <c r="D854" t="s">
        <v>919</v>
      </c>
      <c r="E854" s="4">
        <v>373742209</v>
      </c>
      <c r="F854" s="4">
        <v>0</v>
      </c>
      <c r="G854" s="4">
        <v>51832090</v>
      </c>
      <c r="H854" s="4">
        <v>13320876</v>
      </c>
      <c r="I854" s="4">
        <v>438895175</v>
      </c>
    </row>
    <row r="855" spans="1:9" x14ac:dyDescent="0.25">
      <c r="A855">
        <v>68079</v>
      </c>
      <c r="B855" t="s">
        <v>920</v>
      </c>
      <c r="C855" t="s">
        <v>923</v>
      </c>
      <c r="D855" t="s">
        <v>919</v>
      </c>
      <c r="E855" s="4">
        <v>129282845</v>
      </c>
      <c r="F855" s="4">
        <v>16959750</v>
      </c>
      <c r="G855" s="4">
        <v>80004000</v>
      </c>
      <c r="H855" s="4">
        <v>19981314</v>
      </c>
      <c r="I855" s="4">
        <v>246227909</v>
      </c>
    </row>
    <row r="856" spans="1:9" x14ac:dyDescent="0.25">
      <c r="A856">
        <v>68081</v>
      </c>
      <c r="B856" t="s">
        <v>924</v>
      </c>
      <c r="C856" t="s">
        <v>925</v>
      </c>
      <c r="D856" t="s">
        <v>919</v>
      </c>
      <c r="E856" s="4">
        <v>3565213883</v>
      </c>
      <c r="F856" s="4">
        <v>147026727</v>
      </c>
      <c r="G856" s="4">
        <v>444411420</v>
      </c>
      <c r="H856" s="4">
        <v>199813143</v>
      </c>
      <c r="I856" s="4">
        <v>4356465173</v>
      </c>
    </row>
    <row r="857" spans="1:9" x14ac:dyDescent="0.25">
      <c r="A857">
        <v>68092</v>
      </c>
      <c r="B857" t="s">
        <v>920</v>
      </c>
      <c r="C857" t="s">
        <v>58</v>
      </c>
      <c r="D857" t="s">
        <v>919</v>
      </c>
      <c r="E857" s="4">
        <v>133808260</v>
      </c>
      <c r="F857" s="4">
        <v>3302527</v>
      </c>
      <c r="G857" s="4">
        <v>82647230</v>
      </c>
      <c r="H857" s="4">
        <v>39962629</v>
      </c>
      <c r="I857" s="4">
        <v>259720646</v>
      </c>
    </row>
    <row r="858" spans="1:9" x14ac:dyDescent="0.25">
      <c r="A858">
        <v>68101</v>
      </c>
      <c r="B858" t="s">
        <v>920</v>
      </c>
      <c r="C858" t="s">
        <v>59</v>
      </c>
      <c r="D858" t="s">
        <v>919</v>
      </c>
      <c r="E858" s="4">
        <v>204141496</v>
      </c>
      <c r="F858" s="4">
        <v>16148639</v>
      </c>
      <c r="G858" s="4">
        <v>213068429</v>
      </c>
      <c r="H858" s="4">
        <v>53283504</v>
      </c>
      <c r="I858" s="4">
        <v>486642068</v>
      </c>
    </row>
    <row r="859" spans="1:9" x14ac:dyDescent="0.25">
      <c r="A859">
        <v>68121</v>
      </c>
      <c r="B859" t="s">
        <v>920</v>
      </c>
      <c r="C859" t="s">
        <v>528</v>
      </c>
      <c r="D859" t="s">
        <v>919</v>
      </c>
      <c r="E859" s="4">
        <v>23189584</v>
      </c>
      <c r="F859" s="4">
        <v>0</v>
      </c>
      <c r="G859" s="4">
        <v>27138845</v>
      </c>
      <c r="H859" s="4">
        <v>6660438</v>
      </c>
      <c r="I859" s="4">
        <v>56988867</v>
      </c>
    </row>
    <row r="860" spans="1:9" x14ac:dyDescent="0.25">
      <c r="A860">
        <v>68132</v>
      </c>
      <c r="B860" t="s">
        <v>920</v>
      </c>
      <c r="C860" t="s">
        <v>926</v>
      </c>
      <c r="D860" t="s">
        <v>919</v>
      </c>
      <c r="E860" s="4">
        <v>35753529</v>
      </c>
      <c r="F860" s="4">
        <v>0</v>
      </c>
      <c r="G860" s="4">
        <v>25612446</v>
      </c>
      <c r="H860" s="4">
        <v>6660438</v>
      </c>
      <c r="I860" s="4">
        <v>68026413</v>
      </c>
    </row>
    <row r="861" spans="1:9" x14ac:dyDescent="0.25">
      <c r="A861">
        <v>68147</v>
      </c>
      <c r="B861" t="s">
        <v>920</v>
      </c>
      <c r="C861" t="s">
        <v>927</v>
      </c>
      <c r="D861" t="s">
        <v>919</v>
      </c>
      <c r="E861" s="4">
        <v>94767616</v>
      </c>
      <c r="F861" s="4">
        <v>4036268</v>
      </c>
      <c r="G861" s="4">
        <v>50827778</v>
      </c>
      <c r="H861" s="4">
        <v>13320876</v>
      </c>
      <c r="I861" s="4">
        <v>162952538</v>
      </c>
    </row>
    <row r="862" spans="1:9" x14ac:dyDescent="0.25">
      <c r="A862">
        <v>68152</v>
      </c>
      <c r="B862" t="s">
        <v>920</v>
      </c>
      <c r="C862" t="s">
        <v>928</v>
      </c>
      <c r="D862" t="s">
        <v>919</v>
      </c>
      <c r="E862" s="4">
        <v>94080137</v>
      </c>
      <c r="F862" s="4">
        <v>1699391</v>
      </c>
      <c r="G862" s="4">
        <v>93248766</v>
      </c>
      <c r="H862" s="4">
        <v>19981314</v>
      </c>
      <c r="I862" s="4">
        <v>209009608</v>
      </c>
    </row>
    <row r="863" spans="1:9" x14ac:dyDescent="0.25">
      <c r="A863">
        <v>68160</v>
      </c>
      <c r="B863" t="s">
        <v>920</v>
      </c>
      <c r="C863" t="s">
        <v>929</v>
      </c>
      <c r="D863" t="s">
        <v>919</v>
      </c>
      <c r="E863" s="4">
        <v>31533365</v>
      </c>
      <c r="F863" s="4">
        <v>0</v>
      </c>
      <c r="G863" s="4">
        <v>54198386</v>
      </c>
      <c r="H863" s="4">
        <v>13320876</v>
      </c>
      <c r="I863" s="4">
        <v>99052627</v>
      </c>
    </row>
    <row r="864" spans="1:9" x14ac:dyDescent="0.25">
      <c r="A864">
        <v>68162</v>
      </c>
      <c r="B864" t="s">
        <v>920</v>
      </c>
      <c r="C864" t="s">
        <v>930</v>
      </c>
      <c r="D864" t="s">
        <v>919</v>
      </c>
      <c r="E864" s="4">
        <v>141139382</v>
      </c>
      <c r="F864" s="4">
        <v>4020560</v>
      </c>
      <c r="G864" s="4">
        <v>69914170</v>
      </c>
      <c r="H864" s="4">
        <v>16651095</v>
      </c>
      <c r="I864" s="4">
        <v>231725207</v>
      </c>
    </row>
    <row r="865" spans="1:9" x14ac:dyDescent="0.25">
      <c r="A865">
        <v>68167</v>
      </c>
      <c r="B865" t="s">
        <v>920</v>
      </c>
      <c r="C865" t="s">
        <v>931</v>
      </c>
      <c r="D865" t="s">
        <v>919</v>
      </c>
      <c r="E865" s="4">
        <v>224169875</v>
      </c>
      <c r="F865" s="4">
        <v>33066612</v>
      </c>
      <c r="G865" s="4">
        <v>167418903</v>
      </c>
      <c r="H865" s="4">
        <v>53283504</v>
      </c>
      <c r="I865" s="4">
        <v>477938894</v>
      </c>
    </row>
    <row r="866" spans="1:9" x14ac:dyDescent="0.25">
      <c r="A866">
        <v>68169</v>
      </c>
      <c r="B866" t="s">
        <v>920</v>
      </c>
      <c r="C866" t="s">
        <v>932</v>
      </c>
      <c r="D866" t="s">
        <v>919</v>
      </c>
      <c r="E866" s="4">
        <v>45392832</v>
      </c>
      <c r="F866" s="4">
        <v>1670970</v>
      </c>
      <c r="G866" s="4">
        <v>26406745</v>
      </c>
      <c r="H866" s="4">
        <v>6660438</v>
      </c>
      <c r="I866" s="4">
        <v>80130985</v>
      </c>
    </row>
    <row r="867" spans="1:9" x14ac:dyDescent="0.25">
      <c r="A867">
        <v>68176</v>
      </c>
      <c r="B867" t="s">
        <v>920</v>
      </c>
      <c r="C867" t="s">
        <v>933</v>
      </c>
      <c r="D867" t="s">
        <v>919</v>
      </c>
      <c r="E867" s="4">
        <v>44588666</v>
      </c>
      <c r="F867" s="4">
        <v>0</v>
      </c>
      <c r="G867" s="4">
        <v>28840844</v>
      </c>
      <c r="H867" s="4">
        <v>6660438</v>
      </c>
      <c r="I867" s="4">
        <v>80089948</v>
      </c>
    </row>
    <row r="868" spans="1:9" x14ac:dyDescent="0.25">
      <c r="A868">
        <v>68179</v>
      </c>
      <c r="B868" t="s">
        <v>920</v>
      </c>
      <c r="C868" t="s">
        <v>934</v>
      </c>
      <c r="D868" t="s">
        <v>919</v>
      </c>
      <c r="E868" s="4">
        <v>53876505</v>
      </c>
      <c r="F868" s="4">
        <v>6962568</v>
      </c>
      <c r="G868" s="4">
        <v>55516006</v>
      </c>
      <c r="H868" s="4">
        <v>13320876</v>
      </c>
      <c r="I868" s="4">
        <v>129675955</v>
      </c>
    </row>
    <row r="869" spans="1:9" x14ac:dyDescent="0.25">
      <c r="A869">
        <v>68190</v>
      </c>
      <c r="B869" t="s">
        <v>920</v>
      </c>
      <c r="C869" t="s">
        <v>935</v>
      </c>
      <c r="D869" t="s">
        <v>919</v>
      </c>
      <c r="E869" s="4">
        <v>667166251</v>
      </c>
      <c r="F869" s="4">
        <v>61623046</v>
      </c>
      <c r="G869" s="4">
        <v>359031181</v>
      </c>
      <c r="H869" s="4">
        <v>126548324</v>
      </c>
      <c r="I869" s="4">
        <v>1214368802</v>
      </c>
    </row>
    <row r="870" spans="1:9" x14ac:dyDescent="0.25">
      <c r="A870">
        <v>68207</v>
      </c>
      <c r="B870" t="s">
        <v>920</v>
      </c>
      <c r="C870" t="s">
        <v>76</v>
      </c>
      <c r="D870" t="s">
        <v>919</v>
      </c>
      <c r="E870" s="4">
        <v>101128174</v>
      </c>
      <c r="F870" s="4">
        <v>3231024</v>
      </c>
      <c r="G870" s="4">
        <v>70292462</v>
      </c>
      <c r="H870" s="4">
        <v>16651095</v>
      </c>
      <c r="I870" s="4">
        <v>191302755</v>
      </c>
    </row>
    <row r="871" spans="1:9" x14ac:dyDescent="0.25">
      <c r="A871">
        <v>68209</v>
      </c>
      <c r="B871" t="s">
        <v>920</v>
      </c>
      <c r="C871" t="s">
        <v>936</v>
      </c>
      <c r="D871" t="s">
        <v>919</v>
      </c>
      <c r="E871" s="4">
        <v>52844759</v>
      </c>
      <c r="F871" s="4">
        <v>1685097</v>
      </c>
      <c r="G871" s="4">
        <v>26629989</v>
      </c>
      <c r="H871" s="4">
        <v>6660438</v>
      </c>
      <c r="I871" s="4">
        <v>87820283</v>
      </c>
    </row>
    <row r="872" spans="1:9" x14ac:dyDescent="0.25">
      <c r="A872">
        <v>68217</v>
      </c>
      <c r="B872" t="s">
        <v>920</v>
      </c>
      <c r="C872" t="s">
        <v>937</v>
      </c>
      <c r="D872" t="s">
        <v>919</v>
      </c>
      <c r="E872" s="4">
        <v>102328397</v>
      </c>
      <c r="F872" s="4">
        <v>3016690</v>
      </c>
      <c r="G872" s="4">
        <v>88134576</v>
      </c>
      <c r="H872" s="4">
        <v>19981314</v>
      </c>
      <c r="I872" s="4">
        <v>213460977</v>
      </c>
    </row>
    <row r="873" spans="1:9" x14ac:dyDescent="0.25">
      <c r="A873">
        <v>68229</v>
      </c>
      <c r="B873" t="s">
        <v>920</v>
      </c>
      <c r="C873" t="s">
        <v>938</v>
      </c>
      <c r="D873" t="s">
        <v>919</v>
      </c>
      <c r="E873" s="4">
        <v>193097762</v>
      </c>
      <c r="F873" s="4">
        <v>0</v>
      </c>
      <c r="G873" s="4">
        <v>82314684</v>
      </c>
      <c r="H873" s="4">
        <v>19981314</v>
      </c>
      <c r="I873" s="4">
        <v>295393760</v>
      </c>
    </row>
    <row r="874" spans="1:9" x14ac:dyDescent="0.25">
      <c r="A874">
        <v>68235</v>
      </c>
      <c r="B874" t="s">
        <v>920</v>
      </c>
      <c r="C874" t="s">
        <v>939</v>
      </c>
      <c r="D874" t="s">
        <v>919</v>
      </c>
      <c r="E874" s="4">
        <v>417266219</v>
      </c>
      <c r="F874" s="4">
        <v>9180074</v>
      </c>
      <c r="G874" s="4">
        <v>244354831</v>
      </c>
      <c r="H874" s="4">
        <v>46623066</v>
      </c>
      <c r="I874" s="4">
        <v>717424190</v>
      </c>
    </row>
    <row r="875" spans="1:9" x14ac:dyDescent="0.25">
      <c r="A875">
        <v>68245</v>
      </c>
      <c r="B875" t="s">
        <v>920</v>
      </c>
      <c r="C875" t="s">
        <v>940</v>
      </c>
      <c r="D875" t="s">
        <v>919</v>
      </c>
      <c r="E875" s="4">
        <v>31826145</v>
      </c>
      <c r="F875" s="4">
        <v>3801035</v>
      </c>
      <c r="G875" s="4">
        <v>52720640</v>
      </c>
      <c r="H875" s="4">
        <v>13320876</v>
      </c>
      <c r="I875" s="4">
        <v>101668696</v>
      </c>
    </row>
    <row r="876" spans="1:9" x14ac:dyDescent="0.25">
      <c r="A876">
        <v>68250</v>
      </c>
      <c r="B876" t="s">
        <v>920</v>
      </c>
      <c r="C876" t="s">
        <v>215</v>
      </c>
      <c r="D876" t="s">
        <v>919</v>
      </c>
      <c r="E876" s="4">
        <v>100643069</v>
      </c>
      <c r="F876" s="4">
        <v>0</v>
      </c>
      <c r="G876" s="4">
        <v>96145221</v>
      </c>
      <c r="H876" s="4">
        <v>19981314</v>
      </c>
      <c r="I876" s="4">
        <v>216769604</v>
      </c>
    </row>
    <row r="877" spans="1:9" x14ac:dyDescent="0.25">
      <c r="A877">
        <v>68255</v>
      </c>
      <c r="B877" t="s">
        <v>920</v>
      </c>
      <c r="C877" t="s">
        <v>941</v>
      </c>
      <c r="D877" t="s">
        <v>919</v>
      </c>
      <c r="E877" s="4">
        <v>318474864</v>
      </c>
      <c r="F877" s="4">
        <v>5957697</v>
      </c>
      <c r="G877" s="4">
        <v>154295640</v>
      </c>
      <c r="H877" s="4">
        <v>33302190</v>
      </c>
      <c r="I877" s="4">
        <v>512030391</v>
      </c>
    </row>
    <row r="878" spans="1:9" x14ac:dyDescent="0.25">
      <c r="A878">
        <v>68264</v>
      </c>
      <c r="B878" t="s">
        <v>920</v>
      </c>
      <c r="C878" t="s">
        <v>942</v>
      </c>
      <c r="D878" t="s">
        <v>919</v>
      </c>
      <c r="E878" s="4">
        <v>32532700</v>
      </c>
      <c r="F878" s="4">
        <v>5481686</v>
      </c>
      <c r="G878" s="4">
        <v>26379492</v>
      </c>
      <c r="H878" s="4">
        <v>6660438</v>
      </c>
      <c r="I878" s="4">
        <v>71054316</v>
      </c>
    </row>
    <row r="879" spans="1:9" x14ac:dyDescent="0.25">
      <c r="A879">
        <v>68266</v>
      </c>
      <c r="B879" t="s">
        <v>920</v>
      </c>
      <c r="C879" t="s">
        <v>943</v>
      </c>
      <c r="D879" t="s">
        <v>919</v>
      </c>
      <c r="E879" s="4">
        <v>64384300</v>
      </c>
      <c r="F879" s="4">
        <v>788595</v>
      </c>
      <c r="G879" s="4">
        <v>57695546</v>
      </c>
      <c r="H879" s="4">
        <v>13320876</v>
      </c>
      <c r="I879" s="4">
        <v>136189317</v>
      </c>
    </row>
    <row r="880" spans="1:9" x14ac:dyDescent="0.25">
      <c r="A880">
        <v>68271</v>
      </c>
      <c r="B880" t="s">
        <v>920</v>
      </c>
      <c r="C880" t="s">
        <v>944</v>
      </c>
      <c r="D880" t="s">
        <v>919</v>
      </c>
      <c r="E880" s="4">
        <v>99176057</v>
      </c>
      <c r="F880" s="4">
        <v>2056536</v>
      </c>
      <c r="G880" s="4">
        <v>89646239</v>
      </c>
      <c r="H880" s="4">
        <v>19981314</v>
      </c>
      <c r="I880" s="4">
        <v>210860146</v>
      </c>
    </row>
    <row r="881" spans="1:9" x14ac:dyDescent="0.25">
      <c r="A881">
        <v>68276</v>
      </c>
      <c r="B881" t="s">
        <v>945</v>
      </c>
      <c r="C881" t="s">
        <v>946</v>
      </c>
      <c r="D881" t="s">
        <v>919</v>
      </c>
      <c r="E881" s="4">
        <v>2539862147</v>
      </c>
      <c r="F881" s="4">
        <v>28450392</v>
      </c>
      <c r="G881" s="4">
        <v>337162368</v>
      </c>
      <c r="H881" s="4">
        <v>279738405</v>
      </c>
      <c r="I881" s="4">
        <v>3185213312</v>
      </c>
    </row>
    <row r="882" spans="1:9" x14ac:dyDescent="0.25">
      <c r="A882">
        <v>68296</v>
      </c>
      <c r="B882" t="s">
        <v>920</v>
      </c>
      <c r="C882" t="s">
        <v>947</v>
      </c>
      <c r="D882" t="s">
        <v>919</v>
      </c>
      <c r="E882" s="4">
        <v>58318678</v>
      </c>
      <c r="F882" s="4">
        <v>6226376</v>
      </c>
      <c r="G882" s="4">
        <v>56780218</v>
      </c>
      <c r="H882" s="4">
        <v>13320876</v>
      </c>
      <c r="I882" s="4">
        <v>134646148</v>
      </c>
    </row>
    <row r="883" spans="1:9" x14ac:dyDescent="0.25">
      <c r="A883">
        <v>68298</v>
      </c>
      <c r="B883" t="s">
        <v>920</v>
      </c>
      <c r="C883" t="s">
        <v>948</v>
      </c>
      <c r="D883" t="s">
        <v>919</v>
      </c>
      <c r="E883" s="4">
        <v>73156813</v>
      </c>
      <c r="F883" s="4">
        <v>7631168</v>
      </c>
      <c r="G883" s="4">
        <v>89915301</v>
      </c>
      <c r="H883" s="4">
        <v>19981314</v>
      </c>
      <c r="I883" s="4">
        <v>190684596</v>
      </c>
    </row>
    <row r="884" spans="1:9" x14ac:dyDescent="0.25">
      <c r="A884">
        <v>68307</v>
      </c>
      <c r="B884" t="s">
        <v>949</v>
      </c>
      <c r="C884" t="s">
        <v>950</v>
      </c>
      <c r="D884" t="s">
        <v>919</v>
      </c>
      <c r="E884" s="4">
        <v>1961309262</v>
      </c>
      <c r="F884" s="4">
        <v>135394131</v>
      </c>
      <c r="G884" s="4">
        <v>386480595</v>
      </c>
      <c r="H884" s="4">
        <v>213134022</v>
      </c>
      <c r="I884" s="4">
        <v>2696318010</v>
      </c>
    </row>
    <row r="885" spans="1:9" x14ac:dyDescent="0.25">
      <c r="A885">
        <v>68318</v>
      </c>
      <c r="B885" t="s">
        <v>920</v>
      </c>
      <c r="C885" t="s">
        <v>951</v>
      </c>
      <c r="D885" t="s">
        <v>919</v>
      </c>
      <c r="E885" s="4">
        <v>107490887</v>
      </c>
      <c r="F885" s="4">
        <v>2694419</v>
      </c>
      <c r="G885" s="4">
        <v>85847115</v>
      </c>
      <c r="H885" s="4">
        <v>19981314</v>
      </c>
      <c r="I885" s="4">
        <v>216013735</v>
      </c>
    </row>
    <row r="886" spans="1:9" x14ac:dyDescent="0.25">
      <c r="A886">
        <v>68320</v>
      </c>
      <c r="B886" t="s">
        <v>920</v>
      </c>
      <c r="C886" t="s">
        <v>687</v>
      </c>
      <c r="D886" t="s">
        <v>919</v>
      </c>
      <c r="E886" s="4">
        <v>31395467</v>
      </c>
      <c r="F886" s="4">
        <v>1055227</v>
      </c>
      <c r="G886" s="4">
        <v>27434729</v>
      </c>
      <c r="H886" s="4">
        <v>6660438</v>
      </c>
      <c r="I886" s="4">
        <v>66545861</v>
      </c>
    </row>
    <row r="887" spans="1:9" x14ac:dyDescent="0.25">
      <c r="A887">
        <v>68322</v>
      </c>
      <c r="B887" t="s">
        <v>920</v>
      </c>
      <c r="C887" t="s">
        <v>952</v>
      </c>
      <c r="D887" t="s">
        <v>919</v>
      </c>
      <c r="E887" s="4">
        <v>37199235</v>
      </c>
      <c r="F887" s="4">
        <v>1612272</v>
      </c>
      <c r="G887" s="4">
        <v>49065501</v>
      </c>
      <c r="H887" s="4">
        <v>13320876</v>
      </c>
      <c r="I887" s="4">
        <v>101197884</v>
      </c>
    </row>
    <row r="888" spans="1:9" x14ac:dyDescent="0.25">
      <c r="A888">
        <v>68324</v>
      </c>
      <c r="B888" t="s">
        <v>920</v>
      </c>
      <c r="C888" t="s">
        <v>953</v>
      </c>
      <c r="D888" t="s">
        <v>919</v>
      </c>
      <c r="E888" s="4">
        <v>40036843</v>
      </c>
      <c r="F888" s="4">
        <v>1118426</v>
      </c>
      <c r="G888" s="4">
        <v>54551214</v>
      </c>
      <c r="H888" s="4">
        <v>13320876</v>
      </c>
      <c r="I888" s="4">
        <v>109027359</v>
      </c>
    </row>
    <row r="889" spans="1:9" x14ac:dyDescent="0.25">
      <c r="A889">
        <v>68327</v>
      </c>
      <c r="B889" t="s">
        <v>920</v>
      </c>
      <c r="C889" t="s">
        <v>954</v>
      </c>
      <c r="D889" t="s">
        <v>919</v>
      </c>
      <c r="E889" s="4">
        <v>67674064</v>
      </c>
      <c r="F889" s="4">
        <v>0</v>
      </c>
      <c r="G889" s="4">
        <v>26590186</v>
      </c>
      <c r="H889" s="4">
        <v>6660438</v>
      </c>
      <c r="I889" s="4">
        <v>100924688</v>
      </c>
    </row>
    <row r="890" spans="1:9" x14ac:dyDescent="0.25">
      <c r="A890">
        <v>68344</v>
      </c>
      <c r="B890" t="s">
        <v>920</v>
      </c>
      <c r="C890" t="s">
        <v>955</v>
      </c>
      <c r="D890" t="s">
        <v>919</v>
      </c>
      <c r="E890" s="4">
        <v>44417219</v>
      </c>
      <c r="F890" s="4">
        <v>2066814</v>
      </c>
      <c r="G890" s="4">
        <v>28955733</v>
      </c>
      <c r="H890" s="4">
        <v>6660438</v>
      </c>
      <c r="I890" s="4">
        <v>82100204</v>
      </c>
    </row>
    <row r="891" spans="1:9" x14ac:dyDescent="0.25">
      <c r="A891">
        <v>68368</v>
      </c>
      <c r="B891" t="s">
        <v>920</v>
      </c>
      <c r="C891" t="s">
        <v>956</v>
      </c>
      <c r="D891" t="s">
        <v>919</v>
      </c>
      <c r="E891" s="4">
        <v>49614690</v>
      </c>
      <c r="F891" s="4">
        <v>2987941</v>
      </c>
      <c r="G891" s="4">
        <v>49041202</v>
      </c>
      <c r="H891" s="4">
        <v>13320876</v>
      </c>
      <c r="I891" s="4">
        <v>114964709</v>
      </c>
    </row>
    <row r="892" spans="1:9" x14ac:dyDescent="0.25">
      <c r="A892">
        <v>68370</v>
      </c>
      <c r="B892" t="s">
        <v>920</v>
      </c>
      <c r="C892" t="s">
        <v>957</v>
      </c>
      <c r="D892" t="s">
        <v>919</v>
      </c>
      <c r="E892" s="4">
        <v>38983848</v>
      </c>
      <c r="F892" s="4">
        <v>0</v>
      </c>
      <c r="G892" s="4">
        <v>30226098</v>
      </c>
      <c r="H892" s="4">
        <v>6660438</v>
      </c>
      <c r="I892" s="4">
        <v>75870384</v>
      </c>
    </row>
    <row r="893" spans="1:9" x14ac:dyDescent="0.25">
      <c r="A893">
        <v>68377</v>
      </c>
      <c r="B893" t="s">
        <v>920</v>
      </c>
      <c r="C893" t="s">
        <v>958</v>
      </c>
      <c r="D893" t="s">
        <v>919</v>
      </c>
      <c r="E893" s="4">
        <v>103857953</v>
      </c>
      <c r="F893" s="4">
        <v>2357442</v>
      </c>
      <c r="G893" s="4">
        <v>80282382</v>
      </c>
      <c r="H893" s="4">
        <v>19981314</v>
      </c>
      <c r="I893" s="4">
        <v>206479091</v>
      </c>
    </row>
    <row r="894" spans="1:9" x14ac:dyDescent="0.25">
      <c r="A894">
        <v>68385</v>
      </c>
      <c r="B894" t="s">
        <v>920</v>
      </c>
      <c r="C894" t="s">
        <v>959</v>
      </c>
      <c r="D894" t="s">
        <v>919</v>
      </c>
      <c r="E894" s="4">
        <v>221448956</v>
      </c>
      <c r="F894" s="4">
        <v>15346661</v>
      </c>
      <c r="G894" s="4">
        <v>113390128</v>
      </c>
      <c r="H894" s="4">
        <v>26641752</v>
      </c>
      <c r="I894" s="4">
        <v>376827497</v>
      </c>
    </row>
    <row r="895" spans="1:9" x14ac:dyDescent="0.25">
      <c r="A895">
        <v>68397</v>
      </c>
      <c r="B895" t="s">
        <v>920</v>
      </c>
      <c r="C895" t="s">
        <v>960</v>
      </c>
      <c r="D895" t="s">
        <v>919</v>
      </c>
      <c r="E895" s="4">
        <v>54808621</v>
      </c>
      <c r="F895" s="4">
        <v>1126579</v>
      </c>
      <c r="G895" s="4">
        <v>77827143</v>
      </c>
      <c r="H895" s="4">
        <v>19981314</v>
      </c>
      <c r="I895" s="4">
        <v>153743657</v>
      </c>
    </row>
    <row r="896" spans="1:9" x14ac:dyDescent="0.25">
      <c r="A896">
        <v>68406</v>
      </c>
      <c r="B896" t="s">
        <v>920</v>
      </c>
      <c r="C896" t="s">
        <v>961</v>
      </c>
      <c r="D896" t="s">
        <v>919</v>
      </c>
      <c r="E896" s="4">
        <v>591829400</v>
      </c>
      <c r="F896" s="4">
        <v>23743218</v>
      </c>
      <c r="G896" s="4">
        <v>158794212</v>
      </c>
      <c r="H896" s="4">
        <v>59943943</v>
      </c>
      <c r="I896" s="4">
        <v>834310773</v>
      </c>
    </row>
    <row r="897" spans="1:9" x14ac:dyDescent="0.25">
      <c r="A897">
        <v>68418</v>
      </c>
      <c r="B897" t="s">
        <v>920</v>
      </c>
      <c r="C897" t="s">
        <v>962</v>
      </c>
      <c r="D897" t="s">
        <v>919</v>
      </c>
      <c r="E897" s="4">
        <v>314126365</v>
      </c>
      <c r="F897" s="4">
        <v>0</v>
      </c>
      <c r="G897" s="4">
        <v>117075100</v>
      </c>
      <c r="H897" s="4">
        <v>26641752</v>
      </c>
      <c r="I897" s="4">
        <v>457843217</v>
      </c>
    </row>
    <row r="898" spans="1:9" x14ac:dyDescent="0.25">
      <c r="A898">
        <v>68425</v>
      </c>
      <c r="B898" t="s">
        <v>920</v>
      </c>
      <c r="C898" t="s">
        <v>963</v>
      </c>
      <c r="D898" t="s">
        <v>919</v>
      </c>
      <c r="E898" s="4">
        <v>37986270</v>
      </c>
      <c r="F898" s="4">
        <v>0</v>
      </c>
      <c r="G898" s="4">
        <v>30077775</v>
      </c>
      <c r="H898" s="4">
        <v>6660438</v>
      </c>
      <c r="I898" s="4">
        <v>74724483</v>
      </c>
    </row>
    <row r="899" spans="1:9" x14ac:dyDescent="0.25">
      <c r="A899">
        <v>68432</v>
      </c>
      <c r="B899" t="s">
        <v>920</v>
      </c>
      <c r="C899" t="s">
        <v>964</v>
      </c>
      <c r="D899" t="s">
        <v>919</v>
      </c>
      <c r="E899" s="4">
        <v>381774103</v>
      </c>
      <c r="F899" s="4">
        <v>35345608</v>
      </c>
      <c r="G899" s="4">
        <v>114500678</v>
      </c>
      <c r="H899" s="4">
        <v>33302190</v>
      </c>
      <c r="I899" s="4">
        <v>564922579</v>
      </c>
    </row>
    <row r="900" spans="1:9" x14ac:dyDescent="0.25">
      <c r="A900">
        <v>68444</v>
      </c>
      <c r="B900" t="s">
        <v>920</v>
      </c>
      <c r="C900" t="s">
        <v>965</v>
      </c>
      <c r="D900" t="s">
        <v>919</v>
      </c>
      <c r="E900" s="4">
        <v>124556771</v>
      </c>
      <c r="F900" s="4">
        <v>2082285</v>
      </c>
      <c r="G900" s="4">
        <v>82266399</v>
      </c>
      <c r="H900" s="4">
        <v>19981314</v>
      </c>
      <c r="I900" s="4">
        <v>228886769</v>
      </c>
    </row>
    <row r="901" spans="1:9" x14ac:dyDescent="0.25">
      <c r="A901">
        <v>68464</v>
      </c>
      <c r="B901" t="s">
        <v>920</v>
      </c>
      <c r="C901" t="s">
        <v>966</v>
      </c>
      <c r="D901" t="s">
        <v>919</v>
      </c>
      <c r="E901" s="4">
        <v>234245453</v>
      </c>
      <c r="F901" s="4">
        <v>10369211</v>
      </c>
      <c r="G901" s="4">
        <v>169897485</v>
      </c>
      <c r="H901" s="4">
        <v>46623066</v>
      </c>
      <c r="I901" s="4">
        <v>461135215</v>
      </c>
    </row>
    <row r="902" spans="1:9" x14ac:dyDescent="0.25">
      <c r="A902">
        <v>68468</v>
      </c>
      <c r="B902" t="s">
        <v>920</v>
      </c>
      <c r="C902" t="s">
        <v>967</v>
      </c>
      <c r="D902" t="s">
        <v>919</v>
      </c>
      <c r="E902" s="4">
        <v>62977513</v>
      </c>
      <c r="F902" s="4">
        <v>1820635</v>
      </c>
      <c r="G902" s="4">
        <v>92216910</v>
      </c>
      <c r="H902" s="4">
        <v>19981314</v>
      </c>
      <c r="I902" s="4">
        <v>176996372</v>
      </c>
    </row>
    <row r="903" spans="1:9" x14ac:dyDescent="0.25">
      <c r="A903">
        <v>68498</v>
      </c>
      <c r="B903" t="s">
        <v>920</v>
      </c>
      <c r="C903" t="s">
        <v>968</v>
      </c>
      <c r="D903" t="s">
        <v>919</v>
      </c>
      <c r="E903" s="4">
        <v>75830929</v>
      </c>
      <c r="F903" s="4">
        <v>7027990</v>
      </c>
      <c r="G903" s="4">
        <v>53968242</v>
      </c>
      <c r="H903" s="4">
        <v>13320876</v>
      </c>
      <c r="I903" s="4">
        <v>150148037</v>
      </c>
    </row>
    <row r="904" spans="1:9" x14ac:dyDescent="0.25">
      <c r="A904">
        <v>68500</v>
      </c>
      <c r="B904" t="s">
        <v>920</v>
      </c>
      <c r="C904" t="s">
        <v>969</v>
      </c>
      <c r="D904" t="s">
        <v>919</v>
      </c>
      <c r="E904" s="4">
        <v>205482686</v>
      </c>
      <c r="F904" s="4">
        <v>5756933</v>
      </c>
      <c r="G904" s="4">
        <v>103227820</v>
      </c>
      <c r="H904" s="4">
        <v>33302190</v>
      </c>
      <c r="I904" s="4">
        <v>347769629</v>
      </c>
    </row>
    <row r="905" spans="1:9" x14ac:dyDescent="0.25">
      <c r="A905">
        <v>68502</v>
      </c>
      <c r="B905" t="s">
        <v>920</v>
      </c>
      <c r="C905" t="s">
        <v>970</v>
      </c>
      <c r="D905" t="s">
        <v>919</v>
      </c>
      <c r="E905" s="4">
        <v>76293549</v>
      </c>
      <c r="F905" s="4">
        <v>2689745</v>
      </c>
      <c r="G905" s="4">
        <v>91598919</v>
      </c>
      <c r="H905" s="4">
        <v>19981314</v>
      </c>
      <c r="I905" s="4">
        <v>190563527</v>
      </c>
    </row>
    <row r="906" spans="1:9" x14ac:dyDescent="0.25">
      <c r="A906">
        <v>68522</v>
      </c>
      <c r="B906" t="s">
        <v>920</v>
      </c>
      <c r="C906" t="s">
        <v>971</v>
      </c>
      <c r="D906" t="s">
        <v>919</v>
      </c>
      <c r="E906" s="4">
        <v>24442628</v>
      </c>
      <c r="F906" s="4">
        <v>4888526</v>
      </c>
      <c r="G906" s="4">
        <v>27496891</v>
      </c>
      <c r="H906" s="4">
        <v>6660438</v>
      </c>
      <c r="I906" s="4">
        <v>63488483</v>
      </c>
    </row>
    <row r="907" spans="1:9" x14ac:dyDescent="0.25">
      <c r="A907">
        <v>68524</v>
      </c>
      <c r="B907" t="s">
        <v>920</v>
      </c>
      <c r="C907" t="s">
        <v>972</v>
      </c>
      <c r="D907" t="s">
        <v>919</v>
      </c>
      <c r="E907" s="4">
        <v>44651342</v>
      </c>
      <c r="F907" s="4">
        <v>805644</v>
      </c>
      <c r="G907" s="4">
        <v>48839961</v>
      </c>
      <c r="H907" s="4">
        <v>13320876</v>
      </c>
      <c r="I907" s="4">
        <v>107617823</v>
      </c>
    </row>
    <row r="908" spans="1:9" x14ac:dyDescent="0.25">
      <c r="A908">
        <v>68533</v>
      </c>
      <c r="B908" t="s">
        <v>920</v>
      </c>
      <c r="C908" t="s">
        <v>973</v>
      </c>
      <c r="D908" t="s">
        <v>919</v>
      </c>
      <c r="E908" s="4">
        <v>82657874</v>
      </c>
      <c r="F908" s="4">
        <v>2889503</v>
      </c>
      <c r="G908" s="4">
        <v>48064954</v>
      </c>
      <c r="H908" s="4">
        <v>13320876</v>
      </c>
      <c r="I908" s="4">
        <v>146933207</v>
      </c>
    </row>
    <row r="909" spans="1:9" x14ac:dyDescent="0.25">
      <c r="A909">
        <v>68547</v>
      </c>
      <c r="B909" t="s">
        <v>974</v>
      </c>
      <c r="C909" t="s">
        <v>975</v>
      </c>
      <c r="D909" t="s">
        <v>919</v>
      </c>
      <c r="E909" s="4">
        <v>2357299696</v>
      </c>
      <c r="F909" s="4">
        <v>36214296</v>
      </c>
      <c r="G909" s="4">
        <v>401111694</v>
      </c>
      <c r="H909" s="4">
        <v>146529638</v>
      </c>
      <c r="I909" s="4">
        <v>2941155324</v>
      </c>
    </row>
    <row r="910" spans="1:9" x14ac:dyDescent="0.25">
      <c r="A910">
        <v>68549</v>
      </c>
      <c r="B910" t="s">
        <v>920</v>
      </c>
      <c r="C910" t="s">
        <v>976</v>
      </c>
      <c r="D910" t="s">
        <v>919</v>
      </c>
      <c r="E910" s="4">
        <v>63773240</v>
      </c>
      <c r="F910" s="4">
        <v>0</v>
      </c>
      <c r="G910" s="4">
        <v>25656878</v>
      </c>
      <c r="H910" s="4">
        <v>6660438</v>
      </c>
      <c r="I910" s="4">
        <v>96090556</v>
      </c>
    </row>
    <row r="911" spans="1:9" x14ac:dyDescent="0.25">
      <c r="A911">
        <v>68572</v>
      </c>
      <c r="B911" t="s">
        <v>920</v>
      </c>
      <c r="C911" t="s">
        <v>977</v>
      </c>
      <c r="D911" t="s">
        <v>919</v>
      </c>
      <c r="E911" s="4">
        <v>193284275</v>
      </c>
      <c r="F911" s="4">
        <v>10233437</v>
      </c>
      <c r="G911" s="4">
        <v>102776276</v>
      </c>
      <c r="H911" s="4">
        <v>26641752</v>
      </c>
      <c r="I911" s="4">
        <v>332935740</v>
      </c>
    </row>
    <row r="912" spans="1:9" x14ac:dyDescent="0.25">
      <c r="A912">
        <v>68573</v>
      </c>
      <c r="B912" t="s">
        <v>920</v>
      </c>
      <c r="C912" t="s">
        <v>978</v>
      </c>
      <c r="D912" t="s">
        <v>919</v>
      </c>
      <c r="E912" s="4">
        <v>184908147</v>
      </c>
      <c r="F912" s="4">
        <v>0</v>
      </c>
      <c r="G912" s="4">
        <v>80385711</v>
      </c>
      <c r="H912" s="4">
        <v>26641752</v>
      </c>
      <c r="I912" s="4">
        <v>291935610</v>
      </c>
    </row>
    <row r="913" spans="1:9" x14ac:dyDescent="0.25">
      <c r="A913">
        <v>68575</v>
      </c>
      <c r="B913" t="s">
        <v>920</v>
      </c>
      <c r="C913" t="s">
        <v>979</v>
      </c>
      <c r="D913" t="s">
        <v>919</v>
      </c>
      <c r="E913" s="4">
        <v>980228752</v>
      </c>
      <c r="F913" s="4">
        <v>11910596</v>
      </c>
      <c r="G913" s="4">
        <v>256712928</v>
      </c>
      <c r="H913" s="4">
        <v>66604381</v>
      </c>
      <c r="I913" s="4">
        <v>1315456657</v>
      </c>
    </row>
    <row r="914" spans="1:9" x14ac:dyDescent="0.25">
      <c r="A914">
        <v>68615</v>
      </c>
      <c r="B914" t="s">
        <v>920</v>
      </c>
      <c r="C914" t="s">
        <v>126</v>
      </c>
      <c r="D914" t="s">
        <v>919</v>
      </c>
      <c r="E914" s="4">
        <v>610794329</v>
      </c>
      <c r="F914" s="4">
        <v>13127458</v>
      </c>
      <c r="G914" s="4">
        <v>280221240</v>
      </c>
      <c r="H914" s="4">
        <v>113227448</v>
      </c>
      <c r="I914" s="4">
        <v>1017370475</v>
      </c>
    </row>
    <row r="915" spans="1:9" x14ac:dyDescent="0.25">
      <c r="A915">
        <v>68655</v>
      </c>
      <c r="B915" t="s">
        <v>920</v>
      </c>
      <c r="C915" t="s">
        <v>980</v>
      </c>
      <c r="D915" t="s">
        <v>919</v>
      </c>
      <c r="E915" s="4">
        <v>793468808</v>
      </c>
      <c r="F915" s="4">
        <v>6486411</v>
      </c>
      <c r="G915" s="4">
        <v>117015292</v>
      </c>
      <c r="H915" s="4">
        <v>26641752</v>
      </c>
      <c r="I915" s="4">
        <v>943612263</v>
      </c>
    </row>
    <row r="916" spans="1:9" x14ac:dyDescent="0.25">
      <c r="A916">
        <v>68669</v>
      </c>
      <c r="B916" t="s">
        <v>920</v>
      </c>
      <c r="C916" t="s">
        <v>981</v>
      </c>
      <c r="D916" t="s">
        <v>919</v>
      </c>
      <c r="E916" s="4">
        <v>90175746</v>
      </c>
      <c r="F916" s="4">
        <v>4383097</v>
      </c>
      <c r="G916" s="4">
        <v>81919836</v>
      </c>
      <c r="H916" s="4">
        <v>19981314</v>
      </c>
      <c r="I916" s="4">
        <v>196459993</v>
      </c>
    </row>
    <row r="917" spans="1:9" x14ac:dyDescent="0.25">
      <c r="A917">
        <v>68673</v>
      </c>
      <c r="B917" t="s">
        <v>920</v>
      </c>
      <c r="C917" t="s">
        <v>982</v>
      </c>
      <c r="D917" t="s">
        <v>919</v>
      </c>
      <c r="E917" s="4">
        <v>31129495</v>
      </c>
      <c r="F917" s="4">
        <v>1202372</v>
      </c>
      <c r="G917" s="4">
        <v>53837226</v>
      </c>
      <c r="H917" s="4">
        <v>13320876</v>
      </c>
      <c r="I917" s="4">
        <v>99489969</v>
      </c>
    </row>
    <row r="918" spans="1:9" x14ac:dyDescent="0.25">
      <c r="A918">
        <v>68679</v>
      </c>
      <c r="B918" t="s">
        <v>920</v>
      </c>
      <c r="C918" t="s">
        <v>983</v>
      </c>
      <c r="D918" t="s">
        <v>919</v>
      </c>
      <c r="E918" s="4">
        <v>787943295</v>
      </c>
      <c r="F918" s="4">
        <v>43598756</v>
      </c>
      <c r="G918" s="4">
        <v>177484215</v>
      </c>
      <c r="H918" s="4">
        <v>66604380</v>
      </c>
      <c r="I918" s="4">
        <v>1075630646</v>
      </c>
    </row>
    <row r="919" spans="1:9" x14ac:dyDescent="0.25">
      <c r="A919">
        <v>68682</v>
      </c>
      <c r="B919" t="s">
        <v>920</v>
      </c>
      <c r="C919" t="s">
        <v>984</v>
      </c>
      <c r="D919" t="s">
        <v>919</v>
      </c>
      <c r="E919" s="4">
        <v>38072534</v>
      </c>
      <c r="F919" s="4">
        <v>0</v>
      </c>
      <c r="G919" s="4">
        <v>49206075</v>
      </c>
      <c r="H919" s="4">
        <v>13320876</v>
      </c>
      <c r="I919" s="4">
        <v>100599485</v>
      </c>
    </row>
    <row r="920" spans="1:9" x14ac:dyDescent="0.25">
      <c r="A920">
        <v>68684</v>
      </c>
      <c r="B920" t="s">
        <v>920</v>
      </c>
      <c r="C920" t="s">
        <v>985</v>
      </c>
      <c r="D920" t="s">
        <v>919</v>
      </c>
      <c r="E920" s="4">
        <v>60960198</v>
      </c>
      <c r="F920" s="4">
        <v>2687075</v>
      </c>
      <c r="G920" s="4">
        <v>86009691</v>
      </c>
      <c r="H920" s="4">
        <v>19981314</v>
      </c>
      <c r="I920" s="4">
        <v>169638278</v>
      </c>
    </row>
    <row r="921" spans="1:9" x14ac:dyDescent="0.25">
      <c r="A921">
        <v>68686</v>
      </c>
      <c r="B921" t="s">
        <v>920</v>
      </c>
      <c r="C921" t="s">
        <v>986</v>
      </c>
      <c r="D921" t="s">
        <v>919</v>
      </c>
      <c r="E921" s="4">
        <v>38513877</v>
      </c>
      <c r="F921" s="4">
        <v>0</v>
      </c>
      <c r="G921" s="4">
        <v>28435009</v>
      </c>
      <c r="H921" s="4">
        <v>6660438</v>
      </c>
      <c r="I921" s="4">
        <v>73609324</v>
      </c>
    </row>
    <row r="922" spans="1:9" x14ac:dyDescent="0.25">
      <c r="A922">
        <v>68689</v>
      </c>
      <c r="B922" t="s">
        <v>920</v>
      </c>
      <c r="C922" t="s">
        <v>987</v>
      </c>
      <c r="D922" t="s">
        <v>919</v>
      </c>
      <c r="E922" s="4">
        <v>670172864</v>
      </c>
      <c r="F922" s="4">
        <v>63651534</v>
      </c>
      <c r="G922" s="4">
        <v>343390332</v>
      </c>
      <c r="H922" s="4">
        <v>79925256</v>
      </c>
      <c r="I922" s="4">
        <v>1157139986</v>
      </c>
    </row>
    <row r="923" spans="1:9" x14ac:dyDescent="0.25">
      <c r="A923">
        <v>68705</v>
      </c>
      <c r="B923" t="s">
        <v>920</v>
      </c>
      <c r="C923" t="s">
        <v>143</v>
      </c>
      <c r="D923" t="s">
        <v>919</v>
      </c>
      <c r="E923" s="4">
        <v>43792918</v>
      </c>
      <c r="F923" s="4">
        <v>977766</v>
      </c>
      <c r="G923" s="4">
        <v>28144489</v>
      </c>
      <c r="H923" s="4">
        <v>6660438</v>
      </c>
      <c r="I923" s="4">
        <v>79575611</v>
      </c>
    </row>
    <row r="924" spans="1:9" x14ac:dyDescent="0.25">
      <c r="A924">
        <v>68720</v>
      </c>
      <c r="B924" t="s">
        <v>920</v>
      </c>
      <c r="C924" t="s">
        <v>988</v>
      </c>
      <c r="D924" t="s">
        <v>919</v>
      </c>
      <c r="E924" s="4">
        <v>72454816</v>
      </c>
      <c r="F924" s="4">
        <v>956913</v>
      </c>
      <c r="G924" s="4">
        <v>59326054</v>
      </c>
      <c r="H924" s="4">
        <v>13320876</v>
      </c>
      <c r="I924" s="4">
        <v>146058659</v>
      </c>
    </row>
    <row r="925" spans="1:9" x14ac:dyDescent="0.25">
      <c r="A925">
        <v>68745</v>
      </c>
      <c r="B925" t="s">
        <v>920</v>
      </c>
      <c r="C925" t="s">
        <v>989</v>
      </c>
      <c r="D925" t="s">
        <v>919</v>
      </c>
      <c r="E925" s="4">
        <v>212999175</v>
      </c>
      <c r="F925" s="4">
        <v>17109711</v>
      </c>
      <c r="G925" s="4">
        <v>205821429</v>
      </c>
      <c r="H925" s="4">
        <v>46623066</v>
      </c>
      <c r="I925" s="4">
        <v>482553381</v>
      </c>
    </row>
    <row r="926" spans="1:9" x14ac:dyDescent="0.25">
      <c r="A926">
        <v>68755</v>
      </c>
      <c r="B926" t="s">
        <v>920</v>
      </c>
      <c r="C926" t="s">
        <v>990</v>
      </c>
      <c r="D926" t="s">
        <v>919</v>
      </c>
      <c r="E926" s="4">
        <v>368509168</v>
      </c>
      <c r="F926" s="4">
        <v>35989585</v>
      </c>
      <c r="G926" s="4">
        <v>160309818</v>
      </c>
      <c r="H926" s="4">
        <v>46623066</v>
      </c>
      <c r="I926" s="4">
        <v>611431637</v>
      </c>
    </row>
    <row r="927" spans="1:9" x14ac:dyDescent="0.25">
      <c r="A927">
        <v>68770</v>
      </c>
      <c r="B927" t="s">
        <v>920</v>
      </c>
      <c r="C927" t="s">
        <v>991</v>
      </c>
      <c r="D927" t="s">
        <v>919</v>
      </c>
      <c r="E927" s="4">
        <v>196249704</v>
      </c>
      <c r="F927" s="4">
        <v>8252348</v>
      </c>
      <c r="G927" s="4">
        <v>109923924</v>
      </c>
      <c r="H927" s="4">
        <v>26641752</v>
      </c>
      <c r="I927" s="4">
        <v>341067728</v>
      </c>
    </row>
    <row r="928" spans="1:9" x14ac:dyDescent="0.25">
      <c r="A928">
        <v>68773</v>
      </c>
      <c r="B928" t="s">
        <v>920</v>
      </c>
      <c r="C928" t="s">
        <v>453</v>
      </c>
      <c r="D928" t="s">
        <v>919</v>
      </c>
      <c r="E928" s="4">
        <v>109603690</v>
      </c>
      <c r="F928" s="4">
        <v>2024886</v>
      </c>
      <c r="G928" s="4">
        <v>166663926</v>
      </c>
      <c r="H928" s="4">
        <v>39962628</v>
      </c>
      <c r="I928" s="4">
        <v>318255130</v>
      </c>
    </row>
    <row r="929" spans="1:9" x14ac:dyDescent="0.25">
      <c r="A929">
        <v>68780</v>
      </c>
      <c r="B929" t="s">
        <v>920</v>
      </c>
      <c r="C929" t="s">
        <v>992</v>
      </c>
      <c r="D929" t="s">
        <v>919</v>
      </c>
      <c r="E929" s="4">
        <v>75803253</v>
      </c>
      <c r="F929" s="4">
        <v>0</v>
      </c>
      <c r="G929" s="4">
        <v>85297440</v>
      </c>
      <c r="H929" s="4">
        <v>19981314</v>
      </c>
      <c r="I929" s="4">
        <v>181082007</v>
      </c>
    </row>
    <row r="930" spans="1:9" x14ac:dyDescent="0.25">
      <c r="A930">
        <v>68820</v>
      </c>
      <c r="B930" t="s">
        <v>920</v>
      </c>
      <c r="C930" t="s">
        <v>993</v>
      </c>
      <c r="D930" t="s">
        <v>919</v>
      </c>
      <c r="E930" s="4">
        <v>135013773</v>
      </c>
      <c r="F930" s="4">
        <v>0</v>
      </c>
      <c r="G930" s="4">
        <v>54597958</v>
      </c>
      <c r="H930" s="4">
        <v>13320876</v>
      </c>
      <c r="I930" s="4">
        <v>202932607</v>
      </c>
    </row>
    <row r="931" spans="1:9" x14ac:dyDescent="0.25">
      <c r="A931">
        <v>68855</v>
      </c>
      <c r="B931" t="s">
        <v>920</v>
      </c>
      <c r="C931" t="s">
        <v>994</v>
      </c>
      <c r="D931" t="s">
        <v>919</v>
      </c>
      <c r="E931" s="4">
        <v>94945980</v>
      </c>
      <c r="F931" s="4">
        <v>9212475</v>
      </c>
      <c r="G931" s="4">
        <v>73499604</v>
      </c>
      <c r="H931" s="4">
        <v>19981314</v>
      </c>
      <c r="I931" s="4">
        <v>197639373</v>
      </c>
    </row>
    <row r="932" spans="1:9" x14ac:dyDescent="0.25">
      <c r="A932">
        <v>68861</v>
      </c>
      <c r="B932" t="s">
        <v>920</v>
      </c>
      <c r="C932" t="s">
        <v>995</v>
      </c>
      <c r="D932" t="s">
        <v>919</v>
      </c>
      <c r="E932" s="4">
        <v>282986732</v>
      </c>
      <c r="F932" s="4">
        <v>2451408</v>
      </c>
      <c r="G932" s="4">
        <v>184640624</v>
      </c>
      <c r="H932" s="4">
        <v>53283504</v>
      </c>
      <c r="I932" s="4">
        <v>523362268</v>
      </c>
    </row>
    <row r="933" spans="1:9" x14ac:dyDescent="0.25">
      <c r="A933">
        <v>68867</v>
      </c>
      <c r="B933" t="s">
        <v>920</v>
      </c>
      <c r="C933" t="s">
        <v>996</v>
      </c>
      <c r="D933" t="s">
        <v>919</v>
      </c>
      <c r="E933" s="4">
        <v>25934779</v>
      </c>
      <c r="F933" s="4">
        <v>0</v>
      </c>
      <c r="G933" s="4">
        <v>26072065</v>
      </c>
      <c r="H933" s="4">
        <v>6660438</v>
      </c>
      <c r="I933" s="4">
        <v>58667282</v>
      </c>
    </row>
    <row r="934" spans="1:9" x14ac:dyDescent="0.25">
      <c r="A934">
        <v>68872</v>
      </c>
      <c r="B934" t="s">
        <v>920</v>
      </c>
      <c r="C934" t="s">
        <v>246</v>
      </c>
      <c r="D934" t="s">
        <v>919</v>
      </c>
      <c r="E934" s="4">
        <v>111628880</v>
      </c>
      <c r="F934" s="4">
        <v>4556749</v>
      </c>
      <c r="G934" s="4">
        <v>26232724</v>
      </c>
      <c r="H934" s="4">
        <v>6660438</v>
      </c>
      <c r="I934" s="4">
        <v>149078791</v>
      </c>
    </row>
    <row r="935" spans="1:9" x14ac:dyDescent="0.25">
      <c r="A935">
        <v>68895</v>
      </c>
      <c r="B935" t="s">
        <v>920</v>
      </c>
      <c r="C935" t="s">
        <v>997</v>
      </c>
      <c r="D935" t="s">
        <v>919</v>
      </c>
      <c r="E935" s="4">
        <v>154704380</v>
      </c>
      <c r="F935" s="4">
        <v>0</v>
      </c>
      <c r="G935" s="4">
        <v>102180704</v>
      </c>
      <c r="H935" s="4">
        <v>26641752</v>
      </c>
      <c r="I935" s="4">
        <v>283526836</v>
      </c>
    </row>
    <row r="936" spans="1:9" x14ac:dyDescent="0.25">
      <c r="A936">
        <v>70001</v>
      </c>
      <c r="B936" t="s">
        <v>998</v>
      </c>
      <c r="C936" t="s">
        <v>999</v>
      </c>
      <c r="D936" t="s">
        <v>453</v>
      </c>
      <c r="E936" s="4">
        <v>4739186642</v>
      </c>
      <c r="F936" s="4">
        <v>509377322</v>
      </c>
      <c r="G936" s="4">
        <v>885985042</v>
      </c>
      <c r="H936" s="4">
        <v>286398837</v>
      </c>
      <c r="I936" s="4">
        <v>6420947843</v>
      </c>
    </row>
    <row r="937" spans="1:9" x14ac:dyDescent="0.25">
      <c r="A937">
        <v>70110</v>
      </c>
      <c r="B937" t="s">
        <v>1000</v>
      </c>
      <c r="C937" t="s">
        <v>259</v>
      </c>
      <c r="D937" t="s">
        <v>453</v>
      </c>
      <c r="E937" s="4">
        <v>223482956</v>
      </c>
      <c r="F937" s="4">
        <v>0</v>
      </c>
      <c r="G937" s="4">
        <v>60242122</v>
      </c>
      <c r="H937" s="4">
        <v>13320876</v>
      </c>
      <c r="I937" s="4">
        <v>297045954</v>
      </c>
    </row>
    <row r="938" spans="1:9" x14ac:dyDescent="0.25">
      <c r="A938">
        <v>70124</v>
      </c>
      <c r="B938" t="s">
        <v>1000</v>
      </c>
      <c r="C938" t="s">
        <v>1001</v>
      </c>
      <c r="D938" t="s">
        <v>453</v>
      </c>
      <c r="E938" s="4">
        <v>337363287</v>
      </c>
      <c r="F938" s="4">
        <v>0</v>
      </c>
      <c r="G938" s="4">
        <v>282983266</v>
      </c>
      <c r="H938" s="4">
        <v>59943942</v>
      </c>
      <c r="I938" s="4">
        <v>680290495</v>
      </c>
    </row>
    <row r="939" spans="1:9" x14ac:dyDescent="0.25">
      <c r="A939">
        <v>70204</v>
      </c>
      <c r="B939" t="s">
        <v>1000</v>
      </c>
      <c r="C939" t="s">
        <v>1002</v>
      </c>
      <c r="D939" t="s">
        <v>453</v>
      </c>
      <c r="E939" s="4">
        <v>284693864</v>
      </c>
      <c r="F939" s="4">
        <v>35001340</v>
      </c>
      <c r="G939" s="4">
        <v>158089548</v>
      </c>
      <c r="H939" s="4">
        <v>39962629</v>
      </c>
      <c r="I939" s="4">
        <v>517747381</v>
      </c>
    </row>
    <row r="940" spans="1:9" x14ac:dyDescent="0.25">
      <c r="A940">
        <v>70215</v>
      </c>
      <c r="B940" t="s">
        <v>1000</v>
      </c>
      <c r="C940" t="s">
        <v>1003</v>
      </c>
      <c r="D940" t="s">
        <v>453</v>
      </c>
      <c r="E940" s="4">
        <v>1229112476</v>
      </c>
      <c r="F940" s="4">
        <v>0</v>
      </c>
      <c r="G940" s="4">
        <v>326130138</v>
      </c>
      <c r="H940" s="4">
        <v>99906571</v>
      </c>
      <c r="I940" s="4">
        <v>1655149185</v>
      </c>
    </row>
    <row r="941" spans="1:9" x14ac:dyDescent="0.25">
      <c r="A941">
        <v>70221</v>
      </c>
      <c r="B941" t="s">
        <v>1000</v>
      </c>
      <c r="C941" t="s">
        <v>1004</v>
      </c>
      <c r="D941" t="s">
        <v>453</v>
      </c>
      <c r="E941" s="4">
        <v>505148022</v>
      </c>
      <c r="F941" s="4">
        <v>37579951</v>
      </c>
      <c r="G941" s="4">
        <v>149612984</v>
      </c>
      <c r="H941" s="4">
        <v>33302190</v>
      </c>
      <c r="I941" s="4">
        <v>725643147</v>
      </c>
    </row>
    <row r="942" spans="1:9" x14ac:dyDescent="0.25">
      <c r="A942">
        <v>70230</v>
      </c>
      <c r="B942" t="s">
        <v>1000</v>
      </c>
      <c r="C942" t="s">
        <v>1005</v>
      </c>
      <c r="D942" t="s">
        <v>453</v>
      </c>
      <c r="E942" s="4">
        <v>126469952</v>
      </c>
      <c r="F942" s="4">
        <v>0</v>
      </c>
      <c r="G942" s="4">
        <v>78655934</v>
      </c>
      <c r="H942" s="4">
        <v>19981314</v>
      </c>
      <c r="I942" s="4">
        <v>225107200</v>
      </c>
    </row>
    <row r="943" spans="1:9" x14ac:dyDescent="0.25">
      <c r="A943">
        <v>70233</v>
      </c>
      <c r="B943" t="s">
        <v>1000</v>
      </c>
      <c r="C943" t="s">
        <v>1006</v>
      </c>
      <c r="D943" t="s">
        <v>453</v>
      </c>
      <c r="E943" s="4">
        <v>285322934</v>
      </c>
      <c r="F943" s="4">
        <v>0</v>
      </c>
      <c r="G943" s="4">
        <v>163815910</v>
      </c>
      <c r="H943" s="4">
        <v>33302190</v>
      </c>
      <c r="I943" s="4">
        <v>482441034</v>
      </c>
    </row>
    <row r="944" spans="1:9" x14ac:dyDescent="0.25">
      <c r="A944">
        <v>70235</v>
      </c>
      <c r="B944" t="s">
        <v>1000</v>
      </c>
      <c r="C944" t="s">
        <v>1007</v>
      </c>
      <c r="D944" t="s">
        <v>453</v>
      </c>
      <c r="E944" s="4">
        <v>504613553</v>
      </c>
      <c r="F944" s="4">
        <v>0</v>
      </c>
      <c r="G944" s="4">
        <v>259672815</v>
      </c>
      <c r="H944" s="4">
        <v>73264818</v>
      </c>
      <c r="I944" s="4">
        <v>837551186</v>
      </c>
    </row>
    <row r="945" spans="1:9" x14ac:dyDescent="0.25">
      <c r="A945">
        <v>70265</v>
      </c>
      <c r="B945" t="s">
        <v>1000</v>
      </c>
      <c r="C945" t="s">
        <v>1008</v>
      </c>
      <c r="D945" t="s">
        <v>453</v>
      </c>
      <c r="E945" s="4">
        <v>558589486</v>
      </c>
      <c r="F945" s="4">
        <v>0</v>
      </c>
      <c r="G945" s="4">
        <v>458181552</v>
      </c>
      <c r="H945" s="4">
        <v>79925256</v>
      </c>
      <c r="I945" s="4">
        <v>1096696294</v>
      </c>
    </row>
    <row r="946" spans="1:9" x14ac:dyDescent="0.25">
      <c r="A946">
        <v>70400</v>
      </c>
      <c r="B946" t="s">
        <v>1000</v>
      </c>
      <c r="C946" t="s">
        <v>106</v>
      </c>
      <c r="D946" t="s">
        <v>453</v>
      </c>
      <c r="E946" s="4">
        <v>313779804</v>
      </c>
      <c r="F946" s="4">
        <v>0</v>
      </c>
      <c r="G946" s="4">
        <v>194561484</v>
      </c>
      <c r="H946" s="4">
        <v>39962628</v>
      </c>
      <c r="I946" s="4">
        <v>548303916</v>
      </c>
    </row>
    <row r="947" spans="1:9" x14ac:dyDescent="0.25">
      <c r="A947">
        <v>70418</v>
      </c>
      <c r="B947" t="s">
        <v>1000</v>
      </c>
      <c r="C947" t="s">
        <v>1009</v>
      </c>
      <c r="D947" t="s">
        <v>453</v>
      </c>
      <c r="E947" s="4">
        <v>529583555</v>
      </c>
      <c r="F947" s="4">
        <v>25810310</v>
      </c>
      <c r="G947" s="4">
        <v>236433048</v>
      </c>
      <c r="H947" s="4">
        <v>73264819</v>
      </c>
      <c r="I947" s="4">
        <v>865091732</v>
      </c>
    </row>
    <row r="948" spans="1:9" x14ac:dyDescent="0.25">
      <c r="A948">
        <v>70429</v>
      </c>
      <c r="B948" t="s">
        <v>1000</v>
      </c>
      <c r="C948" t="s">
        <v>1010</v>
      </c>
      <c r="D948" t="s">
        <v>453</v>
      </c>
      <c r="E948" s="4">
        <v>1371018555</v>
      </c>
      <c r="F948" s="4">
        <v>25825108</v>
      </c>
      <c r="G948" s="4">
        <v>950982366</v>
      </c>
      <c r="H948" s="4">
        <v>213134018</v>
      </c>
      <c r="I948" s="4">
        <v>2560960047</v>
      </c>
    </row>
    <row r="949" spans="1:9" x14ac:dyDescent="0.25">
      <c r="A949">
        <v>70473</v>
      </c>
      <c r="B949" t="s">
        <v>1000</v>
      </c>
      <c r="C949" t="s">
        <v>1011</v>
      </c>
      <c r="D949" t="s">
        <v>453</v>
      </c>
      <c r="E949" s="4">
        <v>311502096</v>
      </c>
      <c r="F949" s="4">
        <v>0</v>
      </c>
      <c r="G949" s="4">
        <v>187006950</v>
      </c>
      <c r="H949" s="4">
        <v>59943943</v>
      </c>
      <c r="I949" s="4">
        <v>558452989</v>
      </c>
    </row>
    <row r="950" spans="1:9" x14ac:dyDescent="0.25">
      <c r="A950">
        <v>70508</v>
      </c>
      <c r="B950" t="s">
        <v>1000</v>
      </c>
      <c r="C950" t="s">
        <v>1012</v>
      </c>
      <c r="D950" t="s">
        <v>453</v>
      </c>
      <c r="E950" s="4">
        <v>591713228</v>
      </c>
      <c r="F950" s="4">
        <v>0</v>
      </c>
      <c r="G950" s="4">
        <v>407723602</v>
      </c>
      <c r="H950" s="4">
        <v>139869201</v>
      </c>
      <c r="I950" s="4">
        <v>1139306031</v>
      </c>
    </row>
    <row r="951" spans="1:9" x14ac:dyDescent="0.25">
      <c r="A951">
        <v>70523</v>
      </c>
      <c r="B951" t="s">
        <v>1000</v>
      </c>
      <c r="C951" t="s">
        <v>1013</v>
      </c>
      <c r="D951" t="s">
        <v>453</v>
      </c>
      <c r="E951" s="4">
        <v>457710145</v>
      </c>
      <c r="F951" s="4">
        <v>0</v>
      </c>
      <c r="G951" s="4">
        <v>283538032</v>
      </c>
      <c r="H951" s="4">
        <v>93246134</v>
      </c>
      <c r="I951" s="4">
        <v>834494311</v>
      </c>
    </row>
    <row r="952" spans="1:9" x14ac:dyDescent="0.25">
      <c r="A952">
        <v>70670</v>
      </c>
      <c r="B952" t="s">
        <v>1000</v>
      </c>
      <c r="C952" t="s">
        <v>1014</v>
      </c>
      <c r="D952" t="s">
        <v>453</v>
      </c>
      <c r="E952" s="4">
        <v>1307250824</v>
      </c>
      <c r="F952" s="4">
        <v>14274549</v>
      </c>
      <c r="G952" s="4">
        <v>649103506</v>
      </c>
      <c r="H952" s="4">
        <v>246436210</v>
      </c>
      <c r="I952" s="4">
        <v>2217065089</v>
      </c>
    </row>
    <row r="953" spans="1:9" x14ac:dyDescent="0.25">
      <c r="A953">
        <v>70678</v>
      </c>
      <c r="B953" t="s">
        <v>1000</v>
      </c>
      <c r="C953" t="s">
        <v>1015</v>
      </c>
      <c r="D953" t="s">
        <v>453</v>
      </c>
      <c r="E953" s="4">
        <v>710214696</v>
      </c>
      <c r="F953" s="4">
        <v>2345433</v>
      </c>
      <c r="G953" s="4">
        <v>524178432</v>
      </c>
      <c r="H953" s="4">
        <v>133208761</v>
      </c>
      <c r="I953" s="4">
        <v>1369947322</v>
      </c>
    </row>
    <row r="954" spans="1:9" x14ac:dyDescent="0.25">
      <c r="A954">
        <v>70702</v>
      </c>
      <c r="B954" t="s">
        <v>1000</v>
      </c>
      <c r="C954" t="s">
        <v>1016</v>
      </c>
      <c r="D954" t="s">
        <v>453</v>
      </c>
      <c r="E954" s="4">
        <v>285284483</v>
      </c>
      <c r="F954" s="4">
        <v>0</v>
      </c>
      <c r="G954" s="4">
        <v>140441689</v>
      </c>
      <c r="H954" s="4">
        <v>33302190</v>
      </c>
      <c r="I954" s="4">
        <v>459028362</v>
      </c>
    </row>
    <row r="955" spans="1:9" x14ac:dyDescent="0.25">
      <c r="A955">
        <v>70708</v>
      </c>
      <c r="B955" t="s">
        <v>1000</v>
      </c>
      <c r="C955" t="s">
        <v>1017</v>
      </c>
      <c r="D955" t="s">
        <v>453</v>
      </c>
      <c r="E955" s="4">
        <v>1403308897</v>
      </c>
      <c r="F955" s="4">
        <v>32214074</v>
      </c>
      <c r="G955" s="4">
        <v>544907596</v>
      </c>
      <c r="H955" s="4">
        <v>119887884</v>
      </c>
      <c r="I955" s="4">
        <v>2100318451</v>
      </c>
    </row>
    <row r="956" spans="1:9" x14ac:dyDescent="0.25">
      <c r="A956">
        <v>70713</v>
      </c>
      <c r="B956" t="s">
        <v>1000</v>
      </c>
      <c r="C956" t="s">
        <v>1018</v>
      </c>
      <c r="D956" t="s">
        <v>453</v>
      </c>
      <c r="E956" s="4">
        <v>1647708309</v>
      </c>
      <c r="F956" s="4">
        <v>0</v>
      </c>
      <c r="G956" s="4">
        <v>899848352</v>
      </c>
      <c r="H956" s="4">
        <v>279738401</v>
      </c>
      <c r="I956" s="4">
        <v>2827295062</v>
      </c>
    </row>
    <row r="957" spans="1:9" x14ac:dyDescent="0.25">
      <c r="A957">
        <v>70717</v>
      </c>
      <c r="B957" t="s">
        <v>1000</v>
      </c>
      <c r="C957" t="s">
        <v>1019</v>
      </c>
      <c r="D957" t="s">
        <v>453</v>
      </c>
      <c r="E957" s="4">
        <v>439783690</v>
      </c>
      <c r="F957" s="4">
        <v>0</v>
      </c>
      <c r="G957" s="4">
        <v>177582578</v>
      </c>
      <c r="H957" s="4">
        <v>86585697</v>
      </c>
      <c r="I957" s="4">
        <v>703951965</v>
      </c>
    </row>
    <row r="958" spans="1:9" x14ac:dyDescent="0.25">
      <c r="A958">
        <v>70742</v>
      </c>
      <c r="B958" t="s">
        <v>1000</v>
      </c>
      <c r="C958" t="s">
        <v>1020</v>
      </c>
      <c r="D958" t="s">
        <v>453</v>
      </c>
      <c r="E958" s="4">
        <v>576145823</v>
      </c>
      <c r="F958" s="4">
        <v>13870994</v>
      </c>
      <c r="G958" s="4">
        <v>210233166</v>
      </c>
      <c r="H958" s="4">
        <v>86585696</v>
      </c>
      <c r="I958" s="4">
        <v>886835679</v>
      </c>
    </row>
    <row r="959" spans="1:9" x14ac:dyDescent="0.25">
      <c r="A959">
        <v>70771</v>
      </c>
      <c r="B959" t="s">
        <v>1000</v>
      </c>
      <c r="C959" t="s">
        <v>453</v>
      </c>
      <c r="D959" t="s">
        <v>453</v>
      </c>
      <c r="E959" s="4">
        <v>724654266</v>
      </c>
      <c r="F959" s="4">
        <v>0</v>
      </c>
      <c r="G959" s="4">
        <v>638953738</v>
      </c>
      <c r="H959" s="4">
        <v>159850514</v>
      </c>
      <c r="I959" s="4">
        <v>1523458518</v>
      </c>
    </row>
    <row r="960" spans="1:9" x14ac:dyDescent="0.25">
      <c r="A960">
        <v>70820</v>
      </c>
      <c r="B960" t="s">
        <v>1000</v>
      </c>
      <c r="C960" t="s">
        <v>1021</v>
      </c>
      <c r="D960" t="s">
        <v>453</v>
      </c>
      <c r="E960" s="4">
        <v>674421895</v>
      </c>
      <c r="F960" s="4">
        <v>0</v>
      </c>
      <c r="G960" s="4">
        <v>198373096</v>
      </c>
      <c r="H960" s="4">
        <v>46623066</v>
      </c>
      <c r="I960" s="4">
        <v>919418057</v>
      </c>
    </row>
    <row r="961" spans="1:9" x14ac:dyDescent="0.25">
      <c r="A961">
        <v>70823</v>
      </c>
      <c r="B961" t="s">
        <v>1000</v>
      </c>
      <c r="C961" t="s">
        <v>1022</v>
      </c>
      <c r="D961" t="s">
        <v>453</v>
      </c>
      <c r="E961" s="4">
        <v>564007524</v>
      </c>
      <c r="F961" s="4">
        <v>22834680</v>
      </c>
      <c r="G961" s="4">
        <v>285447843</v>
      </c>
      <c r="H961" s="4">
        <v>79925257</v>
      </c>
      <c r="I961" s="4">
        <v>952215304</v>
      </c>
    </row>
    <row r="962" spans="1:9" x14ac:dyDescent="0.25">
      <c r="A962">
        <v>73001</v>
      </c>
      <c r="B962" t="s">
        <v>1023</v>
      </c>
      <c r="C962" t="s">
        <v>1024</v>
      </c>
      <c r="D962" t="s">
        <v>1025</v>
      </c>
      <c r="E962" s="4">
        <v>5926736277</v>
      </c>
      <c r="F962" s="4">
        <v>388068273</v>
      </c>
      <c r="G962" s="4">
        <v>1233288608</v>
      </c>
      <c r="H962" s="4">
        <v>372984528</v>
      </c>
      <c r="I962" s="4">
        <v>7921077686</v>
      </c>
    </row>
    <row r="963" spans="1:9" x14ac:dyDescent="0.25">
      <c r="A963">
        <v>73024</v>
      </c>
      <c r="B963" t="s">
        <v>1026</v>
      </c>
      <c r="C963" t="s">
        <v>1027</v>
      </c>
      <c r="D963" t="s">
        <v>1025</v>
      </c>
      <c r="E963" s="4">
        <v>69663665</v>
      </c>
      <c r="F963" s="4">
        <v>12289734</v>
      </c>
      <c r="G963" s="4">
        <v>54092962</v>
      </c>
      <c r="H963" s="4">
        <v>19981314</v>
      </c>
      <c r="I963" s="4">
        <v>156027675</v>
      </c>
    </row>
    <row r="964" spans="1:9" x14ac:dyDescent="0.25">
      <c r="A964">
        <v>73026</v>
      </c>
      <c r="B964" t="s">
        <v>1026</v>
      </c>
      <c r="C964" t="s">
        <v>1028</v>
      </c>
      <c r="D964" t="s">
        <v>1025</v>
      </c>
      <c r="E964" s="4">
        <v>137683552</v>
      </c>
      <c r="F964" s="4">
        <v>3199080</v>
      </c>
      <c r="G964" s="4">
        <v>82364301</v>
      </c>
      <c r="H964" s="4">
        <v>26641752</v>
      </c>
      <c r="I964" s="4">
        <v>249888685</v>
      </c>
    </row>
    <row r="965" spans="1:9" x14ac:dyDescent="0.25">
      <c r="A965">
        <v>73030</v>
      </c>
      <c r="B965" t="s">
        <v>1026</v>
      </c>
      <c r="C965" t="s">
        <v>1029</v>
      </c>
      <c r="D965" t="s">
        <v>1025</v>
      </c>
      <c r="E965" s="4">
        <v>79400475</v>
      </c>
      <c r="F965" s="4">
        <v>639555</v>
      </c>
      <c r="G965" s="4">
        <v>50883913</v>
      </c>
      <c r="H965" s="4">
        <v>13320876</v>
      </c>
      <c r="I965" s="4">
        <v>144244819</v>
      </c>
    </row>
    <row r="966" spans="1:9" x14ac:dyDescent="0.25">
      <c r="A966">
        <v>73043</v>
      </c>
      <c r="B966" t="s">
        <v>1026</v>
      </c>
      <c r="C966" t="s">
        <v>1030</v>
      </c>
      <c r="D966" t="s">
        <v>1025</v>
      </c>
      <c r="E966" s="4">
        <v>203117921</v>
      </c>
      <c r="F966" s="4">
        <v>7832314</v>
      </c>
      <c r="G966" s="4">
        <v>87638595</v>
      </c>
      <c r="H966" s="4">
        <v>39962629</v>
      </c>
      <c r="I966" s="4">
        <v>338551459</v>
      </c>
    </row>
    <row r="967" spans="1:9" x14ac:dyDescent="0.25">
      <c r="A967">
        <v>73055</v>
      </c>
      <c r="B967" t="s">
        <v>1026</v>
      </c>
      <c r="C967" t="s">
        <v>1031</v>
      </c>
      <c r="D967" t="s">
        <v>1025</v>
      </c>
      <c r="E967" s="4">
        <v>205275730</v>
      </c>
      <c r="F967" s="4">
        <v>6174974</v>
      </c>
      <c r="G967" s="4">
        <v>105517798</v>
      </c>
      <c r="H967" s="4">
        <v>33302190</v>
      </c>
      <c r="I967" s="4">
        <v>350270692</v>
      </c>
    </row>
    <row r="968" spans="1:9" x14ac:dyDescent="0.25">
      <c r="A968">
        <v>73067</v>
      </c>
      <c r="B968" t="s">
        <v>1026</v>
      </c>
      <c r="C968" t="s">
        <v>1032</v>
      </c>
      <c r="D968" t="s">
        <v>1025</v>
      </c>
      <c r="E968" s="4">
        <v>588840856</v>
      </c>
      <c r="F968" s="4">
        <v>41685317</v>
      </c>
      <c r="G968" s="4">
        <v>163880440</v>
      </c>
      <c r="H968" s="4">
        <v>33302190</v>
      </c>
      <c r="I968" s="4">
        <v>827708803</v>
      </c>
    </row>
    <row r="969" spans="1:9" x14ac:dyDescent="0.25">
      <c r="A969">
        <v>73124</v>
      </c>
      <c r="B969" t="s">
        <v>1026</v>
      </c>
      <c r="C969" t="s">
        <v>1033</v>
      </c>
      <c r="D969" t="s">
        <v>1025</v>
      </c>
      <c r="E969" s="4">
        <v>300576050</v>
      </c>
      <c r="F969" s="4">
        <v>28276494</v>
      </c>
      <c r="G969" s="4">
        <v>133630060</v>
      </c>
      <c r="H969" s="4">
        <v>33302190</v>
      </c>
      <c r="I969" s="4">
        <v>495784794</v>
      </c>
    </row>
    <row r="970" spans="1:9" x14ac:dyDescent="0.25">
      <c r="A970">
        <v>73148</v>
      </c>
      <c r="B970" t="s">
        <v>1026</v>
      </c>
      <c r="C970" t="s">
        <v>1034</v>
      </c>
      <c r="D970" t="s">
        <v>1025</v>
      </c>
      <c r="E970" s="4">
        <v>150723776</v>
      </c>
      <c r="F970" s="4">
        <v>30144755</v>
      </c>
      <c r="G970" s="4">
        <v>26037817</v>
      </c>
      <c r="H970" s="4">
        <v>6660438</v>
      </c>
      <c r="I970" s="4">
        <v>213566786</v>
      </c>
    </row>
    <row r="971" spans="1:9" x14ac:dyDescent="0.25">
      <c r="A971">
        <v>73152</v>
      </c>
      <c r="B971" t="s">
        <v>1026</v>
      </c>
      <c r="C971" t="s">
        <v>1035</v>
      </c>
      <c r="D971" t="s">
        <v>1025</v>
      </c>
      <c r="E971" s="4">
        <v>120061530</v>
      </c>
      <c r="F971" s="4">
        <v>9817709</v>
      </c>
      <c r="G971" s="4">
        <v>83009817</v>
      </c>
      <c r="H971" s="4">
        <v>19981314</v>
      </c>
      <c r="I971" s="4">
        <v>232870370</v>
      </c>
    </row>
    <row r="972" spans="1:9" x14ac:dyDescent="0.25">
      <c r="A972">
        <v>73168</v>
      </c>
      <c r="B972" t="s">
        <v>1026</v>
      </c>
      <c r="C972" t="s">
        <v>1036</v>
      </c>
      <c r="D972" t="s">
        <v>1025</v>
      </c>
      <c r="E972" s="4">
        <v>1012116706</v>
      </c>
      <c r="F972" s="4">
        <v>52371074</v>
      </c>
      <c r="G972" s="4">
        <v>263419137</v>
      </c>
      <c r="H972" s="4">
        <v>59943942</v>
      </c>
      <c r="I972" s="4">
        <v>1387850859</v>
      </c>
    </row>
    <row r="973" spans="1:9" x14ac:dyDescent="0.25">
      <c r="A973">
        <v>73200</v>
      </c>
      <c r="B973" t="s">
        <v>1026</v>
      </c>
      <c r="C973" t="s">
        <v>1037</v>
      </c>
      <c r="D973" t="s">
        <v>1025</v>
      </c>
      <c r="E973" s="4">
        <v>144318477</v>
      </c>
      <c r="F973" s="4">
        <v>15898007</v>
      </c>
      <c r="G973" s="4">
        <v>111531560</v>
      </c>
      <c r="H973" s="4">
        <v>26641752</v>
      </c>
      <c r="I973" s="4">
        <v>298389796</v>
      </c>
    </row>
    <row r="974" spans="1:9" x14ac:dyDescent="0.25">
      <c r="A974">
        <v>73217</v>
      </c>
      <c r="B974" t="s">
        <v>1026</v>
      </c>
      <c r="C974" t="s">
        <v>1038</v>
      </c>
      <c r="D974" t="s">
        <v>1025</v>
      </c>
      <c r="E974" s="4">
        <v>658880530</v>
      </c>
      <c r="F974" s="4">
        <v>42384353</v>
      </c>
      <c r="G974" s="4">
        <v>368443064</v>
      </c>
      <c r="H974" s="4">
        <v>73264818</v>
      </c>
      <c r="I974" s="4">
        <v>1142972765</v>
      </c>
    </row>
    <row r="975" spans="1:9" x14ac:dyDescent="0.25">
      <c r="A975">
        <v>73226</v>
      </c>
      <c r="B975" t="s">
        <v>1026</v>
      </c>
      <c r="C975" t="s">
        <v>1039</v>
      </c>
      <c r="D975" t="s">
        <v>1025</v>
      </c>
      <c r="E975" s="4">
        <v>152841386</v>
      </c>
      <c r="F975" s="4">
        <v>17151761</v>
      </c>
      <c r="G975" s="4">
        <v>114921464</v>
      </c>
      <c r="H975" s="4">
        <v>26641752</v>
      </c>
      <c r="I975" s="4">
        <v>311556363</v>
      </c>
    </row>
    <row r="976" spans="1:9" x14ac:dyDescent="0.25">
      <c r="A976">
        <v>73236</v>
      </c>
      <c r="B976" t="s">
        <v>1026</v>
      </c>
      <c r="C976" t="s">
        <v>1040</v>
      </c>
      <c r="D976" t="s">
        <v>1025</v>
      </c>
      <c r="E976" s="4">
        <v>155344076</v>
      </c>
      <c r="F976" s="4">
        <v>13990883</v>
      </c>
      <c r="G976" s="4">
        <v>113819512</v>
      </c>
      <c r="H976" s="4">
        <v>26641752</v>
      </c>
      <c r="I976" s="4">
        <v>309796223</v>
      </c>
    </row>
    <row r="977" spans="1:9" x14ac:dyDescent="0.25">
      <c r="A977">
        <v>73268</v>
      </c>
      <c r="B977" t="s">
        <v>1026</v>
      </c>
      <c r="C977" t="s">
        <v>1041</v>
      </c>
      <c r="D977" t="s">
        <v>1025</v>
      </c>
      <c r="E977" s="4">
        <v>844134284</v>
      </c>
      <c r="F977" s="4">
        <v>38718808</v>
      </c>
      <c r="G977" s="4">
        <v>220430124</v>
      </c>
      <c r="H977" s="4">
        <v>93246134</v>
      </c>
      <c r="I977" s="4">
        <v>1196529350</v>
      </c>
    </row>
    <row r="978" spans="1:9" x14ac:dyDescent="0.25">
      <c r="A978">
        <v>73270</v>
      </c>
      <c r="B978" t="s">
        <v>1026</v>
      </c>
      <c r="C978" t="s">
        <v>1042</v>
      </c>
      <c r="D978" t="s">
        <v>1025</v>
      </c>
      <c r="E978" s="4">
        <v>167877594</v>
      </c>
      <c r="F978" s="4">
        <v>13356181</v>
      </c>
      <c r="G978" s="4">
        <v>86002566</v>
      </c>
      <c r="H978" s="4">
        <v>19981314</v>
      </c>
      <c r="I978" s="4">
        <v>287217655</v>
      </c>
    </row>
    <row r="979" spans="1:9" x14ac:dyDescent="0.25">
      <c r="A979">
        <v>73275</v>
      </c>
      <c r="B979" t="s">
        <v>1026</v>
      </c>
      <c r="C979" t="s">
        <v>1043</v>
      </c>
      <c r="D979" t="s">
        <v>1025</v>
      </c>
      <c r="E979" s="4">
        <v>277279382</v>
      </c>
      <c r="F979" s="4">
        <v>8126744</v>
      </c>
      <c r="G979" s="4">
        <v>92978782</v>
      </c>
      <c r="H979" s="4">
        <v>26641752</v>
      </c>
      <c r="I979" s="4">
        <v>405026660</v>
      </c>
    </row>
    <row r="980" spans="1:9" x14ac:dyDescent="0.25">
      <c r="A980">
        <v>73283</v>
      </c>
      <c r="B980" t="s">
        <v>1026</v>
      </c>
      <c r="C980" t="s">
        <v>1044</v>
      </c>
      <c r="D980" t="s">
        <v>1025</v>
      </c>
      <c r="E980" s="4">
        <v>554761723</v>
      </c>
      <c r="F980" s="4">
        <v>77087641</v>
      </c>
      <c r="G980" s="4">
        <v>214936448</v>
      </c>
      <c r="H980" s="4">
        <v>53283504</v>
      </c>
      <c r="I980" s="4">
        <v>900069316</v>
      </c>
    </row>
    <row r="981" spans="1:9" x14ac:dyDescent="0.25">
      <c r="A981">
        <v>73319</v>
      </c>
      <c r="B981" t="s">
        <v>1026</v>
      </c>
      <c r="C981" t="s">
        <v>1045</v>
      </c>
      <c r="D981" t="s">
        <v>1025</v>
      </c>
      <c r="E981" s="4">
        <v>471868346</v>
      </c>
      <c r="F981" s="4">
        <v>46835583</v>
      </c>
      <c r="G981" s="4">
        <v>192683911</v>
      </c>
      <c r="H981" s="4">
        <v>53283504</v>
      </c>
      <c r="I981" s="4">
        <v>764671344</v>
      </c>
    </row>
    <row r="982" spans="1:9" x14ac:dyDescent="0.25">
      <c r="A982">
        <v>73347</v>
      </c>
      <c r="B982" t="s">
        <v>1026</v>
      </c>
      <c r="C982" t="s">
        <v>1046</v>
      </c>
      <c r="D982" t="s">
        <v>1025</v>
      </c>
      <c r="E982" s="4">
        <v>118227922</v>
      </c>
      <c r="F982" s="4">
        <v>11365803</v>
      </c>
      <c r="G982" s="4">
        <v>83604846</v>
      </c>
      <c r="H982" s="4">
        <v>19981314</v>
      </c>
      <c r="I982" s="4">
        <v>233179885</v>
      </c>
    </row>
    <row r="983" spans="1:9" x14ac:dyDescent="0.25">
      <c r="A983">
        <v>73349</v>
      </c>
      <c r="B983" t="s">
        <v>1026</v>
      </c>
      <c r="C983" t="s">
        <v>1047</v>
      </c>
      <c r="D983" t="s">
        <v>1025</v>
      </c>
      <c r="E983" s="4">
        <v>250562592</v>
      </c>
      <c r="F983" s="4">
        <v>35252811</v>
      </c>
      <c r="G983" s="4">
        <v>134086953</v>
      </c>
      <c r="H983" s="4">
        <v>39962628</v>
      </c>
      <c r="I983" s="4">
        <v>459864984</v>
      </c>
    </row>
    <row r="984" spans="1:9" x14ac:dyDescent="0.25">
      <c r="A984">
        <v>73352</v>
      </c>
      <c r="B984" t="s">
        <v>1026</v>
      </c>
      <c r="C984" t="s">
        <v>1048</v>
      </c>
      <c r="D984" t="s">
        <v>1025</v>
      </c>
      <c r="E984" s="4">
        <v>223042120</v>
      </c>
      <c r="F984" s="4">
        <v>7383212</v>
      </c>
      <c r="G984" s="4">
        <v>163747800</v>
      </c>
      <c r="H984" s="4">
        <v>39962628</v>
      </c>
      <c r="I984" s="4">
        <v>434135760</v>
      </c>
    </row>
    <row r="985" spans="1:9" x14ac:dyDescent="0.25">
      <c r="A985">
        <v>73408</v>
      </c>
      <c r="B985" t="s">
        <v>1026</v>
      </c>
      <c r="C985" t="s">
        <v>1049</v>
      </c>
      <c r="D985" t="s">
        <v>1025</v>
      </c>
      <c r="E985" s="4">
        <v>256416781</v>
      </c>
      <c r="F985" s="4">
        <v>16026870</v>
      </c>
      <c r="G985" s="4">
        <v>109468628</v>
      </c>
      <c r="H985" s="4">
        <v>26641752</v>
      </c>
      <c r="I985" s="4">
        <v>408554031</v>
      </c>
    </row>
    <row r="986" spans="1:9" x14ac:dyDescent="0.25">
      <c r="A986">
        <v>73411</v>
      </c>
      <c r="B986" t="s">
        <v>1026</v>
      </c>
      <c r="C986" t="s">
        <v>1050</v>
      </c>
      <c r="D986" t="s">
        <v>1025</v>
      </c>
      <c r="E986" s="4">
        <v>601396673</v>
      </c>
      <c r="F986" s="4">
        <v>51522640</v>
      </c>
      <c r="G986" s="4">
        <v>316358963</v>
      </c>
      <c r="H986" s="4">
        <v>79925256</v>
      </c>
      <c r="I986" s="4">
        <v>1049203532</v>
      </c>
    </row>
    <row r="987" spans="1:9" x14ac:dyDescent="0.25">
      <c r="A987">
        <v>73443</v>
      </c>
      <c r="B987" t="s">
        <v>1026</v>
      </c>
      <c r="C987" t="s">
        <v>1051</v>
      </c>
      <c r="D987" t="s">
        <v>1025</v>
      </c>
      <c r="E987" s="4">
        <v>542661577</v>
      </c>
      <c r="F987" s="4">
        <v>10053117</v>
      </c>
      <c r="G987" s="4">
        <v>134674750</v>
      </c>
      <c r="H987" s="4">
        <v>33302190</v>
      </c>
      <c r="I987" s="4">
        <v>720691634</v>
      </c>
    </row>
    <row r="988" spans="1:9" x14ac:dyDescent="0.25">
      <c r="A988">
        <v>73449</v>
      </c>
      <c r="B988" t="s">
        <v>1026</v>
      </c>
      <c r="C988" t="s">
        <v>1052</v>
      </c>
      <c r="D988" t="s">
        <v>1025</v>
      </c>
      <c r="E988" s="4">
        <v>537873620</v>
      </c>
      <c r="F988" s="4">
        <v>33070123</v>
      </c>
      <c r="G988" s="4">
        <v>78844764</v>
      </c>
      <c r="H988" s="4">
        <v>19981314</v>
      </c>
      <c r="I988" s="4">
        <v>669769821</v>
      </c>
    </row>
    <row r="989" spans="1:9" x14ac:dyDescent="0.25">
      <c r="A989">
        <v>73461</v>
      </c>
      <c r="B989" t="s">
        <v>1026</v>
      </c>
      <c r="C989" t="s">
        <v>1053</v>
      </c>
      <c r="D989" t="s">
        <v>1025</v>
      </c>
      <c r="E989" s="4">
        <v>58227348</v>
      </c>
      <c r="F989" s="4">
        <v>8748123</v>
      </c>
      <c r="G989" s="4">
        <v>55126354</v>
      </c>
      <c r="H989" s="4">
        <v>13320876</v>
      </c>
      <c r="I989" s="4">
        <v>135422701</v>
      </c>
    </row>
    <row r="990" spans="1:9" x14ac:dyDescent="0.25">
      <c r="A990">
        <v>73483</v>
      </c>
      <c r="B990" t="s">
        <v>1026</v>
      </c>
      <c r="C990" t="s">
        <v>1054</v>
      </c>
      <c r="D990" t="s">
        <v>1025</v>
      </c>
      <c r="E990" s="4">
        <v>241830992</v>
      </c>
      <c r="F990" s="4">
        <v>9886129</v>
      </c>
      <c r="G990" s="4">
        <v>140280357</v>
      </c>
      <c r="H990" s="4">
        <v>33302190</v>
      </c>
      <c r="I990" s="4">
        <v>425299668</v>
      </c>
    </row>
    <row r="991" spans="1:9" x14ac:dyDescent="0.25">
      <c r="A991">
        <v>73504</v>
      </c>
      <c r="B991" t="s">
        <v>1026</v>
      </c>
      <c r="C991" t="s">
        <v>1055</v>
      </c>
      <c r="D991" t="s">
        <v>1025</v>
      </c>
      <c r="E991" s="4">
        <v>680521520</v>
      </c>
      <c r="F991" s="4">
        <v>24698141</v>
      </c>
      <c r="G991" s="4">
        <v>248996416</v>
      </c>
      <c r="H991" s="4">
        <v>53283504</v>
      </c>
      <c r="I991" s="4">
        <v>1007499581</v>
      </c>
    </row>
    <row r="992" spans="1:9" x14ac:dyDescent="0.25">
      <c r="A992">
        <v>73520</v>
      </c>
      <c r="B992" t="s">
        <v>1026</v>
      </c>
      <c r="C992" t="s">
        <v>1056</v>
      </c>
      <c r="D992" t="s">
        <v>1025</v>
      </c>
      <c r="E992" s="4">
        <v>159333801</v>
      </c>
      <c r="F992" s="4">
        <v>5158850</v>
      </c>
      <c r="G992" s="4">
        <v>56569446</v>
      </c>
      <c r="H992" s="4">
        <v>13320876</v>
      </c>
      <c r="I992" s="4">
        <v>234382973</v>
      </c>
    </row>
    <row r="993" spans="1:9" x14ac:dyDescent="0.25">
      <c r="A993">
        <v>73547</v>
      </c>
      <c r="B993" t="s">
        <v>1026</v>
      </c>
      <c r="C993" t="s">
        <v>1057</v>
      </c>
      <c r="D993" t="s">
        <v>1025</v>
      </c>
      <c r="E993" s="4">
        <v>97254617</v>
      </c>
      <c r="F993" s="4">
        <v>6554232</v>
      </c>
      <c r="G993" s="4">
        <v>54024090</v>
      </c>
      <c r="H993" s="4">
        <v>13320876</v>
      </c>
      <c r="I993" s="4">
        <v>171153815</v>
      </c>
    </row>
    <row r="994" spans="1:9" x14ac:dyDescent="0.25">
      <c r="A994">
        <v>73555</v>
      </c>
      <c r="B994" t="s">
        <v>1026</v>
      </c>
      <c r="C994" t="s">
        <v>1058</v>
      </c>
      <c r="D994" t="s">
        <v>1025</v>
      </c>
      <c r="E994" s="4">
        <v>855573871</v>
      </c>
      <c r="F994" s="4">
        <v>54376271</v>
      </c>
      <c r="G994" s="4">
        <v>253343800</v>
      </c>
      <c r="H994" s="4">
        <v>53283504</v>
      </c>
      <c r="I994" s="4">
        <v>1216577446</v>
      </c>
    </row>
    <row r="995" spans="1:9" x14ac:dyDescent="0.25">
      <c r="A995">
        <v>73563</v>
      </c>
      <c r="B995" t="s">
        <v>1026</v>
      </c>
      <c r="C995" t="s">
        <v>1059</v>
      </c>
      <c r="D995" t="s">
        <v>1025</v>
      </c>
      <c r="E995" s="4">
        <v>159574822</v>
      </c>
      <c r="F995" s="4">
        <v>0</v>
      </c>
      <c r="G995" s="4">
        <v>85176087</v>
      </c>
      <c r="H995" s="4">
        <v>19981314</v>
      </c>
      <c r="I995" s="4">
        <v>264732223</v>
      </c>
    </row>
    <row r="996" spans="1:9" x14ac:dyDescent="0.25">
      <c r="A996">
        <v>73585</v>
      </c>
      <c r="B996" t="s">
        <v>1026</v>
      </c>
      <c r="C996" t="s">
        <v>1060</v>
      </c>
      <c r="D996" t="s">
        <v>1025</v>
      </c>
      <c r="E996" s="4">
        <v>333924922</v>
      </c>
      <c r="F996" s="4">
        <v>20568523</v>
      </c>
      <c r="G996" s="4">
        <v>138635235</v>
      </c>
      <c r="H996" s="4">
        <v>33302190</v>
      </c>
      <c r="I996" s="4">
        <v>526430870</v>
      </c>
    </row>
    <row r="997" spans="1:9" x14ac:dyDescent="0.25">
      <c r="A997">
        <v>73616</v>
      </c>
      <c r="B997" t="s">
        <v>1026</v>
      </c>
      <c r="C997" t="s">
        <v>1061</v>
      </c>
      <c r="D997" t="s">
        <v>1025</v>
      </c>
      <c r="E997" s="4">
        <v>634238992</v>
      </c>
      <c r="F997" s="4">
        <v>50976786</v>
      </c>
      <c r="G997" s="4">
        <v>260779720</v>
      </c>
      <c r="H997" s="4">
        <v>73264819</v>
      </c>
      <c r="I997" s="4">
        <v>1019260317</v>
      </c>
    </row>
    <row r="998" spans="1:9" x14ac:dyDescent="0.25">
      <c r="A998">
        <v>73622</v>
      </c>
      <c r="B998" t="s">
        <v>1026</v>
      </c>
      <c r="C998" t="s">
        <v>1062</v>
      </c>
      <c r="D998" t="s">
        <v>1025</v>
      </c>
      <c r="E998" s="4">
        <v>114123582</v>
      </c>
      <c r="F998" s="4">
        <v>11642751</v>
      </c>
      <c r="G998" s="4">
        <v>56268760</v>
      </c>
      <c r="H998" s="4">
        <v>26641753</v>
      </c>
      <c r="I998" s="4">
        <v>208676846</v>
      </c>
    </row>
    <row r="999" spans="1:9" x14ac:dyDescent="0.25">
      <c r="A999">
        <v>73624</v>
      </c>
      <c r="B999" t="s">
        <v>1026</v>
      </c>
      <c r="C999" t="s">
        <v>1063</v>
      </c>
      <c r="D999" t="s">
        <v>1025</v>
      </c>
      <c r="E999" s="4">
        <v>475412956</v>
      </c>
      <c r="F999" s="4">
        <v>31005451</v>
      </c>
      <c r="G999" s="4">
        <v>262764108</v>
      </c>
      <c r="H999" s="4">
        <v>59943942</v>
      </c>
      <c r="I999" s="4">
        <v>829126457</v>
      </c>
    </row>
    <row r="1000" spans="1:9" x14ac:dyDescent="0.25">
      <c r="A1000">
        <v>73671</v>
      </c>
      <c r="B1000" t="s">
        <v>1026</v>
      </c>
      <c r="C1000" t="s">
        <v>1064</v>
      </c>
      <c r="D1000" t="s">
        <v>1025</v>
      </c>
      <c r="E1000" s="4">
        <v>237498601</v>
      </c>
      <c r="F1000" s="4">
        <v>21336755</v>
      </c>
      <c r="G1000" s="4">
        <v>86898309</v>
      </c>
      <c r="H1000" s="4">
        <v>19981314</v>
      </c>
      <c r="I1000" s="4">
        <v>365714979</v>
      </c>
    </row>
    <row r="1001" spans="1:9" x14ac:dyDescent="0.25">
      <c r="A1001">
        <v>73675</v>
      </c>
      <c r="B1001" t="s">
        <v>1026</v>
      </c>
      <c r="C1001" t="s">
        <v>1065</v>
      </c>
      <c r="D1001" t="s">
        <v>1025</v>
      </c>
      <c r="E1001" s="4">
        <v>317454308</v>
      </c>
      <c r="F1001" s="4">
        <v>0</v>
      </c>
      <c r="G1001" s="4">
        <v>122353020</v>
      </c>
      <c r="H1001" s="4">
        <v>53283505</v>
      </c>
      <c r="I1001" s="4">
        <v>493090833</v>
      </c>
    </row>
    <row r="1002" spans="1:9" x14ac:dyDescent="0.25">
      <c r="A1002">
        <v>73678</v>
      </c>
      <c r="B1002" t="s">
        <v>1026</v>
      </c>
      <c r="C1002" t="s">
        <v>137</v>
      </c>
      <c r="D1002" t="s">
        <v>1025</v>
      </c>
      <c r="E1002" s="4">
        <v>245441227</v>
      </c>
      <c r="F1002" s="4">
        <v>20168738</v>
      </c>
      <c r="G1002" s="4">
        <v>111899680</v>
      </c>
      <c r="H1002" s="4">
        <v>26641752</v>
      </c>
      <c r="I1002" s="4">
        <v>404151397</v>
      </c>
    </row>
    <row r="1003" spans="1:9" x14ac:dyDescent="0.25">
      <c r="A1003">
        <v>73686</v>
      </c>
      <c r="B1003" t="s">
        <v>1026</v>
      </c>
      <c r="C1003" t="s">
        <v>1066</v>
      </c>
      <c r="D1003" t="s">
        <v>1025</v>
      </c>
      <c r="E1003" s="4">
        <v>106324967</v>
      </c>
      <c r="F1003" s="4">
        <v>19777276</v>
      </c>
      <c r="G1003" s="4">
        <v>81016503</v>
      </c>
      <c r="H1003" s="4">
        <v>19981314</v>
      </c>
      <c r="I1003" s="4">
        <v>227100060</v>
      </c>
    </row>
    <row r="1004" spans="1:9" x14ac:dyDescent="0.25">
      <c r="A1004">
        <v>73770</v>
      </c>
      <c r="B1004" t="s">
        <v>1026</v>
      </c>
      <c r="C1004" t="s">
        <v>452</v>
      </c>
      <c r="D1004" t="s">
        <v>1025</v>
      </c>
      <c r="E1004" s="4">
        <v>54479168</v>
      </c>
      <c r="F1004" s="4">
        <v>0</v>
      </c>
      <c r="G1004" s="4">
        <v>28687672</v>
      </c>
      <c r="H1004" s="4">
        <v>6660438</v>
      </c>
      <c r="I1004" s="4">
        <v>89827278</v>
      </c>
    </row>
    <row r="1005" spans="1:9" x14ac:dyDescent="0.25">
      <c r="A1005">
        <v>73854</v>
      </c>
      <c r="B1005" t="s">
        <v>1026</v>
      </c>
      <c r="C1005" t="s">
        <v>1067</v>
      </c>
      <c r="D1005" t="s">
        <v>1025</v>
      </c>
      <c r="E1005" s="4">
        <v>92559243</v>
      </c>
      <c r="F1005" s="4">
        <v>3372474</v>
      </c>
      <c r="G1005" s="4">
        <v>56140356</v>
      </c>
      <c r="H1005" s="4">
        <v>13320876</v>
      </c>
      <c r="I1005" s="4">
        <v>165392949</v>
      </c>
    </row>
    <row r="1006" spans="1:9" x14ac:dyDescent="0.25">
      <c r="A1006">
        <v>73861</v>
      </c>
      <c r="B1006" t="s">
        <v>1026</v>
      </c>
      <c r="C1006" t="s">
        <v>1068</v>
      </c>
      <c r="D1006" t="s">
        <v>1025</v>
      </c>
      <c r="E1006" s="4">
        <v>220262038</v>
      </c>
      <c r="F1006" s="4">
        <v>4025634</v>
      </c>
      <c r="G1006" s="4">
        <v>142303570</v>
      </c>
      <c r="H1006" s="4">
        <v>33302190</v>
      </c>
      <c r="I1006" s="4">
        <v>399893432</v>
      </c>
    </row>
    <row r="1007" spans="1:9" x14ac:dyDescent="0.25">
      <c r="A1007">
        <v>73870</v>
      </c>
      <c r="B1007" t="s">
        <v>1026</v>
      </c>
      <c r="C1007" t="s">
        <v>1069</v>
      </c>
      <c r="D1007" t="s">
        <v>1025</v>
      </c>
      <c r="E1007" s="4">
        <v>163293100</v>
      </c>
      <c r="F1007" s="4">
        <v>23193235</v>
      </c>
      <c r="G1007" s="4">
        <v>109658816</v>
      </c>
      <c r="H1007" s="4">
        <v>26641752</v>
      </c>
      <c r="I1007" s="4">
        <v>322786903</v>
      </c>
    </row>
    <row r="1008" spans="1:9" x14ac:dyDescent="0.25">
      <c r="A1008">
        <v>73873</v>
      </c>
      <c r="B1008" t="s">
        <v>1026</v>
      </c>
      <c r="C1008" t="s">
        <v>1070</v>
      </c>
      <c r="D1008" t="s">
        <v>1025</v>
      </c>
      <c r="E1008" s="4">
        <v>93709736</v>
      </c>
      <c r="F1008" s="4">
        <v>13150258</v>
      </c>
      <c r="G1008" s="4">
        <v>56851000</v>
      </c>
      <c r="H1008" s="4">
        <v>13320876</v>
      </c>
      <c r="I1008" s="4">
        <v>177031870</v>
      </c>
    </row>
    <row r="1009" spans="1:9" x14ac:dyDescent="0.25">
      <c r="A1009">
        <v>76001</v>
      </c>
      <c r="B1009" t="s">
        <v>1071</v>
      </c>
      <c r="C1009" t="s">
        <v>1072</v>
      </c>
      <c r="D1009" t="s">
        <v>1073</v>
      </c>
      <c r="E1009" s="4">
        <v>13083767127</v>
      </c>
      <c r="F1009" s="4">
        <v>994453963</v>
      </c>
      <c r="G1009" s="4">
        <v>1940356155</v>
      </c>
      <c r="H1009" s="4">
        <v>979084404</v>
      </c>
      <c r="I1009" s="4">
        <v>16997661649</v>
      </c>
    </row>
    <row r="1010" spans="1:9" x14ac:dyDescent="0.25">
      <c r="A1010">
        <v>76020</v>
      </c>
      <c r="B1010" t="s">
        <v>1074</v>
      </c>
      <c r="C1010" t="s">
        <v>1075</v>
      </c>
      <c r="D1010" t="s">
        <v>1073</v>
      </c>
      <c r="E1010" s="4">
        <v>195003015</v>
      </c>
      <c r="F1010" s="4">
        <v>0</v>
      </c>
      <c r="G1010" s="4">
        <v>63830575</v>
      </c>
      <c r="H1010" s="4">
        <v>29971972</v>
      </c>
      <c r="I1010" s="4">
        <v>288805562</v>
      </c>
    </row>
    <row r="1011" spans="1:9" x14ac:dyDescent="0.25">
      <c r="A1011">
        <v>76036</v>
      </c>
      <c r="B1011" t="s">
        <v>1074</v>
      </c>
      <c r="C1011" t="s">
        <v>1076</v>
      </c>
      <c r="D1011" t="s">
        <v>1073</v>
      </c>
      <c r="E1011" s="4">
        <v>204071308</v>
      </c>
      <c r="F1011" s="4">
        <v>0</v>
      </c>
      <c r="G1011" s="4">
        <v>45934823</v>
      </c>
      <c r="H1011" s="4">
        <v>13320876</v>
      </c>
      <c r="I1011" s="4">
        <v>263327007</v>
      </c>
    </row>
    <row r="1012" spans="1:9" x14ac:dyDescent="0.25">
      <c r="A1012">
        <v>76041</v>
      </c>
      <c r="B1012" t="s">
        <v>1074</v>
      </c>
      <c r="C1012" t="s">
        <v>1077</v>
      </c>
      <c r="D1012" t="s">
        <v>1073</v>
      </c>
      <c r="E1012" s="4">
        <v>231329793</v>
      </c>
      <c r="F1012" s="4">
        <v>0</v>
      </c>
      <c r="G1012" s="4">
        <v>110285926</v>
      </c>
      <c r="H1012" s="4">
        <v>27085781</v>
      </c>
      <c r="I1012" s="4">
        <v>368701500</v>
      </c>
    </row>
    <row r="1013" spans="1:9" x14ac:dyDescent="0.25">
      <c r="A1013">
        <v>76054</v>
      </c>
      <c r="B1013" t="s">
        <v>1074</v>
      </c>
      <c r="C1013" t="s">
        <v>51</v>
      </c>
      <c r="D1013" t="s">
        <v>1073</v>
      </c>
      <c r="E1013" s="4">
        <v>91430814</v>
      </c>
      <c r="F1013" s="4">
        <v>0</v>
      </c>
      <c r="G1013" s="4">
        <v>57637548</v>
      </c>
      <c r="H1013" s="4">
        <v>20425343</v>
      </c>
      <c r="I1013" s="4">
        <v>169493705</v>
      </c>
    </row>
    <row r="1014" spans="1:9" x14ac:dyDescent="0.25">
      <c r="A1014">
        <v>76100</v>
      </c>
      <c r="B1014" t="s">
        <v>1074</v>
      </c>
      <c r="C1014" t="s">
        <v>59</v>
      </c>
      <c r="D1014" t="s">
        <v>1073</v>
      </c>
      <c r="E1014" s="4">
        <v>268137481</v>
      </c>
      <c r="F1014" s="4">
        <v>0</v>
      </c>
      <c r="G1014" s="4">
        <v>169118289</v>
      </c>
      <c r="H1014" s="4">
        <v>67048410</v>
      </c>
      <c r="I1014" s="4">
        <v>504304180</v>
      </c>
    </row>
    <row r="1015" spans="1:9" x14ac:dyDescent="0.25">
      <c r="A1015">
        <v>76109</v>
      </c>
      <c r="B1015" t="s">
        <v>1078</v>
      </c>
      <c r="C1015" t="s">
        <v>1079</v>
      </c>
      <c r="D1015" t="s">
        <v>1073</v>
      </c>
      <c r="E1015" s="4">
        <v>4469351421</v>
      </c>
      <c r="F1015" s="4">
        <v>82784392</v>
      </c>
      <c r="G1015" s="4">
        <v>1181045544</v>
      </c>
      <c r="H1015" s="4">
        <v>619420751</v>
      </c>
      <c r="I1015" s="4">
        <v>6352602108</v>
      </c>
    </row>
    <row r="1016" spans="1:9" x14ac:dyDescent="0.25">
      <c r="A1016">
        <v>76111</v>
      </c>
      <c r="B1016" t="s">
        <v>1080</v>
      </c>
      <c r="C1016" t="s">
        <v>1081</v>
      </c>
      <c r="D1016" t="s">
        <v>1073</v>
      </c>
      <c r="E1016" s="4">
        <v>1100998989</v>
      </c>
      <c r="F1016" s="4">
        <v>129899341</v>
      </c>
      <c r="G1016" s="4">
        <v>316126461</v>
      </c>
      <c r="H1016" s="4">
        <v>113227447</v>
      </c>
      <c r="I1016" s="4">
        <v>1660252238</v>
      </c>
    </row>
    <row r="1017" spans="1:9" x14ac:dyDescent="0.25">
      <c r="A1017">
        <v>76113</v>
      </c>
      <c r="B1017" t="s">
        <v>1074</v>
      </c>
      <c r="C1017" t="s">
        <v>1082</v>
      </c>
      <c r="D1017" t="s">
        <v>1073</v>
      </c>
      <c r="E1017" s="4">
        <v>293292718</v>
      </c>
      <c r="F1017" s="4">
        <v>1704508</v>
      </c>
      <c r="G1017" s="4">
        <v>107867134</v>
      </c>
      <c r="H1017" s="4">
        <v>27085781</v>
      </c>
      <c r="I1017" s="4">
        <v>429950141</v>
      </c>
    </row>
    <row r="1018" spans="1:9" x14ac:dyDescent="0.25">
      <c r="A1018">
        <v>76122</v>
      </c>
      <c r="B1018" t="s">
        <v>1074</v>
      </c>
      <c r="C1018" t="s">
        <v>1083</v>
      </c>
      <c r="D1018" t="s">
        <v>1073</v>
      </c>
      <c r="E1018" s="4">
        <v>309719507</v>
      </c>
      <c r="F1018" s="4">
        <v>6331420</v>
      </c>
      <c r="G1018" s="4">
        <v>131808887</v>
      </c>
      <c r="H1018" s="4">
        <v>40406657</v>
      </c>
      <c r="I1018" s="4">
        <v>488266471</v>
      </c>
    </row>
    <row r="1019" spans="1:9" x14ac:dyDescent="0.25">
      <c r="A1019">
        <v>76126</v>
      </c>
      <c r="B1019" t="s">
        <v>1074</v>
      </c>
      <c r="C1019" t="s">
        <v>1084</v>
      </c>
      <c r="D1019" t="s">
        <v>1073</v>
      </c>
      <c r="E1019" s="4">
        <v>246465305</v>
      </c>
      <c r="F1019" s="4">
        <v>13116009</v>
      </c>
      <c r="G1019" s="4">
        <v>106080423</v>
      </c>
      <c r="H1019" s="4">
        <v>33302190</v>
      </c>
      <c r="I1019" s="4">
        <v>398963927</v>
      </c>
    </row>
    <row r="1020" spans="1:9" x14ac:dyDescent="0.25">
      <c r="A1020">
        <v>76130</v>
      </c>
      <c r="B1020" t="s">
        <v>1074</v>
      </c>
      <c r="C1020" t="s">
        <v>175</v>
      </c>
      <c r="D1020" t="s">
        <v>1073</v>
      </c>
      <c r="E1020" s="4">
        <v>1674306344</v>
      </c>
      <c r="F1020" s="4">
        <v>21809591</v>
      </c>
      <c r="G1020" s="4">
        <v>173691650</v>
      </c>
      <c r="H1020" s="4">
        <v>106567011</v>
      </c>
      <c r="I1020" s="4">
        <v>1976374596</v>
      </c>
    </row>
    <row r="1021" spans="1:9" x14ac:dyDescent="0.25">
      <c r="A1021">
        <v>76147</v>
      </c>
      <c r="B1021" t="s">
        <v>1085</v>
      </c>
      <c r="C1021" t="s">
        <v>1086</v>
      </c>
      <c r="D1021" t="s">
        <v>1073</v>
      </c>
      <c r="E1021" s="4">
        <v>1342671668</v>
      </c>
      <c r="F1021" s="4">
        <v>55939765</v>
      </c>
      <c r="G1021" s="4">
        <v>255420630</v>
      </c>
      <c r="H1021" s="4">
        <v>79925256</v>
      </c>
      <c r="I1021" s="4">
        <v>1733957319</v>
      </c>
    </row>
    <row r="1022" spans="1:9" x14ac:dyDescent="0.25">
      <c r="A1022">
        <v>76233</v>
      </c>
      <c r="B1022" t="s">
        <v>1074</v>
      </c>
      <c r="C1022" t="s">
        <v>1087</v>
      </c>
      <c r="D1022" t="s">
        <v>1073</v>
      </c>
      <c r="E1022" s="4">
        <v>631622365</v>
      </c>
      <c r="F1022" s="4">
        <v>0</v>
      </c>
      <c r="G1022" s="4">
        <v>299952923</v>
      </c>
      <c r="H1022" s="4">
        <v>74929928</v>
      </c>
      <c r="I1022" s="4">
        <v>1006505216</v>
      </c>
    </row>
    <row r="1023" spans="1:9" x14ac:dyDescent="0.25">
      <c r="A1023">
        <v>76243</v>
      </c>
      <c r="B1023" t="s">
        <v>1074</v>
      </c>
      <c r="C1023" t="s">
        <v>1088</v>
      </c>
      <c r="D1023" t="s">
        <v>1073</v>
      </c>
      <c r="E1023" s="4">
        <v>133733022</v>
      </c>
      <c r="F1023" s="4">
        <v>0</v>
      </c>
      <c r="G1023" s="4">
        <v>84088110</v>
      </c>
      <c r="H1023" s="4">
        <v>20425343</v>
      </c>
      <c r="I1023" s="4">
        <v>238246475</v>
      </c>
    </row>
    <row r="1024" spans="1:9" x14ac:dyDescent="0.25">
      <c r="A1024">
        <v>76246</v>
      </c>
      <c r="B1024" t="s">
        <v>1074</v>
      </c>
      <c r="C1024" t="s">
        <v>1089</v>
      </c>
      <c r="D1024" t="s">
        <v>1073</v>
      </c>
      <c r="E1024" s="4">
        <v>98195562</v>
      </c>
      <c r="F1024" s="4">
        <v>0</v>
      </c>
      <c r="G1024" s="4">
        <v>55802749</v>
      </c>
      <c r="H1024" s="4">
        <v>13320876</v>
      </c>
      <c r="I1024" s="4">
        <v>167319187</v>
      </c>
    </row>
    <row r="1025" spans="1:9" x14ac:dyDescent="0.25">
      <c r="A1025">
        <v>76248</v>
      </c>
      <c r="B1025" t="s">
        <v>1074</v>
      </c>
      <c r="C1025" t="s">
        <v>1090</v>
      </c>
      <c r="D1025" t="s">
        <v>1073</v>
      </c>
      <c r="E1025" s="4">
        <v>640298360</v>
      </c>
      <c r="F1025" s="4">
        <v>4825644</v>
      </c>
      <c r="G1025" s="4">
        <v>127964080</v>
      </c>
      <c r="H1025" s="4">
        <v>33302190</v>
      </c>
      <c r="I1025" s="4">
        <v>806390274</v>
      </c>
    </row>
    <row r="1026" spans="1:9" x14ac:dyDescent="0.25">
      <c r="A1026">
        <v>76250</v>
      </c>
      <c r="B1026" t="s">
        <v>1074</v>
      </c>
      <c r="C1026" t="s">
        <v>1091</v>
      </c>
      <c r="D1026" t="s">
        <v>1073</v>
      </c>
      <c r="E1026" s="4">
        <v>201047184</v>
      </c>
      <c r="F1026" s="4">
        <v>3995989</v>
      </c>
      <c r="G1026" s="4">
        <v>58140545</v>
      </c>
      <c r="H1026" s="4">
        <v>13764905</v>
      </c>
      <c r="I1026" s="4">
        <v>276948623</v>
      </c>
    </row>
    <row r="1027" spans="1:9" x14ac:dyDescent="0.25">
      <c r="A1027">
        <v>76275</v>
      </c>
      <c r="B1027" t="s">
        <v>1074</v>
      </c>
      <c r="C1027" t="s">
        <v>1092</v>
      </c>
      <c r="D1027" t="s">
        <v>1073</v>
      </c>
      <c r="E1027" s="4">
        <v>745896946</v>
      </c>
      <c r="F1027" s="4">
        <v>14840954</v>
      </c>
      <c r="G1027" s="4">
        <v>164562893</v>
      </c>
      <c r="H1027" s="4">
        <v>42071767</v>
      </c>
      <c r="I1027" s="4">
        <v>967372560</v>
      </c>
    </row>
    <row r="1028" spans="1:9" x14ac:dyDescent="0.25">
      <c r="A1028">
        <v>76306</v>
      </c>
      <c r="B1028" t="s">
        <v>1074</v>
      </c>
      <c r="C1028" t="s">
        <v>1093</v>
      </c>
      <c r="D1028" t="s">
        <v>1073</v>
      </c>
      <c r="E1028" s="4">
        <v>305929208</v>
      </c>
      <c r="F1028" s="4">
        <v>2620792</v>
      </c>
      <c r="G1028" s="4">
        <v>107856551</v>
      </c>
      <c r="H1028" s="4">
        <v>28306862</v>
      </c>
      <c r="I1028" s="4">
        <v>444713413</v>
      </c>
    </row>
    <row r="1029" spans="1:9" x14ac:dyDescent="0.25">
      <c r="A1029">
        <v>76318</v>
      </c>
      <c r="B1029" t="s">
        <v>1074</v>
      </c>
      <c r="C1029" t="s">
        <v>1094</v>
      </c>
      <c r="D1029" t="s">
        <v>1073</v>
      </c>
      <c r="E1029" s="4">
        <v>443557370</v>
      </c>
      <c r="F1029" s="4">
        <v>2842571</v>
      </c>
      <c r="G1029" s="4">
        <v>154117416</v>
      </c>
      <c r="H1029" s="4">
        <v>39962628</v>
      </c>
      <c r="I1029" s="4">
        <v>640479985</v>
      </c>
    </row>
    <row r="1030" spans="1:9" x14ac:dyDescent="0.25">
      <c r="A1030">
        <v>76364</v>
      </c>
      <c r="B1030" t="s">
        <v>1095</v>
      </c>
      <c r="C1030" t="s">
        <v>1096</v>
      </c>
      <c r="D1030" t="s">
        <v>1073</v>
      </c>
      <c r="E1030" s="4">
        <v>1964056797</v>
      </c>
      <c r="F1030" s="4">
        <v>188104041</v>
      </c>
      <c r="G1030" s="4">
        <v>406818519</v>
      </c>
      <c r="H1030" s="4">
        <v>154855186</v>
      </c>
      <c r="I1030" s="4">
        <v>2713834543</v>
      </c>
    </row>
    <row r="1031" spans="1:9" x14ac:dyDescent="0.25">
      <c r="A1031">
        <v>76377</v>
      </c>
      <c r="B1031" t="s">
        <v>1074</v>
      </c>
      <c r="C1031" t="s">
        <v>1097</v>
      </c>
      <c r="D1031" t="s">
        <v>1073</v>
      </c>
      <c r="E1031" s="4">
        <v>216634028</v>
      </c>
      <c r="F1031" s="4">
        <v>5954040</v>
      </c>
      <c r="G1031" s="4">
        <v>131072310</v>
      </c>
      <c r="H1031" s="4">
        <v>39962628</v>
      </c>
      <c r="I1031" s="4">
        <v>393623006</v>
      </c>
    </row>
    <row r="1032" spans="1:9" x14ac:dyDescent="0.25">
      <c r="A1032">
        <v>76400</v>
      </c>
      <c r="B1032" t="s">
        <v>1074</v>
      </c>
      <c r="C1032" t="s">
        <v>106</v>
      </c>
      <c r="D1032" t="s">
        <v>1073</v>
      </c>
      <c r="E1032" s="4">
        <v>417992014</v>
      </c>
      <c r="F1032" s="4">
        <v>2985382</v>
      </c>
      <c r="G1032" s="4">
        <v>116050762</v>
      </c>
      <c r="H1032" s="4">
        <v>33302190</v>
      </c>
      <c r="I1032" s="4">
        <v>570330348</v>
      </c>
    </row>
    <row r="1033" spans="1:9" x14ac:dyDescent="0.25">
      <c r="A1033">
        <v>76403</v>
      </c>
      <c r="B1033" t="s">
        <v>1074</v>
      </c>
      <c r="C1033" t="s">
        <v>296</v>
      </c>
      <c r="D1033" t="s">
        <v>1073</v>
      </c>
      <c r="E1033" s="4">
        <v>156658074</v>
      </c>
      <c r="F1033" s="4">
        <v>9071111</v>
      </c>
      <c r="G1033" s="4">
        <v>99095139</v>
      </c>
      <c r="H1033" s="4">
        <v>26641752</v>
      </c>
      <c r="I1033" s="4">
        <v>291466076</v>
      </c>
    </row>
    <row r="1034" spans="1:9" x14ac:dyDescent="0.25">
      <c r="A1034">
        <v>76497</v>
      </c>
      <c r="B1034" t="s">
        <v>1074</v>
      </c>
      <c r="C1034" t="s">
        <v>1098</v>
      </c>
      <c r="D1034" t="s">
        <v>1073</v>
      </c>
      <c r="E1034" s="4">
        <v>127056497</v>
      </c>
      <c r="F1034" s="4">
        <v>2077172</v>
      </c>
      <c r="G1034" s="4">
        <v>81037158</v>
      </c>
      <c r="H1034" s="4">
        <v>19981314</v>
      </c>
      <c r="I1034" s="4">
        <v>230152141</v>
      </c>
    </row>
    <row r="1035" spans="1:9" x14ac:dyDescent="0.25">
      <c r="A1035">
        <v>76520</v>
      </c>
      <c r="B1035" t="s">
        <v>1099</v>
      </c>
      <c r="C1035" t="s">
        <v>1100</v>
      </c>
      <c r="D1035" t="s">
        <v>1073</v>
      </c>
      <c r="E1035" s="4">
        <v>3462888572</v>
      </c>
      <c r="F1035" s="4">
        <v>136102935</v>
      </c>
      <c r="G1035" s="4">
        <v>595640807</v>
      </c>
      <c r="H1035" s="4">
        <v>206473579</v>
      </c>
      <c r="I1035" s="4">
        <v>4401105893</v>
      </c>
    </row>
    <row r="1036" spans="1:9" x14ac:dyDescent="0.25">
      <c r="A1036">
        <v>76563</v>
      </c>
      <c r="B1036" t="s">
        <v>1074</v>
      </c>
      <c r="C1036" t="s">
        <v>1101</v>
      </c>
      <c r="D1036" t="s">
        <v>1073</v>
      </c>
      <c r="E1036" s="4">
        <v>609203972</v>
      </c>
      <c r="F1036" s="4">
        <v>13181453</v>
      </c>
      <c r="G1036" s="4">
        <v>159044976</v>
      </c>
      <c r="H1036" s="4">
        <v>39962628</v>
      </c>
      <c r="I1036" s="4">
        <v>821393029</v>
      </c>
    </row>
    <row r="1037" spans="1:9" x14ac:dyDescent="0.25">
      <c r="A1037">
        <v>76606</v>
      </c>
      <c r="B1037" t="s">
        <v>1074</v>
      </c>
      <c r="C1037" t="s">
        <v>784</v>
      </c>
      <c r="D1037" t="s">
        <v>1073</v>
      </c>
      <c r="E1037" s="4">
        <v>285056274</v>
      </c>
      <c r="F1037" s="4">
        <v>0</v>
      </c>
      <c r="G1037" s="4">
        <v>126163032</v>
      </c>
      <c r="H1037" s="4">
        <v>33302190</v>
      </c>
      <c r="I1037" s="4">
        <v>444521496</v>
      </c>
    </row>
    <row r="1038" spans="1:9" x14ac:dyDescent="0.25">
      <c r="A1038">
        <v>76616</v>
      </c>
      <c r="B1038" t="s">
        <v>1074</v>
      </c>
      <c r="C1038" t="s">
        <v>1102</v>
      </c>
      <c r="D1038" t="s">
        <v>1073</v>
      </c>
      <c r="E1038" s="4">
        <v>243758771</v>
      </c>
      <c r="F1038" s="4">
        <v>11077705</v>
      </c>
      <c r="G1038" s="4">
        <v>131010565</v>
      </c>
      <c r="H1038" s="4">
        <v>33302190</v>
      </c>
      <c r="I1038" s="4">
        <v>419149231</v>
      </c>
    </row>
    <row r="1039" spans="1:9" x14ac:dyDescent="0.25">
      <c r="A1039">
        <v>76622</v>
      </c>
      <c r="B1039" t="s">
        <v>1074</v>
      </c>
      <c r="C1039" t="s">
        <v>1103</v>
      </c>
      <c r="D1039" t="s">
        <v>1073</v>
      </c>
      <c r="E1039" s="4">
        <v>406315355</v>
      </c>
      <c r="F1039" s="4">
        <v>0</v>
      </c>
      <c r="G1039" s="4">
        <v>115690116</v>
      </c>
      <c r="H1039" s="4">
        <v>30416000</v>
      </c>
      <c r="I1039" s="4">
        <v>552421471</v>
      </c>
    </row>
    <row r="1040" spans="1:9" x14ac:dyDescent="0.25">
      <c r="A1040">
        <v>76670</v>
      </c>
      <c r="B1040" t="s">
        <v>1074</v>
      </c>
      <c r="C1040" t="s">
        <v>1019</v>
      </c>
      <c r="D1040" t="s">
        <v>1073</v>
      </c>
      <c r="E1040" s="4">
        <v>219854083</v>
      </c>
      <c r="F1040" s="4">
        <v>0</v>
      </c>
      <c r="G1040" s="4">
        <v>77315235</v>
      </c>
      <c r="H1040" s="4">
        <v>19981314</v>
      </c>
      <c r="I1040" s="4">
        <v>317150632</v>
      </c>
    </row>
    <row r="1041" spans="1:9" x14ac:dyDescent="0.25">
      <c r="A1041">
        <v>76736</v>
      </c>
      <c r="B1041" t="s">
        <v>1074</v>
      </c>
      <c r="C1041" t="s">
        <v>1104</v>
      </c>
      <c r="D1041" t="s">
        <v>1073</v>
      </c>
      <c r="E1041" s="4">
        <v>404307192</v>
      </c>
      <c r="F1041" s="4">
        <v>4327641</v>
      </c>
      <c r="G1041" s="4">
        <v>201744688</v>
      </c>
      <c r="H1041" s="4">
        <v>53283504</v>
      </c>
      <c r="I1041" s="4">
        <v>663663025</v>
      </c>
    </row>
    <row r="1042" spans="1:9" x14ac:dyDescent="0.25">
      <c r="A1042">
        <v>76823</v>
      </c>
      <c r="B1042" t="s">
        <v>1074</v>
      </c>
      <c r="C1042" t="s">
        <v>1105</v>
      </c>
      <c r="D1042" t="s">
        <v>1073</v>
      </c>
      <c r="E1042" s="4">
        <v>183751010</v>
      </c>
      <c r="F1042" s="4">
        <v>8519649</v>
      </c>
      <c r="G1042" s="4">
        <v>74895557</v>
      </c>
      <c r="H1042" s="4">
        <v>19981314</v>
      </c>
      <c r="I1042" s="4">
        <v>287147530</v>
      </c>
    </row>
    <row r="1043" spans="1:9" x14ac:dyDescent="0.25">
      <c r="A1043">
        <v>76828</v>
      </c>
      <c r="B1043" t="s">
        <v>1074</v>
      </c>
      <c r="C1043" t="s">
        <v>1106</v>
      </c>
      <c r="D1043" t="s">
        <v>1073</v>
      </c>
      <c r="E1043" s="4">
        <v>297757923</v>
      </c>
      <c r="F1043" s="4">
        <v>0</v>
      </c>
      <c r="G1043" s="4">
        <v>140260488</v>
      </c>
      <c r="H1043" s="4">
        <v>33746219</v>
      </c>
      <c r="I1043" s="4">
        <v>471764630</v>
      </c>
    </row>
    <row r="1044" spans="1:9" x14ac:dyDescent="0.25">
      <c r="A1044">
        <v>76834</v>
      </c>
      <c r="B1044" t="s">
        <v>1107</v>
      </c>
      <c r="C1044" t="s">
        <v>1108</v>
      </c>
      <c r="D1044" t="s">
        <v>1073</v>
      </c>
      <c r="E1044" s="4">
        <v>1908921864</v>
      </c>
      <c r="F1044" s="4">
        <v>134498275</v>
      </c>
      <c r="G1044" s="4">
        <v>421619634</v>
      </c>
      <c r="H1044" s="4">
        <v>126548322</v>
      </c>
      <c r="I1044" s="4">
        <v>2591588095</v>
      </c>
    </row>
    <row r="1045" spans="1:9" x14ac:dyDescent="0.25">
      <c r="A1045">
        <v>76845</v>
      </c>
      <c r="B1045" t="s">
        <v>1074</v>
      </c>
      <c r="C1045" t="s">
        <v>1109</v>
      </c>
      <c r="D1045" t="s">
        <v>1073</v>
      </c>
      <c r="E1045" s="4">
        <v>71658769</v>
      </c>
      <c r="F1045" s="4">
        <v>7671062</v>
      </c>
      <c r="G1045" s="4">
        <v>46908784</v>
      </c>
      <c r="H1045" s="4">
        <v>13320876</v>
      </c>
      <c r="I1045" s="4">
        <v>139559491</v>
      </c>
    </row>
    <row r="1046" spans="1:9" x14ac:dyDescent="0.25">
      <c r="A1046">
        <v>76863</v>
      </c>
      <c r="B1046" t="s">
        <v>1074</v>
      </c>
      <c r="C1046" t="s">
        <v>1110</v>
      </c>
      <c r="D1046" t="s">
        <v>1073</v>
      </c>
      <c r="E1046" s="4">
        <v>102212041</v>
      </c>
      <c r="F1046" s="4">
        <v>0</v>
      </c>
      <c r="G1046" s="4">
        <v>54826009</v>
      </c>
      <c r="H1046" s="4">
        <v>13764905</v>
      </c>
      <c r="I1046" s="4">
        <v>170802955</v>
      </c>
    </row>
    <row r="1047" spans="1:9" x14ac:dyDescent="0.25">
      <c r="A1047">
        <v>76869</v>
      </c>
      <c r="B1047" t="s">
        <v>1074</v>
      </c>
      <c r="C1047" t="s">
        <v>1111</v>
      </c>
      <c r="D1047" t="s">
        <v>1073</v>
      </c>
      <c r="E1047" s="4">
        <v>156591586</v>
      </c>
      <c r="F1047" s="4">
        <v>2946399</v>
      </c>
      <c r="G1047" s="4">
        <v>53058211</v>
      </c>
      <c r="H1047" s="4">
        <v>13764905</v>
      </c>
      <c r="I1047" s="4">
        <v>226361101</v>
      </c>
    </row>
    <row r="1048" spans="1:9" x14ac:dyDescent="0.25">
      <c r="A1048">
        <v>76890</v>
      </c>
      <c r="B1048" t="s">
        <v>1074</v>
      </c>
      <c r="C1048" t="s">
        <v>1112</v>
      </c>
      <c r="D1048" t="s">
        <v>1073</v>
      </c>
      <c r="E1048" s="4">
        <v>248712495</v>
      </c>
      <c r="F1048" s="4">
        <v>6801120</v>
      </c>
      <c r="G1048" s="4">
        <v>78300750</v>
      </c>
      <c r="H1048" s="4">
        <v>19981314</v>
      </c>
      <c r="I1048" s="4">
        <v>353795679</v>
      </c>
    </row>
    <row r="1049" spans="1:9" x14ac:dyDescent="0.25">
      <c r="A1049">
        <v>76892</v>
      </c>
      <c r="B1049" t="s">
        <v>1113</v>
      </c>
      <c r="C1049" t="s">
        <v>1114</v>
      </c>
      <c r="D1049" t="s">
        <v>1073</v>
      </c>
      <c r="E1049" s="4">
        <v>1390376802</v>
      </c>
      <c r="F1049" s="4">
        <v>75535820</v>
      </c>
      <c r="G1049" s="4">
        <v>296844947</v>
      </c>
      <c r="H1049" s="4">
        <v>86585694</v>
      </c>
      <c r="I1049" s="4">
        <v>1849343263</v>
      </c>
    </row>
    <row r="1050" spans="1:9" x14ac:dyDescent="0.25">
      <c r="A1050">
        <v>76895</v>
      </c>
      <c r="B1050" t="s">
        <v>1074</v>
      </c>
      <c r="C1050" t="s">
        <v>1115</v>
      </c>
      <c r="D1050" t="s">
        <v>1073</v>
      </c>
      <c r="E1050" s="4">
        <v>497115105</v>
      </c>
      <c r="F1050" s="4">
        <v>13758941</v>
      </c>
      <c r="G1050" s="4">
        <v>117503936</v>
      </c>
      <c r="H1050" s="4">
        <v>33302190</v>
      </c>
      <c r="I1050" s="4">
        <v>661680172</v>
      </c>
    </row>
    <row r="1051" spans="1:9" x14ac:dyDescent="0.25">
      <c r="A1051">
        <v>81001</v>
      </c>
      <c r="B1051" t="s">
        <v>1116</v>
      </c>
      <c r="C1051" t="s">
        <v>1117</v>
      </c>
      <c r="D1051" t="s">
        <v>1117</v>
      </c>
      <c r="E1051" s="4">
        <v>2034115668</v>
      </c>
      <c r="F1051" s="4">
        <v>90497497</v>
      </c>
      <c r="G1051" s="4">
        <v>463283700</v>
      </c>
      <c r="H1051" s="4">
        <v>123218104</v>
      </c>
      <c r="I1051" s="4">
        <v>2711114969</v>
      </c>
    </row>
    <row r="1052" spans="1:9" x14ac:dyDescent="0.25">
      <c r="A1052">
        <v>81065</v>
      </c>
      <c r="B1052" t="s">
        <v>1116</v>
      </c>
      <c r="C1052" t="s">
        <v>1118</v>
      </c>
      <c r="D1052" t="s">
        <v>1117</v>
      </c>
      <c r="E1052" s="4">
        <v>1351042556</v>
      </c>
      <c r="F1052" s="4">
        <v>183215412</v>
      </c>
      <c r="G1052" s="4">
        <v>517817205</v>
      </c>
      <c r="H1052" s="4">
        <v>193152707</v>
      </c>
      <c r="I1052" s="4">
        <v>2245227880</v>
      </c>
    </row>
    <row r="1053" spans="1:9" x14ac:dyDescent="0.25">
      <c r="A1053">
        <v>81220</v>
      </c>
      <c r="B1053" t="s">
        <v>1116</v>
      </c>
      <c r="C1053" t="s">
        <v>1119</v>
      </c>
      <c r="D1053" t="s">
        <v>1117</v>
      </c>
      <c r="E1053" s="4">
        <v>86670732</v>
      </c>
      <c r="F1053" s="4">
        <v>12827123</v>
      </c>
      <c r="G1053" s="4">
        <v>47258748</v>
      </c>
      <c r="H1053" s="4">
        <v>9990657</v>
      </c>
      <c r="I1053" s="4">
        <v>156747260</v>
      </c>
    </row>
    <row r="1054" spans="1:9" x14ac:dyDescent="0.25">
      <c r="A1054">
        <v>81300</v>
      </c>
      <c r="B1054" t="s">
        <v>1116</v>
      </c>
      <c r="C1054" t="s">
        <v>1120</v>
      </c>
      <c r="D1054" t="s">
        <v>1117</v>
      </c>
      <c r="E1054" s="4">
        <v>632021727</v>
      </c>
      <c r="F1054" s="4">
        <v>26767397</v>
      </c>
      <c r="G1054" s="4">
        <v>239746239</v>
      </c>
      <c r="H1054" s="4">
        <v>62164089</v>
      </c>
      <c r="I1054" s="4">
        <v>960699452</v>
      </c>
    </row>
    <row r="1055" spans="1:9" x14ac:dyDescent="0.25">
      <c r="A1055">
        <v>81591</v>
      </c>
      <c r="B1055" t="s">
        <v>1116</v>
      </c>
      <c r="C1055" t="s">
        <v>1121</v>
      </c>
      <c r="D1055" t="s">
        <v>1117</v>
      </c>
      <c r="E1055" s="4">
        <v>84056599</v>
      </c>
      <c r="F1055" s="4">
        <v>8118838</v>
      </c>
      <c r="G1055" s="4">
        <v>29773475</v>
      </c>
      <c r="H1055" s="4">
        <v>26641753</v>
      </c>
      <c r="I1055" s="4">
        <v>148590665</v>
      </c>
    </row>
    <row r="1056" spans="1:9" x14ac:dyDescent="0.25">
      <c r="A1056">
        <v>81736</v>
      </c>
      <c r="B1056" t="s">
        <v>1116</v>
      </c>
      <c r="C1056" t="s">
        <v>1122</v>
      </c>
      <c r="D1056" t="s">
        <v>1117</v>
      </c>
      <c r="E1056" s="4">
        <v>1379744740</v>
      </c>
      <c r="F1056" s="4">
        <v>82465488</v>
      </c>
      <c r="G1056" s="4">
        <v>382616198</v>
      </c>
      <c r="H1056" s="4">
        <v>175391539</v>
      </c>
      <c r="I1056" s="4">
        <v>2020217965</v>
      </c>
    </row>
    <row r="1057" spans="1:9" x14ac:dyDescent="0.25">
      <c r="A1057">
        <v>81794</v>
      </c>
      <c r="B1057" t="s">
        <v>1116</v>
      </c>
      <c r="C1057" t="s">
        <v>1123</v>
      </c>
      <c r="D1057" t="s">
        <v>1117</v>
      </c>
      <c r="E1057" s="4">
        <v>1677483080</v>
      </c>
      <c r="F1057" s="4">
        <v>91631117</v>
      </c>
      <c r="G1057" s="4">
        <v>484249145</v>
      </c>
      <c r="H1057" s="4">
        <v>235335483</v>
      </c>
      <c r="I1057" s="4">
        <v>2488698825</v>
      </c>
    </row>
    <row r="1058" spans="1:9" x14ac:dyDescent="0.25">
      <c r="A1058">
        <v>85001</v>
      </c>
      <c r="B1058" t="s">
        <v>1124</v>
      </c>
      <c r="C1058" t="s">
        <v>1125</v>
      </c>
      <c r="D1058" t="s">
        <v>1126</v>
      </c>
      <c r="E1058" s="4">
        <v>3100655318</v>
      </c>
      <c r="F1058" s="4">
        <v>219501869</v>
      </c>
      <c r="G1058" s="4">
        <v>577956696</v>
      </c>
      <c r="H1058" s="4">
        <v>239775772</v>
      </c>
      <c r="I1058" s="4">
        <v>4137889655</v>
      </c>
    </row>
    <row r="1059" spans="1:9" x14ac:dyDescent="0.25">
      <c r="A1059">
        <v>85010</v>
      </c>
      <c r="B1059" t="s">
        <v>1127</v>
      </c>
      <c r="C1059" t="s">
        <v>1128</v>
      </c>
      <c r="D1059" t="s">
        <v>1126</v>
      </c>
      <c r="E1059" s="4">
        <v>708052011</v>
      </c>
      <c r="F1059" s="4">
        <v>41185593</v>
      </c>
      <c r="G1059" s="4">
        <v>192131562</v>
      </c>
      <c r="H1059" s="4">
        <v>59943943</v>
      </c>
      <c r="I1059" s="4">
        <v>1001313109</v>
      </c>
    </row>
    <row r="1060" spans="1:9" x14ac:dyDescent="0.25">
      <c r="A1060">
        <v>85015</v>
      </c>
      <c r="B1060" t="s">
        <v>1127</v>
      </c>
      <c r="C1060" t="s">
        <v>1129</v>
      </c>
      <c r="D1060" t="s">
        <v>1126</v>
      </c>
      <c r="E1060" s="4">
        <v>38898204</v>
      </c>
      <c r="F1060" s="4">
        <v>7779641</v>
      </c>
      <c r="G1060" s="4">
        <v>28318213</v>
      </c>
      <c r="H1060" s="4">
        <v>6660438</v>
      </c>
      <c r="I1060" s="4">
        <v>81656496</v>
      </c>
    </row>
    <row r="1061" spans="1:9" x14ac:dyDescent="0.25">
      <c r="A1061">
        <v>85125</v>
      </c>
      <c r="B1061" t="s">
        <v>1127</v>
      </c>
      <c r="C1061" t="s">
        <v>1130</v>
      </c>
      <c r="D1061" t="s">
        <v>1126</v>
      </c>
      <c r="E1061" s="4">
        <v>438696421</v>
      </c>
      <c r="F1061" s="4">
        <v>8704878</v>
      </c>
      <c r="G1061" s="4">
        <v>323296650</v>
      </c>
      <c r="H1061" s="4">
        <v>66604380</v>
      </c>
      <c r="I1061" s="4">
        <v>837302329</v>
      </c>
    </row>
    <row r="1062" spans="1:9" x14ac:dyDescent="0.25">
      <c r="A1062">
        <v>85136</v>
      </c>
      <c r="B1062" t="s">
        <v>1127</v>
      </c>
      <c r="C1062" t="s">
        <v>1131</v>
      </c>
      <c r="D1062" t="s">
        <v>1126</v>
      </c>
      <c r="E1062" s="4">
        <v>23537874</v>
      </c>
      <c r="F1062" s="4">
        <v>4707575</v>
      </c>
      <c r="G1062" s="4">
        <v>30056833</v>
      </c>
      <c r="H1062" s="4">
        <v>6660438</v>
      </c>
      <c r="I1062" s="4">
        <v>64962720</v>
      </c>
    </row>
    <row r="1063" spans="1:9" x14ac:dyDescent="0.25">
      <c r="A1063">
        <v>85139</v>
      </c>
      <c r="B1063" t="s">
        <v>1127</v>
      </c>
      <c r="C1063" t="s">
        <v>1132</v>
      </c>
      <c r="D1063" t="s">
        <v>1126</v>
      </c>
      <c r="E1063" s="4">
        <v>362255881</v>
      </c>
      <c r="F1063" s="4">
        <v>14099556</v>
      </c>
      <c r="G1063" s="4">
        <v>139422350</v>
      </c>
      <c r="H1063" s="4">
        <v>33302190</v>
      </c>
      <c r="I1063" s="4">
        <v>549079977</v>
      </c>
    </row>
    <row r="1064" spans="1:9" x14ac:dyDescent="0.25">
      <c r="A1064">
        <v>85162</v>
      </c>
      <c r="B1064" t="s">
        <v>1127</v>
      </c>
      <c r="C1064" t="s">
        <v>1133</v>
      </c>
      <c r="D1064" t="s">
        <v>1126</v>
      </c>
      <c r="E1064" s="4">
        <v>313512546</v>
      </c>
      <c r="F1064" s="4">
        <v>0</v>
      </c>
      <c r="G1064" s="4">
        <v>51944886</v>
      </c>
      <c r="H1064" s="4">
        <v>13320876</v>
      </c>
      <c r="I1064" s="4">
        <v>378778308</v>
      </c>
    </row>
    <row r="1065" spans="1:9" x14ac:dyDescent="0.25">
      <c r="A1065">
        <v>85225</v>
      </c>
      <c r="B1065" t="s">
        <v>1127</v>
      </c>
      <c r="C1065" t="s">
        <v>1134</v>
      </c>
      <c r="D1065" t="s">
        <v>1126</v>
      </c>
      <c r="E1065" s="4">
        <v>210538352</v>
      </c>
      <c r="F1065" s="4">
        <v>8703473</v>
      </c>
      <c r="G1065" s="4">
        <v>97762608</v>
      </c>
      <c r="H1065" s="4">
        <v>19981314</v>
      </c>
      <c r="I1065" s="4">
        <v>336985747</v>
      </c>
    </row>
    <row r="1066" spans="1:9" x14ac:dyDescent="0.25">
      <c r="A1066">
        <v>85230</v>
      </c>
      <c r="B1066" t="s">
        <v>1127</v>
      </c>
      <c r="C1066" t="s">
        <v>1135</v>
      </c>
      <c r="D1066" t="s">
        <v>1126</v>
      </c>
      <c r="E1066" s="4">
        <v>308427282</v>
      </c>
      <c r="F1066" s="4">
        <v>14477362</v>
      </c>
      <c r="G1066" s="4">
        <v>151730505</v>
      </c>
      <c r="H1066" s="4">
        <v>39962628</v>
      </c>
      <c r="I1066" s="4">
        <v>514597777</v>
      </c>
    </row>
    <row r="1067" spans="1:9" x14ac:dyDescent="0.25">
      <c r="A1067">
        <v>85250</v>
      </c>
      <c r="B1067" t="s">
        <v>1127</v>
      </c>
      <c r="C1067" t="s">
        <v>1136</v>
      </c>
      <c r="D1067" t="s">
        <v>1126</v>
      </c>
      <c r="E1067" s="4">
        <v>972614390</v>
      </c>
      <c r="F1067" s="4">
        <v>34588117</v>
      </c>
      <c r="G1067" s="4">
        <v>296139690</v>
      </c>
      <c r="H1067" s="4">
        <v>119887887</v>
      </c>
      <c r="I1067" s="4">
        <v>1423230084</v>
      </c>
    </row>
    <row r="1068" spans="1:9" x14ac:dyDescent="0.25">
      <c r="A1068">
        <v>85263</v>
      </c>
      <c r="B1068" t="s">
        <v>1127</v>
      </c>
      <c r="C1068" t="s">
        <v>1137</v>
      </c>
      <c r="D1068" t="s">
        <v>1126</v>
      </c>
      <c r="E1068" s="4">
        <v>289233128</v>
      </c>
      <c r="F1068" s="4">
        <v>15427534</v>
      </c>
      <c r="G1068" s="4">
        <v>92392002</v>
      </c>
      <c r="H1068" s="4">
        <v>26641752</v>
      </c>
      <c r="I1068" s="4">
        <v>423694416</v>
      </c>
    </row>
    <row r="1069" spans="1:9" x14ac:dyDescent="0.25">
      <c r="A1069">
        <v>85279</v>
      </c>
      <c r="B1069" t="s">
        <v>1127</v>
      </c>
      <c r="C1069" t="s">
        <v>1138</v>
      </c>
      <c r="D1069" t="s">
        <v>1126</v>
      </c>
      <c r="E1069" s="4">
        <v>19155758</v>
      </c>
      <c r="F1069" s="4">
        <v>3831152</v>
      </c>
      <c r="G1069" s="4">
        <v>31069062</v>
      </c>
      <c r="H1069" s="4">
        <v>6660438</v>
      </c>
      <c r="I1069" s="4">
        <v>60716410</v>
      </c>
    </row>
    <row r="1070" spans="1:9" x14ac:dyDescent="0.25">
      <c r="A1070">
        <v>85300</v>
      </c>
      <c r="B1070" t="s">
        <v>1127</v>
      </c>
      <c r="C1070" t="s">
        <v>127</v>
      </c>
      <c r="D1070" t="s">
        <v>1126</v>
      </c>
      <c r="E1070" s="4">
        <v>59009378</v>
      </c>
      <c r="F1070" s="4">
        <v>11273562</v>
      </c>
      <c r="G1070" s="4">
        <v>53735752</v>
      </c>
      <c r="H1070" s="4">
        <v>13320876</v>
      </c>
      <c r="I1070" s="4">
        <v>137339568</v>
      </c>
    </row>
    <row r="1071" spans="1:9" x14ac:dyDescent="0.25">
      <c r="A1071">
        <v>85315</v>
      </c>
      <c r="B1071" t="s">
        <v>1127</v>
      </c>
      <c r="C1071" t="s">
        <v>1139</v>
      </c>
      <c r="D1071" t="s">
        <v>1126</v>
      </c>
      <c r="E1071" s="4">
        <v>33162799</v>
      </c>
      <c r="F1071" s="4">
        <v>6632560</v>
      </c>
      <c r="G1071" s="4">
        <v>31695289</v>
      </c>
      <c r="H1071" s="4">
        <v>6660438</v>
      </c>
      <c r="I1071" s="4">
        <v>78151086</v>
      </c>
    </row>
    <row r="1072" spans="1:9" x14ac:dyDescent="0.25">
      <c r="A1072">
        <v>85325</v>
      </c>
      <c r="B1072" t="s">
        <v>1127</v>
      </c>
      <c r="C1072" t="s">
        <v>1140</v>
      </c>
      <c r="D1072" t="s">
        <v>1126</v>
      </c>
      <c r="E1072" s="4">
        <v>172384532</v>
      </c>
      <c r="F1072" s="4">
        <v>19618699</v>
      </c>
      <c r="G1072" s="4">
        <v>28543879</v>
      </c>
      <c r="H1072" s="4">
        <v>6660438</v>
      </c>
      <c r="I1072" s="4">
        <v>227207548</v>
      </c>
    </row>
    <row r="1073" spans="1:9" x14ac:dyDescent="0.25">
      <c r="A1073">
        <v>85400</v>
      </c>
      <c r="B1073" t="s">
        <v>1127</v>
      </c>
      <c r="C1073" t="s">
        <v>1141</v>
      </c>
      <c r="D1073" t="s">
        <v>1126</v>
      </c>
      <c r="E1073" s="4">
        <v>180119847</v>
      </c>
      <c r="F1073" s="4">
        <v>3667065</v>
      </c>
      <c r="G1073" s="4">
        <v>100472889</v>
      </c>
      <c r="H1073" s="4">
        <v>19981314</v>
      </c>
      <c r="I1073" s="4">
        <v>304241115</v>
      </c>
    </row>
    <row r="1074" spans="1:9" x14ac:dyDescent="0.25">
      <c r="A1074">
        <v>85410</v>
      </c>
      <c r="B1074" t="s">
        <v>1127</v>
      </c>
      <c r="C1074" t="s">
        <v>1142</v>
      </c>
      <c r="D1074" t="s">
        <v>1126</v>
      </c>
      <c r="E1074" s="4">
        <v>541516617</v>
      </c>
      <c r="F1074" s="4">
        <v>30886794</v>
      </c>
      <c r="G1074" s="4">
        <v>137979830</v>
      </c>
      <c r="H1074" s="4">
        <v>33302190</v>
      </c>
      <c r="I1074" s="4">
        <v>743685431</v>
      </c>
    </row>
    <row r="1075" spans="1:9" x14ac:dyDescent="0.25">
      <c r="A1075">
        <v>85430</v>
      </c>
      <c r="B1075" t="s">
        <v>1127</v>
      </c>
      <c r="C1075" t="s">
        <v>1143</v>
      </c>
      <c r="D1075" t="s">
        <v>1126</v>
      </c>
      <c r="E1075" s="4">
        <v>335488129</v>
      </c>
      <c r="F1075" s="4">
        <v>22054046</v>
      </c>
      <c r="G1075" s="4">
        <v>146911965</v>
      </c>
      <c r="H1075" s="4">
        <v>33302190</v>
      </c>
      <c r="I1075" s="4">
        <v>537756330</v>
      </c>
    </row>
    <row r="1076" spans="1:9" x14ac:dyDescent="0.25">
      <c r="A1076">
        <v>85440</v>
      </c>
      <c r="B1076" t="s">
        <v>1127</v>
      </c>
      <c r="C1076" t="s">
        <v>246</v>
      </c>
      <c r="D1076" t="s">
        <v>1126</v>
      </c>
      <c r="E1076" s="4">
        <v>764562450</v>
      </c>
      <c r="F1076" s="4">
        <v>3693180</v>
      </c>
      <c r="G1076" s="4">
        <v>108388332</v>
      </c>
      <c r="H1076" s="4">
        <v>46623067</v>
      </c>
      <c r="I1076" s="4">
        <v>923267029</v>
      </c>
    </row>
    <row r="1077" spans="1:9" x14ac:dyDescent="0.25">
      <c r="A1077">
        <v>86001</v>
      </c>
      <c r="B1077" t="s">
        <v>1144</v>
      </c>
      <c r="C1077" t="s">
        <v>1145</v>
      </c>
      <c r="D1077" t="s">
        <v>1146</v>
      </c>
      <c r="E1077" s="4">
        <v>968492632</v>
      </c>
      <c r="F1077" s="4">
        <v>60328153</v>
      </c>
      <c r="G1077" s="4">
        <v>398720595</v>
      </c>
      <c r="H1077" s="4">
        <v>139869200</v>
      </c>
      <c r="I1077" s="4">
        <v>1567410580</v>
      </c>
    </row>
    <row r="1078" spans="1:9" x14ac:dyDescent="0.25">
      <c r="A1078">
        <v>86219</v>
      </c>
      <c r="B1078" t="s">
        <v>1144</v>
      </c>
      <c r="C1078" t="s">
        <v>1147</v>
      </c>
      <c r="D1078" t="s">
        <v>1146</v>
      </c>
      <c r="E1078" s="4">
        <v>73778199</v>
      </c>
      <c r="F1078" s="4">
        <v>14134041</v>
      </c>
      <c r="G1078" s="4">
        <v>79203021</v>
      </c>
      <c r="H1078" s="4">
        <v>19981314</v>
      </c>
      <c r="I1078" s="4">
        <v>187096575</v>
      </c>
    </row>
    <row r="1079" spans="1:9" x14ac:dyDescent="0.25">
      <c r="A1079">
        <v>86320</v>
      </c>
      <c r="B1079" t="s">
        <v>1144</v>
      </c>
      <c r="C1079" t="s">
        <v>1148</v>
      </c>
      <c r="D1079" t="s">
        <v>1146</v>
      </c>
      <c r="E1079" s="4">
        <v>973561034</v>
      </c>
      <c r="F1079" s="4">
        <v>190923595</v>
      </c>
      <c r="G1079" s="4">
        <v>474954128</v>
      </c>
      <c r="H1079" s="4">
        <v>159850515</v>
      </c>
      <c r="I1079" s="4">
        <v>1799289272</v>
      </c>
    </row>
    <row r="1080" spans="1:9" x14ac:dyDescent="0.25">
      <c r="A1080">
        <v>86568</v>
      </c>
      <c r="B1080" t="s">
        <v>1144</v>
      </c>
      <c r="C1080" t="s">
        <v>1149</v>
      </c>
      <c r="D1080" t="s">
        <v>1146</v>
      </c>
      <c r="E1080" s="4">
        <v>1470133712</v>
      </c>
      <c r="F1080" s="4">
        <v>251894983</v>
      </c>
      <c r="G1080" s="4">
        <v>633841208</v>
      </c>
      <c r="H1080" s="4">
        <v>219794457</v>
      </c>
      <c r="I1080" s="4">
        <v>2575664360</v>
      </c>
    </row>
    <row r="1081" spans="1:9" x14ac:dyDescent="0.25">
      <c r="A1081">
        <v>86569</v>
      </c>
      <c r="B1081" t="s">
        <v>1144</v>
      </c>
      <c r="C1081" t="s">
        <v>1150</v>
      </c>
      <c r="D1081" t="s">
        <v>1146</v>
      </c>
      <c r="E1081" s="4">
        <v>256457855</v>
      </c>
      <c r="F1081" s="4">
        <v>51291572</v>
      </c>
      <c r="G1081" s="4">
        <v>231146040</v>
      </c>
      <c r="H1081" s="4">
        <v>59943942</v>
      </c>
      <c r="I1081" s="4">
        <v>598839409</v>
      </c>
    </row>
    <row r="1082" spans="1:9" x14ac:dyDescent="0.25">
      <c r="A1082">
        <v>86571</v>
      </c>
      <c r="B1082" t="s">
        <v>1144</v>
      </c>
      <c r="C1082" t="s">
        <v>1151</v>
      </c>
      <c r="D1082" t="s">
        <v>1146</v>
      </c>
      <c r="E1082" s="4">
        <v>634223367</v>
      </c>
      <c r="F1082" s="4">
        <v>120896109</v>
      </c>
      <c r="G1082" s="4">
        <v>530140288</v>
      </c>
      <c r="H1082" s="4">
        <v>119887885</v>
      </c>
      <c r="I1082" s="4">
        <v>1405147649</v>
      </c>
    </row>
    <row r="1083" spans="1:9" x14ac:dyDescent="0.25">
      <c r="A1083">
        <v>86573</v>
      </c>
      <c r="B1083" t="s">
        <v>1144</v>
      </c>
      <c r="C1083" t="s">
        <v>1152</v>
      </c>
      <c r="D1083" t="s">
        <v>1146</v>
      </c>
      <c r="E1083" s="4">
        <v>597224996</v>
      </c>
      <c r="F1083" s="4">
        <v>106830927</v>
      </c>
      <c r="G1083" s="4">
        <v>554311911</v>
      </c>
      <c r="H1083" s="4">
        <v>133208761</v>
      </c>
      <c r="I1083" s="4">
        <v>1391576595</v>
      </c>
    </row>
    <row r="1084" spans="1:9" x14ac:dyDescent="0.25">
      <c r="A1084">
        <v>86749</v>
      </c>
      <c r="B1084" t="s">
        <v>1144</v>
      </c>
      <c r="C1084" t="s">
        <v>1153</v>
      </c>
      <c r="D1084" t="s">
        <v>1146</v>
      </c>
      <c r="E1084" s="4">
        <v>273554595</v>
      </c>
      <c r="F1084" s="4">
        <v>49439891</v>
      </c>
      <c r="G1084" s="4">
        <v>136155088</v>
      </c>
      <c r="H1084" s="4">
        <v>46623066</v>
      </c>
      <c r="I1084" s="4">
        <v>505772640</v>
      </c>
    </row>
    <row r="1085" spans="1:9" x14ac:dyDescent="0.25">
      <c r="A1085">
        <v>86755</v>
      </c>
      <c r="B1085" t="s">
        <v>1144</v>
      </c>
      <c r="C1085" t="s">
        <v>133</v>
      </c>
      <c r="D1085" t="s">
        <v>1146</v>
      </c>
      <c r="E1085" s="4">
        <v>69714663</v>
      </c>
      <c r="F1085" s="4">
        <v>10354281</v>
      </c>
      <c r="G1085" s="4">
        <v>72535852</v>
      </c>
      <c r="H1085" s="4">
        <v>19981314</v>
      </c>
      <c r="I1085" s="4">
        <v>172586110</v>
      </c>
    </row>
    <row r="1086" spans="1:9" x14ac:dyDescent="0.25">
      <c r="A1086">
        <v>86757</v>
      </c>
      <c r="B1086" t="s">
        <v>1144</v>
      </c>
      <c r="C1086" t="s">
        <v>986</v>
      </c>
      <c r="D1086" t="s">
        <v>1146</v>
      </c>
      <c r="E1086" s="4">
        <v>531490515</v>
      </c>
      <c r="F1086" s="4">
        <v>104655857</v>
      </c>
      <c r="G1086" s="4">
        <v>327326615</v>
      </c>
      <c r="H1086" s="4">
        <v>113227448</v>
      </c>
      <c r="I1086" s="4">
        <v>1076700435</v>
      </c>
    </row>
    <row r="1087" spans="1:9" x14ac:dyDescent="0.25">
      <c r="A1087">
        <v>86760</v>
      </c>
      <c r="B1087" t="s">
        <v>1144</v>
      </c>
      <c r="C1087" t="s">
        <v>883</v>
      </c>
      <c r="D1087" t="s">
        <v>1146</v>
      </c>
      <c r="E1087" s="4">
        <v>138742783</v>
      </c>
      <c r="F1087" s="4">
        <v>21518384</v>
      </c>
      <c r="G1087" s="4">
        <v>89768382</v>
      </c>
      <c r="H1087" s="4">
        <v>19981314</v>
      </c>
      <c r="I1087" s="4">
        <v>270010863</v>
      </c>
    </row>
    <row r="1088" spans="1:9" x14ac:dyDescent="0.25">
      <c r="A1088">
        <v>86865</v>
      </c>
      <c r="B1088" t="s">
        <v>1144</v>
      </c>
      <c r="C1088" t="s">
        <v>1154</v>
      </c>
      <c r="D1088" t="s">
        <v>1146</v>
      </c>
      <c r="E1088" s="4">
        <v>797766281</v>
      </c>
      <c r="F1088" s="4">
        <v>134654980</v>
      </c>
      <c r="G1088" s="4">
        <v>422547360</v>
      </c>
      <c r="H1088" s="4">
        <v>133208761</v>
      </c>
      <c r="I1088" s="4">
        <v>1488177382</v>
      </c>
    </row>
    <row r="1089" spans="1:9" x14ac:dyDescent="0.25">
      <c r="A1089">
        <v>86885</v>
      </c>
      <c r="B1089" t="s">
        <v>1144</v>
      </c>
      <c r="C1089" t="s">
        <v>1155</v>
      </c>
      <c r="D1089" t="s">
        <v>1146</v>
      </c>
      <c r="E1089" s="4">
        <v>560025317</v>
      </c>
      <c r="F1089" s="4">
        <v>104363891</v>
      </c>
      <c r="G1089" s="4">
        <v>303662513</v>
      </c>
      <c r="H1089" s="4">
        <v>133208763</v>
      </c>
      <c r="I1089" s="4">
        <v>1101260484</v>
      </c>
    </row>
    <row r="1090" spans="1:9" x14ac:dyDescent="0.25">
      <c r="A1090">
        <v>88001</v>
      </c>
      <c r="B1090" t="s">
        <v>1156</v>
      </c>
      <c r="C1090" t="s">
        <v>981</v>
      </c>
      <c r="D1090" t="s">
        <v>1157</v>
      </c>
      <c r="E1090" s="4">
        <v>585068680</v>
      </c>
      <c r="F1090" s="4">
        <v>60223274</v>
      </c>
      <c r="G1090" s="4">
        <v>156582038</v>
      </c>
      <c r="H1090" s="4">
        <v>113227450</v>
      </c>
      <c r="I1090" s="4">
        <v>915101442</v>
      </c>
    </row>
    <row r="1091" spans="1:9" x14ac:dyDescent="0.25">
      <c r="A1091">
        <v>88564</v>
      </c>
      <c r="B1091" t="s">
        <v>1156</v>
      </c>
      <c r="C1091" t="s">
        <v>832</v>
      </c>
      <c r="D1091" t="s">
        <v>1157</v>
      </c>
      <c r="E1091" s="4">
        <v>79877287</v>
      </c>
      <c r="F1091" s="4">
        <v>4476052</v>
      </c>
      <c r="G1091" s="4">
        <v>52068862</v>
      </c>
      <c r="H1091" s="4">
        <v>33302191</v>
      </c>
      <c r="I1091" s="4">
        <v>169724392</v>
      </c>
    </row>
    <row r="1092" spans="1:9" x14ac:dyDescent="0.25">
      <c r="A1092">
        <v>91001</v>
      </c>
      <c r="B1092" t="s">
        <v>1158</v>
      </c>
      <c r="C1092" t="s">
        <v>1159</v>
      </c>
      <c r="D1092" t="s">
        <v>1160</v>
      </c>
      <c r="E1092" s="4">
        <v>1405985350</v>
      </c>
      <c r="F1092" s="4">
        <v>26612695</v>
      </c>
      <c r="G1092" s="4">
        <v>223803252</v>
      </c>
      <c r="H1092" s="4">
        <v>73264819</v>
      </c>
      <c r="I1092" s="4">
        <v>1729666116</v>
      </c>
    </row>
    <row r="1093" spans="1:9" x14ac:dyDescent="0.25">
      <c r="A1093">
        <v>91263</v>
      </c>
      <c r="B1093" t="s">
        <v>1158</v>
      </c>
      <c r="C1093" t="s">
        <v>1161</v>
      </c>
      <c r="D1093" t="s">
        <v>1160</v>
      </c>
      <c r="E1093" s="4">
        <v>55025595</v>
      </c>
      <c r="F1093" s="4">
        <v>0</v>
      </c>
      <c r="G1093" s="4">
        <v>33478697</v>
      </c>
      <c r="H1093" s="4">
        <v>6660438</v>
      </c>
      <c r="I1093" s="4">
        <v>95164730</v>
      </c>
    </row>
    <row r="1094" spans="1:9" x14ac:dyDescent="0.25">
      <c r="A1094">
        <v>91405</v>
      </c>
      <c r="B1094" t="s">
        <v>1158</v>
      </c>
      <c r="C1094" t="s">
        <v>1162</v>
      </c>
      <c r="D1094" t="s">
        <v>1160</v>
      </c>
      <c r="E1094" s="4">
        <v>82828700</v>
      </c>
      <c r="F1094" s="4">
        <v>0</v>
      </c>
      <c r="G1094" s="4">
        <v>16521984</v>
      </c>
      <c r="H1094" s="4">
        <v>3330219</v>
      </c>
      <c r="I1094" s="4">
        <v>102680903</v>
      </c>
    </row>
    <row r="1095" spans="1:9" x14ac:dyDescent="0.25">
      <c r="A1095">
        <v>91407</v>
      </c>
      <c r="B1095" t="s">
        <v>1158</v>
      </c>
      <c r="C1095" t="s">
        <v>1163</v>
      </c>
      <c r="D1095" t="s">
        <v>1160</v>
      </c>
      <c r="E1095" s="4">
        <v>159136432</v>
      </c>
      <c r="F1095" s="4">
        <v>0</v>
      </c>
      <c r="G1095" s="4">
        <v>771702540</v>
      </c>
      <c r="H1095" s="4">
        <v>103236789</v>
      </c>
      <c r="I1095" s="4">
        <v>1034075761</v>
      </c>
    </row>
    <row r="1096" spans="1:9" x14ac:dyDescent="0.25">
      <c r="A1096">
        <v>91430</v>
      </c>
      <c r="B1096" t="s">
        <v>1158</v>
      </c>
      <c r="C1096" t="s">
        <v>296</v>
      </c>
      <c r="D1096" t="s">
        <v>1160</v>
      </c>
      <c r="E1096" s="4">
        <v>4836502</v>
      </c>
      <c r="F1096" s="4">
        <v>0</v>
      </c>
      <c r="G1096" s="4">
        <v>23607342</v>
      </c>
      <c r="H1096" s="4">
        <v>3330219</v>
      </c>
      <c r="I1096" s="4">
        <v>31774063</v>
      </c>
    </row>
    <row r="1097" spans="1:9" x14ac:dyDescent="0.25">
      <c r="A1097">
        <v>91460</v>
      </c>
      <c r="B1097" t="s">
        <v>1158</v>
      </c>
      <c r="C1097" t="s">
        <v>1164</v>
      </c>
      <c r="D1097" t="s">
        <v>1160</v>
      </c>
      <c r="E1097" s="4">
        <v>61173061</v>
      </c>
      <c r="F1097" s="4">
        <v>0</v>
      </c>
      <c r="G1097" s="4">
        <v>321151061</v>
      </c>
      <c r="H1097" s="4">
        <v>46623066</v>
      </c>
      <c r="I1097" s="4">
        <v>428947188</v>
      </c>
    </row>
    <row r="1098" spans="1:9" x14ac:dyDescent="0.25">
      <c r="A1098">
        <v>91530</v>
      </c>
      <c r="B1098" t="s">
        <v>1158</v>
      </c>
      <c r="C1098" t="s">
        <v>1165</v>
      </c>
      <c r="D1098" t="s">
        <v>1160</v>
      </c>
      <c r="E1098" s="4">
        <v>28360510</v>
      </c>
      <c r="F1098" s="4">
        <v>0</v>
      </c>
      <c r="G1098" s="4">
        <v>34858684</v>
      </c>
      <c r="H1098" s="4">
        <v>6660438</v>
      </c>
      <c r="I1098" s="4">
        <v>69879632</v>
      </c>
    </row>
    <row r="1099" spans="1:9" x14ac:dyDescent="0.25">
      <c r="A1099">
        <v>91536</v>
      </c>
      <c r="B1099" t="s">
        <v>1158</v>
      </c>
      <c r="C1099" t="s">
        <v>1166</v>
      </c>
      <c r="D1099" t="s">
        <v>1160</v>
      </c>
      <c r="E1099" s="4">
        <v>36550902</v>
      </c>
      <c r="F1099" s="4">
        <v>0</v>
      </c>
      <c r="G1099" s="4">
        <v>49095525</v>
      </c>
      <c r="H1099" s="4">
        <v>9990657</v>
      </c>
      <c r="I1099" s="4">
        <v>95637084</v>
      </c>
    </row>
    <row r="1100" spans="1:9" x14ac:dyDescent="0.25">
      <c r="A1100">
        <v>91540</v>
      </c>
      <c r="B1100" t="s">
        <v>1158</v>
      </c>
      <c r="C1100" t="s">
        <v>1167</v>
      </c>
      <c r="D1100" t="s">
        <v>1160</v>
      </c>
      <c r="E1100" s="4">
        <v>262457667</v>
      </c>
      <c r="F1100" s="4">
        <v>0</v>
      </c>
      <c r="G1100" s="4">
        <v>69133222</v>
      </c>
      <c r="H1100" s="4">
        <v>13320876</v>
      </c>
      <c r="I1100" s="4">
        <v>344911765</v>
      </c>
    </row>
    <row r="1101" spans="1:9" x14ac:dyDescent="0.25">
      <c r="A1101">
        <v>91669</v>
      </c>
      <c r="B1101" t="s">
        <v>1158</v>
      </c>
      <c r="C1101" t="s">
        <v>879</v>
      </c>
      <c r="D1101" t="s">
        <v>1160</v>
      </c>
      <c r="E1101" s="4">
        <v>58900339</v>
      </c>
      <c r="F1101" s="4">
        <v>599115</v>
      </c>
      <c r="G1101" s="4">
        <v>36558118</v>
      </c>
      <c r="H1101" s="4">
        <v>6660438</v>
      </c>
      <c r="I1101" s="4">
        <v>102718010</v>
      </c>
    </row>
    <row r="1102" spans="1:9" x14ac:dyDescent="0.25">
      <c r="A1102">
        <v>91798</v>
      </c>
      <c r="B1102" t="s">
        <v>1158</v>
      </c>
      <c r="C1102" t="s">
        <v>1168</v>
      </c>
      <c r="D1102" t="s">
        <v>1160</v>
      </c>
      <c r="E1102" s="4">
        <v>132956265</v>
      </c>
      <c r="F1102" s="4">
        <v>0</v>
      </c>
      <c r="G1102" s="4">
        <v>368929290</v>
      </c>
      <c r="H1102" s="4">
        <v>66604380</v>
      </c>
      <c r="I1102" s="4">
        <v>568489935</v>
      </c>
    </row>
    <row r="1103" spans="1:9" x14ac:dyDescent="0.25">
      <c r="A1103">
        <v>94001</v>
      </c>
      <c r="B1103" t="s">
        <v>1169</v>
      </c>
      <c r="C1103" t="s">
        <v>1170</v>
      </c>
      <c r="D1103" t="s">
        <v>1171</v>
      </c>
      <c r="E1103" s="4">
        <v>1156145287</v>
      </c>
      <c r="F1103" s="4">
        <v>69973362</v>
      </c>
      <c r="G1103" s="4">
        <v>435811055</v>
      </c>
      <c r="H1103" s="4">
        <v>99906571</v>
      </c>
      <c r="I1103" s="4">
        <v>1761836275</v>
      </c>
    </row>
    <row r="1104" spans="1:9" x14ac:dyDescent="0.25">
      <c r="A1104">
        <v>94883</v>
      </c>
      <c r="B1104" t="s">
        <v>1169</v>
      </c>
      <c r="C1104" t="s">
        <v>1172</v>
      </c>
      <c r="D1104" t="s">
        <v>1171</v>
      </c>
      <c r="E1104" s="4">
        <v>119256857</v>
      </c>
      <c r="F1104" s="4">
        <v>2412601</v>
      </c>
      <c r="G1104" s="4">
        <v>46553628</v>
      </c>
      <c r="H1104" s="4">
        <v>16651095</v>
      </c>
      <c r="I1104" s="4">
        <v>184874181</v>
      </c>
    </row>
    <row r="1105" spans="1:9" x14ac:dyDescent="0.25">
      <c r="A1105">
        <v>94884</v>
      </c>
      <c r="B1105" t="s">
        <v>1169</v>
      </c>
      <c r="C1105" t="s">
        <v>186</v>
      </c>
      <c r="D1105" t="s">
        <v>1171</v>
      </c>
      <c r="E1105" s="4">
        <v>157518728</v>
      </c>
      <c r="F1105" s="4">
        <v>1309432</v>
      </c>
      <c r="G1105" s="4">
        <v>72749172</v>
      </c>
      <c r="H1105" s="4">
        <v>9990657</v>
      </c>
      <c r="I1105" s="4">
        <v>241567989</v>
      </c>
    </row>
    <row r="1106" spans="1:9" x14ac:dyDescent="0.25">
      <c r="A1106">
        <v>94885</v>
      </c>
      <c r="B1106" t="s">
        <v>1169</v>
      </c>
      <c r="C1106" t="s">
        <v>1173</v>
      </c>
      <c r="D1106" t="s">
        <v>1171</v>
      </c>
      <c r="E1106" s="4">
        <v>27148527</v>
      </c>
      <c r="F1106" s="4">
        <v>0</v>
      </c>
      <c r="G1106" s="4">
        <v>23949959</v>
      </c>
      <c r="H1106" s="4">
        <v>3330219</v>
      </c>
      <c r="I1106" s="4">
        <v>54428705</v>
      </c>
    </row>
    <row r="1107" spans="1:9" x14ac:dyDescent="0.25">
      <c r="A1107">
        <v>94886</v>
      </c>
      <c r="B1107" t="s">
        <v>1169</v>
      </c>
      <c r="C1107" t="s">
        <v>1174</v>
      </c>
      <c r="D1107" t="s">
        <v>1171</v>
      </c>
      <c r="E1107" s="4">
        <v>75662799</v>
      </c>
      <c r="F1107" s="4">
        <v>0</v>
      </c>
      <c r="G1107" s="4">
        <v>84510836</v>
      </c>
      <c r="H1107" s="4">
        <v>13320876</v>
      </c>
      <c r="I1107" s="4">
        <v>173494511</v>
      </c>
    </row>
    <row r="1108" spans="1:9" x14ac:dyDescent="0.25">
      <c r="A1108">
        <v>95001</v>
      </c>
      <c r="B1108" t="s">
        <v>1175</v>
      </c>
      <c r="C1108" t="s">
        <v>1176</v>
      </c>
      <c r="D1108" t="s">
        <v>1177</v>
      </c>
      <c r="E1108" s="4">
        <v>1314703836</v>
      </c>
      <c r="F1108" s="4">
        <v>115604990</v>
      </c>
      <c r="G1108" s="4">
        <v>733818414</v>
      </c>
      <c r="H1108" s="4">
        <v>196482922</v>
      </c>
      <c r="I1108" s="4">
        <v>2360610162</v>
      </c>
    </row>
    <row r="1109" spans="1:9" x14ac:dyDescent="0.25">
      <c r="A1109">
        <v>95015</v>
      </c>
      <c r="B1109" t="s">
        <v>1175</v>
      </c>
      <c r="C1109" t="s">
        <v>208</v>
      </c>
      <c r="D1109" t="s">
        <v>1177</v>
      </c>
      <c r="E1109" s="4">
        <v>228785069</v>
      </c>
      <c r="F1109" s="4">
        <v>32287550</v>
      </c>
      <c r="G1109" s="4">
        <v>102493998</v>
      </c>
      <c r="H1109" s="4">
        <v>19981314</v>
      </c>
      <c r="I1109" s="4">
        <v>383547931</v>
      </c>
    </row>
    <row r="1110" spans="1:9" x14ac:dyDescent="0.25">
      <c r="A1110">
        <v>95025</v>
      </c>
      <c r="B1110" t="s">
        <v>1175</v>
      </c>
      <c r="C1110" t="s">
        <v>1178</v>
      </c>
      <c r="D1110" t="s">
        <v>1177</v>
      </c>
      <c r="E1110" s="4">
        <v>310865732</v>
      </c>
      <c r="F1110" s="4">
        <v>42286064</v>
      </c>
      <c r="G1110" s="4">
        <v>240246728</v>
      </c>
      <c r="H1110" s="4">
        <v>63274161</v>
      </c>
      <c r="I1110" s="4">
        <v>656672685</v>
      </c>
    </row>
    <row r="1111" spans="1:9" x14ac:dyDescent="0.25">
      <c r="A1111">
        <v>95200</v>
      </c>
      <c r="B1111" t="s">
        <v>1175</v>
      </c>
      <c r="C1111" t="s">
        <v>301</v>
      </c>
      <c r="D1111" t="s">
        <v>1177</v>
      </c>
      <c r="E1111" s="4">
        <v>60062014</v>
      </c>
      <c r="F1111" s="4">
        <v>11899906</v>
      </c>
      <c r="G1111" s="4">
        <v>102411039</v>
      </c>
      <c r="H1111" s="4">
        <v>19981314</v>
      </c>
      <c r="I1111" s="4">
        <v>194354273</v>
      </c>
    </row>
    <row r="1112" spans="1:9" x14ac:dyDescent="0.25">
      <c r="A1112">
        <v>97001</v>
      </c>
      <c r="B1112" t="s">
        <v>1179</v>
      </c>
      <c r="C1112" t="s">
        <v>1180</v>
      </c>
      <c r="D1112" t="s">
        <v>1181</v>
      </c>
      <c r="E1112" s="4">
        <v>1176363166</v>
      </c>
      <c r="F1112" s="4">
        <v>20931915</v>
      </c>
      <c r="G1112" s="4">
        <v>487608050</v>
      </c>
      <c r="H1112" s="4">
        <v>148749785</v>
      </c>
      <c r="I1112" s="4">
        <v>1833652916</v>
      </c>
    </row>
    <row r="1113" spans="1:9" x14ac:dyDescent="0.25">
      <c r="A1113">
        <v>97161</v>
      </c>
      <c r="B1113" t="s">
        <v>1179</v>
      </c>
      <c r="C1113" t="s">
        <v>1182</v>
      </c>
      <c r="D1113" t="s">
        <v>1181</v>
      </c>
      <c r="E1113" s="4">
        <v>88473315</v>
      </c>
      <c r="F1113" s="4">
        <v>0</v>
      </c>
      <c r="G1113" s="4">
        <v>35237324</v>
      </c>
      <c r="H1113" s="4">
        <v>6660438</v>
      </c>
      <c r="I1113" s="4">
        <v>130371077</v>
      </c>
    </row>
    <row r="1114" spans="1:9" x14ac:dyDescent="0.25">
      <c r="A1114">
        <v>97511</v>
      </c>
      <c r="B1114" t="s">
        <v>1179</v>
      </c>
      <c r="C1114" t="s">
        <v>1183</v>
      </c>
      <c r="D1114" t="s">
        <v>1181</v>
      </c>
      <c r="E1114" s="4">
        <v>258450661</v>
      </c>
      <c r="F1114" s="4">
        <v>0</v>
      </c>
      <c r="G1114" s="4">
        <v>111776607</v>
      </c>
      <c r="H1114" s="4">
        <v>6660438</v>
      </c>
      <c r="I1114" s="4">
        <v>376887706</v>
      </c>
    </row>
    <row r="1115" spans="1:9" x14ac:dyDescent="0.25">
      <c r="A1115">
        <v>97666</v>
      </c>
      <c r="B1115" t="s">
        <v>1179</v>
      </c>
      <c r="C1115" t="s">
        <v>1184</v>
      </c>
      <c r="D1115" t="s">
        <v>1181</v>
      </c>
      <c r="E1115" s="4">
        <v>32230915</v>
      </c>
      <c r="F1115" s="4">
        <v>0</v>
      </c>
      <c r="G1115" s="4">
        <v>14708130</v>
      </c>
      <c r="H1115" s="4">
        <v>4440292</v>
      </c>
      <c r="I1115" s="4">
        <v>51379337</v>
      </c>
    </row>
    <row r="1116" spans="1:9" x14ac:dyDescent="0.25">
      <c r="A1116">
        <v>97889</v>
      </c>
      <c r="B1116" t="s">
        <v>1179</v>
      </c>
      <c r="C1116" t="s">
        <v>1185</v>
      </c>
      <c r="D1116" t="s">
        <v>1181</v>
      </c>
      <c r="E1116" s="4">
        <v>57476087</v>
      </c>
      <c r="F1116" s="4">
        <v>0</v>
      </c>
      <c r="G1116" s="4">
        <v>43538807</v>
      </c>
      <c r="H1116" s="4">
        <v>26641753</v>
      </c>
      <c r="I1116" s="4">
        <v>127656647</v>
      </c>
    </row>
    <row r="1117" spans="1:9" x14ac:dyDescent="0.25">
      <c r="A1117">
        <v>99001</v>
      </c>
      <c r="B1117" t="s">
        <v>1186</v>
      </c>
      <c r="C1117" t="s">
        <v>1187</v>
      </c>
      <c r="D1117" t="s">
        <v>1188</v>
      </c>
      <c r="E1117" s="4">
        <v>695714665</v>
      </c>
      <c r="F1117" s="4">
        <v>5327785</v>
      </c>
      <c r="G1117" s="4">
        <v>257547378</v>
      </c>
      <c r="H1117" s="4">
        <v>99906572</v>
      </c>
      <c r="I1117" s="4">
        <v>1058496400</v>
      </c>
    </row>
    <row r="1118" spans="1:9" x14ac:dyDescent="0.25">
      <c r="A1118">
        <v>99524</v>
      </c>
      <c r="B1118" t="s">
        <v>1186</v>
      </c>
      <c r="C1118" t="s">
        <v>1189</v>
      </c>
      <c r="D1118" t="s">
        <v>1188</v>
      </c>
      <c r="E1118" s="4">
        <v>344669315</v>
      </c>
      <c r="F1118" s="4">
        <v>4646317</v>
      </c>
      <c r="G1118" s="4">
        <v>230512502</v>
      </c>
      <c r="H1118" s="4">
        <v>53283504</v>
      </c>
      <c r="I1118" s="4">
        <v>633111638</v>
      </c>
    </row>
    <row r="1119" spans="1:9" x14ac:dyDescent="0.25">
      <c r="A1119">
        <v>99624</v>
      </c>
      <c r="B1119" t="s">
        <v>1186</v>
      </c>
      <c r="C1119" t="s">
        <v>1190</v>
      </c>
      <c r="D1119" t="s">
        <v>1188</v>
      </c>
      <c r="E1119" s="4">
        <v>129123278</v>
      </c>
      <c r="F1119" s="4">
        <v>10261841</v>
      </c>
      <c r="G1119" s="4">
        <v>93762748</v>
      </c>
      <c r="H1119" s="4">
        <v>26641752</v>
      </c>
      <c r="I1119" s="4">
        <v>259789619</v>
      </c>
    </row>
    <row r="1120" spans="1:9" x14ac:dyDescent="0.25">
      <c r="A1120">
        <v>99773</v>
      </c>
      <c r="B1120" t="s">
        <v>1186</v>
      </c>
      <c r="C1120" t="s">
        <v>1191</v>
      </c>
      <c r="D1120" t="s">
        <v>1188</v>
      </c>
      <c r="E1120" s="4">
        <v>1813612437</v>
      </c>
      <c r="F1120" s="4">
        <v>30284075</v>
      </c>
      <c r="G1120" s="4">
        <v>1111702152</v>
      </c>
      <c r="H1120" s="4">
        <v>213134018</v>
      </c>
      <c r="I1120" s="4">
        <v>3168732682</v>
      </c>
    </row>
    <row r="1121" spans="1:9" x14ac:dyDescent="0.25">
      <c r="A1121" t="s">
        <v>1192</v>
      </c>
      <c r="E1121" s="4">
        <v>735617469911</v>
      </c>
      <c r="F1121" s="4">
        <v>34598323354</v>
      </c>
      <c r="G1121" s="4">
        <v>229154574410</v>
      </c>
      <c r="H1121" s="4">
        <v>70837533242</v>
      </c>
      <c r="I1121" s="4">
        <v>1070207900917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0852-1D42-4813-A7BD-26AB0430486D}">
  <dimension ref="A1:AF1108"/>
  <sheetViews>
    <sheetView topLeftCell="L1075" workbookViewId="0">
      <selection activeCell="X1108" sqref="X1108"/>
    </sheetView>
  </sheetViews>
  <sheetFormatPr baseColWidth="10" defaultColWidth="11.42578125" defaultRowHeight="15" x14ac:dyDescent="0.25"/>
  <cols>
    <col min="2" max="2" width="14.42578125" customWidth="1"/>
    <col min="4" max="4" width="13.42578125" customWidth="1"/>
    <col min="5" max="5" width="16.28515625" style="42" bestFit="1" customWidth="1"/>
    <col min="6" max="6" width="15.140625" style="42" bestFit="1" customWidth="1"/>
    <col min="7" max="7" width="16.28515625" style="42" bestFit="1" customWidth="1"/>
    <col min="8" max="8" width="15.140625" style="42" bestFit="1" customWidth="1"/>
    <col min="9" max="9" width="17.85546875" style="42" bestFit="1" customWidth="1"/>
    <col min="14" max="14" width="16.28515625" style="42" bestFit="1" customWidth="1"/>
    <col min="15" max="15" width="15.140625" style="42" bestFit="1" customWidth="1"/>
    <col min="16" max="16" width="16.28515625" style="42" bestFit="1" customWidth="1"/>
    <col min="17" max="17" width="15.140625" style="42" bestFit="1" customWidth="1"/>
    <col min="18" max="18" width="17.85546875" style="42" bestFit="1" customWidth="1"/>
  </cols>
  <sheetData>
    <row r="1" spans="1:32" ht="38.25" x14ac:dyDescent="0.25">
      <c r="K1" s="65" t="s">
        <v>1193</v>
      </c>
      <c r="L1" s="67" t="s">
        <v>1194</v>
      </c>
      <c r="M1" s="67" t="s">
        <v>1195</v>
      </c>
      <c r="N1" s="45" t="s">
        <v>1196</v>
      </c>
      <c r="O1" s="45" t="s">
        <v>1197</v>
      </c>
      <c r="P1" s="45" t="s">
        <v>1198</v>
      </c>
      <c r="Q1" s="45" t="s">
        <v>1199</v>
      </c>
      <c r="R1" s="46" t="s">
        <v>1200</v>
      </c>
    </row>
    <row r="2" spans="1:32" s="1" customFormat="1" ht="51" customHeight="1" x14ac:dyDescent="0.25">
      <c r="A2" s="1" t="s">
        <v>25</v>
      </c>
      <c r="B2" s="1" t="s">
        <v>26</v>
      </c>
      <c r="C2" s="1" t="s">
        <v>27</v>
      </c>
      <c r="D2" s="1" t="s">
        <v>28</v>
      </c>
      <c r="E2" s="43" t="s">
        <v>29</v>
      </c>
      <c r="F2" s="43" t="s">
        <v>30</v>
      </c>
      <c r="G2" s="43" t="s">
        <v>31</v>
      </c>
      <c r="H2" s="43" t="s">
        <v>32</v>
      </c>
      <c r="I2" s="43" t="s">
        <v>33</v>
      </c>
      <c r="K2" s="66"/>
      <c r="L2" s="68"/>
      <c r="M2" s="68"/>
      <c r="N2" s="47">
        <v>1</v>
      </c>
      <c r="O2" s="47">
        <v>2</v>
      </c>
      <c r="P2" s="48">
        <v>3</v>
      </c>
      <c r="Q2" s="48">
        <v>4</v>
      </c>
      <c r="R2" s="48" t="s">
        <v>1201</v>
      </c>
    </row>
    <row r="3" spans="1:32" x14ac:dyDescent="0.25">
      <c r="A3">
        <v>5001</v>
      </c>
      <c r="B3" t="s">
        <v>34</v>
      </c>
      <c r="C3" t="s">
        <v>35</v>
      </c>
      <c r="D3" t="s">
        <v>36</v>
      </c>
      <c r="E3" s="42">
        <v>25842745435</v>
      </c>
      <c r="F3" s="42">
        <v>1413744619</v>
      </c>
      <c r="G3" s="42">
        <v>4662013354</v>
      </c>
      <c r="H3" s="42">
        <v>2051414933</v>
      </c>
      <c r="I3" s="42">
        <v>33969918341</v>
      </c>
      <c r="K3">
        <v>5001</v>
      </c>
      <c r="L3" t="s">
        <v>37</v>
      </c>
      <c r="M3" t="s">
        <v>1202</v>
      </c>
      <c r="N3" s="42">
        <v>25842745435</v>
      </c>
      <c r="O3" s="42">
        <v>1413744619</v>
      </c>
      <c r="P3" s="42">
        <v>4662013354</v>
      </c>
      <c r="Q3" s="42">
        <v>2051414904</v>
      </c>
      <c r="R3" s="42">
        <v>33969918312</v>
      </c>
      <c r="T3" s="3">
        <f>E3-N3</f>
        <v>0</v>
      </c>
      <c r="U3" s="3">
        <f t="shared" ref="U3:X3" si="0">F3-O3</f>
        <v>0</v>
      </c>
      <c r="V3" s="3">
        <f t="shared" si="0"/>
        <v>0</v>
      </c>
      <c r="W3" s="3">
        <f t="shared" si="0"/>
        <v>29</v>
      </c>
      <c r="X3" s="3">
        <f t="shared" si="0"/>
        <v>29</v>
      </c>
      <c r="Y3" s="3"/>
      <c r="Z3" s="3"/>
      <c r="AA3" s="3"/>
      <c r="AB3" s="3"/>
      <c r="AC3" s="3"/>
      <c r="AD3" s="3"/>
      <c r="AE3" s="3"/>
      <c r="AF3" s="3"/>
    </row>
    <row r="4" spans="1:32" x14ac:dyDescent="0.25">
      <c r="A4">
        <v>5002</v>
      </c>
      <c r="B4" t="s">
        <v>37</v>
      </c>
      <c r="C4" t="s">
        <v>38</v>
      </c>
      <c r="D4" t="s">
        <v>36</v>
      </c>
      <c r="E4" s="42">
        <v>286478124</v>
      </c>
      <c r="F4" s="42">
        <v>0</v>
      </c>
      <c r="G4" s="42">
        <v>137138355</v>
      </c>
      <c r="H4" s="42">
        <v>39962628</v>
      </c>
      <c r="I4" s="42">
        <v>463579107</v>
      </c>
      <c r="K4">
        <v>5002</v>
      </c>
      <c r="L4" t="s">
        <v>37</v>
      </c>
      <c r="M4" t="s">
        <v>1203</v>
      </c>
      <c r="N4" s="42">
        <v>286478124</v>
      </c>
      <c r="O4" s="42">
        <v>0</v>
      </c>
      <c r="P4" s="42">
        <v>137138355</v>
      </c>
      <c r="Q4" s="42">
        <v>39962628</v>
      </c>
      <c r="R4" s="42">
        <v>463579107</v>
      </c>
      <c r="T4" s="3">
        <f t="shared" ref="T4:T67" si="1">E4-N4</f>
        <v>0</v>
      </c>
      <c r="U4" s="3">
        <f t="shared" ref="U4:U67" si="2">F4-O4</f>
        <v>0</v>
      </c>
      <c r="V4" s="3">
        <f t="shared" ref="V4:V67" si="3">G4-P4</f>
        <v>0</v>
      </c>
      <c r="W4" s="3">
        <f t="shared" ref="W4:W67" si="4">H4-Q4</f>
        <v>0</v>
      </c>
      <c r="X4" s="3">
        <f t="shared" ref="X4:X67" si="5">I4-R4</f>
        <v>0</v>
      </c>
    </row>
    <row r="5" spans="1:32" x14ac:dyDescent="0.25">
      <c r="A5">
        <v>5004</v>
      </c>
      <c r="B5" t="s">
        <v>37</v>
      </c>
      <c r="C5" t="s">
        <v>39</v>
      </c>
      <c r="D5" t="s">
        <v>36</v>
      </c>
      <c r="E5" s="42">
        <v>31268481</v>
      </c>
      <c r="F5" s="42">
        <v>0</v>
      </c>
      <c r="G5" s="42">
        <v>26829259</v>
      </c>
      <c r="H5" s="42">
        <v>6660438</v>
      </c>
      <c r="I5" s="42">
        <v>64758178</v>
      </c>
      <c r="K5">
        <v>5004</v>
      </c>
      <c r="L5" t="s">
        <v>37</v>
      </c>
      <c r="M5" t="s">
        <v>1204</v>
      </c>
      <c r="N5" s="42">
        <v>31268481</v>
      </c>
      <c r="O5" s="42">
        <v>0</v>
      </c>
      <c r="P5" s="42">
        <v>26829259</v>
      </c>
      <c r="Q5" s="42">
        <v>6660438</v>
      </c>
      <c r="R5" s="42">
        <v>64758178</v>
      </c>
      <c r="T5" s="3">
        <f t="shared" si="1"/>
        <v>0</v>
      </c>
      <c r="U5" s="3">
        <f t="shared" si="2"/>
        <v>0</v>
      </c>
      <c r="V5" s="3">
        <f t="shared" si="3"/>
        <v>0</v>
      </c>
      <c r="W5" s="3">
        <f t="shared" si="4"/>
        <v>0</v>
      </c>
      <c r="X5" s="3">
        <f t="shared" si="5"/>
        <v>0</v>
      </c>
    </row>
    <row r="6" spans="1:32" x14ac:dyDescent="0.25">
      <c r="A6">
        <v>5021</v>
      </c>
      <c r="B6" t="s">
        <v>37</v>
      </c>
      <c r="C6" t="s">
        <v>40</v>
      </c>
      <c r="D6" t="s">
        <v>36</v>
      </c>
      <c r="E6" s="42">
        <v>59875443</v>
      </c>
      <c r="F6" s="42">
        <v>0</v>
      </c>
      <c r="G6" s="42">
        <v>27098125</v>
      </c>
      <c r="H6" s="42">
        <v>6660438</v>
      </c>
      <c r="I6" s="42">
        <v>93634006</v>
      </c>
      <c r="K6">
        <v>5021</v>
      </c>
      <c r="L6" t="s">
        <v>37</v>
      </c>
      <c r="M6" t="s">
        <v>1205</v>
      </c>
      <c r="N6" s="42">
        <v>59875443</v>
      </c>
      <c r="O6" s="42">
        <v>0</v>
      </c>
      <c r="P6" s="42">
        <v>27098125</v>
      </c>
      <c r="Q6" s="42">
        <v>6660438</v>
      </c>
      <c r="R6" s="42">
        <v>93634006</v>
      </c>
      <c r="T6" s="3">
        <f t="shared" si="1"/>
        <v>0</v>
      </c>
      <c r="U6" s="3">
        <f t="shared" si="2"/>
        <v>0</v>
      </c>
      <c r="V6" s="3">
        <f t="shared" si="3"/>
        <v>0</v>
      </c>
      <c r="W6" s="3">
        <f t="shared" si="4"/>
        <v>0</v>
      </c>
      <c r="X6" s="3">
        <f t="shared" si="5"/>
        <v>0</v>
      </c>
    </row>
    <row r="7" spans="1:32" x14ac:dyDescent="0.25">
      <c r="A7">
        <v>5030</v>
      </c>
      <c r="B7" t="s">
        <v>37</v>
      </c>
      <c r="C7" t="s">
        <v>41</v>
      </c>
      <c r="D7" t="s">
        <v>36</v>
      </c>
      <c r="E7" s="42">
        <v>400059941</v>
      </c>
      <c r="F7" s="42">
        <v>0</v>
      </c>
      <c r="G7" s="42">
        <v>131620145</v>
      </c>
      <c r="H7" s="42">
        <v>53283505</v>
      </c>
      <c r="I7" s="42">
        <v>584963591</v>
      </c>
      <c r="K7">
        <v>5030</v>
      </c>
      <c r="L7" t="s">
        <v>37</v>
      </c>
      <c r="M7" t="s">
        <v>1206</v>
      </c>
      <c r="N7" s="42">
        <v>400059941</v>
      </c>
      <c r="O7" s="42">
        <v>0</v>
      </c>
      <c r="P7" s="42">
        <v>131620145</v>
      </c>
      <c r="Q7" s="42">
        <v>53283504</v>
      </c>
      <c r="R7" s="42">
        <v>584963590</v>
      </c>
      <c r="T7" s="3">
        <f t="shared" si="1"/>
        <v>0</v>
      </c>
      <c r="U7" s="3">
        <f t="shared" si="2"/>
        <v>0</v>
      </c>
      <c r="V7" s="3">
        <f t="shared" si="3"/>
        <v>0</v>
      </c>
      <c r="W7" s="3">
        <f t="shared" si="4"/>
        <v>1</v>
      </c>
      <c r="X7" s="3">
        <f t="shared" si="5"/>
        <v>1</v>
      </c>
    </row>
    <row r="8" spans="1:32" x14ac:dyDescent="0.25">
      <c r="A8">
        <v>5031</v>
      </c>
      <c r="B8" t="s">
        <v>37</v>
      </c>
      <c r="C8" t="s">
        <v>42</v>
      </c>
      <c r="D8" t="s">
        <v>36</v>
      </c>
      <c r="E8" s="42">
        <v>431122061</v>
      </c>
      <c r="F8" s="42">
        <v>6461218</v>
      </c>
      <c r="G8" s="42">
        <v>177544950</v>
      </c>
      <c r="H8" s="42">
        <v>39962628</v>
      </c>
      <c r="I8" s="42">
        <v>655090857</v>
      </c>
      <c r="K8">
        <v>5031</v>
      </c>
      <c r="L8" t="s">
        <v>37</v>
      </c>
      <c r="M8" t="s">
        <v>1207</v>
      </c>
      <c r="N8" s="42">
        <v>431122061</v>
      </c>
      <c r="O8" s="42">
        <v>6461218</v>
      </c>
      <c r="P8" s="42">
        <v>177544950</v>
      </c>
      <c r="Q8" s="42">
        <v>39962628</v>
      </c>
      <c r="R8" s="42">
        <v>655090857</v>
      </c>
      <c r="T8" s="3">
        <f t="shared" si="1"/>
        <v>0</v>
      </c>
      <c r="U8" s="3">
        <f t="shared" si="2"/>
        <v>0</v>
      </c>
      <c r="V8" s="3">
        <f t="shared" si="3"/>
        <v>0</v>
      </c>
      <c r="W8" s="3">
        <f t="shared" si="4"/>
        <v>0</v>
      </c>
      <c r="X8" s="3">
        <f t="shared" si="5"/>
        <v>0</v>
      </c>
    </row>
    <row r="9" spans="1:32" x14ac:dyDescent="0.25">
      <c r="A9">
        <v>5034</v>
      </c>
      <c r="B9" t="s">
        <v>37</v>
      </c>
      <c r="C9" t="s">
        <v>43</v>
      </c>
      <c r="D9" t="s">
        <v>36</v>
      </c>
      <c r="E9" s="42">
        <v>645620325</v>
      </c>
      <c r="F9" s="42">
        <v>0</v>
      </c>
      <c r="G9" s="42">
        <v>259856170</v>
      </c>
      <c r="H9" s="42">
        <v>66604380</v>
      </c>
      <c r="I9" s="42">
        <v>972080875</v>
      </c>
      <c r="K9">
        <v>5034</v>
      </c>
      <c r="L9" t="s">
        <v>37</v>
      </c>
      <c r="M9" t="s">
        <v>1208</v>
      </c>
      <c r="N9" s="42">
        <v>645620325</v>
      </c>
      <c r="O9" s="42">
        <v>0</v>
      </c>
      <c r="P9" s="42">
        <v>259856170</v>
      </c>
      <c r="Q9" s="42">
        <v>66604380</v>
      </c>
      <c r="R9" s="42">
        <v>972080875</v>
      </c>
      <c r="T9" s="3">
        <f t="shared" si="1"/>
        <v>0</v>
      </c>
      <c r="U9" s="3">
        <f t="shared" si="2"/>
        <v>0</v>
      </c>
      <c r="V9" s="3">
        <f t="shared" si="3"/>
        <v>0</v>
      </c>
      <c r="W9" s="3">
        <f t="shared" si="4"/>
        <v>0</v>
      </c>
      <c r="X9" s="3">
        <f t="shared" si="5"/>
        <v>0</v>
      </c>
    </row>
    <row r="10" spans="1:32" x14ac:dyDescent="0.25">
      <c r="A10">
        <v>5036</v>
      </c>
      <c r="B10" t="s">
        <v>37</v>
      </c>
      <c r="C10" t="s">
        <v>44</v>
      </c>
      <c r="D10" t="s">
        <v>36</v>
      </c>
      <c r="E10" s="42">
        <v>80812105</v>
      </c>
      <c r="F10" s="42">
        <v>0</v>
      </c>
      <c r="G10" s="42">
        <v>54375970</v>
      </c>
      <c r="H10" s="42">
        <v>26641753</v>
      </c>
      <c r="I10" s="42">
        <v>161829828</v>
      </c>
      <c r="K10">
        <v>5036</v>
      </c>
      <c r="L10" t="s">
        <v>37</v>
      </c>
      <c r="M10" t="s">
        <v>1209</v>
      </c>
      <c r="N10" s="42">
        <v>80812105</v>
      </c>
      <c r="O10" s="42">
        <v>0</v>
      </c>
      <c r="P10" s="42">
        <v>54375970</v>
      </c>
      <c r="Q10" s="42">
        <v>26641752</v>
      </c>
      <c r="R10" s="42">
        <v>161829827</v>
      </c>
      <c r="T10" s="3">
        <f t="shared" si="1"/>
        <v>0</v>
      </c>
      <c r="U10" s="3">
        <f t="shared" si="2"/>
        <v>0</v>
      </c>
      <c r="V10" s="3">
        <f t="shared" si="3"/>
        <v>0</v>
      </c>
      <c r="W10" s="3">
        <f t="shared" si="4"/>
        <v>1</v>
      </c>
      <c r="X10" s="3">
        <f t="shared" si="5"/>
        <v>1</v>
      </c>
    </row>
    <row r="11" spans="1:32" x14ac:dyDescent="0.25">
      <c r="A11">
        <v>5038</v>
      </c>
      <c r="B11" t="s">
        <v>37</v>
      </c>
      <c r="C11" t="s">
        <v>45</v>
      </c>
      <c r="D11" t="s">
        <v>36</v>
      </c>
      <c r="E11" s="42">
        <v>174080053</v>
      </c>
      <c r="F11" s="42">
        <v>0</v>
      </c>
      <c r="G11" s="42">
        <v>116458288</v>
      </c>
      <c r="H11" s="42">
        <v>26641752</v>
      </c>
      <c r="I11" s="42">
        <v>317180093</v>
      </c>
      <c r="K11">
        <v>5038</v>
      </c>
      <c r="L11" t="s">
        <v>37</v>
      </c>
      <c r="M11" t="s">
        <v>1210</v>
      </c>
      <c r="N11" s="42">
        <v>174080053</v>
      </c>
      <c r="O11" s="42">
        <v>0</v>
      </c>
      <c r="P11" s="42">
        <v>116458288</v>
      </c>
      <c r="Q11" s="42">
        <v>26641752</v>
      </c>
      <c r="R11" s="42">
        <v>317180093</v>
      </c>
      <c r="T11" s="3">
        <f t="shared" si="1"/>
        <v>0</v>
      </c>
      <c r="U11" s="3">
        <f t="shared" si="2"/>
        <v>0</v>
      </c>
      <c r="V11" s="3">
        <f t="shared" si="3"/>
        <v>0</v>
      </c>
      <c r="W11" s="3">
        <f t="shared" si="4"/>
        <v>0</v>
      </c>
      <c r="X11" s="3">
        <f t="shared" si="5"/>
        <v>0</v>
      </c>
    </row>
    <row r="12" spans="1:32" x14ac:dyDescent="0.25">
      <c r="A12">
        <v>5040</v>
      </c>
      <c r="B12" t="s">
        <v>37</v>
      </c>
      <c r="C12" t="s">
        <v>46</v>
      </c>
      <c r="D12" t="s">
        <v>36</v>
      </c>
      <c r="E12" s="42">
        <v>317265609</v>
      </c>
      <c r="F12" s="42">
        <v>0</v>
      </c>
      <c r="G12" s="42">
        <v>93103926</v>
      </c>
      <c r="H12" s="42">
        <v>39962629</v>
      </c>
      <c r="I12" s="42">
        <v>450332164</v>
      </c>
      <c r="K12">
        <v>5040</v>
      </c>
      <c r="L12" t="s">
        <v>37</v>
      </c>
      <c r="M12" t="s">
        <v>1211</v>
      </c>
      <c r="N12" s="42">
        <v>317265609</v>
      </c>
      <c r="O12" s="42">
        <v>0</v>
      </c>
      <c r="P12" s="42">
        <v>93103926</v>
      </c>
      <c r="Q12" s="42">
        <v>39962628</v>
      </c>
      <c r="R12" s="42">
        <v>450332163</v>
      </c>
      <c r="T12" s="3">
        <f t="shared" si="1"/>
        <v>0</v>
      </c>
      <c r="U12" s="3">
        <f t="shared" si="2"/>
        <v>0</v>
      </c>
      <c r="V12" s="3">
        <f t="shared" si="3"/>
        <v>0</v>
      </c>
      <c r="W12" s="3">
        <f t="shared" si="4"/>
        <v>1</v>
      </c>
      <c r="X12" s="3">
        <f t="shared" si="5"/>
        <v>1</v>
      </c>
    </row>
    <row r="13" spans="1:32" x14ac:dyDescent="0.25">
      <c r="A13">
        <v>5042</v>
      </c>
      <c r="B13" t="s">
        <v>37</v>
      </c>
      <c r="C13" t="s">
        <v>36</v>
      </c>
      <c r="D13" t="s">
        <v>36</v>
      </c>
      <c r="E13" s="42">
        <v>450405097</v>
      </c>
      <c r="F13" s="42">
        <v>0</v>
      </c>
      <c r="G13" s="42">
        <v>109886104</v>
      </c>
      <c r="H13" s="42">
        <v>33302190</v>
      </c>
      <c r="I13" s="42">
        <v>593593391</v>
      </c>
      <c r="K13">
        <v>5042</v>
      </c>
      <c r="L13" t="s">
        <v>37</v>
      </c>
      <c r="M13" t="s">
        <v>1212</v>
      </c>
      <c r="N13" s="42">
        <v>450405097</v>
      </c>
      <c r="O13" s="42">
        <v>0</v>
      </c>
      <c r="P13" s="42">
        <v>109886104</v>
      </c>
      <c r="Q13" s="42">
        <v>33302190</v>
      </c>
      <c r="R13" s="42">
        <v>593593391</v>
      </c>
      <c r="T13" s="3">
        <f t="shared" si="1"/>
        <v>0</v>
      </c>
      <c r="U13" s="3">
        <f t="shared" si="2"/>
        <v>0</v>
      </c>
      <c r="V13" s="3">
        <f t="shared" si="3"/>
        <v>0</v>
      </c>
      <c r="W13" s="3">
        <f t="shared" si="4"/>
        <v>0</v>
      </c>
      <c r="X13" s="3">
        <f t="shared" si="5"/>
        <v>0</v>
      </c>
    </row>
    <row r="14" spans="1:32" x14ac:dyDescent="0.25">
      <c r="A14">
        <v>5044</v>
      </c>
      <c r="B14" t="s">
        <v>37</v>
      </c>
      <c r="C14" t="s">
        <v>47</v>
      </c>
      <c r="D14" t="s">
        <v>36</v>
      </c>
      <c r="E14" s="42">
        <v>126457677</v>
      </c>
      <c r="F14" s="42">
        <v>0</v>
      </c>
      <c r="G14" s="42">
        <v>84112827</v>
      </c>
      <c r="H14" s="42">
        <v>39962629</v>
      </c>
      <c r="I14" s="42">
        <v>250533133</v>
      </c>
      <c r="K14">
        <v>5044</v>
      </c>
      <c r="L14" t="s">
        <v>37</v>
      </c>
      <c r="M14" t="s">
        <v>1213</v>
      </c>
      <c r="N14" s="42">
        <v>126457677</v>
      </c>
      <c r="O14" s="42">
        <v>0</v>
      </c>
      <c r="P14" s="42">
        <v>84112827</v>
      </c>
      <c r="Q14" s="42">
        <v>39962628</v>
      </c>
      <c r="R14" s="42">
        <v>250533132</v>
      </c>
      <c r="T14" s="3">
        <f t="shared" si="1"/>
        <v>0</v>
      </c>
      <c r="U14" s="3">
        <f t="shared" si="2"/>
        <v>0</v>
      </c>
      <c r="V14" s="3">
        <f t="shared" si="3"/>
        <v>0</v>
      </c>
      <c r="W14" s="3">
        <f t="shared" si="4"/>
        <v>1</v>
      </c>
      <c r="X14" s="3">
        <f t="shared" si="5"/>
        <v>1</v>
      </c>
    </row>
    <row r="15" spans="1:32" x14ac:dyDescent="0.25">
      <c r="A15">
        <v>5045</v>
      </c>
      <c r="B15" t="s">
        <v>48</v>
      </c>
      <c r="C15" t="s">
        <v>49</v>
      </c>
      <c r="D15" t="s">
        <v>36</v>
      </c>
      <c r="E15" s="42">
        <v>2491452762</v>
      </c>
      <c r="F15" s="42">
        <v>62020226</v>
      </c>
      <c r="G15" s="42">
        <v>579839820</v>
      </c>
      <c r="H15" s="42">
        <v>313040596</v>
      </c>
      <c r="I15" s="42">
        <v>3446353404</v>
      </c>
      <c r="K15">
        <v>5045</v>
      </c>
      <c r="L15" t="s">
        <v>37</v>
      </c>
      <c r="M15" t="s">
        <v>1214</v>
      </c>
      <c r="N15" s="42">
        <v>2491452762</v>
      </c>
      <c r="O15" s="42">
        <v>62020226</v>
      </c>
      <c r="P15" s="42">
        <v>579839820</v>
      </c>
      <c r="Q15" s="42">
        <v>313040586</v>
      </c>
      <c r="R15" s="42">
        <v>3446353394</v>
      </c>
      <c r="T15" s="3">
        <f t="shared" si="1"/>
        <v>0</v>
      </c>
      <c r="U15" s="3">
        <f t="shared" si="2"/>
        <v>0</v>
      </c>
      <c r="V15" s="3">
        <f t="shared" si="3"/>
        <v>0</v>
      </c>
      <c r="W15" s="3">
        <f t="shared" si="4"/>
        <v>10</v>
      </c>
      <c r="X15" s="3">
        <f t="shared" si="5"/>
        <v>10</v>
      </c>
    </row>
    <row r="16" spans="1:32" x14ac:dyDescent="0.25">
      <c r="A16">
        <v>5051</v>
      </c>
      <c r="B16" t="s">
        <v>37</v>
      </c>
      <c r="C16" t="s">
        <v>50</v>
      </c>
      <c r="D16" t="s">
        <v>36</v>
      </c>
      <c r="E16" s="42">
        <v>1005160167</v>
      </c>
      <c r="F16" s="42">
        <v>21624335</v>
      </c>
      <c r="G16" s="42">
        <v>384007166</v>
      </c>
      <c r="H16" s="42">
        <v>66604380</v>
      </c>
      <c r="I16" s="42">
        <v>1477396048</v>
      </c>
      <c r="K16">
        <v>5051</v>
      </c>
      <c r="L16" t="s">
        <v>37</v>
      </c>
      <c r="M16" t="s">
        <v>1215</v>
      </c>
      <c r="N16" s="42">
        <v>1005160167</v>
      </c>
      <c r="O16" s="42">
        <v>21624335</v>
      </c>
      <c r="P16" s="42">
        <v>384007166</v>
      </c>
      <c r="Q16" s="42">
        <v>66604380</v>
      </c>
      <c r="R16" s="42">
        <v>1477396048</v>
      </c>
      <c r="T16" s="3">
        <f t="shared" si="1"/>
        <v>0</v>
      </c>
      <c r="U16" s="3">
        <f t="shared" si="2"/>
        <v>0</v>
      </c>
      <c r="V16" s="3">
        <f t="shared" si="3"/>
        <v>0</v>
      </c>
      <c r="W16" s="3">
        <f t="shared" si="4"/>
        <v>0</v>
      </c>
      <c r="X16" s="3">
        <f t="shared" si="5"/>
        <v>0</v>
      </c>
    </row>
    <row r="17" spans="1:24" x14ac:dyDescent="0.25">
      <c r="A17">
        <v>5055</v>
      </c>
      <c r="B17" t="s">
        <v>37</v>
      </c>
      <c r="C17" t="s">
        <v>51</v>
      </c>
      <c r="D17" t="s">
        <v>36</v>
      </c>
      <c r="E17" s="42">
        <v>126285356</v>
      </c>
      <c r="F17" s="42">
        <v>0</v>
      </c>
      <c r="G17" s="42">
        <v>56489874</v>
      </c>
      <c r="H17" s="42">
        <v>13320876</v>
      </c>
      <c r="I17" s="42">
        <v>196096106</v>
      </c>
      <c r="K17">
        <v>5055</v>
      </c>
      <c r="L17" t="s">
        <v>37</v>
      </c>
      <c r="M17" t="s">
        <v>1216</v>
      </c>
      <c r="N17" s="42">
        <v>126285356</v>
      </c>
      <c r="O17" s="42">
        <v>0</v>
      </c>
      <c r="P17" s="42">
        <v>56489874</v>
      </c>
      <c r="Q17" s="42">
        <v>13320876</v>
      </c>
      <c r="R17" s="42">
        <v>196096106</v>
      </c>
      <c r="T17" s="3">
        <f t="shared" si="1"/>
        <v>0</v>
      </c>
      <c r="U17" s="3">
        <f t="shared" si="2"/>
        <v>0</v>
      </c>
      <c r="V17" s="3">
        <f t="shared" si="3"/>
        <v>0</v>
      </c>
      <c r="W17" s="3">
        <f t="shared" si="4"/>
        <v>0</v>
      </c>
      <c r="X17" s="3">
        <f t="shared" si="5"/>
        <v>0</v>
      </c>
    </row>
    <row r="18" spans="1:24" x14ac:dyDescent="0.25">
      <c r="A18">
        <v>5059</v>
      </c>
      <c r="B18" t="s">
        <v>37</v>
      </c>
      <c r="C18" t="s">
        <v>52</v>
      </c>
      <c r="D18" t="s">
        <v>36</v>
      </c>
      <c r="E18" s="42">
        <v>37203043</v>
      </c>
      <c r="F18" s="42">
        <v>0</v>
      </c>
      <c r="G18" s="42">
        <v>25988306</v>
      </c>
      <c r="H18" s="42">
        <v>6660438</v>
      </c>
      <c r="I18" s="42">
        <v>69851787</v>
      </c>
      <c r="K18">
        <v>5059</v>
      </c>
      <c r="L18" t="s">
        <v>37</v>
      </c>
      <c r="M18" t="s">
        <v>890</v>
      </c>
      <c r="N18" s="42">
        <v>37203043</v>
      </c>
      <c r="O18" s="42">
        <v>0</v>
      </c>
      <c r="P18" s="42">
        <v>25988306</v>
      </c>
      <c r="Q18" s="42">
        <v>6660438</v>
      </c>
      <c r="R18" s="42">
        <v>69851787</v>
      </c>
      <c r="T18" s="3">
        <f t="shared" si="1"/>
        <v>0</v>
      </c>
      <c r="U18" s="3">
        <f t="shared" si="2"/>
        <v>0</v>
      </c>
      <c r="V18" s="3">
        <f t="shared" si="3"/>
        <v>0</v>
      </c>
      <c r="W18" s="3">
        <f t="shared" si="4"/>
        <v>0</v>
      </c>
      <c r="X18" s="3">
        <f t="shared" si="5"/>
        <v>0</v>
      </c>
    </row>
    <row r="19" spans="1:24" x14ac:dyDescent="0.25">
      <c r="A19">
        <v>5079</v>
      </c>
      <c r="B19" t="s">
        <v>37</v>
      </c>
      <c r="C19" t="s">
        <v>53</v>
      </c>
      <c r="D19" t="s">
        <v>36</v>
      </c>
      <c r="E19" s="42">
        <v>593351557</v>
      </c>
      <c r="F19" s="42">
        <v>17788314</v>
      </c>
      <c r="G19" s="42">
        <v>144236962</v>
      </c>
      <c r="H19" s="42">
        <v>39962628</v>
      </c>
      <c r="I19" s="42">
        <v>795339461</v>
      </c>
      <c r="K19">
        <v>5079</v>
      </c>
      <c r="L19" t="s">
        <v>37</v>
      </c>
      <c r="M19" t="s">
        <v>1217</v>
      </c>
      <c r="N19" s="42">
        <v>593351557</v>
      </c>
      <c r="O19" s="42">
        <v>17788314</v>
      </c>
      <c r="P19" s="42">
        <v>144236962</v>
      </c>
      <c r="Q19" s="42">
        <v>39962628</v>
      </c>
      <c r="R19" s="42">
        <v>795339461</v>
      </c>
      <c r="T19" s="3">
        <f t="shared" si="1"/>
        <v>0</v>
      </c>
      <c r="U19" s="3">
        <f t="shared" si="2"/>
        <v>0</v>
      </c>
      <c r="V19" s="3">
        <f t="shared" si="3"/>
        <v>0</v>
      </c>
      <c r="W19" s="3">
        <f t="shared" si="4"/>
        <v>0</v>
      </c>
      <c r="X19" s="3">
        <f t="shared" si="5"/>
        <v>0</v>
      </c>
    </row>
    <row r="20" spans="1:24" x14ac:dyDescent="0.25">
      <c r="A20">
        <v>5086</v>
      </c>
      <c r="B20" t="s">
        <v>37</v>
      </c>
      <c r="C20" t="s">
        <v>54</v>
      </c>
      <c r="D20" t="s">
        <v>36</v>
      </c>
      <c r="E20" s="42">
        <v>122717459</v>
      </c>
      <c r="F20" s="42">
        <v>0</v>
      </c>
      <c r="G20" s="42">
        <v>81841122</v>
      </c>
      <c r="H20" s="42">
        <v>19981314</v>
      </c>
      <c r="I20" s="42">
        <v>224539895</v>
      </c>
      <c r="K20">
        <v>5086</v>
      </c>
      <c r="L20" t="s">
        <v>37</v>
      </c>
      <c r="M20" t="s">
        <v>1218</v>
      </c>
      <c r="N20" s="42">
        <v>122717459</v>
      </c>
      <c r="O20" s="42">
        <v>0</v>
      </c>
      <c r="P20" s="42">
        <v>81841122</v>
      </c>
      <c r="Q20" s="42">
        <v>19981314</v>
      </c>
      <c r="R20" s="42">
        <v>224539895</v>
      </c>
      <c r="T20" s="3">
        <f t="shared" si="1"/>
        <v>0</v>
      </c>
      <c r="U20" s="3">
        <f t="shared" si="2"/>
        <v>0</v>
      </c>
      <c r="V20" s="3">
        <f t="shared" si="3"/>
        <v>0</v>
      </c>
      <c r="W20" s="3">
        <f t="shared" si="4"/>
        <v>0</v>
      </c>
      <c r="X20" s="3">
        <f t="shared" si="5"/>
        <v>0</v>
      </c>
    </row>
    <row r="21" spans="1:24" x14ac:dyDescent="0.25">
      <c r="A21">
        <v>5088</v>
      </c>
      <c r="B21" t="s">
        <v>55</v>
      </c>
      <c r="C21" t="s">
        <v>56</v>
      </c>
      <c r="D21" t="s">
        <v>36</v>
      </c>
      <c r="E21" s="42">
        <v>4684311611</v>
      </c>
      <c r="F21" s="42">
        <v>62873791</v>
      </c>
      <c r="G21" s="42">
        <v>732878042</v>
      </c>
      <c r="H21" s="42">
        <v>286398837</v>
      </c>
      <c r="I21" s="42">
        <v>5766462281</v>
      </c>
      <c r="K21">
        <v>5088</v>
      </c>
      <c r="L21" t="s">
        <v>37</v>
      </c>
      <c r="M21" t="s">
        <v>55</v>
      </c>
      <c r="N21" s="42">
        <v>4684311611</v>
      </c>
      <c r="O21" s="42">
        <v>62873791</v>
      </c>
      <c r="P21" s="42">
        <v>732878042</v>
      </c>
      <c r="Q21" s="42">
        <v>286398834</v>
      </c>
      <c r="R21" s="42">
        <v>5766462278</v>
      </c>
      <c r="T21" s="3">
        <f t="shared" si="1"/>
        <v>0</v>
      </c>
      <c r="U21" s="3">
        <f t="shared" si="2"/>
        <v>0</v>
      </c>
      <c r="V21" s="3">
        <f t="shared" si="3"/>
        <v>0</v>
      </c>
      <c r="W21" s="3">
        <f t="shared" si="4"/>
        <v>3</v>
      </c>
      <c r="X21" s="3">
        <f t="shared" si="5"/>
        <v>3</v>
      </c>
    </row>
    <row r="22" spans="1:24" x14ac:dyDescent="0.25">
      <c r="A22">
        <v>5091</v>
      </c>
      <c r="B22" t="s">
        <v>37</v>
      </c>
      <c r="C22" t="s">
        <v>57</v>
      </c>
      <c r="D22" t="s">
        <v>36</v>
      </c>
      <c r="E22" s="42">
        <v>136425252</v>
      </c>
      <c r="F22" s="42">
        <v>0</v>
      </c>
      <c r="G22" s="42">
        <v>56016536</v>
      </c>
      <c r="H22" s="42">
        <v>13320876</v>
      </c>
      <c r="I22" s="42">
        <v>205762664</v>
      </c>
      <c r="K22">
        <v>5091</v>
      </c>
      <c r="L22" t="s">
        <v>37</v>
      </c>
      <c r="M22" t="s">
        <v>1219</v>
      </c>
      <c r="N22" s="42">
        <v>136425252</v>
      </c>
      <c r="O22" s="42">
        <v>0</v>
      </c>
      <c r="P22" s="42">
        <v>56016536</v>
      </c>
      <c r="Q22" s="42">
        <v>13320876</v>
      </c>
      <c r="R22" s="42">
        <v>205762664</v>
      </c>
      <c r="T22" s="3">
        <f t="shared" si="1"/>
        <v>0</v>
      </c>
      <c r="U22" s="3">
        <f t="shared" si="2"/>
        <v>0</v>
      </c>
      <c r="V22" s="3">
        <f t="shared" si="3"/>
        <v>0</v>
      </c>
      <c r="W22" s="3">
        <f t="shared" si="4"/>
        <v>0</v>
      </c>
      <c r="X22" s="3">
        <f t="shared" si="5"/>
        <v>0</v>
      </c>
    </row>
    <row r="23" spans="1:24" x14ac:dyDescent="0.25">
      <c r="A23">
        <v>5093</v>
      </c>
      <c r="B23" t="s">
        <v>37</v>
      </c>
      <c r="C23" t="s">
        <v>58</v>
      </c>
      <c r="D23" t="s">
        <v>36</v>
      </c>
      <c r="E23" s="42">
        <v>288057976</v>
      </c>
      <c r="F23" s="42">
        <v>0</v>
      </c>
      <c r="G23" s="42">
        <v>113022412</v>
      </c>
      <c r="H23" s="42">
        <v>26641752</v>
      </c>
      <c r="I23" s="42">
        <v>427722140</v>
      </c>
      <c r="K23">
        <v>5093</v>
      </c>
      <c r="L23" t="s">
        <v>37</v>
      </c>
      <c r="M23" t="s">
        <v>1220</v>
      </c>
      <c r="N23" s="42">
        <v>288057976</v>
      </c>
      <c r="O23" s="42">
        <v>0</v>
      </c>
      <c r="P23" s="42">
        <v>113022412</v>
      </c>
      <c r="Q23" s="42">
        <v>26641752</v>
      </c>
      <c r="R23" s="42">
        <v>427722140</v>
      </c>
      <c r="T23" s="3">
        <f t="shared" si="1"/>
        <v>0</v>
      </c>
      <c r="U23" s="3">
        <f t="shared" si="2"/>
        <v>0</v>
      </c>
      <c r="V23" s="3">
        <f t="shared" si="3"/>
        <v>0</v>
      </c>
      <c r="W23" s="3">
        <f t="shared" si="4"/>
        <v>0</v>
      </c>
      <c r="X23" s="3">
        <f t="shared" si="5"/>
        <v>0</v>
      </c>
    </row>
    <row r="24" spans="1:24" x14ac:dyDescent="0.25">
      <c r="A24">
        <v>5101</v>
      </c>
      <c r="B24" t="s">
        <v>37</v>
      </c>
      <c r="C24" t="s">
        <v>59</v>
      </c>
      <c r="D24" t="s">
        <v>36</v>
      </c>
      <c r="E24" s="42">
        <v>336847906</v>
      </c>
      <c r="F24" s="42">
        <v>6714237</v>
      </c>
      <c r="G24" s="42">
        <v>134425000</v>
      </c>
      <c r="H24" s="42">
        <v>53283505</v>
      </c>
      <c r="I24" s="42">
        <v>531270648</v>
      </c>
      <c r="K24">
        <v>5101</v>
      </c>
      <c r="L24" t="s">
        <v>37</v>
      </c>
      <c r="M24" t="s">
        <v>1221</v>
      </c>
      <c r="N24" s="42">
        <v>336847906</v>
      </c>
      <c r="O24" s="42">
        <v>6714237</v>
      </c>
      <c r="P24" s="42">
        <v>134425000</v>
      </c>
      <c r="Q24" s="42">
        <v>53283504</v>
      </c>
      <c r="R24" s="42">
        <v>531270647</v>
      </c>
      <c r="T24" s="3">
        <f t="shared" si="1"/>
        <v>0</v>
      </c>
      <c r="U24" s="3">
        <f t="shared" si="2"/>
        <v>0</v>
      </c>
      <c r="V24" s="3">
        <f t="shared" si="3"/>
        <v>0</v>
      </c>
      <c r="W24" s="3">
        <f t="shared" si="4"/>
        <v>1</v>
      </c>
      <c r="X24" s="3">
        <f t="shared" si="5"/>
        <v>1</v>
      </c>
    </row>
    <row r="25" spans="1:24" x14ac:dyDescent="0.25">
      <c r="A25">
        <v>5107</v>
      </c>
      <c r="B25" t="s">
        <v>37</v>
      </c>
      <c r="C25" t="s">
        <v>60</v>
      </c>
      <c r="D25" t="s">
        <v>36</v>
      </c>
      <c r="E25" s="42">
        <v>132574890</v>
      </c>
      <c r="F25" s="42">
        <v>0</v>
      </c>
      <c r="G25" s="42">
        <v>60870926</v>
      </c>
      <c r="H25" s="42">
        <v>13320876</v>
      </c>
      <c r="I25" s="42">
        <v>206766692</v>
      </c>
      <c r="K25">
        <v>5107</v>
      </c>
      <c r="L25" t="s">
        <v>37</v>
      </c>
      <c r="M25" t="s">
        <v>1222</v>
      </c>
      <c r="N25" s="42">
        <v>132574890</v>
      </c>
      <c r="O25" s="42">
        <v>0</v>
      </c>
      <c r="P25" s="42">
        <v>60870926</v>
      </c>
      <c r="Q25" s="42">
        <v>13320876</v>
      </c>
      <c r="R25" s="42">
        <v>206766692</v>
      </c>
      <c r="T25" s="3">
        <f t="shared" si="1"/>
        <v>0</v>
      </c>
      <c r="U25" s="3">
        <f t="shared" si="2"/>
        <v>0</v>
      </c>
      <c r="V25" s="3">
        <f t="shared" si="3"/>
        <v>0</v>
      </c>
      <c r="W25" s="3">
        <f t="shared" si="4"/>
        <v>0</v>
      </c>
      <c r="X25" s="3">
        <f t="shared" si="5"/>
        <v>0</v>
      </c>
    </row>
    <row r="26" spans="1:24" x14ac:dyDescent="0.25">
      <c r="A26">
        <v>5113</v>
      </c>
      <c r="B26" t="s">
        <v>37</v>
      </c>
      <c r="C26" t="s">
        <v>61</v>
      </c>
      <c r="D26" t="s">
        <v>36</v>
      </c>
      <c r="E26" s="42">
        <v>196108103</v>
      </c>
      <c r="F26" s="42">
        <v>0</v>
      </c>
      <c r="G26" s="42">
        <v>62656890</v>
      </c>
      <c r="H26" s="42">
        <v>13320876</v>
      </c>
      <c r="I26" s="42">
        <v>272085869</v>
      </c>
      <c r="K26">
        <v>5113</v>
      </c>
      <c r="L26" t="s">
        <v>37</v>
      </c>
      <c r="M26" t="s">
        <v>1223</v>
      </c>
      <c r="N26" s="42">
        <v>196108103</v>
      </c>
      <c r="O26" s="42">
        <v>0</v>
      </c>
      <c r="P26" s="42">
        <v>62656890</v>
      </c>
      <c r="Q26" s="42">
        <v>13320876</v>
      </c>
      <c r="R26" s="42">
        <v>272085869</v>
      </c>
      <c r="T26" s="3">
        <f t="shared" si="1"/>
        <v>0</v>
      </c>
      <c r="U26" s="3">
        <f t="shared" si="2"/>
        <v>0</v>
      </c>
      <c r="V26" s="3">
        <f t="shared" si="3"/>
        <v>0</v>
      </c>
      <c r="W26" s="3">
        <f t="shared" si="4"/>
        <v>0</v>
      </c>
      <c r="X26" s="3">
        <f t="shared" si="5"/>
        <v>0</v>
      </c>
    </row>
    <row r="27" spans="1:24" x14ac:dyDescent="0.25">
      <c r="A27">
        <v>5120</v>
      </c>
      <c r="B27" t="s">
        <v>37</v>
      </c>
      <c r="C27" t="s">
        <v>62</v>
      </c>
      <c r="D27" t="s">
        <v>36</v>
      </c>
      <c r="E27" s="42">
        <v>787292463</v>
      </c>
      <c r="F27" s="42">
        <v>13859334</v>
      </c>
      <c r="G27" s="42">
        <v>293163368</v>
      </c>
      <c r="H27" s="42">
        <v>93246134</v>
      </c>
      <c r="I27" s="42">
        <v>1187561299</v>
      </c>
      <c r="K27">
        <v>5120</v>
      </c>
      <c r="L27" t="s">
        <v>37</v>
      </c>
      <c r="M27" t="s">
        <v>1224</v>
      </c>
      <c r="N27" s="42">
        <v>787292463</v>
      </c>
      <c r="O27" s="42">
        <v>13859334</v>
      </c>
      <c r="P27" s="42">
        <v>293163368</v>
      </c>
      <c r="Q27" s="42">
        <v>93246132</v>
      </c>
      <c r="R27" s="42">
        <v>1187561297</v>
      </c>
      <c r="T27" s="3">
        <f t="shared" si="1"/>
        <v>0</v>
      </c>
      <c r="U27" s="3">
        <f t="shared" si="2"/>
        <v>0</v>
      </c>
      <c r="V27" s="3">
        <f t="shared" si="3"/>
        <v>0</v>
      </c>
      <c r="W27" s="3">
        <f t="shared" si="4"/>
        <v>2</v>
      </c>
      <c r="X27" s="3">
        <f t="shared" si="5"/>
        <v>2</v>
      </c>
    </row>
    <row r="28" spans="1:24" x14ac:dyDescent="0.25">
      <c r="A28">
        <v>5125</v>
      </c>
      <c r="B28" t="s">
        <v>37</v>
      </c>
      <c r="C28" t="s">
        <v>63</v>
      </c>
      <c r="D28" t="s">
        <v>36</v>
      </c>
      <c r="E28" s="42">
        <v>161997685</v>
      </c>
      <c r="F28" s="42">
        <v>0</v>
      </c>
      <c r="G28" s="42">
        <v>57249332</v>
      </c>
      <c r="H28" s="42">
        <v>13320876</v>
      </c>
      <c r="I28" s="42">
        <v>232567893</v>
      </c>
      <c r="K28">
        <v>5125</v>
      </c>
      <c r="L28" t="s">
        <v>37</v>
      </c>
      <c r="M28" t="s">
        <v>1225</v>
      </c>
      <c r="N28" s="42">
        <v>161997685</v>
      </c>
      <c r="O28" s="42">
        <v>0</v>
      </c>
      <c r="P28" s="42">
        <v>57249332</v>
      </c>
      <c r="Q28" s="42">
        <v>13320876</v>
      </c>
      <c r="R28" s="42">
        <v>232567893</v>
      </c>
      <c r="T28" s="3">
        <f t="shared" si="1"/>
        <v>0</v>
      </c>
      <c r="U28" s="3">
        <f t="shared" si="2"/>
        <v>0</v>
      </c>
      <c r="V28" s="3">
        <f t="shared" si="3"/>
        <v>0</v>
      </c>
      <c r="W28" s="3">
        <f t="shared" si="4"/>
        <v>0</v>
      </c>
      <c r="X28" s="3">
        <f t="shared" si="5"/>
        <v>0</v>
      </c>
    </row>
    <row r="29" spans="1:24" x14ac:dyDescent="0.25">
      <c r="A29">
        <v>5129</v>
      </c>
      <c r="B29" t="s">
        <v>37</v>
      </c>
      <c r="C29" t="s">
        <v>64</v>
      </c>
      <c r="D29" t="s">
        <v>36</v>
      </c>
      <c r="E29" s="42">
        <v>885905604</v>
      </c>
      <c r="F29" s="42">
        <v>0</v>
      </c>
      <c r="G29" s="42">
        <v>203547374</v>
      </c>
      <c r="H29" s="42">
        <v>86585695</v>
      </c>
      <c r="I29" s="42">
        <v>1176038673</v>
      </c>
      <c r="K29">
        <v>5129</v>
      </c>
      <c r="L29" t="s">
        <v>37</v>
      </c>
      <c r="M29" t="s">
        <v>374</v>
      </c>
      <c r="N29" s="42">
        <v>885905604</v>
      </c>
      <c r="O29" s="42">
        <v>0</v>
      </c>
      <c r="P29" s="42">
        <v>203547374</v>
      </c>
      <c r="Q29" s="42">
        <v>86585694</v>
      </c>
      <c r="R29" s="42">
        <v>1176038672</v>
      </c>
      <c r="T29" s="3">
        <f t="shared" si="1"/>
        <v>0</v>
      </c>
      <c r="U29" s="3">
        <f t="shared" si="2"/>
        <v>0</v>
      </c>
      <c r="V29" s="3">
        <f t="shared" si="3"/>
        <v>0</v>
      </c>
      <c r="W29" s="3">
        <f t="shared" si="4"/>
        <v>1</v>
      </c>
      <c r="X29" s="3">
        <f t="shared" si="5"/>
        <v>1</v>
      </c>
    </row>
    <row r="30" spans="1:24" x14ac:dyDescent="0.25">
      <c r="A30">
        <v>5134</v>
      </c>
      <c r="B30" t="s">
        <v>37</v>
      </c>
      <c r="C30" t="s">
        <v>65</v>
      </c>
      <c r="D30" t="s">
        <v>36</v>
      </c>
      <c r="E30" s="42">
        <v>126232785</v>
      </c>
      <c r="F30" s="42">
        <v>0</v>
      </c>
      <c r="G30" s="42">
        <v>90518307</v>
      </c>
      <c r="H30" s="42">
        <v>19981314</v>
      </c>
      <c r="I30" s="42">
        <v>236732406</v>
      </c>
      <c r="K30">
        <v>5134</v>
      </c>
      <c r="L30" t="s">
        <v>37</v>
      </c>
      <c r="M30" t="s">
        <v>1226</v>
      </c>
      <c r="N30" s="42">
        <v>126232785</v>
      </c>
      <c r="O30" s="42">
        <v>0</v>
      </c>
      <c r="P30" s="42">
        <v>90518307</v>
      </c>
      <c r="Q30" s="42">
        <v>19981314</v>
      </c>
      <c r="R30" s="42">
        <v>236732406</v>
      </c>
      <c r="T30" s="3">
        <f t="shared" si="1"/>
        <v>0</v>
      </c>
      <c r="U30" s="3">
        <f t="shared" si="2"/>
        <v>0</v>
      </c>
      <c r="V30" s="3">
        <f t="shared" si="3"/>
        <v>0</v>
      </c>
      <c r="W30" s="3">
        <f t="shared" si="4"/>
        <v>0</v>
      </c>
      <c r="X30" s="3">
        <f t="shared" si="5"/>
        <v>0</v>
      </c>
    </row>
    <row r="31" spans="1:24" x14ac:dyDescent="0.25">
      <c r="A31">
        <v>5138</v>
      </c>
      <c r="B31" t="s">
        <v>37</v>
      </c>
      <c r="C31" t="s">
        <v>66</v>
      </c>
      <c r="D31" t="s">
        <v>36</v>
      </c>
      <c r="E31" s="42">
        <v>308122250</v>
      </c>
      <c r="F31" s="42">
        <v>0</v>
      </c>
      <c r="G31" s="42">
        <v>178183824</v>
      </c>
      <c r="H31" s="42">
        <v>39962628</v>
      </c>
      <c r="I31" s="42">
        <v>526268702</v>
      </c>
      <c r="K31">
        <v>5138</v>
      </c>
      <c r="L31" t="s">
        <v>37</v>
      </c>
      <c r="M31" t="s">
        <v>1227</v>
      </c>
      <c r="N31" s="42">
        <v>308122250</v>
      </c>
      <c r="O31" s="42">
        <v>0</v>
      </c>
      <c r="P31" s="42">
        <v>178183824</v>
      </c>
      <c r="Q31" s="42">
        <v>39962628</v>
      </c>
      <c r="R31" s="42">
        <v>526268702</v>
      </c>
      <c r="T31" s="3">
        <f t="shared" si="1"/>
        <v>0</v>
      </c>
      <c r="U31" s="3">
        <f t="shared" si="2"/>
        <v>0</v>
      </c>
      <c r="V31" s="3">
        <f t="shared" si="3"/>
        <v>0</v>
      </c>
      <c r="W31" s="3">
        <f t="shared" si="4"/>
        <v>0</v>
      </c>
      <c r="X31" s="3">
        <f t="shared" si="5"/>
        <v>0</v>
      </c>
    </row>
    <row r="32" spans="1:24" x14ac:dyDescent="0.25">
      <c r="A32">
        <v>5142</v>
      </c>
      <c r="B32" t="s">
        <v>37</v>
      </c>
      <c r="C32" t="s">
        <v>67</v>
      </c>
      <c r="D32" t="s">
        <v>36</v>
      </c>
      <c r="E32" s="42">
        <v>54958181</v>
      </c>
      <c r="F32" s="42">
        <v>0</v>
      </c>
      <c r="G32" s="42">
        <v>26959397</v>
      </c>
      <c r="H32" s="42">
        <v>6660438</v>
      </c>
      <c r="I32" s="42">
        <v>88578016</v>
      </c>
      <c r="K32">
        <v>5142</v>
      </c>
      <c r="L32" t="s">
        <v>37</v>
      </c>
      <c r="M32" t="s">
        <v>1228</v>
      </c>
      <c r="N32" s="42">
        <v>54958181</v>
      </c>
      <c r="O32" s="42">
        <v>0</v>
      </c>
      <c r="P32" s="42">
        <v>26959397</v>
      </c>
      <c r="Q32" s="42">
        <v>6660438</v>
      </c>
      <c r="R32" s="42">
        <v>88578016</v>
      </c>
      <c r="T32" s="3">
        <f t="shared" si="1"/>
        <v>0</v>
      </c>
      <c r="U32" s="3">
        <f t="shared" si="2"/>
        <v>0</v>
      </c>
      <c r="V32" s="3">
        <f t="shared" si="3"/>
        <v>0</v>
      </c>
      <c r="W32" s="3">
        <f t="shared" si="4"/>
        <v>0</v>
      </c>
      <c r="X32" s="3">
        <f t="shared" si="5"/>
        <v>0</v>
      </c>
    </row>
    <row r="33" spans="1:24" x14ac:dyDescent="0.25">
      <c r="A33">
        <v>5145</v>
      </c>
      <c r="B33" t="s">
        <v>37</v>
      </c>
      <c r="C33" t="s">
        <v>68</v>
      </c>
      <c r="D33" t="s">
        <v>36</v>
      </c>
      <c r="E33" s="42">
        <v>59969892</v>
      </c>
      <c r="F33" s="42">
        <v>0</v>
      </c>
      <c r="G33" s="42">
        <v>26134118</v>
      </c>
      <c r="H33" s="42">
        <v>6660438</v>
      </c>
      <c r="I33" s="42">
        <v>92764448</v>
      </c>
      <c r="K33">
        <v>5145</v>
      </c>
      <c r="L33" t="s">
        <v>37</v>
      </c>
      <c r="M33" t="s">
        <v>1229</v>
      </c>
      <c r="N33" s="42">
        <v>59969892</v>
      </c>
      <c r="O33" s="42">
        <v>0</v>
      </c>
      <c r="P33" s="42">
        <v>26134118</v>
      </c>
      <c r="Q33" s="42">
        <v>6660438</v>
      </c>
      <c r="R33" s="42">
        <v>92764448</v>
      </c>
      <c r="T33" s="3">
        <f t="shared" si="1"/>
        <v>0</v>
      </c>
      <c r="U33" s="3">
        <f t="shared" si="2"/>
        <v>0</v>
      </c>
      <c r="V33" s="3">
        <f t="shared" si="3"/>
        <v>0</v>
      </c>
      <c r="W33" s="3">
        <f t="shared" si="4"/>
        <v>0</v>
      </c>
      <c r="X33" s="3">
        <f t="shared" si="5"/>
        <v>0</v>
      </c>
    </row>
    <row r="34" spans="1:24" x14ac:dyDescent="0.25">
      <c r="A34">
        <v>5147</v>
      </c>
      <c r="B34" t="s">
        <v>37</v>
      </c>
      <c r="C34" t="s">
        <v>69</v>
      </c>
      <c r="D34" t="s">
        <v>36</v>
      </c>
      <c r="E34" s="42">
        <v>957048709</v>
      </c>
      <c r="F34" s="42">
        <v>0</v>
      </c>
      <c r="G34" s="42">
        <v>233859152</v>
      </c>
      <c r="H34" s="42">
        <v>113227449</v>
      </c>
      <c r="I34" s="42">
        <v>1304135310</v>
      </c>
      <c r="K34">
        <v>5147</v>
      </c>
      <c r="L34" t="s">
        <v>37</v>
      </c>
      <c r="M34" t="s">
        <v>1230</v>
      </c>
      <c r="N34" s="42">
        <v>957048709</v>
      </c>
      <c r="O34" s="42">
        <v>0</v>
      </c>
      <c r="P34" s="42">
        <v>233859152</v>
      </c>
      <c r="Q34" s="42">
        <v>113227446</v>
      </c>
      <c r="R34" s="42">
        <v>1304135307</v>
      </c>
      <c r="T34" s="3">
        <f t="shared" si="1"/>
        <v>0</v>
      </c>
      <c r="U34" s="3">
        <f t="shared" si="2"/>
        <v>0</v>
      </c>
      <c r="V34" s="3">
        <f t="shared" si="3"/>
        <v>0</v>
      </c>
      <c r="W34" s="3">
        <f t="shared" si="4"/>
        <v>3</v>
      </c>
      <c r="X34" s="3">
        <f t="shared" si="5"/>
        <v>3</v>
      </c>
    </row>
    <row r="35" spans="1:24" x14ac:dyDescent="0.25">
      <c r="A35">
        <v>5148</v>
      </c>
      <c r="B35" t="s">
        <v>37</v>
      </c>
      <c r="C35" t="s">
        <v>70</v>
      </c>
      <c r="D35" t="s">
        <v>36</v>
      </c>
      <c r="E35" s="42">
        <v>959465575</v>
      </c>
      <c r="F35" s="42">
        <v>48886876</v>
      </c>
      <c r="G35" s="42">
        <v>152058528</v>
      </c>
      <c r="H35" s="42">
        <v>59943943</v>
      </c>
      <c r="I35" s="42">
        <v>1220354922</v>
      </c>
      <c r="K35">
        <v>5148</v>
      </c>
      <c r="L35" t="s">
        <v>37</v>
      </c>
      <c r="M35" t="s">
        <v>1231</v>
      </c>
      <c r="N35" s="42">
        <v>959465575</v>
      </c>
      <c r="O35" s="42">
        <v>48886876</v>
      </c>
      <c r="P35" s="42">
        <v>152058528</v>
      </c>
      <c r="Q35" s="42">
        <v>59943942</v>
      </c>
      <c r="R35" s="42">
        <v>1220354921</v>
      </c>
      <c r="T35" s="3">
        <f t="shared" si="1"/>
        <v>0</v>
      </c>
      <c r="U35" s="3">
        <f t="shared" si="2"/>
        <v>0</v>
      </c>
      <c r="V35" s="3">
        <f t="shared" si="3"/>
        <v>0</v>
      </c>
      <c r="W35" s="3">
        <f t="shared" si="4"/>
        <v>1</v>
      </c>
      <c r="X35" s="3">
        <f t="shared" si="5"/>
        <v>1</v>
      </c>
    </row>
    <row r="36" spans="1:24" x14ac:dyDescent="0.25">
      <c r="A36">
        <v>5150</v>
      </c>
      <c r="B36" t="s">
        <v>37</v>
      </c>
      <c r="C36" t="s">
        <v>71</v>
      </c>
      <c r="D36" t="s">
        <v>36</v>
      </c>
      <c r="E36" s="42">
        <v>46024118</v>
      </c>
      <c r="F36" s="42">
        <v>0</v>
      </c>
      <c r="G36" s="42">
        <v>25442936</v>
      </c>
      <c r="H36" s="42">
        <v>6660438</v>
      </c>
      <c r="I36" s="42">
        <v>78127492</v>
      </c>
      <c r="K36">
        <v>5150</v>
      </c>
      <c r="L36" t="s">
        <v>37</v>
      </c>
      <c r="M36" t="s">
        <v>1232</v>
      </c>
      <c r="N36" s="42">
        <v>46024118</v>
      </c>
      <c r="O36" s="42">
        <v>0</v>
      </c>
      <c r="P36" s="42">
        <v>25442936</v>
      </c>
      <c r="Q36" s="42">
        <v>6660438</v>
      </c>
      <c r="R36" s="42">
        <v>78127492</v>
      </c>
      <c r="T36" s="3">
        <f t="shared" si="1"/>
        <v>0</v>
      </c>
      <c r="U36" s="3">
        <f t="shared" si="2"/>
        <v>0</v>
      </c>
      <c r="V36" s="3">
        <f t="shared" si="3"/>
        <v>0</v>
      </c>
      <c r="W36" s="3">
        <f t="shared" si="4"/>
        <v>0</v>
      </c>
      <c r="X36" s="3">
        <f t="shared" si="5"/>
        <v>0</v>
      </c>
    </row>
    <row r="37" spans="1:24" x14ac:dyDescent="0.25">
      <c r="A37">
        <v>5154</v>
      </c>
      <c r="B37" t="s">
        <v>37</v>
      </c>
      <c r="C37" t="s">
        <v>72</v>
      </c>
      <c r="D37" t="s">
        <v>36</v>
      </c>
      <c r="E37" s="42">
        <v>1947160448</v>
      </c>
      <c r="F37" s="42">
        <v>0</v>
      </c>
      <c r="G37" s="42">
        <v>501851373</v>
      </c>
      <c r="H37" s="42">
        <v>286398843</v>
      </c>
      <c r="I37" s="42">
        <v>2735410664</v>
      </c>
      <c r="K37">
        <v>5154</v>
      </c>
      <c r="L37" t="s">
        <v>37</v>
      </c>
      <c r="M37" t="s">
        <v>1233</v>
      </c>
      <c r="N37" s="42">
        <v>1947160448</v>
      </c>
      <c r="O37" s="42">
        <v>0</v>
      </c>
      <c r="P37" s="42">
        <v>501851373</v>
      </c>
      <c r="Q37" s="42">
        <v>286398834</v>
      </c>
      <c r="R37" s="42">
        <v>2735410655</v>
      </c>
      <c r="T37" s="3">
        <f t="shared" si="1"/>
        <v>0</v>
      </c>
      <c r="U37" s="3">
        <f t="shared" si="2"/>
        <v>0</v>
      </c>
      <c r="V37" s="3">
        <f t="shared" si="3"/>
        <v>0</v>
      </c>
      <c r="W37" s="3">
        <f t="shared" si="4"/>
        <v>9</v>
      </c>
      <c r="X37" s="3">
        <f t="shared" si="5"/>
        <v>9</v>
      </c>
    </row>
    <row r="38" spans="1:24" x14ac:dyDescent="0.25">
      <c r="A38">
        <v>5172</v>
      </c>
      <c r="B38" t="s">
        <v>37</v>
      </c>
      <c r="C38" t="s">
        <v>73</v>
      </c>
      <c r="D38" t="s">
        <v>36</v>
      </c>
      <c r="E38" s="42">
        <v>1156413627</v>
      </c>
      <c r="F38" s="42">
        <v>0</v>
      </c>
      <c r="G38" s="42">
        <v>263581200</v>
      </c>
      <c r="H38" s="42">
        <v>193152709</v>
      </c>
      <c r="I38" s="42">
        <v>1613147536</v>
      </c>
      <c r="K38">
        <v>5172</v>
      </c>
      <c r="L38" t="s">
        <v>37</v>
      </c>
      <c r="M38" t="s">
        <v>1234</v>
      </c>
      <c r="N38" s="42">
        <v>1156413627</v>
      </c>
      <c r="O38" s="42">
        <v>0</v>
      </c>
      <c r="P38" s="42">
        <v>263581200</v>
      </c>
      <c r="Q38" s="42">
        <v>193152702</v>
      </c>
      <c r="R38" s="42">
        <v>1613147529</v>
      </c>
      <c r="T38" s="3">
        <f t="shared" si="1"/>
        <v>0</v>
      </c>
      <c r="U38" s="3">
        <f t="shared" si="2"/>
        <v>0</v>
      </c>
      <c r="V38" s="3">
        <f t="shared" si="3"/>
        <v>0</v>
      </c>
      <c r="W38" s="3">
        <f t="shared" si="4"/>
        <v>7</v>
      </c>
      <c r="X38" s="3">
        <f t="shared" si="5"/>
        <v>7</v>
      </c>
    </row>
    <row r="39" spans="1:24" x14ac:dyDescent="0.25">
      <c r="A39">
        <v>5190</v>
      </c>
      <c r="B39" t="s">
        <v>37</v>
      </c>
      <c r="C39" t="s">
        <v>74</v>
      </c>
      <c r="D39" t="s">
        <v>36</v>
      </c>
      <c r="E39" s="42">
        <v>136371226</v>
      </c>
      <c r="F39" s="42">
        <v>13496626</v>
      </c>
      <c r="G39" s="42">
        <v>27242454</v>
      </c>
      <c r="H39" s="42">
        <v>6660438</v>
      </c>
      <c r="I39" s="42">
        <v>183770744</v>
      </c>
      <c r="K39">
        <v>5190</v>
      </c>
      <c r="L39" t="s">
        <v>37</v>
      </c>
      <c r="M39" t="s">
        <v>1235</v>
      </c>
      <c r="N39" s="42">
        <v>136371226</v>
      </c>
      <c r="O39" s="42">
        <v>13496626</v>
      </c>
      <c r="P39" s="42">
        <v>27242454</v>
      </c>
      <c r="Q39" s="42">
        <v>6660438</v>
      </c>
      <c r="R39" s="42">
        <v>183770744</v>
      </c>
      <c r="T39" s="3">
        <f t="shared" si="1"/>
        <v>0</v>
      </c>
      <c r="U39" s="3">
        <f t="shared" si="2"/>
        <v>0</v>
      </c>
      <c r="V39" s="3">
        <f t="shared" si="3"/>
        <v>0</v>
      </c>
      <c r="W39" s="3">
        <f t="shared" si="4"/>
        <v>0</v>
      </c>
      <c r="X39" s="3">
        <f t="shared" si="5"/>
        <v>0</v>
      </c>
    </row>
    <row r="40" spans="1:24" x14ac:dyDescent="0.25">
      <c r="A40">
        <v>5197</v>
      </c>
      <c r="B40" t="s">
        <v>37</v>
      </c>
      <c r="C40" t="s">
        <v>75</v>
      </c>
      <c r="D40" t="s">
        <v>36</v>
      </c>
      <c r="E40" s="42">
        <v>330090803</v>
      </c>
      <c r="F40" s="42">
        <v>0</v>
      </c>
      <c r="G40" s="42">
        <v>110071544</v>
      </c>
      <c r="H40" s="42">
        <v>26641752</v>
      </c>
      <c r="I40" s="42">
        <v>466804099</v>
      </c>
      <c r="K40">
        <v>5197</v>
      </c>
      <c r="L40" t="s">
        <v>37</v>
      </c>
      <c r="M40" t="s">
        <v>1236</v>
      </c>
      <c r="N40" s="42">
        <v>330090803</v>
      </c>
      <c r="O40" s="42">
        <v>0</v>
      </c>
      <c r="P40" s="42">
        <v>110071544</v>
      </c>
      <c r="Q40" s="42">
        <v>26641752</v>
      </c>
      <c r="R40" s="42">
        <v>466804099</v>
      </c>
      <c r="T40" s="3">
        <f t="shared" si="1"/>
        <v>0</v>
      </c>
      <c r="U40" s="3">
        <f t="shared" si="2"/>
        <v>0</v>
      </c>
      <c r="V40" s="3">
        <f t="shared" si="3"/>
        <v>0</v>
      </c>
      <c r="W40" s="3">
        <f t="shared" si="4"/>
        <v>0</v>
      </c>
      <c r="X40" s="3">
        <f t="shared" si="5"/>
        <v>0</v>
      </c>
    </row>
    <row r="41" spans="1:24" x14ac:dyDescent="0.25">
      <c r="A41">
        <v>5206</v>
      </c>
      <c r="B41" t="s">
        <v>37</v>
      </c>
      <c r="C41" t="s">
        <v>76</v>
      </c>
      <c r="D41" t="s">
        <v>36</v>
      </c>
      <c r="E41" s="42">
        <v>51381379</v>
      </c>
      <c r="F41" s="42">
        <v>0</v>
      </c>
      <c r="G41" s="42">
        <v>27048675</v>
      </c>
      <c r="H41" s="42">
        <v>6660438</v>
      </c>
      <c r="I41" s="42">
        <v>85090492</v>
      </c>
      <c r="K41">
        <v>5206</v>
      </c>
      <c r="L41" t="s">
        <v>37</v>
      </c>
      <c r="M41" t="s">
        <v>1237</v>
      </c>
      <c r="N41" s="42">
        <v>51381379</v>
      </c>
      <c r="O41" s="42">
        <v>0</v>
      </c>
      <c r="P41" s="42">
        <v>27048675</v>
      </c>
      <c r="Q41" s="42">
        <v>6660438</v>
      </c>
      <c r="R41" s="42">
        <v>85090492</v>
      </c>
      <c r="T41" s="3">
        <f t="shared" si="1"/>
        <v>0</v>
      </c>
      <c r="U41" s="3">
        <f t="shared" si="2"/>
        <v>0</v>
      </c>
      <c r="V41" s="3">
        <f t="shared" si="3"/>
        <v>0</v>
      </c>
      <c r="W41" s="3">
        <f t="shared" si="4"/>
        <v>0</v>
      </c>
      <c r="X41" s="3">
        <f t="shared" si="5"/>
        <v>0</v>
      </c>
    </row>
    <row r="42" spans="1:24" x14ac:dyDescent="0.25">
      <c r="A42">
        <v>5209</v>
      </c>
      <c r="B42" t="s">
        <v>37</v>
      </c>
      <c r="C42" t="s">
        <v>77</v>
      </c>
      <c r="D42" t="s">
        <v>36</v>
      </c>
      <c r="E42" s="42">
        <v>279200534</v>
      </c>
      <c r="F42" s="42">
        <v>0</v>
      </c>
      <c r="G42" s="42">
        <v>143023440</v>
      </c>
      <c r="H42" s="42">
        <v>33302190</v>
      </c>
      <c r="I42" s="42">
        <v>455526164</v>
      </c>
      <c r="K42">
        <v>5209</v>
      </c>
      <c r="L42" t="s">
        <v>37</v>
      </c>
      <c r="M42" t="s">
        <v>1238</v>
      </c>
      <c r="N42" s="42">
        <v>279200534</v>
      </c>
      <c r="O42" s="42">
        <v>0</v>
      </c>
      <c r="P42" s="42">
        <v>143023440</v>
      </c>
      <c r="Q42" s="42">
        <v>33302190</v>
      </c>
      <c r="R42" s="42">
        <v>455526164</v>
      </c>
      <c r="T42" s="3">
        <f t="shared" si="1"/>
        <v>0</v>
      </c>
      <c r="U42" s="3">
        <f t="shared" si="2"/>
        <v>0</v>
      </c>
      <c r="V42" s="3">
        <f t="shared" si="3"/>
        <v>0</v>
      </c>
      <c r="W42" s="3">
        <f t="shared" si="4"/>
        <v>0</v>
      </c>
      <c r="X42" s="3">
        <f t="shared" si="5"/>
        <v>0</v>
      </c>
    </row>
    <row r="43" spans="1:24" x14ac:dyDescent="0.25">
      <c r="A43">
        <v>5212</v>
      </c>
      <c r="B43" t="s">
        <v>37</v>
      </c>
      <c r="C43" t="s">
        <v>78</v>
      </c>
      <c r="D43" t="s">
        <v>36</v>
      </c>
      <c r="E43" s="42">
        <v>897687532</v>
      </c>
      <c r="F43" s="42">
        <v>0</v>
      </c>
      <c r="G43" s="42">
        <v>204752870</v>
      </c>
      <c r="H43" s="42">
        <v>59943942</v>
      </c>
      <c r="I43" s="42">
        <v>1162384344</v>
      </c>
      <c r="K43">
        <v>5212</v>
      </c>
      <c r="L43" t="s">
        <v>37</v>
      </c>
      <c r="M43" t="s">
        <v>1239</v>
      </c>
      <c r="N43" s="42">
        <v>897687532</v>
      </c>
      <c r="O43" s="42">
        <v>0</v>
      </c>
      <c r="P43" s="42">
        <v>204752870</v>
      </c>
      <c r="Q43" s="42">
        <v>59943942</v>
      </c>
      <c r="R43" s="42">
        <v>1162384344</v>
      </c>
      <c r="T43" s="3">
        <f t="shared" si="1"/>
        <v>0</v>
      </c>
      <c r="U43" s="3">
        <f t="shared" si="2"/>
        <v>0</v>
      </c>
      <c r="V43" s="3">
        <f t="shared" si="3"/>
        <v>0</v>
      </c>
      <c r="W43" s="3">
        <f t="shared" si="4"/>
        <v>0</v>
      </c>
      <c r="X43" s="3">
        <f t="shared" si="5"/>
        <v>0</v>
      </c>
    </row>
    <row r="44" spans="1:24" x14ac:dyDescent="0.25">
      <c r="A44">
        <v>5234</v>
      </c>
      <c r="B44" t="s">
        <v>37</v>
      </c>
      <c r="C44" t="s">
        <v>79</v>
      </c>
      <c r="D44" t="s">
        <v>36</v>
      </c>
      <c r="E44" s="42">
        <v>625367461</v>
      </c>
      <c r="F44" s="42">
        <v>0</v>
      </c>
      <c r="G44" s="42">
        <v>215910414</v>
      </c>
      <c r="H44" s="42">
        <v>39962628</v>
      </c>
      <c r="I44" s="42">
        <v>881240503</v>
      </c>
      <c r="K44">
        <v>5234</v>
      </c>
      <c r="L44" t="s">
        <v>37</v>
      </c>
      <c r="M44" t="s">
        <v>1240</v>
      </c>
      <c r="N44" s="42">
        <v>625367461</v>
      </c>
      <c r="O44" s="42">
        <v>0</v>
      </c>
      <c r="P44" s="42">
        <v>215910414</v>
      </c>
      <c r="Q44" s="42">
        <v>39962628</v>
      </c>
      <c r="R44" s="42">
        <v>881240503</v>
      </c>
      <c r="T44" s="3">
        <f t="shared" si="1"/>
        <v>0</v>
      </c>
      <c r="U44" s="3">
        <f t="shared" si="2"/>
        <v>0</v>
      </c>
      <c r="V44" s="3">
        <f t="shared" si="3"/>
        <v>0</v>
      </c>
      <c r="W44" s="3">
        <f t="shared" si="4"/>
        <v>0</v>
      </c>
      <c r="X44" s="3">
        <f t="shared" si="5"/>
        <v>0</v>
      </c>
    </row>
    <row r="45" spans="1:24" x14ac:dyDescent="0.25">
      <c r="A45">
        <v>5237</v>
      </c>
      <c r="B45" t="s">
        <v>37</v>
      </c>
      <c r="C45" t="s">
        <v>80</v>
      </c>
      <c r="D45" t="s">
        <v>36</v>
      </c>
      <c r="E45" s="42">
        <v>273228680</v>
      </c>
      <c r="F45" s="42">
        <v>0</v>
      </c>
      <c r="G45" s="42">
        <v>96867772</v>
      </c>
      <c r="H45" s="42">
        <v>46623067</v>
      </c>
      <c r="I45" s="42">
        <v>416719519</v>
      </c>
      <c r="K45">
        <v>5237</v>
      </c>
      <c r="L45" t="s">
        <v>37</v>
      </c>
      <c r="M45" t="s">
        <v>1241</v>
      </c>
      <c r="N45" s="42">
        <v>273228680</v>
      </c>
      <c r="O45" s="42">
        <v>0</v>
      </c>
      <c r="P45" s="42">
        <v>96867772</v>
      </c>
      <c r="Q45" s="42">
        <v>46623066</v>
      </c>
      <c r="R45" s="42">
        <v>416719518</v>
      </c>
      <c r="T45" s="3">
        <f t="shared" si="1"/>
        <v>0</v>
      </c>
      <c r="U45" s="3">
        <f t="shared" si="2"/>
        <v>0</v>
      </c>
      <c r="V45" s="3">
        <f t="shared" si="3"/>
        <v>0</v>
      </c>
      <c r="W45" s="3">
        <f t="shared" si="4"/>
        <v>1</v>
      </c>
      <c r="X45" s="3">
        <f t="shared" si="5"/>
        <v>1</v>
      </c>
    </row>
    <row r="46" spans="1:24" x14ac:dyDescent="0.25">
      <c r="A46">
        <v>5240</v>
      </c>
      <c r="B46" t="s">
        <v>37</v>
      </c>
      <c r="C46" t="s">
        <v>81</v>
      </c>
      <c r="D46" t="s">
        <v>36</v>
      </c>
      <c r="E46" s="42">
        <v>162819483</v>
      </c>
      <c r="F46" s="42">
        <v>5830311</v>
      </c>
      <c r="G46" s="42">
        <v>82230900</v>
      </c>
      <c r="H46" s="42">
        <v>19981314</v>
      </c>
      <c r="I46" s="42">
        <v>270862008</v>
      </c>
      <c r="K46">
        <v>5240</v>
      </c>
      <c r="L46" t="s">
        <v>37</v>
      </c>
      <c r="M46" t="s">
        <v>1242</v>
      </c>
      <c r="N46" s="42">
        <v>162819483</v>
      </c>
      <c r="O46" s="42">
        <v>5830311</v>
      </c>
      <c r="P46" s="42">
        <v>82230900</v>
      </c>
      <c r="Q46" s="42">
        <v>19981314</v>
      </c>
      <c r="R46" s="42">
        <v>270862008</v>
      </c>
      <c r="T46" s="3">
        <f t="shared" si="1"/>
        <v>0</v>
      </c>
      <c r="U46" s="3">
        <f t="shared" si="2"/>
        <v>0</v>
      </c>
      <c r="V46" s="3">
        <f t="shared" si="3"/>
        <v>0</v>
      </c>
      <c r="W46" s="3">
        <f t="shared" si="4"/>
        <v>0</v>
      </c>
      <c r="X46" s="3">
        <f t="shared" si="5"/>
        <v>0</v>
      </c>
    </row>
    <row r="47" spans="1:24" x14ac:dyDescent="0.25">
      <c r="A47">
        <v>5250</v>
      </c>
      <c r="B47" t="s">
        <v>37</v>
      </c>
      <c r="C47" t="s">
        <v>82</v>
      </c>
      <c r="D47" t="s">
        <v>36</v>
      </c>
      <c r="E47" s="42">
        <v>1359183504</v>
      </c>
      <c r="F47" s="42">
        <v>0</v>
      </c>
      <c r="G47" s="42">
        <v>263945112</v>
      </c>
      <c r="H47" s="42">
        <v>106567011</v>
      </c>
      <c r="I47" s="42">
        <v>1729695627</v>
      </c>
      <c r="K47">
        <v>5250</v>
      </c>
      <c r="L47" t="s">
        <v>37</v>
      </c>
      <c r="M47" t="s">
        <v>1243</v>
      </c>
      <c r="N47" s="42">
        <v>1359183504</v>
      </c>
      <c r="O47" s="42">
        <v>0</v>
      </c>
      <c r="P47" s="42">
        <v>263945112</v>
      </c>
      <c r="Q47" s="42">
        <v>106567008</v>
      </c>
      <c r="R47" s="42">
        <v>1729695624</v>
      </c>
      <c r="T47" s="3">
        <f t="shared" si="1"/>
        <v>0</v>
      </c>
      <c r="U47" s="3">
        <f t="shared" si="2"/>
        <v>0</v>
      </c>
      <c r="V47" s="3">
        <f t="shared" si="3"/>
        <v>0</v>
      </c>
      <c r="W47" s="3">
        <f t="shared" si="4"/>
        <v>3</v>
      </c>
      <c r="X47" s="3">
        <f t="shared" si="5"/>
        <v>3</v>
      </c>
    </row>
    <row r="48" spans="1:24" x14ac:dyDescent="0.25">
      <c r="A48">
        <v>5264</v>
      </c>
      <c r="B48" t="s">
        <v>37</v>
      </c>
      <c r="C48" t="s">
        <v>83</v>
      </c>
      <c r="D48" t="s">
        <v>36</v>
      </c>
      <c r="E48" s="42">
        <v>120986849</v>
      </c>
      <c r="F48" s="42">
        <v>0</v>
      </c>
      <c r="G48" s="42">
        <v>46483104</v>
      </c>
      <c r="H48" s="42">
        <v>26641753</v>
      </c>
      <c r="I48" s="42">
        <v>194111706</v>
      </c>
      <c r="K48">
        <v>5264</v>
      </c>
      <c r="L48" t="s">
        <v>37</v>
      </c>
      <c r="M48" t="s">
        <v>1244</v>
      </c>
      <c r="N48" s="42">
        <v>120986849</v>
      </c>
      <c r="O48" s="42">
        <v>0</v>
      </c>
      <c r="P48" s="42">
        <v>46483104</v>
      </c>
      <c r="Q48" s="42">
        <v>26641752</v>
      </c>
      <c r="R48" s="42">
        <v>194111705</v>
      </c>
      <c r="T48" s="3">
        <f t="shared" si="1"/>
        <v>0</v>
      </c>
      <c r="U48" s="3">
        <f t="shared" si="2"/>
        <v>0</v>
      </c>
      <c r="V48" s="3">
        <f t="shared" si="3"/>
        <v>0</v>
      </c>
      <c r="W48" s="3">
        <f t="shared" si="4"/>
        <v>1</v>
      </c>
      <c r="X48" s="3">
        <f t="shared" si="5"/>
        <v>1</v>
      </c>
    </row>
    <row r="49" spans="1:24" x14ac:dyDescent="0.25">
      <c r="A49">
        <v>5266</v>
      </c>
      <c r="B49" t="s">
        <v>84</v>
      </c>
      <c r="C49" t="s">
        <v>85</v>
      </c>
      <c r="D49" t="s">
        <v>36</v>
      </c>
      <c r="E49" s="42">
        <v>1207080886</v>
      </c>
      <c r="F49" s="42">
        <v>220323022</v>
      </c>
      <c r="G49" s="42">
        <v>290923196</v>
      </c>
      <c r="H49" s="42">
        <v>93246132</v>
      </c>
      <c r="I49" s="42">
        <v>1811573236</v>
      </c>
      <c r="K49">
        <v>5266</v>
      </c>
      <c r="L49" t="s">
        <v>37</v>
      </c>
      <c r="M49" t="s">
        <v>84</v>
      </c>
      <c r="N49" s="42">
        <v>1207080886</v>
      </c>
      <c r="O49" s="42">
        <v>220323022</v>
      </c>
      <c r="P49" s="42">
        <v>290923196</v>
      </c>
      <c r="Q49" s="42">
        <v>93246132</v>
      </c>
      <c r="R49" s="42">
        <v>1811573236</v>
      </c>
      <c r="T49" s="3">
        <f t="shared" si="1"/>
        <v>0</v>
      </c>
      <c r="U49" s="3">
        <f t="shared" si="2"/>
        <v>0</v>
      </c>
      <c r="V49" s="3">
        <f t="shared" si="3"/>
        <v>0</v>
      </c>
      <c r="W49" s="3">
        <f t="shared" si="4"/>
        <v>0</v>
      </c>
      <c r="X49" s="3">
        <f t="shared" si="5"/>
        <v>0</v>
      </c>
    </row>
    <row r="50" spans="1:24" x14ac:dyDescent="0.25">
      <c r="A50">
        <v>5282</v>
      </c>
      <c r="B50" t="s">
        <v>37</v>
      </c>
      <c r="C50" t="s">
        <v>86</v>
      </c>
      <c r="D50" t="s">
        <v>36</v>
      </c>
      <c r="E50" s="42">
        <v>238755897</v>
      </c>
      <c r="F50" s="42">
        <v>0</v>
      </c>
      <c r="G50" s="42">
        <v>128494335</v>
      </c>
      <c r="H50" s="42">
        <v>33302190</v>
      </c>
      <c r="I50" s="42">
        <v>400552422</v>
      </c>
      <c r="K50">
        <v>5282</v>
      </c>
      <c r="L50" t="s">
        <v>37</v>
      </c>
      <c r="M50" t="s">
        <v>1245</v>
      </c>
      <c r="N50" s="42">
        <v>238755897</v>
      </c>
      <c r="O50" s="42">
        <v>0</v>
      </c>
      <c r="P50" s="42">
        <v>128494335</v>
      </c>
      <c r="Q50" s="42">
        <v>33302190</v>
      </c>
      <c r="R50" s="42">
        <v>400552422</v>
      </c>
      <c r="T50" s="3">
        <f t="shared" si="1"/>
        <v>0</v>
      </c>
      <c r="U50" s="3">
        <f t="shared" si="2"/>
        <v>0</v>
      </c>
      <c r="V50" s="3">
        <f t="shared" si="3"/>
        <v>0</v>
      </c>
      <c r="W50" s="3">
        <f t="shared" si="4"/>
        <v>0</v>
      </c>
      <c r="X50" s="3">
        <f t="shared" si="5"/>
        <v>0</v>
      </c>
    </row>
    <row r="51" spans="1:24" x14ac:dyDescent="0.25">
      <c r="A51">
        <v>5284</v>
      </c>
      <c r="B51" t="s">
        <v>37</v>
      </c>
      <c r="C51" t="s">
        <v>87</v>
      </c>
      <c r="D51" t="s">
        <v>36</v>
      </c>
      <c r="E51" s="42">
        <v>497862695</v>
      </c>
      <c r="F51" s="42">
        <v>0</v>
      </c>
      <c r="G51" s="42">
        <v>228213937</v>
      </c>
      <c r="H51" s="42">
        <v>53283504</v>
      </c>
      <c r="I51" s="42">
        <v>779360136</v>
      </c>
      <c r="K51">
        <v>5284</v>
      </c>
      <c r="L51" t="s">
        <v>37</v>
      </c>
      <c r="M51" t="s">
        <v>1246</v>
      </c>
      <c r="N51" s="42">
        <v>497862695</v>
      </c>
      <c r="O51" s="42">
        <v>0</v>
      </c>
      <c r="P51" s="42">
        <v>228213937</v>
      </c>
      <c r="Q51" s="42">
        <v>53283504</v>
      </c>
      <c r="R51" s="42">
        <v>779360136</v>
      </c>
      <c r="T51" s="3">
        <f t="shared" si="1"/>
        <v>0</v>
      </c>
      <c r="U51" s="3">
        <f t="shared" si="2"/>
        <v>0</v>
      </c>
      <c r="V51" s="3">
        <f t="shared" si="3"/>
        <v>0</v>
      </c>
      <c r="W51" s="3">
        <f t="shared" si="4"/>
        <v>0</v>
      </c>
      <c r="X51" s="3">
        <f t="shared" si="5"/>
        <v>0</v>
      </c>
    </row>
    <row r="52" spans="1:24" x14ac:dyDescent="0.25">
      <c r="A52">
        <v>5306</v>
      </c>
      <c r="B52" t="s">
        <v>37</v>
      </c>
      <c r="C52" t="s">
        <v>88</v>
      </c>
      <c r="D52" t="s">
        <v>36</v>
      </c>
      <c r="E52" s="42">
        <v>139435239</v>
      </c>
      <c r="F52" s="42">
        <v>0</v>
      </c>
      <c r="G52" s="42">
        <v>55577870</v>
      </c>
      <c r="H52" s="42">
        <v>26641753</v>
      </c>
      <c r="I52" s="42">
        <v>221654862</v>
      </c>
      <c r="K52">
        <v>5306</v>
      </c>
      <c r="L52" t="s">
        <v>37</v>
      </c>
      <c r="M52" t="s">
        <v>1247</v>
      </c>
      <c r="N52" s="42">
        <v>139435239</v>
      </c>
      <c r="O52" s="42">
        <v>0</v>
      </c>
      <c r="P52" s="42">
        <v>55577870</v>
      </c>
      <c r="Q52" s="42">
        <v>26641752</v>
      </c>
      <c r="R52" s="42">
        <v>221654861</v>
      </c>
      <c r="T52" s="3">
        <f t="shared" si="1"/>
        <v>0</v>
      </c>
      <c r="U52" s="3">
        <f t="shared" si="2"/>
        <v>0</v>
      </c>
      <c r="V52" s="3">
        <f t="shared" si="3"/>
        <v>0</v>
      </c>
      <c r="W52" s="3">
        <f t="shared" si="4"/>
        <v>1</v>
      </c>
      <c r="X52" s="3">
        <f t="shared" si="5"/>
        <v>1</v>
      </c>
    </row>
    <row r="53" spans="1:24" x14ac:dyDescent="0.25">
      <c r="A53">
        <v>5308</v>
      </c>
      <c r="B53" t="s">
        <v>37</v>
      </c>
      <c r="C53" t="s">
        <v>89</v>
      </c>
      <c r="D53" t="s">
        <v>36</v>
      </c>
      <c r="E53" s="42">
        <v>553352784</v>
      </c>
      <c r="F53" s="42">
        <v>44351383</v>
      </c>
      <c r="G53" s="42">
        <v>146116740</v>
      </c>
      <c r="H53" s="42">
        <v>39962628</v>
      </c>
      <c r="I53" s="42">
        <v>783783535</v>
      </c>
      <c r="K53">
        <v>5308</v>
      </c>
      <c r="L53" t="s">
        <v>37</v>
      </c>
      <c r="M53" t="s">
        <v>1248</v>
      </c>
      <c r="N53" s="42">
        <v>553352784</v>
      </c>
      <c r="O53" s="42">
        <v>44351383</v>
      </c>
      <c r="P53" s="42">
        <v>146116740</v>
      </c>
      <c r="Q53" s="42">
        <v>39962628</v>
      </c>
      <c r="R53" s="42">
        <v>783783535</v>
      </c>
      <c r="T53" s="3">
        <f t="shared" si="1"/>
        <v>0</v>
      </c>
      <c r="U53" s="3">
        <f t="shared" si="2"/>
        <v>0</v>
      </c>
      <c r="V53" s="3">
        <f t="shared" si="3"/>
        <v>0</v>
      </c>
      <c r="W53" s="3">
        <f t="shared" si="4"/>
        <v>0</v>
      </c>
      <c r="X53" s="3">
        <f t="shared" si="5"/>
        <v>0</v>
      </c>
    </row>
    <row r="54" spans="1:24" x14ac:dyDescent="0.25">
      <c r="A54">
        <v>5310</v>
      </c>
      <c r="B54" t="s">
        <v>37</v>
      </c>
      <c r="C54" t="s">
        <v>90</v>
      </c>
      <c r="D54" t="s">
        <v>36</v>
      </c>
      <c r="E54" s="42">
        <v>110208529</v>
      </c>
      <c r="F54" s="42">
        <v>0</v>
      </c>
      <c r="G54" s="42">
        <v>53026060</v>
      </c>
      <c r="H54" s="42">
        <v>13320876</v>
      </c>
      <c r="I54" s="42">
        <v>176555465</v>
      </c>
      <c r="K54">
        <v>5310</v>
      </c>
      <c r="L54" t="s">
        <v>37</v>
      </c>
      <c r="M54" t="s">
        <v>1249</v>
      </c>
      <c r="N54" s="42">
        <v>110208529</v>
      </c>
      <c r="O54" s="42">
        <v>0</v>
      </c>
      <c r="P54" s="42">
        <v>53026060</v>
      </c>
      <c r="Q54" s="42">
        <v>13320876</v>
      </c>
      <c r="R54" s="42">
        <v>176555465</v>
      </c>
      <c r="T54" s="3">
        <f t="shared" si="1"/>
        <v>0</v>
      </c>
      <c r="U54" s="3">
        <f t="shared" si="2"/>
        <v>0</v>
      </c>
      <c r="V54" s="3">
        <f t="shared" si="3"/>
        <v>0</v>
      </c>
      <c r="W54" s="3">
        <f t="shared" si="4"/>
        <v>0</v>
      </c>
      <c r="X54" s="3">
        <f t="shared" si="5"/>
        <v>0</v>
      </c>
    </row>
    <row r="55" spans="1:24" x14ac:dyDescent="0.25">
      <c r="A55">
        <v>5313</v>
      </c>
      <c r="B55" t="s">
        <v>37</v>
      </c>
      <c r="C55" t="s">
        <v>91</v>
      </c>
      <c r="D55" t="s">
        <v>36</v>
      </c>
      <c r="E55" s="42">
        <v>178877874</v>
      </c>
      <c r="F55" s="42">
        <v>0</v>
      </c>
      <c r="G55" s="42">
        <v>53355204</v>
      </c>
      <c r="H55" s="42">
        <v>33302191</v>
      </c>
      <c r="I55" s="42">
        <v>265535269</v>
      </c>
      <c r="K55">
        <v>5313</v>
      </c>
      <c r="L55" t="s">
        <v>37</v>
      </c>
      <c r="M55" t="s">
        <v>1250</v>
      </c>
      <c r="N55" s="42">
        <v>178877874</v>
      </c>
      <c r="O55" s="42">
        <v>0</v>
      </c>
      <c r="P55" s="42">
        <v>53355204</v>
      </c>
      <c r="Q55" s="42">
        <v>33302190</v>
      </c>
      <c r="R55" s="42">
        <v>265535268</v>
      </c>
      <c r="T55" s="3">
        <f t="shared" si="1"/>
        <v>0</v>
      </c>
      <c r="U55" s="3">
        <f t="shared" si="2"/>
        <v>0</v>
      </c>
      <c r="V55" s="3">
        <f t="shared" si="3"/>
        <v>0</v>
      </c>
      <c r="W55" s="3">
        <f t="shared" si="4"/>
        <v>1</v>
      </c>
      <c r="X55" s="3">
        <f t="shared" si="5"/>
        <v>1</v>
      </c>
    </row>
    <row r="56" spans="1:24" x14ac:dyDescent="0.25">
      <c r="A56">
        <v>5315</v>
      </c>
      <c r="B56" t="s">
        <v>37</v>
      </c>
      <c r="C56" t="s">
        <v>92</v>
      </c>
      <c r="D56" t="s">
        <v>36</v>
      </c>
      <c r="E56" s="42">
        <v>86488055</v>
      </c>
      <c r="F56" s="42">
        <v>0</v>
      </c>
      <c r="G56" s="42">
        <v>27776251</v>
      </c>
      <c r="H56" s="42">
        <v>6660438</v>
      </c>
      <c r="I56" s="42">
        <v>120924744</v>
      </c>
      <c r="K56">
        <v>5315</v>
      </c>
      <c r="L56" t="s">
        <v>37</v>
      </c>
      <c r="M56" t="s">
        <v>1251</v>
      </c>
      <c r="N56" s="42">
        <v>86488055</v>
      </c>
      <c r="O56" s="42">
        <v>0</v>
      </c>
      <c r="P56" s="42">
        <v>27776251</v>
      </c>
      <c r="Q56" s="42">
        <v>6660438</v>
      </c>
      <c r="R56" s="42">
        <v>120924744</v>
      </c>
      <c r="T56" s="3">
        <f t="shared" si="1"/>
        <v>0</v>
      </c>
      <c r="U56" s="3">
        <f t="shared" si="2"/>
        <v>0</v>
      </c>
      <c r="V56" s="3">
        <f t="shared" si="3"/>
        <v>0</v>
      </c>
      <c r="W56" s="3">
        <f t="shared" si="4"/>
        <v>0</v>
      </c>
      <c r="X56" s="3">
        <f t="shared" si="5"/>
        <v>0</v>
      </c>
    </row>
    <row r="57" spans="1:24" x14ac:dyDescent="0.25">
      <c r="A57">
        <v>5318</v>
      </c>
      <c r="B57" t="s">
        <v>37</v>
      </c>
      <c r="C57" t="s">
        <v>93</v>
      </c>
      <c r="D57" t="s">
        <v>36</v>
      </c>
      <c r="E57" s="42">
        <v>659331719</v>
      </c>
      <c r="F57" s="42">
        <v>0</v>
      </c>
      <c r="G57" s="42">
        <v>178062920</v>
      </c>
      <c r="H57" s="42">
        <v>46623066</v>
      </c>
      <c r="I57" s="42">
        <v>884017705</v>
      </c>
      <c r="K57">
        <v>5318</v>
      </c>
      <c r="L57" t="s">
        <v>37</v>
      </c>
      <c r="M57" t="s">
        <v>1252</v>
      </c>
      <c r="N57" s="42">
        <v>659331719</v>
      </c>
      <c r="O57" s="42">
        <v>0</v>
      </c>
      <c r="P57" s="42">
        <v>178062920</v>
      </c>
      <c r="Q57" s="42">
        <v>46623066</v>
      </c>
      <c r="R57" s="42">
        <v>884017705</v>
      </c>
      <c r="T57" s="3">
        <f t="shared" si="1"/>
        <v>0</v>
      </c>
      <c r="U57" s="3">
        <f t="shared" si="2"/>
        <v>0</v>
      </c>
      <c r="V57" s="3">
        <f t="shared" si="3"/>
        <v>0</v>
      </c>
      <c r="W57" s="3">
        <f t="shared" si="4"/>
        <v>0</v>
      </c>
      <c r="X57" s="3">
        <f t="shared" si="5"/>
        <v>0</v>
      </c>
    </row>
    <row r="58" spans="1:24" x14ac:dyDescent="0.25">
      <c r="A58">
        <v>5321</v>
      </c>
      <c r="B58" t="s">
        <v>37</v>
      </c>
      <c r="C58" t="s">
        <v>94</v>
      </c>
      <c r="D58" t="s">
        <v>36</v>
      </c>
      <c r="E58" s="42">
        <v>141688042</v>
      </c>
      <c r="F58" s="42">
        <v>0</v>
      </c>
      <c r="G58" s="42">
        <v>24960742</v>
      </c>
      <c r="H58" s="42">
        <v>6660438</v>
      </c>
      <c r="I58" s="42">
        <v>173309222</v>
      </c>
      <c r="K58">
        <v>5321</v>
      </c>
      <c r="L58" t="s">
        <v>37</v>
      </c>
      <c r="M58" t="s">
        <v>1253</v>
      </c>
      <c r="N58" s="42">
        <v>141688042</v>
      </c>
      <c r="O58" s="42">
        <v>0</v>
      </c>
      <c r="P58" s="42">
        <v>24960742</v>
      </c>
      <c r="Q58" s="42">
        <v>6660438</v>
      </c>
      <c r="R58" s="42">
        <v>173309222</v>
      </c>
      <c r="T58" s="3">
        <f t="shared" si="1"/>
        <v>0</v>
      </c>
      <c r="U58" s="3">
        <f t="shared" si="2"/>
        <v>0</v>
      </c>
      <c r="V58" s="3">
        <f t="shared" si="3"/>
        <v>0</v>
      </c>
      <c r="W58" s="3">
        <f t="shared" si="4"/>
        <v>0</v>
      </c>
      <c r="X58" s="3">
        <f t="shared" si="5"/>
        <v>0</v>
      </c>
    </row>
    <row r="59" spans="1:24" x14ac:dyDescent="0.25">
      <c r="A59">
        <v>5347</v>
      </c>
      <c r="B59" t="s">
        <v>37</v>
      </c>
      <c r="C59" t="s">
        <v>95</v>
      </c>
      <c r="D59" t="s">
        <v>36</v>
      </c>
      <c r="E59" s="42">
        <v>67346907</v>
      </c>
      <c r="F59" s="42">
        <v>0</v>
      </c>
      <c r="G59" s="42">
        <v>54066022</v>
      </c>
      <c r="H59" s="42">
        <v>19981314</v>
      </c>
      <c r="I59" s="42">
        <v>141394243</v>
      </c>
      <c r="K59">
        <v>5347</v>
      </c>
      <c r="L59" t="s">
        <v>37</v>
      </c>
      <c r="M59" t="s">
        <v>1254</v>
      </c>
      <c r="N59" s="42">
        <v>67346907</v>
      </c>
      <c r="O59" s="42">
        <v>0</v>
      </c>
      <c r="P59" s="42">
        <v>54066022</v>
      </c>
      <c r="Q59" s="42">
        <v>19981314</v>
      </c>
      <c r="R59" s="42">
        <v>141394243</v>
      </c>
      <c r="T59" s="3">
        <f t="shared" si="1"/>
        <v>0</v>
      </c>
      <c r="U59" s="3">
        <f t="shared" si="2"/>
        <v>0</v>
      </c>
      <c r="V59" s="3">
        <f t="shared" si="3"/>
        <v>0</v>
      </c>
      <c r="W59" s="3">
        <f t="shared" si="4"/>
        <v>0</v>
      </c>
      <c r="X59" s="3">
        <f t="shared" si="5"/>
        <v>0</v>
      </c>
    </row>
    <row r="60" spans="1:24" x14ac:dyDescent="0.25">
      <c r="A60">
        <v>5353</v>
      </c>
      <c r="B60" t="s">
        <v>37</v>
      </c>
      <c r="C60" t="s">
        <v>96</v>
      </c>
      <c r="D60" t="s">
        <v>36</v>
      </c>
      <c r="E60" s="42">
        <v>64202370</v>
      </c>
      <c r="F60" s="42">
        <v>0</v>
      </c>
      <c r="G60" s="42">
        <v>26955459</v>
      </c>
      <c r="H60" s="42">
        <v>6660438</v>
      </c>
      <c r="I60" s="42">
        <v>97818267</v>
      </c>
      <c r="K60">
        <v>5353</v>
      </c>
      <c r="L60" t="s">
        <v>37</v>
      </c>
      <c r="M60" t="s">
        <v>1255</v>
      </c>
      <c r="N60" s="42">
        <v>64202370</v>
      </c>
      <c r="O60" s="42">
        <v>0</v>
      </c>
      <c r="P60" s="42">
        <v>26955459</v>
      </c>
      <c r="Q60" s="42">
        <v>6660438</v>
      </c>
      <c r="R60" s="42">
        <v>97818267</v>
      </c>
      <c r="T60" s="3">
        <f t="shared" si="1"/>
        <v>0</v>
      </c>
      <c r="U60" s="3">
        <f t="shared" si="2"/>
        <v>0</v>
      </c>
      <c r="V60" s="3">
        <f t="shared" si="3"/>
        <v>0</v>
      </c>
      <c r="W60" s="3">
        <f t="shared" si="4"/>
        <v>0</v>
      </c>
      <c r="X60" s="3">
        <f t="shared" si="5"/>
        <v>0</v>
      </c>
    </row>
    <row r="61" spans="1:24" x14ac:dyDescent="0.25">
      <c r="A61">
        <v>5360</v>
      </c>
      <c r="B61" t="s">
        <v>97</v>
      </c>
      <c r="C61" t="s">
        <v>98</v>
      </c>
      <c r="D61" t="s">
        <v>36</v>
      </c>
      <c r="E61" s="42">
        <v>2545030850</v>
      </c>
      <c r="F61" s="42">
        <v>206787580</v>
      </c>
      <c r="G61" s="42">
        <v>484632336</v>
      </c>
      <c r="H61" s="42">
        <v>159850512</v>
      </c>
      <c r="I61" s="42">
        <v>3396301278</v>
      </c>
      <c r="K61">
        <v>5360</v>
      </c>
      <c r="L61" t="s">
        <v>37</v>
      </c>
      <c r="M61" t="s">
        <v>1256</v>
      </c>
      <c r="N61" s="42">
        <v>2545030850</v>
      </c>
      <c r="O61" s="42">
        <v>206787580</v>
      </c>
      <c r="P61" s="42">
        <v>484632336</v>
      </c>
      <c r="Q61" s="42">
        <v>159850512</v>
      </c>
      <c r="R61" s="42">
        <v>3396301278</v>
      </c>
      <c r="T61" s="3">
        <f t="shared" si="1"/>
        <v>0</v>
      </c>
      <c r="U61" s="3">
        <f t="shared" si="2"/>
        <v>0</v>
      </c>
      <c r="V61" s="3">
        <f t="shared" si="3"/>
        <v>0</v>
      </c>
      <c r="W61" s="3">
        <f t="shared" si="4"/>
        <v>0</v>
      </c>
      <c r="X61" s="3">
        <f t="shared" si="5"/>
        <v>0</v>
      </c>
    </row>
    <row r="62" spans="1:24" x14ac:dyDescent="0.25">
      <c r="A62">
        <v>5361</v>
      </c>
      <c r="B62" t="s">
        <v>37</v>
      </c>
      <c r="C62" t="s">
        <v>99</v>
      </c>
      <c r="D62" t="s">
        <v>36</v>
      </c>
      <c r="E62" s="42">
        <v>404196931</v>
      </c>
      <c r="F62" s="42">
        <v>0</v>
      </c>
      <c r="G62" s="42">
        <v>198100722</v>
      </c>
      <c r="H62" s="42">
        <v>59943943</v>
      </c>
      <c r="I62" s="42">
        <v>662241596</v>
      </c>
      <c r="K62">
        <v>5361</v>
      </c>
      <c r="L62" t="s">
        <v>37</v>
      </c>
      <c r="M62" t="s">
        <v>1257</v>
      </c>
      <c r="N62" s="42">
        <v>404196931</v>
      </c>
      <c r="O62" s="42">
        <v>0</v>
      </c>
      <c r="P62" s="42">
        <v>198100722</v>
      </c>
      <c r="Q62" s="42">
        <v>59943942</v>
      </c>
      <c r="R62" s="42">
        <v>662241595</v>
      </c>
      <c r="T62" s="3">
        <f t="shared" si="1"/>
        <v>0</v>
      </c>
      <c r="U62" s="3">
        <f t="shared" si="2"/>
        <v>0</v>
      </c>
      <c r="V62" s="3">
        <f t="shared" si="3"/>
        <v>0</v>
      </c>
      <c r="W62" s="3">
        <f t="shared" si="4"/>
        <v>1</v>
      </c>
      <c r="X62" s="3">
        <f t="shared" si="5"/>
        <v>1</v>
      </c>
    </row>
    <row r="63" spans="1:24" x14ac:dyDescent="0.25">
      <c r="A63">
        <v>5364</v>
      </c>
      <c r="B63" t="s">
        <v>37</v>
      </c>
      <c r="C63" t="s">
        <v>100</v>
      </c>
      <c r="D63" t="s">
        <v>36</v>
      </c>
      <c r="E63" s="42">
        <v>211963220</v>
      </c>
      <c r="F63" s="42">
        <v>0</v>
      </c>
      <c r="G63" s="42">
        <v>100481875</v>
      </c>
      <c r="H63" s="42">
        <v>39962629</v>
      </c>
      <c r="I63" s="42">
        <v>352407724</v>
      </c>
      <c r="K63">
        <v>5364</v>
      </c>
      <c r="L63" t="s">
        <v>37</v>
      </c>
      <c r="M63" t="s">
        <v>1258</v>
      </c>
      <c r="N63" s="42">
        <v>211963220</v>
      </c>
      <c r="O63" s="42">
        <v>0</v>
      </c>
      <c r="P63" s="42">
        <v>100481875</v>
      </c>
      <c r="Q63" s="42">
        <v>39962628</v>
      </c>
      <c r="R63" s="42">
        <v>352407723</v>
      </c>
      <c r="T63" s="3">
        <f t="shared" si="1"/>
        <v>0</v>
      </c>
      <c r="U63" s="3">
        <f t="shared" si="2"/>
        <v>0</v>
      </c>
      <c r="V63" s="3">
        <f t="shared" si="3"/>
        <v>0</v>
      </c>
      <c r="W63" s="3">
        <f t="shared" si="4"/>
        <v>1</v>
      </c>
      <c r="X63" s="3">
        <f t="shared" si="5"/>
        <v>1</v>
      </c>
    </row>
    <row r="64" spans="1:24" x14ac:dyDescent="0.25">
      <c r="A64">
        <v>5368</v>
      </c>
      <c r="B64" t="s">
        <v>37</v>
      </c>
      <c r="C64" t="s">
        <v>101</v>
      </c>
      <c r="D64" t="s">
        <v>36</v>
      </c>
      <c r="E64" s="42">
        <v>152490240</v>
      </c>
      <c r="F64" s="42">
        <v>0</v>
      </c>
      <c r="G64" s="42">
        <v>78501216</v>
      </c>
      <c r="H64" s="42">
        <v>19981314</v>
      </c>
      <c r="I64" s="42">
        <v>250972770</v>
      </c>
      <c r="K64">
        <v>5368</v>
      </c>
      <c r="L64" t="s">
        <v>37</v>
      </c>
      <c r="M64" t="s">
        <v>1259</v>
      </c>
      <c r="N64" s="42">
        <v>152490240</v>
      </c>
      <c r="O64" s="42">
        <v>0</v>
      </c>
      <c r="P64" s="42">
        <v>78501216</v>
      </c>
      <c r="Q64" s="42">
        <v>19981314</v>
      </c>
      <c r="R64" s="42">
        <v>250972770</v>
      </c>
      <c r="T64" s="3">
        <f t="shared" si="1"/>
        <v>0</v>
      </c>
      <c r="U64" s="3">
        <f t="shared" si="2"/>
        <v>0</v>
      </c>
      <c r="V64" s="3">
        <f t="shared" si="3"/>
        <v>0</v>
      </c>
      <c r="W64" s="3">
        <f t="shared" si="4"/>
        <v>0</v>
      </c>
      <c r="X64" s="3">
        <f t="shared" si="5"/>
        <v>0</v>
      </c>
    </row>
    <row r="65" spans="1:24" x14ac:dyDescent="0.25">
      <c r="A65">
        <v>5376</v>
      </c>
      <c r="B65" t="s">
        <v>37</v>
      </c>
      <c r="C65" t="s">
        <v>102</v>
      </c>
      <c r="D65" t="s">
        <v>36</v>
      </c>
      <c r="E65" s="42">
        <v>795938388</v>
      </c>
      <c r="F65" s="42">
        <v>0</v>
      </c>
      <c r="G65" s="42">
        <v>185165574</v>
      </c>
      <c r="H65" s="42">
        <v>53283504</v>
      </c>
      <c r="I65" s="42">
        <v>1034387466</v>
      </c>
      <c r="K65">
        <v>5376</v>
      </c>
      <c r="L65" t="s">
        <v>37</v>
      </c>
      <c r="M65" t="s">
        <v>1260</v>
      </c>
      <c r="N65" s="42">
        <v>795938388</v>
      </c>
      <c r="O65" s="42">
        <v>0</v>
      </c>
      <c r="P65" s="42">
        <v>185165574</v>
      </c>
      <c r="Q65" s="42">
        <v>53283504</v>
      </c>
      <c r="R65" s="42">
        <v>1034387466</v>
      </c>
      <c r="T65" s="3">
        <f t="shared" si="1"/>
        <v>0</v>
      </c>
      <c r="U65" s="3">
        <f t="shared" si="2"/>
        <v>0</v>
      </c>
      <c r="V65" s="3">
        <f t="shared" si="3"/>
        <v>0</v>
      </c>
      <c r="W65" s="3">
        <f t="shared" si="4"/>
        <v>0</v>
      </c>
      <c r="X65" s="3">
        <f t="shared" si="5"/>
        <v>0</v>
      </c>
    </row>
    <row r="66" spans="1:24" x14ac:dyDescent="0.25">
      <c r="A66">
        <v>5380</v>
      </c>
      <c r="B66" t="s">
        <v>103</v>
      </c>
      <c r="C66" t="s">
        <v>104</v>
      </c>
      <c r="D66" t="s">
        <v>36</v>
      </c>
      <c r="E66" s="42">
        <v>508074469</v>
      </c>
      <c r="F66" s="42">
        <v>0</v>
      </c>
      <c r="G66" s="42">
        <v>80410368</v>
      </c>
      <c r="H66" s="42">
        <v>26641752</v>
      </c>
      <c r="I66" s="42">
        <v>615126589</v>
      </c>
      <c r="K66">
        <v>5380</v>
      </c>
      <c r="L66" t="s">
        <v>37</v>
      </c>
      <c r="M66" t="s">
        <v>1261</v>
      </c>
      <c r="N66" s="42">
        <v>508074469</v>
      </c>
      <c r="O66" s="42">
        <v>0</v>
      </c>
      <c r="P66" s="42">
        <v>80410368</v>
      </c>
      <c r="Q66" s="42">
        <v>26641752</v>
      </c>
      <c r="R66" s="42">
        <v>615126589</v>
      </c>
      <c r="T66" s="3">
        <f t="shared" si="1"/>
        <v>0</v>
      </c>
      <c r="U66" s="3">
        <f t="shared" si="2"/>
        <v>0</v>
      </c>
      <c r="V66" s="3">
        <f t="shared" si="3"/>
        <v>0</v>
      </c>
      <c r="W66" s="3">
        <f t="shared" si="4"/>
        <v>0</v>
      </c>
      <c r="X66" s="3">
        <f t="shared" si="5"/>
        <v>0</v>
      </c>
    </row>
    <row r="67" spans="1:24" x14ac:dyDescent="0.25">
      <c r="A67">
        <v>5390</v>
      </c>
      <c r="B67" t="s">
        <v>37</v>
      </c>
      <c r="C67" t="s">
        <v>105</v>
      </c>
      <c r="D67" t="s">
        <v>36</v>
      </c>
      <c r="E67" s="42">
        <v>120850012</v>
      </c>
      <c r="F67" s="42">
        <v>0</v>
      </c>
      <c r="G67" s="42">
        <v>44105250</v>
      </c>
      <c r="H67" s="42">
        <v>13320876</v>
      </c>
      <c r="I67" s="42">
        <v>178276138</v>
      </c>
      <c r="K67">
        <v>5390</v>
      </c>
      <c r="L67" t="s">
        <v>37</v>
      </c>
      <c r="M67" t="s">
        <v>1262</v>
      </c>
      <c r="N67" s="42">
        <v>120850012</v>
      </c>
      <c r="O67" s="42">
        <v>0</v>
      </c>
      <c r="P67" s="42">
        <v>44105250</v>
      </c>
      <c r="Q67" s="42">
        <v>13320876</v>
      </c>
      <c r="R67" s="42">
        <v>178276138</v>
      </c>
      <c r="T67" s="3">
        <f t="shared" si="1"/>
        <v>0</v>
      </c>
      <c r="U67" s="3">
        <f t="shared" si="2"/>
        <v>0</v>
      </c>
      <c r="V67" s="3">
        <f t="shared" si="3"/>
        <v>0</v>
      </c>
      <c r="W67" s="3">
        <f t="shared" si="4"/>
        <v>0</v>
      </c>
      <c r="X67" s="3">
        <f t="shared" si="5"/>
        <v>0</v>
      </c>
    </row>
    <row r="68" spans="1:24" x14ac:dyDescent="0.25">
      <c r="A68">
        <v>5400</v>
      </c>
      <c r="B68" t="s">
        <v>37</v>
      </c>
      <c r="C68" t="s">
        <v>106</v>
      </c>
      <c r="D68" t="s">
        <v>36</v>
      </c>
      <c r="E68" s="42">
        <v>330646748</v>
      </c>
      <c r="F68" s="42">
        <v>0</v>
      </c>
      <c r="G68" s="42">
        <v>127772250</v>
      </c>
      <c r="H68" s="42">
        <v>33302190</v>
      </c>
      <c r="I68" s="42">
        <v>491721188</v>
      </c>
      <c r="K68">
        <v>5400</v>
      </c>
      <c r="L68" t="s">
        <v>37</v>
      </c>
      <c r="M68" t="s">
        <v>1263</v>
      </c>
      <c r="N68" s="42">
        <v>330646748</v>
      </c>
      <c r="O68" s="42">
        <v>0</v>
      </c>
      <c r="P68" s="42">
        <v>127772250</v>
      </c>
      <c r="Q68" s="42">
        <v>33302190</v>
      </c>
      <c r="R68" s="42">
        <v>491721188</v>
      </c>
      <c r="T68" s="3">
        <f t="shared" ref="T68:T131" si="6">E68-N68</f>
        <v>0</v>
      </c>
      <c r="U68" s="3">
        <f t="shared" ref="U68:U131" si="7">F68-O68</f>
        <v>0</v>
      </c>
      <c r="V68" s="3">
        <f t="shared" ref="V68:V131" si="8">G68-P68</f>
        <v>0</v>
      </c>
      <c r="W68" s="3">
        <f t="shared" ref="W68:W131" si="9">H68-Q68</f>
        <v>0</v>
      </c>
      <c r="X68" s="3">
        <f t="shared" ref="X68:X131" si="10">I68-R68</f>
        <v>0</v>
      </c>
    </row>
    <row r="69" spans="1:24" x14ac:dyDescent="0.25">
      <c r="A69">
        <v>5411</v>
      </c>
      <c r="B69" t="s">
        <v>37</v>
      </c>
      <c r="C69" t="s">
        <v>107</v>
      </c>
      <c r="D69" t="s">
        <v>36</v>
      </c>
      <c r="E69" s="42">
        <v>158568068</v>
      </c>
      <c r="F69" s="42">
        <v>0</v>
      </c>
      <c r="G69" s="42">
        <v>54803096</v>
      </c>
      <c r="H69" s="42">
        <v>13320876</v>
      </c>
      <c r="I69" s="42">
        <v>226692040</v>
      </c>
      <c r="K69">
        <v>5411</v>
      </c>
      <c r="L69" t="s">
        <v>37</v>
      </c>
      <c r="M69" t="s">
        <v>1264</v>
      </c>
      <c r="N69" s="42">
        <v>158568068</v>
      </c>
      <c r="O69" s="42">
        <v>0</v>
      </c>
      <c r="P69" s="42">
        <v>54803096</v>
      </c>
      <c r="Q69" s="42">
        <v>13320876</v>
      </c>
      <c r="R69" s="42">
        <v>226692040</v>
      </c>
      <c r="T69" s="3">
        <f t="shared" si="6"/>
        <v>0</v>
      </c>
      <c r="U69" s="3">
        <f t="shared" si="7"/>
        <v>0</v>
      </c>
      <c r="V69" s="3">
        <f t="shared" si="8"/>
        <v>0</v>
      </c>
      <c r="W69" s="3">
        <f t="shared" si="9"/>
        <v>0</v>
      </c>
      <c r="X69" s="3">
        <f t="shared" si="10"/>
        <v>0</v>
      </c>
    </row>
    <row r="70" spans="1:24" x14ac:dyDescent="0.25">
      <c r="A70">
        <v>5425</v>
      </c>
      <c r="B70" t="s">
        <v>37</v>
      </c>
      <c r="C70" t="s">
        <v>108</v>
      </c>
      <c r="D70" t="s">
        <v>36</v>
      </c>
      <c r="E70" s="42">
        <v>168676147</v>
      </c>
      <c r="F70" s="42">
        <v>0</v>
      </c>
      <c r="G70" s="42">
        <v>81681663</v>
      </c>
      <c r="H70" s="42">
        <v>19981314</v>
      </c>
      <c r="I70" s="42">
        <v>270339124</v>
      </c>
      <c r="K70">
        <v>5425</v>
      </c>
      <c r="L70" t="s">
        <v>37</v>
      </c>
      <c r="M70" t="s">
        <v>1265</v>
      </c>
      <c r="N70" s="42">
        <v>168676147</v>
      </c>
      <c r="O70" s="42">
        <v>0</v>
      </c>
      <c r="P70" s="42">
        <v>81681663</v>
      </c>
      <c r="Q70" s="42">
        <v>19981314</v>
      </c>
      <c r="R70" s="42">
        <v>270339124</v>
      </c>
      <c r="T70" s="3">
        <f t="shared" si="6"/>
        <v>0</v>
      </c>
      <c r="U70" s="3">
        <f t="shared" si="7"/>
        <v>0</v>
      </c>
      <c r="V70" s="3">
        <f t="shared" si="8"/>
        <v>0</v>
      </c>
      <c r="W70" s="3">
        <f t="shared" si="9"/>
        <v>0</v>
      </c>
      <c r="X70" s="3">
        <f t="shared" si="10"/>
        <v>0</v>
      </c>
    </row>
    <row r="71" spans="1:24" x14ac:dyDescent="0.25">
      <c r="A71">
        <v>5440</v>
      </c>
      <c r="B71" t="s">
        <v>37</v>
      </c>
      <c r="C71" t="s">
        <v>109</v>
      </c>
      <c r="D71" t="s">
        <v>36</v>
      </c>
      <c r="E71" s="42">
        <v>980135553</v>
      </c>
      <c r="F71" s="42">
        <v>22219251</v>
      </c>
      <c r="G71" s="42">
        <v>182325436</v>
      </c>
      <c r="H71" s="42">
        <v>53283504</v>
      </c>
      <c r="I71" s="42">
        <v>1237963744</v>
      </c>
      <c r="K71">
        <v>5440</v>
      </c>
      <c r="L71" t="s">
        <v>37</v>
      </c>
      <c r="M71" t="s">
        <v>1266</v>
      </c>
      <c r="N71" s="42">
        <v>980135553</v>
      </c>
      <c r="O71" s="42">
        <v>22219251</v>
      </c>
      <c r="P71" s="42">
        <v>182325436</v>
      </c>
      <c r="Q71" s="42">
        <v>53283504</v>
      </c>
      <c r="R71" s="42">
        <v>1237963744</v>
      </c>
      <c r="T71" s="3">
        <f t="shared" si="6"/>
        <v>0</v>
      </c>
      <c r="U71" s="3">
        <f t="shared" si="7"/>
        <v>0</v>
      </c>
      <c r="V71" s="3">
        <f t="shared" si="8"/>
        <v>0</v>
      </c>
      <c r="W71" s="3">
        <f t="shared" si="9"/>
        <v>0</v>
      </c>
      <c r="X71" s="3">
        <f t="shared" si="10"/>
        <v>0</v>
      </c>
    </row>
    <row r="72" spans="1:24" x14ac:dyDescent="0.25">
      <c r="A72">
        <v>5467</v>
      </c>
      <c r="B72" t="s">
        <v>37</v>
      </c>
      <c r="C72" t="s">
        <v>110</v>
      </c>
      <c r="D72" t="s">
        <v>36</v>
      </c>
      <c r="E72" s="42">
        <v>99830787</v>
      </c>
      <c r="F72" s="42">
        <v>0</v>
      </c>
      <c r="G72" s="42">
        <v>55659958</v>
      </c>
      <c r="H72" s="42">
        <v>26641753</v>
      </c>
      <c r="I72" s="42">
        <v>182132498</v>
      </c>
      <c r="K72">
        <v>5467</v>
      </c>
      <c r="L72" t="s">
        <v>37</v>
      </c>
      <c r="M72" t="s">
        <v>1267</v>
      </c>
      <c r="N72" s="42">
        <v>99830787</v>
      </c>
      <c r="O72" s="42">
        <v>0</v>
      </c>
      <c r="P72" s="42">
        <v>55659958</v>
      </c>
      <c r="Q72" s="42">
        <v>26641752</v>
      </c>
      <c r="R72" s="42">
        <v>182132497</v>
      </c>
      <c r="T72" s="3">
        <f t="shared" si="6"/>
        <v>0</v>
      </c>
      <c r="U72" s="3">
        <f t="shared" si="7"/>
        <v>0</v>
      </c>
      <c r="V72" s="3">
        <f t="shared" si="8"/>
        <v>0</v>
      </c>
      <c r="W72" s="3">
        <f t="shared" si="9"/>
        <v>1</v>
      </c>
      <c r="X72" s="3">
        <f t="shared" si="10"/>
        <v>1</v>
      </c>
    </row>
    <row r="73" spans="1:24" x14ac:dyDescent="0.25">
      <c r="A73">
        <v>5475</v>
      </c>
      <c r="B73" t="s">
        <v>37</v>
      </c>
      <c r="C73" t="s">
        <v>111</v>
      </c>
      <c r="D73" t="s">
        <v>36</v>
      </c>
      <c r="E73" s="42">
        <v>155061966</v>
      </c>
      <c r="F73" s="42">
        <v>0</v>
      </c>
      <c r="G73" s="42">
        <v>89684984</v>
      </c>
      <c r="H73" s="42">
        <v>33302191</v>
      </c>
      <c r="I73" s="42">
        <v>278049141</v>
      </c>
      <c r="K73">
        <v>5475</v>
      </c>
      <c r="L73" t="s">
        <v>37</v>
      </c>
      <c r="M73" t="s">
        <v>1268</v>
      </c>
      <c r="N73" s="42">
        <v>155061966</v>
      </c>
      <c r="O73" s="42">
        <v>0</v>
      </c>
      <c r="P73" s="42">
        <v>89684984</v>
      </c>
      <c r="Q73" s="42">
        <v>33302190</v>
      </c>
      <c r="R73" s="42">
        <v>278049140</v>
      </c>
      <c r="T73" s="3">
        <f t="shared" si="6"/>
        <v>0</v>
      </c>
      <c r="U73" s="3">
        <f t="shared" si="7"/>
        <v>0</v>
      </c>
      <c r="V73" s="3">
        <f t="shared" si="8"/>
        <v>0</v>
      </c>
      <c r="W73" s="3">
        <f t="shared" si="9"/>
        <v>1</v>
      </c>
      <c r="X73" s="3">
        <f t="shared" si="10"/>
        <v>1</v>
      </c>
    </row>
    <row r="74" spans="1:24" x14ac:dyDescent="0.25">
      <c r="A74">
        <v>5480</v>
      </c>
      <c r="B74" t="s">
        <v>37</v>
      </c>
      <c r="C74" t="s">
        <v>112</v>
      </c>
      <c r="D74" t="s">
        <v>36</v>
      </c>
      <c r="E74" s="42">
        <v>395807197</v>
      </c>
      <c r="F74" s="42">
        <v>0</v>
      </c>
      <c r="G74" s="42">
        <v>104952249</v>
      </c>
      <c r="H74" s="42">
        <v>19981314</v>
      </c>
      <c r="I74" s="42">
        <v>520740760</v>
      </c>
      <c r="K74">
        <v>5480</v>
      </c>
      <c r="L74" t="s">
        <v>37</v>
      </c>
      <c r="M74" t="s">
        <v>1269</v>
      </c>
      <c r="N74" s="42">
        <v>395807197</v>
      </c>
      <c r="O74" s="42">
        <v>0</v>
      </c>
      <c r="P74" s="42">
        <v>104952249</v>
      </c>
      <c r="Q74" s="42">
        <v>19981314</v>
      </c>
      <c r="R74" s="42">
        <v>520740760</v>
      </c>
      <c r="T74" s="3">
        <f t="shared" si="6"/>
        <v>0</v>
      </c>
      <c r="U74" s="3">
        <f t="shared" si="7"/>
        <v>0</v>
      </c>
      <c r="V74" s="3">
        <f t="shared" si="8"/>
        <v>0</v>
      </c>
      <c r="W74" s="3">
        <f t="shared" si="9"/>
        <v>0</v>
      </c>
      <c r="X74" s="3">
        <f t="shared" si="10"/>
        <v>0</v>
      </c>
    </row>
    <row r="75" spans="1:24" x14ac:dyDescent="0.25">
      <c r="A75">
        <v>5483</v>
      </c>
      <c r="B75" t="s">
        <v>37</v>
      </c>
      <c r="C75" t="s">
        <v>113</v>
      </c>
      <c r="D75" t="s">
        <v>36</v>
      </c>
      <c r="E75" s="42">
        <v>150914157</v>
      </c>
      <c r="F75" s="42">
        <v>0</v>
      </c>
      <c r="G75" s="42">
        <v>111439948</v>
      </c>
      <c r="H75" s="42">
        <v>33302190</v>
      </c>
      <c r="I75" s="42">
        <v>295656295</v>
      </c>
      <c r="K75">
        <v>5483</v>
      </c>
      <c r="L75" t="s">
        <v>37</v>
      </c>
      <c r="M75" t="s">
        <v>791</v>
      </c>
      <c r="N75" s="42">
        <v>150914157</v>
      </c>
      <c r="O75" s="42">
        <v>0</v>
      </c>
      <c r="P75" s="42">
        <v>111439948</v>
      </c>
      <c r="Q75" s="42">
        <v>33302190</v>
      </c>
      <c r="R75" s="42">
        <v>295656295</v>
      </c>
      <c r="T75" s="3">
        <f t="shared" si="6"/>
        <v>0</v>
      </c>
      <c r="U75" s="3">
        <f t="shared" si="7"/>
        <v>0</v>
      </c>
      <c r="V75" s="3">
        <f t="shared" si="8"/>
        <v>0</v>
      </c>
      <c r="W75" s="3">
        <f t="shared" si="9"/>
        <v>0</v>
      </c>
      <c r="X75" s="3">
        <f t="shared" si="10"/>
        <v>0</v>
      </c>
    </row>
    <row r="76" spans="1:24" x14ac:dyDescent="0.25">
      <c r="A76">
        <v>5490</v>
      </c>
      <c r="B76" t="s">
        <v>37</v>
      </c>
      <c r="C76" t="s">
        <v>114</v>
      </c>
      <c r="D76" t="s">
        <v>36</v>
      </c>
      <c r="E76" s="42">
        <v>1832431099</v>
      </c>
      <c r="F76" s="42">
        <v>0</v>
      </c>
      <c r="G76" s="42">
        <v>657032915</v>
      </c>
      <c r="H76" s="42">
        <v>179831829</v>
      </c>
      <c r="I76" s="42">
        <v>2669295843</v>
      </c>
      <c r="K76">
        <v>5490</v>
      </c>
      <c r="L76" t="s">
        <v>37</v>
      </c>
      <c r="M76" t="s">
        <v>1270</v>
      </c>
      <c r="N76" s="42">
        <v>1832431099</v>
      </c>
      <c r="O76" s="42">
        <v>0</v>
      </c>
      <c r="P76" s="42">
        <v>657032915</v>
      </c>
      <c r="Q76" s="42">
        <v>179831826</v>
      </c>
      <c r="R76" s="42">
        <v>2669295840</v>
      </c>
      <c r="T76" s="3">
        <f t="shared" si="6"/>
        <v>0</v>
      </c>
      <c r="U76" s="3">
        <f t="shared" si="7"/>
        <v>0</v>
      </c>
      <c r="V76" s="3">
        <f t="shared" si="8"/>
        <v>0</v>
      </c>
      <c r="W76" s="3">
        <f t="shared" si="9"/>
        <v>3</v>
      </c>
      <c r="X76" s="3">
        <f t="shared" si="10"/>
        <v>3</v>
      </c>
    </row>
    <row r="77" spans="1:24" x14ac:dyDescent="0.25">
      <c r="A77">
        <v>5495</v>
      </c>
      <c r="B77" t="s">
        <v>37</v>
      </c>
      <c r="C77" t="s">
        <v>115</v>
      </c>
      <c r="D77" t="s">
        <v>36</v>
      </c>
      <c r="E77" s="42">
        <v>902681055</v>
      </c>
      <c r="F77" s="42">
        <v>0</v>
      </c>
      <c r="G77" s="42">
        <v>189025385</v>
      </c>
      <c r="H77" s="42">
        <v>46623067</v>
      </c>
      <c r="I77" s="42">
        <v>1138329507</v>
      </c>
      <c r="K77">
        <v>5495</v>
      </c>
      <c r="L77" t="s">
        <v>37</v>
      </c>
      <c r="M77" t="s">
        <v>1271</v>
      </c>
      <c r="N77" s="42">
        <v>902681055</v>
      </c>
      <c r="O77" s="42">
        <v>0</v>
      </c>
      <c r="P77" s="42">
        <v>189025385</v>
      </c>
      <c r="Q77" s="42">
        <v>46623066</v>
      </c>
      <c r="R77" s="42">
        <v>1138329506</v>
      </c>
      <c r="T77" s="3">
        <f t="shared" si="6"/>
        <v>0</v>
      </c>
      <c r="U77" s="3">
        <f t="shared" si="7"/>
        <v>0</v>
      </c>
      <c r="V77" s="3">
        <f t="shared" si="8"/>
        <v>0</v>
      </c>
      <c r="W77" s="3">
        <f t="shared" si="9"/>
        <v>1</v>
      </c>
      <c r="X77" s="3">
        <f t="shared" si="10"/>
        <v>1</v>
      </c>
    </row>
    <row r="78" spans="1:24" x14ac:dyDescent="0.25">
      <c r="A78">
        <v>5501</v>
      </c>
      <c r="B78" t="s">
        <v>37</v>
      </c>
      <c r="C78" t="s">
        <v>116</v>
      </c>
      <c r="D78" t="s">
        <v>36</v>
      </c>
      <c r="E78" s="42">
        <v>50035468</v>
      </c>
      <c r="F78" s="42">
        <v>0</v>
      </c>
      <c r="G78" s="42">
        <v>26931117</v>
      </c>
      <c r="H78" s="42">
        <v>6660438</v>
      </c>
      <c r="I78" s="42">
        <v>83627023</v>
      </c>
      <c r="K78">
        <v>5501</v>
      </c>
      <c r="L78" t="s">
        <v>37</v>
      </c>
      <c r="M78" t="s">
        <v>1272</v>
      </c>
      <c r="N78" s="42">
        <v>50035468</v>
      </c>
      <c r="O78" s="42">
        <v>0</v>
      </c>
      <c r="P78" s="42">
        <v>26931117</v>
      </c>
      <c r="Q78" s="42">
        <v>6660438</v>
      </c>
      <c r="R78" s="42">
        <v>83627023</v>
      </c>
      <c r="T78" s="3">
        <f t="shared" si="6"/>
        <v>0</v>
      </c>
      <c r="U78" s="3">
        <f t="shared" si="7"/>
        <v>0</v>
      </c>
      <c r="V78" s="3">
        <f t="shared" si="8"/>
        <v>0</v>
      </c>
      <c r="W78" s="3">
        <f t="shared" si="9"/>
        <v>0</v>
      </c>
      <c r="X78" s="3">
        <f t="shared" si="10"/>
        <v>0</v>
      </c>
    </row>
    <row r="79" spans="1:24" x14ac:dyDescent="0.25">
      <c r="A79">
        <v>5541</v>
      </c>
      <c r="B79" t="s">
        <v>37</v>
      </c>
      <c r="C79" t="s">
        <v>117</v>
      </c>
      <c r="D79" t="s">
        <v>36</v>
      </c>
      <c r="E79" s="42">
        <v>337102012</v>
      </c>
      <c r="F79" s="42">
        <v>6055514</v>
      </c>
      <c r="G79" s="42">
        <v>72006240</v>
      </c>
      <c r="H79" s="42">
        <v>39962629</v>
      </c>
      <c r="I79" s="42">
        <v>455126395</v>
      </c>
      <c r="K79">
        <v>5541</v>
      </c>
      <c r="L79" t="s">
        <v>37</v>
      </c>
      <c r="M79" t="s">
        <v>1273</v>
      </c>
      <c r="N79" s="42">
        <v>337102012</v>
      </c>
      <c r="O79" s="42">
        <v>6055514</v>
      </c>
      <c r="P79" s="42">
        <v>72006240</v>
      </c>
      <c r="Q79" s="42">
        <v>39962628</v>
      </c>
      <c r="R79" s="42">
        <v>455126394</v>
      </c>
      <c r="T79" s="3">
        <f t="shared" si="6"/>
        <v>0</v>
      </c>
      <c r="U79" s="3">
        <f t="shared" si="7"/>
        <v>0</v>
      </c>
      <c r="V79" s="3">
        <f t="shared" si="8"/>
        <v>0</v>
      </c>
      <c r="W79" s="3">
        <f t="shared" si="9"/>
        <v>1</v>
      </c>
      <c r="X79" s="3">
        <f t="shared" si="10"/>
        <v>1</v>
      </c>
    </row>
    <row r="80" spans="1:24" x14ac:dyDescent="0.25">
      <c r="A80">
        <v>5543</v>
      </c>
      <c r="B80" t="s">
        <v>37</v>
      </c>
      <c r="C80" t="s">
        <v>118</v>
      </c>
      <c r="D80" t="s">
        <v>36</v>
      </c>
      <c r="E80" s="42">
        <v>165254821</v>
      </c>
      <c r="F80" s="42">
        <v>3717978</v>
      </c>
      <c r="G80" s="42">
        <v>61743968</v>
      </c>
      <c r="H80" s="42">
        <v>13320876</v>
      </c>
      <c r="I80" s="42">
        <v>244037643</v>
      </c>
      <c r="K80">
        <v>5543</v>
      </c>
      <c r="L80" t="s">
        <v>37</v>
      </c>
      <c r="M80" t="s">
        <v>1274</v>
      </c>
      <c r="N80" s="42">
        <v>165254821</v>
      </c>
      <c r="O80" s="42">
        <v>3717978</v>
      </c>
      <c r="P80" s="42">
        <v>61743968</v>
      </c>
      <c r="Q80" s="42">
        <v>13320876</v>
      </c>
      <c r="R80" s="42">
        <v>244037643</v>
      </c>
      <c r="T80" s="3">
        <f t="shared" si="6"/>
        <v>0</v>
      </c>
      <c r="U80" s="3">
        <f t="shared" si="7"/>
        <v>0</v>
      </c>
      <c r="V80" s="3">
        <f t="shared" si="8"/>
        <v>0</v>
      </c>
      <c r="W80" s="3">
        <f t="shared" si="9"/>
        <v>0</v>
      </c>
      <c r="X80" s="3">
        <f t="shared" si="10"/>
        <v>0</v>
      </c>
    </row>
    <row r="81" spans="1:24" x14ac:dyDescent="0.25">
      <c r="A81">
        <v>5576</v>
      </c>
      <c r="B81" t="s">
        <v>37</v>
      </c>
      <c r="C81" t="s">
        <v>119</v>
      </c>
      <c r="D81" t="s">
        <v>36</v>
      </c>
      <c r="E81" s="42">
        <v>111422616</v>
      </c>
      <c r="F81" s="42">
        <v>0</v>
      </c>
      <c r="G81" s="42">
        <v>55830646</v>
      </c>
      <c r="H81" s="42">
        <v>13320876</v>
      </c>
      <c r="I81" s="42">
        <v>180574138</v>
      </c>
      <c r="K81">
        <v>5576</v>
      </c>
      <c r="L81" t="s">
        <v>37</v>
      </c>
      <c r="M81" t="s">
        <v>1275</v>
      </c>
      <c r="N81" s="42">
        <v>111422616</v>
      </c>
      <c r="O81" s="42">
        <v>0</v>
      </c>
      <c r="P81" s="42">
        <v>55830646</v>
      </c>
      <c r="Q81" s="42">
        <v>13320876</v>
      </c>
      <c r="R81" s="42">
        <v>180574138</v>
      </c>
      <c r="T81" s="3">
        <f t="shared" si="6"/>
        <v>0</v>
      </c>
      <c r="U81" s="3">
        <f t="shared" si="7"/>
        <v>0</v>
      </c>
      <c r="V81" s="3">
        <f t="shared" si="8"/>
        <v>0</v>
      </c>
      <c r="W81" s="3">
        <f t="shared" si="9"/>
        <v>0</v>
      </c>
      <c r="X81" s="3">
        <f t="shared" si="10"/>
        <v>0</v>
      </c>
    </row>
    <row r="82" spans="1:24" x14ac:dyDescent="0.25">
      <c r="A82">
        <v>5579</v>
      </c>
      <c r="B82" t="s">
        <v>37</v>
      </c>
      <c r="C82" t="s">
        <v>120</v>
      </c>
      <c r="D82" t="s">
        <v>36</v>
      </c>
      <c r="E82" s="42">
        <v>543071711</v>
      </c>
      <c r="F82" s="42">
        <v>0</v>
      </c>
      <c r="G82" s="42">
        <v>164268648</v>
      </c>
      <c r="H82" s="42">
        <v>53283505</v>
      </c>
      <c r="I82" s="42">
        <v>760623864</v>
      </c>
      <c r="K82">
        <v>5579</v>
      </c>
      <c r="L82" t="s">
        <v>37</v>
      </c>
      <c r="M82" t="s">
        <v>1276</v>
      </c>
      <c r="N82" s="42">
        <v>543071711</v>
      </c>
      <c r="O82" s="42">
        <v>0</v>
      </c>
      <c r="P82" s="42">
        <v>164268648</v>
      </c>
      <c r="Q82" s="42">
        <v>53283504</v>
      </c>
      <c r="R82" s="42">
        <v>760623863</v>
      </c>
      <c r="T82" s="3">
        <f t="shared" si="6"/>
        <v>0</v>
      </c>
      <c r="U82" s="3">
        <f t="shared" si="7"/>
        <v>0</v>
      </c>
      <c r="V82" s="3">
        <f t="shared" si="8"/>
        <v>0</v>
      </c>
      <c r="W82" s="3">
        <f t="shared" si="9"/>
        <v>1</v>
      </c>
      <c r="X82" s="3">
        <f t="shared" si="10"/>
        <v>1</v>
      </c>
    </row>
    <row r="83" spans="1:24" x14ac:dyDescent="0.25">
      <c r="A83">
        <v>5585</v>
      </c>
      <c r="B83" t="s">
        <v>37</v>
      </c>
      <c r="C83" t="s">
        <v>121</v>
      </c>
      <c r="D83" t="s">
        <v>36</v>
      </c>
      <c r="E83" s="42">
        <v>212828320</v>
      </c>
      <c r="F83" s="42">
        <v>0</v>
      </c>
      <c r="G83" s="42">
        <v>109500512</v>
      </c>
      <c r="H83" s="42">
        <v>39962629</v>
      </c>
      <c r="I83" s="42">
        <v>362291461</v>
      </c>
      <c r="K83">
        <v>5585</v>
      </c>
      <c r="L83" t="s">
        <v>37</v>
      </c>
      <c r="M83" t="s">
        <v>1277</v>
      </c>
      <c r="N83" s="42">
        <v>212828320</v>
      </c>
      <c r="O83" s="42">
        <v>0</v>
      </c>
      <c r="P83" s="42">
        <v>109500512</v>
      </c>
      <c r="Q83" s="42">
        <v>39962628</v>
      </c>
      <c r="R83" s="42">
        <v>362291460</v>
      </c>
      <c r="T83" s="3">
        <f t="shared" si="6"/>
        <v>0</v>
      </c>
      <c r="U83" s="3">
        <f t="shared" si="7"/>
        <v>0</v>
      </c>
      <c r="V83" s="3">
        <f t="shared" si="8"/>
        <v>0</v>
      </c>
      <c r="W83" s="3">
        <f t="shared" si="9"/>
        <v>1</v>
      </c>
      <c r="X83" s="3">
        <f t="shared" si="10"/>
        <v>1</v>
      </c>
    </row>
    <row r="84" spans="1:24" x14ac:dyDescent="0.25">
      <c r="A84">
        <v>5591</v>
      </c>
      <c r="B84" t="s">
        <v>37</v>
      </c>
      <c r="C84" t="s">
        <v>122</v>
      </c>
      <c r="D84" t="s">
        <v>36</v>
      </c>
      <c r="E84" s="42">
        <v>402343198</v>
      </c>
      <c r="F84" s="42">
        <v>0</v>
      </c>
      <c r="G84" s="42">
        <v>158214058</v>
      </c>
      <c r="H84" s="42">
        <v>39962628</v>
      </c>
      <c r="I84" s="42">
        <v>600519884</v>
      </c>
      <c r="K84">
        <v>5591</v>
      </c>
      <c r="L84" t="s">
        <v>37</v>
      </c>
      <c r="M84" t="s">
        <v>1278</v>
      </c>
      <c r="N84" s="42">
        <v>402343198</v>
      </c>
      <c r="O84" s="42">
        <v>0</v>
      </c>
      <c r="P84" s="42">
        <v>158214058</v>
      </c>
      <c r="Q84" s="42">
        <v>39962628</v>
      </c>
      <c r="R84" s="42">
        <v>600519884</v>
      </c>
      <c r="T84" s="3">
        <f t="shared" si="6"/>
        <v>0</v>
      </c>
      <c r="U84" s="3">
        <f t="shared" si="7"/>
        <v>0</v>
      </c>
      <c r="V84" s="3">
        <f t="shared" si="8"/>
        <v>0</v>
      </c>
      <c r="W84" s="3">
        <f t="shared" si="9"/>
        <v>0</v>
      </c>
      <c r="X84" s="3">
        <f t="shared" si="10"/>
        <v>0</v>
      </c>
    </row>
    <row r="85" spans="1:24" x14ac:dyDescent="0.25">
      <c r="A85">
        <v>5604</v>
      </c>
      <c r="B85" t="s">
        <v>37</v>
      </c>
      <c r="C85" t="s">
        <v>123</v>
      </c>
      <c r="D85" t="s">
        <v>36</v>
      </c>
      <c r="E85" s="42">
        <v>774950850</v>
      </c>
      <c r="F85" s="42">
        <v>0</v>
      </c>
      <c r="G85" s="42">
        <v>118184696</v>
      </c>
      <c r="H85" s="42">
        <v>46623067</v>
      </c>
      <c r="I85" s="42">
        <v>939758613</v>
      </c>
      <c r="K85">
        <v>5604</v>
      </c>
      <c r="L85" t="s">
        <v>37</v>
      </c>
      <c r="M85" t="s">
        <v>1279</v>
      </c>
      <c r="N85" s="42">
        <v>774950850</v>
      </c>
      <c r="O85" s="42">
        <v>0</v>
      </c>
      <c r="P85" s="42">
        <v>118184696</v>
      </c>
      <c r="Q85" s="42">
        <v>46623066</v>
      </c>
      <c r="R85" s="42">
        <v>939758612</v>
      </c>
      <c r="T85" s="3">
        <f t="shared" si="6"/>
        <v>0</v>
      </c>
      <c r="U85" s="3">
        <f t="shared" si="7"/>
        <v>0</v>
      </c>
      <c r="V85" s="3">
        <f t="shared" si="8"/>
        <v>0</v>
      </c>
      <c r="W85" s="3">
        <f t="shared" si="9"/>
        <v>1</v>
      </c>
      <c r="X85" s="3">
        <f t="shared" si="10"/>
        <v>1</v>
      </c>
    </row>
    <row r="86" spans="1:24" x14ac:dyDescent="0.25">
      <c r="A86">
        <v>5607</v>
      </c>
      <c r="B86" t="s">
        <v>37</v>
      </c>
      <c r="C86" t="s">
        <v>124</v>
      </c>
      <c r="D86" t="s">
        <v>36</v>
      </c>
      <c r="E86" s="42">
        <v>243182742</v>
      </c>
      <c r="F86" s="42">
        <v>0</v>
      </c>
      <c r="G86" s="42">
        <v>100100660</v>
      </c>
      <c r="H86" s="42">
        <v>26641752</v>
      </c>
      <c r="I86" s="42">
        <v>369925154</v>
      </c>
      <c r="K86">
        <v>5607</v>
      </c>
      <c r="L86" t="s">
        <v>37</v>
      </c>
      <c r="M86" t="s">
        <v>1280</v>
      </c>
      <c r="N86" s="42">
        <v>243182742</v>
      </c>
      <c r="O86" s="42">
        <v>0</v>
      </c>
      <c r="P86" s="42">
        <v>100100660</v>
      </c>
      <c r="Q86" s="42">
        <v>26641752</v>
      </c>
      <c r="R86" s="42">
        <v>369925154</v>
      </c>
      <c r="T86" s="3">
        <f t="shared" si="6"/>
        <v>0</v>
      </c>
      <c r="U86" s="3">
        <f t="shared" si="7"/>
        <v>0</v>
      </c>
      <c r="V86" s="3">
        <f t="shared" si="8"/>
        <v>0</v>
      </c>
      <c r="W86" s="3">
        <f t="shared" si="9"/>
        <v>0</v>
      </c>
      <c r="X86" s="3">
        <f t="shared" si="10"/>
        <v>0</v>
      </c>
    </row>
    <row r="87" spans="1:24" x14ac:dyDescent="0.25">
      <c r="A87">
        <v>5615</v>
      </c>
      <c r="B87" t="s">
        <v>125</v>
      </c>
      <c r="C87" t="s">
        <v>126</v>
      </c>
      <c r="D87" t="s">
        <v>36</v>
      </c>
      <c r="E87" s="42">
        <v>1656925385</v>
      </c>
      <c r="F87" s="42">
        <v>116038471</v>
      </c>
      <c r="G87" s="42">
        <v>404389444</v>
      </c>
      <c r="H87" s="42">
        <v>133208761</v>
      </c>
      <c r="I87" s="42">
        <v>2310562061</v>
      </c>
      <c r="K87">
        <v>5615</v>
      </c>
      <c r="L87" t="s">
        <v>37</v>
      </c>
      <c r="M87" t="s">
        <v>125</v>
      </c>
      <c r="N87" s="42">
        <v>1656925385</v>
      </c>
      <c r="O87" s="42">
        <v>116038471</v>
      </c>
      <c r="P87" s="42">
        <v>404389444</v>
      </c>
      <c r="Q87" s="42">
        <v>133208760</v>
      </c>
      <c r="R87" s="42">
        <v>2310562060</v>
      </c>
      <c r="T87" s="3">
        <f t="shared" si="6"/>
        <v>0</v>
      </c>
      <c r="U87" s="3">
        <f t="shared" si="7"/>
        <v>0</v>
      </c>
      <c r="V87" s="3">
        <f t="shared" si="8"/>
        <v>0</v>
      </c>
      <c r="W87" s="3">
        <f t="shared" si="9"/>
        <v>1</v>
      </c>
      <c r="X87" s="3">
        <f t="shared" si="10"/>
        <v>1</v>
      </c>
    </row>
    <row r="88" spans="1:24" x14ac:dyDescent="0.25">
      <c r="A88">
        <v>5628</v>
      </c>
      <c r="B88" t="s">
        <v>37</v>
      </c>
      <c r="C88" t="s">
        <v>127</v>
      </c>
      <c r="D88" t="s">
        <v>36</v>
      </c>
      <c r="E88" s="42">
        <v>189156327</v>
      </c>
      <c r="F88" s="42">
        <v>0</v>
      </c>
      <c r="G88" s="42">
        <v>92775000</v>
      </c>
      <c r="H88" s="42">
        <v>19981314</v>
      </c>
      <c r="I88" s="42">
        <v>301912641</v>
      </c>
      <c r="K88">
        <v>5628</v>
      </c>
      <c r="L88" t="s">
        <v>37</v>
      </c>
      <c r="M88" t="s">
        <v>1281</v>
      </c>
      <c r="N88" s="42">
        <v>189156327</v>
      </c>
      <c r="O88" s="42">
        <v>0</v>
      </c>
      <c r="P88" s="42">
        <v>92775000</v>
      </c>
      <c r="Q88" s="42">
        <v>19981314</v>
      </c>
      <c r="R88" s="42">
        <v>301912641</v>
      </c>
      <c r="T88" s="3">
        <f t="shared" si="6"/>
        <v>0</v>
      </c>
      <c r="U88" s="3">
        <f t="shared" si="7"/>
        <v>0</v>
      </c>
      <c r="V88" s="3">
        <f t="shared" si="8"/>
        <v>0</v>
      </c>
      <c r="W88" s="3">
        <f t="shared" si="9"/>
        <v>0</v>
      </c>
      <c r="X88" s="3">
        <f t="shared" si="10"/>
        <v>0</v>
      </c>
    </row>
    <row r="89" spans="1:24" x14ac:dyDescent="0.25">
      <c r="A89">
        <v>5631</v>
      </c>
      <c r="B89" t="s">
        <v>128</v>
      </c>
      <c r="C89" t="s">
        <v>129</v>
      </c>
      <c r="D89" t="s">
        <v>36</v>
      </c>
      <c r="E89" s="42">
        <v>667277250</v>
      </c>
      <c r="F89" s="42">
        <v>24839570</v>
      </c>
      <c r="G89" s="42">
        <v>171255932</v>
      </c>
      <c r="H89" s="42">
        <v>53283504</v>
      </c>
      <c r="I89" s="42">
        <v>916656256</v>
      </c>
      <c r="K89">
        <v>5631</v>
      </c>
      <c r="L89" t="s">
        <v>37</v>
      </c>
      <c r="M89" t="s">
        <v>128</v>
      </c>
      <c r="N89" s="42">
        <v>667277250</v>
      </c>
      <c r="O89" s="42">
        <v>24839570</v>
      </c>
      <c r="P89" s="42">
        <v>171255932</v>
      </c>
      <c r="Q89" s="42">
        <v>53283504</v>
      </c>
      <c r="R89" s="42">
        <v>916656256</v>
      </c>
      <c r="T89" s="3">
        <f t="shared" si="6"/>
        <v>0</v>
      </c>
      <c r="U89" s="3">
        <f t="shared" si="7"/>
        <v>0</v>
      </c>
      <c r="V89" s="3">
        <f t="shared" si="8"/>
        <v>0</v>
      </c>
      <c r="W89" s="3">
        <f t="shared" si="9"/>
        <v>0</v>
      </c>
      <c r="X89" s="3">
        <f t="shared" si="10"/>
        <v>0</v>
      </c>
    </row>
    <row r="90" spans="1:24" x14ac:dyDescent="0.25">
      <c r="A90">
        <v>5642</v>
      </c>
      <c r="B90" t="s">
        <v>37</v>
      </c>
      <c r="C90" t="s">
        <v>130</v>
      </c>
      <c r="D90" t="s">
        <v>36</v>
      </c>
      <c r="E90" s="42">
        <v>258696407</v>
      </c>
      <c r="F90" s="42">
        <v>0</v>
      </c>
      <c r="G90" s="42">
        <v>112418648</v>
      </c>
      <c r="H90" s="42">
        <v>46623067</v>
      </c>
      <c r="I90" s="42">
        <v>417738122</v>
      </c>
      <c r="K90">
        <v>5642</v>
      </c>
      <c r="L90" t="s">
        <v>37</v>
      </c>
      <c r="M90" t="s">
        <v>1282</v>
      </c>
      <c r="N90" s="42">
        <v>258696407</v>
      </c>
      <c r="O90" s="42">
        <v>0</v>
      </c>
      <c r="P90" s="42">
        <v>112418648</v>
      </c>
      <c r="Q90" s="42">
        <v>46623066</v>
      </c>
      <c r="R90" s="42">
        <v>417738121</v>
      </c>
      <c r="T90" s="3">
        <f t="shared" si="6"/>
        <v>0</v>
      </c>
      <c r="U90" s="3">
        <f t="shared" si="7"/>
        <v>0</v>
      </c>
      <c r="V90" s="3">
        <f t="shared" si="8"/>
        <v>0</v>
      </c>
      <c r="W90" s="3">
        <f t="shared" si="9"/>
        <v>1</v>
      </c>
      <c r="X90" s="3">
        <f t="shared" si="10"/>
        <v>1</v>
      </c>
    </row>
    <row r="91" spans="1:24" x14ac:dyDescent="0.25">
      <c r="A91">
        <v>5647</v>
      </c>
      <c r="B91" t="s">
        <v>37</v>
      </c>
      <c r="C91" t="s">
        <v>131</v>
      </c>
      <c r="D91" t="s">
        <v>36</v>
      </c>
      <c r="E91" s="42">
        <v>113320621</v>
      </c>
      <c r="F91" s="42">
        <v>0</v>
      </c>
      <c r="G91" s="42">
        <v>60294816</v>
      </c>
      <c r="H91" s="42">
        <v>13320876</v>
      </c>
      <c r="I91" s="42">
        <v>186936313</v>
      </c>
      <c r="K91">
        <v>5647</v>
      </c>
      <c r="L91" t="s">
        <v>37</v>
      </c>
      <c r="M91" t="s">
        <v>1283</v>
      </c>
      <c r="N91" s="42">
        <v>113320621</v>
      </c>
      <c r="O91" s="42">
        <v>0</v>
      </c>
      <c r="P91" s="42">
        <v>60294816</v>
      </c>
      <c r="Q91" s="42">
        <v>13320876</v>
      </c>
      <c r="R91" s="42">
        <v>186936313</v>
      </c>
      <c r="T91" s="3">
        <f t="shared" si="6"/>
        <v>0</v>
      </c>
      <c r="U91" s="3">
        <f t="shared" si="7"/>
        <v>0</v>
      </c>
      <c r="V91" s="3">
        <f t="shared" si="8"/>
        <v>0</v>
      </c>
      <c r="W91" s="3">
        <f t="shared" si="9"/>
        <v>0</v>
      </c>
      <c r="X91" s="3">
        <f t="shared" si="10"/>
        <v>0</v>
      </c>
    </row>
    <row r="92" spans="1:24" x14ac:dyDescent="0.25">
      <c r="A92">
        <v>5649</v>
      </c>
      <c r="B92" t="s">
        <v>37</v>
      </c>
      <c r="C92" t="s">
        <v>132</v>
      </c>
      <c r="D92" t="s">
        <v>36</v>
      </c>
      <c r="E92" s="42">
        <v>274533409</v>
      </c>
      <c r="F92" s="42">
        <v>0</v>
      </c>
      <c r="G92" s="42">
        <v>107770480</v>
      </c>
      <c r="H92" s="42">
        <v>26641752</v>
      </c>
      <c r="I92" s="42">
        <v>408945641</v>
      </c>
      <c r="K92">
        <v>5649</v>
      </c>
      <c r="L92" t="s">
        <v>37</v>
      </c>
      <c r="M92" t="s">
        <v>1284</v>
      </c>
      <c r="N92" s="42">
        <v>274533409</v>
      </c>
      <c r="O92" s="42">
        <v>0</v>
      </c>
      <c r="P92" s="42">
        <v>107770480</v>
      </c>
      <c r="Q92" s="42">
        <v>26641752</v>
      </c>
      <c r="R92" s="42">
        <v>408945641</v>
      </c>
      <c r="T92" s="3">
        <f t="shared" si="6"/>
        <v>0</v>
      </c>
      <c r="U92" s="3">
        <f t="shared" si="7"/>
        <v>0</v>
      </c>
      <c r="V92" s="3">
        <f t="shared" si="8"/>
        <v>0</v>
      </c>
      <c r="W92" s="3">
        <f t="shared" si="9"/>
        <v>0</v>
      </c>
      <c r="X92" s="3">
        <f t="shared" si="10"/>
        <v>0</v>
      </c>
    </row>
    <row r="93" spans="1:24" x14ac:dyDescent="0.25">
      <c r="A93">
        <v>5652</v>
      </c>
      <c r="B93" t="s">
        <v>37</v>
      </c>
      <c r="C93" t="s">
        <v>133</v>
      </c>
      <c r="D93" t="s">
        <v>36</v>
      </c>
      <c r="E93" s="42">
        <v>90553256</v>
      </c>
      <c r="F93" s="42">
        <v>0</v>
      </c>
      <c r="G93" s="42">
        <v>57855650</v>
      </c>
      <c r="H93" s="42">
        <v>13320876</v>
      </c>
      <c r="I93" s="42">
        <v>161729782</v>
      </c>
      <c r="K93">
        <v>5652</v>
      </c>
      <c r="L93" t="s">
        <v>37</v>
      </c>
      <c r="M93" t="s">
        <v>1285</v>
      </c>
      <c r="N93" s="42">
        <v>90553256</v>
      </c>
      <c r="O93" s="42">
        <v>0</v>
      </c>
      <c r="P93" s="42">
        <v>57855650</v>
      </c>
      <c r="Q93" s="42">
        <v>13320876</v>
      </c>
      <c r="R93" s="42">
        <v>161729782</v>
      </c>
      <c r="T93" s="3">
        <f t="shared" si="6"/>
        <v>0</v>
      </c>
      <c r="U93" s="3">
        <f t="shared" si="7"/>
        <v>0</v>
      </c>
      <c r="V93" s="3">
        <f t="shared" si="8"/>
        <v>0</v>
      </c>
      <c r="W93" s="3">
        <f t="shared" si="9"/>
        <v>0</v>
      </c>
      <c r="X93" s="3">
        <f t="shared" si="10"/>
        <v>0</v>
      </c>
    </row>
    <row r="94" spans="1:24" x14ac:dyDescent="0.25">
      <c r="A94">
        <v>5656</v>
      </c>
      <c r="B94" t="s">
        <v>37</v>
      </c>
      <c r="C94" t="s">
        <v>134</v>
      </c>
      <c r="D94" t="s">
        <v>36</v>
      </c>
      <c r="E94" s="42">
        <v>239317011</v>
      </c>
      <c r="F94" s="42">
        <v>0</v>
      </c>
      <c r="G94" s="42">
        <v>109020212</v>
      </c>
      <c r="H94" s="42">
        <v>26641752</v>
      </c>
      <c r="I94" s="42">
        <v>374978975</v>
      </c>
      <c r="K94">
        <v>5656</v>
      </c>
      <c r="L94" t="s">
        <v>37</v>
      </c>
      <c r="M94" t="s">
        <v>1286</v>
      </c>
      <c r="N94" s="42">
        <v>239317011</v>
      </c>
      <c r="O94" s="42">
        <v>0</v>
      </c>
      <c r="P94" s="42">
        <v>109020212</v>
      </c>
      <c r="Q94" s="42">
        <v>26641752</v>
      </c>
      <c r="R94" s="42">
        <v>374978975</v>
      </c>
      <c r="T94" s="3">
        <f t="shared" si="6"/>
        <v>0</v>
      </c>
      <c r="U94" s="3">
        <f t="shared" si="7"/>
        <v>0</v>
      </c>
      <c r="V94" s="3">
        <f t="shared" si="8"/>
        <v>0</v>
      </c>
      <c r="W94" s="3">
        <f t="shared" si="9"/>
        <v>0</v>
      </c>
      <c r="X94" s="3">
        <f t="shared" si="10"/>
        <v>0</v>
      </c>
    </row>
    <row r="95" spans="1:24" x14ac:dyDescent="0.25">
      <c r="A95">
        <v>5658</v>
      </c>
      <c r="B95" t="s">
        <v>37</v>
      </c>
      <c r="C95" t="s">
        <v>135</v>
      </c>
      <c r="D95" t="s">
        <v>36</v>
      </c>
      <c r="E95" s="42">
        <v>49217255</v>
      </c>
      <c r="F95" s="42">
        <v>0</v>
      </c>
      <c r="G95" s="42">
        <v>26469588</v>
      </c>
      <c r="H95" s="42">
        <v>6660438</v>
      </c>
      <c r="I95" s="42">
        <v>82347281</v>
      </c>
      <c r="K95">
        <v>5658</v>
      </c>
      <c r="L95" t="s">
        <v>37</v>
      </c>
      <c r="M95" t="s">
        <v>1287</v>
      </c>
      <c r="N95" s="42">
        <v>49217255</v>
      </c>
      <c r="O95" s="42">
        <v>0</v>
      </c>
      <c r="P95" s="42">
        <v>26469588</v>
      </c>
      <c r="Q95" s="42">
        <v>6660438</v>
      </c>
      <c r="R95" s="42">
        <v>82347281</v>
      </c>
      <c r="T95" s="3">
        <f t="shared" si="6"/>
        <v>0</v>
      </c>
      <c r="U95" s="3">
        <f t="shared" si="7"/>
        <v>0</v>
      </c>
      <c r="V95" s="3">
        <f t="shared" si="8"/>
        <v>0</v>
      </c>
      <c r="W95" s="3">
        <f t="shared" si="9"/>
        <v>0</v>
      </c>
      <c r="X95" s="3">
        <f t="shared" si="10"/>
        <v>0</v>
      </c>
    </row>
    <row r="96" spans="1:24" x14ac:dyDescent="0.25">
      <c r="A96">
        <v>5659</v>
      </c>
      <c r="B96" t="s">
        <v>37</v>
      </c>
      <c r="C96" t="s">
        <v>136</v>
      </c>
      <c r="D96" t="s">
        <v>36</v>
      </c>
      <c r="E96" s="42">
        <v>877726671</v>
      </c>
      <c r="F96" s="42">
        <v>0</v>
      </c>
      <c r="G96" s="42">
        <v>267136337</v>
      </c>
      <c r="H96" s="42">
        <v>46623066</v>
      </c>
      <c r="I96" s="42">
        <v>1191486074</v>
      </c>
      <c r="K96">
        <v>5659</v>
      </c>
      <c r="L96" t="s">
        <v>37</v>
      </c>
      <c r="M96" t="s">
        <v>1288</v>
      </c>
      <c r="N96" s="42">
        <v>877726671</v>
      </c>
      <c r="O96" s="42">
        <v>0</v>
      </c>
      <c r="P96" s="42">
        <v>267136337</v>
      </c>
      <c r="Q96" s="42">
        <v>46623066</v>
      </c>
      <c r="R96" s="42">
        <v>1191486074</v>
      </c>
      <c r="T96" s="3">
        <f t="shared" si="6"/>
        <v>0</v>
      </c>
      <c r="U96" s="3">
        <f t="shared" si="7"/>
        <v>0</v>
      </c>
      <c r="V96" s="3">
        <f t="shared" si="8"/>
        <v>0</v>
      </c>
      <c r="W96" s="3">
        <f t="shared" si="9"/>
        <v>0</v>
      </c>
      <c r="X96" s="3">
        <f t="shared" si="10"/>
        <v>0</v>
      </c>
    </row>
    <row r="97" spans="1:24" x14ac:dyDescent="0.25">
      <c r="A97">
        <v>5660</v>
      </c>
      <c r="B97" t="s">
        <v>37</v>
      </c>
      <c r="C97" t="s">
        <v>137</v>
      </c>
      <c r="D97" t="s">
        <v>36</v>
      </c>
      <c r="E97" s="42">
        <v>283169795</v>
      </c>
      <c r="F97" s="42">
        <v>13786355</v>
      </c>
      <c r="G97" s="42">
        <v>108717024</v>
      </c>
      <c r="H97" s="42">
        <v>33302190</v>
      </c>
      <c r="I97" s="42">
        <v>438975364</v>
      </c>
      <c r="K97">
        <v>5660</v>
      </c>
      <c r="L97" t="s">
        <v>37</v>
      </c>
      <c r="M97" t="s">
        <v>1289</v>
      </c>
      <c r="N97" s="42">
        <v>283169795</v>
      </c>
      <c r="O97" s="42">
        <v>13786355</v>
      </c>
      <c r="P97" s="42">
        <v>108717024</v>
      </c>
      <c r="Q97" s="42">
        <v>33302190</v>
      </c>
      <c r="R97" s="42">
        <v>438975364</v>
      </c>
      <c r="T97" s="3">
        <f t="shared" si="6"/>
        <v>0</v>
      </c>
      <c r="U97" s="3">
        <f t="shared" si="7"/>
        <v>0</v>
      </c>
      <c r="V97" s="3">
        <f t="shared" si="8"/>
        <v>0</v>
      </c>
      <c r="W97" s="3">
        <f t="shared" si="9"/>
        <v>0</v>
      </c>
      <c r="X97" s="3">
        <f t="shared" si="10"/>
        <v>0</v>
      </c>
    </row>
    <row r="98" spans="1:24" x14ac:dyDescent="0.25">
      <c r="A98">
        <v>5664</v>
      </c>
      <c r="B98" t="s">
        <v>37</v>
      </c>
      <c r="C98" t="s">
        <v>138</v>
      </c>
      <c r="D98" t="s">
        <v>36</v>
      </c>
      <c r="E98" s="42">
        <v>434899585</v>
      </c>
      <c r="F98" s="42">
        <v>0</v>
      </c>
      <c r="G98" s="42">
        <v>148533173</v>
      </c>
      <c r="H98" s="42">
        <v>39962628</v>
      </c>
      <c r="I98" s="42">
        <v>623395386</v>
      </c>
      <c r="K98">
        <v>5664</v>
      </c>
      <c r="L98" t="s">
        <v>37</v>
      </c>
      <c r="M98" t="s">
        <v>1290</v>
      </c>
      <c r="N98" s="42">
        <v>434899585</v>
      </c>
      <c r="O98" s="42">
        <v>0</v>
      </c>
      <c r="P98" s="42">
        <v>148533173</v>
      </c>
      <c r="Q98" s="42">
        <v>39962628</v>
      </c>
      <c r="R98" s="42">
        <v>623395386</v>
      </c>
      <c r="T98" s="3">
        <f t="shared" si="6"/>
        <v>0</v>
      </c>
      <c r="U98" s="3">
        <f t="shared" si="7"/>
        <v>0</v>
      </c>
      <c r="V98" s="3">
        <f t="shared" si="8"/>
        <v>0</v>
      </c>
      <c r="W98" s="3">
        <f t="shared" si="9"/>
        <v>0</v>
      </c>
      <c r="X98" s="3">
        <f t="shared" si="10"/>
        <v>0</v>
      </c>
    </row>
    <row r="99" spans="1:24" x14ac:dyDescent="0.25">
      <c r="A99">
        <v>5665</v>
      </c>
      <c r="B99" t="s">
        <v>37</v>
      </c>
      <c r="C99" t="s">
        <v>139</v>
      </c>
      <c r="D99" t="s">
        <v>36</v>
      </c>
      <c r="E99" s="42">
        <v>983244819</v>
      </c>
      <c r="F99" s="42">
        <v>0</v>
      </c>
      <c r="G99" s="42">
        <v>367529193</v>
      </c>
      <c r="H99" s="42">
        <v>59943942</v>
      </c>
      <c r="I99" s="42">
        <v>1410717954</v>
      </c>
      <c r="K99">
        <v>5665</v>
      </c>
      <c r="L99" t="s">
        <v>37</v>
      </c>
      <c r="M99" t="s">
        <v>1291</v>
      </c>
      <c r="N99" s="42">
        <v>983244819</v>
      </c>
      <c r="O99" s="42">
        <v>0</v>
      </c>
      <c r="P99" s="42">
        <v>367529193</v>
      </c>
      <c r="Q99" s="42">
        <v>59943942</v>
      </c>
      <c r="R99" s="42">
        <v>1410717954</v>
      </c>
      <c r="T99" s="3">
        <f t="shared" si="6"/>
        <v>0</v>
      </c>
      <c r="U99" s="3">
        <f t="shared" si="7"/>
        <v>0</v>
      </c>
      <c r="V99" s="3">
        <f t="shared" si="8"/>
        <v>0</v>
      </c>
      <c r="W99" s="3">
        <f t="shared" si="9"/>
        <v>0</v>
      </c>
      <c r="X99" s="3">
        <f t="shared" si="10"/>
        <v>0</v>
      </c>
    </row>
    <row r="100" spans="1:24" x14ac:dyDescent="0.25">
      <c r="A100">
        <v>5667</v>
      </c>
      <c r="B100" t="s">
        <v>37</v>
      </c>
      <c r="C100" t="s">
        <v>140</v>
      </c>
      <c r="D100" t="s">
        <v>36</v>
      </c>
      <c r="E100" s="42">
        <v>203941064</v>
      </c>
      <c r="F100" s="42">
        <v>0</v>
      </c>
      <c r="G100" s="42">
        <v>80092494</v>
      </c>
      <c r="H100" s="42">
        <v>19981314</v>
      </c>
      <c r="I100" s="42">
        <v>304014872</v>
      </c>
      <c r="K100">
        <v>5667</v>
      </c>
      <c r="L100" t="s">
        <v>37</v>
      </c>
      <c r="M100" t="s">
        <v>1292</v>
      </c>
      <c r="N100" s="42">
        <v>203941064</v>
      </c>
      <c r="O100" s="42">
        <v>0</v>
      </c>
      <c r="P100" s="42">
        <v>80092494</v>
      </c>
      <c r="Q100" s="42">
        <v>19981314</v>
      </c>
      <c r="R100" s="42">
        <v>304014872</v>
      </c>
      <c r="T100" s="3">
        <f t="shared" si="6"/>
        <v>0</v>
      </c>
      <c r="U100" s="3">
        <f t="shared" si="7"/>
        <v>0</v>
      </c>
      <c r="V100" s="3">
        <f t="shared" si="8"/>
        <v>0</v>
      </c>
      <c r="W100" s="3">
        <f t="shared" si="9"/>
        <v>0</v>
      </c>
      <c r="X100" s="3">
        <f t="shared" si="10"/>
        <v>0</v>
      </c>
    </row>
    <row r="101" spans="1:24" x14ac:dyDescent="0.25">
      <c r="A101">
        <v>5670</v>
      </c>
      <c r="B101" t="s">
        <v>37</v>
      </c>
      <c r="C101" t="s">
        <v>141</v>
      </c>
      <c r="D101" t="s">
        <v>36</v>
      </c>
      <c r="E101" s="42">
        <v>384757089</v>
      </c>
      <c r="F101" s="42">
        <v>0</v>
      </c>
      <c r="G101" s="42">
        <v>155557958</v>
      </c>
      <c r="H101" s="42">
        <v>46623066</v>
      </c>
      <c r="I101" s="42">
        <v>586938113</v>
      </c>
      <c r="K101">
        <v>5670</v>
      </c>
      <c r="L101" t="s">
        <v>37</v>
      </c>
      <c r="M101" t="s">
        <v>1293</v>
      </c>
      <c r="N101" s="42">
        <v>384757089</v>
      </c>
      <c r="O101" s="42">
        <v>0</v>
      </c>
      <c r="P101" s="42">
        <v>155557958</v>
      </c>
      <c r="Q101" s="42">
        <v>46623066</v>
      </c>
      <c r="R101" s="42">
        <v>586938113</v>
      </c>
      <c r="T101" s="3">
        <f t="shared" si="6"/>
        <v>0</v>
      </c>
      <c r="U101" s="3">
        <f t="shared" si="7"/>
        <v>0</v>
      </c>
      <c r="V101" s="3">
        <f t="shared" si="8"/>
        <v>0</v>
      </c>
      <c r="W101" s="3">
        <f t="shared" si="9"/>
        <v>0</v>
      </c>
      <c r="X101" s="3">
        <f t="shared" si="10"/>
        <v>0</v>
      </c>
    </row>
    <row r="102" spans="1:24" x14ac:dyDescent="0.25">
      <c r="A102">
        <v>5674</v>
      </c>
      <c r="B102" t="s">
        <v>37</v>
      </c>
      <c r="C102" t="s">
        <v>142</v>
      </c>
      <c r="D102" t="s">
        <v>36</v>
      </c>
      <c r="E102" s="42">
        <v>321160968</v>
      </c>
      <c r="F102" s="42">
        <v>0</v>
      </c>
      <c r="G102" s="42">
        <v>133304135</v>
      </c>
      <c r="H102" s="42">
        <v>33302190</v>
      </c>
      <c r="I102" s="42">
        <v>487767293</v>
      </c>
      <c r="K102">
        <v>5674</v>
      </c>
      <c r="L102" t="s">
        <v>37</v>
      </c>
      <c r="M102" t="s">
        <v>1294</v>
      </c>
      <c r="N102" s="42">
        <v>321160968</v>
      </c>
      <c r="O102" s="42">
        <v>0</v>
      </c>
      <c r="P102" s="42">
        <v>133304135</v>
      </c>
      <c r="Q102" s="42">
        <v>33302190</v>
      </c>
      <c r="R102" s="42">
        <v>487767293</v>
      </c>
      <c r="T102" s="3">
        <f t="shared" si="6"/>
        <v>0</v>
      </c>
      <c r="U102" s="3">
        <f t="shared" si="7"/>
        <v>0</v>
      </c>
      <c r="V102" s="3">
        <f t="shared" si="8"/>
        <v>0</v>
      </c>
      <c r="W102" s="3">
        <f t="shared" si="9"/>
        <v>0</v>
      </c>
      <c r="X102" s="3">
        <f t="shared" si="10"/>
        <v>0</v>
      </c>
    </row>
    <row r="103" spans="1:24" x14ac:dyDescent="0.25">
      <c r="A103">
        <v>5679</v>
      </c>
      <c r="B103" t="s">
        <v>37</v>
      </c>
      <c r="C103" t="s">
        <v>143</v>
      </c>
      <c r="D103" t="s">
        <v>36</v>
      </c>
      <c r="E103" s="42">
        <v>277539078</v>
      </c>
      <c r="F103" s="42">
        <v>10795154</v>
      </c>
      <c r="G103" s="42">
        <v>131813105</v>
      </c>
      <c r="H103" s="42">
        <v>33302190</v>
      </c>
      <c r="I103" s="42">
        <v>453449527</v>
      </c>
      <c r="K103">
        <v>5679</v>
      </c>
      <c r="L103" t="s">
        <v>37</v>
      </c>
      <c r="M103" t="s">
        <v>1295</v>
      </c>
      <c r="N103" s="42">
        <v>277539078</v>
      </c>
      <c r="O103" s="42">
        <v>10795154</v>
      </c>
      <c r="P103" s="42">
        <v>131813105</v>
      </c>
      <c r="Q103" s="42">
        <v>33302190</v>
      </c>
      <c r="R103" s="42">
        <v>453449527</v>
      </c>
      <c r="T103" s="3">
        <f t="shared" si="6"/>
        <v>0</v>
      </c>
      <c r="U103" s="3">
        <f t="shared" si="7"/>
        <v>0</v>
      </c>
      <c r="V103" s="3">
        <f t="shared" si="8"/>
        <v>0</v>
      </c>
      <c r="W103" s="3">
        <f t="shared" si="9"/>
        <v>0</v>
      </c>
      <c r="X103" s="3">
        <f t="shared" si="10"/>
        <v>0</v>
      </c>
    </row>
    <row r="104" spans="1:24" x14ac:dyDescent="0.25">
      <c r="A104">
        <v>5686</v>
      </c>
      <c r="B104" t="s">
        <v>37</v>
      </c>
      <c r="C104" t="s">
        <v>144</v>
      </c>
      <c r="D104" t="s">
        <v>36</v>
      </c>
      <c r="E104" s="42">
        <v>592985845</v>
      </c>
      <c r="F104" s="42">
        <v>31538656</v>
      </c>
      <c r="G104" s="42">
        <v>209691480</v>
      </c>
      <c r="H104" s="42">
        <v>79925258</v>
      </c>
      <c r="I104" s="42">
        <v>914141239</v>
      </c>
      <c r="K104">
        <v>5686</v>
      </c>
      <c r="L104" t="s">
        <v>37</v>
      </c>
      <c r="M104" t="s">
        <v>1296</v>
      </c>
      <c r="N104" s="42">
        <v>592985845</v>
      </c>
      <c r="O104" s="42">
        <v>31538656</v>
      </c>
      <c r="P104" s="42">
        <v>209691480</v>
      </c>
      <c r="Q104" s="42">
        <v>79925256</v>
      </c>
      <c r="R104" s="42">
        <v>914141237</v>
      </c>
      <c r="T104" s="3">
        <f t="shared" si="6"/>
        <v>0</v>
      </c>
      <c r="U104" s="3">
        <f t="shared" si="7"/>
        <v>0</v>
      </c>
      <c r="V104" s="3">
        <f t="shared" si="8"/>
        <v>0</v>
      </c>
      <c r="W104" s="3">
        <f t="shared" si="9"/>
        <v>2</v>
      </c>
      <c r="X104" s="3">
        <f t="shared" si="10"/>
        <v>2</v>
      </c>
    </row>
    <row r="105" spans="1:24" x14ac:dyDescent="0.25">
      <c r="A105">
        <v>5690</v>
      </c>
      <c r="B105" t="s">
        <v>37</v>
      </c>
      <c r="C105" t="s">
        <v>145</v>
      </c>
      <c r="D105" t="s">
        <v>36</v>
      </c>
      <c r="E105" s="42">
        <v>235920970</v>
      </c>
      <c r="F105" s="42">
        <v>0</v>
      </c>
      <c r="G105" s="42">
        <v>134035850</v>
      </c>
      <c r="H105" s="42">
        <v>33302190</v>
      </c>
      <c r="I105" s="42">
        <v>403259010</v>
      </c>
      <c r="K105">
        <v>5690</v>
      </c>
      <c r="L105" t="s">
        <v>37</v>
      </c>
      <c r="M105" t="s">
        <v>1297</v>
      </c>
      <c r="N105" s="42">
        <v>235920970</v>
      </c>
      <c r="O105" s="42">
        <v>0</v>
      </c>
      <c r="P105" s="42">
        <v>134035850</v>
      </c>
      <c r="Q105" s="42">
        <v>33302190</v>
      </c>
      <c r="R105" s="42">
        <v>403259010</v>
      </c>
      <c r="T105" s="3">
        <f t="shared" si="6"/>
        <v>0</v>
      </c>
      <c r="U105" s="3">
        <f t="shared" si="7"/>
        <v>0</v>
      </c>
      <c r="V105" s="3">
        <f t="shared" si="8"/>
        <v>0</v>
      </c>
      <c r="W105" s="3">
        <f t="shared" si="9"/>
        <v>0</v>
      </c>
      <c r="X105" s="3">
        <f t="shared" si="10"/>
        <v>0</v>
      </c>
    </row>
    <row r="106" spans="1:24" x14ac:dyDescent="0.25">
      <c r="A106">
        <v>5697</v>
      </c>
      <c r="B106" t="s">
        <v>37</v>
      </c>
      <c r="C106" t="s">
        <v>146</v>
      </c>
      <c r="D106" t="s">
        <v>36</v>
      </c>
      <c r="E106" s="42">
        <v>592517832</v>
      </c>
      <c r="F106" s="42">
        <v>0</v>
      </c>
      <c r="G106" s="42">
        <v>118336583</v>
      </c>
      <c r="H106" s="42">
        <v>73264820</v>
      </c>
      <c r="I106" s="42">
        <v>784119235</v>
      </c>
      <c r="K106">
        <v>5697</v>
      </c>
      <c r="L106" t="s">
        <v>37</v>
      </c>
      <c r="M106" t="s">
        <v>1298</v>
      </c>
      <c r="N106" s="42">
        <v>592517832</v>
      </c>
      <c r="O106" s="42">
        <v>0</v>
      </c>
      <c r="P106" s="42">
        <v>118336583</v>
      </c>
      <c r="Q106" s="42">
        <v>73264818</v>
      </c>
      <c r="R106" s="42">
        <v>784119233</v>
      </c>
      <c r="T106" s="3">
        <f t="shared" si="6"/>
        <v>0</v>
      </c>
      <c r="U106" s="3">
        <f t="shared" si="7"/>
        <v>0</v>
      </c>
      <c r="V106" s="3">
        <f t="shared" si="8"/>
        <v>0</v>
      </c>
      <c r="W106" s="3">
        <f t="shared" si="9"/>
        <v>2</v>
      </c>
      <c r="X106" s="3">
        <f t="shared" si="10"/>
        <v>2</v>
      </c>
    </row>
    <row r="107" spans="1:24" x14ac:dyDescent="0.25">
      <c r="A107">
        <v>5736</v>
      </c>
      <c r="B107" t="s">
        <v>37</v>
      </c>
      <c r="C107" t="s">
        <v>147</v>
      </c>
      <c r="D107" t="s">
        <v>36</v>
      </c>
      <c r="E107" s="42">
        <v>761159471</v>
      </c>
      <c r="F107" s="42">
        <v>0</v>
      </c>
      <c r="G107" s="42">
        <v>89367561</v>
      </c>
      <c r="H107" s="42">
        <v>19981314</v>
      </c>
      <c r="I107" s="42">
        <v>870508346</v>
      </c>
      <c r="K107">
        <v>5736</v>
      </c>
      <c r="L107" t="s">
        <v>37</v>
      </c>
      <c r="M107" t="s">
        <v>1299</v>
      </c>
      <c r="N107" s="42">
        <v>761159471</v>
      </c>
      <c r="O107" s="42">
        <v>0</v>
      </c>
      <c r="P107" s="42">
        <v>89367561</v>
      </c>
      <c r="Q107" s="42">
        <v>19981314</v>
      </c>
      <c r="R107" s="42">
        <v>870508346</v>
      </c>
      <c r="T107" s="3">
        <f t="shared" si="6"/>
        <v>0</v>
      </c>
      <c r="U107" s="3">
        <f t="shared" si="7"/>
        <v>0</v>
      </c>
      <c r="V107" s="3">
        <f t="shared" si="8"/>
        <v>0</v>
      </c>
      <c r="W107" s="3">
        <f t="shared" si="9"/>
        <v>0</v>
      </c>
      <c r="X107" s="3">
        <f t="shared" si="10"/>
        <v>0</v>
      </c>
    </row>
    <row r="108" spans="1:24" x14ac:dyDescent="0.25">
      <c r="A108">
        <v>5756</v>
      </c>
      <c r="B108" t="s">
        <v>37</v>
      </c>
      <c r="C108" t="s">
        <v>148</v>
      </c>
      <c r="D108" t="s">
        <v>36</v>
      </c>
      <c r="E108" s="42">
        <v>609729766</v>
      </c>
      <c r="F108" s="42">
        <v>20270136</v>
      </c>
      <c r="G108" s="42">
        <v>190691620</v>
      </c>
      <c r="H108" s="42">
        <v>46623066</v>
      </c>
      <c r="I108" s="42">
        <v>867314588</v>
      </c>
      <c r="K108">
        <v>5756</v>
      </c>
      <c r="L108" t="s">
        <v>37</v>
      </c>
      <c r="M108" t="s">
        <v>1300</v>
      </c>
      <c r="N108" s="42">
        <v>609729766</v>
      </c>
      <c r="O108" s="42">
        <v>20270136</v>
      </c>
      <c r="P108" s="42">
        <v>190691620</v>
      </c>
      <c r="Q108" s="42">
        <v>46623066</v>
      </c>
      <c r="R108" s="42">
        <v>867314588</v>
      </c>
      <c r="T108" s="3">
        <f t="shared" si="6"/>
        <v>0</v>
      </c>
      <c r="U108" s="3">
        <f t="shared" si="7"/>
        <v>0</v>
      </c>
      <c r="V108" s="3">
        <f t="shared" si="8"/>
        <v>0</v>
      </c>
      <c r="W108" s="3">
        <f t="shared" si="9"/>
        <v>0</v>
      </c>
      <c r="X108" s="3">
        <f t="shared" si="10"/>
        <v>0</v>
      </c>
    </row>
    <row r="109" spans="1:24" x14ac:dyDescent="0.25">
      <c r="A109">
        <v>5761</v>
      </c>
      <c r="B109" t="s">
        <v>37</v>
      </c>
      <c r="C109" t="s">
        <v>149</v>
      </c>
      <c r="D109" t="s">
        <v>36</v>
      </c>
      <c r="E109" s="42">
        <v>258904905</v>
      </c>
      <c r="F109" s="42">
        <v>0</v>
      </c>
      <c r="G109" s="42">
        <v>53492196</v>
      </c>
      <c r="H109" s="42">
        <v>13320876</v>
      </c>
      <c r="I109" s="42">
        <v>325717977</v>
      </c>
      <c r="K109">
        <v>5761</v>
      </c>
      <c r="L109" t="s">
        <v>37</v>
      </c>
      <c r="M109" t="s">
        <v>1301</v>
      </c>
      <c r="N109" s="42">
        <v>258904905</v>
      </c>
      <c r="O109" s="42">
        <v>0</v>
      </c>
      <c r="P109" s="42">
        <v>53492196</v>
      </c>
      <c r="Q109" s="42">
        <v>13320876</v>
      </c>
      <c r="R109" s="42">
        <v>325717977</v>
      </c>
      <c r="T109" s="3">
        <f t="shared" si="6"/>
        <v>0</v>
      </c>
      <c r="U109" s="3">
        <f t="shared" si="7"/>
        <v>0</v>
      </c>
      <c r="V109" s="3">
        <f t="shared" si="8"/>
        <v>0</v>
      </c>
      <c r="W109" s="3">
        <f t="shared" si="9"/>
        <v>0</v>
      </c>
      <c r="X109" s="3">
        <f t="shared" si="10"/>
        <v>0</v>
      </c>
    </row>
    <row r="110" spans="1:24" x14ac:dyDescent="0.25">
      <c r="A110">
        <v>5789</v>
      </c>
      <c r="B110" t="s">
        <v>37</v>
      </c>
      <c r="C110" t="s">
        <v>150</v>
      </c>
      <c r="D110" t="s">
        <v>36</v>
      </c>
      <c r="E110" s="42">
        <v>237731809</v>
      </c>
      <c r="F110" s="42">
        <v>31449743</v>
      </c>
      <c r="G110" s="42">
        <v>108115768</v>
      </c>
      <c r="H110" s="42">
        <v>46623066</v>
      </c>
      <c r="I110" s="42">
        <v>423920386</v>
      </c>
      <c r="K110">
        <v>5789</v>
      </c>
      <c r="L110" t="s">
        <v>37</v>
      </c>
      <c r="M110" t="s">
        <v>1302</v>
      </c>
      <c r="N110" s="42">
        <v>237731809</v>
      </c>
      <c r="O110" s="42">
        <v>31449743</v>
      </c>
      <c r="P110" s="42">
        <v>108115768</v>
      </c>
      <c r="Q110" s="42">
        <v>46623066</v>
      </c>
      <c r="R110" s="42">
        <v>423920386</v>
      </c>
      <c r="T110" s="3">
        <f t="shared" si="6"/>
        <v>0</v>
      </c>
      <c r="U110" s="3">
        <f t="shared" si="7"/>
        <v>0</v>
      </c>
      <c r="V110" s="3">
        <f t="shared" si="8"/>
        <v>0</v>
      </c>
      <c r="W110" s="3">
        <f t="shared" si="9"/>
        <v>0</v>
      </c>
      <c r="X110" s="3">
        <f t="shared" si="10"/>
        <v>0</v>
      </c>
    </row>
    <row r="111" spans="1:24" x14ac:dyDescent="0.25">
      <c r="A111">
        <v>5790</v>
      </c>
      <c r="B111" t="s">
        <v>37</v>
      </c>
      <c r="C111" t="s">
        <v>151</v>
      </c>
      <c r="D111" t="s">
        <v>36</v>
      </c>
      <c r="E111" s="42">
        <v>605299082</v>
      </c>
      <c r="F111" s="42">
        <v>0</v>
      </c>
      <c r="G111" s="42">
        <v>193023306</v>
      </c>
      <c r="H111" s="42">
        <v>59943943</v>
      </c>
      <c r="I111" s="42">
        <v>858266331</v>
      </c>
      <c r="K111">
        <v>5790</v>
      </c>
      <c r="L111" t="s">
        <v>37</v>
      </c>
      <c r="M111" t="s">
        <v>1303</v>
      </c>
      <c r="N111" s="42">
        <v>605299082</v>
      </c>
      <c r="O111" s="42">
        <v>0</v>
      </c>
      <c r="P111" s="42">
        <v>193023306</v>
      </c>
      <c r="Q111" s="42">
        <v>59943942</v>
      </c>
      <c r="R111" s="42">
        <v>858266330</v>
      </c>
      <c r="T111" s="3">
        <f t="shared" si="6"/>
        <v>0</v>
      </c>
      <c r="U111" s="3">
        <f t="shared" si="7"/>
        <v>0</v>
      </c>
      <c r="V111" s="3">
        <f t="shared" si="8"/>
        <v>0</v>
      </c>
      <c r="W111" s="3">
        <f t="shared" si="9"/>
        <v>1</v>
      </c>
      <c r="X111" s="3">
        <f t="shared" si="10"/>
        <v>1</v>
      </c>
    </row>
    <row r="112" spans="1:24" x14ac:dyDescent="0.25">
      <c r="A112">
        <v>5792</v>
      </c>
      <c r="B112" t="s">
        <v>37</v>
      </c>
      <c r="C112" t="s">
        <v>152</v>
      </c>
      <c r="D112" t="s">
        <v>36</v>
      </c>
      <c r="E112" s="42">
        <v>73696818</v>
      </c>
      <c r="F112" s="42">
        <v>4037005</v>
      </c>
      <c r="G112" s="42">
        <v>50773987</v>
      </c>
      <c r="H112" s="42">
        <v>13320876</v>
      </c>
      <c r="I112" s="42">
        <v>141828686</v>
      </c>
      <c r="K112">
        <v>5792</v>
      </c>
      <c r="L112" t="s">
        <v>37</v>
      </c>
      <c r="M112" t="s">
        <v>1304</v>
      </c>
      <c r="N112" s="42">
        <v>73696818</v>
      </c>
      <c r="O112" s="42">
        <v>4037005</v>
      </c>
      <c r="P112" s="42">
        <v>50773987</v>
      </c>
      <c r="Q112" s="42">
        <v>13320876</v>
      </c>
      <c r="R112" s="42">
        <v>141828686</v>
      </c>
      <c r="T112" s="3">
        <f t="shared" si="6"/>
        <v>0</v>
      </c>
      <c r="U112" s="3">
        <f t="shared" si="7"/>
        <v>0</v>
      </c>
      <c r="V112" s="3">
        <f t="shared" si="8"/>
        <v>0</v>
      </c>
      <c r="W112" s="3">
        <f t="shared" si="9"/>
        <v>0</v>
      </c>
      <c r="X112" s="3">
        <f t="shared" si="10"/>
        <v>0</v>
      </c>
    </row>
    <row r="113" spans="1:24" x14ac:dyDescent="0.25">
      <c r="A113">
        <v>5809</v>
      </c>
      <c r="B113" t="s">
        <v>37</v>
      </c>
      <c r="C113" t="s">
        <v>153</v>
      </c>
      <c r="D113" t="s">
        <v>36</v>
      </c>
      <c r="E113" s="42">
        <v>108830350</v>
      </c>
      <c r="F113" s="42">
        <v>10556202</v>
      </c>
      <c r="G113" s="42">
        <v>75162016</v>
      </c>
      <c r="H113" s="42">
        <v>19981314</v>
      </c>
      <c r="I113" s="42">
        <v>214529882</v>
      </c>
      <c r="K113">
        <v>5809</v>
      </c>
      <c r="L113" t="s">
        <v>37</v>
      </c>
      <c r="M113" t="s">
        <v>1305</v>
      </c>
      <c r="N113" s="42">
        <v>108830350</v>
      </c>
      <c r="O113" s="42">
        <v>10556202</v>
      </c>
      <c r="P113" s="42">
        <v>75162016</v>
      </c>
      <c r="Q113" s="42">
        <v>19981314</v>
      </c>
      <c r="R113" s="42">
        <v>214529882</v>
      </c>
      <c r="T113" s="3">
        <f t="shared" si="6"/>
        <v>0</v>
      </c>
      <c r="U113" s="3">
        <f t="shared" si="7"/>
        <v>0</v>
      </c>
      <c r="V113" s="3">
        <f t="shared" si="8"/>
        <v>0</v>
      </c>
      <c r="W113" s="3">
        <f t="shared" si="9"/>
        <v>0</v>
      </c>
      <c r="X113" s="3">
        <f t="shared" si="10"/>
        <v>0</v>
      </c>
    </row>
    <row r="114" spans="1:24" x14ac:dyDescent="0.25">
      <c r="A114">
        <v>5819</v>
      </c>
      <c r="B114" t="s">
        <v>37</v>
      </c>
      <c r="C114" t="s">
        <v>154</v>
      </c>
      <c r="D114" t="s">
        <v>36</v>
      </c>
      <c r="E114" s="42">
        <v>100261696</v>
      </c>
      <c r="F114" s="42">
        <v>0</v>
      </c>
      <c r="G114" s="42">
        <v>59970922</v>
      </c>
      <c r="H114" s="42">
        <v>13320876</v>
      </c>
      <c r="I114" s="42">
        <v>173553494</v>
      </c>
      <c r="K114">
        <v>5819</v>
      </c>
      <c r="L114" t="s">
        <v>37</v>
      </c>
      <c r="M114" t="s">
        <v>1306</v>
      </c>
      <c r="N114" s="42">
        <v>100261696</v>
      </c>
      <c r="O114" s="42">
        <v>0</v>
      </c>
      <c r="P114" s="42">
        <v>59970922</v>
      </c>
      <c r="Q114" s="42">
        <v>13320876</v>
      </c>
      <c r="R114" s="42">
        <v>173553494</v>
      </c>
      <c r="T114" s="3">
        <f t="shared" si="6"/>
        <v>0</v>
      </c>
      <c r="U114" s="3">
        <f t="shared" si="7"/>
        <v>0</v>
      </c>
      <c r="V114" s="3">
        <f t="shared" si="8"/>
        <v>0</v>
      </c>
      <c r="W114" s="3">
        <f t="shared" si="9"/>
        <v>0</v>
      </c>
      <c r="X114" s="3">
        <f t="shared" si="10"/>
        <v>0</v>
      </c>
    </row>
    <row r="115" spans="1:24" x14ac:dyDescent="0.25">
      <c r="A115">
        <v>5837</v>
      </c>
      <c r="B115" t="s">
        <v>155</v>
      </c>
      <c r="C115" t="s">
        <v>156</v>
      </c>
      <c r="D115" t="s">
        <v>36</v>
      </c>
      <c r="E115" s="42">
        <v>4305303232</v>
      </c>
      <c r="F115" s="42">
        <v>115231158</v>
      </c>
      <c r="G115" s="42">
        <v>1220425740</v>
      </c>
      <c r="H115" s="42">
        <v>539495493</v>
      </c>
      <c r="I115" s="42">
        <v>6180455623</v>
      </c>
      <c r="K115">
        <v>5837</v>
      </c>
      <c r="L115" t="s">
        <v>37</v>
      </c>
      <c r="M115" t="s">
        <v>155</v>
      </c>
      <c r="N115" s="42">
        <v>4305303232</v>
      </c>
      <c r="O115" s="42">
        <v>115231158</v>
      </c>
      <c r="P115" s="42">
        <v>1220425740</v>
      </c>
      <c r="Q115" s="42">
        <v>539495478</v>
      </c>
      <c r="R115" s="42">
        <v>6180455608</v>
      </c>
      <c r="T115" s="3">
        <f t="shared" si="6"/>
        <v>0</v>
      </c>
      <c r="U115" s="3">
        <f t="shared" si="7"/>
        <v>0</v>
      </c>
      <c r="V115" s="3">
        <f t="shared" si="8"/>
        <v>0</v>
      </c>
      <c r="W115" s="3">
        <f t="shared" si="9"/>
        <v>15</v>
      </c>
      <c r="X115" s="3">
        <f t="shared" si="10"/>
        <v>15</v>
      </c>
    </row>
    <row r="116" spans="1:24" x14ac:dyDescent="0.25">
      <c r="A116">
        <v>5842</v>
      </c>
      <c r="B116" t="s">
        <v>37</v>
      </c>
      <c r="C116" t="s">
        <v>157</v>
      </c>
      <c r="D116" t="s">
        <v>36</v>
      </c>
      <c r="E116" s="42">
        <v>126707050</v>
      </c>
      <c r="F116" s="42">
        <v>0</v>
      </c>
      <c r="G116" s="42">
        <v>61610852</v>
      </c>
      <c r="H116" s="42">
        <v>13320876</v>
      </c>
      <c r="I116" s="42">
        <v>201638778</v>
      </c>
      <c r="K116">
        <v>5842</v>
      </c>
      <c r="L116" t="s">
        <v>37</v>
      </c>
      <c r="M116" t="s">
        <v>1307</v>
      </c>
      <c r="N116" s="42">
        <v>126707050</v>
      </c>
      <c r="O116" s="42">
        <v>0</v>
      </c>
      <c r="P116" s="42">
        <v>61610852</v>
      </c>
      <c r="Q116" s="42">
        <v>13320876</v>
      </c>
      <c r="R116" s="42">
        <v>201638778</v>
      </c>
      <c r="T116" s="3">
        <f t="shared" si="6"/>
        <v>0</v>
      </c>
      <c r="U116" s="3">
        <f t="shared" si="7"/>
        <v>0</v>
      </c>
      <c r="V116" s="3">
        <f t="shared" si="8"/>
        <v>0</v>
      </c>
      <c r="W116" s="3">
        <f t="shared" si="9"/>
        <v>0</v>
      </c>
      <c r="X116" s="3">
        <f t="shared" si="10"/>
        <v>0</v>
      </c>
    </row>
    <row r="117" spans="1:24" x14ac:dyDescent="0.25">
      <c r="A117">
        <v>5847</v>
      </c>
      <c r="B117" t="s">
        <v>37</v>
      </c>
      <c r="C117" t="s">
        <v>158</v>
      </c>
      <c r="D117" t="s">
        <v>36</v>
      </c>
      <c r="E117" s="42">
        <v>675295419</v>
      </c>
      <c r="F117" s="42">
        <v>0</v>
      </c>
      <c r="G117" s="42">
        <v>210868602</v>
      </c>
      <c r="H117" s="42">
        <v>46623066</v>
      </c>
      <c r="I117" s="42">
        <v>932787087</v>
      </c>
      <c r="K117">
        <v>5847</v>
      </c>
      <c r="L117" t="s">
        <v>37</v>
      </c>
      <c r="M117" t="s">
        <v>1308</v>
      </c>
      <c r="N117" s="42">
        <v>675295419</v>
      </c>
      <c r="O117" s="42">
        <v>0</v>
      </c>
      <c r="P117" s="42">
        <v>210868602</v>
      </c>
      <c r="Q117" s="42">
        <v>46623066</v>
      </c>
      <c r="R117" s="42">
        <v>932787087</v>
      </c>
      <c r="T117" s="3">
        <f t="shared" si="6"/>
        <v>0</v>
      </c>
      <c r="U117" s="3">
        <f t="shared" si="7"/>
        <v>0</v>
      </c>
      <c r="V117" s="3">
        <f t="shared" si="8"/>
        <v>0</v>
      </c>
      <c r="W117" s="3">
        <f t="shared" si="9"/>
        <v>0</v>
      </c>
      <c r="X117" s="3">
        <f t="shared" si="10"/>
        <v>0</v>
      </c>
    </row>
    <row r="118" spans="1:24" x14ac:dyDescent="0.25">
      <c r="A118">
        <v>5854</v>
      </c>
      <c r="B118" t="s">
        <v>37</v>
      </c>
      <c r="C118" t="s">
        <v>159</v>
      </c>
      <c r="D118" t="s">
        <v>36</v>
      </c>
      <c r="E118" s="42">
        <v>283311669</v>
      </c>
      <c r="F118" s="42">
        <v>17829653</v>
      </c>
      <c r="G118" s="42">
        <v>92316147</v>
      </c>
      <c r="H118" s="42">
        <v>19981314</v>
      </c>
      <c r="I118" s="42">
        <v>413438783</v>
      </c>
      <c r="K118">
        <v>5854</v>
      </c>
      <c r="L118" t="s">
        <v>37</v>
      </c>
      <c r="M118" t="s">
        <v>1309</v>
      </c>
      <c r="N118" s="42">
        <v>283311669</v>
      </c>
      <c r="O118" s="42">
        <v>17829653</v>
      </c>
      <c r="P118" s="42">
        <v>92316147</v>
      </c>
      <c r="Q118" s="42">
        <v>19981314</v>
      </c>
      <c r="R118" s="42">
        <v>413438783</v>
      </c>
      <c r="T118" s="3">
        <f t="shared" si="6"/>
        <v>0</v>
      </c>
      <c r="U118" s="3">
        <f t="shared" si="7"/>
        <v>0</v>
      </c>
      <c r="V118" s="3">
        <f t="shared" si="8"/>
        <v>0</v>
      </c>
      <c r="W118" s="3">
        <f t="shared" si="9"/>
        <v>0</v>
      </c>
      <c r="X118" s="3">
        <f t="shared" si="10"/>
        <v>0</v>
      </c>
    </row>
    <row r="119" spans="1:24" x14ac:dyDescent="0.25">
      <c r="A119">
        <v>5856</v>
      </c>
      <c r="B119" t="s">
        <v>37</v>
      </c>
      <c r="C119" t="s">
        <v>160</v>
      </c>
      <c r="D119" t="s">
        <v>36</v>
      </c>
      <c r="E119" s="42">
        <v>66388443</v>
      </c>
      <c r="F119" s="42">
        <v>0</v>
      </c>
      <c r="G119" s="42">
        <v>26123729</v>
      </c>
      <c r="H119" s="42">
        <v>6660438</v>
      </c>
      <c r="I119" s="42">
        <v>99172610</v>
      </c>
      <c r="K119">
        <v>5856</v>
      </c>
      <c r="L119" t="s">
        <v>37</v>
      </c>
      <c r="M119" t="s">
        <v>1310</v>
      </c>
      <c r="N119" s="42">
        <v>66388443</v>
      </c>
      <c r="O119" s="42">
        <v>0</v>
      </c>
      <c r="P119" s="42">
        <v>26123729</v>
      </c>
      <c r="Q119" s="42">
        <v>6660438</v>
      </c>
      <c r="R119" s="42">
        <v>99172610</v>
      </c>
      <c r="T119" s="3">
        <f t="shared" si="6"/>
        <v>0</v>
      </c>
      <c r="U119" s="3">
        <f t="shared" si="7"/>
        <v>0</v>
      </c>
      <c r="V119" s="3">
        <f t="shared" si="8"/>
        <v>0</v>
      </c>
      <c r="W119" s="3">
        <f t="shared" si="9"/>
        <v>0</v>
      </c>
      <c r="X119" s="3">
        <f t="shared" si="10"/>
        <v>0</v>
      </c>
    </row>
    <row r="120" spans="1:24" x14ac:dyDescent="0.25">
      <c r="A120">
        <v>5858</v>
      </c>
      <c r="B120" t="s">
        <v>37</v>
      </c>
      <c r="C120" t="s">
        <v>161</v>
      </c>
      <c r="D120" t="s">
        <v>36</v>
      </c>
      <c r="E120" s="42">
        <v>293140636</v>
      </c>
      <c r="F120" s="42">
        <v>0</v>
      </c>
      <c r="G120" s="42">
        <v>59004028</v>
      </c>
      <c r="H120" s="42">
        <v>13320876</v>
      </c>
      <c r="I120" s="42">
        <v>365465540</v>
      </c>
      <c r="K120">
        <v>5858</v>
      </c>
      <c r="L120" t="s">
        <v>37</v>
      </c>
      <c r="M120" t="s">
        <v>1311</v>
      </c>
      <c r="N120" s="42">
        <v>293140636</v>
      </c>
      <c r="O120" s="42">
        <v>0</v>
      </c>
      <c r="P120" s="42">
        <v>59004028</v>
      </c>
      <c r="Q120" s="42">
        <v>13320876</v>
      </c>
      <c r="R120" s="42">
        <v>365465540</v>
      </c>
      <c r="T120" s="3">
        <f t="shared" si="6"/>
        <v>0</v>
      </c>
      <c r="U120" s="3">
        <f t="shared" si="7"/>
        <v>0</v>
      </c>
      <c r="V120" s="3">
        <f t="shared" si="8"/>
        <v>0</v>
      </c>
      <c r="W120" s="3">
        <f t="shared" si="9"/>
        <v>0</v>
      </c>
      <c r="X120" s="3">
        <f t="shared" si="10"/>
        <v>0</v>
      </c>
    </row>
    <row r="121" spans="1:24" x14ac:dyDescent="0.25">
      <c r="A121">
        <v>5861</v>
      </c>
      <c r="B121" t="s">
        <v>37</v>
      </c>
      <c r="C121" t="s">
        <v>162</v>
      </c>
      <c r="D121" t="s">
        <v>36</v>
      </c>
      <c r="E121" s="42">
        <v>132096247</v>
      </c>
      <c r="F121" s="42">
        <v>0</v>
      </c>
      <c r="G121" s="42">
        <v>69072499</v>
      </c>
      <c r="H121" s="42">
        <v>33302191</v>
      </c>
      <c r="I121" s="42">
        <v>234470937</v>
      </c>
      <c r="K121">
        <v>5861</v>
      </c>
      <c r="L121" t="s">
        <v>37</v>
      </c>
      <c r="M121" t="s">
        <v>1312</v>
      </c>
      <c r="N121" s="42">
        <v>132096247</v>
      </c>
      <c r="O121" s="42">
        <v>0</v>
      </c>
      <c r="P121" s="42">
        <v>69072499</v>
      </c>
      <c r="Q121" s="42">
        <v>33302190</v>
      </c>
      <c r="R121" s="42">
        <v>234470936</v>
      </c>
      <c r="T121" s="3">
        <f t="shared" si="6"/>
        <v>0</v>
      </c>
      <c r="U121" s="3">
        <f t="shared" si="7"/>
        <v>0</v>
      </c>
      <c r="V121" s="3">
        <f t="shared" si="8"/>
        <v>0</v>
      </c>
      <c r="W121" s="3">
        <f t="shared" si="9"/>
        <v>1</v>
      </c>
      <c r="X121" s="3">
        <f t="shared" si="10"/>
        <v>1</v>
      </c>
    </row>
    <row r="122" spans="1:24" x14ac:dyDescent="0.25">
      <c r="A122">
        <v>5873</v>
      </c>
      <c r="B122" t="s">
        <v>37</v>
      </c>
      <c r="C122" t="s">
        <v>163</v>
      </c>
      <c r="D122" t="s">
        <v>36</v>
      </c>
      <c r="E122" s="42">
        <v>382008221</v>
      </c>
      <c r="F122" s="42">
        <v>16306618</v>
      </c>
      <c r="G122" s="42">
        <v>219745210</v>
      </c>
      <c r="H122" s="42">
        <v>33302190</v>
      </c>
      <c r="I122" s="42">
        <v>651362239</v>
      </c>
      <c r="K122">
        <v>5873</v>
      </c>
      <c r="L122" t="s">
        <v>37</v>
      </c>
      <c r="M122" t="s">
        <v>1313</v>
      </c>
      <c r="N122" s="42">
        <v>382008221</v>
      </c>
      <c r="O122" s="42">
        <v>16306618</v>
      </c>
      <c r="P122" s="42">
        <v>219745210</v>
      </c>
      <c r="Q122" s="42">
        <v>33302190</v>
      </c>
      <c r="R122" s="42">
        <v>651362239</v>
      </c>
      <c r="T122" s="3">
        <f t="shared" si="6"/>
        <v>0</v>
      </c>
      <c r="U122" s="3">
        <f t="shared" si="7"/>
        <v>0</v>
      </c>
      <c r="V122" s="3">
        <f t="shared" si="8"/>
        <v>0</v>
      </c>
      <c r="W122" s="3">
        <f t="shared" si="9"/>
        <v>0</v>
      </c>
      <c r="X122" s="3">
        <f t="shared" si="10"/>
        <v>0</v>
      </c>
    </row>
    <row r="123" spans="1:24" x14ac:dyDescent="0.25">
      <c r="A123">
        <v>5885</v>
      </c>
      <c r="B123" t="s">
        <v>37</v>
      </c>
      <c r="C123" t="s">
        <v>164</v>
      </c>
      <c r="D123" t="s">
        <v>36</v>
      </c>
      <c r="E123" s="42">
        <v>119548542</v>
      </c>
      <c r="F123" s="42">
        <v>0</v>
      </c>
      <c r="G123" s="42">
        <v>29438327</v>
      </c>
      <c r="H123" s="42">
        <v>6660438</v>
      </c>
      <c r="I123" s="42">
        <v>155647307</v>
      </c>
      <c r="K123">
        <v>5885</v>
      </c>
      <c r="L123" t="s">
        <v>37</v>
      </c>
      <c r="M123" t="s">
        <v>1314</v>
      </c>
      <c r="N123" s="42">
        <v>119548542</v>
      </c>
      <c r="O123" s="42">
        <v>0</v>
      </c>
      <c r="P123" s="42">
        <v>29438327</v>
      </c>
      <c r="Q123" s="42">
        <v>6660438</v>
      </c>
      <c r="R123" s="42">
        <v>155647307</v>
      </c>
      <c r="T123" s="3">
        <f t="shared" si="6"/>
        <v>0</v>
      </c>
      <c r="U123" s="3">
        <f t="shared" si="7"/>
        <v>0</v>
      </c>
      <c r="V123" s="3">
        <f t="shared" si="8"/>
        <v>0</v>
      </c>
      <c r="W123" s="3">
        <f t="shared" si="9"/>
        <v>0</v>
      </c>
      <c r="X123" s="3">
        <f t="shared" si="10"/>
        <v>0</v>
      </c>
    </row>
    <row r="124" spans="1:24" x14ac:dyDescent="0.25">
      <c r="A124">
        <v>5887</v>
      </c>
      <c r="B124" t="s">
        <v>37</v>
      </c>
      <c r="C124" t="s">
        <v>165</v>
      </c>
      <c r="D124" t="s">
        <v>36</v>
      </c>
      <c r="E124" s="42">
        <v>649374936</v>
      </c>
      <c r="F124" s="42">
        <v>76810295</v>
      </c>
      <c r="G124" s="42">
        <v>188023353</v>
      </c>
      <c r="H124" s="42">
        <v>66604381</v>
      </c>
      <c r="I124" s="42">
        <v>980812965</v>
      </c>
      <c r="K124">
        <v>5887</v>
      </c>
      <c r="L124" t="s">
        <v>37</v>
      </c>
      <c r="M124" t="s">
        <v>1315</v>
      </c>
      <c r="N124" s="42">
        <v>649374936</v>
      </c>
      <c r="O124" s="42">
        <v>76810295</v>
      </c>
      <c r="P124" s="42">
        <v>188023353</v>
      </c>
      <c r="Q124" s="42">
        <v>66604380</v>
      </c>
      <c r="R124" s="42">
        <v>980812964</v>
      </c>
      <c r="T124" s="3">
        <f t="shared" si="6"/>
        <v>0</v>
      </c>
      <c r="U124" s="3">
        <f t="shared" si="7"/>
        <v>0</v>
      </c>
      <c r="V124" s="3">
        <f t="shared" si="8"/>
        <v>0</v>
      </c>
      <c r="W124" s="3">
        <f t="shared" si="9"/>
        <v>1</v>
      </c>
      <c r="X124" s="3">
        <f t="shared" si="10"/>
        <v>1</v>
      </c>
    </row>
    <row r="125" spans="1:24" x14ac:dyDescent="0.25">
      <c r="A125">
        <v>5890</v>
      </c>
      <c r="B125" t="s">
        <v>37</v>
      </c>
      <c r="C125" t="s">
        <v>166</v>
      </c>
      <c r="D125" t="s">
        <v>36</v>
      </c>
      <c r="E125" s="42">
        <v>344956374</v>
      </c>
      <c r="F125" s="42">
        <v>0</v>
      </c>
      <c r="G125" s="42">
        <v>195879922</v>
      </c>
      <c r="H125" s="42">
        <v>46623066</v>
      </c>
      <c r="I125" s="42">
        <v>587459362</v>
      </c>
      <c r="K125">
        <v>5890</v>
      </c>
      <c r="L125" t="s">
        <v>37</v>
      </c>
      <c r="M125" t="s">
        <v>1316</v>
      </c>
      <c r="N125" s="42">
        <v>344956374</v>
      </c>
      <c r="O125" s="42">
        <v>0</v>
      </c>
      <c r="P125" s="42">
        <v>195879922</v>
      </c>
      <c r="Q125" s="42">
        <v>46623066</v>
      </c>
      <c r="R125" s="42">
        <v>587459362</v>
      </c>
      <c r="T125" s="3">
        <f t="shared" si="6"/>
        <v>0</v>
      </c>
      <c r="U125" s="3">
        <f t="shared" si="7"/>
        <v>0</v>
      </c>
      <c r="V125" s="3">
        <f t="shared" si="8"/>
        <v>0</v>
      </c>
      <c r="W125" s="3">
        <f t="shared" si="9"/>
        <v>0</v>
      </c>
      <c r="X125" s="3">
        <f t="shared" si="10"/>
        <v>0</v>
      </c>
    </row>
    <row r="126" spans="1:24" x14ac:dyDescent="0.25">
      <c r="A126">
        <v>5893</v>
      </c>
      <c r="B126" t="s">
        <v>37</v>
      </c>
      <c r="C126" t="s">
        <v>167</v>
      </c>
      <c r="D126" t="s">
        <v>36</v>
      </c>
      <c r="E126" s="42">
        <v>436049238</v>
      </c>
      <c r="F126" s="42">
        <v>0</v>
      </c>
      <c r="G126" s="42">
        <v>122097576</v>
      </c>
      <c r="H126" s="42">
        <v>46623067</v>
      </c>
      <c r="I126" s="42">
        <v>604769881</v>
      </c>
      <c r="K126">
        <v>5893</v>
      </c>
      <c r="L126" t="s">
        <v>37</v>
      </c>
      <c r="M126" t="s">
        <v>1317</v>
      </c>
      <c r="N126" s="42">
        <v>436049238</v>
      </c>
      <c r="O126" s="42">
        <v>0</v>
      </c>
      <c r="P126" s="42">
        <v>122097576</v>
      </c>
      <c r="Q126" s="42">
        <v>46623066</v>
      </c>
      <c r="R126" s="42">
        <v>604769880</v>
      </c>
      <c r="T126" s="3">
        <f t="shared" si="6"/>
        <v>0</v>
      </c>
      <c r="U126" s="3">
        <f t="shared" si="7"/>
        <v>0</v>
      </c>
      <c r="V126" s="3">
        <f t="shared" si="8"/>
        <v>0</v>
      </c>
      <c r="W126" s="3">
        <f t="shared" si="9"/>
        <v>1</v>
      </c>
      <c r="X126" s="3">
        <f t="shared" si="10"/>
        <v>1</v>
      </c>
    </row>
    <row r="127" spans="1:24" x14ac:dyDescent="0.25">
      <c r="A127">
        <v>5895</v>
      </c>
      <c r="B127" t="s">
        <v>37</v>
      </c>
      <c r="C127" t="s">
        <v>168</v>
      </c>
      <c r="D127" t="s">
        <v>36</v>
      </c>
      <c r="E127" s="42">
        <v>850246636</v>
      </c>
      <c r="F127" s="42">
        <v>0</v>
      </c>
      <c r="G127" s="42">
        <v>320419818</v>
      </c>
      <c r="H127" s="42">
        <v>93246134</v>
      </c>
      <c r="I127" s="42">
        <v>1263912588</v>
      </c>
      <c r="K127">
        <v>5895</v>
      </c>
      <c r="L127" t="s">
        <v>37</v>
      </c>
      <c r="M127" t="s">
        <v>1318</v>
      </c>
      <c r="N127" s="42">
        <v>850246636</v>
      </c>
      <c r="O127" s="42">
        <v>0</v>
      </c>
      <c r="P127" s="42">
        <v>320419818</v>
      </c>
      <c r="Q127" s="42">
        <v>93246132</v>
      </c>
      <c r="R127" s="42">
        <v>1263912586</v>
      </c>
      <c r="T127" s="3">
        <f t="shared" si="6"/>
        <v>0</v>
      </c>
      <c r="U127" s="3">
        <f t="shared" si="7"/>
        <v>0</v>
      </c>
      <c r="V127" s="3">
        <f t="shared" si="8"/>
        <v>0</v>
      </c>
      <c r="W127" s="3">
        <f t="shared" si="9"/>
        <v>2</v>
      </c>
      <c r="X127" s="3">
        <f t="shared" si="10"/>
        <v>2</v>
      </c>
    </row>
    <row r="128" spans="1:24" x14ac:dyDescent="0.25">
      <c r="A128">
        <v>8001</v>
      </c>
      <c r="B128" t="s">
        <v>169</v>
      </c>
      <c r="C128" t="s">
        <v>170</v>
      </c>
      <c r="D128" t="s">
        <v>171</v>
      </c>
      <c r="E128" s="42">
        <v>16187877497</v>
      </c>
      <c r="F128" s="42">
        <v>1119573186</v>
      </c>
      <c r="G128" s="42">
        <v>3232932840</v>
      </c>
      <c r="H128" s="42">
        <v>1138934905</v>
      </c>
      <c r="I128" s="42">
        <v>21679318428</v>
      </c>
      <c r="K128">
        <v>8001</v>
      </c>
      <c r="L128" t="s">
        <v>172</v>
      </c>
      <c r="M128" t="s">
        <v>169</v>
      </c>
      <c r="N128" s="42">
        <v>16187877497</v>
      </c>
      <c r="O128" s="42">
        <v>1119573186</v>
      </c>
      <c r="P128" s="42">
        <v>3232932840</v>
      </c>
      <c r="Q128" s="42">
        <v>1138934898</v>
      </c>
      <c r="R128" s="42">
        <v>21679318421</v>
      </c>
      <c r="T128" s="3">
        <f t="shared" si="6"/>
        <v>0</v>
      </c>
      <c r="U128" s="3">
        <f t="shared" si="7"/>
        <v>0</v>
      </c>
      <c r="V128" s="3">
        <f t="shared" si="8"/>
        <v>0</v>
      </c>
      <c r="W128" s="3">
        <f t="shared" si="9"/>
        <v>7</v>
      </c>
      <c r="X128" s="3">
        <f t="shared" si="10"/>
        <v>7</v>
      </c>
    </row>
    <row r="129" spans="1:24" x14ac:dyDescent="0.25">
      <c r="A129">
        <v>8078</v>
      </c>
      <c r="B129" t="s">
        <v>172</v>
      </c>
      <c r="C129" t="s">
        <v>173</v>
      </c>
      <c r="D129" t="s">
        <v>171</v>
      </c>
      <c r="E129" s="42">
        <v>1021771642</v>
      </c>
      <c r="F129" s="42">
        <v>102922050</v>
      </c>
      <c r="G129" s="42">
        <v>194277442</v>
      </c>
      <c r="H129" s="42">
        <v>79925257</v>
      </c>
      <c r="I129" s="42">
        <v>1398896391</v>
      </c>
      <c r="K129">
        <v>8078</v>
      </c>
      <c r="L129" t="s">
        <v>172</v>
      </c>
      <c r="M129" t="s">
        <v>1319</v>
      </c>
      <c r="N129" s="42">
        <v>1021771642</v>
      </c>
      <c r="O129" s="42">
        <v>102922050</v>
      </c>
      <c r="P129" s="42">
        <v>194277442</v>
      </c>
      <c r="Q129" s="42">
        <v>79925256</v>
      </c>
      <c r="R129" s="42">
        <v>1398896390</v>
      </c>
      <c r="T129" s="3">
        <f t="shared" si="6"/>
        <v>0</v>
      </c>
      <c r="U129" s="3">
        <f t="shared" si="7"/>
        <v>0</v>
      </c>
      <c r="V129" s="3">
        <f t="shared" si="8"/>
        <v>0</v>
      </c>
      <c r="W129" s="3">
        <f t="shared" si="9"/>
        <v>1</v>
      </c>
      <c r="X129" s="3">
        <f t="shared" si="10"/>
        <v>1</v>
      </c>
    </row>
    <row r="130" spans="1:24" x14ac:dyDescent="0.25">
      <c r="A130">
        <v>8137</v>
      </c>
      <c r="B130" t="s">
        <v>172</v>
      </c>
      <c r="C130" t="s">
        <v>174</v>
      </c>
      <c r="D130" t="s">
        <v>171</v>
      </c>
      <c r="E130" s="42">
        <v>591701952</v>
      </c>
      <c r="F130" s="42">
        <v>117628384</v>
      </c>
      <c r="G130" s="42">
        <v>119001914</v>
      </c>
      <c r="H130" s="42">
        <v>46623067</v>
      </c>
      <c r="I130" s="42">
        <v>874955317</v>
      </c>
      <c r="K130">
        <v>8137</v>
      </c>
      <c r="L130" t="s">
        <v>172</v>
      </c>
      <c r="M130" t="s">
        <v>1320</v>
      </c>
      <c r="N130" s="42">
        <v>591701952</v>
      </c>
      <c r="O130" s="42">
        <v>117628384</v>
      </c>
      <c r="P130" s="42">
        <v>119001914</v>
      </c>
      <c r="Q130" s="42">
        <v>46623066</v>
      </c>
      <c r="R130" s="42">
        <v>874955316</v>
      </c>
      <c r="T130" s="3">
        <f t="shared" si="6"/>
        <v>0</v>
      </c>
      <c r="U130" s="3">
        <f t="shared" si="7"/>
        <v>0</v>
      </c>
      <c r="V130" s="3">
        <f t="shared" si="8"/>
        <v>0</v>
      </c>
      <c r="W130" s="3">
        <f t="shared" si="9"/>
        <v>1</v>
      </c>
      <c r="X130" s="3">
        <f t="shared" si="10"/>
        <v>1</v>
      </c>
    </row>
    <row r="131" spans="1:24" x14ac:dyDescent="0.25">
      <c r="A131">
        <v>8141</v>
      </c>
      <c r="B131" t="s">
        <v>172</v>
      </c>
      <c r="C131" t="s">
        <v>175</v>
      </c>
      <c r="D131" t="s">
        <v>171</v>
      </c>
      <c r="E131" s="42">
        <v>383591673</v>
      </c>
      <c r="F131" s="42">
        <v>20536161</v>
      </c>
      <c r="G131" s="42">
        <v>90870327</v>
      </c>
      <c r="H131" s="42">
        <v>39962629</v>
      </c>
      <c r="I131" s="42">
        <v>534960790</v>
      </c>
      <c r="K131">
        <v>8141</v>
      </c>
      <c r="L131" t="s">
        <v>172</v>
      </c>
      <c r="M131" t="s">
        <v>1321</v>
      </c>
      <c r="N131" s="42">
        <v>383591673</v>
      </c>
      <c r="O131" s="42">
        <v>20536161</v>
      </c>
      <c r="P131" s="42">
        <v>90870327</v>
      </c>
      <c r="Q131" s="42">
        <v>39962628</v>
      </c>
      <c r="R131" s="42">
        <v>534960789</v>
      </c>
      <c r="T131" s="3">
        <f t="shared" si="6"/>
        <v>0</v>
      </c>
      <c r="U131" s="3">
        <f t="shared" si="7"/>
        <v>0</v>
      </c>
      <c r="V131" s="3">
        <f t="shared" si="8"/>
        <v>0</v>
      </c>
      <c r="W131" s="3">
        <f t="shared" si="9"/>
        <v>1</v>
      </c>
      <c r="X131" s="3">
        <f t="shared" si="10"/>
        <v>1</v>
      </c>
    </row>
    <row r="132" spans="1:24" x14ac:dyDescent="0.25">
      <c r="A132">
        <v>8296</v>
      </c>
      <c r="B132" t="s">
        <v>172</v>
      </c>
      <c r="C132" t="s">
        <v>176</v>
      </c>
      <c r="D132" t="s">
        <v>171</v>
      </c>
      <c r="E132" s="42">
        <v>910130275</v>
      </c>
      <c r="F132" s="42">
        <v>65291743</v>
      </c>
      <c r="G132" s="42">
        <v>176054175</v>
      </c>
      <c r="H132" s="42">
        <v>99906573</v>
      </c>
      <c r="I132" s="42">
        <v>1251382766</v>
      </c>
      <c r="K132">
        <v>8296</v>
      </c>
      <c r="L132" t="s">
        <v>172</v>
      </c>
      <c r="M132" t="s">
        <v>1322</v>
      </c>
      <c r="N132" s="42">
        <v>910130275</v>
      </c>
      <c r="O132" s="42">
        <v>65291743</v>
      </c>
      <c r="P132" s="42">
        <v>176054175</v>
      </c>
      <c r="Q132" s="42">
        <v>99906570</v>
      </c>
      <c r="R132" s="42">
        <v>1251382763</v>
      </c>
      <c r="T132" s="3">
        <f t="shared" ref="T132:T195" si="11">E132-N132</f>
        <v>0</v>
      </c>
      <c r="U132" s="3">
        <f t="shared" ref="U132:U195" si="12">F132-O132</f>
        <v>0</v>
      </c>
      <c r="V132" s="3">
        <f t="shared" ref="V132:V195" si="13">G132-P132</f>
        <v>0</v>
      </c>
      <c r="W132" s="3">
        <f t="shared" ref="W132:W195" si="14">H132-Q132</f>
        <v>3</v>
      </c>
      <c r="X132" s="3">
        <f t="shared" ref="X132:X195" si="15">I132-R132</f>
        <v>3</v>
      </c>
    </row>
    <row r="133" spans="1:24" x14ac:dyDescent="0.25">
      <c r="A133">
        <v>8372</v>
      </c>
      <c r="B133" t="s">
        <v>172</v>
      </c>
      <c r="C133" t="s">
        <v>177</v>
      </c>
      <c r="D133" t="s">
        <v>171</v>
      </c>
      <c r="E133" s="42">
        <v>456383798</v>
      </c>
      <c r="F133" s="42">
        <v>33486726</v>
      </c>
      <c r="G133" s="42">
        <v>113705704</v>
      </c>
      <c r="H133" s="42">
        <v>73264820</v>
      </c>
      <c r="I133" s="42">
        <v>676841048</v>
      </c>
      <c r="K133">
        <v>8372</v>
      </c>
      <c r="L133" t="s">
        <v>172</v>
      </c>
      <c r="M133" t="s">
        <v>1323</v>
      </c>
      <c r="N133" s="42">
        <v>456383798</v>
      </c>
      <c r="O133" s="42">
        <v>33486726</v>
      </c>
      <c r="P133" s="42">
        <v>113705704</v>
      </c>
      <c r="Q133" s="42">
        <v>73264818</v>
      </c>
      <c r="R133" s="42">
        <v>676841046</v>
      </c>
      <c r="T133" s="3">
        <f t="shared" si="11"/>
        <v>0</v>
      </c>
      <c r="U133" s="3">
        <f t="shared" si="12"/>
        <v>0</v>
      </c>
      <c r="V133" s="3">
        <f t="shared" si="13"/>
        <v>0</v>
      </c>
      <c r="W133" s="3">
        <f t="shared" si="14"/>
        <v>2</v>
      </c>
      <c r="X133" s="3">
        <f t="shared" si="15"/>
        <v>2</v>
      </c>
    </row>
    <row r="134" spans="1:24" x14ac:dyDescent="0.25">
      <c r="A134">
        <v>8421</v>
      </c>
      <c r="B134" t="s">
        <v>172</v>
      </c>
      <c r="C134" t="s">
        <v>178</v>
      </c>
      <c r="D134" t="s">
        <v>171</v>
      </c>
      <c r="E134" s="42">
        <v>639017899</v>
      </c>
      <c r="F134" s="42">
        <v>44069855</v>
      </c>
      <c r="G134" s="42">
        <v>205887094</v>
      </c>
      <c r="H134" s="42">
        <v>46623066</v>
      </c>
      <c r="I134" s="42">
        <v>935597914</v>
      </c>
      <c r="K134">
        <v>8421</v>
      </c>
      <c r="L134" t="s">
        <v>172</v>
      </c>
      <c r="M134" t="s">
        <v>1324</v>
      </c>
      <c r="N134" s="42">
        <v>639017899</v>
      </c>
      <c r="O134" s="42">
        <v>44069855</v>
      </c>
      <c r="P134" s="42">
        <v>205887094</v>
      </c>
      <c r="Q134" s="42">
        <v>46623066</v>
      </c>
      <c r="R134" s="42">
        <v>935597914</v>
      </c>
      <c r="T134" s="3">
        <f t="shared" si="11"/>
        <v>0</v>
      </c>
      <c r="U134" s="3">
        <f t="shared" si="12"/>
        <v>0</v>
      </c>
      <c r="V134" s="3">
        <f t="shared" si="13"/>
        <v>0</v>
      </c>
      <c r="W134" s="3">
        <f t="shared" si="14"/>
        <v>0</v>
      </c>
      <c r="X134" s="3">
        <f t="shared" si="15"/>
        <v>0</v>
      </c>
    </row>
    <row r="135" spans="1:24" x14ac:dyDescent="0.25">
      <c r="A135">
        <v>8433</v>
      </c>
      <c r="B135" t="s">
        <v>179</v>
      </c>
      <c r="C135" t="s">
        <v>180</v>
      </c>
      <c r="D135" t="s">
        <v>171</v>
      </c>
      <c r="E135" s="42">
        <v>1346743880</v>
      </c>
      <c r="F135" s="42">
        <v>73457384</v>
      </c>
      <c r="G135" s="42">
        <v>297037718</v>
      </c>
      <c r="H135" s="42">
        <v>126548324</v>
      </c>
      <c r="I135" s="42">
        <v>1843787306</v>
      </c>
      <c r="K135">
        <v>8433</v>
      </c>
      <c r="L135" t="s">
        <v>172</v>
      </c>
      <c r="M135" t="s">
        <v>179</v>
      </c>
      <c r="N135" s="42">
        <v>1346743880</v>
      </c>
      <c r="O135" s="42">
        <v>73457384</v>
      </c>
      <c r="P135" s="42">
        <v>297037718</v>
      </c>
      <c r="Q135" s="42">
        <v>126548322</v>
      </c>
      <c r="R135" s="42">
        <v>1843787304</v>
      </c>
      <c r="T135" s="3">
        <f t="shared" si="11"/>
        <v>0</v>
      </c>
      <c r="U135" s="3">
        <f t="shared" si="12"/>
        <v>0</v>
      </c>
      <c r="V135" s="3">
        <f t="shared" si="13"/>
        <v>0</v>
      </c>
      <c r="W135" s="3">
        <f t="shared" si="14"/>
        <v>2</v>
      </c>
      <c r="X135" s="3">
        <f t="shared" si="15"/>
        <v>2</v>
      </c>
    </row>
    <row r="136" spans="1:24" x14ac:dyDescent="0.25">
      <c r="A136">
        <v>8436</v>
      </c>
      <c r="B136" t="s">
        <v>172</v>
      </c>
      <c r="C136" t="s">
        <v>181</v>
      </c>
      <c r="D136" t="s">
        <v>171</v>
      </c>
      <c r="E136" s="42">
        <v>459529572</v>
      </c>
      <c r="F136" s="42">
        <v>33740437</v>
      </c>
      <c r="G136" s="42">
        <v>78675758</v>
      </c>
      <c r="H136" s="42">
        <v>19981314</v>
      </c>
      <c r="I136" s="42">
        <v>591927081</v>
      </c>
      <c r="K136">
        <v>8436</v>
      </c>
      <c r="L136" t="s">
        <v>172</v>
      </c>
      <c r="M136" t="s">
        <v>1325</v>
      </c>
      <c r="N136" s="42">
        <v>459529572</v>
      </c>
      <c r="O136" s="42">
        <v>33740437</v>
      </c>
      <c r="P136" s="42">
        <v>78675758</v>
      </c>
      <c r="Q136" s="42">
        <v>19981314</v>
      </c>
      <c r="R136" s="42">
        <v>591927081</v>
      </c>
      <c r="T136" s="3">
        <f t="shared" si="11"/>
        <v>0</v>
      </c>
      <c r="U136" s="3">
        <f t="shared" si="12"/>
        <v>0</v>
      </c>
      <c r="V136" s="3">
        <f t="shared" si="13"/>
        <v>0</v>
      </c>
      <c r="W136" s="3">
        <f t="shared" si="14"/>
        <v>0</v>
      </c>
      <c r="X136" s="3">
        <f t="shared" si="15"/>
        <v>0</v>
      </c>
    </row>
    <row r="137" spans="1:24" x14ac:dyDescent="0.25">
      <c r="A137">
        <v>8520</v>
      </c>
      <c r="B137" t="s">
        <v>172</v>
      </c>
      <c r="C137" t="s">
        <v>182</v>
      </c>
      <c r="D137" t="s">
        <v>171</v>
      </c>
      <c r="E137" s="42">
        <v>595391066</v>
      </c>
      <c r="F137" s="42">
        <v>46240128</v>
      </c>
      <c r="G137" s="42">
        <v>51669150</v>
      </c>
      <c r="H137" s="42">
        <v>13320876</v>
      </c>
      <c r="I137" s="42">
        <v>706621220</v>
      </c>
      <c r="K137">
        <v>8520</v>
      </c>
      <c r="L137" t="s">
        <v>172</v>
      </c>
      <c r="M137" t="s">
        <v>1326</v>
      </c>
      <c r="N137" s="42">
        <v>595391066</v>
      </c>
      <c r="O137" s="42">
        <v>46240128</v>
      </c>
      <c r="P137" s="42">
        <v>51669150</v>
      </c>
      <c r="Q137" s="42">
        <v>13320876</v>
      </c>
      <c r="R137" s="42">
        <v>706621220</v>
      </c>
      <c r="T137" s="3">
        <f t="shared" si="11"/>
        <v>0</v>
      </c>
      <c r="U137" s="3">
        <f t="shared" si="12"/>
        <v>0</v>
      </c>
      <c r="V137" s="3">
        <f t="shared" si="13"/>
        <v>0</v>
      </c>
      <c r="W137" s="3">
        <f t="shared" si="14"/>
        <v>0</v>
      </c>
      <c r="X137" s="3">
        <f t="shared" si="15"/>
        <v>0</v>
      </c>
    </row>
    <row r="138" spans="1:24" x14ac:dyDescent="0.25">
      <c r="A138">
        <v>8549</v>
      </c>
      <c r="B138" t="s">
        <v>172</v>
      </c>
      <c r="C138" t="s">
        <v>183</v>
      </c>
      <c r="D138" t="s">
        <v>171</v>
      </c>
      <c r="E138" s="42">
        <v>99907648</v>
      </c>
      <c r="F138" s="42">
        <v>13075695</v>
      </c>
      <c r="G138" s="42">
        <v>58222560</v>
      </c>
      <c r="H138" s="42">
        <v>13320876</v>
      </c>
      <c r="I138" s="42">
        <v>184526779</v>
      </c>
      <c r="K138">
        <v>8549</v>
      </c>
      <c r="L138" t="s">
        <v>172</v>
      </c>
      <c r="M138" t="s">
        <v>1327</v>
      </c>
      <c r="N138" s="42">
        <v>99907648</v>
      </c>
      <c r="O138" s="42">
        <v>13075695</v>
      </c>
      <c r="P138" s="42">
        <v>58222560</v>
      </c>
      <c r="Q138" s="42">
        <v>13320876</v>
      </c>
      <c r="R138" s="42">
        <v>184526779</v>
      </c>
      <c r="T138" s="3">
        <f t="shared" si="11"/>
        <v>0</v>
      </c>
      <c r="U138" s="3">
        <f t="shared" si="12"/>
        <v>0</v>
      </c>
      <c r="V138" s="3">
        <f t="shared" si="13"/>
        <v>0</v>
      </c>
      <c r="W138" s="3">
        <f t="shared" si="14"/>
        <v>0</v>
      </c>
      <c r="X138" s="3">
        <f t="shared" si="15"/>
        <v>0</v>
      </c>
    </row>
    <row r="139" spans="1:24" x14ac:dyDescent="0.25">
      <c r="A139">
        <v>8558</v>
      </c>
      <c r="B139" t="s">
        <v>172</v>
      </c>
      <c r="C139" t="s">
        <v>184</v>
      </c>
      <c r="D139" t="s">
        <v>171</v>
      </c>
      <c r="E139" s="42">
        <v>291477907</v>
      </c>
      <c r="F139" s="42">
        <v>42486092</v>
      </c>
      <c r="G139" s="42">
        <v>49420131</v>
      </c>
      <c r="H139" s="42">
        <v>53283506</v>
      </c>
      <c r="I139" s="42">
        <v>436667636</v>
      </c>
      <c r="K139">
        <v>8558</v>
      </c>
      <c r="L139" t="s">
        <v>172</v>
      </c>
      <c r="M139" t="s">
        <v>1328</v>
      </c>
      <c r="N139" s="42">
        <v>291477907</v>
      </c>
      <c r="O139" s="42">
        <v>42486092</v>
      </c>
      <c r="P139" s="42">
        <v>49420131</v>
      </c>
      <c r="Q139" s="42">
        <v>53283504</v>
      </c>
      <c r="R139" s="42">
        <v>436667634</v>
      </c>
      <c r="T139" s="3">
        <f t="shared" si="11"/>
        <v>0</v>
      </c>
      <c r="U139" s="3">
        <f t="shared" si="12"/>
        <v>0</v>
      </c>
      <c r="V139" s="3">
        <f t="shared" si="13"/>
        <v>0</v>
      </c>
      <c r="W139" s="3">
        <f t="shared" si="14"/>
        <v>2</v>
      </c>
      <c r="X139" s="3">
        <f t="shared" si="15"/>
        <v>2</v>
      </c>
    </row>
    <row r="140" spans="1:24" x14ac:dyDescent="0.25">
      <c r="A140">
        <v>8560</v>
      </c>
      <c r="B140" t="s">
        <v>172</v>
      </c>
      <c r="C140" t="s">
        <v>185</v>
      </c>
      <c r="D140" t="s">
        <v>171</v>
      </c>
      <c r="E140" s="42">
        <v>538587435</v>
      </c>
      <c r="F140" s="42">
        <v>61915325</v>
      </c>
      <c r="G140" s="42">
        <v>143439418</v>
      </c>
      <c r="H140" s="42">
        <v>73264820</v>
      </c>
      <c r="I140" s="42">
        <v>817206998</v>
      </c>
      <c r="K140">
        <v>8560</v>
      </c>
      <c r="L140" t="s">
        <v>172</v>
      </c>
      <c r="M140" t="s">
        <v>1329</v>
      </c>
      <c r="N140" s="42">
        <v>538587435</v>
      </c>
      <c r="O140" s="42">
        <v>61915325</v>
      </c>
      <c r="P140" s="42">
        <v>143439418</v>
      </c>
      <c r="Q140" s="42">
        <v>73264818</v>
      </c>
      <c r="R140" s="42">
        <v>817206996</v>
      </c>
      <c r="T140" s="3">
        <f t="shared" si="11"/>
        <v>0</v>
      </c>
      <c r="U140" s="3">
        <f t="shared" si="12"/>
        <v>0</v>
      </c>
      <c r="V140" s="3">
        <f t="shared" si="13"/>
        <v>0</v>
      </c>
      <c r="W140" s="3">
        <f t="shared" si="14"/>
        <v>2</v>
      </c>
      <c r="X140" s="3">
        <f t="shared" si="15"/>
        <v>2</v>
      </c>
    </row>
    <row r="141" spans="1:24" x14ac:dyDescent="0.25">
      <c r="A141">
        <v>8573</v>
      </c>
      <c r="B141" t="s">
        <v>172</v>
      </c>
      <c r="C141" t="s">
        <v>186</v>
      </c>
      <c r="D141" t="s">
        <v>171</v>
      </c>
      <c r="E141" s="42">
        <v>578059005</v>
      </c>
      <c r="F141" s="42">
        <v>44951629</v>
      </c>
      <c r="G141" s="42">
        <v>111331214</v>
      </c>
      <c r="H141" s="42">
        <v>73264820</v>
      </c>
      <c r="I141" s="42">
        <v>807606668</v>
      </c>
      <c r="K141">
        <v>8573</v>
      </c>
      <c r="L141" t="s">
        <v>172</v>
      </c>
      <c r="M141" t="s">
        <v>1330</v>
      </c>
      <c r="N141" s="42">
        <v>578059005</v>
      </c>
      <c r="O141" s="42">
        <v>44951629</v>
      </c>
      <c r="P141" s="42">
        <v>111331214</v>
      </c>
      <c r="Q141" s="42">
        <v>73264818</v>
      </c>
      <c r="R141" s="42">
        <v>807606666</v>
      </c>
      <c r="T141" s="3">
        <f t="shared" si="11"/>
        <v>0</v>
      </c>
      <c r="U141" s="3">
        <f t="shared" si="12"/>
        <v>0</v>
      </c>
      <c r="V141" s="3">
        <f t="shared" si="13"/>
        <v>0</v>
      </c>
      <c r="W141" s="3">
        <f t="shared" si="14"/>
        <v>2</v>
      </c>
      <c r="X141" s="3">
        <f t="shared" si="15"/>
        <v>2</v>
      </c>
    </row>
    <row r="142" spans="1:24" x14ac:dyDescent="0.25">
      <c r="A142">
        <v>8606</v>
      </c>
      <c r="B142" t="s">
        <v>172</v>
      </c>
      <c r="C142" t="s">
        <v>187</v>
      </c>
      <c r="D142" t="s">
        <v>171</v>
      </c>
      <c r="E142" s="42">
        <v>676018618</v>
      </c>
      <c r="F142" s="42">
        <v>51876982</v>
      </c>
      <c r="G142" s="42">
        <v>202320626</v>
      </c>
      <c r="H142" s="42">
        <v>86585696</v>
      </c>
      <c r="I142" s="42">
        <v>1016801922</v>
      </c>
      <c r="K142">
        <v>8606</v>
      </c>
      <c r="L142" t="s">
        <v>172</v>
      </c>
      <c r="M142" t="s">
        <v>1331</v>
      </c>
      <c r="N142" s="42">
        <v>676018618</v>
      </c>
      <c r="O142" s="42">
        <v>51876982</v>
      </c>
      <c r="P142" s="42">
        <v>202320626</v>
      </c>
      <c r="Q142" s="42">
        <v>86585694</v>
      </c>
      <c r="R142" s="42">
        <v>1016801920</v>
      </c>
      <c r="T142" s="3">
        <f t="shared" si="11"/>
        <v>0</v>
      </c>
      <c r="U142" s="3">
        <f t="shared" si="12"/>
        <v>0</v>
      </c>
      <c r="V142" s="3">
        <f t="shared" si="13"/>
        <v>0</v>
      </c>
      <c r="W142" s="3">
        <f t="shared" si="14"/>
        <v>2</v>
      </c>
      <c r="X142" s="3">
        <f t="shared" si="15"/>
        <v>2</v>
      </c>
    </row>
    <row r="143" spans="1:24" x14ac:dyDescent="0.25">
      <c r="A143">
        <v>8634</v>
      </c>
      <c r="B143" t="s">
        <v>172</v>
      </c>
      <c r="C143" t="s">
        <v>188</v>
      </c>
      <c r="D143" t="s">
        <v>171</v>
      </c>
      <c r="E143" s="42">
        <v>458840215</v>
      </c>
      <c r="F143" s="42">
        <v>21669948</v>
      </c>
      <c r="G143" s="42">
        <v>45557582</v>
      </c>
      <c r="H143" s="42">
        <v>53283506</v>
      </c>
      <c r="I143" s="42">
        <v>579351251</v>
      </c>
      <c r="K143">
        <v>8634</v>
      </c>
      <c r="L143" t="s">
        <v>172</v>
      </c>
      <c r="M143" t="s">
        <v>1332</v>
      </c>
      <c r="N143" s="42">
        <v>458840215</v>
      </c>
      <c r="O143" s="42">
        <v>21669948</v>
      </c>
      <c r="P143" s="42">
        <v>45557582</v>
      </c>
      <c r="Q143" s="42">
        <v>53283504</v>
      </c>
      <c r="R143" s="42">
        <v>579351249</v>
      </c>
      <c r="T143" s="3">
        <f t="shared" si="11"/>
        <v>0</v>
      </c>
      <c r="U143" s="3">
        <f t="shared" si="12"/>
        <v>0</v>
      </c>
      <c r="V143" s="3">
        <f t="shared" si="13"/>
        <v>0</v>
      </c>
      <c r="W143" s="3">
        <f t="shared" si="14"/>
        <v>2</v>
      </c>
      <c r="X143" s="3">
        <f t="shared" si="15"/>
        <v>2</v>
      </c>
    </row>
    <row r="144" spans="1:24" x14ac:dyDescent="0.25">
      <c r="A144">
        <v>8638</v>
      </c>
      <c r="B144" t="s">
        <v>172</v>
      </c>
      <c r="C144" t="s">
        <v>127</v>
      </c>
      <c r="D144" t="s">
        <v>171</v>
      </c>
      <c r="E144" s="42">
        <v>1949439889</v>
      </c>
      <c r="F144" s="42">
        <v>214224823</v>
      </c>
      <c r="G144" s="42">
        <v>343806298</v>
      </c>
      <c r="H144" s="42">
        <v>226454899</v>
      </c>
      <c r="I144" s="42">
        <v>2733925909</v>
      </c>
      <c r="K144">
        <v>8638</v>
      </c>
      <c r="L144" t="s">
        <v>172</v>
      </c>
      <c r="M144" t="s">
        <v>1281</v>
      </c>
      <c r="N144" s="42">
        <v>1949439889</v>
      </c>
      <c r="O144" s="42">
        <v>214224823</v>
      </c>
      <c r="P144" s="42">
        <v>343806298</v>
      </c>
      <c r="Q144" s="42">
        <v>226454892</v>
      </c>
      <c r="R144" s="42">
        <v>2733925902</v>
      </c>
      <c r="T144" s="3">
        <f t="shared" si="11"/>
        <v>0</v>
      </c>
      <c r="U144" s="3">
        <f t="shared" si="12"/>
        <v>0</v>
      </c>
      <c r="V144" s="3">
        <f t="shared" si="13"/>
        <v>0</v>
      </c>
      <c r="W144" s="3">
        <f t="shared" si="14"/>
        <v>7</v>
      </c>
      <c r="X144" s="3">
        <f t="shared" si="15"/>
        <v>7</v>
      </c>
    </row>
    <row r="145" spans="1:24" x14ac:dyDescent="0.25">
      <c r="A145">
        <v>8675</v>
      </c>
      <c r="B145" t="s">
        <v>172</v>
      </c>
      <c r="C145" t="s">
        <v>189</v>
      </c>
      <c r="D145" t="s">
        <v>171</v>
      </c>
      <c r="E145" s="42">
        <v>298005025</v>
      </c>
      <c r="F145" s="42">
        <v>59601005</v>
      </c>
      <c r="G145" s="42">
        <v>58621044</v>
      </c>
      <c r="H145" s="42">
        <v>26641753</v>
      </c>
      <c r="I145" s="42">
        <v>442868827</v>
      </c>
      <c r="K145">
        <v>8675</v>
      </c>
      <c r="L145" t="s">
        <v>172</v>
      </c>
      <c r="M145" t="s">
        <v>1333</v>
      </c>
      <c r="N145" s="42">
        <v>298005025</v>
      </c>
      <c r="O145" s="42">
        <v>59601005</v>
      </c>
      <c r="P145" s="42">
        <v>58621044</v>
      </c>
      <c r="Q145" s="42">
        <v>26641752</v>
      </c>
      <c r="R145" s="42">
        <v>442868826</v>
      </c>
      <c r="T145" s="3">
        <f t="shared" si="11"/>
        <v>0</v>
      </c>
      <c r="U145" s="3">
        <f t="shared" si="12"/>
        <v>0</v>
      </c>
      <c r="V145" s="3">
        <f t="shared" si="13"/>
        <v>0</v>
      </c>
      <c r="W145" s="3">
        <f t="shared" si="14"/>
        <v>1</v>
      </c>
      <c r="X145" s="3">
        <f t="shared" si="15"/>
        <v>1</v>
      </c>
    </row>
    <row r="146" spans="1:24" x14ac:dyDescent="0.25">
      <c r="A146">
        <v>8685</v>
      </c>
      <c r="B146" t="s">
        <v>172</v>
      </c>
      <c r="C146" t="s">
        <v>190</v>
      </c>
      <c r="D146" t="s">
        <v>171</v>
      </c>
      <c r="E146" s="42">
        <v>387663918</v>
      </c>
      <c r="F146" s="42">
        <v>68986004</v>
      </c>
      <c r="G146" s="42">
        <v>50097765</v>
      </c>
      <c r="H146" s="42">
        <v>13320876</v>
      </c>
      <c r="I146" s="42">
        <v>520068563</v>
      </c>
      <c r="K146">
        <v>8685</v>
      </c>
      <c r="L146" t="s">
        <v>172</v>
      </c>
      <c r="M146" t="s">
        <v>1334</v>
      </c>
      <c r="N146" s="42">
        <v>387663918</v>
      </c>
      <c r="O146" s="42">
        <v>68986004</v>
      </c>
      <c r="P146" s="42">
        <v>50097765</v>
      </c>
      <c r="Q146" s="42">
        <v>13320876</v>
      </c>
      <c r="R146" s="42">
        <v>520068563</v>
      </c>
      <c r="T146" s="3">
        <f t="shared" si="11"/>
        <v>0</v>
      </c>
      <c r="U146" s="3">
        <f t="shared" si="12"/>
        <v>0</v>
      </c>
      <c r="V146" s="3">
        <f t="shared" si="13"/>
        <v>0</v>
      </c>
      <c r="W146" s="3">
        <f t="shared" si="14"/>
        <v>0</v>
      </c>
      <c r="X146" s="3">
        <f t="shared" si="15"/>
        <v>0</v>
      </c>
    </row>
    <row r="147" spans="1:24" x14ac:dyDescent="0.25">
      <c r="A147">
        <v>8758</v>
      </c>
      <c r="B147" t="s">
        <v>191</v>
      </c>
      <c r="C147" t="s">
        <v>192</v>
      </c>
      <c r="D147" t="s">
        <v>171</v>
      </c>
      <c r="E147" s="42">
        <v>4768483287</v>
      </c>
      <c r="F147" s="42">
        <v>461455770</v>
      </c>
      <c r="G147" s="42">
        <v>657242674</v>
      </c>
      <c r="H147" s="42">
        <v>299719715</v>
      </c>
      <c r="I147" s="42">
        <v>6186901446</v>
      </c>
      <c r="K147">
        <v>8758</v>
      </c>
      <c r="L147" t="s">
        <v>172</v>
      </c>
      <c r="M147" t="s">
        <v>191</v>
      </c>
      <c r="N147" s="42">
        <v>4768483287</v>
      </c>
      <c r="O147" s="42">
        <v>461455770</v>
      </c>
      <c r="P147" s="42">
        <v>657242674</v>
      </c>
      <c r="Q147" s="42">
        <v>299719710</v>
      </c>
      <c r="R147" s="42">
        <v>6186901441</v>
      </c>
      <c r="T147" s="3">
        <f t="shared" si="11"/>
        <v>0</v>
      </c>
      <c r="U147" s="3">
        <f t="shared" si="12"/>
        <v>0</v>
      </c>
      <c r="V147" s="3">
        <f t="shared" si="13"/>
        <v>0</v>
      </c>
      <c r="W147" s="3">
        <f t="shared" si="14"/>
        <v>5</v>
      </c>
      <c r="X147" s="3">
        <f t="shared" si="15"/>
        <v>5</v>
      </c>
    </row>
    <row r="148" spans="1:24" x14ac:dyDescent="0.25">
      <c r="A148">
        <v>8770</v>
      </c>
      <c r="B148" t="s">
        <v>172</v>
      </c>
      <c r="C148" t="s">
        <v>193</v>
      </c>
      <c r="D148" t="s">
        <v>171</v>
      </c>
      <c r="E148" s="42">
        <v>235465670</v>
      </c>
      <c r="F148" s="42">
        <v>40140139</v>
      </c>
      <c r="G148" s="42">
        <v>23183942</v>
      </c>
      <c r="H148" s="42">
        <v>6660438</v>
      </c>
      <c r="I148" s="42">
        <v>305450189</v>
      </c>
      <c r="K148">
        <v>8770</v>
      </c>
      <c r="L148" t="s">
        <v>172</v>
      </c>
      <c r="M148" t="s">
        <v>1335</v>
      </c>
      <c r="N148" s="42">
        <v>235465670</v>
      </c>
      <c r="O148" s="42">
        <v>40140139</v>
      </c>
      <c r="P148" s="42">
        <v>23183942</v>
      </c>
      <c r="Q148" s="42">
        <v>6660438</v>
      </c>
      <c r="R148" s="42">
        <v>305450189</v>
      </c>
      <c r="T148" s="3">
        <f t="shared" si="11"/>
        <v>0</v>
      </c>
      <c r="U148" s="3">
        <f t="shared" si="12"/>
        <v>0</v>
      </c>
      <c r="V148" s="3">
        <f t="shared" si="13"/>
        <v>0</v>
      </c>
      <c r="W148" s="3">
        <f t="shared" si="14"/>
        <v>0</v>
      </c>
      <c r="X148" s="3">
        <f t="shared" si="15"/>
        <v>0</v>
      </c>
    </row>
    <row r="149" spans="1:24" x14ac:dyDescent="0.25">
      <c r="A149">
        <v>8832</v>
      </c>
      <c r="B149" t="s">
        <v>172</v>
      </c>
      <c r="C149" t="s">
        <v>194</v>
      </c>
      <c r="D149" t="s">
        <v>171</v>
      </c>
      <c r="E149" s="42">
        <v>238424660</v>
      </c>
      <c r="F149" s="42">
        <v>27732416</v>
      </c>
      <c r="G149" s="42">
        <v>106697633</v>
      </c>
      <c r="H149" s="42">
        <v>26641752</v>
      </c>
      <c r="I149" s="42">
        <v>399496461</v>
      </c>
      <c r="K149">
        <v>8832</v>
      </c>
      <c r="L149" t="s">
        <v>172</v>
      </c>
      <c r="M149" t="s">
        <v>1336</v>
      </c>
      <c r="N149" s="42">
        <v>238424660</v>
      </c>
      <c r="O149" s="42">
        <v>27732416</v>
      </c>
      <c r="P149" s="42">
        <v>106697633</v>
      </c>
      <c r="Q149" s="42">
        <v>26641752</v>
      </c>
      <c r="R149" s="42">
        <v>399496461</v>
      </c>
      <c r="T149" s="3">
        <f t="shared" si="11"/>
        <v>0</v>
      </c>
      <c r="U149" s="3">
        <f t="shared" si="12"/>
        <v>0</v>
      </c>
      <c r="V149" s="3">
        <f t="shared" si="13"/>
        <v>0</v>
      </c>
      <c r="W149" s="3">
        <f t="shared" si="14"/>
        <v>0</v>
      </c>
      <c r="X149" s="3">
        <f t="shared" si="15"/>
        <v>0</v>
      </c>
    </row>
    <row r="150" spans="1:24" x14ac:dyDescent="0.25">
      <c r="A150">
        <v>8849</v>
      </c>
      <c r="B150" t="s">
        <v>172</v>
      </c>
      <c r="C150" t="s">
        <v>195</v>
      </c>
      <c r="D150" t="s">
        <v>171</v>
      </c>
      <c r="E150" s="42">
        <v>141443247</v>
      </c>
      <c r="F150" s="42">
        <v>0</v>
      </c>
      <c r="G150" s="42">
        <v>22208636</v>
      </c>
      <c r="H150" s="42">
        <v>6660438</v>
      </c>
      <c r="I150" s="42">
        <v>170312321</v>
      </c>
      <c r="K150">
        <v>8849</v>
      </c>
      <c r="L150" t="s">
        <v>172</v>
      </c>
      <c r="M150" t="s">
        <v>1337</v>
      </c>
      <c r="N150" s="42">
        <v>141443247</v>
      </c>
      <c r="O150" s="42">
        <v>0</v>
      </c>
      <c r="P150" s="42">
        <v>22208636</v>
      </c>
      <c r="Q150" s="42">
        <v>6660438</v>
      </c>
      <c r="R150" s="42">
        <v>170312321</v>
      </c>
      <c r="T150" s="3">
        <f t="shared" si="11"/>
        <v>0</v>
      </c>
      <c r="U150" s="3">
        <f t="shared" si="12"/>
        <v>0</v>
      </c>
      <c r="V150" s="3">
        <f t="shared" si="13"/>
        <v>0</v>
      </c>
      <c r="W150" s="3">
        <f t="shared" si="14"/>
        <v>0</v>
      </c>
      <c r="X150" s="3">
        <f t="shared" si="15"/>
        <v>0</v>
      </c>
    </row>
    <row r="151" spans="1:24" x14ac:dyDescent="0.25">
      <c r="A151">
        <v>11001</v>
      </c>
      <c r="B151" t="s">
        <v>196</v>
      </c>
      <c r="C151" t="s">
        <v>197</v>
      </c>
      <c r="D151" t="s">
        <v>198</v>
      </c>
      <c r="E151" s="42">
        <v>55650058007</v>
      </c>
      <c r="F151" s="42">
        <v>2582095774</v>
      </c>
      <c r="G151" s="42">
        <v>7691335065</v>
      </c>
      <c r="H151" s="42">
        <v>3050480633</v>
      </c>
      <c r="I151" s="42">
        <v>68973969479</v>
      </c>
      <c r="K151">
        <v>11001</v>
      </c>
      <c r="L151" t="s">
        <v>1338</v>
      </c>
      <c r="M151" t="s">
        <v>1339</v>
      </c>
      <c r="N151" s="42">
        <v>55650058007</v>
      </c>
      <c r="O151" s="42">
        <v>2582095774</v>
      </c>
      <c r="P151" s="42">
        <v>7691335065</v>
      </c>
      <c r="Q151" s="42">
        <v>3050480604</v>
      </c>
      <c r="R151" s="42">
        <v>68973969450</v>
      </c>
      <c r="T151" s="3">
        <f t="shared" si="11"/>
        <v>0</v>
      </c>
      <c r="U151" s="3">
        <f t="shared" si="12"/>
        <v>0</v>
      </c>
      <c r="V151" s="3">
        <f t="shared" si="13"/>
        <v>0</v>
      </c>
      <c r="W151" s="3">
        <f t="shared" si="14"/>
        <v>29</v>
      </c>
      <c r="X151" s="3">
        <f t="shared" si="15"/>
        <v>29</v>
      </c>
    </row>
    <row r="152" spans="1:24" x14ac:dyDescent="0.25">
      <c r="A152">
        <v>13001</v>
      </c>
      <c r="B152" t="s">
        <v>199</v>
      </c>
      <c r="C152" t="s">
        <v>200</v>
      </c>
      <c r="D152" t="s">
        <v>59</v>
      </c>
      <c r="E152" s="42">
        <v>12779246725</v>
      </c>
      <c r="F152" s="42">
        <v>119560651</v>
      </c>
      <c r="G152" s="42">
        <v>2013426287</v>
      </c>
      <c r="H152" s="42">
        <v>1265483255</v>
      </c>
      <c r="I152" s="42">
        <v>16177716918</v>
      </c>
      <c r="K152">
        <v>13001</v>
      </c>
      <c r="L152" t="s">
        <v>201</v>
      </c>
      <c r="M152" t="s">
        <v>199</v>
      </c>
      <c r="N152" s="42">
        <v>12779246725</v>
      </c>
      <c r="O152" s="42">
        <v>119560651</v>
      </c>
      <c r="P152" s="42">
        <v>2013426287</v>
      </c>
      <c r="Q152" s="42">
        <v>1265483220</v>
      </c>
      <c r="R152" s="42">
        <v>16177716883</v>
      </c>
      <c r="T152" s="3">
        <f t="shared" si="11"/>
        <v>0</v>
      </c>
      <c r="U152" s="3">
        <f t="shared" si="12"/>
        <v>0</v>
      </c>
      <c r="V152" s="3">
        <f t="shared" si="13"/>
        <v>0</v>
      </c>
      <c r="W152" s="3">
        <f t="shared" si="14"/>
        <v>35</v>
      </c>
      <c r="X152" s="3">
        <f t="shared" si="15"/>
        <v>35</v>
      </c>
    </row>
    <row r="153" spans="1:24" x14ac:dyDescent="0.25">
      <c r="A153">
        <v>13006</v>
      </c>
      <c r="B153" t="s">
        <v>201</v>
      </c>
      <c r="C153" t="s">
        <v>202</v>
      </c>
      <c r="D153" t="s">
        <v>59</v>
      </c>
      <c r="E153" s="42">
        <v>942753475</v>
      </c>
      <c r="F153" s="42">
        <v>33326538</v>
      </c>
      <c r="G153" s="42">
        <v>420297636</v>
      </c>
      <c r="H153" s="42">
        <v>79925256</v>
      </c>
      <c r="I153" s="42">
        <v>1476302905</v>
      </c>
      <c r="K153">
        <v>13006</v>
      </c>
      <c r="L153" t="s">
        <v>201</v>
      </c>
      <c r="M153" t="s">
        <v>1340</v>
      </c>
      <c r="N153" s="42">
        <v>942753475</v>
      </c>
      <c r="O153" s="42">
        <v>33326538</v>
      </c>
      <c r="P153" s="42">
        <v>420297636</v>
      </c>
      <c r="Q153" s="42">
        <v>79925256</v>
      </c>
      <c r="R153" s="42">
        <v>1476302905</v>
      </c>
      <c r="T153" s="3">
        <f t="shared" si="11"/>
        <v>0</v>
      </c>
      <c r="U153" s="3">
        <f t="shared" si="12"/>
        <v>0</v>
      </c>
      <c r="V153" s="3">
        <f t="shared" si="13"/>
        <v>0</v>
      </c>
      <c r="W153" s="3">
        <f t="shared" si="14"/>
        <v>0</v>
      </c>
      <c r="X153" s="3">
        <f t="shared" si="15"/>
        <v>0</v>
      </c>
    </row>
    <row r="154" spans="1:24" x14ac:dyDescent="0.25">
      <c r="A154">
        <v>13030</v>
      </c>
      <c r="B154" t="s">
        <v>201</v>
      </c>
      <c r="C154" t="s">
        <v>203</v>
      </c>
      <c r="D154" t="s">
        <v>59</v>
      </c>
      <c r="E154" s="42">
        <v>363209084</v>
      </c>
      <c r="F154" s="42">
        <v>0</v>
      </c>
      <c r="G154" s="42">
        <v>116582046</v>
      </c>
      <c r="H154" s="42">
        <v>19981314</v>
      </c>
      <c r="I154" s="42">
        <v>499772444</v>
      </c>
      <c r="K154">
        <v>13030</v>
      </c>
      <c r="L154" t="s">
        <v>201</v>
      </c>
      <c r="M154" t="s">
        <v>1341</v>
      </c>
      <c r="N154" s="42">
        <v>363209084</v>
      </c>
      <c r="O154" s="42">
        <v>0</v>
      </c>
      <c r="P154" s="42">
        <v>116582046</v>
      </c>
      <c r="Q154" s="42">
        <v>19981314</v>
      </c>
      <c r="R154" s="42">
        <v>499772444</v>
      </c>
      <c r="T154" s="3">
        <f t="shared" si="11"/>
        <v>0</v>
      </c>
      <c r="U154" s="3">
        <f t="shared" si="12"/>
        <v>0</v>
      </c>
      <c r="V154" s="3">
        <f t="shared" si="13"/>
        <v>0</v>
      </c>
      <c r="W154" s="3">
        <f t="shared" si="14"/>
        <v>0</v>
      </c>
      <c r="X154" s="3">
        <f t="shared" si="15"/>
        <v>0</v>
      </c>
    </row>
    <row r="155" spans="1:24" x14ac:dyDescent="0.25">
      <c r="A155">
        <v>13042</v>
      </c>
      <c r="B155" t="s">
        <v>201</v>
      </c>
      <c r="C155" t="s">
        <v>204</v>
      </c>
      <c r="D155" t="s">
        <v>59</v>
      </c>
      <c r="E155" s="42">
        <v>247142921</v>
      </c>
      <c r="F155" s="42">
        <v>0</v>
      </c>
      <c r="G155" s="42">
        <v>66319946</v>
      </c>
      <c r="H155" s="42">
        <v>13320876</v>
      </c>
      <c r="I155" s="42">
        <v>326783743</v>
      </c>
      <c r="K155">
        <v>13042</v>
      </c>
      <c r="L155" t="s">
        <v>201</v>
      </c>
      <c r="M155" t="s">
        <v>1342</v>
      </c>
      <c r="N155" s="42">
        <v>247142921</v>
      </c>
      <c r="O155" s="42">
        <v>0</v>
      </c>
      <c r="P155" s="42">
        <v>66319946</v>
      </c>
      <c r="Q155" s="42">
        <v>13320876</v>
      </c>
      <c r="R155" s="42">
        <v>326783743</v>
      </c>
      <c r="T155" s="3">
        <f t="shared" si="11"/>
        <v>0</v>
      </c>
      <c r="U155" s="3">
        <f t="shared" si="12"/>
        <v>0</v>
      </c>
      <c r="V155" s="3">
        <f t="shared" si="13"/>
        <v>0</v>
      </c>
      <c r="W155" s="3">
        <f t="shared" si="14"/>
        <v>0</v>
      </c>
      <c r="X155" s="3">
        <f t="shared" si="15"/>
        <v>0</v>
      </c>
    </row>
    <row r="156" spans="1:24" x14ac:dyDescent="0.25">
      <c r="A156">
        <v>13052</v>
      </c>
      <c r="B156" t="s">
        <v>201</v>
      </c>
      <c r="C156" t="s">
        <v>205</v>
      </c>
      <c r="D156" t="s">
        <v>59</v>
      </c>
      <c r="E156" s="42">
        <v>1491604228</v>
      </c>
      <c r="F156" s="42">
        <v>79748515</v>
      </c>
      <c r="G156" s="42">
        <v>315430414</v>
      </c>
      <c r="H156" s="42">
        <v>113227448</v>
      </c>
      <c r="I156" s="42">
        <v>2000010605</v>
      </c>
      <c r="K156">
        <v>13052</v>
      </c>
      <c r="L156" t="s">
        <v>201</v>
      </c>
      <c r="M156" t="s">
        <v>1343</v>
      </c>
      <c r="N156" s="42">
        <v>1491604228</v>
      </c>
      <c r="O156" s="42">
        <v>79748515</v>
      </c>
      <c r="P156" s="42">
        <v>315430414</v>
      </c>
      <c r="Q156" s="42">
        <v>113227446</v>
      </c>
      <c r="R156" s="42">
        <v>2000010603</v>
      </c>
      <c r="T156" s="3">
        <f t="shared" si="11"/>
        <v>0</v>
      </c>
      <c r="U156" s="3">
        <f t="shared" si="12"/>
        <v>0</v>
      </c>
      <c r="V156" s="3">
        <f t="shared" si="13"/>
        <v>0</v>
      </c>
      <c r="W156" s="3">
        <f t="shared" si="14"/>
        <v>2</v>
      </c>
      <c r="X156" s="3">
        <f t="shared" si="15"/>
        <v>2</v>
      </c>
    </row>
    <row r="157" spans="1:24" x14ac:dyDescent="0.25">
      <c r="A157">
        <v>13062</v>
      </c>
      <c r="B157" t="s">
        <v>201</v>
      </c>
      <c r="C157" t="s">
        <v>206</v>
      </c>
      <c r="D157" t="s">
        <v>59</v>
      </c>
      <c r="E157" s="42">
        <v>235268488</v>
      </c>
      <c r="F157" s="42">
        <v>0</v>
      </c>
      <c r="G157" s="42">
        <v>69200016</v>
      </c>
      <c r="H157" s="42">
        <v>13320876</v>
      </c>
      <c r="I157" s="42">
        <v>317789380</v>
      </c>
      <c r="K157">
        <v>13062</v>
      </c>
      <c r="L157" t="s">
        <v>201</v>
      </c>
      <c r="M157" t="s">
        <v>1344</v>
      </c>
      <c r="N157" s="42">
        <v>235268488</v>
      </c>
      <c r="O157" s="42">
        <v>0</v>
      </c>
      <c r="P157" s="42">
        <v>69200016</v>
      </c>
      <c r="Q157" s="42">
        <v>13320876</v>
      </c>
      <c r="R157" s="42">
        <v>317789380</v>
      </c>
      <c r="T157" s="3">
        <f t="shared" si="11"/>
        <v>0</v>
      </c>
      <c r="U157" s="3">
        <f t="shared" si="12"/>
        <v>0</v>
      </c>
      <c r="V157" s="3">
        <f t="shared" si="13"/>
        <v>0</v>
      </c>
      <c r="W157" s="3">
        <f t="shared" si="14"/>
        <v>0</v>
      </c>
      <c r="X157" s="3">
        <f t="shared" si="15"/>
        <v>0</v>
      </c>
    </row>
    <row r="158" spans="1:24" x14ac:dyDescent="0.25">
      <c r="A158">
        <v>13074</v>
      </c>
      <c r="B158" t="s">
        <v>201</v>
      </c>
      <c r="C158" t="s">
        <v>207</v>
      </c>
      <c r="D158" t="s">
        <v>59</v>
      </c>
      <c r="E158" s="42">
        <v>651710331</v>
      </c>
      <c r="F158" s="42">
        <v>32507930</v>
      </c>
      <c r="G158" s="42">
        <v>215523552</v>
      </c>
      <c r="H158" s="42">
        <v>59943943</v>
      </c>
      <c r="I158" s="42">
        <v>959685756</v>
      </c>
      <c r="K158">
        <v>13074</v>
      </c>
      <c r="L158" t="s">
        <v>201</v>
      </c>
      <c r="M158" t="s">
        <v>1345</v>
      </c>
      <c r="N158" s="42">
        <v>651710331</v>
      </c>
      <c r="O158" s="42">
        <v>32507930</v>
      </c>
      <c r="P158" s="42">
        <v>215523552</v>
      </c>
      <c r="Q158" s="42">
        <v>59943942</v>
      </c>
      <c r="R158" s="42">
        <v>959685755</v>
      </c>
      <c r="T158" s="3">
        <f t="shared" si="11"/>
        <v>0</v>
      </c>
      <c r="U158" s="3">
        <f t="shared" si="12"/>
        <v>0</v>
      </c>
      <c r="V158" s="3">
        <f t="shared" si="13"/>
        <v>0</v>
      </c>
      <c r="W158" s="3">
        <f t="shared" si="14"/>
        <v>1</v>
      </c>
      <c r="X158" s="3">
        <f t="shared" si="15"/>
        <v>1</v>
      </c>
    </row>
    <row r="159" spans="1:24" x14ac:dyDescent="0.25">
      <c r="A159">
        <v>13140</v>
      </c>
      <c r="B159" t="s">
        <v>201</v>
      </c>
      <c r="C159" t="s">
        <v>208</v>
      </c>
      <c r="D159" t="s">
        <v>59</v>
      </c>
      <c r="E159" s="42">
        <v>717201880</v>
      </c>
      <c r="F159" s="42">
        <v>6757040</v>
      </c>
      <c r="G159" s="42">
        <v>165188656</v>
      </c>
      <c r="H159" s="42">
        <v>66604382</v>
      </c>
      <c r="I159" s="42">
        <v>955751958</v>
      </c>
      <c r="K159">
        <v>13140</v>
      </c>
      <c r="L159" t="s">
        <v>201</v>
      </c>
      <c r="M159" t="s">
        <v>1346</v>
      </c>
      <c r="N159" s="42">
        <v>717201880</v>
      </c>
      <c r="O159" s="42">
        <v>6757040</v>
      </c>
      <c r="P159" s="42">
        <v>165188656</v>
      </c>
      <c r="Q159" s="42">
        <v>66604380</v>
      </c>
      <c r="R159" s="42">
        <v>955751956</v>
      </c>
      <c r="T159" s="3">
        <f t="shared" si="11"/>
        <v>0</v>
      </c>
      <c r="U159" s="3">
        <f t="shared" si="12"/>
        <v>0</v>
      </c>
      <c r="V159" s="3">
        <f t="shared" si="13"/>
        <v>0</v>
      </c>
      <c r="W159" s="3">
        <f t="shared" si="14"/>
        <v>2</v>
      </c>
      <c r="X159" s="3">
        <f t="shared" si="15"/>
        <v>2</v>
      </c>
    </row>
    <row r="160" spans="1:24" x14ac:dyDescent="0.25">
      <c r="A160">
        <v>13160</v>
      </c>
      <c r="B160" t="s">
        <v>201</v>
      </c>
      <c r="C160" t="s">
        <v>209</v>
      </c>
      <c r="D160" t="s">
        <v>59</v>
      </c>
      <c r="E160" s="42">
        <v>278179924</v>
      </c>
      <c r="F160" s="42">
        <v>11137568</v>
      </c>
      <c r="G160" s="42">
        <v>67904818</v>
      </c>
      <c r="H160" s="42">
        <v>13320876</v>
      </c>
      <c r="I160" s="42">
        <v>370543186</v>
      </c>
      <c r="K160">
        <v>13160</v>
      </c>
      <c r="L160" t="s">
        <v>201</v>
      </c>
      <c r="M160" t="s">
        <v>1347</v>
      </c>
      <c r="N160" s="42">
        <v>278179924</v>
      </c>
      <c r="O160" s="42">
        <v>11137568</v>
      </c>
      <c r="P160" s="42">
        <v>67904818</v>
      </c>
      <c r="Q160" s="42">
        <v>13320876</v>
      </c>
      <c r="R160" s="42">
        <v>370543186</v>
      </c>
      <c r="T160" s="3">
        <f t="shared" si="11"/>
        <v>0</v>
      </c>
      <c r="U160" s="3">
        <f t="shared" si="12"/>
        <v>0</v>
      </c>
      <c r="V160" s="3">
        <f t="shared" si="13"/>
        <v>0</v>
      </c>
      <c r="W160" s="3">
        <f t="shared" si="14"/>
        <v>0</v>
      </c>
      <c r="X160" s="3">
        <f t="shared" si="15"/>
        <v>0</v>
      </c>
    </row>
    <row r="161" spans="1:24" x14ac:dyDescent="0.25">
      <c r="A161">
        <v>13188</v>
      </c>
      <c r="B161" t="s">
        <v>201</v>
      </c>
      <c r="C161" t="s">
        <v>210</v>
      </c>
      <c r="D161" t="s">
        <v>59</v>
      </c>
      <c r="E161" s="42">
        <v>372931657</v>
      </c>
      <c r="F161" s="42">
        <v>0</v>
      </c>
      <c r="G161" s="42">
        <v>124140950</v>
      </c>
      <c r="H161" s="42">
        <v>46623067</v>
      </c>
      <c r="I161" s="42">
        <v>543695674</v>
      </c>
      <c r="K161">
        <v>13188</v>
      </c>
      <c r="L161" t="s">
        <v>201</v>
      </c>
      <c r="M161" t="s">
        <v>1348</v>
      </c>
      <c r="N161" s="42">
        <v>372931657</v>
      </c>
      <c r="O161" s="42">
        <v>0</v>
      </c>
      <c r="P161" s="42">
        <v>124140950</v>
      </c>
      <c r="Q161" s="42">
        <v>46623066</v>
      </c>
      <c r="R161" s="42">
        <v>543695673</v>
      </c>
      <c r="T161" s="3">
        <f t="shared" si="11"/>
        <v>0</v>
      </c>
      <c r="U161" s="3">
        <f t="shared" si="12"/>
        <v>0</v>
      </c>
      <c r="V161" s="3">
        <f t="shared" si="13"/>
        <v>0</v>
      </c>
      <c r="W161" s="3">
        <f t="shared" si="14"/>
        <v>1</v>
      </c>
      <c r="X161" s="3">
        <f t="shared" si="15"/>
        <v>1</v>
      </c>
    </row>
    <row r="162" spans="1:24" x14ac:dyDescent="0.25">
      <c r="A162">
        <v>13212</v>
      </c>
      <c r="B162" t="s">
        <v>201</v>
      </c>
      <c r="C162" t="s">
        <v>211</v>
      </c>
      <c r="D162" t="s">
        <v>59</v>
      </c>
      <c r="E162" s="42">
        <v>480364004</v>
      </c>
      <c r="F162" s="42">
        <v>4845421</v>
      </c>
      <c r="G162" s="42">
        <v>220755682</v>
      </c>
      <c r="H162" s="42">
        <v>53283504</v>
      </c>
      <c r="I162" s="42">
        <v>759248611</v>
      </c>
      <c r="K162">
        <v>13212</v>
      </c>
      <c r="L162" t="s">
        <v>201</v>
      </c>
      <c r="M162" t="s">
        <v>1349</v>
      </c>
      <c r="N162" s="42">
        <v>480364004</v>
      </c>
      <c r="O162" s="42">
        <v>4845421</v>
      </c>
      <c r="P162" s="42">
        <v>220755682</v>
      </c>
      <c r="Q162" s="42">
        <v>53283504</v>
      </c>
      <c r="R162" s="42">
        <v>759248611</v>
      </c>
      <c r="T162" s="3">
        <f t="shared" si="11"/>
        <v>0</v>
      </c>
      <c r="U162" s="3">
        <f t="shared" si="12"/>
        <v>0</v>
      </c>
      <c r="V162" s="3">
        <f t="shared" si="13"/>
        <v>0</v>
      </c>
      <c r="W162" s="3">
        <f t="shared" si="14"/>
        <v>0</v>
      </c>
      <c r="X162" s="3">
        <f t="shared" si="15"/>
        <v>0</v>
      </c>
    </row>
    <row r="163" spans="1:24" x14ac:dyDescent="0.25">
      <c r="A163">
        <v>13222</v>
      </c>
      <c r="B163" t="s">
        <v>201</v>
      </c>
      <c r="C163" t="s">
        <v>212</v>
      </c>
      <c r="D163" t="s">
        <v>59</v>
      </c>
      <c r="E163" s="42">
        <v>525448797</v>
      </c>
      <c r="F163" s="42">
        <v>0</v>
      </c>
      <c r="G163" s="42">
        <v>91335264</v>
      </c>
      <c r="H163" s="42">
        <v>13320876</v>
      </c>
      <c r="I163" s="42">
        <v>630104937</v>
      </c>
      <c r="K163">
        <v>13222</v>
      </c>
      <c r="L163" t="s">
        <v>201</v>
      </c>
      <c r="M163" t="s">
        <v>1350</v>
      </c>
      <c r="N163" s="42">
        <v>525448797</v>
      </c>
      <c r="O163" s="42">
        <v>0</v>
      </c>
      <c r="P163" s="42">
        <v>91335264</v>
      </c>
      <c r="Q163" s="42">
        <v>13320876</v>
      </c>
      <c r="R163" s="42">
        <v>630104937</v>
      </c>
      <c r="T163" s="3">
        <f t="shared" si="11"/>
        <v>0</v>
      </c>
      <c r="U163" s="3">
        <f t="shared" si="12"/>
        <v>0</v>
      </c>
      <c r="V163" s="3">
        <f t="shared" si="13"/>
        <v>0</v>
      </c>
      <c r="W163" s="3">
        <f t="shared" si="14"/>
        <v>0</v>
      </c>
      <c r="X163" s="3">
        <f t="shared" si="15"/>
        <v>0</v>
      </c>
    </row>
    <row r="164" spans="1:24" x14ac:dyDescent="0.25">
      <c r="A164">
        <v>13244</v>
      </c>
      <c r="B164" t="s">
        <v>201</v>
      </c>
      <c r="C164" t="s">
        <v>213</v>
      </c>
      <c r="D164" t="s">
        <v>59</v>
      </c>
      <c r="E164" s="42">
        <v>1911007107</v>
      </c>
      <c r="F164" s="42">
        <v>41352343</v>
      </c>
      <c r="G164" s="42">
        <v>586778341</v>
      </c>
      <c r="H164" s="42">
        <v>279738405</v>
      </c>
      <c r="I164" s="42">
        <v>2818876196</v>
      </c>
      <c r="K164">
        <v>13244</v>
      </c>
      <c r="L164" t="s">
        <v>201</v>
      </c>
      <c r="M164" t="s">
        <v>1351</v>
      </c>
      <c r="N164" s="42">
        <v>1911007107</v>
      </c>
      <c r="O164" s="42">
        <v>41352343</v>
      </c>
      <c r="P164" s="42">
        <v>586778341</v>
      </c>
      <c r="Q164" s="42">
        <v>279738396</v>
      </c>
      <c r="R164" s="42">
        <v>2818876187</v>
      </c>
      <c r="T164" s="3">
        <f t="shared" si="11"/>
        <v>0</v>
      </c>
      <c r="U164" s="3">
        <f t="shared" si="12"/>
        <v>0</v>
      </c>
      <c r="V164" s="3">
        <f t="shared" si="13"/>
        <v>0</v>
      </c>
      <c r="W164" s="3">
        <f t="shared" si="14"/>
        <v>9</v>
      </c>
      <c r="X164" s="3">
        <f t="shared" si="15"/>
        <v>9</v>
      </c>
    </row>
    <row r="165" spans="1:24" x14ac:dyDescent="0.25">
      <c r="A165">
        <v>13248</v>
      </c>
      <c r="B165" t="s">
        <v>201</v>
      </c>
      <c r="C165" t="s">
        <v>214</v>
      </c>
      <c r="D165" t="s">
        <v>59</v>
      </c>
      <c r="E165" s="42">
        <v>177130204</v>
      </c>
      <c r="F165" s="42">
        <v>0</v>
      </c>
      <c r="G165" s="42">
        <v>62789878</v>
      </c>
      <c r="H165" s="42">
        <v>39962630</v>
      </c>
      <c r="I165" s="42">
        <v>279882712</v>
      </c>
      <c r="K165">
        <v>13248</v>
      </c>
      <c r="L165" t="s">
        <v>201</v>
      </c>
      <c r="M165" t="s">
        <v>1352</v>
      </c>
      <c r="N165" s="42">
        <v>177130204</v>
      </c>
      <c r="O165" s="42">
        <v>0</v>
      </c>
      <c r="P165" s="42">
        <v>62789878</v>
      </c>
      <c r="Q165" s="42">
        <v>39962628</v>
      </c>
      <c r="R165" s="42">
        <v>279882710</v>
      </c>
      <c r="T165" s="3">
        <f t="shared" si="11"/>
        <v>0</v>
      </c>
      <c r="U165" s="3">
        <f t="shared" si="12"/>
        <v>0</v>
      </c>
      <c r="V165" s="3">
        <f t="shared" si="13"/>
        <v>0</v>
      </c>
      <c r="W165" s="3">
        <f t="shared" si="14"/>
        <v>2</v>
      </c>
      <c r="X165" s="3">
        <f t="shared" si="15"/>
        <v>2</v>
      </c>
    </row>
    <row r="166" spans="1:24" x14ac:dyDescent="0.25">
      <c r="A166">
        <v>13268</v>
      </c>
      <c r="B166" t="s">
        <v>201</v>
      </c>
      <c r="C166" t="s">
        <v>215</v>
      </c>
      <c r="D166" t="s">
        <v>59</v>
      </c>
      <c r="E166" s="42">
        <v>244919523</v>
      </c>
      <c r="F166" s="42">
        <v>3335593</v>
      </c>
      <c r="G166" s="42">
        <v>210071236</v>
      </c>
      <c r="H166" s="42">
        <v>39962628</v>
      </c>
      <c r="I166" s="42">
        <v>498288980</v>
      </c>
      <c r="K166">
        <v>13268</v>
      </c>
      <c r="L166" t="s">
        <v>201</v>
      </c>
      <c r="M166" t="s">
        <v>1353</v>
      </c>
      <c r="N166" s="42">
        <v>244919523</v>
      </c>
      <c r="O166" s="42">
        <v>3335593</v>
      </c>
      <c r="P166" s="42">
        <v>210071236</v>
      </c>
      <c r="Q166" s="42">
        <v>39962628</v>
      </c>
      <c r="R166" s="42">
        <v>498288980</v>
      </c>
      <c r="T166" s="3">
        <f t="shared" si="11"/>
        <v>0</v>
      </c>
      <c r="U166" s="3">
        <f t="shared" si="12"/>
        <v>0</v>
      </c>
      <c r="V166" s="3">
        <f t="shared" si="13"/>
        <v>0</v>
      </c>
      <c r="W166" s="3">
        <f t="shared" si="14"/>
        <v>0</v>
      </c>
      <c r="X166" s="3">
        <f t="shared" si="15"/>
        <v>0</v>
      </c>
    </row>
    <row r="167" spans="1:24" x14ac:dyDescent="0.25">
      <c r="A167">
        <v>13300</v>
      </c>
      <c r="B167" t="s">
        <v>201</v>
      </c>
      <c r="C167" t="s">
        <v>216</v>
      </c>
      <c r="D167" t="s">
        <v>59</v>
      </c>
      <c r="E167" s="42">
        <v>493883904</v>
      </c>
      <c r="F167" s="42">
        <v>16915830</v>
      </c>
      <c r="G167" s="42">
        <v>220826484</v>
      </c>
      <c r="H167" s="42">
        <v>53283505</v>
      </c>
      <c r="I167" s="42">
        <v>784909723</v>
      </c>
      <c r="K167">
        <v>13300</v>
      </c>
      <c r="L167" t="s">
        <v>201</v>
      </c>
      <c r="M167" t="s">
        <v>1354</v>
      </c>
      <c r="N167" s="42">
        <v>493883904</v>
      </c>
      <c r="O167" s="42">
        <v>16915830</v>
      </c>
      <c r="P167" s="42">
        <v>220826484</v>
      </c>
      <c r="Q167" s="42">
        <v>53283504</v>
      </c>
      <c r="R167" s="42">
        <v>784909722</v>
      </c>
      <c r="T167" s="3">
        <f t="shared" si="11"/>
        <v>0</v>
      </c>
      <c r="U167" s="3">
        <f t="shared" si="12"/>
        <v>0</v>
      </c>
      <c r="V167" s="3">
        <f t="shared" si="13"/>
        <v>0</v>
      </c>
      <c r="W167" s="3">
        <f t="shared" si="14"/>
        <v>1</v>
      </c>
      <c r="X167" s="3">
        <f t="shared" si="15"/>
        <v>1</v>
      </c>
    </row>
    <row r="168" spans="1:24" x14ac:dyDescent="0.25">
      <c r="A168">
        <v>13430</v>
      </c>
      <c r="B168" t="s">
        <v>217</v>
      </c>
      <c r="C168" t="s">
        <v>218</v>
      </c>
      <c r="D168" t="s">
        <v>59</v>
      </c>
      <c r="E168" s="42">
        <v>2802740279</v>
      </c>
      <c r="F168" s="42">
        <v>97337816</v>
      </c>
      <c r="G168" s="42">
        <v>578271770</v>
      </c>
      <c r="H168" s="42">
        <v>146529637</v>
      </c>
      <c r="I168" s="42">
        <v>3624879502</v>
      </c>
      <c r="K168">
        <v>13430</v>
      </c>
      <c r="L168" t="s">
        <v>201</v>
      </c>
      <c r="M168" t="s">
        <v>1355</v>
      </c>
      <c r="N168" s="42">
        <v>2802740279</v>
      </c>
      <c r="O168" s="42">
        <v>97337816</v>
      </c>
      <c r="P168" s="42">
        <v>578271770</v>
      </c>
      <c r="Q168" s="42">
        <v>146529636</v>
      </c>
      <c r="R168" s="42">
        <v>3624879501</v>
      </c>
      <c r="T168" s="3">
        <f t="shared" si="11"/>
        <v>0</v>
      </c>
      <c r="U168" s="3">
        <f t="shared" si="12"/>
        <v>0</v>
      </c>
      <c r="V168" s="3">
        <f t="shared" si="13"/>
        <v>0</v>
      </c>
      <c r="W168" s="3">
        <f t="shared" si="14"/>
        <v>1</v>
      </c>
      <c r="X168" s="3">
        <f t="shared" si="15"/>
        <v>1</v>
      </c>
    </row>
    <row r="169" spans="1:24" x14ac:dyDescent="0.25">
      <c r="A169">
        <v>13433</v>
      </c>
      <c r="B169" t="s">
        <v>201</v>
      </c>
      <c r="C169" t="s">
        <v>219</v>
      </c>
      <c r="D169" t="s">
        <v>59</v>
      </c>
      <c r="E169" s="42">
        <v>704515004</v>
      </c>
      <c r="F169" s="42">
        <v>36455320</v>
      </c>
      <c r="G169" s="42">
        <v>175495952</v>
      </c>
      <c r="H169" s="42">
        <v>53283505</v>
      </c>
      <c r="I169" s="42">
        <v>969749781</v>
      </c>
      <c r="K169">
        <v>13433</v>
      </c>
      <c r="L169" t="s">
        <v>201</v>
      </c>
      <c r="M169" t="s">
        <v>1356</v>
      </c>
      <c r="N169" s="42">
        <v>704515004</v>
      </c>
      <c r="O169" s="42">
        <v>36455320</v>
      </c>
      <c r="P169" s="42">
        <v>175495952</v>
      </c>
      <c r="Q169" s="42">
        <v>53283504</v>
      </c>
      <c r="R169" s="42">
        <v>969749780</v>
      </c>
      <c r="T169" s="3">
        <f t="shared" si="11"/>
        <v>0</v>
      </c>
      <c r="U169" s="3">
        <f t="shared" si="12"/>
        <v>0</v>
      </c>
      <c r="V169" s="3">
        <f t="shared" si="13"/>
        <v>0</v>
      </c>
      <c r="W169" s="3">
        <f t="shared" si="14"/>
        <v>1</v>
      </c>
      <c r="X169" s="3">
        <f t="shared" si="15"/>
        <v>1</v>
      </c>
    </row>
    <row r="170" spans="1:24" x14ac:dyDescent="0.25">
      <c r="A170">
        <v>13440</v>
      </c>
      <c r="B170" t="s">
        <v>201</v>
      </c>
      <c r="C170" t="s">
        <v>220</v>
      </c>
      <c r="D170" t="s">
        <v>59</v>
      </c>
      <c r="E170" s="42">
        <v>302627708</v>
      </c>
      <c r="F170" s="42">
        <v>0</v>
      </c>
      <c r="G170" s="42">
        <v>133082136</v>
      </c>
      <c r="H170" s="42">
        <v>33302190</v>
      </c>
      <c r="I170" s="42">
        <v>469012034</v>
      </c>
      <c r="K170">
        <v>13440</v>
      </c>
      <c r="L170" t="s">
        <v>201</v>
      </c>
      <c r="M170" t="s">
        <v>1357</v>
      </c>
      <c r="N170" s="42">
        <v>302627708</v>
      </c>
      <c r="O170" s="42">
        <v>0</v>
      </c>
      <c r="P170" s="42">
        <v>133082136</v>
      </c>
      <c r="Q170" s="42">
        <v>33302190</v>
      </c>
      <c r="R170" s="42">
        <v>469012034</v>
      </c>
      <c r="T170" s="3">
        <f t="shared" si="11"/>
        <v>0</v>
      </c>
      <c r="U170" s="3">
        <f t="shared" si="12"/>
        <v>0</v>
      </c>
      <c r="V170" s="3">
        <f t="shared" si="13"/>
        <v>0</v>
      </c>
      <c r="W170" s="3">
        <f t="shared" si="14"/>
        <v>0</v>
      </c>
      <c r="X170" s="3">
        <f t="shared" si="15"/>
        <v>0</v>
      </c>
    </row>
    <row r="171" spans="1:24" x14ac:dyDescent="0.25">
      <c r="A171">
        <v>13442</v>
      </c>
      <c r="B171" t="s">
        <v>201</v>
      </c>
      <c r="C171" t="s">
        <v>221</v>
      </c>
      <c r="D171" t="s">
        <v>59</v>
      </c>
      <c r="E171" s="42">
        <v>1623787092</v>
      </c>
      <c r="F171" s="42">
        <v>17886526</v>
      </c>
      <c r="G171" s="42">
        <v>393961898</v>
      </c>
      <c r="H171" s="42">
        <v>159850516</v>
      </c>
      <c r="I171" s="42">
        <v>2195486032</v>
      </c>
      <c r="K171">
        <v>13442</v>
      </c>
      <c r="L171" t="s">
        <v>201</v>
      </c>
      <c r="M171" t="s">
        <v>1358</v>
      </c>
      <c r="N171" s="42">
        <v>1623787092</v>
      </c>
      <c r="O171" s="42">
        <v>17886526</v>
      </c>
      <c r="P171" s="42">
        <v>393961898</v>
      </c>
      <c r="Q171" s="42">
        <v>159850512</v>
      </c>
      <c r="R171" s="42">
        <v>2195486028</v>
      </c>
      <c r="T171" s="3">
        <f t="shared" si="11"/>
        <v>0</v>
      </c>
      <c r="U171" s="3">
        <f t="shared" si="12"/>
        <v>0</v>
      </c>
      <c r="V171" s="3">
        <f t="shared" si="13"/>
        <v>0</v>
      </c>
      <c r="W171" s="3">
        <f t="shared" si="14"/>
        <v>4</v>
      </c>
      <c r="X171" s="3">
        <f t="shared" si="15"/>
        <v>4</v>
      </c>
    </row>
    <row r="172" spans="1:24" x14ac:dyDescent="0.25">
      <c r="A172">
        <v>13458</v>
      </c>
      <c r="B172" t="s">
        <v>201</v>
      </c>
      <c r="C172" t="s">
        <v>222</v>
      </c>
      <c r="D172" t="s">
        <v>59</v>
      </c>
      <c r="E172" s="42">
        <v>522500452</v>
      </c>
      <c r="F172" s="42">
        <v>5229794</v>
      </c>
      <c r="G172" s="42">
        <v>80115160</v>
      </c>
      <c r="H172" s="42">
        <v>13320876</v>
      </c>
      <c r="I172" s="42">
        <v>621166282</v>
      </c>
      <c r="K172">
        <v>13458</v>
      </c>
      <c r="L172" t="s">
        <v>201</v>
      </c>
      <c r="M172" t="s">
        <v>1359</v>
      </c>
      <c r="N172" s="42">
        <v>522500452</v>
      </c>
      <c r="O172" s="42">
        <v>5229794</v>
      </c>
      <c r="P172" s="42">
        <v>80115160</v>
      </c>
      <c r="Q172" s="42">
        <v>13320876</v>
      </c>
      <c r="R172" s="42">
        <v>621166282</v>
      </c>
      <c r="T172" s="3">
        <f t="shared" si="11"/>
        <v>0</v>
      </c>
      <c r="U172" s="3">
        <f t="shared" si="12"/>
        <v>0</v>
      </c>
      <c r="V172" s="3">
        <f t="shared" si="13"/>
        <v>0</v>
      </c>
      <c r="W172" s="3">
        <f t="shared" si="14"/>
        <v>0</v>
      </c>
      <c r="X172" s="3">
        <f t="shared" si="15"/>
        <v>0</v>
      </c>
    </row>
    <row r="173" spans="1:24" x14ac:dyDescent="0.25">
      <c r="A173">
        <v>13468</v>
      </c>
      <c r="B173" t="s">
        <v>201</v>
      </c>
      <c r="C173" t="s">
        <v>223</v>
      </c>
      <c r="D173" t="s">
        <v>59</v>
      </c>
      <c r="E173" s="42">
        <v>1262216787</v>
      </c>
      <c r="F173" s="42">
        <v>39237168</v>
      </c>
      <c r="G173" s="42">
        <v>301675972</v>
      </c>
      <c r="H173" s="42">
        <v>86585695</v>
      </c>
      <c r="I173" s="42">
        <v>1689715622</v>
      </c>
      <c r="K173">
        <v>13468</v>
      </c>
      <c r="L173" t="s">
        <v>201</v>
      </c>
      <c r="M173" t="s">
        <v>1360</v>
      </c>
      <c r="N173" s="42">
        <v>1262216787</v>
      </c>
      <c r="O173" s="42">
        <v>39237168</v>
      </c>
      <c r="P173" s="42">
        <v>301675972</v>
      </c>
      <c r="Q173" s="42">
        <v>86585694</v>
      </c>
      <c r="R173" s="42">
        <v>1689715621</v>
      </c>
      <c r="T173" s="3">
        <f t="shared" si="11"/>
        <v>0</v>
      </c>
      <c r="U173" s="3">
        <f t="shared" si="12"/>
        <v>0</v>
      </c>
      <c r="V173" s="3">
        <f t="shared" si="13"/>
        <v>0</v>
      </c>
      <c r="W173" s="3">
        <f t="shared" si="14"/>
        <v>1</v>
      </c>
      <c r="X173" s="3">
        <f t="shared" si="15"/>
        <v>1</v>
      </c>
    </row>
    <row r="174" spans="1:24" x14ac:dyDescent="0.25">
      <c r="A174">
        <v>13473</v>
      </c>
      <c r="B174" t="s">
        <v>201</v>
      </c>
      <c r="C174" t="s">
        <v>224</v>
      </c>
      <c r="D174" t="s">
        <v>59</v>
      </c>
      <c r="E174" s="42">
        <v>728668058</v>
      </c>
      <c r="F174" s="42">
        <v>0</v>
      </c>
      <c r="G174" s="42">
        <v>233529036</v>
      </c>
      <c r="H174" s="42">
        <v>39962628</v>
      </c>
      <c r="I174" s="42">
        <v>1002159722</v>
      </c>
      <c r="K174">
        <v>13473</v>
      </c>
      <c r="L174" t="s">
        <v>201</v>
      </c>
      <c r="M174" t="s">
        <v>1361</v>
      </c>
      <c r="N174" s="42">
        <v>728668058</v>
      </c>
      <c r="O174" s="42">
        <v>0</v>
      </c>
      <c r="P174" s="42">
        <v>233529036</v>
      </c>
      <c r="Q174" s="42">
        <v>39962628</v>
      </c>
      <c r="R174" s="42">
        <v>1002159722</v>
      </c>
      <c r="T174" s="3">
        <f t="shared" si="11"/>
        <v>0</v>
      </c>
      <c r="U174" s="3">
        <f t="shared" si="12"/>
        <v>0</v>
      </c>
      <c r="V174" s="3">
        <f t="shared" si="13"/>
        <v>0</v>
      </c>
      <c r="W174" s="3">
        <f t="shared" si="14"/>
        <v>0</v>
      </c>
      <c r="X174" s="3">
        <f t="shared" si="15"/>
        <v>0</v>
      </c>
    </row>
    <row r="175" spans="1:24" x14ac:dyDescent="0.25">
      <c r="A175">
        <v>13490</v>
      </c>
      <c r="B175" t="s">
        <v>201</v>
      </c>
      <c r="C175" t="s">
        <v>225</v>
      </c>
      <c r="D175" t="s">
        <v>59</v>
      </c>
      <c r="E175" s="42">
        <v>398229022</v>
      </c>
      <c r="F175" s="42">
        <v>0</v>
      </c>
      <c r="G175" s="42">
        <v>40884466</v>
      </c>
      <c r="H175" s="42">
        <v>6660438</v>
      </c>
      <c r="I175" s="42">
        <v>445773926</v>
      </c>
      <c r="K175">
        <v>13490</v>
      </c>
      <c r="L175" t="s">
        <v>201</v>
      </c>
      <c r="M175" t="s">
        <v>1362</v>
      </c>
      <c r="N175" s="42">
        <v>398229022</v>
      </c>
      <c r="O175" s="42">
        <v>0</v>
      </c>
      <c r="P175" s="42">
        <v>40884466</v>
      </c>
      <c r="Q175" s="42">
        <v>6660438</v>
      </c>
      <c r="R175" s="42">
        <v>445773926</v>
      </c>
      <c r="T175" s="3">
        <f t="shared" si="11"/>
        <v>0</v>
      </c>
      <c r="U175" s="3">
        <f t="shared" si="12"/>
        <v>0</v>
      </c>
      <c r="V175" s="3">
        <f t="shared" si="13"/>
        <v>0</v>
      </c>
      <c r="W175" s="3">
        <f t="shared" si="14"/>
        <v>0</v>
      </c>
      <c r="X175" s="3">
        <f t="shared" si="15"/>
        <v>0</v>
      </c>
    </row>
    <row r="176" spans="1:24" x14ac:dyDescent="0.25">
      <c r="A176">
        <v>13549</v>
      </c>
      <c r="B176" t="s">
        <v>201</v>
      </c>
      <c r="C176" t="s">
        <v>226</v>
      </c>
      <c r="D176" t="s">
        <v>59</v>
      </c>
      <c r="E176" s="42">
        <v>865320669</v>
      </c>
      <c r="F176" s="42">
        <v>8734217</v>
      </c>
      <c r="G176" s="42">
        <v>358797816</v>
      </c>
      <c r="H176" s="42">
        <v>79925257</v>
      </c>
      <c r="I176" s="42">
        <v>1312777959</v>
      </c>
      <c r="K176">
        <v>13549</v>
      </c>
      <c r="L176" t="s">
        <v>201</v>
      </c>
      <c r="M176" t="s">
        <v>1363</v>
      </c>
      <c r="N176" s="42">
        <v>865320669</v>
      </c>
      <c r="O176" s="42">
        <v>8734217</v>
      </c>
      <c r="P176" s="42">
        <v>358797816</v>
      </c>
      <c r="Q176" s="42">
        <v>79925256</v>
      </c>
      <c r="R176" s="42">
        <v>1312777958</v>
      </c>
      <c r="T176" s="3">
        <f t="shared" si="11"/>
        <v>0</v>
      </c>
      <c r="U176" s="3">
        <f t="shared" si="12"/>
        <v>0</v>
      </c>
      <c r="V176" s="3">
        <f t="shared" si="13"/>
        <v>0</v>
      </c>
      <c r="W176" s="3">
        <f t="shared" si="14"/>
        <v>1</v>
      </c>
      <c r="X176" s="3">
        <f t="shared" si="15"/>
        <v>1</v>
      </c>
    </row>
    <row r="177" spans="1:24" x14ac:dyDescent="0.25">
      <c r="A177">
        <v>13580</v>
      </c>
      <c r="B177" t="s">
        <v>201</v>
      </c>
      <c r="C177" t="s">
        <v>227</v>
      </c>
      <c r="D177" t="s">
        <v>59</v>
      </c>
      <c r="E177" s="42">
        <v>175166808</v>
      </c>
      <c r="F177" s="42">
        <v>0</v>
      </c>
      <c r="G177" s="42">
        <v>92343984</v>
      </c>
      <c r="H177" s="42">
        <v>19981314</v>
      </c>
      <c r="I177" s="42">
        <v>287492106</v>
      </c>
      <c r="K177">
        <v>13580</v>
      </c>
      <c r="L177" t="s">
        <v>201</v>
      </c>
      <c r="M177" t="s">
        <v>1364</v>
      </c>
      <c r="N177" s="42">
        <v>175166808</v>
      </c>
      <c r="O177" s="42">
        <v>0</v>
      </c>
      <c r="P177" s="42">
        <v>92343984</v>
      </c>
      <c r="Q177" s="42">
        <v>19981314</v>
      </c>
      <c r="R177" s="42">
        <v>287492106</v>
      </c>
      <c r="T177" s="3">
        <f t="shared" si="11"/>
        <v>0</v>
      </c>
      <c r="U177" s="3">
        <f t="shared" si="12"/>
        <v>0</v>
      </c>
      <c r="V177" s="3">
        <f t="shared" si="13"/>
        <v>0</v>
      </c>
      <c r="W177" s="3">
        <f t="shared" si="14"/>
        <v>0</v>
      </c>
      <c r="X177" s="3">
        <f t="shared" si="15"/>
        <v>0</v>
      </c>
    </row>
    <row r="178" spans="1:24" x14ac:dyDescent="0.25">
      <c r="A178">
        <v>13600</v>
      </c>
      <c r="B178" t="s">
        <v>201</v>
      </c>
      <c r="C178" t="s">
        <v>228</v>
      </c>
      <c r="D178" t="s">
        <v>59</v>
      </c>
      <c r="E178" s="42">
        <v>245763725</v>
      </c>
      <c r="F178" s="42">
        <v>0</v>
      </c>
      <c r="G178" s="42">
        <v>70053566</v>
      </c>
      <c r="H178" s="42">
        <v>13320876</v>
      </c>
      <c r="I178" s="42">
        <v>329138167</v>
      </c>
      <c r="K178">
        <v>13600</v>
      </c>
      <c r="L178" t="s">
        <v>201</v>
      </c>
      <c r="M178" t="s">
        <v>1365</v>
      </c>
      <c r="N178" s="42">
        <v>245763725</v>
      </c>
      <c r="O178" s="42">
        <v>0</v>
      </c>
      <c r="P178" s="42">
        <v>70053566</v>
      </c>
      <c r="Q178" s="42">
        <v>13320876</v>
      </c>
      <c r="R178" s="42">
        <v>329138167</v>
      </c>
      <c r="T178" s="3">
        <f t="shared" si="11"/>
        <v>0</v>
      </c>
      <c r="U178" s="3">
        <f t="shared" si="12"/>
        <v>0</v>
      </c>
      <c r="V178" s="3">
        <f t="shared" si="13"/>
        <v>0</v>
      </c>
      <c r="W178" s="3">
        <f t="shared" si="14"/>
        <v>0</v>
      </c>
      <c r="X178" s="3">
        <f t="shared" si="15"/>
        <v>0</v>
      </c>
    </row>
    <row r="179" spans="1:24" x14ac:dyDescent="0.25">
      <c r="A179">
        <v>13620</v>
      </c>
      <c r="B179" t="s">
        <v>201</v>
      </c>
      <c r="C179" t="s">
        <v>229</v>
      </c>
      <c r="D179" t="s">
        <v>59</v>
      </c>
      <c r="E179" s="42">
        <v>178503217</v>
      </c>
      <c r="F179" s="42">
        <v>14758996</v>
      </c>
      <c r="G179" s="42">
        <v>55130983</v>
      </c>
      <c r="H179" s="42">
        <v>19981314</v>
      </c>
      <c r="I179" s="42">
        <v>268374510</v>
      </c>
      <c r="K179">
        <v>13620</v>
      </c>
      <c r="L179" t="s">
        <v>201</v>
      </c>
      <c r="M179" t="s">
        <v>1366</v>
      </c>
      <c r="N179" s="42">
        <v>178503217</v>
      </c>
      <c r="O179" s="42">
        <v>14758996</v>
      </c>
      <c r="P179" s="42">
        <v>55130983</v>
      </c>
      <c r="Q179" s="42">
        <v>19981314</v>
      </c>
      <c r="R179" s="42">
        <v>268374510</v>
      </c>
      <c r="T179" s="3">
        <f t="shared" si="11"/>
        <v>0</v>
      </c>
      <c r="U179" s="3">
        <f t="shared" si="12"/>
        <v>0</v>
      </c>
      <c r="V179" s="3">
        <f t="shared" si="13"/>
        <v>0</v>
      </c>
      <c r="W179" s="3">
        <f t="shared" si="14"/>
        <v>0</v>
      </c>
      <c r="X179" s="3">
        <f t="shared" si="15"/>
        <v>0</v>
      </c>
    </row>
    <row r="180" spans="1:24" x14ac:dyDescent="0.25">
      <c r="A180">
        <v>13647</v>
      </c>
      <c r="B180" t="s">
        <v>201</v>
      </c>
      <c r="C180" t="s">
        <v>230</v>
      </c>
      <c r="D180" t="s">
        <v>59</v>
      </c>
      <c r="E180" s="42">
        <v>444951635</v>
      </c>
      <c r="F180" s="42">
        <v>15428419</v>
      </c>
      <c r="G180" s="42">
        <v>84739233</v>
      </c>
      <c r="H180" s="42">
        <v>19981314</v>
      </c>
      <c r="I180" s="42">
        <v>565100601</v>
      </c>
      <c r="K180">
        <v>13647</v>
      </c>
      <c r="L180" t="s">
        <v>201</v>
      </c>
      <c r="M180" t="s">
        <v>1367</v>
      </c>
      <c r="N180" s="42">
        <v>444951635</v>
      </c>
      <c r="O180" s="42">
        <v>15428419</v>
      </c>
      <c r="P180" s="42">
        <v>84739233</v>
      </c>
      <c r="Q180" s="42">
        <v>19981314</v>
      </c>
      <c r="R180" s="42">
        <v>565100601</v>
      </c>
      <c r="T180" s="3">
        <f t="shared" si="11"/>
        <v>0</v>
      </c>
      <c r="U180" s="3">
        <f t="shared" si="12"/>
        <v>0</v>
      </c>
      <c r="V180" s="3">
        <f t="shared" si="13"/>
        <v>0</v>
      </c>
      <c r="W180" s="3">
        <f t="shared" si="14"/>
        <v>0</v>
      </c>
      <c r="X180" s="3">
        <f t="shared" si="15"/>
        <v>0</v>
      </c>
    </row>
    <row r="181" spans="1:24" x14ac:dyDescent="0.25">
      <c r="A181">
        <v>13650</v>
      </c>
      <c r="B181" t="s">
        <v>201</v>
      </c>
      <c r="C181" t="s">
        <v>231</v>
      </c>
      <c r="D181" t="s">
        <v>59</v>
      </c>
      <c r="E181" s="42">
        <v>278990449</v>
      </c>
      <c r="F181" s="42">
        <v>0</v>
      </c>
      <c r="G181" s="42">
        <v>68614652</v>
      </c>
      <c r="H181" s="42">
        <v>13320876</v>
      </c>
      <c r="I181" s="42">
        <v>360925977</v>
      </c>
      <c r="K181">
        <v>13650</v>
      </c>
      <c r="L181" t="s">
        <v>201</v>
      </c>
      <c r="M181" t="s">
        <v>1368</v>
      </c>
      <c r="N181" s="42">
        <v>278990449</v>
      </c>
      <c r="O181" s="42">
        <v>0</v>
      </c>
      <c r="P181" s="42">
        <v>68614652</v>
      </c>
      <c r="Q181" s="42">
        <v>13320876</v>
      </c>
      <c r="R181" s="42">
        <v>360925977</v>
      </c>
      <c r="T181" s="3">
        <f t="shared" si="11"/>
        <v>0</v>
      </c>
      <c r="U181" s="3">
        <f t="shared" si="12"/>
        <v>0</v>
      </c>
      <c r="V181" s="3">
        <f t="shared" si="13"/>
        <v>0</v>
      </c>
      <c r="W181" s="3">
        <f t="shared" si="14"/>
        <v>0</v>
      </c>
      <c r="X181" s="3">
        <f t="shared" si="15"/>
        <v>0</v>
      </c>
    </row>
    <row r="182" spans="1:24" x14ac:dyDescent="0.25">
      <c r="A182">
        <v>13654</v>
      </c>
      <c r="B182" t="s">
        <v>201</v>
      </c>
      <c r="C182" t="s">
        <v>232</v>
      </c>
      <c r="D182" t="s">
        <v>59</v>
      </c>
      <c r="E182" s="42">
        <v>836799323</v>
      </c>
      <c r="F182" s="42">
        <v>0</v>
      </c>
      <c r="G182" s="42">
        <v>191407924</v>
      </c>
      <c r="H182" s="42">
        <v>66604382</v>
      </c>
      <c r="I182" s="42">
        <v>1094811629</v>
      </c>
      <c r="K182">
        <v>13654</v>
      </c>
      <c r="L182" t="s">
        <v>201</v>
      </c>
      <c r="M182" t="s">
        <v>1369</v>
      </c>
      <c r="N182" s="42">
        <v>836799323</v>
      </c>
      <c r="O182" s="42">
        <v>0</v>
      </c>
      <c r="P182" s="42">
        <v>191407924</v>
      </c>
      <c r="Q182" s="42">
        <v>66604380</v>
      </c>
      <c r="R182" s="42">
        <v>1094811627</v>
      </c>
      <c r="T182" s="3">
        <f t="shared" si="11"/>
        <v>0</v>
      </c>
      <c r="U182" s="3">
        <f t="shared" si="12"/>
        <v>0</v>
      </c>
      <c r="V182" s="3">
        <f t="shared" si="13"/>
        <v>0</v>
      </c>
      <c r="W182" s="3">
        <f t="shared" si="14"/>
        <v>2</v>
      </c>
      <c r="X182" s="3">
        <f t="shared" si="15"/>
        <v>2</v>
      </c>
    </row>
    <row r="183" spans="1:24" x14ac:dyDescent="0.25">
      <c r="A183">
        <v>13655</v>
      </c>
      <c r="B183" t="s">
        <v>201</v>
      </c>
      <c r="C183" t="s">
        <v>233</v>
      </c>
      <c r="D183" t="s">
        <v>59</v>
      </c>
      <c r="E183" s="42">
        <v>331014355</v>
      </c>
      <c r="F183" s="42">
        <v>0</v>
      </c>
      <c r="G183" s="42">
        <v>162218724</v>
      </c>
      <c r="H183" s="42">
        <v>26641752</v>
      </c>
      <c r="I183" s="42">
        <v>519874831</v>
      </c>
      <c r="K183">
        <v>13655</v>
      </c>
      <c r="L183" t="s">
        <v>201</v>
      </c>
      <c r="M183" t="s">
        <v>1370</v>
      </c>
      <c r="N183" s="42">
        <v>331014355</v>
      </c>
      <c r="O183" s="42">
        <v>0</v>
      </c>
      <c r="P183" s="42">
        <v>162218724</v>
      </c>
      <c r="Q183" s="42">
        <v>26641752</v>
      </c>
      <c r="R183" s="42">
        <v>519874831</v>
      </c>
      <c r="T183" s="3">
        <f t="shared" si="11"/>
        <v>0</v>
      </c>
      <c r="U183" s="3">
        <f t="shared" si="12"/>
        <v>0</v>
      </c>
      <c r="V183" s="3">
        <f t="shared" si="13"/>
        <v>0</v>
      </c>
      <c r="W183" s="3">
        <f t="shared" si="14"/>
        <v>0</v>
      </c>
      <c r="X183" s="3">
        <f t="shared" si="15"/>
        <v>0</v>
      </c>
    </row>
    <row r="184" spans="1:24" x14ac:dyDescent="0.25">
      <c r="A184">
        <v>13657</v>
      </c>
      <c r="B184" t="s">
        <v>201</v>
      </c>
      <c r="C184" t="s">
        <v>234</v>
      </c>
      <c r="D184" t="s">
        <v>59</v>
      </c>
      <c r="E184" s="42">
        <v>864876908</v>
      </c>
      <c r="F184" s="42">
        <v>19292225</v>
      </c>
      <c r="G184" s="42">
        <v>235939683</v>
      </c>
      <c r="H184" s="42">
        <v>99906573</v>
      </c>
      <c r="I184" s="42">
        <v>1220015389</v>
      </c>
      <c r="K184">
        <v>13657</v>
      </c>
      <c r="L184" t="s">
        <v>201</v>
      </c>
      <c r="M184" t="s">
        <v>1371</v>
      </c>
      <c r="N184" s="42">
        <v>864876908</v>
      </c>
      <c r="O184" s="42">
        <v>19292225</v>
      </c>
      <c r="P184" s="42">
        <v>235939683</v>
      </c>
      <c r="Q184" s="42">
        <v>99906570</v>
      </c>
      <c r="R184" s="42">
        <v>1220015386</v>
      </c>
      <c r="T184" s="3">
        <f t="shared" si="11"/>
        <v>0</v>
      </c>
      <c r="U184" s="3">
        <f t="shared" si="12"/>
        <v>0</v>
      </c>
      <c r="V184" s="3">
        <f t="shared" si="13"/>
        <v>0</v>
      </c>
      <c r="W184" s="3">
        <f t="shared" si="14"/>
        <v>3</v>
      </c>
      <c r="X184" s="3">
        <f t="shared" si="15"/>
        <v>3</v>
      </c>
    </row>
    <row r="185" spans="1:24" x14ac:dyDescent="0.25">
      <c r="A185">
        <v>13667</v>
      </c>
      <c r="B185" t="s">
        <v>201</v>
      </c>
      <c r="C185" t="s">
        <v>235</v>
      </c>
      <c r="D185" t="s">
        <v>59</v>
      </c>
      <c r="E185" s="42">
        <v>626656581</v>
      </c>
      <c r="F185" s="42">
        <v>25966036</v>
      </c>
      <c r="G185" s="42">
        <v>213333072</v>
      </c>
      <c r="H185" s="42">
        <v>39962628</v>
      </c>
      <c r="I185" s="42">
        <v>905918317</v>
      </c>
      <c r="K185">
        <v>13667</v>
      </c>
      <c r="L185" t="s">
        <v>201</v>
      </c>
      <c r="M185" t="s">
        <v>1372</v>
      </c>
      <c r="N185" s="42">
        <v>626656581</v>
      </c>
      <c r="O185" s="42">
        <v>25966036</v>
      </c>
      <c r="P185" s="42">
        <v>213333072</v>
      </c>
      <c r="Q185" s="42">
        <v>39962628</v>
      </c>
      <c r="R185" s="42">
        <v>905918317</v>
      </c>
      <c r="T185" s="3">
        <f t="shared" si="11"/>
        <v>0</v>
      </c>
      <c r="U185" s="3">
        <f t="shared" si="12"/>
        <v>0</v>
      </c>
      <c r="V185" s="3">
        <f t="shared" si="13"/>
        <v>0</v>
      </c>
      <c r="W185" s="3">
        <f t="shared" si="14"/>
        <v>0</v>
      </c>
      <c r="X185" s="3">
        <f t="shared" si="15"/>
        <v>0</v>
      </c>
    </row>
    <row r="186" spans="1:24" x14ac:dyDescent="0.25">
      <c r="A186">
        <v>13670</v>
      </c>
      <c r="B186" t="s">
        <v>201</v>
      </c>
      <c r="C186" t="s">
        <v>236</v>
      </c>
      <c r="D186" t="s">
        <v>59</v>
      </c>
      <c r="E186" s="42">
        <v>849652901</v>
      </c>
      <c r="F186" s="42">
        <v>0</v>
      </c>
      <c r="G186" s="42">
        <v>135524976</v>
      </c>
      <c r="H186" s="42">
        <v>26641752</v>
      </c>
      <c r="I186" s="42">
        <v>1011819629</v>
      </c>
      <c r="K186">
        <v>13670</v>
      </c>
      <c r="L186" t="s">
        <v>201</v>
      </c>
      <c r="M186" t="s">
        <v>1373</v>
      </c>
      <c r="N186" s="42">
        <v>849652901</v>
      </c>
      <c r="O186" s="42">
        <v>0</v>
      </c>
      <c r="P186" s="42">
        <v>135524976</v>
      </c>
      <c r="Q186" s="42">
        <v>26641752</v>
      </c>
      <c r="R186" s="42">
        <v>1011819629</v>
      </c>
      <c r="T186" s="3">
        <f t="shared" si="11"/>
        <v>0</v>
      </c>
      <c r="U186" s="3">
        <f t="shared" si="12"/>
        <v>0</v>
      </c>
      <c r="V186" s="3">
        <f t="shared" si="13"/>
        <v>0</v>
      </c>
      <c r="W186" s="3">
        <f t="shared" si="14"/>
        <v>0</v>
      </c>
      <c r="X186" s="3">
        <f t="shared" si="15"/>
        <v>0</v>
      </c>
    </row>
    <row r="187" spans="1:24" x14ac:dyDescent="0.25">
      <c r="A187">
        <v>13673</v>
      </c>
      <c r="B187" t="s">
        <v>201</v>
      </c>
      <c r="C187" t="s">
        <v>237</v>
      </c>
      <c r="D187" t="s">
        <v>59</v>
      </c>
      <c r="E187" s="42">
        <v>468022095</v>
      </c>
      <c r="F187" s="42">
        <v>0</v>
      </c>
      <c r="G187" s="42">
        <v>108808440</v>
      </c>
      <c r="H187" s="42">
        <v>19981314</v>
      </c>
      <c r="I187" s="42">
        <v>596811849</v>
      </c>
      <c r="K187">
        <v>13673</v>
      </c>
      <c r="L187" t="s">
        <v>201</v>
      </c>
      <c r="M187" t="s">
        <v>1374</v>
      </c>
      <c r="N187" s="42">
        <v>468022095</v>
      </c>
      <c r="O187" s="42">
        <v>0</v>
      </c>
      <c r="P187" s="42">
        <v>108808440</v>
      </c>
      <c r="Q187" s="42">
        <v>19981314</v>
      </c>
      <c r="R187" s="42">
        <v>596811849</v>
      </c>
      <c r="T187" s="3">
        <f t="shared" si="11"/>
        <v>0</v>
      </c>
      <c r="U187" s="3">
        <f t="shared" si="12"/>
        <v>0</v>
      </c>
      <c r="V187" s="3">
        <f t="shared" si="13"/>
        <v>0</v>
      </c>
      <c r="W187" s="3">
        <f t="shared" si="14"/>
        <v>0</v>
      </c>
      <c r="X187" s="3">
        <f t="shared" si="15"/>
        <v>0</v>
      </c>
    </row>
    <row r="188" spans="1:24" x14ac:dyDescent="0.25">
      <c r="A188">
        <v>13683</v>
      </c>
      <c r="B188" t="s">
        <v>201</v>
      </c>
      <c r="C188" t="s">
        <v>238</v>
      </c>
      <c r="D188" t="s">
        <v>59</v>
      </c>
      <c r="E188" s="42">
        <v>583716767</v>
      </c>
      <c r="F188" s="42">
        <v>0</v>
      </c>
      <c r="G188" s="42">
        <v>110407624</v>
      </c>
      <c r="H188" s="42">
        <v>19981314</v>
      </c>
      <c r="I188" s="42">
        <v>714105705</v>
      </c>
      <c r="K188">
        <v>13683</v>
      </c>
      <c r="L188" t="s">
        <v>201</v>
      </c>
      <c r="M188" t="s">
        <v>1375</v>
      </c>
      <c r="N188" s="42">
        <v>583716767</v>
      </c>
      <c r="O188" s="42">
        <v>0</v>
      </c>
      <c r="P188" s="42">
        <v>110407624</v>
      </c>
      <c r="Q188" s="42">
        <v>19981314</v>
      </c>
      <c r="R188" s="42">
        <v>714105705</v>
      </c>
      <c r="T188" s="3">
        <f t="shared" si="11"/>
        <v>0</v>
      </c>
      <c r="U188" s="3">
        <f t="shared" si="12"/>
        <v>0</v>
      </c>
      <c r="V188" s="3">
        <f t="shared" si="13"/>
        <v>0</v>
      </c>
      <c r="W188" s="3">
        <f t="shared" si="14"/>
        <v>0</v>
      </c>
      <c r="X188" s="3">
        <f t="shared" si="15"/>
        <v>0</v>
      </c>
    </row>
    <row r="189" spans="1:24" x14ac:dyDescent="0.25">
      <c r="A189">
        <v>13688</v>
      </c>
      <c r="B189" t="s">
        <v>201</v>
      </c>
      <c r="C189" t="s">
        <v>239</v>
      </c>
      <c r="D189" t="s">
        <v>59</v>
      </c>
      <c r="E189" s="42">
        <v>1235290114</v>
      </c>
      <c r="F189" s="42">
        <v>36496976</v>
      </c>
      <c r="G189" s="42">
        <v>310502150</v>
      </c>
      <c r="H189" s="42">
        <v>86585695</v>
      </c>
      <c r="I189" s="42">
        <v>1668874935</v>
      </c>
      <c r="K189">
        <v>13688</v>
      </c>
      <c r="L189" t="s">
        <v>201</v>
      </c>
      <c r="M189" t="s">
        <v>1376</v>
      </c>
      <c r="N189" s="42">
        <v>1235290114</v>
      </c>
      <c r="O189" s="42">
        <v>36496976</v>
      </c>
      <c r="P189" s="42">
        <v>310502150</v>
      </c>
      <c r="Q189" s="42">
        <v>86585694</v>
      </c>
      <c r="R189" s="42">
        <v>1668874934</v>
      </c>
      <c r="T189" s="3">
        <f t="shared" si="11"/>
        <v>0</v>
      </c>
      <c r="U189" s="3">
        <f t="shared" si="12"/>
        <v>0</v>
      </c>
      <c r="V189" s="3">
        <f t="shared" si="13"/>
        <v>0</v>
      </c>
      <c r="W189" s="3">
        <f t="shared" si="14"/>
        <v>1</v>
      </c>
      <c r="X189" s="3">
        <f t="shared" si="15"/>
        <v>1</v>
      </c>
    </row>
    <row r="190" spans="1:24" x14ac:dyDescent="0.25">
      <c r="A190">
        <v>13744</v>
      </c>
      <c r="B190" t="s">
        <v>201</v>
      </c>
      <c r="C190" t="s">
        <v>240</v>
      </c>
      <c r="D190" t="s">
        <v>59</v>
      </c>
      <c r="E190" s="42">
        <v>489091325</v>
      </c>
      <c r="F190" s="42">
        <v>18226240</v>
      </c>
      <c r="G190" s="42">
        <v>229105065</v>
      </c>
      <c r="H190" s="42">
        <v>59943942</v>
      </c>
      <c r="I190" s="42">
        <v>796366572</v>
      </c>
      <c r="K190">
        <v>13744</v>
      </c>
      <c r="L190" t="s">
        <v>201</v>
      </c>
      <c r="M190" t="s">
        <v>1377</v>
      </c>
      <c r="N190" s="42">
        <v>489091325</v>
      </c>
      <c r="O190" s="42">
        <v>18226240</v>
      </c>
      <c r="P190" s="42">
        <v>229105065</v>
      </c>
      <c r="Q190" s="42">
        <v>59943942</v>
      </c>
      <c r="R190" s="42">
        <v>796366572</v>
      </c>
      <c r="T190" s="3">
        <f t="shared" si="11"/>
        <v>0</v>
      </c>
      <c r="U190" s="3">
        <f t="shared" si="12"/>
        <v>0</v>
      </c>
      <c r="V190" s="3">
        <f t="shared" si="13"/>
        <v>0</v>
      </c>
      <c r="W190" s="3">
        <f t="shared" si="14"/>
        <v>0</v>
      </c>
      <c r="X190" s="3">
        <f t="shared" si="15"/>
        <v>0</v>
      </c>
    </row>
    <row r="191" spans="1:24" x14ac:dyDescent="0.25">
      <c r="A191">
        <v>13760</v>
      </c>
      <c r="B191" t="s">
        <v>201</v>
      </c>
      <c r="C191" t="s">
        <v>241</v>
      </c>
      <c r="D191" t="s">
        <v>59</v>
      </c>
      <c r="E191" s="42">
        <v>185384661</v>
      </c>
      <c r="F191" s="42">
        <v>14119538</v>
      </c>
      <c r="G191" s="42">
        <v>50550016</v>
      </c>
      <c r="H191" s="42">
        <v>13320876</v>
      </c>
      <c r="I191" s="42">
        <v>263375091</v>
      </c>
      <c r="K191">
        <v>13760</v>
      </c>
      <c r="L191" t="s">
        <v>201</v>
      </c>
      <c r="M191" t="s">
        <v>1378</v>
      </c>
      <c r="N191" s="42">
        <v>185384661</v>
      </c>
      <c r="O191" s="42">
        <v>14119538</v>
      </c>
      <c r="P191" s="42">
        <v>50550016</v>
      </c>
      <c r="Q191" s="42">
        <v>13320876</v>
      </c>
      <c r="R191" s="42">
        <v>263375091</v>
      </c>
      <c r="T191" s="3">
        <f t="shared" si="11"/>
        <v>0</v>
      </c>
      <c r="U191" s="3">
        <f t="shared" si="12"/>
        <v>0</v>
      </c>
      <c r="V191" s="3">
        <f t="shared" si="13"/>
        <v>0</v>
      </c>
      <c r="W191" s="3">
        <f t="shared" si="14"/>
        <v>0</v>
      </c>
      <c r="X191" s="3">
        <f t="shared" si="15"/>
        <v>0</v>
      </c>
    </row>
    <row r="192" spans="1:24" x14ac:dyDescent="0.25">
      <c r="A192">
        <v>13780</v>
      </c>
      <c r="B192" t="s">
        <v>201</v>
      </c>
      <c r="C192" t="s">
        <v>242</v>
      </c>
      <c r="D192" t="s">
        <v>59</v>
      </c>
      <c r="E192" s="42">
        <v>368387974</v>
      </c>
      <c r="F192" s="42">
        <v>0</v>
      </c>
      <c r="G192" s="42">
        <v>122441364</v>
      </c>
      <c r="H192" s="42">
        <v>26641752</v>
      </c>
      <c r="I192" s="42">
        <v>517471090</v>
      </c>
      <c r="K192">
        <v>13780</v>
      </c>
      <c r="L192" t="s">
        <v>201</v>
      </c>
      <c r="M192" t="s">
        <v>1379</v>
      </c>
      <c r="N192" s="42">
        <v>368387974</v>
      </c>
      <c r="O192" s="42">
        <v>0</v>
      </c>
      <c r="P192" s="42">
        <v>122441364</v>
      </c>
      <c r="Q192" s="42">
        <v>26641752</v>
      </c>
      <c r="R192" s="42">
        <v>517471090</v>
      </c>
      <c r="T192" s="3">
        <f t="shared" si="11"/>
        <v>0</v>
      </c>
      <c r="U192" s="3">
        <f t="shared" si="12"/>
        <v>0</v>
      </c>
      <c r="V192" s="3">
        <f t="shared" si="13"/>
        <v>0</v>
      </c>
      <c r="W192" s="3">
        <f t="shared" si="14"/>
        <v>0</v>
      </c>
      <c r="X192" s="3">
        <f t="shared" si="15"/>
        <v>0</v>
      </c>
    </row>
    <row r="193" spans="1:24" x14ac:dyDescent="0.25">
      <c r="A193">
        <v>13810</v>
      </c>
      <c r="B193" t="s">
        <v>201</v>
      </c>
      <c r="C193" t="s">
        <v>243</v>
      </c>
      <c r="D193" t="s">
        <v>59</v>
      </c>
      <c r="E193" s="42">
        <v>846610439</v>
      </c>
      <c r="F193" s="42">
        <v>0</v>
      </c>
      <c r="G193" s="42">
        <v>275372146</v>
      </c>
      <c r="H193" s="42">
        <v>59943943</v>
      </c>
      <c r="I193" s="42">
        <v>1181926528</v>
      </c>
      <c r="K193">
        <v>13810</v>
      </c>
      <c r="L193" t="s">
        <v>201</v>
      </c>
      <c r="M193" t="s">
        <v>1380</v>
      </c>
      <c r="N193" s="42">
        <v>846610439</v>
      </c>
      <c r="O193" s="42">
        <v>0</v>
      </c>
      <c r="P193" s="42">
        <v>275372146</v>
      </c>
      <c r="Q193" s="42">
        <v>59943942</v>
      </c>
      <c r="R193" s="42">
        <v>1181926527</v>
      </c>
      <c r="T193" s="3">
        <f t="shared" si="11"/>
        <v>0</v>
      </c>
      <c r="U193" s="3">
        <f t="shared" si="12"/>
        <v>0</v>
      </c>
      <c r="V193" s="3">
        <f t="shared" si="13"/>
        <v>0</v>
      </c>
      <c r="W193" s="3">
        <f t="shared" si="14"/>
        <v>1</v>
      </c>
      <c r="X193" s="3">
        <f t="shared" si="15"/>
        <v>1</v>
      </c>
    </row>
    <row r="194" spans="1:24" x14ac:dyDescent="0.25">
      <c r="A194">
        <v>13836</v>
      </c>
      <c r="B194" t="s">
        <v>201</v>
      </c>
      <c r="C194" t="s">
        <v>244</v>
      </c>
      <c r="D194" t="s">
        <v>59</v>
      </c>
      <c r="E194" s="42">
        <v>1348759062</v>
      </c>
      <c r="F194" s="42">
        <v>9266221</v>
      </c>
      <c r="G194" s="42">
        <v>227827808</v>
      </c>
      <c r="H194" s="42">
        <v>106567010</v>
      </c>
      <c r="I194" s="42">
        <v>1692420101</v>
      </c>
      <c r="K194">
        <v>13836</v>
      </c>
      <c r="L194" t="s">
        <v>201</v>
      </c>
      <c r="M194" t="s">
        <v>1381</v>
      </c>
      <c r="N194" s="42">
        <v>1348759062</v>
      </c>
      <c r="O194" s="42">
        <v>9266221</v>
      </c>
      <c r="P194" s="42">
        <v>227827808</v>
      </c>
      <c r="Q194" s="42">
        <v>106567008</v>
      </c>
      <c r="R194" s="42">
        <v>1692420099</v>
      </c>
      <c r="T194" s="3">
        <f t="shared" si="11"/>
        <v>0</v>
      </c>
      <c r="U194" s="3">
        <f t="shared" si="12"/>
        <v>0</v>
      </c>
      <c r="V194" s="3">
        <f t="shared" si="13"/>
        <v>0</v>
      </c>
      <c r="W194" s="3">
        <f t="shared" si="14"/>
        <v>2</v>
      </c>
      <c r="X194" s="3">
        <f t="shared" si="15"/>
        <v>2</v>
      </c>
    </row>
    <row r="195" spans="1:24" x14ac:dyDescent="0.25">
      <c r="A195">
        <v>13838</v>
      </c>
      <c r="B195" t="s">
        <v>201</v>
      </c>
      <c r="C195" t="s">
        <v>245</v>
      </c>
      <c r="D195" t="s">
        <v>59</v>
      </c>
      <c r="E195" s="42">
        <v>463984884</v>
      </c>
      <c r="F195" s="42">
        <v>0</v>
      </c>
      <c r="G195" s="42">
        <v>102147863</v>
      </c>
      <c r="H195" s="42">
        <v>19981314</v>
      </c>
      <c r="I195" s="42">
        <v>586114061</v>
      </c>
      <c r="K195">
        <v>13838</v>
      </c>
      <c r="L195" t="s">
        <v>201</v>
      </c>
      <c r="M195" t="s">
        <v>1382</v>
      </c>
      <c r="N195" s="42">
        <v>463984884</v>
      </c>
      <c r="O195" s="42">
        <v>0</v>
      </c>
      <c r="P195" s="42">
        <v>102147863</v>
      </c>
      <c r="Q195" s="42">
        <v>19981314</v>
      </c>
      <c r="R195" s="42">
        <v>586114061</v>
      </c>
      <c r="T195" s="3">
        <f t="shared" si="11"/>
        <v>0</v>
      </c>
      <c r="U195" s="3">
        <f t="shared" si="12"/>
        <v>0</v>
      </c>
      <c r="V195" s="3">
        <f t="shared" si="13"/>
        <v>0</v>
      </c>
      <c r="W195" s="3">
        <f t="shared" si="14"/>
        <v>0</v>
      </c>
      <c r="X195" s="3">
        <f t="shared" si="15"/>
        <v>0</v>
      </c>
    </row>
    <row r="196" spans="1:24" x14ac:dyDescent="0.25">
      <c r="A196">
        <v>13873</v>
      </c>
      <c r="B196" t="s">
        <v>201</v>
      </c>
      <c r="C196" t="s">
        <v>246</v>
      </c>
      <c r="D196" t="s">
        <v>59</v>
      </c>
      <c r="E196" s="42">
        <v>555576948</v>
      </c>
      <c r="F196" s="42">
        <v>0</v>
      </c>
      <c r="G196" s="42">
        <v>95906581</v>
      </c>
      <c r="H196" s="42">
        <v>39962629</v>
      </c>
      <c r="I196" s="42">
        <v>691446158</v>
      </c>
      <c r="K196">
        <v>13873</v>
      </c>
      <c r="L196" t="s">
        <v>201</v>
      </c>
      <c r="M196" t="s">
        <v>1383</v>
      </c>
      <c r="N196" s="42">
        <v>555576948</v>
      </c>
      <c r="O196" s="42">
        <v>0</v>
      </c>
      <c r="P196" s="42">
        <v>95906581</v>
      </c>
      <c r="Q196" s="42">
        <v>39962628</v>
      </c>
      <c r="R196" s="42">
        <v>691446157</v>
      </c>
      <c r="T196" s="3">
        <f t="shared" ref="T196:T259" si="16">E196-N196</f>
        <v>0</v>
      </c>
      <c r="U196" s="3">
        <f t="shared" ref="U196:U259" si="17">F196-O196</f>
        <v>0</v>
      </c>
      <c r="V196" s="3">
        <f t="shared" ref="V196:V259" si="18">G196-P196</f>
        <v>0</v>
      </c>
      <c r="W196" s="3">
        <f t="shared" ref="W196:W259" si="19">H196-Q196</f>
        <v>1</v>
      </c>
      <c r="X196" s="3">
        <f t="shared" ref="X196:X259" si="20">I196-R196</f>
        <v>1</v>
      </c>
    </row>
    <row r="197" spans="1:24" x14ac:dyDescent="0.25">
      <c r="A197">
        <v>13894</v>
      </c>
      <c r="B197" t="s">
        <v>201</v>
      </c>
      <c r="C197" t="s">
        <v>247</v>
      </c>
      <c r="D197" t="s">
        <v>59</v>
      </c>
      <c r="E197" s="42">
        <v>312613110</v>
      </c>
      <c r="F197" s="42">
        <v>27302169</v>
      </c>
      <c r="G197" s="42">
        <v>103830366</v>
      </c>
      <c r="H197" s="42">
        <v>73264821</v>
      </c>
      <c r="I197" s="42">
        <v>517010466</v>
      </c>
      <c r="K197">
        <v>13894</v>
      </c>
      <c r="L197" t="s">
        <v>201</v>
      </c>
      <c r="M197" t="s">
        <v>1384</v>
      </c>
      <c r="N197" s="42">
        <v>312613110</v>
      </c>
      <c r="O197" s="42">
        <v>27302169</v>
      </c>
      <c r="P197" s="42">
        <v>103830366</v>
      </c>
      <c r="Q197" s="42">
        <v>73264818</v>
      </c>
      <c r="R197" s="42">
        <v>517010463</v>
      </c>
      <c r="T197" s="3">
        <f t="shared" si="16"/>
        <v>0</v>
      </c>
      <c r="U197" s="3">
        <f t="shared" si="17"/>
        <v>0</v>
      </c>
      <c r="V197" s="3">
        <f t="shared" si="18"/>
        <v>0</v>
      </c>
      <c r="W197" s="3">
        <f t="shared" si="19"/>
        <v>3</v>
      </c>
      <c r="X197" s="3">
        <f t="shared" si="20"/>
        <v>3</v>
      </c>
    </row>
    <row r="198" spans="1:24" x14ac:dyDescent="0.25">
      <c r="A198">
        <v>15001</v>
      </c>
      <c r="B198" t="s">
        <v>248</v>
      </c>
      <c r="C198" t="s">
        <v>249</v>
      </c>
      <c r="D198" t="s">
        <v>250</v>
      </c>
      <c r="E198" s="42">
        <v>1489107868</v>
      </c>
      <c r="F198" s="42">
        <v>150677493</v>
      </c>
      <c r="G198" s="42">
        <v>230694487</v>
      </c>
      <c r="H198" s="42">
        <v>93246133</v>
      </c>
      <c r="I198" s="42">
        <v>1963725981</v>
      </c>
      <c r="K198">
        <v>15001</v>
      </c>
      <c r="L198" t="s">
        <v>251</v>
      </c>
      <c r="M198" t="s">
        <v>248</v>
      </c>
      <c r="N198" s="42">
        <v>1489107868</v>
      </c>
      <c r="O198" s="42">
        <v>150677493</v>
      </c>
      <c r="P198" s="42">
        <v>230694487</v>
      </c>
      <c r="Q198" s="42">
        <v>93246132</v>
      </c>
      <c r="R198" s="42">
        <v>1963725980</v>
      </c>
      <c r="T198" s="3">
        <f t="shared" si="16"/>
        <v>0</v>
      </c>
      <c r="U198" s="3">
        <f t="shared" si="17"/>
        <v>0</v>
      </c>
      <c r="V198" s="3">
        <f t="shared" si="18"/>
        <v>0</v>
      </c>
      <c r="W198" s="3">
        <f t="shared" si="19"/>
        <v>1</v>
      </c>
      <c r="X198" s="3">
        <f t="shared" si="20"/>
        <v>1</v>
      </c>
    </row>
    <row r="199" spans="1:24" x14ac:dyDescent="0.25">
      <c r="A199">
        <v>15022</v>
      </c>
      <c r="B199" t="s">
        <v>251</v>
      </c>
      <c r="C199" t="s">
        <v>252</v>
      </c>
      <c r="D199" t="s">
        <v>250</v>
      </c>
      <c r="E199" s="42">
        <v>20472656</v>
      </c>
      <c r="F199" s="42">
        <v>4094531</v>
      </c>
      <c r="G199" s="42">
        <v>25757446</v>
      </c>
      <c r="H199" s="42">
        <v>6660438</v>
      </c>
      <c r="I199" s="42">
        <v>56985071</v>
      </c>
      <c r="K199">
        <v>15022</v>
      </c>
      <c r="L199" t="s">
        <v>251</v>
      </c>
      <c r="M199" t="s">
        <v>1385</v>
      </c>
      <c r="N199" s="42">
        <v>20472656</v>
      </c>
      <c r="O199" s="42">
        <v>4094531</v>
      </c>
      <c r="P199" s="42">
        <v>25757446</v>
      </c>
      <c r="Q199" s="42">
        <v>6660438</v>
      </c>
      <c r="R199" s="42">
        <v>56985071</v>
      </c>
      <c r="T199" s="3">
        <f t="shared" si="16"/>
        <v>0</v>
      </c>
      <c r="U199" s="3">
        <f t="shared" si="17"/>
        <v>0</v>
      </c>
      <c r="V199" s="3">
        <f t="shared" si="18"/>
        <v>0</v>
      </c>
      <c r="W199" s="3">
        <f t="shared" si="19"/>
        <v>0</v>
      </c>
      <c r="X199" s="3">
        <f t="shared" si="20"/>
        <v>0</v>
      </c>
    </row>
    <row r="200" spans="1:24" x14ac:dyDescent="0.25">
      <c r="A200">
        <v>15047</v>
      </c>
      <c r="B200" t="s">
        <v>251</v>
      </c>
      <c r="C200" t="s">
        <v>253</v>
      </c>
      <c r="D200" t="s">
        <v>250</v>
      </c>
      <c r="E200" s="42">
        <v>243801547</v>
      </c>
      <c r="F200" s="42">
        <v>36089134</v>
      </c>
      <c r="G200" s="42">
        <v>108726564</v>
      </c>
      <c r="H200" s="42">
        <v>33302190</v>
      </c>
      <c r="I200" s="42">
        <v>421919435</v>
      </c>
      <c r="K200">
        <v>15047</v>
      </c>
      <c r="L200" t="s">
        <v>251</v>
      </c>
      <c r="M200" t="s">
        <v>1386</v>
      </c>
      <c r="N200" s="42">
        <v>243801547</v>
      </c>
      <c r="O200" s="42">
        <v>36089134</v>
      </c>
      <c r="P200" s="42">
        <v>108726564</v>
      </c>
      <c r="Q200" s="42">
        <v>33302190</v>
      </c>
      <c r="R200" s="42">
        <v>421919435</v>
      </c>
      <c r="T200" s="3">
        <f t="shared" si="16"/>
        <v>0</v>
      </c>
      <c r="U200" s="3">
        <f t="shared" si="17"/>
        <v>0</v>
      </c>
      <c r="V200" s="3">
        <f t="shared" si="18"/>
        <v>0</v>
      </c>
      <c r="W200" s="3">
        <f t="shared" si="19"/>
        <v>0</v>
      </c>
      <c r="X200" s="3">
        <f t="shared" si="20"/>
        <v>0</v>
      </c>
    </row>
    <row r="201" spans="1:24" x14ac:dyDescent="0.25">
      <c r="A201">
        <v>15051</v>
      </c>
      <c r="B201" t="s">
        <v>251</v>
      </c>
      <c r="C201" t="s">
        <v>254</v>
      </c>
      <c r="D201" t="s">
        <v>250</v>
      </c>
      <c r="E201" s="42">
        <v>99526818</v>
      </c>
      <c r="F201" s="42">
        <v>4799777</v>
      </c>
      <c r="G201" s="42">
        <v>26138203</v>
      </c>
      <c r="H201" s="42">
        <v>6660438</v>
      </c>
      <c r="I201" s="42">
        <v>137125236</v>
      </c>
      <c r="K201">
        <v>15051</v>
      </c>
      <c r="L201" t="s">
        <v>251</v>
      </c>
      <c r="M201" t="s">
        <v>1387</v>
      </c>
      <c r="N201" s="42">
        <v>99526818</v>
      </c>
      <c r="O201" s="42">
        <v>4799777</v>
      </c>
      <c r="P201" s="42">
        <v>26138203</v>
      </c>
      <c r="Q201" s="42">
        <v>6660438</v>
      </c>
      <c r="R201" s="42">
        <v>137125236</v>
      </c>
      <c r="T201" s="3">
        <f t="shared" si="16"/>
        <v>0</v>
      </c>
      <c r="U201" s="3">
        <f t="shared" si="17"/>
        <v>0</v>
      </c>
      <c r="V201" s="3">
        <f t="shared" si="18"/>
        <v>0</v>
      </c>
      <c r="W201" s="3">
        <f t="shared" si="19"/>
        <v>0</v>
      </c>
      <c r="X201" s="3">
        <f t="shared" si="20"/>
        <v>0</v>
      </c>
    </row>
    <row r="202" spans="1:24" x14ac:dyDescent="0.25">
      <c r="A202">
        <v>15087</v>
      </c>
      <c r="B202" t="s">
        <v>251</v>
      </c>
      <c r="C202" t="s">
        <v>255</v>
      </c>
      <c r="D202" t="s">
        <v>250</v>
      </c>
      <c r="E202" s="42">
        <v>138651221</v>
      </c>
      <c r="F202" s="42">
        <v>27730244</v>
      </c>
      <c r="G202" s="42">
        <v>51605142</v>
      </c>
      <c r="H202" s="42">
        <v>13320876</v>
      </c>
      <c r="I202" s="42">
        <v>231307483</v>
      </c>
      <c r="K202">
        <v>15087</v>
      </c>
      <c r="L202" t="s">
        <v>251</v>
      </c>
      <c r="M202" t="s">
        <v>1388</v>
      </c>
      <c r="N202" s="42">
        <v>138651221</v>
      </c>
      <c r="O202" s="42">
        <v>27730244</v>
      </c>
      <c r="P202" s="42">
        <v>51605142</v>
      </c>
      <c r="Q202" s="42">
        <v>13320876</v>
      </c>
      <c r="R202" s="42">
        <v>231307483</v>
      </c>
      <c r="T202" s="3">
        <f t="shared" si="16"/>
        <v>0</v>
      </c>
      <c r="U202" s="3">
        <f t="shared" si="17"/>
        <v>0</v>
      </c>
      <c r="V202" s="3">
        <f t="shared" si="18"/>
        <v>0</v>
      </c>
      <c r="W202" s="3">
        <f t="shared" si="19"/>
        <v>0</v>
      </c>
      <c r="X202" s="3">
        <f t="shared" si="20"/>
        <v>0</v>
      </c>
    </row>
    <row r="203" spans="1:24" x14ac:dyDescent="0.25">
      <c r="A203">
        <v>15090</v>
      </c>
      <c r="B203" t="s">
        <v>251</v>
      </c>
      <c r="C203" t="s">
        <v>256</v>
      </c>
      <c r="D203" t="s">
        <v>250</v>
      </c>
      <c r="E203" s="42">
        <v>21119276</v>
      </c>
      <c r="F203" s="42">
        <v>928212</v>
      </c>
      <c r="G203" s="42">
        <v>27707660</v>
      </c>
      <c r="H203" s="42">
        <v>6660438</v>
      </c>
      <c r="I203" s="42">
        <v>56415586</v>
      </c>
      <c r="K203">
        <v>15090</v>
      </c>
      <c r="L203" t="s">
        <v>251</v>
      </c>
      <c r="M203" t="s">
        <v>1389</v>
      </c>
      <c r="N203" s="42">
        <v>21119276</v>
      </c>
      <c r="O203" s="42">
        <v>928212</v>
      </c>
      <c r="P203" s="42">
        <v>27707660</v>
      </c>
      <c r="Q203" s="42">
        <v>6660438</v>
      </c>
      <c r="R203" s="42">
        <v>56415586</v>
      </c>
      <c r="T203" s="3">
        <f t="shared" si="16"/>
        <v>0</v>
      </c>
      <c r="U203" s="3">
        <f t="shared" si="17"/>
        <v>0</v>
      </c>
      <c r="V203" s="3">
        <f t="shared" si="18"/>
        <v>0</v>
      </c>
      <c r="W203" s="3">
        <f t="shared" si="19"/>
        <v>0</v>
      </c>
      <c r="X203" s="3">
        <f t="shared" si="20"/>
        <v>0</v>
      </c>
    </row>
    <row r="204" spans="1:24" x14ac:dyDescent="0.25">
      <c r="A204">
        <v>15092</v>
      </c>
      <c r="B204" t="s">
        <v>251</v>
      </c>
      <c r="C204" t="s">
        <v>257</v>
      </c>
      <c r="D204" t="s">
        <v>250</v>
      </c>
      <c r="E204" s="42">
        <v>24821375</v>
      </c>
      <c r="F204" s="42">
        <v>3352809</v>
      </c>
      <c r="G204" s="42">
        <v>53403866</v>
      </c>
      <c r="H204" s="42">
        <v>13320876</v>
      </c>
      <c r="I204" s="42">
        <v>94898926</v>
      </c>
      <c r="K204">
        <v>15092</v>
      </c>
      <c r="L204" t="s">
        <v>251</v>
      </c>
      <c r="M204" t="s">
        <v>1390</v>
      </c>
      <c r="N204" s="42">
        <v>24821375</v>
      </c>
      <c r="O204" s="42">
        <v>3352809</v>
      </c>
      <c r="P204" s="42">
        <v>53403866</v>
      </c>
      <c r="Q204" s="42">
        <v>13320876</v>
      </c>
      <c r="R204" s="42">
        <v>94898926</v>
      </c>
      <c r="T204" s="3">
        <f t="shared" si="16"/>
        <v>0</v>
      </c>
      <c r="U204" s="3">
        <f t="shared" si="17"/>
        <v>0</v>
      </c>
      <c r="V204" s="3">
        <f t="shared" si="18"/>
        <v>0</v>
      </c>
      <c r="W204" s="3">
        <f t="shared" si="19"/>
        <v>0</v>
      </c>
      <c r="X204" s="3">
        <f t="shared" si="20"/>
        <v>0</v>
      </c>
    </row>
    <row r="205" spans="1:24" x14ac:dyDescent="0.25">
      <c r="A205">
        <v>15097</v>
      </c>
      <c r="B205" t="s">
        <v>251</v>
      </c>
      <c r="C205" t="s">
        <v>258</v>
      </c>
      <c r="D205" t="s">
        <v>250</v>
      </c>
      <c r="E205" s="42">
        <v>96026313</v>
      </c>
      <c r="F205" s="42">
        <v>4735724</v>
      </c>
      <c r="G205" s="42">
        <v>86746113</v>
      </c>
      <c r="H205" s="42">
        <v>19981314</v>
      </c>
      <c r="I205" s="42">
        <v>207489464</v>
      </c>
      <c r="K205">
        <v>15097</v>
      </c>
      <c r="L205" t="s">
        <v>251</v>
      </c>
      <c r="M205" t="s">
        <v>1391</v>
      </c>
      <c r="N205" s="42">
        <v>96026313</v>
      </c>
      <c r="O205" s="42">
        <v>4735724</v>
      </c>
      <c r="P205" s="42">
        <v>86746113</v>
      </c>
      <c r="Q205" s="42">
        <v>19981314</v>
      </c>
      <c r="R205" s="42">
        <v>207489464</v>
      </c>
      <c r="T205" s="3">
        <f t="shared" si="16"/>
        <v>0</v>
      </c>
      <c r="U205" s="3">
        <f t="shared" si="17"/>
        <v>0</v>
      </c>
      <c r="V205" s="3">
        <f t="shared" si="18"/>
        <v>0</v>
      </c>
      <c r="W205" s="3">
        <f t="shared" si="19"/>
        <v>0</v>
      </c>
      <c r="X205" s="3">
        <f t="shared" si="20"/>
        <v>0</v>
      </c>
    </row>
    <row r="206" spans="1:24" x14ac:dyDescent="0.25">
      <c r="A206">
        <v>15104</v>
      </c>
      <c r="B206" t="s">
        <v>251</v>
      </c>
      <c r="C206" t="s">
        <v>250</v>
      </c>
      <c r="D206" t="s">
        <v>250</v>
      </c>
      <c r="E206" s="42">
        <v>70421371</v>
      </c>
      <c r="F206" s="42">
        <v>1542321</v>
      </c>
      <c r="G206" s="42">
        <v>53450548</v>
      </c>
      <c r="H206" s="42">
        <v>13320876</v>
      </c>
      <c r="I206" s="42">
        <v>138735116</v>
      </c>
      <c r="K206">
        <v>15104</v>
      </c>
      <c r="L206" t="s">
        <v>251</v>
      </c>
      <c r="M206" t="s">
        <v>1392</v>
      </c>
      <c r="N206" s="42">
        <v>70421371</v>
      </c>
      <c r="O206" s="42">
        <v>1542321</v>
      </c>
      <c r="P206" s="42">
        <v>53450548</v>
      </c>
      <c r="Q206" s="42">
        <v>13320876</v>
      </c>
      <c r="R206" s="42">
        <v>138735116</v>
      </c>
      <c r="T206" s="3">
        <f t="shared" si="16"/>
        <v>0</v>
      </c>
      <c r="U206" s="3">
        <f t="shared" si="17"/>
        <v>0</v>
      </c>
      <c r="V206" s="3">
        <f t="shared" si="18"/>
        <v>0</v>
      </c>
      <c r="W206" s="3">
        <f t="shared" si="19"/>
        <v>0</v>
      </c>
      <c r="X206" s="3">
        <f t="shared" si="20"/>
        <v>0</v>
      </c>
    </row>
    <row r="207" spans="1:24" x14ac:dyDescent="0.25">
      <c r="A207">
        <v>15106</v>
      </c>
      <c r="B207" t="s">
        <v>251</v>
      </c>
      <c r="C207" t="s">
        <v>60</v>
      </c>
      <c r="D207" t="s">
        <v>250</v>
      </c>
      <c r="E207" s="42">
        <v>35515263</v>
      </c>
      <c r="F207" s="42">
        <v>1520578</v>
      </c>
      <c r="G207" s="42">
        <v>27853033</v>
      </c>
      <c r="H207" s="42">
        <v>6660438</v>
      </c>
      <c r="I207" s="42">
        <v>71549312</v>
      </c>
      <c r="K207">
        <v>15106</v>
      </c>
      <c r="L207" t="s">
        <v>251</v>
      </c>
      <c r="M207" t="s">
        <v>1222</v>
      </c>
      <c r="N207" s="42">
        <v>35515263</v>
      </c>
      <c r="O207" s="42">
        <v>1520578</v>
      </c>
      <c r="P207" s="42">
        <v>27853033</v>
      </c>
      <c r="Q207" s="42">
        <v>6660438</v>
      </c>
      <c r="R207" s="42">
        <v>71549312</v>
      </c>
      <c r="T207" s="3">
        <f t="shared" si="16"/>
        <v>0</v>
      </c>
      <c r="U207" s="3">
        <f t="shared" si="17"/>
        <v>0</v>
      </c>
      <c r="V207" s="3">
        <f t="shared" si="18"/>
        <v>0</v>
      </c>
      <c r="W207" s="3">
        <f t="shared" si="19"/>
        <v>0</v>
      </c>
      <c r="X207" s="3">
        <f t="shared" si="20"/>
        <v>0</v>
      </c>
    </row>
    <row r="208" spans="1:24" x14ac:dyDescent="0.25">
      <c r="A208">
        <v>15109</v>
      </c>
      <c r="B208" t="s">
        <v>251</v>
      </c>
      <c r="C208" t="s">
        <v>259</v>
      </c>
      <c r="D208" t="s">
        <v>250</v>
      </c>
      <c r="E208" s="42">
        <v>71400535</v>
      </c>
      <c r="F208" s="42">
        <v>7891027</v>
      </c>
      <c r="G208" s="42">
        <v>55184322</v>
      </c>
      <c r="H208" s="42">
        <v>13320876</v>
      </c>
      <c r="I208" s="42">
        <v>147796760</v>
      </c>
      <c r="K208">
        <v>15109</v>
      </c>
      <c r="L208" t="s">
        <v>251</v>
      </c>
      <c r="M208" t="s">
        <v>1393</v>
      </c>
      <c r="N208" s="42">
        <v>71400535</v>
      </c>
      <c r="O208" s="42">
        <v>7891027</v>
      </c>
      <c r="P208" s="42">
        <v>55184322</v>
      </c>
      <c r="Q208" s="42">
        <v>13320876</v>
      </c>
      <c r="R208" s="42">
        <v>147796760</v>
      </c>
      <c r="T208" s="3">
        <f t="shared" si="16"/>
        <v>0</v>
      </c>
      <c r="U208" s="3">
        <f t="shared" si="17"/>
        <v>0</v>
      </c>
      <c r="V208" s="3">
        <f t="shared" si="18"/>
        <v>0</v>
      </c>
      <c r="W208" s="3">
        <f t="shared" si="19"/>
        <v>0</v>
      </c>
      <c r="X208" s="3">
        <f t="shared" si="20"/>
        <v>0</v>
      </c>
    </row>
    <row r="209" spans="1:24" x14ac:dyDescent="0.25">
      <c r="A209">
        <v>15114</v>
      </c>
      <c r="B209" t="s">
        <v>251</v>
      </c>
      <c r="C209" t="s">
        <v>260</v>
      </c>
      <c r="D209" t="s">
        <v>250</v>
      </c>
      <c r="E209" s="42">
        <v>10291843</v>
      </c>
      <c r="F209" s="42">
        <v>0</v>
      </c>
      <c r="G209" s="42">
        <v>26507904</v>
      </c>
      <c r="H209" s="42">
        <v>6660438</v>
      </c>
      <c r="I209" s="42">
        <v>43460185</v>
      </c>
      <c r="K209">
        <v>15114</v>
      </c>
      <c r="L209" t="s">
        <v>251</v>
      </c>
      <c r="M209" t="s">
        <v>1394</v>
      </c>
      <c r="N209" s="42">
        <v>10291843</v>
      </c>
      <c r="O209" s="42">
        <v>0</v>
      </c>
      <c r="P209" s="42">
        <v>26507904</v>
      </c>
      <c r="Q209" s="42">
        <v>6660438</v>
      </c>
      <c r="R209" s="42">
        <v>43460185</v>
      </c>
      <c r="T209" s="3">
        <f t="shared" si="16"/>
        <v>0</v>
      </c>
      <c r="U209" s="3">
        <f t="shared" si="17"/>
        <v>0</v>
      </c>
      <c r="V209" s="3">
        <f t="shared" si="18"/>
        <v>0</v>
      </c>
      <c r="W209" s="3">
        <f t="shared" si="19"/>
        <v>0</v>
      </c>
      <c r="X209" s="3">
        <f t="shared" si="20"/>
        <v>0</v>
      </c>
    </row>
    <row r="210" spans="1:24" x14ac:dyDescent="0.25">
      <c r="A210">
        <v>15131</v>
      </c>
      <c r="B210" t="s">
        <v>251</v>
      </c>
      <c r="C210" t="s">
        <v>64</v>
      </c>
      <c r="D210" t="s">
        <v>250</v>
      </c>
      <c r="E210" s="42">
        <v>49118033</v>
      </c>
      <c r="F210" s="42">
        <v>5873205</v>
      </c>
      <c r="G210" s="42">
        <v>55561122</v>
      </c>
      <c r="H210" s="42">
        <v>19981314</v>
      </c>
      <c r="I210" s="42">
        <v>130533674</v>
      </c>
      <c r="K210">
        <v>15131</v>
      </c>
      <c r="L210" t="s">
        <v>251</v>
      </c>
      <c r="M210" t="s">
        <v>374</v>
      </c>
      <c r="N210" s="42">
        <v>49118033</v>
      </c>
      <c r="O210" s="42">
        <v>5873205</v>
      </c>
      <c r="P210" s="42">
        <v>55561122</v>
      </c>
      <c r="Q210" s="42">
        <v>19981314</v>
      </c>
      <c r="R210" s="42">
        <v>130533674</v>
      </c>
      <c r="T210" s="3">
        <f t="shared" si="16"/>
        <v>0</v>
      </c>
      <c r="U210" s="3">
        <f t="shared" si="17"/>
        <v>0</v>
      </c>
      <c r="V210" s="3">
        <f t="shared" si="18"/>
        <v>0</v>
      </c>
      <c r="W210" s="3">
        <f t="shared" si="19"/>
        <v>0</v>
      </c>
      <c r="X210" s="3">
        <f t="shared" si="20"/>
        <v>0</v>
      </c>
    </row>
    <row r="211" spans="1:24" x14ac:dyDescent="0.25">
      <c r="A211">
        <v>15135</v>
      </c>
      <c r="B211" t="s">
        <v>251</v>
      </c>
      <c r="C211" t="s">
        <v>261</v>
      </c>
      <c r="D211" t="s">
        <v>250</v>
      </c>
      <c r="E211" s="42">
        <v>52262272</v>
      </c>
      <c r="F211" s="42">
        <v>10452454</v>
      </c>
      <c r="G211" s="42">
        <v>58339924</v>
      </c>
      <c r="H211" s="42">
        <v>13320876</v>
      </c>
      <c r="I211" s="42">
        <v>134375526</v>
      </c>
      <c r="K211">
        <v>15135</v>
      </c>
      <c r="L211" t="s">
        <v>251</v>
      </c>
      <c r="M211" t="s">
        <v>1395</v>
      </c>
      <c r="N211" s="42">
        <v>52262272</v>
      </c>
      <c r="O211" s="42">
        <v>10452454</v>
      </c>
      <c r="P211" s="42">
        <v>58339924</v>
      </c>
      <c r="Q211" s="42">
        <v>13320876</v>
      </c>
      <c r="R211" s="42">
        <v>134375526</v>
      </c>
      <c r="T211" s="3">
        <f t="shared" si="16"/>
        <v>0</v>
      </c>
      <c r="U211" s="3">
        <f t="shared" si="17"/>
        <v>0</v>
      </c>
      <c r="V211" s="3">
        <f t="shared" si="18"/>
        <v>0</v>
      </c>
      <c r="W211" s="3">
        <f t="shared" si="19"/>
        <v>0</v>
      </c>
      <c r="X211" s="3">
        <f t="shared" si="20"/>
        <v>0</v>
      </c>
    </row>
    <row r="212" spans="1:24" x14ac:dyDescent="0.25">
      <c r="A212">
        <v>15162</v>
      </c>
      <c r="B212" t="s">
        <v>251</v>
      </c>
      <c r="C212" t="s">
        <v>262</v>
      </c>
      <c r="D212" t="s">
        <v>250</v>
      </c>
      <c r="E212" s="42">
        <v>46666989</v>
      </c>
      <c r="F212" s="42">
        <v>9333398</v>
      </c>
      <c r="G212" s="42">
        <v>26052805</v>
      </c>
      <c r="H212" s="42">
        <v>6660438</v>
      </c>
      <c r="I212" s="42">
        <v>88713630</v>
      </c>
      <c r="K212">
        <v>15162</v>
      </c>
      <c r="L212" t="s">
        <v>251</v>
      </c>
      <c r="M212" t="s">
        <v>1396</v>
      </c>
      <c r="N212" s="42">
        <v>46666989</v>
      </c>
      <c r="O212" s="42">
        <v>9333398</v>
      </c>
      <c r="P212" s="42">
        <v>26052805</v>
      </c>
      <c r="Q212" s="42">
        <v>6660438</v>
      </c>
      <c r="R212" s="42">
        <v>88713630</v>
      </c>
      <c r="T212" s="3">
        <f t="shared" si="16"/>
        <v>0</v>
      </c>
      <c r="U212" s="3">
        <f t="shared" si="17"/>
        <v>0</v>
      </c>
      <c r="V212" s="3">
        <f t="shared" si="18"/>
        <v>0</v>
      </c>
      <c r="W212" s="3">
        <f t="shared" si="19"/>
        <v>0</v>
      </c>
      <c r="X212" s="3">
        <f t="shared" si="20"/>
        <v>0</v>
      </c>
    </row>
    <row r="213" spans="1:24" x14ac:dyDescent="0.25">
      <c r="A213">
        <v>15172</v>
      </c>
      <c r="B213" t="s">
        <v>251</v>
      </c>
      <c r="C213" t="s">
        <v>263</v>
      </c>
      <c r="D213" t="s">
        <v>250</v>
      </c>
      <c r="E213" s="42">
        <v>46601409</v>
      </c>
      <c r="F213" s="42">
        <v>6947703</v>
      </c>
      <c r="G213" s="42">
        <v>54547202</v>
      </c>
      <c r="H213" s="42">
        <v>13320876</v>
      </c>
      <c r="I213" s="42">
        <v>121417190</v>
      </c>
      <c r="K213">
        <v>15172</v>
      </c>
      <c r="L213" t="s">
        <v>251</v>
      </c>
      <c r="M213" t="s">
        <v>1397</v>
      </c>
      <c r="N213" s="42">
        <v>46601409</v>
      </c>
      <c r="O213" s="42">
        <v>6947703</v>
      </c>
      <c r="P213" s="42">
        <v>54547202</v>
      </c>
      <c r="Q213" s="42">
        <v>13320876</v>
      </c>
      <c r="R213" s="42">
        <v>121417190</v>
      </c>
      <c r="T213" s="3">
        <f t="shared" si="16"/>
        <v>0</v>
      </c>
      <c r="U213" s="3">
        <f t="shared" si="17"/>
        <v>0</v>
      </c>
      <c r="V213" s="3">
        <f t="shared" si="18"/>
        <v>0</v>
      </c>
      <c r="W213" s="3">
        <f t="shared" si="19"/>
        <v>0</v>
      </c>
      <c r="X213" s="3">
        <f t="shared" si="20"/>
        <v>0</v>
      </c>
    </row>
    <row r="214" spans="1:24" x14ac:dyDescent="0.25">
      <c r="A214">
        <v>15176</v>
      </c>
      <c r="B214" t="s">
        <v>251</v>
      </c>
      <c r="C214" t="s">
        <v>264</v>
      </c>
      <c r="D214" t="s">
        <v>250</v>
      </c>
      <c r="E214" s="42">
        <v>774836771</v>
      </c>
      <c r="F214" s="42">
        <v>62559418</v>
      </c>
      <c r="G214" s="42">
        <v>146460179</v>
      </c>
      <c r="H214" s="42">
        <v>39962628</v>
      </c>
      <c r="I214" s="42">
        <v>1023818996</v>
      </c>
      <c r="K214">
        <v>15176</v>
      </c>
      <c r="L214" t="s">
        <v>251</v>
      </c>
      <c r="M214" t="s">
        <v>1398</v>
      </c>
      <c r="N214" s="42">
        <v>774836771</v>
      </c>
      <c r="O214" s="42">
        <v>62559418</v>
      </c>
      <c r="P214" s="42">
        <v>146460179</v>
      </c>
      <c r="Q214" s="42">
        <v>39962628</v>
      </c>
      <c r="R214" s="42">
        <v>1023818996</v>
      </c>
      <c r="T214" s="3">
        <f t="shared" si="16"/>
        <v>0</v>
      </c>
      <c r="U214" s="3">
        <f t="shared" si="17"/>
        <v>0</v>
      </c>
      <c r="V214" s="3">
        <f t="shared" si="18"/>
        <v>0</v>
      </c>
      <c r="W214" s="3">
        <f t="shared" si="19"/>
        <v>0</v>
      </c>
      <c r="X214" s="3">
        <f t="shared" si="20"/>
        <v>0</v>
      </c>
    </row>
    <row r="215" spans="1:24" x14ac:dyDescent="0.25">
      <c r="A215">
        <v>15180</v>
      </c>
      <c r="B215" t="s">
        <v>251</v>
      </c>
      <c r="C215" t="s">
        <v>265</v>
      </c>
      <c r="D215" t="s">
        <v>250</v>
      </c>
      <c r="E215" s="42">
        <v>73495995</v>
      </c>
      <c r="F215" s="42">
        <v>1755870</v>
      </c>
      <c r="G215" s="42">
        <v>124991860</v>
      </c>
      <c r="H215" s="42">
        <v>26641752</v>
      </c>
      <c r="I215" s="42">
        <v>226885477</v>
      </c>
      <c r="K215">
        <v>15180</v>
      </c>
      <c r="L215" t="s">
        <v>251</v>
      </c>
      <c r="M215" t="s">
        <v>1399</v>
      </c>
      <c r="N215" s="42">
        <v>73495995</v>
      </c>
      <c r="O215" s="42">
        <v>1755870</v>
      </c>
      <c r="P215" s="42">
        <v>124991860</v>
      </c>
      <c r="Q215" s="42">
        <v>26641752</v>
      </c>
      <c r="R215" s="42">
        <v>226885477</v>
      </c>
      <c r="T215" s="3">
        <f t="shared" si="16"/>
        <v>0</v>
      </c>
      <c r="U215" s="3">
        <f t="shared" si="17"/>
        <v>0</v>
      </c>
      <c r="V215" s="3">
        <f t="shared" si="18"/>
        <v>0</v>
      </c>
      <c r="W215" s="3">
        <f t="shared" si="19"/>
        <v>0</v>
      </c>
      <c r="X215" s="3">
        <f t="shared" si="20"/>
        <v>0</v>
      </c>
    </row>
    <row r="216" spans="1:24" x14ac:dyDescent="0.25">
      <c r="A216">
        <v>15183</v>
      </c>
      <c r="B216" t="s">
        <v>251</v>
      </c>
      <c r="C216" t="s">
        <v>266</v>
      </c>
      <c r="D216" t="s">
        <v>250</v>
      </c>
      <c r="E216" s="42">
        <v>203711108</v>
      </c>
      <c r="F216" s="42">
        <v>18635015</v>
      </c>
      <c r="G216" s="42">
        <v>139280296</v>
      </c>
      <c r="H216" s="42">
        <v>26641752</v>
      </c>
      <c r="I216" s="42">
        <v>388268171</v>
      </c>
      <c r="K216">
        <v>15183</v>
      </c>
      <c r="L216" t="s">
        <v>251</v>
      </c>
      <c r="M216" t="s">
        <v>1400</v>
      </c>
      <c r="N216" s="42">
        <v>203711108</v>
      </c>
      <c r="O216" s="42">
        <v>18635015</v>
      </c>
      <c r="P216" s="42">
        <v>139280296</v>
      </c>
      <c r="Q216" s="42">
        <v>26641752</v>
      </c>
      <c r="R216" s="42">
        <v>388268171</v>
      </c>
      <c r="T216" s="3">
        <f t="shared" si="16"/>
        <v>0</v>
      </c>
      <c r="U216" s="3">
        <f t="shared" si="17"/>
        <v>0</v>
      </c>
      <c r="V216" s="3">
        <f t="shared" si="18"/>
        <v>0</v>
      </c>
      <c r="W216" s="3">
        <f t="shared" si="19"/>
        <v>0</v>
      </c>
      <c r="X216" s="3">
        <f t="shared" si="20"/>
        <v>0</v>
      </c>
    </row>
    <row r="217" spans="1:24" x14ac:dyDescent="0.25">
      <c r="A217">
        <v>15185</v>
      </c>
      <c r="B217" t="s">
        <v>251</v>
      </c>
      <c r="C217" t="s">
        <v>267</v>
      </c>
      <c r="D217" t="s">
        <v>250</v>
      </c>
      <c r="E217" s="42">
        <v>93854938</v>
      </c>
      <c r="F217" s="42">
        <v>18770988</v>
      </c>
      <c r="G217" s="42">
        <v>29730396</v>
      </c>
      <c r="H217" s="42">
        <v>26641753</v>
      </c>
      <c r="I217" s="42">
        <v>168998075</v>
      </c>
      <c r="K217">
        <v>15185</v>
      </c>
      <c r="L217" t="s">
        <v>251</v>
      </c>
      <c r="M217" t="s">
        <v>1401</v>
      </c>
      <c r="N217" s="42">
        <v>93854938</v>
      </c>
      <c r="O217" s="42">
        <v>18770988</v>
      </c>
      <c r="P217" s="42">
        <v>29730396</v>
      </c>
      <c r="Q217" s="42">
        <v>26641752</v>
      </c>
      <c r="R217" s="42">
        <v>168998074</v>
      </c>
      <c r="T217" s="3">
        <f t="shared" si="16"/>
        <v>0</v>
      </c>
      <c r="U217" s="3">
        <f t="shared" si="17"/>
        <v>0</v>
      </c>
      <c r="V217" s="3">
        <f t="shared" si="18"/>
        <v>0</v>
      </c>
      <c r="W217" s="3">
        <f t="shared" si="19"/>
        <v>1</v>
      </c>
      <c r="X217" s="3">
        <f t="shared" si="20"/>
        <v>1</v>
      </c>
    </row>
    <row r="218" spans="1:24" x14ac:dyDescent="0.25">
      <c r="A218">
        <v>15187</v>
      </c>
      <c r="B218" t="s">
        <v>251</v>
      </c>
      <c r="C218" t="s">
        <v>268</v>
      </c>
      <c r="D218" t="s">
        <v>250</v>
      </c>
      <c r="E218" s="42">
        <v>47609317</v>
      </c>
      <c r="F218" s="42">
        <v>9521863</v>
      </c>
      <c r="G218" s="42">
        <v>29122165</v>
      </c>
      <c r="H218" s="42">
        <v>13320876</v>
      </c>
      <c r="I218" s="42">
        <v>99574221</v>
      </c>
      <c r="K218">
        <v>15187</v>
      </c>
      <c r="L218" t="s">
        <v>251</v>
      </c>
      <c r="M218" t="s">
        <v>1402</v>
      </c>
      <c r="N218" s="42">
        <v>47609317</v>
      </c>
      <c r="O218" s="42">
        <v>9521863</v>
      </c>
      <c r="P218" s="42">
        <v>29122165</v>
      </c>
      <c r="Q218" s="42">
        <v>13320876</v>
      </c>
      <c r="R218" s="42">
        <v>99574221</v>
      </c>
      <c r="T218" s="3">
        <f t="shared" si="16"/>
        <v>0</v>
      </c>
      <c r="U218" s="3">
        <f t="shared" si="17"/>
        <v>0</v>
      </c>
      <c r="V218" s="3">
        <f t="shared" si="18"/>
        <v>0</v>
      </c>
      <c r="W218" s="3">
        <f t="shared" si="19"/>
        <v>0</v>
      </c>
      <c r="X218" s="3">
        <f t="shared" si="20"/>
        <v>0</v>
      </c>
    </row>
    <row r="219" spans="1:24" x14ac:dyDescent="0.25">
      <c r="A219">
        <v>15189</v>
      </c>
      <c r="B219" t="s">
        <v>251</v>
      </c>
      <c r="C219" t="s">
        <v>269</v>
      </c>
      <c r="D219" t="s">
        <v>250</v>
      </c>
      <c r="E219" s="42">
        <v>90870429</v>
      </c>
      <c r="F219" s="42">
        <v>18174086</v>
      </c>
      <c r="G219" s="42">
        <v>52818506</v>
      </c>
      <c r="H219" s="42">
        <v>13320876</v>
      </c>
      <c r="I219" s="42">
        <v>175183897</v>
      </c>
      <c r="K219">
        <v>15189</v>
      </c>
      <c r="L219" t="s">
        <v>251</v>
      </c>
      <c r="M219" t="s">
        <v>1403</v>
      </c>
      <c r="N219" s="42">
        <v>90870429</v>
      </c>
      <c r="O219" s="42">
        <v>18174086</v>
      </c>
      <c r="P219" s="42">
        <v>52818506</v>
      </c>
      <c r="Q219" s="42">
        <v>13320876</v>
      </c>
      <c r="R219" s="42">
        <v>175183897</v>
      </c>
      <c r="T219" s="3">
        <f t="shared" si="16"/>
        <v>0</v>
      </c>
      <c r="U219" s="3">
        <f t="shared" si="17"/>
        <v>0</v>
      </c>
      <c r="V219" s="3">
        <f t="shared" si="18"/>
        <v>0</v>
      </c>
      <c r="W219" s="3">
        <f t="shared" si="19"/>
        <v>0</v>
      </c>
      <c r="X219" s="3">
        <f t="shared" si="20"/>
        <v>0</v>
      </c>
    </row>
    <row r="220" spans="1:24" x14ac:dyDescent="0.25">
      <c r="A220">
        <v>15204</v>
      </c>
      <c r="B220" t="s">
        <v>251</v>
      </c>
      <c r="C220" t="s">
        <v>270</v>
      </c>
      <c r="D220" t="s">
        <v>250</v>
      </c>
      <c r="E220" s="42">
        <v>133469714</v>
      </c>
      <c r="F220" s="42">
        <v>1894733</v>
      </c>
      <c r="G220" s="42">
        <v>79634742</v>
      </c>
      <c r="H220" s="42">
        <v>19981314</v>
      </c>
      <c r="I220" s="42">
        <v>234980503</v>
      </c>
      <c r="K220">
        <v>15204</v>
      </c>
      <c r="L220" t="s">
        <v>251</v>
      </c>
      <c r="M220" t="s">
        <v>1404</v>
      </c>
      <c r="N220" s="42">
        <v>133469714</v>
      </c>
      <c r="O220" s="42">
        <v>1894733</v>
      </c>
      <c r="P220" s="42">
        <v>79634742</v>
      </c>
      <c r="Q220" s="42">
        <v>19981314</v>
      </c>
      <c r="R220" s="42">
        <v>234980503</v>
      </c>
      <c r="T220" s="3">
        <f t="shared" si="16"/>
        <v>0</v>
      </c>
      <c r="U220" s="3">
        <f t="shared" si="17"/>
        <v>0</v>
      </c>
      <c r="V220" s="3">
        <f t="shared" si="18"/>
        <v>0</v>
      </c>
      <c r="W220" s="3">
        <f t="shared" si="19"/>
        <v>0</v>
      </c>
      <c r="X220" s="3">
        <f t="shared" si="20"/>
        <v>0</v>
      </c>
    </row>
    <row r="221" spans="1:24" x14ac:dyDescent="0.25">
      <c r="A221">
        <v>15212</v>
      </c>
      <c r="B221" t="s">
        <v>251</v>
      </c>
      <c r="C221" t="s">
        <v>271</v>
      </c>
      <c r="D221" t="s">
        <v>250</v>
      </c>
      <c r="E221" s="42">
        <v>43518821</v>
      </c>
      <c r="F221" s="42">
        <v>1189815</v>
      </c>
      <c r="G221" s="42">
        <v>54797130</v>
      </c>
      <c r="H221" s="42">
        <v>13320876</v>
      </c>
      <c r="I221" s="42">
        <v>112826642</v>
      </c>
      <c r="K221">
        <v>15212</v>
      </c>
      <c r="L221" t="s">
        <v>251</v>
      </c>
      <c r="M221" t="s">
        <v>1405</v>
      </c>
      <c r="N221" s="42">
        <v>43518821</v>
      </c>
      <c r="O221" s="42">
        <v>1189815</v>
      </c>
      <c r="P221" s="42">
        <v>54797130</v>
      </c>
      <c r="Q221" s="42">
        <v>13320876</v>
      </c>
      <c r="R221" s="42">
        <v>112826642</v>
      </c>
      <c r="T221" s="3">
        <f t="shared" si="16"/>
        <v>0</v>
      </c>
      <c r="U221" s="3">
        <f t="shared" si="17"/>
        <v>0</v>
      </c>
      <c r="V221" s="3">
        <f t="shared" si="18"/>
        <v>0</v>
      </c>
      <c r="W221" s="3">
        <f t="shared" si="19"/>
        <v>0</v>
      </c>
      <c r="X221" s="3">
        <f t="shared" si="20"/>
        <v>0</v>
      </c>
    </row>
    <row r="222" spans="1:24" x14ac:dyDescent="0.25">
      <c r="A222">
        <v>15215</v>
      </c>
      <c r="B222" t="s">
        <v>251</v>
      </c>
      <c r="C222" t="s">
        <v>272</v>
      </c>
      <c r="D222" t="s">
        <v>250</v>
      </c>
      <c r="E222" s="42">
        <v>39671474</v>
      </c>
      <c r="F222" s="42">
        <v>1609095</v>
      </c>
      <c r="G222" s="42">
        <v>27593087</v>
      </c>
      <c r="H222" s="42">
        <v>6660438</v>
      </c>
      <c r="I222" s="42">
        <v>75534094</v>
      </c>
      <c r="K222">
        <v>15215</v>
      </c>
      <c r="L222" t="s">
        <v>251</v>
      </c>
      <c r="M222" t="s">
        <v>1406</v>
      </c>
      <c r="N222" s="42">
        <v>39671474</v>
      </c>
      <c r="O222" s="42">
        <v>1609095</v>
      </c>
      <c r="P222" s="42">
        <v>27593087</v>
      </c>
      <c r="Q222" s="42">
        <v>6660438</v>
      </c>
      <c r="R222" s="42">
        <v>75534094</v>
      </c>
      <c r="T222" s="3">
        <f t="shared" si="16"/>
        <v>0</v>
      </c>
      <c r="U222" s="3">
        <f t="shared" si="17"/>
        <v>0</v>
      </c>
      <c r="V222" s="3">
        <f t="shared" si="18"/>
        <v>0</v>
      </c>
      <c r="W222" s="3">
        <f t="shared" si="19"/>
        <v>0</v>
      </c>
      <c r="X222" s="3">
        <f t="shared" si="20"/>
        <v>0</v>
      </c>
    </row>
    <row r="223" spans="1:24" x14ac:dyDescent="0.25">
      <c r="A223">
        <v>15218</v>
      </c>
      <c r="B223" t="s">
        <v>251</v>
      </c>
      <c r="C223" t="s">
        <v>273</v>
      </c>
      <c r="D223" t="s">
        <v>250</v>
      </c>
      <c r="E223" s="42">
        <v>51212035</v>
      </c>
      <c r="F223" s="42">
        <v>2631298</v>
      </c>
      <c r="G223" s="42">
        <v>30735291</v>
      </c>
      <c r="H223" s="42">
        <v>6660438</v>
      </c>
      <c r="I223" s="42">
        <v>91239062</v>
      </c>
      <c r="K223">
        <v>15218</v>
      </c>
      <c r="L223" t="s">
        <v>251</v>
      </c>
      <c r="M223" t="s">
        <v>1407</v>
      </c>
      <c r="N223" s="42">
        <v>51212035</v>
      </c>
      <c r="O223" s="42">
        <v>2631298</v>
      </c>
      <c r="P223" s="42">
        <v>30735291</v>
      </c>
      <c r="Q223" s="42">
        <v>6660438</v>
      </c>
      <c r="R223" s="42">
        <v>91239062</v>
      </c>
      <c r="T223" s="3">
        <f t="shared" si="16"/>
        <v>0</v>
      </c>
      <c r="U223" s="3">
        <f t="shared" si="17"/>
        <v>0</v>
      </c>
      <c r="V223" s="3">
        <f t="shared" si="18"/>
        <v>0</v>
      </c>
      <c r="W223" s="3">
        <f t="shared" si="19"/>
        <v>0</v>
      </c>
      <c r="X223" s="3">
        <f t="shared" si="20"/>
        <v>0</v>
      </c>
    </row>
    <row r="224" spans="1:24" x14ac:dyDescent="0.25">
      <c r="A224">
        <v>15223</v>
      </c>
      <c r="B224" t="s">
        <v>251</v>
      </c>
      <c r="C224" t="s">
        <v>274</v>
      </c>
      <c r="D224" t="s">
        <v>250</v>
      </c>
      <c r="E224" s="42">
        <v>229444830</v>
      </c>
      <c r="F224" s="42">
        <v>28563423</v>
      </c>
      <c r="G224" s="42">
        <v>79084138</v>
      </c>
      <c r="H224" s="42">
        <v>13320876</v>
      </c>
      <c r="I224" s="42">
        <v>350413267</v>
      </c>
      <c r="K224">
        <v>15223</v>
      </c>
      <c r="L224" t="s">
        <v>251</v>
      </c>
      <c r="M224" t="s">
        <v>1408</v>
      </c>
      <c r="N224" s="42">
        <v>229444830</v>
      </c>
      <c r="O224" s="42">
        <v>28563423</v>
      </c>
      <c r="P224" s="42">
        <v>79084138</v>
      </c>
      <c r="Q224" s="42">
        <v>13320876</v>
      </c>
      <c r="R224" s="42">
        <v>350413267</v>
      </c>
      <c r="T224" s="3">
        <f t="shared" si="16"/>
        <v>0</v>
      </c>
      <c r="U224" s="3">
        <f t="shared" si="17"/>
        <v>0</v>
      </c>
      <c r="V224" s="3">
        <f t="shared" si="18"/>
        <v>0</v>
      </c>
      <c r="W224" s="3">
        <f t="shared" si="19"/>
        <v>0</v>
      </c>
      <c r="X224" s="3">
        <f t="shared" si="20"/>
        <v>0</v>
      </c>
    </row>
    <row r="225" spans="1:24" x14ac:dyDescent="0.25">
      <c r="A225">
        <v>15224</v>
      </c>
      <c r="B225" t="s">
        <v>251</v>
      </c>
      <c r="C225" t="s">
        <v>275</v>
      </c>
      <c r="D225" t="s">
        <v>250</v>
      </c>
      <c r="E225" s="42">
        <v>70358773</v>
      </c>
      <c r="F225" s="42">
        <v>7401565</v>
      </c>
      <c r="G225" s="42">
        <v>53315676</v>
      </c>
      <c r="H225" s="42">
        <v>13320876</v>
      </c>
      <c r="I225" s="42">
        <v>144396890</v>
      </c>
      <c r="K225">
        <v>15224</v>
      </c>
      <c r="L225" t="s">
        <v>251</v>
      </c>
      <c r="M225" t="s">
        <v>1409</v>
      </c>
      <c r="N225" s="42">
        <v>70358773</v>
      </c>
      <c r="O225" s="42">
        <v>7401565</v>
      </c>
      <c r="P225" s="42">
        <v>53315676</v>
      </c>
      <c r="Q225" s="42">
        <v>13320876</v>
      </c>
      <c r="R225" s="42">
        <v>144396890</v>
      </c>
      <c r="T225" s="3">
        <f t="shared" si="16"/>
        <v>0</v>
      </c>
      <c r="U225" s="3">
        <f t="shared" si="17"/>
        <v>0</v>
      </c>
      <c r="V225" s="3">
        <f t="shared" si="18"/>
        <v>0</v>
      </c>
      <c r="W225" s="3">
        <f t="shared" si="19"/>
        <v>0</v>
      </c>
      <c r="X225" s="3">
        <f t="shared" si="20"/>
        <v>0</v>
      </c>
    </row>
    <row r="226" spans="1:24" x14ac:dyDescent="0.25">
      <c r="A226">
        <v>15226</v>
      </c>
      <c r="B226" t="s">
        <v>251</v>
      </c>
      <c r="C226" t="s">
        <v>276</v>
      </c>
      <c r="D226" t="s">
        <v>250</v>
      </c>
      <c r="E226" s="42">
        <v>30723090</v>
      </c>
      <c r="F226" s="42">
        <v>6144618</v>
      </c>
      <c r="G226" s="42">
        <v>26303069</v>
      </c>
      <c r="H226" s="42">
        <v>6660438</v>
      </c>
      <c r="I226" s="42">
        <v>69831215</v>
      </c>
      <c r="K226">
        <v>15226</v>
      </c>
      <c r="L226" t="s">
        <v>251</v>
      </c>
      <c r="M226" t="s">
        <v>1410</v>
      </c>
      <c r="N226" s="42">
        <v>30723090</v>
      </c>
      <c r="O226" s="42">
        <v>6144618</v>
      </c>
      <c r="P226" s="42">
        <v>26303069</v>
      </c>
      <c r="Q226" s="42">
        <v>6660438</v>
      </c>
      <c r="R226" s="42">
        <v>69831215</v>
      </c>
      <c r="T226" s="3">
        <f t="shared" si="16"/>
        <v>0</v>
      </c>
      <c r="U226" s="3">
        <f t="shared" si="17"/>
        <v>0</v>
      </c>
      <c r="V226" s="3">
        <f t="shared" si="18"/>
        <v>0</v>
      </c>
      <c r="W226" s="3">
        <f t="shared" si="19"/>
        <v>0</v>
      </c>
      <c r="X226" s="3">
        <f t="shared" si="20"/>
        <v>0</v>
      </c>
    </row>
    <row r="227" spans="1:24" x14ac:dyDescent="0.25">
      <c r="A227">
        <v>15232</v>
      </c>
      <c r="B227" t="s">
        <v>251</v>
      </c>
      <c r="C227" t="s">
        <v>277</v>
      </c>
      <c r="D227" t="s">
        <v>250</v>
      </c>
      <c r="E227" s="42">
        <v>68036565</v>
      </c>
      <c r="F227" s="42">
        <v>2618099</v>
      </c>
      <c r="G227" s="42">
        <v>56808458</v>
      </c>
      <c r="H227" s="42">
        <v>13320876</v>
      </c>
      <c r="I227" s="42">
        <v>140783998</v>
      </c>
      <c r="K227">
        <v>15232</v>
      </c>
      <c r="L227" t="s">
        <v>251</v>
      </c>
      <c r="M227" t="s">
        <v>1411</v>
      </c>
      <c r="N227" s="42">
        <v>68036565</v>
      </c>
      <c r="O227" s="42">
        <v>2618099</v>
      </c>
      <c r="P227" s="42">
        <v>56808458</v>
      </c>
      <c r="Q227" s="42">
        <v>13320876</v>
      </c>
      <c r="R227" s="42">
        <v>140783998</v>
      </c>
      <c r="T227" s="3">
        <f t="shared" si="16"/>
        <v>0</v>
      </c>
      <c r="U227" s="3">
        <f t="shared" si="17"/>
        <v>0</v>
      </c>
      <c r="V227" s="3">
        <f t="shared" si="18"/>
        <v>0</v>
      </c>
      <c r="W227" s="3">
        <f t="shared" si="19"/>
        <v>0</v>
      </c>
      <c r="X227" s="3">
        <f t="shared" si="20"/>
        <v>0</v>
      </c>
    </row>
    <row r="228" spans="1:24" x14ac:dyDescent="0.25">
      <c r="A228">
        <v>15236</v>
      </c>
      <c r="B228" t="s">
        <v>251</v>
      </c>
      <c r="C228" t="s">
        <v>278</v>
      </c>
      <c r="D228" t="s">
        <v>250</v>
      </c>
      <c r="E228" s="42">
        <v>32977231</v>
      </c>
      <c r="F228" s="42">
        <v>6595446</v>
      </c>
      <c r="G228" s="42">
        <v>28167071</v>
      </c>
      <c r="H228" s="42">
        <v>6660438</v>
      </c>
      <c r="I228" s="42">
        <v>74400186</v>
      </c>
      <c r="K228">
        <v>15236</v>
      </c>
      <c r="L228" t="s">
        <v>251</v>
      </c>
      <c r="M228" t="s">
        <v>1412</v>
      </c>
      <c r="N228" s="42">
        <v>32977231</v>
      </c>
      <c r="O228" s="42">
        <v>6595446</v>
      </c>
      <c r="P228" s="42">
        <v>28167071</v>
      </c>
      <c r="Q228" s="42">
        <v>6660438</v>
      </c>
      <c r="R228" s="42">
        <v>74400186</v>
      </c>
      <c r="T228" s="3">
        <f t="shared" si="16"/>
        <v>0</v>
      </c>
      <c r="U228" s="3">
        <f t="shared" si="17"/>
        <v>0</v>
      </c>
      <c r="V228" s="3">
        <f t="shared" si="18"/>
        <v>0</v>
      </c>
      <c r="W228" s="3">
        <f t="shared" si="19"/>
        <v>0</v>
      </c>
      <c r="X228" s="3">
        <f t="shared" si="20"/>
        <v>0</v>
      </c>
    </row>
    <row r="229" spans="1:24" x14ac:dyDescent="0.25">
      <c r="A229">
        <v>15238</v>
      </c>
      <c r="B229" t="s">
        <v>279</v>
      </c>
      <c r="C229" t="s">
        <v>280</v>
      </c>
      <c r="D229" t="s">
        <v>250</v>
      </c>
      <c r="E229" s="42">
        <v>1399046458</v>
      </c>
      <c r="F229" s="42">
        <v>190962635</v>
      </c>
      <c r="G229" s="42">
        <v>313497856</v>
      </c>
      <c r="H229" s="42">
        <v>93246132</v>
      </c>
      <c r="I229" s="42">
        <v>1996753081</v>
      </c>
      <c r="K229">
        <v>15238</v>
      </c>
      <c r="L229" t="s">
        <v>251</v>
      </c>
      <c r="M229" t="s">
        <v>279</v>
      </c>
      <c r="N229" s="42">
        <v>1399046458</v>
      </c>
      <c r="O229" s="42">
        <v>190962635</v>
      </c>
      <c r="P229" s="42">
        <v>313497856</v>
      </c>
      <c r="Q229" s="42">
        <v>93246132</v>
      </c>
      <c r="R229" s="42">
        <v>1996753081</v>
      </c>
      <c r="T229" s="3">
        <f t="shared" si="16"/>
        <v>0</v>
      </c>
      <c r="U229" s="3">
        <f t="shared" si="17"/>
        <v>0</v>
      </c>
      <c r="V229" s="3">
        <f t="shared" si="18"/>
        <v>0</v>
      </c>
      <c r="W229" s="3">
        <f t="shared" si="19"/>
        <v>0</v>
      </c>
      <c r="X229" s="3">
        <f t="shared" si="20"/>
        <v>0</v>
      </c>
    </row>
    <row r="230" spans="1:24" x14ac:dyDescent="0.25">
      <c r="A230">
        <v>15244</v>
      </c>
      <c r="B230" t="s">
        <v>251</v>
      </c>
      <c r="C230" t="s">
        <v>281</v>
      </c>
      <c r="D230" t="s">
        <v>250</v>
      </c>
      <c r="E230" s="42">
        <v>83959132</v>
      </c>
      <c r="F230" s="42">
        <v>11300842</v>
      </c>
      <c r="G230" s="42">
        <v>63559442</v>
      </c>
      <c r="H230" s="42">
        <v>13320876</v>
      </c>
      <c r="I230" s="42">
        <v>172140292</v>
      </c>
      <c r="K230">
        <v>15244</v>
      </c>
      <c r="L230" t="s">
        <v>251</v>
      </c>
      <c r="M230" t="s">
        <v>1413</v>
      </c>
      <c r="N230" s="42">
        <v>83959132</v>
      </c>
      <c r="O230" s="42">
        <v>11300842</v>
      </c>
      <c r="P230" s="42">
        <v>63559442</v>
      </c>
      <c r="Q230" s="42">
        <v>13320876</v>
      </c>
      <c r="R230" s="42">
        <v>172140292</v>
      </c>
      <c r="T230" s="3">
        <f t="shared" si="16"/>
        <v>0</v>
      </c>
      <c r="U230" s="3">
        <f t="shared" si="17"/>
        <v>0</v>
      </c>
      <c r="V230" s="3">
        <f t="shared" si="18"/>
        <v>0</v>
      </c>
      <c r="W230" s="3">
        <f t="shared" si="19"/>
        <v>0</v>
      </c>
      <c r="X230" s="3">
        <f t="shared" si="20"/>
        <v>0</v>
      </c>
    </row>
    <row r="231" spans="1:24" x14ac:dyDescent="0.25">
      <c r="A231">
        <v>15248</v>
      </c>
      <c r="B231" t="s">
        <v>251</v>
      </c>
      <c r="C231" t="s">
        <v>282</v>
      </c>
      <c r="D231" t="s">
        <v>250</v>
      </c>
      <c r="E231" s="42">
        <v>47673406</v>
      </c>
      <c r="F231" s="42">
        <v>5755212</v>
      </c>
      <c r="G231" s="42">
        <v>54429626</v>
      </c>
      <c r="H231" s="42">
        <v>13320876</v>
      </c>
      <c r="I231" s="42">
        <v>121179120</v>
      </c>
      <c r="K231">
        <v>15248</v>
      </c>
      <c r="L231" t="s">
        <v>251</v>
      </c>
      <c r="M231" t="s">
        <v>1414</v>
      </c>
      <c r="N231" s="42">
        <v>47673406</v>
      </c>
      <c r="O231" s="42">
        <v>5755212</v>
      </c>
      <c r="P231" s="42">
        <v>54429626</v>
      </c>
      <c r="Q231" s="42">
        <v>13320876</v>
      </c>
      <c r="R231" s="42">
        <v>121179120</v>
      </c>
      <c r="T231" s="3">
        <f t="shared" si="16"/>
        <v>0</v>
      </c>
      <c r="U231" s="3">
        <f t="shared" si="17"/>
        <v>0</v>
      </c>
      <c r="V231" s="3">
        <f t="shared" si="18"/>
        <v>0</v>
      </c>
      <c r="W231" s="3">
        <f t="shared" si="19"/>
        <v>0</v>
      </c>
      <c r="X231" s="3">
        <f t="shared" si="20"/>
        <v>0</v>
      </c>
    </row>
    <row r="232" spans="1:24" x14ac:dyDescent="0.25">
      <c r="A232">
        <v>15272</v>
      </c>
      <c r="B232" t="s">
        <v>251</v>
      </c>
      <c r="C232" t="s">
        <v>283</v>
      </c>
      <c r="D232" t="s">
        <v>250</v>
      </c>
      <c r="E232" s="42">
        <v>75324205</v>
      </c>
      <c r="F232" s="42">
        <v>4785871</v>
      </c>
      <c r="G232" s="42">
        <v>51037888</v>
      </c>
      <c r="H232" s="42">
        <v>13320876</v>
      </c>
      <c r="I232" s="42">
        <v>144468840</v>
      </c>
      <c r="K232">
        <v>15272</v>
      </c>
      <c r="L232" t="s">
        <v>251</v>
      </c>
      <c r="M232" t="s">
        <v>1415</v>
      </c>
      <c r="N232" s="42">
        <v>75324205</v>
      </c>
      <c r="O232" s="42">
        <v>4785871</v>
      </c>
      <c r="P232" s="42">
        <v>51037888</v>
      </c>
      <c r="Q232" s="42">
        <v>13320876</v>
      </c>
      <c r="R232" s="42">
        <v>144468840</v>
      </c>
      <c r="T232" s="3">
        <f t="shared" si="16"/>
        <v>0</v>
      </c>
      <c r="U232" s="3">
        <f t="shared" si="17"/>
        <v>0</v>
      </c>
      <c r="V232" s="3">
        <f t="shared" si="18"/>
        <v>0</v>
      </c>
      <c r="W232" s="3">
        <f t="shared" si="19"/>
        <v>0</v>
      </c>
      <c r="X232" s="3">
        <f t="shared" si="20"/>
        <v>0</v>
      </c>
    </row>
    <row r="233" spans="1:24" x14ac:dyDescent="0.25">
      <c r="A233">
        <v>15276</v>
      </c>
      <c r="B233" t="s">
        <v>251</v>
      </c>
      <c r="C233" t="s">
        <v>284</v>
      </c>
      <c r="D233" t="s">
        <v>250</v>
      </c>
      <c r="E233" s="42">
        <v>48829787</v>
      </c>
      <c r="F233" s="42">
        <v>2731586</v>
      </c>
      <c r="G233" s="42">
        <v>27867890</v>
      </c>
      <c r="H233" s="42">
        <v>6660438</v>
      </c>
      <c r="I233" s="42">
        <v>86089701</v>
      </c>
      <c r="K233">
        <v>15276</v>
      </c>
      <c r="L233" t="s">
        <v>251</v>
      </c>
      <c r="M233" t="s">
        <v>1416</v>
      </c>
      <c r="N233" s="42">
        <v>48829787</v>
      </c>
      <c r="O233" s="42">
        <v>2731586</v>
      </c>
      <c r="P233" s="42">
        <v>27867890</v>
      </c>
      <c r="Q233" s="42">
        <v>6660438</v>
      </c>
      <c r="R233" s="42">
        <v>86089701</v>
      </c>
      <c r="T233" s="3">
        <f t="shared" si="16"/>
        <v>0</v>
      </c>
      <c r="U233" s="3">
        <f t="shared" si="17"/>
        <v>0</v>
      </c>
      <c r="V233" s="3">
        <f t="shared" si="18"/>
        <v>0</v>
      </c>
      <c r="W233" s="3">
        <f t="shared" si="19"/>
        <v>0</v>
      </c>
      <c r="X233" s="3">
        <f t="shared" si="20"/>
        <v>0</v>
      </c>
    </row>
    <row r="234" spans="1:24" x14ac:dyDescent="0.25">
      <c r="A234">
        <v>15293</v>
      </c>
      <c r="B234" t="s">
        <v>251</v>
      </c>
      <c r="C234" t="s">
        <v>285</v>
      </c>
      <c r="D234" t="s">
        <v>250</v>
      </c>
      <c r="E234" s="42">
        <v>52554906</v>
      </c>
      <c r="F234" s="42">
        <v>8830990</v>
      </c>
      <c r="G234" s="42">
        <v>53056776</v>
      </c>
      <c r="H234" s="42">
        <v>13320876</v>
      </c>
      <c r="I234" s="42">
        <v>127763548</v>
      </c>
      <c r="K234">
        <v>15293</v>
      </c>
      <c r="L234" t="s">
        <v>251</v>
      </c>
      <c r="M234" t="s">
        <v>1417</v>
      </c>
      <c r="N234" s="42">
        <v>52554906</v>
      </c>
      <c r="O234" s="42">
        <v>8830990</v>
      </c>
      <c r="P234" s="42">
        <v>53056776</v>
      </c>
      <c r="Q234" s="42">
        <v>13320876</v>
      </c>
      <c r="R234" s="42">
        <v>127763548</v>
      </c>
      <c r="T234" s="3">
        <f t="shared" si="16"/>
        <v>0</v>
      </c>
      <c r="U234" s="3">
        <f t="shared" si="17"/>
        <v>0</v>
      </c>
      <c r="V234" s="3">
        <f t="shared" si="18"/>
        <v>0</v>
      </c>
      <c r="W234" s="3">
        <f t="shared" si="19"/>
        <v>0</v>
      </c>
      <c r="X234" s="3">
        <f t="shared" si="20"/>
        <v>0</v>
      </c>
    </row>
    <row r="235" spans="1:24" x14ac:dyDescent="0.25">
      <c r="A235">
        <v>15296</v>
      </c>
      <c r="B235" t="s">
        <v>251</v>
      </c>
      <c r="C235" t="s">
        <v>286</v>
      </c>
      <c r="D235" t="s">
        <v>250</v>
      </c>
      <c r="E235" s="42">
        <v>84920660</v>
      </c>
      <c r="F235" s="42">
        <v>13517714</v>
      </c>
      <c r="G235" s="42">
        <v>55200358</v>
      </c>
      <c r="H235" s="42">
        <v>13320876</v>
      </c>
      <c r="I235" s="42">
        <v>166959608</v>
      </c>
      <c r="K235">
        <v>15296</v>
      </c>
      <c r="L235" t="s">
        <v>251</v>
      </c>
      <c r="M235" t="s">
        <v>1418</v>
      </c>
      <c r="N235" s="42">
        <v>84920660</v>
      </c>
      <c r="O235" s="42">
        <v>13517714</v>
      </c>
      <c r="P235" s="42">
        <v>55200358</v>
      </c>
      <c r="Q235" s="42">
        <v>13320876</v>
      </c>
      <c r="R235" s="42">
        <v>166959608</v>
      </c>
      <c r="T235" s="3">
        <f t="shared" si="16"/>
        <v>0</v>
      </c>
      <c r="U235" s="3">
        <f t="shared" si="17"/>
        <v>0</v>
      </c>
      <c r="V235" s="3">
        <f t="shared" si="18"/>
        <v>0</v>
      </c>
      <c r="W235" s="3">
        <f t="shared" si="19"/>
        <v>0</v>
      </c>
      <c r="X235" s="3">
        <f t="shared" si="20"/>
        <v>0</v>
      </c>
    </row>
    <row r="236" spans="1:24" x14ac:dyDescent="0.25">
      <c r="A236">
        <v>15299</v>
      </c>
      <c r="B236" t="s">
        <v>251</v>
      </c>
      <c r="C236" t="s">
        <v>287</v>
      </c>
      <c r="D236" t="s">
        <v>250</v>
      </c>
      <c r="E236" s="42">
        <v>215295694</v>
      </c>
      <c r="F236" s="42">
        <v>12285992</v>
      </c>
      <c r="G236" s="42">
        <v>51439396</v>
      </c>
      <c r="H236" s="42">
        <v>13320876</v>
      </c>
      <c r="I236" s="42">
        <v>292341958</v>
      </c>
      <c r="K236">
        <v>15299</v>
      </c>
      <c r="L236" t="s">
        <v>251</v>
      </c>
      <c r="M236" t="s">
        <v>1419</v>
      </c>
      <c r="N236" s="42">
        <v>215295694</v>
      </c>
      <c r="O236" s="42">
        <v>12285992</v>
      </c>
      <c r="P236" s="42">
        <v>51439396</v>
      </c>
      <c r="Q236" s="42">
        <v>13320876</v>
      </c>
      <c r="R236" s="42">
        <v>292341958</v>
      </c>
      <c r="T236" s="3">
        <f t="shared" si="16"/>
        <v>0</v>
      </c>
      <c r="U236" s="3">
        <f t="shared" si="17"/>
        <v>0</v>
      </c>
      <c r="V236" s="3">
        <f t="shared" si="18"/>
        <v>0</v>
      </c>
      <c r="W236" s="3">
        <f t="shared" si="19"/>
        <v>0</v>
      </c>
      <c r="X236" s="3">
        <f t="shared" si="20"/>
        <v>0</v>
      </c>
    </row>
    <row r="237" spans="1:24" x14ac:dyDescent="0.25">
      <c r="A237">
        <v>15317</v>
      </c>
      <c r="B237" t="s">
        <v>251</v>
      </c>
      <c r="C237" t="s">
        <v>288</v>
      </c>
      <c r="D237" t="s">
        <v>250</v>
      </c>
      <c r="E237" s="42">
        <v>22746442</v>
      </c>
      <c r="F237" s="42">
        <v>899198</v>
      </c>
      <c r="G237" s="42">
        <v>26841574</v>
      </c>
      <c r="H237" s="42">
        <v>6660438</v>
      </c>
      <c r="I237" s="42">
        <v>57147652</v>
      </c>
      <c r="K237">
        <v>15317</v>
      </c>
      <c r="L237" t="s">
        <v>251</v>
      </c>
      <c r="M237" t="s">
        <v>1420</v>
      </c>
      <c r="N237" s="42">
        <v>22746442</v>
      </c>
      <c r="O237" s="42">
        <v>899198</v>
      </c>
      <c r="P237" s="42">
        <v>26841574</v>
      </c>
      <c r="Q237" s="42">
        <v>6660438</v>
      </c>
      <c r="R237" s="42">
        <v>57147652</v>
      </c>
      <c r="T237" s="3">
        <f t="shared" si="16"/>
        <v>0</v>
      </c>
      <c r="U237" s="3">
        <f t="shared" si="17"/>
        <v>0</v>
      </c>
      <c r="V237" s="3">
        <f t="shared" si="18"/>
        <v>0</v>
      </c>
      <c r="W237" s="3">
        <f t="shared" si="19"/>
        <v>0</v>
      </c>
      <c r="X237" s="3">
        <f t="shared" si="20"/>
        <v>0</v>
      </c>
    </row>
    <row r="238" spans="1:24" x14ac:dyDescent="0.25">
      <c r="A238">
        <v>15322</v>
      </c>
      <c r="B238" t="s">
        <v>251</v>
      </c>
      <c r="C238" t="s">
        <v>289</v>
      </c>
      <c r="D238" t="s">
        <v>250</v>
      </c>
      <c r="E238" s="42">
        <v>139073218</v>
      </c>
      <c r="F238" s="42">
        <v>27814644</v>
      </c>
      <c r="G238" s="42">
        <v>46366990</v>
      </c>
      <c r="H238" s="42">
        <v>13320876</v>
      </c>
      <c r="I238" s="42">
        <v>226575728</v>
      </c>
      <c r="K238">
        <v>15322</v>
      </c>
      <c r="L238" t="s">
        <v>251</v>
      </c>
      <c r="M238" t="s">
        <v>1421</v>
      </c>
      <c r="N238" s="42">
        <v>139073218</v>
      </c>
      <c r="O238" s="42">
        <v>27814644</v>
      </c>
      <c r="P238" s="42">
        <v>46366990</v>
      </c>
      <c r="Q238" s="42">
        <v>13320876</v>
      </c>
      <c r="R238" s="42">
        <v>226575728</v>
      </c>
      <c r="T238" s="3">
        <f t="shared" si="16"/>
        <v>0</v>
      </c>
      <c r="U238" s="3">
        <f t="shared" si="17"/>
        <v>0</v>
      </c>
      <c r="V238" s="3">
        <f t="shared" si="18"/>
        <v>0</v>
      </c>
      <c r="W238" s="3">
        <f t="shared" si="19"/>
        <v>0</v>
      </c>
      <c r="X238" s="3">
        <f t="shared" si="20"/>
        <v>0</v>
      </c>
    </row>
    <row r="239" spans="1:24" x14ac:dyDescent="0.25">
      <c r="A239">
        <v>15325</v>
      </c>
      <c r="B239" t="s">
        <v>251</v>
      </c>
      <c r="C239" t="s">
        <v>290</v>
      </c>
      <c r="D239" t="s">
        <v>250</v>
      </c>
      <c r="E239" s="42">
        <v>42006678</v>
      </c>
      <c r="F239" s="42">
        <v>1539205</v>
      </c>
      <c r="G239" s="42">
        <v>52789184</v>
      </c>
      <c r="H239" s="42">
        <v>13320876</v>
      </c>
      <c r="I239" s="42">
        <v>109655943</v>
      </c>
      <c r="K239">
        <v>15325</v>
      </c>
      <c r="L239" t="s">
        <v>251</v>
      </c>
      <c r="M239" t="s">
        <v>1422</v>
      </c>
      <c r="N239" s="42">
        <v>42006678</v>
      </c>
      <c r="O239" s="42">
        <v>1539205</v>
      </c>
      <c r="P239" s="42">
        <v>52789184</v>
      </c>
      <c r="Q239" s="42">
        <v>13320876</v>
      </c>
      <c r="R239" s="42">
        <v>109655943</v>
      </c>
      <c r="T239" s="3">
        <f t="shared" si="16"/>
        <v>0</v>
      </c>
      <c r="U239" s="3">
        <f t="shared" si="17"/>
        <v>0</v>
      </c>
      <c r="V239" s="3">
        <f t="shared" si="18"/>
        <v>0</v>
      </c>
      <c r="W239" s="3">
        <f t="shared" si="19"/>
        <v>0</v>
      </c>
      <c r="X239" s="3">
        <f t="shared" si="20"/>
        <v>0</v>
      </c>
    </row>
    <row r="240" spans="1:24" x14ac:dyDescent="0.25">
      <c r="A240">
        <v>15332</v>
      </c>
      <c r="B240" t="s">
        <v>251</v>
      </c>
      <c r="C240" t="s">
        <v>291</v>
      </c>
      <c r="D240" t="s">
        <v>250</v>
      </c>
      <c r="E240" s="42">
        <v>77277551</v>
      </c>
      <c r="F240" s="42">
        <v>15455510</v>
      </c>
      <c r="G240" s="42">
        <v>31484001</v>
      </c>
      <c r="H240" s="42">
        <v>6660438</v>
      </c>
      <c r="I240" s="42">
        <v>130877500</v>
      </c>
      <c r="K240">
        <v>15332</v>
      </c>
      <c r="L240" t="s">
        <v>251</v>
      </c>
      <c r="M240" t="s">
        <v>1423</v>
      </c>
      <c r="N240" s="42">
        <v>77277551</v>
      </c>
      <c r="O240" s="42">
        <v>15455510</v>
      </c>
      <c r="P240" s="42">
        <v>31484001</v>
      </c>
      <c r="Q240" s="42">
        <v>6660438</v>
      </c>
      <c r="R240" s="42">
        <v>130877500</v>
      </c>
      <c r="T240" s="3">
        <f t="shared" si="16"/>
        <v>0</v>
      </c>
      <c r="U240" s="3">
        <f t="shared" si="17"/>
        <v>0</v>
      </c>
      <c r="V240" s="3">
        <f t="shared" si="18"/>
        <v>0</v>
      </c>
      <c r="W240" s="3">
        <f t="shared" si="19"/>
        <v>0</v>
      </c>
      <c r="X240" s="3">
        <f t="shared" si="20"/>
        <v>0</v>
      </c>
    </row>
    <row r="241" spans="1:24" x14ac:dyDescent="0.25">
      <c r="A241">
        <v>15362</v>
      </c>
      <c r="B241" t="s">
        <v>251</v>
      </c>
      <c r="C241" t="s">
        <v>292</v>
      </c>
      <c r="D241" t="s">
        <v>250</v>
      </c>
      <c r="E241" s="42">
        <v>31386846</v>
      </c>
      <c r="F241" s="42">
        <v>6277369</v>
      </c>
      <c r="G241" s="42">
        <v>26035007</v>
      </c>
      <c r="H241" s="42">
        <v>13320876</v>
      </c>
      <c r="I241" s="42">
        <v>77020098</v>
      </c>
      <c r="K241">
        <v>15362</v>
      </c>
      <c r="L241" t="s">
        <v>251</v>
      </c>
      <c r="M241" t="s">
        <v>1424</v>
      </c>
      <c r="N241" s="42">
        <v>31386846</v>
      </c>
      <c r="O241" s="42">
        <v>6277369</v>
      </c>
      <c r="P241" s="42">
        <v>26035007</v>
      </c>
      <c r="Q241" s="42">
        <v>13320876</v>
      </c>
      <c r="R241" s="42">
        <v>77020098</v>
      </c>
      <c r="T241" s="3">
        <f t="shared" si="16"/>
        <v>0</v>
      </c>
      <c r="U241" s="3">
        <f t="shared" si="17"/>
        <v>0</v>
      </c>
      <c r="V241" s="3">
        <f t="shared" si="18"/>
        <v>0</v>
      </c>
      <c r="W241" s="3">
        <f t="shared" si="19"/>
        <v>0</v>
      </c>
      <c r="X241" s="3">
        <f t="shared" si="20"/>
        <v>0</v>
      </c>
    </row>
    <row r="242" spans="1:24" x14ac:dyDescent="0.25">
      <c r="A242">
        <v>15367</v>
      </c>
      <c r="B242" t="s">
        <v>251</v>
      </c>
      <c r="C242" t="s">
        <v>293</v>
      </c>
      <c r="D242" t="s">
        <v>250</v>
      </c>
      <c r="E242" s="42">
        <v>107107843</v>
      </c>
      <c r="F242" s="42">
        <v>4782188</v>
      </c>
      <c r="G242" s="42">
        <v>26952991</v>
      </c>
      <c r="H242" s="42">
        <v>6660438</v>
      </c>
      <c r="I242" s="42">
        <v>145503460</v>
      </c>
      <c r="K242">
        <v>15367</v>
      </c>
      <c r="L242" t="s">
        <v>251</v>
      </c>
      <c r="M242" t="s">
        <v>1425</v>
      </c>
      <c r="N242" s="42">
        <v>107107843</v>
      </c>
      <c r="O242" s="42">
        <v>4782188</v>
      </c>
      <c r="P242" s="42">
        <v>26952991</v>
      </c>
      <c r="Q242" s="42">
        <v>6660438</v>
      </c>
      <c r="R242" s="42">
        <v>145503460</v>
      </c>
      <c r="T242" s="3">
        <f t="shared" si="16"/>
        <v>0</v>
      </c>
      <c r="U242" s="3">
        <f t="shared" si="17"/>
        <v>0</v>
      </c>
      <c r="V242" s="3">
        <f t="shared" si="18"/>
        <v>0</v>
      </c>
      <c r="W242" s="3">
        <f t="shared" si="19"/>
        <v>0</v>
      </c>
      <c r="X242" s="3">
        <f t="shared" si="20"/>
        <v>0</v>
      </c>
    </row>
    <row r="243" spans="1:24" x14ac:dyDescent="0.25">
      <c r="A243">
        <v>15368</v>
      </c>
      <c r="B243" t="s">
        <v>251</v>
      </c>
      <c r="C243" t="s">
        <v>101</v>
      </c>
      <c r="D243" t="s">
        <v>250</v>
      </c>
      <c r="E243" s="42">
        <v>86583321</v>
      </c>
      <c r="F243" s="42">
        <v>3574080</v>
      </c>
      <c r="G243" s="42">
        <v>33110171</v>
      </c>
      <c r="H243" s="42">
        <v>6660438</v>
      </c>
      <c r="I243" s="42">
        <v>129928010</v>
      </c>
      <c r="K243">
        <v>15368</v>
      </c>
      <c r="L243" t="s">
        <v>251</v>
      </c>
      <c r="M243" t="s">
        <v>1259</v>
      </c>
      <c r="N243" s="42">
        <v>86583321</v>
      </c>
      <c r="O243" s="42">
        <v>3574080</v>
      </c>
      <c r="P243" s="42">
        <v>33110171</v>
      </c>
      <c r="Q243" s="42">
        <v>6660438</v>
      </c>
      <c r="R243" s="42">
        <v>129928010</v>
      </c>
      <c r="T243" s="3">
        <f t="shared" si="16"/>
        <v>0</v>
      </c>
      <c r="U243" s="3">
        <f t="shared" si="17"/>
        <v>0</v>
      </c>
      <c r="V243" s="3">
        <f t="shared" si="18"/>
        <v>0</v>
      </c>
      <c r="W243" s="3">
        <f t="shared" si="19"/>
        <v>0</v>
      </c>
      <c r="X243" s="3">
        <f t="shared" si="20"/>
        <v>0</v>
      </c>
    </row>
    <row r="244" spans="1:24" x14ac:dyDescent="0.25">
      <c r="A244">
        <v>15377</v>
      </c>
      <c r="B244" t="s">
        <v>251</v>
      </c>
      <c r="C244" t="s">
        <v>294</v>
      </c>
      <c r="D244" t="s">
        <v>250</v>
      </c>
      <c r="E244" s="42">
        <v>57860118</v>
      </c>
      <c r="F244" s="42">
        <v>1647561</v>
      </c>
      <c r="G244" s="42">
        <v>33350345</v>
      </c>
      <c r="H244" s="42">
        <v>6660438</v>
      </c>
      <c r="I244" s="42">
        <v>99518462</v>
      </c>
      <c r="K244">
        <v>15377</v>
      </c>
      <c r="L244" t="s">
        <v>251</v>
      </c>
      <c r="M244" t="s">
        <v>1426</v>
      </c>
      <c r="N244" s="42">
        <v>57860118</v>
      </c>
      <c r="O244" s="42">
        <v>1647561</v>
      </c>
      <c r="P244" s="42">
        <v>33350345</v>
      </c>
      <c r="Q244" s="42">
        <v>6660438</v>
      </c>
      <c r="R244" s="42">
        <v>99518462</v>
      </c>
      <c r="T244" s="3">
        <f t="shared" si="16"/>
        <v>0</v>
      </c>
      <c r="U244" s="3">
        <f t="shared" si="17"/>
        <v>0</v>
      </c>
      <c r="V244" s="3">
        <f t="shared" si="18"/>
        <v>0</v>
      </c>
      <c r="W244" s="3">
        <f t="shared" si="19"/>
        <v>0</v>
      </c>
      <c r="X244" s="3">
        <f t="shared" si="20"/>
        <v>0</v>
      </c>
    </row>
    <row r="245" spans="1:24" x14ac:dyDescent="0.25">
      <c r="A245">
        <v>15380</v>
      </c>
      <c r="B245" t="s">
        <v>251</v>
      </c>
      <c r="C245" t="s">
        <v>295</v>
      </c>
      <c r="D245" t="s">
        <v>250</v>
      </c>
      <c r="E245" s="42">
        <v>32694258</v>
      </c>
      <c r="F245" s="42">
        <v>0</v>
      </c>
      <c r="G245" s="42">
        <v>25674625</v>
      </c>
      <c r="H245" s="42">
        <v>6660438</v>
      </c>
      <c r="I245" s="42">
        <v>65029321</v>
      </c>
      <c r="K245">
        <v>15380</v>
      </c>
      <c r="L245" t="s">
        <v>251</v>
      </c>
      <c r="M245" t="s">
        <v>1427</v>
      </c>
      <c r="N245" s="42">
        <v>32694258</v>
      </c>
      <c r="O245" s="42">
        <v>0</v>
      </c>
      <c r="P245" s="42">
        <v>25674625</v>
      </c>
      <c r="Q245" s="42">
        <v>6660438</v>
      </c>
      <c r="R245" s="42">
        <v>65029321</v>
      </c>
      <c r="T245" s="3">
        <f t="shared" si="16"/>
        <v>0</v>
      </c>
      <c r="U245" s="3">
        <f t="shared" si="17"/>
        <v>0</v>
      </c>
      <c r="V245" s="3">
        <f t="shared" si="18"/>
        <v>0</v>
      </c>
      <c r="W245" s="3">
        <f t="shared" si="19"/>
        <v>0</v>
      </c>
      <c r="X245" s="3">
        <f t="shared" si="20"/>
        <v>0</v>
      </c>
    </row>
    <row r="246" spans="1:24" x14ac:dyDescent="0.25">
      <c r="A246">
        <v>15401</v>
      </c>
      <c r="B246" t="s">
        <v>251</v>
      </c>
      <c r="C246" t="s">
        <v>296</v>
      </c>
      <c r="D246" t="s">
        <v>250</v>
      </c>
      <c r="E246" s="42">
        <v>14859238</v>
      </c>
      <c r="F246" s="42">
        <v>0</v>
      </c>
      <c r="G246" s="42">
        <v>28168246</v>
      </c>
      <c r="H246" s="42">
        <v>6660438</v>
      </c>
      <c r="I246" s="42">
        <v>49687922</v>
      </c>
      <c r="K246">
        <v>15401</v>
      </c>
      <c r="L246" t="s">
        <v>251</v>
      </c>
      <c r="M246" t="s">
        <v>1428</v>
      </c>
      <c r="N246" s="42">
        <v>14859238</v>
      </c>
      <c r="O246" s="42">
        <v>0</v>
      </c>
      <c r="P246" s="42">
        <v>28168246</v>
      </c>
      <c r="Q246" s="42">
        <v>6660438</v>
      </c>
      <c r="R246" s="42">
        <v>49687922</v>
      </c>
      <c r="T246" s="3">
        <f t="shared" si="16"/>
        <v>0</v>
      </c>
      <c r="U246" s="3">
        <f t="shared" si="17"/>
        <v>0</v>
      </c>
      <c r="V246" s="3">
        <f t="shared" si="18"/>
        <v>0</v>
      </c>
      <c r="W246" s="3">
        <f t="shared" si="19"/>
        <v>0</v>
      </c>
      <c r="X246" s="3">
        <f t="shared" si="20"/>
        <v>0</v>
      </c>
    </row>
    <row r="247" spans="1:24" x14ac:dyDescent="0.25">
      <c r="A247">
        <v>15403</v>
      </c>
      <c r="B247" t="s">
        <v>251</v>
      </c>
      <c r="C247" t="s">
        <v>297</v>
      </c>
      <c r="D247" t="s">
        <v>250</v>
      </c>
      <c r="E247" s="42">
        <v>40033379</v>
      </c>
      <c r="F247" s="42">
        <v>8006676</v>
      </c>
      <c r="G247" s="42">
        <v>54425160</v>
      </c>
      <c r="H247" s="42">
        <v>13320876</v>
      </c>
      <c r="I247" s="42">
        <v>115786091</v>
      </c>
      <c r="K247">
        <v>15403</v>
      </c>
      <c r="L247" t="s">
        <v>251</v>
      </c>
      <c r="M247" t="s">
        <v>1429</v>
      </c>
      <c r="N247" s="42">
        <v>40033379</v>
      </c>
      <c r="O247" s="42">
        <v>8006676</v>
      </c>
      <c r="P247" s="42">
        <v>54425160</v>
      </c>
      <c r="Q247" s="42">
        <v>13320876</v>
      </c>
      <c r="R247" s="42">
        <v>115786091</v>
      </c>
      <c r="T247" s="3">
        <f t="shared" si="16"/>
        <v>0</v>
      </c>
      <c r="U247" s="3">
        <f t="shared" si="17"/>
        <v>0</v>
      </c>
      <c r="V247" s="3">
        <f t="shared" si="18"/>
        <v>0</v>
      </c>
      <c r="W247" s="3">
        <f t="shared" si="19"/>
        <v>0</v>
      </c>
      <c r="X247" s="3">
        <f t="shared" si="20"/>
        <v>0</v>
      </c>
    </row>
    <row r="248" spans="1:24" x14ac:dyDescent="0.25">
      <c r="A248">
        <v>15407</v>
      </c>
      <c r="B248" t="s">
        <v>251</v>
      </c>
      <c r="C248" t="s">
        <v>298</v>
      </c>
      <c r="D248" t="s">
        <v>250</v>
      </c>
      <c r="E248" s="42">
        <v>265282284</v>
      </c>
      <c r="F248" s="42">
        <v>10678158</v>
      </c>
      <c r="G248" s="42">
        <v>77898225</v>
      </c>
      <c r="H248" s="42">
        <v>19981314</v>
      </c>
      <c r="I248" s="42">
        <v>373839981</v>
      </c>
      <c r="K248">
        <v>15407</v>
      </c>
      <c r="L248" t="s">
        <v>251</v>
      </c>
      <c r="M248" t="s">
        <v>1430</v>
      </c>
      <c r="N248" s="42">
        <v>265282284</v>
      </c>
      <c r="O248" s="42">
        <v>10678158</v>
      </c>
      <c r="P248" s="42">
        <v>77898225</v>
      </c>
      <c r="Q248" s="42">
        <v>19981314</v>
      </c>
      <c r="R248" s="42">
        <v>373839981</v>
      </c>
      <c r="T248" s="3">
        <f t="shared" si="16"/>
        <v>0</v>
      </c>
      <c r="U248" s="3">
        <f t="shared" si="17"/>
        <v>0</v>
      </c>
      <c r="V248" s="3">
        <f t="shared" si="18"/>
        <v>0</v>
      </c>
      <c r="W248" s="3">
        <f t="shared" si="19"/>
        <v>0</v>
      </c>
      <c r="X248" s="3">
        <f t="shared" si="20"/>
        <v>0</v>
      </c>
    </row>
    <row r="249" spans="1:24" x14ac:dyDescent="0.25">
      <c r="A249">
        <v>15425</v>
      </c>
      <c r="B249" t="s">
        <v>251</v>
      </c>
      <c r="C249" t="s">
        <v>299</v>
      </c>
      <c r="D249" t="s">
        <v>250</v>
      </c>
      <c r="E249" s="42">
        <v>54980476</v>
      </c>
      <c r="F249" s="42">
        <v>10996095</v>
      </c>
      <c r="G249" s="42">
        <v>25865203</v>
      </c>
      <c r="H249" s="42">
        <v>6660438</v>
      </c>
      <c r="I249" s="42">
        <v>98502212</v>
      </c>
      <c r="K249">
        <v>15425</v>
      </c>
      <c r="L249" t="s">
        <v>251</v>
      </c>
      <c r="M249" t="s">
        <v>1431</v>
      </c>
      <c r="N249" s="42">
        <v>54980476</v>
      </c>
      <c r="O249" s="42">
        <v>10996095</v>
      </c>
      <c r="P249" s="42">
        <v>25865203</v>
      </c>
      <c r="Q249" s="42">
        <v>6660438</v>
      </c>
      <c r="R249" s="42">
        <v>98502212</v>
      </c>
      <c r="T249" s="3">
        <f t="shared" si="16"/>
        <v>0</v>
      </c>
      <c r="U249" s="3">
        <f t="shared" si="17"/>
        <v>0</v>
      </c>
      <c r="V249" s="3">
        <f t="shared" si="18"/>
        <v>0</v>
      </c>
      <c r="W249" s="3">
        <f t="shared" si="19"/>
        <v>0</v>
      </c>
      <c r="X249" s="3">
        <f t="shared" si="20"/>
        <v>0</v>
      </c>
    </row>
    <row r="250" spans="1:24" x14ac:dyDescent="0.25">
      <c r="A250">
        <v>15442</v>
      </c>
      <c r="B250" t="s">
        <v>251</v>
      </c>
      <c r="C250" t="s">
        <v>300</v>
      </c>
      <c r="D250" t="s">
        <v>250</v>
      </c>
      <c r="E250" s="42">
        <v>108502924</v>
      </c>
      <c r="F250" s="42">
        <v>21700585</v>
      </c>
      <c r="G250" s="42">
        <v>96215166</v>
      </c>
      <c r="H250" s="42">
        <v>19981314</v>
      </c>
      <c r="I250" s="42">
        <v>246399989</v>
      </c>
      <c r="K250">
        <v>15442</v>
      </c>
      <c r="L250" t="s">
        <v>251</v>
      </c>
      <c r="M250" t="s">
        <v>1432</v>
      </c>
      <c r="N250" s="42">
        <v>108502924</v>
      </c>
      <c r="O250" s="42">
        <v>21700585</v>
      </c>
      <c r="P250" s="42">
        <v>96215166</v>
      </c>
      <c r="Q250" s="42">
        <v>19981314</v>
      </c>
      <c r="R250" s="42">
        <v>246399989</v>
      </c>
      <c r="T250" s="3">
        <f t="shared" si="16"/>
        <v>0</v>
      </c>
      <c r="U250" s="3">
        <f t="shared" si="17"/>
        <v>0</v>
      </c>
      <c r="V250" s="3">
        <f t="shared" si="18"/>
        <v>0</v>
      </c>
      <c r="W250" s="3">
        <f t="shared" si="19"/>
        <v>0</v>
      </c>
      <c r="X250" s="3">
        <f t="shared" si="20"/>
        <v>0</v>
      </c>
    </row>
    <row r="251" spans="1:24" x14ac:dyDescent="0.25">
      <c r="A251">
        <v>15455</v>
      </c>
      <c r="B251" t="s">
        <v>251</v>
      </c>
      <c r="C251" t="s">
        <v>301</v>
      </c>
      <c r="D251" t="s">
        <v>250</v>
      </c>
      <c r="E251" s="42">
        <v>123704879</v>
      </c>
      <c r="F251" s="42">
        <v>3784959</v>
      </c>
      <c r="G251" s="42">
        <v>51630496</v>
      </c>
      <c r="H251" s="42">
        <v>13320876</v>
      </c>
      <c r="I251" s="42">
        <v>192441210</v>
      </c>
      <c r="K251">
        <v>15455</v>
      </c>
      <c r="L251" t="s">
        <v>251</v>
      </c>
      <c r="M251" t="s">
        <v>1433</v>
      </c>
      <c r="N251" s="42">
        <v>123704879</v>
      </c>
      <c r="O251" s="42">
        <v>3784959</v>
      </c>
      <c r="P251" s="42">
        <v>51630496</v>
      </c>
      <c r="Q251" s="42">
        <v>13320876</v>
      </c>
      <c r="R251" s="42">
        <v>192441210</v>
      </c>
      <c r="T251" s="3">
        <f t="shared" si="16"/>
        <v>0</v>
      </c>
      <c r="U251" s="3">
        <f t="shared" si="17"/>
        <v>0</v>
      </c>
      <c r="V251" s="3">
        <f t="shared" si="18"/>
        <v>0</v>
      </c>
      <c r="W251" s="3">
        <f t="shared" si="19"/>
        <v>0</v>
      </c>
      <c r="X251" s="3">
        <f t="shared" si="20"/>
        <v>0</v>
      </c>
    </row>
    <row r="252" spans="1:24" x14ac:dyDescent="0.25">
      <c r="A252">
        <v>15464</v>
      </c>
      <c r="B252" t="s">
        <v>251</v>
      </c>
      <c r="C252" t="s">
        <v>302</v>
      </c>
      <c r="D252" t="s">
        <v>250</v>
      </c>
      <c r="E252" s="42">
        <v>83512267</v>
      </c>
      <c r="F252" s="42">
        <v>4090433</v>
      </c>
      <c r="G252" s="42">
        <v>58378252</v>
      </c>
      <c r="H252" s="42">
        <v>13320876</v>
      </c>
      <c r="I252" s="42">
        <v>159301828</v>
      </c>
      <c r="K252">
        <v>15464</v>
      </c>
      <c r="L252" t="s">
        <v>251</v>
      </c>
      <c r="M252" t="s">
        <v>1434</v>
      </c>
      <c r="N252" s="42">
        <v>83512267</v>
      </c>
      <c r="O252" s="42">
        <v>4090433</v>
      </c>
      <c r="P252" s="42">
        <v>58378252</v>
      </c>
      <c r="Q252" s="42">
        <v>13320876</v>
      </c>
      <c r="R252" s="42">
        <v>159301828</v>
      </c>
      <c r="T252" s="3">
        <f t="shared" si="16"/>
        <v>0</v>
      </c>
      <c r="U252" s="3">
        <f t="shared" si="17"/>
        <v>0</v>
      </c>
      <c r="V252" s="3">
        <f t="shared" si="18"/>
        <v>0</v>
      </c>
      <c r="W252" s="3">
        <f t="shared" si="19"/>
        <v>0</v>
      </c>
      <c r="X252" s="3">
        <f t="shared" si="20"/>
        <v>0</v>
      </c>
    </row>
    <row r="253" spans="1:24" x14ac:dyDescent="0.25">
      <c r="A253">
        <v>15466</v>
      </c>
      <c r="B253" t="s">
        <v>251</v>
      </c>
      <c r="C253" t="s">
        <v>303</v>
      </c>
      <c r="D253" t="s">
        <v>250</v>
      </c>
      <c r="E253" s="42">
        <v>86858361</v>
      </c>
      <c r="F253" s="42">
        <v>4412439</v>
      </c>
      <c r="G253" s="42">
        <v>53882930</v>
      </c>
      <c r="H253" s="42">
        <v>13320876</v>
      </c>
      <c r="I253" s="42">
        <v>158474606</v>
      </c>
      <c r="K253">
        <v>15466</v>
      </c>
      <c r="L253" t="s">
        <v>251</v>
      </c>
      <c r="M253" t="s">
        <v>1435</v>
      </c>
      <c r="N253" s="42">
        <v>86858361</v>
      </c>
      <c r="O253" s="42">
        <v>4412439</v>
      </c>
      <c r="P253" s="42">
        <v>53882930</v>
      </c>
      <c r="Q253" s="42">
        <v>13320876</v>
      </c>
      <c r="R253" s="42">
        <v>158474606</v>
      </c>
      <c r="T253" s="3">
        <f t="shared" si="16"/>
        <v>0</v>
      </c>
      <c r="U253" s="3">
        <f t="shared" si="17"/>
        <v>0</v>
      </c>
      <c r="V253" s="3">
        <f t="shared" si="18"/>
        <v>0</v>
      </c>
      <c r="W253" s="3">
        <f t="shared" si="19"/>
        <v>0</v>
      </c>
      <c r="X253" s="3">
        <f t="shared" si="20"/>
        <v>0</v>
      </c>
    </row>
    <row r="254" spans="1:24" x14ac:dyDescent="0.25">
      <c r="A254">
        <v>15469</v>
      </c>
      <c r="B254" t="s">
        <v>251</v>
      </c>
      <c r="C254" t="s">
        <v>304</v>
      </c>
      <c r="D254" t="s">
        <v>250</v>
      </c>
      <c r="E254" s="42">
        <v>351317192</v>
      </c>
      <c r="F254" s="42">
        <v>49256049</v>
      </c>
      <c r="G254" s="42">
        <v>184570778</v>
      </c>
      <c r="H254" s="42">
        <v>46623066</v>
      </c>
      <c r="I254" s="42">
        <v>631767085</v>
      </c>
      <c r="K254">
        <v>15469</v>
      </c>
      <c r="L254" t="s">
        <v>251</v>
      </c>
      <c r="M254" t="s">
        <v>1436</v>
      </c>
      <c r="N254" s="42">
        <v>351317192</v>
      </c>
      <c r="O254" s="42">
        <v>49256049</v>
      </c>
      <c r="P254" s="42">
        <v>184570778</v>
      </c>
      <c r="Q254" s="42">
        <v>46623066</v>
      </c>
      <c r="R254" s="42">
        <v>631767085</v>
      </c>
      <c r="T254" s="3">
        <f t="shared" si="16"/>
        <v>0</v>
      </c>
      <c r="U254" s="3">
        <f t="shared" si="17"/>
        <v>0</v>
      </c>
      <c r="V254" s="3">
        <f t="shared" si="18"/>
        <v>0</v>
      </c>
      <c r="W254" s="3">
        <f t="shared" si="19"/>
        <v>0</v>
      </c>
      <c r="X254" s="3">
        <f t="shared" si="20"/>
        <v>0</v>
      </c>
    </row>
    <row r="255" spans="1:24" x14ac:dyDescent="0.25">
      <c r="A255">
        <v>15476</v>
      </c>
      <c r="B255" t="s">
        <v>251</v>
      </c>
      <c r="C255" t="s">
        <v>305</v>
      </c>
      <c r="D255" t="s">
        <v>250</v>
      </c>
      <c r="E255" s="42">
        <v>86732651</v>
      </c>
      <c r="F255" s="42">
        <v>10197155</v>
      </c>
      <c r="G255" s="42">
        <v>55529030</v>
      </c>
      <c r="H255" s="42">
        <v>13320876</v>
      </c>
      <c r="I255" s="42">
        <v>165779712</v>
      </c>
      <c r="K255">
        <v>15476</v>
      </c>
      <c r="L255" t="s">
        <v>251</v>
      </c>
      <c r="M255" t="s">
        <v>1437</v>
      </c>
      <c r="N255" s="42">
        <v>86732651</v>
      </c>
      <c r="O255" s="42">
        <v>10197155</v>
      </c>
      <c r="P255" s="42">
        <v>55529030</v>
      </c>
      <c r="Q255" s="42">
        <v>13320876</v>
      </c>
      <c r="R255" s="42">
        <v>165779712</v>
      </c>
      <c r="T255" s="3">
        <f t="shared" si="16"/>
        <v>0</v>
      </c>
      <c r="U255" s="3">
        <f t="shared" si="17"/>
        <v>0</v>
      </c>
      <c r="V255" s="3">
        <f t="shared" si="18"/>
        <v>0</v>
      </c>
      <c r="W255" s="3">
        <f t="shared" si="19"/>
        <v>0</v>
      </c>
      <c r="X255" s="3">
        <f t="shared" si="20"/>
        <v>0</v>
      </c>
    </row>
    <row r="256" spans="1:24" x14ac:dyDescent="0.25">
      <c r="A256">
        <v>15480</v>
      </c>
      <c r="B256" t="s">
        <v>251</v>
      </c>
      <c r="C256" t="s">
        <v>306</v>
      </c>
      <c r="D256" t="s">
        <v>250</v>
      </c>
      <c r="E256" s="42">
        <v>147422996</v>
      </c>
      <c r="F256" s="42">
        <v>4154861</v>
      </c>
      <c r="G256" s="42">
        <v>89300670</v>
      </c>
      <c r="H256" s="42">
        <v>19981314</v>
      </c>
      <c r="I256" s="42">
        <v>260859841</v>
      </c>
      <c r="K256">
        <v>15480</v>
      </c>
      <c r="L256" t="s">
        <v>251</v>
      </c>
      <c r="M256" t="s">
        <v>1438</v>
      </c>
      <c r="N256" s="42">
        <v>147422996</v>
      </c>
      <c r="O256" s="42">
        <v>4154861</v>
      </c>
      <c r="P256" s="42">
        <v>89300670</v>
      </c>
      <c r="Q256" s="42">
        <v>19981314</v>
      </c>
      <c r="R256" s="42">
        <v>260859841</v>
      </c>
      <c r="T256" s="3">
        <f t="shared" si="16"/>
        <v>0</v>
      </c>
      <c r="U256" s="3">
        <f t="shared" si="17"/>
        <v>0</v>
      </c>
      <c r="V256" s="3">
        <f t="shared" si="18"/>
        <v>0</v>
      </c>
      <c r="W256" s="3">
        <f t="shared" si="19"/>
        <v>0</v>
      </c>
      <c r="X256" s="3">
        <f t="shared" si="20"/>
        <v>0</v>
      </c>
    </row>
    <row r="257" spans="1:24" x14ac:dyDescent="0.25">
      <c r="A257">
        <v>15491</v>
      </c>
      <c r="B257" t="s">
        <v>251</v>
      </c>
      <c r="C257" t="s">
        <v>307</v>
      </c>
      <c r="D257" t="s">
        <v>250</v>
      </c>
      <c r="E257" s="42">
        <v>168215651</v>
      </c>
      <c r="F257" s="42">
        <v>33643130</v>
      </c>
      <c r="G257" s="42">
        <v>49754700</v>
      </c>
      <c r="H257" s="42">
        <v>13320876</v>
      </c>
      <c r="I257" s="42">
        <v>264934357</v>
      </c>
      <c r="K257">
        <v>15491</v>
      </c>
      <c r="L257" t="s">
        <v>251</v>
      </c>
      <c r="M257" t="s">
        <v>1439</v>
      </c>
      <c r="N257" s="42">
        <v>168215651</v>
      </c>
      <c r="O257" s="42">
        <v>33643130</v>
      </c>
      <c r="P257" s="42">
        <v>49754700</v>
      </c>
      <c r="Q257" s="42">
        <v>13320876</v>
      </c>
      <c r="R257" s="42">
        <v>264934357</v>
      </c>
      <c r="T257" s="3">
        <f t="shared" si="16"/>
        <v>0</v>
      </c>
      <c r="U257" s="3">
        <f t="shared" si="17"/>
        <v>0</v>
      </c>
      <c r="V257" s="3">
        <f t="shared" si="18"/>
        <v>0</v>
      </c>
      <c r="W257" s="3">
        <f t="shared" si="19"/>
        <v>0</v>
      </c>
      <c r="X257" s="3">
        <f t="shared" si="20"/>
        <v>0</v>
      </c>
    </row>
    <row r="258" spans="1:24" x14ac:dyDescent="0.25">
      <c r="A258">
        <v>15494</v>
      </c>
      <c r="B258" t="s">
        <v>251</v>
      </c>
      <c r="C258" t="s">
        <v>308</v>
      </c>
      <c r="D258" t="s">
        <v>250</v>
      </c>
      <c r="E258" s="42">
        <v>88847343</v>
      </c>
      <c r="F258" s="42">
        <v>12917352</v>
      </c>
      <c r="G258" s="42">
        <v>55501200</v>
      </c>
      <c r="H258" s="42">
        <v>13320876</v>
      </c>
      <c r="I258" s="42">
        <v>170586771</v>
      </c>
      <c r="K258">
        <v>15494</v>
      </c>
      <c r="L258" t="s">
        <v>251</v>
      </c>
      <c r="M258" t="s">
        <v>1440</v>
      </c>
      <c r="N258" s="42">
        <v>88847343</v>
      </c>
      <c r="O258" s="42">
        <v>12917352</v>
      </c>
      <c r="P258" s="42">
        <v>55501200</v>
      </c>
      <c r="Q258" s="42">
        <v>13320876</v>
      </c>
      <c r="R258" s="42">
        <v>170586771</v>
      </c>
      <c r="T258" s="3">
        <f t="shared" si="16"/>
        <v>0</v>
      </c>
      <c r="U258" s="3">
        <f t="shared" si="17"/>
        <v>0</v>
      </c>
      <c r="V258" s="3">
        <f t="shared" si="18"/>
        <v>0</v>
      </c>
      <c r="W258" s="3">
        <f t="shared" si="19"/>
        <v>0</v>
      </c>
      <c r="X258" s="3">
        <f t="shared" si="20"/>
        <v>0</v>
      </c>
    </row>
    <row r="259" spans="1:24" x14ac:dyDescent="0.25">
      <c r="A259">
        <v>15500</v>
      </c>
      <c r="B259" t="s">
        <v>251</v>
      </c>
      <c r="C259" t="s">
        <v>309</v>
      </c>
      <c r="D259" t="s">
        <v>250</v>
      </c>
      <c r="E259" s="42">
        <v>36403354</v>
      </c>
      <c r="F259" s="42">
        <v>0</v>
      </c>
      <c r="G259" s="42">
        <v>25540398</v>
      </c>
      <c r="H259" s="42">
        <v>6660438</v>
      </c>
      <c r="I259" s="42">
        <v>68604190</v>
      </c>
      <c r="K259">
        <v>15500</v>
      </c>
      <c r="L259" t="s">
        <v>251</v>
      </c>
      <c r="M259" t="s">
        <v>1441</v>
      </c>
      <c r="N259" s="42">
        <v>36403354</v>
      </c>
      <c r="O259" s="42">
        <v>0</v>
      </c>
      <c r="P259" s="42">
        <v>25540398</v>
      </c>
      <c r="Q259" s="42">
        <v>6660438</v>
      </c>
      <c r="R259" s="42">
        <v>68604190</v>
      </c>
      <c r="T259" s="3">
        <f t="shared" si="16"/>
        <v>0</v>
      </c>
      <c r="U259" s="3">
        <f t="shared" si="17"/>
        <v>0</v>
      </c>
      <c r="V259" s="3">
        <f t="shared" si="18"/>
        <v>0</v>
      </c>
      <c r="W259" s="3">
        <f t="shared" si="19"/>
        <v>0</v>
      </c>
      <c r="X259" s="3">
        <f t="shared" si="20"/>
        <v>0</v>
      </c>
    </row>
    <row r="260" spans="1:24" x14ac:dyDescent="0.25">
      <c r="A260">
        <v>15507</v>
      </c>
      <c r="B260" t="s">
        <v>251</v>
      </c>
      <c r="C260" t="s">
        <v>310</v>
      </c>
      <c r="D260" t="s">
        <v>250</v>
      </c>
      <c r="E260" s="42">
        <v>156243713</v>
      </c>
      <c r="F260" s="42">
        <v>26792788</v>
      </c>
      <c r="G260" s="42">
        <v>92776896</v>
      </c>
      <c r="H260" s="42">
        <v>19981314</v>
      </c>
      <c r="I260" s="42">
        <v>295794711</v>
      </c>
      <c r="K260">
        <v>15507</v>
      </c>
      <c r="L260" t="s">
        <v>251</v>
      </c>
      <c r="M260" t="s">
        <v>1442</v>
      </c>
      <c r="N260" s="42">
        <v>156243713</v>
      </c>
      <c r="O260" s="42">
        <v>26792788</v>
      </c>
      <c r="P260" s="42">
        <v>92776896</v>
      </c>
      <c r="Q260" s="42">
        <v>19981314</v>
      </c>
      <c r="R260" s="42">
        <v>295794711</v>
      </c>
      <c r="T260" s="3">
        <f t="shared" ref="T260:T323" si="21">E260-N260</f>
        <v>0</v>
      </c>
      <c r="U260" s="3">
        <f t="shared" ref="U260:U323" si="22">F260-O260</f>
        <v>0</v>
      </c>
      <c r="V260" s="3">
        <f t="shared" ref="V260:V323" si="23">G260-P260</f>
        <v>0</v>
      </c>
      <c r="W260" s="3">
        <f t="shared" ref="W260:W323" si="24">H260-Q260</f>
        <v>0</v>
      </c>
      <c r="X260" s="3">
        <f t="shared" ref="X260:X323" si="25">I260-R260</f>
        <v>0</v>
      </c>
    </row>
    <row r="261" spans="1:24" x14ac:dyDescent="0.25">
      <c r="A261">
        <v>15511</v>
      </c>
      <c r="B261" t="s">
        <v>251</v>
      </c>
      <c r="C261" t="s">
        <v>311</v>
      </c>
      <c r="D261" t="s">
        <v>250</v>
      </c>
      <c r="E261" s="42">
        <v>27922937</v>
      </c>
      <c r="F261" s="42">
        <v>1325535</v>
      </c>
      <c r="G261" s="42">
        <v>26056953</v>
      </c>
      <c r="H261" s="42">
        <v>6660438</v>
      </c>
      <c r="I261" s="42">
        <v>61965863</v>
      </c>
      <c r="K261">
        <v>15511</v>
      </c>
      <c r="L261" t="s">
        <v>251</v>
      </c>
      <c r="M261" t="s">
        <v>1443</v>
      </c>
      <c r="N261" s="42">
        <v>27922937</v>
      </c>
      <c r="O261" s="42">
        <v>1325535</v>
      </c>
      <c r="P261" s="42">
        <v>26056953</v>
      </c>
      <c r="Q261" s="42">
        <v>6660438</v>
      </c>
      <c r="R261" s="42">
        <v>61965863</v>
      </c>
      <c r="T261" s="3">
        <f t="shared" si="21"/>
        <v>0</v>
      </c>
      <c r="U261" s="3">
        <f t="shared" si="22"/>
        <v>0</v>
      </c>
      <c r="V261" s="3">
        <f t="shared" si="23"/>
        <v>0</v>
      </c>
      <c r="W261" s="3">
        <f t="shared" si="24"/>
        <v>0</v>
      </c>
      <c r="X261" s="3">
        <f t="shared" si="25"/>
        <v>0</v>
      </c>
    </row>
    <row r="262" spans="1:24" x14ac:dyDescent="0.25">
      <c r="A262">
        <v>15514</v>
      </c>
      <c r="B262" t="s">
        <v>251</v>
      </c>
      <c r="C262" t="s">
        <v>312</v>
      </c>
      <c r="D262" t="s">
        <v>250</v>
      </c>
      <c r="E262" s="42">
        <v>55296126</v>
      </c>
      <c r="F262" s="42">
        <v>2670096</v>
      </c>
      <c r="G262" s="42">
        <v>27240569</v>
      </c>
      <c r="H262" s="42">
        <v>6660438</v>
      </c>
      <c r="I262" s="42">
        <v>91867229</v>
      </c>
      <c r="K262">
        <v>15514</v>
      </c>
      <c r="L262" t="s">
        <v>251</v>
      </c>
      <c r="M262" t="s">
        <v>1444</v>
      </c>
      <c r="N262" s="42">
        <v>55296126</v>
      </c>
      <c r="O262" s="42">
        <v>2670096</v>
      </c>
      <c r="P262" s="42">
        <v>27240569</v>
      </c>
      <c r="Q262" s="42">
        <v>6660438</v>
      </c>
      <c r="R262" s="42">
        <v>91867229</v>
      </c>
      <c r="T262" s="3">
        <f t="shared" si="21"/>
        <v>0</v>
      </c>
      <c r="U262" s="3">
        <f t="shared" si="22"/>
        <v>0</v>
      </c>
      <c r="V262" s="3">
        <f t="shared" si="23"/>
        <v>0</v>
      </c>
      <c r="W262" s="3">
        <f t="shared" si="24"/>
        <v>0</v>
      </c>
      <c r="X262" s="3">
        <f t="shared" si="25"/>
        <v>0</v>
      </c>
    </row>
    <row r="263" spans="1:24" x14ac:dyDescent="0.25">
      <c r="A263">
        <v>15516</v>
      </c>
      <c r="B263" t="s">
        <v>251</v>
      </c>
      <c r="C263" t="s">
        <v>313</v>
      </c>
      <c r="D263" t="s">
        <v>250</v>
      </c>
      <c r="E263" s="42">
        <v>470064621</v>
      </c>
      <c r="F263" s="42">
        <v>16235606</v>
      </c>
      <c r="G263" s="42">
        <v>176088360</v>
      </c>
      <c r="H263" s="42">
        <v>46623066</v>
      </c>
      <c r="I263" s="42">
        <v>709011653</v>
      </c>
      <c r="K263">
        <v>15516</v>
      </c>
      <c r="L263" t="s">
        <v>251</v>
      </c>
      <c r="M263" t="s">
        <v>1445</v>
      </c>
      <c r="N263" s="42">
        <v>470064621</v>
      </c>
      <c r="O263" s="42">
        <v>16235606</v>
      </c>
      <c r="P263" s="42">
        <v>176088360</v>
      </c>
      <c r="Q263" s="42">
        <v>46623066</v>
      </c>
      <c r="R263" s="42">
        <v>709011653</v>
      </c>
      <c r="T263" s="3">
        <f t="shared" si="21"/>
        <v>0</v>
      </c>
      <c r="U263" s="3">
        <f t="shared" si="22"/>
        <v>0</v>
      </c>
      <c r="V263" s="3">
        <f t="shared" si="23"/>
        <v>0</v>
      </c>
      <c r="W263" s="3">
        <f t="shared" si="24"/>
        <v>0</v>
      </c>
      <c r="X263" s="3">
        <f t="shared" si="25"/>
        <v>0</v>
      </c>
    </row>
    <row r="264" spans="1:24" x14ac:dyDescent="0.25">
      <c r="A264">
        <v>15518</v>
      </c>
      <c r="B264" t="s">
        <v>251</v>
      </c>
      <c r="C264" t="s">
        <v>314</v>
      </c>
      <c r="D264" t="s">
        <v>250</v>
      </c>
      <c r="E264" s="42">
        <v>33568725</v>
      </c>
      <c r="F264" s="42">
        <v>6713745</v>
      </c>
      <c r="G264" s="42">
        <v>26756558</v>
      </c>
      <c r="H264" s="42">
        <v>6660438</v>
      </c>
      <c r="I264" s="42">
        <v>73699466</v>
      </c>
      <c r="K264">
        <v>15518</v>
      </c>
      <c r="L264" t="s">
        <v>251</v>
      </c>
      <c r="M264" t="s">
        <v>1446</v>
      </c>
      <c r="N264" s="42">
        <v>33568725</v>
      </c>
      <c r="O264" s="42">
        <v>6713745</v>
      </c>
      <c r="P264" s="42">
        <v>26756558</v>
      </c>
      <c r="Q264" s="42">
        <v>6660438</v>
      </c>
      <c r="R264" s="42">
        <v>73699466</v>
      </c>
      <c r="T264" s="3">
        <f t="shared" si="21"/>
        <v>0</v>
      </c>
      <c r="U264" s="3">
        <f t="shared" si="22"/>
        <v>0</v>
      </c>
      <c r="V264" s="3">
        <f t="shared" si="23"/>
        <v>0</v>
      </c>
      <c r="W264" s="3">
        <f t="shared" si="24"/>
        <v>0</v>
      </c>
      <c r="X264" s="3">
        <f t="shared" si="25"/>
        <v>0</v>
      </c>
    </row>
    <row r="265" spans="1:24" x14ac:dyDescent="0.25">
      <c r="A265">
        <v>15522</v>
      </c>
      <c r="B265" t="s">
        <v>251</v>
      </c>
      <c r="C265" t="s">
        <v>315</v>
      </c>
      <c r="D265" t="s">
        <v>250</v>
      </c>
      <c r="E265" s="42">
        <v>33051980</v>
      </c>
      <c r="F265" s="42">
        <v>6610396</v>
      </c>
      <c r="G265" s="42">
        <v>27745181</v>
      </c>
      <c r="H265" s="42">
        <v>6660438</v>
      </c>
      <c r="I265" s="42">
        <v>74067995</v>
      </c>
      <c r="K265">
        <v>15522</v>
      </c>
      <c r="L265" t="s">
        <v>251</v>
      </c>
      <c r="M265" t="s">
        <v>1447</v>
      </c>
      <c r="N265" s="42">
        <v>33051980</v>
      </c>
      <c r="O265" s="42">
        <v>6610396</v>
      </c>
      <c r="P265" s="42">
        <v>27745181</v>
      </c>
      <c r="Q265" s="42">
        <v>6660438</v>
      </c>
      <c r="R265" s="42">
        <v>74067995</v>
      </c>
      <c r="T265" s="3">
        <f t="shared" si="21"/>
        <v>0</v>
      </c>
      <c r="U265" s="3">
        <f t="shared" si="22"/>
        <v>0</v>
      </c>
      <c r="V265" s="3">
        <f t="shared" si="23"/>
        <v>0</v>
      </c>
      <c r="W265" s="3">
        <f t="shared" si="24"/>
        <v>0</v>
      </c>
      <c r="X265" s="3">
        <f t="shared" si="25"/>
        <v>0</v>
      </c>
    </row>
    <row r="266" spans="1:24" x14ac:dyDescent="0.25">
      <c r="A266">
        <v>15531</v>
      </c>
      <c r="B266" t="s">
        <v>251</v>
      </c>
      <c r="C266" t="s">
        <v>316</v>
      </c>
      <c r="D266" t="s">
        <v>250</v>
      </c>
      <c r="E266" s="42">
        <v>142310391</v>
      </c>
      <c r="F266" s="42">
        <v>9703178</v>
      </c>
      <c r="G266" s="42">
        <v>91525134</v>
      </c>
      <c r="H266" s="42">
        <v>19981314</v>
      </c>
      <c r="I266" s="42">
        <v>263520017</v>
      </c>
      <c r="K266">
        <v>15531</v>
      </c>
      <c r="L266" t="s">
        <v>251</v>
      </c>
      <c r="M266" t="s">
        <v>1448</v>
      </c>
      <c r="N266" s="42">
        <v>142310391</v>
      </c>
      <c r="O266" s="42">
        <v>9703178</v>
      </c>
      <c r="P266" s="42">
        <v>91525134</v>
      </c>
      <c r="Q266" s="42">
        <v>19981314</v>
      </c>
      <c r="R266" s="42">
        <v>263520017</v>
      </c>
      <c r="T266" s="3">
        <f t="shared" si="21"/>
        <v>0</v>
      </c>
      <c r="U266" s="3">
        <f t="shared" si="22"/>
        <v>0</v>
      </c>
      <c r="V266" s="3">
        <f t="shared" si="23"/>
        <v>0</v>
      </c>
      <c r="W266" s="3">
        <f t="shared" si="24"/>
        <v>0</v>
      </c>
      <c r="X266" s="3">
        <f t="shared" si="25"/>
        <v>0</v>
      </c>
    </row>
    <row r="267" spans="1:24" x14ac:dyDescent="0.25">
      <c r="A267">
        <v>15533</v>
      </c>
      <c r="B267" t="s">
        <v>251</v>
      </c>
      <c r="C267" t="s">
        <v>317</v>
      </c>
      <c r="D267" t="s">
        <v>250</v>
      </c>
      <c r="E267" s="42">
        <v>65743907</v>
      </c>
      <c r="F267" s="42">
        <v>8849021</v>
      </c>
      <c r="G267" s="42">
        <v>78177448</v>
      </c>
      <c r="H267" s="42">
        <v>13320876</v>
      </c>
      <c r="I267" s="42">
        <v>166091252</v>
      </c>
      <c r="K267">
        <v>15533</v>
      </c>
      <c r="L267" t="s">
        <v>251</v>
      </c>
      <c r="M267" t="s">
        <v>1449</v>
      </c>
      <c r="N267" s="42">
        <v>65743907</v>
      </c>
      <c r="O267" s="42">
        <v>8849021</v>
      </c>
      <c r="P267" s="42">
        <v>78177448</v>
      </c>
      <c r="Q267" s="42">
        <v>13320876</v>
      </c>
      <c r="R267" s="42">
        <v>166091252</v>
      </c>
      <c r="T267" s="3">
        <f t="shared" si="21"/>
        <v>0</v>
      </c>
      <c r="U267" s="3">
        <f t="shared" si="22"/>
        <v>0</v>
      </c>
      <c r="V267" s="3">
        <f t="shared" si="23"/>
        <v>0</v>
      </c>
      <c r="W267" s="3">
        <f t="shared" si="24"/>
        <v>0</v>
      </c>
      <c r="X267" s="3">
        <f t="shared" si="25"/>
        <v>0</v>
      </c>
    </row>
    <row r="268" spans="1:24" x14ac:dyDescent="0.25">
      <c r="A268">
        <v>15537</v>
      </c>
      <c r="B268" t="s">
        <v>251</v>
      </c>
      <c r="C268" t="s">
        <v>318</v>
      </c>
      <c r="D268" t="s">
        <v>250</v>
      </c>
      <c r="E268" s="42">
        <v>50173055</v>
      </c>
      <c r="F268" s="42">
        <v>10034611</v>
      </c>
      <c r="G268" s="42">
        <v>25666238</v>
      </c>
      <c r="H268" s="42">
        <v>6660438</v>
      </c>
      <c r="I268" s="42">
        <v>92534342</v>
      </c>
      <c r="K268">
        <v>15537</v>
      </c>
      <c r="L268" t="s">
        <v>251</v>
      </c>
      <c r="M268" t="s">
        <v>1450</v>
      </c>
      <c r="N268" s="42">
        <v>50173055</v>
      </c>
      <c r="O268" s="42">
        <v>10034611</v>
      </c>
      <c r="P268" s="42">
        <v>25666238</v>
      </c>
      <c r="Q268" s="42">
        <v>6660438</v>
      </c>
      <c r="R268" s="42">
        <v>92534342</v>
      </c>
      <c r="T268" s="3">
        <f t="shared" si="21"/>
        <v>0</v>
      </c>
      <c r="U268" s="3">
        <f t="shared" si="22"/>
        <v>0</v>
      </c>
      <c r="V268" s="3">
        <f t="shared" si="23"/>
        <v>0</v>
      </c>
      <c r="W268" s="3">
        <f t="shared" si="24"/>
        <v>0</v>
      </c>
      <c r="X268" s="3">
        <f t="shared" si="25"/>
        <v>0</v>
      </c>
    </row>
    <row r="269" spans="1:24" x14ac:dyDescent="0.25">
      <c r="A269">
        <v>15542</v>
      </c>
      <c r="B269" t="s">
        <v>251</v>
      </c>
      <c r="C269" t="s">
        <v>319</v>
      </c>
      <c r="D269" t="s">
        <v>250</v>
      </c>
      <c r="E269" s="42">
        <v>116360541</v>
      </c>
      <c r="F269" s="42">
        <v>0</v>
      </c>
      <c r="G269" s="42">
        <v>81432687</v>
      </c>
      <c r="H269" s="42">
        <v>19981314</v>
      </c>
      <c r="I269" s="42">
        <v>217774542</v>
      </c>
      <c r="K269">
        <v>15542</v>
      </c>
      <c r="L269" t="s">
        <v>251</v>
      </c>
      <c r="M269" t="s">
        <v>1451</v>
      </c>
      <c r="N269" s="42">
        <v>116360541</v>
      </c>
      <c r="O269" s="42">
        <v>0</v>
      </c>
      <c r="P269" s="42">
        <v>81432687</v>
      </c>
      <c r="Q269" s="42">
        <v>19981314</v>
      </c>
      <c r="R269" s="42">
        <v>217774542</v>
      </c>
      <c r="T269" s="3">
        <f t="shared" si="21"/>
        <v>0</v>
      </c>
      <c r="U269" s="3">
        <f t="shared" si="22"/>
        <v>0</v>
      </c>
      <c r="V269" s="3">
        <f t="shared" si="23"/>
        <v>0</v>
      </c>
      <c r="W269" s="3">
        <f t="shared" si="24"/>
        <v>0</v>
      </c>
      <c r="X269" s="3">
        <f t="shared" si="25"/>
        <v>0</v>
      </c>
    </row>
    <row r="270" spans="1:24" x14ac:dyDescent="0.25">
      <c r="A270">
        <v>15550</v>
      </c>
      <c r="B270" t="s">
        <v>251</v>
      </c>
      <c r="C270" t="s">
        <v>320</v>
      </c>
      <c r="D270" t="s">
        <v>250</v>
      </c>
      <c r="E270" s="42">
        <v>34836409</v>
      </c>
      <c r="F270" s="42">
        <v>1172260</v>
      </c>
      <c r="G270" s="42">
        <v>32579332</v>
      </c>
      <c r="H270" s="42">
        <v>6660438</v>
      </c>
      <c r="I270" s="42">
        <v>75248439</v>
      </c>
      <c r="K270">
        <v>15550</v>
      </c>
      <c r="L270" t="s">
        <v>251</v>
      </c>
      <c r="M270" t="s">
        <v>1452</v>
      </c>
      <c r="N270" s="42">
        <v>34836409</v>
      </c>
      <c r="O270" s="42">
        <v>1172260</v>
      </c>
      <c r="P270" s="42">
        <v>32579332</v>
      </c>
      <c r="Q270" s="42">
        <v>6660438</v>
      </c>
      <c r="R270" s="42">
        <v>75248439</v>
      </c>
      <c r="T270" s="3">
        <f t="shared" si="21"/>
        <v>0</v>
      </c>
      <c r="U270" s="3">
        <f t="shared" si="22"/>
        <v>0</v>
      </c>
      <c r="V270" s="3">
        <f t="shared" si="23"/>
        <v>0</v>
      </c>
      <c r="W270" s="3">
        <f t="shared" si="24"/>
        <v>0</v>
      </c>
      <c r="X270" s="3">
        <f t="shared" si="25"/>
        <v>0</v>
      </c>
    </row>
    <row r="271" spans="1:24" x14ac:dyDescent="0.25">
      <c r="A271">
        <v>15572</v>
      </c>
      <c r="B271" t="s">
        <v>251</v>
      </c>
      <c r="C271" t="s">
        <v>321</v>
      </c>
      <c r="D271" t="s">
        <v>250</v>
      </c>
      <c r="E271" s="42">
        <v>862048674</v>
      </c>
      <c r="F271" s="42">
        <v>16852591</v>
      </c>
      <c r="G271" s="42">
        <v>254289260</v>
      </c>
      <c r="H271" s="42">
        <v>86585695</v>
      </c>
      <c r="I271" s="42">
        <v>1219776220</v>
      </c>
      <c r="K271">
        <v>15572</v>
      </c>
      <c r="L271" t="s">
        <v>251</v>
      </c>
      <c r="M271" t="s">
        <v>1453</v>
      </c>
      <c r="N271" s="42">
        <v>862048674</v>
      </c>
      <c r="O271" s="42">
        <v>16852591</v>
      </c>
      <c r="P271" s="42">
        <v>254289260</v>
      </c>
      <c r="Q271" s="42">
        <v>86585694</v>
      </c>
      <c r="R271" s="42">
        <v>1219776219</v>
      </c>
      <c r="T271" s="3">
        <f t="shared" si="21"/>
        <v>0</v>
      </c>
      <c r="U271" s="3">
        <f t="shared" si="22"/>
        <v>0</v>
      </c>
      <c r="V271" s="3">
        <f t="shared" si="23"/>
        <v>0</v>
      </c>
      <c r="W271" s="3">
        <f t="shared" si="24"/>
        <v>1</v>
      </c>
      <c r="X271" s="3">
        <f t="shared" si="25"/>
        <v>1</v>
      </c>
    </row>
    <row r="272" spans="1:24" x14ac:dyDescent="0.25">
      <c r="A272">
        <v>15580</v>
      </c>
      <c r="B272" t="s">
        <v>251</v>
      </c>
      <c r="C272" t="s">
        <v>322</v>
      </c>
      <c r="D272" t="s">
        <v>250</v>
      </c>
      <c r="E272" s="42">
        <v>92640594</v>
      </c>
      <c r="F272" s="42">
        <v>2809511</v>
      </c>
      <c r="G272" s="42">
        <v>102713967</v>
      </c>
      <c r="H272" s="42">
        <v>19981314</v>
      </c>
      <c r="I272" s="42">
        <v>218145386</v>
      </c>
      <c r="K272">
        <v>15580</v>
      </c>
      <c r="L272" t="s">
        <v>251</v>
      </c>
      <c r="M272" t="s">
        <v>1454</v>
      </c>
      <c r="N272" s="42">
        <v>92640594</v>
      </c>
      <c r="O272" s="42">
        <v>2809511</v>
      </c>
      <c r="P272" s="42">
        <v>102713967</v>
      </c>
      <c r="Q272" s="42">
        <v>19981314</v>
      </c>
      <c r="R272" s="42">
        <v>218145386</v>
      </c>
      <c r="T272" s="3">
        <f t="shared" si="21"/>
        <v>0</v>
      </c>
      <c r="U272" s="3">
        <f t="shared" si="22"/>
        <v>0</v>
      </c>
      <c r="V272" s="3">
        <f t="shared" si="23"/>
        <v>0</v>
      </c>
      <c r="W272" s="3">
        <f t="shared" si="24"/>
        <v>0</v>
      </c>
      <c r="X272" s="3">
        <f t="shared" si="25"/>
        <v>0</v>
      </c>
    </row>
    <row r="273" spans="1:24" x14ac:dyDescent="0.25">
      <c r="A273">
        <v>15599</v>
      </c>
      <c r="B273" t="s">
        <v>251</v>
      </c>
      <c r="C273" t="s">
        <v>323</v>
      </c>
      <c r="D273" t="s">
        <v>250</v>
      </c>
      <c r="E273" s="42">
        <v>146044722</v>
      </c>
      <c r="F273" s="42">
        <v>8086664</v>
      </c>
      <c r="G273" s="42">
        <v>80943258</v>
      </c>
      <c r="H273" s="42">
        <v>19981314</v>
      </c>
      <c r="I273" s="42">
        <v>255055958</v>
      </c>
      <c r="K273">
        <v>15599</v>
      </c>
      <c r="L273" t="s">
        <v>251</v>
      </c>
      <c r="M273" t="s">
        <v>1455</v>
      </c>
      <c r="N273" s="42">
        <v>146044722</v>
      </c>
      <c r="O273" s="42">
        <v>8086664</v>
      </c>
      <c r="P273" s="42">
        <v>80943258</v>
      </c>
      <c r="Q273" s="42">
        <v>19981314</v>
      </c>
      <c r="R273" s="42">
        <v>255055958</v>
      </c>
      <c r="T273" s="3">
        <f t="shared" si="21"/>
        <v>0</v>
      </c>
      <c r="U273" s="3">
        <f t="shared" si="22"/>
        <v>0</v>
      </c>
      <c r="V273" s="3">
        <f t="shared" si="23"/>
        <v>0</v>
      </c>
      <c r="W273" s="3">
        <f t="shared" si="24"/>
        <v>0</v>
      </c>
      <c r="X273" s="3">
        <f t="shared" si="25"/>
        <v>0</v>
      </c>
    </row>
    <row r="274" spans="1:24" x14ac:dyDescent="0.25">
      <c r="A274">
        <v>15600</v>
      </c>
      <c r="B274" t="s">
        <v>251</v>
      </c>
      <c r="C274" t="s">
        <v>324</v>
      </c>
      <c r="D274" t="s">
        <v>250</v>
      </c>
      <c r="E274" s="42">
        <v>127265625</v>
      </c>
      <c r="F274" s="42">
        <v>10391436</v>
      </c>
      <c r="G274" s="42">
        <v>54895600</v>
      </c>
      <c r="H274" s="42">
        <v>13320876</v>
      </c>
      <c r="I274" s="42">
        <v>205873537</v>
      </c>
      <c r="K274">
        <v>15600</v>
      </c>
      <c r="L274" t="s">
        <v>251</v>
      </c>
      <c r="M274" t="s">
        <v>1456</v>
      </c>
      <c r="N274" s="42">
        <v>127265625</v>
      </c>
      <c r="O274" s="42">
        <v>10391436</v>
      </c>
      <c r="P274" s="42">
        <v>54895600</v>
      </c>
      <c r="Q274" s="42">
        <v>13320876</v>
      </c>
      <c r="R274" s="42">
        <v>205873537</v>
      </c>
      <c r="T274" s="3">
        <f t="shared" si="21"/>
        <v>0</v>
      </c>
      <c r="U274" s="3">
        <f t="shared" si="22"/>
        <v>0</v>
      </c>
      <c r="V274" s="3">
        <f t="shared" si="23"/>
        <v>0</v>
      </c>
      <c r="W274" s="3">
        <f t="shared" si="24"/>
        <v>0</v>
      </c>
      <c r="X274" s="3">
        <f t="shared" si="25"/>
        <v>0</v>
      </c>
    </row>
    <row r="275" spans="1:24" x14ac:dyDescent="0.25">
      <c r="A275">
        <v>15621</v>
      </c>
      <c r="B275" t="s">
        <v>251</v>
      </c>
      <c r="C275" t="s">
        <v>325</v>
      </c>
      <c r="D275" t="s">
        <v>250</v>
      </c>
      <c r="E275" s="42">
        <v>30726298</v>
      </c>
      <c r="F275" s="42">
        <v>3567266</v>
      </c>
      <c r="G275" s="42">
        <v>51747428</v>
      </c>
      <c r="H275" s="42">
        <v>13320876</v>
      </c>
      <c r="I275" s="42">
        <v>99361868</v>
      </c>
      <c r="K275">
        <v>15621</v>
      </c>
      <c r="L275" t="s">
        <v>251</v>
      </c>
      <c r="M275" t="s">
        <v>1457</v>
      </c>
      <c r="N275" s="42">
        <v>30726298</v>
      </c>
      <c r="O275" s="42">
        <v>3567266</v>
      </c>
      <c r="P275" s="42">
        <v>51747428</v>
      </c>
      <c r="Q275" s="42">
        <v>13320876</v>
      </c>
      <c r="R275" s="42">
        <v>99361868</v>
      </c>
      <c r="T275" s="3">
        <f t="shared" si="21"/>
        <v>0</v>
      </c>
      <c r="U275" s="3">
        <f t="shared" si="22"/>
        <v>0</v>
      </c>
      <c r="V275" s="3">
        <f t="shared" si="23"/>
        <v>0</v>
      </c>
      <c r="W275" s="3">
        <f t="shared" si="24"/>
        <v>0</v>
      </c>
      <c r="X275" s="3">
        <f t="shared" si="25"/>
        <v>0</v>
      </c>
    </row>
    <row r="276" spans="1:24" x14ac:dyDescent="0.25">
      <c r="A276">
        <v>15632</v>
      </c>
      <c r="B276" t="s">
        <v>251</v>
      </c>
      <c r="C276" t="s">
        <v>326</v>
      </c>
      <c r="D276" t="s">
        <v>250</v>
      </c>
      <c r="E276" s="42">
        <v>221348863</v>
      </c>
      <c r="F276" s="42">
        <v>5426148</v>
      </c>
      <c r="G276" s="42">
        <v>167702364</v>
      </c>
      <c r="H276" s="42">
        <v>39962628</v>
      </c>
      <c r="I276" s="42">
        <v>434440003</v>
      </c>
      <c r="K276">
        <v>15632</v>
      </c>
      <c r="L276" t="s">
        <v>251</v>
      </c>
      <c r="M276" t="s">
        <v>1458</v>
      </c>
      <c r="N276" s="42">
        <v>221348863</v>
      </c>
      <c r="O276" s="42">
        <v>5426148</v>
      </c>
      <c r="P276" s="42">
        <v>167702364</v>
      </c>
      <c r="Q276" s="42">
        <v>39962628</v>
      </c>
      <c r="R276" s="42">
        <v>434440003</v>
      </c>
      <c r="T276" s="3">
        <f t="shared" si="21"/>
        <v>0</v>
      </c>
      <c r="U276" s="3">
        <f t="shared" si="22"/>
        <v>0</v>
      </c>
      <c r="V276" s="3">
        <f t="shared" si="23"/>
        <v>0</v>
      </c>
      <c r="W276" s="3">
        <f t="shared" si="24"/>
        <v>0</v>
      </c>
      <c r="X276" s="3">
        <f t="shared" si="25"/>
        <v>0</v>
      </c>
    </row>
    <row r="277" spans="1:24" x14ac:dyDescent="0.25">
      <c r="A277">
        <v>15638</v>
      </c>
      <c r="B277" t="s">
        <v>251</v>
      </c>
      <c r="C277" t="s">
        <v>327</v>
      </c>
      <c r="D277" t="s">
        <v>250</v>
      </c>
      <c r="E277" s="42">
        <v>80393637</v>
      </c>
      <c r="F277" s="42">
        <v>16078727</v>
      </c>
      <c r="G277" s="42">
        <v>26158395</v>
      </c>
      <c r="H277" s="42">
        <v>6660438</v>
      </c>
      <c r="I277" s="42">
        <v>129291197</v>
      </c>
      <c r="K277">
        <v>15638</v>
      </c>
      <c r="L277" t="s">
        <v>251</v>
      </c>
      <c r="M277" t="s">
        <v>1459</v>
      </c>
      <c r="N277" s="42">
        <v>80393637</v>
      </c>
      <c r="O277" s="42">
        <v>16078727</v>
      </c>
      <c r="P277" s="42">
        <v>26158395</v>
      </c>
      <c r="Q277" s="42">
        <v>6660438</v>
      </c>
      <c r="R277" s="42">
        <v>129291197</v>
      </c>
      <c r="T277" s="3">
        <f t="shared" si="21"/>
        <v>0</v>
      </c>
      <c r="U277" s="3">
        <f t="shared" si="22"/>
        <v>0</v>
      </c>
      <c r="V277" s="3">
        <f t="shared" si="23"/>
        <v>0</v>
      </c>
      <c r="W277" s="3">
        <f t="shared" si="24"/>
        <v>0</v>
      </c>
      <c r="X277" s="3">
        <f t="shared" si="25"/>
        <v>0</v>
      </c>
    </row>
    <row r="278" spans="1:24" x14ac:dyDescent="0.25">
      <c r="A278">
        <v>15646</v>
      </c>
      <c r="B278" t="s">
        <v>251</v>
      </c>
      <c r="C278" t="s">
        <v>328</v>
      </c>
      <c r="D278" t="s">
        <v>250</v>
      </c>
      <c r="E278" s="42">
        <v>412903053</v>
      </c>
      <c r="F278" s="42">
        <v>70015509</v>
      </c>
      <c r="G278" s="42">
        <v>78677892</v>
      </c>
      <c r="H278" s="42">
        <v>19981314</v>
      </c>
      <c r="I278" s="42">
        <v>581577768</v>
      </c>
      <c r="K278">
        <v>15646</v>
      </c>
      <c r="L278" t="s">
        <v>251</v>
      </c>
      <c r="M278" t="s">
        <v>1460</v>
      </c>
      <c r="N278" s="42">
        <v>412903053</v>
      </c>
      <c r="O278" s="42">
        <v>70015509</v>
      </c>
      <c r="P278" s="42">
        <v>78677892</v>
      </c>
      <c r="Q278" s="42">
        <v>19981314</v>
      </c>
      <c r="R278" s="42">
        <v>581577768</v>
      </c>
      <c r="T278" s="3">
        <f t="shared" si="21"/>
        <v>0</v>
      </c>
      <c r="U278" s="3">
        <f t="shared" si="22"/>
        <v>0</v>
      </c>
      <c r="V278" s="3">
        <f t="shared" si="23"/>
        <v>0</v>
      </c>
      <c r="W278" s="3">
        <f t="shared" si="24"/>
        <v>0</v>
      </c>
      <c r="X278" s="3">
        <f t="shared" si="25"/>
        <v>0</v>
      </c>
    </row>
    <row r="279" spans="1:24" x14ac:dyDescent="0.25">
      <c r="A279">
        <v>15660</v>
      </c>
      <c r="B279" t="s">
        <v>251</v>
      </c>
      <c r="C279" t="s">
        <v>329</v>
      </c>
      <c r="D279" t="s">
        <v>250</v>
      </c>
      <c r="E279" s="42">
        <v>23118552</v>
      </c>
      <c r="F279" s="42">
        <v>4623710</v>
      </c>
      <c r="G279" s="42">
        <v>26941465</v>
      </c>
      <c r="H279" s="42">
        <v>6660438</v>
      </c>
      <c r="I279" s="42">
        <v>61344165</v>
      </c>
      <c r="K279">
        <v>15660</v>
      </c>
      <c r="L279" t="s">
        <v>251</v>
      </c>
      <c r="M279" t="s">
        <v>1461</v>
      </c>
      <c r="N279" s="42">
        <v>23118552</v>
      </c>
      <c r="O279" s="42">
        <v>4623710</v>
      </c>
      <c r="P279" s="42">
        <v>26941465</v>
      </c>
      <c r="Q279" s="42">
        <v>6660438</v>
      </c>
      <c r="R279" s="42">
        <v>61344165</v>
      </c>
      <c r="T279" s="3">
        <f t="shared" si="21"/>
        <v>0</v>
      </c>
      <c r="U279" s="3">
        <f t="shared" si="22"/>
        <v>0</v>
      </c>
      <c r="V279" s="3">
        <f t="shared" si="23"/>
        <v>0</v>
      </c>
      <c r="W279" s="3">
        <f t="shared" si="24"/>
        <v>0</v>
      </c>
      <c r="X279" s="3">
        <f t="shared" si="25"/>
        <v>0</v>
      </c>
    </row>
    <row r="280" spans="1:24" x14ac:dyDescent="0.25">
      <c r="A280">
        <v>15664</v>
      </c>
      <c r="B280" t="s">
        <v>251</v>
      </c>
      <c r="C280" t="s">
        <v>330</v>
      </c>
      <c r="D280" t="s">
        <v>250</v>
      </c>
      <c r="E280" s="42">
        <v>73289731</v>
      </c>
      <c r="F280" s="42">
        <v>14657946</v>
      </c>
      <c r="G280" s="42">
        <v>56783836</v>
      </c>
      <c r="H280" s="42">
        <v>13320876</v>
      </c>
      <c r="I280" s="42">
        <v>158052389</v>
      </c>
      <c r="K280">
        <v>15664</v>
      </c>
      <c r="L280" t="s">
        <v>251</v>
      </c>
      <c r="M280" t="s">
        <v>1462</v>
      </c>
      <c r="N280" s="42">
        <v>73289731</v>
      </c>
      <c r="O280" s="42">
        <v>14657946</v>
      </c>
      <c r="P280" s="42">
        <v>56783836</v>
      </c>
      <c r="Q280" s="42">
        <v>13320876</v>
      </c>
      <c r="R280" s="42">
        <v>158052389</v>
      </c>
      <c r="T280" s="3">
        <f t="shared" si="21"/>
        <v>0</v>
      </c>
      <c r="U280" s="3">
        <f t="shared" si="22"/>
        <v>0</v>
      </c>
      <c r="V280" s="3">
        <f t="shared" si="23"/>
        <v>0</v>
      </c>
      <c r="W280" s="3">
        <f t="shared" si="24"/>
        <v>0</v>
      </c>
      <c r="X280" s="3">
        <f t="shared" si="25"/>
        <v>0</v>
      </c>
    </row>
    <row r="281" spans="1:24" x14ac:dyDescent="0.25">
      <c r="A281">
        <v>15667</v>
      </c>
      <c r="B281" t="s">
        <v>251</v>
      </c>
      <c r="C281" t="s">
        <v>331</v>
      </c>
      <c r="D281" t="s">
        <v>250</v>
      </c>
      <c r="E281" s="42">
        <v>78326760</v>
      </c>
      <c r="F281" s="42">
        <v>2902363</v>
      </c>
      <c r="G281" s="42">
        <v>83304885</v>
      </c>
      <c r="H281" s="42">
        <v>19981314</v>
      </c>
      <c r="I281" s="42">
        <v>184515322</v>
      </c>
      <c r="K281">
        <v>15667</v>
      </c>
      <c r="L281" t="s">
        <v>251</v>
      </c>
      <c r="M281" t="s">
        <v>1463</v>
      </c>
      <c r="N281" s="42">
        <v>78326760</v>
      </c>
      <c r="O281" s="42">
        <v>2902363</v>
      </c>
      <c r="P281" s="42">
        <v>83304885</v>
      </c>
      <c r="Q281" s="42">
        <v>19981314</v>
      </c>
      <c r="R281" s="42">
        <v>184515322</v>
      </c>
      <c r="T281" s="3">
        <f t="shared" si="21"/>
        <v>0</v>
      </c>
      <c r="U281" s="3">
        <f t="shared" si="22"/>
        <v>0</v>
      </c>
      <c r="V281" s="3">
        <f t="shared" si="23"/>
        <v>0</v>
      </c>
      <c r="W281" s="3">
        <f t="shared" si="24"/>
        <v>0</v>
      </c>
      <c r="X281" s="3">
        <f t="shared" si="25"/>
        <v>0</v>
      </c>
    </row>
    <row r="282" spans="1:24" x14ac:dyDescent="0.25">
      <c r="A282">
        <v>15673</v>
      </c>
      <c r="B282" t="s">
        <v>251</v>
      </c>
      <c r="C282" t="s">
        <v>332</v>
      </c>
      <c r="D282" t="s">
        <v>250</v>
      </c>
      <c r="E282" s="42">
        <v>65807767</v>
      </c>
      <c r="F282" s="42">
        <v>8746053</v>
      </c>
      <c r="G282" s="42">
        <v>87303564</v>
      </c>
      <c r="H282" s="42">
        <v>19981314</v>
      </c>
      <c r="I282" s="42">
        <v>181838698</v>
      </c>
      <c r="K282">
        <v>15673</v>
      </c>
      <c r="L282" t="s">
        <v>251</v>
      </c>
      <c r="M282" t="s">
        <v>1464</v>
      </c>
      <c r="N282" s="42">
        <v>65807767</v>
      </c>
      <c r="O282" s="42">
        <v>8746053</v>
      </c>
      <c r="P282" s="42">
        <v>87303564</v>
      </c>
      <c r="Q282" s="42">
        <v>19981314</v>
      </c>
      <c r="R282" s="42">
        <v>181838698</v>
      </c>
      <c r="T282" s="3">
        <f t="shared" si="21"/>
        <v>0</v>
      </c>
      <c r="U282" s="3">
        <f t="shared" si="22"/>
        <v>0</v>
      </c>
      <c r="V282" s="3">
        <f t="shared" si="23"/>
        <v>0</v>
      </c>
      <c r="W282" s="3">
        <f t="shared" si="24"/>
        <v>0</v>
      </c>
      <c r="X282" s="3">
        <f t="shared" si="25"/>
        <v>0</v>
      </c>
    </row>
    <row r="283" spans="1:24" x14ac:dyDescent="0.25">
      <c r="A283">
        <v>15676</v>
      </c>
      <c r="B283" t="s">
        <v>251</v>
      </c>
      <c r="C283" t="s">
        <v>333</v>
      </c>
      <c r="D283" t="s">
        <v>250</v>
      </c>
      <c r="E283" s="42">
        <v>73035814</v>
      </c>
      <c r="F283" s="42">
        <v>11940227</v>
      </c>
      <c r="G283" s="42">
        <v>78378210</v>
      </c>
      <c r="H283" s="42">
        <v>33302191</v>
      </c>
      <c r="I283" s="42">
        <v>196656442</v>
      </c>
      <c r="K283">
        <v>15676</v>
      </c>
      <c r="L283" t="s">
        <v>251</v>
      </c>
      <c r="M283" t="s">
        <v>1465</v>
      </c>
      <c r="N283" s="42">
        <v>73035814</v>
      </c>
      <c r="O283" s="42">
        <v>11940227</v>
      </c>
      <c r="P283" s="42">
        <v>78378210</v>
      </c>
      <c r="Q283" s="42">
        <v>33302190</v>
      </c>
      <c r="R283" s="42">
        <v>196656441</v>
      </c>
      <c r="T283" s="3">
        <f t="shared" si="21"/>
        <v>0</v>
      </c>
      <c r="U283" s="3">
        <f t="shared" si="22"/>
        <v>0</v>
      </c>
      <c r="V283" s="3">
        <f t="shared" si="23"/>
        <v>0</v>
      </c>
      <c r="W283" s="3">
        <f t="shared" si="24"/>
        <v>1</v>
      </c>
      <c r="X283" s="3">
        <f t="shared" si="25"/>
        <v>1</v>
      </c>
    </row>
    <row r="284" spans="1:24" x14ac:dyDescent="0.25">
      <c r="A284">
        <v>15681</v>
      </c>
      <c r="B284" t="s">
        <v>251</v>
      </c>
      <c r="C284" t="s">
        <v>334</v>
      </c>
      <c r="D284" t="s">
        <v>250</v>
      </c>
      <c r="E284" s="42">
        <v>136518428</v>
      </c>
      <c r="F284" s="42">
        <v>1764955</v>
      </c>
      <c r="G284" s="42">
        <v>59270536</v>
      </c>
      <c r="H284" s="42">
        <v>13320876</v>
      </c>
      <c r="I284" s="42">
        <v>210874795</v>
      </c>
      <c r="K284">
        <v>15681</v>
      </c>
      <c r="L284" t="s">
        <v>251</v>
      </c>
      <c r="M284" t="s">
        <v>1466</v>
      </c>
      <c r="N284" s="42">
        <v>136518428</v>
      </c>
      <c r="O284" s="42">
        <v>1764955</v>
      </c>
      <c r="P284" s="42">
        <v>59270536</v>
      </c>
      <c r="Q284" s="42">
        <v>13320876</v>
      </c>
      <c r="R284" s="42">
        <v>210874795</v>
      </c>
      <c r="T284" s="3">
        <f t="shared" si="21"/>
        <v>0</v>
      </c>
      <c r="U284" s="3">
        <f t="shared" si="22"/>
        <v>0</v>
      </c>
      <c r="V284" s="3">
        <f t="shared" si="23"/>
        <v>0</v>
      </c>
      <c r="W284" s="3">
        <f t="shared" si="24"/>
        <v>0</v>
      </c>
      <c r="X284" s="3">
        <f t="shared" si="25"/>
        <v>0</v>
      </c>
    </row>
    <row r="285" spans="1:24" x14ac:dyDescent="0.25">
      <c r="A285">
        <v>15686</v>
      </c>
      <c r="B285" t="s">
        <v>251</v>
      </c>
      <c r="C285" t="s">
        <v>335</v>
      </c>
      <c r="D285" t="s">
        <v>250</v>
      </c>
      <c r="E285" s="42">
        <v>119535224</v>
      </c>
      <c r="F285" s="42">
        <v>23907045</v>
      </c>
      <c r="G285" s="42">
        <v>27787051</v>
      </c>
      <c r="H285" s="42">
        <v>6660438</v>
      </c>
      <c r="I285" s="42">
        <v>177889758</v>
      </c>
      <c r="K285">
        <v>15686</v>
      </c>
      <c r="L285" t="s">
        <v>251</v>
      </c>
      <c r="M285" t="s">
        <v>1467</v>
      </c>
      <c r="N285" s="42">
        <v>119535224</v>
      </c>
      <c r="O285" s="42">
        <v>23907045</v>
      </c>
      <c r="P285" s="42">
        <v>27787051</v>
      </c>
      <c r="Q285" s="42">
        <v>6660438</v>
      </c>
      <c r="R285" s="42">
        <v>177889758</v>
      </c>
      <c r="T285" s="3">
        <f t="shared" si="21"/>
        <v>0</v>
      </c>
      <c r="U285" s="3">
        <f t="shared" si="22"/>
        <v>0</v>
      </c>
      <c r="V285" s="3">
        <f t="shared" si="23"/>
        <v>0</v>
      </c>
      <c r="W285" s="3">
        <f t="shared" si="24"/>
        <v>0</v>
      </c>
      <c r="X285" s="3">
        <f t="shared" si="25"/>
        <v>0</v>
      </c>
    </row>
    <row r="286" spans="1:24" x14ac:dyDescent="0.25">
      <c r="A286">
        <v>15690</v>
      </c>
      <c r="B286" t="s">
        <v>251</v>
      </c>
      <c r="C286" t="s">
        <v>336</v>
      </c>
      <c r="D286" t="s">
        <v>250</v>
      </c>
      <c r="E286" s="42">
        <v>52819453</v>
      </c>
      <c r="F286" s="42">
        <v>2642685</v>
      </c>
      <c r="G286" s="42">
        <v>26623906</v>
      </c>
      <c r="H286" s="42">
        <v>6660438</v>
      </c>
      <c r="I286" s="42">
        <v>88746482</v>
      </c>
      <c r="K286">
        <v>15690</v>
      </c>
      <c r="L286" t="s">
        <v>251</v>
      </c>
      <c r="M286" t="s">
        <v>1468</v>
      </c>
      <c r="N286" s="42">
        <v>52819453</v>
      </c>
      <c r="O286" s="42">
        <v>2642685</v>
      </c>
      <c r="P286" s="42">
        <v>26623906</v>
      </c>
      <c r="Q286" s="42">
        <v>6660438</v>
      </c>
      <c r="R286" s="42">
        <v>88746482</v>
      </c>
      <c r="T286" s="3">
        <f t="shared" si="21"/>
        <v>0</v>
      </c>
      <c r="U286" s="3">
        <f t="shared" si="22"/>
        <v>0</v>
      </c>
      <c r="V286" s="3">
        <f t="shared" si="23"/>
        <v>0</v>
      </c>
      <c r="W286" s="3">
        <f t="shared" si="24"/>
        <v>0</v>
      </c>
      <c r="X286" s="3">
        <f t="shared" si="25"/>
        <v>0</v>
      </c>
    </row>
    <row r="287" spans="1:24" x14ac:dyDescent="0.25">
      <c r="A287">
        <v>15693</v>
      </c>
      <c r="B287" t="s">
        <v>251</v>
      </c>
      <c r="C287" t="s">
        <v>337</v>
      </c>
      <c r="D287" t="s">
        <v>250</v>
      </c>
      <c r="E287" s="42">
        <v>135399885</v>
      </c>
      <c r="F287" s="42">
        <v>23968969</v>
      </c>
      <c r="G287" s="42">
        <v>76375500</v>
      </c>
      <c r="H287" s="42">
        <v>19981314</v>
      </c>
      <c r="I287" s="42">
        <v>255725668</v>
      </c>
      <c r="K287">
        <v>15693</v>
      </c>
      <c r="L287" t="s">
        <v>251</v>
      </c>
      <c r="M287" t="s">
        <v>1469</v>
      </c>
      <c r="N287" s="42">
        <v>135399885</v>
      </c>
      <c r="O287" s="42">
        <v>23968969</v>
      </c>
      <c r="P287" s="42">
        <v>76375500</v>
      </c>
      <c r="Q287" s="42">
        <v>19981314</v>
      </c>
      <c r="R287" s="42">
        <v>255725668</v>
      </c>
      <c r="T287" s="3">
        <f t="shared" si="21"/>
        <v>0</v>
      </c>
      <c r="U287" s="3">
        <f t="shared" si="22"/>
        <v>0</v>
      </c>
      <c r="V287" s="3">
        <f t="shared" si="23"/>
        <v>0</v>
      </c>
      <c r="W287" s="3">
        <f t="shared" si="24"/>
        <v>0</v>
      </c>
      <c r="X287" s="3">
        <f t="shared" si="25"/>
        <v>0</v>
      </c>
    </row>
    <row r="288" spans="1:24" x14ac:dyDescent="0.25">
      <c r="A288">
        <v>15696</v>
      </c>
      <c r="B288" t="s">
        <v>251</v>
      </c>
      <c r="C288" t="s">
        <v>338</v>
      </c>
      <c r="D288" t="s">
        <v>250</v>
      </c>
      <c r="E288" s="42">
        <v>53966034</v>
      </c>
      <c r="F288" s="42">
        <v>2163882</v>
      </c>
      <c r="G288" s="42">
        <v>26424458</v>
      </c>
      <c r="H288" s="42">
        <v>6660438</v>
      </c>
      <c r="I288" s="42">
        <v>89214812</v>
      </c>
      <c r="K288">
        <v>15696</v>
      </c>
      <c r="L288" t="s">
        <v>251</v>
      </c>
      <c r="M288" t="s">
        <v>1470</v>
      </c>
      <c r="N288" s="42">
        <v>53966034</v>
      </c>
      <c r="O288" s="42">
        <v>2163882</v>
      </c>
      <c r="P288" s="42">
        <v>26424458</v>
      </c>
      <c r="Q288" s="42">
        <v>6660438</v>
      </c>
      <c r="R288" s="42">
        <v>89214812</v>
      </c>
      <c r="T288" s="3">
        <f t="shared" si="21"/>
        <v>0</v>
      </c>
      <c r="U288" s="3">
        <f t="shared" si="22"/>
        <v>0</v>
      </c>
      <c r="V288" s="3">
        <f t="shared" si="23"/>
        <v>0</v>
      </c>
      <c r="W288" s="3">
        <f t="shared" si="24"/>
        <v>0</v>
      </c>
      <c r="X288" s="3">
        <f t="shared" si="25"/>
        <v>0</v>
      </c>
    </row>
    <row r="289" spans="1:24" x14ac:dyDescent="0.25">
      <c r="A289">
        <v>15720</v>
      </c>
      <c r="B289" t="s">
        <v>251</v>
      </c>
      <c r="C289" t="s">
        <v>339</v>
      </c>
      <c r="D289" t="s">
        <v>250</v>
      </c>
      <c r="E289" s="42">
        <v>30133977</v>
      </c>
      <c r="F289" s="42">
        <v>1235115</v>
      </c>
      <c r="G289" s="42">
        <v>53064942</v>
      </c>
      <c r="H289" s="42">
        <v>13320876</v>
      </c>
      <c r="I289" s="42">
        <v>97754910</v>
      </c>
      <c r="K289">
        <v>15720</v>
      </c>
      <c r="L289" t="s">
        <v>251</v>
      </c>
      <c r="M289" t="s">
        <v>1471</v>
      </c>
      <c r="N289" s="42">
        <v>30133977</v>
      </c>
      <c r="O289" s="42">
        <v>1235115</v>
      </c>
      <c r="P289" s="42">
        <v>53064942</v>
      </c>
      <c r="Q289" s="42">
        <v>13320876</v>
      </c>
      <c r="R289" s="42">
        <v>97754910</v>
      </c>
      <c r="T289" s="3">
        <f t="shared" si="21"/>
        <v>0</v>
      </c>
      <c r="U289" s="3">
        <f t="shared" si="22"/>
        <v>0</v>
      </c>
      <c r="V289" s="3">
        <f t="shared" si="23"/>
        <v>0</v>
      </c>
      <c r="W289" s="3">
        <f t="shared" si="24"/>
        <v>0</v>
      </c>
      <c r="X289" s="3">
        <f t="shared" si="25"/>
        <v>0</v>
      </c>
    </row>
    <row r="290" spans="1:24" x14ac:dyDescent="0.25">
      <c r="A290">
        <v>15723</v>
      </c>
      <c r="B290" t="s">
        <v>251</v>
      </c>
      <c r="C290" t="s">
        <v>340</v>
      </c>
      <c r="D290" t="s">
        <v>250</v>
      </c>
      <c r="E290" s="42">
        <v>18518601</v>
      </c>
      <c r="F290" s="42">
        <v>832611</v>
      </c>
      <c r="G290" s="42">
        <v>25809845</v>
      </c>
      <c r="H290" s="42">
        <v>6660438</v>
      </c>
      <c r="I290" s="42">
        <v>51821495</v>
      </c>
      <c r="K290">
        <v>15723</v>
      </c>
      <c r="L290" t="s">
        <v>251</v>
      </c>
      <c r="M290" t="s">
        <v>1472</v>
      </c>
      <c r="N290" s="42">
        <v>18518601</v>
      </c>
      <c r="O290" s="42">
        <v>832611</v>
      </c>
      <c r="P290" s="42">
        <v>25809845</v>
      </c>
      <c r="Q290" s="42">
        <v>6660438</v>
      </c>
      <c r="R290" s="42">
        <v>51821495</v>
      </c>
      <c r="T290" s="3">
        <f t="shared" si="21"/>
        <v>0</v>
      </c>
      <c r="U290" s="3">
        <f t="shared" si="22"/>
        <v>0</v>
      </c>
      <c r="V290" s="3">
        <f t="shared" si="23"/>
        <v>0</v>
      </c>
      <c r="W290" s="3">
        <f t="shared" si="24"/>
        <v>0</v>
      </c>
      <c r="X290" s="3">
        <f t="shared" si="25"/>
        <v>0</v>
      </c>
    </row>
    <row r="291" spans="1:24" x14ac:dyDescent="0.25">
      <c r="A291">
        <v>15740</v>
      </c>
      <c r="B291" t="s">
        <v>251</v>
      </c>
      <c r="C291" t="s">
        <v>341</v>
      </c>
      <c r="D291" t="s">
        <v>250</v>
      </c>
      <c r="E291" s="42">
        <v>160077320</v>
      </c>
      <c r="F291" s="42">
        <v>22782419</v>
      </c>
      <c r="G291" s="42">
        <v>86768334</v>
      </c>
      <c r="H291" s="42">
        <v>19981314</v>
      </c>
      <c r="I291" s="42">
        <v>289609387</v>
      </c>
      <c r="K291">
        <v>15740</v>
      </c>
      <c r="L291" t="s">
        <v>251</v>
      </c>
      <c r="M291" t="s">
        <v>1473</v>
      </c>
      <c r="N291" s="42">
        <v>160077320</v>
      </c>
      <c r="O291" s="42">
        <v>22782419</v>
      </c>
      <c r="P291" s="42">
        <v>86768334</v>
      </c>
      <c r="Q291" s="42">
        <v>19981314</v>
      </c>
      <c r="R291" s="42">
        <v>289609387</v>
      </c>
      <c r="T291" s="3">
        <f t="shared" si="21"/>
        <v>0</v>
      </c>
      <c r="U291" s="3">
        <f t="shared" si="22"/>
        <v>0</v>
      </c>
      <c r="V291" s="3">
        <f t="shared" si="23"/>
        <v>0</v>
      </c>
      <c r="W291" s="3">
        <f t="shared" si="24"/>
        <v>0</v>
      </c>
      <c r="X291" s="3">
        <f t="shared" si="25"/>
        <v>0</v>
      </c>
    </row>
    <row r="292" spans="1:24" x14ac:dyDescent="0.25">
      <c r="A292">
        <v>15753</v>
      </c>
      <c r="B292" t="s">
        <v>251</v>
      </c>
      <c r="C292" t="s">
        <v>342</v>
      </c>
      <c r="D292" t="s">
        <v>250</v>
      </c>
      <c r="E292" s="42">
        <v>136496059</v>
      </c>
      <c r="F292" s="42">
        <v>0</v>
      </c>
      <c r="G292" s="42">
        <v>51583412</v>
      </c>
      <c r="H292" s="42">
        <v>13320876</v>
      </c>
      <c r="I292" s="42">
        <v>201400347</v>
      </c>
      <c r="K292">
        <v>15753</v>
      </c>
      <c r="L292" t="s">
        <v>251</v>
      </c>
      <c r="M292" t="s">
        <v>1474</v>
      </c>
      <c r="N292" s="42">
        <v>136496059</v>
      </c>
      <c r="O292" s="42">
        <v>0</v>
      </c>
      <c r="P292" s="42">
        <v>51583412</v>
      </c>
      <c r="Q292" s="42">
        <v>13320876</v>
      </c>
      <c r="R292" s="42">
        <v>201400347</v>
      </c>
      <c r="T292" s="3">
        <f t="shared" si="21"/>
        <v>0</v>
      </c>
      <c r="U292" s="3">
        <f t="shared" si="22"/>
        <v>0</v>
      </c>
      <c r="V292" s="3">
        <f t="shared" si="23"/>
        <v>0</v>
      </c>
      <c r="W292" s="3">
        <f t="shared" si="24"/>
        <v>0</v>
      </c>
      <c r="X292" s="3">
        <f t="shared" si="25"/>
        <v>0</v>
      </c>
    </row>
    <row r="293" spans="1:24" x14ac:dyDescent="0.25">
      <c r="A293">
        <v>15755</v>
      </c>
      <c r="B293" t="s">
        <v>251</v>
      </c>
      <c r="C293" t="s">
        <v>343</v>
      </c>
      <c r="D293" t="s">
        <v>250</v>
      </c>
      <c r="E293" s="42">
        <v>193500229</v>
      </c>
      <c r="F293" s="42">
        <v>8321244</v>
      </c>
      <c r="G293" s="42">
        <v>61716540</v>
      </c>
      <c r="H293" s="42">
        <v>13320876</v>
      </c>
      <c r="I293" s="42">
        <v>276858889</v>
      </c>
      <c r="K293">
        <v>15755</v>
      </c>
      <c r="L293" t="s">
        <v>251</v>
      </c>
      <c r="M293" t="s">
        <v>1475</v>
      </c>
      <c r="N293" s="42">
        <v>193500229</v>
      </c>
      <c r="O293" s="42">
        <v>8321244</v>
      </c>
      <c r="P293" s="42">
        <v>61716540</v>
      </c>
      <c r="Q293" s="42">
        <v>13320876</v>
      </c>
      <c r="R293" s="42">
        <v>276858889</v>
      </c>
      <c r="T293" s="3">
        <f t="shared" si="21"/>
        <v>0</v>
      </c>
      <c r="U293" s="3">
        <f t="shared" si="22"/>
        <v>0</v>
      </c>
      <c r="V293" s="3">
        <f t="shared" si="23"/>
        <v>0</v>
      </c>
      <c r="W293" s="3">
        <f t="shared" si="24"/>
        <v>0</v>
      </c>
      <c r="X293" s="3">
        <f t="shared" si="25"/>
        <v>0</v>
      </c>
    </row>
    <row r="294" spans="1:24" x14ac:dyDescent="0.25">
      <c r="A294">
        <v>15757</v>
      </c>
      <c r="B294" t="s">
        <v>251</v>
      </c>
      <c r="C294" t="s">
        <v>344</v>
      </c>
      <c r="D294" t="s">
        <v>250</v>
      </c>
      <c r="E294" s="42">
        <v>170814914</v>
      </c>
      <c r="F294" s="42">
        <v>4860490</v>
      </c>
      <c r="G294" s="42">
        <v>99724915</v>
      </c>
      <c r="H294" s="42">
        <v>26641752</v>
      </c>
      <c r="I294" s="42">
        <v>302042071</v>
      </c>
      <c r="K294">
        <v>15757</v>
      </c>
      <c r="L294" t="s">
        <v>251</v>
      </c>
      <c r="M294" t="s">
        <v>1476</v>
      </c>
      <c r="N294" s="42">
        <v>170814914</v>
      </c>
      <c r="O294" s="42">
        <v>4860490</v>
      </c>
      <c r="P294" s="42">
        <v>99724915</v>
      </c>
      <c r="Q294" s="42">
        <v>26641752</v>
      </c>
      <c r="R294" s="42">
        <v>302042071</v>
      </c>
      <c r="T294" s="3">
        <f t="shared" si="21"/>
        <v>0</v>
      </c>
      <c r="U294" s="3">
        <f t="shared" si="22"/>
        <v>0</v>
      </c>
      <c r="V294" s="3">
        <f t="shared" si="23"/>
        <v>0</v>
      </c>
      <c r="W294" s="3">
        <f t="shared" si="24"/>
        <v>0</v>
      </c>
      <c r="X294" s="3">
        <f t="shared" si="25"/>
        <v>0</v>
      </c>
    </row>
    <row r="295" spans="1:24" x14ac:dyDescent="0.25">
      <c r="A295">
        <v>15759</v>
      </c>
      <c r="B295" t="s">
        <v>345</v>
      </c>
      <c r="C295" t="s">
        <v>346</v>
      </c>
      <c r="D295" t="s">
        <v>250</v>
      </c>
      <c r="E295" s="42">
        <v>1635878949</v>
      </c>
      <c r="F295" s="42">
        <v>45193016</v>
      </c>
      <c r="G295" s="42">
        <v>373001725</v>
      </c>
      <c r="H295" s="42">
        <v>146529638</v>
      </c>
      <c r="I295" s="42">
        <v>2200603328</v>
      </c>
      <c r="K295">
        <v>15759</v>
      </c>
      <c r="L295" t="s">
        <v>251</v>
      </c>
      <c r="M295" t="s">
        <v>345</v>
      </c>
      <c r="N295" s="42">
        <v>1635878949</v>
      </c>
      <c r="O295" s="42">
        <v>45193016</v>
      </c>
      <c r="P295" s="42">
        <v>373001725</v>
      </c>
      <c r="Q295" s="42">
        <v>146529636</v>
      </c>
      <c r="R295" s="42">
        <v>2200603326</v>
      </c>
      <c r="T295" s="3">
        <f t="shared" si="21"/>
        <v>0</v>
      </c>
      <c r="U295" s="3">
        <f t="shared" si="22"/>
        <v>0</v>
      </c>
      <c r="V295" s="3">
        <f t="shared" si="23"/>
        <v>0</v>
      </c>
      <c r="W295" s="3">
        <f t="shared" si="24"/>
        <v>2</v>
      </c>
      <c r="X295" s="3">
        <f t="shared" si="25"/>
        <v>2</v>
      </c>
    </row>
    <row r="296" spans="1:24" x14ac:dyDescent="0.25">
      <c r="A296">
        <v>15761</v>
      </c>
      <c r="B296" t="s">
        <v>251</v>
      </c>
      <c r="C296" t="s">
        <v>347</v>
      </c>
      <c r="D296" t="s">
        <v>250</v>
      </c>
      <c r="E296" s="42">
        <v>35513221</v>
      </c>
      <c r="F296" s="42">
        <v>4061326</v>
      </c>
      <c r="G296" s="42">
        <v>52268618</v>
      </c>
      <c r="H296" s="42">
        <v>13320876</v>
      </c>
      <c r="I296" s="42">
        <v>105164041</v>
      </c>
      <c r="K296">
        <v>15761</v>
      </c>
      <c r="L296" t="s">
        <v>251</v>
      </c>
      <c r="M296" t="s">
        <v>1477</v>
      </c>
      <c r="N296" s="42">
        <v>35513221</v>
      </c>
      <c r="O296" s="42">
        <v>4061326</v>
      </c>
      <c r="P296" s="42">
        <v>52268618</v>
      </c>
      <c r="Q296" s="42">
        <v>13320876</v>
      </c>
      <c r="R296" s="42">
        <v>105164041</v>
      </c>
      <c r="T296" s="3">
        <f t="shared" si="21"/>
        <v>0</v>
      </c>
      <c r="U296" s="3">
        <f t="shared" si="22"/>
        <v>0</v>
      </c>
      <c r="V296" s="3">
        <f t="shared" si="23"/>
        <v>0</v>
      </c>
      <c r="W296" s="3">
        <f t="shared" si="24"/>
        <v>0</v>
      </c>
      <c r="X296" s="3">
        <f t="shared" si="25"/>
        <v>0</v>
      </c>
    </row>
    <row r="297" spans="1:24" x14ac:dyDescent="0.25">
      <c r="A297">
        <v>15762</v>
      </c>
      <c r="B297" t="s">
        <v>251</v>
      </c>
      <c r="C297" t="s">
        <v>348</v>
      </c>
      <c r="D297" t="s">
        <v>250</v>
      </c>
      <c r="E297" s="42">
        <v>58539125</v>
      </c>
      <c r="F297" s="42">
        <v>2709885</v>
      </c>
      <c r="G297" s="42">
        <v>27646497</v>
      </c>
      <c r="H297" s="42">
        <v>6660438</v>
      </c>
      <c r="I297" s="42">
        <v>95555945</v>
      </c>
      <c r="K297">
        <v>15762</v>
      </c>
      <c r="L297" t="s">
        <v>251</v>
      </c>
      <c r="M297" t="s">
        <v>1478</v>
      </c>
      <c r="N297" s="42">
        <v>58539125</v>
      </c>
      <c r="O297" s="42">
        <v>2709885</v>
      </c>
      <c r="P297" s="42">
        <v>27646497</v>
      </c>
      <c r="Q297" s="42">
        <v>6660438</v>
      </c>
      <c r="R297" s="42">
        <v>95555945</v>
      </c>
      <c r="T297" s="3">
        <f t="shared" si="21"/>
        <v>0</v>
      </c>
      <c r="U297" s="3">
        <f t="shared" si="22"/>
        <v>0</v>
      </c>
      <c r="V297" s="3">
        <f t="shared" si="23"/>
        <v>0</v>
      </c>
      <c r="W297" s="3">
        <f t="shared" si="24"/>
        <v>0</v>
      </c>
      <c r="X297" s="3">
        <f t="shared" si="25"/>
        <v>0</v>
      </c>
    </row>
    <row r="298" spans="1:24" x14ac:dyDescent="0.25">
      <c r="A298">
        <v>15763</v>
      </c>
      <c r="B298" t="s">
        <v>251</v>
      </c>
      <c r="C298" t="s">
        <v>349</v>
      </c>
      <c r="D298" t="s">
        <v>250</v>
      </c>
      <c r="E298" s="42">
        <v>151109322</v>
      </c>
      <c r="F298" s="42">
        <v>13797780</v>
      </c>
      <c r="G298" s="42">
        <v>57116024</v>
      </c>
      <c r="H298" s="42">
        <v>13320876</v>
      </c>
      <c r="I298" s="42">
        <v>235344002</v>
      </c>
      <c r="K298">
        <v>15763</v>
      </c>
      <c r="L298" t="s">
        <v>251</v>
      </c>
      <c r="M298" t="s">
        <v>1479</v>
      </c>
      <c r="N298" s="42">
        <v>151109322</v>
      </c>
      <c r="O298" s="42">
        <v>13797780</v>
      </c>
      <c r="P298" s="42">
        <v>57116024</v>
      </c>
      <c r="Q298" s="42">
        <v>13320876</v>
      </c>
      <c r="R298" s="42">
        <v>235344002</v>
      </c>
      <c r="T298" s="3">
        <f t="shared" si="21"/>
        <v>0</v>
      </c>
      <c r="U298" s="3">
        <f t="shared" si="22"/>
        <v>0</v>
      </c>
      <c r="V298" s="3">
        <f t="shared" si="23"/>
        <v>0</v>
      </c>
      <c r="W298" s="3">
        <f t="shared" si="24"/>
        <v>0</v>
      </c>
      <c r="X298" s="3">
        <f t="shared" si="25"/>
        <v>0</v>
      </c>
    </row>
    <row r="299" spans="1:24" x14ac:dyDescent="0.25">
      <c r="A299">
        <v>15764</v>
      </c>
      <c r="B299" t="s">
        <v>251</v>
      </c>
      <c r="C299" t="s">
        <v>350</v>
      </c>
      <c r="D299" t="s">
        <v>250</v>
      </c>
      <c r="E299" s="42">
        <v>145075380</v>
      </c>
      <c r="F299" s="42">
        <v>29015076</v>
      </c>
      <c r="G299" s="42">
        <v>26744644</v>
      </c>
      <c r="H299" s="42">
        <v>6660438</v>
      </c>
      <c r="I299" s="42">
        <v>207495538</v>
      </c>
      <c r="K299">
        <v>15764</v>
      </c>
      <c r="L299" t="s">
        <v>251</v>
      </c>
      <c r="M299" t="s">
        <v>1480</v>
      </c>
      <c r="N299" s="42">
        <v>145075380</v>
      </c>
      <c r="O299" s="42">
        <v>29015076</v>
      </c>
      <c r="P299" s="42">
        <v>26744644</v>
      </c>
      <c r="Q299" s="42">
        <v>6660438</v>
      </c>
      <c r="R299" s="42">
        <v>207495538</v>
      </c>
      <c r="T299" s="3">
        <f t="shared" si="21"/>
        <v>0</v>
      </c>
      <c r="U299" s="3">
        <f t="shared" si="22"/>
        <v>0</v>
      </c>
      <c r="V299" s="3">
        <f t="shared" si="23"/>
        <v>0</v>
      </c>
      <c r="W299" s="3">
        <f t="shared" si="24"/>
        <v>0</v>
      </c>
      <c r="X299" s="3">
        <f t="shared" si="25"/>
        <v>0</v>
      </c>
    </row>
    <row r="300" spans="1:24" x14ac:dyDescent="0.25">
      <c r="A300">
        <v>15774</v>
      </c>
      <c r="B300" t="s">
        <v>251</v>
      </c>
      <c r="C300" t="s">
        <v>351</v>
      </c>
      <c r="D300" t="s">
        <v>250</v>
      </c>
      <c r="E300" s="42">
        <v>29928696</v>
      </c>
      <c r="F300" s="42">
        <v>1236947</v>
      </c>
      <c r="G300" s="42">
        <v>27692672</v>
      </c>
      <c r="H300" s="42">
        <v>6660438</v>
      </c>
      <c r="I300" s="42">
        <v>65518753</v>
      </c>
      <c r="K300">
        <v>15774</v>
      </c>
      <c r="L300" t="s">
        <v>251</v>
      </c>
      <c r="M300" t="s">
        <v>1481</v>
      </c>
      <c r="N300" s="42">
        <v>29928696</v>
      </c>
      <c r="O300" s="42">
        <v>1236947</v>
      </c>
      <c r="P300" s="42">
        <v>27692672</v>
      </c>
      <c r="Q300" s="42">
        <v>6660438</v>
      </c>
      <c r="R300" s="42">
        <v>65518753</v>
      </c>
      <c r="T300" s="3">
        <f t="shared" si="21"/>
        <v>0</v>
      </c>
      <c r="U300" s="3">
        <f t="shared" si="22"/>
        <v>0</v>
      </c>
      <c r="V300" s="3">
        <f t="shared" si="23"/>
        <v>0</v>
      </c>
      <c r="W300" s="3">
        <f t="shared" si="24"/>
        <v>0</v>
      </c>
      <c r="X300" s="3">
        <f t="shared" si="25"/>
        <v>0</v>
      </c>
    </row>
    <row r="301" spans="1:24" x14ac:dyDescent="0.25">
      <c r="A301">
        <v>15776</v>
      </c>
      <c r="B301" t="s">
        <v>251</v>
      </c>
      <c r="C301" t="s">
        <v>352</v>
      </c>
      <c r="D301" t="s">
        <v>250</v>
      </c>
      <c r="E301" s="42">
        <v>95749011</v>
      </c>
      <c r="F301" s="42">
        <v>0</v>
      </c>
      <c r="G301" s="42">
        <v>53405704</v>
      </c>
      <c r="H301" s="42">
        <v>13320876</v>
      </c>
      <c r="I301" s="42">
        <v>162475591</v>
      </c>
      <c r="K301">
        <v>15776</v>
      </c>
      <c r="L301" t="s">
        <v>251</v>
      </c>
      <c r="M301" t="s">
        <v>1482</v>
      </c>
      <c r="N301" s="42">
        <v>95749011</v>
      </c>
      <c r="O301" s="42">
        <v>0</v>
      </c>
      <c r="P301" s="42">
        <v>53405704</v>
      </c>
      <c r="Q301" s="42">
        <v>13320876</v>
      </c>
      <c r="R301" s="42">
        <v>162475591</v>
      </c>
      <c r="T301" s="3">
        <f t="shared" si="21"/>
        <v>0</v>
      </c>
      <c r="U301" s="3">
        <f t="shared" si="22"/>
        <v>0</v>
      </c>
      <c r="V301" s="3">
        <f t="shared" si="23"/>
        <v>0</v>
      </c>
      <c r="W301" s="3">
        <f t="shared" si="24"/>
        <v>0</v>
      </c>
      <c r="X301" s="3">
        <f t="shared" si="25"/>
        <v>0</v>
      </c>
    </row>
    <row r="302" spans="1:24" x14ac:dyDescent="0.25">
      <c r="A302">
        <v>15778</v>
      </c>
      <c r="B302" t="s">
        <v>251</v>
      </c>
      <c r="C302" t="s">
        <v>353</v>
      </c>
      <c r="D302" t="s">
        <v>250</v>
      </c>
      <c r="E302" s="42">
        <v>38606799</v>
      </c>
      <c r="F302" s="42">
        <v>7721360</v>
      </c>
      <c r="G302" s="42">
        <v>53719888</v>
      </c>
      <c r="H302" s="42">
        <v>13320876</v>
      </c>
      <c r="I302" s="42">
        <v>113368923</v>
      </c>
      <c r="K302">
        <v>15778</v>
      </c>
      <c r="L302" t="s">
        <v>251</v>
      </c>
      <c r="M302" t="s">
        <v>1483</v>
      </c>
      <c r="N302" s="42">
        <v>38606799</v>
      </c>
      <c r="O302" s="42">
        <v>7721360</v>
      </c>
      <c r="P302" s="42">
        <v>53719888</v>
      </c>
      <c r="Q302" s="42">
        <v>13320876</v>
      </c>
      <c r="R302" s="42">
        <v>113368923</v>
      </c>
      <c r="T302" s="3">
        <f t="shared" si="21"/>
        <v>0</v>
      </c>
      <c r="U302" s="3">
        <f t="shared" si="22"/>
        <v>0</v>
      </c>
      <c r="V302" s="3">
        <f t="shared" si="23"/>
        <v>0</v>
      </c>
      <c r="W302" s="3">
        <f t="shared" si="24"/>
        <v>0</v>
      </c>
      <c r="X302" s="3">
        <f t="shared" si="25"/>
        <v>0</v>
      </c>
    </row>
    <row r="303" spans="1:24" x14ac:dyDescent="0.25">
      <c r="A303">
        <v>15790</v>
      </c>
      <c r="B303" t="s">
        <v>251</v>
      </c>
      <c r="C303" t="s">
        <v>354</v>
      </c>
      <c r="D303" t="s">
        <v>250</v>
      </c>
      <c r="E303" s="42">
        <v>94763039</v>
      </c>
      <c r="F303" s="42">
        <v>13284005</v>
      </c>
      <c r="G303" s="42">
        <v>53210730</v>
      </c>
      <c r="H303" s="42">
        <v>13320876</v>
      </c>
      <c r="I303" s="42">
        <v>174578650</v>
      </c>
      <c r="K303">
        <v>15790</v>
      </c>
      <c r="L303" t="s">
        <v>251</v>
      </c>
      <c r="M303" t="s">
        <v>1484</v>
      </c>
      <c r="N303" s="42">
        <v>94763039</v>
      </c>
      <c r="O303" s="42">
        <v>13284005</v>
      </c>
      <c r="P303" s="42">
        <v>53210730</v>
      </c>
      <c r="Q303" s="42">
        <v>13320876</v>
      </c>
      <c r="R303" s="42">
        <v>174578650</v>
      </c>
      <c r="T303" s="3">
        <f t="shared" si="21"/>
        <v>0</v>
      </c>
      <c r="U303" s="3">
        <f t="shared" si="22"/>
        <v>0</v>
      </c>
      <c r="V303" s="3">
        <f t="shared" si="23"/>
        <v>0</v>
      </c>
      <c r="W303" s="3">
        <f t="shared" si="24"/>
        <v>0</v>
      </c>
      <c r="X303" s="3">
        <f t="shared" si="25"/>
        <v>0</v>
      </c>
    </row>
    <row r="304" spans="1:24" x14ac:dyDescent="0.25">
      <c r="A304">
        <v>15798</v>
      </c>
      <c r="B304" t="s">
        <v>251</v>
      </c>
      <c r="C304" t="s">
        <v>355</v>
      </c>
      <c r="D304" t="s">
        <v>250</v>
      </c>
      <c r="E304" s="42">
        <v>41845837</v>
      </c>
      <c r="F304" s="42">
        <v>2019771</v>
      </c>
      <c r="G304" s="42">
        <v>26255893</v>
      </c>
      <c r="H304" s="42">
        <v>6660438</v>
      </c>
      <c r="I304" s="42">
        <v>76781939</v>
      </c>
      <c r="K304">
        <v>15798</v>
      </c>
      <c r="L304" t="s">
        <v>251</v>
      </c>
      <c r="M304" t="s">
        <v>1485</v>
      </c>
      <c r="N304" s="42">
        <v>41845837</v>
      </c>
      <c r="O304" s="42">
        <v>2019771</v>
      </c>
      <c r="P304" s="42">
        <v>26255893</v>
      </c>
      <c r="Q304" s="42">
        <v>6660438</v>
      </c>
      <c r="R304" s="42">
        <v>76781939</v>
      </c>
      <c r="T304" s="3">
        <f t="shared" si="21"/>
        <v>0</v>
      </c>
      <c r="U304" s="3">
        <f t="shared" si="22"/>
        <v>0</v>
      </c>
      <c r="V304" s="3">
        <f t="shared" si="23"/>
        <v>0</v>
      </c>
      <c r="W304" s="3">
        <f t="shared" si="24"/>
        <v>0</v>
      </c>
      <c r="X304" s="3">
        <f t="shared" si="25"/>
        <v>0</v>
      </c>
    </row>
    <row r="305" spans="1:24" x14ac:dyDescent="0.25">
      <c r="A305">
        <v>15804</v>
      </c>
      <c r="B305" t="s">
        <v>251</v>
      </c>
      <c r="C305" t="s">
        <v>356</v>
      </c>
      <c r="D305" t="s">
        <v>250</v>
      </c>
      <c r="E305" s="42">
        <v>147507416</v>
      </c>
      <c r="F305" s="42">
        <v>4670796</v>
      </c>
      <c r="G305" s="42">
        <v>82767798</v>
      </c>
      <c r="H305" s="42">
        <v>19981314</v>
      </c>
      <c r="I305" s="42">
        <v>254927324</v>
      </c>
      <c r="K305">
        <v>15804</v>
      </c>
      <c r="L305" t="s">
        <v>251</v>
      </c>
      <c r="M305" t="s">
        <v>1486</v>
      </c>
      <c r="N305" s="42">
        <v>147507416</v>
      </c>
      <c r="O305" s="42">
        <v>4670796</v>
      </c>
      <c r="P305" s="42">
        <v>82767798</v>
      </c>
      <c r="Q305" s="42">
        <v>19981314</v>
      </c>
      <c r="R305" s="42">
        <v>254927324</v>
      </c>
      <c r="T305" s="3">
        <f t="shared" si="21"/>
        <v>0</v>
      </c>
      <c r="U305" s="3">
        <f t="shared" si="22"/>
        <v>0</v>
      </c>
      <c r="V305" s="3">
        <f t="shared" si="23"/>
        <v>0</v>
      </c>
      <c r="W305" s="3">
        <f t="shared" si="24"/>
        <v>0</v>
      </c>
      <c r="X305" s="3">
        <f t="shared" si="25"/>
        <v>0</v>
      </c>
    </row>
    <row r="306" spans="1:24" x14ac:dyDescent="0.25">
      <c r="A306">
        <v>15806</v>
      </c>
      <c r="B306" t="s">
        <v>251</v>
      </c>
      <c r="C306" t="s">
        <v>357</v>
      </c>
      <c r="D306" t="s">
        <v>250</v>
      </c>
      <c r="E306" s="42">
        <v>174341595</v>
      </c>
      <c r="F306" s="42">
        <v>6268906</v>
      </c>
      <c r="G306" s="42">
        <v>76916265</v>
      </c>
      <c r="H306" s="42">
        <v>19981314</v>
      </c>
      <c r="I306" s="42">
        <v>277508080</v>
      </c>
      <c r="K306">
        <v>15806</v>
      </c>
      <c r="L306" t="s">
        <v>251</v>
      </c>
      <c r="M306" t="s">
        <v>1487</v>
      </c>
      <c r="N306" s="42">
        <v>174341595</v>
      </c>
      <c r="O306" s="42">
        <v>6268906</v>
      </c>
      <c r="P306" s="42">
        <v>76916265</v>
      </c>
      <c r="Q306" s="42">
        <v>19981314</v>
      </c>
      <c r="R306" s="42">
        <v>277508080</v>
      </c>
      <c r="T306" s="3">
        <f t="shared" si="21"/>
        <v>0</v>
      </c>
      <c r="U306" s="3">
        <f t="shared" si="22"/>
        <v>0</v>
      </c>
      <c r="V306" s="3">
        <f t="shared" si="23"/>
        <v>0</v>
      </c>
      <c r="W306" s="3">
        <f t="shared" si="24"/>
        <v>0</v>
      </c>
      <c r="X306" s="3">
        <f t="shared" si="25"/>
        <v>0</v>
      </c>
    </row>
    <row r="307" spans="1:24" x14ac:dyDescent="0.25">
      <c r="A307">
        <v>15808</v>
      </c>
      <c r="B307" t="s">
        <v>251</v>
      </c>
      <c r="C307" t="s">
        <v>358</v>
      </c>
      <c r="D307" t="s">
        <v>250</v>
      </c>
      <c r="E307" s="42">
        <v>50556732</v>
      </c>
      <c r="F307" s="42">
        <v>0</v>
      </c>
      <c r="G307" s="42">
        <v>26894936</v>
      </c>
      <c r="H307" s="42">
        <v>6660438</v>
      </c>
      <c r="I307" s="42">
        <v>84112106</v>
      </c>
      <c r="K307">
        <v>15808</v>
      </c>
      <c r="L307" t="s">
        <v>251</v>
      </c>
      <c r="M307" t="s">
        <v>1488</v>
      </c>
      <c r="N307" s="42">
        <v>50556732</v>
      </c>
      <c r="O307" s="42">
        <v>0</v>
      </c>
      <c r="P307" s="42">
        <v>26894936</v>
      </c>
      <c r="Q307" s="42">
        <v>6660438</v>
      </c>
      <c r="R307" s="42">
        <v>84112106</v>
      </c>
      <c r="T307" s="3">
        <f t="shared" si="21"/>
        <v>0</v>
      </c>
      <c r="U307" s="3">
        <f t="shared" si="22"/>
        <v>0</v>
      </c>
      <c r="V307" s="3">
        <f t="shared" si="23"/>
        <v>0</v>
      </c>
      <c r="W307" s="3">
        <f t="shared" si="24"/>
        <v>0</v>
      </c>
      <c r="X307" s="3">
        <f t="shared" si="25"/>
        <v>0</v>
      </c>
    </row>
    <row r="308" spans="1:24" x14ac:dyDescent="0.25">
      <c r="A308">
        <v>15810</v>
      </c>
      <c r="B308" t="s">
        <v>251</v>
      </c>
      <c r="C308" t="s">
        <v>359</v>
      </c>
      <c r="D308" t="s">
        <v>250</v>
      </c>
      <c r="E308" s="42">
        <v>62109468</v>
      </c>
      <c r="F308" s="42">
        <v>3138571</v>
      </c>
      <c r="G308" s="42">
        <v>30114043</v>
      </c>
      <c r="H308" s="42">
        <v>6660438</v>
      </c>
      <c r="I308" s="42">
        <v>102022520</v>
      </c>
      <c r="K308">
        <v>15810</v>
      </c>
      <c r="L308" t="s">
        <v>251</v>
      </c>
      <c r="M308" t="s">
        <v>1489</v>
      </c>
      <c r="N308" s="42">
        <v>62109468</v>
      </c>
      <c r="O308" s="42">
        <v>3138571</v>
      </c>
      <c r="P308" s="42">
        <v>30114043</v>
      </c>
      <c r="Q308" s="42">
        <v>6660438</v>
      </c>
      <c r="R308" s="42">
        <v>102022520</v>
      </c>
      <c r="T308" s="3">
        <f t="shared" si="21"/>
        <v>0</v>
      </c>
      <c r="U308" s="3">
        <f t="shared" si="22"/>
        <v>0</v>
      </c>
      <c r="V308" s="3">
        <f t="shared" si="23"/>
        <v>0</v>
      </c>
      <c r="W308" s="3">
        <f t="shared" si="24"/>
        <v>0</v>
      </c>
      <c r="X308" s="3">
        <f t="shared" si="25"/>
        <v>0</v>
      </c>
    </row>
    <row r="309" spans="1:24" x14ac:dyDescent="0.25">
      <c r="A309">
        <v>15814</v>
      </c>
      <c r="B309" t="s">
        <v>251</v>
      </c>
      <c r="C309" t="s">
        <v>360</v>
      </c>
      <c r="D309" t="s">
        <v>250</v>
      </c>
      <c r="E309" s="42">
        <v>211432294</v>
      </c>
      <c r="F309" s="42">
        <v>24407016</v>
      </c>
      <c r="G309" s="42">
        <v>79145313</v>
      </c>
      <c r="H309" s="42">
        <v>19981314</v>
      </c>
      <c r="I309" s="42">
        <v>334965937</v>
      </c>
      <c r="K309">
        <v>15814</v>
      </c>
      <c r="L309" t="s">
        <v>251</v>
      </c>
      <c r="M309" t="s">
        <v>1490</v>
      </c>
      <c r="N309" s="42">
        <v>211432294</v>
      </c>
      <c r="O309" s="42">
        <v>24407016</v>
      </c>
      <c r="P309" s="42">
        <v>79145313</v>
      </c>
      <c r="Q309" s="42">
        <v>19981314</v>
      </c>
      <c r="R309" s="42">
        <v>334965937</v>
      </c>
      <c r="T309" s="3">
        <f t="shared" si="21"/>
        <v>0</v>
      </c>
      <c r="U309" s="3">
        <f t="shared" si="22"/>
        <v>0</v>
      </c>
      <c r="V309" s="3">
        <f t="shared" si="23"/>
        <v>0</v>
      </c>
      <c r="W309" s="3">
        <f t="shared" si="24"/>
        <v>0</v>
      </c>
      <c r="X309" s="3">
        <f t="shared" si="25"/>
        <v>0</v>
      </c>
    </row>
    <row r="310" spans="1:24" x14ac:dyDescent="0.25">
      <c r="A310">
        <v>15816</v>
      </c>
      <c r="B310" t="s">
        <v>251</v>
      </c>
      <c r="C310" t="s">
        <v>361</v>
      </c>
      <c r="D310" t="s">
        <v>250</v>
      </c>
      <c r="E310" s="42">
        <v>83030089</v>
      </c>
      <c r="F310" s="42">
        <v>16606018</v>
      </c>
      <c r="G310" s="42">
        <v>30356012</v>
      </c>
      <c r="H310" s="42">
        <v>6660438</v>
      </c>
      <c r="I310" s="42">
        <v>136652557</v>
      </c>
      <c r="K310">
        <v>15816</v>
      </c>
      <c r="L310" t="s">
        <v>251</v>
      </c>
      <c r="M310" t="s">
        <v>1491</v>
      </c>
      <c r="N310" s="42">
        <v>83030089</v>
      </c>
      <c r="O310" s="42">
        <v>16606018</v>
      </c>
      <c r="P310" s="42">
        <v>30356012</v>
      </c>
      <c r="Q310" s="42">
        <v>6660438</v>
      </c>
      <c r="R310" s="42">
        <v>136652557</v>
      </c>
      <c r="T310" s="3">
        <f t="shared" si="21"/>
        <v>0</v>
      </c>
      <c r="U310" s="3">
        <f t="shared" si="22"/>
        <v>0</v>
      </c>
      <c r="V310" s="3">
        <f t="shared" si="23"/>
        <v>0</v>
      </c>
      <c r="W310" s="3">
        <f t="shared" si="24"/>
        <v>0</v>
      </c>
      <c r="X310" s="3">
        <f t="shared" si="25"/>
        <v>0</v>
      </c>
    </row>
    <row r="311" spans="1:24" x14ac:dyDescent="0.25">
      <c r="A311">
        <v>15820</v>
      </c>
      <c r="B311" t="s">
        <v>251</v>
      </c>
      <c r="C311" t="s">
        <v>362</v>
      </c>
      <c r="D311" t="s">
        <v>250</v>
      </c>
      <c r="E311" s="42">
        <v>67594609</v>
      </c>
      <c r="F311" s="42">
        <v>6680913</v>
      </c>
      <c r="G311" s="42">
        <v>53925474</v>
      </c>
      <c r="H311" s="42">
        <v>13320876</v>
      </c>
      <c r="I311" s="42">
        <v>141521872</v>
      </c>
      <c r="K311">
        <v>15820</v>
      </c>
      <c r="L311" t="s">
        <v>251</v>
      </c>
      <c r="M311" t="s">
        <v>1492</v>
      </c>
      <c r="N311" s="42">
        <v>67594609</v>
      </c>
      <c r="O311" s="42">
        <v>6680913</v>
      </c>
      <c r="P311" s="42">
        <v>53925474</v>
      </c>
      <c r="Q311" s="42">
        <v>13320876</v>
      </c>
      <c r="R311" s="42">
        <v>141521872</v>
      </c>
      <c r="T311" s="3">
        <f t="shared" si="21"/>
        <v>0</v>
      </c>
      <c r="U311" s="3">
        <f t="shared" si="22"/>
        <v>0</v>
      </c>
      <c r="V311" s="3">
        <f t="shared" si="23"/>
        <v>0</v>
      </c>
      <c r="W311" s="3">
        <f t="shared" si="24"/>
        <v>0</v>
      </c>
      <c r="X311" s="3">
        <f t="shared" si="25"/>
        <v>0</v>
      </c>
    </row>
    <row r="312" spans="1:24" x14ac:dyDescent="0.25">
      <c r="A312">
        <v>15822</v>
      </c>
      <c r="B312" t="s">
        <v>251</v>
      </c>
      <c r="C312" t="s">
        <v>363</v>
      </c>
      <c r="D312" t="s">
        <v>250</v>
      </c>
      <c r="E312" s="42">
        <v>91205517</v>
      </c>
      <c r="F312" s="42">
        <v>0</v>
      </c>
      <c r="G312" s="42">
        <v>28134794</v>
      </c>
      <c r="H312" s="42">
        <v>6660438</v>
      </c>
      <c r="I312" s="42">
        <v>126000749</v>
      </c>
      <c r="K312">
        <v>15822</v>
      </c>
      <c r="L312" t="s">
        <v>251</v>
      </c>
      <c r="M312" t="s">
        <v>1493</v>
      </c>
      <c r="N312" s="42">
        <v>91205517</v>
      </c>
      <c r="O312" s="42">
        <v>0</v>
      </c>
      <c r="P312" s="42">
        <v>28134794</v>
      </c>
      <c r="Q312" s="42">
        <v>6660438</v>
      </c>
      <c r="R312" s="42">
        <v>126000749</v>
      </c>
      <c r="T312" s="3">
        <f t="shared" si="21"/>
        <v>0</v>
      </c>
      <c r="U312" s="3">
        <f t="shared" si="22"/>
        <v>0</v>
      </c>
      <c r="V312" s="3">
        <f t="shared" si="23"/>
        <v>0</v>
      </c>
      <c r="W312" s="3">
        <f t="shared" si="24"/>
        <v>0</v>
      </c>
      <c r="X312" s="3">
        <f t="shared" si="25"/>
        <v>0</v>
      </c>
    </row>
    <row r="313" spans="1:24" x14ac:dyDescent="0.25">
      <c r="A313">
        <v>15832</v>
      </c>
      <c r="B313" t="s">
        <v>251</v>
      </c>
      <c r="C313" t="s">
        <v>364</v>
      </c>
      <c r="D313" t="s">
        <v>250</v>
      </c>
      <c r="E313" s="42">
        <v>31485520</v>
      </c>
      <c r="F313" s="42">
        <v>1413561</v>
      </c>
      <c r="G313" s="42">
        <v>29212348</v>
      </c>
      <c r="H313" s="42">
        <v>6660438</v>
      </c>
      <c r="I313" s="42">
        <v>68771867</v>
      </c>
      <c r="K313">
        <v>15832</v>
      </c>
      <c r="L313" t="s">
        <v>251</v>
      </c>
      <c r="M313" t="s">
        <v>1494</v>
      </c>
      <c r="N313" s="42">
        <v>31485520</v>
      </c>
      <c r="O313" s="42">
        <v>1413561</v>
      </c>
      <c r="P313" s="42">
        <v>29212348</v>
      </c>
      <c r="Q313" s="42">
        <v>6660438</v>
      </c>
      <c r="R313" s="42">
        <v>68771867</v>
      </c>
      <c r="T313" s="3">
        <f t="shared" si="21"/>
        <v>0</v>
      </c>
      <c r="U313" s="3">
        <f t="shared" si="22"/>
        <v>0</v>
      </c>
      <c r="V313" s="3">
        <f t="shared" si="23"/>
        <v>0</v>
      </c>
      <c r="W313" s="3">
        <f t="shared" si="24"/>
        <v>0</v>
      </c>
      <c r="X313" s="3">
        <f t="shared" si="25"/>
        <v>0</v>
      </c>
    </row>
    <row r="314" spans="1:24" x14ac:dyDescent="0.25">
      <c r="A314">
        <v>15835</v>
      </c>
      <c r="B314" t="s">
        <v>251</v>
      </c>
      <c r="C314" t="s">
        <v>365</v>
      </c>
      <c r="D314" t="s">
        <v>250</v>
      </c>
      <c r="E314" s="42">
        <v>135730574</v>
      </c>
      <c r="F314" s="42">
        <v>8696716</v>
      </c>
      <c r="G314" s="42">
        <v>80875986</v>
      </c>
      <c r="H314" s="42">
        <v>19981314</v>
      </c>
      <c r="I314" s="42">
        <v>245284590</v>
      </c>
      <c r="K314">
        <v>15835</v>
      </c>
      <c r="L314" t="s">
        <v>251</v>
      </c>
      <c r="M314" t="s">
        <v>1495</v>
      </c>
      <c r="N314" s="42">
        <v>135730574</v>
      </c>
      <c r="O314" s="42">
        <v>8696716</v>
      </c>
      <c r="P314" s="42">
        <v>80875986</v>
      </c>
      <c r="Q314" s="42">
        <v>19981314</v>
      </c>
      <c r="R314" s="42">
        <v>245284590</v>
      </c>
      <c r="T314" s="3">
        <f t="shared" si="21"/>
        <v>0</v>
      </c>
      <c r="U314" s="3">
        <f t="shared" si="22"/>
        <v>0</v>
      </c>
      <c r="V314" s="3">
        <f t="shared" si="23"/>
        <v>0</v>
      </c>
      <c r="W314" s="3">
        <f t="shared" si="24"/>
        <v>0</v>
      </c>
      <c r="X314" s="3">
        <f t="shared" si="25"/>
        <v>0</v>
      </c>
    </row>
    <row r="315" spans="1:24" x14ac:dyDescent="0.25">
      <c r="A315">
        <v>15837</v>
      </c>
      <c r="B315" t="s">
        <v>251</v>
      </c>
      <c r="C315" t="s">
        <v>366</v>
      </c>
      <c r="D315" t="s">
        <v>250</v>
      </c>
      <c r="E315" s="42">
        <v>202710260</v>
      </c>
      <c r="F315" s="42">
        <v>13324142</v>
      </c>
      <c r="G315" s="42">
        <v>107417544</v>
      </c>
      <c r="H315" s="42">
        <v>26641752</v>
      </c>
      <c r="I315" s="42">
        <v>350093698</v>
      </c>
      <c r="K315">
        <v>15837</v>
      </c>
      <c r="L315" t="s">
        <v>251</v>
      </c>
      <c r="M315" t="s">
        <v>1496</v>
      </c>
      <c r="N315" s="42">
        <v>202710260</v>
      </c>
      <c r="O315" s="42">
        <v>13324142</v>
      </c>
      <c r="P315" s="42">
        <v>107417544</v>
      </c>
      <c r="Q315" s="42">
        <v>26641752</v>
      </c>
      <c r="R315" s="42">
        <v>350093698</v>
      </c>
      <c r="T315" s="3">
        <f t="shared" si="21"/>
        <v>0</v>
      </c>
      <c r="U315" s="3">
        <f t="shared" si="22"/>
        <v>0</v>
      </c>
      <c r="V315" s="3">
        <f t="shared" si="23"/>
        <v>0</v>
      </c>
      <c r="W315" s="3">
        <f t="shared" si="24"/>
        <v>0</v>
      </c>
      <c r="X315" s="3">
        <f t="shared" si="25"/>
        <v>0</v>
      </c>
    </row>
    <row r="316" spans="1:24" x14ac:dyDescent="0.25">
      <c r="A316">
        <v>15839</v>
      </c>
      <c r="B316" t="s">
        <v>251</v>
      </c>
      <c r="C316" t="s">
        <v>367</v>
      </c>
      <c r="D316" t="s">
        <v>250</v>
      </c>
      <c r="E316" s="42">
        <v>36158431</v>
      </c>
      <c r="F316" s="42">
        <v>1500721</v>
      </c>
      <c r="G316" s="42">
        <v>55903142</v>
      </c>
      <c r="H316" s="42">
        <v>13320876</v>
      </c>
      <c r="I316" s="42">
        <v>106883170</v>
      </c>
      <c r="K316">
        <v>15839</v>
      </c>
      <c r="L316" t="s">
        <v>251</v>
      </c>
      <c r="M316" t="s">
        <v>1497</v>
      </c>
      <c r="N316" s="42">
        <v>36158431</v>
      </c>
      <c r="O316" s="42">
        <v>1500721</v>
      </c>
      <c r="P316" s="42">
        <v>55903142</v>
      </c>
      <c r="Q316" s="42">
        <v>13320876</v>
      </c>
      <c r="R316" s="42">
        <v>106883170</v>
      </c>
      <c r="T316" s="3">
        <f t="shared" si="21"/>
        <v>0</v>
      </c>
      <c r="U316" s="3">
        <f t="shared" si="22"/>
        <v>0</v>
      </c>
      <c r="V316" s="3">
        <f t="shared" si="23"/>
        <v>0</v>
      </c>
      <c r="W316" s="3">
        <f t="shared" si="24"/>
        <v>0</v>
      </c>
      <c r="X316" s="3">
        <f t="shared" si="25"/>
        <v>0</v>
      </c>
    </row>
    <row r="317" spans="1:24" x14ac:dyDescent="0.25">
      <c r="A317">
        <v>15842</v>
      </c>
      <c r="B317" t="s">
        <v>251</v>
      </c>
      <c r="C317" t="s">
        <v>368</v>
      </c>
      <c r="D317" t="s">
        <v>250</v>
      </c>
      <c r="E317" s="42">
        <v>118684460</v>
      </c>
      <c r="F317" s="42">
        <v>4266201</v>
      </c>
      <c r="G317" s="42">
        <v>105842540</v>
      </c>
      <c r="H317" s="42">
        <v>26641752</v>
      </c>
      <c r="I317" s="42">
        <v>255434953</v>
      </c>
      <c r="K317">
        <v>15842</v>
      </c>
      <c r="L317" t="s">
        <v>251</v>
      </c>
      <c r="M317" t="s">
        <v>1498</v>
      </c>
      <c r="N317" s="42">
        <v>118684460</v>
      </c>
      <c r="O317" s="42">
        <v>4266201</v>
      </c>
      <c r="P317" s="42">
        <v>105842540</v>
      </c>
      <c r="Q317" s="42">
        <v>26641752</v>
      </c>
      <c r="R317" s="42">
        <v>255434953</v>
      </c>
      <c r="T317" s="3">
        <f t="shared" si="21"/>
        <v>0</v>
      </c>
      <c r="U317" s="3">
        <f t="shared" si="22"/>
        <v>0</v>
      </c>
      <c r="V317" s="3">
        <f t="shared" si="23"/>
        <v>0</v>
      </c>
      <c r="W317" s="3">
        <f t="shared" si="24"/>
        <v>0</v>
      </c>
      <c r="X317" s="3">
        <f t="shared" si="25"/>
        <v>0</v>
      </c>
    </row>
    <row r="318" spans="1:24" x14ac:dyDescent="0.25">
      <c r="A318">
        <v>15861</v>
      </c>
      <c r="B318" t="s">
        <v>251</v>
      </c>
      <c r="C318" t="s">
        <v>369</v>
      </c>
      <c r="D318" t="s">
        <v>250</v>
      </c>
      <c r="E318" s="42">
        <v>245698059</v>
      </c>
      <c r="F318" s="42">
        <v>30527256</v>
      </c>
      <c r="G318" s="42">
        <v>102255204</v>
      </c>
      <c r="H318" s="42">
        <v>46623067</v>
      </c>
      <c r="I318" s="42">
        <v>425103586</v>
      </c>
      <c r="K318">
        <v>15861</v>
      </c>
      <c r="L318" t="s">
        <v>251</v>
      </c>
      <c r="M318" t="s">
        <v>1499</v>
      </c>
      <c r="N318" s="42">
        <v>245698059</v>
      </c>
      <c r="O318" s="42">
        <v>30527256</v>
      </c>
      <c r="P318" s="42">
        <v>102255204</v>
      </c>
      <c r="Q318" s="42">
        <v>46623066</v>
      </c>
      <c r="R318" s="42">
        <v>425103585</v>
      </c>
      <c r="T318" s="3">
        <f t="shared" si="21"/>
        <v>0</v>
      </c>
      <c r="U318" s="3">
        <f t="shared" si="22"/>
        <v>0</v>
      </c>
      <c r="V318" s="3">
        <f t="shared" si="23"/>
        <v>0</v>
      </c>
      <c r="W318" s="3">
        <f t="shared" si="24"/>
        <v>1</v>
      </c>
      <c r="X318" s="3">
        <f t="shared" si="25"/>
        <v>1</v>
      </c>
    </row>
    <row r="319" spans="1:24" x14ac:dyDescent="0.25">
      <c r="A319">
        <v>15879</v>
      </c>
      <c r="B319" t="s">
        <v>251</v>
      </c>
      <c r="C319" t="s">
        <v>370</v>
      </c>
      <c r="D319" t="s">
        <v>250</v>
      </c>
      <c r="E319" s="42">
        <v>31544043</v>
      </c>
      <c r="F319" s="42">
        <v>6308809</v>
      </c>
      <c r="G319" s="42">
        <v>27244366</v>
      </c>
      <c r="H319" s="42">
        <v>6660438</v>
      </c>
      <c r="I319" s="42">
        <v>71757656</v>
      </c>
      <c r="K319">
        <v>15879</v>
      </c>
      <c r="L319" t="s">
        <v>251</v>
      </c>
      <c r="M319" t="s">
        <v>1500</v>
      </c>
      <c r="N319" s="42">
        <v>31544043</v>
      </c>
      <c r="O319" s="42">
        <v>6308809</v>
      </c>
      <c r="P319" s="42">
        <v>27244366</v>
      </c>
      <c r="Q319" s="42">
        <v>6660438</v>
      </c>
      <c r="R319" s="42">
        <v>71757656</v>
      </c>
      <c r="T319" s="3">
        <f t="shared" si="21"/>
        <v>0</v>
      </c>
      <c r="U319" s="3">
        <f t="shared" si="22"/>
        <v>0</v>
      </c>
      <c r="V319" s="3">
        <f t="shared" si="23"/>
        <v>0</v>
      </c>
      <c r="W319" s="3">
        <f t="shared" si="24"/>
        <v>0</v>
      </c>
      <c r="X319" s="3">
        <f t="shared" si="25"/>
        <v>0</v>
      </c>
    </row>
    <row r="320" spans="1:24" x14ac:dyDescent="0.25">
      <c r="A320">
        <v>15897</v>
      </c>
      <c r="B320" t="s">
        <v>251</v>
      </c>
      <c r="C320" t="s">
        <v>371</v>
      </c>
      <c r="D320" t="s">
        <v>250</v>
      </c>
      <c r="E320" s="42">
        <v>91301292</v>
      </c>
      <c r="F320" s="42">
        <v>8997649</v>
      </c>
      <c r="G320" s="42">
        <v>57654390</v>
      </c>
      <c r="H320" s="42">
        <v>13320876</v>
      </c>
      <c r="I320" s="42">
        <v>171274207</v>
      </c>
      <c r="K320">
        <v>15897</v>
      </c>
      <c r="L320" t="s">
        <v>251</v>
      </c>
      <c r="M320" t="s">
        <v>1501</v>
      </c>
      <c r="N320" s="42">
        <v>91301292</v>
      </c>
      <c r="O320" s="42">
        <v>8997649</v>
      </c>
      <c r="P320" s="42">
        <v>57654390</v>
      </c>
      <c r="Q320" s="42">
        <v>13320876</v>
      </c>
      <c r="R320" s="42">
        <v>171274207</v>
      </c>
      <c r="T320" s="3">
        <f t="shared" si="21"/>
        <v>0</v>
      </c>
      <c r="U320" s="3">
        <f t="shared" si="22"/>
        <v>0</v>
      </c>
      <c r="V320" s="3">
        <f t="shared" si="23"/>
        <v>0</v>
      </c>
      <c r="W320" s="3">
        <f t="shared" si="24"/>
        <v>0</v>
      </c>
      <c r="X320" s="3">
        <f t="shared" si="25"/>
        <v>0</v>
      </c>
    </row>
    <row r="321" spans="1:24" x14ac:dyDescent="0.25">
      <c r="A321">
        <v>17001</v>
      </c>
      <c r="B321" t="s">
        <v>372</v>
      </c>
      <c r="C321" t="s">
        <v>373</v>
      </c>
      <c r="D321" t="s">
        <v>64</v>
      </c>
      <c r="E321" s="42">
        <v>3004492483</v>
      </c>
      <c r="F321" s="42">
        <v>311111952</v>
      </c>
      <c r="G321" s="42">
        <v>1042765007</v>
      </c>
      <c r="H321" s="42">
        <v>412947160</v>
      </c>
      <c r="I321" s="42">
        <v>4771316602</v>
      </c>
      <c r="K321">
        <v>17001</v>
      </c>
      <c r="L321" t="s">
        <v>374</v>
      </c>
      <c r="M321" t="s">
        <v>372</v>
      </c>
      <c r="N321" s="42">
        <v>3004492483</v>
      </c>
      <c r="O321" s="42">
        <v>311111952</v>
      </c>
      <c r="P321" s="42">
        <v>1042765007</v>
      </c>
      <c r="Q321" s="42">
        <v>412947156</v>
      </c>
      <c r="R321" s="42">
        <v>4771316598</v>
      </c>
      <c r="T321" s="3">
        <f t="shared" si="21"/>
        <v>0</v>
      </c>
      <c r="U321" s="3">
        <f t="shared" si="22"/>
        <v>0</v>
      </c>
      <c r="V321" s="3">
        <f t="shared" si="23"/>
        <v>0</v>
      </c>
      <c r="W321" s="3">
        <f t="shared" si="24"/>
        <v>4</v>
      </c>
      <c r="X321" s="3">
        <f t="shared" si="25"/>
        <v>4</v>
      </c>
    </row>
    <row r="322" spans="1:24" x14ac:dyDescent="0.25">
      <c r="A322">
        <v>17013</v>
      </c>
      <c r="B322" t="s">
        <v>374</v>
      </c>
      <c r="C322" t="s">
        <v>375</v>
      </c>
      <c r="D322" t="s">
        <v>64</v>
      </c>
      <c r="E322" s="42">
        <v>337007606</v>
      </c>
      <c r="F322" s="42">
        <v>47135877</v>
      </c>
      <c r="G322" s="42">
        <v>246680696</v>
      </c>
      <c r="H322" s="42">
        <v>66604380</v>
      </c>
      <c r="I322" s="42">
        <v>697428559</v>
      </c>
      <c r="K322">
        <v>17013</v>
      </c>
      <c r="L322" t="s">
        <v>374</v>
      </c>
      <c r="M322" t="s">
        <v>1502</v>
      </c>
      <c r="N322" s="42">
        <v>337007606</v>
      </c>
      <c r="O322" s="42">
        <v>47135877</v>
      </c>
      <c r="P322" s="42">
        <v>246680696</v>
      </c>
      <c r="Q322" s="42">
        <v>66604380</v>
      </c>
      <c r="R322" s="42">
        <v>697428559</v>
      </c>
      <c r="T322" s="3">
        <f t="shared" si="21"/>
        <v>0</v>
      </c>
      <c r="U322" s="3">
        <f t="shared" si="22"/>
        <v>0</v>
      </c>
      <c r="V322" s="3">
        <f t="shared" si="23"/>
        <v>0</v>
      </c>
      <c r="W322" s="3">
        <f t="shared" si="24"/>
        <v>0</v>
      </c>
      <c r="X322" s="3">
        <f t="shared" si="25"/>
        <v>0</v>
      </c>
    </row>
    <row r="323" spans="1:24" x14ac:dyDescent="0.25">
      <c r="A323">
        <v>17042</v>
      </c>
      <c r="B323" t="s">
        <v>374</v>
      </c>
      <c r="C323" t="s">
        <v>376</v>
      </c>
      <c r="D323" t="s">
        <v>64</v>
      </c>
      <c r="E323" s="42">
        <v>455077288</v>
      </c>
      <c r="F323" s="42">
        <v>49763673</v>
      </c>
      <c r="G323" s="42">
        <v>265813870</v>
      </c>
      <c r="H323" s="42">
        <v>66604380</v>
      </c>
      <c r="I323" s="42">
        <v>837259211</v>
      </c>
      <c r="K323">
        <v>17042</v>
      </c>
      <c r="L323" t="s">
        <v>374</v>
      </c>
      <c r="M323" t="s">
        <v>1503</v>
      </c>
      <c r="N323" s="42">
        <v>455077288</v>
      </c>
      <c r="O323" s="42">
        <v>49763673</v>
      </c>
      <c r="P323" s="42">
        <v>265813870</v>
      </c>
      <c r="Q323" s="42">
        <v>66604380</v>
      </c>
      <c r="R323" s="42">
        <v>837259211</v>
      </c>
      <c r="T323" s="3">
        <f t="shared" si="21"/>
        <v>0</v>
      </c>
      <c r="U323" s="3">
        <f t="shared" si="22"/>
        <v>0</v>
      </c>
      <c r="V323" s="3">
        <f t="shared" si="23"/>
        <v>0</v>
      </c>
      <c r="W323" s="3">
        <f t="shared" si="24"/>
        <v>0</v>
      </c>
      <c r="X323" s="3">
        <f t="shared" si="25"/>
        <v>0</v>
      </c>
    </row>
    <row r="324" spans="1:24" x14ac:dyDescent="0.25">
      <c r="A324">
        <v>17050</v>
      </c>
      <c r="B324" t="s">
        <v>374</v>
      </c>
      <c r="C324" t="s">
        <v>377</v>
      </c>
      <c r="D324" t="s">
        <v>64</v>
      </c>
      <c r="E324" s="42">
        <v>166598710</v>
      </c>
      <c r="F324" s="42">
        <v>31729757</v>
      </c>
      <c r="G324" s="42">
        <v>100524913</v>
      </c>
      <c r="H324" s="42">
        <v>26641752</v>
      </c>
      <c r="I324" s="42">
        <v>325495132</v>
      </c>
      <c r="K324">
        <v>17050</v>
      </c>
      <c r="L324" t="s">
        <v>374</v>
      </c>
      <c r="M324" t="s">
        <v>1504</v>
      </c>
      <c r="N324" s="42">
        <v>166598710</v>
      </c>
      <c r="O324" s="42">
        <v>31729757</v>
      </c>
      <c r="P324" s="42">
        <v>100524913</v>
      </c>
      <c r="Q324" s="42">
        <v>26641752</v>
      </c>
      <c r="R324" s="42">
        <v>325495132</v>
      </c>
      <c r="T324" s="3">
        <f t="shared" ref="T324:T387" si="26">E324-N324</f>
        <v>0</v>
      </c>
      <c r="U324" s="3">
        <f t="shared" ref="U324:U387" si="27">F324-O324</f>
        <v>0</v>
      </c>
      <c r="V324" s="3">
        <f t="shared" ref="V324:V387" si="28">G324-P324</f>
        <v>0</v>
      </c>
      <c r="W324" s="3">
        <f t="shared" ref="W324:W387" si="29">H324-Q324</f>
        <v>0</v>
      </c>
      <c r="X324" s="3">
        <f t="shared" ref="X324:X387" si="30">I324-R324</f>
        <v>0</v>
      </c>
    </row>
    <row r="325" spans="1:24" x14ac:dyDescent="0.25">
      <c r="A325">
        <v>17088</v>
      </c>
      <c r="B325" t="s">
        <v>374</v>
      </c>
      <c r="C325" t="s">
        <v>378</v>
      </c>
      <c r="D325" t="s">
        <v>64</v>
      </c>
      <c r="E325" s="42">
        <v>178443583</v>
      </c>
      <c r="F325" s="42">
        <v>17165881</v>
      </c>
      <c r="G325" s="42">
        <v>113683588</v>
      </c>
      <c r="H325" s="42">
        <v>26641752</v>
      </c>
      <c r="I325" s="42">
        <v>335934804</v>
      </c>
      <c r="K325">
        <v>17088</v>
      </c>
      <c r="L325" t="s">
        <v>374</v>
      </c>
      <c r="M325" t="s">
        <v>1505</v>
      </c>
      <c r="N325" s="42">
        <v>178443583</v>
      </c>
      <c r="O325" s="42">
        <v>17165881</v>
      </c>
      <c r="P325" s="42">
        <v>113683588</v>
      </c>
      <c r="Q325" s="42">
        <v>26641752</v>
      </c>
      <c r="R325" s="42">
        <v>335934804</v>
      </c>
      <c r="T325" s="3">
        <f t="shared" si="26"/>
        <v>0</v>
      </c>
      <c r="U325" s="3">
        <f t="shared" si="27"/>
        <v>0</v>
      </c>
      <c r="V325" s="3">
        <f t="shared" si="28"/>
        <v>0</v>
      </c>
      <c r="W325" s="3">
        <f t="shared" si="29"/>
        <v>0</v>
      </c>
      <c r="X325" s="3">
        <f t="shared" si="30"/>
        <v>0</v>
      </c>
    </row>
    <row r="326" spans="1:24" x14ac:dyDescent="0.25">
      <c r="A326">
        <v>17174</v>
      </c>
      <c r="B326" t="s">
        <v>374</v>
      </c>
      <c r="C326" t="s">
        <v>379</v>
      </c>
      <c r="D326" t="s">
        <v>64</v>
      </c>
      <c r="E326" s="42">
        <v>605456235</v>
      </c>
      <c r="F326" s="42">
        <v>50005450</v>
      </c>
      <c r="G326" s="42">
        <v>161833629</v>
      </c>
      <c r="H326" s="42">
        <v>46623066</v>
      </c>
      <c r="I326" s="42">
        <v>863918380</v>
      </c>
      <c r="K326">
        <v>17174</v>
      </c>
      <c r="L326" t="s">
        <v>374</v>
      </c>
      <c r="M326" t="s">
        <v>1506</v>
      </c>
      <c r="N326" s="42">
        <v>605456235</v>
      </c>
      <c r="O326" s="42">
        <v>50005450</v>
      </c>
      <c r="P326" s="42">
        <v>161833629</v>
      </c>
      <c r="Q326" s="42">
        <v>46623066</v>
      </c>
      <c r="R326" s="42">
        <v>863918380</v>
      </c>
      <c r="T326" s="3">
        <f t="shared" si="26"/>
        <v>0</v>
      </c>
      <c r="U326" s="3">
        <f t="shared" si="27"/>
        <v>0</v>
      </c>
      <c r="V326" s="3">
        <f t="shared" si="28"/>
        <v>0</v>
      </c>
      <c r="W326" s="3">
        <f t="shared" si="29"/>
        <v>0</v>
      </c>
      <c r="X326" s="3">
        <f t="shared" si="30"/>
        <v>0</v>
      </c>
    </row>
    <row r="327" spans="1:24" x14ac:dyDescent="0.25">
      <c r="A327">
        <v>17272</v>
      </c>
      <c r="B327" t="s">
        <v>374</v>
      </c>
      <c r="C327" t="s">
        <v>380</v>
      </c>
      <c r="D327" t="s">
        <v>64</v>
      </c>
      <c r="E327" s="42">
        <v>117197242</v>
      </c>
      <c r="F327" s="42">
        <v>23439448</v>
      </c>
      <c r="G327" s="42">
        <v>74891752</v>
      </c>
      <c r="H327" s="42">
        <v>19981314</v>
      </c>
      <c r="I327" s="42">
        <v>235509756</v>
      </c>
      <c r="K327">
        <v>17272</v>
      </c>
      <c r="L327" t="s">
        <v>374</v>
      </c>
      <c r="M327" t="s">
        <v>1507</v>
      </c>
      <c r="N327" s="42">
        <v>117197242</v>
      </c>
      <c r="O327" s="42">
        <v>23439448</v>
      </c>
      <c r="P327" s="42">
        <v>74891752</v>
      </c>
      <c r="Q327" s="42">
        <v>19981314</v>
      </c>
      <c r="R327" s="42">
        <v>235509756</v>
      </c>
      <c r="T327" s="3">
        <f t="shared" si="26"/>
        <v>0</v>
      </c>
      <c r="U327" s="3">
        <f t="shared" si="27"/>
        <v>0</v>
      </c>
      <c r="V327" s="3">
        <f t="shared" si="28"/>
        <v>0</v>
      </c>
      <c r="W327" s="3">
        <f t="shared" si="29"/>
        <v>0</v>
      </c>
      <c r="X327" s="3">
        <f t="shared" si="30"/>
        <v>0</v>
      </c>
    </row>
    <row r="328" spans="1:24" x14ac:dyDescent="0.25">
      <c r="A328">
        <v>17380</v>
      </c>
      <c r="B328" t="s">
        <v>374</v>
      </c>
      <c r="C328" t="s">
        <v>381</v>
      </c>
      <c r="D328" t="s">
        <v>64</v>
      </c>
      <c r="E328" s="42">
        <v>930596926</v>
      </c>
      <c r="F328" s="42">
        <v>43717367</v>
      </c>
      <c r="G328" s="42">
        <v>218312151</v>
      </c>
      <c r="H328" s="42">
        <v>79925257</v>
      </c>
      <c r="I328" s="42">
        <v>1272551701</v>
      </c>
      <c r="K328">
        <v>17380</v>
      </c>
      <c r="L328" t="s">
        <v>374</v>
      </c>
      <c r="M328" t="s">
        <v>1508</v>
      </c>
      <c r="N328" s="42">
        <v>930596926</v>
      </c>
      <c r="O328" s="42">
        <v>43717367</v>
      </c>
      <c r="P328" s="42">
        <v>218312151</v>
      </c>
      <c r="Q328" s="42">
        <v>79925256</v>
      </c>
      <c r="R328" s="42">
        <v>1272551700</v>
      </c>
      <c r="T328" s="3">
        <f t="shared" si="26"/>
        <v>0</v>
      </c>
      <c r="U328" s="3">
        <f t="shared" si="27"/>
        <v>0</v>
      </c>
      <c r="V328" s="3">
        <f t="shared" si="28"/>
        <v>0</v>
      </c>
      <c r="W328" s="3">
        <f t="shared" si="29"/>
        <v>1</v>
      </c>
      <c r="X328" s="3">
        <f t="shared" si="30"/>
        <v>1</v>
      </c>
    </row>
    <row r="329" spans="1:24" x14ac:dyDescent="0.25">
      <c r="A329">
        <v>17388</v>
      </c>
      <c r="B329" t="s">
        <v>374</v>
      </c>
      <c r="C329" t="s">
        <v>382</v>
      </c>
      <c r="D329" t="s">
        <v>64</v>
      </c>
      <c r="E329" s="42">
        <v>87153423</v>
      </c>
      <c r="F329" s="42">
        <v>6019256</v>
      </c>
      <c r="G329" s="42">
        <v>75901000</v>
      </c>
      <c r="H329" s="42">
        <v>33302191</v>
      </c>
      <c r="I329" s="42">
        <v>202375870</v>
      </c>
      <c r="K329">
        <v>17388</v>
      </c>
      <c r="L329" t="s">
        <v>374</v>
      </c>
      <c r="M329" t="s">
        <v>1509</v>
      </c>
      <c r="N329" s="42">
        <v>87153423</v>
      </c>
      <c r="O329" s="42">
        <v>6019256</v>
      </c>
      <c r="P329" s="42">
        <v>75901000</v>
      </c>
      <c r="Q329" s="42">
        <v>33302190</v>
      </c>
      <c r="R329" s="42">
        <v>202375869</v>
      </c>
      <c r="T329" s="3">
        <f t="shared" si="26"/>
        <v>0</v>
      </c>
      <c r="U329" s="3">
        <f t="shared" si="27"/>
        <v>0</v>
      </c>
      <c r="V329" s="3">
        <f t="shared" si="28"/>
        <v>0</v>
      </c>
      <c r="W329" s="3">
        <f t="shared" si="29"/>
        <v>1</v>
      </c>
      <c r="X329" s="3">
        <f t="shared" si="30"/>
        <v>1</v>
      </c>
    </row>
    <row r="330" spans="1:24" x14ac:dyDescent="0.25">
      <c r="A330">
        <v>17433</v>
      </c>
      <c r="B330" t="s">
        <v>374</v>
      </c>
      <c r="C330" t="s">
        <v>383</v>
      </c>
      <c r="D330" t="s">
        <v>64</v>
      </c>
      <c r="E330" s="42">
        <v>276619965</v>
      </c>
      <c r="F330" s="42">
        <v>42693730</v>
      </c>
      <c r="G330" s="42">
        <v>192413076</v>
      </c>
      <c r="H330" s="42">
        <v>46623066</v>
      </c>
      <c r="I330" s="42">
        <v>558349837</v>
      </c>
      <c r="K330">
        <v>17433</v>
      </c>
      <c r="L330" t="s">
        <v>374</v>
      </c>
      <c r="M330" t="s">
        <v>1510</v>
      </c>
      <c r="N330" s="42">
        <v>276619965</v>
      </c>
      <c r="O330" s="42">
        <v>42693730</v>
      </c>
      <c r="P330" s="42">
        <v>192413076</v>
      </c>
      <c r="Q330" s="42">
        <v>46623066</v>
      </c>
      <c r="R330" s="42">
        <v>558349837</v>
      </c>
      <c r="T330" s="3">
        <f t="shared" si="26"/>
        <v>0</v>
      </c>
      <c r="U330" s="3">
        <f t="shared" si="27"/>
        <v>0</v>
      </c>
      <c r="V330" s="3">
        <f t="shared" si="28"/>
        <v>0</v>
      </c>
      <c r="W330" s="3">
        <f t="shared" si="29"/>
        <v>0</v>
      </c>
      <c r="X330" s="3">
        <f t="shared" si="30"/>
        <v>0</v>
      </c>
    </row>
    <row r="331" spans="1:24" x14ac:dyDescent="0.25">
      <c r="A331">
        <v>17442</v>
      </c>
      <c r="B331" t="s">
        <v>374</v>
      </c>
      <c r="C331" t="s">
        <v>384</v>
      </c>
      <c r="D331" t="s">
        <v>64</v>
      </c>
      <c r="E331" s="42">
        <v>234685631</v>
      </c>
      <c r="F331" s="42">
        <v>0</v>
      </c>
      <c r="G331" s="42">
        <v>138040600</v>
      </c>
      <c r="H331" s="42">
        <v>39962628</v>
      </c>
      <c r="I331" s="42">
        <v>412688859</v>
      </c>
      <c r="K331">
        <v>17442</v>
      </c>
      <c r="L331" t="s">
        <v>374</v>
      </c>
      <c r="M331" t="s">
        <v>1511</v>
      </c>
      <c r="N331" s="42">
        <v>234685631</v>
      </c>
      <c r="O331" s="42">
        <v>0</v>
      </c>
      <c r="P331" s="42">
        <v>138040600</v>
      </c>
      <c r="Q331" s="42">
        <v>39962628</v>
      </c>
      <c r="R331" s="42">
        <v>412688859</v>
      </c>
      <c r="T331" s="3">
        <f t="shared" si="26"/>
        <v>0</v>
      </c>
      <c r="U331" s="3">
        <f t="shared" si="27"/>
        <v>0</v>
      </c>
      <c r="V331" s="3">
        <f t="shared" si="28"/>
        <v>0</v>
      </c>
      <c r="W331" s="3">
        <f t="shared" si="29"/>
        <v>0</v>
      </c>
      <c r="X331" s="3">
        <f t="shared" si="30"/>
        <v>0</v>
      </c>
    </row>
    <row r="332" spans="1:24" x14ac:dyDescent="0.25">
      <c r="A332">
        <v>17444</v>
      </c>
      <c r="B332" t="s">
        <v>374</v>
      </c>
      <c r="C332" t="s">
        <v>385</v>
      </c>
      <c r="D332" t="s">
        <v>64</v>
      </c>
      <c r="E332" s="42">
        <v>236233158</v>
      </c>
      <c r="F332" s="42">
        <v>47246632</v>
      </c>
      <c r="G332" s="42">
        <v>152481106</v>
      </c>
      <c r="H332" s="42">
        <v>39962628</v>
      </c>
      <c r="I332" s="42">
        <v>475923524</v>
      </c>
      <c r="K332">
        <v>17444</v>
      </c>
      <c r="L332" t="s">
        <v>374</v>
      </c>
      <c r="M332" t="s">
        <v>1512</v>
      </c>
      <c r="N332" s="42">
        <v>236233158</v>
      </c>
      <c r="O332" s="42">
        <v>47246632</v>
      </c>
      <c r="P332" s="42">
        <v>152481106</v>
      </c>
      <c r="Q332" s="42">
        <v>39962628</v>
      </c>
      <c r="R332" s="42">
        <v>475923524</v>
      </c>
      <c r="T332" s="3">
        <f t="shared" si="26"/>
        <v>0</v>
      </c>
      <c r="U332" s="3">
        <f t="shared" si="27"/>
        <v>0</v>
      </c>
      <c r="V332" s="3">
        <f t="shared" si="28"/>
        <v>0</v>
      </c>
      <c r="W332" s="3">
        <f t="shared" si="29"/>
        <v>0</v>
      </c>
      <c r="X332" s="3">
        <f t="shared" si="30"/>
        <v>0</v>
      </c>
    </row>
    <row r="333" spans="1:24" x14ac:dyDescent="0.25">
      <c r="A333">
        <v>17446</v>
      </c>
      <c r="B333" t="s">
        <v>374</v>
      </c>
      <c r="C333" t="s">
        <v>386</v>
      </c>
      <c r="D333" t="s">
        <v>64</v>
      </c>
      <c r="E333" s="42">
        <v>30797862</v>
      </c>
      <c r="F333" s="42">
        <v>2962582</v>
      </c>
      <c r="G333" s="42">
        <v>51731720</v>
      </c>
      <c r="H333" s="42">
        <v>13320876</v>
      </c>
      <c r="I333" s="42">
        <v>98813040</v>
      </c>
      <c r="K333">
        <v>17446</v>
      </c>
      <c r="L333" t="s">
        <v>374</v>
      </c>
      <c r="M333" t="s">
        <v>1513</v>
      </c>
      <c r="N333" s="42">
        <v>30797862</v>
      </c>
      <c r="O333" s="42">
        <v>2962582</v>
      </c>
      <c r="P333" s="42">
        <v>51731720</v>
      </c>
      <c r="Q333" s="42">
        <v>13320876</v>
      </c>
      <c r="R333" s="42">
        <v>98813040</v>
      </c>
      <c r="T333" s="3">
        <f t="shared" si="26"/>
        <v>0</v>
      </c>
      <c r="U333" s="3">
        <f t="shared" si="27"/>
        <v>0</v>
      </c>
      <c r="V333" s="3">
        <f t="shared" si="28"/>
        <v>0</v>
      </c>
      <c r="W333" s="3">
        <f t="shared" si="29"/>
        <v>0</v>
      </c>
      <c r="X333" s="3">
        <f t="shared" si="30"/>
        <v>0</v>
      </c>
    </row>
    <row r="334" spans="1:24" x14ac:dyDescent="0.25">
      <c r="A334">
        <v>17486</v>
      </c>
      <c r="B334" t="s">
        <v>374</v>
      </c>
      <c r="C334" t="s">
        <v>387</v>
      </c>
      <c r="D334" t="s">
        <v>64</v>
      </c>
      <c r="E334" s="42">
        <v>314207567</v>
      </c>
      <c r="F334" s="42">
        <v>5079461</v>
      </c>
      <c r="G334" s="42">
        <v>204855522</v>
      </c>
      <c r="H334" s="42">
        <v>53283504</v>
      </c>
      <c r="I334" s="42">
        <v>577426054</v>
      </c>
      <c r="K334">
        <v>17486</v>
      </c>
      <c r="L334" t="s">
        <v>374</v>
      </c>
      <c r="M334" t="s">
        <v>1514</v>
      </c>
      <c r="N334" s="42">
        <v>314207567</v>
      </c>
      <c r="O334" s="42">
        <v>5079461</v>
      </c>
      <c r="P334" s="42">
        <v>204855522</v>
      </c>
      <c r="Q334" s="42">
        <v>53283504</v>
      </c>
      <c r="R334" s="42">
        <v>577426054</v>
      </c>
      <c r="T334" s="3">
        <f t="shared" si="26"/>
        <v>0</v>
      </c>
      <c r="U334" s="3">
        <f t="shared" si="27"/>
        <v>0</v>
      </c>
      <c r="V334" s="3">
        <f t="shared" si="28"/>
        <v>0</v>
      </c>
      <c r="W334" s="3">
        <f t="shared" si="29"/>
        <v>0</v>
      </c>
      <c r="X334" s="3">
        <f t="shared" si="30"/>
        <v>0</v>
      </c>
    </row>
    <row r="335" spans="1:24" x14ac:dyDescent="0.25">
      <c r="A335">
        <v>17495</v>
      </c>
      <c r="B335" t="s">
        <v>374</v>
      </c>
      <c r="C335" t="s">
        <v>388</v>
      </c>
      <c r="D335" t="s">
        <v>64</v>
      </c>
      <c r="E335" s="42">
        <v>122399037</v>
      </c>
      <c r="F335" s="42">
        <v>5044131</v>
      </c>
      <c r="G335" s="42">
        <v>56938342</v>
      </c>
      <c r="H335" s="42">
        <v>13320876</v>
      </c>
      <c r="I335" s="42">
        <v>197702386</v>
      </c>
      <c r="K335">
        <v>17495</v>
      </c>
      <c r="L335" t="s">
        <v>374</v>
      </c>
      <c r="M335" t="s">
        <v>1515</v>
      </c>
      <c r="N335" s="42">
        <v>122399037</v>
      </c>
      <c r="O335" s="42">
        <v>5044131</v>
      </c>
      <c r="P335" s="42">
        <v>56938342</v>
      </c>
      <c r="Q335" s="42">
        <v>13320876</v>
      </c>
      <c r="R335" s="42">
        <v>197702386</v>
      </c>
      <c r="T335" s="3">
        <f t="shared" si="26"/>
        <v>0</v>
      </c>
      <c r="U335" s="3">
        <f t="shared" si="27"/>
        <v>0</v>
      </c>
      <c r="V335" s="3">
        <f t="shared" si="28"/>
        <v>0</v>
      </c>
      <c r="W335" s="3">
        <f t="shared" si="29"/>
        <v>0</v>
      </c>
      <c r="X335" s="3">
        <f t="shared" si="30"/>
        <v>0</v>
      </c>
    </row>
    <row r="336" spans="1:24" x14ac:dyDescent="0.25">
      <c r="A336">
        <v>17513</v>
      </c>
      <c r="B336" t="s">
        <v>374</v>
      </c>
      <c r="C336" t="s">
        <v>389</v>
      </c>
      <c r="D336" t="s">
        <v>64</v>
      </c>
      <c r="E336" s="42">
        <v>190455765</v>
      </c>
      <c r="F336" s="42">
        <v>36083310</v>
      </c>
      <c r="G336" s="42">
        <v>175396545</v>
      </c>
      <c r="H336" s="42">
        <v>46623066</v>
      </c>
      <c r="I336" s="42">
        <v>448558686</v>
      </c>
      <c r="K336">
        <v>17513</v>
      </c>
      <c r="L336" t="s">
        <v>374</v>
      </c>
      <c r="M336" t="s">
        <v>1516</v>
      </c>
      <c r="N336" s="42">
        <v>190455765</v>
      </c>
      <c r="O336" s="42">
        <v>36083310</v>
      </c>
      <c r="P336" s="42">
        <v>175396545</v>
      </c>
      <c r="Q336" s="42">
        <v>46623066</v>
      </c>
      <c r="R336" s="42">
        <v>448558686</v>
      </c>
      <c r="T336" s="3">
        <f t="shared" si="26"/>
        <v>0</v>
      </c>
      <c r="U336" s="3">
        <f t="shared" si="27"/>
        <v>0</v>
      </c>
      <c r="V336" s="3">
        <f t="shared" si="28"/>
        <v>0</v>
      </c>
      <c r="W336" s="3">
        <f t="shared" si="29"/>
        <v>0</v>
      </c>
      <c r="X336" s="3">
        <f t="shared" si="30"/>
        <v>0</v>
      </c>
    </row>
    <row r="337" spans="1:24" x14ac:dyDescent="0.25">
      <c r="A337">
        <v>17524</v>
      </c>
      <c r="B337" t="s">
        <v>374</v>
      </c>
      <c r="C337" t="s">
        <v>390</v>
      </c>
      <c r="D337" t="s">
        <v>64</v>
      </c>
      <c r="E337" s="42">
        <v>250094038</v>
      </c>
      <c r="F337" s="42">
        <v>0</v>
      </c>
      <c r="G337" s="42">
        <v>131090065</v>
      </c>
      <c r="H337" s="42">
        <v>33302190</v>
      </c>
      <c r="I337" s="42">
        <v>414486293</v>
      </c>
      <c r="K337">
        <v>17524</v>
      </c>
      <c r="L337" t="s">
        <v>374</v>
      </c>
      <c r="M337" t="s">
        <v>1517</v>
      </c>
      <c r="N337" s="42">
        <v>250094038</v>
      </c>
      <c r="O337" s="42">
        <v>0</v>
      </c>
      <c r="P337" s="42">
        <v>131090065</v>
      </c>
      <c r="Q337" s="42">
        <v>33302190</v>
      </c>
      <c r="R337" s="42">
        <v>414486293</v>
      </c>
      <c r="T337" s="3">
        <f t="shared" si="26"/>
        <v>0</v>
      </c>
      <c r="U337" s="3">
        <f t="shared" si="27"/>
        <v>0</v>
      </c>
      <c r="V337" s="3">
        <f t="shared" si="28"/>
        <v>0</v>
      </c>
      <c r="W337" s="3">
        <f t="shared" si="29"/>
        <v>0</v>
      </c>
      <c r="X337" s="3">
        <f t="shared" si="30"/>
        <v>0</v>
      </c>
    </row>
    <row r="338" spans="1:24" x14ac:dyDescent="0.25">
      <c r="A338">
        <v>17541</v>
      </c>
      <c r="B338" t="s">
        <v>374</v>
      </c>
      <c r="C338" t="s">
        <v>391</v>
      </c>
      <c r="D338" t="s">
        <v>64</v>
      </c>
      <c r="E338" s="42">
        <v>299609336</v>
      </c>
      <c r="F338" s="42">
        <v>43621735</v>
      </c>
      <c r="G338" s="42">
        <v>265910960</v>
      </c>
      <c r="H338" s="42">
        <v>66604380</v>
      </c>
      <c r="I338" s="42">
        <v>675746411</v>
      </c>
      <c r="K338">
        <v>17541</v>
      </c>
      <c r="L338" t="s">
        <v>374</v>
      </c>
      <c r="M338" t="s">
        <v>1518</v>
      </c>
      <c r="N338" s="42">
        <v>299609336</v>
      </c>
      <c r="O338" s="42">
        <v>43621735</v>
      </c>
      <c r="P338" s="42">
        <v>265910960</v>
      </c>
      <c r="Q338" s="42">
        <v>66604380</v>
      </c>
      <c r="R338" s="42">
        <v>675746411</v>
      </c>
      <c r="T338" s="3">
        <f t="shared" si="26"/>
        <v>0</v>
      </c>
      <c r="U338" s="3">
        <f t="shared" si="27"/>
        <v>0</v>
      </c>
      <c r="V338" s="3">
        <f t="shared" si="28"/>
        <v>0</v>
      </c>
      <c r="W338" s="3">
        <f t="shared" si="29"/>
        <v>0</v>
      </c>
      <c r="X338" s="3">
        <f t="shared" si="30"/>
        <v>0</v>
      </c>
    </row>
    <row r="339" spans="1:24" x14ac:dyDescent="0.25">
      <c r="A339">
        <v>17614</v>
      </c>
      <c r="B339" t="s">
        <v>374</v>
      </c>
      <c r="C339" t="s">
        <v>392</v>
      </c>
      <c r="D339" t="s">
        <v>64</v>
      </c>
      <c r="E339" s="42">
        <v>809380566</v>
      </c>
      <c r="F339" s="42">
        <v>64419103</v>
      </c>
      <c r="G339" s="42">
        <v>427967968</v>
      </c>
      <c r="H339" s="42">
        <v>106567008</v>
      </c>
      <c r="I339" s="42">
        <v>1408334645</v>
      </c>
      <c r="K339">
        <v>17614</v>
      </c>
      <c r="L339" t="s">
        <v>374</v>
      </c>
      <c r="M339" t="s">
        <v>1519</v>
      </c>
      <c r="N339" s="42">
        <v>809380566</v>
      </c>
      <c r="O339" s="42">
        <v>64419103</v>
      </c>
      <c r="P339" s="42">
        <v>427967968</v>
      </c>
      <c r="Q339" s="42">
        <v>106567008</v>
      </c>
      <c r="R339" s="42">
        <v>1408334645</v>
      </c>
      <c r="T339" s="3">
        <f t="shared" si="26"/>
        <v>0</v>
      </c>
      <c r="U339" s="3">
        <f t="shared" si="27"/>
        <v>0</v>
      </c>
      <c r="V339" s="3">
        <f t="shared" si="28"/>
        <v>0</v>
      </c>
      <c r="W339" s="3">
        <f t="shared" si="29"/>
        <v>0</v>
      </c>
      <c r="X339" s="3">
        <f t="shared" si="30"/>
        <v>0</v>
      </c>
    </row>
    <row r="340" spans="1:24" x14ac:dyDescent="0.25">
      <c r="A340">
        <v>17616</v>
      </c>
      <c r="B340" t="s">
        <v>374</v>
      </c>
      <c r="C340" t="s">
        <v>393</v>
      </c>
      <c r="D340" t="s">
        <v>64</v>
      </c>
      <c r="E340" s="42">
        <v>158043332</v>
      </c>
      <c r="F340" s="42">
        <v>0</v>
      </c>
      <c r="G340" s="42">
        <v>107145732</v>
      </c>
      <c r="H340" s="42">
        <v>26641752</v>
      </c>
      <c r="I340" s="42">
        <v>291830816</v>
      </c>
      <c r="K340">
        <v>17616</v>
      </c>
      <c r="L340" t="s">
        <v>374</v>
      </c>
      <c r="M340" t="s">
        <v>904</v>
      </c>
      <c r="N340" s="42">
        <v>158043332</v>
      </c>
      <c r="O340" s="42">
        <v>0</v>
      </c>
      <c r="P340" s="42">
        <v>107145732</v>
      </c>
      <c r="Q340" s="42">
        <v>26641752</v>
      </c>
      <c r="R340" s="42">
        <v>291830816</v>
      </c>
      <c r="T340" s="3">
        <f t="shared" si="26"/>
        <v>0</v>
      </c>
      <c r="U340" s="3">
        <f t="shared" si="27"/>
        <v>0</v>
      </c>
      <c r="V340" s="3">
        <f t="shared" si="28"/>
        <v>0</v>
      </c>
      <c r="W340" s="3">
        <f t="shared" si="29"/>
        <v>0</v>
      </c>
      <c r="X340" s="3">
        <f t="shared" si="30"/>
        <v>0</v>
      </c>
    </row>
    <row r="341" spans="1:24" x14ac:dyDescent="0.25">
      <c r="A341">
        <v>17653</v>
      </c>
      <c r="B341" t="s">
        <v>374</v>
      </c>
      <c r="C341" t="s">
        <v>394</v>
      </c>
      <c r="D341" t="s">
        <v>64</v>
      </c>
      <c r="E341" s="42">
        <v>202176737</v>
      </c>
      <c r="F341" s="42">
        <v>33780857</v>
      </c>
      <c r="G341" s="42">
        <v>165535884</v>
      </c>
      <c r="H341" s="42">
        <v>46623066</v>
      </c>
      <c r="I341" s="42">
        <v>448116544</v>
      </c>
      <c r="K341">
        <v>17653</v>
      </c>
      <c r="L341" t="s">
        <v>374</v>
      </c>
      <c r="M341" t="s">
        <v>1520</v>
      </c>
      <c r="N341" s="42">
        <v>202176737</v>
      </c>
      <c r="O341" s="42">
        <v>33780857</v>
      </c>
      <c r="P341" s="42">
        <v>165535884</v>
      </c>
      <c r="Q341" s="42">
        <v>46623066</v>
      </c>
      <c r="R341" s="42">
        <v>448116544</v>
      </c>
      <c r="T341" s="3">
        <f t="shared" si="26"/>
        <v>0</v>
      </c>
      <c r="U341" s="3">
        <f t="shared" si="27"/>
        <v>0</v>
      </c>
      <c r="V341" s="3">
        <f t="shared" si="28"/>
        <v>0</v>
      </c>
      <c r="W341" s="3">
        <f t="shared" si="29"/>
        <v>0</v>
      </c>
      <c r="X341" s="3">
        <f t="shared" si="30"/>
        <v>0</v>
      </c>
    </row>
    <row r="342" spans="1:24" x14ac:dyDescent="0.25">
      <c r="A342">
        <v>17662</v>
      </c>
      <c r="B342" t="s">
        <v>374</v>
      </c>
      <c r="C342" t="s">
        <v>395</v>
      </c>
      <c r="D342" t="s">
        <v>64</v>
      </c>
      <c r="E342" s="42">
        <v>353226201</v>
      </c>
      <c r="F342" s="42">
        <v>39965781</v>
      </c>
      <c r="G342" s="42">
        <v>245864196</v>
      </c>
      <c r="H342" s="42">
        <v>59943942</v>
      </c>
      <c r="I342" s="42">
        <v>699000120</v>
      </c>
      <c r="K342">
        <v>17662</v>
      </c>
      <c r="L342" t="s">
        <v>374</v>
      </c>
      <c r="M342" t="s">
        <v>1521</v>
      </c>
      <c r="N342" s="42">
        <v>353226201</v>
      </c>
      <c r="O342" s="42">
        <v>39965781</v>
      </c>
      <c r="P342" s="42">
        <v>245864196</v>
      </c>
      <c r="Q342" s="42">
        <v>59943942</v>
      </c>
      <c r="R342" s="42">
        <v>699000120</v>
      </c>
      <c r="T342" s="3">
        <f t="shared" si="26"/>
        <v>0</v>
      </c>
      <c r="U342" s="3">
        <f t="shared" si="27"/>
        <v>0</v>
      </c>
      <c r="V342" s="3">
        <f t="shared" si="28"/>
        <v>0</v>
      </c>
      <c r="W342" s="3">
        <f t="shared" si="29"/>
        <v>0</v>
      </c>
      <c r="X342" s="3">
        <f t="shared" si="30"/>
        <v>0</v>
      </c>
    </row>
    <row r="343" spans="1:24" x14ac:dyDescent="0.25">
      <c r="A343">
        <v>17665</v>
      </c>
      <c r="B343" t="s">
        <v>374</v>
      </c>
      <c r="C343" t="s">
        <v>396</v>
      </c>
      <c r="D343" t="s">
        <v>64</v>
      </c>
      <c r="E343" s="42">
        <v>81483995</v>
      </c>
      <c r="F343" s="42">
        <v>13077763</v>
      </c>
      <c r="G343" s="42">
        <v>49614122</v>
      </c>
      <c r="H343" s="42">
        <v>13320876</v>
      </c>
      <c r="I343" s="42">
        <v>157496756</v>
      </c>
      <c r="K343">
        <v>17665</v>
      </c>
      <c r="L343" t="s">
        <v>374</v>
      </c>
      <c r="M343" t="s">
        <v>1522</v>
      </c>
      <c r="N343" s="42">
        <v>81483995</v>
      </c>
      <c r="O343" s="42">
        <v>13077763</v>
      </c>
      <c r="P343" s="42">
        <v>49614122</v>
      </c>
      <c r="Q343" s="42">
        <v>13320876</v>
      </c>
      <c r="R343" s="42">
        <v>157496756</v>
      </c>
      <c r="T343" s="3">
        <f t="shared" si="26"/>
        <v>0</v>
      </c>
      <c r="U343" s="3">
        <f t="shared" si="27"/>
        <v>0</v>
      </c>
      <c r="V343" s="3">
        <f t="shared" si="28"/>
        <v>0</v>
      </c>
      <c r="W343" s="3">
        <f t="shared" si="29"/>
        <v>0</v>
      </c>
      <c r="X343" s="3">
        <f t="shared" si="30"/>
        <v>0</v>
      </c>
    </row>
    <row r="344" spans="1:24" x14ac:dyDescent="0.25">
      <c r="A344">
        <v>17777</v>
      </c>
      <c r="B344" t="s">
        <v>374</v>
      </c>
      <c r="C344" t="s">
        <v>397</v>
      </c>
      <c r="D344" t="s">
        <v>64</v>
      </c>
      <c r="E344" s="42">
        <v>457047220</v>
      </c>
      <c r="F344" s="42">
        <v>47778981</v>
      </c>
      <c r="G344" s="42">
        <v>150262602</v>
      </c>
      <c r="H344" s="42">
        <v>39962628</v>
      </c>
      <c r="I344" s="42">
        <v>695051431</v>
      </c>
      <c r="K344">
        <v>17777</v>
      </c>
      <c r="L344" t="s">
        <v>374</v>
      </c>
      <c r="M344" t="s">
        <v>1523</v>
      </c>
      <c r="N344" s="42">
        <v>457047220</v>
      </c>
      <c r="O344" s="42">
        <v>47778981</v>
      </c>
      <c r="P344" s="42">
        <v>150262602</v>
      </c>
      <c r="Q344" s="42">
        <v>39962628</v>
      </c>
      <c r="R344" s="42">
        <v>695051431</v>
      </c>
      <c r="T344" s="3">
        <f t="shared" si="26"/>
        <v>0</v>
      </c>
      <c r="U344" s="3">
        <f t="shared" si="27"/>
        <v>0</v>
      </c>
      <c r="V344" s="3">
        <f t="shared" si="28"/>
        <v>0</v>
      </c>
      <c r="W344" s="3">
        <f t="shared" si="29"/>
        <v>0</v>
      </c>
      <c r="X344" s="3">
        <f t="shared" si="30"/>
        <v>0</v>
      </c>
    </row>
    <row r="345" spans="1:24" x14ac:dyDescent="0.25">
      <c r="A345">
        <v>17867</v>
      </c>
      <c r="B345" t="s">
        <v>374</v>
      </c>
      <c r="C345" t="s">
        <v>398</v>
      </c>
      <c r="D345" t="s">
        <v>64</v>
      </c>
      <c r="E345" s="42">
        <v>153198519</v>
      </c>
      <c r="F345" s="42">
        <v>29121780</v>
      </c>
      <c r="G345" s="42">
        <v>81967281</v>
      </c>
      <c r="H345" s="42">
        <v>19981314</v>
      </c>
      <c r="I345" s="42">
        <v>284268894</v>
      </c>
      <c r="K345">
        <v>17867</v>
      </c>
      <c r="L345" t="s">
        <v>374</v>
      </c>
      <c r="M345" t="s">
        <v>1524</v>
      </c>
      <c r="N345" s="42">
        <v>153198519</v>
      </c>
      <c r="O345" s="42">
        <v>29121780</v>
      </c>
      <c r="P345" s="42">
        <v>81967281</v>
      </c>
      <c r="Q345" s="42">
        <v>19981314</v>
      </c>
      <c r="R345" s="42">
        <v>284268894</v>
      </c>
      <c r="T345" s="3">
        <f t="shared" si="26"/>
        <v>0</v>
      </c>
      <c r="U345" s="3">
        <f t="shared" si="27"/>
        <v>0</v>
      </c>
      <c r="V345" s="3">
        <f t="shared" si="28"/>
        <v>0</v>
      </c>
      <c r="W345" s="3">
        <f t="shared" si="29"/>
        <v>0</v>
      </c>
      <c r="X345" s="3">
        <f t="shared" si="30"/>
        <v>0</v>
      </c>
    </row>
    <row r="346" spans="1:24" x14ac:dyDescent="0.25">
      <c r="A346">
        <v>17873</v>
      </c>
      <c r="B346" t="s">
        <v>374</v>
      </c>
      <c r="C346" t="s">
        <v>399</v>
      </c>
      <c r="D346" t="s">
        <v>64</v>
      </c>
      <c r="E346" s="42">
        <v>619062420</v>
      </c>
      <c r="F346" s="42">
        <v>28896659</v>
      </c>
      <c r="G346" s="42">
        <v>216027714</v>
      </c>
      <c r="H346" s="42">
        <v>59943942</v>
      </c>
      <c r="I346" s="42">
        <v>923930735</v>
      </c>
      <c r="K346">
        <v>17873</v>
      </c>
      <c r="L346" t="s">
        <v>374</v>
      </c>
      <c r="M346" t="s">
        <v>1525</v>
      </c>
      <c r="N346" s="42">
        <v>619062420</v>
      </c>
      <c r="O346" s="42">
        <v>28896659</v>
      </c>
      <c r="P346" s="42">
        <v>216027714</v>
      </c>
      <c r="Q346" s="42">
        <v>59943942</v>
      </c>
      <c r="R346" s="42">
        <v>923930735</v>
      </c>
      <c r="T346" s="3">
        <f t="shared" si="26"/>
        <v>0</v>
      </c>
      <c r="U346" s="3">
        <f t="shared" si="27"/>
        <v>0</v>
      </c>
      <c r="V346" s="3">
        <f t="shared" si="28"/>
        <v>0</v>
      </c>
      <c r="W346" s="3">
        <f t="shared" si="29"/>
        <v>0</v>
      </c>
      <c r="X346" s="3">
        <f t="shared" si="30"/>
        <v>0</v>
      </c>
    </row>
    <row r="347" spans="1:24" x14ac:dyDescent="0.25">
      <c r="A347">
        <v>17877</v>
      </c>
      <c r="B347" t="s">
        <v>374</v>
      </c>
      <c r="C347" t="s">
        <v>400</v>
      </c>
      <c r="D347" t="s">
        <v>64</v>
      </c>
      <c r="E347" s="42">
        <v>172303150</v>
      </c>
      <c r="F347" s="42">
        <v>19434817</v>
      </c>
      <c r="G347" s="42">
        <v>68463514</v>
      </c>
      <c r="H347" s="42">
        <v>19981314</v>
      </c>
      <c r="I347" s="42">
        <v>280182795</v>
      </c>
      <c r="K347">
        <v>17877</v>
      </c>
      <c r="L347" t="s">
        <v>374</v>
      </c>
      <c r="M347" t="s">
        <v>1526</v>
      </c>
      <c r="N347" s="42">
        <v>172303150</v>
      </c>
      <c r="O347" s="42">
        <v>19434817</v>
      </c>
      <c r="P347" s="42">
        <v>68463514</v>
      </c>
      <c r="Q347" s="42">
        <v>19981314</v>
      </c>
      <c r="R347" s="42">
        <v>280182795</v>
      </c>
      <c r="T347" s="3">
        <f t="shared" si="26"/>
        <v>0</v>
      </c>
      <c r="U347" s="3">
        <f t="shared" si="27"/>
        <v>0</v>
      </c>
      <c r="V347" s="3">
        <f t="shared" si="28"/>
        <v>0</v>
      </c>
      <c r="W347" s="3">
        <f t="shared" si="29"/>
        <v>0</v>
      </c>
      <c r="X347" s="3">
        <f t="shared" si="30"/>
        <v>0</v>
      </c>
    </row>
    <row r="348" spans="1:24" x14ac:dyDescent="0.25">
      <c r="A348">
        <v>18001</v>
      </c>
      <c r="B348" t="s">
        <v>401</v>
      </c>
      <c r="C348" t="s">
        <v>402</v>
      </c>
      <c r="D348" t="s">
        <v>403</v>
      </c>
      <c r="E348" s="42">
        <v>2573837172</v>
      </c>
      <c r="F348" s="42">
        <v>81651755</v>
      </c>
      <c r="G348" s="42">
        <v>716796912</v>
      </c>
      <c r="H348" s="42">
        <v>213134018</v>
      </c>
      <c r="I348" s="42">
        <v>3585419857</v>
      </c>
      <c r="K348">
        <v>18001</v>
      </c>
      <c r="L348" t="s">
        <v>404</v>
      </c>
      <c r="M348" t="s">
        <v>401</v>
      </c>
      <c r="N348" s="42">
        <v>2573837172</v>
      </c>
      <c r="O348" s="42">
        <v>81651755</v>
      </c>
      <c r="P348" s="42">
        <v>716796912</v>
      </c>
      <c r="Q348" s="42">
        <v>213134016</v>
      </c>
      <c r="R348" s="42">
        <v>3585419855</v>
      </c>
      <c r="T348" s="3">
        <f t="shared" si="26"/>
        <v>0</v>
      </c>
      <c r="U348" s="3">
        <f t="shared" si="27"/>
        <v>0</v>
      </c>
      <c r="V348" s="3">
        <f t="shared" si="28"/>
        <v>0</v>
      </c>
      <c r="W348" s="3">
        <f t="shared" si="29"/>
        <v>2</v>
      </c>
      <c r="X348" s="3">
        <f t="shared" si="30"/>
        <v>2</v>
      </c>
    </row>
    <row r="349" spans="1:24" x14ac:dyDescent="0.25">
      <c r="A349">
        <v>18029</v>
      </c>
      <c r="B349" t="s">
        <v>404</v>
      </c>
      <c r="C349" t="s">
        <v>405</v>
      </c>
      <c r="D349" t="s">
        <v>403</v>
      </c>
      <c r="E349" s="42">
        <v>94938072</v>
      </c>
      <c r="F349" s="42">
        <v>4174985</v>
      </c>
      <c r="G349" s="42">
        <v>92875382</v>
      </c>
      <c r="H349" s="42">
        <v>19981314</v>
      </c>
      <c r="I349" s="42">
        <v>211969753</v>
      </c>
      <c r="K349">
        <v>18029</v>
      </c>
      <c r="L349" t="s">
        <v>404</v>
      </c>
      <c r="M349" t="s">
        <v>1527</v>
      </c>
      <c r="N349" s="42">
        <v>94938072</v>
      </c>
      <c r="O349" s="42">
        <v>4174985</v>
      </c>
      <c r="P349" s="42">
        <v>92875382</v>
      </c>
      <c r="Q349" s="42">
        <v>19981314</v>
      </c>
      <c r="R349" s="42">
        <v>211969753</v>
      </c>
      <c r="T349" s="3">
        <f t="shared" si="26"/>
        <v>0</v>
      </c>
      <c r="U349" s="3">
        <f t="shared" si="27"/>
        <v>0</v>
      </c>
      <c r="V349" s="3">
        <f t="shared" si="28"/>
        <v>0</v>
      </c>
      <c r="W349" s="3">
        <f t="shared" si="29"/>
        <v>0</v>
      </c>
      <c r="X349" s="3">
        <f t="shared" si="30"/>
        <v>0</v>
      </c>
    </row>
    <row r="350" spans="1:24" x14ac:dyDescent="0.25">
      <c r="A350">
        <v>18094</v>
      </c>
      <c r="B350" t="s">
        <v>404</v>
      </c>
      <c r="C350" t="s">
        <v>406</v>
      </c>
      <c r="D350" t="s">
        <v>403</v>
      </c>
      <c r="E350" s="42">
        <v>227085303</v>
      </c>
      <c r="F350" s="42">
        <v>8231458</v>
      </c>
      <c r="G350" s="42">
        <v>193203551</v>
      </c>
      <c r="H350" s="42">
        <v>74596907</v>
      </c>
      <c r="I350" s="42">
        <v>503117219</v>
      </c>
      <c r="K350">
        <v>18094</v>
      </c>
      <c r="L350" t="s">
        <v>404</v>
      </c>
      <c r="M350" t="s">
        <v>1528</v>
      </c>
      <c r="N350" s="42">
        <v>227085303</v>
      </c>
      <c r="O350" s="42">
        <v>8231458</v>
      </c>
      <c r="P350" s="42">
        <v>193203551</v>
      </c>
      <c r="Q350" s="42">
        <v>74596906</v>
      </c>
      <c r="R350" s="42">
        <v>503117218</v>
      </c>
      <c r="T350" s="3">
        <f t="shared" si="26"/>
        <v>0</v>
      </c>
      <c r="U350" s="3">
        <f t="shared" si="27"/>
        <v>0</v>
      </c>
      <c r="V350" s="3">
        <f t="shared" si="28"/>
        <v>0</v>
      </c>
      <c r="W350" s="3">
        <f t="shared" si="29"/>
        <v>1</v>
      </c>
      <c r="X350" s="3">
        <f t="shared" si="30"/>
        <v>1</v>
      </c>
    </row>
    <row r="351" spans="1:24" x14ac:dyDescent="0.25">
      <c r="A351">
        <v>18150</v>
      </c>
      <c r="B351" t="s">
        <v>404</v>
      </c>
      <c r="C351" t="s">
        <v>407</v>
      </c>
      <c r="D351" t="s">
        <v>403</v>
      </c>
      <c r="E351" s="42">
        <v>955064514</v>
      </c>
      <c r="F351" s="42">
        <v>30420233</v>
      </c>
      <c r="G351" s="42">
        <v>504637125</v>
      </c>
      <c r="H351" s="42">
        <v>146529638</v>
      </c>
      <c r="I351" s="42">
        <v>1636651510</v>
      </c>
      <c r="K351">
        <v>18150</v>
      </c>
      <c r="L351" t="s">
        <v>404</v>
      </c>
      <c r="M351" t="s">
        <v>1529</v>
      </c>
      <c r="N351" s="42">
        <v>955064514</v>
      </c>
      <c r="O351" s="42">
        <v>30420233</v>
      </c>
      <c r="P351" s="42">
        <v>504637125</v>
      </c>
      <c r="Q351" s="42">
        <v>146529636</v>
      </c>
      <c r="R351" s="42">
        <v>1636651508</v>
      </c>
      <c r="T351" s="3">
        <f t="shared" si="26"/>
        <v>0</v>
      </c>
      <c r="U351" s="3">
        <f t="shared" si="27"/>
        <v>0</v>
      </c>
      <c r="V351" s="3">
        <f t="shared" si="28"/>
        <v>0</v>
      </c>
      <c r="W351" s="3">
        <f t="shared" si="29"/>
        <v>2</v>
      </c>
      <c r="X351" s="3">
        <f t="shared" si="30"/>
        <v>2</v>
      </c>
    </row>
    <row r="352" spans="1:24" x14ac:dyDescent="0.25">
      <c r="A352">
        <v>18205</v>
      </c>
      <c r="B352" t="s">
        <v>404</v>
      </c>
      <c r="C352" t="s">
        <v>408</v>
      </c>
      <c r="D352" t="s">
        <v>403</v>
      </c>
      <c r="E352" s="42">
        <v>185457590</v>
      </c>
      <c r="F352" s="42">
        <v>26672753</v>
      </c>
      <c r="G352" s="42">
        <v>148716455</v>
      </c>
      <c r="H352" s="42">
        <v>33302190</v>
      </c>
      <c r="I352" s="42">
        <v>394148988</v>
      </c>
      <c r="K352">
        <v>18205</v>
      </c>
      <c r="L352" t="s">
        <v>404</v>
      </c>
      <c r="M352" t="s">
        <v>1530</v>
      </c>
      <c r="N352" s="42">
        <v>185457590</v>
      </c>
      <c r="O352" s="42">
        <v>26672753</v>
      </c>
      <c r="P352" s="42">
        <v>148716455</v>
      </c>
      <c r="Q352" s="42">
        <v>33302190</v>
      </c>
      <c r="R352" s="42">
        <v>394148988</v>
      </c>
      <c r="T352" s="3">
        <f t="shared" si="26"/>
        <v>0</v>
      </c>
      <c r="U352" s="3">
        <f t="shared" si="27"/>
        <v>0</v>
      </c>
      <c r="V352" s="3">
        <f t="shared" si="28"/>
        <v>0</v>
      </c>
      <c r="W352" s="3">
        <f t="shared" si="29"/>
        <v>0</v>
      </c>
      <c r="X352" s="3">
        <f t="shared" si="30"/>
        <v>0</v>
      </c>
    </row>
    <row r="353" spans="1:24" x14ac:dyDescent="0.25">
      <c r="A353">
        <v>18247</v>
      </c>
      <c r="B353" t="s">
        <v>404</v>
      </c>
      <c r="C353" t="s">
        <v>409</v>
      </c>
      <c r="D353" t="s">
        <v>403</v>
      </c>
      <c r="E353" s="42">
        <v>346172531</v>
      </c>
      <c r="F353" s="42">
        <v>59303756</v>
      </c>
      <c r="G353" s="42">
        <v>261775251</v>
      </c>
      <c r="H353" s="42">
        <v>86585695</v>
      </c>
      <c r="I353" s="42">
        <v>753837233</v>
      </c>
      <c r="K353">
        <v>18247</v>
      </c>
      <c r="L353" t="s">
        <v>404</v>
      </c>
      <c r="M353" t="s">
        <v>1531</v>
      </c>
      <c r="N353" s="42">
        <v>346172531</v>
      </c>
      <c r="O353" s="42">
        <v>59303756</v>
      </c>
      <c r="P353" s="42">
        <v>261775251</v>
      </c>
      <c r="Q353" s="42">
        <v>86585694</v>
      </c>
      <c r="R353" s="42">
        <v>753837232</v>
      </c>
      <c r="T353" s="3">
        <f t="shared" si="26"/>
        <v>0</v>
      </c>
      <c r="U353" s="3">
        <f t="shared" si="27"/>
        <v>0</v>
      </c>
      <c r="V353" s="3">
        <f t="shared" si="28"/>
        <v>0</v>
      </c>
      <c r="W353" s="3">
        <f t="shared" si="29"/>
        <v>1</v>
      </c>
      <c r="X353" s="3">
        <f t="shared" si="30"/>
        <v>1</v>
      </c>
    </row>
    <row r="354" spans="1:24" x14ac:dyDescent="0.25">
      <c r="A354">
        <v>18256</v>
      </c>
      <c r="B354" t="s">
        <v>404</v>
      </c>
      <c r="C354" t="s">
        <v>410</v>
      </c>
      <c r="D354" t="s">
        <v>403</v>
      </c>
      <c r="E354" s="42">
        <v>277724711</v>
      </c>
      <c r="F354" s="42">
        <v>33642586</v>
      </c>
      <c r="G354" s="42">
        <v>210569758</v>
      </c>
      <c r="H354" s="42">
        <v>59943942</v>
      </c>
      <c r="I354" s="42">
        <v>581880997</v>
      </c>
      <c r="K354">
        <v>18256</v>
      </c>
      <c r="L354" t="s">
        <v>404</v>
      </c>
      <c r="M354" t="s">
        <v>1532</v>
      </c>
      <c r="N354" s="42">
        <v>277724711</v>
      </c>
      <c r="O354" s="42">
        <v>33642586</v>
      </c>
      <c r="P354" s="42">
        <v>210569758</v>
      </c>
      <c r="Q354" s="42">
        <v>59943942</v>
      </c>
      <c r="R354" s="42">
        <v>581880997</v>
      </c>
      <c r="T354" s="3">
        <f t="shared" si="26"/>
        <v>0</v>
      </c>
      <c r="U354" s="3">
        <f t="shared" si="27"/>
        <v>0</v>
      </c>
      <c r="V354" s="3">
        <f t="shared" si="28"/>
        <v>0</v>
      </c>
      <c r="W354" s="3">
        <f t="shared" si="29"/>
        <v>0</v>
      </c>
      <c r="X354" s="3">
        <f t="shared" si="30"/>
        <v>0</v>
      </c>
    </row>
    <row r="355" spans="1:24" x14ac:dyDescent="0.25">
      <c r="A355">
        <v>18410</v>
      </c>
      <c r="B355" t="s">
        <v>404</v>
      </c>
      <c r="C355" t="s">
        <v>411</v>
      </c>
      <c r="D355" t="s">
        <v>403</v>
      </c>
      <c r="E355" s="42">
        <v>330249118</v>
      </c>
      <c r="F355" s="42">
        <v>20578607</v>
      </c>
      <c r="G355" s="42">
        <v>419675061</v>
      </c>
      <c r="H355" s="42">
        <v>93246132</v>
      </c>
      <c r="I355" s="42">
        <v>863748918</v>
      </c>
      <c r="K355">
        <v>18410</v>
      </c>
      <c r="L355" t="s">
        <v>404</v>
      </c>
      <c r="M355" t="s">
        <v>1533</v>
      </c>
      <c r="N355" s="42">
        <v>330249118</v>
      </c>
      <c r="O355" s="42">
        <v>20578607</v>
      </c>
      <c r="P355" s="42">
        <v>419675061</v>
      </c>
      <c r="Q355" s="42">
        <v>93246132</v>
      </c>
      <c r="R355" s="42">
        <v>863748918</v>
      </c>
      <c r="T355" s="3">
        <f t="shared" si="26"/>
        <v>0</v>
      </c>
      <c r="U355" s="3">
        <f t="shared" si="27"/>
        <v>0</v>
      </c>
      <c r="V355" s="3">
        <f t="shared" si="28"/>
        <v>0</v>
      </c>
      <c r="W355" s="3">
        <f t="shared" si="29"/>
        <v>0</v>
      </c>
      <c r="X355" s="3">
        <f t="shared" si="30"/>
        <v>0</v>
      </c>
    </row>
    <row r="356" spans="1:24" x14ac:dyDescent="0.25">
      <c r="A356">
        <v>18460</v>
      </c>
      <c r="B356" t="s">
        <v>404</v>
      </c>
      <c r="C356" t="s">
        <v>412</v>
      </c>
      <c r="D356" t="s">
        <v>403</v>
      </c>
      <c r="E356" s="42">
        <v>296233533</v>
      </c>
      <c r="F356" s="42">
        <v>32111633</v>
      </c>
      <c r="G356" s="42">
        <v>323505675</v>
      </c>
      <c r="H356" s="42">
        <v>59943942</v>
      </c>
      <c r="I356" s="42">
        <v>711794783</v>
      </c>
      <c r="K356">
        <v>18460</v>
      </c>
      <c r="L356" t="s">
        <v>404</v>
      </c>
      <c r="M356" t="s">
        <v>1534</v>
      </c>
      <c r="N356" s="42">
        <v>296233533</v>
      </c>
      <c r="O356" s="42">
        <v>32111633</v>
      </c>
      <c r="P356" s="42">
        <v>323505675</v>
      </c>
      <c r="Q356" s="42">
        <v>59943942</v>
      </c>
      <c r="R356" s="42">
        <v>711794783</v>
      </c>
      <c r="T356" s="3">
        <f t="shared" si="26"/>
        <v>0</v>
      </c>
      <c r="U356" s="3">
        <f t="shared" si="27"/>
        <v>0</v>
      </c>
      <c r="V356" s="3">
        <f t="shared" si="28"/>
        <v>0</v>
      </c>
      <c r="W356" s="3">
        <f t="shared" si="29"/>
        <v>0</v>
      </c>
      <c r="X356" s="3">
        <f t="shared" si="30"/>
        <v>0</v>
      </c>
    </row>
    <row r="357" spans="1:24" x14ac:dyDescent="0.25">
      <c r="A357">
        <v>18479</v>
      </c>
      <c r="B357" t="s">
        <v>404</v>
      </c>
      <c r="C357" t="s">
        <v>413</v>
      </c>
      <c r="D357" t="s">
        <v>403</v>
      </c>
      <c r="E357" s="42">
        <v>62554910</v>
      </c>
      <c r="F357" s="42">
        <v>3592843</v>
      </c>
      <c r="G357" s="42">
        <v>87883380</v>
      </c>
      <c r="H357" s="42">
        <v>19981314</v>
      </c>
      <c r="I357" s="42">
        <v>174012447</v>
      </c>
      <c r="K357">
        <v>18479</v>
      </c>
      <c r="L357" t="s">
        <v>404</v>
      </c>
      <c r="M357" t="s">
        <v>1535</v>
      </c>
      <c r="N357" s="42">
        <v>62554910</v>
      </c>
      <c r="O357" s="42">
        <v>3592843</v>
      </c>
      <c r="P357" s="42">
        <v>87883380</v>
      </c>
      <c r="Q357" s="42">
        <v>19981314</v>
      </c>
      <c r="R357" s="42">
        <v>174012447</v>
      </c>
      <c r="T357" s="3">
        <f t="shared" si="26"/>
        <v>0</v>
      </c>
      <c r="U357" s="3">
        <f t="shared" si="27"/>
        <v>0</v>
      </c>
      <c r="V357" s="3">
        <f t="shared" si="28"/>
        <v>0</v>
      </c>
      <c r="W357" s="3">
        <f t="shared" si="29"/>
        <v>0</v>
      </c>
      <c r="X357" s="3">
        <f t="shared" si="30"/>
        <v>0</v>
      </c>
    </row>
    <row r="358" spans="1:24" x14ac:dyDescent="0.25">
      <c r="A358">
        <v>18592</v>
      </c>
      <c r="B358" t="s">
        <v>404</v>
      </c>
      <c r="C358" t="s">
        <v>414</v>
      </c>
      <c r="D358" t="s">
        <v>403</v>
      </c>
      <c r="E358" s="42">
        <v>629220125</v>
      </c>
      <c r="F358" s="42">
        <v>13337787</v>
      </c>
      <c r="G358" s="42">
        <v>481113255</v>
      </c>
      <c r="H358" s="42">
        <v>166510953</v>
      </c>
      <c r="I358" s="42">
        <v>1290182120</v>
      </c>
      <c r="K358">
        <v>18592</v>
      </c>
      <c r="L358" t="s">
        <v>404</v>
      </c>
      <c r="M358" t="s">
        <v>1536</v>
      </c>
      <c r="N358" s="42">
        <v>629220125</v>
      </c>
      <c r="O358" s="42">
        <v>13337787</v>
      </c>
      <c r="P358" s="42">
        <v>481113255</v>
      </c>
      <c r="Q358" s="42">
        <v>166510950</v>
      </c>
      <c r="R358" s="42">
        <v>1290182117</v>
      </c>
      <c r="T358" s="3">
        <f t="shared" si="26"/>
        <v>0</v>
      </c>
      <c r="U358" s="3">
        <f t="shared" si="27"/>
        <v>0</v>
      </c>
      <c r="V358" s="3">
        <f t="shared" si="28"/>
        <v>0</v>
      </c>
      <c r="W358" s="3">
        <f t="shared" si="29"/>
        <v>3</v>
      </c>
      <c r="X358" s="3">
        <f t="shared" si="30"/>
        <v>3</v>
      </c>
    </row>
    <row r="359" spans="1:24" x14ac:dyDescent="0.25">
      <c r="A359">
        <v>18610</v>
      </c>
      <c r="B359" t="s">
        <v>404</v>
      </c>
      <c r="C359" t="s">
        <v>415</v>
      </c>
      <c r="D359" t="s">
        <v>403</v>
      </c>
      <c r="E359" s="42">
        <v>335877908</v>
      </c>
      <c r="F359" s="42">
        <v>10752418</v>
      </c>
      <c r="G359" s="42">
        <v>221091026</v>
      </c>
      <c r="H359" s="42">
        <v>47955154</v>
      </c>
      <c r="I359" s="42">
        <v>615676506</v>
      </c>
      <c r="K359">
        <v>18610</v>
      </c>
      <c r="L359" t="s">
        <v>404</v>
      </c>
      <c r="M359" t="s">
        <v>1537</v>
      </c>
      <c r="N359" s="42">
        <v>335877908</v>
      </c>
      <c r="O359" s="42">
        <v>10752418</v>
      </c>
      <c r="P359" s="42">
        <v>221091026</v>
      </c>
      <c r="Q359" s="42">
        <v>47955154</v>
      </c>
      <c r="R359" s="42">
        <v>615676506</v>
      </c>
      <c r="T359" s="3">
        <f t="shared" si="26"/>
        <v>0</v>
      </c>
      <c r="U359" s="3">
        <f t="shared" si="27"/>
        <v>0</v>
      </c>
      <c r="V359" s="3">
        <f t="shared" si="28"/>
        <v>0</v>
      </c>
      <c r="W359" s="3">
        <f t="shared" si="29"/>
        <v>0</v>
      </c>
      <c r="X359" s="3">
        <f t="shared" si="30"/>
        <v>0</v>
      </c>
    </row>
    <row r="360" spans="1:24" x14ac:dyDescent="0.25">
      <c r="A360">
        <v>18753</v>
      </c>
      <c r="B360" t="s">
        <v>404</v>
      </c>
      <c r="C360" t="s">
        <v>416</v>
      </c>
      <c r="D360" t="s">
        <v>403</v>
      </c>
      <c r="E360" s="42">
        <v>1471924110</v>
      </c>
      <c r="F360" s="42">
        <v>72405410</v>
      </c>
      <c r="G360" s="42">
        <v>918404045</v>
      </c>
      <c r="H360" s="42">
        <v>313040592</v>
      </c>
      <c r="I360" s="42">
        <v>2775774157</v>
      </c>
      <c r="K360">
        <v>18753</v>
      </c>
      <c r="L360" t="s">
        <v>404</v>
      </c>
      <c r="M360" t="s">
        <v>1538</v>
      </c>
      <c r="N360" s="42">
        <v>1471924110</v>
      </c>
      <c r="O360" s="42">
        <v>72405410</v>
      </c>
      <c r="P360" s="42">
        <v>918404045</v>
      </c>
      <c r="Q360" s="42">
        <v>313040586</v>
      </c>
      <c r="R360" s="42">
        <v>2775774151</v>
      </c>
      <c r="T360" s="3">
        <f t="shared" si="26"/>
        <v>0</v>
      </c>
      <c r="U360" s="3">
        <f t="shared" si="27"/>
        <v>0</v>
      </c>
      <c r="V360" s="3">
        <f t="shared" si="28"/>
        <v>0</v>
      </c>
      <c r="W360" s="3">
        <f t="shared" si="29"/>
        <v>6</v>
      </c>
      <c r="X360" s="3">
        <f t="shared" si="30"/>
        <v>6</v>
      </c>
    </row>
    <row r="361" spans="1:24" x14ac:dyDescent="0.25">
      <c r="A361">
        <v>18756</v>
      </c>
      <c r="B361" t="s">
        <v>404</v>
      </c>
      <c r="C361" t="s">
        <v>417</v>
      </c>
      <c r="D361" t="s">
        <v>403</v>
      </c>
      <c r="E361" s="42">
        <v>332361469</v>
      </c>
      <c r="F361" s="42">
        <v>18674634</v>
      </c>
      <c r="G361" s="42">
        <v>360377710</v>
      </c>
      <c r="H361" s="42">
        <v>81257344</v>
      </c>
      <c r="I361" s="42">
        <v>792671157</v>
      </c>
      <c r="K361">
        <v>18756</v>
      </c>
      <c r="L361" t="s">
        <v>404</v>
      </c>
      <c r="M361" t="s">
        <v>1539</v>
      </c>
      <c r="N361" s="42">
        <v>332361469</v>
      </c>
      <c r="O361" s="42">
        <v>18674634</v>
      </c>
      <c r="P361" s="42">
        <v>360377710</v>
      </c>
      <c r="Q361" s="42">
        <v>81257344</v>
      </c>
      <c r="R361" s="42">
        <v>792671157</v>
      </c>
      <c r="T361" s="3">
        <f t="shared" si="26"/>
        <v>0</v>
      </c>
      <c r="U361" s="3">
        <f t="shared" si="27"/>
        <v>0</v>
      </c>
      <c r="V361" s="3">
        <f t="shared" si="28"/>
        <v>0</v>
      </c>
      <c r="W361" s="3">
        <f t="shared" si="29"/>
        <v>0</v>
      </c>
      <c r="X361" s="3">
        <f t="shared" si="30"/>
        <v>0</v>
      </c>
    </row>
    <row r="362" spans="1:24" x14ac:dyDescent="0.25">
      <c r="A362">
        <v>18785</v>
      </c>
      <c r="B362" t="s">
        <v>404</v>
      </c>
      <c r="C362" t="s">
        <v>418</v>
      </c>
      <c r="D362" t="s">
        <v>403</v>
      </c>
      <c r="E362" s="42">
        <v>153806635</v>
      </c>
      <c r="F362" s="42">
        <v>5882555</v>
      </c>
      <c r="G362" s="42">
        <v>129572272</v>
      </c>
      <c r="H362" s="42">
        <v>26641752</v>
      </c>
      <c r="I362" s="42">
        <v>315903214</v>
      </c>
      <c r="K362">
        <v>18785</v>
      </c>
      <c r="L362" t="s">
        <v>404</v>
      </c>
      <c r="M362" t="s">
        <v>1540</v>
      </c>
      <c r="N362" s="42">
        <v>153806635</v>
      </c>
      <c r="O362" s="42">
        <v>5882555</v>
      </c>
      <c r="P362" s="42">
        <v>129572272</v>
      </c>
      <c r="Q362" s="42">
        <v>26641752</v>
      </c>
      <c r="R362" s="42">
        <v>315903214</v>
      </c>
      <c r="T362" s="3">
        <f t="shared" si="26"/>
        <v>0</v>
      </c>
      <c r="U362" s="3">
        <f t="shared" si="27"/>
        <v>0</v>
      </c>
      <c r="V362" s="3">
        <f t="shared" si="28"/>
        <v>0</v>
      </c>
      <c r="W362" s="3">
        <f t="shared" si="29"/>
        <v>0</v>
      </c>
      <c r="X362" s="3">
        <f t="shared" si="30"/>
        <v>0</v>
      </c>
    </row>
    <row r="363" spans="1:24" x14ac:dyDescent="0.25">
      <c r="A363">
        <v>18860</v>
      </c>
      <c r="B363" t="s">
        <v>404</v>
      </c>
      <c r="C363" t="s">
        <v>160</v>
      </c>
      <c r="D363" t="s">
        <v>403</v>
      </c>
      <c r="E363" s="42">
        <v>144529291</v>
      </c>
      <c r="F363" s="42">
        <v>10649275</v>
      </c>
      <c r="G363" s="42">
        <v>216620957</v>
      </c>
      <c r="H363" s="42">
        <v>53283504</v>
      </c>
      <c r="I363" s="42">
        <v>425083027</v>
      </c>
      <c r="K363">
        <v>18860</v>
      </c>
      <c r="L363" t="s">
        <v>404</v>
      </c>
      <c r="M363" t="s">
        <v>1310</v>
      </c>
      <c r="N363" s="42">
        <v>144529291</v>
      </c>
      <c r="O363" s="42">
        <v>10649275</v>
      </c>
      <c r="P363" s="42">
        <v>216620957</v>
      </c>
      <c r="Q363" s="42">
        <v>53283504</v>
      </c>
      <c r="R363" s="42">
        <v>425083027</v>
      </c>
      <c r="T363" s="3">
        <f t="shared" si="26"/>
        <v>0</v>
      </c>
      <c r="U363" s="3">
        <f t="shared" si="27"/>
        <v>0</v>
      </c>
      <c r="V363" s="3">
        <f t="shared" si="28"/>
        <v>0</v>
      </c>
      <c r="W363" s="3">
        <f t="shared" si="29"/>
        <v>0</v>
      </c>
      <c r="X363" s="3">
        <f t="shared" si="30"/>
        <v>0</v>
      </c>
    </row>
    <row r="364" spans="1:24" x14ac:dyDescent="0.25">
      <c r="A364">
        <v>19001</v>
      </c>
      <c r="B364" t="s">
        <v>419</v>
      </c>
      <c r="C364" t="s">
        <v>420</v>
      </c>
      <c r="D364" t="s">
        <v>421</v>
      </c>
      <c r="E364" s="42">
        <v>3061637607</v>
      </c>
      <c r="F364" s="42">
        <v>38765121</v>
      </c>
      <c r="G364" s="42">
        <v>906399678</v>
      </c>
      <c r="H364" s="42">
        <v>273077959</v>
      </c>
      <c r="I364" s="42">
        <v>4279880365</v>
      </c>
      <c r="K364">
        <v>19001</v>
      </c>
      <c r="L364" t="s">
        <v>422</v>
      </c>
      <c r="M364" t="s">
        <v>1541</v>
      </c>
      <c r="N364" s="42">
        <v>3061637607</v>
      </c>
      <c r="O364" s="42">
        <v>38765121</v>
      </c>
      <c r="P364" s="42">
        <v>906399678</v>
      </c>
      <c r="Q364" s="42">
        <v>273077958</v>
      </c>
      <c r="R364" s="42">
        <v>4279880364</v>
      </c>
      <c r="T364" s="3">
        <f t="shared" si="26"/>
        <v>0</v>
      </c>
      <c r="U364" s="3">
        <f t="shared" si="27"/>
        <v>0</v>
      </c>
      <c r="V364" s="3">
        <f t="shared" si="28"/>
        <v>0</v>
      </c>
      <c r="W364" s="3">
        <f t="shared" si="29"/>
        <v>1</v>
      </c>
      <c r="X364" s="3">
        <f t="shared" si="30"/>
        <v>1</v>
      </c>
    </row>
    <row r="365" spans="1:24" x14ac:dyDescent="0.25">
      <c r="A365">
        <v>19022</v>
      </c>
      <c r="B365" t="s">
        <v>422</v>
      </c>
      <c r="C365" t="s">
        <v>423</v>
      </c>
      <c r="D365" t="s">
        <v>421</v>
      </c>
      <c r="E365" s="42">
        <v>266666551</v>
      </c>
      <c r="F365" s="42">
        <v>19703723</v>
      </c>
      <c r="G365" s="42">
        <v>292499145</v>
      </c>
      <c r="H365" s="42">
        <v>59943942</v>
      </c>
      <c r="I365" s="42">
        <v>638813361</v>
      </c>
      <c r="K365">
        <v>19022</v>
      </c>
      <c r="L365" t="s">
        <v>422</v>
      </c>
      <c r="M365" t="s">
        <v>1542</v>
      </c>
      <c r="N365" s="42">
        <v>266666551</v>
      </c>
      <c r="O365" s="42">
        <v>19703723</v>
      </c>
      <c r="P365" s="42">
        <v>292499145</v>
      </c>
      <c r="Q365" s="42">
        <v>59943942</v>
      </c>
      <c r="R365" s="42">
        <v>638813361</v>
      </c>
      <c r="T365" s="3">
        <f t="shared" si="26"/>
        <v>0</v>
      </c>
      <c r="U365" s="3">
        <f t="shared" si="27"/>
        <v>0</v>
      </c>
      <c r="V365" s="3">
        <f t="shared" si="28"/>
        <v>0</v>
      </c>
      <c r="W365" s="3">
        <f t="shared" si="29"/>
        <v>0</v>
      </c>
      <c r="X365" s="3">
        <f t="shared" si="30"/>
        <v>0</v>
      </c>
    </row>
    <row r="366" spans="1:24" x14ac:dyDescent="0.25">
      <c r="A366">
        <v>19050</v>
      </c>
      <c r="B366" t="s">
        <v>422</v>
      </c>
      <c r="C366" t="s">
        <v>51</v>
      </c>
      <c r="D366" t="s">
        <v>421</v>
      </c>
      <c r="E366" s="42">
        <v>627099127</v>
      </c>
      <c r="F366" s="42">
        <v>9550166</v>
      </c>
      <c r="G366" s="42">
        <v>507501867</v>
      </c>
      <c r="H366" s="42">
        <v>119887884</v>
      </c>
      <c r="I366" s="42">
        <v>1264039044</v>
      </c>
      <c r="K366">
        <v>19050</v>
      </c>
      <c r="L366" t="s">
        <v>422</v>
      </c>
      <c r="M366" t="s">
        <v>1216</v>
      </c>
      <c r="N366" s="42">
        <v>627099127</v>
      </c>
      <c r="O366" s="42">
        <v>9550166</v>
      </c>
      <c r="P366" s="42">
        <v>507501867</v>
      </c>
      <c r="Q366" s="42">
        <v>119887884</v>
      </c>
      <c r="R366" s="42">
        <v>1264039044</v>
      </c>
      <c r="T366" s="3">
        <f t="shared" si="26"/>
        <v>0</v>
      </c>
      <c r="U366" s="3">
        <f t="shared" si="27"/>
        <v>0</v>
      </c>
      <c r="V366" s="3">
        <f t="shared" si="28"/>
        <v>0</v>
      </c>
      <c r="W366" s="3">
        <f t="shared" si="29"/>
        <v>0</v>
      </c>
      <c r="X366" s="3">
        <f t="shared" si="30"/>
        <v>0</v>
      </c>
    </row>
    <row r="367" spans="1:24" x14ac:dyDescent="0.25">
      <c r="A367">
        <v>19075</v>
      </c>
      <c r="B367" t="s">
        <v>422</v>
      </c>
      <c r="C367" t="s">
        <v>424</v>
      </c>
      <c r="D367" t="s">
        <v>421</v>
      </c>
      <c r="E367" s="42">
        <v>361798391</v>
      </c>
      <c r="F367" s="42">
        <v>1942704</v>
      </c>
      <c r="G367" s="42">
        <v>319799447</v>
      </c>
      <c r="H367" s="42">
        <v>93246133</v>
      </c>
      <c r="I367" s="42">
        <v>776786675</v>
      </c>
      <c r="K367">
        <v>19075</v>
      </c>
      <c r="L367" t="s">
        <v>422</v>
      </c>
      <c r="M367" t="s">
        <v>1543</v>
      </c>
      <c r="N367" s="42">
        <v>361798391</v>
      </c>
      <c r="O367" s="42">
        <v>1942704</v>
      </c>
      <c r="P367" s="42">
        <v>319799447</v>
      </c>
      <c r="Q367" s="42">
        <v>93246132</v>
      </c>
      <c r="R367" s="42">
        <v>776786674</v>
      </c>
      <c r="T367" s="3">
        <f t="shared" si="26"/>
        <v>0</v>
      </c>
      <c r="U367" s="3">
        <f t="shared" si="27"/>
        <v>0</v>
      </c>
      <c r="V367" s="3">
        <f t="shared" si="28"/>
        <v>0</v>
      </c>
      <c r="W367" s="3">
        <f t="shared" si="29"/>
        <v>1</v>
      </c>
      <c r="X367" s="3">
        <f t="shared" si="30"/>
        <v>1</v>
      </c>
    </row>
    <row r="368" spans="1:24" x14ac:dyDescent="0.25">
      <c r="A368">
        <v>19100</v>
      </c>
      <c r="B368" t="s">
        <v>422</v>
      </c>
      <c r="C368" t="s">
        <v>59</v>
      </c>
      <c r="D368" t="s">
        <v>421</v>
      </c>
      <c r="E368" s="42">
        <v>615609523</v>
      </c>
      <c r="F368" s="42">
        <v>24074687</v>
      </c>
      <c r="G368" s="42">
        <v>817009089</v>
      </c>
      <c r="H368" s="42">
        <v>173171388</v>
      </c>
      <c r="I368" s="42">
        <v>1629864687</v>
      </c>
      <c r="K368">
        <v>19100</v>
      </c>
      <c r="L368" t="s">
        <v>422</v>
      </c>
      <c r="M368" t="s">
        <v>1544</v>
      </c>
      <c r="N368" s="42">
        <v>615609523</v>
      </c>
      <c r="O368" s="42">
        <v>24074687</v>
      </c>
      <c r="P368" s="42">
        <v>817009089</v>
      </c>
      <c r="Q368" s="42">
        <v>173171388</v>
      </c>
      <c r="R368" s="42">
        <v>1629864687</v>
      </c>
      <c r="T368" s="3">
        <f t="shared" si="26"/>
        <v>0</v>
      </c>
      <c r="U368" s="3">
        <f t="shared" si="27"/>
        <v>0</v>
      </c>
      <c r="V368" s="3">
        <f t="shared" si="28"/>
        <v>0</v>
      </c>
      <c r="W368" s="3">
        <f t="shared" si="29"/>
        <v>0</v>
      </c>
      <c r="X368" s="3">
        <f t="shared" si="30"/>
        <v>0</v>
      </c>
    </row>
    <row r="369" spans="1:24" x14ac:dyDescent="0.25">
      <c r="A369">
        <v>19110</v>
      </c>
      <c r="B369" t="s">
        <v>422</v>
      </c>
      <c r="C369" t="s">
        <v>425</v>
      </c>
      <c r="D369" t="s">
        <v>421</v>
      </c>
      <c r="E369" s="42">
        <v>593199151</v>
      </c>
      <c r="F369" s="42">
        <v>8257656</v>
      </c>
      <c r="G369" s="42">
        <v>527090723</v>
      </c>
      <c r="H369" s="42">
        <v>159850512</v>
      </c>
      <c r="I369" s="42">
        <v>1288398042</v>
      </c>
      <c r="K369">
        <v>19110</v>
      </c>
      <c r="L369" t="s">
        <v>422</v>
      </c>
      <c r="M369" t="s">
        <v>1545</v>
      </c>
      <c r="N369" s="42">
        <v>593199151</v>
      </c>
      <c r="O369" s="42">
        <v>8257656</v>
      </c>
      <c r="P369" s="42">
        <v>527090723</v>
      </c>
      <c r="Q369" s="42">
        <v>159850512</v>
      </c>
      <c r="R369" s="42">
        <v>1288398042</v>
      </c>
      <c r="T369" s="3">
        <f t="shared" si="26"/>
        <v>0</v>
      </c>
      <c r="U369" s="3">
        <f t="shared" si="27"/>
        <v>0</v>
      </c>
      <c r="V369" s="3">
        <f t="shared" si="28"/>
        <v>0</v>
      </c>
      <c r="W369" s="3">
        <f t="shared" si="29"/>
        <v>0</v>
      </c>
      <c r="X369" s="3">
        <f t="shared" si="30"/>
        <v>0</v>
      </c>
    </row>
    <row r="370" spans="1:24" x14ac:dyDescent="0.25">
      <c r="A370">
        <v>19130</v>
      </c>
      <c r="B370" t="s">
        <v>422</v>
      </c>
      <c r="C370" t="s">
        <v>426</v>
      </c>
      <c r="D370" t="s">
        <v>421</v>
      </c>
      <c r="E370" s="42">
        <v>814887482</v>
      </c>
      <c r="F370" s="42">
        <v>23728186</v>
      </c>
      <c r="G370" s="42">
        <v>832057821</v>
      </c>
      <c r="H370" s="42">
        <v>255316792</v>
      </c>
      <c r="I370" s="42">
        <v>1925990281</v>
      </c>
      <c r="K370">
        <v>19130</v>
      </c>
      <c r="L370" t="s">
        <v>422</v>
      </c>
      <c r="M370" t="s">
        <v>1546</v>
      </c>
      <c r="N370" s="42">
        <v>814887482</v>
      </c>
      <c r="O370" s="42">
        <v>23728186</v>
      </c>
      <c r="P370" s="42">
        <v>832057821</v>
      </c>
      <c r="Q370" s="42">
        <v>255316790</v>
      </c>
      <c r="R370" s="42">
        <v>1925990279</v>
      </c>
      <c r="T370" s="3">
        <f t="shared" si="26"/>
        <v>0</v>
      </c>
      <c r="U370" s="3">
        <f t="shared" si="27"/>
        <v>0</v>
      </c>
      <c r="V370" s="3">
        <f t="shared" si="28"/>
        <v>0</v>
      </c>
      <c r="W370" s="3">
        <f t="shared" si="29"/>
        <v>2</v>
      </c>
      <c r="X370" s="3">
        <f t="shared" si="30"/>
        <v>2</v>
      </c>
    </row>
    <row r="371" spans="1:24" x14ac:dyDescent="0.25">
      <c r="A371">
        <v>19137</v>
      </c>
      <c r="B371" t="s">
        <v>422</v>
      </c>
      <c r="C371" t="s">
        <v>427</v>
      </c>
      <c r="D371" t="s">
        <v>421</v>
      </c>
      <c r="E371" s="42">
        <v>1302719114</v>
      </c>
      <c r="F371" s="42">
        <v>37339046</v>
      </c>
      <c r="G371" s="42">
        <v>359400768</v>
      </c>
      <c r="H371" s="42">
        <v>106567008</v>
      </c>
      <c r="I371" s="42">
        <v>1806025936</v>
      </c>
      <c r="K371">
        <v>19137</v>
      </c>
      <c r="L371" t="s">
        <v>422</v>
      </c>
      <c r="M371" t="s">
        <v>1547</v>
      </c>
      <c r="N371" s="42">
        <v>1302719114</v>
      </c>
      <c r="O371" s="42">
        <v>37339046</v>
      </c>
      <c r="P371" s="42">
        <v>359400768</v>
      </c>
      <c r="Q371" s="42">
        <v>106567008</v>
      </c>
      <c r="R371" s="42">
        <v>1806025936</v>
      </c>
      <c r="T371" s="3">
        <f t="shared" si="26"/>
        <v>0</v>
      </c>
      <c r="U371" s="3">
        <f t="shared" si="27"/>
        <v>0</v>
      </c>
      <c r="V371" s="3">
        <f t="shared" si="28"/>
        <v>0</v>
      </c>
      <c r="W371" s="3">
        <f t="shared" si="29"/>
        <v>0</v>
      </c>
      <c r="X371" s="3">
        <f t="shared" si="30"/>
        <v>0</v>
      </c>
    </row>
    <row r="372" spans="1:24" x14ac:dyDescent="0.25">
      <c r="A372">
        <v>19142</v>
      </c>
      <c r="B372" t="s">
        <v>422</v>
      </c>
      <c r="C372" t="s">
        <v>428</v>
      </c>
      <c r="D372" t="s">
        <v>421</v>
      </c>
      <c r="E372" s="42">
        <v>719344713</v>
      </c>
      <c r="F372" s="42">
        <v>9406227</v>
      </c>
      <c r="G372" s="42">
        <v>416188360</v>
      </c>
      <c r="H372" s="42">
        <v>173171391</v>
      </c>
      <c r="I372" s="42">
        <v>1318110691</v>
      </c>
      <c r="K372">
        <v>19142</v>
      </c>
      <c r="L372" t="s">
        <v>422</v>
      </c>
      <c r="M372" t="s">
        <v>1548</v>
      </c>
      <c r="N372" s="42">
        <v>719344713</v>
      </c>
      <c r="O372" s="42">
        <v>9406227</v>
      </c>
      <c r="P372" s="42">
        <v>416188360</v>
      </c>
      <c r="Q372" s="42">
        <v>173171388</v>
      </c>
      <c r="R372" s="42">
        <v>1318110688</v>
      </c>
      <c r="T372" s="3">
        <f t="shared" si="26"/>
        <v>0</v>
      </c>
      <c r="U372" s="3">
        <f t="shared" si="27"/>
        <v>0</v>
      </c>
      <c r="V372" s="3">
        <f t="shared" si="28"/>
        <v>0</v>
      </c>
      <c r="W372" s="3">
        <f t="shared" si="29"/>
        <v>3</v>
      </c>
      <c r="X372" s="3">
        <f t="shared" si="30"/>
        <v>3</v>
      </c>
    </row>
    <row r="373" spans="1:24" x14ac:dyDescent="0.25">
      <c r="A373">
        <v>19212</v>
      </c>
      <c r="B373" t="s">
        <v>422</v>
      </c>
      <c r="C373" t="s">
        <v>429</v>
      </c>
      <c r="D373" t="s">
        <v>421</v>
      </c>
      <c r="E373" s="42">
        <v>503075317</v>
      </c>
      <c r="F373" s="42">
        <v>13573962</v>
      </c>
      <c r="G373" s="42">
        <v>200776177</v>
      </c>
      <c r="H373" s="42">
        <v>93246134</v>
      </c>
      <c r="I373" s="42">
        <v>810671590</v>
      </c>
      <c r="K373">
        <v>19212</v>
      </c>
      <c r="L373" t="s">
        <v>422</v>
      </c>
      <c r="M373" t="s">
        <v>1549</v>
      </c>
      <c r="N373" s="42">
        <v>503075317</v>
      </c>
      <c r="O373" s="42">
        <v>13573962</v>
      </c>
      <c r="P373" s="42">
        <v>200776177</v>
      </c>
      <c r="Q373" s="42">
        <v>93246132</v>
      </c>
      <c r="R373" s="42">
        <v>810671588</v>
      </c>
      <c r="T373" s="3">
        <f t="shared" si="26"/>
        <v>0</v>
      </c>
      <c r="U373" s="3">
        <f t="shared" si="27"/>
        <v>0</v>
      </c>
      <c r="V373" s="3">
        <f t="shared" si="28"/>
        <v>0</v>
      </c>
      <c r="W373" s="3">
        <f t="shared" si="29"/>
        <v>2</v>
      </c>
      <c r="X373" s="3">
        <f t="shared" si="30"/>
        <v>2</v>
      </c>
    </row>
    <row r="374" spans="1:24" x14ac:dyDescent="0.25">
      <c r="A374">
        <v>19256</v>
      </c>
      <c r="B374" t="s">
        <v>422</v>
      </c>
      <c r="C374" t="s">
        <v>430</v>
      </c>
      <c r="D374" t="s">
        <v>421</v>
      </c>
      <c r="E374" s="42">
        <v>777553090</v>
      </c>
      <c r="F374" s="42">
        <v>14302599</v>
      </c>
      <c r="G374" s="42">
        <v>850864507</v>
      </c>
      <c r="H374" s="42">
        <v>219794456</v>
      </c>
      <c r="I374" s="42">
        <v>1862514652</v>
      </c>
      <c r="K374">
        <v>19256</v>
      </c>
      <c r="L374" t="s">
        <v>422</v>
      </c>
      <c r="M374" t="s">
        <v>1550</v>
      </c>
      <c r="N374" s="42">
        <v>777553090</v>
      </c>
      <c r="O374" s="42">
        <v>14302599</v>
      </c>
      <c r="P374" s="42">
        <v>850864507</v>
      </c>
      <c r="Q374" s="42">
        <v>219794454</v>
      </c>
      <c r="R374" s="42">
        <v>1862514650</v>
      </c>
      <c r="T374" s="3">
        <f t="shared" si="26"/>
        <v>0</v>
      </c>
      <c r="U374" s="3">
        <f t="shared" si="27"/>
        <v>0</v>
      </c>
      <c r="V374" s="3">
        <f t="shared" si="28"/>
        <v>0</v>
      </c>
      <c r="W374" s="3">
        <f t="shared" si="29"/>
        <v>2</v>
      </c>
      <c r="X374" s="3">
        <f t="shared" si="30"/>
        <v>2</v>
      </c>
    </row>
    <row r="375" spans="1:24" x14ac:dyDescent="0.25">
      <c r="A375">
        <v>19290</v>
      </c>
      <c r="B375" t="s">
        <v>422</v>
      </c>
      <c r="C375" t="s">
        <v>402</v>
      </c>
      <c r="D375" t="s">
        <v>421</v>
      </c>
      <c r="E375" s="42">
        <v>84407711</v>
      </c>
      <c r="F375" s="42">
        <v>0</v>
      </c>
      <c r="G375" s="42">
        <v>107966276</v>
      </c>
      <c r="H375" s="42">
        <v>26641752</v>
      </c>
      <c r="I375" s="42">
        <v>219015739</v>
      </c>
      <c r="K375">
        <v>19290</v>
      </c>
      <c r="L375" t="s">
        <v>422</v>
      </c>
      <c r="M375" t="s">
        <v>401</v>
      </c>
      <c r="N375" s="42">
        <v>84407711</v>
      </c>
      <c r="O375" s="42">
        <v>0</v>
      </c>
      <c r="P375" s="42">
        <v>107966276</v>
      </c>
      <c r="Q375" s="42">
        <v>26641752</v>
      </c>
      <c r="R375" s="42">
        <v>219015739</v>
      </c>
      <c r="T375" s="3">
        <f t="shared" si="26"/>
        <v>0</v>
      </c>
      <c r="U375" s="3">
        <f t="shared" si="27"/>
        <v>0</v>
      </c>
      <c r="V375" s="3">
        <f t="shared" si="28"/>
        <v>0</v>
      </c>
      <c r="W375" s="3">
        <f t="shared" si="29"/>
        <v>0</v>
      </c>
      <c r="X375" s="3">
        <f t="shared" si="30"/>
        <v>0</v>
      </c>
    </row>
    <row r="376" spans="1:24" x14ac:dyDescent="0.25">
      <c r="A376">
        <v>19300</v>
      </c>
      <c r="B376" t="s">
        <v>422</v>
      </c>
      <c r="C376" t="s">
        <v>431</v>
      </c>
      <c r="D376" t="s">
        <v>421</v>
      </c>
      <c r="E376" s="42">
        <v>282831063</v>
      </c>
      <c r="F376" s="42">
        <v>0</v>
      </c>
      <c r="G376" s="42">
        <v>125568015</v>
      </c>
      <c r="H376" s="42">
        <v>39962628</v>
      </c>
      <c r="I376" s="42">
        <v>448361706</v>
      </c>
      <c r="K376">
        <v>19300</v>
      </c>
      <c r="L376" t="s">
        <v>422</v>
      </c>
      <c r="M376" t="s">
        <v>1551</v>
      </c>
      <c r="N376" s="42">
        <v>282831063</v>
      </c>
      <c r="O376" s="42">
        <v>0</v>
      </c>
      <c r="P376" s="42">
        <v>125568015</v>
      </c>
      <c r="Q376" s="42">
        <v>39962628</v>
      </c>
      <c r="R376" s="42">
        <v>448361706</v>
      </c>
      <c r="T376" s="3">
        <f t="shared" si="26"/>
        <v>0</v>
      </c>
      <c r="U376" s="3">
        <f t="shared" si="27"/>
        <v>0</v>
      </c>
      <c r="V376" s="3">
        <f t="shared" si="28"/>
        <v>0</v>
      </c>
      <c r="W376" s="3">
        <f t="shared" si="29"/>
        <v>0</v>
      </c>
      <c r="X376" s="3">
        <f t="shared" si="30"/>
        <v>0</v>
      </c>
    </row>
    <row r="377" spans="1:24" x14ac:dyDescent="0.25">
      <c r="A377">
        <v>19318</v>
      </c>
      <c r="B377" t="s">
        <v>422</v>
      </c>
      <c r="C377" t="s">
        <v>432</v>
      </c>
      <c r="D377" t="s">
        <v>421</v>
      </c>
      <c r="E377" s="42">
        <v>1037471210</v>
      </c>
      <c r="F377" s="42">
        <v>46172937</v>
      </c>
      <c r="G377" s="42">
        <v>777064546</v>
      </c>
      <c r="H377" s="42">
        <v>173171391</v>
      </c>
      <c r="I377" s="42">
        <v>2033880084</v>
      </c>
      <c r="K377">
        <v>19318</v>
      </c>
      <c r="L377" t="s">
        <v>422</v>
      </c>
      <c r="M377" t="s">
        <v>1552</v>
      </c>
      <c r="N377" s="42">
        <v>1037471210</v>
      </c>
      <c r="O377" s="42">
        <v>46172937</v>
      </c>
      <c r="P377" s="42">
        <v>777064546</v>
      </c>
      <c r="Q377" s="42">
        <v>173171388</v>
      </c>
      <c r="R377" s="42">
        <v>2033880081</v>
      </c>
      <c r="T377" s="3">
        <f t="shared" si="26"/>
        <v>0</v>
      </c>
      <c r="U377" s="3">
        <f t="shared" si="27"/>
        <v>0</v>
      </c>
      <c r="V377" s="3">
        <f t="shared" si="28"/>
        <v>0</v>
      </c>
      <c r="W377" s="3">
        <f t="shared" si="29"/>
        <v>3</v>
      </c>
      <c r="X377" s="3">
        <f t="shared" si="30"/>
        <v>3</v>
      </c>
    </row>
    <row r="378" spans="1:24" x14ac:dyDescent="0.25">
      <c r="A378">
        <v>19355</v>
      </c>
      <c r="B378" t="s">
        <v>422</v>
      </c>
      <c r="C378" t="s">
        <v>433</v>
      </c>
      <c r="D378" t="s">
        <v>421</v>
      </c>
      <c r="E378" s="42">
        <v>798391062</v>
      </c>
      <c r="F378" s="42">
        <v>3577059</v>
      </c>
      <c r="G378" s="42">
        <v>517030020</v>
      </c>
      <c r="H378" s="42">
        <v>159850514</v>
      </c>
      <c r="I378" s="42">
        <v>1478848655</v>
      </c>
      <c r="K378">
        <v>19355</v>
      </c>
      <c r="L378" t="s">
        <v>422</v>
      </c>
      <c r="M378" t="s">
        <v>1553</v>
      </c>
      <c r="N378" s="42">
        <v>798391062</v>
      </c>
      <c r="O378" s="42">
        <v>3577059</v>
      </c>
      <c r="P378" s="42">
        <v>517030020</v>
      </c>
      <c r="Q378" s="42">
        <v>159850512</v>
      </c>
      <c r="R378" s="42">
        <v>1478848653</v>
      </c>
      <c r="T378" s="3">
        <f t="shared" si="26"/>
        <v>0</v>
      </c>
      <c r="U378" s="3">
        <f t="shared" si="27"/>
        <v>0</v>
      </c>
      <c r="V378" s="3">
        <f t="shared" si="28"/>
        <v>0</v>
      </c>
      <c r="W378" s="3">
        <f t="shared" si="29"/>
        <v>2</v>
      </c>
      <c r="X378" s="3">
        <f t="shared" si="30"/>
        <v>2</v>
      </c>
    </row>
    <row r="379" spans="1:24" x14ac:dyDescent="0.25">
      <c r="A379">
        <v>19364</v>
      </c>
      <c r="B379" t="s">
        <v>422</v>
      </c>
      <c r="C379" t="s">
        <v>434</v>
      </c>
      <c r="D379" t="s">
        <v>421</v>
      </c>
      <c r="E379" s="42">
        <v>411795599</v>
      </c>
      <c r="F379" s="42">
        <v>0</v>
      </c>
      <c r="G379" s="42">
        <v>194900783</v>
      </c>
      <c r="H379" s="42">
        <v>79925258</v>
      </c>
      <c r="I379" s="42">
        <v>686621640</v>
      </c>
      <c r="K379">
        <v>19364</v>
      </c>
      <c r="L379" t="s">
        <v>422</v>
      </c>
      <c r="M379" t="s">
        <v>1554</v>
      </c>
      <c r="N379" s="42">
        <v>411795599</v>
      </c>
      <c r="O379" s="42">
        <v>0</v>
      </c>
      <c r="P379" s="42">
        <v>194900783</v>
      </c>
      <c r="Q379" s="42">
        <v>79925256</v>
      </c>
      <c r="R379" s="42">
        <v>686621638</v>
      </c>
      <c r="T379" s="3">
        <f t="shared" si="26"/>
        <v>0</v>
      </c>
      <c r="U379" s="3">
        <f t="shared" si="27"/>
        <v>0</v>
      </c>
      <c r="V379" s="3">
        <f t="shared" si="28"/>
        <v>0</v>
      </c>
      <c r="W379" s="3">
        <f t="shared" si="29"/>
        <v>2</v>
      </c>
      <c r="X379" s="3">
        <f t="shared" si="30"/>
        <v>2</v>
      </c>
    </row>
    <row r="380" spans="1:24" x14ac:dyDescent="0.25">
      <c r="A380">
        <v>19392</v>
      </c>
      <c r="B380" t="s">
        <v>422</v>
      </c>
      <c r="C380" t="s">
        <v>435</v>
      </c>
      <c r="D380" t="s">
        <v>421</v>
      </c>
      <c r="E380" s="42">
        <v>193412532</v>
      </c>
      <c r="F380" s="42">
        <v>5477906</v>
      </c>
      <c r="G380" s="42">
        <v>321761643</v>
      </c>
      <c r="H380" s="42">
        <v>73264818</v>
      </c>
      <c r="I380" s="42">
        <v>593916899</v>
      </c>
      <c r="K380">
        <v>19392</v>
      </c>
      <c r="L380" t="s">
        <v>422</v>
      </c>
      <c r="M380" t="s">
        <v>1555</v>
      </c>
      <c r="N380" s="42">
        <v>193412532</v>
      </c>
      <c r="O380" s="42">
        <v>5477906</v>
      </c>
      <c r="P380" s="42">
        <v>321761643</v>
      </c>
      <c r="Q380" s="42">
        <v>73264818</v>
      </c>
      <c r="R380" s="42">
        <v>593916899</v>
      </c>
      <c r="T380" s="3">
        <f t="shared" si="26"/>
        <v>0</v>
      </c>
      <c r="U380" s="3">
        <f t="shared" si="27"/>
        <v>0</v>
      </c>
      <c r="V380" s="3">
        <f t="shared" si="28"/>
        <v>0</v>
      </c>
      <c r="W380" s="3">
        <f t="shared" si="29"/>
        <v>0</v>
      </c>
      <c r="X380" s="3">
        <f t="shared" si="30"/>
        <v>0</v>
      </c>
    </row>
    <row r="381" spans="1:24" x14ac:dyDescent="0.25">
      <c r="A381">
        <v>19397</v>
      </c>
      <c r="B381" t="s">
        <v>422</v>
      </c>
      <c r="C381" t="s">
        <v>436</v>
      </c>
      <c r="D381" t="s">
        <v>421</v>
      </c>
      <c r="E381" s="42">
        <v>279203323</v>
      </c>
      <c r="F381" s="42">
        <v>15009879</v>
      </c>
      <c r="G381" s="42">
        <v>282063860</v>
      </c>
      <c r="H381" s="42">
        <v>66604380</v>
      </c>
      <c r="I381" s="42">
        <v>642881442</v>
      </c>
      <c r="K381">
        <v>19397</v>
      </c>
      <c r="L381" t="s">
        <v>422</v>
      </c>
      <c r="M381" t="s">
        <v>1556</v>
      </c>
      <c r="N381" s="42">
        <v>279203323</v>
      </c>
      <c r="O381" s="42">
        <v>15009879</v>
      </c>
      <c r="P381" s="42">
        <v>282063860</v>
      </c>
      <c r="Q381" s="42">
        <v>66604380</v>
      </c>
      <c r="R381" s="42">
        <v>642881442</v>
      </c>
      <c r="T381" s="3">
        <f t="shared" si="26"/>
        <v>0</v>
      </c>
      <c r="U381" s="3">
        <f t="shared" si="27"/>
        <v>0</v>
      </c>
      <c r="V381" s="3">
        <f t="shared" si="28"/>
        <v>0</v>
      </c>
      <c r="W381" s="3">
        <f t="shared" si="29"/>
        <v>0</v>
      </c>
      <c r="X381" s="3">
        <f t="shared" si="30"/>
        <v>0</v>
      </c>
    </row>
    <row r="382" spans="1:24" x14ac:dyDescent="0.25">
      <c r="A382">
        <v>19418</v>
      </c>
      <c r="B382" t="s">
        <v>422</v>
      </c>
      <c r="C382" t="s">
        <v>437</v>
      </c>
      <c r="D382" t="s">
        <v>421</v>
      </c>
      <c r="E382" s="42">
        <v>478564950</v>
      </c>
      <c r="F382" s="42">
        <v>0</v>
      </c>
      <c r="G382" s="42">
        <v>348316820</v>
      </c>
      <c r="H382" s="42">
        <v>113227448</v>
      </c>
      <c r="I382" s="42">
        <v>940109218</v>
      </c>
      <c r="K382">
        <v>19418</v>
      </c>
      <c r="L382" t="s">
        <v>422</v>
      </c>
      <c r="M382" t="s">
        <v>1557</v>
      </c>
      <c r="N382" s="42">
        <v>478564950</v>
      </c>
      <c r="O382" s="42">
        <v>0</v>
      </c>
      <c r="P382" s="42">
        <v>348316820</v>
      </c>
      <c r="Q382" s="42">
        <v>113227446</v>
      </c>
      <c r="R382" s="42">
        <v>940109216</v>
      </c>
      <c r="T382" s="3">
        <f t="shared" si="26"/>
        <v>0</v>
      </c>
      <c r="U382" s="3">
        <f t="shared" si="27"/>
        <v>0</v>
      </c>
      <c r="V382" s="3">
        <f t="shared" si="28"/>
        <v>0</v>
      </c>
      <c r="W382" s="3">
        <f t="shared" si="29"/>
        <v>2</v>
      </c>
      <c r="X382" s="3">
        <f t="shared" si="30"/>
        <v>2</v>
      </c>
    </row>
    <row r="383" spans="1:24" x14ac:dyDescent="0.25">
      <c r="A383">
        <v>19450</v>
      </c>
      <c r="B383" t="s">
        <v>422</v>
      </c>
      <c r="C383" t="s">
        <v>438</v>
      </c>
      <c r="D383" t="s">
        <v>421</v>
      </c>
      <c r="E383" s="42">
        <v>273348054</v>
      </c>
      <c r="F383" s="42">
        <v>923183</v>
      </c>
      <c r="G383" s="42">
        <v>303940580</v>
      </c>
      <c r="H383" s="42">
        <v>93246133</v>
      </c>
      <c r="I383" s="42">
        <v>671457950</v>
      </c>
      <c r="K383">
        <v>19450</v>
      </c>
      <c r="L383" t="s">
        <v>422</v>
      </c>
      <c r="M383" t="s">
        <v>1558</v>
      </c>
      <c r="N383" s="42">
        <v>273348054</v>
      </c>
      <c r="O383" s="42">
        <v>923183</v>
      </c>
      <c r="P383" s="42">
        <v>303940580</v>
      </c>
      <c r="Q383" s="42">
        <v>93246132</v>
      </c>
      <c r="R383" s="42">
        <v>671457949</v>
      </c>
      <c r="T383" s="3">
        <f t="shared" si="26"/>
        <v>0</v>
      </c>
      <c r="U383" s="3">
        <f t="shared" si="27"/>
        <v>0</v>
      </c>
      <c r="V383" s="3">
        <f t="shared" si="28"/>
        <v>0</v>
      </c>
      <c r="W383" s="3">
        <f t="shared" si="29"/>
        <v>1</v>
      </c>
      <c r="X383" s="3">
        <f t="shared" si="30"/>
        <v>1</v>
      </c>
    </row>
    <row r="384" spans="1:24" x14ac:dyDescent="0.25">
      <c r="A384">
        <v>19455</v>
      </c>
      <c r="B384" t="s">
        <v>422</v>
      </c>
      <c r="C384" t="s">
        <v>439</v>
      </c>
      <c r="D384" t="s">
        <v>421</v>
      </c>
      <c r="E384" s="42">
        <v>511464503</v>
      </c>
      <c r="F384" s="42">
        <v>11023266</v>
      </c>
      <c r="G384" s="42">
        <v>183681631</v>
      </c>
      <c r="H384" s="42">
        <v>66604381</v>
      </c>
      <c r="I384" s="42">
        <v>772773781</v>
      </c>
      <c r="K384">
        <v>19455</v>
      </c>
      <c r="L384" t="s">
        <v>422</v>
      </c>
      <c r="M384" t="s">
        <v>1559</v>
      </c>
      <c r="N384" s="42">
        <v>511464503</v>
      </c>
      <c r="O384" s="42">
        <v>11023266</v>
      </c>
      <c r="P384" s="42">
        <v>183681631</v>
      </c>
      <c r="Q384" s="42">
        <v>66604380</v>
      </c>
      <c r="R384" s="42">
        <v>772773780</v>
      </c>
      <c r="T384" s="3">
        <f t="shared" si="26"/>
        <v>0</v>
      </c>
      <c r="U384" s="3">
        <f t="shared" si="27"/>
        <v>0</v>
      </c>
      <c r="V384" s="3">
        <f t="shared" si="28"/>
        <v>0</v>
      </c>
      <c r="W384" s="3">
        <f t="shared" si="29"/>
        <v>1</v>
      </c>
      <c r="X384" s="3">
        <f t="shared" si="30"/>
        <v>1</v>
      </c>
    </row>
    <row r="385" spans="1:24" x14ac:dyDescent="0.25">
      <c r="A385">
        <v>19473</v>
      </c>
      <c r="B385" t="s">
        <v>422</v>
      </c>
      <c r="C385" t="s">
        <v>224</v>
      </c>
      <c r="D385" t="s">
        <v>421</v>
      </c>
      <c r="E385" s="42">
        <v>906860910</v>
      </c>
      <c r="F385" s="42">
        <v>4537024</v>
      </c>
      <c r="G385" s="42">
        <v>441446055</v>
      </c>
      <c r="H385" s="42">
        <v>132098688</v>
      </c>
      <c r="I385" s="42">
        <v>1484942677</v>
      </c>
      <c r="K385">
        <v>19473</v>
      </c>
      <c r="L385" t="s">
        <v>422</v>
      </c>
      <c r="M385" t="s">
        <v>1361</v>
      </c>
      <c r="N385" s="42">
        <v>906860910</v>
      </c>
      <c r="O385" s="42">
        <v>4537024</v>
      </c>
      <c r="P385" s="42">
        <v>441446055</v>
      </c>
      <c r="Q385" s="42">
        <v>132098687</v>
      </c>
      <c r="R385" s="42">
        <v>1484942676</v>
      </c>
      <c r="T385" s="3">
        <f t="shared" si="26"/>
        <v>0</v>
      </c>
      <c r="U385" s="3">
        <f t="shared" si="27"/>
        <v>0</v>
      </c>
      <c r="V385" s="3">
        <f t="shared" si="28"/>
        <v>0</v>
      </c>
      <c r="W385" s="3">
        <f t="shared" si="29"/>
        <v>1</v>
      </c>
      <c r="X385" s="3">
        <f t="shared" si="30"/>
        <v>1</v>
      </c>
    </row>
    <row r="386" spans="1:24" x14ac:dyDescent="0.25">
      <c r="A386">
        <v>19513</v>
      </c>
      <c r="B386" t="s">
        <v>422</v>
      </c>
      <c r="C386" t="s">
        <v>440</v>
      </c>
      <c r="D386" t="s">
        <v>421</v>
      </c>
      <c r="E386" s="42">
        <v>145438389</v>
      </c>
      <c r="F386" s="42">
        <v>5511798</v>
      </c>
      <c r="G386" s="42">
        <v>125019723</v>
      </c>
      <c r="H386" s="42">
        <v>33302190</v>
      </c>
      <c r="I386" s="42">
        <v>309272100</v>
      </c>
      <c r="K386">
        <v>19513</v>
      </c>
      <c r="L386" t="s">
        <v>422</v>
      </c>
      <c r="M386" t="s">
        <v>1560</v>
      </c>
      <c r="N386" s="42">
        <v>145438389</v>
      </c>
      <c r="O386" s="42">
        <v>5511798</v>
      </c>
      <c r="P386" s="42">
        <v>125019723</v>
      </c>
      <c r="Q386" s="42">
        <v>33302190</v>
      </c>
      <c r="R386" s="42">
        <v>309272100</v>
      </c>
      <c r="T386" s="3">
        <f t="shared" si="26"/>
        <v>0</v>
      </c>
      <c r="U386" s="3">
        <f t="shared" si="27"/>
        <v>0</v>
      </c>
      <c r="V386" s="3">
        <f t="shared" si="28"/>
        <v>0</v>
      </c>
      <c r="W386" s="3">
        <f t="shared" si="29"/>
        <v>0</v>
      </c>
      <c r="X386" s="3">
        <f t="shared" si="30"/>
        <v>0</v>
      </c>
    </row>
    <row r="387" spans="1:24" x14ac:dyDescent="0.25">
      <c r="A387">
        <v>19517</v>
      </c>
      <c r="B387" t="s">
        <v>422</v>
      </c>
      <c r="C387" t="s">
        <v>441</v>
      </c>
      <c r="D387" t="s">
        <v>421</v>
      </c>
      <c r="E387" s="42">
        <v>1204576351</v>
      </c>
      <c r="F387" s="42">
        <v>20304004</v>
      </c>
      <c r="G387" s="42">
        <v>646929360</v>
      </c>
      <c r="H387" s="42">
        <v>206473581</v>
      </c>
      <c r="I387" s="42">
        <v>2078283296</v>
      </c>
      <c r="K387">
        <v>19517</v>
      </c>
      <c r="L387" t="s">
        <v>422</v>
      </c>
      <c r="M387" t="s">
        <v>1444</v>
      </c>
      <c r="N387" s="42">
        <v>1204576351</v>
      </c>
      <c r="O387" s="42">
        <v>20304004</v>
      </c>
      <c r="P387" s="42">
        <v>646929360</v>
      </c>
      <c r="Q387" s="42">
        <v>206473578</v>
      </c>
      <c r="R387" s="42">
        <v>2078283293</v>
      </c>
      <c r="T387" s="3">
        <f t="shared" si="26"/>
        <v>0</v>
      </c>
      <c r="U387" s="3">
        <f t="shared" si="27"/>
        <v>0</v>
      </c>
      <c r="V387" s="3">
        <f t="shared" si="28"/>
        <v>0</v>
      </c>
      <c r="W387" s="3">
        <f t="shared" si="29"/>
        <v>3</v>
      </c>
      <c r="X387" s="3">
        <f t="shared" si="30"/>
        <v>3</v>
      </c>
    </row>
    <row r="388" spans="1:24" x14ac:dyDescent="0.25">
      <c r="A388">
        <v>19532</v>
      </c>
      <c r="B388" t="s">
        <v>422</v>
      </c>
      <c r="C388" t="s">
        <v>442</v>
      </c>
      <c r="D388" t="s">
        <v>421</v>
      </c>
      <c r="E388" s="42">
        <v>640583540</v>
      </c>
      <c r="F388" s="42">
        <v>29103323</v>
      </c>
      <c r="G388" s="42">
        <v>408152500</v>
      </c>
      <c r="H388" s="42">
        <v>153190077</v>
      </c>
      <c r="I388" s="42">
        <v>1231029440</v>
      </c>
      <c r="K388">
        <v>19532</v>
      </c>
      <c r="L388" t="s">
        <v>422</v>
      </c>
      <c r="M388" t="s">
        <v>1561</v>
      </c>
      <c r="N388" s="42">
        <v>640583540</v>
      </c>
      <c r="O388" s="42">
        <v>29103323</v>
      </c>
      <c r="P388" s="42">
        <v>408152500</v>
      </c>
      <c r="Q388" s="42">
        <v>153190074</v>
      </c>
      <c r="R388" s="42">
        <v>1231029437</v>
      </c>
      <c r="T388" s="3">
        <f t="shared" ref="T388:T451" si="31">E388-N388</f>
        <v>0</v>
      </c>
      <c r="U388" s="3">
        <f t="shared" ref="U388:U451" si="32">F388-O388</f>
        <v>0</v>
      </c>
      <c r="V388" s="3">
        <f t="shared" ref="V388:V451" si="33">G388-P388</f>
        <v>0</v>
      </c>
      <c r="W388" s="3">
        <f t="shared" ref="W388:W451" si="34">H388-Q388</f>
        <v>3</v>
      </c>
      <c r="X388" s="3">
        <f t="shared" ref="X388:X451" si="35">I388-R388</f>
        <v>3</v>
      </c>
    </row>
    <row r="389" spans="1:24" x14ac:dyDescent="0.25">
      <c r="A389">
        <v>19533</v>
      </c>
      <c r="B389" t="s">
        <v>422</v>
      </c>
      <c r="C389" t="s">
        <v>443</v>
      </c>
      <c r="D389" t="s">
        <v>421</v>
      </c>
      <c r="E389" s="42">
        <v>194120323</v>
      </c>
      <c r="F389" s="42">
        <v>0</v>
      </c>
      <c r="G389" s="42">
        <v>176459526</v>
      </c>
      <c r="H389" s="42">
        <v>46623066</v>
      </c>
      <c r="I389" s="42">
        <v>417202915</v>
      </c>
      <c r="K389">
        <v>19533</v>
      </c>
      <c r="L389" t="s">
        <v>422</v>
      </c>
      <c r="M389" t="s">
        <v>1562</v>
      </c>
      <c r="N389" s="42">
        <v>194120323</v>
      </c>
      <c r="O389" s="42">
        <v>0</v>
      </c>
      <c r="P389" s="42">
        <v>176459526</v>
      </c>
      <c r="Q389" s="42">
        <v>46623066</v>
      </c>
      <c r="R389" s="42">
        <v>417202915</v>
      </c>
      <c r="T389" s="3">
        <f t="shared" si="31"/>
        <v>0</v>
      </c>
      <c r="U389" s="3">
        <f t="shared" si="32"/>
        <v>0</v>
      </c>
      <c r="V389" s="3">
        <f t="shared" si="33"/>
        <v>0</v>
      </c>
      <c r="W389" s="3">
        <f t="shared" si="34"/>
        <v>0</v>
      </c>
      <c r="X389" s="3">
        <f t="shared" si="35"/>
        <v>0</v>
      </c>
    </row>
    <row r="390" spans="1:24" x14ac:dyDescent="0.25">
      <c r="A390">
        <v>19548</v>
      </c>
      <c r="B390" t="s">
        <v>422</v>
      </c>
      <c r="C390" t="s">
        <v>444</v>
      </c>
      <c r="D390" t="s">
        <v>421</v>
      </c>
      <c r="E390" s="42">
        <v>765375999</v>
      </c>
      <c r="F390" s="42">
        <v>7508884</v>
      </c>
      <c r="G390" s="42">
        <v>559933433</v>
      </c>
      <c r="H390" s="42">
        <v>236445553</v>
      </c>
      <c r="I390" s="42">
        <v>1569263869</v>
      </c>
      <c r="K390">
        <v>19548</v>
      </c>
      <c r="L390" t="s">
        <v>422</v>
      </c>
      <c r="M390" t="s">
        <v>1563</v>
      </c>
      <c r="N390" s="42">
        <v>765375999</v>
      </c>
      <c r="O390" s="42">
        <v>7508884</v>
      </c>
      <c r="P390" s="42">
        <v>559933433</v>
      </c>
      <c r="Q390" s="42">
        <v>236445549</v>
      </c>
      <c r="R390" s="42">
        <v>1569263865</v>
      </c>
      <c r="T390" s="3">
        <f t="shared" si="31"/>
        <v>0</v>
      </c>
      <c r="U390" s="3">
        <f t="shared" si="32"/>
        <v>0</v>
      </c>
      <c r="V390" s="3">
        <f t="shared" si="33"/>
        <v>0</v>
      </c>
      <c r="W390" s="3">
        <f t="shared" si="34"/>
        <v>4</v>
      </c>
      <c r="X390" s="3">
        <f t="shared" si="35"/>
        <v>4</v>
      </c>
    </row>
    <row r="391" spans="1:24" x14ac:dyDescent="0.25">
      <c r="A391">
        <v>19573</v>
      </c>
      <c r="B391" t="s">
        <v>422</v>
      </c>
      <c r="C391" t="s">
        <v>445</v>
      </c>
      <c r="D391" t="s">
        <v>421</v>
      </c>
      <c r="E391" s="42">
        <v>529973522</v>
      </c>
      <c r="F391" s="42">
        <v>6131198</v>
      </c>
      <c r="G391" s="42">
        <v>229766652</v>
      </c>
      <c r="H391" s="42">
        <v>66604380</v>
      </c>
      <c r="I391" s="42">
        <v>832475752</v>
      </c>
      <c r="K391">
        <v>19573</v>
      </c>
      <c r="L391" t="s">
        <v>422</v>
      </c>
      <c r="M391" t="s">
        <v>1564</v>
      </c>
      <c r="N391" s="42">
        <v>529973522</v>
      </c>
      <c r="O391" s="42">
        <v>6131198</v>
      </c>
      <c r="P391" s="42">
        <v>229766652</v>
      </c>
      <c r="Q391" s="42">
        <v>66604380</v>
      </c>
      <c r="R391" s="42">
        <v>832475752</v>
      </c>
      <c r="T391" s="3">
        <f t="shared" si="31"/>
        <v>0</v>
      </c>
      <c r="U391" s="3">
        <f t="shared" si="32"/>
        <v>0</v>
      </c>
      <c r="V391" s="3">
        <f t="shared" si="33"/>
        <v>0</v>
      </c>
      <c r="W391" s="3">
        <f t="shared" si="34"/>
        <v>0</v>
      </c>
      <c r="X391" s="3">
        <f t="shared" si="35"/>
        <v>0</v>
      </c>
    </row>
    <row r="392" spans="1:24" x14ac:dyDescent="0.25">
      <c r="A392">
        <v>19585</v>
      </c>
      <c r="B392" t="s">
        <v>422</v>
      </c>
      <c r="C392" t="s">
        <v>446</v>
      </c>
      <c r="D392" t="s">
        <v>421</v>
      </c>
      <c r="E392" s="42">
        <v>319666364</v>
      </c>
      <c r="F392" s="42">
        <v>2425139</v>
      </c>
      <c r="G392" s="42">
        <v>368302885</v>
      </c>
      <c r="H392" s="42">
        <v>93246132</v>
      </c>
      <c r="I392" s="42">
        <v>783640520</v>
      </c>
      <c r="K392">
        <v>19585</v>
      </c>
      <c r="L392" t="s">
        <v>422</v>
      </c>
      <c r="M392" t="s">
        <v>1565</v>
      </c>
      <c r="N392" s="42">
        <v>319666364</v>
      </c>
      <c r="O392" s="42">
        <v>2425139</v>
      </c>
      <c r="P392" s="42">
        <v>368302885</v>
      </c>
      <c r="Q392" s="42">
        <v>93246132</v>
      </c>
      <c r="R392" s="42">
        <v>783640520</v>
      </c>
      <c r="T392" s="3">
        <f t="shared" si="31"/>
        <v>0</v>
      </c>
      <c r="U392" s="3">
        <f t="shared" si="32"/>
        <v>0</v>
      </c>
      <c r="V392" s="3">
        <f t="shared" si="33"/>
        <v>0</v>
      </c>
      <c r="W392" s="3">
        <f t="shared" si="34"/>
        <v>0</v>
      </c>
      <c r="X392" s="3">
        <f t="shared" si="35"/>
        <v>0</v>
      </c>
    </row>
    <row r="393" spans="1:24" x14ac:dyDescent="0.25">
      <c r="A393">
        <v>19622</v>
      </c>
      <c r="B393" t="s">
        <v>422</v>
      </c>
      <c r="C393" t="s">
        <v>447</v>
      </c>
      <c r="D393" t="s">
        <v>421</v>
      </c>
      <c r="E393" s="42">
        <v>145586955</v>
      </c>
      <c r="F393" s="42">
        <v>2186082</v>
      </c>
      <c r="G393" s="42">
        <v>222701484</v>
      </c>
      <c r="H393" s="42">
        <v>46623066</v>
      </c>
      <c r="I393" s="42">
        <v>417097587</v>
      </c>
      <c r="K393">
        <v>19622</v>
      </c>
      <c r="L393" t="s">
        <v>422</v>
      </c>
      <c r="M393" t="s">
        <v>1566</v>
      </c>
      <c r="N393" s="42">
        <v>145586955</v>
      </c>
      <c r="O393" s="42">
        <v>2186082</v>
      </c>
      <c r="P393" s="42">
        <v>222701484</v>
      </c>
      <c r="Q393" s="42">
        <v>46623066</v>
      </c>
      <c r="R393" s="42">
        <v>417097587</v>
      </c>
      <c r="T393" s="3">
        <f t="shared" si="31"/>
        <v>0</v>
      </c>
      <c r="U393" s="3">
        <f t="shared" si="32"/>
        <v>0</v>
      </c>
      <c r="V393" s="3">
        <f t="shared" si="33"/>
        <v>0</v>
      </c>
      <c r="W393" s="3">
        <f t="shared" si="34"/>
        <v>0</v>
      </c>
      <c r="X393" s="3">
        <f t="shared" si="35"/>
        <v>0</v>
      </c>
    </row>
    <row r="394" spans="1:24" x14ac:dyDescent="0.25">
      <c r="A394">
        <v>19693</v>
      </c>
      <c r="B394" t="s">
        <v>422</v>
      </c>
      <c r="C394" t="s">
        <v>448</v>
      </c>
      <c r="D394" t="s">
        <v>421</v>
      </c>
      <c r="E394" s="42">
        <v>124964966</v>
      </c>
      <c r="F394" s="42">
        <v>6206161</v>
      </c>
      <c r="G394" s="42">
        <v>218044725</v>
      </c>
      <c r="H394" s="42">
        <v>59943942</v>
      </c>
      <c r="I394" s="42">
        <v>409159794</v>
      </c>
      <c r="K394">
        <v>19693</v>
      </c>
      <c r="L394" t="s">
        <v>422</v>
      </c>
      <c r="M394" t="s">
        <v>1567</v>
      </c>
      <c r="N394" s="42">
        <v>124964966</v>
      </c>
      <c r="O394" s="42">
        <v>6206161</v>
      </c>
      <c r="P394" s="42">
        <v>218044725</v>
      </c>
      <c r="Q394" s="42">
        <v>59943942</v>
      </c>
      <c r="R394" s="42">
        <v>409159794</v>
      </c>
      <c r="T394" s="3">
        <f t="shared" si="31"/>
        <v>0</v>
      </c>
      <c r="U394" s="3">
        <f t="shared" si="32"/>
        <v>0</v>
      </c>
      <c r="V394" s="3">
        <f t="shared" si="33"/>
        <v>0</v>
      </c>
      <c r="W394" s="3">
        <f t="shared" si="34"/>
        <v>0</v>
      </c>
      <c r="X394" s="3">
        <f t="shared" si="35"/>
        <v>0</v>
      </c>
    </row>
    <row r="395" spans="1:24" x14ac:dyDescent="0.25">
      <c r="A395">
        <v>19698</v>
      </c>
      <c r="B395" t="s">
        <v>422</v>
      </c>
      <c r="C395" t="s">
        <v>449</v>
      </c>
      <c r="D395" t="s">
        <v>421</v>
      </c>
      <c r="E395" s="42">
        <v>1910617934</v>
      </c>
      <c r="F395" s="42">
        <v>27954695</v>
      </c>
      <c r="G395" s="42">
        <v>701323090</v>
      </c>
      <c r="H395" s="42">
        <v>333021909</v>
      </c>
      <c r="I395" s="42">
        <v>2972917628</v>
      </c>
      <c r="K395">
        <v>19698</v>
      </c>
      <c r="L395" t="s">
        <v>422</v>
      </c>
      <c r="M395" t="s">
        <v>1568</v>
      </c>
      <c r="N395" s="42">
        <v>1910617934</v>
      </c>
      <c r="O395" s="42">
        <v>27954695</v>
      </c>
      <c r="P395" s="42">
        <v>701323090</v>
      </c>
      <c r="Q395" s="42">
        <v>333021900</v>
      </c>
      <c r="R395" s="42">
        <v>2972917619</v>
      </c>
      <c r="T395" s="3">
        <f t="shared" si="31"/>
        <v>0</v>
      </c>
      <c r="U395" s="3">
        <f t="shared" si="32"/>
        <v>0</v>
      </c>
      <c r="V395" s="3">
        <f t="shared" si="33"/>
        <v>0</v>
      </c>
      <c r="W395" s="3">
        <f t="shared" si="34"/>
        <v>9</v>
      </c>
      <c r="X395" s="3">
        <f t="shared" si="35"/>
        <v>9</v>
      </c>
    </row>
    <row r="396" spans="1:24" x14ac:dyDescent="0.25">
      <c r="A396">
        <v>19701</v>
      </c>
      <c r="B396" t="s">
        <v>422</v>
      </c>
      <c r="C396" t="s">
        <v>238</v>
      </c>
      <c r="D396" t="s">
        <v>421</v>
      </c>
      <c r="E396" s="42">
        <v>123884967</v>
      </c>
      <c r="F396" s="42">
        <v>2280979</v>
      </c>
      <c r="G396" s="42">
        <v>263945312</v>
      </c>
      <c r="H396" s="42">
        <v>39962628</v>
      </c>
      <c r="I396" s="42">
        <v>430073886</v>
      </c>
      <c r="K396">
        <v>19701</v>
      </c>
      <c r="L396" t="s">
        <v>422</v>
      </c>
      <c r="M396" t="s">
        <v>1375</v>
      </c>
      <c r="N396" s="42">
        <v>123884967</v>
      </c>
      <c r="O396" s="42">
        <v>2280979</v>
      </c>
      <c r="P396" s="42">
        <v>263945312</v>
      </c>
      <c r="Q396" s="42">
        <v>39962628</v>
      </c>
      <c r="R396" s="42">
        <v>430073886</v>
      </c>
      <c r="T396" s="3">
        <f t="shared" si="31"/>
        <v>0</v>
      </c>
      <c r="U396" s="3">
        <f t="shared" si="32"/>
        <v>0</v>
      </c>
      <c r="V396" s="3">
        <f t="shared" si="33"/>
        <v>0</v>
      </c>
      <c r="W396" s="3">
        <f t="shared" si="34"/>
        <v>0</v>
      </c>
      <c r="X396" s="3">
        <f t="shared" si="35"/>
        <v>0</v>
      </c>
    </row>
    <row r="397" spans="1:24" x14ac:dyDescent="0.25">
      <c r="A397">
        <v>19743</v>
      </c>
      <c r="B397" t="s">
        <v>422</v>
      </c>
      <c r="C397" t="s">
        <v>450</v>
      </c>
      <c r="D397" t="s">
        <v>421</v>
      </c>
      <c r="E397" s="42">
        <v>711943315</v>
      </c>
      <c r="F397" s="42">
        <v>22665164</v>
      </c>
      <c r="G397" s="42">
        <v>415684306</v>
      </c>
      <c r="H397" s="42">
        <v>123218103</v>
      </c>
      <c r="I397" s="42">
        <v>1273510888</v>
      </c>
      <c r="K397">
        <v>19743</v>
      </c>
      <c r="L397" t="s">
        <v>422</v>
      </c>
      <c r="M397" t="s">
        <v>1569</v>
      </c>
      <c r="N397" s="42">
        <v>711943315</v>
      </c>
      <c r="O397" s="42">
        <v>22665164</v>
      </c>
      <c r="P397" s="42">
        <v>415684306</v>
      </c>
      <c r="Q397" s="42">
        <v>123218103</v>
      </c>
      <c r="R397" s="42">
        <v>1273510888</v>
      </c>
      <c r="T397" s="3">
        <f t="shared" si="31"/>
        <v>0</v>
      </c>
      <c r="U397" s="3">
        <f t="shared" si="32"/>
        <v>0</v>
      </c>
      <c r="V397" s="3">
        <f t="shared" si="33"/>
        <v>0</v>
      </c>
      <c r="W397" s="3">
        <f t="shared" si="34"/>
        <v>0</v>
      </c>
      <c r="X397" s="3">
        <f t="shared" si="35"/>
        <v>0</v>
      </c>
    </row>
    <row r="398" spans="1:24" x14ac:dyDescent="0.25">
      <c r="A398">
        <v>19760</v>
      </c>
      <c r="B398" t="s">
        <v>422</v>
      </c>
      <c r="C398" t="s">
        <v>451</v>
      </c>
      <c r="D398" t="s">
        <v>421</v>
      </c>
      <c r="E398" s="42">
        <v>152336735</v>
      </c>
      <c r="F398" s="42">
        <v>12771916</v>
      </c>
      <c r="G398" s="42">
        <v>238406642</v>
      </c>
      <c r="H398" s="42">
        <v>55503650</v>
      </c>
      <c r="I398" s="42">
        <v>459018943</v>
      </c>
      <c r="K398">
        <v>19760</v>
      </c>
      <c r="L398" t="s">
        <v>422</v>
      </c>
      <c r="M398" t="s">
        <v>1570</v>
      </c>
      <c r="N398" s="42">
        <v>152336735</v>
      </c>
      <c r="O398" s="42">
        <v>12771916</v>
      </c>
      <c r="P398" s="42">
        <v>238406642</v>
      </c>
      <c r="Q398" s="42">
        <v>55503650</v>
      </c>
      <c r="R398" s="42">
        <v>459018943</v>
      </c>
      <c r="T398" s="3">
        <f t="shared" si="31"/>
        <v>0</v>
      </c>
      <c r="U398" s="3">
        <f t="shared" si="32"/>
        <v>0</v>
      </c>
      <c r="V398" s="3">
        <f t="shared" si="33"/>
        <v>0</v>
      </c>
      <c r="W398" s="3">
        <f t="shared" si="34"/>
        <v>0</v>
      </c>
      <c r="X398" s="3">
        <f t="shared" si="35"/>
        <v>0</v>
      </c>
    </row>
    <row r="399" spans="1:24" x14ac:dyDescent="0.25">
      <c r="A399">
        <v>19780</v>
      </c>
      <c r="B399" t="s">
        <v>422</v>
      </c>
      <c r="C399" t="s">
        <v>452</v>
      </c>
      <c r="D399" t="s">
        <v>421</v>
      </c>
      <c r="E399" s="42">
        <v>627789942</v>
      </c>
      <c r="F399" s="42">
        <v>6451626</v>
      </c>
      <c r="G399" s="42">
        <v>343009216</v>
      </c>
      <c r="H399" s="42">
        <v>113227448</v>
      </c>
      <c r="I399" s="42">
        <v>1090478232</v>
      </c>
      <c r="K399">
        <v>19780</v>
      </c>
      <c r="L399" t="s">
        <v>422</v>
      </c>
      <c r="M399" t="s">
        <v>1571</v>
      </c>
      <c r="N399" s="42">
        <v>627789942</v>
      </c>
      <c r="O399" s="42">
        <v>6451626</v>
      </c>
      <c r="P399" s="42">
        <v>343009216</v>
      </c>
      <c r="Q399" s="42">
        <v>113227446</v>
      </c>
      <c r="R399" s="42">
        <v>1090478230</v>
      </c>
      <c r="T399" s="3">
        <f t="shared" si="31"/>
        <v>0</v>
      </c>
      <c r="U399" s="3">
        <f t="shared" si="32"/>
        <v>0</v>
      </c>
      <c r="V399" s="3">
        <f t="shared" si="33"/>
        <v>0</v>
      </c>
      <c r="W399" s="3">
        <f t="shared" si="34"/>
        <v>2</v>
      </c>
      <c r="X399" s="3">
        <f t="shared" si="35"/>
        <v>2</v>
      </c>
    </row>
    <row r="400" spans="1:24" x14ac:dyDescent="0.25">
      <c r="A400">
        <v>19785</v>
      </c>
      <c r="B400" t="s">
        <v>422</v>
      </c>
      <c r="C400" t="s">
        <v>453</v>
      </c>
      <c r="D400" t="s">
        <v>421</v>
      </c>
      <c r="E400" s="42">
        <v>101633963</v>
      </c>
      <c r="F400" s="42">
        <v>2494387</v>
      </c>
      <c r="G400" s="42">
        <v>191561644</v>
      </c>
      <c r="H400" s="42">
        <v>39962628</v>
      </c>
      <c r="I400" s="42">
        <v>335652622</v>
      </c>
      <c r="K400">
        <v>19785</v>
      </c>
      <c r="L400" t="s">
        <v>422</v>
      </c>
      <c r="M400" t="s">
        <v>1000</v>
      </c>
      <c r="N400" s="42">
        <v>101633963</v>
      </c>
      <c r="O400" s="42">
        <v>2494387</v>
      </c>
      <c r="P400" s="42">
        <v>191561644</v>
      </c>
      <c r="Q400" s="42">
        <v>39962628</v>
      </c>
      <c r="R400" s="42">
        <v>335652622</v>
      </c>
      <c r="T400" s="3">
        <f t="shared" si="31"/>
        <v>0</v>
      </c>
      <c r="U400" s="3">
        <f t="shared" si="32"/>
        <v>0</v>
      </c>
      <c r="V400" s="3">
        <f t="shared" si="33"/>
        <v>0</v>
      </c>
      <c r="W400" s="3">
        <f t="shared" si="34"/>
        <v>0</v>
      </c>
      <c r="X400" s="3">
        <f t="shared" si="35"/>
        <v>0</v>
      </c>
    </row>
    <row r="401" spans="1:24" x14ac:dyDescent="0.25">
      <c r="A401">
        <v>19807</v>
      </c>
      <c r="B401" t="s">
        <v>422</v>
      </c>
      <c r="C401" t="s">
        <v>454</v>
      </c>
      <c r="D401" t="s">
        <v>421</v>
      </c>
      <c r="E401" s="42">
        <v>563158596</v>
      </c>
      <c r="F401" s="42">
        <v>27544061</v>
      </c>
      <c r="G401" s="42">
        <v>470965906</v>
      </c>
      <c r="H401" s="42">
        <v>126548322</v>
      </c>
      <c r="I401" s="42">
        <v>1188216885</v>
      </c>
      <c r="K401">
        <v>19807</v>
      </c>
      <c r="L401" t="s">
        <v>422</v>
      </c>
      <c r="M401" t="s">
        <v>1572</v>
      </c>
      <c r="N401" s="42">
        <v>563158596</v>
      </c>
      <c r="O401" s="42">
        <v>27544061</v>
      </c>
      <c r="P401" s="42">
        <v>470965906</v>
      </c>
      <c r="Q401" s="42">
        <v>126548322</v>
      </c>
      <c r="R401" s="42">
        <v>1188216885</v>
      </c>
      <c r="T401" s="3">
        <f t="shared" si="31"/>
        <v>0</v>
      </c>
      <c r="U401" s="3">
        <f t="shared" si="32"/>
        <v>0</v>
      </c>
      <c r="V401" s="3">
        <f t="shared" si="33"/>
        <v>0</v>
      </c>
      <c r="W401" s="3">
        <f t="shared" si="34"/>
        <v>0</v>
      </c>
      <c r="X401" s="3">
        <f t="shared" si="35"/>
        <v>0</v>
      </c>
    </row>
    <row r="402" spans="1:24" x14ac:dyDescent="0.25">
      <c r="A402">
        <v>19809</v>
      </c>
      <c r="B402" t="s">
        <v>422</v>
      </c>
      <c r="C402" t="s">
        <v>455</v>
      </c>
      <c r="D402" t="s">
        <v>421</v>
      </c>
      <c r="E402" s="42">
        <v>822774945</v>
      </c>
      <c r="F402" s="42">
        <v>20343747</v>
      </c>
      <c r="G402" s="42">
        <v>503978262</v>
      </c>
      <c r="H402" s="42">
        <v>123218104</v>
      </c>
      <c r="I402" s="42">
        <v>1470315058</v>
      </c>
      <c r="K402">
        <v>19809</v>
      </c>
      <c r="L402" t="s">
        <v>422</v>
      </c>
      <c r="M402" t="s">
        <v>1573</v>
      </c>
      <c r="N402" s="42">
        <v>822774945</v>
      </c>
      <c r="O402" s="42">
        <v>20343747</v>
      </c>
      <c r="P402" s="42">
        <v>503978262</v>
      </c>
      <c r="Q402" s="42">
        <v>123218103</v>
      </c>
      <c r="R402" s="42">
        <v>1470315057</v>
      </c>
      <c r="T402" s="3">
        <f t="shared" si="31"/>
        <v>0</v>
      </c>
      <c r="U402" s="3">
        <f t="shared" si="32"/>
        <v>0</v>
      </c>
      <c r="V402" s="3">
        <f t="shared" si="33"/>
        <v>0</v>
      </c>
      <c r="W402" s="3">
        <f t="shared" si="34"/>
        <v>1</v>
      </c>
      <c r="X402" s="3">
        <f t="shared" si="35"/>
        <v>1</v>
      </c>
    </row>
    <row r="403" spans="1:24" x14ac:dyDescent="0.25">
      <c r="A403">
        <v>19821</v>
      </c>
      <c r="B403" t="s">
        <v>422</v>
      </c>
      <c r="C403" t="s">
        <v>456</v>
      </c>
      <c r="D403" t="s">
        <v>421</v>
      </c>
      <c r="E403" s="42">
        <v>800951172</v>
      </c>
      <c r="F403" s="42">
        <v>0</v>
      </c>
      <c r="G403" s="42">
        <v>562854480</v>
      </c>
      <c r="H403" s="42">
        <v>173171390</v>
      </c>
      <c r="I403" s="42">
        <v>1536977042</v>
      </c>
      <c r="K403">
        <v>19821</v>
      </c>
      <c r="L403" t="s">
        <v>422</v>
      </c>
      <c r="M403" t="s">
        <v>1574</v>
      </c>
      <c r="N403" s="42">
        <v>800951172</v>
      </c>
      <c r="O403" s="42">
        <v>0</v>
      </c>
      <c r="P403" s="42">
        <v>562854480</v>
      </c>
      <c r="Q403" s="42">
        <v>173171388</v>
      </c>
      <c r="R403" s="42">
        <v>1536977040</v>
      </c>
      <c r="T403" s="3">
        <f t="shared" si="31"/>
        <v>0</v>
      </c>
      <c r="U403" s="3">
        <f t="shared" si="32"/>
        <v>0</v>
      </c>
      <c r="V403" s="3">
        <f t="shared" si="33"/>
        <v>0</v>
      </c>
      <c r="W403" s="3">
        <f t="shared" si="34"/>
        <v>2</v>
      </c>
      <c r="X403" s="3">
        <f t="shared" si="35"/>
        <v>2</v>
      </c>
    </row>
    <row r="404" spans="1:24" x14ac:dyDescent="0.25">
      <c r="A404">
        <v>19824</v>
      </c>
      <c r="B404" t="s">
        <v>422</v>
      </c>
      <c r="C404" t="s">
        <v>457</v>
      </c>
      <c r="D404" t="s">
        <v>421</v>
      </c>
      <c r="E404" s="42">
        <v>499501108</v>
      </c>
      <c r="F404" s="42">
        <v>0</v>
      </c>
      <c r="G404" s="42">
        <v>395882838</v>
      </c>
      <c r="H404" s="42">
        <v>93246132</v>
      </c>
      <c r="I404" s="42">
        <v>988630078</v>
      </c>
      <c r="K404">
        <v>19824</v>
      </c>
      <c r="L404" t="s">
        <v>422</v>
      </c>
      <c r="M404" t="s">
        <v>1575</v>
      </c>
      <c r="N404" s="42">
        <v>499501108</v>
      </c>
      <c r="O404" s="42">
        <v>0</v>
      </c>
      <c r="P404" s="42">
        <v>395882838</v>
      </c>
      <c r="Q404" s="42">
        <v>93246132</v>
      </c>
      <c r="R404" s="42">
        <v>988630078</v>
      </c>
      <c r="T404" s="3">
        <f t="shared" si="31"/>
        <v>0</v>
      </c>
      <c r="U404" s="3">
        <f t="shared" si="32"/>
        <v>0</v>
      </c>
      <c r="V404" s="3">
        <f t="shared" si="33"/>
        <v>0</v>
      </c>
      <c r="W404" s="3">
        <f t="shared" si="34"/>
        <v>0</v>
      </c>
      <c r="X404" s="3">
        <f t="shared" si="35"/>
        <v>0</v>
      </c>
    </row>
    <row r="405" spans="1:24" x14ac:dyDescent="0.25">
      <c r="A405">
        <v>19845</v>
      </c>
      <c r="B405" t="s">
        <v>422</v>
      </c>
      <c r="C405" t="s">
        <v>458</v>
      </c>
      <c r="D405" t="s">
        <v>421</v>
      </c>
      <c r="E405" s="42">
        <v>262514856</v>
      </c>
      <c r="F405" s="42">
        <v>11095586</v>
      </c>
      <c r="G405" s="42">
        <v>123543982</v>
      </c>
      <c r="H405" s="42">
        <v>39962628</v>
      </c>
      <c r="I405" s="42">
        <v>437117052</v>
      </c>
      <c r="K405">
        <v>19845</v>
      </c>
      <c r="L405" t="s">
        <v>422</v>
      </c>
      <c r="M405" t="s">
        <v>1576</v>
      </c>
      <c r="N405" s="42">
        <v>262514856</v>
      </c>
      <c r="O405" s="42">
        <v>11095586</v>
      </c>
      <c r="P405" s="42">
        <v>123543982</v>
      </c>
      <c r="Q405" s="42">
        <v>39962628</v>
      </c>
      <c r="R405" s="42">
        <v>437117052</v>
      </c>
      <c r="T405" s="3">
        <f t="shared" si="31"/>
        <v>0</v>
      </c>
      <c r="U405" s="3">
        <f t="shared" si="32"/>
        <v>0</v>
      </c>
      <c r="V405" s="3">
        <f t="shared" si="33"/>
        <v>0</v>
      </c>
      <c r="W405" s="3">
        <f t="shared" si="34"/>
        <v>0</v>
      </c>
      <c r="X405" s="3">
        <f t="shared" si="35"/>
        <v>0</v>
      </c>
    </row>
    <row r="406" spans="1:24" x14ac:dyDescent="0.25">
      <c r="A406">
        <v>20001</v>
      </c>
      <c r="B406" t="s">
        <v>459</v>
      </c>
      <c r="C406" t="s">
        <v>460</v>
      </c>
      <c r="D406" t="s">
        <v>461</v>
      </c>
      <c r="E406" s="42">
        <v>7355323132</v>
      </c>
      <c r="F406" s="42">
        <v>379412797</v>
      </c>
      <c r="G406" s="42">
        <v>1136856920</v>
      </c>
      <c r="H406" s="42">
        <v>772610835</v>
      </c>
      <c r="I406" s="42">
        <v>9644203684</v>
      </c>
      <c r="K406">
        <v>20001</v>
      </c>
      <c r="L406" t="s">
        <v>462</v>
      </c>
      <c r="M406" t="s">
        <v>459</v>
      </c>
      <c r="N406" s="42">
        <v>7355323132</v>
      </c>
      <c r="O406" s="42">
        <v>379412797</v>
      </c>
      <c r="P406" s="42">
        <v>1136856920</v>
      </c>
      <c r="Q406" s="42">
        <v>772610808</v>
      </c>
      <c r="R406" s="42">
        <v>9644203657</v>
      </c>
      <c r="T406" s="3">
        <f t="shared" si="31"/>
        <v>0</v>
      </c>
      <c r="U406" s="3">
        <f t="shared" si="32"/>
        <v>0</v>
      </c>
      <c r="V406" s="3">
        <f t="shared" si="33"/>
        <v>0</v>
      </c>
      <c r="W406" s="3">
        <f t="shared" si="34"/>
        <v>27</v>
      </c>
      <c r="X406" s="3">
        <f t="shared" si="35"/>
        <v>27</v>
      </c>
    </row>
    <row r="407" spans="1:24" x14ac:dyDescent="0.25">
      <c r="A407">
        <v>20011</v>
      </c>
      <c r="B407" t="s">
        <v>462</v>
      </c>
      <c r="C407" t="s">
        <v>463</v>
      </c>
      <c r="D407" t="s">
        <v>461</v>
      </c>
      <c r="E407" s="42">
        <v>1853482705</v>
      </c>
      <c r="F407" s="42">
        <v>5304322</v>
      </c>
      <c r="G407" s="42">
        <v>372713562</v>
      </c>
      <c r="H407" s="42">
        <v>93246132</v>
      </c>
      <c r="I407" s="42">
        <v>2324746721</v>
      </c>
      <c r="K407">
        <v>20011</v>
      </c>
      <c r="L407" t="s">
        <v>462</v>
      </c>
      <c r="M407" t="s">
        <v>1577</v>
      </c>
      <c r="N407" s="42">
        <v>1853482705</v>
      </c>
      <c r="O407" s="42">
        <v>5304322</v>
      </c>
      <c r="P407" s="42">
        <v>372713562</v>
      </c>
      <c r="Q407" s="42">
        <v>93246132</v>
      </c>
      <c r="R407" s="42">
        <v>2324746721</v>
      </c>
      <c r="T407" s="3">
        <f t="shared" si="31"/>
        <v>0</v>
      </c>
      <c r="U407" s="3">
        <f t="shared" si="32"/>
        <v>0</v>
      </c>
      <c r="V407" s="3">
        <f t="shared" si="33"/>
        <v>0</v>
      </c>
      <c r="W407" s="3">
        <f t="shared" si="34"/>
        <v>0</v>
      </c>
      <c r="X407" s="3">
        <f t="shared" si="35"/>
        <v>0</v>
      </c>
    </row>
    <row r="408" spans="1:24" x14ac:dyDescent="0.25">
      <c r="A408">
        <v>20013</v>
      </c>
      <c r="B408" t="s">
        <v>462</v>
      </c>
      <c r="C408" t="s">
        <v>464</v>
      </c>
      <c r="D408" t="s">
        <v>461</v>
      </c>
      <c r="E408" s="42">
        <v>1799939863</v>
      </c>
      <c r="F408" s="42">
        <v>37850270</v>
      </c>
      <c r="G408" s="42">
        <v>343277165</v>
      </c>
      <c r="H408" s="42">
        <v>153190078</v>
      </c>
      <c r="I408" s="42">
        <v>2334257376</v>
      </c>
      <c r="K408">
        <v>20013</v>
      </c>
      <c r="L408" t="s">
        <v>462</v>
      </c>
      <c r="M408" t="s">
        <v>1578</v>
      </c>
      <c r="N408" s="42">
        <v>1799939863</v>
      </c>
      <c r="O408" s="42">
        <v>37850270</v>
      </c>
      <c r="P408" s="42">
        <v>343277165</v>
      </c>
      <c r="Q408" s="42">
        <v>153190074</v>
      </c>
      <c r="R408" s="42">
        <v>2334257372</v>
      </c>
      <c r="T408" s="3">
        <f t="shared" si="31"/>
        <v>0</v>
      </c>
      <c r="U408" s="3">
        <f t="shared" si="32"/>
        <v>0</v>
      </c>
      <c r="V408" s="3">
        <f t="shared" si="33"/>
        <v>0</v>
      </c>
      <c r="W408" s="3">
        <f t="shared" si="34"/>
        <v>4</v>
      </c>
      <c r="X408" s="3">
        <f t="shared" si="35"/>
        <v>4</v>
      </c>
    </row>
    <row r="409" spans="1:24" x14ac:dyDescent="0.25">
      <c r="A409">
        <v>20032</v>
      </c>
      <c r="B409" t="s">
        <v>462</v>
      </c>
      <c r="C409" t="s">
        <v>465</v>
      </c>
      <c r="D409" t="s">
        <v>461</v>
      </c>
      <c r="E409" s="42">
        <v>636045854</v>
      </c>
      <c r="F409" s="42">
        <v>51077512</v>
      </c>
      <c r="G409" s="42">
        <v>228497310</v>
      </c>
      <c r="H409" s="42">
        <v>59943943</v>
      </c>
      <c r="I409" s="42">
        <v>975564619</v>
      </c>
      <c r="K409">
        <v>20032</v>
      </c>
      <c r="L409" t="s">
        <v>462</v>
      </c>
      <c r="M409" t="s">
        <v>1579</v>
      </c>
      <c r="N409" s="42">
        <v>636045854</v>
      </c>
      <c r="O409" s="42">
        <v>51077512</v>
      </c>
      <c r="P409" s="42">
        <v>228497310</v>
      </c>
      <c r="Q409" s="42">
        <v>59943942</v>
      </c>
      <c r="R409" s="42">
        <v>975564618</v>
      </c>
      <c r="T409" s="3">
        <f t="shared" si="31"/>
        <v>0</v>
      </c>
      <c r="U409" s="3">
        <f t="shared" si="32"/>
        <v>0</v>
      </c>
      <c r="V409" s="3">
        <f t="shared" si="33"/>
        <v>0</v>
      </c>
      <c r="W409" s="3">
        <f t="shared" si="34"/>
        <v>1</v>
      </c>
      <c r="X409" s="3">
        <f t="shared" si="35"/>
        <v>1</v>
      </c>
    </row>
    <row r="410" spans="1:24" x14ac:dyDescent="0.25">
      <c r="A410">
        <v>20045</v>
      </c>
      <c r="B410" t="s">
        <v>462</v>
      </c>
      <c r="C410" t="s">
        <v>466</v>
      </c>
      <c r="D410" t="s">
        <v>461</v>
      </c>
      <c r="E410" s="42">
        <v>800668518</v>
      </c>
      <c r="F410" s="42">
        <v>47511519</v>
      </c>
      <c r="G410" s="42">
        <v>230781292</v>
      </c>
      <c r="H410" s="42">
        <v>86585696</v>
      </c>
      <c r="I410" s="42">
        <v>1165547025</v>
      </c>
      <c r="K410">
        <v>20045</v>
      </c>
      <c r="L410" t="s">
        <v>462</v>
      </c>
      <c r="M410" t="s">
        <v>1580</v>
      </c>
      <c r="N410" s="42">
        <v>800668518</v>
      </c>
      <c r="O410" s="42">
        <v>47511519</v>
      </c>
      <c r="P410" s="42">
        <v>230781292</v>
      </c>
      <c r="Q410" s="42">
        <v>86585694</v>
      </c>
      <c r="R410" s="42">
        <v>1165547023</v>
      </c>
      <c r="T410" s="3">
        <f t="shared" si="31"/>
        <v>0</v>
      </c>
      <c r="U410" s="3">
        <f t="shared" si="32"/>
        <v>0</v>
      </c>
      <c r="V410" s="3">
        <f t="shared" si="33"/>
        <v>0</v>
      </c>
      <c r="W410" s="3">
        <f t="shared" si="34"/>
        <v>2</v>
      </c>
      <c r="X410" s="3">
        <f t="shared" si="35"/>
        <v>2</v>
      </c>
    </row>
    <row r="411" spans="1:24" x14ac:dyDescent="0.25">
      <c r="A411">
        <v>20060</v>
      </c>
      <c r="B411" t="s">
        <v>462</v>
      </c>
      <c r="C411" t="s">
        <v>467</v>
      </c>
      <c r="D411" t="s">
        <v>461</v>
      </c>
      <c r="E411" s="42">
        <v>867051795</v>
      </c>
      <c r="F411" s="42">
        <v>32632037</v>
      </c>
      <c r="G411" s="42">
        <v>128019024</v>
      </c>
      <c r="H411" s="42">
        <v>26641752</v>
      </c>
      <c r="I411" s="42">
        <v>1054344608</v>
      </c>
      <c r="K411">
        <v>20060</v>
      </c>
      <c r="L411" t="s">
        <v>462</v>
      </c>
      <c r="M411" t="s">
        <v>1581</v>
      </c>
      <c r="N411" s="42">
        <v>867051795</v>
      </c>
      <c r="O411" s="42">
        <v>32632037</v>
      </c>
      <c r="P411" s="42">
        <v>128019024</v>
      </c>
      <c r="Q411" s="42">
        <v>26641752</v>
      </c>
      <c r="R411" s="42">
        <v>1054344608</v>
      </c>
      <c r="T411" s="3">
        <f t="shared" si="31"/>
        <v>0</v>
      </c>
      <c r="U411" s="3">
        <f t="shared" si="32"/>
        <v>0</v>
      </c>
      <c r="V411" s="3">
        <f t="shared" si="33"/>
        <v>0</v>
      </c>
      <c r="W411" s="3">
        <f t="shared" si="34"/>
        <v>0</v>
      </c>
      <c r="X411" s="3">
        <f t="shared" si="35"/>
        <v>0</v>
      </c>
    </row>
    <row r="412" spans="1:24" x14ac:dyDescent="0.25">
      <c r="A412">
        <v>20175</v>
      </c>
      <c r="B412" t="s">
        <v>462</v>
      </c>
      <c r="C412" t="s">
        <v>468</v>
      </c>
      <c r="D412" t="s">
        <v>461</v>
      </c>
      <c r="E412" s="42">
        <v>1080832164</v>
      </c>
      <c r="F412" s="42">
        <v>74876918</v>
      </c>
      <c r="G412" s="42">
        <v>514222516</v>
      </c>
      <c r="H412" s="42">
        <v>166510953</v>
      </c>
      <c r="I412" s="42">
        <v>1836442551</v>
      </c>
      <c r="K412">
        <v>20175</v>
      </c>
      <c r="L412" t="s">
        <v>462</v>
      </c>
      <c r="M412" t="s">
        <v>1582</v>
      </c>
      <c r="N412" s="42">
        <v>1080832164</v>
      </c>
      <c r="O412" s="42">
        <v>74876918</v>
      </c>
      <c r="P412" s="42">
        <v>514222516</v>
      </c>
      <c r="Q412" s="42">
        <v>166510950</v>
      </c>
      <c r="R412" s="42">
        <v>1836442548</v>
      </c>
      <c r="T412" s="3">
        <f t="shared" si="31"/>
        <v>0</v>
      </c>
      <c r="U412" s="3">
        <f t="shared" si="32"/>
        <v>0</v>
      </c>
      <c r="V412" s="3">
        <f t="shared" si="33"/>
        <v>0</v>
      </c>
      <c r="W412" s="3">
        <f t="shared" si="34"/>
        <v>3</v>
      </c>
      <c r="X412" s="3">
        <f t="shared" si="35"/>
        <v>3</v>
      </c>
    </row>
    <row r="413" spans="1:24" x14ac:dyDescent="0.25">
      <c r="A413">
        <v>20178</v>
      </c>
      <c r="B413" t="s">
        <v>462</v>
      </c>
      <c r="C413" t="s">
        <v>469</v>
      </c>
      <c r="D413" t="s">
        <v>461</v>
      </c>
      <c r="E413" s="42">
        <v>736290173</v>
      </c>
      <c r="F413" s="42">
        <v>98789440</v>
      </c>
      <c r="G413" s="42">
        <v>182297268</v>
      </c>
      <c r="H413" s="42">
        <v>59943943</v>
      </c>
      <c r="I413" s="42">
        <v>1077320824</v>
      </c>
      <c r="K413">
        <v>20178</v>
      </c>
      <c r="L413" t="s">
        <v>462</v>
      </c>
      <c r="M413" t="s">
        <v>1583</v>
      </c>
      <c r="N413" s="42">
        <v>736290173</v>
      </c>
      <c r="O413" s="42">
        <v>98789440</v>
      </c>
      <c r="P413" s="42">
        <v>182297268</v>
      </c>
      <c r="Q413" s="42">
        <v>59943942</v>
      </c>
      <c r="R413" s="42">
        <v>1077320823</v>
      </c>
      <c r="T413" s="3">
        <f t="shared" si="31"/>
        <v>0</v>
      </c>
      <c r="U413" s="3">
        <f t="shared" si="32"/>
        <v>0</v>
      </c>
      <c r="V413" s="3">
        <f t="shared" si="33"/>
        <v>0</v>
      </c>
      <c r="W413" s="3">
        <f t="shared" si="34"/>
        <v>1</v>
      </c>
      <c r="X413" s="3">
        <f t="shared" si="35"/>
        <v>1</v>
      </c>
    </row>
    <row r="414" spans="1:24" x14ac:dyDescent="0.25">
      <c r="A414">
        <v>20228</v>
      </c>
      <c r="B414" t="s">
        <v>462</v>
      </c>
      <c r="C414" t="s">
        <v>470</v>
      </c>
      <c r="D414" t="s">
        <v>461</v>
      </c>
      <c r="E414" s="42">
        <v>957590118</v>
      </c>
      <c r="F414" s="42">
        <v>45354900</v>
      </c>
      <c r="G414" s="42">
        <v>249646920</v>
      </c>
      <c r="H414" s="42">
        <v>73264819</v>
      </c>
      <c r="I414" s="42">
        <v>1325856757</v>
      </c>
      <c r="K414">
        <v>20228</v>
      </c>
      <c r="L414" t="s">
        <v>462</v>
      </c>
      <c r="M414" t="s">
        <v>1584</v>
      </c>
      <c r="N414" s="42">
        <v>957590118</v>
      </c>
      <c r="O414" s="42">
        <v>45354900</v>
      </c>
      <c r="P414" s="42">
        <v>249646920</v>
      </c>
      <c r="Q414" s="42">
        <v>73264818</v>
      </c>
      <c r="R414" s="42">
        <v>1325856756</v>
      </c>
      <c r="T414" s="3">
        <f t="shared" si="31"/>
        <v>0</v>
      </c>
      <c r="U414" s="3">
        <f t="shared" si="32"/>
        <v>0</v>
      </c>
      <c r="V414" s="3">
        <f t="shared" si="33"/>
        <v>0</v>
      </c>
      <c r="W414" s="3">
        <f t="shared" si="34"/>
        <v>1</v>
      </c>
      <c r="X414" s="3">
        <f t="shared" si="35"/>
        <v>1</v>
      </c>
    </row>
    <row r="415" spans="1:24" x14ac:dyDescent="0.25">
      <c r="A415">
        <v>20238</v>
      </c>
      <c r="B415" t="s">
        <v>462</v>
      </c>
      <c r="C415" t="s">
        <v>471</v>
      </c>
      <c r="D415" t="s">
        <v>461</v>
      </c>
      <c r="E415" s="42">
        <v>679877121</v>
      </c>
      <c r="F415" s="42">
        <v>51779849</v>
      </c>
      <c r="G415" s="42">
        <v>153873145</v>
      </c>
      <c r="H415" s="42">
        <v>33302190</v>
      </c>
      <c r="I415" s="42">
        <v>918832305</v>
      </c>
      <c r="K415">
        <v>20238</v>
      </c>
      <c r="L415" t="s">
        <v>462</v>
      </c>
      <c r="M415" t="s">
        <v>1585</v>
      </c>
      <c r="N415" s="42">
        <v>679877121</v>
      </c>
      <c r="O415" s="42">
        <v>51779849</v>
      </c>
      <c r="P415" s="42">
        <v>153873145</v>
      </c>
      <c r="Q415" s="42">
        <v>33302190</v>
      </c>
      <c r="R415" s="42">
        <v>918832305</v>
      </c>
      <c r="T415" s="3">
        <f t="shared" si="31"/>
        <v>0</v>
      </c>
      <c r="U415" s="3">
        <f t="shared" si="32"/>
        <v>0</v>
      </c>
      <c r="V415" s="3">
        <f t="shared" si="33"/>
        <v>0</v>
      </c>
      <c r="W415" s="3">
        <f t="shared" si="34"/>
        <v>0</v>
      </c>
      <c r="X415" s="3">
        <f t="shared" si="35"/>
        <v>0</v>
      </c>
    </row>
    <row r="416" spans="1:24" x14ac:dyDescent="0.25">
      <c r="A416">
        <v>20250</v>
      </c>
      <c r="B416" t="s">
        <v>462</v>
      </c>
      <c r="C416" t="s">
        <v>472</v>
      </c>
      <c r="D416" t="s">
        <v>461</v>
      </c>
      <c r="E416" s="42">
        <v>1186297366</v>
      </c>
      <c r="F416" s="42">
        <v>91977825</v>
      </c>
      <c r="G416" s="42">
        <v>172603069</v>
      </c>
      <c r="H416" s="42">
        <v>59943943</v>
      </c>
      <c r="I416" s="42">
        <v>1510822203</v>
      </c>
      <c r="K416">
        <v>20250</v>
      </c>
      <c r="L416" t="s">
        <v>462</v>
      </c>
      <c r="M416" t="s">
        <v>1586</v>
      </c>
      <c r="N416" s="42">
        <v>1186297366</v>
      </c>
      <c r="O416" s="42">
        <v>91977825</v>
      </c>
      <c r="P416" s="42">
        <v>172603069</v>
      </c>
      <c r="Q416" s="42">
        <v>59943942</v>
      </c>
      <c r="R416" s="42">
        <v>1510822202</v>
      </c>
      <c r="T416" s="3">
        <f t="shared" si="31"/>
        <v>0</v>
      </c>
      <c r="U416" s="3">
        <f t="shared" si="32"/>
        <v>0</v>
      </c>
      <c r="V416" s="3">
        <f t="shared" si="33"/>
        <v>0</v>
      </c>
      <c r="W416" s="3">
        <f t="shared" si="34"/>
        <v>1</v>
      </c>
      <c r="X416" s="3">
        <f t="shared" si="35"/>
        <v>1</v>
      </c>
    </row>
    <row r="417" spans="1:24" x14ac:dyDescent="0.25">
      <c r="A417">
        <v>20295</v>
      </c>
      <c r="B417" t="s">
        <v>462</v>
      </c>
      <c r="C417" t="s">
        <v>473</v>
      </c>
      <c r="D417" t="s">
        <v>461</v>
      </c>
      <c r="E417" s="42">
        <v>245508640</v>
      </c>
      <c r="F417" s="42">
        <v>41928290</v>
      </c>
      <c r="G417" s="42">
        <v>119374084</v>
      </c>
      <c r="H417" s="42">
        <v>53283505</v>
      </c>
      <c r="I417" s="42">
        <v>460094519</v>
      </c>
      <c r="K417">
        <v>20295</v>
      </c>
      <c r="L417" t="s">
        <v>462</v>
      </c>
      <c r="M417" t="s">
        <v>1587</v>
      </c>
      <c r="N417" s="42">
        <v>245508640</v>
      </c>
      <c r="O417" s="42">
        <v>41928290</v>
      </c>
      <c r="P417" s="42">
        <v>119374084</v>
      </c>
      <c r="Q417" s="42">
        <v>53283504</v>
      </c>
      <c r="R417" s="42">
        <v>460094518</v>
      </c>
      <c r="T417" s="3">
        <f t="shared" si="31"/>
        <v>0</v>
      </c>
      <c r="U417" s="3">
        <f t="shared" si="32"/>
        <v>0</v>
      </c>
      <c r="V417" s="3">
        <f t="shared" si="33"/>
        <v>0</v>
      </c>
      <c r="W417" s="3">
        <f t="shared" si="34"/>
        <v>1</v>
      </c>
      <c r="X417" s="3">
        <f t="shared" si="35"/>
        <v>1</v>
      </c>
    </row>
    <row r="418" spans="1:24" x14ac:dyDescent="0.25">
      <c r="A418">
        <v>20310</v>
      </c>
      <c r="B418" t="s">
        <v>462</v>
      </c>
      <c r="C418" t="s">
        <v>474</v>
      </c>
      <c r="D418" t="s">
        <v>461</v>
      </c>
      <c r="E418" s="42">
        <v>75790171</v>
      </c>
      <c r="F418" s="42">
        <v>8491050</v>
      </c>
      <c r="G418" s="42">
        <v>58599478</v>
      </c>
      <c r="H418" s="42">
        <v>13320876</v>
      </c>
      <c r="I418" s="42">
        <v>156201575</v>
      </c>
      <c r="K418">
        <v>20310</v>
      </c>
      <c r="L418" t="s">
        <v>462</v>
      </c>
      <c r="M418" t="s">
        <v>1588</v>
      </c>
      <c r="N418" s="42">
        <v>75790171</v>
      </c>
      <c r="O418" s="42">
        <v>8491050</v>
      </c>
      <c r="P418" s="42">
        <v>58599478</v>
      </c>
      <c r="Q418" s="42">
        <v>13320876</v>
      </c>
      <c r="R418" s="42">
        <v>156201575</v>
      </c>
      <c r="T418" s="3">
        <f t="shared" si="31"/>
        <v>0</v>
      </c>
      <c r="U418" s="3">
        <f t="shared" si="32"/>
        <v>0</v>
      </c>
      <c r="V418" s="3">
        <f t="shared" si="33"/>
        <v>0</v>
      </c>
      <c r="W418" s="3">
        <f t="shared" si="34"/>
        <v>0</v>
      </c>
      <c r="X418" s="3">
        <f t="shared" si="35"/>
        <v>0</v>
      </c>
    </row>
    <row r="419" spans="1:24" x14ac:dyDescent="0.25">
      <c r="A419">
        <v>20383</v>
      </c>
      <c r="B419" t="s">
        <v>462</v>
      </c>
      <c r="C419" t="s">
        <v>475</v>
      </c>
      <c r="D419" t="s">
        <v>461</v>
      </c>
      <c r="E419" s="42">
        <v>368653361</v>
      </c>
      <c r="F419" s="42">
        <v>36830444</v>
      </c>
      <c r="G419" s="42">
        <v>180902676</v>
      </c>
      <c r="H419" s="42">
        <v>39962628</v>
      </c>
      <c r="I419" s="42">
        <v>626349109</v>
      </c>
      <c r="K419">
        <v>20383</v>
      </c>
      <c r="L419" t="s">
        <v>462</v>
      </c>
      <c r="M419" t="s">
        <v>1589</v>
      </c>
      <c r="N419" s="42">
        <v>368653361</v>
      </c>
      <c r="O419" s="42">
        <v>36830444</v>
      </c>
      <c r="P419" s="42">
        <v>180902676</v>
      </c>
      <c r="Q419" s="42">
        <v>39962628</v>
      </c>
      <c r="R419" s="42">
        <v>626349109</v>
      </c>
      <c r="T419" s="3">
        <f t="shared" si="31"/>
        <v>0</v>
      </c>
      <c r="U419" s="3">
        <f t="shared" si="32"/>
        <v>0</v>
      </c>
      <c r="V419" s="3">
        <f t="shared" si="33"/>
        <v>0</v>
      </c>
      <c r="W419" s="3">
        <f t="shared" si="34"/>
        <v>0</v>
      </c>
      <c r="X419" s="3">
        <f t="shared" si="35"/>
        <v>0</v>
      </c>
    </row>
    <row r="420" spans="1:24" x14ac:dyDescent="0.25">
      <c r="A420">
        <v>20400</v>
      </c>
      <c r="B420" t="s">
        <v>462</v>
      </c>
      <c r="C420" t="s">
        <v>476</v>
      </c>
      <c r="D420" t="s">
        <v>461</v>
      </c>
      <c r="E420" s="42">
        <v>965028327</v>
      </c>
      <c r="F420" s="42">
        <v>21674338</v>
      </c>
      <c r="G420" s="42">
        <v>146543860</v>
      </c>
      <c r="H420" s="42">
        <v>73264820</v>
      </c>
      <c r="I420" s="42">
        <v>1206511345</v>
      </c>
      <c r="K420">
        <v>20400</v>
      </c>
      <c r="L420" t="s">
        <v>462</v>
      </c>
      <c r="M420" t="s">
        <v>1590</v>
      </c>
      <c r="N420" s="42">
        <v>965028327</v>
      </c>
      <c r="O420" s="42">
        <v>21674338</v>
      </c>
      <c r="P420" s="42">
        <v>146543860</v>
      </c>
      <c r="Q420" s="42">
        <v>73264818</v>
      </c>
      <c r="R420" s="42">
        <v>1206511343</v>
      </c>
      <c r="T420" s="3">
        <f t="shared" si="31"/>
        <v>0</v>
      </c>
      <c r="U420" s="3">
        <f t="shared" si="32"/>
        <v>0</v>
      </c>
      <c r="V420" s="3">
        <f t="shared" si="33"/>
        <v>0</v>
      </c>
      <c r="W420" s="3">
        <f t="shared" si="34"/>
        <v>2</v>
      </c>
      <c r="X420" s="3">
        <f t="shared" si="35"/>
        <v>2</v>
      </c>
    </row>
    <row r="421" spans="1:24" x14ac:dyDescent="0.25">
      <c r="A421">
        <v>20443</v>
      </c>
      <c r="B421" t="s">
        <v>462</v>
      </c>
      <c r="C421" t="s">
        <v>477</v>
      </c>
      <c r="D421" t="s">
        <v>461</v>
      </c>
      <c r="E421" s="42">
        <v>283434011</v>
      </c>
      <c r="F421" s="42">
        <v>29059342</v>
      </c>
      <c r="G421" s="42">
        <v>92787357</v>
      </c>
      <c r="H421" s="42">
        <v>46623068</v>
      </c>
      <c r="I421" s="42">
        <v>451903778</v>
      </c>
      <c r="K421">
        <v>20443</v>
      </c>
      <c r="L421" t="s">
        <v>462</v>
      </c>
      <c r="M421" t="s">
        <v>1591</v>
      </c>
      <c r="N421" s="42">
        <v>283434011</v>
      </c>
      <c r="O421" s="42">
        <v>29059342</v>
      </c>
      <c r="P421" s="42">
        <v>92787357</v>
      </c>
      <c r="Q421" s="42">
        <v>46623066</v>
      </c>
      <c r="R421" s="42">
        <v>451903776</v>
      </c>
      <c r="T421" s="3">
        <f t="shared" si="31"/>
        <v>0</v>
      </c>
      <c r="U421" s="3">
        <f t="shared" si="32"/>
        <v>0</v>
      </c>
      <c r="V421" s="3">
        <f t="shared" si="33"/>
        <v>0</v>
      </c>
      <c r="W421" s="3">
        <f t="shared" si="34"/>
        <v>2</v>
      </c>
      <c r="X421" s="3">
        <f t="shared" si="35"/>
        <v>2</v>
      </c>
    </row>
    <row r="422" spans="1:24" x14ac:dyDescent="0.25">
      <c r="A422">
        <v>20517</v>
      </c>
      <c r="B422" t="s">
        <v>462</v>
      </c>
      <c r="C422" t="s">
        <v>478</v>
      </c>
      <c r="D422" t="s">
        <v>461</v>
      </c>
      <c r="E422" s="42">
        <v>368685648</v>
      </c>
      <c r="F422" s="42">
        <v>16846455</v>
      </c>
      <c r="G422" s="42">
        <v>121652504</v>
      </c>
      <c r="H422" s="42">
        <v>46623067</v>
      </c>
      <c r="I422" s="42">
        <v>553807674</v>
      </c>
      <c r="K422">
        <v>20517</v>
      </c>
      <c r="L422" t="s">
        <v>462</v>
      </c>
      <c r="M422" t="s">
        <v>1592</v>
      </c>
      <c r="N422" s="42">
        <v>368685648</v>
      </c>
      <c r="O422" s="42">
        <v>16846455</v>
      </c>
      <c r="P422" s="42">
        <v>121652504</v>
      </c>
      <c r="Q422" s="42">
        <v>46623066</v>
      </c>
      <c r="R422" s="42">
        <v>553807673</v>
      </c>
      <c r="T422" s="3">
        <f t="shared" si="31"/>
        <v>0</v>
      </c>
      <c r="U422" s="3">
        <f t="shared" si="32"/>
        <v>0</v>
      </c>
      <c r="V422" s="3">
        <f t="shared" si="33"/>
        <v>0</v>
      </c>
      <c r="W422" s="3">
        <f t="shared" si="34"/>
        <v>1</v>
      </c>
      <c r="X422" s="3">
        <f t="shared" si="35"/>
        <v>1</v>
      </c>
    </row>
    <row r="423" spans="1:24" x14ac:dyDescent="0.25">
      <c r="A423">
        <v>20550</v>
      </c>
      <c r="B423" t="s">
        <v>462</v>
      </c>
      <c r="C423" t="s">
        <v>479</v>
      </c>
      <c r="D423" t="s">
        <v>461</v>
      </c>
      <c r="E423" s="42">
        <v>499497100</v>
      </c>
      <c r="F423" s="42">
        <v>31981203</v>
      </c>
      <c r="G423" s="42">
        <v>153584200</v>
      </c>
      <c r="H423" s="42">
        <v>33302190</v>
      </c>
      <c r="I423" s="42">
        <v>718364693</v>
      </c>
      <c r="K423">
        <v>20550</v>
      </c>
      <c r="L423" t="s">
        <v>462</v>
      </c>
      <c r="M423" t="s">
        <v>1593</v>
      </c>
      <c r="N423" s="42">
        <v>499497100</v>
      </c>
      <c r="O423" s="42">
        <v>31981203</v>
      </c>
      <c r="P423" s="42">
        <v>153584200</v>
      </c>
      <c r="Q423" s="42">
        <v>33302190</v>
      </c>
      <c r="R423" s="42">
        <v>718364693</v>
      </c>
      <c r="T423" s="3">
        <f t="shared" si="31"/>
        <v>0</v>
      </c>
      <c r="U423" s="3">
        <f t="shared" si="32"/>
        <v>0</v>
      </c>
      <c r="V423" s="3">
        <f t="shared" si="33"/>
        <v>0</v>
      </c>
      <c r="W423" s="3">
        <f t="shared" si="34"/>
        <v>0</v>
      </c>
      <c r="X423" s="3">
        <f t="shared" si="35"/>
        <v>0</v>
      </c>
    </row>
    <row r="424" spans="1:24" x14ac:dyDescent="0.25">
      <c r="A424">
        <v>20570</v>
      </c>
      <c r="B424" t="s">
        <v>462</v>
      </c>
      <c r="C424" t="s">
        <v>480</v>
      </c>
      <c r="D424" t="s">
        <v>461</v>
      </c>
      <c r="E424" s="42">
        <v>1131328518</v>
      </c>
      <c r="F424" s="42">
        <v>38764482</v>
      </c>
      <c r="G424" s="42">
        <v>404279870</v>
      </c>
      <c r="H424" s="42">
        <v>59943943</v>
      </c>
      <c r="I424" s="42">
        <v>1634316813</v>
      </c>
      <c r="K424">
        <v>20570</v>
      </c>
      <c r="L424" t="s">
        <v>462</v>
      </c>
      <c r="M424" t="s">
        <v>1594</v>
      </c>
      <c r="N424" s="42">
        <v>1131328518</v>
      </c>
      <c r="O424" s="42">
        <v>38764482</v>
      </c>
      <c r="P424" s="42">
        <v>404279870</v>
      </c>
      <c r="Q424" s="42">
        <v>59943942</v>
      </c>
      <c r="R424" s="42">
        <v>1634316812</v>
      </c>
      <c r="T424" s="3">
        <f t="shared" si="31"/>
        <v>0</v>
      </c>
      <c r="U424" s="3">
        <f t="shared" si="32"/>
        <v>0</v>
      </c>
      <c r="V424" s="3">
        <f t="shared" si="33"/>
        <v>0</v>
      </c>
      <c r="W424" s="3">
        <f t="shared" si="34"/>
        <v>1</v>
      </c>
      <c r="X424" s="3">
        <f t="shared" si="35"/>
        <v>1</v>
      </c>
    </row>
    <row r="425" spans="1:24" x14ac:dyDescent="0.25">
      <c r="A425">
        <v>20614</v>
      </c>
      <c r="B425" t="s">
        <v>462</v>
      </c>
      <c r="C425" t="s">
        <v>481</v>
      </c>
      <c r="D425" t="s">
        <v>461</v>
      </c>
      <c r="E425" s="42">
        <v>359865491</v>
      </c>
      <c r="F425" s="42">
        <v>64591669</v>
      </c>
      <c r="G425" s="42">
        <v>224251282</v>
      </c>
      <c r="H425" s="42">
        <v>93246133</v>
      </c>
      <c r="I425" s="42">
        <v>741954575</v>
      </c>
      <c r="K425">
        <v>20614</v>
      </c>
      <c r="L425" t="s">
        <v>462</v>
      </c>
      <c r="M425" t="s">
        <v>1595</v>
      </c>
      <c r="N425" s="42">
        <v>359865491</v>
      </c>
      <c r="O425" s="42">
        <v>64591669</v>
      </c>
      <c r="P425" s="42">
        <v>224251282</v>
      </c>
      <c r="Q425" s="42">
        <v>93246132</v>
      </c>
      <c r="R425" s="42">
        <v>741954574</v>
      </c>
      <c r="T425" s="3">
        <f t="shared" si="31"/>
        <v>0</v>
      </c>
      <c r="U425" s="3">
        <f t="shared" si="32"/>
        <v>0</v>
      </c>
      <c r="V425" s="3">
        <f t="shared" si="33"/>
        <v>0</v>
      </c>
      <c r="W425" s="3">
        <f t="shared" si="34"/>
        <v>1</v>
      </c>
      <c r="X425" s="3">
        <f t="shared" si="35"/>
        <v>1</v>
      </c>
    </row>
    <row r="426" spans="1:24" x14ac:dyDescent="0.25">
      <c r="A426">
        <v>20621</v>
      </c>
      <c r="B426" t="s">
        <v>462</v>
      </c>
      <c r="C426" t="s">
        <v>482</v>
      </c>
      <c r="D426" t="s">
        <v>461</v>
      </c>
      <c r="E426" s="42">
        <v>718949539</v>
      </c>
      <c r="F426" s="42">
        <v>89982715</v>
      </c>
      <c r="G426" s="42">
        <v>249392256</v>
      </c>
      <c r="H426" s="42">
        <v>93246134</v>
      </c>
      <c r="I426" s="42">
        <v>1151570644</v>
      </c>
      <c r="K426">
        <v>20621</v>
      </c>
      <c r="L426" t="s">
        <v>462</v>
      </c>
      <c r="M426" t="s">
        <v>1596</v>
      </c>
      <c r="N426" s="42">
        <v>718949539</v>
      </c>
      <c r="O426" s="42">
        <v>89982715</v>
      </c>
      <c r="P426" s="42">
        <v>249392256</v>
      </c>
      <c r="Q426" s="42">
        <v>93246132</v>
      </c>
      <c r="R426" s="42">
        <v>1151570642</v>
      </c>
      <c r="T426" s="3">
        <f t="shared" si="31"/>
        <v>0</v>
      </c>
      <c r="U426" s="3">
        <f t="shared" si="32"/>
        <v>0</v>
      </c>
      <c r="V426" s="3">
        <f t="shared" si="33"/>
        <v>0</v>
      </c>
      <c r="W426" s="3">
        <f t="shared" si="34"/>
        <v>2</v>
      </c>
      <c r="X426" s="3">
        <f t="shared" si="35"/>
        <v>2</v>
      </c>
    </row>
    <row r="427" spans="1:24" x14ac:dyDescent="0.25">
      <c r="A427">
        <v>20710</v>
      </c>
      <c r="B427" t="s">
        <v>462</v>
      </c>
      <c r="C427" t="s">
        <v>483</v>
      </c>
      <c r="D427" t="s">
        <v>461</v>
      </c>
      <c r="E427" s="42">
        <v>471792657</v>
      </c>
      <c r="F427" s="42">
        <v>11459572</v>
      </c>
      <c r="G427" s="42">
        <v>99212884</v>
      </c>
      <c r="H427" s="42">
        <v>33302190</v>
      </c>
      <c r="I427" s="42">
        <v>615767303</v>
      </c>
      <c r="K427">
        <v>20710</v>
      </c>
      <c r="L427" t="s">
        <v>462</v>
      </c>
      <c r="M427" t="s">
        <v>1597</v>
      </c>
      <c r="N427" s="42">
        <v>471792657</v>
      </c>
      <c r="O427" s="42">
        <v>11459572</v>
      </c>
      <c r="P427" s="42">
        <v>99212884</v>
      </c>
      <c r="Q427" s="42">
        <v>33302190</v>
      </c>
      <c r="R427" s="42">
        <v>615767303</v>
      </c>
      <c r="T427" s="3">
        <f t="shared" si="31"/>
        <v>0</v>
      </c>
      <c r="U427" s="3">
        <f t="shared" si="32"/>
        <v>0</v>
      </c>
      <c r="V427" s="3">
        <f t="shared" si="33"/>
        <v>0</v>
      </c>
      <c r="W427" s="3">
        <f t="shared" si="34"/>
        <v>0</v>
      </c>
      <c r="X427" s="3">
        <f t="shared" si="35"/>
        <v>0</v>
      </c>
    </row>
    <row r="428" spans="1:24" x14ac:dyDescent="0.25">
      <c r="A428">
        <v>20750</v>
      </c>
      <c r="B428" t="s">
        <v>462</v>
      </c>
      <c r="C428" t="s">
        <v>484</v>
      </c>
      <c r="D428" t="s">
        <v>461</v>
      </c>
      <c r="E428" s="42">
        <v>458656085</v>
      </c>
      <c r="F428" s="42">
        <v>53080609</v>
      </c>
      <c r="G428" s="42">
        <v>88882707</v>
      </c>
      <c r="H428" s="42">
        <v>39962629</v>
      </c>
      <c r="I428" s="42">
        <v>640582030</v>
      </c>
      <c r="K428">
        <v>20750</v>
      </c>
      <c r="L428" t="s">
        <v>462</v>
      </c>
      <c r="M428" t="s">
        <v>1598</v>
      </c>
      <c r="N428" s="42">
        <v>458656085</v>
      </c>
      <c r="O428" s="42">
        <v>53080609</v>
      </c>
      <c r="P428" s="42">
        <v>88882707</v>
      </c>
      <c r="Q428" s="42">
        <v>39962628</v>
      </c>
      <c r="R428" s="42">
        <v>640582029</v>
      </c>
      <c r="T428" s="3">
        <f t="shared" si="31"/>
        <v>0</v>
      </c>
      <c r="U428" s="3">
        <f t="shared" si="32"/>
        <v>0</v>
      </c>
      <c r="V428" s="3">
        <f t="shared" si="33"/>
        <v>0</v>
      </c>
      <c r="W428" s="3">
        <f t="shared" si="34"/>
        <v>1</v>
      </c>
      <c r="X428" s="3">
        <f t="shared" si="35"/>
        <v>1</v>
      </c>
    </row>
    <row r="429" spans="1:24" x14ac:dyDescent="0.25">
      <c r="A429">
        <v>20770</v>
      </c>
      <c r="B429" t="s">
        <v>462</v>
      </c>
      <c r="C429" t="s">
        <v>485</v>
      </c>
      <c r="D429" t="s">
        <v>461</v>
      </c>
      <c r="E429" s="42">
        <v>628274845</v>
      </c>
      <c r="F429" s="42">
        <v>26750269</v>
      </c>
      <c r="G429" s="42">
        <v>198952030</v>
      </c>
      <c r="H429" s="42">
        <v>53283504</v>
      </c>
      <c r="I429" s="42">
        <v>907260648</v>
      </c>
      <c r="K429">
        <v>20770</v>
      </c>
      <c r="L429" t="s">
        <v>462</v>
      </c>
      <c r="M429" t="s">
        <v>1599</v>
      </c>
      <c r="N429" s="42">
        <v>628274845</v>
      </c>
      <c r="O429" s="42">
        <v>26750269</v>
      </c>
      <c r="P429" s="42">
        <v>198952030</v>
      </c>
      <c r="Q429" s="42">
        <v>53283504</v>
      </c>
      <c r="R429" s="42">
        <v>907260648</v>
      </c>
      <c r="T429" s="3">
        <f t="shared" si="31"/>
        <v>0</v>
      </c>
      <c r="U429" s="3">
        <f t="shared" si="32"/>
        <v>0</v>
      </c>
      <c r="V429" s="3">
        <f t="shared" si="33"/>
        <v>0</v>
      </c>
      <c r="W429" s="3">
        <f t="shared" si="34"/>
        <v>0</v>
      </c>
      <c r="X429" s="3">
        <f t="shared" si="35"/>
        <v>0</v>
      </c>
    </row>
    <row r="430" spans="1:24" x14ac:dyDescent="0.25">
      <c r="A430">
        <v>20787</v>
      </c>
      <c r="B430" t="s">
        <v>462</v>
      </c>
      <c r="C430" t="s">
        <v>486</v>
      </c>
      <c r="D430" t="s">
        <v>461</v>
      </c>
      <c r="E430" s="42">
        <v>477234363</v>
      </c>
      <c r="F430" s="42">
        <v>35907279</v>
      </c>
      <c r="G430" s="42">
        <v>232537812</v>
      </c>
      <c r="H430" s="42">
        <v>59943942</v>
      </c>
      <c r="I430" s="42">
        <v>805623396</v>
      </c>
      <c r="K430">
        <v>20787</v>
      </c>
      <c r="L430" t="s">
        <v>462</v>
      </c>
      <c r="M430" t="s">
        <v>1600</v>
      </c>
      <c r="N430" s="42">
        <v>477234363</v>
      </c>
      <c r="O430" s="42">
        <v>35907279</v>
      </c>
      <c r="P430" s="42">
        <v>232537812</v>
      </c>
      <c r="Q430" s="42">
        <v>59943942</v>
      </c>
      <c r="R430" s="42">
        <v>805623396</v>
      </c>
      <c r="T430" s="3">
        <f t="shared" si="31"/>
        <v>0</v>
      </c>
      <c r="U430" s="3">
        <f t="shared" si="32"/>
        <v>0</v>
      </c>
      <c r="V430" s="3">
        <f t="shared" si="33"/>
        <v>0</v>
      </c>
      <c r="W430" s="3">
        <f t="shared" si="34"/>
        <v>0</v>
      </c>
      <c r="X430" s="3">
        <f t="shared" si="35"/>
        <v>0</v>
      </c>
    </row>
    <row r="431" spans="1:24" x14ac:dyDescent="0.25">
      <c r="A431">
        <v>23001</v>
      </c>
      <c r="B431" t="s">
        <v>487</v>
      </c>
      <c r="C431" t="s">
        <v>488</v>
      </c>
      <c r="D431" t="s">
        <v>211</v>
      </c>
      <c r="E431" s="42">
        <v>7785520884</v>
      </c>
      <c r="F431" s="42">
        <v>542693769</v>
      </c>
      <c r="G431" s="42">
        <v>1575080160</v>
      </c>
      <c r="H431" s="42">
        <v>632741622</v>
      </c>
      <c r="I431" s="42">
        <v>10536036435</v>
      </c>
      <c r="K431">
        <v>23001</v>
      </c>
      <c r="L431" t="s">
        <v>489</v>
      </c>
      <c r="M431" t="s">
        <v>1601</v>
      </c>
      <c r="N431" s="42">
        <v>7785520884</v>
      </c>
      <c r="O431" s="42">
        <v>542693769</v>
      </c>
      <c r="P431" s="42">
        <v>1575080160</v>
      </c>
      <c r="Q431" s="42">
        <v>632741610</v>
      </c>
      <c r="R431" s="42">
        <v>10536036423</v>
      </c>
      <c r="T431" s="3">
        <f t="shared" si="31"/>
        <v>0</v>
      </c>
      <c r="U431" s="3">
        <f t="shared" si="32"/>
        <v>0</v>
      </c>
      <c r="V431" s="3">
        <f t="shared" si="33"/>
        <v>0</v>
      </c>
      <c r="W431" s="3">
        <f t="shared" si="34"/>
        <v>12</v>
      </c>
      <c r="X431" s="3">
        <f t="shared" si="35"/>
        <v>12</v>
      </c>
    </row>
    <row r="432" spans="1:24" x14ac:dyDescent="0.25">
      <c r="A432">
        <v>23068</v>
      </c>
      <c r="B432" t="s">
        <v>489</v>
      </c>
      <c r="C432" t="s">
        <v>490</v>
      </c>
      <c r="D432" t="s">
        <v>211</v>
      </c>
      <c r="E432" s="42">
        <v>1391260042</v>
      </c>
      <c r="F432" s="42">
        <v>87249543</v>
      </c>
      <c r="G432" s="42">
        <v>514078998</v>
      </c>
      <c r="H432" s="42">
        <v>99906570</v>
      </c>
      <c r="I432" s="42">
        <v>2092495153</v>
      </c>
      <c r="K432">
        <v>23068</v>
      </c>
      <c r="L432" t="s">
        <v>489</v>
      </c>
      <c r="M432" t="s">
        <v>1602</v>
      </c>
      <c r="N432" s="42">
        <v>1391260042</v>
      </c>
      <c r="O432" s="42">
        <v>87249543</v>
      </c>
      <c r="P432" s="42">
        <v>514078998</v>
      </c>
      <c r="Q432" s="42">
        <v>99906570</v>
      </c>
      <c r="R432" s="42">
        <v>2092495153</v>
      </c>
      <c r="T432" s="3">
        <f t="shared" si="31"/>
        <v>0</v>
      </c>
      <c r="U432" s="3">
        <f t="shared" si="32"/>
        <v>0</v>
      </c>
      <c r="V432" s="3">
        <f t="shared" si="33"/>
        <v>0</v>
      </c>
      <c r="W432" s="3">
        <f t="shared" si="34"/>
        <v>0</v>
      </c>
      <c r="X432" s="3">
        <f t="shared" si="35"/>
        <v>0</v>
      </c>
    </row>
    <row r="433" spans="1:24" x14ac:dyDescent="0.25">
      <c r="A433">
        <v>23079</v>
      </c>
      <c r="B433" t="s">
        <v>489</v>
      </c>
      <c r="C433" t="s">
        <v>259</v>
      </c>
      <c r="D433" t="s">
        <v>211</v>
      </c>
      <c r="E433" s="42">
        <v>588869596</v>
      </c>
      <c r="F433" s="42">
        <v>30067384</v>
      </c>
      <c r="G433" s="42">
        <v>240514547</v>
      </c>
      <c r="H433" s="42">
        <v>46623066</v>
      </c>
      <c r="I433" s="42">
        <v>906074593</v>
      </c>
      <c r="K433">
        <v>23079</v>
      </c>
      <c r="L433" t="s">
        <v>489</v>
      </c>
      <c r="M433" t="s">
        <v>1393</v>
      </c>
      <c r="N433" s="42">
        <v>588869596</v>
      </c>
      <c r="O433" s="42">
        <v>30067384</v>
      </c>
      <c r="P433" s="42">
        <v>240514547</v>
      </c>
      <c r="Q433" s="42">
        <v>46623066</v>
      </c>
      <c r="R433" s="42">
        <v>906074593</v>
      </c>
      <c r="T433" s="3">
        <f t="shared" si="31"/>
        <v>0</v>
      </c>
      <c r="U433" s="3">
        <f t="shared" si="32"/>
        <v>0</v>
      </c>
      <c r="V433" s="3">
        <f t="shared" si="33"/>
        <v>0</v>
      </c>
      <c r="W433" s="3">
        <f t="shared" si="34"/>
        <v>0</v>
      </c>
      <c r="X433" s="3">
        <f t="shared" si="35"/>
        <v>0</v>
      </c>
    </row>
    <row r="434" spans="1:24" x14ac:dyDescent="0.25">
      <c r="A434">
        <v>23090</v>
      </c>
      <c r="B434" t="s">
        <v>489</v>
      </c>
      <c r="C434" t="s">
        <v>491</v>
      </c>
      <c r="D434" t="s">
        <v>211</v>
      </c>
      <c r="E434" s="42">
        <v>692894525</v>
      </c>
      <c r="F434" s="42">
        <v>31254559</v>
      </c>
      <c r="G434" s="42">
        <v>302464680</v>
      </c>
      <c r="H434" s="42">
        <v>46623066</v>
      </c>
      <c r="I434" s="42">
        <v>1073236830</v>
      </c>
      <c r="K434">
        <v>23090</v>
      </c>
      <c r="L434" t="s">
        <v>489</v>
      </c>
      <c r="M434" t="s">
        <v>1603</v>
      </c>
      <c r="N434" s="42">
        <v>692894525</v>
      </c>
      <c r="O434" s="42">
        <v>31254559</v>
      </c>
      <c r="P434" s="42">
        <v>302464680</v>
      </c>
      <c r="Q434" s="42">
        <v>46623066</v>
      </c>
      <c r="R434" s="42">
        <v>1073236830</v>
      </c>
      <c r="T434" s="3">
        <f t="shared" si="31"/>
        <v>0</v>
      </c>
      <c r="U434" s="3">
        <f t="shared" si="32"/>
        <v>0</v>
      </c>
      <c r="V434" s="3">
        <f t="shared" si="33"/>
        <v>0</v>
      </c>
      <c r="W434" s="3">
        <f t="shared" si="34"/>
        <v>0</v>
      </c>
      <c r="X434" s="3">
        <f t="shared" si="35"/>
        <v>0</v>
      </c>
    </row>
    <row r="435" spans="1:24" x14ac:dyDescent="0.25">
      <c r="A435">
        <v>23162</v>
      </c>
      <c r="B435" t="s">
        <v>489</v>
      </c>
      <c r="C435" t="s">
        <v>492</v>
      </c>
      <c r="D435" t="s">
        <v>211</v>
      </c>
      <c r="E435" s="42">
        <v>1816914194</v>
      </c>
      <c r="F435" s="42">
        <v>31749366</v>
      </c>
      <c r="G435" s="42">
        <v>492588175</v>
      </c>
      <c r="H435" s="42">
        <v>113227446</v>
      </c>
      <c r="I435" s="42">
        <v>2454479181</v>
      </c>
      <c r="K435">
        <v>23162</v>
      </c>
      <c r="L435" t="s">
        <v>489</v>
      </c>
      <c r="M435" t="s">
        <v>1604</v>
      </c>
      <c r="N435" s="42">
        <v>1816914194</v>
      </c>
      <c r="O435" s="42">
        <v>31749366</v>
      </c>
      <c r="P435" s="42">
        <v>492588175</v>
      </c>
      <c r="Q435" s="42">
        <v>113227446</v>
      </c>
      <c r="R435" s="42">
        <v>2454479181</v>
      </c>
      <c r="T435" s="3">
        <f t="shared" si="31"/>
        <v>0</v>
      </c>
      <c r="U435" s="3">
        <f t="shared" si="32"/>
        <v>0</v>
      </c>
      <c r="V435" s="3">
        <f t="shared" si="33"/>
        <v>0</v>
      </c>
      <c r="W435" s="3">
        <f t="shared" si="34"/>
        <v>0</v>
      </c>
      <c r="X435" s="3">
        <f t="shared" si="35"/>
        <v>0</v>
      </c>
    </row>
    <row r="436" spans="1:24" x14ac:dyDescent="0.25">
      <c r="A436">
        <v>23168</v>
      </c>
      <c r="B436" t="s">
        <v>489</v>
      </c>
      <c r="C436" t="s">
        <v>493</v>
      </c>
      <c r="D436" t="s">
        <v>211</v>
      </c>
      <c r="E436" s="42">
        <v>354853883</v>
      </c>
      <c r="F436" s="42">
        <v>0</v>
      </c>
      <c r="G436" s="42">
        <v>161613328</v>
      </c>
      <c r="H436" s="42">
        <v>53283505</v>
      </c>
      <c r="I436" s="42">
        <v>569750716</v>
      </c>
      <c r="K436">
        <v>23168</v>
      </c>
      <c r="L436" t="s">
        <v>489</v>
      </c>
      <c r="M436" t="s">
        <v>1605</v>
      </c>
      <c r="N436" s="42">
        <v>354853883</v>
      </c>
      <c r="O436" s="42">
        <v>0</v>
      </c>
      <c r="P436" s="42">
        <v>161613328</v>
      </c>
      <c r="Q436" s="42">
        <v>53283504</v>
      </c>
      <c r="R436" s="42">
        <v>569750715</v>
      </c>
      <c r="T436" s="3">
        <f t="shared" si="31"/>
        <v>0</v>
      </c>
      <c r="U436" s="3">
        <f t="shared" si="32"/>
        <v>0</v>
      </c>
      <c r="V436" s="3">
        <f t="shared" si="33"/>
        <v>0</v>
      </c>
      <c r="W436" s="3">
        <f t="shared" si="34"/>
        <v>1</v>
      </c>
      <c r="X436" s="3">
        <f t="shared" si="35"/>
        <v>1</v>
      </c>
    </row>
    <row r="437" spans="1:24" x14ac:dyDescent="0.25">
      <c r="A437">
        <v>23182</v>
      </c>
      <c r="B437" t="s">
        <v>489</v>
      </c>
      <c r="C437" t="s">
        <v>494</v>
      </c>
      <c r="D437" t="s">
        <v>211</v>
      </c>
      <c r="E437" s="42">
        <v>1010465907</v>
      </c>
      <c r="F437" s="42">
        <v>55185497</v>
      </c>
      <c r="G437" s="42">
        <v>382141980</v>
      </c>
      <c r="H437" s="42">
        <v>86585694</v>
      </c>
      <c r="I437" s="42">
        <v>1534379078</v>
      </c>
      <c r="K437">
        <v>23182</v>
      </c>
      <c r="L437" t="s">
        <v>489</v>
      </c>
      <c r="M437" t="s">
        <v>1606</v>
      </c>
      <c r="N437" s="42">
        <v>1010465907</v>
      </c>
      <c r="O437" s="42">
        <v>55185497</v>
      </c>
      <c r="P437" s="42">
        <v>382141980</v>
      </c>
      <c r="Q437" s="42">
        <v>86585694</v>
      </c>
      <c r="R437" s="42">
        <v>1534379078</v>
      </c>
      <c r="T437" s="3">
        <f t="shared" si="31"/>
        <v>0</v>
      </c>
      <c r="U437" s="3">
        <f t="shared" si="32"/>
        <v>0</v>
      </c>
      <c r="V437" s="3">
        <f t="shared" si="33"/>
        <v>0</v>
      </c>
      <c r="W437" s="3">
        <f t="shared" si="34"/>
        <v>0</v>
      </c>
      <c r="X437" s="3">
        <f t="shared" si="35"/>
        <v>0</v>
      </c>
    </row>
    <row r="438" spans="1:24" x14ac:dyDescent="0.25">
      <c r="A438">
        <v>23189</v>
      </c>
      <c r="B438" t="s">
        <v>489</v>
      </c>
      <c r="C438" t="s">
        <v>495</v>
      </c>
      <c r="D438" t="s">
        <v>211</v>
      </c>
      <c r="E438" s="42">
        <v>1487892639</v>
      </c>
      <c r="F438" s="42">
        <v>74018724</v>
      </c>
      <c r="G438" s="42">
        <v>508052040</v>
      </c>
      <c r="H438" s="42">
        <v>106567008</v>
      </c>
      <c r="I438" s="42">
        <v>2176530411</v>
      </c>
      <c r="K438">
        <v>23189</v>
      </c>
      <c r="L438" t="s">
        <v>489</v>
      </c>
      <c r="M438" t="s">
        <v>1607</v>
      </c>
      <c r="N438" s="42">
        <v>1487892639</v>
      </c>
      <c r="O438" s="42">
        <v>74018724</v>
      </c>
      <c r="P438" s="42">
        <v>508052040</v>
      </c>
      <c r="Q438" s="42">
        <v>106567008</v>
      </c>
      <c r="R438" s="42">
        <v>2176530411</v>
      </c>
      <c r="T438" s="3">
        <f t="shared" si="31"/>
        <v>0</v>
      </c>
      <c r="U438" s="3">
        <f t="shared" si="32"/>
        <v>0</v>
      </c>
      <c r="V438" s="3">
        <f t="shared" si="33"/>
        <v>0</v>
      </c>
      <c r="W438" s="3">
        <f t="shared" si="34"/>
        <v>0</v>
      </c>
      <c r="X438" s="3">
        <f t="shared" si="35"/>
        <v>0</v>
      </c>
    </row>
    <row r="439" spans="1:24" x14ac:dyDescent="0.25">
      <c r="A439">
        <v>23300</v>
      </c>
      <c r="B439" t="s">
        <v>489</v>
      </c>
      <c r="C439" t="s">
        <v>496</v>
      </c>
      <c r="D439" t="s">
        <v>211</v>
      </c>
      <c r="E439" s="42">
        <v>355651470</v>
      </c>
      <c r="F439" s="42">
        <v>41619364</v>
      </c>
      <c r="G439" s="42">
        <v>174716889</v>
      </c>
      <c r="H439" s="42">
        <v>39962628</v>
      </c>
      <c r="I439" s="42">
        <v>611950351</v>
      </c>
      <c r="K439">
        <v>23300</v>
      </c>
      <c r="L439" t="s">
        <v>489</v>
      </c>
      <c r="M439" t="s">
        <v>1608</v>
      </c>
      <c r="N439" s="42">
        <v>355651470</v>
      </c>
      <c r="O439" s="42">
        <v>41619364</v>
      </c>
      <c r="P439" s="42">
        <v>174716889</v>
      </c>
      <c r="Q439" s="42">
        <v>39962628</v>
      </c>
      <c r="R439" s="42">
        <v>611950351</v>
      </c>
      <c r="T439" s="3">
        <f t="shared" si="31"/>
        <v>0</v>
      </c>
      <c r="U439" s="3">
        <f t="shared" si="32"/>
        <v>0</v>
      </c>
      <c r="V439" s="3">
        <f t="shared" si="33"/>
        <v>0</v>
      </c>
      <c r="W439" s="3">
        <f t="shared" si="34"/>
        <v>0</v>
      </c>
      <c r="X439" s="3">
        <f t="shared" si="35"/>
        <v>0</v>
      </c>
    </row>
    <row r="440" spans="1:24" x14ac:dyDescent="0.25">
      <c r="A440">
        <v>23350</v>
      </c>
      <c r="B440" t="s">
        <v>489</v>
      </c>
      <c r="C440" t="s">
        <v>497</v>
      </c>
      <c r="D440" t="s">
        <v>211</v>
      </c>
      <c r="E440" s="42">
        <v>346441144</v>
      </c>
      <c r="F440" s="42">
        <v>0</v>
      </c>
      <c r="G440" s="42">
        <v>114872460</v>
      </c>
      <c r="H440" s="42">
        <v>33302190</v>
      </c>
      <c r="I440" s="42">
        <v>494615794</v>
      </c>
      <c r="K440">
        <v>23350</v>
      </c>
      <c r="L440" t="s">
        <v>489</v>
      </c>
      <c r="M440" t="s">
        <v>1609</v>
      </c>
      <c r="N440" s="42">
        <v>346441144</v>
      </c>
      <c r="O440" s="42">
        <v>0</v>
      </c>
      <c r="P440" s="42">
        <v>114872460</v>
      </c>
      <c r="Q440" s="42">
        <v>33302190</v>
      </c>
      <c r="R440" s="42">
        <v>494615794</v>
      </c>
      <c r="T440" s="3">
        <f t="shared" si="31"/>
        <v>0</v>
      </c>
      <c r="U440" s="3">
        <f t="shared" si="32"/>
        <v>0</v>
      </c>
      <c r="V440" s="3">
        <f t="shared" si="33"/>
        <v>0</v>
      </c>
      <c r="W440" s="3">
        <f t="shared" si="34"/>
        <v>0</v>
      </c>
      <c r="X440" s="3">
        <f t="shared" si="35"/>
        <v>0</v>
      </c>
    </row>
    <row r="441" spans="1:24" x14ac:dyDescent="0.25">
      <c r="A441">
        <v>23417</v>
      </c>
      <c r="B441" t="s">
        <v>498</v>
      </c>
      <c r="C441" t="s">
        <v>499</v>
      </c>
      <c r="D441" t="s">
        <v>211</v>
      </c>
      <c r="E441" s="42">
        <v>2472486337</v>
      </c>
      <c r="F441" s="42">
        <v>239046006</v>
      </c>
      <c r="G441" s="42">
        <v>980820411</v>
      </c>
      <c r="H441" s="42">
        <v>206473578</v>
      </c>
      <c r="I441" s="42">
        <v>3898826332</v>
      </c>
      <c r="K441">
        <v>23417</v>
      </c>
      <c r="L441" t="s">
        <v>489</v>
      </c>
      <c r="M441" t="s">
        <v>498</v>
      </c>
      <c r="N441" s="42">
        <v>2472486337</v>
      </c>
      <c r="O441" s="42">
        <v>239046006</v>
      </c>
      <c r="P441" s="42">
        <v>980820411</v>
      </c>
      <c r="Q441" s="42">
        <v>206473578</v>
      </c>
      <c r="R441" s="42">
        <v>3898826332</v>
      </c>
      <c r="T441" s="3">
        <f t="shared" si="31"/>
        <v>0</v>
      </c>
      <c r="U441" s="3">
        <f t="shared" si="32"/>
        <v>0</v>
      </c>
      <c r="V441" s="3">
        <f t="shared" si="33"/>
        <v>0</v>
      </c>
      <c r="W441" s="3">
        <f t="shared" si="34"/>
        <v>0</v>
      </c>
      <c r="X441" s="3">
        <f t="shared" si="35"/>
        <v>0</v>
      </c>
    </row>
    <row r="442" spans="1:24" x14ac:dyDescent="0.25">
      <c r="A442">
        <v>23419</v>
      </c>
      <c r="B442" t="s">
        <v>489</v>
      </c>
      <c r="C442" t="s">
        <v>500</v>
      </c>
      <c r="D442" t="s">
        <v>211</v>
      </c>
      <c r="E442" s="42">
        <v>597578107</v>
      </c>
      <c r="F442" s="42">
        <v>44982936</v>
      </c>
      <c r="G442" s="42">
        <v>336250744</v>
      </c>
      <c r="H442" s="42">
        <v>53283504</v>
      </c>
      <c r="I442" s="42">
        <v>1032095291</v>
      </c>
      <c r="K442">
        <v>23419</v>
      </c>
      <c r="L442" t="s">
        <v>489</v>
      </c>
      <c r="M442" t="s">
        <v>1610</v>
      </c>
      <c r="N442" s="42">
        <v>597578107</v>
      </c>
      <c r="O442" s="42">
        <v>44982936</v>
      </c>
      <c r="P442" s="42">
        <v>336250744</v>
      </c>
      <c r="Q442" s="42">
        <v>53283504</v>
      </c>
      <c r="R442" s="42">
        <v>1032095291</v>
      </c>
      <c r="T442" s="3">
        <f t="shared" si="31"/>
        <v>0</v>
      </c>
      <c r="U442" s="3">
        <f t="shared" si="32"/>
        <v>0</v>
      </c>
      <c r="V442" s="3">
        <f t="shared" si="33"/>
        <v>0</v>
      </c>
      <c r="W442" s="3">
        <f t="shared" si="34"/>
        <v>0</v>
      </c>
      <c r="X442" s="3">
        <f t="shared" si="35"/>
        <v>0</v>
      </c>
    </row>
    <row r="443" spans="1:24" x14ac:dyDescent="0.25">
      <c r="A443">
        <v>23464</v>
      </c>
      <c r="B443" t="s">
        <v>489</v>
      </c>
      <c r="C443" t="s">
        <v>501</v>
      </c>
      <c r="D443" t="s">
        <v>211</v>
      </c>
      <c r="E443" s="42">
        <v>349647271</v>
      </c>
      <c r="F443" s="42">
        <v>0</v>
      </c>
      <c r="G443" s="42">
        <v>86321880</v>
      </c>
      <c r="H443" s="42">
        <v>19981314</v>
      </c>
      <c r="I443" s="42">
        <v>455950465</v>
      </c>
      <c r="K443">
        <v>23464</v>
      </c>
      <c r="L443" t="s">
        <v>489</v>
      </c>
      <c r="M443" t="s">
        <v>1611</v>
      </c>
      <c r="N443" s="42">
        <v>349647271</v>
      </c>
      <c r="O443" s="42">
        <v>0</v>
      </c>
      <c r="P443" s="42">
        <v>86321880</v>
      </c>
      <c r="Q443" s="42">
        <v>19981314</v>
      </c>
      <c r="R443" s="42">
        <v>455950465</v>
      </c>
      <c r="T443" s="3">
        <f t="shared" si="31"/>
        <v>0</v>
      </c>
      <c r="U443" s="3">
        <f t="shared" si="32"/>
        <v>0</v>
      </c>
      <c r="V443" s="3">
        <f t="shared" si="33"/>
        <v>0</v>
      </c>
      <c r="W443" s="3">
        <f t="shared" si="34"/>
        <v>0</v>
      </c>
      <c r="X443" s="3">
        <f t="shared" si="35"/>
        <v>0</v>
      </c>
    </row>
    <row r="444" spans="1:24" x14ac:dyDescent="0.25">
      <c r="A444">
        <v>23466</v>
      </c>
      <c r="B444" t="s">
        <v>489</v>
      </c>
      <c r="C444" t="s">
        <v>502</v>
      </c>
      <c r="D444" t="s">
        <v>211</v>
      </c>
      <c r="E444" s="42">
        <v>1815800333</v>
      </c>
      <c r="F444" s="42">
        <v>61588219</v>
      </c>
      <c r="G444" s="42">
        <v>584757889</v>
      </c>
      <c r="H444" s="42">
        <v>286398842</v>
      </c>
      <c r="I444" s="42">
        <v>2748545283</v>
      </c>
      <c r="K444">
        <v>23466</v>
      </c>
      <c r="L444" t="s">
        <v>489</v>
      </c>
      <c r="M444" t="s">
        <v>1612</v>
      </c>
      <c r="N444" s="42">
        <v>1815800333</v>
      </c>
      <c r="O444" s="42">
        <v>61588219</v>
      </c>
      <c r="P444" s="42">
        <v>584757889</v>
      </c>
      <c r="Q444" s="42">
        <v>286398834</v>
      </c>
      <c r="R444" s="42">
        <v>2748545275</v>
      </c>
      <c r="T444" s="3">
        <f t="shared" si="31"/>
        <v>0</v>
      </c>
      <c r="U444" s="3">
        <f t="shared" si="32"/>
        <v>0</v>
      </c>
      <c r="V444" s="3">
        <f t="shared" si="33"/>
        <v>0</v>
      </c>
      <c r="W444" s="3">
        <f t="shared" si="34"/>
        <v>8</v>
      </c>
      <c r="X444" s="3">
        <f t="shared" si="35"/>
        <v>8</v>
      </c>
    </row>
    <row r="445" spans="1:24" x14ac:dyDescent="0.25">
      <c r="A445">
        <v>23500</v>
      </c>
      <c r="B445" t="s">
        <v>489</v>
      </c>
      <c r="C445" t="s">
        <v>503</v>
      </c>
      <c r="D445" t="s">
        <v>211</v>
      </c>
      <c r="E445" s="42">
        <v>1043686288</v>
      </c>
      <c r="F445" s="42">
        <v>127864211</v>
      </c>
      <c r="G445" s="42">
        <v>496828956</v>
      </c>
      <c r="H445" s="42">
        <v>99906571</v>
      </c>
      <c r="I445" s="42">
        <v>1768286026</v>
      </c>
      <c r="K445">
        <v>23500</v>
      </c>
      <c r="L445" t="s">
        <v>489</v>
      </c>
      <c r="M445" t="s">
        <v>1613</v>
      </c>
      <c r="N445" s="42">
        <v>1043686288</v>
      </c>
      <c r="O445" s="42">
        <v>127864211</v>
      </c>
      <c r="P445" s="42">
        <v>496828956</v>
      </c>
      <c r="Q445" s="42">
        <v>99906570</v>
      </c>
      <c r="R445" s="42">
        <v>1768286025</v>
      </c>
      <c r="T445" s="3">
        <f t="shared" si="31"/>
        <v>0</v>
      </c>
      <c r="U445" s="3">
        <f t="shared" si="32"/>
        <v>0</v>
      </c>
      <c r="V445" s="3">
        <f t="shared" si="33"/>
        <v>0</v>
      </c>
      <c r="W445" s="3">
        <f t="shared" si="34"/>
        <v>1</v>
      </c>
      <c r="X445" s="3">
        <f t="shared" si="35"/>
        <v>1</v>
      </c>
    </row>
    <row r="446" spans="1:24" x14ac:dyDescent="0.25">
      <c r="A446">
        <v>23555</v>
      </c>
      <c r="B446" t="s">
        <v>489</v>
      </c>
      <c r="C446" t="s">
        <v>504</v>
      </c>
      <c r="D446" t="s">
        <v>211</v>
      </c>
      <c r="E446" s="42">
        <v>1573576645</v>
      </c>
      <c r="F446" s="42">
        <v>48920510</v>
      </c>
      <c r="G446" s="42">
        <v>590331056</v>
      </c>
      <c r="H446" s="42">
        <v>139869199</v>
      </c>
      <c r="I446" s="42">
        <v>2352697410</v>
      </c>
      <c r="K446">
        <v>23555</v>
      </c>
      <c r="L446" t="s">
        <v>489</v>
      </c>
      <c r="M446" t="s">
        <v>1614</v>
      </c>
      <c r="N446" s="42">
        <v>1573576645</v>
      </c>
      <c r="O446" s="42">
        <v>48920510</v>
      </c>
      <c r="P446" s="42">
        <v>590331056</v>
      </c>
      <c r="Q446" s="42">
        <v>139869198</v>
      </c>
      <c r="R446" s="42">
        <v>2352697409</v>
      </c>
      <c r="T446" s="3">
        <f t="shared" si="31"/>
        <v>0</v>
      </c>
      <c r="U446" s="3">
        <f t="shared" si="32"/>
        <v>0</v>
      </c>
      <c r="V446" s="3">
        <f t="shared" si="33"/>
        <v>0</v>
      </c>
      <c r="W446" s="3">
        <f t="shared" si="34"/>
        <v>1</v>
      </c>
      <c r="X446" s="3">
        <f t="shared" si="35"/>
        <v>1</v>
      </c>
    </row>
    <row r="447" spans="1:24" x14ac:dyDescent="0.25">
      <c r="A447">
        <v>23570</v>
      </c>
      <c r="B447" t="s">
        <v>489</v>
      </c>
      <c r="C447" t="s">
        <v>505</v>
      </c>
      <c r="D447" t="s">
        <v>211</v>
      </c>
      <c r="E447" s="42">
        <v>891143908</v>
      </c>
      <c r="F447" s="42">
        <v>76818517</v>
      </c>
      <c r="G447" s="42">
        <v>481425818</v>
      </c>
      <c r="H447" s="42">
        <v>93246132</v>
      </c>
      <c r="I447" s="42">
        <v>1542634375</v>
      </c>
      <c r="K447">
        <v>23570</v>
      </c>
      <c r="L447" t="s">
        <v>489</v>
      </c>
      <c r="M447" t="s">
        <v>1615</v>
      </c>
      <c r="N447" s="42">
        <v>891143908</v>
      </c>
      <c r="O447" s="42">
        <v>76818517</v>
      </c>
      <c r="P447" s="42">
        <v>481425818</v>
      </c>
      <c r="Q447" s="42">
        <v>93246132</v>
      </c>
      <c r="R447" s="42">
        <v>1542634375</v>
      </c>
      <c r="T447" s="3">
        <f t="shared" si="31"/>
        <v>0</v>
      </c>
      <c r="U447" s="3">
        <f t="shared" si="32"/>
        <v>0</v>
      </c>
      <c r="V447" s="3">
        <f t="shared" si="33"/>
        <v>0</v>
      </c>
      <c r="W447" s="3">
        <f t="shared" si="34"/>
        <v>0</v>
      </c>
      <c r="X447" s="3">
        <f t="shared" si="35"/>
        <v>0</v>
      </c>
    </row>
    <row r="448" spans="1:24" x14ac:dyDescent="0.25">
      <c r="A448">
        <v>23574</v>
      </c>
      <c r="B448" t="s">
        <v>489</v>
      </c>
      <c r="C448" t="s">
        <v>506</v>
      </c>
      <c r="D448" t="s">
        <v>211</v>
      </c>
      <c r="E448" s="42">
        <v>882436575</v>
      </c>
      <c r="F448" s="42">
        <v>44275137</v>
      </c>
      <c r="G448" s="42">
        <v>599226726</v>
      </c>
      <c r="H448" s="42">
        <v>99906570</v>
      </c>
      <c r="I448" s="42">
        <v>1625845008</v>
      </c>
      <c r="K448">
        <v>23574</v>
      </c>
      <c r="L448" t="s">
        <v>489</v>
      </c>
      <c r="M448" t="s">
        <v>1616</v>
      </c>
      <c r="N448" s="42">
        <v>882436575</v>
      </c>
      <c r="O448" s="42">
        <v>44275137</v>
      </c>
      <c r="P448" s="42">
        <v>599226726</v>
      </c>
      <c r="Q448" s="42">
        <v>99906570</v>
      </c>
      <c r="R448" s="42">
        <v>1625845008</v>
      </c>
      <c r="T448" s="3">
        <f t="shared" si="31"/>
        <v>0</v>
      </c>
      <c r="U448" s="3">
        <f t="shared" si="32"/>
        <v>0</v>
      </c>
      <c r="V448" s="3">
        <f t="shared" si="33"/>
        <v>0</v>
      </c>
      <c r="W448" s="3">
        <f t="shared" si="34"/>
        <v>0</v>
      </c>
      <c r="X448" s="3">
        <f t="shared" si="35"/>
        <v>0</v>
      </c>
    </row>
    <row r="449" spans="1:24" x14ac:dyDescent="0.25">
      <c r="A449">
        <v>23580</v>
      </c>
      <c r="B449" t="s">
        <v>489</v>
      </c>
      <c r="C449" t="s">
        <v>507</v>
      </c>
      <c r="D449" t="s">
        <v>211</v>
      </c>
      <c r="E449" s="42">
        <v>1429921049</v>
      </c>
      <c r="F449" s="42">
        <v>73027094</v>
      </c>
      <c r="G449" s="42">
        <v>419272513</v>
      </c>
      <c r="H449" s="42">
        <v>153190078</v>
      </c>
      <c r="I449" s="42">
        <v>2075410734</v>
      </c>
      <c r="K449">
        <v>23580</v>
      </c>
      <c r="L449" t="s">
        <v>489</v>
      </c>
      <c r="M449" t="s">
        <v>1617</v>
      </c>
      <c r="N449" s="42">
        <v>1429921049</v>
      </c>
      <c r="O449" s="42">
        <v>73027094</v>
      </c>
      <c r="P449" s="42">
        <v>419272513</v>
      </c>
      <c r="Q449" s="42">
        <v>153190074</v>
      </c>
      <c r="R449" s="42">
        <v>2075410730</v>
      </c>
      <c r="T449" s="3">
        <f t="shared" si="31"/>
        <v>0</v>
      </c>
      <c r="U449" s="3">
        <f t="shared" si="32"/>
        <v>0</v>
      </c>
      <c r="V449" s="3">
        <f t="shared" si="33"/>
        <v>0</v>
      </c>
      <c r="W449" s="3">
        <f t="shared" si="34"/>
        <v>4</v>
      </c>
      <c r="X449" s="3">
        <f t="shared" si="35"/>
        <v>4</v>
      </c>
    </row>
    <row r="450" spans="1:24" x14ac:dyDescent="0.25">
      <c r="A450">
        <v>23586</v>
      </c>
      <c r="B450" t="s">
        <v>489</v>
      </c>
      <c r="C450" t="s">
        <v>508</v>
      </c>
      <c r="D450" t="s">
        <v>211</v>
      </c>
      <c r="E450" s="42">
        <v>420973848</v>
      </c>
      <c r="F450" s="42">
        <v>0</v>
      </c>
      <c r="G450" s="42">
        <v>153142289</v>
      </c>
      <c r="H450" s="42">
        <v>33302190</v>
      </c>
      <c r="I450" s="42">
        <v>607418327</v>
      </c>
      <c r="K450">
        <v>23586</v>
      </c>
      <c r="L450" t="s">
        <v>489</v>
      </c>
      <c r="M450" t="s">
        <v>1618</v>
      </c>
      <c r="N450" s="42">
        <v>420973848</v>
      </c>
      <c r="O450" s="42">
        <v>0</v>
      </c>
      <c r="P450" s="42">
        <v>153142289</v>
      </c>
      <c r="Q450" s="42">
        <v>33302190</v>
      </c>
      <c r="R450" s="42">
        <v>607418327</v>
      </c>
      <c r="T450" s="3">
        <f t="shared" si="31"/>
        <v>0</v>
      </c>
      <c r="U450" s="3">
        <f t="shared" si="32"/>
        <v>0</v>
      </c>
      <c r="V450" s="3">
        <f t="shared" si="33"/>
        <v>0</v>
      </c>
      <c r="W450" s="3">
        <f t="shared" si="34"/>
        <v>0</v>
      </c>
      <c r="X450" s="3">
        <f t="shared" si="35"/>
        <v>0</v>
      </c>
    </row>
    <row r="451" spans="1:24" x14ac:dyDescent="0.25">
      <c r="A451">
        <v>23660</v>
      </c>
      <c r="B451" t="s">
        <v>509</v>
      </c>
      <c r="C451" t="s">
        <v>510</v>
      </c>
      <c r="D451" t="s">
        <v>211</v>
      </c>
      <c r="E451" s="42">
        <v>2071106781</v>
      </c>
      <c r="F451" s="42">
        <v>110638306</v>
      </c>
      <c r="G451" s="42">
        <v>614367511</v>
      </c>
      <c r="H451" s="42">
        <v>139869198</v>
      </c>
      <c r="I451" s="42">
        <v>2935981796</v>
      </c>
      <c r="K451">
        <v>23660</v>
      </c>
      <c r="L451" t="s">
        <v>489</v>
      </c>
      <c r="M451" t="s">
        <v>1619</v>
      </c>
      <c r="N451" s="42">
        <v>2071106781</v>
      </c>
      <c r="O451" s="42">
        <v>110638306</v>
      </c>
      <c r="P451" s="42">
        <v>614367511</v>
      </c>
      <c r="Q451" s="42">
        <v>139869198</v>
      </c>
      <c r="R451" s="42">
        <v>2935981796</v>
      </c>
      <c r="T451" s="3">
        <f t="shared" si="31"/>
        <v>0</v>
      </c>
      <c r="U451" s="3">
        <f t="shared" si="32"/>
        <v>0</v>
      </c>
      <c r="V451" s="3">
        <f t="shared" si="33"/>
        <v>0</v>
      </c>
      <c r="W451" s="3">
        <f t="shared" si="34"/>
        <v>0</v>
      </c>
      <c r="X451" s="3">
        <f t="shared" si="35"/>
        <v>0</v>
      </c>
    </row>
    <row r="452" spans="1:24" x14ac:dyDescent="0.25">
      <c r="A452">
        <v>23670</v>
      </c>
      <c r="B452" t="s">
        <v>489</v>
      </c>
      <c r="C452" t="s">
        <v>511</v>
      </c>
      <c r="D452" t="s">
        <v>211</v>
      </c>
      <c r="E452" s="42">
        <v>1580625003</v>
      </c>
      <c r="F452" s="42">
        <v>0</v>
      </c>
      <c r="G452" s="42">
        <v>501917416</v>
      </c>
      <c r="H452" s="42">
        <v>79925256</v>
      </c>
      <c r="I452" s="42">
        <v>2162467675</v>
      </c>
      <c r="K452">
        <v>23670</v>
      </c>
      <c r="L452" t="s">
        <v>489</v>
      </c>
      <c r="M452" t="s">
        <v>1620</v>
      </c>
      <c r="N452" s="42">
        <v>1580625003</v>
      </c>
      <c r="O452" s="42">
        <v>0</v>
      </c>
      <c r="P452" s="42">
        <v>501917416</v>
      </c>
      <c r="Q452" s="42">
        <v>79925256</v>
      </c>
      <c r="R452" s="42">
        <v>2162467675</v>
      </c>
      <c r="T452" s="3">
        <f t="shared" ref="T452:T515" si="36">E452-N452</f>
        <v>0</v>
      </c>
      <c r="U452" s="3">
        <f t="shared" ref="U452:U515" si="37">F452-O452</f>
        <v>0</v>
      </c>
      <c r="V452" s="3">
        <f t="shared" ref="V452:V515" si="38">G452-P452</f>
        <v>0</v>
      </c>
      <c r="W452" s="3">
        <f t="shared" ref="W452:W515" si="39">H452-Q452</f>
        <v>0</v>
      </c>
      <c r="X452" s="3">
        <f t="shared" ref="X452:X515" si="40">I452-R452</f>
        <v>0</v>
      </c>
    </row>
    <row r="453" spans="1:24" x14ac:dyDescent="0.25">
      <c r="A453">
        <v>23672</v>
      </c>
      <c r="B453" t="s">
        <v>489</v>
      </c>
      <c r="C453" t="s">
        <v>512</v>
      </c>
      <c r="D453" t="s">
        <v>211</v>
      </c>
      <c r="E453" s="42">
        <v>857784994</v>
      </c>
      <c r="F453" s="42">
        <v>44065585</v>
      </c>
      <c r="G453" s="42">
        <v>188641902</v>
      </c>
      <c r="H453" s="42">
        <v>39962628</v>
      </c>
      <c r="I453" s="42">
        <v>1130455109</v>
      </c>
      <c r="K453">
        <v>23672</v>
      </c>
      <c r="L453" t="s">
        <v>489</v>
      </c>
      <c r="M453" t="s">
        <v>1621</v>
      </c>
      <c r="N453" s="42">
        <v>857784994</v>
      </c>
      <c r="O453" s="42">
        <v>44065585</v>
      </c>
      <c r="P453" s="42">
        <v>188641902</v>
      </c>
      <c r="Q453" s="42">
        <v>39962628</v>
      </c>
      <c r="R453" s="42">
        <v>1130455109</v>
      </c>
      <c r="T453" s="3">
        <f t="shared" si="36"/>
        <v>0</v>
      </c>
      <c r="U453" s="3">
        <f t="shared" si="37"/>
        <v>0</v>
      </c>
      <c r="V453" s="3">
        <f t="shared" si="38"/>
        <v>0</v>
      </c>
      <c r="W453" s="3">
        <f t="shared" si="39"/>
        <v>0</v>
      </c>
      <c r="X453" s="3">
        <f t="shared" si="40"/>
        <v>0</v>
      </c>
    </row>
    <row r="454" spans="1:24" x14ac:dyDescent="0.25">
      <c r="A454">
        <v>23675</v>
      </c>
      <c r="B454" t="s">
        <v>489</v>
      </c>
      <c r="C454" t="s">
        <v>513</v>
      </c>
      <c r="D454" t="s">
        <v>211</v>
      </c>
      <c r="E454" s="42">
        <v>1003441750</v>
      </c>
      <c r="F454" s="42">
        <v>45977593</v>
      </c>
      <c r="G454" s="42">
        <v>437187725</v>
      </c>
      <c r="H454" s="42">
        <v>106567009</v>
      </c>
      <c r="I454" s="42">
        <v>1593174077</v>
      </c>
      <c r="K454">
        <v>23675</v>
      </c>
      <c r="L454" t="s">
        <v>489</v>
      </c>
      <c r="M454" t="s">
        <v>1622</v>
      </c>
      <c r="N454" s="42">
        <v>1003441750</v>
      </c>
      <c r="O454" s="42">
        <v>45977593</v>
      </c>
      <c r="P454" s="42">
        <v>437187725</v>
      </c>
      <c r="Q454" s="42">
        <v>106567008</v>
      </c>
      <c r="R454" s="42">
        <v>1593174076</v>
      </c>
      <c r="T454" s="3">
        <f t="shared" si="36"/>
        <v>0</v>
      </c>
      <c r="U454" s="3">
        <f t="shared" si="37"/>
        <v>0</v>
      </c>
      <c r="V454" s="3">
        <f t="shared" si="38"/>
        <v>0</v>
      </c>
      <c r="W454" s="3">
        <f t="shared" si="39"/>
        <v>1</v>
      </c>
      <c r="X454" s="3">
        <f t="shared" si="40"/>
        <v>1</v>
      </c>
    </row>
    <row r="455" spans="1:24" x14ac:dyDescent="0.25">
      <c r="A455">
        <v>23678</v>
      </c>
      <c r="B455" t="s">
        <v>489</v>
      </c>
      <c r="C455" t="s">
        <v>132</v>
      </c>
      <c r="D455" t="s">
        <v>211</v>
      </c>
      <c r="E455" s="42">
        <v>645421112</v>
      </c>
      <c r="F455" s="42">
        <v>59820692</v>
      </c>
      <c r="G455" s="42">
        <v>365028882</v>
      </c>
      <c r="H455" s="42">
        <v>93246133</v>
      </c>
      <c r="I455" s="42">
        <v>1163516819</v>
      </c>
      <c r="K455">
        <v>23678</v>
      </c>
      <c r="L455" t="s">
        <v>489</v>
      </c>
      <c r="M455" t="s">
        <v>1284</v>
      </c>
      <c r="N455" s="42">
        <v>645421112</v>
      </c>
      <c r="O455" s="42">
        <v>59820692</v>
      </c>
      <c r="P455" s="42">
        <v>365028882</v>
      </c>
      <c r="Q455" s="42">
        <v>93246132</v>
      </c>
      <c r="R455" s="42">
        <v>1163516818</v>
      </c>
      <c r="T455" s="3">
        <f t="shared" si="36"/>
        <v>0</v>
      </c>
      <c r="U455" s="3">
        <f t="shared" si="37"/>
        <v>0</v>
      </c>
      <c r="V455" s="3">
        <f t="shared" si="38"/>
        <v>0</v>
      </c>
      <c r="W455" s="3">
        <f t="shared" si="39"/>
        <v>1</v>
      </c>
      <c r="X455" s="3">
        <f t="shared" si="40"/>
        <v>1</v>
      </c>
    </row>
    <row r="456" spans="1:24" x14ac:dyDescent="0.25">
      <c r="A456">
        <v>23682</v>
      </c>
      <c r="B456" t="s">
        <v>489</v>
      </c>
      <c r="C456" t="s">
        <v>514</v>
      </c>
      <c r="D456" t="s">
        <v>211</v>
      </c>
      <c r="E456" s="42">
        <v>447883173</v>
      </c>
      <c r="F456" s="42">
        <v>38905504</v>
      </c>
      <c r="G456" s="42">
        <v>261903635</v>
      </c>
      <c r="H456" s="42">
        <v>113227450</v>
      </c>
      <c r="I456" s="42">
        <v>861919762</v>
      </c>
      <c r="K456">
        <v>23682</v>
      </c>
      <c r="L456" t="s">
        <v>489</v>
      </c>
      <c r="M456" t="s">
        <v>1623</v>
      </c>
      <c r="N456" s="42">
        <v>447883173</v>
      </c>
      <c r="O456" s="42">
        <v>38905504</v>
      </c>
      <c r="P456" s="42">
        <v>261903635</v>
      </c>
      <c r="Q456" s="42">
        <v>113227446</v>
      </c>
      <c r="R456" s="42">
        <v>861919758</v>
      </c>
      <c r="T456" s="3">
        <f t="shared" si="36"/>
        <v>0</v>
      </c>
      <c r="U456" s="3">
        <f t="shared" si="37"/>
        <v>0</v>
      </c>
      <c r="V456" s="3">
        <f t="shared" si="38"/>
        <v>0</v>
      </c>
      <c r="W456" s="3">
        <f t="shared" si="39"/>
        <v>4</v>
      </c>
      <c r="X456" s="3">
        <f t="shared" si="40"/>
        <v>4</v>
      </c>
    </row>
    <row r="457" spans="1:24" x14ac:dyDescent="0.25">
      <c r="A457">
        <v>23686</v>
      </c>
      <c r="B457" t="s">
        <v>489</v>
      </c>
      <c r="C457" t="s">
        <v>515</v>
      </c>
      <c r="D457" t="s">
        <v>211</v>
      </c>
      <c r="E457" s="42">
        <v>961505145</v>
      </c>
      <c r="F457" s="42">
        <v>51932498</v>
      </c>
      <c r="G457" s="42">
        <v>400716744</v>
      </c>
      <c r="H457" s="42">
        <v>79925256</v>
      </c>
      <c r="I457" s="42">
        <v>1494079643</v>
      </c>
      <c r="K457">
        <v>23686</v>
      </c>
      <c r="L457" t="s">
        <v>489</v>
      </c>
      <c r="M457" t="s">
        <v>1624</v>
      </c>
      <c r="N457" s="42">
        <v>961505145</v>
      </c>
      <c r="O457" s="42">
        <v>51932498</v>
      </c>
      <c r="P457" s="42">
        <v>400716744</v>
      </c>
      <c r="Q457" s="42">
        <v>79925256</v>
      </c>
      <c r="R457" s="42">
        <v>1494079643</v>
      </c>
      <c r="T457" s="3">
        <f t="shared" si="36"/>
        <v>0</v>
      </c>
      <c r="U457" s="3">
        <f t="shared" si="37"/>
        <v>0</v>
      </c>
      <c r="V457" s="3">
        <f t="shared" si="38"/>
        <v>0</v>
      </c>
      <c r="W457" s="3">
        <f t="shared" si="39"/>
        <v>0</v>
      </c>
      <c r="X457" s="3">
        <f t="shared" si="40"/>
        <v>0</v>
      </c>
    </row>
    <row r="458" spans="1:24" x14ac:dyDescent="0.25">
      <c r="A458">
        <v>23807</v>
      </c>
      <c r="B458" t="s">
        <v>489</v>
      </c>
      <c r="C458" t="s">
        <v>516</v>
      </c>
      <c r="D458" t="s">
        <v>211</v>
      </c>
      <c r="E458" s="42">
        <v>3289262600</v>
      </c>
      <c r="F458" s="42">
        <v>232006136</v>
      </c>
      <c r="G458" s="42">
        <v>1147009860</v>
      </c>
      <c r="H458" s="42">
        <v>406286729</v>
      </c>
      <c r="I458" s="42">
        <v>5074565325</v>
      </c>
      <c r="K458">
        <v>23807</v>
      </c>
      <c r="L458" t="s">
        <v>489</v>
      </c>
      <c r="M458" t="s">
        <v>1625</v>
      </c>
      <c r="N458" s="42">
        <v>3289262600</v>
      </c>
      <c r="O458" s="42">
        <v>232006136</v>
      </c>
      <c r="P458" s="42">
        <v>1147009860</v>
      </c>
      <c r="Q458" s="42">
        <v>406286718</v>
      </c>
      <c r="R458" s="42">
        <v>5074565314</v>
      </c>
      <c r="T458" s="3">
        <f t="shared" si="36"/>
        <v>0</v>
      </c>
      <c r="U458" s="3">
        <f t="shared" si="37"/>
        <v>0</v>
      </c>
      <c r="V458" s="3">
        <f t="shared" si="38"/>
        <v>0</v>
      </c>
      <c r="W458" s="3">
        <f t="shared" si="39"/>
        <v>11</v>
      </c>
      <c r="X458" s="3">
        <f t="shared" si="40"/>
        <v>11</v>
      </c>
    </row>
    <row r="459" spans="1:24" x14ac:dyDescent="0.25">
      <c r="A459">
        <v>23815</v>
      </c>
      <c r="B459" t="s">
        <v>489</v>
      </c>
      <c r="C459" t="s">
        <v>517</v>
      </c>
      <c r="D459" t="s">
        <v>211</v>
      </c>
      <c r="E459" s="42">
        <v>1713266332</v>
      </c>
      <c r="F459" s="42">
        <v>0</v>
      </c>
      <c r="G459" s="42">
        <v>518297450</v>
      </c>
      <c r="H459" s="42">
        <v>79925256</v>
      </c>
      <c r="I459" s="42">
        <v>2311489038</v>
      </c>
      <c r="K459">
        <v>23815</v>
      </c>
      <c r="L459" t="s">
        <v>489</v>
      </c>
      <c r="M459" t="s">
        <v>1626</v>
      </c>
      <c r="N459" s="42">
        <v>1713266332</v>
      </c>
      <c r="O459" s="42">
        <v>0</v>
      </c>
      <c r="P459" s="42">
        <v>518297450</v>
      </c>
      <c r="Q459" s="42">
        <v>79925256</v>
      </c>
      <c r="R459" s="42">
        <v>2311489038</v>
      </c>
      <c r="T459" s="3">
        <f t="shared" si="36"/>
        <v>0</v>
      </c>
      <c r="U459" s="3">
        <f t="shared" si="37"/>
        <v>0</v>
      </c>
      <c r="V459" s="3">
        <f t="shared" si="38"/>
        <v>0</v>
      </c>
      <c r="W459" s="3">
        <f t="shared" si="39"/>
        <v>0</v>
      </c>
      <c r="X459" s="3">
        <f t="shared" si="40"/>
        <v>0</v>
      </c>
    </row>
    <row r="460" spans="1:24" x14ac:dyDescent="0.25">
      <c r="A460">
        <v>23855</v>
      </c>
      <c r="B460" t="s">
        <v>489</v>
      </c>
      <c r="C460" t="s">
        <v>518</v>
      </c>
      <c r="D460" t="s">
        <v>211</v>
      </c>
      <c r="E460" s="42">
        <v>1158692053</v>
      </c>
      <c r="F460" s="42">
        <v>156206359</v>
      </c>
      <c r="G460" s="42">
        <v>534979844</v>
      </c>
      <c r="H460" s="42">
        <v>259757092</v>
      </c>
      <c r="I460" s="42">
        <v>2109635348</v>
      </c>
      <c r="K460">
        <v>23855</v>
      </c>
      <c r="L460" t="s">
        <v>489</v>
      </c>
      <c r="M460" t="s">
        <v>1627</v>
      </c>
      <c r="N460" s="42">
        <v>1158692053</v>
      </c>
      <c r="O460" s="42">
        <v>156206359</v>
      </c>
      <c r="P460" s="42">
        <v>534979844</v>
      </c>
      <c r="Q460" s="42">
        <v>259757082</v>
      </c>
      <c r="R460" s="42">
        <v>2109635338</v>
      </c>
      <c r="T460" s="3">
        <f t="shared" si="36"/>
        <v>0</v>
      </c>
      <c r="U460" s="3">
        <f t="shared" si="37"/>
        <v>0</v>
      </c>
      <c r="V460" s="3">
        <f t="shared" si="38"/>
        <v>0</v>
      </c>
      <c r="W460" s="3">
        <f t="shared" si="39"/>
        <v>10</v>
      </c>
      <c r="X460" s="3">
        <f t="shared" si="40"/>
        <v>10</v>
      </c>
    </row>
    <row r="461" spans="1:24" x14ac:dyDescent="0.25">
      <c r="A461">
        <v>25019</v>
      </c>
      <c r="B461" t="s">
        <v>519</v>
      </c>
      <c r="C461" t="s">
        <v>520</v>
      </c>
      <c r="D461" t="s">
        <v>521</v>
      </c>
      <c r="E461" s="42">
        <v>99184026</v>
      </c>
      <c r="F461" s="42">
        <v>3408892</v>
      </c>
      <c r="G461" s="42">
        <v>52794752</v>
      </c>
      <c r="H461" s="42">
        <v>33302191</v>
      </c>
      <c r="I461" s="42">
        <v>188689861</v>
      </c>
      <c r="K461">
        <v>25019</v>
      </c>
      <c r="L461" t="s">
        <v>519</v>
      </c>
      <c r="M461" t="s">
        <v>1628</v>
      </c>
      <c r="N461" s="42">
        <v>99184026</v>
      </c>
      <c r="O461" s="42">
        <v>3408892</v>
      </c>
      <c r="P461" s="42">
        <v>52794752</v>
      </c>
      <c r="Q461" s="42">
        <v>33302190</v>
      </c>
      <c r="R461" s="42">
        <v>188689860</v>
      </c>
      <c r="T461" s="3">
        <f t="shared" si="36"/>
        <v>0</v>
      </c>
      <c r="U461" s="3">
        <f t="shared" si="37"/>
        <v>0</v>
      </c>
      <c r="V461" s="3">
        <f t="shared" si="38"/>
        <v>0</v>
      </c>
      <c r="W461" s="3">
        <f t="shared" si="39"/>
        <v>1</v>
      </c>
      <c r="X461" s="3">
        <f t="shared" si="40"/>
        <v>1</v>
      </c>
    </row>
    <row r="462" spans="1:24" x14ac:dyDescent="0.25">
      <c r="A462">
        <v>25035</v>
      </c>
      <c r="B462" t="s">
        <v>519</v>
      </c>
      <c r="C462" t="s">
        <v>522</v>
      </c>
      <c r="D462" t="s">
        <v>521</v>
      </c>
      <c r="E462" s="42">
        <v>227011029</v>
      </c>
      <c r="F462" s="42">
        <v>8420330</v>
      </c>
      <c r="G462" s="42">
        <v>79491750</v>
      </c>
      <c r="H462" s="42">
        <v>26641752</v>
      </c>
      <c r="I462" s="42">
        <v>341564861</v>
      </c>
      <c r="K462">
        <v>25035</v>
      </c>
      <c r="L462" t="s">
        <v>519</v>
      </c>
      <c r="M462" t="s">
        <v>1629</v>
      </c>
      <c r="N462" s="42">
        <v>227011029</v>
      </c>
      <c r="O462" s="42">
        <v>8420330</v>
      </c>
      <c r="P462" s="42">
        <v>79491750</v>
      </c>
      <c r="Q462" s="42">
        <v>26641752</v>
      </c>
      <c r="R462" s="42">
        <v>341564861</v>
      </c>
      <c r="T462" s="3">
        <f t="shared" si="36"/>
        <v>0</v>
      </c>
      <c r="U462" s="3">
        <f t="shared" si="37"/>
        <v>0</v>
      </c>
      <c r="V462" s="3">
        <f t="shared" si="38"/>
        <v>0</v>
      </c>
      <c r="W462" s="3">
        <f t="shared" si="39"/>
        <v>0</v>
      </c>
      <c r="X462" s="3">
        <f t="shared" si="40"/>
        <v>0</v>
      </c>
    </row>
    <row r="463" spans="1:24" x14ac:dyDescent="0.25">
      <c r="A463">
        <v>25040</v>
      </c>
      <c r="B463" t="s">
        <v>519</v>
      </c>
      <c r="C463" t="s">
        <v>523</v>
      </c>
      <c r="D463" t="s">
        <v>521</v>
      </c>
      <c r="E463" s="42">
        <v>222131375</v>
      </c>
      <c r="F463" s="42">
        <v>30614025</v>
      </c>
      <c r="G463" s="42">
        <v>105438060</v>
      </c>
      <c r="H463" s="42">
        <v>26641752</v>
      </c>
      <c r="I463" s="42">
        <v>384825212</v>
      </c>
      <c r="K463">
        <v>25040</v>
      </c>
      <c r="L463" t="s">
        <v>519</v>
      </c>
      <c r="M463" t="s">
        <v>1630</v>
      </c>
      <c r="N463" s="42">
        <v>222131375</v>
      </c>
      <c r="O463" s="42">
        <v>30614025</v>
      </c>
      <c r="P463" s="42">
        <v>105438060</v>
      </c>
      <c r="Q463" s="42">
        <v>26641752</v>
      </c>
      <c r="R463" s="42">
        <v>384825212</v>
      </c>
      <c r="T463" s="3">
        <f t="shared" si="36"/>
        <v>0</v>
      </c>
      <c r="U463" s="3">
        <f t="shared" si="37"/>
        <v>0</v>
      </c>
      <c r="V463" s="3">
        <f t="shared" si="38"/>
        <v>0</v>
      </c>
      <c r="W463" s="3">
        <f t="shared" si="39"/>
        <v>0</v>
      </c>
      <c r="X463" s="3">
        <f t="shared" si="40"/>
        <v>0</v>
      </c>
    </row>
    <row r="464" spans="1:24" x14ac:dyDescent="0.25">
      <c r="A464">
        <v>25053</v>
      </c>
      <c r="B464" t="s">
        <v>519</v>
      </c>
      <c r="C464" t="s">
        <v>524</v>
      </c>
      <c r="D464" t="s">
        <v>521</v>
      </c>
      <c r="E464" s="42">
        <v>185782240</v>
      </c>
      <c r="F464" s="42">
        <v>7295532</v>
      </c>
      <c r="G464" s="42">
        <v>74380549</v>
      </c>
      <c r="H464" s="42">
        <v>39962629</v>
      </c>
      <c r="I464" s="42">
        <v>307420950</v>
      </c>
      <c r="K464">
        <v>25053</v>
      </c>
      <c r="L464" t="s">
        <v>519</v>
      </c>
      <c r="M464" t="s">
        <v>1631</v>
      </c>
      <c r="N464" s="42">
        <v>185782240</v>
      </c>
      <c r="O464" s="42">
        <v>7295532</v>
      </c>
      <c r="P464" s="42">
        <v>74380549</v>
      </c>
      <c r="Q464" s="42">
        <v>39962628</v>
      </c>
      <c r="R464" s="42">
        <v>307420949</v>
      </c>
      <c r="T464" s="3">
        <f t="shared" si="36"/>
        <v>0</v>
      </c>
      <c r="U464" s="3">
        <f t="shared" si="37"/>
        <v>0</v>
      </c>
      <c r="V464" s="3">
        <f t="shared" si="38"/>
        <v>0</v>
      </c>
      <c r="W464" s="3">
        <f t="shared" si="39"/>
        <v>1</v>
      </c>
      <c r="X464" s="3">
        <f t="shared" si="40"/>
        <v>1</v>
      </c>
    </row>
    <row r="465" spans="1:24" x14ac:dyDescent="0.25">
      <c r="A465">
        <v>25086</v>
      </c>
      <c r="B465" t="s">
        <v>519</v>
      </c>
      <c r="C465" t="s">
        <v>525</v>
      </c>
      <c r="D465" t="s">
        <v>521</v>
      </c>
      <c r="E465" s="42">
        <v>35412700</v>
      </c>
      <c r="F465" s="42">
        <v>1757912</v>
      </c>
      <c r="G465" s="42">
        <v>52614512</v>
      </c>
      <c r="H465" s="42">
        <v>13320876</v>
      </c>
      <c r="I465" s="42">
        <v>103106000</v>
      </c>
      <c r="K465">
        <v>25086</v>
      </c>
      <c r="L465" t="s">
        <v>519</v>
      </c>
      <c r="M465" t="s">
        <v>1632</v>
      </c>
      <c r="N465" s="42">
        <v>35412700</v>
      </c>
      <c r="O465" s="42">
        <v>1757912</v>
      </c>
      <c r="P465" s="42">
        <v>52614512</v>
      </c>
      <c r="Q465" s="42">
        <v>13320876</v>
      </c>
      <c r="R465" s="42">
        <v>103106000</v>
      </c>
      <c r="T465" s="3">
        <f t="shared" si="36"/>
        <v>0</v>
      </c>
      <c r="U465" s="3">
        <f t="shared" si="37"/>
        <v>0</v>
      </c>
      <c r="V465" s="3">
        <f t="shared" si="38"/>
        <v>0</v>
      </c>
      <c r="W465" s="3">
        <f t="shared" si="39"/>
        <v>0</v>
      </c>
      <c r="X465" s="3">
        <f t="shared" si="40"/>
        <v>0</v>
      </c>
    </row>
    <row r="466" spans="1:24" x14ac:dyDescent="0.25">
      <c r="A466">
        <v>25095</v>
      </c>
      <c r="B466" t="s">
        <v>519</v>
      </c>
      <c r="C466" t="s">
        <v>526</v>
      </c>
      <c r="D466" t="s">
        <v>521</v>
      </c>
      <c r="E466" s="42">
        <v>41719786</v>
      </c>
      <c r="F466" s="42">
        <v>8219835</v>
      </c>
      <c r="G466" s="42">
        <v>26326016</v>
      </c>
      <c r="H466" s="42">
        <v>6660438</v>
      </c>
      <c r="I466" s="42">
        <v>82926075</v>
      </c>
      <c r="K466">
        <v>25095</v>
      </c>
      <c r="L466" t="s">
        <v>519</v>
      </c>
      <c r="M466" t="s">
        <v>1633</v>
      </c>
      <c r="N466" s="42">
        <v>41719786</v>
      </c>
      <c r="O466" s="42">
        <v>8219835</v>
      </c>
      <c r="P466" s="42">
        <v>26326016</v>
      </c>
      <c r="Q466" s="42">
        <v>6660438</v>
      </c>
      <c r="R466" s="42">
        <v>82926075</v>
      </c>
      <c r="T466" s="3">
        <f t="shared" si="36"/>
        <v>0</v>
      </c>
      <c r="U466" s="3">
        <f t="shared" si="37"/>
        <v>0</v>
      </c>
      <c r="V466" s="3">
        <f t="shared" si="38"/>
        <v>0</v>
      </c>
      <c r="W466" s="3">
        <f t="shared" si="39"/>
        <v>0</v>
      </c>
      <c r="X466" s="3">
        <f t="shared" si="40"/>
        <v>0</v>
      </c>
    </row>
    <row r="467" spans="1:24" x14ac:dyDescent="0.25">
      <c r="A467">
        <v>25099</v>
      </c>
      <c r="B467" t="s">
        <v>519</v>
      </c>
      <c r="C467" t="s">
        <v>527</v>
      </c>
      <c r="D467" t="s">
        <v>521</v>
      </c>
      <c r="E467" s="42">
        <v>156645127</v>
      </c>
      <c r="F467" s="42">
        <v>6318842</v>
      </c>
      <c r="G467" s="42">
        <v>50423446</v>
      </c>
      <c r="H467" s="42">
        <v>13320876</v>
      </c>
      <c r="I467" s="42">
        <v>226708291</v>
      </c>
      <c r="K467">
        <v>25099</v>
      </c>
      <c r="L467" t="s">
        <v>519</v>
      </c>
      <c r="M467" t="s">
        <v>1634</v>
      </c>
      <c r="N467" s="42">
        <v>156645127</v>
      </c>
      <c r="O467" s="42">
        <v>6318842</v>
      </c>
      <c r="P467" s="42">
        <v>50423446</v>
      </c>
      <c r="Q467" s="42">
        <v>13320876</v>
      </c>
      <c r="R467" s="42">
        <v>226708291</v>
      </c>
      <c r="T467" s="3">
        <f t="shared" si="36"/>
        <v>0</v>
      </c>
      <c r="U467" s="3">
        <f t="shared" si="37"/>
        <v>0</v>
      </c>
      <c r="V467" s="3">
        <f t="shared" si="38"/>
        <v>0</v>
      </c>
      <c r="W467" s="3">
        <f t="shared" si="39"/>
        <v>0</v>
      </c>
      <c r="X467" s="3">
        <f t="shared" si="40"/>
        <v>0</v>
      </c>
    </row>
    <row r="468" spans="1:24" x14ac:dyDescent="0.25">
      <c r="A468">
        <v>25120</v>
      </c>
      <c r="B468" t="s">
        <v>519</v>
      </c>
      <c r="C468" t="s">
        <v>528</v>
      </c>
      <c r="D468" t="s">
        <v>521</v>
      </c>
      <c r="E468" s="42">
        <v>82155245</v>
      </c>
      <c r="F468" s="42">
        <v>8410216</v>
      </c>
      <c r="G468" s="42">
        <v>26488628</v>
      </c>
      <c r="H468" s="42">
        <v>6660438</v>
      </c>
      <c r="I468" s="42">
        <v>123714527</v>
      </c>
      <c r="K468">
        <v>25120</v>
      </c>
      <c r="L468" t="s">
        <v>519</v>
      </c>
      <c r="M468" t="s">
        <v>1635</v>
      </c>
      <c r="N468" s="42">
        <v>82155245</v>
      </c>
      <c r="O468" s="42">
        <v>8410216</v>
      </c>
      <c r="P468" s="42">
        <v>26488628</v>
      </c>
      <c r="Q468" s="42">
        <v>6660438</v>
      </c>
      <c r="R468" s="42">
        <v>123714527</v>
      </c>
      <c r="T468" s="3">
        <f t="shared" si="36"/>
        <v>0</v>
      </c>
      <c r="U468" s="3">
        <f t="shared" si="37"/>
        <v>0</v>
      </c>
      <c r="V468" s="3">
        <f t="shared" si="38"/>
        <v>0</v>
      </c>
      <c r="W468" s="3">
        <f t="shared" si="39"/>
        <v>0</v>
      </c>
      <c r="X468" s="3">
        <f t="shared" si="40"/>
        <v>0</v>
      </c>
    </row>
    <row r="469" spans="1:24" x14ac:dyDescent="0.25">
      <c r="A469">
        <v>25123</v>
      </c>
      <c r="B469" t="s">
        <v>519</v>
      </c>
      <c r="C469" t="s">
        <v>529</v>
      </c>
      <c r="D469" t="s">
        <v>521</v>
      </c>
      <c r="E469" s="42">
        <v>106879441</v>
      </c>
      <c r="F469" s="42">
        <v>3468703</v>
      </c>
      <c r="G469" s="42">
        <v>52506356</v>
      </c>
      <c r="H469" s="42">
        <v>13320876</v>
      </c>
      <c r="I469" s="42">
        <v>176175376</v>
      </c>
      <c r="K469">
        <v>25123</v>
      </c>
      <c r="L469" t="s">
        <v>519</v>
      </c>
      <c r="M469" t="s">
        <v>1636</v>
      </c>
      <c r="N469" s="42">
        <v>106879441</v>
      </c>
      <c r="O469" s="42">
        <v>3468703</v>
      </c>
      <c r="P469" s="42">
        <v>52506356</v>
      </c>
      <c r="Q469" s="42">
        <v>13320876</v>
      </c>
      <c r="R469" s="42">
        <v>176175376</v>
      </c>
      <c r="T469" s="3">
        <f t="shared" si="36"/>
        <v>0</v>
      </c>
      <c r="U469" s="3">
        <f t="shared" si="37"/>
        <v>0</v>
      </c>
      <c r="V469" s="3">
        <f t="shared" si="38"/>
        <v>0</v>
      </c>
      <c r="W469" s="3">
        <f t="shared" si="39"/>
        <v>0</v>
      </c>
      <c r="X469" s="3">
        <f t="shared" si="40"/>
        <v>0</v>
      </c>
    </row>
    <row r="470" spans="1:24" x14ac:dyDescent="0.25">
      <c r="A470">
        <v>25126</v>
      </c>
      <c r="B470" t="s">
        <v>519</v>
      </c>
      <c r="C470" t="s">
        <v>530</v>
      </c>
      <c r="D470" t="s">
        <v>521</v>
      </c>
      <c r="E470" s="42">
        <v>802561698</v>
      </c>
      <c r="F470" s="42">
        <v>80161550</v>
      </c>
      <c r="G470" s="42">
        <v>138733722</v>
      </c>
      <c r="H470" s="42">
        <v>59943943</v>
      </c>
      <c r="I470" s="42">
        <v>1081400913</v>
      </c>
      <c r="K470">
        <v>25126</v>
      </c>
      <c r="L470" t="s">
        <v>519</v>
      </c>
      <c r="M470" t="s">
        <v>1637</v>
      </c>
      <c r="N470" s="42">
        <v>802561698</v>
      </c>
      <c r="O470" s="42">
        <v>80161550</v>
      </c>
      <c r="P470" s="42">
        <v>138733722</v>
      </c>
      <c r="Q470" s="42">
        <v>59943942</v>
      </c>
      <c r="R470" s="42">
        <v>1081400912</v>
      </c>
      <c r="T470" s="3">
        <f t="shared" si="36"/>
        <v>0</v>
      </c>
      <c r="U470" s="3">
        <f t="shared" si="37"/>
        <v>0</v>
      </c>
      <c r="V470" s="3">
        <f t="shared" si="38"/>
        <v>0</v>
      </c>
      <c r="W470" s="3">
        <f t="shared" si="39"/>
        <v>1</v>
      </c>
      <c r="X470" s="3">
        <f t="shared" si="40"/>
        <v>1</v>
      </c>
    </row>
    <row r="471" spans="1:24" x14ac:dyDescent="0.25">
      <c r="A471">
        <v>25148</v>
      </c>
      <c r="B471" t="s">
        <v>519</v>
      </c>
      <c r="C471" t="s">
        <v>531</v>
      </c>
      <c r="D471" t="s">
        <v>521</v>
      </c>
      <c r="E471" s="42">
        <v>202990307</v>
      </c>
      <c r="F471" s="42">
        <v>22441910</v>
      </c>
      <c r="G471" s="42">
        <v>156699005</v>
      </c>
      <c r="H471" s="42">
        <v>39962628</v>
      </c>
      <c r="I471" s="42">
        <v>422093850</v>
      </c>
      <c r="K471">
        <v>25148</v>
      </c>
      <c r="L471" t="s">
        <v>519</v>
      </c>
      <c r="M471" t="s">
        <v>1638</v>
      </c>
      <c r="N471" s="42">
        <v>202990307</v>
      </c>
      <c r="O471" s="42">
        <v>22441910</v>
      </c>
      <c r="P471" s="42">
        <v>156699005</v>
      </c>
      <c r="Q471" s="42">
        <v>39962628</v>
      </c>
      <c r="R471" s="42">
        <v>422093850</v>
      </c>
      <c r="T471" s="3">
        <f t="shared" si="36"/>
        <v>0</v>
      </c>
      <c r="U471" s="3">
        <f t="shared" si="37"/>
        <v>0</v>
      </c>
      <c r="V471" s="3">
        <f t="shared" si="38"/>
        <v>0</v>
      </c>
      <c r="W471" s="3">
        <f t="shared" si="39"/>
        <v>0</v>
      </c>
      <c r="X471" s="3">
        <f t="shared" si="40"/>
        <v>0</v>
      </c>
    </row>
    <row r="472" spans="1:24" x14ac:dyDescent="0.25">
      <c r="A472">
        <v>25151</v>
      </c>
      <c r="B472" t="s">
        <v>519</v>
      </c>
      <c r="C472" t="s">
        <v>532</v>
      </c>
      <c r="D472" t="s">
        <v>521</v>
      </c>
      <c r="E472" s="42">
        <v>264539199</v>
      </c>
      <c r="F472" s="42">
        <v>18048041</v>
      </c>
      <c r="G472" s="42">
        <v>124033910</v>
      </c>
      <c r="H472" s="42">
        <v>33302190</v>
      </c>
      <c r="I472" s="42">
        <v>439923340</v>
      </c>
      <c r="K472">
        <v>25151</v>
      </c>
      <c r="L472" t="s">
        <v>519</v>
      </c>
      <c r="M472" t="s">
        <v>1639</v>
      </c>
      <c r="N472" s="42">
        <v>264539199</v>
      </c>
      <c r="O472" s="42">
        <v>18048041</v>
      </c>
      <c r="P472" s="42">
        <v>124033910</v>
      </c>
      <c r="Q472" s="42">
        <v>33302190</v>
      </c>
      <c r="R472" s="42">
        <v>439923340</v>
      </c>
      <c r="T472" s="3">
        <f t="shared" si="36"/>
        <v>0</v>
      </c>
      <c r="U472" s="3">
        <f t="shared" si="37"/>
        <v>0</v>
      </c>
      <c r="V472" s="3">
        <f t="shared" si="38"/>
        <v>0</v>
      </c>
      <c r="W472" s="3">
        <f t="shared" si="39"/>
        <v>0</v>
      </c>
      <c r="X472" s="3">
        <f t="shared" si="40"/>
        <v>0</v>
      </c>
    </row>
    <row r="473" spans="1:24" x14ac:dyDescent="0.25">
      <c r="A473">
        <v>25154</v>
      </c>
      <c r="B473" t="s">
        <v>519</v>
      </c>
      <c r="C473" t="s">
        <v>533</v>
      </c>
      <c r="D473" t="s">
        <v>521</v>
      </c>
      <c r="E473" s="42">
        <v>115408114</v>
      </c>
      <c r="F473" s="42">
        <v>4037950</v>
      </c>
      <c r="G473" s="42">
        <v>81562230</v>
      </c>
      <c r="H473" s="42">
        <v>19981314</v>
      </c>
      <c r="I473" s="42">
        <v>220989608</v>
      </c>
      <c r="K473">
        <v>25154</v>
      </c>
      <c r="L473" t="s">
        <v>519</v>
      </c>
      <c r="M473" t="s">
        <v>1640</v>
      </c>
      <c r="N473" s="42">
        <v>115408114</v>
      </c>
      <c r="O473" s="42">
        <v>4037950</v>
      </c>
      <c r="P473" s="42">
        <v>81562230</v>
      </c>
      <c r="Q473" s="42">
        <v>19981314</v>
      </c>
      <c r="R473" s="42">
        <v>220989608</v>
      </c>
      <c r="T473" s="3">
        <f t="shared" si="36"/>
        <v>0</v>
      </c>
      <c r="U473" s="3">
        <f t="shared" si="37"/>
        <v>0</v>
      </c>
      <c r="V473" s="3">
        <f t="shared" si="38"/>
        <v>0</v>
      </c>
      <c r="W473" s="3">
        <f t="shared" si="39"/>
        <v>0</v>
      </c>
      <c r="X473" s="3">
        <f t="shared" si="40"/>
        <v>0</v>
      </c>
    </row>
    <row r="474" spans="1:24" x14ac:dyDescent="0.25">
      <c r="A474">
        <v>25168</v>
      </c>
      <c r="B474" t="s">
        <v>519</v>
      </c>
      <c r="C474" t="s">
        <v>534</v>
      </c>
      <c r="D474" t="s">
        <v>521</v>
      </c>
      <c r="E474" s="42">
        <v>46049154</v>
      </c>
      <c r="F474" s="42">
        <v>1734861</v>
      </c>
      <c r="G474" s="42">
        <v>27637577</v>
      </c>
      <c r="H474" s="42">
        <v>6660438</v>
      </c>
      <c r="I474" s="42">
        <v>82082030</v>
      </c>
      <c r="K474">
        <v>25168</v>
      </c>
      <c r="L474" t="s">
        <v>519</v>
      </c>
      <c r="M474" t="s">
        <v>1641</v>
      </c>
      <c r="N474" s="42">
        <v>46049154</v>
      </c>
      <c r="O474" s="42">
        <v>1734861</v>
      </c>
      <c r="P474" s="42">
        <v>27637577</v>
      </c>
      <c r="Q474" s="42">
        <v>6660438</v>
      </c>
      <c r="R474" s="42">
        <v>82082030</v>
      </c>
      <c r="T474" s="3">
        <f t="shared" si="36"/>
        <v>0</v>
      </c>
      <c r="U474" s="3">
        <f t="shared" si="37"/>
        <v>0</v>
      </c>
      <c r="V474" s="3">
        <f t="shared" si="38"/>
        <v>0</v>
      </c>
      <c r="W474" s="3">
        <f t="shared" si="39"/>
        <v>0</v>
      </c>
      <c r="X474" s="3">
        <f t="shared" si="40"/>
        <v>0</v>
      </c>
    </row>
    <row r="475" spans="1:24" x14ac:dyDescent="0.25">
      <c r="A475">
        <v>25175</v>
      </c>
      <c r="B475" t="s">
        <v>535</v>
      </c>
      <c r="C475" t="s">
        <v>536</v>
      </c>
      <c r="D475" t="s">
        <v>521</v>
      </c>
      <c r="E475" s="42">
        <v>1479590395</v>
      </c>
      <c r="F475" s="42">
        <v>36609689</v>
      </c>
      <c r="G475" s="42">
        <v>281602029</v>
      </c>
      <c r="H475" s="42">
        <v>193152708</v>
      </c>
      <c r="I475" s="42">
        <v>1990954821</v>
      </c>
      <c r="K475">
        <v>25175</v>
      </c>
      <c r="L475" t="s">
        <v>519</v>
      </c>
      <c r="M475" t="s">
        <v>535</v>
      </c>
      <c r="N475" s="42">
        <v>1479590395</v>
      </c>
      <c r="O475" s="42">
        <v>36609689</v>
      </c>
      <c r="P475" s="42">
        <v>281602029</v>
      </c>
      <c r="Q475" s="42">
        <v>193152702</v>
      </c>
      <c r="R475" s="42">
        <v>1990954815</v>
      </c>
      <c r="T475" s="3">
        <f t="shared" si="36"/>
        <v>0</v>
      </c>
      <c r="U475" s="3">
        <f t="shared" si="37"/>
        <v>0</v>
      </c>
      <c r="V475" s="3">
        <f t="shared" si="38"/>
        <v>0</v>
      </c>
      <c r="W475" s="3">
        <f t="shared" si="39"/>
        <v>6</v>
      </c>
      <c r="X475" s="3">
        <f t="shared" si="40"/>
        <v>6</v>
      </c>
    </row>
    <row r="476" spans="1:24" x14ac:dyDescent="0.25">
      <c r="A476">
        <v>25178</v>
      </c>
      <c r="B476" t="s">
        <v>519</v>
      </c>
      <c r="C476" t="s">
        <v>537</v>
      </c>
      <c r="D476" t="s">
        <v>521</v>
      </c>
      <c r="E476" s="42">
        <v>172397476</v>
      </c>
      <c r="F476" s="42">
        <v>27505973</v>
      </c>
      <c r="G476" s="42">
        <v>52574086</v>
      </c>
      <c r="H476" s="42">
        <v>19981314</v>
      </c>
      <c r="I476" s="42">
        <v>272458849</v>
      </c>
      <c r="K476">
        <v>25178</v>
      </c>
      <c r="L476" t="s">
        <v>519</v>
      </c>
      <c r="M476" t="s">
        <v>1642</v>
      </c>
      <c r="N476" s="42">
        <v>172397476</v>
      </c>
      <c r="O476" s="42">
        <v>27505973</v>
      </c>
      <c r="P476" s="42">
        <v>52574086</v>
      </c>
      <c r="Q476" s="42">
        <v>19981314</v>
      </c>
      <c r="R476" s="42">
        <v>272458849</v>
      </c>
      <c r="T476" s="3">
        <f t="shared" si="36"/>
        <v>0</v>
      </c>
      <c r="U476" s="3">
        <f t="shared" si="37"/>
        <v>0</v>
      </c>
      <c r="V476" s="3">
        <f t="shared" si="38"/>
        <v>0</v>
      </c>
      <c r="W476" s="3">
        <f t="shared" si="39"/>
        <v>0</v>
      </c>
      <c r="X476" s="3">
        <f t="shared" si="40"/>
        <v>0</v>
      </c>
    </row>
    <row r="477" spans="1:24" x14ac:dyDescent="0.25">
      <c r="A477">
        <v>25181</v>
      </c>
      <c r="B477" t="s">
        <v>519</v>
      </c>
      <c r="C477" t="s">
        <v>538</v>
      </c>
      <c r="D477" t="s">
        <v>521</v>
      </c>
      <c r="E477" s="42">
        <v>189951256</v>
      </c>
      <c r="F477" s="42">
        <v>21372196</v>
      </c>
      <c r="G477" s="42">
        <v>77858406</v>
      </c>
      <c r="H477" s="42">
        <v>26641752</v>
      </c>
      <c r="I477" s="42">
        <v>315823610</v>
      </c>
      <c r="K477">
        <v>25181</v>
      </c>
      <c r="L477" t="s">
        <v>519</v>
      </c>
      <c r="M477" t="s">
        <v>1643</v>
      </c>
      <c r="N477" s="42">
        <v>189951256</v>
      </c>
      <c r="O477" s="42">
        <v>21372196</v>
      </c>
      <c r="P477" s="42">
        <v>77858406</v>
      </c>
      <c r="Q477" s="42">
        <v>26641752</v>
      </c>
      <c r="R477" s="42">
        <v>315823610</v>
      </c>
      <c r="T477" s="3">
        <f t="shared" si="36"/>
        <v>0</v>
      </c>
      <c r="U477" s="3">
        <f t="shared" si="37"/>
        <v>0</v>
      </c>
      <c r="V477" s="3">
        <f t="shared" si="38"/>
        <v>0</v>
      </c>
      <c r="W477" s="3">
        <f t="shared" si="39"/>
        <v>0</v>
      </c>
      <c r="X477" s="3">
        <f t="shared" si="40"/>
        <v>0</v>
      </c>
    </row>
    <row r="478" spans="1:24" x14ac:dyDescent="0.25">
      <c r="A478">
        <v>25183</v>
      </c>
      <c r="B478" t="s">
        <v>519</v>
      </c>
      <c r="C478" t="s">
        <v>539</v>
      </c>
      <c r="D478" t="s">
        <v>521</v>
      </c>
      <c r="E478" s="42">
        <v>340030353</v>
      </c>
      <c r="F478" s="42">
        <v>36027612</v>
      </c>
      <c r="G478" s="42">
        <v>51670112</v>
      </c>
      <c r="H478" s="42">
        <v>13320876</v>
      </c>
      <c r="I478" s="42">
        <v>441048953</v>
      </c>
      <c r="K478">
        <v>25183</v>
      </c>
      <c r="L478" t="s">
        <v>519</v>
      </c>
      <c r="M478" t="s">
        <v>1644</v>
      </c>
      <c r="N478" s="42">
        <v>340030353</v>
      </c>
      <c r="O478" s="42">
        <v>36027612</v>
      </c>
      <c r="P478" s="42">
        <v>51670112</v>
      </c>
      <c r="Q478" s="42">
        <v>13320876</v>
      </c>
      <c r="R478" s="42">
        <v>441048953</v>
      </c>
      <c r="T478" s="3">
        <f t="shared" si="36"/>
        <v>0</v>
      </c>
      <c r="U478" s="3">
        <f t="shared" si="37"/>
        <v>0</v>
      </c>
      <c r="V478" s="3">
        <f t="shared" si="38"/>
        <v>0</v>
      </c>
      <c r="W478" s="3">
        <f t="shared" si="39"/>
        <v>0</v>
      </c>
      <c r="X478" s="3">
        <f t="shared" si="40"/>
        <v>0</v>
      </c>
    </row>
    <row r="479" spans="1:24" x14ac:dyDescent="0.25">
      <c r="A479">
        <v>25200</v>
      </c>
      <c r="B479" t="s">
        <v>519</v>
      </c>
      <c r="C479" t="s">
        <v>540</v>
      </c>
      <c r="D479" t="s">
        <v>521</v>
      </c>
      <c r="E479" s="42">
        <v>371515949</v>
      </c>
      <c r="F479" s="42">
        <v>36936907</v>
      </c>
      <c r="G479" s="42">
        <v>123824175</v>
      </c>
      <c r="H479" s="42">
        <v>33302190</v>
      </c>
      <c r="I479" s="42">
        <v>565579221</v>
      </c>
      <c r="K479">
        <v>25200</v>
      </c>
      <c r="L479" t="s">
        <v>519</v>
      </c>
      <c r="M479" t="s">
        <v>1645</v>
      </c>
      <c r="N479" s="42">
        <v>371515949</v>
      </c>
      <c r="O479" s="42">
        <v>36936907</v>
      </c>
      <c r="P479" s="42">
        <v>123824175</v>
      </c>
      <c r="Q479" s="42">
        <v>33302190</v>
      </c>
      <c r="R479" s="42">
        <v>565579221</v>
      </c>
      <c r="T479" s="3">
        <f t="shared" si="36"/>
        <v>0</v>
      </c>
      <c r="U479" s="3">
        <f t="shared" si="37"/>
        <v>0</v>
      </c>
      <c r="V479" s="3">
        <f t="shared" si="38"/>
        <v>0</v>
      </c>
      <c r="W479" s="3">
        <f t="shared" si="39"/>
        <v>0</v>
      </c>
      <c r="X479" s="3">
        <f t="shared" si="40"/>
        <v>0</v>
      </c>
    </row>
    <row r="480" spans="1:24" x14ac:dyDescent="0.25">
      <c r="A480">
        <v>25214</v>
      </c>
      <c r="B480" t="s">
        <v>519</v>
      </c>
      <c r="C480" t="s">
        <v>541</v>
      </c>
      <c r="D480" t="s">
        <v>521</v>
      </c>
      <c r="E480" s="42">
        <v>283014658</v>
      </c>
      <c r="F480" s="42">
        <v>56602932</v>
      </c>
      <c r="G480" s="42">
        <v>49797012</v>
      </c>
      <c r="H480" s="42">
        <v>33302191</v>
      </c>
      <c r="I480" s="42">
        <v>422716793</v>
      </c>
      <c r="K480">
        <v>25214</v>
      </c>
      <c r="L480" t="s">
        <v>519</v>
      </c>
      <c r="M480" t="s">
        <v>1646</v>
      </c>
      <c r="N480" s="42">
        <v>283014658</v>
      </c>
      <c r="O480" s="42">
        <v>56602932</v>
      </c>
      <c r="P480" s="42">
        <v>49797012</v>
      </c>
      <c r="Q480" s="42">
        <v>33302190</v>
      </c>
      <c r="R480" s="42">
        <v>422716792</v>
      </c>
      <c r="T480" s="3">
        <f t="shared" si="36"/>
        <v>0</v>
      </c>
      <c r="U480" s="3">
        <f t="shared" si="37"/>
        <v>0</v>
      </c>
      <c r="V480" s="3">
        <f t="shared" si="38"/>
        <v>0</v>
      </c>
      <c r="W480" s="3">
        <f t="shared" si="39"/>
        <v>1</v>
      </c>
      <c r="X480" s="3">
        <f t="shared" si="40"/>
        <v>1</v>
      </c>
    </row>
    <row r="481" spans="1:24" x14ac:dyDescent="0.25">
      <c r="A481">
        <v>25224</v>
      </c>
      <c r="B481" t="s">
        <v>519</v>
      </c>
      <c r="C481" t="s">
        <v>542</v>
      </c>
      <c r="D481" t="s">
        <v>521</v>
      </c>
      <c r="E481" s="42">
        <v>158245427</v>
      </c>
      <c r="F481" s="42">
        <v>6922351</v>
      </c>
      <c r="G481" s="42">
        <v>53589980</v>
      </c>
      <c r="H481" s="42">
        <v>13320876</v>
      </c>
      <c r="I481" s="42">
        <v>232078634</v>
      </c>
      <c r="K481">
        <v>25224</v>
      </c>
      <c r="L481" t="s">
        <v>519</v>
      </c>
      <c r="M481" t="s">
        <v>1647</v>
      </c>
      <c r="N481" s="42">
        <v>158245427</v>
      </c>
      <c r="O481" s="42">
        <v>6922351</v>
      </c>
      <c r="P481" s="42">
        <v>53589980</v>
      </c>
      <c r="Q481" s="42">
        <v>13320876</v>
      </c>
      <c r="R481" s="42">
        <v>232078634</v>
      </c>
      <c r="T481" s="3">
        <f t="shared" si="36"/>
        <v>0</v>
      </c>
      <c r="U481" s="3">
        <f t="shared" si="37"/>
        <v>0</v>
      </c>
      <c r="V481" s="3">
        <f t="shared" si="38"/>
        <v>0</v>
      </c>
      <c r="W481" s="3">
        <f t="shared" si="39"/>
        <v>0</v>
      </c>
      <c r="X481" s="3">
        <f t="shared" si="40"/>
        <v>0</v>
      </c>
    </row>
    <row r="482" spans="1:24" x14ac:dyDescent="0.25">
      <c r="A482">
        <v>25245</v>
      </c>
      <c r="B482" t="s">
        <v>519</v>
      </c>
      <c r="C482" t="s">
        <v>543</v>
      </c>
      <c r="D482" t="s">
        <v>521</v>
      </c>
      <c r="E482" s="42">
        <v>368406349</v>
      </c>
      <c r="F482" s="42">
        <v>19512633</v>
      </c>
      <c r="G482" s="42">
        <v>102307036</v>
      </c>
      <c r="H482" s="42">
        <v>26641752</v>
      </c>
      <c r="I482" s="42">
        <v>516867770</v>
      </c>
      <c r="K482">
        <v>25245</v>
      </c>
      <c r="L482" t="s">
        <v>519</v>
      </c>
      <c r="M482" t="s">
        <v>1648</v>
      </c>
      <c r="N482" s="42">
        <v>368406349</v>
      </c>
      <c r="O482" s="42">
        <v>19512633</v>
      </c>
      <c r="P482" s="42">
        <v>102307036</v>
      </c>
      <c r="Q482" s="42">
        <v>26641752</v>
      </c>
      <c r="R482" s="42">
        <v>516867770</v>
      </c>
      <c r="T482" s="3">
        <f t="shared" si="36"/>
        <v>0</v>
      </c>
      <c r="U482" s="3">
        <f t="shared" si="37"/>
        <v>0</v>
      </c>
      <c r="V482" s="3">
        <f t="shared" si="38"/>
        <v>0</v>
      </c>
      <c r="W482" s="3">
        <f t="shared" si="39"/>
        <v>0</v>
      </c>
      <c r="X482" s="3">
        <f t="shared" si="40"/>
        <v>0</v>
      </c>
    </row>
    <row r="483" spans="1:24" x14ac:dyDescent="0.25">
      <c r="A483">
        <v>25258</v>
      </c>
      <c r="B483" t="s">
        <v>519</v>
      </c>
      <c r="C483" t="s">
        <v>215</v>
      </c>
      <c r="D483" t="s">
        <v>521</v>
      </c>
      <c r="E483" s="42">
        <v>69517876</v>
      </c>
      <c r="F483" s="42">
        <v>2208164</v>
      </c>
      <c r="G483" s="42">
        <v>60923360</v>
      </c>
      <c r="H483" s="42">
        <v>13320876</v>
      </c>
      <c r="I483" s="42">
        <v>145970276</v>
      </c>
      <c r="K483">
        <v>25258</v>
      </c>
      <c r="L483" t="s">
        <v>519</v>
      </c>
      <c r="M483" t="s">
        <v>1353</v>
      </c>
      <c r="N483" s="42">
        <v>69517876</v>
      </c>
      <c r="O483" s="42">
        <v>2208164</v>
      </c>
      <c r="P483" s="42">
        <v>60923360</v>
      </c>
      <c r="Q483" s="42">
        <v>13320876</v>
      </c>
      <c r="R483" s="42">
        <v>145970276</v>
      </c>
      <c r="T483" s="3">
        <f t="shared" si="36"/>
        <v>0</v>
      </c>
      <c r="U483" s="3">
        <f t="shared" si="37"/>
        <v>0</v>
      </c>
      <c r="V483" s="3">
        <f t="shared" si="38"/>
        <v>0</v>
      </c>
      <c r="W483" s="3">
        <f t="shared" si="39"/>
        <v>0</v>
      </c>
      <c r="X483" s="3">
        <f t="shared" si="40"/>
        <v>0</v>
      </c>
    </row>
    <row r="484" spans="1:24" x14ac:dyDescent="0.25">
      <c r="A484">
        <v>25260</v>
      </c>
      <c r="B484" t="s">
        <v>519</v>
      </c>
      <c r="C484" t="s">
        <v>544</v>
      </c>
      <c r="D484" t="s">
        <v>521</v>
      </c>
      <c r="E484" s="42">
        <v>326643792</v>
      </c>
      <c r="F484" s="42">
        <v>62267820</v>
      </c>
      <c r="G484" s="42">
        <v>51593628</v>
      </c>
      <c r="H484" s="42">
        <v>13320876</v>
      </c>
      <c r="I484" s="42">
        <v>453826116</v>
      </c>
      <c r="K484">
        <v>25260</v>
      </c>
      <c r="L484" t="s">
        <v>519</v>
      </c>
      <c r="M484" t="s">
        <v>1649</v>
      </c>
      <c r="N484" s="42">
        <v>326643792</v>
      </c>
      <c r="O484" s="42">
        <v>62267820</v>
      </c>
      <c r="P484" s="42">
        <v>51593628</v>
      </c>
      <c r="Q484" s="42">
        <v>13320876</v>
      </c>
      <c r="R484" s="42">
        <v>453826116</v>
      </c>
      <c r="T484" s="3">
        <f t="shared" si="36"/>
        <v>0</v>
      </c>
      <c r="U484" s="3">
        <f t="shared" si="37"/>
        <v>0</v>
      </c>
      <c r="V484" s="3">
        <f t="shared" si="38"/>
        <v>0</v>
      </c>
      <c r="W484" s="3">
        <f t="shared" si="39"/>
        <v>0</v>
      </c>
      <c r="X484" s="3">
        <f t="shared" si="40"/>
        <v>0</v>
      </c>
    </row>
    <row r="485" spans="1:24" x14ac:dyDescent="0.25">
      <c r="A485">
        <v>25269</v>
      </c>
      <c r="B485" t="s">
        <v>545</v>
      </c>
      <c r="C485" t="s">
        <v>546</v>
      </c>
      <c r="D485" t="s">
        <v>521</v>
      </c>
      <c r="E485" s="42">
        <v>1499060957</v>
      </c>
      <c r="F485" s="42">
        <v>82320453</v>
      </c>
      <c r="G485" s="42">
        <v>241019756</v>
      </c>
      <c r="H485" s="42">
        <v>93246133</v>
      </c>
      <c r="I485" s="42">
        <v>1915647299</v>
      </c>
      <c r="K485">
        <v>25269</v>
      </c>
      <c r="L485" t="s">
        <v>519</v>
      </c>
      <c r="M485" t="s">
        <v>545</v>
      </c>
      <c r="N485" s="42">
        <v>1499060957</v>
      </c>
      <c r="O485" s="42">
        <v>82320453</v>
      </c>
      <c r="P485" s="42">
        <v>241019756</v>
      </c>
      <c r="Q485" s="42">
        <v>93246132</v>
      </c>
      <c r="R485" s="42">
        <v>1915647298</v>
      </c>
      <c r="T485" s="3">
        <f t="shared" si="36"/>
        <v>0</v>
      </c>
      <c r="U485" s="3">
        <f t="shared" si="37"/>
        <v>0</v>
      </c>
      <c r="V485" s="3">
        <f t="shared" si="38"/>
        <v>0</v>
      </c>
      <c r="W485" s="3">
        <f t="shared" si="39"/>
        <v>1</v>
      </c>
      <c r="X485" s="3">
        <f t="shared" si="40"/>
        <v>1</v>
      </c>
    </row>
    <row r="486" spans="1:24" x14ac:dyDescent="0.25">
      <c r="A486">
        <v>25279</v>
      </c>
      <c r="B486" t="s">
        <v>519</v>
      </c>
      <c r="C486" t="s">
        <v>547</v>
      </c>
      <c r="D486" t="s">
        <v>521</v>
      </c>
      <c r="E486" s="42">
        <v>197306040</v>
      </c>
      <c r="F486" s="42">
        <v>6714387</v>
      </c>
      <c r="G486" s="42">
        <v>76549740</v>
      </c>
      <c r="H486" s="42">
        <v>19981314</v>
      </c>
      <c r="I486" s="42">
        <v>300551481</v>
      </c>
      <c r="K486">
        <v>25279</v>
      </c>
      <c r="L486" t="s">
        <v>519</v>
      </c>
      <c r="M486" t="s">
        <v>1650</v>
      </c>
      <c r="N486" s="42">
        <v>197306040</v>
      </c>
      <c r="O486" s="42">
        <v>6714387</v>
      </c>
      <c r="P486" s="42">
        <v>76549740</v>
      </c>
      <c r="Q486" s="42">
        <v>19981314</v>
      </c>
      <c r="R486" s="42">
        <v>300551481</v>
      </c>
      <c r="T486" s="3">
        <f t="shared" si="36"/>
        <v>0</v>
      </c>
      <c r="U486" s="3">
        <f t="shared" si="37"/>
        <v>0</v>
      </c>
      <c r="V486" s="3">
        <f t="shared" si="38"/>
        <v>0</v>
      </c>
      <c r="W486" s="3">
        <f t="shared" si="39"/>
        <v>0</v>
      </c>
      <c r="X486" s="3">
        <f t="shared" si="40"/>
        <v>0</v>
      </c>
    </row>
    <row r="487" spans="1:24" x14ac:dyDescent="0.25">
      <c r="A487">
        <v>25281</v>
      </c>
      <c r="B487" t="s">
        <v>519</v>
      </c>
      <c r="C487" t="s">
        <v>548</v>
      </c>
      <c r="D487" t="s">
        <v>521</v>
      </c>
      <c r="E487" s="42">
        <v>127660543</v>
      </c>
      <c r="F487" s="42">
        <v>12864990</v>
      </c>
      <c r="G487" s="42">
        <v>76693412</v>
      </c>
      <c r="H487" s="42">
        <v>19981314</v>
      </c>
      <c r="I487" s="42">
        <v>237200259</v>
      </c>
      <c r="K487">
        <v>25281</v>
      </c>
      <c r="L487" t="s">
        <v>519</v>
      </c>
      <c r="M487" t="s">
        <v>1651</v>
      </c>
      <c r="N487" s="42">
        <v>127660543</v>
      </c>
      <c r="O487" s="42">
        <v>12864990</v>
      </c>
      <c r="P487" s="42">
        <v>76693412</v>
      </c>
      <c r="Q487" s="42">
        <v>19981314</v>
      </c>
      <c r="R487" s="42">
        <v>237200259</v>
      </c>
      <c r="T487" s="3">
        <f t="shared" si="36"/>
        <v>0</v>
      </c>
      <c r="U487" s="3">
        <f t="shared" si="37"/>
        <v>0</v>
      </c>
      <c r="V487" s="3">
        <f t="shared" si="38"/>
        <v>0</v>
      </c>
      <c r="W487" s="3">
        <f t="shared" si="39"/>
        <v>0</v>
      </c>
      <c r="X487" s="3">
        <f t="shared" si="40"/>
        <v>0</v>
      </c>
    </row>
    <row r="488" spans="1:24" x14ac:dyDescent="0.25">
      <c r="A488">
        <v>25286</v>
      </c>
      <c r="B488" t="s">
        <v>549</v>
      </c>
      <c r="C488" t="s">
        <v>550</v>
      </c>
      <c r="D488" t="s">
        <v>521</v>
      </c>
      <c r="E488" s="42">
        <v>886026917</v>
      </c>
      <c r="F488" s="42">
        <v>121414077</v>
      </c>
      <c r="G488" s="42">
        <v>89549036</v>
      </c>
      <c r="H488" s="42">
        <v>26641752</v>
      </c>
      <c r="I488" s="42">
        <v>1123631782</v>
      </c>
      <c r="K488">
        <v>25286</v>
      </c>
      <c r="L488" t="s">
        <v>519</v>
      </c>
      <c r="M488" t="s">
        <v>549</v>
      </c>
      <c r="N488" s="42">
        <v>886026917</v>
      </c>
      <c r="O488" s="42">
        <v>121414077</v>
      </c>
      <c r="P488" s="42">
        <v>89549036</v>
      </c>
      <c r="Q488" s="42">
        <v>26641752</v>
      </c>
      <c r="R488" s="42">
        <v>1123631782</v>
      </c>
      <c r="T488" s="3">
        <f t="shared" si="36"/>
        <v>0</v>
      </c>
      <c r="U488" s="3">
        <f t="shared" si="37"/>
        <v>0</v>
      </c>
      <c r="V488" s="3">
        <f t="shared" si="38"/>
        <v>0</v>
      </c>
      <c r="W488" s="3">
        <f t="shared" si="39"/>
        <v>0</v>
      </c>
      <c r="X488" s="3">
        <f t="shared" si="40"/>
        <v>0</v>
      </c>
    </row>
    <row r="489" spans="1:24" x14ac:dyDescent="0.25">
      <c r="A489">
        <v>25288</v>
      </c>
      <c r="B489" t="s">
        <v>519</v>
      </c>
      <c r="C489" t="s">
        <v>551</v>
      </c>
      <c r="D489" t="s">
        <v>521</v>
      </c>
      <c r="E489" s="42">
        <v>189186717</v>
      </c>
      <c r="F489" s="42">
        <v>31306514</v>
      </c>
      <c r="G489" s="42">
        <v>52303488</v>
      </c>
      <c r="H489" s="42">
        <v>13320876</v>
      </c>
      <c r="I489" s="42">
        <v>286117595</v>
      </c>
      <c r="K489">
        <v>25288</v>
      </c>
      <c r="L489" t="s">
        <v>519</v>
      </c>
      <c r="M489" t="s">
        <v>1652</v>
      </c>
      <c r="N489" s="42">
        <v>189186717</v>
      </c>
      <c r="O489" s="42">
        <v>31306514</v>
      </c>
      <c r="P489" s="42">
        <v>52303488</v>
      </c>
      <c r="Q489" s="42">
        <v>13320876</v>
      </c>
      <c r="R489" s="42">
        <v>286117595</v>
      </c>
      <c r="T489" s="3">
        <f t="shared" si="36"/>
        <v>0</v>
      </c>
      <c r="U489" s="3">
        <f t="shared" si="37"/>
        <v>0</v>
      </c>
      <c r="V489" s="3">
        <f t="shared" si="38"/>
        <v>0</v>
      </c>
      <c r="W489" s="3">
        <f t="shared" si="39"/>
        <v>0</v>
      </c>
      <c r="X489" s="3">
        <f t="shared" si="40"/>
        <v>0</v>
      </c>
    </row>
    <row r="490" spans="1:24" x14ac:dyDescent="0.25">
      <c r="A490">
        <v>25290</v>
      </c>
      <c r="B490" t="s">
        <v>552</v>
      </c>
      <c r="C490" t="s">
        <v>553</v>
      </c>
      <c r="D490" t="s">
        <v>521</v>
      </c>
      <c r="E490" s="42">
        <v>1450975737</v>
      </c>
      <c r="F490" s="42">
        <v>151844909</v>
      </c>
      <c r="G490" s="42">
        <v>286384839</v>
      </c>
      <c r="H490" s="42">
        <v>106567010</v>
      </c>
      <c r="I490" s="42">
        <v>1995772495</v>
      </c>
      <c r="K490">
        <v>25290</v>
      </c>
      <c r="L490" t="s">
        <v>519</v>
      </c>
      <c r="M490" t="s">
        <v>1653</v>
      </c>
      <c r="N490" s="42">
        <v>1450975737</v>
      </c>
      <c r="O490" s="42">
        <v>151844909</v>
      </c>
      <c r="P490" s="42">
        <v>286384839</v>
      </c>
      <c r="Q490" s="42">
        <v>106567008</v>
      </c>
      <c r="R490" s="42">
        <v>1995772493</v>
      </c>
      <c r="T490" s="3">
        <f t="shared" si="36"/>
        <v>0</v>
      </c>
      <c r="U490" s="3">
        <f t="shared" si="37"/>
        <v>0</v>
      </c>
      <c r="V490" s="3">
        <f t="shared" si="38"/>
        <v>0</v>
      </c>
      <c r="W490" s="3">
        <f t="shared" si="39"/>
        <v>2</v>
      </c>
      <c r="X490" s="3">
        <f t="shared" si="40"/>
        <v>2</v>
      </c>
    </row>
    <row r="491" spans="1:24" x14ac:dyDescent="0.25">
      <c r="A491">
        <v>25293</v>
      </c>
      <c r="B491" t="s">
        <v>519</v>
      </c>
      <c r="C491" t="s">
        <v>554</v>
      </c>
      <c r="D491" t="s">
        <v>521</v>
      </c>
      <c r="E491" s="42">
        <v>76121744</v>
      </c>
      <c r="F491" s="42">
        <v>1231100</v>
      </c>
      <c r="G491" s="42">
        <v>85047798</v>
      </c>
      <c r="H491" s="42">
        <v>19981314</v>
      </c>
      <c r="I491" s="42">
        <v>182381956</v>
      </c>
      <c r="K491">
        <v>25293</v>
      </c>
      <c r="L491" t="s">
        <v>519</v>
      </c>
      <c r="M491" t="s">
        <v>1654</v>
      </c>
      <c r="N491" s="42">
        <v>76121744</v>
      </c>
      <c r="O491" s="42">
        <v>1231100</v>
      </c>
      <c r="P491" s="42">
        <v>85047798</v>
      </c>
      <c r="Q491" s="42">
        <v>19981314</v>
      </c>
      <c r="R491" s="42">
        <v>182381956</v>
      </c>
      <c r="T491" s="3">
        <f t="shared" si="36"/>
        <v>0</v>
      </c>
      <c r="U491" s="3">
        <f t="shared" si="37"/>
        <v>0</v>
      </c>
      <c r="V491" s="3">
        <f t="shared" si="38"/>
        <v>0</v>
      </c>
      <c r="W491" s="3">
        <f t="shared" si="39"/>
        <v>0</v>
      </c>
      <c r="X491" s="3">
        <f t="shared" si="40"/>
        <v>0</v>
      </c>
    </row>
    <row r="492" spans="1:24" x14ac:dyDescent="0.25">
      <c r="A492">
        <v>25295</v>
      </c>
      <c r="B492" t="s">
        <v>519</v>
      </c>
      <c r="C492" t="s">
        <v>555</v>
      </c>
      <c r="D492" t="s">
        <v>521</v>
      </c>
      <c r="E492" s="42">
        <v>243261332</v>
      </c>
      <c r="F492" s="42">
        <v>48652266</v>
      </c>
      <c r="G492" s="42">
        <v>25065166</v>
      </c>
      <c r="H492" s="42">
        <v>6660438</v>
      </c>
      <c r="I492" s="42">
        <v>323639202</v>
      </c>
      <c r="K492">
        <v>25295</v>
      </c>
      <c r="L492" t="s">
        <v>519</v>
      </c>
      <c r="M492" t="s">
        <v>1655</v>
      </c>
      <c r="N492" s="42">
        <v>243261332</v>
      </c>
      <c r="O492" s="42">
        <v>48652266</v>
      </c>
      <c r="P492" s="42">
        <v>25065166</v>
      </c>
      <c r="Q492" s="42">
        <v>6660438</v>
      </c>
      <c r="R492" s="42">
        <v>323639202</v>
      </c>
      <c r="T492" s="3">
        <f t="shared" si="36"/>
        <v>0</v>
      </c>
      <c r="U492" s="3">
        <f t="shared" si="37"/>
        <v>0</v>
      </c>
      <c r="V492" s="3">
        <f t="shared" si="38"/>
        <v>0</v>
      </c>
      <c r="W492" s="3">
        <f t="shared" si="39"/>
        <v>0</v>
      </c>
      <c r="X492" s="3">
        <f t="shared" si="40"/>
        <v>0</v>
      </c>
    </row>
    <row r="493" spans="1:24" x14ac:dyDescent="0.25">
      <c r="A493">
        <v>25297</v>
      </c>
      <c r="B493" t="s">
        <v>519</v>
      </c>
      <c r="C493" t="s">
        <v>556</v>
      </c>
      <c r="D493" t="s">
        <v>521</v>
      </c>
      <c r="E493" s="42">
        <v>147201624</v>
      </c>
      <c r="F493" s="42">
        <v>21998528</v>
      </c>
      <c r="G493" s="42">
        <v>83852607</v>
      </c>
      <c r="H493" s="42">
        <v>19981314</v>
      </c>
      <c r="I493" s="42">
        <v>273034073</v>
      </c>
      <c r="K493">
        <v>25297</v>
      </c>
      <c r="L493" t="s">
        <v>519</v>
      </c>
      <c r="M493" t="s">
        <v>1656</v>
      </c>
      <c r="N493" s="42">
        <v>147201624</v>
      </c>
      <c r="O493" s="42">
        <v>21998528</v>
      </c>
      <c r="P493" s="42">
        <v>83852607</v>
      </c>
      <c r="Q493" s="42">
        <v>19981314</v>
      </c>
      <c r="R493" s="42">
        <v>273034073</v>
      </c>
      <c r="T493" s="3">
        <f t="shared" si="36"/>
        <v>0</v>
      </c>
      <c r="U493" s="3">
        <f t="shared" si="37"/>
        <v>0</v>
      </c>
      <c r="V493" s="3">
        <f t="shared" si="38"/>
        <v>0</v>
      </c>
      <c r="W493" s="3">
        <f t="shared" si="39"/>
        <v>0</v>
      </c>
      <c r="X493" s="3">
        <f t="shared" si="40"/>
        <v>0</v>
      </c>
    </row>
    <row r="494" spans="1:24" x14ac:dyDescent="0.25">
      <c r="A494">
        <v>25299</v>
      </c>
      <c r="B494" t="s">
        <v>519</v>
      </c>
      <c r="C494" t="s">
        <v>557</v>
      </c>
      <c r="D494" t="s">
        <v>521</v>
      </c>
      <c r="E494" s="42">
        <v>45897767</v>
      </c>
      <c r="F494" s="42">
        <v>2265688</v>
      </c>
      <c r="G494" s="42">
        <v>26086658</v>
      </c>
      <c r="H494" s="42">
        <v>6660438</v>
      </c>
      <c r="I494" s="42">
        <v>80910551</v>
      </c>
      <c r="K494">
        <v>25299</v>
      </c>
      <c r="L494" t="s">
        <v>519</v>
      </c>
      <c r="M494" t="s">
        <v>1657</v>
      </c>
      <c r="N494" s="42">
        <v>45897767</v>
      </c>
      <c r="O494" s="42">
        <v>2265688</v>
      </c>
      <c r="P494" s="42">
        <v>26086658</v>
      </c>
      <c r="Q494" s="42">
        <v>6660438</v>
      </c>
      <c r="R494" s="42">
        <v>80910551</v>
      </c>
      <c r="T494" s="3">
        <f t="shared" si="36"/>
        <v>0</v>
      </c>
      <c r="U494" s="3">
        <f t="shared" si="37"/>
        <v>0</v>
      </c>
      <c r="V494" s="3">
        <f t="shared" si="38"/>
        <v>0</v>
      </c>
      <c r="W494" s="3">
        <f t="shared" si="39"/>
        <v>0</v>
      </c>
      <c r="X494" s="3">
        <f t="shared" si="40"/>
        <v>0</v>
      </c>
    </row>
    <row r="495" spans="1:24" x14ac:dyDescent="0.25">
      <c r="A495">
        <v>25307</v>
      </c>
      <c r="B495" t="s">
        <v>558</v>
      </c>
      <c r="C495" t="s">
        <v>559</v>
      </c>
      <c r="D495" t="s">
        <v>521</v>
      </c>
      <c r="E495" s="42">
        <v>914602059</v>
      </c>
      <c r="F495" s="42">
        <v>170515020</v>
      </c>
      <c r="G495" s="42">
        <v>172374178</v>
      </c>
      <c r="H495" s="42">
        <v>53283504</v>
      </c>
      <c r="I495" s="42">
        <v>1310774761</v>
      </c>
      <c r="K495">
        <v>25307</v>
      </c>
      <c r="L495" t="s">
        <v>519</v>
      </c>
      <c r="M495" t="s">
        <v>558</v>
      </c>
      <c r="N495" s="42">
        <v>914602059</v>
      </c>
      <c r="O495" s="42">
        <v>170515020</v>
      </c>
      <c r="P495" s="42">
        <v>172374178</v>
      </c>
      <c r="Q495" s="42">
        <v>53283504</v>
      </c>
      <c r="R495" s="42">
        <v>1310774761</v>
      </c>
      <c r="T495" s="3">
        <f t="shared" si="36"/>
        <v>0</v>
      </c>
      <c r="U495" s="3">
        <f t="shared" si="37"/>
        <v>0</v>
      </c>
      <c r="V495" s="3">
        <f t="shared" si="38"/>
        <v>0</v>
      </c>
      <c r="W495" s="3">
        <f t="shared" si="39"/>
        <v>0</v>
      </c>
      <c r="X495" s="3">
        <f t="shared" si="40"/>
        <v>0</v>
      </c>
    </row>
    <row r="496" spans="1:24" x14ac:dyDescent="0.25">
      <c r="A496">
        <v>25312</v>
      </c>
      <c r="B496" t="s">
        <v>519</v>
      </c>
      <c r="C496" t="s">
        <v>91</v>
      </c>
      <c r="D496" t="s">
        <v>521</v>
      </c>
      <c r="E496" s="42">
        <v>121336456</v>
      </c>
      <c r="F496" s="42">
        <v>3967241</v>
      </c>
      <c r="G496" s="42">
        <v>25118346</v>
      </c>
      <c r="H496" s="42">
        <v>6660438</v>
      </c>
      <c r="I496" s="42">
        <v>157082481</v>
      </c>
      <c r="K496">
        <v>25312</v>
      </c>
      <c r="L496" t="s">
        <v>519</v>
      </c>
      <c r="M496" t="s">
        <v>1250</v>
      </c>
      <c r="N496" s="42">
        <v>121336456</v>
      </c>
      <c r="O496" s="42">
        <v>3967241</v>
      </c>
      <c r="P496" s="42">
        <v>25118346</v>
      </c>
      <c r="Q496" s="42">
        <v>6660438</v>
      </c>
      <c r="R496" s="42">
        <v>157082481</v>
      </c>
      <c r="T496" s="3">
        <f t="shared" si="36"/>
        <v>0</v>
      </c>
      <c r="U496" s="3">
        <f t="shared" si="37"/>
        <v>0</v>
      </c>
      <c r="V496" s="3">
        <f t="shared" si="38"/>
        <v>0</v>
      </c>
      <c r="W496" s="3">
        <f t="shared" si="39"/>
        <v>0</v>
      </c>
      <c r="X496" s="3">
        <f t="shared" si="40"/>
        <v>0</v>
      </c>
    </row>
    <row r="497" spans="1:24" x14ac:dyDescent="0.25">
      <c r="A497">
        <v>25317</v>
      </c>
      <c r="B497" t="s">
        <v>519</v>
      </c>
      <c r="C497" t="s">
        <v>560</v>
      </c>
      <c r="D497" t="s">
        <v>521</v>
      </c>
      <c r="E497" s="42">
        <v>262467077</v>
      </c>
      <c r="F497" s="42">
        <v>3186116</v>
      </c>
      <c r="G497" s="42">
        <v>80689902</v>
      </c>
      <c r="H497" s="42">
        <v>19981314</v>
      </c>
      <c r="I497" s="42">
        <v>366324409</v>
      </c>
      <c r="K497">
        <v>25317</v>
      </c>
      <c r="L497" t="s">
        <v>519</v>
      </c>
      <c r="M497" t="s">
        <v>1658</v>
      </c>
      <c r="N497" s="42">
        <v>262467077</v>
      </c>
      <c r="O497" s="42">
        <v>3186116</v>
      </c>
      <c r="P497" s="42">
        <v>80689902</v>
      </c>
      <c r="Q497" s="42">
        <v>19981314</v>
      </c>
      <c r="R497" s="42">
        <v>366324409</v>
      </c>
      <c r="T497" s="3">
        <f t="shared" si="36"/>
        <v>0</v>
      </c>
      <c r="U497" s="3">
        <f t="shared" si="37"/>
        <v>0</v>
      </c>
      <c r="V497" s="3">
        <f t="shared" si="38"/>
        <v>0</v>
      </c>
      <c r="W497" s="3">
        <f t="shared" si="39"/>
        <v>0</v>
      </c>
      <c r="X497" s="3">
        <f t="shared" si="40"/>
        <v>0</v>
      </c>
    </row>
    <row r="498" spans="1:24" x14ac:dyDescent="0.25">
      <c r="A498">
        <v>25320</v>
      </c>
      <c r="B498" t="s">
        <v>519</v>
      </c>
      <c r="C498" t="s">
        <v>561</v>
      </c>
      <c r="D498" t="s">
        <v>521</v>
      </c>
      <c r="E498" s="42">
        <v>370860333</v>
      </c>
      <c r="F498" s="42">
        <v>37500862</v>
      </c>
      <c r="G498" s="42">
        <v>78780252</v>
      </c>
      <c r="H498" s="42">
        <v>19981314</v>
      </c>
      <c r="I498" s="42">
        <v>507122761</v>
      </c>
      <c r="K498">
        <v>25320</v>
      </c>
      <c r="L498" t="s">
        <v>519</v>
      </c>
      <c r="M498" t="s">
        <v>1659</v>
      </c>
      <c r="N498" s="42">
        <v>370860333</v>
      </c>
      <c r="O498" s="42">
        <v>37500862</v>
      </c>
      <c r="P498" s="42">
        <v>78780252</v>
      </c>
      <c r="Q498" s="42">
        <v>19981314</v>
      </c>
      <c r="R498" s="42">
        <v>507122761</v>
      </c>
      <c r="T498" s="3">
        <f t="shared" si="36"/>
        <v>0</v>
      </c>
      <c r="U498" s="3">
        <f t="shared" si="37"/>
        <v>0</v>
      </c>
      <c r="V498" s="3">
        <f t="shared" si="38"/>
        <v>0</v>
      </c>
      <c r="W498" s="3">
        <f t="shared" si="39"/>
        <v>0</v>
      </c>
      <c r="X498" s="3">
        <f t="shared" si="40"/>
        <v>0</v>
      </c>
    </row>
    <row r="499" spans="1:24" x14ac:dyDescent="0.25">
      <c r="A499">
        <v>25322</v>
      </c>
      <c r="B499" t="s">
        <v>519</v>
      </c>
      <c r="C499" t="s">
        <v>562</v>
      </c>
      <c r="D499" t="s">
        <v>521</v>
      </c>
      <c r="E499" s="42">
        <v>278373542</v>
      </c>
      <c r="F499" s="42">
        <v>30698805</v>
      </c>
      <c r="G499" s="42">
        <v>75182484</v>
      </c>
      <c r="H499" s="42">
        <v>19981314</v>
      </c>
      <c r="I499" s="42">
        <v>404236145</v>
      </c>
      <c r="K499">
        <v>25322</v>
      </c>
      <c r="L499" t="s">
        <v>519</v>
      </c>
      <c r="M499" t="s">
        <v>1660</v>
      </c>
      <c r="N499" s="42">
        <v>278373542</v>
      </c>
      <c r="O499" s="42">
        <v>30698805</v>
      </c>
      <c r="P499" s="42">
        <v>75182484</v>
      </c>
      <c r="Q499" s="42">
        <v>19981314</v>
      </c>
      <c r="R499" s="42">
        <v>404236145</v>
      </c>
      <c r="T499" s="3">
        <f t="shared" si="36"/>
        <v>0</v>
      </c>
      <c r="U499" s="3">
        <f t="shared" si="37"/>
        <v>0</v>
      </c>
      <c r="V499" s="3">
        <f t="shared" si="38"/>
        <v>0</v>
      </c>
      <c r="W499" s="3">
        <f t="shared" si="39"/>
        <v>0</v>
      </c>
      <c r="X499" s="3">
        <f t="shared" si="40"/>
        <v>0</v>
      </c>
    </row>
    <row r="500" spans="1:24" x14ac:dyDescent="0.25">
      <c r="A500">
        <v>25324</v>
      </c>
      <c r="B500" t="s">
        <v>519</v>
      </c>
      <c r="C500" t="s">
        <v>563</v>
      </c>
      <c r="D500" t="s">
        <v>521</v>
      </c>
      <c r="E500" s="42">
        <v>41901878</v>
      </c>
      <c r="F500" s="42">
        <v>4783839</v>
      </c>
      <c r="G500" s="42">
        <v>54112092</v>
      </c>
      <c r="H500" s="42">
        <v>13320876</v>
      </c>
      <c r="I500" s="42">
        <v>114118685</v>
      </c>
      <c r="K500">
        <v>25324</v>
      </c>
      <c r="L500" t="s">
        <v>519</v>
      </c>
      <c r="M500" t="s">
        <v>1661</v>
      </c>
      <c r="N500" s="42">
        <v>41901878</v>
      </c>
      <c r="O500" s="42">
        <v>4783839</v>
      </c>
      <c r="P500" s="42">
        <v>54112092</v>
      </c>
      <c r="Q500" s="42">
        <v>13320876</v>
      </c>
      <c r="R500" s="42">
        <v>114118685</v>
      </c>
      <c r="T500" s="3">
        <f t="shared" si="36"/>
        <v>0</v>
      </c>
      <c r="U500" s="3">
        <f t="shared" si="37"/>
        <v>0</v>
      </c>
      <c r="V500" s="3">
        <f t="shared" si="38"/>
        <v>0</v>
      </c>
      <c r="W500" s="3">
        <f t="shared" si="39"/>
        <v>0</v>
      </c>
      <c r="X500" s="3">
        <f t="shared" si="40"/>
        <v>0</v>
      </c>
    </row>
    <row r="501" spans="1:24" x14ac:dyDescent="0.25">
      <c r="A501">
        <v>25326</v>
      </c>
      <c r="B501" t="s">
        <v>519</v>
      </c>
      <c r="C501" t="s">
        <v>564</v>
      </c>
      <c r="D501" t="s">
        <v>521</v>
      </c>
      <c r="E501" s="42">
        <v>97574833</v>
      </c>
      <c r="F501" s="42">
        <v>11488018</v>
      </c>
      <c r="G501" s="42">
        <v>51687588</v>
      </c>
      <c r="H501" s="42">
        <v>13320876</v>
      </c>
      <c r="I501" s="42">
        <v>174071315</v>
      </c>
      <c r="K501">
        <v>25326</v>
      </c>
      <c r="L501" t="s">
        <v>519</v>
      </c>
      <c r="M501" t="s">
        <v>1662</v>
      </c>
      <c r="N501" s="42">
        <v>97574833</v>
      </c>
      <c r="O501" s="42">
        <v>11488018</v>
      </c>
      <c r="P501" s="42">
        <v>51687588</v>
      </c>
      <c r="Q501" s="42">
        <v>13320876</v>
      </c>
      <c r="R501" s="42">
        <v>174071315</v>
      </c>
      <c r="T501" s="3">
        <f t="shared" si="36"/>
        <v>0</v>
      </c>
      <c r="U501" s="3">
        <f t="shared" si="37"/>
        <v>0</v>
      </c>
      <c r="V501" s="3">
        <f t="shared" si="38"/>
        <v>0</v>
      </c>
      <c r="W501" s="3">
        <f t="shared" si="39"/>
        <v>0</v>
      </c>
      <c r="X501" s="3">
        <f t="shared" si="40"/>
        <v>0</v>
      </c>
    </row>
    <row r="502" spans="1:24" x14ac:dyDescent="0.25">
      <c r="A502">
        <v>25328</v>
      </c>
      <c r="B502" t="s">
        <v>519</v>
      </c>
      <c r="C502" t="s">
        <v>565</v>
      </c>
      <c r="D502" t="s">
        <v>521</v>
      </c>
      <c r="E502" s="42">
        <v>69355952</v>
      </c>
      <c r="F502" s="42">
        <v>3073868</v>
      </c>
      <c r="G502" s="42">
        <v>52986206</v>
      </c>
      <c r="H502" s="42">
        <v>13320876</v>
      </c>
      <c r="I502" s="42">
        <v>138736902</v>
      </c>
      <c r="K502">
        <v>25328</v>
      </c>
      <c r="L502" t="s">
        <v>519</v>
      </c>
      <c r="M502" t="s">
        <v>1663</v>
      </c>
      <c r="N502" s="42">
        <v>69355952</v>
      </c>
      <c r="O502" s="42">
        <v>3073868</v>
      </c>
      <c r="P502" s="42">
        <v>52986206</v>
      </c>
      <c r="Q502" s="42">
        <v>13320876</v>
      </c>
      <c r="R502" s="42">
        <v>138736902</v>
      </c>
      <c r="T502" s="3">
        <f t="shared" si="36"/>
        <v>0</v>
      </c>
      <c r="U502" s="3">
        <f t="shared" si="37"/>
        <v>0</v>
      </c>
      <c r="V502" s="3">
        <f t="shared" si="38"/>
        <v>0</v>
      </c>
      <c r="W502" s="3">
        <f t="shared" si="39"/>
        <v>0</v>
      </c>
      <c r="X502" s="3">
        <f t="shared" si="40"/>
        <v>0</v>
      </c>
    </row>
    <row r="503" spans="1:24" x14ac:dyDescent="0.25">
      <c r="A503">
        <v>25335</v>
      </c>
      <c r="B503" t="s">
        <v>519</v>
      </c>
      <c r="C503" t="s">
        <v>566</v>
      </c>
      <c r="D503" t="s">
        <v>521</v>
      </c>
      <c r="E503" s="42">
        <v>103821864</v>
      </c>
      <c r="F503" s="42">
        <v>20664888</v>
      </c>
      <c r="G503" s="42">
        <v>26375452</v>
      </c>
      <c r="H503" s="42">
        <v>6660438</v>
      </c>
      <c r="I503" s="42">
        <v>157522642</v>
      </c>
      <c r="K503">
        <v>25335</v>
      </c>
      <c r="L503" t="s">
        <v>519</v>
      </c>
      <c r="M503" t="s">
        <v>1664</v>
      </c>
      <c r="N503" s="42">
        <v>103821864</v>
      </c>
      <c r="O503" s="42">
        <v>20664888</v>
      </c>
      <c r="P503" s="42">
        <v>26375452</v>
      </c>
      <c r="Q503" s="42">
        <v>6660438</v>
      </c>
      <c r="R503" s="42">
        <v>157522642</v>
      </c>
      <c r="T503" s="3">
        <f t="shared" si="36"/>
        <v>0</v>
      </c>
      <c r="U503" s="3">
        <f t="shared" si="37"/>
        <v>0</v>
      </c>
      <c r="V503" s="3">
        <f t="shared" si="38"/>
        <v>0</v>
      </c>
      <c r="W503" s="3">
        <f t="shared" si="39"/>
        <v>0</v>
      </c>
      <c r="X503" s="3">
        <f t="shared" si="40"/>
        <v>0</v>
      </c>
    </row>
    <row r="504" spans="1:24" x14ac:dyDescent="0.25">
      <c r="A504">
        <v>25339</v>
      </c>
      <c r="B504" t="s">
        <v>519</v>
      </c>
      <c r="C504" t="s">
        <v>567</v>
      </c>
      <c r="D504" t="s">
        <v>521</v>
      </c>
      <c r="E504" s="42">
        <v>65810174</v>
      </c>
      <c r="F504" s="42">
        <v>920593</v>
      </c>
      <c r="G504" s="42">
        <v>26743333</v>
      </c>
      <c r="H504" s="42">
        <v>6660438</v>
      </c>
      <c r="I504" s="42">
        <v>100134538</v>
      </c>
      <c r="K504">
        <v>25339</v>
      </c>
      <c r="L504" t="s">
        <v>519</v>
      </c>
      <c r="M504" t="s">
        <v>1665</v>
      </c>
      <c r="N504" s="42">
        <v>65810174</v>
      </c>
      <c r="O504" s="42">
        <v>920593</v>
      </c>
      <c r="P504" s="42">
        <v>26743333</v>
      </c>
      <c r="Q504" s="42">
        <v>6660438</v>
      </c>
      <c r="R504" s="42">
        <v>100134538</v>
      </c>
      <c r="T504" s="3">
        <f t="shared" si="36"/>
        <v>0</v>
      </c>
      <c r="U504" s="3">
        <f t="shared" si="37"/>
        <v>0</v>
      </c>
      <c r="V504" s="3">
        <f t="shared" si="38"/>
        <v>0</v>
      </c>
      <c r="W504" s="3">
        <f t="shared" si="39"/>
        <v>0</v>
      </c>
      <c r="X504" s="3">
        <f t="shared" si="40"/>
        <v>0</v>
      </c>
    </row>
    <row r="505" spans="1:24" x14ac:dyDescent="0.25">
      <c r="A505">
        <v>25368</v>
      </c>
      <c r="B505" t="s">
        <v>519</v>
      </c>
      <c r="C505" t="s">
        <v>568</v>
      </c>
      <c r="D505" t="s">
        <v>521</v>
      </c>
      <c r="E505" s="42">
        <v>37542452</v>
      </c>
      <c r="F505" s="42">
        <v>1436884</v>
      </c>
      <c r="G505" s="42">
        <v>27573309</v>
      </c>
      <c r="H505" s="42">
        <v>6660438</v>
      </c>
      <c r="I505" s="42">
        <v>73213083</v>
      </c>
      <c r="K505">
        <v>25368</v>
      </c>
      <c r="L505" t="s">
        <v>519</v>
      </c>
      <c r="M505" t="s">
        <v>1666</v>
      </c>
      <c r="N505" s="42">
        <v>37542452</v>
      </c>
      <c r="O505" s="42">
        <v>1436884</v>
      </c>
      <c r="P505" s="42">
        <v>27573309</v>
      </c>
      <c r="Q505" s="42">
        <v>6660438</v>
      </c>
      <c r="R505" s="42">
        <v>73213083</v>
      </c>
      <c r="T505" s="3">
        <f t="shared" si="36"/>
        <v>0</v>
      </c>
      <c r="U505" s="3">
        <f t="shared" si="37"/>
        <v>0</v>
      </c>
      <c r="V505" s="3">
        <f t="shared" si="38"/>
        <v>0</v>
      </c>
      <c r="W505" s="3">
        <f t="shared" si="39"/>
        <v>0</v>
      </c>
      <c r="X505" s="3">
        <f t="shared" si="40"/>
        <v>0</v>
      </c>
    </row>
    <row r="506" spans="1:24" x14ac:dyDescent="0.25">
      <c r="A506">
        <v>25372</v>
      </c>
      <c r="B506" t="s">
        <v>519</v>
      </c>
      <c r="C506" t="s">
        <v>569</v>
      </c>
      <c r="D506" t="s">
        <v>521</v>
      </c>
      <c r="E506" s="42">
        <v>82079752</v>
      </c>
      <c r="F506" s="42">
        <v>8099688</v>
      </c>
      <c r="G506" s="42">
        <v>84011883</v>
      </c>
      <c r="H506" s="42">
        <v>19981314</v>
      </c>
      <c r="I506" s="42">
        <v>194172637</v>
      </c>
      <c r="K506">
        <v>25372</v>
      </c>
      <c r="L506" t="s">
        <v>519</v>
      </c>
      <c r="M506" t="s">
        <v>1667</v>
      </c>
      <c r="N506" s="42">
        <v>82079752</v>
      </c>
      <c r="O506" s="42">
        <v>8099688</v>
      </c>
      <c r="P506" s="42">
        <v>84011883</v>
      </c>
      <c r="Q506" s="42">
        <v>19981314</v>
      </c>
      <c r="R506" s="42">
        <v>194172637</v>
      </c>
      <c r="T506" s="3">
        <f t="shared" si="36"/>
        <v>0</v>
      </c>
      <c r="U506" s="3">
        <f t="shared" si="37"/>
        <v>0</v>
      </c>
      <c r="V506" s="3">
        <f t="shared" si="38"/>
        <v>0</v>
      </c>
      <c r="W506" s="3">
        <f t="shared" si="39"/>
        <v>0</v>
      </c>
      <c r="X506" s="3">
        <f t="shared" si="40"/>
        <v>0</v>
      </c>
    </row>
    <row r="507" spans="1:24" x14ac:dyDescent="0.25">
      <c r="A507">
        <v>25377</v>
      </c>
      <c r="B507" t="s">
        <v>519</v>
      </c>
      <c r="C507" t="s">
        <v>570</v>
      </c>
      <c r="D507" t="s">
        <v>521</v>
      </c>
      <c r="E507" s="42">
        <v>285244594</v>
      </c>
      <c r="F507" s="42">
        <v>17707620</v>
      </c>
      <c r="G507" s="42">
        <v>98590972</v>
      </c>
      <c r="H507" s="42">
        <v>26641752</v>
      </c>
      <c r="I507" s="42">
        <v>428184938</v>
      </c>
      <c r="K507">
        <v>25377</v>
      </c>
      <c r="L507" t="s">
        <v>519</v>
      </c>
      <c r="M507" t="s">
        <v>1668</v>
      </c>
      <c r="N507" s="42">
        <v>285244594</v>
      </c>
      <c r="O507" s="42">
        <v>17707620</v>
      </c>
      <c r="P507" s="42">
        <v>98590972</v>
      </c>
      <c r="Q507" s="42">
        <v>26641752</v>
      </c>
      <c r="R507" s="42">
        <v>428184938</v>
      </c>
      <c r="T507" s="3">
        <f t="shared" si="36"/>
        <v>0</v>
      </c>
      <c r="U507" s="3">
        <f t="shared" si="37"/>
        <v>0</v>
      </c>
      <c r="V507" s="3">
        <f t="shared" si="38"/>
        <v>0</v>
      </c>
      <c r="W507" s="3">
        <f t="shared" si="39"/>
        <v>0</v>
      </c>
      <c r="X507" s="3">
        <f t="shared" si="40"/>
        <v>0</v>
      </c>
    </row>
    <row r="508" spans="1:24" x14ac:dyDescent="0.25">
      <c r="A508">
        <v>25386</v>
      </c>
      <c r="B508" t="s">
        <v>519</v>
      </c>
      <c r="C508" t="s">
        <v>571</v>
      </c>
      <c r="D508" t="s">
        <v>521</v>
      </c>
      <c r="E508" s="42">
        <v>424873182</v>
      </c>
      <c r="F508" s="42">
        <v>41345047</v>
      </c>
      <c r="G508" s="42">
        <v>156784470</v>
      </c>
      <c r="H508" s="42">
        <v>53283505</v>
      </c>
      <c r="I508" s="42">
        <v>676286204</v>
      </c>
      <c r="K508">
        <v>25386</v>
      </c>
      <c r="L508" t="s">
        <v>519</v>
      </c>
      <c r="M508" t="s">
        <v>1669</v>
      </c>
      <c r="N508" s="42">
        <v>424873182</v>
      </c>
      <c r="O508" s="42">
        <v>41345047</v>
      </c>
      <c r="P508" s="42">
        <v>156784470</v>
      </c>
      <c r="Q508" s="42">
        <v>53283504</v>
      </c>
      <c r="R508" s="42">
        <v>676286203</v>
      </c>
      <c r="T508" s="3">
        <f t="shared" si="36"/>
        <v>0</v>
      </c>
      <c r="U508" s="3">
        <f t="shared" si="37"/>
        <v>0</v>
      </c>
      <c r="V508" s="3">
        <f t="shared" si="38"/>
        <v>0</v>
      </c>
      <c r="W508" s="3">
        <f t="shared" si="39"/>
        <v>1</v>
      </c>
      <c r="X508" s="3">
        <f t="shared" si="40"/>
        <v>1</v>
      </c>
    </row>
    <row r="509" spans="1:24" x14ac:dyDescent="0.25">
      <c r="A509">
        <v>25394</v>
      </c>
      <c r="B509" t="s">
        <v>519</v>
      </c>
      <c r="C509" t="s">
        <v>572</v>
      </c>
      <c r="D509" t="s">
        <v>521</v>
      </c>
      <c r="E509" s="42">
        <v>130992986</v>
      </c>
      <c r="F509" s="42">
        <v>17289177</v>
      </c>
      <c r="G509" s="42">
        <v>116191924</v>
      </c>
      <c r="H509" s="42">
        <v>26641752</v>
      </c>
      <c r="I509" s="42">
        <v>291115839</v>
      </c>
      <c r="K509">
        <v>25394</v>
      </c>
      <c r="L509" t="s">
        <v>519</v>
      </c>
      <c r="M509" t="s">
        <v>1670</v>
      </c>
      <c r="N509" s="42">
        <v>130992986</v>
      </c>
      <c r="O509" s="42">
        <v>17289177</v>
      </c>
      <c r="P509" s="42">
        <v>116191924</v>
      </c>
      <c r="Q509" s="42">
        <v>26641752</v>
      </c>
      <c r="R509" s="42">
        <v>291115839</v>
      </c>
      <c r="T509" s="3">
        <f t="shared" si="36"/>
        <v>0</v>
      </c>
      <c r="U509" s="3">
        <f t="shared" si="37"/>
        <v>0</v>
      </c>
      <c r="V509" s="3">
        <f t="shared" si="38"/>
        <v>0</v>
      </c>
      <c r="W509" s="3">
        <f t="shared" si="39"/>
        <v>0</v>
      </c>
      <c r="X509" s="3">
        <f t="shared" si="40"/>
        <v>0</v>
      </c>
    </row>
    <row r="510" spans="1:24" x14ac:dyDescent="0.25">
      <c r="A510">
        <v>25398</v>
      </c>
      <c r="B510" t="s">
        <v>519</v>
      </c>
      <c r="C510" t="s">
        <v>573</v>
      </c>
      <c r="D510" t="s">
        <v>521</v>
      </c>
      <c r="E510" s="42">
        <v>99817592</v>
      </c>
      <c r="F510" s="42">
        <v>19963518</v>
      </c>
      <c r="G510" s="42">
        <v>63139030</v>
      </c>
      <c r="H510" s="42">
        <v>13320876</v>
      </c>
      <c r="I510" s="42">
        <v>196241016</v>
      </c>
      <c r="K510">
        <v>25398</v>
      </c>
      <c r="L510" t="s">
        <v>519</v>
      </c>
      <c r="M510" t="s">
        <v>1671</v>
      </c>
      <c r="N510" s="42">
        <v>99817592</v>
      </c>
      <c r="O510" s="42">
        <v>19963518</v>
      </c>
      <c r="P510" s="42">
        <v>63139030</v>
      </c>
      <c r="Q510" s="42">
        <v>13320876</v>
      </c>
      <c r="R510" s="42">
        <v>196241016</v>
      </c>
      <c r="T510" s="3">
        <f t="shared" si="36"/>
        <v>0</v>
      </c>
      <c r="U510" s="3">
        <f t="shared" si="37"/>
        <v>0</v>
      </c>
      <c r="V510" s="3">
        <f t="shared" si="38"/>
        <v>0</v>
      </c>
      <c r="W510" s="3">
        <f t="shared" si="39"/>
        <v>0</v>
      </c>
      <c r="X510" s="3">
        <f t="shared" si="40"/>
        <v>0</v>
      </c>
    </row>
    <row r="511" spans="1:24" x14ac:dyDescent="0.25">
      <c r="A511">
        <v>25402</v>
      </c>
      <c r="B511" t="s">
        <v>519</v>
      </c>
      <c r="C511" t="s">
        <v>436</v>
      </c>
      <c r="D511" t="s">
        <v>521</v>
      </c>
      <c r="E511" s="42">
        <v>302885137</v>
      </c>
      <c r="F511" s="42">
        <v>14599354</v>
      </c>
      <c r="G511" s="42">
        <v>77327334</v>
      </c>
      <c r="H511" s="42">
        <v>19981314</v>
      </c>
      <c r="I511" s="42">
        <v>414793139</v>
      </c>
      <c r="K511">
        <v>25402</v>
      </c>
      <c r="L511" t="s">
        <v>519</v>
      </c>
      <c r="M511" t="s">
        <v>1556</v>
      </c>
      <c r="N511" s="42">
        <v>302885137</v>
      </c>
      <c r="O511" s="42">
        <v>14599354</v>
      </c>
      <c r="P511" s="42">
        <v>77327334</v>
      </c>
      <c r="Q511" s="42">
        <v>19981314</v>
      </c>
      <c r="R511" s="42">
        <v>414793139</v>
      </c>
      <c r="T511" s="3">
        <f t="shared" si="36"/>
        <v>0</v>
      </c>
      <c r="U511" s="3">
        <f t="shared" si="37"/>
        <v>0</v>
      </c>
      <c r="V511" s="3">
        <f t="shared" si="38"/>
        <v>0</v>
      </c>
      <c r="W511" s="3">
        <f t="shared" si="39"/>
        <v>0</v>
      </c>
      <c r="X511" s="3">
        <f t="shared" si="40"/>
        <v>0</v>
      </c>
    </row>
    <row r="512" spans="1:24" x14ac:dyDescent="0.25">
      <c r="A512">
        <v>25407</v>
      </c>
      <c r="B512" t="s">
        <v>519</v>
      </c>
      <c r="C512" t="s">
        <v>574</v>
      </c>
      <c r="D512" t="s">
        <v>521</v>
      </c>
      <c r="E512" s="42">
        <v>229260578</v>
      </c>
      <c r="F512" s="42">
        <v>9532012</v>
      </c>
      <c r="G512" s="42">
        <v>52966006</v>
      </c>
      <c r="H512" s="42">
        <v>13320876</v>
      </c>
      <c r="I512" s="42">
        <v>305079472</v>
      </c>
      <c r="K512">
        <v>25407</v>
      </c>
      <c r="L512" t="s">
        <v>519</v>
      </c>
      <c r="M512" t="s">
        <v>1672</v>
      </c>
      <c r="N512" s="42">
        <v>229260578</v>
      </c>
      <c r="O512" s="42">
        <v>9532012</v>
      </c>
      <c r="P512" s="42">
        <v>52966006</v>
      </c>
      <c r="Q512" s="42">
        <v>13320876</v>
      </c>
      <c r="R512" s="42">
        <v>305079472</v>
      </c>
      <c r="T512" s="3">
        <f t="shared" si="36"/>
        <v>0</v>
      </c>
      <c r="U512" s="3">
        <f t="shared" si="37"/>
        <v>0</v>
      </c>
      <c r="V512" s="3">
        <f t="shared" si="38"/>
        <v>0</v>
      </c>
      <c r="W512" s="3">
        <f t="shared" si="39"/>
        <v>0</v>
      </c>
      <c r="X512" s="3">
        <f t="shared" si="40"/>
        <v>0</v>
      </c>
    </row>
    <row r="513" spans="1:24" x14ac:dyDescent="0.25">
      <c r="A513">
        <v>25426</v>
      </c>
      <c r="B513" t="s">
        <v>519</v>
      </c>
      <c r="C513" t="s">
        <v>575</v>
      </c>
      <c r="D513" t="s">
        <v>521</v>
      </c>
      <c r="E513" s="42">
        <v>94926529</v>
      </c>
      <c r="F513" s="42">
        <v>3601302</v>
      </c>
      <c r="G513" s="42">
        <v>27126397</v>
      </c>
      <c r="H513" s="42">
        <v>6660438</v>
      </c>
      <c r="I513" s="42">
        <v>132314666</v>
      </c>
      <c r="K513">
        <v>25426</v>
      </c>
      <c r="L513" t="s">
        <v>519</v>
      </c>
      <c r="M513" t="s">
        <v>1673</v>
      </c>
      <c r="N513" s="42">
        <v>94926529</v>
      </c>
      <c r="O513" s="42">
        <v>3601302</v>
      </c>
      <c r="P513" s="42">
        <v>27126397</v>
      </c>
      <c r="Q513" s="42">
        <v>6660438</v>
      </c>
      <c r="R513" s="42">
        <v>132314666</v>
      </c>
      <c r="T513" s="3">
        <f t="shared" si="36"/>
        <v>0</v>
      </c>
      <c r="U513" s="3">
        <f t="shared" si="37"/>
        <v>0</v>
      </c>
      <c r="V513" s="3">
        <f t="shared" si="38"/>
        <v>0</v>
      </c>
      <c r="W513" s="3">
        <f t="shared" si="39"/>
        <v>0</v>
      </c>
      <c r="X513" s="3">
        <f t="shared" si="40"/>
        <v>0</v>
      </c>
    </row>
    <row r="514" spans="1:24" x14ac:dyDescent="0.25">
      <c r="A514">
        <v>25430</v>
      </c>
      <c r="B514" t="s">
        <v>519</v>
      </c>
      <c r="C514" t="s">
        <v>576</v>
      </c>
      <c r="D514" t="s">
        <v>521</v>
      </c>
      <c r="E514" s="42">
        <v>1238019674</v>
      </c>
      <c r="F514" s="42">
        <v>22933420</v>
      </c>
      <c r="G514" s="42">
        <v>109967242</v>
      </c>
      <c r="H514" s="42">
        <v>33302190</v>
      </c>
      <c r="I514" s="42">
        <v>1404222526</v>
      </c>
      <c r="K514">
        <v>25430</v>
      </c>
      <c r="L514" t="s">
        <v>519</v>
      </c>
      <c r="M514" t="s">
        <v>1674</v>
      </c>
      <c r="N514" s="42">
        <v>1238019674</v>
      </c>
      <c r="O514" s="42">
        <v>22933420</v>
      </c>
      <c r="P514" s="42">
        <v>109967242</v>
      </c>
      <c r="Q514" s="42">
        <v>33302190</v>
      </c>
      <c r="R514" s="42">
        <v>1404222526</v>
      </c>
      <c r="T514" s="3">
        <f t="shared" si="36"/>
        <v>0</v>
      </c>
      <c r="U514" s="3">
        <f t="shared" si="37"/>
        <v>0</v>
      </c>
      <c r="V514" s="3">
        <f t="shared" si="38"/>
        <v>0</v>
      </c>
      <c r="W514" s="3">
        <f t="shared" si="39"/>
        <v>0</v>
      </c>
      <c r="X514" s="3">
        <f t="shared" si="40"/>
        <v>0</v>
      </c>
    </row>
    <row r="515" spans="1:24" x14ac:dyDescent="0.25">
      <c r="A515">
        <v>25436</v>
      </c>
      <c r="B515" t="s">
        <v>519</v>
      </c>
      <c r="C515" t="s">
        <v>577</v>
      </c>
      <c r="D515" t="s">
        <v>521</v>
      </c>
      <c r="E515" s="42">
        <v>42022853</v>
      </c>
      <c r="F515" s="42">
        <v>2260519</v>
      </c>
      <c r="G515" s="42">
        <v>25794255</v>
      </c>
      <c r="H515" s="42">
        <v>6660438</v>
      </c>
      <c r="I515" s="42">
        <v>76738065</v>
      </c>
      <c r="K515">
        <v>25436</v>
      </c>
      <c r="L515" t="s">
        <v>519</v>
      </c>
      <c r="M515" t="s">
        <v>1675</v>
      </c>
      <c r="N515" s="42">
        <v>42022853</v>
      </c>
      <c r="O515" s="42">
        <v>2260519</v>
      </c>
      <c r="P515" s="42">
        <v>25794255</v>
      </c>
      <c r="Q515" s="42">
        <v>6660438</v>
      </c>
      <c r="R515" s="42">
        <v>76738065</v>
      </c>
      <c r="T515" s="3">
        <f t="shared" si="36"/>
        <v>0</v>
      </c>
      <c r="U515" s="3">
        <f t="shared" si="37"/>
        <v>0</v>
      </c>
      <c r="V515" s="3">
        <f t="shared" si="38"/>
        <v>0</v>
      </c>
      <c r="W515" s="3">
        <f t="shared" si="39"/>
        <v>0</v>
      </c>
      <c r="X515" s="3">
        <f t="shared" si="40"/>
        <v>0</v>
      </c>
    </row>
    <row r="516" spans="1:24" x14ac:dyDescent="0.25">
      <c r="A516">
        <v>25438</v>
      </c>
      <c r="B516" t="s">
        <v>519</v>
      </c>
      <c r="C516" t="s">
        <v>578</v>
      </c>
      <c r="D516" t="s">
        <v>521</v>
      </c>
      <c r="E516" s="42">
        <v>157742586</v>
      </c>
      <c r="F516" s="42">
        <v>13918079</v>
      </c>
      <c r="G516" s="42">
        <v>117195320</v>
      </c>
      <c r="H516" s="42">
        <v>26641752</v>
      </c>
      <c r="I516" s="42">
        <v>315497737</v>
      </c>
      <c r="K516">
        <v>25438</v>
      </c>
      <c r="L516" t="s">
        <v>519</v>
      </c>
      <c r="M516" t="s">
        <v>1676</v>
      </c>
      <c r="N516" s="42">
        <v>157742586</v>
      </c>
      <c r="O516" s="42">
        <v>13918079</v>
      </c>
      <c r="P516" s="42">
        <v>117195320</v>
      </c>
      <c r="Q516" s="42">
        <v>26641752</v>
      </c>
      <c r="R516" s="42">
        <v>315497737</v>
      </c>
      <c r="T516" s="3">
        <f t="shared" ref="T516:T579" si="41">E516-N516</f>
        <v>0</v>
      </c>
      <c r="U516" s="3">
        <f t="shared" ref="U516:U579" si="42">F516-O516</f>
        <v>0</v>
      </c>
      <c r="V516" s="3">
        <f t="shared" ref="V516:V579" si="43">G516-P516</f>
        <v>0</v>
      </c>
      <c r="W516" s="3">
        <f t="shared" ref="W516:W579" si="44">H516-Q516</f>
        <v>0</v>
      </c>
      <c r="X516" s="3">
        <f t="shared" ref="X516:X579" si="45">I516-R516</f>
        <v>0</v>
      </c>
    </row>
    <row r="517" spans="1:24" x14ac:dyDescent="0.25">
      <c r="A517">
        <v>25473</v>
      </c>
      <c r="B517" t="s">
        <v>579</v>
      </c>
      <c r="C517" t="s">
        <v>580</v>
      </c>
      <c r="D517" t="s">
        <v>521</v>
      </c>
      <c r="E517" s="42">
        <v>1338443928</v>
      </c>
      <c r="F517" s="42">
        <v>154302016</v>
      </c>
      <c r="G517" s="42">
        <v>129820132</v>
      </c>
      <c r="H517" s="42">
        <v>39962628</v>
      </c>
      <c r="I517" s="42">
        <v>1662528704</v>
      </c>
      <c r="K517">
        <v>25473</v>
      </c>
      <c r="L517" t="s">
        <v>519</v>
      </c>
      <c r="M517" t="s">
        <v>579</v>
      </c>
      <c r="N517" s="42">
        <v>1338443928</v>
      </c>
      <c r="O517" s="42">
        <v>154302016</v>
      </c>
      <c r="P517" s="42">
        <v>129820132</v>
      </c>
      <c r="Q517" s="42">
        <v>39962628</v>
      </c>
      <c r="R517" s="42">
        <v>1662528704</v>
      </c>
      <c r="T517" s="3">
        <f t="shared" si="41"/>
        <v>0</v>
      </c>
      <c r="U517" s="3">
        <f t="shared" si="42"/>
        <v>0</v>
      </c>
      <c r="V517" s="3">
        <f t="shared" si="43"/>
        <v>0</v>
      </c>
      <c r="W517" s="3">
        <f t="shared" si="44"/>
        <v>0</v>
      </c>
      <c r="X517" s="3">
        <f t="shared" si="45"/>
        <v>0</v>
      </c>
    </row>
    <row r="518" spans="1:24" x14ac:dyDescent="0.25">
      <c r="A518">
        <v>25483</v>
      </c>
      <c r="B518" t="s">
        <v>519</v>
      </c>
      <c r="C518" t="s">
        <v>113</v>
      </c>
      <c r="D518" t="s">
        <v>521</v>
      </c>
      <c r="E518" s="42">
        <v>24483479</v>
      </c>
      <c r="F518" s="42">
        <v>694252</v>
      </c>
      <c r="G518" s="42">
        <v>26373689</v>
      </c>
      <c r="H518" s="42">
        <v>6660438</v>
      </c>
      <c r="I518" s="42">
        <v>58211858</v>
      </c>
      <c r="K518">
        <v>25483</v>
      </c>
      <c r="L518" t="s">
        <v>519</v>
      </c>
      <c r="M518" t="s">
        <v>791</v>
      </c>
      <c r="N518" s="42">
        <v>24483479</v>
      </c>
      <c r="O518" s="42">
        <v>694252</v>
      </c>
      <c r="P518" s="42">
        <v>26373689</v>
      </c>
      <c r="Q518" s="42">
        <v>6660438</v>
      </c>
      <c r="R518" s="42">
        <v>58211858</v>
      </c>
      <c r="T518" s="3">
        <f t="shared" si="41"/>
        <v>0</v>
      </c>
      <c r="U518" s="3">
        <f t="shared" si="42"/>
        <v>0</v>
      </c>
      <c r="V518" s="3">
        <f t="shared" si="43"/>
        <v>0</v>
      </c>
      <c r="W518" s="3">
        <f t="shared" si="44"/>
        <v>0</v>
      </c>
      <c r="X518" s="3">
        <f t="shared" si="45"/>
        <v>0</v>
      </c>
    </row>
    <row r="519" spans="1:24" x14ac:dyDescent="0.25">
      <c r="A519">
        <v>25486</v>
      </c>
      <c r="B519" t="s">
        <v>519</v>
      </c>
      <c r="C519" t="s">
        <v>581</v>
      </c>
      <c r="D519" t="s">
        <v>521</v>
      </c>
      <c r="E519" s="42">
        <v>252070240</v>
      </c>
      <c r="F519" s="42">
        <v>0</v>
      </c>
      <c r="G519" s="42">
        <v>49994640</v>
      </c>
      <c r="H519" s="42">
        <v>13320876</v>
      </c>
      <c r="I519" s="42">
        <v>315385756</v>
      </c>
      <c r="K519">
        <v>25486</v>
      </c>
      <c r="L519" t="s">
        <v>519</v>
      </c>
      <c r="M519" t="s">
        <v>1677</v>
      </c>
      <c r="N519" s="42">
        <v>252070240</v>
      </c>
      <c r="O519" s="42">
        <v>0</v>
      </c>
      <c r="P519" s="42">
        <v>49994640</v>
      </c>
      <c r="Q519" s="42">
        <v>13320876</v>
      </c>
      <c r="R519" s="42">
        <v>315385756</v>
      </c>
      <c r="T519" s="3">
        <f t="shared" si="41"/>
        <v>0</v>
      </c>
      <c r="U519" s="3">
        <f t="shared" si="42"/>
        <v>0</v>
      </c>
      <c r="V519" s="3">
        <f t="shared" si="43"/>
        <v>0</v>
      </c>
      <c r="W519" s="3">
        <f t="shared" si="44"/>
        <v>0</v>
      </c>
      <c r="X519" s="3">
        <f t="shared" si="45"/>
        <v>0</v>
      </c>
    </row>
    <row r="520" spans="1:24" x14ac:dyDescent="0.25">
      <c r="A520">
        <v>25488</v>
      </c>
      <c r="B520" t="s">
        <v>519</v>
      </c>
      <c r="C520" t="s">
        <v>582</v>
      </c>
      <c r="D520" t="s">
        <v>521</v>
      </c>
      <c r="E520" s="42">
        <v>112688335</v>
      </c>
      <c r="F520" s="42">
        <v>6796935</v>
      </c>
      <c r="G520" s="42">
        <v>77625207</v>
      </c>
      <c r="H520" s="42">
        <v>19981314</v>
      </c>
      <c r="I520" s="42">
        <v>217091791</v>
      </c>
      <c r="K520">
        <v>25488</v>
      </c>
      <c r="L520" t="s">
        <v>519</v>
      </c>
      <c r="M520" t="s">
        <v>1678</v>
      </c>
      <c r="N520" s="42">
        <v>112688335</v>
      </c>
      <c r="O520" s="42">
        <v>6796935</v>
      </c>
      <c r="P520" s="42">
        <v>77625207</v>
      </c>
      <c r="Q520" s="42">
        <v>19981314</v>
      </c>
      <c r="R520" s="42">
        <v>217091791</v>
      </c>
      <c r="T520" s="3">
        <f t="shared" si="41"/>
        <v>0</v>
      </c>
      <c r="U520" s="3">
        <f t="shared" si="42"/>
        <v>0</v>
      </c>
      <c r="V520" s="3">
        <f t="shared" si="43"/>
        <v>0</v>
      </c>
      <c r="W520" s="3">
        <f t="shared" si="44"/>
        <v>0</v>
      </c>
      <c r="X520" s="3">
        <f t="shared" si="45"/>
        <v>0</v>
      </c>
    </row>
    <row r="521" spans="1:24" x14ac:dyDescent="0.25">
      <c r="A521">
        <v>25489</v>
      </c>
      <c r="B521" t="s">
        <v>519</v>
      </c>
      <c r="C521" t="s">
        <v>583</v>
      </c>
      <c r="D521" t="s">
        <v>521</v>
      </c>
      <c r="E521" s="42">
        <v>47440529</v>
      </c>
      <c r="F521" s="42">
        <v>1910779</v>
      </c>
      <c r="G521" s="42">
        <v>54317684</v>
      </c>
      <c r="H521" s="42">
        <v>13320876</v>
      </c>
      <c r="I521" s="42">
        <v>116989868</v>
      </c>
      <c r="K521">
        <v>25489</v>
      </c>
      <c r="L521" t="s">
        <v>519</v>
      </c>
      <c r="M521" t="s">
        <v>1679</v>
      </c>
      <c r="N521" s="42">
        <v>47440529</v>
      </c>
      <c r="O521" s="42">
        <v>1910779</v>
      </c>
      <c r="P521" s="42">
        <v>54317684</v>
      </c>
      <c r="Q521" s="42">
        <v>13320876</v>
      </c>
      <c r="R521" s="42">
        <v>116989868</v>
      </c>
      <c r="T521" s="3">
        <f t="shared" si="41"/>
        <v>0</v>
      </c>
      <c r="U521" s="3">
        <f t="shared" si="42"/>
        <v>0</v>
      </c>
      <c r="V521" s="3">
        <f t="shared" si="43"/>
        <v>0</v>
      </c>
      <c r="W521" s="3">
        <f t="shared" si="44"/>
        <v>0</v>
      </c>
      <c r="X521" s="3">
        <f t="shared" si="45"/>
        <v>0</v>
      </c>
    </row>
    <row r="522" spans="1:24" x14ac:dyDescent="0.25">
      <c r="A522">
        <v>25491</v>
      </c>
      <c r="B522" t="s">
        <v>519</v>
      </c>
      <c r="C522" t="s">
        <v>584</v>
      </c>
      <c r="D522" t="s">
        <v>521</v>
      </c>
      <c r="E522" s="42">
        <v>87028327</v>
      </c>
      <c r="F522" s="42">
        <v>1578741</v>
      </c>
      <c r="G522" s="42">
        <v>53291768</v>
      </c>
      <c r="H522" s="42">
        <v>13320876</v>
      </c>
      <c r="I522" s="42">
        <v>155219712</v>
      </c>
      <c r="K522">
        <v>25491</v>
      </c>
      <c r="L522" t="s">
        <v>519</v>
      </c>
      <c r="M522" t="s">
        <v>1680</v>
      </c>
      <c r="N522" s="42">
        <v>87028327</v>
      </c>
      <c r="O522" s="42">
        <v>1578741</v>
      </c>
      <c r="P522" s="42">
        <v>53291768</v>
      </c>
      <c r="Q522" s="42">
        <v>13320876</v>
      </c>
      <c r="R522" s="42">
        <v>155219712</v>
      </c>
      <c r="T522" s="3">
        <f t="shared" si="41"/>
        <v>0</v>
      </c>
      <c r="U522" s="3">
        <f t="shared" si="42"/>
        <v>0</v>
      </c>
      <c r="V522" s="3">
        <f t="shared" si="43"/>
        <v>0</v>
      </c>
      <c r="W522" s="3">
        <f t="shared" si="44"/>
        <v>0</v>
      </c>
      <c r="X522" s="3">
        <f t="shared" si="45"/>
        <v>0</v>
      </c>
    </row>
    <row r="523" spans="1:24" x14ac:dyDescent="0.25">
      <c r="A523">
        <v>25506</v>
      </c>
      <c r="B523" t="s">
        <v>519</v>
      </c>
      <c r="C523" t="s">
        <v>585</v>
      </c>
      <c r="D523" t="s">
        <v>521</v>
      </c>
      <c r="E523" s="42">
        <v>74363624</v>
      </c>
      <c r="F523" s="42">
        <v>3311934</v>
      </c>
      <c r="G523" s="42">
        <v>27289035</v>
      </c>
      <c r="H523" s="42">
        <v>6660438</v>
      </c>
      <c r="I523" s="42">
        <v>111625031</v>
      </c>
      <c r="K523">
        <v>25506</v>
      </c>
      <c r="L523" t="s">
        <v>519</v>
      </c>
      <c r="M523" t="s">
        <v>1681</v>
      </c>
      <c r="N523" s="42">
        <v>74363624</v>
      </c>
      <c r="O523" s="42">
        <v>3311934</v>
      </c>
      <c r="P523" s="42">
        <v>27289035</v>
      </c>
      <c r="Q523" s="42">
        <v>6660438</v>
      </c>
      <c r="R523" s="42">
        <v>111625031</v>
      </c>
      <c r="T523" s="3">
        <f t="shared" si="41"/>
        <v>0</v>
      </c>
      <c r="U523" s="3">
        <f t="shared" si="42"/>
        <v>0</v>
      </c>
      <c r="V523" s="3">
        <f t="shared" si="43"/>
        <v>0</v>
      </c>
      <c r="W523" s="3">
        <f t="shared" si="44"/>
        <v>0</v>
      </c>
      <c r="X523" s="3">
        <f t="shared" si="45"/>
        <v>0</v>
      </c>
    </row>
    <row r="524" spans="1:24" x14ac:dyDescent="0.25">
      <c r="A524">
        <v>25513</v>
      </c>
      <c r="B524" t="s">
        <v>519</v>
      </c>
      <c r="C524" t="s">
        <v>586</v>
      </c>
      <c r="D524" t="s">
        <v>521</v>
      </c>
      <c r="E524" s="42">
        <v>414318992</v>
      </c>
      <c r="F524" s="42">
        <v>46593911</v>
      </c>
      <c r="G524" s="42">
        <v>155621694</v>
      </c>
      <c r="H524" s="42">
        <v>39962628</v>
      </c>
      <c r="I524" s="42">
        <v>656497225</v>
      </c>
      <c r="K524">
        <v>25513</v>
      </c>
      <c r="L524" t="s">
        <v>519</v>
      </c>
      <c r="M524" t="s">
        <v>1682</v>
      </c>
      <c r="N524" s="42">
        <v>414318992</v>
      </c>
      <c r="O524" s="42">
        <v>46593911</v>
      </c>
      <c r="P524" s="42">
        <v>155621694</v>
      </c>
      <c r="Q524" s="42">
        <v>39962628</v>
      </c>
      <c r="R524" s="42">
        <v>656497225</v>
      </c>
      <c r="T524" s="3">
        <f t="shared" si="41"/>
        <v>0</v>
      </c>
      <c r="U524" s="3">
        <f t="shared" si="42"/>
        <v>0</v>
      </c>
      <c r="V524" s="3">
        <f t="shared" si="43"/>
        <v>0</v>
      </c>
      <c r="W524" s="3">
        <f t="shared" si="44"/>
        <v>0</v>
      </c>
      <c r="X524" s="3">
        <f t="shared" si="45"/>
        <v>0</v>
      </c>
    </row>
    <row r="525" spans="1:24" x14ac:dyDescent="0.25">
      <c r="A525">
        <v>25518</v>
      </c>
      <c r="B525" t="s">
        <v>519</v>
      </c>
      <c r="C525" t="s">
        <v>587</v>
      </c>
      <c r="D525" t="s">
        <v>521</v>
      </c>
      <c r="E525" s="42">
        <v>66353091</v>
      </c>
      <c r="F525" s="42">
        <v>5144167</v>
      </c>
      <c r="G525" s="42">
        <v>65910038</v>
      </c>
      <c r="H525" s="42">
        <v>13320876</v>
      </c>
      <c r="I525" s="42">
        <v>150728172</v>
      </c>
      <c r="K525">
        <v>25518</v>
      </c>
      <c r="L525" t="s">
        <v>519</v>
      </c>
      <c r="M525" t="s">
        <v>1683</v>
      </c>
      <c r="N525" s="42">
        <v>66353091</v>
      </c>
      <c r="O525" s="42">
        <v>5144167</v>
      </c>
      <c r="P525" s="42">
        <v>65910038</v>
      </c>
      <c r="Q525" s="42">
        <v>13320876</v>
      </c>
      <c r="R525" s="42">
        <v>150728172</v>
      </c>
      <c r="T525" s="3">
        <f t="shared" si="41"/>
        <v>0</v>
      </c>
      <c r="U525" s="3">
        <f t="shared" si="42"/>
        <v>0</v>
      </c>
      <c r="V525" s="3">
        <f t="shared" si="43"/>
        <v>0</v>
      </c>
      <c r="W525" s="3">
        <f t="shared" si="44"/>
        <v>0</v>
      </c>
      <c r="X525" s="3">
        <f t="shared" si="45"/>
        <v>0</v>
      </c>
    </row>
    <row r="526" spans="1:24" x14ac:dyDescent="0.25">
      <c r="A526">
        <v>25524</v>
      </c>
      <c r="B526" t="s">
        <v>519</v>
      </c>
      <c r="C526" t="s">
        <v>588</v>
      </c>
      <c r="D526" t="s">
        <v>521</v>
      </c>
      <c r="E526" s="42">
        <v>85126526</v>
      </c>
      <c r="F526" s="42">
        <v>2088276</v>
      </c>
      <c r="G526" s="42">
        <v>54292846</v>
      </c>
      <c r="H526" s="42">
        <v>13320876</v>
      </c>
      <c r="I526" s="42">
        <v>154828524</v>
      </c>
      <c r="K526">
        <v>25524</v>
      </c>
      <c r="L526" t="s">
        <v>519</v>
      </c>
      <c r="M526" t="s">
        <v>1684</v>
      </c>
      <c r="N526" s="42">
        <v>85126526</v>
      </c>
      <c r="O526" s="42">
        <v>2088276</v>
      </c>
      <c r="P526" s="42">
        <v>54292846</v>
      </c>
      <c r="Q526" s="42">
        <v>13320876</v>
      </c>
      <c r="R526" s="42">
        <v>154828524</v>
      </c>
      <c r="T526" s="3">
        <f t="shared" si="41"/>
        <v>0</v>
      </c>
      <c r="U526" s="3">
        <f t="shared" si="42"/>
        <v>0</v>
      </c>
      <c r="V526" s="3">
        <f t="shared" si="43"/>
        <v>0</v>
      </c>
      <c r="W526" s="3">
        <f t="shared" si="44"/>
        <v>0</v>
      </c>
      <c r="X526" s="3">
        <f t="shared" si="45"/>
        <v>0</v>
      </c>
    </row>
    <row r="527" spans="1:24" x14ac:dyDescent="0.25">
      <c r="A527">
        <v>25530</v>
      </c>
      <c r="B527" t="s">
        <v>519</v>
      </c>
      <c r="C527" t="s">
        <v>589</v>
      </c>
      <c r="D527" t="s">
        <v>521</v>
      </c>
      <c r="E527" s="42">
        <v>197548221</v>
      </c>
      <c r="F527" s="42">
        <v>15644725</v>
      </c>
      <c r="G527" s="42">
        <v>83527311</v>
      </c>
      <c r="H527" s="42">
        <v>19981314</v>
      </c>
      <c r="I527" s="42">
        <v>316701571</v>
      </c>
      <c r="K527">
        <v>25530</v>
      </c>
      <c r="L527" t="s">
        <v>519</v>
      </c>
      <c r="M527" t="s">
        <v>1685</v>
      </c>
      <c r="N527" s="42">
        <v>197548221</v>
      </c>
      <c r="O527" s="42">
        <v>15644725</v>
      </c>
      <c r="P527" s="42">
        <v>83527311</v>
      </c>
      <c r="Q527" s="42">
        <v>19981314</v>
      </c>
      <c r="R527" s="42">
        <v>316701571</v>
      </c>
      <c r="T527" s="3">
        <f t="shared" si="41"/>
        <v>0</v>
      </c>
      <c r="U527" s="3">
        <f t="shared" si="42"/>
        <v>0</v>
      </c>
      <c r="V527" s="3">
        <f t="shared" si="43"/>
        <v>0</v>
      </c>
      <c r="W527" s="3">
        <f t="shared" si="44"/>
        <v>0</v>
      </c>
      <c r="X527" s="3">
        <f t="shared" si="45"/>
        <v>0</v>
      </c>
    </row>
    <row r="528" spans="1:24" x14ac:dyDescent="0.25">
      <c r="A528">
        <v>25535</v>
      </c>
      <c r="B528" t="s">
        <v>519</v>
      </c>
      <c r="C528" t="s">
        <v>590</v>
      </c>
      <c r="D528" t="s">
        <v>521</v>
      </c>
      <c r="E528" s="42">
        <v>215697876</v>
      </c>
      <c r="F528" s="42">
        <v>9433238</v>
      </c>
      <c r="G528" s="42">
        <v>51882424</v>
      </c>
      <c r="H528" s="42">
        <v>13320876</v>
      </c>
      <c r="I528" s="42">
        <v>290334414</v>
      </c>
      <c r="K528">
        <v>25535</v>
      </c>
      <c r="L528" t="s">
        <v>519</v>
      </c>
      <c r="M528" t="s">
        <v>1686</v>
      </c>
      <c r="N528" s="42">
        <v>215697876</v>
      </c>
      <c r="O528" s="42">
        <v>9433238</v>
      </c>
      <c r="P528" s="42">
        <v>51882424</v>
      </c>
      <c r="Q528" s="42">
        <v>13320876</v>
      </c>
      <c r="R528" s="42">
        <v>290334414</v>
      </c>
      <c r="T528" s="3">
        <f t="shared" si="41"/>
        <v>0</v>
      </c>
      <c r="U528" s="3">
        <f t="shared" si="42"/>
        <v>0</v>
      </c>
      <c r="V528" s="3">
        <f t="shared" si="43"/>
        <v>0</v>
      </c>
      <c r="W528" s="3">
        <f t="shared" si="44"/>
        <v>0</v>
      </c>
      <c r="X528" s="3">
        <f t="shared" si="45"/>
        <v>0</v>
      </c>
    </row>
    <row r="529" spans="1:24" x14ac:dyDescent="0.25">
      <c r="A529">
        <v>25572</v>
      </c>
      <c r="B529" t="s">
        <v>519</v>
      </c>
      <c r="C529" t="s">
        <v>591</v>
      </c>
      <c r="D529" t="s">
        <v>521</v>
      </c>
      <c r="E529" s="42">
        <v>239931196</v>
      </c>
      <c r="F529" s="42">
        <v>34086814</v>
      </c>
      <c r="G529" s="42">
        <v>109509860</v>
      </c>
      <c r="H529" s="42">
        <v>26641752</v>
      </c>
      <c r="I529" s="42">
        <v>410169622</v>
      </c>
      <c r="K529">
        <v>25572</v>
      </c>
      <c r="L529" t="s">
        <v>519</v>
      </c>
      <c r="M529" t="s">
        <v>1687</v>
      </c>
      <c r="N529" s="42">
        <v>239931196</v>
      </c>
      <c r="O529" s="42">
        <v>34086814</v>
      </c>
      <c r="P529" s="42">
        <v>109509860</v>
      </c>
      <c r="Q529" s="42">
        <v>26641752</v>
      </c>
      <c r="R529" s="42">
        <v>410169622</v>
      </c>
      <c r="T529" s="3">
        <f t="shared" si="41"/>
        <v>0</v>
      </c>
      <c r="U529" s="3">
        <f t="shared" si="42"/>
        <v>0</v>
      </c>
      <c r="V529" s="3">
        <f t="shared" si="43"/>
        <v>0</v>
      </c>
      <c r="W529" s="3">
        <f t="shared" si="44"/>
        <v>0</v>
      </c>
      <c r="X529" s="3">
        <f t="shared" si="45"/>
        <v>0</v>
      </c>
    </row>
    <row r="530" spans="1:24" x14ac:dyDescent="0.25">
      <c r="A530">
        <v>25580</v>
      </c>
      <c r="B530" t="s">
        <v>519</v>
      </c>
      <c r="C530" t="s">
        <v>592</v>
      </c>
      <c r="D530" t="s">
        <v>521</v>
      </c>
      <c r="E530" s="42">
        <v>38223453</v>
      </c>
      <c r="F530" s="42">
        <v>5242664</v>
      </c>
      <c r="G530" s="42">
        <v>26508131</v>
      </c>
      <c r="H530" s="42">
        <v>6660438</v>
      </c>
      <c r="I530" s="42">
        <v>76634686</v>
      </c>
      <c r="K530">
        <v>25580</v>
      </c>
      <c r="L530" t="s">
        <v>519</v>
      </c>
      <c r="M530" t="s">
        <v>1688</v>
      </c>
      <c r="N530" s="42">
        <v>38223453</v>
      </c>
      <c r="O530" s="42">
        <v>5242664</v>
      </c>
      <c r="P530" s="42">
        <v>26508131</v>
      </c>
      <c r="Q530" s="42">
        <v>6660438</v>
      </c>
      <c r="R530" s="42">
        <v>76634686</v>
      </c>
      <c r="T530" s="3">
        <f t="shared" si="41"/>
        <v>0</v>
      </c>
      <c r="U530" s="3">
        <f t="shared" si="42"/>
        <v>0</v>
      </c>
      <c r="V530" s="3">
        <f t="shared" si="43"/>
        <v>0</v>
      </c>
      <c r="W530" s="3">
        <f t="shared" si="44"/>
        <v>0</v>
      </c>
      <c r="X530" s="3">
        <f t="shared" si="45"/>
        <v>0</v>
      </c>
    </row>
    <row r="531" spans="1:24" x14ac:dyDescent="0.25">
      <c r="A531">
        <v>25592</v>
      </c>
      <c r="B531" t="s">
        <v>519</v>
      </c>
      <c r="C531" t="s">
        <v>593</v>
      </c>
      <c r="D531" t="s">
        <v>521</v>
      </c>
      <c r="E531" s="42">
        <v>83786516</v>
      </c>
      <c r="F531" s="42">
        <v>16757303</v>
      </c>
      <c r="G531" s="42">
        <v>53448310</v>
      </c>
      <c r="H531" s="42">
        <v>13320876</v>
      </c>
      <c r="I531" s="42">
        <v>167313005</v>
      </c>
      <c r="K531">
        <v>25592</v>
      </c>
      <c r="L531" t="s">
        <v>519</v>
      </c>
      <c r="M531" t="s">
        <v>1689</v>
      </c>
      <c r="N531" s="42">
        <v>83786516</v>
      </c>
      <c r="O531" s="42">
        <v>16757303</v>
      </c>
      <c r="P531" s="42">
        <v>53448310</v>
      </c>
      <c r="Q531" s="42">
        <v>13320876</v>
      </c>
      <c r="R531" s="42">
        <v>167313005</v>
      </c>
      <c r="T531" s="3">
        <f t="shared" si="41"/>
        <v>0</v>
      </c>
      <c r="U531" s="3">
        <f t="shared" si="42"/>
        <v>0</v>
      </c>
      <c r="V531" s="3">
        <f t="shared" si="43"/>
        <v>0</v>
      </c>
      <c r="W531" s="3">
        <f t="shared" si="44"/>
        <v>0</v>
      </c>
      <c r="X531" s="3">
        <f t="shared" si="45"/>
        <v>0</v>
      </c>
    </row>
    <row r="532" spans="1:24" x14ac:dyDescent="0.25">
      <c r="A532">
        <v>25594</v>
      </c>
      <c r="B532" t="s">
        <v>519</v>
      </c>
      <c r="C532" t="s">
        <v>594</v>
      </c>
      <c r="D532" t="s">
        <v>521</v>
      </c>
      <c r="E532" s="42">
        <v>126131078</v>
      </c>
      <c r="F532" s="42">
        <v>24580735</v>
      </c>
      <c r="G532" s="42">
        <v>52676882</v>
      </c>
      <c r="H532" s="42">
        <v>13320876</v>
      </c>
      <c r="I532" s="42">
        <v>216709571</v>
      </c>
      <c r="K532">
        <v>25594</v>
      </c>
      <c r="L532" t="s">
        <v>519</v>
      </c>
      <c r="M532" t="s">
        <v>1690</v>
      </c>
      <c r="N532" s="42">
        <v>126131078</v>
      </c>
      <c r="O532" s="42">
        <v>24580735</v>
      </c>
      <c r="P532" s="42">
        <v>52676882</v>
      </c>
      <c r="Q532" s="42">
        <v>13320876</v>
      </c>
      <c r="R532" s="42">
        <v>216709571</v>
      </c>
      <c r="T532" s="3">
        <f t="shared" si="41"/>
        <v>0</v>
      </c>
      <c r="U532" s="3">
        <f t="shared" si="42"/>
        <v>0</v>
      </c>
      <c r="V532" s="3">
        <f t="shared" si="43"/>
        <v>0</v>
      </c>
      <c r="W532" s="3">
        <f t="shared" si="44"/>
        <v>0</v>
      </c>
      <c r="X532" s="3">
        <f t="shared" si="45"/>
        <v>0</v>
      </c>
    </row>
    <row r="533" spans="1:24" x14ac:dyDescent="0.25">
      <c r="A533">
        <v>25596</v>
      </c>
      <c r="B533" t="s">
        <v>519</v>
      </c>
      <c r="C533" t="s">
        <v>595</v>
      </c>
      <c r="D533" t="s">
        <v>521</v>
      </c>
      <c r="E533" s="42">
        <v>112524230</v>
      </c>
      <c r="F533" s="42">
        <v>9761073</v>
      </c>
      <c r="G533" s="42">
        <v>114473196</v>
      </c>
      <c r="H533" s="42">
        <v>26641752</v>
      </c>
      <c r="I533" s="42">
        <v>263400251</v>
      </c>
      <c r="K533">
        <v>25596</v>
      </c>
      <c r="L533" t="s">
        <v>519</v>
      </c>
      <c r="M533" t="s">
        <v>1691</v>
      </c>
      <c r="N533" s="42">
        <v>112524230</v>
      </c>
      <c r="O533" s="42">
        <v>9761073</v>
      </c>
      <c r="P533" s="42">
        <v>114473196</v>
      </c>
      <c r="Q533" s="42">
        <v>26641752</v>
      </c>
      <c r="R533" s="42">
        <v>263400251</v>
      </c>
      <c r="T533" s="3">
        <f t="shared" si="41"/>
        <v>0</v>
      </c>
      <c r="U533" s="3">
        <f t="shared" si="42"/>
        <v>0</v>
      </c>
      <c r="V533" s="3">
        <f t="shared" si="43"/>
        <v>0</v>
      </c>
      <c r="W533" s="3">
        <f t="shared" si="44"/>
        <v>0</v>
      </c>
      <c r="X533" s="3">
        <f t="shared" si="45"/>
        <v>0</v>
      </c>
    </row>
    <row r="534" spans="1:24" x14ac:dyDescent="0.25">
      <c r="A534">
        <v>25599</v>
      </c>
      <c r="B534" t="s">
        <v>519</v>
      </c>
      <c r="C534" t="s">
        <v>596</v>
      </c>
      <c r="D534" t="s">
        <v>521</v>
      </c>
      <c r="E534" s="42">
        <v>122068826</v>
      </c>
      <c r="F534" s="42">
        <v>3615768</v>
      </c>
      <c r="G534" s="42">
        <v>28570480</v>
      </c>
      <c r="H534" s="42">
        <v>6660438</v>
      </c>
      <c r="I534" s="42">
        <v>160915512</v>
      </c>
      <c r="K534">
        <v>25599</v>
      </c>
      <c r="L534" t="s">
        <v>519</v>
      </c>
      <c r="M534" t="s">
        <v>1692</v>
      </c>
      <c r="N534" s="42">
        <v>122068826</v>
      </c>
      <c r="O534" s="42">
        <v>3615768</v>
      </c>
      <c r="P534" s="42">
        <v>28570480</v>
      </c>
      <c r="Q534" s="42">
        <v>6660438</v>
      </c>
      <c r="R534" s="42">
        <v>160915512</v>
      </c>
      <c r="T534" s="3">
        <f t="shared" si="41"/>
        <v>0</v>
      </c>
      <c r="U534" s="3">
        <f t="shared" si="42"/>
        <v>0</v>
      </c>
      <c r="V534" s="3">
        <f t="shared" si="43"/>
        <v>0</v>
      </c>
      <c r="W534" s="3">
        <f t="shared" si="44"/>
        <v>0</v>
      </c>
      <c r="X534" s="3">
        <f t="shared" si="45"/>
        <v>0</v>
      </c>
    </row>
    <row r="535" spans="1:24" x14ac:dyDescent="0.25">
      <c r="A535">
        <v>25612</v>
      </c>
      <c r="B535" t="s">
        <v>519</v>
      </c>
      <c r="C535" t="s">
        <v>597</v>
      </c>
      <c r="D535" t="s">
        <v>521</v>
      </c>
      <c r="E535" s="42">
        <v>145140382</v>
      </c>
      <c r="F535" s="42">
        <v>13561809</v>
      </c>
      <c r="G535" s="42">
        <v>26232454</v>
      </c>
      <c r="H535" s="42">
        <v>6660438</v>
      </c>
      <c r="I535" s="42">
        <v>191595083</v>
      </c>
      <c r="K535">
        <v>25612</v>
      </c>
      <c r="L535" t="s">
        <v>519</v>
      </c>
      <c r="M535" t="s">
        <v>1693</v>
      </c>
      <c r="N535" s="42">
        <v>145140382</v>
      </c>
      <c r="O535" s="42">
        <v>13561809</v>
      </c>
      <c r="P535" s="42">
        <v>26232454</v>
      </c>
      <c r="Q535" s="42">
        <v>6660438</v>
      </c>
      <c r="R535" s="42">
        <v>191595083</v>
      </c>
      <c r="T535" s="3">
        <f t="shared" si="41"/>
        <v>0</v>
      </c>
      <c r="U535" s="3">
        <f t="shared" si="42"/>
        <v>0</v>
      </c>
      <c r="V535" s="3">
        <f t="shared" si="43"/>
        <v>0</v>
      </c>
      <c r="W535" s="3">
        <f t="shared" si="44"/>
        <v>0</v>
      </c>
      <c r="X535" s="3">
        <f t="shared" si="45"/>
        <v>0</v>
      </c>
    </row>
    <row r="536" spans="1:24" x14ac:dyDescent="0.25">
      <c r="A536">
        <v>25645</v>
      </c>
      <c r="B536" t="s">
        <v>519</v>
      </c>
      <c r="C536" t="s">
        <v>598</v>
      </c>
      <c r="D536" t="s">
        <v>521</v>
      </c>
      <c r="E536" s="42">
        <v>158062723</v>
      </c>
      <c r="F536" s="42">
        <v>6870790</v>
      </c>
      <c r="G536" s="42">
        <v>51464728</v>
      </c>
      <c r="H536" s="42">
        <v>13320876</v>
      </c>
      <c r="I536" s="42">
        <v>229719117</v>
      </c>
      <c r="K536">
        <v>25645</v>
      </c>
      <c r="L536" t="s">
        <v>519</v>
      </c>
      <c r="M536" t="s">
        <v>1694</v>
      </c>
      <c r="N536" s="42">
        <v>158062723</v>
      </c>
      <c r="O536" s="42">
        <v>6870790</v>
      </c>
      <c r="P536" s="42">
        <v>51464728</v>
      </c>
      <c r="Q536" s="42">
        <v>13320876</v>
      </c>
      <c r="R536" s="42">
        <v>229719117</v>
      </c>
      <c r="T536" s="3">
        <f t="shared" si="41"/>
        <v>0</v>
      </c>
      <c r="U536" s="3">
        <f t="shared" si="42"/>
        <v>0</v>
      </c>
      <c r="V536" s="3">
        <f t="shared" si="43"/>
        <v>0</v>
      </c>
      <c r="W536" s="3">
        <f t="shared" si="44"/>
        <v>0</v>
      </c>
      <c r="X536" s="3">
        <f t="shared" si="45"/>
        <v>0</v>
      </c>
    </row>
    <row r="537" spans="1:24" x14ac:dyDescent="0.25">
      <c r="A537">
        <v>25649</v>
      </c>
      <c r="B537" t="s">
        <v>519</v>
      </c>
      <c r="C537" t="s">
        <v>599</v>
      </c>
      <c r="D537" t="s">
        <v>521</v>
      </c>
      <c r="E537" s="42">
        <v>157595660</v>
      </c>
      <c r="F537" s="42">
        <v>13507862</v>
      </c>
      <c r="G537" s="42">
        <v>78206694</v>
      </c>
      <c r="H537" s="42">
        <v>19981314</v>
      </c>
      <c r="I537" s="42">
        <v>269291530</v>
      </c>
      <c r="K537">
        <v>25649</v>
      </c>
      <c r="L537" t="s">
        <v>519</v>
      </c>
      <c r="M537" t="s">
        <v>1695</v>
      </c>
      <c r="N537" s="42">
        <v>157595660</v>
      </c>
      <c r="O537" s="42">
        <v>13507862</v>
      </c>
      <c r="P537" s="42">
        <v>78206694</v>
      </c>
      <c r="Q537" s="42">
        <v>19981314</v>
      </c>
      <c r="R537" s="42">
        <v>269291530</v>
      </c>
      <c r="T537" s="3">
        <f t="shared" si="41"/>
        <v>0</v>
      </c>
      <c r="U537" s="3">
        <f t="shared" si="42"/>
        <v>0</v>
      </c>
      <c r="V537" s="3">
        <f t="shared" si="43"/>
        <v>0</v>
      </c>
      <c r="W537" s="3">
        <f t="shared" si="44"/>
        <v>0</v>
      </c>
      <c r="X537" s="3">
        <f t="shared" si="45"/>
        <v>0</v>
      </c>
    </row>
    <row r="538" spans="1:24" x14ac:dyDescent="0.25">
      <c r="A538">
        <v>25653</v>
      </c>
      <c r="B538" t="s">
        <v>519</v>
      </c>
      <c r="C538" t="s">
        <v>600</v>
      </c>
      <c r="D538" t="s">
        <v>521</v>
      </c>
      <c r="E538" s="42">
        <v>65535339</v>
      </c>
      <c r="F538" s="42">
        <v>1414306</v>
      </c>
      <c r="G538" s="42">
        <v>77719191</v>
      </c>
      <c r="H538" s="42">
        <v>19981314</v>
      </c>
      <c r="I538" s="42">
        <v>164650150</v>
      </c>
      <c r="K538">
        <v>25653</v>
      </c>
      <c r="L538" t="s">
        <v>519</v>
      </c>
      <c r="M538" t="s">
        <v>1696</v>
      </c>
      <c r="N538" s="42">
        <v>65535339</v>
      </c>
      <c r="O538" s="42">
        <v>1414306</v>
      </c>
      <c r="P538" s="42">
        <v>77719191</v>
      </c>
      <c r="Q538" s="42">
        <v>19981314</v>
      </c>
      <c r="R538" s="42">
        <v>164650150</v>
      </c>
      <c r="T538" s="3">
        <f t="shared" si="41"/>
        <v>0</v>
      </c>
      <c r="U538" s="3">
        <f t="shared" si="42"/>
        <v>0</v>
      </c>
      <c r="V538" s="3">
        <f t="shared" si="43"/>
        <v>0</v>
      </c>
      <c r="W538" s="3">
        <f t="shared" si="44"/>
        <v>0</v>
      </c>
      <c r="X538" s="3">
        <f t="shared" si="45"/>
        <v>0</v>
      </c>
    </row>
    <row r="539" spans="1:24" x14ac:dyDescent="0.25">
      <c r="A539">
        <v>25658</v>
      </c>
      <c r="B539" t="s">
        <v>519</v>
      </c>
      <c r="C539" t="s">
        <v>133</v>
      </c>
      <c r="D539" t="s">
        <v>521</v>
      </c>
      <c r="E539" s="42">
        <v>143290065</v>
      </c>
      <c r="F539" s="42">
        <v>5571973</v>
      </c>
      <c r="G539" s="42">
        <v>25770196</v>
      </c>
      <c r="H539" s="42">
        <v>6660438</v>
      </c>
      <c r="I539" s="42">
        <v>181292672</v>
      </c>
      <c r="K539">
        <v>25658</v>
      </c>
      <c r="L539" t="s">
        <v>519</v>
      </c>
      <c r="M539" t="s">
        <v>1285</v>
      </c>
      <c r="N539" s="42">
        <v>143290065</v>
      </c>
      <c r="O539" s="42">
        <v>5571973</v>
      </c>
      <c r="P539" s="42">
        <v>25770196</v>
      </c>
      <c r="Q539" s="42">
        <v>6660438</v>
      </c>
      <c r="R539" s="42">
        <v>181292672</v>
      </c>
      <c r="T539" s="3">
        <f t="shared" si="41"/>
        <v>0</v>
      </c>
      <c r="U539" s="3">
        <f t="shared" si="42"/>
        <v>0</v>
      </c>
      <c r="V539" s="3">
        <f t="shared" si="43"/>
        <v>0</v>
      </c>
      <c r="W539" s="3">
        <f t="shared" si="44"/>
        <v>0</v>
      </c>
      <c r="X539" s="3">
        <f t="shared" si="45"/>
        <v>0</v>
      </c>
    </row>
    <row r="540" spans="1:24" x14ac:dyDescent="0.25">
      <c r="A540">
        <v>25662</v>
      </c>
      <c r="B540" t="s">
        <v>519</v>
      </c>
      <c r="C540" t="s">
        <v>601</v>
      </c>
      <c r="D540" t="s">
        <v>521</v>
      </c>
      <c r="E540" s="42">
        <v>150212062</v>
      </c>
      <c r="F540" s="42">
        <v>8721887</v>
      </c>
      <c r="G540" s="42">
        <v>108694636</v>
      </c>
      <c r="H540" s="42">
        <v>26641752</v>
      </c>
      <c r="I540" s="42">
        <v>294270337</v>
      </c>
      <c r="K540">
        <v>25662</v>
      </c>
      <c r="L540" t="s">
        <v>519</v>
      </c>
      <c r="M540" t="s">
        <v>1697</v>
      </c>
      <c r="N540" s="42">
        <v>150212062</v>
      </c>
      <c r="O540" s="42">
        <v>8721887</v>
      </c>
      <c r="P540" s="42">
        <v>108694636</v>
      </c>
      <c r="Q540" s="42">
        <v>26641752</v>
      </c>
      <c r="R540" s="42">
        <v>294270337</v>
      </c>
      <c r="T540" s="3">
        <f t="shared" si="41"/>
        <v>0</v>
      </c>
      <c r="U540" s="3">
        <f t="shared" si="42"/>
        <v>0</v>
      </c>
      <c r="V540" s="3">
        <f t="shared" si="43"/>
        <v>0</v>
      </c>
      <c r="W540" s="3">
        <f t="shared" si="44"/>
        <v>0</v>
      </c>
      <c r="X540" s="3">
        <f t="shared" si="45"/>
        <v>0</v>
      </c>
    </row>
    <row r="541" spans="1:24" x14ac:dyDescent="0.25">
      <c r="A541">
        <v>25718</v>
      </c>
      <c r="B541" t="s">
        <v>519</v>
      </c>
      <c r="C541" t="s">
        <v>602</v>
      </c>
      <c r="D541" t="s">
        <v>521</v>
      </c>
      <c r="E541" s="42">
        <v>207103627</v>
      </c>
      <c r="F541" s="42">
        <v>15121191</v>
      </c>
      <c r="G541" s="42">
        <v>78088023</v>
      </c>
      <c r="H541" s="42">
        <v>19981314</v>
      </c>
      <c r="I541" s="42">
        <v>320294155</v>
      </c>
      <c r="K541">
        <v>25718</v>
      </c>
      <c r="L541" t="s">
        <v>519</v>
      </c>
      <c r="M541" t="s">
        <v>1698</v>
      </c>
      <c r="N541" s="42">
        <v>207103627</v>
      </c>
      <c r="O541" s="42">
        <v>15121191</v>
      </c>
      <c r="P541" s="42">
        <v>78088023</v>
      </c>
      <c r="Q541" s="42">
        <v>19981314</v>
      </c>
      <c r="R541" s="42">
        <v>320294155</v>
      </c>
      <c r="T541" s="3">
        <f t="shared" si="41"/>
        <v>0</v>
      </c>
      <c r="U541" s="3">
        <f t="shared" si="42"/>
        <v>0</v>
      </c>
      <c r="V541" s="3">
        <f t="shared" si="43"/>
        <v>0</v>
      </c>
      <c r="W541" s="3">
        <f t="shared" si="44"/>
        <v>0</v>
      </c>
      <c r="X541" s="3">
        <f t="shared" si="45"/>
        <v>0</v>
      </c>
    </row>
    <row r="542" spans="1:24" x14ac:dyDescent="0.25">
      <c r="A542">
        <v>25736</v>
      </c>
      <c r="B542" t="s">
        <v>519</v>
      </c>
      <c r="C542" t="s">
        <v>603</v>
      </c>
      <c r="D542" t="s">
        <v>521</v>
      </c>
      <c r="E542" s="42">
        <v>217952385</v>
      </c>
      <c r="F542" s="42">
        <v>8186753</v>
      </c>
      <c r="G542" s="42">
        <v>71211018</v>
      </c>
      <c r="H542" s="42">
        <v>19981314</v>
      </c>
      <c r="I542" s="42">
        <v>317331470</v>
      </c>
      <c r="K542">
        <v>25736</v>
      </c>
      <c r="L542" t="s">
        <v>519</v>
      </c>
      <c r="M542" t="s">
        <v>1699</v>
      </c>
      <c r="N542" s="42">
        <v>217952385</v>
      </c>
      <c r="O542" s="42">
        <v>8186753</v>
      </c>
      <c r="P542" s="42">
        <v>71211018</v>
      </c>
      <c r="Q542" s="42">
        <v>19981314</v>
      </c>
      <c r="R542" s="42">
        <v>317331470</v>
      </c>
      <c r="T542" s="3">
        <f t="shared" si="41"/>
        <v>0</v>
      </c>
      <c r="U542" s="3">
        <f t="shared" si="42"/>
        <v>0</v>
      </c>
      <c r="V542" s="3">
        <f t="shared" si="43"/>
        <v>0</v>
      </c>
      <c r="W542" s="3">
        <f t="shared" si="44"/>
        <v>0</v>
      </c>
      <c r="X542" s="3">
        <f t="shared" si="45"/>
        <v>0</v>
      </c>
    </row>
    <row r="543" spans="1:24" x14ac:dyDescent="0.25">
      <c r="A543">
        <v>25740</v>
      </c>
      <c r="B543" t="s">
        <v>519</v>
      </c>
      <c r="C543" t="s">
        <v>604</v>
      </c>
      <c r="D543" t="s">
        <v>521</v>
      </c>
      <c r="E543" s="42">
        <v>431769823</v>
      </c>
      <c r="F543" s="42">
        <v>17513398</v>
      </c>
      <c r="G543" s="42">
        <v>126848985</v>
      </c>
      <c r="H543" s="42">
        <v>39962628</v>
      </c>
      <c r="I543" s="42">
        <v>616094834</v>
      </c>
      <c r="K543">
        <v>25740</v>
      </c>
      <c r="L543" t="s">
        <v>519</v>
      </c>
      <c r="M543" t="s">
        <v>1700</v>
      </c>
      <c r="N543" s="42">
        <v>431769823</v>
      </c>
      <c r="O543" s="42">
        <v>17513398</v>
      </c>
      <c r="P543" s="42">
        <v>126848985</v>
      </c>
      <c r="Q543" s="42">
        <v>39962628</v>
      </c>
      <c r="R543" s="42">
        <v>616094834</v>
      </c>
      <c r="T543" s="3">
        <f t="shared" si="41"/>
        <v>0</v>
      </c>
      <c r="U543" s="3">
        <f t="shared" si="42"/>
        <v>0</v>
      </c>
      <c r="V543" s="3">
        <f t="shared" si="43"/>
        <v>0</v>
      </c>
      <c r="W543" s="3">
        <f t="shared" si="44"/>
        <v>0</v>
      </c>
      <c r="X543" s="3">
        <f t="shared" si="45"/>
        <v>0</v>
      </c>
    </row>
    <row r="544" spans="1:24" x14ac:dyDescent="0.25">
      <c r="A544">
        <v>25743</v>
      </c>
      <c r="B544" t="s">
        <v>519</v>
      </c>
      <c r="C544" t="s">
        <v>605</v>
      </c>
      <c r="D544" t="s">
        <v>521</v>
      </c>
      <c r="E544" s="42">
        <v>343263098</v>
      </c>
      <c r="F544" s="42">
        <v>15279313</v>
      </c>
      <c r="G544" s="42">
        <v>77697549</v>
      </c>
      <c r="H544" s="42">
        <v>19981314</v>
      </c>
      <c r="I544" s="42">
        <v>456221274</v>
      </c>
      <c r="K544">
        <v>25743</v>
      </c>
      <c r="L544" t="s">
        <v>519</v>
      </c>
      <c r="M544" t="s">
        <v>1701</v>
      </c>
      <c r="N544" s="42">
        <v>343263098</v>
      </c>
      <c r="O544" s="42">
        <v>15279313</v>
      </c>
      <c r="P544" s="42">
        <v>77697549</v>
      </c>
      <c r="Q544" s="42">
        <v>19981314</v>
      </c>
      <c r="R544" s="42">
        <v>456221274</v>
      </c>
      <c r="T544" s="3">
        <f t="shared" si="41"/>
        <v>0</v>
      </c>
      <c r="U544" s="3">
        <f t="shared" si="42"/>
        <v>0</v>
      </c>
      <c r="V544" s="3">
        <f t="shared" si="43"/>
        <v>0</v>
      </c>
      <c r="W544" s="3">
        <f t="shared" si="44"/>
        <v>0</v>
      </c>
      <c r="X544" s="3">
        <f t="shared" si="45"/>
        <v>0</v>
      </c>
    </row>
    <row r="545" spans="1:24" x14ac:dyDescent="0.25">
      <c r="A545">
        <v>25745</v>
      </c>
      <c r="B545" t="s">
        <v>519</v>
      </c>
      <c r="C545" t="s">
        <v>606</v>
      </c>
      <c r="D545" t="s">
        <v>521</v>
      </c>
      <c r="E545" s="42">
        <v>183652497</v>
      </c>
      <c r="F545" s="42">
        <v>36659247</v>
      </c>
      <c r="G545" s="42">
        <v>25187226</v>
      </c>
      <c r="H545" s="42">
        <v>6660438</v>
      </c>
      <c r="I545" s="42">
        <v>252159408</v>
      </c>
      <c r="K545">
        <v>25745</v>
      </c>
      <c r="L545" t="s">
        <v>519</v>
      </c>
      <c r="M545" t="s">
        <v>1702</v>
      </c>
      <c r="N545" s="42">
        <v>183652497</v>
      </c>
      <c r="O545" s="42">
        <v>36659247</v>
      </c>
      <c r="P545" s="42">
        <v>25187226</v>
      </c>
      <c r="Q545" s="42">
        <v>6660438</v>
      </c>
      <c r="R545" s="42">
        <v>252159408</v>
      </c>
      <c r="T545" s="3">
        <f t="shared" si="41"/>
        <v>0</v>
      </c>
      <c r="U545" s="3">
        <f t="shared" si="42"/>
        <v>0</v>
      </c>
      <c r="V545" s="3">
        <f t="shared" si="43"/>
        <v>0</v>
      </c>
      <c r="W545" s="3">
        <f t="shared" si="44"/>
        <v>0</v>
      </c>
      <c r="X545" s="3">
        <f t="shared" si="45"/>
        <v>0</v>
      </c>
    </row>
    <row r="546" spans="1:24" x14ac:dyDescent="0.25">
      <c r="A546">
        <v>25754</v>
      </c>
      <c r="B546" t="s">
        <v>607</v>
      </c>
      <c r="C546" t="s">
        <v>608</v>
      </c>
      <c r="D546" t="s">
        <v>521</v>
      </c>
      <c r="E546" s="42">
        <v>5676460220</v>
      </c>
      <c r="F546" s="42">
        <v>84502534</v>
      </c>
      <c r="G546" s="42">
        <v>537452581</v>
      </c>
      <c r="H546" s="42">
        <v>186492265</v>
      </c>
      <c r="I546" s="42">
        <v>6484907600</v>
      </c>
      <c r="K546">
        <v>25754</v>
      </c>
      <c r="L546" t="s">
        <v>519</v>
      </c>
      <c r="M546" t="s">
        <v>607</v>
      </c>
      <c r="N546" s="42">
        <v>5676460220</v>
      </c>
      <c r="O546" s="42">
        <v>84502534</v>
      </c>
      <c r="P546" s="42">
        <v>537452581</v>
      </c>
      <c r="Q546" s="42">
        <v>186492264</v>
      </c>
      <c r="R546" s="42">
        <v>6484907599</v>
      </c>
      <c r="T546" s="3">
        <f t="shared" si="41"/>
        <v>0</v>
      </c>
      <c r="U546" s="3">
        <f t="shared" si="42"/>
        <v>0</v>
      </c>
      <c r="V546" s="3">
        <f t="shared" si="43"/>
        <v>0</v>
      </c>
      <c r="W546" s="3">
        <f t="shared" si="44"/>
        <v>1</v>
      </c>
      <c r="X546" s="3">
        <f t="shared" si="45"/>
        <v>1</v>
      </c>
    </row>
    <row r="547" spans="1:24" x14ac:dyDescent="0.25">
      <c r="A547">
        <v>25758</v>
      </c>
      <c r="B547" t="s">
        <v>519</v>
      </c>
      <c r="C547" t="s">
        <v>609</v>
      </c>
      <c r="D547" t="s">
        <v>521</v>
      </c>
      <c r="E547" s="42">
        <v>356352486</v>
      </c>
      <c r="F547" s="42">
        <v>48246565</v>
      </c>
      <c r="G547" s="42">
        <v>89111362</v>
      </c>
      <c r="H547" s="42">
        <v>26641752</v>
      </c>
      <c r="I547" s="42">
        <v>520352165</v>
      </c>
      <c r="K547">
        <v>25758</v>
      </c>
      <c r="L547" t="s">
        <v>519</v>
      </c>
      <c r="M547" t="s">
        <v>1703</v>
      </c>
      <c r="N547" s="42">
        <v>356352486</v>
      </c>
      <c r="O547" s="42">
        <v>48246565</v>
      </c>
      <c r="P547" s="42">
        <v>89111362</v>
      </c>
      <c r="Q547" s="42">
        <v>26641752</v>
      </c>
      <c r="R547" s="42">
        <v>520352165</v>
      </c>
      <c r="T547" s="3">
        <f t="shared" si="41"/>
        <v>0</v>
      </c>
      <c r="U547" s="3">
        <f t="shared" si="42"/>
        <v>0</v>
      </c>
      <c r="V547" s="3">
        <f t="shared" si="43"/>
        <v>0</v>
      </c>
      <c r="W547" s="3">
        <f t="shared" si="44"/>
        <v>0</v>
      </c>
      <c r="X547" s="3">
        <f t="shared" si="45"/>
        <v>0</v>
      </c>
    </row>
    <row r="548" spans="1:24" x14ac:dyDescent="0.25">
      <c r="A548">
        <v>25769</v>
      </c>
      <c r="B548" t="s">
        <v>519</v>
      </c>
      <c r="C548" t="s">
        <v>610</v>
      </c>
      <c r="D548" t="s">
        <v>521</v>
      </c>
      <c r="E548" s="42">
        <v>177237710</v>
      </c>
      <c r="F548" s="42">
        <v>29922713</v>
      </c>
      <c r="G548" s="42">
        <v>49607958</v>
      </c>
      <c r="H548" s="42">
        <v>13320876</v>
      </c>
      <c r="I548" s="42">
        <v>270089257</v>
      </c>
      <c r="K548">
        <v>25769</v>
      </c>
      <c r="L548" t="s">
        <v>519</v>
      </c>
      <c r="M548" t="s">
        <v>1704</v>
      </c>
      <c r="N548" s="42">
        <v>177237710</v>
      </c>
      <c r="O548" s="42">
        <v>29922713</v>
      </c>
      <c r="P548" s="42">
        <v>49607958</v>
      </c>
      <c r="Q548" s="42">
        <v>13320876</v>
      </c>
      <c r="R548" s="42">
        <v>270089257</v>
      </c>
      <c r="T548" s="3">
        <f t="shared" si="41"/>
        <v>0</v>
      </c>
      <c r="U548" s="3">
        <f t="shared" si="42"/>
        <v>0</v>
      </c>
      <c r="V548" s="3">
        <f t="shared" si="43"/>
        <v>0</v>
      </c>
      <c r="W548" s="3">
        <f t="shared" si="44"/>
        <v>0</v>
      </c>
      <c r="X548" s="3">
        <f t="shared" si="45"/>
        <v>0</v>
      </c>
    </row>
    <row r="549" spans="1:24" x14ac:dyDescent="0.25">
      <c r="A549">
        <v>25772</v>
      </c>
      <c r="B549" t="s">
        <v>519</v>
      </c>
      <c r="C549" t="s">
        <v>611</v>
      </c>
      <c r="D549" t="s">
        <v>521</v>
      </c>
      <c r="E549" s="42">
        <v>261336936</v>
      </c>
      <c r="F549" s="42">
        <v>17666805</v>
      </c>
      <c r="G549" s="42">
        <v>100484076</v>
      </c>
      <c r="H549" s="42">
        <v>26641752</v>
      </c>
      <c r="I549" s="42">
        <v>406129569</v>
      </c>
      <c r="K549">
        <v>25772</v>
      </c>
      <c r="L549" t="s">
        <v>519</v>
      </c>
      <c r="M549" t="s">
        <v>1705</v>
      </c>
      <c r="N549" s="42">
        <v>261336936</v>
      </c>
      <c r="O549" s="42">
        <v>17666805</v>
      </c>
      <c r="P549" s="42">
        <v>100484076</v>
      </c>
      <c r="Q549" s="42">
        <v>26641752</v>
      </c>
      <c r="R549" s="42">
        <v>406129569</v>
      </c>
      <c r="T549" s="3">
        <f t="shared" si="41"/>
        <v>0</v>
      </c>
      <c r="U549" s="3">
        <f t="shared" si="42"/>
        <v>0</v>
      </c>
      <c r="V549" s="3">
        <f t="shared" si="43"/>
        <v>0</v>
      </c>
      <c r="W549" s="3">
        <f t="shared" si="44"/>
        <v>0</v>
      </c>
      <c r="X549" s="3">
        <f t="shared" si="45"/>
        <v>0</v>
      </c>
    </row>
    <row r="550" spans="1:24" x14ac:dyDescent="0.25">
      <c r="A550">
        <v>25777</v>
      </c>
      <c r="B550" t="s">
        <v>519</v>
      </c>
      <c r="C550" t="s">
        <v>612</v>
      </c>
      <c r="D550" t="s">
        <v>521</v>
      </c>
      <c r="E550" s="42">
        <v>90870126</v>
      </c>
      <c r="F550" s="42">
        <v>10293634</v>
      </c>
      <c r="G550" s="42">
        <v>53031754</v>
      </c>
      <c r="H550" s="42">
        <v>13320876</v>
      </c>
      <c r="I550" s="42">
        <v>167516390</v>
      </c>
      <c r="K550">
        <v>25777</v>
      </c>
      <c r="L550" t="s">
        <v>519</v>
      </c>
      <c r="M550" t="s">
        <v>1706</v>
      </c>
      <c r="N550" s="42">
        <v>90870126</v>
      </c>
      <c r="O550" s="42">
        <v>10293634</v>
      </c>
      <c r="P550" s="42">
        <v>53031754</v>
      </c>
      <c r="Q550" s="42">
        <v>13320876</v>
      </c>
      <c r="R550" s="42">
        <v>167516390</v>
      </c>
      <c r="T550" s="3">
        <f t="shared" si="41"/>
        <v>0</v>
      </c>
      <c r="U550" s="3">
        <f t="shared" si="42"/>
        <v>0</v>
      </c>
      <c r="V550" s="3">
        <f t="shared" si="43"/>
        <v>0</v>
      </c>
      <c r="W550" s="3">
        <f t="shared" si="44"/>
        <v>0</v>
      </c>
      <c r="X550" s="3">
        <f t="shared" si="45"/>
        <v>0</v>
      </c>
    </row>
    <row r="551" spans="1:24" x14ac:dyDescent="0.25">
      <c r="A551">
        <v>25779</v>
      </c>
      <c r="B551" t="s">
        <v>519</v>
      </c>
      <c r="C551" t="s">
        <v>613</v>
      </c>
      <c r="D551" t="s">
        <v>521</v>
      </c>
      <c r="E551" s="42">
        <v>86572604</v>
      </c>
      <c r="F551" s="42">
        <v>17314521</v>
      </c>
      <c r="G551" s="42">
        <v>27196122</v>
      </c>
      <c r="H551" s="42">
        <v>6660438</v>
      </c>
      <c r="I551" s="42">
        <v>137743685</v>
      </c>
      <c r="K551">
        <v>25779</v>
      </c>
      <c r="L551" t="s">
        <v>519</v>
      </c>
      <c r="M551" t="s">
        <v>1707</v>
      </c>
      <c r="N551" s="42">
        <v>86572604</v>
      </c>
      <c r="O551" s="42">
        <v>17314521</v>
      </c>
      <c r="P551" s="42">
        <v>27196122</v>
      </c>
      <c r="Q551" s="42">
        <v>6660438</v>
      </c>
      <c r="R551" s="42">
        <v>137743685</v>
      </c>
      <c r="T551" s="3">
        <f t="shared" si="41"/>
        <v>0</v>
      </c>
      <c r="U551" s="3">
        <f t="shared" si="42"/>
        <v>0</v>
      </c>
      <c r="V551" s="3">
        <f t="shared" si="43"/>
        <v>0</v>
      </c>
      <c r="W551" s="3">
        <f t="shared" si="44"/>
        <v>0</v>
      </c>
      <c r="X551" s="3">
        <f t="shared" si="45"/>
        <v>0</v>
      </c>
    </row>
    <row r="552" spans="1:24" x14ac:dyDescent="0.25">
      <c r="A552">
        <v>25781</v>
      </c>
      <c r="B552" t="s">
        <v>519</v>
      </c>
      <c r="C552" t="s">
        <v>614</v>
      </c>
      <c r="D552" t="s">
        <v>521</v>
      </c>
      <c r="E552" s="42">
        <v>108859724</v>
      </c>
      <c r="F552" s="42">
        <v>9751246</v>
      </c>
      <c r="G552" s="42">
        <v>25790728</v>
      </c>
      <c r="H552" s="42">
        <v>6660438</v>
      </c>
      <c r="I552" s="42">
        <v>151062136</v>
      </c>
      <c r="K552">
        <v>25781</v>
      </c>
      <c r="L552" t="s">
        <v>519</v>
      </c>
      <c r="M552" t="s">
        <v>1708</v>
      </c>
      <c r="N552" s="42">
        <v>108859724</v>
      </c>
      <c r="O552" s="42">
        <v>9751246</v>
      </c>
      <c r="P552" s="42">
        <v>25790728</v>
      </c>
      <c r="Q552" s="42">
        <v>6660438</v>
      </c>
      <c r="R552" s="42">
        <v>151062136</v>
      </c>
      <c r="T552" s="3">
        <f t="shared" si="41"/>
        <v>0</v>
      </c>
      <c r="U552" s="3">
        <f t="shared" si="42"/>
        <v>0</v>
      </c>
      <c r="V552" s="3">
        <f t="shared" si="43"/>
        <v>0</v>
      </c>
      <c r="W552" s="3">
        <f t="shared" si="44"/>
        <v>0</v>
      </c>
      <c r="X552" s="3">
        <f t="shared" si="45"/>
        <v>0</v>
      </c>
    </row>
    <row r="553" spans="1:24" x14ac:dyDescent="0.25">
      <c r="A553">
        <v>25785</v>
      </c>
      <c r="B553" t="s">
        <v>519</v>
      </c>
      <c r="C553" t="s">
        <v>615</v>
      </c>
      <c r="D553" t="s">
        <v>521</v>
      </c>
      <c r="E553" s="42">
        <v>288564163</v>
      </c>
      <c r="F553" s="42">
        <v>23735108</v>
      </c>
      <c r="G553" s="42">
        <v>49703316</v>
      </c>
      <c r="H553" s="42">
        <v>13320876</v>
      </c>
      <c r="I553" s="42">
        <v>375323463</v>
      </c>
      <c r="K553">
        <v>25785</v>
      </c>
      <c r="L553" t="s">
        <v>519</v>
      </c>
      <c r="M553" t="s">
        <v>1709</v>
      </c>
      <c r="N553" s="42">
        <v>288564163</v>
      </c>
      <c r="O553" s="42">
        <v>23735108</v>
      </c>
      <c r="P553" s="42">
        <v>49703316</v>
      </c>
      <c r="Q553" s="42">
        <v>13320876</v>
      </c>
      <c r="R553" s="42">
        <v>375323463</v>
      </c>
      <c r="T553" s="3">
        <f t="shared" si="41"/>
        <v>0</v>
      </c>
      <c r="U553" s="3">
        <f t="shared" si="42"/>
        <v>0</v>
      </c>
      <c r="V553" s="3">
        <f t="shared" si="43"/>
        <v>0</v>
      </c>
      <c r="W553" s="3">
        <f t="shared" si="44"/>
        <v>0</v>
      </c>
      <c r="X553" s="3">
        <f t="shared" si="45"/>
        <v>0</v>
      </c>
    </row>
    <row r="554" spans="1:24" x14ac:dyDescent="0.25">
      <c r="A554">
        <v>25793</v>
      </c>
      <c r="B554" t="s">
        <v>519</v>
      </c>
      <c r="C554" t="s">
        <v>616</v>
      </c>
      <c r="D554" t="s">
        <v>521</v>
      </c>
      <c r="E554" s="42">
        <v>186976905</v>
      </c>
      <c r="F554" s="42">
        <v>12782690</v>
      </c>
      <c r="G554" s="42">
        <v>51842712</v>
      </c>
      <c r="H554" s="42">
        <v>13320876</v>
      </c>
      <c r="I554" s="42">
        <v>264923183</v>
      </c>
      <c r="K554">
        <v>25793</v>
      </c>
      <c r="L554" t="s">
        <v>519</v>
      </c>
      <c r="M554" t="s">
        <v>1710</v>
      </c>
      <c r="N554" s="42">
        <v>186976905</v>
      </c>
      <c r="O554" s="42">
        <v>12782690</v>
      </c>
      <c r="P554" s="42">
        <v>51842712</v>
      </c>
      <c r="Q554" s="42">
        <v>13320876</v>
      </c>
      <c r="R554" s="42">
        <v>264923183</v>
      </c>
      <c r="T554" s="3">
        <f t="shared" si="41"/>
        <v>0</v>
      </c>
      <c r="U554" s="3">
        <f t="shared" si="42"/>
        <v>0</v>
      </c>
      <c r="V554" s="3">
        <f t="shared" si="43"/>
        <v>0</v>
      </c>
      <c r="W554" s="3">
        <f t="shared" si="44"/>
        <v>0</v>
      </c>
      <c r="X554" s="3">
        <f t="shared" si="45"/>
        <v>0</v>
      </c>
    </row>
    <row r="555" spans="1:24" x14ac:dyDescent="0.25">
      <c r="A555">
        <v>25797</v>
      </c>
      <c r="B555" t="s">
        <v>519</v>
      </c>
      <c r="C555" t="s">
        <v>617</v>
      </c>
      <c r="D555" t="s">
        <v>521</v>
      </c>
      <c r="E555" s="42">
        <v>126606675</v>
      </c>
      <c r="F555" s="42">
        <v>12668064</v>
      </c>
      <c r="G555" s="42">
        <v>51372500</v>
      </c>
      <c r="H555" s="42">
        <v>13320876</v>
      </c>
      <c r="I555" s="42">
        <v>203968115</v>
      </c>
      <c r="K555">
        <v>25797</v>
      </c>
      <c r="L555" t="s">
        <v>519</v>
      </c>
      <c r="M555" t="s">
        <v>1711</v>
      </c>
      <c r="N555" s="42">
        <v>126606675</v>
      </c>
      <c r="O555" s="42">
        <v>12668064</v>
      </c>
      <c r="P555" s="42">
        <v>51372500</v>
      </c>
      <c r="Q555" s="42">
        <v>13320876</v>
      </c>
      <c r="R555" s="42">
        <v>203968115</v>
      </c>
      <c r="T555" s="3">
        <f t="shared" si="41"/>
        <v>0</v>
      </c>
      <c r="U555" s="3">
        <f t="shared" si="42"/>
        <v>0</v>
      </c>
      <c r="V555" s="3">
        <f t="shared" si="43"/>
        <v>0</v>
      </c>
      <c r="W555" s="3">
        <f t="shared" si="44"/>
        <v>0</v>
      </c>
      <c r="X555" s="3">
        <f t="shared" si="45"/>
        <v>0</v>
      </c>
    </row>
    <row r="556" spans="1:24" x14ac:dyDescent="0.25">
      <c r="A556">
        <v>25799</v>
      </c>
      <c r="B556" t="s">
        <v>519</v>
      </c>
      <c r="C556" t="s">
        <v>618</v>
      </c>
      <c r="D556" t="s">
        <v>521</v>
      </c>
      <c r="E556" s="42">
        <v>286733596</v>
      </c>
      <c r="F556" s="42">
        <v>45642057</v>
      </c>
      <c r="G556" s="42">
        <v>75061179</v>
      </c>
      <c r="H556" s="42">
        <v>19981314</v>
      </c>
      <c r="I556" s="42">
        <v>427418146</v>
      </c>
      <c r="K556">
        <v>25799</v>
      </c>
      <c r="L556" t="s">
        <v>519</v>
      </c>
      <c r="M556" t="s">
        <v>1712</v>
      </c>
      <c r="N556" s="42">
        <v>286733596</v>
      </c>
      <c r="O556" s="42">
        <v>45642057</v>
      </c>
      <c r="P556" s="42">
        <v>75061179</v>
      </c>
      <c r="Q556" s="42">
        <v>19981314</v>
      </c>
      <c r="R556" s="42">
        <v>427418146</v>
      </c>
      <c r="T556" s="3">
        <f t="shared" si="41"/>
        <v>0</v>
      </c>
      <c r="U556" s="3">
        <f t="shared" si="42"/>
        <v>0</v>
      </c>
      <c r="V556" s="3">
        <f t="shared" si="43"/>
        <v>0</v>
      </c>
      <c r="W556" s="3">
        <f t="shared" si="44"/>
        <v>0</v>
      </c>
      <c r="X556" s="3">
        <f t="shared" si="45"/>
        <v>0</v>
      </c>
    </row>
    <row r="557" spans="1:24" x14ac:dyDescent="0.25">
      <c r="A557">
        <v>25805</v>
      </c>
      <c r="B557" t="s">
        <v>519</v>
      </c>
      <c r="C557" t="s">
        <v>619</v>
      </c>
      <c r="D557" t="s">
        <v>521</v>
      </c>
      <c r="E557" s="42">
        <v>74906048</v>
      </c>
      <c r="F557" s="42">
        <v>3125108</v>
      </c>
      <c r="G557" s="42">
        <v>80105097</v>
      </c>
      <c r="H557" s="42">
        <v>19981314</v>
      </c>
      <c r="I557" s="42">
        <v>178117567</v>
      </c>
      <c r="K557">
        <v>25805</v>
      </c>
      <c r="L557" t="s">
        <v>519</v>
      </c>
      <c r="M557" t="s">
        <v>1713</v>
      </c>
      <c r="N557" s="42">
        <v>74906048</v>
      </c>
      <c r="O557" s="42">
        <v>3125108</v>
      </c>
      <c r="P557" s="42">
        <v>80105097</v>
      </c>
      <c r="Q557" s="42">
        <v>19981314</v>
      </c>
      <c r="R557" s="42">
        <v>178117567</v>
      </c>
      <c r="T557" s="3">
        <f t="shared" si="41"/>
        <v>0</v>
      </c>
      <c r="U557" s="3">
        <f t="shared" si="42"/>
        <v>0</v>
      </c>
      <c r="V557" s="3">
        <f t="shared" si="43"/>
        <v>0</v>
      </c>
      <c r="W557" s="3">
        <f t="shared" si="44"/>
        <v>0</v>
      </c>
      <c r="X557" s="3">
        <f t="shared" si="45"/>
        <v>0</v>
      </c>
    </row>
    <row r="558" spans="1:24" x14ac:dyDescent="0.25">
      <c r="A558">
        <v>25807</v>
      </c>
      <c r="B558" t="s">
        <v>519</v>
      </c>
      <c r="C558" t="s">
        <v>620</v>
      </c>
      <c r="D558" t="s">
        <v>521</v>
      </c>
      <c r="E558" s="42">
        <v>35480107</v>
      </c>
      <c r="F558" s="42">
        <v>4242484</v>
      </c>
      <c r="G558" s="42">
        <v>26827228</v>
      </c>
      <c r="H558" s="42">
        <v>6660438</v>
      </c>
      <c r="I558" s="42">
        <v>73210257</v>
      </c>
      <c r="K558">
        <v>25807</v>
      </c>
      <c r="L558" t="s">
        <v>519</v>
      </c>
      <c r="M558" t="s">
        <v>1714</v>
      </c>
      <c r="N558" s="42">
        <v>35480107</v>
      </c>
      <c r="O558" s="42">
        <v>4242484</v>
      </c>
      <c r="P558" s="42">
        <v>26827228</v>
      </c>
      <c r="Q558" s="42">
        <v>6660438</v>
      </c>
      <c r="R558" s="42">
        <v>73210257</v>
      </c>
      <c r="T558" s="3">
        <f t="shared" si="41"/>
        <v>0</v>
      </c>
      <c r="U558" s="3">
        <f t="shared" si="42"/>
        <v>0</v>
      </c>
      <c r="V558" s="3">
        <f t="shared" si="43"/>
        <v>0</v>
      </c>
      <c r="W558" s="3">
        <f t="shared" si="44"/>
        <v>0</v>
      </c>
      <c r="X558" s="3">
        <f t="shared" si="45"/>
        <v>0</v>
      </c>
    </row>
    <row r="559" spans="1:24" x14ac:dyDescent="0.25">
      <c r="A559">
        <v>25815</v>
      </c>
      <c r="B559" t="s">
        <v>519</v>
      </c>
      <c r="C559" t="s">
        <v>621</v>
      </c>
      <c r="D559" t="s">
        <v>521</v>
      </c>
      <c r="E559" s="42">
        <v>189165337</v>
      </c>
      <c r="F559" s="42">
        <v>17575732</v>
      </c>
      <c r="G559" s="42">
        <v>53422816</v>
      </c>
      <c r="H559" s="42">
        <v>13320876</v>
      </c>
      <c r="I559" s="42">
        <v>273484761</v>
      </c>
      <c r="K559">
        <v>25815</v>
      </c>
      <c r="L559" t="s">
        <v>519</v>
      </c>
      <c r="M559" t="s">
        <v>1715</v>
      </c>
      <c r="N559" s="42">
        <v>189165337</v>
      </c>
      <c r="O559" s="42">
        <v>17575732</v>
      </c>
      <c r="P559" s="42">
        <v>53422816</v>
      </c>
      <c r="Q559" s="42">
        <v>13320876</v>
      </c>
      <c r="R559" s="42">
        <v>273484761</v>
      </c>
      <c r="T559" s="3">
        <f t="shared" si="41"/>
        <v>0</v>
      </c>
      <c r="U559" s="3">
        <f t="shared" si="42"/>
        <v>0</v>
      </c>
      <c r="V559" s="3">
        <f t="shared" si="43"/>
        <v>0</v>
      </c>
      <c r="W559" s="3">
        <f t="shared" si="44"/>
        <v>0</v>
      </c>
      <c r="X559" s="3">
        <f t="shared" si="45"/>
        <v>0</v>
      </c>
    </row>
    <row r="560" spans="1:24" x14ac:dyDescent="0.25">
      <c r="A560">
        <v>25817</v>
      </c>
      <c r="B560" t="s">
        <v>519</v>
      </c>
      <c r="C560" t="s">
        <v>622</v>
      </c>
      <c r="D560" t="s">
        <v>521</v>
      </c>
      <c r="E560" s="42">
        <v>909516633</v>
      </c>
      <c r="F560" s="42">
        <v>47005505</v>
      </c>
      <c r="G560" s="42">
        <v>74787561</v>
      </c>
      <c r="H560" s="42">
        <v>19981314</v>
      </c>
      <c r="I560" s="42">
        <v>1051291013</v>
      </c>
      <c r="K560">
        <v>25817</v>
      </c>
      <c r="L560" t="s">
        <v>519</v>
      </c>
      <c r="M560" t="s">
        <v>1716</v>
      </c>
      <c r="N560" s="42">
        <v>909516633</v>
      </c>
      <c r="O560" s="42">
        <v>47005505</v>
      </c>
      <c r="P560" s="42">
        <v>74787561</v>
      </c>
      <c r="Q560" s="42">
        <v>19981314</v>
      </c>
      <c r="R560" s="42">
        <v>1051291013</v>
      </c>
      <c r="T560" s="3">
        <f t="shared" si="41"/>
        <v>0</v>
      </c>
      <c r="U560" s="3">
        <f t="shared" si="42"/>
        <v>0</v>
      </c>
      <c r="V560" s="3">
        <f t="shared" si="43"/>
        <v>0</v>
      </c>
      <c r="W560" s="3">
        <f t="shared" si="44"/>
        <v>0</v>
      </c>
      <c r="X560" s="3">
        <f t="shared" si="45"/>
        <v>0</v>
      </c>
    </row>
    <row r="561" spans="1:24" x14ac:dyDescent="0.25">
      <c r="A561">
        <v>25823</v>
      </c>
      <c r="B561" t="s">
        <v>519</v>
      </c>
      <c r="C561" t="s">
        <v>623</v>
      </c>
      <c r="D561" t="s">
        <v>521</v>
      </c>
      <c r="E561" s="42">
        <v>66383955</v>
      </c>
      <c r="F561" s="42">
        <v>5542078</v>
      </c>
      <c r="G561" s="42">
        <v>92659659</v>
      </c>
      <c r="H561" s="42">
        <v>19981314</v>
      </c>
      <c r="I561" s="42">
        <v>184567006</v>
      </c>
      <c r="K561">
        <v>25823</v>
      </c>
      <c r="L561" t="s">
        <v>519</v>
      </c>
      <c r="M561" t="s">
        <v>1717</v>
      </c>
      <c r="N561" s="42">
        <v>66383955</v>
      </c>
      <c r="O561" s="42">
        <v>5542078</v>
      </c>
      <c r="P561" s="42">
        <v>92659659</v>
      </c>
      <c r="Q561" s="42">
        <v>19981314</v>
      </c>
      <c r="R561" s="42">
        <v>184567006</v>
      </c>
      <c r="T561" s="3">
        <f t="shared" si="41"/>
        <v>0</v>
      </c>
      <c r="U561" s="3">
        <f t="shared" si="42"/>
        <v>0</v>
      </c>
      <c r="V561" s="3">
        <f t="shared" si="43"/>
        <v>0</v>
      </c>
      <c r="W561" s="3">
        <f t="shared" si="44"/>
        <v>0</v>
      </c>
      <c r="X561" s="3">
        <f t="shared" si="45"/>
        <v>0</v>
      </c>
    </row>
    <row r="562" spans="1:24" x14ac:dyDescent="0.25">
      <c r="A562">
        <v>25839</v>
      </c>
      <c r="B562" t="s">
        <v>519</v>
      </c>
      <c r="C562" t="s">
        <v>624</v>
      </c>
      <c r="D562" t="s">
        <v>521</v>
      </c>
      <c r="E562" s="42">
        <v>166827221</v>
      </c>
      <c r="F562" s="42">
        <v>25715070</v>
      </c>
      <c r="G562" s="42">
        <v>175626678</v>
      </c>
      <c r="H562" s="42">
        <v>39962628</v>
      </c>
      <c r="I562" s="42">
        <v>408131597</v>
      </c>
      <c r="K562">
        <v>25839</v>
      </c>
      <c r="L562" t="s">
        <v>519</v>
      </c>
      <c r="M562" t="s">
        <v>1718</v>
      </c>
      <c r="N562" s="42">
        <v>166827221</v>
      </c>
      <c r="O562" s="42">
        <v>25715070</v>
      </c>
      <c r="P562" s="42">
        <v>175626678</v>
      </c>
      <c r="Q562" s="42">
        <v>39962628</v>
      </c>
      <c r="R562" s="42">
        <v>408131597</v>
      </c>
      <c r="T562" s="3">
        <f t="shared" si="41"/>
        <v>0</v>
      </c>
      <c r="U562" s="3">
        <f t="shared" si="42"/>
        <v>0</v>
      </c>
      <c r="V562" s="3">
        <f t="shared" si="43"/>
        <v>0</v>
      </c>
      <c r="W562" s="3">
        <f t="shared" si="44"/>
        <v>0</v>
      </c>
      <c r="X562" s="3">
        <f t="shared" si="45"/>
        <v>0</v>
      </c>
    </row>
    <row r="563" spans="1:24" x14ac:dyDescent="0.25">
      <c r="A563">
        <v>25841</v>
      </c>
      <c r="B563" t="s">
        <v>519</v>
      </c>
      <c r="C563" t="s">
        <v>625</v>
      </c>
      <c r="D563" t="s">
        <v>521</v>
      </c>
      <c r="E563" s="42">
        <v>114227112</v>
      </c>
      <c r="F563" s="42">
        <v>1550926</v>
      </c>
      <c r="G563" s="42">
        <v>27777622</v>
      </c>
      <c r="H563" s="42">
        <v>6660438</v>
      </c>
      <c r="I563" s="42">
        <v>150216098</v>
      </c>
      <c r="K563">
        <v>25841</v>
      </c>
      <c r="L563" t="s">
        <v>519</v>
      </c>
      <c r="M563" t="s">
        <v>1719</v>
      </c>
      <c r="N563" s="42">
        <v>114227112</v>
      </c>
      <c r="O563" s="42">
        <v>1550926</v>
      </c>
      <c r="P563" s="42">
        <v>27777622</v>
      </c>
      <c r="Q563" s="42">
        <v>6660438</v>
      </c>
      <c r="R563" s="42">
        <v>150216098</v>
      </c>
      <c r="T563" s="3">
        <f t="shared" si="41"/>
        <v>0</v>
      </c>
      <c r="U563" s="3">
        <f t="shared" si="42"/>
        <v>0</v>
      </c>
      <c r="V563" s="3">
        <f t="shared" si="43"/>
        <v>0</v>
      </c>
      <c r="W563" s="3">
        <f t="shared" si="44"/>
        <v>0</v>
      </c>
      <c r="X563" s="3">
        <f t="shared" si="45"/>
        <v>0</v>
      </c>
    </row>
    <row r="564" spans="1:24" x14ac:dyDescent="0.25">
      <c r="A564">
        <v>25843</v>
      </c>
      <c r="B564" t="s">
        <v>519</v>
      </c>
      <c r="C564" t="s">
        <v>626</v>
      </c>
      <c r="D564" t="s">
        <v>521</v>
      </c>
      <c r="E564" s="42">
        <v>648961628</v>
      </c>
      <c r="F564" s="42">
        <v>34035417</v>
      </c>
      <c r="G564" s="42">
        <v>125952015</v>
      </c>
      <c r="H564" s="42">
        <v>33302190</v>
      </c>
      <c r="I564" s="42">
        <v>842251250</v>
      </c>
      <c r="K564">
        <v>25843</v>
      </c>
      <c r="L564" t="s">
        <v>519</v>
      </c>
      <c r="M564" t="s">
        <v>1720</v>
      </c>
      <c r="N564" s="42">
        <v>648961628</v>
      </c>
      <c r="O564" s="42">
        <v>34035417</v>
      </c>
      <c r="P564" s="42">
        <v>125952015</v>
      </c>
      <c r="Q564" s="42">
        <v>33302190</v>
      </c>
      <c r="R564" s="42">
        <v>842251250</v>
      </c>
      <c r="T564" s="3">
        <f t="shared" si="41"/>
        <v>0</v>
      </c>
      <c r="U564" s="3">
        <f t="shared" si="42"/>
        <v>0</v>
      </c>
      <c r="V564" s="3">
        <f t="shared" si="43"/>
        <v>0</v>
      </c>
      <c r="W564" s="3">
        <f t="shared" si="44"/>
        <v>0</v>
      </c>
      <c r="X564" s="3">
        <f t="shared" si="45"/>
        <v>0</v>
      </c>
    </row>
    <row r="565" spans="1:24" x14ac:dyDescent="0.25">
      <c r="A565">
        <v>25845</v>
      </c>
      <c r="B565" t="s">
        <v>519</v>
      </c>
      <c r="C565" t="s">
        <v>627</v>
      </c>
      <c r="D565" t="s">
        <v>521</v>
      </c>
      <c r="E565" s="42">
        <v>105310406</v>
      </c>
      <c r="F565" s="42">
        <v>4194988</v>
      </c>
      <c r="G565" s="42">
        <v>26905249</v>
      </c>
      <c r="H565" s="42">
        <v>6660438</v>
      </c>
      <c r="I565" s="42">
        <v>143071081</v>
      </c>
      <c r="K565">
        <v>25845</v>
      </c>
      <c r="L565" t="s">
        <v>519</v>
      </c>
      <c r="M565" t="s">
        <v>1721</v>
      </c>
      <c r="N565" s="42">
        <v>105310406</v>
      </c>
      <c r="O565" s="42">
        <v>4194988</v>
      </c>
      <c r="P565" s="42">
        <v>26905249</v>
      </c>
      <c r="Q565" s="42">
        <v>6660438</v>
      </c>
      <c r="R565" s="42">
        <v>143071081</v>
      </c>
      <c r="T565" s="3">
        <f t="shared" si="41"/>
        <v>0</v>
      </c>
      <c r="U565" s="3">
        <f t="shared" si="42"/>
        <v>0</v>
      </c>
      <c r="V565" s="3">
        <f t="shared" si="43"/>
        <v>0</v>
      </c>
      <c r="W565" s="3">
        <f t="shared" si="44"/>
        <v>0</v>
      </c>
      <c r="X565" s="3">
        <f t="shared" si="45"/>
        <v>0</v>
      </c>
    </row>
    <row r="566" spans="1:24" x14ac:dyDescent="0.25">
      <c r="A566">
        <v>25851</v>
      </c>
      <c r="B566" t="s">
        <v>519</v>
      </c>
      <c r="C566" t="s">
        <v>628</v>
      </c>
      <c r="D566" t="s">
        <v>521</v>
      </c>
      <c r="E566" s="42">
        <v>54101889</v>
      </c>
      <c r="F566" s="42">
        <v>9121437</v>
      </c>
      <c r="G566" s="42">
        <v>28188450</v>
      </c>
      <c r="H566" s="42">
        <v>6660438</v>
      </c>
      <c r="I566" s="42">
        <v>98072214</v>
      </c>
      <c r="K566">
        <v>25851</v>
      </c>
      <c r="L566" t="s">
        <v>519</v>
      </c>
      <c r="M566" t="s">
        <v>1722</v>
      </c>
      <c r="N566" s="42">
        <v>54101889</v>
      </c>
      <c r="O566" s="42">
        <v>9121437</v>
      </c>
      <c r="P566" s="42">
        <v>28188450</v>
      </c>
      <c r="Q566" s="42">
        <v>6660438</v>
      </c>
      <c r="R566" s="42">
        <v>98072214</v>
      </c>
      <c r="T566" s="3">
        <f t="shared" si="41"/>
        <v>0</v>
      </c>
      <c r="U566" s="3">
        <f t="shared" si="42"/>
        <v>0</v>
      </c>
      <c r="V566" s="3">
        <f t="shared" si="43"/>
        <v>0</v>
      </c>
      <c r="W566" s="3">
        <f t="shared" si="44"/>
        <v>0</v>
      </c>
      <c r="X566" s="3">
        <f t="shared" si="45"/>
        <v>0</v>
      </c>
    </row>
    <row r="567" spans="1:24" x14ac:dyDescent="0.25">
      <c r="A567">
        <v>25862</v>
      </c>
      <c r="B567" t="s">
        <v>519</v>
      </c>
      <c r="C567" t="s">
        <v>629</v>
      </c>
      <c r="D567" t="s">
        <v>521</v>
      </c>
      <c r="E567" s="42">
        <v>114472457</v>
      </c>
      <c r="F567" s="42">
        <v>13343683</v>
      </c>
      <c r="G567" s="42">
        <v>59201316</v>
      </c>
      <c r="H567" s="42">
        <v>13320876</v>
      </c>
      <c r="I567" s="42">
        <v>200338332</v>
      </c>
      <c r="K567">
        <v>25862</v>
      </c>
      <c r="L567" t="s">
        <v>519</v>
      </c>
      <c r="M567" t="s">
        <v>1723</v>
      </c>
      <c r="N567" s="42">
        <v>114472457</v>
      </c>
      <c r="O567" s="42">
        <v>13343683</v>
      </c>
      <c r="P567" s="42">
        <v>59201316</v>
      </c>
      <c r="Q567" s="42">
        <v>13320876</v>
      </c>
      <c r="R567" s="42">
        <v>200338332</v>
      </c>
      <c r="T567" s="3">
        <f t="shared" si="41"/>
        <v>0</v>
      </c>
      <c r="U567" s="3">
        <f t="shared" si="42"/>
        <v>0</v>
      </c>
      <c r="V567" s="3">
        <f t="shared" si="43"/>
        <v>0</v>
      </c>
      <c r="W567" s="3">
        <f t="shared" si="44"/>
        <v>0</v>
      </c>
      <c r="X567" s="3">
        <f t="shared" si="45"/>
        <v>0</v>
      </c>
    </row>
    <row r="568" spans="1:24" x14ac:dyDescent="0.25">
      <c r="A568">
        <v>25867</v>
      </c>
      <c r="B568" t="s">
        <v>519</v>
      </c>
      <c r="C568" t="s">
        <v>630</v>
      </c>
      <c r="D568" t="s">
        <v>521</v>
      </c>
      <c r="E568" s="42">
        <v>59681171</v>
      </c>
      <c r="F568" s="42">
        <v>1929935</v>
      </c>
      <c r="G568" s="42">
        <v>26858689</v>
      </c>
      <c r="H568" s="42">
        <v>6660438</v>
      </c>
      <c r="I568" s="42">
        <v>95130233</v>
      </c>
      <c r="K568">
        <v>25867</v>
      </c>
      <c r="L568" t="s">
        <v>519</v>
      </c>
      <c r="M568" t="s">
        <v>1724</v>
      </c>
      <c r="N568" s="42">
        <v>59681171</v>
      </c>
      <c r="O568" s="42">
        <v>1929935</v>
      </c>
      <c r="P568" s="42">
        <v>26858689</v>
      </c>
      <c r="Q568" s="42">
        <v>6660438</v>
      </c>
      <c r="R568" s="42">
        <v>95130233</v>
      </c>
      <c r="T568" s="3">
        <f t="shared" si="41"/>
        <v>0</v>
      </c>
      <c r="U568" s="3">
        <f t="shared" si="42"/>
        <v>0</v>
      </c>
      <c r="V568" s="3">
        <f t="shared" si="43"/>
        <v>0</v>
      </c>
      <c r="W568" s="3">
        <f t="shared" si="44"/>
        <v>0</v>
      </c>
      <c r="X568" s="3">
        <f t="shared" si="45"/>
        <v>0</v>
      </c>
    </row>
    <row r="569" spans="1:24" x14ac:dyDescent="0.25">
      <c r="A569">
        <v>25871</v>
      </c>
      <c r="B569" t="s">
        <v>519</v>
      </c>
      <c r="C569" t="s">
        <v>631</v>
      </c>
      <c r="D569" t="s">
        <v>521</v>
      </c>
      <c r="E569" s="42">
        <v>23913313</v>
      </c>
      <c r="F569" s="42">
        <v>2692660</v>
      </c>
      <c r="G569" s="42">
        <v>26478616</v>
      </c>
      <c r="H569" s="42">
        <v>6660438</v>
      </c>
      <c r="I569" s="42">
        <v>59745027</v>
      </c>
      <c r="K569">
        <v>25871</v>
      </c>
      <c r="L569" t="s">
        <v>519</v>
      </c>
      <c r="M569" t="s">
        <v>1725</v>
      </c>
      <c r="N569" s="42">
        <v>23913313</v>
      </c>
      <c r="O569" s="42">
        <v>2692660</v>
      </c>
      <c r="P569" s="42">
        <v>26478616</v>
      </c>
      <c r="Q569" s="42">
        <v>6660438</v>
      </c>
      <c r="R569" s="42">
        <v>59745027</v>
      </c>
      <c r="T569" s="3">
        <f t="shared" si="41"/>
        <v>0</v>
      </c>
      <c r="U569" s="3">
        <f t="shared" si="42"/>
        <v>0</v>
      </c>
      <c r="V569" s="3">
        <f t="shared" si="43"/>
        <v>0</v>
      </c>
      <c r="W569" s="3">
        <f t="shared" si="44"/>
        <v>0</v>
      </c>
      <c r="X569" s="3">
        <f t="shared" si="45"/>
        <v>0</v>
      </c>
    </row>
    <row r="570" spans="1:24" x14ac:dyDescent="0.25">
      <c r="A570">
        <v>25873</v>
      </c>
      <c r="B570" t="s">
        <v>519</v>
      </c>
      <c r="C570" t="s">
        <v>632</v>
      </c>
      <c r="D570" t="s">
        <v>521</v>
      </c>
      <c r="E570" s="42">
        <v>287063550</v>
      </c>
      <c r="F570" s="42">
        <v>31442214</v>
      </c>
      <c r="G570" s="42">
        <v>52182544</v>
      </c>
      <c r="H570" s="42">
        <v>13320876</v>
      </c>
      <c r="I570" s="42">
        <v>384009184</v>
      </c>
      <c r="K570">
        <v>25873</v>
      </c>
      <c r="L570" t="s">
        <v>519</v>
      </c>
      <c r="M570" t="s">
        <v>1726</v>
      </c>
      <c r="N570" s="42">
        <v>287063550</v>
      </c>
      <c r="O570" s="42">
        <v>31442214</v>
      </c>
      <c r="P570" s="42">
        <v>52182544</v>
      </c>
      <c r="Q570" s="42">
        <v>13320876</v>
      </c>
      <c r="R570" s="42">
        <v>384009184</v>
      </c>
      <c r="T570" s="3">
        <f t="shared" si="41"/>
        <v>0</v>
      </c>
      <c r="U570" s="3">
        <f t="shared" si="42"/>
        <v>0</v>
      </c>
      <c r="V570" s="3">
        <f t="shared" si="43"/>
        <v>0</v>
      </c>
      <c r="W570" s="3">
        <f t="shared" si="44"/>
        <v>0</v>
      </c>
      <c r="X570" s="3">
        <f t="shared" si="45"/>
        <v>0</v>
      </c>
    </row>
    <row r="571" spans="1:24" x14ac:dyDescent="0.25">
      <c r="A571">
        <v>25875</v>
      </c>
      <c r="B571" t="s">
        <v>519</v>
      </c>
      <c r="C571" t="s">
        <v>633</v>
      </c>
      <c r="D571" t="s">
        <v>521</v>
      </c>
      <c r="E571" s="42">
        <v>372139625</v>
      </c>
      <c r="F571" s="42">
        <v>23742199</v>
      </c>
      <c r="G571" s="42">
        <v>104012292</v>
      </c>
      <c r="H571" s="42">
        <v>26641752</v>
      </c>
      <c r="I571" s="42">
        <v>526535868</v>
      </c>
      <c r="K571">
        <v>25875</v>
      </c>
      <c r="L571" t="s">
        <v>519</v>
      </c>
      <c r="M571" t="s">
        <v>1727</v>
      </c>
      <c r="N571" s="42">
        <v>372139625</v>
      </c>
      <c r="O571" s="42">
        <v>23742199</v>
      </c>
      <c r="P571" s="42">
        <v>104012292</v>
      </c>
      <c r="Q571" s="42">
        <v>26641752</v>
      </c>
      <c r="R571" s="42">
        <v>526535868</v>
      </c>
      <c r="T571" s="3">
        <f t="shared" si="41"/>
        <v>0</v>
      </c>
      <c r="U571" s="3">
        <f t="shared" si="42"/>
        <v>0</v>
      </c>
      <c r="V571" s="3">
        <f t="shared" si="43"/>
        <v>0</v>
      </c>
      <c r="W571" s="3">
        <f t="shared" si="44"/>
        <v>0</v>
      </c>
      <c r="X571" s="3">
        <f t="shared" si="45"/>
        <v>0</v>
      </c>
    </row>
    <row r="572" spans="1:24" x14ac:dyDescent="0.25">
      <c r="A572">
        <v>25878</v>
      </c>
      <c r="B572" t="s">
        <v>519</v>
      </c>
      <c r="C572" t="s">
        <v>634</v>
      </c>
      <c r="D572" t="s">
        <v>521</v>
      </c>
      <c r="E572" s="42">
        <v>260518913</v>
      </c>
      <c r="F572" s="42">
        <v>9623415</v>
      </c>
      <c r="G572" s="42">
        <v>110356920</v>
      </c>
      <c r="H572" s="42">
        <v>26641752</v>
      </c>
      <c r="I572" s="42">
        <v>407141000</v>
      </c>
      <c r="K572">
        <v>25878</v>
      </c>
      <c r="L572" t="s">
        <v>519</v>
      </c>
      <c r="M572" t="s">
        <v>1728</v>
      </c>
      <c r="N572" s="42">
        <v>260518913</v>
      </c>
      <c r="O572" s="42">
        <v>9623415</v>
      </c>
      <c r="P572" s="42">
        <v>110356920</v>
      </c>
      <c r="Q572" s="42">
        <v>26641752</v>
      </c>
      <c r="R572" s="42">
        <v>407141000</v>
      </c>
      <c r="T572" s="3">
        <f t="shared" si="41"/>
        <v>0</v>
      </c>
      <c r="U572" s="3">
        <f t="shared" si="42"/>
        <v>0</v>
      </c>
      <c r="V572" s="3">
        <f t="shared" si="43"/>
        <v>0</v>
      </c>
      <c r="W572" s="3">
        <f t="shared" si="44"/>
        <v>0</v>
      </c>
      <c r="X572" s="3">
        <f t="shared" si="45"/>
        <v>0</v>
      </c>
    </row>
    <row r="573" spans="1:24" x14ac:dyDescent="0.25">
      <c r="A573">
        <v>25885</v>
      </c>
      <c r="B573" t="s">
        <v>519</v>
      </c>
      <c r="C573" t="s">
        <v>635</v>
      </c>
      <c r="D573" t="s">
        <v>521</v>
      </c>
      <c r="E573" s="42">
        <v>251610613</v>
      </c>
      <c r="F573" s="42">
        <v>21776529</v>
      </c>
      <c r="G573" s="42">
        <v>205666416</v>
      </c>
      <c r="H573" s="42">
        <v>39962628</v>
      </c>
      <c r="I573" s="42">
        <v>519016186</v>
      </c>
      <c r="K573">
        <v>25885</v>
      </c>
      <c r="L573" t="s">
        <v>519</v>
      </c>
      <c r="M573" t="s">
        <v>1729</v>
      </c>
      <c r="N573" s="42">
        <v>251610613</v>
      </c>
      <c r="O573" s="42">
        <v>21776529</v>
      </c>
      <c r="P573" s="42">
        <v>205666416</v>
      </c>
      <c r="Q573" s="42">
        <v>39962628</v>
      </c>
      <c r="R573" s="42">
        <v>519016186</v>
      </c>
      <c r="T573" s="3">
        <f t="shared" si="41"/>
        <v>0</v>
      </c>
      <c r="U573" s="3">
        <f t="shared" si="42"/>
        <v>0</v>
      </c>
      <c r="V573" s="3">
        <f t="shared" si="43"/>
        <v>0</v>
      </c>
      <c r="W573" s="3">
        <f t="shared" si="44"/>
        <v>0</v>
      </c>
      <c r="X573" s="3">
        <f t="shared" si="45"/>
        <v>0</v>
      </c>
    </row>
    <row r="574" spans="1:24" x14ac:dyDescent="0.25">
      <c r="A574">
        <v>25898</v>
      </c>
      <c r="B574" t="s">
        <v>519</v>
      </c>
      <c r="C574" t="s">
        <v>636</v>
      </c>
      <c r="D574" t="s">
        <v>521</v>
      </c>
      <c r="E574" s="42">
        <v>79919620</v>
      </c>
      <c r="F574" s="42">
        <v>7002662</v>
      </c>
      <c r="G574" s="42">
        <v>51647980</v>
      </c>
      <c r="H574" s="42">
        <v>13320876</v>
      </c>
      <c r="I574" s="42">
        <v>151891138</v>
      </c>
      <c r="K574">
        <v>25898</v>
      </c>
      <c r="L574" t="s">
        <v>519</v>
      </c>
      <c r="M574" t="s">
        <v>1730</v>
      </c>
      <c r="N574" s="42">
        <v>79919620</v>
      </c>
      <c r="O574" s="42">
        <v>7002662</v>
      </c>
      <c r="P574" s="42">
        <v>51647980</v>
      </c>
      <c r="Q574" s="42">
        <v>13320876</v>
      </c>
      <c r="R574" s="42">
        <v>151891138</v>
      </c>
      <c r="T574" s="3">
        <f t="shared" si="41"/>
        <v>0</v>
      </c>
      <c r="U574" s="3">
        <f t="shared" si="42"/>
        <v>0</v>
      </c>
      <c r="V574" s="3">
        <f t="shared" si="43"/>
        <v>0</v>
      </c>
      <c r="W574" s="3">
        <f t="shared" si="44"/>
        <v>0</v>
      </c>
      <c r="X574" s="3">
        <f t="shared" si="45"/>
        <v>0</v>
      </c>
    </row>
    <row r="575" spans="1:24" x14ac:dyDescent="0.25">
      <c r="A575">
        <v>25899</v>
      </c>
      <c r="B575" t="s">
        <v>637</v>
      </c>
      <c r="C575" t="s">
        <v>638</v>
      </c>
      <c r="D575" t="s">
        <v>521</v>
      </c>
      <c r="E575" s="42">
        <v>1513160423</v>
      </c>
      <c r="F575" s="42">
        <v>84869183</v>
      </c>
      <c r="G575" s="42">
        <v>218684506</v>
      </c>
      <c r="H575" s="42">
        <v>66604380</v>
      </c>
      <c r="I575" s="42">
        <v>1883318492</v>
      </c>
      <c r="K575">
        <v>25899</v>
      </c>
      <c r="L575" t="s">
        <v>519</v>
      </c>
      <c r="M575" t="s">
        <v>1731</v>
      </c>
      <c r="N575" s="42">
        <v>1513160423</v>
      </c>
      <c r="O575" s="42">
        <v>84869183</v>
      </c>
      <c r="P575" s="42">
        <v>218684506</v>
      </c>
      <c r="Q575" s="42">
        <v>66604380</v>
      </c>
      <c r="R575" s="42">
        <v>1883318492</v>
      </c>
      <c r="T575" s="3">
        <f t="shared" si="41"/>
        <v>0</v>
      </c>
      <c r="U575" s="3">
        <f t="shared" si="42"/>
        <v>0</v>
      </c>
      <c r="V575" s="3">
        <f t="shared" si="43"/>
        <v>0</v>
      </c>
      <c r="W575" s="3">
        <f t="shared" si="44"/>
        <v>0</v>
      </c>
      <c r="X575" s="3">
        <f t="shared" si="45"/>
        <v>0</v>
      </c>
    </row>
    <row r="576" spans="1:24" x14ac:dyDescent="0.25">
      <c r="A576">
        <v>27001</v>
      </c>
      <c r="B576" t="s">
        <v>639</v>
      </c>
      <c r="C576" t="s">
        <v>640</v>
      </c>
      <c r="D576" t="s">
        <v>641</v>
      </c>
      <c r="E576" s="42">
        <v>4925410693</v>
      </c>
      <c r="F576" s="42">
        <v>466240685</v>
      </c>
      <c r="G576" s="42">
        <v>1063747175</v>
      </c>
      <c r="H576" s="42">
        <v>186492265</v>
      </c>
      <c r="I576" s="42">
        <v>6641890818</v>
      </c>
      <c r="K576">
        <v>27001</v>
      </c>
      <c r="L576" t="s">
        <v>642</v>
      </c>
      <c r="M576" t="s">
        <v>639</v>
      </c>
      <c r="N576" s="42">
        <v>4925410693</v>
      </c>
      <c r="O576" s="42">
        <v>466240685</v>
      </c>
      <c r="P576" s="42">
        <v>1063747175</v>
      </c>
      <c r="Q576" s="42">
        <v>186492264</v>
      </c>
      <c r="R576" s="42">
        <v>6641890817</v>
      </c>
      <c r="T576" s="3">
        <f t="shared" si="41"/>
        <v>0</v>
      </c>
      <c r="U576" s="3">
        <f t="shared" si="42"/>
        <v>0</v>
      </c>
      <c r="V576" s="3">
        <f t="shared" si="43"/>
        <v>0</v>
      </c>
      <c r="W576" s="3">
        <f t="shared" si="44"/>
        <v>1</v>
      </c>
      <c r="X576" s="3">
        <f t="shared" si="45"/>
        <v>1</v>
      </c>
    </row>
    <row r="577" spans="1:24" x14ac:dyDescent="0.25">
      <c r="A577">
        <v>27006</v>
      </c>
      <c r="B577" t="s">
        <v>642</v>
      </c>
      <c r="C577" t="s">
        <v>643</v>
      </c>
      <c r="D577" t="s">
        <v>641</v>
      </c>
      <c r="E577" s="42">
        <v>433821949</v>
      </c>
      <c r="F577" s="42">
        <v>45385451</v>
      </c>
      <c r="G577" s="42">
        <v>166027980</v>
      </c>
      <c r="H577" s="42">
        <v>33302190</v>
      </c>
      <c r="I577" s="42">
        <v>678537570</v>
      </c>
      <c r="K577">
        <v>27006</v>
      </c>
      <c r="L577" t="s">
        <v>642</v>
      </c>
      <c r="M577" t="s">
        <v>1732</v>
      </c>
      <c r="N577" s="42">
        <v>433821949</v>
      </c>
      <c r="O577" s="42">
        <v>45385451</v>
      </c>
      <c r="P577" s="42">
        <v>166027980</v>
      </c>
      <c r="Q577" s="42">
        <v>33302190</v>
      </c>
      <c r="R577" s="42">
        <v>678537570</v>
      </c>
      <c r="T577" s="3">
        <f t="shared" si="41"/>
        <v>0</v>
      </c>
      <c r="U577" s="3">
        <f t="shared" si="42"/>
        <v>0</v>
      </c>
      <c r="V577" s="3">
        <f t="shared" si="43"/>
        <v>0</v>
      </c>
      <c r="W577" s="3">
        <f t="shared" si="44"/>
        <v>0</v>
      </c>
      <c r="X577" s="3">
        <f t="shared" si="45"/>
        <v>0</v>
      </c>
    </row>
    <row r="578" spans="1:24" x14ac:dyDescent="0.25">
      <c r="A578">
        <v>27025</v>
      </c>
      <c r="B578" t="s">
        <v>642</v>
      </c>
      <c r="C578" t="s">
        <v>644</v>
      </c>
      <c r="D578" t="s">
        <v>641</v>
      </c>
      <c r="E578" s="42">
        <v>1796199942</v>
      </c>
      <c r="F578" s="42">
        <v>24361853</v>
      </c>
      <c r="G578" s="42">
        <v>780982272</v>
      </c>
      <c r="H578" s="42">
        <v>179831829</v>
      </c>
      <c r="I578" s="42">
        <v>2781375896</v>
      </c>
      <c r="K578">
        <v>27025</v>
      </c>
      <c r="L578" t="s">
        <v>642</v>
      </c>
      <c r="M578" t="s">
        <v>1733</v>
      </c>
      <c r="N578" s="42">
        <v>1796199942</v>
      </c>
      <c r="O578" s="42">
        <v>24361853</v>
      </c>
      <c r="P578" s="42">
        <v>780982272</v>
      </c>
      <c r="Q578" s="42">
        <v>179831826</v>
      </c>
      <c r="R578" s="42">
        <v>2781375893</v>
      </c>
      <c r="T578" s="3">
        <f t="shared" si="41"/>
        <v>0</v>
      </c>
      <c r="U578" s="3">
        <f t="shared" si="42"/>
        <v>0</v>
      </c>
      <c r="V578" s="3">
        <f t="shared" si="43"/>
        <v>0</v>
      </c>
      <c r="W578" s="3">
        <f t="shared" si="44"/>
        <v>3</v>
      </c>
      <c r="X578" s="3">
        <f t="shared" si="45"/>
        <v>3</v>
      </c>
    </row>
    <row r="579" spans="1:24" x14ac:dyDescent="0.25">
      <c r="A579">
        <v>27050</v>
      </c>
      <c r="B579" t="s">
        <v>642</v>
      </c>
      <c r="C579" t="s">
        <v>645</v>
      </c>
      <c r="D579" t="s">
        <v>641</v>
      </c>
      <c r="E579" s="42">
        <v>198670580</v>
      </c>
      <c r="F579" s="42">
        <v>31188702</v>
      </c>
      <c r="G579" s="42">
        <v>69523514</v>
      </c>
      <c r="H579" s="42">
        <v>13320876</v>
      </c>
      <c r="I579" s="42">
        <v>312703672</v>
      </c>
      <c r="K579">
        <v>27050</v>
      </c>
      <c r="L579" t="s">
        <v>642</v>
      </c>
      <c r="M579" t="s">
        <v>1734</v>
      </c>
      <c r="N579" s="42">
        <v>198670580</v>
      </c>
      <c r="O579" s="42">
        <v>31188702</v>
      </c>
      <c r="P579" s="42">
        <v>69523514</v>
      </c>
      <c r="Q579" s="42">
        <v>13320876</v>
      </c>
      <c r="R579" s="42">
        <v>312703672</v>
      </c>
      <c r="T579" s="3">
        <f t="shared" si="41"/>
        <v>0</v>
      </c>
      <c r="U579" s="3">
        <f t="shared" si="42"/>
        <v>0</v>
      </c>
      <c r="V579" s="3">
        <f t="shared" si="43"/>
        <v>0</v>
      </c>
      <c r="W579" s="3">
        <f t="shared" si="44"/>
        <v>0</v>
      </c>
      <c r="X579" s="3">
        <f t="shared" si="45"/>
        <v>0</v>
      </c>
    </row>
    <row r="580" spans="1:24" x14ac:dyDescent="0.25">
      <c r="A580">
        <v>27073</v>
      </c>
      <c r="B580" t="s">
        <v>642</v>
      </c>
      <c r="C580" t="s">
        <v>646</v>
      </c>
      <c r="D580" t="s">
        <v>641</v>
      </c>
      <c r="E580" s="42">
        <v>1035904064</v>
      </c>
      <c r="F580" s="42">
        <v>19394388</v>
      </c>
      <c r="G580" s="42">
        <v>377653842</v>
      </c>
      <c r="H580" s="42">
        <v>66604380</v>
      </c>
      <c r="I580" s="42">
        <v>1499556674</v>
      </c>
      <c r="K580">
        <v>27073</v>
      </c>
      <c r="L580" t="s">
        <v>642</v>
      </c>
      <c r="M580" t="s">
        <v>1735</v>
      </c>
      <c r="N580" s="42">
        <v>1035904064</v>
      </c>
      <c r="O580" s="42">
        <v>19394388</v>
      </c>
      <c r="P580" s="42">
        <v>377653842</v>
      </c>
      <c r="Q580" s="42">
        <v>66604380</v>
      </c>
      <c r="R580" s="42">
        <v>1499556674</v>
      </c>
      <c r="T580" s="3">
        <f t="shared" ref="T580:T643" si="46">E580-N580</f>
        <v>0</v>
      </c>
      <c r="U580" s="3">
        <f t="shared" ref="U580:U643" si="47">F580-O580</f>
        <v>0</v>
      </c>
      <c r="V580" s="3">
        <f t="shared" ref="V580:V643" si="48">G580-P580</f>
        <v>0</v>
      </c>
      <c r="W580" s="3">
        <f t="shared" ref="W580:W643" si="49">H580-Q580</f>
        <v>0</v>
      </c>
      <c r="X580" s="3">
        <f t="shared" ref="X580:X643" si="50">I580-R580</f>
        <v>0</v>
      </c>
    </row>
    <row r="581" spans="1:24" x14ac:dyDescent="0.25">
      <c r="A581">
        <v>27075</v>
      </c>
      <c r="B581" t="s">
        <v>642</v>
      </c>
      <c r="C581" t="s">
        <v>647</v>
      </c>
      <c r="D581" t="s">
        <v>641</v>
      </c>
      <c r="E581" s="42">
        <v>347440515</v>
      </c>
      <c r="F581" s="42">
        <v>18058981</v>
      </c>
      <c r="G581" s="42">
        <v>180985212</v>
      </c>
      <c r="H581" s="42">
        <v>53283505</v>
      </c>
      <c r="I581" s="42">
        <v>599768213</v>
      </c>
      <c r="K581">
        <v>27075</v>
      </c>
      <c r="L581" t="s">
        <v>642</v>
      </c>
      <c r="M581" t="s">
        <v>1736</v>
      </c>
      <c r="N581" s="42">
        <v>347440515</v>
      </c>
      <c r="O581" s="42">
        <v>18058981</v>
      </c>
      <c r="P581" s="42">
        <v>180985212</v>
      </c>
      <c r="Q581" s="42">
        <v>53283504</v>
      </c>
      <c r="R581" s="42">
        <v>599768212</v>
      </c>
      <c r="T581" s="3">
        <f t="shared" si="46"/>
        <v>0</v>
      </c>
      <c r="U581" s="3">
        <f t="shared" si="47"/>
        <v>0</v>
      </c>
      <c r="V581" s="3">
        <f t="shared" si="48"/>
        <v>0</v>
      </c>
      <c r="W581" s="3">
        <f t="shared" si="49"/>
        <v>1</v>
      </c>
      <c r="X581" s="3">
        <f t="shared" si="50"/>
        <v>1</v>
      </c>
    </row>
    <row r="582" spans="1:24" x14ac:dyDescent="0.25">
      <c r="A582">
        <v>27077</v>
      </c>
      <c r="B582" t="s">
        <v>642</v>
      </c>
      <c r="C582" t="s">
        <v>648</v>
      </c>
      <c r="D582" t="s">
        <v>641</v>
      </c>
      <c r="E582" s="42">
        <v>937997127</v>
      </c>
      <c r="F582" s="42">
        <v>0</v>
      </c>
      <c r="G582" s="42">
        <v>570719618</v>
      </c>
      <c r="H582" s="42">
        <v>93246132</v>
      </c>
      <c r="I582" s="42">
        <v>1601962877</v>
      </c>
      <c r="K582">
        <v>27077</v>
      </c>
      <c r="L582" t="s">
        <v>642</v>
      </c>
      <c r="M582" t="s">
        <v>1737</v>
      </c>
      <c r="N582" s="42">
        <v>937997127</v>
      </c>
      <c r="O582" s="42">
        <v>0</v>
      </c>
      <c r="P582" s="42">
        <v>570719618</v>
      </c>
      <c r="Q582" s="42">
        <v>93246132</v>
      </c>
      <c r="R582" s="42">
        <v>1601962877</v>
      </c>
      <c r="T582" s="3">
        <f t="shared" si="46"/>
        <v>0</v>
      </c>
      <c r="U582" s="3">
        <f t="shared" si="47"/>
        <v>0</v>
      </c>
      <c r="V582" s="3">
        <f t="shared" si="48"/>
        <v>0</v>
      </c>
      <c r="W582" s="3">
        <f t="shared" si="49"/>
        <v>0</v>
      </c>
      <c r="X582" s="3">
        <f t="shared" si="50"/>
        <v>0</v>
      </c>
    </row>
    <row r="583" spans="1:24" x14ac:dyDescent="0.25">
      <c r="A583">
        <v>27099</v>
      </c>
      <c r="B583" t="s">
        <v>642</v>
      </c>
      <c r="C583" t="s">
        <v>649</v>
      </c>
      <c r="D583" t="s">
        <v>641</v>
      </c>
      <c r="E583" s="42">
        <v>999892956</v>
      </c>
      <c r="F583" s="42">
        <v>17284772</v>
      </c>
      <c r="G583" s="42">
        <v>453211902</v>
      </c>
      <c r="H583" s="42">
        <v>99906572</v>
      </c>
      <c r="I583" s="42">
        <v>1570296202</v>
      </c>
      <c r="K583">
        <v>27099</v>
      </c>
      <c r="L583" t="s">
        <v>642</v>
      </c>
      <c r="M583" t="s">
        <v>1738</v>
      </c>
      <c r="N583" s="42">
        <v>999892956</v>
      </c>
      <c r="O583" s="42">
        <v>17284772</v>
      </c>
      <c r="P583" s="42">
        <v>453211902</v>
      </c>
      <c r="Q583" s="42">
        <v>99906570</v>
      </c>
      <c r="R583" s="42">
        <v>1570296200</v>
      </c>
      <c r="T583" s="3">
        <f t="shared" si="46"/>
        <v>0</v>
      </c>
      <c r="U583" s="3">
        <f t="shared" si="47"/>
        <v>0</v>
      </c>
      <c r="V583" s="3">
        <f t="shared" si="48"/>
        <v>0</v>
      </c>
      <c r="W583" s="3">
        <f t="shared" si="49"/>
        <v>2</v>
      </c>
      <c r="X583" s="3">
        <f t="shared" si="50"/>
        <v>2</v>
      </c>
    </row>
    <row r="584" spans="1:24" x14ac:dyDescent="0.25">
      <c r="A584">
        <v>27135</v>
      </c>
      <c r="B584" t="s">
        <v>642</v>
      </c>
      <c r="C584" t="s">
        <v>650</v>
      </c>
      <c r="D584" t="s">
        <v>641</v>
      </c>
      <c r="E584" s="42">
        <v>227170609</v>
      </c>
      <c r="F584" s="42">
        <v>30772267</v>
      </c>
      <c r="G584" s="42">
        <v>140090268</v>
      </c>
      <c r="H584" s="42">
        <v>26641752</v>
      </c>
      <c r="I584" s="42">
        <v>424674896</v>
      </c>
      <c r="K584">
        <v>27135</v>
      </c>
      <c r="L584" t="s">
        <v>642</v>
      </c>
      <c r="M584" t="s">
        <v>1739</v>
      </c>
      <c r="N584" s="42">
        <v>227170609</v>
      </c>
      <c r="O584" s="42">
        <v>30772267</v>
      </c>
      <c r="P584" s="42">
        <v>140090268</v>
      </c>
      <c r="Q584" s="42">
        <v>26641752</v>
      </c>
      <c r="R584" s="42">
        <v>424674896</v>
      </c>
      <c r="T584" s="3">
        <f t="shared" si="46"/>
        <v>0</v>
      </c>
      <c r="U584" s="3">
        <f t="shared" si="47"/>
        <v>0</v>
      </c>
      <c r="V584" s="3">
        <f t="shared" si="48"/>
        <v>0</v>
      </c>
      <c r="W584" s="3">
        <f t="shared" si="49"/>
        <v>0</v>
      </c>
      <c r="X584" s="3">
        <f t="shared" si="50"/>
        <v>0</v>
      </c>
    </row>
    <row r="585" spans="1:24" x14ac:dyDescent="0.25">
      <c r="A585">
        <v>27150</v>
      </c>
      <c r="B585" t="s">
        <v>642</v>
      </c>
      <c r="C585" t="s">
        <v>651</v>
      </c>
      <c r="D585" t="s">
        <v>641</v>
      </c>
      <c r="E585" s="42">
        <v>800427368</v>
      </c>
      <c r="F585" s="42">
        <v>0</v>
      </c>
      <c r="G585" s="42">
        <v>259719522</v>
      </c>
      <c r="H585" s="42">
        <v>53283505</v>
      </c>
      <c r="I585" s="42">
        <v>1113430395</v>
      </c>
      <c r="K585">
        <v>27150</v>
      </c>
      <c r="L585" t="s">
        <v>642</v>
      </c>
      <c r="M585" t="s">
        <v>1740</v>
      </c>
      <c r="N585" s="42">
        <v>800427368</v>
      </c>
      <c r="O585" s="42">
        <v>0</v>
      </c>
      <c r="P585" s="42">
        <v>259719522</v>
      </c>
      <c r="Q585" s="42">
        <v>53283504</v>
      </c>
      <c r="R585" s="42">
        <v>1113430394</v>
      </c>
      <c r="T585" s="3">
        <f t="shared" si="46"/>
        <v>0</v>
      </c>
      <c r="U585" s="3">
        <f t="shared" si="47"/>
        <v>0</v>
      </c>
      <c r="V585" s="3">
        <f t="shared" si="48"/>
        <v>0</v>
      </c>
      <c r="W585" s="3">
        <f t="shared" si="49"/>
        <v>1</v>
      </c>
      <c r="X585" s="3">
        <f t="shared" si="50"/>
        <v>1</v>
      </c>
    </row>
    <row r="586" spans="1:24" x14ac:dyDescent="0.25">
      <c r="A586">
        <v>27160</v>
      </c>
      <c r="B586" t="s">
        <v>642</v>
      </c>
      <c r="C586" t="s">
        <v>652</v>
      </c>
      <c r="D586" t="s">
        <v>641</v>
      </c>
      <c r="E586" s="42">
        <v>162935435</v>
      </c>
      <c r="F586" s="42">
        <v>20173353</v>
      </c>
      <c r="G586" s="42">
        <v>74271798</v>
      </c>
      <c r="H586" s="42">
        <v>13320876</v>
      </c>
      <c r="I586" s="42">
        <v>270701462</v>
      </c>
      <c r="K586">
        <v>27160</v>
      </c>
      <c r="L586" t="s">
        <v>642</v>
      </c>
      <c r="M586" t="s">
        <v>1741</v>
      </c>
      <c r="N586" s="42">
        <v>162935435</v>
      </c>
      <c r="O586" s="42">
        <v>20173353</v>
      </c>
      <c r="P586" s="42">
        <v>74271798</v>
      </c>
      <c r="Q586" s="42">
        <v>13320876</v>
      </c>
      <c r="R586" s="42">
        <v>270701462</v>
      </c>
      <c r="T586" s="3">
        <f t="shared" si="46"/>
        <v>0</v>
      </c>
      <c r="U586" s="3">
        <f t="shared" si="47"/>
        <v>0</v>
      </c>
      <c r="V586" s="3">
        <f t="shared" si="48"/>
        <v>0</v>
      </c>
      <c r="W586" s="3">
        <f t="shared" si="49"/>
        <v>0</v>
      </c>
      <c r="X586" s="3">
        <f t="shared" si="50"/>
        <v>0</v>
      </c>
    </row>
    <row r="587" spans="1:24" x14ac:dyDescent="0.25">
      <c r="A587">
        <v>27205</v>
      </c>
      <c r="B587" t="s">
        <v>642</v>
      </c>
      <c r="C587" t="s">
        <v>653</v>
      </c>
      <c r="D587" t="s">
        <v>641</v>
      </c>
      <c r="E587" s="42">
        <v>456815000</v>
      </c>
      <c r="F587" s="42">
        <v>87441050</v>
      </c>
      <c r="G587" s="42">
        <v>204639600</v>
      </c>
      <c r="H587" s="42">
        <v>66604382</v>
      </c>
      <c r="I587" s="42">
        <v>815500032</v>
      </c>
      <c r="K587">
        <v>27205</v>
      </c>
      <c r="L587" t="s">
        <v>642</v>
      </c>
      <c r="M587" t="s">
        <v>1742</v>
      </c>
      <c r="N587" s="42">
        <v>456815000</v>
      </c>
      <c r="O587" s="42">
        <v>87441050</v>
      </c>
      <c r="P587" s="42">
        <v>204639600</v>
      </c>
      <c r="Q587" s="42">
        <v>66604380</v>
      </c>
      <c r="R587" s="42">
        <v>815500030</v>
      </c>
      <c r="T587" s="3">
        <f t="shared" si="46"/>
        <v>0</v>
      </c>
      <c r="U587" s="3">
        <f t="shared" si="47"/>
        <v>0</v>
      </c>
      <c r="V587" s="3">
        <f t="shared" si="48"/>
        <v>0</v>
      </c>
      <c r="W587" s="3">
        <f t="shared" si="49"/>
        <v>2</v>
      </c>
      <c r="X587" s="3">
        <f t="shared" si="50"/>
        <v>2</v>
      </c>
    </row>
    <row r="588" spans="1:24" x14ac:dyDescent="0.25">
      <c r="A588">
        <v>27245</v>
      </c>
      <c r="B588" t="s">
        <v>642</v>
      </c>
      <c r="C588" t="s">
        <v>654</v>
      </c>
      <c r="D588" t="s">
        <v>641</v>
      </c>
      <c r="E588" s="42">
        <v>423377822</v>
      </c>
      <c r="F588" s="42">
        <v>34019340</v>
      </c>
      <c r="G588" s="42">
        <v>199284108</v>
      </c>
      <c r="H588" s="42">
        <v>39962628</v>
      </c>
      <c r="I588" s="42">
        <v>696643898</v>
      </c>
      <c r="K588">
        <v>27245</v>
      </c>
      <c r="L588" t="s">
        <v>642</v>
      </c>
      <c r="M588" t="s">
        <v>1743</v>
      </c>
      <c r="N588" s="42">
        <v>423377822</v>
      </c>
      <c r="O588" s="42">
        <v>34019340</v>
      </c>
      <c r="P588" s="42">
        <v>199284108</v>
      </c>
      <c r="Q588" s="42">
        <v>39962628</v>
      </c>
      <c r="R588" s="42">
        <v>696643898</v>
      </c>
      <c r="T588" s="3">
        <f t="shared" si="46"/>
        <v>0</v>
      </c>
      <c r="U588" s="3">
        <f t="shared" si="47"/>
        <v>0</v>
      </c>
      <c r="V588" s="3">
        <f t="shared" si="48"/>
        <v>0</v>
      </c>
      <c r="W588" s="3">
        <f t="shared" si="49"/>
        <v>0</v>
      </c>
      <c r="X588" s="3">
        <f t="shared" si="50"/>
        <v>0</v>
      </c>
    </row>
    <row r="589" spans="1:24" x14ac:dyDescent="0.25">
      <c r="A589">
        <v>27250</v>
      </c>
      <c r="B589" t="s">
        <v>642</v>
      </c>
      <c r="C589" t="s">
        <v>655</v>
      </c>
      <c r="D589" t="s">
        <v>641</v>
      </c>
      <c r="E589" s="42">
        <v>751513402</v>
      </c>
      <c r="F589" s="42">
        <v>2730651</v>
      </c>
      <c r="G589" s="42">
        <v>418848930</v>
      </c>
      <c r="H589" s="42">
        <v>73264818</v>
      </c>
      <c r="I589" s="42">
        <v>1246357801</v>
      </c>
      <c r="K589">
        <v>27250</v>
      </c>
      <c r="L589" t="s">
        <v>642</v>
      </c>
      <c r="M589" t="s">
        <v>1744</v>
      </c>
      <c r="N589" s="42">
        <v>751513402</v>
      </c>
      <c r="O589" s="42">
        <v>2730651</v>
      </c>
      <c r="P589" s="42">
        <v>418848930</v>
      </c>
      <c r="Q589" s="42">
        <v>73264818</v>
      </c>
      <c r="R589" s="42">
        <v>1246357801</v>
      </c>
      <c r="T589" s="3">
        <f t="shared" si="46"/>
        <v>0</v>
      </c>
      <c r="U589" s="3">
        <f t="shared" si="47"/>
        <v>0</v>
      </c>
      <c r="V589" s="3">
        <f t="shared" si="48"/>
        <v>0</v>
      </c>
      <c r="W589" s="3">
        <f t="shared" si="49"/>
        <v>0</v>
      </c>
      <c r="X589" s="3">
        <f t="shared" si="50"/>
        <v>0</v>
      </c>
    </row>
    <row r="590" spans="1:24" x14ac:dyDescent="0.25">
      <c r="A590">
        <v>27361</v>
      </c>
      <c r="B590" t="s">
        <v>642</v>
      </c>
      <c r="C590" t="s">
        <v>656</v>
      </c>
      <c r="D590" t="s">
        <v>641</v>
      </c>
      <c r="E590" s="42">
        <v>1522163209</v>
      </c>
      <c r="F590" s="42">
        <v>112835168</v>
      </c>
      <c r="G590" s="42">
        <v>499562613</v>
      </c>
      <c r="H590" s="42">
        <v>179831831</v>
      </c>
      <c r="I590" s="42">
        <v>2314392821</v>
      </c>
      <c r="K590">
        <v>27361</v>
      </c>
      <c r="L590" t="s">
        <v>642</v>
      </c>
      <c r="M590" t="s">
        <v>1745</v>
      </c>
      <c r="N590" s="42">
        <v>1522163209</v>
      </c>
      <c r="O590" s="42">
        <v>112835168</v>
      </c>
      <c r="P590" s="42">
        <v>499562613</v>
      </c>
      <c r="Q590" s="42">
        <v>179831826</v>
      </c>
      <c r="R590" s="42">
        <v>2314392816</v>
      </c>
      <c r="T590" s="3">
        <f t="shared" si="46"/>
        <v>0</v>
      </c>
      <c r="U590" s="3">
        <f t="shared" si="47"/>
        <v>0</v>
      </c>
      <c r="V590" s="3">
        <f t="shared" si="48"/>
        <v>0</v>
      </c>
      <c r="W590" s="3">
        <f t="shared" si="49"/>
        <v>5</v>
      </c>
      <c r="X590" s="3">
        <f t="shared" si="50"/>
        <v>5</v>
      </c>
    </row>
    <row r="591" spans="1:24" x14ac:dyDescent="0.25">
      <c r="A591">
        <v>27372</v>
      </c>
      <c r="B591" t="s">
        <v>642</v>
      </c>
      <c r="C591" t="s">
        <v>657</v>
      </c>
      <c r="D591" t="s">
        <v>641</v>
      </c>
      <c r="E591" s="42">
        <v>213180417</v>
      </c>
      <c r="F591" s="42">
        <v>0</v>
      </c>
      <c r="G591" s="42">
        <v>153034900</v>
      </c>
      <c r="H591" s="42">
        <v>39962629</v>
      </c>
      <c r="I591" s="42">
        <v>406177946</v>
      </c>
      <c r="K591">
        <v>27372</v>
      </c>
      <c r="L591" t="s">
        <v>642</v>
      </c>
      <c r="M591" t="s">
        <v>1746</v>
      </c>
      <c r="N591" s="42">
        <v>213180417</v>
      </c>
      <c r="O591" s="42">
        <v>0</v>
      </c>
      <c r="P591" s="42">
        <v>153034900</v>
      </c>
      <c r="Q591" s="42">
        <v>39962628</v>
      </c>
      <c r="R591" s="42">
        <v>406177945</v>
      </c>
      <c r="T591" s="3">
        <f t="shared" si="46"/>
        <v>0</v>
      </c>
      <c r="U591" s="3">
        <f t="shared" si="47"/>
        <v>0</v>
      </c>
      <c r="V591" s="3">
        <f t="shared" si="48"/>
        <v>0</v>
      </c>
      <c r="W591" s="3">
        <f t="shared" si="49"/>
        <v>1</v>
      </c>
      <c r="X591" s="3">
        <f t="shared" si="50"/>
        <v>1</v>
      </c>
    </row>
    <row r="592" spans="1:24" x14ac:dyDescent="0.25">
      <c r="A592">
        <v>27413</v>
      </c>
      <c r="B592" t="s">
        <v>642</v>
      </c>
      <c r="C592" t="s">
        <v>658</v>
      </c>
      <c r="D592" t="s">
        <v>641</v>
      </c>
      <c r="E592" s="42">
        <v>721061609</v>
      </c>
      <c r="F592" s="42">
        <v>13845120</v>
      </c>
      <c r="G592" s="42">
        <v>348239800</v>
      </c>
      <c r="H592" s="42">
        <v>59943942</v>
      </c>
      <c r="I592" s="42">
        <v>1143090471</v>
      </c>
      <c r="K592">
        <v>27413</v>
      </c>
      <c r="L592" t="s">
        <v>642</v>
      </c>
      <c r="M592" t="s">
        <v>1747</v>
      </c>
      <c r="N592" s="42">
        <v>721061609</v>
      </c>
      <c r="O592" s="42">
        <v>13845120</v>
      </c>
      <c r="P592" s="42">
        <v>348239800</v>
      </c>
      <c r="Q592" s="42">
        <v>59943942</v>
      </c>
      <c r="R592" s="42">
        <v>1143090471</v>
      </c>
      <c r="T592" s="3">
        <f t="shared" si="46"/>
        <v>0</v>
      </c>
      <c r="U592" s="3">
        <f t="shared" si="47"/>
        <v>0</v>
      </c>
      <c r="V592" s="3">
        <f t="shared" si="48"/>
        <v>0</v>
      </c>
      <c r="W592" s="3">
        <f t="shared" si="49"/>
        <v>0</v>
      </c>
      <c r="X592" s="3">
        <f t="shared" si="50"/>
        <v>0</v>
      </c>
    </row>
    <row r="593" spans="1:24" x14ac:dyDescent="0.25">
      <c r="A593">
        <v>27425</v>
      </c>
      <c r="B593" t="s">
        <v>642</v>
      </c>
      <c r="C593" t="s">
        <v>659</v>
      </c>
      <c r="D593" t="s">
        <v>641</v>
      </c>
      <c r="E593" s="42">
        <v>358856304</v>
      </c>
      <c r="F593" s="42">
        <v>1663822</v>
      </c>
      <c r="G593" s="42">
        <v>259765569</v>
      </c>
      <c r="H593" s="42">
        <v>46623066</v>
      </c>
      <c r="I593" s="42">
        <v>666908761</v>
      </c>
      <c r="K593">
        <v>27425</v>
      </c>
      <c r="L593" t="s">
        <v>642</v>
      </c>
      <c r="M593" t="s">
        <v>1748</v>
      </c>
      <c r="N593" s="42">
        <v>358856304</v>
      </c>
      <c r="O593" s="42">
        <v>1663822</v>
      </c>
      <c r="P593" s="42">
        <v>259765569</v>
      </c>
      <c r="Q593" s="42">
        <v>46623066</v>
      </c>
      <c r="R593" s="42">
        <v>666908761</v>
      </c>
      <c r="T593" s="3">
        <f t="shared" si="46"/>
        <v>0</v>
      </c>
      <c r="U593" s="3">
        <f t="shared" si="47"/>
        <v>0</v>
      </c>
      <c r="V593" s="3">
        <f t="shared" si="48"/>
        <v>0</v>
      </c>
      <c r="W593" s="3">
        <f t="shared" si="49"/>
        <v>0</v>
      </c>
      <c r="X593" s="3">
        <f t="shared" si="50"/>
        <v>0</v>
      </c>
    </row>
    <row r="594" spans="1:24" x14ac:dyDescent="0.25">
      <c r="A594">
        <v>27430</v>
      </c>
      <c r="B594" t="s">
        <v>642</v>
      </c>
      <c r="C594" t="s">
        <v>660</v>
      </c>
      <c r="D594" t="s">
        <v>641</v>
      </c>
      <c r="E594" s="42">
        <v>637534600</v>
      </c>
      <c r="F594" s="42">
        <v>13497425</v>
      </c>
      <c r="G594" s="42">
        <v>320669864</v>
      </c>
      <c r="H594" s="42">
        <v>53283504</v>
      </c>
      <c r="I594" s="42">
        <v>1024985393</v>
      </c>
      <c r="K594">
        <v>27430</v>
      </c>
      <c r="L594" t="s">
        <v>642</v>
      </c>
      <c r="M594" t="s">
        <v>1749</v>
      </c>
      <c r="N594" s="42">
        <v>637534600</v>
      </c>
      <c r="O594" s="42">
        <v>13497425</v>
      </c>
      <c r="P594" s="42">
        <v>320669864</v>
      </c>
      <c r="Q594" s="42">
        <v>53283504</v>
      </c>
      <c r="R594" s="42">
        <v>1024985393</v>
      </c>
      <c r="T594" s="3">
        <f t="shared" si="46"/>
        <v>0</v>
      </c>
      <c r="U594" s="3">
        <f t="shared" si="47"/>
        <v>0</v>
      </c>
      <c r="V594" s="3">
        <f t="shared" si="48"/>
        <v>0</v>
      </c>
      <c r="W594" s="3">
        <f t="shared" si="49"/>
        <v>0</v>
      </c>
      <c r="X594" s="3">
        <f t="shared" si="50"/>
        <v>0</v>
      </c>
    </row>
    <row r="595" spans="1:24" x14ac:dyDescent="0.25">
      <c r="A595">
        <v>27450</v>
      </c>
      <c r="B595" t="s">
        <v>642</v>
      </c>
      <c r="C595" t="s">
        <v>661</v>
      </c>
      <c r="D595" t="s">
        <v>641</v>
      </c>
      <c r="E595" s="42">
        <v>400484784</v>
      </c>
      <c r="F595" s="42">
        <v>27764071</v>
      </c>
      <c r="G595" s="42">
        <v>241859088</v>
      </c>
      <c r="H595" s="42">
        <v>59943943</v>
      </c>
      <c r="I595" s="42">
        <v>730051886</v>
      </c>
      <c r="K595">
        <v>27450</v>
      </c>
      <c r="L595" t="s">
        <v>642</v>
      </c>
      <c r="M595" t="s">
        <v>1750</v>
      </c>
      <c r="N595" s="42">
        <v>400484784</v>
      </c>
      <c r="O595" s="42">
        <v>27764071</v>
      </c>
      <c r="P595" s="42">
        <v>241859088</v>
      </c>
      <c r="Q595" s="42">
        <v>59943942</v>
      </c>
      <c r="R595" s="42">
        <v>730051885</v>
      </c>
      <c r="T595" s="3">
        <f t="shared" si="46"/>
        <v>0</v>
      </c>
      <c r="U595" s="3">
        <f t="shared" si="47"/>
        <v>0</v>
      </c>
      <c r="V595" s="3">
        <f t="shared" si="48"/>
        <v>0</v>
      </c>
      <c r="W595" s="3">
        <f t="shared" si="49"/>
        <v>1</v>
      </c>
      <c r="X595" s="3">
        <f t="shared" si="50"/>
        <v>1</v>
      </c>
    </row>
    <row r="596" spans="1:24" x14ac:dyDescent="0.25">
      <c r="A596">
        <v>27491</v>
      </c>
      <c r="B596" t="s">
        <v>642</v>
      </c>
      <c r="C596" t="s">
        <v>662</v>
      </c>
      <c r="D596" t="s">
        <v>641</v>
      </c>
      <c r="E596" s="42">
        <v>277414345</v>
      </c>
      <c r="F596" s="42">
        <v>3915180</v>
      </c>
      <c r="G596" s="42">
        <v>110075562</v>
      </c>
      <c r="H596" s="42">
        <v>26641752</v>
      </c>
      <c r="I596" s="42">
        <v>418046839</v>
      </c>
      <c r="K596">
        <v>27491</v>
      </c>
      <c r="L596" t="s">
        <v>642</v>
      </c>
      <c r="M596" t="s">
        <v>1751</v>
      </c>
      <c r="N596" s="42">
        <v>277414345</v>
      </c>
      <c r="O596" s="42">
        <v>3915180</v>
      </c>
      <c r="P596" s="42">
        <v>110075562</v>
      </c>
      <c r="Q596" s="42">
        <v>26641752</v>
      </c>
      <c r="R596" s="42">
        <v>418046839</v>
      </c>
      <c r="T596" s="3">
        <f t="shared" si="46"/>
        <v>0</v>
      </c>
      <c r="U596" s="3">
        <f t="shared" si="47"/>
        <v>0</v>
      </c>
      <c r="V596" s="3">
        <f t="shared" si="48"/>
        <v>0</v>
      </c>
      <c r="W596" s="3">
        <f t="shared" si="49"/>
        <v>0</v>
      </c>
      <c r="X596" s="3">
        <f t="shared" si="50"/>
        <v>0</v>
      </c>
    </row>
    <row r="597" spans="1:24" x14ac:dyDescent="0.25">
      <c r="A597">
        <v>27493</v>
      </c>
      <c r="B597" t="s">
        <v>642</v>
      </c>
      <c r="C597" t="s">
        <v>663</v>
      </c>
      <c r="D597" t="s">
        <v>641</v>
      </c>
      <c r="E597" s="42">
        <v>1087116803</v>
      </c>
      <c r="F597" s="42">
        <v>0</v>
      </c>
      <c r="G597" s="42">
        <v>279558384</v>
      </c>
      <c r="H597" s="42">
        <v>46623066</v>
      </c>
      <c r="I597" s="42">
        <v>1413298253</v>
      </c>
      <c r="K597">
        <v>27493</v>
      </c>
      <c r="L597" t="s">
        <v>642</v>
      </c>
      <c r="M597" t="s">
        <v>1752</v>
      </c>
      <c r="N597" s="42">
        <v>1087116803</v>
      </c>
      <c r="O597" s="42">
        <v>0</v>
      </c>
      <c r="P597" s="42">
        <v>279558384</v>
      </c>
      <c r="Q597" s="42">
        <v>46623066</v>
      </c>
      <c r="R597" s="42">
        <v>1413298253</v>
      </c>
      <c r="T597" s="3">
        <f t="shared" si="46"/>
        <v>0</v>
      </c>
      <c r="U597" s="3">
        <f t="shared" si="47"/>
        <v>0</v>
      </c>
      <c r="V597" s="3">
        <f t="shared" si="48"/>
        <v>0</v>
      </c>
      <c r="W597" s="3">
        <f t="shared" si="49"/>
        <v>0</v>
      </c>
      <c r="X597" s="3">
        <f t="shared" si="50"/>
        <v>0</v>
      </c>
    </row>
    <row r="598" spans="1:24" x14ac:dyDescent="0.25">
      <c r="A598">
        <v>27495</v>
      </c>
      <c r="B598" t="s">
        <v>642</v>
      </c>
      <c r="C598" t="s">
        <v>664</v>
      </c>
      <c r="D598" t="s">
        <v>641</v>
      </c>
      <c r="E598" s="42">
        <v>328162242</v>
      </c>
      <c r="F598" s="42">
        <v>18858176</v>
      </c>
      <c r="G598" s="42">
        <v>221559780</v>
      </c>
      <c r="H598" s="42">
        <v>46623066</v>
      </c>
      <c r="I598" s="42">
        <v>615203264</v>
      </c>
      <c r="K598">
        <v>27495</v>
      </c>
      <c r="L598" t="s">
        <v>642</v>
      </c>
      <c r="M598" t="s">
        <v>1753</v>
      </c>
      <c r="N598" s="42">
        <v>328162242</v>
      </c>
      <c r="O598" s="42">
        <v>18858176</v>
      </c>
      <c r="P598" s="42">
        <v>221559780</v>
      </c>
      <c r="Q598" s="42">
        <v>46623066</v>
      </c>
      <c r="R598" s="42">
        <v>615203264</v>
      </c>
      <c r="T598" s="3">
        <f t="shared" si="46"/>
        <v>0</v>
      </c>
      <c r="U598" s="3">
        <f t="shared" si="47"/>
        <v>0</v>
      </c>
      <c r="V598" s="3">
        <f t="shared" si="48"/>
        <v>0</v>
      </c>
      <c r="W598" s="3">
        <f t="shared" si="49"/>
        <v>0</v>
      </c>
      <c r="X598" s="3">
        <f t="shared" si="50"/>
        <v>0</v>
      </c>
    </row>
    <row r="599" spans="1:24" x14ac:dyDescent="0.25">
      <c r="A599">
        <v>27580</v>
      </c>
      <c r="B599" t="s">
        <v>642</v>
      </c>
      <c r="C599" t="s">
        <v>665</v>
      </c>
      <c r="D599" t="s">
        <v>641</v>
      </c>
      <c r="E599" s="42">
        <v>248307416</v>
      </c>
      <c r="F599" s="42">
        <v>16617450</v>
      </c>
      <c r="G599" s="42">
        <v>139656544</v>
      </c>
      <c r="H599" s="42">
        <v>46623067</v>
      </c>
      <c r="I599" s="42">
        <v>451204477</v>
      </c>
      <c r="K599">
        <v>27580</v>
      </c>
      <c r="L599" t="s">
        <v>642</v>
      </c>
      <c r="M599" t="s">
        <v>1754</v>
      </c>
      <c r="N599" s="42">
        <v>248307416</v>
      </c>
      <c r="O599" s="42">
        <v>16617450</v>
      </c>
      <c r="P599" s="42">
        <v>139656544</v>
      </c>
      <c r="Q599" s="42">
        <v>46623066</v>
      </c>
      <c r="R599" s="42">
        <v>451204476</v>
      </c>
      <c r="T599" s="3">
        <f t="shared" si="46"/>
        <v>0</v>
      </c>
      <c r="U599" s="3">
        <f t="shared" si="47"/>
        <v>0</v>
      </c>
      <c r="V599" s="3">
        <f t="shared" si="48"/>
        <v>0</v>
      </c>
      <c r="W599" s="3">
        <f t="shared" si="49"/>
        <v>1</v>
      </c>
      <c r="X599" s="3">
        <f t="shared" si="50"/>
        <v>1</v>
      </c>
    </row>
    <row r="600" spans="1:24" x14ac:dyDescent="0.25">
      <c r="A600">
        <v>27600</v>
      </c>
      <c r="B600" t="s">
        <v>642</v>
      </c>
      <c r="C600" t="s">
        <v>666</v>
      </c>
      <c r="D600" t="s">
        <v>641</v>
      </c>
      <c r="E600" s="42">
        <v>355410174</v>
      </c>
      <c r="F600" s="42">
        <v>38286134</v>
      </c>
      <c r="G600" s="42">
        <v>155326528</v>
      </c>
      <c r="H600" s="42">
        <v>26641752</v>
      </c>
      <c r="I600" s="42">
        <v>575664588</v>
      </c>
      <c r="K600">
        <v>27600</v>
      </c>
      <c r="L600" t="s">
        <v>642</v>
      </c>
      <c r="M600" t="s">
        <v>1755</v>
      </c>
      <c r="N600" s="42">
        <v>355410174</v>
      </c>
      <c r="O600" s="42">
        <v>38286134</v>
      </c>
      <c r="P600" s="42">
        <v>155326528</v>
      </c>
      <c r="Q600" s="42">
        <v>26641752</v>
      </c>
      <c r="R600" s="42">
        <v>575664588</v>
      </c>
      <c r="T600" s="3">
        <f t="shared" si="46"/>
        <v>0</v>
      </c>
      <c r="U600" s="3">
        <f t="shared" si="47"/>
        <v>0</v>
      </c>
      <c r="V600" s="3">
        <f t="shared" si="48"/>
        <v>0</v>
      </c>
      <c r="W600" s="3">
        <f t="shared" si="49"/>
        <v>0</v>
      </c>
      <c r="X600" s="3">
        <f t="shared" si="50"/>
        <v>0</v>
      </c>
    </row>
    <row r="601" spans="1:24" x14ac:dyDescent="0.25">
      <c r="A601">
        <v>27615</v>
      </c>
      <c r="B601" t="s">
        <v>642</v>
      </c>
      <c r="C601" t="s">
        <v>392</v>
      </c>
      <c r="D601" t="s">
        <v>641</v>
      </c>
      <c r="E601" s="42">
        <v>1246647603</v>
      </c>
      <c r="F601" s="42">
        <v>25099583</v>
      </c>
      <c r="G601" s="42">
        <v>523839558</v>
      </c>
      <c r="H601" s="42">
        <v>93246133</v>
      </c>
      <c r="I601" s="42">
        <v>1888832877</v>
      </c>
      <c r="K601">
        <v>27615</v>
      </c>
      <c r="L601" t="s">
        <v>642</v>
      </c>
      <c r="M601" t="s">
        <v>1519</v>
      </c>
      <c r="N601" s="42">
        <v>1246647603</v>
      </c>
      <c r="O601" s="42">
        <v>25099583</v>
      </c>
      <c r="P601" s="42">
        <v>523839558</v>
      </c>
      <c r="Q601" s="42">
        <v>93246132</v>
      </c>
      <c r="R601" s="42">
        <v>1888832876</v>
      </c>
      <c r="T601" s="3">
        <f t="shared" si="46"/>
        <v>0</v>
      </c>
      <c r="U601" s="3">
        <f t="shared" si="47"/>
        <v>0</v>
      </c>
      <c r="V601" s="3">
        <f t="shared" si="48"/>
        <v>0</v>
      </c>
      <c r="W601" s="3">
        <f t="shared" si="49"/>
        <v>1</v>
      </c>
      <c r="X601" s="3">
        <f t="shared" si="50"/>
        <v>1</v>
      </c>
    </row>
    <row r="602" spans="1:24" x14ac:dyDescent="0.25">
      <c r="A602">
        <v>27660</v>
      </c>
      <c r="B602" t="s">
        <v>642</v>
      </c>
      <c r="C602" t="s">
        <v>667</v>
      </c>
      <c r="D602" t="s">
        <v>641</v>
      </c>
      <c r="E602" s="42">
        <v>120879641</v>
      </c>
      <c r="F602" s="42">
        <v>7969482</v>
      </c>
      <c r="G602" s="42">
        <v>94235541</v>
      </c>
      <c r="H602" s="42">
        <v>19981314</v>
      </c>
      <c r="I602" s="42">
        <v>243065978</v>
      </c>
      <c r="K602">
        <v>27660</v>
      </c>
      <c r="L602" t="s">
        <v>642</v>
      </c>
      <c r="M602" t="s">
        <v>1756</v>
      </c>
      <c r="N602" s="42">
        <v>120879641</v>
      </c>
      <c r="O602" s="42">
        <v>7969482</v>
      </c>
      <c r="P602" s="42">
        <v>94235541</v>
      </c>
      <c r="Q602" s="42">
        <v>19981314</v>
      </c>
      <c r="R602" s="42">
        <v>243065978</v>
      </c>
      <c r="T602" s="3">
        <f t="shared" si="46"/>
        <v>0</v>
      </c>
      <c r="U602" s="3">
        <f t="shared" si="47"/>
        <v>0</v>
      </c>
      <c r="V602" s="3">
        <f t="shared" si="48"/>
        <v>0</v>
      </c>
      <c r="W602" s="3">
        <f t="shared" si="49"/>
        <v>0</v>
      </c>
      <c r="X602" s="3">
        <f t="shared" si="50"/>
        <v>0</v>
      </c>
    </row>
    <row r="603" spans="1:24" x14ac:dyDescent="0.25">
      <c r="A603">
        <v>27745</v>
      </c>
      <c r="B603" t="s">
        <v>642</v>
      </c>
      <c r="C603" t="s">
        <v>668</v>
      </c>
      <c r="D603" t="s">
        <v>641</v>
      </c>
      <c r="E603" s="42">
        <v>109968521</v>
      </c>
      <c r="F603" s="42">
        <v>7916257</v>
      </c>
      <c r="G603" s="42">
        <v>145826508</v>
      </c>
      <c r="H603" s="42">
        <v>26641752</v>
      </c>
      <c r="I603" s="42">
        <v>290353038</v>
      </c>
      <c r="K603">
        <v>27745</v>
      </c>
      <c r="L603" t="s">
        <v>642</v>
      </c>
      <c r="M603" t="s">
        <v>1757</v>
      </c>
      <c r="N603" s="42">
        <v>109968521</v>
      </c>
      <c r="O603" s="42">
        <v>7916257</v>
      </c>
      <c r="P603" s="42">
        <v>145826508</v>
      </c>
      <c r="Q603" s="42">
        <v>26641752</v>
      </c>
      <c r="R603" s="42">
        <v>290353038</v>
      </c>
      <c r="T603" s="3">
        <f t="shared" si="46"/>
        <v>0</v>
      </c>
      <c r="U603" s="3">
        <f t="shared" si="47"/>
        <v>0</v>
      </c>
      <c r="V603" s="3">
        <f t="shared" si="48"/>
        <v>0</v>
      </c>
      <c r="W603" s="3">
        <f t="shared" si="49"/>
        <v>0</v>
      </c>
      <c r="X603" s="3">
        <f t="shared" si="50"/>
        <v>0</v>
      </c>
    </row>
    <row r="604" spans="1:24" x14ac:dyDescent="0.25">
      <c r="A604">
        <v>27787</v>
      </c>
      <c r="B604" t="s">
        <v>642</v>
      </c>
      <c r="C604" t="s">
        <v>669</v>
      </c>
      <c r="D604" t="s">
        <v>641</v>
      </c>
      <c r="E604" s="42">
        <v>1034242167</v>
      </c>
      <c r="F604" s="42">
        <v>51929030</v>
      </c>
      <c r="G604" s="42">
        <v>265392519</v>
      </c>
      <c r="H604" s="42">
        <v>73264819</v>
      </c>
      <c r="I604" s="42">
        <v>1424828535</v>
      </c>
      <c r="K604">
        <v>27787</v>
      </c>
      <c r="L604" t="s">
        <v>642</v>
      </c>
      <c r="M604" t="s">
        <v>1758</v>
      </c>
      <c r="N604" s="42">
        <v>1034242167</v>
      </c>
      <c r="O604" s="42">
        <v>51929030</v>
      </c>
      <c r="P604" s="42">
        <v>265392519</v>
      </c>
      <c r="Q604" s="42">
        <v>73264818</v>
      </c>
      <c r="R604" s="42">
        <v>1424828534</v>
      </c>
      <c r="T604" s="3">
        <f t="shared" si="46"/>
        <v>0</v>
      </c>
      <c r="U604" s="3">
        <f t="shared" si="47"/>
        <v>0</v>
      </c>
      <c r="V604" s="3">
        <f t="shared" si="48"/>
        <v>0</v>
      </c>
      <c r="W604" s="3">
        <f t="shared" si="49"/>
        <v>1</v>
      </c>
      <c r="X604" s="3">
        <f t="shared" si="50"/>
        <v>1</v>
      </c>
    </row>
    <row r="605" spans="1:24" x14ac:dyDescent="0.25">
      <c r="A605">
        <v>27800</v>
      </c>
      <c r="B605" t="s">
        <v>642</v>
      </c>
      <c r="C605" t="s">
        <v>670</v>
      </c>
      <c r="D605" t="s">
        <v>641</v>
      </c>
      <c r="E605" s="42">
        <v>499165217</v>
      </c>
      <c r="F605" s="42">
        <v>15582590</v>
      </c>
      <c r="G605" s="42">
        <v>217957200</v>
      </c>
      <c r="H605" s="42">
        <v>59943943</v>
      </c>
      <c r="I605" s="42">
        <v>792648950</v>
      </c>
      <c r="K605">
        <v>27800</v>
      </c>
      <c r="L605" t="s">
        <v>642</v>
      </c>
      <c r="M605" t="s">
        <v>1759</v>
      </c>
      <c r="N605" s="42">
        <v>499165217</v>
      </c>
      <c r="O605" s="42">
        <v>15582590</v>
      </c>
      <c r="P605" s="42">
        <v>217957200</v>
      </c>
      <c r="Q605" s="42">
        <v>59943942</v>
      </c>
      <c r="R605" s="42">
        <v>792648949</v>
      </c>
      <c r="T605" s="3">
        <f t="shared" si="46"/>
        <v>0</v>
      </c>
      <c r="U605" s="3">
        <f t="shared" si="47"/>
        <v>0</v>
      </c>
      <c r="V605" s="3">
        <f t="shared" si="48"/>
        <v>0</v>
      </c>
      <c r="W605" s="3">
        <f t="shared" si="49"/>
        <v>1</v>
      </c>
      <c r="X605" s="3">
        <f t="shared" si="50"/>
        <v>1</v>
      </c>
    </row>
    <row r="606" spans="1:24" x14ac:dyDescent="0.25">
      <c r="A606">
        <v>27810</v>
      </c>
      <c r="B606" t="s">
        <v>642</v>
      </c>
      <c r="C606" t="s">
        <v>671</v>
      </c>
      <c r="D606" t="s">
        <v>641</v>
      </c>
      <c r="E606" s="42">
        <v>230017068</v>
      </c>
      <c r="F606" s="42">
        <v>17231103</v>
      </c>
      <c r="G606" s="42">
        <v>148967096</v>
      </c>
      <c r="H606" s="42">
        <v>39962629</v>
      </c>
      <c r="I606" s="42">
        <v>436177896</v>
      </c>
      <c r="K606">
        <v>27810</v>
      </c>
      <c r="L606" t="s">
        <v>642</v>
      </c>
      <c r="M606" t="s">
        <v>1760</v>
      </c>
      <c r="N606" s="42">
        <v>230017068</v>
      </c>
      <c r="O606" s="42">
        <v>17231103</v>
      </c>
      <c r="P606" s="42">
        <v>148967096</v>
      </c>
      <c r="Q606" s="42">
        <v>39962628</v>
      </c>
      <c r="R606" s="42">
        <v>436177895</v>
      </c>
      <c r="T606" s="3">
        <f t="shared" si="46"/>
        <v>0</v>
      </c>
      <c r="U606" s="3">
        <f t="shared" si="47"/>
        <v>0</v>
      </c>
      <c r="V606" s="3">
        <f t="shared" si="48"/>
        <v>0</v>
      </c>
      <c r="W606" s="3">
        <f t="shared" si="49"/>
        <v>1</v>
      </c>
      <c r="X606" s="3">
        <f t="shared" si="50"/>
        <v>1</v>
      </c>
    </row>
    <row r="607" spans="1:24" x14ac:dyDescent="0.25">
      <c r="A607">
        <v>41001</v>
      </c>
      <c r="B607" t="s">
        <v>672</v>
      </c>
      <c r="C607" t="s">
        <v>673</v>
      </c>
      <c r="D607" t="s">
        <v>674</v>
      </c>
      <c r="E607" s="42">
        <v>4440795137</v>
      </c>
      <c r="F607" s="42">
        <v>255722753</v>
      </c>
      <c r="G607" s="42">
        <v>823496733</v>
      </c>
      <c r="H607" s="42">
        <v>279738398</v>
      </c>
      <c r="I607" s="42">
        <v>5799753021</v>
      </c>
      <c r="K607">
        <v>41001</v>
      </c>
      <c r="L607" t="s">
        <v>675</v>
      </c>
      <c r="M607" t="s">
        <v>672</v>
      </c>
      <c r="N607" s="42">
        <v>4440795137</v>
      </c>
      <c r="O607" s="42">
        <v>255722753</v>
      </c>
      <c r="P607" s="42">
        <v>823496733</v>
      </c>
      <c r="Q607" s="42">
        <v>279738396</v>
      </c>
      <c r="R607" s="42">
        <v>5799753019</v>
      </c>
      <c r="T607" s="3">
        <f t="shared" si="46"/>
        <v>0</v>
      </c>
      <c r="U607" s="3">
        <f t="shared" si="47"/>
        <v>0</v>
      </c>
      <c r="V607" s="3">
        <f t="shared" si="48"/>
        <v>0</v>
      </c>
      <c r="W607" s="3">
        <f t="shared" si="49"/>
        <v>2</v>
      </c>
      <c r="X607" s="3">
        <f t="shared" si="50"/>
        <v>2</v>
      </c>
    </row>
    <row r="608" spans="1:24" x14ac:dyDescent="0.25">
      <c r="A608">
        <v>41006</v>
      </c>
      <c r="B608" t="s">
        <v>675</v>
      </c>
      <c r="C608" t="s">
        <v>676</v>
      </c>
      <c r="D608" t="s">
        <v>674</v>
      </c>
      <c r="E608" s="42">
        <v>826855364</v>
      </c>
      <c r="F608" s="42">
        <v>23468382</v>
      </c>
      <c r="G608" s="42">
        <v>268874536</v>
      </c>
      <c r="H608" s="42">
        <v>59943942</v>
      </c>
      <c r="I608" s="42">
        <v>1179142224</v>
      </c>
      <c r="K608">
        <v>41006</v>
      </c>
      <c r="L608" t="s">
        <v>675</v>
      </c>
      <c r="M608" t="s">
        <v>1761</v>
      </c>
      <c r="N608" s="42">
        <v>826855364</v>
      </c>
      <c r="O608" s="42">
        <v>23468382</v>
      </c>
      <c r="P608" s="42">
        <v>268874536</v>
      </c>
      <c r="Q608" s="42">
        <v>59943942</v>
      </c>
      <c r="R608" s="42">
        <v>1179142224</v>
      </c>
      <c r="T608" s="3">
        <f t="shared" si="46"/>
        <v>0</v>
      </c>
      <c r="U608" s="3">
        <f t="shared" si="47"/>
        <v>0</v>
      </c>
      <c r="V608" s="3">
        <f t="shared" si="48"/>
        <v>0</v>
      </c>
      <c r="W608" s="3">
        <f t="shared" si="49"/>
        <v>0</v>
      </c>
      <c r="X608" s="3">
        <f t="shared" si="50"/>
        <v>0</v>
      </c>
    </row>
    <row r="609" spans="1:24" x14ac:dyDescent="0.25">
      <c r="A609">
        <v>41013</v>
      </c>
      <c r="B609" t="s">
        <v>675</v>
      </c>
      <c r="C609" t="s">
        <v>677</v>
      </c>
      <c r="D609" t="s">
        <v>674</v>
      </c>
      <c r="E609" s="42">
        <v>194769710</v>
      </c>
      <c r="F609" s="42">
        <v>16288430</v>
      </c>
      <c r="G609" s="42">
        <v>85649445</v>
      </c>
      <c r="H609" s="42">
        <v>19981314</v>
      </c>
      <c r="I609" s="42">
        <v>316688899</v>
      </c>
      <c r="K609">
        <v>41013</v>
      </c>
      <c r="L609" t="s">
        <v>675</v>
      </c>
      <c r="M609" t="s">
        <v>1762</v>
      </c>
      <c r="N609" s="42">
        <v>194769710</v>
      </c>
      <c r="O609" s="42">
        <v>16288430</v>
      </c>
      <c r="P609" s="42">
        <v>85649445</v>
      </c>
      <c r="Q609" s="42">
        <v>19981314</v>
      </c>
      <c r="R609" s="42">
        <v>316688899</v>
      </c>
      <c r="T609" s="3">
        <f t="shared" si="46"/>
        <v>0</v>
      </c>
      <c r="U609" s="3">
        <f t="shared" si="47"/>
        <v>0</v>
      </c>
      <c r="V609" s="3">
        <f t="shared" si="48"/>
        <v>0</v>
      </c>
      <c r="W609" s="3">
        <f t="shared" si="49"/>
        <v>0</v>
      </c>
      <c r="X609" s="3">
        <f t="shared" si="50"/>
        <v>0</v>
      </c>
    </row>
    <row r="610" spans="1:24" x14ac:dyDescent="0.25">
      <c r="A610">
        <v>41016</v>
      </c>
      <c r="B610" t="s">
        <v>675</v>
      </c>
      <c r="C610" t="s">
        <v>678</v>
      </c>
      <c r="D610" t="s">
        <v>674</v>
      </c>
      <c r="E610" s="42">
        <v>329406630</v>
      </c>
      <c r="F610" s="42">
        <v>21423748</v>
      </c>
      <c r="G610" s="42">
        <v>111025868</v>
      </c>
      <c r="H610" s="42">
        <v>26641752</v>
      </c>
      <c r="I610" s="42">
        <v>488497998</v>
      </c>
      <c r="K610">
        <v>41016</v>
      </c>
      <c r="L610" t="s">
        <v>675</v>
      </c>
      <c r="M610" t="s">
        <v>1763</v>
      </c>
      <c r="N610" s="42">
        <v>329406630</v>
      </c>
      <c r="O610" s="42">
        <v>21423748</v>
      </c>
      <c r="P610" s="42">
        <v>111025868</v>
      </c>
      <c r="Q610" s="42">
        <v>26641752</v>
      </c>
      <c r="R610" s="42">
        <v>488497998</v>
      </c>
      <c r="T610" s="3">
        <f t="shared" si="46"/>
        <v>0</v>
      </c>
      <c r="U610" s="3">
        <f t="shared" si="47"/>
        <v>0</v>
      </c>
      <c r="V610" s="3">
        <f t="shared" si="48"/>
        <v>0</v>
      </c>
      <c r="W610" s="3">
        <f t="shared" si="49"/>
        <v>0</v>
      </c>
      <c r="X610" s="3">
        <f t="shared" si="50"/>
        <v>0</v>
      </c>
    </row>
    <row r="611" spans="1:24" x14ac:dyDescent="0.25">
      <c r="A611">
        <v>41020</v>
      </c>
      <c r="B611" t="s">
        <v>675</v>
      </c>
      <c r="C611" t="s">
        <v>679</v>
      </c>
      <c r="D611" t="s">
        <v>674</v>
      </c>
      <c r="E611" s="42">
        <v>477820185</v>
      </c>
      <c r="F611" s="42">
        <v>17662016</v>
      </c>
      <c r="G611" s="42">
        <v>174211074</v>
      </c>
      <c r="H611" s="42">
        <v>39962628</v>
      </c>
      <c r="I611" s="42">
        <v>709655903</v>
      </c>
      <c r="K611">
        <v>41020</v>
      </c>
      <c r="L611" t="s">
        <v>675</v>
      </c>
      <c r="M611" t="s">
        <v>1764</v>
      </c>
      <c r="N611" s="42">
        <v>477820185</v>
      </c>
      <c r="O611" s="42">
        <v>17662016</v>
      </c>
      <c r="P611" s="42">
        <v>174211074</v>
      </c>
      <c r="Q611" s="42">
        <v>39962628</v>
      </c>
      <c r="R611" s="42">
        <v>709655903</v>
      </c>
      <c r="T611" s="3">
        <f t="shared" si="46"/>
        <v>0</v>
      </c>
      <c r="U611" s="3">
        <f t="shared" si="47"/>
        <v>0</v>
      </c>
      <c r="V611" s="3">
        <f t="shared" si="48"/>
        <v>0</v>
      </c>
      <c r="W611" s="3">
        <f t="shared" si="49"/>
        <v>0</v>
      </c>
      <c r="X611" s="3">
        <f t="shared" si="50"/>
        <v>0</v>
      </c>
    </row>
    <row r="612" spans="1:24" x14ac:dyDescent="0.25">
      <c r="A612">
        <v>41026</v>
      </c>
      <c r="B612" t="s">
        <v>675</v>
      </c>
      <c r="C612" t="s">
        <v>680</v>
      </c>
      <c r="D612" t="s">
        <v>674</v>
      </c>
      <c r="E612" s="42">
        <v>58838632</v>
      </c>
      <c r="F612" s="42">
        <v>1361522</v>
      </c>
      <c r="G612" s="42">
        <v>26127137</v>
      </c>
      <c r="H612" s="42">
        <v>6660438</v>
      </c>
      <c r="I612" s="42">
        <v>92987729</v>
      </c>
      <c r="K612">
        <v>41026</v>
      </c>
      <c r="L612" t="s">
        <v>675</v>
      </c>
      <c r="M612" t="s">
        <v>1765</v>
      </c>
      <c r="N612" s="42">
        <v>58838632</v>
      </c>
      <c r="O612" s="42">
        <v>1361522</v>
      </c>
      <c r="P612" s="42">
        <v>26127137</v>
      </c>
      <c r="Q612" s="42">
        <v>6660438</v>
      </c>
      <c r="R612" s="42">
        <v>92987729</v>
      </c>
      <c r="T612" s="3">
        <f t="shared" si="46"/>
        <v>0</v>
      </c>
      <c r="U612" s="3">
        <f t="shared" si="47"/>
        <v>0</v>
      </c>
      <c r="V612" s="3">
        <f t="shared" si="48"/>
        <v>0</v>
      </c>
      <c r="W612" s="3">
        <f t="shared" si="49"/>
        <v>0</v>
      </c>
      <c r="X612" s="3">
        <f t="shared" si="50"/>
        <v>0</v>
      </c>
    </row>
    <row r="613" spans="1:24" x14ac:dyDescent="0.25">
      <c r="A613">
        <v>41078</v>
      </c>
      <c r="B613" t="s">
        <v>675</v>
      </c>
      <c r="C613" t="s">
        <v>681</v>
      </c>
      <c r="D613" t="s">
        <v>674</v>
      </c>
      <c r="E613" s="42">
        <v>130062128</v>
      </c>
      <c r="F613" s="42">
        <v>1418248</v>
      </c>
      <c r="G613" s="42">
        <v>116732908</v>
      </c>
      <c r="H613" s="42">
        <v>39962629</v>
      </c>
      <c r="I613" s="42">
        <v>288175913</v>
      </c>
      <c r="K613">
        <v>41078</v>
      </c>
      <c r="L613" t="s">
        <v>675</v>
      </c>
      <c r="M613" t="s">
        <v>1766</v>
      </c>
      <c r="N613" s="42">
        <v>130062128</v>
      </c>
      <c r="O613" s="42">
        <v>1418248</v>
      </c>
      <c r="P613" s="42">
        <v>116732908</v>
      </c>
      <c r="Q613" s="42">
        <v>39962628</v>
      </c>
      <c r="R613" s="42">
        <v>288175912</v>
      </c>
      <c r="T613" s="3">
        <f t="shared" si="46"/>
        <v>0</v>
      </c>
      <c r="U613" s="3">
        <f t="shared" si="47"/>
        <v>0</v>
      </c>
      <c r="V613" s="3">
        <f t="shared" si="48"/>
        <v>0</v>
      </c>
      <c r="W613" s="3">
        <f t="shared" si="49"/>
        <v>1</v>
      </c>
      <c r="X613" s="3">
        <f t="shared" si="50"/>
        <v>1</v>
      </c>
    </row>
    <row r="614" spans="1:24" x14ac:dyDescent="0.25">
      <c r="A614">
        <v>41132</v>
      </c>
      <c r="B614" t="s">
        <v>675</v>
      </c>
      <c r="C614" t="s">
        <v>682</v>
      </c>
      <c r="D614" t="s">
        <v>674</v>
      </c>
      <c r="E614" s="42">
        <v>492026503</v>
      </c>
      <c r="F614" s="42">
        <v>13069459</v>
      </c>
      <c r="G614" s="42">
        <v>137103675</v>
      </c>
      <c r="H614" s="42">
        <v>33302190</v>
      </c>
      <c r="I614" s="42">
        <v>675501827</v>
      </c>
      <c r="K614">
        <v>41132</v>
      </c>
      <c r="L614" t="s">
        <v>675</v>
      </c>
      <c r="M614" t="s">
        <v>1767</v>
      </c>
      <c r="N614" s="42">
        <v>492026503</v>
      </c>
      <c r="O614" s="42">
        <v>13069459</v>
      </c>
      <c r="P614" s="42">
        <v>137103675</v>
      </c>
      <c r="Q614" s="42">
        <v>33302190</v>
      </c>
      <c r="R614" s="42">
        <v>675501827</v>
      </c>
      <c r="T614" s="3">
        <f t="shared" si="46"/>
        <v>0</v>
      </c>
      <c r="U614" s="3">
        <f t="shared" si="47"/>
        <v>0</v>
      </c>
      <c r="V614" s="3">
        <f t="shared" si="48"/>
        <v>0</v>
      </c>
      <c r="W614" s="3">
        <f t="shared" si="49"/>
        <v>0</v>
      </c>
      <c r="X614" s="3">
        <f t="shared" si="50"/>
        <v>0</v>
      </c>
    </row>
    <row r="615" spans="1:24" x14ac:dyDescent="0.25">
      <c r="A615">
        <v>41206</v>
      </c>
      <c r="B615" t="s">
        <v>675</v>
      </c>
      <c r="C615" t="s">
        <v>683</v>
      </c>
      <c r="D615" t="s">
        <v>674</v>
      </c>
      <c r="E615" s="42">
        <v>160534363</v>
      </c>
      <c r="F615" s="42">
        <v>1102775</v>
      </c>
      <c r="G615" s="42">
        <v>122457288</v>
      </c>
      <c r="H615" s="42">
        <v>26641752</v>
      </c>
      <c r="I615" s="42">
        <v>310736178</v>
      </c>
      <c r="K615">
        <v>41206</v>
      </c>
      <c r="L615" t="s">
        <v>675</v>
      </c>
      <c r="M615" t="s">
        <v>1768</v>
      </c>
      <c r="N615" s="42">
        <v>160534363</v>
      </c>
      <c r="O615" s="42">
        <v>1102775</v>
      </c>
      <c r="P615" s="42">
        <v>122457288</v>
      </c>
      <c r="Q615" s="42">
        <v>26641752</v>
      </c>
      <c r="R615" s="42">
        <v>310736178</v>
      </c>
      <c r="T615" s="3">
        <f t="shared" si="46"/>
        <v>0</v>
      </c>
      <c r="U615" s="3">
        <f t="shared" si="47"/>
        <v>0</v>
      </c>
      <c r="V615" s="3">
        <f t="shared" si="48"/>
        <v>0</v>
      </c>
      <c r="W615" s="3">
        <f t="shared" si="49"/>
        <v>0</v>
      </c>
      <c r="X615" s="3">
        <f t="shared" si="50"/>
        <v>0</v>
      </c>
    </row>
    <row r="616" spans="1:24" x14ac:dyDescent="0.25">
      <c r="A616">
        <v>41244</v>
      </c>
      <c r="B616" t="s">
        <v>675</v>
      </c>
      <c r="C616" t="s">
        <v>684</v>
      </c>
      <c r="D616" t="s">
        <v>674</v>
      </c>
      <c r="E616" s="42">
        <v>77362048</v>
      </c>
      <c r="F616" s="42">
        <v>0</v>
      </c>
      <c r="G616" s="42">
        <v>26325732</v>
      </c>
      <c r="H616" s="42">
        <v>6660438</v>
      </c>
      <c r="I616" s="42">
        <v>110348218</v>
      </c>
      <c r="K616">
        <v>41244</v>
      </c>
      <c r="L616" t="s">
        <v>675</v>
      </c>
      <c r="M616" t="s">
        <v>1769</v>
      </c>
      <c r="N616" s="42">
        <v>77362048</v>
      </c>
      <c r="O616" s="42">
        <v>0</v>
      </c>
      <c r="P616" s="42">
        <v>26325732</v>
      </c>
      <c r="Q616" s="42">
        <v>6660438</v>
      </c>
      <c r="R616" s="42">
        <v>110348218</v>
      </c>
      <c r="T616" s="3">
        <f t="shared" si="46"/>
        <v>0</v>
      </c>
      <c r="U616" s="3">
        <f t="shared" si="47"/>
        <v>0</v>
      </c>
      <c r="V616" s="3">
        <f t="shared" si="48"/>
        <v>0</v>
      </c>
      <c r="W616" s="3">
        <f t="shared" si="49"/>
        <v>0</v>
      </c>
      <c r="X616" s="3">
        <f t="shared" si="50"/>
        <v>0</v>
      </c>
    </row>
    <row r="617" spans="1:24" x14ac:dyDescent="0.25">
      <c r="A617">
        <v>41298</v>
      </c>
      <c r="B617" t="s">
        <v>675</v>
      </c>
      <c r="C617" t="s">
        <v>685</v>
      </c>
      <c r="D617" t="s">
        <v>674</v>
      </c>
      <c r="E617" s="42">
        <v>1358752771</v>
      </c>
      <c r="F617" s="42">
        <v>64042544</v>
      </c>
      <c r="G617" s="42">
        <v>368135914</v>
      </c>
      <c r="H617" s="42">
        <v>93246132</v>
      </c>
      <c r="I617" s="42">
        <v>1884177361</v>
      </c>
      <c r="K617">
        <v>41298</v>
      </c>
      <c r="L617" t="s">
        <v>675</v>
      </c>
      <c r="M617" t="s">
        <v>1770</v>
      </c>
      <c r="N617" s="42">
        <v>1358752771</v>
      </c>
      <c r="O617" s="42">
        <v>64042544</v>
      </c>
      <c r="P617" s="42">
        <v>368135914</v>
      </c>
      <c r="Q617" s="42">
        <v>93246132</v>
      </c>
      <c r="R617" s="42">
        <v>1884177361</v>
      </c>
      <c r="T617" s="3">
        <f t="shared" si="46"/>
        <v>0</v>
      </c>
      <c r="U617" s="3">
        <f t="shared" si="47"/>
        <v>0</v>
      </c>
      <c r="V617" s="3">
        <f t="shared" si="48"/>
        <v>0</v>
      </c>
      <c r="W617" s="3">
        <f t="shared" si="49"/>
        <v>0</v>
      </c>
      <c r="X617" s="3">
        <f t="shared" si="50"/>
        <v>0</v>
      </c>
    </row>
    <row r="618" spans="1:24" x14ac:dyDescent="0.25">
      <c r="A618">
        <v>41306</v>
      </c>
      <c r="B618" t="s">
        <v>675</v>
      </c>
      <c r="C618" t="s">
        <v>686</v>
      </c>
      <c r="D618" t="s">
        <v>674</v>
      </c>
      <c r="E618" s="42">
        <v>563274779</v>
      </c>
      <c r="F618" s="42">
        <v>84793836</v>
      </c>
      <c r="G618" s="42">
        <v>207895834</v>
      </c>
      <c r="H618" s="42">
        <v>79925257</v>
      </c>
      <c r="I618" s="42">
        <v>935889706</v>
      </c>
      <c r="K618">
        <v>41306</v>
      </c>
      <c r="L618" t="s">
        <v>675</v>
      </c>
      <c r="M618" t="s">
        <v>1771</v>
      </c>
      <c r="N618" s="42">
        <v>563274779</v>
      </c>
      <c r="O618" s="42">
        <v>84793836</v>
      </c>
      <c r="P618" s="42">
        <v>207895834</v>
      </c>
      <c r="Q618" s="42">
        <v>79925256</v>
      </c>
      <c r="R618" s="42">
        <v>935889705</v>
      </c>
      <c r="T618" s="3">
        <f t="shared" si="46"/>
        <v>0</v>
      </c>
      <c r="U618" s="3">
        <f t="shared" si="47"/>
        <v>0</v>
      </c>
      <c r="V618" s="3">
        <f t="shared" si="48"/>
        <v>0</v>
      </c>
      <c r="W618" s="3">
        <f t="shared" si="49"/>
        <v>1</v>
      </c>
      <c r="X618" s="3">
        <f t="shared" si="50"/>
        <v>1</v>
      </c>
    </row>
    <row r="619" spans="1:24" x14ac:dyDescent="0.25">
      <c r="A619">
        <v>41319</v>
      </c>
      <c r="B619" t="s">
        <v>675</v>
      </c>
      <c r="C619" t="s">
        <v>687</v>
      </c>
      <c r="D619" t="s">
        <v>674</v>
      </c>
      <c r="E619" s="42">
        <v>401542649</v>
      </c>
      <c r="F619" s="42">
        <v>0</v>
      </c>
      <c r="G619" s="42">
        <v>80384462</v>
      </c>
      <c r="H619" s="42">
        <v>39962629</v>
      </c>
      <c r="I619" s="42">
        <v>521889740</v>
      </c>
      <c r="K619">
        <v>41319</v>
      </c>
      <c r="L619" t="s">
        <v>675</v>
      </c>
      <c r="M619" t="s">
        <v>1251</v>
      </c>
      <c r="N619" s="42">
        <v>401542649</v>
      </c>
      <c r="O619" s="42">
        <v>0</v>
      </c>
      <c r="P619" s="42">
        <v>80384462</v>
      </c>
      <c r="Q619" s="42">
        <v>39962628</v>
      </c>
      <c r="R619" s="42">
        <v>521889739</v>
      </c>
      <c r="T619" s="3">
        <f t="shared" si="46"/>
        <v>0</v>
      </c>
      <c r="U619" s="3">
        <f t="shared" si="47"/>
        <v>0</v>
      </c>
      <c r="V619" s="3">
        <f t="shared" si="48"/>
        <v>0</v>
      </c>
      <c r="W619" s="3">
        <f t="shared" si="49"/>
        <v>1</v>
      </c>
      <c r="X619" s="3">
        <f t="shared" si="50"/>
        <v>1</v>
      </c>
    </row>
    <row r="620" spans="1:24" x14ac:dyDescent="0.25">
      <c r="A620">
        <v>41349</v>
      </c>
      <c r="B620" t="s">
        <v>675</v>
      </c>
      <c r="C620" t="s">
        <v>688</v>
      </c>
      <c r="D620" t="s">
        <v>674</v>
      </c>
      <c r="E620" s="42">
        <v>151567046</v>
      </c>
      <c r="F620" s="42">
        <v>13573454</v>
      </c>
      <c r="G620" s="42">
        <v>29090659</v>
      </c>
      <c r="H620" s="42">
        <v>6660438</v>
      </c>
      <c r="I620" s="42">
        <v>200891597</v>
      </c>
      <c r="K620">
        <v>41349</v>
      </c>
      <c r="L620" t="s">
        <v>675</v>
      </c>
      <c r="M620" t="s">
        <v>1772</v>
      </c>
      <c r="N620" s="42">
        <v>151567046</v>
      </c>
      <c r="O620" s="42">
        <v>13573454</v>
      </c>
      <c r="P620" s="42">
        <v>29090659</v>
      </c>
      <c r="Q620" s="42">
        <v>6660438</v>
      </c>
      <c r="R620" s="42">
        <v>200891597</v>
      </c>
      <c r="T620" s="3">
        <f t="shared" si="46"/>
        <v>0</v>
      </c>
      <c r="U620" s="3">
        <f t="shared" si="47"/>
        <v>0</v>
      </c>
      <c r="V620" s="3">
        <f t="shared" si="48"/>
        <v>0</v>
      </c>
      <c r="W620" s="3">
        <f t="shared" si="49"/>
        <v>0</v>
      </c>
      <c r="X620" s="3">
        <f t="shared" si="50"/>
        <v>0</v>
      </c>
    </row>
    <row r="621" spans="1:24" x14ac:dyDescent="0.25">
      <c r="A621">
        <v>41357</v>
      </c>
      <c r="B621" t="s">
        <v>675</v>
      </c>
      <c r="C621" t="s">
        <v>689</v>
      </c>
      <c r="D621" t="s">
        <v>674</v>
      </c>
      <c r="E621" s="42">
        <v>260922564</v>
      </c>
      <c r="F621" s="42">
        <v>11967551</v>
      </c>
      <c r="G621" s="42">
        <v>120093048</v>
      </c>
      <c r="H621" s="42">
        <v>26641752</v>
      </c>
      <c r="I621" s="42">
        <v>419624915</v>
      </c>
      <c r="K621">
        <v>41357</v>
      </c>
      <c r="L621" t="s">
        <v>675</v>
      </c>
      <c r="M621" t="s">
        <v>1773</v>
      </c>
      <c r="N621" s="42">
        <v>260922564</v>
      </c>
      <c r="O621" s="42">
        <v>11967551</v>
      </c>
      <c r="P621" s="42">
        <v>120093048</v>
      </c>
      <c r="Q621" s="42">
        <v>26641752</v>
      </c>
      <c r="R621" s="42">
        <v>419624915</v>
      </c>
      <c r="T621" s="3">
        <f t="shared" si="46"/>
        <v>0</v>
      </c>
      <c r="U621" s="3">
        <f t="shared" si="47"/>
        <v>0</v>
      </c>
      <c r="V621" s="3">
        <f t="shared" si="48"/>
        <v>0</v>
      </c>
      <c r="W621" s="3">
        <f t="shared" si="49"/>
        <v>0</v>
      </c>
      <c r="X621" s="3">
        <f t="shared" si="50"/>
        <v>0</v>
      </c>
    </row>
    <row r="622" spans="1:24" x14ac:dyDescent="0.25">
      <c r="A622">
        <v>41359</v>
      </c>
      <c r="B622" t="s">
        <v>675</v>
      </c>
      <c r="C622" t="s">
        <v>690</v>
      </c>
      <c r="D622" t="s">
        <v>674</v>
      </c>
      <c r="E622" s="42">
        <v>582576364</v>
      </c>
      <c r="F622" s="42">
        <v>0</v>
      </c>
      <c r="G622" s="42">
        <v>216163898</v>
      </c>
      <c r="H622" s="42">
        <v>49953285</v>
      </c>
      <c r="I622" s="42">
        <v>848693547</v>
      </c>
      <c r="K622">
        <v>41359</v>
      </c>
      <c r="L622" t="s">
        <v>675</v>
      </c>
      <c r="M622" t="s">
        <v>1774</v>
      </c>
      <c r="N622" s="42">
        <v>582576364</v>
      </c>
      <c r="O622" s="42">
        <v>0</v>
      </c>
      <c r="P622" s="42">
        <v>216163898</v>
      </c>
      <c r="Q622" s="42">
        <v>49953285</v>
      </c>
      <c r="R622" s="42">
        <v>848693547</v>
      </c>
      <c r="T622" s="3">
        <f t="shared" si="46"/>
        <v>0</v>
      </c>
      <c r="U622" s="3">
        <f t="shared" si="47"/>
        <v>0</v>
      </c>
      <c r="V622" s="3">
        <f t="shared" si="48"/>
        <v>0</v>
      </c>
      <c r="W622" s="3">
        <f t="shared" si="49"/>
        <v>0</v>
      </c>
      <c r="X622" s="3">
        <f t="shared" si="50"/>
        <v>0</v>
      </c>
    </row>
    <row r="623" spans="1:24" x14ac:dyDescent="0.25">
      <c r="A623">
        <v>41378</v>
      </c>
      <c r="B623" t="s">
        <v>675</v>
      </c>
      <c r="C623" t="s">
        <v>691</v>
      </c>
      <c r="D623" t="s">
        <v>674</v>
      </c>
      <c r="E623" s="42">
        <v>320643338</v>
      </c>
      <c r="F623" s="42">
        <v>0</v>
      </c>
      <c r="G623" s="42">
        <v>162800223</v>
      </c>
      <c r="H623" s="42">
        <v>52173432</v>
      </c>
      <c r="I623" s="42">
        <v>535616993</v>
      </c>
      <c r="K623">
        <v>41378</v>
      </c>
      <c r="L623" t="s">
        <v>675</v>
      </c>
      <c r="M623" t="s">
        <v>1775</v>
      </c>
      <c r="N623" s="42">
        <v>320643338</v>
      </c>
      <c r="O623" s="42">
        <v>0</v>
      </c>
      <c r="P623" s="42">
        <v>162800223</v>
      </c>
      <c r="Q623" s="42">
        <v>52173431</v>
      </c>
      <c r="R623" s="42">
        <v>535616992</v>
      </c>
      <c r="T623" s="3">
        <f t="shared" si="46"/>
        <v>0</v>
      </c>
      <c r="U623" s="3">
        <f t="shared" si="47"/>
        <v>0</v>
      </c>
      <c r="V623" s="3">
        <f t="shared" si="48"/>
        <v>0</v>
      </c>
      <c r="W623" s="3">
        <f t="shared" si="49"/>
        <v>1</v>
      </c>
      <c r="X623" s="3">
        <f t="shared" si="50"/>
        <v>1</v>
      </c>
    </row>
    <row r="624" spans="1:24" x14ac:dyDescent="0.25">
      <c r="A624">
        <v>41396</v>
      </c>
      <c r="B624" t="s">
        <v>675</v>
      </c>
      <c r="C624" t="s">
        <v>692</v>
      </c>
      <c r="D624" t="s">
        <v>674</v>
      </c>
      <c r="E624" s="42">
        <v>1464154306</v>
      </c>
      <c r="F624" s="42">
        <v>23220104</v>
      </c>
      <c r="G624" s="42">
        <v>496576994</v>
      </c>
      <c r="H624" s="42">
        <v>178721756</v>
      </c>
      <c r="I624" s="42">
        <v>2162673160</v>
      </c>
      <c r="K624">
        <v>41396</v>
      </c>
      <c r="L624" t="s">
        <v>675</v>
      </c>
      <c r="M624" t="s">
        <v>1776</v>
      </c>
      <c r="N624" s="42">
        <v>1464154306</v>
      </c>
      <c r="O624" s="42">
        <v>23220104</v>
      </c>
      <c r="P624" s="42">
        <v>496576994</v>
      </c>
      <c r="Q624" s="42">
        <v>178721753</v>
      </c>
      <c r="R624" s="42">
        <v>2162673157</v>
      </c>
      <c r="T624" s="3">
        <f t="shared" si="46"/>
        <v>0</v>
      </c>
      <c r="U624" s="3">
        <f t="shared" si="47"/>
        <v>0</v>
      </c>
      <c r="V624" s="3">
        <f t="shared" si="48"/>
        <v>0</v>
      </c>
      <c r="W624" s="3">
        <f t="shared" si="49"/>
        <v>3</v>
      </c>
      <c r="X624" s="3">
        <f t="shared" si="50"/>
        <v>3</v>
      </c>
    </row>
    <row r="625" spans="1:24" x14ac:dyDescent="0.25">
      <c r="A625">
        <v>41483</v>
      </c>
      <c r="B625" t="s">
        <v>675</v>
      </c>
      <c r="C625" t="s">
        <v>693</v>
      </c>
      <c r="D625" t="s">
        <v>674</v>
      </c>
      <c r="E625" s="42">
        <v>160695033</v>
      </c>
      <c r="F625" s="42">
        <v>3768427</v>
      </c>
      <c r="G625" s="42">
        <v>114811436</v>
      </c>
      <c r="H625" s="42">
        <v>26641752</v>
      </c>
      <c r="I625" s="42">
        <v>305916648</v>
      </c>
      <c r="K625">
        <v>41483</v>
      </c>
      <c r="L625" t="s">
        <v>675</v>
      </c>
      <c r="M625" t="s">
        <v>1777</v>
      </c>
      <c r="N625" s="42">
        <v>160695033</v>
      </c>
      <c r="O625" s="42">
        <v>3768427</v>
      </c>
      <c r="P625" s="42">
        <v>114811436</v>
      </c>
      <c r="Q625" s="42">
        <v>26641752</v>
      </c>
      <c r="R625" s="42">
        <v>305916648</v>
      </c>
      <c r="T625" s="3">
        <f t="shared" si="46"/>
        <v>0</v>
      </c>
      <c r="U625" s="3">
        <f t="shared" si="47"/>
        <v>0</v>
      </c>
      <c r="V625" s="3">
        <f t="shared" si="48"/>
        <v>0</v>
      </c>
      <c r="W625" s="3">
        <f t="shared" si="49"/>
        <v>0</v>
      </c>
      <c r="X625" s="3">
        <f t="shared" si="50"/>
        <v>0</v>
      </c>
    </row>
    <row r="626" spans="1:24" x14ac:dyDescent="0.25">
      <c r="A626">
        <v>41503</v>
      </c>
      <c r="B626" t="s">
        <v>675</v>
      </c>
      <c r="C626" t="s">
        <v>694</v>
      </c>
      <c r="D626" t="s">
        <v>674</v>
      </c>
      <c r="E626" s="42">
        <v>273255634</v>
      </c>
      <c r="F626" s="42">
        <v>0</v>
      </c>
      <c r="G626" s="42">
        <v>85710522</v>
      </c>
      <c r="H626" s="42">
        <v>59943944</v>
      </c>
      <c r="I626" s="42">
        <v>418910100</v>
      </c>
      <c r="K626">
        <v>41503</v>
      </c>
      <c r="L626" t="s">
        <v>675</v>
      </c>
      <c r="M626" t="s">
        <v>1778</v>
      </c>
      <c r="N626" s="42">
        <v>273255634</v>
      </c>
      <c r="O626" s="42">
        <v>0</v>
      </c>
      <c r="P626" s="42">
        <v>85710522</v>
      </c>
      <c r="Q626" s="42">
        <v>59943942</v>
      </c>
      <c r="R626" s="42">
        <v>418910098</v>
      </c>
      <c r="T626" s="3">
        <f t="shared" si="46"/>
        <v>0</v>
      </c>
      <c r="U626" s="3">
        <f t="shared" si="47"/>
        <v>0</v>
      </c>
      <c r="V626" s="3">
        <f t="shared" si="48"/>
        <v>0</v>
      </c>
      <c r="W626" s="3">
        <f t="shared" si="49"/>
        <v>2</v>
      </c>
      <c r="X626" s="3">
        <f t="shared" si="50"/>
        <v>2</v>
      </c>
    </row>
    <row r="627" spans="1:24" x14ac:dyDescent="0.25">
      <c r="A627">
        <v>41518</v>
      </c>
      <c r="B627" t="s">
        <v>675</v>
      </c>
      <c r="C627" t="s">
        <v>695</v>
      </c>
      <c r="D627" t="s">
        <v>674</v>
      </c>
      <c r="E627" s="42">
        <v>123251978</v>
      </c>
      <c r="F627" s="42">
        <v>10582997</v>
      </c>
      <c r="G627" s="42">
        <v>26762345</v>
      </c>
      <c r="H627" s="42">
        <v>6660438</v>
      </c>
      <c r="I627" s="42">
        <v>167257758</v>
      </c>
      <c r="K627">
        <v>41518</v>
      </c>
      <c r="L627" t="s">
        <v>675</v>
      </c>
      <c r="M627" t="s">
        <v>1779</v>
      </c>
      <c r="N627" s="42">
        <v>123251978</v>
      </c>
      <c r="O627" s="42">
        <v>10582997</v>
      </c>
      <c r="P627" s="42">
        <v>26762345</v>
      </c>
      <c r="Q627" s="42">
        <v>6660438</v>
      </c>
      <c r="R627" s="42">
        <v>167257758</v>
      </c>
      <c r="T627" s="3">
        <f t="shared" si="46"/>
        <v>0</v>
      </c>
      <c r="U627" s="3">
        <f t="shared" si="47"/>
        <v>0</v>
      </c>
      <c r="V627" s="3">
        <f t="shared" si="48"/>
        <v>0</v>
      </c>
      <c r="W627" s="3">
        <f t="shared" si="49"/>
        <v>0</v>
      </c>
      <c r="X627" s="3">
        <f t="shared" si="50"/>
        <v>0</v>
      </c>
    </row>
    <row r="628" spans="1:24" x14ac:dyDescent="0.25">
      <c r="A628">
        <v>41524</v>
      </c>
      <c r="B628" t="s">
        <v>675</v>
      </c>
      <c r="C628" t="s">
        <v>696</v>
      </c>
      <c r="D628" t="s">
        <v>674</v>
      </c>
      <c r="E628" s="42">
        <v>479695276</v>
      </c>
      <c r="F628" s="42">
        <v>6117136</v>
      </c>
      <c r="G628" s="42">
        <v>189539014</v>
      </c>
      <c r="H628" s="42">
        <v>66604381</v>
      </c>
      <c r="I628" s="42">
        <v>741955807</v>
      </c>
      <c r="K628">
        <v>41524</v>
      </c>
      <c r="L628" t="s">
        <v>675</v>
      </c>
      <c r="M628" t="s">
        <v>1780</v>
      </c>
      <c r="N628" s="42">
        <v>479695276</v>
      </c>
      <c r="O628" s="42">
        <v>6117136</v>
      </c>
      <c r="P628" s="42">
        <v>189539014</v>
      </c>
      <c r="Q628" s="42">
        <v>66604380</v>
      </c>
      <c r="R628" s="42">
        <v>741955806</v>
      </c>
      <c r="T628" s="3">
        <f t="shared" si="46"/>
        <v>0</v>
      </c>
      <c r="U628" s="3">
        <f t="shared" si="47"/>
        <v>0</v>
      </c>
      <c r="V628" s="3">
        <f t="shared" si="48"/>
        <v>0</v>
      </c>
      <c r="W628" s="3">
        <f t="shared" si="49"/>
        <v>1</v>
      </c>
      <c r="X628" s="3">
        <f t="shared" si="50"/>
        <v>1</v>
      </c>
    </row>
    <row r="629" spans="1:24" x14ac:dyDescent="0.25">
      <c r="A629">
        <v>41530</v>
      </c>
      <c r="B629" t="s">
        <v>675</v>
      </c>
      <c r="C629" t="s">
        <v>390</v>
      </c>
      <c r="D629" t="s">
        <v>674</v>
      </c>
      <c r="E629" s="42">
        <v>280328755</v>
      </c>
      <c r="F629" s="42">
        <v>0</v>
      </c>
      <c r="G629" s="42">
        <v>144902330</v>
      </c>
      <c r="H629" s="42">
        <v>33302190</v>
      </c>
      <c r="I629" s="42">
        <v>458533275</v>
      </c>
      <c r="K629">
        <v>41530</v>
      </c>
      <c r="L629" t="s">
        <v>675</v>
      </c>
      <c r="M629" t="s">
        <v>1517</v>
      </c>
      <c r="N629" s="42">
        <v>280328755</v>
      </c>
      <c r="O629" s="42">
        <v>0</v>
      </c>
      <c r="P629" s="42">
        <v>144902330</v>
      </c>
      <c r="Q629" s="42">
        <v>33302190</v>
      </c>
      <c r="R629" s="42">
        <v>458533275</v>
      </c>
      <c r="T629" s="3">
        <f t="shared" si="46"/>
        <v>0</v>
      </c>
      <c r="U629" s="3">
        <f t="shared" si="47"/>
        <v>0</v>
      </c>
      <c r="V629" s="3">
        <f t="shared" si="48"/>
        <v>0</v>
      </c>
      <c r="W629" s="3">
        <f t="shared" si="49"/>
        <v>0</v>
      </c>
      <c r="X629" s="3">
        <f t="shared" si="50"/>
        <v>0</v>
      </c>
    </row>
    <row r="630" spans="1:24" x14ac:dyDescent="0.25">
      <c r="A630">
        <v>41548</v>
      </c>
      <c r="B630" t="s">
        <v>675</v>
      </c>
      <c r="C630" t="s">
        <v>697</v>
      </c>
      <c r="D630" t="s">
        <v>674</v>
      </c>
      <c r="E630" s="42">
        <v>324428352</v>
      </c>
      <c r="F630" s="42">
        <v>1245577</v>
      </c>
      <c r="G630" s="42">
        <v>153372318</v>
      </c>
      <c r="H630" s="42">
        <v>36632409</v>
      </c>
      <c r="I630" s="42">
        <v>515678656</v>
      </c>
      <c r="K630">
        <v>41548</v>
      </c>
      <c r="L630" t="s">
        <v>675</v>
      </c>
      <c r="M630" t="s">
        <v>1781</v>
      </c>
      <c r="N630" s="42">
        <v>324428352</v>
      </c>
      <c r="O630" s="42">
        <v>1245577</v>
      </c>
      <c r="P630" s="42">
        <v>153372318</v>
      </c>
      <c r="Q630" s="42">
        <v>36632409</v>
      </c>
      <c r="R630" s="42">
        <v>515678656</v>
      </c>
      <c r="T630" s="3">
        <f t="shared" si="46"/>
        <v>0</v>
      </c>
      <c r="U630" s="3">
        <f t="shared" si="47"/>
        <v>0</v>
      </c>
      <c r="V630" s="3">
        <f t="shared" si="48"/>
        <v>0</v>
      </c>
      <c r="W630" s="3">
        <f t="shared" si="49"/>
        <v>0</v>
      </c>
      <c r="X630" s="3">
        <f t="shared" si="50"/>
        <v>0</v>
      </c>
    </row>
    <row r="631" spans="1:24" x14ac:dyDescent="0.25">
      <c r="A631">
        <v>41551</v>
      </c>
      <c r="B631" t="s">
        <v>698</v>
      </c>
      <c r="C631" t="s">
        <v>699</v>
      </c>
      <c r="D631" t="s">
        <v>674</v>
      </c>
      <c r="E631" s="42">
        <v>2708423302</v>
      </c>
      <c r="F631" s="42">
        <v>49571632</v>
      </c>
      <c r="G631" s="42">
        <v>425435349</v>
      </c>
      <c r="H631" s="42">
        <v>106567008</v>
      </c>
      <c r="I631" s="42">
        <v>3289997291</v>
      </c>
      <c r="K631">
        <v>41551</v>
      </c>
      <c r="L631" t="s">
        <v>675</v>
      </c>
      <c r="M631" t="s">
        <v>698</v>
      </c>
      <c r="N631" s="42">
        <v>2708423302</v>
      </c>
      <c r="O631" s="42">
        <v>49571632</v>
      </c>
      <c r="P631" s="42">
        <v>425435349</v>
      </c>
      <c r="Q631" s="42">
        <v>106567008</v>
      </c>
      <c r="R631" s="42">
        <v>3289997291</v>
      </c>
      <c r="T631" s="3">
        <f t="shared" si="46"/>
        <v>0</v>
      </c>
      <c r="U631" s="3">
        <f t="shared" si="47"/>
        <v>0</v>
      </c>
      <c r="V631" s="3">
        <f t="shared" si="48"/>
        <v>0</v>
      </c>
      <c r="W631" s="3">
        <f t="shared" si="49"/>
        <v>0</v>
      </c>
      <c r="X631" s="3">
        <f t="shared" si="50"/>
        <v>0</v>
      </c>
    </row>
    <row r="632" spans="1:24" x14ac:dyDescent="0.25">
      <c r="A632">
        <v>41615</v>
      </c>
      <c r="B632" t="s">
        <v>675</v>
      </c>
      <c r="C632" t="s">
        <v>700</v>
      </c>
      <c r="D632" t="s">
        <v>674</v>
      </c>
      <c r="E632" s="42">
        <v>417246408</v>
      </c>
      <c r="F632" s="42">
        <v>36428778</v>
      </c>
      <c r="G632" s="42">
        <v>103229470</v>
      </c>
      <c r="H632" s="42">
        <v>26641752</v>
      </c>
      <c r="I632" s="42">
        <v>583546408</v>
      </c>
      <c r="K632">
        <v>41615</v>
      </c>
      <c r="L632" t="s">
        <v>675</v>
      </c>
      <c r="M632" t="s">
        <v>1782</v>
      </c>
      <c r="N632" s="42">
        <v>417246408</v>
      </c>
      <c r="O632" s="42">
        <v>36428778</v>
      </c>
      <c r="P632" s="42">
        <v>103229470</v>
      </c>
      <c r="Q632" s="42">
        <v>26641752</v>
      </c>
      <c r="R632" s="42">
        <v>583546408</v>
      </c>
      <c r="T632" s="3">
        <f t="shared" si="46"/>
        <v>0</v>
      </c>
      <c r="U632" s="3">
        <f t="shared" si="47"/>
        <v>0</v>
      </c>
      <c r="V632" s="3">
        <f t="shared" si="48"/>
        <v>0</v>
      </c>
      <c r="W632" s="3">
        <f t="shared" si="49"/>
        <v>0</v>
      </c>
      <c r="X632" s="3">
        <f t="shared" si="50"/>
        <v>0</v>
      </c>
    </row>
    <row r="633" spans="1:24" x14ac:dyDescent="0.25">
      <c r="A633">
        <v>41660</v>
      </c>
      <c r="B633" t="s">
        <v>675</v>
      </c>
      <c r="C633" t="s">
        <v>701</v>
      </c>
      <c r="D633" t="s">
        <v>674</v>
      </c>
      <c r="E633" s="42">
        <v>284641745</v>
      </c>
      <c r="F633" s="42">
        <v>16029891</v>
      </c>
      <c r="G633" s="42">
        <v>58276520</v>
      </c>
      <c r="H633" s="42">
        <v>33302191</v>
      </c>
      <c r="I633" s="42">
        <v>392250347</v>
      </c>
      <c r="K633">
        <v>41660</v>
      </c>
      <c r="L633" t="s">
        <v>675</v>
      </c>
      <c r="M633" t="s">
        <v>1783</v>
      </c>
      <c r="N633" s="42">
        <v>284641745</v>
      </c>
      <c r="O633" s="42">
        <v>16029891</v>
      </c>
      <c r="P633" s="42">
        <v>58276520</v>
      </c>
      <c r="Q633" s="42">
        <v>33302190</v>
      </c>
      <c r="R633" s="42">
        <v>392250346</v>
      </c>
      <c r="T633" s="3">
        <f t="shared" si="46"/>
        <v>0</v>
      </c>
      <c r="U633" s="3">
        <f t="shared" si="47"/>
        <v>0</v>
      </c>
      <c r="V633" s="3">
        <f t="shared" si="48"/>
        <v>0</v>
      </c>
      <c r="W633" s="3">
        <f t="shared" si="49"/>
        <v>1</v>
      </c>
      <c r="X633" s="3">
        <f t="shared" si="50"/>
        <v>1</v>
      </c>
    </row>
    <row r="634" spans="1:24" x14ac:dyDescent="0.25">
      <c r="A634">
        <v>41668</v>
      </c>
      <c r="B634" t="s">
        <v>675</v>
      </c>
      <c r="C634" t="s">
        <v>702</v>
      </c>
      <c r="D634" t="s">
        <v>674</v>
      </c>
      <c r="E634" s="42">
        <v>631385033</v>
      </c>
      <c r="F634" s="42">
        <v>14485620</v>
      </c>
      <c r="G634" s="42">
        <v>235921725</v>
      </c>
      <c r="H634" s="42">
        <v>56613723</v>
      </c>
      <c r="I634" s="42">
        <v>938406101</v>
      </c>
      <c r="K634">
        <v>41668</v>
      </c>
      <c r="L634" t="s">
        <v>675</v>
      </c>
      <c r="M634" t="s">
        <v>1784</v>
      </c>
      <c r="N634" s="42">
        <v>631385033</v>
      </c>
      <c r="O634" s="42">
        <v>14485620</v>
      </c>
      <c r="P634" s="42">
        <v>235921725</v>
      </c>
      <c r="Q634" s="42">
        <v>56613723</v>
      </c>
      <c r="R634" s="42">
        <v>938406101</v>
      </c>
      <c r="T634" s="3">
        <f t="shared" si="46"/>
        <v>0</v>
      </c>
      <c r="U634" s="3">
        <f t="shared" si="47"/>
        <v>0</v>
      </c>
      <c r="V634" s="3">
        <f t="shared" si="48"/>
        <v>0</v>
      </c>
      <c r="W634" s="3">
        <f t="shared" si="49"/>
        <v>0</v>
      </c>
      <c r="X634" s="3">
        <f t="shared" si="50"/>
        <v>0</v>
      </c>
    </row>
    <row r="635" spans="1:24" x14ac:dyDescent="0.25">
      <c r="A635">
        <v>41676</v>
      </c>
      <c r="B635" t="s">
        <v>675</v>
      </c>
      <c r="C635" t="s">
        <v>336</v>
      </c>
      <c r="D635" t="s">
        <v>674</v>
      </c>
      <c r="E635" s="42">
        <v>243471672</v>
      </c>
      <c r="F635" s="42">
        <v>0</v>
      </c>
      <c r="G635" s="42">
        <v>116905972</v>
      </c>
      <c r="H635" s="42">
        <v>26641752</v>
      </c>
      <c r="I635" s="42">
        <v>387019396</v>
      </c>
      <c r="K635">
        <v>41676</v>
      </c>
      <c r="L635" t="s">
        <v>675</v>
      </c>
      <c r="M635" t="s">
        <v>1468</v>
      </c>
      <c r="N635" s="42">
        <v>243471672</v>
      </c>
      <c r="O635" s="42">
        <v>0</v>
      </c>
      <c r="P635" s="42">
        <v>116905972</v>
      </c>
      <c r="Q635" s="42">
        <v>26641752</v>
      </c>
      <c r="R635" s="42">
        <v>387019396</v>
      </c>
      <c r="T635" s="3">
        <f t="shared" si="46"/>
        <v>0</v>
      </c>
      <c r="U635" s="3">
        <f t="shared" si="47"/>
        <v>0</v>
      </c>
      <c r="V635" s="3">
        <f t="shared" si="48"/>
        <v>0</v>
      </c>
      <c r="W635" s="3">
        <f t="shared" si="49"/>
        <v>0</v>
      </c>
      <c r="X635" s="3">
        <f t="shared" si="50"/>
        <v>0</v>
      </c>
    </row>
    <row r="636" spans="1:24" x14ac:dyDescent="0.25">
      <c r="A636">
        <v>41770</v>
      </c>
      <c r="B636" t="s">
        <v>675</v>
      </c>
      <c r="C636" t="s">
        <v>703</v>
      </c>
      <c r="D636" t="s">
        <v>674</v>
      </c>
      <c r="E636" s="42">
        <v>590426042</v>
      </c>
      <c r="F636" s="42">
        <v>61724778</v>
      </c>
      <c r="G636" s="42">
        <v>194370834</v>
      </c>
      <c r="H636" s="42">
        <v>46623066</v>
      </c>
      <c r="I636" s="42">
        <v>893144720</v>
      </c>
      <c r="K636">
        <v>41770</v>
      </c>
      <c r="L636" t="s">
        <v>675</v>
      </c>
      <c r="M636" t="s">
        <v>1785</v>
      </c>
      <c r="N636" s="42">
        <v>590426042</v>
      </c>
      <c r="O636" s="42">
        <v>61724778</v>
      </c>
      <c r="P636" s="42">
        <v>194370834</v>
      </c>
      <c r="Q636" s="42">
        <v>46623066</v>
      </c>
      <c r="R636" s="42">
        <v>893144720</v>
      </c>
      <c r="T636" s="3">
        <f t="shared" si="46"/>
        <v>0</v>
      </c>
      <c r="U636" s="3">
        <f t="shared" si="47"/>
        <v>0</v>
      </c>
      <c r="V636" s="3">
        <f t="shared" si="48"/>
        <v>0</v>
      </c>
      <c r="W636" s="3">
        <f t="shared" si="49"/>
        <v>0</v>
      </c>
      <c r="X636" s="3">
        <f t="shared" si="50"/>
        <v>0</v>
      </c>
    </row>
    <row r="637" spans="1:24" x14ac:dyDescent="0.25">
      <c r="A637">
        <v>41791</v>
      </c>
      <c r="B637" t="s">
        <v>675</v>
      </c>
      <c r="C637" t="s">
        <v>704</v>
      </c>
      <c r="D637" t="s">
        <v>674</v>
      </c>
      <c r="E637" s="42">
        <v>362153886</v>
      </c>
      <c r="F637" s="42">
        <v>5943639</v>
      </c>
      <c r="G637" s="42">
        <v>150347686</v>
      </c>
      <c r="H637" s="42">
        <v>36632409</v>
      </c>
      <c r="I637" s="42">
        <v>555077620</v>
      </c>
      <c r="K637">
        <v>41791</v>
      </c>
      <c r="L637" t="s">
        <v>675</v>
      </c>
      <c r="M637" t="s">
        <v>1786</v>
      </c>
      <c r="N637" s="42">
        <v>362153886</v>
      </c>
      <c r="O637" s="42">
        <v>5943639</v>
      </c>
      <c r="P637" s="42">
        <v>150347686</v>
      </c>
      <c r="Q637" s="42">
        <v>36632409</v>
      </c>
      <c r="R637" s="42">
        <v>555077620</v>
      </c>
      <c r="T637" s="3">
        <f t="shared" si="46"/>
        <v>0</v>
      </c>
      <c r="U637" s="3">
        <f t="shared" si="47"/>
        <v>0</v>
      </c>
      <c r="V637" s="3">
        <f t="shared" si="48"/>
        <v>0</v>
      </c>
      <c r="W637" s="3">
        <f t="shared" si="49"/>
        <v>0</v>
      </c>
      <c r="X637" s="3">
        <f t="shared" si="50"/>
        <v>0</v>
      </c>
    </row>
    <row r="638" spans="1:24" x14ac:dyDescent="0.25">
      <c r="A638">
        <v>41797</v>
      </c>
      <c r="B638" t="s">
        <v>675</v>
      </c>
      <c r="C638" t="s">
        <v>705</v>
      </c>
      <c r="D638" t="s">
        <v>674</v>
      </c>
      <c r="E638" s="42">
        <v>189305747</v>
      </c>
      <c r="F638" s="42">
        <v>1938915</v>
      </c>
      <c r="G638" s="42">
        <v>79793937</v>
      </c>
      <c r="H638" s="42">
        <v>19981314</v>
      </c>
      <c r="I638" s="42">
        <v>291019913</v>
      </c>
      <c r="K638">
        <v>41797</v>
      </c>
      <c r="L638" t="s">
        <v>675</v>
      </c>
      <c r="M638" t="s">
        <v>1787</v>
      </c>
      <c r="N638" s="42">
        <v>189305747</v>
      </c>
      <c r="O638" s="42">
        <v>1938915</v>
      </c>
      <c r="P638" s="42">
        <v>79793937</v>
      </c>
      <c r="Q638" s="42">
        <v>19981314</v>
      </c>
      <c r="R638" s="42">
        <v>291019913</v>
      </c>
      <c r="T638" s="3">
        <f t="shared" si="46"/>
        <v>0</v>
      </c>
      <c r="U638" s="3">
        <f t="shared" si="47"/>
        <v>0</v>
      </c>
      <c r="V638" s="3">
        <f t="shared" si="48"/>
        <v>0</v>
      </c>
      <c r="W638" s="3">
        <f t="shared" si="49"/>
        <v>0</v>
      </c>
      <c r="X638" s="3">
        <f t="shared" si="50"/>
        <v>0</v>
      </c>
    </row>
    <row r="639" spans="1:24" x14ac:dyDescent="0.25">
      <c r="A639">
        <v>41799</v>
      </c>
      <c r="B639" t="s">
        <v>675</v>
      </c>
      <c r="C639" t="s">
        <v>706</v>
      </c>
      <c r="D639" t="s">
        <v>674</v>
      </c>
      <c r="E639" s="42">
        <v>236060200</v>
      </c>
      <c r="F639" s="42">
        <v>3374411</v>
      </c>
      <c r="G639" s="42">
        <v>112679944</v>
      </c>
      <c r="H639" s="42">
        <v>46623067</v>
      </c>
      <c r="I639" s="42">
        <v>398737622</v>
      </c>
      <c r="K639">
        <v>41799</v>
      </c>
      <c r="L639" t="s">
        <v>675</v>
      </c>
      <c r="M639" t="s">
        <v>1788</v>
      </c>
      <c r="N639" s="42">
        <v>236060200</v>
      </c>
      <c r="O639" s="42">
        <v>3374411</v>
      </c>
      <c r="P639" s="42">
        <v>112679944</v>
      </c>
      <c r="Q639" s="42">
        <v>46623066</v>
      </c>
      <c r="R639" s="42">
        <v>398737621</v>
      </c>
      <c r="T639" s="3">
        <f t="shared" si="46"/>
        <v>0</v>
      </c>
      <c r="U639" s="3">
        <f t="shared" si="47"/>
        <v>0</v>
      </c>
      <c r="V639" s="3">
        <f t="shared" si="48"/>
        <v>0</v>
      </c>
      <c r="W639" s="3">
        <f t="shared" si="49"/>
        <v>1</v>
      </c>
      <c r="X639" s="3">
        <f t="shared" si="50"/>
        <v>1</v>
      </c>
    </row>
    <row r="640" spans="1:24" x14ac:dyDescent="0.25">
      <c r="A640">
        <v>41801</v>
      </c>
      <c r="B640" t="s">
        <v>675</v>
      </c>
      <c r="C640" t="s">
        <v>707</v>
      </c>
      <c r="D640" t="s">
        <v>674</v>
      </c>
      <c r="E640" s="42">
        <v>127786221</v>
      </c>
      <c r="F640" s="42">
        <v>0</v>
      </c>
      <c r="G640" s="42">
        <v>80059749</v>
      </c>
      <c r="H640" s="42">
        <v>19981314</v>
      </c>
      <c r="I640" s="42">
        <v>227827284</v>
      </c>
      <c r="K640">
        <v>41801</v>
      </c>
      <c r="L640" t="s">
        <v>675</v>
      </c>
      <c r="M640" t="s">
        <v>1789</v>
      </c>
      <c r="N640" s="42">
        <v>127786221</v>
      </c>
      <c r="O640" s="42">
        <v>0</v>
      </c>
      <c r="P640" s="42">
        <v>80059749</v>
      </c>
      <c r="Q640" s="42">
        <v>19981314</v>
      </c>
      <c r="R640" s="42">
        <v>227827284</v>
      </c>
      <c r="T640" s="3">
        <f t="shared" si="46"/>
        <v>0</v>
      </c>
      <c r="U640" s="3">
        <f t="shared" si="47"/>
        <v>0</v>
      </c>
      <c r="V640" s="3">
        <f t="shared" si="48"/>
        <v>0</v>
      </c>
      <c r="W640" s="3">
        <f t="shared" si="49"/>
        <v>0</v>
      </c>
      <c r="X640" s="3">
        <f t="shared" si="50"/>
        <v>0</v>
      </c>
    </row>
    <row r="641" spans="1:24" x14ac:dyDescent="0.25">
      <c r="A641">
        <v>41807</v>
      </c>
      <c r="B641" t="s">
        <v>675</v>
      </c>
      <c r="C641" t="s">
        <v>708</v>
      </c>
      <c r="D641" t="s">
        <v>674</v>
      </c>
      <c r="E641" s="42">
        <v>378813621</v>
      </c>
      <c r="F641" s="42">
        <v>32227408</v>
      </c>
      <c r="G641" s="42">
        <v>160186092</v>
      </c>
      <c r="H641" s="42">
        <v>39962628</v>
      </c>
      <c r="I641" s="42">
        <v>611189749</v>
      </c>
      <c r="K641">
        <v>41807</v>
      </c>
      <c r="L641" t="s">
        <v>675</v>
      </c>
      <c r="M641" t="s">
        <v>1790</v>
      </c>
      <c r="N641" s="42">
        <v>378813621</v>
      </c>
      <c r="O641" s="42">
        <v>32227408</v>
      </c>
      <c r="P641" s="42">
        <v>160186092</v>
      </c>
      <c r="Q641" s="42">
        <v>39962628</v>
      </c>
      <c r="R641" s="42">
        <v>611189749</v>
      </c>
      <c r="T641" s="3">
        <f t="shared" si="46"/>
        <v>0</v>
      </c>
      <c r="U641" s="3">
        <f t="shared" si="47"/>
        <v>0</v>
      </c>
      <c r="V641" s="3">
        <f t="shared" si="48"/>
        <v>0</v>
      </c>
      <c r="W641" s="3">
        <f t="shared" si="49"/>
        <v>0</v>
      </c>
      <c r="X641" s="3">
        <f t="shared" si="50"/>
        <v>0</v>
      </c>
    </row>
    <row r="642" spans="1:24" x14ac:dyDescent="0.25">
      <c r="A642">
        <v>41872</v>
      </c>
      <c r="B642" t="s">
        <v>675</v>
      </c>
      <c r="C642" t="s">
        <v>709</v>
      </c>
      <c r="D642" t="s">
        <v>674</v>
      </c>
      <c r="E642" s="42">
        <v>124810485</v>
      </c>
      <c r="F642" s="42">
        <v>460596</v>
      </c>
      <c r="G642" s="42">
        <v>110285556</v>
      </c>
      <c r="H642" s="42">
        <v>26641752</v>
      </c>
      <c r="I642" s="42">
        <v>262198389</v>
      </c>
      <c r="K642">
        <v>41872</v>
      </c>
      <c r="L642" t="s">
        <v>675</v>
      </c>
      <c r="M642" t="s">
        <v>1791</v>
      </c>
      <c r="N642" s="42">
        <v>124810485</v>
      </c>
      <c r="O642" s="42">
        <v>460596</v>
      </c>
      <c r="P642" s="42">
        <v>110285556</v>
      </c>
      <c r="Q642" s="42">
        <v>26641752</v>
      </c>
      <c r="R642" s="42">
        <v>262198389</v>
      </c>
      <c r="T642" s="3">
        <f t="shared" si="46"/>
        <v>0</v>
      </c>
      <c r="U642" s="3">
        <f t="shared" si="47"/>
        <v>0</v>
      </c>
      <c r="V642" s="3">
        <f t="shared" si="48"/>
        <v>0</v>
      </c>
      <c r="W642" s="3">
        <f t="shared" si="49"/>
        <v>0</v>
      </c>
      <c r="X642" s="3">
        <f t="shared" si="50"/>
        <v>0</v>
      </c>
    </row>
    <row r="643" spans="1:24" x14ac:dyDescent="0.25">
      <c r="A643">
        <v>41885</v>
      </c>
      <c r="B643" t="s">
        <v>675</v>
      </c>
      <c r="C643" t="s">
        <v>710</v>
      </c>
      <c r="D643" t="s">
        <v>674</v>
      </c>
      <c r="E643" s="42">
        <v>120630136</v>
      </c>
      <c r="F643" s="42">
        <v>0</v>
      </c>
      <c r="G643" s="42">
        <v>26214564</v>
      </c>
      <c r="H643" s="42">
        <v>6660438</v>
      </c>
      <c r="I643" s="42">
        <v>153505138</v>
      </c>
      <c r="K643">
        <v>41885</v>
      </c>
      <c r="L643" t="s">
        <v>675</v>
      </c>
      <c r="M643" t="s">
        <v>1792</v>
      </c>
      <c r="N643" s="42">
        <v>120630136</v>
      </c>
      <c r="O643" s="42">
        <v>0</v>
      </c>
      <c r="P643" s="42">
        <v>26214564</v>
      </c>
      <c r="Q643" s="42">
        <v>6660438</v>
      </c>
      <c r="R643" s="42">
        <v>153505138</v>
      </c>
      <c r="T643" s="3">
        <f t="shared" si="46"/>
        <v>0</v>
      </c>
      <c r="U643" s="3">
        <f t="shared" si="47"/>
        <v>0</v>
      </c>
      <c r="V643" s="3">
        <f t="shared" si="48"/>
        <v>0</v>
      </c>
      <c r="W643" s="3">
        <f t="shared" si="49"/>
        <v>0</v>
      </c>
      <c r="X643" s="3">
        <f t="shared" si="50"/>
        <v>0</v>
      </c>
    </row>
    <row r="644" spans="1:24" x14ac:dyDescent="0.25">
      <c r="A644">
        <v>44001</v>
      </c>
      <c r="B644" t="s">
        <v>711</v>
      </c>
      <c r="C644" t="s">
        <v>712</v>
      </c>
      <c r="D644" t="s">
        <v>713</v>
      </c>
      <c r="E644" s="42">
        <v>6721620348</v>
      </c>
      <c r="F644" s="42">
        <v>162402296</v>
      </c>
      <c r="G644" s="42">
        <v>1558577481</v>
      </c>
      <c r="H644" s="42">
        <v>559476805</v>
      </c>
      <c r="I644" s="42">
        <v>9002076930</v>
      </c>
      <c r="K644">
        <v>44001</v>
      </c>
      <c r="L644" t="s">
        <v>714</v>
      </c>
      <c r="M644" t="s">
        <v>711</v>
      </c>
      <c r="N644" s="42">
        <v>6721620348</v>
      </c>
      <c r="O644" s="42">
        <v>162402296</v>
      </c>
      <c r="P644" s="42">
        <v>1558577481</v>
      </c>
      <c r="Q644" s="42">
        <v>559476792</v>
      </c>
      <c r="R644" s="42">
        <v>9002076917</v>
      </c>
      <c r="T644" s="3">
        <f t="shared" ref="T644:T707" si="51">E644-N644</f>
        <v>0</v>
      </c>
      <c r="U644" s="3">
        <f t="shared" ref="U644:U707" si="52">F644-O644</f>
        <v>0</v>
      </c>
      <c r="V644" s="3">
        <f t="shared" ref="V644:V707" si="53">G644-P644</f>
        <v>0</v>
      </c>
      <c r="W644" s="3">
        <f t="shared" ref="W644:W707" si="54">H644-Q644</f>
        <v>13</v>
      </c>
      <c r="X644" s="3">
        <f t="shared" ref="X644:X707" si="55">I644-R644</f>
        <v>13</v>
      </c>
    </row>
    <row r="645" spans="1:24" x14ac:dyDescent="0.25">
      <c r="A645">
        <v>44035</v>
      </c>
      <c r="B645" t="s">
        <v>714</v>
      </c>
      <c r="C645" t="s">
        <v>405</v>
      </c>
      <c r="D645" t="s">
        <v>713</v>
      </c>
      <c r="E645" s="42">
        <v>970669390</v>
      </c>
      <c r="F645" s="42">
        <v>39139399</v>
      </c>
      <c r="G645" s="42">
        <v>229179160</v>
      </c>
      <c r="H645" s="42">
        <v>66604381</v>
      </c>
      <c r="I645" s="42">
        <v>1305592330</v>
      </c>
      <c r="K645">
        <v>44035</v>
      </c>
      <c r="L645" t="s">
        <v>714</v>
      </c>
      <c r="M645" t="s">
        <v>1527</v>
      </c>
      <c r="N645" s="42">
        <v>970669390</v>
      </c>
      <c r="O645" s="42">
        <v>39139399</v>
      </c>
      <c r="P645" s="42">
        <v>229179160</v>
      </c>
      <c r="Q645" s="42">
        <v>66604380</v>
      </c>
      <c r="R645" s="42">
        <v>1305592329</v>
      </c>
      <c r="T645" s="3">
        <f t="shared" si="51"/>
        <v>0</v>
      </c>
      <c r="U645" s="3">
        <f t="shared" si="52"/>
        <v>0</v>
      </c>
      <c r="V645" s="3">
        <f t="shared" si="53"/>
        <v>0</v>
      </c>
      <c r="W645" s="3">
        <f t="shared" si="54"/>
        <v>1</v>
      </c>
      <c r="X645" s="3">
        <f t="shared" si="55"/>
        <v>1</v>
      </c>
    </row>
    <row r="646" spans="1:24" x14ac:dyDescent="0.25">
      <c r="A646">
        <v>44078</v>
      </c>
      <c r="B646" t="s">
        <v>714</v>
      </c>
      <c r="C646" t="s">
        <v>715</v>
      </c>
      <c r="D646" t="s">
        <v>713</v>
      </c>
      <c r="E646" s="42">
        <v>987236382</v>
      </c>
      <c r="F646" s="42">
        <v>99095181</v>
      </c>
      <c r="G646" s="42">
        <v>295625518</v>
      </c>
      <c r="H646" s="42">
        <v>139869202</v>
      </c>
      <c r="I646" s="42">
        <v>1521826283</v>
      </c>
      <c r="K646">
        <v>44078</v>
      </c>
      <c r="L646" t="s">
        <v>714</v>
      </c>
      <c r="M646" t="s">
        <v>1793</v>
      </c>
      <c r="N646" s="42">
        <v>987236382</v>
      </c>
      <c r="O646" s="42">
        <v>99095181</v>
      </c>
      <c r="P646" s="42">
        <v>295625518</v>
      </c>
      <c r="Q646" s="42">
        <v>139869198</v>
      </c>
      <c r="R646" s="42">
        <v>1521826279</v>
      </c>
      <c r="T646" s="3">
        <f t="shared" si="51"/>
        <v>0</v>
      </c>
      <c r="U646" s="3">
        <f t="shared" si="52"/>
        <v>0</v>
      </c>
      <c r="V646" s="3">
        <f t="shared" si="53"/>
        <v>0</v>
      </c>
      <c r="W646" s="3">
        <f t="shared" si="54"/>
        <v>4</v>
      </c>
      <c r="X646" s="3">
        <f t="shared" si="55"/>
        <v>4</v>
      </c>
    </row>
    <row r="647" spans="1:24" x14ac:dyDescent="0.25">
      <c r="A647">
        <v>44090</v>
      </c>
      <c r="B647" t="s">
        <v>714</v>
      </c>
      <c r="C647" t="s">
        <v>716</v>
      </c>
      <c r="D647" t="s">
        <v>713</v>
      </c>
      <c r="E647" s="42">
        <v>1273703750</v>
      </c>
      <c r="F647" s="42">
        <v>121948007</v>
      </c>
      <c r="G647" s="42">
        <v>342739467</v>
      </c>
      <c r="H647" s="42">
        <v>79925257</v>
      </c>
      <c r="I647" s="42">
        <v>1818316481</v>
      </c>
      <c r="K647">
        <v>44090</v>
      </c>
      <c r="L647" t="s">
        <v>714</v>
      </c>
      <c r="M647" t="s">
        <v>1794</v>
      </c>
      <c r="N647" s="42">
        <v>1273703750</v>
      </c>
      <c r="O647" s="42">
        <v>121948007</v>
      </c>
      <c r="P647" s="42">
        <v>342739467</v>
      </c>
      <c r="Q647" s="42">
        <v>79925256</v>
      </c>
      <c r="R647" s="42">
        <v>1818316480</v>
      </c>
      <c r="T647" s="3">
        <f t="shared" si="51"/>
        <v>0</v>
      </c>
      <c r="U647" s="3">
        <f t="shared" si="52"/>
        <v>0</v>
      </c>
      <c r="V647" s="3">
        <f t="shared" si="53"/>
        <v>0</v>
      </c>
      <c r="W647" s="3">
        <f t="shared" si="54"/>
        <v>1</v>
      </c>
      <c r="X647" s="3">
        <f t="shared" si="55"/>
        <v>1</v>
      </c>
    </row>
    <row r="648" spans="1:24" x14ac:dyDescent="0.25">
      <c r="A648">
        <v>44098</v>
      </c>
      <c r="B648" t="s">
        <v>714</v>
      </c>
      <c r="C648" t="s">
        <v>717</v>
      </c>
      <c r="D648" t="s">
        <v>713</v>
      </c>
      <c r="E648" s="42">
        <v>355102565</v>
      </c>
      <c r="F648" s="42">
        <v>0</v>
      </c>
      <c r="G648" s="42">
        <v>151359705</v>
      </c>
      <c r="H648" s="42">
        <v>39962628</v>
      </c>
      <c r="I648" s="42">
        <v>546424898</v>
      </c>
      <c r="K648">
        <v>44098</v>
      </c>
      <c r="L648" t="s">
        <v>714</v>
      </c>
      <c r="M648" t="s">
        <v>1795</v>
      </c>
      <c r="N648" s="42">
        <v>355102565</v>
      </c>
      <c r="O648" s="42">
        <v>0</v>
      </c>
      <c r="P648" s="42">
        <v>151359705</v>
      </c>
      <c r="Q648" s="42">
        <v>39962628</v>
      </c>
      <c r="R648" s="42">
        <v>546424898</v>
      </c>
      <c r="T648" s="3">
        <f t="shared" si="51"/>
        <v>0</v>
      </c>
      <c r="U648" s="3">
        <f t="shared" si="52"/>
        <v>0</v>
      </c>
      <c r="V648" s="3">
        <f t="shared" si="53"/>
        <v>0</v>
      </c>
      <c r="W648" s="3">
        <f t="shared" si="54"/>
        <v>0</v>
      </c>
      <c r="X648" s="3">
        <f t="shared" si="55"/>
        <v>0</v>
      </c>
    </row>
    <row r="649" spans="1:24" x14ac:dyDescent="0.25">
      <c r="A649">
        <v>44110</v>
      </c>
      <c r="B649" t="s">
        <v>714</v>
      </c>
      <c r="C649" t="s">
        <v>718</v>
      </c>
      <c r="D649" t="s">
        <v>713</v>
      </c>
      <c r="E649" s="42">
        <v>140616958</v>
      </c>
      <c r="F649" s="42">
        <v>2931704</v>
      </c>
      <c r="G649" s="42">
        <v>92059152</v>
      </c>
      <c r="H649" s="42">
        <v>33302190</v>
      </c>
      <c r="I649" s="42">
        <v>268910004</v>
      </c>
      <c r="K649">
        <v>44110</v>
      </c>
      <c r="L649" t="s">
        <v>714</v>
      </c>
      <c r="M649" t="s">
        <v>1796</v>
      </c>
      <c r="N649" s="42">
        <v>140616958</v>
      </c>
      <c r="O649" s="42">
        <v>2931704</v>
      </c>
      <c r="P649" s="42">
        <v>92059152</v>
      </c>
      <c r="Q649" s="42">
        <v>33302190</v>
      </c>
      <c r="R649" s="42">
        <v>268910004</v>
      </c>
      <c r="T649" s="3">
        <f t="shared" si="51"/>
        <v>0</v>
      </c>
      <c r="U649" s="3">
        <f t="shared" si="52"/>
        <v>0</v>
      </c>
      <c r="V649" s="3">
        <f t="shared" si="53"/>
        <v>0</v>
      </c>
      <c r="W649" s="3">
        <f t="shared" si="54"/>
        <v>0</v>
      </c>
      <c r="X649" s="3">
        <f t="shared" si="55"/>
        <v>0</v>
      </c>
    </row>
    <row r="650" spans="1:24" x14ac:dyDescent="0.25">
      <c r="A650">
        <v>44279</v>
      </c>
      <c r="B650" t="s">
        <v>714</v>
      </c>
      <c r="C650" t="s">
        <v>719</v>
      </c>
      <c r="D650" t="s">
        <v>713</v>
      </c>
      <c r="E650" s="42">
        <v>1091870438</v>
      </c>
      <c r="F650" s="42">
        <v>60342233</v>
      </c>
      <c r="G650" s="42">
        <v>259498017</v>
      </c>
      <c r="H650" s="42">
        <v>153190079</v>
      </c>
      <c r="I650" s="42">
        <v>1564900767</v>
      </c>
      <c r="K650">
        <v>44279</v>
      </c>
      <c r="L650" t="s">
        <v>714</v>
      </c>
      <c r="M650" t="s">
        <v>1797</v>
      </c>
      <c r="N650" s="42">
        <v>1091870438</v>
      </c>
      <c r="O650" s="42">
        <v>60342233</v>
      </c>
      <c r="P650" s="42">
        <v>259498017</v>
      </c>
      <c r="Q650" s="42">
        <v>153190074</v>
      </c>
      <c r="R650" s="42">
        <v>1564900762</v>
      </c>
      <c r="T650" s="3">
        <f t="shared" si="51"/>
        <v>0</v>
      </c>
      <c r="U650" s="3">
        <f t="shared" si="52"/>
        <v>0</v>
      </c>
      <c r="V650" s="3">
        <f t="shared" si="53"/>
        <v>0</v>
      </c>
      <c r="W650" s="3">
        <f t="shared" si="54"/>
        <v>5</v>
      </c>
      <c r="X650" s="3">
        <f t="shared" si="55"/>
        <v>5</v>
      </c>
    </row>
    <row r="651" spans="1:24" x14ac:dyDescent="0.25">
      <c r="A651">
        <v>44378</v>
      </c>
      <c r="B651" t="s">
        <v>714</v>
      </c>
      <c r="C651" t="s">
        <v>720</v>
      </c>
      <c r="D651" t="s">
        <v>713</v>
      </c>
      <c r="E651" s="42">
        <v>532182296</v>
      </c>
      <c r="F651" s="42">
        <v>20333868</v>
      </c>
      <c r="G651" s="42">
        <v>151888983</v>
      </c>
      <c r="H651" s="42">
        <v>53283505</v>
      </c>
      <c r="I651" s="42">
        <v>757688652</v>
      </c>
      <c r="K651">
        <v>44378</v>
      </c>
      <c r="L651" t="s">
        <v>714</v>
      </c>
      <c r="M651" t="s">
        <v>1798</v>
      </c>
      <c r="N651" s="42">
        <v>532182296</v>
      </c>
      <c r="O651" s="42">
        <v>20333868</v>
      </c>
      <c r="P651" s="42">
        <v>151888983</v>
      </c>
      <c r="Q651" s="42">
        <v>53283504</v>
      </c>
      <c r="R651" s="42">
        <v>757688651</v>
      </c>
      <c r="T651" s="3">
        <f t="shared" si="51"/>
        <v>0</v>
      </c>
      <c r="U651" s="3">
        <f t="shared" si="52"/>
        <v>0</v>
      </c>
      <c r="V651" s="3">
        <f t="shared" si="53"/>
        <v>0</v>
      </c>
      <c r="W651" s="3">
        <f t="shared" si="54"/>
        <v>1</v>
      </c>
      <c r="X651" s="3">
        <f t="shared" si="55"/>
        <v>1</v>
      </c>
    </row>
    <row r="652" spans="1:24" x14ac:dyDescent="0.25">
      <c r="A652">
        <v>44420</v>
      </c>
      <c r="B652" t="s">
        <v>714</v>
      </c>
      <c r="C652" t="s">
        <v>721</v>
      </c>
      <c r="D652" t="s">
        <v>713</v>
      </c>
      <c r="E652" s="42">
        <v>77566692</v>
      </c>
      <c r="F652" s="42">
        <v>8163941</v>
      </c>
      <c r="G652" s="42">
        <v>61957070</v>
      </c>
      <c r="H652" s="42">
        <v>13320876</v>
      </c>
      <c r="I652" s="42">
        <v>161008579</v>
      </c>
      <c r="K652">
        <v>44420</v>
      </c>
      <c r="L652" t="s">
        <v>714</v>
      </c>
      <c r="M652" t="s">
        <v>1799</v>
      </c>
      <c r="N652" s="42">
        <v>77566692</v>
      </c>
      <c r="O652" s="42">
        <v>8163941</v>
      </c>
      <c r="P652" s="42">
        <v>61957070</v>
      </c>
      <c r="Q652" s="42">
        <v>13320876</v>
      </c>
      <c r="R652" s="42">
        <v>161008579</v>
      </c>
      <c r="T652" s="3">
        <f t="shared" si="51"/>
        <v>0</v>
      </c>
      <c r="U652" s="3">
        <f t="shared" si="52"/>
        <v>0</v>
      </c>
      <c r="V652" s="3">
        <f t="shared" si="53"/>
        <v>0</v>
      </c>
      <c r="W652" s="3">
        <f t="shared" si="54"/>
        <v>0</v>
      </c>
      <c r="X652" s="3">
        <f t="shared" si="55"/>
        <v>0</v>
      </c>
    </row>
    <row r="653" spans="1:24" x14ac:dyDescent="0.25">
      <c r="A653">
        <v>44430</v>
      </c>
      <c r="B653" t="s">
        <v>722</v>
      </c>
      <c r="C653" t="s">
        <v>723</v>
      </c>
      <c r="D653" t="s">
        <v>713</v>
      </c>
      <c r="E653" s="42">
        <v>8676512786</v>
      </c>
      <c r="F653" s="42">
        <v>321695938</v>
      </c>
      <c r="G653" s="42">
        <v>1093611988</v>
      </c>
      <c r="H653" s="42">
        <v>366324099</v>
      </c>
      <c r="I653" s="42">
        <v>10458144811</v>
      </c>
      <c r="K653">
        <v>44430</v>
      </c>
      <c r="L653" t="s">
        <v>714</v>
      </c>
      <c r="M653" t="s">
        <v>722</v>
      </c>
      <c r="N653" s="42">
        <v>8676512786</v>
      </c>
      <c r="O653" s="42">
        <v>321695938</v>
      </c>
      <c r="P653" s="42">
        <v>1093611988</v>
      </c>
      <c r="Q653" s="42">
        <v>366324090</v>
      </c>
      <c r="R653" s="42">
        <v>10458144802</v>
      </c>
      <c r="T653" s="3">
        <f t="shared" si="51"/>
        <v>0</v>
      </c>
      <c r="U653" s="3">
        <f t="shared" si="52"/>
        <v>0</v>
      </c>
      <c r="V653" s="3">
        <f t="shared" si="53"/>
        <v>0</v>
      </c>
      <c r="W653" s="3">
        <f t="shared" si="54"/>
        <v>9</v>
      </c>
      <c r="X653" s="3">
        <f t="shared" si="55"/>
        <v>9</v>
      </c>
    </row>
    <row r="654" spans="1:24" x14ac:dyDescent="0.25">
      <c r="A654">
        <v>44560</v>
      </c>
      <c r="B654" t="s">
        <v>714</v>
      </c>
      <c r="C654" t="s">
        <v>724</v>
      </c>
      <c r="D654" t="s">
        <v>713</v>
      </c>
      <c r="E654" s="42">
        <v>5969151074</v>
      </c>
      <c r="F654" s="42">
        <v>240065300</v>
      </c>
      <c r="G654" s="42">
        <v>1047195300</v>
      </c>
      <c r="H654" s="42">
        <v>279738402</v>
      </c>
      <c r="I654" s="42">
        <v>7536150076</v>
      </c>
      <c r="K654">
        <v>44560</v>
      </c>
      <c r="L654" t="s">
        <v>714</v>
      </c>
      <c r="M654" t="s">
        <v>1800</v>
      </c>
      <c r="N654" s="42">
        <v>5969151074</v>
      </c>
      <c r="O654" s="42">
        <v>240065300</v>
      </c>
      <c r="P654" s="42">
        <v>1047195300</v>
      </c>
      <c r="Q654" s="42">
        <v>279738396</v>
      </c>
      <c r="R654" s="42">
        <v>7536150070</v>
      </c>
      <c r="T654" s="3">
        <f t="shared" si="51"/>
        <v>0</v>
      </c>
      <c r="U654" s="3">
        <f t="shared" si="52"/>
        <v>0</v>
      </c>
      <c r="V654" s="3">
        <f t="shared" si="53"/>
        <v>0</v>
      </c>
      <c r="W654" s="3">
        <f t="shared" si="54"/>
        <v>6</v>
      </c>
      <c r="X654" s="3">
        <f t="shared" si="55"/>
        <v>6</v>
      </c>
    </row>
    <row r="655" spans="1:24" x14ac:dyDescent="0.25">
      <c r="A655">
        <v>44650</v>
      </c>
      <c r="B655" t="s">
        <v>714</v>
      </c>
      <c r="C655" t="s">
        <v>725</v>
      </c>
      <c r="D655" t="s">
        <v>713</v>
      </c>
      <c r="E655" s="42">
        <v>1080854260</v>
      </c>
      <c r="F655" s="42">
        <v>143808974</v>
      </c>
      <c r="G655" s="42">
        <v>481102512</v>
      </c>
      <c r="H655" s="42">
        <v>279738406</v>
      </c>
      <c r="I655" s="42">
        <v>1985504152</v>
      </c>
      <c r="K655">
        <v>44650</v>
      </c>
      <c r="L655" t="s">
        <v>714</v>
      </c>
      <c r="M655" t="s">
        <v>1801</v>
      </c>
      <c r="N655" s="42">
        <v>1080854260</v>
      </c>
      <c r="O655" s="42">
        <v>143808974</v>
      </c>
      <c r="P655" s="42">
        <v>481102512</v>
      </c>
      <c r="Q655" s="42">
        <v>279738396</v>
      </c>
      <c r="R655" s="42">
        <v>1985504142</v>
      </c>
      <c r="T655" s="3">
        <f t="shared" si="51"/>
        <v>0</v>
      </c>
      <c r="U655" s="3">
        <f t="shared" si="52"/>
        <v>0</v>
      </c>
      <c r="V655" s="3">
        <f t="shared" si="53"/>
        <v>0</v>
      </c>
      <c r="W655" s="3">
        <f t="shared" si="54"/>
        <v>10</v>
      </c>
      <c r="X655" s="3">
        <f t="shared" si="55"/>
        <v>10</v>
      </c>
    </row>
    <row r="656" spans="1:24" x14ac:dyDescent="0.25">
      <c r="A656">
        <v>44847</v>
      </c>
      <c r="B656" t="s">
        <v>726</v>
      </c>
      <c r="C656" t="s">
        <v>727</v>
      </c>
      <c r="D656" t="s">
        <v>713</v>
      </c>
      <c r="E656" s="42">
        <v>14585923303</v>
      </c>
      <c r="F656" s="42">
        <v>0</v>
      </c>
      <c r="G656" s="42">
        <v>1848326022</v>
      </c>
      <c r="H656" s="42">
        <v>432928478</v>
      </c>
      <c r="I656" s="42">
        <v>16867177803</v>
      </c>
      <c r="K656">
        <v>44847</v>
      </c>
      <c r="L656" t="s">
        <v>714</v>
      </c>
      <c r="M656" t="s">
        <v>726</v>
      </c>
      <c r="N656" s="42">
        <v>14585923303</v>
      </c>
      <c r="O656" s="42">
        <v>0</v>
      </c>
      <c r="P656" s="42">
        <v>1848326022</v>
      </c>
      <c r="Q656" s="42">
        <v>432928470</v>
      </c>
      <c r="R656" s="42">
        <v>16867177795</v>
      </c>
      <c r="T656" s="3">
        <f t="shared" si="51"/>
        <v>0</v>
      </c>
      <c r="U656" s="3">
        <f t="shared" si="52"/>
        <v>0</v>
      </c>
      <c r="V656" s="3">
        <f t="shared" si="53"/>
        <v>0</v>
      </c>
      <c r="W656" s="3">
        <f t="shared" si="54"/>
        <v>8</v>
      </c>
      <c r="X656" s="3">
        <f t="shared" si="55"/>
        <v>8</v>
      </c>
    </row>
    <row r="657" spans="1:24" x14ac:dyDescent="0.25">
      <c r="A657">
        <v>44855</v>
      </c>
      <c r="B657" t="s">
        <v>714</v>
      </c>
      <c r="C657" t="s">
        <v>728</v>
      </c>
      <c r="D657" t="s">
        <v>713</v>
      </c>
      <c r="E657" s="42">
        <v>209406059</v>
      </c>
      <c r="F657" s="42">
        <v>23882489</v>
      </c>
      <c r="G657" s="42">
        <v>90765912</v>
      </c>
      <c r="H657" s="42">
        <v>19981314</v>
      </c>
      <c r="I657" s="42">
        <v>344035774</v>
      </c>
      <c r="K657">
        <v>44855</v>
      </c>
      <c r="L657" t="s">
        <v>714</v>
      </c>
      <c r="M657" t="s">
        <v>1802</v>
      </c>
      <c r="N657" s="42">
        <v>209406059</v>
      </c>
      <c r="O657" s="42">
        <v>23882489</v>
      </c>
      <c r="P657" s="42">
        <v>90765912</v>
      </c>
      <c r="Q657" s="42">
        <v>19981314</v>
      </c>
      <c r="R657" s="42">
        <v>344035774</v>
      </c>
      <c r="T657" s="3">
        <f t="shared" si="51"/>
        <v>0</v>
      </c>
      <c r="U657" s="3">
        <f t="shared" si="52"/>
        <v>0</v>
      </c>
      <c r="V657" s="3">
        <f t="shared" si="53"/>
        <v>0</v>
      </c>
      <c r="W657" s="3">
        <f t="shared" si="54"/>
        <v>0</v>
      </c>
      <c r="X657" s="3">
        <f t="shared" si="55"/>
        <v>0</v>
      </c>
    </row>
    <row r="658" spans="1:24" x14ac:dyDescent="0.25">
      <c r="A658">
        <v>44874</v>
      </c>
      <c r="B658" t="s">
        <v>714</v>
      </c>
      <c r="C658" t="s">
        <v>246</v>
      </c>
      <c r="D658" t="s">
        <v>713</v>
      </c>
      <c r="E658" s="42">
        <v>483988777</v>
      </c>
      <c r="F658" s="42">
        <v>46250640</v>
      </c>
      <c r="G658" s="42">
        <v>171717228</v>
      </c>
      <c r="H658" s="42">
        <v>39962628</v>
      </c>
      <c r="I658" s="42">
        <v>741919273</v>
      </c>
      <c r="K658">
        <v>44874</v>
      </c>
      <c r="L658" t="s">
        <v>714</v>
      </c>
      <c r="M658" t="s">
        <v>1383</v>
      </c>
      <c r="N658" s="42">
        <v>483988777</v>
      </c>
      <c r="O658" s="42">
        <v>46250640</v>
      </c>
      <c r="P658" s="42">
        <v>171717228</v>
      </c>
      <c r="Q658" s="42">
        <v>39962628</v>
      </c>
      <c r="R658" s="42">
        <v>741919273</v>
      </c>
      <c r="T658" s="3">
        <f t="shared" si="51"/>
        <v>0</v>
      </c>
      <c r="U658" s="3">
        <f t="shared" si="52"/>
        <v>0</v>
      </c>
      <c r="V658" s="3">
        <f t="shared" si="53"/>
        <v>0</v>
      </c>
      <c r="W658" s="3">
        <f t="shared" si="54"/>
        <v>0</v>
      </c>
      <c r="X658" s="3">
        <f t="shared" si="55"/>
        <v>0</v>
      </c>
    </row>
    <row r="659" spans="1:24" x14ac:dyDescent="0.25">
      <c r="A659">
        <v>47001</v>
      </c>
      <c r="B659" t="s">
        <v>729</v>
      </c>
      <c r="C659" t="s">
        <v>730</v>
      </c>
      <c r="D659" t="s">
        <v>731</v>
      </c>
      <c r="E659" s="42">
        <v>8273580569</v>
      </c>
      <c r="F659" s="42">
        <v>458024738</v>
      </c>
      <c r="G659" s="42">
        <v>1926133370</v>
      </c>
      <c r="H659" s="42">
        <v>1252162383</v>
      </c>
      <c r="I659" s="42">
        <v>11909901060</v>
      </c>
      <c r="K659">
        <v>47001</v>
      </c>
      <c r="L659" t="s">
        <v>732</v>
      </c>
      <c r="M659" t="s">
        <v>729</v>
      </c>
      <c r="N659" s="42">
        <v>8273580569</v>
      </c>
      <c r="O659" s="42">
        <v>458024738</v>
      </c>
      <c r="P659" s="42">
        <v>1926133370</v>
      </c>
      <c r="Q659" s="42">
        <v>1252162344</v>
      </c>
      <c r="R659" s="42">
        <v>11909901021</v>
      </c>
      <c r="T659" s="3">
        <f t="shared" si="51"/>
        <v>0</v>
      </c>
      <c r="U659" s="3">
        <f t="shared" si="52"/>
        <v>0</v>
      </c>
      <c r="V659" s="3">
        <f t="shared" si="53"/>
        <v>0</v>
      </c>
      <c r="W659" s="3">
        <f t="shared" si="54"/>
        <v>39</v>
      </c>
      <c r="X659" s="3">
        <f t="shared" si="55"/>
        <v>39</v>
      </c>
    </row>
    <row r="660" spans="1:24" x14ac:dyDescent="0.25">
      <c r="A660">
        <v>47030</v>
      </c>
      <c r="B660" t="s">
        <v>732</v>
      </c>
      <c r="C660" t="s">
        <v>733</v>
      </c>
      <c r="D660" t="s">
        <v>731</v>
      </c>
      <c r="E660" s="42">
        <v>439534630</v>
      </c>
      <c r="F660" s="42">
        <v>48044767</v>
      </c>
      <c r="G660" s="42">
        <v>88355958</v>
      </c>
      <c r="H660" s="42">
        <v>19981314</v>
      </c>
      <c r="I660" s="42">
        <v>595916669</v>
      </c>
      <c r="K660">
        <v>47030</v>
      </c>
      <c r="L660" t="s">
        <v>732</v>
      </c>
      <c r="M660" t="s">
        <v>1803</v>
      </c>
      <c r="N660" s="42">
        <v>439534630</v>
      </c>
      <c r="O660" s="42">
        <v>48044767</v>
      </c>
      <c r="P660" s="42">
        <v>88355958</v>
      </c>
      <c r="Q660" s="42">
        <v>19981314</v>
      </c>
      <c r="R660" s="42">
        <v>595916669</v>
      </c>
      <c r="T660" s="3">
        <f t="shared" si="51"/>
        <v>0</v>
      </c>
      <c r="U660" s="3">
        <f t="shared" si="52"/>
        <v>0</v>
      </c>
      <c r="V660" s="3">
        <f t="shared" si="53"/>
        <v>0</v>
      </c>
      <c r="W660" s="3">
        <f t="shared" si="54"/>
        <v>0</v>
      </c>
      <c r="X660" s="3">
        <f t="shared" si="55"/>
        <v>0</v>
      </c>
    </row>
    <row r="661" spans="1:24" x14ac:dyDescent="0.25">
      <c r="A661">
        <v>47053</v>
      </c>
      <c r="B661" t="s">
        <v>732</v>
      </c>
      <c r="C661" t="s">
        <v>734</v>
      </c>
      <c r="D661" t="s">
        <v>731</v>
      </c>
      <c r="E661" s="42">
        <v>979338399</v>
      </c>
      <c r="F661" s="42">
        <v>58509050</v>
      </c>
      <c r="G661" s="42">
        <v>188395488</v>
      </c>
      <c r="H661" s="42">
        <v>39962628</v>
      </c>
      <c r="I661" s="42">
        <v>1266205565</v>
      </c>
      <c r="K661">
        <v>47053</v>
      </c>
      <c r="L661" t="s">
        <v>732</v>
      </c>
      <c r="M661" t="s">
        <v>1804</v>
      </c>
      <c r="N661" s="42">
        <v>979338399</v>
      </c>
      <c r="O661" s="42">
        <v>58509050</v>
      </c>
      <c r="P661" s="42">
        <v>188395488</v>
      </c>
      <c r="Q661" s="42">
        <v>39962628</v>
      </c>
      <c r="R661" s="42">
        <v>1266205565</v>
      </c>
      <c r="T661" s="3">
        <f t="shared" si="51"/>
        <v>0</v>
      </c>
      <c r="U661" s="3">
        <f t="shared" si="52"/>
        <v>0</v>
      </c>
      <c r="V661" s="3">
        <f t="shared" si="53"/>
        <v>0</v>
      </c>
      <c r="W661" s="3">
        <f t="shared" si="54"/>
        <v>0</v>
      </c>
      <c r="X661" s="3">
        <f t="shared" si="55"/>
        <v>0</v>
      </c>
    </row>
    <row r="662" spans="1:24" x14ac:dyDescent="0.25">
      <c r="A662">
        <v>47058</v>
      </c>
      <c r="B662" t="s">
        <v>732</v>
      </c>
      <c r="C662" t="s">
        <v>735</v>
      </c>
      <c r="D662" t="s">
        <v>731</v>
      </c>
      <c r="E662" s="42">
        <v>1012621117</v>
      </c>
      <c r="F662" s="42">
        <v>122611406</v>
      </c>
      <c r="G662" s="42">
        <v>140896872</v>
      </c>
      <c r="H662" s="42">
        <v>46623067</v>
      </c>
      <c r="I662" s="42">
        <v>1322752462</v>
      </c>
      <c r="K662">
        <v>47058</v>
      </c>
      <c r="L662" t="s">
        <v>732</v>
      </c>
      <c r="M662" t="s">
        <v>1805</v>
      </c>
      <c r="N662" s="42">
        <v>1012621117</v>
      </c>
      <c r="O662" s="42">
        <v>122611406</v>
      </c>
      <c r="P662" s="42">
        <v>140896872</v>
      </c>
      <c r="Q662" s="42">
        <v>46623066</v>
      </c>
      <c r="R662" s="42">
        <v>1322752461</v>
      </c>
      <c r="T662" s="3">
        <f t="shared" si="51"/>
        <v>0</v>
      </c>
      <c r="U662" s="3">
        <f t="shared" si="52"/>
        <v>0</v>
      </c>
      <c r="V662" s="3">
        <f t="shared" si="53"/>
        <v>0</v>
      </c>
      <c r="W662" s="3">
        <f t="shared" si="54"/>
        <v>1</v>
      </c>
      <c r="X662" s="3">
        <f t="shared" si="55"/>
        <v>1</v>
      </c>
    </row>
    <row r="663" spans="1:24" x14ac:dyDescent="0.25">
      <c r="A663">
        <v>47161</v>
      </c>
      <c r="B663" t="s">
        <v>732</v>
      </c>
      <c r="C663" t="s">
        <v>736</v>
      </c>
      <c r="D663" t="s">
        <v>731</v>
      </c>
      <c r="E663" s="42">
        <v>230513718</v>
      </c>
      <c r="F663" s="42">
        <v>0</v>
      </c>
      <c r="G663" s="42">
        <v>67291206</v>
      </c>
      <c r="H663" s="42">
        <v>13320876</v>
      </c>
      <c r="I663" s="42">
        <v>311125800</v>
      </c>
      <c r="K663">
        <v>47161</v>
      </c>
      <c r="L663" t="s">
        <v>732</v>
      </c>
      <c r="M663" t="s">
        <v>1806</v>
      </c>
      <c r="N663" s="42">
        <v>230513718</v>
      </c>
      <c r="O663" s="42">
        <v>0</v>
      </c>
      <c r="P663" s="42">
        <v>67291206</v>
      </c>
      <c r="Q663" s="42">
        <v>13320876</v>
      </c>
      <c r="R663" s="42">
        <v>311125800</v>
      </c>
      <c r="T663" s="3">
        <f t="shared" si="51"/>
        <v>0</v>
      </c>
      <c r="U663" s="3">
        <f t="shared" si="52"/>
        <v>0</v>
      </c>
      <c r="V663" s="3">
        <f t="shared" si="53"/>
        <v>0</v>
      </c>
      <c r="W663" s="3">
        <f t="shared" si="54"/>
        <v>0</v>
      </c>
      <c r="X663" s="3">
        <f t="shared" si="55"/>
        <v>0</v>
      </c>
    </row>
    <row r="664" spans="1:24" x14ac:dyDescent="0.25">
      <c r="A664">
        <v>47170</v>
      </c>
      <c r="B664" t="s">
        <v>732</v>
      </c>
      <c r="C664" t="s">
        <v>737</v>
      </c>
      <c r="D664" t="s">
        <v>731</v>
      </c>
      <c r="E664" s="42">
        <v>635936849</v>
      </c>
      <c r="F664" s="42">
        <v>36409008</v>
      </c>
      <c r="G664" s="42">
        <v>134885862</v>
      </c>
      <c r="H664" s="42">
        <v>26641752</v>
      </c>
      <c r="I664" s="42">
        <v>833873471</v>
      </c>
      <c r="K664">
        <v>47170</v>
      </c>
      <c r="L664" t="s">
        <v>732</v>
      </c>
      <c r="M664" t="s">
        <v>1807</v>
      </c>
      <c r="N664" s="42">
        <v>635936849</v>
      </c>
      <c r="O664" s="42">
        <v>36409008</v>
      </c>
      <c r="P664" s="42">
        <v>134885862</v>
      </c>
      <c r="Q664" s="42">
        <v>26641752</v>
      </c>
      <c r="R664" s="42">
        <v>833873471</v>
      </c>
      <c r="T664" s="3">
        <f t="shared" si="51"/>
        <v>0</v>
      </c>
      <c r="U664" s="3">
        <f t="shared" si="52"/>
        <v>0</v>
      </c>
      <c r="V664" s="3">
        <f t="shared" si="53"/>
        <v>0</v>
      </c>
      <c r="W664" s="3">
        <f t="shared" si="54"/>
        <v>0</v>
      </c>
      <c r="X664" s="3">
        <f t="shared" si="55"/>
        <v>0</v>
      </c>
    </row>
    <row r="665" spans="1:24" x14ac:dyDescent="0.25">
      <c r="A665">
        <v>47189</v>
      </c>
      <c r="B665" t="s">
        <v>738</v>
      </c>
      <c r="C665" t="s">
        <v>739</v>
      </c>
      <c r="D665" t="s">
        <v>731</v>
      </c>
      <c r="E665" s="42">
        <v>2638315480</v>
      </c>
      <c r="F665" s="42">
        <v>32003812</v>
      </c>
      <c r="G665" s="42">
        <v>779283150</v>
      </c>
      <c r="H665" s="42">
        <v>333021908</v>
      </c>
      <c r="I665" s="42">
        <v>3782624350</v>
      </c>
      <c r="K665">
        <v>47189</v>
      </c>
      <c r="L665" t="s">
        <v>732</v>
      </c>
      <c r="M665" t="s">
        <v>1808</v>
      </c>
      <c r="N665" s="42">
        <v>2638315480</v>
      </c>
      <c r="O665" s="42">
        <v>32003812</v>
      </c>
      <c r="P665" s="42">
        <v>779283150</v>
      </c>
      <c r="Q665" s="42">
        <v>333021900</v>
      </c>
      <c r="R665" s="42">
        <v>3782624342</v>
      </c>
      <c r="T665" s="3">
        <f t="shared" si="51"/>
        <v>0</v>
      </c>
      <c r="U665" s="3">
        <f t="shared" si="52"/>
        <v>0</v>
      </c>
      <c r="V665" s="3">
        <f t="shared" si="53"/>
        <v>0</v>
      </c>
      <c r="W665" s="3">
        <f t="shared" si="54"/>
        <v>8</v>
      </c>
      <c r="X665" s="3">
        <f t="shared" si="55"/>
        <v>8</v>
      </c>
    </row>
    <row r="666" spans="1:24" x14ac:dyDescent="0.25">
      <c r="A666">
        <v>47205</v>
      </c>
      <c r="B666" t="s">
        <v>732</v>
      </c>
      <c r="C666" t="s">
        <v>77</v>
      </c>
      <c r="D666" t="s">
        <v>731</v>
      </c>
      <c r="E666" s="42">
        <v>271832323</v>
      </c>
      <c r="F666" s="42">
        <v>0</v>
      </c>
      <c r="G666" s="42">
        <v>121967514</v>
      </c>
      <c r="H666" s="42">
        <v>26641752</v>
      </c>
      <c r="I666" s="42">
        <v>420441589</v>
      </c>
      <c r="K666">
        <v>47205</v>
      </c>
      <c r="L666" t="s">
        <v>732</v>
      </c>
      <c r="M666" t="s">
        <v>1238</v>
      </c>
      <c r="N666" s="42">
        <v>271832323</v>
      </c>
      <c r="O666" s="42">
        <v>0</v>
      </c>
      <c r="P666" s="42">
        <v>121967514</v>
      </c>
      <c r="Q666" s="42">
        <v>26641752</v>
      </c>
      <c r="R666" s="42">
        <v>420441589</v>
      </c>
      <c r="T666" s="3">
        <f t="shared" si="51"/>
        <v>0</v>
      </c>
      <c r="U666" s="3">
        <f t="shared" si="52"/>
        <v>0</v>
      </c>
      <c r="V666" s="3">
        <f t="shared" si="53"/>
        <v>0</v>
      </c>
      <c r="W666" s="3">
        <f t="shared" si="54"/>
        <v>0</v>
      </c>
      <c r="X666" s="3">
        <f t="shared" si="55"/>
        <v>0</v>
      </c>
    </row>
    <row r="667" spans="1:24" x14ac:dyDescent="0.25">
      <c r="A667">
        <v>47245</v>
      </c>
      <c r="B667" t="s">
        <v>732</v>
      </c>
      <c r="C667" t="s">
        <v>740</v>
      </c>
      <c r="D667" t="s">
        <v>731</v>
      </c>
      <c r="E667" s="42">
        <v>2117706959</v>
      </c>
      <c r="F667" s="42">
        <v>125444579</v>
      </c>
      <c r="G667" s="42">
        <v>463558875</v>
      </c>
      <c r="H667" s="42">
        <v>106567008</v>
      </c>
      <c r="I667" s="42">
        <v>2813277421</v>
      </c>
      <c r="K667">
        <v>47245</v>
      </c>
      <c r="L667" t="s">
        <v>732</v>
      </c>
      <c r="M667" t="s">
        <v>1809</v>
      </c>
      <c r="N667" s="42">
        <v>2117706959</v>
      </c>
      <c r="O667" s="42">
        <v>125444579</v>
      </c>
      <c r="P667" s="42">
        <v>463558875</v>
      </c>
      <c r="Q667" s="42">
        <v>106567008</v>
      </c>
      <c r="R667" s="42">
        <v>2813277421</v>
      </c>
      <c r="T667" s="3">
        <f t="shared" si="51"/>
        <v>0</v>
      </c>
      <c r="U667" s="3">
        <f t="shared" si="52"/>
        <v>0</v>
      </c>
      <c r="V667" s="3">
        <f t="shared" si="53"/>
        <v>0</v>
      </c>
      <c r="W667" s="3">
        <f t="shared" si="54"/>
        <v>0</v>
      </c>
      <c r="X667" s="3">
        <f t="shared" si="55"/>
        <v>0</v>
      </c>
    </row>
    <row r="668" spans="1:24" x14ac:dyDescent="0.25">
      <c r="A668">
        <v>47258</v>
      </c>
      <c r="B668" t="s">
        <v>732</v>
      </c>
      <c r="C668" t="s">
        <v>741</v>
      </c>
      <c r="D668" t="s">
        <v>731</v>
      </c>
      <c r="E668" s="42">
        <v>464106472</v>
      </c>
      <c r="F668" s="42">
        <v>13134814</v>
      </c>
      <c r="G668" s="42">
        <v>121789484</v>
      </c>
      <c r="H668" s="42">
        <v>26641752</v>
      </c>
      <c r="I668" s="42">
        <v>625672522</v>
      </c>
      <c r="K668">
        <v>47258</v>
      </c>
      <c r="L668" t="s">
        <v>732</v>
      </c>
      <c r="M668" t="s">
        <v>1810</v>
      </c>
      <c r="N668" s="42">
        <v>464106472</v>
      </c>
      <c r="O668" s="42">
        <v>13134814</v>
      </c>
      <c r="P668" s="42">
        <v>121789484</v>
      </c>
      <c r="Q668" s="42">
        <v>26641752</v>
      </c>
      <c r="R668" s="42">
        <v>625672522</v>
      </c>
      <c r="T668" s="3">
        <f t="shared" si="51"/>
        <v>0</v>
      </c>
      <c r="U668" s="3">
        <f t="shared" si="52"/>
        <v>0</v>
      </c>
      <c r="V668" s="3">
        <f t="shared" si="53"/>
        <v>0</v>
      </c>
      <c r="W668" s="3">
        <f t="shared" si="54"/>
        <v>0</v>
      </c>
      <c r="X668" s="3">
        <f t="shared" si="55"/>
        <v>0</v>
      </c>
    </row>
    <row r="669" spans="1:24" x14ac:dyDescent="0.25">
      <c r="A669">
        <v>47268</v>
      </c>
      <c r="B669" t="s">
        <v>732</v>
      </c>
      <c r="C669" t="s">
        <v>742</v>
      </c>
      <c r="D669" t="s">
        <v>731</v>
      </c>
      <c r="E669" s="42">
        <v>681341071</v>
      </c>
      <c r="F669" s="42">
        <v>59226049</v>
      </c>
      <c r="G669" s="42">
        <v>98862657</v>
      </c>
      <c r="H669" s="42">
        <v>19981314</v>
      </c>
      <c r="I669" s="42">
        <v>859411091</v>
      </c>
      <c r="K669">
        <v>47268</v>
      </c>
      <c r="L669" t="s">
        <v>732</v>
      </c>
      <c r="M669" t="s">
        <v>1811</v>
      </c>
      <c r="N669" s="42">
        <v>681341071</v>
      </c>
      <c r="O669" s="42">
        <v>59226049</v>
      </c>
      <c r="P669" s="42">
        <v>98862657</v>
      </c>
      <c r="Q669" s="42">
        <v>19981314</v>
      </c>
      <c r="R669" s="42">
        <v>859411091</v>
      </c>
      <c r="T669" s="3">
        <f t="shared" si="51"/>
        <v>0</v>
      </c>
      <c r="U669" s="3">
        <f t="shared" si="52"/>
        <v>0</v>
      </c>
      <c r="V669" s="3">
        <f t="shared" si="53"/>
        <v>0</v>
      </c>
      <c r="W669" s="3">
        <f t="shared" si="54"/>
        <v>0</v>
      </c>
      <c r="X669" s="3">
        <f t="shared" si="55"/>
        <v>0</v>
      </c>
    </row>
    <row r="670" spans="1:24" x14ac:dyDescent="0.25">
      <c r="A670">
        <v>47288</v>
      </c>
      <c r="B670" t="s">
        <v>732</v>
      </c>
      <c r="C670" t="s">
        <v>743</v>
      </c>
      <c r="D670" t="s">
        <v>731</v>
      </c>
      <c r="E670" s="42">
        <v>1730532370</v>
      </c>
      <c r="F670" s="42">
        <v>98718722</v>
      </c>
      <c r="G670" s="42">
        <v>272923398</v>
      </c>
      <c r="H670" s="42">
        <v>139869202</v>
      </c>
      <c r="I670" s="42">
        <v>2242043692</v>
      </c>
      <c r="K670">
        <v>47288</v>
      </c>
      <c r="L670" t="s">
        <v>732</v>
      </c>
      <c r="M670" t="s">
        <v>1812</v>
      </c>
      <c r="N670" s="42">
        <v>1730532370</v>
      </c>
      <c r="O670" s="42">
        <v>98718722</v>
      </c>
      <c r="P670" s="42">
        <v>272923398</v>
      </c>
      <c r="Q670" s="42">
        <v>139869198</v>
      </c>
      <c r="R670" s="42">
        <v>2242043688</v>
      </c>
      <c r="T670" s="3">
        <f t="shared" si="51"/>
        <v>0</v>
      </c>
      <c r="U670" s="3">
        <f t="shared" si="52"/>
        <v>0</v>
      </c>
      <c r="V670" s="3">
        <f t="shared" si="53"/>
        <v>0</v>
      </c>
      <c r="W670" s="3">
        <f t="shared" si="54"/>
        <v>4</v>
      </c>
      <c r="X670" s="3">
        <f t="shared" si="55"/>
        <v>4</v>
      </c>
    </row>
    <row r="671" spans="1:24" x14ac:dyDescent="0.25">
      <c r="A671">
        <v>47318</v>
      </c>
      <c r="B671" t="s">
        <v>732</v>
      </c>
      <c r="C671" t="s">
        <v>744</v>
      </c>
      <c r="D671" t="s">
        <v>731</v>
      </c>
      <c r="E671" s="42">
        <v>869774697</v>
      </c>
      <c r="F671" s="42">
        <v>0</v>
      </c>
      <c r="G671" s="42">
        <v>285379641</v>
      </c>
      <c r="H671" s="42">
        <v>59943942</v>
      </c>
      <c r="I671" s="42">
        <v>1215098280</v>
      </c>
      <c r="K671">
        <v>47318</v>
      </c>
      <c r="L671" t="s">
        <v>732</v>
      </c>
      <c r="M671" t="s">
        <v>1813</v>
      </c>
      <c r="N671" s="42">
        <v>869774697</v>
      </c>
      <c r="O671" s="42">
        <v>0</v>
      </c>
      <c r="P671" s="42">
        <v>285379641</v>
      </c>
      <c r="Q671" s="42">
        <v>59943942</v>
      </c>
      <c r="R671" s="42">
        <v>1215098280</v>
      </c>
      <c r="T671" s="3">
        <f t="shared" si="51"/>
        <v>0</v>
      </c>
      <c r="U671" s="3">
        <f t="shared" si="52"/>
        <v>0</v>
      </c>
      <c r="V671" s="3">
        <f t="shared" si="53"/>
        <v>0</v>
      </c>
      <c r="W671" s="3">
        <f t="shared" si="54"/>
        <v>0</v>
      </c>
      <c r="X671" s="3">
        <f t="shared" si="55"/>
        <v>0</v>
      </c>
    </row>
    <row r="672" spans="1:24" x14ac:dyDescent="0.25">
      <c r="A672">
        <v>47460</v>
      </c>
      <c r="B672" t="s">
        <v>732</v>
      </c>
      <c r="C672" t="s">
        <v>745</v>
      </c>
      <c r="D672" t="s">
        <v>731</v>
      </c>
      <c r="E672" s="42">
        <v>982735633</v>
      </c>
      <c r="F672" s="42">
        <v>31446984</v>
      </c>
      <c r="G672" s="42">
        <v>124362255</v>
      </c>
      <c r="H672" s="42">
        <v>19981314</v>
      </c>
      <c r="I672" s="42">
        <v>1158526186</v>
      </c>
      <c r="K672">
        <v>47460</v>
      </c>
      <c r="L672" t="s">
        <v>732</v>
      </c>
      <c r="M672" t="s">
        <v>1814</v>
      </c>
      <c r="N672" s="42">
        <v>982735633</v>
      </c>
      <c r="O672" s="42">
        <v>31446984</v>
      </c>
      <c r="P672" s="42">
        <v>124362255</v>
      </c>
      <c r="Q672" s="42">
        <v>19981314</v>
      </c>
      <c r="R672" s="42">
        <v>1158526186</v>
      </c>
      <c r="T672" s="3">
        <f t="shared" si="51"/>
        <v>0</v>
      </c>
      <c r="U672" s="3">
        <f t="shared" si="52"/>
        <v>0</v>
      </c>
      <c r="V672" s="3">
        <f t="shared" si="53"/>
        <v>0</v>
      </c>
      <c r="W672" s="3">
        <f t="shared" si="54"/>
        <v>0</v>
      </c>
      <c r="X672" s="3">
        <f t="shared" si="55"/>
        <v>0</v>
      </c>
    </row>
    <row r="673" spans="1:24" x14ac:dyDescent="0.25">
      <c r="A673">
        <v>47541</v>
      </c>
      <c r="B673" t="s">
        <v>732</v>
      </c>
      <c r="C673" t="s">
        <v>746</v>
      </c>
      <c r="D673" t="s">
        <v>731</v>
      </c>
      <c r="E673" s="42">
        <v>259829660</v>
      </c>
      <c r="F673" s="42">
        <v>9500280</v>
      </c>
      <c r="G673" s="42">
        <v>131389644</v>
      </c>
      <c r="H673" s="42">
        <v>26641752</v>
      </c>
      <c r="I673" s="42">
        <v>427361336</v>
      </c>
      <c r="K673">
        <v>47541</v>
      </c>
      <c r="L673" t="s">
        <v>732</v>
      </c>
      <c r="M673" t="s">
        <v>1815</v>
      </c>
      <c r="N673" s="42">
        <v>259829660</v>
      </c>
      <c r="O673" s="42">
        <v>9500280</v>
      </c>
      <c r="P673" s="42">
        <v>131389644</v>
      </c>
      <c r="Q673" s="42">
        <v>26641752</v>
      </c>
      <c r="R673" s="42">
        <v>427361336</v>
      </c>
      <c r="T673" s="3">
        <f t="shared" si="51"/>
        <v>0</v>
      </c>
      <c r="U673" s="3">
        <f t="shared" si="52"/>
        <v>0</v>
      </c>
      <c r="V673" s="3">
        <f t="shared" si="53"/>
        <v>0</v>
      </c>
      <c r="W673" s="3">
        <f t="shared" si="54"/>
        <v>0</v>
      </c>
      <c r="X673" s="3">
        <f t="shared" si="55"/>
        <v>0</v>
      </c>
    </row>
    <row r="674" spans="1:24" x14ac:dyDescent="0.25">
      <c r="A674">
        <v>47545</v>
      </c>
      <c r="B674" t="s">
        <v>732</v>
      </c>
      <c r="C674" t="s">
        <v>747</v>
      </c>
      <c r="D674" t="s">
        <v>731</v>
      </c>
      <c r="E674" s="42">
        <v>593525439</v>
      </c>
      <c r="F674" s="42">
        <v>0</v>
      </c>
      <c r="G674" s="42">
        <v>175249621</v>
      </c>
      <c r="H674" s="42">
        <v>53283505</v>
      </c>
      <c r="I674" s="42">
        <v>822058565</v>
      </c>
      <c r="K674">
        <v>47545</v>
      </c>
      <c r="L674" t="s">
        <v>732</v>
      </c>
      <c r="M674" t="s">
        <v>1816</v>
      </c>
      <c r="N674" s="42">
        <v>593525439</v>
      </c>
      <c r="O674" s="42">
        <v>0</v>
      </c>
      <c r="P674" s="42">
        <v>175249621</v>
      </c>
      <c r="Q674" s="42">
        <v>53283504</v>
      </c>
      <c r="R674" s="42">
        <v>822058564</v>
      </c>
      <c r="T674" s="3">
        <f t="shared" si="51"/>
        <v>0</v>
      </c>
      <c r="U674" s="3">
        <f t="shared" si="52"/>
        <v>0</v>
      </c>
      <c r="V674" s="3">
        <f t="shared" si="53"/>
        <v>0</v>
      </c>
      <c r="W674" s="3">
        <f t="shared" si="54"/>
        <v>1</v>
      </c>
      <c r="X674" s="3">
        <f t="shared" si="55"/>
        <v>1</v>
      </c>
    </row>
    <row r="675" spans="1:24" x14ac:dyDescent="0.25">
      <c r="A675">
        <v>47551</v>
      </c>
      <c r="B675" t="s">
        <v>732</v>
      </c>
      <c r="C675" t="s">
        <v>748</v>
      </c>
      <c r="D675" t="s">
        <v>731</v>
      </c>
      <c r="E675" s="42">
        <v>916337809</v>
      </c>
      <c r="F675" s="42">
        <v>47076720</v>
      </c>
      <c r="G675" s="42">
        <v>219498516</v>
      </c>
      <c r="H675" s="42">
        <v>53283504</v>
      </c>
      <c r="I675" s="42">
        <v>1236196549</v>
      </c>
      <c r="K675">
        <v>47551</v>
      </c>
      <c r="L675" t="s">
        <v>732</v>
      </c>
      <c r="M675" t="s">
        <v>1817</v>
      </c>
      <c r="N675" s="42">
        <v>916337809</v>
      </c>
      <c r="O675" s="42">
        <v>47076720</v>
      </c>
      <c r="P675" s="42">
        <v>219498516</v>
      </c>
      <c r="Q675" s="42">
        <v>53283504</v>
      </c>
      <c r="R675" s="42">
        <v>1236196549</v>
      </c>
      <c r="T675" s="3">
        <f t="shared" si="51"/>
        <v>0</v>
      </c>
      <c r="U675" s="3">
        <f t="shared" si="52"/>
        <v>0</v>
      </c>
      <c r="V675" s="3">
        <f t="shared" si="53"/>
        <v>0</v>
      </c>
      <c r="W675" s="3">
        <f t="shared" si="54"/>
        <v>0</v>
      </c>
      <c r="X675" s="3">
        <f t="shared" si="55"/>
        <v>0</v>
      </c>
    </row>
    <row r="676" spans="1:24" x14ac:dyDescent="0.25">
      <c r="A676">
        <v>47555</v>
      </c>
      <c r="B676" t="s">
        <v>732</v>
      </c>
      <c r="C676" t="s">
        <v>749</v>
      </c>
      <c r="D676" t="s">
        <v>731</v>
      </c>
      <c r="E676" s="42">
        <v>1700089741</v>
      </c>
      <c r="F676" s="42">
        <v>51042292</v>
      </c>
      <c r="G676" s="42">
        <v>194458033</v>
      </c>
      <c r="H676" s="42">
        <v>39962628</v>
      </c>
      <c r="I676" s="42">
        <v>1985552694</v>
      </c>
      <c r="K676">
        <v>47555</v>
      </c>
      <c r="L676" t="s">
        <v>732</v>
      </c>
      <c r="M676" t="s">
        <v>1818</v>
      </c>
      <c r="N676" s="42">
        <v>1700089741</v>
      </c>
      <c r="O676" s="42">
        <v>51042292</v>
      </c>
      <c r="P676" s="42">
        <v>194458033</v>
      </c>
      <c r="Q676" s="42">
        <v>39962628</v>
      </c>
      <c r="R676" s="42">
        <v>1985552694</v>
      </c>
      <c r="T676" s="3">
        <f t="shared" si="51"/>
        <v>0</v>
      </c>
      <c r="U676" s="3">
        <f t="shared" si="52"/>
        <v>0</v>
      </c>
      <c r="V676" s="3">
        <f t="shared" si="53"/>
        <v>0</v>
      </c>
      <c r="W676" s="3">
        <f t="shared" si="54"/>
        <v>0</v>
      </c>
      <c r="X676" s="3">
        <f t="shared" si="55"/>
        <v>0</v>
      </c>
    </row>
    <row r="677" spans="1:24" x14ac:dyDescent="0.25">
      <c r="A677">
        <v>47570</v>
      </c>
      <c r="B677" t="s">
        <v>732</v>
      </c>
      <c r="C677" t="s">
        <v>750</v>
      </c>
      <c r="D677" t="s">
        <v>731</v>
      </c>
      <c r="E677" s="42">
        <v>901865791</v>
      </c>
      <c r="F677" s="42">
        <v>14968577</v>
      </c>
      <c r="G677" s="42">
        <v>177483775</v>
      </c>
      <c r="H677" s="42">
        <v>33302190</v>
      </c>
      <c r="I677" s="42">
        <v>1127620333</v>
      </c>
      <c r="K677">
        <v>47570</v>
      </c>
      <c r="L677" t="s">
        <v>732</v>
      </c>
      <c r="M677" t="s">
        <v>1819</v>
      </c>
      <c r="N677" s="42">
        <v>901865791</v>
      </c>
      <c r="O677" s="42">
        <v>14968577</v>
      </c>
      <c r="P677" s="42">
        <v>177483775</v>
      </c>
      <c r="Q677" s="42">
        <v>33302190</v>
      </c>
      <c r="R677" s="42">
        <v>1127620333</v>
      </c>
      <c r="T677" s="3">
        <f t="shared" si="51"/>
        <v>0</v>
      </c>
      <c r="U677" s="3">
        <f t="shared" si="52"/>
        <v>0</v>
      </c>
      <c r="V677" s="3">
        <f t="shared" si="53"/>
        <v>0</v>
      </c>
      <c r="W677" s="3">
        <f t="shared" si="54"/>
        <v>0</v>
      </c>
      <c r="X677" s="3">
        <f t="shared" si="55"/>
        <v>0</v>
      </c>
    </row>
    <row r="678" spans="1:24" x14ac:dyDescent="0.25">
      <c r="A678">
        <v>47605</v>
      </c>
      <c r="B678" t="s">
        <v>732</v>
      </c>
      <c r="C678" t="s">
        <v>751</v>
      </c>
      <c r="D678" t="s">
        <v>731</v>
      </c>
      <c r="E678" s="42">
        <v>176523249</v>
      </c>
      <c r="F678" s="42">
        <v>5819641</v>
      </c>
      <c r="G678" s="42">
        <v>58556962</v>
      </c>
      <c r="H678" s="42">
        <v>13320876</v>
      </c>
      <c r="I678" s="42">
        <v>254220728</v>
      </c>
      <c r="K678">
        <v>47605</v>
      </c>
      <c r="L678" t="s">
        <v>732</v>
      </c>
      <c r="M678" t="s">
        <v>1820</v>
      </c>
      <c r="N678" s="42">
        <v>176523249</v>
      </c>
      <c r="O678" s="42">
        <v>5819641</v>
      </c>
      <c r="P678" s="42">
        <v>58556962</v>
      </c>
      <c r="Q678" s="42">
        <v>13320876</v>
      </c>
      <c r="R678" s="42">
        <v>254220728</v>
      </c>
      <c r="T678" s="3">
        <f t="shared" si="51"/>
        <v>0</v>
      </c>
      <c r="U678" s="3">
        <f t="shared" si="52"/>
        <v>0</v>
      </c>
      <c r="V678" s="3">
        <f t="shared" si="53"/>
        <v>0</v>
      </c>
      <c r="W678" s="3">
        <f t="shared" si="54"/>
        <v>0</v>
      </c>
      <c r="X678" s="3">
        <f t="shared" si="55"/>
        <v>0</v>
      </c>
    </row>
    <row r="679" spans="1:24" x14ac:dyDescent="0.25">
      <c r="A679">
        <v>47660</v>
      </c>
      <c r="B679" t="s">
        <v>732</v>
      </c>
      <c r="C679" t="s">
        <v>752</v>
      </c>
      <c r="D679" t="s">
        <v>731</v>
      </c>
      <c r="E679" s="42">
        <v>780033109</v>
      </c>
      <c r="F679" s="42">
        <v>22347378</v>
      </c>
      <c r="G679" s="42">
        <v>194844465</v>
      </c>
      <c r="H679" s="42">
        <v>33302190</v>
      </c>
      <c r="I679" s="42">
        <v>1030527142</v>
      </c>
      <c r="K679">
        <v>47660</v>
      </c>
      <c r="L679" t="s">
        <v>732</v>
      </c>
      <c r="M679" t="s">
        <v>1821</v>
      </c>
      <c r="N679" s="42">
        <v>780033109</v>
      </c>
      <c r="O679" s="42">
        <v>22347378</v>
      </c>
      <c r="P679" s="42">
        <v>194844465</v>
      </c>
      <c r="Q679" s="42">
        <v>33302190</v>
      </c>
      <c r="R679" s="42">
        <v>1030527142</v>
      </c>
      <c r="T679" s="3">
        <f t="shared" si="51"/>
        <v>0</v>
      </c>
      <c r="U679" s="3">
        <f t="shared" si="52"/>
        <v>0</v>
      </c>
      <c r="V679" s="3">
        <f t="shared" si="53"/>
        <v>0</v>
      </c>
      <c r="W679" s="3">
        <f t="shared" si="54"/>
        <v>0</v>
      </c>
      <c r="X679" s="3">
        <f t="shared" si="55"/>
        <v>0</v>
      </c>
    </row>
    <row r="680" spans="1:24" x14ac:dyDescent="0.25">
      <c r="A680">
        <v>47675</v>
      </c>
      <c r="B680" t="s">
        <v>732</v>
      </c>
      <c r="C680" t="s">
        <v>394</v>
      </c>
      <c r="D680" t="s">
        <v>731</v>
      </c>
      <c r="E680" s="42">
        <v>226167427</v>
      </c>
      <c r="F680" s="42">
        <v>33686781</v>
      </c>
      <c r="G680" s="42">
        <v>61391542</v>
      </c>
      <c r="H680" s="42">
        <v>13320876</v>
      </c>
      <c r="I680" s="42">
        <v>334566626</v>
      </c>
      <c r="K680">
        <v>47675</v>
      </c>
      <c r="L680" t="s">
        <v>732</v>
      </c>
      <c r="M680" t="s">
        <v>1520</v>
      </c>
      <c r="N680" s="42">
        <v>226167427</v>
      </c>
      <c r="O680" s="42">
        <v>33686781</v>
      </c>
      <c r="P680" s="42">
        <v>61391542</v>
      </c>
      <c r="Q680" s="42">
        <v>13320876</v>
      </c>
      <c r="R680" s="42">
        <v>334566626</v>
      </c>
      <c r="T680" s="3">
        <f t="shared" si="51"/>
        <v>0</v>
      </c>
      <c r="U680" s="3">
        <f t="shared" si="52"/>
        <v>0</v>
      </c>
      <c r="V680" s="3">
        <f t="shared" si="53"/>
        <v>0</v>
      </c>
      <c r="W680" s="3">
        <f t="shared" si="54"/>
        <v>0</v>
      </c>
      <c r="X680" s="3">
        <f t="shared" si="55"/>
        <v>0</v>
      </c>
    </row>
    <row r="681" spans="1:24" x14ac:dyDescent="0.25">
      <c r="A681">
        <v>47692</v>
      </c>
      <c r="B681" t="s">
        <v>732</v>
      </c>
      <c r="C681" t="s">
        <v>753</v>
      </c>
      <c r="D681" t="s">
        <v>731</v>
      </c>
      <c r="E681" s="42">
        <v>840072794</v>
      </c>
      <c r="F681" s="42">
        <v>97525562</v>
      </c>
      <c r="G681" s="42">
        <v>278466760</v>
      </c>
      <c r="H681" s="42">
        <v>53283504</v>
      </c>
      <c r="I681" s="42">
        <v>1269348620</v>
      </c>
      <c r="K681">
        <v>47692</v>
      </c>
      <c r="L681" t="s">
        <v>732</v>
      </c>
      <c r="M681" t="s">
        <v>1822</v>
      </c>
      <c r="N681" s="42">
        <v>840072794</v>
      </c>
      <c r="O681" s="42">
        <v>97525562</v>
      </c>
      <c r="P681" s="42">
        <v>278466760</v>
      </c>
      <c r="Q681" s="42">
        <v>53283504</v>
      </c>
      <c r="R681" s="42">
        <v>1269348620</v>
      </c>
      <c r="T681" s="3">
        <f t="shared" si="51"/>
        <v>0</v>
      </c>
      <c r="U681" s="3">
        <f t="shared" si="52"/>
        <v>0</v>
      </c>
      <c r="V681" s="3">
        <f t="shared" si="53"/>
        <v>0</v>
      </c>
      <c r="W681" s="3">
        <f t="shared" si="54"/>
        <v>0</v>
      </c>
      <c r="X681" s="3">
        <f t="shared" si="55"/>
        <v>0</v>
      </c>
    </row>
    <row r="682" spans="1:24" x14ac:dyDescent="0.25">
      <c r="A682">
        <v>47703</v>
      </c>
      <c r="B682" t="s">
        <v>732</v>
      </c>
      <c r="C682" t="s">
        <v>754</v>
      </c>
      <c r="D682" t="s">
        <v>731</v>
      </c>
      <c r="E682" s="42">
        <v>430241869</v>
      </c>
      <c r="F682" s="42">
        <v>33717091</v>
      </c>
      <c r="G682" s="42">
        <v>148440733</v>
      </c>
      <c r="H682" s="42">
        <v>33302190</v>
      </c>
      <c r="I682" s="42">
        <v>645701883</v>
      </c>
      <c r="K682">
        <v>47703</v>
      </c>
      <c r="L682" t="s">
        <v>732</v>
      </c>
      <c r="M682" t="s">
        <v>1823</v>
      </c>
      <c r="N682" s="42">
        <v>430241869</v>
      </c>
      <c r="O682" s="42">
        <v>33717091</v>
      </c>
      <c r="P682" s="42">
        <v>148440733</v>
      </c>
      <c r="Q682" s="42">
        <v>33302190</v>
      </c>
      <c r="R682" s="42">
        <v>645701883</v>
      </c>
      <c r="T682" s="3">
        <f t="shared" si="51"/>
        <v>0</v>
      </c>
      <c r="U682" s="3">
        <f t="shared" si="52"/>
        <v>0</v>
      </c>
      <c r="V682" s="3">
        <f t="shared" si="53"/>
        <v>0</v>
      </c>
      <c r="W682" s="3">
        <f t="shared" si="54"/>
        <v>0</v>
      </c>
      <c r="X682" s="3">
        <f t="shared" si="55"/>
        <v>0</v>
      </c>
    </row>
    <row r="683" spans="1:24" x14ac:dyDescent="0.25">
      <c r="A683">
        <v>47707</v>
      </c>
      <c r="B683" t="s">
        <v>732</v>
      </c>
      <c r="C683" t="s">
        <v>755</v>
      </c>
      <c r="D683" t="s">
        <v>731</v>
      </c>
      <c r="E683" s="42">
        <v>742798739</v>
      </c>
      <c r="F683" s="42">
        <v>18094146</v>
      </c>
      <c r="G683" s="42">
        <v>184336866</v>
      </c>
      <c r="H683" s="42">
        <v>39962628</v>
      </c>
      <c r="I683" s="42">
        <v>985192379</v>
      </c>
      <c r="K683">
        <v>47707</v>
      </c>
      <c r="L683" t="s">
        <v>732</v>
      </c>
      <c r="M683" t="s">
        <v>1824</v>
      </c>
      <c r="N683" s="42">
        <v>742798739</v>
      </c>
      <c r="O683" s="42">
        <v>18094146</v>
      </c>
      <c r="P683" s="42">
        <v>184336866</v>
      </c>
      <c r="Q683" s="42">
        <v>39962628</v>
      </c>
      <c r="R683" s="42">
        <v>985192379</v>
      </c>
      <c r="T683" s="3">
        <f t="shared" si="51"/>
        <v>0</v>
      </c>
      <c r="U683" s="3">
        <f t="shared" si="52"/>
        <v>0</v>
      </c>
      <c r="V683" s="3">
        <f t="shared" si="53"/>
        <v>0</v>
      </c>
      <c r="W683" s="3">
        <f t="shared" si="54"/>
        <v>0</v>
      </c>
      <c r="X683" s="3">
        <f t="shared" si="55"/>
        <v>0</v>
      </c>
    </row>
    <row r="684" spans="1:24" x14ac:dyDescent="0.25">
      <c r="A684">
        <v>47720</v>
      </c>
      <c r="B684" t="s">
        <v>732</v>
      </c>
      <c r="C684" t="s">
        <v>756</v>
      </c>
      <c r="D684" t="s">
        <v>731</v>
      </c>
      <c r="E684" s="42">
        <v>371642716</v>
      </c>
      <c r="F684" s="42">
        <v>26106734</v>
      </c>
      <c r="G684" s="42">
        <v>162250928</v>
      </c>
      <c r="H684" s="42">
        <v>33302190</v>
      </c>
      <c r="I684" s="42">
        <v>593302568</v>
      </c>
      <c r="K684">
        <v>47720</v>
      </c>
      <c r="L684" t="s">
        <v>732</v>
      </c>
      <c r="M684" t="s">
        <v>1825</v>
      </c>
      <c r="N684" s="42">
        <v>371642716</v>
      </c>
      <c r="O684" s="42">
        <v>26106734</v>
      </c>
      <c r="P684" s="42">
        <v>162250928</v>
      </c>
      <c r="Q684" s="42">
        <v>33302190</v>
      </c>
      <c r="R684" s="42">
        <v>593302568</v>
      </c>
      <c r="T684" s="3">
        <f t="shared" si="51"/>
        <v>0</v>
      </c>
      <c r="U684" s="3">
        <f t="shared" si="52"/>
        <v>0</v>
      </c>
      <c r="V684" s="3">
        <f t="shared" si="53"/>
        <v>0</v>
      </c>
      <c r="W684" s="3">
        <f t="shared" si="54"/>
        <v>0</v>
      </c>
      <c r="X684" s="3">
        <f t="shared" si="55"/>
        <v>0</v>
      </c>
    </row>
    <row r="685" spans="1:24" x14ac:dyDescent="0.25">
      <c r="A685">
        <v>47745</v>
      </c>
      <c r="B685" t="s">
        <v>732</v>
      </c>
      <c r="C685" t="s">
        <v>757</v>
      </c>
      <c r="D685" t="s">
        <v>731</v>
      </c>
      <c r="E685" s="42">
        <v>782395198</v>
      </c>
      <c r="F685" s="42">
        <v>20453403</v>
      </c>
      <c r="G685" s="42">
        <v>72632550</v>
      </c>
      <c r="H685" s="42">
        <v>13320876</v>
      </c>
      <c r="I685" s="42">
        <v>888802027</v>
      </c>
      <c r="K685">
        <v>47745</v>
      </c>
      <c r="L685" t="s">
        <v>732</v>
      </c>
      <c r="M685" t="s">
        <v>1826</v>
      </c>
      <c r="N685" s="42">
        <v>782395198</v>
      </c>
      <c r="O685" s="42">
        <v>20453403</v>
      </c>
      <c r="P685" s="42">
        <v>72632550</v>
      </c>
      <c r="Q685" s="42">
        <v>13320876</v>
      </c>
      <c r="R685" s="42">
        <v>888802027</v>
      </c>
      <c r="T685" s="3">
        <f t="shared" si="51"/>
        <v>0</v>
      </c>
      <c r="U685" s="3">
        <f t="shared" si="52"/>
        <v>0</v>
      </c>
      <c r="V685" s="3">
        <f t="shared" si="53"/>
        <v>0</v>
      </c>
      <c r="W685" s="3">
        <f t="shared" si="54"/>
        <v>0</v>
      </c>
      <c r="X685" s="3">
        <f t="shared" si="55"/>
        <v>0</v>
      </c>
    </row>
    <row r="686" spans="1:24" x14ac:dyDescent="0.25">
      <c r="A686">
        <v>47798</v>
      </c>
      <c r="B686" t="s">
        <v>732</v>
      </c>
      <c r="C686" t="s">
        <v>758</v>
      </c>
      <c r="D686" t="s">
        <v>731</v>
      </c>
      <c r="E686" s="42">
        <v>513911215</v>
      </c>
      <c r="F686" s="42">
        <v>11136656</v>
      </c>
      <c r="G686" s="42">
        <v>191020286</v>
      </c>
      <c r="H686" s="42">
        <v>39962628</v>
      </c>
      <c r="I686" s="42">
        <v>756030785</v>
      </c>
      <c r="K686">
        <v>47798</v>
      </c>
      <c r="L686" t="s">
        <v>732</v>
      </c>
      <c r="M686" t="s">
        <v>1827</v>
      </c>
      <c r="N686" s="42">
        <v>513911215</v>
      </c>
      <c r="O686" s="42">
        <v>11136656</v>
      </c>
      <c r="P686" s="42">
        <v>191020286</v>
      </c>
      <c r="Q686" s="42">
        <v>39962628</v>
      </c>
      <c r="R686" s="42">
        <v>756030785</v>
      </c>
      <c r="T686" s="3">
        <f t="shared" si="51"/>
        <v>0</v>
      </c>
      <c r="U686" s="3">
        <f t="shared" si="52"/>
        <v>0</v>
      </c>
      <c r="V686" s="3">
        <f t="shared" si="53"/>
        <v>0</v>
      </c>
      <c r="W686" s="3">
        <f t="shared" si="54"/>
        <v>0</v>
      </c>
      <c r="X686" s="3">
        <f t="shared" si="55"/>
        <v>0</v>
      </c>
    </row>
    <row r="687" spans="1:24" x14ac:dyDescent="0.25">
      <c r="A687">
        <v>47960</v>
      </c>
      <c r="B687" t="s">
        <v>732</v>
      </c>
      <c r="C687" t="s">
        <v>759</v>
      </c>
      <c r="D687" t="s">
        <v>731</v>
      </c>
      <c r="E687" s="42">
        <v>328456753</v>
      </c>
      <c r="F687" s="42">
        <v>0</v>
      </c>
      <c r="G687" s="42">
        <v>110173608</v>
      </c>
      <c r="H687" s="42">
        <v>19981314</v>
      </c>
      <c r="I687" s="42">
        <v>458611675</v>
      </c>
      <c r="K687">
        <v>47960</v>
      </c>
      <c r="L687" t="s">
        <v>732</v>
      </c>
      <c r="M687" t="s">
        <v>1828</v>
      </c>
      <c r="N687" s="42">
        <v>328456753</v>
      </c>
      <c r="O687" s="42">
        <v>0</v>
      </c>
      <c r="P687" s="42">
        <v>110173608</v>
      </c>
      <c r="Q687" s="42">
        <v>19981314</v>
      </c>
      <c r="R687" s="42">
        <v>458611675</v>
      </c>
      <c r="T687" s="3">
        <f t="shared" si="51"/>
        <v>0</v>
      </c>
      <c r="U687" s="3">
        <f t="shared" si="52"/>
        <v>0</v>
      </c>
      <c r="V687" s="3">
        <f t="shared" si="53"/>
        <v>0</v>
      </c>
      <c r="W687" s="3">
        <f t="shared" si="54"/>
        <v>0</v>
      </c>
      <c r="X687" s="3">
        <f t="shared" si="55"/>
        <v>0</v>
      </c>
    </row>
    <row r="688" spans="1:24" x14ac:dyDescent="0.25">
      <c r="A688">
        <v>47980</v>
      </c>
      <c r="B688" t="s">
        <v>732</v>
      </c>
      <c r="C688" t="s">
        <v>760</v>
      </c>
      <c r="D688" t="s">
        <v>731</v>
      </c>
      <c r="E688" s="42">
        <v>2587769834</v>
      </c>
      <c r="F688" s="42">
        <v>22307916</v>
      </c>
      <c r="G688" s="42">
        <v>468485475</v>
      </c>
      <c r="H688" s="42">
        <v>199813145</v>
      </c>
      <c r="I688" s="42">
        <v>3278376370</v>
      </c>
      <c r="K688">
        <v>47980</v>
      </c>
      <c r="L688" t="s">
        <v>732</v>
      </c>
      <c r="M688" t="s">
        <v>1829</v>
      </c>
      <c r="N688" s="42">
        <v>2587769834</v>
      </c>
      <c r="O688" s="42">
        <v>22307916</v>
      </c>
      <c r="P688" s="42">
        <v>468485475</v>
      </c>
      <c r="Q688" s="42">
        <v>199813140</v>
      </c>
      <c r="R688" s="42">
        <v>3278376365</v>
      </c>
      <c r="T688" s="3">
        <f t="shared" si="51"/>
        <v>0</v>
      </c>
      <c r="U688" s="3">
        <f t="shared" si="52"/>
        <v>0</v>
      </c>
      <c r="V688" s="3">
        <f t="shared" si="53"/>
        <v>0</v>
      </c>
      <c r="W688" s="3">
        <f t="shared" si="54"/>
        <v>5</v>
      </c>
      <c r="X688" s="3">
        <f t="shared" si="55"/>
        <v>5</v>
      </c>
    </row>
    <row r="689" spans="1:24" x14ac:dyDescent="0.25">
      <c r="A689">
        <v>50001</v>
      </c>
      <c r="B689" t="s">
        <v>761</v>
      </c>
      <c r="C689" t="s">
        <v>762</v>
      </c>
      <c r="D689" t="s">
        <v>763</v>
      </c>
      <c r="E689" s="42">
        <v>6180887695</v>
      </c>
      <c r="F689" s="42">
        <v>190935315</v>
      </c>
      <c r="G689" s="42">
        <v>1159234602</v>
      </c>
      <c r="H689" s="42">
        <v>432928474</v>
      </c>
      <c r="I689" s="42">
        <v>7963986086</v>
      </c>
      <c r="K689">
        <v>50001</v>
      </c>
      <c r="L689" t="s">
        <v>764</v>
      </c>
      <c r="M689" t="s">
        <v>761</v>
      </c>
      <c r="N689" s="42">
        <v>6180887695</v>
      </c>
      <c r="O689" s="42">
        <v>190935315</v>
      </c>
      <c r="P689" s="42">
        <v>1159234602</v>
      </c>
      <c r="Q689" s="42">
        <v>432928470</v>
      </c>
      <c r="R689" s="42">
        <v>7963986082</v>
      </c>
      <c r="T689" s="3">
        <f t="shared" si="51"/>
        <v>0</v>
      </c>
      <c r="U689" s="3">
        <f t="shared" si="52"/>
        <v>0</v>
      </c>
      <c r="V689" s="3">
        <f t="shared" si="53"/>
        <v>0</v>
      </c>
      <c r="W689" s="3">
        <f t="shared" si="54"/>
        <v>4</v>
      </c>
      <c r="X689" s="3">
        <f t="shared" si="55"/>
        <v>4</v>
      </c>
    </row>
    <row r="690" spans="1:24" x14ac:dyDescent="0.25">
      <c r="A690">
        <v>50006</v>
      </c>
      <c r="B690" t="s">
        <v>764</v>
      </c>
      <c r="C690" t="s">
        <v>765</v>
      </c>
      <c r="D690" t="s">
        <v>763</v>
      </c>
      <c r="E690" s="42">
        <v>1355169742</v>
      </c>
      <c r="F690" s="42">
        <v>6586463</v>
      </c>
      <c r="G690" s="42">
        <v>302450452</v>
      </c>
      <c r="H690" s="42">
        <v>86585694</v>
      </c>
      <c r="I690" s="42">
        <v>1750792351</v>
      </c>
      <c r="K690">
        <v>50006</v>
      </c>
      <c r="L690" t="s">
        <v>764</v>
      </c>
      <c r="M690" t="s">
        <v>1830</v>
      </c>
      <c r="N690" s="42">
        <v>1355169742</v>
      </c>
      <c r="O690" s="42">
        <v>6586463</v>
      </c>
      <c r="P690" s="42">
        <v>302450452</v>
      </c>
      <c r="Q690" s="42">
        <v>86585694</v>
      </c>
      <c r="R690" s="42">
        <v>1750792351</v>
      </c>
      <c r="T690" s="3">
        <f t="shared" si="51"/>
        <v>0</v>
      </c>
      <c r="U690" s="3">
        <f t="shared" si="52"/>
        <v>0</v>
      </c>
      <c r="V690" s="3">
        <f t="shared" si="53"/>
        <v>0</v>
      </c>
      <c r="W690" s="3">
        <f t="shared" si="54"/>
        <v>0</v>
      </c>
      <c r="X690" s="3">
        <f t="shared" si="55"/>
        <v>0</v>
      </c>
    </row>
    <row r="691" spans="1:24" x14ac:dyDescent="0.25">
      <c r="A691">
        <v>50110</v>
      </c>
      <c r="B691" t="s">
        <v>764</v>
      </c>
      <c r="C691" t="s">
        <v>766</v>
      </c>
      <c r="D691" t="s">
        <v>763</v>
      </c>
      <c r="E691" s="42">
        <v>183225358</v>
      </c>
      <c r="F691" s="42">
        <v>19172814</v>
      </c>
      <c r="G691" s="42">
        <v>28011154</v>
      </c>
      <c r="H691" s="42">
        <v>6660438</v>
      </c>
      <c r="I691" s="42">
        <v>237069764</v>
      </c>
      <c r="K691">
        <v>50110</v>
      </c>
      <c r="L691" t="s">
        <v>764</v>
      </c>
      <c r="M691" t="s">
        <v>1831</v>
      </c>
      <c r="N691" s="42">
        <v>183225358</v>
      </c>
      <c r="O691" s="42">
        <v>19172814</v>
      </c>
      <c r="P691" s="42">
        <v>28011154</v>
      </c>
      <c r="Q691" s="42">
        <v>6660438</v>
      </c>
      <c r="R691" s="42">
        <v>237069764</v>
      </c>
      <c r="T691" s="3">
        <f t="shared" si="51"/>
        <v>0</v>
      </c>
      <c r="U691" s="3">
        <f t="shared" si="52"/>
        <v>0</v>
      </c>
      <c r="V691" s="3">
        <f t="shared" si="53"/>
        <v>0</v>
      </c>
      <c r="W691" s="3">
        <f t="shared" si="54"/>
        <v>0</v>
      </c>
      <c r="X691" s="3">
        <f t="shared" si="55"/>
        <v>0</v>
      </c>
    </row>
    <row r="692" spans="1:24" x14ac:dyDescent="0.25">
      <c r="A692">
        <v>50124</v>
      </c>
      <c r="B692" t="s">
        <v>764</v>
      </c>
      <c r="C692" t="s">
        <v>767</v>
      </c>
      <c r="D692" t="s">
        <v>763</v>
      </c>
      <c r="E692" s="42">
        <v>193855833</v>
      </c>
      <c r="F692" s="42">
        <v>0</v>
      </c>
      <c r="G692" s="42">
        <v>79793023</v>
      </c>
      <c r="H692" s="42">
        <v>19981314</v>
      </c>
      <c r="I692" s="42">
        <v>293630170</v>
      </c>
      <c r="K692">
        <v>50124</v>
      </c>
      <c r="L692" t="s">
        <v>764</v>
      </c>
      <c r="M692" t="s">
        <v>1832</v>
      </c>
      <c r="N692" s="42">
        <v>193855833</v>
      </c>
      <c r="O692" s="42">
        <v>0</v>
      </c>
      <c r="P692" s="42">
        <v>79793023</v>
      </c>
      <c r="Q692" s="42">
        <v>19981314</v>
      </c>
      <c r="R692" s="42">
        <v>293630170</v>
      </c>
      <c r="T692" s="3">
        <f t="shared" si="51"/>
        <v>0</v>
      </c>
      <c r="U692" s="3">
        <f t="shared" si="52"/>
        <v>0</v>
      </c>
      <c r="V692" s="3">
        <f t="shared" si="53"/>
        <v>0</v>
      </c>
      <c r="W692" s="3">
        <f t="shared" si="54"/>
        <v>0</v>
      </c>
      <c r="X692" s="3">
        <f t="shared" si="55"/>
        <v>0</v>
      </c>
    </row>
    <row r="693" spans="1:24" x14ac:dyDescent="0.25">
      <c r="A693">
        <v>50150</v>
      </c>
      <c r="B693" t="s">
        <v>764</v>
      </c>
      <c r="C693" t="s">
        <v>768</v>
      </c>
      <c r="D693" t="s">
        <v>763</v>
      </c>
      <c r="E693" s="42">
        <v>272892769</v>
      </c>
      <c r="F693" s="42">
        <v>54578554</v>
      </c>
      <c r="G693" s="42">
        <v>74172758</v>
      </c>
      <c r="H693" s="42">
        <v>19981314</v>
      </c>
      <c r="I693" s="42">
        <v>421625395</v>
      </c>
      <c r="K693">
        <v>50150</v>
      </c>
      <c r="L693" t="s">
        <v>764</v>
      </c>
      <c r="M693" t="s">
        <v>1833</v>
      </c>
      <c r="N693" s="42">
        <v>272892769</v>
      </c>
      <c r="O693" s="42">
        <v>54578554</v>
      </c>
      <c r="P693" s="42">
        <v>74172758</v>
      </c>
      <c r="Q693" s="42">
        <v>19981314</v>
      </c>
      <c r="R693" s="42">
        <v>421625395</v>
      </c>
      <c r="T693" s="3">
        <f t="shared" si="51"/>
        <v>0</v>
      </c>
      <c r="U693" s="3">
        <f t="shared" si="52"/>
        <v>0</v>
      </c>
      <c r="V693" s="3">
        <f t="shared" si="53"/>
        <v>0</v>
      </c>
      <c r="W693" s="3">
        <f t="shared" si="54"/>
        <v>0</v>
      </c>
      <c r="X693" s="3">
        <f t="shared" si="55"/>
        <v>0</v>
      </c>
    </row>
    <row r="694" spans="1:24" x14ac:dyDescent="0.25">
      <c r="A694">
        <v>50223</v>
      </c>
      <c r="B694" t="s">
        <v>764</v>
      </c>
      <c r="C694" t="s">
        <v>769</v>
      </c>
      <c r="D694" t="s">
        <v>763</v>
      </c>
      <c r="E694" s="42">
        <v>112118293</v>
      </c>
      <c r="F694" s="42">
        <v>0</v>
      </c>
      <c r="G694" s="42">
        <v>51554840</v>
      </c>
      <c r="H694" s="42">
        <v>13320876</v>
      </c>
      <c r="I694" s="42">
        <v>176994009</v>
      </c>
      <c r="K694">
        <v>50223</v>
      </c>
      <c r="L694" t="s">
        <v>764</v>
      </c>
      <c r="M694" t="s">
        <v>1834</v>
      </c>
      <c r="N694" s="42">
        <v>112118293</v>
      </c>
      <c r="O694" s="42">
        <v>0</v>
      </c>
      <c r="P694" s="42">
        <v>51554840</v>
      </c>
      <c r="Q694" s="42">
        <v>13320876</v>
      </c>
      <c r="R694" s="42">
        <v>176994009</v>
      </c>
      <c r="T694" s="3">
        <f t="shared" si="51"/>
        <v>0</v>
      </c>
      <c r="U694" s="3">
        <f t="shared" si="52"/>
        <v>0</v>
      </c>
      <c r="V694" s="3">
        <f t="shared" si="53"/>
        <v>0</v>
      </c>
      <c r="W694" s="3">
        <f t="shared" si="54"/>
        <v>0</v>
      </c>
      <c r="X694" s="3">
        <f t="shared" si="55"/>
        <v>0</v>
      </c>
    </row>
    <row r="695" spans="1:24" x14ac:dyDescent="0.25">
      <c r="A695">
        <v>50226</v>
      </c>
      <c r="B695" t="s">
        <v>764</v>
      </c>
      <c r="C695" t="s">
        <v>770</v>
      </c>
      <c r="D695" t="s">
        <v>763</v>
      </c>
      <c r="E695" s="42">
        <v>461106045</v>
      </c>
      <c r="F695" s="42">
        <v>10907561</v>
      </c>
      <c r="G695" s="42">
        <v>125089970</v>
      </c>
      <c r="H695" s="42">
        <v>33302190</v>
      </c>
      <c r="I695" s="42">
        <v>630405766</v>
      </c>
      <c r="K695">
        <v>50226</v>
      </c>
      <c r="L695" t="s">
        <v>764</v>
      </c>
      <c r="M695" t="s">
        <v>1835</v>
      </c>
      <c r="N695" s="42">
        <v>461106045</v>
      </c>
      <c r="O695" s="42">
        <v>10907561</v>
      </c>
      <c r="P695" s="42">
        <v>125089970</v>
      </c>
      <c r="Q695" s="42">
        <v>33302190</v>
      </c>
      <c r="R695" s="42">
        <v>630405766</v>
      </c>
      <c r="T695" s="3">
        <f t="shared" si="51"/>
        <v>0</v>
      </c>
      <c r="U695" s="3">
        <f t="shared" si="52"/>
        <v>0</v>
      </c>
      <c r="V695" s="3">
        <f t="shared" si="53"/>
        <v>0</v>
      </c>
      <c r="W695" s="3">
        <f t="shared" si="54"/>
        <v>0</v>
      </c>
      <c r="X695" s="3">
        <f t="shared" si="55"/>
        <v>0</v>
      </c>
    </row>
    <row r="696" spans="1:24" x14ac:dyDescent="0.25">
      <c r="A696">
        <v>50245</v>
      </c>
      <c r="B696" t="s">
        <v>764</v>
      </c>
      <c r="C696" t="s">
        <v>771</v>
      </c>
      <c r="D696" t="s">
        <v>763</v>
      </c>
      <c r="E696" s="42">
        <v>38764352</v>
      </c>
      <c r="F696" s="42">
        <v>3220474</v>
      </c>
      <c r="G696" s="42">
        <v>49941832</v>
      </c>
      <c r="H696" s="42">
        <v>13320876</v>
      </c>
      <c r="I696" s="42">
        <v>105247534</v>
      </c>
      <c r="K696">
        <v>50245</v>
      </c>
      <c r="L696" t="s">
        <v>764</v>
      </c>
      <c r="M696" t="s">
        <v>1836</v>
      </c>
      <c r="N696" s="42">
        <v>38764352</v>
      </c>
      <c r="O696" s="42">
        <v>3220474</v>
      </c>
      <c r="P696" s="42">
        <v>49941832</v>
      </c>
      <c r="Q696" s="42">
        <v>13320876</v>
      </c>
      <c r="R696" s="42">
        <v>105247534</v>
      </c>
      <c r="T696" s="3">
        <f t="shared" si="51"/>
        <v>0</v>
      </c>
      <c r="U696" s="3">
        <f t="shared" si="52"/>
        <v>0</v>
      </c>
      <c r="V696" s="3">
        <f t="shared" si="53"/>
        <v>0</v>
      </c>
      <c r="W696" s="3">
        <f t="shared" si="54"/>
        <v>0</v>
      </c>
      <c r="X696" s="3">
        <f t="shared" si="55"/>
        <v>0</v>
      </c>
    </row>
    <row r="697" spans="1:24" x14ac:dyDescent="0.25">
      <c r="A697">
        <v>50251</v>
      </c>
      <c r="B697" t="s">
        <v>764</v>
      </c>
      <c r="C697" t="s">
        <v>772</v>
      </c>
      <c r="D697" t="s">
        <v>763</v>
      </c>
      <c r="E697" s="42">
        <v>174499882</v>
      </c>
      <c r="F697" s="42">
        <v>0</v>
      </c>
      <c r="G697" s="42">
        <v>91982007</v>
      </c>
      <c r="H697" s="42">
        <v>19981314</v>
      </c>
      <c r="I697" s="42">
        <v>286463203</v>
      </c>
      <c r="K697">
        <v>50251</v>
      </c>
      <c r="L697" t="s">
        <v>764</v>
      </c>
      <c r="M697" t="s">
        <v>1837</v>
      </c>
      <c r="N697" s="42">
        <v>174499882</v>
      </c>
      <c r="O697" s="42">
        <v>0</v>
      </c>
      <c r="P697" s="42">
        <v>91982007</v>
      </c>
      <c r="Q697" s="42">
        <v>19981314</v>
      </c>
      <c r="R697" s="42">
        <v>286463203</v>
      </c>
      <c r="T697" s="3">
        <f t="shared" si="51"/>
        <v>0</v>
      </c>
      <c r="U697" s="3">
        <f t="shared" si="52"/>
        <v>0</v>
      </c>
      <c r="V697" s="3">
        <f t="shared" si="53"/>
        <v>0</v>
      </c>
      <c r="W697" s="3">
        <f t="shared" si="54"/>
        <v>0</v>
      </c>
      <c r="X697" s="3">
        <f t="shared" si="55"/>
        <v>0</v>
      </c>
    </row>
    <row r="698" spans="1:24" x14ac:dyDescent="0.25">
      <c r="A698">
        <v>50270</v>
      </c>
      <c r="B698" t="s">
        <v>764</v>
      </c>
      <c r="C698" t="s">
        <v>773</v>
      </c>
      <c r="D698" t="s">
        <v>763</v>
      </c>
      <c r="E698" s="42">
        <v>75893183</v>
      </c>
      <c r="F698" s="42">
        <v>0</v>
      </c>
      <c r="G698" s="42">
        <v>27821453</v>
      </c>
      <c r="H698" s="42">
        <v>6660438</v>
      </c>
      <c r="I698" s="42">
        <v>110375074</v>
      </c>
      <c r="K698">
        <v>50270</v>
      </c>
      <c r="L698" t="s">
        <v>764</v>
      </c>
      <c r="M698" t="s">
        <v>1838</v>
      </c>
      <c r="N698" s="42">
        <v>75893183</v>
      </c>
      <c r="O698" s="42">
        <v>0</v>
      </c>
      <c r="P698" s="42">
        <v>27821453</v>
      </c>
      <c r="Q698" s="42">
        <v>6660438</v>
      </c>
      <c r="R698" s="42">
        <v>110375074</v>
      </c>
      <c r="T698" s="3">
        <f t="shared" si="51"/>
        <v>0</v>
      </c>
      <c r="U698" s="3">
        <f t="shared" si="52"/>
        <v>0</v>
      </c>
      <c r="V698" s="3">
        <f t="shared" si="53"/>
        <v>0</v>
      </c>
      <c r="W698" s="3">
        <f t="shared" si="54"/>
        <v>0</v>
      </c>
      <c r="X698" s="3">
        <f t="shared" si="55"/>
        <v>0</v>
      </c>
    </row>
    <row r="699" spans="1:24" x14ac:dyDescent="0.25">
      <c r="A699">
        <v>50287</v>
      </c>
      <c r="B699" t="s">
        <v>764</v>
      </c>
      <c r="C699" t="s">
        <v>774</v>
      </c>
      <c r="D699" t="s">
        <v>763</v>
      </c>
      <c r="E699" s="42">
        <v>249648337</v>
      </c>
      <c r="F699" s="42">
        <v>0</v>
      </c>
      <c r="G699" s="42">
        <v>113539208</v>
      </c>
      <c r="H699" s="42">
        <v>26641752</v>
      </c>
      <c r="I699" s="42">
        <v>389829297</v>
      </c>
      <c r="K699">
        <v>50287</v>
      </c>
      <c r="L699" t="s">
        <v>764</v>
      </c>
      <c r="M699" t="s">
        <v>1839</v>
      </c>
      <c r="N699" s="42">
        <v>249648337</v>
      </c>
      <c r="O699" s="42">
        <v>0</v>
      </c>
      <c r="P699" s="42">
        <v>113539208</v>
      </c>
      <c r="Q699" s="42">
        <v>26641752</v>
      </c>
      <c r="R699" s="42">
        <v>389829297</v>
      </c>
      <c r="T699" s="3">
        <f t="shared" si="51"/>
        <v>0</v>
      </c>
      <c r="U699" s="3">
        <f t="shared" si="52"/>
        <v>0</v>
      </c>
      <c r="V699" s="3">
        <f t="shared" si="53"/>
        <v>0</v>
      </c>
      <c r="W699" s="3">
        <f t="shared" si="54"/>
        <v>0</v>
      </c>
      <c r="X699" s="3">
        <f t="shared" si="55"/>
        <v>0</v>
      </c>
    </row>
    <row r="700" spans="1:24" x14ac:dyDescent="0.25">
      <c r="A700">
        <v>50313</v>
      </c>
      <c r="B700" t="s">
        <v>764</v>
      </c>
      <c r="C700" t="s">
        <v>91</v>
      </c>
      <c r="D700" t="s">
        <v>763</v>
      </c>
      <c r="E700" s="42">
        <v>1149609264</v>
      </c>
      <c r="F700" s="42">
        <v>14304228</v>
      </c>
      <c r="G700" s="42">
        <v>240394932</v>
      </c>
      <c r="H700" s="42">
        <v>59943942</v>
      </c>
      <c r="I700" s="42">
        <v>1464252366</v>
      </c>
      <c r="K700">
        <v>50313</v>
      </c>
      <c r="L700" t="s">
        <v>764</v>
      </c>
      <c r="M700" t="s">
        <v>1250</v>
      </c>
      <c r="N700" s="42">
        <v>1149609264</v>
      </c>
      <c r="O700" s="42">
        <v>14304228</v>
      </c>
      <c r="P700" s="42">
        <v>240394932</v>
      </c>
      <c r="Q700" s="42">
        <v>59943942</v>
      </c>
      <c r="R700" s="42">
        <v>1464252366</v>
      </c>
      <c r="T700" s="3">
        <f t="shared" si="51"/>
        <v>0</v>
      </c>
      <c r="U700" s="3">
        <f t="shared" si="52"/>
        <v>0</v>
      </c>
      <c r="V700" s="3">
        <f t="shared" si="53"/>
        <v>0</v>
      </c>
      <c r="W700" s="3">
        <f t="shared" si="54"/>
        <v>0</v>
      </c>
      <c r="X700" s="3">
        <f t="shared" si="55"/>
        <v>0</v>
      </c>
    </row>
    <row r="701" spans="1:24" x14ac:dyDescent="0.25">
      <c r="A701">
        <v>50318</v>
      </c>
      <c r="B701" t="s">
        <v>764</v>
      </c>
      <c r="C701" t="s">
        <v>744</v>
      </c>
      <c r="D701" t="s">
        <v>763</v>
      </c>
      <c r="E701" s="42">
        <v>213701904</v>
      </c>
      <c r="F701" s="42">
        <v>0</v>
      </c>
      <c r="G701" s="42">
        <v>47268478</v>
      </c>
      <c r="H701" s="42">
        <v>33302191</v>
      </c>
      <c r="I701" s="42">
        <v>294272573</v>
      </c>
      <c r="K701">
        <v>50318</v>
      </c>
      <c r="L701" t="s">
        <v>764</v>
      </c>
      <c r="M701" t="s">
        <v>1813</v>
      </c>
      <c r="N701" s="42">
        <v>213701904</v>
      </c>
      <c r="O701" s="42">
        <v>0</v>
      </c>
      <c r="P701" s="42">
        <v>47268478</v>
      </c>
      <c r="Q701" s="42">
        <v>33302190</v>
      </c>
      <c r="R701" s="42">
        <v>294272572</v>
      </c>
      <c r="T701" s="3">
        <f t="shared" si="51"/>
        <v>0</v>
      </c>
      <c r="U701" s="3">
        <f t="shared" si="52"/>
        <v>0</v>
      </c>
      <c r="V701" s="3">
        <f t="shared" si="53"/>
        <v>0</v>
      </c>
      <c r="W701" s="3">
        <f t="shared" si="54"/>
        <v>1</v>
      </c>
      <c r="X701" s="3">
        <f t="shared" si="55"/>
        <v>1</v>
      </c>
    </row>
    <row r="702" spans="1:24" x14ac:dyDescent="0.25">
      <c r="A702">
        <v>50325</v>
      </c>
      <c r="B702" t="s">
        <v>764</v>
      </c>
      <c r="C702" t="s">
        <v>775</v>
      </c>
      <c r="D702" t="s">
        <v>763</v>
      </c>
      <c r="E702" s="42">
        <v>167791622</v>
      </c>
      <c r="F702" s="42">
        <v>0</v>
      </c>
      <c r="G702" s="42">
        <v>37343801</v>
      </c>
      <c r="H702" s="42">
        <v>6660438</v>
      </c>
      <c r="I702" s="42">
        <v>211795861</v>
      </c>
      <c r="K702">
        <v>50325</v>
      </c>
      <c r="L702" t="s">
        <v>764</v>
      </c>
      <c r="M702" t="s">
        <v>1840</v>
      </c>
      <c r="N702" s="42">
        <v>167791622</v>
      </c>
      <c r="O702" s="42">
        <v>0</v>
      </c>
      <c r="P702" s="42">
        <v>37343801</v>
      </c>
      <c r="Q702" s="42">
        <v>6660438</v>
      </c>
      <c r="R702" s="42">
        <v>211795861</v>
      </c>
      <c r="T702" s="3">
        <f t="shared" si="51"/>
        <v>0</v>
      </c>
      <c r="U702" s="3">
        <f t="shared" si="52"/>
        <v>0</v>
      </c>
      <c r="V702" s="3">
        <f t="shared" si="53"/>
        <v>0</v>
      </c>
      <c r="W702" s="3">
        <f t="shared" si="54"/>
        <v>0</v>
      </c>
      <c r="X702" s="3">
        <f t="shared" si="55"/>
        <v>0</v>
      </c>
    </row>
    <row r="703" spans="1:24" x14ac:dyDescent="0.25">
      <c r="A703">
        <v>50330</v>
      </c>
      <c r="B703" t="s">
        <v>764</v>
      </c>
      <c r="C703" t="s">
        <v>776</v>
      </c>
      <c r="D703" t="s">
        <v>763</v>
      </c>
      <c r="E703" s="42">
        <v>232251688</v>
      </c>
      <c r="F703" s="42">
        <v>0</v>
      </c>
      <c r="G703" s="42">
        <v>126190736</v>
      </c>
      <c r="H703" s="42">
        <v>53283506</v>
      </c>
      <c r="I703" s="42">
        <v>411725930</v>
      </c>
      <c r="K703">
        <v>50330</v>
      </c>
      <c r="L703" t="s">
        <v>764</v>
      </c>
      <c r="M703" t="s">
        <v>1841</v>
      </c>
      <c r="N703" s="42">
        <v>232251688</v>
      </c>
      <c r="O703" s="42">
        <v>0</v>
      </c>
      <c r="P703" s="42">
        <v>126190736</v>
      </c>
      <c r="Q703" s="42">
        <v>53283504</v>
      </c>
      <c r="R703" s="42">
        <v>411725928</v>
      </c>
      <c r="T703" s="3">
        <f t="shared" si="51"/>
        <v>0</v>
      </c>
      <c r="U703" s="3">
        <f t="shared" si="52"/>
        <v>0</v>
      </c>
      <c r="V703" s="3">
        <f t="shared" si="53"/>
        <v>0</v>
      </c>
      <c r="W703" s="3">
        <f t="shared" si="54"/>
        <v>2</v>
      </c>
      <c r="X703" s="3">
        <f t="shared" si="55"/>
        <v>2</v>
      </c>
    </row>
    <row r="704" spans="1:24" x14ac:dyDescent="0.25">
      <c r="A704">
        <v>50350</v>
      </c>
      <c r="B704" t="s">
        <v>764</v>
      </c>
      <c r="C704" t="s">
        <v>777</v>
      </c>
      <c r="D704" t="s">
        <v>763</v>
      </c>
      <c r="E704" s="42">
        <v>422678195</v>
      </c>
      <c r="F704" s="42">
        <v>6094920</v>
      </c>
      <c r="G704" s="42">
        <v>207561732</v>
      </c>
      <c r="H704" s="42">
        <v>59943943</v>
      </c>
      <c r="I704" s="42">
        <v>696278790</v>
      </c>
      <c r="K704">
        <v>50350</v>
      </c>
      <c r="L704" t="s">
        <v>764</v>
      </c>
      <c r="M704" t="s">
        <v>1842</v>
      </c>
      <c r="N704" s="42">
        <v>422678195</v>
      </c>
      <c r="O704" s="42">
        <v>6094920</v>
      </c>
      <c r="P704" s="42">
        <v>207561732</v>
      </c>
      <c r="Q704" s="42">
        <v>59943942</v>
      </c>
      <c r="R704" s="42">
        <v>696278789</v>
      </c>
      <c r="T704" s="3">
        <f t="shared" si="51"/>
        <v>0</v>
      </c>
      <c r="U704" s="3">
        <f t="shared" si="52"/>
        <v>0</v>
      </c>
      <c r="V704" s="3">
        <f t="shared" si="53"/>
        <v>0</v>
      </c>
      <c r="W704" s="3">
        <f t="shared" si="54"/>
        <v>1</v>
      </c>
      <c r="X704" s="3">
        <f t="shared" si="55"/>
        <v>1</v>
      </c>
    </row>
    <row r="705" spans="1:24" x14ac:dyDescent="0.25">
      <c r="A705">
        <v>50370</v>
      </c>
      <c r="B705" t="s">
        <v>764</v>
      </c>
      <c r="C705" t="s">
        <v>778</v>
      </c>
      <c r="D705" t="s">
        <v>763</v>
      </c>
      <c r="E705" s="42">
        <v>117580260</v>
      </c>
      <c r="F705" s="42">
        <v>0</v>
      </c>
      <c r="G705" s="42">
        <v>37497592</v>
      </c>
      <c r="H705" s="42">
        <v>6660438</v>
      </c>
      <c r="I705" s="42">
        <v>161738290</v>
      </c>
      <c r="K705">
        <v>50370</v>
      </c>
      <c r="L705" t="s">
        <v>764</v>
      </c>
      <c r="M705" t="s">
        <v>1843</v>
      </c>
      <c r="N705" s="42">
        <v>117580260</v>
      </c>
      <c r="O705" s="42">
        <v>0</v>
      </c>
      <c r="P705" s="42">
        <v>37497592</v>
      </c>
      <c r="Q705" s="42">
        <v>6660438</v>
      </c>
      <c r="R705" s="42">
        <v>161738290</v>
      </c>
      <c r="T705" s="3">
        <f t="shared" si="51"/>
        <v>0</v>
      </c>
      <c r="U705" s="3">
        <f t="shared" si="52"/>
        <v>0</v>
      </c>
      <c r="V705" s="3">
        <f t="shared" si="53"/>
        <v>0</v>
      </c>
      <c r="W705" s="3">
        <f t="shared" si="54"/>
        <v>0</v>
      </c>
      <c r="X705" s="3">
        <f t="shared" si="55"/>
        <v>0</v>
      </c>
    </row>
    <row r="706" spans="1:24" x14ac:dyDescent="0.25">
      <c r="A706">
        <v>50400</v>
      </c>
      <c r="B706" t="s">
        <v>764</v>
      </c>
      <c r="C706" t="s">
        <v>779</v>
      </c>
      <c r="D706" t="s">
        <v>763</v>
      </c>
      <c r="E706" s="42">
        <v>261169033</v>
      </c>
      <c r="F706" s="42">
        <v>0</v>
      </c>
      <c r="G706" s="42">
        <v>116390660</v>
      </c>
      <c r="H706" s="42">
        <v>26641752</v>
      </c>
      <c r="I706" s="42">
        <v>404201445</v>
      </c>
      <c r="K706">
        <v>50400</v>
      </c>
      <c r="L706" t="s">
        <v>764</v>
      </c>
      <c r="M706" t="s">
        <v>1844</v>
      </c>
      <c r="N706" s="42">
        <v>261169033</v>
      </c>
      <c r="O706" s="42">
        <v>0</v>
      </c>
      <c r="P706" s="42">
        <v>116390660</v>
      </c>
      <c r="Q706" s="42">
        <v>26641752</v>
      </c>
      <c r="R706" s="42">
        <v>404201445</v>
      </c>
      <c r="T706" s="3">
        <f t="shared" si="51"/>
        <v>0</v>
      </c>
      <c r="U706" s="3">
        <f t="shared" si="52"/>
        <v>0</v>
      </c>
      <c r="V706" s="3">
        <f t="shared" si="53"/>
        <v>0</v>
      </c>
      <c r="W706" s="3">
        <f t="shared" si="54"/>
        <v>0</v>
      </c>
      <c r="X706" s="3">
        <f t="shared" si="55"/>
        <v>0</v>
      </c>
    </row>
    <row r="707" spans="1:24" x14ac:dyDescent="0.25">
      <c r="A707">
        <v>50450</v>
      </c>
      <c r="B707" t="s">
        <v>764</v>
      </c>
      <c r="C707" t="s">
        <v>780</v>
      </c>
      <c r="D707" t="s">
        <v>763</v>
      </c>
      <c r="E707" s="42">
        <v>260665103</v>
      </c>
      <c r="F707" s="42">
        <v>17054268</v>
      </c>
      <c r="G707" s="42">
        <v>142910088</v>
      </c>
      <c r="H707" s="42">
        <v>26641752</v>
      </c>
      <c r="I707" s="42">
        <v>447271211</v>
      </c>
      <c r="K707">
        <v>50450</v>
      </c>
      <c r="L707" t="s">
        <v>764</v>
      </c>
      <c r="M707" t="s">
        <v>1845</v>
      </c>
      <c r="N707" s="42">
        <v>260665103</v>
      </c>
      <c r="O707" s="42">
        <v>17054268</v>
      </c>
      <c r="P707" s="42">
        <v>142910088</v>
      </c>
      <c r="Q707" s="42">
        <v>26641752</v>
      </c>
      <c r="R707" s="42">
        <v>447271211</v>
      </c>
      <c r="T707" s="3">
        <f t="shared" si="51"/>
        <v>0</v>
      </c>
      <c r="U707" s="3">
        <f t="shared" si="52"/>
        <v>0</v>
      </c>
      <c r="V707" s="3">
        <f t="shared" si="53"/>
        <v>0</v>
      </c>
      <c r="W707" s="3">
        <f t="shared" si="54"/>
        <v>0</v>
      </c>
      <c r="X707" s="3">
        <f t="shared" si="55"/>
        <v>0</v>
      </c>
    </row>
    <row r="708" spans="1:24" x14ac:dyDescent="0.25">
      <c r="A708">
        <v>50568</v>
      </c>
      <c r="B708" t="s">
        <v>764</v>
      </c>
      <c r="C708" t="s">
        <v>781</v>
      </c>
      <c r="D708" t="s">
        <v>763</v>
      </c>
      <c r="E708" s="42">
        <v>2032141688</v>
      </c>
      <c r="F708" s="42">
        <v>0</v>
      </c>
      <c r="G708" s="42">
        <v>388996311</v>
      </c>
      <c r="H708" s="42">
        <v>99906571</v>
      </c>
      <c r="I708" s="42">
        <v>2521044570</v>
      </c>
      <c r="K708">
        <v>50568</v>
      </c>
      <c r="L708" t="s">
        <v>764</v>
      </c>
      <c r="M708" t="s">
        <v>1846</v>
      </c>
      <c r="N708" s="42">
        <v>2032141688</v>
      </c>
      <c r="O708" s="42">
        <v>0</v>
      </c>
      <c r="P708" s="42">
        <v>388996311</v>
      </c>
      <c r="Q708" s="42">
        <v>99906570</v>
      </c>
      <c r="R708" s="42">
        <v>2521044569</v>
      </c>
      <c r="T708" s="3">
        <f t="shared" ref="T708:T771" si="56">E708-N708</f>
        <v>0</v>
      </c>
      <c r="U708" s="3">
        <f t="shared" ref="U708:U771" si="57">F708-O708</f>
        <v>0</v>
      </c>
      <c r="V708" s="3">
        <f t="shared" ref="V708:V771" si="58">G708-P708</f>
        <v>0</v>
      </c>
      <c r="W708" s="3">
        <f t="shared" ref="W708:W771" si="59">H708-Q708</f>
        <v>1</v>
      </c>
      <c r="X708" s="3">
        <f t="shared" ref="X708:X771" si="60">I708-R708</f>
        <v>1</v>
      </c>
    </row>
    <row r="709" spans="1:24" x14ac:dyDescent="0.25">
      <c r="A709">
        <v>50573</v>
      </c>
      <c r="B709" t="s">
        <v>764</v>
      </c>
      <c r="C709" t="s">
        <v>782</v>
      </c>
      <c r="D709" t="s">
        <v>763</v>
      </c>
      <c r="E709" s="42">
        <v>838226439</v>
      </c>
      <c r="F709" s="42">
        <v>0</v>
      </c>
      <c r="G709" s="42">
        <v>323673240</v>
      </c>
      <c r="H709" s="42">
        <v>79925256</v>
      </c>
      <c r="I709" s="42">
        <v>1241824935</v>
      </c>
      <c r="K709">
        <v>50573</v>
      </c>
      <c r="L709" t="s">
        <v>764</v>
      </c>
      <c r="M709" t="s">
        <v>1847</v>
      </c>
      <c r="N709" s="42">
        <v>838226439</v>
      </c>
      <c r="O709" s="42">
        <v>0</v>
      </c>
      <c r="P709" s="42">
        <v>323673240</v>
      </c>
      <c r="Q709" s="42">
        <v>79925256</v>
      </c>
      <c r="R709" s="42">
        <v>1241824935</v>
      </c>
      <c r="T709" s="3">
        <f t="shared" si="56"/>
        <v>0</v>
      </c>
      <c r="U709" s="3">
        <f t="shared" si="57"/>
        <v>0</v>
      </c>
      <c r="V709" s="3">
        <f t="shared" si="58"/>
        <v>0</v>
      </c>
      <c r="W709" s="3">
        <f t="shared" si="59"/>
        <v>0</v>
      </c>
      <c r="X709" s="3">
        <f t="shared" si="60"/>
        <v>0</v>
      </c>
    </row>
    <row r="710" spans="1:24" x14ac:dyDescent="0.25">
      <c r="A710">
        <v>50577</v>
      </c>
      <c r="B710" t="s">
        <v>764</v>
      </c>
      <c r="C710" t="s">
        <v>783</v>
      </c>
      <c r="D710" t="s">
        <v>763</v>
      </c>
      <c r="E710" s="42">
        <v>193585064</v>
      </c>
      <c r="F710" s="42">
        <v>26220320</v>
      </c>
      <c r="G710" s="42">
        <v>129265616</v>
      </c>
      <c r="H710" s="42">
        <v>46623067</v>
      </c>
      <c r="I710" s="42">
        <v>395694067</v>
      </c>
      <c r="K710">
        <v>50577</v>
      </c>
      <c r="L710" t="s">
        <v>764</v>
      </c>
      <c r="M710" t="s">
        <v>1848</v>
      </c>
      <c r="N710" s="42">
        <v>193585064</v>
      </c>
      <c r="O710" s="42">
        <v>26220320</v>
      </c>
      <c r="P710" s="42">
        <v>129265616</v>
      </c>
      <c r="Q710" s="42">
        <v>46623066</v>
      </c>
      <c r="R710" s="42">
        <v>395694066</v>
      </c>
      <c r="T710" s="3">
        <f t="shared" si="56"/>
        <v>0</v>
      </c>
      <c r="U710" s="3">
        <f t="shared" si="57"/>
        <v>0</v>
      </c>
      <c r="V710" s="3">
        <f t="shared" si="58"/>
        <v>0</v>
      </c>
      <c r="W710" s="3">
        <f t="shared" si="59"/>
        <v>1</v>
      </c>
      <c r="X710" s="3">
        <f t="shared" si="60"/>
        <v>1</v>
      </c>
    </row>
    <row r="711" spans="1:24" x14ac:dyDescent="0.25">
      <c r="A711">
        <v>50590</v>
      </c>
      <c r="B711" t="s">
        <v>764</v>
      </c>
      <c r="C711" t="s">
        <v>414</v>
      </c>
      <c r="D711" t="s">
        <v>763</v>
      </c>
      <c r="E711" s="42">
        <v>287220491</v>
      </c>
      <c r="F711" s="42">
        <v>0</v>
      </c>
      <c r="G711" s="42">
        <v>133540124</v>
      </c>
      <c r="H711" s="42">
        <v>59943944</v>
      </c>
      <c r="I711" s="42">
        <v>480704559</v>
      </c>
      <c r="K711">
        <v>50590</v>
      </c>
      <c r="L711" t="s">
        <v>764</v>
      </c>
      <c r="M711" t="s">
        <v>1536</v>
      </c>
      <c r="N711" s="42">
        <v>287220491</v>
      </c>
      <c r="O711" s="42">
        <v>0</v>
      </c>
      <c r="P711" s="42">
        <v>133540124</v>
      </c>
      <c r="Q711" s="42">
        <v>59943942</v>
      </c>
      <c r="R711" s="42">
        <v>480704557</v>
      </c>
      <c r="T711" s="3">
        <f t="shared" si="56"/>
        <v>0</v>
      </c>
      <c r="U711" s="3">
        <f t="shared" si="57"/>
        <v>0</v>
      </c>
      <c r="V711" s="3">
        <f t="shared" si="58"/>
        <v>0</v>
      </c>
      <c r="W711" s="3">
        <f t="shared" si="59"/>
        <v>2</v>
      </c>
      <c r="X711" s="3">
        <f t="shared" si="60"/>
        <v>2</v>
      </c>
    </row>
    <row r="712" spans="1:24" x14ac:dyDescent="0.25">
      <c r="A712">
        <v>50606</v>
      </c>
      <c r="B712" t="s">
        <v>764</v>
      </c>
      <c r="C712" t="s">
        <v>784</v>
      </c>
      <c r="D712" t="s">
        <v>763</v>
      </c>
      <c r="E712" s="42">
        <v>337983742</v>
      </c>
      <c r="F712" s="42">
        <v>0</v>
      </c>
      <c r="G712" s="42">
        <v>71427986</v>
      </c>
      <c r="H712" s="42">
        <v>19981314</v>
      </c>
      <c r="I712" s="42">
        <v>429393042</v>
      </c>
      <c r="K712">
        <v>50606</v>
      </c>
      <c r="L712" t="s">
        <v>764</v>
      </c>
      <c r="M712" t="s">
        <v>1849</v>
      </c>
      <c r="N712" s="42">
        <v>337983742</v>
      </c>
      <c r="O712" s="42">
        <v>0</v>
      </c>
      <c r="P712" s="42">
        <v>71427986</v>
      </c>
      <c r="Q712" s="42">
        <v>19981314</v>
      </c>
      <c r="R712" s="42">
        <v>429393042</v>
      </c>
      <c r="T712" s="3">
        <f t="shared" si="56"/>
        <v>0</v>
      </c>
      <c r="U712" s="3">
        <f t="shared" si="57"/>
        <v>0</v>
      </c>
      <c r="V712" s="3">
        <f t="shared" si="58"/>
        <v>0</v>
      </c>
      <c r="W712" s="3">
        <f t="shared" si="59"/>
        <v>0</v>
      </c>
      <c r="X712" s="3">
        <f t="shared" si="60"/>
        <v>0</v>
      </c>
    </row>
    <row r="713" spans="1:24" x14ac:dyDescent="0.25">
      <c r="A713">
        <v>50680</v>
      </c>
      <c r="B713" t="s">
        <v>764</v>
      </c>
      <c r="C713" t="s">
        <v>785</v>
      </c>
      <c r="D713" t="s">
        <v>763</v>
      </c>
      <c r="E713" s="42">
        <v>276497094</v>
      </c>
      <c r="F713" s="42">
        <v>0</v>
      </c>
      <c r="G713" s="42">
        <v>78824631</v>
      </c>
      <c r="H713" s="42">
        <v>39962629</v>
      </c>
      <c r="I713" s="42">
        <v>395284354</v>
      </c>
      <c r="K713">
        <v>50680</v>
      </c>
      <c r="L713" t="s">
        <v>764</v>
      </c>
      <c r="M713" t="s">
        <v>1850</v>
      </c>
      <c r="N713" s="42">
        <v>276497094</v>
      </c>
      <c r="O713" s="42">
        <v>0</v>
      </c>
      <c r="P713" s="42">
        <v>78824631</v>
      </c>
      <c r="Q713" s="42">
        <v>39962628</v>
      </c>
      <c r="R713" s="42">
        <v>395284353</v>
      </c>
      <c r="T713" s="3">
        <f t="shared" si="56"/>
        <v>0</v>
      </c>
      <c r="U713" s="3">
        <f t="shared" si="57"/>
        <v>0</v>
      </c>
      <c r="V713" s="3">
        <f t="shared" si="58"/>
        <v>0</v>
      </c>
      <c r="W713" s="3">
        <f t="shared" si="59"/>
        <v>1</v>
      </c>
      <c r="X713" s="3">
        <f t="shared" si="60"/>
        <v>1</v>
      </c>
    </row>
    <row r="714" spans="1:24" x14ac:dyDescent="0.25">
      <c r="A714">
        <v>50683</v>
      </c>
      <c r="B714" t="s">
        <v>764</v>
      </c>
      <c r="C714" t="s">
        <v>786</v>
      </c>
      <c r="D714" t="s">
        <v>763</v>
      </c>
      <c r="E714" s="42">
        <v>155949791</v>
      </c>
      <c r="F714" s="42">
        <v>4872846</v>
      </c>
      <c r="G714" s="42">
        <v>89122305</v>
      </c>
      <c r="H714" s="42">
        <v>19981314</v>
      </c>
      <c r="I714" s="42">
        <v>269926256</v>
      </c>
      <c r="K714">
        <v>50683</v>
      </c>
      <c r="L714" t="s">
        <v>764</v>
      </c>
      <c r="M714" t="s">
        <v>1851</v>
      </c>
      <c r="N714" s="42">
        <v>155949791</v>
      </c>
      <c r="O714" s="42">
        <v>4872846</v>
      </c>
      <c r="P714" s="42">
        <v>89122305</v>
      </c>
      <c r="Q714" s="42">
        <v>19981314</v>
      </c>
      <c r="R714" s="42">
        <v>269926256</v>
      </c>
      <c r="T714" s="3">
        <f t="shared" si="56"/>
        <v>0</v>
      </c>
      <c r="U714" s="3">
        <f t="shared" si="57"/>
        <v>0</v>
      </c>
      <c r="V714" s="3">
        <f t="shared" si="58"/>
        <v>0</v>
      </c>
      <c r="W714" s="3">
        <f t="shared" si="59"/>
        <v>0</v>
      </c>
      <c r="X714" s="3">
        <f t="shared" si="60"/>
        <v>0</v>
      </c>
    </row>
    <row r="715" spans="1:24" x14ac:dyDescent="0.25">
      <c r="A715">
        <v>50686</v>
      </c>
      <c r="B715" t="s">
        <v>764</v>
      </c>
      <c r="C715" t="s">
        <v>787</v>
      </c>
      <c r="D715" t="s">
        <v>763</v>
      </c>
      <c r="E715" s="42">
        <v>30622684</v>
      </c>
      <c r="F715" s="42">
        <v>0</v>
      </c>
      <c r="G715" s="42">
        <v>26442924</v>
      </c>
      <c r="H715" s="42">
        <v>6660438</v>
      </c>
      <c r="I715" s="42">
        <v>63726046</v>
      </c>
      <c r="K715">
        <v>50686</v>
      </c>
      <c r="L715" t="s">
        <v>764</v>
      </c>
      <c r="M715" t="s">
        <v>1852</v>
      </c>
      <c r="N715" s="42">
        <v>30622684</v>
      </c>
      <c r="O715" s="42">
        <v>0</v>
      </c>
      <c r="P715" s="42">
        <v>26442924</v>
      </c>
      <c r="Q715" s="42">
        <v>6660438</v>
      </c>
      <c r="R715" s="42">
        <v>63726046</v>
      </c>
      <c r="T715" s="3">
        <f t="shared" si="56"/>
        <v>0</v>
      </c>
      <c r="U715" s="3">
        <f t="shared" si="57"/>
        <v>0</v>
      </c>
      <c r="V715" s="3">
        <f t="shared" si="58"/>
        <v>0</v>
      </c>
      <c r="W715" s="3">
        <f t="shared" si="59"/>
        <v>0</v>
      </c>
      <c r="X715" s="3">
        <f t="shared" si="60"/>
        <v>0</v>
      </c>
    </row>
    <row r="716" spans="1:24" x14ac:dyDescent="0.25">
      <c r="A716">
        <v>50689</v>
      </c>
      <c r="B716" t="s">
        <v>764</v>
      </c>
      <c r="C716" t="s">
        <v>485</v>
      </c>
      <c r="D716" t="s">
        <v>763</v>
      </c>
      <c r="E716" s="42">
        <v>450385956</v>
      </c>
      <c r="F716" s="42">
        <v>11662694</v>
      </c>
      <c r="G716" s="42">
        <v>112291092</v>
      </c>
      <c r="H716" s="42">
        <v>26641752</v>
      </c>
      <c r="I716" s="42">
        <v>600981494</v>
      </c>
      <c r="K716">
        <v>50689</v>
      </c>
      <c r="L716" t="s">
        <v>764</v>
      </c>
      <c r="M716" t="s">
        <v>1599</v>
      </c>
      <c r="N716" s="42">
        <v>450385956</v>
      </c>
      <c r="O716" s="42">
        <v>11662694</v>
      </c>
      <c r="P716" s="42">
        <v>112291092</v>
      </c>
      <c r="Q716" s="42">
        <v>26641752</v>
      </c>
      <c r="R716" s="42">
        <v>600981494</v>
      </c>
      <c r="T716" s="3">
        <f t="shared" si="56"/>
        <v>0</v>
      </c>
      <c r="U716" s="3">
        <f t="shared" si="57"/>
        <v>0</v>
      </c>
      <c r="V716" s="3">
        <f t="shared" si="58"/>
        <v>0</v>
      </c>
      <c r="W716" s="3">
        <f t="shared" si="59"/>
        <v>0</v>
      </c>
      <c r="X716" s="3">
        <f t="shared" si="60"/>
        <v>0</v>
      </c>
    </row>
    <row r="717" spans="1:24" x14ac:dyDescent="0.25">
      <c r="A717">
        <v>50711</v>
      </c>
      <c r="B717" t="s">
        <v>764</v>
      </c>
      <c r="C717" t="s">
        <v>788</v>
      </c>
      <c r="D717" t="s">
        <v>763</v>
      </c>
      <c r="E717" s="42">
        <v>410760082</v>
      </c>
      <c r="F717" s="42">
        <v>8375645</v>
      </c>
      <c r="G717" s="42">
        <v>197906004</v>
      </c>
      <c r="H717" s="42">
        <v>73264820</v>
      </c>
      <c r="I717" s="42">
        <v>690306551</v>
      </c>
      <c r="K717">
        <v>50711</v>
      </c>
      <c r="L717" t="s">
        <v>764</v>
      </c>
      <c r="M717" t="s">
        <v>1853</v>
      </c>
      <c r="N717" s="42">
        <v>410760082</v>
      </c>
      <c r="O717" s="42">
        <v>8375645</v>
      </c>
      <c r="P717" s="42">
        <v>197906004</v>
      </c>
      <c r="Q717" s="42">
        <v>73264818</v>
      </c>
      <c r="R717" s="42">
        <v>690306549</v>
      </c>
      <c r="T717" s="3">
        <f t="shared" si="56"/>
        <v>0</v>
      </c>
      <c r="U717" s="3">
        <f t="shared" si="57"/>
        <v>0</v>
      </c>
      <c r="V717" s="3">
        <f t="shared" si="58"/>
        <v>0</v>
      </c>
      <c r="W717" s="3">
        <f t="shared" si="59"/>
        <v>2</v>
      </c>
      <c r="X717" s="3">
        <f t="shared" si="60"/>
        <v>2</v>
      </c>
    </row>
    <row r="718" spans="1:24" x14ac:dyDescent="0.25">
      <c r="A718">
        <v>52001</v>
      </c>
      <c r="B718" t="s">
        <v>789</v>
      </c>
      <c r="C718" t="s">
        <v>790</v>
      </c>
      <c r="D718" t="s">
        <v>113</v>
      </c>
      <c r="E718" s="42">
        <v>3700440915</v>
      </c>
      <c r="F718" s="42">
        <v>200320922</v>
      </c>
      <c r="G718" s="42">
        <v>996169957</v>
      </c>
      <c r="H718" s="42">
        <v>306380149</v>
      </c>
      <c r="I718" s="42">
        <v>5203311943</v>
      </c>
      <c r="K718">
        <v>52001</v>
      </c>
      <c r="L718" t="s">
        <v>1854</v>
      </c>
      <c r="M718" t="s">
        <v>789</v>
      </c>
      <c r="N718" s="42">
        <v>3700440915</v>
      </c>
      <c r="O718" s="42">
        <v>200320922</v>
      </c>
      <c r="P718" s="42">
        <v>996169957</v>
      </c>
      <c r="Q718" s="42">
        <v>306380148</v>
      </c>
      <c r="R718" s="42">
        <v>5203311942</v>
      </c>
      <c r="T718" s="3">
        <f t="shared" si="56"/>
        <v>0</v>
      </c>
      <c r="U718" s="3">
        <f t="shared" si="57"/>
        <v>0</v>
      </c>
      <c r="V718" s="3">
        <f t="shared" si="58"/>
        <v>0</v>
      </c>
      <c r="W718" s="3">
        <f t="shared" si="59"/>
        <v>1</v>
      </c>
      <c r="X718" s="3">
        <f t="shared" si="60"/>
        <v>1</v>
      </c>
    </row>
    <row r="719" spans="1:24" x14ac:dyDescent="0.25">
      <c r="A719">
        <v>52019</v>
      </c>
      <c r="B719" t="s">
        <v>791</v>
      </c>
      <c r="C719" t="s">
        <v>792</v>
      </c>
      <c r="D719" t="s">
        <v>113</v>
      </c>
      <c r="E719" s="42">
        <v>120129893</v>
      </c>
      <c r="F719" s="42">
        <v>15888600</v>
      </c>
      <c r="G719" s="42">
        <v>83775870</v>
      </c>
      <c r="H719" s="42">
        <v>19981314</v>
      </c>
      <c r="I719" s="42">
        <v>239775677</v>
      </c>
      <c r="K719">
        <v>52019</v>
      </c>
      <c r="L719" t="s">
        <v>1854</v>
      </c>
      <c r="M719" t="s">
        <v>1628</v>
      </c>
      <c r="N719" s="42">
        <v>120129893</v>
      </c>
      <c r="O719" s="42">
        <v>15888600</v>
      </c>
      <c r="P719" s="42">
        <v>83775870</v>
      </c>
      <c r="Q719" s="42">
        <v>19981314</v>
      </c>
      <c r="R719" s="42">
        <v>239775677</v>
      </c>
      <c r="T719" s="3">
        <f t="shared" si="56"/>
        <v>0</v>
      </c>
      <c r="U719" s="3">
        <f t="shared" si="57"/>
        <v>0</v>
      </c>
      <c r="V719" s="3">
        <f t="shared" si="58"/>
        <v>0</v>
      </c>
      <c r="W719" s="3">
        <f t="shared" si="59"/>
        <v>0</v>
      </c>
      <c r="X719" s="3">
        <f t="shared" si="60"/>
        <v>0</v>
      </c>
    </row>
    <row r="720" spans="1:24" x14ac:dyDescent="0.25">
      <c r="A720">
        <v>52022</v>
      </c>
      <c r="B720" t="s">
        <v>791</v>
      </c>
      <c r="C720" t="s">
        <v>793</v>
      </c>
      <c r="D720" t="s">
        <v>113</v>
      </c>
      <c r="E720" s="42">
        <v>150666012</v>
      </c>
      <c r="F720" s="42">
        <v>0</v>
      </c>
      <c r="G720" s="42">
        <v>53686794</v>
      </c>
      <c r="H720" s="42">
        <v>13320876</v>
      </c>
      <c r="I720" s="42">
        <v>217673682</v>
      </c>
      <c r="K720">
        <v>52022</v>
      </c>
      <c r="L720" t="s">
        <v>1854</v>
      </c>
      <c r="M720" t="s">
        <v>1855</v>
      </c>
      <c r="N720" s="42">
        <v>150666012</v>
      </c>
      <c r="O720" s="42">
        <v>0</v>
      </c>
      <c r="P720" s="42">
        <v>53686794</v>
      </c>
      <c r="Q720" s="42">
        <v>13320876</v>
      </c>
      <c r="R720" s="42">
        <v>217673682</v>
      </c>
      <c r="T720" s="3">
        <f t="shared" si="56"/>
        <v>0</v>
      </c>
      <c r="U720" s="3">
        <f t="shared" si="57"/>
        <v>0</v>
      </c>
      <c r="V720" s="3">
        <f t="shared" si="58"/>
        <v>0</v>
      </c>
      <c r="W720" s="3">
        <f t="shared" si="59"/>
        <v>0</v>
      </c>
      <c r="X720" s="3">
        <f t="shared" si="60"/>
        <v>0</v>
      </c>
    </row>
    <row r="721" spans="1:24" x14ac:dyDescent="0.25">
      <c r="A721">
        <v>52036</v>
      </c>
      <c r="B721" t="s">
        <v>791</v>
      </c>
      <c r="C721" t="s">
        <v>794</v>
      </c>
      <c r="D721" t="s">
        <v>113</v>
      </c>
      <c r="E721" s="42">
        <v>88653681</v>
      </c>
      <c r="F721" s="42">
        <v>0</v>
      </c>
      <c r="G721" s="42">
        <v>79848426</v>
      </c>
      <c r="H721" s="42">
        <v>19981314</v>
      </c>
      <c r="I721" s="42">
        <v>188483421</v>
      </c>
      <c r="K721">
        <v>52036</v>
      </c>
      <c r="L721" t="s">
        <v>1854</v>
      </c>
      <c r="M721" t="s">
        <v>1856</v>
      </c>
      <c r="N721" s="42">
        <v>88653681</v>
      </c>
      <c r="O721" s="42">
        <v>0</v>
      </c>
      <c r="P721" s="42">
        <v>79848426</v>
      </c>
      <c r="Q721" s="42">
        <v>19981314</v>
      </c>
      <c r="R721" s="42">
        <v>188483421</v>
      </c>
      <c r="T721" s="3">
        <f t="shared" si="56"/>
        <v>0</v>
      </c>
      <c r="U721" s="3">
        <f t="shared" si="57"/>
        <v>0</v>
      </c>
      <c r="V721" s="3">
        <f t="shared" si="58"/>
        <v>0</v>
      </c>
      <c r="W721" s="3">
        <f t="shared" si="59"/>
        <v>0</v>
      </c>
      <c r="X721" s="3">
        <f t="shared" si="60"/>
        <v>0</v>
      </c>
    </row>
    <row r="722" spans="1:24" x14ac:dyDescent="0.25">
      <c r="A722">
        <v>52051</v>
      </c>
      <c r="B722" t="s">
        <v>791</v>
      </c>
      <c r="C722" t="s">
        <v>795</v>
      </c>
      <c r="D722" t="s">
        <v>113</v>
      </c>
      <c r="E722" s="42">
        <v>134586074</v>
      </c>
      <c r="F722" s="42">
        <v>0</v>
      </c>
      <c r="G722" s="42">
        <v>91031838</v>
      </c>
      <c r="H722" s="42">
        <v>19981314</v>
      </c>
      <c r="I722" s="42">
        <v>245599226</v>
      </c>
      <c r="K722">
        <v>52051</v>
      </c>
      <c r="L722" t="s">
        <v>1854</v>
      </c>
      <c r="M722" t="s">
        <v>1857</v>
      </c>
      <c r="N722" s="42">
        <v>134586074</v>
      </c>
      <c r="O722" s="42">
        <v>0</v>
      </c>
      <c r="P722" s="42">
        <v>91031838</v>
      </c>
      <c r="Q722" s="42">
        <v>19981314</v>
      </c>
      <c r="R722" s="42">
        <v>245599226</v>
      </c>
      <c r="T722" s="3">
        <f t="shared" si="56"/>
        <v>0</v>
      </c>
      <c r="U722" s="3">
        <f t="shared" si="57"/>
        <v>0</v>
      </c>
      <c r="V722" s="3">
        <f t="shared" si="58"/>
        <v>0</v>
      </c>
      <c r="W722" s="3">
        <f t="shared" si="59"/>
        <v>0</v>
      </c>
      <c r="X722" s="3">
        <f t="shared" si="60"/>
        <v>0</v>
      </c>
    </row>
    <row r="723" spans="1:24" x14ac:dyDescent="0.25">
      <c r="A723">
        <v>52079</v>
      </c>
      <c r="B723" t="s">
        <v>791</v>
      </c>
      <c r="C723" t="s">
        <v>796</v>
      </c>
      <c r="D723" t="s">
        <v>113</v>
      </c>
      <c r="E723" s="42">
        <v>1677896317</v>
      </c>
      <c r="F723" s="42">
        <v>22093761</v>
      </c>
      <c r="G723" s="42">
        <v>508704432</v>
      </c>
      <c r="H723" s="42">
        <v>93246133</v>
      </c>
      <c r="I723" s="42">
        <v>2301940643</v>
      </c>
      <c r="K723">
        <v>52079</v>
      </c>
      <c r="L723" t="s">
        <v>1854</v>
      </c>
      <c r="M723" t="s">
        <v>1858</v>
      </c>
      <c r="N723" s="42">
        <v>1677896317</v>
      </c>
      <c r="O723" s="42">
        <v>22093761</v>
      </c>
      <c r="P723" s="42">
        <v>508704432</v>
      </c>
      <c r="Q723" s="42">
        <v>93246132</v>
      </c>
      <c r="R723" s="42">
        <v>2301940642</v>
      </c>
      <c r="T723" s="3">
        <f t="shared" si="56"/>
        <v>0</v>
      </c>
      <c r="U723" s="3">
        <f t="shared" si="57"/>
        <v>0</v>
      </c>
      <c r="V723" s="3">
        <f t="shared" si="58"/>
        <v>0</v>
      </c>
      <c r="W723" s="3">
        <f t="shared" si="59"/>
        <v>1</v>
      </c>
      <c r="X723" s="3">
        <f t="shared" si="60"/>
        <v>1</v>
      </c>
    </row>
    <row r="724" spans="1:24" x14ac:dyDescent="0.25">
      <c r="A724">
        <v>52083</v>
      </c>
      <c r="B724" t="s">
        <v>791</v>
      </c>
      <c r="C724" t="s">
        <v>255</v>
      </c>
      <c r="D724" t="s">
        <v>113</v>
      </c>
      <c r="E724" s="42">
        <v>80813639</v>
      </c>
      <c r="F724" s="42">
        <v>12261541</v>
      </c>
      <c r="G724" s="42">
        <v>81829221</v>
      </c>
      <c r="H724" s="42">
        <v>19981314</v>
      </c>
      <c r="I724" s="42">
        <v>194885715</v>
      </c>
      <c r="K724">
        <v>52083</v>
      </c>
      <c r="L724" t="s">
        <v>1854</v>
      </c>
      <c r="M724" t="s">
        <v>1388</v>
      </c>
      <c r="N724" s="42">
        <v>80813639</v>
      </c>
      <c r="O724" s="42">
        <v>12261541</v>
      </c>
      <c r="P724" s="42">
        <v>81829221</v>
      </c>
      <c r="Q724" s="42">
        <v>19981314</v>
      </c>
      <c r="R724" s="42">
        <v>194885715</v>
      </c>
      <c r="T724" s="3">
        <f t="shared" si="56"/>
        <v>0</v>
      </c>
      <c r="U724" s="3">
        <f t="shared" si="57"/>
        <v>0</v>
      </c>
      <c r="V724" s="3">
        <f t="shared" si="58"/>
        <v>0</v>
      </c>
      <c r="W724" s="3">
        <f t="shared" si="59"/>
        <v>0</v>
      </c>
      <c r="X724" s="3">
        <f t="shared" si="60"/>
        <v>0</v>
      </c>
    </row>
    <row r="725" spans="1:24" x14ac:dyDescent="0.25">
      <c r="A725">
        <v>52110</v>
      </c>
      <c r="B725" t="s">
        <v>791</v>
      </c>
      <c r="C725" t="s">
        <v>797</v>
      </c>
      <c r="D725" t="s">
        <v>113</v>
      </c>
      <c r="E725" s="42">
        <v>353340954</v>
      </c>
      <c r="F725" s="42">
        <v>6657186</v>
      </c>
      <c r="G725" s="42">
        <v>225211024</v>
      </c>
      <c r="H725" s="42">
        <v>53283504</v>
      </c>
      <c r="I725" s="42">
        <v>638492668</v>
      </c>
      <c r="K725">
        <v>52110</v>
      </c>
      <c r="L725" t="s">
        <v>1854</v>
      </c>
      <c r="M725" t="s">
        <v>1859</v>
      </c>
      <c r="N725" s="42">
        <v>353340954</v>
      </c>
      <c r="O725" s="42">
        <v>6657186</v>
      </c>
      <c r="P725" s="42">
        <v>225211024</v>
      </c>
      <c r="Q725" s="42">
        <v>53283504</v>
      </c>
      <c r="R725" s="42">
        <v>638492668</v>
      </c>
      <c r="T725" s="3">
        <f t="shared" si="56"/>
        <v>0</v>
      </c>
      <c r="U725" s="3">
        <f t="shared" si="57"/>
        <v>0</v>
      </c>
      <c r="V725" s="3">
        <f t="shared" si="58"/>
        <v>0</v>
      </c>
      <c r="W725" s="3">
        <f t="shared" si="59"/>
        <v>0</v>
      </c>
      <c r="X725" s="3">
        <f t="shared" si="60"/>
        <v>0</v>
      </c>
    </row>
    <row r="726" spans="1:24" x14ac:dyDescent="0.25">
      <c r="A726">
        <v>52203</v>
      </c>
      <c r="B726" t="s">
        <v>791</v>
      </c>
      <c r="C726" t="s">
        <v>798</v>
      </c>
      <c r="D726" t="s">
        <v>113</v>
      </c>
      <c r="E726" s="42">
        <v>116988912</v>
      </c>
      <c r="F726" s="42">
        <v>0</v>
      </c>
      <c r="G726" s="42">
        <v>103610203</v>
      </c>
      <c r="H726" s="42">
        <v>26641752</v>
      </c>
      <c r="I726" s="42">
        <v>247240867</v>
      </c>
      <c r="K726">
        <v>52203</v>
      </c>
      <c r="L726" t="s">
        <v>1854</v>
      </c>
      <c r="M726" t="s">
        <v>1860</v>
      </c>
      <c r="N726" s="42">
        <v>116988912</v>
      </c>
      <c r="O726" s="42">
        <v>0</v>
      </c>
      <c r="P726" s="42">
        <v>103610203</v>
      </c>
      <c r="Q726" s="42">
        <v>26641752</v>
      </c>
      <c r="R726" s="42">
        <v>247240867</v>
      </c>
      <c r="T726" s="3">
        <f t="shared" si="56"/>
        <v>0</v>
      </c>
      <c r="U726" s="3">
        <f t="shared" si="57"/>
        <v>0</v>
      </c>
      <c r="V726" s="3">
        <f t="shared" si="58"/>
        <v>0</v>
      </c>
      <c r="W726" s="3">
        <f t="shared" si="59"/>
        <v>0</v>
      </c>
      <c r="X726" s="3">
        <f t="shared" si="60"/>
        <v>0</v>
      </c>
    </row>
    <row r="727" spans="1:24" x14ac:dyDescent="0.25">
      <c r="A727">
        <v>52207</v>
      </c>
      <c r="B727" t="s">
        <v>791</v>
      </c>
      <c r="C727" t="s">
        <v>799</v>
      </c>
      <c r="D727" t="s">
        <v>113</v>
      </c>
      <c r="E727" s="42">
        <v>128175075</v>
      </c>
      <c r="F727" s="42">
        <v>0</v>
      </c>
      <c r="G727" s="42">
        <v>81874056</v>
      </c>
      <c r="H727" s="42">
        <v>33302191</v>
      </c>
      <c r="I727" s="42">
        <v>243351322</v>
      </c>
      <c r="K727">
        <v>52207</v>
      </c>
      <c r="L727" t="s">
        <v>1854</v>
      </c>
      <c r="M727" t="s">
        <v>1861</v>
      </c>
      <c r="N727" s="42">
        <v>128175075</v>
      </c>
      <c r="O727" s="42">
        <v>0</v>
      </c>
      <c r="P727" s="42">
        <v>81874056</v>
      </c>
      <c r="Q727" s="42">
        <v>33302190</v>
      </c>
      <c r="R727" s="42">
        <v>243351321</v>
      </c>
      <c r="T727" s="3">
        <f t="shared" si="56"/>
        <v>0</v>
      </c>
      <c r="U727" s="3">
        <f t="shared" si="57"/>
        <v>0</v>
      </c>
      <c r="V727" s="3">
        <f t="shared" si="58"/>
        <v>0</v>
      </c>
      <c r="W727" s="3">
        <f t="shared" si="59"/>
        <v>1</v>
      </c>
      <c r="X727" s="3">
        <f t="shared" si="60"/>
        <v>1</v>
      </c>
    </row>
    <row r="728" spans="1:24" x14ac:dyDescent="0.25">
      <c r="A728">
        <v>52210</v>
      </c>
      <c r="B728" t="s">
        <v>791</v>
      </c>
      <c r="C728" t="s">
        <v>800</v>
      </c>
      <c r="D728" t="s">
        <v>113</v>
      </c>
      <c r="E728" s="42">
        <v>72071624</v>
      </c>
      <c r="F728" s="42">
        <v>0</v>
      </c>
      <c r="G728" s="42">
        <v>114428016</v>
      </c>
      <c r="H728" s="42">
        <v>13320876</v>
      </c>
      <c r="I728" s="42">
        <v>199820516</v>
      </c>
      <c r="K728">
        <v>52210</v>
      </c>
      <c r="L728" t="s">
        <v>1854</v>
      </c>
      <c r="M728" t="s">
        <v>1862</v>
      </c>
      <c r="N728" s="42">
        <v>72071624</v>
      </c>
      <c r="O728" s="42">
        <v>0</v>
      </c>
      <c r="P728" s="42">
        <v>114428016</v>
      </c>
      <c r="Q728" s="42">
        <v>13320876</v>
      </c>
      <c r="R728" s="42">
        <v>199820516</v>
      </c>
      <c r="T728" s="3">
        <f t="shared" si="56"/>
        <v>0</v>
      </c>
      <c r="U728" s="3">
        <f t="shared" si="57"/>
        <v>0</v>
      </c>
      <c r="V728" s="3">
        <f t="shared" si="58"/>
        <v>0</v>
      </c>
      <c r="W728" s="3">
        <f t="shared" si="59"/>
        <v>0</v>
      </c>
      <c r="X728" s="3">
        <f t="shared" si="60"/>
        <v>0</v>
      </c>
    </row>
    <row r="729" spans="1:24" x14ac:dyDescent="0.25">
      <c r="A729">
        <v>52215</v>
      </c>
      <c r="B729" t="s">
        <v>791</v>
      </c>
      <c r="C729" t="s">
        <v>211</v>
      </c>
      <c r="D729" t="s">
        <v>113</v>
      </c>
      <c r="E729" s="42">
        <v>250142280</v>
      </c>
      <c r="F729" s="42">
        <v>27406302</v>
      </c>
      <c r="G729" s="42">
        <v>745833899</v>
      </c>
      <c r="H729" s="42">
        <v>113227446</v>
      </c>
      <c r="I729" s="42">
        <v>1136609927</v>
      </c>
      <c r="K729">
        <v>52215</v>
      </c>
      <c r="L729" t="s">
        <v>1854</v>
      </c>
      <c r="M729" t="s">
        <v>1349</v>
      </c>
      <c r="N729" s="42">
        <v>250142280</v>
      </c>
      <c r="O729" s="42">
        <v>27406302</v>
      </c>
      <c r="P729" s="42">
        <v>745833899</v>
      </c>
      <c r="Q729" s="42">
        <v>113227446</v>
      </c>
      <c r="R729" s="42">
        <v>1136609927</v>
      </c>
      <c r="T729" s="3">
        <f t="shared" si="56"/>
        <v>0</v>
      </c>
      <c r="U729" s="3">
        <f t="shared" si="57"/>
        <v>0</v>
      </c>
      <c r="V729" s="3">
        <f t="shared" si="58"/>
        <v>0</v>
      </c>
      <c r="W729" s="3">
        <f t="shared" si="59"/>
        <v>0</v>
      </c>
      <c r="X729" s="3">
        <f t="shared" si="60"/>
        <v>0</v>
      </c>
    </row>
    <row r="730" spans="1:24" x14ac:dyDescent="0.25">
      <c r="A730">
        <v>52224</v>
      </c>
      <c r="B730" t="s">
        <v>791</v>
      </c>
      <c r="C730" t="s">
        <v>801</v>
      </c>
      <c r="D730" t="s">
        <v>113</v>
      </c>
      <c r="E730" s="42">
        <v>114623130</v>
      </c>
      <c r="F730" s="42">
        <v>0</v>
      </c>
      <c r="G730" s="42">
        <v>301753959</v>
      </c>
      <c r="H730" s="42">
        <v>46623066</v>
      </c>
      <c r="I730" s="42">
        <v>463000155</v>
      </c>
      <c r="K730">
        <v>52224</v>
      </c>
      <c r="L730" t="s">
        <v>1854</v>
      </c>
      <c r="M730" t="s">
        <v>1863</v>
      </c>
      <c r="N730" s="42">
        <v>114623130</v>
      </c>
      <c r="O730" s="42">
        <v>0</v>
      </c>
      <c r="P730" s="42">
        <v>301753959</v>
      </c>
      <c r="Q730" s="42">
        <v>46623066</v>
      </c>
      <c r="R730" s="42">
        <v>463000155</v>
      </c>
      <c r="T730" s="3">
        <f t="shared" si="56"/>
        <v>0</v>
      </c>
      <c r="U730" s="3">
        <f t="shared" si="57"/>
        <v>0</v>
      </c>
      <c r="V730" s="3">
        <f t="shared" si="58"/>
        <v>0</v>
      </c>
      <c r="W730" s="3">
        <f t="shared" si="59"/>
        <v>0</v>
      </c>
      <c r="X730" s="3">
        <f t="shared" si="60"/>
        <v>0</v>
      </c>
    </row>
    <row r="731" spans="1:24" x14ac:dyDescent="0.25">
      <c r="A731">
        <v>52227</v>
      </c>
      <c r="B731" t="s">
        <v>791</v>
      </c>
      <c r="C731" t="s">
        <v>802</v>
      </c>
      <c r="D731" t="s">
        <v>113</v>
      </c>
      <c r="E731" s="42">
        <v>632566079</v>
      </c>
      <c r="F731" s="42">
        <v>32421447</v>
      </c>
      <c r="G731" s="42">
        <v>1573945630</v>
      </c>
      <c r="H731" s="42">
        <v>306380148</v>
      </c>
      <c r="I731" s="42">
        <v>2545313304</v>
      </c>
      <c r="K731">
        <v>52227</v>
      </c>
      <c r="L731" t="s">
        <v>1854</v>
      </c>
      <c r="M731" t="s">
        <v>1864</v>
      </c>
      <c r="N731" s="42">
        <v>632566079</v>
      </c>
      <c r="O731" s="42">
        <v>32421447</v>
      </c>
      <c r="P731" s="42">
        <v>1573945630</v>
      </c>
      <c r="Q731" s="42">
        <v>306380148</v>
      </c>
      <c r="R731" s="42">
        <v>2545313304</v>
      </c>
      <c r="T731" s="3">
        <f t="shared" si="56"/>
        <v>0</v>
      </c>
      <c r="U731" s="3">
        <f t="shared" si="57"/>
        <v>0</v>
      </c>
      <c r="V731" s="3">
        <f t="shared" si="58"/>
        <v>0</v>
      </c>
      <c r="W731" s="3">
        <f t="shared" si="59"/>
        <v>0</v>
      </c>
      <c r="X731" s="3">
        <f t="shared" si="60"/>
        <v>0</v>
      </c>
    </row>
    <row r="732" spans="1:24" x14ac:dyDescent="0.25">
      <c r="A732">
        <v>52233</v>
      </c>
      <c r="B732" t="s">
        <v>791</v>
      </c>
      <c r="C732" t="s">
        <v>803</v>
      </c>
      <c r="D732" t="s">
        <v>113</v>
      </c>
      <c r="E732" s="42">
        <v>157205037</v>
      </c>
      <c r="F732" s="42">
        <v>0</v>
      </c>
      <c r="G732" s="42">
        <v>116383884</v>
      </c>
      <c r="H732" s="42">
        <v>26641752</v>
      </c>
      <c r="I732" s="42">
        <v>300230673</v>
      </c>
      <c r="K732">
        <v>52233</v>
      </c>
      <c r="L732" t="s">
        <v>1854</v>
      </c>
      <c r="M732" t="s">
        <v>1865</v>
      </c>
      <c r="N732" s="42">
        <v>157205037</v>
      </c>
      <c r="O732" s="42">
        <v>0</v>
      </c>
      <c r="P732" s="42">
        <v>116383884</v>
      </c>
      <c r="Q732" s="42">
        <v>26641752</v>
      </c>
      <c r="R732" s="42">
        <v>300230673</v>
      </c>
      <c r="T732" s="3">
        <f t="shared" si="56"/>
        <v>0</v>
      </c>
      <c r="U732" s="3">
        <f t="shared" si="57"/>
        <v>0</v>
      </c>
      <c r="V732" s="3">
        <f t="shared" si="58"/>
        <v>0</v>
      </c>
      <c r="W732" s="3">
        <f t="shared" si="59"/>
        <v>0</v>
      </c>
      <c r="X732" s="3">
        <f t="shared" si="60"/>
        <v>0</v>
      </c>
    </row>
    <row r="733" spans="1:24" x14ac:dyDescent="0.25">
      <c r="A733">
        <v>52240</v>
      </c>
      <c r="B733" t="s">
        <v>791</v>
      </c>
      <c r="C733" t="s">
        <v>804</v>
      </c>
      <c r="D733" t="s">
        <v>113</v>
      </c>
      <c r="E733" s="42">
        <v>202881560</v>
      </c>
      <c r="F733" s="42">
        <v>2581090</v>
      </c>
      <c r="G733" s="42">
        <v>56955990</v>
      </c>
      <c r="H733" s="42">
        <v>19981314</v>
      </c>
      <c r="I733" s="42">
        <v>282399954</v>
      </c>
      <c r="K733">
        <v>52240</v>
      </c>
      <c r="L733" t="s">
        <v>1854</v>
      </c>
      <c r="M733" t="s">
        <v>1866</v>
      </c>
      <c r="N733" s="42">
        <v>202881560</v>
      </c>
      <c r="O733" s="42">
        <v>2581090</v>
      </c>
      <c r="P733" s="42">
        <v>56955990</v>
      </c>
      <c r="Q733" s="42">
        <v>19981314</v>
      </c>
      <c r="R733" s="42">
        <v>282399954</v>
      </c>
      <c r="T733" s="3">
        <f t="shared" si="56"/>
        <v>0</v>
      </c>
      <c r="U733" s="3">
        <f t="shared" si="57"/>
        <v>0</v>
      </c>
      <c r="V733" s="3">
        <f t="shared" si="58"/>
        <v>0</v>
      </c>
      <c r="W733" s="3">
        <f t="shared" si="59"/>
        <v>0</v>
      </c>
      <c r="X733" s="3">
        <f t="shared" si="60"/>
        <v>0</v>
      </c>
    </row>
    <row r="734" spans="1:24" x14ac:dyDescent="0.25">
      <c r="A734">
        <v>52250</v>
      </c>
      <c r="B734" t="s">
        <v>791</v>
      </c>
      <c r="C734" t="s">
        <v>805</v>
      </c>
      <c r="D734" t="s">
        <v>113</v>
      </c>
      <c r="E734" s="42">
        <v>903183257</v>
      </c>
      <c r="F734" s="42">
        <v>89272155</v>
      </c>
      <c r="G734" s="42">
        <v>465412692</v>
      </c>
      <c r="H734" s="42">
        <v>113227447</v>
      </c>
      <c r="I734" s="42">
        <v>1571095551</v>
      </c>
      <c r="K734">
        <v>52250</v>
      </c>
      <c r="L734" t="s">
        <v>1854</v>
      </c>
      <c r="M734" t="s">
        <v>1867</v>
      </c>
      <c r="N734" s="42">
        <v>903183257</v>
      </c>
      <c r="O734" s="42">
        <v>89272155</v>
      </c>
      <c r="P734" s="42">
        <v>465412692</v>
      </c>
      <c r="Q734" s="42">
        <v>113227446</v>
      </c>
      <c r="R734" s="42">
        <v>1571095550</v>
      </c>
      <c r="T734" s="3">
        <f t="shared" si="56"/>
        <v>0</v>
      </c>
      <c r="U734" s="3">
        <f t="shared" si="57"/>
        <v>0</v>
      </c>
      <c r="V734" s="3">
        <f t="shared" si="58"/>
        <v>0</v>
      </c>
      <c r="W734" s="3">
        <f t="shared" si="59"/>
        <v>1</v>
      </c>
      <c r="X734" s="3">
        <f t="shared" si="60"/>
        <v>1</v>
      </c>
    </row>
    <row r="735" spans="1:24" x14ac:dyDescent="0.25">
      <c r="A735">
        <v>52254</v>
      </c>
      <c r="B735" t="s">
        <v>791</v>
      </c>
      <c r="C735" t="s">
        <v>806</v>
      </c>
      <c r="D735" t="s">
        <v>113</v>
      </c>
      <c r="E735" s="42">
        <v>77755219</v>
      </c>
      <c r="F735" s="42">
        <v>7320676</v>
      </c>
      <c r="G735" s="42">
        <v>56068542</v>
      </c>
      <c r="H735" s="42">
        <v>13320876</v>
      </c>
      <c r="I735" s="42">
        <v>154465313</v>
      </c>
      <c r="K735">
        <v>52254</v>
      </c>
      <c r="L735" t="s">
        <v>1854</v>
      </c>
      <c r="M735" t="s">
        <v>1868</v>
      </c>
      <c r="N735" s="42">
        <v>77755219</v>
      </c>
      <c r="O735" s="42">
        <v>7320676</v>
      </c>
      <c r="P735" s="42">
        <v>56068542</v>
      </c>
      <c r="Q735" s="42">
        <v>13320876</v>
      </c>
      <c r="R735" s="42">
        <v>154465313</v>
      </c>
      <c r="T735" s="3">
        <f t="shared" si="56"/>
        <v>0</v>
      </c>
      <c r="U735" s="3">
        <f t="shared" si="57"/>
        <v>0</v>
      </c>
      <c r="V735" s="3">
        <f t="shared" si="58"/>
        <v>0</v>
      </c>
      <c r="W735" s="3">
        <f t="shared" si="59"/>
        <v>0</v>
      </c>
      <c r="X735" s="3">
        <f t="shared" si="60"/>
        <v>0</v>
      </c>
    </row>
    <row r="736" spans="1:24" x14ac:dyDescent="0.25">
      <c r="A736">
        <v>52256</v>
      </c>
      <c r="B736" t="s">
        <v>791</v>
      </c>
      <c r="C736" t="s">
        <v>807</v>
      </c>
      <c r="D736" t="s">
        <v>113</v>
      </c>
      <c r="E736" s="42">
        <v>107680860</v>
      </c>
      <c r="F736" s="42">
        <v>0</v>
      </c>
      <c r="G736" s="42">
        <v>116147672</v>
      </c>
      <c r="H736" s="42">
        <v>33302190</v>
      </c>
      <c r="I736" s="42">
        <v>257130722</v>
      </c>
      <c r="K736">
        <v>52256</v>
      </c>
      <c r="L736" t="s">
        <v>1854</v>
      </c>
      <c r="M736" t="s">
        <v>1869</v>
      </c>
      <c r="N736" s="42">
        <v>107680860</v>
      </c>
      <c r="O736" s="42">
        <v>0</v>
      </c>
      <c r="P736" s="42">
        <v>116147672</v>
      </c>
      <c r="Q736" s="42">
        <v>33302190</v>
      </c>
      <c r="R736" s="42">
        <v>257130722</v>
      </c>
      <c r="T736" s="3">
        <f t="shared" si="56"/>
        <v>0</v>
      </c>
      <c r="U736" s="3">
        <f t="shared" si="57"/>
        <v>0</v>
      </c>
      <c r="V736" s="3">
        <f t="shared" si="58"/>
        <v>0</v>
      </c>
      <c r="W736" s="3">
        <f t="shared" si="59"/>
        <v>0</v>
      </c>
      <c r="X736" s="3">
        <f t="shared" si="60"/>
        <v>0</v>
      </c>
    </row>
    <row r="737" spans="1:24" x14ac:dyDescent="0.25">
      <c r="A737">
        <v>52258</v>
      </c>
      <c r="B737" t="s">
        <v>791</v>
      </c>
      <c r="C737" t="s">
        <v>808</v>
      </c>
      <c r="D737" t="s">
        <v>113</v>
      </c>
      <c r="E737" s="42">
        <v>243314575</v>
      </c>
      <c r="F737" s="42">
        <v>0</v>
      </c>
      <c r="G737" s="42">
        <v>182837934</v>
      </c>
      <c r="H737" s="42">
        <v>39962628</v>
      </c>
      <c r="I737" s="42">
        <v>466115137</v>
      </c>
      <c r="K737">
        <v>52258</v>
      </c>
      <c r="L737" t="s">
        <v>1854</v>
      </c>
      <c r="M737" t="s">
        <v>1870</v>
      </c>
      <c r="N737" s="42">
        <v>243314575</v>
      </c>
      <c r="O737" s="42">
        <v>0</v>
      </c>
      <c r="P737" s="42">
        <v>182837934</v>
      </c>
      <c r="Q737" s="42">
        <v>39962628</v>
      </c>
      <c r="R737" s="42">
        <v>466115137</v>
      </c>
      <c r="T737" s="3">
        <f t="shared" si="56"/>
        <v>0</v>
      </c>
      <c r="U737" s="3">
        <f t="shared" si="57"/>
        <v>0</v>
      </c>
      <c r="V737" s="3">
        <f t="shared" si="58"/>
        <v>0</v>
      </c>
      <c r="W737" s="3">
        <f t="shared" si="59"/>
        <v>0</v>
      </c>
      <c r="X737" s="3">
        <f t="shared" si="60"/>
        <v>0</v>
      </c>
    </row>
    <row r="738" spans="1:24" x14ac:dyDescent="0.25">
      <c r="A738">
        <v>52260</v>
      </c>
      <c r="B738" t="s">
        <v>791</v>
      </c>
      <c r="C738" t="s">
        <v>430</v>
      </c>
      <c r="D738" t="s">
        <v>113</v>
      </c>
      <c r="E738" s="42">
        <v>108900120</v>
      </c>
      <c r="F738" s="42">
        <v>0</v>
      </c>
      <c r="G738" s="42">
        <v>56237268</v>
      </c>
      <c r="H738" s="42">
        <v>13320876</v>
      </c>
      <c r="I738" s="42">
        <v>178458264</v>
      </c>
      <c r="K738">
        <v>52260</v>
      </c>
      <c r="L738" t="s">
        <v>1854</v>
      </c>
      <c r="M738" t="s">
        <v>1550</v>
      </c>
      <c r="N738" s="42">
        <v>108900120</v>
      </c>
      <c r="O738" s="42">
        <v>0</v>
      </c>
      <c r="P738" s="42">
        <v>56237268</v>
      </c>
      <c r="Q738" s="42">
        <v>13320876</v>
      </c>
      <c r="R738" s="42">
        <v>178458264</v>
      </c>
      <c r="T738" s="3">
        <f t="shared" si="56"/>
        <v>0</v>
      </c>
      <c r="U738" s="3">
        <f t="shared" si="57"/>
        <v>0</v>
      </c>
      <c r="V738" s="3">
        <f t="shared" si="58"/>
        <v>0</v>
      </c>
      <c r="W738" s="3">
        <f t="shared" si="59"/>
        <v>0</v>
      </c>
      <c r="X738" s="3">
        <f t="shared" si="60"/>
        <v>0</v>
      </c>
    </row>
    <row r="739" spans="1:24" x14ac:dyDescent="0.25">
      <c r="A739">
        <v>52287</v>
      </c>
      <c r="B739" t="s">
        <v>791</v>
      </c>
      <c r="C739" t="s">
        <v>809</v>
      </c>
      <c r="D739" t="s">
        <v>113</v>
      </c>
      <c r="E739" s="42">
        <v>90847964</v>
      </c>
      <c r="F739" s="42">
        <v>0</v>
      </c>
      <c r="G739" s="42">
        <v>83931177</v>
      </c>
      <c r="H739" s="42">
        <v>26641752</v>
      </c>
      <c r="I739" s="42">
        <v>201420893</v>
      </c>
      <c r="K739">
        <v>52287</v>
      </c>
      <c r="L739" t="s">
        <v>1854</v>
      </c>
      <c r="M739" t="s">
        <v>1871</v>
      </c>
      <c r="N739" s="42">
        <v>90847964</v>
      </c>
      <c r="O739" s="42">
        <v>0</v>
      </c>
      <c r="P739" s="42">
        <v>83931177</v>
      </c>
      <c r="Q739" s="42">
        <v>26641752</v>
      </c>
      <c r="R739" s="42">
        <v>201420893</v>
      </c>
      <c r="T739" s="3">
        <f t="shared" si="56"/>
        <v>0</v>
      </c>
      <c r="U739" s="3">
        <f t="shared" si="57"/>
        <v>0</v>
      </c>
      <c r="V739" s="3">
        <f t="shared" si="58"/>
        <v>0</v>
      </c>
      <c r="W739" s="3">
        <f t="shared" si="59"/>
        <v>0</v>
      </c>
      <c r="X739" s="3">
        <f t="shared" si="60"/>
        <v>0</v>
      </c>
    </row>
    <row r="740" spans="1:24" x14ac:dyDescent="0.25">
      <c r="A740">
        <v>52317</v>
      </c>
      <c r="B740" t="s">
        <v>791</v>
      </c>
      <c r="C740" t="s">
        <v>810</v>
      </c>
      <c r="D740" t="s">
        <v>113</v>
      </c>
      <c r="E740" s="42">
        <v>252081935</v>
      </c>
      <c r="F740" s="42">
        <v>0</v>
      </c>
      <c r="G740" s="42">
        <v>571104611</v>
      </c>
      <c r="H740" s="42">
        <v>126548322</v>
      </c>
      <c r="I740" s="42">
        <v>949734868</v>
      </c>
      <c r="K740">
        <v>52317</v>
      </c>
      <c r="L740" t="s">
        <v>1854</v>
      </c>
      <c r="M740" t="s">
        <v>1872</v>
      </c>
      <c r="N740" s="42">
        <v>252081935</v>
      </c>
      <c r="O740" s="42">
        <v>0</v>
      </c>
      <c r="P740" s="42">
        <v>571104611</v>
      </c>
      <c r="Q740" s="42">
        <v>126548322</v>
      </c>
      <c r="R740" s="42">
        <v>949734868</v>
      </c>
      <c r="T740" s="3">
        <f t="shared" si="56"/>
        <v>0</v>
      </c>
      <c r="U740" s="3">
        <f t="shared" si="57"/>
        <v>0</v>
      </c>
      <c r="V740" s="3">
        <f t="shared" si="58"/>
        <v>0</v>
      </c>
      <c r="W740" s="3">
        <f t="shared" si="59"/>
        <v>0</v>
      </c>
      <c r="X740" s="3">
        <f t="shared" si="60"/>
        <v>0</v>
      </c>
    </row>
    <row r="741" spans="1:24" x14ac:dyDescent="0.25">
      <c r="A741">
        <v>52320</v>
      </c>
      <c r="B741" t="s">
        <v>791</v>
      </c>
      <c r="C741" t="s">
        <v>811</v>
      </c>
      <c r="D741" t="s">
        <v>113</v>
      </c>
      <c r="E741" s="42">
        <v>148933300</v>
      </c>
      <c r="F741" s="42">
        <v>3896077</v>
      </c>
      <c r="G741" s="42">
        <v>82390815</v>
      </c>
      <c r="H741" s="42">
        <v>19981314</v>
      </c>
      <c r="I741" s="42">
        <v>255201506</v>
      </c>
      <c r="K741">
        <v>52320</v>
      </c>
      <c r="L741" t="s">
        <v>1854</v>
      </c>
      <c r="M741" t="s">
        <v>1873</v>
      </c>
      <c r="N741" s="42">
        <v>148933300</v>
      </c>
      <c r="O741" s="42">
        <v>3896077</v>
      </c>
      <c r="P741" s="42">
        <v>82390815</v>
      </c>
      <c r="Q741" s="42">
        <v>19981314</v>
      </c>
      <c r="R741" s="42">
        <v>255201506</v>
      </c>
      <c r="T741" s="3">
        <f t="shared" si="56"/>
        <v>0</v>
      </c>
      <c r="U741" s="3">
        <f t="shared" si="57"/>
        <v>0</v>
      </c>
      <c r="V741" s="3">
        <f t="shared" si="58"/>
        <v>0</v>
      </c>
      <c r="W741" s="3">
        <f t="shared" si="59"/>
        <v>0</v>
      </c>
      <c r="X741" s="3">
        <f t="shared" si="60"/>
        <v>0</v>
      </c>
    </row>
    <row r="742" spans="1:24" x14ac:dyDescent="0.25">
      <c r="A742">
        <v>52323</v>
      </c>
      <c r="B742" t="s">
        <v>791</v>
      </c>
      <c r="C742" t="s">
        <v>812</v>
      </c>
      <c r="D742" t="s">
        <v>113</v>
      </c>
      <c r="E742" s="42">
        <v>104116446</v>
      </c>
      <c r="F742" s="42">
        <v>0</v>
      </c>
      <c r="G742" s="42">
        <v>83581908</v>
      </c>
      <c r="H742" s="42">
        <v>19981314</v>
      </c>
      <c r="I742" s="42">
        <v>207679668</v>
      </c>
      <c r="K742">
        <v>52323</v>
      </c>
      <c r="L742" t="s">
        <v>1854</v>
      </c>
      <c r="M742" t="s">
        <v>1874</v>
      </c>
      <c r="N742" s="42">
        <v>104116446</v>
      </c>
      <c r="O742" s="42">
        <v>0</v>
      </c>
      <c r="P742" s="42">
        <v>83581908</v>
      </c>
      <c r="Q742" s="42">
        <v>19981314</v>
      </c>
      <c r="R742" s="42">
        <v>207679668</v>
      </c>
      <c r="T742" s="3">
        <f t="shared" si="56"/>
        <v>0</v>
      </c>
      <c r="U742" s="3">
        <f t="shared" si="57"/>
        <v>0</v>
      </c>
      <c r="V742" s="3">
        <f t="shared" si="58"/>
        <v>0</v>
      </c>
      <c r="W742" s="3">
        <f t="shared" si="59"/>
        <v>0</v>
      </c>
      <c r="X742" s="3">
        <f t="shared" si="60"/>
        <v>0</v>
      </c>
    </row>
    <row r="743" spans="1:24" x14ac:dyDescent="0.25">
      <c r="A743">
        <v>52352</v>
      </c>
      <c r="B743" t="s">
        <v>791</v>
      </c>
      <c r="C743" t="s">
        <v>813</v>
      </c>
      <c r="D743" t="s">
        <v>113</v>
      </c>
      <c r="E743" s="42">
        <v>124757331</v>
      </c>
      <c r="F743" s="42">
        <v>8844808</v>
      </c>
      <c r="G743" s="42">
        <v>92463504</v>
      </c>
      <c r="H743" s="42">
        <v>19981314</v>
      </c>
      <c r="I743" s="42">
        <v>246046957</v>
      </c>
      <c r="K743">
        <v>52352</v>
      </c>
      <c r="L743" t="s">
        <v>1854</v>
      </c>
      <c r="M743" t="s">
        <v>1875</v>
      </c>
      <c r="N743" s="42">
        <v>124757331</v>
      </c>
      <c r="O743" s="42">
        <v>8844808</v>
      </c>
      <c r="P743" s="42">
        <v>92463504</v>
      </c>
      <c r="Q743" s="42">
        <v>19981314</v>
      </c>
      <c r="R743" s="42">
        <v>246046957</v>
      </c>
      <c r="T743" s="3">
        <f t="shared" si="56"/>
        <v>0</v>
      </c>
      <c r="U743" s="3">
        <f t="shared" si="57"/>
        <v>0</v>
      </c>
      <c r="V743" s="3">
        <f t="shared" si="58"/>
        <v>0</v>
      </c>
      <c r="W743" s="3">
        <f t="shared" si="59"/>
        <v>0</v>
      </c>
      <c r="X743" s="3">
        <f t="shared" si="60"/>
        <v>0</v>
      </c>
    </row>
    <row r="744" spans="1:24" x14ac:dyDescent="0.25">
      <c r="A744">
        <v>52354</v>
      </c>
      <c r="B744" t="s">
        <v>791</v>
      </c>
      <c r="C744" t="s">
        <v>814</v>
      </c>
      <c r="D744" t="s">
        <v>113</v>
      </c>
      <c r="E744" s="42">
        <v>108943945</v>
      </c>
      <c r="F744" s="42">
        <v>0</v>
      </c>
      <c r="G744" s="42">
        <v>82810638</v>
      </c>
      <c r="H744" s="42">
        <v>19981314</v>
      </c>
      <c r="I744" s="42">
        <v>211735897</v>
      </c>
      <c r="K744">
        <v>52354</v>
      </c>
      <c r="L744" t="s">
        <v>1854</v>
      </c>
      <c r="M744" t="s">
        <v>1876</v>
      </c>
      <c r="N744" s="42">
        <v>108943945</v>
      </c>
      <c r="O744" s="42">
        <v>0</v>
      </c>
      <c r="P744" s="42">
        <v>82810638</v>
      </c>
      <c r="Q744" s="42">
        <v>19981314</v>
      </c>
      <c r="R744" s="42">
        <v>211735897</v>
      </c>
      <c r="T744" s="3">
        <f t="shared" si="56"/>
        <v>0</v>
      </c>
      <c r="U744" s="3">
        <f t="shared" si="57"/>
        <v>0</v>
      </c>
      <c r="V744" s="3">
        <f t="shared" si="58"/>
        <v>0</v>
      </c>
      <c r="W744" s="3">
        <f t="shared" si="59"/>
        <v>0</v>
      </c>
      <c r="X744" s="3">
        <f t="shared" si="60"/>
        <v>0</v>
      </c>
    </row>
    <row r="745" spans="1:24" x14ac:dyDescent="0.25">
      <c r="A745">
        <v>52356</v>
      </c>
      <c r="B745" t="s">
        <v>815</v>
      </c>
      <c r="C745" t="s">
        <v>816</v>
      </c>
      <c r="D745" t="s">
        <v>113</v>
      </c>
      <c r="E745" s="42">
        <v>1766334245</v>
      </c>
      <c r="F745" s="42">
        <v>206902444</v>
      </c>
      <c r="G745" s="42">
        <v>584115642</v>
      </c>
      <c r="H745" s="42">
        <v>259757087</v>
      </c>
      <c r="I745" s="42">
        <v>2817109418</v>
      </c>
      <c r="K745">
        <v>52356</v>
      </c>
      <c r="L745" t="s">
        <v>1854</v>
      </c>
      <c r="M745" t="s">
        <v>815</v>
      </c>
      <c r="N745" s="42">
        <v>1766334245</v>
      </c>
      <c r="O745" s="42">
        <v>206902444</v>
      </c>
      <c r="P745" s="42">
        <v>584115642</v>
      </c>
      <c r="Q745" s="42">
        <v>259757082</v>
      </c>
      <c r="R745" s="42">
        <v>2817109413</v>
      </c>
      <c r="T745" s="3">
        <f t="shared" si="56"/>
        <v>0</v>
      </c>
      <c r="U745" s="3">
        <f t="shared" si="57"/>
        <v>0</v>
      </c>
      <c r="V745" s="3">
        <f t="shared" si="58"/>
        <v>0</v>
      </c>
      <c r="W745" s="3">
        <f t="shared" si="59"/>
        <v>5</v>
      </c>
      <c r="X745" s="3">
        <f t="shared" si="60"/>
        <v>5</v>
      </c>
    </row>
    <row r="746" spans="1:24" x14ac:dyDescent="0.25">
      <c r="A746">
        <v>52378</v>
      </c>
      <c r="B746" t="s">
        <v>791</v>
      </c>
      <c r="C746" t="s">
        <v>817</v>
      </c>
      <c r="D746" t="s">
        <v>113</v>
      </c>
      <c r="E746" s="42">
        <v>242847150</v>
      </c>
      <c r="F746" s="42">
        <v>0</v>
      </c>
      <c r="G746" s="42">
        <v>160932180</v>
      </c>
      <c r="H746" s="42">
        <v>46623066</v>
      </c>
      <c r="I746" s="42">
        <v>450402396</v>
      </c>
      <c r="K746">
        <v>52378</v>
      </c>
      <c r="L746" t="s">
        <v>1854</v>
      </c>
      <c r="M746" t="s">
        <v>1877</v>
      </c>
      <c r="N746" s="42">
        <v>242847150</v>
      </c>
      <c r="O746" s="42">
        <v>0</v>
      </c>
      <c r="P746" s="42">
        <v>160932180</v>
      </c>
      <c r="Q746" s="42">
        <v>46623066</v>
      </c>
      <c r="R746" s="42">
        <v>450402396</v>
      </c>
      <c r="T746" s="3">
        <f t="shared" si="56"/>
        <v>0</v>
      </c>
      <c r="U746" s="3">
        <f t="shared" si="57"/>
        <v>0</v>
      </c>
      <c r="V746" s="3">
        <f t="shared" si="58"/>
        <v>0</v>
      </c>
      <c r="W746" s="3">
        <f t="shared" si="59"/>
        <v>0</v>
      </c>
      <c r="X746" s="3">
        <f t="shared" si="60"/>
        <v>0</v>
      </c>
    </row>
    <row r="747" spans="1:24" x14ac:dyDescent="0.25">
      <c r="A747">
        <v>52381</v>
      </c>
      <c r="B747" t="s">
        <v>791</v>
      </c>
      <c r="C747" t="s">
        <v>818</v>
      </c>
      <c r="D747" t="s">
        <v>113</v>
      </c>
      <c r="E747" s="42">
        <v>149531481</v>
      </c>
      <c r="F747" s="42">
        <v>3050463</v>
      </c>
      <c r="G747" s="42">
        <v>160984230</v>
      </c>
      <c r="H747" s="42">
        <v>33302190</v>
      </c>
      <c r="I747" s="42">
        <v>346868364</v>
      </c>
      <c r="K747">
        <v>52381</v>
      </c>
      <c r="L747" t="s">
        <v>1854</v>
      </c>
      <c r="M747" t="s">
        <v>1878</v>
      </c>
      <c r="N747" s="42">
        <v>149531481</v>
      </c>
      <c r="O747" s="42">
        <v>3050463</v>
      </c>
      <c r="P747" s="42">
        <v>160984230</v>
      </c>
      <c r="Q747" s="42">
        <v>33302190</v>
      </c>
      <c r="R747" s="42">
        <v>346868364</v>
      </c>
      <c r="T747" s="3">
        <f t="shared" si="56"/>
        <v>0</v>
      </c>
      <c r="U747" s="3">
        <f t="shared" si="57"/>
        <v>0</v>
      </c>
      <c r="V747" s="3">
        <f t="shared" si="58"/>
        <v>0</v>
      </c>
      <c r="W747" s="3">
        <f t="shared" si="59"/>
        <v>0</v>
      </c>
      <c r="X747" s="3">
        <f t="shared" si="60"/>
        <v>0</v>
      </c>
    </row>
    <row r="748" spans="1:24" x14ac:dyDescent="0.25">
      <c r="A748">
        <v>52385</v>
      </c>
      <c r="B748" t="s">
        <v>791</v>
      </c>
      <c r="C748" t="s">
        <v>819</v>
      </c>
      <c r="D748" t="s">
        <v>113</v>
      </c>
      <c r="E748" s="42">
        <v>98330848</v>
      </c>
      <c r="F748" s="42">
        <v>0</v>
      </c>
      <c r="G748" s="42">
        <v>57407498</v>
      </c>
      <c r="H748" s="42">
        <v>13320876</v>
      </c>
      <c r="I748" s="42">
        <v>169059222</v>
      </c>
      <c r="K748">
        <v>52385</v>
      </c>
      <c r="L748" t="s">
        <v>1854</v>
      </c>
      <c r="M748" t="s">
        <v>1879</v>
      </c>
      <c r="N748" s="42">
        <v>98330848</v>
      </c>
      <c r="O748" s="42">
        <v>0</v>
      </c>
      <c r="P748" s="42">
        <v>57407498</v>
      </c>
      <c r="Q748" s="42">
        <v>13320876</v>
      </c>
      <c r="R748" s="42">
        <v>169059222</v>
      </c>
      <c r="T748" s="3">
        <f t="shared" si="56"/>
        <v>0</v>
      </c>
      <c r="U748" s="3">
        <f t="shared" si="57"/>
        <v>0</v>
      </c>
      <c r="V748" s="3">
        <f t="shared" si="58"/>
        <v>0</v>
      </c>
      <c r="W748" s="3">
        <f t="shared" si="59"/>
        <v>0</v>
      </c>
      <c r="X748" s="3">
        <f t="shared" si="60"/>
        <v>0</v>
      </c>
    </row>
    <row r="749" spans="1:24" x14ac:dyDescent="0.25">
      <c r="A749">
        <v>52390</v>
      </c>
      <c r="B749" t="s">
        <v>791</v>
      </c>
      <c r="C749" t="s">
        <v>820</v>
      </c>
      <c r="D749" t="s">
        <v>113</v>
      </c>
      <c r="E749" s="42">
        <v>284438352</v>
      </c>
      <c r="F749" s="42">
        <v>0</v>
      </c>
      <c r="G749" s="42">
        <v>134964252</v>
      </c>
      <c r="H749" s="42">
        <v>33302191</v>
      </c>
      <c r="I749" s="42">
        <v>452704795</v>
      </c>
      <c r="K749">
        <v>52390</v>
      </c>
      <c r="L749" t="s">
        <v>1854</v>
      </c>
      <c r="M749" t="s">
        <v>1880</v>
      </c>
      <c r="N749" s="42">
        <v>284438352</v>
      </c>
      <c r="O749" s="42">
        <v>0</v>
      </c>
      <c r="P749" s="42">
        <v>134964252</v>
      </c>
      <c r="Q749" s="42">
        <v>33302190</v>
      </c>
      <c r="R749" s="42">
        <v>452704794</v>
      </c>
      <c r="T749" s="3">
        <f t="shared" si="56"/>
        <v>0</v>
      </c>
      <c r="U749" s="3">
        <f t="shared" si="57"/>
        <v>0</v>
      </c>
      <c r="V749" s="3">
        <f t="shared" si="58"/>
        <v>0</v>
      </c>
      <c r="W749" s="3">
        <f t="shared" si="59"/>
        <v>1</v>
      </c>
      <c r="X749" s="3">
        <f t="shared" si="60"/>
        <v>1</v>
      </c>
    </row>
    <row r="750" spans="1:24" x14ac:dyDescent="0.25">
      <c r="A750">
        <v>52399</v>
      </c>
      <c r="B750" t="s">
        <v>791</v>
      </c>
      <c r="C750" t="s">
        <v>821</v>
      </c>
      <c r="D750" t="s">
        <v>113</v>
      </c>
      <c r="E750" s="42">
        <v>492010201</v>
      </c>
      <c r="F750" s="42">
        <v>0</v>
      </c>
      <c r="G750" s="42">
        <v>143816790</v>
      </c>
      <c r="H750" s="42">
        <v>39962628</v>
      </c>
      <c r="I750" s="42">
        <v>675789619</v>
      </c>
      <c r="K750">
        <v>52399</v>
      </c>
      <c r="L750" t="s">
        <v>1854</v>
      </c>
      <c r="M750" t="s">
        <v>1263</v>
      </c>
      <c r="N750" s="42">
        <v>492010201</v>
      </c>
      <c r="O750" s="42">
        <v>0</v>
      </c>
      <c r="P750" s="42">
        <v>143816790</v>
      </c>
      <c r="Q750" s="42">
        <v>39962628</v>
      </c>
      <c r="R750" s="42">
        <v>675789619</v>
      </c>
      <c r="T750" s="3">
        <f t="shared" si="56"/>
        <v>0</v>
      </c>
      <c r="U750" s="3">
        <f t="shared" si="57"/>
        <v>0</v>
      </c>
      <c r="V750" s="3">
        <f t="shared" si="58"/>
        <v>0</v>
      </c>
      <c r="W750" s="3">
        <f t="shared" si="59"/>
        <v>0</v>
      </c>
      <c r="X750" s="3">
        <f t="shared" si="60"/>
        <v>0</v>
      </c>
    </row>
    <row r="751" spans="1:24" x14ac:dyDescent="0.25">
      <c r="A751">
        <v>52405</v>
      </c>
      <c r="B751" t="s">
        <v>791</v>
      </c>
      <c r="C751" t="s">
        <v>822</v>
      </c>
      <c r="D751" t="s">
        <v>113</v>
      </c>
      <c r="E751" s="42">
        <v>201577889</v>
      </c>
      <c r="F751" s="42">
        <v>20780</v>
      </c>
      <c r="G751" s="42">
        <v>92361696</v>
      </c>
      <c r="H751" s="42">
        <v>26641752</v>
      </c>
      <c r="I751" s="42">
        <v>320602117</v>
      </c>
      <c r="K751">
        <v>52405</v>
      </c>
      <c r="L751" t="s">
        <v>1854</v>
      </c>
      <c r="M751" t="s">
        <v>1881</v>
      </c>
      <c r="N751" s="42">
        <v>201577889</v>
      </c>
      <c r="O751" s="42">
        <v>20780</v>
      </c>
      <c r="P751" s="42">
        <v>92361696</v>
      </c>
      <c r="Q751" s="42">
        <v>26641752</v>
      </c>
      <c r="R751" s="42">
        <v>320602117</v>
      </c>
      <c r="T751" s="3">
        <f t="shared" si="56"/>
        <v>0</v>
      </c>
      <c r="U751" s="3">
        <f t="shared" si="57"/>
        <v>0</v>
      </c>
      <c r="V751" s="3">
        <f t="shared" si="58"/>
        <v>0</v>
      </c>
      <c r="W751" s="3">
        <f t="shared" si="59"/>
        <v>0</v>
      </c>
      <c r="X751" s="3">
        <f t="shared" si="60"/>
        <v>0</v>
      </c>
    </row>
    <row r="752" spans="1:24" x14ac:dyDescent="0.25">
      <c r="A752">
        <v>52411</v>
      </c>
      <c r="B752" t="s">
        <v>791</v>
      </c>
      <c r="C752" t="s">
        <v>823</v>
      </c>
      <c r="D752" t="s">
        <v>113</v>
      </c>
      <c r="E752" s="42">
        <v>114572773</v>
      </c>
      <c r="F752" s="42">
        <v>0</v>
      </c>
      <c r="G752" s="42">
        <v>82669068</v>
      </c>
      <c r="H752" s="42">
        <v>19981314</v>
      </c>
      <c r="I752" s="42">
        <v>217223155</v>
      </c>
      <c r="K752">
        <v>52411</v>
      </c>
      <c r="L752" t="s">
        <v>1854</v>
      </c>
      <c r="M752" t="s">
        <v>1882</v>
      </c>
      <c r="N752" s="42">
        <v>114572773</v>
      </c>
      <c r="O752" s="42">
        <v>0</v>
      </c>
      <c r="P752" s="42">
        <v>82669068</v>
      </c>
      <c r="Q752" s="42">
        <v>19981314</v>
      </c>
      <c r="R752" s="42">
        <v>217223155</v>
      </c>
      <c r="T752" s="3">
        <f t="shared" si="56"/>
        <v>0</v>
      </c>
      <c r="U752" s="3">
        <f t="shared" si="57"/>
        <v>0</v>
      </c>
      <c r="V752" s="3">
        <f t="shared" si="58"/>
        <v>0</v>
      </c>
      <c r="W752" s="3">
        <f t="shared" si="59"/>
        <v>0</v>
      </c>
      <c r="X752" s="3">
        <f t="shared" si="60"/>
        <v>0</v>
      </c>
    </row>
    <row r="753" spans="1:24" x14ac:dyDescent="0.25">
      <c r="A753">
        <v>52418</v>
      </c>
      <c r="B753" t="s">
        <v>791</v>
      </c>
      <c r="C753" t="s">
        <v>824</v>
      </c>
      <c r="D753" t="s">
        <v>113</v>
      </c>
      <c r="E753" s="42">
        <v>166962296</v>
      </c>
      <c r="F753" s="42">
        <v>0</v>
      </c>
      <c r="G753" s="42">
        <v>119724400</v>
      </c>
      <c r="H753" s="42">
        <v>53283505</v>
      </c>
      <c r="I753" s="42">
        <v>339970201</v>
      </c>
      <c r="K753">
        <v>52418</v>
      </c>
      <c r="L753" t="s">
        <v>1854</v>
      </c>
      <c r="M753" t="s">
        <v>1883</v>
      </c>
      <c r="N753" s="42">
        <v>166962296</v>
      </c>
      <c r="O753" s="42">
        <v>0</v>
      </c>
      <c r="P753" s="42">
        <v>119724400</v>
      </c>
      <c r="Q753" s="42">
        <v>53283504</v>
      </c>
      <c r="R753" s="42">
        <v>339970200</v>
      </c>
      <c r="T753" s="3">
        <f t="shared" si="56"/>
        <v>0</v>
      </c>
      <c r="U753" s="3">
        <f t="shared" si="57"/>
        <v>0</v>
      </c>
      <c r="V753" s="3">
        <f t="shared" si="58"/>
        <v>0</v>
      </c>
      <c r="W753" s="3">
        <f t="shared" si="59"/>
        <v>1</v>
      </c>
      <c r="X753" s="3">
        <f t="shared" si="60"/>
        <v>1</v>
      </c>
    </row>
    <row r="754" spans="1:24" x14ac:dyDescent="0.25">
      <c r="A754">
        <v>52427</v>
      </c>
      <c r="B754" t="s">
        <v>791</v>
      </c>
      <c r="C754" t="s">
        <v>825</v>
      </c>
      <c r="D754" t="s">
        <v>113</v>
      </c>
      <c r="E754" s="42">
        <v>440487410</v>
      </c>
      <c r="F754" s="42">
        <v>45061588</v>
      </c>
      <c r="G754" s="42">
        <v>90084238</v>
      </c>
      <c r="H754" s="42">
        <v>19981314</v>
      </c>
      <c r="I754" s="42">
        <v>595614550</v>
      </c>
      <c r="K754">
        <v>52427</v>
      </c>
      <c r="L754" t="s">
        <v>1854</v>
      </c>
      <c r="M754" t="s">
        <v>1884</v>
      </c>
      <c r="N754" s="42">
        <v>440487410</v>
      </c>
      <c r="O754" s="42">
        <v>45061588</v>
      </c>
      <c r="P754" s="42">
        <v>90084238</v>
      </c>
      <c r="Q754" s="42">
        <v>19981314</v>
      </c>
      <c r="R754" s="42">
        <v>595614550</v>
      </c>
      <c r="T754" s="3">
        <f t="shared" si="56"/>
        <v>0</v>
      </c>
      <c r="U754" s="3">
        <f t="shared" si="57"/>
        <v>0</v>
      </c>
      <c r="V754" s="3">
        <f t="shared" si="58"/>
        <v>0</v>
      </c>
      <c r="W754" s="3">
        <f t="shared" si="59"/>
        <v>0</v>
      </c>
      <c r="X754" s="3">
        <f t="shared" si="60"/>
        <v>0</v>
      </c>
    </row>
    <row r="755" spans="1:24" x14ac:dyDescent="0.25">
      <c r="A755">
        <v>52435</v>
      </c>
      <c r="B755" t="s">
        <v>791</v>
      </c>
      <c r="C755" t="s">
        <v>826</v>
      </c>
      <c r="D755" t="s">
        <v>113</v>
      </c>
      <c r="E755" s="42">
        <v>140052223</v>
      </c>
      <c r="F755" s="42">
        <v>0</v>
      </c>
      <c r="G755" s="42">
        <v>537478020</v>
      </c>
      <c r="H755" s="42">
        <v>93246132</v>
      </c>
      <c r="I755" s="42">
        <v>770776375</v>
      </c>
      <c r="K755">
        <v>52435</v>
      </c>
      <c r="L755" t="s">
        <v>1854</v>
      </c>
      <c r="M755" t="s">
        <v>1885</v>
      </c>
      <c r="N755" s="42">
        <v>140052223</v>
      </c>
      <c r="O755" s="42">
        <v>0</v>
      </c>
      <c r="P755" s="42">
        <v>537478020</v>
      </c>
      <c r="Q755" s="42">
        <v>93246132</v>
      </c>
      <c r="R755" s="42">
        <v>770776375</v>
      </c>
      <c r="T755" s="3">
        <f t="shared" si="56"/>
        <v>0</v>
      </c>
      <c r="U755" s="3">
        <f t="shared" si="57"/>
        <v>0</v>
      </c>
      <c r="V755" s="3">
        <f t="shared" si="58"/>
        <v>0</v>
      </c>
      <c r="W755" s="3">
        <f t="shared" si="59"/>
        <v>0</v>
      </c>
      <c r="X755" s="3">
        <f t="shared" si="60"/>
        <v>0</v>
      </c>
    </row>
    <row r="756" spans="1:24" x14ac:dyDescent="0.25">
      <c r="A756">
        <v>52473</v>
      </c>
      <c r="B756" t="s">
        <v>791</v>
      </c>
      <c r="C756" t="s">
        <v>580</v>
      </c>
      <c r="D756" t="s">
        <v>113</v>
      </c>
      <c r="E756" s="42">
        <v>302879176</v>
      </c>
      <c r="F756" s="42">
        <v>0</v>
      </c>
      <c r="G756" s="42">
        <v>176747496</v>
      </c>
      <c r="H756" s="42">
        <v>26641752</v>
      </c>
      <c r="I756" s="42">
        <v>506268424</v>
      </c>
      <c r="K756">
        <v>52473</v>
      </c>
      <c r="L756" t="s">
        <v>1854</v>
      </c>
      <c r="M756" t="s">
        <v>579</v>
      </c>
      <c r="N756" s="42">
        <v>302879176</v>
      </c>
      <c r="O756" s="42">
        <v>0</v>
      </c>
      <c r="P756" s="42">
        <v>176747496</v>
      </c>
      <c r="Q756" s="42">
        <v>26641752</v>
      </c>
      <c r="R756" s="42">
        <v>506268424</v>
      </c>
      <c r="T756" s="3">
        <f t="shared" si="56"/>
        <v>0</v>
      </c>
      <c r="U756" s="3">
        <f t="shared" si="57"/>
        <v>0</v>
      </c>
      <c r="V756" s="3">
        <f t="shared" si="58"/>
        <v>0</v>
      </c>
      <c r="W756" s="3">
        <f t="shared" si="59"/>
        <v>0</v>
      </c>
      <c r="X756" s="3">
        <f t="shared" si="60"/>
        <v>0</v>
      </c>
    </row>
    <row r="757" spans="1:24" x14ac:dyDescent="0.25">
      <c r="A757">
        <v>52480</v>
      </c>
      <c r="B757" t="s">
        <v>791</v>
      </c>
      <c r="C757" t="s">
        <v>113</v>
      </c>
      <c r="D757" t="s">
        <v>113</v>
      </c>
      <c r="E757" s="42">
        <v>51950556</v>
      </c>
      <c r="F757" s="42">
        <v>0</v>
      </c>
      <c r="G757" s="42">
        <v>30324081</v>
      </c>
      <c r="H757" s="42">
        <v>6660438</v>
      </c>
      <c r="I757" s="42">
        <v>88935075</v>
      </c>
      <c r="K757">
        <v>52480</v>
      </c>
      <c r="L757" t="s">
        <v>1854</v>
      </c>
      <c r="M757" t="s">
        <v>791</v>
      </c>
      <c r="N757" s="42">
        <v>51950556</v>
      </c>
      <c r="O757" s="42">
        <v>0</v>
      </c>
      <c r="P757" s="42">
        <v>30324081</v>
      </c>
      <c r="Q757" s="42">
        <v>6660438</v>
      </c>
      <c r="R757" s="42">
        <v>88935075</v>
      </c>
      <c r="T757" s="3">
        <f t="shared" si="56"/>
        <v>0</v>
      </c>
      <c r="U757" s="3">
        <f t="shared" si="57"/>
        <v>0</v>
      </c>
      <c r="V757" s="3">
        <f t="shared" si="58"/>
        <v>0</v>
      </c>
      <c r="W757" s="3">
        <f t="shared" si="59"/>
        <v>0</v>
      </c>
      <c r="X757" s="3">
        <f t="shared" si="60"/>
        <v>0</v>
      </c>
    </row>
    <row r="758" spans="1:24" x14ac:dyDescent="0.25">
      <c r="A758">
        <v>52490</v>
      </c>
      <c r="B758" t="s">
        <v>791</v>
      </c>
      <c r="C758" t="s">
        <v>827</v>
      </c>
      <c r="D758" t="s">
        <v>113</v>
      </c>
      <c r="E758" s="42">
        <v>856056364</v>
      </c>
      <c r="F758" s="42">
        <v>13340589</v>
      </c>
      <c r="G758" s="42">
        <v>262466010</v>
      </c>
      <c r="H758" s="42">
        <v>73264820</v>
      </c>
      <c r="I758" s="42">
        <v>1205127783</v>
      </c>
      <c r="K758">
        <v>52490</v>
      </c>
      <c r="L758" t="s">
        <v>1854</v>
      </c>
      <c r="M758" t="s">
        <v>1886</v>
      </c>
      <c r="N758" s="42">
        <v>856056364</v>
      </c>
      <c r="O758" s="42">
        <v>13340589</v>
      </c>
      <c r="P758" s="42">
        <v>262466010</v>
      </c>
      <c r="Q758" s="42">
        <v>73264818</v>
      </c>
      <c r="R758" s="42">
        <v>1205127781</v>
      </c>
      <c r="T758" s="3">
        <f t="shared" si="56"/>
        <v>0</v>
      </c>
      <c r="U758" s="3">
        <f t="shared" si="57"/>
        <v>0</v>
      </c>
      <c r="V758" s="3">
        <f t="shared" si="58"/>
        <v>0</v>
      </c>
      <c r="W758" s="3">
        <f t="shared" si="59"/>
        <v>2</v>
      </c>
      <c r="X758" s="3">
        <f t="shared" si="60"/>
        <v>2</v>
      </c>
    </row>
    <row r="759" spans="1:24" x14ac:dyDescent="0.25">
      <c r="A759">
        <v>52506</v>
      </c>
      <c r="B759" t="s">
        <v>791</v>
      </c>
      <c r="C759" t="s">
        <v>828</v>
      </c>
      <c r="D759" t="s">
        <v>113</v>
      </c>
      <c r="E759" s="42">
        <v>89370370</v>
      </c>
      <c r="F759" s="42">
        <v>0</v>
      </c>
      <c r="G759" s="42">
        <v>83736666</v>
      </c>
      <c r="H759" s="42">
        <v>19981314</v>
      </c>
      <c r="I759" s="42">
        <v>193088350</v>
      </c>
      <c r="K759">
        <v>52506</v>
      </c>
      <c r="L759" t="s">
        <v>1854</v>
      </c>
      <c r="M759" t="s">
        <v>1887</v>
      </c>
      <c r="N759" s="42">
        <v>89370370</v>
      </c>
      <c r="O759" s="42">
        <v>0</v>
      </c>
      <c r="P759" s="42">
        <v>83736666</v>
      </c>
      <c r="Q759" s="42">
        <v>19981314</v>
      </c>
      <c r="R759" s="42">
        <v>193088350</v>
      </c>
      <c r="T759" s="3">
        <f t="shared" si="56"/>
        <v>0</v>
      </c>
      <c r="U759" s="3">
        <f t="shared" si="57"/>
        <v>0</v>
      </c>
      <c r="V759" s="3">
        <f t="shared" si="58"/>
        <v>0</v>
      </c>
      <c r="W759" s="3">
        <f t="shared" si="59"/>
        <v>0</v>
      </c>
      <c r="X759" s="3">
        <f t="shared" si="60"/>
        <v>0</v>
      </c>
    </row>
    <row r="760" spans="1:24" x14ac:dyDescent="0.25">
      <c r="A760">
        <v>52520</v>
      </c>
      <c r="B760" t="s">
        <v>791</v>
      </c>
      <c r="C760" t="s">
        <v>829</v>
      </c>
      <c r="D760" t="s">
        <v>113</v>
      </c>
      <c r="E760" s="42">
        <v>238030738</v>
      </c>
      <c r="F760" s="42">
        <v>0</v>
      </c>
      <c r="G760" s="42">
        <v>110034993</v>
      </c>
      <c r="H760" s="42">
        <v>19981314</v>
      </c>
      <c r="I760" s="42">
        <v>368047045</v>
      </c>
      <c r="K760">
        <v>52520</v>
      </c>
      <c r="L760" t="s">
        <v>1854</v>
      </c>
      <c r="M760" t="s">
        <v>1888</v>
      </c>
      <c r="N760" s="42">
        <v>238030738</v>
      </c>
      <c r="O760" s="42">
        <v>0</v>
      </c>
      <c r="P760" s="42">
        <v>110034993</v>
      </c>
      <c r="Q760" s="42">
        <v>19981314</v>
      </c>
      <c r="R760" s="42">
        <v>368047045</v>
      </c>
      <c r="T760" s="3">
        <f t="shared" si="56"/>
        <v>0</v>
      </c>
      <c r="U760" s="3">
        <f t="shared" si="57"/>
        <v>0</v>
      </c>
      <c r="V760" s="3">
        <f t="shared" si="58"/>
        <v>0</v>
      </c>
      <c r="W760" s="3">
        <f t="shared" si="59"/>
        <v>0</v>
      </c>
      <c r="X760" s="3">
        <f t="shared" si="60"/>
        <v>0</v>
      </c>
    </row>
    <row r="761" spans="1:24" x14ac:dyDescent="0.25">
      <c r="A761">
        <v>52540</v>
      </c>
      <c r="B761" t="s">
        <v>791</v>
      </c>
      <c r="C761" t="s">
        <v>830</v>
      </c>
      <c r="D761" t="s">
        <v>113</v>
      </c>
      <c r="E761" s="42">
        <v>275319014</v>
      </c>
      <c r="F761" s="42">
        <v>11341561</v>
      </c>
      <c r="G761" s="42">
        <v>196860461</v>
      </c>
      <c r="H761" s="42">
        <v>66604381</v>
      </c>
      <c r="I761" s="42">
        <v>550125417</v>
      </c>
      <c r="K761">
        <v>52540</v>
      </c>
      <c r="L761" t="s">
        <v>1854</v>
      </c>
      <c r="M761" t="s">
        <v>1889</v>
      </c>
      <c r="N761" s="42">
        <v>275319014</v>
      </c>
      <c r="O761" s="42">
        <v>11341561</v>
      </c>
      <c r="P761" s="42">
        <v>196860461</v>
      </c>
      <c r="Q761" s="42">
        <v>66604380</v>
      </c>
      <c r="R761" s="42">
        <v>550125416</v>
      </c>
      <c r="T761" s="3">
        <f t="shared" si="56"/>
        <v>0</v>
      </c>
      <c r="U761" s="3">
        <f t="shared" si="57"/>
        <v>0</v>
      </c>
      <c r="V761" s="3">
        <f t="shared" si="58"/>
        <v>0</v>
      </c>
      <c r="W761" s="3">
        <f t="shared" si="59"/>
        <v>1</v>
      </c>
      <c r="X761" s="3">
        <f t="shared" si="60"/>
        <v>1</v>
      </c>
    </row>
    <row r="762" spans="1:24" x14ac:dyDescent="0.25">
      <c r="A762">
        <v>52560</v>
      </c>
      <c r="B762" t="s">
        <v>791</v>
      </c>
      <c r="C762" t="s">
        <v>831</v>
      </c>
      <c r="D762" t="s">
        <v>113</v>
      </c>
      <c r="E762" s="42">
        <v>192965075</v>
      </c>
      <c r="F762" s="42">
        <v>1865229</v>
      </c>
      <c r="G762" s="42">
        <v>156884975</v>
      </c>
      <c r="H762" s="42">
        <v>46623066</v>
      </c>
      <c r="I762" s="42">
        <v>398338345</v>
      </c>
      <c r="K762">
        <v>52560</v>
      </c>
      <c r="L762" t="s">
        <v>1854</v>
      </c>
      <c r="M762" t="s">
        <v>1890</v>
      </c>
      <c r="N762" s="42">
        <v>192965075</v>
      </c>
      <c r="O762" s="42">
        <v>1865229</v>
      </c>
      <c r="P762" s="42">
        <v>156884975</v>
      </c>
      <c r="Q762" s="42">
        <v>46623066</v>
      </c>
      <c r="R762" s="42">
        <v>398338345</v>
      </c>
      <c r="T762" s="3">
        <f t="shared" si="56"/>
        <v>0</v>
      </c>
      <c r="U762" s="3">
        <f t="shared" si="57"/>
        <v>0</v>
      </c>
      <c r="V762" s="3">
        <f t="shared" si="58"/>
        <v>0</v>
      </c>
      <c r="W762" s="3">
        <f t="shared" si="59"/>
        <v>0</v>
      </c>
      <c r="X762" s="3">
        <f t="shared" si="60"/>
        <v>0</v>
      </c>
    </row>
    <row r="763" spans="1:24" x14ac:dyDescent="0.25">
      <c r="A763">
        <v>52565</v>
      </c>
      <c r="B763" t="s">
        <v>791</v>
      </c>
      <c r="C763" t="s">
        <v>832</v>
      </c>
      <c r="D763" t="s">
        <v>113</v>
      </c>
      <c r="E763" s="42">
        <v>72396780</v>
      </c>
      <c r="F763" s="42">
        <v>0</v>
      </c>
      <c r="G763" s="42">
        <v>29687596</v>
      </c>
      <c r="H763" s="42">
        <v>6660438</v>
      </c>
      <c r="I763" s="42">
        <v>108744814</v>
      </c>
      <c r="K763">
        <v>52565</v>
      </c>
      <c r="L763" t="s">
        <v>1854</v>
      </c>
      <c r="M763" t="s">
        <v>1891</v>
      </c>
      <c r="N763" s="42">
        <v>72396780</v>
      </c>
      <c r="O763" s="42">
        <v>0</v>
      </c>
      <c r="P763" s="42">
        <v>29687596</v>
      </c>
      <c r="Q763" s="42">
        <v>6660438</v>
      </c>
      <c r="R763" s="42">
        <v>108744814</v>
      </c>
      <c r="T763" s="3">
        <f t="shared" si="56"/>
        <v>0</v>
      </c>
      <c r="U763" s="3">
        <f t="shared" si="57"/>
        <v>0</v>
      </c>
      <c r="V763" s="3">
        <f t="shared" si="58"/>
        <v>0</v>
      </c>
      <c r="W763" s="3">
        <f t="shared" si="59"/>
        <v>0</v>
      </c>
      <c r="X763" s="3">
        <f t="shared" si="60"/>
        <v>0</v>
      </c>
    </row>
    <row r="764" spans="1:24" x14ac:dyDescent="0.25">
      <c r="A764">
        <v>52573</v>
      </c>
      <c r="B764" t="s">
        <v>791</v>
      </c>
      <c r="C764" t="s">
        <v>833</v>
      </c>
      <c r="D764" t="s">
        <v>113</v>
      </c>
      <c r="E764" s="42">
        <v>119878056</v>
      </c>
      <c r="F764" s="42">
        <v>0</v>
      </c>
      <c r="G764" s="42">
        <v>82304991</v>
      </c>
      <c r="H764" s="42">
        <v>19981314</v>
      </c>
      <c r="I764" s="42">
        <v>222164361</v>
      </c>
      <c r="K764">
        <v>52573</v>
      </c>
      <c r="L764" t="s">
        <v>1854</v>
      </c>
      <c r="M764" t="s">
        <v>1892</v>
      </c>
      <c r="N764" s="42">
        <v>119878056</v>
      </c>
      <c r="O764" s="42">
        <v>0</v>
      </c>
      <c r="P764" s="42">
        <v>82304991</v>
      </c>
      <c r="Q764" s="42">
        <v>19981314</v>
      </c>
      <c r="R764" s="42">
        <v>222164361</v>
      </c>
      <c r="T764" s="3">
        <f t="shared" si="56"/>
        <v>0</v>
      </c>
      <c r="U764" s="3">
        <f t="shared" si="57"/>
        <v>0</v>
      </c>
      <c r="V764" s="3">
        <f t="shared" si="58"/>
        <v>0</v>
      </c>
      <c r="W764" s="3">
        <f t="shared" si="59"/>
        <v>0</v>
      </c>
      <c r="X764" s="3">
        <f t="shared" si="60"/>
        <v>0</v>
      </c>
    </row>
    <row r="765" spans="1:24" x14ac:dyDescent="0.25">
      <c r="A765">
        <v>52585</v>
      </c>
      <c r="B765" t="s">
        <v>791</v>
      </c>
      <c r="C765" t="s">
        <v>834</v>
      </c>
      <c r="D765" t="s">
        <v>113</v>
      </c>
      <c r="E765" s="42">
        <v>271352932</v>
      </c>
      <c r="F765" s="42">
        <v>0</v>
      </c>
      <c r="G765" s="42">
        <v>110482672</v>
      </c>
      <c r="H765" s="42">
        <v>26641752</v>
      </c>
      <c r="I765" s="42">
        <v>408477356</v>
      </c>
      <c r="K765">
        <v>52585</v>
      </c>
      <c r="L765" t="s">
        <v>1854</v>
      </c>
      <c r="M765" t="s">
        <v>1893</v>
      </c>
      <c r="N765" s="42">
        <v>271352932</v>
      </c>
      <c r="O765" s="42">
        <v>0</v>
      </c>
      <c r="P765" s="42">
        <v>110482672</v>
      </c>
      <c r="Q765" s="42">
        <v>26641752</v>
      </c>
      <c r="R765" s="42">
        <v>408477356</v>
      </c>
      <c r="T765" s="3">
        <f t="shared" si="56"/>
        <v>0</v>
      </c>
      <c r="U765" s="3">
        <f t="shared" si="57"/>
        <v>0</v>
      </c>
      <c r="V765" s="3">
        <f t="shared" si="58"/>
        <v>0</v>
      </c>
      <c r="W765" s="3">
        <f t="shared" si="59"/>
        <v>0</v>
      </c>
      <c r="X765" s="3">
        <f t="shared" si="60"/>
        <v>0</v>
      </c>
    </row>
    <row r="766" spans="1:24" x14ac:dyDescent="0.25">
      <c r="A766">
        <v>52612</v>
      </c>
      <c r="B766" t="s">
        <v>791</v>
      </c>
      <c r="C766" t="s">
        <v>597</v>
      </c>
      <c r="D766" t="s">
        <v>113</v>
      </c>
      <c r="E766" s="42">
        <v>602155033</v>
      </c>
      <c r="F766" s="42">
        <v>0</v>
      </c>
      <c r="G766" s="42">
        <v>1016456316</v>
      </c>
      <c r="H766" s="42">
        <v>189822484</v>
      </c>
      <c r="I766" s="42">
        <v>1808433833</v>
      </c>
      <c r="K766">
        <v>52612</v>
      </c>
      <c r="L766" t="s">
        <v>1854</v>
      </c>
      <c r="M766" t="s">
        <v>1693</v>
      </c>
      <c r="N766" s="42">
        <v>602155033</v>
      </c>
      <c r="O766" s="42">
        <v>0</v>
      </c>
      <c r="P766" s="42">
        <v>1016456316</v>
      </c>
      <c r="Q766" s="42">
        <v>189822483</v>
      </c>
      <c r="R766" s="42">
        <v>1808433832</v>
      </c>
      <c r="T766" s="3">
        <f t="shared" si="56"/>
        <v>0</v>
      </c>
      <c r="U766" s="3">
        <f t="shared" si="57"/>
        <v>0</v>
      </c>
      <c r="V766" s="3">
        <f t="shared" si="58"/>
        <v>0</v>
      </c>
      <c r="W766" s="3">
        <f t="shared" si="59"/>
        <v>1</v>
      </c>
      <c r="X766" s="3">
        <f t="shared" si="60"/>
        <v>1</v>
      </c>
    </row>
    <row r="767" spans="1:24" x14ac:dyDescent="0.25">
      <c r="A767">
        <v>52621</v>
      </c>
      <c r="B767" t="s">
        <v>791</v>
      </c>
      <c r="C767" t="s">
        <v>835</v>
      </c>
      <c r="D767" t="s">
        <v>113</v>
      </c>
      <c r="E767" s="42">
        <v>396642589</v>
      </c>
      <c r="F767" s="42">
        <v>32234578</v>
      </c>
      <c r="G767" s="42">
        <v>141018484</v>
      </c>
      <c r="H767" s="42">
        <v>46623067</v>
      </c>
      <c r="I767" s="42">
        <v>616518718</v>
      </c>
      <c r="K767">
        <v>52621</v>
      </c>
      <c r="L767" t="s">
        <v>1854</v>
      </c>
      <c r="M767" t="s">
        <v>1894</v>
      </c>
      <c r="N767" s="42">
        <v>396642589</v>
      </c>
      <c r="O767" s="42">
        <v>32234578</v>
      </c>
      <c r="P767" s="42">
        <v>141018484</v>
      </c>
      <c r="Q767" s="42">
        <v>46623066</v>
      </c>
      <c r="R767" s="42">
        <v>616518717</v>
      </c>
      <c r="T767" s="3">
        <f t="shared" si="56"/>
        <v>0</v>
      </c>
      <c r="U767" s="3">
        <f t="shared" si="57"/>
        <v>0</v>
      </c>
      <c r="V767" s="3">
        <f t="shared" si="58"/>
        <v>0</v>
      </c>
      <c r="W767" s="3">
        <f t="shared" si="59"/>
        <v>1</v>
      </c>
      <c r="X767" s="3">
        <f t="shared" si="60"/>
        <v>1</v>
      </c>
    </row>
    <row r="768" spans="1:24" x14ac:dyDescent="0.25">
      <c r="A768">
        <v>52678</v>
      </c>
      <c r="B768" t="s">
        <v>791</v>
      </c>
      <c r="C768" t="s">
        <v>836</v>
      </c>
      <c r="D768" t="s">
        <v>113</v>
      </c>
      <c r="E768" s="42">
        <v>440730656</v>
      </c>
      <c r="F768" s="42">
        <v>12316662</v>
      </c>
      <c r="G768" s="42">
        <v>199468016</v>
      </c>
      <c r="H768" s="42">
        <v>63274162</v>
      </c>
      <c r="I768" s="42">
        <v>715789496</v>
      </c>
      <c r="K768">
        <v>52678</v>
      </c>
      <c r="L768" t="s">
        <v>1854</v>
      </c>
      <c r="M768" t="s">
        <v>1895</v>
      </c>
      <c r="N768" s="42">
        <v>440730656</v>
      </c>
      <c r="O768" s="42">
        <v>12316662</v>
      </c>
      <c r="P768" s="42">
        <v>199468016</v>
      </c>
      <c r="Q768" s="42">
        <v>63274161</v>
      </c>
      <c r="R768" s="42">
        <v>715789495</v>
      </c>
      <c r="T768" s="3">
        <f t="shared" si="56"/>
        <v>0</v>
      </c>
      <c r="U768" s="3">
        <f t="shared" si="57"/>
        <v>0</v>
      </c>
      <c r="V768" s="3">
        <f t="shared" si="58"/>
        <v>0</v>
      </c>
      <c r="W768" s="3">
        <f t="shared" si="59"/>
        <v>1</v>
      </c>
      <c r="X768" s="3">
        <f t="shared" si="60"/>
        <v>1</v>
      </c>
    </row>
    <row r="769" spans="1:24" x14ac:dyDescent="0.25">
      <c r="A769">
        <v>52683</v>
      </c>
      <c r="B769" t="s">
        <v>791</v>
      </c>
      <c r="C769" t="s">
        <v>837</v>
      </c>
      <c r="D769" t="s">
        <v>113</v>
      </c>
      <c r="E769" s="42">
        <v>264089681</v>
      </c>
      <c r="F769" s="42">
        <v>0</v>
      </c>
      <c r="G769" s="42">
        <v>138035665</v>
      </c>
      <c r="H769" s="42">
        <v>33302190</v>
      </c>
      <c r="I769" s="42">
        <v>435427536</v>
      </c>
      <c r="K769">
        <v>52683</v>
      </c>
      <c r="L769" t="s">
        <v>1854</v>
      </c>
      <c r="M769" t="s">
        <v>1896</v>
      </c>
      <c r="N769" s="42">
        <v>264089681</v>
      </c>
      <c r="O769" s="42">
        <v>0</v>
      </c>
      <c r="P769" s="42">
        <v>138035665</v>
      </c>
      <c r="Q769" s="42">
        <v>33302190</v>
      </c>
      <c r="R769" s="42">
        <v>435427536</v>
      </c>
      <c r="T769" s="3">
        <f t="shared" si="56"/>
        <v>0</v>
      </c>
      <c r="U769" s="3">
        <f t="shared" si="57"/>
        <v>0</v>
      </c>
      <c r="V769" s="3">
        <f t="shared" si="58"/>
        <v>0</v>
      </c>
      <c r="W769" s="3">
        <f t="shared" si="59"/>
        <v>0</v>
      </c>
      <c r="X769" s="3">
        <f t="shared" si="60"/>
        <v>0</v>
      </c>
    </row>
    <row r="770" spans="1:24" x14ac:dyDescent="0.25">
      <c r="A770">
        <v>52685</v>
      </c>
      <c r="B770" t="s">
        <v>791</v>
      </c>
      <c r="C770" t="s">
        <v>599</v>
      </c>
      <c r="D770" t="s">
        <v>113</v>
      </c>
      <c r="E770" s="42">
        <v>124988455</v>
      </c>
      <c r="F770" s="42">
        <v>0</v>
      </c>
      <c r="G770" s="42">
        <v>58598144</v>
      </c>
      <c r="H770" s="42">
        <v>13320876</v>
      </c>
      <c r="I770" s="42">
        <v>196907475</v>
      </c>
      <c r="K770">
        <v>52685</v>
      </c>
      <c r="L770" t="s">
        <v>1854</v>
      </c>
      <c r="M770" t="s">
        <v>1695</v>
      </c>
      <c r="N770" s="42">
        <v>124988455</v>
      </c>
      <c r="O770" s="42">
        <v>0</v>
      </c>
      <c r="P770" s="42">
        <v>58598144</v>
      </c>
      <c r="Q770" s="42">
        <v>13320876</v>
      </c>
      <c r="R770" s="42">
        <v>196907475</v>
      </c>
      <c r="T770" s="3">
        <f t="shared" si="56"/>
        <v>0</v>
      </c>
      <c r="U770" s="3">
        <f t="shared" si="57"/>
        <v>0</v>
      </c>
      <c r="V770" s="3">
        <f t="shared" si="58"/>
        <v>0</v>
      </c>
      <c r="W770" s="3">
        <f t="shared" si="59"/>
        <v>0</v>
      </c>
      <c r="X770" s="3">
        <f t="shared" si="60"/>
        <v>0</v>
      </c>
    </row>
    <row r="771" spans="1:24" x14ac:dyDescent="0.25">
      <c r="A771">
        <v>52687</v>
      </c>
      <c r="B771" t="s">
        <v>791</v>
      </c>
      <c r="C771" t="s">
        <v>838</v>
      </c>
      <c r="D771" t="s">
        <v>113</v>
      </c>
      <c r="E771" s="42">
        <v>284981101</v>
      </c>
      <c r="F771" s="42">
        <v>13775601</v>
      </c>
      <c r="G771" s="42">
        <v>205886870</v>
      </c>
      <c r="H771" s="42">
        <v>59943942</v>
      </c>
      <c r="I771" s="42">
        <v>564587514</v>
      </c>
      <c r="K771">
        <v>52687</v>
      </c>
      <c r="L771" t="s">
        <v>1854</v>
      </c>
      <c r="M771" t="s">
        <v>1897</v>
      </c>
      <c r="N771" s="42">
        <v>284981101</v>
      </c>
      <c r="O771" s="42">
        <v>13775601</v>
      </c>
      <c r="P771" s="42">
        <v>205886870</v>
      </c>
      <c r="Q771" s="42">
        <v>59943942</v>
      </c>
      <c r="R771" s="42">
        <v>564587514</v>
      </c>
      <c r="T771" s="3">
        <f t="shared" si="56"/>
        <v>0</v>
      </c>
      <c r="U771" s="3">
        <f t="shared" si="57"/>
        <v>0</v>
      </c>
      <c r="V771" s="3">
        <f t="shared" si="58"/>
        <v>0</v>
      </c>
      <c r="W771" s="3">
        <f t="shared" si="59"/>
        <v>0</v>
      </c>
      <c r="X771" s="3">
        <f t="shared" si="60"/>
        <v>0</v>
      </c>
    </row>
    <row r="772" spans="1:24" x14ac:dyDescent="0.25">
      <c r="A772">
        <v>52693</v>
      </c>
      <c r="B772" t="s">
        <v>791</v>
      </c>
      <c r="C772" t="s">
        <v>236</v>
      </c>
      <c r="D772" t="s">
        <v>113</v>
      </c>
      <c r="E772" s="42">
        <v>191579613</v>
      </c>
      <c r="F772" s="42">
        <v>0</v>
      </c>
      <c r="G772" s="42">
        <v>80410947</v>
      </c>
      <c r="H772" s="42">
        <v>19981314</v>
      </c>
      <c r="I772" s="42">
        <v>291971874</v>
      </c>
      <c r="K772">
        <v>52693</v>
      </c>
      <c r="L772" t="s">
        <v>1854</v>
      </c>
      <c r="M772" t="s">
        <v>1373</v>
      </c>
      <c r="N772" s="42">
        <v>191579613</v>
      </c>
      <c r="O772" s="42">
        <v>0</v>
      </c>
      <c r="P772" s="42">
        <v>80410947</v>
      </c>
      <c r="Q772" s="42">
        <v>19981314</v>
      </c>
      <c r="R772" s="42">
        <v>291971874</v>
      </c>
      <c r="T772" s="3">
        <f t="shared" ref="T772:T835" si="61">E772-N772</f>
        <v>0</v>
      </c>
      <c r="U772" s="3">
        <f t="shared" ref="U772:U835" si="62">F772-O772</f>
        <v>0</v>
      </c>
      <c r="V772" s="3">
        <f t="shared" ref="V772:V835" si="63">G772-P772</f>
        <v>0</v>
      </c>
      <c r="W772" s="3">
        <f t="shared" ref="W772:W835" si="64">H772-Q772</f>
        <v>0</v>
      </c>
      <c r="X772" s="3">
        <f t="shared" ref="X772:X835" si="65">I772-R772</f>
        <v>0</v>
      </c>
    </row>
    <row r="773" spans="1:24" x14ac:dyDescent="0.25">
      <c r="A773">
        <v>52694</v>
      </c>
      <c r="B773" t="s">
        <v>791</v>
      </c>
      <c r="C773" t="s">
        <v>839</v>
      </c>
      <c r="D773" t="s">
        <v>113</v>
      </c>
      <c r="E773" s="42">
        <v>87122482</v>
      </c>
      <c r="F773" s="42">
        <v>0</v>
      </c>
      <c r="G773" s="42">
        <v>59239264</v>
      </c>
      <c r="H773" s="42">
        <v>13320876</v>
      </c>
      <c r="I773" s="42">
        <v>159682622</v>
      </c>
      <c r="K773">
        <v>52694</v>
      </c>
      <c r="L773" t="s">
        <v>1854</v>
      </c>
      <c r="M773" t="s">
        <v>1898</v>
      </c>
      <c r="N773" s="42">
        <v>87122482</v>
      </c>
      <c r="O773" s="42">
        <v>0</v>
      </c>
      <c r="P773" s="42">
        <v>59239264</v>
      </c>
      <c r="Q773" s="42">
        <v>13320876</v>
      </c>
      <c r="R773" s="42">
        <v>159682622</v>
      </c>
      <c r="T773" s="3">
        <f t="shared" si="61"/>
        <v>0</v>
      </c>
      <c r="U773" s="3">
        <f t="shared" si="62"/>
        <v>0</v>
      </c>
      <c r="V773" s="3">
        <f t="shared" si="63"/>
        <v>0</v>
      </c>
      <c r="W773" s="3">
        <f t="shared" si="64"/>
        <v>0</v>
      </c>
      <c r="X773" s="3">
        <f t="shared" si="65"/>
        <v>0</v>
      </c>
    </row>
    <row r="774" spans="1:24" x14ac:dyDescent="0.25">
      <c r="A774">
        <v>52696</v>
      </c>
      <c r="B774" t="s">
        <v>791</v>
      </c>
      <c r="C774" t="s">
        <v>840</v>
      </c>
      <c r="D774" t="s">
        <v>113</v>
      </c>
      <c r="E774" s="42">
        <v>382878474</v>
      </c>
      <c r="F774" s="42">
        <v>0</v>
      </c>
      <c r="G774" s="42">
        <v>128774091</v>
      </c>
      <c r="H774" s="42">
        <v>19981314</v>
      </c>
      <c r="I774" s="42">
        <v>531633879</v>
      </c>
      <c r="K774">
        <v>52696</v>
      </c>
      <c r="L774" t="s">
        <v>1854</v>
      </c>
      <c r="M774" t="s">
        <v>1295</v>
      </c>
      <c r="N774" s="42">
        <v>382878474</v>
      </c>
      <c r="O774" s="42">
        <v>0</v>
      </c>
      <c r="P774" s="42">
        <v>128774091</v>
      </c>
      <c r="Q774" s="42">
        <v>19981314</v>
      </c>
      <c r="R774" s="42">
        <v>531633879</v>
      </c>
      <c r="T774" s="3">
        <f t="shared" si="61"/>
        <v>0</v>
      </c>
      <c r="U774" s="3">
        <f t="shared" si="62"/>
        <v>0</v>
      </c>
      <c r="V774" s="3">
        <f t="shared" si="63"/>
        <v>0</v>
      </c>
      <c r="W774" s="3">
        <f t="shared" si="64"/>
        <v>0</v>
      </c>
      <c r="X774" s="3">
        <f t="shared" si="65"/>
        <v>0</v>
      </c>
    </row>
    <row r="775" spans="1:24" x14ac:dyDescent="0.25">
      <c r="A775">
        <v>52699</v>
      </c>
      <c r="B775" t="s">
        <v>791</v>
      </c>
      <c r="C775" t="s">
        <v>841</v>
      </c>
      <c r="D775" t="s">
        <v>113</v>
      </c>
      <c r="E775" s="42">
        <v>177615724</v>
      </c>
      <c r="F775" s="42">
        <v>6974236</v>
      </c>
      <c r="G775" s="42">
        <v>1438840479</v>
      </c>
      <c r="H775" s="42">
        <v>173171388</v>
      </c>
      <c r="I775" s="42">
        <v>1796601827</v>
      </c>
      <c r="K775">
        <v>52699</v>
      </c>
      <c r="L775" t="s">
        <v>1854</v>
      </c>
      <c r="M775" t="s">
        <v>1899</v>
      </c>
      <c r="N775" s="42">
        <v>177615724</v>
      </c>
      <c r="O775" s="42">
        <v>6974236</v>
      </c>
      <c r="P775" s="42">
        <v>1438840479</v>
      </c>
      <c r="Q775" s="42">
        <v>173171388</v>
      </c>
      <c r="R775" s="42">
        <v>1796601827</v>
      </c>
      <c r="T775" s="3">
        <f t="shared" si="61"/>
        <v>0</v>
      </c>
      <c r="U775" s="3">
        <f t="shared" si="62"/>
        <v>0</v>
      </c>
      <c r="V775" s="3">
        <f t="shared" si="63"/>
        <v>0</v>
      </c>
      <c r="W775" s="3">
        <f t="shared" si="64"/>
        <v>0</v>
      </c>
      <c r="X775" s="3">
        <f t="shared" si="65"/>
        <v>0</v>
      </c>
    </row>
    <row r="776" spans="1:24" x14ac:dyDescent="0.25">
      <c r="A776">
        <v>52720</v>
      </c>
      <c r="B776" t="s">
        <v>791</v>
      </c>
      <c r="C776" t="s">
        <v>842</v>
      </c>
      <c r="D776" t="s">
        <v>113</v>
      </c>
      <c r="E776" s="42">
        <v>103465072</v>
      </c>
      <c r="F776" s="42">
        <v>0</v>
      </c>
      <c r="G776" s="42">
        <v>91515516</v>
      </c>
      <c r="H776" s="42">
        <v>19981314</v>
      </c>
      <c r="I776" s="42">
        <v>214961902</v>
      </c>
      <c r="K776">
        <v>52720</v>
      </c>
      <c r="L776" t="s">
        <v>1854</v>
      </c>
      <c r="M776" t="s">
        <v>1900</v>
      </c>
      <c r="N776" s="42">
        <v>103465072</v>
      </c>
      <c r="O776" s="42">
        <v>0</v>
      </c>
      <c r="P776" s="42">
        <v>91515516</v>
      </c>
      <c r="Q776" s="42">
        <v>19981314</v>
      </c>
      <c r="R776" s="42">
        <v>214961902</v>
      </c>
      <c r="T776" s="3">
        <f t="shared" si="61"/>
        <v>0</v>
      </c>
      <c r="U776" s="3">
        <f t="shared" si="62"/>
        <v>0</v>
      </c>
      <c r="V776" s="3">
        <f t="shared" si="63"/>
        <v>0</v>
      </c>
      <c r="W776" s="3">
        <f t="shared" si="64"/>
        <v>0</v>
      </c>
      <c r="X776" s="3">
        <f t="shared" si="65"/>
        <v>0</v>
      </c>
    </row>
    <row r="777" spans="1:24" x14ac:dyDescent="0.25">
      <c r="A777">
        <v>52786</v>
      </c>
      <c r="B777" t="s">
        <v>791</v>
      </c>
      <c r="C777" t="s">
        <v>843</v>
      </c>
      <c r="D777" t="s">
        <v>113</v>
      </c>
      <c r="E777" s="42">
        <v>276390706</v>
      </c>
      <c r="F777" s="42">
        <v>10709202</v>
      </c>
      <c r="G777" s="42">
        <v>196097762</v>
      </c>
      <c r="H777" s="42">
        <v>46623066</v>
      </c>
      <c r="I777" s="42">
        <v>529820736</v>
      </c>
      <c r="K777">
        <v>52786</v>
      </c>
      <c r="L777" t="s">
        <v>1854</v>
      </c>
      <c r="M777" t="s">
        <v>1901</v>
      </c>
      <c r="N777" s="42">
        <v>276390706</v>
      </c>
      <c r="O777" s="42">
        <v>10709202</v>
      </c>
      <c r="P777" s="42">
        <v>196097762</v>
      </c>
      <c r="Q777" s="42">
        <v>46623066</v>
      </c>
      <c r="R777" s="42">
        <v>529820736</v>
      </c>
      <c r="T777" s="3">
        <f t="shared" si="61"/>
        <v>0</v>
      </c>
      <c r="U777" s="3">
        <f t="shared" si="62"/>
        <v>0</v>
      </c>
      <c r="V777" s="3">
        <f t="shared" si="63"/>
        <v>0</v>
      </c>
      <c r="W777" s="3">
        <f t="shared" si="64"/>
        <v>0</v>
      </c>
      <c r="X777" s="3">
        <f t="shared" si="65"/>
        <v>0</v>
      </c>
    </row>
    <row r="778" spans="1:24" x14ac:dyDescent="0.25">
      <c r="A778">
        <v>52788</v>
      </c>
      <c r="B778" t="s">
        <v>791</v>
      </c>
      <c r="C778" t="s">
        <v>844</v>
      </c>
      <c r="D778" t="s">
        <v>113</v>
      </c>
      <c r="E778" s="42">
        <v>143694009</v>
      </c>
      <c r="F778" s="42">
        <v>0</v>
      </c>
      <c r="G778" s="42">
        <v>118355412</v>
      </c>
      <c r="H778" s="42">
        <v>26641752</v>
      </c>
      <c r="I778" s="42">
        <v>288691173</v>
      </c>
      <c r="K778">
        <v>52788</v>
      </c>
      <c r="L778" t="s">
        <v>1854</v>
      </c>
      <c r="M778" t="s">
        <v>1902</v>
      </c>
      <c r="N778" s="42">
        <v>143694009</v>
      </c>
      <c r="O778" s="42">
        <v>0</v>
      </c>
      <c r="P778" s="42">
        <v>118355412</v>
      </c>
      <c r="Q778" s="42">
        <v>26641752</v>
      </c>
      <c r="R778" s="42">
        <v>288691173</v>
      </c>
      <c r="T778" s="3">
        <f t="shared" si="61"/>
        <v>0</v>
      </c>
      <c r="U778" s="3">
        <f t="shared" si="62"/>
        <v>0</v>
      </c>
      <c r="V778" s="3">
        <f t="shared" si="63"/>
        <v>0</v>
      </c>
      <c r="W778" s="3">
        <f t="shared" si="64"/>
        <v>0</v>
      </c>
      <c r="X778" s="3">
        <f t="shared" si="65"/>
        <v>0</v>
      </c>
    </row>
    <row r="779" spans="1:24" x14ac:dyDescent="0.25">
      <c r="A779">
        <v>52835</v>
      </c>
      <c r="B779" t="s">
        <v>845</v>
      </c>
      <c r="C779" t="s">
        <v>846</v>
      </c>
      <c r="D779" t="s">
        <v>113</v>
      </c>
      <c r="E779" s="42">
        <v>4848419096</v>
      </c>
      <c r="F779" s="42">
        <v>0</v>
      </c>
      <c r="G779" s="42">
        <v>1979971968</v>
      </c>
      <c r="H779" s="42">
        <v>586118551</v>
      </c>
      <c r="I779" s="42">
        <v>7414509615</v>
      </c>
      <c r="K779">
        <v>52835</v>
      </c>
      <c r="L779" t="s">
        <v>1854</v>
      </c>
      <c r="M779" t="s">
        <v>845</v>
      </c>
      <c r="N779" s="42">
        <v>4848419096</v>
      </c>
      <c r="O779" s="42">
        <v>0</v>
      </c>
      <c r="P779" s="42">
        <v>1979971968</v>
      </c>
      <c r="Q779" s="42">
        <v>586118544</v>
      </c>
      <c r="R779" s="42">
        <v>7414509608</v>
      </c>
      <c r="T779" s="3">
        <f t="shared" si="61"/>
        <v>0</v>
      </c>
      <c r="U779" s="3">
        <f t="shared" si="62"/>
        <v>0</v>
      </c>
      <c r="V779" s="3">
        <f t="shared" si="63"/>
        <v>0</v>
      </c>
      <c r="W779" s="3">
        <f t="shared" si="64"/>
        <v>7</v>
      </c>
      <c r="X779" s="3">
        <f t="shared" si="65"/>
        <v>7</v>
      </c>
    </row>
    <row r="780" spans="1:24" x14ac:dyDescent="0.25">
      <c r="A780">
        <v>52838</v>
      </c>
      <c r="B780" t="s">
        <v>791</v>
      </c>
      <c r="C780" t="s">
        <v>847</v>
      </c>
      <c r="D780" t="s">
        <v>113</v>
      </c>
      <c r="E780" s="42">
        <v>631653755</v>
      </c>
      <c r="F780" s="42">
        <v>40317681</v>
      </c>
      <c r="G780" s="42">
        <v>710842746</v>
      </c>
      <c r="H780" s="42">
        <v>159850513</v>
      </c>
      <c r="I780" s="42">
        <v>1542664695</v>
      </c>
      <c r="K780">
        <v>52838</v>
      </c>
      <c r="L780" t="s">
        <v>1854</v>
      </c>
      <c r="M780" t="s">
        <v>1903</v>
      </c>
      <c r="N780" s="42">
        <v>631653755</v>
      </c>
      <c r="O780" s="42">
        <v>40317681</v>
      </c>
      <c r="P780" s="42">
        <v>710842746</v>
      </c>
      <c r="Q780" s="42">
        <v>159850512</v>
      </c>
      <c r="R780" s="42">
        <v>1542664694</v>
      </c>
      <c r="T780" s="3">
        <f t="shared" si="61"/>
        <v>0</v>
      </c>
      <c r="U780" s="3">
        <f t="shared" si="62"/>
        <v>0</v>
      </c>
      <c r="V780" s="3">
        <f t="shared" si="63"/>
        <v>0</v>
      </c>
      <c r="W780" s="3">
        <f t="shared" si="64"/>
        <v>1</v>
      </c>
      <c r="X780" s="3">
        <f t="shared" si="65"/>
        <v>1</v>
      </c>
    </row>
    <row r="781" spans="1:24" x14ac:dyDescent="0.25">
      <c r="A781">
        <v>52885</v>
      </c>
      <c r="B781" t="s">
        <v>791</v>
      </c>
      <c r="C781" t="s">
        <v>848</v>
      </c>
      <c r="D781" t="s">
        <v>113</v>
      </c>
      <c r="E781" s="42">
        <v>158787952</v>
      </c>
      <c r="F781" s="42">
        <v>2725496</v>
      </c>
      <c r="G781" s="42">
        <v>85556886</v>
      </c>
      <c r="H781" s="42">
        <v>19981314</v>
      </c>
      <c r="I781" s="42">
        <v>267051648</v>
      </c>
      <c r="K781">
        <v>52885</v>
      </c>
      <c r="L781" t="s">
        <v>1854</v>
      </c>
      <c r="M781" t="s">
        <v>1904</v>
      </c>
      <c r="N781" s="42">
        <v>158787952</v>
      </c>
      <c r="O781" s="42">
        <v>2725496</v>
      </c>
      <c r="P781" s="42">
        <v>85556886</v>
      </c>
      <c r="Q781" s="42">
        <v>19981314</v>
      </c>
      <c r="R781" s="42">
        <v>267051648</v>
      </c>
      <c r="T781" s="3">
        <f t="shared" si="61"/>
        <v>0</v>
      </c>
      <c r="U781" s="3">
        <f t="shared" si="62"/>
        <v>0</v>
      </c>
      <c r="V781" s="3">
        <f t="shared" si="63"/>
        <v>0</v>
      </c>
      <c r="W781" s="3">
        <f t="shared" si="64"/>
        <v>0</v>
      </c>
      <c r="X781" s="3">
        <f t="shared" si="65"/>
        <v>0</v>
      </c>
    </row>
    <row r="782" spans="1:24" x14ac:dyDescent="0.25">
      <c r="A782">
        <v>54001</v>
      </c>
      <c r="B782" t="s">
        <v>849</v>
      </c>
      <c r="C782" t="s">
        <v>850</v>
      </c>
      <c r="D782" t="s">
        <v>851</v>
      </c>
      <c r="E782" s="42">
        <v>9187404380</v>
      </c>
      <c r="F782" s="42">
        <v>434885665</v>
      </c>
      <c r="G782" s="42">
        <v>1252284492</v>
      </c>
      <c r="H782" s="42">
        <v>379644967</v>
      </c>
      <c r="I782" s="42">
        <v>11254219504</v>
      </c>
      <c r="K782">
        <v>54001</v>
      </c>
      <c r="L782" t="s">
        <v>1905</v>
      </c>
      <c r="M782" t="s">
        <v>1906</v>
      </c>
      <c r="N782" s="42">
        <v>9187404380</v>
      </c>
      <c r="O782" s="42">
        <v>434885665</v>
      </c>
      <c r="P782" s="42">
        <v>1252284492</v>
      </c>
      <c r="Q782" s="42">
        <v>379644966</v>
      </c>
      <c r="R782" s="42">
        <v>11254219503</v>
      </c>
      <c r="T782" s="3">
        <f t="shared" si="61"/>
        <v>0</v>
      </c>
      <c r="U782" s="3">
        <f t="shared" si="62"/>
        <v>0</v>
      </c>
      <c r="V782" s="3">
        <f t="shared" si="63"/>
        <v>0</v>
      </c>
      <c r="W782" s="3">
        <f t="shared" si="64"/>
        <v>1</v>
      </c>
      <c r="X782" s="3">
        <f t="shared" si="65"/>
        <v>1</v>
      </c>
    </row>
    <row r="783" spans="1:24" x14ac:dyDescent="0.25">
      <c r="A783">
        <v>54003</v>
      </c>
      <c r="B783" t="s">
        <v>852</v>
      </c>
      <c r="C783" t="s">
        <v>853</v>
      </c>
      <c r="D783" t="s">
        <v>851</v>
      </c>
      <c r="E783" s="42">
        <v>814014419</v>
      </c>
      <c r="F783" s="42">
        <v>19806224</v>
      </c>
      <c r="G783" s="42">
        <v>422472518</v>
      </c>
      <c r="H783" s="42">
        <v>126548324</v>
      </c>
      <c r="I783" s="42">
        <v>1382841485</v>
      </c>
      <c r="K783">
        <v>54003</v>
      </c>
      <c r="L783" t="s">
        <v>1905</v>
      </c>
      <c r="M783" t="s">
        <v>1907</v>
      </c>
      <c r="N783" s="42">
        <v>814014419</v>
      </c>
      <c r="O783" s="42">
        <v>19806224</v>
      </c>
      <c r="P783" s="42">
        <v>422472518</v>
      </c>
      <c r="Q783" s="42">
        <v>126548322</v>
      </c>
      <c r="R783" s="42">
        <v>1382841483</v>
      </c>
      <c r="T783" s="3">
        <f t="shared" si="61"/>
        <v>0</v>
      </c>
      <c r="U783" s="3">
        <f t="shared" si="62"/>
        <v>0</v>
      </c>
      <c r="V783" s="3">
        <f t="shared" si="63"/>
        <v>0</v>
      </c>
      <c r="W783" s="3">
        <f t="shared" si="64"/>
        <v>2</v>
      </c>
      <c r="X783" s="3">
        <f t="shared" si="65"/>
        <v>2</v>
      </c>
    </row>
    <row r="784" spans="1:24" x14ac:dyDescent="0.25">
      <c r="A784">
        <v>54051</v>
      </c>
      <c r="B784" t="s">
        <v>852</v>
      </c>
      <c r="C784" t="s">
        <v>854</v>
      </c>
      <c r="D784" t="s">
        <v>851</v>
      </c>
      <c r="E784" s="42">
        <v>209692919</v>
      </c>
      <c r="F784" s="42">
        <v>5361470</v>
      </c>
      <c r="G784" s="42">
        <v>120249215</v>
      </c>
      <c r="H784" s="42">
        <v>39962629</v>
      </c>
      <c r="I784" s="42">
        <v>375266233</v>
      </c>
      <c r="K784">
        <v>54051</v>
      </c>
      <c r="L784" t="s">
        <v>1905</v>
      </c>
      <c r="M784" t="s">
        <v>1908</v>
      </c>
      <c r="N784" s="42">
        <v>209692919</v>
      </c>
      <c r="O784" s="42">
        <v>5361470</v>
      </c>
      <c r="P784" s="42">
        <v>120249215</v>
      </c>
      <c r="Q784" s="42">
        <v>39962628</v>
      </c>
      <c r="R784" s="42">
        <v>375266232</v>
      </c>
      <c r="T784" s="3">
        <f t="shared" si="61"/>
        <v>0</v>
      </c>
      <c r="U784" s="3">
        <f t="shared" si="62"/>
        <v>0</v>
      </c>
      <c r="V784" s="3">
        <f t="shared" si="63"/>
        <v>0</v>
      </c>
      <c r="W784" s="3">
        <f t="shared" si="64"/>
        <v>1</v>
      </c>
      <c r="X784" s="3">
        <f t="shared" si="65"/>
        <v>1</v>
      </c>
    </row>
    <row r="785" spans="1:24" x14ac:dyDescent="0.25">
      <c r="A785">
        <v>54099</v>
      </c>
      <c r="B785" t="s">
        <v>852</v>
      </c>
      <c r="C785" t="s">
        <v>855</v>
      </c>
      <c r="D785" t="s">
        <v>851</v>
      </c>
      <c r="E785" s="42">
        <v>140188036</v>
      </c>
      <c r="F785" s="42">
        <v>2071808</v>
      </c>
      <c r="G785" s="42">
        <v>78753376</v>
      </c>
      <c r="H785" s="42">
        <v>19981314</v>
      </c>
      <c r="I785" s="42">
        <v>240994534</v>
      </c>
      <c r="K785">
        <v>54099</v>
      </c>
      <c r="L785" t="s">
        <v>1905</v>
      </c>
      <c r="M785" t="s">
        <v>1909</v>
      </c>
      <c r="N785" s="42">
        <v>140188036</v>
      </c>
      <c r="O785" s="42">
        <v>2071808</v>
      </c>
      <c r="P785" s="42">
        <v>78753376</v>
      </c>
      <c r="Q785" s="42">
        <v>19981314</v>
      </c>
      <c r="R785" s="42">
        <v>240994534</v>
      </c>
      <c r="T785" s="3">
        <f t="shared" si="61"/>
        <v>0</v>
      </c>
      <c r="U785" s="3">
        <f t="shared" si="62"/>
        <v>0</v>
      </c>
      <c r="V785" s="3">
        <f t="shared" si="63"/>
        <v>0</v>
      </c>
      <c r="W785" s="3">
        <f t="shared" si="64"/>
        <v>0</v>
      </c>
      <c r="X785" s="3">
        <f t="shared" si="65"/>
        <v>0</v>
      </c>
    </row>
    <row r="786" spans="1:24" x14ac:dyDescent="0.25">
      <c r="A786">
        <v>54109</v>
      </c>
      <c r="B786" t="s">
        <v>852</v>
      </c>
      <c r="C786" t="s">
        <v>856</v>
      </c>
      <c r="D786" t="s">
        <v>851</v>
      </c>
      <c r="E786" s="42">
        <v>152325222</v>
      </c>
      <c r="F786" s="42">
        <v>2475425</v>
      </c>
      <c r="G786" s="42">
        <v>133059164</v>
      </c>
      <c r="H786" s="42">
        <v>26641752</v>
      </c>
      <c r="I786" s="42">
        <v>314501563</v>
      </c>
      <c r="K786">
        <v>54109</v>
      </c>
      <c r="L786" t="s">
        <v>1905</v>
      </c>
      <c r="M786" t="s">
        <v>1910</v>
      </c>
      <c r="N786" s="42">
        <v>152325222</v>
      </c>
      <c r="O786" s="42">
        <v>2475425</v>
      </c>
      <c r="P786" s="42">
        <v>133059164</v>
      </c>
      <c r="Q786" s="42">
        <v>26641752</v>
      </c>
      <c r="R786" s="42">
        <v>314501563</v>
      </c>
      <c r="T786" s="3">
        <f t="shared" si="61"/>
        <v>0</v>
      </c>
      <c r="U786" s="3">
        <f t="shared" si="62"/>
        <v>0</v>
      </c>
      <c r="V786" s="3">
        <f t="shared" si="63"/>
        <v>0</v>
      </c>
      <c r="W786" s="3">
        <f t="shared" si="64"/>
        <v>0</v>
      </c>
      <c r="X786" s="3">
        <f t="shared" si="65"/>
        <v>0</v>
      </c>
    </row>
    <row r="787" spans="1:24" x14ac:dyDescent="0.25">
      <c r="A787">
        <v>54125</v>
      </c>
      <c r="B787" t="s">
        <v>852</v>
      </c>
      <c r="C787" t="s">
        <v>857</v>
      </c>
      <c r="D787" t="s">
        <v>851</v>
      </c>
      <c r="E787" s="42">
        <v>55293503</v>
      </c>
      <c r="F787" s="42">
        <v>1895542</v>
      </c>
      <c r="G787" s="42">
        <v>54292822</v>
      </c>
      <c r="H787" s="42">
        <v>13320876</v>
      </c>
      <c r="I787" s="42">
        <v>124802743</v>
      </c>
      <c r="K787">
        <v>54125</v>
      </c>
      <c r="L787" t="s">
        <v>1905</v>
      </c>
      <c r="M787" t="s">
        <v>1911</v>
      </c>
      <c r="N787" s="42">
        <v>55293503</v>
      </c>
      <c r="O787" s="42">
        <v>1895542</v>
      </c>
      <c r="P787" s="42">
        <v>54292822</v>
      </c>
      <c r="Q787" s="42">
        <v>13320876</v>
      </c>
      <c r="R787" s="42">
        <v>124802743</v>
      </c>
      <c r="T787" s="3">
        <f t="shared" si="61"/>
        <v>0</v>
      </c>
      <c r="U787" s="3">
        <f t="shared" si="62"/>
        <v>0</v>
      </c>
      <c r="V787" s="3">
        <f t="shared" si="63"/>
        <v>0</v>
      </c>
      <c r="W787" s="3">
        <f t="shared" si="64"/>
        <v>0</v>
      </c>
      <c r="X787" s="3">
        <f t="shared" si="65"/>
        <v>0</v>
      </c>
    </row>
    <row r="788" spans="1:24" x14ac:dyDescent="0.25">
      <c r="A788">
        <v>54128</v>
      </c>
      <c r="B788" t="s">
        <v>852</v>
      </c>
      <c r="C788" t="s">
        <v>858</v>
      </c>
      <c r="D788" t="s">
        <v>851</v>
      </c>
      <c r="E788" s="42">
        <v>207302210</v>
      </c>
      <c r="F788" s="42">
        <v>6540345</v>
      </c>
      <c r="G788" s="42">
        <v>145697322</v>
      </c>
      <c r="H788" s="42">
        <v>33302190</v>
      </c>
      <c r="I788" s="42">
        <v>392842067</v>
      </c>
      <c r="K788">
        <v>54128</v>
      </c>
      <c r="L788" t="s">
        <v>1905</v>
      </c>
      <c r="M788" t="s">
        <v>1912</v>
      </c>
      <c r="N788" s="42">
        <v>207302210</v>
      </c>
      <c r="O788" s="42">
        <v>6540345</v>
      </c>
      <c r="P788" s="42">
        <v>145697322</v>
      </c>
      <c r="Q788" s="42">
        <v>33302190</v>
      </c>
      <c r="R788" s="42">
        <v>392842067</v>
      </c>
      <c r="T788" s="3">
        <f t="shared" si="61"/>
        <v>0</v>
      </c>
      <c r="U788" s="3">
        <f t="shared" si="62"/>
        <v>0</v>
      </c>
      <c r="V788" s="3">
        <f t="shared" si="63"/>
        <v>0</v>
      </c>
      <c r="W788" s="3">
        <f t="shared" si="64"/>
        <v>0</v>
      </c>
      <c r="X788" s="3">
        <f t="shared" si="65"/>
        <v>0</v>
      </c>
    </row>
    <row r="789" spans="1:24" x14ac:dyDescent="0.25">
      <c r="A789">
        <v>54172</v>
      </c>
      <c r="B789" t="s">
        <v>852</v>
      </c>
      <c r="C789" t="s">
        <v>859</v>
      </c>
      <c r="D789" t="s">
        <v>851</v>
      </c>
      <c r="E789" s="42">
        <v>348019561</v>
      </c>
      <c r="F789" s="42">
        <v>12807845</v>
      </c>
      <c r="G789" s="42">
        <v>155950370</v>
      </c>
      <c r="H789" s="42">
        <v>39962628</v>
      </c>
      <c r="I789" s="42">
        <v>556740404</v>
      </c>
      <c r="K789">
        <v>54172</v>
      </c>
      <c r="L789" t="s">
        <v>1905</v>
      </c>
      <c r="M789" t="s">
        <v>1913</v>
      </c>
      <c r="N789" s="42">
        <v>348019561</v>
      </c>
      <c r="O789" s="42">
        <v>12807845</v>
      </c>
      <c r="P789" s="42">
        <v>155950370</v>
      </c>
      <c r="Q789" s="42">
        <v>39962628</v>
      </c>
      <c r="R789" s="42">
        <v>556740404</v>
      </c>
      <c r="T789" s="3">
        <f t="shared" si="61"/>
        <v>0</v>
      </c>
      <c r="U789" s="3">
        <f t="shared" si="62"/>
        <v>0</v>
      </c>
      <c r="V789" s="3">
        <f t="shared" si="63"/>
        <v>0</v>
      </c>
      <c r="W789" s="3">
        <f t="shared" si="64"/>
        <v>0</v>
      </c>
      <c r="X789" s="3">
        <f t="shared" si="65"/>
        <v>0</v>
      </c>
    </row>
    <row r="790" spans="1:24" x14ac:dyDescent="0.25">
      <c r="A790">
        <v>54174</v>
      </c>
      <c r="B790" t="s">
        <v>852</v>
      </c>
      <c r="C790" t="s">
        <v>860</v>
      </c>
      <c r="D790" t="s">
        <v>851</v>
      </c>
      <c r="E790" s="42">
        <v>256491920</v>
      </c>
      <c r="F790" s="42">
        <v>8620205</v>
      </c>
      <c r="G790" s="42">
        <v>170085750</v>
      </c>
      <c r="H790" s="42">
        <v>36632409</v>
      </c>
      <c r="I790" s="42">
        <v>471830284</v>
      </c>
      <c r="K790">
        <v>54174</v>
      </c>
      <c r="L790" t="s">
        <v>1905</v>
      </c>
      <c r="M790" t="s">
        <v>1914</v>
      </c>
      <c r="N790" s="42">
        <v>256491920</v>
      </c>
      <c r="O790" s="42">
        <v>8620205</v>
      </c>
      <c r="P790" s="42">
        <v>170085750</v>
      </c>
      <c r="Q790" s="42">
        <v>36632409</v>
      </c>
      <c r="R790" s="42">
        <v>471830284</v>
      </c>
      <c r="T790" s="3">
        <f t="shared" si="61"/>
        <v>0</v>
      </c>
      <c r="U790" s="3">
        <f t="shared" si="62"/>
        <v>0</v>
      </c>
      <c r="V790" s="3">
        <f t="shared" si="63"/>
        <v>0</v>
      </c>
      <c r="W790" s="3">
        <f t="shared" si="64"/>
        <v>0</v>
      </c>
      <c r="X790" s="3">
        <f t="shared" si="65"/>
        <v>0</v>
      </c>
    </row>
    <row r="791" spans="1:24" x14ac:dyDescent="0.25">
      <c r="A791">
        <v>54206</v>
      </c>
      <c r="B791" t="s">
        <v>852</v>
      </c>
      <c r="C791" t="s">
        <v>861</v>
      </c>
      <c r="D791" t="s">
        <v>851</v>
      </c>
      <c r="E791" s="42">
        <v>604285535</v>
      </c>
      <c r="F791" s="42">
        <v>5662704</v>
      </c>
      <c r="G791" s="42">
        <v>286821378</v>
      </c>
      <c r="H791" s="42">
        <v>99906572</v>
      </c>
      <c r="I791" s="42">
        <v>996676189</v>
      </c>
      <c r="K791">
        <v>54206</v>
      </c>
      <c r="L791" t="s">
        <v>1905</v>
      </c>
      <c r="M791" t="s">
        <v>1915</v>
      </c>
      <c r="N791" s="42">
        <v>604285535</v>
      </c>
      <c r="O791" s="42">
        <v>5662704</v>
      </c>
      <c r="P791" s="42">
        <v>286821378</v>
      </c>
      <c r="Q791" s="42">
        <v>99906570</v>
      </c>
      <c r="R791" s="42">
        <v>996676187</v>
      </c>
      <c r="T791" s="3">
        <f t="shared" si="61"/>
        <v>0</v>
      </c>
      <c r="U791" s="3">
        <f t="shared" si="62"/>
        <v>0</v>
      </c>
      <c r="V791" s="3">
        <f t="shared" si="63"/>
        <v>0</v>
      </c>
      <c r="W791" s="3">
        <f t="shared" si="64"/>
        <v>2</v>
      </c>
      <c r="X791" s="3">
        <f t="shared" si="65"/>
        <v>2</v>
      </c>
    </row>
    <row r="792" spans="1:24" x14ac:dyDescent="0.25">
      <c r="A792">
        <v>54223</v>
      </c>
      <c r="B792" t="s">
        <v>852</v>
      </c>
      <c r="C792" t="s">
        <v>862</v>
      </c>
      <c r="D792" t="s">
        <v>851</v>
      </c>
      <c r="E792" s="42">
        <v>166785040</v>
      </c>
      <c r="F792" s="42">
        <v>4892704</v>
      </c>
      <c r="G792" s="42">
        <v>159471597</v>
      </c>
      <c r="H792" s="42">
        <v>33302190</v>
      </c>
      <c r="I792" s="42">
        <v>364451531</v>
      </c>
      <c r="K792">
        <v>54223</v>
      </c>
      <c r="L792" t="s">
        <v>1905</v>
      </c>
      <c r="M792" t="s">
        <v>1916</v>
      </c>
      <c r="N792" s="42">
        <v>166785040</v>
      </c>
      <c r="O792" s="42">
        <v>4892704</v>
      </c>
      <c r="P792" s="42">
        <v>159471597</v>
      </c>
      <c r="Q792" s="42">
        <v>33302190</v>
      </c>
      <c r="R792" s="42">
        <v>364451531</v>
      </c>
      <c r="T792" s="3">
        <f t="shared" si="61"/>
        <v>0</v>
      </c>
      <c r="U792" s="3">
        <f t="shared" si="62"/>
        <v>0</v>
      </c>
      <c r="V792" s="3">
        <f t="shared" si="63"/>
        <v>0</v>
      </c>
      <c r="W792" s="3">
        <f t="shared" si="64"/>
        <v>0</v>
      </c>
      <c r="X792" s="3">
        <f t="shared" si="65"/>
        <v>0</v>
      </c>
    </row>
    <row r="793" spans="1:24" x14ac:dyDescent="0.25">
      <c r="A793">
        <v>54239</v>
      </c>
      <c r="B793" t="s">
        <v>852</v>
      </c>
      <c r="C793" t="s">
        <v>863</v>
      </c>
      <c r="D793" t="s">
        <v>851</v>
      </c>
      <c r="E793" s="42">
        <v>98604224</v>
      </c>
      <c r="F793" s="42">
        <v>4021795</v>
      </c>
      <c r="G793" s="42">
        <v>54397042</v>
      </c>
      <c r="H793" s="42">
        <v>13320876</v>
      </c>
      <c r="I793" s="42">
        <v>170343937</v>
      </c>
      <c r="K793">
        <v>54239</v>
      </c>
      <c r="L793" t="s">
        <v>1905</v>
      </c>
      <c r="M793" t="s">
        <v>1917</v>
      </c>
      <c r="N793" s="42">
        <v>98604224</v>
      </c>
      <c r="O793" s="42">
        <v>4021795</v>
      </c>
      <c r="P793" s="42">
        <v>54397042</v>
      </c>
      <c r="Q793" s="42">
        <v>13320876</v>
      </c>
      <c r="R793" s="42">
        <v>170343937</v>
      </c>
      <c r="T793" s="3">
        <f t="shared" si="61"/>
        <v>0</v>
      </c>
      <c r="U793" s="3">
        <f t="shared" si="62"/>
        <v>0</v>
      </c>
      <c r="V793" s="3">
        <f t="shared" si="63"/>
        <v>0</v>
      </c>
      <c r="W793" s="3">
        <f t="shared" si="64"/>
        <v>0</v>
      </c>
      <c r="X793" s="3">
        <f t="shared" si="65"/>
        <v>0</v>
      </c>
    </row>
    <row r="794" spans="1:24" x14ac:dyDescent="0.25">
      <c r="A794">
        <v>54245</v>
      </c>
      <c r="B794" t="s">
        <v>852</v>
      </c>
      <c r="C794" t="s">
        <v>864</v>
      </c>
      <c r="D794" t="s">
        <v>851</v>
      </c>
      <c r="E794" s="42">
        <v>445791620</v>
      </c>
      <c r="F794" s="42">
        <v>3157856</v>
      </c>
      <c r="G794" s="42">
        <v>290871104</v>
      </c>
      <c r="H794" s="42">
        <v>99906572</v>
      </c>
      <c r="I794" s="42">
        <v>839727152</v>
      </c>
      <c r="K794">
        <v>54245</v>
      </c>
      <c r="L794" t="s">
        <v>1905</v>
      </c>
      <c r="M794" t="s">
        <v>1918</v>
      </c>
      <c r="N794" s="42">
        <v>445791620</v>
      </c>
      <c r="O794" s="42">
        <v>3157856</v>
      </c>
      <c r="P794" s="42">
        <v>290871104</v>
      </c>
      <c r="Q794" s="42">
        <v>99906570</v>
      </c>
      <c r="R794" s="42">
        <v>839727150</v>
      </c>
      <c r="T794" s="3">
        <f t="shared" si="61"/>
        <v>0</v>
      </c>
      <c r="U794" s="3">
        <f t="shared" si="62"/>
        <v>0</v>
      </c>
      <c r="V794" s="3">
        <f t="shared" si="63"/>
        <v>0</v>
      </c>
      <c r="W794" s="3">
        <f t="shared" si="64"/>
        <v>2</v>
      </c>
      <c r="X794" s="3">
        <f t="shared" si="65"/>
        <v>2</v>
      </c>
    </row>
    <row r="795" spans="1:24" x14ac:dyDescent="0.25">
      <c r="A795">
        <v>54250</v>
      </c>
      <c r="B795" t="s">
        <v>852</v>
      </c>
      <c r="C795" t="s">
        <v>865</v>
      </c>
      <c r="D795" t="s">
        <v>851</v>
      </c>
      <c r="E795" s="42">
        <v>942690032</v>
      </c>
      <c r="F795" s="42">
        <v>18327287</v>
      </c>
      <c r="G795" s="42">
        <v>221049846</v>
      </c>
      <c r="H795" s="42">
        <v>59943943</v>
      </c>
      <c r="I795" s="42">
        <v>1242011108</v>
      </c>
      <c r="K795">
        <v>54250</v>
      </c>
      <c r="L795" t="s">
        <v>1905</v>
      </c>
      <c r="M795" t="s">
        <v>1919</v>
      </c>
      <c r="N795" s="42">
        <v>942690032</v>
      </c>
      <c r="O795" s="42">
        <v>18327287</v>
      </c>
      <c r="P795" s="42">
        <v>221049846</v>
      </c>
      <c r="Q795" s="42">
        <v>59943942</v>
      </c>
      <c r="R795" s="42">
        <v>1242011107</v>
      </c>
      <c r="T795" s="3">
        <f t="shared" si="61"/>
        <v>0</v>
      </c>
      <c r="U795" s="3">
        <f t="shared" si="62"/>
        <v>0</v>
      </c>
      <c r="V795" s="3">
        <f t="shared" si="63"/>
        <v>0</v>
      </c>
      <c r="W795" s="3">
        <f t="shared" si="64"/>
        <v>1</v>
      </c>
      <c r="X795" s="3">
        <f t="shared" si="65"/>
        <v>1</v>
      </c>
    </row>
    <row r="796" spans="1:24" x14ac:dyDescent="0.25">
      <c r="A796">
        <v>54261</v>
      </c>
      <c r="B796" t="s">
        <v>852</v>
      </c>
      <c r="C796" t="s">
        <v>866</v>
      </c>
      <c r="D796" t="s">
        <v>851</v>
      </c>
      <c r="E796" s="42">
        <v>670611613</v>
      </c>
      <c r="F796" s="42">
        <v>16643059</v>
      </c>
      <c r="G796" s="42">
        <v>177818568</v>
      </c>
      <c r="H796" s="42">
        <v>39962628</v>
      </c>
      <c r="I796" s="42">
        <v>905035868</v>
      </c>
      <c r="K796">
        <v>54261</v>
      </c>
      <c r="L796" t="s">
        <v>1905</v>
      </c>
      <c r="M796" t="s">
        <v>1920</v>
      </c>
      <c r="N796" s="42">
        <v>670611613</v>
      </c>
      <c r="O796" s="42">
        <v>16643059</v>
      </c>
      <c r="P796" s="42">
        <v>177818568</v>
      </c>
      <c r="Q796" s="42">
        <v>39962628</v>
      </c>
      <c r="R796" s="42">
        <v>905035868</v>
      </c>
      <c r="T796" s="3">
        <f t="shared" si="61"/>
        <v>0</v>
      </c>
      <c r="U796" s="3">
        <f t="shared" si="62"/>
        <v>0</v>
      </c>
      <c r="V796" s="3">
        <f t="shared" si="63"/>
        <v>0</v>
      </c>
      <c r="W796" s="3">
        <f t="shared" si="64"/>
        <v>0</v>
      </c>
      <c r="X796" s="3">
        <f t="shared" si="65"/>
        <v>0</v>
      </c>
    </row>
    <row r="797" spans="1:24" x14ac:dyDescent="0.25">
      <c r="A797">
        <v>54313</v>
      </c>
      <c r="B797" t="s">
        <v>852</v>
      </c>
      <c r="C797" t="s">
        <v>867</v>
      </c>
      <c r="D797" t="s">
        <v>851</v>
      </c>
      <c r="E797" s="42">
        <v>119442083</v>
      </c>
      <c r="F797" s="42">
        <v>2380802</v>
      </c>
      <c r="G797" s="42">
        <v>77350310</v>
      </c>
      <c r="H797" s="42">
        <v>19981314</v>
      </c>
      <c r="I797" s="42">
        <v>219154509</v>
      </c>
      <c r="K797">
        <v>54313</v>
      </c>
      <c r="L797" t="s">
        <v>1905</v>
      </c>
      <c r="M797" t="s">
        <v>1921</v>
      </c>
      <c r="N797" s="42">
        <v>119442083</v>
      </c>
      <c r="O797" s="42">
        <v>2380802</v>
      </c>
      <c r="P797" s="42">
        <v>77350310</v>
      </c>
      <c r="Q797" s="42">
        <v>19981314</v>
      </c>
      <c r="R797" s="42">
        <v>219154509</v>
      </c>
      <c r="T797" s="3">
        <f t="shared" si="61"/>
        <v>0</v>
      </c>
      <c r="U797" s="3">
        <f t="shared" si="62"/>
        <v>0</v>
      </c>
      <c r="V797" s="3">
        <f t="shared" si="63"/>
        <v>0</v>
      </c>
      <c r="W797" s="3">
        <f t="shared" si="64"/>
        <v>0</v>
      </c>
      <c r="X797" s="3">
        <f t="shared" si="65"/>
        <v>0</v>
      </c>
    </row>
    <row r="798" spans="1:24" x14ac:dyDescent="0.25">
      <c r="A798">
        <v>54344</v>
      </c>
      <c r="B798" t="s">
        <v>852</v>
      </c>
      <c r="C798" t="s">
        <v>868</v>
      </c>
      <c r="D798" t="s">
        <v>851</v>
      </c>
      <c r="E798" s="42">
        <v>390222657</v>
      </c>
      <c r="F798" s="42">
        <v>3963613</v>
      </c>
      <c r="G798" s="42">
        <v>138892804</v>
      </c>
      <c r="H798" s="42">
        <v>46623067</v>
      </c>
      <c r="I798" s="42">
        <v>579702141</v>
      </c>
      <c r="K798">
        <v>54344</v>
      </c>
      <c r="L798" t="s">
        <v>1905</v>
      </c>
      <c r="M798" t="s">
        <v>1922</v>
      </c>
      <c r="N798" s="42">
        <v>390222657</v>
      </c>
      <c r="O798" s="42">
        <v>3963613</v>
      </c>
      <c r="P798" s="42">
        <v>138892804</v>
      </c>
      <c r="Q798" s="42">
        <v>46623066</v>
      </c>
      <c r="R798" s="42">
        <v>579702140</v>
      </c>
      <c r="T798" s="3">
        <f t="shared" si="61"/>
        <v>0</v>
      </c>
      <c r="U798" s="3">
        <f t="shared" si="62"/>
        <v>0</v>
      </c>
      <c r="V798" s="3">
        <f t="shared" si="63"/>
        <v>0</v>
      </c>
      <c r="W798" s="3">
        <f t="shared" si="64"/>
        <v>1</v>
      </c>
      <c r="X798" s="3">
        <f t="shared" si="65"/>
        <v>1</v>
      </c>
    </row>
    <row r="799" spans="1:24" x14ac:dyDescent="0.25">
      <c r="A799">
        <v>54347</v>
      </c>
      <c r="B799" t="s">
        <v>852</v>
      </c>
      <c r="C799" t="s">
        <v>869</v>
      </c>
      <c r="D799" t="s">
        <v>851</v>
      </c>
      <c r="E799" s="42">
        <v>68377992</v>
      </c>
      <c r="F799" s="42">
        <v>3000190</v>
      </c>
      <c r="G799" s="42">
        <v>31403236</v>
      </c>
      <c r="H799" s="42">
        <v>6660438</v>
      </c>
      <c r="I799" s="42">
        <v>109441856</v>
      </c>
      <c r="K799">
        <v>54347</v>
      </c>
      <c r="L799" t="s">
        <v>1905</v>
      </c>
      <c r="M799" t="s">
        <v>1923</v>
      </c>
      <c r="N799" s="42">
        <v>68377992</v>
      </c>
      <c r="O799" s="42">
        <v>3000190</v>
      </c>
      <c r="P799" s="42">
        <v>31403236</v>
      </c>
      <c r="Q799" s="42">
        <v>6660438</v>
      </c>
      <c r="R799" s="42">
        <v>109441856</v>
      </c>
      <c r="T799" s="3">
        <f t="shared" si="61"/>
        <v>0</v>
      </c>
      <c r="U799" s="3">
        <f t="shared" si="62"/>
        <v>0</v>
      </c>
      <c r="V799" s="3">
        <f t="shared" si="63"/>
        <v>0</v>
      </c>
      <c r="W799" s="3">
        <f t="shared" si="64"/>
        <v>0</v>
      </c>
      <c r="X799" s="3">
        <f t="shared" si="65"/>
        <v>0</v>
      </c>
    </row>
    <row r="800" spans="1:24" x14ac:dyDescent="0.25">
      <c r="A800">
        <v>54377</v>
      </c>
      <c r="B800" t="s">
        <v>852</v>
      </c>
      <c r="C800" t="s">
        <v>870</v>
      </c>
      <c r="D800" t="s">
        <v>851</v>
      </c>
      <c r="E800" s="42">
        <v>102828093</v>
      </c>
      <c r="F800" s="42">
        <v>2950830</v>
      </c>
      <c r="G800" s="42">
        <v>78690872</v>
      </c>
      <c r="H800" s="42">
        <v>19981314</v>
      </c>
      <c r="I800" s="42">
        <v>204451109</v>
      </c>
      <c r="K800">
        <v>54377</v>
      </c>
      <c r="L800" t="s">
        <v>1905</v>
      </c>
      <c r="M800" t="s">
        <v>1924</v>
      </c>
      <c r="N800" s="42">
        <v>102828093</v>
      </c>
      <c r="O800" s="42">
        <v>2950830</v>
      </c>
      <c r="P800" s="42">
        <v>78690872</v>
      </c>
      <c r="Q800" s="42">
        <v>19981314</v>
      </c>
      <c r="R800" s="42">
        <v>204451109</v>
      </c>
      <c r="T800" s="3">
        <f t="shared" si="61"/>
        <v>0</v>
      </c>
      <c r="U800" s="3">
        <f t="shared" si="62"/>
        <v>0</v>
      </c>
      <c r="V800" s="3">
        <f t="shared" si="63"/>
        <v>0</v>
      </c>
      <c r="W800" s="3">
        <f t="shared" si="64"/>
        <v>0</v>
      </c>
      <c r="X800" s="3">
        <f t="shared" si="65"/>
        <v>0</v>
      </c>
    </row>
    <row r="801" spans="1:24" x14ac:dyDescent="0.25">
      <c r="A801">
        <v>54385</v>
      </c>
      <c r="B801" t="s">
        <v>852</v>
      </c>
      <c r="C801" t="s">
        <v>871</v>
      </c>
      <c r="D801" t="s">
        <v>851</v>
      </c>
      <c r="E801" s="42">
        <v>376561278</v>
      </c>
      <c r="F801" s="42">
        <v>9902990</v>
      </c>
      <c r="G801" s="42">
        <v>247933544</v>
      </c>
      <c r="H801" s="42">
        <v>53283504</v>
      </c>
      <c r="I801" s="42">
        <v>687681316</v>
      </c>
      <c r="K801">
        <v>54385</v>
      </c>
      <c r="L801" t="s">
        <v>1905</v>
      </c>
      <c r="M801" t="s">
        <v>1925</v>
      </c>
      <c r="N801" s="42">
        <v>376561278</v>
      </c>
      <c r="O801" s="42">
        <v>9902990</v>
      </c>
      <c r="P801" s="42">
        <v>247933544</v>
      </c>
      <c r="Q801" s="42">
        <v>53283504</v>
      </c>
      <c r="R801" s="42">
        <v>687681316</v>
      </c>
      <c r="T801" s="3">
        <f t="shared" si="61"/>
        <v>0</v>
      </c>
      <c r="U801" s="3">
        <f t="shared" si="62"/>
        <v>0</v>
      </c>
      <c r="V801" s="3">
        <f t="shared" si="63"/>
        <v>0</v>
      </c>
      <c r="W801" s="3">
        <f t="shared" si="64"/>
        <v>0</v>
      </c>
      <c r="X801" s="3">
        <f t="shared" si="65"/>
        <v>0</v>
      </c>
    </row>
    <row r="802" spans="1:24" x14ac:dyDescent="0.25">
      <c r="A802">
        <v>54398</v>
      </c>
      <c r="B802" t="s">
        <v>852</v>
      </c>
      <c r="C802" t="s">
        <v>872</v>
      </c>
      <c r="D802" t="s">
        <v>851</v>
      </c>
      <c r="E802" s="42">
        <v>195547043</v>
      </c>
      <c r="F802" s="42">
        <v>0</v>
      </c>
      <c r="G802" s="42">
        <v>180671646</v>
      </c>
      <c r="H802" s="42">
        <v>39962628</v>
      </c>
      <c r="I802" s="42">
        <v>416181317</v>
      </c>
      <c r="K802">
        <v>54398</v>
      </c>
      <c r="L802" t="s">
        <v>1905</v>
      </c>
      <c r="M802" t="s">
        <v>1926</v>
      </c>
      <c r="N802" s="42">
        <v>195547043</v>
      </c>
      <c r="O802" s="42">
        <v>0</v>
      </c>
      <c r="P802" s="42">
        <v>180671646</v>
      </c>
      <c r="Q802" s="42">
        <v>39962628</v>
      </c>
      <c r="R802" s="42">
        <v>416181317</v>
      </c>
      <c r="T802" s="3">
        <f t="shared" si="61"/>
        <v>0</v>
      </c>
      <c r="U802" s="3">
        <f t="shared" si="62"/>
        <v>0</v>
      </c>
      <c r="V802" s="3">
        <f t="shared" si="63"/>
        <v>0</v>
      </c>
      <c r="W802" s="3">
        <f t="shared" si="64"/>
        <v>0</v>
      </c>
      <c r="X802" s="3">
        <f t="shared" si="65"/>
        <v>0</v>
      </c>
    </row>
    <row r="803" spans="1:24" x14ac:dyDescent="0.25">
      <c r="A803">
        <v>54405</v>
      </c>
      <c r="B803" t="s">
        <v>852</v>
      </c>
      <c r="C803" t="s">
        <v>873</v>
      </c>
      <c r="D803" t="s">
        <v>851</v>
      </c>
      <c r="E803" s="42">
        <v>989814834</v>
      </c>
      <c r="F803" s="42">
        <v>46456249</v>
      </c>
      <c r="G803" s="42">
        <v>112083696</v>
      </c>
      <c r="H803" s="42">
        <v>86585697</v>
      </c>
      <c r="I803" s="42">
        <v>1234940476</v>
      </c>
      <c r="K803">
        <v>54405</v>
      </c>
      <c r="L803" t="s">
        <v>1905</v>
      </c>
      <c r="M803" t="s">
        <v>1927</v>
      </c>
      <c r="N803" s="42">
        <v>989814834</v>
      </c>
      <c r="O803" s="42">
        <v>46456249</v>
      </c>
      <c r="P803" s="42">
        <v>112083696</v>
      </c>
      <c r="Q803" s="42">
        <v>86585694</v>
      </c>
      <c r="R803" s="42">
        <v>1234940473</v>
      </c>
      <c r="T803" s="3">
        <f t="shared" si="61"/>
        <v>0</v>
      </c>
      <c r="U803" s="3">
        <f t="shared" si="62"/>
        <v>0</v>
      </c>
      <c r="V803" s="3">
        <f t="shared" si="63"/>
        <v>0</v>
      </c>
      <c r="W803" s="3">
        <f t="shared" si="64"/>
        <v>3</v>
      </c>
      <c r="X803" s="3">
        <f t="shared" si="65"/>
        <v>3</v>
      </c>
    </row>
    <row r="804" spans="1:24" x14ac:dyDescent="0.25">
      <c r="A804">
        <v>54418</v>
      </c>
      <c r="B804" t="s">
        <v>852</v>
      </c>
      <c r="C804" t="s">
        <v>874</v>
      </c>
      <c r="D804" t="s">
        <v>851</v>
      </c>
      <c r="E804" s="42">
        <v>70936796</v>
      </c>
      <c r="F804" s="42">
        <v>0</v>
      </c>
      <c r="G804" s="42">
        <v>53475962</v>
      </c>
      <c r="H804" s="42">
        <v>13320876</v>
      </c>
      <c r="I804" s="42">
        <v>137733634</v>
      </c>
      <c r="K804">
        <v>54418</v>
      </c>
      <c r="L804" t="s">
        <v>1905</v>
      </c>
      <c r="M804" t="s">
        <v>1928</v>
      </c>
      <c r="N804" s="42">
        <v>70936796</v>
      </c>
      <c r="O804" s="42">
        <v>0</v>
      </c>
      <c r="P804" s="42">
        <v>53475962</v>
      </c>
      <c r="Q804" s="42">
        <v>13320876</v>
      </c>
      <c r="R804" s="42">
        <v>137733634</v>
      </c>
      <c r="T804" s="3">
        <f t="shared" si="61"/>
        <v>0</v>
      </c>
      <c r="U804" s="3">
        <f t="shared" si="62"/>
        <v>0</v>
      </c>
      <c r="V804" s="3">
        <f t="shared" si="63"/>
        <v>0</v>
      </c>
      <c r="W804" s="3">
        <f t="shared" si="64"/>
        <v>0</v>
      </c>
      <c r="X804" s="3">
        <f t="shared" si="65"/>
        <v>0</v>
      </c>
    </row>
    <row r="805" spans="1:24" x14ac:dyDescent="0.25">
      <c r="A805">
        <v>54480</v>
      </c>
      <c r="B805" t="s">
        <v>852</v>
      </c>
      <c r="C805" t="s">
        <v>875</v>
      </c>
      <c r="D805" t="s">
        <v>851</v>
      </c>
      <c r="E805" s="42">
        <v>71718810</v>
      </c>
      <c r="F805" s="42">
        <v>0</v>
      </c>
      <c r="G805" s="42">
        <v>77786004</v>
      </c>
      <c r="H805" s="42">
        <v>19981314</v>
      </c>
      <c r="I805" s="42">
        <v>169486128</v>
      </c>
      <c r="K805">
        <v>54480</v>
      </c>
      <c r="L805" t="s">
        <v>1905</v>
      </c>
      <c r="M805" t="s">
        <v>1929</v>
      </c>
      <c r="N805" s="42">
        <v>71718810</v>
      </c>
      <c r="O805" s="42">
        <v>0</v>
      </c>
      <c r="P805" s="42">
        <v>77786004</v>
      </c>
      <c r="Q805" s="42">
        <v>19981314</v>
      </c>
      <c r="R805" s="42">
        <v>169486128</v>
      </c>
      <c r="T805" s="3">
        <f t="shared" si="61"/>
        <v>0</v>
      </c>
      <c r="U805" s="3">
        <f t="shared" si="62"/>
        <v>0</v>
      </c>
      <c r="V805" s="3">
        <f t="shared" si="63"/>
        <v>0</v>
      </c>
      <c r="W805" s="3">
        <f t="shared" si="64"/>
        <v>0</v>
      </c>
      <c r="X805" s="3">
        <f t="shared" si="65"/>
        <v>0</v>
      </c>
    </row>
    <row r="806" spans="1:24" x14ac:dyDescent="0.25">
      <c r="A806">
        <v>54498</v>
      </c>
      <c r="B806" t="s">
        <v>852</v>
      </c>
      <c r="C806" t="s">
        <v>876</v>
      </c>
      <c r="D806" t="s">
        <v>851</v>
      </c>
      <c r="E806" s="42">
        <v>1962633224</v>
      </c>
      <c r="F806" s="42">
        <v>39205246</v>
      </c>
      <c r="G806" s="42">
        <v>370543509</v>
      </c>
      <c r="H806" s="42">
        <v>106567008</v>
      </c>
      <c r="I806" s="42">
        <v>2478948987</v>
      </c>
      <c r="K806">
        <v>54498</v>
      </c>
      <c r="L806" t="s">
        <v>1905</v>
      </c>
      <c r="M806" t="s">
        <v>1930</v>
      </c>
      <c r="N806" s="42">
        <v>1962633224</v>
      </c>
      <c r="O806" s="42">
        <v>39205246</v>
      </c>
      <c r="P806" s="42">
        <v>370543509</v>
      </c>
      <c r="Q806" s="42">
        <v>106567008</v>
      </c>
      <c r="R806" s="42">
        <v>2478948987</v>
      </c>
      <c r="T806" s="3">
        <f t="shared" si="61"/>
        <v>0</v>
      </c>
      <c r="U806" s="3">
        <f t="shared" si="62"/>
        <v>0</v>
      </c>
      <c r="V806" s="3">
        <f t="shared" si="63"/>
        <v>0</v>
      </c>
      <c r="W806" s="3">
        <f t="shared" si="64"/>
        <v>0</v>
      </c>
      <c r="X806" s="3">
        <f t="shared" si="65"/>
        <v>0</v>
      </c>
    </row>
    <row r="807" spans="1:24" x14ac:dyDescent="0.25">
      <c r="A807">
        <v>54518</v>
      </c>
      <c r="B807" t="s">
        <v>852</v>
      </c>
      <c r="C807" t="s">
        <v>877</v>
      </c>
      <c r="D807" t="s">
        <v>851</v>
      </c>
      <c r="E807" s="42">
        <v>604402065</v>
      </c>
      <c r="F807" s="42">
        <v>14462726</v>
      </c>
      <c r="G807" s="42">
        <v>158058577</v>
      </c>
      <c r="H807" s="42">
        <v>79925257</v>
      </c>
      <c r="I807" s="42">
        <v>856848625</v>
      </c>
      <c r="K807">
        <v>54518</v>
      </c>
      <c r="L807" t="s">
        <v>1905</v>
      </c>
      <c r="M807" t="s">
        <v>1931</v>
      </c>
      <c r="N807" s="42">
        <v>604402065</v>
      </c>
      <c r="O807" s="42">
        <v>14462726</v>
      </c>
      <c r="P807" s="42">
        <v>158058577</v>
      </c>
      <c r="Q807" s="42">
        <v>79925256</v>
      </c>
      <c r="R807" s="42">
        <v>856848624</v>
      </c>
      <c r="T807" s="3">
        <f t="shared" si="61"/>
        <v>0</v>
      </c>
      <c r="U807" s="3">
        <f t="shared" si="62"/>
        <v>0</v>
      </c>
      <c r="V807" s="3">
        <f t="shared" si="63"/>
        <v>0</v>
      </c>
      <c r="W807" s="3">
        <f t="shared" si="64"/>
        <v>1</v>
      </c>
      <c r="X807" s="3">
        <f t="shared" si="65"/>
        <v>1</v>
      </c>
    </row>
    <row r="808" spans="1:24" x14ac:dyDescent="0.25">
      <c r="A808">
        <v>54520</v>
      </c>
      <c r="B808" t="s">
        <v>852</v>
      </c>
      <c r="C808" t="s">
        <v>878</v>
      </c>
      <c r="D808" t="s">
        <v>851</v>
      </c>
      <c r="E808" s="42">
        <v>133296064</v>
      </c>
      <c r="F808" s="42">
        <v>2671656</v>
      </c>
      <c r="G808" s="42">
        <v>111857788</v>
      </c>
      <c r="H808" s="42">
        <v>26641752</v>
      </c>
      <c r="I808" s="42">
        <v>274467260</v>
      </c>
      <c r="K808">
        <v>54520</v>
      </c>
      <c r="L808" t="s">
        <v>1905</v>
      </c>
      <c r="M808" t="s">
        <v>1932</v>
      </c>
      <c r="N808" s="42">
        <v>133296064</v>
      </c>
      <c r="O808" s="42">
        <v>2671656</v>
      </c>
      <c r="P808" s="42">
        <v>111857788</v>
      </c>
      <c r="Q808" s="42">
        <v>26641752</v>
      </c>
      <c r="R808" s="42">
        <v>274467260</v>
      </c>
      <c r="T808" s="3">
        <f t="shared" si="61"/>
        <v>0</v>
      </c>
      <c r="U808" s="3">
        <f t="shared" si="62"/>
        <v>0</v>
      </c>
      <c r="V808" s="3">
        <f t="shared" si="63"/>
        <v>0</v>
      </c>
      <c r="W808" s="3">
        <f t="shared" si="64"/>
        <v>0</v>
      </c>
      <c r="X808" s="3">
        <f t="shared" si="65"/>
        <v>0</v>
      </c>
    </row>
    <row r="809" spans="1:24" x14ac:dyDescent="0.25">
      <c r="A809">
        <v>54553</v>
      </c>
      <c r="B809" t="s">
        <v>852</v>
      </c>
      <c r="C809" t="s">
        <v>879</v>
      </c>
      <c r="D809" t="s">
        <v>851</v>
      </c>
      <c r="E809" s="42">
        <v>210271681</v>
      </c>
      <c r="F809" s="42">
        <v>5246950</v>
      </c>
      <c r="G809" s="42">
        <v>28803808</v>
      </c>
      <c r="H809" s="42">
        <v>6660438</v>
      </c>
      <c r="I809" s="42">
        <v>250982877</v>
      </c>
      <c r="K809">
        <v>54553</v>
      </c>
      <c r="L809" t="s">
        <v>1905</v>
      </c>
      <c r="M809" t="s">
        <v>1933</v>
      </c>
      <c r="N809" s="42">
        <v>210271681</v>
      </c>
      <c r="O809" s="42">
        <v>5246950</v>
      </c>
      <c r="P809" s="42">
        <v>28803808</v>
      </c>
      <c r="Q809" s="42">
        <v>6660438</v>
      </c>
      <c r="R809" s="42">
        <v>250982877</v>
      </c>
      <c r="T809" s="3">
        <f t="shared" si="61"/>
        <v>0</v>
      </c>
      <c r="U809" s="3">
        <f t="shared" si="62"/>
        <v>0</v>
      </c>
      <c r="V809" s="3">
        <f t="shared" si="63"/>
        <v>0</v>
      </c>
      <c r="W809" s="3">
        <f t="shared" si="64"/>
        <v>0</v>
      </c>
      <c r="X809" s="3">
        <f t="shared" si="65"/>
        <v>0</v>
      </c>
    </row>
    <row r="810" spans="1:24" x14ac:dyDescent="0.25">
      <c r="A810">
        <v>54599</v>
      </c>
      <c r="B810" t="s">
        <v>852</v>
      </c>
      <c r="C810" t="s">
        <v>880</v>
      </c>
      <c r="D810" t="s">
        <v>851</v>
      </c>
      <c r="E810" s="42">
        <v>119743762</v>
      </c>
      <c r="F810" s="42">
        <v>4157111</v>
      </c>
      <c r="G810" s="42">
        <v>81233038</v>
      </c>
      <c r="H810" s="42">
        <v>19981314</v>
      </c>
      <c r="I810" s="42">
        <v>225115225</v>
      </c>
      <c r="K810">
        <v>54599</v>
      </c>
      <c r="L810" t="s">
        <v>1905</v>
      </c>
      <c r="M810" t="s">
        <v>1934</v>
      </c>
      <c r="N810" s="42">
        <v>119743762</v>
      </c>
      <c r="O810" s="42">
        <v>4157111</v>
      </c>
      <c r="P810" s="42">
        <v>81233038</v>
      </c>
      <c r="Q810" s="42">
        <v>19981314</v>
      </c>
      <c r="R810" s="42">
        <v>225115225</v>
      </c>
      <c r="T810" s="3">
        <f t="shared" si="61"/>
        <v>0</v>
      </c>
      <c r="U810" s="3">
        <f t="shared" si="62"/>
        <v>0</v>
      </c>
      <c r="V810" s="3">
        <f t="shared" si="63"/>
        <v>0</v>
      </c>
      <c r="W810" s="3">
        <f t="shared" si="64"/>
        <v>0</v>
      </c>
      <c r="X810" s="3">
        <f t="shared" si="65"/>
        <v>0</v>
      </c>
    </row>
    <row r="811" spans="1:24" x14ac:dyDescent="0.25">
      <c r="A811">
        <v>54660</v>
      </c>
      <c r="B811" t="s">
        <v>852</v>
      </c>
      <c r="C811" t="s">
        <v>881</v>
      </c>
      <c r="D811" t="s">
        <v>851</v>
      </c>
      <c r="E811" s="42">
        <v>211807795</v>
      </c>
      <c r="F811" s="42">
        <v>6877040</v>
      </c>
      <c r="G811" s="42">
        <v>138205572</v>
      </c>
      <c r="H811" s="42">
        <v>33302190</v>
      </c>
      <c r="I811" s="42">
        <v>390192597</v>
      </c>
      <c r="K811">
        <v>54660</v>
      </c>
      <c r="L811" t="s">
        <v>1905</v>
      </c>
      <c r="M811" t="s">
        <v>1935</v>
      </c>
      <c r="N811" s="42">
        <v>211807795</v>
      </c>
      <c r="O811" s="42">
        <v>6877040</v>
      </c>
      <c r="P811" s="42">
        <v>138205572</v>
      </c>
      <c r="Q811" s="42">
        <v>33302190</v>
      </c>
      <c r="R811" s="42">
        <v>390192597</v>
      </c>
      <c r="T811" s="3">
        <f t="shared" si="61"/>
        <v>0</v>
      </c>
      <c r="U811" s="3">
        <f t="shared" si="62"/>
        <v>0</v>
      </c>
      <c r="V811" s="3">
        <f t="shared" si="63"/>
        <v>0</v>
      </c>
      <c r="W811" s="3">
        <f t="shared" si="64"/>
        <v>0</v>
      </c>
      <c r="X811" s="3">
        <f t="shared" si="65"/>
        <v>0</v>
      </c>
    </row>
    <row r="812" spans="1:24" x14ac:dyDescent="0.25">
      <c r="A812">
        <v>54670</v>
      </c>
      <c r="B812" t="s">
        <v>852</v>
      </c>
      <c r="C812" t="s">
        <v>882</v>
      </c>
      <c r="D812" t="s">
        <v>851</v>
      </c>
      <c r="E812" s="42">
        <v>364717175</v>
      </c>
      <c r="F812" s="42">
        <v>4981407</v>
      </c>
      <c r="G812" s="42">
        <v>202428978</v>
      </c>
      <c r="H812" s="42">
        <v>46623066</v>
      </c>
      <c r="I812" s="42">
        <v>618750626</v>
      </c>
      <c r="K812">
        <v>54670</v>
      </c>
      <c r="L812" t="s">
        <v>1905</v>
      </c>
      <c r="M812" t="s">
        <v>1936</v>
      </c>
      <c r="N812" s="42">
        <v>364717175</v>
      </c>
      <c r="O812" s="42">
        <v>4981407</v>
      </c>
      <c r="P812" s="42">
        <v>202428978</v>
      </c>
      <c r="Q812" s="42">
        <v>46623066</v>
      </c>
      <c r="R812" s="42">
        <v>618750626</v>
      </c>
      <c r="T812" s="3">
        <f t="shared" si="61"/>
        <v>0</v>
      </c>
      <c r="U812" s="3">
        <f t="shared" si="62"/>
        <v>0</v>
      </c>
      <c r="V812" s="3">
        <f t="shared" si="63"/>
        <v>0</v>
      </c>
      <c r="W812" s="3">
        <f t="shared" si="64"/>
        <v>0</v>
      </c>
      <c r="X812" s="3">
        <f t="shared" si="65"/>
        <v>0</v>
      </c>
    </row>
    <row r="813" spans="1:24" x14ac:dyDescent="0.25">
      <c r="A813">
        <v>54673</v>
      </c>
      <c r="B813" t="s">
        <v>852</v>
      </c>
      <c r="C813" t="s">
        <v>600</v>
      </c>
      <c r="D813" t="s">
        <v>851</v>
      </c>
      <c r="E813" s="42">
        <v>177523675</v>
      </c>
      <c r="F813" s="42">
        <v>5796017</v>
      </c>
      <c r="G813" s="42">
        <v>53888660</v>
      </c>
      <c r="H813" s="42">
        <v>13320876</v>
      </c>
      <c r="I813" s="42">
        <v>250529228</v>
      </c>
      <c r="K813">
        <v>54673</v>
      </c>
      <c r="L813" t="s">
        <v>1905</v>
      </c>
      <c r="M813" t="s">
        <v>1696</v>
      </c>
      <c r="N813" s="42">
        <v>177523675</v>
      </c>
      <c r="O813" s="42">
        <v>5796017</v>
      </c>
      <c r="P813" s="42">
        <v>53888660</v>
      </c>
      <c r="Q813" s="42">
        <v>13320876</v>
      </c>
      <c r="R813" s="42">
        <v>250529228</v>
      </c>
      <c r="T813" s="3">
        <f t="shared" si="61"/>
        <v>0</v>
      </c>
      <c r="U813" s="3">
        <f t="shared" si="62"/>
        <v>0</v>
      </c>
      <c r="V813" s="3">
        <f t="shared" si="63"/>
        <v>0</v>
      </c>
      <c r="W813" s="3">
        <f t="shared" si="64"/>
        <v>0</v>
      </c>
      <c r="X813" s="3">
        <f t="shared" si="65"/>
        <v>0</v>
      </c>
    </row>
    <row r="814" spans="1:24" x14ac:dyDescent="0.25">
      <c r="A814">
        <v>54680</v>
      </c>
      <c r="B814" t="s">
        <v>852</v>
      </c>
      <c r="C814" t="s">
        <v>883</v>
      </c>
      <c r="D814" t="s">
        <v>851</v>
      </c>
      <c r="E814" s="42">
        <v>53874658</v>
      </c>
      <c r="F814" s="42">
        <v>2263455</v>
      </c>
      <c r="G814" s="42">
        <v>57913214</v>
      </c>
      <c r="H814" s="42">
        <v>13320876</v>
      </c>
      <c r="I814" s="42">
        <v>127372203</v>
      </c>
      <c r="K814">
        <v>54680</v>
      </c>
      <c r="L814" t="s">
        <v>1905</v>
      </c>
      <c r="M814" t="s">
        <v>1937</v>
      </c>
      <c r="N814" s="42">
        <v>53874658</v>
      </c>
      <c r="O814" s="42">
        <v>2263455</v>
      </c>
      <c r="P814" s="42">
        <v>57913214</v>
      </c>
      <c r="Q814" s="42">
        <v>13320876</v>
      </c>
      <c r="R814" s="42">
        <v>127372203</v>
      </c>
      <c r="T814" s="3">
        <f t="shared" si="61"/>
        <v>0</v>
      </c>
      <c r="U814" s="3">
        <f t="shared" si="62"/>
        <v>0</v>
      </c>
      <c r="V814" s="3">
        <f t="shared" si="63"/>
        <v>0</v>
      </c>
      <c r="W814" s="3">
        <f t="shared" si="64"/>
        <v>0</v>
      </c>
      <c r="X814" s="3">
        <f t="shared" si="65"/>
        <v>0</v>
      </c>
    </row>
    <row r="815" spans="1:24" x14ac:dyDescent="0.25">
      <c r="A815">
        <v>54720</v>
      </c>
      <c r="B815" t="s">
        <v>852</v>
      </c>
      <c r="C815" t="s">
        <v>884</v>
      </c>
      <c r="D815" t="s">
        <v>851</v>
      </c>
      <c r="E815" s="42">
        <v>815673883</v>
      </c>
      <c r="F815" s="42">
        <v>12993694</v>
      </c>
      <c r="G815" s="42">
        <v>367327356</v>
      </c>
      <c r="H815" s="42">
        <v>113227448</v>
      </c>
      <c r="I815" s="42">
        <v>1309222381</v>
      </c>
      <c r="K815">
        <v>54720</v>
      </c>
      <c r="L815" t="s">
        <v>1905</v>
      </c>
      <c r="M815" t="s">
        <v>1938</v>
      </c>
      <c r="N815" s="42">
        <v>815673883</v>
      </c>
      <c r="O815" s="42">
        <v>12993694</v>
      </c>
      <c r="P815" s="42">
        <v>367327356</v>
      </c>
      <c r="Q815" s="42">
        <v>113227446</v>
      </c>
      <c r="R815" s="42">
        <v>1309222379</v>
      </c>
      <c r="T815" s="3">
        <f t="shared" si="61"/>
        <v>0</v>
      </c>
      <c r="U815" s="3">
        <f t="shared" si="62"/>
        <v>0</v>
      </c>
      <c r="V815" s="3">
        <f t="shared" si="63"/>
        <v>0</v>
      </c>
      <c r="W815" s="3">
        <f t="shared" si="64"/>
        <v>2</v>
      </c>
      <c r="X815" s="3">
        <f t="shared" si="65"/>
        <v>2</v>
      </c>
    </row>
    <row r="816" spans="1:24" x14ac:dyDescent="0.25">
      <c r="A816">
        <v>54743</v>
      </c>
      <c r="B816" t="s">
        <v>852</v>
      </c>
      <c r="C816" t="s">
        <v>885</v>
      </c>
      <c r="D816" t="s">
        <v>851</v>
      </c>
      <c r="E816" s="42">
        <v>128843542</v>
      </c>
      <c r="F816" s="42">
        <v>2846110</v>
      </c>
      <c r="G816" s="42">
        <v>77727129</v>
      </c>
      <c r="H816" s="42">
        <v>19981314</v>
      </c>
      <c r="I816" s="42">
        <v>229398095</v>
      </c>
      <c r="K816">
        <v>54743</v>
      </c>
      <c r="L816" t="s">
        <v>1905</v>
      </c>
      <c r="M816" t="s">
        <v>1939</v>
      </c>
      <c r="N816" s="42">
        <v>128843542</v>
      </c>
      <c r="O816" s="42">
        <v>2846110</v>
      </c>
      <c r="P816" s="42">
        <v>77727129</v>
      </c>
      <c r="Q816" s="42">
        <v>19981314</v>
      </c>
      <c r="R816" s="42">
        <v>229398095</v>
      </c>
      <c r="T816" s="3">
        <f t="shared" si="61"/>
        <v>0</v>
      </c>
      <c r="U816" s="3">
        <f t="shared" si="62"/>
        <v>0</v>
      </c>
      <c r="V816" s="3">
        <f t="shared" si="63"/>
        <v>0</v>
      </c>
      <c r="W816" s="3">
        <f t="shared" si="64"/>
        <v>0</v>
      </c>
      <c r="X816" s="3">
        <f t="shared" si="65"/>
        <v>0</v>
      </c>
    </row>
    <row r="817" spans="1:24" x14ac:dyDescent="0.25">
      <c r="A817">
        <v>54800</v>
      </c>
      <c r="B817" t="s">
        <v>852</v>
      </c>
      <c r="C817" t="s">
        <v>886</v>
      </c>
      <c r="D817" t="s">
        <v>851</v>
      </c>
      <c r="E817" s="42">
        <v>656634230</v>
      </c>
      <c r="F817" s="42">
        <v>12789894</v>
      </c>
      <c r="G817" s="42">
        <v>269346328</v>
      </c>
      <c r="H817" s="42">
        <v>73264819</v>
      </c>
      <c r="I817" s="42">
        <v>1012035271</v>
      </c>
      <c r="K817">
        <v>54800</v>
      </c>
      <c r="L817" t="s">
        <v>1905</v>
      </c>
      <c r="M817" t="s">
        <v>1940</v>
      </c>
      <c r="N817" s="42">
        <v>656634230</v>
      </c>
      <c r="O817" s="42">
        <v>12789894</v>
      </c>
      <c r="P817" s="42">
        <v>269346328</v>
      </c>
      <c r="Q817" s="42">
        <v>73264818</v>
      </c>
      <c r="R817" s="42">
        <v>1012035270</v>
      </c>
      <c r="T817" s="3">
        <f t="shared" si="61"/>
        <v>0</v>
      </c>
      <c r="U817" s="3">
        <f t="shared" si="62"/>
        <v>0</v>
      </c>
      <c r="V817" s="3">
        <f t="shared" si="63"/>
        <v>0</v>
      </c>
      <c r="W817" s="3">
        <f t="shared" si="64"/>
        <v>1</v>
      </c>
      <c r="X817" s="3">
        <f t="shared" si="65"/>
        <v>1</v>
      </c>
    </row>
    <row r="818" spans="1:24" x14ac:dyDescent="0.25">
      <c r="A818">
        <v>54810</v>
      </c>
      <c r="B818" t="s">
        <v>852</v>
      </c>
      <c r="C818" t="s">
        <v>887</v>
      </c>
      <c r="D818" t="s">
        <v>851</v>
      </c>
      <c r="E818" s="42">
        <v>2331930489</v>
      </c>
      <c r="F818" s="42">
        <v>37002097</v>
      </c>
      <c r="G818" s="42">
        <v>464164584</v>
      </c>
      <c r="H818" s="42">
        <v>153190078</v>
      </c>
      <c r="I818" s="42">
        <v>2986287248</v>
      </c>
      <c r="K818">
        <v>54810</v>
      </c>
      <c r="L818" t="s">
        <v>1905</v>
      </c>
      <c r="M818" t="s">
        <v>1941</v>
      </c>
      <c r="N818" s="42">
        <v>2331930489</v>
      </c>
      <c r="O818" s="42">
        <v>37002097</v>
      </c>
      <c r="P818" s="42">
        <v>464164584</v>
      </c>
      <c r="Q818" s="42">
        <v>153190074</v>
      </c>
      <c r="R818" s="42">
        <v>2986287244</v>
      </c>
      <c r="T818" s="3">
        <f t="shared" si="61"/>
        <v>0</v>
      </c>
      <c r="U818" s="3">
        <f t="shared" si="62"/>
        <v>0</v>
      </c>
      <c r="V818" s="3">
        <f t="shared" si="63"/>
        <v>0</v>
      </c>
      <c r="W818" s="3">
        <f t="shared" si="64"/>
        <v>4</v>
      </c>
      <c r="X818" s="3">
        <f t="shared" si="65"/>
        <v>4</v>
      </c>
    </row>
    <row r="819" spans="1:24" x14ac:dyDescent="0.25">
      <c r="A819">
        <v>54820</v>
      </c>
      <c r="B819" t="s">
        <v>852</v>
      </c>
      <c r="C819" t="s">
        <v>154</v>
      </c>
      <c r="D819" t="s">
        <v>851</v>
      </c>
      <c r="E819" s="42">
        <v>454373283</v>
      </c>
      <c r="F819" s="42">
        <v>17250397</v>
      </c>
      <c r="G819" s="42">
        <v>301260848</v>
      </c>
      <c r="H819" s="42">
        <v>63274161</v>
      </c>
      <c r="I819" s="42">
        <v>836158689</v>
      </c>
      <c r="K819">
        <v>54820</v>
      </c>
      <c r="L819" t="s">
        <v>1905</v>
      </c>
      <c r="M819" t="s">
        <v>1306</v>
      </c>
      <c r="N819" s="42">
        <v>454373283</v>
      </c>
      <c r="O819" s="42">
        <v>17250397</v>
      </c>
      <c r="P819" s="42">
        <v>301260848</v>
      </c>
      <c r="Q819" s="42">
        <v>63274161</v>
      </c>
      <c r="R819" s="42">
        <v>836158689</v>
      </c>
      <c r="T819" s="3">
        <f t="shared" si="61"/>
        <v>0</v>
      </c>
      <c r="U819" s="3">
        <f t="shared" si="62"/>
        <v>0</v>
      </c>
      <c r="V819" s="3">
        <f t="shared" si="63"/>
        <v>0</v>
      </c>
      <c r="W819" s="3">
        <f t="shared" si="64"/>
        <v>0</v>
      </c>
      <c r="X819" s="3">
        <f t="shared" si="65"/>
        <v>0</v>
      </c>
    </row>
    <row r="820" spans="1:24" x14ac:dyDescent="0.25">
      <c r="A820">
        <v>54871</v>
      </c>
      <c r="B820" t="s">
        <v>852</v>
      </c>
      <c r="C820" t="s">
        <v>888</v>
      </c>
      <c r="D820" t="s">
        <v>851</v>
      </c>
      <c r="E820" s="42">
        <v>121629652</v>
      </c>
      <c r="F820" s="42">
        <v>0</v>
      </c>
      <c r="G820" s="42">
        <v>57813032</v>
      </c>
      <c r="H820" s="42">
        <v>13320876</v>
      </c>
      <c r="I820" s="42">
        <v>192763560</v>
      </c>
      <c r="K820">
        <v>54871</v>
      </c>
      <c r="L820" t="s">
        <v>1905</v>
      </c>
      <c r="M820" t="s">
        <v>1942</v>
      </c>
      <c r="N820" s="42">
        <v>121629652</v>
      </c>
      <c r="O820" s="42">
        <v>0</v>
      </c>
      <c r="P820" s="42">
        <v>57813032</v>
      </c>
      <c r="Q820" s="42">
        <v>13320876</v>
      </c>
      <c r="R820" s="42">
        <v>192763560</v>
      </c>
      <c r="T820" s="3">
        <f t="shared" si="61"/>
        <v>0</v>
      </c>
      <c r="U820" s="3">
        <f t="shared" si="62"/>
        <v>0</v>
      </c>
      <c r="V820" s="3">
        <f t="shared" si="63"/>
        <v>0</v>
      </c>
      <c r="W820" s="3">
        <f t="shared" si="64"/>
        <v>0</v>
      </c>
      <c r="X820" s="3">
        <f t="shared" si="65"/>
        <v>0</v>
      </c>
    </row>
    <row r="821" spans="1:24" x14ac:dyDescent="0.25">
      <c r="A821">
        <v>54874</v>
      </c>
      <c r="B821" t="s">
        <v>852</v>
      </c>
      <c r="C821" t="s">
        <v>889</v>
      </c>
      <c r="D821" t="s">
        <v>851</v>
      </c>
      <c r="E821" s="42">
        <v>1440798052</v>
      </c>
      <c r="F821" s="42">
        <v>46862625</v>
      </c>
      <c r="G821" s="42">
        <v>184450694</v>
      </c>
      <c r="H821" s="42">
        <v>73264819</v>
      </c>
      <c r="I821" s="42">
        <v>1745376190</v>
      </c>
      <c r="K821">
        <v>54874</v>
      </c>
      <c r="L821" t="s">
        <v>1905</v>
      </c>
      <c r="M821" t="s">
        <v>1943</v>
      </c>
      <c r="N821" s="42">
        <v>1440798052</v>
      </c>
      <c r="O821" s="42">
        <v>46862625</v>
      </c>
      <c r="P821" s="42">
        <v>184450694</v>
      </c>
      <c r="Q821" s="42">
        <v>73264818</v>
      </c>
      <c r="R821" s="42">
        <v>1745376189</v>
      </c>
      <c r="T821" s="3">
        <f t="shared" si="61"/>
        <v>0</v>
      </c>
      <c r="U821" s="3">
        <f t="shared" si="62"/>
        <v>0</v>
      </c>
      <c r="V821" s="3">
        <f t="shared" si="63"/>
        <v>0</v>
      </c>
      <c r="W821" s="3">
        <f t="shared" si="64"/>
        <v>1</v>
      </c>
      <c r="X821" s="3">
        <f t="shared" si="65"/>
        <v>1</v>
      </c>
    </row>
    <row r="822" spans="1:24" x14ac:dyDescent="0.25">
      <c r="A822">
        <v>63001</v>
      </c>
      <c r="B822" t="s">
        <v>890</v>
      </c>
      <c r="C822" t="s">
        <v>52</v>
      </c>
      <c r="D822" t="s">
        <v>891</v>
      </c>
      <c r="E822" s="42">
        <v>2908104114</v>
      </c>
      <c r="F822" s="42">
        <v>358412696</v>
      </c>
      <c r="G822" s="42">
        <v>558000228</v>
      </c>
      <c r="H822" s="42">
        <v>326361470</v>
      </c>
      <c r="I822" s="42">
        <v>4150878508</v>
      </c>
      <c r="K822">
        <v>63001</v>
      </c>
      <c r="L822" t="s">
        <v>892</v>
      </c>
      <c r="M822" t="s">
        <v>890</v>
      </c>
      <c r="N822" s="42">
        <v>2908104114</v>
      </c>
      <c r="O822" s="42">
        <v>358412696</v>
      </c>
      <c r="P822" s="42">
        <v>558000228</v>
      </c>
      <c r="Q822" s="42">
        <v>326361462</v>
      </c>
      <c r="R822" s="42">
        <v>4150878500</v>
      </c>
      <c r="T822" s="3">
        <f t="shared" si="61"/>
        <v>0</v>
      </c>
      <c r="U822" s="3">
        <f t="shared" si="62"/>
        <v>0</v>
      </c>
      <c r="V822" s="3">
        <f t="shared" si="63"/>
        <v>0</v>
      </c>
      <c r="W822" s="3">
        <f t="shared" si="64"/>
        <v>8</v>
      </c>
      <c r="X822" s="3">
        <f t="shared" si="65"/>
        <v>8</v>
      </c>
    </row>
    <row r="823" spans="1:24" x14ac:dyDescent="0.25">
      <c r="A823">
        <v>63111</v>
      </c>
      <c r="B823" t="s">
        <v>892</v>
      </c>
      <c r="C823" t="s">
        <v>259</v>
      </c>
      <c r="D823" t="s">
        <v>891</v>
      </c>
      <c r="E823" s="42">
        <v>42163464</v>
      </c>
      <c r="F823" s="42">
        <v>7434501</v>
      </c>
      <c r="G823" s="42">
        <v>48629751</v>
      </c>
      <c r="H823" s="42">
        <v>13320876</v>
      </c>
      <c r="I823" s="42">
        <v>111548592</v>
      </c>
      <c r="K823">
        <v>63111</v>
      </c>
      <c r="L823" t="s">
        <v>892</v>
      </c>
      <c r="M823" t="s">
        <v>1393</v>
      </c>
      <c r="N823" s="42">
        <v>42163464</v>
      </c>
      <c r="O823" s="42">
        <v>7434501</v>
      </c>
      <c r="P823" s="42">
        <v>48629751</v>
      </c>
      <c r="Q823" s="42">
        <v>13320876</v>
      </c>
      <c r="R823" s="42">
        <v>111548592</v>
      </c>
      <c r="T823" s="3">
        <f t="shared" si="61"/>
        <v>0</v>
      </c>
      <c r="U823" s="3">
        <f t="shared" si="62"/>
        <v>0</v>
      </c>
      <c r="V823" s="3">
        <f t="shared" si="63"/>
        <v>0</v>
      </c>
      <c r="W823" s="3">
        <f t="shared" si="64"/>
        <v>0</v>
      </c>
      <c r="X823" s="3">
        <f t="shared" si="65"/>
        <v>0</v>
      </c>
    </row>
    <row r="824" spans="1:24" x14ac:dyDescent="0.25">
      <c r="A824">
        <v>63130</v>
      </c>
      <c r="B824" t="s">
        <v>892</v>
      </c>
      <c r="C824" t="s">
        <v>893</v>
      </c>
      <c r="D824" t="s">
        <v>891</v>
      </c>
      <c r="E824" s="42">
        <v>910160077</v>
      </c>
      <c r="F824" s="42">
        <v>87035493</v>
      </c>
      <c r="G824" s="42">
        <v>316462659</v>
      </c>
      <c r="H824" s="42">
        <v>93246132</v>
      </c>
      <c r="I824" s="42">
        <v>1406904361</v>
      </c>
      <c r="K824">
        <v>63130</v>
      </c>
      <c r="L824" t="s">
        <v>892</v>
      </c>
      <c r="M824" t="s">
        <v>1944</v>
      </c>
      <c r="N824" s="42">
        <v>910160077</v>
      </c>
      <c r="O824" s="42">
        <v>87035493</v>
      </c>
      <c r="P824" s="42">
        <v>316462659</v>
      </c>
      <c r="Q824" s="42">
        <v>93246132</v>
      </c>
      <c r="R824" s="42">
        <v>1406904361</v>
      </c>
      <c r="T824" s="3">
        <f t="shared" si="61"/>
        <v>0</v>
      </c>
      <c r="U824" s="3">
        <f t="shared" si="62"/>
        <v>0</v>
      </c>
      <c r="V824" s="3">
        <f t="shared" si="63"/>
        <v>0</v>
      </c>
      <c r="W824" s="3">
        <f t="shared" si="64"/>
        <v>0</v>
      </c>
      <c r="X824" s="3">
        <f t="shared" si="65"/>
        <v>0</v>
      </c>
    </row>
    <row r="825" spans="1:24" x14ac:dyDescent="0.25">
      <c r="A825">
        <v>63190</v>
      </c>
      <c r="B825" t="s">
        <v>892</v>
      </c>
      <c r="C825" t="s">
        <v>894</v>
      </c>
      <c r="D825" t="s">
        <v>891</v>
      </c>
      <c r="E825" s="42">
        <v>296229488</v>
      </c>
      <c r="F825" s="42">
        <v>26228225</v>
      </c>
      <c r="G825" s="42">
        <v>108440215</v>
      </c>
      <c r="H825" s="42">
        <v>33302190</v>
      </c>
      <c r="I825" s="42">
        <v>464200118</v>
      </c>
      <c r="K825">
        <v>63190</v>
      </c>
      <c r="L825" t="s">
        <v>892</v>
      </c>
      <c r="M825" t="s">
        <v>1945</v>
      </c>
      <c r="N825" s="42">
        <v>296229488</v>
      </c>
      <c r="O825" s="42">
        <v>26228225</v>
      </c>
      <c r="P825" s="42">
        <v>108440215</v>
      </c>
      <c r="Q825" s="42">
        <v>33302190</v>
      </c>
      <c r="R825" s="42">
        <v>464200118</v>
      </c>
      <c r="T825" s="3">
        <f t="shared" si="61"/>
        <v>0</v>
      </c>
      <c r="U825" s="3">
        <f t="shared" si="62"/>
        <v>0</v>
      </c>
      <c r="V825" s="3">
        <f t="shared" si="63"/>
        <v>0</v>
      </c>
      <c r="W825" s="3">
        <f t="shared" si="64"/>
        <v>0</v>
      </c>
      <c r="X825" s="3">
        <f t="shared" si="65"/>
        <v>0</v>
      </c>
    </row>
    <row r="826" spans="1:24" x14ac:dyDescent="0.25">
      <c r="A826">
        <v>63212</v>
      </c>
      <c r="B826" t="s">
        <v>892</v>
      </c>
      <c r="C826" t="s">
        <v>211</v>
      </c>
      <c r="D826" t="s">
        <v>891</v>
      </c>
      <c r="E826" s="42">
        <v>79110003</v>
      </c>
      <c r="F826" s="42">
        <v>8703829</v>
      </c>
      <c r="G826" s="42">
        <v>26430894</v>
      </c>
      <c r="H826" s="42">
        <v>6660438</v>
      </c>
      <c r="I826" s="42">
        <v>120905164</v>
      </c>
      <c r="K826">
        <v>63212</v>
      </c>
      <c r="L826" t="s">
        <v>892</v>
      </c>
      <c r="M826" t="s">
        <v>1349</v>
      </c>
      <c r="N826" s="42">
        <v>79110003</v>
      </c>
      <c r="O826" s="42">
        <v>8703829</v>
      </c>
      <c r="P826" s="42">
        <v>26430894</v>
      </c>
      <c r="Q826" s="42">
        <v>6660438</v>
      </c>
      <c r="R826" s="42">
        <v>120905164</v>
      </c>
      <c r="T826" s="3">
        <f t="shared" si="61"/>
        <v>0</v>
      </c>
      <c r="U826" s="3">
        <f t="shared" si="62"/>
        <v>0</v>
      </c>
      <c r="V826" s="3">
        <f t="shared" si="63"/>
        <v>0</v>
      </c>
      <c r="W826" s="3">
        <f t="shared" si="64"/>
        <v>0</v>
      </c>
      <c r="X826" s="3">
        <f t="shared" si="65"/>
        <v>0</v>
      </c>
    </row>
    <row r="827" spans="1:24" x14ac:dyDescent="0.25">
      <c r="A827">
        <v>63272</v>
      </c>
      <c r="B827" t="s">
        <v>892</v>
      </c>
      <c r="C827" t="s">
        <v>895</v>
      </c>
      <c r="D827" t="s">
        <v>891</v>
      </c>
      <c r="E827" s="42">
        <v>158132694</v>
      </c>
      <c r="F827" s="42">
        <v>12254702</v>
      </c>
      <c r="G827" s="42">
        <v>92258600</v>
      </c>
      <c r="H827" s="42">
        <v>26641752</v>
      </c>
      <c r="I827" s="42">
        <v>289287748</v>
      </c>
      <c r="K827">
        <v>63272</v>
      </c>
      <c r="L827" t="s">
        <v>892</v>
      </c>
      <c r="M827" t="s">
        <v>1946</v>
      </c>
      <c r="N827" s="42">
        <v>158132694</v>
      </c>
      <c r="O827" s="42">
        <v>12254702</v>
      </c>
      <c r="P827" s="42">
        <v>92258600</v>
      </c>
      <c r="Q827" s="42">
        <v>26641752</v>
      </c>
      <c r="R827" s="42">
        <v>289287748</v>
      </c>
      <c r="T827" s="3">
        <f t="shared" si="61"/>
        <v>0</v>
      </c>
      <c r="U827" s="3">
        <f t="shared" si="62"/>
        <v>0</v>
      </c>
      <c r="V827" s="3">
        <f t="shared" si="63"/>
        <v>0</v>
      </c>
      <c r="W827" s="3">
        <f t="shared" si="64"/>
        <v>0</v>
      </c>
      <c r="X827" s="3">
        <f t="shared" si="65"/>
        <v>0</v>
      </c>
    </row>
    <row r="828" spans="1:24" x14ac:dyDescent="0.25">
      <c r="A828">
        <v>63302</v>
      </c>
      <c r="B828" t="s">
        <v>892</v>
      </c>
      <c r="C828" t="s">
        <v>896</v>
      </c>
      <c r="D828" t="s">
        <v>891</v>
      </c>
      <c r="E828" s="42">
        <v>101791814</v>
      </c>
      <c r="F828" s="42">
        <v>16845069</v>
      </c>
      <c r="G828" s="42">
        <v>53535174</v>
      </c>
      <c r="H828" s="42">
        <v>13320876</v>
      </c>
      <c r="I828" s="42">
        <v>185492933</v>
      </c>
      <c r="K828">
        <v>63302</v>
      </c>
      <c r="L828" t="s">
        <v>892</v>
      </c>
      <c r="M828" t="s">
        <v>1947</v>
      </c>
      <c r="N828" s="42">
        <v>101791814</v>
      </c>
      <c r="O828" s="42">
        <v>16845069</v>
      </c>
      <c r="P828" s="42">
        <v>53535174</v>
      </c>
      <c r="Q828" s="42">
        <v>13320876</v>
      </c>
      <c r="R828" s="42">
        <v>185492933</v>
      </c>
      <c r="T828" s="3">
        <f t="shared" si="61"/>
        <v>0</v>
      </c>
      <c r="U828" s="3">
        <f t="shared" si="62"/>
        <v>0</v>
      </c>
      <c r="V828" s="3">
        <f t="shared" si="63"/>
        <v>0</v>
      </c>
      <c r="W828" s="3">
        <f t="shared" si="64"/>
        <v>0</v>
      </c>
      <c r="X828" s="3">
        <f t="shared" si="65"/>
        <v>0</v>
      </c>
    </row>
    <row r="829" spans="1:24" x14ac:dyDescent="0.25">
      <c r="A829">
        <v>63401</v>
      </c>
      <c r="B829" t="s">
        <v>892</v>
      </c>
      <c r="C829" t="s">
        <v>897</v>
      </c>
      <c r="D829" t="s">
        <v>891</v>
      </c>
      <c r="E829" s="42">
        <v>475190424</v>
      </c>
      <c r="F829" s="42">
        <v>38449728</v>
      </c>
      <c r="G829" s="42">
        <v>155494306</v>
      </c>
      <c r="H829" s="42">
        <v>46623066</v>
      </c>
      <c r="I829" s="42">
        <v>715757524</v>
      </c>
      <c r="K829">
        <v>63401</v>
      </c>
      <c r="L829" t="s">
        <v>892</v>
      </c>
      <c r="M829" t="s">
        <v>1948</v>
      </c>
      <c r="N829" s="42">
        <v>475190424</v>
      </c>
      <c r="O829" s="42">
        <v>38449728</v>
      </c>
      <c r="P829" s="42">
        <v>155494306</v>
      </c>
      <c r="Q829" s="42">
        <v>46623066</v>
      </c>
      <c r="R829" s="42">
        <v>715757524</v>
      </c>
      <c r="T829" s="3">
        <f t="shared" si="61"/>
        <v>0</v>
      </c>
      <c r="U829" s="3">
        <f t="shared" si="62"/>
        <v>0</v>
      </c>
      <c r="V829" s="3">
        <f t="shared" si="63"/>
        <v>0</v>
      </c>
      <c r="W829" s="3">
        <f t="shared" si="64"/>
        <v>0</v>
      </c>
      <c r="X829" s="3">
        <f t="shared" si="65"/>
        <v>0</v>
      </c>
    </row>
    <row r="830" spans="1:24" x14ac:dyDescent="0.25">
      <c r="A830">
        <v>63470</v>
      </c>
      <c r="B830" t="s">
        <v>892</v>
      </c>
      <c r="C830" t="s">
        <v>898</v>
      </c>
      <c r="D830" t="s">
        <v>891</v>
      </c>
      <c r="E830" s="42">
        <v>511506300</v>
      </c>
      <c r="F830" s="42">
        <v>74488385</v>
      </c>
      <c r="G830" s="42">
        <v>135160886</v>
      </c>
      <c r="H830" s="42">
        <v>39962628</v>
      </c>
      <c r="I830" s="42">
        <v>761118199</v>
      </c>
      <c r="K830">
        <v>63470</v>
      </c>
      <c r="L830" t="s">
        <v>892</v>
      </c>
      <c r="M830" t="s">
        <v>1949</v>
      </c>
      <c r="N830" s="42">
        <v>511506300</v>
      </c>
      <c r="O830" s="42">
        <v>74488385</v>
      </c>
      <c r="P830" s="42">
        <v>135160886</v>
      </c>
      <c r="Q830" s="42">
        <v>39962628</v>
      </c>
      <c r="R830" s="42">
        <v>761118199</v>
      </c>
      <c r="T830" s="3">
        <f t="shared" si="61"/>
        <v>0</v>
      </c>
      <c r="U830" s="3">
        <f t="shared" si="62"/>
        <v>0</v>
      </c>
      <c r="V830" s="3">
        <f t="shared" si="63"/>
        <v>0</v>
      </c>
      <c r="W830" s="3">
        <f t="shared" si="64"/>
        <v>0</v>
      </c>
      <c r="X830" s="3">
        <f t="shared" si="65"/>
        <v>0</v>
      </c>
    </row>
    <row r="831" spans="1:24" x14ac:dyDescent="0.25">
      <c r="A831">
        <v>63548</v>
      </c>
      <c r="B831" t="s">
        <v>892</v>
      </c>
      <c r="C831" t="s">
        <v>899</v>
      </c>
      <c r="D831" t="s">
        <v>891</v>
      </c>
      <c r="E831" s="42">
        <v>103694010</v>
      </c>
      <c r="F831" s="42">
        <v>18381171</v>
      </c>
      <c r="G831" s="42">
        <v>104129700</v>
      </c>
      <c r="H831" s="42">
        <v>26641752</v>
      </c>
      <c r="I831" s="42">
        <v>252846633</v>
      </c>
      <c r="K831">
        <v>63548</v>
      </c>
      <c r="L831" t="s">
        <v>892</v>
      </c>
      <c r="M831" t="s">
        <v>1950</v>
      </c>
      <c r="N831" s="42">
        <v>103694010</v>
      </c>
      <c r="O831" s="42">
        <v>18381171</v>
      </c>
      <c r="P831" s="42">
        <v>104129700</v>
      </c>
      <c r="Q831" s="42">
        <v>26641752</v>
      </c>
      <c r="R831" s="42">
        <v>252846633</v>
      </c>
      <c r="T831" s="3">
        <f t="shared" si="61"/>
        <v>0</v>
      </c>
      <c r="U831" s="3">
        <f t="shared" si="62"/>
        <v>0</v>
      </c>
      <c r="V831" s="3">
        <f t="shared" si="63"/>
        <v>0</v>
      </c>
      <c r="W831" s="3">
        <f t="shared" si="64"/>
        <v>0</v>
      </c>
      <c r="X831" s="3">
        <f t="shared" si="65"/>
        <v>0</v>
      </c>
    </row>
    <row r="832" spans="1:24" x14ac:dyDescent="0.25">
      <c r="A832">
        <v>63594</v>
      </c>
      <c r="B832" t="s">
        <v>892</v>
      </c>
      <c r="C832" t="s">
        <v>900</v>
      </c>
      <c r="D832" t="s">
        <v>891</v>
      </c>
      <c r="E832" s="42">
        <v>418234682</v>
      </c>
      <c r="F832" s="42">
        <v>22281114</v>
      </c>
      <c r="G832" s="42">
        <v>161211188</v>
      </c>
      <c r="H832" s="42">
        <v>46623066</v>
      </c>
      <c r="I832" s="42">
        <v>648350050</v>
      </c>
      <c r="K832">
        <v>63594</v>
      </c>
      <c r="L832" t="s">
        <v>892</v>
      </c>
      <c r="M832" t="s">
        <v>1951</v>
      </c>
      <c r="N832" s="42">
        <v>418234682</v>
      </c>
      <c r="O832" s="42">
        <v>22281114</v>
      </c>
      <c r="P832" s="42">
        <v>161211188</v>
      </c>
      <c r="Q832" s="42">
        <v>46623066</v>
      </c>
      <c r="R832" s="42">
        <v>648350050</v>
      </c>
      <c r="T832" s="3">
        <f t="shared" si="61"/>
        <v>0</v>
      </c>
      <c r="U832" s="3">
        <f t="shared" si="62"/>
        <v>0</v>
      </c>
      <c r="V832" s="3">
        <f t="shared" si="63"/>
        <v>0</v>
      </c>
      <c r="W832" s="3">
        <f t="shared" si="64"/>
        <v>0</v>
      </c>
      <c r="X832" s="3">
        <f t="shared" si="65"/>
        <v>0</v>
      </c>
    </row>
    <row r="833" spans="1:24" x14ac:dyDescent="0.25">
      <c r="A833">
        <v>63690</v>
      </c>
      <c r="B833" t="s">
        <v>892</v>
      </c>
      <c r="C833" t="s">
        <v>901</v>
      </c>
      <c r="D833" t="s">
        <v>891</v>
      </c>
      <c r="E833" s="42">
        <v>87172481</v>
      </c>
      <c r="F833" s="42">
        <v>11433342</v>
      </c>
      <c r="G833" s="42">
        <v>50680052</v>
      </c>
      <c r="H833" s="42">
        <v>13320876</v>
      </c>
      <c r="I833" s="42">
        <v>162606751</v>
      </c>
      <c r="K833">
        <v>63690</v>
      </c>
      <c r="L833" t="s">
        <v>892</v>
      </c>
      <c r="M833" t="s">
        <v>1952</v>
      </c>
      <c r="N833" s="42">
        <v>87172481</v>
      </c>
      <c r="O833" s="42">
        <v>11433342</v>
      </c>
      <c r="P833" s="42">
        <v>50680052</v>
      </c>
      <c r="Q833" s="42">
        <v>13320876</v>
      </c>
      <c r="R833" s="42">
        <v>162606751</v>
      </c>
      <c r="T833" s="3">
        <f t="shared" si="61"/>
        <v>0</v>
      </c>
      <c r="U833" s="3">
        <f t="shared" si="62"/>
        <v>0</v>
      </c>
      <c r="V833" s="3">
        <f t="shared" si="63"/>
        <v>0</v>
      </c>
      <c r="W833" s="3">
        <f t="shared" si="64"/>
        <v>0</v>
      </c>
      <c r="X833" s="3">
        <f t="shared" si="65"/>
        <v>0</v>
      </c>
    </row>
    <row r="834" spans="1:24" x14ac:dyDescent="0.25">
      <c r="A834">
        <v>66001</v>
      </c>
      <c r="B834" t="s">
        <v>902</v>
      </c>
      <c r="C834" t="s">
        <v>903</v>
      </c>
      <c r="D834" t="s">
        <v>393</v>
      </c>
      <c r="E834" s="42">
        <v>5136904072</v>
      </c>
      <c r="F834" s="42">
        <v>350302584</v>
      </c>
      <c r="G834" s="42">
        <v>1422772228</v>
      </c>
      <c r="H834" s="42">
        <v>559476799</v>
      </c>
      <c r="I834" s="42">
        <v>7469455683</v>
      </c>
      <c r="K834">
        <v>66001</v>
      </c>
      <c r="L834" t="s">
        <v>904</v>
      </c>
      <c r="M834" t="s">
        <v>902</v>
      </c>
      <c r="N834" s="42">
        <v>5136904072</v>
      </c>
      <c r="O834" s="42">
        <v>350302584</v>
      </c>
      <c r="P834" s="42">
        <v>1422772228</v>
      </c>
      <c r="Q834" s="42">
        <v>559476792</v>
      </c>
      <c r="R834" s="42">
        <v>7469455676</v>
      </c>
      <c r="T834" s="3">
        <f t="shared" si="61"/>
        <v>0</v>
      </c>
      <c r="U834" s="3">
        <f t="shared" si="62"/>
        <v>0</v>
      </c>
      <c r="V834" s="3">
        <f t="shared" si="63"/>
        <v>0</v>
      </c>
      <c r="W834" s="3">
        <f t="shared" si="64"/>
        <v>7</v>
      </c>
      <c r="X834" s="3">
        <f t="shared" si="65"/>
        <v>7</v>
      </c>
    </row>
    <row r="835" spans="1:24" x14ac:dyDescent="0.25">
      <c r="A835">
        <v>66045</v>
      </c>
      <c r="B835" t="s">
        <v>904</v>
      </c>
      <c r="C835" t="s">
        <v>905</v>
      </c>
      <c r="D835" t="s">
        <v>393</v>
      </c>
      <c r="E835" s="42">
        <v>163933497</v>
      </c>
      <c r="F835" s="42">
        <v>13812643</v>
      </c>
      <c r="G835" s="42">
        <v>131495270</v>
      </c>
      <c r="H835" s="42">
        <v>26641752</v>
      </c>
      <c r="I835" s="42">
        <v>335883162</v>
      </c>
      <c r="K835">
        <v>66045</v>
      </c>
      <c r="L835" t="s">
        <v>904</v>
      </c>
      <c r="M835" t="s">
        <v>1953</v>
      </c>
      <c r="N835" s="42">
        <v>163933497</v>
      </c>
      <c r="O835" s="42">
        <v>13812643</v>
      </c>
      <c r="P835" s="42">
        <v>131495270</v>
      </c>
      <c r="Q835" s="42">
        <v>26641752</v>
      </c>
      <c r="R835" s="42">
        <v>335883162</v>
      </c>
      <c r="T835" s="3">
        <f t="shared" si="61"/>
        <v>0</v>
      </c>
      <c r="U835" s="3">
        <f t="shared" si="62"/>
        <v>0</v>
      </c>
      <c r="V835" s="3">
        <f t="shared" si="63"/>
        <v>0</v>
      </c>
      <c r="W835" s="3">
        <f t="shared" si="64"/>
        <v>0</v>
      </c>
      <c r="X835" s="3">
        <f t="shared" si="65"/>
        <v>0</v>
      </c>
    </row>
    <row r="836" spans="1:24" x14ac:dyDescent="0.25">
      <c r="A836">
        <v>66075</v>
      </c>
      <c r="B836" t="s">
        <v>904</v>
      </c>
      <c r="C836" t="s">
        <v>424</v>
      </c>
      <c r="D836" t="s">
        <v>393</v>
      </c>
      <c r="E836" s="42">
        <v>94091700</v>
      </c>
      <c r="F836" s="42">
        <v>10201275</v>
      </c>
      <c r="G836" s="42">
        <v>79206405</v>
      </c>
      <c r="H836" s="42">
        <v>19981314</v>
      </c>
      <c r="I836" s="42">
        <v>203480694</v>
      </c>
      <c r="K836">
        <v>66075</v>
      </c>
      <c r="L836" t="s">
        <v>904</v>
      </c>
      <c r="M836" t="s">
        <v>1543</v>
      </c>
      <c r="N836" s="42">
        <v>94091700</v>
      </c>
      <c r="O836" s="42">
        <v>10201275</v>
      </c>
      <c r="P836" s="42">
        <v>79206405</v>
      </c>
      <c r="Q836" s="42">
        <v>19981314</v>
      </c>
      <c r="R836" s="42">
        <v>203480694</v>
      </c>
      <c r="T836" s="3">
        <f t="shared" ref="T836:T899" si="66">E836-N836</f>
        <v>0</v>
      </c>
      <c r="U836" s="3">
        <f t="shared" ref="U836:U899" si="67">F836-O836</f>
        <v>0</v>
      </c>
      <c r="V836" s="3">
        <f t="shared" ref="V836:V899" si="68">G836-P836</f>
        <v>0</v>
      </c>
      <c r="W836" s="3">
        <f t="shared" ref="W836:W899" si="69">H836-Q836</f>
        <v>0</v>
      </c>
      <c r="X836" s="3">
        <f t="shared" ref="X836:X899" si="70">I836-R836</f>
        <v>0</v>
      </c>
    </row>
    <row r="837" spans="1:24" x14ac:dyDescent="0.25">
      <c r="A837">
        <v>66088</v>
      </c>
      <c r="B837" t="s">
        <v>904</v>
      </c>
      <c r="C837" t="s">
        <v>906</v>
      </c>
      <c r="D837" t="s">
        <v>393</v>
      </c>
      <c r="E837" s="42">
        <v>390514166</v>
      </c>
      <c r="F837" s="42">
        <v>52730187</v>
      </c>
      <c r="G837" s="42">
        <v>135937935</v>
      </c>
      <c r="H837" s="42">
        <v>33302190</v>
      </c>
      <c r="I837" s="42">
        <v>612484478</v>
      </c>
      <c r="K837">
        <v>66088</v>
      </c>
      <c r="L837" t="s">
        <v>904</v>
      </c>
      <c r="M837" t="s">
        <v>1954</v>
      </c>
      <c r="N837" s="42">
        <v>390514166</v>
      </c>
      <c r="O837" s="42">
        <v>52730187</v>
      </c>
      <c r="P837" s="42">
        <v>135937935</v>
      </c>
      <c r="Q837" s="42">
        <v>33302190</v>
      </c>
      <c r="R837" s="42">
        <v>612484478</v>
      </c>
      <c r="T837" s="3">
        <f t="shared" si="66"/>
        <v>0</v>
      </c>
      <c r="U837" s="3">
        <f t="shared" si="67"/>
        <v>0</v>
      </c>
      <c r="V837" s="3">
        <f t="shared" si="68"/>
        <v>0</v>
      </c>
      <c r="W837" s="3">
        <f t="shared" si="69"/>
        <v>0</v>
      </c>
      <c r="X837" s="3">
        <f t="shared" si="70"/>
        <v>0</v>
      </c>
    </row>
    <row r="838" spans="1:24" x14ac:dyDescent="0.25">
      <c r="A838">
        <v>66170</v>
      </c>
      <c r="B838" t="s">
        <v>907</v>
      </c>
      <c r="C838" t="s">
        <v>908</v>
      </c>
      <c r="D838" t="s">
        <v>393</v>
      </c>
      <c r="E838" s="42">
        <v>2164218712</v>
      </c>
      <c r="F838" s="42">
        <v>50169830</v>
      </c>
      <c r="G838" s="42">
        <v>428940510</v>
      </c>
      <c r="H838" s="42">
        <v>139869198</v>
      </c>
      <c r="I838" s="42">
        <v>2783198250</v>
      </c>
      <c r="K838">
        <v>66170</v>
      </c>
      <c r="L838" t="s">
        <v>904</v>
      </c>
      <c r="M838" t="s">
        <v>907</v>
      </c>
      <c r="N838" s="42">
        <v>2164218712</v>
      </c>
      <c r="O838" s="42">
        <v>50169830</v>
      </c>
      <c r="P838" s="42">
        <v>428940510</v>
      </c>
      <c r="Q838" s="42">
        <v>139869198</v>
      </c>
      <c r="R838" s="42">
        <v>2783198250</v>
      </c>
      <c r="T838" s="3">
        <f t="shared" si="66"/>
        <v>0</v>
      </c>
      <c r="U838" s="3">
        <f t="shared" si="67"/>
        <v>0</v>
      </c>
      <c r="V838" s="3">
        <f t="shared" si="68"/>
        <v>0</v>
      </c>
      <c r="W838" s="3">
        <f t="shared" si="69"/>
        <v>0</v>
      </c>
      <c r="X838" s="3">
        <f t="shared" si="70"/>
        <v>0</v>
      </c>
    </row>
    <row r="839" spans="1:24" x14ac:dyDescent="0.25">
      <c r="A839">
        <v>66318</v>
      </c>
      <c r="B839" t="s">
        <v>904</v>
      </c>
      <c r="C839" t="s">
        <v>909</v>
      </c>
      <c r="D839" t="s">
        <v>393</v>
      </c>
      <c r="E839" s="42">
        <v>196869534</v>
      </c>
      <c r="F839" s="42">
        <v>23753522</v>
      </c>
      <c r="G839" s="42">
        <v>133283670</v>
      </c>
      <c r="H839" s="42">
        <v>26641752</v>
      </c>
      <c r="I839" s="42">
        <v>380548478</v>
      </c>
      <c r="K839">
        <v>66318</v>
      </c>
      <c r="L839" t="s">
        <v>904</v>
      </c>
      <c r="M839" t="s">
        <v>1955</v>
      </c>
      <c r="N839" s="42">
        <v>196869534</v>
      </c>
      <c r="O839" s="42">
        <v>23753522</v>
      </c>
      <c r="P839" s="42">
        <v>133283670</v>
      </c>
      <c r="Q839" s="42">
        <v>26641752</v>
      </c>
      <c r="R839" s="42">
        <v>380548478</v>
      </c>
      <c r="T839" s="3">
        <f t="shared" si="66"/>
        <v>0</v>
      </c>
      <c r="U839" s="3">
        <f t="shared" si="67"/>
        <v>0</v>
      </c>
      <c r="V839" s="3">
        <f t="shared" si="68"/>
        <v>0</v>
      </c>
      <c r="W839" s="3">
        <f t="shared" si="69"/>
        <v>0</v>
      </c>
      <c r="X839" s="3">
        <f t="shared" si="70"/>
        <v>0</v>
      </c>
    </row>
    <row r="840" spans="1:24" x14ac:dyDescent="0.25">
      <c r="A840">
        <v>66383</v>
      </c>
      <c r="B840" t="s">
        <v>904</v>
      </c>
      <c r="C840" t="s">
        <v>910</v>
      </c>
      <c r="D840" t="s">
        <v>393</v>
      </c>
      <c r="E840" s="42">
        <v>114716634</v>
      </c>
      <c r="F840" s="42">
        <v>12593715</v>
      </c>
      <c r="G840" s="42">
        <v>80879664</v>
      </c>
      <c r="H840" s="42">
        <v>13320876</v>
      </c>
      <c r="I840" s="42">
        <v>221510889</v>
      </c>
      <c r="K840">
        <v>66383</v>
      </c>
      <c r="L840" t="s">
        <v>904</v>
      </c>
      <c r="M840" t="s">
        <v>1956</v>
      </c>
      <c r="N840" s="42">
        <v>114716634</v>
      </c>
      <c r="O840" s="42">
        <v>12593715</v>
      </c>
      <c r="P840" s="42">
        <v>80879664</v>
      </c>
      <c r="Q840" s="42">
        <v>13320876</v>
      </c>
      <c r="R840" s="42">
        <v>221510889</v>
      </c>
      <c r="T840" s="3">
        <f t="shared" si="66"/>
        <v>0</v>
      </c>
      <c r="U840" s="3">
        <f t="shared" si="67"/>
        <v>0</v>
      </c>
      <c r="V840" s="3">
        <f t="shared" si="68"/>
        <v>0</v>
      </c>
      <c r="W840" s="3">
        <f t="shared" si="69"/>
        <v>0</v>
      </c>
      <c r="X840" s="3">
        <f t="shared" si="70"/>
        <v>0</v>
      </c>
    </row>
    <row r="841" spans="1:24" x14ac:dyDescent="0.25">
      <c r="A841">
        <v>66400</v>
      </c>
      <c r="B841" t="s">
        <v>904</v>
      </c>
      <c r="C841" t="s">
        <v>911</v>
      </c>
      <c r="D841" t="s">
        <v>393</v>
      </c>
      <c r="E841" s="42">
        <v>396645430</v>
      </c>
      <c r="F841" s="42">
        <v>21988271</v>
      </c>
      <c r="G841" s="42">
        <v>134041968</v>
      </c>
      <c r="H841" s="42">
        <v>33302190</v>
      </c>
      <c r="I841" s="42">
        <v>585977859</v>
      </c>
      <c r="K841">
        <v>66400</v>
      </c>
      <c r="L841" t="s">
        <v>904</v>
      </c>
      <c r="M841" t="s">
        <v>1957</v>
      </c>
      <c r="N841" s="42">
        <v>396645430</v>
      </c>
      <c r="O841" s="42">
        <v>21988271</v>
      </c>
      <c r="P841" s="42">
        <v>134041968</v>
      </c>
      <c r="Q841" s="42">
        <v>33302190</v>
      </c>
      <c r="R841" s="42">
        <v>585977859</v>
      </c>
      <c r="T841" s="3">
        <f t="shared" si="66"/>
        <v>0</v>
      </c>
      <c r="U841" s="3">
        <f t="shared" si="67"/>
        <v>0</v>
      </c>
      <c r="V841" s="3">
        <f t="shared" si="68"/>
        <v>0</v>
      </c>
      <c r="W841" s="3">
        <f t="shared" si="69"/>
        <v>0</v>
      </c>
      <c r="X841" s="3">
        <f t="shared" si="70"/>
        <v>0</v>
      </c>
    </row>
    <row r="842" spans="1:24" x14ac:dyDescent="0.25">
      <c r="A842">
        <v>66440</v>
      </c>
      <c r="B842" t="s">
        <v>904</v>
      </c>
      <c r="C842" t="s">
        <v>912</v>
      </c>
      <c r="D842" t="s">
        <v>393</v>
      </c>
      <c r="E842" s="42">
        <v>279353067</v>
      </c>
      <c r="F842" s="42">
        <v>10615547</v>
      </c>
      <c r="G842" s="42">
        <v>141422565</v>
      </c>
      <c r="H842" s="42">
        <v>46623067</v>
      </c>
      <c r="I842" s="42">
        <v>478014246</v>
      </c>
      <c r="K842">
        <v>66440</v>
      </c>
      <c r="L842" t="s">
        <v>904</v>
      </c>
      <c r="M842" t="s">
        <v>1958</v>
      </c>
      <c r="N842" s="42">
        <v>279353067</v>
      </c>
      <c r="O842" s="42">
        <v>10615547</v>
      </c>
      <c r="P842" s="42">
        <v>141422565</v>
      </c>
      <c r="Q842" s="42">
        <v>46623066</v>
      </c>
      <c r="R842" s="42">
        <v>478014245</v>
      </c>
      <c r="T842" s="3">
        <f t="shared" si="66"/>
        <v>0</v>
      </c>
      <c r="U842" s="3">
        <f t="shared" si="67"/>
        <v>0</v>
      </c>
      <c r="V842" s="3">
        <f t="shared" si="68"/>
        <v>0</v>
      </c>
      <c r="W842" s="3">
        <f t="shared" si="69"/>
        <v>1</v>
      </c>
      <c r="X842" s="3">
        <f t="shared" si="70"/>
        <v>1</v>
      </c>
    </row>
    <row r="843" spans="1:24" x14ac:dyDescent="0.25">
      <c r="A843">
        <v>66456</v>
      </c>
      <c r="B843" t="s">
        <v>904</v>
      </c>
      <c r="C843" t="s">
        <v>913</v>
      </c>
      <c r="D843" t="s">
        <v>393</v>
      </c>
      <c r="E843" s="42">
        <v>495019521</v>
      </c>
      <c r="F843" s="42">
        <v>21196749</v>
      </c>
      <c r="G843" s="42">
        <v>206521758</v>
      </c>
      <c r="H843" s="42">
        <v>53283505</v>
      </c>
      <c r="I843" s="42">
        <v>776021533</v>
      </c>
      <c r="K843">
        <v>66456</v>
      </c>
      <c r="L843" t="s">
        <v>904</v>
      </c>
      <c r="M843" t="s">
        <v>1959</v>
      </c>
      <c r="N843" s="42">
        <v>495019521</v>
      </c>
      <c r="O843" s="42">
        <v>21196749</v>
      </c>
      <c r="P843" s="42">
        <v>206521758</v>
      </c>
      <c r="Q843" s="42">
        <v>53283504</v>
      </c>
      <c r="R843" s="42">
        <v>776021532</v>
      </c>
      <c r="T843" s="3">
        <f t="shared" si="66"/>
        <v>0</v>
      </c>
      <c r="U843" s="3">
        <f t="shared" si="67"/>
        <v>0</v>
      </c>
      <c r="V843" s="3">
        <f t="shared" si="68"/>
        <v>0</v>
      </c>
      <c r="W843" s="3">
        <f t="shared" si="69"/>
        <v>1</v>
      </c>
      <c r="X843" s="3">
        <f t="shared" si="70"/>
        <v>1</v>
      </c>
    </row>
    <row r="844" spans="1:24" x14ac:dyDescent="0.25">
      <c r="A844">
        <v>66572</v>
      </c>
      <c r="B844" t="s">
        <v>904</v>
      </c>
      <c r="C844" t="s">
        <v>914</v>
      </c>
      <c r="D844" t="s">
        <v>393</v>
      </c>
      <c r="E844" s="42">
        <v>936118410</v>
      </c>
      <c r="F844" s="42">
        <v>74121227</v>
      </c>
      <c r="G844" s="42">
        <v>304757448</v>
      </c>
      <c r="H844" s="42">
        <v>126548326</v>
      </c>
      <c r="I844" s="42">
        <v>1441545411</v>
      </c>
      <c r="K844">
        <v>66572</v>
      </c>
      <c r="L844" t="s">
        <v>904</v>
      </c>
      <c r="M844" t="s">
        <v>1960</v>
      </c>
      <c r="N844" s="42">
        <v>936118410</v>
      </c>
      <c r="O844" s="42">
        <v>74121227</v>
      </c>
      <c r="P844" s="42">
        <v>304757448</v>
      </c>
      <c r="Q844" s="42">
        <v>126548322</v>
      </c>
      <c r="R844" s="42">
        <v>1441545407</v>
      </c>
      <c r="T844" s="3">
        <f t="shared" si="66"/>
        <v>0</v>
      </c>
      <c r="U844" s="3">
        <f t="shared" si="67"/>
        <v>0</v>
      </c>
      <c r="V844" s="3">
        <f t="shared" si="68"/>
        <v>0</v>
      </c>
      <c r="W844" s="3">
        <f t="shared" si="69"/>
        <v>4</v>
      </c>
      <c r="X844" s="3">
        <f t="shared" si="70"/>
        <v>4</v>
      </c>
    </row>
    <row r="845" spans="1:24" x14ac:dyDescent="0.25">
      <c r="A845">
        <v>66594</v>
      </c>
      <c r="B845" t="s">
        <v>904</v>
      </c>
      <c r="C845" t="s">
        <v>915</v>
      </c>
      <c r="D845" t="s">
        <v>393</v>
      </c>
      <c r="E845" s="42">
        <v>566312263</v>
      </c>
      <c r="F845" s="42">
        <v>66569548</v>
      </c>
      <c r="G845" s="42">
        <v>252532476</v>
      </c>
      <c r="H845" s="42">
        <v>73264819</v>
      </c>
      <c r="I845" s="42">
        <v>958679106</v>
      </c>
      <c r="K845">
        <v>66594</v>
      </c>
      <c r="L845" t="s">
        <v>904</v>
      </c>
      <c r="M845" t="s">
        <v>1961</v>
      </c>
      <c r="N845" s="42">
        <v>566312263</v>
      </c>
      <c r="O845" s="42">
        <v>66569548</v>
      </c>
      <c r="P845" s="42">
        <v>252532476</v>
      </c>
      <c r="Q845" s="42">
        <v>73264818</v>
      </c>
      <c r="R845" s="42">
        <v>958679105</v>
      </c>
      <c r="T845" s="3">
        <f t="shared" si="66"/>
        <v>0</v>
      </c>
      <c r="U845" s="3">
        <f t="shared" si="67"/>
        <v>0</v>
      </c>
      <c r="V845" s="3">
        <f t="shared" si="68"/>
        <v>0</v>
      </c>
      <c r="W845" s="3">
        <f t="shared" si="69"/>
        <v>1</v>
      </c>
      <c r="X845" s="3">
        <f t="shared" si="70"/>
        <v>1</v>
      </c>
    </row>
    <row r="846" spans="1:24" x14ac:dyDescent="0.25">
      <c r="A846">
        <v>66682</v>
      </c>
      <c r="B846" t="s">
        <v>904</v>
      </c>
      <c r="C846" t="s">
        <v>916</v>
      </c>
      <c r="D846" t="s">
        <v>393</v>
      </c>
      <c r="E846" s="42">
        <v>1011494123</v>
      </c>
      <c r="F846" s="42">
        <v>83494820</v>
      </c>
      <c r="G846" s="42">
        <v>213021067</v>
      </c>
      <c r="H846" s="42">
        <v>73264819</v>
      </c>
      <c r="I846" s="42">
        <v>1381274829</v>
      </c>
      <c r="K846">
        <v>66682</v>
      </c>
      <c r="L846" t="s">
        <v>904</v>
      </c>
      <c r="M846" t="s">
        <v>1962</v>
      </c>
      <c r="N846" s="42">
        <v>1011494123</v>
      </c>
      <c r="O846" s="42">
        <v>83494820</v>
      </c>
      <c r="P846" s="42">
        <v>213021067</v>
      </c>
      <c r="Q846" s="42">
        <v>73264818</v>
      </c>
      <c r="R846" s="42">
        <v>1381274828</v>
      </c>
      <c r="T846" s="3">
        <f t="shared" si="66"/>
        <v>0</v>
      </c>
      <c r="U846" s="3">
        <f t="shared" si="67"/>
        <v>0</v>
      </c>
      <c r="V846" s="3">
        <f t="shared" si="68"/>
        <v>0</v>
      </c>
      <c r="W846" s="3">
        <f t="shared" si="69"/>
        <v>1</v>
      </c>
      <c r="X846" s="3">
        <f t="shared" si="70"/>
        <v>1</v>
      </c>
    </row>
    <row r="847" spans="1:24" x14ac:dyDescent="0.25">
      <c r="A847">
        <v>66687</v>
      </c>
      <c r="B847" t="s">
        <v>904</v>
      </c>
      <c r="C847" t="s">
        <v>146</v>
      </c>
      <c r="D847" t="s">
        <v>393</v>
      </c>
      <c r="E847" s="42">
        <v>176916881</v>
      </c>
      <c r="F847" s="42">
        <v>8930795</v>
      </c>
      <c r="G847" s="42">
        <v>105988464</v>
      </c>
      <c r="H847" s="42">
        <v>19981314</v>
      </c>
      <c r="I847" s="42">
        <v>311817454</v>
      </c>
      <c r="K847">
        <v>66687</v>
      </c>
      <c r="L847" t="s">
        <v>904</v>
      </c>
      <c r="M847" t="s">
        <v>1963</v>
      </c>
      <c r="N847" s="42">
        <v>176916881</v>
      </c>
      <c r="O847" s="42">
        <v>8930795</v>
      </c>
      <c r="P847" s="42">
        <v>105988464</v>
      </c>
      <c r="Q847" s="42">
        <v>19981314</v>
      </c>
      <c r="R847" s="42">
        <v>311817454</v>
      </c>
      <c r="T847" s="3">
        <f t="shared" si="66"/>
        <v>0</v>
      </c>
      <c r="U847" s="3">
        <f t="shared" si="67"/>
        <v>0</v>
      </c>
      <c r="V847" s="3">
        <f t="shared" si="68"/>
        <v>0</v>
      </c>
      <c r="W847" s="3">
        <f t="shared" si="69"/>
        <v>0</v>
      </c>
      <c r="X847" s="3">
        <f t="shared" si="70"/>
        <v>0</v>
      </c>
    </row>
    <row r="848" spans="1:24" x14ac:dyDescent="0.25">
      <c r="A848">
        <v>68001</v>
      </c>
      <c r="B848" t="s">
        <v>917</v>
      </c>
      <c r="C848" t="s">
        <v>918</v>
      </c>
      <c r="D848" t="s">
        <v>919</v>
      </c>
      <c r="E848" s="42">
        <v>5431288193</v>
      </c>
      <c r="F848" s="42">
        <v>112046661</v>
      </c>
      <c r="G848" s="42">
        <v>844880325</v>
      </c>
      <c r="H848" s="42">
        <v>313040588</v>
      </c>
      <c r="I848" s="42">
        <v>6701255767</v>
      </c>
      <c r="K848">
        <v>68001</v>
      </c>
      <c r="L848" t="s">
        <v>920</v>
      </c>
      <c r="M848" t="s">
        <v>917</v>
      </c>
      <c r="N848" s="42">
        <v>5431288193</v>
      </c>
      <c r="O848" s="42">
        <v>112046661</v>
      </c>
      <c r="P848" s="42">
        <v>844880325</v>
      </c>
      <c r="Q848" s="42">
        <v>313040586</v>
      </c>
      <c r="R848" s="42">
        <v>6701255765</v>
      </c>
      <c r="T848" s="3">
        <f t="shared" si="66"/>
        <v>0</v>
      </c>
      <c r="U848" s="3">
        <f t="shared" si="67"/>
        <v>0</v>
      </c>
      <c r="V848" s="3">
        <f t="shared" si="68"/>
        <v>0</v>
      </c>
      <c r="W848" s="3">
        <f t="shared" si="69"/>
        <v>2</v>
      </c>
      <c r="X848" s="3">
        <f t="shared" si="70"/>
        <v>2</v>
      </c>
    </row>
    <row r="849" spans="1:24" x14ac:dyDescent="0.25">
      <c r="A849">
        <v>68013</v>
      </c>
      <c r="B849" t="s">
        <v>920</v>
      </c>
      <c r="C849" t="s">
        <v>921</v>
      </c>
      <c r="D849" t="s">
        <v>919</v>
      </c>
      <c r="E849" s="42">
        <v>23080667</v>
      </c>
      <c r="F849" s="42">
        <v>0</v>
      </c>
      <c r="G849" s="42">
        <v>28094881</v>
      </c>
      <c r="H849" s="42">
        <v>6660438</v>
      </c>
      <c r="I849" s="42">
        <v>57835986</v>
      </c>
      <c r="K849">
        <v>68013</v>
      </c>
      <c r="L849" t="s">
        <v>920</v>
      </c>
      <c r="M849" t="s">
        <v>1964</v>
      </c>
      <c r="N849" s="42">
        <v>23080667</v>
      </c>
      <c r="O849" s="42">
        <v>0</v>
      </c>
      <c r="P849" s="42">
        <v>28094881</v>
      </c>
      <c r="Q849" s="42">
        <v>6660438</v>
      </c>
      <c r="R849" s="42">
        <v>57835986</v>
      </c>
      <c r="T849" s="3">
        <f t="shared" si="66"/>
        <v>0</v>
      </c>
      <c r="U849" s="3">
        <f t="shared" si="67"/>
        <v>0</v>
      </c>
      <c r="V849" s="3">
        <f t="shared" si="68"/>
        <v>0</v>
      </c>
      <c r="W849" s="3">
        <f t="shared" si="69"/>
        <v>0</v>
      </c>
      <c r="X849" s="3">
        <f t="shared" si="70"/>
        <v>0</v>
      </c>
    </row>
    <row r="850" spans="1:24" x14ac:dyDescent="0.25">
      <c r="A850">
        <v>68020</v>
      </c>
      <c r="B850" t="s">
        <v>920</v>
      </c>
      <c r="C850" t="s">
        <v>405</v>
      </c>
      <c r="D850" t="s">
        <v>919</v>
      </c>
      <c r="E850" s="42">
        <v>57398467</v>
      </c>
      <c r="F850" s="42">
        <v>1098464</v>
      </c>
      <c r="G850" s="42">
        <v>83457357</v>
      </c>
      <c r="H850" s="42">
        <v>19981314</v>
      </c>
      <c r="I850" s="42">
        <v>161935602</v>
      </c>
      <c r="K850">
        <v>68020</v>
      </c>
      <c r="L850" t="s">
        <v>920</v>
      </c>
      <c r="M850" t="s">
        <v>1527</v>
      </c>
      <c r="N850" s="42">
        <v>57398467</v>
      </c>
      <c r="O850" s="42">
        <v>1098464</v>
      </c>
      <c r="P850" s="42">
        <v>83457357</v>
      </c>
      <c r="Q850" s="42">
        <v>19981314</v>
      </c>
      <c r="R850" s="42">
        <v>161935602</v>
      </c>
      <c r="T850" s="3">
        <f t="shared" si="66"/>
        <v>0</v>
      </c>
      <c r="U850" s="3">
        <f t="shared" si="67"/>
        <v>0</v>
      </c>
      <c r="V850" s="3">
        <f t="shared" si="68"/>
        <v>0</v>
      </c>
      <c r="W850" s="3">
        <f t="shared" si="69"/>
        <v>0</v>
      </c>
      <c r="X850" s="3">
        <f t="shared" si="70"/>
        <v>0</v>
      </c>
    </row>
    <row r="851" spans="1:24" x14ac:dyDescent="0.25">
      <c r="A851">
        <v>68051</v>
      </c>
      <c r="B851" t="s">
        <v>920</v>
      </c>
      <c r="C851" t="s">
        <v>922</v>
      </c>
      <c r="D851" t="s">
        <v>919</v>
      </c>
      <c r="E851" s="42">
        <v>164958612</v>
      </c>
      <c r="F851" s="42">
        <v>0</v>
      </c>
      <c r="G851" s="42">
        <v>87036027</v>
      </c>
      <c r="H851" s="42">
        <v>26641752</v>
      </c>
      <c r="I851" s="42">
        <v>278636391</v>
      </c>
      <c r="K851">
        <v>68051</v>
      </c>
      <c r="L851" t="s">
        <v>920</v>
      </c>
      <c r="M851" t="s">
        <v>1965</v>
      </c>
      <c r="N851" s="42">
        <v>164958612</v>
      </c>
      <c r="O851" s="42">
        <v>0</v>
      </c>
      <c r="P851" s="42">
        <v>87036027</v>
      </c>
      <c r="Q851" s="42">
        <v>26641752</v>
      </c>
      <c r="R851" s="42">
        <v>278636391</v>
      </c>
      <c r="T851" s="3">
        <f t="shared" si="66"/>
        <v>0</v>
      </c>
      <c r="U851" s="3">
        <f t="shared" si="67"/>
        <v>0</v>
      </c>
      <c r="V851" s="3">
        <f t="shared" si="68"/>
        <v>0</v>
      </c>
      <c r="W851" s="3">
        <f t="shared" si="69"/>
        <v>0</v>
      </c>
      <c r="X851" s="3">
        <f t="shared" si="70"/>
        <v>0</v>
      </c>
    </row>
    <row r="852" spans="1:24" x14ac:dyDescent="0.25">
      <c r="A852">
        <v>68077</v>
      </c>
      <c r="B852" t="s">
        <v>920</v>
      </c>
      <c r="C852" t="s">
        <v>53</v>
      </c>
      <c r="D852" t="s">
        <v>919</v>
      </c>
      <c r="E852" s="42">
        <v>373742209</v>
      </c>
      <c r="F852" s="42">
        <v>0</v>
      </c>
      <c r="G852" s="42">
        <v>51832090</v>
      </c>
      <c r="H852" s="42">
        <v>13320876</v>
      </c>
      <c r="I852" s="42">
        <v>438895175</v>
      </c>
      <c r="K852">
        <v>68077</v>
      </c>
      <c r="L852" t="s">
        <v>920</v>
      </c>
      <c r="M852" t="s">
        <v>1217</v>
      </c>
      <c r="N852" s="42">
        <v>373742209</v>
      </c>
      <c r="O852" s="42">
        <v>0</v>
      </c>
      <c r="P852" s="42">
        <v>51832090</v>
      </c>
      <c r="Q852" s="42">
        <v>13320876</v>
      </c>
      <c r="R852" s="42">
        <v>438895175</v>
      </c>
      <c r="T852" s="3">
        <f t="shared" si="66"/>
        <v>0</v>
      </c>
      <c r="U852" s="3">
        <f t="shared" si="67"/>
        <v>0</v>
      </c>
      <c r="V852" s="3">
        <f t="shared" si="68"/>
        <v>0</v>
      </c>
      <c r="W852" s="3">
        <f t="shared" si="69"/>
        <v>0</v>
      </c>
      <c r="X852" s="3">
        <f t="shared" si="70"/>
        <v>0</v>
      </c>
    </row>
    <row r="853" spans="1:24" x14ac:dyDescent="0.25">
      <c r="A853">
        <v>68079</v>
      </c>
      <c r="B853" t="s">
        <v>920</v>
      </c>
      <c r="C853" t="s">
        <v>923</v>
      </c>
      <c r="D853" t="s">
        <v>919</v>
      </c>
      <c r="E853" s="42">
        <v>129282845</v>
      </c>
      <c r="F853" s="42">
        <v>16959750</v>
      </c>
      <c r="G853" s="42">
        <v>80004000</v>
      </c>
      <c r="H853" s="42">
        <v>19981314</v>
      </c>
      <c r="I853" s="42">
        <v>246227909</v>
      </c>
      <c r="K853">
        <v>68079</v>
      </c>
      <c r="L853" t="s">
        <v>920</v>
      </c>
      <c r="M853" t="s">
        <v>1966</v>
      </c>
      <c r="N853" s="42">
        <v>129282845</v>
      </c>
      <c r="O853" s="42">
        <v>16959750</v>
      </c>
      <c r="P853" s="42">
        <v>80004000</v>
      </c>
      <c r="Q853" s="42">
        <v>19981314</v>
      </c>
      <c r="R853" s="42">
        <v>246227909</v>
      </c>
      <c r="T853" s="3">
        <f t="shared" si="66"/>
        <v>0</v>
      </c>
      <c r="U853" s="3">
        <f t="shared" si="67"/>
        <v>0</v>
      </c>
      <c r="V853" s="3">
        <f t="shared" si="68"/>
        <v>0</v>
      </c>
      <c r="W853" s="3">
        <f t="shared" si="69"/>
        <v>0</v>
      </c>
      <c r="X853" s="3">
        <f t="shared" si="70"/>
        <v>0</v>
      </c>
    </row>
    <row r="854" spans="1:24" x14ac:dyDescent="0.25">
      <c r="A854">
        <v>68081</v>
      </c>
      <c r="B854" t="s">
        <v>924</v>
      </c>
      <c r="C854" t="s">
        <v>925</v>
      </c>
      <c r="D854" t="s">
        <v>919</v>
      </c>
      <c r="E854" s="42">
        <v>3565213883</v>
      </c>
      <c r="F854" s="42">
        <v>147026727</v>
      </c>
      <c r="G854" s="42">
        <v>444411420</v>
      </c>
      <c r="H854" s="42">
        <v>199813143</v>
      </c>
      <c r="I854" s="42">
        <v>4356465173</v>
      </c>
      <c r="K854">
        <v>68081</v>
      </c>
      <c r="L854" t="s">
        <v>920</v>
      </c>
      <c r="M854" t="s">
        <v>924</v>
      </c>
      <c r="N854" s="42">
        <v>3565213883</v>
      </c>
      <c r="O854" s="42">
        <v>147026727</v>
      </c>
      <c r="P854" s="42">
        <v>444411420</v>
      </c>
      <c r="Q854" s="42">
        <v>199813140</v>
      </c>
      <c r="R854" s="42">
        <v>4356465170</v>
      </c>
      <c r="T854" s="3">
        <f t="shared" si="66"/>
        <v>0</v>
      </c>
      <c r="U854" s="3">
        <f t="shared" si="67"/>
        <v>0</v>
      </c>
      <c r="V854" s="3">
        <f t="shared" si="68"/>
        <v>0</v>
      </c>
      <c r="W854" s="3">
        <f t="shared" si="69"/>
        <v>3</v>
      </c>
      <c r="X854" s="3">
        <f t="shared" si="70"/>
        <v>3</v>
      </c>
    </row>
    <row r="855" spans="1:24" x14ac:dyDescent="0.25">
      <c r="A855">
        <v>68092</v>
      </c>
      <c r="B855" t="s">
        <v>920</v>
      </c>
      <c r="C855" t="s">
        <v>58</v>
      </c>
      <c r="D855" t="s">
        <v>919</v>
      </c>
      <c r="E855" s="42">
        <v>133808260</v>
      </c>
      <c r="F855" s="42">
        <v>3302527</v>
      </c>
      <c r="G855" s="42">
        <v>82647230</v>
      </c>
      <c r="H855" s="42">
        <v>39962629</v>
      </c>
      <c r="I855" s="42">
        <v>259720646</v>
      </c>
      <c r="K855">
        <v>68092</v>
      </c>
      <c r="L855" t="s">
        <v>920</v>
      </c>
      <c r="M855" t="s">
        <v>1220</v>
      </c>
      <c r="N855" s="42">
        <v>133808260</v>
      </c>
      <c r="O855" s="42">
        <v>3302527</v>
      </c>
      <c r="P855" s="42">
        <v>82647230</v>
      </c>
      <c r="Q855" s="42">
        <v>39962628</v>
      </c>
      <c r="R855" s="42">
        <v>259720645</v>
      </c>
      <c r="T855" s="3">
        <f t="shared" si="66"/>
        <v>0</v>
      </c>
      <c r="U855" s="3">
        <f t="shared" si="67"/>
        <v>0</v>
      </c>
      <c r="V855" s="3">
        <f t="shared" si="68"/>
        <v>0</v>
      </c>
      <c r="W855" s="3">
        <f t="shared" si="69"/>
        <v>1</v>
      </c>
      <c r="X855" s="3">
        <f t="shared" si="70"/>
        <v>1</v>
      </c>
    </row>
    <row r="856" spans="1:24" x14ac:dyDescent="0.25">
      <c r="A856">
        <v>68101</v>
      </c>
      <c r="B856" t="s">
        <v>920</v>
      </c>
      <c r="C856" t="s">
        <v>59</v>
      </c>
      <c r="D856" t="s">
        <v>919</v>
      </c>
      <c r="E856" s="42">
        <v>204141496</v>
      </c>
      <c r="F856" s="42">
        <v>16148639</v>
      </c>
      <c r="G856" s="42">
        <v>213068429</v>
      </c>
      <c r="H856" s="42">
        <v>53283504</v>
      </c>
      <c r="I856" s="42">
        <v>486642068</v>
      </c>
      <c r="K856">
        <v>68101</v>
      </c>
      <c r="L856" t="s">
        <v>920</v>
      </c>
      <c r="M856" t="s">
        <v>1544</v>
      </c>
      <c r="N856" s="42">
        <v>204141496</v>
      </c>
      <c r="O856" s="42">
        <v>16148639</v>
      </c>
      <c r="P856" s="42">
        <v>213068429</v>
      </c>
      <c r="Q856" s="42">
        <v>53283504</v>
      </c>
      <c r="R856" s="42">
        <v>486642068</v>
      </c>
      <c r="T856" s="3">
        <f t="shared" si="66"/>
        <v>0</v>
      </c>
      <c r="U856" s="3">
        <f t="shared" si="67"/>
        <v>0</v>
      </c>
      <c r="V856" s="3">
        <f t="shared" si="68"/>
        <v>0</v>
      </c>
      <c r="W856" s="3">
        <f t="shared" si="69"/>
        <v>0</v>
      </c>
      <c r="X856" s="3">
        <f t="shared" si="70"/>
        <v>0</v>
      </c>
    </row>
    <row r="857" spans="1:24" x14ac:dyDescent="0.25">
      <c r="A857">
        <v>68121</v>
      </c>
      <c r="B857" t="s">
        <v>920</v>
      </c>
      <c r="C857" t="s">
        <v>528</v>
      </c>
      <c r="D857" t="s">
        <v>919</v>
      </c>
      <c r="E857" s="42">
        <v>23189584</v>
      </c>
      <c r="F857" s="42">
        <v>0</v>
      </c>
      <c r="G857" s="42">
        <v>27138845</v>
      </c>
      <c r="H857" s="42">
        <v>6660438</v>
      </c>
      <c r="I857" s="42">
        <v>56988867</v>
      </c>
      <c r="K857">
        <v>68121</v>
      </c>
      <c r="L857" t="s">
        <v>920</v>
      </c>
      <c r="M857" t="s">
        <v>1635</v>
      </c>
      <c r="N857" s="42">
        <v>23189584</v>
      </c>
      <c r="O857" s="42">
        <v>0</v>
      </c>
      <c r="P857" s="42">
        <v>27138845</v>
      </c>
      <c r="Q857" s="42">
        <v>6660438</v>
      </c>
      <c r="R857" s="42">
        <v>56988867</v>
      </c>
      <c r="T857" s="3">
        <f t="shared" si="66"/>
        <v>0</v>
      </c>
      <c r="U857" s="3">
        <f t="shared" si="67"/>
        <v>0</v>
      </c>
      <c r="V857" s="3">
        <f t="shared" si="68"/>
        <v>0</v>
      </c>
      <c r="W857" s="3">
        <f t="shared" si="69"/>
        <v>0</v>
      </c>
      <c r="X857" s="3">
        <f t="shared" si="70"/>
        <v>0</v>
      </c>
    </row>
    <row r="858" spans="1:24" x14ac:dyDescent="0.25">
      <c r="A858">
        <v>68132</v>
      </c>
      <c r="B858" t="s">
        <v>920</v>
      </c>
      <c r="C858" t="s">
        <v>926</v>
      </c>
      <c r="D858" t="s">
        <v>919</v>
      </c>
      <c r="E858" s="42">
        <v>35753529</v>
      </c>
      <c r="F858" s="42">
        <v>0</v>
      </c>
      <c r="G858" s="42">
        <v>25612446</v>
      </c>
      <c r="H858" s="42">
        <v>6660438</v>
      </c>
      <c r="I858" s="42">
        <v>68026413</v>
      </c>
      <c r="K858">
        <v>68132</v>
      </c>
      <c r="L858" t="s">
        <v>920</v>
      </c>
      <c r="M858" t="s">
        <v>1967</v>
      </c>
      <c r="N858" s="42">
        <v>35753529</v>
      </c>
      <c r="O858" s="42">
        <v>0</v>
      </c>
      <c r="P858" s="42">
        <v>25612446</v>
      </c>
      <c r="Q858" s="42">
        <v>6660438</v>
      </c>
      <c r="R858" s="42">
        <v>68026413</v>
      </c>
      <c r="T858" s="3">
        <f t="shared" si="66"/>
        <v>0</v>
      </c>
      <c r="U858" s="3">
        <f t="shared" si="67"/>
        <v>0</v>
      </c>
      <c r="V858" s="3">
        <f t="shared" si="68"/>
        <v>0</v>
      </c>
      <c r="W858" s="3">
        <f t="shared" si="69"/>
        <v>0</v>
      </c>
      <c r="X858" s="3">
        <f t="shared" si="70"/>
        <v>0</v>
      </c>
    </row>
    <row r="859" spans="1:24" x14ac:dyDescent="0.25">
      <c r="A859">
        <v>68147</v>
      </c>
      <c r="B859" t="s">
        <v>920</v>
      </c>
      <c r="C859" t="s">
        <v>927</v>
      </c>
      <c r="D859" t="s">
        <v>919</v>
      </c>
      <c r="E859" s="42">
        <v>94767616</v>
      </c>
      <c r="F859" s="42">
        <v>4036268</v>
      </c>
      <c r="G859" s="42">
        <v>50827778</v>
      </c>
      <c r="H859" s="42">
        <v>13320876</v>
      </c>
      <c r="I859" s="42">
        <v>162952538</v>
      </c>
      <c r="K859">
        <v>68147</v>
      </c>
      <c r="L859" t="s">
        <v>920</v>
      </c>
      <c r="M859" t="s">
        <v>1968</v>
      </c>
      <c r="N859" s="42">
        <v>94767616</v>
      </c>
      <c r="O859" s="42">
        <v>4036268</v>
      </c>
      <c r="P859" s="42">
        <v>50827778</v>
      </c>
      <c r="Q859" s="42">
        <v>13320876</v>
      </c>
      <c r="R859" s="42">
        <v>162952538</v>
      </c>
      <c r="T859" s="3">
        <f t="shared" si="66"/>
        <v>0</v>
      </c>
      <c r="U859" s="3">
        <f t="shared" si="67"/>
        <v>0</v>
      </c>
      <c r="V859" s="3">
        <f t="shared" si="68"/>
        <v>0</v>
      </c>
      <c r="W859" s="3">
        <f t="shared" si="69"/>
        <v>0</v>
      </c>
      <c r="X859" s="3">
        <f t="shared" si="70"/>
        <v>0</v>
      </c>
    </row>
    <row r="860" spans="1:24" x14ac:dyDescent="0.25">
      <c r="A860">
        <v>68152</v>
      </c>
      <c r="B860" t="s">
        <v>920</v>
      </c>
      <c r="C860" t="s">
        <v>928</v>
      </c>
      <c r="D860" t="s">
        <v>919</v>
      </c>
      <c r="E860" s="42">
        <v>94080137</v>
      </c>
      <c r="F860" s="42">
        <v>1699391</v>
      </c>
      <c r="G860" s="42">
        <v>93248766</v>
      </c>
      <c r="H860" s="42">
        <v>19981314</v>
      </c>
      <c r="I860" s="42">
        <v>209009608</v>
      </c>
      <c r="K860">
        <v>68152</v>
      </c>
      <c r="L860" t="s">
        <v>920</v>
      </c>
      <c r="M860" t="s">
        <v>1969</v>
      </c>
      <c r="N860" s="42">
        <v>94080137</v>
      </c>
      <c r="O860" s="42">
        <v>1699391</v>
      </c>
      <c r="P860" s="42">
        <v>93248766</v>
      </c>
      <c r="Q860" s="42">
        <v>19981314</v>
      </c>
      <c r="R860" s="42">
        <v>209009608</v>
      </c>
      <c r="T860" s="3">
        <f t="shared" si="66"/>
        <v>0</v>
      </c>
      <c r="U860" s="3">
        <f t="shared" si="67"/>
        <v>0</v>
      </c>
      <c r="V860" s="3">
        <f t="shared" si="68"/>
        <v>0</v>
      </c>
      <c r="W860" s="3">
        <f t="shared" si="69"/>
        <v>0</v>
      </c>
      <c r="X860" s="3">
        <f t="shared" si="70"/>
        <v>0</v>
      </c>
    </row>
    <row r="861" spans="1:24" x14ac:dyDescent="0.25">
      <c r="A861">
        <v>68160</v>
      </c>
      <c r="B861" t="s">
        <v>920</v>
      </c>
      <c r="C861" t="s">
        <v>929</v>
      </c>
      <c r="D861" t="s">
        <v>919</v>
      </c>
      <c r="E861" s="42">
        <v>31533365</v>
      </c>
      <c r="F861" s="42">
        <v>0</v>
      </c>
      <c r="G861" s="42">
        <v>54198386</v>
      </c>
      <c r="H861" s="42">
        <v>13320876</v>
      </c>
      <c r="I861" s="42">
        <v>99052627</v>
      </c>
      <c r="K861">
        <v>68160</v>
      </c>
      <c r="L861" t="s">
        <v>920</v>
      </c>
      <c r="M861" t="s">
        <v>1970</v>
      </c>
      <c r="N861" s="42">
        <v>31533365</v>
      </c>
      <c r="O861" s="42">
        <v>0</v>
      </c>
      <c r="P861" s="42">
        <v>54198386</v>
      </c>
      <c r="Q861" s="42">
        <v>13320876</v>
      </c>
      <c r="R861" s="42">
        <v>99052627</v>
      </c>
      <c r="T861" s="3">
        <f t="shared" si="66"/>
        <v>0</v>
      </c>
      <c r="U861" s="3">
        <f t="shared" si="67"/>
        <v>0</v>
      </c>
      <c r="V861" s="3">
        <f t="shared" si="68"/>
        <v>0</v>
      </c>
      <c r="W861" s="3">
        <f t="shared" si="69"/>
        <v>0</v>
      </c>
      <c r="X861" s="3">
        <f t="shared" si="70"/>
        <v>0</v>
      </c>
    </row>
    <row r="862" spans="1:24" x14ac:dyDescent="0.25">
      <c r="A862">
        <v>68162</v>
      </c>
      <c r="B862" t="s">
        <v>920</v>
      </c>
      <c r="C862" t="s">
        <v>930</v>
      </c>
      <c r="D862" t="s">
        <v>919</v>
      </c>
      <c r="E862" s="42">
        <v>141139382</v>
      </c>
      <c r="F862" s="42">
        <v>4020560</v>
      </c>
      <c r="G862" s="42">
        <v>69914170</v>
      </c>
      <c r="H862" s="42">
        <v>16651095</v>
      </c>
      <c r="I862" s="42">
        <v>231725207</v>
      </c>
      <c r="K862">
        <v>68162</v>
      </c>
      <c r="L862" t="s">
        <v>920</v>
      </c>
      <c r="M862" t="s">
        <v>1971</v>
      </c>
      <c r="N862" s="42">
        <v>141139382</v>
      </c>
      <c r="O862" s="42">
        <v>4020560</v>
      </c>
      <c r="P862" s="42">
        <v>69914170</v>
      </c>
      <c r="Q862" s="42">
        <v>16651095</v>
      </c>
      <c r="R862" s="42">
        <v>231725207</v>
      </c>
      <c r="T862" s="3">
        <f t="shared" si="66"/>
        <v>0</v>
      </c>
      <c r="U862" s="3">
        <f t="shared" si="67"/>
        <v>0</v>
      </c>
      <c r="V862" s="3">
        <f t="shared" si="68"/>
        <v>0</v>
      </c>
      <c r="W862" s="3">
        <f t="shared" si="69"/>
        <v>0</v>
      </c>
      <c r="X862" s="3">
        <f t="shared" si="70"/>
        <v>0</v>
      </c>
    </row>
    <row r="863" spans="1:24" x14ac:dyDescent="0.25">
      <c r="A863">
        <v>68167</v>
      </c>
      <c r="B863" t="s">
        <v>920</v>
      </c>
      <c r="C863" t="s">
        <v>931</v>
      </c>
      <c r="D863" t="s">
        <v>919</v>
      </c>
      <c r="E863" s="42">
        <v>224169875</v>
      </c>
      <c r="F863" s="42">
        <v>33066612</v>
      </c>
      <c r="G863" s="42">
        <v>167418903</v>
      </c>
      <c r="H863" s="42">
        <v>53283504</v>
      </c>
      <c r="I863" s="42">
        <v>477938894</v>
      </c>
      <c r="K863">
        <v>68167</v>
      </c>
      <c r="L863" t="s">
        <v>920</v>
      </c>
      <c r="M863" t="s">
        <v>1972</v>
      </c>
      <c r="N863" s="42">
        <v>224169875</v>
      </c>
      <c r="O863" s="42">
        <v>33066612</v>
      </c>
      <c r="P863" s="42">
        <v>167418903</v>
      </c>
      <c r="Q863" s="42">
        <v>53283504</v>
      </c>
      <c r="R863" s="42">
        <v>477938894</v>
      </c>
      <c r="T863" s="3">
        <f t="shared" si="66"/>
        <v>0</v>
      </c>
      <c r="U863" s="3">
        <f t="shared" si="67"/>
        <v>0</v>
      </c>
      <c r="V863" s="3">
        <f t="shared" si="68"/>
        <v>0</v>
      </c>
      <c r="W863" s="3">
        <f t="shared" si="69"/>
        <v>0</v>
      </c>
      <c r="X863" s="3">
        <f t="shared" si="70"/>
        <v>0</v>
      </c>
    </row>
    <row r="864" spans="1:24" x14ac:dyDescent="0.25">
      <c r="A864">
        <v>68169</v>
      </c>
      <c r="B864" t="s">
        <v>920</v>
      </c>
      <c r="C864" t="s">
        <v>932</v>
      </c>
      <c r="D864" t="s">
        <v>919</v>
      </c>
      <c r="E864" s="42">
        <v>45392832</v>
      </c>
      <c r="F864" s="42">
        <v>1670970</v>
      </c>
      <c r="G864" s="42">
        <v>26406745</v>
      </c>
      <c r="H864" s="42">
        <v>6660438</v>
      </c>
      <c r="I864" s="42">
        <v>80130985</v>
      </c>
      <c r="K864">
        <v>68169</v>
      </c>
      <c r="L864" t="s">
        <v>920</v>
      </c>
      <c r="M864" t="s">
        <v>1973</v>
      </c>
      <c r="N864" s="42">
        <v>45392832</v>
      </c>
      <c r="O864" s="42">
        <v>1670970</v>
      </c>
      <c r="P864" s="42">
        <v>26406745</v>
      </c>
      <c r="Q864" s="42">
        <v>6660438</v>
      </c>
      <c r="R864" s="42">
        <v>80130985</v>
      </c>
      <c r="T864" s="3">
        <f t="shared" si="66"/>
        <v>0</v>
      </c>
      <c r="U864" s="3">
        <f t="shared" si="67"/>
        <v>0</v>
      </c>
      <c r="V864" s="3">
        <f t="shared" si="68"/>
        <v>0</v>
      </c>
      <c r="W864" s="3">
        <f t="shared" si="69"/>
        <v>0</v>
      </c>
      <c r="X864" s="3">
        <f t="shared" si="70"/>
        <v>0</v>
      </c>
    </row>
    <row r="865" spans="1:24" x14ac:dyDescent="0.25">
      <c r="A865">
        <v>68176</v>
      </c>
      <c r="B865" t="s">
        <v>920</v>
      </c>
      <c r="C865" t="s">
        <v>933</v>
      </c>
      <c r="D865" t="s">
        <v>919</v>
      </c>
      <c r="E865" s="42">
        <v>44588666</v>
      </c>
      <c r="F865" s="42">
        <v>0</v>
      </c>
      <c r="G865" s="42">
        <v>28840844</v>
      </c>
      <c r="H865" s="42">
        <v>6660438</v>
      </c>
      <c r="I865" s="42">
        <v>80089948</v>
      </c>
      <c r="K865">
        <v>68176</v>
      </c>
      <c r="L865" t="s">
        <v>920</v>
      </c>
      <c r="M865" t="s">
        <v>1974</v>
      </c>
      <c r="N865" s="42">
        <v>44588666</v>
      </c>
      <c r="O865" s="42">
        <v>0</v>
      </c>
      <c r="P865" s="42">
        <v>28840844</v>
      </c>
      <c r="Q865" s="42">
        <v>6660438</v>
      </c>
      <c r="R865" s="42">
        <v>80089948</v>
      </c>
      <c r="T865" s="3">
        <f t="shared" si="66"/>
        <v>0</v>
      </c>
      <c r="U865" s="3">
        <f t="shared" si="67"/>
        <v>0</v>
      </c>
      <c r="V865" s="3">
        <f t="shared" si="68"/>
        <v>0</v>
      </c>
      <c r="W865" s="3">
        <f t="shared" si="69"/>
        <v>0</v>
      </c>
      <c r="X865" s="3">
        <f t="shared" si="70"/>
        <v>0</v>
      </c>
    </row>
    <row r="866" spans="1:24" x14ac:dyDescent="0.25">
      <c r="A866">
        <v>68179</v>
      </c>
      <c r="B866" t="s">
        <v>920</v>
      </c>
      <c r="C866" t="s">
        <v>934</v>
      </c>
      <c r="D866" t="s">
        <v>919</v>
      </c>
      <c r="E866" s="42">
        <v>53876505</v>
      </c>
      <c r="F866" s="42">
        <v>6962568</v>
      </c>
      <c r="G866" s="42">
        <v>55516006</v>
      </c>
      <c r="H866" s="42">
        <v>13320876</v>
      </c>
      <c r="I866" s="42">
        <v>129675955</v>
      </c>
      <c r="K866">
        <v>68179</v>
      </c>
      <c r="L866" t="s">
        <v>920</v>
      </c>
      <c r="M866" t="s">
        <v>1975</v>
      </c>
      <c r="N866" s="42">
        <v>53876505</v>
      </c>
      <c r="O866" s="42">
        <v>6962568</v>
      </c>
      <c r="P866" s="42">
        <v>55516006</v>
      </c>
      <c r="Q866" s="42">
        <v>13320876</v>
      </c>
      <c r="R866" s="42">
        <v>129675955</v>
      </c>
      <c r="T866" s="3">
        <f t="shared" si="66"/>
        <v>0</v>
      </c>
      <c r="U866" s="3">
        <f t="shared" si="67"/>
        <v>0</v>
      </c>
      <c r="V866" s="3">
        <f t="shared" si="68"/>
        <v>0</v>
      </c>
      <c r="W866" s="3">
        <f t="shared" si="69"/>
        <v>0</v>
      </c>
      <c r="X866" s="3">
        <f t="shared" si="70"/>
        <v>0</v>
      </c>
    </row>
    <row r="867" spans="1:24" x14ac:dyDescent="0.25">
      <c r="A867">
        <v>68190</v>
      </c>
      <c r="B867" t="s">
        <v>920</v>
      </c>
      <c r="C867" t="s">
        <v>935</v>
      </c>
      <c r="D867" t="s">
        <v>919</v>
      </c>
      <c r="E867" s="42">
        <v>667166251</v>
      </c>
      <c r="F867" s="42">
        <v>61623046</v>
      </c>
      <c r="G867" s="42">
        <v>359031181</v>
      </c>
      <c r="H867" s="42">
        <v>126548324</v>
      </c>
      <c r="I867" s="42">
        <v>1214368802</v>
      </c>
      <c r="K867">
        <v>68190</v>
      </c>
      <c r="L867" t="s">
        <v>920</v>
      </c>
      <c r="M867" t="s">
        <v>1976</v>
      </c>
      <c r="N867" s="42">
        <v>667166251</v>
      </c>
      <c r="O867" s="42">
        <v>61623046</v>
      </c>
      <c r="P867" s="42">
        <v>359031181</v>
      </c>
      <c r="Q867" s="42">
        <v>126548322</v>
      </c>
      <c r="R867" s="42">
        <v>1214368800</v>
      </c>
      <c r="T867" s="3">
        <f t="shared" si="66"/>
        <v>0</v>
      </c>
      <c r="U867" s="3">
        <f t="shared" si="67"/>
        <v>0</v>
      </c>
      <c r="V867" s="3">
        <f t="shared" si="68"/>
        <v>0</v>
      </c>
      <c r="W867" s="3">
        <f t="shared" si="69"/>
        <v>2</v>
      </c>
      <c r="X867" s="3">
        <f t="shared" si="70"/>
        <v>2</v>
      </c>
    </row>
    <row r="868" spans="1:24" x14ac:dyDescent="0.25">
      <c r="A868">
        <v>68207</v>
      </c>
      <c r="B868" t="s">
        <v>920</v>
      </c>
      <c r="C868" t="s">
        <v>76</v>
      </c>
      <c r="D868" t="s">
        <v>919</v>
      </c>
      <c r="E868" s="42">
        <v>101128174</v>
      </c>
      <c r="F868" s="42">
        <v>3231024</v>
      </c>
      <c r="G868" s="42">
        <v>70292462</v>
      </c>
      <c r="H868" s="42">
        <v>16651095</v>
      </c>
      <c r="I868" s="42">
        <v>191302755</v>
      </c>
      <c r="K868">
        <v>68207</v>
      </c>
      <c r="L868" t="s">
        <v>920</v>
      </c>
      <c r="M868" t="s">
        <v>1237</v>
      </c>
      <c r="N868" s="42">
        <v>101128174</v>
      </c>
      <c r="O868" s="42">
        <v>3231024</v>
      </c>
      <c r="P868" s="42">
        <v>70292462</v>
      </c>
      <c r="Q868" s="42">
        <v>16651095</v>
      </c>
      <c r="R868" s="42">
        <v>191302755</v>
      </c>
      <c r="T868" s="3">
        <f t="shared" si="66"/>
        <v>0</v>
      </c>
      <c r="U868" s="3">
        <f t="shared" si="67"/>
        <v>0</v>
      </c>
      <c r="V868" s="3">
        <f t="shared" si="68"/>
        <v>0</v>
      </c>
      <c r="W868" s="3">
        <f t="shared" si="69"/>
        <v>0</v>
      </c>
      <c r="X868" s="3">
        <f t="shared" si="70"/>
        <v>0</v>
      </c>
    </row>
    <row r="869" spans="1:24" x14ac:dyDescent="0.25">
      <c r="A869">
        <v>68209</v>
      </c>
      <c r="B869" t="s">
        <v>920</v>
      </c>
      <c r="C869" t="s">
        <v>936</v>
      </c>
      <c r="D869" t="s">
        <v>919</v>
      </c>
      <c r="E869" s="42">
        <v>52844759</v>
      </c>
      <c r="F869" s="42">
        <v>1685097</v>
      </c>
      <c r="G869" s="42">
        <v>26629989</v>
      </c>
      <c r="H869" s="42">
        <v>6660438</v>
      </c>
      <c r="I869" s="42">
        <v>87820283</v>
      </c>
      <c r="K869">
        <v>68209</v>
      </c>
      <c r="L869" t="s">
        <v>920</v>
      </c>
      <c r="M869" t="s">
        <v>1977</v>
      </c>
      <c r="N869" s="42">
        <v>52844759</v>
      </c>
      <c r="O869" s="42">
        <v>1685097</v>
      </c>
      <c r="P869" s="42">
        <v>26629989</v>
      </c>
      <c r="Q869" s="42">
        <v>6660438</v>
      </c>
      <c r="R869" s="42">
        <v>87820283</v>
      </c>
      <c r="T869" s="3">
        <f t="shared" si="66"/>
        <v>0</v>
      </c>
      <c r="U869" s="3">
        <f t="shared" si="67"/>
        <v>0</v>
      </c>
      <c r="V869" s="3">
        <f t="shared" si="68"/>
        <v>0</v>
      </c>
      <c r="W869" s="3">
        <f t="shared" si="69"/>
        <v>0</v>
      </c>
      <c r="X869" s="3">
        <f t="shared" si="70"/>
        <v>0</v>
      </c>
    </row>
    <row r="870" spans="1:24" x14ac:dyDescent="0.25">
      <c r="A870">
        <v>68217</v>
      </c>
      <c r="B870" t="s">
        <v>920</v>
      </c>
      <c r="C870" t="s">
        <v>937</v>
      </c>
      <c r="D870" t="s">
        <v>919</v>
      </c>
      <c r="E870" s="42">
        <v>102328397</v>
      </c>
      <c r="F870" s="42">
        <v>3016690</v>
      </c>
      <c r="G870" s="42">
        <v>88134576</v>
      </c>
      <c r="H870" s="42">
        <v>19981314</v>
      </c>
      <c r="I870" s="42">
        <v>213460977</v>
      </c>
      <c r="K870">
        <v>68217</v>
      </c>
      <c r="L870" t="s">
        <v>920</v>
      </c>
      <c r="M870" t="s">
        <v>1978</v>
      </c>
      <c r="N870" s="42">
        <v>102328397</v>
      </c>
      <c r="O870" s="42">
        <v>3016690</v>
      </c>
      <c r="P870" s="42">
        <v>88134576</v>
      </c>
      <c r="Q870" s="42">
        <v>19981314</v>
      </c>
      <c r="R870" s="42">
        <v>213460977</v>
      </c>
      <c r="T870" s="3">
        <f t="shared" si="66"/>
        <v>0</v>
      </c>
      <c r="U870" s="3">
        <f t="shared" si="67"/>
        <v>0</v>
      </c>
      <c r="V870" s="3">
        <f t="shared" si="68"/>
        <v>0</v>
      </c>
      <c r="W870" s="3">
        <f t="shared" si="69"/>
        <v>0</v>
      </c>
      <c r="X870" s="3">
        <f t="shared" si="70"/>
        <v>0</v>
      </c>
    </row>
    <row r="871" spans="1:24" x14ac:dyDescent="0.25">
      <c r="A871">
        <v>68229</v>
      </c>
      <c r="B871" t="s">
        <v>920</v>
      </c>
      <c r="C871" t="s">
        <v>938</v>
      </c>
      <c r="D871" t="s">
        <v>919</v>
      </c>
      <c r="E871" s="42">
        <v>193097762</v>
      </c>
      <c r="F871" s="42">
        <v>0</v>
      </c>
      <c r="G871" s="42">
        <v>82314684</v>
      </c>
      <c r="H871" s="42">
        <v>19981314</v>
      </c>
      <c r="I871" s="42">
        <v>295393760</v>
      </c>
      <c r="K871">
        <v>68229</v>
      </c>
      <c r="L871" t="s">
        <v>920</v>
      </c>
      <c r="M871" t="s">
        <v>1979</v>
      </c>
      <c r="N871" s="42">
        <v>193097762</v>
      </c>
      <c r="O871" s="42">
        <v>0</v>
      </c>
      <c r="P871" s="42">
        <v>82314684</v>
      </c>
      <c r="Q871" s="42">
        <v>19981314</v>
      </c>
      <c r="R871" s="42">
        <v>295393760</v>
      </c>
      <c r="T871" s="3">
        <f t="shared" si="66"/>
        <v>0</v>
      </c>
      <c r="U871" s="3">
        <f t="shared" si="67"/>
        <v>0</v>
      </c>
      <c r="V871" s="3">
        <f t="shared" si="68"/>
        <v>0</v>
      </c>
      <c r="W871" s="3">
        <f t="shared" si="69"/>
        <v>0</v>
      </c>
      <c r="X871" s="3">
        <f t="shared" si="70"/>
        <v>0</v>
      </c>
    </row>
    <row r="872" spans="1:24" x14ac:dyDescent="0.25">
      <c r="A872">
        <v>68235</v>
      </c>
      <c r="B872" t="s">
        <v>920</v>
      </c>
      <c r="C872" t="s">
        <v>939</v>
      </c>
      <c r="D872" t="s">
        <v>919</v>
      </c>
      <c r="E872" s="42">
        <v>417266219</v>
      </c>
      <c r="F872" s="42">
        <v>9180074</v>
      </c>
      <c r="G872" s="42">
        <v>244354831</v>
      </c>
      <c r="H872" s="42">
        <v>46623066</v>
      </c>
      <c r="I872" s="42">
        <v>717424190</v>
      </c>
      <c r="K872">
        <v>68235</v>
      </c>
      <c r="L872" t="s">
        <v>920</v>
      </c>
      <c r="M872" t="s">
        <v>1980</v>
      </c>
      <c r="N872" s="42">
        <v>417266219</v>
      </c>
      <c r="O872" s="42">
        <v>9180074</v>
      </c>
      <c r="P872" s="42">
        <v>244354831</v>
      </c>
      <c r="Q872" s="42">
        <v>46623066</v>
      </c>
      <c r="R872" s="42">
        <v>717424190</v>
      </c>
      <c r="T872" s="3">
        <f t="shared" si="66"/>
        <v>0</v>
      </c>
      <c r="U872" s="3">
        <f t="shared" si="67"/>
        <v>0</v>
      </c>
      <c r="V872" s="3">
        <f t="shared" si="68"/>
        <v>0</v>
      </c>
      <c r="W872" s="3">
        <f t="shared" si="69"/>
        <v>0</v>
      </c>
      <c r="X872" s="3">
        <f t="shared" si="70"/>
        <v>0</v>
      </c>
    </row>
    <row r="873" spans="1:24" x14ac:dyDescent="0.25">
      <c r="A873">
        <v>68245</v>
      </c>
      <c r="B873" t="s">
        <v>920</v>
      </c>
      <c r="C873" t="s">
        <v>940</v>
      </c>
      <c r="D873" t="s">
        <v>919</v>
      </c>
      <c r="E873" s="42">
        <v>31826145</v>
      </c>
      <c r="F873" s="42">
        <v>3801035</v>
      </c>
      <c r="G873" s="42">
        <v>52720640</v>
      </c>
      <c r="H873" s="42">
        <v>13320876</v>
      </c>
      <c r="I873" s="42">
        <v>101668696</v>
      </c>
      <c r="K873">
        <v>68245</v>
      </c>
      <c r="L873" t="s">
        <v>920</v>
      </c>
      <c r="M873" t="s">
        <v>1981</v>
      </c>
      <c r="N873" s="42">
        <v>31826145</v>
      </c>
      <c r="O873" s="42">
        <v>3801035</v>
      </c>
      <c r="P873" s="42">
        <v>52720640</v>
      </c>
      <c r="Q873" s="42">
        <v>13320876</v>
      </c>
      <c r="R873" s="42">
        <v>101668696</v>
      </c>
      <c r="T873" s="3">
        <f t="shared" si="66"/>
        <v>0</v>
      </c>
      <c r="U873" s="3">
        <f t="shared" si="67"/>
        <v>0</v>
      </c>
      <c r="V873" s="3">
        <f t="shared" si="68"/>
        <v>0</v>
      </c>
      <c r="W873" s="3">
        <f t="shared" si="69"/>
        <v>0</v>
      </c>
      <c r="X873" s="3">
        <f t="shared" si="70"/>
        <v>0</v>
      </c>
    </row>
    <row r="874" spans="1:24" x14ac:dyDescent="0.25">
      <c r="A874">
        <v>68250</v>
      </c>
      <c r="B874" t="s">
        <v>920</v>
      </c>
      <c r="C874" t="s">
        <v>215</v>
      </c>
      <c r="D874" t="s">
        <v>919</v>
      </c>
      <c r="E874" s="42">
        <v>100643069</v>
      </c>
      <c r="F874" s="42">
        <v>0</v>
      </c>
      <c r="G874" s="42">
        <v>96145221</v>
      </c>
      <c r="H874" s="42">
        <v>19981314</v>
      </c>
      <c r="I874" s="42">
        <v>216769604</v>
      </c>
      <c r="K874">
        <v>68250</v>
      </c>
      <c r="L874" t="s">
        <v>920</v>
      </c>
      <c r="M874" t="s">
        <v>1353</v>
      </c>
      <c r="N874" s="42">
        <v>100643069</v>
      </c>
      <c r="O874" s="42">
        <v>0</v>
      </c>
      <c r="P874" s="42">
        <v>96145221</v>
      </c>
      <c r="Q874" s="42">
        <v>19981314</v>
      </c>
      <c r="R874" s="42">
        <v>216769604</v>
      </c>
      <c r="T874" s="3">
        <f t="shared" si="66"/>
        <v>0</v>
      </c>
      <c r="U874" s="3">
        <f t="shared" si="67"/>
        <v>0</v>
      </c>
      <c r="V874" s="3">
        <f t="shared" si="68"/>
        <v>0</v>
      </c>
      <c r="W874" s="3">
        <f t="shared" si="69"/>
        <v>0</v>
      </c>
      <c r="X874" s="3">
        <f t="shared" si="70"/>
        <v>0</v>
      </c>
    </row>
    <row r="875" spans="1:24" x14ac:dyDescent="0.25">
      <c r="A875">
        <v>68255</v>
      </c>
      <c r="B875" t="s">
        <v>920</v>
      </c>
      <c r="C875" t="s">
        <v>941</v>
      </c>
      <c r="D875" t="s">
        <v>919</v>
      </c>
      <c r="E875" s="42">
        <v>318474864</v>
      </c>
      <c r="F875" s="42">
        <v>5957697</v>
      </c>
      <c r="G875" s="42">
        <v>154295640</v>
      </c>
      <c r="H875" s="42">
        <v>33302190</v>
      </c>
      <c r="I875" s="42">
        <v>512030391</v>
      </c>
      <c r="K875">
        <v>68255</v>
      </c>
      <c r="L875" t="s">
        <v>920</v>
      </c>
      <c r="M875" t="s">
        <v>1982</v>
      </c>
      <c r="N875" s="42">
        <v>318474864</v>
      </c>
      <c r="O875" s="42">
        <v>5957697</v>
      </c>
      <c r="P875" s="42">
        <v>154295640</v>
      </c>
      <c r="Q875" s="42">
        <v>33302190</v>
      </c>
      <c r="R875" s="42">
        <v>512030391</v>
      </c>
      <c r="T875" s="3">
        <f t="shared" si="66"/>
        <v>0</v>
      </c>
      <c r="U875" s="3">
        <f t="shared" si="67"/>
        <v>0</v>
      </c>
      <c r="V875" s="3">
        <f t="shared" si="68"/>
        <v>0</v>
      </c>
      <c r="W875" s="3">
        <f t="shared" si="69"/>
        <v>0</v>
      </c>
      <c r="X875" s="3">
        <f t="shared" si="70"/>
        <v>0</v>
      </c>
    </row>
    <row r="876" spans="1:24" x14ac:dyDescent="0.25">
      <c r="A876">
        <v>68264</v>
      </c>
      <c r="B876" t="s">
        <v>920</v>
      </c>
      <c r="C876" t="s">
        <v>942</v>
      </c>
      <c r="D876" t="s">
        <v>919</v>
      </c>
      <c r="E876" s="42">
        <v>32532700</v>
      </c>
      <c r="F876" s="42">
        <v>5481686</v>
      </c>
      <c r="G876" s="42">
        <v>26379492</v>
      </c>
      <c r="H876" s="42">
        <v>6660438</v>
      </c>
      <c r="I876" s="42">
        <v>71054316</v>
      </c>
      <c r="K876">
        <v>68264</v>
      </c>
      <c r="L876" t="s">
        <v>920</v>
      </c>
      <c r="M876" t="s">
        <v>1983</v>
      </c>
      <c r="N876" s="42">
        <v>32532700</v>
      </c>
      <c r="O876" s="42">
        <v>5481686</v>
      </c>
      <c r="P876" s="42">
        <v>26379492</v>
      </c>
      <c r="Q876" s="42">
        <v>6660438</v>
      </c>
      <c r="R876" s="42">
        <v>71054316</v>
      </c>
      <c r="T876" s="3">
        <f t="shared" si="66"/>
        <v>0</v>
      </c>
      <c r="U876" s="3">
        <f t="shared" si="67"/>
        <v>0</v>
      </c>
      <c r="V876" s="3">
        <f t="shared" si="68"/>
        <v>0</v>
      </c>
      <c r="W876" s="3">
        <f t="shared" si="69"/>
        <v>0</v>
      </c>
      <c r="X876" s="3">
        <f t="shared" si="70"/>
        <v>0</v>
      </c>
    </row>
    <row r="877" spans="1:24" x14ac:dyDescent="0.25">
      <c r="A877">
        <v>68266</v>
      </c>
      <c r="B877" t="s">
        <v>920</v>
      </c>
      <c r="C877" t="s">
        <v>943</v>
      </c>
      <c r="D877" t="s">
        <v>919</v>
      </c>
      <c r="E877" s="42">
        <v>64384300</v>
      </c>
      <c r="F877" s="42">
        <v>788595</v>
      </c>
      <c r="G877" s="42">
        <v>57695546</v>
      </c>
      <c r="H877" s="42">
        <v>13320876</v>
      </c>
      <c r="I877" s="42">
        <v>136189317</v>
      </c>
      <c r="K877">
        <v>68266</v>
      </c>
      <c r="L877" t="s">
        <v>920</v>
      </c>
      <c r="M877" t="s">
        <v>1984</v>
      </c>
      <c r="N877" s="42">
        <v>64384300</v>
      </c>
      <c r="O877" s="42">
        <v>788595</v>
      </c>
      <c r="P877" s="42">
        <v>57695546</v>
      </c>
      <c r="Q877" s="42">
        <v>13320876</v>
      </c>
      <c r="R877" s="42">
        <v>136189317</v>
      </c>
      <c r="T877" s="3">
        <f t="shared" si="66"/>
        <v>0</v>
      </c>
      <c r="U877" s="3">
        <f t="shared" si="67"/>
        <v>0</v>
      </c>
      <c r="V877" s="3">
        <f t="shared" si="68"/>
        <v>0</v>
      </c>
      <c r="W877" s="3">
        <f t="shared" si="69"/>
        <v>0</v>
      </c>
      <c r="X877" s="3">
        <f t="shared" si="70"/>
        <v>0</v>
      </c>
    </row>
    <row r="878" spans="1:24" x14ac:dyDescent="0.25">
      <c r="A878">
        <v>68271</v>
      </c>
      <c r="B878" t="s">
        <v>920</v>
      </c>
      <c r="C878" t="s">
        <v>944</v>
      </c>
      <c r="D878" t="s">
        <v>919</v>
      </c>
      <c r="E878" s="42">
        <v>99176057</v>
      </c>
      <c r="F878" s="42">
        <v>2056536</v>
      </c>
      <c r="G878" s="42">
        <v>89646239</v>
      </c>
      <c r="H878" s="42">
        <v>19981314</v>
      </c>
      <c r="I878" s="42">
        <v>210860146</v>
      </c>
      <c r="K878">
        <v>68271</v>
      </c>
      <c r="L878" t="s">
        <v>920</v>
      </c>
      <c r="M878" t="s">
        <v>1985</v>
      </c>
      <c r="N878" s="42">
        <v>99176057</v>
      </c>
      <c r="O878" s="42">
        <v>2056536</v>
      </c>
      <c r="P878" s="42">
        <v>89646239</v>
      </c>
      <c r="Q878" s="42">
        <v>19981314</v>
      </c>
      <c r="R878" s="42">
        <v>210860146</v>
      </c>
      <c r="T878" s="3">
        <f t="shared" si="66"/>
        <v>0</v>
      </c>
      <c r="U878" s="3">
        <f t="shared" si="67"/>
        <v>0</v>
      </c>
      <c r="V878" s="3">
        <f t="shared" si="68"/>
        <v>0</v>
      </c>
      <c r="W878" s="3">
        <f t="shared" si="69"/>
        <v>0</v>
      </c>
      <c r="X878" s="3">
        <f t="shared" si="70"/>
        <v>0</v>
      </c>
    </row>
    <row r="879" spans="1:24" x14ac:dyDescent="0.25">
      <c r="A879">
        <v>68276</v>
      </c>
      <c r="B879" t="s">
        <v>945</v>
      </c>
      <c r="C879" t="s">
        <v>946</v>
      </c>
      <c r="D879" t="s">
        <v>919</v>
      </c>
      <c r="E879" s="42">
        <v>2539862147</v>
      </c>
      <c r="F879" s="42">
        <v>28450392</v>
      </c>
      <c r="G879" s="42">
        <v>337162368</v>
      </c>
      <c r="H879" s="42">
        <v>279738405</v>
      </c>
      <c r="I879" s="42">
        <v>3185213312</v>
      </c>
      <c r="K879">
        <v>68276</v>
      </c>
      <c r="L879" t="s">
        <v>920</v>
      </c>
      <c r="M879" t="s">
        <v>945</v>
      </c>
      <c r="N879" s="42">
        <v>2539862147</v>
      </c>
      <c r="O879" s="42">
        <v>28450392</v>
      </c>
      <c r="P879" s="42">
        <v>337162368</v>
      </c>
      <c r="Q879" s="42">
        <v>279738396</v>
      </c>
      <c r="R879" s="42">
        <v>3185213303</v>
      </c>
      <c r="T879" s="3">
        <f t="shared" si="66"/>
        <v>0</v>
      </c>
      <c r="U879" s="3">
        <f t="shared" si="67"/>
        <v>0</v>
      </c>
      <c r="V879" s="3">
        <f t="shared" si="68"/>
        <v>0</v>
      </c>
      <c r="W879" s="3">
        <f t="shared" si="69"/>
        <v>9</v>
      </c>
      <c r="X879" s="3">
        <f t="shared" si="70"/>
        <v>9</v>
      </c>
    </row>
    <row r="880" spans="1:24" x14ac:dyDescent="0.25">
      <c r="A880">
        <v>68296</v>
      </c>
      <c r="B880" t="s">
        <v>920</v>
      </c>
      <c r="C880" t="s">
        <v>947</v>
      </c>
      <c r="D880" t="s">
        <v>919</v>
      </c>
      <c r="E880" s="42">
        <v>58318678</v>
      </c>
      <c r="F880" s="42">
        <v>6226376</v>
      </c>
      <c r="G880" s="42">
        <v>56780218</v>
      </c>
      <c r="H880" s="42">
        <v>13320876</v>
      </c>
      <c r="I880" s="42">
        <v>134646148</v>
      </c>
      <c r="K880">
        <v>68296</v>
      </c>
      <c r="L880" t="s">
        <v>920</v>
      </c>
      <c r="M880" t="s">
        <v>1986</v>
      </c>
      <c r="N880" s="42">
        <v>58318678</v>
      </c>
      <c r="O880" s="42">
        <v>6226376</v>
      </c>
      <c r="P880" s="42">
        <v>56780218</v>
      </c>
      <c r="Q880" s="42">
        <v>13320876</v>
      </c>
      <c r="R880" s="42">
        <v>134646148</v>
      </c>
      <c r="T880" s="3">
        <f t="shared" si="66"/>
        <v>0</v>
      </c>
      <c r="U880" s="3">
        <f t="shared" si="67"/>
        <v>0</v>
      </c>
      <c r="V880" s="3">
        <f t="shared" si="68"/>
        <v>0</v>
      </c>
      <c r="W880" s="3">
        <f t="shared" si="69"/>
        <v>0</v>
      </c>
      <c r="X880" s="3">
        <f t="shared" si="70"/>
        <v>0</v>
      </c>
    </row>
    <row r="881" spans="1:24" x14ac:dyDescent="0.25">
      <c r="A881">
        <v>68298</v>
      </c>
      <c r="B881" t="s">
        <v>920</v>
      </c>
      <c r="C881" t="s">
        <v>948</v>
      </c>
      <c r="D881" t="s">
        <v>919</v>
      </c>
      <c r="E881" s="42">
        <v>73156813</v>
      </c>
      <c r="F881" s="42">
        <v>7631168</v>
      </c>
      <c r="G881" s="42">
        <v>89915301</v>
      </c>
      <c r="H881" s="42">
        <v>19981314</v>
      </c>
      <c r="I881" s="42">
        <v>190684596</v>
      </c>
      <c r="K881">
        <v>68298</v>
      </c>
      <c r="L881" t="s">
        <v>920</v>
      </c>
      <c r="M881" t="s">
        <v>1987</v>
      </c>
      <c r="N881" s="42">
        <v>73156813</v>
      </c>
      <c r="O881" s="42">
        <v>7631168</v>
      </c>
      <c r="P881" s="42">
        <v>89915301</v>
      </c>
      <c r="Q881" s="42">
        <v>19981314</v>
      </c>
      <c r="R881" s="42">
        <v>190684596</v>
      </c>
      <c r="T881" s="3">
        <f t="shared" si="66"/>
        <v>0</v>
      </c>
      <c r="U881" s="3">
        <f t="shared" si="67"/>
        <v>0</v>
      </c>
      <c r="V881" s="3">
        <f t="shared" si="68"/>
        <v>0</v>
      </c>
      <c r="W881" s="3">
        <f t="shared" si="69"/>
        <v>0</v>
      </c>
      <c r="X881" s="3">
        <f t="shared" si="70"/>
        <v>0</v>
      </c>
    </row>
    <row r="882" spans="1:24" x14ac:dyDescent="0.25">
      <c r="A882">
        <v>68307</v>
      </c>
      <c r="B882" t="s">
        <v>949</v>
      </c>
      <c r="C882" t="s">
        <v>950</v>
      </c>
      <c r="D882" t="s">
        <v>919</v>
      </c>
      <c r="E882" s="42">
        <v>1961309262</v>
      </c>
      <c r="F882" s="42">
        <v>135394131</v>
      </c>
      <c r="G882" s="42">
        <v>386480595</v>
      </c>
      <c r="H882" s="42">
        <v>213134022</v>
      </c>
      <c r="I882" s="42">
        <v>2696318010</v>
      </c>
      <c r="K882">
        <v>68307</v>
      </c>
      <c r="L882" t="s">
        <v>920</v>
      </c>
      <c r="M882" t="s">
        <v>1988</v>
      </c>
      <c r="N882" s="42">
        <v>1961309262</v>
      </c>
      <c r="O882" s="42">
        <v>135394131</v>
      </c>
      <c r="P882" s="42">
        <v>386480595</v>
      </c>
      <c r="Q882" s="42">
        <v>213134016</v>
      </c>
      <c r="R882" s="42">
        <v>2696318004</v>
      </c>
      <c r="T882" s="3">
        <f t="shared" si="66"/>
        <v>0</v>
      </c>
      <c r="U882" s="3">
        <f t="shared" si="67"/>
        <v>0</v>
      </c>
      <c r="V882" s="3">
        <f t="shared" si="68"/>
        <v>0</v>
      </c>
      <c r="W882" s="3">
        <f t="shared" si="69"/>
        <v>6</v>
      </c>
      <c r="X882" s="3">
        <f t="shared" si="70"/>
        <v>6</v>
      </c>
    </row>
    <row r="883" spans="1:24" x14ac:dyDescent="0.25">
      <c r="A883">
        <v>68318</v>
      </c>
      <c r="B883" t="s">
        <v>920</v>
      </c>
      <c r="C883" t="s">
        <v>951</v>
      </c>
      <c r="D883" t="s">
        <v>919</v>
      </c>
      <c r="E883" s="42">
        <v>107490887</v>
      </c>
      <c r="F883" s="42">
        <v>2694419</v>
      </c>
      <c r="G883" s="42">
        <v>85847115</v>
      </c>
      <c r="H883" s="42">
        <v>19981314</v>
      </c>
      <c r="I883" s="42">
        <v>216013735</v>
      </c>
      <c r="K883">
        <v>68318</v>
      </c>
      <c r="L883" t="s">
        <v>920</v>
      </c>
      <c r="M883" t="s">
        <v>1989</v>
      </c>
      <c r="N883" s="42">
        <v>107490887</v>
      </c>
      <c r="O883" s="42">
        <v>2694419</v>
      </c>
      <c r="P883" s="42">
        <v>85847115</v>
      </c>
      <c r="Q883" s="42">
        <v>19981314</v>
      </c>
      <c r="R883" s="42">
        <v>216013735</v>
      </c>
      <c r="T883" s="3">
        <f t="shared" si="66"/>
        <v>0</v>
      </c>
      <c r="U883" s="3">
        <f t="shared" si="67"/>
        <v>0</v>
      </c>
      <c r="V883" s="3">
        <f t="shared" si="68"/>
        <v>0</v>
      </c>
      <c r="W883" s="3">
        <f t="shared" si="69"/>
        <v>0</v>
      </c>
      <c r="X883" s="3">
        <f t="shared" si="70"/>
        <v>0</v>
      </c>
    </row>
    <row r="884" spans="1:24" x14ac:dyDescent="0.25">
      <c r="A884">
        <v>68320</v>
      </c>
      <c r="B884" t="s">
        <v>920</v>
      </c>
      <c r="C884" t="s">
        <v>687</v>
      </c>
      <c r="D884" t="s">
        <v>919</v>
      </c>
      <c r="E884" s="42">
        <v>31395467</v>
      </c>
      <c r="F884" s="42">
        <v>1055227</v>
      </c>
      <c r="G884" s="42">
        <v>27434729</v>
      </c>
      <c r="H884" s="42">
        <v>6660438</v>
      </c>
      <c r="I884" s="42">
        <v>66545861</v>
      </c>
      <c r="K884">
        <v>68320</v>
      </c>
      <c r="L884" t="s">
        <v>920</v>
      </c>
      <c r="M884" t="s">
        <v>1251</v>
      </c>
      <c r="N884" s="42">
        <v>31395467</v>
      </c>
      <c r="O884" s="42">
        <v>1055227</v>
      </c>
      <c r="P884" s="42">
        <v>27434729</v>
      </c>
      <c r="Q884" s="42">
        <v>6660438</v>
      </c>
      <c r="R884" s="42">
        <v>66545861</v>
      </c>
      <c r="T884" s="3">
        <f t="shared" si="66"/>
        <v>0</v>
      </c>
      <c r="U884" s="3">
        <f t="shared" si="67"/>
        <v>0</v>
      </c>
      <c r="V884" s="3">
        <f t="shared" si="68"/>
        <v>0</v>
      </c>
      <c r="W884" s="3">
        <f t="shared" si="69"/>
        <v>0</v>
      </c>
      <c r="X884" s="3">
        <f t="shared" si="70"/>
        <v>0</v>
      </c>
    </row>
    <row r="885" spans="1:24" x14ac:dyDescent="0.25">
      <c r="A885">
        <v>68322</v>
      </c>
      <c r="B885" t="s">
        <v>920</v>
      </c>
      <c r="C885" t="s">
        <v>952</v>
      </c>
      <c r="D885" t="s">
        <v>919</v>
      </c>
      <c r="E885" s="42">
        <v>37199235</v>
      </c>
      <c r="F885" s="42">
        <v>1612272</v>
      </c>
      <c r="G885" s="42">
        <v>49065501</v>
      </c>
      <c r="H885" s="42">
        <v>13320876</v>
      </c>
      <c r="I885" s="42">
        <v>101197884</v>
      </c>
      <c r="K885">
        <v>68322</v>
      </c>
      <c r="L885" t="s">
        <v>920</v>
      </c>
      <c r="M885" t="s">
        <v>1990</v>
      </c>
      <c r="N885" s="42">
        <v>37199235</v>
      </c>
      <c r="O885" s="42">
        <v>1612272</v>
      </c>
      <c r="P885" s="42">
        <v>49065501</v>
      </c>
      <c r="Q885" s="42">
        <v>13320876</v>
      </c>
      <c r="R885" s="42">
        <v>101197884</v>
      </c>
      <c r="T885" s="3">
        <f t="shared" si="66"/>
        <v>0</v>
      </c>
      <c r="U885" s="3">
        <f t="shared" si="67"/>
        <v>0</v>
      </c>
      <c r="V885" s="3">
        <f t="shared" si="68"/>
        <v>0</v>
      </c>
      <c r="W885" s="3">
        <f t="shared" si="69"/>
        <v>0</v>
      </c>
      <c r="X885" s="3">
        <f t="shared" si="70"/>
        <v>0</v>
      </c>
    </row>
    <row r="886" spans="1:24" x14ac:dyDescent="0.25">
      <c r="A886">
        <v>68324</v>
      </c>
      <c r="B886" t="s">
        <v>920</v>
      </c>
      <c r="C886" t="s">
        <v>953</v>
      </c>
      <c r="D886" t="s">
        <v>919</v>
      </c>
      <c r="E886" s="42">
        <v>40036843</v>
      </c>
      <c r="F886" s="42">
        <v>1118426</v>
      </c>
      <c r="G886" s="42">
        <v>54551214</v>
      </c>
      <c r="H886" s="42">
        <v>13320876</v>
      </c>
      <c r="I886" s="42">
        <v>109027359</v>
      </c>
      <c r="K886">
        <v>68324</v>
      </c>
      <c r="L886" t="s">
        <v>920</v>
      </c>
      <c r="M886" t="s">
        <v>1991</v>
      </c>
      <c r="N886" s="42">
        <v>40036843</v>
      </c>
      <c r="O886" s="42">
        <v>1118426</v>
      </c>
      <c r="P886" s="42">
        <v>54551214</v>
      </c>
      <c r="Q886" s="42">
        <v>13320876</v>
      </c>
      <c r="R886" s="42">
        <v>109027359</v>
      </c>
      <c r="T886" s="3">
        <f t="shared" si="66"/>
        <v>0</v>
      </c>
      <c r="U886" s="3">
        <f t="shared" si="67"/>
        <v>0</v>
      </c>
      <c r="V886" s="3">
        <f t="shared" si="68"/>
        <v>0</v>
      </c>
      <c r="W886" s="3">
        <f t="shared" si="69"/>
        <v>0</v>
      </c>
      <c r="X886" s="3">
        <f t="shared" si="70"/>
        <v>0</v>
      </c>
    </row>
    <row r="887" spans="1:24" x14ac:dyDescent="0.25">
      <c r="A887">
        <v>68327</v>
      </c>
      <c r="B887" t="s">
        <v>920</v>
      </c>
      <c r="C887" t="s">
        <v>954</v>
      </c>
      <c r="D887" t="s">
        <v>919</v>
      </c>
      <c r="E887" s="42">
        <v>67674064</v>
      </c>
      <c r="F887" s="42">
        <v>0</v>
      </c>
      <c r="G887" s="42">
        <v>26590186</v>
      </c>
      <c r="H887" s="42">
        <v>6660438</v>
      </c>
      <c r="I887" s="42">
        <v>100924688</v>
      </c>
      <c r="K887">
        <v>68327</v>
      </c>
      <c r="L887" t="s">
        <v>920</v>
      </c>
      <c r="M887" t="s">
        <v>1992</v>
      </c>
      <c r="N887" s="42">
        <v>67674064</v>
      </c>
      <c r="O887" s="42">
        <v>0</v>
      </c>
      <c r="P887" s="42">
        <v>26590186</v>
      </c>
      <c r="Q887" s="42">
        <v>6660438</v>
      </c>
      <c r="R887" s="42">
        <v>100924688</v>
      </c>
      <c r="T887" s="3">
        <f t="shared" si="66"/>
        <v>0</v>
      </c>
      <c r="U887" s="3">
        <f t="shared" si="67"/>
        <v>0</v>
      </c>
      <c r="V887" s="3">
        <f t="shared" si="68"/>
        <v>0</v>
      </c>
      <c r="W887" s="3">
        <f t="shared" si="69"/>
        <v>0</v>
      </c>
      <c r="X887" s="3">
        <f t="shared" si="70"/>
        <v>0</v>
      </c>
    </row>
    <row r="888" spans="1:24" x14ac:dyDescent="0.25">
      <c r="A888">
        <v>68344</v>
      </c>
      <c r="B888" t="s">
        <v>920</v>
      </c>
      <c r="C888" t="s">
        <v>955</v>
      </c>
      <c r="D888" t="s">
        <v>919</v>
      </c>
      <c r="E888" s="42">
        <v>44417219</v>
      </c>
      <c r="F888" s="42">
        <v>2066814</v>
      </c>
      <c r="G888" s="42">
        <v>28955733</v>
      </c>
      <c r="H888" s="42">
        <v>6660438</v>
      </c>
      <c r="I888" s="42">
        <v>82100204</v>
      </c>
      <c r="K888">
        <v>68344</v>
      </c>
      <c r="L888" t="s">
        <v>920</v>
      </c>
      <c r="M888" t="s">
        <v>1993</v>
      </c>
      <c r="N888" s="42">
        <v>44417219</v>
      </c>
      <c r="O888" s="42">
        <v>2066814</v>
      </c>
      <c r="P888" s="42">
        <v>28955733</v>
      </c>
      <c r="Q888" s="42">
        <v>6660438</v>
      </c>
      <c r="R888" s="42">
        <v>82100204</v>
      </c>
      <c r="T888" s="3">
        <f t="shared" si="66"/>
        <v>0</v>
      </c>
      <c r="U888" s="3">
        <f t="shared" si="67"/>
        <v>0</v>
      </c>
      <c r="V888" s="3">
        <f t="shared" si="68"/>
        <v>0</v>
      </c>
      <c r="W888" s="3">
        <f t="shared" si="69"/>
        <v>0</v>
      </c>
      <c r="X888" s="3">
        <f t="shared" si="70"/>
        <v>0</v>
      </c>
    </row>
    <row r="889" spans="1:24" x14ac:dyDescent="0.25">
      <c r="A889">
        <v>68368</v>
      </c>
      <c r="B889" t="s">
        <v>920</v>
      </c>
      <c r="C889" t="s">
        <v>956</v>
      </c>
      <c r="D889" t="s">
        <v>919</v>
      </c>
      <c r="E889" s="42">
        <v>49614690</v>
      </c>
      <c r="F889" s="42">
        <v>2987941</v>
      </c>
      <c r="G889" s="42">
        <v>49041202</v>
      </c>
      <c r="H889" s="42">
        <v>13320876</v>
      </c>
      <c r="I889" s="42">
        <v>114964709</v>
      </c>
      <c r="K889">
        <v>68368</v>
      </c>
      <c r="L889" t="s">
        <v>920</v>
      </c>
      <c r="M889" t="s">
        <v>1994</v>
      </c>
      <c r="N889" s="42">
        <v>49614690</v>
      </c>
      <c r="O889" s="42">
        <v>2987941</v>
      </c>
      <c r="P889" s="42">
        <v>49041202</v>
      </c>
      <c r="Q889" s="42">
        <v>13320876</v>
      </c>
      <c r="R889" s="42">
        <v>114964709</v>
      </c>
      <c r="T889" s="3">
        <f t="shared" si="66"/>
        <v>0</v>
      </c>
      <c r="U889" s="3">
        <f t="shared" si="67"/>
        <v>0</v>
      </c>
      <c r="V889" s="3">
        <f t="shared" si="68"/>
        <v>0</v>
      </c>
      <c r="W889" s="3">
        <f t="shared" si="69"/>
        <v>0</v>
      </c>
      <c r="X889" s="3">
        <f t="shared" si="70"/>
        <v>0</v>
      </c>
    </row>
    <row r="890" spans="1:24" x14ac:dyDescent="0.25">
      <c r="A890">
        <v>68370</v>
      </c>
      <c r="B890" t="s">
        <v>920</v>
      </c>
      <c r="C890" t="s">
        <v>957</v>
      </c>
      <c r="D890" t="s">
        <v>919</v>
      </c>
      <c r="E890" s="42">
        <v>38983848</v>
      </c>
      <c r="F890" s="42">
        <v>0</v>
      </c>
      <c r="G890" s="42">
        <v>30226098</v>
      </c>
      <c r="H890" s="42">
        <v>6660438</v>
      </c>
      <c r="I890" s="42">
        <v>75870384</v>
      </c>
      <c r="K890">
        <v>68370</v>
      </c>
      <c r="L890" t="s">
        <v>920</v>
      </c>
      <c r="M890" t="s">
        <v>1995</v>
      </c>
      <c r="N890" s="42">
        <v>38983848</v>
      </c>
      <c r="O890" s="42">
        <v>0</v>
      </c>
      <c r="P890" s="42">
        <v>30226098</v>
      </c>
      <c r="Q890" s="42">
        <v>6660438</v>
      </c>
      <c r="R890" s="42">
        <v>75870384</v>
      </c>
      <c r="T890" s="3">
        <f t="shared" si="66"/>
        <v>0</v>
      </c>
      <c r="U890" s="3">
        <f t="shared" si="67"/>
        <v>0</v>
      </c>
      <c r="V890" s="3">
        <f t="shared" si="68"/>
        <v>0</v>
      </c>
      <c r="W890" s="3">
        <f t="shared" si="69"/>
        <v>0</v>
      </c>
      <c r="X890" s="3">
        <f t="shared" si="70"/>
        <v>0</v>
      </c>
    </row>
    <row r="891" spans="1:24" x14ac:dyDescent="0.25">
      <c r="A891">
        <v>68377</v>
      </c>
      <c r="B891" t="s">
        <v>920</v>
      </c>
      <c r="C891" t="s">
        <v>958</v>
      </c>
      <c r="D891" t="s">
        <v>919</v>
      </c>
      <c r="E891" s="42">
        <v>103857953</v>
      </c>
      <c r="F891" s="42">
        <v>2357442</v>
      </c>
      <c r="G891" s="42">
        <v>80282382</v>
      </c>
      <c r="H891" s="42">
        <v>19981314</v>
      </c>
      <c r="I891" s="42">
        <v>206479091</v>
      </c>
      <c r="K891">
        <v>68377</v>
      </c>
      <c r="L891" t="s">
        <v>920</v>
      </c>
      <c r="M891" t="s">
        <v>1996</v>
      </c>
      <c r="N891" s="42">
        <v>103857953</v>
      </c>
      <c r="O891" s="42">
        <v>2357442</v>
      </c>
      <c r="P891" s="42">
        <v>80282382</v>
      </c>
      <c r="Q891" s="42">
        <v>19981314</v>
      </c>
      <c r="R891" s="42">
        <v>206479091</v>
      </c>
      <c r="T891" s="3">
        <f t="shared" si="66"/>
        <v>0</v>
      </c>
      <c r="U891" s="3">
        <f t="shared" si="67"/>
        <v>0</v>
      </c>
      <c r="V891" s="3">
        <f t="shared" si="68"/>
        <v>0</v>
      </c>
      <c r="W891" s="3">
        <f t="shared" si="69"/>
        <v>0</v>
      </c>
      <c r="X891" s="3">
        <f t="shared" si="70"/>
        <v>0</v>
      </c>
    </row>
    <row r="892" spans="1:24" x14ac:dyDescent="0.25">
      <c r="A892">
        <v>68385</v>
      </c>
      <c r="B892" t="s">
        <v>920</v>
      </c>
      <c r="C892" t="s">
        <v>959</v>
      </c>
      <c r="D892" t="s">
        <v>919</v>
      </c>
      <c r="E892" s="42">
        <v>221448956</v>
      </c>
      <c r="F892" s="42">
        <v>15346661</v>
      </c>
      <c r="G892" s="42">
        <v>113390128</v>
      </c>
      <c r="H892" s="42">
        <v>26641752</v>
      </c>
      <c r="I892" s="42">
        <v>376827497</v>
      </c>
      <c r="K892">
        <v>68385</v>
      </c>
      <c r="L892" t="s">
        <v>920</v>
      </c>
      <c r="M892" t="s">
        <v>1997</v>
      </c>
      <c r="N892" s="42">
        <v>221448956</v>
      </c>
      <c r="O892" s="42">
        <v>15346661</v>
      </c>
      <c r="P892" s="42">
        <v>113390128</v>
      </c>
      <c r="Q892" s="42">
        <v>26641752</v>
      </c>
      <c r="R892" s="42">
        <v>376827497</v>
      </c>
      <c r="T892" s="3">
        <f t="shared" si="66"/>
        <v>0</v>
      </c>
      <c r="U892" s="3">
        <f t="shared" si="67"/>
        <v>0</v>
      </c>
      <c r="V892" s="3">
        <f t="shared" si="68"/>
        <v>0</v>
      </c>
      <c r="W892" s="3">
        <f t="shared" si="69"/>
        <v>0</v>
      </c>
      <c r="X892" s="3">
        <f t="shared" si="70"/>
        <v>0</v>
      </c>
    </row>
    <row r="893" spans="1:24" x14ac:dyDescent="0.25">
      <c r="A893">
        <v>68397</v>
      </c>
      <c r="B893" t="s">
        <v>920</v>
      </c>
      <c r="C893" t="s">
        <v>960</v>
      </c>
      <c r="D893" t="s">
        <v>919</v>
      </c>
      <c r="E893" s="42">
        <v>54808621</v>
      </c>
      <c r="F893" s="42">
        <v>1126579</v>
      </c>
      <c r="G893" s="42">
        <v>77827143</v>
      </c>
      <c r="H893" s="42">
        <v>19981314</v>
      </c>
      <c r="I893" s="42">
        <v>153743657</v>
      </c>
      <c r="K893">
        <v>68397</v>
      </c>
      <c r="L893" t="s">
        <v>920</v>
      </c>
      <c r="M893" t="s">
        <v>1998</v>
      </c>
      <c r="N893" s="42">
        <v>54808621</v>
      </c>
      <c r="O893" s="42">
        <v>1126579</v>
      </c>
      <c r="P893" s="42">
        <v>77827143</v>
      </c>
      <c r="Q893" s="42">
        <v>19981314</v>
      </c>
      <c r="R893" s="42">
        <v>153743657</v>
      </c>
      <c r="T893" s="3">
        <f t="shared" si="66"/>
        <v>0</v>
      </c>
      <c r="U893" s="3">
        <f t="shared" si="67"/>
        <v>0</v>
      </c>
      <c r="V893" s="3">
        <f t="shared" si="68"/>
        <v>0</v>
      </c>
      <c r="W893" s="3">
        <f t="shared" si="69"/>
        <v>0</v>
      </c>
      <c r="X893" s="3">
        <f t="shared" si="70"/>
        <v>0</v>
      </c>
    </row>
    <row r="894" spans="1:24" x14ac:dyDescent="0.25">
      <c r="A894">
        <v>68406</v>
      </c>
      <c r="B894" t="s">
        <v>920</v>
      </c>
      <c r="C894" t="s">
        <v>961</v>
      </c>
      <c r="D894" t="s">
        <v>919</v>
      </c>
      <c r="E894" s="42">
        <v>591829400</v>
      </c>
      <c r="F894" s="42">
        <v>23743218</v>
      </c>
      <c r="G894" s="42">
        <v>158794212</v>
      </c>
      <c r="H894" s="42">
        <v>59943943</v>
      </c>
      <c r="I894" s="42">
        <v>834310773</v>
      </c>
      <c r="K894">
        <v>68406</v>
      </c>
      <c r="L894" t="s">
        <v>920</v>
      </c>
      <c r="M894" t="s">
        <v>1999</v>
      </c>
      <c r="N894" s="42">
        <v>591829400</v>
      </c>
      <c r="O894" s="42">
        <v>23743218</v>
      </c>
      <c r="P894" s="42">
        <v>158794212</v>
      </c>
      <c r="Q894" s="42">
        <v>59943942</v>
      </c>
      <c r="R894" s="42">
        <v>834310772</v>
      </c>
      <c r="T894" s="3">
        <f t="shared" si="66"/>
        <v>0</v>
      </c>
      <c r="U894" s="3">
        <f t="shared" si="67"/>
        <v>0</v>
      </c>
      <c r="V894" s="3">
        <f t="shared" si="68"/>
        <v>0</v>
      </c>
      <c r="W894" s="3">
        <f t="shared" si="69"/>
        <v>1</v>
      </c>
      <c r="X894" s="3">
        <f t="shared" si="70"/>
        <v>1</v>
      </c>
    </row>
    <row r="895" spans="1:24" x14ac:dyDescent="0.25">
      <c r="A895">
        <v>68418</v>
      </c>
      <c r="B895" t="s">
        <v>920</v>
      </c>
      <c r="C895" t="s">
        <v>962</v>
      </c>
      <c r="D895" t="s">
        <v>919</v>
      </c>
      <c r="E895" s="42">
        <v>314126365</v>
      </c>
      <c r="F895" s="42">
        <v>0</v>
      </c>
      <c r="G895" s="42">
        <v>117075100</v>
      </c>
      <c r="H895" s="42">
        <v>26641752</v>
      </c>
      <c r="I895" s="42">
        <v>457843217</v>
      </c>
      <c r="K895">
        <v>68418</v>
      </c>
      <c r="L895" t="s">
        <v>920</v>
      </c>
      <c r="M895" t="s">
        <v>2000</v>
      </c>
      <c r="N895" s="42">
        <v>314126365</v>
      </c>
      <c r="O895" s="42">
        <v>0</v>
      </c>
      <c r="P895" s="42">
        <v>117075100</v>
      </c>
      <c r="Q895" s="42">
        <v>26641752</v>
      </c>
      <c r="R895" s="42">
        <v>457843217</v>
      </c>
      <c r="T895" s="3">
        <f t="shared" si="66"/>
        <v>0</v>
      </c>
      <c r="U895" s="3">
        <f t="shared" si="67"/>
        <v>0</v>
      </c>
      <c r="V895" s="3">
        <f t="shared" si="68"/>
        <v>0</v>
      </c>
      <c r="W895" s="3">
        <f t="shared" si="69"/>
        <v>0</v>
      </c>
      <c r="X895" s="3">
        <f t="shared" si="70"/>
        <v>0</v>
      </c>
    </row>
    <row r="896" spans="1:24" x14ac:dyDescent="0.25">
      <c r="A896">
        <v>68425</v>
      </c>
      <c r="B896" t="s">
        <v>920</v>
      </c>
      <c r="C896" t="s">
        <v>963</v>
      </c>
      <c r="D896" t="s">
        <v>919</v>
      </c>
      <c r="E896" s="42">
        <v>37986270</v>
      </c>
      <c r="F896" s="42">
        <v>0</v>
      </c>
      <c r="G896" s="42">
        <v>30077775</v>
      </c>
      <c r="H896" s="42">
        <v>6660438</v>
      </c>
      <c r="I896" s="42">
        <v>74724483</v>
      </c>
      <c r="K896">
        <v>68425</v>
      </c>
      <c r="L896" t="s">
        <v>920</v>
      </c>
      <c r="M896" t="s">
        <v>2001</v>
      </c>
      <c r="N896" s="42">
        <v>37986270</v>
      </c>
      <c r="O896" s="42">
        <v>0</v>
      </c>
      <c r="P896" s="42">
        <v>30077775</v>
      </c>
      <c r="Q896" s="42">
        <v>6660438</v>
      </c>
      <c r="R896" s="42">
        <v>74724483</v>
      </c>
      <c r="T896" s="3">
        <f t="shared" si="66"/>
        <v>0</v>
      </c>
      <c r="U896" s="3">
        <f t="shared" si="67"/>
        <v>0</v>
      </c>
      <c r="V896" s="3">
        <f t="shared" si="68"/>
        <v>0</v>
      </c>
      <c r="W896" s="3">
        <f t="shared" si="69"/>
        <v>0</v>
      </c>
      <c r="X896" s="3">
        <f t="shared" si="70"/>
        <v>0</v>
      </c>
    </row>
    <row r="897" spans="1:24" x14ac:dyDescent="0.25">
      <c r="A897">
        <v>68432</v>
      </c>
      <c r="B897" t="s">
        <v>920</v>
      </c>
      <c r="C897" t="s">
        <v>964</v>
      </c>
      <c r="D897" t="s">
        <v>919</v>
      </c>
      <c r="E897" s="42">
        <v>381774103</v>
      </c>
      <c r="F897" s="42">
        <v>35345608</v>
      </c>
      <c r="G897" s="42">
        <v>114500678</v>
      </c>
      <c r="H897" s="42">
        <v>33302190</v>
      </c>
      <c r="I897" s="42">
        <v>564922579</v>
      </c>
      <c r="K897">
        <v>68432</v>
      </c>
      <c r="L897" t="s">
        <v>920</v>
      </c>
      <c r="M897" t="s">
        <v>2002</v>
      </c>
      <c r="N897" s="42">
        <v>381774103</v>
      </c>
      <c r="O897" s="42">
        <v>35345608</v>
      </c>
      <c r="P897" s="42">
        <v>114500678</v>
      </c>
      <c r="Q897" s="42">
        <v>33302190</v>
      </c>
      <c r="R897" s="42">
        <v>564922579</v>
      </c>
      <c r="T897" s="3">
        <f t="shared" si="66"/>
        <v>0</v>
      </c>
      <c r="U897" s="3">
        <f t="shared" si="67"/>
        <v>0</v>
      </c>
      <c r="V897" s="3">
        <f t="shared" si="68"/>
        <v>0</v>
      </c>
      <c r="W897" s="3">
        <f t="shared" si="69"/>
        <v>0</v>
      </c>
      <c r="X897" s="3">
        <f t="shared" si="70"/>
        <v>0</v>
      </c>
    </row>
    <row r="898" spans="1:24" x14ac:dyDescent="0.25">
      <c r="A898">
        <v>68444</v>
      </c>
      <c r="B898" t="s">
        <v>920</v>
      </c>
      <c r="C898" t="s">
        <v>965</v>
      </c>
      <c r="D898" t="s">
        <v>919</v>
      </c>
      <c r="E898" s="42">
        <v>124556771</v>
      </c>
      <c r="F898" s="42">
        <v>2082285</v>
      </c>
      <c r="G898" s="42">
        <v>82266399</v>
      </c>
      <c r="H898" s="42">
        <v>19981314</v>
      </c>
      <c r="I898" s="42">
        <v>228886769</v>
      </c>
      <c r="K898">
        <v>68444</v>
      </c>
      <c r="L898" t="s">
        <v>920</v>
      </c>
      <c r="M898" t="s">
        <v>2003</v>
      </c>
      <c r="N898" s="42">
        <v>124556771</v>
      </c>
      <c r="O898" s="42">
        <v>2082285</v>
      </c>
      <c r="P898" s="42">
        <v>82266399</v>
      </c>
      <c r="Q898" s="42">
        <v>19981314</v>
      </c>
      <c r="R898" s="42">
        <v>228886769</v>
      </c>
      <c r="T898" s="3">
        <f t="shared" si="66"/>
        <v>0</v>
      </c>
      <c r="U898" s="3">
        <f t="shared" si="67"/>
        <v>0</v>
      </c>
      <c r="V898" s="3">
        <f t="shared" si="68"/>
        <v>0</v>
      </c>
      <c r="W898" s="3">
        <f t="shared" si="69"/>
        <v>0</v>
      </c>
      <c r="X898" s="3">
        <f t="shared" si="70"/>
        <v>0</v>
      </c>
    </row>
    <row r="899" spans="1:24" x14ac:dyDescent="0.25">
      <c r="A899">
        <v>68464</v>
      </c>
      <c r="B899" t="s">
        <v>920</v>
      </c>
      <c r="C899" t="s">
        <v>966</v>
      </c>
      <c r="D899" t="s">
        <v>919</v>
      </c>
      <c r="E899" s="42">
        <v>234245453</v>
      </c>
      <c r="F899" s="42">
        <v>10369211</v>
      </c>
      <c r="G899" s="42">
        <v>169897485</v>
      </c>
      <c r="H899" s="42">
        <v>46623066</v>
      </c>
      <c r="I899" s="42">
        <v>461135215</v>
      </c>
      <c r="K899">
        <v>68464</v>
      </c>
      <c r="L899" t="s">
        <v>920</v>
      </c>
      <c r="M899" t="s">
        <v>2004</v>
      </c>
      <c r="N899" s="42">
        <v>234245453</v>
      </c>
      <c r="O899" s="42">
        <v>10369211</v>
      </c>
      <c r="P899" s="42">
        <v>169897485</v>
      </c>
      <c r="Q899" s="42">
        <v>46623066</v>
      </c>
      <c r="R899" s="42">
        <v>461135215</v>
      </c>
      <c r="T899" s="3">
        <f t="shared" si="66"/>
        <v>0</v>
      </c>
      <c r="U899" s="3">
        <f t="shared" si="67"/>
        <v>0</v>
      </c>
      <c r="V899" s="3">
        <f t="shared" si="68"/>
        <v>0</v>
      </c>
      <c r="W899" s="3">
        <f t="shared" si="69"/>
        <v>0</v>
      </c>
      <c r="X899" s="3">
        <f t="shared" si="70"/>
        <v>0</v>
      </c>
    </row>
    <row r="900" spans="1:24" x14ac:dyDescent="0.25">
      <c r="A900">
        <v>68468</v>
      </c>
      <c r="B900" t="s">
        <v>920</v>
      </c>
      <c r="C900" t="s">
        <v>967</v>
      </c>
      <c r="D900" t="s">
        <v>919</v>
      </c>
      <c r="E900" s="42">
        <v>62977513</v>
      </c>
      <c r="F900" s="42">
        <v>1820635</v>
      </c>
      <c r="G900" s="42">
        <v>92216910</v>
      </c>
      <c r="H900" s="42">
        <v>19981314</v>
      </c>
      <c r="I900" s="42">
        <v>176996372</v>
      </c>
      <c r="K900">
        <v>68468</v>
      </c>
      <c r="L900" t="s">
        <v>920</v>
      </c>
      <c r="M900" t="s">
        <v>2005</v>
      </c>
      <c r="N900" s="42">
        <v>62977513</v>
      </c>
      <c r="O900" s="42">
        <v>1820635</v>
      </c>
      <c r="P900" s="42">
        <v>92216910</v>
      </c>
      <c r="Q900" s="42">
        <v>19981314</v>
      </c>
      <c r="R900" s="42">
        <v>176996372</v>
      </c>
      <c r="T900" s="3">
        <f t="shared" ref="T900:T963" si="71">E900-N900</f>
        <v>0</v>
      </c>
      <c r="U900" s="3">
        <f t="shared" ref="U900:U963" si="72">F900-O900</f>
        <v>0</v>
      </c>
      <c r="V900" s="3">
        <f t="shared" ref="V900:V963" si="73">G900-P900</f>
        <v>0</v>
      </c>
      <c r="W900" s="3">
        <f t="shared" ref="W900:W963" si="74">H900-Q900</f>
        <v>0</v>
      </c>
      <c r="X900" s="3">
        <f t="shared" ref="X900:X963" si="75">I900-R900</f>
        <v>0</v>
      </c>
    </row>
    <row r="901" spans="1:24" x14ac:dyDescent="0.25">
      <c r="A901">
        <v>68498</v>
      </c>
      <c r="B901" t="s">
        <v>920</v>
      </c>
      <c r="C901" t="s">
        <v>968</v>
      </c>
      <c r="D901" t="s">
        <v>919</v>
      </c>
      <c r="E901" s="42">
        <v>75830929</v>
      </c>
      <c r="F901" s="42">
        <v>7027990</v>
      </c>
      <c r="G901" s="42">
        <v>53968242</v>
      </c>
      <c r="H901" s="42">
        <v>13320876</v>
      </c>
      <c r="I901" s="42">
        <v>150148037</v>
      </c>
      <c r="K901">
        <v>68498</v>
      </c>
      <c r="L901" t="s">
        <v>920</v>
      </c>
      <c r="M901" t="s">
        <v>2006</v>
      </c>
      <c r="N901" s="42">
        <v>75830929</v>
      </c>
      <c r="O901" s="42">
        <v>7027990</v>
      </c>
      <c r="P901" s="42">
        <v>53968242</v>
      </c>
      <c r="Q901" s="42">
        <v>13320876</v>
      </c>
      <c r="R901" s="42">
        <v>150148037</v>
      </c>
      <c r="T901" s="3">
        <f t="shared" si="71"/>
        <v>0</v>
      </c>
      <c r="U901" s="3">
        <f t="shared" si="72"/>
        <v>0</v>
      </c>
      <c r="V901" s="3">
        <f t="shared" si="73"/>
        <v>0</v>
      </c>
      <c r="W901" s="3">
        <f t="shared" si="74"/>
        <v>0</v>
      </c>
      <c r="X901" s="3">
        <f t="shared" si="75"/>
        <v>0</v>
      </c>
    </row>
    <row r="902" spans="1:24" x14ac:dyDescent="0.25">
      <c r="A902">
        <v>68500</v>
      </c>
      <c r="B902" t="s">
        <v>920</v>
      </c>
      <c r="C902" t="s">
        <v>969</v>
      </c>
      <c r="D902" t="s">
        <v>919</v>
      </c>
      <c r="E902" s="42">
        <v>205482686</v>
      </c>
      <c r="F902" s="42">
        <v>5756933</v>
      </c>
      <c r="G902" s="42">
        <v>103227820</v>
      </c>
      <c r="H902" s="42">
        <v>33302190</v>
      </c>
      <c r="I902" s="42">
        <v>347769629</v>
      </c>
      <c r="K902">
        <v>68500</v>
      </c>
      <c r="L902" t="s">
        <v>920</v>
      </c>
      <c r="M902" t="s">
        <v>2007</v>
      </c>
      <c r="N902" s="42">
        <v>205482686</v>
      </c>
      <c r="O902" s="42">
        <v>5756933</v>
      </c>
      <c r="P902" s="42">
        <v>103227820</v>
      </c>
      <c r="Q902" s="42">
        <v>33302190</v>
      </c>
      <c r="R902" s="42">
        <v>347769629</v>
      </c>
      <c r="T902" s="3">
        <f t="shared" si="71"/>
        <v>0</v>
      </c>
      <c r="U902" s="3">
        <f t="shared" si="72"/>
        <v>0</v>
      </c>
      <c r="V902" s="3">
        <f t="shared" si="73"/>
        <v>0</v>
      </c>
      <c r="W902" s="3">
        <f t="shared" si="74"/>
        <v>0</v>
      </c>
      <c r="X902" s="3">
        <f t="shared" si="75"/>
        <v>0</v>
      </c>
    </row>
    <row r="903" spans="1:24" x14ac:dyDescent="0.25">
      <c r="A903">
        <v>68502</v>
      </c>
      <c r="B903" t="s">
        <v>920</v>
      </c>
      <c r="C903" t="s">
        <v>970</v>
      </c>
      <c r="D903" t="s">
        <v>919</v>
      </c>
      <c r="E903" s="42">
        <v>76293549</v>
      </c>
      <c r="F903" s="42">
        <v>2689745</v>
      </c>
      <c r="G903" s="42">
        <v>91598919</v>
      </c>
      <c r="H903" s="42">
        <v>19981314</v>
      </c>
      <c r="I903" s="42">
        <v>190563527</v>
      </c>
      <c r="K903">
        <v>68502</v>
      </c>
      <c r="L903" t="s">
        <v>920</v>
      </c>
      <c r="M903" t="s">
        <v>2008</v>
      </c>
      <c r="N903" s="42">
        <v>76293549</v>
      </c>
      <c r="O903" s="42">
        <v>2689745</v>
      </c>
      <c r="P903" s="42">
        <v>91598919</v>
      </c>
      <c r="Q903" s="42">
        <v>19981314</v>
      </c>
      <c r="R903" s="42">
        <v>190563527</v>
      </c>
      <c r="T903" s="3">
        <f t="shared" si="71"/>
        <v>0</v>
      </c>
      <c r="U903" s="3">
        <f t="shared" si="72"/>
        <v>0</v>
      </c>
      <c r="V903" s="3">
        <f t="shared" si="73"/>
        <v>0</v>
      </c>
      <c r="W903" s="3">
        <f t="shared" si="74"/>
        <v>0</v>
      </c>
      <c r="X903" s="3">
        <f t="shared" si="75"/>
        <v>0</v>
      </c>
    </row>
    <row r="904" spans="1:24" x14ac:dyDescent="0.25">
      <c r="A904">
        <v>68522</v>
      </c>
      <c r="B904" t="s">
        <v>920</v>
      </c>
      <c r="C904" t="s">
        <v>971</v>
      </c>
      <c r="D904" t="s">
        <v>919</v>
      </c>
      <c r="E904" s="42">
        <v>24442628</v>
      </c>
      <c r="F904" s="42">
        <v>4888526</v>
      </c>
      <c r="G904" s="42">
        <v>27496891</v>
      </c>
      <c r="H904" s="42">
        <v>6660438</v>
      </c>
      <c r="I904" s="42">
        <v>63488483</v>
      </c>
      <c r="K904">
        <v>68522</v>
      </c>
      <c r="L904" t="s">
        <v>920</v>
      </c>
      <c r="M904" t="s">
        <v>2009</v>
      </c>
      <c r="N904" s="42">
        <v>24442628</v>
      </c>
      <c r="O904" s="42">
        <v>4888526</v>
      </c>
      <c r="P904" s="42">
        <v>27496891</v>
      </c>
      <c r="Q904" s="42">
        <v>6660438</v>
      </c>
      <c r="R904" s="42">
        <v>63488483</v>
      </c>
      <c r="T904" s="3">
        <f t="shared" si="71"/>
        <v>0</v>
      </c>
      <c r="U904" s="3">
        <f t="shared" si="72"/>
        <v>0</v>
      </c>
      <c r="V904" s="3">
        <f t="shared" si="73"/>
        <v>0</v>
      </c>
      <c r="W904" s="3">
        <f t="shared" si="74"/>
        <v>0</v>
      </c>
      <c r="X904" s="3">
        <f t="shared" si="75"/>
        <v>0</v>
      </c>
    </row>
    <row r="905" spans="1:24" x14ac:dyDescent="0.25">
      <c r="A905">
        <v>68524</v>
      </c>
      <c r="B905" t="s">
        <v>920</v>
      </c>
      <c r="C905" t="s">
        <v>972</v>
      </c>
      <c r="D905" t="s">
        <v>919</v>
      </c>
      <c r="E905" s="42">
        <v>44651342</v>
      </c>
      <c r="F905" s="42">
        <v>805644</v>
      </c>
      <c r="G905" s="42">
        <v>48839961</v>
      </c>
      <c r="H905" s="42">
        <v>13320876</v>
      </c>
      <c r="I905" s="42">
        <v>107617823</v>
      </c>
      <c r="K905">
        <v>68524</v>
      </c>
      <c r="L905" t="s">
        <v>920</v>
      </c>
      <c r="M905" t="s">
        <v>2010</v>
      </c>
      <c r="N905" s="42">
        <v>44651342</v>
      </c>
      <c r="O905" s="42">
        <v>805644</v>
      </c>
      <c r="P905" s="42">
        <v>48839961</v>
      </c>
      <c r="Q905" s="42">
        <v>13320876</v>
      </c>
      <c r="R905" s="42">
        <v>107617823</v>
      </c>
      <c r="T905" s="3">
        <f t="shared" si="71"/>
        <v>0</v>
      </c>
      <c r="U905" s="3">
        <f t="shared" si="72"/>
        <v>0</v>
      </c>
      <c r="V905" s="3">
        <f t="shared" si="73"/>
        <v>0</v>
      </c>
      <c r="W905" s="3">
        <f t="shared" si="74"/>
        <v>0</v>
      </c>
      <c r="X905" s="3">
        <f t="shared" si="75"/>
        <v>0</v>
      </c>
    </row>
    <row r="906" spans="1:24" x14ac:dyDescent="0.25">
      <c r="A906">
        <v>68533</v>
      </c>
      <c r="B906" t="s">
        <v>920</v>
      </c>
      <c r="C906" t="s">
        <v>973</v>
      </c>
      <c r="D906" t="s">
        <v>919</v>
      </c>
      <c r="E906" s="42">
        <v>82657874</v>
      </c>
      <c r="F906" s="42">
        <v>2889503</v>
      </c>
      <c r="G906" s="42">
        <v>48064954</v>
      </c>
      <c r="H906" s="42">
        <v>13320876</v>
      </c>
      <c r="I906" s="42">
        <v>146933207</v>
      </c>
      <c r="K906">
        <v>68533</v>
      </c>
      <c r="L906" t="s">
        <v>920</v>
      </c>
      <c r="M906" t="s">
        <v>2011</v>
      </c>
      <c r="N906" s="42">
        <v>82657874</v>
      </c>
      <c r="O906" s="42">
        <v>2889503</v>
      </c>
      <c r="P906" s="42">
        <v>48064954</v>
      </c>
      <c r="Q906" s="42">
        <v>13320876</v>
      </c>
      <c r="R906" s="42">
        <v>146933207</v>
      </c>
      <c r="T906" s="3">
        <f t="shared" si="71"/>
        <v>0</v>
      </c>
      <c r="U906" s="3">
        <f t="shared" si="72"/>
        <v>0</v>
      </c>
      <c r="V906" s="3">
        <f t="shared" si="73"/>
        <v>0</v>
      </c>
      <c r="W906" s="3">
        <f t="shared" si="74"/>
        <v>0</v>
      </c>
      <c r="X906" s="3">
        <f t="shared" si="75"/>
        <v>0</v>
      </c>
    </row>
    <row r="907" spans="1:24" x14ac:dyDescent="0.25">
      <c r="A907">
        <v>68547</v>
      </c>
      <c r="B907" t="s">
        <v>974</v>
      </c>
      <c r="C907" t="s">
        <v>975</v>
      </c>
      <c r="D907" t="s">
        <v>919</v>
      </c>
      <c r="E907" s="42">
        <v>2357299696</v>
      </c>
      <c r="F907" s="42">
        <v>36214296</v>
      </c>
      <c r="G907" s="42">
        <v>401111694</v>
      </c>
      <c r="H907" s="42">
        <v>146529638</v>
      </c>
      <c r="I907" s="42">
        <v>2941155324</v>
      </c>
      <c r="K907">
        <v>68547</v>
      </c>
      <c r="L907" t="s">
        <v>920</v>
      </c>
      <c r="M907" t="s">
        <v>974</v>
      </c>
      <c r="N907" s="42">
        <v>2357299696</v>
      </c>
      <c r="O907" s="42">
        <v>36214296</v>
      </c>
      <c r="P907" s="42">
        <v>401111694</v>
      </c>
      <c r="Q907" s="42">
        <v>146529636</v>
      </c>
      <c r="R907" s="42">
        <v>2941155322</v>
      </c>
      <c r="T907" s="3">
        <f t="shared" si="71"/>
        <v>0</v>
      </c>
      <c r="U907" s="3">
        <f t="shared" si="72"/>
        <v>0</v>
      </c>
      <c r="V907" s="3">
        <f t="shared" si="73"/>
        <v>0</v>
      </c>
      <c r="W907" s="3">
        <f t="shared" si="74"/>
        <v>2</v>
      </c>
      <c r="X907" s="3">
        <f t="shared" si="75"/>
        <v>2</v>
      </c>
    </row>
    <row r="908" spans="1:24" x14ac:dyDescent="0.25">
      <c r="A908">
        <v>68549</v>
      </c>
      <c r="B908" t="s">
        <v>920</v>
      </c>
      <c r="C908" t="s">
        <v>976</v>
      </c>
      <c r="D908" t="s">
        <v>919</v>
      </c>
      <c r="E908" s="42">
        <v>63773240</v>
      </c>
      <c r="F908" s="42">
        <v>0</v>
      </c>
      <c r="G908" s="42">
        <v>25656878</v>
      </c>
      <c r="H908" s="42">
        <v>6660438</v>
      </c>
      <c r="I908" s="42">
        <v>96090556</v>
      </c>
      <c r="K908">
        <v>68549</v>
      </c>
      <c r="L908" t="s">
        <v>920</v>
      </c>
      <c r="M908" t="s">
        <v>2012</v>
      </c>
      <c r="N908" s="42">
        <v>63773240</v>
      </c>
      <c r="O908" s="42">
        <v>0</v>
      </c>
      <c r="P908" s="42">
        <v>25656878</v>
      </c>
      <c r="Q908" s="42">
        <v>6660438</v>
      </c>
      <c r="R908" s="42">
        <v>96090556</v>
      </c>
      <c r="T908" s="3">
        <f t="shared" si="71"/>
        <v>0</v>
      </c>
      <c r="U908" s="3">
        <f t="shared" si="72"/>
        <v>0</v>
      </c>
      <c r="V908" s="3">
        <f t="shared" si="73"/>
        <v>0</v>
      </c>
      <c r="W908" s="3">
        <f t="shared" si="74"/>
        <v>0</v>
      </c>
      <c r="X908" s="3">
        <f t="shared" si="75"/>
        <v>0</v>
      </c>
    </row>
    <row r="909" spans="1:24" x14ac:dyDescent="0.25">
      <c r="A909">
        <v>68572</v>
      </c>
      <c r="B909" t="s">
        <v>920</v>
      </c>
      <c r="C909" t="s">
        <v>977</v>
      </c>
      <c r="D909" t="s">
        <v>919</v>
      </c>
      <c r="E909" s="42">
        <v>193284275</v>
      </c>
      <c r="F909" s="42">
        <v>10233437</v>
      </c>
      <c r="G909" s="42">
        <v>102776276</v>
      </c>
      <c r="H909" s="42">
        <v>26641752</v>
      </c>
      <c r="I909" s="42">
        <v>332935740</v>
      </c>
      <c r="K909">
        <v>68572</v>
      </c>
      <c r="L909" t="s">
        <v>920</v>
      </c>
      <c r="M909" t="s">
        <v>2013</v>
      </c>
      <c r="N909" s="42">
        <v>193284275</v>
      </c>
      <c r="O909" s="42">
        <v>10233437</v>
      </c>
      <c r="P909" s="42">
        <v>102776276</v>
      </c>
      <c r="Q909" s="42">
        <v>26641752</v>
      </c>
      <c r="R909" s="42">
        <v>332935740</v>
      </c>
      <c r="T909" s="3">
        <f t="shared" si="71"/>
        <v>0</v>
      </c>
      <c r="U909" s="3">
        <f t="shared" si="72"/>
        <v>0</v>
      </c>
      <c r="V909" s="3">
        <f t="shared" si="73"/>
        <v>0</v>
      </c>
      <c r="W909" s="3">
        <f t="shared" si="74"/>
        <v>0</v>
      </c>
      <c r="X909" s="3">
        <f t="shared" si="75"/>
        <v>0</v>
      </c>
    </row>
    <row r="910" spans="1:24" x14ac:dyDescent="0.25">
      <c r="A910">
        <v>68573</v>
      </c>
      <c r="B910" t="s">
        <v>920</v>
      </c>
      <c r="C910" t="s">
        <v>978</v>
      </c>
      <c r="D910" t="s">
        <v>919</v>
      </c>
      <c r="E910" s="42">
        <v>184908147</v>
      </c>
      <c r="F910" s="42">
        <v>0</v>
      </c>
      <c r="G910" s="42">
        <v>80385711</v>
      </c>
      <c r="H910" s="42">
        <v>26641752</v>
      </c>
      <c r="I910" s="42">
        <v>291935610</v>
      </c>
      <c r="K910">
        <v>68573</v>
      </c>
      <c r="L910" t="s">
        <v>920</v>
      </c>
      <c r="M910" t="s">
        <v>2014</v>
      </c>
      <c r="N910" s="42">
        <v>184908147</v>
      </c>
      <c r="O910" s="42">
        <v>0</v>
      </c>
      <c r="P910" s="42">
        <v>80385711</v>
      </c>
      <c r="Q910" s="42">
        <v>26641752</v>
      </c>
      <c r="R910" s="42">
        <v>291935610</v>
      </c>
      <c r="T910" s="3">
        <f t="shared" si="71"/>
        <v>0</v>
      </c>
      <c r="U910" s="3">
        <f t="shared" si="72"/>
        <v>0</v>
      </c>
      <c r="V910" s="3">
        <f t="shared" si="73"/>
        <v>0</v>
      </c>
      <c r="W910" s="3">
        <f t="shared" si="74"/>
        <v>0</v>
      </c>
      <c r="X910" s="3">
        <f t="shared" si="75"/>
        <v>0</v>
      </c>
    </row>
    <row r="911" spans="1:24" x14ac:dyDescent="0.25">
      <c r="A911">
        <v>68575</v>
      </c>
      <c r="B911" t="s">
        <v>920</v>
      </c>
      <c r="C911" t="s">
        <v>979</v>
      </c>
      <c r="D911" t="s">
        <v>919</v>
      </c>
      <c r="E911" s="42">
        <v>980228752</v>
      </c>
      <c r="F911" s="42">
        <v>11910596</v>
      </c>
      <c r="G911" s="42">
        <v>256712928</v>
      </c>
      <c r="H911" s="42">
        <v>66604381</v>
      </c>
      <c r="I911" s="42">
        <v>1315456657</v>
      </c>
      <c r="K911">
        <v>68575</v>
      </c>
      <c r="L911" t="s">
        <v>920</v>
      </c>
      <c r="M911" t="s">
        <v>2015</v>
      </c>
      <c r="N911" s="42">
        <v>980228752</v>
      </c>
      <c r="O911" s="42">
        <v>11910596</v>
      </c>
      <c r="P911" s="42">
        <v>256712928</v>
      </c>
      <c r="Q911" s="42">
        <v>66604380</v>
      </c>
      <c r="R911" s="42">
        <v>1315456656</v>
      </c>
      <c r="T911" s="3">
        <f t="shared" si="71"/>
        <v>0</v>
      </c>
      <c r="U911" s="3">
        <f t="shared" si="72"/>
        <v>0</v>
      </c>
      <c r="V911" s="3">
        <f t="shared" si="73"/>
        <v>0</v>
      </c>
      <c r="W911" s="3">
        <f t="shared" si="74"/>
        <v>1</v>
      </c>
      <c r="X911" s="3">
        <f t="shared" si="75"/>
        <v>1</v>
      </c>
    </row>
    <row r="912" spans="1:24" x14ac:dyDescent="0.25">
      <c r="A912">
        <v>68615</v>
      </c>
      <c r="B912" t="s">
        <v>920</v>
      </c>
      <c r="C912" t="s">
        <v>126</v>
      </c>
      <c r="D912" t="s">
        <v>919</v>
      </c>
      <c r="E912" s="42">
        <v>610794329</v>
      </c>
      <c r="F912" s="42">
        <v>13127458</v>
      </c>
      <c r="G912" s="42">
        <v>280221240</v>
      </c>
      <c r="H912" s="42">
        <v>113227448</v>
      </c>
      <c r="I912" s="42">
        <v>1017370475</v>
      </c>
      <c r="K912">
        <v>68615</v>
      </c>
      <c r="L912" t="s">
        <v>920</v>
      </c>
      <c r="M912" t="s">
        <v>125</v>
      </c>
      <c r="N912" s="42">
        <v>610794329</v>
      </c>
      <c r="O912" s="42">
        <v>13127458</v>
      </c>
      <c r="P912" s="42">
        <v>280221240</v>
      </c>
      <c r="Q912" s="42">
        <v>113227446</v>
      </c>
      <c r="R912" s="42">
        <v>1017370473</v>
      </c>
      <c r="T912" s="3">
        <f t="shared" si="71"/>
        <v>0</v>
      </c>
      <c r="U912" s="3">
        <f t="shared" si="72"/>
        <v>0</v>
      </c>
      <c r="V912" s="3">
        <f t="shared" si="73"/>
        <v>0</v>
      </c>
      <c r="W912" s="3">
        <f t="shared" si="74"/>
        <v>2</v>
      </c>
      <c r="X912" s="3">
        <f t="shared" si="75"/>
        <v>2</v>
      </c>
    </row>
    <row r="913" spans="1:24" x14ac:dyDescent="0.25">
      <c r="A913">
        <v>68655</v>
      </c>
      <c r="B913" t="s">
        <v>920</v>
      </c>
      <c r="C913" t="s">
        <v>980</v>
      </c>
      <c r="D913" t="s">
        <v>919</v>
      </c>
      <c r="E913" s="42">
        <v>793468808</v>
      </c>
      <c r="F913" s="42">
        <v>6486411</v>
      </c>
      <c r="G913" s="42">
        <v>117015292</v>
      </c>
      <c r="H913" s="42">
        <v>26641752</v>
      </c>
      <c r="I913" s="42">
        <v>943612263</v>
      </c>
      <c r="K913">
        <v>68655</v>
      </c>
      <c r="L913" t="s">
        <v>920</v>
      </c>
      <c r="M913" t="s">
        <v>2016</v>
      </c>
      <c r="N913" s="42">
        <v>793468808</v>
      </c>
      <c r="O913" s="42">
        <v>6486411</v>
      </c>
      <c r="P913" s="42">
        <v>117015292</v>
      </c>
      <c r="Q913" s="42">
        <v>26641752</v>
      </c>
      <c r="R913" s="42">
        <v>943612263</v>
      </c>
      <c r="T913" s="3">
        <f t="shared" si="71"/>
        <v>0</v>
      </c>
      <c r="U913" s="3">
        <f t="shared" si="72"/>
        <v>0</v>
      </c>
      <c r="V913" s="3">
        <f t="shared" si="73"/>
        <v>0</v>
      </c>
      <c r="W913" s="3">
        <f t="shared" si="74"/>
        <v>0</v>
      </c>
      <c r="X913" s="3">
        <f t="shared" si="75"/>
        <v>0</v>
      </c>
    </row>
    <row r="914" spans="1:24" x14ac:dyDescent="0.25">
      <c r="A914">
        <v>68669</v>
      </c>
      <c r="B914" t="s">
        <v>920</v>
      </c>
      <c r="C914" t="s">
        <v>981</v>
      </c>
      <c r="D914" t="s">
        <v>919</v>
      </c>
      <c r="E914" s="42">
        <v>90175746</v>
      </c>
      <c r="F914" s="42">
        <v>4383097</v>
      </c>
      <c r="G914" s="42">
        <v>81919836</v>
      </c>
      <c r="H914" s="42">
        <v>19981314</v>
      </c>
      <c r="I914" s="42">
        <v>196459993</v>
      </c>
      <c r="K914">
        <v>68669</v>
      </c>
      <c r="L914" t="s">
        <v>920</v>
      </c>
      <c r="M914" t="s">
        <v>1283</v>
      </c>
      <c r="N914" s="42">
        <v>90175746</v>
      </c>
      <c r="O914" s="42">
        <v>4383097</v>
      </c>
      <c r="P914" s="42">
        <v>81919836</v>
      </c>
      <c r="Q914" s="42">
        <v>19981314</v>
      </c>
      <c r="R914" s="42">
        <v>196459993</v>
      </c>
      <c r="T914" s="3">
        <f t="shared" si="71"/>
        <v>0</v>
      </c>
      <c r="U914" s="3">
        <f t="shared" si="72"/>
        <v>0</v>
      </c>
      <c r="V914" s="3">
        <f t="shared" si="73"/>
        <v>0</v>
      </c>
      <c r="W914" s="3">
        <f t="shared" si="74"/>
        <v>0</v>
      </c>
      <c r="X914" s="3">
        <f t="shared" si="75"/>
        <v>0</v>
      </c>
    </row>
    <row r="915" spans="1:24" x14ac:dyDescent="0.25">
      <c r="A915">
        <v>68673</v>
      </c>
      <c r="B915" t="s">
        <v>920</v>
      </c>
      <c r="C915" t="s">
        <v>982</v>
      </c>
      <c r="D915" t="s">
        <v>919</v>
      </c>
      <c r="E915" s="42">
        <v>31129495</v>
      </c>
      <c r="F915" s="42">
        <v>1202372</v>
      </c>
      <c r="G915" s="42">
        <v>53837226</v>
      </c>
      <c r="H915" s="42">
        <v>13320876</v>
      </c>
      <c r="I915" s="42">
        <v>99489969</v>
      </c>
      <c r="K915">
        <v>68673</v>
      </c>
      <c r="L915" t="s">
        <v>920</v>
      </c>
      <c r="M915" t="s">
        <v>2017</v>
      </c>
      <c r="N915" s="42">
        <v>31129495</v>
      </c>
      <c r="O915" s="42">
        <v>1202372</v>
      </c>
      <c r="P915" s="42">
        <v>53837226</v>
      </c>
      <c r="Q915" s="42">
        <v>13320876</v>
      </c>
      <c r="R915" s="42">
        <v>99489969</v>
      </c>
      <c r="T915" s="3">
        <f t="shared" si="71"/>
        <v>0</v>
      </c>
      <c r="U915" s="3">
        <f t="shared" si="72"/>
        <v>0</v>
      </c>
      <c r="V915" s="3">
        <f t="shared" si="73"/>
        <v>0</v>
      </c>
      <c r="W915" s="3">
        <f t="shared" si="74"/>
        <v>0</v>
      </c>
      <c r="X915" s="3">
        <f t="shared" si="75"/>
        <v>0</v>
      </c>
    </row>
    <row r="916" spans="1:24" x14ac:dyDescent="0.25">
      <c r="A916">
        <v>68679</v>
      </c>
      <c r="B916" t="s">
        <v>920</v>
      </c>
      <c r="C916" t="s">
        <v>983</v>
      </c>
      <c r="D916" t="s">
        <v>919</v>
      </c>
      <c r="E916" s="42">
        <v>787943295</v>
      </c>
      <c r="F916" s="42">
        <v>43598756</v>
      </c>
      <c r="G916" s="42">
        <v>177484215</v>
      </c>
      <c r="H916" s="42">
        <v>66604380</v>
      </c>
      <c r="I916" s="42">
        <v>1075630646</v>
      </c>
      <c r="K916">
        <v>68679</v>
      </c>
      <c r="L916" t="s">
        <v>920</v>
      </c>
      <c r="M916" t="s">
        <v>2018</v>
      </c>
      <c r="N916" s="42">
        <v>787943295</v>
      </c>
      <c r="O916" s="42">
        <v>43598756</v>
      </c>
      <c r="P916" s="42">
        <v>177484215</v>
      </c>
      <c r="Q916" s="42">
        <v>66604380</v>
      </c>
      <c r="R916" s="42">
        <v>1075630646</v>
      </c>
      <c r="T916" s="3">
        <f t="shared" si="71"/>
        <v>0</v>
      </c>
      <c r="U916" s="3">
        <f t="shared" si="72"/>
        <v>0</v>
      </c>
      <c r="V916" s="3">
        <f t="shared" si="73"/>
        <v>0</v>
      </c>
      <c r="W916" s="3">
        <f t="shared" si="74"/>
        <v>0</v>
      </c>
      <c r="X916" s="3">
        <f t="shared" si="75"/>
        <v>0</v>
      </c>
    </row>
    <row r="917" spans="1:24" x14ac:dyDescent="0.25">
      <c r="A917">
        <v>68682</v>
      </c>
      <c r="B917" t="s">
        <v>920</v>
      </c>
      <c r="C917" t="s">
        <v>984</v>
      </c>
      <c r="D917" t="s">
        <v>919</v>
      </c>
      <c r="E917" s="42">
        <v>38072534</v>
      </c>
      <c r="F917" s="42">
        <v>0</v>
      </c>
      <c r="G917" s="42">
        <v>49206075</v>
      </c>
      <c r="H917" s="42">
        <v>13320876</v>
      </c>
      <c r="I917" s="42">
        <v>100599485</v>
      </c>
      <c r="K917">
        <v>68682</v>
      </c>
      <c r="L917" t="s">
        <v>920</v>
      </c>
      <c r="M917" t="s">
        <v>2019</v>
      </c>
      <c r="N917" s="42">
        <v>38072534</v>
      </c>
      <c r="O917" s="42">
        <v>0</v>
      </c>
      <c r="P917" s="42">
        <v>49206075</v>
      </c>
      <c r="Q917" s="42">
        <v>13320876</v>
      </c>
      <c r="R917" s="42">
        <v>100599485</v>
      </c>
      <c r="T917" s="3">
        <f t="shared" si="71"/>
        <v>0</v>
      </c>
      <c r="U917" s="3">
        <f t="shared" si="72"/>
        <v>0</v>
      </c>
      <c r="V917" s="3">
        <f t="shared" si="73"/>
        <v>0</v>
      </c>
      <c r="W917" s="3">
        <f t="shared" si="74"/>
        <v>0</v>
      </c>
      <c r="X917" s="3">
        <f t="shared" si="75"/>
        <v>0</v>
      </c>
    </row>
    <row r="918" spans="1:24" x14ac:dyDescent="0.25">
      <c r="A918">
        <v>68684</v>
      </c>
      <c r="B918" t="s">
        <v>920</v>
      </c>
      <c r="C918" t="s">
        <v>985</v>
      </c>
      <c r="D918" t="s">
        <v>919</v>
      </c>
      <c r="E918" s="42">
        <v>60960198</v>
      </c>
      <c r="F918" s="42">
        <v>2687075</v>
      </c>
      <c r="G918" s="42">
        <v>86009691</v>
      </c>
      <c r="H918" s="42">
        <v>19981314</v>
      </c>
      <c r="I918" s="42">
        <v>169638278</v>
      </c>
      <c r="K918">
        <v>68684</v>
      </c>
      <c r="L918" t="s">
        <v>920</v>
      </c>
      <c r="M918" t="s">
        <v>2020</v>
      </c>
      <c r="N918" s="42">
        <v>60960198</v>
      </c>
      <c r="O918" s="42">
        <v>2687075</v>
      </c>
      <c r="P918" s="42">
        <v>86009691</v>
      </c>
      <c r="Q918" s="42">
        <v>19981314</v>
      </c>
      <c r="R918" s="42">
        <v>169638278</v>
      </c>
      <c r="T918" s="3">
        <f t="shared" si="71"/>
        <v>0</v>
      </c>
      <c r="U918" s="3">
        <f t="shared" si="72"/>
        <v>0</v>
      </c>
      <c r="V918" s="3">
        <f t="shared" si="73"/>
        <v>0</v>
      </c>
      <c r="W918" s="3">
        <f t="shared" si="74"/>
        <v>0</v>
      </c>
      <c r="X918" s="3">
        <f t="shared" si="75"/>
        <v>0</v>
      </c>
    </row>
    <row r="919" spans="1:24" x14ac:dyDescent="0.25">
      <c r="A919">
        <v>68686</v>
      </c>
      <c r="B919" t="s">
        <v>920</v>
      </c>
      <c r="C919" t="s">
        <v>986</v>
      </c>
      <c r="D919" t="s">
        <v>919</v>
      </c>
      <c r="E919" s="42">
        <v>38513877</v>
      </c>
      <c r="F919" s="42">
        <v>0</v>
      </c>
      <c r="G919" s="42">
        <v>28435009</v>
      </c>
      <c r="H919" s="42">
        <v>6660438</v>
      </c>
      <c r="I919" s="42">
        <v>73609324</v>
      </c>
      <c r="K919">
        <v>68686</v>
      </c>
      <c r="L919" t="s">
        <v>920</v>
      </c>
      <c r="M919" t="s">
        <v>2021</v>
      </c>
      <c r="N919" s="42">
        <v>38513877</v>
      </c>
      <c r="O919" s="42">
        <v>0</v>
      </c>
      <c r="P919" s="42">
        <v>28435009</v>
      </c>
      <c r="Q919" s="42">
        <v>6660438</v>
      </c>
      <c r="R919" s="42">
        <v>73609324</v>
      </c>
      <c r="T919" s="3">
        <f t="shared" si="71"/>
        <v>0</v>
      </c>
      <c r="U919" s="3">
        <f t="shared" si="72"/>
        <v>0</v>
      </c>
      <c r="V919" s="3">
        <f t="shared" si="73"/>
        <v>0</v>
      </c>
      <c r="W919" s="3">
        <f t="shared" si="74"/>
        <v>0</v>
      </c>
      <c r="X919" s="3">
        <f t="shared" si="75"/>
        <v>0</v>
      </c>
    </row>
    <row r="920" spans="1:24" x14ac:dyDescent="0.25">
      <c r="A920">
        <v>68689</v>
      </c>
      <c r="B920" t="s">
        <v>920</v>
      </c>
      <c r="C920" t="s">
        <v>987</v>
      </c>
      <c r="D920" t="s">
        <v>919</v>
      </c>
      <c r="E920" s="42">
        <v>670172864</v>
      </c>
      <c r="F920" s="42">
        <v>63651534</v>
      </c>
      <c r="G920" s="42">
        <v>343390332</v>
      </c>
      <c r="H920" s="42">
        <v>79925256</v>
      </c>
      <c r="I920" s="42">
        <v>1157139986</v>
      </c>
      <c r="K920">
        <v>68689</v>
      </c>
      <c r="L920" t="s">
        <v>920</v>
      </c>
      <c r="M920" t="s">
        <v>2022</v>
      </c>
      <c r="N920" s="42">
        <v>670172864</v>
      </c>
      <c r="O920" s="42">
        <v>63651534</v>
      </c>
      <c r="P920" s="42">
        <v>343390332</v>
      </c>
      <c r="Q920" s="42">
        <v>79925256</v>
      </c>
      <c r="R920" s="42">
        <v>1157139986</v>
      </c>
      <c r="T920" s="3">
        <f t="shared" si="71"/>
        <v>0</v>
      </c>
      <c r="U920" s="3">
        <f t="shared" si="72"/>
        <v>0</v>
      </c>
      <c r="V920" s="3">
        <f t="shared" si="73"/>
        <v>0</v>
      </c>
      <c r="W920" s="3">
        <f t="shared" si="74"/>
        <v>0</v>
      </c>
      <c r="X920" s="3">
        <f t="shared" si="75"/>
        <v>0</v>
      </c>
    </row>
    <row r="921" spans="1:24" x14ac:dyDescent="0.25">
      <c r="A921">
        <v>68705</v>
      </c>
      <c r="B921" t="s">
        <v>920</v>
      </c>
      <c r="C921" t="s">
        <v>143</v>
      </c>
      <c r="D921" t="s">
        <v>919</v>
      </c>
      <c r="E921" s="42">
        <v>43792918</v>
      </c>
      <c r="F921" s="42">
        <v>977766</v>
      </c>
      <c r="G921" s="42">
        <v>28144489</v>
      </c>
      <c r="H921" s="42">
        <v>6660438</v>
      </c>
      <c r="I921" s="42">
        <v>79575611</v>
      </c>
      <c r="K921">
        <v>68705</v>
      </c>
      <c r="L921" t="s">
        <v>920</v>
      </c>
      <c r="M921" t="s">
        <v>1295</v>
      </c>
      <c r="N921" s="42">
        <v>43792918</v>
      </c>
      <c r="O921" s="42">
        <v>977766</v>
      </c>
      <c r="P921" s="42">
        <v>28144489</v>
      </c>
      <c r="Q921" s="42">
        <v>6660438</v>
      </c>
      <c r="R921" s="42">
        <v>79575611</v>
      </c>
      <c r="T921" s="3">
        <f t="shared" si="71"/>
        <v>0</v>
      </c>
      <c r="U921" s="3">
        <f t="shared" si="72"/>
        <v>0</v>
      </c>
      <c r="V921" s="3">
        <f t="shared" si="73"/>
        <v>0</v>
      </c>
      <c r="W921" s="3">
        <f t="shared" si="74"/>
        <v>0</v>
      </c>
      <c r="X921" s="3">
        <f t="shared" si="75"/>
        <v>0</v>
      </c>
    </row>
    <row r="922" spans="1:24" x14ac:dyDescent="0.25">
      <c r="A922">
        <v>68720</v>
      </c>
      <c r="B922" t="s">
        <v>920</v>
      </c>
      <c r="C922" t="s">
        <v>988</v>
      </c>
      <c r="D922" t="s">
        <v>919</v>
      </c>
      <c r="E922" s="42">
        <v>72454816</v>
      </c>
      <c r="F922" s="42">
        <v>956913</v>
      </c>
      <c r="G922" s="42">
        <v>59326054</v>
      </c>
      <c r="H922" s="42">
        <v>13320876</v>
      </c>
      <c r="I922" s="42">
        <v>146058659</v>
      </c>
      <c r="K922">
        <v>68720</v>
      </c>
      <c r="L922" t="s">
        <v>920</v>
      </c>
      <c r="M922" t="s">
        <v>2023</v>
      </c>
      <c r="N922" s="42">
        <v>72454816</v>
      </c>
      <c r="O922" s="42">
        <v>956913</v>
      </c>
      <c r="P922" s="42">
        <v>59326054</v>
      </c>
      <c r="Q922" s="42">
        <v>13320876</v>
      </c>
      <c r="R922" s="42">
        <v>146058659</v>
      </c>
      <c r="T922" s="3">
        <f t="shared" si="71"/>
        <v>0</v>
      </c>
      <c r="U922" s="3">
        <f t="shared" si="72"/>
        <v>0</v>
      </c>
      <c r="V922" s="3">
        <f t="shared" si="73"/>
        <v>0</v>
      </c>
      <c r="W922" s="3">
        <f t="shared" si="74"/>
        <v>0</v>
      </c>
      <c r="X922" s="3">
        <f t="shared" si="75"/>
        <v>0</v>
      </c>
    </row>
    <row r="923" spans="1:24" x14ac:dyDescent="0.25">
      <c r="A923">
        <v>68745</v>
      </c>
      <c r="B923" t="s">
        <v>920</v>
      </c>
      <c r="C923" t="s">
        <v>989</v>
      </c>
      <c r="D923" t="s">
        <v>919</v>
      </c>
      <c r="E923" s="42">
        <v>212999175</v>
      </c>
      <c r="F923" s="42">
        <v>17109711</v>
      </c>
      <c r="G923" s="42">
        <v>205821429</v>
      </c>
      <c r="H923" s="42">
        <v>46623066</v>
      </c>
      <c r="I923" s="42">
        <v>482553381</v>
      </c>
      <c r="K923">
        <v>68745</v>
      </c>
      <c r="L923" t="s">
        <v>920</v>
      </c>
      <c r="M923" t="s">
        <v>2024</v>
      </c>
      <c r="N923" s="42">
        <v>212999175</v>
      </c>
      <c r="O923" s="42">
        <v>17109711</v>
      </c>
      <c r="P923" s="42">
        <v>205821429</v>
      </c>
      <c r="Q923" s="42">
        <v>46623066</v>
      </c>
      <c r="R923" s="42">
        <v>482553381</v>
      </c>
      <c r="T923" s="3">
        <f t="shared" si="71"/>
        <v>0</v>
      </c>
      <c r="U923" s="3">
        <f t="shared" si="72"/>
        <v>0</v>
      </c>
      <c r="V923" s="3">
        <f t="shared" si="73"/>
        <v>0</v>
      </c>
      <c r="W923" s="3">
        <f t="shared" si="74"/>
        <v>0</v>
      </c>
      <c r="X923" s="3">
        <f t="shared" si="75"/>
        <v>0</v>
      </c>
    </row>
    <row r="924" spans="1:24" x14ac:dyDescent="0.25">
      <c r="A924">
        <v>68755</v>
      </c>
      <c r="B924" t="s">
        <v>920</v>
      </c>
      <c r="C924" t="s">
        <v>990</v>
      </c>
      <c r="D924" t="s">
        <v>919</v>
      </c>
      <c r="E924" s="42">
        <v>368509168</v>
      </c>
      <c r="F924" s="42">
        <v>35989585</v>
      </c>
      <c r="G924" s="42">
        <v>160309818</v>
      </c>
      <c r="H924" s="42">
        <v>46623066</v>
      </c>
      <c r="I924" s="42">
        <v>611431637</v>
      </c>
      <c r="K924">
        <v>68755</v>
      </c>
      <c r="L924" t="s">
        <v>920</v>
      </c>
      <c r="M924" t="s">
        <v>2025</v>
      </c>
      <c r="N924" s="42">
        <v>368509168</v>
      </c>
      <c r="O924" s="42">
        <v>35989585</v>
      </c>
      <c r="P924" s="42">
        <v>160309818</v>
      </c>
      <c r="Q924" s="42">
        <v>46623066</v>
      </c>
      <c r="R924" s="42">
        <v>611431637</v>
      </c>
      <c r="T924" s="3">
        <f t="shared" si="71"/>
        <v>0</v>
      </c>
      <c r="U924" s="3">
        <f t="shared" si="72"/>
        <v>0</v>
      </c>
      <c r="V924" s="3">
        <f t="shared" si="73"/>
        <v>0</v>
      </c>
      <c r="W924" s="3">
        <f t="shared" si="74"/>
        <v>0</v>
      </c>
      <c r="X924" s="3">
        <f t="shared" si="75"/>
        <v>0</v>
      </c>
    </row>
    <row r="925" spans="1:24" x14ac:dyDescent="0.25">
      <c r="A925">
        <v>68770</v>
      </c>
      <c r="B925" t="s">
        <v>920</v>
      </c>
      <c r="C925" t="s">
        <v>991</v>
      </c>
      <c r="D925" t="s">
        <v>919</v>
      </c>
      <c r="E925" s="42">
        <v>196249704</v>
      </c>
      <c r="F925" s="42">
        <v>8252348</v>
      </c>
      <c r="G925" s="42">
        <v>109923924</v>
      </c>
      <c r="H925" s="42">
        <v>26641752</v>
      </c>
      <c r="I925" s="42">
        <v>341067728</v>
      </c>
      <c r="K925">
        <v>68770</v>
      </c>
      <c r="L925" t="s">
        <v>920</v>
      </c>
      <c r="M925" t="s">
        <v>2026</v>
      </c>
      <c r="N925" s="42">
        <v>196249704</v>
      </c>
      <c r="O925" s="42">
        <v>8252348</v>
      </c>
      <c r="P925" s="42">
        <v>109923924</v>
      </c>
      <c r="Q925" s="42">
        <v>26641752</v>
      </c>
      <c r="R925" s="42">
        <v>341067728</v>
      </c>
      <c r="T925" s="3">
        <f t="shared" si="71"/>
        <v>0</v>
      </c>
      <c r="U925" s="3">
        <f t="shared" si="72"/>
        <v>0</v>
      </c>
      <c r="V925" s="3">
        <f t="shared" si="73"/>
        <v>0</v>
      </c>
      <c r="W925" s="3">
        <f t="shared" si="74"/>
        <v>0</v>
      </c>
      <c r="X925" s="3">
        <f t="shared" si="75"/>
        <v>0</v>
      </c>
    </row>
    <row r="926" spans="1:24" x14ac:dyDescent="0.25">
      <c r="A926">
        <v>68773</v>
      </c>
      <c r="B926" t="s">
        <v>920</v>
      </c>
      <c r="C926" t="s">
        <v>453</v>
      </c>
      <c r="D926" t="s">
        <v>919</v>
      </c>
      <c r="E926" s="42">
        <v>109603690</v>
      </c>
      <c r="F926" s="42">
        <v>2024886</v>
      </c>
      <c r="G926" s="42">
        <v>166663926</v>
      </c>
      <c r="H926" s="42">
        <v>39962628</v>
      </c>
      <c r="I926" s="42">
        <v>318255130</v>
      </c>
      <c r="K926">
        <v>68773</v>
      </c>
      <c r="L926" t="s">
        <v>920</v>
      </c>
      <c r="M926" t="s">
        <v>1000</v>
      </c>
      <c r="N926" s="42">
        <v>109603690</v>
      </c>
      <c r="O926" s="42">
        <v>2024886</v>
      </c>
      <c r="P926" s="42">
        <v>166663926</v>
      </c>
      <c r="Q926" s="42">
        <v>39962628</v>
      </c>
      <c r="R926" s="42">
        <v>318255130</v>
      </c>
      <c r="T926" s="3">
        <f t="shared" si="71"/>
        <v>0</v>
      </c>
      <c r="U926" s="3">
        <f t="shared" si="72"/>
        <v>0</v>
      </c>
      <c r="V926" s="3">
        <f t="shared" si="73"/>
        <v>0</v>
      </c>
      <c r="W926" s="3">
        <f t="shared" si="74"/>
        <v>0</v>
      </c>
      <c r="X926" s="3">
        <f t="shared" si="75"/>
        <v>0</v>
      </c>
    </row>
    <row r="927" spans="1:24" x14ac:dyDescent="0.25">
      <c r="A927">
        <v>68780</v>
      </c>
      <c r="B927" t="s">
        <v>920</v>
      </c>
      <c r="C927" t="s">
        <v>992</v>
      </c>
      <c r="D927" t="s">
        <v>919</v>
      </c>
      <c r="E927" s="42">
        <v>75803253</v>
      </c>
      <c r="F927" s="42">
        <v>0</v>
      </c>
      <c r="G927" s="42">
        <v>85297440</v>
      </c>
      <c r="H927" s="42">
        <v>19981314</v>
      </c>
      <c r="I927" s="42">
        <v>181082007</v>
      </c>
      <c r="K927">
        <v>68780</v>
      </c>
      <c r="L927" t="s">
        <v>920</v>
      </c>
      <c r="M927" t="s">
        <v>2027</v>
      </c>
      <c r="N927" s="42">
        <v>75803253</v>
      </c>
      <c r="O927" s="42">
        <v>0</v>
      </c>
      <c r="P927" s="42">
        <v>85297440</v>
      </c>
      <c r="Q927" s="42">
        <v>19981314</v>
      </c>
      <c r="R927" s="42">
        <v>181082007</v>
      </c>
      <c r="T927" s="3">
        <f t="shared" si="71"/>
        <v>0</v>
      </c>
      <c r="U927" s="3">
        <f t="shared" si="72"/>
        <v>0</v>
      </c>
      <c r="V927" s="3">
        <f t="shared" si="73"/>
        <v>0</v>
      </c>
      <c r="W927" s="3">
        <f t="shared" si="74"/>
        <v>0</v>
      </c>
      <c r="X927" s="3">
        <f t="shared" si="75"/>
        <v>0</v>
      </c>
    </row>
    <row r="928" spans="1:24" x14ac:dyDescent="0.25">
      <c r="A928">
        <v>68820</v>
      </c>
      <c r="B928" t="s">
        <v>920</v>
      </c>
      <c r="C928" t="s">
        <v>993</v>
      </c>
      <c r="D928" t="s">
        <v>919</v>
      </c>
      <c r="E928" s="42">
        <v>135013773</v>
      </c>
      <c r="F928" s="42">
        <v>0</v>
      </c>
      <c r="G928" s="42">
        <v>54597958</v>
      </c>
      <c r="H928" s="42">
        <v>13320876</v>
      </c>
      <c r="I928" s="42">
        <v>202932607</v>
      </c>
      <c r="K928">
        <v>68820</v>
      </c>
      <c r="L928" t="s">
        <v>920</v>
      </c>
      <c r="M928" t="s">
        <v>2028</v>
      </c>
      <c r="N928" s="42">
        <v>135013773</v>
      </c>
      <c r="O928" s="42">
        <v>0</v>
      </c>
      <c r="P928" s="42">
        <v>54597958</v>
      </c>
      <c r="Q928" s="42">
        <v>13320876</v>
      </c>
      <c r="R928" s="42">
        <v>202932607</v>
      </c>
      <c r="T928" s="3">
        <f t="shared" si="71"/>
        <v>0</v>
      </c>
      <c r="U928" s="3">
        <f t="shared" si="72"/>
        <v>0</v>
      </c>
      <c r="V928" s="3">
        <f t="shared" si="73"/>
        <v>0</v>
      </c>
      <c r="W928" s="3">
        <f t="shared" si="74"/>
        <v>0</v>
      </c>
      <c r="X928" s="3">
        <f t="shared" si="75"/>
        <v>0</v>
      </c>
    </row>
    <row r="929" spans="1:24" x14ac:dyDescent="0.25">
      <c r="A929">
        <v>68855</v>
      </c>
      <c r="B929" t="s">
        <v>920</v>
      </c>
      <c r="C929" t="s">
        <v>994</v>
      </c>
      <c r="D929" t="s">
        <v>919</v>
      </c>
      <c r="E929" s="42">
        <v>94945980</v>
      </c>
      <c r="F929" s="42">
        <v>9212475</v>
      </c>
      <c r="G929" s="42">
        <v>73499604</v>
      </c>
      <c r="H929" s="42">
        <v>19981314</v>
      </c>
      <c r="I929" s="42">
        <v>197639373</v>
      </c>
      <c r="K929">
        <v>68855</v>
      </c>
      <c r="L929" t="s">
        <v>920</v>
      </c>
      <c r="M929" t="s">
        <v>2029</v>
      </c>
      <c r="N929" s="42">
        <v>94945980</v>
      </c>
      <c r="O929" s="42">
        <v>9212475</v>
      </c>
      <c r="P929" s="42">
        <v>73499604</v>
      </c>
      <c r="Q929" s="42">
        <v>19981314</v>
      </c>
      <c r="R929" s="42">
        <v>197639373</v>
      </c>
      <c r="T929" s="3">
        <f t="shared" si="71"/>
        <v>0</v>
      </c>
      <c r="U929" s="3">
        <f t="shared" si="72"/>
        <v>0</v>
      </c>
      <c r="V929" s="3">
        <f t="shared" si="73"/>
        <v>0</v>
      </c>
      <c r="W929" s="3">
        <f t="shared" si="74"/>
        <v>0</v>
      </c>
      <c r="X929" s="3">
        <f t="shared" si="75"/>
        <v>0</v>
      </c>
    </row>
    <row r="930" spans="1:24" x14ac:dyDescent="0.25">
      <c r="A930">
        <v>68861</v>
      </c>
      <c r="B930" t="s">
        <v>920</v>
      </c>
      <c r="C930" t="s">
        <v>995</v>
      </c>
      <c r="D930" t="s">
        <v>919</v>
      </c>
      <c r="E930" s="42">
        <v>282986732</v>
      </c>
      <c r="F930" s="42">
        <v>2451408</v>
      </c>
      <c r="G930" s="42">
        <v>184640624</v>
      </c>
      <c r="H930" s="42">
        <v>53283504</v>
      </c>
      <c r="I930" s="42">
        <v>523362268</v>
      </c>
      <c r="K930">
        <v>68861</v>
      </c>
      <c r="L930" t="s">
        <v>920</v>
      </c>
      <c r="M930" t="s">
        <v>2030</v>
      </c>
      <c r="N930" s="42">
        <v>282986732</v>
      </c>
      <c r="O930" s="42">
        <v>2451408</v>
      </c>
      <c r="P930" s="42">
        <v>184640624</v>
      </c>
      <c r="Q930" s="42">
        <v>53283504</v>
      </c>
      <c r="R930" s="42">
        <v>523362268</v>
      </c>
      <c r="T930" s="3">
        <f t="shared" si="71"/>
        <v>0</v>
      </c>
      <c r="U930" s="3">
        <f t="shared" si="72"/>
        <v>0</v>
      </c>
      <c r="V930" s="3">
        <f t="shared" si="73"/>
        <v>0</v>
      </c>
      <c r="W930" s="3">
        <f t="shared" si="74"/>
        <v>0</v>
      </c>
      <c r="X930" s="3">
        <f t="shared" si="75"/>
        <v>0</v>
      </c>
    </row>
    <row r="931" spans="1:24" x14ac:dyDescent="0.25">
      <c r="A931">
        <v>68867</v>
      </c>
      <c r="B931" t="s">
        <v>920</v>
      </c>
      <c r="C931" t="s">
        <v>996</v>
      </c>
      <c r="D931" t="s">
        <v>919</v>
      </c>
      <c r="E931" s="42">
        <v>25934779</v>
      </c>
      <c r="F931" s="42">
        <v>0</v>
      </c>
      <c r="G931" s="42">
        <v>26072065</v>
      </c>
      <c r="H931" s="42">
        <v>6660438</v>
      </c>
      <c r="I931" s="42">
        <v>58667282</v>
      </c>
      <c r="K931">
        <v>68867</v>
      </c>
      <c r="L931" t="s">
        <v>920</v>
      </c>
      <c r="M931" t="s">
        <v>2031</v>
      </c>
      <c r="N931" s="42">
        <v>25934779</v>
      </c>
      <c r="O931" s="42">
        <v>0</v>
      </c>
      <c r="P931" s="42">
        <v>26072065</v>
      </c>
      <c r="Q931" s="42">
        <v>6660438</v>
      </c>
      <c r="R931" s="42">
        <v>58667282</v>
      </c>
      <c r="T931" s="3">
        <f t="shared" si="71"/>
        <v>0</v>
      </c>
      <c r="U931" s="3">
        <f t="shared" si="72"/>
        <v>0</v>
      </c>
      <c r="V931" s="3">
        <f t="shared" si="73"/>
        <v>0</v>
      </c>
      <c r="W931" s="3">
        <f t="shared" si="74"/>
        <v>0</v>
      </c>
      <c r="X931" s="3">
        <f t="shared" si="75"/>
        <v>0</v>
      </c>
    </row>
    <row r="932" spans="1:24" x14ac:dyDescent="0.25">
      <c r="A932">
        <v>68872</v>
      </c>
      <c r="B932" t="s">
        <v>920</v>
      </c>
      <c r="C932" t="s">
        <v>246</v>
      </c>
      <c r="D932" t="s">
        <v>919</v>
      </c>
      <c r="E932" s="42">
        <v>111628880</v>
      </c>
      <c r="F932" s="42">
        <v>4556749</v>
      </c>
      <c r="G932" s="42">
        <v>26232724</v>
      </c>
      <c r="H932" s="42">
        <v>6660438</v>
      </c>
      <c r="I932" s="42">
        <v>149078791</v>
      </c>
      <c r="K932">
        <v>68872</v>
      </c>
      <c r="L932" t="s">
        <v>920</v>
      </c>
      <c r="M932" t="s">
        <v>1383</v>
      </c>
      <c r="N932" s="42">
        <v>111628880</v>
      </c>
      <c r="O932" s="42">
        <v>4556749</v>
      </c>
      <c r="P932" s="42">
        <v>26232724</v>
      </c>
      <c r="Q932" s="42">
        <v>6660438</v>
      </c>
      <c r="R932" s="42">
        <v>149078791</v>
      </c>
      <c r="T932" s="3">
        <f t="shared" si="71"/>
        <v>0</v>
      </c>
      <c r="U932" s="3">
        <f t="shared" si="72"/>
        <v>0</v>
      </c>
      <c r="V932" s="3">
        <f t="shared" si="73"/>
        <v>0</v>
      </c>
      <c r="W932" s="3">
        <f t="shared" si="74"/>
        <v>0</v>
      </c>
      <c r="X932" s="3">
        <f t="shared" si="75"/>
        <v>0</v>
      </c>
    </row>
    <row r="933" spans="1:24" x14ac:dyDescent="0.25">
      <c r="A933">
        <v>68895</v>
      </c>
      <c r="B933" t="s">
        <v>920</v>
      </c>
      <c r="C933" t="s">
        <v>997</v>
      </c>
      <c r="D933" t="s">
        <v>919</v>
      </c>
      <c r="E933" s="42">
        <v>154704380</v>
      </c>
      <c r="F933" s="42">
        <v>0</v>
      </c>
      <c r="G933" s="42">
        <v>102180704</v>
      </c>
      <c r="H933" s="42">
        <v>26641752</v>
      </c>
      <c r="I933" s="42">
        <v>283526836</v>
      </c>
      <c r="K933">
        <v>68895</v>
      </c>
      <c r="L933" t="s">
        <v>920</v>
      </c>
      <c r="M933" t="s">
        <v>2032</v>
      </c>
      <c r="N933" s="42">
        <v>154704380</v>
      </c>
      <c r="O933" s="42">
        <v>0</v>
      </c>
      <c r="P933" s="42">
        <v>102180704</v>
      </c>
      <c r="Q933" s="42">
        <v>26641752</v>
      </c>
      <c r="R933" s="42">
        <v>283526836</v>
      </c>
      <c r="T933" s="3">
        <f t="shared" si="71"/>
        <v>0</v>
      </c>
      <c r="U933" s="3">
        <f t="shared" si="72"/>
        <v>0</v>
      </c>
      <c r="V933" s="3">
        <f t="shared" si="73"/>
        <v>0</v>
      </c>
      <c r="W933" s="3">
        <f t="shared" si="74"/>
        <v>0</v>
      </c>
      <c r="X933" s="3">
        <f t="shared" si="75"/>
        <v>0</v>
      </c>
    </row>
    <row r="934" spans="1:24" x14ac:dyDescent="0.25">
      <c r="A934">
        <v>70001</v>
      </c>
      <c r="B934" t="s">
        <v>998</v>
      </c>
      <c r="C934" t="s">
        <v>999</v>
      </c>
      <c r="D934" t="s">
        <v>453</v>
      </c>
      <c r="E934" s="42">
        <v>4739186642</v>
      </c>
      <c r="F934" s="42">
        <v>509377322</v>
      </c>
      <c r="G934" s="42">
        <v>885985042</v>
      </c>
      <c r="H934" s="42">
        <v>286398837</v>
      </c>
      <c r="I934" s="42">
        <v>6420947843</v>
      </c>
      <c r="K934">
        <v>70001</v>
      </c>
      <c r="L934" t="s">
        <v>1000</v>
      </c>
      <c r="M934" t="s">
        <v>998</v>
      </c>
      <c r="N934" s="42">
        <v>4739186642</v>
      </c>
      <c r="O934" s="42">
        <v>509377322</v>
      </c>
      <c r="P934" s="42">
        <v>885985042</v>
      </c>
      <c r="Q934" s="42">
        <v>286398834</v>
      </c>
      <c r="R934" s="42">
        <v>6420947840</v>
      </c>
      <c r="T934" s="3">
        <f t="shared" si="71"/>
        <v>0</v>
      </c>
      <c r="U934" s="3">
        <f t="shared" si="72"/>
        <v>0</v>
      </c>
      <c r="V934" s="3">
        <f t="shared" si="73"/>
        <v>0</v>
      </c>
      <c r="W934" s="3">
        <f t="shared" si="74"/>
        <v>3</v>
      </c>
      <c r="X934" s="3">
        <f t="shared" si="75"/>
        <v>3</v>
      </c>
    </row>
    <row r="935" spans="1:24" x14ac:dyDescent="0.25">
      <c r="A935">
        <v>70110</v>
      </c>
      <c r="B935" t="s">
        <v>1000</v>
      </c>
      <c r="C935" t="s">
        <v>259</v>
      </c>
      <c r="D935" t="s">
        <v>453</v>
      </c>
      <c r="E935" s="42">
        <v>223482956</v>
      </c>
      <c r="F935" s="42">
        <v>0</v>
      </c>
      <c r="G935" s="42">
        <v>60242122</v>
      </c>
      <c r="H935" s="42">
        <v>13320876</v>
      </c>
      <c r="I935" s="42">
        <v>297045954</v>
      </c>
      <c r="K935">
        <v>70110</v>
      </c>
      <c r="L935" t="s">
        <v>1000</v>
      </c>
      <c r="M935" t="s">
        <v>1393</v>
      </c>
      <c r="N935" s="42">
        <v>223482956</v>
      </c>
      <c r="O935" s="42">
        <v>0</v>
      </c>
      <c r="P935" s="42">
        <v>60242122</v>
      </c>
      <c r="Q935" s="42">
        <v>13320876</v>
      </c>
      <c r="R935" s="42">
        <v>297045954</v>
      </c>
      <c r="T935" s="3">
        <f t="shared" si="71"/>
        <v>0</v>
      </c>
      <c r="U935" s="3">
        <f t="shared" si="72"/>
        <v>0</v>
      </c>
      <c r="V935" s="3">
        <f t="shared" si="73"/>
        <v>0</v>
      </c>
      <c r="W935" s="3">
        <f t="shared" si="74"/>
        <v>0</v>
      </c>
      <c r="X935" s="3">
        <f t="shared" si="75"/>
        <v>0</v>
      </c>
    </row>
    <row r="936" spans="1:24" x14ac:dyDescent="0.25">
      <c r="A936">
        <v>70124</v>
      </c>
      <c r="B936" t="s">
        <v>1000</v>
      </c>
      <c r="C936" t="s">
        <v>1001</v>
      </c>
      <c r="D936" t="s">
        <v>453</v>
      </c>
      <c r="E936" s="42">
        <v>337363287</v>
      </c>
      <c r="F936" s="42">
        <v>0</v>
      </c>
      <c r="G936" s="42">
        <v>282983266</v>
      </c>
      <c r="H936" s="42">
        <v>59943942</v>
      </c>
      <c r="I936" s="42">
        <v>680290495</v>
      </c>
      <c r="K936">
        <v>70124</v>
      </c>
      <c r="L936" t="s">
        <v>1000</v>
      </c>
      <c r="M936" t="s">
        <v>2033</v>
      </c>
      <c r="N936" s="42">
        <v>337363287</v>
      </c>
      <c r="O936" s="42">
        <v>0</v>
      </c>
      <c r="P936" s="42">
        <v>282983266</v>
      </c>
      <c r="Q936" s="42">
        <v>59943942</v>
      </c>
      <c r="R936" s="42">
        <v>680290495</v>
      </c>
      <c r="T936" s="3">
        <f t="shared" si="71"/>
        <v>0</v>
      </c>
      <c r="U936" s="3">
        <f t="shared" si="72"/>
        <v>0</v>
      </c>
      <c r="V936" s="3">
        <f t="shared" si="73"/>
        <v>0</v>
      </c>
      <c r="W936" s="3">
        <f t="shared" si="74"/>
        <v>0</v>
      </c>
      <c r="X936" s="3">
        <f t="shared" si="75"/>
        <v>0</v>
      </c>
    </row>
    <row r="937" spans="1:24" x14ac:dyDescent="0.25">
      <c r="A937">
        <v>70204</v>
      </c>
      <c r="B937" t="s">
        <v>1000</v>
      </c>
      <c r="C937" t="s">
        <v>1002</v>
      </c>
      <c r="D937" t="s">
        <v>453</v>
      </c>
      <c r="E937" s="42">
        <v>284693864</v>
      </c>
      <c r="F937" s="42">
        <v>35001340</v>
      </c>
      <c r="G937" s="42">
        <v>158089548</v>
      </c>
      <c r="H937" s="42">
        <v>39962629</v>
      </c>
      <c r="I937" s="42">
        <v>517747381</v>
      </c>
      <c r="K937">
        <v>70204</v>
      </c>
      <c r="L937" t="s">
        <v>1000</v>
      </c>
      <c r="M937" t="s">
        <v>2034</v>
      </c>
      <c r="N937" s="42">
        <v>284693864</v>
      </c>
      <c r="O937" s="42">
        <v>35001340</v>
      </c>
      <c r="P937" s="42">
        <v>158089548</v>
      </c>
      <c r="Q937" s="42">
        <v>39962628</v>
      </c>
      <c r="R937" s="42">
        <v>517747380</v>
      </c>
      <c r="T937" s="3">
        <f t="shared" si="71"/>
        <v>0</v>
      </c>
      <c r="U937" s="3">
        <f t="shared" si="72"/>
        <v>0</v>
      </c>
      <c r="V937" s="3">
        <f t="shared" si="73"/>
        <v>0</v>
      </c>
      <c r="W937" s="3">
        <f t="shared" si="74"/>
        <v>1</v>
      </c>
      <c r="X937" s="3">
        <f t="shared" si="75"/>
        <v>1</v>
      </c>
    </row>
    <row r="938" spans="1:24" x14ac:dyDescent="0.25">
      <c r="A938">
        <v>70215</v>
      </c>
      <c r="B938" t="s">
        <v>1000</v>
      </c>
      <c r="C938" t="s">
        <v>1003</v>
      </c>
      <c r="D938" t="s">
        <v>453</v>
      </c>
      <c r="E938" s="42">
        <v>1229112476</v>
      </c>
      <c r="F938" s="42">
        <v>0</v>
      </c>
      <c r="G938" s="42">
        <v>326130138</v>
      </c>
      <c r="H938" s="42">
        <v>99906571</v>
      </c>
      <c r="I938" s="42">
        <v>1655149185</v>
      </c>
      <c r="K938">
        <v>70215</v>
      </c>
      <c r="L938" t="s">
        <v>1000</v>
      </c>
      <c r="M938" t="s">
        <v>2035</v>
      </c>
      <c r="N938" s="42">
        <v>1229112476</v>
      </c>
      <c r="O938" s="42">
        <v>0</v>
      </c>
      <c r="P938" s="42">
        <v>326130138</v>
      </c>
      <c r="Q938" s="42">
        <v>99906570</v>
      </c>
      <c r="R938" s="42">
        <v>1655149184</v>
      </c>
      <c r="T938" s="3">
        <f t="shared" si="71"/>
        <v>0</v>
      </c>
      <c r="U938" s="3">
        <f t="shared" si="72"/>
        <v>0</v>
      </c>
      <c r="V938" s="3">
        <f t="shared" si="73"/>
        <v>0</v>
      </c>
      <c r="W938" s="3">
        <f t="shared" si="74"/>
        <v>1</v>
      </c>
      <c r="X938" s="3">
        <f t="shared" si="75"/>
        <v>1</v>
      </c>
    </row>
    <row r="939" spans="1:24" x14ac:dyDescent="0.25">
      <c r="A939">
        <v>70221</v>
      </c>
      <c r="B939" t="s">
        <v>1000</v>
      </c>
      <c r="C939" t="s">
        <v>1004</v>
      </c>
      <c r="D939" t="s">
        <v>453</v>
      </c>
      <c r="E939" s="42">
        <v>505148022</v>
      </c>
      <c r="F939" s="42">
        <v>37579951</v>
      </c>
      <c r="G939" s="42">
        <v>149612984</v>
      </c>
      <c r="H939" s="42">
        <v>33302190</v>
      </c>
      <c r="I939" s="42">
        <v>725643147</v>
      </c>
      <c r="K939">
        <v>70221</v>
      </c>
      <c r="L939" t="s">
        <v>1000</v>
      </c>
      <c r="M939" t="s">
        <v>2036</v>
      </c>
      <c r="N939" s="42">
        <v>505148022</v>
      </c>
      <c r="O939" s="42">
        <v>37579951</v>
      </c>
      <c r="P939" s="42">
        <v>149612984</v>
      </c>
      <c r="Q939" s="42">
        <v>33302190</v>
      </c>
      <c r="R939" s="42">
        <v>725643147</v>
      </c>
      <c r="T939" s="3">
        <f t="shared" si="71"/>
        <v>0</v>
      </c>
      <c r="U939" s="3">
        <f t="shared" si="72"/>
        <v>0</v>
      </c>
      <c r="V939" s="3">
        <f t="shared" si="73"/>
        <v>0</v>
      </c>
      <c r="W939" s="3">
        <f t="shared" si="74"/>
        <v>0</v>
      </c>
      <c r="X939" s="3">
        <f t="shared" si="75"/>
        <v>0</v>
      </c>
    </row>
    <row r="940" spans="1:24" x14ac:dyDescent="0.25">
      <c r="A940">
        <v>70230</v>
      </c>
      <c r="B940" t="s">
        <v>1000</v>
      </c>
      <c r="C940" t="s">
        <v>1005</v>
      </c>
      <c r="D940" t="s">
        <v>453</v>
      </c>
      <c r="E940" s="42">
        <v>126469952</v>
      </c>
      <c r="F940" s="42">
        <v>0</v>
      </c>
      <c r="G940" s="42">
        <v>78655934</v>
      </c>
      <c r="H940" s="42">
        <v>19981314</v>
      </c>
      <c r="I940" s="42">
        <v>225107200</v>
      </c>
      <c r="K940">
        <v>70230</v>
      </c>
      <c r="L940" t="s">
        <v>1000</v>
      </c>
      <c r="M940" t="s">
        <v>2037</v>
      </c>
      <c r="N940" s="42">
        <v>126469952</v>
      </c>
      <c r="O940" s="42">
        <v>0</v>
      </c>
      <c r="P940" s="42">
        <v>78655934</v>
      </c>
      <c r="Q940" s="42">
        <v>19981314</v>
      </c>
      <c r="R940" s="42">
        <v>225107200</v>
      </c>
      <c r="T940" s="3">
        <f t="shared" si="71"/>
        <v>0</v>
      </c>
      <c r="U940" s="3">
        <f t="shared" si="72"/>
        <v>0</v>
      </c>
      <c r="V940" s="3">
        <f t="shared" si="73"/>
        <v>0</v>
      </c>
      <c r="W940" s="3">
        <f t="shared" si="74"/>
        <v>0</v>
      </c>
      <c r="X940" s="3">
        <f t="shared" si="75"/>
        <v>0</v>
      </c>
    </row>
    <row r="941" spans="1:24" x14ac:dyDescent="0.25">
      <c r="A941">
        <v>70233</v>
      </c>
      <c r="B941" t="s">
        <v>1000</v>
      </c>
      <c r="C941" t="s">
        <v>1006</v>
      </c>
      <c r="D941" t="s">
        <v>453</v>
      </c>
      <c r="E941" s="42">
        <v>285322934</v>
      </c>
      <c r="F941" s="42">
        <v>0</v>
      </c>
      <c r="G941" s="42">
        <v>163815910</v>
      </c>
      <c r="H941" s="42">
        <v>33302190</v>
      </c>
      <c r="I941" s="42">
        <v>482441034</v>
      </c>
      <c r="K941">
        <v>70233</v>
      </c>
      <c r="L941" t="s">
        <v>1000</v>
      </c>
      <c r="M941" t="s">
        <v>2038</v>
      </c>
      <c r="N941" s="42">
        <v>285322934</v>
      </c>
      <c r="O941" s="42">
        <v>0</v>
      </c>
      <c r="P941" s="42">
        <v>163815910</v>
      </c>
      <c r="Q941" s="42">
        <v>33302190</v>
      </c>
      <c r="R941" s="42">
        <v>482441034</v>
      </c>
      <c r="T941" s="3">
        <f t="shared" si="71"/>
        <v>0</v>
      </c>
      <c r="U941" s="3">
        <f t="shared" si="72"/>
        <v>0</v>
      </c>
      <c r="V941" s="3">
        <f t="shared" si="73"/>
        <v>0</v>
      </c>
      <c r="W941" s="3">
        <f t="shared" si="74"/>
        <v>0</v>
      </c>
      <c r="X941" s="3">
        <f t="shared" si="75"/>
        <v>0</v>
      </c>
    </row>
    <row r="942" spans="1:24" x14ac:dyDescent="0.25">
      <c r="A942">
        <v>70235</v>
      </c>
      <c r="B942" t="s">
        <v>1000</v>
      </c>
      <c r="C942" t="s">
        <v>1007</v>
      </c>
      <c r="D942" t="s">
        <v>453</v>
      </c>
      <c r="E942" s="42">
        <v>504613553</v>
      </c>
      <c r="F942" s="42">
        <v>0</v>
      </c>
      <c r="G942" s="42">
        <v>259672815</v>
      </c>
      <c r="H942" s="42">
        <v>73264818</v>
      </c>
      <c r="I942" s="42">
        <v>837551186</v>
      </c>
      <c r="K942">
        <v>70235</v>
      </c>
      <c r="L942" t="s">
        <v>1000</v>
      </c>
      <c r="M942" t="s">
        <v>2039</v>
      </c>
      <c r="N942" s="42">
        <v>504613553</v>
      </c>
      <c r="O942" s="42">
        <v>0</v>
      </c>
      <c r="P942" s="42">
        <v>259672815</v>
      </c>
      <c r="Q942" s="42">
        <v>73264818</v>
      </c>
      <c r="R942" s="42">
        <v>837551186</v>
      </c>
      <c r="T942" s="3">
        <f t="shared" si="71"/>
        <v>0</v>
      </c>
      <c r="U942" s="3">
        <f t="shared" si="72"/>
        <v>0</v>
      </c>
      <c r="V942" s="3">
        <f t="shared" si="73"/>
        <v>0</v>
      </c>
      <c r="W942" s="3">
        <f t="shared" si="74"/>
        <v>0</v>
      </c>
      <c r="X942" s="3">
        <f t="shared" si="75"/>
        <v>0</v>
      </c>
    </row>
    <row r="943" spans="1:24" x14ac:dyDescent="0.25">
      <c r="A943">
        <v>70265</v>
      </c>
      <c r="B943" t="s">
        <v>1000</v>
      </c>
      <c r="C943" t="s">
        <v>1008</v>
      </c>
      <c r="D943" t="s">
        <v>453</v>
      </c>
      <c r="E943" s="42">
        <v>558589486</v>
      </c>
      <c r="F943" s="42">
        <v>0</v>
      </c>
      <c r="G943" s="42">
        <v>458181552</v>
      </c>
      <c r="H943" s="42">
        <v>79925256</v>
      </c>
      <c r="I943" s="42">
        <v>1096696294</v>
      </c>
      <c r="K943">
        <v>70265</v>
      </c>
      <c r="L943" t="s">
        <v>1000</v>
      </c>
      <c r="M943" t="s">
        <v>2040</v>
      </c>
      <c r="N943" s="42">
        <v>558589486</v>
      </c>
      <c r="O943" s="42">
        <v>0</v>
      </c>
      <c r="P943" s="42">
        <v>458181552</v>
      </c>
      <c r="Q943" s="42">
        <v>79925256</v>
      </c>
      <c r="R943" s="42">
        <v>1096696294</v>
      </c>
      <c r="T943" s="3">
        <f t="shared" si="71"/>
        <v>0</v>
      </c>
      <c r="U943" s="3">
        <f t="shared" si="72"/>
        <v>0</v>
      </c>
      <c r="V943" s="3">
        <f t="shared" si="73"/>
        <v>0</v>
      </c>
      <c r="W943" s="3">
        <f t="shared" si="74"/>
        <v>0</v>
      </c>
      <c r="X943" s="3">
        <f t="shared" si="75"/>
        <v>0</v>
      </c>
    </row>
    <row r="944" spans="1:24" x14ac:dyDescent="0.25">
      <c r="A944">
        <v>70400</v>
      </c>
      <c r="B944" t="s">
        <v>1000</v>
      </c>
      <c r="C944" t="s">
        <v>106</v>
      </c>
      <c r="D944" t="s">
        <v>453</v>
      </c>
      <c r="E944" s="42">
        <v>313779804</v>
      </c>
      <c r="F944" s="42">
        <v>0</v>
      </c>
      <c r="G944" s="42">
        <v>194561484</v>
      </c>
      <c r="H944" s="42">
        <v>39962628</v>
      </c>
      <c r="I944" s="42">
        <v>548303916</v>
      </c>
      <c r="K944">
        <v>70400</v>
      </c>
      <c r="L944" t="s">
        <v>1000</v>
      </c>
      <c r="M944" t="s">
        <v>1263</v>
      </c>
      <c r="N944" s="42">
        <v>313779804</v>
      </c>
      <c r="O944" s="42">
        <v>0</v>
      </c>
      <c r="P944" s="42">
        <v>194561484</v>
      </c>
      <c r="Q944" s="42">
        <v>39962628</v>
      </c>
      <c r="R944" s="42">
        <v>548303916</v>
      </c>
      <c r="T944" s="3">
        <f t="shared" si="71"/>
        <v>0</v>
      </c>
      <c r="U944" s="3">
        <f t="shared" si="72"/>
        <v>0</v>
      </c>
      <c r="V944" s="3">
        <f t="shared" si="73"/>
        <v>0</v>
      </c>
      <c r="W944" s="3">
        <f t="shared" si="74"/>
        <v>0</v>
      </c>
      <c r="X944" s="3">
        <f t="shared" si="75"/>
        <v>0</v>
      </c>
    </row>
    <row r="945" spans="1:24" x14ac:dyDescent="0.25">
      <c r="A945">
        <v>70418</v>
      </c>
      <c r="B945" t="s">
        <v>1000</v>
      </c>
      <c r="C945" t="s">
        <v>1009</v>
      </c>
      <c r="D945" t="s">
        <v>453</v>
      </c>
      <c r="E945" s="42">
        <v>529583555</v>
      </c>
      <c r="F945" s="42">
        <v>25810310</v>
      </c>
      <c r="G945" s="42">
        <v>236433048</v>
      </c>
      <c r="H945" s="42">
        <v>73264819</v>
      </c>
      <c r="I945" s="42">
        <v>865091732</v>
      </c>
      <c r="K945">
        <v>70418</v>
      </c>
      <c r="L945" t="s">
        <v>1000</v>
      </c>
      <c r="M945" t="s">
        <v>2041</v>
      </c>
      <c r="N945" s="42">
        <v>529583555</v>
      </c>
      <c r="O945" s="42">
        <v>25810310</v>
      </c>
      <c r="P945" s="42">
        <v>236433048</v>
      </c>
      <c r="Q945" s="42">
        <v>73264818</v>
      </c>
      <c r="R945" s="42">
        <v>865091731</v>
      </c>
      <c r="T945" s="3">
        <f t="shared" si="71"/>
        <v>0</v>
      </c>
      <c r="U945" s="3">
        <f t="shared" si="72"/>
        <v>0</v>
      </c>
      <c r="V945" s="3">
        <f t="shared" si="73"/>
        <v>0</v>
      </c>
      <c r="W945" s="3">
        <f t="shared" si="74"/>
        <v>1</v>
      </c>
      <c r="X945" s="3">
        <f t="shared" si="75"/>
        <v>1</v>
      </c>
    </row>
    <row r="946" spans="1:24" x14ac:dyDescent="0.25">
      <c r="A946">
        <v>70429</v>
      </c>
      <c r="B946" t="s">
        <v>1000</v>
      </c>
      <c r="C946" t="s">
        <v>1010</v>
      </c>
      <c r="D946" t="s">
        <v>453</v>
      </c>
      <c r="E946" s="42">
        <v>1371018555</v>
      </c>
      <c r="F946" s="42">
        <v>25825108</v>
      </c>
      <c r="G946" s="42">
        <v>950982366</v>
      </c>
      <c r="H946" s="42">
        <v>213134018</v>
      </c>
      <c r="I946" s="42">
        <v>2560960047</v>
      </c>
      <c r="K946">
        <v>70429</v>
      </c>
      <c r="L946" t="s">
        <v>1000</v>
      </c>
      <c r="M946" t="s">
        <v>2042</v>
      </c>
      <c r="N946" s="42">
        <v>1371018555</v>
      </c>
      <c r="O946" s="42">
        <v>25825108</v>
      </c>
      <c r="P946" s="42">
        <v>950982366</v>
      </c>
      <c r="Q946" s="42">
        <v>213134016</v>
      </c>
      <c r="R946" s="42">
        <v>2560960045</v>
      </c>
      <c r="T946" s="3">
        <f t="shared" si="71"/>
        <v>0</v>
      </c>
      <c r="U946" s="3">
        <f t="shared" si="72"/>
        <v>0</v>
      </c>
      <c r="V946" s="3">
        <f t="shared" si="73"/>
        <v>0</v>
      </c>
      <c r="W946" s="3">
        <f t="shared" si="74"/>
        <v>2</v>
      </c>
      <c r="X946" s="3">
        <f t="shared" si="75"/>
        <v>2</v>
      </c>
    </row>
    <row r="947" spans="1:24" x14ac:dyDescent="0.25">
      <c r="A947">
        <v>70473</v>
      </c>
      <c r="B947" t="s">
        <v>1000</v>
      </c>
      <c r="C947" t="s">
        <v>1011</v>
      </c>
      <c r="D947" t="s">
        <v>453</v>
      </c>
      <c r="E947" s="42">
        <v>311502096</v>
      </c>
      <c r="F947" s="42">
        <v>0</v>
      </c>
      <c r="G947" s="42">
        <v>187006950</v>
      </c>
      <c r="H947" s="42">
        <v>59943943</v>
      </c>
      <c r="I947" s="42">
        <v>558452989</v>
      </c>
      <c r="K947">
        <v>70473</v>
      </c>
      <c r="L947" t="s">
        <v>1000</v>
      </c>
      <c r="M947" t="s">
        <v>2043</v>
      </c>
      <c r="N947" s="42">
        <v>311502096</v>
      </c>
      <c r="O947" s="42">
        <v>0</v>
      </c>
      <c r="P947" s="42">
        <v>187006950</v>
      </c>
      <c r="Q947" s="42">
        <v>59943942</v>
      </c>
      <c r="R947" s="42">
        <v>558452988</v>
      </c>
      <c r="T947" s="3">
        <f t="shared" si="71"/>
        <v>0</v>
      </c>
      <c r="U947" s="3">
        <f t="shared" si="72"/>
        <v>0</v>
      </c>
      <c r="V947" s="3">
        <f t="shared" si="73"/>
        <v>0</v>
      </c>
      <c r="W947" s="3">
        <f t="shared" si="74"/>
        <v>1</v>
      </c>
      <c r="X947" s="3">
        <f t="shared" si="75"/>
        <v>1</v>
      </c>
    </row>
    <row r="948" spans="1:24" x14ac:dyDescent="0.25">
      <c r="A948">
        <v>70508</v>
      </c>
      <c r="B948" t="s">
        <v>1000</v>
      </c>
      <c r="C948" t="s">
        <v>1012</v>
      </c>
      <c r="D948" t="s">
        <v>453</v>
      </c>
      <c r="E948" s="42">
        <v>591713228</v>
      </c>
      <c r="F948" s="42">
        <v>0</v>
      </c>
      <c r="G948" s="42">
        <v>407723602</v>
      </c>
      <c r="H948" s="42">
        <v>139869201</v>
      </c>
      <c r="I948" s="42">
        <v>1139306031</v>
      </c>
      <c r="K948">
        <v>70508</v>
      </c>
      <c r="L948" t="s">
        <v>1000</v>
      </c>
      <c r="M948" t="s">
        <v>2044</v>
      </c>
      <c r="N948" s="42">
        <v>591713228</v>
      </c>
      <c r="O948" s="42">
        <v>0</v>
      </c>
      <c r="P948" s="42">
        <v>407723602</v>
      </c>
      <c r="Q948" s="42">
        <v>139869198</v>
      </c>
      <c r="R948" s="42">
        <v>1139306028</v>
      </c>
      <c r="T948" s="3">
        <f t="shared" si="71"/>
        <v>0</v>
      </c>
      <c r="U948" s="3">
        <f t="shared" si="72"/>
        <v>0</v>
      </c>
      <c r="V948" s="3">
        <f t="shared" si="73"/>
        <v>0</v>
      </c>
      <c r="W948" s="3">
        <f t="shared" si="74"/>
        <v>3</v>
      </c>
      <c r="X948" s="3">
        <f t="shared" si="75"/>
        <v>3</v>
      </c>
    </row>
    <row r="949" spans="1:24" x14ac:dyDescent="0.25">
      <c r="A949">
        <v>70523</v>
      </c>
      <c r="B949" t="s">
        <v>1000</v>
      </c>
      <c r="C949" t="s">
        <v>1013</v>
      </c>
      <c r="D949" t="s">
        <v>453</v>
      </c>
      <c r="E949" s="42">
        <v>457710145</v>
      </c>
      <c r="F949" s="42">
        <v>0</v>
      </c>
      <c r="G949" s="42">
        <v>283538032</v>
      </c>
      <c r="H949" s="42">
        <v>93246134</v>
      </c>
      <c r="I949" s="42">
        <v>834494311</v>
      </c>
      <c r="K949">
        <v>70523</v>
      </c>
      <c r="L949" t="s">
        <v>1000</v>
      </c>
      <c r="M949" t="s">
        <v>2045</v>
      </c>
      <c r="N949" s="42">
        <v>457710145</v>
      </c>
      <c r="O949" s="42">
        <v>0</v>
      </c>
      <c r="P949" s="42">
        <v>283538032</v>
      </c>
      <c r="Q949" s="42">
        <v>93246132</v>
      </c>
      <c r="R949" s="42">
        <v>834494309</v>
      </c>
      <c r="T949" s="3">
        <f t="shared" si="71"/>
        <v>0</v>
      </c>
      <c r="U949" s="3">
        <f t="shared" si="72"/>
        <v>0</v>
      </c>
      <c r="V949" s="3">
        <f t="shared" si="73"/>
        <v>0</v>
      </c>
      <c r="W949" s="3">
        <f t="shared" si="74"/>
        <v>2</v>
      </c>
      <c r="X949" s="3">
        <f t="shared" si="75"/>
        <v>2</v>
      </c>
    </row>
    <row r="950" spans="1:24" x14ac:dyDescent="0.25">
      <c r="A950">
        <v>70670</v>
      </c>
      <c r="B950" t="s">
        <v>1000</v>
      </c>
      <c r="C950" t="s">
        <v>1014</v>
      </c>
      <c r="D950" t="s">
        <v>453</v>
      </c>
      <c r="E950" s="42">
        <v>1307250824</v>
      </c>
      <c r="F950" s="42">
        <v>14274549</v>
      </c>
      <c r="G950" s="42">
        <v>649103506</v>
      </c>
      <c r="H950" s="42">
        <v>246436210</v>
      </c>
      <c r="I950" s="42">
        <v>2217065089</v>
      </c>
      <c r="K950">
        <v>70670</v>
      </c>
      <c r="L950" t="s">
        <v>1000</v>
      </c>
      <c r="M950" t="s">
        <v>2046</v>
      </c>
      <c r="N950" s="42">
        <v>1307250824</v>
      </c>
      <c r="O950" s="42">
        <v>14274549</v>
      </c>
      <c r="P950" s="42">
        <v>649103506</v>
      </c>
      <c r="Q950" s="42">
        <v>246436206</v>
      </c>
      <c r="R950" s="42">
        <v>2217065085</v>
      </c>
      <c r="T950" s="3">
        <f t="shared" si="71"/>
        <v>0</v>
      </c>
      <c r="U950" s="3">
        <f t="shared" si="72"/>
        <v>0</v>
      </c>
      <c r="V950" s="3">
        <f t="shared" si="73"/>
        <v>0</v>
      </c>
      <c r="W950" s="3">
        <f t="shared" si="74"/>
        <v>4</v>
      </c>
      <c r="X950" s="3">
        <f t="shared" si="75"/>
        <v>4</v>
      </c>
    </row>
    <row r="951" spans="1:24" x14ac:dyDescent="0.25">
      <c r="A951">
        <v>70678</v>
      </c>
      <c r="B951" t="s">
        <v>1000</v>
      </c>
      <c r="C951" t="s">
        <v>1015</v>
      </c>
      <c r="D951" t="s">
        <v>453</v>
      </c>
      <c r="E951" s="42">
        <v>710214696</v>
      </c>
      <c r="F951" s="42">
        <v>2345433</v>
      </c>
      <c r="G951" s="42">
        <v>524178432</v>
      </c>
      <c r="H951" s="42">
        <v>133208761</v>
      </c>
      <c r="I951" s="42">
        <v>1369947322</v>
      </c>
      <c r="K951">
        <v>70678</v>
      </c>
      <c r="L951" t="s">
        <v>1000</v>
      </c>
      <c r="M951" t="s">
        <v>2047</v>
      </c>
      <c r="N951" s="42">
        <v>710214696</v>
      </c>
      <c r="O951" s="42">
        <v>2345433</v>
      </c>
      <c r="P951" s="42">
        <v>524178432</v>
      </c>
      <c r="Q951" s="42">
        <v>133208760</v>
      </c>
      <c r="R951" s="42">
        <v>1369947321</v>
      </c>
      <c r="T951" s="3">
        <f t="shared" si="71"/>
        <v>0</v>
      </c>
      <c r="U951" s="3">
        <f t="shared" si="72"/>
        <v>0</v>
      </c>
      <c r="V951" s="3">
        <f t="shared" si="73"/>
        <v>0</v>
      </c>
      <c r="W951" s="3">
        <f t="shared" si="74"/>
        <v>1</v>
      </c>
      <c r="X951" s="3">
        <f t="shared" si="75"/>
        <v>1</v>
      </c>
    </row>
    <row r="952" spans="1:24" x14ac:dyDescent="0.25">
      <c r="A952">
        <v>70702</v>
      </c>
      <c r="B952" t="s">
        <v>1000</v>
      </c>
      <c r="C952" t="s">
        <v>1016</v>
      </c>
      <c r="D952" t="s">
        <v>453</v>
      </c>
      <c r="E952" s="42">
        <v>285284483</v>
      </c>
      <c r="F952" s="42">
        <v>0</v>
      </c>
      <c r="G952" s="42">
        <v>140441689</v>
      </c>
      <c r="H952" s="42">
        <v>33302190</v>
      </c>
      <c r="I952" s="42">
        <v>459028362</v>
      </c>
      <c r="K952">
        <v>70702</v>
      </c>
      <c r="L952" t="s">
        <v>1000</v>
      </c>
      <c r="M952" t="s">
        <v>2048</v>
      </c>
      <c r="N952" s="42">
        <v>285284483</v>
      </c>
      <c r="O952" s="42">
        <v>0</v>
      </c>
      <c r="P952" s="42">
        <v>140441689</v>
      </c>
      <c r="Q952" s="42">
        <v>33302190</v>
      </c>
      <c r="R952" s="42">
        <v>459028362</v>
      </c>
      <c r="T952" s="3">
        <f t="shared" si="71"/>
        <v>0</v>
      </c>
      <c r="U952" s="3">
        <f t="shared" si="72"/>
        <v>0</v>
      </c>
      <c r="V952" s="3">
        <f t="shared" si="73"/>
        <v>0</v>
      </c>
      <c r="W952" s="3">
        <f t="shared" si="74"/>
        <v>0</v>
      </c>
      <c r="X952" s="3">
        <f t="shared" si="75"/>
        <v>0</v>
      </c>
    </row>
    <row r="953" spans="1:24" x14ac:dyDescent="0.25">
      <c r="A953">
        <v>70708</v>
      </c>
      <c r="B953" t="s">
        <v>1000</v>
      </c>
      <c r="C953" t="s">
        <v>1017</v>
      </c>
      <c r="D953" t="s">
        <v>453</v>
      </c>
      <c r="E953" s="42">
        <v>1403308897</v>
      </c>
      <c r="F953" s="42">
        <v>32214074</v>
      </c>
      <c r="G953" s="42">
        <v>544907596</v>
      </c>
      <c r="H953" s="42">
        <v>119887884</v>
      </c>
      <c r="I953" s="42">
        <v>2100318451</v>
      </c>
      <c r="K953">
        <v>70708</v>
      </c>
      <c r="L953" t="s">
        <v>1000</v>
      </c>
      <c r="M953" t="s">
        <v>2049</v>
      </c>
      <c r="N953" s="42">
        <v>1403308897</v>
      </c>
      <c r="O953" s="42">
        <v>32214074</v>
      </c>
      <c r="P953" s="42">
        <v>544907596</v>
      </c>
      <c r="Q953" s="42">
        <v>119887884</v>
      </c>
      <c r="R953" s="42">
        <v>2100318451</v>
      </c>
      <c r="T953" s="3">
        <f t="shared" si="71"/>
        <v>0</v>
      </c>
      <c r="U953" s="3">
        <f t="shared" si="72"/>
        <v>0</v>
      </c>
      <c r="V953" s="3">
        <f t="shared" si="73"/>
        <v>0</v>
      </c>
      <c r="W953" s="3">
        <f t="shared" si="74"/>
        <v>0</v>
      </c>
      <c r="X953" s="3">
        <f t="shared" si="75"/>
        <v>0</v>
      </c>
    </row>
    <row r="954" spans="1:24" x14ac:dyDescent="0.25">
      <c r="A954">
        <v>70713</v>
      </c>
      <c r="B954" t="s">
        <v>1000</v>
      </c>
      <c r="C954" t="s">
        <v>1018</v>
      </c>
      <c r="D954" t="s">
        <v>453</v>
      </c>
      <c r="E954" s="42">
        <v>1647708309</v>
      </c>
      <c r="F954" s="42">
        <v>0</v>
      </c>
      <c r="G954" s="42">
        <v>899848352</v>
      </c>
      <c r="H954" s="42">
        <v>279738401</v>
      </c>
      <c r="I954" s="42">
        <v>2827295062</v>
      </c>
      <c r="K954">
        <v>70713</v>
      </c>
      <c r="L954" t="s">
        <v>1000</v>
      </c>
      <c r="M954" t="s">
        <v>2050</v>
      </c>
      <c r="N954" s="42">
        <v>1647708309</v>
      </c>
      <c r="O954" s="42">
        <v>0</v>
      </c>
      <c r="P954" s="42">
        <v>899848352</v>
      </c>
      <c r="Q954" s="42">
        <v>279738396</v>
      </c>
      <c r="R954" s="42">
        <v>2827295057</v>
      </c>
      <c r="T954" s="3">
        <f t="shared" si="71"/>
        <v>0</v>
      </c>
      <c r="U954" s="3">
        <f t="shared" si="72"/>
        <v>0</v>
      </c>
      <c r="V954" s="3">
        <f t="shared" si="73"/>
        <v>0</v>
      </c>
      <c r="W954" s="3">
        <f t="shared" si="74"/>
        <v>5</v>
      </c>
      <c r="X954" s="3">
        <f t="shared" si="75"/>
        <v>5</v>
      </c>
    </row>
    <row r="955" spans="1:24" x14ac:dyDescent="0.25">
      <c r="A955">
        <v>70717</v>
      </c>
      <c r="B955" t="s">
        <v>1000</v>
      </c>
      <c r="C955" t="s">
        <v>1019</v>
      </c>
      <c r="D955" t="s">
        <v>453</v>
      </c>
      <c r="E955" s="42">
        <v>439783690</v>
      </c>
      <c r="F955" s="42">
        <v>0</v>
      </c>
      <c r="G955" s="42">
        <v>177582578</v>
      </c>
      <c r="H955" s="42">
        <v>86585697</v>
      </c>
      <c r="I955" s="42">
        <v>703951965</v>
      </c>
      <c r="K955">
        <v>70717</v>
      </c>
      <c r="L955" t="s">
        <v>1000</v>
      </c>
      <c r="M955" t="s">
        <v>1290</v>
      </c>
      <c r="N955" s="42">
        <v>439783690</v>
      </c>
      <c r="O955" s="42">
        <v>0</v>
      </c>
      <c r="P955" s="42">
        <v>177582578</v>
      </c>
      <c r="Q955" s="42">
        <v>86585694</v>
      </c>
      <c r="R955" s="42">
        <v>703951962</v>
      </c>
      <c r="T955" s="3">
        <f t="shared" si="71"/>
        <v>0</v>
      </c>
      <c r="U955" s="3">
        <f t="shared" si="72"/>
        <v>0</v>
      </c>
      <c r="V955" s="3">
        <f t="shared" si="73"/>
        <v>0</v>
      </c>
      <c r="W955" s="3">
        <f t="shared" si="74"/>
        <v>3</v>
      </c>
      <c r="X955" s="3">
        <f t="shared" si="75"/>
        <v>3</v>
      </c>
    </row>
    <row r="956" spans="1:24" x14ac:dyDescent="0.25">
      <c r="A956">
        <v>70742</v>
      </c>
      <c r="B956" t="s">
        <v>1000</v>
      </c>
      <c r="C956" t="s">
        <v>1020</v>
      </c>
      <c r="D956" t="s">
        <v>453</v>
      </c>
      <c r="E956" s="42">
        <v>576145823</v>
      </c>
      <c r="F956" s="42">
        <v>13870994</v>
      </c>
      <c r="G956" s="42">
        <v>210233166</v>
      </c>
      <c r="H956" s="42">
        <v>86585696</v>
      </c>
      <c r="I956" s="42">
        <v>886835679</v>
      </c>
      <c r="K956">
        <v>70742</v>
      </c>
      <c r="L956" t="s">
        <v>1000</v>
      </c>
      <c r="M956" t="s">
        <v>2051</v>
      </c>
      <c r="N956" s="42">
        <v>576145823</v>
      </c>
      <c r="O956" s="42">
        <v>13870994</v>
      </c>
      <c r="P956" s="42">
        <v>210233166</v>
      </c>
      <c r="Q956" s="42">
        <v>86585694</v>
      </c>
      <c r="R956" s="42">
        <v>886835677</v>
      </c>
      <c r="T956" s="3">
        <f t="shared" si="71"/>
        <v>0</v>
      </c>
      <c r="U956" s="3">
        <f t="shared" si="72"/>
        <v>0</v>
      </c>
      <c r="V956" s="3">
        <f t="shared" si="73"/>
        <v>0</v>
      </c>
      <c r="W956" s="3">
        <f t="shared" si="74"/>
        <v>2</v>
      </c>
      <c r="X956" s="3">
        <f t="shared" si="75"/>
        <v>2</v>
      </c>
    </row>
    <row r="957" spans="1:24" x14ac:dyDescent="0.25">
      <c r="A957">
        <v>70771</v>
      </c>
      <c r="B957" t="s">
        <v>1000</v>
      </c>
      <c r="C957" t="s">
        <v>453</v>
      </c>
      <c r="D957" t="s">
        <v>453</v>
      </c>
      <c r="E957" s="42">
        <v>724654266</v>
      </c>
      <c r="F957" s="42">
        <v>0</v>
      </c>
      <c r="G957" s="42">
        <v>638953738</v>
      </c>
      <c r="H957" s="42">
        <v>159850514</v>
      </c>
      <c r="I957" s="42">
        <v>1523458518</v>
      </c>
      <c r="K957">
        <v>70771</v>
      </c>
      <c r="L957" t="s">
        <v>1000</v>
      </c>
      <c r="M957" t="s">
        <v>1000</v>
      </c>
      <c r="N957" s="42">
        <v>724654266</v>
      </c>
      <c r="O957" s="42">
        <v>0</v>
      </c>
      <c r="P957" s="42">
        <v>638953738</v>
      </c>
      <c r="Q957" s="42">
        <v>159850512</v>
      </c>
      <c r="R957" s="42">
        <v>1523458516</v>
      </c>
      <c r="T957" s="3">
        <f t="shared" si="71"/>
        <v>0</v>
      </c>
      <c r="U957" s="3">
        <f t="shared" si="72"/>
        <v>0</v>
      </c>
      <c r="V957" s="3">
        <f t="shared" si="73"/>
        <v>0</v>
      </c>
      <c r="W957" s="3">
        <f t="shared" si="74"/>
        <v>2</v>
      </c>
      <c r="X957" s="3">
        <f t="shared" si="75"/>
        <v>2</v>
      </c>
    </row>
    <row r="958" spans="1:24" x14ac:dyDescent="0.25">
      <c r="A958">
        <v>70820</v>
      </c>
      <c r="B958" t="s">
        <v>1000</v>
      </c>
      <c r="C958" t="s">
        <v>1021</v>
      </c>
      <c r="D958" t="s">
        <v>453</v>
      </c>
      <c r="E958" s="42">
        <v>674421895</v>
      </c>
      <c r="F958" s="42">
        <v>0</v>
      </c>
      <c r="G958" s="42">
        <v>198373096</v>
      </c>
      <c r="H958" s="42">
        <v>46623066</v>
      </c>
      <c r="I958" s="42">
        <v>919418057</v>
      </c>
      <c r="K958">
        <v>70820</v>
      </c>
      <c r="L958" t="s">
        <v>1000</v>
      </c>
      <c r="M958" t="s">
        <v>2052</v>
      </c>
      <c r="N958" s="42">
        <v>674421895</v>
      </c>
      <c r="O958" s="42">
        <v>0</v>
      </c>
      <c r="P958" s="42">
        <v>198373096</v>
      </c>
      <c r="Q958" s="42">
        <v>46623066</v>
      </c>
      <c r="R958" s="42">
        <v>919418057</v>
      </c>
      <c r="T958" s="3">
        <f t="shared" si="71"/>
        <v>0</v>
      </c>
      <c r="U958" s="3">
        <f t="shared" si="72"/>
        <v>0</v>
      </c>
      <c r="V958" s="3">
        <f t="shared" si="73"/>
        <v>0</v>
      </c>
      <c r="W958" s="3">
        <f t="shared" si="74"/>
        <v>0</v>
      </c>
      <c r="X958" s="3">
        <f t="shared" si="75"/>
        <v>0</v>
      </c>
    </row>
    <row r="959" spans="1:24" x14ac:dyDescent="0.25">
      <c r="A959">
        <v>70823</v>
      </c>
      <c r="B959" t="s">
        <v>1000</v>
      </c>
      <c r="C959" t="s">
        <v>1022</v>
      </c>
      <c r="D959" t="s">
        <v>453</v>
      </c>
      <c r="E959" s="42">
        <v>564007524</v>
      </c>
      <c r="F959" s="42">
        <v>22834680</v>
      </c>
      <c r="G959" s="42">
        <v>285447843</v>
      </c>
      <c r="H959" s="42">
        <v>79925257</v>
      </c>
      <c r="I959" s="42">
        <v>952215304</v>
      </c>
      <c r="K959">
        <v>70823</v>
      </c>
      <c r="L959" t="s">
        <v>1000</v>
      </c>
      <c r="M959" t="s">
        <v>2053</v>
      </c>
      <c r="N959" s="42">
        <v>564007524</v>
      </c>
      <c r="O959" s="42">
        <v>22834680</v>
      </c>
      <c r="P959" s="42">
        <v>285447843</v>
      </c>
      <c r="Q959" s="42">
        <v>79925256</v>
      </c>
      <c r="R959" s="42">
        <v>952215303</v>
      </c>
      <c r="T959" s="3">
        <f t="shared" si="71"/>
        <v>0</v>
      </c>
      <c r="U959" s="3">
        <f t="shared" si="72"/>
        <v>0</v>
      </c>
      <c r="V959" s="3">
        <f t="shared" si="73"/>
        <v>0</v>
      </c>
      <c r="W959" s="3">
        <f t="shared" si="74"/>
        <v>1</v>
      </c>
      <c r="X959" s="3">
        <f t="shared" si="75"/>
        <v>1</v>
      </c>
    </row>
    <row r="960" spans="1:24" x14ac:dyDescent="0.25">
      <c r="A960">
        <v>73001</v>
      </c>
      <c r="B960" t="s">
        <v>1023</v>
      </c>
      <c r="C960" t="s">
        <v>1024</v>
      </c>
      <c r="D960" t="s">
        <v>1025</v>
      </c>
      <c r="E960" s="42">
        <v>5926736277</v>
      </c>
      <c r="F960" s="42">
        <v>388068273</v>
      </c>
      <c r="G960" s="42">
        <v>1233288608</v>
      </c>
      <c r="H960" s="42">
        <v>372984528</v>
      </c>
      <c r="I960" s="42">
        <v>7921077686</v>
      </c>
      <c r="K960">
        <v>73001</v>
      </c>
      <c r="L960" t="s">
        <v>1026</v>
      </c>
      <c r="M960" t="s">
        <v>2054</v>
      </c>
      <c r="N960" s="42">
        <v>5926736277</v>
      </c>
      <c r="O960" s="42">
        <v>388068273</v>
      </c>
      <c r="P960" s="42">
        <v>1233288608</v>
      </c>
      <c r="Q960" s="42">
        <v>372984528</v>
      </c>
      <c r="R960" s="42">
        <v>7921077686</v>
      </c>
      <c r="T960" s="3">
        <f t="shared" si="71"/>
        <v>0</v>
      </c>
      <c r="U960" s="3">
        <f t="shared" si="72"/>
        <v>0</v>
      </c>
      <c r="V960" s="3">
        <f t="shared" si="73"/>
        <v>0</v>
      </c>
      <c r="W960" s="3">
        <f t="shared" si="74"/>
        <v>0</v>
      </c>
      <c r="X960" s="3">
        <f t="shared" si="75"/>
        <v>0</v>
      </c>
    </row>
    <row r="961" spans="1:24" x14ac:dyDescent="0.25">
      <c r="A961">
        <v>73024</v>
      </c>
      <c r="B961" t="s">
        <v>1026</v>
      </c>
      <c r="C961" t="s">
        <v>1027</v>
      </c>
      <c r="D961" t="s">
        <v>1025</v>
      </c>
      <c r="E961" s="42">
        <v>69663665</v>
      </c>
      <c r="F961" s="42">
        <v>12289734</v>
      </c>
      <c r="G961" s="42">
        <v>54092962</v>
      </c>
      <c r="H961" s="42">
        <v>19981314</v>
      </c>
      <c r="I961" s="42">
        <v>156027675</v>
      </c>
      <c r="K961">
        <v>73024</v>
      </c>
      <c r="L961" t="s">
        <v>1026</v>
      </c>
      <c r="M961" t="s">
        <v>2055</v>
      </c>
      <c r="N961" s="42">
        <v>69663665</v>
      </c>
      <c r="O961" s="42">
        <v>12289734</v>
      </c>
      <c r="P961" s="42">
        <v>54092962</v>
      </c>
      <c r="Q961" s="42">
        <v>19981314</v>
      </c>
      <c r="R961" s="42">
        <v>156027675</v>
      </c>
      <c r="T961" s="3">
        <f t="shared" si="71"/>
        <v>0</v>
      </c>
      <c r="U961" s="3">
        <f t="shared" si="72"/>
        <v>0</v>
      </c>
      <c r="V961" s="3">
        <f t="shared" si="73"/>
        <v>0</v>
      </c>
      <c r="W961" s="3">
        <f t="shared" si="74"/>
        <v>0</v>
      </c>
      <c r="X961" s="3">
        <f t="shared" si="75"/>
        <v>0</v>
      </c>
    </row>
    <row r="962" spans="1:24" x14ac:dyDescent="0.25">
      <c r="A962">
        <v>73026</v>
      </c>
      <c r="B962" t="s">
        <v>1026</v>
      </c>
      <c r="C962" t="s">
        <v>1028</v>
      </c>
      <c r="D962" t="s">
        <v>1025</v>
      </c>
      <c r="E962" s="42">
        <v>137683552</v>
      </c>
      <c r="F962" s="42">
        <v>3199080</v>
      </c>
      <c r="G962" s="42">
        <v>82364301</v>
      </c>
      <c r="H962" s="42">
        <v>26641752</v>
      </c>
      <c r="I962" s="42">
        <v>249888685</v>
      </c>
      <c r="K962">
        <v>73026</v>
      </c>
      <c r="L962" t="s">
        <v>1026</v>
      </c>
      <c r="M962" t="s">
        <v>2056</v>
      </c>
      <c r="N962" s="42">
        <v>137683552</v>
      </c>
      <c r="O962" s="42">
        <v>3199080</v>
      </c>
      <c r="P962" s="42">
        <v>82364301</v>
      </c>
      <c r="Q962" s="42">
        <v>26641752</v>
      </c>
      <c r="R962" s="42">
        <v>249888685</v>
      </c>
      <c r="T962" s="3">
        <f t="shared" si="71"/>
        <v>0</v>
      </c>
      <c r="U962" s="3">
        <f t="shared" si="72"/>
        <v>0</v>
      </c>
      <c r="V962" s="3">
        <f t="shared" si="73"/>
        <v>0</v>
      </c>
      <c r="W962" s="3">
        <f t="shared" si="74"/>
        <v>0</v>
      </c>
      <c r="X962" s="3">
        <f t="shared" si="75"/>
        <v>0</v>
      </c>
    </row>
    <row r="963" spans="1:24" x14ac:dyDescent="0.25">
      <c r="A963">
        <v>73030</v>
      </c>
      <c r="B963" t="s">
        <v>1026</v>
      </c>
      <c r="C963" t="s">
        <v>1029</v>
      </c>
      <c r="D963" t="s">
        <v>1025</v>
      </c>
      <c r="E963" s="42">
        <v>79400475</v>
      </c>
      <c r="F963" s="42">
        <v>639555</v>
      </c>
      <c r="G963" s="42">
        <v>50883913</v>
      </c>
      <c r="H963" s="42">
        <v>13320876</v>
      </c>
      <c r="I963" s="42">
        <v>144244819</v>
      </c>
      <c r="K963">
        <v>73030</v>
      </c>
      <c r="L963" t="s">
        <v>1026</v>
      </c>
      <c r="M963" t="s">
        <v>2057</v>
      </c>
      <c r="N963" s="42">
        <v>79400475</v>
      </c>
      <c r="O963" s="42">
        <v>639555</v>
      </c>
      <c r="P963" s="42">
        <v>50883913</v>
      </c>
      <c r="Q963" s="42">
        <v>13320876</v>
      </c>
      <c r="R963" s="42">
        <v>144244819</v>
      </c>
      <c r="T963" s="3">
        <f t="shared" si="71"/>
        <v>0</v>
      </c>
      <c r="U963" s="3">
        <f t="shared" si="72"/>
        <v>0</v>
      </c>
      <c r="V963" s="3">
        <f t="shared" si="73"/>
        <v>0</v>
      </c>
      <c r="W963" s="3">
        <f t="shared" si="74"/>
        <v>0</v>
      </c>
      <c r="X963" s="3">
        <f t="shared" si="75"/>
        <v>0</v>
      </c>
    </row>
    <row r="964" spans="1:24" x14ac:dyDescent="0.25">
      <c r="A964">
        <v>73043</v>
      </c>
      <c r="B964" t="s">
        <v>1026</v>
      </c>
      <c r="C964" t="s">
        <v>1030</v>
      </c>
      <c r="D964" t="s">
        <v>1025</v>
      </c>
      <c r="E964" s="42">
        <v>203117921</v>
      </c>
      <c r="F964" s="42">
        <v>7832314</v>
      </c>
      <c r="G964" s="42">
        <v>87638595</v>
      </c>
      <c r="H964" s="42">
        <v>39962629</v>
      </c>
      <c r="I964" s="42">
        <v>338551459</v>
      </c>
      <c r="K964">
        <v>73043</v>
      </c>
      <c r="L964" t="s">
        <v>1026</v>
      </c>
      <c r="M964" t="s">
        <v>2058</v>
      </c>
      <c r="N964" s="42">
        <v>203117921</v>
      </c>
      <c r="O964" s="42">
        <v>7832314</v>
      </c>
      <c r="P964" s="42">
        <v>87638595</v>
      </c>
      <c r="Q964" s="42">
        <v>39962628</v>
      </c>
      <c r="R964" s="42">
        <v>338551458</v>
      </c>
      <c r="T964" s="3">
        <f t="shared" ref="T964:T1027" si="76">E964-N964</f>
        <v>0</v>
      </c>
      <c r="U964" s="3">
        <f t="shared" ref="U964:U1027" si="77">F964-O964</f>
        <v>0</v>
      </c>
      <c r="V964" s="3">
        <f t="shared" ref="V964:V1027" si="78">G964-P964</f>
        <v>0</v>
      </c>
      <c r="W964" s="3">
        <f t="shared" ref="W964:W1027" si="79">H964-Q964</f>
        <v>1</v>
      </c>
      <c r="X964" s="3">
        <f t="shared" ref="X964:X1027" si="80">I964-R964</f>
        <v>1</v>
      </c>
    </row>
    <row r="965" spans="1:24" x14ac:dyDescent="0.25">
      <c r="A965">
        <v>73055</v>
      </c>
      <c r="B965" t="s">
        <v>1026</v>
      </c>
      <c r="C965" t="s">
        <v>1031</v>
      </c>
      <c r="D965" t="s">
        <v>1025</v>
      </c>
      <c r="E965" s="42">
        <v>205275730</v>
      </c>
      <c r="F965" s="42">
        <v>6174974</v>
      </c>
      <c r="G965" s="42">
        <v>105517798</v>
      </c>
      <c r="H965" s="42">
        <v>33302190</v>
      </c>
      <c r="I965" s="42">
        <v>350270692</v>
      </c>
      <c r="K965">
        <v>73055</v>
      </c>
      <c r="L965" t="s">
        <v>1026</v>
      </c>
      <c r="M965" t="s">
        <v>2059</v>
      </c>
      <c r="N965" s="42">
        <v>205275730</v>
      </c>
      <c r="O965" s="42">
        <v>6174974</v>
      </c>
      <c r="P965" s="42">
        <v>105517798</v>
      </c>
      <c r="Q965" s="42">
        <v>33302190</v>
      </c>
      <c r="R965" s="42">
        <v>350270692</v>
      </c>
      <c r="T965" s="3">
        <f t="shared" si="76"/>
        <v>0</v>
      </c>
      <c r="U965" s="3">
        <f t="shared" si="77"/>
        <v>0</v>
      </c>
      <c r="V965" s="3">
        <f t="shared" si="78"/>
        <v>0</v>
      </c>
      <c r="W965" s="3">
        <f t="shared" si="79"/>
        <v>0</v>
      </c>
      <c r="X965" s="3">
        <f t="shared" si="80"/>
        <v>0</v>
      </c>
    </row>
    <row r="966" spans="1:24" x14ac:dyDescent="0.25">
      <c r="A966">
        <v>73067</v>
      </c>
      <c r="B966" t="s">
        <v>1026</v>
      </c>
      <c r="C966" t="s">
        <v>1032</v>
      </c>
      <c r="D966" t="s">
        <v>1025</v>
      </c>
      <c r="E966" s="42">
        <v>588840856</v>
      </c>
      <c r="F966" s="42">
        <v>41685317</v>
      </c>
      <c r="G966" s="42">
        <v>163880440</v>
      </c>
      <c r="H966" s="42">
        <v>33302190</v>
      </c>
      <c r="I966" s="42">
        <v>827708803</v>
      </c>
      <c r="K966">
        <v>73067</v>
      </c>
      <c r="L966" t="s">
        <v>1026</v>
      </c>
      <c r="M966" t="s">
        <v>2060</v>
      </c>
      <c r="N966" s="42">
        <v>588840856</v>
      </c>
      <c r="O966" s="42">
        <v>41685317</v>
      </c>
      <c r="P966" s="42">
        <v>163880440</v>
      </c>
      <c r="Q966" s="42">
        <v>33302190</v>
      </c>
      <c r="R966" s="42">
        <v>827708803</v>
      </c>
      <c r="T966" s="3">
        <f t="shared" si="76"/>
        <v>0</v>
      </c>
      <c r="U966" s="3">
        <f t="shared" si="77"/>
        <v>0</v>
      </c>
      <c r="V966" s="3">
        <f t="shared" si="78"/>
        <v>0</v>
      </c>
      <c r="W966" s="3">
        <f t="shared" si="79"/>
        <v>0</v>
      </c>
      <c r="X966" s="3">
        <f t="shared" si="80"/>
        <v>0</v>
      </c>
    </row>
    <row r="967" spans="1:24" x14ac:dyDescent="0.25">
      <c r="A967">
        <v>73124</v>
      </c>
      <c r="B967" t="s">
        <v>1026</v>
      </c>
      <c r="C967" t="s">
        <v>1033</v>
      </c>
      <c r="D967" t="s">
        <v>1025</v>
      </c>
      <c r="E967" s="42">
        <v>300576050</v>
      </c>
      <c r="F967" s="42">
        <v>28276494</v>
      </c>
      <c r="G967" s="42">
        <v>133630060</v>
      </c>
      <c r="H967" s="42">
        <v>33302190</v>
      </c>
      <c r="I967" s="42">
        <v>495784794</v>
      </c>
      <c r="K967">
        <v>73124</v>
      </c>
      <c r="L967" t="s">
        <v>1026</v>
      </c>
      <c r="M967" t="s">
        <v>2061</v>
      </c>
      <c r="N967" s="42">
        <v>300576050</v>
      </c>
      <c r="O967" s="42">
        <v>28276494</v>
      </c>
      <c r="P967" s="42">
        <v>133630060</v>
      </c>
      <c r="Q967" s="42">
        <v>33302190</v>
      </c>
      <c r="R967" s="42">
        <v>495784794</v>
      </c>
      <c r="T967" s="3">
        <f t="shared" si="76"/>
        <v>0</v>
      </c>
      <c r="U967" s="3">
        <f t="shared" si="77"/>
        <v>0</v>
      </c>
      <c r="V967" s="3">
        <f t="shared" si="78"/>
        <v>0</v>
      </c>
      <c r="W967" s="3">
        <f t="shared" si="79"/>
        <v>0</v>
      </c>
      <c r="X967" s="3">
        <f t="shared" si="80"/>
        <v>0</v>
      </c>
    </row>
    <row r="968" spans="1:24" x14ac:dyDescent="0.25">
      <c r="A968">
        <v>73148</v>
      </c>
      <c r="B968" t="s">
        <v>1026</v>
      </c>
      <c r="C968" t="s">
        <v>1034</v>
      </c>
      <c r="D968" t="s">
        <v>1025</v>
      </c>
      <c r="E968" s="42">
        <v>150723776</v>
      </c>
      <c r="F968" s="42">
        <v>30144755</v>
      </c>
      <c r="G968" s="42">
        <v>26037817</v>
      </c>
      <c r="H968" s="42">
        <v>6660438</v>
      </c>
      <c r="I968" s="42">
        <v>213566786</v>
      </c>
      <c r="K968">
        <v>73148</v>
      </c>
      <c r="L968" t="s">
        <v>1026</v>
      </c>
      <c r="M968" t="s">
        <v>2062</v>
      </c>
      <c r="N968" s="42">
        <v>150723776</v>
      </c>
      <c r="O968" s="42">
        <v>30144755</v>
      </c>
      <c r="P968" s="42">
        <v>26037817</v>
      </c>
      <c r="Q968" s="42">
        <v>6660438</v>
      </c>
      <c r="R968" s="42">
        <v>213566786</v>
      </c>
      <c r="T968" s="3">
        <f t="shared" si="76"/>
        <v>0</v>
      </c>
      <c r="U968" s="3">
        <f t="shared" si="77"/>
        <v>0</v>
      </c>
      <c r="V968" s="3">
        <f t="shared" si="78"/>
        <v>0</v>
      </c>
      <c r="W968" s="3">
        <f t="shared" si="79"/>
        <v>0</v>
      </c>
      <c r="X968" s="3">
        <f t="shared" si="80"/>
        <v>0</v>
      </c>
    </row>
    <row r="969" spans="1:24" x14ac:dyDescent="0.25">
      <c r="A969">
        <v>73152</v>
      </c>
      <c r="B969" t="s">
        <v>1026</v>
      </c>
      <c r="C969" t="s">
        <v>1035</v>
      </c>
      <c r="D969" t="s">
        <v>1025</v>
      </c>
      <c r="E969" s="42">
        <v>120061530</v>
      </c>
      <c r="F969" s="42">
        <v>9817709</v>
      </c>
      <c r="G969" s="42">
        <v>83009817</v>
      </c>
      <c r="H969" s="42">
        <v>19981314</v>
      </c>
      <c r="I969" s="42">
        <v>232870370</v>
      </c>
      <c r="K969">
        <v>73152</v>
      </c>
      <c r="L969" t="s">
        <v>1026</v>
      </c>
      <c r="M969" t="s">
        <v>2063</v>
      </c>
      <c r="N969" s="42">
        <v>120061530</v>
      </c>
      <c r="O969" s="42">
        <v>9817709</v>
      </c>
      <c r="P969" s="42">
        <v>83009817</v>
      </c>
      <c r="Q969" s="42">
        <v>19981314</v>
      </c>
      <c r="R969" s="42">
        <v>232870370</v>
      </c>
      <c r="T969" s="3">
        <f t="shared" si="76"/>
        <v>0</v>
      </c>
      <c r="U969" s="3">
        <f t="shared" si="77"/>
        <v>0</v>
      </c>
      <c r="V969" s="3">
        <f t="shared" si="78"/>
        <v>0</v>
      </c>
      <c r="W969" s="3">
        <f t="shared" si="79"/>
        <v>0</v>
      </c>
      <c r="X969" s="3">
        <f t="shared" si="80"/>
        <v>0</v>
      </c>
    </row>
    <row r="970" spans="1:24" x14ac:dyDescent="0.25">
      <c r="A970">
        <v>73168</v>
      </c>
      <c r="B970" t="s">
        <v>1026</v>
      </c>
      <c r="C970" t="s">
        <v>1036</v>
      </c>
      <c r="D970" t="s">
        <v>1025</v>
      </c>
      <c r="E970" s="42">
        <v>1012116706</v>
      </c>
      <c r="F970" s="42">
        <v>52371074</v>
      </c>
      <c r="G970" s="42">
        <v>263419137</v>
      </c>
      <c r="H970" s="42">
        <v>59943942</v>
      </c>
      <c r="I970" s="42">
        <v>1387850859</v>
      </c>
      <c r="K970">
        <v>73168</v>
      </c>
      <c r="L970" t="s">
        <v>1026</v>
      </c>
      <c r="M970" t="s">
        <v>2064</v>
      </c>
      <c r="N970" s="42">
        <v>1012116706</v>
      </c>
      <c r="O970" s="42">
        <v>52371074</v>
      </c>
      <c r="P970" s="42">
        <v>263419137</v>
      </c>
      <c r="Q970" s="42">
        <v>59943942</v>
      </c>
      <c r="R970" s="42">
        <v>1387850859</v>
      </c>
      <c r="T970" s="3">
        <f t="shared" si="76"/>
        <v>0</v>
      </c>
      <c r="U970" s="3">
        <f t="shared" si="77"/>
        <v>0</v>
      </c>
      <c r="V970" s="3">
        <f t="shared" si="78"/>
        <v>0</v>
      </c>
      <c r="W970" s="3">
        <f t="shared" si="79"/>
        <v>0</v>
      </c>
      <c r="X970" s="3">
        <f t="shared" si="80"/>
        <v>0</v>
      </c>
    </row>
    <row r="971" spans="1:24" x14ac:dyDescent="0.25">
      <c r="A971">
        <v>73200</v>
      </c>
      <c r="B971" t="s">
        <v>1026</v>
      </c>
      <c r="C971" t="s">
        <v>1037</v>
      </c>
      <c r="D971" t="s">
        <v>1025</v>
      </c>
      <c r="E971" s="42">
        <v>144318477</v>
      </c>
      <c r="F971" s="42">
        <v>15898007</v>
      </c>
      <c r="G971" s="42">
        <v>111531560</v>
      </c>
      <c r="H971" s="42">
        <v>26641752</v>
      </c>
      <c r="I971" s="42">
        <v>298389796</v>
      </c>
      <c r="K971">
        <v>73200</v>
      </c>
      <c r="L971" t="s">
        <v>1026</v>
      </c>
      <c r="M971" t="s">
        <v>2065</v>
      </c>
      <c r="N971" s="42">
        <v>144318477</v>
      </c>
      <c r="O971" s="42">
        <v>15898007</v>
      </c>
      <c r="P971" s="42">
        <v>111531560</v>
      </c>
      <c r="Q971" s="42">
        <v>26641752</v>
      </c>
      <c r="R971" s="42">
        <v>298389796</v>
      </c>
      <c r="T971" s="3">
        <f t="shared" si="76"/>
        <v>0</v>
      </c>
      <c r="U971" s="3">
        <f t="shared" si="77"/>
        <v>0</v>
      </c>
      <c r="V971" s="3">
        <f t="shared" si="78"/>
        <v>0</v>
      </c>
      <c r="W971" s="3">
        <f t="shared" si="79"/>
        <v>0</v>
      </c>
      <c r="X971" s="3">
        <f t="shared" si="80"/>
        <v>0</v>
      </c>
    </row>
    <row r="972" spans="1:24" x14ac:dyDescent="0.25">
      <c r="A972">
        <v>73217</v>
      </c>
      <c r="B972" t="s">
        <v>1026</v>
      </c>
      <c r="C972" t="s">
        <v>1038</v>
      </c>
      <c r="D972" t="s">
        <v>1025</v>
      </c>
      <c r="E972" s="42">
        <v>658880530</v>
      </c>
      <c r="F972" s="42">
        <v>42384353</v>
      </c>
      <c r="G972" s="42">
        <v>368443064</v>
      </c>
      <c r="H972" s="42">
        <v>73264818</v>
      </c>
      <c r="I972" s="42">
        <v>1142972765</v>
      </c>
      <c r="K972">
        <v>73217</v>
      </c>
      <c r="L972" t="s">
        <v>1026</v>
      </c>
      <c r="M972" t="s">
        <v>2066</v>
      </c>
      <c r="N972" s="42">
        <v>658880530</v>
      </c>
      <c r="O972" s="42">
        <v>42384353</v>
      </c>
      <c r="P972" s="42">
        <v>368443064</v>
      </c>
      <c r="Q972" s="42">
        <v>73264818</v>
      </c>
      <c r="R972" s="42">
        <v>1142972765</v>
      </c>
      <c r="T972" s="3">
        <f t="shared" si="76"/>
        <v>0</v>
      </c>
      <c r="U972" s="3">
        <f t="shared" si="77"/>
        <v>0</v>
      </c>
      <c r="V972" s="3">
        <f t="shared" si="78"/>
        <v>0</v>
      </c>
      <c r="W972" s="3">
        <f t="shared" si="79"/>
        <v>0</v>
      </c>
      <c r="X972" s="3">
        <f t="shared" si="80"/>
        <v>0</v>
      </c>
    </row>
    <row r="973" spans="1:24" x14ac:dyDescent="0.25">
      <c r="A973">
        <v>73226</v>
      </c>
      <c r="B973" t="s">
        <v>1026</v>
      </c>
      <c r="C973" t="s">
        <v>1039</v>
      </c>
      <c r="D973" t="s">
        <v>1025</v>
      </c>
      <c r="E973" s="42">
        <v>152841386</v>
      </c>
      <c r="F973" s="42">
        <v>17151761</v>
      </c>
      <c r="G973" s="42">
        <v>114921464</v>
      </c>
      <c r="H973" s="42">
        <v>26641752</v>
      </c>
      <c r="I973" s="42">
        <v>311556363</v>
      </c>
      <c r="K973">
        <v>73226</v>
      </c>
      <c r="L973" t="s">
        <v>1026</v>
      </c>
      <c r="M973" t="s">
        <v>2067</v>
      </c>
      <c r="N973" s="42">
        <v>152841386</v>
      </c>
      <c r="O973" s="42">
        <v>17151761</v>
      </c>
      <c r="P973" s="42">
        <v>114921464</v>
      </c>
      <c r="Q973" s="42">
        <v>26641752</v>
      </c>
      <c r="R973" s="42">
        <v>311556363</v>
      </c>
      <c r="T973" s="3">
        <f t="shared" si="76"/>
        <v>0</v>
      </c>
      <c r="U973" s="3">
        <f t="shared" si="77"/>
        <v>0</v>
      </c>
      <c r="V973" s="3">
        <f t="shared" si="78"/>
        <v>0</v>
      </c>
      <c r="W973" s="3">
        <f t="shared" si="79"/>
        <v>0</v>
      </c>
      <c r="X973" s="3">
        <f t="shared" si="80"/>
        <v>0</v>
      </c>
    </row>
    <row r="974" spans="1:24" x14ac:dyDescent="0.25">
      <c r="A974">
        <v>73236</v>
      </c>
      <c r="B974" t="s">
        <v>1026</v>
      </c>
      <c r="C974" t="s">
        <v>1040</v>
      </c>
      <c r="D974" t="s">
        <v>1025</v>
      </c>
      <c r="E974" s="42">
        <v>155344076</v>
      </c>
      <c r="F974" s="42">
        <v>13990883</v>
      </c>
      <c r="G974" s="42">
        <v>113819512</v>
      </c>
      <c r="H974" s="42">
        <v>26641752</v>
      </c>
      <c r="I974" s="42">
        <v>309796223</v>
      </c>
      <c r="K974">
        <v>73236</v>
      </c>
      <c r="L974" t="s">
        <v>1026</v>
      </c>
      <c r="M974" t="s">
        <v>2068</v>
      </c>
      <c r="N974" s="42">
        <v>155344076</v>
      </c>
      <c r="O974" s="42">
        <v>13990883</v>
      </c>
      <c r="P974" s="42">
        <v>113819512</v>
      </c>
      <c r="Q974" s="42">
        <v>26641752</v>
      </c>
      <c r="R974" s="42">
        <v>309796223</v>
      </c>
      <c r="T974" s="3">
        <f t="shared" si="76"/>
        <v>0</v>
      </c>
      <c r="U974" s="3">
        <f t="shared" si="77"/>
        <v>0</v>
      </c>
      <c r="V974" s="3">
        <f t="shared" si="78"/>
        <v>0</v>
      </c>
      <c r="W974" s="3">
        <f t="shared" si="79"/>
        <v>0</v>
      </c>
      <c r="X974" s="3">
        <f t="shared" si="80"/>
        <v>0</v>
      </c>
    </row>
    <row r="975" spans="1:24" x14ac:dyDescent="0.25">
      <c r="A975">
        <v>73268</v>
      </c>
      <c r="B975" t="s">
        <v>1026</v>
      </c>
      <c r="C975" t="s">
        <v>1041</v>
      </c>
      <c r="D975" t="s">
        <v>1025</v>
      </c>
      <c r="E975" s="42">
        <v>844134284</v>
      </c>
      <c r="F975" s="42">
        <v>38718808</v>
      </c>
      <c r="G975" s="42">
        <v>220430124</v>
      </c>
      <c r="H975" s="42">
        <v>93246134</v>
      </c>
      <c r="I975" s="42">
        <v>1196529350</v>
      </c>
      <c r="K975">
        <v>73268</v>
      </c>
      <c r="L975" t="s">
        <v>1026</v>
      </c>
      <c r="M975" t="s">
        <v>2069</v>
      </c>
      <c r="N975" s="42">
        <v>844134284</v>
      </c>
      <c r="O975" s="42">
        <v>38718808</v>
      </c>
      <c r="P975" s="42">
        <v>220430124</v>
      </c>
      <c r="Q975" s="42">
        <v>93246132</v>
      </c>
      <c r="R975" s="42">
        <v>1196529348</v>
      </c>
      <c r="T975" s="3">
        <f t="shared" si="76"/>
        <v>0</v>
      </c>
      <c r="U975" s="3">
        <f t="shared" si="77"/>
        <v>0</v>
      </c>
      <c r="V975" s="3">
        <f t="shared" si="78"/>
        <v>0</v>
      </c>
      <c r="W975" s="3">
        <f t="shared" si="79"/>
        <v>2</v>
      </c>
      <c r="X975" s="3">
        <f t="shared" si="80"/>
        <v>2</v>
      </c>
    </row>
    <row r="976" spans="1:24" x14ac:dyDescent="0.25">
      <c r="A976">
        <v>73270</v>
      </c>
      <c r="B976" t="s">
        <v>1026</v>
      </c>
      <c r="C976" t="s">
        <v>1042</v>
      </c>
      <c r="D976" t="s">
        <v>1025</v>
      </c>
      <c r="E976" s="42">
        <v>167877594</v>
      </c>
      <c r="F976" s="42">
        <v>13356181</v>
      </c>
      <c r="G976" s="42">
        <v>86002566</v>
      </c>
      <c r="H976" s="42">
        <v>19981314</v>
      </c>
      <c r="I976" s="42">
        <v>287217655</v>
      </c>
      <c r="K976">
        <v>73270</v>
      </c>
      <c r="L976" t="s">
        <v>1026</v>
      </c>
      <c r="M976" t="s">
        <v>2070</v>
      </c>
      <c r="N976" s="42">
        <v>167877594</v>
      </c>
      <c r="O976" s="42">
        <v>13356181</v>
      </c>
      <c r="P976" s="42">
        <v>86002566</v>
      </c>
      <c r="Q976" s="42">
        <v>19981314</v>
      </c>
      <c r="R976" s="42">
        <v>287217655</v>
      </c>
      <c r="T976" s="3">
        <f t="shared" si="76"/>
        <v>0</v>
      </c>
      <c r="U976" s="3">
        <f t="shared" si="77"/>
        <v>0</v>
      </c>
      <c r="V976" s="3">
        <f t="shared" si="78"/>
        <v>0</v>
      </c>
      <c r="W976" s="3">
        <f t="shared" si="79"/>
        <v>0</v>
      </c>
      <c r="X976" s="3">
        <f t="shared" si="80"/>
        <v>0</v>
      </c>
    </row>
    <row r="977" spans="1:24" x14ac:dyDescent="0.25">
      <c r="A977">
        <v>73275</v>
      </c>
      <c r="B977" t="s">
        <v>1026</v>
      </c>
      <c r="C977" t="s">
        <v>1043</v>
      </c>
      <c r="D977" t="s">
        <v>1025</v>
      </c>
      <c r="E977" s="42">
        <v>277279382</v>
      </c>
      <c r="F977" s="42">
        <v>8126744</v>
      </c>
      <c r="G977" s="42">
        <v>92978782</v>
      </c>
      <c r="H977" s="42">
        <v>26641752</v>
      </c>
      <c r="I977" s="42">
        <v>405026660</v>
      </c>
      <c r="K977">
        <v>73275</v>
      </c>
      <c r="L977" t="s">
        <v>1026</v>
      </c>
      <c r="M977" t="s">
        <v>2071</v>
      </c>
      <c r="N977" s="42">
        <v>277279382</v>
      </c>
      <c r="O977" s="42">
        <v>8126744</v>
      </c>
      <c r="P977" s="42">
        <v>92978782</v>
      </c>
      <c r="Q977" s="42">
        <v>26641752</v>
      </c>
      <c r="R977" s="42">
        <v>405026660</v>
      </c>
      <c r="T977" s="3">
        <f t="shared" si="76"/>
        <v>0</v>
      </c>
      <c r="U977" s="3">
        <f t="shared" si="77"/>
        <v>0</v>
      </c>
      <c r="V977" s="3">
        <f t="shared" si="78"/>
        <v>0</v>
      </c>
      <c r="W977" s="3">
        <f t="shared" si="79"/>
        <v>0</v>
      </c>
      <c r="X977" s="3">
        <f t="shared" si="80"/>
        <v>0</v>
      </c>
    </row>
    <row r="978" spans="1:24" x14ac:dyDescent="0.25">
      <c r="A978">
        <v>73283</v>
      </c>
      <c r="B978" t="s">
        <v>1026</v>
      </c>
      <c r="C978" t="s">
        <v>1044</v>
      </c>
      <c r="D978" t="s">
        <v>1025</v>
      </c>
      <c r="E978" s="42">
        <v>554761723</v>
      </c>
      <c r="F978" s="42">
        <v>77087641</v>
      </c>
      <c r="G978" s="42">
        <v>214936448</v>
      </c>
      <c r="H978" s="42">
        <v>53283504</v>
      </c>
      <c r="I978" s="42">
        <v>900069316</v>
      </c>
      <c r="K978">
        <v>73283</v>
      </c>
      <c r="L978" t="s">
        <v>1026</v>
      </c>
      <c r="M978" t="s">
        <v>2072</v>
      </c>
      <c r="N978" s="42">
        <v>554761723</v>
      </c>
      <c r="O978" s="42">
        <v>77087641</v>
      </c>
      <c r="P978" s="42">
        <v>214936448</v>
      </c>
      <c r="Q978" s="42">
        <v>53283504</v>
      </c>
      <c r="R978" s="42">
        <v>900069316</v>
      </c>
      <c r="T978" s="3">
        <f t="shared" si="76"/>
        <v>0</v>
      </c>
      <c r="U978" s="3">
        <f t="shared" si="77"/>
        <v>0</v>
      </c>
      <c r="V978" s="3">
        <f t="shared" si="78"/>
        <v>0</v>
      </c>
      <c r="W978" s="3">
        <f t="shared" si="79"/>
        <v>0</v>
      </c>
      <c r="X978" s="3">
        <f t="shared" si="80"/>
        <v>0</v>
      </c>
    </row>
    <row r="979" spans="1:24" x14ac:dyDescent="0.25">
      <c r="A979">
        <v>73319</v>
      </c>
      <c r="B979" t="s">
        <v>1026</v>
      </c>
      <c r="C979" t="s">
        <v>1045</v>
      </c>
      <c r="D979" t="s">
        <v>1025</v>
      </c>
      <c r="E979" s="42">
        <v>471868346</v>
      </c>
      <c r="F979" s="42">
        <v>46835583</v>
      </c>
      <c r="G979" s="42">
        <v>192683911</v>
      </c>
      <c r="H979" s="42">
        <v>53283504</v>
      </c>
      <c r="I979" s="42">
        <v>764671344</v>
      </c>
      <c r="K979">
        <v>73319</v>
      </c>
      <c r="L979" t="s">
        <v>1026</v>
      </c>
      <c r="M979" t="s">
        <v>2073</v>
      </c>
      <c r="N979" s="42">
        <v>471868346</v>
      </c>
      <c r="O979" s="42">
        <v>46835583</v>
      </c>
      <c r="P979" s="42">
        <v>192683911</v>
      </c>
      <c r="Q979" s="42">
        <v>53283504</v>
      </c>
      <c r="R979" s="42">
        <v>764671344</v>
      </c>
      <c r="T979" s="3">
        <f t="shared" si="76"/>
        <v>0</v>
      </c>
      <c r="U979" s="3">
        <f t="shared" si="77"/>
        <v>0</v>
      </c>
      <c r="V979" s="3">
        <f t="shared" si="78"/>
        <v>0</v>
      </c>
      <c r="W979" s="3">
        <f t="shared" si="79"/>
        <v>0</v>
      </c>
      <c r="X979" s="3">
        <f t="shared" si="80"/>
        <v>0</v>
      </c>
    </row>
    <row r="980" spans="1:24" x14ac:dyDescent="0.25">
      <c r="A980">
        <v>73347</v>
      </c>
      <c r="B980" t="s">
        <v>1026</v>
      </c>
      <c r="C980" t="s">
        <v>1046</v>
      </c>
      <c r="D980" t="s">
        <v>1025</v>
      </c>
      <c r="E980" s="42">
        <v>118227922</v>
      </c>
      <c r="F980" s="42">
        <v>11365803</v>
      </c>
      <c r="G980" s="42">
        <v>83604846</v>
      </c>
      <c r="H980" s="42">
        <v>19981314</v>
      </c>
      <c r="I980" s="42">
        <v>233179885</v>
      </c>
      <c r="K980">
        <v>73347</v>
      </c>
      <c r="L980" t="s">
        <v>1026</v>
      </c>
      <c r="M980" t="s">
        <v>2074</v>
      </c>
      <c r="N980" s="42">
        <v>118227922</v>
      </c>
      <c r="O980" s="42">
        <v>11365803</v>
      </c>
      <c r="P980" s="42">
        <v>83604846</v>
      </c>
      <c r="Q980" s="42">
        <v>19981314</v>
      </c>
      <c r="R980" s="42">
        <v>233179885</v>
      </c>
      <c r="T980" s="3">
        <f t="shared" si="76"/>
        <v>0</v>
      </c>
      <c r="U980" s="3">
        <f t="shared" si="77"/>
        <v>0</v>
      </c>
      <c r="V980" s="3">
        <f t="shared" si="78"/>
        <v>0</v>
      </c>
      <c r="W980" s="3">
        <f t="shared" si="79"/>
        <v>0</v>
      </c>
      <c r="X980" s="3">
        <f t="shared" si="80"/>
        <v>0</v>
      </c>
    </row>
    <row r="981" spans="1:24" x14ac:dyDescent="0.25">
      <c r="A981">
        <v>73349</v>
      </c>
      <c r="B981" t="s">
        <v>1026</v>
      </c>
      <c r="C981" t="s">
        <v>1047</v>
      </c>
      <c r="D981" t="s">
        <v>1025</v>
      </c>
      <c r="E981" s="42">
        <v>250562592</v>
      </c>
      <c r="F981" s="42">
        <v>35252811</v>
      </c>
      <c r="G981" s="42">
        <v>134086953</v>
      </c>
      <c r="H981" s="42">
        <v>39962628</v>
      </c>
      <c r="I981" s="42">
        <v>459864984</v>
      </c>
      <c r="K981">
        <v>73349</v>
      </c>
      <c r="L981" t="s">
        <v>1026</v>
      </c>
      <c r="M981" t="s">
        <v>2075</v>
      </c>
      <c r="N981" s="42">
        <v>250562592</v>
      </c>
      <c r="O981" s="42">
        <v>35252811</v>
      </c>
      <c r="P981" s="42">
        <v>134086953</v>
      </c>
      <c r="Q981" s="42">
        <v>39962628</v>
      </c>
      <c r="R981" s="42">
        <v>459864984</v>
      </c>
      <c r="T981" s="3">
        <f t="shared" si="76"/>
        <v>0</v>
      </c>
      <c r="U981" s="3">
        <f t="shared" si="77"/>
        <v>0</v>
      </c>
      <c r="V981" s="3">
        <f t="shared" si="78"/>
        <v>0</v>
      </c>
      <c r="W981" s="3">
        <f t="shared" si="79"/>
        <v>0</v>
      </c>
      <c r="X981" s="3">
        <f t="shared" si="80"/>
        <v>0</v>
      </c>
    </row>
    <row r="982" spans="1:24" x14ac:dyDescent="0.25">
      <c r="A982">
        <v>73352</v>
      </c>
      <c r="B982" t="s">
        <v>1026</v>
      </c>
      <c r="C982" t="s">
        <v>1048</v>
      </c>
      <c r="D982" t="s">
        <v>1025</v>
      </c>
      <c r="E982" s="42">
        <v>223042120</v>
      </c>
      <c r="F982" s="42">
        <v>7383212</v>
      </c>
      <c r="G982" s="42">
        <v>163747800</v>
      </c>
      <c r="H982" s="42">
        <v>39962628</v>
      </c>
      <c r="I982" s="42">
        <v>434135760</v>
      </c>
      <c r="K982">
        <v>73352</v>
      </c>
      <c r="L982" t="s">
        <v>1026</v>
      </c>
      <c r="M982" t="s">
        <v>2076</v>
      </c>
      <c r="N982" s="42">
        <v>223042120</v>
      </c>
      <c r="O982" s="42">
        <v>7383212</v>
      </c>
      <c r="P982" s="42">
        <v>163747800</v>
      </c>
      <c r="Q982" s="42">
        <v>39962628</v>
      </c>
      <c r="R982" s="42">
        <v>434135760</v>
      </c>
      <c r="T982" s="3">
        <f t="shared" si="76"/>
        <v>0</v>
      </c>
      <c r="U982" s="3">
        <f t="shared" si="77"/>
        <v>0</v>
      </c>
      <c r="V982" s="3">
        <f t="shared" si="78"/>
        <v>0</v>
      </c>
      <c r="W982" s="3">
        <f t="shared" si="79"/>
        <v>0</v>
      </c>
      <c r="X982" s="3">
        <f t="shared" si="80"/>
        <v>0</v>
      </c>
    </row>
    <row r="983" spans="1:24" x14ac:dyDescent="0.25">
      <c r="A983">
        <v>73408</v>
      </c>
      <c r="B983" t="s">
        <v>1026</v>
      </c>
      <c r="C983" t="s">
        <v>1049</v>
      </c>
      <c r="D983" t="s">
        <v>1025</v>
      </c>
      <c r="E983" s="42">
        <v>256416781</v>
      </c>
      <c r="F983" s="42">
        <v>16026870</v>
      </c>
      <c r="G983" s="42">
        <v>109468628</v>
      </c>
      <c r="H983" s="42">
        <v>26641752</v>
      </c>
      <c r="I983" s="42">
        <v>408554031</v>
      </c>
      <c r="K983">
        <v>73408</v>
      </c>
      <c r="L983" t="s">
        <v>1026</v>
      </c>
      <c r="M983" t="s">
        <v>2077</v>
      </c>
      <c r="N983" s="42">
        <v>256416781</v>
      </c>
      <c r="O983" s="42">
        <v>16026870</v>
      </c>
      <c r="P983" s="42">
        <v>109468628</v>
      </c>
      <c r="Q983" s="42">
        <v>26641752</v>
      </c>
      <c r="R983" s="42">
        <v>408554031</v>
      </c>
      <c r="T983" s="3">
        <f t="shared" si="76"/>
        <v>0</v>
      </c>
      <c r="U983" s="3">
        <f t="shared" si="77"/>
        <v>0</v>
      </c>
      <c r="V983" s="3">
        <f t="shared" si="78"/>
        <v>0</v>
      </c>
      <c r="W983" s="3">
        <f t="shared" si="79"/>
        <v>0</v>
      </c>
      <c r="X983" s="3">
        <f t="shared" si="80"/>
        <v>0</v>
      </c>
    </row>
    <row r="984" spans="1:24" x14ac:dyDescent="0.25">
      <c r="A984">
        <v>73411</v>
      </c>
      <c r="B984" t="s">
        <v>1026</v>
      </c>
      <c r="C984" t="s">
        <v>1050</v>
      </c>
      <c r="D984" t="s">
        <v>1025</v>
      </c>
      <c r="E984" s="42">
        <v>601396673</v>
      </c>
      <c r="F984" s="42">
        <v>51522640</v>
      </c>
      <c r="G984" s="42">
        <v>316358963</v>
      </c>
      <c r="H984" s="42">
        <v>79925256</v>
      </c>
      <c r="I984" s="42">
        <v>1049203532</v>
      </c>
      <c r="K984">
        <v>73411</v>
      </c>
      <c r="L984" t="s">
        <v>1026</v>
      </c>
      <c r="M984" t="s">
        <v>2078</v>
      </c>
      <c r="N984" s="42">
        <v>601396673</v>
      </c>
      <c r="O984" s="42">
        <v>51522640</v>
      </c>
      <c r="P984" s="42">
        <v>316358963</v>
      </c>
      <c r="Q984" s="42">
        <v>79925256</v>
      </c>
      <c r="R984" s="42">
        <v>1049203532</v>
      </c>
      <c r="T984" s="3">
        <f t="shared" si="76"/>
        <v>0</v>
      </c>
      <c r="U984" s="3">
        <f t="shared" si="77"/>
        <v>0</v>
      </c>
      <c r="V984" s="3">
        <f t="shared" si="78"/>
        <v>0</v>
      </c>
      <c r="W984" s="3">
        <f t="shared" si="79"/>
        <v>0</v>
      </c>
      <c r="X984" s="3">
        <f t="shared" si="80"/>
        <v>0</v>
      </c>
    </row>
    <row r="985" spans="1:24" x14ac:dyDescent="0.25">
      <c r="A985">
        <v>73443</v>
      </c>
      <c r="B985" t="s">
        <v>1026</v>
      </c>
      <c r="C985" t="s">
        <v>1051</v>
      </c>
      <c r="D985" t="s">
        <v>1025</v>
      </c>
      <c r="E985" s="42">
        <v>542661577</v>
      </c>
      <c r="F985" s="42">
        <v>10053117</v>
      </c>
      <c r="G985" s="42">
        <v>134674750</v>
      </c>
      <c r="H985" s="42">
        <v>33302190</v>
      </c>
      <c r="I985" s="42">
        <v>720691634</v>
      </c>
      <c r="K985">
        <v>73443</v>
      </c>
      <c r="L985" t="s">
        <v>1026</v>
      </c>
      <c r="M985" t="s">
        <v>2079</v>
      </c>
      <c r="N985" s="42">
        <v>542661577</v>
      </c>
      <c r="O985" s="42">
        <v>10053117</v>
      </c>
      <c r="P985" s="42">
        <v>134674750</v>
      </c>
      <c r="Q985" s="42">
        <v>33302190</v>
      </c>
      <c r="R985" s="42">
        <v>720691634</v>
      </c>
      <c r="T985" s="3">
        <f t="shared" si="76"/>
        <v>0</v>
      </c>
      <c r="U985" s="3">
        <f t="shared" si="77"/>
        <v>0</v>
      </c>
      <c r="V985" s="3">
        <f t="shared" si="78"/>
        <v>0</v>
      </c>
      <c r="W985" s="3">
        <f t="shared" si="79"/>
        <v>0</v>
      </c>
      <c r="X985" s="3">
        <f t="shared" si="80"/>
        <v>0</v>
      </c>
    </row>
    <row r="986" spans="1:24" x14ac:dyDescent="0.25">
      <c r="A986">
        <v>73449</v>
      </c>
      <c r="B986" t="s">
        <v>1026</v>
      </c>
      <c r="C986" t="s">
        <v>1052</v>
      </c>
      <c r="D986" t="s">
        <v>1025</v>
      </c>
      <c r="E986" s="42">
        <v>537873620</v>
      </c>
      <c r="F986" s="42">
        <v>33070123</v>
      </c>
      <c r="G986" s="42">
        <v>78844764</v>
      </c>
      <c r="H986" s="42">
        <v>19981314</v>
      </c>
      <c r="I986" s="42">
        <v>669769821</v>
      </c>
      <c r="K986">
        <v>73449</v>
      </c>
      <c r="L986" t="s">
        <v>1026</v>
      </c>
      <c r="M986" t="s">
        <v>2080</v>
      </c>
      <c r="N986" s="42">
        <v>537873620</v>
      </c>
      <c r="O986" s="42">
        <v>33070123</v>
      </c>
      <c r="P986" s="42">
        <v>78844764</v>
      </c>
      <c r="Q986" s="42">
        <v>19981314</v>
      </c>
      <c r="R986" s="42">
        <v>669769821</v>
      </c>
      <c r="T986" s="3">
        <f t="shared" si="76"/>
        <v>0</v>
      </c>
      <c r="U986" s="3">
        <f t="shared" si="77"/>
        <v>0</v>
      </c>
      <c r="V986" s="3">
        <f t="shared" si="78"/>
        <v>0</v>
      </c>
      <c r="W986" s="3">
        <f t="shared" si="79"/>
        <v>0</v>
      </c>
      <c r="X986" s="3">
        <f t="shared" si="80"/>
        <v>0</v>
      </c>
    </row>
    <row r="987" spans="1:24" x14ac:dyDescent="0.25">
      <c r="A987">
        <v>73461</v>
      </c>
      <c r="B987" t="s">
        <v>1026</v>
      </c>
      <c r="C987" t="s">
        <v>1053</v>
      </c>
      <c r="D987" t="s">
        <v>1025</v>
      </c>
      <c r="E987" s="42">
        <v>58227348</v>
      </c>
      <c r="F987" s="42">
        <v>8748123</v>
      </c>
      <c r="G987" s="42">
        <v>55126354</v>
      </c>
      <c r="H987" s="42">
        <v>13320876</v>
      </c>
      <c r="I987" s="42">
        <v>135422701</v>
      </c>
      <c r="K987">
        <v>73461</v>
      </c>
      <c r="L987" t="s">
        <v>1026</v>
      </c>
      <c r="M987" t="s">
        <v>2081</v>
      </c>
      <c r="N987" s="42">
        <v>58227348</v>
      </c>
      <c r="O987" s="42">
        <v>8748123</v>
      </c>
      <c r="P987" s="42">
        <v>55126354</v>
      </c>
      <c r="Q987" s="42">
        <v>13320876</v>
      </c>
      <c r="R987" s="42">
        <v>135422701</v>
      </c>
      <c r="T987" s="3">
        <f t="shared" si="76"/>
        <v>0</v>
      </c>
      <c r="U987" s="3">
        <f t="shared" si="77"/>
        <v>0</v>
      </c>
      <c r="V987" s="3">
        <f t="shared" si="78"/>
        <v>0</v>
      </c>
      <c r="W987" s="3">
        <f t="shared" si="79"/>
        <v>0</v>
      </c>
      <c r="X987" s="3">
        <f t="shared" si="80"/>
        <v>0</v>
      </c>
    </row>
    <row r="988" spans="1:24" x14ac:dyDescent="0.25">
      <c r="A988">
        <v>73483</v>
      </c>
      <c r="B988" t="s">
        <v>1026</v>
      </c>
      <c r="C988" t="s">
        <v>1054</v>
      </c>
      <c r="D988" t="s">
        <v>1025</v>
      </c>
      <c r="E988" s="42">
        <v>241830992</v>
      </c>
      <c r="F988" s="42">
        <v>9886129</v>
      </c>
      <c r="G988" s="42">
        <v>140280357</v>
      </c>
      <c r="H988" s="42">
        <v>33302190</v>
      </c>
      <c r="I988" s="42">
        <v>425299668</v>
      </c>
      <c r="K988">
        <v>73483</v>
      </c>
      <c r="L988" t="s">
        <v>1026</v>
      </c>
      <c r="M988" t="s">
        <v>2082</v>
      </c>
      <c r="N988" s="42">
        <v>241830992</v>
      </c>
      <c r="O988" s="42">
        <v>9886129</v>
      </c>
      <c r="P988" s="42">
        <v>140280357</v>
      </c>
      <c r="Q988" s="42">
        <v>33302190</v>
      </c>
      <c r="R988" s="42">
        <v>425299668</v>
      </c>
      <c r="T988" s="3">
        <f t="shared" si="76"/>
        <v>0</v>
      </c>
      <c r="U988" s="3">
        <f t="shared" si="77"/>
        <v>0</v>
      </c>
      <c r="V988" s="3">
        <f t="shared" si="78"/>
        <v>0</v>
      </c>
      <c r="W988" s="3">
        <f t="shared" si="79"/>
        <v>0</v>
      </c>
      <c r="X988" s="3">
        <f t="shared" si="80"/>
        <v>0</v>
      </c>
    </row>
    <row r="989" spans="1:24" x14ac:dyDescent="0.25">
      <c r="A989">
        <v>73504</v>
      </c>
      <c r="B989" t="s">
        <v>1026</v>
      </c>
      <c r="C989" t="s">
        <v>1055</v>
      </c>
      <c r="D989" t="s">
        <v>1025</v>
      </c>
      <c r="E989" s="42">
        <v>680521520</v>
      </c>
      <c r="F989" s="42">
        <v>24698141</v>
      </c>
      <c r="G989" s="42">
        <v>248996416</v>
      </c>
      <c r="H989" s="42">
        <v>53283504</v>
      </c>
      <c r="I989" s="42">
        <v>1007499581</v>
      </c>
      <c r="K989">
        <v>73504</v>
      </c>
      <c r="L989" t="s">
        <v>1026</v>
      </c>
      <c r="M989" t="s">
        <v>2083</v>
      </c>
      <c r="N989" s="42">
        <v>680521520</v>
      </c>
      <c r="O989" s="42">
        <v>24698141</v>
      </c>
      <c r="P989" s="42">
        <v>248996416</v>
      </c>
      <c r="Q989" s="42">
        <v>53283504</v>
      </c>
      <c r="R989" s="42">
        <v>1007499581</v>
      </c>
      <c r="T989" s="3">
        <f t="shared" si="76"/>
        <v>0</v>
      </c>
      <c r="U989" s="3">
        <f t="shared" si="77"/>
        <v>0</v>
      </c>
      <c r="V989" s="3">
        <f t="shared" si="78"/>
        <v>0</v>
      </c>
      <c r="W989" s="3">
        <f t="shared" si="79"/>
        <v>0</v>
      </c>
      <c r="X989" s="3">
        <f t="shared" si="80"/>
        <v>0</v>
      </c>
    </row>
    <row r="990" spans="1:24" x14ac:dyDescent="0.25">
      <c r="A990">
        <v>73520</v>
      </c>
      <c r="B990" t="s">
        <v>1026</v>
      </c>
      <c r="C990" t="s">
        <v>1056</v>
      </c>
      <c r="D990" t="s">
        <v>1025</v>
      </c>
      <c r="E990" s="42">
        <v>159333801</v>
      </c>
      <c r="F990" s="42">
        <v>5158850</v>
      </c>
      <c r="G990" s="42">
        <v>56569446</v>
      </c>
      <c r="H990" s="42">
        <v>13320876</v>
      </c>
      <c r="I990" s="42">
        <v>234382973</v>
      </c>
      <c r="K990">
        <v>73520</v>
      </c>
      <c r="L990" t="s">
        <v>1026</v>
      </c>
      <c r="M990" t="s">
        <v>2084</v>
      </c>
      <c r="N990" s="42">
        <v>159333801</v>
      </c>
      <c r="O990" s="42">
        <v>5158850</v>
      </c>
      <c r="P990" s="42">
        <v>56569446</v>
      </c>
      <c r="Q990" s="42">
        <v>13320876</v>
      </c>
      <c r="R990" s="42">
        <v>234382973</v>
      </c>
      <c r="T990" s="3">
        <f t="shared" si="76"/>
        <v>0</v>
      </c>
      <c r="U990" s="3">
        <f t="shared" si="77"/>
        <v>0</v>
      </c>
      <c r="V990" s="3">
        <f t="shared" si="78"/>
        <v>0</v>
      </c>
      <c r="W990" s="3">
        <f t="shared" si="79"/>
        <v>0</v>
      </c>
      <c r="X990" s="3">
        <f t="shared" si="80"/>
        <v>0</v>
      </c>
    </row>
    <row r="991" spans="1:24" x14ac:dyDescent="0.25">
      <c r="A991">
        <v>73547</v>
      </c>
      <c r="B991" t="s">
        <v>1026</v>
      </c>
      <c r="C991" t="s">
        <v>1057</v>
      </c>
      <c r="D991" t="s">
        <v>1025</v>
      </c>
      <c r="E991" s="42">
        <v>97254617</v>
      </c>
      <c r="F991" s="42">
        <v>6554232</v>
      </c>
      <c r="G991" s="42">
        <v>54024090</v>
      </c>
      <c r="H991" s="42">
        <v>13320876</v>
      </c>
      <c r="I991" s="42">
        <v>171153815</v>
      </c>
      <c r="K991">
        <v>73547</v>
      </c>
      <c r="L991" t="s">
        <v>1026</v>
      </c>
      <c r="M991" t="s">
        <v>2085</v>
      </c>
      <c r="N991" s="42">
        <v>97254617</v>
      </c>
      <c r="O991" s="42">
        <v>6554232</v>
      </c>
      <c r="P991" s="42">
        <v>54024090</v>
      </c>
      <c r="Q991" s="42">
        <v>13320876</v>
      </c>
      <c r="R991" s="42">
        <v>171153815</v>
      </c>
      <c r="T991" s="3">
        <f t="shared" si="76"/>
        <v>0</v>
      </c>
      <c r="U991" s="3">
        <f t="shared" si="77"/>
        <v>0</v>
      </c>
      <c r="V991" s="3">
        <f t="shared" si="78"/>
        <v>0</v>
      </c>
      <c r="W991" s="3">
        <f t="shared" si="79"/>
        <v>0</v>
      </c>
      <c r="X991" s="3">
        <f t="shared" si="80"/>
        <v>0</v>
      </c>
    </row>
    <row r="992" spans="1:24" x14ac:dyDescent="0.25">
      <c r="A992">
        <v>73555</v>
      </c>
      <c r="B992" t="s">
        <v>1026</v>
      </c>
      <c r="C992" t="s">
        <v>1058</v>
      </c>
      <c r="D992" t="s">
        <v>1025</v>
      </c>
      <c r="E992" s="42">
        <v>855573871</v>
      </c>
      <c r="F992" s="42">
        <v>54376271</v>
      </c>
      <c r="G992" s="42">
        <v>253343800</v>
      </c>
      <c r="H992" s="42">
        <v>53283504</v>
      </c>
      <c r="I992" s="42">
        <v>1216577446</v>
      </c>
      <c r="K992">
        <v>73555</v>
      </c>
      <c r="L992" t="s">
        <v>1026</v>
      </c>
      <c r="M992" t="s">
        <v>2086</v>
      </c>
      <c r="N992" s="42">
        <v>855573871</v>
      </c>
      <c r="O992" s="42">
        <v>54376271</v>
      </c>
      <c r="P992" s="42">
        <v>253343800</v>
      </c>
      <c r="Q992" s="42">
        <v>53283504</v>
      </c>
      <c r="R992" s="42">
        <v>1216577446</v>
      </c>
      <c r="T992" s="3">
        <f t="shared" si="76"/>
        <v>0</v>
      </c>
      <c r="U992" s="3">
        <f t="shared" si="77"/>
        <v>0</v>
      </c>
      <c r="V992" s="3">
        <f t="shared" si="78"/>
        <v>0</v>
      </c>
      <c r="W992" s="3">
        <f t="shared" si="79"/>
        <v>0</v>
      </c>
      <c r="X992" s="3">
        <f t="shared" si="80"/>
        <v>0</v>
      </c>
    </row>
    <row r="993" spans="1:24" x14ac:dyDescent="0.25">
      <c r="A993">
        <v>73563</v>
      </c>
      <c r="B993" t="s">
        <v>1026</v>
      </c>
      <c r="C993" t="s">
        <v>1059</v>
      </c>
      <c r="D993" t="s">
        <v>1025</v>
      </c>
      <c r="E993" s="42">
        <v>159574822</v>
      </c>
      <c r="F993" s="42">
        <v>0</v>
      </c>
      <c r="G993" s="42">
        <v>85176087</v>
      </c>
      <c r="H993" s="42">
        <v>19981314</v>
      </c>
      <c r="I993" s="42">
        <v>264732223</v>
      </c>
      <c r="K993">
        <v>73563</v>
      </c>
      <c r="L993" t="s">
        <v>1026</v>
      </c>
      <c r="M993" t="s">
        <v>2087</v>
      </c>
      <c r="N993" s="42">
        <v>159574822</v>
      </c>
      <c r="O993" s="42">
        <v>0</v>
      </c>
      <c r="P993" s="42">
        <v>85176087</v>
      </c>
      <c r="Q993" s="42">
        <v>19981314</v>
      </c>
      <c r="R993" s="42">
        <v>264732223</v>
      </c>
      <c r="T993" s="3">
        <f t="shared" si="76"/>
        <v>0</v>
      </c>
      <c r="U993" s="3">
        <f t="shared" si="77"/>
        <v>0</v>
      </c>
      <c r="V993" s="3">
        <f t="shared" si="78"/>
        <v>0</v>
      </c>
      <c r="W993" s="3">
        <f t="shared" si="79"/>
        <v>0</v>
      </c>
      <c r="X993" s="3">
        <f t="shared" si="80"/>
        <v>0</v>
      </c>
    </row>
    <row r="994" spans="1:24" x14ac:dyDescent="0.25">
      <c r="A994">
        <v>73585</v>
      </c>
      <c r="B994" t="s">
        <v>1026</v>
      </c>
      <c r="C994" t="s">
        <v>1060</v>
      </c>
      <c r="D994" t="s">
        <v>1025</v>
      </c>
      <c r="E994" s="42">
        <v>333924922</v>
      </c>
      <c r="F994" s="42">
        <v>20568523</v>
      </c>
      <c r="G994" s="42">
        <v>138635235</v>
      </c>
      <c r="H994" s="42">
        <v>33302190</v>
      </c>
      <c r="I994" s="42">
        <v>526430870</v>
      </c>
      <c r="K994">
        <v>73585</v>
      </c>
      <c r="L994" t="s">
        <v>1026</v>
      </c>
      <c r="M994" t="s">
        <v>2088</v>
      </c>
      <c r="N994" s="42">
        <v>333924922</v>
      </c>
      <c r="O994" s="42">
        <v>20568523</v>
      </c>
      <c r="P994" s="42">
        <v>138635235</v>
      </c>
      <c r="Q994" s="42">
        <v>33302190</v>
      </c>
      <c r="R994" s="42">
        <v>526430870</v>
      </c>
      <c r="T994" s="3">
        <f t="shared" si="76"/>
        <v>0</v>
      </c>
      <c r="U994" s="3">
        <f t="shared" si="77"/>
        <v>0</v>
      </c>
      <c r="V994" s="3">
        <f t="shared" si="78"/>
        <v>0</v>
      </c>
      <c r="W994" s="3">
        <f t="shared" si="79"/>
        <v>0</v>
      </c>
      <c r="X994" s="3">
        <f t="shared" si="80"/>
        <v>0</v>
      </c>
    </row>
    <row r="995" spans="1:24" x14ac:dyDescent="0.25">
      <c r="A995">
        <v>73616</v>
      </c>
      <c r="B995" t="s">
        <v>1026</v>
      </c>
      <c r="C995" t="s">
        <v>1061</v>
      </c>
      <c r="D995" t="s">
        <v>1025</v>
      </c>
      <c r="E995" s="42">
        <v>634238992</v>
      </c>
      <c r="F995" s="42">
        <v>50976786</v>
      </c>
      <c r="G995" s="42">
        <v>260779720</v>
      </c>
      <c r="H995" s="42">
        <v>73264819</v>
      </c>
      <c r="I995" s="42">
        <v>1019260317</v>
      </c>
      <c r="K995">
        <v>73616</v>
      </c>
      <c r="L995" t="s">
        <v>1026</v>
      </c>
      <c r="M995" t="s">
        <v>2089</v>
      </c>
      <c r="N995" s="42">
        <v>634238992</v>
      </c>
      <c r="O995" s="42">
        <v>50976786</v>
      </c>
      <c r="P995" s="42">
        <v>260779720</v>
      </c>
      <c r="Q995" s="42">
        <v>73264818</v>
      </c>
      <c r="R995" s="42">
        <v>1019260316</v>
      </c>
      <c r="T995" s="3">
        <f t="shared" si="76"/>
        <v>0</v>
      </c>
      <c r="U995" s="3">
        <f t="shared" si="77"/>
        <v>0</v>
      </c>
      <c r="V995" s="3">
        <f t="shared" si="78"/>
        <v>0</v>
      </c>
      <c r="W995" s="3">
        <f t="shared" si="79"/>
        <v>1</v>
      </c>
      <c r="X995" s="3">
        <f t="shared" si="80"/>
        <v>1</v>
      </c>
    </row>
    <row r="996" spans="1:24" x14ac:dyDescent="0.25">
      <c r="A996">
        <v>73622</v>
      </c>
      <c r="B996" t="s">
        <v>1026</v>
      </c>
      <c r="C996" t="s">
        <v>1062</v>
      </c>
      <c r="D996" t="s">
        <v>1025</v>
      </c>
      <c r="E996" s="42">
        <v>114123582</v>
      </c>
      <c r="F996" s="42">
        <v>11642751</v>
      </c>
      <c r="G996" s="42">
        <v>56268760</v>
      </c>
      <c r="H996" s="42">
        <v>26641753</v>
      </c>
      <c r="I996" s="42">
        <v>208676846</v>
      </c>
      <c r="K996">
        <v>73622</v>
      </c>
      <c r="L996" t="s">
        <v>1026</v>
      </c>
      <c r="M996" t="s">
        <v>2090</v>
      </c>
      <c r="N996" s="42">
        <v>114123582</v>
      </c>
      <c r="O996" s="42">
        <v>11642751</v>
      </c>
      <c r="P996" s="42">
        <v>56268760</v>
      </c>
      <c r="Q996" s="42">
        <v>26641752</v>
      </c>
      <c r="R996" s="42">
        <v>208676845</v>
      </c>
      <c r="T996" s="3">
        <f t="shared" si="76"/>
        <v>0</v>
      </c>
      <c r="U996" s="3">
        <f t="shared" si="77"/>
        <v>0</v>
      </c>
      <c r="V996" s="3">
        <f t="shared" si="78"/>
        <v>0</v>
      </c>
      <c r="W996" s="3">
        <f t="shared" si="79"/>
        <v>1</v>
      </c>
      <c r="X996" s="3">
        <f t="shared" si="80"/>
        <v>1</v>
      </c>
    </row>
    <row r="997" spans="1:24" x14ac:dyDescent="0.25">
      <c r="A997">
        <v>73624</v>
      </c>
      <c r="B997" t="s">
        <v>1026</v>
      </c>
      <c r="C997" t="s">
        <v>1063</v>
      </c>
      <c r="D997" t="s">
        <v>1025</v>
      </c>
      <c r="E997" s="42">
        <v>475412956</v>
      </c>
      <c r="F997" s="42">
        <v>31005451</v>
      </c>
      <c r="G997" s="42">
        <v>262764108</v>
      </c>
      <c r="H997" s="42">
        <v>59943942</v>
      </c>
      <c r="I997" s="42">
        <v>829126457</v>
      </c>
      <c r="K997">
        <v>73624</v>
      </c>
      <c r="L997" t="s">
        <v>1026</v>
      </c>
      <c r="M997" t="s">
        <v>2091</v>
      </c>
      <c r="N997" s="42">
        <v>475412956</v>
      </c>
      <c r="O997" s="42">
        <v>31005451</v>
      </c>
      <c r="P997" s="42">
        <v>262764108</v>
      </c>
      <c r="Q997" s="42">
        <v>59943942</v>
      </c>
      <c r="R997" s="42">
        <v>829126457</v>
      </c>
      <c r="T997" s="3">
        <f t="shared" si="76"/>
        <v>0</v>
      </c>
      <c r="U997" s="3">
        <f t="shared" si="77"/>
        <v>0</v>
      </c>
      <c r="V997" s="3">
        <f t="shared" si="78"/>
        <v>0</v>
      </c>
      <c r="W997" s="3">
        <f t="shared" si="79"/>
        <v>0</v>
      </c>
      <c r="X997" s="3">
        <f t="shared" si="80"/>
        <v>0</v>
      </c>
    </row>
    <row r="998" spans="1:24" x14ac:dyDescent="0.25">
      <c r="A998">
        <v>73671</v>
      </c>
      <c r="B998" t="s">
        <v>1026</v>
      </c>
      <c r="C998" t="s">
        <v>1064</v>
      </c>
      <c r="D998" t="s">
        <v>1025</v>
      </c>
      <c r="E998" s="42">
        <v>237498601</v>
      </c>
      <c r="F998" s="42">
        <v>21336755</v>
      </c>
      <c r="G998" s="42">
        <v>86898309</v>
      </c>
      <c r="H998" s="42">
        <v>19981314</v>
      </c>
      <c r="I998" s="42">
        <v>365714979</v>
      </c>
      <c r="K998">
        <v>73671</v>
      </c>
      <c r="L998" t="s">
        <v>1026</v>
      </c>
      <c r="M998" t="s">
        <v>2092</v>
      </c>
      <c r="N998" s="42">
        <v>237498601</v>
      </c>
      <c r="O998" s="42">
        <v>21336755</v>
      </c>
      <c r="P998" s="42">
        <v>86898309</v>
      </c>
      <c r="Q998" s="42">
        <v>19981314</v>
      </c>
      <c r="R998" s="42">
        <v>365714979</v>
      </c>
      <c r="T998" s="3">
        <f t="shared" si="76"/>
        <v>0</v>
      </c>
      <c r="U998" s="3">
        <f t="shared" si="77"/>
        <v>0</v>
      </c>
      <c r="V998" s="3">
        <f t="shared" si="78"/>
        <v>0</v>
      </c>
      <c r="W998" s="3">
        <f t="shared" si="79"/>
        <v>0</v>
      </c>
      <c r="X998" s="3">
        <f t="shared" si="80"/>
        <v>0</v>
      </c>
    </row>
    <row r="999" spans="1:24" x14ac:dyDescent="0.25">
      <c r="A999">
        <v>73675</v>
      </c>
      <c r="B999" t="s">
        <v>1026</v>
      </c>
      <c r="C999" t="s">
        <v>1065</v>
      </c>
      <c r="D999" t="s">
        <v>1025</v>
      </c>
      <c r="E999" s="42">
        <v>317454308</v>
      </c>
      <c r="F999" s="42">
        <v>0</v>
      </c>
      <c r="G999" s="42">
        <v>122353020</v>
      </c>
      <c r="H999" s="42">
        <v>53283505</v>
      </c>
      <c r="I999" s="42">
        <v>493090833</v>
      </c>
      <c r="K999">
        <v>73675</v>
      </c>
      <c r="L999" t="s">
        <v>1026</v>
      </c>
      <c r="M999" t="s">
        <v>2093</v>
      </c>
      <c r="N999" s="42">
        <v>317454308</v>
      </c>
      <c r="O999" s="42">
        <v>0</v>
      </c>
      <c r="P999" s="42">
        <v>122353020</v>
      </c>
      <c r="Q999" s="42">
        <v>53283504</v>
      </c>
      <c r="R999" s="42">
        <v>493090832</v>
      </c>
      <c r="T999" s="3">
        <f t="shared" si="76"/>
        <v>0</v>
      </c>
      <c r="U999" s="3">
        <f t="shared" si="77"/>
        <v>0</v>
      </c>
      <c r="V999" s="3">
        <f t="shared" si="78"/>
        <v>0</v>
      </c>
      <c r="W999" s="3">
        <f t="shared" si="79"/>
        <v>1</v>
      </c>
      <c r="X999" s="3">
        <f t="shared" si="80"/>
        <v>1</v>
      </c>
    </row>
    <row r="1000" spans="1:24" x14ac:dyDescent="0.25">
      <c r="A1000">
        <v>73678</v>
      </c>
      <c r="B1000" t="s">
        <v>1026</v>
      </c>
      <c r="C1000" t="s">
        <v>137</v>
      </c>
      <c r="D1000" t="s">
        <v>1025</v>
      </c>
      <c r="E1000" s="42">
        <v>245441227</v>
      </c>
      <c r="F1000" s="42">
        <v>20168738</v>
      </c>
      <c r="G1000" s="42">
        <v>111899680</v>
      </c>
      <c r="H1000" s="42">
        <v>26641752</v>
      </c>
      <c r="I1000" s="42">
        <v>404151397</v>
      </c>
      <c r="K1000">
        <v>73678</v>
      </c>
      <c r="L1000" t="s">
        <v>1026</v>
      </c>
      <c r="M1000" t="s">
        <v>1289</v>
      </c>
      <c r="N1000" s="42">
        <v>245441227</v>
      </c>
      <c r="O1000" s="42">
        <v>20168738</v>
      </c>
      <c r="P1000" s="42">
        <v>111899680</v>
      </c>
      <c r="Q1000" s="42">
        <v>26641752</v>
      </c>
      <c r="R1000" s="42">
        <v>404151397</v>
      </c>
      <c r="T1000" s="3">
        <f t="shared" si="76"/>
        <v>0</v>
      </c>
      <c r="U1000" s="3">
        <f t="shared" si="77"/>
        <v>0</v>
      </c>
      <c r="V1000" s="3">
        <f t="shared" si="78"/>
        <v>0</v>
      </c>
      <c r="W1000" s="3">
        <f t="shared" si="79"/>
        <v>0</v>
      </c>
      <c r="X1000" s="3">
        <f t="shared" si="80"/>
        <v>0</v>
      </c>
    </row>
    <row r="1001" spans="1:24" x14ac:dyDescent="0.25">
      <c r="A1001">
        <v>73686</v>
      </c>
      <c r="B1001" t="s">
        <v>1026</v>
      </c>
      <c r="C1001" t="s">
        <v>1066</v>
      </c>
      <c r="D1001" t="s">
        <v>1025</v>
      </c>
      <c r="E1001" s="42">
        <v>106324967</v>
      </c>
      <c r="F1001" s="42">
        <v>19777276</v>
      </c>
      <c r="G1001" s="42">
        <v>81016503</v>
      </c>
      <c r="H1001" s="42">
        <v>19981314</v>
      </c>
      <c r="I1001" s="42">
        <v>227100060</v>
      </c>
      <c r="K1001">
        <v>73686</v>
      </c>
      <c r="L1001" t="s">
        <v>1026</v>
      </c>
      <c r="M1001" t="s">
        <v>2094</v>
      </c>
      <c r="N1001" s="42">
        <v>106324967</v>
      </c>
      <c r="O1001" s="42">
        <v>19777276</v>
      </c>
      <c r="P1001" s="42">
        <v>81016503</v>
      </c>
      <c r="Q1001" s="42">
        <v>19981314</v>
      </c>
      <c r="R1001" s="42">
        <v>227100060</v>
      </c>
      <c r="T1001" s="3">
        <f t="shared" si="76"/>
        <v>0</v>
      </c>
      <c r="U1001" s="3">
        <f t="shared" si="77"/>
        <v>0</v>
      </c>
      <c r="V1001" s="3">
        <f t="shared" si="78"/>
        <v>0</v>
      </c>
      <c r="W1001" s="3">
        <f t="shared" si="79"/>
        <v>0</v>
      </c>
      <c r="X1001" s="3">
        <f t="shared" si="80"/>
        <v>0</v>
      </c>
    </row>
    <row r="1002" spans="1:24" x14ac:dyDescent="0.25">
      <c r="A1002">
        <v>73770</v>
      </c>
      <c r="B1002" t="s">
        <v>1026</v>
      </c>
      <c r="C1002" t="s">
        <v>452</v>
      </c>
      <c r="D1002" t="s">
        <v>1025</v>
      </c>
      <c r="E1002" s="42">
        <v>54479168</v>
      </c>
      <c r="F1002" s="42">
        <v>0</v>
      </c>
      <c r="G1002" s="42">
        <v>28687672</v>
      </c>
      <c r="H1002" s="42">
        <v>6660438</v>
      </c>
      <c r="I1002" s="42">
        <v>89827278</v>
      </c>
      <c r="K1002">
        <v>73770</v>
      </c>
      <c r="L1002" t="s">
        <v>1026</v>
      </c>
      <c r="M1002" t="s">
        <v>1571</v>
      </c>
      <c r="N1002" s="42">
        <v>54479168</v>
      </c>
      <c r="O1002" s="42">
        <v>0</v>
      </c>
      <c r="P1002" s="42">
        <v>28687672</v>
      </c>
      <c r="Q1002" s="42">
        <v>6660438</v>
      </c>
      <c r="R1002" s="42">
        <v>89827278</v>
      </c>
      <c r="T1002" s="3">
        <f t="shared" si="76"/>
        <v>0</v>
      </c>
      <c r="U1002" s="3">
        <f t="shared" si="77"/>
        <v>0</v>
      </c>
      <c r="V1002" s="3">
        <f t="shared" si="78"/>
        <v>0</v>
      </c>
      <c r="W1002" s="3">
        <f t="shared" si="79"/>
        <v>0</v>
      </c>
      <c r="X1002" s="3">
        <f t="shared" si="80"/>
        <v>0</v>
      </c>
    </row>
    <row r="1003" spans="1:24" x14ac:dyDescent="0.25">
      <c r="A1003">
        <v>73854</v>
      </c>
      <c r="B1003" t="s">
        <v>1026</v>
      </c>
      <c r="C1003" t="s">
        <v>1067</v>
      </c>
      <c r="D1003" t="s">
        <v>1025</v>
      </c>
      <c r="E1003" s="42">
        <v>92559243</v>
      </c>
      <c r="F1003" s="42">
        <v>3372474</v>
      </c>
      <c r="G1003" s="42">
        <v>56140356</v>
      </c>
      <c r="H1003" s="42">
        <v>13320876</v>
      </c>
      <c r="I1003" s="42">
        <v>165392949</v>
      </c>
      <c r="K1003">
        <v>73854</v>
      </c>
      <c r="L1003" t="s">
        <v>1026</v>
      </c>
      <c r="M1003" t="s">
        <v>2095</v>
      </c>
      <c r="N1003" s="42">
        <v>92559243</v>
      </c>
      <c r="O1003" s="42">
        <v>3372474</v>
      </c>
      <c r="P1003" s="42">
        <v>56140356</v>
      </c>
      <c r="Q1003" s="42">
        <v>13320876</v>
      </c>
      <c r="R1003" s="42">
        <v>165392949</v>
      </c>
      <c r="T1003" s="3">
        <f t="shared" si="76"/>
        <v>0</v>
      </c>
      <c r="U1003" s="3">
        <f t="shared" si="77"/>
        <v>0</v>
      </c>
      <c r="V1003" s="3">
        <f t="shared" si="78"/>
        <v>0</v>
      </c>
      <c r="W1003" s="3">
        <f t="shared" si="79"/>
        <v>0</v>
      </c>
      <c r="X1003" s="3">
        <f t="shared" si="80"/>
        <v>0</v>
      </c>
    </row>
    <row r="1004" spans="1:24" x14ac:dyDescent="0.25">
      <c r="A1004">
        <v>73861</v>
      </c>
      <c r="B1004" t="s">
        <v>1026</v>
      </c>
      <c r="C1004" t="s">
        <v>1068</v>
      </c>
      <c r="D1004" t="s">
        <v>1025</v>
      </c>
      <c r="E1004" s="42">
        <v>220262038</v>
      </c>
      <c r="F1004" s="42">
        <v>4025634</v>
      </c>
      <c r="G1004" s="42">
        <v>142303570</v>
      </c>
      <c r="H1004" s="42">
        <v>33302190</v>
      </c>
      <c r="I1004" s="42">
        <v>399893432</v>
      </c>
      <c r="K1004">
        <v>73861</v>
      </c>
      <c r="L1004" t="s">
        <v>1026</v>
      </c>
      <c r="M1004" t="s">
        <v>2096</v>
      </c>
      <c r="N1004" s="42">
        <v>220262038</v>
      </c>
      <c r="O1004" s="42">
        <v>4025634</v>
      </c>
      <c r="P1004" s="42">
        <v>142303570</v>
      </c>
      <c r="Q1004" s="42">
        <v>33302190</v>
      </c>
      <c r="R1004" s="42">
        <v>399893432</v>
      </c>
      <c r="T1004" s="3">
        <f t="shared" si="76"/>
        <v>0</v>
      </c>
      <c r="U1004" s="3">
        <f t="shared" si="77"/>
        <v>0</v>
      </c>
      <c r="V1004" s="3">
        <f t="shared" si="78"/>
        <v>0</v>
      </c>
      <c r="W1004" s="3">
        <f t="shared" si="79"/>
        <v>0</v>
      </c>
      <c r="X1004" s="3">
        <f t="shared" si="80"/>
        <v>0</v>
      </c>
    </row>
    <row r="1005" spans="1:24" x14ac:dyDescent="0.25">
      <c r="A1005">
        <v>73870</v>
      </c>
      <c r="B1005" t="s">
        <v>1026</v>
      </c>
      <c r="C1005" t="s">
        <v>1069</v>
      </c>
      <c r="D1005" t="s">
        <v>1025</v>
      </c>
      <c r="E1005" s="42">
        <v>163293100</v>
      </c>
      <c r="F1005" s="42">
        <v>23193235</v>
      </c>
      <c r="G1005" s="42">
        <v>109658816</v>
      </c>
      <c r="H1005" s="42">
        <v>26641752</v>
      </c>
      <c r="I1005" s="42">
        <v>322786903</v>
      </c>
      <c r="K1005">
        <v>73870</v>
      </c>
      <c r="L1005" t="s">
        <v>1026</v>
      </c>
      <c r="M1005" t="s">
        <v>2097</v>
      </c>
      <c r="N1005" s="42">
        <v>163293100</v>
      </c>
      <c r="O1005" s="42">
        <v>23193235</v>
      </c>
      <c r="P1005" s="42">
        <v>109658816</v>
      </c>
      <c r="Q1005" s="42">
        <v>26641752</v>
      </c>
      <c r="R1005" s="42">
        <v>322786903</v>
      </c>
      <c r="T1005" s="3">
        <f t="shared" si="76"/>
        <v>0</v>
      </c>
      <c r="U1005" s="3">
        <f t="shared" si="77"/>
        <v>0</v>
      </c>
      <c r="V1005" s="3">
        <f t="shared" si="78"/>
        <v>0</v>
      </c>
      <c r="W1005" s="3">
        <f t="shared" si="79"/>
        <v>0</v>
      </c>
      <c r="X1005" s="3">
        <f t="shared" si="80"/>
        <v>0</v>
      </c>
    </row>
    <row r="1006" spans="1:24" x14ac:dyDescent="0.25">
      <c r="A1006">
        <v>73873</v>
      </c>
      <c r="B1006" t="s">
        <v>1026</v>
      </c>
      <c r="C1006" t="s">
        <v>1070</v>
      </c>
      <c r="D1006" t="s">
        <v>1025</v>
      </c>
      <c r="E1006" s="42">
        <v>93709736</v>
      </c>
      <c r="F1006" s="42">
        <v>13150258</v>
      </c>
      <c r="G1006" s="42">
        <v>56851000</v>
      </c>
      <c r="H1006" s="42">
        <v>13320876</v>
      </c>
      <c r="I1006" s="42">
        <v>177031870</v>
      </c>
      <c r="K1006">
        <v>73873</v>
      </c>
      <c r="L1006" t="s">
        <v>1026</v>
      </c>
      <c r="M1006" t="s">
        <v>2098</v>
      </c>
      <c r="N1006" s="42">
        <v>93709736</v>
      </c>
      <c r="O1006" s="42">
        <v>13150258</v>
      </c>
      <c r="P1006" s="42">
        <v>56851000</v>
      </c>
      <c r="Q1006" s="42">
        <v>13320876</v>
      </c>
      <c r="R1006" s="42">
        <v>177031870</v>
      </c>
      <c r="T1006" s="3">
        <f t="shared" si="76"/>
        <v>0</v>
      </c>
      <c r="U1006" s="3">
        <f t="shared" si="77"/>
        <v>0</v>
      </c>
      <c r="V1006" s="3">
        <f t="shared" si="78"/>
        <v>0</v>
      </c>
      <c r="W1006" s="3">
        <f t="shared" si="79"/>
        <v>0</v>
      </c>
      <c r="X1006" s="3">
        <f t="shared" si="80"/>
        <v>0</v>
      </c>
    </row>
    <row r="1007" spans="1:24" x14ac:dyDescent="0.25">
      <c r="A1007">
        <v>76001</v>
      </c>
      <c r="B1007" t="s">
        <v>1071</v>
      </c>
      <c r="C1007" t="s">
        <v>1072</v>
      </c>
      <c r="D1007" t="s">
        <v>1073</v>
      </c>
      <c r="E1007" s="42">
        <v>13083767127</v>
      </c>
      <c r="F1007" s="42">
        <v>994453963</v>
      </c>
      <c r="G1007" s="42">
        <v>1940356155</v>
      </c>
      <c r="H1007" s="42">
        <v>979084404</v>
      </c>
      <c r="I1007" s="42">
        <v>16997661649</v>
      </c>
      <c r="K1007">
        <v>76001</v>
      </c>
      <c r="L1007" t="s">
        <v>1074</v>
      </c>
      <c r="M1007" t="s">
        <v>1071</v>
      </c>
      <c r="N1007" s="42">
        <v>13083767127</v>
      </c>
      <c r="O1007" s="42">
        <v>994453963</v>
      </c>
      <c r="P1007" s="42">
        <v>1940356155</v>
      </c>
      <c r="Q1007" s="42">
        <v>979084386</v>
      </c>
      <c r="R1007" s="42">
        <v>16997661631</v>
      </c>
      <c r="T1007" s="3">
        <f t="shared" si="76"/>
        <v>0</v>
      </c>
      <c r="U1007" s="3">
        <f t="shared" si="77"/>
        <v>0</v>
      </c>
      <c r="V1007" s="3">
        <f t="shared" si="78"/>
        <v>0</v>
      </c>
      <c r="W1007" s="3">
        <f t="shared" si="79"/>
        <v>18</v>
      </c>
      <c r="X1007" s="3">
        <f t="shared" si="80"/>
        <v>18</v>
      </c>
    </row>
    <row r="1008" spans="1:24" x14ac:dyDescent="0.25">
      <c r="A1008">
        <v>76020</v>
      </c>
      <c r="B1008" t="s">
        <v>1074</v>
      </c>
      <c r="C1008" t="s">
        <v>1075</v>
      </c>
      <c r="D1008" t="s">
        <v>1073</v>
      </c>
      <c r="E1008" s="42">
        <v>195003015</v>
      </c>
      <c r="F1008" s="42">
        <v>0</v>
      </c>
      <c r="G1008" s="42">
        <v>63830575</v>
      </c>
      <c r="H1008" s="42">
        <v>29971972</v>
      </c>
      <c r="I1008" s="42">
        <v>288805562</v>
      </c>
      <c r="K1008">
        <v>76020</v>
      </c>
      <c r="L1008" t="s">
        <v>1074</v>
      </c>
      <c r="M1008" t="s">
        <v>2099</v>
      </c>
      <c r="N1008" s="42">
        <v>195003015</v>
      </c>
      <c r="O1008" s="42">
        <v>0</v>
      </c>
      <c r="P1008" s="42">
        <v>63830575</v>
      </c>
      <c r="Q1008" s="42">
        <v>29971971</v>
      </c>
      <c r="R1008" s="42">
        <v>288805561</v>
      </c>
      <c r="T1008" s="3">
        <f t="shared" si="76"/>
        <v>0</v>
      </c>
      <c r="U1008" s="3">
        <f t="shared" si="77"/>
        <v>0</v>
      </c>
      <c r="V1008" s="3">
        <f t="shared" si="78"/>
        <v>0</v>
      </c>
      <c r="W1008" s="3">
        <f t="shared" si="79"/>
        <v>1</v>
      </c>
      <c r="X1008" s="3">
        <f t="shared" si="80"/>
        <v>1</v>
      </c>
    </row>
    <row r="1009" spans="1:24" x14ac:dyDescent="0.25">
      <c r="A1009">
        <v>76036</v>
      </c>
      <c r="B1009" t="s">
        <v>1074</v>
      </c>
      <c r="C1009" t="s">
        <v>1076</v>
      </c>
      <c r="D1009" t="s">
        <v>1073</v>
      </c>
      <c r="E1009" s="42">
        <v>204071308</v>
      </c>
      <c r="F1009" s="42">
        <v>0</v>
      </c>
      <c r="G1009" s="42">
        <v>45934823</v>
      </c>
      <c r="H1009" s="42">
        <v>13320876</v>
      </c>
      <c r="I1009" s="42">
        <v>263327007</v>
      </c>
      <c r="K1009">
        <v>76036</v>
      </c>
      <c r="L1009" t="s">
        <v>1074</v>
      </c>
      <c r="M1009" t="s">
        <v>2100</v>
      </c>
      <c r="N1009" s="42">
        <v>204071308</v>
      </c>
      <c r="O1009" s="42">
        <v>0</v>
      </c>
      <c r="P1009" s="42">
        <v>45934823</v>
      </c>
      <c r="Q1009" s="42">
        <v>13320876</v>
      </c>
      <c r="R1009" s="42">
        <v>263327007</v>
      </c>
      <c r="T1009" s="3">
        <f t="shared" si="76"/>
        <v>0</v>
      </c>
      <c r="U1009" s="3">
        <f t="shared" si="77"/>
        <v>0</v>
      </c>
      <c r="V1009" s="3">
        <f t="shared" si="78"/>
        <v>0</v>
      </c>
      <c r="W1009" s="3">
        <f t="shared" si="79"/>
        <v>0</v>
      </c>
      <c r="X1009" s="3">
        <f t="shared" si="80"/>
        <v>0</v>
      </c>
    </row>
    <row r="1010" spans="1:24" x14ac:dyDescent="0.25">
      <c r="A1010">
        <v>76041</v>
      </c>
      <c r="B1010" t="s">
        <v>1074</v>
      </c>
      <c r="C1010" t="s">
        <v>1077</v>
      </c>
      <c r="D1010" t="s">
        <v>1073</v>
      </c>
      <c r="E1010" s="42">
        <v>231329793</v>
      </c>
      <c r="F1010" s="42">
        <v>0</v>
      </c>
      <c r="G1010" s="42">
        <v>110285926</v>
      </c>
      <c r="H1010" s="42">
        <v>27085781</v>
      </c>
      <c r="I1010" s="42">
        <v>368701500</v>
      </c>
      <c r="K1010">
        <v>76041</v>
      </c>
      <c r="L1010" t="s">
        <v>1074</v>
      </c>
      <c r="M1010" t="s">
        <v>2101</v>
      </c>
      <c r="N1010" s="42">
        <v>231329793</v>
      </c>
      <c r="O1010" s="42">
        <v>0</v>
      </c>
      <c r="P1010" s="42">
        <v>110285926</v>
      </c>
      <c r="Q1010" s="42">
        <v>27085781</v>
      </c>
      <c r="R1010" s="42">
        <v>368701500</v>
      </c>
      <c r="T1010" s="3">
        <f t="shared" si="76"/>
        <v>0</v>
      </c>
      <c r="U1010" s="3">
        <f t="shared" si="77"/>
        <v>0</v>
      </c>
      <c r="V1010" s="3">
        <f t="shared" si="78"/>
        <v>0</v>
      </c>
      <c r="W1010" s="3">
        <f t="shared" si="79"/>
        <v>0</v>
      </c>
      <c r="X1010" s="3">
        <f t="shared" si="80"/>
        <v>0</v>
      </c>
    </row>
    <row r="1011" spans="1:24" x14ac:dyDescent="0.25">
      <c r="A1011">
        <v>76054</v>
      </c>
      <c r="B1011" t="s">
        <v>1074</v>
      </c>
      <c r="C1011" t="s">
        <v>51</v>
      </c>
      <c r="D1011" t="s">
        <v>1073</v>
      </c>
      <c r="E1011" s="42">
        <v>91430814</v>
      </c>
      <c r="F1011" s="42">
        <v>0</v>
      </c>
      <c r="G1011" s="42">
        <v>57637548</v>
      </c>
      <c r="H1011" s="42">
        <v>20425343</v>
      </c>
      <c r="I1011" s="42">
        <v>169493705</v>
      </c>
      <c r="K1011">
        <v>76054</v>
      </c>
      <c r="L1011" t="s">
        <v>1074</v>
      </c>
      <c r="M1011" t="s">
        <v>1216</v>
      </c>
      <c r="N1011" s="42">
        <v>91430814</v>
      </c>
      <c r="O1011" s="42">
        <v>0</v>
      </c>
      <c r="P1011" s="42">
        <v>57637548</v>
      </c>
      <c r="Q1011" s="42">
        <v>20425343</v>
      </c>
      <c r="R1011" s="42">
        <v>169493705</v>
      </c>
      <c r="T1011" s="3">
        <f t="shared" si="76"/>
        <v>0</v>
      </c>
      <c r="U1011" s="3">
        <f t="shared" si="77"/>
        <v>0</v>
      </c>
      <c r="V1011" s="3">
        <f t="shared" si="78"/>
        <v>0</v>
      </c>
      <c r="W1011" s="3">
        <f t="shared" si="79"/>
        <v>0</v>
      </c>
      <c r="X1011" s="3">
        <f t="shared" si="80"/>
        <v>0</v>
      </c>
    </row>
    <row r="1012" spans="1:24" x14ac:dyDescent="0.25">
      <c r="A1012">
        <v>76100</v>
      </c>
      <c r="B1012" t="s">
        <v>1074</v>
      </c>
      <c r="C1012" t="s">
        <v>59</v>
      </c>
      <c r="D1012" t="s">
        <v>1073</v>
      </c>
      <c r="E1012" s="42">
        <v>268137481</v>
      </c>
      <c r="F1012" s="42">
        <v>0</v>
      </c>
      <c r="G1012" s="42">
        <v>169118289</v>
      </c>
      <c r="H1012" s="42">
        <v>67048410</v>
      </c>
      <c r="I1012" s="42">
        <v>504304180</v>
      </c>
      <c r="K1012">
        <v>76100</v>
      </c>
      <c r="L1012" t="s">
        <v>1074</v>
      </c>
      <c r="M1012" t="s">
        <v>1544</v>
      </c>
      <c r="N1012" s="42">
        <v>268137481</v>
      </c>
      <c r="O1012" s="42">
        <v>0</v>
      </c>
      <c r="P1012" s="42">
        <v>169118289</v>
      </c>
      <c r="Q1012" s="42">
        <v>67048409</v>
      </c>
      <c r="R1012" s="42">
        <v>504304179</v>
      </c>
      <c r="T1012" s="3">
        <f t="shared" si="76"/>
        <v>0</v>
      </c>
      <c r="U1012" s="3">
        <f t="shared" si="77"/>
        <v>0</v>
      </c>
      <c r="V1012" s="3">
        <f t="shared" si="78"/>
        <v>0</v>
      </c>
      <c r="W1012" s="3">
        <f t="shared" si="79"/>
        <v>1</v>
      </c>
      <c r="X1012" s="3">
        <f t="shared" si="80"/>
        <v>1</v>
      </c>
    </row>
    <row r="1013" spans="1:24" x14ac:dyDescent="0.25">
      <c r="A1013">
        <v>76109</v>
      </c>
      <c r="B1013" t="s">
        <v>1078</v>
      </c>
      <c r="C1013" t="s">
        <v>1079</v>
      </c>
      <c r="D1013" t="s">
        <v>1073</v>
      </c>
      <c r="E1013" s="42">
        <v>4469351421</v>
      </c>
      <c r="F1013" s="42">
        <v>82784392</v>
      </c>
      <c r="G1013" s="42">
        <v>1181045544</v>
      </c>
      <c r="H1013" s="42">
        <v>619420751</v>
      </c>
      <c r="I1013" s="42">
        <v>6352602108</v>
      </c>
      <c r="K1013">
        <v>76109</v>
      </c>
      <c r="L1013" t="s">
        <v>1074</v>
      </c>
      <c r="M1013" t="s">
        <v>1078</v>
      </c>
      <c r="N1013" s="42">
        <v>4469351421</v>
      </c>
      <c r="O1013" s="42">
        <v>82784392</v>
      </c>
      <c r="P1013" s="42">
        <v>1181045544</v>
      </c>
      <c r="Q1013" s="42">
        <v>619420734</v>
      </c>
      <c r="R1013" s="42">
        <v>6352602091</v>
      </c>
      <c r="T1013" s="3">
        <f t="shared" si="76"/>
        <v>0</v>
      </c>
      <c r="U1013" s="3">
        <f t="shared" si="77"/>
        <v>0</v>
      </c>
      <c r="V1013" s="3">
        <f t="shared" si="78"/>
        <v>0</v>
      </c>
      <c r="W1013" s="3">
        <f t="shared" si="79"/>
        <v>17</v>
      </c>
      <c r="X1013" s="3">
        <f t="shared" si="80"/>
        <v>17</v>
      </c>
    </row>
    <row r="1014" spans="1:24" x14ac:dyDescent="0.25">
      <c r="A1014">
        <v>76111</v>
      </c>
      <c r="B1014" t="s">
        <v>1080</v>
      </c>
      <c r="C1014" t="s">
        <v>1081</v>
      </c>
      <c r="D1014" t="s">
        <v>1073</v>
      </c>
      <c r="E1014" s="42">
        <v>1100998989</v>
      </c>
      <c r="F1014" s="42">
        <v>129899341</v>
      </c>
      <c r="G1014" s="42">
        <v>316126461</v>
      </c>
      <c r="H1014" s="42">
        <v>113227447</v>
      </c>
      <c r="I1014" s="42">
        <v>1660252238</v>
      </c>
      <c r="K1014">
        <v>76111</v>
      </c>
      <c r="L1014" t="s">
        <v>1074</v>
      </c>
      <c r="M1014" t="s">
        <v>1080</v>
      </c>
      <c r="N1014" s="42">
        <v>1100998989</v>
      </c>
      <c r="O1014" s="42">
        <v>129899341</v>
      </c>
      <c r="P1014" s="42">
        <v>316126461</v>
      </c>
      <c r="Q1014" s="42">
        <v>113227446</v>
      </c>
      <c r="R1014" s="42">
        <v>1660252237</v>
      </c>
      <c r="T1014" s="3">
        <f t="shared" si="76"/>
        <v>0</v>
      </c>
      <c r="U1014" s="3">
        <f t="shared" si="77"/>
        <v>0</v>
      </c>
      <c r="V1014" s="3">
        <f t="shared" si="78"/>
        <v>0</v>
      </c>
      <c r="W1014" s="3">
        <f t="shared" si="79"/>
        <v>1</v>
      </c>
      <c r="X1014" s="3">
        <f t="shared" si="80"/>
        <v>1</v>
      </c>
    </row>
    <row r="1015" spans="1:24" x14ac:dyDescent="0.25">
      <c r="A1015">
        <v>76113</v>
      </c>
      <c r="B1015" t="s">
        <v>1074</v>
      </c>
      <c r="C1015" t="s">
        <v>1082</v>
      </c>
      <c r="D1015" t="s">
        <v>1073</v>
      </c>
      <c r="E1015" s="42">
        <v>293292718</v>
      </c>
      <c r="F1015" s="42">
        <v>1704508</v>
      </c>
      <c r="G1015" s="42">
        <v>107867134</v>
      </c>
      <c r="H1015" s="42">
        <v>27085781</v>
      </c>
      <c r="I1015" s="42">
        <v>429950141</v>
      </c>
      <c r="K1015">
        <v>76113</v>
      </c>
      <c r="L1015" t="s">
        <v>1074</v>
      </c>
      <c r="M1015" t="s">
        <v>2102</v>
      </c>
      <c r="N1015" s="42">
        <v>293292718</v>
      </c>
      <c r="O1015" s="42">
        <v>1704508</v>
      </c>
      <c r="P1015" s="42">
        <v>107867134</v>
      </c>
      <c r="Q1015" s="42">
        <v>27085781</v>
      </c>
      <c r="R1015" s="42">
        <v>429950141</v>
      </c>
      <c r="T1015" s="3">
        <f t="shared" si="76"/>
        <v>0</v>
      </c>
      <c r="U1015" s="3">
        <f t="shared" si="77"/>
        <v>0</v>
      </c>
      <c r="V1015" s="3">
        <f t="shared" si="78"/>
        <v>0</v>
      </c>
      <c r="W1015" s="3">
        <f t="shared" si="79"/>
        <v>0</v>
      </c>
      <c r="X1015" s="3">
        <f t="shared" si="80"/>
        <v>0</v>
      </c>
    </row>
    <row r="1016" spans="1:24" x14ac:dyDescent="0.25">
      <c r="A1016">
        <v>76122</v>
      </c>
      <c r="B1016" t="s">
        <v>1074</v>
      </c>
      <c r="C1016" t="s">
        <v>1083</v>
      </c>
      <c r="D1016" t="s">
        <v>1073</v>
      </c>
      <c r="E1016" s="42">
        <v>309719507</v>
      </c>
      <c r="F1016" s="42">
        <v>6331420</v>
      </c>
      <c r="G1016" s="42">
        <v>131808887</v>
      </c>
      <c r="H1016" s="42">
        <v>40406657</v>
      </c>
      <c r="I1016" s="42">
        <v>488266471</v>
      </c>
      <c r="K1016">
        <v>76122</v>
      </c>
      <c r="L1016" t="s">
        <v>1074</v>
      </c>
      <c r="M1016" t="s">
        <v>2103</v>
      </c>
      <c r="N1016" s="42">
        <v>309719507</v>
      </c>
      <c r="O1016" s="42">
        <v>6331420</v>
      </c>
      <c r="P1016" s="42">
        <v>131808887</v>
      </c>
      <c r="Q1016" s="42">
        <v>40406657</v>
      </c>
      <c r="R1016" s="42">
        <v>488266471</v>
      </c>
      <c r="T1016" s="3">
        <f t="shared" si="76"/>
        <v>0</v>
      </c>
      <c r="U1016" s="3">
        <f t="shared" si="77"/>
        <v>0</v>
      </c>
      <c r="V1016" s="3">
        <f t="shared" si="78"/>
        <v>0</v>
      </c>
      <c r="W1016" s="3">
        <f t="shared" si="79"/>
        <v>0</v>
      </c>
      <c r="X1016" s="3">
        <f t="shared" si="80"/>
        <v>0</v>
      </c>
    </row>
    <row r="1017" spans="1:24" x14ac:dyDescent="0.25">
      <c r="A1017">
        <v>76126</v>
      </c>
      <c r="B1017" t="s">
        <v>1074</v>
      </c>
      <c r="C1017" t="s">
        <v>1084</v>
      </c>
      <c r="D1017" t="s">
        <v>1073</v>
      </c>
      <c r="E1017" s="42">
        <v>246465305</v>
      </c>
      <c r="F1017" s="42">
        <v>13116009</v>
      </c>
      <c r="G1017" s="42">
        <v>106080423</v>
      </c>
      <c r="H1017" s="42">
        <v>33302190</v>
      </c>
      <c r="I1017" s="42">
        <v>398963927</v>
      </c>
      <c r="K1017">
        <v>76126</v>
      </c>
      <c r="L1017" t="s">
        <v>1074</v>
      </c>
      <c r="M1017" t="s">
        <v>2104</v>
      </c>
      <c r="N1017" s="42">
        <v>246465305</v>
      </c>
      <c r="O1017" s="42">
        <v>13116009</v>
      </c>
      <c r="P1017" s="42">
        <v>106080423</v>
      </c>
      <c r="Q1017" s="42">
        <v>33302190</v>
      </c>
      <c r="R1017" s="42">
        <v>398963927</v>
      </c>
      <c r="T1017" s="3">
        <f t="shared" si="76"/>
        <v>0</v>
      </c>
      <c r="U1017" s="3">
        <f t="shared" si="77"/>
        <v>0</v>
      </c>
      <c r="V1017" s="3">
        <f t="shared" si="78"/>
        <v>0</v>
      </c>
      <c r="W1017" s="3">
        <f t="shared" si="79"/>
        <v>0</v>
      </c>
      <c r="X1017" s="3">
        <f t="shared" si="80"/>
        <v>0</v>
      </c>
    </row>
    <row r="1018" spans="1:24" x14ac:dyDescent="0.25">
      <c r="A1018">
        <v>76130</v>
      </c>
      <c r="B1018" t="s">
        <v>1074</v>
      </c>
      <c r="C1018" t="s">
        <v>175</v>
      </c>
      <c r="D1018" t="s">
        <v>1073</v>
      </c>
      <c r="E1018" s="42">
        <v>1674306344</v>
      </c>
      <c r="F1018" s="42">
        <v>21809591</v>
      </c>
      <c r="G1018" s="42">
        <v>173691650</v>
      </c>
      <c r="H1018" s="42">
        <v>106567011</v>
      </c>
      <c r="I1018" s="42">
        <v>1976374596</v>
      </c>
      <c r="K1018">
        <v>76130</v>
      </c>
      <c r="L1018" t="s">
        <v>1074</v>
      </c>
      <c r="M1018" t="s">
        <v>1321</v>
      </c>
      <c r="N1018" s="42">
        <v>1674306344</v>
      </c>
      <c r="O1018" s="42">
        <v>21809591</v>
      </c>
      <c r="P1018" s="42">
        <v>173691650</v>
      </c>
      <c r="Q1018" s="42">
        <v>106567008</v>
      </c>
      <c r="R1018" s="42">
        <v>1976374593</v>
      </c>
      <c r="T1018" s="3">
        <f t="shared" si="76"/>
        <v>0</v>
      </c>
      <c r="U1018" s="3">
        <f t="shared" si="77"/>
        <v>0</v>
      </c>
      <c r="V1018" s="3">
        <f t="shared" si="78"/>
        <v>0</v>
      </c>
      <c r="W1018" s="3">
        <f t="shared" si="79"/>
        <v>3</v>
      </c>
      <c r="X1018" s="3">
        <f t="shared" si="80"/>
        <v>3</v>
      </c>
    </row>
    <row r="1019" spans="1:24" x14ac:dyDescent="0.25">
      <c r="A1019">
        <v>76147</v>
      </c>
      <c r="B1019" t="s">
        <v>1085</v>
      </c>
      <c r="C1019" t="s">
        <v>1086</v>
      </c>
      <c r="D1019" t="s">
        <v>1073</v>
      </c>
      <c r="E1019" s="42">
        <v>1342671668</v>
      </c>
      <c r="F1019" s="42">
        <v>55939765</v>
      </c>
      <c r="G1019" s="42">
        <v>255420630</v>
      </c>
      <c r="H1019" s="42">
        <v>79925256</v>
      </c>
      <c r="I1019" s="42">
        <v>1733957319</v>
      </c>
      <c r="K1019">
        <v>76147</v>
      </c>
      <c r="L1019" t="s">
        <v>1074</v>
      </c>
      <c r="M1019" t="s">
        <v>1085</v>
      </c>
      <c r="N1019" s="42">
        <v>1342671668</v>
      </c>
      <c r="O1019" s="42">
        <v>55939765</v>
      </c>
      <c r="P1019" s="42">
        <v>255420630</v>
      </c>
      <c r="Q1019" s="42">
        <v>79925256</v>
      </c>
      <c r="R1019" s="42">
        <v>1733957319</v>
      </c>
      <c r="T1019" s="3">
        <f t="shared" si="76"/>
        <v>0</v>
      </c>
      <c r="U1019" s="3">
        <f t="shared" si="77"/>
        <v>0</v>
      </c>
      <c r="V1019" s="3">
        <f t="shared" si="78"/>
        <v>0</v>
      </c>
      <c r="W1019" s="3">
        <f t="shared" si="79"/>
        <v>0</v>
      </c>
      <c r="X1019" s="3">
        <f t="shared" si="80"/>
        <v>0</v>
      </c>
    </row>
    <row r="1020" spans="1:24" x14ac:dyDescent="0.25">
      <c r="A1020">
        <v>76233</v>
      </c>
      <c r="B1020" t="s">
        <v>1074</v>
      </c>
      <c r="C1020" t="s">
        <v>1087</v>
      </c>
      <c r="D1020" t="s">
        <v>1073</v>
      </c>
      <c r="E1020" s="42">
        <v>631622365</v>
      </c>
      <c r="F1020" s="42">
        <v>0</v>
      </c>
      <c r="G1020" s="42">
        <v>299952923</v>
      </c>
      <c r="H1020" s="42">
        <v>74929928</v>
      </c>
      <c r="I1020" s="42">
        <v>1006505216</v>
      </c>
      <c r="K1020">
        <v>76233</v>
      </c>
      <c r="L1020" t="s">
        <v>1074</v>
      </c>
      <c r="M1020" t="s">
        <v>2105</v>
      </c>
      <c r="N1020" s="42">
        <v>631622365</v>
      </c>
      <c r="O1020" s="42">
        <v>0</v>
      </c>
      <c r="P1020" s="42">
        <v>299952923</v>
      </c>
      <c r="Q1020" s="42">
        <v>74929928</v>
      </c>
      <c r="R1020" s="42">
        <v>1006505216</v>
      </c>
      <c r="T1020" s="3">
        <f t="shared" si="76"/>
        <v>0</v>
      </c>
      <c r="U1020" s="3">
        <f t="shared" si="77"/>
        <v>0</v>
      </c>
      <c r="V1020" s="3">
        <f t="shared" si="78"/>
        <v>0</v>
      </c>
      <c r="W1020" s="3">
        <f t="shared" si="79"/>
        <v>0</v>
      </c>
      <c r="X1020" s="3">
        <f t="shared" si="80"/>
        <v>0</v>
      </c>
    </row>
    <row r="1021" spans="1:24" x14ac:dyDescent="0.25">
      <c r="A1021">
        <v>76243</v>
      </c>
      <c r="B1021" t="s">
        <v>1074</v>
      </c>
      <c r="C1021" t="s">
        <v>1088</v>
      </c>
      <c r="D1021" t="s">
        <v>1073</v>
      </c>
      <c r="E1021" s="42">
        <v>133733022</v>
      </c>
      <c r="F1021" s="42">
        <v>0</v>
      </c>
      <c r="G1021" s="42">
        <v>84088110</v>
      </c>
      <c r="H1021" s="42">
        <v>20425343</v>
      </c>
      <c r="I1021" s="42">
        <v>238246475</v>
      </c>
      <c r="K1021">
        <v>76243</v>
      </c>
      <c r="L1021" t="s">
        <v>1074</v>
      </c>
      <c r="M1021" t="s">
        <v>2106</v>
      </c>
      <c r="N1021" s="42">
        <v>133733022</v>
      </c>
      <c r="O1021" s="42">
        <v>0</v>
      </c>
      <c r="P1021" s="42">
        <v>84088110</v>
      </c>
      <c r="Q1021" s="42">
        <v>20425343</v>
      </c>
      <c r="R1021" s="42">
        <v>238246475</v>
      </c>
      <c r="T1021" s="3">
        <f t="shared" si="76"/>
        <v>0</v>
      </c>
      <c r="U1021" s="3">
        <f t="shared" si="77"/>
        <v>0</v>
      </c>
      <c r="V1021" s="3">
        <f t="shared" si="78"/>
        <v>0</v>
      </c>
      <c r="W1021" s="3">
        <f t="shared" si="79"/>
        <v>0</v>
      </c>
      <c r="X1021" s="3">
        <f t="shared" si="80"/>
        <v>0</v>
      </c>
    </row>
    <row r="1022" spans="1:24" x14ac:dyDescent="0.25">
      <c r="A1022">
        <v>76246</v>
      </c>
      <c r="B1022" t="s">
        <v>1074</v>
      </c>
      <c r="C1022" t="s">
        <v>1089</v>
      </c>
      <c r="D1022" t="s">
        <v>1073</v>
      </c>
      <c r="E1022" s="42">
        <v>98195562</v>
      </c>
      <c r="F1022" s="42">
        <v>0</v>
      </c>
      <c r="G1022" s="42">
        <v>55802749</v>
      </c>
      <c r="H1022" s="42">
        <v>13320876</v>
      </c>
      <c r="I1022" s="42">
        <v>167319187</v>
      </c>
      <c r="K1022">
        <v>76246</v>
      </c>
      <c r="L1022" t="s">
        <v>1074</v>
      </c>
      <c r="M1022" t="s">
        <v>2107</v>
      </c>
      <c r="N1022" s="42">
        <v>98195562</v>
      </c>
      <c r="O1022" s="42">
        <v>0</v>
      </c>
      <c r="P1022" s="42">
        <v>55802749</v>
      </c>
      <c r="Q1022" s="42">
        <v>13320876</v>
      </c>
      <c r="R1022" s="42">
        <v>167319187</v>
      </c>
      <c r="T1022" s="3">
        <f t="shared" si="76"/>
        <v>0</v>
      </c>
      <c r="U1022" s="3">
        <f t="shared" si="77"/>
        <v>0</v>
      </c>
      <c r="V1022" s="3">
        <f t="shared" si="78"/>
        <v>0</v>
      </c>
      <c r="W1022" s="3">
        <f t="shared" si="79"/>
        <v>0</v>
      </c>
      <c r="X1022" s="3">
        <f t="shared" si="80"/>
        <v>0</v>
      </c>
    </row>
    <row r="1023" spans="1:24" x14ac:dyDescent="0.25">
      <c r="A1023">
        <v>76248</v>
      </c>
      <c r="B1023" t="s">
        <v>1074</v>
      </c>
      <c r="C1023" t="s">
        <v>1090</v>
      </c>
      <c r="D1023" t="s">
        <v>1073</v>
      </c>
      <c r="E1023" s="42">
        <v>640298360</v>
      </c>
      <c r="F1023" s="42">
        <v>4825644</v>
      </c>
      <c r="G1023" s="42">
        <v>127964080</v>
      </c>
      <c r="H1023" s="42">
        <v>33302190</v>
      </c>
      <c r="I1023" s="42">
        <v>806390274</v>
      </c>
      <c r="K1023">
        <v>76248</v>
      </c>
      <c r="L1023" t="s">
        <v>1074</v>
      </c>
      <c r="M1023" t="s">
        <v>2108</v>
      </c>
      <c r="N1023" s="42">
        <v>640298360</v>
      </c>
      <c r="O1023" s="42">
        <v>4825644</v>
      </c>
      <c r="P1023" s="42">
        <v>127964080</v>
      </c>
      <c r="Q1023" s="42">
        <v>33302190</v>
      </c>
      <c r="R1023" s="42">
        <v>806390274</v>
      </c>
      <c r="T1023" s="3">
        <f t="shared" si="76"/>
        <v>0</v>
      </c>
      <c r="U1023" s="3">
        <f t="shared" si="77"/>
        <v>0</v>
      </c>
      <c r="V1023" s="3">
        <f t="shared" si="78"/>
        <v>0</v>
      </c>
      <c r="W1023" s="3">
        <f t="shared" si="79"/>
        <v>0</v>
      </c>
      <c r="X1023" s="3">
        <f t="shared" si="80"/>
        <v>0</v>
      </c>
    </row>
    <row r="1024" spans="1:24" x14ac:dyDescent="0.25">
      <c r="A1024">
        <v>76250</v>
      </c>
      <c r="B1024" t="s">
        <v>1074</v>
      </c>
      <c r="C1024" t="s">
        <v>1091</v>
      </c>
      <c r="D1024" t="s">
        <v>1073</v>
      </c>
      <c r="E1024" s="42">
        <v>201047184</v>
      </c>
      <c r="F1024" s="42">
        <v>3995989</v>
      </c>
      <c r="G1024" s="42">
        <v>58140545</v>
      </c>
      <c r="H1024" s="42">
        <v>13764905</v>
      </c>
      <c r="I1024" s="42">
        <v>276948623</v>
      </c>
      <c r="K1024">
        <v>76250</v>
      </c>
      <c r="L1024" t="s">
        <v>1074</v>
      </c>
      <c r="M1024" t="s">
        <v>2109</v>
      </c>
      <c r="N1024" s="42">
        <v>201047184</v>
      </c>
      <c r="O1024" s="42">
        <v>3995989</v>
      </c>
      <c r="P1024" s="42">
        <v>58140545</v>
      </c>
      <c r="Q1024" s="42">
        <v>13764905</v>
      </c>
      <c r="R1024" s="42">
        <v>276948623</v>
      </c>
      <c r="T1024" s="3">
        <f t="shared" si="76"/>
        <v>0</v>
      </c>
      <c r="U1024" s="3">
        <f t="shared" si="77"/>
        <v>0</v>
      </c>
      <c r="V1024" s="3">
        <f t="shared" si="78"/>
        <v>0</v>
      </c>
      <c r="W1024" s="3">
        <f t="shared" si="79"/>
        <v>0</v>
      </c>
      <c r="X1024" s="3">
        <f t="shared" si="80"/>
        <v>0</v>
      </c>
    </row>
    <row r="1025" spans="1:24" x14ac:dyDescent="0.25">
      <c r="A1025">
        <v>76275</v>
      </c>
      <c r="B1025" t="s">
        <v>1074</v>
      </c>
      <c r="C1025" t="s">
        <v>1092</v>
      </c>
      <c r="D1025" t="s">
        <v>1073</v>
      </c>
      <c r="E1025" s="42">
        <v>745896946</v>
      </c>
      <c r="F1025" s="42">
        <v>14840954</v>
      </c>
      <c r="G1025" s="42">
        <v>164562893</v>
      </c>
      <c r="H1025" s="42">
        <v>42071767</v>
      </c>
      <c r="I1025" s="42">
        <v>967372560</v>
      </c>
      <c r="K1025">
        <v>76275</v>
      </c>
      <c r="L1025" t="s">
        <v>1074</v>
      </c>
      <c r="M1025" t="s">
        <v>2110</v>
      </c>
      <c r="N1025" s="42">
        <v>745896946</v>
      </c>
      <c r="O1025" s="42">
        <v>14840954</v>
      </c>
      <c r="P1025" s="42">
        <v>164562893</v>
      </c>
      <c r="Q1025" s="42">
        <v>42071767</v>
      </c>
      <c r="R1025" s="42">
        <v>967372560</v>
      </c>
      <c r="T1025" s="3">
        <f t="shared" si="76"/>
        <v>0</v>
      </c>
      <c r="U1025" s="3">
        <f t="shared" si="77"/>
        <v>0</v>
      </c>
      <c r="V1025" s="3">
        <f t="shared" si="78"/>
        <v>0</v>
      </c>
      <c r="W1025" s="3">
        <f t="shared" si="79"/>
        <v>0</v>
      </c>
      <c r="X1025" s="3">
        <f t="shared" si="80"/>
        <v>0</v>
      </c>
    </row>
    <row r="1026" spans="1:24" x14ac:dyDescent="0.25">
      <c r="A1026">
        <v>76306</v>
      </c>
      <c r="B1026" t="s">
        <v>1074</v>
      </c>
      <c r="C1026" t="s">
        <v>1093</v>
      </c>
      <c r="D1026" t="s">
        <v>1073</v>
      </c>
      <c r="E1026" s="42">
        <v>305929208</v>
      </c>
      <c r="F1026" s="42">
        <v>2620792</v>
      </c>
      <c r="G1026" s="42">
        <v>107856551</v>
      </c>
      <c r="H1026" s="42">
        <v>28306862</v>
      </c>
      <c r="I1026" s="42">
        <v>444713413</v>
      </c>
      <c r="K1026">
        <v>76306</v>
      </c>
      <c r="L1026" t="s">
        <v>1074</v>
      </c>
      <c r="M1026" t="s">
        <v>2111</v>
      </c>
      <c r="N1026" s="42">
        <v>305929208</v>
      </c>
      <c r="O1026" s="42">
        <v>2620792</v>
      </c>
      <c r="P1026" s="42">
        <v>107856551</v>
      </c>
      <c r="Q1026" s="42">
        <v>28306862</v>
      </c>
      <c r="R1026" s="42">
        <v>444713413</v>
      </c>
      <c r="T1026" s="3">
        <f t="shared" si="76"/>
        <v>0</v>
      </c>
      <c r="U1026" s="3">
        <f t="shared" si="77"/>
        <v>0</v>
      </c>
      <c r="V1026" s="3">
        <f t="shared" si="78"/>
        <v>0</v>
      </c>
      <c r="W1026" s="3">
        <f t="shared" si="79"/>
        <v>0</v>
      </c>
      <c r="X1026" s="3">
        <f t="shared" si="80"/>
        <v>0</v>
      </c>
    </row>
    <row r="1027" spans="1:24" x14ac:dyDescent="0.25">
      <c r="A1027">
        <v>76318</v>
      </c>
      <c r="B1027" t="s">
        <v>1074</v>
      </c>
      <c r="C1027" t="s">
        <v>1094</v>
      </c>
      <c r="D1027" t="s">
        <v>1073</v>
      </c>
      <c r="E1027" s="42">
        <v>443557370</v>
      </c>
      <c r="F1027" s="42">
        <v>2842571</v>
      </c>
      <c r="G1027" s="42">
        <v>154117416</v>
      </c>
      <c r="H1027" s="42">
        <v>39962628</v>
      </c>
      <c r="I1027" s="42">
        <v>640479985</v>
      </c>
      <c r="K1027">
        <v>76318</v>
      </c>
      <c r="L1027" t="s">
        <v>1074</v>
      </c>
      <c r="M1027" t="s">
        <v>2112</v>
      </c>
      <c r="N1027" s="42">
        <v>443557370</v>
      </c>
      <c r="O1027" s="42">
        <v>2842571</v>
      </c>
      <c r="P1027" s="42">
        <v>154117416</v>
      </c>
      <c r="Q1027" s="42">
        <v>39962628</v>
      </c>
      <c r="R1027" s="42">
        <v>640479985</v>
      </c>
      <c r="T1027" s="3">
        <f t="shared" si="76"/>
        <v>0</v>
      </c>
      <c r="U1027" s="3">
        <f t="shared" si="77"/>
        <v>0</v>
      </c>
      <c r="V1027" s="3">
        <f t="shared" si="78"/>
        <v>0</v>
      </c>
      <c r="W1027" s="3">
        <f t="shared" si="79"/>
        <v>0</v>
      </c>
      <c r="X1027" s="3">
        <f t="shared" si="80"/>
        <v>0</v>
      </c>
    </row>
    <row r="1028" spans="1:24" x14ac:dyDescent="0.25">
      <c r="A1028">
        <v>76364</v>
      </c>
      <c r="B1028" t="s">
        <v>1095</v>
      </c>
      <c r="C1028" t="s">
        <v>1096</v>
      </c>
      <c r="D1028" t="s">
        <v>1073</v>
      </c>
      <c r="E1028" s="42">
        <v>1964056797</v>
      </c>
      <c r="F1028" s="42">
        <v>188104041</v>
      </c>
      <c r="G1028" s="42">
        <v>406818519</v>
      </c>
      <c r="H1028" s="42">
        <v>154855186</v>
      </c>
      <c r="I1028" s="42">
        <v>2713834543</v>
      </c>
      <c r="K1028">
        <v>76364</v>
      </c>
      <c r="L1028" t="s">
        <v>1074</v>
      </c>
      <c r="M1028" t="s">
        <v>1095</v>
      </c>
      <c r="N1028" s="42">
        <v>1964056797</v>
      </c>
      <c r="O1028" s="42">
        <v>188104041</v>
      </c>
      <c r="P1028" s="42">
        <v>406818519</v>
      </c>
      <c r="Q1028" s="42">
        <v>154855184</v>
      </c>
      <c r="R1028" s="42">
        <v>2713834541</v>
      </c>
      <c r="T1028" s="3">
        <f t="shared" ref="T1028:T1091" si="81">E1028-N1028</f>
        <v>0</v>
      </c>
      <c r="U1028" s="3">
        <f t="shared" ref="U1028:U1091" si="82">F1028-O1028</f>
        <v>0</v>
      </c>
      <c r="V1028" s="3">
        <f t="shared" ref="V1028:V1091" si="83">G1028-P1028</f>
        <v>0</v>
      </c>
      <c r="W1028" s="3">
        <f t="shared" ref="W1028:W1091" si="84">H1028-Q1028</f>
        <v>2</v>
      </c>
      <c r="X1028" s="3">
        <f t="shared" ref="X1028:X1091" si="85">I1028-R1028</f>
        <v>2</v>
      </c>
    </row>
    <row r="1029" spans="1:24" x14ac:dyDescent="0.25">
      <c r="A1029">
        <v>76377</v>
      </c>
      <c r="B1029" t="s">
        <v>1074</v>
      </c>
      <c r="C1029" t="s">
        <v>1097</v>
      </c>
      <c r="D1029" t="s">
        <v>1073</v>
      </c>
      <c r="E1029" s="42">
        <v>216634028</v>
      </c>
      <c r="F1029" s="42">
        <v>5954040</v>
      </c>
      <c r="G1029" s="42">
        <v>131072310</v>
      </c>
      <c r="H1029" s="42">
        <v>39962628</v>
      </c>
      <c r="I1029" s="42">
        <v>393623006</v>
      </c>
      <c r="K1029">
        <v>76377</v>
      </c>
      <c r="L1029" t="s">
        <v>1074</v>
      </c>
      <c r="M1029" t="s">
        <v>2113</v>
      </c>
      <c r="N1029" s="42">
        <v>216634028</v>
      </c>
      <c r="O1029" s="42">
        <v>5954040</v>
      </c>
      <c r="P1029" s="42">
        <v>131072310</v>
      </c>
      <c r="Q1029" s="42">
        <v>39962628</v>
      </c>
      <c r="R1029" s="42">
        <v>393623006</v>
      </c>
      <c r="T1029" s="3">
        <f t="shared" si="81"/>
        <v>0</v>
      </c>
      <c r="U1029" s="3">
        <f t="shared" si="82"/>
        <v>0</v>
      </c>
      <c r="V1029" s="3">
        <f t="shared" si="83"/>
        <v>0</v>
      </c>
      <c r="W1029" s="3">
        <f t="shared" si="84"/>
        <v>0</v>
      </c>
      <c r="X1029" s="3">
        <f t="shared" si="85"/>
        <v>0</v>
      </c>
    </row>
    <row r="1030" spans="1:24" x14ac:dyDescent="0.25">
      <c r="A1030">
        <v>76400</v>
      </c>
      <c r="B1030" t="s">
        <v>1074</v>
      </c>
      <c r="C1030" t="s">
        <v>106</v>
      </c>
      <c r="D1030" t="s">
        <v>1073</v>
      </c>
      <c r="E1030" s="42">
        <v>417992014</v>
      </c>
      <c r="F1030" s="42">
        <v>2985382</v>
      </c>
      <c r="G1030" s="42">
        <v>116050762</v>
      </c>
      <c r="H1030" s="42">
        <v>33302190</v>
      </c>
      <c r="I1030" s="42">
        <v>570330348</v>
      </c>
      <c r="K1030">
        <v>76400</v>
      </c>
      <c r="L1030" t="s">
        <v>1074</v>
      </c>
      <c r="M1030" t="s">
        <v>1263</v>
      </c>
      <c r="N1030" s="42">
        <v>417992014</v>
      </c>
      <c r="O1030" s="42">
        <v>2985382</v>
      </c>
      <c r="P1030" s="42">
        <v>116050762</v>
      </c>
      <c r="Q1030" s="42">
        <v>33302190</v>
      </c>
      <c r="R1030" s="42">
        <v>570330348</v>
      </c>
      <c r="T1030" s="3">
        <f t="shared" si="81"/>
        <v>0</v>
      </c>
      <c r="U1030" s="3">
        <f t="shared" si="82"/>
        <v>0</v>
      </c>
      <c r="V1030" s="3">
        <f t="shared" si="83"/>
        <v>0</v>
      </c>
      <c r="W1030" s="3">
        <f t="shared" si="84"/>
        <v>0</v>
      </c>
      <c r="X1030" s="3">
        <f t="shared" si="85"/>
        <v>0</v>
      </c>
    </row>
    <row r="1031" spans="1:24" x14ac:dyDescent="0.25">
      <c r="A1031">
        <v>76403</v>
      </c>
      <c r="B1031" t="s">
        <v>1074</v>
      </c>
      <c r="C1031" t="s">
        <v>296</v>
      </c>
      <c r="D1031" t="s">
        <v>1073</v>
      </c>
      <c r="E1031" s="42">
        <v>156658074</v>
      </c>
      <c r="F1031" s="42">
        <v>9071111</v>
      </c>
      <c r="G1031" s="42">
        <v>99095139</v>
      </c>
      <c r="H1031" s="42">
        <v>26641752</v>
      </c>
      <c r="I1031" s="42">
        <v>291466076</v>
      </c>
      <c r="K1031">
        <v>76403</v>
      </c>
      <c r="L1031" t="s">
        <v>1074</v>
      </c>
      <c r="M1031" t="s">
        <v>1428</v>
      </c>
      <c r="N1031" s="42">
        <v>156658074</v>
      </c>
      <c r="O1031" s="42">
        <v>9071111</v>
      </c>
      <c r="P1031" s="42">
        <v>99095139</v>
      </c>
      <c r="Q1031" s="42">
        <v>26641752</v>
      </c>
      <c r="R1031" s="42">
        <v>291466076</v>
      </c>
      <c r="T1031" s="3">
        <f t="shared" si="81"/>
        <v>0</v>
      </c>
      <c r="U1031" s="3">
        <f t="shared" si="82"/>
        <v>0</v>
      </c>
      <c r="V1031" s="3">
        <f t="shared" si="83"/>
        <v>0</v>
      </c>
      <c r="W1031" s="3">
        <f t="shared" si="84"/>
        <v>0</v>
      </c>
      <c r="X1031" s="3">
        <f t="shared" si="85"/>
        <v>0</v>
      </c>
    </row>
    <row r="1032" spans="1:24" x14ac:dyDescent="0.25">
      <c r="A1032">
        <v>76497</v>
      </c>
      <c r="B1032" t="s">
        <v>1074</v>
      </c>
      <c r="C1032" t="s">
        <v>1098</v>
      </c>
      <c r="D1032" t="s">
        <v>1073</v>
      </c>
      <c r="E1032" s="42">
        <v>127056497</v>
      </c>
      <c r="F1032" s="42">
        <v>2077172</v>
      </c>
      <c r="G1032" s="42">
        <v>81037158</v>
      </c>
      <c r="H1032" s="42">
        <v>19981314</v>
      </c>
      <c r="I1032" s="42">
        <v>230152141</v>
      </c>
      <c r="K1032">
        <v>76497</v>
      </c>
      <c r="L1032" t="s">
        <v>1074</v>
      </c>
      <c r="M1032" t="s">
        <v>2114</v>
      </c>
      <c r="N1032" s="42">
        <v>127056497</v>
      </c>
      <c r="O1032" s="42">
        <v>2077172</v>
      </c>
      <c r="P1032" s="42">
        <v>81037158</v>
      </c>
      <c r="Q1032" s="42">
        <v>19981314</v>
      </c>
      <c r="R1032" s="42">
        <v>230152141</v>
      </c>
      <c r="T1032" s="3">
        <f t="shared" si="81"/>
        <v>0</v>
      </c>
      <c r="U1032" s="3">
        <f t="shared" si="82"/>
        <v>0</v>
      </c>
      <c r="V1032" s="3">
        <f t="shared" si="83"/>
        <v>0</v>
      </c>
      <c r="W1032" s="3">
        <f t="shared" si="84"/>
        <v>0</v>
      </c>
      <c r="X1032" s="3">
        <f t="shared" si="85"/>
        <v>0</v>
      </c>
    </row>
    <row r="1033" spans="1:24" x14ac:dyDescent="0.25">
      <c r="A1033">
        <v>76520</v>
      </c>
      <c r="B1033" t="s">
        <v>1099</v>
      </c>
      <c r="C1033" t="s">
        <v>1100</v>
      </c>
      <c r="D1033" t="s">
        <v>1073</v>
      </c>
      <c r="E1033" s="42">
        <v>3462888572</v>
      </c>
      <c r="F1033" s="42">
        <v>136102935</v>
      </c>
      <c r="G1033" s="42">
        <v>595640807</v>
      </c>
      <c r="H1033" s="42">
        <v>206473579</v>
      </c>
      <c r="I1033" s="42">
        <v>4401105893</v>
      </c>
      <c r="K1033">
        <v>76520</v>
      </c>
      <c r="L1033" t="s">
        <v>1074</v>
      </c>
      <c r="M1033" t="s">
        <v>1099</v>
      </c>
      <c r="N1033" s="42">
        <v>3462888572</v>
      </c>
      <c r="O1033" s="42">
        <v>136102935</v>
      </c>
      <c r="P1033" s="42">
        <v>595640807</v>
      </c>
      <c r="Q1033" s="42">
        <v>206473578</v>
      </c>
      <c r="R1033" s="42">
        <v>4401105892</v>
      </c>
      <c r="T1033" s="3">
        <f t="shared" si="81"/>
        <v>0</v>
      </c>
      <c r="U1033" s="3">
        <f t="shared" si="82"/>
        <v>0</v>
      </c>
      <c r="V1033" s="3">
        <f t="shared" si="83"/>
        <v>0</v>
      </c>
      <c r="W1033" s="3">
        <f t="shared" si="84"/>
        <v>1</v>
      </c>
      <c r="X1033" s="3">
        <f t="shared" si="85"/>
        <v>1</v>
      </c>
    </row>
    <row r="1034" spans="1:24" x14ac:dyDescent="0.25">
      <c r="A1034">
        <v>76563</v>
      </c>
      <c r="B1034" t="s">
        <v>1074</v>
      </c>
      <c r="C1034" t="s">
        <v>1101</v>
      </c>
      <c r="D1034" t="s">
        <v>1073</v>
      </c>
      <c r="E1034" s="42">
        <v>609203972</v>
      </c>
      <c r="F1034" s="42">
        <v>13181453</v>
      </c>
      <c r="G1034" s="42">
        <v>159044976</v>
      </c>
      <c r="H1034" s="42">
        <v>39962628</v>
      </c>
      <c r="I1034" s="42">
        <v>821393029</v>
      </c>
      <c r="K1034">
        <v>76563</v>
      </c>
      <c r="L1034" t="s">
        <v>1074</v>
      </c>
      <c r="M1034" t="s">
        <v>2115</v>
      </c>
      <c r="N1034" s="42">
        <v>609203972</v>
      </c>
      <c r="O1034" s="42">
        <v>13181453</v>
      </c>
      <c r="P1034" s="42">
        <v>159044976</v>
      </c>
      <c r="Q1034" s="42">
        <v>39962628</v>
      </c>
      <c r="R1034" s="42">
        <v>821393029</v>
      </c>
      <c r="T1034" s="3">
        <f t="shared" si="81"/>
        <v>0</v>
      </c>
      <c r="U1034" s="3">
        <f t="shared" si="82"/>
        <v>0</v>
      </c>
      <c r="V1034" s="3">
        <f t="shared" si="83"/>
        <v>0</v>
      </c>
      <c r="W1034" s="3">
        <f t="shared" si="84"/>
        <v>0</v>
      </c>
      <c r="X1034" s="3">
        <f t="shared" si="85"/>
        <v>0</v>
      </c>
    </row>
    <row r="1035" spans="1:24" x14ac:dyDescent="0.25">
      <c r="A1035">
        <v>76606</v>
      </c>
      <c r="B1035" t="s">
        <v>1074</v>
      </c>
      <c r="C1035" t="s">
        <v>784</v>
      </c>
      <c r="D1035" t="s">
        <v>1073</v>
      </c>
      <c r="E1035" s="42">
        <v>285056274</v>
      </c>
      <c r="F1035" s="42">
        <v>0</v>
      </c>
      <c r="G1035" s="42">
        <v>126163032</v>
      </c>
      <c r="H1035" s="42">
        <v>33302190</v>
      </c>
      <c r="I1035" s="42">
        <v>444521496</v>
      </c>
      <c r="K1035">
        <v>76606</v>
      </c>
      <c r="L1035" t="s">
        <v>1074</v>
      </c>
      <c r="M1035" t="s">
        <v>1849</v>
      </c>
      <c r="N1035" s="42">
        <v>285056274</v>
      </c>
      <c r="O1035" s="42">
        <v>0</v>
      </c>
      <c r="P1035" s="42">
        <v>126163032</v>
      </c>
      <c r="Q1035" s="42">
        <v>33302190</v>
      </c>
      <c r="R1035" s="42">
        <v>444521496</v>
      </c>
      <c r="T1035" s="3">
        <f t="shared" si="81"/>
        <v>0</v>
      </c>
      <c r="U1035" s="3">
        <f t="shared" si="82"/>
        <v>0</v>
      </c>
      <c r="V1035" s="3">
        <f t="shared" si="83"/>
        <v>0</v>
      </c>
      <c r="W1035" s="3">
        <f t="shared" si="84"/>
        <v>0</v>
      </c>
      <c r="X1035" s="3">
        <f t="shared" si="85"/>
        <v>0</v>
      </c>
    </row>
    <row r="1036" spans="1:24" x14ac:dyDescent="0.25">
      <c r="A1036">
        <v>76616</v>
      </c>
      <c r="B1036" t="s">
        <v>1074</v>
      </c>
      <c r="C1036" t="s">
        <v>1102</v>
      </c>
      <c r="D1036" t="s">
        <v>1073</v>
      </c>
      <c r="E1036" s="42">
        <v>243758771</v>
      </c>
      <c r="F1036" s="42">
        <v>11077705</v>
      </c>
      <c r="G1036" s="42">
        <v>131010565</v>
      </c>
      <c r="H1036" s="42">
        <v>33302190</v>
      </c>
      <c r="I1036" s="42">
        <v>419149231</v>
      </c>
      <c r="K1036">
        <v>76616</v>
      </c>
      <c r="L1036" t="s">
        <v>1074</v>
      </c>
      <c r="M1036" t="s">
        <v>2116</v>
      </c>
      <c r="N1036" s="42">
        <v>243758771</v>
      </c>
      <c r="O1036" s="42">
        <v>11077705</v>
      </c>
      <c r="P1036" s="42">
        <v>131010565</v>
      </c>
      <c r="Q1036" s="42">
        <v>33302190</v>
      </c>
      <c r="R1036" s="42">
        <v>419149231</v>
      </c>
      <c r="T1036" s="3">
        <f t="shared" si="81"/>
        <v>0</v>
      </c>
      <c r="U1036" s="3">
        <f t="shared" si="82"/>
        <v>0</v>
      </c>
      <c r="V1036" s="3">
        <f t="shared" si="83"/>
        <v>0</v>
      </c>
      <c r="W1036" s="3">
        <f t="shared" si="84"/>
        <v>0</v>
      </c>
      <c r="X1036" s="3">
        <f t="shared" si="85"/>
        <v>0</v>
      </c>
    </row>
    <row r="1037" spans="1:24" x14ac:dyDescent="0.25">
      <c r="A1037">
        <v>76622</v>
      </c>
      <c r="B1037" t="s">
        <v>1074</v>
      </c>
      <c r="C1037" t="s">
        <v>1103</v>
      </c>
      <c r="D1037" t="s">
        <v>1073</v>
      </c>
      <c r="E1037" s="42">
        <v>406315355</v>
      </c>
      <c r="F1037" s="42">
        <v>0</v>
      </c>
      <c r="G1037" s="42">
        <v>115690116</v>
      </c>
      <c r="H1037" s="42">
        <v>30416000</v>
      </c>
      <c r="I1037" s="42">
        <v>552421471</v>
      </c>
      <c r="K1037">
        <v>76622</v>
      </c>
      <c r="L1037" t="s">
        <v>1074</v>
      </c>
      <c r="M1037" t="s">
        <v>2117</v>
      </c>
      <c r="N1037" s="42">
        <v>406315355</v>
      </c>
      <c r="O1037" s="42">
        <v>0</v>
      </c>
      <c r="P1037" s="42">
        <v>115690116</v>
      </c>
      <c r="Q1037" s="42">
        <v>30416000</v>
      </c>
      <c r="R1037" s="42">
        <v>552421471</v>
      </c>
      <c r="T1037" s="3">
        <f t="shared" si="81"/>
        <v>0</v>
      </c>
      <c r="U1037" s="3">
        <f t="shared" si="82"/>
        <v>0</v>
      </c>
      <c r="V1037" s="3">
        <f t="shared" si="83"/>
        <v>0</v>
      </c>
      <c r="W1037" s="3">
        <f t="shared" si="84"/>
        <v>0</v>
      </c>
      <c r="X1037" s="3">
        <f t="shared" si="85"/>
        <v>0</v>
      </c>
    </row>
    <row r="1038" spans="1:24" x14ac:dyDescent="0.25">
      <c r="A1038">
        <v>76670</v>
      </c>
      <c r="B1038" t="s">
        <v>1074</v>
      </c>
      <c r="C1038" t="s">
        <v>1019</v>
      </c>
      <c r="D1038" t="s">
        <v>1073</v>
      </c>
      <c r="E1038" s="42">
        <v>219854083</v>
      </c>
      <c r="F1038" s="42">
        <v>0</v>
      </c>
      <c r="G1038" s="42">
        <v>77315235</v>
      </c>
      <c r="H1038" s="42">
        <v>19981314</v>
      </c>
      <c r="I1038" s="42">
        <v>317150632</v>
      </c>
      <c r="K1038">
        <v>76670</v>
      </c>
      <c r="L1038" t="s">
        <v>1074</v>
      </c>
      <c r="M1038" t="s">
        <v>1290</v>
      </c>
      <c r="N1038" s="42">
        <v>219854083</v>
      </c>
      <c r="O1038" s="42">
        <v>0</v>
      </c>
      <c r="P1038" s="42">
        <v>77315235</v>
      </c>
      <c r="Q1038" s="42">
        <v>19981314</v>
      </c>
      <c r="R1038" s="42">
        <v>317150632</v>
      </c>
      <c r="T1038" s="3">
        <f t="shared" si="81"/>
        <v>0</v>
      </c>
      <c r="U1038" s="3">
        <f t="shared" si="82"/>
        <v>0</v>
      </c>
      <c r="V1038" s="3">
        <f t="shared" si="83"/>
        <v>0</v>
      </c>
      <c r="W1038" s="3">
        <f t="shared" si="84"/>
        <v>0</v>
      </c>
      <c r="X1038" s="3">
        <f t="shared" si="85"/>
        <v>0</v>
      </c>
    </row>
    <row r="1039" spans="1:24" x14ac:dyDescent="0.25">
      <c r="A1039">
        <v>76736</v>
      </c>
      <c r="B1039" t="s">
        <v>1074</v>
      </c>
      <c r="C1039" t="s">
        <v>1104</v>
      </c>
      <c r="D1039" t="s">
        <v>1073</v>
      </c>
      <c r="E1039" s="42">
        <v>404307192</v>
      </c>
      <c r="F1039" s="42">
        <v>4327641</v>
      </c>
      <c r="G1039" s="42">
        <v>201744688</v>
      </c>
      <c r="H1039" s="42">
        <v>53283504</v>
      </c>
      <c r="I1039" s="42">
        <v>663663025</v>
      </c>
      <c r="K1039">
        <v>76736</v>
      </c>
      <c r="L1039" t="s">
        <v>1074</v>
      </c>
      <c r="M1039" t="s">
        <v>2118</v>
      </c>
      <c r="N1039" s="42">
        <v>404307192</v>
      </c>
      <c r="O1039" s="42">
        <v>4327641</v>
      </c>
      <c r="P1039" s="42">
        <v>201744688</v>
      </c>
      <c r="Q1039" s="42">
        <v>53283504</v>
      </c>
      <c r="R1039" s="42">
        <v>663663025</v>
      </c>
      <c r="T1039" s="3">
        <f t="shared" si="81"/>
        <v>0</v>
      </c>
      <c r="U1039" s="3">
        <f t="shared" si="82"/>
        <v>0</v>
      </c>
      <c r="V1039" s="3">
        <f t="shared" si="83"/>
        <v>0</v>
      </c>
      <c r="W1039" s="3">
        <f t="shared" si="84"/>
        <v>0</v>
      </c>
      <c r="X1039" s="3">
        <f t="shared" si="85"/>
        <v>0</v>
      </c>
    </row>
    <row r="1040" spans="1:24" x14ac:dyDescent="0.25">
      <c r="A1040">
        <v>76823</v>
      </c>
      <c r="B1040" t="s">
        <v>1074</v>
      </c>
      <c r="C1040" t="s">
        <v>1105</v>
      </c>
      <c r="D1040" t="s">
        <v>1073</v>
      </c>
      <c r="E1040" s="42">
        <v>183751010</v>
      </c>
      <c r="F1040" s="42">
        <v>8519649</v>
      </c>
      <c r="G1040" s="42">
        <v>74895557</v>
      </c>
      <c r="H1040" s="42">
        <v>19981314</v>
      </c>
      <c r="I1040" s="42">
        <v>287147530</v>
      </c>
      <c r="K1040">
        <v>76823</v>
      </c>
      <c r="L1040" t="s">
        <v>1074</v>
      </c>
      <c r="M1040" t="s">
        <v>2119</v>
      </c>
      <c r="N1040" s="42">
        <v>183751010</v>
      </c>
      <c r="O1040" s="42">
        <v>8519649</v>
      </c>
      <c r="P1040" s="42">
        <v>74895557</v>
      </c>
      <c r="Q1040" s="42">
        <v>19981314</v>
      </c>
      <c r="R1040" s="42">
        <v>287147530</v>
      </c>
      <c r="T1040" s="3">
        <f t="shared" si="81"/>
        <v>0</v>
      </c>
      <c r="U1040" s="3">
        <f t="shared" si="82"/>
        <v>0</v>
      </c>
      <c r="V1040" s="3">
        <f t="shared" si="83"/>
        <v>0</v>
      </c>
      <c r="W1040" s="3">
        <f t="shared" si="84"/>
        <v>0</v>
      </c>
      <c r="X1040" s="3">
        <f t="shared" si="85"/>
        <v>0</v>
      </c>
    </row>
    <row r="1041" spans="1:24" x14ac:dyDescent="0.25">
      <c r="A1041">
        <v>76828</v>
      </c>
      <c r="B1041" t="s">
        <v>1074</v>
      </c>
      <c r="C1041" t="s">
        <v>1106</v>
      </c>
      <c r="D1041" t="s">
        <v>1073</v>
      </c>
      <c r="E1041" s="42">
        <v>297757923</v>
      </c>
      <c r="F1041" s="42">
        <v>0</v>
      </c>
      <c r="G1041" s="42">
        <v>140260488</v>
      </c>
      <c r="H1041" s="42">
        <v>33746219</v>
      </c>
      <c r="I1041" s="42">
        <v>471764630</v>
      </c>
      <c r="K1041">
        <v>76828</v>
      </c>
      <c r="L1041" t="s">
        <v>1074</v>
      </c>
      <c r="M1041" t="s">
        <v>2120</v>
      </c>
      <c r="N1041" s="42">
        <v>297757923</v>
      </c>
      <c r="O1041" s="42">
        <v>0</v>
      </c>
      <c r="P1041" s="42">
        <v>140260488</v>
      </c>
      <c r="Q1041" s="42">
        <v>33746219</v>
      </c>
      <c r="R1041" s="42">
        <v>471764630</v>
      </c>
      <c r="T1041" s="3">
        <f t="shared" si="81"/>
        <v>0</v>
      </c>
      <c r="U1041" s="3">
        <f t="shared" si="82"/>
        <v>0</v>
      </c>
      <c r="V1041" s="3">
        <f t="shared" si="83"/>
        <v>0</v>
      </c>
      <c r="W1041" s="3">
        <f t="shared" si="84"/>
        <v>0</v>
      </c>
      <c r="X1041" s="3">
        <f t="shared" si="85"/>
        <v>0</v>
      </c>
    </row>
    <row r="1042" spans="1:24" x14ac:dyDescent="0.25">
      <c r="A1042">
        <v>76834</v>
      </c>
      <c r="B1042" t="s">
        <v>1107</v>
      </c>
      <c r="C1042" t="s">
        <v>1108</v>
      </c>
      <c r="D1042" t="s">
        <v>1073</v>
      </c>
      <c r="E1042" s="42">
        <v>1908921864</v>
      </c>
      <c r="F1042" s="42">
        <v>134498275</v>
      </c>
      <c r="G1042" s="42">
        <v>421619634</v>
      </c>
      <c r="H1042" s="42">
        <v>126548322</v>
      </c>
      <c r="I1042" s="42">
        <v>2591588095</v>
      </c>
      <c r="K1042">
        <v>76834</v>
      </c>
      <c r="L1042" t="s">
        <v>1074</v>
      </c>
      <c r="M1042" t="s">
        <v>2121</v>
      </c>
      <c r="N1042" s="42">
        <v>1908921864</v>
      </c>
      <c r="O1042" s="42">
        <v>134498275</v>
      </c>
      <c r="P1042" s="42">
        <v>421619634</v>
      </c>
      <c r="Q1042" s="42">
        <v>126548322</v>
      </c>
      <c r="R1042" s="42">
        <v>2591588095</v>
      </c>
      <c r="T1042" s="3">
        <f t="shared" si="81"/>
        <v>0</v>
      </c>
      <c r="U1042" s="3">
        <f t="shared" si="82"/>
        <v>0</v>
      </c>
      <c r="V1042" s="3">
        <f t="shared" si="83"/>
        <v>0</v>
      </c>
      <c r="W1042" s="3">
        <f t="shared" si="84"/>
        <v>0</v>
      </c>
      <c r="X1042" s="3">
        <f t="shared" si="85"/>
        <v>0</v>
      </c>
    </row>
    <row r="1043" spans="1:24" x14ac:dyDescent="0.25">
      <c r="A1043">
        <v>76845</v>
      </c>
      <c r="B1043" t="s">
        <v>1074</v>
      </c>
      <c r="C1043" t="s">
        <v>1109</v>
      </c>
      <c r="D1043" t="s">
        <v>1073</v>
      </c>
      <c r="E1043" s="42">
        <v>71658769</v>
      </c>
      <c r="F1043" s="42">
        <v>7671062</v>
      </c>
      <c r="G1043" s="42">
        <v>46908784</v>
      </c>
      <c r="H1043" s="42">
        <v>13320876</v>
      </c>
      <c r="I1043" s="42">
        <v>139559491</v>
      </c>
      <c r="K1043">
        <v>76845</v>
      </c>
      <c r="L1043" t="s">
        <v>1074</v>
      </c>
      <c r="M1043" t="s">
        <v>2122</v>
      </c>
      <c r="N1043" s="42">
        <v>71658769</v>
      </c>
      <c r="O1043" s="42">
        <v>7671062</v>
      </c>
      <c r="P1043" s="42">
        <v>46908784</v>
      </c>
      <c r="Q1043" s="42">
        <v>13320876</v>
      </c>
      <c r="R1043" s="42">
        <v>139559491</v>
      </c>
      <c r="T1043" s="3">
        <f t="shared" si="81"/>
        <v>0</v>
      </c>
      <c r="U1043" s="3">
        <f t="shared" si="82"/>
        <v>0</v>
      </c>
      <c r="V1043" s="3">
        <f t="shared" si="83"/>
        <v>0</v>
      </c>
      <c r="W1043" s="3">
        <f t="shared" si="84"/>
        <v>0</v>
      </c>
      <c r="X1043" s="3">
        <f t="shared" si="85"/>
        <v>0</v>
      </c>
    </row>
    <row r="1044" spans="1:24" x14ac:dyDescent="0.25">
      <c r="A1044">
        <v>76863</v>
      </c>
      <c r="B1044" t="s">
        <v>1074</v>
      </c>
      <c r="C1044" t="s">
        <v>1110</v>
      </c>
      <c r="D1044" t="s">
        <v>1073</v>
      </c>
      <c r="E1044" s="42">
        <v>102212041</v>
      </c>
      <c r="F1044" s="42">
        <v>0</v>
      </c>
      <c r="G1044" s="42">
        <v>54826009</v>
      </c>
      <c r="H1044" s="42">
        <v>13764905</v>
      </c>
      <c r="I1044" s="42">
        <v>170802955</v>
      </c>
      <c r="K1044">
        <v>76863</v>
      </c>
      <c r="L1044" t="s">
        <v>1074</v>
      </c>
      <c r="M1044" t="s">
        <v>2123</v>
      </c>
      <c r="N1044" s="42">
        <v>102212041</v>
      </c>
      <c r="O1044" s="42">
        <v>0</v>
      </c>
      <c r="P1044" s="42">
        <v>54826009</v>
      </c>
      <c r="Q1044" s="42">
        <v>13764905</v>
      </c>
      <c r="R1044" s="42">
        <v>170802955</v>
      </c>
      <c r="T1044" s="3">
        <f t="shared" si="81"/>
        <v>0</v>
      </c>
      <c r="U1044" s="3">
        <f t="shared" si="82"/>
        <v>0</v>
      </c>
      <c r="V1044" s="3">
        <f t="shared" si="83"/>
        <v>0</v>
      </c>
      <c r="W1044" s="3">
        <f t="shared" si="84"/>
        <v>0</v>
      </c>
      <c r="X1044" s="3">
        <f t="shared" si="85"/>
        <v>0</v>
      </c>
    </row>
    <row r="1045" spans="1:24" x14ac:dyDescent="0.25">
      <c r="A1045">
        <v>76869</v>
      </c>
      <c r="B1045" t="s">
        <v>1074</v>
      </c>
      <c r="C1045" t="s">
        <v>1111</v>
      </c>
      <c r="D1045" t="s">
        <v>1073</v>
      </c>
      <c r="E1045" s="42">
        <v>156591586</v>
      </c>
      <c r="F1045" s="42">
        <v>2946399</v>
      </c>
      <c r="G1045" s="42">
        <v>53058211</v>
      </c>
      <c r="H1045" s="42">
        <v>13764905</v>
      </c>
      <c r="I1045" s="42">
        <v>226361101</v>
      </c>
      <c r="K1045">
        <v>76869</v>
      </c>
      <c r="L1045" t="s">
        <v>1074</v>
      </c>
      <c r="M1045" t="s">
        <v>2124</v>
      </c>
      <c r="N1045" s="42">
        <v>156591586</v>
      </c>
      <c r="O1045" s="42">
        <v>2946399</v>
      </c>
      <c r="P1045" s="42">
        <v>53058211</v>
      </c>
      <c r="Q1045" s="42">
        <v>13764905</v>
      </c>
      <c r="R1045" s="42">
        <v>226361101</v>
      </c>
      <c r="T1045" s="3">
        <f t="shared" si="81"/>
        <v>0</v>
      </c>
      <c r="U1045" s="3">
        <f t="shared" si="82"/>
        <v>0</v>
      </c>
      <c r="V1045" s="3">
        <f t="shared" si="83"/>
        <v>0</v>
      </c>
      <c r="W1045" s="3">
        <f t="shared" si="84"/>
        <v>0</v>
      </c>
      <c r="X1045" s="3">
        <f t="shared" si="85"/>
        <v>0</v>
      </c>
    </row>
    <row r="1046" spans="1:24" x14ac:dyDescent="0.25">
      <c r="A1046">
        <v>76890</v>
      </c>
      <c r="B1046" t="s">
        <v>1074</v>
      </c>
      <c r="C1046" t="s">
        <v>1112</v>
      </c>
      <c r="D1046" t="s">
        <v>1073</v>
      </c>
      <c r="E1046" s="42">
        <v>248712495</v>
      </c>
      <c r="F1046" s="42">
        <v>6801120</v>
      </c>
      <c r="G1046" s="42">
        <v>78300750</v>
      </c>
      <c r="H1046" s="42">
        <v>19981314</v>
      </c>
      <c r="I1046" s="42">
        <v>353795679</v>
      </c>
      <c r="K1046">
        <v>76890</v>
      </c>
      <c r="L1046" t="s">
        <v>1074</v>
      </c>
      <c r="M1046" t="s">
        <v>2125</v>
      </c>
      <c r="N1046" s="42">
        <v>248712495</v>
      </c>
      <c r="O1046" s="42">
        <v>6801120</v>
      </c>
      <c r="P1046" s="42">
        <v>78300750</v>
      </c>
      <c r="Q1046" s="42">
        <v>19981314</v>
      </c>
      <c r="R1046" s="42">
        <v>353795679</v>
      </c>
      <c r="T1046" s="3">
        <f t="shared" si="81"/>
        <v>0</v>
      </c>
      <c r="U1046" s="3">
        <f t="shared" si="82"/>
        <v>0</v>
      </c>
      <c r="V1046" s="3">
        <f t="shared" si="83"/>
        <v>0</v>
      </c>
      <c r="W1046" s="3">
        <f t="shared" si="84"/>
        <v>0</v>
      </c>
      <c r="X1046" s="3">
        <f t="shared" si="85"/>
        <v>0</v>
      </c>
    </row>
    <row r="1047" spans="1:24" x14ac:dyDescent="0.25">
      <c r="A1047">
        <v>76892</v>
      </c>
      <c r="B1047" t="s">
        <v>1113</v>
      </c>
      <c r="C1047" t="s">
        <v>1114</v>
      </c>
      <c r="D1047" t="s">
        <v>1073</v>
      </c>
      <c r="E1047" s="42">
        <v>1390376802</v>
      </c>
      <c r="F1047" s="42">
        <v>75535820</v>
      </c>
      <c r="G1047" s="42">
        <v>296844947</v>
      </c>
      <c r="H1047" s="42">
        <v>86585694</v>
      </c>
      <c r="I1047" s="42">
        <v>1849343263</v>
      </c>
      <c r="K1047">
        <v>76892</v>
      </c>
      <c r="L1047" t="s">
        <v>1074</v>
      </c>
      <c r="M1047" t="s">
        <v>1113</v>
      </c>
      <c r="N1047" s="42">
        <v>1390376802</v>
      </c>
      <c r="O1047" s="42">
        <v>75535820</v>
      </c>
      <c r="P1047" s="42">
        <v>296844947</v>
      </c>
      <c r="Q1047" s="42">
        <v>86585694</v>
      </c>
      <c r="R1047" s="42">
        <v>1849343263</v>
      </c>
      <c r="T1047" s="3">
        <f t="shared" si="81"/>
        <v>0</v>
      </c>
      <c r="U1047" s="3">
        <f t="shared" si="82"/>
        <v>0</v>
      </c>
      <c r="V1047" s="3">
        <f t="shared" si="83"/>
        <v>0</v>
      </c>
      <c r="W1047" s="3">
        <f t="shared" si="84"/>
        <v>0</v>
      </c>
      <c r="X1047" s="3">
        <f t="shared" si="85"/>
        <v>0</v>
      </c>
    </row>
    <row r="1048" spans="1:24" x14ac:dyDescent="0.25">
      <c r="A1048">
        <v>76895</v>
      </c>
      <c r="B1048" t="s">
        <v>1074</v>
      </c>
      <c r="C1048" t="s">
        <v>1115</v>
      </c>
      <c r="D1048" t="s">
        <v>1073</v>
      </c>
      <c r="E1048" s="42">
        <v>497115105</v>
      </c>
      <c r="F1048" s="42">
        <v>13758941</v>
      </c>
      <c r="G1048" s="42">
        <v>117503936</v>
      </c>
      <c r="H1048" s="42">
        <v>33302190</v>
      </c>
      <c r="I1048" s="42">
        <v>661680172</v>
      </c>
      <c r="K1048">
        <v>76895</v>
      </c>
      <c r="L1048" t="s">
        <v>1074</v>
      </c>
      <c r="M1048" t="s">
        <v>2126</v>
      </c>
      <c r="N1048" s="42">
        <v>497115105</v>
      </c>
      <c r="O1048" s="42">
        <v>13758941</v>
      </c>
      <c r="P1048" s="42">
        <v>117503936</v>
      </c>
      <c r="Q1048" s="42">
        <v>33302190</v>
      </c>
      <c r="R1048" s="42">
        <v>661680172</v>
      </c>
      <c r="T1048" s="3">
        <f t="shared" si="81"/>
        <v>0</v>
      </c>
      <c r="U1048" s="3">
        <f t="shared" si="82"/>
        <v>0</v>
      </c>
      <c r="V1048" s="3">
        <f t="shared" si="83"/>
        <v>0</v>
      </c>
      <c r="W1048" s="3">
        <f t="shared" si="84"/>
        <v>0</v>
      </c>
      <c r="X1048" s="3">
        <f t="shared" si="85"/>
        <v>0</v>
      </c>
    </row>
    <row r="1049" spans="1:24" x14ac:dyDescent="0.25">
      <c r="A1049">
        <v>81001</v>
      </c>
      <c r="B1049" t="s">
        <v>1116</v>
      </c>
      <c r="C1049" t="s">
        <v>1117</v>
      </c>
      <c r="D1049" t="s">
        <v>1117</v>
      </c>
      <c r="E1049" s="42">
        <v>2034115668</v>
      </c>
      <c r="F1049" s="42">
        <v>90497497</v>
      </c>
      <c r="G1049" s="42">
        <v>463283700</v>
      </c>
      <c r="H1049" s="42">
        <v>123218104</v>
      </c>
      <c r="I1049" s="42">
        <v>2711114969</v>
      </c>
      <c r="K1049">
        <v>81001</v>
      </c>
      <c r="L1049" t="s">
        <v>1116</v>
      </c>
      <c r="M1049" t="s">
        <v>1116</v>
      </c>
      <c r="N1049" s="42">
        <v>2034115668</v>
      </c>
      <c r="O1049" s="42">
        <v>90497497</v>
      </c>
      <c r="P1049" s="42">
        <v>463283700</v>
      </c>
      <c r="Q1049" s="42">
        <v>123218103</v>
      </c>
      <c r="R1049" s="42">
        <v>2711114968</v>
      </c>
      <c r="T1049" s="3">
        <f t="shared" si="81"/>
        <v>0</v>
      </c>
      <c r="U1049" s="3">
        <f t="shared" si="82"/>
        <v>0</v>
      </c>
      <c r="V1049" s="3">
        <f t="shared" si="83"/>
        <v>0</v>
      </c>
      <c r="W1049" s="3">
        <f t="shared" si="84"/>
        <v>1</v>
      </c>
      <c r="X1049" s="3">
        <f t="shared" si="85"/>
        <v>1</v>
      </c>
    </row>
    <row r="1050" spans="1:24" x14ac:dyDescent="0.25">
      <c r="A1050">
        <v>81065</v>
      </c>
      <c r="B1050" t="s">
        <v>1116</v>
      </c>
      <c r="C1050" t="s">
        <v>1118</v>
      </c>
      <c r="D1050" t="s">
        <v>1117</v>
      </c>
      <c r="E1050" s="42">
        <v>1351042556</v>
      </c>
      <c r="F1050" s="42">
        <v>183215412</v>
      </c>
      <c r="G1050" s="42">
        <v>517817205</v>
      </c>
      <c r="H1050" s="42">
        <v>193152707</v>
      </c>
      <c r="I1050" s="42">
        <v>2245227880</v>
      </c>
      <c r="K1050">
        <v>81065</v>
      </c>
      <c r="L1050" t="s">
        <v>1116</v>
      </c>
      <c r="M1050" t="s">
        <v>2127</v>
      </c>
      <c r="N1050" s="42">
        <v>1351042556</v>
      </c>
      <c r="O1050" s="42">
        <v>183215412</v>
      </c>
      <c r="P1050" s="42">
        <v>517817205</v>
      </c>
      <c r="Q1050" s="42">
        <v>193152702</v>
      </c>
      <c r="R1050" s="42">
        <v>2245227875</v>
      </c>
      <c r="T1050" s="3">
        <f t="shared" si="81"/>
        <v>0</v>
      </c>
      <c r="U1050" s="3">
        <f t="shared" si="82"/>
        <v>0</v>
      </c>
      <c r="V1050" s="3">
        <f t="shared" si="83"/>
        <v>0</v>
      </c>
      <c r="W1050" s="3">
        <f t="shared" si="84"/>
        <v>5</v>
      </c>
      <c r="X1050" s="3">
        <f t="shared" si="85"/>
        <v>5</v>
      </c>
    </row>
    <row r="1051" spans="1:24" x14ac:dyDescent="0.25">
      <c r="A1051">
        <v>81220</v>
      </c>
      <c r="B1051" t="s">
        <v>1116</v>
      </c>
      <c r="C1051" t="s">
        <v>1119</v>
      </c>
      <c r="D1051" t="s">
        <v>1117</v>
      </c>
      <c r="E1051" s="42">
        <v>86670732</v>
      </c>
      <c r="F1051" s="42">
        <v>12827123</v>
      </c>
      <c r="G1051" s="42">
        <v>47258748</v>
      </c>
      <c r="H1051" s="42">
        <v>9990657</v>
      </c>
      <c r="I1051" s="42">
        <v>156747260</v>
      </c>
      <c r="K1051">
        <v>81220</v>
      </c>
      <c r="L1051" t="s">
        <v>1116</v>
      </c>
      <c r="M1051" t="s">
        <v>2128</v>
      </c>
      <c r="N1051" s="42">
        <v>86670732</v>
      </c>
      <c r="O1051" s="42">
        <v>12827123</v>
      </c>
      <c r="P1051" s="42">
        <v>47258748</v>
      </c>
      <c r="Q1051" s="42">
        <v>9990657</v>
      </c>
      <c r="R1051" s="42">
        <v>156747260</v>
      </c>
      <c r="T1051" s="3">
        <f t="shared" si="81"/>
        <v>0</v>
      </c>
      <c r="U1051" s="3">
        <f t="shared" si="82"/>
        <v>0</v>
      </c>
      <c r="V1051" s="3">
        <f t="shared" si="83"/>
        <v>0</v>
      </c>
      <c r="W1051" s="3">
        <f t="shared" si="84"/>
        <v>0</v>
      </c>
      <c r="X1051" s="3">
        <f t="shared" si="85"/>
        <v>0</v>
      </c>
    </row>
    <row r="1052" spans="1:24" x14ac:dyDescent="0.25">
      <c r="A1052">
        <v>81300</v>
      </c>
      <c r="B1052" t="s">
        <v>1116</v>
      </c>
      <c r="C1052" t="s">
        <v>1120</v>
      </c>
      <c r="D1052" t="s">
        <v>1117</v>
      </c>
      <c r="E1052" s="42">
        <v>632021727</v>
      </c>
      <c r="F1052" s="42">
        <v>26767397</v>
      </c>
      <c r="G1052" s="42">
        <v>239746239</v>
      </c>
      <c r="H1052" s="42">
        <v>62164089</v>
      </c>
      <c r="I1052" s="42">
        <v>960699452</v>
      </c>
      <c r="K1052">
        <v>81300</v>
      </c>
      <c r="L1052" t="s">
        <v>1116</v>
      </c>
      <c r="M1052" t="s">
        <v>2129</v>
      </c>
      <c r="N1052" s="42">
        <v>632021727</v>
      </c>
      <c r="O1052" s="42">
        <v>26767397</v>
      </c>
      <c r="P1052" s="42">
        <v>239746239</v>
      </c>
      <c r="Q1052" s="42">
        <v>62164088</v>
      </c>
      <c r="R1052" s="42">
        <v>960699451</v>
      </c>
      <c r="T1052" s="3">
        <f t="shared" si="81"/>
        <v>0</v>
      </c>
      <c r="U1052" s="3">
        <f t="shared" si="82"/>
        <v>0</v>
      </c>
      <c r="V1052" s="3">
        <f t="shared" si="83"/>
        <v>0</v>
      </c>
      <c r="W1052" s="3">
        <f t="shared" si="84"/>
        <v>1</v>
      </c>
      <c r="X1052" s="3">
        <f t="shared" si="85"/>
        <v>1</v>
      </c>
    </row>
    <row r="1053" spans="1:24" x14ac:dyDescent="0.25">
      <c r="A1053">
        <v>81591</v>
      </c>
      <c r="B1053" t="s">
        <v>1116</v>
      </c>
      <c r="C1053" t="s">
        <v>1121</v>
      </c>
      <c r="D1053" t="s">
        <v>1117</v>
      </c>
      <c r="E1053" s="42">
        <v>84056599</v>
      </c>
      <c r="F1053" s="42">
        <v>8118838</v>
      </c>
      <c r="G1053" s="42">
        <v>29773475</v>
      </c>
      <c r="H1053" s="42">
        <v>26641753</v>
      </c>
      <c r="I1053" s="42">
        <v>148590665</v>
      </c>
      <c r="K1053">
        <v>81591</v>
      </c>
      <c r="L1053" t="s">
        <v>1116</v>
      </c>
      <c r="M1053" t="s">
        <v>2130</v>
      </c>
      <c r="N1053" s="42">
        <v>84056599</v>
      </c>
      <c r="O1053" s="42">
        <v>8118838</v>
      </c>
      <c r="P1053" s="42">
        <v>29773475</v>
      </c>
      <c r="Q1053" s="42">
        <v>26641752</v>
      </c>
      <c r="R1053" s="42">
        <v>148590664</v>
      </c>
      <c r="T1053" s="3">
        <f t="shared" si="81"/>
        <v>0</v>
      </c>
      <c r="U1053" s="3">
        <f t="shared" si="82"/>
        <v>0</v>
      </c>
      <c r="V1053" s="3">
        <f t="shared" si="83"/>
        <v>0</v>
      </c>
      <c r="W1053" s="3">
        <f t="shared" si="84"/>
        <v>1</v>
      </c>
      <c r="X1053" s="3">
        <f t="shared" si="85"/>
        <v>1</v>
      </c>
    </row>
    <row r="1054" spans="1:24" x14ac:dyDescent="0.25">
      <c r="A1054">
        <v>81736</v>
      </c>
      <c r="B1054" t="s">
        <v>1116</v>
      </c>
      <c r="C1054" t="s">
        <v>1122</v>
      </c>
      <c r="D1054" t="s">
        <v>1117</v>
      </c>
      <c r="E1054" s="42">
        <v>1379744740</v>
      </c>
      <c r="F1054" s="42">
        <v>82465488</v>
      </c>
      <c r="G1054" s="42">
        <v>382616198</v>
      </c>
      <c r="H1054" s="42">
        <v>175391539</v>
      </c>
      <c r="I1054" s="42">
        <v>2020217965</v>
      </c>
      <c r="K1054">
        <v>81736</v>
      </c>
      <c r="L1054" t="s">
        <v>1116</v>
      </c>
      <c r="M1054" t="s">
        <v>2131</v>
      </c>
      <c r="N1054" s="42">
        <v>1379744740</v>
      </c>
      <c r="O1054" s="42">
        <v>82465488</v>
      </c>
      <c r="P1054" s="42">
        <v>382616198</v>
      </c>
      <c r="Q1054" s="42">
        <v>175391534</v>
      </c>
      <c r="R1054" s="42">
        <v>2020217960</v>
      </c>
      <c r="T1054" s="3">
        <f t="shared" si="81"/>
        <v>0</v>
      </c>
      <c r="U1054" s="3">
        <f t="shared" si="82"/>
        <v>0</v>
      </c>
      <c r="V1054" s="3">
        <f t="shared" si="83"/>
        <v>0</v>
      </c>
      <c r="W1054" s="3">
        <f t="shared" si="84"/>
        <v>5</v>
      </c>
      <c r="X1054" s="3">
        <f t="shared" si="85"/>
        <v>5</v>
      </c>
    </row>
    <row r="1055" spans="1:24" x14ac:dyDescent="0.25">
      <c r="A1055">
        <v>81794</v>
      </c>
      <c r="B1055" t="s">
        <v>1116</v>
      </c>
      <c r="C1055" t="s">
        <v>1123</v>
      </c>
      <c r="D1055" t="s">
        <v>1117</v>
      </c>
      <c r="E1055" s="42">
        <v>1677483080</v>
      </c>
      <c r="F1055" s="42">
        <v>91631117</v>
      </c>
      <c r="G1055" s="42">
        <v>484249145</v>
      </c>
      <c r="H1055" s="42">
        <v>235335483</v>
      </c>
      <c r="I1055" s="42">
        <v>2488698825</v>
      </c>
      <c r="K1055">
        <v>81794</v>
      </c>
      <c r="L1055" t="s">
        <v>1116</v>
      </c>
      <c r="M1055" t="s">
        <v>2132</v>
      </c>
      <c r="N1055" s="42">
        <v>1677483080</v>
      </c>
      <c r="O1055" s="42">
        <v>91631117</v>
      </c>
      <c r="P1055" s="42">
        <v>484249145</v>
      </c>
      <c r="Q1055" s="42">
        <v>235335476</v>
      </c>
      <c r="R1055" s="42">
        <v>2488698818</v>
      </c>
      <c r="T1055" s="3">
        <f t="shared" si="81"/>
        <v>0</v>
      </c>
      <c r="U1055" s="3">
        <f t="shared" si="82"/>
        <v>0</v>
      </c>
      <c r="V1055" s="3">
        <f t="shared" si="83"/>
        <v>0</v>
      </c>
      <c r="W1055" s="3">
        <f t="shared" si="84"/>
        <v>7</v>
      </c>
      <c r="X1055" s="3">
        <f t="shared" si="85"/>
        <v>7</v>
      </c>
    </row>
    <row r="1056" spans="1:24" x14ac:dyDescent="0.25">
      <c r="A1056">
        <v>85001</v>
      </c>
      <c r="B1056" t="s">
        <v>1124</v>
      </c>
      <c r="C1056" t="s">
        <v>1125</v>
      </c>
      <c r="D1056" t="s">
        <v>1126</v>
      </c>
      <c r="E1056" s="42">
        <v>3100655318</v>
      </c>
      <c r="F1056" s="42">
        <v>219501869</v>
      </c>
      <c r="G1056" s="42">
        <v>577956696</v>
      </c>
      <c r="H1056" s="42">
        <v>239775772</v>
      </c>
      <c r="I1056" s="42">
        <v>4137889655</v>
      </c>
      <c r="K1056">
        <v>85001</v>
      </c>
      <c r="L1056" t="s">
        <v>1127</v>
      </c>
      <c r="M1056" t="s">
        <v>1124</v>
      </c>
      <c r="N1056" s="42">
        <v>3100655318</v>
      </c>
      <c r="O1056" s="42">
        <v>219501869</v>
      </c>
      <c r="P1056" s="42">
        <v>577956696</v>
      </c>
      <c r="Q1056" s="42">
        <v>239775768</v>
      </c>
      <c r="R1056" s="42">
        <v>4137889651</v>
      </c>
      <c r="T1056" s="3">
        <f t="shared" si="81"/>
        <v>0</v>
      </c>
      <c r="U1056" s="3">
        <f t="shared" si="82"/>
        <v>0</v>
      </c>
      <c r="V1056" s="3">
        <f t="shared" si="83"/>
        <v>0</v>
      </c>
      <c r="W1056" s="3">
        <f t="shared" si="84"/>
        <v>4</v>
      </c>
      <c r="X1056" s="3">
        <f t="shared" si="85"/>
        <v>4</v>
      </c>
    </row>
    <row r="1057" spans="1:24" x14ac:dyDescent="0.25">
      <c r="A1057">
        <v>85010</v>
      </c>
      <c r="B1057" t="s">
        <v>1127</v>
      </c>
      <c r="C1057" t="s">
        <v>1128</v>
      </c>
      <c r="D1057" t="s">
        <v>1126</v>
      </c>
      <c r="E1057" s="42">
        <v>708052011</v>
      </c>
      <c r="F1057" s="42">
        <v>41185593</v>
      </c>
      <c r="G1057" s="42">
        <v>192131562</v>
      </c>
      <c r="H1057" s="42">
        <v>59943943</v>
      </c>
      <c r="I1057" s="42">
        <v>1001313109</v>
      </c>
      <c r="K1057">
        <v>85010</v>
      </c>
      <c r="L1057" t="s">
        <v>1127</v>
      </c>
      <c r="M1057" t="s">
        <v>2133</v>
      </c>
      <c r="N1057" s="42">
        <v>708052011</v>
      </c>
      <c r="O1057" s="42">
        <v>41185593</v>
      </c>
      <c r="P1057" s="42">
        <v>192131562</v>
      </c>
      <c r="Q1057" s="42">
        <v>59943942</v>
      </c>
      <c r="R1057" s="42">
        <v>1001313108</v>
      </c>
      <c r="T1057" s="3">
        <f t="shared" si="81"/>
        <v>0</v>
      </c>
      <c r="U1057" s="3">
        <f t="shared" si="82"/>
        <v>0</v>
      </c>
      <c r="V1057" s="3">
        <f t="shared" si="83"/>
        <v>0</v>
      </c>
      <c r="W1057" s="3">
        <f t="shared" si="84"/>
        <v>1</v>
      </c>
      <c r="X1057" s="3">
        <f t="shared" si="85"/>
        <v>1</v>
      </c>
    </row>
    <row r="1058" spans="1:24" x14ac:dyDescent="0.25">
      <c r="A1058">
        <v>85015</v>
      </c>
      <c r="B1058" t="s">
        <v>1127</v>
      </c>
      <c r="C1058" t="s">
        <v>1129</v>
      </c>
      <c r="D1058" t="s">
        <v>1126</v>
      </c>
      <c r="E1058" s="42">
        <v>38898204</v>
      </c>
      <c r="F1058" s="42">
        <v>7779641</v>
      </c>
      <c r="G1058" s="42">
        <v>28318213</v>
      </c>
      <c r="H1058" s="42">
        <v>6660438</v>
      </c>
      <c r="I1058" s="42">
        <v>81656496</v>
      </c>
      <c r="K1058">
        <v>85015</v>
      </c>
      <c r="L1058" t="s">
        <v>1127</v>
      </c>
      <c r="M1058" t="s">
        <v>2134</v>
      </c>
      <c r="N1058" s="42">
        <v>38898204</v>
      </c>
      <c r="O1058" s="42">
        <v>7779641</v>
      </c>
      <c r="P1058" s="42">
        <v>28318213</v>
      </c>
      <c r="Q1058" s="42">
        <v>6660438</v>
      </c>
      <c r="R1058" s="42">
        <v>81656496</v>
      </c>
      <c r="T1058" s="3">
        <f t="shared" si="81"/>
        <v>0</v>
      </c>
      <c r="U1058" s="3">
        <f t="shared" si="82"/>
        <v>0</v>
      </c>
      <c r="V1058" s="3">
        <f t="shared" si="83"/>
        <v>0</v>
      </c>
      <c r="W1058" s="3">
        <f t="shared" si="84"/>
        <v>0</v>
      </c>
      <c r="X1058" s="3">
        <f t="shared" si="85"/>
        <v>0</v>
      </c>
    </row>
    <row r="1059" spans="1:24" x14ac:dyDescent="0.25">
      <c r="A1059">
        <v>85125</v>
      </c>
      <c r="B1059" t="s">
        <v>1127</v>
      </c>
      <c r="C1059" t="s">
        <v>1130</v>
      </c>
      <c r="D1059" t="s">
        <v>1126</v>
      </c>
      <c r="E1059" s="42">
        <v>438696421</v>
      </c>
      <c r="F1059" s="42">
        <v>8704878</v>
      </c>
      <c r="G1059" s="42">
        <v>323296650</v>
      </c>
      <c r="H1059" s="42">
        <v>66604380</v>
      </c>
      <c r="I1059" s="42">
        <v>837302329</v>
      </c>
      <c r="K1059">
        <v>85125</v>
      </c>
      <c r="L1059" t="s">
        <v>1127</v>
      </c>
      <c r="M1059" t="s">
        <v>2135</v>
      </c>
      <c r="N1059" s="42">
        <v>438696421</v>
      </c>
      <c r="O1059" s="42">
        <v>8704878</v>
      </c>
      <c r="P1059" s="42">
        <v>323296650</v>
      </c>
      <c r="Q1059" s="42">
        <v>66604380</v>
      </c>
      <c r="R1059" s="42">
        <v>837302329</v>
      </c>
      <c r="T1059" s="3">
        <f t="shared" si="81"/>
        <v>0</v>
      </c>
      <c r="U1059" s="3">
        <f t="shared" si="82"/>
        <v>0</v>
      </c>
      <c r="V1059" s="3">
        <f t="shared" si="83"/>
        <v>0</v>
      </c>
      <c r="W1059" s="3">
        <f t="shared" si="84"/>
        <v>0</v>
      </c>
      <c r="X1059" s="3">
        <f t="shared" si="85"/>
        <v>0</v>
      </c>
    </row>
    <row r="1060" spans="1:24" x14ac:dyDescent="0.25">
      <c r="A1060">
        <v>85136</v>
      </c>
      <c r="B1060" t="s">
        <v>1127</v>
      </c>
      <c r="C1060" t="s">
        <v>1131</v>
      </c>
      <c r="D1060" t="s">
        <v>1126</v>
      </c>
      <c r="E1060" s="42">
        <v>23537874</v>
      </c>
      <c r="F1060" s="42">
        <v>4707575</v>
      </c>
      <c r="G1060" s="42">
        <v>30056833</v>
      </c>
      <c r="H1060" s="42">
        <v>6660438</v>
      </c>
      <c r="I1060" s="42">
        <v>64962720</v>
      </c>
      <c r="K1060">
        <v>85136</v>
      </c>
      <c r="L1060" t="s">
        <v>1127</v>
      </c>
      <c r="M1060" t="s">
        <v>2136</v>
      </c>
      <c r="N1060" s="42">
        <v>23537874</v>
      </c>
      <c r="O1060" s="42">
        <v>4707575</v>
      </c>
      <c r="P1060" s="42">
        <v>30056833</v>
      </c>
      <c r="Q1060" s="42">
        <v>6660438</v>
      </c>
      <c r="R1060" s="42">
        <v>64962720</v>
      </c>
      <c r="T1060" s="3">
        <f t="shared" si="81"/>
        <v>0</v>
      </c>
      <c r="U1060" s="3">
        <f t="shared" si="82"/>
        <v>0</v>
      </c>
      <c r="V1060" s="3">
        <f t="shared" si="83"/>
        <v>0</v>
      </c>
      <c r="W1060" s="3">
        <f t="shared" si="84"/>
        <v>0</v>
      </c>
      <c r="X1060" s="3">
        <f t="shared" si="85"/>
        <v>0</v>
      </c>
    </row>
    <row r="1061" spans="1:24" x14ac:dyDescent="0.25">
      <c r="A1061">
        <v>85139</v>
      </c>
      <c r="B1061" t="s">
        <v>1127</v>
      </c>
      <c r="C1061" t="s">
        <v>1132</v>
      </c>
      <c r="D1061" t="s">
        <v>1126</v>
      </c>
      <c r="E1061" s="42">
        <v>362255881</v>
      </c>
      <c r="F1061" s="42">
        <v>14099556</v>
      </c>
      <c r="G1061" s="42">
        <v>139422350</v>
      </c>
      <c r="H1061" s="42">
        <v>33302190</v>
      </c>
      <c r="I1061" s="42">
        <v>549079977</v>
      </c>
      <c r="K1061">
        <v>85139</v>
      </c>
      <c r="L1061" t="s">
        <v>1127</v>
      </c>
      <c r="M1061" t="s">
        <v>2137</v>
      </c>
      <c r="N1061" s="42">
        <v>362255881</v>
      </c>
      <c r="O1061" s="42">
        <v>14099556</v>
      </c>
      <c r="P1061" s="42">
        <v>139422350</v>
      </c>
      <c r="Q1061" s="42">
        <v>33302190</v>
      </c>
      <c r="R1061" s="42">
        <v>549079977</v>
      </c>
      <c r="T1061" s="3">
        <f t="shared" si="81"/>
        <v>0</v>
      </c>
      <c r="U1061" s="3">
        <f t="shared" si="82"/>
        <v>0</v>
      </c>
      <c r="V1061" s="3">
        <f t="shared" si="83"/>
        <v>0</v>
      </c>
      <c r="W1061" s="3">
        <f t="shared" si="84"/>
        <v>0</v>
      </c>
      <c r="X1061" s="3">
        <f t="shared" si="85"/>
        <v>0</v>
      </c>
    </row>
    <row r="1062" spans="1:24" x14ac:dyDescent="0.25">
      <c r="A1062">
        <v>85162</v>
      </c>
      <c r="B1062" t="s">
        <v>1127</v>
      </c>
      <c r="C1062" t="s">
        <v>1133</v>
      </c>
      <c r="D1062" t="s">
        <v>1126</v>
      </c>
      <c r="E1062" s="42">
        <v>313512546</v>
      </c>
      <c r="F1062" s="42">
        <v>0</v>
      </c>
      <c r="G1062" s="42">
        <v>51944886</v>
      </c>
      <c r="H1062" s="42">
        <v>13320876</v>
      </c>
      <c r="I1062" s="42">
        <v>378778308</v>
      </c>
      <c r="K1062">
        <v>85162</v>
      </c>
      <c r="L1062" t="s">
        <v>1127</v>
      </c>
      <c r="M1062" t="s">
        <v>2138</v>
      </c>
      <c r="N1062" s="42">
        <v>313512546</v>
      </c>
      <c r="O1062" s="42">
        <v>0</v>
      </c>
      <c r="P1062" s="42">
        <v>51944886</v>
      </c>
      <c r="Q1062" s="42">
        <v>13320876</v>
      </c>
      <c r="R1062" s="42">
        <v>378778308</v>
      </c>
      <c r="T1062" s="3">
        <f t="shared" si="81"/>
        <v>0</v>
      </c>
      <c r="U1062" s="3">
        <f t="shared" si="82"/>
        <v>0</v>
      </c>
      <c r="V1062" s="3">
        <f t="shared" si="83"/>
        <v>0</v>
      </c>
      <c r="W1062" s="3">
        <f t="shared" si="84"/>
        <v>0</v>
      </c>
      <c r="X1062" s="3">
        <f t="shared" si="85"/>
        <v>0</v>
      </c>
    </row>
    <row r="1063" spans="1:24" x14ac:dyDescent="0.25">
      <c r="A1063">
        <v>85225</v>
      </c>
      <c r="B1063" t="s">
        <v>1127</v>
      </c>
      <c r="C1063" t="s">
        <v>1134</v>
      </c>
      <c r="D1063" t="s">
        <v>1126</v>
      </c>
      <c r="E1063" s="42">
        <v>210538352</v>
      </c>
      <c r="F1063" s="42">
        <v>8703473</v>
      </c>
      <c r="G1063" s="42">
        <v>97762608</v>
      </c>
      <c r="H1063" s="42">
        <v>19981314</v>
      </c>
      <c r="I1063" s="42">
        <v>336985747</v>
      </c>
      <c r="K1063">
        <v>85225</v>
      </c>
      <c r="L1063" t="s">
        <v>1127</v>
      </c>
      <c r="M1063" t="s">
        <v>2139</v>
      </c>
      <c r="N1063" s="42">
        <v>210538352</v>
      </c>
      <c r="O1063" s="42">
        <v>8703473</v>
      </c>
      <c r="P1063" s="42">
        <v>97762608</v>
      </c>
      <c r="Q1063" s="42">
        <v>19981314</v>
      </c>
      <c r="R1063" s="42">
        <v>336985747</v>
      </c>
      <c r="T1063" s="3">
        <f t="shared" si="81"/>
        <v>0</v>
      </c>
      <c r="U1063" s="3">
        <f t="shared" si="82"/>
        <v>0</v>
      </c>
      <c r="V1063" s="3">
        <f t="shared" si="83"/>
        <v>0</v>
      </c>
      <c r="W1063" s="3">
        <f t="shared" si="84"/>
        <v>0</v>
      </c>
      <c r="X1063" s="3">
        <f t="shared" si="85"/>
        <v>0</v>
      </c>
    </row>
    <row r="1064" spans="1:24" x14ac:dyDescent="0.25">
      <c r="A1064">
        <v>85230</v>
      </c>
      <c r="B1064" t="s">
        <v>1127</v>
      </c>
      <c r="C1064" t="s">
        <v>1135</v>
      </c>
      <c r="D1064" t="s">
        <v>1126</v>
      </c>
      <c r="E1064" s="42">
        <v>308427282</v>
      </c>
      <c r="F1064" s="42">
        <v>14477362</v>
      </c>
      <c r="G1064" s="42">
        <v>151730505</v>
      </c>
      <c r="H1064" s="42">
        <v>39962628</v>
      </c>
      <c r="I1064" s="42">
        <v>514597777</v>
      </c>
      <c r="K1064">
        <v>85230</v>
      </c>
      <c r="L1064" t="s">
        <v>1127</v>
      </c>
      <c r="M1064" t="s">
        <v>2140</v>
      </c>
      <c r="N1064" s="42">
        <v>308427282</v>
      </c>
      <c r="O1064" s="42">
        <v>14477362</v>
      </c>
      <c r="P1064" s="42">
        <v>151730505</v>
      </c>
      <c r="Q1064" s="42">
        <v>39962628</v>
      </c>
      <c r="R1064" s="42">
        <v>514597777</v>
      </c>
      <c r="T1064" s="3">
        <f t="shared" si="81"/>
        <v>0</v>
      </c>
      <c r="U1064" s="3">
        <f t="shared" si="82"/>
        <v>0</v>
      </c>
      <c r="V1064" s="3">
        <f t="shared" si="83"/>
        <v>0</v>
      </c>
      <c r="W1064" s="3">
        <f t="shared" si="84"/>
        <v>0</v>
      </c>
      <c r="X1064" s="3">
        <f t="shared" si="85"/>
        <v>0</v>
      </c>
    </row>
    <row r="1065" spans="1:24" x14ac:dyDescent="0.25">
      <c r="A1065">
        <v>85250</v>
      </c>
      <c r="B1065" t="s">
        <v>1127</v>
      </c>
      <c r="C1065" t="s">
        <v>1136</v>
      </c>
      <c r="D1065" t="s">
        <v>1126</v>
      </c>
      <c r="E1065" s="42">
        <v>972614390</v>
      </c>
      <c r="F1065" s="42">
        <v>34588117</v>
      </c>
      <c r="G1065" s="42">
        <v>296139690</v>
      </c>
      <c r="H1065" s="42">
        <v>119887887</v>
      </c>
      <c r="I1065" s="42">
        <v>1423230084</v>
      </c>
      <c r="K1065">
        <v>85250</v>
      </c>
      <c r="L1065" t="s">
        <v>1127</v>
      </c>
      <c r="M1065" t="s">
        <v>2141</v>
      </c>
      <c r="N1065" s="42">
        <v>972614390</v>
      </c>
      <c r="O1065" s="42">
        <v>34588117</v>
      </c>
      <c r="P1065" s="42">
        <v>296139690</v>
      </c>
      <c r="Q1065" s="42">
        <v>119887884</v>
      </c>
      <c r="R1065" s="42">
        <v>1423230081</v>
      </c>
      <c r="T1065" s="3">
        <f t="shared" si="81"/>
        <v>0</v>
      </c>
      <c r="U1065" s="3">
        <f t="shared" si="82"/>
        <v>0</v>
      </c>
      <c r="V1065" s="3">
        <f t="shared" si="83"/>
        <v>0</v>
      </c>
      <c r="W1065" s="3">
        <f t="shared" si="84"/>
        <v>3</v>
      </c>
      <c r="X1065" s="3">
        <f t="shared" si="85"/>
        <v>3</v>
      </c>
    </row>
    <row r="1066" spans="1:24" x14ac:dyDescent="0.25">
      <c r="A1066">
        <v>85263</v>
      </c>
      <c r="B1066" t="s">
        <v>1127</v>
      </c>
      <c r="C1066" t="s">
        <v>1137</v>
      </c>
      <c r="D1066" t="s">
        <v>1126</v>
      </c>
      <c r="E1066" s="42">
        <v>289233128</v>
      </c>
      <c r="F1066" s="42">
        <v>15427534</v>
      </c>
      <c r="G1066" s="42">
        <v>92392002</v>
      </c>
      <c r="H1066" s="42">
        <v>26641752</v>
      </c>
      <c r="I1066" s="42">
        <v>423694416</v>
      </c>
      <c r="K1066">
        <v>85263</v>
      </c>
      <c r="L1066" t="s">
        <v>1127</v>
      </c>
      <c r="M1066" t="s">
        <v>2142</v>
      </c>
      <c r="N1066" s="42">
        <v>289233128</v>
      </c>
      <c r="O1066" s="42">
        <v>15427534</v>
      </c>
      <c r="P1066" s="42">
        <v>92392002</v>
      </c>
      <c r="Q1066" s="42">
        <v>26641752</v>
      </c>
      <c r="R1066" s="42">
        <v>423694416</v>
      </c>
      <c r="T1066" s="3">
        <f t="shared" si="81"/>
        <v>0</v>
      </c>
      <c r="U1066" s="3">
        <f t="shared" si="82"/>
        <v>0</v>
      </c>
      <c r="V1066" s="3">
        <f t="shared" si="83"/>
        <v>0</v>
      </c>
      <c r="W1066" s="3">
        <f t="shared" si="84"/>
        <v>0</v>
      </c>
      <c r="X1066" s="3">
        <f t="shared" si="85"/>
        <v>0</v>
      </c>
    </row>
    <row r="1067" spans="1:24" x14ac:dyDescent="0.25">
      <c r="A1067">
        <v>85279</v>
      </c>
      <c r="B1067" t="s">
        <v>1127</v>
      </c>
      <c r="C1067" t="s">
        <v>1138</v>
      </c>
      <c r="D1067" t="s">
        <v>1126</v>
      </c>
      <c r="E1067" s="42">
        <v>19155758</v>
      </c>
      <c r="F1067" s="42">
        <v>3831152</v>
      </c>
      <c r="G1067" s="42">
        <v>31069062</v>
      </c>
      <c r="H1067" s="42">
        <v>6660438</v>
      </c>
      <c r="I1067" s="42">
        <v>60716410</v>
      </c>
      <c r="K1067">
        <v>85279</v>
      </c>
      <c r="L1067" t="s">
        <v>1127</v>
      </c>
      <c r="M1067" t="s">
        <v>2143</v>
      </c>
      <c r="N1067" s="42">
        <v>19155758</v>
      </c>
      <c r="O1067" s="42">
        <v>3831152</v>
      </c>
      <c r="P1067" s="42">
        <v>31069062</v>
      </c>
      <c r="Q1067" s="42">
        <v>6660438</v>
      </c>
      <c r="R1067" s="42">
        <v>60716410</v>
      </c>
      <c r="T1067" s="3">
        <f t="shared" si="81"/>
        <v>0</v>
      </c>
      <c r="U1067" s="3">
        <f t="shared" si="82"/>
        <v>0</v>
      </c>
      <c r="V1067" s="3">
        <f t="shared" si="83"/>
        <v>0</v>
      </c>
      <c r="W1067" s="3">
        <f t="shared" si="84"/>
        <v>0</v>
      </c>
      <c r="X1067" s="3">
        <f t="shared" si="85"/>
        <v>0</v>
      </c>
    </row>
    <row r="1068" spans="1:24" x14ac:dyDescent="0.25">
      <c r="A1068">
        <v>85300</v>
      </c>
      <c r="B1068" t="s">
        <v>1127</v>
      </c>
      <c r="C1068" t="s">
        <v>127</v>
      </c>
      <c r="D1068" t="s">
        <v>1126</v>
      </c>
      <c r="E1068" s="42">
        <v>59009378</v>
      </c>
      <c r="F1068" s="42">
        <v>11273562</v>
      </c>
      <c r="G1068" s="42">
        <v>53735752</v>
      </c>
      <c r="H1068" s="42">
        <v>13320876</v>
      </c>
      <c r="I1068" s="42">
        <v>137339568</v>
      </c>
      <c r="K1068">
        <v>85300</v>
      </c>
      <c r="L1068" t="s">
        <v>1127</v>
      </c>
      <c r="M1068" t="s">
        <v>1281</v>
      </c>
      <c r="N1068" s="42">
        <v>59009378</v>
      </c>
      <c r="O1068" s="42">
        <v>11273562</v>
      </c>
      <c r="P1068" s="42">
        <v>53735752</v>
      </c>
      <c r="Q1068" s="42">
        <v>13320876</v>
      </c>
      <c r="R1068" s="42">
        <v>137339568</v>
      </c>
      <c r="T1068" s="3">
        <f t="shared" si="81"/>
        <v>0</v>
      </c>
      <c r="U1068" s="3">
        <f t="shared" si="82"/>
        <v>0</v>
      </c>
      <c r="V1068" s="3">
        <f t="shared" si="83"/>
        <v>0</v>
      </c>
      <c r="W1068" s="3">
        <f t="shared" si="84"/>
        <v>0</v>
      </c>
      <c r="X1068" s="3">
        <f t="shared" si="85"/>
        <v>0</v>
      </c>
    </row>
    <row r="1069" spans="1:24" x14ac:dyDescent="0.25">
      <c r="A1069">
        <v>85315</v>
      </c>
      <c r="B1069" t="s">
        <v>1127</v>
      </c>
      <c r="C1069" t="s">
        <v>1139</v>
      </c>
      <c r="D1069" t="s">
        <v>1126</v>
      </c>
      <c r="E1069" s="42">
        <v>33162799</v>
      </c>
      <c r="F1069" s="42">
        <v>6632560</v>
      </c>
      <c r="G1069" s="42">
        <v>31695289</v>
      </c>
      <c r="H1069" s="42">
        <v>6660438</v>
      </c>
      <c r="I1069" s="42">
        <v>78151086</v>
      </c>
      <c r="K1069">
        <v>85315</v>
      </c>
      <c r="L1069" t="s">
        <v>1127</v>
      </c>
      <c r="M1069" t="s">
        <v>2144</v>
      </c>
      <c r="N1069" s="42">
        <v>33162799</v>
      </c>
      <c r="O1069" s="42">
        <v>6632560</v>
      </c>
      <c r="P1069" s="42">
        <v>31695289</v>
      </c>
      <c r="Q1069" s="42">
        <v>6660438</v>
      </c>
      <c r="R1069" s="42">
        <v>78151086</v>
      </c>
      <c r="T1069" s="3">
        <f t="shared" si="81"/>
        <v>0</v>
      </c>
      <c r="U1069" s="3">
        <f t="shared" si="82"/>
        <v>0</v>
      </c>
      <c r="V1069" s="3">
        <f t="shared" si="83"/>
        <v>0</v>
      </c>
      <c r="W1069" s="3">
        <f t="shared" si="84"/>
        <v>0</v>
      </c>
      <c r="X1069" s="3">
        <f t="shared" si="85"/>
        <v>0</v>
      </c>
    </row>
    <row r="1070" spans="1:24" x14ac:dyDescent="0.25">
      <c r="A1070">
        <v>85325</v>
      </c>
      <c r="B1070" t="s">
        <v>1127</v>
      </c>
      <c r="C1070" t="s">
        <v>1140</v>
      </c>
      <c r="D1070" t="s">
        <v>1126</v>
      </c>
      <c r="E1070" s="42">
        <v>172384532</v>
      </c>
      <c r="F1070" s="42">
        <v>19618699</v>
      </c>
      <c r="G1070" s="42">
        <v>28543879</v>
      </c>
      <c r="H1070" s="42">
        <v>6660438</v>
      </c>
      <c r="I1070" s="42">
        <v>227207548</v>
      </c>
      <c r="K1070">
        <v>85325</v>
      </c>
      <c r="L1070" t="s">
        <v>1127</v>
      </c>
      <c r="M1070" t="s">
        <v>2145</v>
      </c>
      <c r="N1070" s="42">
        <v>172384532</v>
      </c>
      <c r="O1070" s="42">
        <v>19618699</v>
      </c>
      <c r="P1070" s="42">
        <v>28543879</v>
      </c>
      <c r="Q1070" s="42">
        <v>6660438</v>
      </c>
      <c r="R1070" s="42">
        <v>227207548</v>
      </c>
      <c r="T1070" s="3">
        <f t="shared" si="81"/>
        <v>0</v>
      </c>
      <c r="U1070" s="3">
        <f t="shared" si="82"/>
        <v>0</v>
      </c>
      <c r="V1070" s="3">
        <f t="shared" si="83"/>
        <v>0</v>
      </c>
      <c r="W1070" s="3">
        <f t="shared" si="84"/>
        <v>0</v>
      </c>
      <c r="X1070" s="3">
        <f t="shared" si="85"/>
        <v>0</v>
      </c>
    </row>
    <row r="1071" spans="1:24" x14ac:dyDescent="0.25">
      <c r="A1071">
        <v>85400</v>
      </c>
      <c r="B1071" t="s">
        <v>1127</v>
      </c>
      <c r="C1071" t="s">
        <v>1141</v>
      </c>
      <c r="D1071" t="s">
        <v>1126</v>
      </c>
      <c r="E1071" s="42">
        <v>180119847</v>
      </c>
      <c r="F1071" s="42">
        <v>3667065</v>
      </c>
      <c r="G1071" s="42">
        <v>100472889</v>
      </c>
      <c r="H1071" s="42">
        <v>19981314</v>
      </c>
      <c r="I1071" s="42">
        <v>304241115</v>
      </c>
      <c r="K1071">
        <v>85400</v>
      </c>
      <c r="L1071" t="s">
        <v>1127</v>
      </c>
      <c r="M1071" t="s">
        <v>2146</v>
      </c>
      <c r="N1071" s="42">
        <v>180119847</v>
      </c>
      <c r="O1071" s="42">
        <v>3667065</v>
      </c>
      <c r="P1071" s="42">
        <v>100472889</v>
      </c>
      <c r="Q1071" s="42">
        <v>19981314</v>
      </c>
      <c r="R1071" s="42">
        <v>304241115</v>
      </c>
      <c r="T1071" s="3">
        <f t="shared" si="81"/>
        <v>0</v>
      </c>
      <c r="U1071" s="3">
        <f t="shared" si="82"/>
        <v>0</v>
      </c>
      <c r="V1071" s="3">
        <f t="shared" si="83"/>
        <v>0</v>
      </c>
      <c r="W1071" s="3">
        <f t="shared" si="84"/>
        <v>0</v>
      </c>
      <c r="X1071" s="3">
        <f t="shared" si="85"/>
        <v>0</v>
      </c>
    </row>
    <row r="1072" spans="1:24" x14ac:dyDescent="0.25">
      <c r="A1072">
        <v>85410</v>
      </c>
      <c r="B1072" t="s">
        <v>1127</v>
      </c>
      <c r="C1072" t="s">
        <v>1142</v>
      </c>
      <c r="D1072" t="s">
        <v>1126</v>
      </c>
      <c r="E1072" s="42">
        <v>541516617</v>
      </c>
      <c r="F1072" s="42">
        <v>30886794</v>
      </c>
      <c r="G1072" s="42">
        <v>137979830</v>
      </c>
      <c r="H1072" s="42">
        <v>33302190</v>
      </c>
      <c r="I1072" s="42">
        <v>743685431</v>
      </c>
      <c r="K1072">
        <v>85410</v>
      </c>
      <c r="L1072" t="s">
        <v>1127</v>
      </c>
      <c r="M1072" t="s">
        <v>2147</v>
      </c>
      <c r="N1072" s="42">
        <v>541516617</v>
      </c>
      <c r="O1072" s="42">
        <v>30886794</v>
      </c>
      <c r="P1072" s="42">
        <v>137979830</v>
      </c>
      <c r="Q1072" s="42">
        <v>33302190</v>
      </c>
      <c r="R1072" s="42">
        <v>743685431</v>
      </c>
      <c r="T1072" s="3">
        <f t="shared" si="81"/>
        <v>0</v>
      </c>
      <c r="U1072" s="3">
        <f t="shared" si="82"/>
        <v>0</v>
      </c>
      <c r="V1072" s="3">
        <f t="shared" si="83"/>
        <v>0</v>
      </c>
      <c r="W1072" s="3">
        <f t="shared" si="84"/>
        <v>0</v>
      </c>
      <c r="X1072" s="3">
        <f t="shared" si="85"/>
        <v>0</v>
      </c>
    </row>
    <row r="1073" spans="1:24" x14ac:dyDescent="0.25">
      <c r="A1073">
        <v>85430</v>
      </c>
      <c r="B1073" t="s">
        <v>1127</v>
      </c>
      <c r="C1073" t="s">
        <v>1143</v>
      </c>
      <c r="D1073" t="s">
        <v>1126</v>
      </c>
      <c r="E1073" s="42">
        <v>335488129</v>
      </c>
      <c r="F1073" s="42">
        <v>22054046</v>
      </c>
      <c r="G1073" s="42">
        <v>146911965</v>
      </c>
      <c r="H1073" s="42">
        <v>33302190</v>
      </c>
      <c r="I1073" s="42">
        <v>537756330</v>
      </c>
      <c r="K1073">
        <v>85430</v>
      </c>
      <c r="L1073" t="s">
        <v>1127</v>
      </c>
      <c r="M1073" t="s">
        <v>2148</v>
      </c>
      <c r="N1073" s="42">
        <v>335488129</v>
      </c>
      <c r="O1073" s="42">
        <v>22054046</v>
      </c>
      <c r="P1073" s="42">
        <v>146911965</v>
      </c>
      <c r="Q1073" s="42">
        <v>33302190</v>
      </c>
      <c r="R1073" s="42">
        <v>537756330</v>
      </c>
      <c r="T1073" s="3">
        <f t="shared" si="81"/>
        <v>0</v>
      </c>
      <c r="U1073" s="3">
        <f t="shared" si="82"/>
        <v>0</v>
      </c>
      <c r="V1073" s="3">
        <f t="shared" si="83"/>
        <v>0</v>
      </c>
      <c r="W1073" s="3">
        <f t="shared" si="84"/>
        <v>0</v>
      </c>
      <c r="X1073" s="3">
        <f t="shared" si="85"/>
        <v>0</v>
      </c>
    </row>
    <row r="1074" spans="1:24" x14ac:dyDescent="0.25">
      <c r="A1074">
        <v>85440</v>
      </c>
      <c r="B1074" t="s">
        <v>1127</v>
      </c>
      <c r="C1074" t="s">
        <v>246</v>
      </c>
      <c r="D1074" t="s">
        <v>1126</v>
      </c>
      <c r="E1074" s="42">
        <v>764562450</v>
      </c>
      <c r="F1074" s="42">
        <v>3693180</v>
      </c>
      <c r="G1074" s="42">
        <v>108388332</v>
      </c>
      <c r="H1074" s="42">
        <v>46623067</v>
      </c>
      <c r="I1074" s="42">
        <v>923267029</v>
      </c>
      <c r="K1074">
        <v>85440</v>
      </c>
      <c r="L1074" t="s">
        <v>1127</v>
      </c>
      <c r="M1074" t="s">
        <v>1383</v>
      </c>
      <c r="N1074" s="42">
        <v>764562450</v>
      </c>
      <c r="O1074" s="42">
        <v>3693180</v>
      </c>
      <c r="P1074" s="42">
        <v>108388332</v>
      </c>
      <c r="Q1074" s="42">
        <v>46623066</v>
      </c>
      <c r="R1074" s="42">
        <v>923267028</v>
      </c>
      <c r="T1074" s="3">
        <f t="shared" si="81"/>
        <v>0</v>
      </c>
      <c r="U1074" s="3">
        <f t="shared" si="82"/>
        <v>0</v>
      </c>
      <c r="V1074" s="3">
        <f t="shared" si="83"/>
        <v>0</v>
      </c>
      <c r="W1074" s="3">
        <f t="shared" si="84"/>
        <v>1</v>
      </c>
      <c r="X1074" s="3">
        <f t="shared" si="85"/>
        <v>1</v>
      </c>
    </row>
    <row r="1075" spans="1:24" x14ac:dyDescent="0.25">
      <c r="A1075">
        <v>86001</v>
      </c>
      <c r="B1075" t="s">
        <v>1144</v>
      </c>
      <c r="C1075" t="s">
        <v>1145</v>
      </c>
      <c r="D1075" t="s">
        <v>1146</v>
      </c>
      <c r="E1075" s="42">
        <v>968492632</v>
      </c>
      <c r="F1075" s="42">
        <v>60328153</v>
      </c>
      <c r="G1075" s="42">
        <v>398720595</v>
      </c>
      <c r="H1075" s="42">
        <v>139869200</v>
      </c>
      <c r="I1075" s="42">
        <v>1567410580</v>
      </c>
      <c r="K1075">
        <v>86001</v>
      </c>
      <c r="L1075" t="s">
        <v>1144</v>
      </c>
      <c r="M1075" t="s">
        <v>2149</v>
      </c>
      <c r="N1075" s="42">
        <v>968492632</v>
      </c>
      <c r="O1075" s="42">
        <v>60328153</v>
      </c>
      <c r="P1075" s="42">
        <v>398720595</v>
      </c>
      <c r="Q1075" s="42">
        <v>139869198</v>
      </c>
      <c r="R1075" s="42">
        <v>1567410578</v>
      </c>
      <c r="T1075" s="3">
        <f t="shared" si="81"/>
        <v>0</v>
      </c>
      <c r="U1075" s="3">
        <f t="shared" si="82"/>
        <v>0</v>
      </c>
      <c r="V1075" s="3">
        <f t="shared" si="83"/>
        <v>0</v>
      </c>
      <c r="W1075" s="3">
        <f t="shared" si="84"/>
        <v>2</v>
      </c>
      <c r="X1075" s="3">
        <f t="shared" si="85"/>
        <v>2</v>
      </c>
    </row>
    <row r="1076" spans="1:24" x14ac:dyDescent="0.25">
      <c r="A1076">
        <v>86219</v>
      </c>
      <c r="B1076" t="s">
        <v>1144</v>
      </c>
      <c r="C1076" t="s">
        <v>1147</v>
      </c>
      <c r="D1076" t="s">
        <v>1146</v>
      </c>
      <c r="E1076" s="42">
        <v>73778199</v>
      </c>
      <c r="F1076" s="42">
        <v>14134041</v>
      </c>
      <c r="G1076" s="42">
        <v>79203021</v>
      </c>
      <c r="H1076" s="42">
        <v>19981314</v>
      </c>
      <c r="I1076" s="42">
        <v>187096575</v>
      </c>
      <c r="K1076">
        <v>86219</v>
      </c>
      <c r="L1076" t="s">
        <v>1144</v>
      </c>
      <c r="M1076" t="s">
        <v>2150</v>
      </c>
      <c r="N1076" s="42">
        <v>73778199</v>
      </c>
      <c r="O1076" s="42">
        <v>14134041</v>
      </c>
      <c r="P1076" s="42">
        <v>79203021</v>
      </c>
      <c r="Q1076" s="42">
        <v>19981314</v>
      </c>
      <c r="R1076" s="42">
        <v>187096575</v>
      </c>
      <c r="T1076" s="3">
        <f t="shared" si="81"/>
        <v>0</v>
      </c>
      <c r="U1076" s="3">
        <f t="shared" si="82"/>
        <v>0</v>
      </c>
      <c r="V1076" s="3">
        <f t="shared" si="83"/>
        <v>0</v>
      </c>
      <c r="W1076" s="3">
        <f t="shared" si="84"/>
        <v>0</v>
      </c>
      <c r="X1076" s="3">
        <f t="shared" si="85"/>
        <v>0</v>
      </c>
    </row>
    <row r="1077" spans="1:24" x14ac:dyDescent="0.25">
      <c r="A1077">
        <v>86320</v>
      </c>
      <c r="B1077" t="s">
        <v>1144</v>
      </c>
      <c r="C1077" t="s">
        <v>1148</v>
      </c>
      <c r="D1077" t="s">
        <v>1146</v>
      </c>
      <c r="E1077" s="42">
        <v>973561034</v>
      </c>
      <c r="F1077" s="42">
        <v>190923595</v>
      </c>
      <c r="G1077" s="42">
        <v>474954128</v>
      </c>
      <c r="H1077" s="42">
        <v>159850515</v>
      </c>
      <c r="I1077" s="42">
        <v>1799289272</v>
      </c>
      <c r="K1077">
        <v>86320</v>
      </c>
      <c r="L1077" t="s">
        <v>1144</v>
      </c>
      <c r="M1077" t="s">
        <v>2151</v>
      </c>
      <c r="N1077" s="42">
        <v>973561034</v>
      </c>
      <c r="O1077" s="42">
        <v>190923595</v>
      </c>
      <c r="P1077" s="42">
        <v>474954128</v>
      </c>
      <c r="Q1077" s="42">
        <v>159850512</v>
      </c>
      <c r="R1077" s="42">
        <v>1799289269</v>
      </c>
      <c r="T1077" s="3">
        <f t="shared" si="81"/>
        <v>0</v>
      </c>
      <c r="U1077" s="3">
        <f t="shared" si="82"/>
        <v>0</v>
      </c>
      <c r="V1077" s="3">
        <f t="shared" si="83"/>
        <v>0</v>
      </c>
      <c r="W1077" s="3">
        <f t="shared" si="84"/>
        <v>3</v>
      </c>
      <c r="X1077" s="3">
        <f t="shared" si="85"/>
        <v>3</v>
      </c>
    </row>
    <row r="1078" spans="1:24" x14ac:dyDescent="0.25">
      <c r="A1078">
        <v>86568</v>
      </c>
      <c r="B1078" t="s">
        <v>1144</v>
      </c>
      <c r="C1078" t="s">
        <v>1149</v>
      </c>
      <c r="D1078" t="s">
        <v>1146</v>
      </c>
      <c r="E1078" s="42">
        <v>1470133712</v>
      </c>
      <c r="F1078" s="42">
        <v>251894983</v>
      </c>
      <c r="G1078" s="42">
        <v>633841208</v>
      </c>
      <c r="H1078" s="42">
        <v>219794457</v>
      </c>
      <c r="I1078" s="42">
        <v>2575664360</v>
      </c>
      <c r="K1078">
        <v>86568</v>
      </c>
      <c r="L1078" t="s">
        <v>1144</v>
      </c>
      <c r="M1078" t="s">
        <v>2152</v>
      </c>
      <c r="N1078" s="42">
        <v>1470133712</v>
      </c>
      <c r="O1078" s="42">
        <v>251894983</v>
      </c>
      <c r="P1078" s="42">
        <v>633841208</v>
      </c>
      <c r="Q1078" s="42">
        <v>219794454</v>
      </c>
      <c r="R1078" s="42">
        <v>2575664357</v>
      </c>
      <c r="T1078" s="3">
        <f t="shared" si="81"/>
        <v>0</v>
      </c>
      <c r="U1078" s="3">
        <f t="shared" si="82"/>
        <v>0</v>
      </c>
      <c r="V1078" s="3">
        <f t="shared" si="83"/>
        <v>0</v>
      </c>
      <c r="W1078" s="3">
        <f t="shared" si="84"/>
        <v>3</v>
      </c>
      <c r="X1078" s="3">
        <f t="shared" si="85"/>
        <v>3</v>
      </c>
    </row>
    <row r="1079" spans="1:24" x14ac:dyDescent="0.25">
      <c r="A1079">
        <v>86569</v>
      </c>
      <c r="B1079" t="s">
        <v>1144</v>
      </c>
      <c r="C1079" t="s">
        <v>1150</v>
      </c>
      <c r="D1079" t="s">
        <v>1146</v>
      </c>
      <c r="E1079" s="42">
        <v>256457855</v>
      </c>
      <c r="F1079" s="42">
        <v>51291572</v>
      </c>
      <c r="G1079" s="42">
        <v>231146040</v>
      </c>
      <c r="H1079" s="42">
        <v>59943942</v>
      </c>
      <c r="I1079" s="42">
        <v>598839409</v>
      </c>
      <c r="K1079">
        <v>86569</v>
      </c>
      <c r="L1079" t="s">
        <v>1144</v>
      </c>
      <c r="M1079" t="s">
        <v>2153</v>
      </c>
      <c r="N1079" s="42">
        <v>256457855</v>
      </c>
      <c r="O1079" s="42">
        <v>51291572</v>
      </c>
      <c r="P1079" s="42">
        <v>231146040</v>
      </c>
      <c r="Q1079" s="42">
        <v>59943942</v>
      </c>
      <c r="R1079" s="42">
        <v>598839409</v>
      </c>
      <c r="T1079" s="3">
        <f t="shared" si="81"/>
        <v>0</v>
      </c>
      <c r="U1079" s="3">
        <f t="shared" si="82"/>
        <v>0</v>
      </c>
      <c r="V1079" s="3">
        <f t="shared" si="83"/>
        <v>0</v>
      </c>
      <c r="W1079" s="3">
        <f t="shared" si="84"/>
        <v>0</v>
      </c>
      <c r="X1079" s="3">
        <f t="shared" si="85"/>
        <v>0</v>
      </c>
    </row>
    <row r="1080" spans="1:24" x14ac:dyDescent="0.25">
      <c r="A1080">
        <v>86571</v>
      </c>
      <c r="B1080" t="s">
        <v>1144</v>
      </c>
      <c r="C1080" t="s">
        <v>1151</v>
      </c>
      <c r="D1080" t="s">
        <v>1146</v>
      </c>
      <c r="E1080" s="42">
        <v>634223367</v>
      </c>
      <c r="F1080" s="42">
        <v>120896109</v>
      </c>
      <c r="G1080" s="42">
        <v>530140288</v>
      </c>
      <c r="H1080" s="42">
        <v>119887885</v>
      </c>
      <c r="I1080" s="42">
        <v>1405147649</v>
      </c>
      <c r="K1080">
        <v>86571</v>
      </c>
      <c r="L1080" t="s">
        <v>1144</v>
      </c>
      <c r="M1080" t="s">
        <v>2154</v>
      </c>
      <c r="N1080" s="42">
        <v>634223367</v>
      </c>
      <c r="O1080" s="42">
        <v>120896109</v>
      </c>
      <c r="P1080" s="42">
        <v>530140288</v>
      </c>
      <c r="Q1080" s="42">
        <v>119887884</v>
      </c>
      <c r="R1080" s="42">
        <v>1405147648</v>
      </c>
      <c r="T1080" s="3">
        <f t="shared" si="81"/>
        <v>0</v>
      </c>
      <c r="U1080" s="3">
        <f t="shared" si="82"/>
        <v>0</v>
      </c>
      <c r="V1080" s="3">
        <f t="shared" si="83"/>
        <v>0</v>
      </c>
      <c r="W1080" s="3">
        <f t="shared" si="84"/>
        <v>1</v>
      </c>
      <c r="X1080" s="3">
        <f t="shared" si="85"/>
        <v>1</v>
      </c>
    </row>
    <row r="1081" spans="1:24" x14ac:dyDescent="0.25">
      <c r="A1081">
        <v>86573</v>
      </c>
      <c r="B1081" t="s">
        <v>1144</v>
      </c>
      <c r="C1081" t="s">
        <v>1152</v>
      </c>
      <c r="D1081" t="s">
        <v>1146</v>
      </c>
      <c r="E1081" s="42">
        <v>597224996</v>
      </c>
      <c r="F1081" s="42">
        <v>106830927</v>
      </c>
      <c r="G1081" s="42">
        <v>554311911</v>
      </c>
      <c r="H1081" s="42">
        <v>133208761</v>
      </c>
      <c r="I1081" s="42">
        <v>1391576595</v>
      </c>
      <c r="K1081">
        <v>86573</v>
      </c>
      <c r="L1081" t="s">
        <v>1144</v>
      </c>
      <c r="M1081" t="s">
        <v>2155</v>
      </c>
      <c r="N1081" s="42">
        <v>597224996</v>
      </c>
      <c r="O1081" s="42">
        <v>106830927</v>
      </c>
      <c r="P1081" s="42">
        <v>554311911</v>
      </c>
      <c r="Q1081" s="42">
        <v>133208760</v>
      </c>
      <c r="R1081" s="42">
        <v>1391576594</v>
      </c>
      <c r="T1081" s="3">
        <f t="shared" si="81"/>
        <v>0</v>
      </c>
      <c r="U1081" s="3">
        <f t="shared" si="82"/>
        <v>0</v>
      </c>
      <c r="V1081" s="3">
        <f t="shared" si="83"/>
        <v>0</v>
      </c>
      <c r="W1081" s="3">
        <f t="shared" si="84"/>
        <v>1</v>
      </c>
      <c r="X1081" s="3">
        <f t="shared" si="85"/>
        <v>1</v>
      </c>
    </row>
    <row r="1082" spans="1:24" x14ac:dyDescent="0.25">
      <c r="A1082">
        <v>86749</v>
      </c>
      <c r="B1082" t="s">
        <v>1144</v>
      </c>
      <c r="C1082" t="s">
        <v>1153</v>
      </c>
      <c r="D1082" t="s">
        <v>1146</v>
      </c>
      <c r="E1082" s="42">
        <v>273554595</v>
      </c>
      <c r="F1082" s="42">
        <v>49439891</v>
      </c>
      <c r="G1082" s="42">
        <v>136155088</v>
      </c>
      <c r="H1082" s="42">
        <v>46623066</v>
      </c>
      <c r="I1082" s="42">
        <v>505772640</v>
      </c>
      <c r="K1082">
        <v>86749</v>
      </c>
      <c r="L1082" t="s">
        <v>1144</v>
      </c>
      <c r="M1082" t="s">
        <v>2156</v>
      </c>
      <c r="N1082" s="42">
        <v>273554595</v>
      </c>
      <c r="O1082" s="42">
        <v>49439891</v>
      </c>
      <c r="P1082" s="42">
        <v>136155088</v>
      </c>
      <c r="Q1082" s="42">
        <v>46623066</v>
      </c>
      <c r="R1082" s="42">
        <v>505772640</v>
      </c>
      <c r="T1082" s="3">
        <f t="shared" si="81"/>
        <v>0</v>
      </c>
      <c r="U1082" s="3">
        <f t="shared" si="82"/>
        <v>0</v>
      </c>
      <c r="V1082" s="3">
        <f t="shared" si="83"/>
        <v>0</v>
      </c>
      <c r="W1082" s="3">
        <f t="shared" si="84"/>
        <v>0</v>
      </c>
      <c r="X1082" s="3">
        <f t="shared" si="85"/>
        <v>0</v>
      </c>
    </row>
    <row r="1083" spans="1:24" x14ac:dyDescent="0.25">
      <c r="A1083">
        <v>86755</v>
      </c>
      <c r="B1083" t="s">
        <v>1144</v>
      </c>
      <c r="C1083" t="s">
        <v>133</v>
      </c>
      <c r="D1083" t="s">
        <v>1146</v>
      </c>
      <c r="E1083" s="42">
        <v>69714663</v>
      </c>
      <c r="F1083" s="42">
        <v>10354281</v>
      </c>
      <c r="G1083" s="42">
        <v>72535852</v>
      </c>
      <c r="H1083" s="42">
        <v>19981314</v>
      </c>
      <c r="I1083" s="42">
        <v>172586110</v>
      </c>
      <c r="K1083">
        <v>86755</v>
      </c>
      <c r="L1083" t="s">
        <v>1144</v>
      </c>
      <c r="M1083" t="s">
        <v>1285</v>
      </c>
      <c r="N1083" s="42">
        <v>69714663</v>
      </c>
      <c r="O1083" s="42">
        <v>10354281</v>
      </c>
      <c r="P1083" s="42">
        <v>72535852</v>
      </c>
      <c r="Q1083" s="42">
        <v>19981314</v>
      </c>
      <c r="R1083" s="42">
        <v>172586110</v>
      </c>
      <c r="T1083" s="3">
        <f t="shared" si="81"/>
        <v>0</v>
      </c>
      <c r="U1083" s="3">
        <f t="shared" si="82"/>
        <v>0</v>
      </c>
      <c r="V1083" s="3">
        <f t="shared" si="83"/>
        <v>0</v>
      </c>
      <c r="W1083" s="3">
        <f t="shared" si="84"/>
        <v>0</v>
      </c>
      <c r="X1083" s="3">
        <f t="shared" si="85"/>
        <v>0</v>
      </c>
    </row>
    <row r="1084" spans="1:24" x14ac:dyDescent="0.25">
      <c r="A1084">
        <v>86757</v>
      </c>
      <c r="B1084" t="s">
        <v>1144</v>
      </c>
      <c r="C1084" t="s">
        <v>986</v>
      </c>
      <c r="D1084" t="s">
        <v>1146</v>
      </c>
      <c r="E1084" s="42">
        <v>531490515</v>
      </c>
      <c r="F1084" s="42">
        <v>104655857</v>
      </c>
      <c r="G1084" s="42">
        <v>327326615</v>
      </c>
      <c r="H1084" s="42">
        <v>113227448</v>
      </c>
      <c r="I1084" s="42">
        <v>1076700435</v>
      </c>
      <c r="K1084">
        <v>86757</v>
      </c>
      <c r="L1084" t="s">
        <v>1144</v>
      </c>
      <c r="M1084" t="s">
        <v>2021</v>
      </c>
      <c r="N1084" s="42">
        <v>531490515</v>
      </c>
      <c r="O1084" s="42">
        <v>104655857</v>
      </c>
      <c r="P1084" s="42">
        <v>327326615</v>
      </c>
      <c r="Q1084" s="42">
        <v>113227446</v>
      </c>
      <c r="R1084" s="42">
        <v>1076700433</v>
      </c>
      <c r="T1084" s="3">
        <f t="shared" si="81"/>
        <v>0</v>
      </c>
      <c r="U1084" s="3">
        <f t="shared" si="82"/>
        <v>0</v>
      </c>
      <c r="V1084" s="3">
        <f t="shared" si="83"/>
        <v>0</v>
      </c>
      <c r="W1084" s="3">
        <f t="shared" si="84"/>
        <v>2</v>
      </c>
      <c r="X1084" s="3">
        <f t="shared" si="85"/>
        <v>2</v>
      </c>
    </row>
    <row r="1085" spans="1:24" x14ac:dyDescent="0.25">
      <c r="A1085">
        <v>86760</v>
      </c>
      <c r="B1085" t="s">
        <v>1144</v>
      </c>
      <c r="C1085" t="s">
        <v>883</v>
      </c>
      <c r="D1085" t="s">
        <v>1146</v>
      </c>
      <c r="E1085" s="42">
        <v>138742783</v>
      </c>
      <c r="F1085" s="42">
        <v>21518384</v>
      </c>
      <c r="G1085" s="42">
        <v>89768382</v>
      </c>
      <c r="H1085" s="42">
        <v>19981314</v>
      </c>
      <c r="I1085" s="42">
        <v>270010863</v>
      </c>
      <c r="K1085">
        <v>86760</v>
      </c>
      <c r="L1085" t="s">
        <v>1144</v>
      </c>
      <c r="M1085" t="s">
        <v>1937</v>
      </c>
      <c r="N1085" s="42">
        <v>138742783</v>
      </c>
      <c r="O1085" s="42">
        <v>21518384</v>
      </c>
      <c r="P1085" s="42">
        <v>89768382</v>
      </c>
      <c r="Q1085" s="42">
        <v>19981314</v>
      </c>
      <c r="R1085" s="42">
        <v>270010863</v>
      </c>
      <c r="T1085" s="3">
        <f t="shared" si="81"/>
        <v>0</v>
      </c>
      <c r="U1085" s="3">
        <f t="shared" si="82"/>
        <v>0</v>
      </c>
      <c r="V1085" s="3">
        <f t="shared" si="83"/>
        <v>0</v>
      </c>
      <c r="W1085" s="3">
        <f t="shared" si="84"/>
        <v>0</v>
      </c>
      <c r="X1085" s="3">
        <f t="shared" si="85"/>
        <v>0</v>
      </c>
    </row>
    <row r="1086" spans="1:24" x14ac:dyDescent="0.25">
      <c r="A1086">
        <v>86865</v>
      </c>
      <c r="B1086" t="s">
        <v>1144</v>
      </c>
      <c r="C1086" t="s">
        <v>1154</v>
      </c>
      <c r="D1086" t="s">
        <v>1146</v>
      </c>
      <c r="E1086" s="42">
        <v>797766281</v>
      </c>
      <c r="F1086" s="42">
        <v>134654980</v>
      </c>
      <c r="G1086" s="42">
        <v>422547360</v>
      </c>
      <c r="H1086" s="42">
        <v>133208761</v>
      </c>
      <c r="I1086" s="42">
        <v>1488177382</v>
      </c>
      <c r="K1086">
        <v>86865</v>
      </c>
      <c r="L1086" t="s">
        <v>1144</v>
      </c>
      <c r="M1086" t="s">
        <v>2157</v>
      </c>
      <c r="N1086" s="42">
        <v>797766281</v>
      </c>
      <c r="O1086" s="42">
        <v>134654980</v>
      </c>
      <c r="P1086" s="42">
        <v>422547360</v>
      </c>
      <c r="Q1086" s="42">
        <v>133208760</v>
      </c>
      <c r="R1086" s="42">
        <v>1488177381</v>
      </c>
      <c r="T1086" s="3">
        <f t="shared" si="81"/>
        <v>0</v>
      </c>
      <c r="U1086" s="3">
        <f t="shared" si="82"/>
        <v>0</v>
      </c>
      <c r="V1086" s="3">
        <f t="shared" si="83"/>
        <v>0</v>
      </c>
      <c r="W1086" s="3">
        <f t="shared" si="84"/>
        <v>1</v>
      </c>
      <c r="X1086" s="3">
        <f t="shared" si="85"/>
        <v>1</v>
      </c>
    </row>
    <row r="1087" spans="1:24" x14ac:dyDescent="0.25">
      <c r="A1087">
        <v>86885</v>
      </c>
      <c r="B1087" t="s">
        <v>1144</v>
      </c>
      <c r="C1087" t="s">
        <v>1155</v>
      </c>
      <c r="D1087" t="s">
        <v>1146</v>
      </c>
      <c r="E1087" s="42">
        <v>560025317</v>
      </c>
      <c r="F1087" s="42">
        <v>104363891</v>
      </c>
      <c r="G1087" s="42">
        <v>303662513</v>
      </c>
      <c r="H1087" s="42">
        <v>133208763</v>
      </c>
      <c r="I1087" s="42">
        <v>1101260484</v>
      </c>
      <c r="K1087">
        <v>86885</v>
      </c>
      <c r="L1087" t="s">
        <v>1144</v>
      </c>
      <c r="M1087" t="s">
        <v>2158</v>
      </c>
      <c r="N1087" s="42">
        <v>560025317</v>
      </c>
      <c r="O1087" s="42">
        <v>104363891</v>
      </c>
      <c r="P1087" s="42">
        <v>303662513</v>
      </c>
      <c r="Q1087" s="42">
        <v>133208760</v>
      </c>
      <c r="R1087" s="42">
        <v>1101260481</v>
      </c>
      <c r="T1087" s="3">
        <f t="shared" si="81"/>
        <v>0</v>
      </c>
      <c r="U1087" s="3">
        <f t="shared" si="82"/>
        <v>0</v>
      </c>
      <c r="V1087" s="3">
        <f t="shared" si="83"/>
        <v>0</v>
      </c>
      <c r="W1087" s="3">
        <f t="shared" si="84"/>
        <v>3</v>
      </c>
      <c r="X1087" s="3">
        <f t="shared" si="85"/>
        <v>3</v>
      </c>
    </row>
    <row r="1088" spans="1:24" x14ac:dyDescent="0.25">
      <c r="A1088">
        <v>88001</v>
      </c>
      <c r="B1088" t="s">
        <v>1156</v>
      </c>
      <c r="C1088" t="s">
        <v>981</v>
      </c>
      <c r="D1088" t="s">
        <v>1157</v>
      </c>
      <c r="E1088" s="42">
        <v>585068680</v>
      </c>
      <c r="F1088" s="42">
        <v>60223274</v>
      </c>
      <c r="G1088" s="42">
        <v>156582038</v>
      </c>
      <c r="H1088" s="42">
        <v>113227450</v>
      </c>
      <c r="I1088" s="42">
        <v>915101442</v>
      </c>
      <c r="K1088">
        <v>88001</v>
      </c>
      <c r="L1088" t="s">
        <v>1156</v>
      </c>
      <c r="M1088" t="s">
        <v>1283</v>
      </c>
      <c r="N1088" s="42">
        <v>585068680</v>
      </c>
      <c r="O1088" s="42">
        <v>60223274</v>
      </c>
      <c r="P1088" s="42">
        <v>156582038</v>
      </c>
      <c r="Q1088" s="42">
        <v>113227446</v>
      </c>
      <c r="R1088" s="42">
        <v>915101438</v>
      </c>
      <c r="T1088" s="3">
        <f t="shared" si="81"/>
        <v>0</v>
      </c>
      <c r="U1088" s="3">
        <f t="shared" si="82"/>
        <v>0</v>
      </c>
      <c r="V1088" s="3">
        <f t="shared" si="83"/>
        <v>0</v>
      </c>
      <c r="W1088" s="3">
        <f t="shared" si="84"/>
        <v>4</v>
      </c>
      <c r="X1088" s="3">
        <f t="shared" si="85"/>
        <v>4</v>
      </c>
    </row>
    <row r="1089" spans="1:24" x14ac:dyDescent="0.25">
      <c r="A1089">
        <v>88564</v>
      </c>
      <c r="B1089" t="s">
        <v>1156</v>
      </c>
      <c r="C1089" t="s">
        <v>832</v>
      </c>
      <c r="D1089" t="s">
        <v>1157</v>
      </c>
      <c r="E1089" s="42">
        <v>79877287</v>
      </c>
      <c r="F1089" s="42">
        <v>4476052</v>
      </c>
      <c r="G1089" s="42">
        <v>52068862</v>
      </c>
      <c r="H1089" s="42">
        <v>33302191</v>
      </c>
      <c r="I1089" s="42">
        <v>169724392</v>
      </c>
      <c r="K1089">
        <v>88564</v>
      </c>
      <c r="L1089" t="s">
        <v>1156</v>
      </c>
      <c r="M1089" t="s">
        <v>1891</v>
      </c>
      <c r="N1089" s="42">
        <v>79877287</v>
      </c>
      <c r="O1089" s="42">
        <v>4476052</v>
      </c>
      <c r="P1089" s="42">
        <v>52068862</v>
      </c>
      <c r="Q1089" s="42">
        <v>33302190</v>
      </c>
      <c r="R1089" s="42">
        <v>169724391</v>
      </c>
      <c r="T1089" s="3">
        <f t="shared" si="81"/>
        <v>0</v>
      </c>
      <c r="U1089" s="3">
        <f t="shared" si="82"/>
        <v>0</v>
      </c>
      <c r="V1089" s="3">
        <f t="shared" si="83"/>
        <v>0</v>
      </c>
      <c r="W1089" s="3">
        <f t="shared" si="84"/>
        <v>1</v>
      </c>
      <c r="X1089" s="3">
        <f t="shared" si="85"/>
        <v>1</v>
      </c>
    </row>
    <row r="1090" spans="1:24" x14ac:dyDescent="0.25">
      <c r="A1090">
        <v>91001</v>
      </c>
      <c r="B1090" t="s">
        <v>1158</v>
      </c>
      <c r="C1090" t="s">
        <v>1159</v>
      </c>
      <c r="D1090" t="s">
        <v>1160</v>
      </c>
      <c r="E1090" s="42">
        <v>1405985350</v>
      </c>
      <c r="F1090" s="42">
        <v>26612695</v>
      </c>
      <c r="G1090" s="42">
        <v>223803252</v>
      </c>
      <c r="H1090" s="42">
        <v>73264819</v>
      </c>
      <c r="I1090" s="42">
        <v>1729666116</v>
      </c>
      <c r="K1090">
        <v>91001</v>
      </c>
      <c r="L1090" t="s">
        <v>1158</v>
      </c>
      <c r="M1090" t="s">
        <v>2159</v>
      </c>
      <c r="N1090" s="42">
        <v>1405985350</v>
      </c>
      <c r="O1090" s="42">
        <v>26612695</v>
      </c>
      <c r="P1090" s="42">
        <v>223803252</v>
      </c>
      <c r="Q1090" s="42">
        <v>73264818</v>
      </c>
      <c r="R1090" s="42">
        <v>1729666115</v>
      </c>
      <c r="T1090" s="3">
        <f t="shared" si="81"/>
        <v>0</v>
      </c>
      <c r="U1090" s="3">
        <f t="shared" si="82"/>
        <v>0</v>
      </c>
      <c r="V1090" s="3">
        <f t="shared" si="83"/>
        <v>0</v>
      </c>
      <c r="W1090" s="3">
        <f t="shared" si="84"/>
        <v>1</v>
      </c>
      <c r="X1090" s="3">
        <f t="shared" si="85"/>
        <v>1</v>
      </c>
    </row>
    <row r="1091" spans="1:24" x14ac:dyDescent="0.25">
      <c r="A1091">
        <v>91540</v>
      </c>
      <c r="B1091" t="s">
        <v>1158</v>
      </c>
      <c r="C1091" t="s">
        <v>1167</v>
      </c>
      <c r="D1091" t="s">
        <v>1160</v>
      </c>
      <c r="E1091" s="42">
        <v>262457667</v>
      </c>
      <c r="F1091" s="42">
        <v>0</v>
      </c>
      <c r="G1091" s="42">
        <v>69133222</v>
      </c>
      <c r="H1091" s="42">
        <v>13320876</v>
      </c>
      <c r="I1091" s="42">
        <v>344911765</v>
      </c>
      <c r="K1091">
        <v>91540</v>
      </c>
      <c r="L1091" t="s">
        <v>1158</v>
      </c>
      <c r="M1091" t="s">
        <v>2160</v>
      </c>
      <c r="N1091" s="42">
        <v>262457667</v>
      </c>
      <c r="O1091" s="42">
        <v>0</v>
      </c>
      <c r="P1091" s="42">
        <v>69133222</v>
      </c>
      <c r="Q1091" s="42">
        <v>13320876</v>
      </c>
      <c r="R1091" s="42">
        <v>344911765</v>
      </c>
      <c r="T1091" s="3">
        <f t="shared" si="81"/>
        <v>0</v>
      </c>
      <c r="U1091" s="3">
        <f t="shared" si="82"/>
        <v>0</v>
      </c>
      <c r="V1091" s="3">
        <f t="shared" si="83"/>
        <v>0</v>
      </c>
      <c r="W1091" s="3">
        <f t="shared" si="84"/>
        <v>0</v>
      </c>
      <c r="X1091" s="3">
        <f t="shared" si="85"/>
        <v>0</v>
      </c>
    </row>
    <row r="1092" spans="1:24" x14ac:dyDescent="0.25">
      <c r="A1092">
        <v>94001</v>
      </c>
      <c r="B1092" t="s">
        <v>1169</v>
      </c>
      <c r="C1092" t="s">
        <v>1170</v>
      </c>
      <c r="D1092" t="s">
        <v>1171</v>
      </c>
      <c r="E1092" s="42">
        <v>1156145287</v>
      </c>
      <c r="F1092" s="42">
        <v>69973362</v>
      </c>
      <c r="G1092" s="42">
        <v>435811055</v>
      </c>
      <c r="H1092" s="42">
        <v>99906571</v>
      </c>
      <c r="I1092" s="42">
        <v>1761836275</v>
      </c>
      <c r="K1092">
        <v>94001</v>
      </c>
      <c r="L1092" t="s">
        <v>1169</v>
      </c>
      <c r="M1092" t="s">
        <v>2161</v>
      </c>
      <c r="N1092" s="42">
        <v>1156145287</v>
      </c>
      <c r="O1092" s="42">
        <v>69973362</v>
      </c>
      <c r="P1092" s="42">
        <v>435811055</v>
      </c>
      <c r="Q1092" s="42">
        <v>99906570</v>
      </c>
      <c r="R1092" s="42">
        <v>1761836274</v>
      </c>
      <c r="T1092" s="3">
        <f t="shared" ref="T1092:T1106" si="86">E1092-N1092</f>
        <v>0</v>
      </c>
      <c r="U1092" s="3">
        <f t="shared" ref="U1092:U1106" si="87">F1092-O1092</f>
        <v>0</v>
      </c>
      <c r="V1092" s="3">
        <f t="shared" ref="V1092:V1106" si="88">G1092-P1092</f>
        <v>0</v>
      </c>
      <c r="W1092" s="3">
        <f t="shared" ref="W1092:W1106" si="89">H1092-Q1092</f>
        <v>1</v>
      </c>
      <c r="X1092" s="3">
        <f t="shared" ref="X1092:X1106" si="90">I1092-R1092</f>
        <v>1</v>
      </c>
    </row>
    <row r="1093" spans="1:24" x14ac:dyDescent="0.25">
      <c r="A1093">
        <v>95001</v>
      </c>
      <c r="B1093" t="s">
        <v>1175</v>
      </c>
      <c r="C1093" t="s">
        <v>1176</v>
      </c>
      <c r="D1093" t="s">
        <v>1177</v>
      </c>
      <c r="E1093" s="42">
        <v>1314703836</v>
      </c>
      <c r="F1093" s="42">
        <v>115604990</v>
      </c>
      <c r="G1093" s="42">
        <v>733818414</v>
      </c>
      <c r="H1093" s="42">
        <v>196482922</v>
      </c>
      <c r="I1093" s="42">
        <v>2360610162</v>
      </c>
      <c r="K1093">
        <v>95001</v>
      </c>
      <c r="L1093" t="s">
        <v>1175</v>
      </c>
      <c r="M1093" t="s">
        <v>2162</v>
      </c>
      <c r="N1093" s="42">
        <v>1314703836</v>
      </c>
      <c r="O1093" s="42">
        <v>115604990</v>
      </c>
      <c r="P1093" s="42">
        <v>733818414</v>
      </c>
      <c r="Q1093" s="42">
        <v>196482921</v>
      </c>
      <c r="R1093" s="42">
        <v>2360610161</v>
      </c>
      <c r="T1093" s="3">
        <f t="shared" si="86"/>
        <v>0</v>
      </c>
      <c r="U1093" s="3">
        <f t="shared" si="87"/>
        <v>0</v>
      </c>
      <c r="V1093" s="3">
        <f t="shared" si="88"/>
        <v>0</v>
      </c>
      <c r="W1093" s="3">
        <f t="shared" si="89"/>
        <v>1</v>
      </c>
      <c r="X1093" s="3">
        <f t="shared" si="90"/>
        <v>1</v>
      </c>
    </row>
    <row r="1094" spans="1:24" x14ac:dyDescent="0.25">
      <c r="A1094">
        <v>95015</v>
      </c>
      <c r="B1094" t="s">
        <v>1175</v>
      </c>
      <c r="C1094" t="s">
        <v>208</v>
      </c>
      <c r="D1094" t="s">
        <v>1177</v>
      </c>
      <c r="E1094" s="42">
        <v>228785069</v>
      </c>
      <c r="F1094" s="42">
        <v>32287550</v>
      </c>
      <c r="G1094" s="42">
        <v>102493998</v>
      </c>
      <c r="H1094" s="42">
        <v>19981314</v>
      </c>
      <c r="I1094" s="42">
        <v>383547931</v>
      </c>
      <c r="K1094">
        <v>95015</v>
      </c>
      <c r="L1094" t="s">
        <v>1175</v>
      </c>
      <c r="M1094" t="s">
        <v>1346</v>
      </c>
      <c r="N1094" s="42">
        <v>228785069</v>
      </c>
      <c r="O1094" s="42">
        <v>32287550</v>
      </c>
      <c r="P1094" s="42">
        <v>102493998</v>
      </c>
      <c r="Q1094" s="42">
        <v>19981314</v>
      </c>
      <c r="R1094" s="42">
        <v>383547931</v>
      </c>
      <c r="T1094" s="3">
        <f t="shared" si="86"/>
        <v>0</v>
      </c>
      <c r="U1094" s="3">
        <f t="shared" si="87"/>
        <v>0</v>
      </c>
      <c r="V1094" s="3">
        <f t="shared" si="88"/>
        <v>0</v>
      </c>
      <c r="W1094" s="3">
        <f t="shared" si="89"/>
        <v>0</v>
      </c>
      <c r="X1094" s="3">
        <f t="shared" si="90"/>
        <v>0</v>
      </c>
    </row>
    <row r="1095" spans="1:24" x14ac:dyDescent="0.25">
      <c r="A1095">
        <v>95025</v>
      </c>
      <c r="B1095" t="s">
        <v>1175</v>
      </c>
      <c r="C1095" t="s">
        <v>1178</v>
      </c>
      <c r="D1095" t="s">
        <v>1177</v>
      </c>
      <c r="E1095" s="42">
        <v>310865732</v>
      </c>
      <c r="F1095" s="42">
        <v>42286064</v>
      </c>
      <c r="G1095" s="42">
        <v>240246728</v>
      </c>
      <c r="H1095" s="42">
        <v>63274161</v>
      </c>
      <c r="I1095" s="42">
        <v>656672685</v>
      </c>
      <c r="K1095">
        <v>95025</v>
      </c>
      <c r="L1095" t="s">
        <v>1175</v>
      </c>
      <c r="M1095" t="s">
        <v>2163</v>
      </c>
      <c r="N1095" s="42">
        <v>310865732</v>
      </c>
      <c r="O1095" s="42">
        <v>42286064</v>
      </c>
      <c r="P1095" s="42">
        <v>240246728</v>
      </c>
      <c r="Q1095" s="42">
        <v>63274161</v>
      </c>
      <c r="R1095" s="42">
        <v>656672685</v>
      </c>
      <c r="T1095" s="3">
        <f t="shared" si="86"/>
        <v>0</v>
      </c>
      <c r="U1095" s="3">
        <f t="shared" si="87"/>
        <v>0</v>
      </c>
      <c r="V1095" s="3">
        <f t="shared" si="88"/>
        <v>0</v>
      </c>
      <c r="W1095" s="3">
        <f t="shared" si="89"/>
        <v>0</v>
      </c>
      <c r="X1095" s="3">
        <f t="shared" si="90"/>
        <v>0</v>
      </c>
    </row>
    <row r="1096" spans="1:24" x14ac:dyDescent="0.25">
      <c r="A1096">
        <v>95200</v>
      </c>
      <c r="B1096" t="s">
        <v>1175</v>
      </c>
      <c r="C1096" t="s">
        <v>301</v>
      </c>
      <c r="D1096" t="s">
        <v>1177</v>
      </c>
      <c r="E1096" s="42">
        <v>60062014</v>
      </c>
      <c r="F1096" s="42">
        <v>11899906</v>
      </c>
      <c r="G1096" s="42">
        <v>102411039</v>
      </c>
      <c r="H1096" s="42">
        <v>19981314</v>
      </c>
      <c r="I1096" s="42">
        <v>194354273</v>
      </c>
      <c r="K1096">
        <v>95200</v>
      </c>
      <c r="L1096" t="s">
        <v>1175</v>
      </c>
      <c r="M1096" t="s">
        <v>1433</v>
      </c>
      <c r="N1096" s="42">
        <v>60062014</v>
      </c>
      <c r="O1096" s="42">
        <v>11899906</v>
      </c>
      <c r="P1096" s="42">
        <v>102411039</v>
      </c>
      <c r="Q1096" s="42">
        <v>19981314</v>
      </c>
      <c r="R1096" s="42">
        <v>194354273</v>
      </c>
      <c r="T1096" s="3">
        <f t="shared" si="86"/>
        <v>0</v>
      </c>
      <c r="U1096" s="3">
        <f t="shared" si="87"/>
        <v>0</v>
      </c>
      <c r="V1096" s="3">
        <f t="shared" si="88"/>
        <v>0</v>
      </c>
      <c r="W1096" s="3">
        <f t="shared" si="89"/>
        <v>0</v>
      </c>
      <c r="X1096" s="3">
        <f t="shared" si="90"/>
        <v>0</v>
      </c>
    </row>
    <row r="1097" spans="1:24" x14ac:dyDescent="0.25">
      <c r="A1097">
        <v>97001</v>
      </c>
      <c r="B1097" t="s">
        <v>1179</v>
      </c>
      <c r="C1097" t="s">
        <v>1180</v>
      </c>
      <c r="D1097" t="s">
        <v>1181</v>
      </c>
      <c r="E1097" s="42">
        <v>1176363166</v>
      </c>
      <c r="F1097" s="42">
        <v>20931915</v>
      </c>
      <c r="G1097" s="42">
        <v>487608050</v>
      </c>
      <c r="H1097" s="42">
        <v>148749785</v>
      </c>
      <c r="I1097" s="42">
        <v>1833652916</v>
      </c>
      <c r="K1097">
        <v>97001</v>
      </c>
      <c r="L1097" t="s">
        <v>1179</v>
      </c>
      <c r="M1097" t="s">
        <v>2164</v>
      </c>
      <c r="N1097" s="42">
        <v>1176363166</v>
      </c>
      <c r="O1097" s="42">
        <v>20931915</v>
      </c>
      <c r="P1097" s="42">
        <v>487608050</v>
      </c>
      <c r="Q1097" s="42">
        <v>148749782</v>
      </c>
      <c r="R1097" s="42">
        <v>1833652913</v>
      </c>
      <c r="T1097" s="3">
        <f t="shared" si="86"/>
        <v>0</v>
      </c>
      <c r="U1097" s="3">
        <f t="shared" si="87"/>
        <v>0</v>
      </c>
      <c r="V1097" s="3">
        <f t="shared" si="88"/>
        <v>0</v>
      </c>
      <c r="W1097" s="3">
        <f t="shared" si="89"/>
        <v>3</v>
      </c>
      <c r="X1097" s="3">
        <f t="shared" si="90"/>
        <v>3</v>
      </c>
    </row>
    <row r="1098" spans="1:24" x14ac:dyDescent="0.25">
      <c r="A1098">
        <v>97161</v>
      </c>
      <c r="B1098" t="s">
        <v>1179</v>
      </c>
      <c r="C1098" t="s">
        <v>1182</v>
      </c>
      <c r="D1098" t="s">
        <v>1181</v>
      </c>
      <c r="E1098" s="42">
        <v>88473315</v>
      </c>
      <c r="F1098" s="42">
        <v>0</v>
      </c>
      <c r="G1098" s="42">
        <v>35237324</v>
      </c>
      <c r="H1098" s="42">
        <v>6660438</v>
      </c>
      <c r="I1098" s="42">
        <v>130371077</v>
      </c>
      <c r="K1098">
        <v>97161</v>
      </c>
      <c r="L1098" t="s">
        <v>1179</v>
      </c>
      <c r="M1098" t="s">
        <v>2165</v>
      </c>
      <c r="N1098" s="42">
        <v>88473315</v>
      </c>
      <c r="O1098" s="42">
        <v>0</v>
      </c>
      <c r="P1098" s="42">
        <v>35237324</v>
      </c>
      <c r="Q1098" s="42">
        <v>6660438</v>
      </c>
      <c r="R1098" s="42">
        <v>130371077</v>
      </c>
      <c r="T1098" s="3">
        <f t="shared" si="86"/>
        <v>0</v>
      </c>
      <c r="U1098" s="3">
        <f t="shared" si="87"/>
        <v>0</v>
      </c>
      <c r="V1098" s="3">
        <f t="shared" si="88"/>
        <v>0</v>
      </c>
      <c r="W1098" s="3">
        <f t="shared" si="89"/>
        <v>0</v>
      </c>
      <c r="X1098" s="3">
        <f t="shared" si="90"/>
        <v>0</v>
      </c>
    </row>
    <row r="1099" spans="1:24" x14ac:dyDescent="0.25">
      <c r="A1099">
        <v>97666</v>
      </c>
      <c r="B1099" t="s">
        <v>1179</v>
      </c>
      <c r="C1099" t="s">
        <v>1184</v>
      </c>
      <c r="D1099" t="s">
        <v>1181</v>
      </c>
      <c r="E1099" s="42">
        <v>32230915</v>
      </c>
      <c r="F1099" s="42">
        <v>0</v>
      </c>
      <c r="G1099" s="42">
        <v>14708130</v>
      </c>
      <c r="H1099" s="42">
        <v>4440292</v>
      </c>
      <c r="I1099" s="42">
        <v>51379337</v>
      </c>
      <c r="K1099">
        <v>97666</v>
      </c>
      <c r="L1099" t="s">
        <v>1179</v>
      </c>
      <c r="M1099" t="s">
        <v>2166</v>
      </c>
      <c r="N1099" s="42">
        <v>32230915</v>
      </c>
      <c r="O1099" s="42">
        <v>0</v>
      </c>
      <c r="P1099" s="42">
        <v>14708130</v>
      </c>
      <c r="Q1099" s="42">
        <v>4440292</v>
      </c>
      <c r="R1099" s="42">
        <v>51379337</v>
      </c>
      <c r="T1099" s="3">
        <f t="shared" si="86"/>
        <v>0</v>
      </c>
      <c r="U1099" s="3">
        <f t="shared" si="87"/>
        <v>0</v>
      </c>
      <c r="V1099" s="3">
        <f t="shared" si="88"/>
        <v>0</v>
      </c>
      <c r="W1099" s="3">
        <f t="shared" si="89"/>
        <v>0</v>
      </c>
      <c r="X1099" s="3">
        <f t="shared" si="90"/>
        <v>0</v>
      </c>
    </row>
    <row r="1100" spans="1:24" x14ac:dyDescent="0.25">
      <c r="A1100">
        <v>99001</v>
      </c>
      <c r="B1100" t="s">
        <v>1186</v>
      </c>
      <c r="C1100" t="s">
        <v>1187</v>
      </c>
      <c r="D1100" t="s">
        <v>1188</v>
      </c>
      <c r="E1100" s="42">
        <v>695714665</v>
      </c>
      <c r="F1100" s="42">
        <v>5327785</v>
      </c>
      <c r="G1100" s="42">
        <v>257547378</v>
      </c>
      <c r="H1100" s="42">
        <v>99906572</v>
      </c>
      <c r="I1100" s="42">
        <v>1058496400</v>
      </c>
      <c r="K1100">
        <v>99001</v>
      </c>
      <c r="L1100" t="s">
        <v>1186</v>
      </c>
      <c r="M1100" t="s">
        <v>2167</v>
      </c>
      <c r="N1100" s="42">
        <v>695714665</v>
      </c>
      <c r="O1100" s="42">
        <v>5327785</v>
      </c>
      <c r="P1100" s="42">
        <v>257547378</v>
      </c>
      <c r="Q1100" s="42">
        <v>99906570</v>
      </c>
      <c r="R1100" s="42">
        <v>1058496398</v>
      </c>
      <c r="T1100" s="3">
        <f t="shared" si="86"/>
        <v>0</v>
      </c>
      <c r="U1100" s="3">
        <f t="shared" si="87"/>
        <v>0</v>
      </c>
      <c r="V1100" s="3">
        <f t="shared" si="88"/>
        <v>0</v>
      </c>
      <c r="W1100" s="3">
        <f t="shared" si="89"/>
        <v>2</v>
      </c>
      <c r="X1100" s="3">
        <f t="shared" si="90"/>
        <v>2</v>
      </c>
    </row>
    <row r="1101" spans="1:24" x14ac:dyDescent="0.25">
      <c r="A1101">
        <v>99524</v>
      </c>
      <c r="B1101" t="s">
        <v>1186</v>
      </c>
      <c r="C1101" t="s">
        <v>1189</v>
      </c>
      <c r="D1101" t="s">
        <v>1188</v>
      </c>
      <c r="E1101" s="42">
        <v>344669315</v>
      </c>
      <c r="F1101" s="42">
        <v>4646317</v>
      </c>
      <c r="G1101" s="42">
        <v>230512502</v>
      </c>
      <c r="H1101" s="42">
        <v>53283504</v>
      </c>
      <c r="I1101" s="42">
        <v>633111638</v>
      </c>
      <c r="K1101">
        <v>99524</v>
      </c>
      <c r="L1101" t="s">
        <v>1186</v>
      </c>
      <c r="M1101" t="s">
        <v>2168</v>
      </c>
      <c r="N1101" s="42">
        <v>344669315</v>
      </c>
      <c r="O1101" s="42">
        <v>4646317</v>
      </c>
      <c r="P1101" s="42">
        <v>230512502</v>
      </c>
      <c r="Q1101" s="42">
        <v>53283504</v>
      </c>
      <c r="R1101" s="42">
        <v>633111638</v>
      </c>
      <c r="T1101" s="3">
        <f t="shared" si="86"/>
        <v>0</v>
      </c>
      <c r="U1101" s="3">
        <f t="shared" si="87"/>
        <v>0</v>
      </c>
      <c r="V1101" s="3">
        <f t="shared" si="88"/>
        <v>0</v>
      </c>
      <c r="W1101" s="3">
        <f t="shared" si="89"/>
        <v>0</v>
      </c>
      <c r="X1101" s="3">
        <f t="shared" si="90"/>
        <v>0</v>
      </c>
    </row>
    <row r="1102" spans="1:24" x14ac:dyDescent="0.25">
      <c r="A1102">
        <v>99624</v>
      </c>
      <c r="B1102" t="s">
        <v>1186</v>
      </c>
      <c r="C1102" t="s">
        <v>1190</v>
      </c>
      <c r="D1102" t="s">
        <v>1188</v>
      </c>
      <c r="E1102" s="42">
        <v>129123278</v>
      </c>
      <c r="F1102" s="42">
        <v>10261841</v>
      </c>
      <c r="G1102" s="42">
        <v>93762748</v>
      </c>
      <c r="H1102" s="42">
        <v>26641752</v>
      </c>
      <c r="I1102" s="42">
        <v>259789619</v>
      </c>
      <c r="K1102">
        <v>99624</v>
      </c>
      <c r="L1102" t="s">
        <v>1186</v>
      </c>
      <c r="M1102" t="s">
        <v>2169</v>
      </c>
      <c r="N1102" s="42">
        <v>129123278</v>
      </c>
      <c r="O1102" s="42">
        <v>10261841</v>
      </c>
      <c r="P1102" s="42">
        <v>93762748</v>
      </c>
      <c r="Q1102" s="42">
        <v>26641752</v>
      </c>
      <c r="R1102" s="42">
        <v>259789619</v>
      </c>
      <c r="T1102" s="3">
        <f t="shared" si="86"/>
        <v>0</v>
      </c>
      <c r="U1102" s="3">
        <f t="shared" si="87"/>
        <v>0</v>
      </c>
      <c r="V1102" s="3">
        <f t="shared" si="88"/>
        <v>0</v>
      </c>
      <c r="W1102" s="3">
        <f t="shared" si="89"/>
        <v>0</v>
      </c>
      <c r="X1102" s="3">
        <f t="shared" si="90"/>
        <v>0</v>
      </c>
    </row>
    <row r="1103" spans="1:24" x14ac:dyDescent="0.25">
      <c r="A1103">
        <v>99773</v>
      </c>
      <c r="B1103" t="s">
        <v>1186</v>
      </c>
      <c r="C1103" t="s">
        <v>1191</v>
      </c>
      <c r="D1103" t="s">
        <v>1188</v>
      </c>
      <c r="E1103" s="42">
        <v>1813612437</v>
      </c>
      <c r="F1103" s="42">
        <v>30284075</v>
      </c>
      <c r="G1103" s="42">
        <v>1111702152</v>
      </c>
      <c r="H1103" s="42">
        <v>213134018</v>
      </c>
      <c r="I1103" s="42">
        <v>3168732682</v>
      </c>
      <c r="K1103">
        <v>99773</v>
      </c>
      <c r="L1103" t="s">
        <v>1186</v>
      </c>
      <c r="M1103" t="s">
        <v>2170</v>
      </c>
      <c r="N1103" s="42">
        <v>1813612437</v>
      </c>
      <c r="O1103" s="42">
        <v>30284075</v>
      </c>
      <c r="P1103" s="42">
        <v>1111702152</v>
      </c>
      <c r="Q1103" s="42">
        <v>213134016</v>
      </c>
      <c r="R1103" s="42">
        <v>3168732680</v>
      </c>
      <c r="T1103" s="3">
        <f t="shared" si="86"/>
        <v>0</v>
      </c>
      <c r="U1103" s="3">
        <f t="shared" si="87"/>
        <v>0</v>
      </c>
      <c r="V1103" s="3">
        <f t="shared" si="88"/>
        <v>0</v>
      </c>
      <c r="W1103" s="3">
        <f t="shared" si="89"/>
        <v>2</v>
      </c>
      <c r="X1103" s="3">
        <f t="shared" si="90"/>
        <v>2</v>
      </c>
    </row>
    <row r="1104" spans="1:24" x14ac:dyDescent="0.25">
      <c r="A1104">
        <v>91</v>
      </c>
      <c r="B1104" t="s">
        <v>1158</v>
      </c>
      <c r="C1104" t="s">
        <v>2171</v>
      </c>
      <c r="D1104" t="s">
        <v>1160</v>
      </c>
      <c r="E1104" s="42">
        <v>619768306</v>
      </c>
      <c r="F1104" s="42">
        <v>599115</v>
      </c>
      <c r="G1104" s="42">
        <v>1655903241</v>
      </c>
      <c r="H1104" s="42">
        <v>253096644</v>
      </c>
      <c r="I1104" s="42">
        <v>2529367306</v>
      </c>
      <c r="K1104">
        <v>91</v>
      </c>
      <c r="L1104" t="s">
        <v>1158</v>
      </c>
      <c r="M1104" t="s">
        <v>2172</v>
      </c>
      <c r="N1104" s="42">
        <v>619768306</v>
      </c>
      <c r="O1104" s="42">
        <v>599115</v>
      </c>
      <c r="P1104" s="42">
        <v>1655903241</v>
      </c>
      <c r="Q1104" s="42">
        <v>253096644</v>
      </c>
      <c r="R1104" s="42">
        <v>2529367306</v>
      </c>
      <c r="T1104" s="3">
        <f t="shared" si="86"/>
        <v>0</v>
      </c>
      <c r="U1104" s="3">
        <f t="shared" si="87"/>
        <v>0</v>
      </c>
      <c r="V1104" s="3">
        <f t="shared" si="88"/>
        <v>0</v>
      </c>
      <c r="W1104" s="3">
        <f t="shared" si="89"/>
        <v>0</v>
      </c>
      <c r="X1104" s="3">
        <f t="shared" si="90"/>
        <v>0</v>
      </c>
    </row>
    <row r="1105" spans="1:24" x14ac:dyDescent="0.25">
      <c r="A1105">
        <v>94</v>
      </c>
      <c r="B1105" t="s">
        <v>1169</v>
      </c>
      <c r="C1105" t="s">
        <v>2173</v>
      </c>
      <c r="D1105" t="s">
        <v>1171</v>
      </c>
      <c r="E1105" s="42">
        <v>379586911</v>
      </c>
      <c r="F1105" s="42">
        <v>3722033</v>
      </c>
      <c r="G1105" s="42">
        <v>227763595</v>
      </c>
      <c r="H1105" s="42">
        <v>43292847</v>
      </c>
      <c r="I1105" s="42">
        <v>654365386</v>
      </c>
      <c r="K1105">
        <v>94</v>
      </c>
      <c r="L1105" t="s">
        <v>1169</v>
      </c>
      <c r="M1105" t="s">
        <v>2172</v>
      </c>
      <c r="N1105" s="42">
        <v>379586911</v>
      </c>
      <c r="O1105" s="42">
        <v>3722033</v>
      </c>
      <c r="P1105" s="42">
        <v>227763595</v>
      </c>
      <c r="Q1105" s="42">
        <v>43292847</v>
      </c>
      <c r="R1105" s="42">
        <v>654365386</v>
      </c>
      <c r="T1105" s="3">
        <f t="shared" si="86"/>
        <v>0</v>
      </c>
      <c r="U1105" s="3">
        <f t="shared" si="87"/>
        <v>0</v>
      </c>
      <c r="V1105" s="3">
        <f t="shared" si="88"/>
        <v>0</v>
      </c>
      <c r="W1105" s="3">
        <f t="shared" si="89"/>
        <v>0</v>
      </c>
      <c r="X1105" s="3">
        <f t="shared" si="90"/>
        <v>0</v>
      </c>
    </row>
    <row r="1106" spans="1:24" x14ac:dyDescent="0.25">
      <c r="A1106">
        <v>97</v>
      </c>
      <c r="B1106" t="s">
        <v>1179</v>
      </c>
      <c r="C1106" t="s">
        <v>2174</v>
      </c>
      <c r="D1106" t="s">
        <v>1181</v>
      </c>
      <c r="E1106" s="42">
        <v>315926748</v>
      </c>
      <c r="F1106" s="42">
        <v>0</v>
      </c>
      <c r="G1106" s="42">
        <v>155315414</v>
      </c>
      <c r="H1106" s="42">
        <v>33302191</v>
      </c>
      <c r="I1106" s="42">
        <v>504544353</v>
      </c>
      <c r="K1106">
        <v>97</v>
      </c>
      <c r="L1106" t="s">
        <v>1179</v>
      </c>
      <c r="M1106" t="s">
        <v>2172</v>
      </c>
      <c r="N1106" s="42">
        <v>315926748</v>
      </c>
      <c r="O1106" s="42">
        <v>0</v>
      </c>
      <c r="P1106" s="42">
        <v>155315414</v>
      </c>
      <c r="Q1106" s="42">
        <v>33303053</v>
      </c>
      <c r="R1106" s="42">
        <v>504545215</v>
      </c>
      <c r="T1106" s="3">
        <f t="shared" si="86"/>
        <v>0</v>
      </c>
      <c r="U1106" s="3">
        <f t="shared" si="87"/>
        <v>0</v>
      </c>
      <c r="V1106" s="3">
        <f t="shared" si="88"/>
        <v>0</v>
      </c>
      <c r="W1106" s="3">
        <f t="shared" si="89"/>
        <v>-862</v>
      </c>
      <c r="X1106" s="3">
        <f t="shared" si="90"/>
        <v>-862</v>
      </c>
    </row>
    <row r="1108" spans="1:24" x14ac:dyDescent="0.25">
      <c r="E1108" s="42">
        <f>SUM(E3:E1106)</f>
        <v>735617469911</v>
      </c>
      <c r="F1108" s="42">
        <f t="shared" ref="F1108:I1108" si="91">SUM(F3:F1106)</f>
        <v>34598323354</v>
      </c>
      <c r="G1108" s="42">
        <f t="shared" si="91"/>
        <v>229154574410</v>
      </c>
      <c r="H1108" s="42">
        <f t="shared" si="91"/>
        <v>70837533242</v>
      </c>
      <c r="I1108" s="42">
        <f t="shared" si="91"/>
        <v>1070207900917</v>
      </c>
      <c r="N1108" s="42">
        <f t="shared" ref="N1108:R1108" si="92">SUM(N3:N1106)</f>
        <v>735617469911</v>
      </c>
      <c r="O1108" s="42">
        <f t="shared" si="92"/>
        <v>34598323354</v>
      </c>
      <c r="P1108" s="42">
        <f t="shared" si="92"/>
        <v>229154574410</v>
      </c>
      <c r="Q1108" s="42">
        <f t="shared" si="92"/>
        <v>70837533242</v>
      </c>
      <c r="R1108" s="42">
        <f t="shared" si="92"/>
        <v>1070207900917</v>
      </c>
      <c r="T1108" s="3">
        <f>SUM(T3:T1106)</f>
        <v>0</v>
      </c>
      <c r="U1108" s="3">
        <f>SUM(U3:U1106)</f>
        <v>0</v>
      </c>
      <c r="V1108" s="3">
        <f>SUM(V3:V1106)</f>
        <v>0</v>
      </c>
      <c r="W1108" s="3">
        <f>SUM(W3:W1106)</f>
        <v>0</v>
      </c>
      <c r="X1108" s="3">
        <f>SUM(X3:X1106)</f>
        <v>0</v>
      </c>
    </row>
  </sheetData>
  <autoFilter ref="A2:I1103" xr:uid="{F1520852-1D42-4813-A7BD-26AB0430486D}"/>
  <mergeCells count="3">
    <mergeCell ref="K1:K2"/>
    <mergeCell ref="L1:L2"/>
    <mergeCell ref="M1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8114"/>
  <sheetViews>
    <sheetView showGridLines="0" tabSelected="1" topLeftCell="I1" zoomScale="70" zoomScaleNormal="70" workbookViewId="0">
      <pane ySplit="2" topLeftCell="A3" activePane="bottomLeft" state="frozen"/>
      <selection pane="bottomLeft" activeCell="R10" sqref="R10"/>
    </sheetView>
  </sheetViews>
  <sheetFormatPr baseColWidth="10" defaultColWidth="7.85546875" defaultRowHeight="14.25" x14ac:dyDescent="0.2"/>
  <cols>
    <col min="1" max="1" width="8.42578125" style="49" customWidth="1"/>
    <col min="2" max="2" width="15.7109375" style="49" customWidth="1"/>
    <col min="3" max="3" width="15.5703125" style="49" customWidth="1"/>
    <col min="4" max="4" width="19.85546875" style="49" bestFit="1" customWidth="1"/>
    <col min="5" max="5" width="10.85546875" style="49" customWidth="1"/>
    <col min="6" max="6" width="19" style="49" customWidth="1"/>
    <col min="7" max="7" width="20.140625" style="49" bestFit="1" customWidth="1"/>
    <col min="8" max="8" width="22.28515625" style="49" customWidth="1"/>
    <col min="9" max="9" width="13.42578125" style="49" bestFit="1" customWidth="1"/>
    <col min="10" max="10" width="19.42578125" style="49" bestFit="1" customWidth="1"/>
    <col min="11" max="11" width="81.140625" style="49" customWidth="1"/>
    <col min="12" max="12" width="25.42578125" style="59" customWidth="1"/>
    <col min="13" max="13" width="22.140625" style="49" bestFit="1" customWidth="1"/>
    <col min="14" max="14" width="21.5703125" style="49" bestFit="1" customWidth="1"/>
    <col min="15" max="15" width="19.42578125" style="49" bestFit="1" customWidth="1"/>
    <col min="16" max="16" width="18.140625" style="49" bestFit="1" customWidth="1"/>
    <col min="17" max="17" width="22.140625" style="49" bestFit="1" customWidth="1"/>
    <col min="18" max="19" width="26.140625" style="49" customWidth="1"/>
    <col min="20" max="20" width="37.85546875" style="49" bestFit="1" customWidth="1"/>
    <col min="21" max="21" width="38.28515625" style="49" bestFit="1" customWidth="1"/>
    <col min="22" max="16384" width="7.85546875" style="49"/>
  </cols>
  <sheetData>
    <row r="1" spans="1:21" s="53" customFormat="1" ht="20.25" customHeight="1" x14ac:dyDescent="0.25">
      <c r="L1" s="54"/>
    </row>
    <row r="2" spans="1:21" s="56" customFormat="1" ht="87.75" customHeight="1" x14ac:dyDescent="0.25">
      <c r="A2" s="55" t="s">
        <v>2175</v>
      </c>
      <c r="B2" s="55" t="s">
        <v>10545</v>
      </c>
      <c r="C2" s="55" t="s">
        <v>10546</v>
      </c>
      <c r="D2" s="55" t="s">
        <v>10557</v>
      </c>
      <c r="E2" s="55" t="s">
        <v>10547</v>
      </c>
      <c r="F2" s="55" t="s">
        <v>2176</v>
      </c>
      <c r="G2" s="55" t="s">
        <v>10548</v>
      </c>
      <c r="H2" s="55" t="s">
        <v>10549</v>
      </c>
      <c r="I2" s="55" t="s">
        <v>10550</v>
      </c>
      <c r="J2" s="55" t="s">
        <v>10551</v>
      </c>
      <c r="K2" s="55" t="s">
        <v>10552</v>
      </c>
      <c r="L2" s="55" t="s">
        <v>10553</v>
      </c>
      <c r="M2" s="55" t="s">
        <v>2177</v>
      </c>
      <c r="N2" s="55" t="s">
        <v>2178</v>
      </c>
      <c r="O2" s="55" t="s">
        <v>10540</v>
      </c>
      <c r="P2" s="55" t="s">
        <v>10541</v>
      </c>
      <c r="Q2" s="60" t="s">
        <v>10542</v>
      </c>
      <c r="R2" s="60" t="s">
        <v>10543</v>
      </c>
      <c r="S2" s="60" t="s">
        <v>10544</v>
      </c>
      <c r="T2" s="61" t="s">
        <v>10554</v>
      </c>
      <c r="U2" s="61" t="s">
        <v>10554</v>
      </c>
    </row>
    <row r="3" spans="1:21" x14ac:dyDescent="0.2">
      <c r="A3" s="49" t="s">
        <v>2872</v>
      </c>
      <c r="B3" s="49" t="s">
        <v>1073</v>
      </c>
      <c r="C3" s="50">
        <v>3821</v>
      </c>
      <c r="D3" s="49" t="s">
        <v>1085</v>
      </c>
      <c r="E3" s="49" t="s">
        <v>4897</v>
      </c>
      <c r="F3" s="49" t="s">
        <v>1085</v>
      </c>
      <c r="G3" s="49">
        <v>76147</v>
      </c>
      <c r="H3" s="49" t="s">
        <v>1086</v>
      </c>
      <c r="I3" s="50">
        <v>13786</v>
      </c>
      <c r="J3" s="50">
        <v>276147000222</v>
      </c>
      <c r="K3" s="49" t="s">
        <v>1318</v>
      </c>
      <c r="L3" s="51">
        <v>943</v>
      </c>
      <c r="M3" s="52">
        <v>107808336</v>
      </c>
      <c r="N3" s="52">
        <v>4214784</v>
      </c>
      <c r="O3" s="52">
        <v>25228320</v>
      </c>
      <c r="P3" s="52">
        <v>6660438</v>
      </c>
      <c r="Q3" s="52">
        <v>112023120</v>
      </c>
      <c r="R3" s="52">
        <v>31888758</v>
      </c>
      <c r="S3" s="52">
        <v>143911878</v>
      </c>
      <c r="T3" s="70" t="s">
        <v>10556</v>
      </c>
      <c r="U3" s="70" t="s">
        <v>10560</v>
      </c>
    </row>
    <row r="4" spans="1:21" x14ac:dyDescent="0.2">
      <c r="A4" s="49" t="s">
        <v>2182</v>
      </c>
      <c r="B4" s="49" t="s">
        <v>1160</v>
      </c>
      <c r="C4" s="50">
        <v>3828</v>
      </c>
      <c r="D4" s="49" t="s">
        <v>1158</v>
      </c>
      <c r="E4" s="49" t="s">
        <v>2200</v>
      </c>
      <c r="F4" s="49" t="s">
        <v>2196</v>
      </c>
      <c r="G4" s="49">
        <v>91407</v>
      </c>
      <c r="H4" s="49" t="s">
        <v>1163</v>
      </c>
      <c r="I4" s="50">
        <v>95611</v>
      </c>
      <c r="J4" s="50">
        <v>291460000097</v>
      </c>
      <c r="K4" s="49" t="s">
        <v>2204</v>
      </c>
      <c r="L4" s="51">
        <v>31</v>
      </c>
      <c r="M4" s="52">
        <v>5683676</v>
      </c>
      <c r="N4" s="52">
        <v>0</v>
      </c>
      <c r="O4" s="52">
        <v>44097288</v>
      </c>
      <c r="P4" s="52">
        <v>6660438</v>
      </c>
      <c r="Q4" s="52">
        <v>5683676</v>
      </c>
      <c r="R4" s="52">
        <v>50757726</v>
      </c>
      <c r="S4" s="52">
        <v>56441402</v>
      </c>
      <c r="T4" s="70" t="s">
        <v>10556</v>
      </c>
      <c r="U4" s="70" t="s">
        <v>10560</v>
      </c>
    </row>
    <row r="5" spans="1:21" x14ac:dyDescent="0.2">
      <c r="A5" s="49" t="s">
        <v>2182</v>
      </c>
      <c r="B5" s="49" t="s">
        <v>1160</v>
      </c>
      <c r="C5" s="50">
        <v>3828</v>
      </c>
      <c r="D5" s="49" t="s">
        <v>1158</v>
      </c>
      <c r="E5" s="49" t="s">
        <v>2200</v>
      </c>
      <c r="F5" s="49" t="s">
        <v>2196</v>
      </c>
      <c r="G5" s="49">
        <v>91407</v>
      </c>
      <c r="H5" s="49" t="s">
        <v>1163</v>
      </c>
      <c r="I5" s="50">
        <v>95610</v>
      </c>
      <c r="J5" s="50">
        <v>291407000182</v>
      </c>
      <c r="K5" s="49" t="s">
        <v>2217</v>
      </c>
      <c r="L5" s="51">
        <v>27</v>
      </c>
      <c r="M5" s="52">
        <v>4983336</v>
      </c>
      <c r="N5" s="52">
        <v>0</v>
      </c>
      <c r="O5" s="52">
        <v>44097288</v>
      </c>
      <c r="P5" s="52">
        <v>6660438</v>
      </c>
      <c r="Q5" s="52">
        <v>4983336</v>
      </c>
      <c r="R5" s="52">
        <v>50757726</v>
      </c>
      <c r="S5" s="52">
        <v>55741062</v>
      </c>
      <c r="T5" s="70" t="s">
        <v>10556</v>
      </c>
      <c r="U5" s="70" t="s">
        <v>10560</v>
      </c>
    </row>
    <row r="6" spans="1:21" x14ac:dyDescent="0.2">
      <c r="A6" s="49" t="s">
        <v>7676</v>
      </c>
      <c r="B6" s="49" t="s">
        <v>763</v>
      </c>
      <c r="C6" s="50">
        <v>3797</v>
      </c>
      <c r="D6" s="49" t="s">
        <v>761</v>
      </c>
      <c r="E6" s="49" t="s">
        <v>10237</v>
      </c>
      <c r="F6" s="49" t="s">
        <v>761</v>
      </c>
      <c r="G6" s="49">
        <v>50001</v>
      </c>
      <c r="H6" s="49" t="s">
        <v>762</v>
      </c>
      <c r="I6" s="50">
        <v>10212</v>
      </c>
      <c r="J6" s="50">
        <v>250001001791</v>
      </c>
      <c r="K6" s="49" t="s">
        <v>10282</v>
      </c>
      <c r="L6" s="51">
        <v>733</v>
      </c>
      <c r="M6" s="52">
        <v>67467707</v>
      </c>
      <c r="N6" s="52">
        <v>0</v>
      </c>
      <c r="O6" s="52">
        <v>20700153</v>
      </c>
      <c r="P6" s="52">
        <v>6660438</v>
      </c>
      <c r="Q6" s="52">
        <v>67467707</v>
      </c>
      <c r="R6" s="52">
        <v>27360591</v>
      </c>
      <c r="S6" s="52">
        <v>94828298</v>
      </c>
      <c r="T6" s="70" t="s">
        <v>10556</v>
      </c>
      <c r="U6" s="70" t="s">
        <v>10560</v>
      </c>
    </row>
    <row r="7" spans="1:21" x14ac:dyDescent="0.2">
      <c r="A7" s="49" t="s">
        <v>2872</v>
      </c>
      <c r="B7" s="49" t="s">
        <v>1073</v>
      </c>
      <c r="C7" s="50">
        <v>3819</v>
      </c>
      <c r="D7" s="49" t="s">
        <v>1078</v>
      </c>
      <c r="E7" s="49" t="s">
        <v>4351</v>
      </c>
      <c r="F7" s="49" t="s">
        <v>1078</v>
      </c>
      <c r="G7" s="49">
        <v>76109</v>
      </c>
      <c r="H7" s="49" t="s">
        <v>1079</v>
      </c>
      <c r="I7" s="50">
        <v>17470</v>
      </c>
      <c r="J7" s="50">
        <v>176109000648</v>
      </c>
      <c r="K7" s="49" t="s">
        <v>4395</v>
      </c>
      <c r="L7" s="51">
        <v>1356</v>
      </c>
      <c r="M7" s="52">
        <v>147078368</v>
      </c>
      <c r="N7" s="52">
        <v>0</v>
      </c>
      <c r="O7" s="52">
        <v>28120132</v>
      </c>
      <c r="P7" s="52">
        <v>19981315</v>
      </c>
      <c r="Q7" s="52">
        <v>147078368</v>
      </c>
      <c r="R7" s="52">
        <v>48101447</v>
      </c>
      <c r="S7" s="52">
        <v>195179815</v>
      </c>
      <c r="T7" s="70" t="s">
        <v>10556</v>
      </c>
      <c r="U7" s="70" t="s">
        <v>10560</v>
      </c>
    </row>
    <row r="8" spans="1:21" x14ac:dyDescent="0.2">
      <c r="A8" s="49" t="s">
        <v>2872</v>
      </c>
      <c r="B8" s="49" t="s">
        <v>1073</v>
      </c>
      <c r="C8" s="50">
        <v>3819</v>
      </c>
      <c r="D8" s="49" t="s">
        <v>1078</v>
      </c>
      <c r="E8" s="49" t="s">
        <v>4351</v>
      </c>
      <c r="F8" s="49" t="s">
        <v>1078</v>
      </c>
      <c r="G8" s="49">
        <v>76109</v>
      </c>
      <c r="H8" s="49" t="s">
        <v>1079</v>
      </c>
      <c r="I8" s="50">
        <v>17469</v>
      </c>
      <c r="J8" s="50">
        <v>176109001806</v>
      </c>
      <c r="K8" s="49" t="s">
        <v>4391</v>
      </c>
      <c r="L8" s="51">
        <v>2317</v>
      </c>
      <c r="M8" s="52">
        <v>257516568</v>
      </c>
      <c r="N8" s="52">
        <v>0</v>
      </c>
      <c r="O8" s="52">
        <v>28120132</v>
      </c>
      <c r="P8" s="52">
        <v>26641753</v>
      </c>
      <c r="Q8" s="52">
        <v>257516568</v>
      </c>
      <c r="R8" s="52">
        <v>54761885</v>
      </c>
      <c r="S8" s="52">
        <v>312278453</v>
      </c>
      <c r="T8" s="70" t="s">
        <v>10556</v>
      </c>
      <c r="U8" s="70" t="s">
        <v>10560</v>
      </c>
    </row>
    <row r="9" spans="1:21" x14ac:dyDescent="0.2">
      <c r="A9" s="49" t="s">
        <v>2872</v>
      </c>
      <c r="B9" s="49" t="s">
        <v>1073</v>
      </c>
      <c r="C9" s="50">
        <v>3821</v>
      </c>
      <c r="D9" s="49" t="s">
        <v>1085</v>
      </c>
      <c r="E9" s="49" t="s">
        <v>4897</v>
      </c>
      <c r="F9" s="49" t="s">
        <v>1085</v>
      </c>
      <c r="G9" s="49">
        <v>76147</v>
      </c>
      <c r="H9" s="49" t="s">
        <v>1086</v>
      </c>
      <c r="I9" s="50">
        <v>13776</v>
      </c>
      <c r="J9" s="50">
        <v>176147000015</v>
      </c>
      <c r="K9" s="49" t="s">
        <v>4908</v>
      </c>
      <c r="L9" s="51">
        <v>2353</v>
      </c>
      <c r="M9" s="52">
        <v>229704440</v>
      </c>
      <c r="N9" s="52">
        <v>3530123</v>
      </c>
      <c r="O9" s="52">
        <v>20496399</v>
      </c>
      <c r="P9" s="52">
        <v>6660438</v>
      </c>
      <c r="Q9" s="52">
        <v>233234563</v>
      </c>
      <c r="R9" s="52">
        <v>27156837</v>
      </c>
      <c r="S9" s="52">
        <v>260391400</v>
      </c>
      <c r="T9" s="70" t="s">
        <v>10556</v>
      </c>
      <c r="U9" s="70" t="s">
        <v>10560</v>
      </c>
    </row>
    <row r="10" spans="1:21" x14ac:dyDescent="0.2">
      <c r="A10" s="49" t="s">
        <v>2872</v>
      </c>
      <c r="B10" s="49" t="s">
        <v>1073</v>
      </c>
      <c r="C10" s="50">
        <v>3819</v>
      </c>
      <c r="D10" s="49" t="s">
        <v>1078</v>
      </c>
      <c r="E10" s="49" t="s">
        <v>4351</v>
      </c>
      <c r="F10" s="49" t="s">
        <v>1078</v>
      </c>
      <c r="G10" s="49">
        <v>76109</v>
      </c>
      <c r="H10" s="49" t="s">
        <v>1079</v>
      </c>
      <c r="I10" s="50">
        <v>17472</v>
      </c>
      <c r="J10" s="50">
        <v>176109003183</v>
      </c>
      <c r="K10" s="49" t="s">
        <v>4390</v>
      </c>
      <c r="L10" s="51">
        <v>2120</v>
      </c>
      <c r="M10" s="52">
        <v>222387953</v>
      </c>
      <c r="N10" s="52">
        <v>0</v>
      </c>
      <c r="O10" s="52">
        <v>28120132</v>
      </c>
      <c r="P10" s="52">
        <v>26641753</v>
      </c>
      <c r="Q10" s="52">
        <v>222387953</v>
      </c>
      <c r="R10" s="52">
        <v>54761885</v>
      </c>
      <c r="S10" s="52">
        <v>277149838</v>
      </c>
      <c r="T10" s="70" t="s">
        <v>10556</v>
      </c>
      <c r="U10" s="70" t="s">
        <v>10560</v>
      </c>
    </row>
    <row r="11" spans="1:21" x14ac:dyDescent="0.2">
      <c r="A11" s="49" t="s">
        <v>2872</v>
      </c>
      <c r="B11" s="49" t="s">
        <v>1073</v>
      </c>
      <c r="C11" s="50">
        <v>3819</v>
      </c>
      <c r="D11" s="49" t="s">
        <v>1078</v>
      </c>
      <c r="E11" s="49" t="s">
        <v>4351</v>
      </c>
      <c r="F11" s="49" t="s">
        <v>1078</v>
      </c>
      <c r="G11" s="49">
        <v>76109</v>
      </c>
      <c r="H11" s="49" t="s">
        <v>1079</v>
      </c>
      <c r="I11" s="50">
        <v>112872</v>
      </c>
      <c r="J11" s="50">
        <v>276109000910</v>
      </c>
      <c r="K11" s="49" t="s">
        <v>4389</v>
      </c>
      <c r="L11" s="51">
        <v>327</v>
      </c>
      <c r="M11" s="52">
        <v>40462818</v>
      </c>
      <c r="N11" s="52">
        <v>0</v>
      </c>
      <c r="O11" s="52">
        <v>28120132</v>
      </c>
      <c r="P11" s="52">
        <v>13320876</v>
      </c>
      <c r="Q11" s="52">
        <v>40462818</v>
      </c>
      <c r="R11" s="52">
        <v>41441008</v>
      </c>
      <c r="S11" s="52">
        <v>81903826</v>
      </c>
      <c r="T11" s="70" t="s">
        <v>10556</v>
      </c>
      <c r="U11" s="70" t="s">
        <v>10560</v>
      </c>
    </row>
    <row r="12" spans="1:21" x14ac:dyDescent="0.2">
      <c r="A12" s="49" t="s">
        <v>2949</v>
      </c>
      <c r="B12" s="49" t="s">
        <v>851</v>
      </c>
      <c r="C12" s="50">
        <v>3801</v>
      </c>
      <c r="D12" s="49" t="s">
        <v>852</v>
      </c>
      <c r="E12" s="49" t="s">
        <v>8454</v>
      </c>
      <c r="F12" s="49" t="s">
        <v>852</v>
      </c>
      <c r="G12" s="49">
        <v>54680</v>
      </c>
      <c r="H12" s="49" t="s">
        <v>883</v>
      </c>
      <c r="I12" s="50">
        <v>11989</v>
      </c>
      <c r="J12" s="50">
        <v>154680000015</v>
      </c>
      <c r="K12" s="49" t="s">
        <v>8456</v>
      </c>
      <c r="L12" s="51">
        <v>382</v>
      </c>
      <c r="M12" s="52">
        <v>42711114</v>
      </c>
      <c r="N12" s="52">
        <v>2263455</v>
      </c>
      <c r="O12" s="52">
        <v>28956607</v>
      </c>
      <c r="P12" s="52">
        <v>6660438</v>
      </c>
      <c r="Q12" s="52">
        <v>44974569</v>
      </c>
      <c r="R12" s="52">
        <v>35617045</v>
      </c>
      <c r="S12" s="52">
        <v>80591614</v>
      </c>
      <c r="T12" s="70" t="s">
        <v>10556</v>
      </c>
      <c r="U12" s="70" t="s">
        <v>10560</v>
      </c>
    </row>
    <row r="13" spans="1:21" x14ac:dyDescent="0.2">
      <c r="A13" s="49" t="s">
        <v>2182</v>
      </c>
      <c r="B13" s="49" t="s">
        <v>1160</v>
      </c>
      <c r="C13" s="50">
        <v>3828</v>
      </c>
      <c r="D13" s="49" t="s">
        <v>1158</v>
      </c>
      <c r="E13" s="49" t="s">
        <v>2233</v>
      </c>
      <c r="F13" s="49" t="s">
        <v>2196</v>
      </c>
      <c r="G13" s="49">
        <v>91798</v>
      </c>
      <c r="H13" s="49" t="s">
        <v>1168</v>
      </c>
      <c r="I13" s="50">
        <v>14273</v>
      </c>
      <c r="J13" s="50">
        <v>291798000033</v>
      </c>
      <c r="K13" s="49" t="s">
        <v>2244</v>
      </c>
      <c r="L13" s="51">
        <v>39</v>
      </c>
      <c r="M13" s="52">
        <v>6058776</v>
      </c>
      <c r="N13" s="52">
        <v>0</v>
      </c>
      <c r="O13" s="52">
        <v>36892929</v>
      </c>
      <c r="P13" s="52">
        <v>6660438</v>
      </c>
      <c r="Q13" s="52">
        <v>6058776</v>
      </c>
      <c r="R13" s="52">
        <v>43553367</v>
      </c>
      <c r="S13" s="52">
        <v>49612143</v>
      </c>
      <c r="T13" s="70" t="s">
        <v>10556</v>
      </c>
      <c r="U13" s="70" t="s">
        <v>10560</v>
      </c>
    </row>
    <row r="14" spans="1:21" x14ac:dyDescent="0.2">
      <c r="A14" s="49" t="s">
        <v>2182</v>
      </c>
      <c r="B14" s="49" t="s">
        <v>1160</v>
      </c>
      <c r="C14" s="50">
        <v>3828</v>
      </c>
      <c r="D14" s="49" t="s">
        <v>1158</v>
      </c>
      <c r="E14" s="49" t="s">
        <v>2219</v>
      </c>
      <c r="F14" s="49" t="s">
        <v>2196</v>
      </c>
      <c r="G14" s="49">
        <v>91460</v>
      </c>
      <c r="H14" s="49" t="s">
        <v>1164</v>
      </c>
      <c r="I14" s="50">
        <v>89231</v>
      </c>
      <c r="J14" s="50">
        <v>291460000038</v>
      </c>
      <c r="K14" s="49" t="s">
        <v>2225</v>
      </c>
      <c r="L14" s="51">
        <v>31</v>
      </c>
      <c r="M14" s="52">
        <v>5995248</v>
      </c>
      <c r="N14" s="52">
        <v>0</v>
      </c>
      <c r="O14" s="52">
        <v>45878723</v>
      </c>
      <c r="P14" s="52">
        <v>6660438</v>
      </c>
      <c r="Q14" s="52">
        <v>5995248</v>
      </c>
      <c r="R14" s="52">
        <v>52539161</v>
      </c>
      <c r="S14" s="52">
        <v>58534409</v>
      </c>
      <c r="T14" s="70" t="s">
        <v>10556</v>
      </c>
      <c r="U14" s="70" t="s">
        <v>10560</v>
      </c>
    </row>
    <row r="15" spans="1:21" x14ac:dyDescent="0.2">
      <c r="A15" s="49" t="s">
        <v>2872</v>
      </c>
      <c r="B15" s="49" t="s">
        <v>1073</v>
      </c>
      <c r="C15" s="50">
        <v>3819</v>
      </c>
      <c r="D15" s="49" t="s">
        <v>1078</v>
      </c>
      <c r="E15" s="49" t="s">
        <v>4351</v>
      </c>
      <c r="F15" s="49" t="s">
        <v>1078</v>
      </c>
      <c r="G15" s="49">
        <v>76109</v>
      </c>
      <c r="H15" s="49" t="s">
        <v>1079</v>
      </c>
      <c r="I15" s="50">
        <v>110311</v>
      </c>
      <c r="J15" s="50">
        <v>476109008723</v>
      </c>
      <c r="K15" s="49" t="s">
        <v>4352</v>
      </c>
      <c r="L15" s="51">
        <v>88</v>
      </c>
      <c r="M15" s="52">
        <v>10327481</v>
      </c>
      <c r="N15" s="52">
        <v>0</v>
      </c>
      <c r="O15" s="52">
        <v>28120132</v>
      </c>
      <c r="P15" s="52">
        <v>6660438</v>
      </c>
      <c r="Q15" s="52">
        <v>10327481</v>
      </c>
      <c r="R15" s="52">
        <v>34780570</v>
      </c>
      <c r="S15" s="52">
        <v>45108051</v>
      </c>
      <c r="T15" s="70" t="s">
        <v>10556</v>
      </c>
      <c r="U15" s="70" t="s">
        <v>10560</v>
      </c>
    </row>
    <row r="16" spans="1:21" x14ac:dyDescent="0.2">
      <c r="A16" s="49" t="s">
        <v>2872</v>
      </c>
      <c r="B16" s="49" t="s">
        <v>1073</v>
      </c>
      <c r="C16" s="50">
        <v>3819</v>
      </c>
      <c r="D16" s="49" t="s">
        <v>1078</v>
      </c>
      <c r="E16" s="49" t="s">
        <v>4351</v>
      </c>
      <c r="F16" s="49" t="s">
        <v>1078</v>
      </c>
      <c r="G16" s="49">
        <v>76109</v>
      </c>
      <c r="H16" s="49" t="s">
        <v>1079</v>
      </c>
      <c r="I16" s="50">
        <v>17481</v>
      </c>
      <c r="J16" s="50">
        <v>276109000031</v>
      </c>
      <c r="K16" s="49" t="s">
        <v>4388</v>
      </c>
      <c r="L16" s="51">
        <v>1022</v>
      </c>
      <c r="M16" s="52">
        <v>127201151</v>
      </c>
      <c r="N16" s="52">
        <v>0</v>
      </c>
      <c r="O16" s="52">
        <v>28120132</v>
      </c>
      <c r="P16" s="52">
        <v>6660438</v>
      </c>
      <c r="Q16" s="52">
        <v>127201151</v>
      </c>
      <c r="R16" s="52">
        <v>34780570</v>
      </c>
      <c r="S16" s="52">
        <v>161981721</v>
      </c>
      <c r="T16" s="70" t="s">
        <v>10556</v>
      </c>
      <c r="U16" s="70" t="s">
        <v>10560</v>
      </c>
    </row>
    <row r="17" spans="1:21" x14ac:dyDescent="0.2">
      <c r="A17" s="49" t="s">
        <v>2872</v>
      </c>
      <c r="B17" s="49" t="s">
        <v>1073</v>
      </c>
      <c r="C17" s="50">
        <v>3819</v>
      </c>
      <c r="D17" s="49" t="s">
        <v>1078</v>
      </c>
      <c r="E17" s="49" t="s">
        <v>4351</v>
      </c>
      <c r="F17" s="49" t="s">
        <v>1078</v>
      </c>
      <c r="G17" s="49">
        <v>76109</v>
      </c>
      <c r="H17" s="49" t="s">
        <v>1079</v>
      </c>
      <c r="I17" s="50">
        <v>17471</v>
      </c>
      <c r="J17" s="50">
        <v>176109000834</v>
      </c>
      <c r="K17" s="49" t="s">
        <v>1294</v>
      </c>
      <c r="L17" s="51">
        <v>1012</v>
      </c>
      <c r="M17" s="52">
        <v>106933798</v>
      </c>
      <c r="N17" s="52">
        <v>0</v>
      </c>
      <c r="O17" s="52">
        <v>28120132</v>
      </c>
      <c r="P17" s="52">
        <v>13320876</v>
      </c>
      <c r="Q17" s="52">
        <v>106933798</v>
      </c>
      <c r="R17" s="52">
        <v>41441008</v>
      </c>
      <c r="S17" s="52">
        <v>148374806</v>
      </c>
      <c r="T17" s="70" t="s">
        <v>10556</v>
      </c>
      <c r="U17" s="70" t="s">
        <v>10560</v>
      </c>
    </row>
    <row r="18" spans="1:21" x14ac:dyDescent="0.2">
      <c r="A18" s="49" t="s">
        <v>2872</v>
      </c>
      <c r="B18" s="49" t="s">
        <v>1073</v>
      </c>
      <c r="C18" s="50">
        <v>3819</v>
      </c>
      <c r="D18" s="49" t="s">
        <v>1078</v>
      </c>
      <c r="E18" s="49" t="s">
        <v>4351</v>
      </c>
      <c r="F18" s="49" t="s">
        <v>1078</v>
      </c>
      <c r="G18" s="49">
        <v>76109</v>
      </c>
      <c r="H18" s="49" t="s">
        <v>1079</v>
      </c>
      <c r="I18" s="50">
        <v>17468</v>
      </c>
      <c r="J18" s="50">
        <v>176109000176</v>
      </c>
      <c r="K18" s="49" t="s">
        <v>1292</v>
      </c>
      <c r="L18" s="51">
        <v>669</v>
      </c>
      <c r="M18" s="52">
        <v>70995709</v>
      </c>
      <c r="N18" s="52">
        <v>0</v>
      </c>
      <c r="O18" s="52">
        <v>28120132</v>
      </c>
      <c r="P18" s="52">
        <v>13320876</v>
      </c>
      <c r="Q18" s="52">
        <v>70995709</v>
      </c>
      <c r="R18" s="52">
        <v>41441008</v>
      </c>
      <c r="S18" s="52">
        <v>112436717</v>
      </c>
      <c r="T18" s="70" t="s">
        <v>10556</v>
      </c>
      <c r="U18" s="70" t="s">
        <v>10560</v>
      </c>
    </row>
    <row r="19" spans="1:21" x14ac:dyDescent="0.2">
      <c r="A19" s="49" t="s">
        <v>2872</v>
      </c>
      <c r="B19" s="49" t="s">
        <v>1073</v>
      </c>
      <c r="C19" s="50">
        <v>3819</v>
      </c>
      <c r="D19" s="49" t="s">
        <v>1078</v>
      </c>
      <c r="E19" s="49" t="s">
        <v>4351</v>
      </c>
      <c r="F19" s="49" t="s">
        <v>1078</v>
      </c>
      <c r="G19" s="49">
        <v>76109</v>
      </c>
      <c r="H19" s="49" t="s">
        <v>1079</v>
      </c>
      <c r="I19" s="50">
        <v>17485</v>
      </c>
      <c r="J19" s="50">
        <v>276109004648</v>
      </c>
      <c r="K19" s="49" t="s">
        <v>4384</v>
      </c>
      <c r="L19" s="51">
        <v>109</v>
      </c>
      <c r="M19" s="52">
        <v>13787216</v>
      </c>
      <c r="N19" s="52">
        <v>0</v>
      </c>
      <c r="O19" s="52">
        <v>28120132</v>
      </c>
      <c r="P19" s="52">
        <v>6660438</v>
      </c>
      <c r="Q19" s="52">
        <v>13787216</v>
      </c>
      <c r="R19" s="52">
        <v>34780570</v>
      </c>
      <c r="S19" s="52">
        <v>48567786</v>
      </c>
      <c r="T19" s="70" t="s">
        <v>10556</v>
      </c>
      <c r="U19" s="70" t="s">
        <v>10560</v>
      </c>
    </row>
    <row r="20" spans="1:21" x14ac:dyDescent="0.2">
      <c r="A20" s="49" t="s">
        <v>3660</v>
      </c>
      <c r="B20" s="49" t="s">
        <v>59</v>
      </c>
      <c r="C20" s="50">
        <v>3768</v>
      </c>
      <c r="D20" s="49" t="s">
        <v>217</v>
      </c>
      <c r="E20" s="49" t="s">
        <v>7209</v>
      </c>
      <c r="F20" s="49" t="s">
        <v>217</v>
      </c>
      <c r="G20" s="49">
        <v>13430</v>
      </c>
      <c r="H20" s="49" t="s">
        <v>218</v>
      </c>
      <c r="I20" s="50">
        <v>220</v>
      </c>
      <c r="J20" s="50">
        <v>113430000631</v>
      </c>
      <c r="K20" s="49" t="s">
        <v>7223</v>
      </c>
      <c r="L20" s="51">
        <v>1732</v>
      </c>
      <c r="M20" s="52">
        <v>190610532</v>
      </c>
      <c r="N20" s="52">
        <v>0</v>
      </c>
      <c r="O20" s="52">
        <v>24891042</v>
      </c>
      <c r="P20" s="52">
        <v>6660438</v>
      </c>
      <c r="Q20" s="52">
        <v>190610532</v>
      </c>
      <c r="R20" s="52">
        <v>31551480</v>
      </c>
      <c r="S20" s="52">
        <v>222162012</v>
      </c>
      <c r="T20" s="70" t="s">
        <v>10556</v>
      </c>
      <c r="U20" s="70" t="s">
        <v>10560</v>
      </c>
    </row>
    <row r="21" spans="1:21" x14ac:dyDescent="0.2">
      <c r="A21" s="49" t="s">
        <v>2872</v>
      </c>
      <c r="B21" s="49" t="s">
        <v>1073</v>
      </c>
      <c r="C21" s="50">
        <v>3819</v>
      </c>
      <c r="D21" s="49" t="s">
        <v>1078</v>
      </c>
      <c r="E21" s="49" t="s">
        <v>4351</v>
      </c>
      <c r="F21" s="49" t="s">
        <v>1078</v>
      </c>
      <c r="G21" s="49">
        <v>76109</v>
      </c>
      <c r="H21" s="49" t="s">
        <v>1079</v>
      </c>
      <c r="I21" s="50">
        <v>17467</v>
      </c>
      <c r="J21" s="50">
        <v>276109001011</v>
      </c>
      <c r="K21" s="49" t="s">
        <v>4383</v>
      </c>
      <c r="L21" s="51">
        <v>352</v>
      </c>
      <c r="M21" s="52">
        <v>42778144</v>
      </c>
      <c r="N21" s="52">
        <v>0</v>
      </c>
      <c r="O21" s="52">
        <v>28120132</v>
      </c>
      <c r="P21" s="52">
        <v>6660438</v>
      </c>
      <c r="Q21" s="52">
        <v>42778144</v>
      </c>
      <c r="R21" s="52">
        <v>34780570</v>
      </c>
      <c r="S21" s="52">
        <v>77558714</v>
      </c>
      <c r="T21" s="70" t="s">
        <v>10556</v>
      </c>
      <c r="U21" s="70" t="s">
        <v>10560</v>
      </c>
    </row>
    <row r="22" spans="1:21" ht="14.25" customHeight="1" x14ac:dyDescent="0.25">
      <c r="A22" s="49" t="s">
        <v>2245</v>
      </c>
      <c r="B22" s="49" t="s">
        <v>36</v>
      </c>
      <c r="C22" s="50">
        <v>3758</v>
      </c>
      <c r="D22" s="49" t="s">
        <v>37</v>
      </c>
      <c r="E22" s="49" t="s">
        <v>2616</v>
      </c>
      <c r="F22" s="49" t="s">
        <v>37</v>
      </c>
      <c r="G22" s="49">
        <v>5541</v>
      </c>
      <c r="H22" s="49" t="s">
        <v>117</v>
      </c>
      <c r="I22" s="50">
        <v>4422</v>
      </c>
      <c r="J22" s="50">
        <v>205541000403</v>
      </c>
      <c r="K22" s="49" t="s">
        <v>10481</v>
      </c>
      <c r="L22" s="51">
        <v>447</v>
      </c>
      <c r="M22" s="52">
        <v>52378366</v>
      </c>
      <c r="N22" s="52">
        <v>6055514</v>
      </c>
      <c r="O22" s="52">
        <v>25602800</v>
      </c>
      <c r="P22" s="52">
        <v>6660438</v>
      </c>
      <c r="Q22" s="52">
        <v>58433880</v>
      </c>
      <c r="R22" s="52">
        <v>32263238</v>
      </c>
      <c r="S22" s="52">
        <v>90697118</v>
      </c>
      <c r="T22" s="69" t="s">
        <v>10555</v>
      </c>
      <c r="U22" s="70" t="s">
        <v>10560</v>
      </c>
    </row>
    <row r="23" spans="1:21" ht="14.25" customHeight="1" x14ac:dyDescent="0.25">
      <c r="A23" s="49" t="s">
        <v>2976</v>
      </c>
      <c r="B23" s="49" t="s">
        <v>171</v>
      </c>
      <c r="C23" s="50">
        <v>4909</v>
      </c>
      <c r="D23" s="49" t="s">
        <v>169</v>
      </c>
      <c r="E23" s="49" t="s">
        <v>3099</v>
      </c>
      <c r="F23" s="49" t="s">
        <v>169</v>
      </c>
      <c r="G23" s="49">
        <v>8001</v>
      </c>
      <c r="H23" s="49" t="s">
        <v>170</v>
      </c>
      <c r="I23" s="50">
        <v>124923</v>
      </c>
      <c r="J23" s="50">
        <v>108001079277</v>
      </c>
      <c r="K23" s="49" t="s">
        <v>10482</v>
      </c>
      <c r="L23" s="51">
        <v>1416</v>
      </c>
      <c r="M23" s="52">
        <v>135564688</v>
      </c>
      <c r="N23" s="52">
        <v>27112938</v>
      </c>
      <c r="O23" s="52">
        <v>21269295</v>
      </c>
      <c r="P23" s="52">
        <v>26641753</v>
      </c>
      <c r="Q23" s="52">
        <v>162677626</v>
      </c>
      <c r="R23" s="52">
        <v>47911048</v>
      </c>
      <c r="S23" s="52">
        <v>210588674</v>
      </c>
      <c r="T23" s="69" t="s">
        <v>10555</v>
      </c>
      <c r="U23" s="70" t="s">
        <v>10560</v>
      </c>
    </row>
    <row r="24" spans="1:21" ht="14.25" customHeight="1" x14ac:dyDescent="0.25">
      <c r="A24" s="49" t="s">
        <v>2245</v>
      </c>
      <c r="B24" s="49" t="s">
        <v>36</v>
      </c>
      <c r="C24" s="50">
        <v>3760</v>
      </c>
      <c r="D24" s="49" t="s">
        <v>55</v>
      </c>
      <c r="E24" s="49" t="s">
        <v>3253</v>
      </c>
      <c r="F24" s="49" t="s">
        <v>55</v>
      </c>
      <c r="G24" s="49">
        <v>5088</v>
      </c>
      <c r="H24" s="49" t="s">
        <v>56</v>
      </c>
      <c r="I24" s="50">
        <v>11589</v>
      </c>
      <c r="J24" s="50">
        <v>105088000338</v>
      </c>
      <c r="K24" s="49" t="s">
        <v>10476</v>
      </c>
      <c r="L24" s="51">
        <v>1726</v>
      </c>
      <c r="M24" s="52">
        <v>155723983</v>
      </c>
      <c r="N24" s="52">
        <v>0</v>
      </c>
      <c r="O24" s="52">
        <v>20533054</v>
      </c>
      <c r="P24" s="52">
        <v>26641753</v>
      </c>
      <c r="Q24" s="52">
        <v>155723983</v>
      </c>
      <c r="R24" s="52">
        <v>47174807</v>
      </c>
      <c r="S24" s="52">
        <v>202898790</v>
      </c>
      <c r="T24" s="69" t="s">
        <v>10555</v>
      </c>
      <c r="U24" s="70" t="s">
        <v>10560</v>
      </c>
    </row>
    <row r="25" spans="1:21" ht="14.25" customHeight="1" x14ac:dyDescent="0.25">
      <c r="A25" s="49" t="s">
        <v>2245</v>
      </c>
      <c r="B25" s="49" t="s">
        <v>36</v>
      </c>
      <c r="C25" s="50">
        <v>3760</v>
      </c>
      <c r="D25" s="49" t="s">
        <v>55</v>
      </c>
      <c r="E25" s="49" t="s">
        <v>3253</v>
      </c>
      <c r="F25" s="49" t="s">
        <v>55</v>
      </c>
      <c r="G25" s="49">
        <v>5088</v>
      </c>
      <c r="H25" s="49" t="s">
        <v>56</v>
      </c>
      <c r="I25" s="50">
        <v>11468</v>
      </c>
      <c r="J25" s="50">
        <v>105088000486</v>
      </c>
      <c r="K25" s="49" t="s">
        <v>9782</v>
      </c>
      <c r="L25" s="51">
        <v>1083</v>
      </c>
      <c r="M25" s="52">
        <v>102183289</v>
      </c>
      <c r="N25" s="52">
        <v>0</v>
      </c>
      <c r="O25" s="52">
        <v>20533054</v>
      </c>
      <c r="P25" s="52">
        <v>19981315</v>
      </c>
      <c r="Q25" s="52">
        <v>102183289</v>
      </c>
      <c r="R25" s="52">
        <v>40514369</v>
      </c>
      <c r="S25" s="52">
        <v>142697658</v>
      </c>
      <c r="T25" s="69" t="s">
        <v>10555</v>
      </c>
      <c r="U25" s="70" t="s">
        <v>10560</v>
      </c>
    </row>
    <row r="26" spans="1:21" ht="14.25" customHeight="1" x14ac:dyDescent="0.25">
      <c r="A26" s="49" t="s">
        <v>2245</v>
      </c>
      <c r="B26" s="49" t="s">
        <v>36</v>
      </c>
      <c r="C26" s="50">
        <v>3760</v>
      </c>
      <c r="D26" s="49" t="s">
        <v>55</v>
      </c>
      <c r="E26" s="49" t="s">
        <v>3253</v>
      </c>
      <c r="F26" s="49" t="s">
        <v>55</v>
      </c>
      <c r="G26" s="49">
        <v>5088</v>
      </c>
      <c r="H26" s="49" t="s">
        <v>56</v>
      </c>
      <c r="I26" s="50">
        <v>11474</v>
      </c>
      <c r="J26" s="50">
        <v>105088000427</v>
      </c>
      <c r="K26" s="49" t="s">
        <v>4946</v>
      </c>
      <c r="L26" s="51">
        <v>775</v>
      </c>
      <c r="M26" s="52">
        <v>71787296</v>
      </c>
      <c r="N26" s="52">
        <v>0</v>
      </c>
      <c r="O26" s="52">
        <v>20533054</v>
      </c>
      <c r="P26" s="52">
        <v>6660438</v>
      </c>
      <c r="Q26" s="52">
        <v>71787296</v>
      </c>
      <c r="R26" s="52">
        <v>27193492</v>
      </c>
      <c r="S26" s="52">
        <v>98980788</v>
      </c>
      <c r="T26" s="69" t="s">
        <v>10555</v>
      </c>
      <c r="U26" s="70" t="s">
        <v>10560</v>
      </c>
    </row>
    <row r="27" spans="1:21" ht="14.25" customHeight="1" x14ac:dyDescent="0.25">
      <c r="A27" s="49" t="s">
        <v>2245</v>
      </c>
      <c r="B27" s="49" t="s">
        <v>36</v>
      </c>
      <c r="C27" s="50">
        <v>3760</v>
      </c>
      <c r="D27" s="49" t="s">
        <v>55</v>
      </c>
      <c r="E27" s="49" t="s">
        <v>3253</v>
      </c>
      <c r="F27" s="49" t="s">
        <v>55</v>
      </c>
      <c r="G27" s="49">
        <v>5088</v>
      </c>
      <c r="H27" s="49" t="s">
        <v>56</v>
      </c>
      <c r="I27" s="50">
        <v>11481</v>
      </c>
      <c r="J27" s="50">
        <v>105088001709</v>
      </c>
      <c r="K27" s="49" t="s">
        <v>4182</v>
      </c>
      <c r="L27" s="51">
        <v>1187</v>
      </c>
      <c r="M27" s="52">
        <v>111761307</v>
      </c>
      <c r="N27" s="52">
        <v>0</v>
      </c>
      <c r="O27" s="52">
        <v>20533054</v>
      </c>
      <c r="P27" s="52">
        <v>6660438</v>
      </c>
      <c r="Q27" s="52">
        <v>111761307</v>
      </c>
      <c r="R27" s="52">
        <v>27193492</v>
      </c>
      <c r="S27" s="52">
        <v>138954799</v>
      </c>
      <c r="T27" s="69" t="s">
        <v>10555</v>
      </c>
      <c r="U27" s="70" t="s">
        <v>10560</v>
      </c>
    </row>
    <row r="28" spans="1:21" ht="14.25" customHeight="1" x14ac:dyDescent="0.25">
      <c r="A28" s="49" t="s">
        <v>2245</v>
      </c>
      <c r="B28" s="49" t="s">
        <v>36</v>
      </c>
      <c r="C28" s="50">
        <v>3760</v>
      </c>
      <c r="D28" s="49" t="s">
        <v>55</v>
      </c>
      <c r="E28" s="49" t="s">
        <v>3253</v>
      </c>
      <c r="F28" s="49" t="s">
        <v>55</v>
      </c>
      <c r="G28" s="49">
        <v>5088</v>
      </c>
      <c r="H28" s="49" t="s">
        <v>56</v>
      </c>
      <c r="I28" s="50">
        <v>11656</v>
      </c>
      <c r="J28" s="50">
        <v>105088002829</v>
      </c>
      <c r="K28" s="49" t="s">
        <v>10477</v>
      </c>
      <c r="L28" s="51">
        <v>1474</v>
      </c>
      <c r="M28" s="52">
        <v>135212023</v>
      </c>
      <c r="N28" s="52">
        <v>0</v>
      </c>
      <c r="O28" s="52">
        <v>20533054</v>
      </c>
      <c r="P28" s="52">
        <v>6660438</v>
      </c>
      <c r="Q28" s="52">
        <v>135212023</v>
      </c>
      <c r="R28" s="52">
        <v>27193492</v>
      </c>
      <c r="S28" s="52">
        <v>162405515</v>
      </c>
      <c r="T28" s="69" t="s">
        <v>10555</v>
      </c>
      <c r="U28" s="70" t="s">
        <v>10560</v>
      </c>
    </row>
    <row r="29" spans="1:21" ht="14.25" customHeight="1" x14ac:dyDescent="0.25">
      <c r="A29" s="49" t="s">
        <v>3283</v>
      </c>
      <c r="B29" s="49" t="s">
        <v>198</v>
      </c>
      <c r="C29" s="50">
        <v>3766</v>
      </c>
      <c r="D29" s="49" t="s">
        <v>196</v>
      </c>
      <c r="E29" s="49" t="s">
        <v>3284</v>
      </c>
      <c r="F29" s="49" t="s">
        <v>196</v>
      </c>
      <c r="G29" s="49">
        <v>11001</v>
      </c>
      <c r="H29" s="49" t="s">
        <v>197</v>
      </c>
      <c r="I29" s="50">
        <v>469</v>
      </c>
      <c r="J29" s="50">
        <v>111001016101</v>
      </c>
      <c r="K29" s="49" t="s">
        <v>10483</v>
      </c>
      <c r="L29" s="51">
        <v>1231</v>
      </c>
      <c r="M29" s="52">
        <v>111979988</v>
      </c>
      <c r="N29" s="52">
        <v>0</v>
      </c>
      <c r="O29" s="52">
        <v>20093795</v>
      </c>
      <c r="P29" s="52">
        <v>6660438</v>
      </c>
      <c r="Q29" s="52">
        <v>111979988</v>
      </c>
      <c r="R29" s="52">
        <v>26754233</v>
      </c>
      <c r="S29" s="52">
        <v>138734221</v>
      </c>
      <c r="T29" s="69" t="s">
        <v>10555</v>
      </c>
      <c r="U29" s="70" t="s">
        <v>10560</v>
      </c>
    </row>
    <row r="30" spans="1:21" ht="14.25" customHeight="1" x14ac:dyDescent="0.25">
      <c r="A30" s="49" t="s">
        <v>3660</v>
      </c>
      <c r="B30" s="49" t="s">
        <v>59</v>
      </c>
      <c r="C30" s="50">
        <v>3767</v>
      </c>
      <c r="D30" s="49" t="s">
        <v>201</v>
      </c>
      <c r="E30" s="49" t="s">
        <v>3917</v>
      </c>
      <c r="F30" s="49" t="s">
        <v>201</v>
      </c>
      <c r="G30" s="49">
        <v>13836</v>
      </c>
      <c r="H30" s="49" t="s">
        <v>244</v>
      </c>
      <c r="I30" s="50">
        <v>169497</v>
      </c>
      <c r="J30" s="50">
        <v>213836001013</v>
      </c>
      <c r="K30" s="49" t="s">
        <v>10484</v>
      </c>
      <c r="L30" s="51">
        <v>581</v>
      </c>
      <c r="M30" s="52">
        <v>72496218</v>
      </c>
      <c r="N30" s="52">
        <v>0</v>
      </c>
      <c r="O30" s="52">
        <v>28258832</v>
      </c>
      <c r="P30" s="52">
        <v>13320876</v>
      </c>
      <c r="Q30" s="52">
        <v>72496218</v>
      </c>
      <c r="R30" s="52">
        <v>41579708</v>
      </c>
      <c r="S30" s="52">
        <v>114075926</v>
      </c>
      <c r="T30" s="69" t="s">
        <v>10555</v>
      </c>
      <c r="U30" s="70" t="s">
        <v>10560</v>
      </c>
    </row>
    <row r="31" spans="1:21" ht="14.25" customHeight="1" x14ac:dyDescent="0.25">
      <c r="A31" s="49" t="s">
        <v>3938</v>
      </c>
      <c r="B31" s="49" t="s">
        <v>250</v>
      </c>
      <c r="C31" s="50">
        <v>3769</v>
      </c>
      <c r="D31" s="49" t="s">
        <v>251</v>
      </c>
      <c r="E31" s="49" t="s">
        <v>4142</v>
      </c>
      <c r="F31" s="49" t="s">
        <v>251</v>
      </c>
      <c r="G31" s="49">
        <v>15542</v>
      </c>
      <c r="H31" s="49" t="s">
        <v>319</v>
      </c>
      <c r="I31" s="50">
        <v>617</v>
      </c>
      <c r="J31" s="50">
        <v>215542000224</v>
      </c>
      <c r="K31" s="49" t="s">
        <v>10485</v>
      </c>
      <c r="L31" s="51">
        <v>141</v>
      </c>
      <c r="M31" s="52">
        <v>17479595</v>
      </c>
      <c r="N31" s="52">
        <v>0</v>
      </c>
      <c r="O31" s="52">
        <v>27144229</v>
      </c>
      <c r="P31" s="52">
        <v>6660438</v>
      </c>
      <c r="Q31" s="52">
        <v>17479595</v>
      </c>
      <c r="R31" s="52">
        <v>33804667</v>
      </c>
      <c r="S31" s="52">
        <v>51284262</v>
      </c>
      <c r="T31" s="69" t="s">
        <v>10555</v>
      </c>
      <c r="U31" s="70" t="s">
        <v>10560</v>
      </c>
    </row>
    <row r="32" spans="1:21" ht="14.25" customHeight="1" x14ac:dyDescent="0.25">
      <c r="A32" s="49" t="s">
        <v>2872</v>
      </c>
      <c r="B32" s="49" t="s">
        <v>1073</v>
      </c>
      <c r="C32" s="50">
        <v>3819</v>
      </c>
      <c r="D32" s="49" t="s">
        <v>1078</v>
      </c>
      <c r="E32" s="49" t="s">
        <v>4351</v>
      </c>
      <c r="F32" s="49" t="s">
        <v>1078</v>
      </c>
      <c r="G32" s="49">
        <v>76109</v>
      </c>
      <c r="H32" s="49" t="s">
        <v>1079</v>
      </c>
      <c r="I32" s="50">
        <v>158957</v>
      </c>
      <c r="J32" s="50">
        <v>176109800059</v>
      </c>
      <c r="K32" s="49" t="s">
        <v>10533</v>
      </c>
      <c r="L32" s="51">
        <v>963</v>
      </c>
      <c r="M32" s="52">
        <v>95163385</v>
      </c>
      <c r="N32" s="52">
        <v>19032677</v>
      </c>
      <c r="O32" s="52">
        <v>28120132</v>
      </c>
      <c r="P32" s="52">
        <v>6660438</v>
      </c>
      <c r="Q32" s="52">
        <v>114196062</v>
      </c>
      <c r="R32" s="52">
        <v>34780570</v>
      </c>
      <c r="S32" s="52">
        <v>148976632</v>
      </c>
      <c r="T32" s="69" t="s">
        <v>10555</v>
      </c>
      <c r="U32" s="70" t="s">
        <v>10560</v>
      </c>
    </row>
    <row r="33" spans="1:21" ht="14.25" customHeight="1" x14ac:dyDescent="0.25">
      <c r="A33" s="49" t="s">
        <v>2872</v>
      </c>
      <c r="B33" s="49" t="s">
        <v>1073</v>
      </c>
      <c r="C33" s="50">
        <v>3819</v>
      </c>
      <c r="D33" s="49" t="s">
        <v>1078</v>
      </c>
      <c r="E33" s="49" t="s">
        <v>4351</v>
      </c>
      <c r="F33" s="49" t="s">
        <v>1078</v>
      </c>
      <c r="G33" s="49">
        <v>76109</v>
      </c>
      <c r="H33" s="49" t="s">
        <v>1079</v>
      </c>
      <c r="I33" s="50">
        <v>170038</v>
      </c>
      <c r="J33" s="50">
        <v>476109007786</v>
      </c>
      <c r="K33" s="49" t="s">
        <v>10534</v>
      </c>
      <c r="L33" s="51">
        <v>470</v>
      </c>
      <c r="M33" s="52">
        <v>59408231</v>
      </c>
      <c r="N33" s="52">
        <v>0</v>
      </c>
      <c r="O33" s="52">
        <v>28120132</v>
      </c>
      <c r="P33" s="52">
        <v>19981315</v>
      </c>
      <c r="Q33" s="52">
        <v>59408231</v>
      </c>
      <c r="R33" s="52">
        <v>48101447</v>
      </c>
      <c r="S33" s="52">
        <v>107509678</v>
      </c>
      <c r="T33" s="69" t="s">
        <v>10555</v>
      </c>
      <c r="U33" s="70" t="s">
        <v>10560</v>
      </c>
    </row>
    <row r="34" spans="1:21" ht="14.25" customHeight="1" x14ac:dyDescent="0.25">
      <c r="A34" s="49" t="s">
        <v>4656</v>
      </c>
      <c r="B34" s="49" t="s">
        <v>403</v>
      </c>
      <c r="C34" s="50">
        <v>3775</v>
      </c>
      <c r="D34" s="49" t="s">
        <v>404</v>
      </c>
      <c r="E34" s="49" t="s">
        <v>4669</v>
      </c>
      <c r="F34" s="49" t="s">
        <v>404</v>
      </c>
      <c r="G34" s="49">
        <v>18150</v>
      </c>
      <c r="H34" s="49" t="s">
        <v>407</v>
      </c>
      <c r="I34" s="50">
        <v>2111</v>
      </c>
      <c r="J34" s="50">
        <v>118150000719</v>
      </c>
      <c r="K34" s="49" t="s">
        <v>10486</v>
      </c>
      <c r="L34" s="51">
        <v>1994</v>
      </c>
      <c r="M34" s="52">
        <v>271786760</v>
      </c>
      <c r="N34" s="52">
        <v>0</v>
      </c>
      <c r="O34" s="52">
        <v>33642475</v>
      </c>
      <c r="P34" s="52">
        <v>26641753</v>
      </c>
      <c r="Q34" s="52">
        <v>271786760</v>
      </c>
      <c r="R34" s="52">
        <v>60284228</v>
      </c>
      <c r="S34" s="52">
        <v>332070988</v>
      </c>
      <c r="T34" s="69" t="s">
        <v>10555</v>
      </c>
      <c r="U34" s="70" t="s">
        <v>10560</v>
      </c>
    </row>
    <row r="35" spans="1:21" ht="14.25" customHeight="1" x14ac:dyDescent="0.25">
      <c r="A35" s="49" t="s">
        <v>4656</v>
      </c>
      <c r="B35" s="49" t="s">
        <v>403</v>
      </c>
      <c r="C35" s="50">
        <v>3775</v>
      </c>
      <c r="D35" s="49" t="s">
        <v>404</v>
      </c>
      <c r="E35" s="49" t="s">
        <v>4669</v>
      </c>
      <c r="F35" s="49" t="s">
        <v>404</v>
      </c>
      <c r="G35" s="49">
        <v>18150</v>
      </c>
      <c r="H35" s="49" t="s">
        <v>407</v>
      </c>
      <c r="I35" s="50">
        <v>2112</v>
      </c>
      <c r="J35" s="50">
        <v>118150001758</v>
      </c>
      <c r="K35" s="49" t="s">
        <v>4703</v>
      </c>
      <c r="L35" s="51">
        <v>1168</v>
      </c>
      <c r="M35" s="52">
        <v>145973188</v>
      </c>
      <c r="N35" s="52">
        <v>0</v>
      </c>
      <c r="O35" s="52">
        <v>33642475</v>
      </c>
      <c r="P35" s="52">
        <v>26641753</v>
      </c>
      <c r="Q35" s="52">
        <v>145973188</v>
      </c>
      <c r="R35" s="52">
        <v>60284228</v>
      </c>
      <c r="S35" s="52">
        <v>206257416</v>
      </c>
      <c r="T35" s="69" t="s">
        <v>10555</v>
      </c>
      <c r="U35" s="70" t="s">
        <v>10560</v>
      </c>
    </row>
    <row r="36" spans="1:21" ht="14.25" customHeight="1" x14ac:dyDescent="0.25">
      <c r="A36" s="49" t="s">
        <v>4656</v>
      </c>
      <c r="B36" s="49" t="s">
        <v>403</v>
      </c>
      <c r="C36" s="50">
        <v>3775</v>
      </c>
      <c r="D36" s="49" t="s">
        <v>404</v>
      </c>
      <c r="E36" s="49" t="s">
        <v>4740</v>
      </c>
      <c r="F36" s="49" t="s">
        <v>404</v>
      </c>
      <c r="G36" s="49">
        <v>18592</v>
      </c>
      <c r="H36" s="49" t="s">
        <v>414</v>
      </c>
      <c r="I36" s="50">
        <v>2039</v>
      </c>
      <c r="J36" s="50">
        <v>183592000323</v>
      </c>
      <c r="K36" s="49" t="s">
        <v>10487</v>
      </c>
      <c r="L36" s="51">
        <v>60</v>
      </c>
      <c r="M36" s="52">
        <v>8042012</v>
      </c>
      <c r="N36" s="52">
        <v>0</v>
      </c>
      <c r="O36" s="52">
        <v>32074217</v>
      </c>
      <c r="P36" s="52">
        <v>6660438</v>
      </c>
      <c r="Q36" s="52">
        <v>8042012</v>
      </c>
      <c r="R36" s="52">
        <v>38734655</v>
      </c>
      <c r="S36" s="52">
        <v>46776667</v>
      </c>
      <c r="T36" s="69" t="s">
        <v>10555</v>
      </c>
      <c r="U36" s="70" t="s">
        <v>10560</v>
      </c>
    </row>
    <row r="37" spans="1:21" ht="14.25" customHeight="1" x14ac:dyDescent="0.25">
      <c r="A37" s="49" t="s">
        <v>4982</v>
      </c>
      <c r="B37" s="49" t="s">
        <v>421</v>
      </c>
      <c r="C37" s="50">
        <v>3777</v>
      </c>
      <c r="D37" s="49" t="s">
        <v>422</v>
      </c>
      <c r="E37" s="49" t="s">
        <v>5066</v>
      </c>
      <c r="F37" s="49" t="s">
        <v>422</v>
      </c>
      <c r="G37" s="49">
        <v>19130</v>
      </c>
      <c r="H37" s="49" t="s">
        <v>426</v>
      </c>
      <c r="I37" s="50">
        <v>15875</v>
      </c>
      <c r="J37" s="50">
        <v>219130000381</v>
      </c>
      <c r="K37" s="49" t="s">
        <v>10488</v>
      </c>
      <c r="L37" s="51">
        <v>29</v>
      </c>
      <c r="M37" s="52">
        <v>3695784</v>
      </c>
      <c r="N37" s="52">
        <v>0</v>
      </c>
      <c r="O37" s="52">
        <v>29894293</v>
      </c>
      <c r="P37" s="52">
        <v>6660438</v>
      </c>
      <c r="Q37" s="52">
        <v>3695784</v>
      </c>
      <c r="R37" s="52">
        <v>36554731</v>
      </c>
      <c r="S37" s="52">
        <v>40250515</v>
      </c>
      <c r="T37" s="69" t="s">
        <v>10555</v>
      </c>
      <c r="U37" s="70" t="s">
        <v>10560</v>
      </c>
    </row>
    <row r="38" spans="1:21" ht="14.25" customHeight="1" x14ac:dyDescent="0.25">
      <c r="A38" s="49" t="s">
        <v>4982</v>
      </c>
      <c r="B38" s="49" t="s">
        <v>421</v>
      </c>
      <c r="C38" s="50">
        <v>3777</v>
      </c>
      <c r="D38" s="49" t="s">
        <v>422</v>
      </c>
      <c r="E38" s="49" t="s">
        <v>5094</v>
      </c>
      <c r="F38" s="49" t="s">
        <v>422</v>
      </c>
      <c r="G38" s="49">
        <v>19137</v>
      </c>
      <c r="H38" s="49" t="s">
        <v>427</v>
      </c>
      <c r="I38" s="50">
        <v>89443</v>
      </c>
      <c r="J38" s="50">
        <v>219743000520</v>
      </c>
      <c r="K38" s="49" t="s">
        <v>10489</v>
      </c>
      <c r="L38" s="51">
        <v>242</v>
      </c>
      <c r="M38" s="52">
        <v>32710303</v>
      </c>
      <c r="N38" s="52">
        <v>0</v>
      </c>
      <c r="O38" s="52">
        <v>29950064</v>
      </c>
      <c r="P38" s="52">
        <v>13320876</v>
      </c>
      <c r="Q38" s="52">
        <v>32710303</v>
      </c>
      <c r="R38" s="52">
        <v>43270940</v>
      </c>
      <c r="S38" s="52">
        <v>75981243</v>
      </c>
      <c r="T38" s="69" t="s">
        <v>10555</v>
      </c>
      <c r="U38" s="70" t="s">
        <v>10560</v>
      </c>
    </row>
    <row r="39" spans="1:21" ht="14.25" customHeight="1" x14ac:dyDescent="0.25">
      <c r="A39" s="49" t="s">
        <v>4982</v>
      </c>
      <c r="B39" s="49" t="s">
        <v>421</v>
      </c>
      <c r="C39" s="50">
        <v>3777</v>
      </c>
      <c r="D39" s="49" t="s">
        <v>422</v>
      </c>
      <c r="E39" s="49" t="s">
        <v>5130</v>
      </c>
      <c r="F39" s="49" t="s">
        <v>422</v>
      </c>
      <c r="G39" s="49">
        <v>19256</v>
      </c>
      <c r="H39" s="49" t="s">
        <v>430</v>
      </c>
      <c r="I39" s="50">
        <v>3784</v>
      </c>
      <c r="J39" s="50">
        <v>219256003718</v>
      </c>
      <c r="K39" s="49" t="s">
        <v>5005</v>
      </c>
      <c r="L39" s="51">
        <v>67</v>
      </c>
      <c r="M39" s="52">
        <v>8435323</v>
      </c>
      <c r="N39" s="52">
        <v>0</v>
      </c>
      <c r="O39" s="52">
        <v>29854895</v>
      </c>
      <c r="P39" s="52">
        <v>6660438</v>
      </c>
      <c r="Q39" s="52">
        <v>8435323</v>
      </c>
      <c r="R39" s="52">
        <v>36515333</v>
      </c>
      <c r="S39" s="52">
        <v>44950656</v>
      </c>
      <c r="T39" s="69" t="s">
        <v>10555</v>
      </c>
      <c r="U39" s="70" t="s">
        <v>10560</v>
      </c>
    </row>
    <row r="40" spans="1:21" ht="14.25" customHeight="1" x14ac:dyDescent="0.25">
      <c r="A40" s="49" t="s">
        <v>4982</v>
      </c>
      <c r="B40" s="49" t="s">
        <v>421</v>
      </c>
      <c r="C40" s="50">
        <v>3777</v>
      </c>
      <c r="D40" s="49" t="s">
        <v>422</v>
      </c>
      <c r="E40" s="49" t="s">
        <v>5303</v>
      </c>
      <c r="F40" s="49" t="s">
        <v>422</v>
      </c>
      <c r="G40" s="49">
        <v>19548</v>
      </c>
      <c r="H40" s="49" t="s">
        <v>444</v>
      </c>
      <c r="I40" s="50">
        <v>167297</v>
      </c>
      <c r="J40" s="50">
        <v>219743000520</v>
      </c>
      <c r="K40" s="49" t="s">
        <v>10490</v>
      </c>
      <c r="L40" s="51">
        <v>617</v>
      </c>
      <c r="M40" s="52">
        <v>76472913</v>
      </c>
      <c r="N40" s="52">
        <v>0</v>
      </c>
      <c r="O40" s="52">
        <v>27313826</v>
      </c>
      <c r="P40" s="52">
        <v>19981315</v>
      </c>
      <c r="Q40" s="52">
        <v>76472913</v>
      </c>
      <c r="R40" s="52">
        <v>47295141</v>
      </c>
      <c r="S40" s="52">
        <v>123768054</v>
      </c>
      <c r="T40" s="69" t="s">
        <v>10555</v>
      </c>
      <c r="U40" s="70" t="s">
        <v>10560</v>
      </c>
    </row>
    <row r="41" spans="1:21" ht="14.25" customHeight="1" x14ac:dyDescent="0.25">
      <c r="A41" s="49" t="s">
        <v>4982</v>
      </c>
      <c r="B41" s="49" t="s">
        <v>421</v>
      </c>
      <c r="C41" s="50">
        <v>3777</v>
      </c>
      <c r="D41" s="49" t="s">
        <v>422</v>
      </c>
      <c r="E41" s="49" t="s">
        <v>5161</v>
      </c>
      <c r="F41" s="49" t="s">
        <v>422</v>
      </c>
      <c r="G41" s="49">
        <v>19300</v>
      </c>
      <c r="H41" s="49" t="s">
        <v>431</v>
      </c>
      <c r="I41" s="50">
        <v>115273</v>
      </c>
      <c r="J41" s="50">
        <v>219142000328</v>
      </c>
      <c r="K41" s="49" t="s">
        <v>10491</v>
      </c>
      <c r="L41" s="51">
        <v>239</v>
      </c>
      <c r="M41" s="52">
        <v>28745561</v>
      </c>
      <c r="N41" s="52">
        <v>0</v>
      </c>
      <c r="O41" s="52">
        <v>25113603</v>
      </c>
      <c r="P41" s="52">
        <v>13320876</v>
      </c>
      <c r="Q41" s="52">
        <v>28745561</v>
      </c>
      <c r="R41" s="52">
        <v>38434479</v>
      </c>
      <c r="S41" s="52">
        <v>67180040</v>
      </c>
      <c r="T41" s="69" t="s">
        <v>10555</v>
      </c>
      <c r="U41" s="70" t="s">
        <v>10560</v>
      </c>
    </row>
    <row r="42" spans="1:21" ht="14.25" customHeight="1" x14ac:dyDescent="0.25">
      <c r="A42" s="49" t="s">
        <v>4982</v>
      </c>
      <c r="B42" s="49" t="s">
        <v>421</v>
      </c>
      <c r="C42" s="50">
        <v>3777</v>
      </c>
      <c r="D42" s="49" t="s">
        <v>422</v>
      </c>
      <c r="E42" s="49" t="s">
        <v>5165</v>
      </c>
      <c r="F42" s="49" t="s">
        <v>422</v>
      </c>
      <c r="G42" s="49">
        <v>19318</v>
      </c>
      <c r="H42" s="49" t="s">
        <v>432</v>
      </c>
      <c r="I42" s="50">
        <v>3698</v>
      </c>
      <c r="J42" s="50">
        <v>119318002115</v>
      </c>
      <c r="K42" s="49" t="s">
        <v>10492</v>
      </c>
      <c r="L42" s="51">
        <v>1241</v>
      </c>
      <c r="M42" s="52">
        <v>193923123</v>
      </c>
      <c r="N42" s="52">
        <v>21688952</v>
      </c>
      <c r="O42" s="52">
        <v>42003489</v>
      </c>
      <c r="P42" s="52">
        <v>26641753</v>
      </c>
      <c r="Q42" s="52">
        <v>215612075</v>
      </c>
      <c r="R42" s="52">
        <v>68645242</v>
      </c>
      <c r="S42" s="52">
        <v>284257317</v>
      </c>
      <c r="T42" s="69" t="s">
        <v>10555</v>
      </c>
      <c r="U42" s="70" t="s">
        <v>10560</v>
      </c>
    </row>
    <row r="43" spans="1:21" ht="14.25" customHeight="1" x14ac:dyDescent="0.25">
      <c r="A43" s="49" t="s">
        <v>4982</v>
      </c>
      <c r="B43" s="49" t="s">
        <v>421</v>
      </c>
      <c r="C43" s="50">
        <v>3777</v>
      </c>
      <c r="D43" s="49" t="s">
        <v>422</v>
      </c>
      <c r="E43" s="49" t="s">
        <v>5165</v>
      </c>
      <c r="F43" s="49" t="s">
        <v>422</v>
      </c>
      <c r="G43" s="49">
        <v>19318</v>
      </c>
      <c r="H43" s="49" t="s">
        <v>432</v>
      </c>
      <c r="I43" s="50">
        <v>3700</v>
      </c>
      <c r="J43" s="50">
        <v>219318000133</v>
      </c>
      <c r="K43" s="49" t="s">
        <v>10493</v>
      </c>
      <c r="L43" s="51">
        <v>38</v>
      </c>
      <c r="M43" s="52">
        <v>6750051</v>
      </c>
      <c r="N43" s="52">
        <v>0</v>
      </c>
      <c r="O43" s="52">
        <v>42003489</v>
      </c>
      <c r="P43" s="52">
        <v>6660438</v>
      </c>
      <c r="Q43" s="52">
        <v>6750051</v>
      </c>
      <c r="R43" s="52">
        <v>48663927</v>
      </c>
      <c r="S43" s="52">
        <v>55413978</v>
      </c>
      <c r="T43" s="69" t="s">
        <v>10555</v>
      </c>
      <c r="U43" s="70" t="s">
        <v>10560</v>
      </c>
    </row>
    <row r="44" spans="1:21" ht="14.25" customHeight="1" x14ac:dyDescent="0.25">
      <c r="A44" s="49" t="s">
        <v>4982</v>
      </c>
      <c r="B44" s="49" t="s">
        <v>421</v>
      </c>
      <c r="C44" s="50">
        <v>3777</v>
      </c>
      <c r="D44" s="49" t="s">
        <v>422</v>
      </c>
      <c r="E44" s="49" t="s">
        <v>5165</v>
      </c>
      <c r="F44" s="49" t="s">
        <v>422</v>
      </c>
      <c r="G44" s="49">
        <v>19318</v>
      </c>
      <c r="H44" s="49" t="s">
        <v>432</v>
      </c>
      <c r="I44" s="50">
        <v>3702</v>
      </c>
      <c r="J44" s="50">
        <v>219318000346</v>
      </c>
      <c r="K44" s="49" t="s">
        <v>9483</v>
      </c>
      <c r="L44" s="51">
        <v>98</v>
      </c>
      <c r="M44" s="52">
        <v>17306656</v>
      </c>
      <c r="N44" s="52">
        <v>0</v>
      </c>
      <c r="O44" s="52">
        <v>42003489</v>
      </c>
      <c r="P44" s="52">
        <v>13320876</v>
      </c>
      <c r="Q44" s="52">
        <v>17306656</v>
      </c>
      <c r="R44" s="52">
        <v>55324365</v>
      </c>
      <c r="S44" s="52">
        <v>72631021</v>
      </c>
      <c r="T44" s="69" t="s">
        <v>10555</v>
      </c>
      <c r="U44" s="70" t="s">
        <v>10560</v>
      </c>
    </row>
    <row r="45" spans="1:21" ht="14.25" customHeight="1" x14ac:dyDescent="0.25">
      <c r="A45" s="49" t="s">
        <v>4982</v>
      </c>
      <c r="B45" s="49" t="s">
        <v>421</v>
      </c>
      <c r="C45" s="50">
        <v>3777</v>
      </c>
      <c r="D45" s="49" t="s">
        <v>422</v>
      </c>
      <c r="E45" s="49" t="s">
        <v>5165</v>
      </c>
      <c r="F45" s="49" t="s">
        <v>422</v>
      </c>
      <c r="G45" s="49">
        <v>19318</v>
      </c>
      <c r="H45" s="49" t="s">
        <v>432</v>
      </c>
      <c r="I45" s="50">
        <v>3707</v>
      </c>
      <c r="J45" s="50">
        <v>219318000893</v>
      </c>
      <c r="K45" s="49" t="s">
        <v>10494</v>
      </c>
      <c r="L45" s="51">
        <v>12</v>
      </c>
      <c r="M45" s="52">
        <v>2076302</v>
      </c>
      <c r="N45" s="52">
        <v>0</v>
      </c>
      <c r="O45" s="52">
        <v>42003489</v>
      </c>
      <c r="P45" s="52">
        <v>0</v>
      </c>
      <c r="Q45" s="52">
        <v>2076302</v>
      </c>
      <c r="R45" s="52">
        <v>42003489</v>
      </c>
      <c r="S45" s="52">
        <v>44079791</v>
      </c>
      <c r="T45" s="69" t="s">
        <v>10555</v>
      </c>
      <c r="U45" s="70" t="s">
        <v>10560</v>
      </c>
    </row>
    <row r="46" spans="1:21" ht="14.25" customHeight="1" x14ac:dyDescent="0.25">
      <c r="A46" s="49" t="s">
        <v>4982</v>
      </c>
      <c r="B46" s="49" t="s">
        <v>421</v>
      </c>
      <c r="C46" s="50">
        <v>3777</v>
      </c>
      <c r="D46" s="49" t="s">
        <v>422</v>
      </c>
      <c r="E46" s="49" t="s">
        <v>5165</v>
      </c>
      <c r="F46" s="49" t="s">
        <v>422</v>
      </c>
      <c r="G46" s="49">
        <v>19318</v>
      </c>
      <c r="H46" s="49" t="s">
        <v>432</v>
      </c>
      <c r="I46" s="50">
        <v>3815</v>
      </c>
      <c r="J46" s="50">
        <v>219318001989</v>
      </c>
      <c r="K46" s="49" t="s">
        <v>10495</v>
      </c>
      <c r="L46" s="51">
        <v>64</v>
      </c>
      <c r="M46" s="52">
        <v>12057557</v>
      </c>
      <c r="N46" s="52">
        <v>0</v>
      </c>
      <c r="O46" s="52">
        <v>42003489</v>
      </c>
      <c r="P46" s="52">
        <v>6660438</v>
      </c>
      <c r="Q46" s="52">
        <v>12057557</v>
      </c>
      <c r="R46" s="52">
        <v>48663927</v>
      </c>
      <c r="S46" s="52">
        <v>60721484</v>
      </c>
      <c r="T46" s="69" t="s">
        <v>10555</v>
      </c>
      <c r="U46" s="70" t="s">
        <v>10560</v>
      </c>
    </row>
    <row r="47" spans="1:21" ht="14.25" customHeight="1" x14ac:dyDescent="0.25">
      <c r="A47" s="49" t="s">
        <v>4982</v>
      </c>
      <c r="B47" s="49" t="s">
        <v>421</v>
      </c>
      <c r="C47" s="50">
        <v>3777</v>
      </c>
      <c r="D47" s="49" t="s">
        <v>422</v>
      </c>
      <c r="E47" s="49" t="s">
        <v>5222</v>
      </c>
      <c r="F47" s="49" t="s">
        <v>422</v>
      </c>
      <c r="G47" s="49">
        <v>19418</v>
      </c>
      <c r="H47" s="49" t="s">
        <v>437</v>
      </c>
      <c r="I47" s="50">
        <v>5992</v>
      </c>
      <c r="J47" s="50">
        <v>219418001439</v>
      </c>
      <c r="K47" s="49" t="s">
        <v>10496</v>
      </c>
      <c r="L47" s="51">
        <v>475</v>
      </c>
      <c r="M47" s="52">
        <v>75380050</v>
      </c>
      <c r="N47" s="52">
        <v>0</v>
      </c>
      <c r="O47" s="52">
        <v>34831682</v>
      </c>
      <c r="P47" s="52">
        <v>26641753</v>
      </c>
      <c r="Q47" s="52">
        <v>75380050</v>
      </c>
      <c r="R47" s="52">
        <v>61473435</v>
      </c>
      <c r="S47" s="52">
        <v>136853485</v>
      </c>
      <c r="T47" s="69" t="s">
        <v>10555</v>
      </c>
      <c r="U47" s="70" t="s">
        <v>10560</v>
      </c>
    </row>
    <row r="48" spans="1:21" ht="14.25" customHeight="1" x14ac:dyDescent="0.25">
      <c r="A48" s="49" t="s">
        <v>4982</v>
      </c>
      <c r="B48" s="49" t="s">
        <v>421</v>
      </c>
      <c r="C48" s="50">
        <v>3777</v>
      </c>
      <c r="D48" s="49" t="s">
        <v>422</v>
      </c>
      <c r="E48" s="49" t="s">
        <v>5301</v>
      </c>
      <c r="F48" s="49" t="s">
        <v>422</v>
      </c>
      <c r="G48" s="49">
        <v>19533</v>
      </c>
      <c r="H48" s="49" t="s">
        <v>443</v>
      </c>
      <c r="I48" s="50">
        <v>14001</v>
      </c>
      <c r="J48" s="50">
        <v>219533000063</v>
      </c>
      <c r="K48" s="49" t="s">
        <v>10497</v>
      </c>
      <c r="L48" s="51">
        <v>78</v>
      </c>
      <c r="M48" s="52">
        <v>9694772</v>
      </c>
      <c r="N48" s="52">
        <v>0</v>
      </c>
      <c r="O48" s="52">
        <v>29409921</v>
      </c>
      <c r="P48" s="52">
        <v>6660438</v>
      </c>
      <c r="Q48" s="52">
        <v>9694772</v>
      </c>
      <c r="R48" s="52">
        <v>36070359</v>
      </c>
      <c r="S48" s="52">
        <v>45765131</v>
      </c>
      <c r="T48" s="69" t="s">
        <v>10555</v>
      </c>
      <c r="U48" s="70" t="s">
        <v>10560</v>
      </c>
    </row>
    <row r="49" spans="1:21" ht="14.25" customHeight="1" x14ac:dyDescent="0.25">
      <c r="A49" s="49" t="s">
        <v>4982</v>
      </c>
      <c r="B49" s="49" t="s">
        <v>421</v>
      </c>
      <c r="C49" s="50">
        <v>3777</v>
      </c>
      <c r="D49" s="49" t="s">
        <v>422</v>
      </c>
      <c r="E49" s="49" t="s">
        <v>5301</v>
      </c>
      <c r="F49" s="49" t="s">
        <v>422</v>
      </c>
      <c r="G49" s="49">
        <v>19533</v>
      </c>
      <c r="H49" s="49" t="s">
        <v>443</v>
      </c>
      <c r="I49" s="50">
        <v>14002</v>
      </c>
      <c r="J49" s="50">
        <v>219701000180</v>
      </c>
      <c r="K49" s="49" t="s">
        <v>10498</v>
      </c>
      <c r="L49" s="51">
        <v>410</v>
      </c>
      <c r="M49" s="52">
        <v>52870365</v>
      </c>
      <c r="N49" s="52">
        <v>0</v>
      </c>
      <c r="O49" s="52">
        <v>29409921</v>
      </c>
      <c r="P49" s="52">
        <v>6660438</v>
      </c>
      <c r="Q49" s="52">
        <v>52870365</v>
      </c>
      <c r="R49" s="52">
        <v>36070359</v>
      </c>
      <c r="S49" s="52">
        <v>88940724</v>
      </c>
      <c r="T49" s="69" t="s">
        <v>10555</v>
      </c>
      <c r="U49" s="70" t="s">
        <v>10560</v>
      </c>
    </row>
    <row r="50" spans="1:21" ht="14.25" customHeight="1" x14ac:dyDescent="0.25">
      <c r="A50" s="49" t="s">
        <v>4982</v>
      </c>
      <c r="B50" s="49" t="s">
        <v>421</v>
      </c>
      <c r="C50" s="50">
        <v>3777</v>
      </c>
      <c r="D50" s="49" t="s">
        <v>422</v>
      </c>
      <c r="E50" s="49" t="s">
        <v>5301</v>
      </c>
      <c r="F50" s="49" t="s">
        <v>422</v>
      </c>
      <c r="G50" s="49">
        <v>19533</v>
      </c>
      <c r="H50" s="49" t="s">
        <v>443</v>
      </c>
      <c r="I50" s="50">
        <v>14009</v>
      </c>
      <c r="J50" s="50">
        <v>219701000201</v>
      </c>
      <c r="K50" s="49" t="s">
        <v>10499</v>
      </c>
      <c r="L50" s="51">
        <v>58</v>
      </c>
      <c r="M50" s="52">
        <v>7201748</v>
      </c>
      <c r="N50" s="52">
        <v>0</v>
      </c>
      <c r="O50" s="52">
        <v>29409921</v>
      </c>
      <c r="P50" s="52">
        <v>6660438</v>
      </c>
      <c r="Q50" s="52">
        <v>7201748</v>
      </c>
      <c r="R50" s="52">
        <v>36070359</v>
      </c>
      <c r="S50" s="52">
        <v>43272107</v>
      </c>
      <c r="T50" s="69" t="s">
        <v>10555</v>
      </c>
      <c r="U50" s="70" t="s">
        <v>10560</v>
      </c>
    </row>
    <row r="51" spans="1:21" ht="14.25" customHeight="1" x14ac:dyDescent="0.25">
      <c r="A51" s="49" t="s">
        <v>4982</v>
      </c>
      <c r="B51" s="49" t="s">
        <v>421</v>
      </c>
      <c r="C51" s="50">
        <v>3777</v>
      </c>
      <c r="D51" s="49" t="s">
        <v>422</v>
      </c>
      <c r="E51" s="49" t="s">
        <v>5301</v>
      </c>
      <c r="F51" s="49" t="s">
        <v>422</v>
      </c>
      <c r="G51" s="49">
        <v>19533</v>
      </c>
      <c r="H51" s="49" t="s">
        <v>443</v>
      </c>
      <c r="I51" s="50">
        <v>696</v>
      </c>
      <c r="J51" s="50">
        <v>219701000767</v>
      </c>
      <c r="K51" s="49" t="s">
        <v>10500</v>
      </c>
      <c r="L51" s="51">
        <v>120</v>
      </c>
      <c r="M51" s="52">
        <v>14800520</v>
      </c>
      <c r="N51" s="52">
        <v>0</v>
      </c>
      <c r="O51" s="52">
        <v>29409921</v>
      </c>
      <c r="P51" s="52">
        <v>6660438</v>
      </c>
      <c r="Q51" s="52">
        <v>14800520</v>
      </c>
      <c r="R51" s="52">
        <v>36070359</v>
      </c>
      <c r="S51" s="52">
        <v>50870879</v>
      </c>
      <c r="T51" s="69" t="s">
        <v>10555</v>
      </c>
      <c r="U51" s="70" t="s">
        <v>10560</v>
      </c>
    </row>
    <row r="52" spans="1:21" ht="14.25" customHeight="1" x14ac:dyDescent="0.25">
      <c r="A52" s="49" t="s">
        <v>4982</v>
      </c>
      <c r="B52" s="49" t="s">
        <v>421</v>
      </c>
      <c r="C52" s="50">
        <v>3777</v>
      </c>
      <c r="D52" s="49" t="s">
        <v>422</v>
      </c>
      <c r="E52" s="49" t="s">
        <v>5301</v>
      </c>
      <c r="F52" s="49" t="s">
        <v>422</v>
      </c>
      <c r="G52" s="49">
        <v>19533</v>
      </c>
      <c r="H52" s="49" t="s">
        <v>443</v>
      </c>
      <c r="I52" s="50">
        <v>698</v>
      </c>
      <c r="J52" s="50">
        <v>219701001097</v>
      </c>
      <c r="K52" s="49" t="s">
        <v>5193</v>
      </c>
      <c r="L52" s="51">
        <v>114</v>
      </c>
      <c r="M52" s="52">
        <v>14266283</v>
      </c>
      <c r="N52" s="52">
        <v>0</v>
      </c>
      <c r="O52" s="52">
        <v>29409921</v>
      </c>
      <c r="P52" s="52">
        <v>13320876</v>
      </c>
      <c r="Q52" s="52">
        <v>14266283</v>
      </c>
      <c r="R52" s="52">
        <v>42730797</v>
      </c>
      <c r="S52" s="52">
        <v>56997080</v>
      </c>
      <c r="T52" s="69" t="s">
        <v>10555</v>
      </c>
      <c r="U52" s="70" t="s">
        <v>10560</v>
      </c>
    </row>
    <row r="53" spans="1:21" ht="14.25" customHeight="1" x14ac:dyDescent="0.25">
      <c r="A53" s="49" t="s">
        <v>4982</v>
      </c>
      <c r="B53" s="49" t="s">
        <v>421</v>
      </c>
      <c r="C53" s="50">
        <v>3777</v>
      </c>
      <c r="D53" s="49" t="s">
        <v>422</v>
      </c>
      <c r="E53" s="49" t="s">
        <v>5455</v>
      </c>
      <c r="F53" s="49" t="s">
        <v>422</v>
      </c>
      <c r="G53" s="49">
        <v>19809</v>
      </c>
      <c r="H53" s="49" t="s">
        <v>455</v>
      </c>
      <c r="I53" s="50">
        <v>2818</v>
      </c>
      <c r="J53" s="50">
        <v>219809000381</v>
      </c>
      <c r="K53" s="49" t="s">
        <v>10501</v>
      </c>
      <c r="L53" s="51">
        <v>133</v>
      </c>
      <c r="M53" s="52">
        <v>22377185</v>
      </c>
      <c r="N53" s="52">
        <v>0</v>
      </c>
      <c r="O53" s="52">
        <v>40318261</v>
      </c>
      <c r="P53" s="52">
        <v>6660438</v>
      </c>
      <c r="Q53" s="52">
        <v>22377185</v>
      </c>
      <c r="R53" s="52">
        <v>46978699</v>
      </c>
      <c r="S53" s="52">
        <v>69355884</v>
      </c>
      <c r="T53" s="69" t="s">
        <v>10555</v>
      </c>
      <c r="U53" s="70" t="s">
        <v>10560</v>
      </c>
    </row>
    <row r="54" spans="1:21" ht="14.25" customHeight="1" x14ac:dyDescent="0.25">
      <c r="A54" s="49" t="s">
        <v>4982</v>
      </c>
      <c r="B54" s="49" t="s">
        <v>421</v>
      </c>
      <c r="C54" s="50">
        <v>3777</v>
      </c>
      <c r="D54" s="49" t="s">
        <v>422</v>
      </c>
      <c r="E54" s="49" t="s">
        <v>5455</v>
      </c>
      <c r="F54" s="49" t="s">
        <v>422</v>
      </c>
      <c r="G54" s="49">
        <v>19809</v>
      </c>
      <c r="H54" s="49" t="s">
        <v>455</v>
      </c>
      <c r="I54" s="50">
        <v>2820</v>
      </c>
      <c r="J54" s="50">
        <v>219809001395</v>
      </c>
      <c r="K54" s="49" t="s">
        <v>10502</v>
      </c>
      <c r="L54" s="51">
        <v>226</v>
      </c>
      <c r="M54" s="52">
        <v>47467827</v>
      </c>
      <c r="N54" s="52">
        <v>4163702</v>
      </c>
      <c r="O54" s="52">
        <v>40318261</v>
      </c>
      <c r="P54" s="52">
        <v>13320876</v>
      </c>
      <c r="Q54" s="52">
        <v>51631529</v>
      </c>
      <c r="R54" s="52">
        <v>53639137</v>
      </c>
      <c r="S54" s="52">
        <v>105270666</v>
      </c>
      <c r="T54" s="69" t="s">
        <v>10555</v>
      </c>
      <c r="U54" s="70" t="s">
        <v>10560</v>
      </c>
    </row>
    <row r="55" spans="1:21" ht="14.25" customHeight="1" x14ac:dyDescent="0.25">
      <c r="A55" s="49" t="s">
        <v>4982</v>
      </c>
      <c r="B55" s="49" t="s">
        <v>421</v>
      </c>
      <c r="C55" s="50">
        <v>3777</v>
      </c>
      <c r="D55" s="49" t="s">
        <v>422</v>
      </c>
      <c r="E55" s="49" t="s">
        <v>5464</v>
      </c>
      <c r="F55" s="49" t="s">
        <v>422</v>
      </c>
      <c r="G55" s="49">
        <v>19821</v>
      </c>
      <c r="H55" s="49" t="s">
        <v>456</v>
      </c>
      <c r="I55" s="50">
        <v>2828</v>
      </c>
      <c r="J55" s="50">
        <v>119821000031</v>
      </c>
      <c r="K55" s="49" t="s">
        <v>10503</v>
      </c>
      <c r="L55" s="51">
        <v>1088</v>
      </c>
      <c r="M55" s="52">
        <v>118634783</v>
      </c>
      <c r="N55" s="52">
        <v>0</v>
      </c>
      <c r="O55" s="52">
        <v>29623920</v>
      </c>
      <c r="P55" s="52">
        <v>6660438</v>
      </c>
      <c r="Q55" s="52">
        <v>118634783</v>
      </c>
      <c r="R55" s="52">
        <v>36284358</v>
      </c>
      <c r="S55" s="52">
        <v>154919141</v>
      </c>
      <c r="T55" s="69" t="s">
        <v>10555</v>
      </c>
      <c r="U55" s="70" t="s">
        <v>10560</v>
      </c>
    </row>
    <row r="56" spans="1:21" ht="14.25" customHeight="1" x14ac:dyDescent="0.25">
      <c r="A56" s="49" t="s">
        <v>4982</v>
      </c>
      <c r="B56" s="49" t="s">
        <v>421</v>
      </c>
      <c r="C56" s="50">
        <v>3777</v>
      </c>
      <c r="D56" s="49" t="s">
        <v>422</v>
      </c>
      <c r="E56" s="49" t="s">
        <v>5464</v>
      </c>
      <c r="F56" s="49" t="s">
        <v>422</v>
      </c>
      <c r="G56" s="49">
        <v>19821</v>
      </c>
      <c r="H56" s="49" t="s">
        <v>456</v>
      </c>
      <c r="I56" s="50">
        <v>2830</v>
      </c>
      <c r="J56" s="50">
        <v>219821000043</v>
      </c>
      <c r="K56" s="49" t="s">
        <v>10504</v>
      </c>
      <c r="L56" s="51">
        <v>128</v>
      </c>
      <c r="M56" s="52">
        <v>15990303</v>
      </c>
      <c r="N56" s="52">
        <v>0</v>
      </c>
      <c r="O56" s="52">
        <v>29623920</v>
      </c>
      <c r="P56" s="52">
        <v>6660438</v>
      </c>
      <c r="Q56" s="52">
        <v>15990303</v>
      </c>
      <c r="R56" s="52">
        <v>36284358</v>
      </c>
      <c r="S56" s="52">
        <v>52274661</v>
      </c>
      <c r="T56" s="69" t="s">
        <v>10555</v>
      </c>
      <c r="U56" s="70" t="s">
        <v>10560</v>
      </c>
    </row>
    <row r="57" spans="1:21" ht="14.25" customHeight="1" x14ac:dyDescent="0.25">
      <c r="A57" s="49" t="s">
        <v>5501</v>
      </c>
      <c r="B57" s="49" t="s">
        <v>461</v>
      </c>
      <c r="C57" s="50">
        <v>3779</v>
      </c>
      <c r="D57" s="49" t="s">
        <v>462</v>
      </c>
      <c r="E57" s="49" t="s">
        <v>5588</v>
      </c>
      <c r="F57" s="49" t="s">
        <v>462</v>
      </c>
      <c r="G57" s="49">
        <v>20621</v>
      </c>
      <c r="H57" s="49" t="s">
        <v>482</v>
      </c>
      <c r="I57" s="50">
        <v>20062</v>
      </c>
      <c r="J57" s="50">
        <v>220621013238</v>
      </c>
      <c r="K57" s="49" t="s">
        <v>10507</v>
      </c>
      <c r="L57" s="51">
        <v>231</v>
      </c>
      <c r="M57" s="52">
        <v>30220878</v>
      </c>
      <c r="N57" s="52">
        <v>0</v>
      </c>
      <c r="O57" s="52">
        <v>31174032</v>
      </c>
      <c r="P57" s="52">
        <v>6660438</v>
      </c>
      <c r="Q57" s="52">
        <v>30220878</v>
      </c>
      <c r="R57" s="52">
        <v>37834470</v>
      </c>
      <c r="S57" s="52">
        <v>68055348</v>
      </c>
      <c r="T57" s="69" t="s">
        <v>10555</v>
      </c>
      <c r="U57" s="70" t="s">
        <v>10560</v>
      </c>
    </row>
    <row r="58" spans="1:21" ht="14.25" customHeight="1" x14ac:dyDescent="0.25">
      <c r="A58" s="49" t="s">
        <v>5665</v>
      </c>
      <c r="B58" s="49" t="s">
        <v>641</v>
      </c>
      <c r="C58" s="50">
        <v>3789</v>
      </c>
      <c r="D58" s="49" t="s">
        <v>642</v>
      </c>
      <c r="E58" s="49" t="s">
        <v>5673</v>
      </c>
      <c r="F58" s="49" t="s">
        <v>642</v>
      </c>
      <c r="G58" s="49">
        <v>27025</v>
      </c>
      <c r="H58" s="49" t="s">
        <v>644</v>
      </c>
      <c r="I58" s="50">
        <v>143387</v>
      </c>
      <c r="J58" s="50">
        <v>227025000514</v>
      </c>
      <c r="K58" s="49" t="s">
        <v>10512</v>
      </c>
      <c r="L58" s="51">
        <v>881</v>
      </c>
      <c r="M58" s="52">
        <v>168291440</v>
      </c>
      <c r="N58" s="52">
        <v>0</v>
      </c>
      <c r="O58" s="52">
        <v>43844776</v>
      </c>
      <c r="P58" s="52">
        <v>6660438</v>
      </c>
      <c r="Q58" s="52">
        <v>168291440</v>
      </c>
      <c r="R58" s="52">
        <v>50505214</v>
      </c>
      <c r="S58" s="52">
        <v>218796654</v>
      </c>
      <c r="T58" s="69" t="s">
        <v>10555</v>
      </c>
      <c r="U58" s="70" t="s">
        <v>10560</v>
      </c>
    </row>
    <row r="59" spans="1:21" ht="14.25" customHeight="1" x14ac:dyDescent="0.25">
      <c r="A59" s="49" t="s">
        <v>5665</v>
      </c>
      <c r="B59" s="49" t="s">
        <v>641</v>
      </c>
      <c r="C59" s="50">
        <v>3789</v>
      </c>
      <c r="D59" s="49" t="s">
        <v>642</v>
      </c>
      <c r="E59" s="49" t="s">
        <v>5849</v>
      </c>
      <c r="F59" s="49" t="s">
        <v>642</v>
      </c>
      <c r="G59" s="49">
        <v>27600</v>
      </c>
      <c r="H59" s="49" t="s">
        <v>666</v>
      </c>
      <c r="I59" s="50">
        <v>8174</v>
      </c>
      <c r="J59" s="50">
        <v>127001002937</v>
      </c>
      <c r="K59" s="49" t="s">
        <v>10513</v>
      </c>
      <c r="L59" s="51">
        <v>426</v>
      </c>
      <c r="M59" s="52">
        <v>71665623</v>
      </c>
      <c r="N59" s="52">
        <v>0</v>
      </c>
      <c r="O59" s="52">
        <v>38831632</v>
      </c>
      <c r="P59" s="52">
        <v>6660438</v>
      </c>
      <c r="Q59" s="52">
        <v>71665623</v>
      </c>
      <c r="R59" s="52">
        <v>45492070</v>
      </c>
      <c r="S59" s="52">
        <v>117157693</v>
      </c>
      <c r="T59" s="69" t="s">
        <v>10555</v>
      </c>
      <c r="U59" s="70" t="s">
        <v>10560</v>
      </c>
    </row>
    <row r="60" spans="1:21" ht="14.25" customHeight="1" x14ac:dyDescent="0.25">
      <c r="A60" s="49" t="s">
        <v>5921</v>
      </c>
      <c r="B60" s="49" t="s">
        <v>211</v>
      </c>
      <c r="C60" s="50">
        <v>3781</v>
      </c>
      <c r="D60" s="49" t="s">
        <v>489</v>
      </c>
      <c r="E60" s="49" t="s">
        <v>6073</v>
      </c>
      <c r="F60" s="49" t="s">
        <v>489</v>
      </c>
      <c r="G60" s="49">
        <v>23580</v>
      </c>
      <c r="H60" s="49" t="s">
        <v>507</v>
      </c>
      <c r="I60" s="50">
        <v>142237</v>
      </c>
      <c r="J60" s="50">
        <v>223580000257</v>
      </c>
      <c r="K60" s="49" t="s">
        <v>3846</v>
      </c>
      <c r="L60" s="51">
        <v>599</v>
      </c>
      <c r="M60" s="52">
        <v>99913132</v>
      </c>
      <c r="N60" s="52">
        <v>0</v>
      </c>
      <c r="O60" s="52">
        <v>38115683</v>
      </c>
      <c r="P60" s="52">
        <v>26641753</v>
      </c>
      <c r="Q60" s="52">
        <v>99913132</v>
      </c>
      <c r="R60" s="52">
        <v>64757436</v>
      </c>
      <c r="S60" s="52">
        <v>164670568</v>
      </c>
      <c r="T60" s="69" t="s">
        <v>10555</v>
      </c>
      <c r="U60" s="70" t="s">
        <v>10560</v>
      </c>
    </row>
    <row r="61" spans="1:21" ht="14.25" customHeight="1" x14ac:dyDescent="0.25">
      <c r="A61" s="49" t="s">
        <v>5921</v>
      </c>
      <c r="B61" s="49" t="s">
        <v>211</v>
      </c>
      <c r="C61" s="50">
        <v>3781</v>
      </c>
      <c r="D61" s="49" t="s">
        <v>489</v>
      </c>
      <c r="E61" s="49" t="s">
        <v>6048</v>
      </c>
      <c r="F61" s="49" t="s">
        <v>489</v>
      </c>
      <c r="G61" s="49">
        <v>23570</v>
      </c>
      <c r="H61" s="49" t="s">
        <v>505</v>
      </c>
      <c r="I61" s="50">
        <v>14793</v>
      </c>
      <c r="J61" s="50">
        <v>123570000882</v>
      </c>
      <c r="K61" s="49" t="s">
        <v>10508</v>
      </c>
      <c r="L61" s="51">
        <v>161</v>
      </c>
      <c r="M61" s="52">
        <v>24990920</v>
      </c>
      <c r="N61" s="52">
        <v>4998184</v>
      </c>
      <c r="O61" s="52">
        <v>34854519</v>
      </c>
      <c r="P61" s="52">
        <v>6660438</v>
      </c>
      <c r="Q61" s="52">
        <v>29989104</v>
      </c>
      <c r="R61" s="52">
        <v>41514957</v>
      </c>
      <c r="S61" s="52">
        <v>71504061</v>
      </c>
      <c r="T61" s="69" t="s">
        <v>10555</v>
      </c>
      <c r="U61" s="70" t="s">
        <v>10560</v>
      </c>
    </row>
    <row r="62" spans="1:21" ht="14.25" customHeight="1" x14ac:dyDescent="0.25">
      <c r="A62" s="49" t="s">
        <v>5921</v>
      </c>
      <c r="B62" s="49" t="s">
        <v>211</v>
      </c>
      <c r="C62" s="50">
        <v>3781</v>
      </c>
      <c r="D62" s="49" t="s">
        <v>489</v>
      </c>
      <c r="E62" s="49" t="s">
        <v>6010</v>
      </c>
      <c r="F62" s="49" t="s">
        <v>489</v>
      </c>
      <c r="G62" s="49">
        <v>23466</v>
      </c>
      <c r="H62" s="49" t="s">
        <v>502</v>
      </c>
      <c r="I62" s="50">
        <v>14614</v>
      </c>
      <c r="J62" s="50">
        <v>223466002401</v>
      </c>
      <c r="K62" s="49" t="s">
        <v>4435</v>
      </c>
      <c r="L62" s="51">
        <v>253</v>
      </c>
      <c r="M62" s="52">
        <v>32496561</v>
      </c>
      <c r="N62" s="52">
        <v>0</v>
      </c>
      <c r="O62" s="52">
        <v>30776731</v>
      </c>
      <c r="P62" s="52">
        <v>13320876</v>
      </c>
      <c r="Q62" s="52">
        <v>32496561</v>
      </c>
      <c r="R62" s="52">
        <v>44097607</v>
      </c>
      <c r="S62" s="52">
        <v>76594168</v>
      </c>
      <c r="T62" s="69" t="s">
        <v>10555</v>
      </c>
      <c r="U62" s="70" t="s">
        <v>10560</v>
      </c>
    </row>
    <row r="63" spans="1:21" ht="14.25" customHeight="1" x14ac:dyDescent="0.25">
      <c r="A63" s="49" t="s">
        <v>5921</v>
      </c>
      <c r="B63" s="49" t="s">
        <v>211</v>
      </c>
      <c r="C63" s="50">
        <v>3781</v>
      </c>
      <c r="D63" s="49" t="s">
        <v>489</v>
      </c>
      <c r="E63" s="49" t="s">
        <v>6010</v>
      </c>
      <c r="F63" s="49" t="s">
        <v>489</v>
      </c>
      <c r="G63" s="49">
        <v>23466</v>
      </c>
      <c r="H63" s="49" t="s">
        <v>502</v>
      </c>
      <c r="I63" s="50">
        <v>14609</v>
      </c>
      <c r="J63" s="50">
        <v>223466800006</v>
      </c>
      <c r="K63" s="49" t="s">
        <v>10510</v>
      </c>
      <c r="L63" s="51">
        <v>363</v>
      </c>
      <c r="M63" s="52">
        <v>47266977</v>
      </c>
      <c r="N63" s="52">
        <v>0</v>
      </c>
      <c r="O63" s="52">
        <v>30776731</v>
      </c>
      <c r="P63" s="52">
        <v>26641753</v>
      </c>
      <c r="Q63" s="52">
        <v>47266977</v>
      </c>
      <c r="R63" s="52">
        <v>57418484</v>
      </c>
      <c r="S63" s="52">
        <v>104685461</v>
      </c>
      <c r="T63" s="69" t="s">
        <v>10555</v>
      </c>
      <c r="U63" s="70" t="s">
        <v>10560</v>
      </c>
    </row>
    <row r="64" spans="1:21" ht="14.25" customHeight="1" x14ac:dyDescent="0.25">
      <c r="A64" s="49" t="s">
        <v>6181</v>
      </c>
      <c r="B64" s="49" t="s">
        <v>851</v>
      </c>
      <c r="C64" s="50">
        <v>3802</v>
      </c>
      <c r="D64" s="49" t="s">
        <v>849</v>
      </c>
      <c r="E64" s="49" t="s">
        <v>6178</v>
      </c>
      <c r="F64" s="49" t="s">
        <v>849</v>
      </c>
      <c r="G64" s="49">
        <v>54001</v>
      </c>
      <c r="H64" s="49" t="s">
        <v>850</v>
      </c>
      <c r="I64" s="50">
        <v>149690</v>
      </c>
      <c r="J64" s="50">
        <v>354001007714</v>
      </c>
      <c r="K64" s="49" t="s">
        <v>10524</v>
      </c>
      <c r="L64" s="51">
        <v>1390</v>
      </c>
      <c r="M64" s="52">
        <v>141840489</v>
      </c>
      <c r="N64" s="52">
        <v>5657086</v>
      </c>
      <c r="O64" s="52">
        <v>22239643</v>
      </c>
      <c r="P64" s="52">
        <v>6660438</v>
      </c>
      <c r="Q64" s="52">
        <v>147497575</v>
      </c>
      <c r="R64" s="52">
        <v>28900081</v>
      </c>
      <c r="S64" s="52">
        <v>176397656</v>
      </c>
      <c r="T64" s="69" t="s">
        <v>10555</v>
      </c>
      <c r="U64" s="70" t="s">
        <v>10560</v>
      </c>
    </row>
    <row r="65" spans="1:21" ht="14.25" customHeight="1" x14ac:dyDescent="0.25">
      <c r="A65" s="49" t="s">
        <v>5650</v>
      </c>
      <c r="B65" s="49" t="s">
        <v>521</v>
      </c>
      <c r="C65" s="50">
        <v>3785</v>
      </c>
      <c r="D65" s="49" t="s">
        <v>519</v>
      </c>
      <c r="E65" s="49" t="s">
        <v>6412</v>
      </c>
      <c r="F65" s="49" t="s">
        <v>519</v>
      </c>
      <c r="G65" s="49">
        <v>25438</v>
      </c>
      <c r="H65" s="49" t="s">
        <v>578</v>
      </c>
      <c r="I65" s="50">
        <v>13989</v>
      </c>
      <c r="J65" s="50">
        <v>225438000226</v>
      </c>
      <c r="K65" s="49" t="s">
        <v>10511</v>
      </c>
      <c r="L65" s="51">
        <v>104</v>
      </c>
      <c r="M65" s="52">
        <v>13249817</v>
      </c>
      <c r="N65" s="52">
        <v>2398113</v>
      </c>
      <c r="O65" s="52">
        <v>29298830</v>
      </c>
      <c r="P65" s="52">
        <v>6660438</v>
      </c>
      <c r="Q65" s="52">
        <v>15647930</v>
      </c>
      <c r="R65" s="52">
        <v>35959268</v>
      </c>
      <c r="S65" s="52">
        <v>51607198</v>
      </c>
      <c r="T65" s="69" t="s">
        <v>10555</v>
      </c>
      <c r="U65" s="70" t="s">
        <v>10560</v>
      </c>
    </row>
    <row r="66" spans="1:21" ht="14.25" customHeight="1" x14ac:dyDescent="0.25">
      <c r="A66" s="49" t="s">
        <v>4312</v>
      </c>
      <c r="B66" s="49" t="s">
        <v>393</v>
      </c>
      <c r="C66" s="50">
        <v>3807</v>
      </c>
      <c r="D66" s="49" t="s">
        <v>907</v>
      </c>
      <c r="E66" s="49" t="s">
        <v>6607</v>
      </c>
      <c r="F66" s="49" t="s">
        <v>907</v>
      </c>
      <c r="G66" s="49">
        <v>66170</v>
      </c>
      <c r="H66" s="49" t="s">
        <v>908</v>
      </c>
      <c r="I66" s="50">
        <v>17890</v>
      </c>
      <c r="J66" s="50">
        <v>166170000078</v>
      </c>
      <c r="K66" s="49" t="s">
        <v>10528</v>
      </c>
      <c r="L66" s="51">
        <v>1842</v>
      </c>
      <c r="M66" s="52">
        <v>169947004</v>
      </c>
      <c r="N66" s="52">
        <v>0</v>
      </c>
      <c r="O66" s="52">
        <v>20276724</v>
      </c>
      <c r="P66" s="52">
        <v>6660438</v>
      </c>
      <c r="Q66" s="52">
        <v>169947004</v>
      </c>
      <c r="R66" s="52">
        <v>26937162</v>
      </c>
      <c r="S66" s="52">
        <v>196884166</v>
      </c>
      <c r="T66" s="69" t="s">
        <v>10555</v>
      </c>
      <c r="U66" s="70" t="s">
        <v>10560</v>
      </c>
    </row>
    <row r="67" spans="1:21" ht="14.25" customHeight="1" x14ac:dyDescent="0.25">
      <c r="A67" s="49" t="s">
        <v>4312</v>
      </c>
      <c r="B67" s="49" t="s">
        <v>393</v>
      </c>
      <c r="C67" s="50">
        <v>3807</v>
      </c>
      <c r="D67" s="49" t="s">
        <v>907</v>
      </c>
      <c r="E67" s="49" t="s">
        <v>6607</v>
      </c>
      <c r="F67" s="49" t="s">
        <v>907</v>
      </c>
      <c r="G67" s="49">
        <v>66170</v>
      </c>
      <c r="H67" s="49" t="s">
        <v>908</v>
      </c>
      <c r="I67" s="50">
        <v>17905</v>
      </c>
      <c r="J67" s="50">
        <v>266170000803</v>
      </c>
      <c r="K67" s="49" t="s">
        <v>10529</v>
      </c>
      <c r="L67" s="51">
        <v>404</v>
      </c>
      <c r="M67" s="52">
        <v>45503702</v>
      </c>
      <c r="N67" s="52">
        <v>5585646</v>
      </c>
      <c r="O67" s="52">
        <v>24957930</v>
      </c>
      <c r="P67" s="52">
        <v>6660438</v>
      </c>
      <c r="Q67" s="52">
        <v>51089348</v>
      </c>
      <c r="R67" s="52">
        <v>31618368</v>
      </c>
      <c r="S67" s="52">
        <v>82707716</v>
      </c>
      <c r="T67" s="69" t="s">
        <v>10555</v>
      </c>
      <c r="U67" s="70" t="s">
        <v>10560</v>
      </c>
    </row>
    <row r="68" spans="1:21" ht="14.25" customHeight="1" x14ac:dyDescent="0.25">
      <c r="A68" s="49" t="s">
        <v>5894</v>
      </c>
      <c r="B68" s="49" t="s">
        <v>731</v>
      </c>
      <c r="C68" s="50">
        <v>3794</v>
      </c>
      <c r="D68" s="49" t="s">
        <v>732</v>
      </c>
      <c r="E68" s="49" t="s">
        <v>7285</v>
      </c>
      <c r="F68" s="49" t="s">
        <v>732</v>
      </c>
      <c r="G68" s="49">
        <v>47288</v>
      </c>
      <c r="H68" s="49" t="s">
        <v>743</v>
      </c>
      <c r="I68" s="50">
        <v>114756</v>
      </c>
      <c r="J68" s="50">
        <v>247288010761</v>
      </c>
      <c r="K68" s="49" t="s">
        <v>10521</v>
      </c>
      <c r="L68" s="51">
        <v>1192</v>
      </c>
      <c r="M68" s="52">
        <v>156363090</v>
      </c>
      <c r="N68" s="52">
        <v>31272618</v>
      </c>
      <c r="O68" s="52">
        <v>30324822</v>
      </c>
      <c r="P68" s="52">
        <v>6660438</v>
      </c>
      <c r="Q68" s="52">
        <v>187635708</v>
      </c>
      <c r="R68" s="52">
        <v>36985260</v>
      </c>
      <c r="S68" s="52">
        <v>224620968</v>
      </c>
      <c r="T68" s="69" t="s">
        <v>10555</v>
      </c>
      <c r="U68" s="70" t="s">
        <v>10560</v>
      </c>
    </row>
    <row r="69" spans="1:21" ht="14.25" customHeight="1" x14ac:dyDescent="0.25">
      <c r="A69" s="49" t="s">
        <v>2245</v>
      </c>
      <c r="B69" s="49" t="s">
        <v>36</v>
      </c>
      <c r="C69" s="50">
        <v>3759</v>
      </c>
      <c r="D69" s="49" t="s">
        <v>34</v>
      </c>
      <c r="E69" s="49" t="s">
        <v>7491</v>
      </c>
      <c r="F69" s="49" t="s">
        <v>34</v>
      </c>
      <c r="G69" s="49">
        <v>5001</v>
      </c>
      <c r="H69" s="49" t="s">
        <v>35</v>
      </c>
      <c r="I69" s="50">
        <v>9805</v>
      </c>
      <c r="J69" s="50">
        <v>105001000418</v>
      </c>
      <c r="K69" s="49" t="s">
        <v>2253</v>
      </c>
      <c r="L69" s="51">
        <v>1572</v>
      </c>
      <c r="M69" s="52">
        <v>150378195</v>
      </c>
      <c r="N69" s="52">
        <v>7193040</v>
      </c>
      <c r="O69" s="52">
        <v>20461051</v>
      </c>
      <c r="P69" s="52">
        <v>6660438</v>
      </c>
      <c r="Q69" s="52">
        <v>157571235</v>
      </c>
      <c r="R69" s="52">
        <v>27121489</v>
      </c>
      <c r="S69" s="52">
        <v>184692724</v>
      </c>
      <c r="T69" s="69" t="s">
        <v>10555</v>
      </c>
      <c r="U69" s="70" t="s">
        <v>10560</v>
      </c>
    </row>
    <row r="70" spans="1:21" ht="14.25" customHeight="1" x14ac:dyDescent="0.25">
      <c r="A70" s="49" t="s">
        <v>2245</v>
      </c>
      <c r="B70" s="49" t="s">
        <v>36</v>
      </c>
      <c r="C70" s="50">
        <v>3759</v>
      </c>
      <c r="D70" s="49" t="s">
        <v>34</v>
      </c>
      <c r="E70" s="49" t="s">
        <v>7491</v>
      </c>
      <c r="F70" s="49" t="s">
        <v>34</v>
      </c>
      <c r="G70" s="49">
        <v>5001</v>
      </c>
      <c r="H70" s="49" t="s">
        <v>35</v>
      </c>
      <c r="I70" s="50">
        <v>9849</v>
      </c>
      <c r="J70" s="50">
        <v>105001011011</v>
      </c>
      <c r="K70" s="49" t="s">
        <v>10478</v>
      </c>
      <c r="L70" s="51">
        <v>456</v>
      </c>
      <c r="M70" s="52">
        <v>42031153</v>
      </c>
      <c r="N70" s="52">
        <v>8406231</v>
      </c>
      <c r="O70" s="52">
        <v>20461051</v>
      </c>
      <c r="P70" s="52">
        <v>13320876</v>
      </c>
      <c r="Q70" s="52">
        <v>50437384</v>
      </c>
      <c r="R70" s="52">
        <v>33781927</v>
      </c>
      <c r="S70" s="52">
        <v>84219311</v>
      </c>
      <c r="T70" s="69" t="s">
        <v>10555</v>
      </c>
      <c r="U70" s="70" t="s">
        <v>10560</v>
      </c>
    </row>
    <row r="71" spans="1:21" ht="14.25" customHeight="1" x14ac:dyDescent="0.25">
      <c r="A71" s="49" t="s">
        <v>2245</v>
      </c>
      <c r="B71" s="49" t="s">
        <v>36</v>
      </c>
      <c r="C71" s="50">
        <v>3759</v>
      </c>
      <c r="D71" s="49" t="s">
        <v>34</v>
      </c>
      <c r="E71" s="49" t="s">
        <v>7491</v>
      </c>
      <c r="F71" s="49" t="s">
        <v>34</v>
      </c>
      <c r="G71" s="49">
        <v>5001</v>
      </c>
      <c r="H71" s="49" t="s">
        <v>35</v>
      </c>
      <c r="I71" s="50">
        <v>9864</v>
      </c>
      <c r="J71" s="50">
        <v>105001018759</v>
      </c>
      <c r="K71" s="49" t="s">
        <v>10479</v>
      </c>
      <c r="L71" s="51">
        <v>808</v>
      </c>
      <c r="M71" s="52">
        <v>75944061</v>
      </c>
      <c r="N71" s="52">
        <v>4224486</v>
      </c>
      <c r="O71" s="52">
        <v>20461051</v>
      </c>
      <c r="P71" s="52">
        <v>19981315</v>
      </c>
      <c r="Q71" s="52">
        <v>80168547</v>
      </c>
      <c r="R71" s="52">
        <v>40442366</v>
      </c>
      <c r="S71" s="52">
        <v>120610913</v>
      </c>
      <c r="T71" s="69" t="s">
        <v>10555</v>
      </c>
      <c r="U71" s="70" t="s">
        <v>10560</v>
      </c>
    </row>
    <row r="72" spans="1:21" ht="14.25" customHeight="1" x14ac:dyDescent="0.25">
      <c r="A72" s="49" t="s">
        <v>7676</v>
      </c>
      <c r="B72" s="49" t="s">
        <v>763</v>
      </c>
      <c r="C72" s="50">
        <v>3796</v>
      </c>
      <c r="D72" s="49" t="s">
        <v>764</v>
      </c>
      <c r="E72" s="49" t="s">
        <v>7739</v>
      </c>
      <c r="F72" s="49" t="s">
        <v>764</v>
      </c>
      <c r="G72" s="49">
        <v>50568</v>
      </c>
      <c r="H72" s="49" t="s">
        <v>781</v>
      </c>
      <c r="I72" s="50">
        <v>142260</v>
      </c>
      <c r="J72" s="50">
        <v>250568000061</v>
      </c>
      <c r="K72" s="49" t="s">
        <v>5046</v>
      </c>
      <c r="L72" s="51">
        <v>602</v>
      </c>
      <c r="M72" s="52">
        <v>88621279</v>
      </c>
      <c r="N72" s="52">
        <v>0</v>
      </c>
      <c r="O72" s="52">
        <v>35363301</v>
      </c>
      <c r="P72" s="52">
        <v>6660438</v>
      </c>
      <c r="Q72" s="52">
        <v>88621279</v>
      </c>
      <c r="R72" s="52">
        <v>42023739</v>
      </c>
      <c r="S72" s="52">
        <v>130645018</v>
      </c>
      <c r="T72" s="69" t="s">
        <v>10555</v>
      </c>
      <c r="U72" s="70" t="s">
        <v>10560</v>
      </c>
    </row>
    <row r="73" spans="1:21" ht="14.25" customHeight="1" x14ac:dyDescent="0.25">
      <c r="A73" s="49" t="s">
        <v>7676</v>
      </c>
      <c r="B73" s="49" t="s">
        <v>763</v>
      </c>
      <c r="C73" s="50">
        <v>3796</v>
      </c>
      <c r="D73" s="49" t="s">
        <v>764</v>
      </c>
      <c r="E73" s="49" t="s">
        <v>7739</v>
      </c>
      <c r="F73" s="49" t="s">
        <v>764</v>
      </c>
      <c r="G73" s="49">
        <v>50568</v>
      </c>
      <c r="H73" s="49" t="s">
        <v>781</v>
      </c>
      <c r="I73" s="50">
        <v>143064</v>
      </c>
      <c r="J73" s="50">
        <v>250568000257</v>
      </c>
      <c r="K73" s="49" t="s">
        <v>10522</v>
      </c>
      <c r="L73" s="51">
        <v>1312</v>
      </c>
      <c r="M73" s="52">
        <v>203941037</v>
      </c>
      <c r="N73" s="52">
        <v>0</v>
      </c>
      <c r="O73" s="52">
        <v>35363301</v>
      </c>
      <c r="P73" s="52">
        <v>6660438</v>
      </c>
      <c r="Q73" s="52">
        <v>203941037</v>
      </c>
      <c r="R73" s="52">
        <v>42023739</v>
      </c>
      <c r="S73" s="52">
        <v>245964776</v>
      </c>
      <c r="T73" s="69" t="s">
        <v>10555</v>
      </c>
      <c r="U73" s="70" t="s">
        <v>10560</v>
      </c>
    </row>
    <row r="74" spans="1:21" ht="14.25" customHeight="1" x14ac:dyDescent="0.25">
      <c r="A74" s="49" t="s">
        <v>7676</v>
      </c>
      <c r="B74" s="49" t="s">
        <v>763</v>
      </c>
      <c r="C74" s="50">
        <v>3796</v>
      </c>
      <c r="D74" s="49" t="s">
        <v>764</v>
      </c>
      <c r="E74" s="49" t="s">
        <v>7739</v>
      </c>
      <c r="F74" s="49" t="s">
        <v>764</v>
      </c>
      <c r="G74" s="49">
        <v>50568</v>
      </c>
      <c r="H74" s="49" t="s">
        <v>781</v>
      </c>
      <c r="I74" s="50">
        <v>142261</v>
      </c>
      <c r="J74" s="50">
        <v>250568000061</v>
      </c>
      <c r="K74" s="49" t="s">
        <v>10523</v>
      </c>
      <c r="L74" s="51">
        <v>359</v>
      </c>
      <c r="M74" s="52">
        <v>52738568</v>
      </c>
      <c r="N74" s="52">
        <v>0</v>
      </c>
      <c r="O74" s="52">
        <v>35363301</v>
      </c>
      <c r="P74" s="52">
        <v>13320876</v>
      </c>
      <c r="Q74" s="52">
        <v>52738568</v>
      </c>
      <c r="R74" s="52">
        <v>48684177</v>
      </c>
      <c r="S74" s="52">
        <v>101422745</v>
      </c>
      <c r="T74" s="69" t="s">
        <v>10555</v>
      </c>
      <c r="U74" s="70" t="s">
        <v>10560</v>
      </c>
    </row>
    <row r="75" spans="1:21" ht="14.25" customHeight="1" x14ac:dyDescent="0.25">
      <c r="A75" s="49" t="s">
        <v>2949</v>
      </c>
      <c r="B75" s="49" t="s">
        <v>851</v>
      </c>
      <c r="C75" s="50">
        <v>3801</v>
      </c>
      <c r="D75" s="49" t="s">
        <v>852</v>
      </c>
      <c r="E75" s="49" t="s">
        <v>8278</v>
      </c>
      <c r="F75" s="49" t="s">
        <v>852</v>
      </c>
      <c r="G75" s="49">
        <v>54003</v>
      </c>
      <c r="H75" s="49" t="s">
        <v>853</v>
      </c>
      <c r="I75" s="50">
        <v>8714</v>
      </c>
      <c r="J75" s="50">
        <v>254003000470</v>
      </c>
      <c r="K75" s="49" t="s">
        <v>10525</v>
      </c>
      <c r="L75" s="51">
        <v>262</v>
      </c>
      <c r="M75" s="52">
        <v>34295969</v>
      </c>
      <c r="N75" s="52">
        <v>0</v>
      </c>
      <c r="O75" s="52">
        <v>31007448</v>
      </c>
      <c r="P75" s="52">
        <v>6660438</v>
      </c>
      <c r="Q75" s="52">
        <v>34295969</v>
      </c>
      <c r="R75" s="52">
        <v>37667886</v>
      </c>
      <c r="S75" s="52">
        <v>71963855</v>
      </c>
      <c r="T75" s="69" t="s">
        <v>10555</v>
      </c>
      <c r="U75" s="70" t="s">
        <v>10560</v>
      </c>
    </row>
    <row r="76" spans="1:21" ht="14.25" customHeight="1" x14ac:dyDescent="0.25">
      <c r="A76" s="49" t="s">
        <v>2949</v>
      </c>
      <c r="B76" s="49" t="s">
        <v>851</v>
      </c>
      <c r="C76" s="50">
        <v>3801</v>
      </c>
      <c r="D76" s="49" t="s">
        <v>852</v>
      </c>
      <c r="E76" s="49" t="s">
        <v>8278</v>
      </c>
      <c r="F76" s="49" t="s">
        <v>852</v>
      </c>
      <c r="G76" s="49">
        <v>54003</v>
      </c>
      <c r="H76" s="49" t="s">
        <v>853</v>
      </c>
      <c r="I76" s="50">
        <v>8727</v>
      </c>
      <c r="J76" s="50">
        <v>154003001668</v>
      </c>
      <c r="K76" s="49" t="s">
        <v>10526</v>
      </c>
      <c r="L76" s="51">
        <v>1446</v>
      </c>
      <c r="M76" s="52">
        <v>176327188</v>
      </c>
      <c r="N76" s="52">
        <v>10303533</v>
      </c>
      <c r="O76" s="52">
        <v>25191571</v>
      </c>
      <c r="P76" s="52">
        <v>26641753</v>
      </c>
      <c r="Q76" s="52">
        <v>186630721</v>
      </c>
      <c r="R76" s="52">
        <v>51833324</v>
      </c>
      <c r="S76" s="52">
        <v>238464045</v>
      </c>
      <c r="T76" s="69" t="s">
        <v>10555</v>
      </c>
      <c r="U76" s="70" t="s">
        <v>10560</v>
      </c>
    </row>
    <row r="77" spans="1:21" ht="14.25" customHeight="1" x14ac:dyDescent="0.25">
      <c r="A77" s="49" t="s">
        <v>2949</v>
      </c>
      <c r="B77" s="49" t="s">
        <v>851</v>
      </c>
      <c r="C77" s="50">
        <v>3801</v>
      </c>
      <c r="D77" s="49" t="s">
        <v>852</v>
      </c>
      <c r="E77" s="49" t="s">
        <v>8407</v>
      </c>
      <c r="F77" s="49" t="s">
        <v>852</v>
      </c>
      <c r="G77" s="49">
        <v>54498</v>
      </c>
      <c r="H77" s="49" t="s">
        <v>876</v>
      </c>
      <c r="I77" s="50">
        <v>11745</v>
      </c>
      <c r="J77" s="50">
        <v>154498000051</v>
      </c>
      <c r="K77" s="49" t="s">
        <v>10527</v>
      </c>
      <c r="L77" s="51">
        <v>1730</v>
      </c>
      <c r="M77" s="52">
        <v>173436104</v>
      </c>
      <c r="N77" s="52">
        <v>6079831</v>
      </c>
      <c r="O77" s="52">
        <v>21994723</v>
      </c>
      <c r="P77" s="52">
        <v>6660438</v>
      </c>
      <c r="Q77" s="52">
        <v>179515935</v>
      </c>
      <c r="R77" s="52">
        <v>28655161</v>
      </c>
      <c r="S77" s="52">
        <v>208171096</v>
      </c>
      <c r="T77" s="69" t="s">
        <v>10555</v>
      </c>
      <c r="U77" s="70" t="s">
        <v>10560</v>
      </c>
    </row>
    <row r="78" spans="1:21" ht="14.25" customHeight="1" x14ac:dyDescent="0.25">
      <c r="A78" s="49" t="s">
        <v>2872</v>
      </c>
      <c r="B78" s="49" t="s">
        <v>1073</v>
      </c>
      <c r="C78" s="50">
        <v>3822</v>
      </c>
      <c r="D78" s="49" t="s">
        <v>1099</v>
      </c>
      <c r="E78" s="49" t="s">
        <v>8515</v>
      </c>
      <c r="F78" s="49" t="s">
        <v>1099</v>
      </c>
      <c r="G78" s="49">
        <v>76520</v>
      </c>
      <c r="H78" s="49" t="s">
        <v>1100</v>
      </c>
      <c r="I78" s="50">
        <v>12992</v>
      </c>
      <c r="J78" s="50">
        <v>176520002091</v>
      </c>
      <c r="K78" s="49" t="s">
        <v>4643</v>
      </c>
      <c r="L78" s="51">
        <v>995</v>
      </c>
      <c r="M78" s="52">
        <v>90693415</v>
      </c>
      <c r="N78" s="52">
        <v>2757355</v>
      </c>
      <c r="O78" s="52">
        <v>20323031</v>
      </c>
      <c r="P78" s="52">
        <v>6660438</v>
      </c>
      <c r="Q78" s="52">
        <v>93450770</v>
      </c>
      <c r="R78" s="52">
        <v>26983469</v>
      </c>
      <c r="S78" s="52">
        <v>120434239</v>
      </c>
      <c r="T78" s="69" t="s">
        <v>10555</v>
      </c>
      <c r="U78" s="70" t="s">
        <v>10560</v>
      </c>
    </row>
    <row r="79" spans="1:21" ht="14.25" customHeight="1" x14ac:dyDescent="0.25">
      <c r="A79" s="49" t="s">
        <v>4982</v>
      </c>
      <c r="B79" s="49" t="s">
        <v>421</v>
      </c>
      <c r="C79" s="50">
        <v>3778</v>
      </c>
      <c r="D79" s="49" t="s">
        <v>419</v>
      </c>
      <c r="E79" s="49" t="s">
        <v>8662</v>
      </c>
      <c r="F79" s="49" t="s">
        <v>419</v>
      </c>
      <c r="G79" s="49">
        <v>19001</v>
      </c>
      <c r="H79" s="49" t="s">
        <v>420</v>
      </c>
      <c r="I79" s="50">
        <v>10512</v>
      </c>
      <c r="J79" s="50">
        <v>219001000812</v>
      </c>
      <c r="K79" s="49" t="s">
        <v>10505</v>
      </c>
      <c r="L79" s="51">
        <v>177</v>
      </c>
      <c r="M79" s="52">
        <v>20500746</v>
      </c>
      <c r="N79" s="52">
        <v>0</v>
      </c>
      <c r="O79" s="52">
        <v>26178477</v>
      </c>
      <c r="P79" s="52">
        <v>6660438</v>
      </c>
      <c r="Q79" s="52">
        <v>20500746</v>
      </c>
      <c r="R79" s="52">
        <v>32838915</v>
      </c>
      <c r="S79" s="52">
        <v>53339661</v>
      </c>
      <c r="T79" s="69" t="s">
        <v>10555</v>
      </c>
      <c r="U79" s="70" t="s">
        <v>10560</v>
      </c>
    </row>
    <row r="80" spans="1:21" ht="14.25" customHeight="1" x14ac:dyDescent="0.25">
      <c r="A80" s="49" t="s">
        <v>4982</v>
      </c>
      <c r="B80" s="49" t="s">
        <v>421</v>
      </c>
      <c r="C80" s="50">
        <v>3778</v>
      </c>
      <c r="D80" s="49" t="s">
        <v>419</v>
      </c>
      <c r="E80" s="49" t="s">
        <v>8662</v>
      </c>
      <c r="F80" s="49" t="s">
        <v>419</v>
      </c>
      <c r="G80" s="49">
        <v>19001</v>
      </c>
      <c r="H80" s="49" t="s">
        <v>420</v>
      </c>
      <c r="I80" s="50">
        <v>163840</v>
      </c>
      <c r="J80" s="50">
        <v>219001004761</v>
      </c>
      <c r="K80" s="49" t="s">
        <v>10506</v>
      </c>
      <c r="L80" s="51">
        <v>149</v>
      </c>
      <c r="M80" s="52">
        <v>16738139</v>
      </c>
      <c r="N80" s="52">
        <v>0</v>
      </c>
      <c r="O80" s="52">
        <v>26178477</v>
      </c>
      <c r="P80" s="52">
        <v>6660438</v>
      </c>
      <c r="Q80" s="52">
        <v>16738139</v>
      </c>
      <c r="R80" s="52">
        <v>32838915</v>
      </c>
      <c r="S80" s="52">
        <v>49577054</v>
      </c>
      <c r="T80" s="69" t="s">
        <v>10555</v>
      </c>
      <c r="U80" s="70" t="s">
        <v>10560</v>
      </c>
    </row>
    <row r="81" spans="1:21" ht="14.25" customHeight="1" x14ac:dyDescent="0.25">
      <c r="A81" s="49" t="s">
        <v>5665</v>
      </c>
      <c r="B81" s="49" t="s">
        <v>641</v>
      </c>
      <c r="C81" s="50">
        <v>4382</v>
      </c>
      <c r="D81" s="49" t="s">
        <v>639</v>
      </c>
      <c r="E81" s="49" t="s">
        <v>8695</v>
      </c>
      <c r="F81" s="49" t="s">
        <v>8696</v>
      </c>
      <c r="G81" s="49">
        <v>27001</v>
      </c>
      <c r="H81" s="49" t="s">
        <v>640</v>
      </c>
      <c r="I81" s="50">
        <v>167517</v>
      </c>
      <c r="J81" s="50">
        <v>227001018137</v>
      </c>
      <c r="K81" s="49" t="s">
        <v>10514</v>
      </c>
      <c r="L81" s="51">
        <v>560</v>
      </c>
      <c r="M81" s="52">
        <v>99877579</v>
      </c>
      <c r="N81" s="52">
        <v>0</v>
      </c>
      <c r="O81" s="52">
        <v>42549887</v>
      </c>
      <c r="P81" s="52">
        <v>26641753</v>
      </c>
      <c r="Q81" s="52">
        <v>99877579</v>
      </c>
      <c r="R81" s="52">
        <v>69191640</v>
      </c>
      <c r="S81" s="52">
        <v>169069219</v>
      </c>
      <c r="T81" s="69" t="s">
        <v>10555</v>
      </c>
      <c r="U81" s="70" t="s">
        <v>10560</v>
      </c>
    </row>
    <row r="82" spans="1:21" ht="14.25" customHeight="1" x14ac:dyDescent="0.25">
      <c r="A82" s="49" t="s">
        <v>7072</v>
      </c>
      <c r="B82" s="49" t="s">
        <v>713</v>
      </c>
      <c r="C82" s="50">
        <v>4449</v>
      </c>
      <c r="D82" s="49" t="s">
        <v>711</v>
      </c>
      <c r="E82" s="49" t="s">
        <v>8764</v>
      </c>
      <c r="F82" s="49" t="s">
        <v>711</v>
      </c>
      <c r="G82" s="49">
        <v>44001</v>
      </c>
      <c r="H82" s="49" t="s">
        <v>712</v>
      </c>
      <c r="I82" s="50">
        <v>151976</v>
      </c>
      <c r="J82" s="50">
        <v>244001800970</v>
      </c>
      <c r="K82" s="49" t="s">
        <v>10515</v>
      </c>
      <c r="L82" s="51">
        <v>382</v>
      </c>
      <c r="M82" s="52">
        <v>52951819</v>
      </c>
      <c r="N82" s="52">
        <v>0</v>
      </c>
      <c r="O82" s="52">
        <v>33161223</v>
      </c>
      <c r="P82" s="52">
        <v>19981315</v>
      </c>
      <c r="Q82" s="52">
        <v>52951819</v>
      </c>
      <c r="R82" s="52">
        <v>53142538</v>
      </c>
      <c r="S82" s="52">
        <v>106094357</v>
      </c>
      <c r="T82" s="69" t="s">
        <v>10555</v>
      </c>
      <c r="U82" s="70" t="s">
        <v>10560</v>
      </c>
    </row>
    <row r="83" spans="1:21" ht="14.25" customHeight="1" x14ac:dyDescent="0.25">
      <c r="A83" s="49" t="s">
        <v>7072</v>
      </c>
      <c r="B83" s="49" t="s">
        <v>713</v>
      </c>
      <c r="C83" s="50">
        <v>4449</v>
      </c>
      <c r="D83" s="49" t="s">
        <v>711</v>
      </c>
      <c r="E83" s="49" t="s">
        <v>8764</v>
      </c>
      <c r="F83" s="49" t="s">
        <v>711</v>
      </c>
      <c r="G83" s="49">
        <v>44001</v>
      </c>
      <c r="H83" s="49" t="s">
        <v>712</v>
      </c>
      <c r="I83" s="50">
        <v>167377</v>
      </c>
      <c r="J83" s="50">
        <v>244001004286</v>
      </c>
      <c r="K83" s="49" t="s">
        <v>10516</v>
      </c>
      <c r="L83" s="51">
        <v>1020</v>
      </c>
      <c r="M83" s="52">
        <v>143223539</v>
      </c>
      <c r="N83" s="52">
        <v>0</v>
      </c>
      <c r="O83" s="52">
        <v>33161223</v>
      </c>
      <c r="P83" s="52">
        <v>26641753</v>
      </c>
      <c r="Q83" s="52">
        <v>143223539</v>
      </c>
      <c r="R83" s="52">
        <v>59802976</v>
      </c>
      <c r="S83" s="52">
        <v>203026515</v>
      </c>
      <c r="T83" s="69" t="s">
        <v>10555</v>
      </c>
      <c r="U83" s="70" t="s">
        <v>10560</v>
      </c>
    </row>
    <row r="84" spans="1:21" ht="14.25" customHeight="1" x14ac:dyDescent="0.25">
      <c r="A84" s="49" t="s">
        <v>7072</v>
      </c>
      <c r="B84" s="49" t="s">
        <v>713</v>
      </c>
      <c r="C84" s="50">
        <v>4449</v>
      </c>
      <c r="D84" s="49" t="s">
        <v>711</v>
      </c>
      <c r="E84" s="49" t="s">
        <v>8764</v>
      </c>
      <c r="F84" s="49" t="s">
        <v>711</v>
      </c>
      <c r="G84" s="49">
        <v>44001</v>
      </c>
      <c r="H84" s="49" t="s">
        <v>712</v>
      </c>
      <c r="I84" s="50">
        <v>167397</v>
      </c>
      <c r="J84" s="50">
        <v>244001004952</v>
      </c>
      <c r="K84" s="49" t="s">
        <v>10517</v>
      </c>
      <c r="L84" s="51">
        <v>1083</v>
      </c>
      <c r="M84" s="52">
        <v>152606366</v>
      </c>
      <c r="N84" s="52">
        <v>0</v>
      </c>
      <c r="O84" s="52">
        <v>33161223</v>
      </c>
      <c r="P84" s="52">
        <v>26641753</v>
      </c>
      <c r="Q84" s="52">
        <v>152606366</v>
      </c>
      <c r="R84" s="52">
        <v>59802976</v>
      </c>
      <c r="S84" s="52">
        <v>212409342</v>
      </c>
      <c r="T84" s="69" t="s">
        <v>10555</v>
      </c>
      <c r="U84" s="70" t="s">
        <v>10560</v>
      </c>
    </row>
    <row r="85" spans="1:21" ht="14.25" customHeight="1" x14ac:dyDescent="0.25">
      <c r="A85" s="49" t="s">
        <v>7072</v>
      </c>
      <c r="B85" s="49" t="s">
        <v>713</v>
      </c>
      <c r="C85" s="50">
        <v>4449</v>
      </c>
      <c r="D85" s="49" t="s">
        <v>711</v>
      </c>
      <c r="E85" s="49" t="s">
        <v>8764</v>
      </c>
      <c r="F85" s="49" t="s">
        <v>711</v>
      </c>
      <c r="G85" s="49">
        <v>44001</v>
      </c>
      <c r="H85" s="49" t="s">
        <v>712</v>
      </c>
      <c r="I85" s="50">
        <v>151056</v>
      </c>
      <c r="J85" s="50">
        <v>244001800449</v>
      </c>
      <c r="K85" s="49" t="s">
        <v>10518</v>
      </c>
      <c r="L85" s="51">
        <v>715</v>
      </c>
      <c r="M85" s="52">
        <v>99624885</v>
      </c>
      <c r="N85" s="52">
        <v>0</v>
      </c>
      <c r="O85" s="52">
        <v>33161223</v>
      </c>
      <c r="P85" s="52">
        <v>6660438</v>
      </c>
      <c r="Q85" s="52">
        <v>99624885</v>
      </c>
      <c r="R85" s="52">
        <v>39821661</v>
      </c>
      <c r="S85" s="52">
        <v>139446546</v>
      </c>
      <c r="T85" s="69" t="s">
        <v>10555</v>
      </c>
      <c r="U85" s="70" t="s">
        <v>10560</v>
      </c>
    </row>
    <row r="86" spans="1:21" ht="14.25" customHeight="1" x14ac:dyDescent="0.25">
      <c r="A86" s="49" t="s">
        <v>7072</v>
      </c>
      <c r="B86" s="49" t="s">
        <v>713</v>
      </c>
      <c r="C86" s="50">
        <v>4449</v>
      </c>
      <c r="D86" s="49" t="s">
        <v>711</v>
      </c>
      <c r="E86" s="49" t="s">
        <v>8764</v>
      </c>
      <c r="F86" s="49" t="s">
        <v>711</v>
      </c>
      <c r="G86" s="49">
        <v>44001</v>
      </c>
      <c r="H86" s="49" t="s">
        <v>712</v>
      </c>
      <c r="I86" s="50">
        <v>163841</v>
      </c>
      <c r="J86" s="50">
        <v>244001004324</v>
      </c>
      <c r="K86" s="49" t="s">
        <v>10519</v>
      </c>
      <c r="L86" s="51">
        <v>232</v>
      </c>
      <c r="M86" s="52">
        <v>32797356</v>
      </c>
      <c r="N86" s="52">
        <v>0</v>
      </c>
      <c r="O86" s="52">
        <v>33161223</v>
      </c>
      <c r="P86" s="52">
        <v>6660438</v>
      </c>
      <c r="Q86" s="52">
        <v>32797356</v>
      </c>
      <c r="R86" s="52">
        <v>39821661</v>
      </c>
      <c r="S86" s="52">
        <v>72619017</v>
      </c>
      <c r="T86" s="69" t="s">
        <v>10555</v>
      </c>
      <c r="U86" s="70" t="s">
        <v>10560</v>
      </c>
    </row>
    <row r="87" spans="1:21" ht="14.25" customHeight="1" x14ac:dyDescent="0.25">
      <c r="A87" s="49" t="s">
        <v>7072</v>
      </c>
      <c r="B87" s="49" t="s">
        <v>713</v>
      </c>
      <c r="C87" s="50">
        <v>4449</v>
      </c>
      <c r="D87" s="49" t="s">
        <v>711</v>
      </c>
      <c r="E87" s="49" t="s">
        <v>8764</v>
      </c>
      <c r="F87" s="49" t="s">
        <v>711</v>
      </c>
      <c r="G87" s="49">
        <v>44001</v>
      </c>
      <c r="H87" s="49" t="s">
        <v>712</v>
      </c>
      <c r="I87" s="50">
        <v>159117</v>
      </c>
      <c r="J87" s="50">
        <v>244001005037</v>
      </c>
      <c r="K87" s="49" t="s">
        <v>10520</v>
      </c>
      <c r="L87" s="51">
        <v>422</v>
      </c>
      <c r="M87" s="52">
        <v>60621289</v>
      </c>
      <c r="N87" s="52">
        <v>0</v>
      </c>
      <c r="O87" s="52">
        <v>33161223</v>
      </c>
      <c r="P87" s="52">
        <v>6660438</v>
      </c>
      <c r="Q87" s="52">
        <v>60621289</v>
      </c>
      <c r="R87" s="52">
        <v>39821661</v>
      </c>
      <c r="S87" s="52">
        <v>100442950</v>
      </c>
      <c r="T87" s="69" t="s">
        <v>10555</v>
      </c>
      <c r="U87" s="70" t="s">
        <v>10560</v>
      </c>
    </row>
    <row r="88" spans="1:21" ht="14.25" customHeight="1" x14ac:dyDescent="0.25">
      <c r="A88" s="49" t="s">
        <v>2245</v>
      </c>
      <c r="B88" s="49" t="s">
        <v>36</v>
      </c>
      <c r="C88" s="50">
        <v>7609</v>
      </c>
      <c r="D88" s="49" t="s">
        <v>125</v>
      </c>
      <c r="E88" s="49" t="s">
        <v>8803</v>
      </c>
      <c r="F88" s="49" t="s">
        <v>125</v>
      </c>
      <c r="G88" s="49">
        <v>5615</v>
      </c>
      <c r="H88" s="49" t="s">
        <v>126</v>
      </c>
      <c r="I88" s="50">
        <v>171637</v>
      </c>
      <c r="J88" s="50">
        <v>105615000341</v>
      </c>
      <c r="K88" s="49" t="s">
        <v>10480</v>
      </c>
      <c r="L88" s="51">
        <v>1587</v>
      </c>
      <c r="M88" s="52">
        <v>144920677</v>
      </c>
      <c r="N88" s="52">
        <v>0</v>
      </c>
      <c r="O88" s="52">
        <v>20454296</v>
      </c>
      <c r="P88" s="52">
        <v>26641753</v>
      </c>
      <c r="Q88" s="52">
        <v>144920677</v>
      </c>
      <c r="R88" s="52">
        <v>47096049</v>
      </c>
      <c r="S88" s="52">
        <v>192016726</v>
      </c>
      <c r="T88" s="69" t="s">
        <v>10555</v>
      </c>
      <c r="U88" s="70" t="s">
        <v>10560</v>
      </c>
    </row>
    <row r="89" spans="1:21" ht="14.25" customHeight="1" x14ac:dyDescent="0.25">
      <c r="A89" s="49" t="s">
        <v>4312</v>
      </c>
      <c r="B89" s="49" t="s">
        <v>393</v>
      </c>
      <c r="C89" s="50">
        <v>3805</v>
      </c>
      <c r="D89" s="49" t="s">
        <v>904</v>
      </c>
      <c r="E89" s="49" t="s">
        <v>8860</v>
      </c>
      <c r="F89" s="49" t="s">
        <v>904</v>
      </c>
      <c r="G89" s="49">
        <v>66572</v>
      </c>
      <c r="H89" s="49" t="s">
        <v>914</v>
      </c>
      <c r="I89" s="50">
        <v>171177</v>
      </c>
      <c r="J89" s="50">
        <v>266572001024</v>
      </c>
      <c r="K89" s="49" t="s">
        <v>10530</v>
      </c>
      <c r="L89" s="51">
        <v>502</v>
      </c>
      <c r="M89" s="52">
        <v>82526655</v>
      </c>
      <c r="N89" s="52">
        <v>0</v>
      </c>
      <c r="O89" s="52">
        <v>38094681</v>
      </c>
      <c r="P89" s="52">
        <v>26641753</v>
      </c>
      <c r="Q89" s="52">
        <v>82526655</v>
      </c>
      <c r="R89" s="52">
        <v>64736434</v>
      </c>
      <c r="S89" s="52">
        <v>147263089</v>
      </c>
      <c r="T89" s="69" t="s">
        <v>10555</v>
      </c>
      <c r="U89" s="70" t="s">
        <v>10560</v>
      </c>
    </row>
    <row r="90" spans="1:21" ht="14.25" customHeight="1" x14ac:dyDescent="0.25">
      <c r="A90" s="49" t="s">
        <v>5921</v>
      </c>
      <c r="B90" s="49" t="s">
        <v>211</v>
      </c>
      <c r="C90" s="50">
        <v>3784</v>
      </c>
      <c r="D90" s="49" t="s">
        <v>509</v>
      </c>
      <c r="E90" s="49" t="s">
        <v>8899</v>
      </c>
      <c r="F90" s="49" t="s">
        <v>509</v>
      </c>
      <c r="G90" s="49">
        <v>23660</v>
      </c>
      <c r="H90" s="49" t="s">
        <v>510</v>
      </c>
      <c r="I90" s="50">
        <v>2804</v>
      </c>
      <c r="J90" s="50">
        <v>223660000444</v>
      </c>
      <c r="K90" s="49" t="s">
        <v>10509</v>
      </c>
      <c r="L90" s="51">
        <v>61</v>
      </c>
      <c r="M90" s="52">
        <v>7822384</v>
      </c>
      <c r="N90" s="52">
        <v>0</v>
      </c>
      <c r="O90" s="52">
        <v>30339519</v>
      </c>
      <c r="P90" s="52">
        <v>6660438</v>
      </c>
      <c r="Q90" s="52">
        <v>7822384</v>
      </c>
      <c r="R90" s="52">
        <v>36999957</v>
      </c>
      <c r="S90" s="52">
        <v>44822341</v>
      </c>
      <c r="T90" s="69" t="s">
        <v>10555</v>
      </c>
      <c r="U90" s="70" t="s">
        <v>10560</v>
      </c>
    </row>
    <row r="91" spans="1:21" ht="14.25" customHeight="1" x14ac:dyDescent="0.25">
      <c r="A91" s="49" t="s">
        <v>2884</v>
      </c>
      <c r="B91" s="49" t="s">
        <v>453</v>
      </c>
      <c r="C91" s="50">
        <v>3814</v>
      </c>
      <c r="D91" s="49" t="s">
        <v>998</v>
      </c>
      <c r="E91" s="49" t="s">
        <v>9315</v>
      </c>
      <c r="F91" s="49" t="s">
        <v>998</v>
      </c>
      <c r="G91" s="49">
        <v>70001</v>
      </c>
      <c r="H91" s="49" t="s">
        <v>999</v>
      </c>
      <c r="I91" s="50">
        <v>159657</v>
      </c>
      <c r="J91" s="50">
        <v>170001000481</v>
      </c>
      <c r="K91" s="49" t="s">
        <v>4301</v>
      </c>
      <c r="L91" s="51">
        <v>882</v>
      </c>
      <c r="M91" s="52">
        <v>93863176</v>
      </c>
      <c r="N91" s="52">
        <v>18772635</v>
      </c>
      <c r="O91" s="52">
        <v>23314624</v>
      </c>
      <c r="P91" s="52">
        <v>19981315</v>
      </c>
      <c r="Q91" s="52">
        <v>112635811</v>
      </c>
      <c r="R91" s="52">
        <v>43295939</v>
      </c>
      <c r="S91" s="52">
        <v>155931750</v>
      </c>
      <c r="T91" s="69" t="s">
        <v>10555</v>
      </c>
      <c r="U91" s="70" t="s">
        <v>10560</v>
      </c>
    </row>
    <row r="92" spans="1:21" ht="14.25" customHeight="1" x14ac:dyDescent="0.25">
      <c r="A92" s="49" t="s">
        <v>4581</v>
      </c>
      <c r="B92" s="49" t="s">
        <v>1025</v>
      </c>
      <c r="C92" s="50">
        <v>3815</v>
      </c>
      <c r="D92" s="49" t="s">
        <v>1026</v>
      </c>
      <c r="E92" s="49" t="s">
        <v>9827</v>
      </c>
      <c r="F92" s="49" t="s">
        <v>1026</v>
      </c>
      <c r="G92" s="49">
        <v>73443</v>
      </c>
      <c r="H92" s="49" t="s">
        <v>1051</v>
      </c>
      <c r="I92" s="50">
        <v>4651</v>
      </c>
      <c r="J92" s="50">
        <v>173443000315</v>
      </c>
      <c r="K92" s="49" t="s">
        <v>10531</v>
      </c>
      <c r="L92" s="51">
        <v>1343</v>
      </c>
      <c r="M92" s="52">
        <v>134675457</v>
      </c>
      <c r="N92" s="52">
        <v>0</v>
      </c>
      <c r="O92" s="52">
        <v>26934950</v>
      </c>
      <c r="P92" s="52">
        <v>6660438</v>
      </c>
      <c r="Q92" s="52">
        <v>134675457</v>
      </c>
      <c r="R92" s="52">
        <v>33595388</v>
      </c>
      <c r="S92" s="52">
        <v>168270845</v>
      </c>
      <c r="T92" s="69" t="s">
        <v>10555</v>
      </c>
      <c r="U92" s="70" t="s">
        <v>10560</v>
      </c>
    </row>
    <row r="93" spans="1:21" ht="14.25" customHeight="1" x14ac:dyDescent="0.25">
      <c r="A93" s="49" t="s">
        <v>4581</v>
      </c>
      <c r="B93" s="49" t="s">
        <v>1025</v>
      </c>
      <c r="C93" s="50">
        <v>3815</v>
      </c>
      <c r="D93" s="49" t="s">
        <v>1026</v>
      </c>
      <c r="E93" s="49" t="s">
        <v>9827</v>
      </c>
      <c r="F93" s="49" t="s">
        <v>1026</v>
      </c>
      <c r="G93" s="49">
        <v>73443</v>
      </c>
      <c r="H93" s="49" t="s">
        <v>1051</v>
      </c>
      <c r="I93" s="50">
        <v>4652</v>
      </c>
      <c r="J93" s="50">
        <v>173443000030</v>
      </c>
      <c r="K93" s="49" t="s">
        <v>10532</v>
      </c>
      <c r="L93" s="51">
        <v>1039</v>
      </c>
      <c r="M93" s="52">
        <v>108610901</v>
      </c>
      <c r="N93" s="52">
        <v>4210856</v>
      </c>
      <c r="O93" s="52">
        <v>26934950</v>
      </c>
      <c r="P93" s="52">
        <v>6660438</v>
      </c>
      <c r="Q93" s="52">
        <v>112821757</v>
      </c>
      <c r="R93" s="52">
        <v>33595388</v>
      </c>
      <c r="S93" s="52">
        <v>146417145</v>
      </c>
      <c r="T93" s="69" t="s">
        <v>10555</v>
      </c>
      <c r="U93" s="70" t="s">
        <v>10560</v>
      </c>
    </row>
    <row r="94" spans="1:21" ht="14.25" customHeight="1" x14ac:dyDescent="0.25">
      <c r="A94" s="49" t="s">
        <v>2872</v>
      </c>
      <c r="B94" s="49" t="s">
        <v>1073</v>
      </c>
      <c r="C94" s="50">
        <v>3817</v>
      </c>
      <c r="D94" s="49" t="s">
        <v>1074</v>
      </c>
      <c r="E94" s="49" t="s">
        <v>10016</v>
      </c>
      <c r="F94" s="49" t="s">
        <v>1074</v>
      </c>
      <c r="G94" s="49">
        <v>76020</v>
      </c>
      <c r="H94" s="49" t="s">
        <v>1075</v>
      </c>
      <c r="I94" s="50">
        <v>164897</v>
      </c>
      <c r="J94" s="50">
        <v>276250000893</v>
      </c>
      <c r="K94" s="49" t="s">
        <v>10535</v>
      </c>
      <c r="L94" s="51">
        <v>13</v>
      </c>
      <c r="M94" s="52">
        <v>1436755</v>
      </c>
      <c r="N94" s="52">
        <v>0</v>
      </c>
      <c r="O94" s="52">
        <v>1788646</v>
      </c>
      <c r="P94" s="52">
        <v>0</v>
      </c>
      <c r="Q94" s="52">
        <v>1436755</v>
      </c>
      <c r="R94" s="52">
        <v>1788646</v>
      </c>
      <c r="S94" s="52">
        <v>3225401</v>
      </c>
      <c r="T94" s="69" t="s">
        <v>10555</v>
      </c>
      <c r="U94" s="70" t="s">
        <v>10560</v>
      </c>
    </row>
    <row r="95" spans="1:21" ht="14.25" customHeight="1" x14ac:dyDescent="0.25">
      <c r="A95" s="49" t="s">
        <v>2872</v>
      </c>
      <c r="B95" s="49" t="s">
        <v>1073</v>
      </c>
      <c r="C95" s="50">
        <v>3817</v>
      </c>
      <c r="D95" s="49" t="s">
        <v>1074</v>
      </c>
      <c r="E95" s="49" t="s">
        <v>10022</v>
      </c>
      <c r="F95" s="49" t="s">
        <v>1074</v>
      </c>
      <c r="G95" s="49">
        <v>76041</v>
      </c>
      <c r="H95" s="49" t="s">
        <v>1077</v>
      </c>
      <c r="I95" s="50">
        <v>164897</v>
      </c>
      <c r="J95" s="50">
        <v>276250000893</v>
      </c>
      <c r="K95" s="49" t="s">
        <v>10535</v>
      </c>
      <c r="L95" s="51">
        <v>46</v>
      </c>
      <c r="M95" s="52">
        <v>5235718</v>
      </c>
      <c r="N95" s="52">
        <v>0</v>
      </c>
      <c r="O95" s="52">
        <v>1807966</v>
      </c>
      <c r="P95" s="52">
        <v>444029</v>
      </c>
      <c r="Q95" s="52">
        <v>5235718</v>
      </c>
      <c r="R95" s="52">
        <v>2251995</v>
      </c>
      <c r="S95" s="52">
        <v>7487713</v>
      </c>
      <c r="T95" s="69" t="s">
        <v>10555</v>
      </c>
      <c r="U95" s="70" t="s">
        <v>10560</v>
      </c>
    </row>
    <row r="96" spans="1:21" ht="14.25" customHeight="1" x14ac:dyDescent="0.25">
      <c r="A96" s="49" t="s">
        <v>2872</v>
      </c>
      <c r="B96" s="49" t="s">
        <v>1073</v>
      </c>
      <c r="C96" s="50">
        <v>3817</v>
      </c>
      <c r="D96" s="49" t="s">
        <v>1074</v>
      </c>
      <c r="E96" s="49" t="s">
        <v>10026</v>
      </c>
      <c r="F96" s="49" t="s">
        <v>1074</v>
      </c>
      <c r="G96" s="49">
        <v>76054</v>
      </c>
      <c r="H96" s="49" t="s">
        <v>51</v>
      </c>
      <c r="I96" s="50">
        <v>164897</v>
      </c>
      <c r="J96" s="50">
        <v>276250000893</v>
      </c>
      <c r="K96" s="49" t="s">
        <v>10535</v>
      </c>
      <c r="L96" s="51">
        <v>41</v>
      </c>
      <c r="M96" s="52">
        <v>4809888</v>
      </c>
      <c r="N96" s="52">
        <v>0</v>
      </c>
      <c r="O96" s="52">
        <v>1859276</v>
      </c>
      <c r="P96" s="52">
        <v>444029</v>
      </c>
      <c r="Q96" s="52">
        <v>4809888</v>
      </c>
      <c r="R96" s="52">
        <v>2303305</v>
      </c>
      <c r="S96" s="52">
        <v>7113193</v>
      </c>
      <c r="T96" s="69" t="s">
        <v>10555</v>
      </c>
      <c r="U96" s="70" t="s">
        <v>10560</v>
      </c>
    </row>
    <row r="97" spans="1:21" ht="14.25" customHeight="1" x14ac:dyDescent="0.25">
      <c r="A97" s="49" t="s">
        <v>2872</v>
      </c>
      <c r="B97" s="49" t="s">
        <v>1073</v>
      </c>
      <c r="C97" s="50">
        <v>3817</v>
      </c>
      <c r="D97" s="49" t="s">
        <v>1074</v>
      </c>
      <c r="E97" s="49" t="s">
        <v>10028</v>
      </c>
      <c r="F97" s="49" t="s">
        <v>1074</v>
      </c>
      <c r="G97" s="49">
        <v>76100</v>
      </c>
      <c r="H97" s="49" t="s">
        <v>59</v>
      </c>
      <c r="I97" s="50">
        <v>164897</v>
      </c>
      <c r="J97" s="50">
        <v>276250000893</v>
      </c>
      <c r="K97" s="49" t="s">
        <v>10535</v>
      </c>
      <c r="L97" s="51">
        <v>370</v>
      </c>
      <c r="M97" s="52">
        <v>43102211</v>
      </c>
      <c r="N97" s="52">
        <v>0</v>
      </c>
      <c r="O97" s="52">
        <v>1858443</v>
      </c>
      <c r="P97" s="52">
        <v>444029</v>
      </c>
      <c r="Q97" s="52">
        <v>43102211</v>
      </c>
      <c r="R97" s="52">
        <v>2302472</v>
      </c>
      <c r="S97" s="52">
        <v>45404683</v>
      </c>
      <c r="T97" s="69" t="s">
        <v>10555</v>
      </c>
      <c r="U97" s="70" t="s">
        <v>10560</v>
      </c>
    </row>
    <row r="98" spans="1:21" ht="14.25" customHeight="1" x14ac:dyDescent="0.25">
      <c r="A98" s="49" t="s">
        <v>2872</v>
      </c>
      <c r="B98" s="49" t="s">
        <v>1073</v>
      </c>
      <c r="C98" s="50">
        <v>3817</v>
      </c>
      <c r="D98" s="49" t="s">
        <v>1074</v>
      </c>
      <c r="E98" s="49" t="s">
        <v>10031</v>
      </c>
      <c r="F98" s="49" t="s">
        <v>1074</v>
      </c>
      <c r="G98" s="49">
        <v>76113</v>
      </c>
      <c r="H98" s="49" t="s">
        <v>1082</v>
      </c>
      <c r="I98" s="50">
        <v>164897</v>
      </c>
      <c r="J98" s="50">
        <v>276250000893</v>
      </c>
      <c r="K98" s="49" t="s">
        <v>10535</v>
      </c>
      <c r="L98" s="51">
        <v>61</v>
      </c>
      <c r="M98" s="52">
        <v>6854613</v>
      </c>
      <c r="N98" s="52">
        <v>0</v>
      </c>
      <c r="O98" s="52">
        <v>1768314</v>
      </c>
      <c r="P98" s="52">
        <v>444029</v>
      </c>
      <c r="Q98" s="52">
        <v>6854613</v>
      </c>
      <c r="R98" s="52">
        <v>2212343</v>
      </c>
      <c r="S98" s="52">
        <v>9066956</v>
      </c>
      <c r="T98" s="69" t="s">
        <v>10555</v>
      </c>
      <c r="U98" s="70" t="s">
        <v>10560</v>
      </c>
    </row>
    <row r="99" spans="1:21" ht="14.25" customHeight="1" x14ac:dyDescent="0.25">
      <c r="A99" s="49" t="s">
        <v>2872</v>
      </c>
      <c r="B99" s="49" t="s">
        <v>1073</v>
      </c>
      <c r="C99" s="50">
        <v>3817</v>
      </c>
      <c r="D99" s="49" t="s">
        <v>1074</v>
      </c>
      <c r="E99" s="49" t="s">
        <v>10035</v>
      </c>
      <c r="F99" s="49" t="s">
        <v>1074</v>
      </c>
      <c r="G99" s="49">
        <v>76122</v>
      </c>
      <c r="H99" s="49" t="s">
        <v>1083</v>
      </c>
      <c r="I99" s="50">
        <v>164897</v>
      </c>
      <c r="J99" s="50">
        <v>276250000893</v>
      </c>
      <c r="K99" s="49" t="s">
        <v>10535</v>
      </c>
      <c r="L99" s="51">
        <v>16</v>
      </c>
      <c r="M99" s="52">
        <v>1745598</v>
      </c>
      <c r="N99" s="52">
        <v>0</v>
      </c>
      <c r="O99" s="52">
        <v>1734327</v>
      </c>
      <c r="P99" s="52">
        <v>444029</v>
      </c>
      <c r="Q99" s="52">
        <v>1745598</v>
      </c>
      <c r="R99" s="52">
        <v>2178356</v>
      </c>
      <c r="S99" s="52">
        <v>3923954</v>
      </c>
      <c r="T99" s="69" t="s">
        <v>10555</v>
      </c>
      <c r="U99" s="70" t="s">
        <v>10560</v>
      </c>
    </row>
    <row r="100" spans="1:21" ht="14.25" customHeight="1" x14ac:dyDescent="0.25">
      <c r="A100" s="49" t="s">
        <v>2872</v>
      </c>
      <c r="B100" s="49" t="s">
        <v>1073</v>
      </c>
      <c r="C100" s="50">
        <v>3817</v>
      </c>
      <c r="D100" s="49" t="s">
        <v>1074</v>
      </c>
      <c r="E100" s="49" t="s">
        <v>10063</v>
      </c>
      <c r="F100" s="49" t="s">
        <v>1074</v>
      </c>
      <c r="G100" s="49">
        <v>76126</v>
      </c>
      <c r="H100" s="49" t="s">
        <v>1084</v>
      </c>
      <c r="I100" s="50">
        <v>164897</v>
      </c>
      <c r="J100" s="50">
        <v>276250000893</v>
      </c>
      <c r="K100" s="49" t="s">
        <v>10535</v>
      </c>
      <c r="L100" s="51">
        <v>12</v>
      </c>
      <c r="M100" s="52">
        <v>1289442</v>
      </c>
      <c r="N100" s="52">
        <v>0</v>
      </c>
      <c r="O100" s="52">
        <v>1739023</v>
      </c>
      <c r="P100" s="52">
        <v>0</v>
      </c>
      <c r="Q100" s="52">
        <v>1289442</v>
      </c>
      <c r="R100" s="52">
        <v>1739023</v>
      </c>
      <c r="S100" s="52">
        <v>3028465</v>
      </c>
      <c r="T100" s="69" t="s">
        <v>10555</v>
      </c>
      <c r="U100" s="70" t="s">
        <v>10560</v>
      </c>
    </row>
    <row r="101" spans="1:21" ht="14.25" customHeight="1" x14ac:dyDescent="0.25">
      <c r="A101" s="49" t="s">
        <v>2872</v>
      </c>
      <c r="B101" s="49" t="s">
        <v>1073</v>
      </c>
      <c r="C101" s="50">
        <v>3817</v>
      </c>
      <c r="D101" s="49" t="s">
        <v>1074</v>
      </c>
      <c r="E101" s="49" t="s">
        <v>10054</v>
      </c>
      <c r="F101" s="49" t="s">
        <v>1074</v>
      </c>
      <c r="G101" s="49">
        <v>76243</v>
      </c>
      <c r="H101" s="49" t="s">
        <v>1088</v>
      </c>
      <c r="I101" s="50">
        <v>164897</v>
      </c>
      <c r="J101" s="50">
        <v>276250000893</v>
      </c>
      <c r="K101" s="49" t="s">
        <v>10535</v>
      </c>
      <c r="L101" s="51">
        <v>20</v>
      </c>
      <c r="M101" s="52">
        <v>2308016</v>
      </c>
      <c r="N101" s="52">
        <v>0</v>
      </c>
      <c r="O101" s="52">
        <v>1828002</v>
      </c>
      <c r="P101" s="52">
        <v>444029</v>
      </c>
      <c r="Q101" s="52">
        <v>2308016</v>
      </c>
      <c r="R101" s="52">
        <v>2272031</v>
      </c>
      <c r="S101" s="52">
        <v>4580047</v>
      </c>
      <c r="T101" s="69" t="s">
        <v>10555</v>
      </c>
      <c r="U101" s="70" t="s">
        <v>10560</v>
      </c>
    </row>
    <row r="102" spans="1:21" ht="14.25" customHeight="1" x14ac:dyDescent="0.25">
      <c r="A102" s="49" t="s">
        <v>2872</v>
      </c>
      <c r="B102" s="49" t="s">
        <v>1073</v>
      </c>
      <c r="C102" s="50">
        <v>3817</v>
      </c>
      <c r="D102" s="49" t="s">
        <v>1074</v>
      </c>
      <c r="E102" s="49" t="s">
        <v>10056</v>
      </c>
      <c r="F102" s="49" t="s">
        <v>1074</v>
      </c>
      <c r="G102" s="49">
        <v>76246</v>
      </c>
      <c r="H102" s="49" t="s">
        <v>1089</v>
      </c>
      <c r="I102" s="50">
        <v>164897</v>
      </c>
      <c r="J102" s="50">
        <v>276250000893</v>
      </c>
      <c r="K102" s="49" t="s">
        <v>10535</v>
      </c>
      <c r="L102" s="51">
        <v>29</v>
      </c>
      <c r="M102" s="52">
        <v>3225574</v>
      </c>
      <c r="N102" s="52">
        <v>0</v>
      </c>
      <c r="O102" s="52">
        <v>1800089</v>
      </c>
      <c r="P102" s="52">
        <v>0</v>
      </c>
      <c r="Q102" s="52">
        <v>3225574</v>
      </c>
      <c r="R102" s="52">
        <v>1800089</v>
      </c>
      <c r="S102" s="52">
        <v>5025663</v>
      </c>
      <c r="T102" s="69" t="s">
        <v>10555</v>
      </c>
      <c r="U102" s="70" t="s">
        <v>10560</v>
      </c>
    </row>
    <row r="103" spans="1:21" ht="14.25" customHeight="1" x14ac:dyDescent="0.25">
      <c r="A103" s="49" t="s">
        <v>2872</v>
      </c>
      <c r="B103" s="49" t="s">
        <v>1073</v>
      </c>
      <c r="C103" s="50">
        <v>3817</v>
      </c>
      <c r="D103" s="49" t="s">
        <v>1074</v>
      </c>
      <c r="E103" s="49" t="s">
        <v>10067</v>
      </c>
      <c r="F103" s="49" t="s">
        <v>1074</v>
      </c>
      <c r="G103" s="49">
        <v>76250</v>
      </c>
      <c r="H103" s="49" t="s">
        <v>1091</v>
      </c>
      <c r="I103" s="50">
        <v>164897</v>
      </c>
      <c r="J103" s="50">
        <v>276250000893</v>
      </c>
      <c r="K103" s="49" t="s">
        <v>10535</v>
      </c>
      <c r="L103" s="51">
        <v>470</v>
      </c>
      <c r="M103" s="52">
        <v>56069415</v>
      </c>
      <c r="N103" s="52">
        <v>0</v>
      </c>
      <c r="O103" s="52">
        <v>1875501</v>
      </c>
      <c r="P103" s="52">
        <v>444029</v>
      </c>
      <c r="Q103" s="52">
        <v>56069415</v>
      </c>
      <c r="R103" s="52">
        <v>2319530</v>
      </c>
      <c r="S103" s="52">
        <v>58388945</v>
      </c>
      <c r="T103" s="69" t="s">
        <v>10555</v>
      </c>
      <c r="U103" s="70" t="s">
        <v>10560</v>
      </c>
    </row>
    <row r="104" spans="1:21" ht="14.25" customHeight="1" x14ac:dyDescent="0.25">
      <c r="A104" s="49" t="s">
        <v>2872</v>
      </c>
      <c r="B104" s="49" t="s">
        <v>1073</v>
      </c>
      <c r="C104" s="50">
        <v>3817</v>
      </c>
      <c r="D104" s="49" t="s">
        <v>1074</v>
      </c>
      <c r="E104" s="49" t="s">
        <v>10070</v>
      </c>
      <c r="F104" s="49" t="s">
        <v>1074</v>
      </c>
      <c r="G104" s="49">
        <v>76275</v>
      </c>
      <c r="H104" s="49" t="s">
        <v>1092</v>
      </c>
      <c r="I104" s="50">
        <v>164897</v>
      </c>
      <c r="J104" s="50">
        <v>276250000893</v>
      </c>
      <c r="K104" s="49" t="s">
        <v>10535</v>
      </c>
      <c r="L104" s="51">
        <v>68</v>
      </c>
      <c r="M104" s="52">
        <v>7375117</v>
      </c>
      <c r="N104" s="52">
        <v>0</v>
      </c>
      <c r="O104" s="52">
        <v>1736812</v>
      </c>
      <c r="P104" s="52">
        <v>444029</v>
      </c>
      <c r="Q104" s="52">
        <v>7375117</v>
      </c>
      <c r="R104" s="52">
        <v>2180841</v>
      </c>
      <c r="S104" s="52">
        <v>9555958</v>
      </c>
      <c r="T104" s="69" t="s">
        <v>10555</v>
      </c>
      <c r="U104" s="70" t="s">
        <v>10560</v>
      </c>
    </row>
    <row r="105" spans="1:21" ht="14.25" customHeight="1" x14ac:dyDescent="0.25">
      <c r="A105" s="49" t="s">
        <v>2872</v>
      </c>
      <c r="B105" s="49" t="s">
        <v>1073</v>
      </c>
      <c r="C105" s="50">
        <v>3817</v>
      </c>
      <c r="D105" s="49" t="s">
        <v>1074</v>
      </c>
      <c r="E105" s="49" t="s">
        <v>10108</v>
      </c>
      <c r="F105" s="49" t="s">
        <v>1074</v>
      </c>
      <c r="G105" s="49">
        <v>76622</v>
      </c>
      <c r="H105" s="49" t="s">
        <v>1103</v>
      </c>
      <c r="I105" s="50">
        <v>164897</v>
      </c>
      <c r="J105" s="50">
        <v>276250000893</v>
      </c>
      <c r="K105" s="49" t="s">
        <v>10535</v>
      </c>
      <c r="L105" s="51">
        <v>23</v>
      </c>
      <c r="M105" s="52">
        <v>2445466</v>
      </c>
      <c r="N105" s="52">
        <v>0</v>
      </c>
      <c r="O105" s="52">
        <v>1688907</v>
      </c>
      <c r="P105" s="52">
        <v>444029</v>
      </c>
      <c r="Q105" s="52">
        <v>2445466</v>
      </c>
      <c r="R105" s="52">
        <v>2132936</v>
      </c>
      <c r="S105" s="52">
        <v>4578402</v>
      </c>
      <c r="T105" s="69" t="s">
        <v>10555</v>
      </c>
      <c r="U105" s="70" t="s">
        <v>10560</v>
      </c>
    </row>
    <row r="106" spans="1:21" ht="14.25" customHeight="1" x14ac:dyDescent="0.25">
      <c r="A106" s="49" t="s">
        <v>2872</v>
      </c>
      <c r="B106" s="49" t="s">
        <v>1073</v>
      </c>
      <c r="C106" s="50">
        <v>3817</v>
      </c>
      <c r="D106" s="49" t="s">
        <v>1074</v>
      </c>
      <c r="E106" s="49" t="s">
        <v>10125</v>
      </c>
      <c r="F106" s="49" t="s">
        <v>1074</v>
      </c>
      <c r="G106" s="49">
        <v>76828</v>
      </c>
      <c r="H106" s="49" t="s">
        <v>1106</v>
      </c>
      <c r="I106" s="50">
        <v>164897</v>
      </c>
      <c r="J106" s="50">
        <v>276250000893</v>
      </c>
      <c r="K106" s="49" t="s">
        <v>10535</v>
      </c>
      <c r="L106" s="51">
        <v>92</v>
      </c>
      <c r="M106" s="52">
        <v>10672531</v>
      </c>
      <c r="N106" s="52">
        <v>0</v>
      </c>
      <c r="O106" s="52">
        <v>1845533</v>
      </c>
      <c r="P106" s="52">
        <v>444029</v>
      </c>
      <c r="Q106" s="52">
        <v>10672531</v>
      </c>
      <c r="R106" s="52">
        <v>2289562</v>
      </c>
      <c r="S106" s="52">
        <v>12962093</v>
      </c>
      <c r="T106" s="69" t="s">
        <v>10555</v>
      </c>
      <c r="U106" s="70" t="s">
        <v>10560</v>
      </c>
    </row>
    <row r="107" spans="1:21" ht="14.25" customHeight="1" x14ac:dyDescent="0.25">
      <c r="A107" s="49" t="s">
        <v>2872</v>
      </c>
      <c r="B107" s="49" t="s">
        <v>1073</v>
      </c>
      <c r="C107" s="50">
        <v>3817</v>
      </c>
      <c r="D107" s="49" t="s">
        <v>1074</v>
      </c>
      <c r="E107" s="49" t="s">
        <v>10130</v>
      </c>
      <c r="F107" s="49" t="s">
        <v>1074</v>
      </c>
      <c r="G107" s="49">
        <v>76863</v>
      </c>
      <c r="H107" s="49" t="s">
        <v>1110</v>
      </c>
      <c r="I107" s="50">
        <v>164897</v>
      </c>
      <c r="J107" s="50">
        <v>276250000893</v>
      </c>
      <c r="K107" s="49" t="s">
        <v>10535</v>
      </c>
      <c r="L107" s="51">
        <v>25</v>
      </c>
      <c r="M107" s="52">
        <v>2779391</v>
      </c>
      <c r="N107" s="52">
        <v>0</v>
      </c>
      <c r="O107" s="52">
        <v>1768581</v>
      </c>
      <c r="P107" s="52">
        <v>444029</v>
      </c>
      <c r="Q107" s="52">
        <v>2779391</v>
      </c>
      <c r="R107" s="52">
        <v>2212610</v>
      </c>
      <c r="S107" s="52">
        <v>4992001</v>
      </c>
      <c r="T107" s="69" t="s">
        <v>10555</v>
      </c>
      <c r="U107" s="70" t="s">
        <v>10560</v>
      </c>
    </row>
    <row r="108" spans="1:21" ht="14.25" customHeight="1" x14ac:dyDescent="0.25">
      <c r="A108" s="49" t="s">
        <v>2872</v>
      </c>
      <c r="B108" s="49" t="s">
        <v>1073</v>
      </c>
      <c r="C108" s="50">
        <v>3817</v>
      </c>
      <c r="D108" s="49" t="s">
        <v>1074</v>
      </c>
      <c r="E108" s="49" t="s">
        <v>10132</v>
      </c>
      <c r="F108" s="49" t="s">
        <v>1074</v>
      </c>
      <c r="G108" s="49">
        <v>76869</v>
      </c>
      <c r="H108" s="49" t="s">
        <v>1111</v>
      </c>
      <c r="I108" s="50">
        <v>164897</v>
      </c>
      <c r="J108" s="50">
        <v>276250000893</v>
      </c>
      <c r="K108" s="49" t="s">
        <v>10535</v>
      </c>
      <c r="L108" s="51">
        <v>20</v>
      </c>
      <c r="M108" s="52">
        <v>2191569</v>
      </c>
      <c r="N108" s="52">
        <v>0</v>
      </c>
      <c r="O108" s="52">
        <v>1711555</v>
      </c>
      <c r="P108" s="52">
        <v>444029</v>
      </c>
      <c r="Q108" s="52">
        <v>2191569</v>
      </c>
      <c r="R108" s="52">
        <v>2155584</v>
      </c>
      <c r="S108" s="52">
        <v>4347153</v>
      </c>
      <c r="T108" s="69" t="s">
        <v>10555</v>
      </c>
      <c r="U108" s="70" t="s">
        <v>10560</v>
      </c>
    </row>
    <row r="109" spans="1:21" ht="14.25" customHeight="1" x14ac:dyDescent="0.25">
      <c r="A109" s="49" t="s">
        <v>10177</v>
      </c>
      <c r="B109" s="49" t="s">
        <v>1181</v>
      </c>
      <c r="C109" s="50">
        <v>3831</v>
      </c>
      <c r="D109" s="49" t="s">
        <v>1179</v>
      </c>
      <c r="E109" s="49" t="s">
        <v>10180</v>
      </c>
      <c r="F109" s="49" t="s">
        <v>1179</v>
      </c>
      <c r="G109" s="49">
        <v>97001</v>
      </c>
      <c r="H109" s="49" t="s">
        <v>1180</v>
      </c>
      <c r="I109" s="50">
        <v>18082</v>
      </c>
      <c r="J109" s="50">
        <v>297001001046</v>
      </c>
      <c r="K109" s="49" t="s">
        <v>10536</v>
      </c>
      <c r="L109" s="51">
        <v>727</v>
      </c>
      <c r="M109" s="52">
        <v>127255056</v>
      </c>
      <c r="N109" s="52">
        <v>6636492</v>
      </c>
      <c r="O109" s="52">
        <v>40990332</v>
      </c>
      <c r="P109" s="52">
        <v>26641753</v>
      </c>
      <c r="Q109" s="52">
        <v>133891548</v>
      </c>
      <c r="R109" s="52">
        <v>67632085</v>
      </c>
      <c r="S109" s="52">
        <v>201523633</v>
      </c>
      <c r="T109" s="69" t="s">
        <v>10555</v>
      </c>
      <c r="U109" s="70" t="s">
        <v>10560</v>
      </c>
    </row>
    <row r="110" spans="1:21" ht="14.25" customHeight="1" x14ac:dyDescent="0.25">
      <c r="A110" s="49" t="s">
        <v>2860</v>
      </c>
      <c r="B110" s="49" t="s">
        <v>1188</v>
      </c>
      <c r="C110" s="50">
        <v>3832</v>
      </c>
      <c r="D110" s="49" t="s">
        <v>1186</v>
      </c>
      <c r="E110" s="49" t="s">
        <v>10234</v>
      </c>
      <c r="F110" s="49" t="s">
        <v>1186</v>
      </c>
      <c r="G110" s="49">
        <v>99624</v>
      </c>
      <c r="H110" s="49" t="s">
        <v>1190</v>
      </c>
      <c r="I110" s="50">
        <v>117459</v>
      </c>
      <c r="J110" s="50">
        <v>299496000132</v>
      </c>
      <c r="K110" s="49" t="s">
        <v>10537</v>
      </c>
      <c r="L110" s="51">
        <v>132</v>
      </c>
      <c r="M110" s="52">
        <v>18286645</v>
      </c>
      <c r="N110" s="52">
        <v>576794</v>
      </c>
      <c r="O110" s="52">
        <v>33338623</v>
      </c>
      <c r="P110" s="52">
        <v>6660438</v>
      </c>
      <c r="Q110" s="52">
        <v>18863439</v>
      </c>
      <c r="R110" s="52">
        <v>39999061</v>
      </c>
      <c r="S110" s="52">
        <v>58862500</v>
      </c>
      <c r="T110" s="69" t="s">
        <v>10555</v>
      </c>
      <c r="U110" s="70" t="s">
        <v>10560</v>
      </c>
    </row>
    <row r="111" spans="1:21" ht="14.25" customHeight="1" x14ac:dyDescent="0.25">
      <c r="A111" s="49" t="s">
        <v>2860</v>
      </c>
      <c r="B111" s="49" t="s">
        <v>1188</v>
      </c>
      <c r="C111" s="50">
        <v>3832</v>
      </c>
      <c r="D111" s="49" t="s">
        <v>1186</v>
      </c>
      <c r="E111" s="49" t="s">
        <v>10200</v>
      </c>
      <c r="F111" s="49" t="s">
        <v>1186</v>
      </c>
      <c r="G111" s="49">
        <v>99773</v>
      </c>
      <c r="H111" s="49" t="s">
        <v>1191</v>
      </c>
      <c r="I111" s="50">
        <v>15206</v>
      </c>
      <c r="J111" s="50">
        <v>299001001855</v>
      </c>
      <c r="K111" s="49" t="s">
        <v>6171</v>
      </c>
      <c r="L111" s="51">
        <v>143</v>
      </c>
      <c r="M111" s="52">
        <v>27782352</v>
      </c>
      <c r="N111" s="52">
        <v>0</v>
      </c>
      <c r="O111" s="52">
        <v>46320923</v>
      </c>
      <c r="P111" s="52">
        <v>13320876</v>
      </c>
      <c r="Q111" s="52">
        <v>27782352</v>
      </c>
      <c r="R111" s="52">
        <v>59641799</v>
      </c>
      <c r="S111" s="52">
        <v>87424151</v>
      </c>
      <c r="T111" s="69" t="s">
        <v>10555</v>
      </c>
      <c r="U111" s="70" t="s">
        <v>10560</v>
      </c>
    </row>
    <row r="112" spans="1:21" ht="14.25" customHeight="1" x14ac:dyDescent="0.25">
      <c r="A112" s="49" t="s">
        <v>2860</v>
      </c>
      <c r="B112" s="49" t="s">
        <v>1188</v>
      </c>
      <c r="C112" s="50">
        <v>3832</v>
      </c>
      <c r="D112" s="49" t="s">
        <v>1186</v>
      </c>
      <c r="E112" s="49" t="s">
        <v>10200</v>
      </c>
      <c r="F112" s="49" t="s">
        <v>1186</v>
      </c>
      <c r="G112" s="49">
        <v>99773</v>
      </c>
      <c r="H112" s="49" t="s">
        <v>1191</v>
      </c>
      <c r="I112" s="50">
        <v>1609</v>
      </c>
      <c r="J112" s="50">
        <v>299572000244</v>
      </c>
      <c r="K112" s="49" t="s">
        <v>10538</v>
      </c>
      <c r="L112" s="51">
        <v>79</v>
      </c>
      <c r="M112" s="52">
        <v>15653267</v>
      </c>
      <c r="N112" s="52">
        <v>0</v>
      </c>
      <c r="O112" s="52">
        <v>46320923</v>
      </c>
      <c r="P112" s="52">
        <v>6660438</v>
      </c>
      <c r="Q112" s="52">
        <v>15653267</v>
      </c>
      <c r="R112" s="52">
        <v>52981361</v>
      </c>
      <c r="S112" s="52">
        <v>68634628</v>
      </c>
      <c r="T112" s="69" t="s">
        <v>10555</v>
      </c>
      <c r="U112" s="70" t="s">
        <v>10560</v>
      </c>
    </row>
    <row r="113" spans="1:21" ht="14.25" customHeight="1" x14ac:dyDescent="0.25">
      <c r="A113" s="49" t="s">
        <v>2860</v>
      </c>
      <c r="B113" s="49" t="s">
        <v>1188</v>
      </c>
      <c r="C113" s="50">
        <v>3832</v>
      </c>
      <c r="D113" s="49" t="s">
        <v>1186</v>
      </c>
      <c r="E113" s="49" t="s">
        <v>10200</v>
      </c>
      <c r="F113" s="49" t="s">
        <v>1186</v>
      </c>
      <c r="G113" s="49">
        <v>99773</v>
      </c>
      <c r="H113" s="49" t="s">
        <v>1191</v>
      </c>
      <c r="I113" s="50">
        <v>15040</v>
      </c>
      <c r="J113" s="50">
        <v>299572000244</v>
      </c>
      <c r="K113" s="49" t="s">
        <v>10539</v>
      </c>
      <c r="L113" s="51">
        <v>104</v>
      </c>
      <c r="M113" s="52">
        <v>19982162</v>
      </c>
      <c r="N113" s="52">
        <v>3996432</v>
      </c>
      <c r="O113" s="52">
        <v>46320923</v>
      </c>
      <c r="P113" s="52">
        <v>6660438</v>
      </c>
      <c r="Q113" s="52">
        <v>23978594</v>
      </c>
      <c r="R113" s="52">
        <v>52981361</v>
      </c>
      <c r="S113" s="52">
        <v>76959955</v>
      </c>
      <c r="T113" s="69" t="s">
        <v>10555</v>
      </c>
      <c r="U113" s="70" t="s">
        <v>10560</v>
      </c>
    </row>
    <row r="114" spans="1:21" ht="14.25" customHeight="1" x14ac:dyDescent="0.25">
      <c r="A114" s="49" t="s">
        <v>2860</v>
      </c>
      <c r="B114" s="49" t="s">
        <v>1188</v>
      </c>
      <c r="C114" s="50">
        <v>3832</v>
      </c>
      <c r="D114" s="49" t="s">
        <v>1186</v>
      </c>
      <c r="E114" s="49" t="s">
        <v>10200</v>
      </c>
      <c r="F114" s="49" t="s">
        <v>1186</v>
      </c>
      <c r="G114" s="49">
        <v>99773</v>
      </c>
      <c r="H114" s="49" t="s">
        <v>1191</v>
      </c>
      <c r="I114" s="50">
        <v>14979</v>
      </c>
      <c r="J114" s="50">
        <v>299572000244</v>
      </c>
      <c r="K114" s="49" t="s">
        <v>7980</v>
      </c>
      <c r="L114" s="51">
        <v>152</v>
      </c>
      <c r="M114" s="52">
        <v>29030703</v>
      </c>
      <c r="N114" s="52">
        <v>0</v>
      </c>
      <c r="O114" s="52">
        <v>46320923</v>
      </c>
      <c r="P114" s="52">
        <v>6660438</v>
      </c>
      <c r="Q114" s="52">
        <v>29030703</v>
      </c>
      <c r="R114" s="52">
        <v>52981361</v>
      </c>
      <c r="S114" s="52">
        <v>82012064</v>
      </c>
      <c r="T114" s="69" t="s">
        <v>10555</v>
      </c>
      <c r="U114" s="70" t="s">
        <v>10560</v>
      </c>
    </row>
    <row r="115" spans="1:21" x14ac:dyDescent="0.2">
      <c r="A115" s="49" t="s">
        <v>2872</v>
      </c>
      <c r="B115" s="49" t="s">
        <v>1073</v>
      </c>
      <c r="C115" s="50">
        <v>3819</v>
      </c>
      <c r="D115" s="49" t="s">
        <v>1078</v>
      </c>
      <c r="E115" s="49" t="s">
        <v>4351</v>
      </c>
      <c r="F115" s="49" t="s">
        <v>1078</v>
      </c>
      <c r="G115" s="49">
        <v>76109</v>
      </c>
      <c r="H115" s="49" t="s">
        <v>1079</v>
      </c>
      <c r="I115" s="50">
        <v>17466</v>
      </c>
      <c r="J115" s="50">
        <v>176109000818</v>
      </c>
      <c r="K115" s="49" t="s">
        <v>4381</v>
      </c>
      <c r="L115" s="51">
        <v>926</v>
      </c>
      <c r="M115" s="52">
        <v>93603081</v>
      </c>
      <c r="N115" s="52">
        <v>0</v>
      </c>
      <c r="O115" s="52">
        <v>28120132</v>
      </c>
      <c r="P115" s="52">
        <v>6660438</v>
      </c>
      <c r="Q115" s="52">
        <v>93603081</v>
      </c>
      <c r="R115" s="52">
        <v>34780570</v>
      </c>
      <c r="S115" s="52">
        <v>128383651</v>
      </c>
      <c r="T115" s="70" t="s">
        <v>10556</v>
      </c>
      <c r="U115" s="70" t="s">
        <v>10560</v>
      </c>
    </row>
    <row r="116" spans="1:21" x14ac:dyDescent="0.2">
      <c r="A116" s="49" t="s">
        <v>2872</v>
      </c>
      <c r="B116" s="49" t="s">
        <v>1073</v>
      </c>
      <c r="C116" s="50">
        <v>3819</v>
      </c>
      <c r="D116" s="49" t="s">
        <v>1078</v>
      </c>
      <c r="E116" s="49" t="s">
        <v>4351</v>
      </c>
      <c r="F116" s="49" t="s">
        <v>1078</v>
      </c>
      <c r="G116" s="49">
        <v>76109</v>
      </c>
      <c r="H116" s="49" t="s">
        <v>1079</v>
      </c>
      <c r="I116" s="50">
        <v>17465</v>
      </c>
      <c r="J116" s="50">
        <v>276109002009</v>
      </c>
      <c r="K116" s="49" t="s">
        <v>4394</v>
      </c>
      <c r="L116" s="51">
        <v>511</v>
      </c>
      <c r="M116" s="52">
        <v>64531472</v>
      </c>
      <c r="N116" s="52">
        <v>0</v>
      </c>
      <c r="O116" s="52">
        <v>28120132</v>
      </c>
      <c r="P116" s="52">
        <v>6660438</v>
      </c>
      <c r="Q116" s="52">
        <v>64531472</v>
      </c>
      <c r="R116" s="52">
        <v>34780570</v>
      </c>
      <c r="S116" s="52">
        <v>99312042</v>
      </c>
      <c r="T116" s="70" t="s">
        <v>10556</v>
      </c>
      <c r="U116" s="70" t="s">
        <v>10560</v>
      </c>
    </row>
    <row r="117" spans="1:21" x14ac:dyDescent="0.2">
      <c r="A117" s="49" t="s">
        <v>2872</v>
      </c>
      <c r="B117" s="49" t="s">
        <v>1073</v>
      </c>
      <c r="C117" s="50">
        <v>3821</v>
      </c>
      <c r="D117" s="49" t="s">
        <v>1085</v>
      </c>
      <c r="E117" s="49" t="s">
        <v>4897</v>
      </c>
      <c r="F117" s="49" t="s">
        <v>1085</v>
      </c>
      <c r="G117" s="49">
        <v>76147</v>
      </c>
      <c r="H117" s="49" t="s">
        <v>1086</v>
      </c>
      <c r="I117" s="50">
        <v>13781</v>
      </c>
      <c r="J117" s="50">
        <v>176147000716</v>
      </c>
      <c r="K117" s="49" t="s">
        <v>4907</v>
      </c>
      <c r="L117" s="51">
        <v>793</v>
      </c>
      <c r="M117" s="52">
        <v>72823577</v>
      </c>
      <c r="N117" s="52">
        <v>14564715</v>
      </c>
      <c r="O117" s="52">
        <v>20496399</v>
      </c>
      <c r="P117" s="52">
        <v>6660438</v>
      </c>
      <c r="Q117" s="52">
        <v>87388292</v>
      </c>
      <c r="R117" s="52">
        <v>27156837</v>
      </c>
      <c r="S117" s="52">
        <v>114545129</v>
      </c>
      <c r="T117" s="70" t="s">
        <v>10556</v>
      </c>
      <c r="U117" s="70" t="s">
        <v>10560</v>
      </c>
    </row>
    <row r="118" spans="1:21" x14ac:dyDescent="0.2">
      <c r="A118" s="49" t="s">
        <v>2182</v>
      </c>
      <c r="B118" s="49" t="s">
        <v>1160</v>
      </c>
      <c r="C118" s="50">
        <v>3828</v>
      </c>
      <c r="D118" s="49" t="s">
        <v>1158</v>
      </c>
      <c r="E118" s="49" t="s">
        <v>2219</v>
      </c>
      <c r="F118" s="49" t="s">
        <v>2196</v>
      </c>
      <c r="G118" s="49">
        <v>91460</v>
      </c>
      <c r="H118" s="49" t="s">
        <v>1164</v>
      </c>
      <c r="I118" s="50">
        <v>89230</v>
      </c>
      <c r="J118" s="50">
        <v>291407000280</v>
      </c>
      <c r="K118" s="49" t="s">
        <v>2226</v>
      </c>
      <c r="L118" s="51">
        <v>16</v>
      </c>
      <c r="M118" s="52">
        <v>3078458</v>
      </c>
      <c r="N118" s="52">
        <v>0</v>
      </c>
      <c r="O118" s="52">
        <v>45878723</v>
      </c>
      <c r="P118" s="52">
        <v>6660438</v>
      </c>
      <c r="Q118" s="52">
        <v>3078458</v>
      </c>
      <c r="R118" s="52">
        <v>52539161</v>
      </c>
      <c r="S118" s="52">
        <v>55617619</v>
      </c>
      <c r="T118" s="70" t="s">
        <v>10556</v>
      </c>
      <c r="U118" s="70" t="s">
        <v>10560</v>
      </c>
    </row>
    <row r="119" spans="1:21" x14ac:dyDescent="0.2">
      <c r="A119" s="49" t="s">
        <v>2182</v>
      </c>
      <c r="B119" s="49" t="s">
        <v>1160</v>
      </c>
      <c r="C119" s="50">
        <v>3828</v>
      </c>
      <c r="D119" s="49" t="s">
        <v>1158</v>
      </c>
      <c r="E119" s="49" t="s">
        <v>2200</v>
      </c>
      <c r="F119" s="49" t="s">
        <v>2196</v>
      </c>
      <c r="G119" s="49">
        <v>91407</v>
      </c>
      <c r="H119" s="49" t="s">
        <v>1163</v>
      </c>
      <c r="I119" s="50">
        <v>95612</v>
      </c>
      <c r="J119" s="50">
        <v>291460000062</v>
      </c>
      <c r="K119" s="49" t="s">
        <v>2203</v>
      </c>
      <c r="L119" s="51">
        <v>30</v>
      </c>
      <c r="M119" s="52">
        <v>5528286</v>
      </c>
      <c r="N119" s="52">
        <v>0</v>
      </c>
      <c r="O119" s="52">
        <v>44097288</v>
      </c>
      <c r="P119" s="52">
        <v>6660438</v>
      </c>
      <c r="Q119" s="52">
        <v>5528286</v>
      </c>
      <c r="R119" s="52">
        <v>50757726</v>
      </c>
      <c r="S119" s="52">
        <v>56286012</v>
      </c>
      <c r="T119" s="70" t="s">
        <v>10556</v>
      </c>
      <c r="U119" s="70" t="s">
        <v>10560</v>
      </c>
    </row>
    <row r="120" spans="1:21" x14ac:dyDescent="0.2">
      <c r="A120" s="49" t="s">
        <v>2182</v>
      </c>
      <c r="B120" s="49" t="s">
        <v>1160</v>
      </c>
      <c r="C120" s="50">
        <v>3828</v>
      </c>
      <c r="D120" s="49" t="s">
        <v>1158</v>
      </c>
      <c r="E120" s="49" t="s">
        <v>2200</v>
      </c>
      <c r="F120" s="49" t="s">
        <v>2196</v>
      </c>
      <c r="G120" s="49">
        <v>91407</v>
      </c>
      <c r="H120" s="49" t="s">
        <v>1163</v>
      </c>
      <c r="I120" s="50">
        <v>89409</v>
      </c>
      <c r="J120" s="50">
        <v>291407000239</v>
      </c>
      <c r="K120" s="49" t="s">
        <v>2216</v>
      </c>
      <c r="L120" s="51">
        <v>10</v>
      </c>
      <c r="M120" s="52">
        <v>1895283</v>
      </c>
      <c r="N120" s="52">
        <v>0</v>
      </c>
      <c r="O120" s="52">
        <v>44097288</v>
      </c>
      <c r="P120" s="52">
        <v>6660438</v>
      </c>
      <c r="Q120" s="52">
        <v>1895283</v>
      </c>
      <c r="R120" s="52">
        <v>50757726</v>
      </c>
      <c r="S120" s="52">
        <v>52653009</v>
      </c>
      <c r="T120" s="70" t="s">
        <v>10556</v>
      </c>
      <c r="U120" s="70" t="s">
        <v>10560</v>
      </c>
    </row>
    <row r="121" spans="1:21" x14ac:dyDescent="0.2">
      <c r="A121" s="49" t="s">
        <v>2872</v>
      </c>
      <c r="B121" s="49" t="s">
        <v>1073</v>
      </c>
      <c r="C121" s="50">
        <v>3819</v>
      </c>
      <c r="D121" s="49" t="s">
        <v>1078</v>
      </c>
      <c r="E121" s="49" t="s">
        <v>4351</v>
      </c>
      <c r="F121" s="49" t="s">
        <v>1078</v>
      </c>
      <c r="G121" s="49">
        <v>76109</v>
      </c>
      <c r="H121" s="49" t="s">
        <v>1079</v>
      </c>
      <c r="I121" s="50">
        <v>17464</v>
      </c>
      <c r="J121" s="50">
        <v>276109003994</v>
      </c>
      <c r="K121" s="49" t="s">
        <v>4393</v>
      </c>
      <c r="L121" s="51">
        <v>539</v>
      </c>
      <c r="M121" s="52">
        <v>67124501</v>
      </c>
      <c r="N121" s="52">
        <v>0</v>
      </c>
      <c r="O121" s="52">
        <v>28120132</v>
      </c>
      <c r="P121" s="52">
        <v>6660438</v>
      </c>
      <c r="Q121" s="52">
        <v>67124501</v>
      </c>
      <c r="R121" s="52">
        <v>34780570</v>
      </c>
      <c r="S121" s="52">
        <v>101905071</v>
      </c>
      <c r="T121" s="70" t="s">
        <v>10556</v>
      </c>
      <c r="U121" s="70" t="s">
        <v>10560</v>
      </c>
    </row>
    <row r="122" spans="1:21" x14ac:dyDescent="0.2">
      <c r="A122" s="49" t="s">
        <v>2872</v>
      </c>
      <c r="B122" s="49" t="s">
        <v>1073</v>
      </c>
      <c r="C122" s="50">
        <v>3819</v>
      </c>
      <c r="D122" s="49" t="s">
        <v>1078</v>
      </c>
      <c r="E122" s="49" t="s">
        <v>4351</v>
      </c>
      <c r="F122" s="49" t="s">
        <v>1078</v>
      </c>
      <c r="G122" s="49">
        <v>76109</v>
      </c>
      <c r="H122" s="49" t="s">
        <v>1079</v>
      </c>
      <c r="I122" s="50">
        <v>17451</v>
      </c>
      <c r="J122" s="50">
        <v>176109000583</v>
      </c>
      <c r="K122" s="49" t="s">
        <v>4380</v>
      </c>
      <c r="L122" s="51">
        <v>1459</v>
      </c>
      <c r="M122" s="52">
        <v>148750284</v>
      </c>
      <c r="N122" s="52">
        <v>0</v>
      </c>
      <c r="O122" s="52">
        <v>28120132</v>
      </c>
      <c r="P122" s="52">
        <v>26641753</v>
      </c>
      <c r="Q122" s="52">
        <v>148750284</v>
      </c>
      <c r="R122" s="52">
        <v>54761885</v>
      </c>
      <c r="S122" s="52">
        <v>203512169</v>
      </c>
      <c r="T122" s="70" t="s">
        <v>10556</v>
      </c>
      <c r="U122" s="70" t="s">
        <v>10560</v>
      </c>
    </row>
    <row r="123" spans="1:21" x14ac:dyDescent="0.2">
      <c r="A123" s="49" t="s">
        <v>2182</v>
      </c>
      <c r="B123" s="49" t="s">
        <v>1160</v>
      </c>
      <c r="C123" s="50">
        <v>3828</v>
      </c>
      <c r="D123" s="49" t="s">
        <v>1158</v>
      </c>
      <c r="E123" s="49" t="s">
        <v>2200</v>
      </c>
      <c r="F123" s="49" t="s">
        <v>2196</v>
      </c>
      <c r="G123" s="49">
        <v>91407</v>
      </c>
      <c r="H123" s="49" t="s">
        <v>1163</v>
      </c>
      <c r="I123" s="50">
        <v>89410</v>
      </c>
      <c r="J123" s="50">
        <v>291407000247</v>
      </c>
      <c r="K123" s="49" t="s">
        <v>2215</v>
      </c>
      <c r="L123" s="51">
        <v>24</v>
      </c>
      <c r="M123" s="52">
        <v>4359604</v>
      </c>
      <c r="N123" s="52">
        <v>0</v>
      </c>
      <c r="O123" s="52">
        <v>44097288</v>
      </c>
      <c r="P123" s="52">
        <v>0</v>
      </c>
      <c r="Q123" s="52">
        <v>4359604</v>
      </c>
      <c r="R123" s="52">
        <v>44097288</v>
      </c>
      <c r="S123" s="52">
        <v>48456892</v>
      </c>
      <c r="T123" s="70" t="s">
        <v>10556</v>
      </c>
      <c r="U123" s="70" t="s">
        <v>10560</v>
      </c>
    </row>
    <row r="124" spans="1:21" x14ac:dyDescent="0.2">
      <c r="A124" s="49" t="s">
        <v>2182</v>
      </c>
      <c r="B124" s="49" t="s">
        <v>1160</v>
      </c>
      <c r="C124" s="50">
        <v>3828</v>
      </c>
      <c r="D124" s="49" t="s">
        <v>1158</v>
      </c>
      <c r="E124" s="49" t="s">
        <v>2219</v>
      </c>
      <c r="F124" s="49" t="s">
        <v>2196</v>
      </c>
      <c r="G124" s="49">
        <v>91460</v>
      </c>
      <c r="H124" s="49" t="s">
        <v>1164</v>
      </c>
      <c r="I124" s="50">
        <v>89229</v>
      </c>
      <c r="J124" s="50">
        <v>291460000089</v>
      </c>
      <c r="K124" s="49" t="s">
        <v>2224</v>
      </c>
      <c r="L124" s="51">
        <v>11</v>
      </c>
      <c r="M124" s="52">
        <v>2106194</v>
      </c>
      <c r="N124" s="52">
        <v>0</v>
      </c>
      <c r="O124" s="52">
        <v>45878723</v>
      </c>
      <c r="P124" s="52">
        <v>6660438</v>
      </c>
      <c r="Q124" s="52">
        <v>2106194</v>
      </c>
      <c r="R124" s="52">
        <v>52539161</v>
      </c>
      <c r="S124" s="52">
        <v>54645355</v>
      </c>
      <c r="T124" s="70" t="s">
        <v>10556</v>
      </c>
      <c r="U124" s="70" t="s">
        <v>10560</v>
      </c>
    </row>
    <row r="125" spans="1:21" x14ac:dyDescent="0.2">
      <c r="A125" s="49" t="s">
        <v>2872</v>
      </c>
      <c r="B125" s="49" t="s">
        <v>1073</v>
      </c>
      <c r="C125" s="50">
        <v>3819</v>
      </c>
      <c r="D125" s="49" t="s">
        <v>1078</v>
      </c>
      <c r="E125" s="49" t="s">
        <v>4351</v>
      </c>
      <c r="F125" s="49" t="s">
        <v>1078</v>
      </c>
      <c r="G125" s="49">
        <v>76109</v>
      </c>
      <c r="H125" s="49" t="s">
        <v>1079</v>
      </c>
      <c r="I125" s="50">
        <v>17463</v>
      </c>
      <c r="J125" s="50">
        <v>176109002977</v>
      </c>
      <c r="K125" s="49" t="s">
        <v>4397</v>
      </c>
      <c r="L125" s="51">
        <v>2297</v>
      </c>
      <c r="M125" s="52">
        <v>234793465</v>
      </c>
      <c r="N125" s="52">
        <v>5080275</v>
      </c>
      <c r="O125" s="52">
        <v>28120132</v>
      </c>
      <c r="P125" s="52">
        <v>6660438</v>
      </c>
      <c r="Q125" s="52">
        <v>239873740</v>
      </c>
      <c r="R125" s="52">
        <v>34780570</v>
      </c>
      <c r="S125" s="52">
        <v>274654310</v>
      </c>
      <c r="T125" s="70" t="s">
        <v>10556</v>
      </c>
      <c r="U125" s="70" t="s">
        <v>10560</v>
      </c>
    </row>
    <row r="126" spans="1:21" x14ac:dyDescent="0.2">
      <c r="A126" s="49" t="s">
        <v>2872</v>
      </c>
      <c r="B126" s="49" t="s">
        <v>1073</v>
      </c>
      <c r="C126" s="50">
        <v>3819</v>
      </c>
      <c r="D126" s="49" t="s">
        <v>1078</v>
      </c>
      <c r="E126" s="49" t="s">
        <v>4351</v>
      </c>
      <c r="F126" s="49" t="s">
        <v>1078</v>
      </c>
      <c r="G126" s="49">
        <v>76109</v>
      </c>
      <c r="H126" s="49" t="s">
        <v>1079</v>
      </c>
      <c r="I126" s="50">
        <v>17462</v>
      </c>
      <c r="J126" s="50">
        <v>276109002661</v>
      </c>
      <c r="K126" s="49" t="s">
        <v>4379</v>
      </c>
      <c r="L126" s="51">
        <v>238</v>
      </c>
      <c r="M126" s="52">
        <v>28777362</v>
      </c>
      <c r="N126" s="52">
        <v>0</v>
      </c>
      <c r="O126" s="52">
        <v>28120132</v>
      </c>
      <c r="P126" s="52">
        <v>6660438</v>
      </c>
      <c r="Q126" s="52">
        <v>28777362</v>
      </c>
      <c r="R126" s="52">
        <v>34780570</v>
      </c>
      <c r="S126" s="52">
        <v>63557932</v>
      </c>
      <c r="T126" s="70" t="s">
        <v>10556</v>
      </c>
      <c r="U126" s="70" t="s">
        <v>10560</v>
      </c>
    </row>
    <row r="127" spans="1:21" x14ac:dyDescent="0.2">
      <c r="A127" s="49" t="s">
        <v>3660</v>
      </c>
      <c r="B127" s="49" t="s">
        <v>59</v>
      </c>
      <c r="C127" s="50">
        <v>3768</v>
      </c>
      <c r="D127" s="49" t="s">
        <v>217</v>
      </c>
      <c r="E127" s="49" t="s">
        <v>7209</v>
      </c>
      <c r="F127" s="49" t="s">
        <v>217</v>
      </c>
      <c r="G127" s="49">
        <v>13430</v>
      </c>
      <c r="H127" s="49" t="s">
        <v>218</v>
      </c>
      <c r="I127" s="50">
        <v>230</v>
      </c>
      <c r="J127" s="50">
        <v>213430003066</v>
      </c>
      <c r="K127" s="49" t="s">
        <v>7222</v>
      </c>
      <c r="L127" s="51">
        <v>1033</v>
      </c>
      <c r="M127" s="52">
        <v>140144262</v>
      </c>
      <c r="N127" s="52">
        <v>0</v>
      </c>
      <c r="O127" s="52">
        <v>30637537</v>
      </c>
      <c r="P127" s="52">
        <v>6660438</v>
      </c>
      <c r="Q127" s="52">
        <v>140144262</v>
      </c>
      <c r="R127" s="52">
        <v>37297975</v>
      </c>
      <c r="S127" s="52">
        <v>177442237</v>
      </c>
      <c r="T127" s="70" t="s">
        <v>10556</v>
      </c>
      <c r="U127" s="70" t="s">
        <v>10560</v>
      </c>
    </row>
    <row r="128" spans="1:21" x14ac:dyDescent="0.2">
      <c r="A128" s="49" t="s">
        <v>6766</v>
      </c>
      <c r="B128" s="49" t="s">
        <v>1177</v>
      </c>
      <c r="C128" s="50">
        <v>3830</v>
      </c>
      <c r="D128" s="49" t="s">
        <v>1175</v>
      </c>
      <c r="E128" s="49" t="s">
        <v>6771</v>
      </c>
      <c r="F128" s="49" t="s">
        <v>1175</v>
      </c>
      <c r="G128" s="49">
        <v>95025</v>
      </c>
      <c r="H128" s="49" t="s">
        <v>1178</v>
      </c>
      <c r="I128" s="50">
        <v>4477</v>
      </c>
      <c r="J128" s="50">
        <v>295105001304</v>
      </c>
      <c r="K128" s="49" t="s">
        <v>6776</v>
      </c>
      <c r="L128" s="51">
        <v>336</v>
      </c>
      <c r="M128" s="52">
        <v>46994432</v>
      </c>
      <c r="N128" s="52">
        <v>7113714</v>
      </c>
      <c r="O128" s="52">
        <v>32032897</v>
      </c>
      <c r="P128" s="52">
        <v>6660438</v>
      </c>
      <c r="Q128" s="52">
        <v>54108146</v>
      </c>
      <c r="R128" s="52">
        <v>38693335</v>
      </c>
      <c r="S128" s="52">
        <v>92801481</v>
      </c>
      <c r="T128" s="70" t="s">
        <v>10556</v>
      </c>
      <c r="U128" s="70" t="s">
        <v>10560</v>
      </c>
    </row>
    <row r="129" spans="1:21" x14ac:dyDescent="0.2">
      <c r="A129" s="49" t="s">
        <v>6743</v>
      </c>
      <c r="B129" s="49" t="s">
        <v>1177</v>
      </c>
      <c r="C129" s="50">
        <v>3830</v>
      </c>
      <c r="D129" s="49" t="s">
        <v>1175</v>
      </c>
      <c r="E129" s="49" t="s">
        <v>6778</v>
      </c>
      <c r="F129" s="49" t="s">
        <v>1175</v>
      </c>
      <c r="G129" s="49">
        <v>95001</v>
      </c>
      <c r="H129" s="49" t="s">
        <v>1176</v>
      </c>
      <c r="I129" s="50">
        <v>3645</v>
      </c>
      <c r="J129" s="50">
        <v>295001001281</v>
      </c>
      <c r="K129" s="49" t="s">
        <v>6790</v>
      </c>
      <c r="L129" s="51">
        <v>238</v>
      </c>
      <c r="M129" s="52">
        <v>30095897</v>
      </c>
      <c r="N129" s="52">
        <v>4598077</v>
      </c>
      <c r="O129" s="52">
        <v>29951772</v>
      </c>
      <c r="P129" s="52">
        <v>6660438</v>
      </c>
      <c r="Q129" s="52">
        <v>34693974</v>
      </c>
      <c r="R129" s="52">
        <v>36612210</v>
      </c>
      <c r="S129" s="52">
        <v>71306184</v>
      </c>
      <c r="T129" s="70" t="s">
        <v>10556</v>
      </c>
      <c r="U129" s="70" t="s">
        <v>10560</v>
      </c>
    </row>
    <row r="130" spans="1:21" x14ac:dyDescent="0.2">
      <c r="A130" s="49" t="s">
        <v>6766</v>
      </c>
      <c r="B130" s="49" t="s">
        <v>1177</v>
      </c>
      <c r="C130" s="50">
        <v>3830</v>
      </c>
      <c r="D130" s="49" t="s">
        <v>1175</v>
      </c>
      <c r="E130" s="49" t="s">
        <v>6778</v>
      </c>
      <c r="F130" s="49" t="s">
        <v>1175</v>
      </c>
      <c r="G130" s="49">
        <v>95001</v>
      </c>
      <c r="H130" s="49" t="s">
        <v>1176</v>
      </c>
      <c r="I130" s="50">
        <v>99225</v>
      </c>
      <c r="J130" s="50">
        <v>295001002236</v>
      </c>
      <c r="K130" s="49" t="s">
        <v>6787</v>
      </c>
      <c r="L130" s="51">
        <v>123</v>
      </c>
      <c r="M130" s="52">
        <v>16596917</v>
      </c>
      <c r="N130" s="52">
        <v>0</v>
      </c>
      <c r="O130" s="52">
        <v>29951772</v>
      </c>
      <c r="P130" s="52">
        <v>6660438</v>
      </c>
      <c r="Q130" s="52">
        <v>16596917</v>
      </c>
      <c r="R130" s="52">
        <v>36612210</v>
      </c>
      <c r="S130" s="52">
        <v>53209127</v>
      </c>
      <c r="T130" s="70" t="s">
        <v>10556</v>
      </c>
      <c r="U130" s="70" t="s">
        <v>10560</v>
      </c>
    </row>
    <row r="131" spans="1:21" x14ac:dyDescent="0.2">
      <c r="A131" s="49" t="s">
        <v>2949</v>
      </c>
      <c r="B131" s="49" t="s">
        <v>851</v>
      </c>
      <c r="C131" s="50">
        <v>3801</v>
      </c>
      <c r="D131" s="49" t="s">
        <v>852</v>
      </c>
      <c r="E131" s="49" t="s">
        <v>8422</v>
      </c>
      <c r="F131" s="49" t="s">
        <v>852</v>
      </c>
      <c r="G131" s="49">
        <v>54518</v>
      </c>
      <c r="H131" s="49" t="s">
        <v>877</v>
      </c>
      <c r="I131" s="50">
        <v>11885</v>
      </c>
      <c r="J131" s="50">
        <v>154518000265</v>
      </c>
      <c r="K131" s="49" t="s">
        <v>8416</v>
      </c>
      <c r="L131" s="51">
        <v>513</v>
      </c>
      <c r="M131" s="52">
        <v>49263793</v>
      </c>
      <c r="N131" s="52">
        <v>0</v>
      </c>
      <c r="O131" s="52">
        <v>26072891</v>
      </c>
      <c r="P131" s="52">
        <v>6660438</v>
      </c>
      <c r="Q131" s="52">
        <v>49263793</v>
      </c>
      <c r="R131" s="52">
        <v>32733329</v>
      </c>
      <c r="S131" s="52">
        <v>81997122</v>
      </c>
      <c r="T131" s="70" t="s">
        <v>10556</v>
      </c>
      <c r="U131" s="70" t="s">
        <v>10560</v>
      </c>
    </row>
    <row r="132" spans="1:21" x14ac:dyDescent="0.2">
      <c r="A132" s="49" t="s">
        <v>2949</v>
      </c>
      <c r="B132" s="49" t="s">
        <v>851</v>
      </c>
      <c r="C132" s="50">
        <v>3801</v>
      </c>
      <c r="D132" s="49" t="s">
        <v>852</v>
      </c>
      <c r="E132" s="49" t="s">
        <v>8407</v>
      </c>
      <c r="F132" s="49" t="s">
        <v>852</v>
      </c>
      <c r="G132" s="49">
        <v>54498</v>
      </c>
      <c r="H132" s="49" t="s">
        <v>876</v>
      </c>
      <c r="I132" s="50">
        <v>11743</v>
      </c>
      <c r="J132" s="50">
        <v>154498000034</v>
      </c>
      <c r="K132" s="49" t="s">
        <v>8416</v>
      </c>
      <c r="L132" s="51">
        <v>1110</v>
      </c>
      <c r="M132" s="52">
        <v>111558683</v>
      </c>
      <c r="N132" s="52">
        <v>0</v>
      </c>
      <c r="O132" s="52">
        <v>21994723</v>
      </c>
      <c r="P132" s="52">
        <v>6660438</v>
      </c>
      <c r="Q132" s="52">
        <v>111558683</v>
      </c>
      <c r="R132" s="52">
        <v>28655161</v>
      </c>
      <c r="S132" s="52">
        <v>140213844</v>
      </c>
      <c r="T132" s="70" t="s">
        <v>10556</v>
      </c>
      <c r="U132" s="70" t="s">
        <v>10560</v>
      </c>
    </row>
    <row r="133" spans="1:21" x14ac:dyDescent="0.2">
      <c r="A133" s="49" t="s">
        <v>2872</v>
      </c>
      <c r="B133" s="49" t="s">
        <v>1073</v>
      </c>
      <c r="C133" s="50">
        <v>3819</v>
      </c>
      <c r="D133" s="49" t="s">
        <v>1078</v>
      </c>
      <c r="E133" s="49" t="s">
        <v>4351</v>
      </c>
      <c r="F133" s="49" t="s">
        <v>1078</v>
      </c>
      <c r="G133" s="49">
        <v>76109</v>
      </c>
      <c r="H133" s="49" t="s">
        <v>1079</v>
      </c>
      <c r="I133" s="50">
        <v>17461</v>
      </c>
      <c r="J133" s="50">
        <v>176109000575</v>
      </c>
      <c r="K133" s="49" t="s">
        <v>4378</v>
      </c>
      <c r="L133" s="51">
        <v>2293</v>
      </c>
      <c r="M133" s="52">
        <v>239970994</v>
      </c>
      <c r="N133" s="52">
        <v>0</v>
      </c>
      <c r="O133" s="52">
        <v>28120132</v>
      </c>
      <c r="P133" s="52">
        <v>26641753</v>
      </c>
      <c r="Q133" s="52">
        <v>239970994</v>
      </c>
      <c r="R133" s="52">
        <v>54761885</v>
      </c>
      <c r="S133" s="52">
        <v>294732879</v>
      </c>
      <c r="T133" s="70" t="s">
        <v>10556</v>
      </c>
      <c r="U133" s="70" t="s">
        <v>10560</v>
      </c>
    </row>
    <row r="134" spans="1:21" x14ac:dyDescent="0.2">
      <c r="A134" s="49" t="s">
        <v>2872</v>
      </c>
      <c r="B134" s="49" t="s">
        <v>1073</v>
      </c>
      <c r="C134" s="50">
        <v>3819</v>
      </c>
      <c r="D134" s="49" t="s">
        <v>1078</v>
      </c>
      <c r="E134" s="49" t="s">
        <v>4351</v>
      </c>
      <c r="F134" s="49" t="s">
        <v>1078</v>
      </c>
      <c r="G134" s="49">
        <v>76109</v>
      </c>
      <c r="H134" s="49" t="s">
        <v>1079</v>
      </c>
      <c r="I134" s="50">
        <v>33094</v>
      </c>
      <c r="J134" s="50">
        <v>276109000464</v>
      </c>
      <c r="K134" s="49" t="s">
        <v>4376</v>
      </c>
      <c r="L134" s="51">
        <v>830</v>
      </c>
      <c r="M134" s="52">
        <v>105569277</v>
      </c>
      <c r="N134" s="52">
        <v>7326363</v>
      </c>
      <c r="O134" s="52">
        <v>28120132</v>
      </c>
      <c r="P134" s="52">
        <v>6660438</v>
      </c>
      <c r="Q134" s="52">
        <v>112895640</v>
      </c>
      <c r="R134" s="52">
        <v>34780570</v>
      </c>
      <c r="S134" s="52">
        <v>147676210</v>
      </c>
      <c r="T134" s="70" t="s">
        <v>10556</v>
      </c>
      <c r="U134" s="70" t="s">
        <v>10560</v>
      </c>
    </row>
    <row r="135" spans="1:21" x14ac:dyDescent="0.2">
      <c r="A135" s="49" t="s">
        <v>2872</v>
      </c>
      <c r="B135" s="49" t="s">
        <v>1073</v>
      </c>
      <c r="C135" s="50">
        <v>3819</v>
      </c>
      <c r="D135" s="49" t="s">
        <v>1078</v>
      </c>
      <c r="E135" s="49" t="s">
        <v>4351</v>
      </c>
      <c r="F135" s="49" t="s">
        <v>1078</v>
      </c>
      <c r="G135" s="49">
        <v>76109</v>
      </c>
      <c r="H135" s="49" t="s">
        <v>1079</v>
      </c>
      <c r="I135" s="50">
        <v>17474</v>
      </c>
      <c r="J135" s="50">
        <v>176109005836</v>
      </c>
      <c r="K135" s="49" t="s">
        <v>4375</v>
      </c>
      <c r="L135" s="51">
        <v>1382</v>
      </c>
      <c r="M135" s="52">
        <v>140640538</v>
      </c>
      <c r="N135" s="52">
        <v>0</v>
      </c>
      <c r="O135" s="52">
        <v>28120132</v>
      </c>
      <c r="P135" s="52">
        <v>26641753</v>
      </c>
      <c r="Q135" s="52">
        <v>140640538</v>
      </c>
      <c r="R135" s="52">
        <v>54761885</v>
      </c>
      <c r="S135" s="52">
        <v>195402423</v>
      </c>
      <c r="T135" s="70" t="s">
        <v>10556</v>
      </c>
      <c r="U135" s="70" t="s">
        <v>10560</v>
      </c>
    </row>
    <row r="136" spans="1:21" x14ac:dyDescent="0.2">
      <c r="A136" s="49" t="s">
        <v>2872</v>
      </c>
      <c r="B136" s="49" t="s">
        <v>1073</v>
      </c>
      <c r="C136" s="50">
        <v>3821</v>
      </c>
      <c r="D136" s="49" t="s">
        <v>1085</v>
      </c>
      <c r="E136" s="49" t="s">
        <v>4897</v>
      </c>
      <c r="F136" s="49" t="s">
        <v>1085</v>
      </c>
      <c r="G136" s="49">
        <v>76147</v>
      </c>
      <c r="H136" s="49" t="s">
        <v>1086</v>
      </c>
      <c r="I136" s="50">
        <v>13782</v>
      </c>
      <c r="J136" s="50">
        <v>176147001241</v>
      </c>
      <c r="K136" s="49" t="s">
        <v>4906</v>
      </c>
      <c r="L136" s="51">
        <v>986</v>
      </c>
      <c r="M136" s="52">
        <v>91381933</v>
      </c>
      <c r="N136" s="52">
        <v>1260096</v>
      </c>
      <c r="O136" s="52">
        <v>20496399</v>
      </c>
      <c r="P136" s="52">
        <v>6660438</v>
      </c>
      <c r="Q136" s="52">
        <v>92642029</v>
      </c>
      <c r="R136" s="52">
        <v>27156837</v>
      </c>
      <c r="S136" s="52">
        <v>119798866</v>
      </c>
      <c r="T136" s="70" t="s">
        <v>10556</v>
      </c>
      <c r="U136" s="70" t="s">
        <v>10560</v>
      </c>
    </row>
    <row r="137" spans="1:21" x14ac:dyDescent="0.2">
      <c r="A137" s="49" t="s">
        <v>2182</v>
      </c>
      <c r="B137" s="49" t="s">
        <v>1160</v>
      </c>
      <c r="C137" s="50">
        <v>3828</v>
      </c>
      <c r="D137" s="49" t="s">
        <v>1158</v>
      </c>
      <c r="E137" s="49" t="s">
        <v>2219</v>
      </c>
      <c r="F137" s="49" t="s">
        <v>2196</v>
      </c>
      <c r="G137" s="49">
        <v>91460</v>
      </c>
      <c r="H137" s="49" t="s">
        <v>1164</v>
      </c>
      <c r="I137" s="50">
        <v>89228</v>
      </c>
      <c r="J137" s="50">
        <v>291460000020</v>
      </c>
      <c r="K137" s="49" t="s">
        <v>2223</v>
      </c>
      <c r="L137" s="51">
        <v>40</v>
      </c>
      <c r="M137" s="52">
        <v>7696144</v>
      </c>
      <c r="N137" s="52">
        <v>0</v>
      </c>
      <c r="O137" s="52">
        <v>45878723</v>
      </c>
      <c r="P137" s="52">
        <v>6660438</v>
      </c>
      <c r="Q137" s="52">
        <v>7696144</v>
      </c>
      <c r="R137" s="52">
        <v>52539161</v>
      </c>
      <c r="S137" s="52">
        <v>60235305</v>
      </c>
      <c r="T137" s="70" t="s">
        <v>10556</v>
      </c>
      <c r="U137" s="70" t="s">
        <v>10560</v>
      </c>
    </row>
    <row r="138" spans="1:21" x14ac:dyDescent="0.2">
      <c r="A138" s="49" t="s">
        <v>2872</v>
      </c>
      <c r="B138" s="49" t="s">
        <v>1073</v>
      </c>
      <c r="C138" s="50">
        <v>3821</v>
      </c>
      <c r="D138" s="49" t="s">
        <v>1085</v>
      </c>
      <c r="E138" s="49" t="s">
        <v>4897</v>
      </c>
      <c r="F138" s="49" t="s">
        <v>1085</v>
      </c>
      <c r="G138" s="49">
        <v>76147</v>
      </c>
      <c r="H138" s="49" t="s">
        <v>1086</v>
      </c>
      <c r="I138" s="50">
        <v>13780</v>
      </c>
      <c r="J138" s="50">
        <v>176147000678</v>
      </c>
      <c r="K138" s="49" t="s">
        <v>4905</v>
      </c>
      <c r="L138" s="51">
        <v>561</v>
      </c>
      <c r="M138" s="52">
        <v>54679672</v>
      </c>
      <c r="N138" s="52">
        <v>2879783</v>
      </c>
      <c r="O138" s="52">
        <v>20496399</v>
      </c>
      <c r="P138" s="52">
        <v>6660438</v>
      </c>
      <c r="Q138" s="52">
        <v>57559455</v>
      </c>
      <c r="R138" s="52">
        <v>27156837</v>
      </c>
      <c r="S138" s="52">
        <v>84716292</v>
      </c>
      <c r="T138" s="70" t="s">
        <v>10556</v>
      </c>
      <c r="U138" s="70" t="s">
        <v>10560</v>
      </c>
    </row>
    <row r="139" spans="1:21" x14ac:dyDescent="0.2">
      <c r="A139" s="49" t="s">
        <v>2182</v>
      </c>
      <c r="B139" s="49" t="s">
        <v>1160</v>
      </c>
      <c r="C139" s="50">
        <v>3828</v>
      </c>
      <c r="D139" s="49" t="s">
        <v>1158</v>
      </c>
      <c r="E139" s="49" t="s">
        <v>2233</v>
      </c>
      <c r="F139" s="49" t="s">
        <v>2196</v>
      </c>
      <c r="G139" s="49">
        <v>91798</v>
      </c>
      <c r="H139" s="49" t="s">
        <v>1168</v>
      </c>
      <c r="I139" s="50">
        <v>14272</v>
      </c>
      <c r="J139" s="50">
        <v>291798000025</v>
      </c>
      <c r="K139" s="49" t="s">
        <v>2243</v>
      </c>
      <c r="L139" s="51">
        <v>92</v>
      </c>
      <c r="M139" s="52">
        <v>14333058</v>
      </c>
      <c r="N139" s="52">
        <v>0</v>
      </c>
      <c r="O139" s="52">
        <v>36892929</v>
      </c>
      <c r="P139" s="52">
        <v>6660438</v>
      </c>
      <c r="Q139" s="52">
        <v>14333058</v>
      </c>
      <c r="R139" s="52">
        <v>43553367</v>
      </c>
      <c r="S139" s="52">
        <v>57886425</v>
      </c>
      <c r="T139" s="70" t="s">
        <v>10556</v>
      </c>
      <c r="U139" s="70" t="s">
        <v>10560</v>
      </c>
    </row>
    <row r="140" spans="1:21" x14ac:dyDescent="0.2">
      <c r="A140" s="49" t="s">
        <v>2872</v>
      </c>
      <c r="B140" s="49" t="s">
        <v>1073</v>
      </c>
      <c r="C140" s="50">
        <v>3819</v>
      </c>
      <c r="D140" s="49" t="s">
        <v>1078</v>
      </c>
      <c r="E140" s="49" t="s">
        <v>4351</v>
      </c>
      <c r="F140" s="49" t="s">
        <v>1078</v>
      </c>
      <c r="G140" s="49">
        <v>76109</v>
      </c>
      <c r="H140" s="49" t="s">
        <v>1079</v>
      </c>
      <c r="I140" s="50">
        <v>17475</v>
      </c>
      <c r="J140" s="50">
        <v>176109000621</v>
      </c>
      <c r="K140" s="49" t="s">
        <v>4372</v>
      </c>
      <c r="L140" s="51">
        <v>1234</v>
      </c>
      <c r="M140" s="52">
        <v>138883359</v>
      </c>
      <c r="N140" s="52">
        <v>5295477</v>
      </c>
      <c r="O140" s="52">
        <v>28120132</v>
      </c>
      <c r="P140" s="52">
        <v>13320876</v>
      </c>
      <c r="Q140" s="52">
        <v>144178836</v>
      </c>
      <c r="R140" s="52">
        <v>41441008</v>
      </c>
      <c r="S140" s="52">
        <v>185619844</v>
      </c>
      <c r="T140" s="70" t="s">
        <v>10556</v>
      </c>
      <c r="U140" s="70" t="s">
        <v>10560</v>
      </c>
    </row>
    <row r="141" spans="1:21" x14ac:dyDescent="0.2">
      <c r="A141" s="49" t="s">
        <v>2872</v>
      </c>
      <c r="B141" s="49" t="s">
        <v>1073</v>
      </c>
      <c r="C141" s="50">
        <v>3821</v>
      </c>
      <c r="D141" s="49" t="s">
        <v>1085</v>
      </c>
      <c r="E141" s="49" t="s">
        <v>4897</v>
      </c>
      <c r="F141" s="49" t="s">
        <v>1085</v>
      </c>
      <c r="G141" s="49">
        <v>76147</v>
      </c>
      <c r="H141" s="49" t="s">
        <v>1086</v>
      </c>
      <c r="I141" s="50">
        <v>146129</v>
      </c>
      <c r="J141" s="50">
        <v>176147000520</v>
      </c>
      <c r="K141" s="49" t="s">
        <v>4904</v>
      </c>
      <c r="L141" s="51">
        <v>584</v>
      </c>
      <c r="M141" s="52">
        <v>56630414</v>
      </c>
      <c r="N141" s="52">
        <v>7389534</v>
      </c>
      <c r="O141" s="52">
        <v>20496399</v>
      </c>
      <c r="P141" s="52">
        <v>6660438</v>
      </c>
      <c r="Q141" s="52">
        <v>64019948</v>
      </c>
      <c r="R141" s="52">
        <v>27156837</v>
      </c>
      <c r="S141" s="52">
        <v>91176785</v>
      </c>
      <c r="T141" s="70" t="s">
        <v>10556</v>
      </c>
      <c r="U141" s="70" t="s">
        <v>10560</v>
      </c>
    </row>
    <row r="142" spans="1:21" x14ac:dyDescent="0.2">
      <c r="A142" s="49" t="s">
        <v>2872</v>
      </c>
      <c r="B142" s="49" t="s">
        <v>1073</v>
      </c>
      <c r="C142" s="50">
        <v>3819</v>
      </c>
      <c r="D142" s="49" t="s">
        <v>1078</v>
      </c>
      <c r="E142" s="49" t="s">
        <v>4351</v>
      </c>
      <c r="F142" s="49" t="s">
        <v>1078</v>
      </c>
      <c r="G142" s="49">
        <v>76109</v>
      </c>
      <c r="H142" s="49" t="s">
        <v>1079</v>
      </c>
      <c r="I142" s="50">
        <v>17459</v>
      </c>
      <c r="J142" s="50">
        <v>176109000311</v>
      </c>
      <c r="K142" s="49" t="s">
        <v>4396</v>
      </c>
      <c r="L142" s="51">
        <v>2497</v>
      </c>
      <c r="M142" s="52">
        <v>263260983</v>
      </c>
      <c r="N142" s="52">
        <v>0</v>
      </c>
      <c r="O142" s="52">
        <v>28120132</v>
      </c>
      <c r="P142" s="52">
        <v>6660438</v>
      </c>
      <c r="Q142" s="52">
        <v>263260983</v>
      </c>
      <c r="R142" s="52">
        <v>34780570</v>
      </c>
      <c r="S142" s="52">
        <v>298041553</v>
      </c>
      <c r="T142" s="70" t="s">
        <v>10556</v>
      </c>
      <c r="U142" s="70" t="s">
        <v>10560</v>
      </c>
    </row>
    <row r="143" spans="1:21" x14ac:dyDescent="0.2">
      <c r="A143" s="49" t="s">
        <v>7676</v>
      </c>
      <c r="B143" s="49" t="s">
        <v>763</v>
      </c>
      <c r="C143" s="50">
        <v>3797</v>
      </c>
      <c r="D143" s="49" t="s">
        <v>761</v>
      </c>
      <c r="E143" s="49" t="s">
        <v>10237</v>
      </c>
      <c r="F143" s="49" t="s">
        <v>761</v>
      </c>
      <c r="G143" s="49">
        <v>50001</v>
      </c>
      <c r="H143" s="49" t="s">
        <v>762</v>
      </c>
      <c r="I143" s="50">
        <v>7545</v>
      </c>
      <c r="J143" s="50">
        <v>250001003310</v>
      </c>
      <c r="K143" s="49" t="s">
        <v>10257</v>
      </c>
      <c r="L143" s="51">
        <v>980</v>
      </c>
      <c r="M143" s="52">
        <v>110391116</v>
      </c>
      <c r="N143" s="52">
        <v>2624675</v>
      </c>
      <c r="O143" s="52">
        <v>25479114</v>
      </c>
      <c r="P143" s="52">
        <v>6660438</v>
      </c>
      <c r="Q143" s="52">
        <v>113015791</v>
      </c>
      <c r="R143" s="52">
        <v>32139552</v>
      </c>
      <c r="S143" s="52">
        <v>145155343</v>
      </c>
      <c r="T143" s="70" t="s">
        <v>10556</v>
      </c>
      <c r="U143" s="70" t="s">
        <v>10560</v>
      </c>
    </row>
    <row r="144" spans="1:21" x14ac:dyDescent="0.2">
      <c r="A144" s="49" t="s">
        <v>2182</v>
      </c>
      <c r="B144" s="49" t="s">
        <v>1160</v>
      </c>
      <c r="C144" s="50">
        <v>3828</v>
      </c>
      <c r="D144" s="49" t="s">
        <v>1158</v>
      </c>
      <c r="E144" s="49" t="s">
        <v>2200</v>
      </c>
      <c r="F144" s="49" t="s">
        <v>2196</v>
      </c>
      <c r="G144" s="49">
        <v>91407</v>
      </c>
      <c r="H144" s="49" t="s">
        <v>1163</v>
      </c>
      <c r="I144" s="50">
        <v>89408</v>
      </c>
      <c r="J144" s="50">
        <v>291407000255</v>
      </c>
      <c r="K144" s="49" t="s">
        <v>1926</v>
      </c>
      <c r="L144" s="51">
        <v>48</v>
      </c>
      <c r="M144" s="52">
        <v>8903031</v>
      </c>
      <c r="N144" s="52">
        <v>0</v>
      </c>
      <c r="O144" s="52">
        <v>44097288</v>
      </c>
      <c r="P144" s="52">
        <v>6660438</v>
      </c>
      <c r="Q144" s="52">
        <v>8903031</v>
      </c>
      <c r="R144" s="52">
        <v>50757726</v>
      </c>
      <c r="S144" s="52">
        <v>59660757</v>
      </c>
      <c r="T144" s="70" t="s">
        <v>10556</v>
      </c>
      <c r="U144" s="70" t="s">
        <v>10560</v>
      </c>
    </row>
    <row r="145" spans="1:21" x14ac:dyDescent="0.2">
      <c r="A145" s="49" t="s">
        <v>2872</v>
      </c>
      <c r="B145" s="49" t="s">
        <v>1073</v>
      </c>
      <c r="C145" s="50">
        <v>3819</v>
      </c>
      <c r="D145" s="49" t="s">
        <v>1078</v>
      </c>
      <c r="E145" s="49" t="s">
        <v>4351</v>
      </c>
      <c r="F145" s="49" t="s">
        <v>1078</v>
      </c>
      <c r="G145" s="49">
        <v>76109</v>
      </c>
      <c r="H145" s="49" t="s">
        <v>1079</v>
      </c>
      <c r="I145" s="50">
        <v>17450</v>
      </c>
      <c r="J145" s="50">
        <v>176109000605</v>
      </c>
      <c r="K145" s="49" t="s">
        <v>4370</v>
      </c>
      <c r="L145" s="51">
        <v>1474</v>
      </c>
      <c r="M145" s="52">
        <v>150187766</v>
      </c>
      <c r="N145" s="52">
        <v>0</v>
      </c>
      <c r="O145" s="52">
        <v>28120132</v>
      </c>
      <c r="P145" s="52">
        <v>26641753</v>
      </c>
      <c r="Q145" s="52">
        <v>150187766</v>
      </c>
      <c r="R145" s="52">
        <v>54761885</v>
      </c>
      <c r="S145" s="52">
        <v>204949651</v>
      </c>
      <c r="T145" s="70" t="s">
        <v>10556</v>
      </c>
      <c r="U145" s="70" t="s">
        <v>10560</v>
      </c>
    </row>
    <row r="146" spans="1:21" x14ac:dyDescent="0.2">
      <c r="A146" s="49" t="s">
        <v>2872</v>
      </c>
      <c r="B146" s="49" t="s">
        <v>1073</v>
      </c>
      <c r="C146" s="50">
        <v>3819</v>
      </c>
      <c r="D146" s="49" t="s">
        <v>1078</v>
      </c>
      <c r="E146" s="49" t="s">
        <v>4351</v>
      </c>
      <c r="F146" s="49" t="s">
        <v>1078</v>
      </c>
      <c r="G146" s="49">
        <v>76109</v>
      </c>
      <c r="H146" s="49" t="s">
        <v>1079</v>
      </c>
      <c r="I146" s="50">
        <v>17478</v>
      </c>
      <c r="J146" s="50">
        <v>276109000243</v>
      </c>
      <c r="K146" s="49" t="s">
        <v>4369</v>
      </c>
      <c r="L146" s="51">
        <v>386</v>
      </c>
      <c r="M146" s="52">
        <v>47710183</v>
      </c>
      <c r="N146" s="52">
        <v>0</v>
      </c>
      <c r="O146" s="52">
        <v>28120132</v>
      </c>
      <c r="P146" s="52">
        <v>26641753</v>
      </c>
      <c r="Q146" s="52">
        <v>47710183</v>
      </c>
      <c r="R146" s="52">
        <v>54761885</v>
      </c>
      <c r="S146" s="52">
        <v>102472068</v>
      </c>
      <c r="T146" s="70" t="s">
        <v>10556</v>
      </c>
      <c r="U146" s="70" t="s">
        <v>10560</v>
      </c>
    </row>
    <row r="147" spans="1:21" x14ac:dyDescent="0.2">
      <c r="A147" s="49" t="s">
        <v>2872</v>
      </c>
      <c r="B147" s="49" t="s">
        <v>1073</v>
      </c>
      <c r="C147" s="50">
        <v>3819</v>
      </c>
      <c r="D147" s="49" t="s">
        <v>1078</v>
      </c>
      <c r="E147" s="49" t="s">
        <v>4351</v>
      </c>
      <c r="F147" s="49" t="s">
        <v>1078</v>
      </c>
      <c r="G147" s="49">
        <v>76109</v>
      </c>
      <c r="H147" s="49" t="s">
        <v>1079</v>
      </c>
      <c r="I147" s="50">
        <v>17479</v>
      </c>
      <c r="J147" s="50">
        <v>176109000427</v>
      </c>
      <c r="K147" s="49" t="s">
        <v>4367</v>
      </c>
      <c r="L147" s="51">
        <v>1062</v>
      </c>
      <c r="M147" s="52">
        <v>109212859</v>
      </c>
      <c r="N147" s="52">
        <v>0</v>
      </c>
      <c r="O147" s="52">
        <v>28120132</v>
      </c>
      <c r="P147" s="52">
        <v>19981315</v>
      </c>
      <c r="Q147" s="52">
        <v>109212859</v>
      </c>
      <c r="R147" s="52">
        <v>48101447</v>
      </c>
      <c r="S147" s="52">
        <v>157314306</v>
      </c>
      <c r="T147" s="70" t="s">
        <v>10556</v>
      </c>
      <c r="U147" s="70" t="s">
        <v>10560</v>
      </c>
    </row>
    <row r="148" spans="1:21" x14ac:dyDescent="0.2">
      <c r="A148" s="49" t="s">
        <v>2872</v>
      </c>
      <c r="B148" s="49" t="s">
        <v>1073</v>
      </c>
      <c r="C148" s="50">
        <v>3819</v>
      </c>
      <c r="D148" s="49" t="s">
        <v>1078</v>
      </c>
      <c r="E148" s="49" t="s">
        <v>4351</v>
      </c>
      <c r="F148" s="49" t="s">
        <v>1078</v>
      </c>
      <c r="G148" s="49">
        <v>76109</v>
      </c>
      <c r="H148" s="49" t="s">
        <v>1079</v>
      </c>
      <c r="I148" s="50">
        <v>17455</v>
      </c>
      <c r="J148" s="50">
        <v>176109000516</v>
      </c>
      <c r="K148" s="49" t="s">
        <v>4366</v>
      </c>
      <c r="L148" s="51">
        <v>1341</v>
      </c>
      <c r="M148" s="52">
        <v>137461335</v>
      </c>
      <c r="N148" s="52">
        <v>9537826</v>
      </c>
      <c r="O148" s="52">
        <v>28120132</v>
      </c>
      <c r="P148" s="52">
        <v>26641753</v>
      </c>
      <c r="Q148" s="52">
        <v>146999161</v>
      </c>
      <c r="R148" s="52">
        <v>54761885</v>
      </c>
      <c r="S148" s="52">
        <v>201761046</v>
      </c>
      <c r="T148" s="70" t="s">
        <v>10556</v>
      </c>
      <c r="U148" s="70" t="s">
        <v>10560</v>
      </c>
    </row>
    <row r="149" spans="1:21" x14ac:dyDescent="0.2">
      <c r="A149" s="49" t="s">
        <v>2182</v>
      </c>
      <c r="B149" s="49" t="s">
        <v>1160</v>
      </c>
      <c r="C149" s="50">
        <v>3828</v>
      </c>
      <c r="D149" s="49" t="s">
        <v>1158</v>
      </c>
      <c r="E149" s="49" t="s">
        <v>2233</v>
      </c>
      <c r="F149" s="49" t="s">
        <v>2196</v>
      </c>
      <c r="G149" s="49">
        <v>91798</v>
      </c>
      <c r="H149" s="49" t="s">
        <v>1168</v>
      </c>
      <c r="I149" s="50">
        <v>14275</v>
      </c>
      <c r="J149" s="50">
        <v>291798000050</v>
      </c>
      <c r="K149" s="49" t="s">
        <v>2242</v>
      </c>
      <c r="L149" s="51">
        <v>18</v>
      </c>
      <c r="M149" s="52">
        <v>2757488</v>
      </c>
      <c r="N149" s="52">
        <v>0</v>
      </c>
      <c r="O149" s="52">
        <v>36892929</v>
      </c>
      <c r="P149" s="52">
        <v>6660438</v>
      </c>
      <c r="Q149" s="52">
        <v>2757488</v>
      </c>
      <c r="R149" s="52">
        <v>43553367</v>
      </c>
      <c r="S149" s="52">
        <v>46310855</v>
      </c>
      <c r="T149" s="70" t="s">
        <v>10556</v>
      </c>
      <c r="U149" s="70" t="s">
        <v>10560</v>
      </c>
    </row>
    <row r="150" spans="1:21" x14ac:dyDescent="0.2">
      <c r="A150" s="49" t="s">
        <v>2872</v>
      </c>
      <c r="B150" s="49" t="s">
        <v>1073</v>
      </c>
      <c r="C150" s="50">
        <v>3819</v>
      </c>
      <c r="D150" s="49" t="s">
        <v>1078</v>
      </c>
      <c r="E150" s="49" t="s">
        <v>4351</v>
      </c>
      <c r="F150" s="49" t="s">
        <v>1078</v>
      </c>
      <c r="G150" s="49">
        <v>76109</v>
      </c>
      <c r="H150" s="49" t="s">
        <v>1079</v>
      </c>
      <c r="I150" s="50">
        <v>17457</v>
      </c>
      <c r="J150" s="50">
        <v>176109000800</v>
      </c>
      <c r="K150" s="49" t="s">
        <v>4363</v>
      </c>
      <c r="L150" s="51">
        <v>1816</v>
      </c>
      <c r="M150" s="52">
        <v>184331190</v>
      </c>
      <c r="N150" s="52">
        <v>0</v>
      </c>
      <c r="O150" s="52">
        <v>28120132</v>
      </c>
      <c r="P150" s="52">
        <v>6660438</v>
      </c>
      <c r="Q150" s="52">
        <v>184331190</v>
      </c>
      <c r="R150" s="52">
        <v>34780570</v>
      </c>
      <c r="S150" s="52">
        <v>219111760</v>
      </c>
      <c r="T150" s="70" t="s">
        <v>10556</v>
      </c>
      <c r="U150" s="70" t="s">
        <v>10560</v>
      </c>
    </row>
    <row r="151" spans="1:21" x14ac:dyDescent="0.2">
      <c r="A151" s="49" t="s">
        <v>2872</v>
      </c>
      <c r="B151" s="49" t="s">
        <v>1073</v>
      </c>
      <c r="C151" s="50">
        <v>3819</v>
      </c>
      <c r="D151" s="49" t="s">
        <v>1078</v>
      </c>
      <c r="E151" s="49" t="s">
        <v>4351</v>
      </c>
      <c r="F151" s="49" t="s">
        <v>1078</v>
      </c>
      <c r="G151" s="49">
        <v>76109</v>
      </c>
      <c r="H151" s="49" t="s">
        <v>1079</v>
      </c>
      <c r="I151" s="50">
        <v>17456</v>
      </c>
      <c r="J151" s="50">
        <v>276109001029</v>
      </c>
      <c r="K151" s="49" t="s">
        <v>4362</v>
      </c>
      <c r="L151" s="51">
        <v>411</v>
      </c>
      <c r="M151" s="52">
        <v>50700986</v>
      </c>
      <c r="N151" s="52">
        <v>0</v>
      </c>
      <c r="O151" s="52">
        <v>28120132</v>
      </c>
      <c r="P151" s="52">
        <v>6660438</v>
      </c>
      <c r="Q151" s="52">
        <v>50700986</v>
      </c>
      <c r="R151" s="52">
        <v>34780570</v>
      </c>
      <c r="S151" s="52">
        <v>85481556</v>
      </c>
      <c r="T151" s="70" t="s">
        <v>10556</v>
      </c>
      <c r="U151" s="70" t="s">
        <v>10560</v>
      </c>
    </row>
    <row r="152" spans="1:21" x14ac:dyDescent="0.2">
      <c r="A152" s="49" t="s">
        <v>2872</v>
      </c>
      <c r="B152" s="49" t="s">
        <v>1073</v>
      </c>
      <c r="C152" s="50">
        <v>3819</v>
      </c>
      <c r="D152" s="49" t="s">
        <v>1078</v>
      </c>
      <c r="E152" s="49" t="s">
        <v>4351</v>
      </c>
      <c r="F152" s="49" t="s">
        <v>1078</v>
      </c>
      <c r="G152" s="49">
        <v>76109</v>
      </c>
      <c r="H152" s="49" t="s">
        <v>1079</v>
      </c>
      <c r="I152" s="50">
        <v>17482</v>
      </c>
      <c r="J152" s="50">
        <v>276109000341</v>
      </c>
      <c r="K152" s="49" t="s">
        <v>4361</v>
      </c>
      <c r="L152" s="51">
        <v>336</v>
      </c>
      <c r="M152" s="52">
        <v>41720251</v>
      </c>
      <c r="N152" s="52">
        <v>0</v>
      </c>
      <c r="O152" s="52">
        <v>28120132</v>
      </c>
      <c r="P152" s="52">
        <v>6660438</v>
      </c>
      <c r="Q152" s="52">
        <v>41720251</v>
      </c>
      <c r="R152" s="52">
        <v>34780570</v>
      </c>
      <c r="S152" s="52">
        <v>76500821</v>
      </c>
      <c r="T152" s="70" t="s">
        <v>10556</v>
      </c>
      <c r="U152" s="70" t="s">
        <v>10560</v>
      </c>
    </row>
    <row r="153" spans="1:21" x14ac:dyDescent="0.2">
      <c r="A153" s="49" t="s">
        <v>2245</v>
      </c>
      <c r="B153" s="49" t="s">
        <v>36</v>
      </c>
      <c r="C153" s="50">
        <v>3758</v>
      </c>
      <c r="D153" s="49" t="s">
        <v>37</v>
      </c>
      <c r="E153" s="49" t="s">
        <v>2833</v>
      </c>
      <c r="F153" s="49" t="s">
        <v>37</v>
      </c>
      <c r="G153" s="49">
        <v>5893</v>
      </c>
      <c r="H153" s="49" t="s">
        <v>167</v>
      </c>
      <c r="I153" s="50">
        <v>11110</v>
      </c>
      <c r="J153" s="50">
        <v>105893001685</v>
      </c>
      <c r="K153" s="49" t="s">
        <v>2836</v>
      </c>
      <c r="L153" s="51">
        <v>2247</v>
      </c>
      <c r="M153" s="52">
        <v>260553690</v>
      </c>
      <c r="N153" s="52">
        <v>0</v>
      </c>
      <c r="O153" s="52">
        <v>30524394</v>
      </c>
      <c r="P153" s="52">
        <v>26641753</v>
      </c>
      <c r="Q153" s="52">
        <v>260553690</v>
      </c>
      <c r="R153" s="52">
        <v>57166147</v>
      </c>
      <c r="S153" s="52">
        <v>317719837</v>
      </c>
      <c r="T153" s="70" t="s">
        <v>10556</v>
      </c>
      <c r="U153" s="70" t="s">
        <v>10560</v>
      </c>
    </row>
    <row r="154" spans="1:21" x14ac:dyDescent="0.2">
      <c r="A154" s="49" t="s">
        <v>5650</v>
      </c>
      <c r="B154" s="49" t="s">
        <v>521</v>
      </c>
      <c r="C154" s="50">
        <v>3785</v>
      </c>
      <c r="D154" s="49" t="s">
        <v>519</v>
      </c>
      <c r="E154" s="49" t="s">
        <v>6474</v>
      </c>
      <c r="F154" s="49" t="s">
        <v>519</v>
      </c>
      <c r="G154" s="49">
        <v>25649</v>
      </c>
      <c r="H154" s="49" t="s">
        <v>599</v>
      </c>
      <c r="I154" s="50">
        <v>18945</v>
      </c>
      <c r="J154" s="50">
        <v>225649000435</v>
      </c>
      <c r="K154" s="49" t="s">
        <v>6476</v>
      </c>
      <c r="L154" s="51">
        <v>201</v>
      </c>
      <c r="M154" s="52">
        <v>24213545</v>
      </c>
      <c r="N154" s="52">
        <v>2544141</v>
      </c>
      <c r="O154" s="52">
        <v>26068898</v>
      </c>
      <c r="P154" s="52">
        <v>6660438</v>
      </c>
      <c r="Q154" s="52">
        <v>26757686</v>
      </c>
      <c r="R154" s="52">
        <v>32729336</v>
      </c>
      <c r="S154" s="52">
        <v>59487022</v>
      </c>
      <c r="T154" s="70" t="s">
        <v>10556</v>
      </c>
      <c r="U154" s="70" t="s">
        <v>10560</v>
      </c>
    </row>
    <row r="155" spans="1:21" x14ac:dyDescent="0.2">
      <c r="A155" s="49" t="s">
        <v>2245</v>
      </c>
      <c r="B155" s="49" t="s">
        <v>36</v>
      </c>
      <c r="C155" s="50">
        <v>3758</v>
      </c>
      <c r="D155" s="49" t="s">
        <v>37</v>
      </c>
      <c r="E155" s="49" t="s">
        <v>2773</v>
      </c>
      <c r="F155" s="49" t="s">
        <v>37</v>
      </c>
      <c r="G155" s="49">
        <v>5790</v>
      </c>
      <c r="H155" s="49" t="s">
        <v>151</v>
      </c>
      <c r="I155" s="50">
        <v>4363</v>
      </c>
      <c r="J155" s="50">
        <v>105790000206</v>
      </c>
      <c r="K155" s="49" t="s">
        <v>2774</v>
      </c>
      <c r="L155" s="51">
        <v>1606</v>
      </c>
      <c r="M155" s="52">
        <v>186822689</v>
      </c>
      <c r="N155" s="52">
        <v>0</v>
      </c>
      <c r="O155" s="52">
        <v>32170551</v>
      </c>
      <c r="P155" s="52">
        <v>26641753</v>
      </c>
      <c r="Q155" s="52">
        <v>186822689</v>
      </c>
      <c r="R155" s="52">
        <v>58812304</v>
      </c>
      <c r="S155" s="52">
        <v>245634993</v>
      </c>
      <c r="T155" s="70" t="s">
        <v>10556</v>
      </c>
      <c r="U155" s="70" t="s">
        <v>10560</v>
      </c>
    </row>
    <row r="156" spans="1:21" x14ac:dyDescent="0.2">
      <c r="A156" s="49" t="s">
        <v>3938</v>
      </c>
      <c r="B156" s="49" t="s">
        <v>250</v>
      </c>
      <c r="C156" s="50">
        <v>3772</v>
      </c>
      <c r="D156" s="49" t="s">
        <v>345</v>
      </c>
      <c r="E156" s="49" t="s">
        <v>9356</v>
      </c>
      <c r="F156" s="49" t="s">
        <v>345</v>
      </c>
      <c r="G156" s="49">
        <v>15759</v>
      </c>
      <c r="H156" s="49" t="s">
        <v>346</v>
      </c>
      <c r="I156" s="50">
        <v>16030</v>
      </c>
      <c r="J156" s="50">
        <v>215759001768</v>
      </c>
      <c r="K156" s="49" t="s">
        <v>9364</v>
      </c>
      <c r="L156" s="51">
        <v>270</v>
      </c>
      <c r="M156" s="52">
        <v>31670102</v>
      </c>
      <c r="N156" s="52">
        <v>1617188</v>
      </c>
      <c r="O156" s="52">
        <v>24764125</v>
      </c>
      <c r="P156" s="52">
        <v>6660438</v>
      </c>
      <c r="Q156" s="52">
        <v>33287290</v>
      </c>
      <c r="R156" s="52">
        <v>31424563</v>
      </c>
      <c r="S156" s="52">
        <v>64711853</v>
      </c>
      <c r="T156" s="70" t="s">
        <v>10556</v>
      </c>
      <c r="U156" s="70" t="s">
        <v>10560</v>
      </c>
    </row>
    <row r="157" spans="1:21" x14ac:dyDescent="0.2">
      <c r="A157" s="49" t="s">
        <v>2872</v>
      </c>
      <c r="B157" s="49" t="s">
        <v>1073</v>
      </c>
      <c r="C157" s="50">
        <v>3817</v>
      </c>
      <c r="D157" s="49" t="s">
        <v>1074</v>
      </c>
      <c r="E157" s="49" t="s">
        <v>10136</v>
      </c>
      <c r="F157" s="49" t="s">
        <v>1074</v>
      </c>
      <c r="G157" s="49">
        <v>76895</v>
      </c>
      <c r="H157" s="49" t="s">
        <v>1115</v>
      </c>
      <c r="I157" s="50">
        <v>5836</v>
      </c>
      <c r="J157" s="50">
        <v>276895000782</v>
      </c>
      <c r="K157" s="49" t="s">
        <v>10138</v>
      </c>
      <c r="L157" s="51">
        <v>282</v>
      </c>
      <c r="M157" s="52">
        <v>32789785</v>
      </c>
      <c r="N157" s="52">
        <v>0</v>
      </c>
      <c r="O157" s="52">
        <v>25406958</v>
      </c>
      <c r="P157" s="52">
        <v>6660438</v>
      </c>
      <c r="Q157" s="52">
        <v>32789785</v>
      </c>
      <c r="R157" s="52">
        <v>32067396</v>
      </c>
      <c r="S157" s="52">
        <v>64857181</v>
      </c>
      <c r="T157" s="70" t="s">
        <v>10556</v>
      </c>
      <c r="U157" s="70" t="s">
        <v>10560</v>
      </c>
    </row>
    <row r="158" spans="1:21" x14ac:dyDescent="0.2">
      <c r="A158" s="49" t="s">
        <v>3078</v>
      </c>
      <c r="B158" s="49" t="s">
        <v>919</v>
      </c>
      <c r="C158" s="50">
        <v>4700</v>
      </c>
      <c r="D158" s="49" t="s">
        <v>974</v>
      </c>
      <c r="E158" s="49" t="s">
        <v>8628</v>
      </c>
      <c r="F158" s="49" t="s">
        <v>974</v>
      </c>
      <c r="G158" s="49">
        <v>68547</v>
      </c>
      <c r="H158" s="49" t="s">
        <v>975</v>
      </c>
      <c r="I158" s="50">
        <v>16992</v>
      </c>
      <c r="J158" s="50">
        <v>268547001497</v>
      </c>
      <c r="K158" s="49" t="s">
        <v>8643</v>
      </c>
      <c r="L158" s="51">
        <v>312</v>
      </c>
      <c r="M158" s="52">
        <v>36101061</v>
      </c>
      <c r="N158" s="52">
        <v>0</v>
      </c>
      <c r="O158" s="52">
        <v>25267488</v>
      </c>
      <c r="P158" s="52">
        <v>6660438</v>
      </c>
      <c r="Q158" s="52">
        <v>36101061</v>
      </c>
      <c r="R158" s="52">
        <v>31927926</v>
      </c>
      <c r="S158" s="52">
        <v>68028987</v>
      </c>
      <c r="T158" s="70" t="s">
        <v>10556</v>
      </c>
      <c r="U158" s="70" t="s">
        <v>10560</v>
      </c>
    </row>
    <row r="159" spans="1:21" x14ac:dyDescent="0.2">
      <c r="A159" s="49" t="s">
        <v>3078</v>
      </c>
      <c r="B159" s="49" t="s">
        <v>919</v>
      </c>
      <c r="C159" s="50">
        <v>3808</v>
      </c>
      <c r="D159" s="49" t="s">
        <v>920</v>
      </c>
      <c r="E159" s="49" t="s">
        <v>9310</v>
      </c>
      <c r="F159" s="49" t="s">
        <v>920</v>
      </c>
      <c r="G159" s="49">
        <v>68895</v>
      </c>
      <c r="H159" s="49" t="s">
        <v>997</v>
      </c>
      <c r="I159" s="50">
        <v>17219</v>
      </c>
      <c r="J159" s="50">
        <v>168895000599</v>
      </c>
      <c r="K159" s="49" t="s">
        <v>9314</v>
      </c>
      <c r="L159" s="51">
        <v>1150</v>
      </c>
      <c r="M159" s="52">
        <v>114954695</v>
      </c>
      <c r="N159" s="52">
        <v>0</v>
      </c>
      <c r="O159" s="52">
        <v>25545176</v>
      </c>
      <c r="P159" s="52">
        <v>6660438</v>
      </c>
      <c r="Q159" s="52">
        <v>114954695</v>
      </c>
      <c r="R159" s="52">
        <v>32205614</v>
      </c>
      <c r="S159" s="52">
        <v>147160309</v>
      </c>
      <c r="T159" s="70" t="s">
        <v>10556</v>
      </c>
      <c r="U159" s="70" t="s">
        <v>10560</v>
      </c>
    </row>
    <row r="160" spans="1:21" x14ac:dyDescent="0.2">
      <c r="A160" s="49" t="s">
        <v>3938</v>
      </c>
      <c r="B160" s="49" t="s">
        <v>250</v>
      </c>
      <c r="C160" s="50">
        <v>3771</v>
      </c>
      <c r="D160" s="49" t="s">
        <v>279</v>
      </c>
      <c r="E160" s="49" t="s">
        <v>6621</v>
      </c>
      <c r="F160" s="49" t="s">
        <v>279</v>
      </c>
      <c r="G160" s="49">
        <v>15238</v>
      </c>
      <c r="H160" s="49" t="s">
        <v>280</v>
      </c>
      <c r="I160" s="50">
        <v>19399</v>
      </c>
      <c r="J160" s="50">
        <v>215238000731</v>
      </c>
      <c r="K160" s="49" t="s">
        <v>6634</v>
      </c>
      <c r="L160" s="51">
        <v>1969</v>
      </c>
      <c r="M160" s="52">
        <v>191383337</v>
      </c>
      <c r="N160" s="52">
        <v>20057103</v>
      </c>
      <c r="O160" s="52">
        <v>20075347</v>
      </c>
      <c r="P160" s="52">
        <v>6660438</v>
      </c>
      <c r="Q160" s="52">
        <v>211440440</v>
      </c>
      <c r="R160" s="52">
        <v>26735785</v>
      </c>
      <c r="S160" s="52">
        <v>238176225</v>
      </c>
      <c r="T160" s="70" t="s">
        <v>10556</v>
      </c>
      <c r="U160" s="70" t="s">
        <v>10560</v>
      </c>
    </row>
    <row r="161" spans="1:21" x14ac:dyDescent="0.2">
      <c r="A161" s="49" t="s">
        <v>3938</v>
      </c>
      <c r="B161" s="49" t="s">
        <v>250</v>
      </c>
      <c r="C161" s="50">
        <v>3771</v>
      </c>
      <c r="D161" s="49" t="s">
        <v>279</v>
      </c>
      <c r="E161" s="49" t="s">
        <v>6621</v>
      </c>
      <c r="F161" s="49" t="s">
        <v>279</v>
      </c>
      <c r="G161" s="49">
        <v>15238</v>
      </c>
      <c r="H161" s="49" t="s">
        <v>280</v>
      </c>
      <c r="I161" s="50">
        <v>19393</v>
      </c>
      <c r="J161" s="50">
        <v>215238000331</v>
      </c>
      <c r="K161" s="49" t="s">
        <v>6631</v>
      </c>
      <c r="L161" s="51">
        <v>229</v>
      </c>
      <c r="M161" s="52">
        <v>27064653</v>
      </c>
      <c r="N161" s="52">
        <v>5412931</v>
      </c>
      <c r="O161" s="52">
        <v>24710061</v>
      </c>
      <c r="P161" s="52">
        <v>6660438</v>
      </c>
      <c r="Q161" s="52">
        <v>32477584</v>
      </c>
      <c r="R161" s="52">
        <v>31370499</v>
      </c>
      <c r="S161" s="52">
        <v>63848083</v>
      </c>
      <c r="T161" s="70" t="s">
        <v>10556</v>
      </c>
      <c r="U161" s="70" t="s">
        <v>10560</v>
      </c>
    </row>
    <row r="162" spans="1:21" x14ac:dyDescent="0.2">
      <c r="A162" s="49" t="s">
        <v>2949</v>
      </c>
      <c r="B162" s="49" t="s">
        <v>851</v>
      </c>
      <c r="C162" s="50">
        <v>3802</v>
      </c>
      <c r="D162" s="49" t="s">
        <v>849</v>
      </c>
      <c r="E162" s="49" t="s">
        <v>6178</v>
      </c>
      <c r="F162" s="49" t="s">
        <v>849</v>
      </c>
      <c r="G162" s="49">
        <v>54001</v>
      </c>
      <c r="H162" s="49" t="s">
        <v>850</v>
      </c>
      <c r="I162" s="50">
        <v>13789</v>
      </c>
      <c r="J162" s="50">
        <v>254001009151</v>
      </c>
      <c r="K162" s="49" t="s">
        <v>6224</v>
      </c>
      <c r="L162" s="51">
        <v>492</v>
      </c>
      <c r="M162" s="52">
        <v>60203961</v>
      </c>
      <c r="N162" s="52">
        <v>8477515</v>
      </c>
      <c r="O162" s="52">
        <v>27374020</v>
      </c>
      <c r="P162" s="52">
        <v>6660438</v>
      </c>
      <c r="Q162" s="52">
        <v>68681476</v>
      </c>
      <c r="R162" s="52">
        <v>34034458</v>
      </c>
      <c r="S162" s="52">
        <v>102715934</v>
      </c>
      <c r="T162" s="70" t="s">
        <v>10556</v>
      </c>
      <c r="U162" s="70" t="s">
        <v>10560</v>
      </c>
    </row>
    <row r="163" spans="1:21" x14ac:dyDescent="0.2">
      <c r="A163" s="49" t="s">
        <v>2949</v>
      </c>
      <c r="B163" s="49" t="s">
        <v>851</v>
      </c>
      <c r="C163" s="50">
        <v>3801</v>
      </c>
      <c r="D163" s="49" t="s">
        <v>852</v>
      </c>
      <c r="E163" s="49" t="s">
        <v>8395</v>
      </c>
      <c r="F163" s="49" t="s">
        <v>852</v>
      </c>
      <c r="G163" s="49">
        <v>54405</v>
      </c>
      <c r="H163" s="49" t="s">
        <v>873</v>
      </c>
      <c r="I163" s="50">
        <v>99776</v>
      </c>
      <c r="J163" s="50">
        <v>254874000568</v>
      </c>
      <c r="K163" s="49" t="s">
        <v>8400</v>
      </c>
      <c r="L163" s="51">
        <v>3220</v>
      </c>
      <c r="M163" s="52">
        <v>322439654</v>
      </c>
      <c r="N163" s="52">
        <v>14353690</v>
      </c>
      <c r="O163" s="52">
        <v>21427369</v>
      </c>
      <c r="P163" s="52">
        <v>26641753</v>
      </c>
      <c r="Q163" s="52">
        <v>336793344</v>
      </c>
      <c r="R163" s="52">
        <v>48069122</v>
      </c>
      <c r="S163" s="52">
        <v>384862466</v>
      </c>
      <c r="T163" s="70" t="s">
        <v>10556</v>
      </c>
      <c r="U163" s="70" t="s">
        <v>10560</v>
      </c>
    </row>
    <row r="164" spans="1:21" x14ac:dyDescent="0.2">
      <c r="A164" s="49" t="s">
        <v>2949</v>
      </c>
      <c r="B164" s="49" t="s">
        <v>851</v>
      </c>
      <c r="C164" s="50">
        <v>3802</v>
      </c>
      <c r="D164" s="49" t="s">
        <v>849</v>
      </c>
      <c r="E164" s="49" t="s">
        <v>6178</v>
      </c>
      <c r="F164" s="49" t="s">
        <v>849</v>
      </c>
      <c r="G164" s="49">
        <v>54001</v>
      </c>
      <c r="H164" s="49" t="s">
        <v>850</v>
      </c>
      <c r="I164" s="50">
        <v>2846</v>
      </c>
      <c r="J164" s="50">
        <v>154001009220</v>
      </c>
      <c r="K164" s="49" t="s">
        <v>6223</v>
      </c>
      <c r="L164" s="51">
        <v>1483</v>
      </c>
      <c r="M164" s="52">
        <v>155577014</v>
      </c>
      <c r="N164" s="52">
        <v>7641960</v>
      </c>
      <c r="O164" s="52">
        <v>22239643</v>
      </c>
      <c r="P164" s="52">
        <v>6660438</v>
      </c>
      <c r="Q164" s="52">
        <v>163218974</v>
      </c>
      <c r="R164" s="52">
        <v>28900081</v>
      </c>
      <c r="S164" s="52">
        <v>192119055</v>
      </c>
      <c r="T164" s="70" t="s">
        <v>10556</v>
      </c>
      <c r="U164" s="70" t="s">
        <v>10560</v>
      </c>
    </row>
    <row r="165" spans="1:21" x14ac:dyDescent="0.2">
      <c r="A165" s="49" t="s">
        <v>3938</v>
      </c>
      <c r="B165" s="49" t="s">
        <v>250</v>
      </c>
      <c r="C165" s="50">
        <v>3771</v>
      </c>
      <c r="D165" s="49" t="s">
        <v>279</v>
      </c>
      <c r="E165" s="49" t="s">
        <v>6621</v>
      </c>
      <c r="F165" s="49" t="s">
        <v>279</v>
      </c>
      <c r="G165" s="49">
        <v>15238</v>
      </c>
      <c r="H165" s="49" t="s">
        <v>280</v>
      </c>
      <c r="I165" s="50">
        <v>104027</v>
      </c>
      <c r="J165" s="50">
        <v>115238001775</v>
      </c>
      <c r="K165" s="49" t="s">
        <v>6630</v>
      </c>
      <c r="L165" s="51">
        <v>782</v>
      </c>
      <c r="M165" s="52">
        <v>77156553</v>
      </c>
      <c r="N165" s="52">
        <v>15431311</v>
      </c>
      <c r="O165" s="52">
        <v>24710061</v>
      </c>
      <c r="P165" s="52">
        <v>6660438</v>
      </c>
      <c r="Q165" s="52">
        <v>92587864</v>
      </c>
      <c r="R165" s="52">
        <v>31370499</v>
      </c>
      <c r="S165" s="52">
        <v>123958363</v>
      </c>
      <c r="T165" s="70" t="s">
        <v>10556</v>
      </c>
      <c r="U165" s="70" t="s">
        <v>10560</v>
      </c>
    </row>
    <row r="166" spans="1:21" x14ac:dyDescent="0.2">
      <c r="A166" s="49" t="s">
        <v>6181</v>
      </c>
      <c r="B166" s="49" t="s">
        <v>851</v>
      </c>
      <c r="C166" s="50">
        <v>3802</v>
      </c>
      <c r="D166" s="49" t="s">
        <v>849</v>
      </c>
      <c r="E166" s="49" t="s">
        <v>6178</v>
      </c>
      <c r="F166" s="49" t="s">
        <v>849</v>
      </c>
      <c r="G166" s="49">
        <v>54001</v>
      </c>
      <c r="H166" s="49" t="s">
        <v>850</v>
      </c>
      <c r="I166" s="50">
        <v>2922</v>
      </c>
      <c r="J166" s="50">
        <v>154001000010</v>
      </c>
      <c r="K166" s="49" t="s">
        <v>6222</v>
      </c>
      <c r="L166" s="51">
        <v>2307</v>
      </c>
      <c r="M166" s="52">
        <v>244494254</v>
      </c>
      <c r="N166" s="52">
        <v>13076242</v>
      </c>
      <c r="O166" s="52">
        <v>22239643</v>
      </c>
      <c r="P166" s="52">
        <v>6660438</v>
      </c>
      <c r="Q166" s="52">
        <v>257570496</v>
      </c>
      <c r="R166" s="52">
        <v>28900081</v>
      </c>
      <c r="S166" s="52">
        <v>286470577</v>
      </c>
      <c r="T166" s="70" t="s">
        <v>10556</v>
      </c>
      <c r="U166" s="70" t="s">
        <v>10560</v>
      </c>
    </row>
    <row r="167" spans="1:21" x14ac:dyDescent="0.2">
      <c r="A167" s="49" t="s">
        <v>2949</v>
      </c>
      <c r="B167" s="49" t="s">
        <v>851</v>
      </c>
      <c r="C167" s="50">
        <v>3802</v>
      </c>
      <c r="D167" s="49" t="s">
        <v>849</v>
      </c>
      <c r="E167" s="49" t="s">
        <v>6178</v>
      </c>
      <c r="F167" s="49" t="s">
        <v>849</v>
      </c>
      <c r="G167" s="49">
        <v>54001</v>
      </c>
      <c r="H167" s="49" t="s">
        <v>850</v>
      </c>
      <c r="I167" s="50">
        <v>2714</v>
      </c>
      <c r="J167" s="50">
        <v>154001000095</v>
      </c>
      <c r="K167" s="49" t="s">
        <v>6230</v>
      </c>
      <c r="L167" s="51">
        <v>3231</v>
      </c>
      <c r="M167" s="52">
        <v>344227106</v>
      </c>
      <c r="N167" s="52">
        <v>19019988</v>
      </c>
      <c r="O167" s="52">
        <v>22239643</v>
      </c>
      <c r="P167" s="52">
        <v>6660438</v>
      </c>
      <c r="Q167" s="52">
        <v>363247094</v>
      </c>
      <c r="R167" s="52">
        <v>28900081</v>
      </c>
      <c r="S167" s="52">
        <v>392147175</v>
      </c>
      <c r="T167" s="70" t="s">
        <v>10556</v>
      </c>
      <c r="U167" s="70" t="s">
        <v>10560</v>
      </c>
    </row>
    <row r="168" spans="1:21" x14ac:dyDescent="0.2">
      <c r="A168" s="49" t="s">
        <v>3078</v>
      </c>
      <c r="B168" s="49" t="s">
        <v>919</v>
      </c>
      <c r="C168" s="50">
        <v>3808</v>
      </c>
      <c r="D168" s="49" t="s">
        <v>920</v>
      </c>
      <c r="E168" s="49" t="s">
        <v>9224</v>
      </c>
      <c r="F168" s="49" t="s">
        <v>920</v>
      </c>
      <c r="G168" s="49">
        <v>68669</v>
      </c>
      <c r="H168" s="49" t="s">
        <v>981</v>
      </c>
      <c r="I168" s="50">
        <v>17037</v>
      </c>
      <c r="J168" s="50">
        <v>268669000301</v>
      </c>
      <c r="K168" s="49" t="s">
        <v>9227</v>
      </c>
      <c r="L168" s="51">
        <v>191</v>
      </c>
      <c r="M168" s="52">
        <v>24937632</v>
      </c>
      <c r="N168" s="52">
        <v>1409989</v>
      </c>
      <c r="O168" s="52">
        <v>27306612</v>
      </c>
      <c r="P168" s="52">
        <v>6660438</v>
      </c>
      <c r="Q168" s="52">
        <v>26347621</v>
      </c>
      <c r="R168" s="52">
        <v>33967050</v>
      </c>
      <c r="S168" s="52">
        <v>60314671</v>
      </c>
      <c r="T168" s="70" t="s">
        <v>10556</v>
      </c>
      <c r="U168" s="70" t="s">
        <v>10560</v>
      </c>
    </row>
    <row r="169" spans="1:21" x14ac:dyDescent="0.2">
      <c r="A169" s="49" t="s">
        <v>3078</v>
      </c>
      <c r="B169" s="49" t="s">
        <v>919</v>
      </c>
      <c r="C169" s="50">
        <v>3811</v>
      </c>
      <c r="D169" s="49" t="s">
        <v>945</v>
      </c>
      <c r="E169" s="49" t="s">
        <v>6681</v>
      </c>
      <c r="F169" s="49" t="s">
        <v>945</v>
      </c>
      <c r="G169" s="49">
        <v>68276</v>
      </c>
      <c r="H169" s="49" t="s">
        <v>946</v>
      </c>
      <c r="I169" s="50">
        <v>6702</v>
      </c>
      <c r="J169" s="50">
        <v>168276000134</v>
      </c>
      <c r="K169" s="49" t="s">
        <v>6697</v>
      </c>
      <c r="L169" s="51">
        <v>1915</v>
      </c>
      <c r="M169" s="52">
        <v>177239673</v>
      </c>
      <c r="N169" s="52">
        <v>0</v>
      </c>
      <c r="O169" s="52">
        <v>20198316</v>
      </c>
      <c r="P169" s="52">
        <v>26641753</v>
      </c>
      <c r="Q169" s="52">
        <v>177239673</v>
      </c>
      <c r="R169" s="52">
        <v>46840069</v>
      </c>
      <c r="S169" s="52">
        <v>224079742</v>
      </c>
      <c r="T169" s="70" t="s">
        <v>10556</v>
      </c>
      <c r="U169" s="70" t="s">
        <v>10560</v>
      </c>
    </row>
    <row r="170" spans="1:21" x14ac:dyDescent="0.2">
      <c r="A170" s="49" t="s">
        <v>3078</v>
      </c>
      <c r="B170" s="49" t="s">
        <v>919</v>
      </c>
      <c r="C170" s="50">
        <v>3808</v>
      </c>
      <c r="D170" s="49" t="s">
        <v>920</v>
      </c>
      <c r="E170" s="49" t="s">
        <v>9182</v>
      </c>
      <c r="F170" s="49" t="s">
        <v>920</v>
      </c>
      <c r="G170" s="49">
        <v>68522</v>
      </c>
      <c r="H170" s="49" t="s">
        <v>971</v>
      </c>
      <c r="I170" s="50">
        <v>20085</v>
      </c>
      <c r="J170" s="50">
        <v>168522000050</v>
      </c>
      <c r="K170" s="49" t="s">
        <v>9183</v>
      </c>
      <c r="L170" s="51">
        <v>215</v>
      </c>
      <c r="M170" s="52">
        <v>24442628</v>
      </c>
      <c r="N170" s="52">
        <v>4888526</v>
      </c>
      <c r="O170" s="52">
        <v>27496891</v>
      </c>
      <c r="P170" s="52">
        <v>6660438</v>
      </c>
      <c r="Q170" s="52">
        <v>29331154</v>
      </c>
      <c r="R170" s="52">
        <v>34157329</v>
      </c>
      <c r="S170" s="52">
        <v>63488483</v>
      </c>
      <c r="T170" s="70" t="s">
        <v>10556</v>
      </c>
      <c r="U170" s="70" t="s">
        <v>10560</v>
      </c>
    </row>
    <row r="171" spans="1:21" x14ac:dyDescent="0.2">
      <c r="A171" s="49" t="s">
        <v>3938</v>
      </c>
      <c r="B171" s="49" t="s">
        <v>250</v>
      </c>
      <c r="C171" s="50">
        <v>3771</v>
      </c>
      <c r="D171" s="49" t="s">
        <v>279</v>
      </c>
      <c r="E171" s="49" t="s">
        <v>6621</v>
      </c>
      <c r="F171" s="49" t="s">
        <v>279</v>
      </c>
      <c r="G171" s="49">
        <v>15238</v>
      </c>
      <c r="H171" s="49" t="s">
        <v>280</v>
      </c>
      <c r="I171" s="50">
        <v>19394</v>
      </c>
      <c r="J171" s="50">
        <v>215238000927</v>
      </c>
      <c r="K171" s="49" t="s">
        <v>6633</v>
      </c>
      <c r="L171" s="51">
        <v>508</v>
      </c>
      <c r="M171" s="52">
        <v>60616802</v>
      </c>
      <c r="N171" s="52">
        <v>12123360</v>
      </c>
      <c r="O171" s="52">
        <v>24710061</v>
      </c>
      <c r="P171" s="52">
        <v>6660438</v>
      </c>
      <c r="Q171" s="52">
        <v>72740162</v>
      </c>
      <c r="R171" s="52">
        <v>31370499</v>
      </c>
      <c r="S171" s="52">
        <v>104110661</v>
      </c>
      <c r="T171" s="70" t="s">
        <v>10556</v>
      </c>
      <c r="U171" s="70" t="s">
        <v>10560</v>
      </c>
    </row>
    <row r="172" spans="1:21" x14ac:dyDescent="0.2">
      <c r="A172" s="49" t="s">
        <v>3078</v>
      </c>
      <c r="B172" s="49" t="s">
        <v>919</v>
      </c>
      <c r="C172" s="50">
        <v>3808</v>
      </c>
      <c r="D172" s="49" t="s">
        <v>920</v>
      </c>
      <c r="E172" s="49" t="s">
        <v>9161</v>
      </c>
      <c r="F172" s="49" t="s">
        <v>920</v>
      </c>
      <c r="G172" s="49">
        <v>68464</v>
      </c>
      <c r="H172" s="49" t="s">
        <v>966</v>
      </c>
      <c r="I172" s="50">
        <v>20080</v>
      </c>
      <c r="J172" s="50">
        <v>168464000788</v>
      </c>
      <c r="K172" s="49" t="s">
        <v>9167</v>
      </c>
      <c r="L172" s="51">
        <v>1028</v>
      </c>
      <c r="M172" s="52">
        <v>114730318</v>
      </c>
      <c r="N172" s="52">
        <v>6140155</v>
      </c>
      <c r="O172" s="52">
        <v>23747505</v>
      </c>
      <c r="P172" s="52">
        <v>13320876</v>
      </c>
      <c r="Q172" s="52">
        <v>120870473</v>
      </c>
      <c r="R172" s="52">
        <v>37068381</v>
      </c>
      <c r="S172" s="52">
        <v>157938854</v>
      </c>
      <c r="T172" s="70" t="s">
        <v>10556</v>
      </c>
      <c r="U172" s="70" t="s">
        <v>10560</v>
      </c>
    </row>
    <row r="173" spans="1:21" x14ac:dyDescent="0.2">
      <c r="A173" s="49" t="s">
        <v>3938</v>
      </c>
      <c r="B173" s="49" t="s">
        <v>250</v>
      </c>
      <c r="C173" s="50">
        <v>3771</v>
      </c>
      <c r="D173" s="49" t="s">
        <v>279</v>
      </c>
      <c r="E173" s="49" t="s">
        <v>6621</v>
      </c>
      <c r="F173" s="49" t="s">
        <v>279</v>
      </c>
      <c r="G173" s="49">
        <v>15238</v>
      </c>
      <c r="H173" s="49" t="s">
        <v>280</v>
      </c>
      <c r="I173" s="50">
        <v>19398</v>
      </c>
      <c r="J173" s="50">
        <v>115238000132</v>
      </c>
      <c r="K173" s="49" t="s">
        <v>6632</v>
      </c>
      <c r="L173" s="51">
        <v>1781</v>
      </c>
      <c r="M173" s="52">
        <v>171703996</v>
      </c>
      <c r="N173" s="52">
        <v>34340799</v>
      </c>
      <c r="O173" s="52">
        <v>20075347</v>
      </c>
      <c r="P173" s="52">
        <v>6660438</v>
      </c>
      <c r="Q173" s="52">
        <v>206044795</v>
      </c>
      <c r="R173" s="52">
        <v>26735785</v>
      </c>
      <c r="S173" s="52">
        <v>232780580</v>
      </c>
      <c r="T173" s="70" t="s">
        <v>10556</v>
      </c>
      <c r="U173" s="70" t="s">
        <v>10560</v>
      </c>
    </row>
    <row r="174" spans="1:21" x14ac:dyDescent="0.2">
      <c r="A174" s="49" t="s">
        <v>2245</v>
      </c>
      <c r="B174" s="49" t="s">
        <v>36</v>
      </c>
      <c r="C174" s="50">
        <v>3759</v>
      </c>
      <c r="D174" s="49" t="s">
        <v>34</v>
      </c>
      <c r="E174" s="49" t="s">
        <v>7491</v>
      </c>
      <c r="F174" s="49" t="s">
        <v>34</v>
      </c>
      <c r="G174" s="49">
        <v>5001</v>
      </c>
      <c r="H174" s="49" t="s">
        <v>35</v>
      </c>
      <c r="I174" s="50">
        <v>9807</v>
      </c>
      <c r="J174" s="50">
        <v>105001003441</v>
      </c>
      <c r="K174" s="49" t="s">
        <v>7513</v>
      </c>
      <c r="L174" s="51">
        <v>2100</v>
      </c>
      <c r="M174" s="52">
        <v>216035280</v>
      </c>
      <c r="N174" s="52">
        <v>16467700</v>
      </c>
      <c r="O174" s="52">
        <v>20461051</v>
      </c>
      <c r="P174" s="52">
        <v>0</v>
      </c>
      <c r="Q174" s="52">
        <v>232502980</v>
      </c>
      <c r="R174" s="52">
        <v>20461051</v>
      </c>
      <c r="S174" s="52">
        <v>252964031</v>
      </c>
      <c r="T174" s="70" t="s">
        <v>10556</v>
      </c>
      <c r="U174" s="70" t="s">
        <v>10560</v>
      </c>
    </row>
    <row r="175" spans="1:21" x14ac:dyDescent="0.2">
      <c r="A175" s="49" t="s">
        <v>3078</v>
      </c>
      <c r="B175" s="49" t="s">
        <v>919</v>
      </c>
      <c r="C175" s="50">
        <v>3808</v>
      </c>
      <c r="D175" s="49" t="s">
        <v>920</v>
      </c>
      <c r="E175" s="49" t="s">
        <v>9271</v>
      </c>
      <c r="F175" s="49" t="s">
        <v>920</v>
      </c>
      <c r="G175" s="49">
        <v>68755</v>
      </c>
      <c r="H175" s="49" t="s">
        <v>990</v>
      </c>
      <c r="I175" s="50">
        <v>8862</v>
      </c>
      <c r="J175" s="50">
        <v>168755000246</v>
      </c>
      <c r="K175" s="49" t="s">
        <v>9278</v>
      </c>
      <c r="L175" s="51">
        <v>882</v>
      </c>
      <c r="M175" s="52">
        <v>86607817</v>
      </c>
      <c r="N175" s="52">
        <v>17321563</v>
      </c>
      <c r="O175" s="52">
        <v>20232290</v>
      </c>
      <c r="P175" s="52">
        <v>6660438</v>
      </c>
      <c r="Q175" s="52">
        <v>103929380</v>
      </c>
      <c r="R175" s="52">
        <v>26892728</v>
      </c>
      <c r="S175" s="52">
        <v>130822108</v>
      </c>
      <c r="T175" s="70" t="s">
        <v>10556</v>
      </c>
      <c r="U175" s="70" t="s">
        <v>10560</v>
      </c>
    </row>
    <row r="176" spans="1:21" x14ac:dyDescent="0.2">
      <c r="A176" s="49" t="s">
        <v>3078</v>
      </c>
      <c r="B176" s="49" t="s">
        <v>919</v>
      </c>
      <c r="C176" s="50">
        <v>3808</v>
      </c>
      <c r="D176" s="49" t="s">
        <v>920</v>
      </c>
      <c r="E176" s="49" t="s">
        <v>9192</v>
      </c>
      <c r="F176" s="49" t="s">
        <v>920</v>
      </c>
      <c r="G176" s="49">
        <v>68572</v>
      </c>
      <c r="H176" s="49" t="s">
        <v>977</v>
      </c>
      <c r="I176" s="50">
        <v>20098</v>
      </c>
      <c r="J176" s="50">
        <v>168572000409</v>
      </c>
      <c r="K176" s="49" t="s">
        <v>9195</v>
      </c>
      <c r="L176" s="51">
        <v>1164</v>
      </c>
      <c r="M176" s="52">
        <v>119568836</v>
      </c>
      <c r="N176" s="52">
        <v>7683048</v>
      </c>
      <c r="O176" s="52">
        <v>25694069</v>
      </c>
      <c r="P176" s="52">
        <v>6660438</v>
      </c>
      <c r="Q176" s="52">
        <v>127251884</v>
      </c>
      <c r="R176" s="52">
        <v>32354507</v>
      </c>
      <c r="S176" s="52">
        <v>159606391</v>
      </c>
      <c r="T176" s="70" t="s">
        <v>10556</v>
      </c>
      <c r="U176" s="70" t="s">
        <v>10560</v>
      </c>
    </row>
    <row r="177" spans="1:21" x14ac:dyDescent="0.2">
      <c r="A177" s="49" t="s">
        <v>3078</v>
      </c>
      <c r="B177" s="49" t="s">
        <v>919</v>
      </c>
      <c r="C177" s="50">
        <v>3808</v>
      </c>
      <c r="D177" s="49" t="s">
        <v>920</v>
      </c>
      <c r="E177" s="49" t="s">
        <v>9151</v>
      </c>
      <c r="F177" s="49" t="s">
        <v>920</v>
      </c>
      <c r="G177" s="49">
        <v>68432</v>
      </c>
      <c r="H177" s="49" t="s">
        <v>964</v>
      </c>
      <c r="I177" s="50">
        <v>20076</v>
      </c>
      <c r="J177" s="50">
        <v>168432000034</v>
      </c>
      <c r="K177" s="49" t="s">
        <v>9155</v>
      </c>
      <c r="L177" s="51">
        <v>723</v>
      </c>
      <c r="M177" s="52">
        <v>77799896</v>
      </c>
      <c r="N177" s="52">
        <v>6051094</v>
      </c>
      <c r="O177" s="52">
        <v>25804084</v>
      </c>
      <c r="P177" s="52">
        <v>6660438</v>
      </c>
      <c r="Q177" s="52">
        <v>83850990</v>
      </c>
      <c r="R177" s="52">
        <v>32464522</v>
      </c>
      <c r="S177" s="52">
        <v>116315512</v>
      </c>
      <c r="T177" s="70" t="s">
        <v>10556</v>
      </c>
      <c r="U177" s="70" t="s">
        <v>10560</v>
      </c>
    </row>
    <row r="178" spans="1:21" x14ac:dyDescent="0.2">
      <c r="A178" s="49" t="s">
        <v>3938</v>
      </c>
      <c r="B178" s="49" t="s">
        <v>250</v>
      </c>
      <c r="C178" s="50">
        <v>3770</v>
      </c>
      <c r="D178" s="49" t="s">
        <v>248</v>
      </c>
      <c r="E178" s="49" t="s">
        <v>9930</v>
      </c>
      <c r="F178" s="49" t="s">
        <v>248</v>
      </c>
      <c r="G178" s="49">
        <v>15001</v>
      </c>
      <c r="H178" s="49" t="s">
        <v>249</v>
      </c>
      <c r="I178" s="50">
        <v>11828</v>
      </c>
      <c r="J178" s="50">
        <v>315001001893</v>
      </c>
      <c r="K178" s="49" t="s">
        <v>9940</v>
      </c>
      <c r="L178" s="51">
        <v>996</v>
      </c>
      <c r="M178" s="52">
        <v>96815095</v>
      </c>
      <c r="N178" s="52">
        <v>15017332</v>
      </c>
      <c r="O178" s="52">
        <v>20127367</v>
      </c>
      <c r="P178" s="52">
        <v>6660438</v>
      </c>
      <c r="Q178" s="52">
        <v>111832427</v>
      </c>
      <c r="R178" s="52">
        <v>26787805</v>
      </c>
      <c r="S178" s="52">
        <v>138620232</v>
      </c>
      <c r="T178" s="70" t="s">
        <v>10556</v>
      </c>
      <c r="U178" s="70" t="s">
        <v>10560</v>
      </c>
    </row>
    <row r="179" spans="1:21" x14ac:dyDescent="0.2">
      <c r="A179" s="49" t="s">
        <v>4909</v>
      </c>
      <c r="B179" s="49" t="s">
        <v>1126</v>
      </c>
      <c r="C179" s="50">
        <v>4841</v>
      </c>
      <c r="D179" s="49" t="s">
        <v>1124</v>
      </c>
      <c r="E179" s="49" t="s">
        <v>10284</v>
      </c>
      <c r="F179" s="49" t="s">
        <v>1124</v>
      </c>
      <c r="G179" s="49">
        <v>85001</v>
      </c>
      <c r="H179" s="49" t="s">
        <v>1125</v>
      </c>
      <c r="I179" s="50">
        <v>14708</v>
      </c>
      <c r="J179" s="50">
        <v>185001003534</v>
      </c>
      <c r="K179" s="49" t="s">
        <v>10302</v>
      </c>
      <c r="L179" s="51">
        <v>3627</v>
      </c>
      <c r="M179" s="52">
        <v>380499211</v>
      </c>
      <c r="N179" s="52">
        <v>21650979</v>
      </c>
      <c r="O179" s="52">
        <v>21777205</v>
      </c>
      <c r="P179" s="52">
        <v>6660438</v>
      </c>
      <c r="Q179" s="52">
        <v>402150190</v>
      </c>
      <c r="R179" s="52">
        <v>28437643</v>
      </c>
      <c r="S179" s="52">
        <v>430587833</v>
      </c>
      <c r="T179" s="70" t="s">
        <v>10556</v>
      </c>
      <c r="U179" s="70" t="s">
        <v>10560</v>
      </c>
    </row>
    <row r="180" spans="1:21" x14ac:dyDescent="0.2">
      <c r="A180" s="49" t="s">
        <v>3078</v>
      </c>
      <c r="B180" s="49" t="s">
        <v>919</v>
      </c>
      <c r="C180" s="50">
        <v>3808</v>
      </c>
      <c r="D180" s="49" t="s">
        <v>920</v>
      </c>
      <c r="E180" s="49" t="s">
        <v>9219</v>
      </c>
      <c r="F180" s="49" t="s">
        <v>920</v>
      </c>
      <c r="G180" s="49">
        <v>68655</v>
      </c>
      <c r="H180" s="49" t="s">
        <v>980</v>
      </c>
      <c r="I180" s="50">
        <v>17036</v>
      </c>
      <c r="J180" s="50">
        <v>268655001151</v>
      </c>
      <c r="K180" s="49" t="s">
        <v>9223</v>
      </c>
      <c r="L180" s="51">
        <v>1196</v>
      </c>
      <c r="M180" s="52">
        <v>160548045</v>
      </c>
      <c r="N180" s="52">
        <v>6486411</v>
      </c>
      <c r="O180" s="52">
        <v>29253823</v>
      </c>
      <c r="P180" s="52">
        <v>6660438</v>
      </c>
      <c r="Q180" s="52">
        <v>167034456</v>
      </c>
      <c r="R180" s="52">
        <v>35914261</v>
      </c>
      <c r="S180" s="52">
        <v>202948717</v>
      </c>
      <c r="T180" s="70" t="s">
        <v>10556</v>
      </c>
      <c r="U180" s="70" t="s">
        <v>10560</v>
      </c>
    </row>
    <row r="181" spans="1:21" x14ac:dyDescent="0.2">
      <c r="A181" s="49" t="s">
        <v>3078</v>
      </c>
      <c r="B181" s="49" t="s">
        <v>919</v>
      </c>
      <c r="C181" s="50">
        <v>3808</v>
      </c>
      <c r="D181" s="49" t="s">
        <v>920</v>
      </c>
      <c r="E181" s="49" t="s">
        <v>9005</v>
      </c>
      <c r="F181" s="49" t="s">
        <v>920</v>
      </c>
      <c r="G181" s="49">
        <v>68079</v>
      </c>
      <c r="H181" s="49" t="s">
        <v>923</v>
      </c>
      <c r="I181" s="50">
        <v>9635</v>
      </c>
      <c r="J181" s="50">
        <v>168079000017</v>
      </c>
      <c r="K181" s="49" t="s">
        <v>9008</v>
      </c>
      <c r="L181" s="51">
        <v>835</v>
      </c>
      <c r="M181" s="52">
        <v>91532896</v>
      </c>
      <c r="N181" s="52">
        <v>16959750</v>
      </c>
      <c r="O181" s="52">
        <v>26668000</v>
      </c>
      <c r="P181" s="52">
        <v>6660438</v>
      </c>
      <c r="Q181" s="52">
        <v>108492646</v>
      </c>
      <c r="R181" s="52">
        <v>33328438</v>
      </c>
      <c r="S181" s="52">
        <v>141821084</v>
      </c>
      <c r="T181" s="70" t="s">
        <v>10556</v>
      </c>
      <c r="U181" s="70" t="s">
        <v>10560</v>
      </c>
    </row>
    <row r="182" spans="1:21" x14ac:dyDescent="0.2">
      <c r="A182" s="49" t="s">
        <v>4909</v>
      </c>
      <c r="B182" s="49" t="s">
        <v>1126</v>
      </c>
      <c r="C182" s="50">
        <v>4841</v>
      </c>
      <c r="D182" s="49" t="s">
        <v>1124</v>
      </c>
      <c r="E182" s="49" t="s">
        <v>10284</v>
      </c>
      <c r="F182" s="49" t="s">
        <v>1124</v>
      </c>
      <c r="G182" s="49">
        <v>85001</v>
      </c>
      <c r="H182" s="49" t="s">
        <v>1125</v>
      </c>
      <c r="I182" s="50">
        <v>108951</v>
      </c>
      <c r="J182" s="50">
        <v>185001003836</v>
      </c>
      <c r="K182" s="49" t="s">
        <v>10301</v>
      </c>
      <c r="L182" s="51">
        <v>1810</v>
      </c>
      <c r="M182" s="52">
        <v>181804784</v>
      </c>
      <c r="N182" s="52">
        <v>6845035</v>
      </c>
      <c r="O182" s="52">
        <v>21777205</v>
      </c>
      <c r="P182" s="52">
        <v>6660438</v>
      </c>
      <c r="Q182" s="52">
        <v>188649819</v>
      </c>
      <c r="R182" s="52">
        <v>28437643</v>
      </c>
      <c r="S182" s="52">
        <v>217087462</v>
      </c>
      <c r="T182" s="70" t="s">
        <v>10556</v>
      </c>
      <c r="U182" s="70" t="s">
        <v>10560</v>
      </c>
    </row>
    <row r="183" spans="1:21" x14ac:dyDescent="0.2">
      <c r="A183" s="49" t="s">
        <v>2949</v>
      </c>
      <c r="B183" s="49" t="s">
        <v>851</v>
      </c>
      <c r="C183" s="50">
        <v>3802</v>
      </c>
      <c r="D183" s="49" t="s">
        <v>849</v>
      </c>
      <c r="E183" s="49" t="s">
        <v>6178</v>
      </c>
      <c r="F183" s="49" t="s">
        <v>849</v>
      </c>
      <c r="G183" s="49">
        <v>54001</v>
      </c>
      <c r="H183" s="49" t="s">
        <v>850</v>
      </c>
      <c r="I183" s="50">
        <v>2927</v>
      </c>
      <c r="J183" s="50">
        <v>154001004724</v>
      </c>
      <c r="K183" s="49" t="s">
        <v>6179</v>
      </c>
      <c r="L183" s="51">
        <v>1202</v>
      </c>
      <c r="M183" s="52">
        <v>123541871</v>
      </c>
      <c r="N183" s="52">
        <v>5054426</v>
      </c>
      <c r="O183" s="52">
        <v>22239643</v>
      </c>
      <c r="P183" s="52">
        <v>6660438</v>
      </c>
      <c r="Q183" s="52">
        <v>128596297</v>
      </c>
      <c r="R183" s="52">
        <v>28900081</v>
      </c>
      <c r="S183" s="52">
        <v>157496378</v>
      </c>
      <c r="T183" s="70" t="s">
        <v>10556</v>
      </c>
      <c r="U183" s="70" t="s">
        <v>10560</v>
      </c>
    </row>
    <row r="184" spans="1:21" x14ac:dyDescent="0.2">
      <c r="A184" s="49" t="s">
        <v>2949</v>
      </c>
      <c r="B184" s="49" t="s">
        <v>851</v>
      </c>
      <c r="C184" s="50">
        <v>3801</v>
      </c>
      <c r="D184" s="49" t="s">
        <v>852</v>
      </c>
      <c r="E184" s="49" t="s">
        <v>8311</v>
      </c>
      <c r="F184" s="49" t="s">
        <v>852</v>
      </c>
      <c r="G184" s="49">
        <v>54172</v>
      </c>
      <c r="H184" s="49" t="s">
        <v>859</v>
      </c>
      <c r="I184" s="50">
        <v>6586</v>
      </c>
      <c r="J184" s="50">
        <v>254172000233</v>
      </c>
      <c r="K184" s="49" t="s">
        <v>8317</v>
      </c>
      <c r="L184" s="51">
        <v>489</v>
      </c>
      <c r="M184" s="52">
        <v>73317738</v>
      </c>
      <c r="N184" s="52">
        <v>7579058</v>
      </c>
      <c r="O184" s="52">
        <v>27725140</v>
      </c>
      <c r="P184" s="52">
        <v>6660438</v>
      </c>
      <c r="Q184" s="52">
        <v>80896796</v>
      </c>
      <c r="R184" s="52">
        <v>34385578</v>
      </c>
      <c r="S184" s="52">
        <v>115282374</v>
      </c>
      <c r="T184" s="70" t="s">
        <v>10556</v>
      </c>
      <c r="U184" s="70" t="s">
        <v>10560</v>
      </c>
    </row>
    <row r="185" spans="1:21" x14ac:dyDescent="0.2">
      <c r="A185" s="49" t="s">
        <v>3078</v>
      </c>
      <c r="B185" s="49" t="s">
        <v>919</v>
      </c>
      <c r="C185" s="50">
        <v>3808</v>
      </c>
      <c r="D185" s="49" t="s">
        <v>920</v>
      </c>
      <c r="E185" s="49" t="s">
        <v>9120</v>
      </c>
      <c r="F185" s="49" t="s">
        <v>920</v>
      </c>
      <c r="G185" s="49">
        <v>68344</v>
      </c>
      <c r="H185" s="49" t="s">
        <v>955</v>
      </c>
      <c r="I185" s="50">
        <v>12539</v>
      </c>
      <c r="J185" s="50">
        <v>168344000130</v>
      </c>
      <c r="K185" s="49" t="s">
        <v>9085</v>
      </c>
      <c r="L185" s="51">
        <v>351</v>
      </c>
      <c r="M185" s="52">
        <v>44417219</v>
      </c>
      <c r="N185" s="52">
        <v>2066814</v>
      </c>
      <c r="O185" s="52">
        <v>28955733</v>
      </c>
      <c r="P185" s="52">
        <v>6660438</v>
      </c>
      <c r="Q185" s="52">
        <v>46484033</v>
      </c>
      <c r="R185" s="52">
        <v>35616171</v>
      </c>
      <c r="S185" s="52">
        <v>82100204</v>
      </c>
      <c r="T185" s="70" t="s">
        <v>10556</v>
      </c>
      <c r="U185" s="70" t="s">
        <v>10560</v>
      </c>
    </row>
    <row r="186" spans="1:21" x14ac:dyDescent="0.2">
      <c r="A186" s="49" t="s">
        <v>3078</v>
      </c>
      <c r="B186" s="49" t="s">
        <v>919</v>
      </c>
      <c r="C186" s="50">
        <v>3808</v>
      </c>
      <c r="D186" s="49" t="s">
        <v>920</v>
      </c>
      <c r="E186" s="49" t="s">
        <v>9262</v>
      </c>
      <c r="F186" s="49" t="s">
        <v>920</v>
      </c>
      <c r="G186" s="49">
        <v>68720</v>
      </c>
      <c r="H186" s="49" t="s">
        <v>988</v>
      </c>
      <c r="I186" s="50">
        <v>8860</v>
      </c>
      <c r="J186" s="50">
        <v>168720000545</v>
      </c>
      <c r="K186" s="49" t="s">
        <v>9085</v>
      </c>
      <c r="L186" s="51">
        <v>309</v>
      </c>
      <c r="M186" s="52">
        <v>37412474</v>
      </c>
      <c r="N186" s="52">
        <v>956913</v>
      </c>
      <c r="O186" s="52">
        <v>29663027</v>
      </c>
      <c r="P186" s="52">
        <v>6660438</v>
      </c>
      <c r="Q186" s="52">
        <v>38369387</v>
      </c>
      <c r="R186" s="52">
        <v>36323465</v>
      </c>
      <c r="S186" s="52">
        <v>74692852</v>
      </c>
      <c r="T186" s="70" t="s">
        <v>10556</v>
      </c>
      <c r="U186" s="70" t="s">
        <v>10560</v>
      </c>
    </row>
    <row r="187" spans="1:21" x14ac:dyDescent="0.2">
      <c r="A187" s="49" t="s">
        <v>3078</v>
      </c>
      <c r="B187" s="49" t="s">
        <v>919</v>
      </c>
      <c r="C187" s="50">
        <v>3808</v>
      </c>
      <c r="D187" s="49" t="s">
        <v>920</v>
      </c>
      <c r="E187" s="49" t="s">
        <v>9111</v>
      </c>
      <c r="F187" s="49" t="s">
        <v>920</v>
      </c>
      <c r="G187" s="49">
        <v>68320</v>
      </c>
      <c r="H187" s="49" t="s">
        <v>687</v>
      </c>
      <c r="I187" s="50">
        <v>12434</v>
      </c>
      <c r="J187" s="50">
        <v>168320000244</v>
      </c>
      <c r="K187" s="49" t="s">
        <v>9085</v>
      </c>
      <c r="L187" s="51">
        <v>277</v>
      </c>
      <c r="M187" s="52">
        <v>31395467</v>
      </c>
      <c r="N187" s="52">
        <v>1055227</v>
      </c>
      <c r="O187" s="52">
        <v>27434729</v>
      </c>
      <c r="P187" s="52">
        <v>6660438</v>
      </c>
      <c r="Q187" s="52">
        <v>32450694</v>
      </c>
      <c r="R187" s="52">
        <v>34095167</v>
      </c>
      <c r="S187" s="52">
        <v>66545861</v>
      </c>
      <c r="T187" s="70" t="s">
        <v>10556</v>
      </c>
      <c r="U187" s="70" t="s">
        <v>10560</v>
      </c>
    </row>
    <row r="188" spans="1:21" x14ac:dyDescent="0.2">
      <c r="A188" s="49" t="s">
        <v>3078</v>
      </c>
      <c r="B188" s="49" t="s">
        <v>919</v>
      </c>
      <c r="C188" s="50">
        <v>3808</v>
      </c>
      <c r="D188" s="49" t="s">
        <v>920</v>
      </c>
      <c r="E188" s="49" t="s">
        <v>9083</v>
      </c>
      <c r="F188" s="49" t="s">
        <v>920</v>
      </c>
      <c r="G188" s="49">
        <v>68245</v>
      </c>
      <c r="H188" s="49" t="s">
        <v>940</v>
      </c>
      <c r="I188" s="50">
        <v>12731</v>
      </c>
      <c r="J188" s="50">
        <v>168245000349</v>
      </c>
      <c r="K188" s="49" t="s">
        <v>9085</v>
      </c>
      <c r="L188" s="51">
        <v>149</v>
      </c>
      <c r="M188" s="52">
        <v>16595318</v>
      </c>
      <c r="N188" s="52">
        <v>1177435</v>
      </c>
      <c r="O188" s="52">
        <v>26360320</v>
      </c>
      <c r="P188" s="52">
        <v>6660438</v>
      </c>
      <c r="Q188" s="52">
        <v>17772753</v>
      </c>
      <c r="R188" s="52">
        <v>33020758</v>
      </c>
      <c r="S188" s="52">
        <v>50793511</v>
      </c>
      <c r="T188" s="70" t="s">
        <v>10556</v>
      </c>
      <c r="U188" s="70" t="s">
        <v>10560</v>
      </c>
    </row>
    <row r="189" spans="1:21" x14ac:dyDescent="0.2">
      <c r="A189" s="49" t="s">
        <v>3078</v>
      </c>
      <c r="B189" s="49" t="s">
        <v>919</v>
      </c>
      <c r="C189" s="50">
        <v>3808</v>
      </c>
      <c r="D189" s="49" t="s">
        <v>920</v>
      </c>
      <c r="E189" s="49" t="s">
        <v>9062</v>
      </c>
      <c r="F189" s="49" t="s">
        <v>920</v>
      </c>
      <c r="G189" s="49">
        <v>68207</v>
      </c>
      <c r="H189" s="49" t="s">
        <v>76</v>
      </c>
      <c r="I189" s="50">
        <v>16535</v>
      </c>
      <c r="J189" s="50">
        <v>268207000372</v>
      </c>
      <c r="K189" s="49" t="s">
        <v>9064</v>
      </c>
      <c r="L189" s="51">
        <v>279</v>
      </c>
      <c r="M189" s="52">
        <v>35987283</v>
      </c>
      <c r="N189" s="52">
        <v>1451833</v>
      </c>
      <c r="O189" s="52">
        <v>28116985</v>
      </c>
      <c r="P189" s="52">
        <v>6660438</v>
      </c>
      <c r="Q189" s="52">
        <v>37439116</v>
      </c>
      <c r="R189" s="52">
        <v>34777423</v>
      </c>
      <c r="S189" s="52">
        <v>72216539</v>
      </c>
      <c r="T189" s="70" t="s">
        <v>10556</v>
      </c>
      <c r="U189" s="70" t="s">
        <v>10560</v>
      </c>
    </row>
    <row r="190" spans="1:21" x14ac:dyDescent="0.2">
      <c r="A190" s="49" t="s">
        <v>3078</v>
      </c>
      <c r="B190" s="49" t="s">
        <v>919</v>
      </c>
      <c r="C190" s="50">
        <v>3808</v>
      </c>
      <c r="D190" s="49" t="s">
        <v>920</v>
      </c>
      <c r="E190" s="49" t="s">
        <v>9115</v>
      </c>
      <c r="F190" s="49" t="s">
        <v>920</v>
      </c>
      <c r="G190" s="49">
        <v>68324</v>
      </c>
      <c r="H190" s="49" t="s">
        <v>953</v>
      </c>
      <c r="I190" s="50">
        <v>16762</v>
      </c>
      <c r="J190" s="50">
        <v>268324000189</v>
      </c>
      <c r="K190" s="49" t="s">
        <v>9116</v>
      </c>
      <c r="L190" s="51">
        <v>162</v>
      </c>
      <c r="M190" s="52">
        <v>19139870</v>
      </c>
      <c r="N190" s="52">
        <v>1118426</v>
      </c>
      <c r="O190" s="52">
        <v>27275607</v>
      </c>
      <c r="P190" s="52">
        <v>6660438</v>
      </c>
      <c r="Q190" s="52">
        <v>20258296</v>
      </c>
      <c r="R190" s="52">
        <v>33936045</v>
      </c>
      <c r="S190" s="52">
        <v>54194341</v>
      </c>
      <c r="T190" s="70" t="s">
        <v>10556</v>
      </c>
      <c r="U190" s="70" t="s">
        <v>10560</v>
      </c>
    </row>
    <row r="191" spans="1:21" x14ac:dyDescent="0.2">
      <c r="A191" s="49" t="s">
        <v>3078</v>
      </c>
      <c r="B191" s="49" t="s">
        <v>919</v>
      </c>
      <c r="C191" s="50">
        <v>3808</v>
      </c>
      <c r="D191" s="49" t="s">
        <v>920</v>
      </c>
      <c r="E191" s="49" t="s">
        <v>9048</v>
      </c>
      <c r="F191" s="49" t="s">
        <v>920</v>
      </c>
      <c r="G191" s="49">
        <v>68179</v>
      </c>
      <c r="H191" s="49" t="s">
        <v>934</v>
      </c>
      <c r="I191" s="50">
        <v>12700</v>
      </c>
      <c r="J191" s="50">
        <v>168179000138</v>
      </c>
      <c r="K191" s="49" t="s">
        <v>9050</v>
      </c>
      <c r="L191" s="51">
        <v>229</v>
      </c>
      <c r="M191" s="52">
        <v>25262989</v>
      </c>
      <c r="N191" s="52">
        <v>1239865</v>
      </c>
      <c r="O191" s="52">
        <v>27758003</v>
      </c>
      <c r="P191" s="52">
        <v>6660438</v>
      </c>
      <c r="Q191" s="52">
        <v>26502854</v>
      </c>
      <c r="R191" s="52">
        <v>34418441</v>
      </c>
      <c r="S191" s="52">
        <v>60921295</v>
      </c>
      <c r="T191" s="70" t="s">
        <v>10556</v>
      </c>
      <c r="U191" s="70" t="s">
        <v>10560</v>
      </c>
    </row>
    <row r="192" spans="1:21" x14ac:dyDescent="0.2">
      <c r="A192" s="49" t="s">
        <v>4413</v>
      </c>
      <c r="B192" s="49" t="s">
        <v>403</v>
      </c>
      <c r="C192" s="50">
        <v>3776</v>
      </c>
      <c r="D192" s="49" t="s">
        <v>401</v>
      </c>
      <c r="E192" s="49" t="s">
        <v>6661</v>
      </c>
      <c r="F192" s="49" t="s">
        <v>401</v>
      </c>
      <c r="G192" s="49">
        <v>18001</v>
      </c>
      <c r="H192" s="49" t="s">
        <v>402</v>
      </c>
      <c r="I192" s="50">
        <v>1726</v>
      </c>
      <c r="J192" s="50">
        <v>118001000471</v>
      </c>
      <c r="K192" s="49" t="s">
        <v>6679</v>
      </c>
      <c r="L192" s="51">
        <v>826</v>
      </c>
      <c r="M192" s="52">
        <v>84425497</v>
      </c>
      <c r="N192" s="52">
        <v>1348559</v>
      </c>
      <c r="O192" s="52">
        <v>27569112</v>
      </c>
      <c r="P192" s="52">
        <v>6660438</v>
      </c>
      <c r="Q192" s="52">
        <v>85774056</v>
      </c>
      <c r="R192" s="52">
        <v>34229550</v>
      </c>
      <c r="S192" s="52">
        <v>120003606</v>
      </c>
      <c r="T192" s="70" t="s">
        <v>10556</v>
      </c>
      <c r="U192" s="70" t="s">
        <v>10560</v>
      </c>
    </row>
    <row r="193" spans="1:21" x14ac:dyDescent="0.2">
      <c r="A193" s="49" t="s">
        <v>2949</v>
      </c>
      <c r="B193" s="49" t="s">
        <v>851</v>
      </c>
      <c r="C193" s="50">
        <v>3801</v>
      </c>
      <c r="D193" s="49" t="s">
        <v>852</v>
      </c>
      <c r="E193" s="49" t="s">
        <v>8304</v>
      </c>
      <c r="F193" s="49" t="s">
        <v>852</v>
      </c>
      <c r="G193" s="49">
        <v>54128</v>
      </c>
      <c r="H193" s="49" t="s">
        <v>858</v>
      </c>
      <c r="I193" s="50">
        <v>6576</v>
      </c>
      <c r="J193" s="50">
        <v>154128000680</v>
      </c>
      <c r="K193" s="49" t="s">
        <v>6435</v>
      </c>
      <c r="L193" s="51">
        <v>545</v>
      </c>
      <c r="M193" s="52">
        <v>68527206</v>
      </c>
      <c r="N193" s="52">
        <v>1502554</v>
      </c>
      <c r="O193" s="52">
        <v>30275170</v>
      </c>
      <c r="P193" s="52">
        <v>6660438</v>
      </c>
      <c r="Q193" s="52">
        <v>70029760</v>
      </c>
      <c r="R193" s="52">
        <v>36935608</v>
      </c>
      <c r="S193" s="52">
        <v>106965368</v>
      </c>
      <c r="T193" s="70" t="s">
        <v>10556</v>
      </c>
      <c r="U193" s="70" t="s">
        <v>10560</v>
      </c>
    </row>
    <row r="194" spans="1:21" x14ac:dyDescent="0.2">
      <c r="A194" s="49" t="s">
        <v>2949</v>
      </c>
      <c r="B194" s="49" t="s">
        <v>851</v>
      </c>
      <c r="C194" s="50">
        <v>3801</v>
      </c>
      <c r="D194" s="49" t="s">
        <v>852</v>
      </c>
      <c r="E194" s="49" t="s">
        <v>8439</v>
      </c>
      <c r="F194" s="49" t="s">
        <v>852</v>
      </c>
      <c r="G194" s="49">
        <v>54660</v>
      </c>
      <c r="H194" s="49" t="s">
        <v>881</v>
      </c>
      <c r="I194" s="50">
        <v>11978</v>
      </c>
      <c r="J194" s="50">
        <v>154660000086</v>
      </c>
      <c r="K194" s="49" t="s">
        <v>6435</v>
      </c>
      <c r="L194" s="51">
        <v>504</v>
      </c>
      <c r="M194" s="52">
        <v>58981626</v>
      </c>
      <c r="N194" s="52">
        <v>2351734</v>
      </c>
      <c r="O194" s="52">
        <v>28718422</v>
      </c>
      <c r="P194" s="52">
        <v>6660438</v>
      </c>
      <c r="Q194" s="52">
        <v>61333360</v>
      </c>
      <c r="R194" s="52">
        <v>35378860</v>
      </c>
      <c r="S194" s="52">
        <v>96712220</v>
      </c>
      <c r="T194" s="70" t="s">
        <v>10556</v>
      </c>
      <c r="U194" s="70" t="s">
        <v>10560</v>
      </c>
    </row>
    <row r="195" spans="1:21" x14ac:dyDescent="0.2">
      <c r="A195" s="49" t="s">
        <v>2949</v>
      </c>
      <c r="B195" s="49" t="s">
        <v>851</v>
      </c>
      <c r="C195" s="50">
        <v>3801</v>
      </c>
      <c r="D195" s="49" t="s">
        <v>852</v>
      </c>
      <c r="E195" s="49" t="s">
        <v>8366</v>
      </c>
      <c r="F195" s="49" t="s">
        <v>852</v>
      </c>
      <c r="G195" s="49">
        <v>54313</v>
      </c>
      <c r="H195" s="49" t="s">
        <v>867</v>
      </c>
      <c r="I195" s="50">
        <v>11643</v>
      </c>
      <c r="J195" s="50">
        <v>254313000054</v>
      </c>
      <c r="K195" s="49" t="s">
        <v>6435</v>
      </c>
      <c r="L195" s="51">
        <v>319</v>
      </c>
      <c r="M195" s="52">
        <v>41881599</v>
      </c>
      <c r="N195" s="52">
        <v>2380802</v>
      </c>
      <c r="O195" s="52">
        <v>27502957</v>
      </c>
      <c r="P195" s="52">
        <v>6660438</v>
      </c>
      <c r="Q195" s="52">
        <v>44262401</v>
      </c>
      <c r="R195" s="52">
        <v>34163395</v>
      </c>
      <c r="S195" s="52">
        <v>78425796</v>
      </c>
      <c r="T195" s="70" t="s">
        <v>10556</v>
      </c>
      <c r="U195" s="70" t="s">
        <v>10560</v>
      </c>
    </row>
    <row r="196" spans="1:21" x14ac:dyDescent="0.2">
      <c r="A196" s="49" t="s">
        <v>2949</v>
      </c>
      <c r="B196" s="49" t="s">
        <v>851</v>
      </c>
      <c r="C196" s="50">
        <v>3801</v>
      </c>
      <c r="D196" s="49" t="s">
        <v>852</v>
      </c>
      <c r="E196" s="49" t="s">
        <v>8325</v>
      </c>
      <c r="F196" s="49" t="s">
        <v>852</v>
      </c>
      <c r="G196" s="49">
        <v>54206</v>
      </c>
      <c r="H196" s="49" t="s">
        <v>861</v>
      </c>
      <c r="I196" s="50">
        <v>5850</v>
      </c>
      <c r="J196" s="50">
        <v>254206000041</v>
      </c>
      <c r="K196" s="49" t="s">
        <v>6435</v>
      </c>
      <c r="L196" s="51">
        <v>767</v>
      </c>
      <c r="M196" s="52">
        <v>110110781</v>
      </c>
      <c r="N196" s="52">
        <v>2129564</v>
      </c>
      <c r="O196" s="52">
        <v>31869042</v>
      </c>
      <c r="P196" s="52">
        <v>6660438</v>
      </c>
      <c r="Q196" s="52">
        <v>112240345</v>
      </c>
      <c r="R196" s="52">
        <v>38529480</v>
      </c>
      <c r="S196" s="52">
        <v>150769825</v>
      </c>
      <c r="T196" s="70" t="s">
        <v>10556</v>
      </c>
      <c r="U196" s="70" t="s">
        <v>10560</v>
      </c>
    </row>
    <row r="197" spans="1:21" x14ac:dyDescent="0.2">
      <c r="A197" s="49" t="s">
        <v>3078</v>
      </c>
      <c r="B197" s="49" t="s">
        <v>919</v>
      </c>
      <c r="C197" s="50">
        <v>3808</v>
      </c>
      <c r="D197" s="49" t="s">
        <v>920</v>
      </c>
      <c r="E197" s="49" t="s">
        <v>9260</v>
      </c>
      <c r="F197" s="49" t="s">
        <v>920</v>
      </c>
      <c r="G197" s="49">
        <v>68705</v>
      </c>
      <c r="H197" s="49" t="s">
        <v>143</v>
      </c>
      <c r="I197" s="50">
        <v>8859</v>
      </c>
      <c r="J197" s="50">
        <v>168705000016</v>
      </c>
      <c r="K197" s="49" t="s">
        <v>9261</v>
      </c>
      <c r="L197" s="51">
        <v>368</v>
      </c>
      <c r="M197" s="52">
        <v>43792918</v>
      </c>
      <c r="N197" s="52">
        <v>977766</v>
      </c>
      <c r="O197" s="52">
        <v>28144489</v>
      </c>
      <c r="P197" s="52">
        <v>6660438</v>
      </c>
      <c r="Q197" s="52">
        <v>44770684</v>
      </c>
      <c r="R197" s="52">
        <v>34804927</v>
      </c>
      <c r="S197" s="52">
        <v>79575611</v>
      </c>
      <c r="T197" s="70" t="s">
        <v>10556</v>
      </c>
      <c r="U197" s="70" t="s">
        <v>10560</v>
      </c>
    </row>
    <row r="198" spans="1:21" x14ac:dyDescent="0.2">
      <c r="A198" s="49" t="s">
        <v>3078</v>
      </c>
      <c r="B198" s="49" t="s">
        <v>919</v>
      </c>
      <c r="C198" s="50">
        <v>3808</v>
      </c>
      <c r="D198" s="49" t="s">
        <v>920</v>
      </c>
      <c r="E198" s="49" t="s">
        <v>9168</v>
      </c>
      <c r="F198" s="49" t="s">
        <v>920</v>
      </c>
      <c r="G198" s="49">
        <v>68468</v>
      </c>
      <c r="H198" s="49" t="s">
        <v>967</v>
      </c>
      <c r="I198" s="50">
        <v>20081</v>
      </c>
      <c r="J198" s="50">
        <v>168468000502</v>
      </c>
      <c r="K198" s="49" t="s">
        <v>9170</v>
      </c>
      <c r="L198" s="51">
        <v>188</v>
      </c>
      <c r="M198" s="52">
        <v>26391036</v>
      </c>
      <c r="N198" s="52">
        <v>1820635</v>
      </c>
      <c r="O198" s="52">
        <v>30738970</v>
      </c>
      <c r="P198" s="52">
        <v>6660438</v>
      </c>
      <c r="Q198" s="52">
        <v>28211671</v>
      </c>
      <c r="R198" s="52">
        <v>37399408</v>
      </c>
      <c r="S198" s="52">
        <v>65611079</v>
      </c>
      <c r="T198" s="70" t="s">
        <v>10556</v>
      </c>
      <c r="U198" s="70" t="s">
        <v>10560</v>
      </c>
    </row>
    <row r="199" spans="1:21" x14ac:dyDescent="0.2">
      <c r="A199" s="49" t="s">
        <v>3078</v>
      </c>
      <c r="B199" s="49" t="s">
        <v>919</v>
      </c>
      <c r="C199" s="50">
        <v>3808</v>
      </c>
      <c r="D199" s="49" t="s">
        <v>920</v>
      </c>
      <c r="E199" s="49" t="s">
        <v>9231</v>
      </c>
      <c r="F199" s="49" t="s">
        <v>920</v>
      </c>
      <c r="G199" s="49">
        <v>68679</v>
      </c>
      <c r="H199" s="49" t="s">
        <v>983</v>
      </c>
      <c r="I199" s="50">
        <v>20110</v>
      </c>
      <c r="J199" s="50">
        <v>168679000401</v>
      </c>
      <c r="K199" s="49" t="s">
        <v>9238</v>
      </c>
      <c r="L199" s="51">
        <v>731</v>
      </c>
      <c r="M199" s="52">
        <v>66818230</v>
      </c>
      <c r="N199" s="52">
        <v>0</v>
      </c>
      <c r="O199" s="52">
        <v>20417856</v>
      </c>
      <c r="P199" s="52">
        <v>13320876</v>
      </c>
      <c r="Q199" s="52">
        <v>66818230</v>
      </c>
      <c r="R199" s="52">
        <v>33738732</v>
      </c>
      <c r="S199" s="52">
        <v>100556962</v>
      </c>
      <c r="T199" s="70" t="s">
        <v>10556</v>
      </c>
      <c r="U199" s="70" t="s">
        <v>10560</v>
      </c>
    </row>
    <row r="200" spans="1:21" x14ac:dyDescent="0.2">
      <c r="A200" s="49" t="s">
        <v>3078</v>
      </c>
      <c r="B200" s="49" t="s">
        <v>919</v>
      </c>
      <c r="C200" s="50">
        <v>3808</v>
      </c>
      <c r="D200" s="49" t="s">
        <v>920</v>
      </c>
      <c r="E200" s="49" t="s">
        <v>9289</v>
      </c>
      <c r="F200" s="49" t="s">
        <v>920</v>
      </c>
      <c r="G200" s="49">
        <v>68780</v>
      </c>
      <c r="H200" s="49" t="s">
        <v>992</v>
      </c>
      <c r="I200" s="50">
        <v>12035</v>
      </c>
      <c r="J200" s="50">
        <v>268780000247</v>
      </c>
      <c r="K200" s="49" t="s">
        <v>9292</v>
      </c>
      <c r="L200" s="51">
        <v>89</v>
      </c>
      <c r="M200" s="52">
        <v>11157650</v>
      </c>
      <c r="N200" s="52">
        <v>0</v>
      </c>
      <c r="O200" s="52">
        <v>28432480</v>
      </c>
      <c r="P200" s="52">
        <v>6660438</v>
      </c>
      <c r="Q200" s="52">
        <v>11157650</v>
      </c>
      <c r="R200" s="52">
        <v>35092918</v>
      </c>
      <c r="S200" s="52">
        <v>46250568</v>
      </c>
      <c r="T200" s="70" t="s">
        <v>10556</v>
      </c>
      <c r="U200" s="70" t="s">
        <v>10560</v>
      </c>
    </row>
    <row r="201" spans="1:21" x14ac:dyDescent="0.2">
      <c r="A201" s="49" t="s">
        <v>3078</v>
      </c>
      <c r="B201" s="49" t="s">
        <v>919</v>
      </c>
      <c r="C201" s="50">
        <v>3811</v>
      </c>
      <c r="D201" s="49" t="s">
        <v>945</v>
      </c>
      <c r="E201" s="49" t="s">
        <v>6681</v>
      </c>
      <c r="F201" s="49" t="s">
        <v>945</v>
      </c>
      <c r="G201" s="49">
        <v>68276</v>
      </c>
      <c r="H201" s="49" t="s">
        <v>946</v>
      </c>
      <c r="I201" s="50">
        <v>6705</v>
      </c>
      <c r="J201" s="50">
        <v>168276000380</v>
      </c>
      <c r="K201" s="49" t="s">
        <v>6690</v>
      </c>
      <c r="L201" s="51">
        <v>1258</v>
      </c>
      <c r="M201" s="52">
        <v>121398259</v>
      </c>
      <c r="N201" s="52">
        <v>0</v>
      </c>
      <c r="O201" s="52">
        <v>20198316</v>
      </c>
      <c r="P201" s="52">
        <v>19981315</v>
      </c>
      <c r="Q201" s="52">
        <v>121398259</v>
      </c>
      <c r="R201" s="52">
        <v>40179631</v>
      </c>
      <c r="S201" s="52">
        <v>161577890</v>
      </c>
      <c r="T201" s="70" t="s">
        <v>10556</v>
      </c>
      <c r="U201" s="70" t="s">
        <v>10560</v>
      </c>
    </row>
    <row r="202" spans="1:21" x14ac:dyDescent="0.2">
      <c r="A202" s="49" t="s">
        <v>3078</v>
      </c>
      <c r="B202" s="49" t="s">
        <v>919</v>
      </c>
      <c r="C202" s="50">
        <v>3808</v>
      </c>
      <c r="D202" s="49" t="s">
        <v>920</v>
      </c>
      <c r="E202" s="49" t="s">
        <v>9151</v>
      </c>
      <c r="F202" s="49" t="s">
        <v>920</v>
      </c>
      <c r="G202" s="49">
        <v>68432</v>
      </c>
      <c r="H202" s="49" t="s">
        <v>964</v>
      </c>
      <c r="I202" s="50">
        <v>20075</v>
      </c>
      <c r="J202" s="50">
        <v>168432000026</v>
      </c>
      <c r="K202" s="49" t="s">
        <v>9156</v>
      </c>
      <c r="L202" s="51">
        <v>381</v>
      </c>
      <c r="M202" s="52">
        <v>37885689</v>
      </c>
      <c r="N202" s="52">
        <v>6134092</v>
      </c>
      <c r="O202" s="52">
        <v>25804084</v>
      </c>
      <c r="P202" s="52">
        <v>6660438</v>
      </c>
      <c r="Q202" s="52">
        <v>44019781</v>
      </c>
      <c r="R202" s="52">
        <v>32464522</v>
      </c>
      <c r="S202" s="52">
        <v>76484303</v>
      </c>
      <c r="T202" s="70" t="s">
        <v>10556</v>
      </c>
      <c r="U202" s="70" t="s">
        <v>10560</v>
      </c>
    </row>
    <row r="203" spans="1:21" x14ac:dyDescent="0.2">
      <c r="A203" s="49" t="s">
        <v>7676</v>
      </c>
      <c r="B203" s="49" t="s">
        <v>763</v>
      </c>
      <c r="C203" s="50">
        <v>3797</v>
      </c>
      <c r="D203" s="49" t="s">
        <v>761</v>
      </c>
      <c r="E203" s="49" t="s">
        <v>10237</v>
      </c>
      <c r="F203" s="49" t="s">
        <v>761</v>
      </c>
      <c r="G203" s="49">
        <v>50001</v>
      </c>
      <c r="H203" s="49" t="s">
        <v>762</v>
      </c>
      <c r="I203" s="50">
        <v>11174</v>
      </c>
      <c r="J203" s="50">
        <v>150001001266</v>
      </c>
      <c r="K203" s="49" t="s">
        <v>10280</v>
      </c>
      <c r="L203" s="51">
        <v>1791</v>
      </c>
      <c r="M203" s="52">
        <v>165816380</v>
      </c>
      <c r="N203" s="52">
        <v>0</v>
      </c>
      <c r="O203" s="52">
        <v>20700153</v>
      </c>
      <c r="P203" s="52">
        <v>6660438</v>
      </c>
      <c r="Q203" s="52">
        <v>165816380</v>
      </c>
      <c r="R203" s="52">
        <v>27360591</v>
      </c>
      <c r="S203" s="52">
        <v>193176971</v>
      </c>
      <c r="T203" s="70" t="s">
        <v>10556</v>
      </c>
      <c r="U203" s="70" t="s">
        <v>10560</v>
      </c>
    </row>
    <row r="204" spans="1:21" x14ac:dyDescent="0.2">
      <c r="A204" s="49" t="s">
        <v>5650</v>
      </c>
      <c r="B204" s="49" t="s">
        <v>521</v>
      </c>
      <c r="C204" s="50">
        <v>3785</v>
      </c>
      <c r="D204" s="49" t="s">
        <v>519</v>
      </c>
      <c r="E204" s="49" t="s">
        <v>6556</v>
      </c>
      <c r="F204" s="49" t="s">
        <v>519</v>
      </c>
      <c r="G204" s="49">
        <v>25839</v>
      </c>
      <c r="H204" s="49" t="s">
        <v>624</v>
      </c>
      <c r="I204" s="50">
        <v>17030</v>
      </c>
      <c r="J204" s="50">
        <v>225839000270</v>
      </c>
      <c r="K204" s="49" t="s">
        <v>6562</v>
      </c>
      <c r="L204" s="51">
        <v>259</v>
      </c>
      <c r="M204" s="52">
        <v>34338250</v>
      </c>
      <c r="N204" s="52">
        <v>6867650</v>
      </c>
      <c r="O204" s="52">
        <v>29271113</v>
      </c>
      <c r="P204" s="52">
        <v>6660438</v>
      </c>
      <c r="Q204" s="52">
        <v>41205900</v>
      </c>
      <c r="R204" s="52">
        <v>35931551</v>
      </c>
      <c r="S204" s="52">
        <v>77137451</v>
      </c>
      <c r="T204" s="70" t="s">
        <v>10556</v>
      </c>
      <c r="U204" s="70" t="s">
        <v>10560</v>
      </c>
    </row>
    <row r="205" spans="1:21" x14ac:dyDescent="0.2">
      <c r="A205" s="49" t="s">
        <v>3078</v>
      </c>
      <c r="B205" s="49" t="s">
        <v>919</v>
      </c>
      <c r="C205" s="50">
        <v>3812</v>
      </c>
      <c r="D205" s="49" t="s">
        <v>949</v>
      </c>
      <c r="E205" s="49" t="s">
        <v>6725</v>
      </c>
      <c r="F205" s="49" t="s">
        <v>949</v>
      </c>
      <c r="G205" s="49">
        <v>68307</v>
      </c>
      <c r="H205" s="49" t="s">
        <v>950</v>
      </c>
      <c r="I205" s="50">
        <v>9213</v>
      </c>
      <c r="J205" s="50">
        <v>268307000213</v>
      </c>
      <c r="K205" s="49" t="s">
        <v>6742</v>
      </c>
      <c r="L205" s="51">
        <v>599</v>
      </c>
      <c r="M205" s="52">
        <v>68561555</v>
      </c>
      <c r="N205" s="52">
        <v>0</v>
      </c>
      <c r="O205" s="52">
        <v>25553515</v>
      </c>
      <c r="P205" s="52">
        <v>6660438</v>
      </c>
      <c r="Q205" s="52">
        <v>68561555</v>
      </c>
      <c r="R205" s="52">
        <v>32213953</v>
      </c>
      <c r="S205" s="52">
        <v>100775508</v>
      </c>
      <c r="T205" s="70" t="s">
        <v>10556</v>
      </c>
      <c r="U205" s="70" t="s">
        <v>10560</v>
      </c>
    </row>
    <row r="206" spans="1:21" x14ac:dyDescent="0.2">
      <c r="A206" s="49" t="s">
        <v>3078</v>
      </c>
      <c r="B206" s="49" t="s">
        <v>919</v>
      </c>
      <c r="C206" s="50">
        <v>3811</v>
      </c>
      <c r="D206" s="49" t="s">
        <v>945</v>
      </c>
      <c r="E206" s="49" t="s">
        <v>6681</v>
      </c>
      <c r="F206" s="49" t="s">
        <v>945</v>
      </c>
      <c r="G206" s="49">
        <v>68276</v>
      </c>
      <c r="H206" s="49" t="s">
        <v>946</v>
      </c>
      <c r="I206" s="50">
        <v>6703</v>
      </c>
      <c r="J206" s="50">
        <v>168276000096</v>
      </c>
      <c r="K206" s="49" t="s">
        <v>6693</v>
      </c>
      <c r="L206" s="51">
        <v>1684</v>
      </c>
      <c r="M206" s="52">
        <v>152722557</v>
      </c>
      <c r="N206" s="52">
        <v>0</v>
      </c>
      <c r="O206" s="52">
        <v>20198316</v>
      </c>
      <c r="P206" s="52">
        <v>6660438</v>
      </c>
      <c r="Q206" s="52">
        <v>152722557</v>
      </c>
      <c r="R206" s="52">
        <v>26858754</v>
      </c>
      <c r="S206" s="52">
        <v>179581311</v>
      </c>
      <c r="T206" s="70" t="s">
        <v>10556</v>
      </c>
      <c r="U206" s="70" t="s">
        <v>10560</v>
      </c>
    </row>
    <row r="207" spans="1:21" x14ac:dyDescent="0.2">
      <c r="A207" s="49" t="s">
        <v>3078</v>
      </c>
      <c r="B207" s="49" t="s">
        <v>919</v>
      </c>
      <c r="C207" s="50">
        <v>4700</v>
      </c>
      <c r="D207" s="49" t="s">
        <v>974</v>
      </c>
      <c r="E207" s="49" t="s">
        <v>8628</v>
      </c>
      <c r="F207" s="49" t="s">
        <v>974</v>
      </c>
      <c r="G207" s="49">
        <v>68547</v>
      </c>
      <c r="H207" s="49" t="s">
        <v>975</v>
      </c>
      <c r="I207" s="50">
        <v>20090</v>
      </c>
      <c r="J207" s="50">
        <v>168547000071</v>
      </c>
      <c r="K207" s="49" t="s">
        <v>8644</v>
      </c>
      <c r="L207" s="51">
        <v>2522</v>
      </c>
      <c r="M207" s="52">
        <v>241869077</v>
      </c>
      <c r="N207" s="52">
        <v>0</v>
      </c>
      <c r="O207" s="52">
        <v>25267488</v>
      </c>
      <c r="P207" s="52">
        <v>6660438</v>
      </c>
      <c r="Q207" s="52">
        <v>241869077</v>
      </c>
      <c r="R207" s="52">
        <v>31927926</v>
      </c>
      <c r="S207" s="52">
        <v>273797003</v>
      </c>
      <c r="T207" s="70" t="s">
        <v>10556</v>
      </c>
      <c r="U207" s="70" t="s">
        <v>10560</v>
      </c>
    </row>
    <row r="208" spans="1:21" x14ac:dyDescent="0.2">
      <c r="A208" s="49" t="s">
        <v>3078</v>
      </c>
      <c r="B208" s="49" t="s">
        <v>919</v>
      </c>
      <c r="C208" s="50">
        <v>3811</v>
      </c>
      <c r="D208" s="49" t="s">
        <v>945</v>
      </c>
      <c r="E208" s="49" t="s">
        <v>6681</v>
      </c>
      <c r="F208" s="49" t="s">
        <v>945</v>
      </c>
      <c r="G208" s="49">
        <v>68276</v>
      </c>
      <c r="H208" s="49" t="s">
        <v>946</v>
      </c>
      <c r="I208" s="50">
        <v>6700</v>
      </c>
      <c r="J208" s="50">
        <v>168276000151</v>
      </c>
      <c r="K208" s="49" t="s">
        <v>6696</v>
      </c>
      <c r="L208" s="51">
        <v>1468</v>
      </c>
      <c r="M208" s="52">
        <v>137395456</v>
      </c>
      <c r="N208" s="52">
        <v>0</v>
      </c>
      <c r="O208" s="52">
        <v>20198316</v>
      </c>
      <c r="P208" s="52">
        <v>26641753</v>
      </c>
      <c r="Q208" s="52">
        <v>137395456</v>
      </c>
      <c r="R208" s="52">
        <v>46840069</v>
      </c>
      <c r="S208" s="52">
        <v>184235525</v>
      </c>
      <c r="T208" s="70" t="s">
        <v>10556</v>
      </c>
      <c r="U208" s="70" t="s">
        <v>10560</v>
      </c>
    </row>
    <row r="209" spans="1:21" x14ac:dyDescent="0.2">
      <c r="A209" s="49" t="s">
        <v>3078</v>
      </c>
      <c r="B209" s="49" t="s">
        <v>919</v>
      </c>
      <c r="C209" s="50">
        <v>3808</v>
      </c>
      <c r="D209" s="49" t="s">
        <v>920</v>
      </c>
      <c r="E209" s="49" t="s">
        <v>9242</v>
      </c>
      <c r="F209" s="49" t="s">
        <v>920</v>
      </c>
      <c r="G209" s="49">
        <v>68684</v>
      </c>
      <c r="H209" s="49" t="s">
        <v>985</v>
      </c>
      <c r="I209" s="50">
        <v>20259</v>
      </c>
      <c r="J209" s="50">
        <v>168684000304</v>
      </c>
      <c r="K209" s="49" t="s">
        <v>9245</v>
      </c>
      <c r="L209" s="51">
        <v>263</v>
      </c>
      <c r="M209" s="52">
        <v>33401797</v>
      </c>
      <c r="N209" s="52">
        <v>2687075</v>
      </c>
      <c r="O209" s="52">
        <v>24845855</v>
      </c>
      <c r="P209" s="52">
        <v>6660438</v>
      </c>
      <c r="Q209" s="52">
        <v>36088872</v>
      </c>
      <c r="R209" s="52">
        <v>31506293</v>
      </c>
      <c r="S209" s="52">
        <v>67595165</v>
      </c>
      <c r="T209" s="70" t="s">
        <v>10556</v>
      </c>
      <c r="U209" s="70" t="s">
        <v>10560</v>
      </c>
    </row>
    <row r="210" spans="1:21" x14ac:dyDescent="0.2">
      <c r="A210" s="49" t="s">
        <v>3078</v>
      </c>
      <c r="B210" s="49" t="s">
        <v>919</v>
      </c>
      <c r="C210" s="50">
        <v>3811</v>
      </c>
      <c r="D210" s="49" t="s">
        <v>945</v>
      </c>
      <c r="E210" s="49" t="s">
        <v>6681</v>
      </c>
      <c r="F210" s="49" t="s">
        <v>945</v>
      </c>
      <c r="G210" s="49">
        <v>68276</v>
      </c>
      <c r="H210" s="49" t="s">
        <v>946</v>
      </c>
      <c r="I210" s="50">
        <v>6704</v>
      </c>
      <c r="J210" s="50">
        <v>168276001394</v>
      </c>
      <c r="K210" s="49" t="s">
        <v>6689</v>
      </c>
      <c r="L210" s="51">
        <v>1490</v>
      </c>
      <c r="M210" s="52">
        <v>137733543</v>
      </c>
      <c r="N210" s="52">
        <v>0</v>
      </c>
      <c r="O210" s="52">
        <v>20198316</v>
      </c>
      <c r="P210" s="52">
        <v>26641753</v>
      </c>
      <c r="Q210" s="52">
        <v>137733543</v>
      </c>
      <c r="R210" s="52">
        <v>46840069</v>
      </c>
      <c r="S210" s="52">
        <v>184573612</v>
      </c>
      <c r="T210" s="70" t="s">
        <v>10556</v>
      </c>
      <c r="U210" s="70" t="s">
        <v>10560</v>
      </c>
    </row>
    <row r="211" spans="1:21" x14ac:dyDescent="0.2">
      <c r="A211" s="49" t="s">
        <v>3078</v>
      </c>
      <c r="B211" s="49" t="s">
        <v>919</v>
      </c>
      <c r="C211" s="50">
        <v>3812</v>
      </c>
      <c r="D211" s="49" t="s">
        <v>949</v>
      </c>
      <c r="E211" s="49" t="s">
        <v>6725</v>
      </c>
      <c r="F211" s="49" t="s">
        <v>949</v>
      </c>
      <c r="G211" s="49">
        <v>68307</v>
      </c>
      <c r="H211" s="49" t="s">
        <v>950</v>
      </c>
      <c r="I211" s="50">
        <v>9148</v>
      </c>
      <c r="J211" s="50">
        <v>168307000359</v>
      </c>
      <c r="K211" s="49" t="s">
        <v>6741</v>
      </c>
      <c r="L211" s="51">
        <v>2306</v>
      </c>
      <c r="M211" s="52">
        <v>223744708</v>
      </c>
      <c r="N211" s="52">
        <v>0</v>
      </c>
      <c r="O211" s="52">
        <v>20760599</v>
      </c>
      <c r="P211" s="52">
        <v>6660438</v>
      </c>
      <c r="Q211" s="52">
        <v>223744708</v>
      </c>
      <c r="R211" s="52">
        <v>27421037</v>
      </c>
      <c r="S211" s="52">
        <v>251165745</v>
      </c>
      <c r="T211" s="70" t="s">
        <v>10556</v>
      </c>
      <c r="U211" s="70" t="s">
        <v>10560</v>
      </c>
    </row>
    <row r="212" spans="1:21" x14ac:dyDescent="0.2">
      <c r="A212" s="49" t="s">
        <v>3078</v>
      </c>
      <c r="B212" s="49" t="s">
        <v>919</v>
      </c>
      <c r="C212" s="50">
        <v>3808</v>
      </c>
      <c r="D212" s="49" t="s">
        <v>920</v>
      </c>
      <c r="E212" s="49" t="s">
        <v>9279</v>
      </c>
      <c r="F212" s="49" t="s">
        <v>920</v>
      </c>
      <c r="G212" s="49">
        <v>68770</v>
      </c>
      <c r="H212" s="49" t="s">
        <v>991</v>
      </c>
      <c r="I212" s="50">
        <v>11949</v>
      </c>
      <c r="J212" s="50">
        <v>268770000010</v>
      </c>
      <c r="K212" s="49" t="s">
        <v>9282</v>
      </c>
      <c r="L212" s="51">
        <v>154</v>
      </c>
      <c r="M212" s="52">
        <v>20602878</v>
      </c>
      <c r="N212" s="52">
        <v>4120576</v>
      </c>
      <c r="O212" s="52">
        <v>27480981</v>
      </c>
      <c r="P212" s="52">
        <v>6660438</v>
      </c>
      <c r="Q212" s="52">
        <v>24723454</v>
      </c>
      <c r="R212" s="52">
        <v>34141419</v>
      </c>
      <c r="S212" s="52">
        <v>58864873</v>
      </c>
      <c r="T212" s="70" t="s">
        <v>10556</v>
      </c>
      <c r="U212" s="70" t="s">
        <v>10560</v>
      </c>
    </row>
    <row r="213" spans="1:21" x14ac:dyDescent="0.2">
      <c r="A213" s="49" t="s">
        <v>3078</v>
      </c>
      <c r="B213" s="49" t="s">
        <v>919</v>
      </c>
      <c r="C213" s="50">
        <v>3808</v>
      </c>
      <c r="D213" s="49" t="s">
        <v>920</v>
      </c>
      <c r="E213" s="49" t="s">
        <v>9002</v>
      </c>
      <c r="F213" s="49" t="s">
        <v>920</v>
      </c>
      <c r="G213" s="49">
        <v>68077</v>
      </c>
      <c r="H213" s="49" t="s">
        <v>53</v>
      </c>
      <c r="I213" s="50">
        <v>12675</v>
      </c>
      <c r="J213" s="50">
        <v>168077000150</v>
      </c>
      <c r="K213" s="49" t="s">
        <v>9004</v>
      </c>
      <c r="L213" s="51">
        <v>2687</v>
      </c>
      <c r="M213" s="52">
        <v>260118836</v>
      </c>
      <c r="N213" s="52">
        <v>0</v>
      </c>
      <c r="O213" s="52">
        <v>25916045</v>
      </c>
      <c r="P213" s="52">
        <v>6660438</v>
      </c>
      <c r="Q213" s="52">
        <v>260118836</v>
      </c>
      <c r="R213" s="52">
        <v>32576483</v>
      </c>
      <c r="S213" s="52">
        <v>292695319</v>
      </c>
      <c r="T213" s="70" t="s">
        <v>10556</v>
      </c>
      <c r="U213" s="70" t="s">
        <v>10560</v>
      </c>
    </row>
    <row r="214" spans="1:21" x14ac:dyDescent="0.2">
      <c r="A214" s="49" t="s">
        <v>3078</v>
      </c>
      <c r="B214" s="49" t="s">
        <v>919</v>
      </c>
      <c r="C214" s="50">
        <v>3808</v>
      </c>
      <c r="D214" s="49" t="s">
        <v>920</v>
      </c>
      <c r="E214" s="49" t="s">
        <v>8995</v>
      </c>
      <c r="F214" s="49" t="s">
        <v>920</v>
      </c>
      <c r="G214" s="49">
        <v>68020</v>
      </c>
      <c r="H214" s="49" t="s">
        <v>405</v>
      </c>
      <c r="I214" s="50">
        <v>17221</v>
      </c>
      <c r="J214" s="50">
        <v>268020000492</v>
      </c>
      <c r="K214" s="49" t="s">
        <v>8997</v>
      </c>
      <c r="L214" s="51">
        <v>167</v>
      </c>
      <c r="M214" s="52">
        <v>21799373</v>
      </c>
      <c r="N214" s="52">
        <v>1098464</v>
      </c>
      <c r="O214" s="52">
        <v>27819119</v>
      </c>
      <c r="P214" s="52">
        <v>6660438</v>
      </c>
      <c r="Q214" s="52">
        <v>22897837</v>
      </c>
      <c r="R214" s="52">
        <v>34479557</v>
      </c>
      <c r="S214" s="52">
        <v>57377394</v>
      </c>
      <c r="T214" s="70" t="s">
        <v>10556</v>
      </c>
      <c r="U214" s="70" t="s">
        <v>10560</v>
      </c>
    </row>
    <row r="215" spans="1:21" x14ac:dyDescent="0.2">
      <c r="A215" s="49" t="s">
        <v>3078</v>
      </c>
      <c r="B215" s="49" t="s">
        <v>919</v>
      </c>
      <c r="C215" s="50">
        <v>3808</v>
      </c>
      <c r="D215" s="49" t="s">
        <v>920</v>
      </c>
      <c r="E215" s="49" t="s">
        <v>9089</v>
      </c>
      <c r="F215" s="49" t="s">
        <v>920</v>
      </c>
      <c r="G215" s="49">
        <v>68255</v>
      </c>
      <c r="H215" s="49" t="s">
        <v>941</v>
      </c>
      <c r="I215" s="50">
        <v>12732</v>
      </c>
      <c r="J215" s="50">
        <v>168255000011</v>
      </c>
      <c r="K215" s="49" t="s">
        <v>9091</v>
      </c>
      <c r="L215" s="51">
        <v>1523</v>
      </c>
      <c r="M215" s="52">
        <v>181507346</v>
      </c>
      <c r="N215" s="52">
        <v>0</v>
      </c>
      <c r="O215" s="52">
        <v>30859128</v>
      </c>
      <c r="P215" s="52">
        <v>6660438</v>
      </c>
      <c r="Q215" s="52">
        <v>181507346</v>
      </c>
      <c r="R215" s="52">
        <v>37519566</v>
      </c>
      <c r="S215" s="52">
        <v>219026912</v>
      </c>
      <c r="T215" s="70" t="s">
        <v>10556</v>
      </c>
      <c r="U215" s="70" t="s">
        <v>10560</v>
      </c>
    </row>
    <row r="216" spans="1:21" x14ac:dyDescent="0.2">
      <c r="A216" s="49" t="s">
        <v>3078</v>
      </c>
      <c r="B216" s="49" t="s">
        <v>919</v>
      </c>
      <c r="C216" s="50">
        <v>3811</v>
      </c>
      <c r="D216" s="49" t="s">
        <v>945</v>
      </c>
      <c r="E216" s="49" t="s">
        <v>6681</v>
      </c>
      <c r="F216" s="49" t="s">
        <v>945</v>
      </c>
      <c r="G216" s="49">
        <v>68276</v>
      </c>
      <c r="H216" s="49" t="s">
        <v>946</v>
      </c>
      <c r="I216" s="50">
        <v>6686</v>
      </c>
      <c r="J216" s="50">
        <v>168276001050</v>
      </c>
      <c r="K216" s="49" t="s">
        <v>6688</v>
      </c>
      <c r="L216" s="51">
        <v>1119</v>
      </c>
      <c r="M216" s="52">
        <v>100149744</v>
      </c>
      <c r="N216" s="52">
        <v>0</v>
      </c>
      <c r="O216" s="52">
        <v>20198316</v>
      </c>
      <c r="P216" s="52">
        <v>26641753</v>
      </c>
      <c r="Q216" s="52">
        <v>100149744</v>
      </c>
      <c r="R216" s="52">
        <v>46840069</v>
      </c>
      <c r="S216" s="52">
        <v>146989813</v>
      </c>
      <c r="T216" s="70" t="s">
        <v>10556</v>
      </c>
      <c r="U216" s="70" t="s">
        <v>10560</v>
      </c>
    </row>
    <row r="217" spans="1:21" x14ac:dyDescent="0.2">
      <c r="A217" s="49" t="s">
        <v>3078</v>
      </c>
      <c r="B217" s="49" t="s">
        <v>919</v>
      </c>
      <c r="C217" s="50">
        <v>3811</v>
      </c>
      <c r="D217" s="49" t="s">
        <v>945</v>
      </c>
      <c r="E217" s="49" t="s">
        <v>6681</v>
      </c>
      <c r="F217" s="49" t="s">
        <v>945</v>
      </c>
      <c r="G217" s="49">
        <v>68276</v>
      </c>
      <c r="H217" s="49" t="s">
        <v>946</v>
      </c>
      <c r="I217" s="50">
        <v>6693</v>
      </c>
      <c r="J217" s="50">
        <v>168276000070</v>
      </c>
      <c r="K217" s="49" t="s">
        <v>6695</v>
      </c>
      <c r="L217" s="51">
        <v>2033</v>
      </c>
      <c r="M217" s="52">
        <v>190316262</v>
      </c>
      <c r="N217" s="52">
        <v>0</v>
      </c>
      <c r="O217" s="52">
        <v>20198316</v>
      </c>
      <c r="P217" s="52">
        <v>26641753</v>
      </c>
      <c r="Q217" s="52">
        <v>190316262</v>
      </c>
      <c r="R217" s="52">
        <v>46840069</v>
      </c>
      <c r="S217" s="52">
        <v>237156331</v>
      </c>
      <c r="T217" s="70" t="s">
        <v>10556</v>
      </c>
      <c r="U217" s="70" t="s">
        <v>10560</v>
      </c>
    </row>
    <row r="218" spans="1:21" x14ac:dyDescent="0.2">
      <c r="A218" s="49" t="s">
        <v>3078</v>
      </c>
      <c r="B218" s="49" t="s">
        <v>919</v>
      </c>
      <c r="C218" s="50">
        <v>4700</v>
      </c>
      <c r="D218" s="49" t="s">
        <v>974</v>
      </c>
      <c r="E218" s="49" t="s">
        <v>8628</v>
      </c>
      <c r="F218" s="49" t="s">
        <v>974</v>
      </c>
      <c r="G218" s="49">
        <v>68547</v>
      </c>
      <c r="H218" s="49" t="s">
        <v>975</v>
      </c>
      <c r="I218" s="50">
        <v>16949</v>
      </c>
      <c r="J218" s="50">
        <v>268547000300</v>
      </c>
      <c r="K218" s="49" t="s">
        <v>8641</v>
      </c>
      <c r="L218" s="51">
        <v>574</v>
      </c>
      <c r="M218" s="52">
        <v>67720140</v>
      </c>
      <c r="N218" s="52">
        <v>0</v>
      </c>
      <c r="O218" s="52">
        <v>25267488</v>
      </c>
      <c r="P218" s="52">
        <v>6660438</v>
      </c>
      <c r="Q218" s="52">
        <v>67720140</v>
      </c>
      <c r="R218" s="52">
        <v>31927926</v>
      </c>
      <c r="S218" s="52">
        <v>99648066</v>
      </c>
      <c r="T218" s="70" t="s">
        <v>10556</v>
      </c>
      <c r="U218" s="70" t="s">
        <v>10560</v>
      </c>
    </row>
    <row r="219" spans="1:21" x14ac:dyDescent="0.2">
      <c r="A219" s="49" t="s">
        <v>3078</v>
      </c>
      <c r="B219" s="49" t="s">
        <v>919</v>
      </c>
      <c r="C219" s="50">
        <v>4700</v>
      </c>
      <c r="D219" s="49" t="s">
        <v>974</v>
      </c>
      <c r="E219" s="49" t="s">
        <v>8628</v>
      </c>
      <c r="F219" s="49" t="s">
        <v>974</v>
      </c>
      <c r="G219" s="49">
        <v>68547</v>
      </c>
      <c r="H219" s="49" t="s">
        <v>975</v>
      </c>
      <c r="I219" s="50">
        <v>16944</v>
      </c>
      <c r="J219" s="50">
        <v>268547000032</v>
      </c>
      <c r="K219" s="49" t="s">
        <v>8642</v>
      </c>
      <c r="L219" s="51">
        <v>2685</v>
      </c>
      <c r="M219" s="52">
        <v>263296629</v>
      </c>
      <c r="N219" s="52">
        <v>0</v>
      </c>
      <c r="O219" s="52">
        <v>25267488</v>
      </c>
      <c r="P219" s="52">
        <v>6660438</v>
      </c>
      <c r="Q219" s="52">
        <v>263296629</v>
      </c>
      <c r="R219" s="52">
        <v>31927926</v>
      </c>
      <c r="S219" s="52">
        <v>295224555</v>
      </c>
      <c r="T219" s="70" t="s">
        <v>10556</v>
      </c>
      <c r="U219" s="70" t="s">
        <v>10560</v>
      </c>
    </row>
    <row r="220" spans="1:21" x14ac:dyDescent="0.2">
      <c r="A220" s="49" t="s">
        <v>5650</v>
      </c>
      <c r="B220" s="49" t="s">
        <v>521</v>
      </c>
      <c r="C220" s="50">
        <v>3785</v>
      </c>
      <c r="D220" s="49" t="s">
        <v>519</v>
      </c>
      <c r="E220" s="49" t="s">
        <v>6591</v>
      </c>
      <c r="F220" s="49" t="s">
        <v>519</v>
      </c>
      <c r="G220" s="49">
        <v>25878</v>
      </c>
      <c r="H220" s="49" t="s">
        <v>634</v>
      </c>
      <c r="I220" s="50">
        <v>7511</v>
      </c>
      <c r="J220" s="50">
        <v>225878000431</v>
      </c>
      <c r="K220" s="49" t="s">
        <v>6595</v>
      </c>
      <c r="L220" s="51">
        <v>467</v>
      </c>
      <c r="M220" s="52">
        <v>62806530</v>
      </c>
      <c r="N220" s="52">
        <v>3938550</v>
      </c>
      <c r="O220" s="52">
        <v>27589230</v>
      </c>
      <c r="P220" s="52">
        <v>6660438</v>
      </c>
      <c r="Q220" s="52">
        <v>66745080</v>
      </c>
      <c r="R220" s="52">
        <v>34249668</v>
      </c>
      <c r="S220" s="52">
        <v>100994748</v>
      </c>
      <c r="T220" s="70" t="s">
        <v>10556</v>
      </c>
      <c r="U220" s="70" t="s">
        <v>10560</v>
      </c>
    </row>
    <row r="221" spans="1:21" x14ac:dyDescent="0.2">
      <c r="A221" s="49" t="s">
        <v>3938</v>
      </c>
      <c r="B221" s="49" t="s">
        <v>250</v>
      </c>
      <c r="C221" s="50">
        <v>3770</v>
      </c>
      <c r="D221" s="49" t="s">
        <v>248</v>
      </c>
      <c r="E221" s="49" t="s">
        <v>9930</v>
      </c>
      <c r="F221" s="49" t="s">
        <v>248</v>
      </c>
      <c r="G221" s="49">
        <v>15001</v>
      </c>
      <c r="H221" s="49" t="s">
        <v>249</v>
      </c>
      <c r="I221" s="50">
        <v>11830</v>
      </c>
      <c r="J221" s="50">
        <v>115001000367</v>
      </c>
      <c r="K221" s="49" t="s">
        <v>9933</v>
      </c>
      <c r="L221" s="51">
        <v>2283</v>
      </c>
      <c r="M221" s="52">
        <v>223451366</v>
      </c>
      <c r="N221" s="52">
        <v>12083401</v>
      </c>
      <c r="O221" s="52">
        <v>20127367</v>
      </c>
      <c r="P221" s="52">
        <v>6660438</v>
      </c>
      <c r="Q221" s="52">
        <v>235534767</v>
      </c>
      <c r="R221" s="52">
        <v>26787805</v>
      </c>
      <c r="S221" s="52">
        <v>262322572</v>
      </c>
      <c r="T221" s="70" t="s">
        <v>10556</v>
      </c>
      <c r="U221" s="70" t="s">
        <v>10560</v>
      </c>
    </row>
    <row r="222" spans="1:21" x14ac:dyDescent="0.2">
      <c r="A222" s="49" t="s">
        <v>3078</v>
      </c>
      <c r="B222" s="49" t="s">
        <v>919</v>
      </c>
      <c r="C222" s="50">
        <v>3811</v>
      </c>
      <c r="D222" s="49" t="s">
        <v>945</v>
      </c>
      <c r="E222" s="49" t="s">
        <v>6681</v>
      </c>
      <c r="F222" s="49" t="s">
        <v>945</v>
      </c>
      <c r="G222" s="49">
        <v>68276</v>
      </c>
      <c r="H222" s="49" t="s">
        <v>946</v>
      </c>
      <c r="I222" s="50">
        <v>6692</v>
      </c>
      <c r="J222" s="50">
        <v>168276002404</v>
      </c>
      <c r="K222" s="49" t="s">
        <v>6687</v>
      </c>
      <c r="L222" s="51">
        <v>924</v>
      </c>
      <c r="M222" s="52">
        <v>87741925</v>
      </c>
      <c r="N222" s="52">
        <v>0</v>
      </c>
      <c r="O222" s="52">
        <v>20198316</v>
      </c>
      <c r="P222" s="52">
        <v>6660438</v>
      </c>
      <c r="Q222" s="52">
        <v>87741925</v>
      </c>
      <c r="R222" s="52">
        <v>26858754</v>
      </c>
      <c r="S222" s="52">
        <v>114600679</v>
      </c>
      <c r="T222" s="70" t="s">
        <v>10556</v>
      </c>
      <c r="U222" s="70" t="s">
        <v>10560</v>
      </c>
    </row>
    <row r="223" spans="1:21" x14ac:dyDescent="0.2">
      <c r="A223" s="49" t="s">
        <v>2235</v>
      </c>
      <c r="B223" s="49" t="s">
        <v>1157</v>
      </c>
      <c r="C223" s="50">
        <v>3827</v>
      </c>
      <c r="D223" s="49" t="s">
        <v>1156</v>
      </c>
      <c r="E223" s="49" t="s">
        <v>8920</v>
      </c>
      <c r="F223" s="49" t="s">
        <v>1156</v>
      </c>
      <c r="G223" s="49">
        <v>88001</v>
      </c>
      <c r="H223" s="49" t="s">
        <v>981</v>
      </c>
      <c r="I223" s="50">
        <v>1592</v>
      </c>
      <c r="J223" s="50">
        <v>188001000071</v>
      </c>
      <c r="K223" s="49" t="s">
        <v>8923</v>
      </c>
      <c r="L223" s="51">
        <v>748</v>
      </c>
      <c r="M223" s="52">
        <v>93112826</v>
      </c>
      <c r="N223" s="52">
        <v>11604707</v>
      </c>
      <c r="O223" s="52">
        <v>27837439</v>
      </c>
      <c r="P223" s="52">
        <v>26641753</v>
      </c>
      <c r="Q223" s="52">
        <v>104717533</v>
      </c>
      <c r="R223" s="52">
        <v>54479192</v>
      </c>
      <c r="S223" s="52">
        <v>159196725</v>
      </c>
      <c r="T223" s="70" t="s">
        <v>10556</v>
      </c>
      <c r="U223" s="70" t="s">
        <v>10560</v>
      </c>
    </row>
    <row r="224" spans="1:21" x14ac:dyDescent="0.2">
      <c r="A224" s="49" t="s">
        <v>3078</v>
      </c>
      <c r="B224" s="49" t="s">
        <v>919</v>
      </c>
      <c r="C224" s="50">
        <v>3808</v>
      </c>
      <c r="D224" s="49" t="s">
        <v>920</v>
      </c>
      <c r="E224" s="49" t="s">
        <v>9013</v>
      </c>
      <c r="F224" s="49" t="s">
        <v>920</v>
      </c>
      <c r="G224" s="49">
        <v>68101</v>
      </c>
      <c r="H224" s="49" t="s">
        <v>59</v>
      </c>
      <c r="I224" s="50">
        <v>17065</v>
      </c>
      <c r="J224" s="50">
        <v>268101000136</v>
      </c>
      <c r="K224" s="49" t="s">
        <v>9020</v>
      </c>
      <c r="L224" s="51">
        <v>253</v>
      </c>
      <c r="M224" s="52">
        <v>34205890</v>
      </c>
      <c r="N224" s="52">
        <v>0</v>
      </c>
      <c r="O224" s="52">
        <v>30438347</v>
      </c>
      <c r="P224" s="52">
        <v>6660438</v>
      </c>
      <c r="Q224" s="52">
        <v>34205890</v>
      </c>
      <c r="R224" s="52">
        <v>37098785</v>
      </c>
      <c r="S224" s="52">
        <v>71304675</v>
      </c>
      <c r="T224" s="70" t="s">
        <v>10556</v>
      </c>
      <c r="U224" s="70" t="s">
        <v>10560</v>
      </c>
    </row>
    <row r="225" spans="1:21" x14ac:dyDescent="0.2">
      <c r="A225" s="49" t="s">
        <v>3078</v>
      </c>
      <c r="B225" s="49" t="s">
        <v>919</v>
      </c>
      <c r="C225" s="50">
        <v>3808</v>
      </c>
      <c r="D225" s="49" t="s">
        <v>920</v>
      </c>
      <c r="E225" s="49" t="s">
        <v>9199</v>
      </c>
      <c r="F225" s="49" t="s">
        <v>920</v>
      </c>
      <c r="G225" s="49">
        <v>68575</v>
      </c>
      <c r="H225" s="49" t="s">
        <v>979</v>
      </c>
      <c r="I225" s="50">
        <v>17114</v>
      </c>
      <c r="J225" s="50">
        <v>268575000706</v>
      </c>
      <c r="K225" s="49" t="s">
        <v>9204</v>
      </c>
      <c r="L225" s="51">
        <v>564</v>
      </c>
      <c r="M225" s="52">
        <v>83117207</v>
      </c>
      <c r="N225" s="52">
        <v>0</v>
      </c>
      <c r="O225" s="52">
        <v>32089116</v>
      </c>
      <c r="P225" s="52">
        <v>6660438</v>
      </c>
      <c r="Q225" s="52">
        <v>83117207</v>
      </c>
      <c r="R225" s="52">
        <v>38749554</v>
      </c>
      <c r="S225" s="52">
        <v>121866761</v>
      </c>
      <c r="T225" s="70" t="s">
        <v>10556</v>
      </c>
      <c r="U225" s="70" t="s">
        <v>10560</v>
      </c>
    </row>
    <row r="226" spans="1:21" x14ac:dyDescent="0.2">
      <c r="A226" s="49" t="s">
        <v>3078</v>
      </c>
      <c r="B226" s="49" t="s">
        <v>919</v>
      </c>
      <c r="C226" s="50">
        <v>3811</v>
      </c>
      <c r="D226" s="49" t="s">
        <v>945</v>
      </c>
      <c r="E226" s="49" t="s">
        <v>6681</v>
      </c>
      <c r="F226" s="49" t="s">
        <v>945</v>
      </c>
      <c r="G226" s="49">
        <v>68276</v>
      </c>
      <c r="H226" s="49" t="s">
        <v>946</v>
      </c>
      <c r="I226" s="50">
        <v>6687</v>
      </c>
      <c r="J226" s="50">
        <v>268276000040</v>
      </c>
      <c r="K226" s="49" t="s">
        <v>6694</v>
      </c>
      <c r="L226" s="51">
        <v>432</v>
      </c>
      <c r="M226" s="52">
        <v>48286517</v>
      </c>
      <c r="N226" s="52">
        <v>0</v>
      </c>
      <c r="O226" s="52">
        <v>24861420</v>
      </c>
      <c r="P226" s="52">
        <v>6660438</v>
      </c>
      <c r="Q226" s="52">
        <v>48286517</v>
      </c>
      <c r="R226" s="52">
        <v>31521858</v>
      </c>
      <c r="S226" s="52">
        <v>79808375</v>
      </c>
      <c r="T226" s="70" t="s">
        <v>10556</v>
      </c>
      <c r="U226" s="70" t="s">
        <v>10560</v>
      </c>
    </row>
    <row r="227" spans="1:21" x14ac:dyDescent="0.2">
      <c r="A227" s="49" t="s">
        <v>3078</v>
      </c>
      <c r="B227" s="49" t="s">
        <v>919</v>
      </c>
      <c r="C227" s="50">
        <v>3808</v>
      </c>
      <c r="D227" s="49" t="s">
        <v>920</v>
      </c>
      <c r="E227" s="49" t="s">
        <v>9045</v>
      </c>
      <c r="F227" s="49" t="s">
        <v>920</v>
      </c>
      <c r="G227" s="49">
        <v>68169</v>
      </c>
      <c r="H227" s="49" t="s">
        <v>932</v>
      </c>
      <c r="I227" s="50">
        <v>12698</v>
      </c>
      <c r="J227" s="50">
        <v>168169000296</v>
      </c>
      <c r="K227" s="49" t="s">
        <v>6603</v>
      </c>
      <c r="L227" s="51">
        <v>434</v>
      </c>
      <c r="M227" s="52">
        <v>45392832</v>
      </c>
      <c r="N227" s="52">
        <v>1670970</v>
      </c>
      <c r="O227" s="52">
        <v>26406745</v>
      </c>
      <c r="P227" s="52">
        <v>6660438</v>
      </c>
      <c r="Q227" s="52">
        <v>47063802</v>
      </c>
      <c r="R227" s="52">
        <v>33067183</v>
      </c>
      <c r="S227" s="52">
        <v>80130985</v>
      </c>
      <c r="T227" s="70" t="s">
        <v>10556</v>
      </c>
      <c r="U227" s="70" t="s">
        <v>10560</v>
      </c>
    </row>
    <row r="228" spans="1:21" x14ac:dyDescent="0.2">
      <c r="A228" s="49" t="s">
        <v>3078</v>
      </c>
      <c r="B228" s="49" t="s">
        <v>919</v>
      </c>
      <c r="C228" s="50">
        <v>3808</v>
      </c>
      <c r="D228" s="49" t="s">
        <v>920</v>
      </c>
      <c r="E228" s="49" t="s">
        <v>9028</v>
      </c>
      <c r="F228" s="49" t="s">
        <v>920</v>
      </c>
      <c r="G228" s="49">
        <v>68152</v>
      </c>
      <c r="H228" s="49" t="s">
        <v>928</v>
      </c>
      <c r="I228" s="50">
        <v>12678</v>
      </c>
      <c r="J228" s="50">
        <v>168152000268</v>
      </c>
      <c r="K228" s="49" t="s">
        <v>6603</v>
      </c>
      <c r="L228" s="51">
        <v>333</v>
      </c>
      <c r="M228" s="52">
        <v>45275254</v>
      </c>
      <c r="N228" s="52">
        <v>1699391</v>
      </c>
      <c r="O228" s="52">
        <v>31082922</v>
      </c>
      <c r="P228" s="52">
        <v>6660438</v>
      </c>
      <c r="Q228" s="52">
        <v>46974645</v>
      </c>
      <c r="R228" s="52">
        <v>37743360</v>
      </c>
      <c r="S228" s="52">
        <v>84718005</v>
      </c>
      <c r="T228" s="70" t="s">
        <v>10556</v>
      </c>
      <c r="U228" s="70" t="s">
        <v>10560</v>
      </c>
    </row>
    <row r="229" spans="1:21" x14ac:dyDescent="0.2">
      <c r="A229" s="49" t="s">
        <v>3078</v>
      </c>
      <c r="B229" s="49" t="s">
        <v>919</v>
      </c>
      <c r="C229" s="50">
        <v>3808</v>
      </c>
      <c r="D229" s="49" t="s">
        <v>920</v>
      </c>
      <c r="E229" s="49" t="s">
        <v>9134</v>
      </c>
      <c r="F229" s="49" t="s">
        <v>920</v>
      </c>
      <c r="G229" s="49">
        <v>68385</v>
      </c>
      <c r="H229" s="49" t="s">
        <v>959</v>
      </c>
      <c r="I229" s="50">
        <v>17195</v>
      </c>
      <c r="J229" s="50">
        <v>268190001493</v>
      </c>
      <c r="K229" s="49" t="s">
        <v>9138</v>
      </c>
      <c r="L229" s="51">
        <v>283</v>
      </c>
      <c r="M229" s="52">
        <v>36631282</v>
      </c>
      <c r="N229" s="52">
        <v>1463737</v>
      </c>
      <c r="O229" s="52">
        <v>28347532</v>
      </c>
      <c r="P229" s="52">
        <v>6660438</v>
      </c>
      <c r="Q229" s="52">
        <v>38095019</v>
      </c>
      <c r="R229" s="52">
        <v>35007970</v>
      </c>
      <c r="S229" s="52">
        <v>73102989</v>
      </c>
      <c r="T229" s="70" t="s">
        <v>10556</v>
      </c>
      <c r="U229" s="70" t="s">
        <v>10560</v>
      </c>
    </row>
    <row r="230" spans="1:21" x14ac:dyDescent="0.2">
      <c r="A230" s="49" t="s">
        <v>3078</v>
      </c>
      <c r="B230" s="49" t="s">
        <v>919</v>
      </c>
      <c r="C230" s="50">
        <v>3808</v>
      </c>
      <c r="D230" s="49" t="s">
        <v>920</v>
      </c>
      <c r="E230" s="49" t="s">
        <v>9299</v>
      </c>
      <c r="F230" s="49" t="s">
        <v>920</v>
      </c>
      <c r="G230" s="49">
        <v>68861</v>
      </c>
      <c r="H230" s="49" t="s">
        <v>995</v>
      </c>
      <c r="I230" s="50">
        <v>12087</v>
      </c>
      <c r="J230" s="50">
        <v>268861000012</v>
      </c>
      <c r="K230" s="49" t="s">
        <v>9305</v>
      </c>
      <c r="L230" s="51">
        <v>278</v>
      </c>
      <c r="M230" s="52">
        <v>35221407</v>
      </c>
      <c r="N230" s="52">
        <v>1687632</v>
      </c>
      <c r="O230" s="52">
        <v>27103465</v>
      </c>
      <c r="P230" s="52">
        <v>6660438</v>
      </c>
      <c r="Q230" s="52">
        <v>36909039</v>
      </c>
      <c r="R230" s="52">
        <v>33763903</v>
      </c>
      <c r="S230" s="52">
        <v>70672942</v>
      </c>
      <c r="T230" s="70" t="s">
        <v>10556</v>
      </c>
      <c r="U230" s="70" t="s">
        <v>10560</v>
      </c>
    </row>
    <row r="231" spans="1:21" x14ac:dyDescent="0.2">
      <c r="A231" s="49" t="s">
        <v>3078</v>
      </c>
      <c r="B231" s="49" t="s">
        <v>919</v>
      </c>
      <c r="C231" s="50">
        <v>3808</v>
      </c>
      <c r="D231" s="49" t="s">
        <v>920</v>
      </c>
      <c r="E231" s="49" t="s">
        <v>9107</v>
      </c>
      <c r="F231" s="49" t="s">
        <v>920</v>
      </c>
      <c r="G231" s="49">
        <v>68318</v>
      </c>
      <c r="H231" s="49" t="s">
        <v>951</v>
      </c>
      <c r="I231" s="50">
        <v>17199</v>
      </c>
      <c r="J231" s="50">
        <v>268318000355</v>
      </c>
      <c r="K231" s="49" t="s">
        <v>9110</v>
      </c>
      <c r="L231" s="51">
        <v>521</v>
      </c>
      <c r="M231" s="52">
        <v>64539681</v>
      </c>
      <c r="N231" s="52">
        <v>2694419</v>
      </c>
      <c r="O231" s="52">
        <v>28615705</v>
      </c>
      <c r="P231" s="52">
        <v>6660438</v>
      </c>
      <c r="Q231" s="52">
        <v>67234100</v>
      </c>
      <c r="R231" s="52">
        <v>35276143</v>
      </c>
      <c r="S231" s="52">
        <v>102510243</v>
      </c>
      <c r="T231" s="70" t="s">
        <v>10556</v>
      </c>
      <c r="U231" s="70" t="s">
        <v>10560</v>
      </c>
    </row>
    <row r="232" spans="1:21" x14ac:dyDescent="0.2">
      <c r="A232" s="49" t="s">
        <v>4982</v>
      </c>
      <c r="B232" s="49" t="s">
        <v>421</v>
      </c>
      <c r="C232" s="50">
        <v>3777</v>
      </c>
      <c r="D232" s="49" t="s">
        <v>422</v>
      </c>
      <c r="E232" s="49" t="s">
        <v>5265</v>
      </c>
      <c r="F232" s="49" t="s">
        <v>422</v>
      </c>
      <c r="G232" s="49">
        <v>19517</v>
      </c>
      <c r="H232" s="49" t="s">
        <v>441</v>
      </c>
      <c r="I232" s="50">
        <v>3433</v>
      </c>
      <c r="J232" s="50">
        <v>219517000118</v>
      </c>
      <c r="K232" s="49" t="s">
        <v>5271</v>
      </c>
      <c r="L232" s="51">
        <v>445</v>
      </c>
      <c r="M232" s="52">
        <v>58743046</v>
      </c>
      <c r="N232" s="52">
        <v>0</v>
      </c>
      <c r="O232" s="52">
        <v>29405880</v>
      </c>
      <c r="P232" s="52">
        <v>6660438</v>
      </c>
      <c r="Q232" s="52">
        <v>58743046</v>
      </c>
      <c r="R232" s="52">
        <v>36066318</v>
      </c>
      <c r="S232" s="52">
        <v>94809364</v>
      </c>
      <c r="T232" s="70" t="s">
        <v>10556</v>
      </c>
      <c r="U232" s="70" t="s">
        <v>10560</v>
      </c>
    </row>
    <row r="233" spans="1:21" x14ac:dyDescent="0.2">
      <c r="A233" s="49" t="s">
        <v>7072</v>
      </c>
      <c r="B233" s="49" t="s">
        <v>713</v>
      </c>
      <c r="C233" s="50">
        <v>4460</v>
      </c>
      <c r="D233" s="49" t="s">
        <v>726</v>
      </c>
      <c r="E233" s="49" t="s">
        <v>9977</v>
      </c>
      <c r="F233" s="49" t="s">
        <v>726</v>
      </c>
      <c r="G233" s="49">
        <v>44847</v>
      </c>
      <c r="H233" s="49" t="s">
        <v>727</v>
      </c>
      <c r="I233" s="50">
        <v>154140</v>
      </c>
      <c r="J233" s="50">
        <v>244847800284</v>
      </c>
      <c r="K233" s="49" t="s">
        <v>10009</v>
      </c>
      <c r="L233" s="51">
        <v>1771</v>
      </c>
      <c r="M233" s="52">
        <v>355127435</v>
      </c>
      <c r="N233" s="52">
        <v>0</v>
      </c>
      <c r="O233" s="52">
        <v>46645602</v>
      </c>
      <c r="P233" s="52">
        <v>6660438</v>
      </c>
      <c r="Q233" s="52">
        <v>355127435</v>
      </c>
      <c r="R233" s="52">
        <v>53306040</v>
      </c>
      <c r="S233" s="52">
        <v>408433475</v>
      </c>
      <c r="T233" s="70" t="s">
        <v>10556</v>
      </c>
      <c r="U233" s="70" t="s">
        <v>10560</v>
      </c>
    </row>
    <row r="234" spans="1:21" x14ac:dyDescent="0.2">
      <c r="A234" s="49" t="s">
        <v>7072</v>
      </c>
      <c r="B234" s="49" t="s">
        <v>713</v>
      </c>
      <c r="C234" s="50">
        <v>3792</v>
      </c>
      <c r="D234" s="49" t="s">
        <v>714</v>
      </c>
      <c r="E234" s="49" t="s">
        <v>7128</v>
      </c>
      <c r="F234" s="49" t="s">
        <v>714</v>
      </c>
      <c r="G234" s="49">
        <v>44560</v>
      </c>
      <c r="H234" s="49" t="s">
        <v>724</v>
      </c>
      <c r="I234" s="50">
        <v>145165</v>
      </c>
      <c r="J234" s="50">
        <v>244560004253</v>
      </c>
      <c r="K234" s="49" t="s">
        <v>7138</v>
      </c>
      <c r="L234" s="51">
        <v>1851</v>
      </c>
      <c r="M234" s="52">
        <v>355885570</v>
      </c>
      <c r="N234" s="52">
        <v>57067136</v>
      </c>
      <c r="O234" s="52">
        <v>44680698</v>
      </c>
      <c r="P234" s="52">
        <v>6660438</v>
      </c>
      <c r="Q234" s="52">
        <v>412952706</v>
      </c>
      <c r="R234" s="52">
        <v>51341136</v>
      </c>
      <c r="S234" s="52">
        <v>464293842</v>
      </c>
      <c r="T234" s="70" t="s">
        <v>10556</v>
      </c>
      <c r="U234" s="70" t="s">
        <v>10560</v>
      </c>
    </row>
    <row r="235" spans="1:21" x14ac:dyDescent="0.2">
      <c r="A235" s="49" t="s">
        <v>7072</v>
      </c>
      <c r="B235" s="49" t="s">
        <v>713</v>
      </c>
      <c r="C235" s="50">
        <v>4449</v>
      </c>
      <c r="D235" s="49" t="s">
        <v>711</v>
      </c>
      <c r="E235" s="49" t="s">
        <v>8764</v>
      </c>
      <c r="F235" s="49" t="s">
        <v>711</v>
      </c>
      <c r="G235" s="49">
        <v>44001</v>
      </c>
      <c r="H235" s="49" t="s">
        <v>712</v>
      </c>
      <c r="I235" s="50">
        <v>168999</v>
      </c>
      <c r="J235" s="50">
        <v>244001004812</v>
      </c>
      <c r="K235" s="49" t="s">
        <v>8771</v>
      </c>
      <c r="L235" s="51">
        <v>387</v>
      </c>
      <c r="M235" s="52">
        <v>54602472</v>
      </c>
      <c r="N235" s="52">
        <v>0</v>
      </c>
      <c r="O235" s="52">
        <v>33161223</v>
      </c>
      <c r="P235" s="52">
        <v>26641753</v>
      </c>
      <c r="Q235" s="52">
        <v>54602472</v>
      </c>
      <c r="R235" s="52">
        <v>59802976</v>
      </c>
      <c r="S235" s="52">
        <v>114405448</v>
      </c>
      <c r="T235" s="70" t="s">
        <v>10556</v>
      </c>
      <c r="U235" s="70" t="s">
        <v>10560</v>
      </c>
    </row>
    <row r="236" spans="1:21" x14ac:dyDescent="0.2">
      <c r="A236" s="49" t="s">
        <v>7072</v>
      </c>
      <c r="B236" s="49" t="s">
        <v>713</v>
      </c>
      <c r="C236" s="50">
        <v>4449</v>
      </c>
      <c r="D236" s="49" t="s">
        <v>711</v>
      </c>
      <c r="E236" s="49" t="s">
        <v>8764</v>
      </c>
      <c r="F236" s="49" t="s">
        <v>711</v>
      </c>
      <c r="G236" s="49">
        <v>44001</v>
      </c>
      <c r="H236" s="49" t="s">
        <v>712</v>
      </c>
      <c r="I236" s="50">
        <v>125996</v>
      </c>
      <c r="J236" s="50">
        <v>244001004529</v>
      </c>
      <c r="K236" s="49" t="s">
        <v>8789</v>
      </c>
      <c r="L236" s="51">
        <v>1053</v>
      </c>
      <c r="M236" s="52">
        <v>152267379</v>
      </c>
      <c r="N236" s="52">
        <v>0</v>
      </c>
      <c r="O236" s="52">
        <v>33161223</v>
      </c>
      <c r="P236" s="52">
        <v>6660438</v>
      </c>
      <c r="Q236" s="52">
        <v>152267379</v>
      </c>
      <c r="R236" s="52">
        <v>39821661</v>
      </c>
      <c r="S236" s="52">
        <v>192089040</v>
      </c>
      <c r="T236" s="70" t="s">
        <v>10556</v>
      </c>
      <c r="U236" s="70" t="s">
        <v>10560</v>
      </c>
    </row>
    <row r="237" spans="1:21" x14ac:dyDescent="0.2">
      <c r="A237" s="49" t="s">
        <v>7072</v>
      </c>
      <c r="B237" s="49" t="s">
        <v>713</v>
      </c>
      <c r="C237" s="50">
        <v>4449</v>
      </c>
      <c r="D237" s="49" t="s">
        <v>711</v>
      </c>
      <c r="E237" s="49" t="s">
        <v>8764</v>
      </c>
      <c r="F237" s="49" t="s">
        <v>711</v>
      </c>
      <c r="G237" s="49">
        <v>44001</v>
      </c>
      <c r="H237" s="49" t="s">
        <v>712</v>
      </c>
      <c r="I237" s="50">
        <v>3507</v>
      </c>
      <c r="J237" s="50">
        <v>244001002372</v>
      </c>
      <c r="K237" s="49" t="s">
        <v>8788</v>
      </c>
      <c r="L237" s="51">
        <v>710</v>
      </c>
      <c r="M237" s="52">
        <v>103925275</v>
      </c>
      <c r="N237" s="52">
        <v>0</v>
      </c>
      <c r="O237" s="52">
        <v>33161223</v>
      </c>
      <c r="P237" s="52">
        <v>6660438</v>
      </c>
      <c r="Q237" s="52">
        <v>103925275</v>
      </c>
      <c r="R237" s="52">
        <v>39821661</v>
      </c>
      <c r="S237" s="52">
        <v>143746936</v>
      </c>
      <c r="T237" s="70" t="s">
        <v>10556</v>
      </c>
      <c r="U237" s="70" t="s">
        <v>10560</v>
      </c>
    </row>
    <row r="238" spans="1:21" x14ac:dyDescent="0.2">
      <c r="A238" s="49" t="s">
        <v>7072</v>
      </c>
      <c r="B238" s="49" t="s">
        <v>713</v>
      </c>
      <c r="C238" s="50">
        <v>4449</v>
      </c>
      <c r="D238" s="49" t="s">
        <v>711</v>
      </c>
      <c r="E238" s="49" t="s">
        <v>8764</v>
      </c>
      <c r="F238" s="49" t="s">
        <v>711</v>
      </c>
      <c r="G238" s="49">
        <v>44001</v>
      </c>
      <c r="H238" s="49" t="s">
        <v>712</v>
      </c>
      <c r="I238" s="50">
        <v>3509</v>
      </c>
      <c r="J238" s="50">
        <v>244001000582</v>
      </c>
      <c r="K238" s="49" t="s">
        <v>8776</v>
      </c>
      <c r="L238" s="51">
        <v>1148</v>
      </c>
      <c r="M238" s="52">
        <v>162690042</v>
      </c>
      <c r="N238" s="52">
        <v>0</v>
      </c>
      <c r="O238" s="52">
        <v>33161223</v>
      </c>
      <c r="P238" s="52">
        <v>6660438</v>
      </c>
      <c r="Q238" s="52">
        <v>162690042</v>
      </c>
      <c r="R238" s="52">
        <v>39821661</v>
      </c>
      <c r="S238" s="52">
        <v>202511703</v>
      </c>
      <c r="T238" s="70" t="s">
        <v>10556</v>
      </c>
      <c r="U238" s="70" t="s">
        <v>10560</v>
      </c>
    </row>
    <row r="239" spans="1:21" x14ac:dyDescent="0.2">
      <c r="A239" s="49" t="s">
        <v>7072</v>
      </c>
      <c r="B239" s="49" t="s">
        <v>713</v>
      </c>
      <c r="C239" s="50">
        <v>4449</v>
      </c>
      <c r="D239" s="49" t="s">
        <v>711</v>
      </c>
      <c r="E239" s="49" t="s">
        <v>8764</v>
      </c>
      <c r="F239" s="49" t="s">
        <v>711</v>
      </c>
      <c r="G239" s="49">
        <v>44001</v>
      </c>
      <c r="H239" s="49" t="s">
        <v>712</v>
      </c>
      <c r="I239" s="50">
        <v>126077</v>
      </c>
      <c r="J239" s="50">
        <v>244001004715</v>
      </c>
      <c r="K239" s="49" t="s">
        <v>8769</v>
      </c>
      <c r="L239" s="51">
        <v>1530</v>
      </c>
      <c r="M239" s="52">
        <v>220809654</v>
      </c>
      <c r="N239" s="52">
        <v>0</v>
      </c>
      <c r="O239" s="52">
        <v>33161223</v>
      </c>
      <c r="P239" s="52">
        <v>6660438</v>
      </c>
      <c r="Q239" s="52">
        <v>220809654</v>
      </c>
      <c r="R239" s="52">
        <v>39821661</v>
      </c>
      <c r="S239" s="52">
        <v>260631315</v>
      </c>
      <c r="T239" s="70" t="s">
        <v>10556</v>
      </c>
      <c r="U239" s="70" t="s">
        <v>10560</v>
      </c>
    </row>
    <row r="240" spans="1:21" x14ac:dyDescent="0.2">
      <c r="A240" s="49" t="s">
        <v>7072</v>
      </c>
      <c r="B240" s="49" t="s">
        <v>713</v>
      </c>
      <c r="C240" s="50">
        <v>4449</v>
      </c>
      <c r="D240" s="49" t="s">
        <v>711</v>
      </c>
      <c r="E240" s="49" t="s">
        <v>8764</v>
      </c>
      <c r="F240" s="49" t="s">
        <v>711</v>
      </c>
      <c r="G240" s="49">
        <v>44001</v>
      </c>
      <c r="H240" s="49" t="s">
        <v>712</v>
      </c>
      <c r="I240" s="50">
        <v>125956</v>
      </c>
      <c r="J240" s="50">
        <v>244001002933</v>
      </c>
      <c r="K240" s="49" t="s">
        <v>8779</v>
      </c>
      <c r="L240" s="51">
        <v>975</v>
      </c>
      <c r="M240" s="52">
        <v>139064682</v>
      </c>
      <c r="N240" s="52">
        <v>0</v>
      </c>
      <c r="O240" s="52">
        <v>33161223</v>
      </c>
      <c r="P240" s="52">
        <v>26641753</v>
      </c>
      <c r="Q240" s="52">
        <v>139064682</v>
      </c>
      <c r="R240" s="52">
        <v>59802976</v>
      </c>
      <c r="S240" s="52">
        <v>198867658</v>
      </c>
      <c r="T240" s="70" t="s">
        <v>10556</v>
      </c>
      <c r="U240" s="70" t="s">
        <v>10560</v>
      </c>
    </row>
    <row r="241" spans="1:21" x14ac:dyDescent="0.2">
      <c r="A241" s="49" t="s">
        <v>6798</v>
      </c>
      <c r="B241" s="49" t="s">
        <v>674</v>
      </c>
      <c r="C241" s="50">
        <v>3790</v>
      </c>
      <c r="D241" s="49" t="s">
        <v>675</v>
      </c>
      <c r="E241" s="49" t="s">
        <v>6912</v>
      </c>
      <c r="F241" s="49" t="s">
        <v>675</v>
      </c>
      <c r="G241" s="49">
        <v>41668</v>
      </c>
      <c r="H241" s="49" t="s">
        <v>702</v>
      </c>
      <c r="I241" s="50">
        <v>135668</v>
      </c>
      <c r="J241" s="50">
        <v>241668001715</v>
      </c>
      <c r="K241" s="49" t="s">
        <v>6868</v>
      </c>
      <c r="L241" s="51">
        <v>220</v>
      </c>
      <c r="M241" s="52">
        <v>26475752</v>
      </c>
      <c r="N241" s="52">
        <v>0</v>
      </c>
      <c r="O241" s="52">
        <v>13877749</v>
      </c>
      <c r="P241" s="52">
        <v>3330219</v>
      </c>
      <c r="Q241" s="52">
        <v>26475752</v>
      </c>
      <c r="R241" s="52">
        <v>17207968</v>
      </c>
      <c r="S241" s="52">
        <v>43683720</v>
      </c>
      <c r="T241" s="70" t="s">
        <v>10556</v>
      </c>
      <c r="U241" s="70" t="s">
        <v>10560</v>
      </c>
    </row>
    <row r="242" spans="1:21" x14ac:dyDescent="0.2">
      <c r="A242" s="49" t="s">
        <v>6798</v>
      </c>
      <c r="B242" s="49" t="s">
        <v>674</v>
      </c>
      <c r="C242" s="50">
        <v>3790</v>
      </c>
      <c r="D242" s="49" t="s">
        <v>675</v>
      </c>
      <c r="E242" s="49" t="s">
        <v>6862</v>
      </c>
      <c r="F242" s="49" t="s">
        <v>675</v>
      </c>
      <c r="G242" s="49">
        <v>41359</v>
      </c>
      <c r="H242" s="49" t="s">
        <v>690</v>
      </c>
      <c r="I242" s="50">
        <v>135668</v>
      </c>
      <c r="J242" s="50">
        <v>241668001715</v>
      </c>
      <c r="K242" s="49" t="s">
        <v>6868</v>
      </c>
      <c r="L242" s="51">
        <v>193</v>
      </c>
      <c r="M242" s="52">
        <v>24075639</v>
      </c>
      <c r="N242" s="52">
        <v>0</v>
      </c>
      <c r="O242" s="52">
        <v>14410927</v>
      </c>
      <c r="P242" s="52">
        <v>3330219</v>
      </c>
      <c r="Q242" s="52">
        <v>24075639</v>
      </c>
      <c r="R242" s="52">
        <v>17741146</v>
      </c>
      <c r="S242" s="52">
        <v>41816785</v>
      </c>
      <c r="T242" s="70" t="s">
        <v>10556</v>
      </c>
      <c r="U242" s="70" t="s">
        <v>10560</v>
      </c>
    </row>
    <row r="243" spans="1:21" x14ac:dyDescent="0.2">
      <c r="A243" s="49" t="s">
        <v>5501</v>
      </c>
      <c r="B243" s="49" t="s">
        <v>461</v>
      </c>
      <c r="C243" s="50">
        <v>3780</v>
      </c>
      <c r="D243" s="49" t="s">
        <v>459</v>
      </c>
      <c r="E243" s="49" t="s">
        <v>10140</v>
      </c>
      <c r="F243" s="49" t="s">
        <v>459</v>
      </c>
      <c r="G243" s="49">
        <v>20001</v>
      </c>
      <c r="H243" s="49" t="s">
        <v>460</v>
      </c>
      <c r="I243" s="50">
        <v>15929</v>
      </c>
      <c r="J243" s="50">
        <v>220001003810</v>
      </c>
      <c r="K243" s="49" t="s">
        <v>10148</v>
      </c>
      <c r="L243" s="51">
        <v>1039</v>
      </c>
      <c r="M243" s="52">
        <v>136196639</v>
      </c>
      <c r="N243" s="52">
        <v>27239328</v>
      </c>
      <c r="O243" s="52">
        <v>28421423</v>
      </c>
      <c r="P243" s="52">
        <v>6660438</v>
      </c>
      <c r="Q243" s="52">
        <v>163435967</v>
      </c>
      <c r="R243" s="52">
        <v>35081861</v>
      </c>
      <c r="S243" s="52">
        <v>198517828</v>
      </c>
      <c r="T243" s="70" t="s">
        <v>10556</v>
      </c>
      <c r="U243" s="70" t="s">
        <v>10560</v>
      </c>
    </row>
    <row r="244" spans="1:21" x14ac:dyDescent="0.2">
      <c r="A244" s="49" t="s">
        <v>2872</v>
      </c>
      <c r="B244" s="49" t="s">
        <v>1073</v>
      </c>
      <c r="C244" s="50">
        <v>3818</v>
      </c>
      <c r="D244" s="49" t="s">
        <v>1071</v>
      </c>
      <c r="E244" s="49" t="s">
        <v>4565</v>
      </c>
      <c r="F244" s="49" t="s">
        <v>1071</v>
      </c>
      <c r="G244" s="49">
        <v>76001</v>
      </c>
      <c r="H244" s="49" t="s">
        <v>1072</v>
      </c>
      <c r="I244" s="50">
        <v>15785</v>
      </c>
      <c r="J244" s="50">
        <v>176001032063</v>
      </c>
      <c r="K244" s="49" t="s">
        <v>4587</v>
      </c>
      <c r="L244" s="51">
        <v>1711</v>
      </c>
      <c r="M244" s="52">
        <v>158537811</v>
      </c>
      <c r="N244" s="52">
        <v>0</v>
      </c>
      <c r="O244" s="52">
        <v>20227905</v>
      </c>
      <c r="P244" s="52">
        <v>6660438</v>
      </c>
      <c r="Q244" s="52">
        <v>158537811</v>
      </c>
      <c r="R244" s="52">
        <v>26888343</v>
      </c>
      <c r="S244" s="52">
        <v>185426154</v>
      </c>
      <c r="T244" s="70" t="s">
        <v>10556</v>
      </c>
      <c r="U244" s="70" t="s">
        <v>10560</v>
      </c>
    </row>
    <row r="245" spans="1:21" x14ac:dyDescent="0.2">
      <c r="A245" s="49" t="s">
        <v>2872</v>
      </c>
      <c r="B245" s="49" t="s">
        <v>1073</v>
      </c>
      <c r="C245" s="50">
        <v>3819</v>
      </c>
      <c r="D245" s="49" t="s">
        <v>1078</v>
      </c>
      <c r="E245" s="49" t="s">
        <v>4351</v>
      </c>
      <c r="F245" s="49" t="s">
        <v>1078</v>
      </c>
      <c r="G245" s="49">
        <v>76109</v>
      </c>
      <c r="H245" s="49" t="s">
        <v>1079</v>
      </c>
      <c r="I245" s="50">
        <v>17480</v>
      </c>
      <c r="J245" s="50">
        <v>176109000842</v>
      </c>
      <c r="K245" s="49" t="s">
        <v>4392</v>
      </c>
      <c r="L245" s="51">
        <v>1849</v>
      </c>
      <c r="M245" s="52">
        <v>192438234</v>
      </c>
      <c r="N245" s="52">
        <v>16464186</v>
      </c>
      <c r="O245" s="52">
        <v>28120132</v>
      </c>
      <c r="P245" s="52">
        <v>26641753</v>
      </c>
      <c r="Q245" s="52">
        <v>208902420</v>
      </c>
      <c r="R245" s="52">
        <v>54761885</v>
      </c>
      <c r="S245" s="52">
        <v>263664305</v>
      </c>
      <c r="T245" s="70" t="s">
        <v>10556</v>
      </c>
      <c r="U245" s="70" t="s">
        <v>10560</v>
      </c>
    </row>
    <row r="246" spans="1:21" x14ac:dyDescent="0.2">
      <c r="A246" s="49" t="s">
        <v>5501</v>
      </c>
      <c r="B246" s="49" t="s">
        <v>461</v>
      </c>
      <c r="C246" s="50">
        <v>3780</v>
      </c>
      <c r="D246" s="49" t="s">
        <v>459</v>
      </c>
      <c r="E246" s="49" t="s">
        <v>10140</v>
      </c>
      <c r="F246" s="49" t="s">
        <v>459</v>
      </c>
      <c r="G246" s="49">
        <v>20001</v>
      </c>
      <c r="H246" s="49" t="s">
        <v>460</v>
      </c>
      <c r="I246" s="50">
        <v>4619</v>
      </c>
      <c r="J246" s="50">
        <v>220001069379</v>
      </c>
      <c r="K246" s="49" t="s">
        <v>10172</v>
      </c>
      <c r="L246" s="51">
        <v>598</v>
      </c>
      <c r="M246" s="52">
        <v>72652193</v>
      </c>
      <c r="N246" s="52">
        <v>5318654</v>
      </c>
      <c r="O246" s="52">
        <v>28421423</v>
      </c>
      <c r="P246" s="52">
        <v>26641753</v>
      </c>
      <c r="Q246" s="52">
        <v>77970847</v>
      </c>
      <c r="R246" s="52">
        <v>55063176</v>
      </c>
      <c r="S246" s="52">
        <v>133034023</v>
      </c>
      <c r="T246" s="70" t="s">
        <v>10556</v>
      </c>
      <c r="U246" s="70" t="s">
        <v>10560</v>
      </c>
    </row>
    <row r="247" spans="1:21" x14ac:dyDescent="0.2">
      <c r="A247" s="49" t="s">
        <v>7072</v>
      </c>
      <c r="B247" s="49" t="s">
        <v>713</v>
      </c>
      <c r="C247" s="50">
        <v>3792</v>
      </c>
      <c r="D247" s="49" t="s">
        <v>714</v>
      </c>
      <c r="E247" s="49" t="s">
        <v>7128</v>
      </c>
      <c r="F247" s="49" t="s">
        <v>714</v>
      </c>
      <c r="G247" s="49">
        <v>44560</v>
      </c>
      <c r="H247" s="49" t="s">
        <v>724</v>
      </c>
      <c r="I247" s="50">
        <v>15848</v>
      </c>
      <c r="J247" s="50">
        <v>144560000199</v>
      </c>
      <c r="K247" s="49" t="s">
        <v>7146</v>
      </c>
      <c r="L247" s="51">
        <v>1415</v>
      </c>
      <c r="M247" s="52">
        <v>225116646</v>
      </c>
      <c r="N247" s="52">
        <v>5157008</v>
      </c>
      <c r="O247" s="52">
        <v>36300214</v>
      </c>
      <c r="P247" s="52">
        <v>6660438</v>
      </c>
      <c r="Q247" s="52">
        <v>230273654</v>
      </c>
      <c r="R247" s="52">
        <v>42960652</v>
      </c>
      <c r="S247" s="52">
        <v>273234306</v>
      </c>
      <c r="T247" s="70" t="s">
        <v>10556</v>
      </c>
      <c r="U247" s="70" t="s">
        <v>10560</v>
      </c>
    </row>
    <row r="248" spans="1:21" x14ac:dyDescent="0.2">
      <c r="A248" s="49" t="s">
        <v>7072</v>
      </c>
      <c r="B248" s="49" t="s">
        <v>713</v>
      </c>
      <c r="C248" s="50">
        <v>4460</v>
      </c>
      <c r="D248" s="49" t="s">
        <v>726</v>
      </c>
      <c r="E248" s="49" t="s">
        <v>9977</v>
      </c>
      <c r="F248" s="49" t="s">
        <v>726</v>
      </c>
      <c r="G248" s="49">
        <v>44847</v>
      </c>
      <c r="H248" s="49" t="s">
        <v>727</v>
      </c>
      <c r="I248" s="50">
        <v>154139</v>
      </c>
      <c r="J248" s="50">
        <v>244847800159</v>
      </c>
      <c r="K248" s="49" t="s">
        <v>9996</v>
      </c>
      <c r="L248" s="51">
        <v>2879</v>
      </c>
      <c r="M248" s="52">
        <v>578101890</v>
      </c>
      <c r="N248" s="52">
        <v>0</v>
      </c>
      <c r="O248" s="52">
        <v>46645602</v>
      </c>
      <c r="P248" s="52">
        <v>6660438</v>
      </c>
      <c r="Q248" s="52">
        <v>578101890</v>
      </c>
      <c r="R248" s="52">
        <v>53306040</v>
      </c>
      <c r="S248" s="52">
        <v>631407930</v>
      </c>
      <c r="T248" s="70" t="s">
        <v>10556</v>
      </c>
      <c r="U248" s="70" t="s">
        <v>10560</v>
      </c>
    </row>
    <row r="249" spans="1:21" x14ac:dyDescent="0.2">
      <c r="A249" s="49" t="s">
        <v>7072</v>
      </c>
      <c r="B249" s="49" t="s">
        <v>713</v>
      </c>
      <c r="C249" s="50">
        <v>4460</v>
      </c>
      <c r="D249" s="49" t="s">
        <v>726</v>
      </c>
      <c r="E249" s="49" t="s">
        <v>9977</v>
      </c>
      <c r="F249" s="49" t="s">
        <v>726</v>
      </c>
      <c r="G249" s="49">
        <v>44847</v>
      </c>
      <c r="H249" s="49" t="s">
        <v>727</v>
      </c>
      <c r="I249" s="50">
        <v>146710</v>
      </c>
      <c r="J249" s="50">
        <v>244847800054</v>
      </c>
      <c r="K249" s="49" t="s">
        <v>9978</v>
      </c>
      <c r="L249" s="51">
        <v>1561</v>
      </c>
      <c r="M249" s="52">
        <v>313045182</v>
      </c>
      <c r="N249" s="52">
        <v>0</v>
      </c>
      <c r="O249" s="52">
        <v>46645602</v>
      </c>
      <c r="P249" s="52">
        <v>6660438</v>
      </c>
      <c r="Q249" s="52">
        <v>313045182</v>
      </c>
      <c r="R249" s="52">
        <v>53306040</v>
      </c>
      <c r="S249" s="52">
        <v>366351222</v>
      </c>
      <c r="T249" s="70" t="s">
        <v>10556</v>
      </c>
      <c r="U249" s="70" t="s">
        <v>10560</v>
      </c>
    </row>
    <row r="250" spans="1:21" x14ac:dyDescent="0.2">
      <c r="A250" s="49" t="s">
        <v>7072</v>
      </c>
      <c r="B250" s="49" t="s">
        <v>713</v>
      </c>
      <c r="C250" s="50">
        <v>4460</v>
      </c>
      <c r="D250" s="49" t="s">
        <v>726</v>
      </c>
      <c r="E250" s="49" t="s">
        <v>9977</v>
      </c>
      <c r="F250" s="49" t="s">
        <v>726</v>
      </c>
      <c r="G250" s="49">
        <v>44847</v>
      </c>
      <c r="H250" s="49" t="s">
        <v>727</v>
      </c>
      <c r="I250" s="50">
        <v>154196</v>
      </c>
      <c r="J250" s="50">
        <v>244847800037</v>
      </c>
      <c r="K250" s="49" t="s">
        <v>9991</v>
      </c>
      <c r="L250" s="51">
        <v>3681</v>
      </c>
      <c r="M250" s="52">
        <v>751487572</v>
      </c>
      <c r="N250" s="52">
        <v>0</v>
      </c>
      <c r="O250" s="52">
        <v>46645602</v>
      </c>
      <c r="P250" s="52">
        <v>6660438</v>
      </c>
      <c r="Q250" s="52">
        <v>751487572</v>
      </c>
      <c r="R250" s="52">
        <v>53306040</v>
      </c>
      <c r="S250" s="52">
        <v>804793612</v>
      </c>
      <c r="T250" s="70" t="s">
        <v>10556</v>
      </c>
      <c r="U250" s="70" t="s">
        <v>10560</v>
      </c>
    </row>
    <row r="251" spans="1:21" x14ac:dyDescent="0.2">
      <c r="A251" s="49" t="s">
        <v>4982</v>
      </c>
      <c r="B251" s="49" t="s">
        <v>421</v>
      </c>
      <c r="C251" s="50">
        <v>3777</v>
      </c>
      <c r="D251" s="49" t="s">
        <v>422</v>
      </c>
      <c r="E251" s="49" t="s">
        <v>5106</v>
      </c>
      <c r="F251" s="49" t="s">
        <v>422</v>
      </c>
      <c r="G251" s="49">
        <v>19142</v>
      </c>
      <c r="H251" s="49" t="s">
        <v>428</v>
      </c>
      <c r="I251" s="50">
        <v>4359</v>
      </c>
      <c r="J251" s="50">
        <v>219142000247</v>
      </c>
      <c r="K251" s="49" t="s">
        <v>5114</v>
      </c>
      <c r="L251" s="51">
        <v>259</v>
      </c>
      <c r="M251" s="52">
        <v>35753203</v>
      </c>
      <c r="N251" s="52">
        <v>0</v>
      </c>
      <c r="O251" s="52">
        <v>29727740</v>
      </c>
      <c r="P251" s="52">
        <v>6660438</v>
      </c>
      <c r="Q251" s="52">
        <v>35753203</v>
      </c>
      <c r="R251" s="52">
        <v>36388178</v>
      </c>
      <c r="S251" s="52">
        <v>72141381</v>
      </c>
      <c r="T251" s="70" t="s">
        <v>10556</v>
      </c>
      <c r="U251" s="70" t="s">
        <v>10560</v>
      </c>
    </row>
    <row r="252" spans="1:21" x14ac:dyDescent="0.2">
      <c r="A252" s="49" t="s">
        <v>7072</v>
      </c>
      <c r="B252" s="49" t="s">
        <v>713</v>
      </c>
      <c r="C252" s="50">
        <v>3792</v>
      </c>
      <c r="D252" s="49" t="s">
        <v>714</v>
      </c>
      <c r="E252" s="49" t="s">
        <v>7128</v>
      </c>
      <c r="F252" s="49" t="s">
        <v>714</v>
      </c>
      <c r="G252" s="49">
        <v>44560</v>
      </c>
      <c r="H252" s="49" t="s">
        <v>724</v>
      </c>
      <c r="I252" s="50">
        <v>15847</v>
      </c>
      <c r="J252" s="50">
        <v>244560000037</v>
      </c>
      <c r="K252" s="49" t="s">
        <v>7143</v>
      </c>
      <c r="L252" s="51">
        <v>2514</v>
      </c>
      <c r="M252" s="52">
        <v>481345521</v>
      </c>
      <c r="N252" s="52">
        <v>0</v>
      </c>
      <c r="O252" s="52">
        <v>44680698</v>
      </c>
      <c r="P252" s="52">
        <v>6660438</v>
      </c>
      <c r="Q252" s="52">
        <v>481345521</v>
      </c>
      <c r="R252" s="52">
        <v>51341136</v>
      </c>
      <c r="S252" s="52">
        <v>532686657</v>
      </c>
      <c r="T252" s="70" t="s">
        <v>10556</v>
      </c>
      <c r="U252" s="70" t="s">
        <v>10560</v>
      </c>
    </row>
    <row r="253" spans="1:21" x14ac:dyDescent="0.2">
      <c r="A253" s="49" t="s">
        <v>2872</v>
      </c>
      <c r="B253" s="49" t="s">
        <v>1073</v>
      </c>
      <c r="C253" s="50">
        <v>3817</v>
      </c>
      <c r="D253" s="49" t="s">
        <v>1074</v>
      </c>
      <c r="E253" s="49" t="s">
        <v>10046</v>
      </c>
      <c r="F253" s="49" t="s">
        <v>1074</v>
      </c>
      <c r="G253" s="49">
        <v>76233</v>
      </c>
      <c r="H253" s="49" t="s">
        <v>1087</v>
      </c>
      <c r="I253" s="50">
        <v>6116</v>
      </c>
      <c r="J253" s="50">
        <v>276233000537</v>
      </c>
      <c r="K253" s="49" t="s">
        <v>10048</v>
      </c>
      <c r="L253" s="51">
        <v>260</v>
      </c>
      <c r="M253" s="52">
        <v>30122780</v>
      </c>
      <c r="N253" s="52">
        <v>0</v>
      </c>
      <c r="O253" s="52">
        <v>26662482</v>
      </c>
      <c r="P253" s="52">
        <v>6660438</v>
      </c>
      <c r="Q253" s="52">
        <v>30122780</v>
      </c>
      <c r="R253" s="52">
        <v>33322920</v>
      </c>
      <c r="S253" s="52">
        <v>63445700</v>
      </c>
      <c r="T253" s="70" t="s">
        <v>10556</v>
      </c>
      <c r="U253" s="70" t="s">
        <v>10560</v>
      </c>
    </row>
    <row r="254" spans="1:21" x14ac:dyDescent="0.2">
      <c r="A254" s="49" t="s">
        <v>2949</v>
      </c>
      <c r="B254" s="49" t="s">
        <v>851</v>
      </c>
      <c r="C254" s="50">
        <v>3801</v>
      </c>
      <c r="D254" s="49" t="s">
        <v>852</v>
      </c>
      <c r="E254" s="49" t="s">
        <v>8325</v>
      </c>
      <c r="F254" s="49" t="s">
        <v>852</v>
      </c>
      <c r="G254" s="49">
        <v>54206</v>
      </c>
      <c r="H254" s="49" t="s">
        <v>861</v>
      </c>
      <c r="I254" s="50">
        <v>157156</v>
      </c>
      <c r="J254" s="50">
        <v>254206000912</v>
      </c>
      <c r="K254" s="49" t="s">
        <v>8331</v>
      </c>
      <c r="L254" s="51">
        <v>110</v>
      </c>
      <c r="M254" s="52">
        <v>15028942</v>
      </c>
      <c r="N254" s="52">
        <v>0</v>
      </c>
      <c r="O254" s="52">
        <v>31869042</v>
      </c>
      <c r="P254" s="52">
        <v>6660438</v>
      </c>
      <c r="Q254" s="52">
        <v>15028942</v>
      </c>
      <c r="R254" s="52">
        <v>38529480</v>
      </c>
      <c r="S254" s="52">
        <v>53558422</v>
      </c>
      <c r="T254" s="70" t="s">
        <v>10556</v>
      </c>
      <c r="U254" s="70" t="s">
        <v>10560</v>
      </c>
    </row>
    <row r="255" spans="1:21" x14ac:dyDescent="0.2">
      <c r="A255" s="49" t="s">
        <v>2235</v>
      </c>
      <c r="B255" s="49" t="s">
        <v>1146</v>
      </c>
      <c r="C255" s="50">
        <v>3826</v>
      </c>
      <c r="D255" s="49" t="s">
        <v>1144</v>
      </c>
      <c r="E255" s="49" t="s">
        <v>10340</v>
      </c>
      <c r="F255" s="49" t="s">
        <v>1144</v>
      </c>
      <c r="G255" s="49">
        <v>86320</v>
      </c>
      <c r="H255" s="49" t="s">
        <v>1148</v>
      </c>
      <c r="I255" s="50">
        <v>9158</v>
      </c>
      <c r="J255" s="50">
        <v>286320000140</v>
      </c>
      <c r="K255" s="49" t="s">
        <v>10354</v>
      </c>
      <c r="L255" s="51">
        <v>368</v>
      </c>
      <c r="M255" s="52">
        <v>47285471</v>
      </c>
      <c r="N255" s="52">
        <v>9457094</v>
      </c>
      <c r="O255" s="52">
        <v>29684633</v>
      </c>
      <c r="P255" s="52">
        <v>26641753</v>
      </c>
      <c r="Q255" s="52">
        <v>56742565</v>
      </c>
      <c r="R255" s="52">
        <v>56326386</v>
      </c>
      <c r="S255" s="52">
        <v>113068951</v>
      </c>
      <c r="T255" s="70" t="s">
        <v>10558</v>
      </c>
      <c r="U255" s="70" t="s">
        <v>10559</v>
      </c>
    </row>
    <row r="256" spans="1:21" x14ac:dyDescent="0.2">
      <c r="A256" s="49" t="s">
        <v>5894</v>
      </c>
      <c r="B256" s="49" t="s">
        <v>731</v>
      </c>
      <c r="C256" s="50">
        <v>3795</v>
      </c>
      <c r="D256" s="49" t="s">
        <v>738</v>
      </c>
      <c r="E256" s="49" t="s">
        <v>5895</v>
      </c>
      <c r="F256" s="49" t="s">
        <v>738</v>
      </c>
      <c r="G256" s="49">
        <v>47189</v>
      </c>
      <c r="H256" s="49" t="s">
        <v>739</v>
      </c>
      <c r="I256" s="50">
        <v>142303</v>
      </c>
      <c r="J256" s="50">
        <v>247189043088</v>
      </c>
      <c r="K256" s="49" t="s">
        <v>5920</v>
      </c>
      <c r="L256" s="51">
        <v>716</v>
      </c>
      <c r="M256" s="52">
        <v>95532594</v>
      </c>
      <c r="N256" s="52">
        <v>0</v>
      </c>
      <c r="O256" s="52">
        <v>31171326</v>
      </c>
      <c r="P256" s="52">
        <v>6660438</v>
      </c>
      <c r="Q256" s="52">
        <v>95532594</v>
      </c>
      <c r="R256" s="52">
        <v>37831764</v>
      </c>
      <c r="S256" s="52">
        <v>133364358</v>
      </c>
      <c r="T256" s="70" t="s">
        <v>10556</v>
      </c>
      <c r="U256" s="70" t="s">
        <v>10560</v>
      </c>
    </row>
    <row r="257" spans="1:21" x14ac:dyDescent="0.2">
      <c r="A257" s="49" t="s">
        <v>2245</v>
      </c>
      <c r="B257" s="49" t="s">
        <v>36</v>
      </c>
      <c r="C257" s="50">
        <v>7692</v>
      </c>
      <c r="D257" s="49" t="s">
        <v>48</v>
      </c>
      <c r="E257" s="49" t="s">
        <v>2849</v>
      </c>
      <c r="F257" s="49" t="s">
        <v>48</v>
      </c>
      <c r="G257" s="49">
        <v>5045</v>
      </c>
      <c r="H257" s="49" t="s">
        <v>49</v>
      </c>
      <c r="I257" s="50">
        <v>21664</v>
      </c>
      <c r="J257" s="50">
        <v>205045000801</v>
      </c>
      <c r="K257" s="49" t="s">
        <v>2851</v>
      </c>
      <c r="L257" s="51">
        <v>424</v>
      </c>
      <c r="M257" s="52">
        <v>51980469</v>
      </c>
      <c r="N257" s="52">
        <v>10396094</v>
      </c>
      <c r="O257" s="52">
        <v>27611420</v>
      </c>
      <c r="P257" s="52">
        <v>6660438</v>
      </c>
      <c r="Q257" s="52">
        <v>62376563</v>
      </c>
      <c r="R257" s="52">
        <v>34271858</v>
      </c>
      <c r="S257" s="52">
        <v>96648421</v>
      </c>
      <c r="T257" s="70" t="s">
        <v>10556</v>
      </c>
      <c r="U257" s="70" t="s">
        <v>10560</v>
      </c>
    </row>
    <row r="258" spans="1:21" x14ac:dyDescent="0.2">
      <c r="A258" s="49" t="s">
        <v>7072</v>
      </c>
      <c r="B258" s="49" t="s">
        <v>713</v>
      </c>
      <c r="C258" s="50">
        <v>3792</v>
      </c>
      <c r="D258" s="49" t="s">
        <v>714</v>
      </c>
      <c r="E258" s="49" t="s">
        <v>7128</v>
      </c>
      <c r="F258" s="49" t="s">
        <v>714</v>
      </c>
      <c r="G258" s="49">
        <v>44560</v>
      </c>
      <c r="H258" s="49" t="s">
        <v>724</v>
      </c>
      <c r="I258" s="50">
        <v>134728</v>
      </c>
      <c r="J258" s="50">
        <v>244560001564</v>
      </c>
      <c r="K258" s="49" t="s">
        <v>7149</v>
      </c>
      <c r="L258" s="51">
        <v>1179</v>
      </c>
      <c r="M258" s="52">
        <v>223491479</v>
      </c>
      <c r="N258" s="52">
        <v>0</v>
      </c>
      <c r="O258" s="52">
        <v>44680698</v>
      </c>
      <c r="P258" s="52">
        <v>6660438</v>
      </c>
      <c r="Q258" s="52">
        <v>223491479</v>
      </c>
      <c r="R258" s="52">
        <v>51341136</v>
      </c>
      <c r="S258" s="52">
        <v>274832615</v>
      </c>
      <c r="T258" s="70" t="s">
        <v>10556</v>
      </c>
      <c r="U258" s="70" t="s">
        <v>10560</v>
      </c>
    </row>
    <row r="259" spans="1:21" x14ac:dyDescent="0.2">
      <c r="A259" s="49" t="s">
        <v>7072</v>
      </c>
      <c r="B259" s="49" t="s">
        <v>713</v>
      </c>
      <c r="C259" s="50">
        <v>3792</v>
      </c>
      <c r="D259" s="49" t="s">
        <v>714</v>
      </c>
      <c r="E259" s="49" t="s">
        <v>7110</v>
      </c>
      <c r="F259" s="49" t="s">
        <v>714</v>
      </c>
      <c r="G259" s="49">
        <v>44279</v>
      </c>
      <c r="H259" s="49" t="s">
        <v>719</v>
      </c>
      <c r="I259" s="50">
        <v>3396</v>
      </c>
      <c r="J259" s="50">
        <v>244279001415</v>
      </c>
      <c r="K259" s="49" t="s">
        <v>7113</v>
      </c>
      <c r="L259" s="51">
        <v>337</v>
      </c>
      <c r="M259" s="52">
        <v>42768070</v>
      </c>
      <c r="N259" s="52">
        <v>0</v>
      </c>
      <c r="O259" s="52">
        <v>28833113</v>
      </c>
      <c r="P259" s="52">
        <v>6660438</v>
      </c>
      <c r="Q259" s="52">
        <v>42768070</v>
      </c>
      <c r="R259" s="52">
        <v>35493551</v>
      </c>
      <c r="S259" s="52">
        <v>78261621</v>
      </c>
      <c r="T259" s="70" t="s">
        <v>10556</v>
      </c>
      <c r="U259" s="70" t="s">
        <v>10560</v>
      </c>
    </row>
    <row r="260" spans="1:21" x14ac:dyDescent="0.2">
      <c r="A260" s="49" t="s">
        <v>2245</v>
      </c>
      <c r="B260" s="49" t="s">
        <v>36</v>
      </c>
      <c r="C260" s="50">
        <v>7692</v>
      </c>
      <c r="D260" s="49" t="s">
        <v>48</v>
      </c>
      <c r="E260" s="49" t="s">
        <v>2849</v>
      </c>
      <c r="F260" s="49" t="s">
        <v>48</v>
      </c>
      <c r="G260" s="49">
        <v>5045</v>
      </c>
      <c r="H260" s="49" t="s">
        <v>49</v>
      </c>
      <c r="I260" s="50">
        <v>3016</v>
      </c>
      <c r="J260" s="50">
        <v>205045001319</v>
      </c>
      <c r="K260" s="49" t="s">
        <v>2863</v>
      </c>
      <c r="L260" s="51">
        <v>327</v>
      </c>
      <c r="M260" s="52">
        <v>39719881</v>
      </c>
      <c r="N260" s="52">
        <v>7943976</v>
      </c>
      <c r="O260" s="52">
        <v>27611420</v>
      </c>
      <c r="P260" s="52">
        <v>6660438</v>
      </c>
      <c r="Q260" s="52">
        <v>47663857</v>
      </c>
      <c r="R260" s="52">
        <v>34271858</v>
      </c>
      <c r="S260" s="52">
        <v>81935715</v>
      </c>
      <c r="T260" s="70" t="s">
        <v>10556</v>
      </c>
      <c r="U260" s="70" t="s">
        <v>10560</v>
      </c>
    </row>
    <row r="261" spans="1:21" x14ac:dyDescent="0.2">
      <c r="A261" s="49" t="s">
        <v>2235</v>
      </c>
      <c r="B261" s="49" t="s">
        <v>1146</v>
      </c>
      <c r="C261" s="50">
        <v>3826</v>
      </c>
      <c r="D261" s="49" t="s">
        <v>1144</v>
      </c>
      <c r="E261" s="49" t="s">
        <v>10403</v>
      </c>
      <c r="F261" s="49" t="s">
        <v>1144</v>
      </c>
      <c r="G261" s="49">
        <v>86573</v>
      </c>
      <c r="H261" s="49" t="s">
        <v>1152</v>
      </c>
      <c r="I261" s="50">
        <v>9381</v>
      </c>
      <c r="J261" s="50">
        <v>286573000073</v>
      </c>
      <c r="K261" s="49" t="s">
        <v>10420</v>
      </c>
      <c r="L261" s="51">
        <v>121</v>
      </c>
      <c r="M261" s="52">
        <v>16427049</v>
      </c>
      <c r="N261" s="52">
        <v>2383387</v>
      </c>
      <c r="O261" s="52">
        <v>32606583</v>
      </c>
      <c r="P261" s="52">
        <v>6660438</v>
      </c>
      <c r="Q261" s="52">
        <v>18810436</v>
      </c>
      <c r="R261" s="52">
        <v>39267021</v>
      </c>
      <c r="S261" s="52">
        <v>58077457</v>
      </c>
      <c r="T261" s="70" t="s">
        <v>10558</v>
      </c>
      <c r="U261" s="70" t="s">
        <v>10559</v>
      </c>
    </row>
    <row r="262" spans="1:21" x14ac:dyDescent="0.2">
      <c r="A262" s="49" t="s">
        <v>2949</v>
      </c>
      <c r="B262" s="49" t="s">
        <v>851</v>
      </c>
      <c r="C262" s="50">
        <v>3801</v>
      </c>
      <c r="D262" s="49" t="s">
        <v>852</v>
      </c>
      <c r="E262" s="49" t="s">
        <v>8343</v>
      </c>
      <c r="F262" s="49" t="s">
        <v>852</v>
      </c>
      <c r="G262" s="49">
        <v>54245</v>
      </c>
      <c r="H262" s="49" t="s">
        <v>864</v>
      </c>
      <c r="I262" s="50">
        <v>158017</v>
      </c>
      <c r="J262" s="50">
        <v>254245001560</v>
      </c>
      <c r="K262" s="49" t="s">
        <v>8349</v>
      </c>
      <c r="L262" s="51">
        <v>259</v>
      </c>
      <c r="M262" s="52">
        <v>39765640</v>
      </c>
      <c r="N262" s="52">
        <v>0</v>
      </c>
      <c r="O262" s="52">
        <v>36358888</v>
      </c>
      <c r="P262" s="52">
        <v>26641753</v>
      </c>
      <c r="Q262" s="52">
        <v>39765640</v>
      </c>
      <c r="R262" s="52">
        <v>63000641</v>
      </c>
      <c r="S262" s="52">
        <v>102766281</v>
      </c>
      <c r="T262" s="70" t="s">
        <v>10556</v>
      </c>
      <c r="U262" s="70" t="s">
        <v>10560</v>
      </c>
    </row>
    <row r="263" spans="1:21" x14ac:dyDescent="0.2">
      <c r="A263" s="49" t="s">
        <v>7072</v>
      </c>
      <c r="B263" s="49" t="s">
        <v>713</v>
      </c>
      <c r="C263" s="50">
        <v>3792</v>
      </c>
      <c r="D263" s="49" t="s">
        <v>714</v>
      </c>
      <c r="E263" s="49" t="s">
        <v>7120</v>
      </c>
      <c r="F263" s="49" t="s">
        <v>714</v>
      </c>
      <c r="G263" s="49">
        <v>44378</v>
      </c>
      <c r="H263" s="49" t="s">
        <v>720</v>
      </c>
      <c r="I263" s="50">
        <v>3398</v>
      </c>
      <c r="J263" s="50">
        <v>244078000879</v>
      </c>
      <c r="K263" s="49" t="s">
        <v>7121</v>
      </c>
      <c r="L263" s="51">
        <v>675</v>
      </c>
      <c r="M263" s="52">
        <v>99183920</v>
      </c>
      <c r="N263" s="52">
        <v>0</v>
      </c>
      <c r="O263" s="52">
        <v>31561766</v>
      </c>
      <c r="P263" s="52">
        <v>6660438</v>
      </c>
      <c r="Q263" s="52">
        <v>99183920</v>
      </c>
      <c r="R263" s="52">
        <v>38222204</v>
      </c>
      <c r="S263" s="52">
        <v>137406124</v>
      </c>
      <c r="T263" s="70" t="s">
        <v>10556</v>
      </c>
      <c r="U263" s="70" t="s">
        <v>10560</v>
      </c>
    </row>
    <row r="264" spans="1:21" x14ac:dyDescent="0.2">
      <c r="A264" s="49" t="s">
        <v>7072</v>
      </c>
      <c r="B264" s="49" t="s">
        <v>713</v>
      </c>
      <c r="C264" s="50">
        <v>3792</v>
      </c>
      <c r="D264" s="49" t="s">
        <v>714</v>
      </c>
      <c r="E264" s="49" t="s">
        <v>7128</v>
      </c>
      <c r="F264" s="49" t="s">
        <v>714</v>
      </c>
      <c r="G264" s="49">
        <v>44560</v>
      </c>
      <c r="H264" s="49" t="s">
        <v>724</v>
      </c>
      <c r="I264" s="50">
        <v>149869</v>
      </c>
      <c r="J264" s="50">
        <v>244560002692</v>
      </c>
      <c r="K264" s="49" t="s">
        <v>7137</v>
      </c>
      <c r="L264" s="51">
        <v>715</v>
      </c>
      <c r="M264" s="52">
        <v>136919982</v>
      </c>
      <c r="N264" s="52">
        <v>17204761</v>
      </c>
      <c r="O264" s="52">
        <v>44680698</v>
      </c>
      <c r="P264" s="52">
        <v>26641753</v>
      </c>
      <c r="Q264" s="52">
        <v>154124743</v>
      </c>
      <c r="R264" s="52">
        <v>71322451</v>
      </c>
      <c r="S264" s="52">
        <v>225447194</v>
      </c>
      <c r="T264" s="70" t="s">
        <v>10556</v>
      </c>
      <c r="U264" s="70" t="s">
        <v>10560</v>
      </c>
    </row>
    <row r="265" spans="1:21" x14ac:dyDescent="0.2">
      <c r="A265" s="49" t="s">
        <v>2949</v>
      </c>
      <c r="B265" s="49" t="s">
        <v>851</v>
      </c>
      <c r="C265" s="50">
        <v>3801</v>
      </c>
      <c r="D265" s="49" t="s">
        <v>852</v>
      </c>
      <c r="E265" s="49" t="s">
        <v>8471</v>
      </c>
      <c r="F265" s="49" t="s">
        <v>852</v>
      </c>
      <c r="G265" s="49">
        <v>54800</v>
      </c>
      <c r="H265" s="49" t="s">
        <v>886</v>
      </c>
      <c r="I265" s="50">
        <v>158016</v>
      </c>
      <c r="J265" s="50">
        <v>254810001030</v>
      </c>
      <c r="K265" s="49" t="s">
        <v>8474</v>
      </c>
      <c r="L265" s="51">
        <v>273</v>
      </c>
      <c r="M265" s="52">
        <v>38804699</v>
      </c>
      <c r="N265" s="52">
        <v>0</v>
      </c>
      <c r="O265" s="52">
        <v>33668291</v>
      </c>
      <c r="P265" s="52">
        <v>6660438</v>
      </c>
      <c r="Q265" s="52">
        <v>38804699</v>
      </c>
      <c r="R265" s="52">
        <v>40328729</v>
      </c>
      <c r="S265" s="52">
        <v>79133428</v>
      </c>
      <c r="T265" s="70" t="s">
        <v>10556</v>
      </c>
      <c r="U265" s="70" t="s">
        <v>10560</v>
      </c>
    </row>
    <row r="266" spans="1:21" x14ac:dyDescent="0.2">
      <c r="A266" s="49" t="s">
        <v>4909</v>
      </c>
      <c r="B266" s="49" t="s">
        <v>1146</v>
      </c>
      <c r="C266" s="50">
        <v>3826</v>
      </c>
      <c r="D266" s="49" t="s">
        <v>1144</v>
      </c>
      <c r="E266" s="49" t="s">
        <v>10386</v>
      </c>
      <c r="F266" s="49" t="s">
        <v>1144</v>
      </c>
      <c r="G266" s="49">
        <v>86571</v>
      </c>
      <c r="H266" s="49" t="s">
        <v>1151</v>
      </c>
      <c r="I266" s="50">
        <v>125876</v>
      </c>
      <c r="J266" s="50">
        <v>286001000048</v>
      </c>
      <c r="K266" s="49" t="s">
        <v>10402</v>
      </c>
      <c r="L266" s="51">
        <v>115</v>
      </c>
      <c r="M266" s="52">
        <v>16149955</v>
      </c>
      <c r="N266" s="52">
        <v>3229991</v>
      </c>
      <c r="O266" s="52">
        <v>33133768</v>
      </c>
      <c r="P266" s="52">
        <v>6660438</v>
      </c>
      <c r="Q266" s="52">
        <v>19379946</v>
      </c>
      <c r="R266" s="52">
        <v>39794206</v>
      </c>
      <c r="S266" s="52">
        <v>59174152</v>
      </c>
      <c r="T266" s="70" t="s">
        <v>10558</v>
      </c>
      <c r="U266" s="70" t="s">
        <v>10559</v>
      </c>
    </row>
    <row r="267" spans="1:21" x14ac:dyDescent="0.2">
      <c r="A267" s="49" t="s">
        <v>3660</v>
      </c>
      <c r="B267" s="49" t="s">
        <v>59</v>
      </c>
      <c r="C267" s="50">
        <v>4910</v>
      </c>
      <c r="D267" s="49" t="s">
        <v>199</v>
      </c>
      <c r="E267" s="49" t="s">
        <v>4819</v>
      </c>
      <c r="F267" s="49" t="s">
        <v>199</v>
      </c>
      <c r="G267" s="49">
        <v>13001</v>
      </c>
      <c r="H267" s="49" t="s">
        <v>200</v>
      </c>
      <c r="I267" s="50">
        <v>99179</v>
      </c>
      <c r="J267" s="50">
        <v>113001001450</v>
      </c>
      <c r="K267" s="49" t="s">
        <v>4879</v>
      </c>
      <c r="L267" s="51">
        <v>1220</v>
      </c>
      <c r="M267" s="52">
        <v>119923926</v>
      </c>
      <c r="N267" s="52">
        <v>0</v>
      </c>
      <c r="O267" s="52">
        <v>21976481</v>
      </c>
      <c r="P267" s="52">
        <v>26641753</v>
      </c>
      <c r="Q267" s="52">
        <v>119923926</v>
      </c>
      <c r="R267" s="52">
        <v>48618234</v>
      </c>
      <c r="S267" s="52">
        <v>168542160</v>
      </c>
      <c r="T267" s="70" t="s">
        <v>10556</v>
      </c>
      <c r="U267" s="70" t="s">
        <v>10560</v>
      </c>
    </row>
    <row r="268" spans="1:21" x14ac:dyDescent="0.2">
      <c r="A268" s="49" t="s">
        <v>2872</v>
      </c>
      <c r="B268" s="49" t="s">
        <v>1073</v>
      </c>
      <c r="C268" s="50">
        <v>3817</v>
      </c>
      <c r="D268" s="49" t="s">
        <v>1074</v>
      </c>
      <c r="E268" s="49" t="s">
        <v>10046</v>
      </c>
      <c r="F268" s="49" t="s">
        <v>1074</v>
      </c>
      <c r="G268" s="49">
        <v>76233</v>
      </c>
      <c r="H268" s="49" t="s">
        <v>1087</v>
      </c>
      <c r="I268" s="50">
        <v>6185</v>
      </c>
      <c r="J268" s="50">
        <v>276233001029</v>
      </c>
      <c r="K268" s="49" t="s">
        <v>10047</v>
      </c>
      <c r="L268" s="51">
        <v>113</v>
      </c>
      <c r="M268" s="52">
        <v>13162491</v>
      </c>
      <c r="N268" s="52">
        <v>0</v>
      </c>
      <c r="O268" s="52">
        <v>26662482</v>
      </c>
      <c r="P268" s="52">
        <v>6660438</v>
      </c>
      <c r="Q268" s="52">
        <v>13162491</v>
      </c>
      <c r="R268" s="52">
        <v>33322920</v>
      </c>
      <c r="S268" s="52">
        <v>46485411</v>
      </c>
      <c r="T268" s="70" t="s">
        <v>10556</v>
      </c>
      <c r="U268" s="70" t="s">
        <v>10560</v>
      </c>
    </row>
    <row r="269" spans="1:21" x14ac:dyDescent="0.2">
      <c r="A269" s="49" t="s">
        <v>2245</v>
      </c>
      <c r="B269" s="49" t="s">
        <v>36</v>
      </c>
      <c r="C269" s="50">
        <v>3763</v>
      </c>
      <c r="D269" s="49" t="s">
        <v>155</v>
      </c>
      <c r="E269" s="49" t="s">
        <v>9942</v>
      </c>
      <c r="F269" s="49" t="s">
        <v>155</v>
      </c>
      <c r="G269" s="49">
        <v>5837</v>
      </c>
      <c r="H269" s="49" t="s">
        <v>156</v>
      </c>
      <c r="I269" s="50">
        <v>4263</v>
      </c>
      <c r="J269" s="50">
        <v>205837000379</v>
      </c>
      <c r="K269" s="49" t="s">
        <v>9966</v>
      </c>
      <c r="L269" s="51">
        <v>1357</v>
      </c>
      <c r="M269" s="52">
        <v>213914692</v>
      </c>
      <c r="N269" s="52">
        <v>2874392</v>
      </c>
      <c r="O269" s="52">
        <v>33900715</v>
      </c>
      <c r="P269" s="52">
        <v>6660438</v>
      </c>
      <c r="Q269" s="52">
        <v>216789084</v>
      </c>
      <c r="R269" s="52">
        <v>40561153</v>
      </c>
      <c r="S269" s="52">
        <v>257350237</v>
      </c>
      <c r="T269" s="70" t="s">
        <v>10556</v>
      </c>
      <c r="U269" s="70" t="s">
        <v>10560</v>
      </c>
    </row>
    <row r="270" spans="1:21" x14ac:dyDescent="0.2">
      <c r="A270" s="49" t="s">
        <v>7072</v>
      </c>
      <c r="B270" s="49" t="s">
        <v>713</v>
      </c>
      <c r="C270" s="50">
        <v>3792</v>
      </c>
      <c r="D270" s="49" t="s">
        <v>714</v>
      </c>
      <c r="E270" s="49" t="s">
        <v>7128</v>
      </c>
      <c r="F270" s="49" t="s">
        <v>714</v>
      </c>
      <c r="G270" s="49">
        <v>44560</v>
      </c>
      <c r="H270" s="49" t="s">
        <v>724</v>
      </c>
      <c r="I270" s="50">
        <v>15851</v>
      </c>
      <c r="J270" s="50">
        <v>244560000240</v>
      </c>
      <c r="K270" s="49" t="s">
        <v>7133</v>
      </c>
      <c r="L270" s="51">
        <v>1962</v>
      </c>
      <c r="M270" s="52">
        <v>386578600</v>
      </c>
      <c r="N270" s="52">
        <v>4391555</v>
      </c>
      <c r="O270" s="52">
        <v>44680698</v>
      </c>
      <c r="P270" s="52">
        <v>6660438</v>
      </c>
      <c r="Q270" s="52">
        <v>390970155</v>
      </c>
      <c r="R270" s="52">
        <v>51341136</v>
      </c>
      <c r="S270" s="52">
        <v>442311291</v>
      </c>
      <c r="T270" s="70" t="s">
        <v>10556</v>
      </c>
      <c r="U270" s="70" t="s">
        <v>10560</v>
      </c>
    </row>
    <row r="271" spans="1:21" x14ac:dyDescent="0.2">
      <c r="A271" s="49" t="s">
        <v>7072</v>
      </c>
      <c r="B271" s="49" t="s">
        <v>713</v>
      </c>
      <c r="C271" s="50">
        <v>3792</v>
      </c>
      <c r="D271" s="49" t="s">
        <v>714</v>
      </c>
      <c r="E271" s="49" t="s">
        <v>7081</v>
      </c>
      <c r="F271" s="49" t="s">
        <v>714</v>
      </c>
      <c r="G271" s="49">
        <v>44078</v>
      </c>
      <c r="H271" s="49" t="s">
        <v>715</v>
      </c>
      <c r="I271" s="50">
        <v>3520</v>
      </c>
      <c r="J271" s="50">
        <v>144078000581</v>
      </c>
      <c r="K271" s="49" t="s">
        <v>7089</v>
      </c>
      <c r="L271" s="51">
        <v>1211</v>
      </c>
      <c r="M271" s="52">
        <v>180014267</v>
      </c>
      <c r="N271" s="52">
        <v>6076414</v>
      </c>
      <c r="O271" s="52">
        <v>34275930</v>
      </c>
      <c r="P271" s="52">
        <v>6660438</v>
      </c>
      <c r="Q271" s="52">
        <v>186090681</v>
      </c>
      <c r="R271" s="52">
        <v>40936368</v>
      </c>
      <c r="S271" s="52">
        <v>227027049</v>
      </c>
      <c r="T271" s="70" t="s">
        <v>10556</v>
      </c>
      <c r="U271" s="70" t="s">
        <v>10560</v>
      </c>
    </row>
    <row r="272" spans="1:21" x14ac:dyDescent="0.2">
      <c r="A272" s="49" t="s">
        <v>2872</v>
      </c>
      <c r="B272" s="49" t="s">
        <v>1073</v>
      </c>
      <c r="C272" s="50">
        <v>3818</v>
      </c>
      <c r="D272" s="49" t="s">
        <v>1071</v>
      </c>
      <c r="E272" s="49" t="s">
        <v>4565</v>
      </c>
      <c r="F272" s="49" t="s">
        <v>1071</v>
      </c>
      <c r="G272" s="49">
        <v>76001</v>
      </c>
      <c r="H272" s="49" t="s">
        <v>1072</v>
      </c>
      <c r="I272" s="50">
        <v>15285</v>
      </c>
      <c r="J272" s="50">
        <v>176001008723</v>
      </c>
      <c r="K272" s="49" t="s">
        <v>4588</v>
      </c>
      <c r="L272" s="51">
        <v>1115</v>
      </c>
      <c r="M272" s="52">
        <v>106515642</v>
      </c>
      <c r="N272" s="52">
        <v>20983828</v>
      </c>
      <c r="O272" s="52">
        <v>20227905</v>
      </c>
      <c r="P272" s="52">
        <v>6660438</v>
      </c>
      <c r="Q272" s="52">
        <v>127499470</v>
      </c>
      <c r="R272" s="52">
        <v>26888343</v>
      </c>
      <c r="S272" s="52">
        <v>154387813</v>
      </c>
      <c r="T272" s="70" t="s">
        <v>10556</v>
      </c>
      <c r="U272" s="70" t="s">
        <v>10560</v>
      </c>
    </row>
    <row r="273" spans="1:21" x14ac:dyDescent="0.2">
      <c r="A273" s="49" t="s">
        <v>5501</v>
      </c>
      <c r="B273" s="49" t="s">
        <v>461</v>
      </c>
      <c r="C273" s="50">
        <v>3780</v>
      </c>
      <c r="D273" s="49" t="s">
        <v>459</v>
      </c>
      <c r="E273" s="49" t="s">
        <v>10140</v>
      </c>
      <c r="F273" s="49" t="s">
        <v>459</v>
      </c>
      <c r="G273" s="49">
        <v>20001</v>
      </c>
      <c r="H273" s="49" t="s">
        <v>460</v>
      </c>
      <c r="I273" s="50">
        <v>170537</v>
      </c>
      <c r="J273" s="50">
        <v>220001002031</v>
      </c>
      <c r="K273" s="49" t="s">
        <v>10171</v>
      </c>
      <c r="L273" s="51">
        <v>364</v>
      </c>
      <c r="M273" s="52">
        <v>46150697</v>
      </c>
      <c r="N273" s="52">
        <v>9230139</v>
      </c>
      <c r="O273" s="52">
        <v>28421423</v>
      </c>
      <c r="P273" s="52">
        <v>19981315</v>
      </c>
      <c r="Q273" s="52">
        <v>55380836</v>
      </c>
      <c r="R273" s="52">
        <v>48402738</v>
      </c>
      <c r="S273" s="52">
        <v>103783574</v>
      </c>
      <c r="T273" s="70" t="s">
        <v>10556</v>
      </c>
      <c r="U273" s="70" t="s">
        <v>10560</v>
      </c>
    </row>
    <row r="274" spans="1:21" x14ac:dyDescent="0.2">
      <c r="A274" s="49" t="s">
        <v>7072</v>
      </c>
      <c r="B274" s="49" t="s">
        <v>713</v>
      </c>
      <c r="C274" s="50">
        <v>4449</v>
      </c>
      <c r="D274" s="49" t="s">
        <v>711</v>
      </c>
      <c r="E274" s="49" t="s">
        <v>8764</v>
      </c>
      <c r="F274" s="49" t="s">
        <v>711</v>
      </c>
      <c r="G274" s="49">
        <v>44001</v>
      </c>
      <c r="H274" s="49" t="s">
        <v>712</v>
      </c>
      <c r="I274" s="50">
        <v>3513</v>
      </c>
      <c r="J274" s="50">
        <v>244001000833</v>
      </c>
      <c r="K274" s="49" t="s">
        <v>8766</v>
      </c>
      <c r="L274" s="51">
        <v>396</v>
      </c>
      <c r="M274" s="52">
        <v>56648261</v>
      </c>
      <c r="N274" s="52">
        <v>0</v>
      </c>
      <c r="O274" s="52">
        <v>33161223</v>
      </c>
      <c r="P274" s="52">
        <v>6660438</v>
      </c>
      <c r="Q274" s="52">
        <v>56648261</v>
      </c>
      <c r="R274" s="52">
        <v>39821661</v>
      </c>
      <c r="S274" s="52">
        <v>96469922</v>
      </c>
      <c r="T274" s="70" t="s">
        <v>10556</v>
      </c>
      <c r="U274" s="70" t="s">
        <v>10560</v>
      </c>
    </row>
    <row r="275" spans="1:21" x14ac:dyDescent="0.2">
      <c r="A275" s="49" t="s">
        <v>7072</v>
      </c>
      <c r="B275" s="49" t="s">
        <v>713</v>
      </c>
      <c r="C275" s="50">
        <v>3792</v>
      </c>
      <c r="D275" s="49" t="s">
        <v>714</v>
      </c>
      <c r="E275" s="49" t="s">
        <v>7073</v>
      </c>
      <c r="F275" s="49" t="s">
        <v>714</v>
      </c>
      <c r="G275" s="49">
        <v>44035</v>
      </c>
      <c r="H275" s="49" t="s">
        <v>405</v>
      </c>
      <c r="I275" s="50">
        <v>134468</v>
      </c>
      <c r="J275" s="50">
        <v>244035003181</v>
      </c>
      <c r="K275" s="49" t="s">
        <v>7080</v>
      </c>
      <c r="L275" s="51">
        <v>1712</v>
      </c>
      <c r="M275" s="52">
        <v>259600026</v>
      </c>
      <c r="N275" s="52">
        <v>39139399</v>
      </c>
      <c r="O275" s="52">
        <v>33641293</v>
      </c>
      <c r="P275" s="52">
        <v>6660438</v>
      </c>
      <c r="Q275" s="52">
        <v>298739425</v>
      </c>
      <c r="R275" s="52">
        <v>40301731</v>
      </c>
      <c r="S275" s="52">
        <v>339041156</v>
      </c>
      <c r="T275" s="70" t="s">
        <v>10556</v>
      </c>
      <c r="U275" s="70" t="s">
        <v>10560</v>
      </c>
    </row>
    <row r="276" spans="1:21" x14ac:dyDescent="0.2">
      <c r="A276" s="49" t="s">
        <v>7072</v>
      </c>
      <c r="B276" s="49" t="s">
        <v>713</v>
      </c>
      <c r="C276" s="50">
        <v>4460</v>
      </c>
      <c r="D276" s="49" t="s">
        <v>726</v>
      </c>
      <c r="E276" s="49" t="s">
        <v>9977</v>
      </c>
      <c r="F276" s="49" t="s">
        <v>726</v>
      </c>
      <c r="G276" s="49">
        <v>44847</v>
      </c>
      <c r="H276" s="49" t="s">
        <v>727</v>
      </c>
      <c r="I276" s="50">
        <v>15862</v>
      </c>
      <c r="J276" s="50">
        <v>244847000453</v>
      </c>
      <c r="K276" s="49" t="s">
        <v>10012</v>
      </c>
      <c r="L276" s="51">
        <v>2245</v>
      </c>
      <c r="M276" s="52">
        <v>445140511</v>
      </c>
      <c r="N276" s="52">
        <v>0</v>
      </c>
      <c r="O276" s="52">
        <v>46645602</v>
      </c>
      <c r="P276" s="52">
        <v>6660438</v>
      </c>
      <c r="Q276" s="52">
        <v>445140511</v>
      </c>
      <c r="R276" s="52">
        <v>53306040</v>
      </c>
      <c r="S276" s="52">
        <v>498446551</v>
      </c>
      <c r="T276" s="70" t="s">
        <v>10556</v>
      </c>
      <c r="U276" s="70" t="s">
        <v>10560</v>
      </c>
    </row>
    <row r="277" spans="1:21" x14ac:dyDescent="0.2">
      <c r="A277" s="49" t="s">
        <v>7072</v>
      </c>
      <c r="B277" s="49" t="s">
        <v>713</v>
      </c>
      <c r="C277" s="50">
        <v>4460</v>
      </c>
      <c r="D277" s="49" t="s">
        <v>726</v>
      </c>
      <c r="E277" s="49" t="s">
        <v>9977</v>
      </c>
      <c r="F277" s="49" t="s">
        <v>726</v>
      </c>
      <c r="G277" s="49">
        <v>44847</v>
      </c>
      <c r="H277" s="49" t="s">
        <v>727</v>
      </c>
      <c r="I277" s="50">
        <v>123358</v>
      </c>
      <c r="J277" s="50">
        <v>244847003291</v>
      </c>
      <c r="K277" s="49" t="s">
        <v>9989</v>
      </c>
      <c r="L277" s="51">
        <v>1691</v>
      </c>
      <c r="M277" s="52">
        <v>343163544</v>
      </c>
      <c r="N277" s="52">
        <v>0</v>
      </c>
      <c r="O277" s="52">
        <v>46645602</v>
      </c>
      <c r="P277" s="52">
        <v>6660438</v>
      </c>
      <c r="Q277" s="52">
        <v>343163544</v>
      </c>
      <c r="R277" s="52">
        <v>53306040</v>
      </c>
      <c r="S277" s="52">
        <v>396469584</v>
      </c>
      <c r="T277" s="70" t="s">
        <v>10556</v>
      </c>
      <c r="U277" s="70" t="s">
        <v>10560</v>
      </c>
    </row>
    <row r="278" spans="1:21" x14ac:dyDescent="0.2">
      <c r="A278" s="49" t="s">
        <v>7072</v>
      </c>
      <c r="B278" s="49" t="s">
        <v>713</v>
      </c>
      <c r="C278" s="50">
        <v>4460</v>
      </c>
      <c r="D278" s="49" t="s">
        <v>726</v>
      </c>
      <c r="E278" s="49" t="s">
        <v>9977</v>
      </c>
      <c r="F278" s="49" t="s">
        <v>726</v>
      </c>
      <c r="G278" s="49">
        <v>44847</v>
      </c>
      <c r="H278" s="49" t="s">
        <v>727</v>
      </c>
      <c r="I278" s="50">
        <v>123460</v>
      </c>
      <c r="J278" s="50">
        <v>244847800312</v>
      </c>
      <c r="K278" s="49" t="s">
        <v>9987</v>
      </c>
      <c r="L278" s="51">
        <v>1291</v>
      </c>
      <c r="M278" s="52">
        <v>253571843</v>
      </c>
      <c r="N278" s="52">
        <v>0</v>
      </c>
      <c r="O278" s="52">
        <v>46645602</v>
      </c>
      <c r="P278" s="52">
        <v>6660438</v>
      </c>
      <c r="Q278" s="52">
        <v>253571843</v>
      </c>
      <c r="R278" s="52">
        <v>53306040</v>
      </c>
      <c r="S278" s="52">
        <v>306877883</v>
      </c>
      <c r="T278" s="70" t="s">
        <v>10556</v>
      </c>
      <c r="U278" s="70" t="s">
        <v>10560</v>
      </c>
    </row>
    <row r="279" spans="1:21" x14ac:dyDescent="0.2">
      <c r="A279" s="49" t="s">
        <v>7072</v>
      </c>
      <c r="B279" s="49" t="s">
        <v>713</v>
      </c>
      <c r="C279" s="50">
        <v>4460</v>
      </c>
      <c r="D279" s="49" t="s">
        <v>726</v>
      </c>
      <c r="E279" s="49" t="s">
        <v>9977</v>
      </c>
      <c r="F279" s="49" t="s">
        <v>726</v>
      </c>
      <c r="G279" s="49">
        <v>44847</v>
      </c>
      <c r="H279" s="49" t="s">
        <v>727</v>
      </c>
      <c r="I279" s="50">
        <v>158337</v>
      </c>
      <c r="J279" s="50">
        <v>244847004041</v>
      </c>
      <c r="K279" s="49" t="s">
        <v>10006</v>
      </c>
      <c r="L279" s="51">
        <v>1267</v>
      </c>
      <c r="M279" s="52">
        <v>249710409</v>
      </c>
      <c r="N279" s="52">
        <v>0</v>
      </c>
      <c r="O279" s="52">
        <v>46645602</v>
      </c>
      <c r="P279" s="52">
        <v>6660438</v>
      </c>
      <c r="Q279" s="52">
        <v>249710409</v>
      </c>
      <c r="R279" s="52">
        <v>53306040</v>
      </c>
      <c r="S279" s="52">
        <v>303016449</v>
      </c>
      <c r="T279" s="70" t="s">
        <v>10556</v>
      </c>
      <c r="U279" s="70" t="s">
        <v>10560</v>
      </c>
    </row>
    <row r="280" spans="1:21" x14ac:dyDescent="0.2">
      <c r="A280" s="49" t="s">
        <v>7072</v>
      </c>
      <c r="B280" s="49" t="s">
        <v>713</v>
      </c>
      <c r="C280" s="50">
        <v>4460</v>
      </c>
      <c r="D280" s="49" t="s">
        <v>726</v>
      </c>
      <c r="E280" s="49" t="s">
        <v>9977</v>
      </c>
      <c r="F280" s="49" t="s">
        <v>726</v>
      </c>
      <c r="G280" s="49">
        <v>44847</v>
      </c>
      <c r="H280" s="49" t="s">
        <v>727</v>
      </c>
      <c r="I280" s="50">
        <v>158338</v>
      </c>
      <c r="J280" s="50">
        <v>244847800263</v>
      </c>
      <c r="K280" s="49" t="s">
        <v>10003</v>
      </c>
      <c r="L280" s="51">
        <v>5540</v>
      </c>
      <c r="M280" s="52">
        <v>1085840198</v>
      </c>
      <c r="N280" s="52">
        <v>0</v>
      </c>
      <c r="O280" s="52">
        <v>46645602</v>
      </c>
      <c r="P280" s="52">
        <v>6660438</v>
      </c>
      <c r="Q280" s="52">
        <v>1085840198</v>
      </c>
      <c r="R280" s="52">
        <v>53306040</v>
      </c>
      <c r="S280" s="52">
        <v>1139146238</v>
      </c>
      <c r="T280" s="70" t="s">
        <v>10556</v>
      </c>
      <c r="U280" s="70" t="s">
        <v>10560</v>
      </c>
    </row>
    <row r="281" spans="1:21" x14ac:dyDescent="0.2">
      <c r="A281" s="49" t="s">
        <v>7072</v>
      </c>
      <c r="B281" s="49" t="s">
        <v>713</v>
      </c>
      <c r="C281" s="50">
        <v>4460</v>
      </c>
      <c r="D281" s="49" t="s">
        <v>726</v>
      </c>
      <c r="E281" s="49" t="s">
        <v>9977</v>
      </c>
      <c r="F281" s="49" t="s">
        <v>726</v>
      </c>
      <c r="G281" s="49">
        <v>44847</v>
      </c>
      <c r="H281" s="49" t="s">
        <v>727</v>
      </c>
      <c r="I281" s="50">
        <v>15870</v>
      </c>
      <c r="J281" s="50">
        <v>244847003126</v>
      </c>
      <c r="K281" s="49" t="s">
        <v>10015</v>
      </c>
      <c r="L281" s="51">
        <v>1497</v>
      </c>
      <c r="M281" s="52">
        <v>301544125</v>
      </c>
      <c r="N281" s="52">
        <v>0</v>
      </c>
      <c r="O281" s="52">
        <v>46645602</v>
      </c>
      <c r="P281" s="52">
        <v>6660438</v>
      </c>
      <c r="Q281" s="52">
        <v>301544125</v>
      </c>
      <c r="R281" s="52">
        <v>53306040</v>
      </c>
      <c r="S281" s="52">
        <v>354850165</v>
      </c>
      <c r="T281" s="70" t="s">
        <v>10556</v>
      </c>
      <c r="U281" s="70" t="s">
        <v>10560</v>
      </c>
    </row>
    <row r="282" spans="1:21" x14ac:dyDescent="0.2">
      <c r="A282" s="49" t="s">
        <v>7072</v>
      </c>
      <c r="B282" s="49" t="s">
        <v>713</v>
      </c>
      <c r="C282" s="50">
        <v>4460</v>
      </c>
      <c r="D282" s="49" t="s">
        <v>726</v>
      </c>
      <c r="E282" s="49" t="s">
        <v>9977</v>
      </c>
      <c r="F282" s="49" t="s">
        <v>726</v>
      </c>
      <c r="G282" s="49">
        <v>44847</v>
      </c>
      <c r="H282" s="49" t="s">
        <v>727</v>
      </c>
      <c r="I282" s="50">
        <v>154176</v>
      </c>
      <c r="J282" s="50">
        <v>244847800195</v>
      </c>
      <c r="K282" s="49" t="s">
        <v>10000</v>
      </c>
      <c r="L282" s="51">
        <v>1246</v>
      </c>
      <c r="M282" s="52">
        <v>248027588</v>
      </c>
      <c r="N282" s="52">
        <v>0</v>
      </c>
      <c r="O282" s="52">
        <v>46645602</v>
      </c>
      <c r="P282" s="52">
        <v>6660438</v>
      </c>
      <c r="Q282" s="52">
        <v>248027588</v>
      </c>
      <c r="R282" s="52">
        <v>53306040</v>
      </c>
      <c r="S282" s="52">
        <v>301333628</v>
      </c>
      <c r="T282" s="70" t="s">
        <v>10556</v>
      </c>
      <c r="U282" s="70" t="s">
        <v>10560</v>
      </c>
    </row>
    <row r="283" spans="1:21" x14ac:dyDescent="0.2">
      <c r="A283" s="49" t="s">
        <v>7072</v>
      </c>
      <c r="B283" s="49" t="s">
        <v>713</v>
      </c>
      <c r="C283" s="50">
        <v>4460</v>
      </c>
      <c r="D283" s="49" t="s">
        <v>726</v>
      </c>
      <c r="E283" s="49" t="s">
        <v>9977</v>
      </c>
      <c r="F283" s="49" t="s">
        <v>726</v>
      </c>
      <c r="G283" s="49">
        <v>44847</v>
      </c>
      <c r="H283" s="49" t="s">
        <v>727</v>
      </c>
      <c r="I283" s="50">
        <v>154156</v>
      </c>
      <c r="J283" s="50">
        <v>244847800361</v>
      </c>
      <c r="K283" s="49" t="s">
        <v>9998</v>
      </c>
      <c r="L283" s="51">
        <v>1060</v>
      </c>
      <c r="M283" s="52">
        <v>209945267</v>
      </c>
      <c r="N283" s="52">
        <v>0</v>
      </c>
      <c r="O283" s="52">
        <v>46645602</v>
      </c>
      <c r="P283" s="52">
        <v>6660438</v>
      </c>
      <c r="Q283" s="52">
        <v>209945267</v>
      </c>
      <c r="R283" s="52">
        <v>53306040</v>
      </c>
      <c r="S283" s="52">
        <v>263251307</v>
      </c>
      <c r="T283" s="70" t="s">
        <v>10556</v>
      </c>
      <c r="U283" s="70" t="s">
        <v>10560</v>
      </c>
    </row>
    <row r="284" spans="1:21" x14ac:dyDescent="0.2">
      <c r="A284" s="49" t="s">
        <v>7072</v>
      </c>
      <c r="B284" s="49" t="s">
        <v>713</v>
      </c>
      <c r="C284" s="50">
        <v>4460</v>
      </c>
      <c r="D284" s="49" t="s">
        <v>726</v>
      </c>
      <c r="E284" s="49" t="s">
        <v>9977</v>
      </c>
      <c r="F284" s="49" t="s">
        <v>726</v>
      </c>
      <c r="G284" s="49">
        <v>44847</v>
      </c>
      <c r="H284" s="49" t="s">
        <v>727</v>
      </c>
      <c r="I284" s="50">
        <v>171418</v>
      </c>
      <c r="J284" s="50">
        <v>244847800385</v>
      </c>
      <c r="K284" s="49" t="s">
        <v>9982</v>
      </c>
      <c r="L284" s="51">
        <v>1082</v>
      </c>
      <c r="M284" s="52">
        <v>217561592</v>
      </c>
      <c r="N284" s="52">
        <v>0</v>
      </c>
      <c r="O284" s="52">
        <v>46645602</v>
      </c>
      <c r="P284" s="52">
        <v>26641753</v>
      </c>
      <c r="Q284" s="52">
        <v>217561592</v>
      </c>
      <c r="R284" s="52">
        <v>73287355</v>
      </c>
      <c r="S284" s="52">
        <v>290848947</v>
      </c>
      <c r="T284" s="70" t="s">
        <v>10556</v>
      </c>
      <c r="U284" s="70" t="s">
        <v>10560</v>
      </c>
    </row>
    <row r="285" spans="1:21" x14ac:dyDescent="0.2">
      <c r="A285" s="49" t="s">
        <v>7072</v>
      </c>
      <c r="B285" s="49" t="s">
        <v>713</v>
      </c>
      <c r="C285" s="50">
        <v>4460</v>
      </c>
      <c r="D285" s="49" t="s">
        <v>726</v>
      </c>
      <c r="E285" s="49" t="s">
        <v>9977</v>
      </c>
      <c r="F285" s="49" t="s">
        <v>726</v>
      </c>
      <c r="G285" s="49">
        <v>44847</v>
      </c>
      <c r="H285" s="49" t="s">
        <v>727</v>
      </c>
      <c r="I285" s="50">
        <v>171377</v>
      </c>
      <c r="J285" s="50">
        <v>244847800153</v>
      </c>
      <c r="K285" s="49" t="s">
        <v>9992</v>
      </c>
      <c r="L285" s="51">
        <v>362</v>
      </c>
      <c r="M285" s="52">
        <v>73724470</v>
      </c>
      <c r="N285" s="52">
        <v>0</v>
      </c>
      <c r="O285" s="52">
        <v>46645602</v>
      </c>
      <c r="P285" s="52">
        <v>13320876</v>
      </c>
      <c r="Q285" s="52">
        <v>73724470</v>
      </c>
      <c r="R285" s="52">
        <v>59966478</v>
      </c>
      <c r="S285" s="52">
        <v>133690948</v>
      </c>
      <c r="T285" s="70" t="s">
        <v>10556</v>
      </c>
      <c r="U285" s="70" t="s">
        <v>10560</v>
      </c>
    </row>
    <row r="286" spans="1:21" x14ac:dyDescent="0.2">
      <c r="A286" s="49" t="s">
        <v>7072</v>
      </c>
      <c r="B286" s="49" t="s">
        <v>713</v>
      </c>
      <c r="C286" s="50">
        <v>4460</v>
      </c>
      <c r="D286" s="49" t="s">
        <v>726</v>
      </c>
      <c r="E286" s="49" t="s">
        <v>9977</v>
      </c>
      <c r="F286" s="49" t="s">
        <v>726</v>
      </c>
      <c r="G286" s="49">
        <v>44847</v>
      </c>
      <c r="H286" s="49" t="s">
        <v>727</v>
      </c>
      <c r="I286" s="50">
        <v>123359</v>
      </c>
      <c r="J286" s="50">
        <v>244847004033</v>
      </c>
      <c r="K286" s="49" t="s">
        <v>9994</v>
      </c>
      <c r="L286" s="51">
        <v>2503</v>
      </c>
      <c r="M286" s="52">
        <v>498140594</v>
      </c>
      <c r="N286" s="52">
        <v>0</v>
      </c>
      <c r="O286" s="52">
        <v>46645602</v>
      </c>
      <c r="P286" s="52">
        <v>6660438</v>
      </c>
      <c r="Q286" s="52">
        <v>498140594</v>
      </c>
      <c r="R286" s="52">
        <v>53306040</v>
      </c>
      <c r="S286" s="52">
        <v>551446634</v>
      </c>
      <c r="T286" s="70" t="s">
        <v>10556</v>
      </c>
      <c r="U286" s="70" t="s">
        <v>10560</v>
      </c>
    </row>
    <row r="287" spans="1:21" x14ac:dyDescent="0.2">
      <c r="A287" s="49" t="s">
        <v>7072</v>
      </c>
      <c r="B287" s="49" t="s">
        <v>713</v>
      </c>
      <c r="C287" s="50">
        <v>4460</v>
      </c>
      <c r="D287" s="49" t="s">
        <v>726</v>
      </c>
      <c r="E287" s="49" t="s">
        <v>9977</v>
      </c>
      <c r="F287" s="49" t="s">
        <v>726</v>
      </c>
      <c r="G287" s="49">
        <v>44847</v>
      </c>
      <c r="H287" s="49" t="s">
        <v>727</v>
      </c>
      <c r="I287" s="50">
        <v>158357</v>
      </c>
      <c r="J287" s="50">
        <v>244847800427</v>
      </c>
      <c r="K287" s="49" t="s">
        <v>9988</v>
      </c>
      <c r="L287" s="51">
        <v>1172</v>
      </c>
      <c r="M287" s="52">
        <v>230910057</v>
      </c>
      <c r="N287" s="52">
        <v>0</v>
      </c>
      <c r="O287" s="52">
        <v>46645602</v>
      </c>
      <c r="P287" s="52">
        <v>6660438</v>
      </c>
      <c r="Q287" s="52">
        <v>230910057</v>
      </c>
      <c r="R287" s="52">
        <v>53306040</v>
      </c>
      <c r="S287" s="52">
        <v>284216097</v>
      </c>
      <c r="T287" s="70" t="s">
        <v>10556</v>
      </c>
      <c r="U287" s="70" t="s">
        <v>10560</v>
      </c>
    </row>
    <row r="288" spans="1:21" x14ac:dyDescent="0.2">
      <c r="A288" s="49" t="s">
        <v>7072</v>
      </c>
      <c r="B288" s="49" t="s">
        <v>713</v>
      </c>
      <c r="C288" s="50">
        <v>4460</v>
      </c>
      <c r="D288" s="49" t="s">
        <v>726</v>
      </c>
      <c r="E288" s="49" t="s">
        <v>9977</v>
      </c>
      <c r="F288" s="49" t="s">
        <v>726</v>
      </c>
      <c r="G288" s="49">
        <v>44847</v>
      </c>
      <c r="H288" s="49" t="s">
        <v>727</v>
      </c>
      <c r="I288" s="50">
        <v>158356</v>
      </c>
      <c r="J288" s="50">
        <v>244847800457</v>
      </c>
      <c r="K288" s="49" t="s">
        <v>9986</v>
      </c>
      <c r="L288" s="51">
        <v>1515</v>
      </c>
      <c r="M288" s="52">
        <v>298714784</v>
      </c>
      <c r="N288" s="52">
        <v>0</v>
      </c>
      <c r="O288" s="52">
        <v>46645602</v>
      </c>
      <c r="P288" s="52">
        <v>6660438</v>
      </c>
      <c r="Q288" s="52">
        <v>298714784</v>
      </c>
      <c r="R288" s="52">
        <v>53306040</v>
      </c>
      <c r="S288" s="52">
        <v>352020824</v>
      </c>
      <c r="T288" s="70" t="s">
        <v>10556</v>
      </c>
      <c r="U288" s="70" t="s">
        <v>10560</v>
      </c>
    </row>
    <row r="289" spans="1:21" x14ac:dyDescent="0.2">
      <c r="A289" s="49" t="s">
        <v>7072</v>
      </c>
      <c r="B289" s="49" t="s">
        <v>713</v>
      </c>
      <c r="C289" s="50">
        <v>4460</v>
      </c>
      <c r="D289" s="49" t="s">
        <v>726</v>
      </c>
      <c r="E289" s="49" t="s">
        <v>9977</v>
      </c>
      <c r="F289" s="49" t="s">
        <v>726</v>
      </c>
      <c r="G289" s="49">
        <v>44847</v>
      </c>
      <c r="H289" s="49" t="s">
        <v>727</v>
      </c>
      <c r="I289" s="50">
        <v>158718</v>
      </c>
      <c r="J289" s="50">
        <v>244847800282</v>
      </c>
      <c r="K289" s="49" t="s">
        <v>10010</v>
      </c>
      <c r="L289" s="51">
        <v>2601</v>
      </c>
      <c r="M289" s="52">
        <v>518591450</v>
      </c>
      <c r="N289" s="52">
        <v>0</v>
      </c>
      <c r="O289" s="52">
        <v>46645602</v>
      </c>
      <c r="P289" s="52">
        <v>6660438</v>
      </c>
      <c r="Q289" s="52">
        <v>518591450</v>
      </c>
      <c r="R289" s="52">
        <v>53306040</v>
      </c>
      <c r="S289" s="52">
        <v>571897490</v>
      </c>
      <c r="T289" s="70" t="s">
        <v>10556</v>
      </c>
      <c r="U289" s="70" t="s">
        <v>10560</v>
      </c>
    </row>
    <row r="290" spans="1:21" x14ac:dyDescent="0.2">
      <c r="A290" s="49" t="s">
        <v>7072</v>
      </c>
      <c r="B290" s="49" t="s">
        <v>713</v>
      </c>
      <c r="C290" s="50">
        <v>4460</v>
      </c>
      <c r="D290" s="49" t="s">
        <v>726</v>
      </c>
      <c r="E290" s="49" t="s">
        <v>9977</v>
      </c>
      <c r="F290" s="49" t="s">
        <v>726</v>
      </c>
      <c r="G290" s="49">
        <v>44847</v>
      </c>
      <c r="H290" s="49" t="s">
        <v>727</v>
      </c>
      <c r="I290" s="50">
        <v>15863</v>
      </c>
      <c r="J290" s="50">
        <v>244847001450</v>
      </c>
      <c r="K290" s="49" t="s">
        <v>10007</v>
      </c>
      <c r="L290" s="51">
        <v>1761</v>
      </c>
      <c r="M290" s="52">
        <v>356326869</v>
      </c>
      <c r="N290" s="52">
        <v>0</v>
      </c>
      <c r="O290" s="52">
        <v>46645602</v>
      </c>
      <c r="P290" s="52">
        <v>6660438</v>
      </c>
      <c r="Q290" s="52">
        <v>356326869</v>
      </c>
      <c r="R290" s="52">
        <v>53306040</v>
      </c>
      <c r="S290" s="52">
        <v>409632909</v>
      </c>
      <c r="T290" s="70" t="s">
        <v>10556</v>
      </c>
      <c r="U290" s="70" t="s">
        <v>10560</v>
      </c>
    </row>
    <row r="291" spans="1:21" x14ac:dyDescent="0.2">
      <c r="A291" s="49" t="s">
        <v>7072</v>
      </c>
      <c r="B291" s="49" t="s">
        <v>713</v>
      </c>
      <c r="C291" s="50">
        <v>4460</v>
      </c>
      <c r="D291" s="49" t="s">
        <v>726</v>
      </c>
      <c r="E291" s="49" t="s">
        <v>9977</v>
      </c>
      <c r="F291" s="49" t="s">
        <v>726</v>
      </c>
      <c r="G291" s="49">
        <v>44847</v>
      </c>
      <c r="H291" s="49" t="s">
        <v>727</v>
      </c>
      <c r="I291" s="50">
        <v>146629</v>
      </c>
      <c r="J291" s="50">
        <v>244847800106</v>
      </c>
      <c r="K291" s="49" t="s">
        <v>10014</v>
      </c>
      <c r="L291" s="51">
        <v>1398</v>
      </c>
      <c r="M291" s="52">
        <v>279409933</v>
      </c>
      <c r="N291" s="52">
        <v>0</v>
      </c>
      <c r="O291" s="52">
        <v>46645602</v>
      </c>
      <c r="P291" s="52">
        <v>26641753</v>
      </c>
      <c r="Q291" s="52">
        <v>279409933</v>
      </c>
      <c r="R291" s="52">
        <v>73287355</v>
      </c>
      <c r="S291" s="52">
        <v>352697288</v>
      </c>
      <c r="T291" s="70" t="s">
        <v>10556</v>
      </c>
      <c r="U291" s="70" t="s">
        <v>10560</v>
      </c>
    </row>
    <row r="292" spans="1:21" x14ac:dyDescent="0.2">
      <c r="A292" s="49" t="s">
        <v>7072</v>
      </c>
      <c r="B292" s="49" t="s">
        <v>713</v>
      </c>
      <c r="C292" s="50">
        <v>4460</v>
      </c>
      <c r="D292" s="49" t="s">
        <v>726</v>
      </c>
      <c r="E292" s="49" t="s">
        <v>9977</v>
      </c>
      <c r="F292" s="49" t="s">
        <v>726</v>
      </c>
      <c r="G292" s="49">
        <v>44847</v>
      </c>
      <c r="H292" s="49" t="s">
        <v>727</v>
      </c>
      <c r="I292" s="50">
        <v>15867</v>
      </c>
      <c r="J292" s="50">
        <v>244847001689</v>
      </c>
      <c r="K292" s="49" t="s">
        <v>10013</v>
      </c>
      <c r="L292" s="51">
        <v>2009</v>
      </c>
      <c r="M292" s="52">
        <v>407081750</v>
      </c>
      <c r="N292" s="52">
        <v>0</v>
      </c>
      <c r="O292" s="52">
        <v>46645602</v>
      </c>
      <c r="P292" s="52">
        <v>6660438</v>
      </c>
      <c r="Q292" s="52">
        <v>407081750</v>
      </c>
      <c r="R292" s="52">
        <v>53306040</v>
      </c>
      <c r="S292" s="52">
        <v>460387790</v>
      </c>
      <c r="T292" s="70" t="s">
        <v>10556</v>
      </c>
      <c r="U292" s="70" t="s">
        <v>10560</v>
      </c>
    </row>
    <row r="293" spans="1:21" x14ac:dyDescent="0.2">
      <c r="A293" s="49" t="s">
        <v>7072</v>
      </c>
      <c r="B293" s="49" t="s">
        <v>713</v>
      </c>
      <c r="C293" s="50">
        <v>4460</v>
      </c>
      <c r="D293" s="49" t="s">
        <v>726</v>
      </c>
      <c r="E293" s="49" t="s">
        <v>9977</v>
      </c>
      <c r="F293" s="49" t="s">
        <v>726</v>
      </c>
      <c r="G293" s="49">
        <v>44847</v>
      </c>
      <c r="H293" s="49" t="s">
        <v>727</v>
      </c>
      <c r="I293" s="50">
        <v>165077</v>
      </c>
      <c r="J293" s="50">
        <v>244847800080</v>
      </c>
      <c r="K293" s="49" t="s">
        <v>9984</v>
      </c>
      <c r="L293" s="51">
        <v>1564</v>
      </c>
      <c r="M293" s="52">
        <v>315029087</v>
      </c>
      <c r="N293" s="52">
        <v>0</v>
      </c>
      <c r="O293" s="52">
        <v>46645602</v>
      </c>
      <c r="P293" s="52">
        <v>6660438</v>
      </c>
      <c r="Q293" s="52">
        <v>315029087</v>
      </c>
      <c r="R293" s="52">
        <v>53306040</v>
      </c>
      <c r="S293" s="52">
        <v>368335127</v>
      </c>
      <c r="T293" s="70" t="s">
        <v>10556</v>
      </c>
      <c r="U293" s="70" t="s">
        <v>10560</v>
      </c>
    </row>
    <row r="294" spans="1:21" x14ac:dyDescent="0.2">
      <c r="A294" s="49" t="s">
        <v>7072</v>
      </c>
      <c r="B294" s="49" t="s">
        <v>713</v>
      </c>
      <c r="C294" s="50">
        <v>4460</v>
      </c>
      <c r="D294" s="49" t="s">
        <v>726</v>
      </c>
      <c r="E294" s="49" t="s">
        <v>9977</v>
      </c>
      <c r="F294" s="49" t="s">
        <v>726</v>
      </c>
      <c r="G294" s="49">
        <v>44847</v>
      </c>
      <c r="H294" s="49" t="s">
        <v>727</v>
      </c>
      <c r="I294" s="50">
        <v>15868</v>
      </c>
      <c r="J294" s="50">
        <v>244847002511</v>
      </c>
      <c r="K294" s="49" t="s">
        <v>9979</v>
      </c>
      <c r="L294" s="51">
        <v>2797</v>
      </c>
      <c r="M294" s="52">
        <v>555493061</v>
      </c>
      <c r="N294" s="52">
        <v>0</v>
      </c>
      <c r="O294" s="52">
        <v>46645602</v>
      </c>
      <c r="P294" s="52">
        <v>6660438</v>
      </c>
      <c r="Q294" s="52">
        <v>555493061</v>
      </c>
      <c r="R294" s="52">
        <v>53306040</v>
      </c>
      <c r="S294" s="52">
        <v>608799101</v>
      </c>
      <c r="T294" s="70" t="s">
        <v>10556</v>
      </c>
      <c r="U294" s="70" t="s">
        <v>10560</v>
      </c>
    </row>
    <row r="295" spans="1:21" x14ac:dyDescent="0.2">
      <c r="A295" s="49" t="s">
        <v>7072</v>
      </c>
      <c r="B295" s="49" t="s">
        <v>713</v>
      </c>
      <c r="C295" s="50">
        <v>4460</v>
      </c>
      <c r="D295" s="49" t="s">
        <v>726</v>
      </c>
      <c r="E295" s="49" t="s">
        <v>9977</v>
      </c>
      <c r="F295" s="49" t="s">
        <v>726</v>
      </c>
      <c r="G295" s="49">
        <v>44847</v>
      </c>
      <c r="H295" s="49" t="s">
        <v>727</v>
      </c>
      <c r="I295" s="50">
        <v>123360</v>
      </c>
      <c r="J295" s="50">
        <v>244847001379</v>
      </c>
      <c r="K295" s="49" t="s">
        <v>10001</v>
      </c>
      <c r="L295" s="51">
        <v>745</v>
      </c>
      <c r="M295" s="52">
        <v>152678588</v>
      </c>
      <c r="N295" s="52">
        <v>0</v>
      </c>
      <c r="O295" s="52">
        <v>46645602</v>
      </c>
      <c r="P295" s="52">
        <v>6660438</v>
      </c>
      <c r="Q295" s="52">
        <v>152678588</v>
      </c>
      <c r="R295" s="52">
        <v>53306040</v>
      </c>
      <c r="S295" s="52">
        <v>205984628</v>
      </c>
      <c r="T295" s="70" t="s">
        <v>10556</v>
      </c>
      <c r="U295" s="70" t="s">
        <v>10560</v>
      </c>
    </row>
    <row r="296" spans="1:21" x14ac:dyDescent="0.2">
      <c r="A296" s="49" t="s">
        <v>7072</v>
      </c>
      <c r="B296" s="49" t="s">
        <v>713</v>
      </c>
      <c r="C296" s="50">
        <v>4460</v>
      </c>
      <c r="D296" s="49" t="s">
        <v>726</v>
      </c>
      <c r="E296" s="49" t="s">
        <v>9977</v>
      </c>
      <c r="F296" s="49" t="s">
        <v>726</v>
      </c>
      <c r="G296" s="49">
        <v>44847</v>
      </c>
      <c r="H296" s="49" t="s">
        <v>727</v>
      </c>
      <c r="I296" s="50">
        <v>146692</v>
      </c>
      <c r="J296" s="50">
        <v>244847800124</v>
      </c>
      <c r="K296" s="49" t="s">
        <v>10011</v>
      </c>
      <c r="L296" s="51">
        <v>2692</v>
      </c>
      <c r="M296" s="52">
        <v>534437899</v>
      </c>
      <c r="N296" s="52">
        <v>0</v>
      </c>
      <c r="O296" s="52">
        <v>46645602</v>
      </c>
      <c r="P296" s="52">
        <v>26641753</v>
      </c>
      <c r="Q296" s="52">
        <v>534437899</v>
      </c>
      <c r="R296" s="52">
        <v>73287355</v>
      </c>
      <c r="S296" s="52">
        <v>607725254</v>
      </c>
      <c r="T296" s="70" t="s">
        <v>10556</v>
      </c>
      <c r="U296" s="70" t="s">
        <v>10560</v>
      </c>
    </row>
    <row r="297" spans="1:21" x14ac:dyDescent="0.2">
      <c r="A297" s="49" t="s">
        <v>7072</v>
      </c>
      <c r="B297" s="49" t="s">
        <v>713</v>
      </c>
      <c r="C297" s="50">
        <v>4460</v>
      </c>
      <c r="D297" s="49" t="s">
        <v>726</v>
      </c>
      <c r="E297" s="49" t="s">
        <v>9977</v>
      </c>
      <c r="F297" s="49" t="s">
        <v>726</v>
      </c>
      <c r="G297" s="49">
        <v>44847</v>
      </c>
      <c r="H297" s="49" t="s">
        <v>727</v>
      </c>
      <c r="I297" s="50">
        <v>123361</v>
      </c>
      <c r="J297" s="50">
        <v>244847001875</v>
      </c>
      <c r="K297" s="49" t="s">
        <v>10005</v>
      </c>
      <c r="L297" s="51">
        <v>1276</v>
      </c>
      <c r="M297" s="52">
        <v>253143639</v>
      </c>
      <c r="N297" s="52">
        <v>0</v>
      </c>
      <c r="O297" s="52">
        <v>46645602</v>
      </c>
      <c r="P297" s="52">
        <v>26641753</v>
      </c>
      <c r="Q297" s="52">
        <v>253143639</v>
      </c>
      <c r="R297" s="52">
        <v>73287355</v>
      </c>
      <c r="S297" s="52">
        <v>326430994</v>
      </c>
      <c r="T297" s="70" t="s">
        <v>10556</v>
      </c>
      <c r="U297" s="70" t="s">
        <v>10560</v>
      </c>
    </row>
    <row r="298" spans="1:21" x14ac:dyDescent="0.2">
      <c r="A298" s="49" t="s">
        <v>7072</v>
      </c>
      <c r="B298" s="49" t="s">
        <v>713</v>
      </c>
      <c r="C298" s="50">
        <v>4460</v>
      </c>
      <c r="D298" s="49" t="s">
        <v>726</v>
      </c>
      <c r="E298" s="49" t="s">
        <v>9977</v>
      </c>
      <c r="F298" s="49" t="s">
        <v>726</v>
      </c>
      <c r="G298" s="49">
        <v>44847</v>
      </c>
      <c r="H298" s="49" t="s">
        <v>727</v>
      </c>
      <c r="I298" s="50">
        <v>123356</v>
      </c>
      <c r="J298" s="50">
        <v>244847003984</v>
      </c>
      <c r="K298" s="49" t="s">
        <v>9999</v>
      </c>
      <c r="L298" s="51">
        <v>1227</v>
      </c>
      <c r="M298" s="52">
        <v>247441910</v>
      </c>
      <c r="N298" s="52">
        <v>0</v>
      </c>
      <c r="O298" s="52">
        <v>46645602</v>
      </c>
      <c r="P298" s="52">
        <v>6660438</v>
      </c>
      <c r="Q298" s="52">
        <v>247441910</v>
      </c>
      <c r="R298" s="52">
        <v>53306040</v>
      </c>
      <c r="S298" s="52">
        <v>300747950</v>
      </c>
      <c r="T298" s="70" t="s">
        <v>10556</v>
      </c>
      <c r="U298" s="70" t="s">
        <v>10560</v>
      </c>
    </row>
    <row r="299" spans="1:21" x14ac:dyDescent="0.2">
      <c r="A299" s="49" t="s">
        <v>7072</v>
      </c>
      <c r="B299" s="49" t="s">
        <v>713</v>
      </c>
      <c r="C299" s="50">
        <v>4460</v>
      </c>
      <c r="D299" s="49" t="s">
        <v>726</v>
      </c>
      <c r="E299" s="49" t="s">
        <v>9977</v>
      </c>
      <c r="F299" s="49" t="s">
        <v>726</v>
      </c>
      <c r="G299" s="49">
        <v>44847</v>
      </c>
      <c r="H299" s="49" t="s">
        <v>727</v>
      </c>
      <c r="I299" s="50">
        <v>123376</v>
      </c>
      <c r="J299" s="50">
        <v>244847004025</v>
      </c>
      <c r="K299" s="49" t="s">
        <v>9997</v>
      </c>
      <c r="L299" s="51">
        <v>3775</v>
      </c>
      <c r="M299" s="52">
        <v>749284195</v>
      </c>
      <c r="N299" s="52">
        <v>0</v>
      </c>
      <c r="O299" s="52">
        <v>46645602</v>
      </c>
      <c r="P299" s="52">
        <v>6660438</v>
      </c>
      <c r="Q299" s="52">
        <v>749284195</v>
      </c>
      <c r="R299" s="52">
        <v>53306040</v>
      </c>
      <c r="S299" s="52">
        <v>802590235</v>
      </c>
      <c r="T299" s="70" t="s">
        <v>10556</v>
      </c>
      <c r="U299" s="70" t="s">
        <v>10560</v>
      </c>
    </row>
    <row r="300" spans="1:21" x14ac:dyDescent="0.2">
      <c r="A300" s="49" t="s">
        <v>7072</v>
      </c>
      <c r="B300" s="49" t="s">
        <v>713</v>
      </c>
      <c r="C300" s="50">
        <v>4460</v>
      </c>
      <c r="D300" s="49" t="s">
        <v>726</v>
      </c>
      <c r="E300" s="49" t="s">
        <v>9977</v>
      </c>
      <c r="F300" s="49" t="s">
        <v>726</v>
      </c>
      <c r="G300" s="49">
        <v>44847</v>
      </c>
      <c r="H300" s="49" t="s">
        <v>727</v>
      </c>
      <c r="I300" s="50">
        <v>123339</v>
      </c>
      <c r="J300" s="50">
        <v>244847004017</v>
      </c>
      <c r="K300" s="49" t="s">
        <v>9993</v>
      </c>
      <c r="L300" s="51">
        <v>4204</v>
      </c>
      <c r="M300" s="52">
        <v>835280022</v>
      </c>
      <c r="N300" s="52">
        <v>0</v>
      </c>
      <c r="O300" s="52">
        <v>46645602</v>
      </c>
      <c r="P300" s="52">
        <v>6660438</v>
      </c>
      <c r="Q300" s="52">
        <v>835280022</v>
      </c>
      <c r="R300" s="52">
        <v>53306040</v>
      </c>
      <c r="S300" s="52">
        <v>888586062</v>
      </c>
      <c r="T300" s="70" t="s">
        <v>10556</v>
      </c>
      <c r="U300" s="70" t="s">
        <v>10560</v>
      </c>
    </row>
    <row r="301" spans="1:21" x14ac:dyDescent="0.2">
      <c r="A301" s="49" t="s">
        <v>7072</v>
      </c>
      <c r="B301" s="49" t="s">
        <v>713</v>
      </c>
      <c r="C301" s="50">
        <v>4460</v>
      </c>
      <c r="D301" s="49" t="s">
        <v>726</v>
      </c>
      <c r="E301" s="49" t="s">
        <v>9977</v>
      </c>
      <c r="F301" s="49" t="s">
        <v>726</v>
      </c>
      <c r="G301" s="49">
        <v>44847</v>
      </c>
      <c r="H301" s="49" t="s">
        <v>727</v>
      </c>
      <c r="I301" s="50">
        <v>15869</v>
      </c>
      <c r="J301" s="50">
        <v>244847002502</v>
      </c>
      <c r="K301" s="49" t="s">
        <v>9980</v>
      </c>
      <c r="L301" s="51">
        <v>1478</v>
      </c>
      <c r="M301" s="52">
        <v>292994556</v>
      </c>
      <c r="N301" s="52">
        <v>0</v>
      </c>
      <c r="O301" s="52">
        <v>46645602</v>
      </c>
      <c r="P301" s="52">
        <v>6660438</v>
      </c>
      <c r="Q301" s="52">
        <v>292994556</v>
      </c>
      <c r="R301" s="52">
        <v>53306040</v>
      </c>
      <c r="S301" s="52">
        <v>346300596</v>
      </c>
      <c r="T301" s="70" t="s">
        <v>10556</v>
      </c>
      <c r="U301" s="70" t="s">
        <v>10560</v>
      </c>
    </row>
    <row r="302" spans="1:21" x14ac:dyDescent="0.2">
      <c r="A302" s="49" t="s">
        <v>7072</v>
      </c>
      <c r="B302" s="49" t="s">
        <v>713</v>
      </c>
      <c r="C302" s="50">
        <v>4460</v>
      </c>
      <c r="D302" s="49" t="s">
        <v>726</v>
      </c>
      <c r="E302" s="49" t="s">
        <v>9977</v>
      </c>
      <c r="F302" s="49" t="s">
        <v>726</v>
      </c>
      <c r="G302" s="49">
        <v>44847</v>
      </c>
      <c r="H302" s="49" t="s">
        <v>727</v>
      </c>
      <c r="I302" s="50">
        <v>15864</v>
      </c>
      <c r="J302" s="50">
        <v>244847001441</v>
      </c>
      <c r="K302" s="49" t="s">
        <v>9981</v>
      </c>
      <c r="L302" s="51">
        <v>2392</v>
      </c>
      <c r="M302" s="52">
        <v>470431944</v>
      </c>
      <c r="N302" s="52">
        <v>0</v>
      </c>
      <c r="O302" s="52">
        <v>46645602</v>
      </c>
      <c r="P302" s="52">
        <v>6660438</v>
      </c>
      <c r="Q302" s="52">
        <v>470431944</v>
      </c>
      <c r="R302" s="52">
        <v>53306040</v>
      </c>
      <c r="S302" s="52">
        <v>523737984</v>
      </c>
      <c r="T302" s="70" t="s">
        <v>10556</v>
      </c>
      <c r="U302" s="70" t="s">
        <v>10560</v>
      </c>
    </row>
    <row r="303" spans="1:21" x14ac:dyDescent="0.2">
      <c r="A303" s="49" t="s">
        <v>2872</v>
      </c>
      <c r="B303" s="49" t="s">
        <v>1073</v>
      </c>
      <c r="C303" s="50">
        <v>3817</v>
      </c>
      <c r="D303" s="49" t="s">
        <v>1074</v>
      </c>
      <c r="E303" s="49" t="s">
        <v>10046</v>
      </c>
      <c r="F303" s="49" t="s">
        <v>1074</v>
      </c>
      <c r="G303" s="49">
        <v>76233</v>
      </c>
      <c r="H303" s="49" t="s">
        <v>1087</v>
      </c>
      <c r="I303" s="50">
        <v>6112</v>
      </c>
      <c r="J303" s="50">
        <v>176233000656</v>
      </c>
      <c r="K303" s="49" t="s">
        <v>10052</v>
      </c>
      <c r="L303" s="51">
        <v>1374</v>
      </c>
      <c r="M303" s="52">
        <v>143418822</v>
      </c>
      <c r="N303" s="52">
        <v>0</v>
      </c>
      <c r="O303" s="52">
        <v>26662482</v>
      </c>
      <c r="P303" s="52">
        <v>6660438</v>
      </c>
      <c r="Q303" s="52">
        <v>143418822</v>
      </c>
      <c r="R303" s="52">
        <v>33322920</v>
      </c>
      <c r="S303" s="52">
        <v>176741742</v>
      </c>
      <c r="T303" s="70" t="s">
        <v>10556</v>
      </c>
      <c r="U303" s="70" t="s">
        <v>10560</v>
      </c>
    </row>
    <row r="304" spans="1:21" x14ac:dyDescent="0.2">
      <c r="A304" s="49" t="s">
        <v>4982</v>
      </c>
      <c r="B304" s="49" t="s">
        <v>421</v>
      </c>
      <c r="C304" s="50">
        <v>3777</v>
      </c>
      <c r="D304" s="49" t="s">
        <v>422</v>
      </c>
      <c r="E304" s="49" t="s">
        <v>5370</v>
      </c>
      <c r="F304" s="49" t="s">
        <v>422</v>
      </c>
      <c r="G304" s="49">
        <v>19698</v>
      </c>
      <c r="H304" s="49" t="s">
        <v>449</v>
      </c>
      <c r="I304" s="50">
        <v>4348</v>
      </c>
      <c r="J304" s="50">
        <v>219698000432</v>
      </c>
      <c r="K304" s="49" t="s">
        <v>5384</v>
      </c>
      <c r="L304" s="51">
        <v>326</v>
      </c>
      <c r="M304" s="52">
        <v>38654293</v>
      </c>
      <c r="N304" s="52">
        <v>7730859</v>
      </c>
      <c r="O304" s="52">
        <v>26973965</v>
      </c>
      <c r="P304" s="52">
        <v>13320876</v>
      </c>
      <c r="Q304" s="52">
        <v>46385152</v>
      </c>
      <c r="R304" s="52">
        <v>40294841</v>
      </c>
      <c r="S304" s="52">
        <v>86679993</v>
      </c>
      <c r="T304" s="70" t="s">
        <v>10556</v>
      </c>
      <c r="U304" s="70" t="s">
        <v>10560</v>
      </c>
    </row>
    <row r="305" spans="1:21" x14ac:dyDescent="0.2">
      <c r="A305" s="49" t="s">
        <v>7072</v>
      </c>
      <c r="B305" s="49" t="s">
        <v>713</v>
      </c>
      <c r="C305" s="50">
        <v>3792</v>
      </c>
      <c r="D305" s="49" t="s">
        <v>714</v>
      </c>
      <c r="E305" s="49" t="s">
        <v>7152</v>
      </c>
      <c r="F305" s="49" t="s">
        <v>714</v>
      </c>
      <c r="G305" s="49">
        <v>44650</v>
      </c>
      <c r="H305" s="49" t="s">
        <v>725</v>
      </c>
      <c r="I305" s="50">
        <v>15592</v>
      </c>
      <c r="J305" s="50">
        <v>244650001512</v>
      </c>
      <c r="K305" s="49" t="s">
        <v>7154</v>
      </c>
      <c r="L305" s="51">
        <v>670</v>
      </c>
      <c r="M305" s="52">
        <v>91506336</v>
      </c>
      <c r="N305" s="52">
        <v>10588322</v>
      </c>
      <c r="O305" s="52">
        <v>30068907</v>
      </c>
      <c r="P305" s="52">
        <v>26641753</v>
      </c>
      <c r="Q305" s="52">
        <v>102094658</v>
      </c>
      <c r="R305" s="52">
        <v>56710660</v>
      </c>
      <c r="S305" s="52">
        <v>158805318</v>
      </c>
      <c r="T305" s="70" t="s">
        <v>10556</v>
      </c>
      <c r="U305" s="70" t="s">
        <v>10560</v>
      </c>
    </row>
    <row r="306" spans="1:21" x14ac:dyDescent="0.2">
      <c r="A306" s="49" t="s">
        <v>5894</v>
      </c>
      <c r="B306" s="49" t="s">
        <v>731</v>
      </c>
      <c r="C306" s="50">
        <v>4911</v>
      </c>
      <c r="D306" s="49" t="s">
        <v>729</v>
      </c>
      <c r="E306" s="49" t="s">
        <v>8925</v>
      </c>
      <c r="F306" s="49" t="s">
        <v>729</v>
      </c>
      <c r="G306" s="49">
        <v>47001</v>
      </c>
      <c r="H306" s="49" t="s">
        <v>730</v>
      </c>
      <c r="I306" s="50">
        <v>32998</v>
      </c>
      <c r="J306" s="50">
        <v>247001050937</v>
      </c>
      <c r="K306" s="49" t="s">
        <v>8966</v>
      </c>
      <c r="L306" s="51">
        <v>427</v>
      </c>
      <c r="M306" s="52">
        <v>51701476</v>
      </c>
      <c r="N306" s="52">
        <v>10340295</v>
      </c>
      <c r="O306" s="52">
        <v>27516191</v>
      </c>
      <c r="P306" s="52">
        <v>6660438</v>
      </c>
      <c r="Q306" s="52">
        <v>62041771</v>
      </c>
      <c r="R306" s="52">
        <v>34176629</v>
      </c>
      <c r="S306" s="52">
        <v>96218400</v>
      </c>
      <c r="T306" s="70" t="s">
        <v>10556</v>
      </c>
      <c r="U306" s="70" t="s">
        <v>10560</v>
      </c>
    </row>
    <row r="307" spans="1:21" x14ac:dyDescent="0.2">
      <c r="A307" s="49" t="s">
        <v>5894</v>
      </c>
      <c r="B307" s="49" t="s">
        <v>731</v>
      </c>
      <c r="C307" s="50">
        <v>4911</v>
      </c>
      <c r="D307" s="49" t="s">
        <v>729</v>
      </c>
      <c r="E307" s="49" t="s">
        <v>8925</v>
      </c>
      <c r="F307" s="49" t="s">
        <v>729</v>
      </c>
      <c r="G307" s="49">
        <v>47001</v>
      </c>
      <c r="H307" s="49" t="s">
        <v>730</v>
      </c>
      <c r="I307" s="50">
        <v>23818</v>
      </c>
      <c r="J307" s="50">
        <v>247001001472</v>
      </c>
      <c r="K307" s="49" t="s">
        <v>8965</v>
      </c>
      <c r="L307" s="51">
        <v>1170</v>
      </c>
      <c r="M307" s="52">
        <v>149020616</v>
      </c>
      <c r="N307" s="52">
        <v>29804123</v>
      </c>
      <c r="O307" s="52">
        <v>27516191</v>
      </c>
      <c r="P307" s="52">
        <v>26641753</v>
      </c>
      <c r="Q307" s="52">
        <v>178824739</v>
      </c>
      <c r="R307" s="52">
        <v>54157944</v>
      </c>
      <c r="S307" s="52">
        <v>232982683</v>
      </c>
      <c r="T307" s="70" t="s">
        <v>10556</v>
      </c>
      <c r="U307" s="70" t="s">
        <v>10560</v>
      </c>
    </row>
    <row r="308" spans="1:21" x14ac:dyDescent="0.2">
      <c r="A308" s="49" t="s">
        <v>5894</v>
      </c>
      <c r="B308" s="49" t="s">
        <v>731</v>
      </c>
      <c r="C308" s="50">
        <v>4911</v>
      </c>
      <c r="D308" s="49" t="s">
        <v>729</v>
      </c>
      <c r="E308" s="49" t="s">
        <v>8925</v>
      </c>
      <c r="F308" s="49" t="s">
        <v>729</v>
      </c>
      <c r="G308" s="49">
        <v>47001</v>
      </c>
      <c r="H308" s="49" t="s">
        <v>730</v>
      </c>
      <c r="I308" s="50">
        <v>23821</v>
      </c>
      <c r="J308" s="50">
        <v>247001002924</v>
      </c>
      <c r="K308" s="49" t="s">
        <v>8930</v>
      </c>
      <c r="L308" s="51">
        <v>727</v>
      </c>
      <c r="M308" s="52">
        <v>84176241</v>
      </c>
      <c r="N308" s="52">
        <v>16835248</v>
      </c>
      <c r="O308" s="52">
        <v>27516191</v>
      </c>
      <c r="P308" s="52">
        <v>26641753</v>
      </c>
      <c r="Q308" s="52">
        <v>101011489</v>
      </c>
      <c r="R308" s="52">
        <v>54157944</v>
      </c>
      <c r="S308" s="52">
        <v>155169433</v>
      </c>
      <c r="T308" s="70" t="s">
        <v>10556</v>
      </c>
      <c r="U308" s="70" t="s">
        <v>10560</v>
      </c>
    </row>
    <row r="309" spans="1:21" x14ac:dyDescent="0.2">
      <c r="A309" s="49" t="s">
        <v>5894</v>
      </c>
      <c r="B309" s="49" t="s">
        <v>731</v>
      </c>
      <c r="C309" s="50">
        <v>4911</v>
      </c>
      <c r="D309" s="49" t="s">
        <v>729</v>
      </c>
      <c r="E309" s="49" t="s">
        <v>8925</v>
      </c>
      <c r="F309" s="49" t="s">
        <v>729</v>
      </c>
      <c r="G309" s="49">
        <v>47001</v>
      </c>
      <c r="H309" s="49" t="s">
        <v>730</v>
      </c>
      <c r="I309" s="50">
        <v>32997</v>
      </c>
      <c r="J309" s="50">
        <v>247001006610</v>
      </c>
      <c r="K309" s="49" t="s">
        <v>8945</v>
      </c>
      <c r="L309" s="51">
        <v>635</v>
      </c>
      <c r="M309" s="52">
        <v>77514676</v>
      </c>
      <c r="N309" s="52">
        <v>15502935</v>
      </c>
      <c r="O309" s="52">
        <v>27516191</v>
      </c>
      <c r="P309" s="52">
        <v>26641753</v>
      </c>
      <c r="Q309" s="52">
        <v>93017611</v>
      </c>
      <c r="R309" s="52">
        <v>54157944</v>
      </c>
      <c r="S309" s="52">
        <v>147175555</v>
      </c>
      <c r="T309" s="70" t="s">
        <v>10556</v>
      </c>
      <c r="U309" s="70" t="s">
        <v>10560</v>
      </c>
    </row>
    <row r="310" spans="1:21" x14ac:dyDescent="0.2">
      <c r="A310" s="49" t="s">
        <v>5894</v>
      </c>
      <c r="B310" s="49" t="s">
        <v>731</v>
      </c>
      <c r="C310" s="50">
        <v>3794</v>
      </c>
      <c r="D310" s="49" t="s">
        <v>732</v>
      </c>
      <c r="E310" s="49" t="s">
        <v>7306</v>
      </c>
      <c r="F310" s="49" t="s">
        <v>732</v>
      </c>
      <c r="G310" s="49">
        <v>47541</v>
      </c>
      <c r="H310" s="49" t="s">
        <v>746</v>
      </c>
      <c r="I310" s="50">
        <v>11273</v>
      </c>
      <c r="J310" s="50">
        <v>247541000475</v>
      </c>
      <c r="K310" s="49" t="s">
        <v>7310</v>
      </c>
      <c r="L310" s="51">
        <v>568</v>
      </c>
      <c r="M310" s="52">
        <v>87269078</v>
      </c>
      <c r="N310" s="52">
        <v>4090571</v>
      </c>
      <c r="O310" s="52">
        <v>32847411</v>
      </c>
      <c r="P310" s="52">
        <v>6660438</v>
      </c>
      <c r="Q310" s="52">
        <v>91359649</v>
      </c>
      <c r="R310" s="52">
        <v>39507849</v>
      </c>
      <c r="S310" s="52">
        <v>130867498</v>
      </c>
      <c r="T310" s="70" t="s">
        <v>10556</v>
      </c>
      <c r="U310" s="70" t="s">
        <v>10560</v>
      </c>
    </row>
    <row r="311" spans="1:21" x14ac:dyDescent="0.2">
      <c r="A311" s="49" t="s">
        <v>5894</v>
      </c>
      <c r="B311" s="49" t="s">
        <v>731</v>
      </c>
      <c r="C311" s="50">
        <v>3794</v>
      </c>
      <c r="D311" s="49" t="s">
        <v>732</v>
      </c>
      <c r="E311" s="49" t="s">
        <v>7333</v>
      </c>
      <c r="F311" s="49" t="s">
        <v>732</v>
      </c>
      <c r="G311" s="49">
        <v>47570</v>
      </c>
      <c r="H311" s="49" t="s">
        <v>750</v>
      </c>
      <c r="I311" s="50">
        <v>11291</v>
      </c>
      <c r="J311" s="50">
        <v>247570000352</v>
      </c>
      <c r="K311" s="49" t="s">
        <v>7338</v>
      </c>
      <c r="L311" s="51">
        <v>518</v>
      </c>
      <c r="M311" s="52">
        <v>83480366</v>
      </c>
      <c r="N311" s="52">
        <v>0</v>
      </c>
      <c r="O311" s="52">
        <v>35496755</v>
      </c>
      <c r="P311" s="52">
        <v>6660438</v>
      </c>
      <c r="Q311" s="52">
        <v>83480366</v>
      </c>
      <c r="R311" s="52">
        <v>42157193</v>
      </c>
      <c r="S311" s="52">
        <v>125637559</v>
      </c>
      <c r="T311" s="70" t="s">
        <v>10556</v>
      </c>
      <c r="U311" s="70" t="s">
        <v>10560</v>
      </c>
    </row>
    <row r="312" spans="1:21" x14ac:dyDescent="0.2">
      <c r="A312" s="49" t="s">
        <v>5894</v>
      </c>
      <c r="B312" s="49" t="s">
        <v>731</v>
      </c>
      <c r="C312" s="50">
        <v>3794</v>
      </c>
      <c r="D312" s="49" t="s">
        <v>732</v>
      </c>
      <c r="E312" s="49" t="s">
        <v>7390</v>
      </c>
      <c r="F312" s="49" t="s">
        <v>732</v>
      </c>
      <c r="G312" s="49">
        <v>47980</v>
      </c>
      <c r="H312" s="49" t="s">
        <v>760</v>
      </c>
      <c r="I312" s="50">
        <v>11354</v>
      </c>
      <c r="J312" s="50">
        <v>247189041948</v>
      </c>
      <c r="K312" s="49" t="s">
        <v>7404</v>
      </c>
      <c r="L312" s="51">
        <v>497</v>
      </c>
      <c r="M312" s="52">
        <v>69608948</v>
      </c>
      <c r="N312" s="52">
        <v>0</v>
      </c>
      <c r="O312" s="52">
        <v>31232365</v>
      </c>
      <c r="P312" s="52">
        <v>6660438</v>
      </c>
      <c r="Q312" s="52">
        <v>69608948</v>
      </c>
      <c r="R312" s="52">
        <v>37892803</v>
      </c>
      <c r="S312" s="52">
        <v>107501751</v>
      </c>
      <c r="T312" s="70" t="s">
        <v>10556</v>
      </c>
      <c r="U312" s="70" t="s">
        <v>10560</v>
      </c>
    </row>
    <row r="313" spans="1:21" x14ac:dyDescent="0.2">
      <c r="A313" s="49" t="s">
        <v>5894</v>
      </c>
      <c r="B313" s="49" t="s">
        <v>731</v>
      </c>
      <c r="C313" s="50">
        <v>3794</v>
      </c>
      <c r="D313" s="49" t="s">
        <v>732</v>
      </c>
      <c r="E313" s="49" t="s">
        <v>7259</v>
      </c>
      <c r="F313" s="49" t="s">
        <v>732</v>
      </c>
      <c r="G313" s="49">
        <v>47245</v>
      </c>
      <c r="H313" s="49" t="s">
        <v>740</v>
      </c>
      <c r="I313" s="50">
        <v>12140</v>
      </c>
      <c r="J313" s="50">
        <v>247245001890</v>
      </c>
      <c r="K313" s="49" t="s">
        <v>7272</v>
      </c>
      <c r="L313" s="51">
        <v>1224</v>
      </c>
      <c r="M313" s="52">
        <v>183557367</v>
      </c>
      <c r="N313" s="52">
        <v>31315091</v>
      </c>
      <c r="O313" s="52">
        <v>32108400</v>
      </c>
      <c r="P313" s="52">
        <v>6660438</v>
      </c>
      <c r="Q313" s="52">
        <v>214872458</v>
      </c>
      <c r="R313" s="52">
        <v>38768838</v>
      </c>
      <c r="S313" s="52">
        <v>253641296</v>
      </c>
      <c r="T313" s="70" t="s">
        <v>10556</v>
      </c>
      <c r="U313" s="70" t="s">
        <v>10560</v>
      </c>
    </row>
    <row r="314" spans="1:21" x14ac:dyDescent="0.2">
      <c r="A314" s="49" t="s">
        <v>5894</v>
      </c>
      <c r="B314" s="49" t="s">
        <v>731</v>
      </c>
      <c r="C314" s="50">
        <v>3794</v>
      </c>
      <c r="D314" s="49" t="s">
        <v>732</v>
      </c>
      <c r="E314" s="49" t="s">
        <v>7390</v>
      </c>
      <c r="F314" s="49" t="s">
        <v>732</v>
      </c>
      <c r="G314" s="49">
        <v>47980</v>
      </c>
      <c r="H314" s="49" t="s">
        <v>760</v>
      </c>
      <c r="I314" s="50">
        <v>11404</v>
      </c>
      <c r="J314" s="50">
        <v>447189002097</v>
      </c>
      <c r="K314" s="49" t="s">
        <v>7399</v>
      </c>
      <c r="L314" s="51">
        <v>850</v>
      </c>
      <c r="M314" s="52">
        <v>123379233</v>
      </c>
      <c r="N314" s="52">
        <v>0</v>
      </c>
      <c r="O314" s="52">
        <v>31232365</v>
      </c>
      <c r="P314" s="52">
        <v>6660438</v>
      </c>
      <c r="Q314" s="52">
        <v>123379233</v>
      </c>
      <c r="R314" s="52">
        <v>37892803</v>
      </c>
      <c r="S314" s="52">
        <v>161272036</v>
      </c>
      <c r="T314" s="70" t="s">
        <v>10556</v>
      </c>
      <c r="U314" s="70" t="s">
        <v>10560</v>
      </c>
    </row>
    <row r="315" spans="1:21" x14ac:dyDescent="0.2">
      <c r="A315" s="49" t="s">
        <v>5894</v>
      </c>
      <c r="B315" s="49" t="s">
        <v>731</v>
      </c>
      <c r="C315" s="50">
        <v>3794</v>
      </c>
      <c r="D315" s="49" t="s">
        <v>732</v>
      </c>
      <c r="E315" s="49" t="s">
        <v>7390</v>
      </c>
      <c r="F315" s="49" t="s">
        <v>732</v>
      </c>
      <c r="G315" s="49">
        <v>47980</v>
      </c>
      <c r="H315" s="49" t="s">
        <v>760</v>
      </c>
      <c r="I315" s="50">
        <v>11405</v>
      </c>
      <c r="J315" s="50">
        <v>247189002420</v>
      </c>
      <c r="K315" s="49" t="s">
        <v>7398</v>
      </c>
      <c r="L315" s="51">
        <v>1618</v>
      </c>
      <c r="M315" s="52">
        <v>225497418</v>
      </c>
      <c r="N315" s="52">
        <v>0</v>
      </c>
      <c r="O315" s="52">
        <v>31232365</v>
      </c>
      <c r="P315" s="52">
        <v>26641753</v>
      </c>
      <c r="Q315" s="52">
        <v>225497418</v>
      </c>
      <c r="R315" s="52">
        <v>57874118</v>
      </c>
      <c r="S315" s="52">
        <v>283371536</v>
      </c>
      <c r="T315" s="70" t="s">
        <v>10556</v>
      </c>
      <c r="U315" s="70" t="s">
        <v>10560</v>
      </c>
    </row>
    <row r="316" spans="1:21" x14ac:dyDescent="0.2">
      <c r="A316" s="49" t="s">
        <v>5894</v>
      </c>
      <c r="B316" s="49" t="s">
        <v>731</v>
      </c>
      <c r="C316" s="50">
        <v>3794</v>
      </c>
      <c r="D316" s="49" t="s">
        <v>732</v>
      </c>
      <c r="E316" s="49" t="s">
        <v>7342</v>
      </c>
      <c r="F316" s="49" t="s">
        <v>732</v>
      </c>
      <c r="G316" s="49">
        <v>47660</v>
      </c>
      <c r="H316" s="49" t="s">
        <v>752</v>
      </c>
      <c r="I316" s="50">
        <v>11707</v>
      </c>
      <c r="J316" s="50">
        <v>247660000181</v>
      </c>
      <c r="K316" s="49" t="s">
        <v>7347</v>
      </c>
      <c r="L316" s="51">
        <v>733</v>
      </c>
      <c r="M316" s="52">
        <v>122128352</v>
      </c>
      <c r="N316" s="52">
        <v>7324585</v>
      </c>
      <c r="O316" s="52">
        <v>38968893</v>
      </c>
      <c r="P316" s="52">
        <v>6660438</v>
      </c>
      <c r="Q316" s="52">
        <v>129452937</v>
      </c>
      <c r="R316" s="52">
        <v>45629331</v>
      </c>
      <c r="S316" s="52">
        <v>175082268</v>
      </c>
      <c r="T316" s="70" t="s">
        <v>10556</v>
      </c>
      <c r="U316" s="70" t="s">
        <v>10560</v>
      </c>
    </row>
    <row r="317" spans="1:21" x14ac:dyDescent="0.2">
      <c r="A317" s="49" t="s">
        <v>5894</v>
      </c>
      <c r="B317" s="49" t="s">
        <v>731</v>
      </c>
      <c r="C317" s="50">
        <v>3794</v>
      </c>
      <c r="D317" s="49" t="s">
        <v>732</v>
      </c>
      <c r="E317" s="49" t="s">
        <v>7390</v>
      </c>
      <c r="F317" s="49" t="s">
        <v>732</v>
      </c>
      <c r="G317" s="49">
        <v>47980</v>
      </c>
      <c r="H317" s="49" t="s">
        <v>760</v>
      </c>
      <c r="I317" s="50">
        <v>11398</v>
      </c>
      <c r="J317" s="50">
        <v>247189000010</v>
      </c>
      <c r="K317" s="49" t="s">
        <v>7391</v>
      </c>
      <c r="L317" s="51">
        <v>497</v>
      </c>
      <c r="M317" s="52">
        <v>73505734</v>
      </c>
      <c r="N317" s="52">
        <v>0</v>
      </c>
      <c r="O317" s="52">
        <v>31232365</v>
      </c>
      <c r="P317" s="52">
        <v>6660438</v>
      </c>
      <c r="Q317" s="52">
        <v>73505734</v>
      </c>
      <c r="R317" s="52">
        <v>37892803</v>
      </c>
      <c r="S317" s="52">
        <v>111398537</v>
      </c>
      <c r="T317" s="70" t="s">
        <v>10556</v>
      </c>
      <c r="U317" s="70" t="s">
        <v>10560</v>
      </c>
    </row>
    <row r="318" spans="1:21" x14ac:dyDescent="0.2">
      <c r="A318" s="49" t="s">
        <v>5894</v>
      </c>
      <c r="B318" s="49" t="s">
        <v>731</v>
      </c>
      <c r="C318" s="50">
        <v>3794</v>
      </c>
      <c r="D318" s="49" t="s">
        <v>732</v>
      </c>
      <c r="E318" s="49" t="s">
        <v>7390</v>
      </c>
      <c r="F318" s="49" t="s">
        <v>732</v>
      </c>
      <c r="G318" s="49">
        <v>47980</v>
      </c>
      <c r="H318" s="49" t="s">
        <v>760</v>
      </c>
      <c r="I318" s="50">
        <v>11353</v>
      </c>
      <c r="J318" s="50">
        <v>247189001385</v>
      </c>
      <c r="K318" s="49" t="s">
        <v>7397</v>
      </c>
      <c r="L318" s="51">
        <v>617</v>
      </c>
      <c r="M318" s="52">
        <v>83584234</v>
      </c>
      <c r="N318" s="52">
        <v>0</v>
      </c>
      <c r="O318" s="52">
        <v>31232365</v>
      </c>
      <c r="P318" s="52">
        <v>26641753</v>
      </c>
      <c r="Q318" s="52">
        <v>83584234</v>
      </c>
      <c r="R318" s="52">
        <v>57874118</v>
      </c>
      <c r="S318" s="52">
        <v>141458352</v>
      </c>
      <c r="T318" s="70" t="s">
        <v>10556</v>
      </c>
      <c r="U318" s="70" t="s">
        <v>10560</v>
      </c>
    </row>
    <row r="319" spans="1:21" x14ac:dyDescent="0.2">
      <c r="A319" s="49" t="s">
        <v>5894</v>
      </c>
      <c r="B319" s="49" t="s">
        <v>731</v>
      </c>
      <c r="C319" s="50">
        <v>3794</v>
      </c>
      <c r="D319" s="49" t="s">
        <v>732</v>
      </c>
      <c r="E319" s="49" t="s">
        <v>7326</v>
      </c>
      <c r="F319" s="49" t="s">
        <v>732</v>
      </c>
      <c r="G319" s="49">
        <v>47555</v>
      </c>
      <c r="H319" s="49" t="s">
        <v>749</v>
      </c>
      <c r="I319" s="50">
        <v>11717</v>
      </c>
      <c r="J319" s="50">
        <v>247555002624</v>
      </c>
      <c r="K319" s="49" t="s">
        <v>7328</v>
      </c>
      <c r="L319" s="51">
        <v>1651</v>
      </c>
      <c r="M319" s="52">
        <v>252997315</v>
      </c>
      <c r="N319" s="52">
        <v>17069278</v>
      </c>
      <c r="O319" s="52">
        <v>33455513</v>
      </c>
      <c r="P319" s="52">
        <v>6660438</v>
      </c>
      <c r="Q319" s="52">
        <v>270066593</v>
      </c>
      <c r="R319" s="52">
        <v>40115951</v>
      </c>
      <c r="S319" s="52">
        <v>310182544</v>
      </c>
      <c r="T319" s="70" t="s">
        <v>10556</v>
      </c>
      <c r="U319" s="70" t="s">
        <v>10560</v>
      </c>
    </row>
    <row r="320" spans="1:21" x14ac:dyDescent="0.2">
      <c r="A320" s="49" t="s">
        <v>3660</v>
      </c>
      <c r="B320" s="49" t="s">
        <v>59</v>
      </c>
      <c r="C320" s="50">
        <v>4910</v>
      </c>
      <c r="D320" s="49" t="s">
        <v>199</v>
      </c>
      <c r="E320" s="49" t="s">
        <v>4819</v>
      </c>
      <c r="F320" s="49" t="s">
        <v>199</v>
      </c>
      <c r="G320" s="49">
        <v>13001</v>
      </c>
      <c r="H320" s="49" t="s">
        <v>200</v>
      </c>
      <c r="I320" s="50">
        <v>33066</v>
      </c>
      <c r="J320" s="50">
        <v>213001007401</v>
      </c>
      <c r="K320" s="49" t="s">
        <v>4829</v>
      </c>
      <c r="L320" s="51">
        <v>205</v>
      </c>
      <c r="M320" s="52">
        <v>24265700</v>
      </c>
      <c r="N320" s="52">
        <v>0</v>
      </c>
      <c r="O320" s="52">
        <v>27050103</v>
      </c>
      <c r="P320" s="52">
        <v>13320876</v>
      </c>
      <c r="Q320" s="52">
        <v>24265700</v>
      </c>
      <c r="R320" s="52">
        <v>40370979</v>
      </c>
      <c r="S320" s="52">
        <v>64636679</v>
      </c>
      <c r="T320" s="70" t="s">
        <v>10556</v>
      </c>
      <c r="U320" s="70" t="s">
        <v>10560</v>
      </c>
    </row>
    <row r="321" spans="1:21" x14ac:dyDescent="0.2">
      <c r="A321" s="49" t="s">
        <v>3660</v>
      </c>
      <c r="B321" s="49" t="s">
        <v>59</v>
      </c>
      <c r="C321" s="50">
        <v>4910</v>
      </c>
      <c r="D321" s="49" t="s">
        <v>199</v>
      </c>
      <c r="E321" s="49" t="s">
        <v>4819</v>
      </c>
      <c r="F321" s="49" t="s">
        <v>199</v>
      </c>
      <c r="G321" s="49">
        <v>13001</v>
      </c>
      <c r="H321" s="49" t="s">
        <v>200</v>
      </c>
      <c r="I321" s="50">
        <v>33060</v>
      </c>
      <c r="J321" s="50">
        <v>213001001292</v>
      </c>
      <c r="K321" s="49" t="s">
        <v>4888</v>
      </c>
      <c r="L321" s="51">
        <v>1309</v>
      </c>
      <c r="M321" s="52">
        <v>155908644</v>
      </c>
      <c r="N321" s="52">
        <v>0</v>
      </c>
      <c r="O321" s="52">
        <v>27050103</v>
      </c>
      <c r="P321" s="52">
        <v>26641753</v>
      </c>
      <c r="Q321" s="52">
        <v>155908644</v>
      </c>
      <c r="R321" s="52">
        <v>53691856</v>
      </c>
      <c r="S321" s="52">
        <v>209600500</v>
      </c>
      <c r="T321" s="70" t="s">
        <v>10556</v>
      </c>
      <c r="U321" s="70" t="s">
        <v>10560</v>
      </c>
    </row>
    <row r="322" spans="1:21" x14ac:dyDescent="0.2">
      <c r="A322" s="49" t="s">
        <v>3660</v>
      </c>
      <c r="B322" s="49" t="s">
        <v>59</v>
      </c>
      <c r="C322" s="50">
        <v>4910</v>
      </c>
      <c r="D322" s="49" t="s">
        <v>199</v>
      </c>
      <c r="E322" s="49" t="s">
        <v>4819</v>
      </c>
      <c r="F322" s="49" t="s">
        <v>199</v>
      </c>
      <c r="G322" s="49">
        <v>13001</v>
      </c>
      <c r="H322" s="49" t="s">
        <v>200</v>
      </c>
      <c r="I322" s="50">
        <v>33061</v>
      </c>
      <c r="J322" s="50">
        <v>213001001306</v>
      </c>
      <c r="K322" s="49" t="s">
        <v>4827</v>
      </c>
      <c r="L322" s="51">
        <v>750</v>
      </c>
      <c r="M322" s="52">
        <v>89842950</v>
      </c>
      <c r="N322" s="52">
        <v>17968590</v>
      </c>
      <c r="O322" s="52">
        <v>27050103</v>
      </c>
      <c r="P322" s="52">
        <v>6660438</v>
      </c>
      <c r="Q322" s="52">
        <v>107811540</v>
      </c>
      <c r="R322" s="52">
        <v>33710541</v>
      </c>
      <c r="S322" s="52">
        <v>141522081</v>
      </c>
      <c r="T322" s="70" t="s">
        <v>10556</v>
      </c>
      <c r="U322" s="70" t="s">
        <v>10560</v>
      </c>
    </row>
    <row r="323" spans="1:21" x14ac:dyDescent="0.2">
      <c r="A323" s="49" t="s">
        <v>2245</v>
      </c>
      <c r="B323" s="49" t="s">
        <v>36</v>
      </c>
      <c r="C323" s="50">
        <v>3763</v>
      </c>
      <c r="D323" s="49" t="s">
        <v>155</v>
      </c>
      <c r="E323" s="49" t="s">
        <v>9942</v>
      </c>
      <c r="F323" s="49" t="s">
        <v>155</v>
      </c>
      <c r="G323" s="49">
        <v>5837</v>
      </c>
      <c r="H323" s="49" t="s">
        <v>156</v>
      </c>
      <c r="I323" s="50">
        <v>130368</v>
      </c>
      <c r="J323" s="50">
        <v>405837002257</v>
      </c>
      <c r="K323" s="49" t="s">
        <v>9943</v>
      </c>
      <c r="L323" s="51">
        <v>256</v>
      </c>
      <c r="M323" s="52">
        <v>38471989</v>
      </c>
      <c r="N323" s="52">
        <v>978209</v>
      </c>
      <c r="O323" s="52">
        <v>33900715</v>
      </c>
      <c r="P323" s="52">
        <v>6660438</v>
      </c>
      <c r="Q323" s="52">
        <v>39450198</v>
      </c>
      <c r="R323" s="52">
        <v>40561153</v>
      </c>
      <c r="S323" s="52">
        <v>80011351</v>
      </c>
      <c r="T323" s="70" t="s">
        <v>10556</v>
      </c>
      <c r="U323" s="70" t="s">
        <v>10560</v>
      </c>
    </row>
    <row r="324" spans="1:21" x14ac:dyDescent="0.2">
      <c r="A324" s="49" t="s">
        <v>2872</v>
      </c>
      <c r="B324" s="49" t="s">
        <v>1073</v>
      </c>
      <c r="C324" s="50">
        <v>3817</v>
      </c>
      <c r="D324" s="49" t="s">
        <v>1074</v>
      </c>
      <c r="E324" s="49" t="s">
        <v>10070</v>
      </c>
      <c r="F324" s="49" t="s">
        <v>1074</v>
      </c>
      <c r="G324" s="49">
        <v>76275</v>
      </c>
      <c r="H324" s="49" t="s">
        <v>1092</v>
      </c>
      <c r="I324" s="50">
        <v>6327</v>
      </c>
      <c r="J324" s="50">
        <v>276275000197</v>
      </c>
      <c r="K324" s="49" t="s">
        <v>10072</v>
      </c>
      <c r="L324" s="51">
        <v>305</v>
      </c>
      <c r="M324" s="52">
        <v>37500108</v>
      </c>
      <c r="N324" s="52">
        <v>0</v>
      </c>
      <c r="O324" s="52">
        <v>26052173</v>
      </c>
      <c r="P324" s="52">
        <v>6660438</v>
      </c>
      <c r="Q324" s="52">
        <v>37500108</v>
      </c>
      <c r="R324" s="52">
        <v>32712611</v>
      </c>
      <c r="S324" s="52">
        <v>70212719</v>
      </c>
      <c r="T324" s="70" t="s">
        <v>10556</v>
      </c>
      <c r="U324" s="70" t="s">
        <v>10560</v>
      </c>
    </row>
    <row r="325" spans="1:21" x14ac:dyDescent="0.2">
      <c r="A325" s="49" t="s">
        <v>5501</v>
      </c>
      <c r="B325" s="49" t="s">
        <v>461</v>
      </c>
      <c r="C325" s="50">
        <v>3780</v>
      </c>
      <c r="D325" s="49" t="s">
        <v>459</v>
      </c>
      <c r="E325" s="49" t="s">
        <v>10140</v>
      </c>
      <c r="F325" s="49" t="s">
        <v>459</v>
      </c>
      <c r="G325" s="49">
        <v>20001</v>
      </c>
      <c r="H325" s="49" t="s">
        <v>460</v>
      </c>
      <c r="I325" s="50">
        <v>15927</v>
      </c>
      <c r="J325" s="50">
        <v>120001005109</v>
      </c>
      <c r="K325" s="49" t="s">
        <v>10167</v>
      </c>
      <c r="L325" s="51">
        <v>668</v>
      </c>
      <c r="M325" s="52">
        <v>84007322</v>
      </c>
      <c r="N325" s="52">
        <v>16801464</v>
      </c>
      <c r="O325" s="52">
        <v>28421423</v>
      </c>
      <c r="P325" s="52">
        <v>6660438</v>
      </c>
      <c r="Q325" s="52">
        <v>100808786</v>
      </c>
      <c r="R325" s="52">
        <v>35081861</v>
      </c>
      <c r="S325" s="52">
        <v>135890647</v>
      </c>
      <c r="T325" s="70" t="s">
        <v>10556</v>
      </c>
      <c r="U325" s="70" t="s">
        <v>10560</v>
      </c>
    </row>
    <row r="326" spans="1:21" x14ac:dyDescent="0.2">
      <c r="A326" s="49" t="s">
        <v>3660</v>
      </c>
      <c r="B326" s="49" t="s">
        <v>59</v>
      </c>
      <c r="C326" s="50">
        <v>4910</v>
      </c>
      <c r="D326" s="49" t="s">
        <v>199</v>
      </c>
      <c r="E326" s="49" t="s">
        <v>4819</v>
      </c>
      <c r="F326" s="49" t="s">
        <v>199</v>
      </c>
      <c r="G326" s="49">
        <v>13001</v>
      </c>
      <c r="H326" s="49" t="s">
        <v>200</v>
      </c>
      <c r="I326" s="50">
        <v>33069</v>
      </c>
      <c r="J326" s="50">
        <v>213001027020</v>
      </c>
      <c r="K326" s="49" t="s">
        <v>4851</v>
      </c>
      <c r="L326" s="51">
        <v>1088</v>
      </c>
      <c r="M326" s="52">
        <v>129631998</v>
      </c>
      <c r="N326" s="52">
        <v>0</v>
      </c>
      <c r="O326" s="52">
        <v>27050103</v>
      </c>
      <c r="P326" s="52">
        <v>6660438</v>
      </c>
      <c r="Q326" s="52">
        <v>129631998</v>
      </c>
      <c r="R326" s="52">
        <v>33710541</v>
      </c>
      <c r="S326" s="52">
        <v>163342539</v>
      </c>
      <c r="T326" s="70" t="s">
        <v>10556</v>
      </c>
      <c r="U326" s="70" t="s">
        <v>10560</v>
      </c>
    </row>
    <row r="327" spans="1:21" x14ac:dyDescent="0.2">
      <c r="A327" s="49" t="s">
        <v>2245</v>
      </c>
      <c r="B327" s="49" t="s">
        <v>36</v>
      </c>
      <c r="C327" s="50">
        <v>3763</v>
      </c>
      <c r="D327" s="49" t="s">
        <v>155</v>
      </c>
      <c r="E327" s="49" t="s">
        <v>9942</v>
      </c>
      <c r="F327" s="49" t="s">
        <v>155</v>
      </c>
      <c r="G327" s="49">
        <v>5837</v>
      </c>
      <c r="H327" s="49" t="s">
        <v>156</v>
      </c>
      <c r="I327" s="50">
        <v>18556</v>
      </c>
      <c r="J327" s="50">
        <v>205837003742</v>
      </c>
      <c r="K327" s="49" t="s">
        <v>9956</v>
      </c>
      <c r="L327" s="51">
        <v>1236</v>
      </c>
      <c r="M327" s="52">
        <v>183816321</v>
      </c>
      <c r="N327" s="52">
        <v>0</v>
      </c>
      <c r="O327" s="52">
        <v>33900715</v>
      </c>
      <c r="P327" s="52">
        <v>6660438</v>
      </c>
      <c r="Q327" s="52">
        <v>183816321</v>
      </c>
      <c r="R327" s="52">
        <v>40561153</v>
      </c>
      <c r="S327" s="52">
        <v>224377474</v>
      </c>
      <c r="T327" s="70" t="s">
        <v>10556</v>
      </c>
      <c r="U327" s="70" t="s">
        <v>10560</v>
      </c>
    </row>
    <row r="328" spans="1:21" x14ac:dyDescent="0.2">
      <c r="A328" s="49" t="s">
        <v>7072</v>
      </c>
      <c r="B328" s="49" t="s">
        <v>713</v>
      </c>
      <c r="C328" s="50">
        <v>4449</v>
      </c>
      <c r="D328" s="49" t="s">
        <v>711</v>
      </c>
      <c r="E328" s="49" t="s">
        <v>8764</v>
      </c>
      <c r="F328" s="49" t="s">
        <v>711</v>
      </c>
      <c r="G328" s="49">
        <v>44001</v>
      </c>
      <c r="H328" s="49" t="s">
        <v>712</v>
      </c>
      <c r="I328" s="50">
        <v>125957</v>
      </c>
      <c r="J328" s="50">
        <v>244001003158</v>
      </c>
      <c r="K328" s="49" t="s">
        <v>8781</v>
      </c>
      <c r="L328" s="51">
        <v>1695</v>
      </c>
      <c r="M328" s="52">
        <v>240366683</v>
      </c>
      <c r="N328" s="52">
        <v>0</v>
      </c>
      <c r="O328" s="52">
        <v>33161223</v>
      </c>
      <c r="P328" s="52">
        <v>6660438</v>
      </c>
      <c r="Q328" s="52">
        <v>240366683</v>
      </c>
      <c r="R328" s="52">
        <v>39821661</v>
      </c>
      <c r="S328" s="52">
        <v>280188344</v>
      </c>
      <c r="T328" s="70" t="s">
        <v>10556</v>
      </c>
      <c r="U328" s="70" t="s">
        <v>10560</v>
      </c>
    </row>
    <row r="329" spans="1:21" x14ac:dyDescent="0.2">
      <c r="A329" s="49" t="s">
        <v>7072</v>
      </c>
      <c r="B329" s="49" t="s">
        <v>713</v>
      </c>
      <c r="C329" s="50">
        <v>4449</v>
      </c>
      <c r="D329" s="49" t="s">
        <v>711</v>
      </c>
      <c r="E329" s="49" t="s">
        <v>8764</v>
      </c>
      <c r="F329" s="49" t="s">
        <v>711</v>
      </c>
      <c r="G329" s="49">
        <v>44001</v>
      </c>
      <c r="H329" s="49" t="s">
        <v>712</v>
      </c>
      <c r="I329" s="50">
        <v>3506</v>
      </c>
      <c r="J329" s="50">
        <v>244001003212</v>
      </c>
      <c r="K329" s="49" t="s">
        <v>8786</v>
      </c>
      <c r="L329" s="51">
        <v>615</v>
      </c>
      <c r="M329" s="52">
        <v>89223613</v>
      </c>
      <c r="N329" s="52">
        <v>0</v>
      </c>
      <c r="O329" s="52">
        <v>33161223</v>
      </c>
      <c r="P329" s="52">
        <v>6660438</v>
      </c>
      <c r="Q329" s="52">
        <v>89223613</v>
      </c>
      <c r="R329" s="52">
        <v>39821661</v>
      </c>
      <c r="S329" s="52">
        <v>129045274</v>
      </c>
      <c r="T329" s="70" t="s">
        <v>10556</v>
      </c>
      <c r="U329" s="70" t="s">
        <v>10560</v>
      </c>
    </row>
    <row r="330" spans="1:21" x14ac:dyDescent="0.2">
      <c r="A330" s="49" t="s">
        <v>7072</v>
      </c>
      <c r="B330" s="49" t="s">
        <v>713</v>
      </c>
      <c r="C330" s="50">
        <v>4449</v>
      </c>
      <c r="D330" s="49" t="s">
        <v>711</v>
      </c>
      <c r="E330" s="49" t="s">
        <v>8764</v>
      </c>
      <c r="F330" s="49" t="s">
        <v>711</v>
      </c>
      <c r="G330" s="49">
        <v>44001</v>
      </c>
      <c r="H330" s="49" t="s">
        <v>712</v>
      </c>
      <c r="I330" s="50">
        <v>126056</v>
      </c>
      <c r="J330" s="50">
        <v>244001005011</v>
      </c>
      <c r="K330" s="49" t="s">
        <v>8778</v>
      </c>
      <c r="L330" s="51">
        <v>392</v>
      </c>
      <c r="M330" s="52">
        <v>55812212</v>
      </c>
      <c r="N330" s="52">
        <v>0</v>
      </c>
      <c r="O330" s="52">
        <v>33161223</v>
      </c>
      <c r="P330" s="52">
        <v>6660438</v>
      </c>
      <c r="Q330" s="52">
        <v>55812212</v>
      </c>
      <c r="R330" s="52">
        <v>39821661</v>
      </c>
      <c r="S330" s="52">
        <v>95633873</v>
      </c>
      <c r="T330" s="70" t="s">
        <v>10556</v>
      </c>
      <c r="U330" s="70" t="s">
        <v>10560</v>
      </c>
    </row>
    <row r="331" spans="1:21" x14ac:dyDescent="0.2">
      <c r="A331" s="49" t="s">
        <v>6798</v>
      </c>
      <c r="B331" s="49" t="s">
        <v>713</v>
      </c>
      <c r="C331" s="50">
        <v>4449</v>
      </c>
      <c r="D331" s="49" t="s">
        <v>711</v>
      </c>
      <c r="E331" s="49" t="s">
        <v>8764</v>
      </c>
      <c r="F331" s="49" t="s">
        <v>711</v>
      </c>
      <c r="G331" s="49">
        <v>44001</v>
      </c>
      <c r="H331" s="49" t="s">
        <v>712</v>
      </c>
      <c r="I331" s="50">
        <v>126057</v>
      </c>
      <c r="J331" s="50">
        <v>444001003793</v>
      </c>
      <c r="K331" s="49" t="s">
        <v>8773</v>
      </c>
      <c r="L331" s="51">
        <v>747</v>
      </c>
      <c r="M331" s="52">
        <v>104529409</v>
      </c>
      <c r="N331" s="52">
        <v>0</v>
      </c>
      <c r="O331" s="52">
        <v>33161223</v>
      </c>
      <c r="P331" s="52">
        <v>6660438</v>
      </c>
      <c r="Q331" s="52">
        <v>104529409</v>
      </c>
      <c r="R331" s="52">
        <v>39821661</v>
      </c>
      <c r="S331" s="52">
        <v>144351070</v>
      </c>
      <c r="T331" s="70" t="s">
        <v>10556</v>
      </c>
      <c r="U331" s="70" t="s">
        <v>10560</v>
      </c>
    </row>
    <row r="332" spans="1:21" x14ac:dyDescent="0.2">
      <c r="A332" s="49" t="s">
        <v>7072</v>
      </c>
      <c r="B332" s="49" t="s">
        <v>713</v>
      </c>
      <c r="C332" s="50">
        <v>4449</v>
      </c>
      <c r="D332" s="49" t="s">
        <v>711</v>
      </c>
      <c r="E332" s="49" t="s">
        <v>8764</v>
      </c>
      <c r="F332" s="49" t="s">
        <v>711</v>
      </c>
      <c r="G332" s="49">
        <v>44001</v>
      </c>
      <c r="H332" s="49" t="s">
        <v>712</v>
      </c>
      <c r="I332" s="50">
        <v>3511</v>
      </c>
      <c r="J332" s="50">
        <v>244001003476</v>
      </c>
      <c r="K332" s="49" t="s">
        <v>8784</v>
      </c>
      <c r="L332" s="51">
        <v>1591</v>
      </c>
      <c r="M332" s="52">
        <v>224711872</v>
      </c>
      <c r="N332" s="52">
        <v>0</v>
      </c>
      <c r="O332" s="52">
        <v>33161223</v>
      </c>
      <c r="P332" s="52">
        <v>6660438</v>
      </c>
      <c r="Q332" s="52">
        <v>224711872</v>
      </c>
      <c r="R332" s="52">
        <v>39821661</v>
      </c>
      <c r="S332" s="52">
        <v>264533533</v>
      </c>
      <c r="T332" s="70" t="s">
        <v>10556</v>
      </c>
      <c r="U332" s="70" t="s">
        <v>10560</v>
      </c>
    </row>
    <row r="333" spans="1:21" x14ac:dyDescent="0.2">
      <c r="A333" s="49" t="s">
        <v>7072</v>
      </c>
      <c r="B333" s="49" t="s">
        <v>713</v>
      </c>
      <c r="C333" s="50">
        <v>4449</v>
      </c>
      <c r="D333" s="49" t="s">
        <v>711</v>
      </c>
      <c r="E333" s="49" t="s">
        <v>8764</v>
      </c>
      <c r="F333" s="49" t="s">
        <v>711</v>
      </c>
      <c r="G333" s="49">
        <v>44001</v>
      </c>
      <c r="H333" s="49" t="s">
        <v>712</v>
      </c>
      <c r="I333" s="50">
        <v>126076</v>
      </c>
      <c r="J333" s="50">
        <v>244001004791</v>
      </c>
      <c r="K333" s="49" t="s">
        <v>8772</v>
      </c>
      <c r="L333" s="51">
        <v>837</v>
      </c>
      <c r="M333" s="52">
        <v>119746275</v>
      </c>
      <c r="N333" s="52">
        <v>0</v>
      </c>
      <c r="O333" s="52">
        <v>33161223</v>
      </c>
      <c r="P333" s="52">
        <v>6660438</v>
      </c>
      <c r="Q333" s="52">
        <v>119746275</v>
      </c>
      <c r="R333" s="52">
        <v>39821661</v>
      </c>
      <c r="S333" s="52">
        <v>159567936</v>
      </c>
      <c r="T333" s="70" t="s">
        <v>10556</v>
      </c>
      <c r="U333" s="70" t="s">
        <v>10560</v>
      </c>
    </row>
    <row r="334" spans="1:21" x14ac:dyDescent="0.2">
      <c r="A334" s="49" t="s">
        <v>7072</v>
      </c>
      <c r="B334" s="49" t="s">
        <v>713</v>
      </c>
      <c r="C334" s="50">
        <v>4449</v>
      </c>
      <c r="D334" s="49" t="s">
        <v>711</v>
      </c>
      <c r="E334" s="49" t="s">
        <v>8764</v>
      </c>
      <c r="F334" s="49" t="s">
        <v>711</v>
      </c>
      <c r="G334" s="49">
        <v>44001</v>
      </c>
      <c r="H334" s="49" t="s">
        <v>712</v>
      </c>
      <c r="I334" s="50">
        <v>3508</v>
      </c>
      <c r="J334" s="50">
        <v>244001003301</v>
      </c>
      <c r="K334" s="49" t="s">
        <v>8774</v>
      </c>
      <c r="L334" s="51">
        <v>1144</v>
      </c>
      <c r="M334" s="52">
        <v>163190415</v>
      </c>
      <c r="N334" s="52">
        <v>0</v>
      </c>
      <c r="O334" s="52">
        <v>33161223</v>
      </c>
      <c r="P334" s="52">
        <v>6660438</v>
      </c>
      <c r="Q334" s="52">
        <v>163190415</v>
      </c>
      <c r="R334" s="52">
        <v>39821661</v>
      </c>
      <c r="S334" s="52">
        <v>203012076</v>
      </c>
      <c r="T334" s="70" t="s">
        <v>10556</v>
      </c>
      <c r="U334" s="70" t="s">
        <v>10560</v>
      </c>
    </row>
    <row r="335" spans="1:21" x14ac:dyDescent="0.2">
      <c r="A335" s="49" t="s">
        <v>7072</v>
      </c>
      <c r="B335" s="49" t="s">
        <v>713</v>
      </c>
      <c r="C335" s="50">
        <v>4449</v>
      </c>
      <c r="D335" s="49" t="s">
        <v>711</v>
      </c>
      <c r="E335" s="49" t="s">
        <v>8764</v>
      </c>
      <c r="F335" s="49" t="s">
        <v>711</v>
      </c>
      <c r="G335" s="49">
        <v>44001</v>
      </c>
      <c r="H335" s="49" t="s">
        <v>712</v>
      </c>
      <c r="I335" s="50">
        <v>126036</v>
      </c>
      <c r="J335" s="50">
        <v>244001004669</v>
      </c>
      <c r="K335" s="49" t="s">
        <v>8785</v>
      </c>
      <c r="L335" s="51">
        <v>1167</v>
      </c>
      <c r="M335" s="52">
        <v>170302199</v>
      </c>
      <c r="N335" s="52">
        <v>0</v>
      </c>
      <c r="O335" s="52">
        <v>33161223</v>
      </c>
      <c r="P335" s="52">
        <v>26641753</v>
      </c>
      <c r="Q335" s="52">
        <v>170302199</v>
      </c>
      <c r="R335" s="52">
        <v>59802976</v>
      </c>
      <c r="S335" s="52">
        <v>230105175</v>
      </c>
      <c r="T335" s="70" t="s">
        <v>10556</v>
      </c>
      <c r="U335" s="70" t="s">
        <v>10560</v>
      </c>
    </row>
    <row r="336" spans="1:21" x14ac:dyDescent="0.2">
      <c r="A336" s="49" t="s">
        <v>7072</v>
      </c>
      <c r="B336" s="49" t="s">
        <v>713</v>
      </c>
      <c r="C336" s="50">
        <v>4449</v>
      </c>
      <c r="D336" s="49" t="s">
        <v>711</v>
      </c>
      <c r="E336" s="49" t="s">
        <v>8764</v>
      </c>
      <c r="F336" s="49" t="s">
        <v>711</v>
      </c>
      <c r="G336" s="49">
        <v>44001</v>
      </c>
      <c r="H336" s="49" t="s">
        <v>712</v>
      </c>
      <c r="I336" s="50">
        <v>126058</v>
      </c>
      <c r="J336" s="50">
        <v>244001003042</v>
      </c>
      <c r="K336" s="49" t="s">
        <v>8767</v>
      </c>
      <c r="L336" s="51">
        <v>656</v>
      </c>
      <c r="M336" s="52">
        <v>94363345</v>
      </c>
      <c r="N336" s="52">
        <v>0</v>
      </c>
      <c r="O336" s="52">
        <v>33161223</v>
      </c>
      <c r="P336" s="52">
        <v>6660438</v>
      </c>
      <c r="Q336" s="52">
        <v>94363345</v>
      </c>
      <c r="R336" s="52">
        <v>39821661</v>
      </c>
      <c r="S336" s="52">
        <v>134185006</v>
      </c>
      <c r="T336" s="70" t="s">
        <v>10556</v>
      </c>
      <c r="U336" s="70" t="s">
        <v>10560</v>
      </c>
    </row>
    <row r="337" spans="1:21" x14ac:dyDescent="0.2">
      <c r="A337" s="49" t="s">
        <v>7072</v>
      </c>
      <c r="B337" s="49" t="s">
        <v>713</v>
      </c>
      <c r="C337" s="50">
        <v>4449</v>
      </c>
      <c r="D337" s="49" t="s">
        <v>711</v>
      </c>
      <c r="E337" s="49" t="s">
        <v>8764</v>
      </c>
      <c r="F337" s="49" t="s">
        <v>711</v>
      </c>
      <c r="G337" s="49">
        <v>44001</v>
      </c>
      <c r="H337" s="49" t="s">
        <v>712</v>
      </c>
      <c r="I337" s="50">
        <v>3514</v>
      </c>
      <c r="J337" s="50">
        <v>244001002780</v>
      </c>
      <c r="K337" s="49" t="s">
        <v>8787</v>
      </c>
      <c r="L337" s="51">
        <v>619</v>
      </c>
      <c r="M337" s="52">
        <v>89131417</v>
      </c>
      <c r="N337" s="52">
        <v>7690469</v>
      </c>
      <c r="O337" s="52">
        <v>33161223</v>
      </c>
      <c r="P337" s="52">
        <v>6660438</v>
      </c>
      <c r="Q337" s="52">
        <v>96821886</v>
      </c>
      <c r="R337" s="52">
        <v>39821661</v>
      </c>
      <c r="S337" s="52">
        <v>136643547</v>
      </c>
      <c r="T337" s="70" t="s">
        <v>10556</v>
      </c>
      <c r="U337" s="70" t="s">
        <v>10560</v>
      </c>
    </row>
    <row r="338" spans="1:21" x14ac:dyDescent="0.2">
      <c r="A338" s="49" t="s">
        <v>7072</v>
      </c>
      <c r="B338" s="49" t="s">
        <v>713</v>
      </c>
      <c r="C338" s="50">
        <v>3792</v>
      </c>
      <c r="D338" s="49" t="s">
        <v>714</v>
      </c>
      <c r="E338" s="49" t="s">
        <v>7090</v>
      </c>
      <c r="F338" s="49" t="s">
        <v>714</v>
      </c>
      <c r="G338" s="49">
        <v>44090</v>
      </c>
      <c r="H338" s="49" t="s">
        <v>716</v>
      </c>
      <c r="I338" s="50">
        <v>111332</v>
      </c>
      <c r="J338" s="50">
        <v>244090800007</v>
      </c>
      <c r="K338" s="49" t="s">
        <v>7094</v>
      </c>
      <c r="L338" s="51">
        <v>987</v>
      </c>
      <c r="M338" s="52">
        <v>165204881</v>
      </c>
      <c r="N338" s="52">
        <v>33040976</v>
      </c>
      <c r="O338" s="52">
        <v>38082163</v>
      </c>
      <c r="P338" s="52">
        <v>6660438</v>
      </c>
      <c r="Q338" s="52">
        <v>198245857</v>
      </c>
      <c r="R338" s="52">
        <v>44742601</v>
      </c>
      <c r="S338" s="52">
        <v>242988458</v>
      </c>
      <c r="T338" s="70" t="s">
        <v>10556</v>
      </c>
      <c r="U338" s="70" t="s">
        <v>10560</v>
      </c>
    </row>
    <row r="339" spans="1:21" x14ac:dyDescent="0.2">
      <c r="A339" s="49" t="s">
        <v>7072</v>
      </c>
      <c r="B339" s="49" t="s">
        <v>713</v>
      </c>
      <c r="C339" s="50">
        <v>4460</v>
      </c>
      <c r="D339" s="49" t="s">
        <v>726</v>
      </c>
      <c r="E339" s="49" t="s">
        <v>9977</v>
      </c>
      <c r="F339" s="49" t="s">
        <v>726</v>
      </c>
      <c r="G339" s="49">
        <v>44847</v>
      </c>
      <c r="H339" s="49" t="s">
        <v>727</v>
      </c>
      <c r="I339" s="50">
        <v>123338</v>
      </c>
      <c r="J339" s="50">
        <v>444847000134</v>
      </c>
      <c r="K339" s="49" t="s">
        <v>9985</v>
      </c>
      <c r="L339" s="51">
        <v>1176</v>
      </c>
      <c r="M339" s="52">
        <v>239059167</v>
      </c>
      <c r="N339" s="52">
        <v>0</v>
      </c>
      <c r="O339" s="52">
        <v>46645602</v>
      </c>
      <c r="P339" s="52">
        <v>6660438</v>
      </c>
      <c r="Q339" s="52">
        <v>239059167</v>
      </c>
      <c r="R339" s="52">
        <v>53306040</v>
      </c>
      <c r="S339" s="52">
        <v>292365207</v>
      </c>
      <c r="T339" s="70" t="s">
        <v>10556</v>
      </c>
      <c r="U339" s="70" t="s">
        <v>10560</v>
      </c>
    </row>
    <row r="340" spans="1:21" x14ac:dyDescent="0.2">
      <c r="A340" s="49" t="s">
        <v>7072</v>
      </c>
      <c r="B340" s="49" t="s">
        <v>713</v>
      </c>
      <c r="C340" s="50">
        <v>3792</v>
      </c>
      <c r="D340" s="49" t="s">
        <v>714</v>
      </c>
      <c r="E340" s="49" t="s">
        <v>7128</v>
      </c>
      <c r="F340" s="49" t="s">
        <v>714</v>
      </c>
      <c r="G340" s="49">
        <v>44560</v>
      </c>
      <c r="H340" s="49" t="s">
        <v>724</v>
      </c>
      <c r="I340" s="50">
        <v>169297</v>
      </c>
      <c r="J340" s="50">
        <v>244560002188</v>
      </c>
      <c r="K340" s="49" t="s">
        <v>7136</v>
      </c>
      <c r="L340" s="51">
        <v>570</v>
      </c>
      <c r="M340" s="52">
        <v>109717861</v>
      </c>
      <c r="N340" s="52">
        <v>8143565</v>
      </c>
      <c r="O340" s="52">
        <v>44680698</v>
      </c>
      <c r="P340" s="52">
        <v>26641753</v>
      </c>
      <c r="Q340" s="52">
        <v>117861426</v>
      </c>
      <c r="R340" s="52">
        <v>71322451</v>
      </c>
      <c r="S340" s="52">
        <v>189183877</v>
      </c>
      <c r="T340" s="70" t="s">
        <v>10556</v>
      </c>
      <c r="U340" s="70" t="s">
        <v>10560</v>
      </c>
    </row>
    <row r="341" spans="1:21" x14ac:dyDescent="0.2">
      <c r="A341" s="49" t="s">
        <v>7072</v>
      </c>
      <c r="B341" s="49" t="s">
        <v>713</v>
      </c>
      <c r="C341" s="50">
        <v>4449</v>
      </c>
      <c r="D341" s="49" t="s">
        <v>711</v>
      </c>
      <c r="E341" s="49" t="s">
        <v>8764</v>
      </c>
      <c r="F341" s="49" t="s">
        <v>711</v>
      </c>
      <c r="G341" s="49">
        <v>44001</v>
      </c>
      <c r="H341" s="49" t="s">
        <v>712</v>
      </c>
      <c r="I341" s="50">
        <v>3512</v>
      </c>
      <c r="J341" s="50">
        <v>244001002097</v>
      </c>
      <c r="K341" s="49" t="s">
        <v>8765</v>
      </c>
      <c r="L341" s="51">
        <v>771</v>
      </c>
      <c r="M341" s="52">
        <v>107531274</v>
      </c>
      <c r="N341" s="52">
        <v>0</v>
      </c>
      <c r="O341" s="52">
        <v>33161223</v>
      </c>
      <c r="P341" s="52">
        <v>26641753</v>
      </c>
      <c r="Q341" s="52">
        <v>107531274</v>
      </c>
      <c r="R341" s="52">
        <v>59802976</v>
      </c>
      <c r="S341" s="52">
        <v>167334250</v>
      </c>
      <c r="T341" s="70" t="s">
        <v>10556</v>
      </c>
      <c r="U341" s="70" t="s">
        <v>10560</v>
      </c>
    </row>
    <row r="342" spans="1:21" x14ac:dyDescent="0.2">
      <c r="A342" s="49" t="s">
        <v>3660</v>
      </c>
      <c r="B342" s="49" t="s">
        <v>59</v>
      </c>
      <c r="C342" s="50">
        <v>4910</v>
      </c>
      <c r="D342" s="49" t="s">
        <v>199</v>
      </c>
      <c r="E342" s="49" t="s">
        <v>4819</v>
      </c>
      <c r="F342" s="49" t="s">
        <v>199</v>
      </c>
      <c r="G342" s="49">
        <v>13001</v>
      </c>
      <c r="H342" s="49" t="s">
        <v>200</v>
      </c>
      <c r="I342" s="50">
        <v>33058</v>
      </c>
      <c r="J342" s="50">
        <v>213001000245</v>
      </c>
      <c r="K342" s="49" t="s">
        <v>4830</v>
      </c>
      <c r="L342" s="51">
        <v>713</v>
      </c>
      <c r="M342" s="52">
        <v>84361353</v>
      </c>
      <c r="N342" s="52">
        <v>0</v>
      </c>
      <c r="O342" s="52">
        <v>27050103</v>
      </c>
      <c r="P342" s="52">
        <v>26641753</v>
      </c>
      <c r="Q342" s="52">
        <v>84361353</v>
      </c>
      <c r="R342" s="52">
        <v>53691856</v>
      </c>
      <c r="S342" s="52">
        <v>138053209</v>
      </c>
      <c r="T342" s="70" t="s">
        <v>10556</v>
      </c>
      <c r="U342" s="70" t="s">
        <v>10560</v>
      </c>
    </row>
    <row r="343" spans="1:21" x14ac:dyDescent="0.2">
      <c r="A343" s="49" t="s">
        <v>7072</v>
      </c>
      <c r="B343" s="49" t="s">
        <v>713</v>
      </c>
      <c r="C343" s="50">
        <v>4449</v>
      </c>
      <c r="D343" s="49" t="s">
        <v>711</v>
      </c>
      <c r="E343" s="49" t="s">
        <v>8764</v>
      </c>
      <c r="F343" s="49" t="s">
        <v>711</v>
      </c>
      <c r="G343" s="49">
        <v>44001</v>
      </c>
      <c r="H343" s="49" t="s">
        <v>712</v>
      </c>
      <c r="I343" s="50">
        <v>3499</v>
      </c>
      <c r="J343" s="50">
        <v>144001002050</v>
      </c>
      <c r="K343" s="49" t="s">
        <v>8801</v>
      </c>
      <c r="L343" s="51">
        <v>744</v>
      </c>
      <c r="M343" s="52">
        <v>115811429</v>
      </c>
      <c r="N343" s="52">
        <v>21662969</v>
      </c>
      <c r="O343" s="52">
        <v>33161223</v>
      </c>
      <c r="P343" s="52">
        <v>6660438</v>
      </c>
      <c r="Q343" s="52">
        <v>137474398</v>
      </c>
      <c r="R343" s="52">
        <v>39821661</v>
      </c>
      <c r="S343" s="52">
        <v>177296059</v>
      </c>
      <c r="T343" s="70" t="s">
        <v>10556</v>
      </c>
      <c r="U343" s="70" t="s">
        <v>10560</v>
      </c>
    </row>
    <row r="344" spans="1:21" x14ac:dyDescent="0.2">
      <c r="A344" s="49" t="s">
        <v>2976</v>
      </c>
      <c r="B344" s="49" t="s">
        <v>59</v>
      </c>
      <c r="C344" s="50">
        <v>4910</v>
      </c>
      <c r="D344" s="49" t="s">
        <v>199</v>
      </c>
      <c r="E344" s="49" t="s">
        <v>4819</v>
      </c>
      <c r="F344" s="49" t="s">
        <v>199</v>
      </c>
      <c r="G344" s="49">
        <v>13001</v>
      </c>
      <c r="H344" s="49" t="s">
        <v>200</v>
      </c>
      <c r="I344" s="50">
        <v>33046</v>
      </c>
      <c r="J344" s="50">
        <v>413001004703</v>
      </c>
      <c r="K344" s="49" t="s">
        <v>4893</v>
      </c>
      <c r="L344" s="51">
        <v>2037</v>
      </c>
      <c r="M344" s="52">
        <v>251451864</v>
      </c>
      <c r="N344" s="52">
        <v>0</v>
      </c>
      <c r="O344" s="52">
        <v>27050103</v>
      </c>
      <c r="P344" s="52">
        <v>26641753</v>
      </c>
      <c r="Q344" s="52">
        <v>251451864</v>
      </c>
      <c r="R344" s="52">
        <v>53691856</v>
      </c>
      <c r="S344" s="52">
        <v>305143720</v>
      </c>
      <c r="T344" s="70" t="s">
        <v>10556</v>
      </c>
      <c r="U344" s="70" t="s">
        <v>10560</v>
      </c>
    </row>
    <row r="345" spans="1:21" x14ac:dyDescent="0.2">
      <c r="A345" s="49" t="s">
        <v>4656</v>
      </c>
      <c r="B345" s="49" t="s">
        <v>403</v>
      </c>
      <c r="C345" s="50">
        <v>3776</v>
      </c>
      <c r="D345" s="49" t="s">
        <v>401</v>
      </c>
      <c r="E345" s="49" t="s">
        <v>6661</v>
      </c>
      <c r="F345" s="49" t="s">
        <v>401</v>
      </c>
      <c r="G345" s="49">
        <v>18001</v>
      </c>
      <c r="H345" s="49" t="s">
        <v>402</v>
      </c>
      <c r="I345" s="50">
        <v>1963</v>
      </c>
      <c r="J345" s="50">
        <v>283001000561</v>
      </c>
      <c r="K345" s="49" t="s">
        <v>6665</v>
      </c>
      <c r="L345" s="51">
        <v>343</v>
      </c>
      <c r="M345" s="52">
        <v>43788414</v>
      </c>
      <c r="N345" s="52">
        <v>8419726</v>
      </c>
      <c r="O345" s="52">
        <v>27569112</v>
      </c>
      <c r="P345" s="52">
        <v>6660438</v>
      </c>
      <c r="Q345" s="52">
        <v>52208140</v>
      </c>
      <c r="R345" s="52">
        <v>34229550</v>
      </c>
      <c r="S345" s="52">
        <v>86437690</v>
      </c>
      <c r="T345" s="70" t="s">
        <v>10556</v>
      </c>
      <c r="U345" s="70" t="s">
        <v>10560</v>
      </c>
    </row>
    <row r="346" spans="1:21" x14ac:dyDescent="0.2">
      <c r="A346" s="49" t="s">
        <v>5650</v>
      </c>
      <c r="B346" s="49" t="s">
        <v>521</v>
      </c>
      <c r="C346" s="50">
        <v>3785</v>
      </c>
      <c r="D346" s="49" t="s">
        <v>519</v>
      </c>
      <c r="E346" s="49" t="s">
        <v>6371</v>
      </c>
      <c r="F346" s="49" t="s">
        <v>519</v>
      </c>
      <c r="G346" s="49">
        <v>25372</v>
      </c>
      <c r="H346" s="49" t="s">
        <v>569</v>
      </c>
      <c r="I346" s="50">
        <v>19475</v>
      </c>
      <c r="J346" s="50">
        <v>125372000322</v>
      </c>
      <c r="K346" s="49" t="s">
        <v>6372</v>
      </c>
      <c r="L346" s="51">
        <v>386</v>
      </c>
      <c r="M346" s="52">
        <v>42295502</v>
      </c>
      <c r="N346" s="52">
        <v>8099688</v>
      </c>
      <c r="O346" s="52">
        <v>28003961</v>
      </c>
      <c r="P346" s="52">
        <v>6660438</v>
      </c>
      <c r="Q346" s="52">
        <v>50395190</v>
      </c>
      <c r="R346" s="52">
        <v>34664399</v>
      </c>
      <c r="S346" s="52">
        <v>85059589</v>
      </c>
      <c r="T346" s="70" t="s">
        <v>10556</v>
      </c>
      <c r="U346" s="70" t="s">
        <v>10560</v>
      </c>
    </row>
    <row r="347" spans="1:21" x14ac:dyDescent="0.2">
      <c r="A347" s="49" t="s">
        <v>3078</v>
      </c>
      <c r="B347" s="49" t="s">
        <v>919</v>
      </c>
      <c r="C347" s="50">
        <v>3810</v>
      </c>
      <c r="D347" s="49" t="s">
        <v>924</v>
      </c>
      <c r="E347" s="49" t="s">
        <v>3079</v>
      </c>
      <c r="F347" s="49" t="s">
        <v>924</v>
      </c>
      <c r="G347" s="49">
        <v>68081</v>
      </c>
      <c r="H347" s="49" t="s">
        <v>925</v>
      </c>
      <c r="I347" s="50">
        <v>3946</v>
      </c>
      <c r="J347" s="50">
        <v>168081001306</v>
      </c>
      <c r="K347" s="49" t="s">
        <v>3084</v>
      </c>
      <c r="L347" s="51">
        <v>4030</v>
      </c>
      <c r="M347" s="52">
        <v>395728280</v>
      </c>
      <c r="N347" s="52">
        <v>11280507</v>
      </c>
      <c r="O347" s="52">
        <v>21800694</v>
      </c>
      <c r="P347" s="52">
        <v>6660438</v>
      </c>
      <c r="Q347" s="52">
        <v>407008787</v>
      </c>
      <c r="R347" s="52">
        <v>28461132</v>
      </c>
      <c r="S347" s="52">
        <v>435469919</v>
      </c>
      <c r="T347" s="70" t="s">
        <v>10556</v>
      </c>
      <c r="U347" s="70" t="s">
        <v>10560</v>
      </c>
    </row>
    <row r="348" spans="1:21" x14ac:dyDescent="0.2">
      <c r="A348" s="49" t="s">
        <v>4413</v>
      </c>
      <c r="B348" s="49" t="s">
        <v>64</v>
      </c>
      <c r="C348" s="50">
        <v>3773</v>
      </c>
      <c r="D348" s="49" t="s">
        <v>374</v>
      </c>
      <c r="E348" s="49" t="s">
        <v>4488</v>
      </c>
      <c r="F348" s="49" t="s">
        <v>374</v>
      </c>
      <c r="G348" s="49">
        <v>17486</v>
      </c>
      <c r="H348" s="49" t="s">
        <v>387</v>
      </c>
      <c r="I348" s="50">
        <v>17418</v>
      </c>
      <c r="J348" s="50">
        <v>117486000168</v>
      </c>
      <c r="K348" s="49" t="s">
        <v>4493</v>
      </c>
      <c r="L348" s="51">
        <v>924</v>
      </c>
      <c r="M348" s="52">
        <v>93016442</v>
      </c>
      <c r="N348" s="52">
        <v>0</v>
      </c>
      <c r="O348" s="52">
        <v>21827517</v>
      </c>
      <c r="P348" s="52">
        <v>6660438</v>
      </c>
      <c r="Q348" s="52">
        <v>93016442</v>
      </c>
      <c r="R348" s="52">
        <v>28487955</v>
      </c>
      <c r="S348" s="52">
        <v>121504397</v>
      </c>
      <c r="T348" s="70" t="s">
        <v>10556</v>
      </c>
      <c r="U348" s="70" t="s">
        <v>10560</v>
      </c>
    </row>
    <row r="349" spans="1:21" x14ac:dyDescent="0.2">
      <c r="A349" s="49" t="s">
        <v>5894</v>
      </c>
      <c r="B349" s="49" t="s">
        <v>731</v>
      </c>
      <c r="C349" s="50">
        <v>4911</v>
      </c>
      <c r="D349" s="49" t="s">
        <v>729</v>
      </c>
      <c r="E349" s="49" t="s">
        <v>8925</v>
      </c>
      <c r="F349" s="49" t="s">
        <v>729</v>
      </c>
      <c r="G349" s="49">
        <v>47001</v>
      </c>
      <c r="H349" s="49" t="s">
        <v>730</v>
      </c>
      <c r="I349" s="50">
        <v>23801</v>
      </c>
      <c r="J349" s="50">
        <v>147001000072</v>
      </c>
      <c r="K349" s="49" t="s">
        <v>8977</v>
      </c>
      <c r="L349" s="51">
        <v>812</v>
      </c>
      <c r="M349" s="52">
        <v>78690315</v>
      </c>
      <c r="N349" s="52">
        <v>12406466</v>
      </c>
      <c r="O349" s="52">
        <v>27516191</v>
      </c>
      <c r="P349" s="52">
        <v>6660438</v>
      </c>
      <c r="Q349" s="52">
        <v>91096781</v>
      </c>
      <c r="R349" s="52">
        <v>34176629</v>
      </c>
      <c r="S349" s="52">
        <v>125273410</v>
      </c>
      <c r="T349" s="70" t="s">
        <v>10556</v>
      </c>
      <c r="U349" s="70" t="s">
        <v>10560</v>
      </c>
    </row>
    <row r="350" spans="1:21" x14ac:dyDescent="0.2">
      <c r="A350" s="49" t="s">
        <v>5894</v>
      </c>
      <c r="B350" s="49" t="s">
        <v>731</v>
      </c>
      <c r="C350" s="50">
        <v>4911</v>
      </c>
      <c r="D350" s="49" t="s">
        <v>729</v>
      </c>
      <c r="E350" s="49" t="s">
        <v>8925</v>
      </c>
      <c r="F350" s="49" t="s">
        <v>729</v>
      </c>
      <c r="G350" s="49">
        <v>47001</v>
      </c>
      <c r="H350" s="49" t="s">
        <v>730</v>
      </c>
      <c r="I350" s="50">
        <v>24333</v>
      </c>
      <c r="J350" s="50">
        <v>447001050839</v>
      </c>
      <c r="K350" s="49" t="s">
        <v>8959</v>
      </c>
      <c r="L350" s="51">
        <v>531</v>
      </c>
      <c r="M350" s="52">
        <v>64623136</v>
      </c>
      <c r="N350" s="52">
        <v>12924627</v>
      </c>
      <c r="O350" s="52">
        <v>27516191</v>
      </c>
      <c r="P350" s="52">
        <v>6660438</v>
      </c>
      <c r="Q350" s="52">
        <v>77547763</v>
      </c>
      <c r="R350" s="52">
        <v>34176629</v>
      </c>
      <c r="S350" s="52">
        <v>111724392</v>
      </c>
      <c r="T350" s="70" t="s">
        <v>10556</v>
      </c>
      <c r="U350" s="70" t="s">
        <v>10560</v>
      </c>
    </row>
    <row r="351" spans="1:21" x14ac:dyDescent="0.2">
      <c r="A351" s="49" t="s">
        <v>6181</v>
      </c>
      <c r="B351" s="49" t="s">
        <v>113</v>
      </c>
      <c r="C351" s="50">
        <v>3798</v>
      </c>
      <c r="D351" s="49" t="s">
        <v>791</v>
      </c>
      <c r="E351" s="49" t="s">
        <v>8006</v>
      </c>
      <c r="F351" s="49" t="s">
        <v>791</v>
      </c>
      <c r="G351" s="49">
        <v>52258</v>
      </c>
      <c r="H351" s="49" t="s">
        <v>808</v>
      </c>
      <c r="I351" s="50">
        <v>411</v>
      </c>
      <c r="J351" s="50">
        <v>252258000390</v>
      </c>
      <c r="K351" s="49" t="s">
        <v>8007</v>
      </c>
      <c r="L351" s="51">
        <v>324</v>
      </c>
      <c r="M351" s="52">
        <v>46103382</v>
      </c>
      <c r="N351" s="52">
        <v>0</v>
      </c>
      <c r="O351" s="52">
        <v>30472989</v>
      </c>
      <c r="P351" s="52">
        <v>6660438</v>
      </c>
      <c r="Q351" s="52">
        <v>46103382</v>
      </c>
      <c r="R351" s="52">
        <v>37133427</v>
      </c>
      <c r="S351" s="52">
        <v>83236809</v>
      </c>
      <c r="T351" s="70" t="s">
        <v>10556</v>
      </c>
      <c r="U351" s="70" t="s">
        <v>10560</v>
      </c>
    </row>
    <row r="352" spans="1:21" x14ac:dyDescent="0.2">
      <c r="A352" s="49" t="s">
        <v>5650</v>
      </c>
      <c r="B352" s="49" t="s">
        <v>521</v>
      </c>
      <c r="C352" s="50">
        <v>3785</v>
      </c>
      <c r="D352" s="49" t="s">
        <v>519</v>
      </c>
      <c r="E352" s="49" t="s">
        <v>6552</v>
      </c>
      <c r="F352" s="49" t="s">
        <v>519</v>
      </c>
      <c r="G352" s="49">
        <v>25823</v>
      </c>
      <c r="H352" s="49" t="s">
        <v>623</v>
      </c>
      <c r="I352" s="50">
        <v>17027</v>
      </c>
      <c r="J352" s="50">
        <v>225823000458</v>
      </c>
      <c r="K352" s="49" t="s">
        <v>6555</v>
      </c>
      <c r="L352" s="51">
        <v>136</v>
      </c>
      <c r="M352" s="52">
        <v>20001385</v>
      </c>
      <c r="N352" s="52">
        <v>2611162</v>
      </c>
      <c r="O352" s="52">
        <v>30886553</v>
      </c>
      <c r="P352" s="52">
        <v>6660438</v>
      </c>
      <c r="Q352" s="52">
        <v>22612547</v>
      </c>
      <c r="R352" s="52">
        <v>37546991</v>
      </c>
      <c r="S352" s="52">
        <v>60159538</v>
      </c>
      <c r="T352" s="70" t="s">
        <v>10556</v>
      </c>
      <c r="U352" s="70" t="s">
        <v>10560</v>
      </c>
    </row>
    <row r="353" spans="1:21" x14ac:dyDescent="0.2">
      <c r="A353" s="49" t="s">
        <v>3078</v>
      </c>
      <c r="B353" s="49" t="s">
        <v>919</v>
      </c>
      <c r="C353" s="50">
        <v>4700</v>
      </c>
      <c r="D353" s="49" t="s">
        <v>974</v>
      </c>
      <c r="E353" s="49" t="s">
        <v>8628</v>
      </c>
      <c r="F353" s="49" t="s">
        <v>974</v>
      </c>
      <c r="G353" s="49">
        <v>68547</v>
      </c>
      <c r="H353" s="49" t="s">
        <v>975</v>
      </c>
      <c r="I353" s="50">
        <v>16991</v>
      </c>
      <c r="J353" s="50">
        <v>268547000920</v>
      </c>
      <c r="K353" s="49" t="s">
        <v>8632</v>
      </c>
      <c r="L353" s="51">
        <v>444</v>
      </c>
      <c r="M353" s="52">
        <v>50417030</v>
      </c>
      <c r="N353" s="52">
        <v>0</v>
      </c>
      <c r="O353" s="52">
        <v>25267488</v>
      </c>
      <c r="P353" s="52">
        <v>6660438</v>
      </c>
      <c r="Q353" s="52">
        <v>50417030</v>
      </c>
      <c r="R353" s="52">
        <v>31927926</v>
      </c>
      <c r="S353" s="52">
        <v>82344956</v>
      </c>
      <c r="T353" s="70" t="s">
        <v>10556</v>
      </c>
      <c r="U353" s="70" t="s">
        <v>10560</v>
      </c>
    </row>
    <row r="354" spans="1:21" x14ac:dyDescent="0.2">
      <c r="A354" s="49" t="s">
        <v>4581</v>
      </c>
      <c r="B354" s="49" t="s">
        <v>1025</v>
      </c>
      <c r="C354" s="50">
        <v>3815</v>
      </c>
      <c r="D354" s="49" t="s">
        <v>1026</v>
      </c>
      <c r="E354" s="49" t="s">
        <v>9692</v>
      </c>
      <c r="F354" s="49" t="s">
        <v>1026</v>
      </c>
      <c r="G354" s="49">
        <v>73217</v>
      </c>
      <c r="H354" s="49" t="s">
        <v>1038</v>
      </c>
      <c r="I354" s="50">
        <v>8472</v>
      </c>
      <c r="J354" s="50">
        <v>273217000927</v>
      </c>
      <c r="K354" s="49" t="s">
        <v>9693</v>
      </c>
      <c r="L354" s="51">
        <v>325</v>
      </c>
      <c r="M354" s="52">
        <v>49556500</v>
      </c>
      <c r="N354" s="52">
        <v>0</v>
      </c>
      <c r="O354" s="52">
        <v>33494824</v>
      </c>
      <c r="P354" s="52">
        <v>6660438</v>
      </c>
      <c r="Q354" s="52">
        <v>49556500</v>
      </c>
      <c r="R354" s="52">
        <v>40155262</v>
      </c>
      <c r="S354" s="52">
        <v>89711762</v>
      </c>
      <c r="T354" s="70" t="s">
        <v>10556</v>
      </c>
      <c r="U354" s="70" t="s">
        <v>10560</v>
      </c>
    </row>
    <row r="355" spans="1:21" x14ac:dyDescent="0.2">
      <c r="A355" s="49" t="s">
        <v>4982</v>
      </c>
      <c r="B355" s="49" t="s">
        <v>421</v>
      </c>
      <c r="C355" s="50">
        <v>3777</v>
      </c>
      <c r="D355" s="49" t="s">
        <v>422</v>
      </c>
      <c r="E355" s="49" t="s">
        <v>5179</v>
      </c>
      <c r="F355" s="49" t="s">
        <v>422</v>
      </c>
      <c r="G355" s="49">
        <v>19355</v>
      </c>
      <c r="H355" s="49" t="s">
        <v>433</v>
      </c>
      <c r="I355" s="50">
        <v>143885</v>
      </c>
      <c r="J355" s="50">
        <v>219355001301</v>
      </c>
      <c r="K355" s="49" t="s">
        <v>5192</v>
      </c>
      <c r="L355" s="51">
        <v>436</v>
      </c>
      <c r="M355" s="52">
        <v>52937131</v>
      </c>
      <c r="N355" s="52">
        <v>0</v>
      </c>
      <c r="O355" s="52">
        <v>28723890</v>
      </c>
      <c r="P355" s="52">
        <v>6660438</v>
      </c>
      <c r="Q355" s="52">
        <v>52937131</v>
      </c>
      <c r="R355" s="52">
        <v>35384328</v>
      </c>
      <c r="S355" s="52">
        <v>88321459</v>
      </c>
      <c r="T355" s="70" t="s">
        <v>10556</v>
      </c>
      <c r="U355" s="70" t="s">
        <v>10560</v>
      </c>
    </row>
    <row r="356" spans="1:21" x14ac:dyDescent="0.2">
      <c r="A356" s="49" t="s">
        <v>6798</v>
      </c>
      <c r="B356" s="49" t="s">
        <v>674</v>
      </c>
      <c r="C356" s="50">
        <v>3790</v>
      </c>
      <c r="D356" s="49" t="s">
        <v>675</v>
      </c>
      <c r="E356" s="49" t="s">
        <v>6875</v>
      </c>
      <c r="F356" s="49" t="s">
        <v>675</v>
      </c>
      <c r="G356" s="49">
        <v>41396</v>
      </c>
      <c r="H356" s="49" t="s">
        <v>692</v>
      </c>
      <c r="I356" s="50">
        <v>10674</v>
      </c>
      <c r="J356" s="50">
        <v>241396002377</v>
      </c>
      <c r="K356" s="49" t="s">
        <v>6806</v>
      </c>
      <c r="L356" s="51">
        <v>738</v>
      </c>
      <c r="M356" s="52">
        <v>91777443</v>
      </c>
      <c r="N356" s="52">
        <v>0</v>
      </c>
      <c r="O356" s="52">
        <v>9584222</v>
      </c>
      <c r="P356" s="52">
        <v>2220146</v>
      </c>
      <c r="Q356" s="52">
        <v>91777443</v>
      </c>
      <c r="R356" s="52">
        <v>11804368</v>
      </c>
      <c r="S356" s="52">
        <v>103581811</v>
      </c>
      <c r="T356" s="70" t="s">
        <v>10556</v>
      </c>
      <c r="U356" s="70" t="s">
        <v>10560</v>
      </c>
    </row>
    <row r="357" spans="1:21" x14ac:dyDescent="0.2">
      <c r="A357" s="49" t="s">
        <v>6798</v>
      </c>
      <c r="B357" s="49" t="s">
        <v>674</v>
      </c>
      <c r="C357" s="50">
        <v>3790</v>
      </c>
      <c r="D357" s="49" t="s">
        <v>675</v>
      </c>
      <c r="E357" s="49" t="s">
        <v>6869</v>
      </c>
      <c r="F357" s="49" t="s">
        <v>675</v>
      </c>
      <c r="G357" s="49">
        <v>41378</v>
      </c>
      <c r="H357" s="49" t="s">
        <v>691</v>
      </c>
      <c r="I357" s="50">
        <v>10674</v>
      </c>
      <c r="J357" s="50">
        <v>241396002377</v>
      </c>
      <c r="K357" s="49" t="s">
        <v>6806</v>
      </c>
      <c r="L357" s="51">
        <v>55</v>
      </c>
      <c r="M357" s="52">
        <v>6670464</v>
      </c>
      <c r="N357" s="52">
        <v>0</v>
      </c>
      <c r="O357" s="52">
        <v>9611930</v>
      </c>
      <c r="P357" s="52">
        <v>2220146</v>
      </c>
      <c r="Q357" s="52">
        <v>6670464</v>
      </c>
      <c r="R357" s="52">
        <v>11832076</v>
      </c>
      <c r="S357" s="52">
        <v>18502540</v>
      </c>
      <c r="T357" s="70" t="s">
        <v>10556</v>
      </c>
      <c r="U357" s="70" t="s">
        <v>10560</v>
      </c>
    </row>
    <row r="358" spans="1:21" x14ac:dyDescent="0.2">
      <c r="A358" s="49" t="s">
        <v>6798</v>
      </c>
      <c r="B358" s="49" t="s">
        <v>674</v>
      </c>
      <c r="C358" s="50">
        <v>3790</v>
      </c>
      <c r="D358" s="49" t="s">
        <v>675</v>
      </c>
      <c r="E358" s="49" t="s">
        <v>6799</v>
      </c>
      <c r="F358" s="49" t="s">
        <v>675</v>
      </c>
      <c r="G358" s="49">
        <v>41006</v>
      </c>
      <c r="H358" s="49" t="s">
        <v>676</v>
      </c>
      <c r="I358" s="50">
        <v>10674</v>
      </c>
      <c r="J358" s="50">
        <v>241396002377</v>
      </c>
      <c r="K358" s="49" t="s">
        <v>6806</v>
      </c>
      <c r="L358" s="51">
        <v>15</v>
      </c>
      <c r="M358" s="52">
        <v>1780033</v>
      </c>
      <c r="N358" s="52">
        <v>0</v>
      </c>
      <c r="O358" s="52">
        <v>9602662</v>
      </c>
      <c r="P358" s="52">
        <v>0</v>
      </c>
      <c r="Q358" s="52">
        <v>1780033</v>
      </c>
      <c r="R358" s="52">
        <v>9602662</v>
      </c>
      <c r="S358" s="52">
        <v>11382695</v>
      </c>
      <c r="T358" s="70" t="s">
        <v>10556</v>
      </c>
      <c r="U358" s="70" t="s">
        <v>10560</v>
      </c>
    </row>
    <row r="359" spans="1:21" x14ac:dyDescent="0.2">
      <c r="A359" s="49" t="s">
        <v>6181</v>
      </c>
      <c r="B359" s="49" t="s">
        <v>113</v>
      </c>
      <c r="C359" s="50">
        <v>3798</v>
      </c>
      <c r="D359" s="49" t="s">
        <v>791</v>
      </c>
      <c r="E359" s="49" t="s">
        <v>7935</v>
      </c>
      <c r="F359" s="49" t="s">
        <v>791</v>
      </c>
      <c r="G359" s="49">
        <v>52227</v>
      </c>
      <c r="H359" s="49" t="s">
        <v>802</v>
      </c>
      <c r="I359" s="50">
        <v>7955</v>
      </c>
      <c r="J359" s="50">
        <v>252227000863</v>
      </c>
      <c r="K359" s="49" t="s">
        <v>7984</v>
      </c>
      <c r="L359" s="51">
        <v>255</v>
      </c>
      <c r="M359" s="52">
        <v>34820518</v>
      </c>
      <c r="N359" s="52">
        <v>0</v>
      </c>
      <c r="O359" s="52">
        <v>27796012</v>
      </c>
      <c r="P359" s="52">
        <v>6660438</v>
      </c>
      <c r="Q359" s="52">
        <v>34820518</v>
      </c>
      <c r="R359" s="52">
        <v>34456450</v>
      </c>
      <c r="S359" s="52">
        <v>69276968</v>
      </c>
      <c r="T359" s="70" t="s">
        <v>10556</v>
      </c>
      <c r="U359" s="70" t="s">
        <v>10560</v>
      </c>
    </row>
    <row r="360" spans="1:21" x14ac:dyDescent="0.2">
      <c r="A360" s="49" t="s">
        <v>2245</v>
      </c>
      <c r="B360" s="49" t="s">
        <v>36</v>
      </c>
      <c r="C360" s="50">
        <v>3759</v>
      </c>
      <c r="D360" s="49" t="s">
        <v>34</v>
      </c>
      <c r="E360" s="49" t="s">
        <v>7491</v>
      </c>
      <c r="F360" s="49" t="s">
        <v>34</v>
      </c>
      <c r="G360" s="49">
        <v>5001</v>
      </c>
      <c r="H360" s="49" t="s">
        <v>35</v>
      </c>
      <c r="I360" s="50">
        <v>9785</v>
      </c>
      <c r="J360" s="50">
        <v>105001001635</v>
      </c>
      <c r="K360" s="49" t="s">
        <v>7654</v>
      </c>
      <c r="L360" s="51">
        <v>1984</v>
      </c>
      <c r="M360" s="52">
        <v>190124514</v>
      </c>
      <c r="N360" s="52">
        <v>28046516</v>
      </c>
      <c r="O360" s="52">
        <v>20461051</v>
      </c>
      <c r="P360" s="52">
        <v>6660438</v>
      </c>
      <c r="Q360" s="52">
        <v>218171030</v>
      </c>
      <c r="R360" s="52">
        <v>27121489</v>
      </c>
      <c r="S360" s="52">
        <v>245292519</v>
      </c>
      <c r="T360" s="70" t="s">
        <v>10556</v>
      </c>
      <c r="U360" s="70" t="s">
        <v>10560</v>
      </c>
    </row>
    <row r="361" spans="1:21" x14ac:dyDescent="0.2">
      <c r="A361" s="49" t="s">
        <v>4581</v>
      </c>
      <c r="B361" s="49" t="s">
        <v>1025</v>
      </c>
      <c r="C361" s="50">
        <v>3815</v>
      </c>
      <c r="D361" s="49" t="s">
        <v>1026</v>
      </c>
      <c r="E361" s="49" t="s">
        <v>9842</v>
      </c>
      <c r="F361" s="49" t="s">
        <v>1026</v>
      </c>
      <c r="G361" s="49">
        <v>73870</v>
      </c>
      <c r="H361" s="49" t="s">
        <v>1069</v>
      </c>
      <c r="I361" s="50">
        <v>3956</v>
      </c>
      <c r="J361" s="50">
        <v>273870000193</v>
      </c>
      <c r="K361" s="49" t="s">
        <v>9845</v>
      </c>
      <c r="L361" s="51">
        <v>211</v>
      </c>
      <c r="M361" s="52">
        <v>26135730</v>
      </c>
      <c r="N361" s="52">
        <v>3510347</v>
      </c>
      <c r="O361" s="52">
        <v>27414704</v>
      </c>
      <c r="P361" s="52">
        <v>6660438</v>
      </c>
      <c r="Q361" s="52">
        <v>29646077</v>
      </c>
      <c r="R361" s="52">
        <v>34075142</v>
      </c>
      <c r="S361" s="52">
        <v>63721219</v>
      </c>
      <c r="T361" s="70" t="s">
        <v>10556</v>
      </c>
      <c r="U361" s="70" t="s">
        <v>10560</v>
      </c>
    </row>
    <row r="362" spans="1:21" x14ac:dyDescent="0.2">
      <c r="A362" s="49" t="s">
        <v>7676</v>
      </c>
      <c r="B362" s="49" t="s">
        <v>763</v>
      </c>
      <c r="C362" s="50">
        <v>3796</v>
      </c>
      <c r="D362" s="49" t="s">
        <v>764</v>
      </c>
      <c r="E362" s="49" t="s">
        <v>7753</v>
      </c>
      <c r="F362" s="49" t="s">
        <v>764</v>
      </c>
      <c r="G362" s="49">
        <v>50573</v>
      </c>
      <c r="H362" s="49" t="s">
        <v>782</v>
      </c>
      <c r="I362" s="50">
        <v>16251</v>
      </c>
      <c r="J362" s="50">
        <v>250573030814</v>
      </c>
      <c r="K362" s="49" t="s">
        <v>7757</v>
      </c>
      <c r="L362" s="51">
        <v>511</v>
      </c>
      <c r="M362" s="52">
        <v>68956685</v>
      </c>
      <c r="N362" s="52">
        <v>0</v>
      </c>
      <c r="O362" s="52">
        <v>28771608</v>
      </c>
      <c r="P362" s="52">
        <v>6660438</v>
      </c>
      <c r="Q362" s="52">
        <v>68956685</v>
      </c>
      <c r="R362" s="52">
        <v>35432046</v>
      </c>
      <c r="S362" s="52">
        <v>104388731</v>
      </c>
      <c r="T362" s="70" t="s">
        <v>10556</v>
      </c>
      <c r="U362" s="70" t="s">
        <v>10560</v>
      </c>
    </row>
    <row r="363" spans="1:21" x14ac:dyDescent="0.2">
      <c r="A363" s="49" t="s">
        <v>4982</v>
      </c>
      <c r="B363" s="49" t="s">
        <v>421</v>
      </c>
      <c r="C363" s="50">
        <v>3777</v>
      </c>
      <c r="D363" s="49" t="s">
        <v>422</v>
      </c>
      <c r="E363" s="49" t="s">
        <v>5195</v>
      </c>
      <c r="F363" s="49" t="s">
        <v>422</v>
      </c>
      <c r="G363" s="49">
        <v>19364</v>
      </c>
      <c r="H363" s="49" t="s">
        <v>434</v>
      </c>
      <c r="I363" s="50">
        <v>132530</v>
      </c>
      <c r="J363" s="50">
        <v>219364000130</v>
      </c>
      <c r="K363" s="49" t="s">
        <v>5198</v>
      </c>
      <c r="L363" s="51">
        <v>305</v>
      </c>
      <c r="M363" s="52">
        <v>40644432</v>
      </c>
      <c r="N363" s="52">
        <v>0</v>
      </c>
      <c r="O363" s="52">
        <v>27842969</v>
      </c>
      <c r="P363" s="52">
        <v>6660438</v>
      </c>
      <c r="Q363" s="52">
        <v>40644432</v>
      </c>
      <c r="R363" s="52">
        <v>34503407</v>
      </c>
      <c r="S363" s="52">
        <v>75147839</v>
      </c>
      <c r="T363" s="70" t="s">
        <v>10556</v>
      </c>
      <c r="U363" s="70" t="s">
        <v>10560</v>
      </c>
    </row>
    <row r="364" spans="1:21" x14ac:dyDescent="0.2">
      <c r="A364" s="49" t="s">
        <v>2976</v>
      </c>
      <c r="B364" s="49" t="s">
        <v>171</v>
      </c>
      <c r="C364" s="50">
        <v>3765</v>
      </c>
      <c r="D364" s="49" t="s">
        <v>191</v>
      </c>
      <c r="E364" s="49" t="s">
        <v>9369</v>
      </c>
      <c r="F364" s="49" t="s">
        <v>191</v>
      </c>
      <c r="G364" s="49">
        <v>8758</v>
      </c>
      <c r="H364" s="49" t="s">
        <v>192</v>
      </c>
      <c r="I364" s="50">
        <v>3302</v>
      </c>
      <c r="J364" s="50">
        <v>308758001134</v>
      </c>
      <c r="K364" s="49" t="s">
        <v>9395</v>
      </c>
      <c r="L364" s="51">
        <v>935</v>
      </c>
      <c r="M364" s="52">
        <v>91887663</v>
      </c>
      <c r="N364" s="52">
        <v>5646746</v>
      </c>
      <c r="O364" s="52">
        <v>21044651</v>
      </c>
      <c r="P364" s="52">
        <v>6660438</v>
      </c>
      <c r="Q364" s="52">
        <v>97534409</v>
      </c>
      <c r="R364" s="52">
        <v>27705089</v>
      </c>
      <c r="S364" s="52">
        <v>125239498</v>
      </c>
      <c r="T364" s="70" t="s">
        <v>10556</v>
      </c>
      <c r="U364" s="70" t="s">
        <v>10560</v>
      </c>
    </row>
    <row r="365" spans="1:21" x14ac:dyDescent="0.2">
      <c r="A365" s="49" t="s">
        <v>5501</v>
      </c>
      <c r="B365" s="49" t="s">
        <v>461</v>
      </c>
      <c r="C365" s="50">
        <v>3780</v>
      </c>
      <c r="D365" s="49" t="s">
        <v>459</v>
      </c>
      <c r="E365" s="49" t="s">
        <v>10140</v>
      </c>
      <c r="F365" s="49" t="s">
        <v>459</v>
      </c>
      <c r="G365" s="49">
        <v>20001</v>
      </c>
      <c r="H365" s="49" t="s">
        <v>460</v>
      </c>
      <c r="I365" s="50">
        <v>15955</v>
      </c>
      <c r="J365" s="50">
        <v>220001000411</v>
      </c>
      <c r="K365" s="49" t="s">
        <v>10166</v>
      </c>
      <c r="L365" s="51">
        <v>562</v>
      </c>
      <c r="M365" s="52">
        <v>69233088</v>
      </c>
      <c r="N365" s="52">
        <v>0</v>
      </c>
      <c r="O365" s="52">
        <v>28421423</v>
      </c>
      <c r="P365" s="52">
        <v>6660438</v>
      </c>
      <c r="Q365" s="52">
        <v>69233088</v>
      </c>
      <c r="R365" s="52">
        <v>35081861</v>
      </c>
      <c r="S365" s="52">
        <v>104314949</v>
      </c>
      <c r="T365" s="70" t="s">
        <v>10556</v>
      </c>
      <c r="U365" s="70" t="s">
        <v>10560</v>
      </c>
    </row>
    <row r="366" spans="1:21" x14ac:dyDescent="0.2">
      <c r="A366" s="49" t="s">
        <v>3078</v>
      </c>
      <c r="B366" s="49" t="s">
        <v>919</v>
      </c>
      <c r="C366" s="50">
        <v>3809</v>
      </c>
      <c r="D366" s="49" t="s">
        <v>917</v>
      </c>
      <c r="E366" s="49" t="s">
        <v>4310</v>
      </c>
      <c r="F366" s="49" t="s">
        <v>917</v>
      </c>
      <c r="G366" s="49">
        <v>68001</v>
      </c>
      <c r="H366" s="49" t="s">
        <v>918</v>
      </c>
      <c r="I366" s="50">
        <v>124417</v>
      </c>
      <c r="J366" s="50">
        <v>168001007767</v>
      </c>
      <c r="K366" s="49" t="s">
        <v>4343</v>
      </c>
      <c r="L366" s="51">
        <v>1309</v>
      </c>
      <c r="M366" s="52">
        <v>118831734</v>
      </c>
      <c r="N366" s="52">
        <v>0</v>
      </c>
      <c r="O366" s="52">
        <v>20529561</v>
      </c>
      <c r="P366" s="52">
        <v>6660438</v>
      </c>
      <c r="Q366" s="52">
        <v>118831734</v>
      </c>
      <c r="R366" s="52">
        <v>27189999</v>
      </c>
      <c r="S366" s="52">
        <v>146021733</v>
      </c>
      <c r="T366" s="70" t="s">
        <v>10556</v>
      </c>
      <c r="U366" s="70" t="s">
        <v>10560</v>
      </c>
    </row>
    <row r="367" spans="1:21" x14ac:dyDescent="0.2">
      <c r="A367" s="49" t="s">
        <v>5921</v>
      </c>
      <c r="B367" s="49" t="s">
        <v>211</v>
      </c>
      <c r="C367" s="50">
        <v>3781</v>
      </c>
      <c r="D367" s="49" t="s">
        <v>489</v>
      </c>
      <c r="E367" s="49" t="s">
        <v>6073</v>
      </c>
      <c r="F367" s="49" t="s">
        <v>489</v>
      </c>
      <c r="G367" s="49">
        <v>23580</v>
      </c>
      <c r="H367" s="49" t="s">
        <v>507</v>
      </c>
      <c r="I367" s="50">
        <v>14856</v>
      </c>
      <c r="J367" s="50">
        <v>223580000249</v>
      </c>
      <c r="K367" s="49" t="s">
        <v>6078</v>
      </c>
      <c r="L367" s="51">
        <v>359</v>
      </c>
      <c r="M367" s="52">
        <v>60876416</v>
      </c>
      <c r="N367" s="52">
        <v>12175283</v>
      </c>
      <c r="O367" s="52">
        <v>38115683</v>
      </c>
      <c r="P367" s="52">
        <v>6660438</v>
      </c>
      <c r="Q367" s="52">
        <v>73051699</v>
      </c>
      <c r="R367" s="52">
        <v>44776121</v>
      </c>
      <c r="S367" s="52">
        <v>117827820</v>
      </c>
      <c r="T367" s="70" t="s">
        <v>10556</v>
      </c>
      <c r="U367" s="70" t="s">
        <v>10560</v>
      </c>
    </row>
    <row r="368" spans="1:21" x14ac:dyDescent="0.2">
      <c r="A368" s="49" t="s">
        <v>3078</v>
      </c>
      <c r="B368" s="49" t="s">
        <v>919</v>
      </c>
      <c r="C368" s="50">
        <v>3808</v>
      </c>
      <c r="D368" s="49" t="s">
        <v>920</v>
      </c>
      <c r="E368" s="49" t="s">
        <v>9051</v>
      </c>
      <c r="F368" s="49" t="s">
        <v>920</v>
      </c>
      <c r="G368" s="49">
        <v>68190</v>
      </c>
      <c r="H368" s="49" t="s">
        <v>935</v>
      </c>
      <c r="I368" s="50">
        <v>17191</v>
      </c>
      <c r="J368" s="50">
        <v>268190000527</v>
      </c>
      <c r="K368" s="49" t="s">
        <v>6078</v>
      </c>
      <c r="L368" s="51">
        <v>125</v>
      </c>
      <c r="M368" s="52">
        <v>15540961</v>
      </c>
      <c r="N368" s="52">
        <v>0</v>
      </c>
      <c r="O368" s="52">
        <v>28438401</v>
      </c>
      <c r="P368" s="52">
        <v>6660438</v>
      </c>
      <c r="Q368" s="52">
        <v>15540961</v>
      </c>
      <c r="R368" s="52">
        <v>35098839</v>
      </c>
      <c r="S368" s="52">
        <v>50639800</v>
      </c>
      <c r="T368" s="70" t="s">
        <v>10556</v>
      </c>
      <c r="U368" s="70" t="s">
        <v>10560</v>
      </c>
    </row>
    <row r="369" spans="1:21" x14ac:dyDescent="0.2">
      <c r="A369" s="49" t="s">
        <v>5921</v>
      </c>
      <c r="B369" s="49" t="s">
        <v>211</v>
      </c>
      <c r="C369" s="50">
        <v>3781</v>
      </c>
      <c r="D369" s="49" t="s">
        <v>489</v>
      </c>
      <c r="E369" s="49" t="s">
        <v>6170</v>
      </c>
      <c r="F369" s="49" t="s">
        <v>489</v>
      </c>
      <c r="G369" s="49">
        <v>23855</v>
      </c>
      <c r="H369" s="49" t="s">
        <v>518</v>
      </c>
      <c r="I369" s="50">
        <v>20896</v>
      </c>
      <c r="J369" s="50">
        <v>223855000040</v>
      </c>
      <c r="K369" s="49" t="s">
        <v>6174</v>
      </c>
      <c r="L369" s="51">
        <v>720</v>
      </c>
      <c r="M369" s="52">
        <v>125526303</v>
      </c>
      <c r="N369" s="52">
        <v>25105261</v>
      </c>
      <c r="O369" s="52">
        <v>38212846</v>
      </c>
      <c r="P369" s="52">
        <v>6660438</v>
      </c>
      <c r="Q369" s="52">
        <v>150631564</v>
      </c>
      <c r="R369" s="52">
        <v>44873284</v>
      </c>
      <c r="S369" s="52">
        <v>195504848</v>
      </c>
      <c r="T369" s="70" t="s">
        <v>10556</v>
      </c>
      <c r="U369" s="70" t="s">
        <v>10560</v>
      </c>
    </row>
    <row r="370" spans="1:21" x14ac:dyDescent="0.2">
      <c r="A370" s="49" t="s">
        <v>6181</v>
      </c>
      <c r="B370" s="49" t="s">
        <v>113</v>
      </c>
      <c r="C370" s="50">
        <v>3798</v>
      </c>
      <c r="D370" s="49" t="s">
        <v>791</v>
      </c>
      <c r="E370" s="49" t="s">
        <v>7884</v>
      </c>
      <c r="F370" s="49" t="s">
        <v>791</v>
      </c>
      <c r="G370" s="49">
        <v>52110</v>
      </c>
      <c r="H370" s="49" t="s">
        <v>797</v>
      </c>
      <c r="I370" s="50">
        <v>511</v>
      </c>
      <c r="J370" s="50">
        <v>252110000838</v>
      </c>
      <c r="K370" s="49" t="s">
        <v>7888</v>
      </c>
      <c r="L370" s="51">
        <v>366</v>
      </c>
      <c r="M370" s="52">
        <v>48855848</v>
      </c>
      <c r="N370" s="52">
        <v>0</v>
      </c>
      <c r="O370" s="52">
        <v>28151378</v>
      </c>
      <c r="P370" s="52">
        <v>6660438</v>
      </c>
      <c r="Q370" s="52">
        <v>48855848</v>
      </c>
      <c r="R370" s="52">
        <v>34811816</v>
      </c>
      <c r="S370" s="52">
        <v>83667664</v>
      </c>
      <c r="T370" s="70" t="s">
        <v>10556</v>
      </c>
      <c r="U370" s="70" t="s">
        <v>10560</v>
      </c>
    </row>
    <row r="371" spans="1:21" x14ac:dyDescent="0.2">
      <c r="A371" s="49" t="s">
        <v>2860</v>
      </c>
      <c r="B371" s="49" t="s">
        <v>1188</v>
      </c>
      <c r="C371" s="50">
        <v>3832</v>
      </c>
      <c r="D371" s="49" t="s">
        <v>1186</v>
      </c>
      <c r="E371" s="49" t="s">
        <v>10200</v>
      </c>
      <c r="F371" s="49" t="s">
        <v>1186</v>
      </c>
      <c r="G371" s="49">
        <v>99773</v>
      </c>
      <c r="H371" s="49" t="s">
        <v>1191</v>
      </c>
      <c r="I371" s="50">
        <v>1802</v>
      </c>
      <c r="J371" s="50">
        <v>299001001723</v>
      </c>
      <c r="K371" s="49" t="s">
        <v>10221</v>
      </c>
      <c r="L371" s="51">
        <v>910</v>
      </c>
      <c r="M371" s="52">
        <v>176505896</v>
      </c>
      <c r="N371" s="52">
        <v>0</v>
      </c>
      <c r="O371" s="52">
        <v>46320923</v>
      </c>
      <c r="P371" s="52">
        <v>26641753</v>
      </c>
      <c r="Q371" s="52">
        <v>176505896</v>
      </c>
      <c r="R371" s="52">
        <v>72962676</v>
      </c>
      <c r="S371" s="52">
        <v>249468572</v>
      </c>
      <c r="T371" s="70" t="s">
        <v>10556</v>
      </c>
      <c r="U371" s="70" t="s">
        <v>10560</v>
      </c>
    </row>
    <row r="372" spans="1:21" x14ac:dyDescent="0.2">
      <c r="A372" s="49" t="s">
        <v>6798</v>
      </c>
      <c r="B372" s="49" t="s">
        <v>674</v>
      </c>
      <c r="C372" s="50">
        <v>3790</v>
      </c>
      <c r="D372" s="49" t="s">
        <v>675</v>
      </c>
      <c r="E372" s="49" t="s">
        <v>6875</v>
      </c>
      <c r="F372" s="49" t="s">
        <v>675</v>
      </c>
      <c r="G372" s="49">
        <v>41396</v>
      </c>
      <c r="H372" s="49" t="s">
        <v>692</v>
      </c>
      <c r="I372" s="50">
        <v>10361</v>
      </c>
      <c r="J372" s="50">
        <v>241396000609</v>
      </c>
      <c r="K372" s="49" t="s">
        <v>6882</v>
      </c>
      <c r="L372" s="51">
        <v>421</v>
      </c>
      <c r="M372" s="52">
        <v>53048734</v>
      </c>
      <c r="N372" s="52">
        <v>0</v>
      </c>
      <c r="O372" s="52">
        <v>28752666</v>
      </c>
      <c r="P372" s="52">
        <v>6660438</v>
      </c>
      <c r="Q372" s="52">
        <v>53048734</v>
      </c>
      <c r="R372" s="52">
        <v>35413104</v>
      </c>
      <c r="S372" s="52">
        <v>88461838</v>
      </c>
      <c r="T372" s="70" t="s">
        <v>10556</v>
      </c>
      <c r="U372" s="70" t="s">
        <v>10560</v>
      </c>
    </row>
    <row r="373" spans="1:21" x14ac:dyDescent="0.2">
      <c r="A373" s="49" t="s">
        <v>2872</v>
      </c>
      <c r="B373" s="49" t="s">
        <v>1073</v>
      </c>
      <c r="C373" s="50">
        <v>3818</v>
      </c>
      <c r="D373" s="49" t="s">
        <v>1071</v>
      </c>
      <c r="E373" s="49" t="s">
        <v>4565</v>
      </c>
      <c r="F373" s="49" t="s">
        <v>1071</v>
      </c>
      <c r="G373" s="49">
        <v>76001</v>
      </c>
      <c r="H373" s="49" t="s">
        <v>1072</v>
      </c>
      <c r="I373" s="50">
        <v>15732</v>
      </c>
      <c r="J373" s="50">
        <v>176001001800</v>
      </c>
      <c r="K373" s="49" t="s">
        <v>4633</v>
      </c>
      <c r="L373" s="51">
        <v>1102</v>
      </c>
      <c r="M373" s="52">
        <v>102306852</v>
      </c>
      <c r="N373" s="52">
        <v>4671862</v>
      </c>
      <c r="O373" s="52">
        <v>20227905</v>
      </c>
      <c r="P373" s="52">
        <v>6660438</v>
      </c>
      <c r="Q373" s="52">
        <v>106978714</v>
      </c>
      <c r="R373" s="52">
        <v>26888343</v>
      </c>
      <c r="S373" s="52">
        <v>133867057</v>
      </c>
      <c r="T373" s="70" t="s">
        <v>10556</v>
      </c>
      <c r="U373" s="70" t="s">
        <v>10560</v>
      </c>
    </row>
    <row r="374" spans="1:21" x14ac:dyDescent="0.2">
      <c r="A374" s="49" t="s">
        <v>2872</v>
      </c>
      <c r="B374" s="49" t="s">
        <v>1073</v>
      </c>
      <c r="C374" s="50">
        <v>3818</v>
      </c>
      <c r="D374" s="49" t="s">
        <v>1071</v>
      </c>
      <c r="E374" s="49" t="s">
        <v>4565</v>
      </c>
      <c r="F374" s="49" t="s">
        <v>1071</v>
      </c>
      <c r="G374" s="49">
        <v>76001</v>
      </c>
      <c r="H374" s="49" t="s">
        <v>1072</v>
      </c>
      <c r="I374" s="50">
        <v>25448</v>
      </c>
      <c r="J374" s="50">
        <v>276001005133</v>
      </c>
      <c r="K374" s="49" t="s">
        <v>4632</v>
      </c>
      <c r="L374" s="51">
        <v>502</v>
      </c>
      <c r="M374" s="52">
        <v>56087687</v>
      </c>
      <c r="N374" s="52">
        <v>11217537</v>
      </c>
      <c r="O374" s="52">
        <v>24897840</v>
      </c>
      <c r="P374" s="52">
        <v>6660438</v>
      </c>
      <c r="Q374" s="52">
        <v>67305224</v>
      </c>
      <c r="R374" s="52">
        <v>31558278</v>
      </c>
      <c r="S374" s="52">
        <v>98863502</v>
      </c>
      <c r="T374" s="70" t="s">
        <v>10556</v>
      </c>
      <c r="U374" s="70" t="s">
        <v>10560</v>
      </c>
    </row>
    <row r="375" spans="1:21" x14ac:dyDescent="0.2">
      <c r="A375" s="49" t="s">
        <v>4312</v>
      </c>
      <c r="B375" s="49" t="s">
        <v>393</v>
      </c>
      <c r="C375" s="50">
        <v>3806</v>
      </c>
      <c r="D375" s="49" t="s">
        <v>902</v>
      </c>
      <c r="E375" s="49" t="s">
        <v>8574</v>
      </c>
      <c r="F375" s="49" t="s">
        <v>902</v>
      </c>
      <c r="G375" s="49">
        <v>66001</v>
      </c>
      <c r="H375" s="49" t="s">
        <v>903</v>
      </c>
      <c r="I375" s="50">
        <v>1693</v>
      </c>
      <c r="J375" s="50">
        <v>166001004471</v>
      </c>
      <c r="K375" s="49" t="s">
        <v>8624</v>
      </c>
      <c r="L375" s="51">
        <v>918</v>
      </c>
      <c r="M375" s="52">
        <v>82760877</v>
      </c>
      <c r="N375" s="52">
        <v>3945162</v>
      </c>
      <c r="O375" s="52">
        <v>20596291</v>
      </c>
      <c r="P375" s="52">
        <v>26641753</v>
      </c>
      <c r="Q375" s="52">
        <v>86706039</v>
      </c>
      <c r="R375" s="52">
        <v>47238044</v>
      </c>
      <c r="S375" s="52">
        <v>133944083</v>
      </c>
      <c r="T375" s="70" t="s">
        <v>10556</v>
      </c>
      <c r="U375" s="70" t="s">
        <v>10560</v>
      </c>
    </row>
    <row r="376" spans="1:21" x14ac:dyDescent="0.2">
      <c r="A376" s="49" t="s">
        <v>2860</v>
      </c>
      <c r="B376" s="49" t="s">
        <v>1188</v>
      </c>
      <c r="C376" s="50">
        <v>3832</v>
      </c>
      <c r="D376" s="49" t="s">
        <v>1186</v>
      </c>
      <c r="E376" s="49" t="s">
        <v>10222</v>
      </c>
      <c r="F376" s="49" t="s">
        <v>1186</v>
      </c>
      <c r="G376" s="49">
        <v>99524</v>
      </c>
      <c r="H376" s="49" t="s">
        <v>1189</v>
      </c>
      <c r="I376" s="50">
        <v>14954</v>
      </c>
      <c r="J376" s="50">
        <v>299524000186</v>
      </c>
      <c r="K376" s="49" t="s">
        <v>9976</v>
      </c>
      <c r="L376" s="51">
        <v>237</v>
      </c>
      <c r="M376" s="52">
        <v>35001924</v>
      </c>
      <c r="N376" s="52">
        <v>3190427</v>
      </c>
      <c r="O376" s="52">
        <v>35808833</v>
      </c>
      <c r="P376" s="52">
        <v>6660438</v>
      </c>
      <c r="Q376" s="52">
        <v>38192351</v>
      </c>
      <c r="R376" s="52">
        <v>42469271</v>
      </c>
      <c r="S376" s="52">
        <v>80661622</v>
      </c>
      <c r="T376" s="70" t="s">
        <v>10556</v>
      </c>
      <c r="U376" s="70" t="s">
        <v>10560</v>
      </c>
    </row>
    <row r="377" spans="1:21" x14ac:dyDescent="0.2">
      <c r="A377" s="49" t="s">
        <v>2245</v>
      </c>
      <c r="B377" s="49" t="s">
        <v>36</v>
      </c>
      <c r="C377" s="50">
        <v>3763</v>
      </c>
      <c r="D377" s="49" t="s">
        <v>155</v>
      </c>
      <c r="E377" s="49" t="s">
        <v>9942</v>
      </c>
      <c r="F377" s="49" t="s">
        <v>155</v>
      </c>
      <c r="G377" s="49">
        <v>5837</v>
      </c>
      <c r="H377" s="49" t="s">
        <v>156</v>
      </c>
      <c r="I377" s="50">
        <v>18555</v>
      </c>
      <c r="J377" s="50">
        <v>205837003670</v>
      </c>
      <c r="K377" s="49" t="s">
        <v>9976</v>
      </c>
      <c r="L377" s="51">
        <v>675</v>
      </c>
      <c r="M377" s="52">
        <v>104040722</v>
      </c>
      <c r="N377" s="52">
        <v>2616969</v>
      </c>
      <c r="O377" s="52">
        <v>33900715</v>
      </c>
      <c r="P377" s="52">
        <v>6660438</v>
      </c>
      <c r="Q377" s="52">
        <v>106657691</v>
      </c>
      <c r="R377" s="52">
        <v>40561153</v>
      </c>
      <c r="S377" s="52">
        <v>147218844</v>
      </c>
      <c r="T377" s="70" t="s">
        <v>10556</v>
      </c>
      <c r="U377" s="70" t="s">
        <v>10560</v>
      </c>
    </row>
    <row r="378" spans="1:21" x14ac:dyDescent="0.2">
      <c r="A378" s="49" t="s">
        <v>2245</v>
      </c>
      <c r="B378" s="49" t="s">
        <v>36</v>
      </c>
      <c r="C378" s="50">
        <v>3759</v>
      </c>
      <c r="D378" s="49" t="s">
        <v>34</v>
      </c>
      <c r="E378" s="49" t="s">
        <v>7491</v>
      </c>
      <c r="F378" s="49" t="s">
        <v>34</v>
      </c>
      <c r="G378" s="49">
        <v>5001</v>
      </c>
      <c r="H378" s="49" t="s">
        <v>35</v>
      </c>
      <c r="I378" s="50">
        <v>9728</v>
      </c>
      <c r="J378" s="50">
        <v>105001021547</v>
      </c>
      <c r="K378" s="49" t="s">
        <v>7652</v>
      </c>
      <c r="L378" s="51">
        <v>886</v>
      </c>
      <c r="M378" s="52">
        <v>84644749</v>
      </c>
      <c r="N378" s="52">
        <v>2215359</v>
      </c>
      <c r="O378" s="52">
        <v>20461051</v>
      </c>
      <c r="P378" s="52">
        <v>6660438</v>
      </c>
      <c r="Q378" s="52">
        <v>86860108</v>
      </c>
      <c r="R378" s="52">
        <v>27121489</v>
      </c>
      <c r="S378" s="52">
        <v>113981597</v>
      </c>
      <c r="T378" s="70" t="s">
        <v>10556</v>
      </c>
      <c r="U378" s="70" t="s">
        <v>10560</v>
      </c>
    </row>
    <row r="379" spans="1:21" x14ac:dyDescent="0.2">
      <c r="A379" s="49" t="s">
        <v>3660</v>
      </c>
      <c r="B379" s="49" t="s">
        <v>59</v>
      </c>
      <c r="C379" s="50">
        <v>3767</v>
      </c>
      <c r="D379" s="49" t="s">
        <v>201</v>
      </c>
      <c r="E379" s="49" t="s">
        <v>3881</v>
      </c>
      <c r="F379" s="49" t="s">
        <v>201</v>
      </c>
      <c r="G379" s="49">
        <v>13688</v>
      </c>
      <c r="H379" s="49" t="s">
        <v>239</v>
      </c>
      <c r="I379" s="50">
        <v>24014</v>
      </c>
      <c r="J379" s="50">
        <v>213744000274</v>
      </c>
      <c r="K379" s="49" t="s">
        <v>3888</v>
      </c>
      <c r="L379" s="51">
        <v>215</v>
      </c>
      <c r="M379" s="52">
        <v>28646153</v>
      </c>
      <c r="N379" s="52">
        <v>0</v>
      </c>
      <c r="O379" s="52">
        <v>31050215</v>
      </c>
      <c r="P379" s="52">
        <v>6660438</v>
      </c>
      <c r="Q379" s="52">
        <v>28646153</v>
      </c>
      <c r="R379" s="52">
        <v>37710653</v>
      </c>
      <c r="S379" s="52">
        <v>66356806</v>
      </c>
      <c r="T379" s="70" t="s">
        <v>10556</v>
      </c>
      <c r="U379" s="70" t="s">
        <v>10560</v>
      </c>
    </row>
    <row r="380" spans="1:21" x14ac:dyDescent="0.2">
      <c r="A380" s="49" t="s">
        <v>5921</v>
      </c>
      <c r="B380" s="49" t="s">
        <v>211</v>
      </c>
      <c r="C380" s="50">
        <v>3781</v>
      </c>
      <c r="D380" s="49" t="s">
        <v>489</v>
      </c>
      <c r="E380" s="49" t="s">
        <v>5965</v>
      </c>
      <c r="F380" s="49" t="s">
        <v>489</v>
      </c>
      <c r="G380" s="49">
        <v>23182</v>
      </c>
      <c r="H380" s="49" t="s">
        <v>494</v>
      </c>
      <c r="I380" s="50">
        <v>25754</v>
      </c>
      <c r="J380" s="50">
        <v>223182000069</v>
      </c>
      <c r="K380" s="49" t="s">
        <v>5974</v>
      </c>
      <c r="L380" s="51">
        <v>286</v>
      </c>
      <c r="M380" s="52">
        <v>39596430</v>
      </c>
      <c r="N380" s="52">
        <v>5648787</v>
      </c>
      <c r="O380" s="52">
        <v>30268978</v>
      </c>
      <c r="P380" s="52">
        <v>6660438</v>
      </c>
      <c r="Q380" s="52">
        <v>45245217</v>
      </c>
      <c r="R380" s="52">
        <v>36929416</v>
      </c>
      <c r="S380" s="52">
        <v>82174633</v>
      </c>
      <c r="T380" s="70" t="s">
        <v>10556</v>
      </c>
      <c r="U380" s="70" t="s">
        <v>10560</v>
      </c>
    </row>
    <row r="381" spans="1:21" x14ac:dyDescent="0.2">
      <c r="A381" s="49" t="s">
        <v>3660</v>
      </c>
      <c r="B381" s="49" t="s">
        <v>59</v>
      </c>
      <c r="C381" s="50">
        <v>4910</v>
      </c>
      <c r="D381" s="49" t="s">
        <v>199</v>
      </c>
      <c r="E381" s="49" t="s">
        <v>4819</v>
      </c>
      <c r="F381" s="49" t="s">
        <v>199</v>
      </c>
      <c r="G381" s="49">
        <v>13001</v>
      </c>
      <c r="H381" s="49" t="s">
        <v>200</v>
      </c>
      <c r="I381" s="50">
        <v>127986</v>
      </c>
      <c r="J381" s="50">
        <v>113001009281</v>
      </c>
      <c r="K381" s="49" t="s">
        <v>4820</v>
      </c>
      <c r="L381" s="51">
        <v>1201</v>
      </c>
      <c r="M381" s="52">
        <v>117902155</v>
      </c>
      <c r="N381" s="52">
        <v>0</v>
      </c>
      <c r="O381" s="52">
        <v>21976481</v>
      </c>
      <c r="P381" s="52">
        <v>26641753</v>
      </c>
      <c r="Q381" s="52">
        <v>117902155</v>
      </c>
      <c r="R381" s="52">
        <v>48618234</v>
      </c>
      <c r="S381" s="52">
        <v>166520389</v>
      </c>
      <c r="T381" s="70" t="s">
        <v>10556</v>
      </c>
      <c r="U381" s="70" t="s">
        <v>10560</v>
      </c>
    </row>
    <row r="382" spans="1:21" x14ac:dyDescent="0.2">
      <c r="A382" s="49" t="s">
        <v>5921</v>
      </c>
      <c r="B382" s="49" t="s">
        <v>211</v>
      </c>
      <c r="C382" s="50">
        <v>3781</v>
      </c>
      <c r="D382" s="49" t="s">
        <v>489</v>
      </c>
      <c r="E382" s="49" t="s">
        <v>6062</v>
      </c>
      <c r="F382" s="49" t="s">
        <v>489</v>
      </c>
      <c r="G382" s="49">
        <v>23574</v>
      </c>
      <c r="H382" s="49" t="s">
        <v>506</v>
      </c>
      <c r="I382" s="50">
        <v>14843</v>
      </c>
      <c r="J382" s="50">
        <v>223574000253</v>
      </c>
      <c r="K382" s="49" t="s">
        <v>6072</v>
      </c>
      <c r="L382" s="51">
        <v>307</v>
      </c>
      <c r="M382" s="52">
        <v>59209716</v>
      </c>
      <c r="N382" s="52">
        <v>0</v>
      </c>
      <c r="O382" s="52">
        <v>42801909</v>
      </c>
      <c r="P382" s="52">
        <v>6660438</v>
      </c>
      <c r="Q382" s="52">
        <v>59209716</v>
      </c>
      <c r="R382" s="52">
        <v>49462347</v>
      </c>
      <c r="S382" s="52">
        <v>108672063</v>
      </c>
      <c r="T382" s="70" t="s">
        <v>10556</v>
      </c>
      <c r="U382" s="70" t="s">
        <v>10560</v>
      </c>
    </row>
    <row r="383" spans="1:21" x14ac:dyDescent="0.2">
      <c r="A383" s="49" t="s">
        <v>2976</v>
      </c>
      <c r="B383" s="49" t="s">
        <v>171</v>
      </c>
      <c r="C383" s="50">
        <v>3765</v>
      </c>
      <c r="D383" s="49" t="s">
        <v>191</v>
      </c>
      <c r="E383" s="49" t="s">
        <v>9369</v>
      </c>
      <c r="F383" s="49" t="s">
        <v>191</v>
      </c>
      <c r="G383" s="49">
        <v>8758</v>
      </c>
      <c r="H383" s="49" t="s">
        <v>192</v>
      </c>
      <c r="I383" s="50">
        <v>3218</v>
      </c>
      <c r="J383" s="50">
        <v>108758003324</v>
      </c>
      <c r="K383" s="49" t="s">
        <v>9394</v>
      </c>
      <c r="L383" s="51">
        <v>1295</v>
      </c>
      <c r="M383" s="52">
        <v>125190500</v>
      </c>
      <c r="N383" s="52">
        <v>6099010</v>
      </c>
      <c r="O383" s="52">
        <v>21044651</v>
      </c>
      <c r="P383" s="52">
        <v>26641753</v>
      </c>
      <c r="Q383" s="52">
        <v>131289510</v>
      </c>
      <c r="R383" s="52">
        <v>47686404</v>
      </c>
      <c r="S383" s="52">
        <v>178975914</v>
      </c>
      <c r="T383" s="70" t="s">
        <v>10556</v>
      </c>
      <c r="U383" s="70" t="s">
        <v>10560</v>
      </c>
    </row>
    <row r="384" spans="1:21" x14ac:dyDescent="0.2">
      <c r="A384" s="49" t="s">
        <v>2245</v>
      </c>
      <c r="B384" s="49" t="s">
        <v>36</v>
      </c>
      <c r="C384" s="50">
        <v>3760</v>
      </c>
      <c r="D384" s="49" t="s">
        <v>55</v>
      </c>
      <c r="E384" s="49" t="s">
        <v>3253</v>
      </c>
      <c r="F384" s="49" t="s">
        <v>55</v>
      </c>
      <c r="G384" s="49">
        <v>5088</v>
      </c>
      <c r="H384" s="49" t="s">
        <v>56</v>
      </c>
      <c r="I384" s="50">
        <v>11467</v>
      </c>
      <c r="J384" s="50">
        <v>105088002705</v>
      </c>
      <c r="K384" s="49" t="s">
        <v>3282</v>
      </c>
      <c r="L384" s="51">
        <v>2115</v>
      </c>
      <c r="M384" s="52">
        <v>192494412</v>
      </c>
      <c r="N384" s="52">
        <v>0</v>
      </c>
      <c r="O384" s="52">
        <v>20533054</v>
      </c>
      <c r="P384" s="52">
        <v>6660438</v>
      </c>
      <c r="Q384" s="52">
        <v>192494412</v>
      </c>
      <c r="R384" s="52">
        <v>27193492</v>
      </c>
      <c r="S384" s="52">
        <v>219687904</v>
      </c>
      <c r="T384" s="70" t="s">
        <v>10556</v>
      </c>
      <c r="U384" s="70" t="s">
        <v>10560</v>
      </c>
    </row>
    <row r="385" spans="1:21" x14ac:dyDescent="0.2">
      <c r="A385" s="49" t="s">
        <v>2245</v>
      </c>
      <c r="B385" s="49" t="s">
        <v>36</v>
      </c>
      <c r="C385" s="50">
        <v>3759</v>
      </c>
      <c r="D385" s="49" t="s">
        <v>34</v>
      </c>
      <c r="E385" s="49" t="s">
        <v>7491</v>
      </c>
      <c r="F385" s="49" t="s">
        <v>34</v>
      </c>
      <c r="G385" s="49">
        <v>5001</v>
      </c>
      <c r="H385" s="49" t="s">
        <v>35</v>
      </c>
      <c r="I385" s="50">
        <v>9727</v>
      </c>
      <c r="J385" s="50">
        <v>105001019453</v>
      </c>
      <c r="K385" s="49" t="s">
        <v>7651</v>
      </c>
      <c r="L385" s="51">
        <v>3432</v>
      </c>
      <c r="M385" s="52">
        <v>328314608</v>
      </c>
      <c r="N385" s="52">
        <v>22479603</v>
      </c>
      <c r="O385" s="52">
        <v>20461051</v>
      </c>
      <c r="P385" s="52">
        <v>6660438</v>
      </c>
      <c r="Q385" s="52">
        <v>350794211</v>
      </c>
      <c r="R385" s="52">
        <v>27121489</v>
      </c>
      <c r="S385" s="52">
        <v>377915700</v>
      </c>
      <c r="T385" s="70" t="s">
        <v>10556</v>
      </c>
      <c r="U385" s="70" t="s">
        <v>10560</v>
      </c>
    </row>
    <row r="386" spans="1:21" x14ac:dyDescent="0.2">
      <c r="A386" s="49" t="s">
        <v>4413</v>
      </c>
      <c r="B386" s="49" t="s">
        <v>64</v>
      </c>
      <c r="C386" s="50">
        <v>3774</v>
      </c>
      <c r="D386" s="49" t="s">
        <v>372</v>
      </c>
      <c r="E386" s="49" t="s">
        <v>7443</v>
      </c>
      <c r="F386" s="49" t="s">
        <v>372</v>
      </c>
      <c r="G386" s="49">
        <v>17001</v>
      </c>
      <c r="H386" s="49" t="s">
        <v>373</v>
      </c>
      <c r="I386" s="50">
        <v>6323</v>
      </c>
      <c r="J386" s="50">
        <v>117001005841</v>
      </c>
      <c r="K386" s="49" t="s">
        <v>7468</v>
      </c>
      <c r="L386" s="51">
        <v>309</v>
      </c>
      <c r="M386" s="52">
        <v>28373116</v>
      </c>
      <c r="N386" s="52">
        <v>5674623</v>
      </c>
      <c r="O386" s="52">
        <v>20663956</v>
      </c>
      <c r="P386" s="52">
        <v>6660438</v>
      </c>
      <c r="Q386" s="52">
        <v>34047739</v>
      </c>
      <c r="R386" s="52">
        <v>27324394</v>
      </c>
      <c r="S386" s="52">
        <v>61372133</v>
      </c>
      <c r="T386" s="70" t="s">
        <v>10556</v>
      </c>
      <c r="U386" s="70" t="s">
        <v>10560</v>
      </c>
    </row>
    <row r="387" spans="1:21" x14ac:dyDescent="0.2">
      <c r="A387" s="49" t="s">
        <v>5501</v>
      </c>
      <c r="B387" s="49" t="s">
        <v>461</v>
      </c>
      <c r="C387" s="50">
        <v>3779</v>
      </c>
      <c r="D387" s="49" t="s">
        <v>462</v>
      </c>
      <c r="E387" s="49" t="s">
        <v>5502</v>
      </c>
      <c r="F387" s="49" t="s">
        <v>462</v>
      </c>
      <c r="G387" s="49">
        <v>20011</v>
      </c>
      <c r="H387" s="49" t="s">
        <v>463</v>
      </c>
      <c r="I387" s="50">
        <v>17445</v>
      </c>
      <c r="J387" s="50">
        <v>220011001254</v>
      </c>
      <c r="K387" s="49" t="s">
        <v>5508</v>
      </c>
      <c r="L387" s="51">
        <v>559</v>
      </c>
      <c r="M387" s="52">
        <v>70230640</v>
      </c>
      <c r="N387" s="52">
        <v>0</v>
      </c>
      <c r="O387" s="52">
        <v>28670274</v>
      </c>
      <c r="P387" s="52">
        <v>6660438</v>
      </c>
      <c r="Q387" s="52">
        <v>70230640</v>
      </c>
      <c r="R387" s="52">
        <v>35330712</v>
      </c>
      <c r="S387" s="52">
        <v>105561352</v>
      </c>
      <c r="T387" s="70" t="s">
        <v>10556</v>
      </c>
      <c r="U387" s="70" t="s">
        <v>10560</v>
      </c>
    </row>
    <row r="388" spans="1:21" x14ac:dyDescent="0.2">
      <c r="A388" s="49" t="s">
        <v>6798</v>
      </c>
      <c r="B388" s="49" t="s">
        <v>674</v>
      </c>
      <c r="C388" s="50">
        <v>3790</v>
      </c>
      <c r="D388" s="49" t="s">
        <v>675</v>
      </c>
      <c r="E388" s="49" t="s">
        <v>6875</v>
      </c>
      <c r="F388" s="49" t="s">
        <v>675</v>
      </c>
      <c r="G388" s="49">
        <v>41396</v>
      </c>
      <c r="H388" s="49" t="s">
        <v>692</v>
      </c>
      <c r="I388" s="50">
        <v>10362</v>
      </c>
      <c r="J388" s="50">
        <v>241396002075</v>
      </c>
      <c r="K388" s="49" t="s">
        <v>6881</v>
      </c>
      <c r="L388" s="51">
        <v>795</v>
      </c>
      <c r="M388" s="52">
        <v>100867513</v>
      </c>
      <c r="N388" s="52">
        <v>0</v>
      </c>
      <c r="O388" s="52">
        <v>28752666</v>
      </c>
      <c r="P388" s="52">
        <v>6660438</v>
      </c>
      <c r="Q388" s="52">
        <v>100867513</v>
      </c>
      <c r="R388" s="52">
        <v>35413104</v>
      </c>
      <c r="S388" s="52">
        <v>136280617</v>
      </c>
      <c r="T388" s="70" t="s">
        <v>10556</v>
      </c>
      <c r="U388" s="70" t="s">
        <v>10560</v>
      </c>
    </row>
    <row r="389" spans="1:21" x14ac:dyDescent="0.2">
      <c r="A389" s="49" t="s">
        <v>2245</v>
      </c>
      <c r="B389" s="49" t="s">
        <v>36</v>
      </c>
      <c r="C389" s="50">
        <v>3759</v>
      </c>
      <c r="D389" s="49" t="s">
        <v>34</v>
      </c>
      <c r="E389" s="49" t="s">
        <v>7491</v>
      </c>
      <c r="F389" s="49" t="s">
        <v>34</v>
      </c>
      <c r="G389" s="49">
        <v>5001</v>
      </c>
      <c r="H389" s="49" t="s">
        <v>35</v>
      </c>
      <c r="I389" s="50">
        <v>9779</v>
      </c>
      <c r="J389" s="50">
        <v>105001011711</v>
      </c>
      <c r="K389" s="49" t="s">
        <v>7559</v>
      </c>
      <c r="L389" s="51">
        <v>885</v>
      </c>
      <c r="M389" s="52">
        <v>82548637</v>
      </c>
      <c r="N389" s="52">
        <v>0</v>
      </c>
      <c r="O389" s="52">
        <v>20461051</v>
      </c>
      <c r="P389" s="52">
        <v>6660438</v>
      </c>
      <c r="Q389" s="52">
        <v>82548637</v>
      </c>
      <c r="R389" s="52">
        <v>27121489</v>
      </c>
      <c r="S389" s="52">
        <v>109670126</v>
      </c>
      <c r="T389" s="70" t="s">
        <v>10556</v>
      </c>
      <c r="U389" s="70" t="s">
        <v>10560</v>
      </c>
    </row>
    <row r="390" spans="1:21" x14ac:dyDescent="0.2">
      <c r="A390" s="49" t="s">
        <v>5501</v>
      </c>
      <c r="B390" s="49" t="s">
        <v>461</v>
      </c>
      <c r="C390" s="50">
        <v>3780</v>
      </c>
      <c r="D390" s="49" t="s">
        <v>459</v>
      </c>
      <c r="E390" s="49" t="s">
        <v>10140</v>
      </c>
      <c r="F390" s="49" t="s">
        <v>459</v>
      </c>
      <c r="G390" s="49">
        <v>20001</v>
      </c>
      <c r="H390" s="49" t="s">
        <v>460</v>
      </c>
      <c r="I390" s="50">
        <v>15917</v>
      </c>
      <c r="J390" s="50">
        <v>120001003602</v>
      </c>
      <c r="K390" s="49" t="s">
        <v>10165</v>
      </c>
      <c r="L390" s="51">
        <v>1597</v>
      </c>
      <c r="M390" s="52">
        <v>167132599</v>
      </c>
      <c r="N390" s="52">
        <v>0</v>
      </c>
      <c r="O390" s="52">
        <v>28421423</v>
      </c>
      <c r="P390" s="52">
        <v>26641753</v>
      </c>
      <c r="Q390" s="52">
        <v>167132599</v>
      </c>
      <c r="R390" s="52">
        <v>55063176</v>
      </c>
      <c r="S390" s="52">
        <v>222195775</v>
      </c>
      <c r="T390" s="70" t="s">
        <v>10556</v>
      </c>
      <c r="U390" s="70" t="s">
        <v>10560</v>
      </c>
    </row>
    <row r="391" spans="1:21" x14ac:dyDescent="0.2">
      <c r="A391" s="49" t="s">
        <v>5921</v>
      </c>
      <c r="B391" s="49" t="s">
        <v>211</v>
      </c>
      <c r="C391" s="50">
        <v>3783</v>
      </c>
      <c r="D391" s="49" t="s">
        <v>498</v>
      </c>
      <c r="E391" s="49" t="s">
        <v>7178</v>
      </c>
      <c r="F391" s="49" t="s">
        <v>498</v>
      </c>
      <c r="G391" s="49">
        <v>23417</v>
      </c>
      <c r="H391" s="49" t="s">
        <v>499</v>
      </c>
      <c r="I391" s="50">
        <v>16136</v>
      </c>
      <c r="J391" s="50">
        <v>223417001220</v>
      </c>
      <c r="K391" s="49" t="s">
        <v>7188</v>
      </c>
      <c r="L391" s="51">
        <v>308</v>
      </c>
      <c r="M391" s="52">
        <v>44543024</v>
      </c>
      <c r="N391" s="52">
        <v>8908605</v>
      </c>
      <c r="O391" s="52">
        <v>32424089</v>
      </c>
      <c r="P391" s="52">
        <v>6660438</v>
      </c>
      <c r="Q391" s="52">
        <v>53451629</v>
      </c>
      <c r="R391" s="52">
        <v>39084527</v>
      </c>
      <c r="S391" s="52">
        <v>92536156</v>
      </c>
      <c r="T391" s="70" t="s">
        <v>10556</v>
      </c>
      <c r="U391" s="70" t="s">
        <v>10560</v>
      </c>
    </row>
    <row r="392" spans="1:21" x14ac:dyDescent="0.2">
      <c r="A392" s="49" t="s">
        <v>5921</v>
      </c>
      <c r="B392" s="49" t="s">
        <v>211</v>
      </c>
      <c r="C392" s="50">
        <v>3781</v>
      </c>
      <c r="D392" s="49" t="s">
        <v>489</v>
      </c>
      <c r="E392" s="49" t="s">
        <v>6100</v>
      </c>
      <c r="F392" s="49" t="s">
        <v>489</v>
      </c>
      <c r="G392" s="49">
        <v>23675</v>
      </c>
      <c r="H392" s="49" t="s">
        <v>513</v>
      </c>
      <c r="I392" s="50">
        <v>14204</v>
      </c>
      <c r="J392" s="50">
        <v>223675000068</v>
      </c>
      <c r="K392" s="49" t="s">
        <v>6102</v>
      </c>
      <c r="L392" s="51">
        <v>538</v>
      </c>
      <c r="M392" s="52">
        <v>83942250</v>
      </c>
      <c r="N392" s="52">
        <v>0</v>
      </c>
      <c r="O392" s="52">
        <v>34629081</v>
      </c>
      <c r="P392" s="52">
        <v>6660438</v>
      </c>
      <c r="Q392" s="52">
        <v>83942250</v>
      </c>
      <c r="R392" s="52">
        <v>41289519</v>
      </c>
      <c r="S392" s="52">
        <v>125231769</v>
      </c>
      <c r="T392" s="70" t="s">
        <v>10556</v>
      </c>
      <c r="U392" s="70" t="s">
        <v>10560</v>
      </c>
    </row>
    <row r="393" spans="1:21" x14ac:dyDescent="0.2">
      <c r="A393" s="49" t="s">
        <v>2875</v>
      </c>
      <c r="B393" s="49" t="s">
        <v>1117</v>
      </c>
      <c r="C393" s="50">
        <v>3824</v>
      </c>
      <c r="D393" s="49" t="s">
        <v>1116</v>
      </c>
      <c r="E393" s="49" t="s">
        <v>2918</v>
      </c>
      <c r="F393" s="49" t="s">
        <v>1116</v>
      </c>
      <c r="G393" s="49">
        <v>81736</v>
      </c>
      <c r="H393" s="49" t="s">
        <v>1122</v>
      </c>
      <c r="I393" s="50">
        <v>1914</v>
      </c>
      <c r="J393" s="50">
        <v>281736000759</v>
      </c>
      <c r="K393" s="49" t="s">
        <v>2930</v>
      </c>
      <c r="L393" s="51">
        <v>402</v>
      </c>
      <c r="M393" s="52">
        <v>55726984</v>
      </c>
      <c r="N393" s="52">
        <v>11145397</v>
      </c>
      <c r="O393" s="52">
        <v>31022935</v>
      </c>
      <c r="P393" s="52">
        <v>19981315</v>
      </c>
      <c r="Q393" s="52">
        <v>66872381</v>
      </c>
      <c r="R393" s="52">
        <v>51004250</v>
      </c>
      <c r="S393" s="52">
        <v>117876631</v>
      </c>
      <c r="T393" s="70" t="s">
        <v>10556</v>
      </c>
      <c r="U393" s="70" t="s">
        <v>10560</v>
      </c>
    </row>
    <row r="394" spans="1:21" x14ac:dyDescent="0.2">
      <c r="A394" s="49" t="s">
        <v>2976</v>
      </c>
      <c r="B394" s="49" t="s">
        <v>171</v>
      </c>
      <c r="C394" s="50">
        <v>3960</v>
      </c>
      <c r="D394" s="49" t="s">
        <v>179</v>
      </c>
      <c r="E394" s="49" t="s">
        <v>7434</v>
      </c>
      <c r="F394" s="49" t="s">
        <v>179</v>
      </c>
      <c r="G394" s="49">
        <v>8433</v>
      </c>
      <c r="H394" s="49" t="s">
        <v>180</v>
      </c>
      <c r="I394" s="50">
        <v>5482</v>
      </c>
      <c r="J394" s="50">
        <v>108433800198</v>
      </c>
      <c r="K394" s="49" t="s">
        <v>7436</v>
      </c>
      <c r="L394" s="51">
        <v>829</v>
      </c>
      <c r="M394" s="52">
        <v>81562975</v>
      </c>
      <c r="N394" s="52">
        <v>16312595</v>
      </c>
      <c r="O394" s="52">
        <v>22065342</v>
      </c>
      <c r="P394" s="52">
        <v>26641753</v>
      </c>
      <c r="Q394" s="52">
        <v>97875570</v>
      </c>
      <c r="R394" s="52">
        <v>48707095</v>
      </c>
      <c r="S394" s="52">
        <v>146582665</v>
      </c>
      <c r="T394" s="70" t="s">
        <v>10556</v>
      </c>
      <c r="U394" s="70" t="s">
        <v>10560</v>
      </c>
    </row>
    <row r="395" spans="1:21" x14ac:dyDescent="0.2">
      <c r="A395" s="49" t="s">
        <v>2245</v>
      </c>
      <c r="B395" s="49" t="s">
        <v>36</v>
      </c>
      <c r="C395" s="50">
        <v>3759</v>
      </c>
      <c r="D395" s="49" t="s">
        <v>34</v>
      </c>
      <c r="E395" s="49" t="s">
        <v>7491</v>
      </c>
      <c r="F395" s="49" t="s">
        <v>34</v>
      </c>
      <c r="G395" s="49">
        <v>5001</v>
      </c>
      <c r="H395" s="49" t="s">
        <v>35</v>
      </c>
      <c r="I395" s="50">
        <v>9110</v>
      </c>
      <c r="J395" s="50">
        <v>105001019089</v>
      </c>
      <c r="K395" s="49" t="s">
        <v>7650</v>
      </c>
      <c r="L395" s="51">
        <v>2261</v>
      </c>
      <c r="M395" s="52">
        <v>206052293</v>
      </c>
      <c r="N395" s="52">
        <v>16018008</v>
      </c>
      <c r="O395" s="52">
        <v>20461051</v>
      </c>
      <c r="P395" s="52">
        <v>26641753</v>
      </c>
      <c r="Q395" s="52">
        <v>222070301</v>
      </c>
      <c r="R395" s="52">
        <v>47102804</v>
      </c>
      <c r="S395" s="52">
        <v>269173105</v>
      </c>
      <c r="T395" s="70" t="s">
        <v>10556</v>
      </c>
      <c r="U395" s="70" t="s">
        <v>10560</v>
      </c>
    </row>
    <row r="396" spans="1:21" x14ac:dyDescent="0.2">
      <c r="A396" s="49" t="s">
        <v>2860</v>
      </c>
      <c r="B396" s="49" t="s">
        <v>1188</v>
      </c>
      <c r="C396" s="50">
        <v>3832</v>
      </c>
      <c r="D396" s="49" t="s">
        <v>1186</v>
      </c>
      <c r="E396" s="49" t="s">
        <v>10222</v>
      </c>
      <c r="F396" s="49" t="s">
        <v>1186</v>
      </c>
      <c r="G396" s="49">
        <v>99524</v>
      </c>
      <c r="H396" s="49" t="s">
        <v>1189</v>
      </c>
      <c r="I396" s="50">
        <v>14974</v>
      </c>
      <c r="J396" s="50">
        <v>199496000111</v>
      </c>
      <c r="K396" s="49" t="s">
        <v>10223</v>
      </c>
      <c r="L396" s="51">
        <v>252</v>
      </c>
      <c r="M396" s="52">
        <v>38870905</v>
      </c>
      <c r="N396" s="52">
        <v>857683</v>
      </c>
      <c r="O396" s="52">
        <v>35808833</v>
      </c>
      <c r="P396" s="52">
        <v>6660438</v>
      </c>
      <c r="Q396" s="52">
        <v>39728588</v>
      </c>
      <c r="R396" s="52">
        <v>42469271</v>
      </c>
      <c r="S396" s="52">
        <v>82197859</v>
      </c>
      <c r="T396" s="70" t="s">
        <v>10556</v>
      </c>
      <c r="U396" s="70" t="s">
        <v>10560</v>
      </c>
    </row>
    <row r="397" spans="1:21" x14ac:dyDescent="0.2">
      <c r="A397" s="49" t="s">
        <v>4909</v>
      </c>
      <c r="B397" s="49" t="s">
        <v>1126</v>
      </c>
      <c r="C397" s="50">
        <v>3825</v>
      </c>
      <c r="D397" s="49" t="s">
        <v>1127</v>
      </c>
      <c r="E397" s="49" t="s">
        <v>4963</v>
      </c>
      <c r="F397" s="49" t="s">
        <v>1127</v>
      </c>
      <c r="G397" s="49">
        <v>85400</v>
      </c>
      <c r="H397" s="49" t="s">
        <v>1141</v>
      </c>
      <c r="I397" s="50">
        <v>14477</v>
      </c>
      <c r="J397" s="50">
        <v>285400000861</v>
      </c>
      <c r="K397" s="49" t="s">
        <v>4966</v>
      </c>
      <c r="L397" s="51">
        <v>189</v>
      </c>
      <c r="M397" s="52">
        <v>28547626</v>
      </c>
      <c r="N397" s="52">
        <v>3667065</v>
      </c>
      <c r="O397" s="52">
        <v>33490963</v>
      </c>
      <c r="P397" s="52">
        <v>6660438</v>
      </c>
      <c r="Q397" s="52">
        <v>32214691</v>
      </c>
      <c r="R397" s="52">
        <v>40151401</v>
      </c>
      <c r="S397" s="52">
        <v>72366092</v>
      </c>
      <c r="T397" s="70" t="s">
        <v>10556</v>
      </c>
      <c r="U397" s="70" t="s">
        <v>10560</v>
      </c>
    </row>
    <row r="398" spans="1:21" x14ac:dyDescent="0.2">
      <c r="A398" s="49" t="s">
        <v>5921</v>
      </c>
      <c r="B398" s="49" t="s">
        <v>211</v>
      </c>
      <c r="C398" s="50">
        <v>3781</v>
      </c>
      <c r="D398" s="49" t="s">
        <v>489</v>
      </c>
      <c r="E398" s="49" t="s">
        <v>6062</v>
      </c>
      <c r="F398" s="49" t="s">
        <v>489</v>
      </c>
      <c r="G398" s="49">
        <v>23574</v>
      </c>
      <c r="H398" s="49" t="s">
        <v>506</v>
      </c>
      <c r="I398" s="50">
        <v>14838</v>
      </c>
      <c r="J398" s="50">
        <v>223574000032</v>
      </c>
      <c r="K398" s="49" t="s">
        <v>6071</v>
      </c>
      <c r="L398" s="51">
        <v>198</v>
      </c>
      <c r="M398" s="52">
        <v>37884194</v>
      </c>
      <c r="N398" s="52">
        <v>7576839</v>
      </c>
      <c r="O398" s="52">
        <v>42801909</v>
      </c>
      <c r="P398" s="52">
        <v>13320876</v>
      </c>
      <c r="Q398" s="52">
        <v>45461033</v>
      </c>
      <c r="R398" s="52">
        <v>56122785</v>
      </c>
      <c r="S398" s="52">
        <v>101583818</v>
      </c>
      <c r="T398" s="70" t="s">
        <v>10556</v>
      </c>
      <c r="U398" s="70" t="s">
        <v>10560</v>
      </c>
    </row>
    <row r="399" spans="1:21" x14ac:dyDescent="0.2">
      <c r="A399" s="49" t="s">
        <v>4413</v>
      </c>
      <c r="B399" s="49" t="s">
        <v>64</v>
      </c>
      <c r="C399" s="50">
        <v>3773</v>
      </c>
      <c r="D399" s="49" t="s">
        <v>374</v>
      </c>
      <c r="E399" s="49" t="s">
        <v>4414</v>
      </c>
      <c r="F399" s="49" t="s">
        <v>374</v>
      </c>
      <c r="G399" s="49">
        <v>17013</v>
      </c>
      <c r="H399" s="49" t="s">
        <v>375</v>
      </c>
      <c r="I399" s="50">
        <v>2880</v>
      </c>
      <c r="J399" s="50">
        <v>217013001111</v>
      </c>
      <c r="K399" s="49" t="s">
        <v>4424</v>
      </c>
      <c r="L399" s="51">
        <v>197</v>
      </c>
      <c r="M399" s="52">
        <v>23995240</v>
      </c>
      <c r="N399" s="52">
        <v>931542</v>
      </c>
      <c r="O399" s="52">
        <v>26668920</v>
      </c>
      <c r="P399" s="52">
        <v>6660438</v>
      </c>
      <c r="Q399" s="52">
        <v>24926782</v>
      </c>
      <c r="R399" s="52">
        <v>33329358</v>
      </c>
      <c r="S399" s="52">
        <v>58256140</v>
      </c>
      <c r="T399" s="70" t="s">
        <v>10556</v>
      </c>
      <c r="U399" s="70" t="s">
        <v>10560</v>
      </c>
    </row>
    <row r="400" spans="1:21" x14ac:dyDescent="0.2">
      <c r="A400" s="49" t="s">
        <v>3078</v>
      </c>
      <c r="B400" s="49" t="s">
        <v>919</v>
      </c>
      <c r="C400" s="50">
        <v>3808</v>
      </c>
      <c r="D400" s="49" t="s">
        <v>920</v>
      </c>
      <c r="E400" s="49" t="s">
        <v>9231</v>
      </c>
      <c r="F400" s="49" t="s">
        <v>920</v>
      </c>
      <c r="G400" s="49">
        <v>68679</v>
      </c>
      <c r="H400" s="49" t="s">
        <v>983</v>
      </c>
      <c r="I400" s="50">
        <v>109694</v>
      </c>
      <c r="J400" s="50">
        <v>268679000376</v>
      </c>
      <c r="K400" s="49" t="s">
        <v>9237</v>
      </c>
      <c r="L400" s="51">
        <v>273</v>
      </c>
      <c r="M400" s="52">
        <v>30337792</v>
      </c>
      <c r="N400" s="52">
        <v>0</v>
      </c>
      <c r="O400" s="52">
        <v>25131645</v>
      </c>
      <c r="P400" s="52">
        <v>6660438</v>
      </c>
      <c r="Q400" s="52">
        <v>30337792</v>
      </c>
      <c r="R400" s="52">
        <v>31792083</v>
      </c>
      <c r="S400" s="52">
        <v>62129875</v>
      </c>
      <c r="T400" s="70" t="s">
        <v>10556</v>
      </c>
      <c r="U400" s="70" t="s">
        <v>10560</v>
      </c>
    </row>
    <row r="401" spans="1:21" x14ac:dyDescent="0.2">
      <c r="A401" s="49" t="s">
        <v>3078</v>
      </c>
      <c r="B401" s="49" t="s">
        <v>919</v>
      </c>
      <c r="C401" s="50">
        <v>3810</v>
      </c>
      <c r="D401" s="49" t="s">
        <v>924</v>
      </c>
      <c r="E401" s="49" t="s">
        <v>3079</v>
      </c>
      <c r="F401" s="49" t="s">
        <v>924</v>
      </c>
      <c r="G401" s="49">
        <v>68081</v>
      </c>
      <c r="H401" s="49" t="s">
        <v>925</v>
      </c>
      <c r="I401" s="50">
        <v>4242</v>
      </c>
      <c r="J401" s="50">
        <v>168081001471</v>
      </c>
      <c r="K401" s="49" t="s">
        <v>3098</v>
      </c>
      <c r="L401" s="51">
        <v>1382</v>
      </c>
      <c r="M401" s="52">
        <v>137386948</v>
      </c>
      <c r="N401" s="52">
        <v>4561265</v>
      </c>
      <c r="O401" s="52">
        <v>21800694</v>
      </c>
      <c r="P401" s="52">
        <v>6660438</v>
      </c>
      <c r="Q401" s="52">
        <v>141948213</v>
      </c>
      <c r="R401" s="52">
        <v>28461132</v>
      </c>
      <c r="S401" s="52">
        <v>170409345</v>
      </c>
      <c r="T401" s="70" t="s">
        <v>10556</v>
      </c>
      <c r="U401" s="70" t="s">
        <v>10560</v>
      </c>
    </row>
    <row r="402" spans="1:21" x14ac:dyDescent="0.2">
      <c r="A402" s="49" t="s">
        <v>7676</v>
      </c>
      <c r="B402" s="49" t="s">
        <v>763</v>
      </c>
      <c r="C402" s="50">
        <v>3796</v>
      </c>
      <c r="D402" s="49" t="s">
        <v>764</v>
      </c>
      <c r="E402" s="49" t="s">
        <v>7677</v>
      </c>
      <c r="F402" s="49" t="s">
        <v>764</v>
      </c>
      <c r="G402" s="49">
        <v>50006</v>
      </c>
      <c r="H402" s="49" t="s">
        <v>765</v>
      </c>
      <c r="I402" s="50">
        <v>16299</v>
      </c>
      <c r="J402" s="50">
        <v>150006000934</v>
      </c>
      <c r="K402" s="49" t="s">
        <v>7681</v>
      </c>
      <c r="L402" s="51">
        <v>2163</v>
      </c>
      <c r="M402" s="52">
        <v>198696535</v>
      </c>
      <c r="N402" s="52">
        <v>0</v>
      </c>
      <c r="O402" s="52">
        <v>20693019</v>
      </c>
      <c r="P402" s="52">
        <v>6660438</v>
      </c>
      <c r="Q402" s="52">
        <v>198696535</v>
      </c>
      <c r="R402" s="52">
        <v>27353457</v>
      </c>
      <c r="S402" s="52">
        <v>226049992</v>
      </c>
      <c r="T402" s="70" t="s">
        <v>10556</v>
      </c>
      <c r="U402" s="70" t="s">
        <v>10560</v>
      </c>
    </row>
    <row r="403" spans="1:21" x14ac:dyDescent="0.2">
      <c r="A403" s="49" t="s">
        <v>2872</v>
      </c>
      <c r="B403" s="49" t="s">
        <v>1073</v>
      </c>
      <c r="C403" s="50">
        <v>3819</v>
      </c>
      <c r="D403" s="49" t="s">
        <v>1078</v>
      </c>
      <c r="E403" s="49" t="s">
        <v>4351</v>
      </c>
      <c r="F403" s="49" t="s">
        <v>1078</v>
      </c>
      <c r="G403" s="49">
        <v>76109</v>
      </c>
      <c r="H403" s="49" t="s">
        <v>1079</v>
      </c>
      <c r="I403" s="50">
        <v>136428</v>
      </c>
      <c r="J403" s="50">
        <v>176109000770</v>
      </c>
      <c r="K403" s="49" t="s">
        <v>4398</v>
      </c>
      <c r="L403" s="51">
        <v>971</v>
      </c>
      <c r="M403" s="52">
        <v>96201739</v>
      </c>
      <c r="N403" s="52">
        <v>0</v>
      </c>
      <c r="O403" s="52">
        <v>28120132</v>
      </c>
      <c r="P403" s="52">
        <v>26641753</v>
      </c>
      <c r="Q403" s="52">
        <v>96201739</v>
      </c>
      <c r="R403" s="52">
        <v>54761885</v>
      </c>
      <c r="S403" s="52">
        <v>150963624</v>
      </c>
      <c r="T403" s="70" t="s">
        <v>10556</v>
      </c>
      <c r="U403" s="70" t="s">
        <v>10560</v>
      </c>
    </row>
    <row r="404" spans="1:21" x14ac:dyDescent="0.2">
      <c r="A404" s="49" t="s">
        <v>4982</v>
      </c>
      <c r="B404" s="49" t="s">
        <v>421</v>
      </c>
      <c r="C404" s="50">
        <v>3777</v>
      </c>
      <c r="D404" s="49" t="s">
        <v>422</v>
      </c>
      <c r="E404" s="49" t="s">
        <v>5010</v>
      </c>
      <c r="F404" s="49" t="s">
        <v>422</v>
      </c>
      <c r="G404" s="49">
        <v>19075</v>
      </c>
      <c r="H404" s="49" t="s">
        <v>424</v>
      </c>
      <c r="I404" s="50">
        <v>10914</v>
      </c>
      <c r="J404" s="50">
        <v>119075000020</v>
      </c>
      <c r="K404" s="49" t="s">
        <v>4398</v>
      </c>
      <c r="L404" s="51">
        <v>1273</v>
      </c>
      <c r="M404" s="52">
        <v>149461020</v>
      </c>
      <c r="N404" s="52">
        <v>0</v>
      </c>
      <c r="O404" s="52">
        <v>29072677</v>
      </c>
      <c r="P404" s="52">
        <v>26641753</v>
      </c>
      <c r="Q404" s="52">
        <v>149461020</v>
      </c>
      <c r="R404" s="52">
        <v>55714430</v>
      </c>
      <c r="S404" s="52">
        <v>205175450</v>
      </c>
      <c r="T404" s="70" t="s">
        <v>10556</v>
      </c>
      <c r="U404" s="70" t="s">
        <v>10560</v>
      </c>
    </row>
    <row r="405" spans="1:21" x14ac:dyDescent="0.2">
      <c r="A405" s="49" t="s">
        <v>4581</v>
      </c>
      <c r="B405" s="49" t="s">
        <v>1025</v>
      </c>
      <c r="C405" s="50">
        <v>3815</v>
      </c>
      <c r="D405" s="49" t="s">
        <v>1026</v>
      </c>
      <c r="E405" s="49" t="s">
        <v>9700</v>
      </c>
      <c r="F405" s="49" t="s">
        <v>1026</v>
      </c>
      <c r="G405" s="49">
        <v>73226</v>
      </c>
      <c r="H405" s="49" t="s">
        <v>1039</v>
      </c>
      <c r="I405" s="50">
        <v>4115</v>
      </c>
      <c r="J405" s="50">
        <v>273226001049</v>
      </c>
      <c r="K405" s="49" t="s">
        <v>9702</v>
      </c>
      <c r="L405" s="51">
        <v>162</v>
      </c>
      <c r="M405" s="52">
        <v>21128894</v>
      </c>
      <c r="N405" s="52">
        <v>3589832</v>
      </c>
      <c r="O405" s="52">
        <v>28730366</v>
      </c>
      <c r="P405" s="52">
        <v>6660438</v>
      </c>
      <c r="Q405" s="52">
        <v>24718726</v>
      </c>
      <c r="R405" s="52">
        <v>35390804</v>
      </c>
      <c r="S405" s="52">
        <v>60109530</v>
      </c>
      <c r="T405" s="70" t="s">
        <v>10556</v>
      </c>
      <c r="U405" s="70" t="s">
        <v>10560</v>
      </c>
    </row>
    <row r="406" spans="1:21" x14ac:dyDescent="0.2">
      <c r="A406" s="49" t="s">
        <v>3078</v>
      </c>
      <c r="B406" s="49" t="s">
        <v>919</v>
      </c>
      <c r="C406" s="50">
        <v>3808</v>
      </c>
      <c r="D406" s="49" t="s">
        <v>920</v>
      </c>
      <c r="E406" s="49" t="s">
        <v>9139</v>
      </c>
      <c r="F406" s="49" t="s">
        <v>920</v>
      </c>
      <c r="G406" s="49">
        <v>68406</v>
      </c>
      <c r="H406" s="49" t="s">
        <v>961</v>
      </c>
      <c r="I406" s="50">
        <v>17162</v>
      </c>
      <c r="J406" s="50">
        <v>268406000594</v>
      </c>
      <c r="K406" s="49" t="s">
        <v>9143</v>
      </c>
      <c r="L406" s="51">
        <v>129</v>
      </c>
      <c r="M406" s="52">
        <v>14667824</v>
      </c>
      <c r="N406" s="52">
        <v>2933565</v>
      </c>
      <c r="O406" s="52">
        <v>26465702</v>
      </c>
      <c r="P406" s="52">
        <v>6660438</v>
      </c>
      <c r="Q406" s="52">
        <v>17601389</v>
      </c>
      <c r="R406" s="52">
        <v>33126140</v>
      </c>
      <c r="S406" s="52">
        <v>50727529</v>
      </c>
      <c r="T406" s="70" t="s">
        <v>10556</v>
      </c>
      <c r="U406" s="70" t="s">
        <v>10560</v>
      </c>
    </row>
    <row r="407" spans="1:21" x14ac:dyDescent="0.2">
      <c r="A407" s="49" t="s">
        <v>5921</v>
      </c>
      <c r="B407" s="49" t="s">
        <v>211</v>
      </c>
      <c r="C407" s="50">
        <v>3781</v>
      </c>
      <c r="D407" s="49" t="s">
        <v>489</v>
      </c>
      <c r="E407" s="49" t="s">
        <v>6125</v>
      </c>
      <c r="F407" s="49" t="s">
        <v>489</v>
      </c>
      <c r="G407" s="49">
        <v>23686</v>
      </c>
      <c r="H407" s="49" t="s">
        <v>515</v>
      </c>
      <c r="I407" s="50">
        <v>14540</v>
      </c>
      <c r="J407" s="50">
        <v>223686000132</v>
      </c>
      <c r="K407" s="49" t="s">
        <v>4818</v>
      </c>
      <c r="L407" s="51">
        <v>409</v>
      </c>
      <c r="M407" s="52">
        <v>59754004</v>
      </c>
      <c r="N407" s="52">
        <v>10279911</v>
      </c>
      <c r="O407" s="52">
        <v>33393062</v>
      </c>
      <c r="P407" s="52">
        <v>6660438</v>
      </c>
      <c r="Q407" s="52">
        <v>70033915</v>
      </c>
      <c r="R407" s="52">
        <v>40053500</v>
      </c>
      <c r="S407" s="52">
        <v>110087415</v>
      </c>
      <c r="T407" s="70" t="s">
        <v>10556</v>
      </c>
      <c r="U407" s="70" t="s">
        <v>10560</v>
      </c>
    </row>
    <row r="408" spans="1:21" x14ac:dyDescent="0.2">
      <c r="A408" s="49" t="s">
        <v>6181</v>
      </c>
      <c r="B408" s="49" t="s">
        <v>113</v>
      </c>
      <c r="C408" s="50">
        <v>3798</v>
      </c>
      <c r="D408" s="49" t="s">
        <v>791</v>
      </c>
      <c r="E408" s="49" t="s">
        <v>8161</v>
      </c>
      <c r="F408" s="49" t="s">
        <v>791</v>
      </c>
      <c r="G408" s="49">
        <v>52687</v>
      </c>
      <c r="H408" s="49" t="s">
        <v>838</v>
      </c>
      <c r="I408" s="50">
        <v>12020</v>
      </c>
      <c r="J408" s="50">
        <v>252687000179</v>
      </c>
      <c r="K408" s="49" t="s">
        <v>8166</v>
      </c>
      <c r="L408" s="51">
        <v>73</v>
      </c>
      <c r="M408" s="52">
        <v>10164218</v>
      </c>
      <c r="N408" s="52">
        <v>0</v>
      </c>
      <c r="O408" s="52">
        <v>29412410</v>
      </c>
      <c r="P408" s="52">
        <v>6660438</v>
      </c>
      <c r="Q408" s="52">
        <v>10164218</v>
      </c>
      <c r="R408" s="52">
        <v>36072848</v>
      </c>
      <c r="S408" s="52">
        <v>46237066</v>
      </c>
      <c r="T408" s="70" t="s">
        <v>10556</v>
      </c>
      <c r="U408" s="70" t="s">
        <v>10560</v>
      </c>
    </row>
    <row r="409" spans="1:21" x14ac:dyDescent="0.2">
      <c r="A409" s="49" t="s">
        <v>3660</v>
      </c>
      <c r="B409" s="49" t="s">
        <v>59</v>
      </c>
      <c r="C409" s="50">
        <v>4910</v>
      </c>
      <c r="D409" s="49" t="s">
        <v>199</v>
      </c>
      <c r="E409" s="49" t="s">
        <v>4819</v>
      </c>
      <c r="F409" s="49" t="s">
        <v>199</v>
      </c>
      <c r="G409" s="49">
        <v>13001</v>
      </c>
      <c r="H409" s="49" t="s">
        <v>200</v>
      </c>
      <c r="I409" s="50">
        <v>134508</v>
      </c>
      <c r="J409" s="50">
        <v>113001000259</v>
      </c>
      <c r="K409" s="49" t="s">
        <v>4896</v>
      </c>
      <c r="L409" s="51">
        <v>969</v>
      </c>
      <c r="M409" s="52">
        <v>96026107</v>
      </c>
      <c r="N409" s="52">
        <v>0</v>
      </c>
      <c r="O409" s="52">
        <v>21976481</v>
      </c>
      <c r="P409" s="52">
        <v>19981315</v>
      </c>
      <c r="Q409" s="52">
        <v>96026107</v>
      </c>
      <c r="R409" s="52">
        <v>41957796</v>
      </c>
      <c r="S409" s="52">
        <v>137983903</v>
      </c>
      <c r="T409" s="70" t="s">
        <v>10556</v>
      </c>
      <c r="U409" s="70" t="s">
        <v>10560</v>
      </c>
    </row>
    <row r="410" spans="1:21" x14ac:dyDescent="0.2">
      <c r="A410" s="49" t="s">
        <v>2245</v>
      </c>
      <c r="B410" s="49" t="s">
        <v>36</v>
      </c>
      <c r="C410" s="50">
        <v>3759</v>
      </c>
      <c r="D410" s="49" t="s">
        <v>34</v>
      </c>
      <c r="E410" s="49" t="s">
        <v>7491</v>
      </c>
      <c r="F410" s="49" t="s">
        <v>34</v>
      </c>
      <c r="G410" s="49">
        <v>5001</v>
      </c>
      <c r="H410" s="49" t="s">
        <v>35</v>
      </c>
      <c r="I410" s="50">
        <v>9562</v>
      </c>
      <c r="J410" s="50">
        <v>105001015831</v>
      </c>
      <c r="K410" s="49" t="s">
        <v>7649</v>
      </c>
      <c r="L410" s="51">
        <v>980</v>
      </c>
      <c r="M410" s="52">
        <v>90291897</v>
      </c>
      <c r="N410" s="52">
        <v>2859071</v>
      </c>
      <c r="O410" s="52">
        <v>20461051</v>
      </c>
      <c r="P410" s="52">
        <v>6660438</v>
      </c>
      <c r="Q410" s="52">
        <v>93150968</v>
      </c>
      <c r="R410" s="52">
        <v>27121489</v>
      </c>
      <c r="S410" s="52">
        <v>120272457</v>
      </c>
      <c r="T410" s="70" t="s">
        <v>10556</v>
      </c>
      <c r="U410" s="70" t="s">
        <v>10560</v>
      </c>
    </row>
    <row r="411" spans="1:21" x14ac:dyDescent="0.2">
      <c r="A411" s="49" t="s">
        <v>4581</v>
      </c>
      <c r="B411" s="49" t="s">
        <v>1025</v>
      </c>
      <c r="C411" s="50">
        <v>3815</v>
      </c>
      <c r="D411" s="49" t="s">
        <v>1026</v>
      </c>
      <c r="E411" s="49" t="s">
        <v>9834</v>
      </c>
      <c r="F411" s="49" t="s">
        <v>1026</v>
      </c>
      <c r="G411" s="49">
        <v>73854</v>
      </c>
      <c r="H411" s="49" t="s">
        <v>1067</v>
      </c>
      <c r="I411" s="50">
        <v>8456</v>
      </c>
      <c r="J411" s="50">
        <v>273854000329</v>
      </c>
      <c r="K411" s="49" t="s">
        <v>9835</v>
      </c>
      <c r="L411" s="51">
        <v>246</v>
      </c>
      <c r="M411" s="52">
        <v>30969256</v>
      </c>
      <c r="N411" s="52">
        <v>0</v>
      </c>
      <c r="O411" s="52">
        <v>28070178</v>
      </c>
      <c r="P411" s="52">
        <v>6660438</v>
      </c>
      <c r="Q411" s="52">
        <v>30969256</v>
      </c>
      <c r="R411" s="52">
        <v>34730616</v>
      </c>
      <c r="S411" s="52">
        <v>65699872</v>
      </c>
      <c r="T411" s="70" t="s">
        <v>10556</v>
      </c>
      <c r="U411" s="70" t="s">
        <v>10560</v>
      </c>
    </row>
    <row r="412" spans="1:21" x14ac:dyDescent="0.2">
      <c r="A412" s="49" t="s">
        <v>4982</v>
      </c>
      <c r="B412" s="49" t="s">
        <v>421</v>
      </c>
      <c r="C412" s="50">
        <v>3778</v>
      </c>
      <c r="D412" s="49" t="s">
        <v>419</v>
      </c>
      <c r="E412" s="49" t="s">
        <v>8662</v>
      </c>
      <c r="F412" s="49" t="s">
        <v>419</v>
      </c>
      <c r="G412" s="49">
        <v>19001</v>
      </c>
      <c r="H412" s="49" t="s">
        <v>420</v>
      </c>
      <c r="I412" s="50">
        <v>159457</v>
      </c>
      <c r="J412" s="50">
        <v>219001800215</v>
      </c>
      <c r="K412" s="49" t="s">
        <v>8693</v>
      </c>
      <c r="L412" s="51">
        <v>379</v>
      </c>
      <c r="M412" s="52">
        <v>41509443</v>
      </c>
      <c r="N412" s="52">
        <v>8301889</v>
      </c>
      <c r="O412" s="52">
        <v>26178477</v>
      </c>
      <c r="P412" s="52">
        <v>26641753</v>
      </c>
      <c r="Q412" s="52">
        <v>49811332</v>
      </c>
      <c r="R412" s="52">
        <v>52820230</v>
      </c>
      <c r="S412" s="52">
        <v>102631562</v>
      </c>
      <c r="T412" s="70" t="s">
        <v>10556</v>
      </c>
      <c r="U412" s="70" t="s">
        <v>10560</v>
      </c>
    </row>
    <row r="413" spans="1:21" x14ac:dyDescent="0.2">
      <c r="A413" s="49" t="s">
        <v>5501</v>
      </c>
      <c r="B413" s="49" t="s">
        <v>461</v>
      </c>
      <c r="C413" s="50">
        <v>3779</v>
      </c>
      <c r="D413" s="49" t="s">
        <v>462</v>
      </c>
      <c r="E413" s="49" t="s">
        <v>5567</v>
      </c>
      <c r="F413" s="49" t="s">
        <v>462</v>
      </c>
      <c r="G413" s="49">
        <v>20250</v>
      </c>
      <c r="H413" s="49" t="s">
        <v>472</v>
      </c>
      <c r="I413" s="50">
        <v>131253</v>
      </c>
      <c r="J413" s="50">
        <v>220250006128</v>
      </c>
      <c r="K413" s="49" t="s">
        <v>5572</v>
      </c>
      <c r="L413" s="51">
        <v>1796</v>
      </c>
      <c r="M413" s="52">
        <v>237339534</v>
      </c>
      <c r="N413" s="52">
        <v>4396274</v>
      </c>
      <c r="O413" s="52">
        <v>29695478</v>
      </c>
      <c r="P413" s="52">
        <v>6660438</v>
      </c>
      <c r="Q413" s="52">
        <v>241735808</v>
      </c>
      <c r="R413" s="52">
        <v>36355916</v>
      </c>
      <c r="S413" s="52">
        <v>278091724</v>
      </c>
      <c r="T413" s="70" t="s">
        <v>10556</v>
      </c>
      <c r="U413" s="70" t="s">
        <v>10560</v>
      </c>
    </row>
    <row r="414" spans="1:21" x14ac:dyDescent="0.2">
      <c r="A414" s="49" t="s">
        <v>7676</v>
      </c>
      <c r="B414" s="49" t="s">
        <v>763</v>
      </c>
      <c r="C414" s="50">
        <v>3796</v>
      </c>
      <c r="D414" s="49" t="s">
        <v>764</v>
      </c>
      <c r="E414" s="49" t="s">
        <v>7711</v>
      </c>
      <c r="F414" s="49" t="s">
        <v>764</v>
      </c>
      <c r="G414" s="49">
        <v>50313</v>
      </c>
      <c r="H414" s="49" t="s">
        <v>91</v>
      </c>
      <c r="I414" s="50">
        <v>16279</v>
      </c>
      <c r="J414" s="50">
        <v>150313000097</v>
      </c>
      <c r="K414" s="49" t="s">
        <v>7715</v>
      </c>
      <c r="L414" s="51">
        <v>1274</v>
      </c>
      <c r="M414" s="52">
        <v>123657497</v>
      </c>
      <c r="N414" s="52">
        <v>0</v>
      </c>
      <c r="O414" s="52">
        <v>26710548</v>
      </c>
      <c r="P414" s="52">
        <v>6660438</v>
      </c>
      <c r="Q414" s="52">
        <v>123657497</v>
      </c>
      <c r="R414" s="52">
        <v>33370986</v>
      </c>
      <c r="S414" s="52">
        <v>157028483</v>
      </c>
      <c r="T414" s="70" t="s">
        <v>10556</v>
      </c>
      <c r="U414" s="70" t="s">
        <v>10560</v>
      </c>
    </row>
    <row r="415" spans="1:21" x14ac:dyDescent="0.2">
      <c r="A415" s="49" t="s">
        <v>6798</v>
      </c>
      <c r="B415" s="49" t="s">
        <v>674</v>
      </c>
      <c r="C415" s="50">
        <v>3790</v>
      </c>
      <c r="D415" s="49" t="s">
        <v>675</v>
      </c>
      <c r="E415" s="49" t="s">
        <v>6859</v>
      </c>
      <c r="F415" s="49" t="s">
        <v>675</v>
      </c>
      <c r="G415" s="49">
        <v>41357</v>
      </c>
      <c r="H415" s="49" t="s">
        <v>689</v>
      </c>
      <c r="I415" s="50">
        <v>10597</v>
      </c>
      <c r="J415" s="50">
        <v>241357000065</v>
      </c>
      <c r="K415" s="49" t="s">
        <v>6861</v>
      </c>
      <c r="L415" s="51">
        <v>341</v>
      </c>
      <c r="M415" s="52">
        <v>44384399</v>
      </c>
      <c r="N415" s="52">
        <v>0</v>
      </c>
      <c r="O415" s="52">
        <v>30023262</v>
      </c>
      <c r="P415" s="52">
        <v>6660438</v>
      </c>
      <c r="Q415" s="52">
        <v>44384399</v>
      </c>
      <c r="R415" s="52">
        <v>36683700</v>
      </c>
      <c r="S415" s="52">
        <v>81068099</v>
      </c>
      <c r="T415" s="70" t="s">
        <v>10556</v>
      </c>
      <c r="U415" s="70" t="s">
        <v>10560</v>
      </c>
    </row>
    <row r="416" spans="1:21" x14ac:dyDescent="0.2">
      <c r="A416" s="49" t="s">
        <v>4982</v>
      </c>
      <c r="B416" s="49" t="s">
        <v>421</v>
      </c>
      <c r="C416" s="50">
        <v>3777</v>
      </c>
      <c r="D416" s="49" t="s">
        <v>422</v>
      </c>
      <c r="E416" s="49" t="s">
        <v>5195</v>
      </c>
      <c r="F416" s="49" t="s">
        <v>422</v>
      </c>
      <c r="G416" s="49">
        <v>19364</v>
      </c>
      <c r="H416" s="49" t="s">
        <v>434</v>
      </c>
      <c r="I416" s="50">
        <v>132529</v>
      </c>
      <c r="J416" s="50">
        <v>219364000105</v>
      </c>
      <c r="K416" s="49" t="s">
        <v>5197</v>
      </c>
      <c r="L416" s="51">
        <v>187</v>
      </c>
      <c r="M416" s="52">
        <v>23139116</v>
      </c>
      <c r="N416" s="52">
        <v>0</v>
      </c>
      <c r="O416" s="52">
        <v>27842969</v>
      </c>
      <c r="P416" s="52">
        <v>6660438</v>
      </c>
      <c r="Q416" s="52">
        <v>23139116</v>
      </c>
      <c r="R416" s="52">
        <v>34503407</v>
      </c>
      <c r="S416" s="52">
        <v>57642523</v>
      </c>
      <c r="T416" s="70" t="s">
        <v>10556</v>
      </c>
      <c r="U416" s="70" t="s">
        <v>10560</v>
      </c>
    </row>
    <row r="417" spans="1:21" x14ac:dyDescent="0.2">
      <c r="A417" s="49" t="s">
        <v>2245</v>
      </c>
      <c r="B417" s="49" t="s">
        <v>36</v>
      </c>
      <c r="C417" s="50">
        <v>3758</v>
      </c>
      <c r="D417" s="49" t="s">
        <v>37</v>
      </c>
      <c r="E417" s="49" t="s">
        <v>2465</v>
      </c>
      <c r="F417" s="49" t="s">
        <v>37</v>
      </c>
      <c r="G417" s="49">
        <v>5240</v>
      </c>
      <c r="H417" s="49" t="s">
        <v>81</v>
      </c>
      <c r="I417" s="50">
        <v>3561</v>
      </c>
      <c r="J417" s="50">
        <v>105240000136</v>
      </c>
      <c r="K417" s="49" t="s">
        <v>2467</v>
      </c>
      <c r="L417" s="51">
        <v>515</v>
      </c>
      <c r="M417" s="52">
        <v>58819921</v>
      </c>
      <c r="N417" s="52">
        <v>0</v>
      </c>
      <c r="O417" s="52">
        <v>27410300</v>
      </c>
      <c r="P417" s="52">
        <v>6660438</v>
      </c>
      <c r="Q417" s="52">
        <v>58819921</v>
      </c>
      <c r="R417" s="52">
        <v>34070738</v>
      </c>
      <c r="S417" s="52">
        <v>92890659</v>
      </c>
      <c r="T417" s="70" t="s">
        <v>10556</v>
      </c>
      <c r="U417" s="70" t="s">
        <v>10560</v>
      </c>
    </row>
    <row r="418" spans="1:21" x14ac:dyDescent="0.2">
      <c r="A418" s="49" t="s">
        <v>7072</v>
      </c>
      <c r="B418" s="49" t="s">
        <v>713</v>
      </c>
      <c r="C418" s="50">
        <v>3792</v>
      </c>
      <c r="D418" s="49" t="s">
        <v>714</v>
      </c>
      <c r="E418" s="49" t="s">
        <v>7128</v>
      </c>
      <c r="F418" s="49" t="s">
        <v>714</v>
      </c>
      <c r="G418" s="49">
        <v>44560</v>
      </c>
      <c r="H418" s="49" t="s">
        <v>724</v>
      </c>
      <c r="I418" s="50">
        <v>15846</v>
      </c>
      <c r="J418" s="50">
        <v>244560000100</v>
      </c>
      <c r="K418" s="49" t="s">
        <v>7144</v>
      </c>
      <c r="L418" s="51">
        <v>1411</v>
      </c>
      <c r="M418" s="52">
        <v>226500304</v>
      </c>
      <c r="N418" s="52">
        <v>0</v>
      </c>
      <c r="O418" s="52">
        <v>36300214</v>
      </c>
      <c r="P418" s="52">
        <v>6660438</v>
      </c>
      <c r="Q418" s="52">
        <v>226500304</v>
      </c>
      <c r="R418" s="52">
        <v>42960652</v>
      </c>
      <c r="S418" s="52">
        <v>269460956</v>
      </c>
      <c r="T418" s="70" t="s">
        <v>10556</v>
      </c>
      <c r="U418" s="70" t="s">
        <v>10560</v>
      </c>
    </row>
    <row r="419" spans="1:21" x14ac:dyDescent="0.2">
      <c r="A419" s="49" t="s">
        <v>7676</v>
      </c>
      <c r="B419" s="49" t="s">
        <v>763</v>
      </c>
      <c r="C419" s="50">
        <v>3797</v>
      </c>
      <c r="D419" s="49" t="s">
        <v>761</v>
      </c>
      <c r="E419" s="49" t="s">
        <v>10237</v>
      </c>
      <c r="F419" s="49" t="s">
        <v>761</v>
      </c>
      <c r="G419" s="49">
        <v>50001</v>
      </c>
      <c r="H419" s="49" t="s">
        <v>762</v>
      </c>
      <c r="I419" s="50">
        <v>7543</v>
      </c>
      <c r="J419" s="50">
        <v>250001001996</v>
      </c>
      <c r="K419" s="49" t="s">
        <v>10281</v>
      </c>
      <c r="L419" s="51">
        <v>323</v>
      </c>
      <c r="M419" s="52">
        <v>37922063</v>
      </c>
      <c r="N419" s="52">
        <v>0</v>
      </c>
      <c r="O419" s="52">
        <v>25479114</v>
      </c>
      <c r="P419" s="52">
        <v>6660438</v>
      </c>
      <c r="Q419" s="52">
        <v>37922063</v>
      </c>
      <c r="R419" s="52">
        <v>32139552</v>
      </c>
      <c r="S419" s="52">
        <v>70061615</v>
      </c>
      <c r="T419" s="70" t="s">
        <v>10556</v>
      </c>
      <c r="U419" s="70" t="s">
        <v>10560</v>
      </c>
    </row>
    <row r="420" spans="1:21" x14ac:dyDescent="0.2">
      <c r="A420" s="49" t="s">
        <v>7676</v>
      </c>
      <c r="B420" s="49" t="s">
        <v>763</v>
      </c>
      <c r="C420" s="50">
        <v>3797</v>
      </c>
      <c r="D420" s="49" t="s">
        <v>761</v>
      </c>
      <c r="E420" s="49" t="s">
        <v>10237</v>
      </c>
      <c r="F420" s="49" t="s">
        <v>761</v>
      </c>
      <c r="G420" s="49">
        <v>50001</v>
      </c>
      <c r="H420" s="49" t="s">
        <v>762</v>
      </c>
      <c r="I420" s="50">
        <v>7539</v>
      </c>
      <c r="J420" s="50">
        <v>150001005393</v>
      </c>
      <c r="K420" s="49" t="s">
        <v>10251</v>
      </c>
      <c r="L420" s="51">
        <v>1939</v>
      </c>
      <c r="M420" s="52">
        <v>178958670</v>
      </c>
      <c r="N420" s="52">
        <v>0</v>
      </c>
      <c r="O420" s="52">
        <v>20700153</v>
      </c>
      <c r="P420" s="52">
        <v>6660438</v>
      </c>
      <c r="Q420" s="52">
        <v>178958670</v>
      </c>
      <c r="R420" s="52">
        <v>27360591</v>
      </c>
      <c r="S420" s="52">
        <v>206319261</v>
      </c>
      <c r="T420" s="70" t="s">
        <v>10556</v>
      </c>
      <c r="U420" s="70" t="s">
        <v>10560</v>
      </c>
    </row>
    <row r="421" spans="1:21" x14ac:dyDescent="0.2">
      <c r="A421" s="49" t="s">
        <v>7676</v>
      </c>
      <c r="B421" s="49" t="s">
        <v>763</v>
      </c>
      <c r="C421" s="50">
        <v>3797</v>
      </c>
      <c r="D421" s="49" t="s">
        <v>761</v>
      </c>
      <c r="E421" s="49" t="s">
        <v>10237</v>
      </c>
      <c r="F421" s="49" t="s">
        <v>761</v>
      </c>
      <c r="G421" s="49">
        <v>50001</v>
      </c>
      <c r="H421" s="49" t="s">
        <v>762</v>
      </c>
      <c r="I421" s="50">
        <v>7544</v>
      </c>
      <c r="J421" s="50">
        <v>250001003212</v>
      </c>
      <c r="K421" s="49" t="s">
        <v>10254</v>
      </c>
      <c r="L421" s="51">
        <v>955</v>
      </c>
      <c r="M421" s="52">
        <v>108283265</v>
      </c>
      <c r="N421" s="52">
        <v>3799695</v>
      </c>
      <c r="O421" s="52">
        <v>25479114</v>
      </c>
      <c r="P421" s="52">
        <v>6660438</v>
      </c>
      <c r="Q421" s="52">
        <v>112082960</v>
      </c>
      <c r="R421" s="52">
        <v>32139552</v>
      </c>
      <c r="S421" s="52">
        <v>144222512</v>
      </c>
      <c r="T421" s="70" t="s">
        <v>10556</v>
      </c>
      <c r="U421" s="70" t="s">
        <v>10560</v>
      </c>
    </row>
    <row r="422" spans="1:21" x14ac:dyDescent="0.2">
      <c r="A422" s="49" t="s">
        <v>2875</v>
      </c>
      <c r="B422" s="49" t="s">
        <v>1117</v>
      </c>
      <c r="C422" s="50">
        <v>3824</v>
      </c>
      <c r="D422" s="49" t="s">
        <v>1116</v>
      </c>
      <c r="E422" s="49" t="s">
        <v>2918</v>
      </c>
      <c r="F422" s="49" t="s">
        <v>1116</v>
      </c>
      <c r="G422" s="49">
        <v>81736</v>
      </c>
      <c r="H422" s="49" t="s">
        <v>1122</v>
      </c>
      <c r="I422" s="50">
        <v>1923</v>
      </c>
      <c r="J422" s="50">
        <v>281736002697</v>
      </c>
      <c r="K422" s="49" t="s">
        <v>2912</v>
      </c>
      <c r="L422" s="51">
        <v>389</v>
      </c>
      <c r="M422" s="52">
        <v>51269566</v>
      </c>
      <c r="N422" s="52">
        <v>5583162</v>
      </c>
      <c r="O422" s="52">
        <v>10340978</v>
      </c>
      <c r="P422" s="52">
        <v>2220146</v>
      </c>
      <c r="Q422" s="52">
        <v>56852728</v>
      </c>
      <c r="R422" s="52">
        <v>12561124</v>
      </c>
      <c r="S422" s="52">
        <v>69413852</v>
      </c>
      <c r="T422" s="70" t="s">
        <v>10556</v>
      </c>
      <c r="U422" s="70" t="s">
        <v>10560</v>
      </c>
    </row>
    <row r="423" spans="1:21" x14ac:dyDescent="0.2">
      <c r="A423" s="49" t="s">
        <v>2875</v>
      </c>
      <c r="B423" s="49" t="s">
        <v>1117</v>
      </c>
      <c r="C423" s="50">
        <v>3824</v>
      </c>
      <c r="D423" s="49" t="s">
        <v>1116</v>
      </c>
      <c r="E423" s="49" t="s">
        <v>2931</v>
      </c>
      <c r="F423" s="49" t="s">
        <v>1116</v>
      </c>
      <c r="G423" s="49">
        <v>81794</v>
      </c>
      <c r="H423" s="49" t="s">
        <v>1123</v>
      </c>
      <c r="I423" s="50">
        <v>1923</v>
      </c>
      <c r="J423" s="50">
        <v>281736002697</v>
      </c>
      <c r="K423" s="49" t="s">
        <v>2912</v>
      </c>
      <c r="L423" s="51">
        <v>40</v>
      </c>
      <c r="M423" s="52">
        <v>5316590</v>
      </c>
      <c r="N423" s="52">
        <v>0</v>
      </c>
      <c r="O423" s="52">
        <v>10527155</v>
      </c>
      <c r="P423" s="52">
        <v>2220146</v>
      </c>
      <c r="Q423" s="52">
        <v>5316590</v>
      </c>
      <c r="R423" s="52">
        <v>12747301</v>
      </c>
      <c r="S423" s="52">
        <v>18063891</v>
      </c>
      <c r="T423" s="70" t="s">
        <v>10556</v>
      </c>
      <c r="U423" s="70" t="s">
        <v>10560</v>
      </c>
    </row>
    <row r="424" spans="1:21" x14ac:dyDescent="0.2">
      <c r="A424" s="49" t="s">
        <v>2875</v>
      </c>
      <c r="B424" s="49" t="s">
        <v>1117</v>
      </c>
      <c r="C424" s="50">
        <v>3824</v>
      </c>
      <c r="D424" s="49" t="s">
        <v>1116</v>
      </c>
      <c r="E424" s="49" t="s">
        <v>2907</v>
      </c>
      <c r="F424" s="49" t="s">
        <v>1116</v>
      </c>
      <c r="G424" s="49">
        <v>81300</v>
      </c>
      <c r="H424" s="49" t="s">
        <v>1120</v>
      </c>
      <c r="I424" s="50">
        <v>1923</v>
      </c>
      <c r="J424" s="50">
        <v>281736002697</v>
      </c>
      <c r="K424" s="49" t="s">
        <v>2912</v>
      </c>
      <c r="L424" s="51">
        <v>187</v>
      </c>
      <c r="M424" s="52">
        <v>25572866</v>
      </c>
      <c r="N424" s="52">
        <v>0</v>
      </c>
      <c r="O424" s="52">
        <v>10897556</v>
      </c>
      <c r="P424" s="52">
        <v>2220146</v>
      </c>
      <c r="Q424" s="52">
        <v>25572866</v>
      </c>
      <c r="R424" s="52">
        <v>13117702</v>
      </c>
      <c r="S424" s="52">
        <v>38690568</v>
      </c>
      <c r="T424" s="70" t="s">
        <v>10556</v>
      </c>
      <c r="U424" s="70" t="s">
        <v>10560</v>
      </c>
    </row>
    <row r="425" spans="1:21" x14ac:dyDescent="0.2">
      <c r="A425" s="49" t="s">
        <v>4982</v>
      </c>
      <c r="B425" s="49" t="s">
        <v>421</v>
      </c>
      <c r="C425" s="50">
        <v>3777</v>
      </c>
      <c r="D425" s="49" t="s">
        <v>422</v>
      </c>
      <c r="E425" s="49" t="s">
        <v>5179</v>
      </c>
      <c r="F425" s="49" t="s">
        <v>422</v>
      </c>
      <c r="G425" s="49">
        <v>19355</v>
      </c>
      <c r="H425" s="49" t="s">
        <v>433</v>
      </c>
      <c r="I425" s="50">
        <v>3829</v>
      </c>
      <c r="J425" s="50">
        <v>419355000207</v>
      </c>
      <c r="K425" s="49" t="s">
        <v>5184</v>
      </c>
      <c r="L425" s="51">
        <v>199</v>
      </c>
      <c r="M425" s="52">
        <v>26545578</v>
      </c>
      <c r="N425" s="52">
        <v>0</v>
      </c>
      <c r="O425" s="52">
        <v>28723890</v>
      </c>
      <c r="P425" s="52">
        <v>6660438</v>
      </c>
      <c r="Q425" s="52">
        <v>26545578</v>
      </c>
      <c r="R425" s="52">
        <v>35384328</v>
      </c>
      <c r="S425" s="52">
        <v>61929906</v>
      </c>
      <c r="T425" s="70" t="s">
        <v>10556</v>
      </c>
      <c r="U425" s="70" t="s">
        <v>10560</v>
      </c>
    </row>
    <row r="426" spans="1:21" x14ac:dyDescent="0.2">
      <c r="A426" s="49" t="s">
        <v>2245</v>
      </c>
      <c r="B426" s="49" t="s">
        <v>36</v>
      </c>
      <c r="C426" s="50">
        <v>3759</v>
      </c>
      <c r="D426" s="49" t="s">
        <v>34</v>
      </c>
      <c r="E426" s="49" t="s">
        <v>7491</v>
      </c>
      <c r="F426" s="49" t="s">
        <v>34</v>
      </c>
      <c r="G426" s="49">
        <v>5001</v>
      </c>
      <c r="H426" s="49" t="s">
        <v>35</v>
      </c>
      <c r="I426" s="50">
        <v>10055</v>
      </c>
      <c r="J426" s="50">
        <v>105001005347</v>
      </c>
      <c r="K426" s="49" t="s">
        <v>7648</v>
      </c>
      <c r="L426" s="51">
        <v>841</v>
      </c>
      <c r="M426" s="52">
        <v>79833827</v>
      </c>
      <c r="N426" s="52">
        <v>11003071</v>
      </c>
      <c r="O426" s="52">
        <v>20461051</v>
      </c>
      <c r="P426" s="52">
        <v>19981315</v>
      </c>
      <c r="Q426" s="52">
        <v>90836898</v>
      </c>
      <c r="R426" s="52">
        <v>40442366</v>
      </c>
      <c r="S426" s="52">
        <v>131279264</v>
      </c>
      <c r="T426" s="70" t="s">
        <v>10556</v>
      </c>
      <c r="U426" s="70" t="s">
        <v>10560</v>
      </c>
    </row>
    <row r="427" spans="1:21" x14ac:dyDescent="0.2">
      <c r="A427" s="49" t="s">
        <v>2872</v>
      </c>
      <c r="B427" s="49" t="s">
        <v>1073</v>
      </c>
      <c r="C427" s="50">
        <v>3820</v>
      </c>
      <c r="D427" s="49" t="s">
        <v>1080</v>
      </c>
      <c r="E427" s="49" t="s">
        <v>4399</v>
      </c>
      <c r="F427" s="49" t="s">
        <v>1080</v>
      </c>
      <c r="G427" s="49">
        <v>76111</v>
      </c>
      <c r="H427" s="49" t="s">
        <v>1081</v>
      </c>
      <c r="I427" s="50">
        <v>16196</v>
      </c>
      <c r="J427" s="50">
        <v>176111001031</v>
      </c>
      <c r="K427" s="49" t="s">
        <v>4402</v>
      </c>
      <c r="L427" s="51">
        <v>2057</v>
      </c>
      <c r="M427" s="52">
        <v>194616794</v>
      </c>
      <c r="N427" s="52">
        <v>38923359</v>
      </c>
      <c r="O427" s="52">
        <v>20243674</v>
      </c>
      <c r="P427" s="52">
        <v>6660438</v>
      </c>
      <c r="Q427" s="52">
        <v>233540153</v>
      </c>
      <c r="R427" s="52">
        <v>26904112</v>
      </c>
      <c r="S427" s="52">
        <v>260444265</v>
      </c>
      <c r="T427" s="70" t="s">
        <v>10556</v>
      </c>
      <c r="U427" s="70" t="s">
        <v>10560</v>
      </c>
    </row>
    <row r="428" spans="1:21" x14ac:dyDescent="0.2">
      <c r="A428" s="49" t="s">
        <v>2872</v>
      </c>
      <c r="B428" s="49" t="s">
        <v>1073</v>
      </c>
      <c r="C428" s="50">
        <v>3820</v>
      </c>
      <c r="D428" s="49" t="s">
        <v>1080</v>
      </c>
      <c r="E428" s="49" t="s">
        <v>4399</v>
      </c>
      <c r="F428" s="49" t="s">
        <v>1080</v>
      </c>
      <c r="G428" s="49">
        <v>76111</v>
      </c>
      <c r="H428" s="49" t="s">
        <v>1081</v>
      </c>
      <c r="I428" s="50">
        <v>16192</v>
      </c>
      <c r="J428" s="50">
        <v>276111000781</v>
      </c>
      <c r="K428" s="49" t="s">
        <v>4412</v>
      </c>
      <c r="L428" s="51">
        <v>394</v>
      </c>
      <c r="M428" s="52">
        <v>43888554</v>
      </c>
      <c r="N428" s="52">
        <v>8777711</v>
      </c>
      <c r="O428" s="52">
        <v>24917249</v>
      </c>
      <c r="P428" s="52">
        <v>6660438</v>
      </c>
      <c r="Q428" s="52">
        <v>52666265</v>
      </c>
      <c r="R428" s="52">
        <v>31577687</v>
      </c>
      <c r="S428" s="52">
        <v>84243952</v>
      </c>
      <c r="T428" s="70" t="s">
        <v>10556</v>
      </c>
      <c r="U428" s="70" t="s">
        <v>10560</v>
      </c>
    </row>
    <row r="429" spans="1:21" x14ac:dyDescent="0.2">
      <c r="A429" s="49" t="s">
        <v>5501</v>
      </c>
      <c r="B429" s="49" t="s">
        <v>461</v>
      </c>
      <c r="C429" s="50">
        <v>3779</v>
      </c>
      <c r="D429" s="49" t="s">
        <v>462</v>
      </c>
      <c r="E429" s="49" t="s">
        <v>5526</v>
      </c>
      <c r="F429" s="49" t="s">
        <v>462</v>
      </c>
      <c r="G429" s="49">
        <v>20045</v>
      </c>
      <c r="H429" s="49" t="s">
        <v>466</v>
      </c>
      <c r="I429" s="50">
        <v>17669</v>
      </c>
      <c r="J429" s="50">
        <v>120045000244</v>
      </c>
      <c r="K429" s="49" t="s">
        <v>5533</v>
      </c>
      <c r="L429" s="51">
        <v>1691</v>
      </c>
      <c r="M429" s="52">
        <v>201738562</v>
      </c>
      <c r="N429" s="52">
        <v>40347712</v>
      </c>
      <c r="O429" s="52">
        <v>32968756</v>
      </c>
      <c r="P429" s="52">
        <v>26641753</v>
      </c>
      <c r="Q429" s="52">
        <v>242086274</v>
      </c>
      <c r="R429" s="52">
        <v>59610509</v>
      </c>
      <c r="S429" s="52">
        <v>301696783</v>
      </c>
      <c r="T429" s="70" t="s">
        <v>10556</v>
      </c>
      <c r="U429" s="70" t="s">
        <v>10560</v>
      </c>
    </row>
    <row r="430" spans="1:21" x14ac:dyDescent="0.2">
      <c r="A430" s="49" t="s">
        <v>6766</v>
      </c>
      <c r="B430" s="49" t="s">
        <v>1177</v>
      </c>
      <c r="C430" s="50">
        <v>3830</v>
      </c>
      <c r="D430" s="49" t="s">
        <v>1175</v>
      </c>
      <c r="E430" s="49" t="s">
        <v>6778</v>
      </c>
      <c r="F430" s="49" t="s">
        <v>1175</v>
      </c>
      <c r="G430" s="49">
        <v>95001</v>
      </c>
      <c r="H430" s="49" t="s">
        <v>1176</v>
      </c>
      <c r="I430" s="50">
        <v>4476</v>
      </c>
      <c r="J430" s="50">
        <v>295001002449</v>
      </c>
      <c r="K430" s="49" t="s">
        <v>6797</v>
      </c>
      <c r="L430" s="51">
        <v>133</v>
      </c>
      <c r="M430" s="52">
        <v>17265825</v>
      </c>
      <c r="N430" s="52">
        <v>2141174</v>
      </c>
      <c r="O430" s="52">
        <v>29951772</v>
      </c>
      <c r="P430" s="52">
        <v>6660438</v>
      </c>
      <c r="Q430" s="52">
        <v>19406999</v>
      </c>
      <c r="R430" s="52">
        <v>36612210</v>
      </c>
      <c r="S430" s="52">
        <v>56019209</v>
      </c>
      <c r="T430" s="70" t="s">
        <v>10556</v>
      </c>
      <c r="U430" s="70" t="s">
        <v>10560</v>
      </c>
    </row>
    <row r="431" spans="1:21" x14ac:dyDescent="0.2">
      <c r="A431" s="49" t="s">
        <v>2245</v>
      </c>
      <c r="B431" s="49" t="s">
        <v>36</v>
      </c>
      <c r="C431" s="50">
        <v>3759</v>
      </c>
      <c r="D431" s="49" t="s">
        <v>34</v>
      </c>
      <c r="E431" s="49" t="s">
        <v>7491</v>
      </c>
      <c r="F431" s="49" t="s">
        <v>34</v>
      </c>
      <c r="G431" s="49">
        <v>5001</v>
      </c>
      <c r="H431" s="49" t="s">
        <v>35</v>
      </c>
      <c r="I431" s="50">
        <v>9587</v>
      </c>
      <c r="J431" s="50">
        <v>105001016420</v>
      </c>
      <c r="K431" s="49" t="s">
        <v>7647</v>
      </c>
      <c r="L431" s="51">
        <v>1083</v>
      </c>
      <c r="M431" s="52">
        <v>102219917</v>
      </c>
      <c r="N431" s="52">
        <v>2120367</v>
      </c>
      <c r="O431" s="52">
        <v>20461051</v>
      </c>
      <c r="P431" s="52">
        <v>6660438</v>
      </c>
      <c r="Q431" s="52">
        <v>104340284</v>
      </c>
      <c r="R431" s="52">
        <v>27121489</v>
      </c>
      <c r="S431" s="52">
        <v>131461773</v>
      </c>
      <c r="T431" s="70" t="s">
        <v>10556</v>
      </c>
      <c r="U431" s="70" t="s">
        <v>10560</v>
      </c>
    </row>
    <row r="432" spans="1:21" x14ac:dyDescent="0.2">
      <c r="A432" s="49" t="s">
        <v>5921</v>
      </c>
      <c r="B432" s="49" t="s">
        <v>211</v>
      </c>
      <c r="C432" s="50">
        <v>3781</v>
      </c>
      <c r="D432" s="49" t="s">
        <v>489</v>
      </c>
      <c r="E432" s="49" t="s">
        <v>5946</v>
      </c>
      <c r="F432" s="49" t="s">
        <v>489</v>
      </c>
      <c r="G432" s="49">
        <v>23162</v>
      </c>
      <c r="H432" s="49" t="s">
        <v>492</v>
      </c>
      <c r="I432" s="50">
        <v>21018</v>
      </c>
      <c r="J432" s="50">
        <v>223162000054</v>
      </c>
      <c r="K432" s="49" t="s">
        <v>5960</v>
      </c>
      <c r="L432" s="51">
        <v>229</v>
      </c>
      <c r="M432" s="52">
        <v>31050764</v>
      </c>
      <c r="N432" s="52">
        <v>0</v>
      </c>
      <c r="O432" s="52">
        <v>30313595</v>
      </c>
      <c r="P432" s="52">
        <v>6660438</v>
      </c>
      <c r="Q432" s="52">
        <v>31050764</v>
      </c>
      <c r="R432" s="52">
        <v>36974033</v>
      </c>
      <c r="S432" s="52">
        <v>68024797</v>
      </c>
      <c r="T432" s="70" t="s">
        <v>10556</v>
      </c>
      <c r="U432" s="70" t="s">
        <v>10560</v>
      </c>
    </row>
    <row r="433" spans="1:21" x14ac:dyDescent="0.2">
      <c r="A433" s="49" t="s">
        <v>3078</v>
      </c>
      <c r="B433" s="49" t="s">
        <v>919</v>
      </c>
      <c r="C433" s="50">
        <v>3808</v>
      </c>
      <c r="D433" s="49" t="s">
        <v>920</v>
      </c>
      <c r="E433" s="49" t="s">
        <v>9115</v>
      </c>
      <c r="F433" s="49" t="s">
        <v>920</v>
      </c>
      <c r="G433" s="49">
        <v>68324</v>
      </c>
      <c r="H433" s="49" t="s">
        <v>953</v>
      </c>
      <c r="I433" s="50">
        <v>16763</v>
      </c>
      <c r="J433" s="50">
        <v>268324000260</v>
      </c>
      <c r="K433" s="49" t="s">
        <v>9117</v>
      </c>
      <c r="L433" s="51">
        <v>175</v>
      </c>
      <c r="M433" s="52">
        <v>20896973</v>
      </c>
      <c r="N433" s="52">
        <v>0</v>
      </c>
      <c r="O433" s="52">
        <v>27275607</v>
      </c>
      <c r="P433" s="52">
        <v>6660438</v>
      </c>
      <c r="Q433" s="52">
        <v>20896973</v>
      </c>
      <c r="R433" s="52">
        <v>33936045</v>
      </c>
      <c r="S433" s="52">
        <v>54833018</v>
      </c>
      <c r="T433" s="70" t="s">
        <v>10556</v>
      </c>
      <c r="U433" s="70" t="s">
        <v>10560</v>
      </c>
    </row>
    <row r="434" spans="1:21" x14ac:dyDescent="0.2">
      <c r="A434" s="49" t="s">
        <v>5921</v>
      </c>
      <c r="B434" s="49" t="s">
        <v>211</v>
      </c>
      <c r="C434" s="50">
        <v>3781</v>
      </c>
      <c r="D434" s="49" t="s">
        <v>489</v>
      </c>
      <c r="E434" s="49" t="s">
        <v>6100</v>
      </c>
      <c r="F434" s="49" t="s">
        <v>489</v>
      </c>
      <c r="G434" s="49">
        <v>23675</v>
      </c>
      <c r="H434" s="49" t="s">
        <v>513</v>
      </c>
      <c r="I434" s="50">
        <v>14205</v>
      </c>
      <c r="J434" s="50">
        <v>223675000114</v>
      </c>
      <c r="K434" s="49" t="s">
        <v>6110</v>
      </c>
      <c r="L434" s="51">
        <v>315</v>
      </c>
      <c r="M434" s="52">
        <v>50144981</v>
      </c>
      <c r="N434" s="52">
        <v>9576307</v>
      </c>
      <c r="O434" s="52">
        <v>34629081</v>
      </c>
      <c r="P434" s="52">
        <v>6660438</v>
      </c>
      <c r="Q434" s="52">
        <v>59721288</v>
      </c>
      <c r="R434" s="52">
        <v>41289519</v>
      </c>
      <c r="S434" s="52">
        <v>101010807</v>
      </c>
      <c r="T434" s="70" t="s">
        <v>10556</v>
      </c>
      <c r="U434" s="70" t="s">
        <v>10560</v>
      </c>
    </row>
    <row r="435" spans="1:21" x14ac:dyDescent="0.2">
      <c r="A435" s="49" t="s">
        <v>5921</v>
      </c>
      <c r="B435" s="49" t="s">
        <v>211</v>
      </c>
      <c r="C435" s="50">
        <v>3781</v>
      </c>
      <c r="D435" s="49" t="s">
        <v>489</v>
      </c>
      <c r="E435" s="49" t="s">
        <v>6112</v>
      </c>
      <c r="F435" s="49" t="s">
        <v>489</v>
      </c>
      <c r="G435" s="49">
        <v>23678</v>
      </c>
      <c r="H435" s="49" t="s">
        <v>132</v>
      </c>
      <c r="I435" s="50">
        <v>14228</v>
      </c>
      <c r="J435" s="50">
        <v>223678000506</v>
      </c>
      <c r="K435" s="49" t="s">
        <v>6117</v>
      </c>
      <c r="L435" s="51">
        <v>261</v>
      </c>
      <c r="M435" s="52">
        <v>38588909</v>
      </c>
      <c r="N435" s="52">
        <v>7717782</v>
      </c>
      <c r="O435" s="52">
        <v>33760096</v>
      </c>
      <c r="P435" s="52">
        <v>6660438</v>
      </c>
      <c r="Q435" s="52">
        <v>46306691</v>
      </c>
      <c r="R435" s="52">
        <v>40420534</v>
      </c>
      <c r="S435" s="52">
        <v>86727225</v>
      </c>
      <c r="T435" s="70" t="s">
        <v>10556</v>
      </c>
      <c r="U435" s="70" t="s">
        <v>10560</v>
      </c>
    </row>
    <row r="436" spans="1:21" x14ac:dyDescent="0.2">
      <c r="A436" s="49" t="s">
        <v>4581</v>
      </c>
      <c r="B436" s="49" t="s">
        <v>1025</v>
      </c>
      <c r="C436" s="50">
        <v>3815</v>
      </c>
      <c r="D436" s="49" t="s">
        <v>1026</v>
      </c>
      <c r="E436" s="49" t="s">
        <v>9692</v>
      </c>
      <c r="F436" s="49" t="s">
        <v>1026</v>
      </c>
      <c r="G436" s="49">
        <v>73217</v>
      </c>
      <c r="H436" s="49" t="s">
        <v>1038</v>
      </c>
      <c r="I436" s="50">
        <v>8471</v>
      </c>
      <c r="J436" s="50">
        <v>273217000455</v>
      </c>
      <c r="K436" s="49" t="s">
        <v>9697</v>
      </c>
      <c r="L436" s="51">
        <v>469</v>
      </c>
      <c r="M436" s="52">
        <v>70448942</v>
      </c>
      <c r="N436" s="52">
        <v>0</v>
      </c>
      <c r="O436" s="52">
        <v>33494824</v>
      </c>
      <c r="P436" s="52">
        <v>6660438</v>
      </c>
      <c r="Q436" s="52">
        <v>70448942</v>
      </c>
      <c r="R436" s="52">
        <v>40155262</v>
      </c>
      <c r="S436" s="52">
        <v>110604204</v>
      </c>
      <c r="T436" s="70" t="s">
        <v>10556</v>
      </c>
      <c r="U436" s="70" t="s">
        <v>10560</v>
      </c>
    </row>
    <row r="437" spans="1:21" x14ac:dyDescent="0.2">
      <c r="A437" s="49" t="s">
        <v>4982</v>
      </c>
      <c r="B437" s="49" t="s">
        <v>421</v>
      </c>
      <c r="C437" s="50">
        <v>3777</v>
      </c>
      <c r="D437" s="49" t="s">
        <v>422</v>
      </c>
      <c r="E437" s="49" t="s">
        <v>5157</v>
      </c>
      <c r="F437" s="49" t="s">
        <v>422</v>
      </c>
      <c r="G437" s="49">
        <v>19290</v>
      </c>
      <c r="H437" s="49" t="s">
        <v>402</v>
      </c>
      <c r="I437" s="50">
        <v>3695</v>
      </c>
      <c r="J437" s="50">
        <v>419450000753</v>
      </c>
      <c r="K437" s="49" t="s">
        <v>5159</v>
      </c>
      <c r="L437" s="51">
        <v>495</v>
      </c>
      <c r="M437" s="52">
        <v>51075929</v>
      </c>
      <c r="N437" s="52">
        <v>0</v>
      </c>
      <c r="O437" s="52">
        <v>26991569</v>
      </c>
      <c r="P437" s="52">
        <v>6660438</v>
      </c>
      <c r="Q437" s="52">
        <v>51075929</v>
      </c>
      <c r="R437" s="52">
        <v>33652007</v>
      </c>
      <c r="S437" s="52">
        <v>84727936</v>
      </c>
      <c r="T437" s="70" t="s">
        <v>10556</v>
      </c>
      <c r="U437" s="70" t="s">
        <v>10560</v>
      </c>
    </row>
    <row r="438" spans="1:21" x14ac:dyDescent="0.2">
      <c r="A438" s="49" t="s">
        <v>5921</v>
      </c>
      <c r="B438" s="49" t="s">
        <v>211</v>
      </c>
      <c r="C438" s="50">
        <v>3781</v>
      </c>
      <c r="D438" s="49" t="s">
        <v>489</v>
      </c>
      <c r="E438" s="49" t="s">
        <v>6094</v>
      </c>
      <c r="F438" s="49" t="s">
        <v>489</v>
      </c>
      <c r="G438" s="49">
        <v>23672</v>
      </c>
      <c r="H438" s="49" t="s">
        <v>512</v>
      </c>
      <c r="I438" s="50">
        <v>13916</v>
      </c>
      <c r="J438" s="50">
        <v>223672000148</v>
      </c>
      <c r="K438" s="49" t="s">
        <v>6098</v>
      </c>
      <c r="L438" s="51">
        <v>792</v>
      </c>
      <c r="M438" s="52">
        <v>110556648</v>
      </c>
      <c r="N438" s="52">
        <v>22111330</v>
      </c>
      <c r="O438" s="52">
        <v>31440317</v>
      </c>
      <c r="P438" s="52">
        <v>6660438</v>
      </c>
      <c r="Q438" s="52">
        <v>132667978</v>
      </c>
      <c r="R438" s="52">
        <v>38100755</v>
      </c>
      <c r="S438" s="52">
        <v>170768733</v>
      </c>
      <c r="T438" s="70" t="s">
        <v>10556</v>
      </c>
      <c r="U438" s="70" t="s">
        <v>10560</v>
      </c>
    </row>
    <row r="439" spans="1:21" x14ac:dyDescent="0.2">
      <c r="A439" s="49" t="s">
        <v>4982</v>
      </c>
      <c r="B439" s="49" t="s">
        <v>421</v>
      </c>
      <c r="C439" s="50">
        <v>3778</v>
      </c>
      <c r="D439" s="49" t="s">
        <v>419</v>
      </c>
      <c r="E439" s="49" t="s">
        <v>8662</v>
      </c>
      <c r="F439" s="49" t="s">
        <v>419</v>
      </c>
      <c r="G439" s="49">
        <v>19001</v>
      </c>
      <c r="H439" s="49" t="s">
        <v>420</v>
      </c>
      <c r="I439" s="50">
        <v>10507</v>
      </c>
      <c r="J439" s="50">
        <v>119001003981</v>
      </c>
      <c r="K439" s="49" t="s">
        <v>8692</v>
      </c>
      <c r="L439" s="51">
        <v>1014</v>
      </c>
      <c r="M439" s="52">
        <v>101983707</v>
      </c>
      <c r="N439" s="52">
        <v>5243976</v>
      </c>
      <c r="O439" s="52">
        <v>21268341</v>
      </c>
      <c r="P439" s="52">
        <v>6660438</v>
      </c>
      <c r="Q439" s="52">
        <v>107227683</v>
      </c>
      <c r="R439" s="52">
        <v>27928779</v>
      </c>
      <c r="S439" s="52">
        <v>135156462</v>
      </c>
      <c r="T439" s="70" t="s">
        <v>10556</v>
      </c>
      <c r="U439" s="70" t="s">
        <v>10560</v>
      </c>
    </row>
    <row r="440" spans="1:21" x14ac:dyDescent="0.2">
      <c r="A440" s="49" t="s">
        <v>6181</v>
      </c>
      <c r="B440" s="49" t="s">
        <v>113</v>
      </c>
      <c r="C440" s="50">
        <v>4546</v>
      </c>
      <c r="D440" s="49" t="s">
        <v>815</v>
      </c>
      <c r="E440" s="49" t="s">
        <v>7016</v>
      </c>
      <c r="F440" s="49" t="s">
        <v>815</v>
      </c>
      <c r="G440" s="49">
        <v>52356</v>
      </c>
      <c r="H440" s="49" t="s">
        <v>816</v>
      </c>
      <c r="I440" s="50">
        <v>9046</v>
      </c>
      <c r="J440" s="50">
        <v>152356000212</v>
      </c>
      <c r="K440" s="49" t="s">
        <v>7023</v>
      </c>
      <c r="L440" s="51">
        <v>934</v>
      </c>
      <c r="M440" s="52">
        <v>89513502</v>
      </c>
      <c r="N440" s="52">
        <v>17902700</v>
      </c>
      <c r="O440" s="52">
        <v>26550711</v>
      </c>
      <c r="P440" s="52">
        <v>19981315</v>
      </c>
      <c r="Q440" s="52">
        <v>107416202</v>
      </c>
      <c r="R440" s="52">
        <v>46532026</v>
      </c>
      <c r="S440" s="52">
        <v>153948228</v>
      </c>
      <c r="T440" s="70" t="s">
        <v>10556</v>
      </c>
      <c r="U440" s="70" t="s">
        <v>10560</v>
      </c>
    </row>
    <row r="441" spans="1:21" x14ac:dyDescent="0.2">
      <c r="A441" s="49" t="s">
        <v>6766</v>
      </c>
      <c r="B441" s="49" t="s">
        <v>1177</v>
      </c>
      <c r="C441" s="50">
        <v>3830</v>
      </c>
      <c r="D441" s="49" t="s">
        <v>1175</v>
      </c>
      <c r="E441" s="49" t="s">
        <v>6778</v>
      </c>
      <c r="F441" s="49" t="s">
        <v>1175</v>
      </c>
      <c r="G441" s="49">
        <v>95001</v>
      </c>
      <c r="H441" s="49" t="s">
        <v>1176</v>
      </c>
      <c r="I441" s="50">
        <v>4475</v>
      </c>
      <c r="J441" s="50">
        <v>295001003861</v>
      </c>
      <c r="K441" s="49" t="s">
        <v>6782</v>
      </c>
      <c r="L441" s="51">
        <v>88</v>
      </c>
      <c r="M441" s="52">
        <v>11178562</v>
      </c>
      <c r="N441" s="52">
        <v>2235712</v>
      </c>
      <c r="O441" s="52">
        <v>29951772</v>
      </c>
      <c r="P441" s="52">
        <v>6660438</v>
      </c>
      <c r="Q441" s="52">
        <v>13414274</v>
      </c>
      <c r="R441" s="52">
        <v>36612210</v>
      </c>
      <c r="S441" s="52">
        <v>50026484</v>
      </c>
      <c r="T441" s="70" t="s">
        <v>10556</v>
      </c>
      <c r="U441" s="70" t="s">
        <v>10560</v>
      </c>
    </row>
    <row r="442" spans="1:21" x14ac:dyDescent="0.2">
      <c r="A442" s="49" t="s">
        <v>4982</v>
      </c>
      <c r="B442" s="49" t="s">
        <v>421</v>
      </c>
      <c r="C442" s="50">
        <v>3777</v>
      </c>
      <c r="D442" s="49" t="s">
        <v>422</v>
      </c>
      <c r="E442" s="49" t="s">
        <v>5047</v>
      </c>
      <c r="F442" s="49" t="s">
        <v>422</v>
      </c>
      <c r="G442" s="49">
        <v>19110</v>
      </c>
      <c r="H442" s="49" t="s">
        <v>425</v>
      </c>
      <c r="I442" s="50">
        <v>4854</v>
      </c>
      <c r="J442" s="50">
        <v>419110000970</v>
      </c>
      <c r="K442" s="49" t="s">
        <v>5063</v>
      </c>
      <c r="L442" s="51">
        <v>635</v>
      </c>
      <c r="M442" s="52">
        <v>76872040</v>
      </c>
      <c r="N442" s="52">
        <v>0</v>
      </c>
      <c r="O442" s="52">
        <v>27741617</v>
      </c>
      <c r="P442" s="52">
        <v>6660438</v>
      </c>
      <c r="Q442" s="52">
        <v>76872040</v>
      </c>
      <c r="R442" s="52">
        <v>34402055</v>
      </c>
      <c r="S442" s="52">
        <v>111274095</v>
      </c>
      <c r="T442" s="70" t="s">
        <v>10556</v>
      </c>
      <c r="U442" s="70" t="s">
        <v>10560</v>
      </c>
    </row>
    <row r="443" spans="1:21" x14ac:dyDescent="0.2">
      <c r="A443" s="49" t="s">
        <v>5921</v>
      </c>
      <c r="B443" s="49" t="s">
        <v>211</v>
      </c>
      <c r="C443" s="50">
        <v>3781</v>
      </c>
      <c r="D443" s="49" t="s">
        <v>489</v>
      </c>
      <c r="E443" s="49" t="s">
        <v>5933</v>
      </c>
      <c r="F443" s="49" t="s">
        <v>489</v>
      </c>
      <c r="G443" s="49">
        <v>23079</v>
      </c>
      <c r="H443" s="49" t="s">
        <v>259</v>
      </c>
      <c r="I443" s="50">
        <v>20936</v>
      </c>
      <c r="J443" s="50">
        <v>223079000956</v>
      </c>
      <c r="K443" s="49" t="s">
        <v>5935</v>
      </c>
      <c r="L443" s="51">
        <v>414</v>
      </c>
      <c r="M443" s="52">
        <v>62838637</v>
      </c>
      <c r="N443" s="52">
        <v>12567727</v>
      </c>
      <c r="O443" s="52">
        <v>34359221</v>
      </c>
      <c r="P443" s="52">
        <v>6660438</v>
      </c>
      <c r="Q443" s="52">
        <v>75406364</v>
      </c>
      <c r="R443" s="52">
        <v>41019659</v>
      </c>
      <c r="S443" s="52">
        <v>116426023</v>
      </c>
      <c r="T443" s="70" t="s">
        <v>10556</v>
      </c>
      <c r="U443" s="70" t="s">
        <v>10560</v>
      </c>
    </row>
    <row r="444" spans="1:21" x14ac:dyDescent="0.2">
      <c r="A444" s="49" t="s">
        <v>3078</v>
      </c>
      <c r="B444" s="49" t="s">
        <v>919</v>
      </c>
      <c r="C444" s="50">
        <v>3808</v>
      </c>
      <c r="D444" s="49" t="s">
        <v>920</v>
      </c>
      <c r="E444" s="49" t="s">
        <v>9048</v>
      </c>
      <c r="F444" s="49" t="s">
        <v>920</v>
      </c>
      <c r="G444" s="49">
        <v>68179</v>
      </c>
      <c r="H444" s="49" t="s">
        <v>934</v>
      </c>
      <c r="I444" s="50">
        <v>17150</v>
      </c>
      <c r="J444" s="50">
        <v>268179000175</v>
      </c>
      <c r="K444" s="49" t="s">
        <v>9049</v>
      </c>
      <c r="L444" s="51">
        <v>226</v>
      </c>
      <c r="M444" s="52">
        <v>28613516</v>
      </c>
      <c r="N444" s="52">
        <v>5722703</v>
      </c>
      <c r="O444" s="52">
        <v>27758003</v>
      </c>
      <c r="P444" s="52">
        <v>6660438</v>
      </c>
      <c r="Q444" s="52">
        <v>34336219</v>
      </c>
      <c r="R444" s="52">
        <v>34418441</v>
      </c>
      <c r="S444" s="52">
        <v>68754660</v>
      </c>
      <c r="T444" s="70" t="s">
        <v>10556</v>
      </c>
      <c r="U444" s="70" t="s">
        <v>10560</v>
      </c>
    </row>
    <row r="445" spans="1:21" x14ac:dyDescent="0.2">
      <c r="A445" s="49" t="s">
        <v>2860</v>
      </c>
      <c r="B445" s="49" t="s">
        <v>1188</v>
      </c>
      <c r="C445" s="50">
        <v>3832</v>
      </c>
      <c r="D445" s="49" t="s">
        <v>1186</v>
      </c>
      <c r="E445" s="49" t="s">
        <v>10222</v>
      </c>
      <c r="F445" s="49" t="s">
        <v>1186</v>
      </c>
      <c r="G445" s="49">
        <v>99524</v>
      </c>
      <c r="H445" s="49" t="s">
        <v>1189</v>
      </c>
      <c r="I445" s="50">
        <v>14958</v>
      </c>
      <c r="J445" s="50">
        <v>499001001170</v>
      </c>
      <c r="K445" s="49" t="s">
        <v>10228</v>
      </c>
      <c r="L445" s="51">
        <v>421</v>
      </c>
      <c r="M445" s="52">
        <v>66621813</v>
      </c>
      <c r="N445" s="52">
        <v>0</v>
      </c>
      <c r="O445" s="52">
        <v>35808833</v>
      </c>
      <c r="P445" s="52">
        <v>6660438</v>
      </c>
      <c r="Q445" s="52">
        <v>66621813</v>
      </c>
      <c r="R445" s="52">
        <v>42469271</v>
      </c>
      <c r="S445" s="52">
        <v>109091084</v>
      </c>
      <c r="T445" s="70" t="s">
        <v>10556</v>
      </c>
      <c r="U445" s="70" t="s">
        <v>10560</v>
      </c>
    </row>
    <row r="446" spans="1:21" x14ac:dyDescent="0.2">
      <c r="A446" s="49" t="s">
        <v>5501</v>
      </c>
      <c r="B446" s="49" t="s">
        <v>461</v>
      </c>
      <c r="C446" s="50">
        <v>3779</v>
      </c>
      <c r="D446" s="49" t="s">
        <v>462</v>
      </c>
      <c r="E446" s="49" t="s">
        <v>5633</v>
      </c>
      <c r="F446" s="49" t="s">
        <v>462</v>
      </c>
      <c r="G446" s="49">
        <v>20770</v>
      </c>
      <c r="H446" s="49" t="s">
        <v>485</v>
      </c>
      <c r="I446" s="50">
        <v>120540</v>
      </c>
      <c r="J446" s="50">
        <v>120770000268</v>
      </c>
      <c r="K446" s="49" t="s">
        <v>5638</v>
      </c>
      <c r="L446" s="51">
        <v>398</v>
      </c>
      <c r="M446" s="52">
        <v>51971905</v>
      </c>
      <c r="N446" s="52">
        <v>6777668</v>
      </c>
      <c r="O446" s="52">
        <v>30031074</v>
      </c>
      <c r="P446" s="52">
        <v>6660438</v>
      </c>
      <c r="Q446" s="52">
        <v>58749573</v>
      </c>
      <c r="R446" s="52">
        <v>36691512</v>
      </c>
      <c r="S446" s="52">
        <v>95441085</v>
      </c>
      <c r="T446" s="70" t="s">
        <v>10556</v>
      </c>
      <c r="U446" s="70" t="s">
        <v>10560</v>
      </c>
    </row>
    <row r="447" spans="1:21" x14ac:dyDescent="0.2">
      <c r="A447" s="49" t="s">
        <v>2949</v>
      </c>
      <c r="B447" s="49" t="s">
        <v>891</v>
      </c>
      <c r="C447" s="50">
        <v>3804</v>
      </c>
      <c r="D447" s="49" t="s">
        <v>890</v>
      </c>
      <c r="E447" s="49" t="s">
        <v>2946</v>
      </c>
      <c r="F447" s="49" t="s">
        <v>890</v>
      </c>
      <c r="G447" s="49">
        <v>63001</v>
      </c>
      <c r="H447" s="49" t="s">
        <v>52</v>
      </c>
      <c r="I447" s="50">
        <v>4593</v>
      </c>
      <c r="J447" s="50">
        <v>163001000299</v>
      </c>
      <c r="K447" s="49" t="s">
        <v>2950</v>
      </c>
      <c r="L447" s="51">
        <v>1814</v>
      </c>
      <c r="M447" s="52">
        <v>170187033</v>
      </c>
      <c r="N447" s="52">
        <v>13395279</v>
      </c>
      <c r="O447" s="52">
        <v>20491461</v>
      </c>
      <c r="P447" s="52">
        <v>6660438</v>
      </c>
      <c r="Q447" s="52">
        <v>183582312</v>
      </c>
      <c r="R447" s="52">
        <v>27151899</v>
      </c>
      <c r="S447" s="52">
        <v>210734211</v>
      </c>
      <c r="T447" s="70" t="s">
        <v>10556</v>
      </c>
      <c r="U447" s="70" t="s">
        <v>10560</v>
      </c>
    </row>
    <row r="448" spans="1:21" x14ac:dyDescent="0.2">
      <c r="A448" s="49" t="s">
        <v>4581</v>
      </c>
      <c r="B448" s="49" t="s">
        <v>1025</v>
      </c>
      <c r="C448" s="50">
        <v>3815</v>
      </c>
      <c r="D448" s="49" t="s">
        <v>1026</v>
      </c>
      <c r="E448" s="49" t="s">
        <v>9837</v>
      </c>
      <c r="F448" s="49" t="s">
        <v>1026</v>
      </c>
      <c r="G448" s="49">
        <v>73861</v>
      </c>
      <c r="H448" s="49" t="s">
        <v>1068</v>
      </c>
      <c r="I448" s="50">
        <v>8366</v>
      </c>
      <c r="J448" s="50">
        <v>273861000571</v>
      </c>
      <c r="K448" s="49" t="s">
        <v>9841</v>
      </c>
      <c r="L448" s="51">
        <v>198</v>
      </c>
      <c r="M448" s="52">
        <v>25105964</v>
      </c>
      <c r="N448" s="52">
        <v>0</v>
      </c>
      <c r="O448" s="52">
        <v>28460714</v>
      </c>
      <c r="P448" s="52">
        <v>6660438</v>
      </c>
      <c r="Q448" s="52">
        <v>25105964</v>
      </c>
      <c r="R448" s="52">
        <v>35121152</v>
      </c>
      <c r="S448" s="52">
        <v>60227116</v>
      </c>
      <c r="T448" s="70" t="s">
        <v>10556</v>
      </c>
      <c r="U448" s="70" t="s">
        <v>10560</v>
      </c>
    </row>
    <row r="449" spans="1:21" x14ac:dyDescent="0.2">
      <c r="A449" s="49" t="s">
        <v>2872</v>
      </c>
      <c r="B449" s="49" t="s">
        <v>1073</v>
      </c>
      <c r="C449" s="50">
        <v>3822</v>
      </c>
      <c r="D449" s="49" t="s">
        <v>1099</v>
      </c>
      <c r="E449" s="49" t="s">
        <v>8515</v>
      </c>
      <c r="F449" s="49" t="s">
        <v>1099</v>
      </c>
      <c r="G449" s="49">
        <v>76520</v>
      </c>
      <c r="H449" s="49" t="s">
        <v>1100</v>
      </c>
      <c r="I449" s="50">
        <v>12990</v>
      </c>
      <c r="J449" s="50">
        <v>176520002180</v>
      </c>
      <c r="K449" s="49" t="s">
        <v>8531</v>
      </c>
      <c r="L449" s="51">
        <v>609</v>
      </c>
      <c r="M449" s="52">
        <v>58254503</v>
      </c>
      <c r="N449" s="52">
        <v>2617567</v>
      </c>
      <c r="O449" s="52">
        <v>25014928</v>
      </c>
      <c r="P449" s="52">
        <v>6660438</v>
      </c>
      <c r="Q449" s="52">
        <v>60872070</v>
      </c>
      <c r="R449" s="52">
        <v>31675366</v>
      </c>
      <c r="S449" s="52">
        <v>92547436</v>
      </c>
      <c r="T449" s="70" t="s">
        <v>10556</v>
      </c>
      <c r="U449" s="70" t="s">
        <v>10560</v>
      </c>
    </row>
    <row r="450" spans="1:21" x14ac:dyDescent="0.2">
      <c r="A450" s="49" t="s">
        <v>7676</v>
      </c>
      <c r="B450" s="49" t="s">
        <v>763</v>
      </c>
      <c r="C450" s="50">
        <v>3796</v>
      </c>
      <c r="D450" s="49" t="s">
        <v>764</v>
      </c>
      <c r="E450" s="49" t="s">
        <v>7718</v>
      </c>
      <c r="F450" s="49" t="s">
        <v>764</v>
      </c>
      <c r="G450" s="49">
        <v>50350</v>
      </c>
      <c r="H450" s="49" t="s">
        <v>777</v>
      </c>
      <c r="I450" s="50">
        <v>142136</v>
      </c>
      <c r="J450" s="50">
        <v>250350001405</v>
      </c>
      <c r="K450" s="49" t="s">
        <v>7721</v>
      </c>
      <c r="L450" s="51">
        <v>321</v>
      </c>
      <c r="M450" s="52">
        <v>46525870</v>
      </c>
      <c r="N450" s="52">
        <v>0</v>
      </c>
      <c r="O450" s="52">
        <v>34593622</v>
      </c>
      <c r="P450" s="52">
        <v>6660438</v>
      </c>
      <c r="Q450" s="52">
        <v>46525870</v>
      </c>
      <c r="R450" s="52">
        <v>41254060</v>
      </c>
      <c r="S450" s="52">
        <v>87779930</v>
      </c>
      <c r="T450" s="70" t="s">
        <v>10556</v>
      </c>
      <c r="U450" s="70" t="s">
        <v>10560</v>
      </c>
    </row>
    <row r="451" spans="1:21" x14ac:dyDescent="0.2">
      <c r="A451" s="49" t="s">
        <v>6181</v>
      </c>
      <c r="B451" s="49" t="s">
        <v>113</v>
      </c>
      <c r="C451" s="50">
        <v>3798</v>
      </c>
      <c r="D451" s="49" t="s">
        <v>791</v>
      </c>
      <c r="E451" s="49" t="s">
        <v>7868</v>
      </c>
      <c r="F451" s="49" t="s">
        <v>791</v>
      </c>
      <c r="G451" s="49">
        <v>52079</v>
      </c>
      <c r="H451" s="49" t="s">
        <v>796</v>
      </c>
      <c r="I451" s="50">
        <v>9132</v>
      </c>
      <c r="J451" s="50">
        <v>252079000182</v>
      </c>
      <c r="K451" s="49" t="s">
        <v>7879</v>
      </c>
      <c r="L451" s="51">
        <v>353</v>
      </c>
      <c r="M451" s="52">
        <v>63098738</v>
      </c>
      <c r="N451" s="52">
        <v>0</v>
      </c>
      <c r="O451" s="52">
        <v>42392036</v>
      </c>
      <c r="P451" s="52">
        <v>6660438</v>
      </c>
      <c r="Q451" s="52">
        <v>63098738</v>
      </c>
      <c r="R451" s="52">
        <v>49052474</v>
      </c>
      <c r="S451" s="52">
        <v>112151212</v>
      </c>
      <c r="T451" s="70" t="s">
        <v>10556</v>
      </c>
      <c r="U451" s="70" t="s">
        <v>10560</v>
      </c>
    </row>
    <row r="452" spans="1:21" x14ac:dyDescent="0.2">
      <c r="A452" s="49" t="s">
        <v>2872</v>
      </c>
      <c r="B452" s="49" t="s">
        <v>1073</v>
      </c>
      <c r="C452" s="50">
        <v>3817</v>
      </c>
      <c r="D452" s="49" t="s">
        <v>1074</v>
      </c>
      <c r="E452" s="49" t="s">
        <v>10098</v>
      </c>
      <c r="F452" s="49" t="s">
        <v>1074</v>
      </c>
      <c r="G452" s="49">
        <v>76606</v>
      </c>
      <c r="H452" s="49" t="s">
        <v>784</v>
      </c>
      <c r="I452" s="50">
        <v>5538</v>
      </c>
      <c r="J452" s="50">
        <v>276606000541</v>
      </c>
      <c r="K452" s="49" t="s">
        <v>10102</v>
      </c>
      <c r="L452" s="51">
        <v>142</v>
      </c>
      <c r="M452" s="52">
        <v>16651577</v>
      </c>
      <c r="N452" s="52">
        <v>0</v>
      </c>
      <c r="O452" s="52">
        <v>26216043</v>
      </c>
      <c r="P452" s="52">
        <v>6660438</v>
      </c>
      <c r="Q452" s="52">
        <v>16651577</v>
      </c>
      <c r="R452" s="52">
        <v>32876481</v>
      </c>
      <c r="S452" s="52">
        <v>49528058</v>
      </c>
      <c r="T452" s="70" t="s">
        <v>10556</v>
      </c>
      <c r="U452" s="70" t="s">
        <v>10560</v>
      </c>
    </row>
    <row r="453" spans="1:21" x14ac:dyDescent="0.2">
      <c r="A453" s="49" t="s">
        <v>7676</v>
      </c>
      <c r="B453" s="49" t="s">
        <v>763</v>
      </c>
      <c r="C453" s="50">
        <v>3796</v>
      </c>
      <c r="D453" s="49" t="s">
        <v>764</v>
      </c>
      <c r="E453" s="49" t="s">
        <v>7694</v>
      </c>
      <c r="F453" s="49" t="s">
        <v>764</v>
      </c>
      <c r="G453" s="49">
        <v>50226</v>
      </c>
      <c r="H453" s="49" t="s">
        <v>770</v>
      </c>
      <c r="I453" s="50">
        <v>16084</v>
      </c>
      <c r="J453" s="50">
        <v>150226000013</v>
      </c>
      <c r="K453" s="49" t="s">
        <v>7696</v>
      </c>
      <c r="L453" s="51">
        <v>1119</v>
      </c>
      <c r="M453" s="52">
        <v>106817611</v>
      </c>
      <c r="N453" s="52">
        <v>0</v>
      </c>
      <c r="O453" s="52">
        <v>25993066</v>
      </c>
      <c r="P453" s="52">
        <v>6660438</v>
      </c>
      <c r="Q453" s="52">
        <v>106817611</v>
      </c>
      <c r="R453" s="52">
        <v>32653504</v>
      </c>
      <c r="S453" s="52">
        <v>139471115</v>
      </c>
      <c r="T453" s="70" t="s">
        <v>10556</v>
      </c>
      <c r="U453" s="70" t="s">
        <v>10560</v>
      </c>
    </row>
    <row r="454" spans="1:21" x14ac:dyDescent="0.2">
      <c r="A454" s="49" t="s">
        <v>5501</v>
      </c>
      <c r="B454" s="49" t="s">
        <v>461</v>
      </c>
      <c r="C454" s="50">
        <v>3780</v>
      </c>
      <c r="D454" s="49" t="s">
        <v>459</v>
      </c>
      <c r="E454" s="49" t="s">
        <v>10140</v>
      </c>
      <c r="F454" s="49" t="s">
        <v>459</v>
      </c>
      <c r="G454" s="49">
        <v>20001</v>
      </c>
      <c r="H454" s="49" t="s">
        <v>460</v>
      </c>
      <c r="I454" s="50">
        <v>15916</v>
      </c>
      <c r="J454" s="50">
        <v>120001001201</v>
      </c>
      <c r="K454" s="49" t="s">
        <v>10164</v>
      </c>
      <c r="L454" s="51">
        <v>1804</v>
      </c>
      <c r="M454" s="52">
        <v>198417224</v>
      </c>
      <c r="N454" s="52">
        <v>6882957</v>
      </c>
      <c r="O454" s="52">
        <v>28421423</v>
      </c>
      <c r="P454" s="52">
        <v>26641753</v>
      </c>
      <c r="Q454" s="52">
        <v>205300181</v>
      </c>
      <c r="R454" s="52">
        <v>55063176</v>
      </c>
      <c r="S454" s="52">
        <v>260363357</v>
      </c>
      <c r="T454" s="70" t="s">
        <v>10556</v>
      </c>
      <c r="U454" s="70" t="s">
        <v>10560</v>
      </c>
    </row>
    <row r="455" spans="1:21" x14ac:dyDescent="0.2">
      <c r="A455" s="49" t="s">
        <v>4982</v>
      </c>
      <c r="B455" s="49" t="s">
        <v>421</v>
      </c>
      <c r="C455" s="50">
        <v>3777</v>
      </c>
      <c r="D455" s="49" t="s">
        <v>422</v>
      </c>
      <c r="E455" s="49" t="s">
        <v>5303</v>
      </c>
      <c r="F455" s="49" t="s">
        <v>422</v>
      </c>
      <c r="G455" s="49">
        <v>19548</v>
      </c>
      <c r="H455" s="49" t="s">
        <v>444</v>
      </c>
      <c r="I455" s="50">
        <v>11020</v>
      </c>
      <c r="J455" s="50">
        <v>219548000370</v>
      </c>
      <c r="K455" s="49" t="s">
        <v>5319</v>
      </c>
      <c r="L455" s="51">
        <v>642</v>
      </c>
      <c r="M455" s="52">
        <v>80581720</v>
      </c>
      <c r="N455" s="52">
        <v>0</v>
      </c>
      <c r="O455" s="52">
        <v>27313826</v>
      </c>
      <c r="P455" s="52">
        <v>19981315</v>
      </c>
      <c r="Q455" s="52">
        <v>80581720</v>
      </c>
      <c r="R455" s="52">
        <v>47295141</v>
      </c>
      <c r="S455" s="52">
        <v>127876861</v>
      </c>
      <c r="T455" s="70" t="s">
        <v>10556</v>
      </c>
      <c r="U455" s="70" t="s">
        <v>10560</v>
      </c>
    </row>
    <row r="456" spans="1:21" x14ac:dyDescent="0.2">
      <c r="A456" s="49" t="s">
        <v>6798</v>
      </c>
      <c r="B456" s="49" t="s">
        <v>674</v>
      </c>
      <c r="C456" s="50">
        <v>3791</v>
      </c>
      <c r="D456" s="49" t="s">
        <v>672</v>
      </c>
      <c r="E456" s="49" t="s">
        <v>8253</v>
      </c>
      <c r="F456" s="49" t="s">
        <v>672</v>
      </c>
      <c r="G456" s="49">
        <v>41001</v>
      </c>
      <c r="H456" s="49" t="s">
        <v>673</v>
      </c>
      <c r="I456" s="50">
        <v>12298</v>
      </c>
      <c r="J456" s="50">
        <v>141001000031</v>
      </c>
      <c r="K456" s="49" t="s">
        <v>8276</v>
      </c>
      <c r="L456" s="51">
        <v>2210</v>
      </c>
      <c r="M456" s="52">
        <v>223570359</v>
      </c>
      <c r="N456" s="52">
        <v>13341483</v>
      </c>
      <c r="O456" s="52">
        <v>20949499</v>
      </c>
      <c r="P456" s="52">
        <v>6660438</v>
      </c>
      <c r="Q456" s="52">
        <v>236911842</v>
      </c>
      <c r="R456" s="52">
        <v>27609937</v>
      </c>
      <c r="S456" s="52">
        <v>264521779</v>
      </c>
      <c r="T456" s="70" t="s">
        <v>10556</v>
      </c>
      <c r="U456" s="70" t="s">
        <v>10560</v>
      </c>
    </row>
    <row r="457" spans="1:21" x14ac:dyDescent="0.2">
      <c r="A457" s="49" t="s">
        <v>3078</v>
      </c>
      <c r="B457" s="49" t="s">
        <v>919</v>
      </c>
      <c r="C457" s="50">
        <v>3810</v>
      </c>
      <c r="D457" s="49" t="s">
        <v>924</v>
      </c>
      <c r="E457" s="49" t="s">
        <v>3079</v>
      </c>
      <c r="F457" s="49" t="s">
        <v>924</v>
      </c>
      <c r="G457" s="49">
        <v>68081</v>
      </c>
      <c r="H457" s="49" t="s">
        <v>925</v>
      </c>
      <c r="I457" s="50">
        <v>3942</v>
      </c>
      <c r="J457" s="50">
        <v>168081000571</v>
      </c>
      <c r="K457" s="49" t="s">
        <v>3097</v>
      </c>
      <c r="L457" s="51">
        <v>4431</v>
      </c>
      <c r="M457" s="52">
        <v>438381798</v>
      </c>
      <c r="N457" s="52">
        <v>14416260</v>
      </c>
      <c r="O457" s="52">
        <v>21800694</v>
      </c>
      <c r="P457" s="52">
        <v>6660438</v>
      </c>
      <c r="Q457" s="52">
        <v>452798058</v>
      </c>
      <c r="R457" s="52">
        <v>28461132</v>
      </c>
      <c r="S457" s="52">
        <v>481259190</v>
      </c>
      <c r="T457" s="70" t="s">
        <v>10556</v>
      </c>
      <c r="U457" s="70" t="s">
        <v>10560</v>
      </c>
    </row>
    <row r="458" spans="1:21" x14ac:dyDescent="0.2">
      <c r="A458" s="49" t="s">
        <v>3078</v>
      </c>
      <c r="B458" s="49" t="s">
        <v>919</v>
      </c>
      <c r="C458" s="50">
        <v>3810</v>
      </c>
      <c r="D458" s="49" t="s">
        <v>924</v>
      </c>
      <c r="E458" s="49" t="s">
        <v>3079</v>
      </c>
      <c r="F458" s="49" t="s">
        <v>924</v>
      </c>
      <c r="G458" s="49">
        <v>68081</v>
      </c>
      <c r="H458" s="49" t="s">
        <v>925</v>
      </c>
      <c r="I458" s="50">
        <v>3943</v>
      </c>
      <c r="J458" s="50">
        <v>168081000598</v>
      </c>
      <c r="K458" s="49" t="s">
        <v>3091</v>
      </c>
      <c r="L458" s="51">
        <v>2098</v>
      </c>
      <c r="M458" s="52">
        <v>227532246</v>
      </c>
      <c r="N458" s="52">
        <v>15961896</v>
      </c>
      <c r="O458" s="52">
        <v>21800694</v>
      </c>
      <c r="P458" s="52">
        <v>6660438</v>
      </c>
      <c r="Q458" s="52">
        <v>243494142</v>
      </c>
      <c r="R458" s="52">
        <v>28461132</v>
      </c>
      <c r="S458" s="52">
        <v>271955274</v>
      </c>
      <c r="T458" s="70" t="s">
        <v>10556</v>
      </c>
      <c r="U458" s="70" t="s">
        <v>10560</v>
      </c>
    </row>
    <row r="459" spans="1:21" x14ac:dyDescent="0.2">
      <c r="A459" s="49" t="s">
        <v>3938</v>
      </c>
      <c r="B459" s="49" t="s">
        <v>250</v>
      </c>
      <c r="C459" s="50">
        <v>3772</v>
      </c>
      <c r="D459" s="49" t="s">
        <v>345</v>
      </c>
      <c r="E459" s="49" t="s">
        <v>9356</v>
      </c>
      <c r="F459" s="49" t="s">
        <v>345</v>
      </c>
      <c r="G459" s="49">
        <v>15759</v>
      </c>
      <c r="H459" s="49" t="s">
        <v>346</v>
      </c>
      <c r="I459" s="50">
        <v>16033</v>
      </c>
      <c r="J459" s="50">
        <v>115759002131</v>
      </c>
      <c r="K459" s="49" t="s">
        <v>9357</v>
      </c>
      <c r="L459" s="51">
        <v>290</v>
      </c>
      <c r="M459" s="52">
        <v>26488365</v>
      </c>
      <c r="N459" s="52">
        <v>0</v>
      </c>
      <c r="O459" s="52">
        <v>20119270</v>
      </c>
      <c r="P459" s="52">
        <v>6660438</v>
      </c>
      <c r="Q459" s="52">
        <v>26488365</v>
      </c>
      <c r="R459" s="52">
        <v>26779708</v>
      </c>
      <c r="S459" s="52">
        <v>53268073</v>
      </c>
      <c r="T459" s="70" t="s">
        <v>10556</v>
      </c>
      <c r="U459" s="70" t="s">
        <v>10560</v>
      </c>
    </row>
    <row r="460" spans="1:21" x14ac:dyDescent="0.2">
      <c r="A460" s="49" t="s">
        <v>6181</v>
      </c>
      <c r="B460" s="49" t="s">
        <v>113</v>
      </c>
      <c r="C460" s="50">
        <v>3798</v>
      </c>
      <c r="D460" s="49" t="s">
        <v>791</v>
      </c>
      <c r="E460" s="49" t="s">
        <v>8083</v>
      </c>
      <c r="F460" s="49" t="s">
        <v>791</v>
      </c>
      <c r="G460" s="49">
        <v>52418</v>
      </c>
      <c r="H460" s="49" t="s">
        <v>824</v>
      </c>
      <c r="I460" s="50">
        <v>709</v>
      </c>
      <c r="J460" s="50">
        <v>152418000133</v>
      </c>
      <c r="K460" s="49" t="s">
        <v>8086</v>
      </c>
      <c r="L460" s="51">
        <v>1052</v>
      </c>
      <c r="M460" s="52">
        <v>120906288</v>
      </c>
      <c r="N460" s="52">
        <v>0</v>
      </c>
      <c r="O460" s="52">
        <v>29931100</v>
      </c>
      <c r="P460" s="52">
        <v>26641753</v>
      </c>
      <c r="Q460" s="52">
        <v>120906288</v>
      </c>
      <c r="R460" s="52">
        <v>56572853</v>
      </c>
      <c r="S460" s="52">
        <v>177479141</v>
      </c>
      <c r="T460" s="70" t="s">
        <v>10556</v>
      </c>
      <c r="U460" s="70" t="s">
        <v>10560</v>
      </c>
    </row>
    <row r="461" spans="1:21" x14ac:dyDescent="0.2">
      <c r="A461" s="49" t="s">
        <v>4312</v>
      </c>
      <c r="B461" s="49" t="s">
        <v>919</v>
      </c>
      <c r="C461" s="50">
        <v>3809</v>
      </c>
      <c r="D461" s="49" t="s">
        <v>917</v>
      </c>
      <c r="E461" s="49" t="s">
        <v>4310</v>
      </c>
      <c r="F461" s="49" t="s">
        <v>917</v>
      </c>
      <c r="G461" s="49">
        <v>68001</v>
      </c>
      <c r="H461" s="49" t="s">
        <v>918</v>
      </c>
      <c r="I461" s="50">
        <v>6372</v>
      </c>
      <c r="J461" s="50">
        <v>168001000398</v>
      </c>
      <c r="K461" s="49" t="s">
        <v>4348</v>
      </c>
      <c r="L461" s="51">
        <v>1999</v>
      </c>
      <c r="M461" s="52">
        <v>190801239</v>
      </c>
      <c r="N461" s="52">
        <v>0</v>
      </c>
      <c r="O461" s="52">
        <v>20529561</v>
      </c>
      <c r="P461" s="52">
        <v>6660438</v>
      </c>
      <c r="Q461" s="52">
        <v>190801239</v>
      </c>
      <c r="R461" s="52">
        <v>27189999</v>
      </c>
      <c r="S461" s="52">
        <v>217991238</v>
      </c>
      <c r="T461" s="70" t="s">
        <v>10556</v>
      </c>
      <c r="U461" s="70" t="s">
        <v>10560</v>
      </c>
    </row>
    <row r="462" spans="1:21" x14ac:dyDescent="0.2">
      <c r="A462" s="49" t="s">
        <v>5501</v>
      </c>
      <c r="B462" s="49" t="s">
        <v>461</v>
      </c>
      <c r="C462" s="50">
        <v>3780</v>
      </c>
      <c r="D462" s="49" t="s">
        <v>459</v>
      </c>
      <c r="E462" s="49" t="s">
        <v>10140</v>
      </c>
      <c r="F462" s="49" t="s">
        <v>459</v>
      </c>
      <c r="G462" s="49">
        <v>20001</v>
      </c>
      <c r="H462" s="49" t="s">
        <v>460</v>
      </c>
      <c r="I462" s="50">
        <v>15914</v>
      </c>
      <c r="J462" s="50">
        <v>120001068216</v>
      </c>
      <c r="K462" s="49" t="s">
        <v>10170</v>
      </c>
      <c r="L462" s="51">
        <v>2704</v>
      </c>
      <c r="M462" s="52">
        <v>287608188</v>
      </c>
      <c r="N462" s="52">
        <v>14082977</v>
      </c>
      <c r="O462" s="52">
        <v>28421423</v>
      </c>
      <c r="P462" s="52">
        <v>26641753</v>
      </c>
      <c r="Q462" s="52">
        <v>301691165</v>
      </c>
      <c r="R462" s="52">
        <v>55063176</v>
      </c>
      <c r="S462" s="52">
        <v>356754341</v>
      </c>
      <c r="T462" s="70" t="s">
        <v>10556</v>
      </c>
      <c r="U462" s="70" t="s">
        <v>10560</v>
      </c>
    </row>
    <row r="463" spans="1:21" x14ac:dyDescent="0.2">
      <c r="A463" s="49" t="s">
        <v>4982</v>
      </c>
      <c r="B463" s="49" t="s">
        <v>421</v>
      </c>
      <c r="C463" s="50">
        <v>3777</v>
      </c>
      <c r="D463" s="49" t="s">
        <v>422</v>
      </c>
      <c r="E463" s="49" t="s">
        <v>5240</v>
      </c>
      <c r="F463" s="49" t="s">
        <v>422</v>
      </c>
      <c r="G463" s="49">
        <v>19455</v>
      </c>
      <c r="H463" s="49" t="s">
        <v>439</v>
      </c>
      <c r="I463" s="50">
        <v>3441</v>
      </c>
      <c r="J463" s="50">
        <v>119455000189</v>
      </c>
      <c r="K463" s="49" t="s">
        <v>5245</v>
      </c>
      <c r="L463" s="51">
        <v>811</v>
      </c>
      <c r="M463" s="52">
        <v>80148967</v>
      </c>
      <c r="N463" s="52">
        <v>3092964</v>
      </c>
      <c r="O463" s="52">
        <v>26240233</v>
      </c>
      <c r="P463" s="52">
        <v>6660438</v>
      </c>
      <c r="Q463" s="52">
        <v>83241931</v>
      </c>
      <c r="R463" s="52">
        <v>32900671</v>
      </c>
      <c r="S463" s="52">
        <v>116142602</v>
      </c>
      <c r="T463" s="70" t="s">
        <v>10556</v>
      </c>
      <c r="U463" s="70" t="s">
        <v>10560</v>
      </c>
    </row>
    <row r="464" spans="1:21" x14ac:dyDescent="0.2">
      <c r="A464" s="49" t="s">
        <v>4982</v>
      </c>
      <c r="B464" s="49" t="s">
        <v>461</v>
      </c>
      <c r="C464" s="50">
        <v>3780</v>
      </c>
      <c r="D464" s="49" t="s">
        <v>459</v>
      </c>
      <c r="E464" s="49" t="s">
        <v>10140</v>
      </c>
      <c r="F464" s="49" t="s">
        <v>459</v>
      </c>
      <c r="G464" s="49">
        <v>20001</v>
      </c>
      <c r="H464" s="49" t="s">
        <v>460</v>
      </c>
      <c r="I464" s="50">
        <v>15915</v>
      </c>
      <c r="J464" s="50">
        <v>120001000018</v>
      </c>
      <c r="K464" s="49" t="s">
        <v>10174</v>
      </c>
      <c r="L464" s="51">
        <v>2958</v>
      </c>
      <c r="M464" s="52">
        <v>317603575</v>
      </c>
      <c r="N464" s="52">
        <v>0</v>
      </c>
      <c r="O464" s="52">
        <v>28421423</v>
      </c>
      <c r="P464" s="52">
        <v>26641753</v>
      </c>
      <c r="Q464" s="52">
        <v>317603575</v>
      </c>
      <c r="R464" s="52">
        <v>55063176</v>
      </c>
      <c r="S464" s="52">
        <v>372666751</v>
      </c>
      <c r="T464" s="70" t="s">
        <v>10556</v>
      </c>
      <c r="U464" s="70" t="s">
        <v>10560</v>
      </c>
    </row>
    <row r="465" spans="1:21" x14ac:dyDescent="0.2">
      <c r="A465" s="49" t="s">
        <v>3078</v>
      </c>
      <c r="B465" s="49" t="s">
        <v>919</v>
      </c>
      <c r="C465" s="50">
        <v>3810</v>
      </c>
      <c r="D465" s="49" t="s">
        <v>924</v>
      </c>
      <c r="E465" s="49" t="s">
        <v>3079</v>
      </c>
      <c r="F465" s="49" t="s">
        <v>924</v>
      </c>
      <c r="G465" s="49">
        <v>68081</v>
      </c>
      <c r="H465" s="49" t="s">
        <v>925</v>
      </c>
      <c r="I465" s="50">
        <v>3940</v>
      </c>
      <c r="J465" s="50">
        <v>168081000415</v>
      </c>
      <c r="K465" s="49" t="s">
        <v>3086</v>
      </c>
      <c r="L465" s="51">
        <v>1710</v>
      </c>
      <c r="M465" s="52">
        <v>178197348</v>
      </c>
      <c r="N465" s="52">
        <v>9122530</v>
      </c>
      <c r="O465" s="52">
        <v>21800694</v>
      </c>
      <c r="P465" s="52">
        <v>6660438</v>
      </c>
      <c r="Q465" s="52">
        <v>187319878</v>
      </c>
      <c r="R465" s="52">
        <v>28461132</v>
      </c>
      <c r="S465" s="52">
        <v>215781010</v>
      </c>
      <c r="T465" s="70" t="s">
        <v>10556</v>
      </c>
      <c r="U465" s="70" t="s">
        <v>10560</v>
      </c>
    </row>
    <row r="466" spans="1:21" x14ac:dyDescent="0.2">
      <c r="A466" s="49" t="s">
        <v>6798</v>
      </c>
      <c r="B466" s="49" t="s">
        <v>674</v>
      </c>
      <c r="C466" s="50">
        <v>3791</v>
      </c>
      <c r="D466" s="49" t="s">
        <v>672</v>
      </c>
      <c r="E466" s="49" t="s">
        <v>8253</v>
      </c>
      <c r="F466" s="49" t="s">
        <v>672</v>
      </c>
      <c r="G466" s="49">
        <v>41001</v>
      </c>
      <c r="H466" s="49" t="s">
        <v>673</v>
      </c>
      <c r="I466" s="50">
        <v>12227</v>
      </c>
      <c r="J466" s="50">
        <v>141001003855</v>
      </c>
      <c r="K466" s="49" t="s">
        <v>8277</v>
      </c>
      <c r="L466" s="51">
        <v>1082</v>
      </c>
      <c r="M466" s="52">
        <v>103374006</v>
      </c>
      <c r="N466" s="52">
        <v>3551330</v>
      </c>
      <c r="O466" s="52">
        <v>20949499</v>
      </c>
      <c r="P466" s="52">
        <v>6660438</v>
      </c>
      <c r="Q466" s="52">
        <v>106925336</v>
      </c>
      <c r="R466" s="52">
        <v>27609937</v>
      </c>
      <c r="S466" s="52">
        <v>134535273</v>
      </c>
      <c r="T466" s="70" t="s">
        <v>10556</v>
      </c>
      <c r="U466" s="70" t="s">
        <v>10560</v>
      </c>
    </row>
    <row r="467" spans="1:21" x14ac:dyDescent="0.2">
      <c r="A467" s="49" t="s">
        <v>4909</v>
      </c>
      <c r="B467" s="49" t="s">
        <v>1126</v>
      </c>
      <c r="C467" s="50">
        <v>3825</v>
      </c>
      <c r="D467" s="49" t="s">
        <v>1127</v>
      </c>
      <c r="E467" s="49" t="s">
        <v>4972</v>
      </c>
      <c r="F467" s="49" t="s">
        <v>1127</v>
      </c>
      <c r="G467" s="49">
        <v>85430</v>
      </c>
      <c r="H467" s="49" t="s">
        <v>1143</v>
      </c>
      <c r="I467" s="50">
        <v>14486</v>
      </c>
      <c r="J467" s="50">
        <v>185430000349</v>
      </c>
      <c r="K467" s="49" t="s">
        <v>4977</v>
      </c>
      <c r="L467" s="51">
        <v>1783</v>
      </c>
      <c r="M467" s="52">
        <v>200197195</v>
      </c>
      <c r="N467" s="52">
        <v>781623</v>
      </c>
      <c r="O467" s="52">
        <v>29382393</v>
      </c>
      <c r="P467" s="52">
        <v>6660438</v>
      </c>
      <c r="Q467" s="52">
        <v>200978818</v>
      </c>
      <c r="R467" s="52">
        <v>36042831</v>
      </c>
      <c r="S467" s="52">
        <v>237021649</v>
      </c>
      <c r="T467" s="70" t="s">
        <v>10556</v>
      </c>
      <c r="U467" s="70" t="s">
        <v>10560</v>
      </c>
    </row>
    <row r="468" spans="1:21" x14ac:dyDescent="0.2">
      <c r="A468" s="49" t="s">
        <v>2179</v>
      </c>
      <c r="B468" s="49" t="s">
        <v>1157</v>
      </c>
      <c r="C468" s="50">
        <v>3827</v>
      </c>
      <c r="D468" s="49" t="s">
        <v>1156</v>
      </c>
      <c r="E468" s="49" t="s">
        <v>8920</v>
      </c>
      <c r="F468" s="49" t="s">
        <v>1156</v>
      </c>
      <c r="G468" s="49">
        <v>88001</v>
      </c>
      <c r="H468" s="49" t="s">
        <v>981</v>
      </c>
      <c r="I468" s="50">
        <v>1593</v>
      </c>
      <c r="J468" s="50">
        <v>188001000135</v>
      </c>
      <c r="K468" s="49" t="s">
        <v>6680</v>
      </c>
      <c r="L468" s="51">
        <v>524</v>
      </c>
      <c r="M468" s="52">
        <v>53484881</v>
      </c>
      <c r="N468" s="52">
        <v>8348302</v>
      </c>
      <c r="O468" s="52">
        <v>22616141</v>
      </c>
      <c r="P468" s="52">
        <v>26641753</v>
      </c>
      <c r="Q468" s="52">
        <v>61833183</v>
      </c>
      <c r="R468" s="52">
        <v>49257894</v>
      </c>
      <c r="S468" s="52">
        <v>111091077</v>
      </c>
      <c r="T468" s="70" t="s">
        <v>10556</v>
      </c>
      <c r="U468" s="70" t="s">
        <v>10560</v>
      </c>
    </row>
    <row r="469" spans="1:21" x14ac:dyDescent="0.2">
      <c r="A469" s="49" t="s">
        <v>4656</v>
      </c>
      <c r="B469" s="49" t="s">
        <v>403</v>
      </c>
      <c r="C469" s="50">
        <v>3776</v>
      </c>
      <c r="D469" s="49" t="s">
        <v>401</v>
      </c>
      <c r="E469" s="49" t="s">
        <v>6661</v>
      </c>
      <c r="F469" s="49" t="s">
        <v>401</v>
      </c>
      <c r="G469" s="49">
        <v>18001</v>
      </c>
      <c r="H469" s="49" t="s">
        <v>402</v>
      </c>
      <c r="I469" s="50">
        <v>1715</v>
      </c>
      <c r="J469" s="50">
        <v>183001000991</v>
      </c>
      <c r="K469" s="49" t="s">
        <v>6680</v>
      </c>
      <c r="L469" s="51">
        <v>2269</v>
      </c>
      <c r="M469" s="52">
        <v>244228127</v>
      </c>
      <c r="N469" s="52">
        <v>13887768</v>
      </c>
      <c r="O469" s="52">
        <v>27569112</v>
      </c>
      <c r="P469" s="52">
        <v>6660438</v>
      </c>
      <c r="Q469" s="52">
        <v>258115895</v>
      </c>
      <c r="R469" s="52">
        <v>34229550</v>
      </c>
      <c r="S469" s="52">
        <v>292345445</v>
      </c>
      <c r="T469" s="70" t="s">
        <v>10556</v>
      </c>
      <c r="U469" s="70" t="s">
        <v>10560</v>
      </c>
    </row>
    <row r="470" spans="1:21" x14ac:dyDescent="0.2">
      <c r="A470" s="49" t="s">
        <v>4982</v>
      </c>
      <c r="B470" s="49" t="s">
        <v>421</v>
      </c>
      <c r="C470" s="50">
        <v>3778</v>
      </c>
      <c r="D470" s="49" t="s">
        <v>419</v>
      </c>
      <c r="E470" s="49" t="s">
        <v>8662</v>
      </c>
      <c r="F470" s="49" t="s">
        <v>419</v>
      </c>
      <c r="G470" s="49">
        <v>19001</v>
      </c>
      <c r="H470" s="49" t="s">
        <v>420</v>
      </c>
      <c r="I470" s="50">
        <v>2057</v>
      </c>
      <c r="J470" s="50">
        <v>119001000265</v>
      </c>
      <c r="K470" s="49" t="s">
        <v>8691</v>
      </c>
      <c r="L470" s="51">
        <v>2285</v>
      </c>
      <c r="M470" s="52">
        <v>224766999</v>
      </c>
      <c r="N470" s="52">
        <v>0</v>
      </c>
      <c r="O470" s="52">
        <v>21268341</v>
      </c>
      <c r="P470" s="52">
        <v>6660438</v>
      </c>
      <c r="Q470" s="52">
        <v>224766999</v>
      </c>
      <c r="R470" s="52">
        <v>27928779</v>
      </c>
      <c r="S470" s="52">
        <v>252695778</v>
      </c>
      <c r="T470" s="70" t="s">
        <v>10556</v>
      </c>
      <c r="U470" s="70" t="s">
        <v>10560</v>
      </c>
    </row>
    <row r="471" spans="1:21" x14ac:dyDescent="0.2">
      <c r="A471" s="49" t="s">
        <v>2872</v>
      </c>
      <c r="B471" s="49" t="s">
        <v>1073</v>
      </c>
      <c r="C471" s="50">
        <v>3818</v>
      </c>
      <c r="D471" s="49" t="s">
        <v>1071</v>
      </c>
      <c r="E471" s="49" t="s">
        <v>4565</v>
      </c>
      <c r="F471" s="49" t="s">
        <v>1071</v>
      </c>
      <c r="G471" s="49">
        <v>76001</v>
      </c>
      <c r="H471" s="49" t="s">
        <v>1072</v>
      </c>
      <c r="I471" s="50">
        <v>15787</v>
      </c>
      <c r="J471" s="50">
        <v>176001030796</v>
      </c>
      <c r="K471" s="49" t="s">
        <v>4572</v>
      </c>
      <c r="L471" s="51">
        <v>999</v>
      </c>
      <c r="M471" s="52">
        <v>94451697</v>
      </c>
      <c r="N471" s="52">
        <v>18890339</v>
      </c>
      <c r="O471" s="52">
        <v>20227905</v>
      </c>
      <c r="P471" s="52">
        <v>6660438</v>
      </c>
      <c r="Q471" s="52">
        <v>113342036</v>
      </c>
      <c r="R471" s="52">
        <v>26888343</v>
      </c>
      <c r="S471" s="52">
        <v>140230379</v>
      </c>
      <c r="T471" s="70" t="s">
        <v>10556</v>
      </c>
      <c r="U471" s="70" t="s">
        <v>10560</v>
      </c>
    </row>
    <row r="472" spans="1:21" x14ac:dyDescent="0.2">
      <c r="A472" s="49" t="s">
        <v>2245</v>
      </c>
      <c r="B472" s="49" t="s">
        <v>36</v>
      </c>
      <c r="C472" s="50">
        <v>3758</v>
      </c>
      <c r="D472" s="49" t="s">
        <v>37</v>
      </c>
      <c r="E472" s="49" t="s">
        <v>2741</v>
      </c>
      <c r="F472" s="49" t="s">
        <v>37</v>
      </c>
      <c r="G472" s="49">
        <v>5690</v>
      </c>
      <c r="H472" s="49" t="s">
        <v>145</v>
      </c>
      <c r="I472" s="50">
        <v>19579</v>
      </c>
      <c r="J472" s="50">
        <v>105690000322</v>
      </c>
      <c r="K472" s="49" t="s">
        <v>2743</v>
      </c>
      <c r="L472" s="51">
        <v>529</v>
      </c>
      <c r="M472" s="52">
        <v>56615559</v>
      </c>
      <c r="N472" s="52">
        <v>0</v>
      </c>
      <c r="O472" s="52">
        <v>26807170</v>
      </c>
      <c r="P472" s="52">
        <v>6660438</v>
      </c>
      <c r="Q472" s="52">
        <v>56615559</v>
      </c>
      <c r="R472" s="52">
        <v>33467608</v>
      </c>
      <c r="S472" s="52">
        <v>90083167</v>
      </c>
      <c r="T472" s="70" t="s">
        <v>10556</v>
      </c>
      <c r="U472" s="70" t="s">
        <v>10560</v>
      </c>
    </row>
    <row r="473" spans="1:21" x14ac:dyDescent="0.2">
      <c r="A473" s="49" t="s">
        <v>2245</v>
      </c>
      <c r="B473" s="49" t="s">
        <v>36</v>
      </c>
      <c r="C473" s="50">
        <v>7609</v>
      </c>
      <c r="D473" s="49" t="s">
        <v>125</v>
      </c>
      <c r="E473" s="49" t="s">
        <v>8803</v>
      </c>
      <c r="F473" s="49" t="s">
        <v>125</v>
      </c>
      <c r="G473" s="49">
        <v>5615</v>
      </c>
      <c r="H473" s="49" t="s">
        <v>126</v>
      </c>
      <c r="I473" s="50">
        <v>12862</v>
      </c>
      <c r="J473" s="50">
        <v>105615000627</v>
      </c>
      <c r="K473" s="49" t="s">
        <v>8804</v>
      </c>
      <c r="L473" s="51">
        <v>2233</v>
      </c>
      <c r="M473" s="52">
        <v>208053476</v>
      </c>
      <c r="N473" s="52">
        <v>10782532</v>
      </c>
      <c r="O473" s="52">
        <v>20454296</v>
      </c>
      <c r="P473" s="52">
        <v>6660438</v>
      </c>
      <c r="Q473" s="52">
        <v>218836008</v>
      </c>
      <c r="R473" s="52">
        <v>27114734</v>
      </c>
      <c r="S473" s="52">
        <v>245950742</v>
      </c>
      <c r="T473" s="70" t="s">
        <v>10556</v>
      </c>
      <c r="U473" s="70" t="s">
        <v>10560</v>
      </c>
    </row>
    <row r="474" spans="1:21" x14ac:dyDescent="0.2">
      <c r="A474" s="49" t="s">
        <v>2875</v>
      </c>
      <c r="B474" s="49" t="s">
        <v>1117</v>
      </c>
      <c r="C474" s="50">
        <v>3824</v>
      </c>
      <c r="D474" s="49" t="s">
        <v>1116</v>
      </c>
      <c r="E474" s="49" t="s">
        <v>2918</v>
      </c>
      <c r="F474" s="49" t="s">
        <v>1116</v>
      </c>
      <c r="G474" s="49">
        <v>81736</v>
      </c>
      <c r="H474" s="49" t="s">
        <v>1122</v>
      </c>
      <c r="I474" s="50">
        <v>1912</v>
      </c>
      <c r="J474" s="50">
        <v>181736002315</v>
      </c>
      <c r="K474" s="49" t="s">
        <v>2925</v>
      </c>
      <c r="L474" s="51">
        <v>2673</v>
      </c>
      <c r="M474" s="52">
        <v>309552035</v>
      </c>
      <c r="N474" s="52">
        <v>0</v>
      </c>
      <c r="O474" s="52">
        <v>31022935</v>
      </c>
      <c r="P474" s="52">
        <v>26641753</v>
      </c>
      <c r="Q474" s="52">
        <v>309552035</v>
      </c>
      <c r="R474" s="52">
        <v>57664688</v>
      </c>
      <c r="S474" s="52">
        <v>367216723</v>
      </c>
      <c r="T474" s="70" t="s">
        <v>10556</v>
      </c>
      <c r="U474" s="70" t="s">
        <v>10560</v>
      </c>
    </row>
    <row r="475" spans="1:21" x14ac:dyDescent="0.2">
      <c r="A475" s="49" t="s">
        <v>2872</v>
      </c>
      <c r="B475" s="49" t="s">
        <v>1073</v>
      </c>
      <c r="C475" s="50">
        <v>3818</v>
      </c>
      <c r="D475" s="49" t="s">
        <v>1071</v>
      </c>
      <c r="E475" s="49" t="s">
        <v>4565</v>
      </c>
      <c r="F475" s="49" t="s">
        <v>1071</v>
      </c>
      <c r="G475" s="49">
        <v>76001</v>
      </c>
      <c r="H475" s="49" t="s">
        <v>1072</v>
      </c>
      <c r="I475" s="50">
        <v>15288</v>
      </c>
      <c r="J475" s="50">
        <v>176001007875</v>
      </c>
      <c r="K475" s="49" t="s">
        <v>4652</v>
      </c>
      <c r="L475" s="51">
        <v>4610</v>
      </c>
      <c r="M475" s="52">
        <v>431771457</v>
      </c>
      <c r="N475" s="52">
        <v>4973604</v>
      </c>
      <c r="O475" s="52">
        <v>20227905</v>
      </c>
      <c r="P475" s="52">
        <v>6660438</v>
      </c>
      <c r="Q475" s="52">
        <v>436745061</v>
      </c>
      <c r="R475" s="52">
        <v>26888343</v>
      </c>
      <c r="S475" s="52">
        <v>463633404</v>
      </c>
      <c r="T475" s="70" t="s">
        <v>10556</v>
      </c>
      <c r="U475" s="70" t="s">
        <v>10560</v>
      </c>
    </row>
    <row r="476" spans="1:21" x14ac:dyDescent="0.2">
      <c r="A476" s="49" t="s">
        <v>2976</v>
      </c>
      <c r="B476" s="49" t="s">
        <v>171</v>
      </c>
      <c r="C476" s="50">
        <v>3764</v>
      </c>
      <c r="D476" s="49" t="s">
        <v>172</v>
      </c>
      <c r="E476" s="49" t="s">
        <v>2977</v>
      </c>
      <c r="F476" s="49" t="s">
        <v>172</v>
      </c>
      <c r="G476" s="49">
        <v>8078</v>
      </c>
      <c r="H476" s="49" t="s">
        <v>173</v>
      </c>
      <c r="I476" s="50">
        <v>6806</v>
      </c>
      <c r="J476" s="50">
        <v>108078000215</v>
      </c>
      <c r="K476" s="49" t="s">
        <v>2984</v>
      </c>
      <c r="L476" s="51">
        <v>1963</v>
      </c>
      <c r="M476" s="52">
        <v>213841406</v>
      </c>
      <c r="N476" s="52">
        <v>15640313</v>
      </c>
      <c r="O476" s="52">
        <v>22349756</v>
      </c>
      <c r="P476" s="52">
        <v>26641753</v>
      </c>
      <c r="Q476" s="52">
        <v>229481719</v>
      </c>
      <c r="R476" s="52">
        <v>48991509</v>
      </c>
      <c r="S476" s="52">
        <v>278473228</v>
      </c>
      <c r="T476" s="70" t="s">
        <v>10556</v>
      </c>
      <c r="U476" s="70" t="s">
        <v>10560</v>
      </c>
    </row>
    <row r="477" spans="1:21" x14ac:dyDescent="0.2">
      <c r="A477" s="49" t="s">
        <v>2872</v>
      </c>
      <c r="B477" s="49" t="s">
        <v>1073</v>
      </c>
      <c r="C477" s="50">
        <v>3818</v>
      </c>
      <c r="D477" s="49" t="s">
        <v>1071</v>
      </c>
      <c r="E477" s="49" t="s">
        <v>4565</v>
      </c>
      <c r="F477" s="49" t="s">
        <v>1071</v>
      </c>
      <c r="G477" s="49">
        <v>76001</v>
      </c>
      <c r="H477" s="49" t="s">
        <v>1072</v>
      </c>
      <c r="I477" s="50">
        <v>15289</v>
      </c>
      <c r="J477" s="50">
        <v>176001007166</v>
      </c>
      <c r="K477" s="49" t="s">
        <v>4606</v>
      </c>
      <c r="L477" s="51">
        <v>1890</v>
      </c>
      <c r="M477" s="52">
        <v>182156564</v>
      </c>
      <c r="N477" s="52">
        <v>9761856</v>
      </c>
      <c r="O477" s="52">
        <v>20227905</v>
      </c>
      <c r="P477" s="52">
        <v>26641753</v>
      </c>
      <c r="Q477" s="52">
        <v>191918420</v>
      </c>
      <c r="R477" s="52">
        <v>46869658</v>
      </c>
      <c r="S477" s="52">
        <v>238788078</v>
      </c>
      <c r="T477" s="70" t="s">
        <v>10556</v>
      </c>
      <c r="U477" s="70" t="s">
        <v>10560</v>
      </c>
    </row>
    <row r="478" spans="1:21" x14ac:dyDescent="0.2">
      <c r="A478" s="49" t="s">
        <v>2875</v>
      </c>
      <c r="B478" s="49" t="s">
        <v>1117</v>
      </c>
      <c r="C478" s="50">
        <v>3824</v>
      </c>
      <c r="D478" s="49" t="s">
        <v>1116</v>
      </c>
      <c r="E478" s="49" t="s">
        <v>2931</v>
      </c>
      <c r="F478" s="49" t="s">
        <v>1116</v>
      </c>
      <c r="G478" s="49">
        <v>81794</v>
      </c>
      <c r="H478" s="49" t="s">
        <v>1123</v>
      </c>
      <c r="I478" s="50">
        <v>1925</v>
      </c>
      <c r="J478" s="50">
        <v>181794000624</v>
      </c>
      <c r="K478" s="49" t="s">
        <v>2940</v>
      </c>
      <c r="L478" s="51">
        <v>933</v>
      </c>
      <c r="M478" s="52">
        <v>112334762</v>
      </c>
      <c r="N478" s="52">
        <v>0</v>
      </c>
      <c r="O478" s="52">
        <v>31581466</v>
      </c>
      <c r="P478" s="52">
        <v>19981315</v>
      </c>
      <c r="Q478" s="52">
        <v>112334762</v>
      </c>
      <c r="R478" s="52">
        <v>51562781</v>
      </c>
      <c r="S478" s="52">
        <v>163897543</v>
      </c>
      <c r="T478" s="70" t="s">
        <v>10556</v>
      </c>
      <c r="U478" s="70" t="s">
        <v>10560</v>
      </c>
    </row>
    <row r="479" spans="1:21" x14ac:dyDescent="0.2">
      <c r="A479" s="49" t="s">
        <v>2875</v>
      </c>
      <c r="B479" s="49" t="s">
        <v>1126</v>
      </c>
      <c r="C479" s="50">
        <v>3825</v>
      </c>
      <c r="D479" s="49" t="s">
        <v>1127</v>
      </c>
      <c r="E479" s="49" t="s">
        <v>4945</v>
      </c>
      <c r="F479" s="49" t="s">
        <v>1127</v>
      </c>
      <c r="G479" s="49">
        <v>85250</v>
      </c>
      <c r="H479" s="49" t="s">
        <v>1136</v>
      </c>
      <c r="I479" s="50">
        <v>14585</v>
      </c>
      <c r="J479" s="50">
        <v>385250001044</v>
      </c>
      <c r="K479" s="49" t="s">
        <v>4947</v>
      </c>
      <c r="L479" s="51">
        <v>1522</v>
      </c>
      <c r="M479" s="52">
        <v>171047123</v>
      </c>
      <c r="N479" s="52">
        <v>0</v>
      </c>
      <c r="O479" s="52">
        <v>29613969</v>
      </c>
      <c r="P479" s="52">
        <v>26641753</v>
      </c>
      <c r="Q479" s="52">
        <v>171047123</v>
      </c>
      <c r="R479" s="52">
        <v>56255722</v>
      </c>
      <c r="S479" s="52">
        <v>227302845</v>
      </c>
      <c r="T479" s="70" t="s">
        <v>10556</v>
      </c>
      <c r="U479" s="70" t="s">
        <v>10560</v>
      </c>
    </row>
    <row r="480" spans="1:21" x14ac:dyDescent="0.2">
      <c r="A480" s="49" t="s">
        <v>2872</v>
      </c>
      <c r="B480" s="49" t="s">
        <v>1073</v>
      </c>
      <c r="C480" s="50">
        <v>3818</v>
      </c>
      <c r="D480" s="49" t="s">
        <v>1071</v>
      </c>
      <c r="E480" s="49" t="s">
        <v>4565</v>
      </c>
      <c r="F480" s="49" t="s">
        <v>1071</v>
      </c>
      <c r="G480" s="49">
        <v>76001</v>
      </c>
      <c r="H480" s="49" t="s">
        <v>1072</v>
      </c>
      <c r="I480" s="50">
        <v>15790</v>
      </c>
      <c r="J480" s="50">
        <v>176001028970</v>
      </c>
      <c r="K480" s="49" t="s">
        <v>4576</v>
      </c>
      <c r="L480" s="51">
        <v>3024</v>
      </c>
      <c r="M480" s="52">
        <v>278233270</v>
      </c>
      <c r="N480" s="52">
        <v>9440826</v>
      </c>
      <c r="O480" s="52">
        <v>20227905</v>
      </c>
      <c r="P480" s="52">
        <v>6660438</v>
      </c>
      <c r="Q480" s="52">
        <v>287674096</v>
      </c>
      <c r="R480" s="52">
        <v>26888343</v>
      </c>
      <c r="S480" s="52">
        <v>314562439</v>
      </c>
      <c r="T480" s="70" t="s">
        <v>10556</v>
      </c>
      <c r="U480" s="70" t="s">
        <v>10560</v>
      </c>
    </row>
    <row r="481" spans="1:21" x14ac:dyDescent="0.2">
      <c r="A481" s="49" t="s">
        <v>2872</v>
      </c>
      <c r="B481" s="49" t="s">
        <v>1073</v>
      </c>
      <c r="C481" s="50">
        <v>3818</v>
      </c>
      <c r="D481" s="49" t="s">
        <v>1071</v>
      </c>
      <c r="E481" s="49" t="s">
        <v>4565</v>
      </c>
      <c r="F481" s="49" t="s">
        <v>1071</v>
      </c>
      <c r="G481" s="49">
        <v>76001</v>
      </c>
      <c r="H481" s="49" t="s">
        <v>1072</v>
      </c>
      <c r="I481" s="50">
        <v>15734</v>
      </c>
      <c r="J481" s="50">
        <v>176001002881</v>
      </c>
      <c r="K481" s="49" t="s">
        <v>4636</v>
      </c>
      <c r="L481" s="51">
        <v>1390</v>
      </c>
      <c r="M481" s="52">
        <v>135950760</v>
      </c>
      <c r="N481" s="52">
        <v>9292553</v>
      </c>
      <c r="O481" s="52">
        <v>20227905</v>
      </c>
      <c r="P481" s="52">
        <v>19981315</v>
      </c>
      <c r="Q481" s="52">
        <v>145243313</v>
      </c>
      <c r="R481" s="52">
        <v>40209220</v>
      </c>
      <c r="S481" s="52">
        <v>185452533</v>
      </c>
      <c r="T481" s="70" t="s">
        <v>10556</v>
      </c>
      <c r="U481" s="70" t="s">
        <v>10560</v>
      </c>
    </row>
    <row r="482" spans="1:21" x14ac:dyDescent="0.2">
      <c r="A482" s="49" t="s">
        <v>2976</v>
      </c>
      <c r="B482" s="49" t="s">
        <v>171</v>
      </c>
      <c r="C482" s="50">
        <v>3765</v>
      </c>
      <c r="D482" s="49" t="s">
        <v>191</v>
      </c>
      <c r="E482" s="49" t="s">
        <v>9369</v>
      </c>
      <c r="F482" s="49" t="s">
        <v>191</v>
      </c>
      <c r="G482" s="49">
        <v>8758</v>
      </c>
      <c r="H482" s="49" t="s">
        <v>192</v>
      </c>
      <c r="I482" s="50">
        <v>3207</v>
      </c>
      <c r="J482" s="50">
        <v>108758000155</v>
      </c>
      <c r="K482" s="49" t="s">
        <v>9387</v>
      </c>
      <c r="L482" s="51">
        <v>1037</v>
      </c>
      <c r="M482" s="52">
        <v>104298585</v>
      </c>
      <c r="N482" s="52">
        <v>7390238</v>
      </c>
      <c r="O482" s="52">
        <v>21044651</v>
      </c>
      <c r="P482" s="52">
        <v>6660438</v>
      </c>
      <c r="Q482" s="52">
        <v>111688823</v>
      </c>
      <c r="R482" s="52">
        <v>27705089</v>
      </c>
      <c r="S482" s="52">
        <v>139393912</v>
      </c>
      <c r="T482" s="70" t="s">
        <v>10556</v>
      </c>
      <c r="U482" s="70" t="s">
        <v>10560</v>
      </c>
    </row>
    <row r="483" spans="1:21" x14ac:dyDescent="0.2">
      <c r="A483" s="49" t="s">
        <v>2872</v>
      </c>
      <c r="B483" s="49" t="s">
        <v>1073</v>
      </c>
      <c r="C483" s="50">
        <v>3818</v>
      </c>
      <c r="D483" s="49" t="s">
        <v>1071</v>
      </c>
      <c r="E483" s="49" t="s">
        <v>4565</v>
      </c>
      <c r="F483" s="49" t="s">
        <v>1071</v>
      </c>
      <c r="G483" s="49">
        <v>76001</v>
      </c>
      <c r="H483" s="49" t="s">
        <v>1072</v>
      </c>
      <c r="I483" s="50">
        <v>15786</v>
      </c>
      <c r="J483" s="50">
        <v>176001032055</v>
      </c>
      <c r="K483" s="49" t="s">
        <v>4603</v>
      </c>
      <c r="L483" s="51">
        <v>1289</v>
      </c>
      <c r="M483" s="52">
        <v>125614297</v>
      </c>
      <c r="N483" s="52">
        <v>0</v>
      </c>
      <c r="O483" s="52">
        <v>20227905</v>
      </c>
      <c r="P483" s="52">
        <v>6660438</v>
      </c>
      <c r="Q483" s="52">
        <v>125614297</v>
      </c>
      <c r="R483" s="52">
        <v>26888343</v>
      </c>
      <c r="S483" s="52">
        <v>152502640</v>
      </c>
      <c r="T483" s="70" t="s">
        <v>10556</v>
      </c>
      <c r="U483" s="70" t="s">
        <v>10560</v>
      </c>
    </row>
    <row r="484" spans="1:21" x14ac:dyDescent="0.2">
      <c r="A484" s="49" t="s">
        <v>2872</v>
      </c>
      <c r="B484" s="49" t="s">
        <v>1073</v>
      </c>
      <c r="C484" s="50">
        <v>3823</v>
      </c>
      <c r="D484" s="49" t="s">
        <v>1107</v>
      </c>
      <c r="E484" s="49" t="s">
        <v>9849</v>
      </c>
      <c r="F484" s="49" t="s">
        <v>1107</v>
      </c>
      <c r="G484" s="49">
        <v>76834</v>
      </c>
      <c r="H484" s="49" t="s">
        <v>1108</v>
      </c>
      <c r="I484" s="50">
        <v>20360</v>
      </c>
      <c r="J484" s="50">
        <v>176834000289</v>
      </c>
      <c r="K484" s="49" t="s">
        <v>9865</v>
      </c>
      <c r="L484" s="51">
        <v>833</v>
      </c>
      <c r="M484" s="52">
        <v>85614475</v>
      </c>
      <c r="N484" s="52">
        <v>0</v>
      </c>
      <c r="O484" s="52">
        <v>20527233</v>
      </c>
      <c r="P484" s="52">
        <v>13320876</v>
      </c>
      <c r="Q484" s="52">
        <v>85614475</v>
      </c>
      <c r="R484" s="52">
        <v>33848109</v>
      </c>
      <c r="S484" s="52">
        <v>119462584</v>
      </c>
      <c r="T484" s="70" t="s">
        <v>10556</v>
      </c>
      <c r="U484" s="70" t="s">
        <v>10560</v>
      </c>
    </row>
    <row r="485" spans="1:21" x14ac:dyDescent="0.2">
      <c r="A485" s="49" t="s">
        <v>2872</v>
      </c>
      <c r="B485" s="49" t="s">
        <v>1073</v>
      </c>
      <c r="C485" s="50">
        <v>3818</v>
      </c>
      <c r="D485" s="49" t="s">
        <v>1071</v>
      </c>
      <c r="E485" s="49" t="s">
        <v>4565</v>
      </c>
      <c r="F485" s="49" t="s">
        <v>1071</v>
      </c>
      <c r="G485" s="49">
        <v>76001</v>
      </c>
      <c r="H485" s="49" t="s">
        <v>1072</v>
      </c>
      <c r="I485" s="50">
        <v>15791</v>
      </c>
      <c r="J485" s="50">
        <v>176001028872</v>
      </c>
      <c r="K485" s="49" t="s">
        <v>4634</v>
      </c>
      <c r="L485" s="51">
        <v>2148</v>
      </c>
      <c r="M485" s="52">
        <v>196887148</v>
      </c>
      <c r="N485" s="52">
        <v>8607003</v>
      </c>
      <c r="O485" s="52">
        <v>20227905</v>
      </c>
      <c r="P485" s="52">
        <v>6660438</v>
      </c>
      <c r="Q485" s="52">
        <v>205494151</v>
      </c>
      <c r="R485" s="52">
        <v>26888343</v>
      </c>
      <c r="S485" s="52">
        <v>232382494</v>
      </c>
      <c r="T485" s="70" t="s">
        <v>10556</v>
      </c>
      <c r="U485" s="70" t="s">
        <v>10560</v>
      </c>
    </row>
    <row r="486" spans="1:21" x14ac:dyDescent="0.2">
      <c r="A486" s="49" t="s">
        <v>2976</v>
      </c>
      <c r="B486" s="49" t="s">
        <v>171</v>
      </c>
      <c r="C486" s="50">
        <v>3765</v>
      </c>
      <c r="D486" s="49" t="s">
        <v>191</v>
      </c>
      <c r="E486" s="49" t="s">
        <v>9369</v>
      </c>
      <c r="F486" s="49" t="s">
        <v>191</v>
      </c>
      <c r="G486" s="49">
        <v>8758</v>
      </c>
      <c r="H486" s="49" t="s">
        <v>192</v>
      </c>
      <c r="I486" s="50">
        <v>3214</v>
      </c>
      <c r="J486" s="50">
        <v>108758000546</v>
      </c>
      <c r="K486" s="49" t="s">
        <v>9393</v>
      </c>
      <c r="L486" s="51">
        <v>2726</v>
      </c>
      <c r="M486" s="52">
        <v>271873092</v>
      </c>
      <c r="N486" s="52">
        <v>37091350</v>
      </c>
      <c r="O486" s="52">
        <v>21044651</v>
      </c>
      <c r="P486" s="52">
        <v>26641753</v>
      </c>
      <c r="Q486" s="52">
        <v>308964442</v>
      </c>
      <c r="R486" s="52">
        <v>47686404</v>
      </c>
      <c r="S486" s="52">
        <v>356650846</v>
      </c>
      <c r="T486" s="70" t="s">
        <v>10556</v>
      </c>
      <c r="U486" s="70" t="s">
        <v>10560</v>
      </c>
    </row>
    <row r="487" spans="1:21" x14ac:dyDescent="0.2">
      <c r="A487" s="49" t="s">
        <v>2884</v>
      </c>
      <c r="B487" s="49" t="s">
        <v>453</v>
      </c>
      <c r="C487" s="50">
        <v>3814</v>
      </c>
      <c r="D487" s="49" t="s">
        <v>998</v>
      </c>
      <c r="E487" s="49" t="s">
        <v>9315</v>
      </c>
      <c r="F487" s="49" t="s">
        <v>998</v>
      </c>
      <c r="G487" s="49">
        <v>70001</v>
      </c>
      <c r="H487" s="49" t="s">
        <v>999</v>
      </c>
      <c r="I487" s="50">
        <v>14408</v>
      </c>
      <c r="J487" s="50">
        <v>170001001861</v>
      </c>
      <c r="K487" s="49" t="s">
        <v>9339</v>
      </c>
      <c r="L487" s="51">
        <v>2456</v>
      </c>
      <c r="M487" s="52">
        <v>270165818</v>
      </c>
      <c r="N487" s="52">
        <v>13174209</v>
      </c>
      <c r="O487" s="52">
        <v>23314624</v>
      </c>
      <c r="P487" s="52">
        <v>6660438</v>
      </c>
      <c r="Q487" s="52">
        <v>283340027</v>
      </c>
      <c r="R487" s="52">
        <v>29975062</v>
      </c>
      <c r="S487" s="52">
        <v>313315089</v>
      </c>
      <c r="T487" s="70" t="s">
        <v>10556</v>
      </c>
      <c r="U487" s="70" t="s">
        <v>10560</v>
      </c>
    </row>
    <row r="488" spans="1:21" x14ac:dyDescent="0.2">
      <c r="A488" s="49" t="s">
        <v>2872</v>
      </c>
      <c r="B488" s="49" t="s">
        <v>1073</v>
      </c>
      <c r="C488" s="50">
        <v>3818</v>
      </c>
      <c r="D488" s="49" t="s">
        <v>1071</v>
      </c>
      <c r="E488" s="49" t="s">
        <v>4565</v>
      </c>
      <c r="F488" s="49" t="s">
        <v>1071</v>
      </c>
      <c r="G488" s="49">
        <v>76001</v>
      </c>
      <c r="H488" s="49" t="s">
        <v>1072</v>
      </c>
      <c r="I488" s="50">
        <v>15194</v>
      </c>
      <c r="J488" s="50">
        <v>176001001753</v>
      </c>
      <c r="K488" s="49" t="s">
        <v>4596</v>
      </c>
      <c r="L488" s="51">
        <v>1670</v>
      </c>
      <c r="M488" s="52">
        <v>163282775</v>
      </c>
      <c r="N488" s="52">
        <v>28941850</v>
      </c>
      <c r="O488" s="52">
        <v>20227905</v>
      </c>
      <c r="P488" s="52">
        <v>6660438</v>
      </c>
      <c r="Q488" s="52">
        <v>192224625</v>
      </c>
      <c r="R488" s="52">
        <v>26888343</v>
      </c>
      <c r="S488" s="52">
        <v>219112968</v>
      </c>
      <c r="T488" s="70" t="s">
        <v>10556</v>
      </c>
      <c r="U488" s="70" t="s">
        <v>10560</v>
      </c>
    </row>
    <row r="489" spans="1:21" x14ac:dyDescent="0.2">
      <c r="A489" s="49" t="s">
        <v>2872</v>
      </c>
      <c r="B489" s="49" t="s">
        <v>1073</v>
      </c>
      <c r="C489" s="50">
        <v>3818</v>
      </c>
      <c r="D489" s="49" t="s">
        <v>1071</v>
      </c>
      <c r="E489" s="49" t="s">
        <v>4565</v>
      </c>
      <c r="F489" s="49" t="s">
        <v>1071</v>
      </c>
      <c r="G489" s="49">
        <v>76001</v>
      </c>
      <c r="H489" s="49" t="s">
        <v>1072</v>
      </c>
      <c r="I489" s="50">
        <v>15784</v>
      </c>
      <c r="J489" s="50">
        <v>176001037600</v>
      </c>
      <c r="K489" s="49" t="s">
        <v>4638</v>
      </c>
      <c r="L489" s="51">
        <v>1602</v>
      </c>
      <c r="M489" s="52">
        <v>152762288</v>
      </c>
      <c r="N489" s="52">
        <v>12157597</v>
      </c>
      <c r="O489" s="52">
        <v>24897840</v>
      </c>
      <c r="P489" s="52">
        <v>6660438</v>
      </c>
      <c r="Q489" s="52">
        <v>164919885</v>
      </c>
      <c r="R489" s="52">
        <v>31558278</v>
      </c>
      <c r="S489" s="52">
        <v>196478163</v>
      </c>
      <c r="T489" s="70" t="s">
        <v>10556</v>
      </c>
      <c r="U489" s="70" t="s">
        <v>10560</v>
      </c>
    </row>
    <row r="490" spans="1:21" x14ac:dyDescent="0.2">
      <c r="A490" s="49" t="s">
        <v>4909</v>
      </c>
      <c r="B490" s="49" t="s">
        <v>1126</v>
      </c>
      <c r="C490" s="50">
        <v>3825</v>
      </c>
      <c r="D490" s="49" t="s">
        <v>1127</v>
      </c>
      <c r="E490" s="49" t="s">
        <v>4961</v>
      </c>
      <c r="F490" s="49" t="s">
        <v>1127</v>
      </c>
      <c r="G490" s="49">
        <v>85325</v>
      </c>
      <c r="H490" s="49" t="s">
        <v>1140</v>
      </c>
      <c r="I490" s="50">
        <v>14475</v>
      </c>
      <c r="J490" s="50">
        <v>185325000597</v>
      </c>
      <c r="K490" s="49" t="s">
        <v>4962</v>
      </c>
      <c r="L490" s="51">
        <v>1518</v>
      </c>
      <c r="M490" s="52">
        <v>172384532</v>
      </c>
      <c r="N490" s="52">
        <v>19618699</v>
      </c>
      <c r="O490" s="52">
        <v>28543879</v>
      </c>
      <c r="P490" s="52">
        <v>6660438</v>
      </c>
      <c r="Q490" s="52">
        <v>192003231</v>
      </c>
      <c r="R490" s="52">
        <v>35204317</v>
      </c>
      <c r="S490" s="52">
        <v>227207548</v>
      </c>
      <c r="T490" s="70" t="s">
        <v>10556</v>
      </c>
      <c r="U490" s="70" t="s">
        <v>10560</v>
      </c>
    </row>
    <row r="491" spans="1:21" x14ac:dyDescent="0.2">
      <c r="A491" s="49" t="s">
        <v>4982</v>
      </c>
      <c r="B491" s="49" t="s">
        <v>421</v>
      </c>
      <c r="C491" s="50">
        <v>3777</v>
      </c>
      <c r="D491" s="49" t="s">
        <v>422</v>
      </c>
      <c r="E491" s="49" t="s">
        <v>5265</v>
      </c>
      <c r="F491" s="49" t="s">
        <v>422</v>
      </c>
      <c r="G491" s="49">
        <v>19517</v>
      </c>
      <c r="H491" s="49" t="s">
        <v>441</v>
      </c>
      <c r="I491" s="50">
        <v>3464</v>
      </c>
      <c r="J491" s="50">
        <v>419517001644</v>
      </c>
      <c r="K491" s="49" t="s">
        <v>5286</v>
      </c>
      <c r="L491" s="51">
        <v>716</v>
      </c>
      <c r="M491" s="52">
        <v>96721519</v>
      </c>
      <c r="N491" s="52">
        <v>0</v>
      </c>
      <c r="O491" s="52">
        <v>29405880</v>
      </c>
      <c r="P491" s="52">
        <v>6660438</v>
      </c>
      <c r="Q491" s="52">
        <v>96721519</v>
      </c>
      <c r="R491" s="52">
        <v>36066318</v>
      </c>
      <c r="S491" s="52">
        <v>132787837</v>
      </c>
      <c r="T491" s="70" t="s">
        <v>10556</v>
      </c>
      <c r="U491" s="70" t="s">
        <v>10560</v>
      </c>
    </row>
    <row r="492" spans="1:21" x14ac:dyDescent="0.2">
      <c r="A492" s="49" t="s">
        <v>3078</v>
      </c>
      <c r="B492" s="49" t="s">
        <v>919</v>
      </c>
      <c r="C492" s="50">
        <v>3809</v>
      </c>
      <c r="D492" s="49" t="s">
        <v>917</v>
      </c>
      <c r="E492" s="49" t="s">
        <v>4310</v>
      </c>
      <c r="F492" s="49" t="s">
        <v>917</v>
      </c>
      <c r="G492" s="49">
        <v>68001</v>
      </c>
      <c r="H492" s="49" t="s">
        <v>918</v>
      </c>
      <c r="I492" s="50">
        <v>9339</v>
      </c>
      <c r="J492" s="50">
        <v>168001002722</v>
      </c>
      <c r="K492" s="49" t="s">
        <v>4324</v>
      </c>
      <c r="L492" s="51">
        <v>487</v>
      </c>
      <c r="M492" s="52">
        <v>46896103</v>
      </c>
      <c r="N492" s="52">
        <v>0</v>
      </c>
      <c r="O492" s="52">
        <v>20529561</v>
      </c>
      <c r="P492" s="52">
        <v>6660438</v>
      </c>
      <c r="Q492" s="52">
        <v>46896103</v>
      </c>
      <c r="R492" s="52">
        <v>27189999</v>
      </c>
      <c r="S492" s="52">
        <v>74086102</v>
      </c>
      <c r="T492" s="70" t="s">
        <v>10556</v>
      </c>
      <c r="U492" s="70" t="s">
        <v>10560</v>
      </c>
    </row>
    <row r="493" spans="1:21" x14ac:dyDescent="0.2">
      <c r="A493" s="49" t="s">
        <v>4909</v>
      </c>
      <c r="B493" s="49" t="s">
        <v>1126</v>
      </c>
      <c r="C493" s="50">
        <v>3825</v>
      </c>
      <c r="D493" s="49" t="s">
        <v>1127</v>
      </c>
      <c r="E493" s="49" t="s">
        <v>4945</v>
      </c>
      <c r="F493" s="49" t="s">
        <v>1127</v>
      </c>
      <c r="G493" s="49">
        <v>85250</v>
      </c>
      <c r="H493" s="49" t="s">
        <v>1136</v>
      </c>
      <c r="I493" s="50">
        <v>14470</v>
      </c>
      <c r="J493" s="50">
        <v>285250000582</v>
      </c>
      <c r="K493" s="49" t="s">
        <v>4952</v>
      </c>
      <c r="L493" s="51">
        <v>628</v>
      </c>
      <c r="M493" s="52">
        <v>80736054</v>
      </c>
      <c r="N493" s="52">
        <v>15275653</v>
      </c>
      <c r="O493" s="52">
        <v>29613969</v>
      </c>
      <c r="P493" s="52">
        <v>6660438</v>
      </c>
      <c r="Q493" s="52">
        <v>96011707</v>
      </c>
      <c r="R493" s="52">
        <v>36274407</v>
      </c>
      <c r="S493" s="52">
        <v>132286114</v>
      </c>
      <c r="T493" s="70" t="s">
        <v>10556</v>
      </c>
      <c r="U493" s="70" t="s">
        <v>10560</v>
      </c>
    </row>
    <row r="494" spans="1:21" x14ac:dyDescent="0.2">
      <c r="A494" s="49" t="s">
        <v>4982</v>
      </c>
      <c r="B494" s="49" t="s">
        <v>421</v>
      </c>
      <c r="C494" s="50">
        <v>3777</v>
      </c>
      <c r="D494" s="49" t="s">
        <v>422</v>
      </c>
      <c r="E494" s="49" t="s">
        <v>5240</v>
      </c>
      <c r="F494" s="49" t="s">
        <v>422</v>
      </c>
      <c r="G494" s="49">
        <v>19455</v>
      </c>
      <c r="H494" s="49" t="s">
        <v>439</v>
      </c>
      <c r="I494" s="50">
        <v>3445</v>
      </c>
      <c r="J494" s="50">
        <v>219455000370</v>
      </c>
      <c r="K494" s="49" t="s">
        <v>5246</v>
      </c>
      <c r="L494" s="51">
        <v>768</v>
      </c>
      <c r="M494" s="52">
        <v>97959607</v>
      </c>
      <c r="N494" s="52">
        <v>6137018</v>
      </c>
      <c r="O494" s="52">
        <v>26240233</v>
      </c>
      <c r="P494" s="52">
        <v>6660438</v>
      </c>
      <c r="Q494" s="52">
        <v>104096625</v>
      </c>
      <c r="R494" s="52">
        <v>32900671</v>
      </c>
      <c r="S494" s="52">
        <v>136997296</v>
      </c>
      <c r="T494" s="70" t="s">
        <v>10556</v>
      </c>
      <c r="U494" s="70" t="s">
        <v>10560</v>
      </c>
    </row>
    <row r="495" spans="1:21" x14ac:dyDescent="0.2">
      <c r="A495" s="49" t="s">
        <v>4982</v>
      </c>
      <c r="B495" s="49" t="s">
        <v>421</v>
      </c>
      <c r="C495" s="50">
        <v>3777</v>
      </c>
      <c r="D495" s="49" t="s">
        <v>422</v>
      </c>
      <c r="E495" s="49" t="s">
        <v>5020</v>
      </c>
      <c r="F495" s="49" t="s">
        <v>422</v>
      </c>
      <c r="G495" s="49">
        <v>19100</v>
      </c>
      <c r="H495" s="49" t="s">
        <v>59</v>
      </c>
      <c r="I495" s="50">
        <v>16143</v>
      </c>
      <c r="J495" s="50">
        <v>119100002474</v>
      </c>
      <c r="K495" s="49" t="s">
        <v>5045</v>
      </c>
      <c r="L495" s="51">
        <v>556</v>
      </c>
      <c r="M495" s="52">
        <v>68865275</v>
      </c>
      <c r="N495" s="52">
        <v>4716267</v>
      </c>
      <c r="O495" s="52">
        <v>25107235</v>
      </c>
      <c r="P495" s="52">
        <v>6660438</v>
      </c>
      <c r="Q495" s="52">
        <v>73581542</v>
      </c>
      <c r="R495" s="52">
        <v>31767673</v>
      </c>
      <c r="S495" s="52">
        <v>105349215</v>
      </c>
      <c r="T495" s="70" t="s">
        <v>10556</v>
      </c>
      <c r="U495" s="70" t="s">
        <v>10560</v>
      </c>
    </row>
    <row r="496" spans="1:21" x14ac:dyDescent="0.2">
      <c r="A496" s="49" t="s">
        <v>4909</v>
      </c>
      <c r="B496" s="49" t="s">
        <v>1126</v>
      </c>
      <c r="C496" s="50">
        <v>3825</v>
      </c>
      <c r="D496" s="49" t="s">
        <v>1127</v>
      </c>
      <c r="E496" s="49" t="s">
        <v>4935</v>
      </c>
      <c r="F496" s="49" t="s">
        <v>1127</v>
      </c>
      <c r="G496" s="49">
        <v>85162</v>
      </c>
      <c r="H496" s="49" t="s">
        <v>1133</v>
      </c>
      <c r="I496" s="50">
        <v>14093</v>
      </c>
      <c r="J496" s="50">
        <v>185162000527</v>
      </c>
      <c r="K496" s="49" t="s">
        <v>4937</v>
      </c>
      <c r="L496" s="51">
        <v>1603</v>
      </c>
      <c r="M496" s="52">
        <v>163845235</v>
      </c>
      <c r="N496" s="52">
        <v>0</v>
      </c>
      <c r="O496" s="52">
        <v>25972443</v>
      </c>
      <c r="P496" s="52">
        <v>6660438</v>
      </c>
      <c r="Q496" s="52">
        <v>163845235</v>
      </c>
      <c r="R496" s="52">
        <v>32632881</v>
      </c>
      <c r="S496" s="52">
        <v>196478116</v>
      </c>
      <c r="T496" s="70" t="s">
        <v>10556</v>
      </c>
      <c r="U496" s="70" t="s">
        <v>10560</v>
      </c>
    </row>
    <row r="497" spans="1:21" x14ac:dyDescent="0.2">
      <c r="A497" s="49" t="s">
        <v>5894</v>
      </c>
      <c r="B497" s="49" t="s">
        <v>731</v>
      </c>
      <c r="C497" s="50">
        <v>3794</v>
      </c>
      <c r="D497" s="49" t="s">
        <v>732</v>
      </c>
      <c r="E497" s="49" t="s">
        <v>7326</v>
      </c>
      <c r="F497" s="49" t="s">
        <v>732</v>
      </c>
      <c r="G497" s="49">
        <v>47555</v>
      </c>
      <c r="H497" s="49" t="s">
        <v>749</v>
      </c>
      <c r="I497" s="50">
        <v>11715</v>
      </c>
      <c r="J497" s="50">
        <v>147555000627</v>
      </c>
      <c r="K497" s="49" t="s">
        <v>7330</v>
      </c>
      <c r="L497" s="51">
        <v>2288</v>
      </c>
      <c r="M497" s="52">
        <v>286081661</v>
      </c>
      <c r="N497" s="52">
        <v>9173680</v>
      </c>
      <c r="O497" s="52">
        <v>33455513</v>
      </c>
      <c r="P497" s="52">
        <v>6660438</v>
      </c>
      <c r="Q497" s="52">
        <v>295255341</v>
      </c>
      <c r="R497" s="52">
        <v>40115951</v>
      </c>
      <c r="S497" s="52">
        <v>335371292</v>
      </c>
      <c r="T497" s="70" t="s">
        <v>10556</v>
      </c>
      <c r="U497" s="70" t="s">
        <v>10560</v>
      </c>
    </row>
    <row r="498" spans="1:21" x14ac:dyDescent="0.2">
      <c r="A498" s="49" t="s">
        <v>5894</v>
      </c>
      <c r="B498" s="49" t="s">
        <v>731</v>
      </c>
      <c r="C498" s="50">
        <v>3794</v>
      </c>
      <c r="D498" s="49" t="s">
        <v>732</v>
      </c>
      <c r="E498" s="49" t="s">
        <v>7311</v>
      </c>
      <c r="F498" s="49" t="s">
        <v>732</v>
      </c>
      <c r="G498" s="49">
        <v>47545</v>
      </c>
      <c r="H498" s="49" t="s">
        <v>747</v>
      </c>
      <c r="I498" s="50">
        <v>11283</v>
      </c>
      <c r="J498" s="50">
        <v>247707000002</v>
      </c>
      <c r="K498" s="49" t="s">
        <v>7315</v>
      </c>
      <c r="L498" s="51">
        <v>456</v>
      </c>
      <c r="M498" s="52">
        <v>76757378</v>
      </c>
      <c r="N498" s="52">
        <v>0</v>
      </c>
      <c r="O498" s="52">
        <v>36415989</v>
      </c>
      <c r="P498" s="52">
        <v>6660438</v>
      </c>
      <c r="Q498" s="52">
        <v>76757378</v>
      </c>
      <c r="R498" s="52">
        <v>43076427</v>
      </c>
      <c r="S498" s="52">
        <v>119833805</v>
      </c>
      <c r="T498" s="70" t="s">
        <v>10556</v>
      </c>
      <c r="U498" s="70" t="s">
        <v>10560</v>
      </c>
    </row>
    <row r="499" spans="1:21" x14ac:dyDescent="0.2">
      <c r="A499" s="49" t="s">
        <v>2872</v>
      </c>
      <c r="B499" s="49" t="s">
        <v>1073</v>
      </c>
      <c r="C499" s="50">
        <v>3818</v>
      </c>
      <c r="D499" s="49" t="s">
        <v>1071</v>
      </c>
      <c r="E499" s="49" t="s">
        <v>4565</v>
      </c>
      <c r="F499" s="49" t="s">
        <v>1071</v>
      </c>
      <c r="G499" s="49">
        <v>76001</v>
      </c>
      <c r="H499" s="49" t="s">
        <v>1072</v>
      </c>
      <c r="I499" s="50">
        <v>15199</v>
      </c>
      <c r="J499" s="50">
        <v>176001001672</v>
      </c>
      <c r="K499" s="49" t="s">
        <v>4629</v>
      </c>
      <c r="L499" s="51">
        <v>2086</v>
      </c>
      <c r="M499" s="52">
        <v>194792682</v>
      </c>
      <c r="N499" s="52">
        <v>7599419</v>
      </c>
      <c r="O499" s="52">
        <v>24897840</v>
      </c>
      <c r="P499" s="52">
        <v>6660438</v>
      </c>
      <c r="Q499" s="52">
        <v>202392101</v>
      </c>
      <c r="R499" s="52">
        <v>31558278</v>
      </c>
      <c r="S499" s="52">
        <v>233950379</v>
      </c>
      <c r="T499" s="70" t="s">
        <v>10556</v>
      </c>
      <c r="U499" s="70" t="s">
        <v>10560</v>
      </c>
    </row>
    <row r="500" spans="1:21" x14ac:dyDescent="0.2">
      <c r="A500" s="49" t="s">
        <v>3078</v>
      </c>
      <c r="B500" s="49" t="s">
        <v>919</v>
      </c>
      <c r="C500" s="50">
        <v>3809</v>
      </c>
      <c r="D500" s="49" t="s">
        <v>917</v>
      </c>
      <c r="E500" s="49" t="s">
        <v>4310</v>
      </c>
      <c r="F500" s="49" t="s">
        <v>917</v>
      </c>
      <c r="G500" s="49">
        <v>68001</v>
      </c>
      <c r="H500" s="49" t="s">
        <v>918</v>
      </c>
      <c r="I500" s="50">
        <v>5909</v>
      </c>
      <c r="J500" s="50">
        <v>168001001921</v>
      </c>
      <c r="K500" s="49" t="s">
        <v>4349</v>
      </c>
      <c r="L500" s="51">
        <v>4457</v>
      </c>
      <c r="M500" s="52">
        <v>435429990</v>
      </c>
      <c r="N500" s="52">
        <v>0</v>
      </c>
      <c r="O500" s="52">
        <v>20529561</v>
      </c>
      <c r="P500" s="52">
        <v>6660438</v>
      </c>
      <c r="Q500" s="52">
        <v>435429990</v>
      </c>
      <c r="R500" s="52">
        <v>27189999</v>
      </c>
      <c r="S500" s="52">
        <v>462619989</v>
      </c>
      <c r="T500" s="70" t="s">
        <v>10556</v>
      </c>
      <c r="U500" s="70" t="s">
        <v>10560</v>
      </c>
    </row>
    <row r="501" spans="1:21" x14ac:dyDescent="0.2">
      <c r="A501" s="49" t="s">
        <v>2875</v>
      </c>
      <c r="B501" s="49" t="s">
        <v>1117</v>
      </c>
      <c r="C501" s="50">
        <v>3824</v>
      </c>
      <c r="D501" s="49" t="s">
        <v>1116</v>
      </c>
      <c r="E501" s="49" t="s">
        <v>2873</v>
      </c>
      <c r="F501" s="49" t="s">
        <v>1116</v>
      </c>
      <c r="G501" s="49">
        <v>81001</v>
      </c>
      <c r="H501" s="49" t="s">
        <v>1117</v>
      </c>
      <c r="I501" s="50">
        <v>1821</v>
      </c>
      <c r="J501" s="50">
        <v>181001000777</v>
      </c>
      <c r="K501" s="49" t="s">
        <v>2887</v>
      </c>
      <c r="L501" s="51">
        <v>1683</v>
      </c>
      <c r="M501" s="52">
        <v>205721974</v>
      </c>
      <c r="N501" s="52">
        <v>16149808</v>
      </c>
      <c r="O501" s="52">
        <v>31950600</v>
      </c>
      <c r="P501" s="52">
        <v>6660438</v>
      </c>
      <c r="Q501" s="52">
        <v>221871782</v>
      </c>
      <c r="R501" s="52">
        <v>38611038</v>
      </c>
      <c r="S501" s="52">
        <v>260482820</v>
      </c>
      <c r="T501" s="70" t="s">
        <v>10556</v>
      </c>
      <c r="U501" s="70" t="s">
        <v>10560</v>
      </c>
    </row>
    <row r="502" spans="1:21" x14ac:dyDescent="0.2">
      <c r="A502" s="49" t="s">
        <v>2872</v>
      </c>
      <c r="B502" s="49" t="s">
        <v>1073</v>
      </c>
      <c r="C502" s="50">
        <v>3818</v>
      </c>
      <c r="D502" s="49" t="s">
        <v>1071</v>
      </c>
      <c r="E502" s="49" t="s">
        <v>4565</v>
      </c>
      <c r="F502" s="49" t="s">
        <v>1071</v>
      </c>
      <c r="G502" s="49">
        <v>76001</v>
      </c>
      <c r="H502" s="49" t="s">
        <v>1072</v>
      </c>
      <c r="I502" s="50">
        <v>15318</v>
      </c>
      <c r="J502" s="50">
        <v>176001005121</v>
      </c>
      <c r="K502" s="49" t="s">
        <v>4631</v>
      </c>
      <c r="L502" s="51">
        <v>1270</v>
      </c>
      <c r="M502" s="52">
        <v>120244043</v>
      </c>
      <c r="N502" s="52">
        <v>24048809</v>
      </c>
      <c r="O502" s="52">
        <v>20227905</v>
      </c>
      <c r="P502" s="52">
        <v>13320876</v>
      </c>
      <c r="Q502" s="52">
        <v>144292852</v>
      </c>
      <c r="R502" s="52">
        <v>33548781</v>
      </c>
      <c r="S502" s="52">
        <v>177841633</v>
      </c>
      <c r="T502" s="70" t="s">
        <v>10556</v>
      </c>
      <c r="U502" s="70" t="s">
        <v>10560</v>
      </c>
    </row>
    <row r="503" spans="1:21" x14ac:dyDescent="0.2">
      <c r="A503" s="49" t="s">
        <v>2872</v>
      </c>
      <c r="B503" s="49" t="s">
        <v>1073</v>
      </c>
      <c r="C503" s="50">
        <v>3818</v>
      </c>
      <c r="D503" s="49" t="s">
        <v>1071</v>
      </c>
      <c r="E503" s="49" t="s">
        <v>4565</v>
      </c>
      <c r="F503" s="49" t="s">
        <v>1071</v>
      </c>
      <c r="G503" s="49">
        <v>76001</v>
      </c>
      <c r="H503" s="49" t="s">
        <v>1072</v>
      </c>
      <c r="I503" s="50">
        <v>15573</v>
      </c>
      <c r="J503" s="50">
        <v>176001003918</v>
      </c>
      <c r="K503" s="49" t="s">
        <v>4655</v>
      </c>
      <c r="L503" s="51">
        <v>1412</v>
      </c>
      <c r="M503" s="52">
        <v>133001221</v>
      </c>
      <c r="N503" s="52">
        <v>6814275</v>
      </c>
      <c r="O503" s="52">
        <v>20227905</v>
      </c>
      <c r="P503" s="52">
        <v>6660438</v>
      </c>
      <c r="Q503" s="52">
        <v>139815496</v>
      </c>
      <c r="R503" s="52">
        <v>26888343</v>
      </c>
      <c r="S503" s="52">
        <v>166703839</v>
      </c>
      <c r="T503" s="70" t="s">
        <v>10556</v>
      </c>
      <c r="U503" s="70" t="s">
        <v>10560</v>
      </c>
    </row>
    <row r="504" spans="1:21" x14ac:dyDescent="0.2">
      <c r="A504" s="49" t="s">
        <v>2872</v>
      </c>
      <c r="B504" s="49" t="s">
        <v>1073</v>
      </c>
      <c r="C504" s="50">
        <v>3818</v>
      </c>
      <c r="D504" s="49" t="s">
        <v>1071</v>
      </c>
      <c r="E504" s="49" t="s">
        <v>4565</v>
      </c>
      <c r="F504" s="49" t="s">
        <v>1071</v>
      </c>
      <c r="G504" s="49">
        <v>76001</v>
      </c>
      <c r="H504" s="49" t="s">
        <v>1072</v>
      </c>
      <c r="I504" s="50">
        <v>15733</v>
      </c>
      <c r="J504" s="50">
        <v>176001001796</v>
      </c>
      <c r="K504" s="49" t="s">
        <v>4583</v>
      </c>
      <c r="L504" s="51">
        <v>1757</v>
      </c>
      <c r="M504" s="52">
        <v>168140231</v>
      </c>
      <c r="N504" s="52">
        <v>27938475</v>
      </c>
      <c r="O504" s="52">
        <v>20227905</v>
      </c>
      <c r="P504" s="52">
        <v>26641753</v>
      </c>
      <c r="Q504" s="52">
        <v>196078706</v>
      </c>
      <c r="R504" s="52">
        <v>46869658</v>
      </c>
      <c r="S504" s="52">
        <v>242948364</v>
      </c>
      <c r="T504" s="70" t="s">
        <v>10556</v>
      </c>
      <c r="U504" s="70" t="s">
        <v>10560</v>
      </c>
    </row>
    <row r="505" spans="1:21" x14ac:dyDescent="0.2">
      <c r="A505" s="49" t="s">
        <v>2976</v>
      </c>
      <c r="B505" s="49" t="s">
        <v>171</v>
      </c>
      <c r="C505" s="50">
        <v>3764</v>
      </c>
      <c r="D505" s="49" t="s">
        <v>172</v>
      </c>
      <c r="E505" s="49" t="s">
        <v>3049</v>
      </c>
      <c r="F505" s="49" t="s">
        <v>172</v>
      </c>
      <c r="G505" s="49">
        <v>8638</v>
      </c>
      <c r="H505" s="49" t="s">
        <v>127</v>
      </c>
      <c r="I505" s="50">
        <v>5570</v>
      </c>
      <c r="J505" s="50">
        <v>108638000810</v>
      </c>
      <c r="K505" s="49" t="s">
        <v>3059</v>
      </c>
      <c r="L505" s="51">
        <v>2190</v>
      </c>
      <c r="M505" s="52">
        <v>241352740</v>
      </c>
      <c r="N505" s="52">
        <v>32379536</v>
      </c>
      <c r="O505" s="52">
        <v>23156730</v>
      </c>
      <c r="P505" s="52">
        <v>6660438</v>
      </c>
      <c r="Q505" s="52">
        <v>273732276</v>
      </c>
      <c r="R505" s="52">
        <v>29817168</v>
      </c>
      <c r="S505" s="52">
        <v>303549444</v>
      </c>
      <c r="T505" s="70" t="s">
        <v>10556</v>
      </c>
      <c r="U505" s="70" t="s">
        <v>10560</v>
      </c>
    </row>
    <row r="506" spans="1:21" x14ac:dyDescent="0.2">
      <c r="A506" s="49" t="s">
        <v>2976</v>
      </c>
      <c r="B506" s="49" t="s">
        <v>171</v>
      </c>
      <c r="C506" s="50">
        <v>3960</v>
      </c>
      <c r="D506" s="49" t="s">
        <v>179</v>
      </c>
      <c r="E506" s="49" t="s">
        <v>7434</v>
      </c>
      <c r="F506" s="49" t="s">
        <v>179</v>
      </c>
      <c r="G506" s="49">
        <v>8433</v>
      </c>
      <c r="H506" s="49" t="s">
        <v>180</v>
      </c>
      <c r="I506" s="50">
        <v>5473</v>
      </c>
      <c r="J506" s="50">
        <v>108433000019</v>
      </c>
      <c r="K506" s="49" t="s">
        <v>7440</v>
      </c>
      <c r="L506" s="51">
        <v>2276</v>
      </c>
      <c r="M506" s="52">
        <v>236970697</v>
      </c>
      <c r="N506" s="52">
        <v>11659533</v>
      </c>
      <c r="O506" s="52">
        <v>22065342</v>
      </c>
      <c r="P506" s="52">
        <v>6660438</v>
      </c>
      <c r="Q506" s="52">
        <v>248630230</v>
      </c>
      <c r="R506" s="52">
        <v>28725780</v>
      </c>
      <c r="S506" s="52">
        <v>277356010</v>
      </c>
      <c r="T506" s="70" t="s">
        <v>10556</v>
      </c>
      <c r="U506" s="70" t="s">
        <v>10560</v>
      </c>
    </row>
    <row r="507" spans="1:21" x14ac:dyDescent="0.2">
      <c r="A507" s="49" t="s">
        <v>2872</v>
      </c>
      <c r="B507" s="49" t="s">
        <v>1073</v>
      </c>
      <c r="C507" s="50">
        <v>3819</v>
      </c>
      <c r="D507" s="49" t="s">
        <v>1078</v>
      </c>
      <c r="E507" s="49" t="s">
        <v>4351</v>
      </c>
      <c r="F507" s="49" t="s">
        <v>1078</v>
      </c>
      <c r="G507" s="49">
        <v>76109</v>
      </c>
      <c r="H507" s="49" t="s">
        <v>1079</v>
      </c>
      <c r="I507" s="50">
        <v>134948</v>
      </c>
      <c r="J507" s="50">
        <v>276109005709</v>
      </c>
      <c r="K507" s="49" t="s">
        <v>4374</v>
      </c>
      <c r="L507" s="51">
        <v>407</v>
      </c>
      <c r="M507" s="52">
        <v>51038719</v>
      </c>
      <c r="N507" s="52">
        <v>0</v>
      </c>
      <c r="O507" s="52">
        <v>28120132</v>
      </c>
      <c r="P507" s="52">
        <v>6660438</v>
      </c>
      <c r="Q507" s="52">
        <v>51038719</v>
      </c>
      <c r="R507" s="52">
        <v>34780570</v>
      </c>
      <c r="S507" s="52">
        <v>85819289</v>
      </c>
      <c r="T507" s="70" t="s">
        <v>10556</v>
      </c>
      <c r="U507" s="70" t="s">
        <v>10560</v>
      </c>
    </row>
    <row r="508" spans="1:21" x14ac:dyDescent="0.2">
      <c r="A508" s="49" t="s">
        <v>3078</v>
      </c>
      <c r="B508" s="49" t="s">
        <v>453</v>
      </c>
      <c r="C508" s="50">
        <v>3814</v>
      </c>
      <c r="D508" s="49" t="s">
        <v>998</v>
      </c>
      <c r="E508" s="49" t="s">
        <v>9315</v>
      </c>
      <c r="F508" s="49" t="s">
        <v>998</v>
      </c>
      <c r="G508" s="49">
        <v>70001</v>
      </c>
      <c r="H508" s="49" t="s">
        <v>999</v>
      </c>
      <c r="I508" s="50">
        <v>14816</v>
      </c>
      <c r="J508" s="50">
        <v>270001000109</v>
      </c>
      <c r="K508" s="49" t="s">
        <v>9338</v>
      </c>
      <c r="L508" s="51">
        <v>510</v>
      </c>
      <c r="M508" s="52">
        <v>67292750</v>
      </c>
      <c r="N508" s="52">
        <v>12874041</v>
      </c>
      <c r="O508" s="52">
        <v>28697178</v>
      </c>
      <c r="P508" s="52">
        <v>6660438</v>
      </c>
      <c r="Q508" s="52">
        <v>80166791</v>
      </c>
      <c r="R508" s="52">
        <v>35357616</v>
      </c>
      <c r="S508" s="52">
        <v>115524407</v>
      </c>
      <c r="T508" s="70" t="s">
        <v>10556</v>
      </c>
      <c r="U508" s="70" t="s">
        <v>10560</v>
      </c>
    </row>
    <row r="509" spans="1:21" x14ac:dyDescent="0.2">
      <c r="A509" s="49" t="s">
        <v>4982</v>
      </c>
      <c r="B509" s="49" t="s">
        <v>421</v>
      </c>
      <c r="C509" s="50">
        <v>3777</v>
      </c>
      <c r="D509" s="49" t="s">
        <v>422</v>
      </c>
      <c r="E509" s="49" t="s">
        <v>5396</v>
      </c>
      <c r="F509" s="49" t="s">
        <v>422</v>
      </c>
      <c r="G509" s="49">
        <v>19743</v>
      </c>
      <c r="H509" s="49" t="s">
        <v>450</v>
      </c>
      <c r="I509" s="50">
        <v>3055</v>
      </c>
      <c r="J509" s="50">
        <v>119743000584</v>
      </c>
      <c r="K509" s="49" t="s">
        <v>5411</v>
      </c>
      <c r="L509" s="51">
        <v>319</v>
      </c>
      <c r="M509" s="52">
        <v>35059050</v>
      </c>
      <c r="N509" s="52">
        <v>3835855</v>
      </c>
      <c r="O509" s="52">
        <v>27483492</v>
      </c>
      <c r="P509" s="52">
        <v>6660438</v>
      </c>
      <c r="Q509" s="52">
        <v>38894905</v>
      </c>
      <c r="R509" s="52">
        <v>34143930</v>
      </c>
      <c r="S509" s="52">
        <v>73038835</v>
      </c>
      <c r="T509" s="70" t="s">
        <v>10556</v>
      </c>
      <c r="U509" s="70" t="s">
        <v>10560</v>
      </c>
    </row>
    <row r="510" spans="1:21" x14ac:dyDescent="0.2">
      <c r="A510" s="49" t="s">
        <v>2884</v>
      </c>
      <c r="B510" s="49" t="s">
        <v>453</v>
      </c>
      <c r="C510" s="50">
        <v>3814</v>
      </c>
      <c r="D510" s="49" t="s">
        <v>998</v>
      </c>
      <c r="E510" s="49" t="s">
        <v>9315</v>
      </c>
      <c r="F510" s="49" t="s">
        <v>998</v>
      </c>
      <c r="G510" s="49">
        <v>70001</v>
      </c>
      <c r="H510" s="49" t="s">
        <v>999</v>
      </c>
      <c r="I510" s="50">
        <v>14819</v>
      </c>
      <c r="J510" s="50">
        <v>270001038351</v>
      </c>
      <c r="K510" s="49" t="s">
        <v>9337</v>
      </c>
      <c r="L510" s="51">
        <v>801</v>
      </c>
      <c r="M510" s="52">
        <v>109520282</v>
      </c>
      <c r="N510" s="52">
        <v>21904056</v>
      </c>
      <c r="O510" s="52">
        <v>28697178</v>
      </c>
      <c r="P510" s="52">
        <v>6660438</v>
      </c>
      <c r="Q510" s="52">
        <v>131424338</v>
      </c>
      <c r="R510" s="52">
        <v>35357616</v>
      </c>
      <c r="S510" s="52">
        <v>166781954</v>
      </c>
      <c r="T510" s="70" t="s">
        <v>10556</v>
      </c>
      <c r="U510" s="70" t="s">
        <v>10560</v>
      </c>
    </row>
    <row r="511" spans="1:21" x14ac:dyDescent="0.2">
      <c r="A511" s="49" t="s">
        <v>5921</v>
      </c>
      <c r="B511" s="49" t="s">
        <v>211</v>
      </c>
      <c r="C511" s="50">
        <v>3781</v>
      </c>
      <c r="D511" s="49" t="s">
        <v>489</v>
      </c>
      <c r="E511" s="49" t="s">
        <v>6158</v>
      </c>
      <c r="F511" s="49" t="s">
        <v>489</v>
      </c>
      <c r="G511" s="49">
        <v>23815</v>
      </c>
      <c r="H511" s="49" t="s">
        <v>517</v>
      </c>
      <c r="I511" s="50">
        <v>13911</v>
      </c>
      <c r="J511" s="50">
        <v>223670001341</v>
      </c>
      <c r="K511" s="49" t="s">
        <v>6169</v>
      </c>
      <c r="L511" s="51">
        <v>1091</v>
      </c>
      <c r="M511" s="52">
        <v>237652326</v>
      </c>
      <c r="N511" s="52">
        <v>0</v>
      </c>
      <c r="O511" s="52">
        <v>43877270</v>
      </c>
      <c r="P511" s="52">
        <v>6660438</v>
      </c>
      <c r="Q511" s="52">
        <v>237652326</v>
      </c>
      <c r="R511" s="52">
        <v>50537708</v>
      </c>
      <c r="S511" s="52">
        <v>288190034</v>
      </c>
      <c r="T511" s="70" t="s">
        <v>10556</v>
      </c>
      <c r="U511" s="70" t="s">
        <v>10560</v>
      </c>
    </row>
    <row r="512" spans="1:21" x14ac:dyDescent="0.2">
      <c r="A512" s="49" t="s">
        <v>5921</v>
      </c>
      <c r="B512" s="49" t="s">
        <v>211</v>
      </c>
      <c r="C512" s="50">
        <v>3781</v>
      </c>
      <c r="D512" s="49" t="s">
        <v>489</v>
      </c>
      <c r="E512" s="49" t="s">
        <v>6010</v>
      </c>
      <c r="F512" s="49" t="s">
        <v>489</v>
      </c>
      <c r="G512" s="49">
        <v>23466</v>
      </c>
      <c r="H512" s="49" t="s">
        <v>502</v>
      </c>
      <c r="I512" s="50">
        <v>14618</v>
      </c>
      <c r="J512" s="50">
        <v>223466003092</v>
      </c>
      <c r="K512" s="49" t="s">
        <v>6021</v>
      </c>
      <c r="L512" s="51">
        <v>1270</v>
      </c>
      <c r="M512" s="52">
        <v>173082036</v>
      </c>
      <c r="N512" s="52">
        <v>34616407</v>
      </c>
      <c r="O512" s="52">
        <v>30776731</v>
      </c>
      <c r="P512" s="52">
        <v>26641753</v>
      </c>
      <c r="Q512" s="52">
        <v>207698443</v>
      </c>
      <c r="R512" s="52">
        <v>57418484</v>
      </c>
      <c r="S512" s="52">
        <v>265116927</v>
      </c>
      <c r="T512" s="70" t="s">
        <v>10556</v>
      </c>
      <c r="U512" s="70" t="s">
        <v>10560</v>
      </c>
    </row>
    <row r="513" spans="1:21" x14ac:dyDescent="0.2">
      <c r="A513" s="49" t="s">
        <v>2884</v>
      </c>
      <c r="B513" s="49" t="s">
        <v>453</v>
      </c>
      <c r="C513" s="50">
        <v>3814</v>
      </c>
      <c r="D513" s="49" t="s">
        <v>998</v>
      </c>
      <c r="E513" s="49" t="s">
        <v>9315</v>
      </c>
      <c r="F513" s="49" t="s">
        <v>998</v>
      </c>
      <c r="G513" s="49">
        <v>70001</v>
      </c>
      <c r="H513" s="49" t="s">
        <v>999</v>
      </c>
      <c r="I513" s="50">
        <v>14811</v>
      </c>
      <c r="J513" s="50">
        <v>270001000559</v>
      </c>
      <c r="K513" s="49" t="s">
        <v>9328</v>
      </c>
      <c r="L513" s="51">
        <v>391</v>
      </c>
      <c r="M513" s="52">
        <v>50539357</v>
      </c>
      <c r="N513" s="52">
        <v>7054008</v>
      </c>
      <c r="O513" s="52">
        <v>28697178</v>
      </c>
      <c r="P513" s="52">
        <v>6660438</v>
      </c>
      <c r="Q513" s="52">
        <v>57593365</v>
      </c>
      <c r="R513" s="52">
        <v>35357616</v>
      </c>
      <c r="S513" s="52">
        <v>92950981</v>
      </c>
      <c r="T513" s="70" t="s">
        <v>10556</v>
      </c>
      <c r="U513" s="70" t="s">
        <v>10560</v>
      </c>
    </row>
    <row r="514" spans="1:21" x14ac:dyDescent="0.2">
      <c r="A514" s="49" t="s">
        <v>6181</v>
      </c>
      <c r="B514" s="49" t="s">
        <v>113</v>
      </c>
      <c r="C514" s="50">
        <v>3798</v>
      </c>
      <c r="D514" s="49" t="s">
        <v>791</v>
      </c>
      <c r="E514" s="49" t="s">
        <v>8068</v>
      </c>
      <c r="F514" s="49" t="s">
        <v>791</v>
      </c>
      <c r="G514" s="49">
        <v>52385</v>
      </c>
      <c r="H514" s="49" t="s">
        <v>819</v>
      </c>
      <c r="I514" s="50">
        <v>6597</v>
      </c>
      <c r="J514" s="50">
        <v>252385005468</v>
      </c>
      <c r="K514" s="49" t="s">
        <v>8070</v>
      </c>
      <c r="L514" s="51">
        <v>130</v>
      </c>
      <c r="M514" s="52">
        <v>17285763</v>
      </c>
      <c r="N514" s="52">
        <v>0</v>
      </c>
      <c r="O514" s="52">
        <v>28703749</v>
      </c>
      <c r="P514" s="52">
        <v>6660438</v>
      </c>
      <c r="Q514" s="52">
        <v>17285763</v>
      </c>
      <c r="R514" s="52">
        <v>35364187</v>
      </c>
      <c r="S514" s="52">
        <v>52649950</v>
      </c>
      <c r="T514" s="70" t="s">
        <v>10556</v>
      </c>
      <c r="U514" s="70" t="s">
        <v>10560</v>
      </c>
    </row>
    <row r="515" spans="1:21" x14ac:dyDescent="0.2">
      <c r="A515" s="49" t="s">
        <v>5921</v>
      </c>
      <c r="B515" s="49" t="s">
        <v>211</v>
      </c>
      <c r="C515" s="50">
        <v>3781</v>
      </c>
      <c r="D515" s="49" t="s">
        <v>489</v>
      </c>
      <c r="E515" s="49" t="s">
        <v>6084</v>
      </c>
      <c r="F515" s="49" t="s">
        <v>489</v>
      </c>
      <c r="G515" s="49">
        <v>23670</v>
      </c>
      <c r="H515" s="49" t="s">
        <v>511</v>
      </c>
      <c r="I515" s="50">
        <v>13892</v>
      </c>
      <c r="J515" s="50">
        <v>223670000019</v>
      </c>
      <c r="K515" s="49" t="s">
        <v>6093</v>
      </c>
      <c r="L515" s="51">
        <v>1223</v>
      </c>
      <c r="M515" s="52">
        <v>248057861</v>
      </c>
      <c r="N515" s="52">
        <v>0</v>
      </c>
      <c r="O515" s="52">
        <v>42490593</v>
      </c>
      <c r="P515" s="52">
        <v>6660438</v>
      </c>
      <c r="Q515" s="52">
        <v>248057861</v>
      </c>
      <c r="R515" s="52">
        <v>49151031</v>
      </c>
      <c r="S515" s="52">
        <v>297208892</v>
      </c>
      <c r="T515" s="70" t="s">
        <v>10556</v>
      </c>
      <c r="U515" s="70" t="s">
        <v>10560</v>
      </c>
    </row>
    <row r="516" spans="1:21" x14ac:dyDescent="0.2">
      <c r="A516" s="49" t="s">
        <v>2884</v>
      </c>
      <c r="B516" s="49" t="s">
        <v>453</v>
      </c>
      <c r="C516" s="50">
        <v>3813</v>
      </c>
      <c r="D516" s="49" t="s">
        <v>1000</v>
      </c>
      <c r="E516" s="49" t="s">
        <v>9504</v>
      </c>
      <c r="F516" s="49" t="s">
        <v>1000</v>
      </c>
      <c r="G516" s="49">
        <v>70508</v>
      </c>
      <c r="H516" s="49" t="s">
        <v>1012</v>
      </c>
      <c r="I516" s="50">
        <v>26056</v>
      </c>
      <c r="J516" s="50">
        <v>270508060375</v>
      </c>
      <c r="K516" s="49" t="s">
        <v>9513</v>
      </c>
      <c r="L516" s="51">
        <v>438</v>
      </c>
      <c r="M516" s="52">
        <v>61602738</v>
      </c>
      <c r="N516" s="52">
        <v>0</v>
      </c>
      <c r="O516" s="52">
        <v>31363354</v>
      </c>
      <c r="P516" s="52">
        <v>26641753</v>
      </c>
      <c r="Q516" s="52">
        <v>61602738</v>
      </c>
      <c r="R516" s="52">
        <v>58005107</v>
      </c>
      <c r="S516" s="52">
        <v>119607845</v>
      </c>
      <c r="T516" s="70" t="s">
        <v>10556</v>
      </c>
      <c r="U516" s="70" t="s">
        <v>10560</v>
      </c>
    </row>
    <row r="517" spans="1:21" x14ac:dyDescent="0.2">
      <c r="A517" s="49" t="s">
        <v>4982</v>
      </c>
      <c r="B517" s="49" t="s">
        <v>421</v>
      </c>
      <c r="C517" s="50">
        <v>3777</v>
      </c>
      <c r="D517" s="49" t="s">
        <v>422</v>
      </c>
      <c r="E517" s="49" t="s">
        <v>5265</v>
      </c>
      <c r="F517" s="49" t="s">
        <v>422</v>
      </c>
      <c r="G517" s="49">
        <v>19517</v>
      </c>
      <c r="H517" s="49" t="s">
        <v>441</v>
      </c>
      <c r="I517" s="50">
        <v>3432</v>
      </c>
      <c r="J517" s="50">
        <v>219517000061</v>
      </c>
      <c r="K517" s="49" t="s">
        <v>5279</v>
      </c>
      <c r="L517" s="51">
        <v>551</v>
      </c>
      <c r="M517" s="52">
        <v>73363545</v>
      </c>
      <c r="N517" s="52">
        <v>0</v>
      </c>
      <c r="O517" s="52">
        <v>29405880</v>
      </c>
      <c r="P517" s="52">
        <v>6660438</v>
      </c>
      <c r="Q517" s="52">
        <v>73363545</v>
      </c>
      <c r="R517" s="52">
        <v>36066318</v>
      </c>
      <c r="S517" s="52">
        <v>109429863</v>
      </c>
      <c r="T517" s="70" t="s">
        <v>10556</v>
      </c>
      <c r="U517" s="70" t="s">
        <v>10560</v>
      </c>
    </row>
    <row r="518" spans="1:21" x14ac:dyDescent="0.2">
      <c r="A518" s="49" t="s">
        <v>6181</v>
      </c>
      <c r="B518" s="49" t="s">
        <v>113</v>
      </c>
      <c r="C518" s="50">
        <v>3798</v>
      </c>
      <c r="D518" s="49" t="s">
        <v>791</v>
      </c>
      <c r="E518" s="49" t="s">
        <v>8154</v>
      </c>
      <c r="F518" s="49" t="s">
        <v>791</v>
      </c>
      <c r="G518" s="49">
        <v>52678</v>
      </c>
      <c r="H518" s="49" t="s">
        <v>836</v>
      </c>
      <c r="I518" s="50">
        <v>20446</v>
      </c>
      <c r="J518" s="50">
        <v>252678000433</v>
      </c>
      <c r="K518" s="49" t="s">
        <v>8157</v>
      </c>
      <c r="L518" s="51">
        <v>405</v>
      </c>
      <c r="M518" s="52">
        <v>54626143</v>
      </c>
      <c r="N518" s="52">
        <v>4220294</v>
      </c>
      <c r="O518" s="52">
        <v>30687387</v>
      </c>
      <c r="P518" s="52">
        <v>19981315</v>
      </c>
      <c r="Q518" s="52">
        <v>58846437</v>
      </c>
      <c r="R518" s="52">
        <v>50668702</v>
      </c>
      <c r="S518" s="52">
        <v>109515139</v>
      </c>
      <c r="T518" s="70" t="s">
        <v>10556</v>
      </c>
      <c r="U518" s="70" t="s">
        <v>10560</v>
      </c>
    </row>
    <row r="519" spans="1:21" x14ac:dyDescent="0.2">
      <c r="A519" s="49" t="s">
        <v>4982</v>
      </c>
      <c r="B519" s="49" t="s">
        <v>421</v>
      </c>
      <c r="C519" s="50">
        <v>3777</v>
      </c>
      <c r="D519" s="49" t="s">
        <v>422</v>
      </c>
      <c r="E519" s="49" t="s">
        <v>5203</v>
      </c>
      <c r="F519" s="49" t="s">
        <v>422</v>
      </c>
      <c r="G519" s="49">
        <v>19392</v>
      </c>
      <c r="H519" s="49" t="s">
        <v>435</v>
      </c>
      <c r="I519" s="50">
        <v>3842</v>
      </c>
      <c r="J519" s="50">
        <v>219392000102</v>
      </c>
      <c r="K519" s="49" t="s">
        <v>5207</v>
      </c>
      <c r="L519" s="51">
        <v>171</v>
      </c>
      <c r="M519" s="52">
        <v>23277709</v>
      </c>
      <c r="N519" s="52">
        <v>0</v>
      </c>
      <c r="O519" s="52">
        <v>29758478</v>
      </c>
      <c r="P519" s="52">
        <v>6660438</v>
      </c>
      <c r="Q519" s="52">
        <v>23277709</v>
      </c>
      <c r="R519" s="52">
        <v>36418916</v>
      </c>
      <c r="S519" s="52">
        <v>59696625</v>
      </c>
      <c r="T519" s="70" t="s">
        <v>10556</v>
      </c>
      <c r="U519" s="70" t="s">
        <v>10560</v>
      </c>
    </row>
    <row r="520" spans="1:21" x14ac:dyDescent="0.2">
      <c r="A520" s="49" t="s">
        <v>6798</v>
      </c>
      <c r="B520" s="49" t="s">
        <v>674</v>
      </c>
      <c r="C520" s="50">
        <v>3790</v>
      </c>
      <c r="D520" s="49" t="s">
        <v>675</v>
      </c>
      <c r="E520" s="49" t="s">
        <v>6875</v>
      </c>
      <c r="F520" s="49" t="s">
        <v>675</v>
      </c>
      <c r="G520" s="49">
        <v>41396</v>
      </c>
      <c r="H520" s="49" t="s">
        <v>692</v>
      </c>
      <c r="I520" s="50">
        <v>10669</v>
      </c>
      <c r="J520" s="50">
        <v>241396000455</v>
      </c>
      <c r="K520" s="49" t="s">
        <v>6886</v>
      </c>
      <c r="L520" s="51">
        <v>969</v>
      </c>
      <c r="M520" s="52">
        <v>123459764</v>
      </c>
      <c r="N520" s="52">
        <v>5763961</v>
      </c>
      <c r="O520" s="52">
        <v>28752666</v>
      </c>
      <c r="P520" s="52">
        <v>6660438</v>
      </c>
      <c r="Q520" s="52">
        <v>129223725</v>
      </c>
      <c r="R520" s="52">
        <v>35413104</v>
      </c>
      <c r="S520" s="52">
        <v>164636829</v>
      </c>
      <c r="T520" s="70" t="s">
        <v>10556</v>
      </c>
      <c r="U520" s="70" t="s">
        <v>10560</v>
      </c>
    </row>
    <row r="521" spans="1:21" x14ac:dyDescent="0.2">
      <c r="A521" s="49" t="s">
        <v>2976</v>
      </c>
      <c r="B521" s="49" t="s">
        <v>171</v>
      </c>
      <c r="C521" s="50">
        <v>3960</v>
      </c>
      <c r="D521" s="49" t="s">
        <v>179</v>
      </c>
      <c r="E521" s="49" t="s">
        <v>7434</v>
      </c>
      <c r="F521" s="49" t="s">
        <v>179</v>
      </c>
      <c r="G521" s="49">
        <v>8433</v>
      </c>
      <c r="H521" s="49" t="s">
        <v>180</v>
      </c>
      <c r="I521" s="50">
        <v>5479</v>
      </c>
      <c r="J521" s="50">
        <v>108433001082</v>
      </c>
      <c r="K521" s="49" t="s">
        <v>7435</v>
      </c>
      <c r="L521" s="51">
        <v>921</v>
      </c>
      <c r="M521" s="52">
        <v>117613640</v>
      </c>
      <c r="N521" s="52">
        <v>12379663</v>
      </c>
      <c r="O521" s="52">
        <v>27159478</v>
      </c>
      <c r="P521" s="52">
        <v>6660438</v>
      </c>
      <c r="Q521" s="52">
        <v>129993303</v>
      </c>
      <c r="R521" s="52">
        <v>33819916</v>
      </c>
      <c r="S521" s="52">
        <v>163813219</v>
      </c>
      <c r="T521" s="70" t="s">
        <v>10556</v>
      </c>
      <c r="U521" s="70" t="s">
        <v>10560</v>
      </c>
    </row>
    <row r="522" spans="1:21" x14ac:dyDescent="0.2">
      <c r="A522" s="49" t="s">
        <v>2976</v>
      </c>
      <c r="B522" s="49" t="s">
        <v>171</v>
      </c>
      <c r="C522" s="50">
        <v>3764</v>
      </c>
      <c r="D522" s="49" t="s">
        <v>172</v>
      </c>
      <c r="E522" s="49" t="s">
        <v>3001</v>
      </c>
      <c r="F522" s="49" t="s">
        <v>172</v>
      </c>
      <c r="G522" s="49">
        <v>8372</v>
      </c>
      <c r="H522" s="49" t="s">
        <v>177</v>
      </c>
      <c r="I522" s="50">
        <v>100555</v>
      </c>
      <c r="J522" s="50">
        <v>108372000169</v>
      </c>
      <c r="K522" s="49" t="s">
        <v>3002</v>
      </c>
      <c r="L522" s="51">
        <v>366</v>
      </c>
      <c r="M522" s="52">
        <v>48732150</v>
      </c>
      <c r="N522" s="52">
        <v>9746430</v>
      </c>
      <c r="O522" s="52">
        <v>28426426</v>
      </c>
      <c r="P522" s="52">
        <v>6660438</v>
      </c>
      <c r="Q522" s="52">
        <v>58478580</v>
      </c>
      <c r="R522" s="52">
        <v>35086864</v>
      </c>
      <c r="S522" s="52">
        <v>93565444</v>
      </c>
      <c r="T522" s="70" t="s">
        <v>10556</v>
      </c>
      <c r="U522" s="70" t="s">
        <v>10560</v>
      </c>
    </row>
    <row r="523" spans="1:21" x14ac:dyDescent="0.2">
      <c r="A523" s="49" t="s">
        <v>3660</v>
      </c>
      <c r="B523" s="49" t="s">
        <v>59</v>
      </c>
      <c r="C523" s="50">
        <v>3767</v>
      </c>
      <c r="D523" s="49" t="s">
        <v>201</v>
      </c>
      <c r="E523" s="49" t="s">
        <v>3727</v>
      </c>
      <c r="F523" s="49" t="s">
        <v>201</v>
      </c>
      <c r="G523" s="49">
        <v>13244</v>
      </c>
      <c r="H523" s="49" t="s">
        <v>213</v>
      </c>
      <c r="I523" s="50">
        <v>7694</v>
      </c>
      <c r="J523" s="50">
        <v>113244000877</v>
      </c>
      <c r="K523" s="49" t="s">
        <v>3736</v>
      </c>
      <c r="L523" s="51">
        <v>346</v>
      </c>
      <c r="M523" s="52">
        <v>45741815</v>
      </c>
      <c r="N523" s="52">
        <v>0</v>
      </c>
      <c r="O523" s="52">
        <v>34516373</v>
      </c>
      <c r="P523" s="52">
        <v>6660438</v>
      </c>
      <c r="Q523" s="52">
        <v>45741815</v>
      </c>
      <c r="R523" s="52">
        <v>41176811</v>
      </c>
      <c r="S523" s="52">
        <v>86918626</v>
      </c>
      <c r="T523" s="70" t="s">
        <v>10556</v>
      </c>
      <c r="U523" s="70" t="s">
        <v>10560</v>
      </c>
    </row>
    <row r="524" spans="1:21" x14ac:dyDescent="0.2">
      <c r="A524" s="49" t="s">
        <v>2976</v>
      </c>
      <c r="B524" s="49" t="s">
        <v>171</v>
      </c>
      <c r="C524" s="50">
        <v>3764</v>
      </c>
      <c r="D524" s="49" t="s">
        <v>172</v>
      </c>
      <c r="E524" s="49" t="s">
        <v>2994</v>
      </c>
      <c r="F524" s="49" t="s">
        <v>172</v>
      </c>
      <c r="G524" s="49">
        <v>8296</v>
      </c>
      <c r="H524" s="49" t="s">
        <v>176</v>
      </c>
      <c r="I524" s="50">
        <v>143779</v>
      </c>
      <c r="J524" s="50">
        <v>108296800002</v>
      </c>
      <c r="K524" s="49" t="s">
        <v>3000</v>
      </c>
      <c r="L524" s="51">
        <v>1549</v>
      </c>
      <c r="M524" s="52">
        <v>162878628</v>
      </c>
      <c r="N524" s="52">
        <v>32575726</v>
      </c>
      <c r="O524" s="52">
        <v>22219345</v>
      </c>
      <c r="P524" s="52">
        <v>26641753</v>
      </c>
      <c r="Q524" s="52">
        <v>195454354</v>
      </c>
      <c r="R524" s="52">
        <v>48861098</v>
      </c>
      <c r="S524" s="52">
        <v>244315452</v>
      </c>
      <c r="T524" s="70" t="s">
        <v>10556</v>
      </c>
      <c r="U524" s="70" t="s">
        <v>10560</v>
      </c>
    </row>
    <row r="525" spans="1:21" x14ac:dyDescent="0.2">
      <c r="A525" s="49" t="s">
        <v>2976</v>
      </c>
      <c r="B525" s="49" t="s">
        <v>171</v>
      </c>
      <c r="C525" s="50">
        <v>3764</v>
      </c>
      <c r="D525" s="49" t="s">
        <v>172</v>
      </c>
      <c r="E525" s="49" t="s">
        <v>3033</v>
      </c>
      <c r="F525" s="49" t="s">
        <v>172</v>
      </c>
      <c r="G525" s="49">
        <v>8573</v>
      </c>
      <c r="H525" s="49" t="s">
        <v>186</v>
      </c>
      <c r="I525" s="50">
        <v>5491</v>
      </c>
      <c r="J525" s="50">
        <v>108573000043</v>
      </c>
      <c r="K525" s="49" t="s">
        <v>3038</v>
      </c>
      <c r="L525" s="51">
        <v>1341</v>
      </c>
      <c r="M525" s="52">
        <v>133950841</v>
      </c>
      <c r="N525" s="52">
        <v>8135390</v>
      </c>
      <c r="O525" s="52">
        <v>21283515</v>
      </c>
      <c r="P525" s="52">
        <v>6660438</v>
      </c>
      <c r="Q525" s="52">
        <v>142086231</v>
      </c>
      <c r="R525" s="52">
        <v>27943953</v>
      </c>
      <c r="S525" s="52">
        <v>170030184</v>
      </c>
      <c r="T525" s="70" t="s">
        <v>10556</v>
      </c>
      <c r="U525" s="70" t="s">
        <v>10560</v>
      </c>
    </row>
    <row r="526" spans="1:21" x14ac:dyDescent="0.2">
      <c r="A526" s="49" t="s">
        <v>4581</v>
      </c>
      <c r="B526" s="49" t="s">
        <v>1025</v>
      </c>
      <c r="C526" s="50">
        <v>3815</v>
      </c>
      <c r="D526" s="49" t="s">
        <v>1026</v>
      </c>
      <c r="E526" s="49" t="s">
        <v>9795</v>
      </c>
      <c r="F526" s="49" t="s">
        <v>1026</v>
      </c>
      <c r="G526" s="49">
        <v>73585</v>
      </c>
      <c r="H526" s="49" t="s">
        <v>1060</v>
      </c>
      <c r="I526" s="50">
        <v>8884</v>
      </c>
      <c r="J526" s="50">
        <v>273585000996</v>
      </c>
      <c r="K526" s="49" t="s">
        <v>9799</v>
      </c>
      <c r="L526" s="51">
        <v>374</v>
      </c>
      <c r="M526" s="52">
        <v>48188212</v>
      </c>
      <c r="N526" s="52">
        <v>2189656</v>
      </c>
      <c r="O526" s="52">
        <v>27727047</v>
      </c>
      <c r="P526" s="52">
        <v>6660438</v>
      </c>
      <c r="Q526" s="52">
        <v>50377868</v>
      </c>
      <c r="R526" s="52">
        <v>34387485</v>
      </c>
      <c r="S526" s="52">
        <v>84765353</v>
      </c>
      <c r="T526" s="70" t="s">
        <v>10556</v>
      </c>
      <c r="U526" s="70" t="s">
        <v>10560</v>
      </c>
    </row>
    <row r="527" spans="1:21" x14ac:dyDescent="0.2">
      <c r="A527" s="49" t="s">
        <v>4581</v>
      </c>
      <c r="B527" s="49" t="s">
        <v>1025</v>
      </c>
      <c r="C527" s="50">
        <v>3815</v>
      </c>
      <c r="D527" s="49" t="s">
        <v>1026</v>
      </c>
      <c r="E527" s="49" t="s">
        <v>9762</v>
      </c>
      <c r="F527" s="49" t="s">
        <v>1026</v>
      </c>
      <c r="G527" s="49">
        <v>73449</v>
      </c>
      <c r="H527" s="49" t="s">
        <v>1052</v>
      </c>
      <c r="I527" s="50">
        <v>8800</v>
      </c>
      <c r="J527" s="50">
        <v>173449000015</v>
      </c>
      <c r="K527" s="49" t="s">
        <v>9765</v>
      </c>
      <c r="L527" s="51">
        <v>3023</v>
      </c>
      <c r="M527" s="52">
        <v>301273650</v>
      </c>
      <c r="N527" s="52">
        <v>12646226</v>
      </c>
      <c r="O527" s="52">
        <v>26281588</v>
      </c>
      <c r="P527" s="52">
        <v>6660438</v>
      </c>
      <c r="Q527" s="52">
        <v>313919876</v>
      </c>
      <c r="R527" s="52">
        <v>32942026</v>
      </c>
      <c r="S527" s="52">
        <v>346861902</v>
      </c>
      <c r="T527" s="70" t="s">
        <v>10556</v>
      </c>
      <c r="U527" s="70" t="s">
        <v>10560</v>
      </c>
    </row>
    <row r="528" spans="1:21" x14ac:dyDescent="0.2">
      <c r="A528" s="49" t="s">
        <v>4581</v>
      </c>
      <c r="B528" s="49" t="s">
        <v>1025</v>
      </c>
      <c r="C528" s="50">
        <v>3815</v>
      </c>
      <c r="D528" s="49" t="s">
        <v>1026</v>
      </c>
      <c r="E528" s="49" t="s">
        <v>9680</v>
      </c>
      <c r="F528" s="49" t="s">
        <v>1026</v>
      </c>
      <c r="G528" s="49">
        <v>73168</v>
      </c>
      <c r="H528" s="49" t="s">
        <v>1036</v>
      </c>
      <c r="I528" s="50">
        <v>4310</v>
      </c>
      <c r="J528" s="50">
        <v>173168000121</v>
      </c>
      <c r="K528" s="49" t="s">
        <v>9687</v>
      </c>
      <c r="L528" s="51">
        <v>1991</v>
      </c>
      <c r="M528" s="52">
        <v>218647106</v>
      </c>
      <c r="N528" s="52">
        <v>6232850</v>
      </c>
      <c r="O528" s="52">
        <v>29268793</v>
      </c>
      <c r="P528" s="52">
        <v>6660438</v>
      </c>
      <c r="Q528" s="52">
        <v>224879956</v>
      </c>
      <c r="R528" s="52">
        <v>35929231</v>
      </c>
      <c r="S528" s="52">
        <v>260809187</v>
      </c>
      <c r="T528" s="70" t="s">
        <v>10556</v>
      </c>
      <c r="U528" s="70" t="s">
        <v>10560</v>
      </c>
    </row>
    <row r="529" spans="1:21" x14ac:dyDescent="0.2">
      <c r="A529" s="49" t="s">
        <v>4581</v>
      </c>
      <c r="B529" s="49" t="s">
        <v>1025</v>
      </c>
      <c r="C529" s="50">
        <v>3815</v>
      </c>
      <c r="D529" s="49" t="s">
        <v>1026</v>
      </c>
      <c r="E529" s="49" t="s">
        <v>9689</v>
      </c>
      <c r="F529" s="49" t="s">
        <v>1026</v>
      </c>
      <c r="G529" s="49">
        <v>73200</v>
      </c>
      <c r="H529" s="49" t="s">
        <v>1037</v>
      </c>
      <c r="I529" s="50">
        <v>4277</v>
      </c>
      <c r="J529" s="50">
        <v>173200000368</v>
      </c>
      <c r="K529" s="49" t="s">
        <v>9690</v>
      </c>
      <c r="L529" s="51">
        <v>315</v>
      </c>
      <c r="M529" s="52">
        <v>34079544</v>
      </c>
      <c r="N529" s="52">
        <v>6346514</v>
      </c>
      <c r="O529" s="52">
        <v>27882890</v>
      </c>
      <c r="P529" s="52">
        <v>6660438</v>
      </c>
      <c r="Q529" s="52">
        <v>40426058</v>
      </c>
      <c r="R529" s="52">
        <v>34543328</v>
      </c>
      <c r="S529" s="52">
        <v>74969386</v>
      </c>
      <c r="T529" s="70" t="s">
        <v>10556</v>
      </c>
      <c r="U529" s="70" t="s">
        <v>10560</v>
      </c>
    </row>
    <row r="530" spans="1:21" x14ac:dyDescent="0.2">
      <c r="A530" s="49" t="s">
        <v>6181</v>
      </c>
      <c r="B530" s="49" t="s">
        <v>113</v>
      </c>
      <c r="C530" s="50">
        <v>3798</v>
      </c>
      <c r="D530" s="49" t="s">
        <v>791</v>
      </c>
      <c r="E530" s="49" t="s">
        <v>8047</v>
      </c>
      <c r="F530" s="49" t="s">
        <v>791</v>
      </c>
      <c r="G530" s="49">
        <v>52323</v>
      </c>
      <c r="H530" s="49" t="s">
        <v>812</v>
      </c>
      <c r="I530" s="50">
        <v>346</v>
      </c>
      <c r="J530" s="50">
        <v>252323000190</v>
      </c>
      <c r="K530" s="49" t="s">
        <v>8048</v>
      </c>
      <c r="L530" s="51">
        <v>209</v>
      </c>
      <c r="M530" s="52">
        <v>28037609</v>
      </c>
      <c r="N530" s="52">
        <v>0</v>
      </c>
      <c r="O530" s="52">
        <v>27860636</v>
      </c>
      <c r="P530" s="52">
        <v>6660438</v>
      </c>
      <c r="Q530" s="52">
        <v>28037609</v>
      </c>
      <c r="R530" s="52">
        <v>34521074</v>
      </c>
      <c r="S530" s="52">
        <v>62558683</v>
      </c>
      <c r="T530" s="70" t="s">
        <v>10556</v>
      </c>
      <c r="U530" s="70" t="s">
        <v>10560</v>
      </c>
    </row>
    <row r="531" spans="1:21" x14ac:dyDescent="0.2">
      <c r="A531" s="49" t="s">
        <v>4581</v>
      </c>
      <c r="B531" s="49" t="s">
        <v>1025</v>
      </c>
      <c r="C531" s="50">
        <v>3815</v>
      </c>
      <c r="D531" s="49" t="s">
        <v>1026</v>
      </c>
      <c r="E531" s="49" t="s">
        <v>9795</v>
      </c>
      <c r="F531" s="49" t="s">
        <v>1026</v>
      </c>
      <c r="G531" s="49">
        <v>73585</v>
      </c>
      <c r="H531" s="49" t="s">
        <v>1060</v>
      </c>
      <c r="I531" s="50">
        <v>8879</v>
      </c>
      <c r="J531" s="50">
        <v>273585000082</v>
      </c>
      <c r="K531" s="49" t="s">
        <v>9797</v>
      </c>
      <c r="L531" s="51">
        <v>480</v>
      </c>
      <c r="M531" s="52">
        <v>60570337</v>
      </c>
      <c r="N531" s="52">
        <v>4745344</v>
      </c>
      <c r="O531" s="52">
        <v>27727047</v>
      </c>
      <c r="P531" s="52">
        <v>6660438</v>
      </c>
      <c r="Q531" s="52">
        <v>65315681</v>
      </c>
      <c r="R531" s="52">
        <v>34387485</v>
      </c>
      <c r="S531" s="52">
        <v>99703166</v>
      </c>
      <c r="T531" s="70" t="s">
        <v>10556</v>
      </c>
      <c r="U531" s="70" t="s">
        <v>10560</v>
      </c>
    </row>
    <row r="532" spans="1:21" x14ac:dyDescent="0.2">
      <c r="A532" s="49" t="s">
        <v>4581</v>
      </c>
      <c r="B532" s="49" t="s">
        <v>1025</v>
      </c>
      <c r="C532" s="50">
        <v>3815</v>
      </c>
      <c r="D532" s="49" t="s">
        <v>1026</v>
      </c>
      <c r="E532" s="49" t="s">
        <v>9830</v>
      </c>
      <c r="F532" s="49" t="s">
        <v>1026</v>
      </c>
      <c r="G532" s="49">
        <v>73686</v>
      </c>
      <c r="H532" s="49" t="s">
        <v>1066</v>
      </c>
      <c r="I532" s="50">
        <v>3948</v>
      </c>
      <c r="J532" s="50">
        <v>173686000020</v>
      </c>
      <c r="K532" s="49" t="s">
        <v>9832</v>
      </c>
      <c r="L532" s="51">
        <v>392</v>
      </c>
      <c r="M532" s="52">
        <v>41038169</v>
      </c>
      <c r="N532" s="52">
        <v>8207634</v>
      </c>
      <c r="O532" s="52">
        <v>27005501</v>
      </c>
      <c r="P532" s="52">
        <v>6660438</v>
      </c>
      <c r="Q532" s="52">
        <v>49245803</v>
      </c>
      <c r="R532" s="52">
        <v>33665939</v>
      </c>
      <c r="S532" s="52">
        <v>82911742</v>
      </c>
      <c r="T532" s="70" t="s">
        <v>10556</v>
      </c>
      <c r="U532" s="70" t="s">
        <v>10560</v>
      </c>
    </row>
    <row r="533" spans="1:21" x14ac:dyDescent="0.2">
      <c r="A533" s="49" t="s">
        <v>2976</v>
      </c>
      <c r="B533" s="49" t="s">
        <v>171</v>
      </c>
      <c r="C533" s="50">
        <v>3764</v>
      </c>
      <c r="D533" s="49" t="s">
        <v>172</v>
      </c>
      <c r="E533" s="49" t="s">
        <v>3024</v>
      </c>
      <c r="F533" s="49" t="s">
        <v>172</v>
      </c>
      <c r="G533" s="49">
        <v>8558</v>
      </c>
      <c r="H533" s="49" t="s">
        <v>184</v>
      </c>
      <c r="I533" s="50">
        <v>5488</v>
      </c>
      <c r="J533" s="50">
        <v>108558000088</v>
      </c>
      <c r="K533" s="49" t="s">
        <v>3025</v>
      </c>
      <c r="L533" s="51">
        <v>1860</v>
      </c>
      <c r="M533" s="52">
        <v>192756259</v>
      </c>
      <c r="N533" s="52">
        <v>22741762</v>
      </c>
      <c r="O533" s="52">
        <v>22152891</v>
      </c>
      <c r="P533" s="52">
        <v>26641753</v>
      </c>
      <c r="Q533" s="52">
        <v>215498021</v>
      </c>
      <c r="R533" s="52">
        <v>48794644</v>
      </c>
      <c r="S533" s="52">
        <v>264292665</v>
      </c>
      <c r="T533" s="70" t="s">
        <v>10556</v>
      </c>
      <c r="U533" s="70" t="s">
        <v>10560</v>
      </c>
    </row>
    <row r="534" spans="1:21" x14ac:dyDescent="0.2">
      <c r="A534" s="49" t="s">
        <v>4581</v>
      </c>
      <c r="B534" s="49" t="s">
        <v>1025</v>
      </c>
      <c r="C534" s="50">
        <v>3815</v>
      </c>
      <c r="D534" s="49" t="s">
        <v>1026</v>
      </c>
      <c r="E534" s="49" t="s">
        <v>9692</v>
      </c>
      <c r="F534" s="49" t="s">
        <v>1026</v>
      </c>
      <c r="G534" s="49">
        <v>73217</v>
      </c>
      <c r="H534" s="49" t="s">
        <v>1038</v>
      </c>
      <c r="I534" s="50">
        <v>8475</v>
      </c>
      <c r="J534" s="50">
        <v>273217001044</v>
      </c>
      <c r="K534" s="49" t="s">
        <v>9696</v>
      </c>
      <c r="L534" s="51">
        <v>357</v>
      </c>
      <c r="M534" s="52">
        <v>56491773</v>
      </c>
      <c r="N534" s="52">
        <v>11298355</v>
      </c>
      <c r="O534" s="52">
        <v>33494824</v>
      </c>
      <c r="P534" s="52">
        <v>6660438</v>
      </c>
      <c r="Q534" s="52">
        <v>67790128</v>
      </c>
      <c r="R534" s="52">
        <v>40155262</v>
      </c>
      <c r="S534" s="52">
        <v>107945390</v>
      </c>
      <c r="T534" s="70" t="s">
        <v>10556</v>
      </c>
      <c r="U534" s="70" t="s">
        <v>10560</v>
      </c>
    </row>
    <row r="535" spans="1:21" x14ac:dyDescent="0.2">
      <c r="A535" s="49" t="s">
        <v>4581</v>
      </c>
      <c r="B535" s="49" t="s">
        <v>1025</v>
      </c>
      <c r="C535" s="50">
        <v>3815</v>
      </c>
      <c r="D535" s="49" t="s">
        <v>1026</v>
      </c>
      <c r="E535" s="49" t="s">
        <v>9705</v>
      </c>
      <c r="F535" s="49" t="s">
        <v>1026</v>
      </c>
      <c r="G535" s="49">
        <v>73268</v>
      </c>
      <c r="H535" s="49" t="s">
        <v>1041</v>
      </c>
      <c r="I535" s="50">
        <v>4207</v>
      </c>
      <c r="J535" s="50">
        <v>273268001120</v>
      </c>
      <c r="K535" s="49" t="s">
        <v>9708</v>
      </c>
      <c r="L535" s="51">
        <v>1104</v>
      </c>
      <c r="M535" s="52">
        <v>131516173</v>
      </c>
      <c r="N535" s="52">
        <v>4880239</v>
      </c>
      <c r="O535" s="52">
        <v>26125645</v>
      </c>
      <c r="P535" s="52">
        <v>6660438</v>
      </c>
      <c r="Q535" s="52">
        <v>136396412</v>
      </c>
      <c r="R535" s="52">
        <v>32786083</v>
      </c>
      <c r="S535" s="52">
        <v>169182495</v>
      </c>
      <c r="T535" s="70" t="s">
        <v>10556</v>
      </c>
      <c r="U535" s="70" t="s">
        <v>10560</v>
      </c>
    </row>
    <row r="536" spans="1:21" x14ac:dyDescent="0.2">
      <c r="A536" s="49" t="s">
        <v>2872</v>
      </c>
      <c r="B536" s="49" t="s">
        <v>1073</v>
      </c>
      <c r="C536" s="50">
        <v>3823</v>
      </c>
      <c r="D536" s="49" t="s">
        <v>1107</v>
      </c>
      <c r="E536" s="49" t="s">
        <v>9849</v>
      </c>
      <c r="F536" s="49" t="s">
        <v>1107</v>
      </c>
      <c r="G536" s="49">
        <v>76834</v>
      </c>
      <c r="H536" s="49" t="s">
        <v>1108</v>
      </c>
      <c r="I536" s="50">
        <v>20367</v>
      </c>
      <c r="J536" s="50">
        <v>276834000704</v>
      </c>
      <c r="K536" s="49" t="s">
        <v>9863</v>
      </c>
      <c r="L536" s="51">
        <v>225</v>
      </c>
      <c r="M536" s="52">
        <v>26337122</v>
      </c>
      <c r="N536" s="52">
        <v>5267424</v>
      </c>
      <c r="O536" s="52">
        <v>25266273</v>
      </c>
      <c r="P536" s="52">
        <v>6660438</v>
      </c>
      <c r="Q536" s="52">
        <v>31604546</v>
      </c>
      <c r="R536" s="52">
        <v>31926711</v>
      </c>
      <c r="S536" s="52">
        <v>63531257</v>
      </c>
      <c r="T536" s="70" t="s">
        <v>10556</v>
      </c>
      <c r="U536" s="70" t="s">
        <v>10560</v>
      </c>
    </row>
    <row r="537" spans="1:21" x14ac:dyDescent="0.2">
      <c r="A537" s="49" t="s">
        <v>6181</v>
      </c>
      <c r="B537" s="49" t="s">
        <v>113</v>
      </c>
      <c r="C537" s="50">
        <v>3798</v>
      </c>
      <c r="D537" s="49" t="s">
        <v>791</v>
      </c>
      <c r="E537" s="49" t="s">
        <v>8090</v>
      </c>
      <c r="F537" s="49" t="s">
        <v>791</v>
      </c>
      <c r="G537" s="49">
        <v>52435</v>
      </c>
      <c r="H537" s="49" t="s">
        <v>826</v>
      </c>
      <c r="I537" s="50">
        <v>6633</v>
      </c>
      <c r="J537" s="50">
        <v>252435000320</v>
      </c>
      <c r="K537" s="49" t="s">
        <v>8092</v>
      </c>
      <c r="L537" s="51">
        <v>270</v>
      </c>
      <c r="M537" s="52">
        <v>33202561</v>
      </c>
      <c r="N537" s="52">
        <v>0</v>
      </c>
      <c r="O537" s="52">
        <v>26873901</v>
      </c>
      <c r="P537" s="52">
        <v>6660438</v>
      </c>
      <c r="Q537" s="52">
        <v>33202561</v>
      </c>
      <c r="R537" s="52">
        <v>33534339</v>
      </c>
      <c r="S537" s="52">
        <v>66736900</v>
      </c>
      <c r="T537" s="70" t="s">
        <v>10556</v>
      </c>
      <c r="U537" s="70" t="s">
        <v>10560</v>
      </c>
    </row>
    <row r="538" spans="1:21" x14ac:dyDescent="0.2">
      <c r="A538" s="49" t="s">
        <v>4581</v>
      </c>
      <c r="B538" s="49" t="s">
        <v>1025</v>
      </c>
      <c r="C538" s="50">
        <v>3815</v>
      </c>
      <c r="D538" s="49" t="s">
        <v>1026</v>
      </c>
      <c r="E538" s="49" t="s">
        <v>9703</v>
      </c>
      <c r="F538" s="49" t="s">
        <v>1026</v>
      </c>
      <c r="G538" s="49">
        <v>73236</v>
      </c>
      <c r="H538" s="49" t="s">
        <v>1040</v>
      </c>
      <c r="I538" s="50">
        <v>4121</v>
      </c>
      <c r="J538" s="50">
        <v>273236000288</v>
      </c>
      <c r="K538" s="49" t="s">
        <v>9704</v>
      </c>
      <c r="L538" s="51">
        <v>188</v>
      </c>
      <c r="M538" s="52">
        <v>24759061</v>
      </c>
      <c r="N538" s="52">
        <v>3732503</v>
      </c>
      <c r="O538" s="52">
        <v>28454878</v>
      </c>
      <c r="P538" s="52">
        <v>6660438</v>
      </c>
      <c r="Q538" s="52">
        <v>28491564</v>
      </c>
      <c r="R538" s="52">
        <v>35115316</v>
      </c>
      <c r="S538" s="52">
        <v>63606880</v>
      </c>
      <c r="T538" s="70" t="s">
        <v>10556</v>
      </c>
      <c r="U538" s="70" t="s">
        <v>10560</v>
      </c>
    </row>
    <row r="539" spans="1:21" x14ac:dyDescent="0.2">
      <c r="A539" s="49" t="s">
        <v>4581</v>
      </c>
      <c r="B539" s="49" t="s">
        <v>1025</v>
      </c>
      <c r="C539" s="50">
        <v>3815</v>
      </c>
      <c r="D539" s="49" t="s">
        <v>1026</v>
      </c>
      <c r="E539" s="49" t="s">
        <v>9720</v>
      </c>
      <c r="F539" s="49" t="s">
        <v>1026</v>
      </c>
      <c r="G539" s="49">
        <v>73283</v>
      </c>
      <c r="H539" s="49" t="s">
        <v>1044</v>
      </c>
      <c r="I539" s="50">
        <v>4424</v>
      </c>
      <c r="J539" s="50">
        <v>173283000038</v>
      </c>
      <c r="K539" s="49" t="s">
        <v>9704</v>
      </c>
      <c r="L539" s="51">
        <v>913</v>
      </c>
      <c r="M539" s="52">
        <v>93856300</v>
      </c>
      <c r="N539" s="52">
        <v>17702129</v>
      </c>
      <c r="O539" s="52">
        <v>26867056</v>
      </c>
      <c r="P539" s="52">
        <v>6660438</v>
      </c>
      <c r="Q539" s="52">
        <v>111558429</v>
      </c>
      <c r="R539" s="52">
        <v>33527494</v>
      </c>
      <c r="S539" s="52">
        <v>145085923</v>
      </c>
      <c r="T539" s="70" t="s">
        <v>10556</v>
      </c>
      <c r="U539" s="70" t="s">
        <v>10560</v>
      </c>
    </row>
    <row r="540" spans="1:21" x14ac:dyDescent="0.2">
      <c r="A540" s="49" t="s">
        <v>6181</v>
      </c>
      <c r="B540" s="49" t="s">
        <v>113</v>
      </c>
      <c r="C540" s="50">
        <v>3798</v>
      </c>
      <c r="D540" s="49" t="s">
        <v>791</v>
      </c>
      <c r="E540" s="49" t="s">
        <v>7860</v>
      </c>
      <c r="F540" s="49" t="s">
        <v>791</v>
      </c>
      <c r="G540" s="49">
        <v>52036</v>
      </c>
      <c r="H540" s="49" t="s">
        <v>794</v>
      </c>
      <c r="I540" s="50">
        <v>20992</v>
      </c>
      <c r="J540" s="50">
        <v>152036000036</v>
      </c>
      <c r="K540" s="49" t="s">
        <v>7863</v>
      </c>
      <c r="L540" s="51">
        <v>314</v>
      </c>
      <c r="M540" s="52">
        <v>34268366</v>
      </c>
      <c r="N540" s="52">
        <v>0</v>
      </c>
      <c r="O540" s="52">
        <v>26616142</v>
      </c>
      <c r="P540" s="52">
        <v>6660438</v>
      </c>
      <c r="Q540" s="52">
        <v>34268366</v>
      </c>
      <c r="R540" s="52">
        <v>33276580</v>
      </c>
      <c r="S540" s="52">
        <v>67544946</v>
      </c>
      <c r="T540" s="70" t="s">
        <v>10556</v>
      </c>
      <c r="U540" s="70" t="s">
        <v>10560</v>
      </c>
    </row>
    <row r="541" spans="1:21" x14ac:dyDescent="0.2">
      <c r="A541" s="49" t="s">
        <v>6181</v>
      </c>
      <c r="B541" s="49" t="s">
        <v>113</v>
      </c>
      <c r="C541" s="50">
        <v>3798</v>
      </c>
      <c r="D541" s="49" t="s">
        <v>791</v>
      </c>
      <c r="E541" s="49" t="s">
        <v>8056</v>
      </c>
      <c r="F541" s="49" t="s">
        <v>791</v>
      </c>
      <c r="G541" s="49">
        <v>52378</v>
      </c>
      <c r="H541" s="49" t="s">
        <v>817</v>
      </c>
      <c r="I541" s="50">
        <v>11062</v>
      </c>
      <c r="J541" s="50">
        <v>152378000429</v>
      </c>
      <c r="K541" s="49" t="s">
        <v>7863</v>
      </c>
      <c r="L541" s="51">
        <v>252</v>
      </c>
      <c r="M541" s="52">
        <v>26800610</v>
      </c>
      <c r="N541" s="52">
        <v>0</v>
      </c>
      <c r="O541" s="52">
        <v>26822030</v>
      </c>
      <c r="P541" s="52">
        <v>6660438</v>
      </c>
      <c r="Q541" s="52">
        <v>26800610</v>
      </c>
      <c r="R541" s="52">
        <v>33482468</v>
      </c>
      <c r="S541" s="52">
        <v>60283078</v>
      </c>
      <c r="T541" s="70" t="s">
        <v>10556</v>
      </c>
      <c r="U541" s="70" t="s">
        <v>10560</v>
      </c>
    </row>
    <row r="542" spans="1:21" x14ac:dyDescent="0.2">
      <c r="A542" s="49" t="s">
        <v>2976</v>
      </c>
      <c r="B542" s="49" t="s">
        <v>171</v>
      </c>
      <c r="C542" s="50">
        <v>3765</v>
      </c>
      <c r="D542" s="49" t="s">
        <v>191</v>
      </c>
      <c r="E542" s="49" t="s">
        <v>9369</v>
      </c>
      <c r="F542" s="49" t="s">
        <v>191</v>
      </c>
      <c r="G542" s="49">
        <v>8758</v>
      </c>
      <c r="H542" s="49" t="s">
        <v>192</v>
      </c>
      <c r="I542" s="50">
        <v>3213</v>
      </c>
      <c r="J542" s="50">
        <v>108758000490</v>
      </c>
      <c r="K542" s="49" t="s">
        <v>9385</v>
      </c>
      <c r="L542" s="51">
        <v>1507</v>
      </c>
      <c r="M542" s="52">
        <v>150553520</v>
      </c>
      <c r="N542" s="52">
        <v>10537318</v>
      </c>
      <c r="O542" s="52">
        <v>21044651</v>
      </c>
      <c r="P542" s="52">
        <v>6660438</v>
      </c>
      <c r="Q542" s="52">
        <v>161090838</v>
      </c>
      <c r="R542" s="52">
        <v>27705089</v>
      </c>
      <c r="S542" s="52">
        <v>188795927</v>
      </c>
      <c r="T542" s="70" t="s">
        <v>10556</v>
      </c>
      <c r="U542" s="70" t="s">
        <v>10560</v>
      </c>
    </row>
    <row r="543" spans="1:21" x14ac:dyDescent="0.2">
      <c r="A543" s="49" t="s">
        <v>7072</v>
      </c>
      <c r="B543" s="49" t="s">
        <v>713</v>
      </c>
      <c r="C543" s="50">
        <v>3792</v>
      </c>
      <c r="D543" s="49" t="s">
        <v>714</v>
      </c>
      <c r="E543" s="49" t="s">
        <v>7090</v>
      </c>
      <c r="F543" s="49" t="s">
        <v>714</v>
      </c>
      <c r="G543" s="49">
        <v>44090</v>
      </c>
      <c r="H543" s="49" t="s">
        <v>716</v>
      </c>
      <c r="I543" s="50">
        <v>15010</v>
      </c>
      <c r="J543" s="50">
        <v>244001000787</v>
      </c>
      <c r="K543" s="49" t="s">
        <v>7097</v>
      </c>
      <c r="L543" s="51">
        <v>2532</v>
      </c>
      <c r="M543" s="52">
        <v>430910401</v>
      </c>
      <c r="N543" s="52">
        <v>19031779</v>
      </c>
      <c r="O543" s="52">
        <v>38082163</v>
      </c>
      <c r="P543" s="52">
        <v>6660438</v>
      </c>
      <c r="Q543" s="52">
        <v>449942180</v>
      </c>
      <c r="R543" s="52">
        <v>44742601</v>
      </c>
      <c r="S543" s="52">
        <v>494684781</v>
      </c>
      <c r="T543" s="70" t="s">
        <v>10556</v>
      </c>
      <c r="U543" s="70" t="s">
        <v>10560</v>
      </c>
    </row>
    <row r="544" spans="1:21" x14ac:dyDescent="0.2">
      <c r="A544" s="49" t="s">
        <v>7072</v>
      </c>
      <c r="B544" s="49" t="s">
        <v>713</v>
      </c>
      <c r="C544" s="50">
        <v>3792</v>
      </c>
      <c r="D544" s="49" t="s">
        <v>714</v>
      </c>
      <c r="E544" s="49" t="s">
        <v>7110</v>
      </c>
      <c r="F544" s="49" t="s">
        <v>714</v>
      </c>
      <c r="G544" s="49">
        <v>44279</v>
      </c>
      <c r="H544" s="49" t="s">
        <v>719</v>
      </c>
      <c r="I544" s="50">
        <v>3390</v>
      </c>
      <c r="J544" s="50">
        <v>144279000368</v>
      </c>
      <c r="K544" s="49" t="s">
        <v>7119</v>
      </c>
      <c r="L544" s="51">
        <v>1883</v>
      </c>
      <c r="M544" s="52">
        <v>202547793</v>
      </c>
      <c r="N544" s="52">
        <v>7834644</v>
      </c>
      <c r="O544" s="52">
        <v>28833113</v>
      </c>
      <c r="P544" s="52">
        <v>26641753</v>
      </c>
      <c r="Q544" s="52">
        <v>210382437</v>
      </c>
      <c r="R544" s="52">
        <v>55474866</v>
      </c>
      <c r="S544" s="52">
        <v>265857303</v>
      </c>
      <c r="T544" s="70" t="s">
        <v>10556</v>
      </c>
      <c r="U544" s="70" t="s">
        <v>10560</v>
      </c>
    </row>
    <row r="545" spans="1:21" x14ac:dyDescent="0.2">
      <c r="A545" s="49" t="s">
        <v>3660</v>
      </c>
      <c r="B545" s="49" t="s">
        <v>59</v>
      </c>
      <c r="C545" s="50">
        <v>3767</v>
      </c>
      <c r="D545" s="49" t="s">
        <v>201</v>
      </c>
      <c r="E545" s="49" t="s">
        <v>3853</v>
      </c>
      <c r="F545" s="49" t="s">
        <v>201</v>
      </c>
      <c r="G545" s="49">
        <v>13657</v>
      </c>
      <c r="H545" s="49" t="s">
        <v>234</v>
      </c>
      <c r="I545" s="50">
        <v>7943</v>
      </c>
      <c r="J545" s="50">
        <v>113657000107</v>
      </c>
      <c r="K545" s="49" t="s">
        <v>3858</v>
      </c>
      <c r="L545" s="51">
        <v>703</v>
      </c>
      <c r="M545" s="52">
        <v>92839452</v>
      </c>
      <c r="N545" s="52">
        <v>0</v>
      </c>
      <c r="O545" s="52">
        <v>33705669</v>
      </c>
      <c r="P545" s="52">
        <v>6660438</v>
      </c>
      <c r="Q545" s="52">
        <v>92839452</v>
      </c>
      <c r="R545" s="52">
        <v>40366107</v>
      </c>
      <c r="S545" s="52">
        <v>133205559</v>
      </c>
      <c r="T545" s="70" t="s">
        <v>10556</v>
      </c>
      <c r="U545" s="70" t="s">
        <v>10560</v>
      </c>
    </row>
    <row r="546" spans="1:21" x14ac:dyDescent="0.2">
      <c r="A546" s="49" t="s">
        <v>7072</v>
      </c>
      <c r="B546" s="49" t="s">
        <v>713</v>
      </c>
      <c r="C546" s="50">
        <v>3792</v>
      </c>
      <c r="D546" s="49" t="s">
        <v>714</v>
      </c>
      <c r="E546" s="49" t="s">
        <v>7081</v>
      </c>
      <c r="F546" s="49" t="s">
        <v>714</v>
      </c>
      <c r="G546" s="49">
        <v>44078</v>
      </c>
      <c r="H546" s="49" t="s">
        <v>715</v>
      </c>
      <c r="I546" s="50">
        <v>3519</v>
      </c>
      <c r="J546" s="50">
        <v>144078000033</v>
      </c>
      <c r="K546" s="49" t="s">
        <v>7087</v>
      </c>
      <c r="L546" s="51">
        <v>1682</v>
      </c>
      <c r="M546" s="52">
        <v>218118725</v>
      </c>
      <c r="N546" s="52">
        <v>43623745</v>
      </c>
      <c r="O546" s="52">
        <v>27847004</v>
      </c>
      <c r="P546" s="52">
        <v>26641753</v>
      </c>
      <c r="Q546" s="52">
        <v>261742470</v>
      </c>
      <c r="R546" s="52">
        <v>54488757</v>
      </c>
      <c r="S546" s="52">
        <v>316231227</v>
      </c>
      <c r="T546" s="70" t="s">
        <v>10556</v>
      </c>
      <c r="U546" s="70" t="s">
        <v>10560</v>
      </c>
    </row>
    <row r="547" spans="1:21" x14ac:dyDescent="0.2">
      <c r="A547" s="49" t="s">
        <v>7072</v>
      </c>
      <c r="B547" s="49" t="s">
        <v>713</v>
      </c>
      <c r="C547" s="50">
        <v>3792</v>
      </c>
      <c r="D547" s="49" t="s">
        <v>714</v>
      </c>
      <c r="E547" s="49" t="s">
        <v>7172</v>
      </c>
      <c r="F547" s="49" t="s">
        <v>714</v>
      </c>
      <c r="G547" s="49">
        <v>44874</v>
      </c>
      <c r="H547" s="49" t="s">
        <v>246</v>
      </c>
      <c r="I547" s="50">
        <v>15601</v>
      </c>
      <c r="J547" s="50">
        <v>144874000517</v>
      </c>
      <c r="K547" s="49" t="s">
        <v>7177</v>
      </c>
      <c r="L547" s="51">
        <v>611</v>
      </c>
      <c r="M547" s="52">
        <v>71887241</v>
      </c>
      <c r="N547" s="52">
        <v>5539504</v>
      </c>
      <c r="O547" s="52">
        <v>28619538</v>
      </c>
      <c r="P547" s="52">
        <v>6660438</v>
      </c>
      <c r="Q547" s="52">
        <v>77426745</v>
      </c>
      <c r="R547" s="52">
        <v>35279976</v>
      </c>
      <c r="S547" s="52">
        <v>112706721</v>
      </c>
      <c r="T547" s="70" t="s">
        <v>10556</v>
      </c>
      <c r="U547" s="70" t="s">
        <v>10560</v>
      </c>
    </row>
    <row r="548" spans="1:21" x14ac:dyDescent="0.2">
      <c r="A548" s="49" t="s">
        <v>6181</v>
      </c>
      <c r="B548" s="49" t="s">
        <v>113</v>
      </c>
      <c r="C548" s="50">
        <v>3798</v>
      </c>
      <c r="D548" s="49" t="s">
        <v>791</v>
      </c>
      <c r="E548" s="49" t="s">
        <v>8047</v>
      </c>
      <c r="F548" s="49" t="s">
        <v>791</v>
      </c>
      <c r="G548" s="49">
        <v>52323</v>
      </c>
      <c r="H548" s="49" t="s">
        <v>812</v>
      </c>
      <c r="I548" s="50">
        <v>339</v>
      </c>
      <c r="J548" s="50">
        <v>152323000161</v>
      </c>
      <c r="K548" s="49" t="s">
        <v>8049</v>
      </c>
      <c r="L548" s="51">
        <v>243</v>
      </c>
      <c r="M548" s="52">
        <v>26942376</v>
      </c>
      <c r="N548" s="52">
        <v>0</v>
      </c>
      <c r="O548" s="52">
        <v>27860636</v>
      </c>
      <c r="P548" s="52">
        <v>6660438</v>
      </c>
      <c r="Q548" s="52">
        <v>26942376</v>
      </c>
      <c r="R548" s="52">
        <v>34521074</v>
      </c>
      <c r="S548" s="52">
        <v>61463450</v>
      </c>
      <c r="T548" s="70" t="s">
        <v>10556</v>
      </c>
      <c r="U548" s="70" t="s">
        <v>10560</v>
      </c>
    </row>
    <row r="549" spans="1:21" x14ac:dyDescent="0.2">
      <c r="A549" s="49" t="s">
        <v>5921</v>
      </c>
      <c r="B549" s="49" t="s">
        <v>211</v>
      </c>
      <c r="C549" s="50">
        <v>3781</v>
      </c>
      <c r="D549" s="49" t="s">
        <v>489</v>
      </c>
      <c r="E549" s="49" t="s">
        <v>6048</v>
      </c>
      <c r="F549" s="49" t="s">
        <v>489</v>
      </c>
      <c r="G549" s="49">
        <v>23570</v>
      </c>
      <c r="H549" s="49" t="s">
        <v>505</v>
      </c>
      <c r="I549" s="50">
        <v>14795</v>
      </c>
      <c r="J549" s="50">
        <v>123570000521</v>
      </c>
      <c r="K549" s="49" t="s">
        <v>6060</v>
      </c>
      <c r="L549" s="51">
        <v>920</v>
      </c>
      <c r="M549" s="52">
        <v>117555875</v>
      </c>
      <c r="N549" s="52">
        <v>13397898</v>
      </c>
      <c r="O549" s="52">
        <v>28317071</v>
      </c>
      <c r="P549" s="52">
        <v>6660438</v>
      </c>
      <c r="Q549" s="52">
        <v>130953773</v>
      </c>
      <c r="R549" s="52">
        <v>34977509</v>
      </c>
      <c r="S549" s="52">
        <v>165931282</v>
      </c>
      <c r="T549" s="70" t="s">
        <v>10556</v>
      </c>
      <c r="U549" s="70" t="s">
        <v>10560</v>
      </c>
    </row>
    <row r="550" spans="1:21" ht="14.25" customHeight="1" x14ac:dyDescent="0.2">
      <c r="A550" s="49" t="s">
        <v>3660</v>
      </c>
      <c r="B550" s="49" t="s">
        <v>59</v>
      </c>
      <c r="C550" s="50">
        <v>3767</v>
      </c>
      <c r="D550" s="49" t="s">
        <v>201</v>
      </c>
      <c r="E550" s="49" t="s">
        <v>3861</v>
      </c>
      <c r="F550" s="49" t="s">
        <v>201</v>
      </c>
      <c r="G550" s="49">
        <v>13667</v>
      </c>
      <c r="H550" s="49" t="s">
        <v>235</v>
      </c>
      <c r="I550" s="50">
        <v>24003</v>
      </c>
      <c r="J550" s="50">
        <v>213667001050</v>
      </c>
      <c r="K550" s="49" t="s">
        <v>3865</v>
      </c>
      <c r="L550" s="51">
        <v>416</v>
      </c>
      <c r="M550" s="52">
        <v>66505227</v>
      </c>
      <c r="N550" s="52">
        <v>0</v>
      </c>
      <c r="O550" s="52">
        <v>35555512</v>
      </c>
      <c r="P550" s="52">
        <v>6660438</v>
      </c>
      <c r="Q550" s="52">
        <v>66505227</v>
      </c>
      <c r="R550" s="52">
        <v>42215950</v>
      </c>
      <c r="S550" s="52">
        <v>108721177</v>
      </c>
      <c r="T550" s="70" t="s">
        <v>10556</v>
      </c>
      <c r="U550" s="70" t="s">
        <v>10560</v>
      </c>
    </row>
    <row r="551" spans="1:21" x14ac:dyDescent="0.2">
      <c r="A551" s="49" t="s">
        <v>4581</v>
      </c>
      <c r="B551" s="49" t="s">
        <v>1025</v>
      </c>
      <c r="C551" s="50">
        <v>3815</v>
      </c>
      <c r="D551" s="49" t="s">
        <v>1026</v>
      </c>
      <c r="E551" s="49" t="s">
        <v>9795</v>
      </c>
      <c r="F551" s="49" t="s">
        <v>1026</v>
      </c>
      <c r="G551" s="49">
        <v>73585</v>
      </c>
      <c r="H551" s="49" t="s">
        <v>1060</v>
      </c>
      <c r="I551" s="50">
        <v>8877</v>
      </c>
      <c r="J551" s="50">
        <v>173585000100</v>
      </c>
      <c r="K551" s="49" t="s">
        <v>9798</v>
      </c>
      <c r="L551" s="51">
        <v>1644</v>
      </c>
      <c r="M551" s="52">
        <v>176683604</v>
      </c>
      <c r="N551" s="52">
        <v>8625065</v>
      </c>
      <c r="O551" s="52">
        <v>27727047</v>
      </c>
      <c r="P551" s="52">
        <v>6660438</v>
      </c>
      <c r="Q551" s="52">
        <v>185308669</v>
      </c>
      <c r="R551" s="52">
        <v>34387485</v>
      </c>
      <c r="S551" s="52">
        <v>219696154</v>
      </c>
      <c r="T551" s="70" t="s">
        <v>10556</v>
      </c>
      <c r="U551" s="70" t="s">
        <v>10560</v>
      </c>
    </row>
    <row r="552" spans="1:21" x14ac:dyDescent="0.2">
      <c r="A552" s="49" t="s">
        <v>4581</v>
      </c>
      <c r="B552" s="49" t="s">
        <v>1025</v>
      </c>
      <c r="C552" s="50">
        <v>3815</v>
      </c>
      <c r="D552" s="49" t="s">
        <v>1026</v>
      </c>
      <c r="E552" s="49" t="s">
        <v>9676</v>
      </c>
      <c r="F552" s="49" t="s">
        <v>1026</v>
      </c>
      <c r="G552" s="49">
        <v>73148</v>
      </c>
      <c r="H552" s="49" t="s">
        <v>1034</v>
      </c>
      <c r="I552" s="50">
        <v>5961</v>
      </c>
      <c r="J552" s="50">
        <v>173148000010</v>
      </c>
      <c r="K552" s="49" t="s">
        <v>9677</v>
      </c>
      <c r="L552" s="51">
        <v>1495</v>
      </c>
      <c r="M552" s="52">
        <v>150723776</v>
      </c>
      <c r="N552" s="52">
        <v>30144755</v>
      </c>
      <c r="O552" s="52">
        <v>26037817</v>
      </c>
      <c r="P552" s="52">
        <v>6660438</v>
      </c>
      <c r="Q552" s="52">
        <v>180868531</v>
      </c>
      <c r="R552" s="52">
        <v>32698255</v>
      </c>
      <c r="S552" s="52">
        <v>213566786</v>
      </c>
      <c r="T552" s="70" t="s">
        <v>10556</v>
      </c>
      <c r="U552" s="70" t="s">
        <v>10560</v>
      </c>
    </row>
    <row r="553" spans="1:21" x14ac:dyDescent="0.2">
      <c r="A553" s="49" t="s">
        <v>4581</v>
      </c>
      <c r="B553" s="49" t="s">
        <v>1025</v>
      </c>
      <c r="C553" s="50">
        <v>3815</v>
      </c>
      <c r="D553" s="49" t="s">
        <v>1026</v>
      </c>
      <c r="E553" s="49" t="s">
        <v>9787</v>
      </c>
      <c r="F553" s="49" t="s">
        <v>1026</v>
      </c>
      <c r="G553" s="49">
        <v>73555</v>
      </c>
      <c r="H553" s="49" t="s">
        <v>1058</v>
      </c>
      <c r="I553" s="50">
        <v>8793</v>
      </c>
      <c r="J553" s="50">
        <v>173555000016</v>
      </c>
      <c r="K553" s="49" t="s">
        <v>9788</v>
      </c>
      <c r="L553" s="51">
        <v>627</v>
      </c>
      <c r="M553" s="52">
        <v>78463104</v>
      </c>
      <c r="N553" s="52">
        <v>4204242</v>
      </c>
      <c r="O553" s="52">
        <v>31667975</v>
      </c>
      <c r="P553" s="52">
        <v>6660438</v>
      </c>
      <c r="Q553" s="52">
        <v>82667346</v>
      </c>
      <c r="R553" s="52">
        <v>38328413</v>
      </c>
      <c r="S553" s="52">
        <v>120995759</v>
      </c>
      <c r="T553" s="70" t="s">
        <v>10556</v>
      </c>
      <c r="U553" s="70" t="s">
        <v>10560</v>
      </c>
    </row>
    <row r="554" spans="1:21" ht="14.25" customHeight="1" x14ac:dyDescent="0.2">
      <c r="A554" s="49" t="s">
        <v>4581</v>
      </c>
      <c r="B554" s="49" t="s">
        <v>1025</v>
      </c>
      <c r="C554" s="50">
        <v>3815</v>
      </c>
      <c r="D554" s="49" t="s">
        <v>1026</v>
      </c>
      <c r="E554" s="49" t="s">
        <v>9773</v>
      </c>
      <c r="F554" s="49" t="s">
        <v>1026</v>
      </c>
      <c r="G554" s="49">
        <v>73504</v>
      </c>
      <c r="H554" s="49" t="s">
        <v>1055</v>
      </c>
      <c r="I554" s="50">
        <v>8789</v>
      </c>
      <c r="J554" s="50">
        <v>273504000270</v>
      </c>
      <c r="K554" s="49" t="s">
        <v>9780</v>
      </c>
      <c r="L554" s="51">
        <v>556</v>
      </c>
      <c r="M554" s="52">
        <v>80427226</v>
      </c>
      <c r="N554" s="52">
        <v>14271949</v>
      </c>
      <c r="O554" s="52">
        <v>31124552</v>
      </c>
      <c r="P554" s="52">
        <v>6660438</v>
      </c>
      <c r="Q554" s="52">
        <v>94699175</v>
      </c>
      <c r="R554" s="52">
        <v>37784990</v>
      </c>
      <c r="S554" s="52">
        <v>132484165</v>
      </c>
      <c r="T554" s="70" t="s">
        <v>10556</v>
      </c>
      <c r="U554" s="70" t="s">
        <v>10560</v>
      </c>
    </row>
    <row r="555" spans="1:21" x14ac:dyDescent="0.2">
      <c r="A555" s="49" t="s">
        <v>2872</v>
      </c>
      <c r="B555" s="49" t="s">
        <v>1073</v>
      </c>
      <c r="C555" s="50">
        <v>3823</v>
      </c>
      <c r="D555" s="49" t="s">
        <v>1107</v>
      </c>
      <c r="E555" s="49" t="s">
        <v>9849</v>
      </c>
      <c r="F555" s="49" t="s">
        <v>1107</v>
      </c>
      <c r="G555" s="49">
        <v>76834</v>
      </c>
      <c r="H555" s="49" t="s">
        <v>1108</v>
      </c>
      <c r="I555" s="50">
        <v>20365</v>
      </c>
      <c r="J555" s="50">
        <v>176834003989</v>
      </c>
      <c r="K555" s="49" t="s">
        <v>9850</v>
      </c>
      <c r="L555" s="51">
        <v>1513</v>
      </c>
      <c r="M555" s="52">
        <v>151309733</v>
      </c>
      <c r="N555" s="52">
        <v>0</v>
      </c>
      <c r="O555" s="52">
        <v>20527233</v>
      </c>
      <c r="P555" s="52">
        <v>6660438</v>
      </c>
      <c r="Q555" s="52">
        <v>151309733</v>
      </c>
      <c r="R555" s="52">
        <v>27187671</v>
      </c>
      <c r="S555" s="52">
        <v>178497404</v>
      </c>
      <c r="T555" s="70" t="s">
        <v>10556</v>
      </c>
      <c r="U555" s="70" t="s">
        <v>10560</v>
      </c>
    </row>
    <row r="556" spans="1:21" x14ac:dyDescent="0.2">
      <c r="A556" s="49" t="s">
        <v>4581</v>
      </c>
      <c r="B556" s="49" t="s">
        <v>1025</v>
      </c>
      <c r="C556" s="50">
        <v>3815</v>
      </c>
      <c r="D556" s="49" t="s">
        <v>1026</v>
      </c>
      <c r="E556" s="49" t="s">
        <v>9670</v>
      </c>
      <c r="F556" s="49" t="s">
        <v>1026</v>
      </c>
      <c r="G556" s="49">
        <v>73124</v>
      </c>
      <c r="H556" s="49" t="s">
        <v>1033</v>
      </c>
      <c r="I556" s="50">
        <v>4283</v>
      </c>
      <c r="J556" s="50">
        <v>173124000817</v>
      </c>
      <c r="K556" s="49" t="s">
        <v>9675</v>
      </c>
      <c r="L556" s="51">
        <v>945</v>
      </c>
      <c r="M556" s="52">
        <v>97053613</v>
      </c>
      <c r="N556" s="52">
        <v>12501703</v>
      </c>
      <c r="O556" s="52">
        <v>26726012</v>
      </c>
      <c r="P556" s="52">
        <v>6660438</v>
      </c>
      <c r="Q556" s="52">
        <v>109555316</v>
      </c>
      <c r="R556" s="52">
        <v>33386450</v>
      </c>
      <c r="S556" s="52">
        <v>142941766</v>
      </c>
      <c r="T556" s="70" t="s">
        <v>10556</v>
      </c>
      <c r="U556" s="70" t="s">
        <v>10560</v>
      </c>
    </row>
    <row r="557" spans="1:21" x14ac:dyDescent="0.2">
      <c r="A557" s="49" t="s">
        <v>4581</v>
      </c>
      <c r="B557" s="49" t="s">
        <v>1025</v>
      </c>
      <c r="C557" s="50">
        <v>3815</v>
      </c>
      <c r="D557" s="49" t="s">
        <v>1026</v>
      </c>
      <c r="E557" s="49" t="s">
        <v>9753</v>
      </c>
      <c r="F557" s="49" t="s">
        <v>1026</v>
      </c>
      <c r="G557" s="49">
        <v>73411</v>
      </c>
      <c r="H557" s="49" t="s">
        <v>1050</v>
      </c>
      <c r="I557" s="50">
        <v>4297</v>
      </c>
      <c r="J557" s="50">
        <v>173411000046</v>
      </c>
      <c r="K557" s="49" t="s">
        <v>9755</v>
      </c>
      <c r="L557" s="51">
        <v>837</v>
      </c>
      <c r="M557" s="52">
        <v>86906026</v>
      </c>
      <c r="N557" s="52">
        <v>17381205</v>
      </c>
      <c r="O557" s="52">
        <v>26781856</v>
      </c>
      <c r="P557" s="52">
        <v>6660438</v>
      </c>
      <c r="Q557" s="52">
        <v>104287231</v>
      </c>
      <c r="R557" s="52">
        <v>33442294</v>
      </c>
      <c r="S557" s="52">
        <v>137729525</v>
      </c>
      <c r="T557" s="70" t="s">
        <v>10556</v>
      </c>
      <c r="U557" s="70" t="s">
        <v>10560</v>
      </c>
    </row>
    <row r="558" spans="1:21" x14ac:dyDescent="0.2">
      <c r="A558" s="49" t="s">
        <v>4581</v>
      </c>
      <c r="B558" s="49" t="s">
        <v>1025</v>
      </c>
      <c r="C558" s="50">
        <v>3815</v>
      </c>
      <c r="D558" s="49" t="s">
        <v>1026</v>
      </c>
      <c r="E558" s="49" t="s">
        <v>9753</v>
      </c>
      <c r="F558" s="49" t="s">
        <v>1026</v>
      </c>
      <c r="G558" s="49">
        <v>73411</v>
      </c>
      <c r="H558" s="49" t="s">
        <v>1050</v>
      </c>
      <c r="I558" s="50">
        <v>4294</v>
      </c>
      <c r="J558" s="50">
        <v>173411000941</v>
      </c>
      <c r="K558" s="49" t="s">
        <v>9758</v>
      </c>
      <c r="L558" s="51">
        <v>1102</v>
      </c>
      <c r="M558" s="52">
        <v>110569538</v>
      </c>
      <c r="N558" s="52">
        <v>4054004</v>
      </c>
      <c r="O558" s="52">
        <v>26781856</v>
      </c>
      <c r="P558" s="52">
        <v>6660438</v>
      </c>
      <c r="Q558" s="52">
        <v>114623542</v>
      </c>
      <c r="R558" s="52">
        <v>33442294</v>
      </c>
      <c r="S558" s="52">
        <v>148065836</v>
      </c>
      <c r="T558" s="70" t="s">
        <v>10556</v>
      </c>
      <c r="U558" s="70" t="s">
        <v>10560</v>
      </c>
    </row>
    <row r="559" spans="1:21" x14ac:dyDescent="0.2">
      <c r="A559" s="49" t="s">
        <v>4581</v>
      </c>
      <c r="B559" s="49" t="s">
        <v>1025</v>
      </c>
      <c r="C559" s="50">
        <v>3815</v>
      </c>
      <c r="D559" s="49" t="s">
        <v>1026</v>
      </c>
      <c r="E559" s="49" t="s">
        <v>9742</v>
      </c>
      <c r="F559" s="49" t="s">
        <v>1026</v>
      </c>
      <c r="G559" s="49">
        <v>73352</v>
      </c>
      <c r="H559" s="49" t="s">
        <v>1048</v>
      </c>
      <c r="I559" s="50">
        <v>4289</v>
      </c>
      <c r="J559" s="50">
        <v>173352000690</v>
      </c>
      <c r="K559" s="49" t="s">
        <v>9747</v>
      </c>
      <c r="L559" s="51">
        <v>569</v>
      </c>
      <c r="M559" s="52">
        <v>61142019</v>
      </c>
      <c r="N559" s="52">
        <v>3505626</v>
      </c>
      <c r="O559" s="52">
        <v>27291300</v>
      </c>
      <c r="P559" s="52">
        <v>6660438</v>
      </c>
      <c r="Q559" s="52">
        <v>64647645</v>
      </c>
      <c r="R559" s="52">
        <v>33951738</v>
      </c>
      <c r="S559" s="52">
        <v>98599383</v>
      </c>
      <c r="T559" s="70" t="s">
        <v>10556</v>
      </c>
      <c r="U559" s="70" t="s">
        <v>10560</v>
      </c>
    </row>
    <row r="560" spans="1:21" x14ac:dyDescent="0.2">
      <c r="A560" s="49" t="s">
        <v>2949</v>
      </c>
      <c r="B560" s="49" t="s">
        <v>851</v>
      </c>
      <c r="C560" s="50">
        <v>3801</v>
      </c>
      <c r="D560" s="49" t="s">
        <v>852</v>
      </c>
      <c r="E560" s="49" t="s">
        <v>8311</v>
      </c>
      <c r="F560" s="49" t="s">
        <v>852</v>
      </c>
      <c r="G560" s="49">
        <v>54172</v>
      </c>
      <c r="H560" s="49" t="s">
        <v>859</v>
      </c>
      <c r="I560" s="50">
        <v>6581</v>
      </c>
      <c r="J560" s="50">
        <v>154172000000</v>
      </c>
      <c r="K560" s="49" t="s">
        <v>8316</v>
      </c>
      <c r="L560" s="51">
        <v>1328</v>
      </c>
      <c r="M560" s="52">
        <v>137740318</v>
      </c>
      <c r="N560" s="52">
        <v>5228787</v>
      </c>
      <c r="O560" s="52">
        <v>22524905</v>
      </c>
      <c r="P560" s="52">
        <v>6660438</v>
      </c>
      <c r="Q560" s="52">
        <v>142969105</v>
      </c>
      <c r="R560" s="52">
        <v>29185343</v>
      </c>
      <c r="S560" s="52">
        <v>172154448</v>
      </c>
      <c r="T560" s="70" t="s">
        <v>10556</v>
      </c>
      <c r="U560" s="70" t="s">
        <v>10560</v>
      </c>
    </row>
    <row r="561" spans="1:21" x14ac:dyDescent="0.2">
      <c r="A561" s="49" t="s">
        <v>4581</v>
      </c>
      <c r="B561" s="49" t="s">
        <v>1025</v>
      </c>
      <c r="C561" s="50">
        <v>3815</v>
      </c>
      <c r="D561" s="49" t="s">
        <v>1026</v>
      </c>
      <c r="E561" s="49" t="s">
        <v>9720</v>
      </c>
      <c r="F561" s="49" t="s">
        <v>1026</v>
      </c>
      <c r="G561" s="49">
        <v>73283</v>
      </c>
      <c r="H561" s="49" t="s">
        <v>1044</v>
      </c>
      <c r="I561" s="50">
        <v>4438</v>
      </c>
      <c r="J561" s="50">
        <v>273283001331</v>
      </c>
      <c r="K561" s="49" t="s">
        <v>9721</v>
      </c>
      <c r="L561" s="51">
        <v>596</v>
      </c>
      <c r="M561" s="52">
        <v>71135080</v>
      </c>
      <c r="N561" s="52">
        <v>11478581</v>
      </c>
      <c r="O561" s="52">
        <v>26867056</v>
      </c>
      <c r="P561" s="52">
        <v>6660438</v>
      </c>
      <c r="Q561" s="52">
        <v>82613661</v>
      </c>
      <c r="R561" s="52">
        <v>33527494</v>
      </c>
      <c r="S561" s="52">
        <v>116141155</v>
      </c>
      <c r="T561" s="70" t="s">
        <v>10556</v>
      </c>
      <c r="U561" s="70" t="s">
        <v>10560</v>
      </c>
    </row>
    <row r="562" spans="1:21" x14ac:dyDescent="0.2">
      <c r="A562" s="49" t="s">
        <v>4581</v>
      </c>
      <c r="B562" s="49" t="s">
        <v>1025</v>
      </c>
      <c r="C562" s="50">
        <v>3815</v>
      </c>
      <c r="D562" s="49" t="s">
        <v>1026</v>
      </c>
      <c r="E562" s="49" t="s">
        <v>9705</v>
      </c>
      <c r="F562" s="49" t="s">
        <v>1026</v>
      </c>
      <c r="G562" s="49">
        <v>73268</v>
      </c>
      <c r="H562" s="49" t="s">
        <v>1041</v>
      </c>
      <c r="I562" s="50">
        <v>4197</v>
      </c>
      <c r="J562" s="50">
        <v>173268000218</v>
      </c>
      <c r="K562" s="49" t="s">
        <v>9712</v>
      </c>
      <c r="L562" s="51">
        <v>586</v>
      </c>
      <c r="M562" s="52">
        <v>57619051</v>
      </c>
      <c r="N562" s="52">
        <v>2333905</v>
      </c>
      <c r="O562" s="52">
        <v>21225418</v>
      </c>
      <c r="P562" s="52">
        <v>19981315</v>
      </c>
      <c r="Q562" s="52">
        <v>59952956</v>
      </c>
      <c r="R562" s="52">
        <v>41206733</v>
      </c>
      <c r="S562" s="52">
        <v>101159689</v>
      </c>
      <c r="T562" s="70" t="s">
        <v>10556</v>
      </c>
      <c r="U562" s="70" t="s">
        <v>10560</v>
      </c>
    </row>
    <row r="563" spans="1:21" x14ac:dyDescent="0.2">
      <c r="A563" s="49" t="s">
        <v>4581</v>
      </c>
      <c r="B563" s="49" t="s">
        <v>1025</v>
      </c>
      <c r="C563" s="50">
        <v>3815</v>
      </c>
      <c r="D563" s="49" t="s">
        <v>1026</v>
      </c>
      <c r="E563" s="49" t="s">
        <v>9720</v>
      </c>
      <c r="F563" s="49" t="s">
        <v>1026</v>
      </c>
      <c r="G563" s="49">
        <v>73283</v>
      </c>
      <c r="H563" s="49" t="s">
        <v>1044</v>
      </c>
      <c r="I563" s="50">
        <v>4423</v>
      </c>
      <c r="J563" s="50">
        <v>173283000020</v>
      </c>
      <c r="K563" s="49" t="s">
        <v>9726</v>
      </c>
      <c r="L563" s="51">
        <v>1133</v>
      </c>
      <c r="M563" s="52">
        <v>117428334</v>
      </c>
      <c r="N563" s="52">
        <v>10690762</v>
      </c>
      <c r="O563" s="52">
        <v>26867056</v>
      </c>
      <c r="P563" s="52">
        <v>6660438</v>
      </c>
      <c r="Q563" s="52">
        <v>128119096</v>
      </c>
      <c r="R563" s="52">
        <v>33527494</v>
      </c>
      <c r="S563" s="52">
        <v>161646590</v>
      </c>
      <c r="T563" s="70" t="s">
        <v>10556</v>
      </c>
      <c r="U563" s="70" t="s">
        <v>10560</v>
      </c>
    </row>
    <row r="564" spans="1:21" x14ac:dyDescent="0.2">
      <c r="A564" s="49" t="s">
        <v>4581</v>
      </c>
      <c r="B564" s="49" t="s">
        <v>1025</v>
      </c>
      <c r="C564" s="50">
        <v>3815</v>
      </c>
      <c r="D564" s="49" t="s">
        <v>1026</v>
      </c>
      <c r="E564" s="49" t="s">
        <v>9773</v>
      </c>
      <c r="F564" s="49" t="s">
        <v>1026</v>
      </c>
      <c r="G564" s="49">
        <v>73504</v>
      </c>
      <c r="H564" s="49" t="s">
        <v>1055</v>
      </c>
      <c r="I564" s="50">
        <v>8787</v>
      </c>
      <c r="J564" s="50">
        <v>173504000011</v>
      </c>
      <c r="K564" s="49" t="s">
        <v>9779</v>
      </c>
      <c r="L564" s="51">
        <v>981</v>
      </c>
      <c r="M564" s="52">
        <v>126478014</v>
      </c>
      <c r="N564" s="52">
        <v>10426192</v>
      </c>
      <c r="O564" s="52">
        <v>31124552</v>
      </c>
      <c r="P564" s="52">
        <v>6660438</v>
      </c>
      <c r="Q564" s="52">
        <v>136904206</v>
      </c>
      <c r="R564" s="52">
        <v>37784990</v>
      </c>
      <c r="S564" s="52">
        <v>174689196</v>
      </c>
      <c r="T564" s="70" t="s">
        <v>10556</v>
      </c>
      <c r="U564" s="70" t="s">
        <v>10560</v>
      </c>
    </row>
    <row r="565" spans="1:21" x14ac:dyDescent="0.2">
      <c r="A565" s="49" t="s">
        <v>4581</v>
      </c>
      <c r="B565" s="49" t="s">
        <v>1025</v>
      </c>
      <c r="C565" s="50">
        <v>3815</v>
      </c>
      <c r="D565" s="49" t="s">
        <v>1026</v>
      </c>
      <c r="E565" s="49" t="s">
        <v>9827</v>
      </c>
      <c r="F565" s="49" t="s">
        <v>1026</v>
      </c>
      <c r="G565" s="49">
        <v>73443</v>
      </c>
      <c r="H565" s="49" t="s">
        <v>1051</v>
      </c>
      <c r="I565" s="50">
        <v>4650</v>
      </c>
      <c r="J565" s="50">
        <v>173443000277</v>
      </c>
      <c r="K565" s="49" t="s">
        <v>9829</v>
      </c>
      <c r="L565" s="51">
        <v>1244</v>
      </c>
      <c r="M565" s="52">
        <v>128149296</v>
      </c>
      <c r="N565" s="52">
        <v>5842261</v>
      </c>
      <c r="O565" s="52">
        <v>26934950</v>
      </c>
      <c r="P565" s="52">
        <v>6660438</v>
      </c>
      <c r="Q565" s="52">
        <v>133991557</v>
      </c>
      <c r="R565" s="52">
        <v>33595388</v>
      </c>
      <c r="S565" s="52">
        <v>167586945</v>
      </c>
      <c r="T565" s="70" t="s">
        <v>10556</v>
      </c>
      <c r="U565" s="70" t="s">
        <v>10560</v>
      </c>
    </row>
    <row r="566" spans="1:21" x14ac:dyDescent="0.2">
      <c r="A566" s="49" t="s">
        <v>4581</v>
      </c>
      <c r="B566" s="49" t="s">
        <v>1025</v>
      </c>
      <c r="C566" s="50">
        <v>3815</v>
      </c>
      <c r="D566" s="49" t="s">
        <v>1026</v>
      </c>
      <c r="E566" s="49" t="s">
        <v>9748</v>
      </c>
      <c r="F566" s="49" t="s">
        <v>1026</v>
      </c>
      <c r="G566" s="49">
        <v>73408</v>
      </c>
      <c r="H566" s="49" t="s">
        <v>1049</v>
      </c>
      <c r="I566" s="50">
        <v>4645</v>
      </c>
      <c r="J566" s="50">
        <v>173408000469</v>
      </c>
      <c r="K566" s="49" t="s">
        <v>9749</v>
      </c>
      <c r="L566" s="51">
        <v>338</v>
      </c>
      <c r="M566" s="52">
        <v>36180605</v>
      </c>
      <c r="N566" s="52">
        <v>6063421</v>
      </c>
      <c r="O566" s="52">
        <v>27367157</v>
      </c>
      <c r="P566" s="52">
        <v>6660438</v>
      </c>
      <c r="Q566" s="52">
        <v>42244026</v>
      </c>
      <c r="R566" s="52">
        <v>34027595</v>
      </c>
      <c r="S566" s="52">
        <v>76271621</v>
      </c>
      <c r="T566" s="70" t="s">
        <v>10556</v>
      </c>
      <c r="U566" s="70" t="s">
        <v>10560</v>
      </c>
    </row>
    <row r="567" spans="1:21" x14ac:dyDescent="0.2">
      <c r="A567" s="49" t="s">
        <v>4982</v>
      </c>
      <c r="B567" s="49" t="s">
        <v>421</v>
      </c>
      <c r="C567" s="50">
        <v>3777</v>
      </c>
      <c r="D567" s="49" t="s">
        <v>422</v>
      </c>
      <c r="E567" s="49" t="s">
        <v>4992</v>
      </c>
      <c r="F567" s="49" t="s">
        <v>422</v>
      </c>
      <c r="G567" s="49">
        <v>19050</v>
      </c>
      <c r="H567" s="49" t="s">
        <v>51</v>
      </c>
      <c r="I567" s="50">
        <v>17974</v>
      </c>
      <c r="J567" s="50">
        <v>219050000097</v>
      </c>
      <c r="K567" s="49" t="s">
        <v>5008</v>
      </c>
      <c r="L567" s="51">
        <v>1180</v>
      </c>
      <c r="M567" s="52">
        <v>156585592</v>
      </c>
      <c r="N567" s="52">
        <v>4216389</v>
      </c>
      <c r="O567" s="52">
        <v>29853051</v>
      </c>
      <c r="P567" s="52">
        <v>6660438</v>
      </c>
      <c r="Q567" s="52">
        <v>160801981</v>
      </c>
      <c r="R567" s="52">
        <v>36513489</v>
      </c>
      <c r="S567" s="52">
        <v>197315470</v>
      </c>
      <c r="T567" s="70" t="s">
        <v>10556</v>
      </c>
      <c r="U567" s="70" t="s">
        <v>10560</v>
      </c>
    </row>
    <row r="568" spans="1:21" x14ac:dyDescent="0.2">
      <c r="A568" s="49" t="s">
        <v>2976</v>
      </c>
      <c r="B568" s="49" t="s">
        <v>171</v>
      </c>
      <c r="C568" s="50">
        <v>3765</v>
      </c>
      <c r="D568" s="49" t="s">
        <v>191</v>
      </c>
      <c r="E568" s="49" t="s">
        <v>9369</v>
      </c>
      <c r="F568" s="49" t="s">
        <v>191</v>
      </c>
      <c r="G568" s="49">
        <v>8758</v>
      </c>
      <c r="H568" s="49" t="s">
        <v>192</v>
      </c>
      <c r="I568" s="50">
        <v>3203</v>
      </c>
      <c r="J568" s="50">
        <v>108758000074</v>
      </c>
      <c r="K568" s="49" t="s">
        <v>9392</v>
      </c>
      <c r="L568" s="51">
        <v>542</v>
      </c>
      <c r="M568" s="52">
        <v>53162337</v>
      </c>
      <c r="N568" s="52">
        <v>10097924</v>
      </c>
      <c r="O568" s="52">
        <v>21044651</v>
      </c>
      <c r="P568" s="52">
        <v>19981315</v>
      </c>
      <c r="Q568" s="52">
        <v>63260261</v>
      </c>
      <c r="R568" s="52">
        <v>41025966</v>
      </c>
      <c r="S568" s="52">
        <v>104286227</v>
      </c>
      <c r="T568" s="70" t="s">
        <v>10556</v>
      </c>
      <c r="U568" s="70" t="s">
        <v>10560</v>
      </c>
    </row>
    <row r="569" spans="1:21" x14ac:dyDescent="0.2">
      <c r="A569" s="49" t="s">
        <v>4581</v>
      </c>
      <c r="B569" s="49" t="s">
        <v>1025</v>
      </c>
      <c r="C569" s="50">
        <v>3815</v>
      </c>
      <c r="D569" s="49" t="s">
        <v>1026</v>
      </c>
      <c r="E569" s="49" t="s">
        <v>9680</v>
      </c>
      <c r="F569" s="49" t="s">
        <v>1026</v>
      </c>
      <c r="G569" s="49">
        <v>73168</v>
      </c>
      <c r="H569" s="49" t="s">
        <v>1036</v>
      </c>
      <c r="I569" s="50">
        <v>4312</v>
      </c>
      <c r="J569" s="50">
        <v>173168000113</v>
      </c>
      <c r="K569" s="49" t="s">
        <v>9686</v>
      </c>
      <c r="L569" s="51">
        <v>1268</v>
      </c>
      <c r="M569" s="52">
        <v>147010079</v>
      </c>
      <c r="N569" s="52">
        <v>6358356</v>
      </c>
      <c r="O569" s="52">
        <v>29268793</v>
      </c>
      <c r="P569" s="52">
        <v>6660438</v>
      </c>
      <c r="Q569" s="52">
        <v>153368435</v>
      </c>
      <c r="R569" s="52">
        <v>35929231</v>
      </c>
      <c r="S569" s="52">
        <v>189297666</v>
      </c>
      <c r="T569" s="70" t="s">
        <v>10556</v>
      </c>
      <c r="U569" s="70" t="s">
        <v>10560</v>
      </c>
    </row>
    <row r="570" spans="1:21" x14ac:dyDescent="0.2">
      <c r="A570" s="49" t="s">
        <v>4581</v>
      </c>
      <c r="B570" s="49" t="s">
        <v>1025</v>
      </c>
      <c r="C570" s="50">
        <v>3815</v>
      </c>
      <c r="D570" s="49" t="s">
        <v>1026</v>
      </c>
      <c r="E570" s="49" t="s">
        <v>9667</v>
      </c>
      <c r="F570" s="49" t="s">
        <v>1026</v>
      </c>
      <c r="G570" s="49">
        <v>73067</v>
      </c>
      <c r="H570" s="49" t="s">
        <v>1032</v>
      </c>
      <c r="I570" s="50">
        <v>4674</v>
      </c>
      <c r="J570" s="50">
        <v>173067000104</v>
      </c>
      <c r="K570" s="49" t="s">
        <v>9668</v>
      </c>
      <c r="L570" s="51">
        <v>1607</v>
      </c>
      <c r="M570" s="52">
        <v>212649385</v>
      </c>
      <c r="N570" s="52">
        <v>35099847</v>
      </c>
      <c r="O570" s="52">
        <v>32776088</v>
      </c>
      <c r="P570" s="52">
        <v>6660438</v>
      </c>
      <c r="Q570" s="52">
        <v>247749232</v>
      </c>
      <c r="R570" s="52">
        <v>39436526</v>
      </c>
      <c r="S570" s="52">
        <v>287185758</v>
      </c>
      <c r="T570" s="70" t="s">
        <v>10556</v>
      </c>
      <c r="U570" s="70" t="s">
        <v>10560</v>
      </c>
    </row>
    <row r="571" spans="1:21" x14ac:dyDescent="0.2">
      <c r="A571" s="49" t="s">
        <v>4581</v>
      </c>
      <c r="B571" s="49" t="s">
        <v>1025</v>
      </c>
      <c r="C571" s="50">
        <v>3815</v>
      </c>
      <c r="D571" s="49" t="s">
        <v>1026</v>
      </c>
      <c r="E571" s="49" t="s">
        <v>9705</v>
      </c>
      <c r="F571" s="49" t="s">
        <v>1026</v>
      </c>
      <c r="G571" s="49">
        <v>73268</v>
      </c>
      <c r="H571" s="49" t="s">
        <v>1041</v>
      </c>
      <c r="I571" s="50">
        <v>4195</v>
      </c>
      <c r="J571" s="50">
        <v>173268001010</v>
      </c>
      <c r="K571" s="49" t="s">
        <v>9711</v>
      </c>
      <c r="L571" s="51">
        <v>1029</v>
      </c>
      <c r="M571" s="52">
        <v>99930250</v>
      </c>
      <c r="N571" s="52">
        <v>3565688</v>
      </c>
      <c r="O571" s="52">
        <v>21225418</v>
      </c>
      <c r="P571" s="52">
        <v>6660438</v>
      </c>
      <c r="Q571" s="52">
        <v>103495938</v>
      </c>
      <c r="R571" s="52">
        <v>27885856</v>
      </c>
      <c r="S571" s="52">
        <v>131381794</v>
      </c>
      <c r="T571" s="70" t="s">
        <v>10556</v>
      </c>
      <c r="U571" s="70" t="s">
        <v>10560</v>
      </c>
    </row>
    <row r="572" spans="1:21" x14ac:dyDescent="0.2">
      <c r="A572" s="49" t="s">
        <v>7072</v>
      </c>
      <c r="B572" s="49" t="s">
        <v>713</v>
      </c>
      <c r="C572" s="50">
        <v>3792</v>
      </c>
      <c r="D572" s="49" t="s">
        <v>714</v>
      </c>
      <c r="E572" s="49" t="s">
        <v>7110</v>
      </c>
      <c r="F572" s="49" t="s">
        <v>714</v>
      </c>
      <c r="G572" s="49">
        <v>44279</v>
      </c>
      <c r="H572" s="49" t="s">
        <v>719</v>
      </c>
      <c r="I572" s="50">
        <v>3394</v>
      </c>
      <c r="J572" s="50">
        <v>144279000287</v>
      </c>
      <c r="K572" s="49" t="s">
        <v>7118</v>
      </c>
      <c r="L572" s="51">
        <v>1121</v>
      </c>
      <c r="M572" s="52">
        <v>123218084</v>
      </c>
      <c r="N572" s="52">
        <v>5867040</v>
      </c>
      <c r="O572" s="52">
        <v>28833113</v>
      </c>
      <c r="P572" s="52">
        <v>19981315</v>
      </c>
      <c r="Q572" s="52">
        <v>129085124</v>
      </c>
      <c r="R572" s="52">
        <v>48814428</v>
      </c>
      <c r="S572" s="52">
        <v>177899552</v>
      </c>
      <c r="T572" s="70" t="s">
        <v>10556</v>
      </c>
      <c r="U572" s="70" t="s">
        <v>10560</v>
      </c>
    </row>
    <row r="573" spans="1:21" x14ac:dyDescent="0.2">
      <c r="A573" s="49" t="s">
        <v>2976</v>
      </c>
      <c r="B573" s="49" t="s">
        <v>171</v>
      </c>
      <c r="C573" s="50">
        <v>3764</v>
      </c>
      <c r="D573" s="49" t="s">
        <v>172</v>
      </c>
      <c r="E573" s="49" t="s">
        <v>2977</v>
      </c>
      <c r="F573" s="49" t="s">
        <v>172</v>
      </c>
      <c r="G573" s="49">
        <v>8078</v>
      </c>
      <c r="H573" s="49" t="s">
        <v>173</v>
      </c>
      <c r="I573" s="50">
        <v>6805</v>
      </c>
      <c r="J573" s="50">
        <v>208078000813</v>
      </c>
      <c r="K573" s="49" t="s">
        <v>2982</v>
      </c>
      <c r="L573" s="51">
        <v>387</v>
      </c>
      <c r="M573" s="52">
        <v>49015771</v>
      </c>
      <c r="N573" s="52">
        <v>9803154</v>
      </c>
      <c r="O573" s="52">
        <v>27509554</v>
      </c>
      <c r="P573" s="52">
        <v>6660438</v>
      </c>
      <c r="Q573" s="52">
        <v>58818925</v>
      </c>
      <c r="R573" s="52">
        <v>34169992</v>
      </c>
      <c r="S573" s="52">
        <v>92988917</v>
      </c>
      <c r="T573" s="70" t="s">
        <v>10556</v>
      </c>
      <c r="U573" s="70" t="s">
        <v>10560</v>
      </c>
    </row>
    <row r="574" spans="1:21" x14ac:dyDescent="0.2">
      <c r="A574" s="49" t="s">
        <v>6181</v>
      </c>
      <c r="B574" s="49" t="s">
        <v>113</v>
      </c>
      <c r="C574" s="50">
        <v>3798</v>
      </c>
      <c r="D574" s="49" t="s">
        <v>791</v>
      </c>
      <c r="E574" s="49" t="s">
        <v>8043</v>
      </c>
      <c r="F574" s="49" t="s">
        <v>791</v>
      </c>
      <c r="G574" s="49">
        <v>52320</v>
      </c>
      <c r="H574" s="49" t="s">
        <v>811</v>
      </c>
      <c r="I574" s="50">
        <v>1088</v>
      </c>
      <c r="J574" s="50">
        <v>152320000038</v>
      </c>
      <c r="K574" s="49" t="s">
        <v>8045</v>
      </c>
      <c r="L574" s="51">
        <v>493</v>
      </c>
      <c r="M574" s="52">
        <v>60632740</v>
      </c>
      <c r="N574" s="52">
        <v>0</v>
      </c>
      <c r="O574" s="52">
        <v>27463605</v>
      </c>
      <c r="P574" s="52">
        <v>6660438</v>
      </c>
      <c r="Q574" s="52">
        <v>60632740</v>
      </c>
      <c r="R574" s="52">
        <v>34124043</v>
      </c>
      <c r="S574" s="52">
        <v>94756783</v>
      </c>
      <c r="T574" s="70" t="s">
        <v>10556</v>
      </c>
      <c r="U574" s="70" t="s">
        <v>10560</v>
      </c>
    </row>
    <row r="575" spans="1:21" x14ac:dyDescent="0.2">
      <c r="A575" s="49" t="s">
        <v>4581</v>
      </c>
      <c r="B575" s="49" t="s">
        <v>1025</v>
      </c>
      <c r="C575" s="50">
        <v>3815</v>
      </c>
      <c r="D575" s="49" t="s">
        <v>1026</v>
      </c>
      <c r="E575" s="49" t="s">
        <v>9720</v>
      </c>
      <c r="F575" s="49" t="s">
        <v>1026</v>
      </c>
      <c r="G575" s="49">
        <v>73283</v>
      </c>
      <c r="H575" s="49" t="s">
        <v>1044</v>
      </c>
      <c r="I575" s="50">
        <v>4425</v>
      </c>
      <c r="J575" s="50">
        <v>173283000011</v>
      </c>
      <c r="K575" s="49" t="s">
        <v>8045</v>
      </c>
      <c r="L575" s="51">
        <v>1104</v>
      </c>
      <c r="M575" s="52">
        <v>112566709</v>
      </c>
      <c r="N575" s="52">
        <v>9882718</v>
      </c>
      <c r="O575" s="52">
        <v>26867056</v>
      </c>
      <c r="P575" s="52">
        <v>6660438</v>
      </c>
      <c r="Q575" s="52">
        <v>122449427</v>
      </c>
      <c r="R575" s="52">
        <v>33527494</v>
      </c>
      <c r="S575" s="52">
        <v>155976921</v>
      </c>
      <c r="T575" s="70" t="s">
        <v>10556</v>
      </c>
      <c r="U575" s="70" t="s">
        <v>10560</v>
      </c>
    </row>
    <row r="576" spans="1:21" x14ac:dyDescent="0.2">
      <c r="A576" s="49" t="s">
        <v>7676</v>
      </c>
      <c r="B576" s="49" t="s">
        <v>763</v>
      </c>
      <c r="C576" s="50">
        <v>3797</v>
      </c>
      <c r="D576" s="49" t="s">
        <v>761</v>
      </c>
      <c r="E576" s="49" t="s">
        <v>10237</v>
      </c>
      <c r="F576" s="49" t="s">
        <v>761</v>
      </c>
      <c r="G576" s="49">
        <v>50001</v>
      </c>
      <c r="H576" s="49" t="s">
        <v>762</v>
      </c>
      <c r="I576" s="50">
        <v>11104</v>
      </c>
      <c r="J576" s="50">
        <v>150001000227</v>
      </c>
      <c r="K576" s="49" t="s">
        <v>9736</v>
      </c>
      <c r="L576" s="51">
        <v>663</v>
      </c>
      <c r="M576" s="52">
        <v>63481899</v>
      </c>
      <c r="N576" s="52">
        <v>2529053</v>
      </c>
      <c r="O576" s="52">
        <v>20700153</v>
      </c>
      <c r="P576" s="52">
        <v>19981315</v>
      </c>
      <c r="Q576" s="52">
        <v>66010952</v>
      </c>
      <c r="R576" s="52">
        <v>40681468</v>
      </c>
      <c r="S576" s="52">
        <v>106692420</v>
      </c>
      <c r="T576" s="70" t="s">
        <v>10556</v>
      </c>
      <c r="U576" s="70" t="s">
        <v>10560</v>
      </c>
    </row>
    <row r="577" spans="1:21" x14ac:dyDescent="0.2">
      <c r="A577" s="49" t="s">
        <v>4581</v>
      </c>
      <c r="B577" s="49" t="s">
        <v>1025</v>
      </c>
      <c r="C577" s="50">
        <v>3815</v>
      </c>
      <c r="D577" s="49" t="s">
        <v>1026</v>
      </c>
      <c r="E577" s="49" t="s">
        <v>9735</v>
      </c>
      <c r="F577" s="49" t="s">
        <v>1026</v>
      </c>
      <c r="G577" s="49">
        <v>73347</v>
      </c>
      <c r="H577" s="49" t="s">
        <v>1046</v>
      </c>
      <c r="I577" s="50">
        <v>4439</v>
      </c>
      <c r="J577" s="50">
        <v>173347000011</v>
      </c>
      <c r="K577" s="49" t="s">
        <v>9736</v>
      </c>
      <c r="L577" s="51">
        <v>442</v>
      </c>
      <c r="M577" s="52">
        <v>50227426</v>
      </c>
      <c r="N577" s="52">
        <v>8756154</v>
      </c>
      <c r="O577" s="52">
        <v>27868282</v>
      </c>
      <c r="P577" s="52">
        <v>6660438</v>
      </c>
      <c r="Q577" s="52">
        <v>58983580</v>
      </c>
      <c r="R577" s="52">
        <v>34528720</v>
      </c>
      <c r="S577" s="52">
        <v>93512300</v>
      </c>
      <c r="T577" s="70" t="s">
        <v>10556</v>
      </c>
      <c r="U577" s="70" t="s">
        <v>10560</v>
      </c>
    </row>
    <row r="578" spans="1:21" x14ac:dyDescent="0.2">
      <c r="A578" s="49" t="s">
        <v>2976</v>
      </c>
      <c r="B578" s="49" t="s">
        <v>171</v>
      </c>
      <c r="C578" s="50">
        <v>3765</v>
      </c>
      <c r="D578" s="49" t="s">
        <v>191</v>
      </c>
      <c r="E578" s="49" t="s">
        <v>9369</v>
      </c>
      <c r="F578" s="49" t="s">
        <v>191</v>
      </c>
      <c r="G578" s="49">
        <v>8758</v>
      </c>
      <c r="H578" s="49" t="s">
        <v>192</v>
      </c>
      <c r="I578" s="50">
        <v>3303</v>
      </c>
      <c r="J578" s="50">
        <v>308758002017</v>
      </c>
      <c r="K578" s="49" t="s">
        <v>9391</v>
      </c>
      <c r="L578" s="51">
        <v>1511</v>
      </c>
      <c r="M578" s="52">
        <v>144304423</v>
      </c>
      <c r="N578" s="52">
        <v>4403081</v>
      </c>
      <c r="O578" s="52">
        <v>21044651</v>
      </c>
      <c r="P578" s="52">
        <v>6660438</v>
      </c>
      <c r="Q578" s="52">
        <v>148707504</v>
      </c>
      <c r="R578" s="52">
        <v>27705089</v>
      </c>
      <c r="S578" s="52">
        <v>176412593</v>
      </c>
      <c r="T578" s="70" t="s">
        <v>10556</v>
      </c>
      <c r="U578" s="70" t="s">
        <v>10560</v>
      </c>
    </row>
    <row r="579" spans="1:21" x14ac:dyDescent="0.2">
      <c r="A579" s="49" t="s">
        <v>6181</v>
      </c>
      <c r="B579" s="49" t="s">
        <v>113</v>
      </c>
      <c r="C579" s="50">
        <v>3798</v>
      </c>
      <c r="D579" s="49" t="s">
        <v>791</v>
      </c>
      <c r="E579" s="49" t="s">
        <v>8168</v>
      </c>
      <c r="F579" s="49" t="s">
        <v>791</v>
      </c>
      <c r="G579" s="49">
        <v>52693</v>
      </c>
      <c r="H579" s="49" t="s">
        <v>236</v>
      </c>
      <c r="I579" s="50">
        <v>12265</v>
      </c>
      <c r="J579" s="50">
        <v>252693000580</v>
      </c>
      <c r="K579" s="49" t="s">
        <v>8170</v>
      </c>
      <c r="L579" s="51">
        <v>254</v>
      </c>
      <c r="M579" s="52">
        <v>30827681</v>
      </c>
      <c r="N579" s="52">
        <v>0</v>
      </c>
      <c r="O579" s="52">
        <v>26803649</v>
      </c>
      <c r="P579" s="52">
        <v>6660438</v>
      </c>
      <c r="Q579" s="52">
        <v>30827681</v>
      </c>
      <c r="R579" s="52">
        <v>33464087</v>
      </c>
      <c r="S579" s="52">
        <v>64291768</v>
      </c>
      <c r="T579" s="70" t="s">
        <v>10556</v>
      </c>
      <c r="U579" s="70" t="s">
        <v>10560</v>
      </c>
    </row>
    <row r="580" spans="1:21" x14ac:dyDescent="0.2">
      <c r="A580" s="49" t="s">
        <v>3660</v>
      </c>
      <c r="B580" s="49" t="s">
        <v>59</v>
      </c>
      <c r="C580" s="50">
        <v>3767</v>
      </c>
      <c r="D580" s="49" t="s">
        <v>201</v>
      </c>
      <c r="E580" s="49" t="s">
        <v>3727</v>
      </c>
      <c r="F580" s="49" t="s">
        <v>201</v>
      </c>
      <c r="G580" s="49">
        <v>13244</v>
      </c>
      <c r="H580" s="49" t="s">
        <v>213</v>
      </c>
      <c r="I580" s="50">
        <v>109293</v>
      </c>
      <c r="J580" s="50">
        <v>213244001070</v>
      </c>
      <c r="K580" s="49" t="s">
        <v>3730</v>
      </c>
      <c r="L580" s="51">
        <v>522</v>
      </c>
      <c r="M580" s="52">
        <v>80397016</v>
      </c>
      <c r="N580" s="52">
        <v>3925635</v>
      </c>
      <c r="O580" s="52">
        <v>34516373</v>
      </c>
      <c r="P580" s="52">
        <v>19981315</v>
      </c>
      <c r="Q580" s="52">
        <v>84322651</v>
      </c>
      <c r="R580" s="52">
        <v>54497688</v>
      </c>
      <c r="S580" s="52">
        <v>138820339</v>
      </c>
      <c r="T580" s="70" t="s">
        <v>10556</v>
      </c>
      <c r="U580" s="70" t="s">
        <v>10560</v>
      </c>
    </row>
    <row r="581" spans="1:21" x14ac:dyDescent="0.2">
      <c r="A581" s="49" t="s">
        <v>5501</v>
      </c>
      <c r="B581" s="49" t="s">
        <v>461</v>
      </c>
      <c r="C581" s="50">
        <v>3779</v>
      </c>
      <c r="D581" s="49" t="s">
        <v>462</v>
      </c>
      <c r="E581" s="49" t="s">
        <v>5608</v>
      </c>
      <c r="F581" s="49" t="s">
        <v>462</v>
      </c>
      <c r="G581" s="49">
        <v>20570</v>
      </c>
      <c r="H581" s="49" t="s">
        <v>480</v>
      </c>
      <c r="I581" s="50">
        <v>20033</v>
      </c>
      <c r="J581" s="50">
        <v>220001000543</v>
      </c>
      <c r="K581" s="49" t="s">
        <v>5617</v>
      </c>
      <c r="L581" s="51">
        <v>1416</v>
      </c>
      <c r="M581" s="52">
        <v>212789230</v>
      </c>
      <c r="N581" s="52">
        <v>3584323</v>
      </c>
      <c r="O581" s="52">
        <v>40427987</v>
      </c>
      <c r="P581" s="52">
        <v>6660438</v>
      </c>
      <c r="Q581" s="52">
        <v>216373553</v>
      </c>
      <c r="R581" s="52">
        <v>47088425</v>
      </c>
      <c r="S581" s="52">
        <v>263461978</v>
      </c>
      <c r="T581" s="70" t="s">
        <v>10556</v>
      </c>
      <c r="U581" s="70" t="s">
        <v>10560</v>
      </c>
    </row>
    <row r="582" spans="1:21" x14ac:dyDescent="0.2">
      <c r="A582" s="49" t="s">
        <v>4581</v>
      </c>
      <c r="B582" s="49" t="s">
        <v>1025</v>
      </c>
      <c r="C582" s="50">
        <v>3815</v>
      </c>
      <c r="D582" s="49" t="s">
        <v>1026</v>
      </c>
      <c r="E582" s="49" t="s">
        <v>9787</v>
      </c>
      <c r="F582" s="49" t="s">
        <v>1026</v>
      </c>
      <c r="G582" s="49">
        <v>73555</v>
      </c>
      <c r="H582" s="49" t="s">
        <v>1058</v>
      </c>
      <c r="I582" s="50">
        <v>33009</v>
      </c>
      <c r="J582" s="50">
        <v>273555000029</v>
      </c>
      <c r="K582" s="49" t="s">
        <v>9790</v>
      </c>
      <c r="L582" s="51">
        <v>879</v>
      </c>
      <c r="M582" s="52">
        <v>124428823</v>
      </c>
      <c r="N582" s="52">
        <v>3502676</v>
      </c>
      <c r="O582" s="52">
        <v>31667975</v>
      </c>
      <c r="P582" s="52">
        <v>6660438</v>
      </c>
      <c r="Q582" s="52">
        <v>127931499</v>
      </c>
      <c r="R582" s="52">
        <v>38328413</v>
      </c>
      <c r="S582" s="52">
        <v>166259912</v>
      </c>
      <c r="T582" s="70" t="s">
        <v>10556</v>
      </c>
      <c r="U582" s="70" t="s">
        <v>10560</v>
      </c>
    </row>
    <row r="583" spans="1:21" x14ac:dyDescent="0.2">
      <c r="A583" s="49" t="s">
        <v>4581</v>
      </c>
      <c r="B583" s="49" t="s">
        <v>1025</v>
      </c>
      <c r="C583" s="50">
        <v>3815</v>
      </c>
      <c r="D583" s="49" t="s">
        <v>1026</v>
      </c>
      <c r="E583" s="49" t="s">
        <v>9846</v>
      </c>
      <c r="F583" s="49" t="s">
        <v>1026</v>
      </c>
      <c r="G583" s="49">
        <v>73873</v>
      </c>
      <c r="H583" s="49" t="s">
        <v>1070</v>
      </c>
      <c r="I583" s="50">
        <v>3958</v>
      </c>
      <c r="J583" s="50">
        <v>273873000615</v>
      </c>
      <c r="K583" s="49" t="s">
        <v>9848</v>
      </c>
      <c r="L583" s="51">
        <v>308</v>
      </c>
      <c r="M583" s="52">
        <v>38745160</v>
      </c>
      <c r="N583" s="52">
        <v>4797440</v>
      </c>
      <c r="O583" s="52">
        <v>28425500</v>
      </c>
      <c r="P583" s="52">
        <v>6660438</v>
      </c>
      <c r="Q583" s="52">
        <v>43542600</v>
      </c>
      <c r="R583" s="52">
        <v>35085938</v>
      </c>
      <c r="S583" s="52">
        <v>78628538</v>
      </c>
      <c r="T583" s="70" t="s">
        <v>10556</v>
      </c>
      <c r="U583" s="70" t="s">
        <v>10560</v>
      </c>
    </row>
    <row r="584" spans="1:21" x14ac:dyDescent="0.2">
      <c r="A584" s="49" t="s">
        <v>4581</v>
      </c>
      <c r="B584" s="49" t="s">
        <v>1025</v>
      </c>
      <c r="C584" s="50">
        <v>3815</v>
      </c>
      <c r="D584" s="49" t="s">
        <v>1026</v>
      </c>
      <c r="E584" s="49" t="s">
        <v>9766</v>
      </c>
      <c r="F584" s="49" t="s">
        <v>1026</v>
      </c>
      <c r="G584" s="49">
        <v>73461</v>
      </c>
      <c r="H584" s="49" t="s">
        <v>1053</v>
      </c>
      <c r="I584" s="50">
        <v>4656</v>
      </c>
      <c r="J584" s="50">
        <v>273411000725</v>
      </c>
      <c r="K584" s="49" t="s">
        <v>9767</v>
      </c>
      <c r="L584" s="51">
        <v>388</v>
      </c>
      <c r="M584" s="52">
        <v>41431462</v>
      </c>
      <c r="N584" s="52">
        <v>5895092</v>
      </c>
      <c r="O584" s="52">
        <v>27563177</v>
      </c>
      <c r="P584" s="52">
        <v>6660438</v>
      </c>
      <c r="Q584" s="52">
        <v>47326554</v>
      </c>
      <c r="R584" s="52">
        <v>34223615</v>
      </c>
      <c r="S584" s="52">
        <v>81550169</v>
      </c>
      <c r="T584" s="70" t="s">
        <v>10556</v>
      </c>
      <c r="U584" s="70" t="s">
        <v>10560</v>
      </c>
    </row>
    <row r="585" spans="1:21" x14ac:dyDescent="0.2">
      <c r="A585" s="49" t="s">
        <v>4581</v>
      </c>
      <c r="B585" s="49" t="s">
        <v>1025</v>
      </c>
      <c r="C585" s="50">
        <v>3815</v>
      </c>
      <c r="D585" s="49" t="s">
        <v>1026</v>
      </c>
      <c r="E585" s="49" t="s">
        <v>9807</v>
      </c>
      <c r="F585" s="49" t="s">
        <v>1026</v>
      </c>
      <c r="G585" s="49">
        <v>73622</v>
      </c>
      <c r="H585" s="49" t="s">
        <v>1062</v>
      </c>
      <c r="I585" s="50">
        <v>8888</v>
      </c>
      <c r="J585" s="50">
        <v>273622000683</v>
      </c>
      <c r="K585" s="49" t="s">
        <v>9808</v>
      </c>
      <c r="L585" s="51">
        <v>591</v>
      </c>
      <c r="M585" s="52">
        <v>71512224</v>
      </c>
      <c r="N585" s="52">
        <v>11642751</v>
      </c>
      <c r="O585" s="52">
        <v>28134380</v>
      </c>
      <c r="P585" s="52">
        <v>19981315</v>
      </c>
      <c r="Q585" s="52">
        <v>83154975</v>
      </c>
      <c r="R585" s="52">
        <v>48115695</v>
      </c>
      <c r="S585" s="52">
        <v>131270670</v>
      </c>
      <c r="T585" s="70" t="s">
        <v>10556</v>
      </c>
      <c r="U585" s="70" t="s">
        <v>10560</v>
      </c>
    </row>
    <row r="586" spans="1:21" x14ac:dyDescent="0.2">
      <c r="A586" s="49" t="s">
        <v>4581</v>
      </c>
      <c r="B586" s="49" t="s">
        <v>1025</v>
      </c>
      <c r="C586" s="50">
        <v>3815</v>
      </c>
      <c r="D586" s="49" t="s">
        <v>1026</v>
      </c>
      <c r="E586" s="49" t="s">
        <v>9689</v>
      </c>
      <c r="F586" s="49" t="s">
        <v>1026</v>
      </c>
      <c r="G586" s="49">
        <v>73200</v>
      </c>
      <c r="H586" s="49" t="s">
        <v>1037</v>
      </c>
      <c r="I586" s="50">
        <v>4278</v>
      </c>
      <c r="J586" s="50">
        <v>273200000095</v>
      </c>
      <c r="K586" s="49" t="s">
        <v>9691</v>
      </c>
      <c r="L586" s="51">
        <v>154</v>
      </c>
      <c r="M586" s="52">
        <v>19456675</v>
      </c>
      <c r="N586" s="52">
        <v>3891335</v>
      </c>
      <c r="O586" s="52">
        <v>27882890</v>
      </c>
      <c r="P586" s="52">
        <v>6660438</v>
      </c>
      <c r="Q586" s="52">
        <v>23348010</v>
      </c>
      <c r="R586" s="52">
        <v>34543328</v>
      </c>
      <c r="S586" s="52">
        <v>57891338</v>
      </c>
      <c r="T586" s="70" t="s">
        <v>10556</v>
      </c>
      <c r="U586" s="70" t="s">
        <v>10560</v>
      </c>
    </row>
    <row r="587" spans="1:21" x14ac:dyDescent="0.2">
      <c r="A587" s="49" t="s">
        <v>4982</v>
      </c>
      <c r="B587" s="49" t="s">
        <v>421</v>
      </c>
      <c r="C587" s="50">
        <v>3777</v>
      </c>
      <c r="D587" s="49" t="s">
        <v>422</v>
      </c>
      <c r="E587" s="49" t="s">
        <v>5106</v>
      </c>
      <c r="F587" s="49" t="s">
        <v>422</v>
      </c>
      <c r="G587" s="49">
        <v>19142</v>
      </c>
      <c r="H587" s="49" t="s">
        <v>428</v>
      </c>
      <c r="I587" s="50">
        <v>4520</v>
      </c>
      <c r="J587" s="50">
        <v>219142000352</v>
      </c>
      <c r="K587" s="49" t="s">
        <v>5121</v>
      </c>
      <c r="L587" s="51">
        <v>221</v>
      </c>
      <c r="M587" s="52">
        <v>30208655</v>
      </c>
      <c r="N587" s="52">
        <v>0</v>
      </c>
      <c r="O587" s="52">
        <v>29727740</v>
      </c>
      <c r="P587" s="52">
        <v>6660438</v>
      </c>
      <c r="Q587" s="52">
        <v>30208655</v>
      </c>
      <c r="R587" s="52">
        <v>36388178</v>
      </c>
      <c r="S587" s="52">
        <v>66596833</v>
      </c>
      <c r="T587" s="70" t="s">
        <v>10556</v>
      </c>
      <c r="U587" s="70" t="s">
        <v>10560</v>
      </c>
    </row>
    <row r="588" spans="1:21" x14ac:dyDescent="0.2">
      <c r="A588" s="49" t="s">
        <v>2872</v>
      </c>
      <c r="B588" s="49" t="s">
        <v>1073</v>
      </c>
      <c r="C588" s="50">
        <v>3823</v>
      </c>
      <c r="D588" s="49" t="s">
        <v>1107</v>
      </c>
      <c r="E588" s="49" t="s">
        <v>9849</v>
      </c>
      <c r="F588" s="49" t="s">
        <v>1107</v>
      </c>
      <c r="G588" s="49">
        <v>76834</v>
      </c>
      <c r="H588" s="49" t="s">
        <v>1108</v>
      </c>
      <c r="I588" s="50">
        <v>20374</v>
      </c>
      <c r="J588" s="50">
        <v>276834002243</v>
      </c>
      <c r="K588" s="49" t="s">
        <v>9859</v>
      </c>
      <c r="L588" s="51">
        <v>654</v>
      </c>
      <c r="M588" s="52">
        <v>76620047</v>
      </c>
      <c r="N588" s="52">
        <v>15324009</v>
      </c>
      <c r="O588" s="52">
        <v>25266273</v>
      </c>
      <c r="P588" s="52">
        <v>6660438</v>
      </c>
      <c r="Q588" s="52">
        <v>91944056</v>
      </c>
      <c r="R588" s="52">
        <v>31926711</v>
      </c>
      <c r="S588" s="52">
        <v>123870767</v>
      </c>
      <c r="T588" s="70" t="s">
        <v>10556</v>
      </c>
      <c r="U588" s="70" t="s">
        <v>10560</v>
      </c>
    </row>
    <row r="589" spans="1:21" x14ac:dyDescent="0.2">
      <c r="A589" s="49" t="s">
        <v>3660</v>
      </c>
      <c r="B589" s="49" t="s">
        <v>59</v>
      </c>
      <c r="C589" s="50">
        <v>3767</v>
      </c>
      <c r="D589" s="49" t="s">
        <v>201</v>
      </c>
      <c r="E589" s="49" t="s">
        <v>3868</v>
      </c>
      <c r="F589" s="49" t="s">
        <v>201</v>
      </c>
      <c r="G589" s="49">
        <v>13670</v>
      </c>
      <c r="H589" s="49" t="s">
        <v>236</v>
      </c>
      <c r="I589" s="50">
        <v>7486</v>
      </c>
      <c r="J589" s="50">
        <v>113670001171</v>
      </c>
      <c r="K589" s="49" t="s">
        <v>3870</v>
      </c>
      <c r="L589" s="51">
        <v>1817</v>
      </c>
      <c r="M589" s="52">
        <v>231810279</v>
      </c>
      <c r="N589" s="52">
        <v>0</v>
      </c>
      <c r="O589" s="52">
        <v>33881244</v>
      </c>
      <c r="P589" s="52">
        <v>6660438</v>
      </c>
      <c r="Q589" s="52">
        <v>231810279</v>
      </c>
      <c r="R589" s="52">
        <v>40541682</v>
      </c>
      <c r="S589" s="52">
        <v>272351961</v>
      </c>
      <c r="T589" s="70" t="s">
        <v>10556</v>
      </c>
      <c r="U589" s="70" t="s">
        <v>10560</v>
      </c>
    </row>
    <row r="590" spans="1:21" x14ac:dyDescent="0.2">
      <c r="A590" s="49" t="s">
        <v>4581</v>
      </c>
      <c r="B590" s="49" t="s">
        <v>1025</v>
      </c>
      <c r="C590" s="50">
        <v>3815</v>
      </c>
      <c r="D590" s="49" t="s">
        <v>1026</v>
      </c>
      <c r="E590" s="49" t="s">
        <v>9727</v>
      </c>
      <c r="F590" s="49" t="s">
        <v>1026</v>
      </c>
      <c r="G590" s="49">
        <v>73319</v>
      </c>
      <c r="H590" s="49" t="s">
        <v>1045</v>
      </c>
      <c r="I590" s="50">
        <v>8534</v>
      </c>
      <c r="J590" s="50">
        <v>273319000859</v>
      </c>
      <c r="K590" s="49" t="s">
        <v>9731</v>
      </c>
      <c r="L590" s="51">
        <v>245</v>
      </c>
      <c r="M590" s="52">
        <v>30895066</v>
      </c>
      <c r="N590" s="52">
        <v>1003293</v>
      </c>
      <c r="O590" s="52">
        <v>27526273</v>
      </c>
      <c r="P590" s="52">
        <v>6660438</v>
      </c>
      <c r="Q590" s="52">
        <v>31898359</v>
      </c>
      <c r="R590" s="52">
        <v>34186711</v>
      </c>
      <c r="S590" s="52">
        <v>66085070</v>
      </c>
      <c r="T590" s="70" t="s">
        <v>10556</v>
      </c>
      <c r="U590" s="70" t="s">
        <v>10560</v>
      </c>
    </row>
    <row r="591" spans="1:21" x14ac:dyDescent="0.2">
      <c r="A591" s="49" t="s">
        <v>4581</v>
      </c>
      <c r="B591" s="49" t="s">
        <v>1025</v>
      </c>
      <c r="C591" s="50">
        <v>3815</v>
      </c>
      <c r="D591" s="49" t="s">
        <v>1026</v>
      </c>
      <c r="E591" s="49" t="s">
        <v>9809</v>
      </c>
      <c r="F591" s="49" t="s">
        <v>1026</v>
      </c>
      <c r="G591" s="49">
        <v>73624</v>
      </c>
      <c r="H591" s="49" t="s">
        <v>1063</v>
      </c>
      <c r="I591" s="50">
        <v>4663</v>
      </c>
      <c r="J591" s="50">
        <v>173624001704</v>
      </c>
      <c r="K591" s="49" t="s">
        <v>9812</v>
      </c>
      <c r="L591" s="51">
        <v>413</v>
      </c>
      <c r="M591" s="52">
        <v>47683653</v>
      </c>
      <c r="N591" s="52">
        <v>9072760</v>
      </c>
      <c r="O591" s="52">
        <v>29196012</v>
      </c>
      <c r="P591" s="52">
        <v>6660438</v>
      </c>
      <c r="Q591" s="52">
        <v>56756413</v>
      </c>
      <c r="R591" s="52">
        <v>35856450</v>
      </c>
      <c r="S591" s="52">
        <v>92612863</v>
      </c>
      <c r="T591" s="70" t="s">
        <v>10556</v>
      </c>
      <c r="U591" s="70" t="s">
        <v>10560</v>
      </c>
    </row>
    <row r="592" spans="1:21" x14ac:dyDescent="0.2">
      <c r="A592" s="49" t="s">
        <v>4581</v>
      </c>
      <c r="B592" s="49" t="s">
        <v>1025</v>
      </c>
      <c r="C592" s="50">
        <v>3815</v>
      </c>
      <c r="D592" s="49" t="s">
        <v>1026</v>
      </c>
      <c r="E592" s="49" t="s">
        <v>9700</v>
      </c>
      <c r="F592" s="49" t="s">
        <v>1026</v>
      </c>
      <c r="G592" s="49">
        <v>73226</v>
      </c>
      <c r="H592" s="49" t="s">
        <v>1039</v>
      </c>
      <c r="I592" s="50">
        <v>4116</v>
      </c>
      <c r="J592" s="50">
        <v>273226001421</v>
      </c>
      <c r="K592" s="49" t="s">
        <v>9701</v>
      </c>
      <c r="L592" s="51">
        <v>223</v>
      </c>
      <c r="M592" s="52">
        <v>29774086</v>
      </c>
      <c r="N592" s="52">
        <v>5356228</v>
      </c>
      <c r="O592" s="52">
        <v>28730366</v>
      </c>
      <c r="P592" s="52">
        <v>6660438</v>
      </c>
      <c r="Q592" s="52">
        <v>35130314</v>
      </c>
      <c r="R592" s="52">
        <v>35390804</v>
      </c>
      <c r="S592" s="52">
        <v>70521118</v>
      </c>
      <c r="T592" s="70" t="s">
        <v>10556</v>
      </c>
      <c r="U592" s="70" t="s">
        <v>10560</v>
      </c>
    </row>
    <row r="593" spans="1:21" x14ac:dyDescent="0.2">
      <c r="A593" s="49" t="s">
        <v>4581</v>
      </c>
      <c r="B593" s="49" t="s">
        <v>1025</v>
      </c>
      <c r="C593" s="50">
        <v>3815</v>
      </c>
      <c r="D593" s="49" t="s">
        <v>1026</v>
      </c>
      <c r="E593" s="49" t="s">
        <v>9650</v>
      </c>
      <c r="F593" s="49" t="s">
        <v>1026</v>
      </c>
      <c r="G593" s="49">
        <v>73024</v>
      </c>
      <c r="H593" s="49" t="s">
        <v>1027</v>
      </c>
      <c r="I593" s="50">
        <v>5955</v>
      </c>
      <c r="J593" s="50">
        <v>273024000482</v>
      </c>
      <c r="K593" s="49" t="s">
        <v>9652</v>
      </c>
      <c r="L593" s="51">
        <v>195</v>
      </c>
      <c r="M593" s="52">
        <v>24568509</v>
      </c>
      <c r="N593" s="52">
        <v>4203615</v>
      </c>
      <c r="O593" s="52">
        <v>27046481</v>
      </c>
      <c r="P593" s="52">
        <v>13320876</v>
      </c>
      <c r="Q593" s="52">
        <v>28772124</v>
      </c>
      <c r="R593" s="52">
        <v>40367357</v>
      </c>
      <c r="S593" s="52">
        <v>69139481</v>
      </c>
      <c r="T593" s="70" t="s">
        <v>10556</v>
      </c>
      <c r="U593" s="70" t="s">
        <v>10560</v>
      </c>
    </row>
    <row r="594" spans="1:21" x14ac:dyDescent="0.2">
      <c r="A594" s="49" t="s">
        <v>4982</v>
      </c>
      <c r="B594" s="49" t="s">
        <v>421</v>
      </c>
      <c r="C594" s="50">
        <v>3777</v>
      </c>
      <c r="D594" s="49" t="s">
        <v>422</v>
      </c>
      <c r="E594" s="49" t="s">
        <v>5195</v>
      </c>
      <c r="F594" s="49" t="s">
        <v>422</v>
      </c>
      <c r="G594" s="49">
        <v>19364</v>
      </c>
      <c r="H594" s="49" t="s">
        <v>434</v>
      </c>
      <c r="I594" s="50">
        <v>3836</v>
      </c>
      <c r="J594" s="50">
        <v>219364000458</v>
      </c>
      <c r="K594" s="49" t="s">
        <v>5202</v>
      </c>
      <c r="L594" s="51">
        <v>961</v>
      </c>
      <c r="M594" s="52">
        <v>120067624</v>
      </c>
      <c r="N594" s="52">
        <v>0</v>
      </c>
      <c r="O594" s="52">
        <v>27842969</v>
      </c>
      <c r="P594" s="52">
        <v>26641753</v>
      </c>
      <c r="Q594" s="52">
        <v>120067624</v>
      </c>
      <c r="R594" s="52">
        <v>54484722</v>
      </c>
      <c r="S594" s="52">
        <v>174552346</v>
      </c>
      <c r="T594" s="70" t="s">
        <v>10556</v>
      </c>
      <c r="U594" s="70" t="s">
        <v>10560</v>
      </c>
    </row>
    <row r="595" spans="1:21" x14ac:dyDescent="0.2">
      <c r="A595" s="49" t="s">
        <v>4982</v>
      </c>
      <c r="B595" s="49" t="s">
        <v>421</v>
      </c>
      <c r="C595" s="50">
        <v>3777</v>
      </c>
      <c r="D595" s="49" t="s">
        <v>422</v>
      </c>
      <c r="E595" s="49" t="s">
        <v>5396</v>
      </c>
      <c r="F595" s="49" t="s">
        <v>422</v>
      </c>
      <c r="G595" s="49">
        <v>19743</v>
      </c>
      <c r="H595" s="49" t="s">
        <v>450</v>
      </c>
      <c r="I595" s="50">
        <v>3060</v>
      </c>
      <c r="J595" s="50">
        <v>219743000171</v>
      </c>
      <c r="K595" s="49" t="s">
        <v>5410</v>
      </c>
      <c r="L595" s="51">
        <v>561</v>
      </c>
      <c r="M595" s="52">
        <v>70818070</v>
      </c>
      <c r="N595" s="52">
        <v>0</v>
      </c>
      <c r="O595" s="52">
        <v>27483492</v>
      </c>
      <c r="P595" s="52">
        <v>6660438</v>
      </c>
      <c r="Q595" s="52">
        <v>70818070</v>
      </c>
      <c r="R595" s="52">
        <v>34143930</v>
      </c>
      <c r="S595" s="52">
        <v>104962000</v>
      </c>
      <c r="T595" s="70" t="s">
        <v>10556</v>
      </c>
      <c r="U595" s="70" t="s">
        <v>10560</v>
      </c>
    </row>
    <row r="596" spans="1:21" x14ac:dyDescent="0.2">
      <c r="A596" s="49" t="s">
        <v>4581</v>
      </c>
      <c r="B596" s="49" t="s">
        <v>1025</v>
      </c>
      <c r="C596" s="50">
        <v>3815</v>
      </c>
      <c r="D596" s="49" t="s">
        <v>1026</v>
      </c>
      <c r="E596" s="49" t="s">
        <v>9692</v>
      </c>
      <c r="F596" s="49" t="s">
        <v>1026</v>
      </c>
      <c r="G596" s="49">
        <v>73217</v>
      </c>
      <c r="H596" s="49" t="s">
        <v>1038</v>
      </c>
      <c r="I596" s="50">
        <v>8465</v>
      </c>
      <c r="J596" s="50">
        <v>173217000035</v>
      </c>
      <c r="K596" s="49" t="s">
        <v>7442</v>
      </c>
      <c r="L596" s="51">
        <v>1054</v>
      </c>
      <c r="M596" s="52">
        <v>138365617</v>
      </c>
      <c r="N596" s="52">
        <v>7431350</v>
      </c>
      <c r="O596" s="52">
        <v>33494824</v>
      </c>
      <c r="P596" s="52">
        <v>6660438</v>
      </c>
      <c r="Q596" s="52">
        <v>145796967</v>
      </c>
      <c r="R596" s="52">
        <v>40155262</v>
      </c>
      <c r="S596" s="52">
        <v>185952229</v>
      </c>
      <c r="T596" s="70" t="s">
        <v>10556</v>
      </c>
      <c r="U596" s="70" t="s">
        <v>10560</v>
      </c>
    </row>
    <row r="597" spans="1:21" x14ac:dyDescent="0.2">
      <c r="A597" s="49" t="s">
        <v>4581</v>
      </c>
      <c r="B597" s="49" t="s">
        <v>1025</v>
      </c>
      <c r="C597" s="50">
        <v>3815</v>
      </c>
      <c r="D597" s="49" t="s">
        <v>1026</v>
      </c>
      <c r="E597" s="49" t="s">
        <v>9738</v>
      </c>
      <c r="F597" s="49" t="s">
        <v>1026</v>
      </c>
      <c r="G597" s="49">
        <v>73349</v>
      </c>
      <c r="H597" s="49" t="s">
        <v>1047</v>
      </c>
      <c r="I597" s="50">
        <v>4577</v>
      </c>
      <c r="J597" s="50">
        <v>173349000255</v>
      </c>
      <c r="K597" s="49" t="s">
        <v>9739</v>
      </c>
      <c r="L597" s="51">
        <v>267</v>
      </c>
      <c r="M597" s="52">
        <v>26727119</v>
      </c>
      <c r="N597" s="52">
        <v>1150272</v>
      </c>
      <c r="O597" s="52">
        <v>21519794</v>
      </c>
      <c r="P597" s="52">
        <v>6660438</v>
      </c>
      <c r="Q597" s="52">
        <v>27877391</v>
      </c>
      <c r="R597" s="52">
        <v>28180232</v>
      </c>
      <c r="S597" s="52">
        <v>56057623</v>
      </c>
      <c r="T597" s="70" t="s">
        <v>10556</v>
      </c>
      <c r="U597" s="70" t="s">
        <v>10560</v>
      </c>
    </row>
    <row r="598" spans="1:21" x14ac:dyDescent="0.2">
      <c r="A598" s="49" t="s">
        <v>4581</v>
      </c>
      <c r="B598" s="49" t="s">
        <v>1025</v>
      </c>
      <c r="C598" s="50">
        <v>3815</v>
      </c>
      <c r="D598" s="49" t="s">
        <v>1026</v>
      </c>
      <c r="E598" s="49" t="s">
        <v>9692</v>
      </c>
      <c r="F598" s="49" t="s">
        <v>1026</v>
      </c>
      <c r="G598" s="49">
        <v>73217</v>
      </c>
      <c r="H598" s="49" t="s">
        <v>1038</v>
      </c>
      <c r="I598" s="50">
        <v>8474</v>
      </c>
      <c r="J598" s="50">
        <v>273217001001</v>
      </c>
      <c r="K598" s="49" t="s">
        <v>9699</v>
      </c>
      <c r="L598" s="51">
        <v>371</v>
      </c>
      <c r="M598" s="52">
        <v>57253143</v>
      </c>
      <c r="N598" s="52">
        <v>10788347</v>
      </c>
      <c r="O598" s="52">
        <v>33494824</v>
      </c>
      <c r="P598" s="52">
        <v>6660438</v>
      </c>
      <c r="Q598" s="52">
        <v>68041490</v>
      </c>
      <c r="R598" s="52">
        <v>40155262</v>
      </c>
      <c r="S598" s="52">
        <v>108196752</v>
      </c>
      <c r="T598" s="70" t="s">
        <v>10556</v>
      </c>
      <c r="U598" s="70" t="s">
        <v>10560</v>
      </c>
    </row>
    <row r="599" spans="1:21" x14ac:dyDescent="0.2">
      <c r="A599" s="49" t="s">
        <v>2976</v>
      </c>
      <c r="B599" s="49" t="s">
        <v>171</v>
      </c>
      <c r="C599" s="50">
        <v>3764</v>
      </c>
      <c r="D599" s="49" t="s">
        <v>172</v>
      </c>
      <c r="E599" s="49" t="s">
        <v>2977</v>
      </c>
      <c r="F599" s="49" t="s">
        <v>172</v>
      </c>
      <c r="G599" s="49">
        <v>8078</v>
      </c>
      <c r="H599" s="49" t="s">
        <v>173</v>
      </c>
      <c r="I599" s="50">
        <v>6803</v>
      </c>
      <c r="J599" s="50">
        <v>108078000100</v>
      </c>
      <c r="K599" s="49" t="s">
        <v>2981</v>
      </c>
      <c r="L599" s="51">
        <v>1742</v>
      </c>
      <c r="M599" s="52">
        <v>179962877</v>
      </c>
      <c r="N599" s="52">
        <v>8602196</v>
      </c>
      <c r="O599" s="52">
        <v>22349756</v>
      </c>
      <c r="P599" s="52">
        <v>6660438</v>
      </c>
      <c r="Q599" s="52">
        <v>188565073</v>
      </c>
      <c r="R599" s="52">
        <v>29010194</v>
      </c>
      <c r="S599" s="52">
        <v>217575267</v>
      </c>
      <c r="T599" s="70" t="s">
        <v>10556</v>
      </c>
      <c r="U599" s="70" t="s">
        <v>10560</v>
      </c>
    </row>
    <row r="600" spans="1:21" x14ac:dyDescent="0.2">
      <c r="A600" s="49" t="s">
        <v>4581</v>
      </c>
      <c r="B600" s="49" t="s">
        <v>1025</v>
      </c>
      <c r="C600" s="50">
        <v>3815</v>
      </c>
      <c r="D600" s="49" t="s">
        <v>1026</v>
      </c>
      <c r="E600" s="49" t="s">
        <v>9659</v>
      </c>
      <c r="F600" s="49" t="s">
        <v>1026</v>
      </c>
      <c r="G600" s="49">
        <v>73043</v>
      </c>
      <c r="H600" s="49" t="s">
        <v>1030</v>
      </c>
      <c r="I600" s="50">
        <v>5960</v>
      </c>
      <c r="J600" s="50">
        <v>273043000787</v>
      </c>
      <c r="K600" s="49" t="s">
        <v>9661</v>
      </c>
      <c r="L600" s="51">
        <v>519</v>
      </c>
      <c r="M600" s="52">
        <v>67349365</v>
      </c>
      <c r="N600" s="52">
        <v>1774611</v>
      </c>
      <c r="O600" s="52">
        <v>29212865</v>
      </c>
      <c r="P600" s="52">
        <v>6660438</v>
      </c>
      <c r="Q600" s="52">
        <v>69123976</v>
      </c>
      <c r="R600" s="52">
        <v>35873303</v>
      </c>
      <c r="S600" s="52">
        <v>104997279</v>
      </c>
      <c r="T600" s="70" t="s">
        <v>10556</v>
      </c>
      <c r="U600" s="70" t="s">
        <v>10560</v>
      </c>
    </row>
    <row r="601" spans="1:21" x14ac:dyDescent="0.2">
      <c r="A601" s="49" t="s">
        <v>2976</v>
      </c>
      <c r="B601" s="49" t="s">
        <v>171</v>
      </c>
      <c r="C601" s="50">
        <v>3764</v>
      </c>
      <c r="D601" s="49" t="s">
        <v>172</v>
      </c>
      <c r="E601" s="49" t="s">
        <v>3049</v>
      </c>
      <c r="F601" s="49" t="s">
        <v>172</v>
      </c>
      <c r="G601" s="49">
        <v>8638</v>
      </c>
      <c r="H601" s="49" t="s">
        <v>127</v>
      </c>
      <c r="I601" s="50">
        <v>16664</v>
      </c>
      <c r="J601" s="50">
        <v>108638000982</v>
      </c>
      <c r="K601" s="49" t="s">
        <v>3058</v>
      </c>
      <c r="L601" s="51">
        <v>1314</v>
      </c>
      <c r="M601" s="52">
        <v>144815042</v>
      </c>
      <c r="N601" s="52">
        <v>28963008</v>
      </c>
      <c r="O601" s="52">
        <v>28502831</v>
      </c>
      <c r="P601" s="52">
        <v>6660438</v>
      </c>
      <c r="Q601" s="52">
        <v>173778050</v>
      </c>
      <c r="R601" s="52">
        <v>35163269</v>
      </c>
      <c r="S601" s="52">
        <v>208941319</v>
      </c>
      <c r="T601" s="70" t="s">
        <v>10556</v>
      </c>
      <c r="U601" s="70" t="s">
        <v>10560</v>
      </c>
    </row>
    <row r="602" spans="1:21" x14ac:dyDescent="0.2">
      <c r="A602" s="49" t="s">
        <v>4581</v>
      </c>
      <c r="B602" s="49" t="s">
        <v>1025</v>
      </c>
      <c r="C602" s="50">
        <v>3815</v>
      </c>
      <c r="D602" s="49" t="s">
        <v>1026</v>
      </c>
      <c r="E602" s="49" t="s">
        <v>9753</v>
      </c>
      <c r="F602" s="49" t="s">
        <v>1026</v>
      </c>
      <c r="G602" s="49">
        <v>73411</v>
      </c>
      <c r="H602" s="49" t="s">
        <v>1050</v>
      </c>
      <c r="I602" s="50">
        <v>4298</v>
      </c>
      <c r="J602" s="50">
        <v>173411001000</v>
      </c>
      <c r="K602" s="49" t="s">
        <v>9761</v>
      </c>
      <c r="L602" s="51">
        <v>1080</v>
      </c>
      <c r="M602" s="52">
        <v>113286378</v>
      </c>
      <c r="N602" s="52">
        <v>6180694</v>
      </c>
      <c r="O602" s="52">
        <v>21758547</v>
      </c>
      <c r="P602" s="52">
        <v>6660438</v>
      </c>
      <c r="Q602" s="52">
        <v>119467072</v>
      </c>
      <c r="R602" s="52">
        <v>28418985</v>
      </c>
      <c r="S602" s="52">
        <v>147886057</v>
      </c>
      <c r="T602" s="70" t="s">
        <v>10556</v>
      </c>
      <c r="U602" s="70" t="s">
        <v>10560</v>
      </c>
    </row>
    <row r="603" spans="1:21" x14ac:dyDescent="0.2">
      <c r="A603" s="49" t="s">
        <v>4581</v>
      </c>
      <c r="B603" s="49" t="s">
        <v>1025</v>
      </c>
      <c r="C603" s="50">
        <v>3815</v>
      </c>
      <c r="D603" s="49" t="s">
        <v>1026</v>
      </c>
      <c r="E603" s="49" t="s">
        <v>9663</v>
      </c>
      <c r="F603" s="49" t="s">
        <v>1026</v>
      </c>
      <c r="G603" s="49">
        <v>73055</v>
      </c>
      <c r="H603" s="49" t="s">
        <v>1031</v>
      </c>
      <c r="I603" s="50">
        <v>8459</v>
      </c>
      <c r="J603" s="50">
        <v>173055000095</v>
      </c>
      <c r="K603" s="49" t="s">
        <v>9666</v>
      </c>
      <c r="L603" s="51">
        <v>654</v>
      </c>
      <c r="M603" s="52">
        <v>69943537</v>
      </c>
      <c r="N603" s="52">
        <v>3056306</v>
      </c>
      <c r="O603" s="52">
        <v>27677263</v>
      </c>
      <c r="P603" s="52">
        <v>6660438</v>
      </c>
      <c r="Q603" s="52">
        <v>72999843</v>
      </c>
      <c r="R603" s="52">
        <v>34337701</v>
      </c>
      <c r="S603" s="52">
        <v>107337544</v>
      </c>
      <c r="T603" s="70" t="s">
        <v>10556</v>
      </c>
      <c r="U603" s="70" t="s">
        <v>10560</v>
      </c>
    </row>
    <row r="604" spans="1:21" x14ac:dyDescent="0.2">
      <c r="A604" s="49" t="s">
        <v>4581</v>
      </c>
      <c r="B604" s="49" t="s">
        <v>1025</v>
      </c>
      <c r="C604" s="50">
        <v>3815</v>
      </c>
      <c r="D604" s="49" t="s">
        <v>1026</v>
      </c>
      <c r="E604" s="49" t="s">
        <v>9753</v>
      </c>
      <c r="F604" s="49" t="s">
        <v>1026</v>
      </c>
      <c r="G604" s="49">
        <v>73411</v>
      </c>
      <c r="H604" s="49" t="s">
        <v>1050</v>
      </c>
      <c r="I604" s="50">
        <v>4296</v>
      </c>
      <c r="J604" s="50">
        <v>173411000097</v>
      </c>
      <c r="K604" s="49" t="s">
        <v>9760</v>
      </c>
      <c r="L604" s="51">
        <v>519</v>
      </c>
      <c r="M604" s="52">
        <v>55882886</v>
      </c>
      <c r="N604" s="52">
        <v>10123068</v>
      </c>
      <c r="O604" s="52">
        <v>26781856</v>
      </c>
      <c r="P604" s="52">
        <v>6660438</v>
      </c>
      <c r="Q604" s="52">
        <v>66005954</v>
      </c>
      <c r="R604" s="52">
        <v>33442294</v>
      </c>
      <c r="S604" s="52">
        <v>99448248</v>
      </c>
      <c r="T604" s="70" t="s">
        <v>10556</v>
      </c>
      <c r="U604" s="70" t="s">
        <v>10560</v>
      </c>
    </row>
    <row r="605" spans="1:21" x14ac:dyDescent="0.2">
      <c r="A605" s="49" t="s">
        <v>4581</v>
      </c>
      <c r="B605" s="49" t="s">
        <v>1025</v>
      </c>
      <c r="C605" s="50">
        <v>3815</v>
      </c>
      <c r="D605" s="49" t="s">
        <v>1026</v>
      </c>
      <c r="E605" s="49" t="s">
        <v>9663</v>
      </c>
      <c r="F605" s="49" t="s">
        <v>1026</v>
      </c>
      <c r="G605" s="49">
        <v>73055</v>
      </c>
      <c r="H605" s="49" t="s">
        <v>1031</v>
      </c>
      <c r="I605" s="50">
        <v>8458</v>
      </c>
      <c r="J605" s="50">
        <v>173055000044</v>
      </c>
      <c r="K605" s="49" t="s">
        <v>9665</v>
      </c>
      <c r="L605" s="51">
        <v>542</v>
      </c>
      <c r="M605" s="52">
        <v>59553420</v>
      </c>
      <c r="N605" s="52">
        <v>3118668</v>
      </c>
      <c r="O605" s="52">
        <v>27677263</v>
      </c>
      <c r="P605" s="52">
        <v>6660438</v>
      </c>
      <c r="Q605" s="52">
        <v>62672088</v>
      </c>
      <c r="R605" s="52">
        <v>34337701</v>
      </c>
      <c r="S605" s="52">
        <v>97009789</v>
      </c>
      <c r="T605" s="70" t="s">
        <v>10556</v>
      </c>
      <c r="U605" s="70" t="s">
        <v>10560</v>
      </c>
    </row>
    <row r="606" spans="1:21" x14ac:dyDescent="0.2">
      <c r="A606" s="49" t="s">
        <v>7072</v>
      </c>
      <c r="B606" s="49" t="s">
        <v>713</v>
      </c>
      <c r="C606" s="50">
        <v>3792</v>
      </c>
      <c r="D606" s="49" t="s">
        <v>714</v>
      </c>
      <c r="E606" s="49" t="s">
        <v>7167</v>
      </c>
      <c r="F606" s="49" t="s">
        <v>714</v>
      </c>
      <c r="G606" s="49">
        <v>44855</v>
      </c>
      <c r="H606" s="49" t="s">
        <v>728</v>
      </c>
      <c r="I606" s="50">
        <v>15595</v>
      </c>
      <c r="J606" s="50">
        <v>144855000506</v>
      </c>
      <c r="K606" s="49" t="s">
        <v>7171</v>
      </c>
      <c r="L606" s="51">
        <v>815</v>
      </c>
      <c r="M606" s="52">
        <v>93762628</v>
      </c>
      <c r="N606" s="52">
        <v>18752526</v>
      </c>
      <c r="O606" s="52">
        <v>30255304</v>
      </c>
      <c r="P606" s="52">
        <v>6660438</v>
      </c>
      <c r="Q606" s="52">
        <v>112515154</v>
      </c>
      <c r="R606" s="52">
        <v>36915742</v>
      </c>
      <c r="S606" s="52">
        <v>149430896</v>
      </c>
      <c r="T606" s="70" t="s">
        <v>10556</v>
      </c>
      <c r="U606" s="70" t="s">
        <v>10560</v>
      </c>
    </row>
    <row r="607" spans="1:21" x14ac:dyDescent="0.2">
      <c r="A607" s="49" t="s">
        <v>2976</v>
      </c>
      <c r="B607" s="49" t="s">
        <v>171</v>
      </c>
      <c r="C607" s="50">
        <v>3765</v>
      </c>
      <c r="D607" s="49" t="s">
        <v>191</v>
      </c>
      <c r="E607" s="49" t="s">
        <v>9369</v>
      </c>
      <c r="F607" s="49" t="s">
        <v>191</v>
      </c>
      <c r="G607" s="49">
        <v>8758</v>
      </c>
      <c r="H607" s="49" t="s">
        <v>192</v>
      </c>
      <c r="I607" s="50">
        <v>3202</v>
      </c>
      <c r="J607" s="50">
        <v>108758000066</v>
      </c>
      <c r="K607" s="49" t="s">
        <v>9390</v>
      </c>
      <c r="L607" s="51">
        <v>2078</v>
      </c>
      <c r="M607" s="52">
        <v>209390356</v>
      </c>
      <c r="N607" s="52">
        <v>14857096</v>
      </c>
      <c r="O607" s="52">
        <v>21044651</v>
      </c>
      <c r="P607" s="52">
        <v>6660438</v>
      </c>
      <c r="Q607" s="52">
        <v>224247452</v>
      </c>
      <c r="R607" s="52">
        <v>27705089</v>
      </c>
      <c r="S607" s="52">
        <v>251952541</v>
      </c>
      <c r="T607" s="70" t="s">
        <v>10556</v>
      </c>
      <c r="U607" s="70" t="s">
        <v>10560</v>
      </c>
    </row>
    <row r="608" spans="1:21" x14ac:dyDescent="0.2">
      <c r="A608" s="49" t="s">
        <v>3660</v>
      </c>
      <c r="B608" s="49" t="s">
        <v>59</v>
      </c>
      <c r="C608" s="50">
        <v>3767</v>
      </c>
      <c r="D608" s="49" t="s">
        <v>201</v>
      </c>
      <c r="E608" s="49" t="s">
        <v>3708</v>
      </c>
      <c r="F608" s="49" t="s">
        <v>201</v>
      </c>
      <c r="G608" s="49">
        <v>13160</v>
      </c>
      <c r="H608" s="49" t="s">
        <v>209</v>
      </c>
      <c r="I608" s="50">
        <v>7192</v>
      </c>
      <c r="J608" s="50">
        <v>213670001125</v>
      </c>
      <c r="K608" s="49" t="s">
        <v>3710</v>
      </c>
      <c r="L608" s="51">
        <v>1386</v>
      </c>
      <c r="M608" s="52">
        <v>181288803</v>
      </c>
      <c r="N608" s="52">
        <v>11137568</v>
      </c>
      <c r="O608" s="52">
        <v>33952409</v>
      </c>
      <c r="P608" s="52">
        <v>6660438</v>
      </c>
      <c r="Q608" s="52">
        <v>192426371</v>
      </c>
      <c r="R608" s="52">
        <v>40612847</v>
      </c>
      <c r="S608" s="52">
        <v>233039218</v>
      </c>
      <c r="T608" s="70" t="s">
        <v>10556</v>
      </c>
      <c r="U608" s="70" t="s">
        <v>10560</v>
      </c>
    </row>
    <row r="609" spans="1:21" x14ac:dyDescent="0.2">
      <c r="A609" s="49" t="s">
        <v>2976</v>
      </c>
      <c r="B609" s="49" t="s">
        <v>171</v>
      </c>
      <c r="C609" s="50">
        <v>3765</v>
      </c>
      <c r="D609" s="49" t="s">
        <v>191</v>
      </c>
      <c r="E609" s="49" t="s">
        <v>9369</v>
      </c>
      <c r="F609" s="49" t="s">
        <v>191</v>
      </c>
      <c r="G609" s="49">
        <v>8758</v>
      </c>
      <c r="H609" s="49" t="s">
        <v>192</v>
      </c>
      <c r="I609" s="50">
        <v>3221</v>
      </c>
      <c r="J609" s="50">
        <v>108758004151</v>
      </c>
      <c r="K609" s="49" t="s">
        <v>9389</v>
      </c>
      <c r="L609" s="51">
        <v>1650</v>
      </c>
      <c r="M609" s="52">
        <v>165270800</v>
      </c>
      <c r="N609" s="52">
        <v>10914505</v>
      </c>
      <c r="O609" s="52">
        <v>21044651</v>
      </c>
      <c r="P609" s="52">
        <v>6660438</v>
      </c>
      <c r="Q609" s="52">
        <v>176185305</v>
      </c>
      <c r="R609" s="52">
        <v>27705089</v>
      </c>
      <c r="S609" s="52">
        <v>203890394</v>
      </c>
      <c r="T609" s="70" t="s">
        <v>10556</v>
      </c>
      <c r="U609" s="70" t="s">
        <v>10560</v>
      </c>
    </row>
    <row r="610" spans="1:21" x14ac:dyDescent="0.2">
      <c r="A610" s="49" t="s">
        <v>4581</v>
      </c>
      <c r="B610" s="49" t="s">
        <v>1025</v>
      </c>
      <c r="C610" s="50">
        <v>3815</v>
      </c>
      <c r="D610" s="49" t="s">
        <v>1026</v>
      </c>
      <c r="E610" s="49" t="s">
        <v>9727</v>
      </c>
      <c r="F610" s="49" t="s">
        <v>1026</v>
      </c>
      <c r="G610" s="49">
        <v>73319</v>
      </c>
      <c r="H610" s="49" t="s">
        <v>1045</v>
      </c>
      <c r="I610" s="50">
        <v>8530</v>
      </c>
      <c r="J610" s="50">
        <v>173319000099</v>
      </c>
      <c r="K610" s="49" t="s">
        <v>9729</v>
      </c>
      <c r="L610" s="51">
        <v>1180</v>
      </c>
      <c r="M610" s="52">
        <v>127028202</v>
      </c>
      <c r="N610" s="52">
        <v>13585875</v>
      </c>
      <c r="O610" s="52">
        <v>27526273</v>
      </c>
      <c r="P610" s="52">
        <v>6660438</v>
      </c>
      <c r="Q610" s="52">
        <v>140614077</v>
      </c>
      <c r="R610" s="52">
        <v>34186711</v>
      </c>
      <c r="S610" s="52">
        <v>174800788</v>
      </c>
      <c r="T610" s="70" t="s">
        <v>10556</v>
      </c>
      <c r="U610" s="70" t="s">
        <v>10560</v>
      </c>
    </row>
    <row r="611" spans="1:21" x14ac:dyDescent="0.2">
      <c r="A611" s="49" t="s">
        <v>2976</v>
      </c>
      <c r="B611" s="49" t="s">
        <v>171</v>
      </c>
      <c r="C611" s="50">
        <v>3765</v>
      </c>
      <c r="D611" s="49" t="s">
        <v>191</v>
      </c>
      <c r="E611" s="49" t="s">
        <v>9369</v>
      </c>
      <c r="F611" s="49" t="s">
        <v>191</v>
      </c>
      <c r="G611" s="49">
        <v>8758</v>
      </c>
      <c r="H611" s="49" t="s">
        <v>192</v>
      </c>
      <c r="I611" s="50">
        <v>105807</v>
      </c>
      <c r="J611" s="50">
        <v>108758077905</v>
      </c>
      <c r="K611" s="49" t="s">
        <v>9396</v>
      </c>
      <c r="L611" s="51">
        <v>2162</v>
      </c>
      <c r="M611" s="52">
        <v>211253203</v>
      </c>
      <c r="N611" s="52">
        <v>27828036</v>
      </c>
      <c r="O611" s="52">
        <v>21044651</v>
      </c>
      <c r="P611" s="52">
        <v>6660438</v>
      </c>
      <c r="Q611" s="52">
        <v>239081239</v>
      </c>
      <c r="R611" s="52">
        <v>27705089</v>
      </c>
      <c r="S611" s="52">
        <v>266786328</v>
      </c>
      <c r="T611" s="70" t="s">
        <v>10556</v>
      </c>
      <c r="U611" s="70" t="s">
        <v>10560</v>
      </c>
    </row>
    <row r="612" spans="1:21" x14ac:dyDescent="0.2">
      <c r="A612" s="49" t="s">
        <v>2976</v>
      </c>
      <c r="B612" s="49" t="s">
        <v>171</v>
      </c>
      <c r="C612" s="50">
        <v>3764</v>
      </c>
      <c r="D612" s="49" t="s">
        <v>172</v>
      </c>
      <c r="E612" s="49" t="s">
        <v>3024</v>
      </c>
      <c r="F612" s="49" t="s">
        <v>172</v>
      </c>
      <c r="G612" s="49">
        <v>8558</v>
      </c>
      <c r="H612" s="49" t="s">
        <v>184</v>
      </c>
      <c r="I612" s="50">
        <v>16668</v>
      </c>
      <c r="J612" s="50">
        <v>208558000074</v>
      </c>
      <c r="K612" s="49" t="s">
        <v>3026</v>
      </c>
      <c r="L612" s="51">
        <v>804</v>
      </c>
      <c r="M612" s="52">
        <v>98721648</v>
      </c>
      <c r="N612" s="52">
        <v>19744330</v>
      </c>
      <c r="O612" s="52">
        <v>27267240</v>
      </c>
      <c r="P612" s="52">
        <v>26641753</v>
      </c>
      <c r="Q612" s="52">
        <v>118465978</v>
      </c>
      <c r="R612" s="52">
        <v>53908993</v>
      </c>
      <c r="S612" s="52">
        <v>172374971</v>
      </c>
      <c r="T612" s="70" t="s">
        <v>10556</v>
      </c>
      <c r="U612" s="70" t="s">
        <v>10560</v>
      </c>
    </row>
    <row r="613" spans="1:21" x14ac:dyDescent="0.2">
      <c r="A613" s="49" t="s">
        <v>3660</v>
      </c>
      <c r="B613" s="49" t="s">
        <v>59</v>
      </c>
      <c r="C613" s="50">
        <v>3767</v>
      </c>
      <c r="D613" s="49" t="s">
        <v>201</v>
      </c>
      <c r="E613" s="49" t="s">
        <v>3930</v>
      </c>
      <c r="F613" s="49" t="s">
        <v>201</v>
      </c>
      <c r="G613" s="49">
        <v>13873</v>
      </c>
      <c r="H613" s="49" t="s">
        <v>246</v>
      </c>
      <c r="I613" s="50">
        <v>6041</v>
      </c>
      <c r="J613" s="50">
        <v>113873000006</v>
      </c>
      <c r="K613" s="49" t="s">
        <v>3933</v>
      </c>
      <c r="L613" s="51">
        <v>2093</v>
      </c>
      <c r="M613" s="52">
        <v>271529759</v>
      </c>
      <c r="N613" s="52">
        <v>0</v>
      </c>
      <c r="O613" s="52">
        <v>27704797</v>
      </c>
      <c r="P613" s="52">
        <v>26641753</v>
      </c>
      <c r="Q613" s="52">
        <v>271529759</v>
      </c>
      <c r="R613" s="52">
        <v>54346550</v>
      </c>
      <c r="S613" s="52">
        <v>325876309</v>
      </c>
      <c r="T613" s="70" t="s">
        <v>10556</v>
      </c>
      <c r="U613" s="70" t="s">
        <v>10560</v>
      </c>
    </row>
    <row r="614" spans="1:21" x14ac:dyDescent="0.2">
      <c r="A614" s="49" t="s">
        <v>3660</v>
      </c>
      <c r="B614" s="49" t="s">
        <v>59</v>
      </c>
      <c r="C614" s="50">
        <v>3767</v>
      </c>
      <c r="D614" s="49" t="s">
        <v>201</v>
      </c>
      <c r="E614" s="49" t="s">
        <v>3727</v>
      </c>
      <c r="F614" s="49" t="s">
        <v>201</v>
      </c>
      <c r="G614" s="49">
        <v>13244</v>
      </c>
      <c r="H614" s="49" t="s">
        <v>213</v>
      </c>
      <c r="I614" s="50">
        <v>7691</v>
      </c>
      <c r="J614" s="50">
        <v>113244003272</v>
      </c>
      <c r="K614" s="49" t="s">
        <v>3745</v>
      </c>
      <c r="L614" s="51">
        <v>1658</v>
      </c>
      <c r="M614" s="52">
        <v>216621834</v>
      </c>
      <c r="N614" s="52">
        <v>0</v>
      </c>
      <c r="O614" s="52">
        <v>34516373</v>
      </c>
      <c r="P614" s="52">
        <v>26641753</v>
      </c>
      <c r="Q614" s="52">
        <v>216621834</v>
      </c>
      <c r="R614" s="52">
        <v>61158126</v>
      </c>
      <c r="S614" s="52">
        <v>277779960</v>
      </c>
      <c r="T614" s="70" t="s">
        <v>10556</v>
      </c>
      <c r="U614" s="70" t="s">
        <v>10560</v>
      </c>
    </row>
    <row r="615" spans="1:21" x14ac:dyDescent="0.2">
      <c r="A615" s="49" t="s">
        <v>2976</v>
      </c>
      <c r="B615" s="49" t="s">
        <v>171</v>
      </c>
      <c r="C615" s="50">
        <v>3765</v>
      </c>
      <c r="D615" s="49" t="s">
        <v>191</v>
      </c>
      <c r="E615" s="49" t="s">
        <v>9369</v>
      </c>
      <c r="F615" s="49" t="s">
        <v>191</v>
      </c>
      <c r="G615" s="49">
        <v>8758</v>
      </c>
      <c r="H615" s="49" t="s">
        <v>192</v>
      </c>
      <c r="I615" s="50">
        <v>105808</v>
      </c>
      <c r="J615" s="50">
        <v>108758077913</v>
      </c>
      <c r="K615" s="49" t="s">
        <v>9388</v>
      </c>
      <c r="L615" s="51">
        <v>1537</v>
      </c>
      <c r="M615" s="52">
        <v>150661571</v>
      </c>
      <c r="N615" s="52">
        <v>8324078</v>
      </c>
      <c r="O615" s="52">
        <v>21044651</v>
      </c>
      <c r="P615" s="52">
        <v>6660438</v>
      </c>
      <c r="Q615" s="52">
        <v>158985649</v>
      </c>
      <c r="R615" s="52">
        <v>27705089</v>
      </c>
      <c r="S615" s="52">
        <v>186690738</v>
      </c>
      <c r="T615" s="70" t="s">
        <v>10556</v>
      </c>
      <c r="U615" s="70" t="s">
        <v>10560</v>
      </c>
    </row>
    <row r="616" spans="1:21" x14ac:dyDescent="0.2">
      <c r="A616" s="49" t="s">
        <v>2872</v>
      </c>
      <c r="B616" s="49" t="s">
        <v>1073</v>
      </c>
      <c r="C616" s="50">
        <v>3822</v>
      </c>
      <c r="D616" s="49" t="s">
        <v>1099</v>
      </c>
      <c r="E616" s="49" t="s">
        <v>8515</v>
      </c>
      <c r="F616" s="49" t="s">
        <v>1099</v>
      </c>
      <c r="G616" s="49">
        <v>76520</v>
      </c>
      <c r="H616" s="49" t="s">
        <v>1100</v>
      </c>
      <c r="I616" s="50">
        <v>12950</v>
      </c>
      <c r="J616" s="50">
        <v>176520000471</v>
      </c>
      <c r="K616" s="49" t="s">
        <v>8530</v>
      </c>
      <c r="L616" s="51">
        <v>1440</v>
      </c>
      <c r="M616" s="52">
        <v>149396039</v>
      </c>
      <c r="N616" s="52">
        <v>879476</v>
      </c>
      <c r="O616" s="52">
        <v>20323031</v>
      </c>
      <c r="P616" s="52">
        <v>6660438</v>
      </c>
      <c r="Q616" s="52">
        <v>150275515</v>
      </c>
      <c r="R616" s="52">
        <v>26983469</v>
      </c>
      <c r="S616" s="52">
        <v>177258984</v>
      </c>
      <c r="T616" s="70" t="s">
        <v>10556</v>
      </c>
      <c r="U616" s="70" t="s">
        <v>10560</v>
      </c>
    </row>
    <row r="617" spans="1:21" x14ac:dyDescent="0.2">
      <c r="A617" s="49" t="s">
        <v>3938</v>
      </c>
      <c r="B617" s="49" t="s">
        <v>250</v>
      </c>
      <c r="C617" s="50">
        <v>3772</v>
      </c>
      <c r="D617" s="49" t="s">
        <v>345</v>
      </c>
      <c r="E617" s="49" t="s">
        <v>9356</v>
      </c>
      <c r="F617" s="49" t="s">
        <v>345</v>
      </c>
      <c r="G617" s="49">
        <v>15759</v>
      </c>
      <c r="H617" s="49" t="s">
        <v>346</v>
      </c>
      <c r="I617" s="50">
        <v>16025</v>
      </c>
      <c r="J617" s="50">
        <v>215759000907</v>
      </c>
      <c r="K617" s="49" t="s">
        <v>9358</v>
      </c>
      <c r="L617" s="51">
        <v>2971</v>
      </c>
      <c r="M617" s="52">
        <v>293542466</v>
      </c>
      <c r="N617" s="52">
        <v>2008508</v>
      </c>
      <c r="O617" s="52">
        <v>24764125</v>
      </c>
      <c r="P617" s="52">
        <v>6660438</v>
      </c>
      <c r="Q617" s="52">
        <v>295550974</v>
      </c>
      <c r="R617" s="52">
        <v>31424563</v>
      </c>
      <c r="S617" s="52">
        <v>326975537</v>
      </c>
      <c r="T617" s="70" t="s">
        <v>10556</v>
      </c>
      <c r="U617" s="70" t="s">
        <v>10560</v>
      </c>
    </row>
    <row r="618" spans="1:21" x14ac:dyDescent="0.2">
      <c r="A618" s="49" t="s">
        <v>2872</v>
      </c>
      <c r="B618" s="49" t="s">
        <v>1073</v>
      </c>
      <c r="C618" s="50">
        <v>4815</v>
      </c>
      <c r="D618" s="49" t="s">
        <v>1095</v>
      </c>
      <c r="E618" s="49" t="s">
        <v>7054</v>
      </c>
      <c r="F618" s="49" t="s">
        <v>7055</v>
      </c>
      <c r="G618" s="49">
        <v>76364</v>
      </c>
      <c r="H618" s="49" t="s">
        <v>1096</v>
      </c>
      <c r="I618" s="50">
        <v>6556</v>
      </c>
      <c r="J618" s="50">
        <v>176364001313</v>
      </c>
      <c r="K618" s="49" t="s">
        <v>7060</v>
      </c>
      <c r="L618" s="51">
        <v>1947</v>
      </c>
      <c r="M618" s="52">
        <v>188949541</v>
      </c>
      <c r="N618" s="52">
        <v>23111516</v>
      </c>
      <c r="O618" s="52">
        <v>20738719</v>
      </c>
      <c r="P618" s="52">
        <v>6660438</v>
      </c>
      <c r="Q618" s="52">
        <v>212061057</v>
      </c>
      <c r="R618" s="52">
        <v>27399157</v>
      </c>
      <c r="S618" s="52">
        <v>239460214</v>
      </c>
      <c r="T618" s="70" t="s">
        <v>10556</v>
      </c>
      <c r="U618" s="70" t="s">
        <v>10560</v>
      </c>
    </row>
    <row r="619" spans="1:21" x14ac:dyDescent="0.2">
      <c r="A619" s="49" t="s">
        <v>3660</v>
      </c>
      <c r="B619" s="49" t="s">
        <v>59</v>
      </c>
      <c r="C619" s="50">
        <v>3767</v>
      </c>
      <c r="D619" s="49" t="s">
        <v>201</v>
      </c>
      <c r="E619" s="49" t="s">
        <v>3680</v>
      </c>
      <c r="F619" s="49" t="s">
        <v>201</v>
      </c>
      <c r="G619" s="49">
        <v>13052</v>
      </c>
      <c r="H619" s="49" t="s">
        <v>205</v>
      </c>
      <c r="I619" s="50">
        <v>8024</v>
      </c>
      <c r="J619" s="50">
        <v>113052800153</v>
      </c>
      <c r="K619" s="49" t="s">
        <v>3681</v>
      </c>
      <c r="L619" s="51">
        <v>2395</v>
      </c>
      <c r="M619" s="52">
        <v>306502110</v>
      </c>
      <c r="N619" s="52">
        <v>45243824</v>
      </c>
      <c r="O619" s="52">
        <v>30774466</v>
      </c>
      <c r="P619" s="52">
        <v>26641753</v>
      </c>
      <c r="Q619" s="52">
        <v>351745934</v>
      </c>
      <c r="R619" s="52">
        <v>57416219</v>
      </c>
      <c r="S619" s="52">
        <v>409162153</v>
      </c>
      <c r="T619" s="70" t="s">
        <v>10556</v>
      </c>
      <c r="U619" s="70" t="s">
        <v>10560</v>
      </c>
    </row>
    <row r="620" spans="1:21" x14ac:dyDescent="0.2">
      <c r="A620" s="49" t="s">
        <v>3660</v>
      </c>
      <c r="B620" s="49" t="s">
        <v>59</v>
      </c>
      <c r="C620" s="50">
        <v>3767</v>
      </c>
      <c r="D620" s="49" t="s">
        <v>201</v>
      </c>
      <c r="E620" s="49" t="s">
        <v>3926</v>
      </c>
      <c r="F620" s="49" t="s">
        <v>201</v>
      </c>
      <c r="G620" s="49">
        <v>13838</v>
      </c>
      <c r="H620" s="49" t="s">
        <v>245</v>
      </c>
      <c r="I620" s="50">
        <v>6039</v>
      </c>
      <c r="J620" s="50">
        <v>113838000087</v>
      </c>
      <c r="K620" s="49" t="s">
        <v>3929</v>
      </c>
      <c r="L620" s="51">
        <v>1447</v>
      </c>
      <c r="M620" s="52">
        <v>190898929</v>
      </c>
      <c r="N620" s="52">
        <v>0</v>
      </c>
      <c r="O620" s="52">
        <v>29507733</v>
      </c>
      <c r="P620" s="52">
        <v>6660438</v>
      </c>
      <c r="Q620" s="52">
        <v>190898929</v>
      </c>
      <c r="R620" s="52">
        <v>36168171</v>
      </c>
      <c r="S620" s="52">
        <v>227067100</v>
      </c>
      <c r="T620" s="70" t="s">
        <v>10556</v>
      </c>
      <c r="U620" s="70" t="s">
        <v>10560</v>
      </c>
    </row>
    <row r="621" spans="1:21" x14ac:dyDescent="0.2">
      <c r="A621" s="49" t="s">
        <v>2976</v>
      </c>
      <c r="B621" s="49" t="s">
        <v>171</v>
      </c>
      <c r="C621" s="50">
        <v>3764</v>
      </c>
      <c r="D621" s="49" t="s">
        <v>172</v>
      </c>
      <c r="E621" s="49" t="s">
        <v>3049</v>
      </c>
      <c r="F621" s="49" t="s">
        <v>172</v>
      </c>
      <c r="G621" s="49">
        <v>8638</v>
      </c>
      <c r="H621" s="49" t="s">
        <v>127</v>
      </c>
      <c r="I621" s="50">
        <v>5558</v>
      </c>
      <c r="J621" s="50">
        <v>108638000038</v>
      </c>
      <c r="K621" s="49" t="s">
        <v>3062</v>
      </c>
      <c r="L621" s="51">
        <v>1741</v>
      </c>
      <c r="M621" s="52">
        <v>196927303</v>
      </c>
      <c r="N621" s="52">
        <v>39385461</v>
      </c>
      <c r="O621" s="52">
        <v>23156730</v>
      </c>
      <c r="P621" s="52">
        <v>26641753</v>
      </c>
      <c r="Q621" s="52">
        <v>236312764</v>
      </c>
      <c r="R621" s="52">
        <v>49798483</v>
      </c>
      <c r="S621" s="52">
        <v>286111247</v>
      </c>
      <c r="T621" s="70" t="s">
        <v>10556</v>
      </c>
      <c r="U621" s="70" t="s">
        <v>10560</v>
      </c>
    </row>
    <row r="622" spans="1:21" x14ac:dyDescent="0.2">
      <c r="A622" s="49" t="s">
        <v>4581</v>
      </c>
      <c r="B622" s="49" t="s">
        <v>1025</v>
      </c>
      <c r="C622" s="50">
        <v>3815</v>
      </c>
      <c r="D622" s="49" t="s">
        <v>1026</v>
      </c>
      <c r="E622" s="49" t="s">
        <v>9738</v>
      </c>
      <c r="F622" s="49" t="s">
        <v>1026</v>
      </c>
      <c r="G622" s="49">
        <v>73349</v>
      </c>
      <c r="H622" s="49" t="s">
        <v>1047</v>
      </c>
      <c r="I622" s="50">
        <v>4579</v>
      </c>
      <c r="J622" s="50">
        <v>173349000093</v>
      </c>
      <c r="K622" s="49" t="s">
        <v>9740</v>
      </c>
      <c r="L622" s="51">
        <v>473</v>
      </c>
      <c r="M622" s="52">
        <v>46510525</v>
      </c>
      <c r="N622" s="52">
        <v>9302105</v>
      </c>
      <c r="O622" s="52">
        <v>21519794</v>
      </c>
      <c r="P622" s="52">
        <v>6660438</v>
      </c>
      <c r="Q622" s="52">
        <v>55812630</v>
      </c>
      <c r="R622" s="52">
        <v>28180232</v>
      </c>
      <c r="S622" s="52">
        <v>83992862</v>
      </c>
      <c r="T622" s="70" t="s">
        <v>10556</v>
      </c>
      <c r="U622" s="70" t="s">
        <v>10560</v>
      </c>
    </row>
    <row r="623" spans="1:21" x14ac:dyDescent="0.2">
      <c r="A623" s="49" t="s">
        <v>4581</v>
      </c>
      <c r="B623" s="49" t="s">
        <v>1025</v>
      </c>
      <c r="C623" s="50">
        <v>3815</v>
      </c>
      <c r="D623" s="49" t="s">
        <v>1026</v>
      </c>
      <c r="E623" s="49" t="s">
        <v>9800</v>
      </c>
      <c r="F623" s="49" t="s">
        <v>1026</v>
      </c>
      <c r="G623" s="49">
        <v>73616</v>
      </c>
      <c r="H623" s="49" t="s">
        <v>1061</v>
      </c>
      <c r="I623" s="50">
        <v>8885</v>
      </c>
      <c r="J623" s="50">
        <v>173616000278</v>
      </c>
      <c r="K623" s="49" t="s">
        <v>9740</v>
      </c>
      <c r="L623" s="51">
        <v>941</v>
      </c>
      <c r="M623" s="52">
        <v>121438027</v>
      </c>
      <c r="N623" s="52">
        <v>2985506</v>
      </c>
      <c r="O623" s="52">
        <v>32597465</v>
      </c>
      <c r="P623" s="52">
        <v>6660438</v>
      </c>
      <c r="Q623" s="52">
        <v>124423533</v>
      </c>
      <c r="R623" s="52">
        <v>39257903</v>
      </c>
      <c r="S623" s="52">
        <v>163681436</v>
      </c>
      <c r="T623" s="70" t="s">
        <v>10556</v>
      </c>
      <c r="U623" s="70" t="s">
        <v>10560</v>
      </c>
    </row>
    <row r="624" spans="1:21" x14ac:dyDescent="0.2">
      <c r="A624" s="49" t="s">
        <v>4581</v>
      </c>
      <c r="B624" s="49" t="s">
        <v>1025</v>
      </c>
      <c r="C624" s="50">
        <v>3815</v>
      </c>
      <c r="D624" s="49" t="s">
        <v>1026</v>
      </c>
      <c r="E624" s="49" t="s">
        <v>9818</v>
      </c>
      <c r="F624" s="49" t="s">
        <v>1026</v>
      </c>
      <c r="G624" s="49">
        <v>73671</v>
      </c>
      <c r="H624" s="49" t="s">
        <v>1064</v>
      </c>
      <c r="I624" s="50">
        <v>8359</v>
      </c>
      <c r="J624" s="50">
        <v>173671000228</v>
      </c>
      <c r="K624" s="49" t="s">
        <v>9819</v>
      </c>
      <c r="L624" s="51">
        <v>862</v>
      </c>
      <c r="M624" s="52">
        <v>110571022</v>
      </c>
      <c r="N624" s="52">
        <v>21336755</v>
      </c>
      <c r="O624" s="52">
        <v>28966103</v>
      </c>
      <c r="P624" s="52">
        <v>6660438</v>
      </c>
      <c r="Q624" s="52">
        <v>131907777</v>
      </c>
      <c r="R624" s="52">
        <v>35626541</v>
      </c>
      <c r="S624" s="52">
        <v>167534318</v>
      </c>
      <c r="T624" s="70" t="s">
        <v>10556</v>
      </c>
      <c r="U624" s="70" t="s">
        <v>10560</v>
      </c>
    </row>
    <row r="625" spans="1:21" x14ac:dyDescent="0.2">
      <c r="A625" s="49" t="s">
        <v>4581</v>
      </c>
      <c r="B625" s="49" t="s">
        <v>1025</v>
      </c>
      <c r="C625" s="50">
        <v>3815</v>
      </c>
      <c r="D625" s="49" t="s">
        <v>1026</v>
      </c>
      <c r="E625" s="49" t="s">
        <v>9762</v>
      </c>
      <c r="F625" s="49" t="s">
        <v>1026</v>
      </c>
      <c r="G625" s="49">
        <v>73449</v>
      </c>
      <c r="H625" s="49" t="s">
        <v>1052</v>
      </c>
      <c r="I625" s="50">
        <v>8801</v>
      </c>
      <c r="J625" s="50">
        <v>173449000031</v>
      </c>
      <c r="K625" s="49" t="s">
        <v>9764</v>
      </c>
      <c r="L625" s="51">
        <v>1591</v>
      </c>
      <c r="M625" s="52">
        <v>162825343</v>
      </c>
      <c r="N625" s="52">
        <v>8054381</v>
      </c>
      <c r="O625" s="52">
        <v>26281588</v>
      </c>
      <c r="P625" s="52">
        <v>6660438</v>
      </c>
      <c r="Q625" s="52">
        <v>170879724</v>
      </c>
      <c r="R625" s="52">
        <v>32942026</v>
      </c>
      <c r="S625" s="52">
        <v>203821750</v>
      </c>
      <c r="T625" s="70" t="s">
        <v>10556</v>
      </c>
      <c r="U625" s="70" t="s">
        <v>10560</v>
      </c>
    </row>
    <row r="626" spans="1:21" x14ac:dyDescent="0.2">
      <c r="A626" s="49" t="s">
        <v>2872</v>
      </c>
      <c r="B626" s="49" t="s">
        <v>1073</v>
      </c>
      <c r="C626" s="50">
        <v>3818</v>
      </c>
      <c r="D626" s="49" t="s">
        <v>1071</v>
      </c>
      <c r="E626" s="49" t="s">
        <v>4565</v>
      </c>
      <c r="F626" s="49" t="s">
        <v>1071</v>
      </c>
      <c r="G626" s="49">
        <v>76001</v>
      </c>
      <c r="H626" s="49" t="s">
        <v>1072</v>
      </c>
      <c r="I626" s="50">
        <v>15800</v>
      </c>
      <c r="J626" s="50">
        <v>176001016491</v>
      </c>
      <c r="K626" s="49" t="s">
        <v>4602</v>
      </c>
      <c r="L626" s="51">
        <v>3199</v>
      </c>
      <c r="M626" s="52">
        <v>289312395</v>
      </c>
      <c r="N626" s="52">
        <v>0</v>
      </c>
      <c r="O626" s="52">
        <v>20227905</v>
      </c>
      <c r="P626" s="52">
        <v>6660438</v>
      </c>
      <c r="Q626" s="52">
        <v>289312395</v>
      </c>
      <c r="R626" s="52">
        <v>26888343</v>
      </c>
      <c r="S626" s="52">
        <v>316200738</v>
      </c>
      <c r="T626" s="70" t="s">
        <v>10556</v>
      </c>
      <c r="U626" s="70" t="s">
        <v>10560</v>
      </c>
    </row>
    <row r="627" spans="1:21" x14ac:dyDescent="0.2">
      <c r="A627" s="49" t="s">
        <v>4581</v>
      </c>
      <c r="B627" s="49" t="s">
        <v>1025</v>
      </c>
      <c r="C627" s="50">
        <v>3815</v>
      </c>
      <c r="D627" s="49" t="s">
        <v>1026</v>
      </c>
      <c r="E627" s="49" t="s">
        <v>9846</v>
      </c>
      <c r="F627" s="49" t="s">
        <v>1026</v>
      </c>
      <c r="G627" s="49">
        <v>73873</v>
      </c>
      <c r="H627" s="49" t="s">
        <v>1070</v>
      </c>
      <c r="I627" s="50">
        <v>3957</v>
      </c>
      <c r="J627" s="50">
        <v>173873000041</v>
      </c>
      <c r="K627" s="49" t="s">
        <v>9847</v>
      </c>
      <c r="L627" s="51">
        <v>495</v>
      </c>
      <c r="M627" s="52">
        <v>54964576</v>
      </c>
      <c r="N627" s="52">
        <v>8352818</v>
      </c>
      <c r="O627" s="52">
        <v>28425500</v>
      </c>
      <c r="P627" s="52">
        <v>6660438</v>
      </c>
      <c r="Q627" s="52">
        <v>63317394</v>
      </c>
      <c r="R627" s="52">
        <v>35085938</v>
      </c>
      <c r="S627" s="52">
        <v>98403332</v>
      </c>
      <c r="T627" s="70" t="s">
        <v>10556</v>
      </c>
      <c r="U627" s="70" t="s">
        <v>10560</v>
      </c>
    </row>
    <row r="628" spans="1:21" x14ac:dyDescent="0.2">
      <c r="A628" s="49" t="s">
        <v>5650</v>
      </c>
      <c r="B628" s="49" t="s">
        <v>521</v>
      </c>
      <c r="C628" s="50">
        <v>3787</v>
      </c>
      <c r="D628" s="49" t="s">
        <v>558</v>
      </c>
      <c r="E628" s="49" t="s">
        <v>6716</v>
      </c>
      <c r="F628" s="49" t="s">
        <v>558</v>
      </c>
      <c r="G628" s="49">
        <v>25307</v>
      </c>
      <c r="H628" s="49" t="s">
        <v>559</v>
      </c>
      <c r="I628" s="50">
        <v>4420</v>
      </c>
      <c r="J628" s="50">
        <v>225307000824</v>
      </c>
      <c r="K628" s="49" t="s">
        <v>6717</v>
      </c>
      <c r="L628" s="51">
        <v>1645</v>
      </c>
      <c r="M628" s="52">
        <v>160628596</v>
      </c>
      <c r="N628" s="52">
        <v>32125719</v>
      </c>
      <c r="O628" s="52">
        <v>20942411</v>
      </c>
      <c r="P628" s="52">
        <v>6660438</v>
      </c>
      <c r="Q628" s="52">
        <v>192754315</v>
      </c>
      <c r="R628" s="52">
        <v>27602849</v>
      </c>
      <c r="S628" s="52">
        <v>220357164</v>
      </c>
      <c r="T628" s="70" t="s">
        <v>10556</v>
      </c>
      <c r="U628" s="70" t="s">
        <v>10560</v>
      </c>
    </row>
    <row r="629" spans="1:21" x14ac:dyDescent="0.2">
      <c r="A629" s="49" t="s">
        <v>4581</v>
      </c>
      <c r="B629" s="49" t="s">
        <v>1025</v>
      </c>
      <c r="C629" s="50">
        <v>3815</v>
      </c>
      <c r="D629" s="49" t="s">
        <v>1026</v>
      </c>
      <c r="E629" s="49" t="s">
        <v>9800</v>
      </c>
      <c r="F629" s="49" t="s">
        <v>1026</v>
      </c>
      <c r="G629" s="49">
        <v>73616</v>
      </c>
      <c r="H629" s="49" t="s">
        <v>1061</v>
      </c>
      <c r="I629" s="50">
        <v>8886</v>
      </c>
      <c r="J629" s="50">
        <v>173616000022</v>
      </c>
      <c r="K629" s="49" t="s">
        <v>9805</v>
      </c>
      <c r="L629" s="51">
        <v>734</v>
      </c>
      <c r="M629" s="52">
        <v>96253497</v>
      </c>
      <c r="N629" s="52">
        <v>5884964</v>
      </c>
      <c r="O629" s="52">
        <v>32597465</v>
      </c>
      <c r="P629" s="52">
        <v>6660438</v>
      </c>
      <c r="Q629" s="52">
        <v>102138461</v>
      </c>
      <c r="R629" s="52">
        <v>39257903</v>
      </c>
      <c r="S629" s="52">
        <v>141396364</v>
      </c>
      <c r="T629" s="70" t="s">
        <v>10556</v>
      </c>
      <c r="U629" s="70" t="s">
        <v>10560</v>
      </c>
    </row>
    <row r="630" spans="1:21" x14ac:dyDescent="0.2">
      <c r="A630" s="49" t="s">
        <v>4581</v>
      </c>
      <c r="B630" s="49" t="s">
        <v>1025</v>
      </c>
      <c r="C630" s="50">
        <v>3815</v>
      </c>
      <c r="D630" s="49" t="s">
        <v>1026</v>
      </c>
      <c r="E630" s="49" t="s">
        <v>9768</v>
      </c>
      <c r="F630" s="49" t="s">
        <v>1026</v>
      </c>
      <c r="G630" s="49">
        <v>73483</v>
      </c>
      <c r="H630" s="49" t="s">
        <v>1054</v>
      </c>
      <c r="I630" s="50">
        <v>8777</v>
      </c>
      <c r="J630" s="50">
        <v>173483000016</v>
      </c>
      <c r="K630" s="49" t="s">
        <v>9772</v>
      </c>
      <c r="L630" s="51">
        <v>650</v>
      </c>
      <c r="M630" s="52">
        <v>77259156</v>
      </c>
      <c r="N630" s="52">
        <v>5714426</v>
      </c>
      <c r="O630" s="52">
        <v>23682149</v>
      </c>
      <c r="P630" s="52">
        <v>6660438</v>
      </c>
      <c r="Q630" s="52">
        <v>82973582</v>
      </c>
      <c r="R630" s="52">
        <v>30342587</v>
      </c>
      <c r="S630" s="52">
        <v>113316169</v>
      </c>
      <c r="T630" s="70" t="s">
        <v>10556</v>
      </c>
      <c r="U630" s="70" t="s">
        <v>10560</v>
      </c>
    </row>
    <row r="631" spans="1:21" x14ac:dyDescent="0.2">
      <c r="A631" s="49" t="s">
        <v>4581</v>
      </c>
      <c r="B631" s="49" t="s">
        <v>1025</v>
      </c>
      <c r="C631" s="50">
        <v>3815</v>
      </c>
      <c r="D631" s="49" t="s">
        <v>1026</v>
      </c>
      <c r="E631" s="49" t="s">
        <v>9842</v>
      </c>
      <c r="F631" s="49" t="s">
        <v>1026</v>
      </c>
      <c r="G631" s="49">
        <v>73870</v>
      </c>
      <c r="H631" s="49" t="s">
        <v>1069</v>
      </c>
      <c r="I631" s="50">
        <v>3955</v>
      </c>
      <c r="J631" s="50">
        <v>173870000521</v>
      </c>
      <c r="K631" s="49" t="s">
        <v>9772</v>
      </c>
      <c r="L631" s="51">
        <v>542</v>
      </c>
      <c r="M631" s="52">
        <v>59362686</v>
      </c>
      <c r="N631" s="52">
        <v>9600616</v>
      </c>
      <c r="O631" s="52">
        <v>27414704</v>
      </c>
      <c r="P631" s="52">
        <v>6660438</v>
      </c>
      <c r="Q631" s="52">
        <v>68963302</v>
      </c>
      <c r="R631" s="52">
        <v>34075142</v>
      </c>
      <c r="S631" s="52">
        <v>103038444</v>
      </c>
      <c r="T631" s="70" t="s">
        <v>10556</v>
      </c>
      <c r="U631" s="70" t="s">
        <v>10560</v>
      </c>
    </row>
    <row r="632" spans="1:21" x14ac:dyDescent="0.2">
      <c r="A632" s="49" t="s">
        <v>2976</v>
      </c>
      <c r="B632" s="49" t="s">
        <v>171</v>
      </c>
      <c r="C632" s="50">
        <v>3765</v>
      </c>
      <c r="D632" s="49" t="s">
        <v>191</v>
      </c>
      <c r="E632" s="49" t="s">
        <v>9369</v>
      </c>
      <c r="F632" s="49" t="s">
        <v>191</v>
      </c>
      <c r="G632" s="49">
        <v>8758</v>
      </c>
      <c r="H632" s="49" t="s">
        <v>192</v>
      </c>
      <c r="I632" s="50">
        <v>3197</v>
      </c>
      <c r="J632" s="50">
        <v>108758000015</v>
      </c>
      <c r="K632" s="49" t="s">
        <v>9373</v>
      </c>
      <c r="L632" s="51">
        <v>2580</v>
      </c>
      <c r="M632" s="52">
        <v>264095357</v>
      </c>
      <c r="N632" s="52">
        <v>45055227</v>
      </c>
      <c r="O632" s="52">
        <v>21044651</v>
      </c>
      <c r="P632" s="52">
        <v>6660438</v>
      </c>
      <c r="Q632" s="52">
        <v>309150584</v>
      </c>
      <c r="R632" s="52">
        <v>27705089</v>
      </c>
      <c r="S632" s="52">
        <v>336855673</v>
      </c>
      <c r="T632" s="70" t="s">
        <v>10556</v>
      </c>
      <c r="U632" s="70" t="s">
        <v>10560</v>
      </c>
    </row>
    <row r="633" spans="1:21" x14ac:dyDescent="0.2">
      <c r="A633" s="49" t="s">
        <v>2976</v>
      </c>
      <c r="B633" s="49" t="s">
        <v>171</v>
      </c>
      <c r="C633" s="50">
        <v>3764</v>
      </c>
      <c r="D633" s="49" t="s">
        <v>172</v>
      </c>
      <c r="E633" s="49" t="s">
        <v>2994</v>
      </c>
      <c r="F633" s="49" t="s">
        <v>172</v>
      </c>
      <c r="G633" s="49">
        <v>8296</v>
      </c>
      <c r="H633" s="49" t="s">
        <v>176</v>
      </c>
      <c r="I633" s="50">
        <v>5466</v>
      </c>
      <c r="J633" s="50">
        <v>108296000014</v>
      </c>
      <c r="K633" s="49" t="s">
        <v>2999</v>
      </c>
      <c r="L633" s="51">
        <v>3198</v>
      </c>
      <c r="M633" s="52">
        <v>350851597</v>
      </c>
      <c r="N633" s="52">
        <v>23017347</v>
      </c>
      <c r="O633" s="52">
        <v>27349035</v>
      </c>
      <c r="P633" s="52">
        <v>26641753</v>
      </c>
      <c r="Q633" s="52">
        <v>373868944</v>
      </c>
      <c r="R633" s="52">
        <v>53990788</v>
      </c>
      <c r="S633" s="52">
        <v>427859732</v>
      </c>
      <c r="T633" s="70" t="s">
        <v>10556</v>
      </c>
      <c r="U633" s="70" t="s">
        <v>10560</v>
      </c>
    </row>
    <row r="634" spans="1:21" x14ac:dyDescent="0.2">
      <c r="A634" s="49" t="s">
        <v>2976</v>
      </c>
      <c r="B634" s="49" t="s">
        <v>171</v>
      </c>
      <c r="C634" s="50">
        <v>3765</v>
      </c>
      <c r="D634" s="49" t="s">
        <v>191</v>
      </c>
      <c r="E634" s="49" t="s">
        <v>9369</v>
      </c>
      <c r="F634" s="49" t="s">
        <v>191</v>
      </c>
      <c r="G634" s="49">
        <v>8758</v>
      </c>
      <c r="H634" s="49" t="s">
        <v>192</v>
      </c>
      <c r="I634" s="50">
        <v>3205</v>
      </c>
      <c r="J634" s="50">
        <v>108758000112</v>
      </c>
      <c r="K634" s="49" t="s">
        <v>2999</v>
      </c>
      <c r="L634" s="51">
        <v>1103</v>
      </c>
      <c r="M634" s="52">
        <v>114572889</v>
      </c>
      <c r="N634" s="52">
        <v>16550472</v>
      </c>
      <c r="O634" s="52">
        <v>21044651</v>
      </c>
      <c r="P634" s="52">
        <v>6660438</v>
      </c>
      <c r="Q634" s="52">
        <v>131123361</v>
      </c>
      <c r="R634" s="52">
        <v>27705089</v>
      </c>
      <c r="S634" s="52">
        <v>158828450</v>
      </c>
      <c r="T634" s="70" t="s">
        <v>10556</v>
      </c>
      <c r="U634" s="70" t="s">
        <v>10560</v>
      </c>
    </row>
    <row r="635" spans="1:21" x14ac:dyDescent="0.2">
      <c r="A635" s="49" t="s">
        <v>4581</v>
      </c>
      <c r="B635" s="49" t="s">
        <v>1025</v>
      </c>
      <c r="C635" s="50">
        <v>3815</v>
      </c>
      <c r="D635" s="49" t="s">
        <v>1026</v>
      </c>
      <c r="E635" s="49" t="s">
        <v>9705</v>
      </c>
      <c r="F635" s="49" t="s">
        <v>1026</v>
      </c>
      <c r="G635" s="49">
        <v>73268</v>
      </c>
      <c r="H635" s="49" t="s">
        <v>1041</v>
      </c>
      <c r="I635" s="50">
        <v>4196</v>
      </c>
      <c r="J635" s="50">
        <v>173268000200</v>
      </c>
      <c r="K635" s="49" t="s">
        <v>9709</v>
      </c>
      <c r="L635" s="51">
        <v>1793</v>
      </c>
      <c r="M635" s="52">
        <v>183971679</v>
      </c>
      <c r="N635" s="52">
        <v>10891556</v>
      </c>
      <c r="O635" s="52">
        <v>21225418</v>
      </c>
      <c r="P635" s="52">
        <v>26641753</v>
      </c>
      <c r="Q635" s="52">
        <v>194863235</v>
      </c>
      <c r="R635" s="52">
        <v>47867171</v>
      </c>
      <c r="S635" s="52">
        <v>242730406</v>
      </c>
      <c r="T635" s="70" t="s">
        <v>10556</v>
      </c>
      <c r="U635" s="70" t="s">
        <v>10560</v>
      </c>
    </row>
    <row r="636" spans="1:21" x14ac:dyDescent="0.2">
      <c r="A636" s="49" t="s">
        <v>4581</v>
      </c>
      <c r="B636" s="49" t="s">
        <v>1025</v>
      </c>
      <c r="C636" s="50">
        <v>3815</v>
      </c>
      <c r="D636" s="49" t="s">
        <v>1026</v>
      </c>
      <c r="E636" s="49" t="s">
        <v>9650</v>
      </c>
      <c r="F636" s="49" t="s">
        <v>1026</v>
      </c>
      <c r="G636" s="49">
        <v>73024</v>
      </c>
      <c r="H636" s="49" t="s">
        <v>1027</v>
      </c>
      <c r="I636" s="50">
        <v>5954</v>
      </c>
      <c r="J636" s="50">
        <v>173024000020</v>
      </c>
      <c r="K636" s="49" t="s">
        <v>9651</v>
      </c>
      <c r="L636" s="51">
        <v>425</v>
      </c>
      <c r="M636" s="52">
        <v>45095156</v>
      </c>
      <c r="N636" s="52">
        <v>8086119</v>
      </c>
      <c r="O636" s="52">
        <v>27046481</v>
      </c>
      <c r="P636" s="52">
        <v>6660438</v>
      </c>
      <c r="Q636" s="52">
        <v>53181275</v>
      </c>
      <c r="R636" s="52">
        <v>33706919</v>
      </c>
      <c r="S636" s="52">
        <v>86888194</v>
      </c>
      <c r="T636" s="70" t="s">
        <v>10556</v>
      </c>
      <c r="U636" s="70" t="s">
        <v>10560</v>
      </c>
    </row>
    <row r="637" spans="1:21" x14ac:dyDescent="0.2">
      <c r="A637" s="49" t="s">
        <v>4581</v>
      </c>
      <c r="B637" s="49" t="s">
        <v>1025</v>
      </c>
      <c r="C637" s="50">
        <v>3815</v>
      </c>
      <c r="D637" s="49" t="s">
        <v>1026</v>
      </c>
      <c r="E637" s="49" t="s">
        <v>9809</v>
      </c>
      <c r="F637" s="49" t="s">
        <v>1026</v>
      </c>
      <c r="G637" s="49">
        <v>73624</v>
      </c>
      <c r="H637" s="49" t="s">
        <v>1063</v>
      </c>
      <c r="I637" s="50">
        <v>4668</v>
      </c>
      <c r="J637" s="50">
        <v>273624001261</v>
      </c>
      <c r="K637" s="49" t="s">
        <v>9814</v>
      </c>
      <c r="L637" s="51">
        <v>243</v>
      </c>
      <c r="M637" s="52">
        <v>31331780</v>
      </c>
      <c r="N637" s="52">
        <v>753774</v>
      </c>
      <c r="O637" s="52">
        <v>29196012</v>
      </c>
      <c r="P637" s="52">
        <v>6660438</v>
      </c>
      <c r="Q637" s="52">
        <v>32085554</v>
      </c>
      <c r="R637" s="52">
        <v>35856450</v>
      </c>
      <c r="S637" s="52">
        <v>67942004</v>
      </c>
      <c r="T637" s="70" t="s">
        <v>10556</v>
      </c>
      <c r="U637" s="70" t="s">
        <v>10560</v>
      </c>
    </row>
    <row r="638" spans="1:21" x14ac:dyDescent="0.2">
      <c r="A638" s="49" t="s">
        <v>4581</v>
      </c>
      <c r="B638" s="49" t="s">
        <v>1025</v>
      </c>
      <c r="C638" s="50">
        <v>3815</v>
      </c>
      <c r="D638" s="49" t="s">
        <v>1026</v>
      </c>
      <c r="E638" s="49" t="s">
        <v>9784</v>
      </c>
      <c r="F638" s="49" t="s">
        <v>1026</v>
      </c>
      <c r="G638" s="49">
        <v>73547</v>
      </c>
      <c r="H638" s="49" t="s">
        <v>1057</v>
      </c>
      <c r="I638" s="50">
        <v>4657</v>
      </c>
      <c r="J638" s="50">
        <v>173547000015</v>
      </c>
      <c r="K638" s="49" t="s">
        <v>9786</v>
      </c>
      <c r="L638" s="51">
        <v>439</v>
      </c>
      <c r="M638" s="52">
        <v>47118359</v>
      </c>
      <c r="N638" s="52">
        <v>6554232</v>
      </c>
      <c r="O638" s="52">
        <v>27012045</v>
      </c>
      <c r="P638" s="52">
        <v>6660438</v>
      </c>
      <c r="Q638" s="52">
        <v>53672591</v>
      </c>
      <c r="R638" s="52">
        <v>33672483</v>
      </c>
      <c r="S638" s="52">
        <v>87345074</v>
      </c>
      <c r="T638" s="70" t="s">
        <v>10556</v>
      </c>
      <c r="U638" s="70" t="s">
        <v>10560</v>
      </c>
    </row>
    <row r="639" spans="1:21" x14ac:dyDescent="0.2">
      <c r="A639" s="49" t="s">
        <v>5894</v>
      </c>
      <c r="B639" s="49" t="s">
        <v>731</v>
      </c>
      <c r="C639" s="50">
        <v>3795</v>
      </c>
      <c r="D639" s="49" t="s">
        <v>738</v>
      </c>
      <c r="E639" s="49" t="s">
        <v>5895</v>
      </c>
      <c r="F639" s="49" t="s">
        <v>738</v>
      </c>
      <c r="G639" s="49">
        <v>47189</v>
      </c>
      <c r="H639" s="49" t="s">
        <v>739</v>
      </c>
      <c r="I639" s="50">
        <v>14235</v>
      </c>
      <c r="J639" s="50">
        <v>147189003359</v>
      </c>
      <c r="K639" s="49" t="s">
        <v>5912</v>
      </c>
      <c r="L639" s="51">
        <v>441</v>
      </c>
      <c r="M639" s="52">
        <v>53869249</v>
      </c>
      <c r="N639" s="52">
        <v>10654728</v>
      </c>
      <c r="O639" s="52">
        <v>31171326</v>
      </c>
      <c r="P639" s="52">
        <v>13320876</v>
      </c>
      <c r="Q639" s="52">
        <v>64523977</v>
      </c>
      <c r="R639" s="52">
        <v>44492202</v>
      </c>
      <c r="S639" s="52">
        <v>109016179</v>
      </c>
      <c r="T639" s="70" t="s">
        <v>10556</v>
      </c>
      <c r="U639" s="70" t="s">
        <v>10560</v>
      </c>
    </row>
    <row r="640" spans="1:21" x14ac:dyDescent="0.2">
      <c r="A640" s="49" t="s">
        <v>5894</v>
      </c>
      <c r="B640" s="49" t="s">
        <v>731</v>
      </c>
      <c r="C640" s="50">
        <v>3795</v>
      </c>
      <c r="D640" s="49" t="s">
        <v>738</v>
      </c>
      <c r="E640" s="49" t="s">
        <v>5895</v>
      </c>
      <c r="F640" s="49" t="s">
        <v>738</v>
      </c>
      <c r="G640" s="49">
        <v>47189</v>
      </c>
      <c r="H640" s="49" t="s">
        <v>739</v>
      </c>
      <c r="I640" s="50">
        <v>14941</v>
      </c>
      <c r="J640" s="50">
        <v>147189003146</v>
      </c>
      <c r="K640" s="49" t="s">
        <v>5905</v>
      </c>
      <c r="L640" s="51">
        <v>980</v>
      </c>
      <c r="M640" s="52">
        <v>115376232</v>
      </c>
      <c r="N640" s="52">
        <v>3000010</v>
      </c>
      <c r="O640" s="52">
        <v>31171326</v>
      </c>
      <c r="P640" s="52">
        <v>26641753</v>
      </c>
      <c r="Q640" s="52">
        <v>118376242</v>
      </c>
      <c r="R640" s="52">
        <v>57813079</v>
      </c>
      <c r="S640" s="52">
        <v>176189321</v>
      </c>
      <c r="T640" s="70" t="s">
        <v>10556</v>
      </c>
      <c r="U640" s="70" t="s">
        <v>10560</v>
      </c>
    </row>
    <row r="641" spans="1:21" x14ac:dyDescent="0.2">
      <c r="A641" s="49" t="s">
        <v>4982</v>
      </c>
      <c r="B641" s="49" t="s">
        <v>421</v>
      </c>
      <c r="C641" s="50">
        <v>3777</v>
      </c>
      <c r="D641" s="49" t="s">
        <v>422</v>
      </c>
      <c r="E641" s="49" t="s">
        <v>5352</v>
      </c>
      <c r="F641" s="49" t="s">
        <v>422</v>
      </c>
      <c r="G641" s="49">
        <v>19693</v>
      </c>
      <c r="H641" s="49" t="s">
        <v>448</v>
      </c>
      <c r="I641" s="50">
        <v>15134</v>
      </c>
      <c r="J641" s="50">
        <v>219693000019</v>
      </c>
      <c r="K641" s="49" t="s">
        <v>5356</v>
      </c>
      <c r="L641" s="51">
        <v>181</v>
      </c>
      <c r="M641" s="52">
        <v>24352794</v>
      </c>
      <c r="N641" s="52">
        <v>1483529</v>
      </c>
      <c r="O641" s="52">
        <v>27909953</v>
      </c>
      <c r="P641" s="52">
        <v>6660438</v>
      </c>
      <c r="Q641" s="52">
        <v>25836323</v>
      </c>
      <c r="R641" s="52">
        <v>34570391</v>
      </c>
      <c r="S641" s="52">
        <v>60406714</v>
      </c>
      <c r="T641" s="70" t="s">
        <v>10556</v>
      </c>
      <c r="U641" s="70" t="s">
        <v>10560</v>
      </c>
    </row>
    <row r="642" spans="1:21" x14ac:dyDescent="0.2">
      <c r="A642" s="49" t="s">
        <v>3660</v>
      </c>
      <c r="B642" s="49" t="s">
        <v>59</v>
      </c>
      <c r="C642" s="50">
        <v>3767</v>
      </c>
      <c r="D642" s="49" t="s">
        <v>201</v>
      </c>
      <c r="E642" s="49" t="s">
        <v>3853</v>
      </c>
      <c r="F642" s="49" t="s">
        <v>201</v>
      </c>
      <c r="G642" s="49">
        <v>13657</v>
      </c>
      <c r="H642" s="49" t="s">
        <v>234</v>
      </c>
      <c r="I642" s="50">
        <v>24052</v>
      </c>
      <c r="J642" s="50">
        <v>113657000522</v>
      </c>
      <c r="K642" s="49" t="s">
        <v>3856</v>
      </c>
      <c r="L642" s="51">
        <v>613</v>
      </c>
      <c r="M642" s="52">
        <v>78095290</v>
      </c>
      <c r="N642" s="52">
        <v>0</v>
      </c>
      <c r="O642" s="52">
        <v>33705669</v>
      </c>
      <c r="P642" s="52">
        <v>19981315</v>
      </c>
      <c r="Q642" s="52">
        <v>78095290</v>
      </c>
      <c r="R642" s="52">
        <v>53686984</v>
      </c>
      <c r="S642" s="52">
        <v>131782274</v>
      </c>
      <c r="T642" s="70" t="s">
        <v>10556</v>
      </c>
      <c r="U642" s="70" t="s">
        <v>10560</v>
      </c>
    </row>
    <row r="643" spans="1:21" x14ac:dyDescent="0.2">
      <c r="A643" s="49" t="s">
        <v>4982</v>
      </c>
      <c r="B643" s="49" t="s">
        <v>421</v>
      </c>
      <c r="C643" s="50">
        <v>3777</v>
      </c>
      <c r="D643" s="49" t="s">
        <v>422</v>
      </c>
      <c r="E643" s="49" t="s">
        <v>5010</v>
      </c>
      <c r="F643" s="49" t="s">
        <v>422</v>
      </c>
      <c r="G643" s="49">
        <v>19075</v>
      </c>
      <c r="H643" s="49" t="s">
        <v>424</v>
      </c>
      <c r="I643" s="50">
        <v>10995</v>
      </c>
      <c r="J643" s="50">
        <v>219075000211</v>
      </c>
      <c r="K643" s="49" t="s">
        <v>5016</v>
      </c>
      <c r="L643" s="51">
        <v>282</v>
      </c>
      <c r="M643" s="52">
        <v>39722569</v>
      </c>
      <c r="N643" s="52">
        <v>0</v>
      </c>
      <c r="O643" s="52">
        <v>29072677</v>
      </c>
      <c r="P643" s="52">
        <v>6660438</v>
      </c>
      <c r="Q643" s="52">
        <v>39722569</v>
      </c>
      <c r="R643" s="52">
        <v>35733115</v>
      </c>
      <c r="S643" s="52">
        <v>75455684</v>
      </c>
      <c r="T643" s="70" t="s">
        <v>10556</v>
      </c>
      <c r="U643" s="70" t="s">
        <v>10560</v>
      </c>
    </row>
    <row r="644" spans="1:21" x14ac:dyDescent="0.2">
      <c r="A644" s="49" t="s">
        <v>3660</v>
      </c>
      <c r="B644" s="49" t="s">
        <v>59</v>
      </c>
      <c r="C644" s="50">
        <v>3767</v>
      </c>
      <c r="D644" s="49" t="s">
        <v>201</v>
      </c>
      <c r="E644" s="49" t="s">
        <v>3771</v>
      </c>
      <c r="F644" s="49" t="s">
        <v>201</v>
      </c>
      <c r="G644" s="49">
        <v>13440</v>
      </c>
      <c r="H644" s="49" t="s">
        <v>220</v>
      </c>
      <c r="I644" s="50">
        <v>8273</v>
      </c>
      <c r="J644" s="50">
        <v>313440000418</v>
      </c>
      <c r="K644" s="49" t="s">
        <v>3774</v>
      </c>
      <c r="L644" s="51">
        <v>557</v>
      </c>
      <c r="M644" s="52">
        <v>73033354</v>
      </c>
      <c r="N644" s="52">
        <v>0</v>
      </c>
      <c r="O644" s="52">
        <v>33270534</v>
      </c>
      <c r="P644" s="52">
        <v>13320876</v>
      </c>
      <c r="Q644" s="52">
        <v>73033354</v>
      </c>
      <c r="R644" s="52">
        <v>46591410</v>
      </c>
      <c r="S644" s="52">
        <v>119624764</v>
      </c>
      <c r="T644" s="70" t="s">
        <v>10556</v>
      </c>
      <c r="U644" s="70" t="s">
        <v>10560</v>
      </c>
    </row>
    <row r="645" spans="1:21" x14ac:dyDescent="0.2">
      <c r="A645" s="49" t="s">
        <v>3660</v>
      </c>
      <c r="B645" s="49" t="s">
        <v>59</v>
      </c>
      <c r="C645" s="50">
        <v>3767</v>
      </c>
      <c r="D645" s="49" t="s">
        <v>201</v>
      </c>
      <c r="E645" s="49" t="s">
        <v>3881</v>
      </c>
      <c r="F645" s="49" t="s">
        <v>201</v>
      </c>
      <c r="G645" s="49">
        <v>13688</v>
      </c>
      <c r="H645" s="49" t="s">
        <v>239</v>
      </c>
      <c r="I645" s="50">
        <v>24009</v>
      </c>
      <c r="J645" s="50">
        <v>113688011051</v>
      </c>
      <c r="K645" s="49" t="s">
        <v>3892</v>
      </c>
      <c r="L645" s="51">
        <v>1688</v>
      </c>
      <c r="M645" s="52">
        <v>197647011</v>
      </c>
      <c r="N645" s="52">
        <v>0</v>
      </c>
      <c r="O645" s="52">
        <v>31050215</v>
      </c>
      <c r="P645" s="52">
        <v>6660438</v>
      </c>
      <c r="Q645" s="52">
        <v>197647011</v>
      </c>
      <c r="R645" s="52">
        <v>37710653</v>
      </c>
      <c r="S645" s="52">
        <v>235357664</v>
      </c>
      <c r="T645" s="70" t="s">
        <v>10556</v>
      </c>
      <c r="U645" s="70" t="s">
        <v>10560</v>
      </c>
    </row>
    <row r="646" spans="1:21" x14ac:dyDescent="0.2">
      <c r="A646" s="49" t="s">
        <v>3660</v>
      </c>
      <c r="B646" s="49" t="s">
        <v>59</v>
      </c>
      <c r="C646" s="50">
        <v>3767</v>
      </c>
      <c r="D646" s="49" t="s">
        <v>201</v>
      </c>
      <c r="E646" s="49" t="s">
        <v>3680</v>
      </c>
      <c r="F646" s="49" t="s">
        <v>201</v>
      </c>
      <c r="G646" s="49">
        <v>13052</v>
      </c>
      <c r="H646" s="49" t="s">
        <v>205</v>
      </c>
      <c r="I646" s="50">
        <v>8014</v>
      </c>
      <c r="J646" s="50">
        <v>113052000130</v>
      </c>
      <c r="K646" s="49" t="s">
        <v>3686</v>
      </c>
      <c r="L646" s="51">
        <v>1442</v>
      </c>
      <c r="M646" s="52">
        <v>171639116</v>
      </c>
      <c r="N646" s="52">
        <v>19787566</v>
      </c>
      <c r="O646" s="52">
        <v>25002288</v>
      </c>
      <c r="P646" s="52">
        <v>6660438</v>
      </c>
      <c r="Q646" s="52">
        <v>191426682</v>
      </c>
      <c r="R646" s="52">
        <v>31662726</v>
      </c>
      <c r="S646" s="52">
        <v>223089408</v>
      </c>
      <c r="T646" s="70" t="s">
        <v>10556</v>
      </c>
      <c r="U646" s="70" t="s">
        <v>10560</v>
      </c>
    </row>
    <row r="647" spans="1:21" x14ac:dyDescent="0.2">
      <c r="A647" s="49" t="s">
        <v>3660</v>
      </c>
      <c r="B647" s="49" t="s">
        <v>59</v>
      </c>
      <c r="C647" s="50">
        <v>3767</v>
      </c>
      <c r="D647" s="49" t="s">
        <v>201</v>
      </c>
      <c r="E647" s="49" t="s">
        <v>3934</v>
      </c>
      <c r="F647" s="49" t="s">
        <v>201</v>
      </c>
      <c r="G647" s="49">
        <v>13894</v>
      </c>
      <c r="H647" s="49" t="s">
        <v>247</v>
      </c>
      <c r="I647" s="50">
        <v>23797</v>
      </c>
      <c r="J647" s="50">
        <v>113894000065</v>
      </c>
      <c r="K647" s="49" t="s">
        <v>3937</v>
      </c>
      <c r="L647" s="51">
        <v>990</v>
      </c>
      <c r="M647" s="52">
        <v>136510844</v>
      </c>
      <c r="N647" s="52">
        <v>27302169</v>
      </c>
      <c r="O647" s="52">
        <v>34610122</v>
      </c>
      <c r="P647" s="52">
        <v>26641753</v>
      </c>
      <c r="Q647" s="52">
        <v>163813013</v>
      </c>
      <c r="R647" s="52">
        <v>61251875</v>
      </c>
      <c r="S647" s="52">
        <v>225064888</v>
      </c>
      <c r="T647" s="70" t="s">
        <v>10556</v>
      </c>
      <c r="U647" s="70" t="s">
        <v>10560</v>
      </c>
    </row>
    <row r="648" spans="1:21" x14ac:dyDescent="0.2">
      <c r="A648" s="49" t="s">
        <v>3660</v>
      </c>
      <c r="B648" s="49" t="s">
        <v>59</v>
      </c>
      <c r="C648" s="50">
        <v>3767</v>
      </c>
      <c r="D648" s="49" t="s">
        <v>201</v>
      </c>
      <c r="E648" s="49" t="s">
        <v>3727</v>
      </c>
      <c r="F648" s="49" t="s">
        <v>201</v>
      </c>
      <c r="G648" s="49">
        <v>13244</v>
      </c>
      <c r="H648" s="49" t="s">
        <v>213</v>
      </c>
      <c r="I648" s="50">
        <v>109292</v>
      </c>
      <c r="J648" s="50">
        <v>213244000367</v>
      </c>
      <c r="K648" s="49" t="s">
        <v>3732</v>
      </c>
      <c r="L648" s="51">
        <v>475</v>
      </c>
      <c r="M648" s="52">
        <v>72594051</v>
      </c>
      <c r="N648" s="52">
        <v>0</v>
      </c>
      <c r="O648" s="52">
        <v>34516373</v>
      </c>
      <c r="P648" s="52">
        <v>6660438</v>
      </c>
      <c r="Q648" s="52">
        <v>72594051</v>
      </c>
      <c r="R648" s="52">
        <v>41176811</v>
      </c>
      <c r="S648" s="52">
        <v>113770862</v>
      </c>
      <c r="T648" s="70" t="s">
        <v>10556</v>
      </c>
      <c r="U648" s="70" t="s">
        <v>10560</v>
      </c>
    </row>
    <row r="649" spans="1:21" x14ac:dyDescent="0.2">
      <c r="A649" s="49" t="s">
        <v>3660</v>
      </c>
      <c r="B649" s="49" t="s">
        <v>59</v>
      </c>
      <c r="C649" s="50">
        <v>3767</v>
      </c>
      <c r="D649" s="49" t="s">
        <v>201</v>
      </c>
      <c r="E649" s="49" t="s">
        <v>3680</v>
      </c>
      <c r="F649" s="49" t="s">
        <v>201</v>
      </c>
      <c r="G649" s="49">
        <v>13052</v>
      </c>
      <c r="H649" s="49" t="s">
        <v>205</v>
      </c>
      <c r="I649" s="50">
        <v>8023</v>
      </c>
      <c r="J649" s="50">
        <v>113052000318</v>
      </c>
      <c r="K649" s="49" t="s">
        <v>3687</v>
      </c>
      <c r="L649" s="51">
        <v>1753</v>
      </c>
      <c r="M649" s="52">
        <v>217422930</v>
      </c>
      <c r="N649" s="52">
        <v>0</v>
      </c>
      <c r="O649" s="52">
        <v>30774466</v>
      </c>
      <c r="P649" s="52">
        <v>6660438</v>
      </c>
      <c r="Q649" s="52">
        <v>217422930</v>
      </c>
      <c r="R649" s="52">
        <v>37434904</v>
      </c>
      <c r="S649" s="52">
        <v>254857834</v>
      </c>
      <c r="T649" s="70" t="s">
        <v>10556</v>
      </c>
      <c r="U649" s="70" t="s">
        <v>10560</v>
      </c>
    </row>
    <row r="650" spans="1:21" x14ac:dyDescent="0.2">
      <c r="A650" s="49" t="s">
        <v>4909</v>
      </c>
      <c r="B650" s="49" t="s">
        <v>1126</v>
      </c>
      <c r="C650" s="50">
        <v>4841</v>
      </c>
      <c r="D650" s="49" t="s">
        <v>1124</v>
      </c>
      <c r="E650" s="49" t="s">
        <v>10284</v>
      </c>
      <c r="F650" s="49" t="s">
        <v>1124</v>
      </c>
      <c r="G650" s="49">
        <v>85001</v>
      </c>
      <c r="H650" s="49" t="s">
        <v>1125</v>
      </c>
      <c r="I650" s="50">
        <v>114132</v>
      </c>
      <c r="J650" s="50">
        <v>285001003873</v>
      </c>
      <c r="K650" s="49" t="s">
        <v>10290</v>
      </c>
      <c r="L650" s="51">
        <v>2700</v>
      </c>
      <c r="M650" s="52">
        <v>266731336</v>
      </c>
      <c r="N650" s="52">
        <v>8767881</v>
      </c>
      <c r="O650" s="52">
        <v>21777205</v>
      </c>
      <c r="P650" s="52">
        <v>26641753</v>
      </c>
      <c r="Q650" s="52">
        <v>275499217</v>
      </c>
      <c r="R650" s="52">
        <v>48418958</v>
      </c>
      <c r="S650" s="52">
        <v>323918175</v>
      </c>
      <c r="T650" s="70" t="s">
        <v>10556</v>
      </c>
      <c r="U650" s="70" t="s">
        <v>10560</v>
      </c>
    </row>
    <row r="651" spans="1:21" x14ac:dyDescent="0.2">
      <c r="A651" s="49" t="s">
        <v>4982</v>
      </c>
      <c r="B651" s="49" t="s">
        <v>421</v>
      </c>
      <c r="C651" s="50">
        <v>3777</v>
      </c>
      <c r="D651" s="49" t="s">
        <v>422</v>
      </c>
      <c r="E651" s="49" t="s">
        <v>5482</v>
      </c>
      <c r="F651" s="49" t="s">
        <v>422</v>
      </c>
      <c r="G651" s="49">
        <v>19824</v>
      </c>
      <c r="H651" s="49" t="s">
        <v>457</v>
      </c>
      <c r="I651" s="50">
        <v>2907</v>
      </c>
      <c r="J651" s="50">
        <v>119824000368</v>
      </c>
      <c r="K651" s="49" t="s">
        <v>5489</v>
      </c>
      <c r="L651" s="51">
        <v>821</v>
      </c>
      <c r="M651" s="52">
        <v>93058955</v>
      </c>
      <c r="N651" s="52">
        <v>0</v>
      </c>
      <c r="O651" s="52">
        <v>30452526</v>
      </c>
      <c r="P651" s="52">
        <v>6660438</v>
      </c>
      <c r="Q651" s="52">
        <v>93058955</v>
      </c>
      <c r="R651" s="52">
        <v>37112964</v>
      </c>
      <c r="S651" s="52">
        <v>130171919</v>
      </c>
      <c r="T651" s="70" t="s">
        <v>10556</v>
      </c>
      <c r="U651" s="70" t="s">
        <v>10560</v>
      </c>
    </row>
    <row r="652" spans="1:21" x14ac:dyDescent="0.2">
      <c r="A652" s="49" t="s">
        <v>4909</v>
      </c>
      <c r="B652" s="49" t="s">
        <v>1126</v>
      </c>
      <c r="C652" s="50">
        <v>3825</v>
      </c>
      <c r="D652" s="49" t="s">
        <v>1127</v>
      </c>
      <c r="E652" s="49" t="s">
        <v>4967</v>
      </c>
      <c r="F652" s="49" t="s">
        <v>1127</v>
      </c>
      <c r="G652" s="49">
        <v>85410</v>
      </c>
      <c r="H652" s="49" t="s">
        <v>1142</v>
      </c>
      <c r="I652" s="50">
        <v>113872</v>
      </c>
      <c r="J652" s="50">
        <v>185410001004</v>
      </c>
      <c r="K652" s="49" t="s">
        <v>4968</v>
      </c>
      <c r="L652" s="51">
        <v>1181</v>
      </c>
      <c r="M652" s="52">
        <v>122615174</v>
      </c>
      <c r="N652" s="52">
        <v>0</v>
      </c>
      <c r="O652" s="52">
        <v>27595966</v>
      </c>
      <c r="P652" s="52">
        <v>6660438</v>
      </c>
      <c r="Q652" s="52">
        <v>122615174</v>
      </c>
      <c r="R652" s="52">
        <v>34256404</v>
      </c>
      <c r="S652" s="52">
        <v>156871578</v>
      </c>
      <c r="T652" s="70" t="s">
        <v>10556</v>
      </c>
      <c r="U652" s="70" t="s">
        <v>10560</v>
      </c>
    </row>
    <row r="653" spans="1:21" x14ac:dyDescent="0.2">
      <c r="A653" s="49" t="s">
        <v>3660</v>
      </c>
      <c r="B653" s="49" t="s">
        <v>59</v>
      </c>
      <c r="C653" s="50">
        <v>3767</v>
      </c>
      <c r="D653" s="49" t="s">
        <v>201</v>
      </c>
      <c r="E653" s="49" t="s">
        <v>3881</v>
      </c>
      <c r="F653" s="49" t="s">
        <v>201</v>
      </c>
      <c r="G653" s="49">
        <v>13688</v>
      </c>
      <c r="H653" s="49" t="s">
        <v>239</v>
      </c>
      <c r="I653" s="50">
        <v>24010</v>
      </c>
      <c r="J653" s="50">
        <v>213688000096</v>
      </c>
      <c r="K653" s="49" t="s">
        <v>3882</v>
      </c>
      <c r="L653" s="51">
        <v>520</v>
      </c>
      <c r="M653" s="52">
        <v>70387913</v>
      </c>
      <c r="N653" s="52">
        <v>0</v>
      </c>
      <c r="O653" s="52">
        <v>31050215</v>
      </c>
      <c r="P653" s="52">
        <v>6660438</v>
      </c>
      <c r="Q653" s="52">
        <v>70387913</v>
      </c>
      <c r="R653" s="52">
        <v>37710653</v>
      </c>
      <c r="S653" s="52">
        <v>108098566</v>
      </c>
      <c r="T653" s="70" t="s">
        <v>10556</v>
      </c>
      <c r="U653" s="70" t="s">
        <v>10560</v>
      </c>
    </row>
    <row r="654" spans="1:21" x14ac:dyDescent="0.2">
      <c r="A654" s="49" t="s">
        <v>6181</v>
      </c>
      <c r="B654" s="49" t="s">
        <v>113</v>
      </c>
      <c r="C654" s="50">
        <v>3798</v>
      </c>
      <c r="D654" s="49" t="s">
        <v>791</v>
      </c>
      <c r="E654" s="49" t="s">
        <v>8214</v>
      </c>
      <c r="F654" s="49" t="s">
        <v>791</v>
      </c>
      <c r="G654" s="49">
        <v>52720</v>
      </c>
      <c r="H654" s="49" t="s">
        <v>842</v>
      </c>
      <c r="I654" s="50">
        <v>8317</v>
      </c>
      <c r="J654" s="50">
        <v>252720000171</v>
      </c>
      <c r="K654" s="49" t="s">
        <v>8215</v>
      </c>
      <c r="L654" s="51">
        <v>345</v>
      </c>
      <c r="M654" s="52">
        <v>49578234</v>
      </c>
      <c r="N654" s="52">
        <v>0</v>
      </c>
      <c r="O654" s="52">
        <v>30505172</v>
      </c>
      <c r="P654" s="52">
        <v>6660438</v>
      </c>
      <c r="Q654" s="52">
        <v>49578234</v>
      </c>
      <c r="R654" s="52">
        <v>37165610</v>
      </c>
      <c r="S654" s="52">
        <v>86743844</v>
      </c>
      <c r="T654" s="70" t="s">
        <v>10556</v>
      </c>
      <c r="U654" s="70" t="s">
        <v>10560</v>
      </c>
    </row>
    <row r="655" spans="1:21" x14ac:dyDescent="0.2">
      <c r="A655" s="49" t="s">
        <v>4581</v>
      </c>
      <c r="B655" s="49" t="s">
        <v>1025</v>
      </c>
      <c r="C655" s="50">
        <v>3815</v>
      </c>
      <c r="D655" s="49" t="s">
        <v>1026</v>
      </c>
      <c r="E655" s="49" t="s">
        <v>9656</v>
      </c>
      <c r="F655" s="49" t="s">
        <v>1026</v>
      </c>
      <c r="G655" s="49">
        <v>73030</v>
      </c>
      <c r="H655" s="49" t="s">
        <v>1029</v>
      </c>
      <c r="I655" s="50">
        <v>5957</v>
      </c>
      <c r="J655" s="50">
        <v>273030000192</v>
      </c>
      <c r="K655" s="49" t="s">
        <v>9658</v>
      </c>
      <c r="L655" s="51">
        <v>120</v>
      </c>
      <c r="M655" s="52">
        <v>15424510</v>
      </c>
      <c r="N655" s="52">
        <v>639555</v>
      </c>
      <c r="O655" s="52">
        <v>28074872</v>
      </c>
      <c r="P655" s="52">
        <v>6660438</v>
      </c>
      <c r="Q655" s="52">
        <v>16064065</v>
      </c>
      <c r="R655" s="52">
        <v>34735310</v>
      </c>
      <c r="S655" s="52">
        <v>50799375</v>
      </c>
      <c r="T655" s="70" t="s">
        <v>10556</v>
      </c>
      <c r="U655" s="70" t="s">
        <v>10560</v>
      </c>
    </row>
    <row r="656" spans="1:21" x14ac:dyDescent="0.2">
      <c r="A656" s="49" t="s">
        <v>4982</v>
      </c>
      <c r="B656" s="49" t="s">
        <v>421</v>
      </c>
      <c r="C656" s="50">
        <v>3777</v>
      </c>
      <c r="D656" s="49" t="s">
        <v>422</v>
      </c>
      <c r="E656" s="49" t="s">
        <v>5464</v>
      </c>
      <c r="F656" s="49" t="s">
        <v>422</v>
      </c>
      <c r="G656" s="49">
        <v>19821</v>
      </c>
      <c r="H656" s="49" t="s">
        <v>456</v>
      </c>
      <c r="I656" s="50">
        <v>2906</v>
      </c>
      <c r="J656" s="50">
        <v>319821000412</v>
      </c>
      <c r="K656" s="49" t="s">
        <v>5475</v>
      </c>
      <c r="L656" s="51">
        <v>798</v>
      </c>
      <c r="M656" s="52">
        <v>113658484</v>
      </c>
      <c r="N656" s="52">
        <v>0</v>
      </c>
      <c r="O656" s="52">
        <v>29623920</v>
      </c>
      <c r="P656" s="52">
        <v>6660438</v>
      </c>
      <c r="Q656" s="52">
        <v>113658484</v>
      </c>
      <c r="R656" s="52">
        <v>36284358</v>
      </c>
      <c r="S656" s="52">
        <v>149942842</v>
      </c>
      <c r="T656" s="70" t="s">
        <v>10556</v>
      </c>
      <c r="U656" s="70" t="s">
        <v>10560</v>
      </c>
    </row>
    <row r="657" spans="1:21" x14ac:dyDescent="0.2">
      <c r="A657" s="49" t="s">
        <v>5894</v>
      </c>
      <c r="B657" s="49" t="s">
        <v>731</v>
      </c>
      <c r="C657" s="50">
        <v>3794</v>
      </c>
      <c r="D657" s="49" t="s">
        <v>732</v>
      </c>
      <c r="E657" s="49" t="s">
        <v>7380</v>
      </c>
      <c r="F657" s="49" t="s">
        <v>732</v>
      </c>
      <c r="G657" s="49">
        <v>47798</v>
      </c>
      <c r="H657" s="49" t="s">
        <v>758</v>
      </c>
      <c r="I657" s="50">
        <v>11346</v>
      </c>
      <c r="J657" s="50">
        <v>147798000099</v>
      </c>
      <c r="K657" s="49" t="s">
        <v>7385</v>
      </c>
      <c r="L657" s="51">
        <v>867</v>
      </c>
      <c r="M657" s="52">
        <v>110990802</v>
      </c>
      <c r="N657" s="52">
        <v>4466387</v>
      </c>
      <c r="O657" s="52">
        <v>27590277</v>
      </c>
      <c r="P657" s="52">
        <v>6660438</v>
      </c>
      <c r="Q657" s="52">
        <v>115457189</v>
      </c>
      <c r="R657" s="52">
        <v>34250715</v>
      </c>
      <c r="S657" s="52">
        <v>149707904</v>
      </c>
      <c r="T657" s="70" t="s">
        <v>10556</v>
      </c>
      <c r="U657" s="70" t="s">
        <v>10560</v>
      </c>
    </row>
    <row r="658" spans="1:21" x14ac:dyDescent="0.2">
      <c r="A658" s="49" t="s">
        <v>5894</v>
      </c>
      <c r="B658" s="49" t="s">
        <v>731</v>
      </c>
      <c r="C658" s="50">
        <v>3794</v>
      </c>
      <c r="D658" s="49" t="s">
        <v>732</v>
      </c>
      <c r="E658" s="49" t="s">
        <v>7249</v>
      </c>
      <c r="F658" s="49" t="s">
        <v>732</v>
      </c>
      <c r="G658" s="49">
        <v>47170</v>
      </c>
      <c r="H658" s="49" t="s">
        <v>737</v>
      </c>
      <c r="I658" s="50">
        <v>12081</v>
      </c>
      <c r="J658" s="50">
        <v>147170000022</v>
      </c>
      <c r="K658" s="49" t="s">
        <v>7252</v>
      </c>
      <c r="L658" s="51">
        <v>2045</v>
      </c>
      <c r="M658" s="52">
        <v>268970608</v>
      </c>
      <c r="N658" s="52">
        <v>0</v>
      </c>
      <c r="O658" s="52">
        <v>35380491</v>
      </c>
      <c r="P658" s="52">
        <v>6660438</v>
      </c>
      <c r="Q658" s="52">
        <v>268970608</v>
      </c>
      <c r="R658" s="52">
        <v>42040929</v>
      </c>
      <c r="S658" s="52">
        <v>311011537</v>
      </c>
      <c r="T658" s="70" t="s">
        <v>10556</v>
      </c>
      <c r="U658" s="70" t="s">
        <v>10560</v>
      </c>
    </row>
    <row r="659" spans="1:21" x14ac:dyDescent="0.2">
      <c r="A659" s="49" t="s">
        <v>5894</v>
      </c>
      <c r="B659" s="49" t="s">
        <v>731</v>
      </c>
      <c r="C659" s="50">
        <v>3794</v>
      </c>
      <c r="D659" s="49" t="s">
        <v>732</v>
      </c>
      <c r="E659" s="49" t="s">
        <v>7377</v>
      </c>
      <c r="F659" s="49" t="s">
        <v>732</v>
      </c>
      <c r="G659" s="49">
        <v>47745</v>
      </c>
      <c r="H659" s="49" t="s">
        <v>757</v>
      </c>
      <c r="I659" s="50">
        <v>11341</v>
      </c>
      <c r="J659" s="50">
        <v>147745000437</v>
      </c>
      <c r="K659" s="49" t="s">
        <v>7379</v>
      </c>
      <c r="L659" s="51">
        <v>3544</v>
      </c>
      <c r="M659" s="52">
        <v>494743993</v>
      </c>
      <c r="N659" s="52">
        <v>13677831</v>
      </c>
      <c r="O659" s="52">
        <v>36316275</v>
      </c>
      <c r="P659" s="52">
        <v>6660438</v>
      </c>
      <c r="Q659" s="52">
        <v>508421824</v>
      </c>
      <c r="R659" s="52">
        <v>42976713</v>
      </c>
      <c r="S659" s="52">
        <v>551398537</v>
      </c>
      <c r="T659" s="70" t="s">
        <v>10556</v>
      </c>
      <c r="U659" s="70" t="s">
        <v>10560</v>
      </c>
    </row>
    <row r="660" spans="1:21" x14ac:dyDescent="0.2">
      <c r="A660" s="49" t="s">
        <v>5894</v>
      </c>
      <c r="B660" s="49" t="s">
        <v>731</v>
      </c>
      <c r="C660" s="50">
        <v>3794</v>
      </c>
      <c r="D660" s="49" t="s">
        <v>732</v>
      </c>
      <c r="E660" s="49" t="s">
        <v>7366</v>
      </c>
      <c r="F660" s="49" t="s">
        <v>732</v>
      </c>
      <c r="G660" s="49">
        <v>47707</v>
      </c>
      <c r="H660" s="49" t="s">
        <v>755</v>
      </c>
      <c r="I660" s="50">
        <v>11335</v>
      </c>
      <c r="J660" s="50">
        <v>147707001705</v>
      </c>
      <c r="K660" s="49" t="s">
        <v>7370</v>
      </c>
      <c r="L660" s="51">
        <v>1852</v>
      </c>
      <c r="M660" s="52">
        <v>217400943</v>
      </c>
      <c r="N660" s="52">
        <v>10888471</v>
      </c>
      <c r="O660" s="52">
        <v>31714218</v>
      </c>
      <c r="P660" s="52">
        <v>6660438</v>
      </c>
      <c r="Q660" s="52">
        <v>228289414</v>
      </c>
      <c r="R660" s="52">
        <v>38374656</v>
      </c>
      <c r="S660" s="52">
        <v>266664070</v>
      </c>
      <c r="T660" s="70" t="s">
        <v>10556</v>
      </c>
      <c r="U660" s="70" t="s">
        <v>10560</v>
      </c>
    </row>
    <row r="661" spans="1:21" x14ac:dyDescent="0.2">
      <c r="A661" s="49" t="s">
        <v>5894</v>
      </c>
      <c r="B661" s="49" t="s">
        <v>731</v>
      </c>
      <c r="C661" s="50">
        <v>3794</v>
      </c>
      <c r="D661" s="49" t="s">
        <v>732</v>
      </c>
      <c r="E661" s="49" t="s">
        <v>7326</v>
      </c>
      <c r="F661" s="49" t="s">
        <v>732</v>
      </c>
      <c r="G661" s="49">
        <v>47555</v>
      </c>
      <c r="H661" s="49" t="s">
        <v>749</v>
      </c>
      <c r="I661" s="50">
        <v>11714</v>
      </c>
      <c r="J661" s="50">
        <v>147555000091</v>
      </c>
      <c r="K661" s="49" t="s">
        <v>7332</v>
      </c>
      <c r="L661" s="51">
        <v>1771</v>
      </c>
      <c r="M661" s="52">
        <v>219574416</v>
      </c>
      <c r="N661" s="52">
        <v>9744200</v>
      </c>
      <c r="O661" s="52">
        <v>33455513</v>
      </c>
      <c r="P661" s="52">
        <v>6660438</v>
      </c>
      <c r="Q661" s="52">
        <v>229318616</v>
      </c>
      <c r="R661" s="52">
        <v>40115951</v>
      </c>
      <c r="S661" s="52">
        <v>269434567</v>
      </c>
      <c r="T661" s="70" t="s">
        <v>10556</v>
      </c>
      <c r="U661" s="70" t="s">
        <v>10560</v>
      </c>
    </row>
    <row r="662" spans="1:21" x14ac:dyDescent="0.2">
      <c r="A662" s="49" t="s">
        <v>5894</v>
      </c>
      <c r="B662" s="49" t="s">
        <v>731</v>
      </c>
      <c r="C662" s="50">
        <v>3794</v>
      </c>
      <c r="D662" s="49" t="s">
        <v>732</v>
      </c>
      <c r="E662" s="49" t="s">
        <v>7259</v>
      </c>
      <c r="F662" s="49" t="s">
        <v>732</v>
      </c>
      <c r="G662" s="49">
        <v>47245</v>
      </c>
      <c r="H662" s="49" t="s">
        <v>740</v>
      </c>
      <c r="I662" s="50">
        <v>12145</v>
      </c>
      <c r="J662" s="50">
        <v>147245000252</v>
      </c>
      <c r="K662" s="49" t="s">
        <v>7265</v>
      </c>
      <c r="L662" s="51">
        <v>4323</v>
      </c>
      <c r="M662" s="52">
        <v>532856502</v>
      </c>
      <c r="N662" s="52">
        <v>70125081</v>
      </c>
      <c r="O662" s="52">
        <v>32108400</v>
      </c>
      <c r="P662" s="52">
        <v>6660438</v>
      </c>
      <c r="Q662" s="52">
        <v>602981583</v>
      </c>
      <c r="R662" s="52">
        <v>38768838</v>
      </c>
      <c r="S662" s="52">
        <v>641750421</v>
      </c>
      <c r="T662" s="70" t="s">
        <v>10556</v>
      </c>
      <c r="U662" s="70" t="s">
        <v>10560</v>
      </c>
    </row>
    <row r="663" spans="1:21" x14ac:dyDescent="0.2">
      <c r="A663" s="49" t="s">
        <v>5894</v>
      </c>
      <c r="B663" s="49" t="s">
        <v>731</v>
      </c>
      <c r="C663" s="50">
        <v>3794</v>
      </c>
      <c r="D663" s="49" t="s">
        <v>732</v>
      </c>
      <c r="E663" s="49" t="s">
        <v>7249</v>
      </c>
      <c r="F663" s="49" t="s">
        <v>732</v>
      </c>
      <c r="G663" s="49">
        <v>47170</v>
      </c>
      <c r="H663" s="49" t="s">
        <v>737</v>
      </c>
      <c r="I663" s="50">
        <v>12082</v>
      </c>
      <c r="J663" s="50">
        <v>147170000014</v>
      </c>
      <c r="K663" s="49" t="s">
        <v>7251</v>
      </c>
      <c r="L663" s="51">
        <v>1315</v>
      </c>
      <c r="M663" s="52">
        <v>181279159</v>
      </c>
      <c r="N663" s="52">
        <v>14809185</v>
      </c>
      <c r="O663" s="52">
        <v>28744389</v>
      </c>
      <c r="P663" s="52">
        <v>6660438</v>
      </c>
      <c r="Q663" s="52">
        <v>196088344</v>
      </c>
      <c r="R663" s="52">
        <v>35404827</v>
      </c>
      <c r="S663" s="52">
        <v>231493171</v>
      </c>
      <c r="T663" s="70" t="s">
        <v>10556</v>
      </c>
      <c r="U663" s="70" t="s">
        <v>10560</v>
      </c>
    </row>
    <row r="664" spans="1:21" x14ac:dyDescent="0.2">
      <c r="A664" s="49" t="s">
        <v>5894</v>
      </c>
      <c r="B664" s="49" t="s">
        <v>731</v>
      </c>
      <c r="C664" s="50">
        <v>3794</v>
      </c>
      <c r="D664" s="49" t="s">
        <v>732</v>
      </c>
      <c r="E664" s="49" t="s">
        <v>7326</v>
      </c>
      <c r="F664" s="49" t="s">
        <v>732</v>
      </c>
      <c r="G664" s="49">
        <v>47555</v>
      </c>
      <c r="H664" s="49" t="s">
        <v>749</v>
      </c>
      <c r="I664" s="50">
        <v>11716</v>
      </c>
      <c r="J664" s="50">
        <v>147555000295</v>
      </c>
      <c r="K664" s="49" t="s">
        <v>7331</v>
      </c>
      <c r="L664" s="51">
        <v>3255</v>
      </c>
      <c r="M664" s="52">
        <v>440920601</v>
      </c>
      <c r="N664" s="52">
        <v>0</v>
      </c>
      <c r="O664" s="52">
        <v>33455513</v>
      </c>
      <c r="P664" s="52">
        <v>6660438</v>
      </c>
      <c r="Q664" s="52">
        <v>440920601</v>
      </c>
      <c r="R664" s="52">
        <v>40115951</v>
      </c>
      <c r="S664" s="52">
        <v>481036552</v>
      </c>
      <c r="T664" s="70" t="s">
        <v>10556</v>
      </c>
      <c r="U664" s="70" t="s">
        <v>10560</v>
      </c>
    </row>
    <row r="665" spans="1:21" x14ac:dyDescent="0.2">
      <c r="A665" s="49" t="s">
        <v>5894</v>
      </c>
      <c r="B665" s="49" t="s">
        <v>731</v>
      </c>
      <c r="C665" s="50">
        <v>3794</v>
      </c>
      <c r="D665" s="49" t="s">
        <v>732</v>
      </c>
      <c r="E665" s="49" t="s">
        <v>7373</v>
      </c>
      <c r="F665" s="49" t="s">
        <v>732</v>
      </c>
      <c r="G665" s="49">
        <v>47720</v>
      </c>
      <c r="H665" s="49" t="s">
        <v>756</v>
      </c>
      <c r="I665" s="50">
        <v>11337</v>
      </c>
      <c r="J665" s="50">
        <v>247707001424</v>
      </c>
      <c r="K665" s="49" t="s">
        <v>7375</v>
      </c>
      <c r="L665" s="51">
        <v>1698</v>
      </c>
      <c r="M665" s="52">
        <v>216270496</v>
      </c>
      <c r="N665" s="52">
        <v>24704182</v>
      </c>
      <c r="O665" s="52">
        <v>27391224</v>
      </c>
      <c r="P665" s="52">
        <v>6660438</v>
      </c>
      <c r="Q665" s="52">
        <v>240974678</v>
      </c>
      <c r="R665" s="52">
        <v>34051662</v>
      </c>
      <c r="S665" s="52">
        <v>275026340</v>
      </c>
      <c r="T665" s="70" t="s">
        <v>10556</v>
      </c>
      <c r="U665" s="70" t="s">
        <v>10560</v>
      </c>
    </row>
    <row r="666" spans="1:21" x14ac:dyDescent="0.2">
      <c r="A666" s="49" t="s">
        <v>5894</v>
      </c>
      <c r="B666" s="49" t="s">
        <v>731</v>
      </c>
      <c r="C666" s="50">
        <v>3794</v>
      </c>
      <c r="D666" s="49" t="s">
        <v>732</v>
      </c>
      <c r="E666" s="49" t="s">
        <v>7348</v>
      </c>
      <c r="F666" s="49" t="s">
        <v>732</v>
      </c>
      <c r="G666" s="49">
        <v>47675</v>
      </c>
      <c r="H666" s="49" t="s">
        <v>394</v>
      </c>
      <c r="I666" s="50">
        <v>11297</v>
      </c>
      <c r="J666" s="50">
        <v>347675000115</v>
      </c>
      <c r="K666" s="49" t="s">
        <v>7350</v>
      </c>
      <c r="L666" s="51">
        <v>546</v>
      </c>
      <c r="M666" s="52">
        <v>73603323</v>
      </c>
      <c r="N666" s="52">
        <v>14305072</v>
      </c>
      <c r="O666" s="52">
        <v>30695771</v>
      </c>
      <c r="P666" s="52">
        <v>6660438</v>
      </c>
      <c r="Q666" s="52">
        <v>87908395</v>
      </c>
      <c r="R666" s="52">
        <v>37356209</v>
      </c>
      <c r="S666" s="52">
        <v>125264604</v>
      </c>
      <c r="T666" s="70" t="s">
        <v>10556</v>
      </c>
      <c r="U666" s="70" t="s">
        <v>10560</v>
      </c>
    </row>
    <row r="667" spans="1:21" x14ac:dyDescent="0.2">
      <c r="A667" s="49" t="s">
        <v>5894</v>
      </c>
      <c r="B667" s="49" t="s">
        <v>731</v>
      </c>
      <c r="C667" s="50">
        <v>3794</v>
      </c>
      <c r="D667" s="49" t="s">
        <v>732</v>
      </c>
      <c r="E667" s="49" t="s">
        <v>7366</v>
      </c>
      <c r="F667" s="49" t="s">
        <v>732</v>
      </c>
      <c r="G667" s="49">
        <v>47707</v>
      </c>
      <c r="H667" s="49" t="s">
        <v>755</v>
      </c>
      <c r="I667" s="50">
        <v>11331</v>
      </c>
      <c r="J667" s="50">
        <v>247707000827</v>
      </c>
      <c r="K667" s="49" t="s">
        <v>7371</v>
      </c>
      <c r="L667" s="51">
        <v>651</v>
      </c>
      <c r="M667" s="52">
        <v>90115213</v>
      </c>
      <c r="N667" s="52">
        <v>0</v>
      </c>
      <c r="O667" s="52">
        <v>31714218</v>
      </c>
      <c r="P667" s="52">
        <v>6660438</v>
      </c>
      <c r="Q667" s="52">
        <v>90115213</v>
      </c>
      <c r="R667" s="52">
        <v>38374656</v>
      </c>
      <c r="S667" s="52">
        <v>128489869</v>
      </c>
      <c r="T667" s="70" t="s">
        <v>10556</v>
      </c>
      <c r="U667" s="70" t="s">
        <v>10560</v>
      </c>
    </row>
    <row r="668" spans="1:21" x14ac:dyDescent="0.2">
      <c r="A668" s="49" t="s">
        <v>5894</v>
      </c>
      <c r="B668" s="49" t="s">
        <v>731</v>
      </c>
      <c r="C668" s="50">
        <v>3794</v>
      </c>
      <c r="D668" s="49" t="s">
        <v>732</v>
      </c>
      <c r="E668" s="49" t="s">
        <v>7311</v>
      </c>
      <c r="F668" s="49" t="s">
        <v>732</v>
      </c>
      <c r="G668" s="49">
        <v>47545</v>
      </c>
      <c r="H668" s="49" t="s">
        <v>747</v>
      </c>
      <c r="I668" s="50">
        <v>11285</v>
      </c>
      <c r="J668" s="50">
        <v>247545000071</v>
      </c>
      <c r="K668" s="49" t="s">
        <v>7314</v>
      </c>
      <c r="L668" s="51">
        <v>704</v>
      </c>
      <c r="M668" s="52">
        <v>118828429</v>
      </c>
      <c r="N668" s="52">
        <v>0</v>
      </c>
      <c r="O668" s="52">
        <v>36415989</v>
      </c>
      <c r="P668" s="52">
        <v>26641753</v>
      </c>
      <c r="Q668" s="52">
        <v>118828429</v>
      </c>
      <c r="R668" s="52">
        <v>63057742</v>
      </c>
      <c r="S668" s="52">
        <v>181886171</v>
      </c>
      <c r="T668" s="70" t="s">
        <v>10556</v>
      </c>
      <c r="U668" s="70" t="s">
        <v>10560</v>
      </c>
    </row>
    <row r="669" spans="1:21" x14ac:dyDescent="0.2">
      <c r="A669" s="49" t="s">
        <v>3660</v>
      </c>
      <c r="B669" s="49" t="s">
        <v>59</v>
      </c>
      <c r="C669" s="50">
        <v>3767</v>
      </c>
      <c r="D669" s="49" t="s">
        <v>201</v>
      </c>
      <c r="E669" s="49" t="s">
        <v>3893</v>
      </c>
      <c r="F669" s="49" t="s">
        <v>201</v>
      </c>
      <c r="G669" s="49">
        <v>13744</v>
      </c>
      <c r="H669" s="49" t="s">
        <v>240</v>
      </c>
      <c r="I669" s="50">
        <v>7988</v>
      </c>
      <c r="J669" s="50">
        <v>213744002111</v>
      </c>
      <c r="K669" s="49" t="s">
        <v>3894</v>
      </c>
      <c r="L669" s="51">
        <v>227</v>
      </c>
      <c r="M669" s="52">
        <v>33817558</v>
      </c>
      <c r="N669" s="52">
        <v>0</v>
      </c>
      <c r="O669" s="52">
        <v>32729295</v>
      </c>
      <c r="P669" s="52">
        <v>13320876</v>
      </c>
      <c r="Q669" s="52">
        <v>33817558</v>
      </c>
      <c r="R669" s="52">
        <v>46050171</v>
      </c>
      <c r="S669" s="52">
        <v>79867729</v>
      </c>
      <c r="T669" s="70" t="s">
        <v>10556</v>
      </c>
      <c r="U669" s="70" t="s">
        <v>10560</v>
      </c>
    </row>
    <row r="670" spans="1:21" x14ac:dyDescent="0.2">
      <c r="A670" s="49" t="s">
        <v>3660</v>
      </c>
      <c r="B670" s="49" t="s">
        <v>59</v>
      </c>
      <c r="C670" s="50">
        <v>3767</v>
      </c>
      <c r="D670" s="49" t="s">
        <v>201</v>
      </c>
      <c r="E670" s="49" t="s">
        <v>3727</v>
      </c>
      <c r="F670" s="49" t="s">
        <v>201</v>
      </c>
      <c r="G670" s="49">
        <v>13244</v>
      </c>
      <c r="H670" s="49" t="s">
        <v>213</v>
      </c>
      <c r="I670" s="50">
        <v>7692</v>
      </c>
      <c r="J670" s="50">
        <v>113244000125</v>
      </c>
      <c r="K670" s="49" t="s">
        <v>3744</v>
      </c>
      <c r="L670" s="51">
        <v>929</v>
      </c>
      <c r="M670" s="52">
        <v>121002940</v>
      </c>
      <c r="N670" s="52">
        <v>17298706</v>
      </c>
      <c r="O670" s="52">
        <v>34516373</v>
      </c>
      <c r="P670" s="52">
        <v>6660438</v>
      </c>
      <c r="Q670" s="52">
        <v>138301646</v>
      </c>
      <c r="R670" s="52">
        <v>41176811</v>
      </c>
      <c r="S670" s="52">
        <v>179478457</v>
      </c>
      <c r="T670" s="70" t="s">
        <v>10556</v>
      </c>
      <c r="U670" s="70" t="s">
        <v>10560</v>
      </c>
    </row>
    <row r="671" spans="1:21" x14ac:dyDescent="0.2">
      <c r="A671" s="49" t="s">
        <v>3660</v>
      </c>
      <c r="B671" s="49" t="s">
        <v>59</v>
      </c>
      <c r="C671" s="50">
        <v>4910</v>
      </c>
      <c r="D671" s="49" t="s">
        <v>199</v>
      </c>
      <c r="E671" s="49" t="s">
        <v>4819</v>
      </c>
      <c r="F671" s="49" t="s">
        <v>199</v>
      </c>
      <c r="G671" s="49">
        <v>13001</v>
      </c>
      <c r="H671" s="49" t="s">
        <v>200</v>
      </c>
      <c r="I671" s="50">
        <v>25774</v>
      </c>
      <c r="J671" s="50">
        <v>213001009048</v>
      </c>
      <c r="K671" s="49" t="s">
        <v>4835</v>
      </c>
      <c r="L671" s="51">
        <v>1992</v>
      </c>
      <c r="M671" s="52">
        <v>239571923</v>
      </c>
      <c r="N671" s="52">
        <v>3213914</v>
      </c>
      <c r="O671" s="52">
        <v>27050103</v>
      </c>
      <c r="P671" s="52">
        <v>6660438</v>
      </c>
      <c r="Q671" s="52">
        <v>242785837</v>
      </c>
      <c r="R671" s="52">
        <v>33710541</v>
      </c>
      <c r="S671" s="52">
        <v>276496378</v>
      </c>
      <c r="T671" s="70" t="s">
        <v>10556</v>
      </c>
      <c r="U671" s="70" t="s">
        <v>10560</v>
      </c>
    </row>
    <row r="672" spans="1:21" x14ac:dyDescent="0.2">
      <c r="A672" s="49" t="s">
        <v>2976</v>
      </c>
      <c r="B672" s="49" t="s">
        <v>171</v>
      </c>
      <c r="C672" s="50">
        <v>3764</v>
      </c>
      <c r="D672" s="49" t="s">
        <v>172</v>
      </c>
      <c r="E672" s="49" t="s">
        <v>3049</v>
      </c>
      <c r="F672" s="49" t="s">
        <v>172</v>
      </c>
      <c r="G672" s="49">
        <v>8638</v>
      </c>
      <c r="H672" s="49" t="s">
        <v>127</v>
      </c>
      <c r="I672" s="50">
        <v>16978</v>
      </c>
      <c r="J672" s="50">
        <v>208638000105</v>
      </c>
      <c r="K672" s="49" t="s">
        <v>3060</v>
      </c>
      <c r="L672" s="51">
        <v>1081</v>
      </c>
      <c r="M672" s="52">
        <v>142590212</v>
      </c>
      <c r="N672" s="52">
        <v>9826077</v>
      </c>
      <c r="O672" s="52">
        <v>28502831</v>
      </c>
      <c r="P672" s="52">
        <v>26641753</v>
      </c>
      <c r="Q672" s="52">
        <v>152416289</v>
      </c>
      <c r="R672" s="52">
        <v>55144584</v>
      </c>
      <c r="S672" s="52">
        <v>207560873</v>
      </c>
      <c r="T672" s="70" t="s">
        <v>10556</v>
      </c>
      <c r="U672" s="70" t="s">
        <v>10560</v>
      </c>
    </row>
    <row r="673" spans="1:21" x14ac:dyDescent="0.2">
      <c r="A673" s="49" t="s">
        <v>5894</v>
      </c>
      <c r="B673" s="49" t="s">
        <v>731</v>
      </c>
      <c r="C673" s="50">
        <v>3795</v>
      </c>
      <c r="D673" s="49" t="s">
        <v>738</v>
      </c>
      <c r="E673" s="49" t="s">
        <v>5895</v>
      </c>
      <c r="F673" s="49" t="s">
        <v>738</v>
      </c>
      <c r="G673" s="49">
        <v>47189</v>
      </c>
      <c r="H673" s="49" t="s">
        <v>739</v>
      </c>
      <c r="I673" s="50">
        <v>14247</v>
      </c>
      <c r="J673" s="50">
        <v>147189000210</v>
      </c>
      <c r="K673" s="49" t="s">
        <v>5918</v>
      </c>
      <c r="L673" s="51">
        <v>3076</v>
      </c>
      <c r="M673" s="52">
        <v>375305651</v>
      </c>
      <c r="N673" s="52">
        <v>0</v>
      </c>
      <c r="O673" s="52">
        <v>31171326</v>
      </c>
      <c r="P673" s="52">
        <v>26641753</v>
      </c>
      <c r="Q673" s="52">
        <v>375305651</v>
      </c>
      <c r="R673" s="52">
        <v>57813079</v>
      </c>
      <c r="S673" s="52">
        <v>433118730</v>
      </c>
      <c r="T673" s="70" t="s">
        <v>10556</v>
      </c>
      <c r="U673" s="70" t="s">
        <v>10560</v>
      </c>
    </row>
    <row r="674" spans="1:21" x14ac:dyDescent="0.2">
      <c r="A674" s="49" t="s">
        <v>2872</v>
      </c>
      <c r="B674" s="49" t="s">
        <v>1073</v>
      </c>
      <c r="C674" s="50">
        <v>3818</v>
      </c>
      <c r="D674" s="49" t="s">
        <v>1071</v>
      </c>
      <c r="E674" s="49" t="s">
        <v>4565</v>
      </c>
      <c r="F674" s="49" t="s">
        <v>1071</v>
      </c>
      <c r="G674" s="49">
        <v>76001</v>
      </c>
      <c r="H674" s="49" t="s">
        <v>1072</v>
      </c>
      <c r="I674" s="50">
        <v>15195</v>
      </c>
      <c r="J674" s="50">
        <v>176001001729</v>
      </c>
      <c r="K674" s="49" t="s">
        <v>4628</v>
      </c>
      <c r="L674" s="51">
        <v>1528</v>
      </c>
      <c r="M674" s="52">
        <v>144687045</v>
      </c>
      <c r="N674" s="52">
        <v>6781647</v>
      </c>
      <c r="O674" s="52">
        <v>20227905</v>
      </c>
      <c r="P674" s="52">
        <v>6660438</v>
      </c>
      <c r="Q674" s="52">
        <v>151468692</v>
      </c>
      <c r="R674" s="52">
        <v>26888343</v>
      </c>
      <c r="S674" s="52">
        <v>178357035</v>
      </c>
      <c r="T674" s="70" t="s">
        <v>10556</v>
      </c>
      <c r="U674" s="70" t="s">
        <v>10560</v>
      </c>
    </row>
    <row r="675" spans="1:21" x14ac:dyDescent="0.2">
      <c r="A675" s="49" t="s">
        <v>2872</v>
      </c>
      <c r="B675" s="49" t="s">
        <v>1073</v>
      </c>
      <c r="C675" s="50">
        <v>3818</v>
      </c>
      <c r="D675" s="49" t="s">
        <v>1071</v>
      </c>
      <c r="E675" s="49" t="s">
        <v>4565</v>
      </c>
      <c r="F675" s="49" t="s">
        <v>1071</v>
      </c>
      <c r="G675" s="49">
        <v>76001</v>
      </c>
      <c r="H675" s="49" t="s">
        <v>1072</v>
      </c>
      <c r="I675" s="50">
        <v>15280</v>
      </c>
      <c r="J675" s="50">
        <v>176001013301</v>
      </c>
      <c r="K675" s="49" t="s">
        <v>4653</v>
      </c>
      <c r="L675" s="51">
        <v>416</v>
      </c>
      <c r="M675" s="52">
        <v>48295504</v>
      </c>
      <c r="N675" s="52">
        <v>6405796</v>
      </c>
      <c r="O675" s="52">
        <v>24897840</v>
      </c>
      <c r="P675" s="52">
        <v>6660438</v>
      </c>
      <c r="Q675" s="52">
        <v>54701300</v>
      </c>
      <c r="R675" s="52">
        <v>31558278</v>
      </c>
      <c r="S675" s="52">
        <v>86259578</v>
      </c>
      <c r="T675" s="70" t="s">
        <v>10556</v>
      </c>
      <c r="U675" s="70" t="s">
        <v>10560</v>
      </c>
    </row>
    <row r="676" spans="1:21" x14ac:dyDescent="0.2">
      <c r="A676" s="49" t="s">
        <v>3660</v>
      </c>
      <c r="B676" s="49" t="s">
        <v>59</v>
      </c>
      <c r="C676" s="50">
        <v>3767</v>
      </c>
      <c r="D676" s="49" t="s">
        <v>201</v>
      </c>
      <c r="E676" s="49" t="s">
        <v>3692</v>
      </c>
      <c r="F676" s="49" t="s">
        <v>201</v>
      </c>
      <c r="G676" s="49">
        <v>13062</v>
      </c>
      <c r="H676" s="49" t="s">
        <v>206</v>
      </c>
      <c r="I676" s="50">
        <v>23982</v>
      </c>
      <c r="J676" s="50">
        <v>213140000268</v>
      </c>
      <c r="K676" s="49" t="s">
        <v>3693</v>
      </c>
      <c r="L676" s="51">
        <v>1507</v>
      </c>
      <c r="M676" s="52">
        <v>202717155</v>
      </c>
      <c r="N676" s="52">
        <v>0</v>
      </c>
      <c r="O676" s="52">
        <v>34600008</v>
      </c>
      <c r="P676" s="52">
        <v>6660438</v>
      </c>
      <c r="Q676" s="52">
        <v>202717155</v>
      </c>
      <c r="R676" s="52">
        <v>41260446</v>
      </c>
      <c r="S676" s="52">
        <v>243977601</v>
      </c>
      <c r="T676" s="70" t="s">
        <v>10556</v>
      </c>
      <c r="U676" s="70" t="s">
        <v>10560</v>
      </c>
    </row>
    <row r="677" spans="1:21" x14ac:dyDescent="0.2">
      <c r="A677" s="49" t="s">
        <v>3660</v>
      </c>
      <c r="B677" s="49" t="s">
        <v>59</v>
      </c>
      <c r="C677" s="50">
        <v>3767</v>
      </c>
      <c r="D677" s="49" t="s">
        <v>201</v>
      </c>
      <c r="E677" s="49" t="s">
        <v>3727</v>
      </c>
      <c r="F677" s="49" t="s">
        <v>201</v>
      </c>
      <c r="G677" s="49">
        <v>13244</v>
      </c>
      <c r="H677" s="49" t="s">
        <v>213</v>
      </c>
      <c r="I677" s="50">
        <v>151399</v>
      </c>
      <c r="J677" s="50">
        <v>213244001100</v>
      </c>
      <c r="K677" s="49" t="s">
        <v>3743</v>
      </c>
      <c r="L677" s="51">
        <v>276</v>
      </c>
      <c r="M677" s="52">
        <v>43326566</v>
      </c>
      <c r="N677" s="52">
        <v>0</v>
      </c>
      <c r="O677" s="52">
        <v>34516373</v>
      </c>
      <c r="P677" s="52">
        <v>6660438</v>
      </c>
      <c r="Q677" s="52">
        <v>43326566</v>
      </c>
      <c r="R677" s="52">
        <v>41176811</v>
      </c>
      <c r="S677" s="52">
        <v>84503377</v>
      </c>
      <c r="T677" s="70" t="s">
        <v>10556</v>
      </c>
      <c r="U677" s="70" t="s">
        <v>10560</v>
      </c>
    </row>
    <row r="678" spans="1:21" x14ac:dyDescent="0.2">
      <c r="A678" s="49" t="s">
        <v>4581</v>
      </c>
      <c r="B678" s="49" t="s">
        <v>1025</v>
      </c>
      <c r="C678" s="50">
        <v>3815</v>
      </c>
      <c r="D678" s="49" t="s">
        <v>1026</v>
      </c>
      <c r="E678" s="49" t="s">
        <v>9762</v>
      </c>
      <c r="F678" s="49" t="s">
        <v>1026</v>
      </c>
      <c r="G678" s="49">
        <v>73449</v>
      </c>
      <c r="H678" s="49" t="s">
        <v>1052</v>
      </c>
      <c r="I678" s="50">
        <v>8785</v>
      </c>
      <c r="J678" s="50">
        <v>273449000141</v>
      </c>
      <c r="K678" s="49" t="s">
        <v>9763</v>
      </c>
      <c r="L678" s="51">
        <v>596</v>
      </c>
      <c r="M678" s="52">
        <v>73774627</v>
      </c>
      <c r="N678" s="52">
        <v>12369516</v>
      </c>
      <c r="O678" s="52">
        <v>26281588</v>
      </c>
      <c r="P678" s="52">
        <v>6660438</v>
      </c>
      <c r="Q678" s="52">
        <v>86144143</v>
      </c>
      <c r="R678" s="52">
        <v>32942026</v>
      </c>
      <c r="S678" s="52">
        <v>119086169</v>
      </c>
      <c r="T678" s="70" t="s">
        <v>10556</v>
      </c>
      <c r="U678" s="70" t="s">
        <v>10560</v>
      </c>
    </row>
    <row r="679" spans="1:21" x14ac:dyDescent="0.2">
      <c r="A679" s="49" t="s">
        <v>3660</v>
      </c>
      <c r="B679" s="49" t="s">
        <v>59</v>
      </c>
      <c r="C679" s="50">
        <v>3767</v>
      </c>
      <c r="D679" s="49" t="s">
        <v>201</v>
      </c>
      <c r="E679" s="49" t="s">
        <v>3917</v>
      </c>
      <c r="F679" s="49" t="s">
        <v>201</v>
      </c>
      <c r="G679" s="49">
        <v>13836</v>
      </c>
      <c r="H679" s="49" t="s">
        <v>244</v>
      </c>
      <c r="I679" s="50">
        <v>5971</v>
      </c>
      <c r="J679" s="50">
        <v>113836000021</v>
      </c>
      <c r="K679" s="49" t="s">
        <v>3925</v>
      </c>
      <c r="L679" s="51">
        <v>2574</v>
      </c>
      <c r="M679" s="52">
        <v>276330432</v>
      </c>
      <c r="N679" s="52">
        <v>0</v>
      </c>
      <c r="O679" s="52">
        <v>28258832</v>
      </c>
      <c r="P679" s="52">
        <v>6660438</v>
      </c>
      <c r="Q679" s="52">
        <v>276330432</v>
      </c>
      <c r="R679" s="52">
        <v>34919270</v>
      </c>
      <c r="S679" s="52">
        <v>311249702</v>
      </c>
      <c r="T679" s="70" t="s">
        <v>10556</v>
      </c>
      <c r="U679" s="70" t="s">
        <v>10560</v>
      </c>
    </row>
    <row r="680" spans="1:21" x14ac:dyDescent="0.2">
      <c r="A680" s="49" t="s">
        <v>4581</v>
      </c>
      <c r="B680" s="49" t="s">
        <v>1025</v>
      </c>
      <c r="C680" s="50">
        <v>3815</v>
      </c>
      <c r="D680" s="49" t="s">
        <v>1026</v>
      </c>
      <c r="E680" s="49" t="s">
        <v>9824</v>
      </c>
      <c r="F680" s="49" t="s">
        <v>1026</v>
      </c>
      <c r="G680" s="49">
        <v>73678</v>
      </c>
      <c r="H680" s="49" t="s">
        <v>137</v>
      </c>
      <c r="I680" s="50">
        <v>8451</v>
      </c>
      <c r="J680" s="50">
        <v>273678000384</v>
      </c>
      <c r="K680" s="49" t="s">
        <v>9826</v>
      </c>
      <c r="L680" s="51">
        <v>494</v>
      </c>
      <c r="M680" s="52">
        <v>64555074</v>
      </c>
      <c r="N680" s="52">
        <v>10213912</v>
      </c>
      <c r="O680" s="52">
        <v>27974920</v>
      </c>
      <c r="P680" s="52">
        <v>6660438</v>
      </c>
      <c r="Q680" s="52">
        <v>74768986</v>
      </c>
      <c r="R680" s="52">
        <v>34635358</v>
      </c>
      <c r="S680" s="52">
        <v>109404344</v>
      </c>
      <c r="T680" s="70" t="s">
        <v>10556</v>
      </c>
      <c r="U680" s="70" t="s">
        <v>10560</v>
      </c>
    </row>
    <row r="681" spans="1:21" x14ac:dyDescent="0.2">
      <c r="A681" s="49" t="s">
        <v>6181</v>
      </c>
      <c r="B681" s="49" t="s">
        <v>113</v>
      </c>
      <c r="C681" s="50">
        <v>3798</v>
      </c>
      <c r="D681" s="49" t="s">
        <v>791</v>
      </c>
      <c r="E681" s="49" t="s">
        <v>7991</v>
      </c>
      <c r="F681" s="49" t="s">
        <v>791</v>
      </c>
      <c r="G681" s="49">
        <v>52250</v>
      </c>
      <c r="H681" s="49" t="s">
        <v>805</v>
      </c>
      <c r="I681" s="50">
        <v>199</v>
      </c>
      <c r="J681" s="50">
        <v>152250000566</v>
      </c>
      <c r="K681" s="49" t="s">
        <v>8003</v>
      </c>
      <c r="L681" s="51">
        <v>666</v>
      </c>
      <c r="M681" s="52">
        <v>94457239</v>
      </c>
      <c r="N681" s="52">
        <v>0</v>
      </c>
      <c r="O681" s="52">
        <v>38784391</v>
      </c>
      <c r="P681" s="52">
        <v>13320876</v>
      </c>
      <c r="Q681" s="52">
        <v>94457239</v>
      </c>
      <c r="R681" s="52">
        <v>52105267</v>
      </c>
      <c r="S681" s="52">
        <v>146562506</v>
      </c>
      <c r="T681" s="70" t="s">
        <v>10556</v>
      </c>
      <c r="U681" s="70" t="s">
        <v>10560</v>
      </c>
    </row>
    <row r="682" spans="1:21" x14ac:dyDescent="0.2">
      <c r="A682" s="49" t="s">
        <v>6181</v>
      </c>
      <c r="B682" s="49" t="s">
        <v>113</v>
      </c>
      <c r="C682" s="50">
        <v>3798</v>
      </c>
      <c r="D682" s="49" t="s">
        <v>791</v>
      </c>
      <c r="E682" s="49" t="s">
        <v>8083</v>
      </c>
      <c r="F682" s="49" t="s">
        <v>791</v>
      </c>
      <c r="G682" s="49">
        <v>52418</v>
      </c>
      <c r="H682" s="49" t="s">
        <v>824</v>
      </c>
      <c r="I682" s="50">
        <v>865</v>
      </c>
      <c r="J682" s="50">
        <v>252418000219</v>
      </c>
      <c r="K682" s="49" t="s">
        <v>8085</v>
      </c>
      <c r="L682" s="51">
        <v>73</v>
      </c>
      <c r="M682" s="52">
        <v>10269163</v>
      </c>
      <c r="N682" s="52">
        <v>0</v>
      </c>
      <c r="O682" s="52">
        <v>29931100</v>
      </c>
      <c r="P682" s="52">
        <v>6660438</v>
      </c>
      <c r="Q682" s="52">
        <v>10269163</v>
      </c>
      <c r="R682" s="52">
        <v>36591538</v>
      </c>
      <c r="S682" s="52">
        <v>46860701</v>
      </c>
      <c r="T682" s="70" t="s">
        <v>10556</v>
      </c>
      <c r="U682" s="70" t="s">
        <v>10560</v>
      </c>
    </row>
    <row r="683" spans="1:21" x14ac:dyDescent="0.2">
      <c r="A683" s="49" t="s">
        <v>3660</v>
      </c>
      <c r="B683" s="49" t="s">
        <v>59</v>
      </c>
      <c r="C683" s="50">
        <v>3767</v>
      </c>
      <c r="D683" s="49" t="s">
        <v>201</v>
      </c>
      <c r="E683" s="49" t="s">
        <v>3881</v>
      </c>
      <c r="F683" s="49" t="s">
        <v>201</v>
      </c>
      <c r="G683" s="49">
        <v>13688</v>
      </c>
      <c r="H683" s="49" t="s">
        <v>239</v>
      </c>
      <c r="I683" s="50">
        <v>7495</v>
      </c>
      <c r="J683" s="50">
        <v>113688010909</v>
      </c>
      <c r="K683" s="49" t="s">
        <v>3885</v>
      </c>
      <c r="L683" s="51">
        <v>1565</v>
      </c>
      <c r="M683" s="52">
        <v>182484878</v>
      </c>
      <c r="N683" s="52">
        <v>36496976</v>
      </c>
      <c r="O683" s="52">
        <v>31050215</v>
      </c>
      <c r="P683" s="52">
        <v>26641753</v>
      </c>
      <c r="Q683" s="52">
        <v>218981854</v>
      </c>
      <c r="R683" s="52">
        <v>57691968</v>
      </c>
      <c r="S683" s="52">
        <v>276673822</v>
      </c>
      <c r="T683" s="70" t="s">
        <v>10556</v>
      </c>
      <c r="U683" s="70" t="s">
        <v>10560</v>
      </c>
    </row>
    <row r="684" spans="1:21" x14ac:dyDescent="0.2">
      <c r="A684" s="49" t="s">
        <v>2872</v>
      </c>
      <c r="B684" s="49" t="s">
        <v>1073</v>
      </c>
      <c r="C684" s="50">
        <v>4815</v>
      </c>
      <c r="D684" s="49" t="s">
        <v>1095</v>
      </c>
      <c r="E684" s="49" t="s">
        <v>7054</v>
      </c>
      <c r="F684" s="49" t="s">
        <v>7055</v>
      </c>
      <c r="G684" s="49">
        <v>76364</v>
      </c>
      <c r="H684" s="49" t="s">
        <v>1096</v>
      </c>
      <c r="I684" s="50">
        <v>6555</v>
      </c>
      <c r="J684" s="50">
        <v>176364000716</v>
      </c>
      <c r="K684" s="49" t="s">
        <v>7067</v>
      </c>
      <c r="L684" s="51">
        <v>1819</v>
      </c>
      <c r="M684" s="52">
        <v>178950001</v>
      </c>
      <c r="N684" s="52">
        <v>8730846</v>
      </c>
      <c r="O684" s="52">
        <v>20738719</v>
      </c>
      <c r="P684" s="52">
        <v>6660438</v>
      </c>
      <c r="Q684" s="52">
        <v>187680847</v>
      </c>
      <c r="R684" s="52">
        <v>27399157</v>
      </c>
      <c r="S684" s="52">
        <v>215080004</v>
      </c>
      <c r="T684" s="70" t="s">
        <v>10556</v>
      </c>
      <c r="U684" s="70" t="s">
        <v>10560</v>
      </c>
    </row>
    <row r="685" spans="1:21" x14ac:dyDescent="0.2">
      <c r="A685" s="49" t="s">
        <v>2872</v>
      </c>
      <c r="B685" s="49" t="s">
        <v>1073</v>
      </c>
      <c r="C685" s="50">
        <v>3818</v>
      </c>
      <c r="D685" s="49" t="s">
        <v>1071</v>
      </c>
      <c r="E685" s="49" t="s">
        <v>4565</v>
      </c>
      <c r="F685" s="49" t="s">
        <v>1071</v>
      </c>
      <c r="G685" s="49">
        <v>76001</v>
      </c>
      <c r="H685" s="49" t="s">
        <v>1072</v>
      </c>
      <c r="I685" s="50">
        <v>15795</v>
      </c>
      <c r="J685" s="50">
        <v>176001022360</v>
      </c>
      <c r="K685" s="49" t="s">
        <v>4612</v>
      </c>
      <c r="L685" s="51">
        <v>1497</v>
      </c>
      <c r="M685" s="52">
        <v>145690394</v>
      </c>
      <c r="N685" s="52">
        <v>22886523</v>
      </c>
      <c r="O685" s="52">
        <v>20227905</v>
      </c>
      <c r="P685" s="52">
        <v>6660438</v>
      </c>
      <c r="Q685" s="52">
        <v>168576917</v>
      </c>
      <c r="R685" s="52">
        <v>26888343</v>
      </c>
      <c r="S685" s="52">
        <v>195465260</v>
      </c>
      <c r="T685" s="70" t="s">
        <v>10556</v>
      </c>
      <c r="U685" s="70" t="s">
        <v>10560</v>
      </c>
    </row>
    <row r="686" spans="1:21" x14ac:dyDescent="0.2">
      <c r="A686" s="49" t="s">
        <v>2976</v>
      </c>
      <c r="B686" s="49" t="s">
        <v>171</v>
      </c>
      <c r="C686" s="50">
        <v>3764</v>
      </c>
      <c r="D686" s="49" t="s">
        <v>172</v>
      </c>
      <c r="E686" s="49" t="s">
        <v>2985</v>
      </c>
      <c r="F686" s="49" t="s">
        <v>172</v>
      </c>
      <c r="G686" s="49">
        <v>8137</v>
      </c>
      <c r="H686" s="49" t="s">
        <v>174</v>
      </c>
      <c r="I686" s="50">
        <v>6808</v>
      </c>
      <c r="J686" s="50">
        <v>108137000038</v>
      </c>
      <c r="K686" s="49" t="s">
        <v>2988</v>
      </c>
      <c r="L686" s="51">
        <v>1451</v>
      </c>
      <c r="M686" s="52">
        <v>182312476</v>
      </c>
      <c r="N686" s="52">
        <v>36462495</v>
      </c>
      <c r="O686" s="52">
        <v>26671686</v>
      </c>
      <c r="P686" s="52">
        <v>6660438</v>
      </c>
      <c r="Q686" s="52">
        <v>218774971</v>
      </c>
      <c r="R686" s="52">
        <v>33332124</v>
      </c>
      <c r="S686" s="52">
        <v>252107095</v>
      </c>
      <c r="T686" s="70" t="s">
        <v>10556</v>
      </c>
      <c r="U686" s="70" t="s">
        <v>10560</v>
      </c>
    </row>
    <row r="687" spans="1:21" x14ac:dyDescent="0.2">
      <c r="A687" s="49" t="s">
        <v>2872</v>
      </c>
      <c r="B687" s="49" t="s">
        <v>1073</v>
      </c>
      <c r="C687" s="50">
        <v>3818</v>
      </c>
      <c r="D687" s="49" t="s">
        <v>1071</v>
      </c>
      <c r="E687" s="49" t="s">
        <v>4565</v>
      </c>
      <c r="F687" s="49" t="s">
        <v>1071</v>
      </c>
      <c r="G687" s="49">
        <v>76001</v>
      </c>
      <c r="H687" s="49" t="s">
        <v>1072</v>
      </c>
      <c r="I687" s="50">
        <v>15727</v>
      </c>
      <c r="J687" s="50">
        <v>176001002555</v>
      </c>
      <c r="K687" s="49" t="s">
        <v>4651</v>
      </c>
      <c r="L687" s="51">
        <v>1246</v>
      </c>
      <c r="M687" s="52">
        <v>120340424</v>
      </c>
      <c r="N687" s="52">
        <v>2050241</v>
      </c>
      <c r="O687" s="52">
        <v>20227905</v>
      </c>
      <c r="P687" s="52">
        <v>19981315</v>
      </c>
      <c r="Q687" s="52">
        <v>122390665</v>
      </c>
      <c r="R687" s="52">
        <v>40209220</v>
      </c>
      <c r="S687" s="52">
        <v>162599885</v>
      </c>
      <c r="T687" s="70" t="s">
        <v>10556</v>
      </c>
      <c r="U687" s="70" t="s">
        <v>10560</v>
      </c>
    </row>
    <row r="688" spans="1:21" x14ac:dyDescent="0.2">
      <c r="A688" s="49" t="s">
        <v>4581</v>
      </c>
      <c r="B688" s="49" t="s">
        <v>1025</v>
      </c>
      <c r="C688" s="50">
        <v>3815</v>
      </c>
      <c r="D688" s="49" t="s">
        <v>1026</v>
      </c>
      <c r="E688" s="49" t="s">
        <v>9705</v>
      </c>
      <c r="F688" s="49" t="s">
        <v>1026</v>
      </c>
      <c r="G688" s="49">
        <v>73268</v>
      </c>
      <c r="H688" s="49" t="s">
        <v>1041</v>
      </c>
      <c r="I688" s="50">
        <v>4200</v>
      </c>
      <c r="J688" s="50">
        <v>273268000506</v>
      </c>
      <c r="K688" s="49" t="s">
        <v>9710</v>
      </c>
      <c r="L688" s="51">
        <v>390</v>
      </c>
      <c r="M688" s="52">
        <v>48773698</v>
      </c>
      <c r="N688" s="52">
        <v>6698346</v>
      </c>
      <c r="O688" s="52">
        <v>26125645</v>
      </c>
      <c r="P688" s="52">
        <v>6660438</v>
      </c>
      <c r="Q688" s="52">
        <v>55472044</v>
      </c>
      <c r="R688" s="52">
        <v>32786083</v>
      </c>
      <c r="S688" s="52">
        <v>88258127</v>
      </c>
      <c r="T688" s="70" t="s">
        <v>10556</v>
      </c>
      <c r="U688" s="70" t="s">
        <v>10560</v>
      </c>
    </row>
    <row r="689" spans="1:21" x14ac:dyDescent="0.2">
      <c r="A689" s="49" t="s">
        <v>2976</v>
      </c>
      <c r="B689" s="49" t="s">
        <v>171</v>
      </c>
      <c r="C689" s="50">
        <v>3764</v>
      </c>
      <c r="D689" s="49" t="s">
        <v>172</v>
      </c>
      <c r="E689" s="49" t="s">
        <v>3033</v>
      </c>
      <c r="F689" s="49" t="s">
        <v>172</v>
      </c>
      <c r="G689" s="49">
        <v>8573</v>
      </c>
      <c r="H689" s="49" t="s">
        <v>186</v>
      </c>
      <c r="I689" s="50">
        <v>5493</v>
      </c>
      <c r="J689" s="50">
        <v>108573000159</v>
      </c>
      <c r="K689" s="49" t="s">
        <v>3034</v>
      </c>
      <c r="L689" s="51">
        <v>1612</v>
      </c>
      <c r="M689" s="52">
        <v>165981677</v>
      </c>
      <c r="N689" s="52">
        <v>15689858</v>
      </c>
      <c r="O689" s="52">
        <v>21283515</v>
      </c>
      <c r="P689" s="52">
        <v>26641753</v>
      </c>
      <c r="Q689" s="52">
        <v>181671535</v>
      </c>
      <c r="R689" s="52">
        <v>47925268</v>
      </c>
      <c r="S689" s="52">
        <v>229596803</v>
      </c>
      <c r="T689" s="70" t="s">
        <v>10556</v>
      </c>
      <c r="U689" s="70" t="s">
        <v>10560</v>
      </c>
    </row>
    <row r="690" spans="1:21" x14ac:dyDescent="0.2">
      <c r="A690" s="49" t="s">
        <v>2976</v>
      </c>
      <c r="B690" s="49" t="s">
        <v>171</v>
      </c>
      <c r="C690" s="50">
        <v>3764</v>
      </c>
      <c r="D690" s="49" t="s">
        <v>172</v>
      </c>
      <c r="E690" s="49" t="s">
        <v>3018</v>
      </c>
      <c r="F690" s="49" t="s">
        <v>172</v>
      </c>
      <c r="G690" s="49">
        <v>8520</v>
      </c>
      <c r="H690" s="49" t="s">
        <v>182</v>
      </c>
      <c r="I690" s="50">
        <v>5486</v>
      </c>
      <c r="J690" s="50">
        <v>108520000041</v>
      </c>
      <c r="K690" s="49" t="s">
        <v>3019</v>
      </c>
      <c r="L690" s="51">
        <v>4021</v>
      </c>
      <c r="M690" s="52">
        <v>441103498</v>
      </c>
      <c r="N690" s="52">
        <v>30417478</v>
      </c>
      <c r="O690" s="52">
        <v>23161028</v>
      </c>
      <c r="P690" s="52">
        <v>6660438</v>
      </c>
      <c r="Q690" s="52">
        <v>471520976</v>
      </c>
      <c r="R690" s="52">
        <v>29821466</v>
      </c>
      <c r="S690" s="52">
        <v>501342442</v>
      </c>
      <c r="T690" s="70" t="s">
        <v>10556</v>
      </c>
      <c r="U690" s="70" t="s">
        <v>10560</v>
      </c>
    </row>
    <row r="691" spans="1:21" x14ac:dyDescent="0.2">
      <c r="A691" s="49" t="s">
        <v>2872</v>
      </c>
      <c r="B691" s="49" t="s">
        <v>1073</v>
      </c>
      <c r="C691" s="50">
        <v>3822</v>
      </c>
      <c r="D691" s="49" t="s">
        <v>1099</v>
      </c>
      <c r="E691" s="49" t="s">
        <v>8515</v>
      </c>
      <c r="F691" s="49" t="s">
        <v>1099</v>
      </c>
      <c r="G691" s="49">
        <v>76520</v>
      </c>
      <c r="H691" s="49" t="s">
        <v>1100</v>
      </c>
      <c r="I691" s="50">
        <v>12945</v>
      </c>
      <c r="J691" s="50">
        <v>176520000519</v>
      </c>
      <c r="K691" s="49" t="s">
        <v>8529</v>
      </c>
      <c r="L691" s="51">
        <v>800</v>
      </c>
      <c r="M691" s="52">
        <v>79418175</v>
      </c>
      <c r="N691" s="52">
        <v>13581909</v>
      </c>
      <c r="O691" s="52">
        <v>20323031</v>
      </c>
      <c r="P691" s="52">
        <v>6660438</v>
      </c>
      <c r="Q691" s="52">
        <v>93000084</v>
      </c>
      <c r="R691" s="52">
        <v>26983469</v>
      </c>
      <c r="S691" s="52">
        <v>119983553</v>
      </c>
      <c r="T691" s="70" t="s">
        <v>10556</v>
      </c>
      <c r="U691" s="70" t="s">
        <v>10560</v>
      </c>
    </row>
    <row r="692" spans="1:21" x14ac:dyDescent="0.2">
      <c r="A692" s="49" t="s">
        <v>3660</v>
      </c>
      <c r="B692" s="49" t="s">
        <v>59</v>
      </c>
      <c r="C692" s="50">
        <v>3767</v>
      </c>
      <c r="D692" s="49" t="s">
        <v>201</v>
      </c>
      <c r="E692" s="49" t="s">
        <v>3861</v>
      </c>
      <c r="F692" s="49" t="s">
        <v>201</v>
      </c>
      <c r="G692" s="49">
        <v>13667</v>
      </c>
      <c r="H692" s="49" t="s">
        <v>235</v>
      </c>
      <c r="I692" s="50">
        <v>24004</v>
      </c>
      <c r="J692" s="50">
        <v>213667001084</v>
      </c>
      <c r="K692" s="49" t="s">
        <v>3867</v>
      </c>
      <c r="L692" s="51">
        <v>1169</v>
      </c>
      <c r="M692" s="52">
        <v>158907684</v>
      </c>
      <c r="N692" s="52">
        <v>0</v>
      </c>
      <c r="O692" s="52">
        <v>35555512</v>
      </c>
      <c r="P692" s="52">
        <v>6660438</v>
      </c>
      <c r="Q692" s="52">
        <v>158907684</v>
      </c>
      <c r="R692" s="52">
        <v>42215950</v>
      </c>
      <c r="S692" s="52">
        <v>201123634</v>
      </c>
      <c r="T692" s="70" t="s">
        <v>10556</v>
      </c>
      <c r="U692" s="70" t="s">
        <v>10560</v>
      </c>
    </row>
    <row r="693" spans="1:21" x14ac:dyDescent="0.2">
      <c r="A693" s="49" t="s">
        <v>2976</v>
      </c>
      <c r="B693" s="49" t="s">
        <v>171</v>
      </c>
      <c r="C693" s="50">
        <v>3764</v>
      </c>
      <c r="D693" s="49" t="s">
        <v>172</v>
      </c>
      <c r="E693" s="49" t="s">
        <v>3047</v>
      </c>
      <c r="F693" s="49" t="s">
        <v>172</v>
      </c>
      <c r="G693" s="49">
        <v>8634</v>
      </c>
      <c r="H693" s="49" t="s">
        <v>188</v>
      </c>
      <c r="I693" s="50">
        <v>5557</v>
      </c>
      <c r="J693" s="50">
        <v>108634000033</v>
      </c>
      <c r="K693" s="49" t="s">
        <v>3048</v>
      </c>
      <c r="L693" s="51">
        <v>3110</v>
      </c>
      <c r="M693" s="52">
        <v>335053007</v>
      </c>
      <c r="N693" s="52">
        <v>17133343</v>
      </c>
      <c r="O693" s="52">
        <v>22778791</v>
      </c>
      <c r="P693" s="52">
        <v>26641753</v>
      </c>
      <c r="Q693" s="52">
        <v>352186350</v>
      </c>
      <c r="R693" s="52">
        <v>49420544</v>
      </c>
      <c r="S693" s="52">
        <v>401606894</v>
      </c>
      <c r="T693" s="70" t="s">
        <v>10556</v>
      </c>
      <c r="U693" s="70" t="s">
        <v>10560</v>
      </c>
    </row>
    <row r="694" spans="1:21" x14ac:dyDescent="0.2">
      <c r="A694" s="49" t="s">
        <v>2976</v>
      </c>
      <c r="B694" s="49" t="s">
        <v>171</v>
      </c>
      <c r="C694" s="50">
        <v>3764</v>
      </c>
      <c r="D694" s="49" t="s">
        <v>172</v>
      </c>
      <c r="E694" s="49" t="s">
        <v>3027</v>
      </c>
      <c r="F694" s="49" t="s">
        <v>172</v>
      </c>
      <c r="G694" s="49">
        <v>8560</v>
      </c>
      <c r="H694" s="49" t="s">
        <v>185</v>
      </c>
      <c r="I694" s="50">
        <v>5489</v>
      </c>
      <c r="J694" s="50">
        <v>108560000141</v>
      </c>
      <c r="K694" s="49" t="s">
        <v>3032</v>
      </c>
      <c r="L694" s="51">
        <v>1778</v>
      </c>
      <c r="M694" s="52">
        <v>199605588</v>
      </c>
      <c r="N694" s="52">
        <v>11695418</v>
      </c>
      <c r="O694" s="52">
        <v>24215462</v>
      </c>
      <c r="P694" s="52">
        <v>26641753</v>
      </c>
      <c r="Q694" s="52">
        <v>211301006</v>
      </c>
      <c r="R694" s="52">
        <v>50857215</v>
      </c>
      <c r="S694" s="52">
        <v>262158221</v>
      </c>
      <c r="T694" s="70" t="s">
        <v>10556</v>
      </c>
      <c r="U694" s="70" t="s">
        <v>10560</v>
      </c>
    </row>
    <row r="695" spans="1:21" x14ac:dyDescent="0.2">
      <c r="A695" s="49" t="s">
        <v>4581</v>
      </c>
      <c r="B695" s="49" t="s">
        <v>1025</v>
      </c>
      <c r="C695" s="50">
        <v>3815</v>
      </c>
      <c r="D695" s="49" t="s">
        <v>1026</v>
      </c>
      <c r="E695" s="49" t="s">
        <v>9727</v>
      </c>
      <c r="F695" s="49" t="s">
        <v>1026</v>
      </c>
      <c r="G695" s="49">
        <v>73319</v>
      </c>
      <c r="H695" s="49" t="s">
        <v>1045</v>
      </c>
      <c r="I695" s="50">
        <v>8531</v>
      </c>
      <c r="J695" s="50">
        <v>173319000072</v>
      </c>
      <c r="K695" s="49" t="s">
        <v>9730</v>
      </c>
      <c r="L695" s="51">
        <v>1550</v>
      </c>
      <c r="M695" s="52">
        <v>163900044</v>
      </c>
      <c r="N695" s="52">
        <v>14129869</v>
      </c>
      <c r="O695" s="52">
        <v>27526273</v>
      </c>
      <c r="P695" s="52">
        <v>6660438</v>
      </c>
      <c r="Q695" s="52">
        <v>178029913</v>
      </c>
      <c r="R695" s="52">
        <v>34186711</v>
      </c>
      <c r="S695" s="52">
        <v>212216624</v>
      </c>
      <c r="T695" s="70" t="s">
        <v>10556</v>
      </c>
      <c r="U695" s="70" t="s">
        <v>10560</v>
      </c>
    </row>
    <row r="696" spans="1:21" x14ac:dyDescent="0.2">
      <c r="A696" s="49" t="s">
        <v>4581</v>
      </c>
      <c r="B696" s="49" t="s">
        <v>1025</v>
      </c>
      <c r="C696" s="50">
        <v>3815</v>
      </c>
      <c r="D696" s="49" t="s">
        <v>1026</v>
      </c>
      <c r="E696" s="49" t="s">
        <v>9748</v>
      </c>
      <c r="F696" s="49" t="s">
        <v>1026</v>
      </c>
      <c r="G696" s="49">
        <v>73408</v>
      </c>
      <c r="H696" s="49" t="s">
        <v>1049</v>
      </c>
      <c r="I696" s="50">
        <v>4647</v>
      </c>
      <c r="J696" s="50">
        <v>173408000663</v>
      </c>
      <c r="K696" s="49" t="s">
        <v>9750</v>
      </c>
      <c r="L696" s="51">
        <v>838</v>
      </c>
      <c r="M696" s="52">
        <v>87783942</v>
      </c>
      <c r="N696" s="52">
        <v>3870955</v>
      </c>
      <c r="O696" s="52">
        <v>27367157</v>
      </c>
      <c r="P696" s="52">
        <v>6660438</v>
      </c>
      <c r="Q696" s="52">
        <v>91654897</v>
      </c>
      <c r="R696" s="52">
        <v>34027595</v>
      </c>
      <c r="S696" s="52">
        <v>125682492</v>
      </c>
      <c r="T696" s="70" t="s">
        <v>10556</v>
      </c>
      <c r="U696" s="70" t="s">
        <v>10560</v>
      </c>
    </row>
    <row r="697" spans="1:21" x14ac:dyDescent="0.2">
      <c r="A697" s="49" t="s">
        <v>3660</v>
      </c>
      <c r="B697" s="49" t="s">
        <v>59</v>
      </c>
      <c r="C697" s="50">
        <v>3767</v>
      </c>
      <c r="D697" s="49" t="s">
        <v>201</v>
      </c>
      <c r="E697" s="49" t="s">
        <v>3789</v>
      </c>
      <c r="F697" s="49" t="s">
        <v>201</v>
      </c>
      <c r="G697" s="49">
        <v>13468</v>
      </c>
      <c r="H697" s="49" t="s">
        <v>223</v>
      </c>
      <c r="I697" s="50">
        <v>8284</v>
      </c>
      <c r="J697" s="50">
        <v>113468001038</v>
      </c>
      <c r="K697" s="49" t="s">
        <v>3800</v>
      </c>
      <c r="L697" s="51">
        <v>1421</v>
      </c>
      <c r="M697" s="52">
        <v>167434043</v>
      </c>
      <c r="N697" s="52">
        <v>0</v>
      </c>
      <c r="O697" s="52">
        <v>25464490</v>
      </c>
      <c r="P697" s="52">
        <v>6660438</v>
      </c>
      <c r="Q697" s="52">
        <v>167434043</v>
      </c>
      <c r="R697" s="52">
        <v>32124928</v>
      </c>
      <c r="S697" s="52">
        <v>199558971</v>
      </c>
      <c r="T697" s="70" t="s">
        <v>10556</v>
      </c>
      <c r="U697" s="70" t="s">
        <v>10560</v>
      </c>
    </row>
    <row r="698" spans="1:21" x14ac:dyDescent="0.2">
      <c r="A698" s="49" t="s">
        <v>2872</v>
      </c>
      <c r="B698" s="49" t="s">
        <v>1073</v>
      </c>
      <c r="C698" s="50">
        <v>3818</v>
      </c>
      <c r="D698" s="49" t="s">
        <v>1071</v>
      </c>
      <c r="E698" s="49" t="s">
        <v>4565</v>
      </c>
      <c r="F698" s="49" t="s">
        <v>1071</v>
      </c>
      <c r="G698" s="49">
        <v>76001</v>
      </c>
      <c r="H698" s="49" t="s">
        <v>1072</v>
      </c>
      <c r="I698" s="50">
        <v>15788</v>
      </c>
      <c r="J698" s="50">
        <v>176001030788</v>
      </c>
      <c r="K698" s="49" t="s">
        <v>4599</v>
      </c>
      <c r="L698" s="51">
        <v>2063</v>
      </c>
      <c r="M698" s="52">
        <v>188333815</v>
      </c>
      <c r="N698" s="52">
        <v>20012356</v>
      </c>
      <c r="O698" s="52">
        <v>20227905</v>
      </c>
      <c r="P698" s="52">
        <v>6660438</v>
      </c>
      <c r="Q698" s="52">
        <v>208346171</v>
      </c>
      <c r="R698" s="52">
        <v>26888343</v>
      </c>
      <c r="S698" s="52">
        <v>235234514</v>
      </c>
      <c r="T698" s="70" t="s">
        <v>10556</v>
      </c>
      <c r="U698" s="70" t="s">
        <v>10560</v>
      </c>
    </row>
    <row r="699" spans="1:21" x14ac:dyDescent="0.2">
      <c r="A699" s="49" t="s">
        <v>2872</v>
      </c>
      <c r="B699" s="49" t="s">
        <v>1073</v>
      </c>
      <c r="C699" s="50">
        <v>3818</v>
      </c>
      <c r="D699" s="49" t="s">
        <v>1071</v>
      </c>
      <c r="E699" s="49" t="s">
        <v>4565</v>
      </c>
      <c r="F699" s="49" t="s">
        <v>1071</v>
      </c>
      <c r="G699" s="49">
        <v>76001</v>
      </c>
      <c r="H699" s="49" t="s">
        <v>1072</v>
      </c>
      <c r="I699" s="50">
        <v>15317</v>
      </c>
      <c r="J699" s="50">
        <v>176001005341</v>
      </c>
      <c r="K699" s="49" t="s">
        <v>4644</v>
      </c>
      <c r="L699" s="51">
        <v>1292</v>
      </c>
      <c r="M699" s="52">
        <v>126662122</v>
      </c>
      <c r="N699" s="52">
        <v>551857</v>
      </c>
      <c r="O699" s="52">
        <v>20227905</v>
      </c>
      <c r="P699" s="52">
        <v>6660438</v>
      </c>
      <c r="Q699" s="52">
        <v>127213979</v>
      </c>
      <c r="R699" s="52">
        <v>26888343</v>
      </c>
      <c r="S699" s="52">
        <v>154102322</v>
      </c>
      <c r="T699" s="70" t="s">
        <v>10556</v>
      </c>
      <c r="U699" s="70" t="s">
        <v>10560</v>
      </c>
    </row>
    <row r="700" spans="1:21" x14ac:dyDescent="0.2">
      <c r="A700" s="49" t="s">
        <v>4581</v>
      </c>
      <c r="B700" s="49" t="s">
        <v>1025</v>
      </c>
      <c r="C700" s="50">
        <v>3815</v>
      </c>
      <c r="D700" s="49" t="s">
        <v>1026</v>
      </c>
      <c r="E700" s="49" t="s">
        <v>9659</v>
      </c>
      <c r="F700" s="49" t="s">
        <v>1026</v>
      </c>
      <c r="G700" s="49">
        <v>73043</v>
      </c>
      <c r="H700" s="49" t="s">
        <v>1030</v>
      </c>
      <c r="I700" s="50">
        <v>5958</v>
      </c>
      <c r="J700" s="50">
        <v>173043000014</v>
      </c>
      <c r="K700" s="49" t="s">
        <v>9662</v>
      </c>
      <c r="L700" s="51">
        <v>694</v>
      </c>
      <c r="M700" s="52">
        <v>82739240</v>
      </c>
      <c r="N700" s="52">
        <v>6057703</v>
      </c>
      <c r="O700" s="52">
        <v>29212865</v>
      </c>
      <c r="P700" s="52">
        <v>6660438</v>
      </c>
      <c r="Q700" s="52">
        <v>88796943</v>
      </c>
      <c r="R700" s="52">
        <v>35873303</v>
      </c>
      <c r="S700" s="52">
        <v>124670246</v>
      </c>
      <c r="T700" s="70" t="s">
        <v>10556</v>
      </c>
      <c r="U700" s="70" t="s">
        <v>10560</v>
      </c>
    </row>
    <row r="701" spans="1:21" x14ac:dyDescent="0.2">
      <c r="A701" s="49" t="s">
        <v>4581</v>
      </c>
      <c r="B701" s="49" t="s">
        <v>1025</v>
      </c>
      <c r="C701" s="50">
        <v>3815</v>
      </c>
      <c r="D701" s="49" t="s">
        <v>1026</v>
      </c>
      <c r="E701" s="49" t="s">
        <v>9727</v>
      </c>
      <c r="F701" s="49" t="s">
        <v>1026</v>
      </c>
      <c r="G701" s="49">
        <v>73319</v>
      </c>
      <c r="H701" s="49" t="s">
        <v>1045</v>
      </c>
      <c r="I701" s="50">
        <v>8352</v>
      </c>
      <c r="J701" s="50">
        <v>273319001197</v>
      </c>
      <c r="K701" s="49" t="s">
        <v>9732</v>
      </c>
      <c r="L701" s="51">
        <v>181</v>
      </c>
      <c r="M701" s="52">
        <v>23829477</v>
      </c>
      <c r="N701" s="52">
        <v>1337724</v>
      </c>
      <c r="O701" s="52">
        <v>27526273</v>
      </c>
      <c r="P701" s="52">
        <v>13320876</v>
      </c>
      <c r="Q701" s="52">
        <v>25167201</v>
      </c>
      <c r="R701" s="52">
        <v>40847149</v>
      </c>
      <c r="S701" s="52">
        <v>66014350</v>
      </c>
      <c r="T701" s="70" t="s">
        <v>10556</v>
      </c>
      <c r="U701" s="70" t="s">
        <v>10560</v>
      </c>
    </row>
    <row r="702" spans="1:21" x14ac:dyDescent="0.2">
      <c r="A702" s="49" t="s">
        <v>4581</v>
      </c>
      <c r="B702" s="49" t="s">
        <v>1025</v>
      </c>
      <c r="C702" s="50">
        <v>3815</v>
      </c>
      <c r="D702" s="49" t="s">
        <v>1026</v>
      </c>
      <c r="E702" s="49" t="s">
        <v>9837</v>
      </c>
      <c r="F702" s="49" t="s">
        <v>1026</v>
      </c>
      <c r="G702" s="49">
        <v>73861</v>
      </c>
      <c r="H702" s="49" t="s">
        <v>1068</v>
      </c>
      <c r="I702" s="50">
        <v>8364</v>
      </c>
      <c r="J702" s="50">
        <v>173861000721</v>
      </c>
      <c r="K702" s="49" t="s">
        <v>9840</v>
      </c>
      <c r="L702" s="51">
        <v>701</v>
      </c>
      <c r="M702" s="52">
        <v>77255593</v>
      </c>
      <c r="N702" s="52">
        <v>4025634</v>
      </c>
      <c r="O702" s="52">
        <v>28460714</v>
      </c>
      <c r="P702" s="52">
        <v>6660438</v>
      </c>
      <c r="Q702" s="52">
        <v>81281227</v>
      </c>
      <c r="R702" s="52">
        <v>35121152</v>
      </c>
      <c r="S702" s="52">
        <v>116402379</v>
      </c>
      <c r="T702" s="70" t="s">
        <v>10556</v>
      </c>
      <c r="U702" s="70" t="s">
        <v>10560</v>
      </c>
    </row>
    <row r="703" spans="1:21" x14ac:dyDescent="0.2">
      <c r="A703" s="49" t="s">
        <v>4581</v>
      </c>
      <c r="B703" s="49" t="s">
        <v>1025</v>
      </c>
      <c r="C703" s="50">
        <v>3815</v>
      </c>
      <c r="D703" s="49" t="s">
        <v>1026</v>
      </c>
      <c r="E703" s="49" t="s">
        <v>9680</v>
      </c>
      <c r="F703" s="49" t="s">
        <v>1026</v>
      </c>
      <c r="G703" s="49">
        <v>73168</v>
      </c>
      <c r="H703" s="49" t="s">
        <v>1036</v>
      </c>
      <c r="I703" s="50">
        <v>4319</v>
      </c>
      <c r="J703" s="50">
        <v>273168002803</v>
      </c>
      <c r="K703" s="49" t="s">
        <v>9688</v>
      </c>
      <c r="L703" s="51">
        <v>805</v>
      </c>
      <c r="M703" s="52">
        <v>104188780</v>
      </c>
      <c r="N703" s="52">
        <v>13791422</v>
      </c>
      <c r="O703" s="52">
        <v>29268793</v>
      </c>
      <c r="P703" s="52">
        <v>6660438</v>
      </c>
      <c r="Q703" s="52">
        <v>117980202</v>
      </c>
      <c r="R703" s="52">
        <v>35929231</v>
      </c>
      <c r="S703" s="52">
        <v>153909433</v>
      </c>
      <c r="T703" s="70" t="s">
        <v>10556</v>
      </c>
      <c r="U703" s="70" t="s">
        <v>10560</v>
      </c>
    </row>
    <row r="704" spans="1:21" x14ac:dyDescent="0.2">
      <c r="A704" s="49" t="s">
        <v>4581</v>
      </c>
      <c r="B704" s="49" t="s">
        <v>1025</v>
      </c>
      <c r="C704" s="50">
        <v>3815</v>
      </c>
      <c r="D704" s="49" t="s">
        <v>1026</v>
      </c>
      <c r="E704" s="49" t="s">
        <v>9830</v>
      </c>
      <c r="F704" s="49" t="s">
        <v>1026</v>
      </c>
      <c r="G704" s="49">
        <v>73686</v>
      </c>
      <c r="H704" s="49" t="s">
        <v>1066</v>
      </c>
      <c r="I704" s="50">
        <v>3950</v>
      </c>
      <c r="J704" s="50">
        <v>273686000261</v>
      </c>
      <c r="K704" s="49" t="s">
        <v>9831</v>
      </c>
      <c r="L704" s="51">
        <v>133</v>
      </c>
      <c r="M704" s="52">
        <v>16331408</v>
      </c>
      <c r="N704" s="52">
        <v>1778564</v>
      </c>
      <c r="O704" s="52">
        <v>27005501</v>
      </c>
      <c r="P704" s="52">
        <v>6660438</v>
      </c>
      <c r="Q704" s="52">
        <v>18109972</v>
      </c>
      <c r="R704" s="52">
        <v>33665939</v>
      </c>
      <c r="S704" s="52">
        <v>51775911</v>
      </c>
      <c r="T704" s="70" t="s">
        <v>10556</v>
      </c>
      <c r="U704" s="70" t="s">
        <v>10560</v>
      </c>
    </row>
    <row r="705" spans="1:21" x14ac:dyDescent="0.2">
      <c r="A705" s="49" t="s">
        <v>5650</v>
      </c>
      <c r="B705" s="49" t="s">
        <v>521</v>
      </c>
      <c r="C705" s="50">
        <v>10851</v>
      </c>
      <c r="D705" s="49" t="s">
        <v>549</v>
      </c>
      <c r="E705" s="49" t="s">
        <v>6698</v>
      </c>
      <c r="F705" s="49" t="s">
        <v>549</v>
      </c>
      <c r="G705" s="49">
        <v>25286</v>
      </c>
      <c r="H705" s="49" t="s">
        <v>550</v>
      </c>
      <c r="I705" s="50">
        <v>126236</v>
      </c>
      <c r="J705" s="50">
        <v>125286001111</v>
      </c>
      <c r="K705" s="49" t="s">
        <v>6700</v>
      </c>
      <c r="L705" s="51">
        <v>1554</v>
      </c>
      <c r="M705" s="52">
        <v>145484610</v>
      </c>
      <c r="N705" s="52">
        <v>28813456</v>
      </c>
      <c r="O705" s="52">
        <v>20070465</v>
      </c>
      <c r="P705" s="52">
        <v>6660438</v>
      </c>
      <c r="Q705" s="52">
        <v>174298066</v>
      </c>
      <c r="R705" s="52">
        <v>26730903</v>
      </c>
      <c r="S705" s="52">
        <v>201028969</v>
      </c>
      <c r="T705" s="70" t="s">
        <v>10556</v>
      </c>
      <c r="U705" s="70" t="s">
        <v>10560</v>
      </c>
    </row>
    <row r="706" spans="1:21" x14ac:dyDescent="0.2">
      <c r="A706" s="49" t="s">
        <v>3938</v>
      </c>
      <c r="B706" s="49" t="s">
        <v>250</v>
      </c>
      <c r="C706" s="50">
        <v>3772</v>
      </c>
      <c r="D706" s="49" t="s">
        <v>345</v>
      </c>
      <c r="E706" s="49" t="s">
        <v>9356</v>
      </c>
      <c r="F706" s="49" t="s">
        <v>345</v>
      </c>
      <c r="G706" s="49">
        <v>15759</v>
      </c>
      <c r="H706" s="49" t="s">
        <v>346</v>
      </c>
      <c r="I706" s="50">
        <v>16023</v>
      </c>
      <c r="J706" s="50">
        <v>115759001895</v>
      </c>
      <c r="K706" s="49" t="s">
        <v>9368</v>
      </c>
      <c r="L706" s="51">
        <v>635</v>
      </c>
      <c r="M706" s="52">
        <v>59367753</v>
      </c>
      <c r="N706" s="52">
        <v>0</v>
      </c>
      <c r="O706" s="52">
        <v>20119270</v>
      </c>
      <c r="P706" s="52">
        <v>19981315</v>
      </c>
      <c r="Q706" s="52">
        <v>59367753</v>
      </c>
      <c r="R706" s="52">
        <v>40100585</v>
      </c>
      <c r="S706" s="52">
        <v>99468338</v>
      </c>
      <c r="T706" s="70" t="s">
        <v>10556</v>
      </c>
      <c r="U706" s="70" t="s">
        <v>10560</v>
      </c>
    </row>
    <row r="707" spans="1:21" x14ac:dyDescent="0.2">
      <c r="A707" s="49" t="s">
        <v>5650</v>
      </c>
      <c r="B707" s="49" t="s">
        <v>521</v>
      </c>
      <c r="C707" s="50">
        <v>3787</v>
      </c>
      <c r="D707" s="49" t="s">
        <v>558</v>
      </c>
      <c r="E707" s="49" t="s">
        <v>6716</v>
      </c>
      <c r="F707" s="49" t="s">
        <v>558</v>
      </c>
      <c r="G707" s="49">
        <v>25307</v>
      </c>
      <c r="H707" s="49" t="s">
        <v>559</v>
      </c>
      <c r="I707" s="50">
        <v>4419</v>
      </c>
      <c r="J707" s="50">
        <v>125307000072</v>
      </c>
      <c r="K707" s="49" t="s">
        <v>6724</v>
      </c>
      <c r="L707" s="51">
        <v>945</v>
      </c>
      <c r="M707" s="52">
        <v>91593505</v>
      </c>
      <c r="N707" s="52">
        <v>18318701</v>
      </c>
      <c r="O707" s="52">
        <v>20942411</v>
      </c>
      <c r="P707" s="52">
        <v>6660438</v>
      </c>
      <c r="Q707" s="52">
        <v>109912206</v>
      </c>
      <c r="R707" s="52">
        <v>27602849</v>
      </c>
      <c r="S707" s="52">
        <v>137515055</v>
      </c>
      <c r="T707" s="70" t="s">
        <v>10556</v>
      </c>
      <c r="U707" s="70" t="s">
        <v>10560</v>
      </c>
    </row>
    <row r="708" spans="1:21" x14ac:dyDescent="0.2">
      <c r="A708" s="49" t="s">
        <v>7072</v>
      </c>
      <c r="B708" s="49" t="s">
        <v>713</v>
      </c>
      <c r="C708" s="50">
        <v>3792</v>
      </c>
      <c r="D708" s="49" t="s">
        <v>714</v>
      </c>
      <c r="E708" s="49" t="s">
        <v>7110</v>
      </c>
      <c r="F708" s="49" t="s">
        <v>714</v>
      </c>
      <c r="G708" s="49">
        <v>44279</v>
      </c>
      <c r="H708" s="49" t="s">
        <v>719</v>
      </c>
      <c r="I708" s="50">
        <v>3399</v>
      </c>
      <c r="J708" s="50">
        <v>244279000176</v>
      </c>
      <c r="K708" s="49" t="s">
        <v>7111</v>
      </c>
      <c r="L708" s="51">
        <v>426</v>
      </c>
      <c r="M708" s="52">
        <v>53229991</v>
      </c>
      <c r="N708" s="52">
        <v>9648026</v>
      </c>
      <c r="O708" s="52">
        <v>28833113</v>
      </c>
      <c r="P708" s="52">
        <v>6660438</v>
      </c>
      <c r="Q708" s="52">
        <v>62878017</v>
      </c>
      <c r="R708" s="52">
        <v>35493551</v>
      </c>
      <c r="S708" s="52">
        <v>98371568</v>
      </c>
      <c r="T708" s="70" t="s">
        <v>10556</v>
      </c>
      <c r="U708" s="70" t="s">
        <v>10560</v>
      </c>
    </row>
    <row r="709" spans="1:21" x14ac:dyDescent="0.2">
      <c r="A709" s="49" t="s">
        <v>3660</v>
      </c>
      <c r="B709" s="49" t="s">
        <v>59</v>
      </c>
      <c r="C709" s="50">
        <v>3767</v>
      </c>
      <c r="D709" s="49" t="s">
        <v>201</v>
      </c>
      <c r="E709" s="49" t="s">
        <v>3789</v>
      </c>
      <c r="F709" s="49" t="s">
        <v>201</v>
      </c>
      <c r="G709" s="49">
        <v>13468</v>
      </c>
      <c r="H709" s="49" t="s">
        <v>223</v>
      </c>
      <c r="I709" s="50">
        <v>8285</v>
      </c>
      <c r="J709" s="50">
        <v>213468000117</v>
      </c>
      <c r="K709" s="49" t="s">
        <v>3798</v>
      </c>
      <c r="L709" s="51">
        <v>733</v>
      </c>
      <c r="M709" s="52">
        <v>104984317</v>
      </c>
      <c r="N709" s="52">
        <v>0</v>
      </c>
      <c r="O709" s="52">
        <v>31343374</v>
      </c>
      <c r="P709" s="52">
        <v>26641753</v>
      </c>
      <c r="Q709" s="52">
        <v>104984317</v>
      </c>
      <c r="R709" s="52">
        <v>57985127</v>
      </c>
      <c r="S709" s="52">
        <v>162969444</v>
      </c>
      <c r="T709" s="70" t="s">
        <v>10556</v>
      </c>
      <c r="U709" s="70" t="s">
        <v>10560</v>
      </c>
    </row>
    <row r="710" spans="1:21" x14ac:dyDescent="0.2">
      <c r="A710" s="49" t="s">
        <v>4982</v>
      </c>
      <c r="B710" s="49" t="s">
        <v>421</v>
      </c>
      <c r="C710" s="50">
        <v>3777</v>
      </c>
      <c r="D710" s="49" t="s">
        <v>422</v>
      </c>
      <c r="E710" s="49" t="s">
        <v>5396</v>
      </c>
      <c r="F710" s="49" t="s">
        <v>422</v>
      </c>
      <c r="G710" s="49">
        <v>19743</v>
      </c>
      <c r="H710" s="49" t="s">
        <v>450</v>
      </c>
      <c r="I710" s="50">
        <v>3061</v>
      </c>
      <c r="J710" s="50">
        <v>219743000180</v>
      </c>
      <c r="K710" s="49" t="s">
        <v>5406</v>
      </c>
      <c r="L710" s="51">
        <v>296</v>
      </c>
      <c r="M710" s="52">
        <v>35717963</v>
      </c>
      <c r="N710" s="52">
        <v>0</v>
      </c>
      <c r="O710" s="52">
        <v>27483492</v>
      </c>
      <c r="P710" s="52">
        <v>6660438</v>
      </c>
      <c r="Q710" s="52">
        <v>35717963</v>
      </c>
      <c r="R710" s="52">
        <v>34143930</v>
      </c>
      <c r="S710" s="52">
        <v>69861893</v>
      </c>
      <c r="T710" s="70" t="s">
        <v>10556</v>
      </c>
      <c r="U710" s="70" t="s">
        <v>10560</v>
      </c>
    </row>
    <row r="711" spans="1:21" x14ac:dyDescent="0.2">
      <c r="A711" s="49" t="s">
        <v>5921</v>
      </c>
      <c r="B711" s="49" t="s">
        <v>211</v>
      </c>
      <c r="C711" s="50">
        <v>3781</v>
      </c>
      <c r="D711" s="49" t="s">
        <v>489</v>
      </c>
      <c r="E711" s="49" t="s">
        <v>6158</v>
      </c>
      <c r="F711" s="49" t="s">
        <v>489</v>
      </c>
      <c r="G711" s="49">
        <v>23815</v>
      </c>
      <c r="H711" s="49" t="s">
        <v>517</v>
      </c>
      <c r="I711" s="50">
        <v>13910</v>
      </c>
      <c r="J711" s="50">
        <v>223670001333</v>
      </c>
      <c r="K711" s="49" t="s">
        <v>6166</v>
      </c>
      <c r="L711" s="51">
        <v>2607</v>
      </c>
      <c r="M711" s="52">
        <v>450085519</v>
      </c>
      <c r="N711" s="52">
        <v>0</v>
      </c>
      <c r="O711" s="52">
        <v>35647480</v>
      </c>
      <c r="P711" s="52">
        <v>6660438</v>
      </c>
      <c r="Q711" s="52">
        <v>450085519</v>
      </c>
      <c r="R711" s="52">
        <v>42307918</v>
      </c>
      <c r="S711" s="52">
        <v>492393437</v>
      </c>
      <c r="T711" s="70" t="s">
        <v>10556</v>
      </c>
      <c r="U711" s="70" t="s">
        <v>10560</v>
      </c>
    </row>
    <row r="712" spans="1:21" x14ac:dyDescent="0.2">
      <c r="A712" s="49" t="s">
        <v>4581</v>
      </c>
      <c r="B712" s="49" t="s">
        <v>1025</v>
      </c>
      <c r="C712" s="50">
        <v>3815</v>
      </c>
      <c r="D712" s="49" t="s">
        <v>1026</v>
      </c>
      <c r="E712" s="49" t="s">
        <v>9680</v>
      </c>
      <c r="F712" s="49" t="s">
        <v>1026</v>
      </c>
      <c r="G712" s="49">
        <v>73168</v>
      </c>
      <c r="H712" s="49" t="s">
        <v>1036</v>
      </c>
      <c r="I712" s="50">
        <v>4109</v>
      </c>
      <c r="J712" s="50">
        <v>273168002111</v>
      </c>
      <c r="K712" s="49" t="s">
        <v>9682</v>
      </c>
      <c r="L712" s="51">
        <v>588</v>
      </c>
      <c r="M712" s="52">
        <v>76907261</v>
      </c>
      <c r="N712" s="52">
        <v>10368194</v>
      </c>
      <c r="O712" s="52">
        <v>29268793</v>
      </c>
      <c r="P712" s="52">
        <v>6660438</v>
      </c>
      <c r="Q712" s="52">
        <v>87275455</v>
      </c>
      <c r="R712" s="52">
        <v>35929231</v>
      </c>
      <c r="S712" s="52">
        <v>123204686</v>
      </c>
      <c r="T712" s="70" t="s">
        <v>10556</v>
      </c>
      <c r="U712" s="70" t="s">
        <v>10560</v>
      </c>
    </row>
    <row r="713" spans="1:21" x14ac:dyDescent="0.2">
      <c r="A713" s="49" t="s">
        <v>4581</v>
      </c>
      <c r="B713" s="49" t="s">
        <v>1025</v>
      </c>
      <c r="C713" s="50">
        <v>3815</v>
      </c>
      <c r="D713" s="49" t="s">
        <v>1026</v>
      </c>
      <c r="E713" s="49" t="s">
        <v>9738</v>
      </c>
      <c r="F713" s="49" t="s">
        <v>1026</v>
      </c>
      <c r="G713" s="49">
        <v>73349</v>
      </c>
      <c r="H713" s="49" t="s">
        <v>1047</v>
      </c>
      <c r="I713" s="50">
        <v>4575</v>
      </c>
      <c r="J713" s="50">
        <v>173349000026</v>
      </c>
      <c r="K713" s="49" t="s">
        <v>7010</v>
      </c>
      <c r="L713" s="51">
        <v>927</v>
      </c>
      <c r="M713" s="52">
        <v>97498541</v>
      </c>
      <c r="N713" s="52">
        <v>12974036</v>
      </c>
      <c r="O713" s="52">
        <v>21519794</v>
      </c>
      <c r="P713" s="52">
        <v>6660438</v>
      </c>
      <c r="Q713" s="52">
        <v>110472577</v>
      </c>
      <c r="R713" s="52">
        <v>28180232</v>
      </c>
      <c r="S713" s="52">
        <v>138652809</v>
      </c>
      <c r="T713" s="70" t="s">
        <v>10556</v>
      </c>
      <c r="U713" s="70" t="s">
        <v>10560</v>
      </c>
    </row>
    <row r="714" spans="1:21" x14ac:dyDescent="0.2">
      <c r="A714" s="49" t="s">
        <v>4413</v>
      </c>
      <c r="B714" s="49" t="s">
        <v>64</v>
      </c>
      <c r="C714" s="50">
        <v>3773</v>
      </c>
      <c r="D714" s="49" t="s">
        <v>374</v>
      </c>
      <c r="E714" s="49" t="s">
        <v>4455</v>
      </c>
      <c r="F714" s="49" t="s">
        <v>374</v>
      </c>
      <c r="G714" s="49">
        <v>17380</v>
      </c>
      <c r="H714" s="49" t="s">
        <v>381</v>
      </c>
      <c r="I714" s="50">
        <v>17526</v>
      </c>
      <c r="J714" s="50">
        <v>117380000843</v>
      </c>
      <c r="K714" s="49" t="s">
        <v>4463</v>
      </c>
      <c r="L714" s="51">
        <v>1784</v>
      </c>
      <c r="M714" s="52">
        <v>187932215</v>
      </c>
      <c r="N714" s="52">
        <v>0</v>
      </c>
      <c r="O714" s="52">
        <v>21999591</v>
      </c>
      <c r="P714" s="52">
        <v>6660438</v>
      </c>
      <c r="Q714" s="52">
        <v>187932215</v>
      </c>
      <c r="R714" s="52">
        <v>28660029</v>
      </c>
      <c r="S714" s="52">
        <v>216592244</v>
      </c>
      <c r="T714" s="70" t="s">
        <v>10556</v>
      </c>
      <c r="U714" s="70" t="s">
        <v>10560</v>
      </c>
    </row>
    <row r="715" spans="1:21" x14ac:dyDescent="0.2">
      <c r="A715" s="49" t="s">
        <v>3660</v>
      </c>
      <c r="B715" s="49" t="s">
        <v>59</v>
      </c>
      <c r="C715" s="50">
        <v>3767</v>
      </c>
      <c r="D715" s="49" t="s">
        <v>201</v>
      </c>
      <c r="E715" s="49" t="s">
        <v>3917</v>
      </c>
      <c r="F715" s="49" t="s">
        <v>201</v>
      </c>
      <c r="G715" s="49">
        <v>13836</v>
      </c>
      <c r="H715" s="49" t="s">
        <v>244</v>
      </c>
      <c r="I715" s="50">
        <v>5973</v>
      </c>
      <c r="J715" s="50">
        <v>113836000071</v>
      </c>
      <c r="K715" s="49" t="s">
        <v>3918</v>
      </c>
      <c r="L715" s="51">
        <v>1365</v>
      </c>
      <c r="M715" s="52">
        <v>145565488</v>
      </c>
      <c r="N715" s="52">
        <v>0</v>
      </c>
      <c r="O715" s="52">
        <v>22958496</v>
      </c>
      <c r="P715" s="52">
        <v>6660438</v>
      </c>
      <c r="Q715" s="52">
        <v>145565488</v>
      </c>
      <c r="R715" s="52">
        <v>29618934</v>
      </c>
      <c r="S715" s="52">
        <v>175184422</v>
      </c>
      <c r="T715" s="70" t="s">
        <v>10556</v>
      </c>
      <c r="U715" s="70" t="s">
        <v>10560</v>
      </c>
    </row>
    <row r="716" spans="1:21" x14ac:dyDescent="0.2">
      <c r="A716" s="49" t="s">
        <v>4581</v>
      </c>
      <c r="B716" s="49" t="s">
        <v>1025</v>
      </c>
      <c r="C716" s="50">
        <v>3815</v>
      </c>
      <c r="D716" s="49" t="s">
        <v>1026</v>
      </c>
      <c r="E716" s="49" t="s">
        <v>9753</v>
      </c>
      <c r="F716" s="49" t="s">
        <v>1026</v>
      </c>
      <c r="G716" s="49">
        <v>73411</v>
      </c>
      <c r="H716" s="49" t="s">
        <v>1050</v>
      </c>
      <c r="I716" s="50">
        <v>4295</v>
      </c>
      <c r="J716" s="50">
        <v>173411000054</v>
      </c>
      <c r="K716" s="49" t="s">
        <v>9759</v>
      </c>
      <c r="L716" s="51">
        <v>411</v>
      </c>
      <c r="M716" s="52">
        <v>42969850</v>
      </c>
      <c r="N716" s="52">
        <v>8092338</v>
      </c>
      <c r="O716" s="52">
        <v>26781856</v>
      </c>
      <c r="P716" s="52">
        <v>6660438</v>
      </c>
      <c r="Q716" s="52">
        <v>51062188</v>
      </c>
      <c r="R716" s="52">
        <v>33442294</v>
      </c>
      <c r="S716" s="52">
        <v>84504482</v>
      </c>
      <c r="T716" s="70" t="s">
        <v>10556</v>
      </c>
      <c r="U716" s="70" t="s">
        <v>10560</v>
      </c>
    </row>
    <row r="717" spans="1:21" x14ac:dyDescent="0.2">
      <c r="A717" s="49" t="s">
        <v>4581</v>
      </c>
      <c r="B717" s="49" t="s">
        <v>1025</v>
      </c>
      <c r="C717" s="50">
        <v>3815</v>
      </c>
      <c r="D717" s="49" t="s">
        <v>1026</v>
      </c>
      <c r="E717" s="49" t="s">
        <v>9727</v>
      </c>
      <c r="F717" s="49" t="s">
        <v>1026</v>
      </c>
      <c r="G717" s="49">
        <v>73319</v>
      </c>
      <c r="H717" s="49" t="s">
        <v>1045</v>
      </c>
      <c r="I717" s="50">
        <v>8353</v>
      </c>
      <c r="J717" s="50">
        <v>273319000841</v>
      </c>
      <c r="K717" s="49" t="s">
        <v>9728</v>
      </c>
      <c r="L717" s="51">
        <v>231</v>
      </c>
      <c r="M717" s="52">
        <v>30804971</v>
      </c>
      <c r="N717" s="52">
        <v>4042122</v>
      </c>
      <c r="O717" s="52">
        <v>27526273</v>
      </c>
      <c r="P717" s="52">
        <v>6660438</v>
      </c>
      <c r="Q717" s="52">
        <v>34847093</v>
      </c>
      <c r="R717" s="52">
        <v>34186711</v>
      </c>
      <c r="S717" s="52">
        <v>69033804</v>
      </c>
      <c r="T717" s="70" t="s">
        <v>10556</v>
      </c>
      <c r="U717" s="70" t="s">
        <v>10560</v>
      </c>
    </row>
    <row r="718" spans="1:21" x14ac:dyDescent="0.2">
      <c r="A718" s="49" t="s">
        <v>3660</v>
      </c>
      <c r="B718" s="49" t="s">
        <v>59</v>
      </c>
      <c r="C718" s="50">
        <v>3767</v>
      </c>
      <c r="D718" s="49" t="s">
        <v>201</v>
      </c>
      <c r="E718" s="49" t="s">
        <v>3901</v>
      </c>
      <c r="F718" s="49" t="s">
        <v>201</v>
      </c>
      <c r="G718" s="49">
        <v>13760</v>
      </c>
      <c r="H718" s="49" t="s">
        <v>241</v>
      </c>
      <c r="I718" s="50">
        <v>7990</v>
      </c>
      <c r="J718" s="50">
        <v>113760000018</v>
      </c>
      <c r="K718" s="49" t="s">
        <v>3902</v>
      </c>
      <c r="L718" s="51">
        <v>1115</v>
      </c>
      <c r="M718" s="52">
        <v>131457484</v>
      </c>
      <c r="N718" s="52">
        <v>14119538</v>
      </c>
      <c r="O718" s="52">
        <v>25275008</v>
      </c>
      <c r="P718" s="52">
        <v>6660438</v>
      </c>
      <c r="Q718" s="52">
        <v>145577022</v>
      </c>
      <c r="R718" s="52">
        <v>31935446</v>
      </c>
      <c r="S718" s="52">
        <v>177512468</v>
      </c>
      <c r="T718" s="70" t="s">
        <v>10556</v>
      </c>
      <c r="U718" s="70" t="s">
        <v>10560</v>
      </c>
    </row>
    <row r="719" spans="1:21" x14ac:dyDescent="0.2">
      <c r="A719" s="49" t="s">
        <v>2976</v>
      </c>
      <c r="B719" s="49" t="s">
        <v>171</v>
      </c>
      <c r="C719" s="50">
        <v>3764</v>
      </c>
      <c r="D719" s="49" t="s">
        <v>172</v>
      </c>
      <c r="E719" s="49" t="s">
        <v>3039</v>
      </c>
      <c r="F719" s="49" t="s">
        <v>172</v>
      </c>
      <c r="G719" s="49">
        <v>8606</v>
      </c>
      <c r="H719" s="49" t="s">
        <v>187</v>
      </c>
      <c r="I719" s="50">
        <v>16971</v>
      </c>
      <c r="J719" s="50">
        <v>208606000294</v>
      </c>
      <c r="K719" s="49" t="s">
        <v>3041</v>
      </c>
      <c r="L719" s="51">
        <v>499</v>
      </c>
      <c r="M719" s="52">
        <v>70643853</v>
      </c>
      <c r="N719" s="52">
        <v>14128771</v>
      </c>
      <c r="O719" s="52">
        <v>31429382</v>
      </c>
      <c r="P719" s="52">
        <v>19981315</v>
      </c>
      <c r="Q719" s="52">
        <v>84772624</v>
      </c>
      <c r="R719" s="52">
        <v>51410697</v>
      </c>
      <c r="S719" s="52">
        <v>136183321</v>
      </c>
      <c r="T719" s="70" t="s">
        <v>10556</v>
      </c>
      <c r="U719" s="70" t="s">
        <v>10560</v>
      </c>
    </row>
    <row r="720" spans="1:21" x14ac:dyDescent="0.2">
      <c r="A720" s="49" t="s">
        <v>3660</v>
      </c>
      <c r="B720" s="49" t="s">
        <v>59</v>
      </c>
      <c r="C720" s="50">
        <v>3767</v>
      </c>
      <c r="D720" s="49" t="s">
        <v>201</v>
      </c>
      <c r="E720" s="49" t="s">
        <v>3746</v>
      </c>
      <c r="F720" s="49" t="s">
        <v>201</v>
      </c>
      <c r="G720" s="49">
        <v>13248</v>
      </c>
      <c r="H720" s="49" t="s">
        <v>214</v>
      </c>
      <c r="I720" s="50">
        <v>7792</v>
      </c>
      <c r="J720" s="50">
        <v>213248000124</v>
      </c>
      <c r="K720" s="49" t="s">
        <v>3748</v>
      </c>
      <c r="L720" s="51">
        <v>536</v>
      </c>
      <c r="M720" s="52">
        <v>78043949</v>
      </c>
      <c r="N720" s="52">
        <v>0</v>
      </c>
      <c r="O720" s="52">
        <v>31394939</v>
      </c>
      <c r="P720" s="52">
        <v>19981315</v>
      </c>
      <c r="Q720" s="52">
        <v>78043949</v>
      </c>
      <c r="R720" s="52">
        <v>51376254</v>
      </c>
      <c r="S720" s="52">
        <v>129420203</v>
      </c>
      <c r="T720" s="70" t="s">
        <v>10556</v>
      </c>
      <c r="U720" s="70" t="s">
        <v>10560</v>
      </c>
    </row>
    <row r="721" spans="1:21" x14ac:dyDescent="0.2">
      <c r="A721" s="49" t="s">
        <v>2976</v>
      </c>
      <c r="B721" s="49" t="s">
        <v>171</v>
      </c>
      <c r="C721" s="50">
        <v>3764</v>
      </c>
      <c r="D721" s="49" t="s">
        <v>172</v>
      </c>
      <c r="E721" s="49" t="s">
        <v>2977</v>
      </c>
      <c r="F721" s="49" t="s">
        <v>172</v>
      </c>
      <c r="G721" s="49">
        <v>8078</v>
      </c>
      <c r="H721" s="49" t="s">
        <v>173</v>
      </c>
      <c r="I721" s="50">
        <v>6807</v>
      </c>
      <c r="J721" s="50">
        <v>108078000673</v>
      </c>
      <c r="K721" s="49" t="s">
        <v>2983</v>
      </c>
      <c r="L721" s="51">
        <v>855</v>
      </c>
      <c r="M721" s="52">
        <v>106944327</v>
      </c>
      <c r="N721" s="52">
        <v>6127779</v>
      </c>
      <c r="O721" s="52">
        <v>27509554</v>
      </c>
      <c r="P721" s="52">
        <v>6660438</v>
      </c>
      <c r="Q721" s="52">
        <v>113072106</v>
      </c>
      <c r="R721" s="52">
        <v>34169992</v>
      </c>
      <c r="S721" s="52">
        <v>147242098</v>
      </c>
      <c r="T721" s="70" t="s">
        <v>10556</v>
      </c>
      <c r="U721" s="70" t="s">
        <v>10560</v>
      </c>
    </row>
    <row r="722" spans="1:21" x14ac:dyDescent="0.2">
      <c r="A722" s="49" t="s">
        <v>3660</v>
      </c>
      <c r="B722" s="49" t="s">
        <v>59</v>
      </c>
      <c r="C722" s="50">
        <v>3767</v>
      </c>
      <c r="D722" s="49" t="s">
        <v>201</v>
      </c>
      <c r="E722" s="49" t="s">
        <v>3746</v>
      </c>
      <c r="F722" s="49" t="s">
        <v>201</v>
      </c>
      <c r="G722" s="49">
        <v>13248</v>
      </c>
      <c r="H722" s="49" t="s">
        <v>214</v>
      </c>
      <c r="I722" s="50">
        <v>7791</v>
      </c>
      <c r="J722" s="50">
        <v>113248000057</v>
      </c>
      <c r="K722" s="49" t="s">
        <v>3747</v>
      </c>
      <c r="L722" s="51">
        <v>802</v>
      </c>
      <c r="M722" s="52">
        <v>99086255</v>
      </c>
      <c r="N722" s="52">
        <v>0</v>
      </c>
      <c r="O722" s="52">
        <v>31394939</v>
      </c>
      <c r="P722" s="52">
        <v>19981315</v>
      </c>
      <c r="Q722" s="52">
        <v>99086255</v>
      </c>
      <c r="R722" s="52">
        <v>51376254</v>
      </c>
      <c r="S722" s="52">
        <v>150462509</v>
      </c>
      <c r="T722" s="70" t="s">
        <v>10556</v>
      </c>
      <c r="U722" s="70" t="s">
        <v>10560</v>
      </c>
    </row>
    <row r="723" spans="1:21" x14ac:dyDescent="0.2">
      <c r="A723" s="49" t="s">
        <v>2976</v>
      </c>
      <c r="B723" s="49" t="s">
        <v>171</v>
      </c>
      <c r="C723" s="50">
        <v>3764</v>
      </c>
      <c r="D723" s="49" t="s">
        <v>172</v>
      </c>
      <c r="E723" s="49" t="s">
        <v>3071</v>
      </c>
      <c r="F723" s="49" t="s">
        <v>172</v>
      </c>
      <c r="G723" s="49">
        <v>8832</v>
      </c>
      <c r="H723" s="49" t="s">
        <v>194</v>
      </c>
      <c r="I723" s="50">
        <v>5575</v>
      </c>
      <c r="J723" s="50">
        <v>108832000111</v>
      </c>
      <c r="K723" s="49" t="s">
        <v>3075</v>
      </c>
      <c r="L723" s="51">
        <v>1270</v>
      </c>
      <c r="M723" s="52">
        <v>138662081</v>
      </c>
      <c r="N723" s="52">
        <v>27732416</v>
      </c>
      <c r="O723" s="52">
        <v>22737434</v>
      </c>
      <c r="P723" s="52">
        <v>6660438</v>
      </c>
      <c r="Q723" s="52">
        <v>166394497</v>
      </c>
      <c r="R723" s="52">
        <v>29397872</v>
      </c>
      <c r="S723" s="52">
        <v>195792369</v>
      </c>
      <c r="T723" s="70" t="s">
        <v>10556</v>
      </c>
      <c r="U723" s="70" t="s">
        <v>10560</v>
      </c>
    </row>
    <row r="724" spans="1:21" x14ac:dyDescent="0.2">
      <c r="A724" s="49" t="s">
        <v>3660</v>
      </c>
      <c r="B724" s="49" t="s">
        <v>59</v>
      </c>
      <c r="C724" s="50">
        <v>3767</v>
      </c>
      <c r="D724" s="49" t="s">
        <v>201</v>
      </c>
      <c r="E724" s="49" t="s">
        <v>3695</v>
      </c>
      <c r="F724" s="49" t="s">
        <v>201</v>
      </c>
      <c r="G724" s="49">
        <v>13074</v>
      </c>
      <c r="H724" s="49" t="s">
        <v>207</v>
      </c>
      <c r="I724" s="50">
        <v>7183</v>
      </c>
      <c r="J724" s="50">
        <v>213074000847</v>
      </c>
      <c r="K724" s="49" t="s">
        <v>3697</v>
      </c>
      <c r="L724" s="51">
        <v>635</v>
      </c>
      <c r="M724" s="52">
        <v>102930353</v>
      </c>
      <c r="N724" s="52">
        <v>0</v>
      </c>
      <c r="O724" s="52">
        <v>35920592</v>
      </c>
      <c r="P724" s="52">
        <v>6660438</v>
      </c>
      <c r="Q724" s="52">
        <v>102930353</v>
      </c>
      <c r="R724" s="52">
        <v>42581030</v>
      </c>
      <c r="S724" s="52">
        <v>145511383</v>
      </c>
      <c r="T724" s="70" t="s">
        <v>10556</v>
      </c>
      <c r="U724" s="70" t="s">
        <v>10560</v>
      </c>
    </row>
    <row r="725" spans="1:21" x14ac:dyDescent="0.2">
      <c r="A725" s="49" t="s">
        <v>3660</v>
      </c>
      <c r="B725" s="49" t="s">
        <v>59</v>
      </c>
      <c r="C725" s="50">
        <v>3767</v>
      </c>
      <c r="D725" s="49" t="s">
        <v>201</v>
      </c>
      <c r="E725" s="49" t="s">
        <v>3789</v>
      </c>
      <c r="F725" s="49" t="s">
        <v>201</v>
      </c>
      <c r="G725" s="49">
        <v>13468</v>
      </c>
      <c r="H725" s="49" t="s">
        <v>223</v>
      </c>
      <c r="I725" s="50">
        <v>8283</v>
      </c>
      <c r="J725" s="50">
        <v>113468000899</v>
      </c>
      <c r="K725" s="49" t="s">
        <v>3799</v>
      </c>
      <c r="L725" s="51">
        <v>1887</v>
      </c>
      <c r="M725" s="52">
        <v>219303110</v>
      </c>
      <c r="N725" s="52">
        <v>26841708</v>
      </c>
      <c r="O725" s="52">
        <v>25464490</v>
      </c>
      <c r="P725" s="52">
        <v>6660438</v>
      </c>
      <c r="Q725" s="52">
        <v>246144818</v>
      </c>
      <c r="R725" s="52">
        <v>32124928</v>
      </c>
      <c r="S725" s="52">
        <v>278269746</v>
      </c>
      <c r="T725" s="70" t="s">
        <v>10556</v>
      </c>
      <c r="U725" s="70" t="s">
        <v>10560</v>
      </c>
    </row>
    <row r="726" spans="1:21" x14ac:dyDescent="0.2">
      <c r="A726" s="49" t="s">
        <v>3660</v>
      </c>
      <c r="B726" s="49" t="s">
        <v>59</v>
      </c>
      <c r="C726" s="50">
        <v>3767</v>
      </c>
      <c r="D726" s="49" t="s">
        <v>201</v>
      </c>
      <c r="E726" s="49" t="s">
        <v>3861</v>
      </c>
      <c r="F726" s="49" t="s">
        <v>201</v>
      </c>
      <c r="G726" s="49">
        <v>13667</v>
      </c>
      <c r="H726" s="49" t="s">
        <v>235</v>
      </c>
      <c r="I726" s="50">
        <v>7484</v>
      </c>
      <c r="J726" s="50">
        <v>113667000016</v>
      </c>
      <c r="K726" s="49" t="s">
        <v>3866</v>
      </c>
      <c r="L726" s="51">
        <v>1607</v>
      </c>
      <c r="M726" s="52">
        <v>216520830</v>
      </c>
      <c r="N726" s="52">
        <v>24999374</v>
      </c>
      <c r="O726" s="52">
        <v>35555512</v>
      </c>
      <c r="P726" s="52">
        <v>6660438</v>
      </c>
      <c r="Q726" s="52">
        <v>241520204</v>
      </c>
      <c r="R726" s="52">
        <v>42215950</v>
      </c>
      <c r="S726" s="52">
        <v>283736154</v>
      </c>
      <c r="T726" s="70" t="s">
        <v>10556</v>
      </c>
      <c r="U726" s="70" t="s">
        <v>10560</v>
      </c>
    </row>
    <row r="727" spans="1:21" x14ac:dyDescent="0.2">
      <c r="A727" s="49" t="s">
        <v>3660</v>
      </c>
      <c r="B727" s="49" t="s">
        <v>59</v>
      </c>
      <c r="C727" s="50">
        <v>3767</v>
      </c>
      <c r="D727" s="49" t="s">
        <v>201</v>
      </c>
      <c r="E727" s="49" t="s">
        <v>3801</v>
      </c>
      <c r="F727" s="49" t="s">
        <v>201</v>
      </c>
      <c r="G727" s="49">
        <v>13458</v>
      </c>
      <c r="H727" s="49" t="s">
        <v>222</v>
      </c>
      <c r="I727" s="50">
        <v>33595</v>
      </c>
      <c r="J727" s="50">
        <v>213006000171</v>
      </c>
      <c r="K727" s="49" t="s">
        <v>3803</v>
      </c>
      <c r="L727" s="51">
        <v>2289</v>
      </c>
      <c r="M727" s="52">
        <v>365385788</v>
      </c>
      <c r="N727" s="52">
        <v>0</v>
      </c>
      <c r="O727" s="52">
        <v>40057580</v>
      </c>
      <c r="P727" s="52">
        <v>6660438</v>
      </c>
      <c r="Q727" s="52">
        <v>365385788</v>
      </c>
      <c r="R727" s="52">
        <v>46718018</v>
      </c>
      <c r="S727" s="52">
        <v>412103806</v>
      </c>
      <c r="T727" s="70" t="s">
        <v>10556</v>
      </c>
      <c r="U727" s="70" t="s">
        <v>10560</v>
      </c>
    </row>
    <row r="728" spans="1:21" x14ac:dyDescent="0.2">
      <c r="A728" s="49" t="s">
        <v>3660</v>
      </c>
      <c r="B728" s="49" t="s">
        <v>59</v>
      </c>
      <c r="C728" s="50">
        <v>3767</v>
      </c>
      <c r="D728" s="49" t="s">
        <v>201</v>
      </c>
      <c r="E728" s="49" t="s">
        <v>3877</v>
      </c>
      <c r="F728" s="49" t="s">
        <v>201</v>
      </c>
      <c r="G728" s="49">
        <v>13683</v>
      </c>
      <c r="H728" s="49" t="s">
        <v>238</v>
      </c>
      <c r="I728" s="50">
        <v>24008</v>
      </c>
      <c r="J728" s="50">
        <v>113683000051</v>
      </c>
      <c r="K728" s="49" t="s">
        <v>3879</v>
      </c>
      <c r="L728" s="51">
        <v>1870</v>
      </c>
      <c r="M728" s="52">
        <v>292519030</v>
      </c>
      <c r="N728" s="52">
        <v>0</v>
      </c>
      <c r="O728" s="52">
        <v>34172765</v>
      </c>
      <c r="P728" s="52">
        <v>6660438</v>
      </c>
      <c r="Q728" s="52">
        <v>292519030</v>
      </c>
      <c r="R728" s="52">
        <v>40833203</v>
      </c>
      <c r="S728" s="52">
        <v>333352233</v>
      </c>
      <c r="T728" s="70" t="s">
        <v>10556</v>
      </c>
      <c r="U728" s="70" t="s">
        <v>10560</v>
      </c>
    </row>
    <row r="729" spans="1:21" x14ac:dyDescent="0.2">
      <c r="A729" s="49" t="s">
        <v>3660</v>
      </c>
      <c r="B729" s="49" t="s">
        <v>59</v>
      </c>
      <c r="C729" s="50">
        <v>3767</v>
      </c>
      <c r="D729" s="49" t="s">
        <v>201</v>
      </c>
      <c r="E729" s="49" t="s">
        <v>3868</v>
      </c>
      <c r="F729" s="49" t="s">
        <v>201</v>
      </c>
      <c r="G729" s="49">
        <v>13670</v>
      </c>
      <c r="H729" s="49" t="s">
        <v>236</v>
      </c>
      <c r="I729" s="50">
        <v>24006</v>
      </c>
      <c r="J729" s="50">
        <v>213670000200</v>
      </c>
      <c r="K729" s="49" t="s">
        <v>3872</v>
      </c>
      <c r="L729" s="51">
        <v>1260</v>
      </c>
      <c r="M729" s="52">
        <v>187204834</v>
      </c>
      <c r="N729" s="52">
        <v>0</v>
      </c>
      <c r="O729" s="52">
        <v>33881244</v>
      </c>
      <c r="P729" s="52">
        <v>6660438</v>
      </c>
      <c r="Q729" s="52">
        <v>187204834</v>
      </c>
      <c r="R729" s="52">
        <v>40541682</v>
      </c>
      <c r="S729" s="52">
        <v>227746516</v>
      </c>
      <c r="T729" s="70" t="s">
        <v>10556</v>
      </c>
      <c r="U729" s="70" t="s">
        <v>10560</v>
      </c>
    </row>
    <row r="730" spans="1:21" x14ac:dyDescent="0.2">
      <c r="A730" s="49" t="s">
        <v>3660</v>
      </c>
      <c r="B730" s="49" t="s">
        <v>59</v>
      </c>
      <c r="C730" s="50">
        <v>3767</v>
      </c>
      <c r="D730" s="49" t="s">
        <v>201</v>
      </c>
      <c r="E730" s="49" t="s">
        <v>3893</v>
      </c>
      <c r="F730" s="49" t="s">
        <v>201</v>
      </c>
      <c r="G730" s="49">
        <v>13744</v>
      </c>
      <c r="H730" s="49" t="s">
        <v>240</v>
      </c>
      <c r="I730" s="50">
        <v>7987</v>
      </c>
      <c r="J730" s="50">
        <v>213744001238</v>
      </c>
      <c r="K730" s="49" t="s">
        <v>3900</v>
      </c>
      <c r="L730" s="51">
        <v>441</v>
      </c>
      <c r="M730" s="52">
        <v>63133991</v>
      </c>
      <c r="N730" s="52">
        <v>0</v>
      </c>
      <c r="O730" s="52">
        <v>32729295</v>
      </c>
      <c r="P730" s="52">
        <v>6660438</v>
      </c>
      <c r="Q730" s="52">
        <v>63133991</v>
      </c>
      <c r="R730" s="52">
        <v>39389733</v>
      </c>
      <c r="S730" s="52">
        <v>102523724</v>
      </c>
      <c r="T730" s="70" t="s">
        <v>10556</v>
      </c>
      <c r="U730" s="70" t="s">
        <v>10560</v>
      </c>
    </row>
    <row r="731" spans="1:21" x14ac:dyDescent="0.2">
      <c r="A731" s="49" t="s">
        <v>6181</v>
      </c>
      <c r="B731" s="49" t="s">
        <v>113</v>
      </c>
      <c r="C731" s="50">
        <v>3798</v>
      </c>
      <c r="D731" s="49" t="s">
        <v>791</v>
      </c>
      <c r="E731" s="49" t="s">
        <v>8154</v>
      </c>
      <c r="F731" s="49" t="s">
        <v>791</v>
      </c>
      <c r="G731" s="49">
        <v>52678</v>
      </c>
      <c r="H731" s="49" t="s">
        <v>836</v>
      </c>
      <c r="I731" s="50">
        <v>20550</v>
      </c>
      <c r="J731" s="50">
        <v>252678001154</v>
      </c>
      <c r="K731" s="49" t="s">
        <v>8158</v>
      </c>
      <c r="L731" s="51">
        <v>273</v>
      </c>
      <c r="M731" s="52">
        <v>37741945</v>
      </c>
      <c r="N731" s="52">
        <v>2257723</v>
      </c>
      <c r="O731" s="52">
        <v>30687387</v>
      </c>
      <c r="P731" s="52">
        <v>6660438</v>
      </c>
      <c r="Q731" s="52">
        <v>39999668</v>
      </c>
      <c r="R731" s="52">
        <v>37347825</v>
      </c>
      <c r="S731" s="52">
        <v>77347493</v>
      </c>
      <c r="T731" s="70" t="s">
        <v>10556</v>
      </c>
      <c r="U731" s="70" t="s">
        <v>10560</v>
      </c>
    </row>
    <row r="732" spans="1:21" x14ac:dyDescent="0.2">
      <c r="A732" s="49" t="s">
        <v>3660</v>
      </c>
      <c r="B732" s="49" t="s">
        <v>59</v>
      </c>
      <c r="C732" s="50">
        <v>3767</v>
      </c>
      <c r="D732" s="49" t="s">
        <v>201</v>
      </c>
      <c r="E732" s="49" t="s">
        <v>3893</v>
      </c>
      <c r="F732" s="49" t="s">
        <v>201</v>
      </c>
      <c r="G732" s="49">
        <v>13744</v>
      </c>
      <c r="H732" s="49" t="s">
        <v>240</v>
      </c>
      <c r="I732" s="50">
        <v>7498</v>
      </c>
      <c r="J732" s="50">
        <v>113744002329</v>
      </c>
      <c r="K732" s="49" t="s">
        <v>3899</v>
      </c>
      <c r="L732" s="51">
        <v>1259</v>
      </c>
      <c r="M732" s="52">
        <v>156467780</v>
      </c>
      <c r="N732" s="52">
        <v>18226240</v>
      </c>
      <c r="O732" s="52">
        <v>32729295</v>
      </c>
      <c r="P732" s="52">
        <v>6660438</v>
      </c>
      <c r="Q732" s="52">
        <v>174694020</v>
      </c>
      <c r="R732" s="52">
        <v>39389733</v>
      </c>
      <c r="S732" s="52">
        <v>214083753</v>
      </c>
      <c r="T732" s="70" t="s">
        <v>10556</v>
      </c>
      <c r="U732" s="70" t="s">
        <v>10560</v>
      </c>
    </row>
    <row r="733" spans="1:21" x14ac:dyDescent="0.2">
      <c r="A733" s="49" t="s">
        <v>3660</v>
      </c>
      <c r="B733" s="49" t="s">
        <v>59</v>
      </c>
      <c r="C733" s="50">
        <v>3767</v>
      </c>
      <c r="D733" s="49" t="s">
        <v>201</v>
      </c>
      <c r="E733" s="49" t="s">
        <v>3868</v>
      </c>
      <c r="F733" s="49" t="s">
        <v>201</v>
      </c>
      <c r="G733" s="49">
        <v>13670</v>
      </c>
      <c r="H733" s="49" t="s">
        <v>236</v>
      </c>
      <c r="I733" s="50">
        <v>24007</v>
      </c>
      <c r="J733" s="50">
        <v>313670000131</v>
      </c>
      <c r="K733" s="49" t="s">
        <v>3871</v>
      </c>
      <c r="L733" s="51">
        <v>2576</v>
      </c>
      <c r="M733" s="52">
        <v>328030749</v>
      </c>
      <c r="N733" s="52">
        <v>0</v>
      </c>
      <c r="O733" s="52">
        <v>33881244</v>
      </c>
      <c r="P733" s="52">
        <v>6660438</v>
      </c>
      <c r="Q733" s="52">
        <v>328030749</v>
      </c>
      <c r="R733" s="52">
        <v>40541682</v>
      </c>
      <c r="S733" s="52">
        <v>368572431</v>
      </c>
      <c r="T733" s="70" t="s">
        <v>10556</v>
      </c>
      <c r="U733" s="70" t="s">
        <v>10560</v>
      </c>
    </row>
    <row r="734" spans="1:21" x14ac:dyDescent="0.2">
      <c r="A734" s="49" t="s">
        <v>3660</v>
      </c>
      <c r="B734" s="49" t="s">
        <v>59</v>
      </c>
      <c r="C734" s="50">
        <v>3767</v>
      </c>
      <c r="D734" s="49" t="s">
        <v>201</v>
      </c>
      <c r="E734" s="49" t="s">
        <v>3695</v>
      </c>
      <c r="F734" s="49" t="s">
        <v>201</v>
      </c>
      <c r="G734" s="49">
        <v>13074</v>
      </c>
      <c r="H734" s="49" t="s">
        <v>207</v>
      </c>
      <c r="I734" s="50">
        <v>23984</v>
      </c>
      <c r="J734" s="50">
        <v>213074001029</v>
      </c>
      <c r="K734" s="49" t="s">
        <v>3701</v>
      </c>
      <c r="L734" s="51">
        <v>403</v>
      </c>
      <c r="M734" s="52">
        <v>68031356</v>
      </c>
      <c r="N734" s="52">
        <v>0</v>
      </c>
      <c r="O734" s="52">
        <v>35920592</v>
      </c>
      <c r="P734" s="52">
        <v>6660438</v>
      </c>
      <c r="Q734" s="52">
        <v>68031356</v>
      </c>
      <c r="R734" s="52">
        <v>42581030</v>
      </c>
      <c r="S734" s="52">
        <v>110612386</v>
      </c>
      <c r="T734" s="70" t="s">
        <v>10556</v>
      </c>
      <c r="U734" s="70" t="s">
        <v>10560</v>
      </c>
    </row>
    <row r="735" spans="1:21" x14ac:dyDescent="0.2">
      <c r="A735" s="49" t="s">
        <v>3660</v>
      </c>
      <c r="B735" s="49" t="s">
        <v>59</v>
      </c>
      <c r="C735" s="50">
        <v>3767</v>
      </c>
      <c r="D735" s="49" t="s">
        <v>201</v>
      </c>
      <c r="E735" s="49" t="s">
        <v>3680</v>
      </c>
      <c r="F735" s="49" t="s">
        <v>201</v>
      </c>
      <c r="G735" s="49">
        <v>13052</v>
      </c>
      <c r="H735" s="49" t="s">
        <v>205</v>
      </c>
      <c r="I735" s="50">
        <v>7173</v>
      </c>
      <c r="J735" s="50">
        <v>113052000440</v>
      </c>
      <c r="K735" s="49" t="s">
        <v>3690</v>
      </c>
      <c r="L735" s="51">
        <v>430</v>
      </c>
      <c r="M735" s="52">
        <v>62611898</v>
      </c>
      <c r="N735" s="52">
        <v>0</v>
      </c>
      <c r="O735" s="52">
        <v>30774466</v>
      </c>
      <c r="P735" s="52">
        <v>6660438</v>
      </c>
      <c r="Q735" s="52">
        <v>62611898</v>
      </c>
      <c r="R735" s="52">
        <v>37434904</v>
      </c>
      <c r="S735" s="52">
        <v>100046802</v>
      </c>
      <c r="T735" s="70" t="s">
        <v>10556</v>
      </c>
      <c r="U735" s="70" t="s">
        <v>10560</v>
      </c>
    </row>
    <row r="736" spans="1:21" x14ac:dyDescent="0.2">
      <c r="A736" s="49" t="s">
        <v>3660</v>
      </c>
      <c r="B736" s="49" t="s">
        <v>59</v>
      </c>
      <c r="C736" s="50">
        <v>3767</v>
      </c>
      <c r="D736" s="49" t="s">
        <v>201</v>
      </c>
      <c r="E736" s="49" t="s">
        <v>3756</v>
      </c>
      <c r="F736" s="49" t="s">
        <v>201</v>
      </c>
      <c r="G736" s="49">
        <v>13300</v>
      </c>
      <c r="H736" s="49" t="s">
        <v>216</v>
      </c>
      <c r="I736" s="50">
        <v>7199</v>
      </c>
      <c r="J736" s="50">
        <v>213667000096</v>
      </c>
      <c r="K736" s="49" t="s">
        <v>3758</v>
      </c>
      <c r="L736" s="51">
        <v>597</v>
      </c>
      <c r="M736" s="52">
        <v>101225185</v>
      </c>
      <c r="N736" s="52">
        <v>8077246</v>
      </c>
      <c r="O736" s="52">
        <v>36804414</v>
      </c>
      <c r="P736" s="52">
        <v>6660438</v>
      </c>
      <c r="Q736" s="52">
        <v>109302431</v>
      </c>
      <c r="R736" s="52">
        <v>43464852</v>
      </c>
      <c r="S736" s="52">
        <v>152767283</v>
      </c>
      <c r="T736" s="70" t="s">
        <v>10556</v>
      </c>
      <c r="U736" s="70" t="s">
        <v>10560</v>
      </c>
    </row>
    <row r="737" spans="1:21" x14ac:dyDescent="0.2">
      <c r="A737" s="49" t="s">
        <v>3660</v>
      </c>
      <c r="B737" s="49" t="s">
        <v>59</v>
      </c>
      <c r="C737" s="50">
        <v>3767</v>
      </c>
      <c r="D737" s="49" t="s">
        <v>201</v>
      </c>
      <c r="E737" s="49" t="s">
        <v>3804</v>
      </c>
      <c r="F737" s="49" t="s">
        <v>201</v>
      </c>
      <c r="G737" s="49">
        <v>13473</v>
      </c>
      <c r="H737" s="49" t="s">
        <v>224</v>
      </c>
      <c r="I737" s="50">
        <v>6897</v>
      </c>
      <c r="J737" s="50">
        <v>313473000251</v>
      </c>
      <c r="K737" s="49" t="s">
        <v>3809</v>
      </c>
      <c r="L737" s="51">
        <v>1705</v>
      </c>
      <c r="M737" s="52">
        <v>252982039</v>
      </c>
      <c r="N737" s="52">
        <v>0</v>
      </c>
      <c r="O737" s="52">
        <v>38921506</v>
      </c>
      <c r="P737" s="52">
        <v>6660438</v>
      </c>
      <c r="Q737" s="52">
        <v>252982039</v>
      </c>
      <c r="R737" s="52">
        <v>45581944</v>
      </c>
      <c r="S737" s="52">
        <v>298563983</v>
      </c>
      <c r="T737" s="70" t="s">
        <v>10556</v>
      </c>
      <c r="U737" s="70" t="s">
        <v>10560</v>
      </c>
    </row>
    <row r="738" spans="1:21" x14ac:dyDescent="0.2">
      <c r="A738" s="49" t="s">
        <v>3660</v>
      </c>
      <c r="B738" s="49" t="s">
        <v>59</v>
      </c>
      <c r="C738" s="50">
        <v>3767</v>
      </c>
      <c r="D738" s="49" t="s">
        <v>201</v>
      </c>
      <c r="E738" s="49" t="s">
        <v>3904</v>
      </c>
      <c r="F738" s="49" t="s">
        <v>201</v>
      </c>
      <c r="G738" s="49">
        <v>13780</v>
      </c>
      <c r="H738" s="49" t="s">
        <v>242</v>
      </c>
      <c r="I738" s="50">
        <v>7993</v>
      </c>
      <c r="J738" s="50">
        <v>213780000060</v>
      </c>
      <c r="K738" s="49" t="s">
        <v>3905</v>
      </c>
      <c r="L738" s="51">
        <v>653</v>
      </c>
      <c r="M738" s="52">
        <v>90530388</v>
      </c>
      <c r="N738" s="52">
        <v>0</v>
      </c>
      <c r="O738" s="52">
        <v>30610341</v>
      </c>
      <c r="P738" s="52">
        <v>6660438</v>
      </c>
      <c r="Q738" s="52">
        <v>90530388</v>
      </c>
      <c r="R738" s="52">
        <v>37270779</v>
      </c>
      <c r="S738" s="52">
        <v>127801167</v>
      </c>
      <c r="T738" s="70" t="s">
        <v>10556</v>
      </c>
      <c r="U738" s="70" t="s">
        <v>10560</v>
      </c>
    </row>
    <row r="739" spans="1:21" x14ac:dyDescent="0.2">
      <c r="A739" s="49" t="s">
        <v>3660</v>
      </c>
      <c r="B739" s="49" t="s">
        <v>59</v>
      </c>
      <c r="C739" s="50">
        <v>3767</v>
      </c>
      <c r="D739" s="49" t="s">
        <v>201</v>
      </c>
      <c r="E739" s="49" t="s">
        <v>3873</v>
      </c>
      <c r="F739" s="49" t="s">
        <v>201</v>
      </c>
      <c r="G739" s="49">
        <v>13673</v>
      </c>
      <c r="H739" s="49" t="s">
        <v>237</v>
      </c>
      <c r="I739" s="50">
        <v>7488</v>
      </c>
      <c r="J739" s="50">
        <v>113673000028</v>
      </c>
      <c r="K739" s="49" t="s">
        <v>3875</v>
      </c>
      <c r="L739" s="51">
        <v>1241</v>
      </c>
      <c r="M739" s="52">
        <v>184821365</v>
      </c>
      <c r="N739" s="52">
        <v>0</v>
      </c>
      <c r="O739" s="52">
        <v>31431792</v>
      </c>
      <c r="P739" s="52">
        <v>6660438</v>
      </c>
      <c r="Q739" s="52">
        <v>184821365</v>
      </c>
      <c r="R739" s="52">
        <v>38092230</v>
      </c>
      <c r="S739" s="52">
        <v>222913595</v>
      </c>
      <c r="T739" s="70" t="s">
        <v>10556</v>
      </c>
      <c r="U739" s="70" t="s">
        <v>10560</v>
      </c>
    </row>
    <row r="740" spans="1:21" x14ac:dyDescent="0.2">
      <c r="A740" s="49" t="s">
        <v>5894</v>
      </c>
      <c r="B740" s="49" t="s">
        <v>731</v>
      </c>
      <c r="C740" s="50">
        <v>3795</v>
      </c>
      <c r="D740" s="49" t="s">
        <v>738</v>
      </c>
      <c r="E740" s="49" t="s">
        <v>5895</v>
      </c>
      <c r="F740" s="49" t="s">
        <v>738</v>
      </c>
      <c r="G740" s="49">
        <v>47189</v>
      </c>
      <c r="H740" s="49" t="s">
        <v>739</v>
      </c>
      <c r="I740" s="50">
        <v>14943</v>
      </c>
      <c r="J740" s="50">
        <v>247189042243</v>
      </c>
      <c r="K740" s="49" t="s">
        <v>5904</v>
      </c>
      <c r="L740" s="51">
        <v>869</v>
      </c>
      <c r="M740" s="52">
        <v>120382655</v>
      </c>
      <c r="N740" s="52">
        <v>0</v>
      </c>
      <c r="O740" s="52">
        <v>31171326</v>
      </c>
      <c r="P740" s="52">
        <v>6660438</v>
      </c>
      <c r="Q740" s="52">
        <v>120382655</v>
      </c>
      <c r="R740" s="52">
        <v>37831764</v>
      </c>
      <c r="S740" s="52">
        <v>158214419</v>
      </c>
      <c r="T740" s="70" t="s">
        <v>10556</v>
      </c>
      <c r="U740" s="70" t="s">
        <v>10560</v>
      </c>
    </row>
    <row r="741" spans="1:21" x14ac:dyDescent="0.2">
      <c r="A741" s="49" t="s">
        <v>3660</v>
      </c>
      <c r="B741" s="49" t="s">
        <v>59</v>
      </c>
      <c r="C741" s="50">
        <v>3767</v>
      </c>
      <c r="D741" s="49" t="s">
        <v>201</v>
      </c>
      <c r="E741" s="49" t="s">
        <v>3823</v>
      </c>
      <c r="F741" s="49" t="s">
        <v>201</v>
      </c>
      <c r="G741" s="49">
        <v>13580</v>
      </c>
      <c r="H741" s="49" t="s">
        <v>227</v>
      </c>
      <c r="I741" s="50">
        <v>23971</v>
      </c>
      <c r="J741" s="50">
        <v>213580000081</v>
      </c>
      <c r="K741" s="49" t="s">
        <v>3826</v>
      </c>
      <c r="L741" s="51">
        <v>161</v>
      </c>
      <c r="M741" s="52">
        <v>22880105</v>
      </c>
      <c r="N741" s="52">
        <v>0</v>
      </c>
      <c r="O741" s="52">
        <v>30781328</v>
      </c>
      <c r="P741" s="52">
        <v>6660438</v>
      </c>
      <c r="Q741" s="52">
        <v>22880105</v>
      </c>
      <c r="R741" s="52">
        <v>37441766</v>
      </c>
      <c r="S741" s="52">
        <v>60321871</v>
      </c>
      <c r="T741" s="70" t="s">
        <v>10556</v>
      </c>
      <c r="U741" s="70" t="s">
        <v>10560</v>
      </c>
    </row>
    <row r="742" spans="1:21" x14ac:dyDescent="0.2">
      <c r="A742" s="49" t="s">
        <v>6181</v>
      </c>
      <c r="B742" s="49" t="s">
        <v>113</v>
      </c>
      <c r="C742" s="50">
        <v>3798</v>
      </c>
      <c r="D742" s="49" t="s">
        <v>791</v>
      </c>
      <c r="E742" s="49" t="s">
        <v>8161</v>
      </c>
      <c r="F742" s="49" t="s">
        <v>791</v>
      </c>
      <c r="G742" s="49">
        <v>52687</v>
      </c>
      <c r="H742" s="49" t="s">
        <v>838</v>
      </c>
      <c r="I742" s="50">
        <v>12026</v>
      </c>
      <c r="J742" s="50">
        <v>252687000900</v>
      </c>
      <c r="K742" s="49" t="s">
        <v>8167</v>
      </c>
      <c r="L742" s="51">
        <v>288</v>
      </c>
      <c r="M742" s="52">
        <v>39299203</v>
      </c>
      <c r="N742" s="52">
        <v>5204279</v>
      </c>
      <c r="O742" s="52">
        <v>29412410</v>
      </c>
      <c r="P742" s="52">
        <v>13320876</v>
      </c>
      <c r="Q742" s="52">
        <v>44503482</v>
      </c>
      <c r="R742" s="52">
        <v>42733286</v>
      </c>
      <c r="S742" s="52">
        <v>87236768</v>
      </c>
      <c r="T742" s="70" t="s">
        <v>10556</v>
      </c>
      <c r="U742" s="70" t="s">
        <v>10560</v>
      </c>
    </row>
    <row r="743" spans="1:21" x14ac:dyDescent="0.2">
      <c r="A743" s="49" t="s">
        <v>4581</v>
      </c>
      <c r="B743" s="49" t="s">
        <v>1025</v>
      </c>
      <c r="C743" s="50">
        <v>3815</v>
      </c>
      <c r="D743" s="49" t="s">
        <v>1026</v>
      </c>
      <c r="E743" s="49" t="s">
        <v>9800</v>
      </c>
      <c r="F743" s="49" t="s">
        <v>1026</v>
      </c>
      <c r="G743" s="49">
        <v>73616</v>
      </c>
      <c r="H743" s="49" t="s">
        <v>1061</v>
      </c>
      <c r="I743" s="50">
        <v>24228</v>
      </c>
      <c r="J743" s="50">
        <v>273616000141</v>
      </c>
      <c r="K743" s="49" t="s">
        <v>9804</v>
      </c>
      <c r="L743" s="51">
        <v>1047</v>
      </c>
      <c r="M743" s="52">
        <v>156240724</v>
      </c>
      <c r="N743" s="52">
        <v>5437184</v>
      </c>
      <c r="O743" s="52">
        <v>32597465</v>
      </c>
      <c r="P743" s="52">
        <v>6660438</v>
      </c>
      <c r="Q743" s="52">
        <v>161677908</v>
      </c>
      <c r="R743" s="52">
        <v>39257903</v>
      </c>
      <c r="S743" s="52">
        <v>200935811</v>
      </c>
      <c r="T743" s="70" t="s">
        <v>10556</v>
      </c>
      <c r="U743" s="70" t="s">
        <v>10560</v>
      </c>
    </row>
    <row r="744" spans="1:21" x14ac:dyDescent="0.2">
      <c r="A744" s="49" t="s">
        <v>3660</v>
      </c>
      <c r="B744" s="49" t="s">
        <v>59</v>
      </c>
      <c r="C744" s="50">
        <v>3767</v>
      </c>
      <c r="D744" s="49" t="s">
        <v>201</v>
      </c>
      <c r="E744" s="49" t="s">
        <v>3776</v>
      </c>
      <c r="F744" s="49" t="s">
        <v>201</v>
      </c>
      <c r="G744" s="49">
        <v>13442</v>
      </c>
      <c r="H744" s="49" t="s">
        <v>221</v>
      </c>
      <c r="I744" s="50">
        <v>8281</v>
      </c>
      <c r="J744" s="50">
        <v>213442000968</v>
      </c>
      <c r="K744" s="49" t="s">
        <v>3786</v>
      </c>
      <c r="L744" s="51">
        <v>1300</v>
      </c>
      <c r="M744" s="52">
        <v>210614785</v>
      </c>
      <c r="N744" s="52">
        <v>8738865</v>
      </c>
      <c r="O744" s="52">
        <v>35814718</v>
      </c>
      <c r="P744" s="52">
        <v>6660438</v>
      </c>
      <c r="Q744" s="52">
        <v>219353650</v>
      </c>
      <c r="R744" s="52">
        <v>42475156</v>
      </c>
      <c r="S744" s="52">
        <v>261828806</v>
      </c>
      <c r="T744" s="70" t="s">
        <v>10556</v>
      </c>
      <c r="U744" s="70" t="s">
        <v>10560</v>
      </c>
    </row>
    <row r="745" spans="1:21" x14ac:dyDescent="0.2">
      <c r="A745" s="49" t="s">
        <v>3660</v>
      </c>
      <c r="B745" s="49" t="s">
        <v>59</v>
      </c>
      <c r="C745" s="50">
        <v>3767</v>
      </c>
      <c r="D745" s="49" t="s">
        <v>201</v>
      </c>
      <c r="E745" s="49" t="s">
        <v>3716</v>
      </c>
      <c r="F745" s="49" t="s">
        <v>201</v>
      </c>
      <c r="G745" s="49">
        <v>13222</v>
      </c>
      <c r="H745" s="49" t="s">
        <v>212</v>
      </c>
      <c r="I745" s="50">
        <v>7350</v>
      </c>
      <c r="J745" s="50">
        <v>413673000226</v>
      </c>
      <c r="K745" s="49" t="s">
        <v>3718</v>
      </c>
      <c r="L745" s="51">
        <v>2602</v>
      </c>
      <c r="M745" s="52">
        <v>444043174</v>
      </c>
      <c r="N745" s="52">
        <v>0</v>
      </c>
      <c r="O745" s="52">
        <v>45667632</v>
      </c>
      <c r="P745" s="52">
        <v>6660438</v>
      </c>
      <c r="Q745" s="52">
        <v>444043174</v>
      </c>
      <c r="R745" s="52">
        <v>52328070</v>
      </c>
      <c r="S745" s="52">
        <v>496371244</v>
      </c>
      <c r="T745" s="70" t="s">
        <v>10556</v>
      </c>
      <c r="U745" s="70" t="s">
        <v>10560</v>
      </c>
    </row>
    <row r="746" spans="1:21" x14ac:dyDescent="0.2">
      <c r="A746" s="49" t="s">
        <v>6181</v>
      </c>
      <c r="B746" s="49" t="s">
        <v>113</v>
      </c>
      <c r="C746" s="50">
        <v>3798</v>
      </c>
      <c r="D746" s="49" t="s">
        <v>791</v>
      </c>
      <c r="E746" s="49" t="s">
        <v>8161</v>
      </c>
      <c r="F746" s="49" t="s">
        <v>791</v>
      </c>
      <c r="G746" s="49">
        <v>52687</v>
      </c>
      <c r="H746" s="49" t="s">
        <v>838</v>
      </c>
      <c r="I746" s="50">
        <v>12329</v>
      </c>
      <c r="J746" s="50">
        <v>252687000896</v>
      </c>
      <c r="K746" s="49" t="s">
        <v>8162</v>
      </c>
      <c r="L746" s="51">
        <v>198</v>
      </c>
      <c r="M746" s="52">
        <v>26719145</v>
      </c>
      <c r="N746" s="52">
        <v>5222670</v>
      </c>
      <c r="O746" s="52">
        <v>29412410</v>
      </c>
      <c r="P746" s="52">
        <v>6660438</v>
      </c>
      <c r="Q746" s="52">
        <v>31941815</v>
      </c>
      <c r="R746" s="52">
        <v>36072848</v>
      </c>
      <c r="S746" s="52">
        <v>68014663</v>
      </c>
      <c r="T746" s="70" t="s">
        <v>10556</v>
      </c>
      <c r="U746" s="70" t="s">
        <v>10560</v>
      </c>
    </row>
    <row r="747" spans="1:21" x14ac:dyDescent="0.2">
      <c r="A747" s="49" t="s">
        <v>6181</v>
      </c>
      <c r="B747" s="49" t="s">
        <v>113</v>
      </c>
      <c r="C747" s="50">
        <v>3798</v>
      </c>
      <c r="D747" s="49" t="s">
        <v>791</v>
      </c>
      <c r="E747" s="49" t="s">
        <v>8021</v>
      </c>
      <c r="F747" s="49" t="s">
        <v>791</v>
      </c>
      <c r="G747" s="49">
        <v>52317</v>
      </c>
      <c r="H747" s="49" t="s">
        <v>810</v>
      </c>
      <c r="I747" s="50">
        <v>8620</v>
      </c>
      <c r="J747" s="50">
        <v>252317000404</v>
      </c>
      <c r="K747" s="49" t="s">
        <v>8033</v>
      </c>
      <c r="L747" s="51">
        <v>239</v>
      </c>
      <c r="M747" s="52">
        <v>31741336</v>
      </c>
      <c r="N747" s="52">
        <v>0</v>
      </c>
      <c r="O747" s="52">
        <v>27440546</v>
      </c>
      <c r="P747" s="52">
        <v>6660438</v>
      </c>
      <c r="Q747" s="52">
        <v>31741336</v>
      </c>
      <c r="R747" s="52">
        <v>34100984</v>
      </c>
      <c r="S747" s="52">
        <v>65842320</v>
      </c>
      <c r="T747" s="70" t="s">
        <v>10556</v>
      </c>
      <c r="U747" s="70" t="s">
        <v>10560</v>
      </c>
    </row>
    <row r="748" spans="1:21" x14ac:dyDescent="0.2">
      <c r="A748" s="49" t="s">
        <v>2976</v>
      </c>
      <c r="B748" s="49" t="s">
        <v>171</v>
      </c>
      <c r="C748" s="50">
        <v>3764</v>
      </c>
      <c r="D748" s="49" t="s">
        <v>172</v>
      </c>
      <c r="E748" s="49" t="s">
        <v>3049</v>
      </c>
      <c r="F748" s="49" t="s">
        <v>172</v>
      </c>
      <c r="G748" s="49">
        <v>8638</v>
      </c>
      <c r="H748" s="49" t="s">
        <v>127</v>
      </c>
      <c r="I748" s="50">
        <v>132128</v>
      </c>
      <c r="J748" s="50">
        <v>208638000253</v>
      </c>
      <c r="K748" s="49" t="s">
        <v>3057</v>
      </c>
      <c r="L748" s="51">
        <v>474</v>
      </c>
      <c r="M748" s="52">
        <v>60731579</v>
      </c>
      <c r="N748" s="52">
        <v>2581079</v>
      </c>
      <c r="O748" s="52">
        <v>28502831</v>
      </c>
      <c r="P748" s="52">
        <v>26641753</v>
      </c>
      <c r="Q748" s="52">
        <v>63312658</v>
      </c>
      <c r="R748" s="52">
        <v>55144584</v>
      </c>
      <c r="S748" s="52">
        <v>118457242</v>
      </c>
      <c r="T748" s="70" t="s">
        <v>10556</v>
      </c>
      <c r="U748" s="70" t="s">
        <v>10560</v>
      </c>
    </row>
    <row r="749" spans="1:21" x14ac:dyDescent="0.2">
      <c r="A749" s="49" t="s">
        <v>6181</v>
      </c>
      <c r="B749" s="49" t="s">
        <v>113</v>
      </c>
      <c r="C749" s="50">
        <v>3798</v>
      </c>
      <c r="D749" s="49" t="s">
        <v>791</v>
      </c>
      <c r="E749" s="49" t="s">
        <v>8161</v>
      </c>
      <c r="F749" s="49" t="s">
        <v>791</v>
      </c>
      <c r="G749" s="49">
        <v>52687</v>
      </c>
      <c r="H749" s="49" t="s">
        <v>838</v>
      </c>
      <c r="I749" s="50">
        <v>24679</v>
      </c>
      <c r="J749" s="50">
        <v>252687000225</v>
      </c>
      <c r="K749" s="49" t="s">
        <v>8164</v>
      </c>
      <c r="L749" s="51">
        <v>166</v>
      </c>
      <c r="M749" s="52">
        <v>22284426</v>
      </c>
      <c r="N749" s="52">
        <v>3348652</v>
      </c>
      <c r="O749" s="52">
        <v>29412410</v>
      </c>
      <c r="P749" s="52">
        <v>13320876</v>
      </c>
      <c r="Q749" s="52">
        <v>25633078</v>
      </c>
      <c r="R749" s="52">
        <v>42733286</v>
      </c>
      <c r="S749" s="52">
        <v>68366364</v>
      </c>
      <c r="T749" s="70" t="s">
        <v>10556</v>
      </c>
      <c r="U749" s="70" t="s">
        <v>10560</v>
      </c>
    </row>
    <row r="750" spans="1:21" x14ac:dyDescent="0.2">
      <c r="A750" s="49" t="s">
        <v>3660</v>
      </c>
      <c r="B750" s="49" t="s">
        <v>59</v>
      </c>
      <c r="C750" s="50">
        <v>3767</v>
      </c>
      <c r="D750" s="49" t="s">
        <v>201</v>
      </c>
      <c r="E750" s="49" t="s">
        <v>3661</v>
      </c>
      <c r="F750" s="49" t="s">
        <v>201</v>
      </c>
      <c r="G750" s="49">
        <v>13006</v>
      </c>
      <c r="H750" s="49" t="s">
        <v>202</v>
      </c>
      <c r="I750" s="50">
        <v>7975</v>
      </c>
      <c r="J750" s="50">
        <v>113006000761</v>
      </c>
      <c r="K750" s="49" t="s">
        <v>3663</v>
      </c>
      <c r="L750" s="51">
        <v>1112</v>
      </c>
      <c r="M750" s="52">
        <v>165350494</v>
      </c>
      <c r="N750" s="52">
        <v>0</v>
      </c>
      <c r="O750" s="52">
        <v>38208876</v>
      </c>
      <c r="P750" s="52">
        <v>6660438</v>
      </c>
      <c r="Q750" s="52">
        <v>165350494</v>
      </c>
      <c r="R750" s="52">
        <v>44869314</v>
      </c>
      <c r="S750" s="52">
        <v>210219808</v>
      </c>
      <c r="T750" s="70" t="s">
        <v>10556</v>
      </c>
      <c r="U750" s="70" t="s">
        <v>10560</v>
      </c>
    </row>
    <row r="751" spans="1:21" x14ac:dyDescent="0.2">
      <c r="A751" s="49" t="s">
        <v>6181</v>
      </c>
      <c r="B751" s="49" t="s">
        <v>113</v>
      </c>
      <c r="C751" s="50">
        <v>3798</v>
      </c>
      <c r="D751" s="49" t="s">
        <v>791</v>
      </c>
      <c r="E751" s="49" t="s">
        <v>8149</v>
      </c>
      <c r="F751" s="49" t="s">
        <v>791</v>
      </c>
      <c r="G751" s="49">
        <v>52621</v>
      </c>
      <c r="H751" s="49" t="s">
        <v>835</v>
      </c>
      <c r="I751" s="50">
        <v>10118</v>
      </c>
      <c r="J751" s="50">
        <v>252621000224</v>
      </c>
      <c r="K751" s="49" t="s">
        <v>8151</v>
      </c>
      <c r="L751" s="51">
        <v>603</v>
      </c>
      <c r="M751" s="52">
        <v>90873721</v>
      </c>
      <c r="N751" s="52">
        <v>17440224</v>
      </c>
      <c r="O751" s="52">
        <v>35254621</v>
      </c>
      <c r="P751" s="52">
        <v>26641753</v>
      </c>
      <c r="Q751" s="52">
        <v>108313945</v>
      </c>
      <c r="R751" s="52">
        <v>61896374</v>
      </c>
      <c r="S751" s="52">
        <v>170210319</v>
      </c>
      <c r="T751" s="70" t="s">
        <v>10556</v>
      </c>
      <c r="U751" s="70" t="s">
        <v>10560</v>
      </c>
    </row>
    <row r="752" spans="1:21" x14ac:dyDescent="0.2">
      <c r="A752" s="49" t="s">
        <v>3660</v>
      </c>
      <c r="B752" s="49" t="s">
        <v>59</v>
      </c>
      <c r="C752" s="50">
        <v>3767</v>
      </c>
      <c r="D752" s="49" t="s">
        <v>201</v>
      </c>
      <c r="E752" s="49" t="s">
        <v>3776</v>
      </c>
      <c r="F752" s="49" t="s">
        <v>201</v>
      </c>
      <c r="G752" s="49">
        <v>13442</v>
      </c>
      <c r="H752" s="49" t="s">
        <v>221</v>
      </c>
      <c r="I752" s="50">
        <v>8278</v>
      </c>
      <c r="J752" s="50">
        <v>213442000003</v>
      </c>
      <c r="K752" s="49" t="s">
        <v>3785</v>
      </c>
      <c r="L752" s="51">
        <v>602</v>
      </c>
      <c r="M752" s="52">
        <v>100851274</v>
      </c>
      <c r="N752" s="52">
        <v>0</v>
      </c>
      <c r="O752" s="52">
        <v>35814718</v>
      </c>
      <c r="P752" s="52">
        <v>6660438</v>
      </c>
      <c r="Q752" s="52">
        <v>100851274</v>
      </c>
      <c r="R752" s="52">
        <v>42475156</v>
      </c>
      <c r="S752" s="52">
        <v>143326430</v>
      </c>
      <c r="T752" s="70" t="s">
        <v>10556</v>
      </c>
      <c r="U752" s="70" t="s">
        <v>10560</v>
      </c>
    </row>
    <row r="753" spans="1:21" x14ac:dyDescent="0.2">
      <c r="A753" s="49" t="s">
        <v>2976</v>
      </c>
      <c r="B753" s="49" t="s">
        <v>171</v>
      </c>
      <c r="C753" s="50">
        <v>3764</v>
      </c>
      <c r="D753" s="49" t="s">
        <v>172</v>
      </c>
      <c r="E753" s="49" t="s">
        <v>3006</v>
      </c>
      <c r="F753" s="49" t="s">
        <v>172</v>
      </c>
      <c r="G753" s="49">
        <v>8421</v>
      </c>
      <c r="H753" s="49" t="s">
        <v>178</v>
      </c>
      <c r="I753" s="50">
        <v>16927</v>
      </c>
      <c r="J753" s="50">
        <v>208421000069</v>
      </c>
      <c r="K753" s="49" t="s">
        <v>3013</v>
      </c>
      <c r="L753" s="51">
        <v>377</v>
      </c>
      <c r="M753" s="52">
        <v>53024204</v>
      </c>
      <c r="N753" s="52">
        <v>5127077</v>
      </c>
      <c r="O753" s="52">
        <v>30222242</v>
      </c>
      <c r="P753" s="52">
        <v>6660438</v>
      </c>
      <c r="Q753" s="52">
        <v>58151281</v>
      </c>
      <c r="R753" s="52">
        <v>36882680</v>
      </c>
      <c r="S753" s="52">
        <v>95033961</v>
      </c>
      <c r="T753" s="70" t="s">
        <v>10556</v>
      </c>
      <c r="U753" s="70" t="s">
        <v>10560</v>
      </c>
    </row>
    <row r="754" spans="1:21" x14ac:dyDescent="0.2">
      <c r="A754" s="49" t="s">
        <v>4982</v>
      </c>
      <c r="B754" s="49" t="s">
        <v>421</v>
      </c>
      <c r="C754" s="50">
        <v>3777</v>
      </c>
      <c r="D754" s="49" t="s">
        <v>422</v>
      </c>
      <c r="E754" s="49" t="s">
        <v>5020</v>
      </c>
      <c r="F754" s="49" t="s">
        <v>422</v>
      </c>
      <c r="G754" s="49">
        <v>19100</v>
      </c>
      <c r="H754" s="49" t="s">
        <v>59</v>
      </c>
      <c r="I754" s="50">
        <v>15809</v>
      </c>
      <c r="J754" s="50">
        <v>219100003050</v>
      </c>
      <c r="K754" s="49" t="s">
        <v>5042</v>
      </c>
      <c r="L754" s="51">
        <v>218</v>
      </c>
      <c r="M754" s="52">
        <v>33193526</v>
      </c>
      <c r="N754" s="52">
        <v>0</v>
      </c>
      <c r="O754" s="52">
        <v>30903641</v>
      </c>
      <c r="P754" s="52">
        <v>6660438</v>
      </c>
      <c r="Q754" s="52">
        <v>33193526</v>
      </c>
      <c r="R754" s="52">
        <v>37564079</v>
      </c>
      <c r="S754" s="52">
        <v>70757605</v>
      </c>
      <c r="T754" s="70" t="s">
        <v>10556</v>
      </c>
      <c r="U754" s="70" t="s">
        <v>10560</v>
      </c>
    </row>
    <row r="755" spans="1:21" x14ac:dyDescent="0.2">
      <c r="A755" s="49" t="s">
        <v>4982</v>
      </c>
      <c r="B755" s="49" t="s">
        <v>421</v>
      </c>
      <c r="C755" s="50">
        <v>3777</v>
      </c>
      <c r="D755" s="49" t="s">
        <v>422</v>
      </c>
      <c r="E755" s="49" t="s">
        <v>5330</v>
      </c>
      <c r="F755" s="49" t="s">
        <v>422</v>
      </c>
      <c r="G755" s="49">
        <v>19585</v>
      </c>
      <c r="H755" s="49" t="s">
        <v>446</v>
      </c>
      <c r="I755" s="50">
        <v>15120</v>
      </c>
      <c r="J755" s="50">
        <v>219585000487</v>
      </c>
      <c r="K755" s="49" t="s">
        <v>5342</v>
      </c>
      <c r="L755" s="51">
        <v>327</v>
      </c>
      <c r="M755" s="52">
        <v>43865559</v>
      </c>
      <c r="N755" s="52">
        <v>0</v>
      </c>
      <c r="O755" s="52">
        <v>29172801</v>
      </c>
      <c r="P755" s="52">
        <v>13320876</v>
      </c>
      <c r="Q755" s="52">
        <v>43865559</v>
      </c>
      <c r="R755" s="52">
        <v>42493677</v>
      </c>
      <c r="S755" s="52">
        <v>86359236</v>
      </c>
      <c r="T755" s="70" t="s">
        <v>10556</v>
      </c>
      <c r="U755" s="70" t="s">
        <v>10560</v>
      </c>
    </row>
    <row r="756" spans="1:21" x14ac:dyDescent="0.2">
      <c r="A756" s="49" t="s">
        <v>3660</v>
      </c>
      <c r="B756" s="49" t="s">
        <v>59</v>
      </c>
      <c r="C756" s="50">
        <v>3767</v>
      </c>
      <c r="D756" s="49" t="s">
        <v>201</v>
      </c>
      <c r="E756" s="49" t="s">
        <v>3661</v>
      </c>
      <c r="F756" s="49" t="s">
        <v>201</v>
      </c>
      <c r="G756" s="49">
        <v>13006</v>
      </c>
      <c r="H756" s="49" t="s">
        <v>202</v>
      </c>
      <c r="I756" s="50">
        <v>7973</v>
      </c>
      <c r="J756" s="50">
        <v>213006001088</v>
      </c>
      <c r="K756" s="49" t="s">
        <v>3671</v>
      </c>
      <c r="L756" s="51">
        <v>408</v>
      </c>
      <c r="M756" s="52">
        <v>70030839</v>
      </c>
      <c r="N756" s="52">
        <v>0</v>
      </c>
      <c r="O756" s="52">
        <v>38208876</v>
      </c>
      <c r="P756" s="52">
        <v>6660438</v>
      </c>
      <c r="Q756" s="52">
        <v>70030839</v>
      </c>
      <c r="R756" s="52">
        <v>44869314</v>
      </c>
      <c r="S756" s="52">
        <v>114900153</v>
      </c>
      <c r="T756" s="70" t="s">
        <v>10556</v>
      </c>
      <c r="U756" s="70" t="s">
        <v>10560</v>
      </c>
    </row>
    <row r="757" spans="1:21" x14ac:dyDescent="0.2">
      <c r="A757" s="49" t="s">
        <v>4909</v>
      </c>
      <c r="B757" s="49" t="s">
        <v>1126</v>
      </c>
      <c r="C757" s="50">
        <v>4841</v>
      </c>
      <c r="D757" s="49" t="s">
        <v>1124</v>
      </c>
      <c r="E757" s="49" t="s">
        <v>10284</v>
      </c>
      <c r="F757" s="49" t="s">
        <v>1124</v>
      </c>
      <c r="G757" s="49">
        <v>85001</v>
      </c>
      <c r="H757" s="49" t="s">
        <v>1125</v>
      </c>
      <c r="I757" s="50">
        <v>14063</v>
      </c>
      <c r="J757" s="50">
        <v>285001002923</v>
      </c>
      <c r="K757" s="49" t="s">
        <v>10295</v>
      </c>
      <c r="L757" s="51">
        <v>114</v>
      </c>
      <c r="M757" s="52">
        <v>13710352</v>
      </c>
      <c r="N757" s="52">
        <v>2742070</v>
      </c>
      <c r="O757" s="52">
        <v>26804821</v>
      </c>
      <c r="P757" s="52">
        <v>6660438</v>
      </c>
      <c r="Q757" s="52">
        <v>16452422</v>
      </c>
      <c r="R757" s="52">
        <v>33465259</v>
      </c>
      <c r="S757" s="52">
        <v>49917681</v>
      </c>
      <c r="T757" s="70" t="s">
        <v>10556</v>
      </c>
      <c r="U757" s="70" t="s">
        <v>10560</v>
      </c>
    </row>
    <row r="758" spans="1:21" x14ac:dyDescent="0.2">
      <c r="A758" s="49" t="s">
        <v>4909</v>
      </c>
      <c r="B758" s="49" t="s">
        <v>1126</v>
      </c>
      <c r="C758" s="50">
        <v>4841</v>
      </c>
      <c r="D758" s="49" t="s">
        <v>1124</v>
      </c>
      <c r="E758" s="49" t="s">
        <v>10284</v>
      </c>
      <c r="F758" s="49" t="s">
        <v>1124</v>
      </c>
      <c r="G758" s="49">
        <v>85001</v>
      </c>
      <c r="H758" s="49" t="s">
        <v>1125</v>
      </c>
      <c r="I758" s="50">
        <v>14712</v>
      </c>
      <c r="J758" s="50">
        <v>285001000505</v>
      </c>
      <c r="K758" s="49" t="s">
        <v>10293</v>
      </c>
      <c r="L758" s="51">
        <v>441</v>
      </c>
      <c r="M758" s="52">
        <v>52868499</v>
      </c>
      <c r="N758" s="52">
        <v>10573700</v>
      </c>
      <c r="O758" s="52">
        <v>26804821</v>
      </c>
      <c r="P758" s="52">
        <v>6660438</v>
      </c>
      <c r="Q758" s="52">
        <v>63442199</v>
      </c>
      <c r="R758" s="52">
        <v>33465259</v>
      </c>
      <c r="S758" s="52">
        <v>96907458</v>
      </c>
      <c r="T758" s="70" t="s">
        <v>10556</v>
      </c>
      <c r="U758" s="70" t="s">
        <v>10560</v>
      </c>
    </row>
    <row r="759" spans="1:21" x14ac:dyDescent="0.2">
      <c r="A759" s="49" t="s">
        <v>2976</v>
      </c>
      <c r="B759" s="49" t="s">
        <v>171</v>
      </c>
      <c r="C759" s="50">
        <v>3764</v>
      </c>
      <c r="D759" s="49" t="s">
        <v>172</v>
      </c>
      <c r="E759" s="49" t="s">
        <v>3027</v>
      </c>
      <c r="F759" s="49" t="s">
        <v>172</v>
      </c>
      <c r="G759" s="49">
        <v>8560</v>
      </c>
      <c r="H759" s="49" t="s">
        <v>185</v>
      </c>
      <c r="I759" s="50">
        <v>5490</v>
      </c>
      <c r="J759" s="50">
        <v>108560000303</v>
      </c>
      <c r="K759" s="49" t="s">
        <v>3031</v>
      </c>
      <c r="L759" s="51">
        <v>975</v>
      </c>
      <c r="M759" s="52">
        <v>106347846</v>
      </c>
      <c r="N759" s="52">
        <v>21269569</v>
      </c>
      <c r="O759" s="52">
        <v>29805989</v>
      </c>
      <c r="P759" s="52">
        <v>19981315</v>
      </c>
      <c r="Q759" s="52">
        <v>127617415</v>
      </c>
      <c r="R759" s="52">
        <v>49787304</v>
      </c>
      <c r="S759" s="52">
        <v>177404719</v>
      </c>
      <c r="T759" s="70" t="s">
        <v>10556</v>
      </c>
      <c r="U759" s="70" t="s">
        <v>10560</v>
      </c>
    </row>
    <row r="760" spans="1:21" x14ac:dyDescent="0.2">
      <c r="A760" s="49" t="s">
        <v>3660</v>
      </c>
      <c r="B760" s="49" t="s">
        <v>59</v>
      </c>
      <c r="C760" s="50">
        <v>3767</v>
      </c>
      <c r="D760" s="49" t="s">
        <v>201</v>
      </c>
      <c r="E760" s="49" t="s">
        <v>3917</v>
      </c>
      <c r="F760" s="49" t="s">
        <v>201</v>
      </c>
      <c r="G760" s="49">
        <v>13836</v>
      </c>
      <c r="H760" s="49" t="s">
        <v>244</v>
      </c>
      <c r="I760" s="50">
        <v>5975</v>
      </c>
      <c r="J760" s="50">
        <v>113836000781</v>
      </c>
      <c r="K760" s="49" t="s">
        <v>3924</v>
      </c>
      <c r="L760" s="51">
        <v>1493</v>
      </c>
      <c r="M760" s="52">
        <v>160583295</v>
      </c>
      <c r="N760" s="52">
        <v>9266221</v>
      </c>
      <c r="O760" s="52">
        <v>22958496</v>
      </c>
      <c r="P760" s="52">
        <v>26641753</v>
      </c>
      <c r="Q760" s="52">
        <v>169849516</v>
      </c>
      <c r="R760" s="52">
        <v>49600249</v>
      </c>
      <c r="S760" s="52">
        <v>219449765</v>
      </c>
      <c r="T760" s="70" t="s">
        <v>10556</v>
      </c>
      <c r="U760" s="70" t="s">
        <v>10560</v>
      </c>
    </row>
    <row r="761" spans="1:21" x14ac:dyDescent="0.2">
      <c r="A761" s="49" t="s">
        <v>3660</v>
      </c>
      <c r="B761" s="49" t="s">
        <v>59</v>
      </c>
      <c r="C761" s="50">
        <v>3767</v>
      </c>
      <c r="D761" s="49" t="s">
        <v>201</v>
      </c>
      <c r="E761" s="49" t="s">
        <v>3695</v>
      </c>
      <c r="F761" s="49" t="s">
        <v>201</v>
      </c>
      <c r="G761" s="49">
        <v>13074</v>
      </c>
      <c r="H761" s="49" t="s">
        <v>207</v>
      </c>
      <c r="I761" s="50">
        <v>7184</v>
      </c>
      <c r="J761" s="50">
        <v>313074000019</v>
      </c>
      <c r="K761" s="49" t="s">
        <v>3700</v>
      </c>
      <c r="L761" s="51">
        <v>1812</v>
      </c>
      <c r="M761" s="52">
        <v>245205254</v>
      </c>
      <c r="N761" s="52">
        <v>13040731</v>
      </c>
      <c r="O761" s="52">
        <v>35920592</v>
      </c>
      <c r="P761" s="52">
        <v>26641753</v>
      </c>
      <c r="Q761" s="52">
        <v>258245985</v>
      </c>
      <c r="R761" s="52">
        <v>62562345</v>
      </c>
      <c r="S761" s="52">
        <v>320808330</v>
      </c>
      <c r="T761" s="70" t="s">
        <v>10556</v>
      </c>
      <c r="U761" s="70" t="s">
        <v>10560</v>
      </c>
    </row>
    <row r="762" spans="1:21" x14ac:dyDescent="0.2">
      <c r="A762" s="49" t="s">
        <v>6181</v>
      </c>
      <c r="B762" s="49" t="s">
        <v>113</v>
      </c>
      <c r="C762" s="50">
        <v>3798</v>
      </c>
      <c r="D762" s="49" t="s">
        <v>791</v>
      </c>
      <c r="E762" s="49" t="s">
        <v>7884</v>
      </c>
      <c r="F762" s="49" t="s">
        <v>791</v>
      </c>
      <c r="G762" s="49">
        <v>52110</v>
      </c>
      <c r="H762" s="49" t="s">
        <v>797</v>
      </c>
      <c r="I762" s="50">
        <v>196</v>
      </c>
      <c r="J762" s="50">
        <v>452110000861</v>
      </c>
      <c r="K762" s="49" t="s">
        <v>7887</v>
      </c>
      <c r="L762" s="51">
        <v>324</v>
      </c>
      <c r="M762" s="52">
        <v>42618915</v>
      </c>
      <c r="N762" s="52">
        <v>0</v>
      </c>
      <c r="O762" s="52">
        <v>28151378</v>
      </c>
      <c r="P762" s="52">
        <v>6660438</v>
      </c>
      <c r="Q762" s="52">
        <v>42618915</v>
      </c>
      <c r="R762" s="52">
        <v>34811816</v>
      </c>
      <c r="S762" s="52">
        <v>77430731</v>
      </c>
      <c r="T762" s="70" t="s">
        <v>10556</v>
      </c>
      <c r="U762" s="70" t="s">
        <v>10560</v>
      </c>
    </row>
    <row r="763" spans="1:21" x14ac:dyDescent="0.2">
      <c r="A763" s="49" t="s">
        <v>6181</v>
      </c>
      <c r="B763" s="49" t="s">
        <v>113</v>
      </c>
      <c r="C763" s="50">
        <v>3798</v>
      </c>
      <c r="D763" s="49" t="s">
        <v>791</v>
      </c>
      <c r="E763" s="49" t="s">
        <v>8138</v>
      </c>
      <c r="F763" s="49" t="s">
        <v>791</v>
      </c>
      <c r="G763" s="49">
        <v>52585</v>
      </c>
      <c r="H763" s="49" t="s">
        <v>834</v>
      </c>
      <c r="I763" s="50">
        <v>6718</v>
      </c>
      <c r="J763" s="50">
        <v>152585000188</v>
      </c>
      <c r="K763" s="49" t="s">
        <v>8142</v>
      </c>
      <c r="L763" s="51">
        <v>622</v>
      </c>
      <c r="M763" s="52">
        <v>65222001</v>
      </c>
      <c r="N763" s="52">
        <v>0</v>
      </c>
      <c r="O763" s="52">
        <v>27620668</v>
      </c>
      <c r="P763" s="52">
        <v>6660438</v>
      </c>
      <c r="Q763" s="52">
        <v>65222001</v>
      </c>
      <c r="R763" s="52">
        <v>34281106</v>
      </c>
      <c r="S763" s="52">
        <v>99503107</v>
      </c>
      <c r="T763" s="70" t="s">
        <v>10556</v>
      </c>
      <c r="U763" s="70" t="s">
        <v>10560</v>
      </c>
    </row>
    <row r="764" spans="1:21" x14ac:dyDescent="0.2">
      <c r="A764" s="49" t="s">
        <v>3660</v>
      </c>
      <c r="B764" s="49" t="s">
        <v>59</v>
      </c>
      <c r="C764" s="50">
        <v>3767</v>
      </c>
      <c r="D764" s="49" t="s">
        <v>201</v>
      </c>
      <c r="E764" s="49" t="s">
        <v>3702</v>
      </c>
      <c r="F764" s="49" t="s">
        <v>201</v>
      </c>
      <c r="G764" s="49">
        <v>13140</v>
      </c>
      <c r="H764" s="49" t="s">
        <v>208</v>
      </c>
      <c r="I764" s="50">
        <v>7191</v>
      </c>
      <c r="J764" s="50">
        <v>413140000208</v>
      </c>
      <c r="K764" s="49" t="s">
        <v>3707</v>
      </c>
      <c r="L764" s="51">
        <v>942</v>
      </c>
      <c r="M764" s="52">
        <v>146476685</v>
      </c>
      <c r="N764" s="52">
        <v>0</v>
      </c>
      <c r="O764" s="52">
        <v>34325371</v>
      </c>
      <c r="P764" s="52">
        <v>26641753</v>
      </c>
      <c r="Q764" s="52">
        <v>146476685</v>
      </c>
      <c r="R764" s="52">
        <v>60967124</v>
      </c>
      <c r="S764" s="52">
        <v>207443809</v>
      </c>
      <c r="T764" s="70" t="s">
        <v>10556</v>
      </c>
      <c r="U764" s="70" t="s">
        <v>10560</v>
      </c>
    </row>
    <row r="765" spans="1:21" x14ac:dyDescent="0.2">
      <c r="A765" s="49" t="s">
        <v>3660</v>
      </c>
      <c r="B765" s="49" t="s">
        <v>59</v>
      </c>
      <c r="C765" s="50">
        <v>3767</v>
      </c>
      <c r="D765" s="49" t="s">
        <v>201</v>
      </c>
      <c r="E765" s="49" t="s">
        <v>3695</v>
      </c>
      <c r="F765" s="49" t="s">
        <v>201</v>
      </c>
      <c r="G765" s="49">
        <v>13074</v>
      </c>
      <c r="H765" s="49" t="s">
        <v>207</v>
      </c>
      <c r="I765" s="50">
        <v>7182</v>
      </c>
      <c r="J765" s="50">
        <v>213074000081</v>
      </c>
      <c r="K765" s="49" t="s">
        <v>3699</v>
      </c>
      <c r="L765" s="51">
        <v>297</v>
      </c>
      <c r="M765" s="52">
        <v>47479825</v>
      </c>
      <c r="N765" s="52">
        <v>6430006</v>
      </c>
      <c r="O765" s="52">
        <v>35920592</v>
      </c>
      <c r="P765" s="52">
        <v>6660438</v>
      </c>
      <c r="Q765" s="52">
        <v>53909831</v>
      </c>
      <c r="R765" s="52">
        <v>42581030</v>
      </c>
      <c r="S765" s="52">
        <v>96490861</v>
      </c>
      <c r="T765" s="70" t="s">
        <v>10556</v>
      </c>
      <c r="U765" s="70" t="s">
        <v>10560</v>
      </c>
    </row>
    <row r="766" spans="1:21" x14ac:dyDescent="0.2">
      <c r="A766" s="49" t="s">
        <v>7072</v>
      </c>
      <c r="B766" s="49" t="s">
        <v>713</v>
      </c>
      <c r="C766" s="50">
        <v>3792</v>
      </c>
      <c r="D766" s="49" t="s">
        <v>714</v>
      </c>
      <c r="E766" s="49" t="s">
        <v>7106</v>
      </c>
      <c r="F766" s="49" t="s">
        <v>714</v>
      </c>
      <c r="G766" s="49">
        <v>44110</v>
      </c>
      <c r="H766" s="49" t="s">
        <v>718</v>
      </c>
      <c r="I766" s="50">
        <v>16589</v>
      </c>
      <c r="J766" s="50">
        <v>144110000067</v>
      </c>
      <c r="K766" s="49" t="s">
        <v>7109</v>
      </c>
      <c r="L766" s="51">
        <v>567</v>
      </c>
      <c r="M766" s="52">
        <v>65938337</v>
      </c>
      <c r="N766" s="52">
        <v>2931704</v>
      </c>
      <c r="O766" s="52">
        <v>30686384</v>
      </c>
      <c r="P766" s="52">
        <v>13320876</v>
      </c>
      <c r="Q766" s="52">
        <v>68870041</v>
      </c>
      <c r="R766" s="52">
        <v>44007260</v>
      </c>
      <c r="S766" s="52">
        <v>112877301</v>
      </c>
      <c r="T766" s="70" t="s">
        <v>10556</v>
      </c>
      <c r="U766" s="70" t="s">
        <v>10560</v>
      </c>
    </row>
    <row r="767" spans="1:21" x14ac:dyDescent="0.2">
      <c r="A767" s="49" t="s">
        <v>6181</v>
      </c>
      <c r="B767" s="49" t="s">
        <v>113</v>
      </c>
      <c r="C767" s="50">
        <v>3798</v>
      </c>
      <c r="D767" s="49" t="s">
        <v>791</v>
      </c>
      <c r="E767" s="49" t="s">
        <v>8021</v>
      </c>
      <c r="F767" s="49" t="s">
        <v>791</v>
      </c>
      <c r="G767" s="49">
        <v>52317</v>
      </c>
      <c r="H767" s="49" t="s">
        <v>810</v>
      </c>
      <c r="I767" s="50">
        <v>8622</v>
      </c>
      <c r="J767" s="50">
        <v>252317000412</v>
      </c>
      <c r="K767" s="49" t="s">
        <v>8041</v>
      </c>
      <c r="L767" s="51">
        <v>164</v>
      </c>
      <c r="M767" s="52">
        <v>21305252</v>
      </c>
      <c r="N767" s="52">
        <v>0</v>
      </c>
      <c r="O767" s="52">
        <v>27440546</v>
      </c>
      <c r="P767" s="52">
        <v>6660438</v>
      </c>
      <c r="Q767" s="52">
        <v>21305252</v>
      </c>
      <c r="R767" s="52">
        <v>34100984</v>
      </c>
      <c r="S767" s="52">
        <v>55406236</v>
      </c>
      <c r="T767" s="70" t="s">
        <v>10556</v>
      </c>
      <c r="U767" s="70" t="s">
        <v>10560</v>
      </c>
    </row>
    <row r="768" spans="1:21" x14ac:dyDescent="0.2">
      <c r="A768" s="49" t="s">
        <v>6181</v>
      </c>
      <c r="B768" s="49" t="s">
        <v>113</v>
      </c>
      <c r="C768" s="50">
        <v>3798</v>
      </c>
      <c r="D768" s="49" t="s">
        <v>791</v>
      </c>
      <c r="E768" s="49" t="s">
        <v>7902</v>
      </c>
      <c r="F768" s="49" t="s">
        <v>791</v>
      </c>
      <c r="G768" s="49">
        <v>52215</v>
      </c>
      <c r="H768" s="49" t="s">
        <v>211</v>
      </c>
      <c r="I768" s="50">
        <v>6508</v>
      </c>
      <c r="J768" s="50">
        <v>452215000492</v>
      </c>
      <c r="K768" s="49" t="s">
        <v>7923</v>
      </c>
      <c r="L768" s="51">
        <v>171</v>
      </c>
      <c r="M768" s="52">
        <v>23132393</v>
      </c>
      <c r="N768" s="52">
        <v>0</v>
      </c>
      <c r="O768" s="52">
        <v>28894363</v>
      </c>
      <c r="P768" s="52">
        <v>6660438</v>
      </c>
      <c r="Q768" s="52">
        <v>23132393</v>
      </c>
      <c r="R768" s="52">
        <v>35554801</v>
      </c>
      <c r="S768" s="52">
        <v>58687194</v>
      </c>
      <c r="T768" s="70" t="s">
        <v>10556</v>
      </c>
      <c r="U768" s="70" t="s">
        <v>10560</v>
      </c>
    </row>
    <row r="769" spans="1:21" x14ac:dyDescent="0.2">
      <c r="A769" s="49" t="s">
        <v>6181</v>
      </c>
      <c r="B769" s="49" t="s">
        <v>113</v>
      </c>
      <c r="C769" s="50">
        <v>3798</v>
      </c>
      <c r="D769" s="49" t="s">
        <v>791</v>
      </c>
      <c r="E769" s="49" t="s">
        <v>7935</v>
      </c>
      <c r="F769" s="49" t="s">
        <v>791</v>
      </c>
      <c r="G769" s="49">
        <v>52227</v>
      </c>
      <c r="H769" s="49" t="s">
        <v>802</v>
      </c>
      <c r="I769" s="50">
        <v>7959</v>
      </c>
      <c r="J769" s="50">
        <v>252227000936</v>
      </c>
      <c r="K769" s="49" t="s">
        <v>7970</v>
      </c>
      <c r="L769" s="51">
        <v>150</v>
      </c>
      <c r="M769" s="52">
        <v>19156041</v>
      </c>
      <c r="N769" s="52">
        <v>0</v>
      </c>
      <c r="O769" s="52">
        <v>27796012</v>
      </c>
      <c r="P769" s="52">
        <v>6660438</v>
      </c>
      <c r="Q769" s="52">
        <v>19156041</v>
      </c>
      <c r="R769" s="52">
        <v>34456450</v>
      </c>
      <c r="S769" s="52">
        <v>53612491</v>
      </c>
      <c r="T769" s="70" t="s">
        <v>10556</v>
      </c>
      <c r="U769" s="70" t="s">
        <v>10560</v>
      </c>
    </row>
    <row r="770" spans="1:21" x14ac:dyDescent="0.2">
      <c r="A770" s="49" t="s">
        <v>3660</v>
      </c>
      <c r="B770" s="49" t="s">
        <v>59</v>
      </c>
      <c r="C770" s="50">
        <v>3767</v>
      </c>
      <c r="D770" s="49" t="s">
        <v>201</v>
      </c>
      <c r="E770" s="49" t="s">
        <v>3823</v>
      </c>
      <c r="F770" s="49" t="s">
        <v>201</v>
      </c>
      <c r="G770" s="49">
        <v>13580</v>
      </c>
      <c r="H770" s="49" t="s">
        <v>227</v>
      </c>
      <c r="I770" s="50">
        <v>23969</v>
      </c>
      <c r="J770" s="50">
        <v>113580000044</v>
      </c>
      <c r="K770" s="49" t="s">
        <v>3825</v>
      </c>
      <c r="L770" s="51">
        <v>1028</v>
      </c>
      <c r="M770" s="52">
        <v>118564658</v>
      </c>
      <c r="N770" s="52">
        <v>0</v>
      </c>
      <c r="O770" s="52">
        <v>30781328</v>
      </c>
      <c r="P770" s="52">
        <v>6660438</v>
      </c>
      <c r="Q770" s="52">
        <v>118564658</v>
      </c>
      <c r="R770" s="52">
        <v>37441766</v>
      </c>
      <c r="S770" s="52">
        <v>156006424</v>
      </c>
      <c r="T770" s="70" t="s">
        <v>10556</v>
      </c>
      <c r="U770" s="70" t="s">
        <v>10560</v>
      </c>
    </row>
    <row r="771" spans="1:21" x14ac:dyDescent="0.2">
      <c r="A771" s="49" t="s">
        <v>6181</v>
      </c>
      <c r="B771" s="49" t="s">
        <v>113</v>
      </c>
      <c r="C771" s="50">
        <v>3798</v>
      </c>
      <c r="D771" s="49" t="s">
        <v>791</v>
      </c>
      <c r="E771" s="49" t="s">
        <v>8062</v>
      </c>
      <c r="F771" s="49" t="s">
        <v>791</v>
      </c>
      <c r="G771" s="49">
        <v>52381</v>
      </c>
      <c r="H771" s="49" t="s">
        <v>818</v>
      </c>
      <c r="I771" s="50">
        <v>1082</v>
      </c>
      <c r="J771" s="50">
        <v>452381000387</v>
      </c>
      <c r="K771" s="49" t="s">
        <v>8064</v>
      </c>
      <c r="L771" s="51">
        <v>140</v>
      </c>
      <c r="M771" s="52">
        <v>20472751</v>
      </c>
      <c r="N771" s="52">
        <v>0</v>
      </c>
      <c r="O771" s="52">
        <v>32196846</v>
      </c>
      <c r="P771" s="52">
        <v>6660438</v>
      </c>
      <c r="Q771" s="52">
        <v>20472751</v>
      </c>
      <c r="R771" s="52">
        <v>38857284</v>
      </c>
      <c r="S771" s="52">
        <v>59330035</v>
      </c>
      <c r="T771" s="70" t="s">
        <v>10556</v>
      </c>
      <c r="U771" s="70" t="s">
        <v>10560</v>
      </c>
    </row>
    <row r="772" spans="1:21" x14ac:dyDescent="0.2">
      <c r="A772" s="49" t="s">
        <v>3660</v>
      </c>
      <c r="B772" s="49" t="s">
        <v>59</v>
      </c>
      <c r="C772" s="50">
        <v>3767</v>
      </c>
      <c r="D772" s="49" t="s">
        <v>201</v>
      </c>
      <c r="E772" s="49" t="s">
        <v>3830</v>
      </c>
      <c r="F772" s="49" t="s">
        <v>201</v>
      </c>
      <c r="G772" s="49">
        <v>13620</v>
      </c>
      <c r="H772" s="49" t="s">
        <v>229</v>
      </c>
      <c r="I772" s="50">
        <v>7391</v>
      </c>
      <c r="J772" s="50">
        <v>213760000187</v>
      </c>
      <c r="K772" s="49" t="s">
        <v>3832</v>
      </c>
      <c r="L772" s="51">
        <v>314</v>
      </c>
      <c r="M772" s="52">
        <v>44619496</v>
      </c>
      <c r="N772" s="52">
        <v>0</v>
      </c>
      <c r="O772" s="52">
        <v>30418166</v>
      </c>
      <c r="P772" s="52">
        <v>13320876</v>
      </c>
      <c r="Q772" s="52">
        <v>44619496</v>
      </c>
      <c r="R772" s="52">
        <v>43739042</v>
      </c>
      <c r="S772" s="52">
        <v>88358538</v>
      </c>
      <c r="T772" s="70" t="s">
        <v>10556</v>
      </c>
      <c r="U772" s="70" t="s">
        <v>10560</v>
      </c>
    </row>
    <row r="773" spans="1:21" x14ac:dyDescent="0.2">
      <c r="A773" s="49" t="s">
        <v>3660</v>
      </c>
      <c r="B773" s="49" t="s">
        <v>59</v>
      </c>
      <c r="C773" s="50">
        <v>3767</v>
      </c>
      <c r="D773" s="49" t="s">
        <v>201</v>
      </c>
      <c r="E773" s="49" t="s">
        <v>3861</v>
      </c>
      <c r="F773" s="49" t="s">
        <v>201</v>
      </c>
      <c r="G773" s="49">
        <v>13667</v>
      </c>
      <c r="H773" s="49" t="s">
        <v>235</v>
      </c>
      <c r="I773" s="50">
        <v>7485</v>
      </c>
      <c r="J773" s="50">
        <v>213667000649</v>
      </c>
      <c r="K773" s="49" t="s">
        <v>3862</v>
      </c>
      <c r="L773" s="51">
        <v>656</v>
      </c>
      <c r="M773" s="52">
        <v>105337571</v>
      </c>
      <c r="N773" s="52">
        <v>966662</v>
      </c>
      <c r="O773" s="52">
        <v>35555512</v>
      </c>
      <c r="P773" s="52">
        <v>6660438</v>
      </c>
      <c r="Q773" s="52">
        <v>106304233</v>
      </c>
      <c r="R773" s="52">
        <v>42215950</v>
      </c>
      <c r="S773" s="52">
        <v>148520183</v>
      </c>
      <c r="T773" s="70" t="s">
        <v>10556</v>
      </c>
      <c r="U773" s="70" t="s">
        <v>10560</v>
      </c>
    </row>
    <row r="774" spans="1:21" x14ac:dyDescent="0.2">
      <c r="A774" s="49" t="s">
        <v>3660</v>
      </c>
      <c r="B774" s="49" t="s">
        <v>59</v>
      </c>
      <c r="C774" s="50">
        <v>3767</v>
      </c>
      <c r="D774" s="49" t="s">
        <v>201</v>
      </c>
      <c r="E774" s="49" t="s">
        <v>3727</v>
      </c>
      <c r="F774" s="49" t="s">
        <v>201</v>
      </c>
      <c r="G774" s="49">
        <v>13244</v>
      </c>
      <c r="H774" s="49" t="s">
        <v>213</v>
      </c>
      <c r="I774" s="50">
        <v>133888</v>
      </c>
      <c r="J774" s="50">
        <v>213244001983</v>
      </c>
      <c r="K774" s="49" t="s">
        <v>3739</v>
      </c>
      <c r="L774" s="51">
        <v>409</v>
      </c>
      <c r="M774" s="52">
        <v>63285333</v>
      </c>
      <c r="N774" s="52">
        <v>0</v>
      </c>
      <c r="O774" s="52">
        <v>34516373</v>
      </c>
      <c r="P774" s="52">
        <v>19981315</v>
      </c>
      <c r="Q774" s="52">
        <v>63285333</v>
      </c>
      <c r="R774" s="52">
        <v>54497688</v>
      </c>
      <c r="S774" s="52">
        <v>117783021</v>
      </c>
      <c r="T774" s="70" t="s">
        <v>10556</v>
      </c>
      <c r="U774" s="70" t="s">
        <v>10560</v>
      </c>
    </row>
    <row r="775" spans="1:21" x14ac:dyDescent="0.2">
      <c r="A775" s="49" t="s">
        <v>4581</v>
      </c>
      <c r="B775" s="49" t="s">
        <v>1025</v>
      </c>
      <c r="C775" s="50">
        <v>3815</v>
      </c>
      <c r="D775" s="49" t="s">
        <v>1026</v>
      </c>
      <c r="E775" s="49" t="s">
        <v>9720</v>
      </c>
      <c r="F775" s="49" t="s">
        <v>1026</v>
      </c>
      <c r="G775" s="49">
        <v>73283</v>
      </c>
      <c r="H775" s="49" t="s">
        <v>1044</v>
      </c>
      <c r="I775" s="50">
        <v>4428</v>
      </c>
      <c r="J775" s="50">
        <v>273283000326</v>
      </c>
      <c r="K775" s="49" t="s">
        <v>9725</v>
      </c>
      <c r="L775" s="51">
        <v>307</v>
      </c>
      <c r="M775" s="52">
        <v>36547576</v>
      </c>
      <c r="N775" s="52">
        <v>4680825</v>
      </c>
      <c r="O775" s="52">
        <v>26867056</v>
      </c>
      <c r="P775" s="52">
        <v>6660438</v>
      </c>
      <c r="Q775" s="52">
        <v>41228401</v>
      </c>
      <c r="R775" s="52">
        <v>33527494</v>
      </c>
      <c r="S775" s="52">
        <v>74755895</v>
      </c>
      <c r="T775" s="70" t="s">
        <v>10556</v>
      </c>
      <c r="U775" s="70" t="s">
        <v>10560</v>
      </c>
    </row>
    <row r="776" spans="1:21" x14ac:dyDescent="0.2">
      <c r="A776" s="49" t="s">
        <v>6181</v>
      </c>
      <c r="B776" s="49" t="s">
        <v>113</v>
      </c>
      <c r="C776" s="50">
        <v>4546</v>
      </c>
      <c r="D776" s="49" t="s">
        <v>815</v>
      </c>
      <c r="E776" s="49" t="s">
        <v>7016</v>
      </c>
      <c r="F776" s="49" t="s">
        <v>815</v>
      </c>
      <c r="G776" s="49">
        <v>52356</v>
      </c>
      <c r="H776" s="49" t="s">
        <v>816</v>
      </c>
      <c r="I776" s="50">
        <v>9174</v>
      </c>
      <c r="J776" s="50">
        <v>252356800116</v>
      </c>
      <c r="K776" s="49" t="s">
        <v>7018</v>
      </c>
      <c r="L776" s="51">
        <v>578</v>
      </c>
      <c r="M776" s="52">
        <v>70676986</v>
      </c>
      <c r="N776" s="52">
        <v>14135397</v>
      </c>
      <c r="O776" s="52">
        <v>26550711</v>
      </c>
      <c r="P776" s="52">
        <v>26641753</v>
      </c>
      <c r="Q776" s="52">
        <v>84812383</v>
      </c>
      <c r="R776" s="52">
        <v>53192464</v>
      </c>
      <c r="S776" s="52">
        <v>138004847</v>
      </c>
      <c r="T776" s="70" t="s">
        <v>10556</v>
      </c>
      <c r="U776" s="70" t="s">
        <v>10560</v>
      </c>
    </row>
    <row r="777" spans="1:21" x14ac:dyDescent="0.2">
      <c r="A777" s="49" t="s">
        <v>3660</v>
      </c>
      <c r="B777" s="49" t="s">
        <v>59</v>
      </c>
      <c r="C777" s="50">
        <v>3767</v>
      </c>
      <c r="D777" s="49" t="s">
        <v>201</v>
      </c>
      <c r="E777" s="49" t="s">
        <v>3677</v>
      </c>
      <c r="F777" s="49" t="s">
        <v>201</v>
      </c>
      <c r="G777" s="49">
        <v>13042</v>
      </c>
      <c r="H777" s="49" t="s">
        <v>204</v>
      </c>
      <c r="I777" s="50">
        <v>24076</v>
      </c>
      <c r="J777" s="50">
        <v>113042001618</v>
      </c>
      <c r="K777" s="49" t="s">
        <v>3678</v>
      </c>
      <c r="L777" s="51">
        <v>1419</v>
      </c>
      <c r="M777" s="52">
        <v>175788733</v>
      </c>
      <c r="N777" s="52">
        <v>0</v>
      </c>
      <c r="O777" s="52">
        <v>33159973</v>
      </c>
      <c r="P777" s="52">
        <v>6660438</v>
      </c>
      <c r="Q777" s="52">
        <v>175788733</v>
      </c>
      <c r="R777" s="52">
        <v>39820411</v>
      </c>
      <c r="S777" s="52">
        <v>215609144</v>
      </c>
      <c r="T777" s="70" t="s">
        <v>10556</v>
      </c>
      <c r="U777" s="70" t="s">
        <v>10560</v>
      </c>
    </row>
    <row r="778" spans="1:21" x14ac:dyDescent="0.2">
      <c r="A778" s="49" t="s">
        <v>3660</v>
      </c>
      <c r="B778" s="49" t="s">
        <v>59</v>
      </c>
      <c r="C778" s="50">
        <v>3767</v>
      </c>
      <c r="D778" s="49" t="s">
        <v>201</v>
      </c>
      <c r="E778" s="49" t="s">
        <v>3789</v>
      </c>
      <c r="F778" s="49" t="s">
        <v>201</v>
      </c>
      <c r="G778" s="49">
        <v>13468</v>
      </c>
      <c r="H778" s="49" t="s">
        <v>223</v>
      </c>
      <c r="I778" s="50">
        <v>24086</v>
      </c>
      <c r="J778" s="50">
        <v>213468001512</v>
      </c>
      <c r="K778" s="49" t="s">
        <v>3797</v>
      </c>
      <c r="L778" s="51">
        <v>750</v>
      </c>
      <c r="M778" s="52">
        <v>105657846</v>
      </c>
      <c r="N778" s="52">
        <v>0</v>
      </c>
      <c r="O778" s="52">
        <v>31343374</v>
      </c>
      <c r="P778" s="52">
        <v>6660438</v>
      </c>
      <c r="Q778" s="52">
        <v>105657846</v>
      </c>
      <c r="R778" s="52">
        <v>38003812</v>
      </c>
      <c r="S778" s="52">
        <v>143661658</v>
      </c>
      <c r="T778" s="70" t="s">
        <v>10556</v>
      </c>
      <c r="U778" s="70" t="s">
        <v>10560</v>
      </c>
    </row>
    <row r="779" spans="1:21" x14ac:dyDescent="0.2">
      <c r="A779" s="49" t="s">
        <v>3660</v>
      </c>
      <c r="B779" s="49" t="s">
        <v>59</v>
      </c>
      <c r="C779" s="50">
        <v>3767</v>
      </c>
      <c r="D779" s="49" t="s">
        <v>201</v>
      </c>
      <c r="E779" s="49" t="s">
        <v>3930</v>
      </c>
      <c r="F779" s="49" t="s">
        <v>201</v>
      </c>
      <c r="G779" s="49">
        <v>13873</v>
      </c>
      <c r="H779" s="49" t="s">
        <v>246</v>
      </c>
      <c r="I779" s="50">
        <v>6042</v>
      </c>
      <c r="J779" s="50">
        <v>113873000103</v>
      </c>
      <c r="K779" s="49" t="s">
        <v>3932</v>
      </c>
      <c r="L779" s="51">
        <v>1741</v>
      </c>
      <c r="M779" s="52">
        <v>225126807</v>
      </c>
      <c r="N779" s="52">
        <v>0</v>
      </c>
      <c r="O779" s="52">
        <v>34100892</v>
      </c>
      <c r="P779" s="52">
        <v>6660438</v>
      </c>
      <c r="Q779" s="52">
        <v>225126807</v>
      </c>
      <c r="R779" s="52">
        <v>40761330</v>
      </c>
      <c r="S779" s="52">
        <v>265888137</v>
      </c>
      <c r="T779" s="70" t="s">
        <v>10556</v>
      </c>
      <c r="U779" s="70" t="s">
        <v>10560</v>
      </c>
    </row>
    <row r="780" spans="1:21" x14ac:dyDescent="0.2">
      <c r="A780" s="49" t="s">
        <v>2976</v>
      </c>
      <c r="B780" s="49" t="s">
        <v>171</v>
      </c>
      <c r="C780" s="50">
        <v>3764</v>
      </c>
      <c r="D780" s="49" t="s">
        <v>172</v>
      </c>
      <c r="E780" s="49" t="s">
        <v>3039</v>
      </c>
      <c r="F780" s="49" t="s">
        <v>172</v>
      </c>
      <c r="G780" s="49">
        <v>8606</v>
      </c>
      <c r="H780" s="49" t="s">
        <v>187</v>
      </c>
      <c r="I780" s="50">
        <v>16972</v>
      </c>
      <c r="J780" s="50">
        <v>208606000081</v>
      </c>
      <c r="K780" s="49" t="s">
        <v>3045</v>
      </c>
      <c r="L780" s="51">
        <v>802</v>
      </c>
      <c r="M780" s="52">
        <v>117200553</v>
      </c>
      <c r="N780" s="52">
        <v>23440111</v>
      </c>
      <c r="O780" s="52">
        <v>31429382</v>
      </c>
      <c r="P780" s="52">
        <v>26641753</v>
      </c>
      <c r="Q780" s="52">
        <v>140640664</v>
      </c>
      <c r="R780" s="52">
        <v>58071135</v>
      </c>
      <c r="S780" s="52">
        <v>198711799</v>
      </c>
      <c r="T780" s="70" t="s">
        <v>10556</v>
      </c>
      <c r="U780" s="70" t="s">
        <v>10560</v>
      </c>
    </row>
    <row r="781" spans="1:21" x14ac:dyDescent="0.2">
      <c r="A781" s="49" t="s">
        <v>7072</v>
      </c>
      <c r="B781" s="49" t="s">
        <v>713</v>
      </c>
      <c r="C781" s="50">
        <v>3792</v>
      </c>
      <c r="D781" s="49" t="s">
        <v>714</v>
      </c>
      <c r="E781" s="49" t="s">
        <v>7167</v>
      </c>
      <c r="F781" s="49" t="s">
        <v>714</v>
      </c>
      <c r="G781" s="49">
        <v>44855</v>
      </c>
      <c r="H781" s="49" t="s">
        <v>728</v>
      </c>
      <c r="I781" s="50">
        <v>15594</v>
      </c>
      <c r="J781" s="50">
        <v>144855000387</v>
      </c>
      <c r="K781" s="49" t="s">
        <v>7170</v>
      </c>
      <c r="L781" s="51">
        <v>925</v>
      </c>
      <c r="M781" s="52">
        <v>107309693</v>
      </c>
      <c r="N781" s="52">
        <v>4129313</v>
      </c>
      <c r="O781" s="52">
        <v>30255304</v>
      </c>
      <c r="P781" s="52">
        <v>6660438</v>
      </c>
      <c r="Q781" s="52">
        <v>111439006</v>
      </c>
      <c r="R781" s="52">
        <v>36915742</v>
      </c>
      <c r="S781" s="52">
        <v>148354748</v>
      </c>
      <c r="T781" s="70" t="s">
        <v>10556</v>
      </c>
      <c r="U781" s="70" t="s">
        <v>10560</v>
      </c>
    </row>
    <row r="782" spans="1:21" x14ac:dyDescent="0.2">
      <c r="A782" s="49" t="s">
        <v>7072</v>
      </c>
      <c r="B782" s="49" t="s">
        <v>713</v>
      </c>
      <c r="C782" s="50">
        <v>4449</v>
      </c>
      <c r="D782" s="49" t="s">
        <v>711</v>
      </c>
      <c r="E782" s="49" t="s">
        <v>8764</v>
      </c>
      <c r="F782" s="49" t="s">
        <v>711</v>
      </c>
      <c r="G782" s="49">
        <v>44001</v>
      </c>
      <c r="H782" s="49" t="s">
        <v>712</v>
      </c>
      <c r="I782" s="50">
        <v>3492</v>
      </c>
      <c r="J782" s="50">
        <v>244001001635</v>
      </c>
      <c r="K782" s="49" t="s">
        <v>8798</v>
      </c>
      <c r="L782" s="51">
        <v>1099</v>
      </c>
      <c r="M782" s="52">
        <v>165664172</v>
      </c>
      <c r="N782" s="52">
        <v>5489414</v>
      </c>
      <c r="O782" s="52">
        <v>33161223</v>
      </c>
      <c r="P782" s="52">
        <v>26641753</v>
      </c>
      <c r="Q782" s="52">
        <v>171153586</v>
      </c>
      <c r="R782" s="52">
        <v>59802976</v>
      </c>
      <c r="S782" s="52">
        <v>230956562</v>
      </c>
      <c r="T782" s="70" t="s">
        <v>10556</v>
      </c>
      <c r="U782" s="70" t="s">
        <v>10560</v>
      </c>
    </row>
    <row r="783" spans="1:21" x14ac:dyDescent="0.2">
      <c r="A783" s="49" t="s">
        <v>3660</v>
      </c>
      <c r="B783" s="49" t="s">
        <v>59</v>
      </c>
      <c r="C783" s="50">
        <v>3767</v>
      </c>
      <c r="D783" s="49" t="s">
        <v>201</v>
      </c>
      <c r="E783" s="49" t="s">
        <v>3904</v>
      </c>
      <c r="F783" s="49" t="s">
        <v>201</v>
      </c>
      <c r="G783" s="49">
        <v>13780</v>
      </c>
      <c r="H783" s="49" t="s">
        <v>242</v>
      </c>
      <c r="I783" s="50">
        <v>7550</v>
      </c>
      <c r="J783" s="50">
        <v>213780000264</v>
      </c>
      <c r="K783" s="49" t="s">
        <v>3908</v>
      </c>
      <c r="L783" s="51">
        <v>397</v>
      </c>
      <c r="M783" s="52">
        <v>57068653</v>
      </c>
      <c r="N783" s="52">
        <v>0</v>
      </c>
      <c r="O783" s="52">
        <v>30610341</v>
      </c>
      <c r="P783" s="52">
        <v>6660438</v>
      </c>
      <c r="Q783" s="52">
        <v>57068653</v>
      </c>
      <c r="R783" s="52">
        <v>37270779</v>
      </c>
      <c r="S783" s="52">
        <v>94339432</v>
      </c>
      <c r="T783" s="70" t="s">
        <v>10556</v>
      </c>
      <c r="U783" s="70" t="s">
        <v>10560</v>
      </c>
    </row>
    <row r="784" spans="1:21" x14ac:dyDescent="0.2">
      <c r="A784" s="49" t="s">
        <v>2976</v>
      </c>
      <c r="B784" s="49" t="s">
        <v>171</v>
      </c>
      <c r="C784" s="50">
        <v>3764</v>
      </c>
      <c r="D784" s="49" t="s">
        <v>172</v>
      </c>
      <c r="E784" s="49" t="s">
        <v>3006</v>
      </c>
      <c r="F784" s="49" t="s">
        <v>172</v>
      </c>
      <c r="G784" s="49">
        <v>8421</v>
      </c>
      <c r="H784" s="49" t="s">
        <v>178</v>
      </c>
      <c r="I784" s="50">
        <v>16926</v>
      </c>
      <c r="J784" s="50">
        <v>208421000051</v>
      </c>
      <c r="K784" s="49" t="s">
        <v>3010</v>
      </c>
      <c r="L784" s="51">
        <v>885</v>
      </c>
      <c r="M784" s="52">
        <v>122837161</v>
      </c>
      <c r="N784" s="52">
        <v>14533166</v>
      </c>
      <c r="O784" s="52">
        <v>30222242</v>
      </c>
      <c r="P784" s="52">
        <v>6660438</v>
      </c>
      <c r="Q784" s="52">
        <v>137370327</v>
      </c>
      <c r="R784" s="52">
        <v>36882680</v>
      </c>
      <c r="S784" s="52">
        <v>174253007</v>
      </c>
      <c r="T784" s="70" t="s">
        <v>10556</v>
      </c>
      <c r="U784" s="70" t="s">
        <v>10560</v>
      </c>
    </row>
    <row r="785" spans="1:21" x14ac:dyDescent="0.2">
      <c r="A785" s="49" t="s">
        <v>5501</v>
      </c>
      <c r="B785" s="49" t="s">
        <v>461</v>
      </c>
      <c r="C785" s="50">
        <v>3779</v>
      </c>
      <c r="D785" s="49" t="s">
        <v>462</v>
      </c>
      <c r="E785" s="49" t="s">
        <v>5588</v>
      </c>
      <c r="F785" s="49" t="s">
        <v>462</v>
      </c>
      <c r="G785" s="49">
        <v>20621</v>
      </c>
      <c r="H785" s="49" t="s">
        <v>482</v>
      </c>
      <c r="I785" s="50">
        <v>20066</v>
      </c>
      <c r="J785" s="50">
        <v>420621000011</v>
      </c>
      <c r="K785" s="49" t="s">
        <v>5594</v>
      </c>
      <c r="L785" s="51">
        <v>1047</v>
      </c>
      <c r="M785" s="52">
        <v>145051976</v>
      </c>
      <c r="N785" s="52">
        <v>0</v>
      </c>
      <c r="O785" s="52">
        <v>31174032</v>
      </c>
      <c r="P785" s="52">
        <v>6660438</v>
      </c>
      <c r="Q785" s="52">
        <v>145051976</v>
      </c>
      <c r="R785" s="52">
        <v>37834470</v>
      </c>
      <c r="S785" s="52">
        <v>182886446</v>
      </c>
      <c r="T785" s="70" t="s">
        <v>10556</v>
      </c>
      <c r="U785" s="70" t="s">
        <v>10560</v>
      </c>
    </row>
    <row r="786" spans="1:21" x14ac:dyDescent="0.2">
      <c r="A786" s="49" t="s">
        <v>3660</v>
      </c>
      <c r="B786" s="49" t="s">
        <v>59</v>
      </c>
      <c r="C786" s="50">
        <v>3767</v>
      </c>
      <c r="D786" s="49" t="s">
        <v>201</v>
      </c>
      <c r="E786" s="49" t="s">
        <v>3837</v>
      </c>
      <c r="F786" s="49" t="s">
        <v>201</v>
      </c>
      <c r="G786" s="49">
        <v>13650</v>
      </c>
      <c r="H786" s="49" t="s">
        <v>231</v>
      </c>
      <c r="I786" s="50">
        <v>7395</v>
      </c>
      <c r="J786" s="50">
        <v>113650000489</v>
      </c>
      <c r="K786" s="49" t="s">
        <v>3839</v>
      </c>
      <c r="L786" s="51">
        <v>838</v>
      </c>
      <c r="M786" s="52">
        <v>118947190</v>
      </c>
      <c r="N786" s="52">
        <v>0</v>
      </c>
      <c r="O786" s="52">
        <v>34307326</v>
      </c>
      <c r="P786" s="52">
        <v>6660438</v>
      </c>
      <c r="Q786" s="52">
        <v>118947190</v>
      </c>
      <c r="R786" s="52">
        <v>40967764</v>
      </c>
      <c r="S786" s="52">
        <v>159914954</v>
      </c>
      <c r="T786" s="70" t="s">
        <v>10556</v>
      </c>
      <c r="U786" s="70" t="s">
        <v>10560</v>
      </c>
    </row>
    <row r="787" spans="1:21" x14ac:dyDescent="0.2">
      <c r="A787" s="49" t="s">
        <v>2976</v>
      </c>
      <c r="B787" s="49" t="s">
        <v>171</v>
      </c>
      <c r="C787" s="50">
        <v>3764</v>
      </c>
      <c r="D787" s="49" t="s">
        <v>172</v>
      </c>
      <c r="E787" s="49" t="s">
        <v>3027</v>
      </c>
      <c r="F787" s="49" t="s">
        <v>172</v>
      </c>
      <c r="G787" s="49">
        <v>8560</v>
      </c>
      <c r="H787" s="49" t="s">
        <v>185</v>
      </c>
      <c r="I787" s="50">
        <v>16980</v>
      </c>
      <c r="J787" s="50">
        <v>208560000324</v>
      </c>
      <c r="K787" s="49" t="s">
        <v>3030</v>
      </c>
      <c r="L787" s="51">
        <v>1239</v>
      </c>
      <c r="M787" s="52">
        <v>167810570</v>
      </c>
      <c r="N787" s="52">
        <v>28950338</v>
      </c>
      <c r="O787" s="52">
        <v>29805989</v>
      </c>
      <c r="P787" s="52">
        <v>6660438</v>
      </c>
      <c r="Q787" s="52">
        <v>196760908</v>
      </c>
      <c r="R787" s="52">
        <v>36466427</v>
      </c>
      <c r="S787" s="52">
        <v>233227335</v>
      </c>
      <c r="T787" s="70" t="s">
        <v>10556</v>
      </c>
      <c r="U787" s="70" t="s">
        <v>10560</v>
      </c>
    </row>
    <row r="788" spans="1:21" x14ac:dyDescent="0.2">
      <c r="A788" s="49" t="s">
        <v>3660</v>
      </c>
      <c r="B788" s="49" t="s">
        <v>59</v>
      </c>
      <c r="C788" s="50">
        <v>3767</v>
      </c>
      <c r="D788" s="49" t="s">
        <v>201</v>
      </c>
      <c r="E788" s="49" t="s">
        <v>3661</v>
      </c>
      <c r="F788" s="49" t="s">
        <v>201</v>
      </c>
      <c r="G788" s="49">
        <v>13006</v>
      </c>
      <c r="H788" s="49" t="s">
        <v>202</v>
      </c>
      <c r="I788" s="50">
        <v>24058</v>
      </c>
      <c r="J788" s="50">
        <v>213006001452</v>
      </c>
      <c r="K788" s="49" t="s">
        <v>3669</v>
      </c>
      <c r="L788" s="51">
        <v>384</v>
      </c>
      <c r="M788" s="52">
        <v>69590934</v>
      </c>
      <c r="N788" s="52">
        <v>0</v>
      </c>
      <c r="O788" s="52">
        <v>38208876</v>
      </c>
      <c r="P788" s="52">
        <v>6660438</v>
      </c>
      <c r="Q788" s="52">
        <v>69590934</v>
      </c>
      <c r="R788" s="52">
        <v>44869314</v>
      </c>
      <c r="S788" s="52">
        <v>114460248</v>
      </c>
      <c r="T788" s="70" t="s">
        <v>10556</v>
      </c>
      <c r="U788" s="70" t="s">
        <v>10560</v>
      </c>
    </row>
    <row r="789" spans="1:21" x14ac:dyDescent="0.2">
      <c r="A789" s="49" t="s">
        <v>2976</v>
      </c>
      <c r="B789" s="49" t="s">
        <v>171</v>
      </c>
      <c r="C789" s="50">
        <v>3764</v>
      </c>
      <c r="D789" s="49" t="s">
        <v>172</v>
      </c>
      <c r="E789" s="49" t="s">
        <v>3018</v>
      </c>
      <c r="F789" s="49" t="s">
        <v>172</v>
      </c>
      <c r="G789" s="49">
        <v>8520</v>
      </c>
      <c r="H789" s="49" t="s">
        <v>182</v>
      </c>
      <c r="I789" s="50">
        <v>5485</v>
      </c>
      <c r="J789" s="50">
        <v>108520000009</v>
      </c>
      <c r="K789" s="49" t="s">
        <v>3020</v>
      </c>
      <c r="L789" s="51">
        <v>1466</v>
      </c>
      <c r="M789" s="52">
        <v>154287568</v>
      </c>
      <c r="N789" s="52">
        <v>15822650</v>
      </c>
      <c r="O789" s="52">
        <v>28508122</v>
      </c>
      <c r="P789" s="52">
        <v>6660438</v>
      </c>
      <c r="Q789" s="52">
        <v>170110218</v>
      </c>
      <c r="R789" s="52">
        <v>35168560</v>
      </c>
      <c r="S789" s="52">
        <v>205278778</v>
      </c>
      <c r="T789" s="70" t="s">
        <v>10556</v>
      </c>
      <c r="U789" s="70" t="s">
        <v>10560</v>
      </c>
    </row>
    <row r="790" spans="1:21" x14ac:dyDescent="0.2">
      <c r="A790" s="49" t="s">
        <v>3660</v>
      </c>
      <c r="B790" s="49" t="s">
        <v>59</v>
      </c>
      <c r="C790" s="50">
        <v>3767</v>
      </c>
      <c r="D790" s="49" t="s">
        <v>201</v>
      </c>
      <c r="E790" s="49" t="s">
        <v>3727</v>
      </c>
      <c r="F790" s="49" t="s">
        <v>201</v>
      </c>
      <c r="G790" s="49">
        <v>13244</v>
      </c>
      <c r="H790" s="49" t="s">
        <v>213</v>
      </c>
      <c r="I790" s="50">
        <v>135448</v>
      </c>
      <c r="J790" s="50">
        <v>213244000880</v>
      </c>
      <c r="K790" s="49" t="s">
        <v>3742</v>
      </c>
      <c r="L790" s="51">
        <v>569</v>
      </c>
      <c r="M790" s="52">
        <v>90180283</v>
      </c>
      <c r="N790" s="52">
        <v>0</v>
      </c>
      <c r="O790" s="52">
        <v>34516373</v>
      </c>
      <c r="P790" s="52">
        <v>6660438</v>
      </c>
      <c r="Q790" s="52">
        <v>90180283</v>
      </c>
      <c r="R790" s="52">
        <v>41176811</v>
      </c>
      <c r="S790" s="52">
        <v>131357094</v>
      </c>
      <c r="T790" s="70" t="s">
        <v>10556</v>
      </c>
      <c r="U790" s="70" t="s">
        <v>10560</v>
      </c>
    </row>
    <row r="791" spans="1:21" x14ac:dyDescent="0.2">
      <c r="A791" s="49" t="s">
        <v>2976</v>
      </c>
      <c r="B791" s="49" t="s">
        <v>171</v>
      </c>
      <c r="C791" s="50">
        <v>3764</v>
      </c>
      <c r="D791" s="49" t="s">
        <v>172</v>
      </c>
      <c r="E791" s="49" t="s">
        <v>3006</v>
      </c>
      <c r="F791" s="49" t="s">
        <v>172</v>
      </c>
      <c r="G791" s="49">
        <v>8421</v>
      </c>
      <c r="H791" s="49" t="s">
        <v>178</v>
      </c>
      <c r="I791" s="50">
        <v>5472</v>
      </c>
      <c r="J791" s="50">
        <v>108421000234</v>
      </c>
      <c r="K791" s="49" t="s">
        <v>3009</v>
      </c>
      <c r="L791" s="51">
        <v>1285</v>
      </c>
      <c r="M791" s="52">
        <v>143735382</v>
      </c>
      <c r="N791" s="52">
        <v>14944711</v>
      </c>
      <c r="O791" s="52">
        <v>30222242</v>
      </c>
      <c r="P791" s="52">
        <v>6660438</v>
      </c>
      <c r="Q791" s="52">
        <v>158680093</v>
      </c>
      <c r="R791" s="52">
        <v>36882680</v>
      </c>
      <c r="S791" s="52">
        <v>195562773</v>
      </c>
      <c r="T791" s="70" t="s">
        <v>10556</v>
      </c>
      <c r="U791" s="70" t="s">
        <v>10560</v>
      </c>
    </row>
    <row r="792" spans="1:21" x14ac:dyDescent="0.2">
      <c r="A792" s="49" t="s">
        <v>3660</v>
      </c>
      <c r="B792" s="49" t="s">
        <v>59</v>
      </c>
      <c r="C792" s="50">
        <v>3767</v>
      </c>
      <c r="D792" s="49" t="s">
        <v>201</v>
      </c>
      <c r="E792" s="49" t="s">
        <v>3833</v>
      </c>
      <c r="F792" s="49" t="s">
        <v>201</v>
      </c>
      <c r="G792" s="49">
        <v>13647</v>
      </c>
      <c r="H792" s="49" t="s">
        <v>230</v>
      </c>
      <c r="I792" s="50">
        <v>7394</v>
      </c>
      <c r="J792" s="50">
        <v>213647000154</v>
      </c>
      <c r="K792" s="49" t="s">
        <v>3836</v>
      </c>
      <c r="L792" s="51">
        <v>1186</v>
      </c>
      <c r="M792" s="52">
        <v>174885529</v>
      </c>
      <c r="N792" s="52">
        <v>15428419</v>
      </c>
      <c r="O792" s="52">
        <v>32283183</v>
      </c>
      <c r="P792" s="52">
        <v>6660438</v>
      </c>
      <c r="Q792" s="52">
        <v>190313948</v>
      </c>
      <c r="R792" s="52">
        <v>38943621</v>
      </c>
      <c r="S792" s="52">
        <v>229257569</v>
      </c>
      <c r="T792" s="70" t="s">
        <v>10556</v>
      </c>
      <c r="U792" s="70" t="s">
        <v>10560</v>
      </c>
    </row>
    <row r="793" spans="1:21" x14ac:dyDescent="0.2">
      <c r="A793" s="49" t="s">
        <v>3660</v>
      </c>
      <c r="B793" s="49" t="s">
        <v>59</v>
      </c>
      <c r="C793" s="50">
        <v>3767</v>
      </c>
      <c r="D793" s="49" t="s">
        <v>201</v>
      </c>
      <c r="E793" s="49" t="s">
        <v>3813</v>
      </c>
      <c r="F793" s="49" t="s">
        <v>201</v>
      </c>
      <c r="G793" s="49">
        <v>13549</v>
      </c>
      <c r="H793" s="49" t="s">
        <v>226</v>
      </c>
      <c r="I793" s="50">
        <v>23967</v>
      </c>
      <c r="J793" s="50">
        <v>213549002157</v>
      </c>
      <c r="K793" s="49" t="s">
        <v>3822</v>
      </c>
      <c r="L793" s="51">
        <v>318</v>
      </c>
      <c r="M793" s="52">
        <v>56484424</v>
      </c>
      <c r="N793" s="52">
        <v>0</v>
      </c>
      <c r="O793" s="52">
        <v>39866424</v>
      </c>
      <c r="P793" s="52">
        <v>6660438</v>
      </c>
      <c r="Q793" s="52">
        <v>56484424</v>
      </c>
      <c r="R793" s="52">
        <v>46526862</v>
      </c>
      <c r="S793" s="52">
        <v>103011286</v>
      </c>
      <c r="T793" s="70" t="s">
        <v>10556</v>
      </c>
      <c r="U793" s="70" t="s">
        <v>10560</v>
      </c>
    </row>
    <row r="794" spans="1:21" x14ac:dyDescent="0.2">
      <c r="A794" s="49" t="s">
        <v>3660</v>
      </c>
      <c r="B794" s="49" t="s">
        <v>59</v>
      </c>
      <c r="C794" s="50">
        <v>3767</v>
      </c>
      <c r="D794" s="49" t="s">
        <v>201</v>
      </c>
      <c r="E794" s="49" t="s">
        <v>3789</v>
      </c>
      <c r="F794" s="49" t="s">
        <v>201</v>
      </c>
      <c r="G794" s="49">
        <v>13468</v>
      </c>
      <c r="H794" s="49" t="s">
        <v>223</v>
      </c>
      <c r="I794" s="50">
        <v>6905</v>
      </c>
      <c r="J794" s="50">
        <v>213468001547</v>
      </c>
      <c r="K794" s="49" t="s">
        <v>3790</v>
      </c>
      <c r="L794" s="51">
        <v>616</v>
      </c>
      <c r="M794" s="52">
        <v>87672313</v>
      </c>
      <c r="N794" s="52">
        <v>11380913</v>
      </c>
      <c r="O794" s="52">
        <v>31343374</v>
      </c>
      <c r="P794" s="52">
        <v>6660438</v>
      </c>
      <c r="Q794" s="52">
        <v>99053226</v>
      </c>
      <c r="R794" s="52">
        <v>38003812</v>
      </c>
      <c r="S794" s="52">
        <v>137057038</v>
      </c>
      <c r="T794" s="70" t="s">
        <v>10556</v>
      </c>
      <c r="U794" s="70" t="s">
        <v>10560</v>
      </c>
    </row>
    <row r="795" spans="1:21" x14ac:dyDescent="0.2">
      <c r="A795" s="49" t="s">
        <v>3660</v>
      </c>
      <c r="B795" s="49" t="s">
        <v>59</v>
      </c>
      <c r="C795" s="50">
        <v>3767</v>
      </c>
      <c r="D795" s="49" t="s">
        <v>201</v>
      </c>
      <c r="E795" s="49" t="s">
        <v>3789</v>
      </c>
      <c r="F795" s="49" t="s">
        <v>201</v>
      </c>
      <c r="G795" s="49">
        <v>13468</v>
      </c>
      <c r="H795" s="49" t="s">
        <v>223</v>
      </c>
      <c r="I795" s="50">
        <v>6904</v>
      </c>
      <c r="J795" s="50">
        <v>213468001539</v>
      </c>
      <c r="K795" s="49" t="s">
        <v>3796</v>
      </c>
      <c r="L795" s="51">
        <v>400</v>
      </c>
      <c r="M795" s="52">
        <v>56268333</v>
      </c>
      <c r="N795" s="52">
        <v>0</v>
      </c>
      <c r="O795" s="52">
        <v>31343374</v>
      </c>
      <c r="P795" s="52">
        <v>6660438</v>
      </c>
      <c r="Q795" s="52">
        <v>56268333</v>
      </c>
      <c r="R795" s="52">
        <v>38003812</v>
      </c>
      <c r="S795" s="52">
        <v>94272145</v>
      </c>
      <c r="T795" s="70" t="s">
        <v>10556</v>
      </c>
      <c r="U795" s="70" t="s">
        <v>10560</v>
      </c>
    </row>
    <row r="796" spans="1:21" x14ac:dyDescent="0.2">
      <c r="A796" s="49" t="s">
        <v>3660</v>
      </c>
      <c r="B796" s="49" t="s">
        <v>59</v>
      </c>
      <c r="C796" s="50">
        <v>3767</v>
      </c>
      <c r="D796" s="49" t="s">
        <v>201</v>
      </c>
      <c r="E796" s="49" t="s">
        <v>3848</v>
      </c>
      <c r="F796" s="49" t="s">
        <v>201</v>
      </c>
      <c r="G796" s="49">
        <v>13655</v>
      </c>
      <c r="H796" s="49" t="s">
        <v>233</v>
      </c>
      <c r="I796" s="50">
        <v>24050</v>
      </c>
      <c r="J796" s="50">
        <v>213006001746</v>
      </c>
      <c r="K796" s="49" t="s">
        <v>3849</v>
      </c>
      <c r="L796" s="51">
        <v>245</v>
      </c>
      <c r="M796" s="52">
        <v>46190319</v>
      </c>
      <c r="N796" s="52">
        <v>0</v>
      </c>
      <c r="O796" s="52">
        <v>40554681</v>
      </c>
      <c r="P796" s="52">
        <v>6660438</v>
      </c>
      <c r="Q796" s="52">
        <v>46190319</v>
      </c>
      <c r="R796" s="52">
        <v>47215119</v>
      </c>
      <c r="S796" s="52">
        <v>93405438</v>
      </c>
      <c r="T796" s="70" t="s">
        <v>10556</v>
      </c>
      <c r="U796" s="70" t="s">
        <v>10560</v>
      </c>
    </row>
    <row r="797" spans="1:21" x14ac:dyDescent="0.2">
      <c r="A797" s="49" t="s">
        <v>7072</v>
      </c>
      <c r="B797" s="49" t="s">
        <v>713</v>
      </c>
      <c r="C797" s="50">
        <v>3792</v>
      </c>
      <c r="D797" s="49" t="s">
        <v>714</v>
      </c>
      <c r="E797" s="49" t="s">
        <v>7110</v>
      </c>
      <c r="F797" s="49" t="s">
        <v>714</v>
      </c>
      <c r="G797" s="49">
        <v>44279</v>
      </c>
      <c r="H797" s="49" t="s">
        <v>719</v>
      </c>
      <c r="I797" s="50">
        <v>3393</v>
      </c>
      <c r="J797" s="50">
        <v>144279000635</v>
      </c>
      <c r="K797" s="49" t="s">
        <v>7114</v>
      </c>
      <c r="L797" s="51">
        <v>1513</v>
      </c>
      <c r="M797" s="52">
        <v>161989424</v>
      </c>
      <c r="N797" s="52">
        <v>4221406</v>
      </c>
      <c r="O797" s="52">
        <v>28833113</v>
      </c>
      <c r="P797" s="52">
        <v>26641753</v>
      </c>
      <c r="Q797" s="52">
        <v>166210830</v>
      </c>
      <c r="R797" s="52">
        <v>55474866</v>
      </c>
      <c r="S797" s="52">
        <v>221685696</v>
      </c>
      <c r="T797" s="70" t="s">
        <v>10556</v>
      </c>
      <c r="U797" s="70" t="s">
        <v>10560</v>
      </c>
    </row>
    <row r="798" spans="1:21" x14ac:dyDescent="0.2">
      <c r="A798" s="49" t="s">
        <v>3660</v>
      </c>
      <c r="B798" s="49" t="s">
        <v>59</v>
      </c>
      <c r="C798" s="50">
        <v>3767</v>
      </c>
      <c r="D798" s="49" t="s">
        <v>201</v>
      </c>
      <c r="E798" s="49" t="s">
        <v>3702</v>
      </c>
      <c r="F798" s="49" t="s">
        <v>201</v>
      </c>
      <c r="G798" s="49">
        <v>13140</v>
      </c>
      <c r="H798" s="49" t="s">
        <v>208</v>
      </c>
      <c r="I798" s="50">
        <v>7188</v>
      </c>
      <c r="J798" s="50">
        <v>213140000365</v>
      </c>
      <c r="K798" s="49" t="s">
        <v>3703</v>
      </c>
      <c r="L798" s="51">
        <v>741</v>
      </c>
      <c r="M798" s="52">
        <v>118802159</v>
      </c>
      <c r="N798" s="52">
        <v>6757040</v>
      </c>
      <c r="O798" s="52">
        <v>34325371</v>
      </c>
      <c r="P798" s="52">
        <v>6660438</v>
      </c>
      <c r="Q798" s="52">
        <v>125559199</v>
      </c>
      <c r="R798" s="52">
        <v>40985809</v>
      </c>
      <c r="S798" s="52">
        <v>166545008</v>
      </c>
      <c r="T798" s="70" t="s">
        <v>10556</v>
      </c>
      <c r="U798" s="70" t="s">
        <v>10560</v>
      </c>
    </row>
    <row r="799" spans="1:21" x14ac:dyDescent="0.2">
      <c r="A799" s="49" t="s">
        <v>3660</v>
      </c>
      <c r="B799" s="49" t="s">
        <v>59</v>
      </c>
      <c r="C799" s="50">
        <v>3767</v>
      </c>
      <c r="D799" s="49" t="s">
        <v>201</v>
      </c>
      <c r="E799" s="49" t="s">
        <v>3776</v>
      </c>
      <c r="F799" s="49" t="s">
        <v>201</v>
      </c>
      <c r="G799" s="49">
        <v>13442</v>
      </c>
      <c r="H799" s="49" t="s">
        <v>221</v>
      </c>
      <c r="I799" s="50">
        <v>8276</v>
      </c>
      <c r="J799" s="50">
        <v>113442000653</v>
      </c>
      <c r="K799" s="49" t="s">
        <v>3784</v>
      </c>
      <c r="L799" s="51">
        <v>1801</v>
      </c>
      <c r="M799" s="52">
        <v>247770848</v>
      </c>
      <c r="N799" s="52">
        <v>0</v>
      </c>
      <c r="O799" s="52">
        <v>35814718</v>
      </c>
      <c r="P799" s="52">
        <v>26641753</v>
      </c>
      <c r="Q799" s="52">
        <v>247770848</v>
      </c>
      <c r="R799" s="52">
        <v>62456471</v>
      </c>
      <c r="S799" s="52">
        <v>310227319</v>
      </c>
      <c r="T799" s="70" t="s">
        <v>10556</v>
      </c>
      <c r="U799" s="70" t="s">
        <v>10560</v>
      </c>
    </row>
    <row r="800" spans="1:21" x14ac:dyDescent="0.2">
      <c r="A800" s="49" t="s">
        <v>7072</v>
      </c>
      <c r="B800" s="49" t="s">
        <v>713</v>
      </c>
      <c r="C800" s="50">
        <v>3792</v>
      </c>
      <c r="D800" s="49" t="s">
        <v>714</v>
      </c>
      <c r="E800" s="49" t="s">
        <v>7110</v>
      </c>
      <c r="F800" s="49" t="s">
        <v>714</v>
      </c>
      <c r="G800" s="49">
        <v>44279</v>
      </c>
      <c r="H800" s="49" t="s">
        <v>719</v>
      </c>
      <c r="I800" s="50">
        <v>3395</v>
      </c>
      <c r="J800" s="50">
        <v>244279001300</v>
      </c>
      <c r="K800" s="49" t="s">
        <v>7115</v>
      </c>
      <c r="L800" s="51">
        <v>548</v>
      </c>
      <c r="M800" s="52">
        <v>70888473</v>
      </c>
      <c r="N800" s="52">
        <v>14177695</v>
      </c>
      <c r="O800" s="52">
        <v>28833113</v>
      </c>
      <c r="P800" s="52">
        <v>26641753</v>
      </c>
      <c r="Q800" s="52">
        <v>85066168</v>
      </c>
      <c r="R800" s="52">
        <v>55474866</v>
      </c>
      <c r="S800" s="52">
        <v>140541034</v>
      </c>
      <c r="T800" s="70" t="s">
        <v>10556</v>
      </c>
      <c r="U800" s="70" t="s">
        <v>10560</v>
      </c>
    </row>
    <row r="801" spans="1:21" x14ac:dyDescent="0.2">
      <c r="A801" s="49" t="s">
        <v>3660</v>
      </c>
      <c r="B801" s="49" t="s">
        <v>59</v>
      </c>
      <c r="C801" s="50">
        <v>3767</v>
      </c>
      <c r="D801" s="49" t="s">
        <v>201</v>
      </c>
      <c r="E801" s="49" t="s">
        <v>3749</v>
      </c>
      <c r="F801" s="49" t="s">
        <v>201</v>
      </c>
      <c r="G801" s="49">
        <v>13268</v>
      </c>
      <c r="H801" s="49" t="s">
        <v>215</v>
      </c>
      <c r="I801" s="50">
        <v>24046</v>
      </c>
      <c r="J801" s="50">
        <v>213268000091</v>
      </c>
      <c r="K801" s="49" t="s">
        <v>3751</v>
      </c>
      <c r="L801" s="51">
        <v>251</v>
      </c>
      <c r="M801" s="52">
        <v>41081530</v>
      </c>
      <c r="N801" s="52">
        <v>0</v>
      </c>
      <c r="O801" s="52">
        <v>36141685</v>
      </c>
      <c r="P801" s="52">
        <v>6660438</v>
      </c>
      <c r="Q801" s="52">
        <v>41081530</v>
      </c>
      <c r="R801" s="52">
        <v>42802123</v>
      </c>
      <c r="S801" s="52">
        <v>83883653</v>
      </c>
      <c r="T801" s="70" t="s">
        <v>10556</v>
      </c>
      <c r="U801" s="70" t="s">
        <v>10560</v>
      </c>
    </row>
    <row r="802" spans="1:21" x14ac:dyDescent="0.2">
      <c r="A802" s="49" t="s">
        <v>2884</v>
      </c>
      <c r="B802" s="49" t="s">
        <v>453</v>
      </c>
      <c r="C802" s="50">
        <v>3813</v>
      </c>
      <c r="D802" s="49" t="s">
        <v>1000</v>
      </c>
      <c r="E802" s="49" t="s">
        <v>9413</v>
      </c>
      <c r="F802" s="49" t="s">
        <v>1000</v>
      </c>
      <c r="G802" s="49">
        <v>70204</v>
      </c>
      <c r="H802" s="49" t="s">
        <v>1002</v>
      </c>
      <c r="I802" s="50">
        <v>105467</v>
      </c>
      <c r="J802" s="50">
        <v>270204000104</v>
      </c>
      <c r="K802" s="49" t="s">
        <v>9416</v>
      </c>
      <c r="L802" s="51">
        <v>300</v>
      </c>
      <c r="M802" s="52">
        <v>55946016</v>
      </c>
      <c r="N802" s="52">
        <v>0</v>
      </c>
      <c r="O802" s="52">
        <v>39522387</v>
      </c>
      <c r="P802" s="52">
        <v>6660438</v>
      </c>
      <c r="Q802" s="52">
        <v>55946016</v>
      </c>
      <c r="R802" s="52">
        <v>46182825</v>
      </c>
      <c r="S802" s="52">
        <v>102128841</v>
      </c>
      <c r="T802" s="70" t="s">
        <v>10556</v>
      </c>
      <c r="U802" s="70" t="s">
        <v>10560</v>
      </c>
    </row>
    <row r="803" spans="1:21" x14ac:dyDescent="0.2">
      <c r="A803" s="49" t="s">
        <v>3660</v>
      </c>
      <c r="B803" s="49" t="s">
        <v>59</v>
      </c>
      <c r="C803" s="50">
        <v>3767</v>
      </c>
      <c r="D803" s="49" t="s">
        <v>201</v>
      </c>
      <c r="E803" s="49" t="s">
        <v>3764</v>
      </c>
      <c r="F803" s="49" t="s">
        <v>201</v>
      </c>
      <c r="G803" s="49">
        <v>13433</v>
      </c>
      <c r="H803" s="49" t="s">
        <v>219</v>
      </c>
      <c r="I803" s="50">
        <v>8269</v>
      </c>
      <c r="J803" s="50">
        <v>213433000343</v>
      </c>
      <c r="K803" s="49" t="s">
        <v>3769</v>
      </c>
      <c r="L803" s="51">
        <v>616</v>
      </c>
      <c r="M803" s="52">
        <v>88977693</v>
      </c>
      <c r="N803" s="52">
        <v>6647842</v>
      </c>
      <c r="O803" s="52">
        <v>31199989</v>
      </c>
      <c r="P803" s="52">
        <v>6660438</v>
      </c>
      <c r="Q803" s="52">
        <v>95625535</v>
      </c>
      <c r="R803" s="52">
        <v>37860427</v>
      </c>
      <c r="S803" s="52">
        <v>133485962</v>
      </c>
      <c r="T803" s="70" t="s">
        <v>10556</v>
      </c>
      <c r="U803" s="70" t="s">
        <v>10560</v>
      </c>
    </row>
    <row r="804" spans="1:21" x14ac:dyDescent="0.2">
      <c r="A804" s="49" t="s">
        <v>7072</v>
      </c>
      <c r="B804" s="49" t="s">
        <v>713</v>
      </c>
      <c r="C804" s="50">
        <v>3792</v>
      </c>
      <c r="D804" s="49" t="s">
        <v>714</v>
      </c>
      <c r="E804" s="49" t="s">
        <v>7125</v>
      </c>
      <c r="F804" s="49" t="s">
        <v>714</v>
      </c>
      <c r="G804" s="49">
        <v>44420</v>
      </c>
      <c r="H804" s="49" t="s">
        <v>721</v>
      </c>
      <c r="I804" s="50">
        <v>15865</v>
      </c>
      <c r="J804" s="50">
        <v>244855000331</v>
      </c>
      <c r="K804" s="49" t="s">
        <v>7127</v>
      </c>
      <c r="L804" s="51">
        <v>546</v>
      </c>
      <c r="M804" s="52">
        <v>63088362</v>
      </c>
      <c r="N804" s="52">
        <v>8163941</v>
      </c>
      <c r="O804" s="52">
        <v>30978535</v>
      </c>
      <c r="P804" s="52">
        <v>6660438</v>
      </c>
      <c r="Q804" s="52">
        <v>71252303</v>
      </c>
      <c r="R804" s="52">
        <v>37638973</v>
      </c>
      <c r="S804" s="52">
        <v>108891276</v>
      </c>
      <c r="T804" s="70" t="s">
        <v>10556</v>
      </c>
      <c r="U804" s="70" t="s">
        <v>10560</v>
      </c>
    </row>
    <row r="805" spans="1:21" x14ac:dyDescent="0.2">
      <c r="A805" s="49" t="s">
        <v>3660</v>
      </c>
      <c r="B805" s="49" t="s">
        <v>59</v>
      </c>
      <c r="C805" s="50">
        <v>3767</v>
      </c>
      <c r="D805" s="49" t="s">
        <v>201</v>
      </c>
      <c r="E805" s="49" t="s">
        <v>3881</v>
      </c>
      <c r="F805" s="49" t="s">
        <v>201</v>
      </c>
      <c r="G805" s="49">
        <v>13688</v>
      </c>
      <c r="H805" s="49" t="s">
        <v>239</v>
      </c>
      <c r="I805" s="50">
        <v>24018</v>
      </c>
      <c r="J805" s="50">
        <v>413744000516</v>
      </c>
      <c r="K805" s="49" t="s">
        <v>3891</v>
      </c>
      <c r="L805" s="51">
        <v>2765</v>
      </c>
      <c r="M805" s="52">
        <v>315561590</v>
      </c>
      <c r="N805" s="52">
        <v>0</v>
      </c>
      <c r="O805" s="52">
        <v>31050215</v>
      </c>
      <c r="P805" s="52">
        <v>6660438</v>
      </c>
      <c r="Q805" s="52">
        <v>315561590</v>
      </c>
      <c r="R805" s="52">
        <v>37710653</v>
      </c>
      <c r="S805" s="52">
        <v>353272243</v>
      </c>
      <c r="T805" s="70" t="s">
        <v>10556</v>
      </c>
      <c r="U805" s="70" t="s">
        <v>10560</v>
      </c>
    </row>
    <row r="806" spans="1:21" x14ac:dyDescent="0.2">
      <c r="A806" s="49" t="s">
        <v>3660</v>
      </c>
      <c r="B806" s="49" t="s">
        <v>59</v>
      </c>
      <c r="C806" s="50">
        <v>3767</v>
      </c>
      <c r="D806" s="49" t="s">
        <v>201</v>
      </c>
      <c r="E806" s="49" t="s">
        <v>3764</v>
      </c>
      <c r="F806" s="49" t="s">
        <v>201</v>
      </c>
      <c r="G806" s="49">
        <v>13433</v>
      </c>
      <c r="H806" s="49" t="s">
        <v>219</v>
      </c>
      <c r="I806" s="50">
        <v>7203</v>
      </c>
      <c r="J806" s="50">
        <v>113433000268</v>
      </c>
      <c r="K806" s="49" t="s">
        <v>3770</v>
      </c>
      <c r="L806" s="51">
        <v>1346</v>
      </c>
      <c r="M806" s="52">
        <v>157697884</v>
      </c>
      <c r="N806" s="52">
        <v>21178544</v>
      </c>
      <c r="O806" s="52">
        <v>25347998</v>
      </c>
      <c r="P806" s="52">
        <v>6660438</v>
      </c>
      <c r="Q806" s="52">
        <v>178876428</v>
      </c>
      <c r="R806" s="52">
        <v>32008436</v>
      </c>
      <c r="S806" s="52">
        <v>210884864</v>
      </c>
      <c r="T806" s="70" t="s">
        <v>10556</v>
      </c>
      <c r="U806" s="70" t="s">
        <v>10560</v>
      </c>
    </row>
    <row r="807" spans="1:21" x14ac:dyDescent="0.2">
      <c r="A807" s="49" t="s">
        <v>4982</v>
      </c>
      <c r="B807" s="49" t="s">
        <v>421</v>
      </c>
      <c r="C807" s="50">
        <v>3777</v>
      </c>
      <c r="D807" s="49" t="s">
        <v>422</v>
      </c>
      <c r="E807" s="49" t="s">
        <v>5106</v>
      </c>
      <c r="F807" s="49" t="s">
        <v>422</v>
      </c>
      <c r="G807" s="49">
        <v>19142</v>
      </c>
      <c r="H807" s="49" t="s">
        <v>428</v>
      </c>
      <c r="I807" s="50">
        <v>4521</v>
      </c>
      <c r="J807" s="50">
        <v>219142000506</v>
      </c>
      <c r="K807" s="49" t="s">
        <v>5109</v>
      </c>
      <c r="L807" s="51">
        <v>291</v>
      </c>
      <c r="M807" s="52">
        <v>39190861</v>
      </c>
      <c r="N807" s="52">
        <v>0</v>
      </c>
      <c r="O807" s="52">
        <v>29727740</v>
      </c>
      <c r="P807" s="52">
        <v>13320876</v>
      </c>
      <c r="Q807" s="52">
        <v>39190861</v>
      </c>
      <c r="R807" s="52">
        <v>43048616</v>
      </c>
      <c r="S807" s="52">
        <v>82239477</v>
      </c>
      <c r="T807" s="70" t="s">
        <v>10556</v>
      </c>
      <c r="U807" s="70" t="s">
        <v>10560</v>
      </c>
    </row>
    <row r="808" spans="1:21" x14ac:dyDescent="0.2">
      <c r="A808" s="49" t="s">
        <v>3660</v>
      </c>
      <c r="B808" s="49" t="s">
        <v>59</v>
      </c>
      <c r="C808" s="50">
        <v>3767</v>
      </c>
      <c r="D808" s="49" t="s">
        <v>201</v>
      </c>
      <c r="E808" s="49" t="s">
        <v>3904</v>
      </c>
      <c r="F808" s="49" t="s">
        <v>201</v>
      </c>
      <c r="G808" s="49">
        <v>13780</v>
      </c>
      <c r="H808" s="49" t="s">
        <v>242</v>
      </c>
      <c r="I808" s="50">
        <v>24075</v>
      </c>
      <c r="J808" s="50">
        <v>213780000159</v>
      </c>
      <c r="K808" s="49" t="s">
        <v>3907</v>
      </c>
      <c r="L808" s="51">
        <v>433</v>
      </c>
      <c r="M808" s="52">
        <v>60015870</v>
      </c>
      <c r="N808" s="52">
        <v>0</v>
      </c>
      <c r="O808" s="52">
        <v>30610341</v>
      </c>
      <c r="P808" s="52">
        <v>6660438</v>
      </c>
      <c r="Q808" s="52">
        <v>60015870</v>
      </c>
      <c r="R808" s="52">
        <v>37270779</v>
      </c>
      <c r="S808" s="52">
        <v>97286649</v>
      </c>
      <c r="T808" s="70" t="s">
        <v>10556</v>
      </c>
      <c r="U808" s="70" t="s">
        <v>10560</v>
      </c>
    </row>
    <row r="809" spans="1:21" x14ac:dyDescent="0.2">
      <c r="A809" s="49" t="s">
        <v>3660</v>
      </c>
      <c r="B809" s="49" t="s">
        <v>59</v>
      </c>
      <c r="C809" s="50">
        <v>3767</v>
      </c>
      <c r="D809" s="49" t="s">
        <v>201</v>
      </c>
      <c r="E809" s="49" t="s">
        <v>3680</v>
      </c>
      <c r="F809" s="49" t="s">
        <v>201</v>
      </c>
      <c r="G809" s="49">
        <v>13052</v>
      </c>
      <c r="H809" s="49" t="s">
        <v>205</v>
      </c>
      <c r="I809" s="50">
        <v>7175</v>
      </c>
      <c r="J809" s="50">
        <v>213052000355</v>
      </c>
      <c r="K809" s="49" t="s">
        <v>3684</v>
      </c>
      <c r="L809" s="51">
        <v>751</v>
      </c>
      <c r="M809" s="52">
        <v>103405642</v>
      </c>
      <c r="N809" s="52">
        <v>0</v>
      </c>
      <c r="O809" s="52">
        <v>30774466</v>
      </c>
      <c r="P809" s="52">
        <v>6660438</v>
      </c>
      <c r="Q809" s="52">
        <v>103405642</v>
      </c>
      <c r="R809" s="52">
        <v>37434904</v>
      </c>
      <c r="S809" s="52">
        <v>140840546</v>
      </c>
      <c r="T809" s="70" t="s">
        <v>10556</v>
      </c>
      <c r="U809" s="70" t="s">
        <v>10560</v>
      </c>
    </row>
    <row r="810" spans="1:21" x14ac:dyDescent="0.2">
      <c r="A810" s="49" t="s">
        <v>6181</v>
      </c>
      <c r="B810" s="49" t="s">
        <v>113</v>
      </c>
      <c r="C810" s="50">
        <v>3798</v>
      </c>
      <c r="D810" s="49" t="s">
        <v>791</v>
      </c>
      <c r="E810" s="49" t="s">
        <v>8056</v>
      </c>
      <c r="F810" s="49" t="s">
        <v>791</v>
      </c>
      <c r="G810" s="49">
        <v>52378</v>
      </c>
      <c r="H810" s="49" t="s">
        <v>817</v>
      </c>
      <c r="I810" s="50">
        <v>11074</v>
      </c>
      <c r="J810" s="50">
        <v>252378000067</v>
      </c>
      <c r="K810" s="49" t="s">
        <v>8061</v>
      </c>
      <c r="L810" s="51">
        <v>219</v>
      </c>
      <c r="M810" s="52">
        <v>26553072</v>
      </c>
      <c r="N810" s="52">
        <v>0</v>
      </c>
      <c r="O810" s="52">
        <v>26822030</v>
      </c>
      <c r="P810" s="52">
        <v>6660438</v>
      </c>
      <c r="Q810" s="52">
        <v>26553072</v>
      </c>
      <c r="R810" s="52">
        <v>33482468</v>
      </c>
      <c r="S810" s="52">
        <v>60035540</v>
      </c>
      <c r="T810" s="70" t="s">
        <v>10556</v>
      </c>
      <c r="U810" s="70" t="s">
        <v>10560</v>
      </c>
    </row>
    <row r="811" spans="1:21" x14ac:dyDescent="0.2">
      <c r="A811" s="49" t="s">
        <v>3660</v>
      </c>
      <c r="B811" s="49" t="s">
        <v>59</v>
      </c>
      <c r="C811" s="50">
        <v>3767</v>
      </c>
      <c r="D811" s="49" t="s">
        <v>201</v>
      </c>
      <c r="E811" s="49" t="s">
        <v>3848</v>
      </c>
      <c r="F811" s="49" t="s">
        <v>201</v>
      </c>
      <c r="G811" s="49">
        <v>13655</v>
      </c>
      <c r="H811" s="49" t="s">
        <v>233</v>
      </c>
      <c r="I811" s="50">
        <v>24000</v>
      </c>
      <c r="J811" s="50">
        <v>213006000103</v>
      </c>
      <c r="K811" s="49" t="s">
        <v>3851</v>
      </c>
      <c r="L811" s="51">
        <v>321</v>
      </c>
      <c r="M811" s="52">
        <v>60190879</v>
      </c>
      <c r="N811" s="52">
        <v>0</v>
      </c>
      <c r="O811" s="52">
        <v>40554681</v>
      </c>
      <c r="P811" s="52">
        <v>6660438</v>
      </c>
      <c r="Q811" s="52">
        <v>60190879</v>
      </c>
      <c r="R811" s="52">
        <v>47215119</v>
      </c>
      <c r="S811" s="52">
        <v>107405998</v>
      </c>
      <c r="T811" s="70" t="s">
        <v>10556</v>
      </c>
      <c r="U811" s="70" t="s">
        <v>10560</v>
      </c>
    </row>
    <row r="812" spans="1:21" x14ac:dyDescent="0.2">
      <c r="A812" s="49" t="s">
        <v>4982</v>
      </c>
      <c r="B812" s="49" t="s">
        <v>421</v>
      </c>
      <c r="C812" s="50">
        <v>3777</v>
      </c>
      <c r="D812" s="49" t="s">
        <v>422</v>
      </c>
      <c r="E812" s="49" t="s">
        <v>5464</v>
      </c>
      <c r="F812" s="49" t="s">
        <v>422</v>
      </c>
      <c r="G812" s="49">
        <v>19821</v>
      </c>
      <c r="H812" s="49" t="s">
        <v>456</v>
      </c>
      <c r="I812" s="50">
        <v>2834</v>
      </c>
      <c r="J812" s="50">
        <v>219821000094</v>
      </c>
      <c r="K812" s="49" t="s">
        <v>5481</v>
      </c>
      <c r="L812" s="51">
        <v>301</v>
      </c>
      <c r="M812" s="52">
        <v>41624003</v>
      </c>
      <c r="N812" s="52">
        <v>0</v>
      </c>
      <c r="O812" s="52">
        <v>29623920</v>
      </c>
      <c r="P812" s="52">
        <v>6660438</v>
      </c>
      <c r="Q812" s="52">
        <v>41624003</v>
      </c>
      <c r="R812" s="52">
        <v>36284358</v>
      </c>
      <c r="S812" s="52">
        <v>77908361</v>
      </c>
      <c r="T812" s="70" t="s">
        <v>10556</v>
      </c>
      <c r="U812" s="70" t="s">
        <v>10560</v>
      </c>
    </row>
    <row r="813" spans="1:21" x14ac:dyDescent="0.2">
      <c r="A813" s="49" t="s">
        <v>3660</v>
      </c>
      <c r="B813" s="49" t="s">
        <v>59</v>
      </c>
      <c r="C813" s="50">
        <v>3767</v>
      </c>
      <c r="D813" s="49" t="s">
        <v>201</v>
      </c>
      <c r="E813" s="49" t="s">
        <v>3926</v>
      </c>
      <c r="F813" s="49" t="s">
        <v>201</v>
      </c>
      <c r="G813" s="49">
        <v>13838</v>
      </c>
      <c r="H813" s="49" t="s">
        <v>245</v>
      </c>
      <c r="I813" s="50">
        <v>23795</v>
      </c>
      <c r="J813" s="50">
        <v>113838000010</v>
      </c>
      <c r="K813" s="49" t="s">
        <v>3928</v>
      </c>
      <c r="L813" s="51">
        <v>1192</v>
      </c>
      <c r="M813" s="52">
        <v>165832929</v>
      </c>
      <c r="N813" s="52">
        <v>0</v>
      </c>
      <c r="O813" s="52">
        <v>36320065</v>
      </c>
      <c r="P813" s="52">
        <v>6660438</v>
      </c>
      <c r="Q813" s="52">
        <v>165832929</v>
      </c>
      <c r="R813" s="52">
        <v>42980503</v>
      </c>
      <c r="S813" s="52">
        <v>208813432</v>
      </c>
      <c r="T813" s="70" t="s">
        <v>10556</v>
      </c>
      <c r="U813" s="70" t="s">
        <v>10560</v>
      </c>
    </row>
    <row r="814" spans="1:21" x14ac:dyDescent="0.2">
      <c r="A814" s="49" t="s">
        <v>4581</v>
      </c>
      <c r="B814" s="49" t="s">
        <v>1025</v>
      </c>
      <c r="C814" s="50">
        <v>3815</v>
      </c>
      <c r="D814" s="49" t="s">
        <v>1026</v>
      </c>
      <c r="E814" s="49" t="s">
        <v>9781</v>
      </c>
      <c r="F814" s="49" t="s">
        <v>1026</v>
      </c>
      <c r="G814" s="49">
        <v>73520</v>
      </c>
      <c r="H814" s="49" t="s">
        <v>1056</v>
      </c>
      <c r="I814" s="50">
        <v>8781</v>
      </c>
      <c r="J814" s="50">
        <v>273270000408</v>
      </c>
      <c r="K814" s="49" t="s">
        <v>9783</v>
      </c>
      <c r="L814" s="51">
        <v>1226</v>
      </c>
      <c r="M814" s="52">
        <v>135643686</v>
      </c>
      <c r="N814" s="52">
        <v>5158850</v>
      </c>
      <c r="O814" s="52">
        <v>28284723</v>
      </c>
      <c r="P814" s="52">
        <v>6660438</v>
      </c>
      <c r="Q814" s="52">
        <v>140802536</v>
      </c>
      <c r="R814" s="52">
        <v>34945161</v>
      </c>
      <c r="S814" s="52">
        <v>175747697</v>
      </c>
      <c r="T814" s="70" t="s">
        <v>10556</v>
      </c>
      <c r="U814" s="70" t="s">
        <v>10560</v>
      </c>
    </row>
    <row r="815" spans="1:21" x14ac:dyDescent="0.2">
      <c r="A815" s="49" t="s">
        <v>3660</v>
      </c>
      <c r="B815" s="49" t="s">
        <v>59</v>
      </c>
      <c r="C815" s="50">
        <v>3767</v>
      </c>
      <c r="D815" s="49" t="s">
        <v>201</v>
      </c>
      <c r="E815" s="49" t="s">
        <v>3776</v>
      </c>
      <c r="F815" s="49" t="s">
        <v>201</v>
      </c>
      <c r="G815" s="49">
        <v>13442</v>
      </c>
      <c r="H815" s="49" t="s">
        <v>221</v>
      </c>
      <c r="I815" s="50">
        <v>8277</v>
      </c>
      <c r="J815" s="50">
        <v>113442000718</v>
      </c>
      <c r="K815" s="49" t="s">
        <v>3783</v>
      </c>
      <c r="L815" s="51">
        <v>1428</v>
      </c>
      <c r="M815" s="52">
        <v>232204249</v>
      </c>
      <c r="N815" s="52">
        <v>0</v>
      </c>
      <c r="O815" s="52">
        <v>35814718</v>
      </c>
      <c r="P815" s="52">
        <v>6660438</v>
      </c>
      <c r="Q815" s="52">
        <v>232204249</v>
      </c>
      <c r="R815" s="52">
        <v>42475156</v>
      </c>
      <c r="S815" s="52">
        <v>274679405</v>
      </c>
      <c r="T815" s="70" t="s">
        <v>10556</v>
      </c>
      <c r="U815" s="70" t="s">
        <v>10560</v>
      </c>
    </row>
    <row r="816" spans="1:21" x14ac:dyDescent="0.2">
      <c r="A816" s="49" t="s">
        <v>3660</v>
      </c>
      <c r="B816" s="49" t="s">
        <v>59</v>
      </c>
      <c r="C816" s="50">
        <v>3767</v>
      </c>
      <c r="D816" s="49" t="s">
        <v>201</v>
      </c>
      <c r="E816" s="49" t="s">
        <v>3719</v>
      </c>
      <c r="F816" s="49" t="s">
        <v>201</v>
      </c>
      <c r="G816" s="49">
        <v>13212</v>
      </c>
      <c r="H816" s="49" t="s">
        <v>211</v>
      </c>
      <c r="I816" s="50">
        <v>7196</v>
      </c>
      <c r="J816" s="50">
        <v>213212000080</v>
      </c>
      <c r="K816" s="49" t="s">
        <v>3725</v>
      </c>
      <c r="L816" s="51">
        <v>357</v>
      </c>
      <c r="M816" s="52">
        <v>51601847</v>
      </c>
      <c r="N816" s="52">
        <v>4845421</v>
      </c>
      <c r="O816" s="52">
        <v>31536526</v>
      </c>
      <c r="P816" s="52">
        <v>6660438</v>
      </c>
      <c r="Q816" s="52">
        <v>56447268</v>
      </c>
      <c r="R816" s="52">
        <v>38196964</v>
      </c>
      <c r="S816" s="52">
        <v>94644232</v>
      </c>
      <c r="T816" s="70" t="s">
        <v>10556</v>
      </c>
      <c r="U816" s="70" t="s">
        <v>10560</v>
      </c>
    </row>
    <row r="817" spans="1:21" x14ac:dyDescent="0.2">
      <c r="A817" s="49" t="s">
        <v>3660</v>
      </c>
      <c r="B817" s="49" t="s">
        <v>59</v>
      </c>
      <c r="C817" s="50">
        <v>3767</v>
      </c>
      <c r="D817" s="49" t="s">
        <v>201</v>
      </c>
      <c r="E817" s="49" t="s">
        <v>3776</v>
      </c>
      <c r="F817" s="49" t="s">
        <v>201</v>
      </c>
      <c r="G817" s="49">
        <v>13442</v>
      </c>
      <c r="H817" s="49" t="s">
        <v>221</v>
      </c>
      <c r="I817" s="50">
        <v>24084</v>
      </c>
      <c r="J817" s="50">
        <v>213442000925</v>
      </c>
      <c r="K817" s="49" t="s">
        <v>3787</v>
      </c>
      <c r="L817" s="51">
        <v>659</v>
      </c>
      <c r="M817" s="52">
        <v>107671466</v>
      </c>
      <c r="N817" s="52">
        <v>0</v>
      </c>
      <c r="O817" s="52">
        <v>35814718</v>
      </c>
      <c r="P817" s="52">
        <v>26641753</v>
      </c>
      <c r="Q817" s="52">
        <v>107671466</v>
      </c>
      <c r="R817" s="52">
        <v>62456471</v>
      </c>
      <c r="S817" s="52">
        <v>170127937</v>
      </c>
      <c r="T817" s="70" t="s">
        <v>10556</v>
      </c>
      <c r="U817" s="70" t="s">
        <v>10560</v>
      </c>
    </row>
    <row r="818" spans="1:21" x14ac:dyDescent="0.2">
      <c r="A818" s="49" t="s">
        <v>3660</v>
      </c>
      <c r="B818" s="49" t="s">
        <v>59</v>
      </c>
      <c r="C818" s="50">
        <v>3767</v>
      </c>
      <c r="D818" s="49" t="s">
        <v>201</v>
      </c>
      <c r="E818" s="49" t="s">
        <v>3749</v>
      </c>
      <c r="F818" s="49" t="s">
        <v>201</v>
      </c>
      <c r="G818" s="49">
        <v>13268</v>
      </c>
      <c r="H818" s="49" t="s">
        <v>215</v>
      </c>
      <c r="I818" s="50">
        <v>24049</v>
      </c>
      <c r="J818" s="50">
        <v>213667000827</v>
      </c>
      <c r="K818" s="49" t="s">
        <v>3752</v>
      </c>
      <c r="L818" s="51">
        <v>452</v>
      </c>
      <c r="M818" s="52">
        <v>60507319</v>
      </c>
      <c r="N818" s="52">
        <v>0</v>
      </c>
      <c r="O818" s="52">
        <v>29362811</v>
      </c>
      <c r="P818" s="52">
        <v>6660438</v>
      </c>
      <c r="Q818" s="52">
        <v>60507319</v>
      </c>
      <c r="R818" s="52">
        <v>36023249</v>
      </c>
      <c r="S818" s="52">
        <v>96530568</v>
      </c>
      <c r="T818" s="70" t="s">
        <v>10556</v>
      </c>
      <c r="U818" s="70" t="s">
        <v>10560</v>
      </c>
    </row>
    <row r="819" spans="1:21" x14ac:dyDescent="0.2">
      <c r="A819" s="49" t="s">
        <v>4581</v>
      </c>
      <c r="B819" s="49" t="s">
        <v>1025</v>
      </c>
      <c r="C819" s="50">
        <v>3815</v>
      </c>
      <c r="D819" s="49" t="s">
        <v>1026</v>
      </c>
      <c r="E819" s="49" t="s">
        <v>9670</v>
      </c>
      <c r="F819" s="49" t="s">
        <v>1026</v>
      </c>
      <c r="G819" s="49">
        <v>73124</v>
      </c>
      <c r="H819" s="49" t="s">
        <v>1033</v>
      </c>
      <c r="I819" s="50">
        <v>4274</v>
      </c>
      <c r="J819" s="50">
        <v>273124000366</v>
      </c>
      <c r="K819" s="49" t="s">
        <v>9674</v>
      </c>
      <c r="L819" s="51">
        <v>380</v>
      </c>
      <c r="M819" s="52">
        <v>45965632</v>
      </c>
      <c r="N819" s="52">
        <v>7497437</v>
      </c>
      <c r="O819" s="52">
        <v>26726012</v>
      </c>
      <c r="P819" s="52">
        <v>6660438</v>
      </c>
      <c r="Q819" s="52">
        <v>53463069</v>
      </c>
      <c r="R819" s="52">
        <v>33386450</v>
      </c>
      <c r="S819" s="52">
        <v>86849519</v>
      </c>
      <c r="T819" s="70" t="s">
        <v>10556</v>
      </c>
      <c r="U819" s="70" t="s">
        <v>10560</v>
      </c>
    </row>
    <row r="820" spans="1:21" x14ac:dyDescent="0.2">
      <c r="A820" s="49" t="s">
        <v>2872</v>
      </c>
      <c r="B820" s="49" t="s">
        <v>1073</v>
      </c>
      <c r="C820" s="50">
        <v>3819</v>
      </c>
      <c r="D820" s="49" t="s">
        <v>1078</v>
      </c>
      <c r="E820" s="49" t="s">
        <v>4351</v>
      </c>
      <c r="F820" s="49" t="s">
        <v>1078</v>
      </c>
      <c r="G820" s="49">
        <v>76109</v>
      </c>
      <c r="H820" s="49" t="s">
        <v>1079</v>
      </c>
      <c r="I820" s="50">
        <v>17483</v>
      </c>
      <c r="J820" s="50">
        <v>276109008589</v>
      </c>
      <c r="K820" s="49" t="s">
        <v>4377</v>
      </c>
      <c r="L820" s="51">
        <v>420</v>
      </c>
      <c r="M820" s="52">
        <v>51682084</v>
      </c>
      <c r="N820" s="52">
        <v>0</v>
      </c>
      <c r="O820" s="52">
        <v>28120132</v>
      </c>
      <c r="P820" s="52">
        <v>26641753</v>
      </c>
      <c r="Q820" s="52">
        <v>51682084</v>
      </c>
      <c r="R820" s="52">
        <v>54761885</v>
      </c>
      <c r="S820" s="52">
        <v>106443969</v>
      </c>
      <c r="T820" s="70" t="s">
        <v>10556</v>
      </c>
      <c r="U820" s="70" t="s">
        <v>10560</v>
      </c>
    </row>
    <row r="821" spans="1:21" x14ac:dyDescent="0.2">
      <c r="A821" s="49" t="s">
        <v>6181</v>
      </c>
      <c r="B821" s="49" t="s">
        <v>113</v>
      </c>
      <c r="C821" s="50">
        <v>3798</v>
      </c>
      <c r="D821" s="49" t="s">
        <v>791</v>
      </c>
      <c r="E821" s="49" t="s">
        <v>7902</v>
      </c>
      <c r="F821" s="49" t="s">
        <v>791</v>
      </c>
      <c r="G821" s="49">
        <v>52215</v>
      </c>
      <c r="H821" s="49" t="s">
        <v>211</v>
      </c>
      <c r="I821" s="50">
        <v>6497</v>
      </c>
      <c r="J821" s="50">
        <v>252215000035</v>
      </c>
      <c r="K821" s="49" t="s">
        <v>7918</v>
      </c>
      <c r="L821" s="51">
        <v>179</v>
      </c>
      <c r="M821" s="52">
        <v>24603713</v>
      </c>
      <c r="N821" s="52">
        <v>4920743</v>
      </c>
      <c r="O821" s="52">
        <v>28894363</v>
      </c>
      <c r="P821" s="52">
        <v>6660438</v>
      </c>
      <c r="Q821" s="52">
        <v>29524456</v>
      </c>
      <c r="R821" s="52">
        <v>35554801</v>
      </c>
      <c r="S821" s="52">
        <v>65079257</v>
      </c>
      <c r="T821" s="70" t="s">
        <v>10556</v>
      </c>
      <c r="U821" s="70" t="s">
        <v>10560</v>
      </c>
    </row>
    <row r="822" spans="1:21" x14ac:dyDescent="0.2">
      <c r="A822" s="49" t="s">
        <v>3660</v>
      </c>
      <c r="B822" s="49" t="s">
        <v>59</v>
      </c>
      <c r="C822" s="50">
        <v>3767</v>
      </c>
      <c r="D822" s="49" t="s">
        <v>201</v>
      </c>
      <c r="E822" s="49" t="s">
        <v>3711</v>
      </c>
      <c r="F822" s="49" t="s">
        <v>201</v>
      </c>
      <c r="G822" s="49">
        <v>13188</v>
      </c>
      <c r="H822" s="49" t="s">
        <v>210</v>
      </c>
      <c r="I822" s="50">
        <v>23987</v>
      </c>
      <c r="J822" s="50">
        <v>113188000028</v>
      </c>
      <c r="K822" s="49" t="s">
        <v>3715</v>
      </c>
      <c r="L822" s="51">
        <v>723</v>
      </c>
      <c r="M822" s="52">
        <v>87199274</v>
      </c>
      <c r="N822" s="52">
        <v>0</v>
      </c>
      <c r="O822" s="52">
        <v>26454632</v>
      </c>
      <c r="P822" s="52">
        <v>6660438</v>
      </c>
      <c r="Q822" s="52">
        <v>87199274</v>
      </c>
      <c r="R822" s="52">
        <v>33115070</v>
      </c>
      <c r="S822" s="52">
        <v>120314344</v>
      </c>
      <c r="T822" s="70" t="s">
        <v>10556</v>
      </c>
      <c r="U822" s="70" t="s">
        <v>10560</v>
      </c>
    </row>
    <row r="823" spans="1:21" x14ac:dyDescent="0.2">
      <c r="A823" s="49" t="s">
        <v>4982</v>
      </c>
      <c r="B823" s="49" t="s">
        <v>421</v>
      </c>
      <c r="C823" s="50">
        <v>3777</v>
      </c>
      <c r="D823" s="49" t="s">
        <v>422</v>
      </c>
      <c r="E823" s="49" t="s">
        <v>5455</v>
      </c>
      <c r="F823" s="49" t="s">
        <v>422</v>
      </c>
      <c r="G823" s="49">
        <v>19809</v>
      </c>
      <c r="H823" s="49" t="s">
        <v>455</v>
      </c>
      <c r="I823" s="50">
        <v>2816</v>
      </c>
      <c r="J823" s="50">
        <v>219809001221</v>
      </c>
      <c r="K823" s="49" t="s">
        <v>5169</v>
      </c>
      <c r="L823" s="51">
        <v>539</v>
      </c>
      <c r="M823" s="52">
        <v>95737904</v>
      </c>
      <c r="N823" s="52">
        <v>0</v>
      </c>
      <c r="O823" s="52">
        <v>20159130</v>
      </c>
      <c r="P823" s="52">
        <v>3330219</v>
      </c>
      <c r="Q823" s="52">
        <v>95737904</v>
      </c>
      <c r="R823" s="52">
        <v>23489349</v>
      </c>
      <c r="S823" s="52">
        <v>119227253</v>
      </c>
      <c r="T823" s="70" t="s">
        <v>10556</v>
      </c>
      <c r="U823" s="70" t="s">
        <v>10560</v>
      </c>
    </row>
    <row r="824" spans="1:21" x14ac:dyDescent="0.2">
      <c r="A824" s="49" t="s">
        <v>4982</v>
      </c>
      <c r="B824" s="49" t="s">
        <v>421</v>
      </c>
      <c r="C824" s="50">
        <v>3777</v>
      </c>
      <c r="D824" s="49" t="s">
        <v>422</v>
      </c>
      <c r="E824" s="49" t="s">
        <v>5165</v>
      </c>
      <c r="F824" s="49" t="s">
        <v>422</v>
      </c>
      <c r="G824" s="49">
        <v>19318</v>
      </c>
      <c r="H824" s="49" t="s">
        <v>432</v>
      </c>
      <c r="I824" s="50">
        <v>2816</v>
      </c>
      <c r="J824" s="50">
        <v>219809001221</v>
      </c>
      <c r="K824" s="49" t="s">
        <v>5169</v>
      </c>
      <c r="L824" s="51">
        <v>10</v>
      </c>
      <c r="M824" s="52">
        <v>1730252</v>
      </c>
      <c r="N824" s="52">
        <v>0</v>
      </c>
      <c r="O824" s="52">
        <v>21001744</v>
      </c>
      <c r="P824" s="52">
        <v>0</v>
      </c>
      <c r="Q824" s="52">
        <v>1730252</v>
      </c>
      <c r="R824" s="52">
        <v>21001744</v>
      </c>
      <c r="S824" s="52">
        <v>22731996</v>
      </c>
      <c r="T824" s="70" t="s">
        <v>10556</v>
      </c>
      <c r="U824" s="70" t="s">
        <v>10560</v>
      </c>
    </row>
    <row r="825" spans="1:21" x14ac:dyDescent="0.2">
      <c r="A825" s="49" t="s">
        <v>3660</v>
      </c>
      <c r="B825" s="49" t="s">
        <v>59</v>
      </c>
      <c r="C825" s="50">
        <v>3767</v>
      </c>
      <c r="D825" s="49" t="s">
        <v>201</v>
      </c>
      <c r="E825" s="49" t="s">
        <v>3840</v>
      </c>
      <c r="F825" s="49" t="s">
        <v>201</v>
      </c>
      <c r="G825" s="49">
        <v>13654</v>
      </c>
      <c r="H825" s="49" t="s">
        <v>232</v>
      </c>
      <c r="I825" s="50">
        <v>7398</v>
      </c>
      <c r="J825" s="50">
        <v>113654000173</v>
      </c>
      <c r="K825" s="49" t="s">
        <v>3847</v>
      </c>
      <c r="L825" s="51">
        <v>1276</v>
      </c>
      <c r="M825" s="52">
        <v>225957069</v>
      </c>
      <c r="N825" s="52">
        <v>0</v>
      </c>
      <c r="O825" s="52">
        <v>47851981</v>
      </c>
      <c r="P825" s="52">
        <v>26641753</v>
      </c>
      <c r="Q825" s="52">
        <v>225957069</v>
      </c>
      <c r="R825" s="52">
        <v>74493734</v>
      </c>
      <c r="S825" s="52">
        <v>300450803</v>
      </c>
      <c r="T825" s="70" t="s">
        <v>10556</v>
      </c>
      <c r="U825" s="70" t="s">
        <v>10560</v>
      </c>
    </row>
    <row r="826" spans="1:21" x14ac:dyDescent="0.2">
      <c r="A826" s="49" t="s">
        <v>3660</v>
      </c>
      <c r="B826" s="49" t="s">
        <v>59</v>
      </c>
      <c r="C826" s="50">
        <v>3767</v>
      </c>
      <c r="D826" s="49" t="s">
        <v>201</v>
      </c>
      <c r="E826" s="49" t="s">
        <v>3776</v>
      </c>
      <c r="F826" s="49" t="s">
        <v>201</v>
      </c>
      <c r="G826" s="49">
        <v>13442</v>
      </c>
      <c r="H826" s="49" t="s">
        <v>221</v>
      </c>
      <c r="I826" s="50">
        <v>8275</v>
      </c>
      <c r="J826" s="50">
        <v>113442000297</v>
      </c>
      <c r="K826" s="49" t="s">
        <v>3779</v>
      </c>
      <c r="L826" s="51">
        <v>971</v>
      </c>
      <c r="M826" s="52">
        <v>138821645</v>
      </c>
      <c r="N826" s="52">
        <v>5707156</v>
      </c>
      <c r="O826" s="52">
        <v>35814718</v>
      </c>
      <c r="P826" s="52">
        <v>6660438</v>
      </c>
      <c r="Q826" s="52">
        <v>144528801</v>
      </c>
      <c r="R826" s="52">
        <v>42475156</v>
      </c>
      <c r="S826" s="52">
        <v>187003957</v>
      </c>
      <c r="T826" s="70" t="s">
        <v>10556</v>
      </c>
      <c r="U826" s="70" t="s">
        <v>10560</v>
      </c>
    </row>
    <row r="827" spans="1:21" x14ac:dyDescent="0.2">
      <c r="A827" s="49" t="s">
        <v>3660</v>
      </c>
      <c r="B827" s="49" t="s">
        <v>59</v>
      </c>
      <c r="C827" s="50">
        <v>3767</v>
      </c>
      <c r="D827" s="49" t="s">
        <v>201</v>
      </c>
      <c r="E827" s="49" t="s">
        <v>3934</v>
      </c>
      <c r="F827" s="49" t="s">
        <v>201</v>
      </c>
      <c r="G827" s="49">
        <v>13894</v>
      </c>
      <c r="H827" s="49" t="s">
        <v>247</v>
      </c>
      <c r="I827" s="50">
        <v>6043</v>
      </c>
      <c r="J827" s="50">
        <v>113894000031</v>
      </c>
      <c r="K827" s="49" t="s">
        <v>3936</v>
      </c>
      <c r="L827" s="51">
        <v>552</v>
      </c>
      <c r="M827" s="52">
        <v>79347557</v>
      </c>
      <c r="N827" s="52">
        <v>0</v>
      </c>
      <c r="O827" s="52">
        <v>34610122</v>
      </c>
      <c r="P827" s="52">
        <v>19981315</v>
      </c>
      <c r="Q827" s="52">
        <v>79347557</v>
      </c>
      <c r="R827" s="52">
        <v>54591437</v>
      </c>
      <c r="S827" s="52">
        <v>133938994</v>
      </c>
      <c r="T827" s="70" t="s">
        <v>10556</v>
      </c>
      <c r="U827" s="70" t="s">
        <v>10560</v>
      </c>
    </row>
    <row r="828" spans="1:21" x14ac:dyDescent="0.2">
      <c r="A828" s="49" t="s">
        <v>3660</v>
      </c>
      <c r="B828" s="49" t="s">
        <v>59</v>
      </c>
      <c r="C828" s="50">
        <v>3767</v>
      </c>
      <c r="D828" s="49" t="s">
        <v>201</v>
      </c>
      <c r="E828" s="49" t="s">
        <v>3711</v>
      </c>
      <c r="F828" s="49" t="s">
        <v>201</v>
      </c>
      <c r="G828" s="49">
        <v>13188</v>
      </c>
      <c r="H828" s="49" t="s">
        <v>210</v>
      </c>
      <c r="I828" s="50">
        <v>7193</v>
      </c>
      <c r="J828" s="50">
        <v>113188000036</v>
      </c>
      <c r="K828" s="49" t="s">
        <v>3714</v>
      </c>
      <c r="L828" s="51">
        <v>1231</v>
      </c>
      <c r="M828" s="52">
        <v>152008075</v>
      </c>
      <c r="N828" s="52">
        <v>0</v>
      </c>
      <c r="O828" s="52">
        <v>32562106</v>
      </c>
      <c r="P828" s="52">
        <v>6660438</v>
      </c>
      <c r="Q828" s="52">
        <v>152008075</v>
      </c>
      <c r="R828" s="52">
        <v>39222544</v>
      </c>
      <c r="S828" s="52">
        <v>191230619</v>
      </c>
      <c r="T828" s="70" t="s">
        <v>10556</v>
      </c>
      <c r="U828" s="70" t="s">
        <v>10560</v>
      </c>
    </row>
    <row r="829" spans="1:21" x14ac:dyDescent="0.2">
      <c r="A829" s="49" t="s">
        <v>3660</v>
      </c>
      <c r="B829" s="49" t="s">
        <v>59</v>
      </c>
      <c r="C829" s="50">
        <v>3767</v>
      </c>
      <c r="D829" s="49" t="s">
        <v>201</v>
      </c>
      <c r="E829" s="49" t="s">
        <v>3873</v>
      </c>
      <c r="F829" s="49" t="s">
        <v>201</v>
      </c>
      <c r="G829" s="49">
        <v>13673</v>
      </c>
      <c r="H829" s="49" t="s">
        <v>237</v>
      </c>
      <c r="I829" s="50">
        <v>7490</v>
      </c>
      <c r="J829" s="50">
        <v>213673000421</v>
      </c>
      <c r="K829" s="49" t="s">
        <v>3876</v>
      </c>
      <c r="L829" s="51">
        <v>314</v>
      </c>
      <c r="M829" s="52">
        <v>55429695</v>
      </c>
      <c r="N829" s="52">
        <v>0</v>
      </c>
      <c r="O829" s="52">
        <v>38688324</v>
      </c>
      <c r="P829" s="52">
        <v>6660438</v>
      </c>
      <c r="Q829" s="52">
        <v>55429695</v>
      </c>
      <c r="R829" s="52">
        <v>45348762</v>
      </c>
      <c r="S829" s="52">
        <v>100778457</v>
      </c>
      <c r="T829" s="70" t="s">
        <v>10556</v>
      </c>
      <c r="U829" s="70" t="s">
        <v>10560</v>
      </c>
    </row>
    <row r="830" spans="1:21" x14ac:dyDescent="0.2">
      <c r="A830" s="49" t="s">
        <v>3660</v>
      </c>
      <c r="B830" s="49" t="s">
        <v>59</v>
      </c>
      <c r="C830" s="50">
        <v>3767</v>
      </c>
      <c r="D830" s="49" t="s">
        <v>201</v>
      </c>
      <c r="E830" s="49" t="s">
        <v>3830</v>
      </c>
      <c r="F830" s="49" t="s">
        <v>201</v>
      </c>
      <c r="G830" s="49">
        <v>13620</v>
      </c>
      <c r="H830" s="49" t="s">
        <v>229</v>
      </c>
      <c r="I830" s="50">
        <v>6907</v>
      </c>
      <c r="J830" s="50">
        <v>213760000152</v>
      </c>
      <c r="K830" s="49" t="s">
        <v>3831</v>
      </c>
      <c r="L830" s="51">
        <v>1207</v>
      </c>
      <c r="M830" s="52">
        <v>133883721</v>
      </c>
      <c r="N830" s="52">
        <v>14758996</v>
      </c>
      <c r="O830" s="52">
        <v>24712817</v>
      </c>
      <c r="P830" s="52">
        <v>6660438</v>
      </c>
      <c r="Q830" s="52">
        <v>148642717</v>
      </c>
      <c r="R830" s="52">
        <v>31373255</v>
      </c>
      <c r="S830" s="52">
        <v>180015972</v>
      </c>
      <c r="T830" s="70" t="s">
        <v>10556</v>
      </c>
      <c r="U830" s="70" t="s">
        <v>10560</v>
      </c>
    </row>
    <row r="831" spans="1:21" x14ac:dyDescent="0.2">
      <c r="A831" s="49" t="s">
        <v>3660</v>
      </c>
      <c r="B831" s="49" t="s">
        <v>59</v>
      </c>
      <c r="C831" s="50">
        <v>3767</v>
      </c>
      <c r="D831" s="49" t="s">
        <v>201</v>
      </c>
      <c r="E831" s="49" t="s">
        <v>3680</v>
      </c>
      <c r="F831" s="49" t="s">
        <v>201</v>
      </c>
      <c r="G831" s="49">
        <v>13052</v>
      </c>
      <c r="H831" s="49" t="s">
        <v>205</v>
      </c>
      <c r="I831" s="50">
        <v>7176</v>
      </c>
      <c r="J831" s="50">
        <v>213052000461</v>
      </c>
      <c r="K831" s="49" t="s">
        <v>3688</v>
      </c>
      <c r="L831" s="51">
        <v>748</v>
      </c>
      <c r="M831" s="52">
        <v>104763432</v>
      </c>
      <c r="N831" s="52">
        <v>0</v>
      </c>
      <c r="O831" s="52">
        <v>30774466</v>
      </c>
      <c r="P831" s="52">
        <v>6660438</v>
      </c>
      <c r="Q831" s="52">
        <v>104763432</v>
      </c>
      <c r="R831" s="52">
        <v>37434904</v>
      </c>
      <c r="S831" s="52">
        <v>142198336</v>
      </c>
      <c r="T831" s="70" t="s">
        <v>10556</v>
      </c>
      <c r="U831" s="70" t="s">
        <v>10560</v>
      </c>
    </row>
    <row r="832" spans="1:21" x14ac:dyDescent="0.2">
      <c r="A832" s="49" t="s">
        <v>6181</v>
      </c>
      <c r="B832" s="49" t="s">
        <v>113</v>
      </c>
      <c r="C832" s="50">
        <v>3798</v>
      </c>
      <c r="D832" s="49" t="s">
        <v>791</v>
      </c>
      <c r="E832" s="49" t="s">
        <v>8181</v>
      </c>
      <c r="F832" s="49" t="s">
        <v>791</v>
      </c>
      <c r="G832" s="49">
        <v>52699</v>
      </c>
      <c r="H832" s="49" t="s">
        <v>841</v>
      </c>
      <c r="I832" s="50">
        <v>10987</v>
      </c>
      <c r="J832" s="50">
        <v>252699000549</v>
      </c>
      <c r="K832" s="49" t="s">
        <v>8183</v>
      </c>
      <c r="L832" s="51">
        <v>210</v>
      </c>
      <c r="M832" s="52">
        <v>34871181</v>
      </c>
      <c r="N832" s="52">
        <v>6974236</v>
      </c>
      <c r="O832" s="52">
        <v>34411783</v>
      </c>
      <c r="P832" s="52">
        <v>6660438</v>
      </c>
      <c r="Q832" s="52">
        <v>41845417</v>
      </c>
      <c r="R832" s="52">
        <v>41072221</v>
      </c>
      <c r="S832" s="52">
        <v>82917638</v>
      </c>
      <c r="T832" s="70" t="s">
        <v>10556</v>
      </c>
      <c r="U832" s="70" t="s">
        <v>10560</v>
      </c>
    </row>
    <row r="833" spans="1:21" x14ac:dyDescent="0.2">
      <c r="A833" s="49" t="s">
        <v>3660</v>
      </c>
      <c r="B833" s="49" t="s">
        <v>59</v>
      </c>
      <c r="C833" s="50">
        <v>3767</v>
      </c>
      <c r="D833" s="49" t="s">
        <v>201</v>
      </c>
      <c r="E833" s="49" t="s">
        <v>3727</v>
      </c>
      <c r="F833" s="49" t="s">
        <v>201</v>
      </c>
      <c r="G833" s="49">
        <v>13244</v>
      </c>
      <c r="H833" s="49" t="s">
        <v>213</v>
      </c>
      <c r="I833" s="50">
        <v>24035</v>
      </c>
      <c r="J833" s="50">
        <v>113244000338</v>
      </c>
      <c r="K833" s="49" t="s">
        <v>3735</v>
      </c>
      <c r="L833" s="51">
        <v>954</v>
      </c>
      <c r="M833" s="52">
        <v>124912085</v>
      </c>
      <c r="N833" s="52">
        <v>0</v>
      </c>
      <c r="O833" s="52">
        <v>34516373</v>
      </c>
      <c r="P833" s="52">
        <v>6660438</v>
      </c>
      <c r="Q833" s="52">
        <v>124912085</v>
      </c>
      <c r="R833" s="52">
        <v>41176811</v>
      </c>
      <c r="S833" s="52">
        <v>166088896</v>
      </c>
      <c r="T833" s="70" t="s">
        <v>10556</v>
      </c>
      <c r="U833" s="70" t="s">
        <v>10560</v>
      </c>
    </row>
    <row r="834" spans="1:21" x14ac:dyDescent="0.2">
      <c r="A834" s="49" t="s">
        <v>3660</v>
      </c>
      <c r="B834" s="49" t="s">
        <v>59</v>
      </c>
      <c r="C834" s="50">
        <v>3767</v>
      </c>
      <c r="D834" s="49" t="s">
        <v>201</v>
      </c>
      <c r="E834" s="49" t="s">
        <v>3719</v>
      </c>
      <c r="F834" s="49" t="s">
        <v>201</v>
      </c>
      <c r="G834" s="49">
        <v>13212</v>
      </c>
      <c r="H834" s="49" t="s">
        <v>211</v>
      </c>
      <c r="I834" s="50">
        <v>7195</v>
      </c>
      <c r="J834" s="50">
        <v>213212000063</v>
      </c>
      <c r="K834" s="49" t="s">
        <v>3726</v>
      </c>
      <c r="L834" s="51">
        <v>253</v>
      </c>
      <c r="M834" s="52">
        <v>39409287</v>
      </c>
      <c r="N834" s="52">
        <v>0</v>
      </c>
      <c r="O834" s="52">
        <v>31536526</v>
      </c>
      <c r="P834" s="52">
        <v>6660438</v>
      </c>
      <c r="Q834" s="52">
        <v>39409287</v>
      </c>
      <c r="R834" s="52">
        <v>38196964</v>
      </c>
      <c r="S834" s="52">
        <v>77606251</v>
      </c>
      <c r="T834" s="70" t="s">
        <v>10556</v>
      </c>
      <c r="U834" s="70" t="s">
        <v>10560</v>
      </c>
    </row>
    <row r="835" spans="1:21" x14ac:dyDescent="0.2">
      <c r="A835" s="49" t="s">
        <v>2976</v>
      </c>
      <c r="B835" s="49" t="s">
        <v>171</v>
      </c>
      <c r="C835" s="50">
        <v>3764</v>
      </c>
      <c r="D835" s="49" t="s">
        <v>172</v>
      </c>
      <c r="E835" s="49" t="s">
        <v>3066</v>
      </c>
      <c r="F835" s="49" t="s">
        <v>172</v>
      </c>
      <c r="G835" s="49">
        <v>8685</v>
      </c>
      <c r="H835" s="49" t="s">
        <v>190</v>
      </c>
      <c r="I835" s="50">
        <v>5573</v>
      </c>
      <c r="J835" s="50">
        <v>108685000046</v>
      </c>
      <c r="K835" s="49" t="s">
        <v>3068</v>
      </c>
      <c r="L835" s="51">
        <v>1683</v>
      </c>
      <c r="M835" s="52">
        <v>179929129</v>
      </c>
      <c r="N835" s="52">
        <v>35985826</v>
      </c>
      <c r="O835" s="52">
        <v>22456645</v>
      </c>
      <c r="P835" s="52">
        <v>6660438</v>
      </c>
      <c r="Q835" s="52">
        <v>215914955</v>
      </c>
      <c r="R835" s="52">
        <v>29117083</v>
      </c>
      <c r="S835" s="52">
        <v>245032038</v>
      </c>
      <c r="T835" s="70" t="s">
        <v>10556</v>
      </c>
      <c r="U835" s="70" t="s">
        <v>10560</v>
      </c>
    </row>
    <row r="836" spans="1:21" x14ac:dyDescent="0.2">
      <c r="A836" s="49" t="s">
        <v>3660</v>
      </c>
      <c r="B836" s="49" t="s">
        <v>59</v>
      </c>
      <c r="C836" s="50">
        <v>3767</v>
      </c>
      <c r="D836" s="49" t="s">
        <v>201</v>
      </c>
      <c r="E836" s="49" t="s">
        <v>3727</v>
      </c>
      <c r="F836" s="49" t="s">
        <v>201</v>
      </c>
      <c r="G836" s="49">
        <v>13244</v>
      </c>
      <c r="H836" s="49" t="s">
        <v>213</v>
      </c>
      <c r="I836" s="50">
        <v>24038</v>
      </c>
      <c r="J836" s="50">
        <v>113244001041</v>
      </c>
      <c r="K836" s="49" t="s">
        <v>3741</v>
      </c>
      <c r="L836" s="51">
        <v>1282</v>
      </c>
      <c r="M836" s="52">
        <v>168403012</v>
      </c>
      <c r="N836" s="52">
        <v>0</v>
      </c>
      <c r="O836" s="52">
        <v>34516373</v>
      </c>
      <c r="P836" s="52">
        <v>26641753</v>
      </c>
      <c r="Q836" s="52">
        <v>168403012</v>
      </c>
      <c r="R836" s="52">
        <v>61158126</v>
      </c>
      <c r="S836" s="52">
        <v>229561138</v>
      </c>
      <c r="T836" s="70" t="s">
        <v>10556</v>
      </c>
      <c r="U836" s="70" t="s">
        <v>10560</v>
      </c>
    </row>
    <row r="837" spans="1:21" x14ac:dyDescent="0.2">
      <c r="A837" s="49" t="s">
        <v>3660</v>
      </c>
      <c r="B837" s="49" t="s">
        <v>59</v>
      </c>
      <c r="C837" s="50">
        <v>3767</v>
      </c>
      <c r="D837" s="49" t="s">
        <v>201</v>
      </c>
      <c r="E837" s="49" t="s">
        <v>3764</v>
      </c>
      <c r="F837" s="49" t="s">
        <v>201</v>
      </c>
      <c r="G837" s="49">
        <v>13433</v>
      </c>
      <c r="H837" s="49" t="s">
        <v>219</v>
      </c>
      <c r="I837" s="50">
        <v>7204</v>
      </c>
      <c r="J837" s="50">
        <v>213433000106</v>
      </c>
      <c r="K837" s="49" t="s">
        <v>3765</v>
      </c>
      <c r="L837" s="51">
        <v>226</v>
      </c>
      <c r="M837" s="52">
        <v>34273658</v>
      </c>
      <c r="N837" s="52">
        <v>0</v>
      </c>
      <c r="O837" s="52">
        <v>31199989</v>
      </c>
      <c r="P837" s="52">
        <v>6660438</v>
      </c>
      <c r="Q837" s="52">
        <v>34273658</v>
      </c>
      <c r="R837" s="52">
        <v>37860427</v>
      </c>
      <c r="S837" s="52">
        <v>72134085</v>
      </c>
      <c r="T837" s="70" t="s">
        <v>10556</v>
      </c>
      <c r="U837" s="70" t="s">
        <v>10560</v>
      </c>
    </row>
    <row r="838" spans="1:21" x14ac:dyDescent="0.2">
      <c r="A838" s="49" t="s">
        <v>3660</v>
      </c>
      <c r="B838" s="49" t="s">
        <v>59</v>
      </c>
      <c r="C838" s="50">
        <v>3767</v>
      </c>
      <c r="D838" s="49" t="s">
        <v>201</v>
      </c>
      <c r="E838" s="49" t="s">
        <v>3661</v>
      </c>
      <c r="F838" s="49" t="s">
        <v>201</v>
      </c>
      <c r="G838" s="49">
        <v>13006</v>
      </c>
      <c r="H838" s="49" t="s">
        <v>202</v>
      </c>
      <c r="I838" s="50">
        <v>24060</v>
      </c>
      <c r="J838" s="50">
        <v>213006001975</v>
      </c>
      <c r="K838" s="49" t="s">
        <v>3670</v>
      </c>
      <c r="L838" s="51">
        <v>1021</v>
      </c>
      <c r="M838" s="52">
        <v>177663706</v>
      </c>
      <c r="N838" s="52">
        <v>16390242</v>
      </c>
      <c r="O838" s="52">
        <v>38208876</v>
      </c>
      <c r="P838" s="52">
        <v>6660438</v>
      </c>
      <c r="Q838" s="52">
        <v>194053948</v>
      </c>
      <c r="R838" s="52">
        <v>44869314</v>
      </c>
      <c r="S838" s="52">
        <v>238923262</v>
      </c>
      <c r="T838" s="70" t="s">
        <v>10556</v>
      </c>
      <c r="U838" s="70" t="s">
        <v>10560</v>
      </c>
    </row>
    <row r="839" spans="1:21" x14ac:dyDescent="0.2">
      <c r="A839" s="49" t="s">
        <v>3660</v>
      </c>
      <c r="B839" s="49" t="s">
        <v>59</v>
      </c>
      <c r="C839" s="50">
        <v>3767</v>
      </c>
      <c r="D839" s="49" t="s">
        <v>201</v>
      </c>
      <c r="E839" s="49" t="s">
        <v>3823</v>
      </c>
      <c r="F839" s="49" t="s">
        <v>201</v>
      </c>
      <c r="G839" s="49">
        <v>13580</v>
      </c>
      <c r="H839" s="49" t="s">
        <v>227</v>
      </c>
      <c r="I839" s="50">
        <v>23970</v>
      </c>
      <c r="J839" s="50">
        <v>213580000057</v>
      </c>
      <c r="K839" s="49" t="s">
        <v>3824</v>
      </c>
      <c r="L839" s="51">
        <v>248</v>
      </c>
      <c r="M839" s="52">
        <v>33722045</v>
      </c>
      <c r="N839" s="52">
        <v>0</v>
      </c>
      <c r="O839" s="52">
        <v>30781328</v>
      </c>
      <c r="P839" s="52">
        <v>6660438</v>
      </c>
      <c r="Q839" s="52">
        <v>33722045</v>
      </c>
      <c r="R839" s="52">
        <v>37441766</v>
      </c>
      <c r="S839" s="52">
        <v>71163811</v>
      </c>
      <c r="T839" s="70" t="s">
        <v>10556</v>
      </c>
      <c r="U839" s="70" t="s">
        <v>10560</v>
      </c>
    </row>
    <row r="840" spans="1:21" x14ac:dyDescent="0.2">
      <c r="A840" s="49" t="s">
        <v>3660</v>
      </c>
      <c r="B840" s="49" t="s">
        <v>59</v>
      </c>
      <c r="C840" s="50">
        <v>3767</v>
      </c>
      <c r="D840" s="49" t="s">
        <v>201</v>
      </c>
      <c r="E840" s="49" t="s">
        <v>3719</v>
      </c>
      <c r="F840" s="49" t="s">
        <v>201</v>
      </c>
      <c r="G840" s="49">
        <v>13212</v>
      </c>
      <c r="H840" s="49" t="s">
        <v>211</v>
      </c>
      <c r="I840" s="50">
        <v>23988</v>
      </c>
      <c r="J840" s="50">
        <v>213212000021</v>
      </c>
      <c r="K840" s="49" t="s">
        <v>3722</v>
      </c>
      <c r="L840" s="51">
        <v>431</v>
      </c>
      <c r="M840" s="52">
        <v>62946178</v>
      </c>
      <c r="N840" s="52">
        <v>0</v>
      </c>
      <c r="O840" s="52">
        <v>31536526</v>
      </c>
      <c r="P840" s="52">
        <v>6660438</v>
      </c>
      <c r="Q840" s="52">
        <v>62946178</v>
      </c>
      <c r="R840" s="52">
        <v>38196964</v>
      </c>
      <c r="S840" s="52">
        <v>101143142</v>
      </c>
      <c r="T840" s="70" t="s">
        <v>10556</v>
      </c>
      <c r="U840" s="70" t="s">
        <v>10560</v>
      </c>
    </row>
    <row r="841" spans="1:21" x14ac:dyDescent="0.2">
      <c r="A841" s="49" t="s">
        <v>3660</v>
      </c>
      <c r="B841" s="49" t="s">
        <v>59</v>
      </c>
      <c r="C841" s="50">
        <v>3767</v>
      </c>
      <c r="D841" s="49" t="s">
        <v>201</v>
      </c>
      <c r="E841" s="49" t="s">
        <v>3719</v>
      </c>
      <c r="F841" s="49" t="s">
        <v>201</v>
      </c>
      <c r="G841" s="49">
        <v>13212</v>
      </c>
      <c r="H841" s="49" t="s">
        <v>211</v>
      </c>
      <c r="I841" s="50">
        <v>23996</v>
      </c>
      <c r="J841" s="50">
        <v>213212000331</v>
      </c>
      <c r="K841" s="49" t="s">
        <v>3724</v>
      </c>
      <c r="L841" s="51">
        <v>575</v>
      </c>
      <c r="M841" s="52">
        <v>84097762</v>
      </c>
      <c r="N841" s="52">
        <v>0</v>
      </c>
      <c r="O841" s="52">
        <v>31536526</v>
      </c>
      <c r="P841" s="52">
        <v>6660438</v>
      </c>
      <c r="Q841" s="52">
        <v>84097762</v>
      </c>
      <c r="R841" s="52">
        <v>38196964</v>
      </c>
      <c r="S841" s="52">
        <v>122294726</v>
      </c>
      <c r="T841" s="70" t="s">
        <v>10556</v>
      </c>
      <c r="U841" s="70" t="s">
        <v>10560</v>
      </c>
    </row>
    <row r="842" spans="1:21" x14ac:dyDescent="0.2">
      <c r="A842" s="49" t="s">
        <v>3660</v>
      </c>
      <c r="B842" s="49" t="s">
        <v>59</v>
      </c>
      <c r="C842" s="50">
        <v>3767</v>
      </c>
      <c r="D842" s="49" t="s">
        <v>201</v>
      </c>
      <c r="E842" s="49" t="s">
        <v>3881</v>
      </c>
      <c r="F842" s="49" t="s">
        <v>201</v>
      </c>
      <c r="G842" s="49">
        <v>13688</v>
      </c>
      <c r="H842" s="49" t="s">
        <v>239</v>
      </c>
      <c r="I842" s="50">
        <v>24016</v>
      </c>
      <c r="J842" s="50">
        <v>213744000525</v>
      </c>
      <c r="K842" s="49" t="s">
        <v>3886</v>
      </c>
      <c r="L842" s="51">
        <v>307</v>
      </c>
      <c r="M842" s="52">
        <v>42879071</v>
      </c>
      <c r="N842" s="52">
        <v>0</v>
      </c>
      <c r="O842" s="52">
        <v>31050215</v>
      </c>
      <c r="P842" s="52">
        <v>6660438</v>
      </c>
      <c r="Q842" s="52">
        <v>42879071</v>
      </c>
      <c r="R842" s="52">
        <v>37710653</v>
      </c>
      <c r="S842" s="52">
        <v>80589724</v>
      </c>
      <c r="T842" s="70" t="s">
        <v>10556</v>
      </c>
      <c r="U842" s="70" t="s">
        <v>10560</v>
      </c>
    </row>
    <row r="843" spans="1:21" x14ac:dyDescent="0.2">
      <c r="A843" s="49" t="s">
        <v>3660</v>
      </c>
      <c r="B843" s="49" t="s">
        <v>59</v>
      </c>
      <c r="C843" s="50">
        <v>3767</v>
      </c>
      <c r="D843" s="49" t="s">
        <v>201</v>
      </c>
      <c r="E843" s="49" t="s">
        <v>3680</v>
      </c>
      <c r="F843" s="49" t="s">
        <v>201</v>
      </c>
      <c r="G843" s="49">
        <v>13052</v>
      </c>
      <c r="H843" s="49" t="s">
        <v>205</v>
      </c>
      <c r="I843" s="50">
        <v>24078</v>
      </c>
      <c r="J843" s="50">
        <v>113052000211</v>
      </c>
      <c r="K843" s="49" t="s">
        <v>3689</v>
      </c>
      <c r="L843" s="51">
        <v>860</v>
      </c>
      <c r="M843" s="52">
        <v>99137971</v>
      </c>
      <c r="N843" s="52">
        <v>0</v>
      </c>
      <c r="O843" s="52">
        <v>25002288</v>
      </c>
      <c r="P843" s="52">
        <v>6660438</v>
      </c>
      <c r="Q843" s="52">
        <v>99137971</v>
      </c>
      <c r="R843" s="52">
        <v>31662726</v>
      </c>
      <c r="S843" s="52">
        <v>130800697</v>
      </c>
      <c r="T843" s="70" t="s">
        <v>10556</v>
      </c>
      <c r="U843" s="70" t="s">
        <v>10560</v>
      </c>
    </row>
    <row r="844" spans="1:21" x14ac:dyDescent="0.2">
      <c r="A844" s="49" t="s">
        <v>3660</v>
      </c>
      <c r="B844" s="49" t="s">
        <v>59</v>
      </c>
      <c r="C844" s="50">
        <v>3767</v>
      </c>
      <c r="D844" s="49" t="s">
        <v>201</v>
      </c>
      <c r="E844" s="49" t="s">
        <v>3764</v>
      </c>
      <c r="F844" s="49" t="s">
        <v>201</v>
      </c>
      <c r="G844" s="49">
        <v>13433</v>
      </c>
      <c r="H844" s="49" t="s">
        <v>219</v>
      </c>
      <c r="I844" s="50">
        <v>8268</v>
      </c>
      <c r="J844" s="50">
        <v>213433000238</v>
      </c>
      <c r="K844" s="49" t="s">
        <v>3768</v>
      </c>
      <c r="L844" s="51">
        <v>1922</v>
      </c>
      <c r="M844" s="52">
        <v>274331588</v>
      </c>
      <c r="N844" s="52">
        <v>0</v>
      </c>
      <c r="O844" s="52">
        <v>31199989</v>
      </c>
      <c r="P844" s="52">
        <v>6660438</v>
      </c>
      <c r="Q844" s="52">
        <v>274331588</v>
      </c>
      <c r="R844" s="52">
        <v>37860427</v>
      </c>
      <c r="S844" s="52">
        <v>312192015</v>
      </c>
      <c r="T844" s="70" t="s">
        <v>10556</v>
      </c>
      <c r="U844" s="70" t="s">
        <v>10560</v>
      </c>
    </row>
    <row r="845" spans="1:21" x14ac:dyDescent="0.2">
      <c r="A845" s="49" t="s">
        <v>3660</v>
      </c>
      <c r="B845" s="49" t="s">
        <v>59</v>
      </c>
      <c r="C845" s="50">
        <v>3767</v>
      </c>
      <c r="D845" s="49" t="s">
        <v>201</v>
      </c>
      <c r="E845" s="49" t="s">
        <v>3749</v>
      </c>
      <c r="F845" s="49" t="s">
        <v>201</v>
      </c>
      <c r="G845" s="49">
        <v>13268</v>
      </c>
      <c r="H845" s="49" t="s">
        <v>215</v>
      </c>
      <c r="I845" s="50">
        <v>24048</v>
      </c>
      <c r="J845" s="50">
        <v>213667000142</v>
      </c>
      <c r="K845" s="49" t="s">
        <v>3753</v>
      </c>
      <c r="L845" s="51">
        <v>239</v>
      </c>
      <c r="M845" s="52">
        <v>39865376</v>
      </c>
      <c r="N845" s="52">
        <v>0</v>
      </c>
      <c r="O845" s="52">
        <v>36141685</v>
      </c>
      <c r="P845" s="52">
        <v>6660438</v>
      </c>
      <c r="Q845" s="52">
        <v>39865376</v>
      </c>
      <c r="R845" s="52">
        <v>42802123</v>
      </c>
      <c r="S845" s="52">
        <v>82667499</v>
      </c>
      <c r="T845" s="70" t="s">
        <v>10556</v>
      </c>
      <c r="U845" s="70" t="s">
        <v>10560</v>
      </c>
    </row>
    <row r="846" spans="1:21" x14ac:dyDescent="0.2">
      <c r="A846" s="49" t="s">
        <v>3660</v>
      </c>
      <c r="B846" s="49" t="s">
        <v>59</v>
      </c>
      <c r="C846" s="50">
        <v>3767</v>
      </c>
      <c r="D846" s="49" t="s">
        <v>201</v>
      </c>
      <c r="E846" s="49" t="s">
        <v>3702</v>
      </c>
      <c r="F846" s="49" t="s">
        <v>201</v>
      </c>
      <c r="G846" s="49">
        <v>13140</v>
      </c>
      <c r="H846" s="49" t="s">
        <v>208</v>
      </c>
      <c r="I846" s="50">
        <v>7186</v>
      </c>
      <c r="J846" s="50">
        <v>113140000191</v>
      </c>
      <c r="K846" s="49" t="s">
        <v>3706</v>
      </c>
      <c r="L846" s="51">
        <v>1341</v>
      </c>
      <c r="M846" s="52">
        <v>176810118</v>
      </c>
      <c r="N846" s="52">
        <v>0</v>
      </c>
      <c r="O846" s="52">
        <v>34325371</v>
      </c>
      <c r="P846" s="52">
        <v>6660438</v>
      </c>
      <c r="Q846" s="52">
        <v>176810118</v>
      </c>
      <c r="R846" s="52">
        <v>40985809</v>
      </c>
      <c r="S846" s="52">
        <v>217795927</v>
      </c>
      <c r="T846" s="70" t="s">
        <v>10556</v>
      </c>
      <c r="U846" s="70" t="s">
        <v>10560</v>
      </c>
    </row>
    <row r="847" spans="1:21" x14ac:dyDescent="0.2">
      <c r="A847" s="49" t="s">
        <v>3660</v>
      </c>
      <c r="B847" s="49" t="s">
        <v>59</v>
      </c>
      <c r="C847" s="50">
        <v>3767</v>
      </c>
      <c r="D847" s="49" t="s">
        <v>201</v>
      </c>
      <c r="E847" s="49" t="s">
        <v>3719</v>
      </c>
      <c r="F847" s="49" t="s">
        <v>201</v>
      </c>
      <c r="G847" s="49">
        <v>13212</v>
      </c>
      <c r="H847" s="49" t="s">
        <v>211</v>
      </c>
      <c r="I847" s="50">
        <v>23997</v>
      </c>
      <c r="J847" s="50">
        <v>213212000373</v>
      </c>
      <c r="K847" s="49" t="s">
        <v>3721</v>
      </c>
      <c r="L847" s="51">
        <v>522</v>
      </c>
      <c r="M847" s="52">
        <v>76545875</v>
      </c>
      <c r="N847" s="52">
        <v>0</v>
      </c>
      <c r="O847" s="52">
        <v>31536526</v>
      </c>
      <c r="P847" s="52">
        <v>6660438</v>
      </c>
      <c r="Q847" s="52">
        <v>76545875</v>
      </c>
      <c r="R847" s="52">
        <v>38196964</v>
      </c>
      <c r="S847" s="52">
        <v>114742839</v>
      </c>
      <c r="T847" s="70" t="s">
        <v>10556</v>
      </c>
      <c r="U847" s="70" t="s">
        <v>10560</v>
      </c>
    </row>
    <row r="848" spans="1:21" x14ac:dyDescent="0.2">
      <c r="A848" s="49" t="s">
        <v>4982</v>
      </c>
      <c r="B848" s="49" t="s">
        <v>421</v>
      </c>
      <c r="C848" s="50">
        <v>3777</v>
      </c>
      <c r="D848" s="49" t="s">
        <v>422</v>
      </c>
      <c r="E848" s="49" t="s">
        <v>5482</v>
      </c>
      <c r="F848" s="49" t="s">
        <v>422</v>
      </c>
      <c r="G848" s="49">
        <v>19824</v>
      </c>
      <c r="H848" s="49" t="s">
        <v>457</v>
      </c>
      <c r="I848" s="50">
        <v>129368</v>
      </c>
      <c r="J848" s="50">
        <v>219824000532</v>
      </c>
      <c r="K848" s="49" t="s">
        <v>5491</v>
      </c>
      <c r="L848" s="51">
        <v>214</v>
      </c>
      <c r="M848" s="52">
        <v>28954744</v>
      </c>
      <c r="N848" s="52">
        <v>0</v>
      </c>
      <c r="O848" s="52">
        <v>30452526</v>
      </c>
      <c r="P848" s="52">
        <v>6660438</v>
      </c>
      <c r="Q848" s="52">
        <v>28954744</v>
      </c>
      <c r="R848" s="52">
        <v>37112964</v>
      </c>
      <c r="S848" s="52">
        <v>66067708</v>
      </c>
      <c r="T848" s="70" t="s">
        <v>10556</v>
      </c>
      <c r="U848" s="70" t="s">
        <v>10560</v>
      </c>
    </row>
    <row r="849" spans="1:21" x14ac:dyDescent="0.2">
      <c r="A849" s="49" t="s">
        <v>2245</v>
      </c>
      <c r="B849" s="49" t="s">
        <v>36</v>
      </c>
      <c r="C849" s="50">
        <v>3758</v>
      </c>
      <c r="D849" s="49" t="s">
        <v>37</v>
      </c>
      <c r="E849" s="49" t="s">
        <v>2269</v>
      </c>
      <c r="F849" s="49" t="s">
        <v>37</v>
      </c>
      <c r="G849" s="49">
        <v>5034</v>
      </c>
      <c r="H849" s="49" t="s">
        <v>43</v>
      </c>
      <c r="I849" s="50">
        <v>10196</v>
      </c>
      <c r="J849" s="50">
        <v>205034000248</v>
      </c>
      <c r="K849" s="49" t="s">
        <v>2271</v>
      </c>
      <c r="L849" s="51">
        <v>572</v>
      </c>
      <c r="M849" s="52">
        <v>69722188</v>
      </c>
      <c r="N849" s="52">
        <v>0</v>
      </c>
      <c r="O849" s="52">
        <v>26998402</v>
      </c>
      <c r="P849" s="52">
        <v>6660438</v>
      </c>
      <c r="Q849" s="52">
        <v>69722188</v>
      </c>
      <c r="R849" s="52">
        <v>33658840</v>
      </c>
      <c r="S849" s="52">
        <v>103381028</v>
      </c>
      <c r="T849" s="70" t="s">
        <v>10556</v>
      </c>
      <c r="U849" s="70" t="s">
        <v>10560</v>
      </c>
    </row>
    <row r="850" spans="1:21" x14ac:dyDescent="0.2">
      <c r="A850" s="49" t="s">
        <v>2976</v>
      </c>
      <c r="B850" s="49" t="s">
        <v>171</v>
      </c>
      <c r="C850" s="50">
        <v>3765</v>
      </c>
      <c r="D850" s="49" t="s">
        <v>191</v>
      </c>
      <c r="E850" s="49" t="s">
        <v>9369</v>
      </c>
      <c r="F850" s="49" t="s">
        <v>191</v>
      </c>
      <c r="G850" s="49">
        <v>8758</v>
      </c>
      <c r="H850" s="49" t="s">
        <v>192</v>
      </c>
      <c r="I850" s="50">
        <v>3219</v>
      </c>
      <c r="J850" s="50">
        <v>108758003367</v>
      </c>
      <c r="K850" s="49" t="s">
        <v>9386</v>
      </c>
      <c r="L850" s="51">
        <v>1606</v>
      </c>
      <c r="M850" s="52">
        <v>156855421</v>
      </c>
      <c r="N850" s="52">
        <v>6717109</v>
      </c>
      <c r="O850" s="52">
        <v>21044651</v>
      </c>
      <c r="P850" s="52">
        <v>6660438</v>
      </c>
      <c r="Q850" s="52">
        <v>163572530</v>
      </c>
      <c r="R850" s="52">
        <v>27705089</v>
      </c>
      <c r="S850" s="52">
        <v>191277619</v>
      </c>
      <c r="T850" s="70" t="s">
        <v>10556</v>
      </c>
      <c r="U850" s="70" t="s">
        <v>10560</v>
      </c>
    </row>
    <row r="851" spans="1:21" x14ac:dyDescent="0.2">
      <c r="A851" s="49" t="s">
        <v>2872</v>
      </c>
      <c r="B851" s="49" t="s">
        <v>1073</v>
      </c>
      <c r="C851" s="50">
        <v>3822</v>
      </c>
      <c r="D851" s="49" t="s">
        <v>1099</v>
      </c>
      <c r="E851" s="49" t="s">
        <v>8515</v>
      </c>
      <c r="F851" s="49" t="s">
        <v>1099</v>
      </c>
      <c r="G851" s="49">
        <v>76520</v>
      </c>
      <c r="H851" s="49" t="s">
        <v>1100</v>
      </c>
      <c r="I851" s="50">
        <v>12989</v>
      </c>
      <c r="J851" s="50">
        <v>276520000564</v>
      </c>
      <c r="K851" s="49" t="s">
        <v>8516</v>
      </c>
      <c r="L851" s="51">
        <v>680</v>
      </c>
      <c r="M851" s="52">
        <v>74271149</v>
      </c>
      <c r="N851" s="52">
        <v>7494645</v>
      </c>
      <c r="O851" s="52">
        <v>25014928</v>
      </c>
      <c r="P851" s="52">
        <v>6660438</v>
      </c>
      <c r="Q851" s="52">
        <v>81765794</v>
      </c>
      <c r="R851" s="52">
        <v>31675366</v>
      </c>
      <c r="S851" s="52">
        <v>113441160</v>
      </c>
      <c r="T851" s="70" t="s">
        <v>10556</v>
      </c>
      <c r="U851" s="70" t="s">
        <v>10560</v>
      </c>
    </row>
    <row r="852" spans="1:21" x14ac:dyDescent="0.2">
      <c r="A852" s="49" t="s">
        <v>4982</v>
      </c>
      <c r="B852" s="49" t="s">
        <v>421</v>
      </c>
      <c r="C852" s="50">
        <v>3777</v>
      </c>
      <c r="D852" s="49" t="s">
        <v>422</v>
      </c>
      <c r="E852" s="49" t="s">
        <v>5094</v>
      </c>
      <c r="F852" s="49" t="s">
        <v>422</v>
      </c>
      <c r="G852" s="49">
        <v>19137</v>
      </c>
      <c r="H852" s="49" t="s">
        <v>427</v>
      </c>
      <c r="I852" s="50">
        <v>16005</v>
      </c>
      <c r="J852" s="50">
        <v>119137000315</v>
      </c>
      <c r="K852" s="49" t="s">
        <v>5104</v>
      </c>
      <c r="L852" s="51">
        <v>359</v>
      </c>
      <c r="M852" s="52">
        <v>41026740</v>
      </c>
      <c r="N852" s="52">
        <v>7873876</v>
      </c>
      <c r="O852" s="52">
        <v>29950064</v>
      </c>
      <c r="P852" s="52">
        <v>6660438</v>
      </c>
      <c r="Q852" s="52">
        <v>48900616</v>
      </c>
      <c r="R852" s="52">
        <v>36610502</v>
      </c>
      <c r="S852" s="52">
        <v>85511118</v>
      </c>
      <c r="T852" s="70" t="s">
        <v>10556</v>
      </c>
      <c r="U852" s="70" t="s">
        <v>10560</v>
      </c>
    </row>
    <row r="853" spans="1:21" x14ac:dyDescent="0.2">
      <c r="A853" s="49" t="s">
        <v>4312</v>
      </c>
      <c r="B853" s="49" t="s">
        <v>393</v>
      </c>
      <c r="C853" s="50">
        <v>3806</v>
      </c>
      <c r="D853" s="49" t="s">
        <v>902</v>
      </c>
      <c r="E853" s="49" t="s">
        <v>8574</v>
      </c>
      <c r="F853" s="49" t="s">
        <v>902</v>
      </c>
      <c r="G853" s="49">
        <v>66001</v>
      </c>
      <c r="H853" s="49" t="s">
        <v>903</v>
      </c>
      <c r="I853" s="50">
        <v>1700</v>
      </c>
      <c r="J853" s="50">
        <v>166001006091</v>
      </c>
      <c r="K853" s="49" t="s">
        <v>8584</v>
      </c>
      <c r="L853" s="51">
        <v>817</v>
      </c>
      <c r="M853" s="52">
        <v>79276931</v>
      </c>
      <c r="N853" s="52">
        <v>14964085</v>
      </c>
      <c r="O853" s="52">
        <v>20596291</v>
      </c>
      <c r="P853" s="52">
        <v>26641753</v>
      </c>
      <c r="Q853" s="52">
        <v>94241016</v>
      </c>
      <c r="R853" s="52">
        <v>47238044</v>
      </c>
      <c r="S853" s="52">
        <v>141479060</v>
      </c>
      <c r="T853" s="70" t="s">
        <v>10556</v>
      </c>
      <c r="U853" s="70" t="s">
        <v>10560</v>
      </c>
    </row>
    <row r="854" spans="1:21" x14ac:dyDescent="0.2">
      <c r="A854" s="49" t="s">
        <v>4413</v>
      </c>
      <c r="B854" s="49" t="s">
        <v>64</v>
      </c>
      <c r="C854" s="50">
        <v>3773</v>
      </c>
      <c r="D854" s="49" t="s">
        <v>374</v>
      </c>
      <c r="E854" s="49" t="s">
        <v>4546</v>
      </c>
      <c r="F854" s="49" t="s">
        <v>374</v>
      </c>
      <c r="G854" s="49">
        <v>17777</v>
      </c>
      <c r="H854" s="49" t="s">
        <v>397</v>
      </c>
      <c r="I854" s="50">
        <v>13497</v>
      </c>
      <c r="J854" s="50">
        <v>117777000734</v>
      </c>
      <c r="K854" s="49" t="s">
        <v>4551</v>
      </c>
      <c r="L854" s="51">
        <v>1385</v>
      </c>
      <c r="M854" s="52">
        <v>140142515</v>
      </c>
      <c r="N854" s="52">
        <v>5381481</v>
      </c>
      <c r="O854" s="52">
        <v>21703385</v>
      </c>
      <c r="P854" s="52">
        <v>6660438</v>
      </c>
      <c r="Q854" s="52">
        <v>145523996</v>
      </c>
      <c r="R854" s="52">
        <v>28363823</v>
      </c>
      <c r="S854" s="52">
        <v>173887819</v>
      </c>
      <c r="T854" s="70" t="s">
        <v>10556</v>
      </c>
      <c r="U854" s="70" t="s">
        <v>10560</v>
      </c>
    </row>
    <row r="855" spans="1:21" x14ac:dyDescent="0.2">
      <c r="A855" s="49" t="s">
        <v>4982</v>
      </c>
      <c r="B855" s="49" t="s">
        <v>421</v>
      </c>
      <c r="C855" s="50">
        <v>3777</v>
      </c>
      <c r="D855" s="49" t="s">
        <v>422</v>
      </c>
      <c r="E855" s="49" t="s">
        <v>5361</v>
      </c>
      <c r="F855" s="49" t="s">
        <v>422</v>
      </c>
      <c r="G855" s="49">
        <v>19701</v>
      </c>
      <c r="H855" s="49" t="s">
        <v>238</v>
      </c>
      <c r="I855" s="50">
        <v>131448</v>
      </c>
      <c r="J855" s="50">
        <v>219701001453</v>
      </c>
      <c r="K855" s="49" t="s">
        <v>5363</v>
      </c>
      <c r="L855" s="51">
        <v>214</v>
      </c>
      <c r="M855" s="52">
        <v>30754706</v>
      </c>
      <c r="N855" s="52">
        <v>0</v>
      </c>
      <c r="O855" s="52">
        <v>32993164</v>
      </c>
      <c r="P855" s="52">
        <v>6660438</v>
      </c>
      <c r="Q855" s="52">
        <v>30754706</v>
      </c>
      <c r="R855" s="52">
        <v>39653602</v>
      </c>
      <c r="S855" s="52">
        <v>70408308</v>
      </c>
      <c r="T855" s="70" t="s">
        <v>10556</v>
      </c>
      <c r="U855" s="70" t="s">
        <v>10560</v>
      </c>
    </row>
    <row r="856" spans="1:21" x14ac:dyDescent="0.2">
      <c r="A856" s="49" t="s">
        <v>6181</v>
      </c>
      <c r="B856" s="49" t="s">
        <v>113</v>
      </c>
      <c r="C856" s="50">
        <v>4546</v>
      </c>
      <c r="D856" s="49" t="s">
        <v>815</v>
      </c>
      <c r="E856" s="49" t="s">
        <v>7016</v>
      </c>
      <c r="F856" s="49" t="s">
        <v>815</v>
      </c>
      <c r="G856" s="49">
        <v>52356</v>
      </c>
      <c r="H856" s="49" t="s">
        <v>816</v>
      </c>
      <c r="I856" s="50">
        <v>9883</v>
      </c>
      <c r="J856" s="50">
        <v>152356000191</v>
      </c>
      <c r="K856" s="49" t="s">
        <v>7033</v>
      </c>
      <c r="L856" s="51">
        <v>2466</v>
      </c>
      <c r="M856" s="52">
        <v>238960512</v>
      </c>
      <c r="N856" s="52">
        <v>0</v>
      </c>
      <c r="O856" s="52">
        <v>26550711</v>
      </c>
      <c r="P856" s="52">
        <v>6660438</v>
      </c>
      <c r="Q856" s="52">
        <v>238960512</v>
      </c>
      <c r="R856" s="52">
        <v>33211149</v>
      </c>
      <c r="S856" s="52">
        <v>272171661</v>
      </c>
      <c r="T856" s="70" t="s">
        <v>10556</v>
      </c>
      <c r="U856" s="70" t="s">
        <v>10560</v>
      </c>
    </row>
    <row r="857" spans="1:21" x14ac:dyDescent="0.2">
      <c r="A857" s="49" t="s">
        <v>2245</v>
      </c>
      <c r="B857" s="49" t="s">
        <v>36</v>
      </c>
      <c r="C857" s="50">
        <v>3759</v>
      </c>
      <c r="D857" s="49" t="s">
        <v>34</v>
      </c>
      <c r="E857" s="49" t="s">
        <v>7491</v>
      </c>
      <c r="F857" s="49" t="s">
        <v>34</v>
      </c>
      <c r="G857" s="49">
        <v>5001</v>
      </c>
      <c r="H857" s="49" t="s">
        <v>35</v>
      </c>
      <c r="I857" s="50">
        <v>9337</v>
      </c>
      <c r="J857" s="50">
        <v>105001019011</v>
      </c>
      <c r="K857" s="49" t="s">
        <v>7675</v>
      </c>
      <c r="L857" s="51">
        <v>809</v>
      </c>
      <c r="M857" s="52">
        <v>75834061</v>
      </c>
      <c r="N857" s="52">
        <v>2421094</v>
      </c>
      <c r="O857" s="52">
        <v>20461051</v>
      </c>
      <c r="P857" s="52">
        <v>6660438</v>
      </c>
      <c r="Q857" s="52">
        <v>78255155</v>
      </c>
      <c r="R857" s="52">
        <v>27121489</v>
      </c>
      <c r="S857" s="52">
        <v>105376644</v>
      </c>
      <c r="T857" s="70" t="s">
        <v>10556</v>
      </c>
      <c r="U857" s="70" t="s">
        <v>10560</v>
      </c>
    </row>
    <row r="858" spans="1:21" x14ac:dyDescent="0.2">
      <c r="A858" s="49" t="s">
        <v>6798</v>
      </c>
      <c r="B858" s="49" t="s">
        <v>674</v>
      </c>
      <c r="C858" s="50">
        <v>3790</v>
      </c>
      <c r="D858" s="49" t="s">
        <v>675</v>
      </c>
      <c r="E858" s="49" t="s">
        <v>6848</v>
      </c>
      <c r="F858" s="49" t="s">
        <v>675</v>
      </c>
      <c r="G858" s="49">
        <v>41306</v>
      </c>
      <c r="H858" s="49" t="s">
        <v>686</v>
      </c>
      <c r="I858" s="50">
        <v>10583</v>
      </c>
      <c r="J858" s="50">
        <v>141306000252</v>
      </c>
      <c r="K858" s="49" t="s">
        <v>6853</v>
      </c>
      <c r="L858" s="51">
        <v>314</v>
      </c>
      <c r="M858" s="52">
        <v>32541456</v>
      </c>
      <c r="N858" s="52">
        <v>0</v>
      </c>
      <c r="O858" s="52">
        <v>27265484</v>
      </c>
      <c r="P858" s="52">
        <v>13320876</v>
      </c>
      <c r="Q858" s="52">
        <v>32541456</v>
      </c>
      <c r="R858" s="52">
        <v>40586360</v>
      </c>
      <c r="S858" s="52">
        <v>73127816</v>
      </c>
      <c r="T858" s="70" t="s">
        <v>10556</v>
      </c>
      <c r="U858" s="70" t="s">
        <v>10560</v>
      </c>
    </row>
    <row r="859" spans="1:21" x14ac:dyDescent="0.2">
      <c r="A859" s="49" t="s">
        <v>5501</v>
      </c>
      <c r="B859" s="49" t="s">
        <v>461</v>
      </c>
      <c r="C859" s="50">
        <v>3779</v>
      </c>
      <c r="D859" s="49" t="s">
        <v>462</v>
      </c>
      <c r="E859" s="49" t="s">
        <v>5633</v>
      </c>
      <c r="F859" s="49" t="s">
        <v>462</v>
      </c>
      <c r="G859" s="49">
        <v>20770</v>
      </c>
      <c r="H859" s="49" t="s">
        <v>485</v>
      </c>
      <c r="I859" s="50">
        <v>20169</v>
      </c>
      <c r="J859" s="50">
        <v>120770000047</v>
      </c>
      <c r="K859" s="49" t="s">
        <v>5640</v>
      </c>
      <c r="L859" s="51">
        <v>1775</v>
      </c>
      <c r="M859" s="52">
        <v>192203037</v>
      </c>
      <c r="N859" s="52">
        <v>0</v>
      </c>
      <c r="O859" s="52">
        <v>24398330</v>
      </c>
      <c r="P859" s="52">
        <v>6660438</v>
      </c>
      <c r="Q859" s="52">
        <v>192203037</v>
      </c>
      <c r="R859" s="52">
        <v>31058768</v>
      </c>
      <c r="S859" s="52">
        <v>223261805</v>
      </c>
      <c r="T859" s="70" t="s">
        <v>10556</v>
      </c>
      <c r="U859" s="70" t="s">
        <v>10560</v>
      </c>
    </row>
    <row r="860" spans="1:21" x14ac:dyDescent="0.2">
      <c r="A860" s="49" t="s">
        <v>2245</v>
      </c>
      <c r="B860" s="49" t="s">
        <v>36</v>
      </c>
      <c r="C860" s="50">
        <v>3759</v>
      </c>
      <c r="D860" s="49" t="s">
        <v>34</v>
      </c>
      <c r="E860" s="49" t="s">
        <v>7491</v>
      </c>
      <c r="F860" s="49" t="s">
        <v>34</v>
      </c>
      <c r="G860" s="49">
        <v>5001</v>
      </c>
      <c r="H860" s="49" t="s">
        <v>35</v>
      </c>
      <c r="I860" s="50">
        <v>9826</v>
      </c>
      <c r="J860" s="50">
        <v>105001001848</v>
      </c>
      <c r="K860" s="49" t="s">
        <v>7646</v>
      </c>
      <c r="L860" s="51">
        <v>989</v>
      </c>
      <c r="M860" s="52">
        <v>90696897</v>
      </c>
      <c r="N860" s="52">
        <v>3057802</v>
      </c>
      <c r="O860" s="52">
        <v>20461051</v>
      </c>
      <c r="P860" s="52">
        <v>6660438</v>
      </c>
      <c r="Q860" s="52">
        <v>93754699</v>
      </c>
      <c r="R860" s="52">
        <v>27121489</v>
      </c>
      <c r="S860" s="52">
        <v>120876188</v>
      </c>
      <c r="T860" s="70" t="s">
        <v>10556</v>
      </c>
      <c r="U860" s="70" t="s">
        <v>10560</v>
      </c>
    </row>
    <row r="861" spans="1:21" x14ac:dyDescent="0.2">
      <c r="A861" s="49" t="s">
        <v>4581</v>
      </c>
      <c r="B861" s="49" t="s">
        <v>1025</v>
      </c>
      <c r="C861" s="50">
        <v>3815</v>
      </c>
      <c r="D861" s="49" t="s">
        <v>1026</v>
      </c>
      <c r="E861" s="49" t="s">
        <v>9727</v>
      </c>
      <c r="F861" s="49" t="s">
        <v>1026</v>
      </c>
      <c r="G861" s="49">
        <v>73319</v>
      </c>
      <c r="H861" s="49" t="s">
        <v>1045</v>
      </c>
      <c r="I861" s="50">
        <v>8532</v>
      </c>
      <c r="J861" s="50">
        <v>173319000081</v>
      </c>
      <c r="K861" s="49" t="s">
        <v>9734</v>
      </c>
      <c r="L861" s="51">
        <v>745</v>
      </c>
      <c r="M861" s="52">
        <v>76223225</v>
      </c>
      <c r="N861" s="52">
        <v>12736700</v>
      </c>
      <c r="O861" s="52">
        <v>27526273</v>
      </c>
      <c r="P861" s="52">
        <v>6660438</v>
      </c>
      <c r="Q861" s="52">
        <v>88959925</v>
      </c>
      <c r="R861" s="52">
        <v>34186711</v>
      </c>
      <c r="S861" s="52">
        <v>123146636</v>
      </c>
      <c r="T861" s="70" t="s">
        <v>10556</v>
      </c>
      <c r="U861" s="70" t="s">
        <v>10560</v>
      </c>
    </row>
    <row r="862" spans="1:21" x14ac:dyDescent="0.2">
      <c r="A862" s="49" t="s">
        <v>2860</v>
      </c>
      <c r="B862" s="49" t="s">
        <v>1188</v>
      </c>
      <c r="C862" s="50">
        <v>3832</v>
      </c>
      <c r="D862" s="49" t="s">
        <v>1186</v>
      </c>
      <c r="E862" s="49" t="s">
        <v>10222</v>
      </c>
      <c r="F862" s="49" t="s">
        <v>1186</v>
      </c>
      <c r="G862" s="49">
        <v>99524</v>
      </c>
      <c r="H862" s="49" t="s">
        <v>1189</v>
      </c>
      <c r="I862" s="50">
        <v>14973</v>
      </c>
      <c r="J862" s="50">
        <v>199001001974</v>
      </c>
      <c r="K862" s="49" t="s">
        <v>10227</v>
      </c>
      <c r="L862" s="51">
        <v>503</v>
      </c>
      <c r="M862" s="52">
        <v>65082575</v>
      </c>
      <c r="N862" s="52">
        <v>0</v>
      </c>
      <c r="O862" s="52">
        <v>29092390</v>
      </c>
      <c r="P862" s="52">
        <v>13320876</v>
      </c>
      <c r="Q862" s="52">
        <v>65082575</v>
      </c>
      <c r="R862" s="52">
        <v>42413266</v>
      </c>
      <c r="S862" s="52">
        <v>107495841</v>
      </c>
      <c r="T862" s="70" t="s">
        <v>10556</v>
      </c>
      <c r="U862" s="70" t="s">
        <v>10560</v>
      </c>
    </row>
    <row r="863" spans="1:21" x14ac:dyDescent="0.2">
      <c r="A863" s="49" t="s">
        <v>3660</v>
      </c>
      <c r="B863" s="49" t="s">
        <v>59</v>
      </c>
      <c r="C863" s="50">
        <v>4910</v>
      </c>
      <c r="D863" s="49" t="s">
        <v>199</v>
      </c>
      <c r="E863" s="49" t="s">
        <v>4819</v>
      </c>
      <c r="F863" s="49" t="s">
        <v>199</v>
      </c>
      <c r="G863" s="49">
        <v>13001</v>
      </c>
      <c r="H863" s="49" t="s">
        <v>200</v>
      </c>
      <c r="I863" s="50">
        <v>25713</v>
      </c>
      <c r="J863" s="50">
        <v>113001002057</v>
      </c>
      <c r="K863" s="49" t="s">
        <v>4892</v>
      </c>
      <c r="L863" s="51">
        <v>2176</v>
      </c>
      <c r="M863" s="52">
        <v>214133647</v>
      </c>
      <c r="N863" s="52">
        <v>0</v>
      </c>
      <c r="O863" s="52">
        <v>21976481</v>
      </c>
      <c r="P863" s="52">
        <v>6660438</v>
      </c>
      <c r="Q863" s="52">
        <v>214133647</v>
      </c>
      <c r="R863" s="52">
        <v>28636919</v>
      </c>
      <c r="S863" s="52">
        <v>242770566</v>
      </c>
      <c r="T863" s="70" t="s">
        <v>10556</v>
      </c>
      <c r="U863" s="70" t="s">
        <v>10560</v>
      </c>
    </row>
    <row r="864" spans="1:21" x14ac:dyDescent="0.2">
      <c r="A864" s="49" t="s">
        <v>6181</v>
      </c>
      <c r="B864" s="49" t="s">
        <v>113</v>
      </c>
      <c r="C864" s="50">
        <v>3798</v>
      </c>
      <c r="D864" s="49" t="s">
        <v>791</v>
      </c>
      <c r="E864" s="49" t="s">
        <v>8177</v>
      </c>
      <c r="F864" s="49" t="s">
        <v>791</v>
      </c>
      <c r="G864" s="49">
        <v>52696</v>
      </c>
      <c r="H864" s="49" t="s">
        <v>840</v>
      </c>
      <c r="I864" s="50">
        <v>20954</v>
      </c>
      <c r="J864" s="50">
        <v>252696000858</v>
      </c>
      <c r="K864" s="49" t="s">
        <v>8180</v>
      </c>
      <c r="L864" s="51">
        <v>588</v>
      </c>
      <c r="M864" s="52">
        <v>109372684</v>
      </c>
      <c r="N864" s="52">
        <v>0</v>
      </c>
      <c r="O864" s="52">
        <v>42924697</v>
      </c>
      <c r="P864" s="52">
        <v>6660438</v>
      </c>
      <c r="Q864" s="52">
        <v>109372684</v>
      </c>
      <c r="R864" s="52">
        <v>49585135</v>
      </c>
      <c r="S864" s="52">
        <v>158957819</v>
      </c>
      <c r="T864" s="70" t="s">
        <v>10556</v>
      </c>
      <c r="U864" s="70" t="s">
        <v>10560</v>
      </c>
    </row>
    <row r="865" spans="1:21" x14ac:dyDescent="0.2">
      <c r="A865" s="49" t="s">
        <v>3660</v>
      </c>
      <c r="B865" s="49" t="s">
        <v>59</v>
      </c>
      <c r="C865" s="50">
        <v>4910</v>
      </c>
      <c r="D865" s="49" t="s">
        <v>199</v>
      </c>
      <c r="E865" s="49" t="s">
        <v>4819</v>
      </c>
      <c r="F865" s="49" t="s">
        <v>199</v>
      </c>
      <c r="G865" s="49">
        <v>13001</v>
      </c>
      <c r="H865" s="49" t="s">
        <v>200</v>
      </c>
      <c r="I865" s="50">
        <v>25728</v>
      </c>
      <c r="J865" s="50">
        <v>113001003053</v>
      </c>
      <c r="K865" s="49" t="s">
        <v>4891</v>
      </c>
      <c r="L865" s="51">
        <v>4194</v>
      </c>
      <c r="M865" s="52">
        <v>415077165</v>
      </c>
      <c r="N865" s="52">
        <v>0</v>
      </c>
      <c r="O865" s="52">
        <v>21976481</v>
      </c>
      <c r="P865" s="52">
        <v>6660438</v>
      </c>
      <c r="Q865" s="52">
        <v>415077165</v>
      </c>
      <c r="R865" s="52">
        <v>28636919</v>
      </c>
      <c r="S865" s="52">
        <v>443714084</v>
      </c>
      <c r="T865" s="70" t="s">
        <v>10556</v>
      </c>
      <c r="U865" s="70" t="s">
        <v>10560</v>
      </c>
    </row>
    <row r="866" spans="1:21" x14ac:dyDescent="0.2">
      <c r="A866" s="49" t="s">
        <v>2245</v>
      </c>
      <c r="B866" s="49" t="s">
        <v>36</v>
      </c>
      <c r="C866" s="50">
        <v>3759</v>
      </c>
      <c r="D866" s="49" t="s">
        <v>34</v>
      </c>
      <c r="E866" s="49" t="s">
        <v>7491</v>
      </c>
      <c r="F866" s="49" t="s">
        <v>34</v>
      </c>
      <c r="G866" s="49">
        <v>5001</v>
      </c>
      <c r="H866" s="49" t="s">
        <v>35</v>
      </c>
      <c r="I866" s="50">
        <v>9763</v>
      </c>
      <c r="J866" s="50">
        <v>105001021873</v>
      </c>
      <c r="K866" s="49" t="s">
        <v>7645</v>
      </c>
      <c r="L866" s="51">
        <v>2006</v>
      </c>
      <c r="M866" s="52">
        <v>189882041</v>
      </c>
      <c r="N866" s="52">
        <v>0</v>
      </c>
      <c r="O866" s="52">
        <v>20461051</v>
      </c>
      <c r="P866" s="52">
        <v>6660438</v>
      </c>
      <c r="Q866" s="52">
        <v>189882041</v>
      </c>
      <c r="R866" s="52">
        <v>27121489</v>
      </c>
      <c r="S866" s="52">
        <v>217003530</v>
      </c>
      <c r="T866" s="70" t="s">
        <v>10556</v>
      </c>
      <c r="U866" s="70" t="s">
        <v>10560</v>
      </c>
    </row>
    <row r="867" spans="1:21" x14ac:dyDescent="0.2">
      <c r="A867" s="49" t="s">
        <v>6181</v>
      </c>
      <c r="B867" s="49" t="s">
        <v>113</v>
      </c>
      <c r="C867" s="50">
        <v>3798</v>
      </c>
      <c r="D867" s="49" t="s">
        <v>791</v>
      </c>
      <c r="E867" s="49" t="s">
        <v>8071</v>
      </c>
      <c r="F867" s="49" t="s">
        <v>791</v>
      </c>
      <c r="G867" s="49">
        <v>52390</v>
      </c>
      <c r="H867" s="49" t="s">
        <v>820</v>
      </c>
      <c r="I867" s="50">
        <v>998</v>
      </c>
      <c r="J867" s="50">
        <v>252250000862</v>
      </c>
      <c r="K867" s="49" t="s">
        <v>8072</v>
      </c>
      <c r="L867" s="51">
        <v>1037</v>
      </c>
      <c r="M867" s="52">
        <v>170848594</v>
      </c>
      <c r="N867" s="52">
        <v>0</v>
      </c>
      <c r="O867" s="52">
        <v>44988084</v>
      </c>
      <c r="P867" s="52">
        <v>6660438</v>
      </c>
      <c r="Q867" s="52">
        <v>170848594</v>
      </c>
      <c r="R867" s="52">
        <v>51648522</v>
      </c>
      <c r="S867" s="52">
        <v>222497116</v>
      </c>
      <c r="T867" s="70" t="s">
        <v>10556</v>
      </c>
      <c r="U867" s="70" t="s">
        <v>10560</v>
      </c>
    </row>
    <row r="868" spans="1:21" x14ac:dyDescent="0.2">
      <c r="A868" s="49" t="s">
        <v>4312</v>
      </c>
      <c r="B868" s="49" t="s">
        <v>393</v>
      </c>
      <c r="C868" s="50">
        <v>3806</v>
      </c>
      <c r="D868" s="49" t="s">
        <v>902</v>
      </c>
      <c r="E868" s="49" t="s">
        <v>8574</v>
      </c>
      <c r="F868" s="49" t="s">
        <v>902</v>
      </c>
      <c r="G868" s="49">
        <v>66001</v>
      </c>
      <c r="H868" s="49" t="s">
        <v>903</v>
      </c>
      <c r="I868" s="50">
        <v>1685</v>
      </c>
      <c r="J868" s="50">
        <v>166001002746</v>
      </c>
      <c r="K868" s="49" t="s">
        <v>8623</v>
      </c>
      <c r="L868" s="51">
        <v>376</v>
      </c>
      <c r="M868" s="52">
        <v>34251550</v>
      </c>
      <c r="N868" s="52">
        <v>0</v>
      </c>
      <c r="O868" s="52">
        <v>20596291</v>
      </c>
      <c r="P868" s="52">
        <v>13320876</v>
      </c>
      <c r="Q868" s="52">
        <v>34251550</v>
      </c>
      <c r="R868" s="52">
        <v>33917167</v>
      </c>
      <c r="S868" s="52">
        <v>68168717</v>
      </c>
      <c r="T868" s="70" t="s">
        <v>10556</v>
      </c>
      <c r="U868" s="70" t="s">
        <v>10560</v>
      </c>
    </row>
    <row r="869" spans="1:21" x14ac:dyDescent="0.2">
      <c r="A869" s="49" t="s">
        <v>5650</v>
      </c>
      <c r="B869" s="49" t="s">
        <v>521</v>
      </c>
      <c r="C869" s="50">
        <v>3788</v>
      </c>
      <c r="D869" s="49" t="s">
        <v>607</v>
      </c>
      <c r="E869" s="49" t="s">
        <v>9340</v>
      </c>
      <c r="F869" s="49" t="s">
        <v>607</v>
      </c>
      <c r="G869" s="49">
        <v>25754</v>
      </c>
      <c r="H869" s="49" t="s">
        <v>608</v>
      </c>
      <c r="I869" s="50">
        <v>157296</v>
      </c>
      <c r="J869" s="50">
        <v>125754800329</v>
      </c>
      <c r="K869" s="49" t="s">
        <v>9355</v>
      </c>
      <c r="L869" s="51">
        <v>2837</v>
      </c>
      <c r="M869" s="52">
        <v>262186734</v>
      </c>
      <c r="N869" s="52">
        <v>0</v>
      </c>
      <c r="O869" s="52">
        <v>20489319</v>
      </c>
      <c r="P869" s="52">
        <v>6660438</v>
      </c>
      <c r="Q869" s="52">
        <v>262186734</v>
      </c>
      <c r="R869" s="52">
        <v>27149757</v>
      </c>
      <c r="S869" s="52">
        <v>289336491</v>
      </c>
      <c r="T869" s="70" t="s">
        <v>10556</v>
      </c>
      <c r="U869" s="70" t="s">
        <v>10560</v>
      </c>
    </row>
    <row r="870" spans="1:21" x14ac:dyDescent="0.2">
      <c r="A870" s="49" t="s">
        <v>2872</v>
      </c>
      <c r="B870" s="49" t="s">
        <v>1073</v>
      </c>
      <c r="C870" s="50">
        <v>4815</v>
      </c>
      <c r="D870" s="49" t="s">
        <v>1095</v>
      </c>
      <c r="E870" s="49" t="s">
        <v>7054</v>
      </c>
      <c r="F870" s="49" t="s">
        <v>7055</v>
      </c>
      <c r="G870" s="49">
        <v>76364</v>
      </c>
      <c r="H870" s="49" t="s">
        <v>1096</v>
      </c>
      <c r="I870" s="50">
        <v>6561</v>
      </c>
      <c r="J870" s="50">
        <v>276364000605</v>
      </c>
      <c r="K870" s="49" t="s">
        <v>7066</v>
      </c>
      <c r="L870" s="51">
        <v>431</v>
      </c>
      <c r="M870" s="52">
        <v>50854204</v>
      </c>
      <c r="N870" s="52">
        <v>10170841</v>
      </c>
      <c r="O870" s="52">
        <v>25526584</v>
      </c>
      <c r="P870" s="52">
        <v>6660438</v>
      </c>
      <c r="Q870" s="52">
        <v>61025045</v>
      </c>
      <c r="R870" s="52">
        <v>32187022</v>
      </c>
      <c r="S870" s="52">
        <v>93212067</v>
      </c>
      <c r="T870" s="70" t="s">
        <v>10556</v>
      </c>
      <c r="U870" s="70" t="s">
        <v>10560</v>
      </c>
    </row>
    <row r="871" spans="1:21" x14ac:dyDescent="0.2">
      <c r="A871" s="49" t="s">
        <v>3078</v>
      </c>
      <c r="B871" s="49" t="s">
        <v>919</v>
      </c>
      <c r="C871" s="50">
        <v>3808</v>
      </c>
      <c r="D871" s="49" t="s">
        <v>920</v>
      </c>
      <c r="E871" s="49" t="s">
        <v>9034</v>
      </c>
      <c r="F871" s="49" t="s">
        <v>920</v>
      </c>
      <c r="G871" s="49">
        <v>68162</v>
      </c>
      <c r="H871" s="49" t="s">
        <v>930</v>
      </c>
      <c r="I871" s="50">
        <v>163946</v>
      </c>
      <c r="J871" s="50">
        <v>268162000287</v>
      </c>
      <c r="K871" s="49" t="s">
        <v>9037</v>
      </c>
      <c r="L871" s="51">
        <v>187</v>
      </c>
      <c r="M871" s="52">
        <v>22052978</v>
      </c>
      <c r="N871" s="52">
        <v>0</v>
      </c>
      <c r="O871" s="52">
        <v>13982834</v>
      </c>
      <c r="P871" s="52">
        <v>3330219</v>
      </c>
      <c r="Q871" s="52">
        <v>22052978</v>
      </c>
      <c r="R871" s="52">
        <v>17313053</v>
      </c>
      <c r="S871" s="52">
        <v>39366031</v>
      </c>
      <c r="T871" s="70" t="s">
        <v>10556</v>
      </c>
      <c r="U871" s="70" t="s">
        <v>10560</v>
      </c>
    </row>
    <row r="872" spans="1:21" x14ac:dyDescent="0.2">
      <c r="A872" s="49" t="s">
        <v>3078</v>
      </c>
      <c r="B872" s="49" t="s">
        <v>919</v>
      </c>
      <c r="C872" s="50">
        <v>3808</v>
      </c>
      <c r="D872" s="49" t="s">
        <v>920</v>
      </c>
      <c r="E872" s="49" t="s">
        <v>9062</v>
      </c>
      <c r="F872" s="49" t="s">
        <v>920</v>
      </c>
      <c r="G872" s="49">
        <v>68207</v>
      </c>
      <c r="H872" s="49" t="s">
        <v>76</v>
      </c>
      <c r="I872" s="50">
        <v>163946</v>
      </c>
      <c r="J872" s="50">
        <v>268162000287</v>
      </c>
      <c r="K872" s="49" t="s">
        <v>9037</v>
      </c>
      <c r="L872" s="51">
        <v>106</v>
      </c>
      <c r="M872" s="52">
        <v>12461361</v>
      </c>
      <c r="N872" s="52">
        <v>0</v>
      </c>
      <c r="O872" s="52">
        <v>14058492</v>
      </c>
      <c r="P872" s="52">
        <v>3330219</v>
      </c>
      <c r="Q872" s="52">
        <v>12461361</v>
      </c>
      <c r="R872" s="52">
        <v>17388711</v>
      </c>
      <c r="S872" s="52">
        <v>29850072</v>
      </c>
      <c r="T872" s="70" t="s">
        <v>10556</v>
      </c>
      <c r="U872" s="70" t="s">
        <v>10560</v>
      </c>
    </row>
    <row r="873" spans="1:21" x14ac:dyDescent="0.2">
      <c r="A873" s="49" t="s">
        <v>5501</v>
      </c>
      <c r="B873" s="49" t="s">
        <v>461</v>
      </c>
      <c r="C873" s="50">
        <v>3779</v>
      </c>
      <c r="D873" s="49" t="s">
        <v>462</v>
      </c>
      <c r="E873" s="49" t="s">
        <v>5641</v>
      </c>
      <c r="F873" s="49" t="s">
        <v>462</v>
      </c>
      <c r="G873" s="49">
        <v>20787</v>
      </c>
      <c r="H873" s="49" t="s">
        <v>486</v>
      </c>
      <c r="I873" s="50">
        <v>131256</v>
      </c>
      <c r="J873" s="50">
        <v>220787000894</v>
      </c>
      <c r="K873" s="49" t="s">
        <v>5644</v>
      </c>
      <c r="L873" s="51">
        <v>375</v>
      </c>
      <c r="M873" s="52">
        <v>49713688</v>
      </c>
      <c r="N873" s="52">
        <v>0</v>
      </c>
      <c r="O873" s="52">
        <v>30497273</v>
      </c>
      <c r="P873" s="52">
        <v>6660438</v>
      </c>
      <c r="Q873" s="52">
        <v>49713688</v>
      </c>
      <c r="R873" s="52">
        <v>37157711</v>
      </c>
      <c r="S873" s="52">
        <v>86871399</v>
      </c>
      <c r="T873" s="70" t="s">
        <v>10556</v>
      </c>
      <c r="U873" s="70" t="s">
        <v>10560</v>
      </c>
    </row>
    <row r="874" spans="1:21" x14ac:dyDescent="0.2">
      <c r="A874" s="49" t="s">
        <v>5921</v>
      </c>
      <c r="B874" s="49" t="s">
        <v>211</v>
      </c>
      <c r="C874" s="50">
        <v>3781</v>
      </c>
      <c r="D874" s="49" t="s">
        <v>489</v>
      </c>
      <c r="E874" s="49" t="s">
        <v>5996</v>
      </c>
      <c r="F874" s="49" t="s">
        <v>489</v>
      </c>
      <c r="G874" s="49">
        <v>23350</v>
      </c>
      <c r="H874" s="49" t="s">
        <v>497</v>
      </c>
      <c r="I874" s="50">
        <v>33558</v>
      </c>
      <c r="J874" s="50">
        <v>223068000326</v>
      </c>
      <c r="K874" s="49" t="s">
        <v>5644</v>
      </c>
      <c r="L874" s="51">
        <v>728</v>
      </c>
      <c r="M874" s="52">
        <v>104665665</v>
      </c>
      <c r="N874" s="52">
        <v>0</v>
      </c>
      <c r="O874" s="52">
        <v>31690071</v>
      </c>
      <c r="P874" s="52">
        <v>6660438</v>
      </c>
      <c r="Q874" s="52">
        <v>104665665</v>
      </c>
      <c r="R874" s="52">
        <v>38350509</v>
      </c>
      <c r="S874" s="52">
        <v>143016174</v>
      </c>
      <c r="T874" s="70" t="s">
        <v>10556</v>
      </c>
      <c r="U874" s="70" t="s">
        <v>10560</v>
      </c>
    </row>
    <row r="875" spans="1:21" x14ac:dyDescent="0.2">
      <c r="A875" s="49" t="s">
        <v>4413</v>
      </c>
      <c r="B875" s="49" t="s">
        <v>64</v>
      </c>
      <c r="C875" s="50">
        <v>3773</v>
      </c>
      <c r="D875" s="49" t="s">
        <v>374</v>
      </c>
      <c r="E875" s="49" t="s">
        <v>4516</v>
      </c>
      <c r="F875" s="49" t="s">
        <v>374</v>
      </c>
      <c r="G875" s="49">
        <v>17614</v>
      </c>
      <c r="H875" s="49" t="s">
        <v>392</v>
      </c>
      <c r="I875" s="50">
        <v>3005</v>
      </c>
      <c r="J875" s="50">
        <v>217614000201</v>
      </c>
      <c r="K875" s="49" t="s">
        <v>4521</v>
      </c>
      <c r="L875" s="51">
        <v>162</v>
      </c>
      <c r="M875" s="52">
        <v>18821400</v>
      </c>
      <c r="N875" s="52">
        <v>3515505</v>
      </c>
      <c r="O875" s="52">
        <v>26747998</v>
      </c>
      <c r="P875" s="52">
        <v>6660438</v>
      </c>
      <c r="Q875" s="52">
        <v>22336905</v>
      </c>
      <c r="R875" s="52">
        <v>33408436</v>
      </c>
      <c r="S875" s="52">
        <v>55745341</v>
      </c>
      <c r="T875" s="70" t="s">
        <v>10556</v>
      </c>
      <c r="U875" s="70" t="s">
        <v>10560</v>
      </c>
    </row>
    <row r="876" spans="1:21" x14ac:dyDescent="0.2">
      <c r="A876" s="49" t="s">
        <v>5921</v>
      </c>
      <c r="B876" s="49" t="s">
        <v>211</v>
      </c>
      <c r="C876" s="50">
        <v>3781</v>
      </c>
      <c r="D876" s="49" t="s">
        <v>489</v>
      </c>
      <c r="E876" s="49" t="s">
        <v>5922</v>
      </c>
      <c r="F876" s="49" t="s">
        <v>489</v>
      </c>
      <c r="G876" s="49">
        <v>23068</v>
      </c>
      <c r="H876" s="49" t="s">
        <v>490</v>
      </c>
      <c r="I876" s="50">
        <v>26793</v>
      </c>
      <c r="J876" s="50">
        <v>223068000270</v>
      </c>
      <c r="K876" s="49" t="s">
        <v>5932</v>
      </c>
      <c r="L876" s="51">
        <v>185</v>
      </c>
      <c r="M876" s="52">
        <v>29870554</v>
      </c>
      <c r="N876" s="52">
        <v>5974111</v>
      </c>
      <c r="O876" s="52">
        <v>36076366</v>
      </c>
      <c r="P876" s="52">
        <v>6660438</v>
      </c>
      <c r="Q876" s="52">
        <v>35844665</v>
      </c>
      <c r="R876" s="52">
        <v>42736804</v>
      </c>
      <c r="S876" s="52">
        <v>78581469</v>
      </c>
      <c r="T876" s="70" t="s">
        <v>10556</v>
      </c>
      <c r="U876" s="70" t="s">
        <v>10560</v>
      </c>
    </row>
    <row r="877" spans="1:21" x14ac:dyDescent="0.2">
      <c r="A877" s="49" t="s">
        <v>4982</v>
      </c>
      <c r="B877" s="49" t="s">
        <v>421</v>
      </c>
      <c r="C877" s="50">
        <v>3777</v>
      </c>
      <c r="D877" s="49" t="s">
        <v>422</v>
      </c>
      <c r="E877" s="49" t="s">
        <v>4992</v>
      </c>
      <c r="F877" s="49" t="s">
        <v>422</v>
      </c>
      <c r="G877" s="49">
        <v>19050</v>
      </c>
      <c r="H877" s="49" t="s">
        <v>51</v>
      </c>
      <c r="I877" s="50">
        <v>10907</v>
      </c>
      <c r="J877" s="50">
        <v>219050000691</v>
      </c>
      <c r="K877" s="49" t="s">
        <v>4994</v>
      </c>
      <c r="L877" s="51">
        <v>314</v>
      </c>
      <c r="M877" s="52">
        <v>41173995</v>
      </c>
      <c r="N877" s="52">
        <v>0</v>
      </c>
      <c r="O877" s="52">
        <v>29853051</v>
      </c>
      <c r="P877" s="52">
        <v>6660438</v>
      </c>
      <c r="Q877" s="52">
        <v>41173995</v>
      </c>
      <c r="R877" s="52">
        <v>36513489</v>
      </c>
      <c r="S877" s="52">
        <v>77687484</v>
      </c>
      <c r="T877" s="70" t="s">
        <v>10556</v>
      </c>
      <c r="U877" s="70" t="s">
        <v>10560</v>
      </c>
    </row>
    <row r="878" spans="1:21" x14ac:dyDescent="0.2">
      <c r="A878" s="49" t="s">
        <v>2875</v>
      </c>
      <c r="B878" s="49" t="s">
        <v>1117</v>
      </c>
      <c r="C878" s="50">
        <v>3824</v>
      </c>
      <c r="D878" s="49" t="s">
        <v>1116</v>
      </c>
      <c r="E878" s="49" t="s">
        <v>2890</v>
      </c>
      <c r="F878" s="49" t="s">
        <v>1116</v>
      </c>
      <c r="G878" s="49">
        <v>81065</v>
      </c>
      <c r="H878" s="49" t="s">
        <v>1118</v>
      </c>
      <c r="I878" s="50">
        <v>1841</v>
      </c>
      <c r="J878" s="50">
        <v>281065001755</v>
      </c>
      <c r="K878" s="49" t="s">
        <v>2904</v>
      </c>
      <c r="L878" s="51">
        <v>546</v>
      </c>
      <c r="M878" s="52">
        <v>80623851</v>
      </c>
      <c r="N878" s="52">
        <v>14945349</v>
      </c>
      <c r="O878" s="52">
        <v>34521147</v>
      </c>
      <c r="P878" s="52">
        <v>6660438</v>
      </c>
      <c r="Q878" s="52">
        <v>95569200</v>
      </c>
      <c r="R878" s="52">
        <v>41181585</v>
      </c>
      <c r="S878" s="52">
        <v>136750785</v>
      </c>
      <c r="T878" s="70" t="s">
        <v>10556</v>
      </c>
      <c r="U878" s="70" t="s">
        <v>10560</v>
      </c>
    </row>
    <row r="879" spans="1:21" x14ac:dyDescent="0.2">
      <c r="A879" s="49" t="s">
        <v>2872</v>
      </c>
      <c r="B879" s="49" t="s">
        <v>1073</v>
      </c>
      <c r="C879" s="50">
        <v>3817</v>
      </c>
      <c r="D879" s="49" t="s">
        <v>1074</v>
      </c>
      <c r="E879" s="49" t="s">
        <v>10136</v>
      </c>
      <c r="F879" s="49" t="s">
        <v>1074</v>
      </c>
      <c r="G879" s="49">
        <v>76895</v>
      </c>
      <c r="H879" s="49" t="s">
        <v>1115</v>
      </c>
      <c r="I879" s="50">
        <v>5834</v>
      </c>
      <c r="J879" s="50">
        <v>176895000265</v>
      </c>
      <c r="K879" s="49" t="s">
        <v>2881</v>
      </c>
      <c r="L879" s="51">
        <v>1016</v>
      </c>
      <c r="M879" s="52">
        <v>98394205</v>
      </c>
      <c r="N879" s="52">
        <v>0</v>
      </c>
      <c r="O879" s="52">
        <v>25406958</v>
      </c>
      <c r="P879" s="52">
        <v>6660438</v>
      </c>
      <c r="Q879" s="52">
        <v>98394205</v>
      </c>
      <c r="R879" s="52">
        <v>32067396</v>
      </c>
      <c r="S879" s="52">
        <v>130461601</v>
      </c>
      <c r="T879" s="70" t="s">
        <v>10556</v>
      </c>
      <c r="U879" s="70" t="s">
        <v>10560</v>
      </c>
    </row>
    <row r="880" spans="1:21" x14ac:dyDescent="0.2">
      <c r="A880" s="49" t="s">
        <v>2976</v>
      </c>
      <c r="B880" s="49" t="s">
        <v>171</v>
      </c>
      <c r="C880" s="50">
        <v>3960</v>
      </c>
      <c r="D880" s="49" t="s">
        <v>179</v>
      </c>
      <c r="E880" s="49" t="s">
        <v>7434</v>
      </c>
      <c r="F880" s="49" t="s">
        <v>179</v>
      </c>
      <c r="G880" s="49">
        <v>8433</v>
      </c>
      <c r="H880" s="49" t="s">
        <v>180</v>
      </c>
      <c r="I880" s="50">
        <v>5476</v>
      </c>
      <c r="J880" s="50">
        <v>108433000051</v>
      </c>
      <c r="K880" s="49" t="s">
        <v>2881</v>
      </c>
      <c r="L880" s="51">
        <v>959</v>
      </c>
      <c r="M880" s="52">
        <v>93896478</v>
      </c>
      <c r="N880" s="52">
        <v>0</v>
      </c>
      <c r="O880" s="52">
        <v>22065342</v>
      </c>
      <c r="P880" s="52">
        <v>6660438</v>
      </c>
      <c r="Q880" s="52">
        <v>93896478</v>
      </c>
      <c r="R880" s="52">
        <v>28725780</v>
      </c>
      <c r="S880" s="52">
        <v>122622258</v>
      </c>
      <c r="T880" s="70" t="s">
        <v>10556</v>
      </c>
      <c r="U880" s="70" t="s">
        <v>10560</v>
      </c>
    </row>
    <row r="881" spans="1:21" x14ac:dyDescent="0.2">
      <c r="A881" s="49" t="s">
        <v>2872</v>
      </c>
      <c r="B881" s="49" t="s">
        <v>1073</v>
      </c>
      <c r="C881" s="50">
        <v>3817</v>
      </c>
      <c r="D881" s="49" t="s">
        <v>1074</v>
      </c>
      <c r="E881" s="49" t="s">
        <v>10063</v>
      </c>
      <c r="F881" s="49" t="s">
        <v>1074</v>
      </c>
      <c r="G881" s="49">
        <v>76126</v>
      </c>
      <c r="H881" s="49" t="s">
        <v>1084</v>
      </c>
      <c r="I881" s="50">
        <v>5944</v>
      </c>
      <c r="J881" s="50">
        <v>176126000066</v>
      </c>
      <c r="K881" s="49" t="s">
        <v>2881</v>
      </c>
      <c r="L881" s="51">
        <v>908</v>
      </c>
      <c r="M881" s="52">
        <v>90607641</v>
      </c>
      <c r="N881" s="52">
        <v>0</v>
      </c>
      <c r="O881" s="52">
        <v>26085350</v>
      </c>
      <c r="P881" s="52">
        <v>6660438</v>
      </c>
      <c r="Q881" s="52">
        <v>90607641</v>
      </c>
      <c r="R881" s="52">
        <v>32745788</v>
      </c>
      <c r="S881" s="52">
        <v>123353429</v>
      </c>
      <c r="T881" s="70" t="s">
        <v>10556</v>
      </c>
      <c r="U881" s="70" t="s">
        <v>10560</v>
      </c>
    </row>
    <row r="882" spans="1:21" x14ac:dyDescent="0.2">
      <c r="A882" s="49" t="s">
        <v>7676</v>
      </c>
      <c r="B882" s="49" t="s">
        <v>763</v>
      </c>
      <c r="C882" s="50">
        <v>3796</v>
      </c>
      <c r="D882" s="49" t="s">
        <v>764</v>
      </c>
      <c r="E882" s="49" t="s">
        <v>7771</v>
      </c>
      <c r="F882" s="49" t="s">
        <v>764</v>
      </c>
      <c r="G882" s="49">
        <v>50680</v>
      </c>
      <c r="H882" s="49" t="s">
        <v>785</v>
      </c>
      <c r="I882" s="50">
        <v>16454</v>
      </c>
      <c r="J882" s="50">
        <v>250680000138</v>
      </c>
      <c r="K882" s="49" t="s">
        <v>2881</v>
      </c>
      <c r="L882" s="51">
        <v>691</v>
      </c>
      <c r="M882" s="52">
        <v>87355760</v>
      </c>
      <c r="N882" s="52">
        <v>0</v>
      </c>
      <c r="O882" s="52">
        <v>28027172</v>
      </c>
      <c r="P882" s="52">
        <v>26641753</v>
      </c>
      <c r="Q882" s="52">
        <v>87355760</v>
      </c>
      <c r="R882" s="52">
        <v>54668925</v>
      </c>
      <c r="S882" s="52">
        <v>142024685</v>
      </c>
      <c r="T882" s="70" t="s">
        <v>10556</v>
      </c>
      <c r="U882" s="70" t="s">
        <v>10560</v>
      </c>
    </row>
    <row r="883" spans="1:21" x14ac:dyDescent="0.2">
      <c r="A883" s="49" t="s">
        <v>4909</v>
      </c>
      <c r="B883" s="49" t="s">
        <v>1126</v>
      </c>
      <c r="C883" s="50">
        <v>3825</v>
      </c>
      <c r="D883" s="49" t="s">
        <v>1127</v>
      </c>
      <c r="E883" s="49" t="s">
        <v>4945</v>
      </c>
      <c r="F883" s="49" t="s">
        <v>1127</v>
      </c>
      <c r="G883" s="49">
        <v>85250</v>
      </c>
      <c r="H883" s="49" t="s">
        <v>1136</v>
      </c>
      <c r="I883" s="50">
        <v>14504</v>
      </c>
      <c r="J883" s="50">
        <v>285250000906</v>
      </c>
      <c r="K883" s="49" t="s">
        <v>2881</v>
      </c>
      <c r="L883" s="51">
        <v>494</v>
      </c>
      <c r="M883" s="52">
        <v>65874015</v>
      </c>
      <c r="N883" s="52">
        <v>13070158</v>
      </c>
      <c r="O883" s="52">
        <v>29613969</v>
      </c>
      <c r="P883" s="52">
        <v>6660438</v>
      </c>
      <c r="Q883" s="52">
        <v>78944173</v>
      </c>
      <c r="R883" s="52">
        <v>36274407</v>
      </c>
      <c r="S883" s="52">
        <v>115218580</v>
      </c>
      <c r="T883" s="70" t="s">
        <v>10556</v>
      </c>
      <c r="U883" s="70" t="s">
        <v>10560</v>
      </c>
    </row>
    <row r="884" spans="1:21" x14ac:dyDescent="0.2">
      <c r="A884" s="49" t="s">
        <v>5921</v>
      </c>
      <c r="B884" s="49" t="s">
        <v>211</v>
      </c>
      <c r="C884" s="50">
        <v>3781</v>
      </c>
      <c r="D884" s="49" t="s">
        <v>489</v>
      </c>
      <c r="E884" s="49" t="s">
        <v>6073</v>
      </c>
      <c r="F884" s="49" t="s">
        <v>489</v>
      </c>
      <c r="G884" s="49">
        <v>23580</v>
      </c>
      <c r="H884" s="49" t="s">
        <v>507</v>
      </c>
      <c r="I884" s="50">
        <v>14855</v>
      </c>
      <c r="J884" s="50">
        <v>223580000222</v>
      </c>
      <c r="K884" s="49" t="s">
        <v>2881</v>
      </c>
      <c r="L884" s="51">
        <v>436</v>
      </c>
      <c r="M884" s="52">
        <v>73896907</v>
      </c>
      <c r="N884" s="52">
        <v>0</v>
      </c>
      <c r="O884" s="52">
        <v>38115683</v>
      </c>
      <c r="P884" s="52">
        <v>6660438</v>
      </c>
      <c r="Q884" s="52">
        <v>73896907</v>
      </c>
      <c r="R884" s="52">
        <v>44776121</v>
      </c>
      <c r="S884" s="52">
        <v>118673028</v>
      </c>
      <c r="T884" s="70" t="s">
        <v>10556</v>
      </c>
      <c r="U884" s="70" t="s">
        <v>10560</v>
      </c>
    </row>
    <row r="885" spans="1:21" x14ac:dyDescent="0.2">
      <c r="A885" s="49" t="s">
        <v>4982</v>
      </c>
      <c r="B885" s="49" t="s">
        <v>421</v>
      </c>
      <c r="C885" s="50">
        <v>3777</v>
      </c>
      <c r="D885" s="49" t="s">
        <v>422</v>
      </c>
      <c r="E885" s="49" t="s">
        <v>5287</v>
      </c>
      <c r="F885" s="49" t="s">
        <v>422</v>
      </c>
      <c r="G885" s="49">
        <v>19532</v>
      </c>
      <c r="H885" s="49" t="s">
        <v>442</v>
      </c>
      <c r="I885" s="50">
        <v>6011</v>
      </c>
      <c r="J885" s="50">
        <v>119532001045</v>
      </c>
      <c r="K885" s="49" t="s">
        <v>2881</v>
      </c>
      <c r="L885" s="51">
        <v>546</v>
      </c>
      <c r="M885" s="52">
        <v>59076995</v>
      </c>
      <c r="N885" s="52">
        <v>11815399</v>
      </c>
      <c r="O885" s="52">
        <v>29153750</v>
      </c>
      <c r="P885" s="52">
        <v>6660438</v>
      </c>
      <c r="Q885" s="52">
        <v>70892394</v>
      </c>
      <c r="R885" s="52">
        <v>35814188</v>
      </c>
      <c r="S885" s="52">
        <v>106706582</v>
      </c>
      <c r="T885" s="70" t="s">
        <v>10556</v>
      </c>
      <c r="U885" s="70" t="s">
        <v>10560</v>
      </c>
    </row>
    <row r="886" spans="1:21" x14ac:dyDescent="0.2">
      <c r="A886" s="49" t="s">
        <v>5501</v>
      </c>
      <c r="B886" s="49" t="s">
        <v>461</v>
      </c>
      <c r="C886" s="50">
        <v>3779</v>
      </c>
      <c r="D886" s="49" t="s">
        <v>462</v>
      </c>
      <c r="E886" s="49" t="s">
        <v>5511</v>
      </c>
      <c r="F886" s="49" t="s">
        <v>462</v>
      </c>
      <c r="G886" s="49">
        <v>20013</v>
      </c>
      <c r="H886" s="49" t="s">
        <v>464</v>
      </c>
      <c r="I886" s="50">
        <v>17813</v>
      </c>
      <c r="J886" s="50">
        <v>220013000395</v>
      </c>
      <c r="K886" s="49" t="s">
        <v>2881</v>
      </c>
      <c r="L886" s="51">
        <v>472</v>
      </c>
      <c r="M886" s="52">
        <v>64374718</v>
      </c>
      <c r="N886" s="52">
        <v>0</v>
      </c>
      <c r="O886" s="52">
        <v>31207015</v>
      </c>
      <c r="P886" s="52">
        <v>6660438</v>
      </c>
      <c r="Q886" s="52">
        <v>64374718</v>
      </c>
      <c r="R886" s="52">
        <v>37867453</v>
      </c>
      <c r="S886" s="52">
        <v>102242171</v>
      </c>
      <c r="T886" s="70" t="s">
        <v>10556</v>
      </c>
      <c r="U886" s="70" t="s">
        <v>10560</v>
      </c>
    </row>
    <row r="887" spans="1:21" x14ac:dyDescent="0.2">
      <c r="A887" s="49" t="s">
        <v>2245</v>
      </c>
      <c r="B887" s="49" t="s">
        <v>36</v>
      </c>
      <c r="C887" s="50">
        <v>3762</v>
      </c>
      <c r="D887" s="49" t="s">
        <v>97</v>
      </c>
      <c r="E887" s="49" t="s">
        <v>7034</v>
      </c>
      <c r="F887" s="49" t="s">
        <v>97</v>
      </c>
      <c r="G887" s="49">
        <v>5360</v>
      </c>
      <c r="H887" s="49" t="s">
        <v>98</v>
      </c>
      <c r="I887" s="50">
        <v>14146</v>
      </c>
      <c r="J887" s="50">
        <v>105360001098</v>
      </c>
      <c r="K887" s="49" t="s">
        <v>2881</v>
      </c>
      <c r="L887" s="51">
        <v>540</v>
      </c>
      <c r="M887" s="52">
        <v>51235447</v>
      </c>
      <c r="N887" s="52">
        <v>7541924</v>
      </c>
      <c r="O887" s="52">
        <v>20193014</v>
      </c>
      <c r="P887" s="52">
        <v>6660438</v>
      </c>
      <c r="Q887" s="52">
        <v>58777371</v>
      </c>
      <c r="R887" s="52">
        <v>26853452</v>
      </c>
      <c r="S887" s="52">
        <v>85630823</v>
      </c>
      <c r="T887" s="70" t="s">
        <v>10556</v>
      </c>
      <c r="U887" s="70" t="s">
        <v>10560</v>
      </c>
    </row>
    <row r="888" spans="1:21" x14ac:dyDescent="0.2">
      <c r="A888" s="49" t="s">
        <v>4581</v>
      </c>
      <c r="B888" s="49" t="s">
        <v>1025</v>
      </c>
      <c r="C888" s="50">
        <v>3815</v>
      </c>
      <c r="D888" s="49" t="s">
        <v>1026</v>
      </c>
      <c r="E888" s="49" t="s">
        <v>9680</v>
      </c>
      <c r="F888" s="49" t="s">
        <v>1026</v>
      </c>
      <c r="G888" s="49">
        <v>73168</v>
      </c>
      <c r="H888" s="49" t="s">
        <v>1036</v>
      </c>
      <c r="I888" s="50">
        <v>4315</v>
      </c>
      <c r="J888" s="50">
        <v>273168000908</v>
      </c>
      <c r="K888" s="49" t="s">
        <v>2881</v>
      </c>
      <c r="L888" s="51">
        <v>444</v>
      </c>
      <c r="M888" s="52">
        <v>57128433</v>
      </c>
      <c r="N888" s="52">
        <v>0</v>
      </c>
      <c r="O888" s="52">
        <v>29268793</v>
      </c>
      <c r="P888" s="52">
        <v>6660438</v>
      </c>
      <c r="Q888" s="52">
        <v>57128433</v>
      </c>
      <c r="R888" s="52">
        <v>35929231</v>
      </c>
      <c r="S888" s="52">
        <v>93057664</v>
      </c>
      <c r="T888" s="70" t="s">
        <v>10556</v>
      </c>
      <c r="U888" s="70" t="s">
        <v>10560</v>
      </c>
    </row>
    <row r="889" spans="1:21" x14ac:dyDescent="0.2">
      <c r="A889" s="49" t="s">
        <v>4982</v>
      </c>
      <c r="B889" s="49" t="s">
        <v>421</v>
      </c>
      <c r="C889" s="50">
        <v>3777</v>
      </c>
      <c r="D889" s="49" t="s">
        <v>422</v>
      </c>
      <c r="E889" s="49" t="s">
        <v>5303</v>
      </c>
      <c r="F889" s="49" t="s">
        <v>422</v>
      </c>
      <c r="G889" s="49">
        <v>19548</v>
      </c>
      <c r="H889" s="49" t="s">
        <v>444</v>
      </c>
      <c r="I889" s="50">
        <v>11004</v>
      </c>
      <c r="J889" s="50">
        <v>119548000138</v>
      </c>
      <c r="K889" s="49" t="s">
        <v>2881</v>
      </c>
      <c r="L889" s="51">
        <v>537</v>
      </c>
      <c r="M889" s="52">
        <v>52699756</v>
      </c>
      <c r="N889" s="52">
        <v>0</v>
      </c>
      <c r="O889" s="52">
        <v>27313826</v>
      </c>
      <c r="P889" s="52">
        <v>13320876</v>
      </c>
      <c r="Q889" s="52">
        <v>52699756</v>
      </c>
      <c r="R889" s="52">
        <v>40634702</v>
      </c>
      <c r="S889" s="52">
        <v>93334458</v>
      </c>
      <c r="T889" s="70" t="s">
        <v>10556</v>
      </c>
      <c r="U889" s="70" t="s">
        <v>10560</v>
      </c>
    </row>
    <row r="890" spans="1:21" x14ac:dyDescent="0.2">
      <c r="A890" s="49" t="s">
        <v>2872</v>
      </c>
      <c r="B890" s="49" t="s">
        <v>1073</v>
      </c>
      <c r="C890" s="50">
        <v>3817</v>
      </c>
      <c r="D890" s="49" t="s">
        <v>1074</v>
      </c>
      <c r="E890" s="49" t="s">
        <v>10079</v>
      </c>
      <c r="F890" s="49" t="s">
        <v>1074</v>
      </c>
      <c r="G890" s="49">
        <v>76318</v>
      </c>
      <c r="H890" s="49" t="s">
        <v>1094</v>
      </c>
      <c r="I890" s="50">
        <v>6466</v>
      </c>
      <c r="J890" s="50">
        <v>276318000277</v>
      </c>
      <c r="K890" s="49" t="s">
        <v>2881</v>
      </c>
      <c r="L890" s="51">
        <v>421</v>
      </c>
      <c r="M890" s="52">
        <v>49507354</v>
      </c>
      <c r="N890" s="52">
        <v>0</v>
      </c>
      <c r="O890" s="52">
        <v>25686236</v>
      </c>
      <c r="P890" s="52">
        <v>6660438</v>
      </c>
      <c r="Q890" s="52">
        <v>49507354</v>
      </c>
      <c r="R890" s="52">
        <v>32346674</v>
      </c>
      <c r="S890" s="52">
        <v>81854028</v>
      </c>
      <c r="T890" s="70" t="s">
        <v>10556</v>
      </c>
      <c r="U890" s="70" t="s">
        <v>10560</v>
      </c>
    </row>
    <row r="891" spans="1:21" x14ac:dyDescent="0.2">
      <c r="A891" s="49" t="s">
        <v>2945</v>
      </c>
      <c r="B891" s="49" t="s">
        <v>891</v>
      </c>
      <c r="C891" s="50">
        <v>3803</v>
      </c>
      <c r="D891" s="49" t="s">
        <v>892</v>
      </c>
      <c r="E891" s="49" t="s">
        <v>8756</v>
      </c>
      <c r="F891" s="49" t="s">
        <v>892</v>
      </c>
      <c r="G891" s="49">
        <v>63594</v>
      </c>
      <c r="H891" s="49" t="s">
        <v>900</v>
      </c>
      <c r="I891" s="50">
        <v>15690</v>
      </c>
      <c r="J891" s="50">
        <v>163594000257</v>
      </c>
      <c r="K891" s="49" t="s">
        <v>2881</v>
      </c>
      <c r="L891" s="51">
        <v>424</v>
      </c>
      <c r="M891" s="52">
        <v>41030336</v>
      </c>
      <c r="N891" s="52">
        <v>0</v>
      </c>
      <c r="O891" s="52">
        <v>20956664</v>
      </c>
      <c r="P891" s="52">
        <v>6660438</v>
      </c>
      <c r="Q891" s="52">
        <v>41030336</v>
      </c>
      <c r="R891" s="52">
        <v>27617102</v>
      </c>
      <c r="S891" s="52">
        <v>68647438</v>
      </c>
      <c r="T891" s="70" t="s">
        <v>10556</v>
      </c>
      <c r="U891" s="70" t="s">
        <v>10560</v>
      </c>
    </row>
    <row r="892" spans="1:21" x14ac:dyDescent="0.2">
      <c r="A892" s="49" t="s">
        <v>5921</v>
      </c>
      <c r="B892" s="49" t="s">
        <v>211</v>
      </c>
      <c r="C892" s="50">
        <v>3781</v>
      </c>
      <c r="D892" s="49" t="s">
        <v>489</v>
      </c>
      <c r="E892" s="49" t="s">
        <v>6010</v>
      </c>
      <c r="F892" s="49" t="s">
        <v>489</v>
      </c>
      <c r="G892" s="49">
        <v>23466</v>
      </c>
      <c r="H892" s="49" t="s">
        <v>502</v>
      </c>
      <c r="I892" s="50">
        <v>14608</v>
      </c>
      <c r="J892" s="50">
        <v>223466001669</v>
      </c>
      <c r="K892" s="49" t="s">
        <v>2881</v>
      </c>
      <c r="L892" s="51">
        <v>234</v>
      </c>
      <c r="M892" s="52">
        <v>32605050</v>
      </c>
      <c r="N892" s="52">
        <v>6521010</v>
      </c>
      <c r="O892" s="52">
        <v>30776731</v>
      </c>
      <c r="P892" s="52">
        <v>6660438</v>
      </c>
      <c r="Q892" s="52">
        <v>39126060</v>
      </c>
      <c r="R892" s="52">
        <v>37437169</v>
      </c>
      <c r="S892" s="52">
        <v>76563229</v>
      </c>
      <c r="T892" s="70" t="s">
        <v>10556</v>
      </c>
      <c r="U892" s="70" t="s">
        <v>10560</v>
      </c>
    </row>
    <row r="893" spans="1:21" x14ac:dyDescent="0.2">
      <c r="A893" s="49" t="s">
        <v>4909</v>
      </c>
      <c r="B893" s="49" t="s">
        <v>1126</v>
      </c>
      <c r="C893" s="50">
        <v>3825</v>
      </c>
      <c r="D893" s="49" t="s">
        <v>1127</v>
      </c>
      <c r="E893" s="49" t="s">
        <v>4917</v>
      </c>
      <c r="F893" s="49" t="s">
        <v>1127</v>
      </c>
      <c r="G893" s="49">
        <v>85125</v>
      </c>
      <c r="H893" s="49" t="s">
        <v>1130</v>
      </c>
      <c r="I893" s="50">
        <v>14079</v>
      </c>
      <c r="J893" s="50">
        <v>285125000422</v>
      </c>
      <c r="K893" s="49" t="s">
        <v>2881</v>
      </c>
      <c r="L893" s="51">
        <v>272</v>
      </c>
      <c r="M893" s="52">
        <v>38694783</v>
      </c>
      <c r="N893" s="52">
        <v>0</v>
      </c>
      <c r="O893" s="52">
        <v>32329665</v>
      </c>
      <c r="P893" s="52">
        <v>6660438</v>
      </c>
      <c r="Q893" s="52">
        <v>38694783</v>
      </c>
      <c r="R893" s="52">
        <v>38990103</v>
      </c>
      <c r="S893" s="52">
        <v>77684886</v>
      </c>
      <c r="T893" s="70" t="s">
        <v>10556</v>
      </c>
      <c r="U893" s="70" t="s">
        <v>10560</v>
      </c>
    </row>
    <row r="894" spans="1:21" x14ac:dyDescent="0.2">
      <c r="A894" s="49" t="s">
        <v>5921</v>
      </c>
      <c r="B894" s="49" t="s">
        <v>211</v>
      </c>
      <c r="C894" s="50">
        <v>3781</v>
      </c>
      <c r="D894" s="49" t="s">
        <v>489</v>
      </c>
      <c r="E894" s="49" t="s">
        <v>6033</v>
      </c>
      <c r="F894" s="49" t="s">
        <v>489</v>
      </c>
      <c r="G894" s="49">
        <v>23555</v>
      </c>
      <c r="H894" s="49" t="s">
        <v>504</v>
      </c>
      <c r="I894" s="50">
        <v>14767</v>
      </c>
      <c r="J894" s="50">
        <v>123555000477</v>
      </c>
      <c r="K894" s="49" t="s">
        <v>2881</v>
      </c>
      <c r="L894" s="51">
        <v>2679</v>
      </c>
      <c r="M894" s="52">
        <v>315729212</v>
      </c>
      <c r="N894" s="52">
        <v>4178232</v>
      </c>
      <c r="O894" s="52">
        <v>26280164</v>
      </c>
      <c r="P894" s="52">
        <v>6660438</v>
      </c>
      <c r="Q894" s="52">
        <v>319907444</v>
      </c>
      <c r="R894" s="52">
        <v>32940602</v>
      </c>
      <c r="S894" s="52">
        <v>352848046</v>
      </c>
      <c r="T894" s="70" t="s">
        <v>10556</v>
      </c>
      <c r="U894" s="70" t="s">
        <v>10560</v>
      </c>
    </row>
    <row r="895" spans="1:21" x14ac:dyDescent="0.2">
      <c r="A895" s="49" t="s">
        <v>6798</v>
      </c>
      <c r="B895" s="49" t="s">
        <v>674</v>
      </c>
      <c r="C895" s="50">
        <v>3790</v>
      </c>
      <c r="D895" s="49" t="s">
        <v>675</v>
      </c>
      <c r="E895" s="49" t="s">
        <v>6835</v>
      </c>
      <c r="F895" s="49" t="s">
        <v>675</v>
      </c>
      <c r="G895" s="49">
        <v>41298</v>
      </c>
      <c r="H895" s="49" t="s">
        <v>685</v>
      </c>
      <c r="I895" s="50">
        <v>10615</v>
      </c>
      <c r="J895" s="50">
        <v>141298000019</v>
      </c>
      <c r="K895" s="49" t="s">
        <v>2881</v>
      </c>
      <c r="L895" s="51">
        <v>2663</v>
      </c>
      <c r="M895" s="52">
        <v>267992162</v>
      </c>
      <c r="N895" s="52">
        <v>30518917</v>
      </c>
      <c r="O895" s="52">
        <v>27019403</v>
      </c>
      <c r="P895" s="52">
        <v>6660438</v>
      </c>
      <c r="Q895" s="52">
        <v>298511079</v>
      </c>
      <c r="R895" s="52">
        <v>33679841</v>
      </c>
      <c r="S895" s="52">
        <v>332190920</v>
      </c>
      <c r="T895" s="70" t="s">
        <v>10556</v>
      </c>
      <c r="U895" s="70" t="s">
        <v>10560</v>
      </c>
    </row>
    <row r="896" spans="1:21" x14ac:dyDescent="0.2">
      <c r="A896" s="49" t="s">
        <v>2872</v>
      </c>
      <c r="B896" s="49" t="s">
        <v>1073</v>
      </c>
      <c r="C896" s="50">
        <v>3817</v>
      </c>
      <c r="D896" s="49" t="s">
        <v>1074</v>
      </c>
      <c r="E896" s="49" t="s">
        <v>10083</v>
      </c>
      <c r="F896" s="49" t="s">
        <v>1074</v>
      </c>
      <c r="G896" s="49">
        <v>76377</v>
      </c>
      <c r="H896" s="49" t="s">
        <v>1097</v>
      </c>
      <c r="I896" s="50">
        <v>6768</v>
      </c>
      <c r="J896" s="50">
        <v>176377000014</v>
      </c>
      <c r="K896" s="49" t="s">
        <v>2881</v>
      </c>
      <c r="L896" s="51">
        <v>261</v>
      </c>
      <c r="M896" s="52">
        <v>26216950</v>
      </c>
      <c r="N896" s="52">
        <v>0</v>
      </c>
      <c r="O896" s="52">
        <v>26214462</v>
      </c>
      <c r="P896" s="52">
        <v>6660438</v>
      </c>
      <c r="Q896" s="52">
        <v>26216950</v>
      </c>
      <c r="R896" s="52">
        <v>32874900</v>
      </c>
      <c r="S896" s="52">
        <v>59091850</v>
      </c>
      <c r="T896" s="70" t="s">
        <v>10556</v>
      </c>
      <c r="U896" s="70" t="s">
        <v>10560</v>
      </c>
    </row>
    <row r="897" spans="1:21" x14ac:dyDescent="0.2">
      <c r="A897" s="49" t="s">
        <v>2875</v>
      </c>
      <c r="B897" s="49" t="s">
        <v>1117</v>
      </c>
      <c r="C897" s="50">
        <v>3824</v>
      </c>
      <c r="D897" s="49" t="s">
        <v>1116</v>
      </c>
      <c r="E897" s="49" t="s">
        <v>2873</v>
      </c>
      <c r="F897" s="49" t="s">
        <v>1116</v>
      </c>
      <c r="G897" s="49">
        <v>81001</v>
      </c>
      <c r="H897" s="49" t="s">
        <v>1117</v>
      </c>
      <c r="I897" s="50">
        <v>1825</v>
      </c>
      <c r="J897" s="50">
        <v>181001003202</v>
      </c>
      <c r="K897" s="49" t="s">
        <v>2881</v>
      </c>
      <c r="L897" s="51">
        <v>1725</v>
      </c>
      <c r="M897" s="52">
        <v>214149993</v>
      </c>
      <c r="N897" s="52">
        <v>0</v>
      </c>
      <c r="O897" s="52">
        <v>31950600</v>
      </c>
      <c r="P897" s="52">
        <v>26641753</v>
      </c>
      <c r="Q897" s="52">
        <v>214149993</v>
      </c>
      <c r="R897" s="52">
        <v>58592353</v>
      </c>
      <c r="S897" s="52">
        <v>272742346</v>
      </c>
      <c r="T897" s="70" t="s">
        <v>10556</v>
      </c>
      <c r="U897" s="70" t="s">
        <v>10560</v>
      </c>
    </row>
    <row r="898" spans="1:21" x14ac:dyDescent="0.2">
      <c r="A898" s="49" t="s">
        <v>7676</v>
      </c>
      <c r="B898" s="49" t="s">
        <v>763</v>
      </c>
      <c r="C898" s="50">
        <v>3796</v>
      </c>
      <c r="D898" s="49" t="s">
        <v>764</v>
      </c>
      <c r="E898" s="49" t="s">
        <v>7699</v>
      </c>
      <c r="F898" s="49" t="s">
        <v>764</v>
      </c>
      <c r="G898" s="49">
        <v>50245</v>
      </c>
      <c r="H898" s="49" t="s">
        <v>771</v>
      </c>
      <c r="I898" s="50">
        <v>16205</v>
      </c>
      <c r="J898" s="50">
        <v>250245000584</v>
      </c>
      <c r="K898" s="49" t="s">
        <v>2881</v>
      </c>
      <c r="L898" s="51">
        <v>149</v>
      </c>
      <c r="M898" s="52">
        <v>16513823</v>
      </c>
      <c r="N898" s="52">
        <v>3220474</v>
      </c>
      <c r="O898" s="52">
        <v>24970916</v>
      </c>
      <c r="P898" s="52">
        <v>6660438</v>
      </c>
      <c r="Q898" s="52">
        <v>19734297</v>
      </c>
      <c r="R898" s="52">
        <v>31631354</v>
      </c>
      <c r="S898" s="52">
        <v>51365651</v>
      </c>
      <c r="T898" s="70" t="s">
        <v>10556</v>
      </c>
      <c r="U898" s="70" t="s">
        <v>10560</v>
      </c>
    </row>
    <row r="899" spans="1:21" x14ac:dyDescent="0.2">
      <c r="A899" s="49" t="s">
        <v>2872</v>
      </c>
      <c r="B899" s="49" t="s">
        <v>1073</v>
      </c>
      <c r="C899" s="50">
        <v>4815</v>
      </c>
      <c r="D899" s="49" t="s">
        <v>1095</v>
      </c>
      <c r="E899" s="49" t="s">
        <v>7054</v>
      </c>
      <c r="F899" s="49" t="s">
        <v>7055</v>
      </c>
      <c r="G899" s="49">
        <v>76364</v>
      </c>
      <c r="H899" s="49" t="s">
        <v>1096</v>
      </c>
      <c r="I899" s="50">
        <v>6554</v>
      </c>
      <c r="J899" s="50">
        <v>176364000597</v>
      </c>
      <c r="K899" s="49" t="s">
        <v>2881</v>
      </c>
      <c r="L899" s="51">
        <v>1737</v>
      </c>
      <c r="M899" s="52">
        <v>165684475</v>
      </c>
      <c r="N899" s="52">
        <v>6176052</v>
      </c>
      <c r="O899" s="52">
        <v>20738719</v>
      </c>
      <c r="P899" s="52">
        <v>6660438</v>
      </c>
      <c r="Q899" s="52">
        <v>171860527</v>
      </c>
      <c r="R899" s="52">
        <v>27399157</v>
      </c>
      <c r="S899" s="52">
        <v>199259684</v>
      </c>
      <c r="T899" s="70" t="s">
        <v>10556</v>
      </c>
      <c r="U899" s="70" t="s">
        <v>10560</v>
      </c>
    </row>
    <row r="900" spans="1:21" x14ac:dyDescent="0.2">
      <c r="A900" s="49" t="s">
        <v>5921</v>
      </c>
      <c r="B900" s="49" t="s">
        <v>211</v>
      </c>
      <c r="C900" s="50">
        <v>3784</v>
      </c>
      <c r="D900" s="49" t="s">
        <v>509</v>
      </c>
      <c r="E900" s="49" t="s">
        <v>8899</v>
      </c>
      <c r="F900" s="49" t="s">
        <v>509</v>
      </c>
      <c r="G900" s="49">
        <v>23660</v>
      </c>
      <c r="H900" s="49" t="s">
        <v>510</v>
      </c>
      <c r="I900" s="50">
        <v>2805</v>
      </c>
      <c r="J900" s="50">
        <v>123660000911</v>
      </c>
      <c r="K900" s="49" t="s">
        <v>2881</v>
      </c>
      <c r="L900" s="51">
        <v>1288</v>
      </c>
      <c r="M900" s="52">
        <v>141334295</v>
      </c>
      <c r="N900" s="52">
        <v>0</v>
      </c>
      <c r="O900" s="52">
        <v>24648922</v>
      </c>
      <c r="P900" s="52">
        <v>6660438</v>
      </c>
      <c r="Q900" s="52">
        <v>141334295</v>
      </c>
      <c r="R900" s="52">
        <v>31309360</v>
      </c>
      <c r="S900" s="52">
        <v>172643655</v>
      </c>
      <c r="T900" s="70" t="s">
        <v>10556</v>
      </c>
      <c r="U900" s="70" t="s">
        <v>10560</v>
      </c>
    </row>
    <row r="901" spans="1:21" x14ac:dyDescent="0.2">
      <c r="A901" s="49" t="s">
        <v>6181</v>
      </c>
      <c r="B901" s="49" t="s">
        <v>113</v>
      </c>
      <c r="C901" s="50">
        <v>3798</v>
      </c>
      <c r="D901" s="49" t="s">
        <v>791</v>
      </c>
      <c r="E901" s="49" t="s">
        <v>8154</v>
      </c>
      <c r="F901" s="49" t="s">
        <v>791</v>
      </c>
      <c r="G901" s="49">
        <v>52678</v>
      </c>
      <c r="H901" s="49" t="s">
        <v>836</v>
      </c>
      <c r="I901" s="50">
        <v>20239</v>
      </c>
      <c r="J901" s="50">
        <v>152678000129</v>
      </c>
      <c r="K901" s="49" t="s">
        <v>2881</v>
      </c>
      <c r="L901" s="51">
        <v>1162</v>
      </c>
      <c r="M901" s="52">
        <v>133845660</v>
      </c>
      <c r="N901" s="52">
        <v>4024422</v>
      </c>
      <c r="O901" s="52">
        <v>30687387</v>
      </c>
      <c r="P901" s="52">
        <v>6660438</v>
      </c>
      <c r="Q901" s="52">
        <v>137870082</v>
      </c>
      <c r="R901" s="52">
        <v>37347825</v>
      </c>
      <c r="S901" s="52">
        <v>175217907</v>
      </c>
      <c r="T901" s="70" t="s">
        <v>10556</v>
      </c>
      <c r="U901" s="70" t="s">
        <v>10560</v>
      </c>
    </row>
    <row r="902" spans="1:21" x14ac:dyDescent="0.2">
      <c r="A902" s="49" t="s">
        <v>5501</v>
      </c>
      <c r="B902" s="49" t="s">
        <v>211</v>
      </c>
      <c r="C902" s="50">
        <v>3781</v>
      </c>
      <c r="D902" s="49" t="s">
        <v>489</v>
      </c>
      <c r="E902" s="49" t="s">
        <v>6125</v>
      </c>
      <c r="F902" s="49" t="s">
        <v>489</v>
      </c>
      <c r="G902" s="49">
        <v>23686</v>
      </c>
      <c r="H902" s="49" t="s">
        <v>515</v>
      </c>
      <c r="I902" s="50">
        <v>14551</v>
      </c>
      <c r="J902" s="50">
        <v>423686000921</v>
      </c>
      <c r="K902" s="49" t="s">
        <v>6131</v>
      </c>
      <c r="L902" s="51">
        <v>491</v>
      </c>
      <c r="M902" s="52">
        <v>73353907</v>
      </c>
      <c r="N902" s="52">
        <v>0</v>
      </c>
      <c r="O902" s="52">
        <v>33393062</v>
      </c>
      <c r="P902" s="52">
        <v>6660438</v>
      </c>
      <c r="Q902" s="52">
        <v>73353907</v>
      </c>
      <c r="R902" s="52">
        <v>40053500</v>
      </c>
      <c r="S902" s="52">
        <v>113407407</v>
      </c>
      <c r="T902" s="70" t="s">
        <v>10556</v>
      </c>
      <c r="U902" s="70" t="s">
        <v>10560</v>
      </c>
    </row>
    <row r="903" spans="1:21" x14ac:dyDescent="0.2">
      <c r="A903" s="49" t="s">
        <v>2884</v>
      </c>
      <c r="B903" s="49" t="s">
        <v>453</v>
      </c>
      <c r="C903" s="50">
        <v>3814</v>
      </c>
      <c r="D903" s="49" t="s">
        <v>998</v>
      </c>
      <c r="E903" s="49" t="s">
        <v>9315</v>
      </c>
      <c r="F903" s="49" t="s">
        <v>998</v>
      </c>
      <c r="G903" s="49">
        <v>70001</v>
      </c>
      <c r="H903" s="49" t="s">
        <v>999</v>
      </c>
      <c r="I903" s="50">
        <v>14806</v>
      </c>
      <c r="J903" s="50">
        <v>170001001658</v>
      </c>
      <c r="K903" s="49" t="s">
        <v>9336</v>
      </c>
      <c r="L903" s="51">
        <v>2934</v>
      </c>
      <c r="M903" s="52">
        <v>302704030</v>
      </c>
      <c r="N903" s="52">
        <v>25907798</v>
      </c>
      <c r="O903" s="52">
        <v>23314624</v>
      </c>
      <c r="P903" s="52">
        <v>6660438</v>
      </c>
      <c r="Q903" s="52">
        <v>328611828</v>
      </c>
      <c r="R903" s="52">
        <v>29975062</v>
      </c>
      <c r="S903" s="52">
        <v>358586890</v>
      </c>
      <c r="T903" s="70" t="s">
        <v>10556</v>
      </c>
      <c r="U903" s="70" t="s">
        <v>10560</v>
      </c>
    </row>
    <row r="904" spans="1:21" x14ac:dyDescent="0.2">
      <c r="A904" s="49" t="s">
        <v>3660</v>
      </c>
      <c r="B904" s="49" t="s">
        <v>59</v>
      </c>
      <c r="C904" s="50">
        <v>3767</v>
      </c>
      <c r="D904" s="49" t="s">
        <v>201</v>
      </c>
      <c r="E904" s="49" t="s">
        <v>3901</v>
      </c>
      <c r="F904" s="49" t="s">
        <v>201</v>
      </c>
      <c r="G904" s="49">
        <v>13760</v>
      </c>
      <c r="H904" s="49" t="s">
        <v>241</v>
      </c>
      <c r="I904" s="50">
        <v>7991</v>
      </c>
      <c r="J904" s="50">
        <v>113760000131</v>
      </c>
      <c r="K904" s="49" t="s">
        <v>3903</v>
      </c>
      <c r="L904" s="51">
        <v>470</v>
      </c>
      <c r="M904" s="52">
        <v>53927177</v>
      </c>
      <c r="N904" s="52">
        <v>0</v>
      </c>
      <c r="O904" s="52">
        <v>25275008</v>
      </c>
      <c r="P904" s="52">
        <v>6660438</v>
      </c>
      <c r="Q904" s="52">
        <v>53927177</v>
      </c>
      <c r="R904" s="52">
        <v>31935446</v>
      </c>
      <c r="S904" s="52">
        <v>85862623</v>
      </c>
      <c r="T904" s="70" t="s">
        <v>10556</v>
      </c>
      <c r="U904" s="70" t="s">
        <v>10560</v>
      </c>
    </row>
    <row r="905" spans="1:21" x14ac:dyDescent="0.2">
      <c r="A905" s="49" t="s">
        <v>2860</v>
      </c>
      <c r="B905" s="49" t="s">
        <v>1188</v>
      </c>
      <c r="C905" s="50">
        <v>3832</v>
      </c>
      <c r="D905" s="49" t="s">
        <v>1186</v>
      </c>
      <c r="E905" s="49" t="s">
        <v>10200</v>
      </c>
      <c r="F905" s="49" t="s">
        <v>1186</v>
      </c>
      <c r="G905" s="49">
        <v>99773</v>
      </c>
      <c r="H905" s="49" t="s">
        <v>1191</v>
      </c>
      <c r="I905" s="50">
        <v>1599</v>
      </c>
      <c r="J905" s="50">
        <v>299001001855</v>
      </c>
      <c r="K905" s="49" t="s">
        <v>10201</v>
      </c>
      <c r="L905" s="51">
        <v>423</v>
      </c>
      <c r="M905" s="52">
        <v>85301221</v>
      </c>
      <c r="N905" s="52">
        <v>0</v>
      </c>
      <c r="O905" s="52">
        <v>46320923</v>
      </c>
      <c r="P905" s="52">
        <v>6660438</v>
      </c>
      <c r="Q905" s="52">
        <v>85301221</v>
      </c>
      <c r="R905" s="52">
        <v>52981361</v>
      </c>
      <c r="S905" s="52">
        <v>138282582</v>
      </c>
      <c r="T905" s="70" t="s">
        <v>10556</v>
      </c>
      <c r="U905" s="70" t="s">
        <v>10560</v>
      </c>
    </row>
    <row r="906" spans="1:21" x14ac:dyDescent="0.2">
      <c r="A906" s="49" t="s">
        <v>7072</v>
      </c>
      <c r="B906" s="49" t="s">
        <v>713</v>
      </c>
      <c r="C906" s="50">
        <v>3792</v>
      </c>
      <c r="D906" s="49" t="s">
        <v>714</v>
      </c>
      <c r="E906" s="49" t="s">
        <v>7172</v>
      </c>
      <c r="F906" s="49" t="s">
        <v>714</v>
      </c>
      <c r="G906" s="49">
        <v>44874</v>
      </c>
      <c r="H906" s="49" t="s">
        <v>246</v>
      </c>
      <c r="I906" s="50">
        <v>15003</v>
      </c>
      <c r="J906" s="50">
        <v>144874000657</v>
      </c>
      <c r="K906" s="49" t="s">
        <v>7176</v>
      </c>
      <c r="L906" s="51">
        <v>1073</v>
      </c>
      <c r="M906" s="52">
        <v>111436606</v>
      </c>
      <c r="N906" s="52">
        <v>13570384</v>
      </c>
      <c r="O906" s="52">
        <v>28619538</v>
      </c>
      <c r="P906" s="52">
        <v>6660438</v>
      </c>
      <c r="Q906" s="52">
        <v>125006990</v>
      </c>
      <c r="R906" s="52">
        <v>35279976</v>
      </c>
      <c r="S906" s="52">
        <v>160286966</v>
      </c>
      <c r="T906" s="70" t="s">
        <v>10556</v>
      </c>
      <c r="U906" s="70" t="s">
        <v>10560</v>
      </c>
    </row>
    <row r="907" spans="1:21" x14ac:dyDescent="0.2">
      <c r="A907" s="49" t="s">
        <v>3938</v>
      </c>
      <c r="B907" s="49" t="s">
        <v>250</v>
      </c>
      <c r="C907" s="50">
        <v>3772</v>
      </c>
      <c r="D907" s="49" t="s">
        <v>345</v>
      </c>
      <c r="E907" s="49" t="s">
        <v>9356</v>
      </c>
      <c r="F907" s="49" t="s">
        <v>345</v>
      </c>
      <c r="G907" s="49">
        <v>15759</v>
      </c>
      <c r="H907" s="49" t="s">
        <v>346</v>
      </c>
      <c r="I907" s="50">
        <v>16035</v>
      </c>
      <c r="J907" s="50">
        <v>215759000664</v>
      </c>
      <c r="K907" s="49" t="s">
        <v>9367</v>
      </c>
      <c r="L907" s="51">
        <v>717</v>
      </c>
      <c r="M907" s="52">
        <v>69118984</v>
      </c>
      <c r="N907" s="52">
        <v>1075661</v>
      </c>
      <c r="O907" s="52">
        <v>24764125</v>
      </c>
      <c r="P907" s="52">
        <v>6660438</v>
      </c>
      <c r="Q907" s="52">
        <v>70194645</v>
      </c>
      <c r="R907" s="52">
        <v>31424563</v>
      </c>
      <c r="S907" s="52">
        <v>101619208</v>
      </c>
      <c r="T907" s="70" t="s">
        <v>10556</v>
      </c>
      <c r="U907" s="70" t="s">
        <v>10560</v>
      </c>
    </row>
    <row r="908" spans="1:21" x14ac:dyDescent="0.2">
      <c r="A908" s="49" t="s">
        <v>6798</v>
      </c>
      <c r="B908" s="49" t="s">
        <v>674</v>
      </c>
      <c r="C908" s="50">
        <v>3790</v>
      </c>
      <c r="D908" s="49" t="s">
        <v>675</v>
      </c>
      <c r="E908" s="49" t="s">
        <v>6848</v>
      </c>
      <c r="F908" s="49" t="s">
        <v>675</v>
      </c>
      <c r="G908" s="49">
        <v>41306</v>
      </c>
      <c r="H908" s="49" t="s">
        <v>686</v>
      </c>
      <c r="I908" s="50">
        <v>10587</v>
      </c>
      <c r="J908" s="50">
        <v>241306000150</v>
      </c>
      <c r="K908" s="49" t="s">
        <v>6852</v>
      </c>
      <c r="L908" s="51">
        <v>694</v>
      </c>
      <c r="M908" s="52">
        <v>83803135</v>
      </c>
      <c r="N908" s="52">
        <v>16760627</v>
      </c>
      <c r="O908" s="52">
        <v>27265484</v>
      </c>
      <c r="P908" s="52">
        <v>6660438</v>
      </c>
      <c r="Q908" s="52">
        <v>100563762</v>
      </c>
      <c r="R908" s="52">
        <v>33925922</v>
      </c>
      <c r="S908" s="52">
        <v>134489684</v>
      </c>
      <c r="T908" s="70" t="s">
        <v>10556</v>
      </c>
      <c r="U908" s="70" t="s">
        <v>10560</v>
      </c>
    </row>
    <row r="909" spans="1:21" x14ac:dyDescent="0.2">
      <c r="A909" s="49" t="s">
        <v>4909</v>
      </c>
      <c r="B909" s="49" t="s">
        <v>1126</v>
      </c>
      <c r="C909" s="50">
        <v>3825</v>
      </c>
      <c r="D909" s="49" t="s">
        <v>1127</v>
      </c>
      <c r="E909" s="49" t="s">
        <v>4967</v>
      </c>
      <c r="F909" s="49" t="s">
        <v>1127</v>
      </c>
      <c r="G909" s="49">
        <v>85410</v>
      </c>
      <c r="H909" s="49" t="s">
        <v>1142</v>
      </c>
      <c r="I909" s="50">
        <v>14483</v>
      </c>
      <c r="J909" s="50">
        <v>285410000045</v>
      </c>
      <c r="K909" s="49" t="s">
        <v>4971</v>
      </c>
      <c r="L909" s="51">
        <v>370</v>
      </c>
      <c r="M909" s="52">
        <v>45500659</v>
      </c>
      <c r="N909" s="52">
        <v>8684324</v>
      </c>
      <c r="O909" s="52">
        <v>27595966</v>
      </c>
      <c r="P909" s="52">
        <v>6660438</v>
      </c>
      <c r="Q909" s="52">
        <v>54184983</v>
      </c>
      <c r="R909" s="52">
        <v>34256404</v>
      </c>
      <c r="S909" s="52">
        <v>88441387</v>
      </c>
      <c r="T909" s="70" t="s">
        <v>10556</v>
      </c>
      <c r="U909" s="70" t="s">
        <v>10560</v>
      </c>
    </row>
    <row r="910" spans="1:21" x14ac:dyDescent="0.2">
      <c r="A910" s="49" t="s">
        <v>3938</v>
      </c>
      <c r="B910" s="49" t="s">
        <v>64</v>
      </c>
      <c r="C910" s="50">
        <v>3774</v>
      </c>
      <c r="D910" s="49" t="s">
        <v>372</v>
      </c>
      <c r="E910" s="49" t="s">
        <v>7443</v>
      </c>
      <c r="F910" s="49" t="s">
        <v>372</v>
      </c>
      <c r="G910" s="49">
        <v>17001</v>
      </c>
      <c r="H910" s="49" t="s">
        <v>373</v>
      </c>
      <c r="I910" s="50">
        <v>10869</v>
      </c>
      <c r="J910" s="50">
        <v>117001000033</v>
      </c>
      <c r="K910" s="49" t="s">
        <v>7479</v>
      </c>
      <c r="L910" s="51">
        <v>509</v>
      </c>
      <c r="M910" s="52">
        <v>46392701</v>
      </c>
      <c r="N910" s="52">
        <v>3907628</v>
      </c>
      <c r="O910" s="52">
        <v>20663956</v>
      </c>
      <c r="P910" s="52">
        <v>6660438</v>
      </c>
      <c r="Q910" s="52">
        <v>50300329</v>
      </c>
      <c r="R910" s="52">
        <v>27324394</v>
      </c>
      <c r="S910" s="52">
        <v>77624723</v>
      </c>
      <c r="T910" s="70" t="s">
        <v>10556</v>
      </c>
      <c r="U910" s="70" t="s">
        <v>10560</v>
      </c>
    </row>
    <row r="911" spans="1:21" x14ac:dyDescent="0.2">
      <c r="A911" s="49" t="s">
        <v>2872</v>
      </c>
      <c r="B911" s="49" t="s">
        <v>1073</v>
      </c>
      <c r="C911" s="50">
        <v>3818</v>
      </c>
      <c r="D911" s="49" t="s">
        <v>1071</v>
      </c>
      <c r="E911" s="49" t="s">
        <v>4565</v>
      </c>
      <c r="F911" s="49" t="s">
        <v>1071</v>
      </c>
      <c r="G911" s="49">
        <v>76001</v>
      </c>
      <c r="H911" s="49" t="s">
        <v>1072</v>
      </c>
      <c r="I911" s="50">
        <v>15295</v>
      </c>
      <c r="J911" s="50">
        <v>176001005970</v>
      </c>
      <c r="K911" s="49" t="s">
        <v>4593</v>
      </c>
      <c r="L911" s="51">
        <v>1296</v>
      </c>
      <c r="M911" s="52">
        <v>122061750</v>
      </c>
      <c r="N911" s="52">
        <v>24412350</v>
      </c>
      <c r="O911" s="52">
        <v>20227905</v>
      </c>
      <c r="P911" s="52">
        <v>6660438</v>
      </c>
      <c r="Q911" s="52">
        <v>146474100</v>
      </c>
      <c r="R911" s="52">
        <v>26888343</v>
      </c>
      <c r="S911" s="52">
        <v>173362443</v>
      </c>
      <c r="T911" s="70" t="s">
        <v>10556</v>
      </c>
      <c r="U911" s="70" t="s">
        <v>10560</v>
      </c>
    </row>
    <row r="912" spans="1:21" x14ac:dyDescent="0.2">
      <c r="A912" s="49" t="s">
        <v>6181</v>
      </c>
      <c r="B912" s="49" t="s">
        <v>113</v>
      </c>
      <c r="C912" s="50">
        <v>3798</v>
      </c>
      <c r="D912" s="49" t="s">
        <v>791</v>
      </c>
      <c r="E912" s="49" t="s">
        <v>7987</v>
      </c>
      <c r="F912" s="49" t="s">
        <v>791</v>
      </c>
      <c r="G912" s="49">
        <v>52233</v>
      </c>
      <c r="H912" s="49" t="s">
        <v>803</v>
      </c>
      <c r="I912" s="50">
        <v>20159</v>
      </c>
      <c r="J912" s="50">
        <v>252233000085</v>
      </c>
      <c r="K912" s="49" t="s">
        <v>7990</v>
      </c>
      <c r="L912" s="51">
        <v>477</v>
      </c>
      <c r="M912" s="52">
        <v>59816361</v>
      </c>
      <c r="N912" s="52">
        <v>0</v>
      </c>
      <c r="O912" s="52">
        <v>29095971</v>
      </c>
      <c r="P912" s="52">
        <v>6660438</v>
      </c>
      <c r="Q912" s="52">
        <v>59816361</v>
      </c>
      <c r="R912" s="52">
        <v>35756409</v>
      </c>
      <c r="S912" s="52">
        <v>95572770</v>
      </c>
      <c r="T912" s="70" t="s">
        <v>10556</v>
      </c>
      <c r="U912" s="70" t="s">
        <v>10560</v>
      </c>
    </row>
    <row r="913" spans="1:21" x14ac:dyDescent="0.2">
      <c r="A913" s="49" t="s">
        <v>5921</v>
      </c>
      <c r="B913" s="49" t="s">
        <v>211</v>
      </c>
      <c r="C913" s="50">
        <v>3781</v>
      </c>
      <c r="D913" s="49" t="s">
        <v>489</v>
      </c>
      <c r="E913" s="49" t="s">
        <v>6100</v>
      </c>
      <c r="F913" s="49" t="s">
        <v>489</v>
      </c>
      <c r="G913" s="49">
        <v>23675</v>
      </c>
      <c r="H913" s="49" t="s">
        <v>513</v>
      </c>
      <c r="I913" s="50">
        <v>14209</v>
      </c>
      <c r="J913" s="50">
        <v>223675000572</v>
      </c>
      <c r="K913" s="49" t="s">
        <v>6111</v>
      </c>
      <c r="L913" s="51">
        <v>338</v>
      </c>
      <c r="M913" s="52">
        <v>52903390</v>
      </c>
      <c r="N913" s="52">
        <v>10580678</v>
      </c>
      <c r="O913" s="52">
        <v>34629081</v>
      </c>
      <c r="P913" s="52">
        <v>6660438</v>
      </c>
      <c r="Q913" s="52">
        <v>63484068</v>
      </c>
      <c r="R913" s="52">
        <v>41289519</v>
      </c>
      <c r="S913" s="52">
        <v>104773587</v>
      </c>
      <c r="T913" s="70" t="s">
        <v>10556</v>
      </c>
      <c r="U913" s="70" t="s">
        <v>10560</v>
      </c>
    </row>
    <row r="914" spans="1:21" x14ac:dyDescent="0.2">
      <c r="A914" s="49" t="s">
        <v>2872</v>
      </c>
      <c r="B914" s="49" t="s">
        <v>1073</v>
      </c>
      <c r="C914" s="50">
        <v>3817</v>
      </c>
      <c r="D914" s="49" t="s">
        <v>1074</v>
      </c>
      <c r="E914" s="49" t="s">
        <v>10116</v>
      </c>
      <c r="F914" s="49" t="s">
        <v>1074</v>
      </c>
      <c r="G914" s="49">
        <v>76736</v>
      </c>
      <c r="H914" s="49" t="s">
        <v>1104</v>
      </c>
      <c r="I914" s="50">
        <v>5631</v>
      </c>
      <c r="J914" s="50">
        <v>176736000025</v>
      </c>
      <c r="K914" s="49" t="s">
        <v>10118</v>
      </c>
      <c r="L914" s="51">
        <v>1583</v>
      </c>
      <c r="M914" s="52">
        <v>151756677</v>
      </c>
      <c r="N914" s="52">
        <v>0</v>
      </c>
      <c r="O914" s="52">
        <v>21496055</v>
      </c>
      <c r="P914" s="52">
        <v>6660438</v>
      </c>
      <c r="Q914" s="52">
        <v>151756677</v>
      </c>
      <c r="R914" s="52">
        <v>28156493</v>
      </c>
      <c r="S914" s="52">
        <v>179913170</v>
      </c>
      <c r="T914" s="70" t="s">
        <v>10556</v>
      </c>
      <c r="U914" s="70" t="s">
        <v>10560</v>
      </c>
    </row>
    <row r="915" spans="1:21" x14ac:dyDescent="0.2">
      <c r="A915" s="49" t="s">
        <v>5921</v>
      </c>
      <c r="B915" s="49" t="s">
        <v>211</v>
      </c>
      <c r="C915" s="50">
        <v>3781</v>
      </c>
      <c r="D915" s="49" t="s">
        <v>489</v>
      </c>
      <c r="E915" s="49" t="s">
        <v>6033</v>
      </c>
      <c r="F915" s="49" t="s">
        <v>489</v>
      </c>
      <c r="G915" s="49">
        <v>23555</v>
      </c>
      <c r="H915" s="49" t="s">
        <v>504</v>
      </c>
      <c r="I915" s="50">
        <v>14779</v>
      </c>
      <c r="J915" s="50">
        <v>223555001109</v>
      </c>
      <c r="K915" s="49" t="s">
        <v>6041</v>
      </c>
      <c r="L915" s="51">
        <v>812</v>
      </c>
      <c r="M915" s="52">
        <v>114484615</v>
      </c>
      <c r="N915" s="52">
        <v>0</v>
      </c>
      <c r="O915" s="52">
        <v>32347360</v>
      </c>
      <c r="P915" s="52">
        <v>6660438</v>
      </c>
      <c r="Q915" s="52">
        <v>114484615</v>
      </c>
      <c r="R915" s="52">
        <v>39007798</v>
      </c>
      <c r="S915" s="52">
        <v>153492413</v>
      </c>
      <c r="T915" s="70" t="s">
        <v>10556</v>
      </c>
      <c r="U915" s="70" t="s">
        <v>10560</v>
      </c>
    </row>
    <row r="916" spans="1:21" x14ac:dyDescent="0.2">
      <c r="A916" s="49" t="s">
        <v>6181</v>
      </c>
      <c r="B916" s="49" t="s">
        <v>113</v>
      </c>
      <c r="C916" s="50">
        <v>3798</v>
      </c>
      <c r="D916" s="49" t="s">
        <v>791</v>
      </c>
      <c r="E916" s="49" t="s">
        <v>8014</v>
      </c>
      <c r="F916" s="49" t="s">
        <v>791</v>
      </c>
      <c r="G916" s="49">
        <v>52520</v>
      </c>
      <c r="H916" s="49" t="s">
        <v>829</v>
      </c>
      <c r="I916" s="50">
        <v>6360</v>
      </c>
      <c r="J916" s="50">
        <v>152520000016</v>
      </c>
      <c r="K916" s="49" t="s">
        <v>8017</v>
      </c>
      <c r="L916" s="51">
        <v>996</v>
      </c>
      <c r="M916" s="52">
        <v>132242749</v>
      </c>
      <c r="N916" s="52">
        <v>0</v>
      </c>
      <c r="O916" s="52">
        <v>36678331</v>
      </c>
      <c r="P916" s="52">
        <v>6660438</v>
      </c>
      <c r="Q916" s="52">
        <v>132242749</v>
      </c>
      <c r="R916" s="52">
        <v>43338769</v>
      </c>
      <c r="S916" s="52">
        <v>175581518</v>
      </c>
      <c r="T916" s="70" t="s">
        <v>10556</v>
      </c>
      <c r="U916" s="70" t="s">
        <v>10560</v>
      </c>
    </row>
    <row r="917" spans="1:21" x14ac:dyDescent="0.2">
      <c r="A917" s="49" t="s">
        <v>6181</v>
      </c>
      <c r="B917" s="49" t="s">
        <v>113</v>
      </c>
      <c r="C917" s="50">
        <v>4546</v>
      </c>
      <c r="D917" s="49" t="s">
        <v>815</v>
      </c>
      <c r="E917" s="49" t="s">
        <v>7016</v>
      </c>
      <c r="F917" s="49" t="s">
        <v>815</v>
      </c>
      <c r="G917" s="49">
        <v>52356</v>
      </c>
      <c r="H917" s="49" t="s">
        <v>816</v>
      </c>
      <c r="I917" s="50">
        <v>9219</v>
      </c>
      <c r="J917" s="50">
        <v>352356000173</v>
      </c>
      <c r="K917" s="49" t="s">
        <v>7019</v>
      </c>
      <c r="L917" s="51">
        <v>1989</v>
      </c>
      <c r="M917" s="52">
        <v>187781947</v>
      </c>
      <c r="N917" s="52">
        <v>37556389</v>
      </c>
      <c r="O917" s="52">
        <v>26550711</v>
      </c>
      <c r="P917" s="52">
        <v>26641753</v>
      </c>
      <c r="Q917" s="52">
        <v>225338336</v>
      </c>
      <c r="R917" s="52">
        <v>53192464</v>
      </c>
      <c r="S917" s="52">
        <v>278530800</v>
      </c>
      <c r="T917" s="70" t="s">
        <v>10556</v>
      </c>
      <c r="U917" s="70" t="s">
        <v>10560</v>
      </c>
    </row>
    <row r="918" spans="1:21" x14ac:dyDescent="0.2">
      <c r="A918" s="49" t="s">
        <v>2872</v>
      </c>
      <c r="B918" s="49" t="s">
        <v>1073</v>
      </c>
      <c r="C918" s="50">
        <v>3822</v>
      </c>
      <c r="D918" s="49" t="s">
        <v>1099</v>
      </c>
      <c r="E918" s="49" t="s">
        <v>8515</v>
      </c>
      <c r="F918" s="49" t="s">
        <v>1099</v>
      </c>
      <c r="G918" s="49">
        <v>76520</v>
      </c>
      <c r="H918" s="49" t="s">
        <v>1100</v>
      </c>
      <c r="I918" s="50">
        <v>12988</v>
      </c>
      <c r="J918" s="50">
        <v>276520005248</v>
      </c>
      <c r="K918" s="49" t="s">
        <v>8528</v>
      </c>
      <c r="L918" s="51">
        <v>779</v>
      </c>
      <c r="M918" s="52">
        <v>85187687</v>
      </c>
      <c r="N918" s="52">
        <v>1042358</v>
      </c>
      <c r="O918" s="52">
        <v>25014928</v>
      </c>
      <c r="P918" s="52">
        <v>6660438</v>
      </c>
      <c r="Q918" s="52">
        <v>86230045</v>
      </c>
      <c r="R918" s="52">
        <v>31675366</v>
      </c>
      <c r="S918" s="52">
        <v>117905411</v>
      </c>
      <c r="T918" s="70" t="s">
        <v>10556</v>
      </c>
      <c r="U918" s="70" t="s">
        <v>10560</v>
      </c>
    </row>
    <row r="919" spans="1:21" x14ac:dyDescent="0.2">
      <c r="A919" s="49" t="s">
        <v>7676</v>
      </c>
      <c r="B919" s="49" t="s">
        <v>763</v>
      </c>
      <c r="C919" s="50">
        <v>3797</v>
      </c>
      <c r="D919" s="49" t="s">
        <v>761</v>
      </c>
      <c r="E919" s="49" t="s">
        <v>10237</v>
      </c>
      <c r="F919" s="49" t="s">
        <v>761</v>
      </c>
      <c r="G919" s="49">
        <v>50001</v>
      </c>
      <c r="H919" s="49" t="s">
        <v>762</v>
      </c>
      <c r="I919" s="50">
        <v>6868</v>
      </c>
      <c r="J919" s="50">
        <v>150001004583</v>
      </c>
      <c r="K919" s="49" t="s">
        <v>10283</v>
      </c>
      <c r="L919" s="51">
        <v>742</v>
      </c>
      <c r="M919" s="52">
        <v>67328594</v>
      </c>
      <c r="N919" s="52">
        <v>0</v>
      </c>
      <c r="O919" s="52">
        <v>20700153</v>
      </c>
      <c r="P919" s="52">
        <v>6660438</v>
      </c>
      <c r="Q919" s="52">
        <v>67328594</v>
      </c>
      <c r="R919" s="52">
        <v>27360591</v>
      </c>
      <c r="S919" s="52">
        <v>94689185</v>
      </c>
      <c r="T919" s="70" t="s">
        <v>10556</v>
      </c>
      <c r="U919" s="70" t="s">
        <v>10560</v>
      </c>
    </row>
    <row r="920" spans="1:21" x14ac:dyDescent="0.2">
      <c r="A920" s="49" t="s">
        <v>2945</v>
      </c>
      <c r="B920" s="49" t="s">
        <v>891</v>
      </c>
      <c r="C920" s="50">
        <v>3803</v>
      </c>
      <c r="D920" s="49" t="s">
        <v>892</v>
      </c>
      <c r="E920" s="49" t="s">
        <v>8722</v>
      </c>
      <c r="F920" s="49" t="s">
        <v>892</v>
      </c>
      <c r="G920" s="49">
        <v>63130</v>
      </c>
      <c r="H920" s="49" t="s">
        <v>893</v>
      </c>
      <c r="I920" s="50">
        <v>15617</v>
      </c>
      <c r="J920" s="50">
        <v>163130000173</v>
      </c>
      <c r="K920" s="49" t="s">
        <v>8723</v>
      </c>
      <c r="L920" s="51">
        <v>547</v>
      </c>
      <c r="M920" s="52">
        <v>51795087</v>
      </c>
      <c r="N920" s="52">
        <v>5120060</v>
      </c>
      <c r="O920" s="52">
        <v>20882656</v>
      </c>
      <c r="P920" s="52">
        <v>6660438</v>
      </c>
      <c r="Q920" s="52">
        <v>56915147</v>
      </c>
      <c r="R920" s="52">
        <v>27543094</v>
      </c>
      <c r="S920" s="52">
        <v>84458241</v>
      </c>
      <c r="T920" s="70" t="s">
        <v>10556</v>
      </c>
      <c r="U920" s="70" t="s">
        <v>10560</v>
      </c>
    </row>
    <row r="921" spans="1:21" x14ac:dyDescent="0.2">
      <c r="A921" s="49" t="s">
        <v>4982</v>
      </c>
      <c r="B921" s="49" t="s">
        <v>421</v>
      </c>
      <c r="C921" s="50">
        <v>3777</v>
      </c>
      <c r="D921" s="49" t="s">
        <v>422</v>
      </c>
      <c r="E921" s="49" t="s">
        <v>5130</v>
      </c>
      <c r="F921" s="49" t="s">
        <v>422</v>
      </c>
      <c r="G921" s="49">
        <v>19256</v>
      </c>
      <c r="H921" s="49" t="s">
        <v>430</v>
      </c>
      <c r="I921" s="50">
        <v>3795</v>
      </c>
      <c r="J921" s="50">
        <v>219256000271</v>
      </c>
      <c r="K921" s="49" t="s">
        <v>5153</v>
      </c>
      <c r="L921" s="51">
        <v>129</v>
      </c>
      <c r="M921" s="52">
        <v>16978860</v>
      </c>
      <c r="N921" s="52">
        <v>0</v>
      </c>
      <c r="O921" s="52">
        <v>29854895</v>
      </c>
      <c r="P921" s="52">
        <v>6660438</v>
      </c>
      <c r="Q921" s="52">
        <v>16978860</v>
      </c>
      <c r="R921" s="52">
        <v>36515333</v>
      </c>
      <c r="S921" s="52">
        <v>53494193</v>
      </c>
      <c r="T921" s="70" t="s">
        <v>10556</v>
      </c>
      <c r="U921" s="70" t="s">
        <v>10560</v>
      </c>
    </row>
    <row r="922" spans="1:21" x14ac:dyDescent="0.2">
      <c r="A922" s="49" t="s">
        <v>6798</v>
      </c>
      <c r="B922" s="49" t="s">
        <v>674</v>
      </c>
      <c r="C922" s="50">
        <v>3790</v>
      </c>
      <c r="D922" s="49" t="s">
        <v>675</v>
      </c>
      <c r="E922" s="49" t="s">
        <v>6875</v>
      </c>
      <c r="F922" s="49" t="s">
        <v>675</v>
      </c>
      <c r="G922" s="49">
        <v>41396</v>
      </c>
      <c r="H922" s="49" t="s">
        <v>692</v>
      </c>
      <c r="I922" s="50">
        <v>10666</v>
      </c>
      <c r="J922" s="50">
        <v>241396000048</v>
      </c>
      <c r="K922" s="49" t="s">
        <v>6883</v>
      </c>
      <c r="L922" s="51">
        <v>225</v>
      </c>
      <c r="M922" s="52">
        <v>28139006</v>
      </c>
      <c r="N922" s="52">
        <v>0</v>
      </c>
      <c r="O922" s="52">
        <v>28752666</v>
      </c>
      <c r="P922" s="52">
        <v>6660438</v>
      </c>
      <c r="Q922" s="52">
        <v>28139006</v>
      </c>
      <c r="R922" s="52">
        <v>35413104</v>
      </c>
      <c r="S922" s="52">
        <v>63552110</v>
      </c>
      <c r="T922" s="70" t="s">
        <v>10556</v>
      </c>
      <c r="U922" s="70" t="s">
        <v>10560</v>
      </c>
    </row>
    <row r="923" spans="1:21" x14ac:dyDescent="0.2">
      <c r="A923" s="49" t="s">
        <v>5921</v>
      </c>
      <c r="B923" s="49" t="s">
        <v>211</v>
      </c>
      <c r="C923" s="50">
        <v>3781</v>
      </c>
      <c r="D923" s="49" t="s">
        <v>489</v>
      </c>
      <c r="E923" s="49" t="s">
        <v>5961</v>
      </c>
      <c r="F923" s="49" t="s">
        <v>489</v>
      </c>
      <c r="G923" s="49">
        <v>23168</v>
      </c>
      <c r="H923" s="49" t="s">
        <v>493</v>
      </c>
      <c r="I923" s="50">
        <v>19827</v>
      </c>
      <c r="J923" s="50">
        <v>223168000081</v>
      </c>
      <c r="K923" s="49" t="s">
        <v>5964</v>
      </c>
      <c r="L923" s="51">
        <v>573</v>
      </c>
      <c r="M923" s="52">
        <v>86326763</v>
      </c>
      <c r="N923" s="52">
        <v>0</v>
      </c>
      <c r="O923" s="52">
        <v>33582436</v>
      </c>
      <c r="P923" s="52">
        <v>26641753</v>
      </c>
      <c r="Q923" s="52">
        <v>86326763</v>
      </c>
      <c r="R923" s="52">
        <v>60224189</v>
      </c>
      <c r="S923" s="52">
        <v>146550952</v>
      </c>
      <c r="T923" s="70" t="s">
        <v>10556</v>
      </c>
      <c r="U923" s="70" t="s">
        <v>10560</v>
      </c>
    </row>
    <row r="924" spans="1:21" x14ac:dyDescent="0.2">
      <c r="A924" s="49" t="s">
        <v>6181</v>
      </c>
      <c r="B924" s="49" t="s">
        <v>113</v>
      </c>
      <c r="C924" s="50">
        <v>3798</v>
      </c>
      <c r="D924" s="49" t="s">
        <v>791</v>
      </c>
      <c r="E924" s="49" t="s">
        <v>8214</v>
      </c>
      <c r="F924" s="49" t="s">
        <v>791</v>
      </c>
      <c r="G924" s="49">
        <v>52720</v>
      </c>
      <c r="H924" s="49" t="s">
        <v>842</v>
      </c>
      <c r="I924" s="50">
        <v>8316</v>
      </c>
      <c r="J924" s="50">
        <v>152720000011</v>
      </c>
      <c r="K924" s="49" t="s">
        <v>7644</v>
      </c>
      <c r="L924" s="51">
        <v>378</v>
      </c>
      <c r="M924" s="52">
        <v>43369234</v>
      </c>
      <c r="N924" s="52">
        <v>0</v>
      </c>
      <c r="O924" s="52">
        <v>30505172</v>
      </c>
      <c r="P924" s="52">
        <v>6660438</v>
      </c>
      <c r="Q924" s="52">
        <v>43369234</v>
      </c>
      <c r="R924" s="52">
        <v>37165610</v>
      </c>
      <c r="S924" s="52">
        <v>80534844</v>
      </c>
      <c r="T924" s="70" t="s">
        <v>10556</v>
      </c>
      <c r="U924" s="70" t="s">
        <v>10560</v>
      </c>
    </row>
    <row r="925" spans="1:21" x14ac:dyDescent="0.2">
      <c r="A925" s="49" t="s">
        <v>2245</v>
      </c>
      <c r="B925" s="49" t="s">
        <v>36</v>
      </c>
      <c r="C925" s="50">
        <v>3759</v>
      </c>
      <c r="D925" s="49" t="s">
        <v>34</v>
      </c>
      <c r="E925" s="49" t="s">
        <v>7491</v>
      </c>
      <c r="F925" s="49" t="s">
        <v>34</v>
      </c>
      <c r="G925" s="49">
        <v>5001</v>
      </c>
      <c r="H925" s="49" t="s">
        <v>35</v>
      </c>
      <c r="I925" s="50">
        <v>9783</v>
      </c>
      <c r="J925" s="50">
        <v>105001007111</v>
      </c>
      <c r="K925" s="49" t="s">
        <v>7644</v>
      </c>
      <c r="L925" s="51">
        <v>384</v>
      </c>
      <c r="M925" s="52">
        <v>36119007</v>
      </c>
      <c r="N925" s="52">
        <v>0</v>
      </c>
      <c r="O925" s="52">
        <v>20461051</v>
      </c>
      <c r="P925" s="52">
        <v>13320876</v>
      </c>
      <c r="Q925" s="52">
        <v>36119007</v>
      </c>
      <c r="R925" s="52">
        <v>33781927</v>
      </c>
      <c r="S925" s="52">
        <v>69900934</v>
      </c>
      <c r="T925" s="70" t="s">
        <v>10556</v>
      </c>
      <c r="U925" s="70" t="s">
        <v>10560</v>
      </c>
    </row>
    <row r="926" spans="1:21" x14ac:dyDescent="0.2">
      <c r="A926" s="49" t="s">
        <v>2872</v>
      </c>
      <c r="B926" s="49" t="s">
        <v>1073</v>
      </c>
      <c r="C926" s="50">
        <v>3822</v>
      </c>
      <c r="D926" s="49" t="s">
        <v>1099</v>
      </c>
      <c r="E926" s="49" t="s">
        <v>8515</v>
      </c>
      <c r="F926" s="49" t="s">
        <v>1099</v>
      </c>
      <c r="G926" s="49">
        <v>76520</v>
      </c>
      <c r="H926" s="49" t="s">
        <v>1100</v>
      </c>
      <c r="I926" s="50">
        <v>12987</v>
      </c>
      <c r="J926" s="50">
        <v>276520002052</v>
      </c>
      <c r="K926" s="49" t="s">
        <v>7644</v>
      </c>
      <c r="L926" s="51">
        <v>1567</v>
      </c>
      <c r="M926" s="52">
        <v>171446831</v>
      </c>
      <c r="N926" s="52">
        <v>2662010</v>
      </c>
      <c r="O926" s="52">
        <v>25014928</v>
      </c>
      <c r="P926" s="52">
        <v>6660438</v>
      </c>
      <c r="Q926" s="52">
        <v>174108841</v>
      </c>
      <c r="R926" s="52">
        <v>31675366</v>
      </c>
      <c r="S926" s="52">
        <v>205784207</v>
      </c>
      <c r="T926" s="70" t="s">
        <v>10556</v>
      </c>
      <c r="U926" s="70" t="s">
        <v>10560</v>
      </c>
    </row>
    <row r="927" spans="1:21" ht="15" customHeight="1" x14ac:dyDescent="0.2">
      <c r="A927" s="49" t="s">
        <v>4413</v>
      </c>
      <c r="B927" s="49" t="s">
        <v>64</v>
      </c>
      <c r="C927" s="50">
        <v>3773</v>
      </c>
      <c r="D927" s="49" t="s">
        <v>374</v>
      </c>
      <c r="E927" s="49" t="s">
        <v>4530</v>
      </c>
      <c r="F927" s="49" t="s">
        <v>374</v>
      </c>
      <c r="G927" s="49">
        <v>17653</v>
      </c>
      <c r="H927" s="49" t="s">
        <v>394</v>
      </c>
      <c r="I927" s="50">
        <v>18223</v>
      </c>
      <c r="J927" s="50">
        <v>117653000671</v>
      </c>
      <c r="K927" s="49" t="s">
        <v>4532</v>
      </c>
      <c r="L927" s="51">
        <v>246</v>
      </c>
      <c r="M927" s="52">
        <v>25803133</v>
      </c>
      <c r="N927" s="52">
        <v>5160627</v>
      </c>
      <c r="O927" s="52">
        <v>21518853</v>
      </c>
      <c r="P927" s="52">
        <v>6660438</v>
      </c>
      <c r="Q927" s="52">
        <v>30963760</v>
      </c>
      <c r="R927" s="52">
        <v>28179291</v>
      </c>
      <c r="S927" s="52">
        <v>59143051</v>
      </c>
      <c r="T927" s="70" t="s">
        <v>10556</v>
      </c>
      <c r="U927" s="70" t="s">
        <v>10560</v>
      </c>
    </row>
    <row r="928" spans="1:21" x14ac:dyDescent="0.2">
      <c r="A928" s="49" t="s">
        <v>2245</v>
      </c>
      <c r="B928" s="49" t="s">
        <v>36</v>
      </c>
      <c r="C928" s="50">
        <v>3759</v>
      </c>
      <c r="D928" s="49" t="s">
        <v>34</v>
      </c>
      <c r="E928" s="49" t="s">
        <v>7491</v>
      </c>
      <c r="F928" s="49" t="s">
        <v>34</v>
      </c>
      <c r="G928" s="49">
        <v>5001</v>
      </c>
      <c r="H928" s="49" t="s">
        <v>35</v>
      </c>
      <c r="I928" s="50">
        <v>9575</v>
      </c>
      <c r="J928" s="50">
        <v>105001010367</v>
      </c>
      <c r="K928" s="49" t="s">
        <v>7643</v>
      </c>
      <c r="L928" s="51">
        <v>624</v>
      </c>
      <c r="M928" s="52">
        <v>58761355</v>
      </c>
      <c r="N928" s="52">
        <v>2726324</v>
      </c>
      <c r="O928" s="52">
        <v>20461051</v>
      </c>
      <c r="P928" s="52">
        <v>13320876</v>
      </c>
      <c r="Q928" s="52">
        <v>61487679</v>
      </c>
      <c r="R928" s="52">
        <v>33781927</v>
      </c>
      <c r="S928" s="52">
        <v>95269606</v>
      </c>
      <c r="T928" s="70" t="s">
        <v>10556</v>
      </c>
      <c r="U928" s="70" t="s">
        <v>10560</v>
      </c>
    </row>
    <row r="929" spans="1:21" x14ac:dyDescent="0.2">
      <c r="A929" s="49" t="s">
        <v>2872</v>
      </c>
      <c r="B929" s="49" t="s">
        <v>1073</v>
      </c>
      <c r="C929" s="50">
        <v>3818</v>
      </c>
      <c r="D929" s="49" t="s">
        <v>1071</v>
      </c>
      <c r="E929" s="49" t="s">
        <v>4565</v>
      </c>
      <c r="F929" s="49" t="s">
        <v>1071</v>
      </c>
      <c r="G929" s="49">
        <v>76001</v>
      </c>
      <c r="H929" s="49" t="s">
        <v>1072</v>
      </c>
      <c r="I929" s="50">
        <v>15326</v>
      </c>
      <c r="J929" s="50">
        <v>176001040079</v>
      </c>
      <c r="K929" s="49" t="s">
        <v>4592</v>
      </c>
      <c r="L929" s="51">
        <v>891</v>
      </c>
      <c r="M929" s="52">
        <v>90347973</v>
      </c>
      <c r="N929" s="52">
        <v>6579985</v>
      </c>
      <c r="O929" s="52">
        <v>20227905</v>
      </c>
      <c r="P929" s="52">
        <v>6660438</v>
      </c>
      <c r="Q929" s="52">
        <v>96927958</v>
      </c>
      <c r="R929" s="52">
        <v>26888343</v>
      </c>
      <c r="S929" s="52">
        <v>123816301</v>
      </c>
      <c r="T929" s="70" t="s">
        <v>10556</v>
      </c>
      <c r="U929" s="70" t="s">
        <v>10560</v>
      </c>
    </row>
    <row r="930" spans="1:21" x14ac:dyDescent="0.2">
      <c r="A930" s="49" t="s">
        <v>5921</v>
      </c>
      <c r="B930" s="49" t="s">
        <v>211</v>
      </c>
      <c r="C930" s="50">
        <v>3781</v>
      </c>
      <c r="D930" s="49" t="s">
        <v>489</v>
      </c>
      <c r="E930" s="49" t="s">
        <v>5922</v>
      </c>
      <c r="F930" s="49" t="s">
        <v>489</v>
      </c>
      <c r="G930" s="49">
        <v>23068</v>
      </c>
      <c r="H930" s="49" t="s">
        <v>490</v>
      </c>
      <c r="I930" s="50">
        <v>26794</v>
      </c>
      <c r="J930" s="50">
        <v>223068000342</v>
      </c>
      <c r="K930" s="49" t="s">
        <v>5923</v>
      </c>
      <c r="L930" s="51">
        <v>221</v>
      </c>
      <c r="M930" s="52">
        <v>33594645</v>
      </c>
      <c r="N930" s="52">
        <v>0</v>
      </c>
      <c r="O930" s="52">
        <v>36076366</v>
      </c>
      <c r="P930" s="52">
        <v>6660438</v>
      </c>
      <c r="Q930" s="52">
        <v>33594645</v>
      </c>
      <c r="R930" s="52">
        <v>42736804</v>
      </c>
      <c r="S930" s="52">
        <v>76331449</v>
      </c>
      <c r="T930" s="70" t="s">
        <v>10556</v>
      </c>
      <c r="U930" s="70" t="s">
        <v>10560</v>
      </c>
    </row>
    <row r="931" spans="1:21" x14ac:dyDescent="0.2">
      <c r="A931" s="49" t="s">
        <v>6181</v>
      </c>
      <c r="B931" s="49" t="s">
        <v>113</v>
      </c>
      <c r="C931" s="50">
        <v>3798</v>
      </c>
      <c r="D931" s="49" t="s">
        <v>791</v>
      </c>
      <c r="E931" s="49" t="s">
        <v>8174</v>
      </c>
      <c r="F931" s="49" t="s">
        <v>791</v>
      </c>
      <c r="G931" s="49">
        <v>52683</v>
      </c>
      <c r="H931" s="49" t="s">
        <v>837</v>
      </c>
      <c r="I931" s="50">
        <v>12578</v>
      </c>
      <c r="J931" s="50">
        <v>152683000358</v>
      </c>
      <c r="K931" s="49" t="s">
        <v>5923</v>
      </c>
      <c r="L931" s="51">
        <v>996</v>
      </c>
      <c r="M931" s="52">
        <v>102878478</v>
      </c>
      <c r="N931" s="52">
        <v>0</v>
      </c>
      <c r="O931" s="52">
        <v>27607133</v>
      </c>
      <c r="P931" s="52">
        <v>6660438</v>
      </c>
      <c r="Q931" s="52">
        <v>102878478</v>
      </c>
      <c r="R931" s="52">
        <v>34267571</v>
      </c>
      <c r="S931" s="52">
        <v>137146049</v>
      </c>
      <c r="T931" s="70" t="s">
        <v>10556</v>
      </c>
      <c r="U931" s="70" t="s">
        <v>10560</v>
      </c>
    </row>
    <row r="932" spans="1:21" x14ac:dyDescent="0.2">
      <c r="A932" s="49" t="s">
        <v>5921</v>
      </c>
      <c r="B932" s="49" t="s">
        <v>211</v>
      </c>
      <c r="C932" s="50">
        <v>3781</v>
      </c>
      <c r="D932" s="49" t="s">
        <v>489</v>
      </c>
      <c r="E932" s="49" t="s">
        <v>6170</v>
      </c>
      <c r="F932" s="49" t="s">
        <v>489</v>
      </c>
      <c r="G932" s="49">
        <v>23855</v>
      </c>
      <c r="H932" s="49" t="s">
        <v>518</v>
      </c>
      <c r="I932" s="50">
        <v>20903</v>
      </c>
      <c r="J932" s="50">
        <v>223855000881</v>
      </c>
      <c r="K932" s="49" t="s">
        <v>2416</v>
      </c>
      <c r="L932" s="51">
        <v>318</v>
      </c>
      <c r="M932" s="52">
        <v>53834344</v>
      </c>
      <c r="N932" s="52">
        <v>9822030</v>
      </c>
      <c r="O932" s="52">
        <v>38212846</v>
      </c>
      <c r="P932" s="52">
        <v>19981315</v>
      </c>
      <c r="Q932" s="52">
        <v>63656374</v>
      </c>
      <c r="R932" s="52">
        <v>58194161</v>
      </c>
      <c r="S932" s="52">
        <v>121850535</v>
      </c>
      <c r="T932" s="70" t="s">
        <v>10556</v>
      </c>
      <c r="U932" s="70" t="s">
        <v>10560</v>
      </c>
    </row>
    <row r="933" spans="1:21" x14ac:dyDescent="0.2">
      <c r="A933" s="49" t="s">
        <v>7676</v>
      </c>
      <c r="B933" s="49" t="s">
        <v>763</v>
      </c>
      <c r="C933" s="50">
        <v>3796</v>
      </c>
      <c r="D933" s="49" t="s">
        <v>764</v>
      </c>
      <c r="E933" s="49" t="s">
        <v>7784</v>
      </c>
      <c r="F933" s="49" t="s">
        <v>764</v>
      </c>
      <c r="G933" s="49">
        <v>50711</v>
      </c>
      <c r="H933" s="49" t="s">
        <v>788</v>
      </c>
      <c r="I933" s="50">
        <v>16105</v>
      </c>
      <c r="J933" s="50">
        <v>250711001502</v>
      </c>
      <c r="K933" s="49" t="s">
        <v>2416</v>
      </c>
      <c r="L933" s="51">
        <v>338</v>
      </c>
      <c r="M933" s="52">
        <v>47797657</v>
      </c>
      <c r="N933" s="52">
        <v>0</v>
      </c>
      <c r="O933" s="52">
        <v>32984334</v>
      </c>
      <c r="P933" s="52">
        <v>6660438</v>
      </c>
      <c r="Q933" s="52">
        <v>47797657</v>
      </c>
      <c r="R933" s="52">
        <v>39644772</v>
      </c>
      <c r="S933" s="52">
        <v>87442429</v>
      </c>
      <c r="T933" s="70" t="s">
        <v>10556</v>
      </c>
      <c r="U933" s="70" t="s">
        <v>10560</v>
      </c>
    </row>
    <row r="934" spans="1:21" x14ac:dyDescent="0.2">
      <c r="A934" s="49" t="s">
        <v>2245</v>
      </c>
      <c r="B934" s="49" t="s">
        <v>36</v>
      </c>
      <c r="C934" s="50">
        <v>3758</v>
      </c>
      <c r="D934" s="49" t="s">
        <v>37</v>
      </c>
      <c r="E934" s="49" t="s">
        <v>2402</v>
      </c>
      <c r="F934" s="49" t="s">
        <v>37</v>
      </c>
      <c r="G934" s="49">
        <v>5154</v>
      </c>
      <c r="H934" s="49" t="s">
        <v>72</v>
      </c>
      <c r="I934" s="50">
        <v>12544</v>
      </c>
      <c r="J934" s="50">
        <v>105154000280</v>
      </c>
      <c r="K934" s="49" t="s">
        <v>2416</v>
      </c>
      <c r="L934" s="51">
        <v>1754</v>
      </c>
      <c r="M934" s="52">
        <v>183116984</v>
      </c>
      <c r="N934" s="52">
        <v>0</v>
      </c>
      <c r="O934" s="52">
        <v>29520669</v>
      </c>
      <c r="P934" s="52">
        <v>26641753</v>
      </c>
      <c r="Q934" s="52">
        <v>183116984</v>
      </c>
      <c r="R934" s="52">
        <v>56162422</v>
      </c>
      <c r="S934" s="52">
        <v>239279406</v>
      </c>
      <c r="T934" s="70" t="s">
        <v>10556</v>
      </c>
      <c r="U934" s="70" t="s">
        <v>10560</v>
      </c>
    </row>
    <row r="935" spans="1:21" x14ac:dyDescent="0.2">
      <c r="A935" s="49" t="s">
        <v>5921</v>
      </c>
      <c r="B935" s="49" t="s">
        <v>211</v>
      </c>
      <c r="C935" s="50">
        <v>3781</v>
      </c>
      <c r="D935" s="49" t="s">
        <v>489</v>
      </c>
      <c r="E935" s="49" t="s">
        <v>5961</v>
      </c>
      <c r="F935" s="49" t="s">
        <v>489</v>
      </c>
      <c r="G935" s="49">
        <v>23168</v>
      </c>
      <c r="H935" s="49" t="s">
        <v>493</v>
      </c>
      <c r="I935" s="50">
        <v>19851</v>
      </c>
      <c r="J935" s="50">
        <v>123168000019</v>
      </c>
      <c r="K935" s="49" t="s">
        <v>5963</v>
      </c>
      <c r="L935" s="51">
        <v>696</v>
      </c>
      <c r="M935" s="52">
        <v>86111534</v>
      </c>
      <c r="N935" s="52">
        <v>0</v>
      </c>
      <c r="O935" s="52">
        <v>27283584</v>
      </c>
      <c r="P935" s="52">
        <v>6660438</v>
      </c>
      <c r="Q935" s="52">
        <v>86111534</v>
      </c>
      <c r="R935" s="52">
        <v>33944022</v>
      </c>
      <c r="S935" s="52">
        <v>120055556</v>
      </c>
      <c r="T935" s="70" t="s">
        <v>10556</v>
      </c>
      <c r="U935" s="70" t="s">
        <v>10560</v>
      </c>
    </row>
    <row r="936" spans="1:21" x14ac:dyDescent="0.2">
      <c r="A936" s="49" t="s">
        <v>4413</v>
      </c>
      <c r="B936" s="49" t="s">
        <v>64</v>
      </c>
      <c r="C936" s="50">
        <v>3774</v>
      </c>
      <c r="D936" s="49" t="s">
        <v>372</v>
      </c>
      <c r="E936" s="49" t="s">
        <v>7443</v>
      </c>
      <c r="F936" s="49" t="s">
        <v>372</v>
      </c>
      <c r="G936" s="49">
        <v>17001</v>
      </c>
      <c r="H936" s="49" t="s">
        <v>373</v>
      </c>
      <c r="I936" s="50">
        <v>6644</v>
      </c>
      <c r="J936" s="50">
        <v>117001005132</v>
      </c>
      <c r="K936" s="49" t="s">
        <v>7460</v>
      </c>
      <c r="L936" s="51">
        <v>338</v>
      </c>
      <c r="M936" s="52">
        <v>31169143</v>
      </c>
      <c r="N936" s="52">
        <v>5358285</v>
      </c>
      <c r="O936" s="52">
        <v>20663956</v>
      </c>
      <c r="P936" s="52">
        <v>6660438</v>
      </c>
      <c r="Q936" s="52">
        <v>36527428</v>
      </c>
      <c r="R936" s="52">
        <v>27324394</v>
      </c>
      <c r="S936" s="52">
        <v>63851822</v>
      </c>
      <c r="T936" s="70" t="s">
        <v>10556</v>
      </c>
      <c r="U936" s="70" t="s">
        <v>10560</v>
      </c>
    </row>
    <row r="937" spans="1:21" x14ac:dyDescent="0.2">
      <c r="A937" s="49" t="s">
        <v>4413</v>
      </c>
      <c r="B937" s="49" t="s">
        <v>64</v>
      </c>
      <c r="C937" s="50">
        <v>3773</v>
      </c>
      <c r="D937" s="49" t="s">
        <v>374</v>
      </c>
      <c r="E937" s="49" t="s">
        <v>4446</v>
      </c>
      <c r="F937" s="49" t="s">
        <v>374</v>
      </c>
      <c r="G937" s="49">
        <v>17174</v>
      </c>
      <c r="H937" s="49" t="s">
        <v>379</v>
      </c>
      <c r="I937" s="50">
        <v>2694</v>
      </c>
      <c r="J937" s="50">
        <v>117174000616</v>
      </c>
      <c r="K937" s="49" t="s">
        <v>4011</v>
      </c>
      <c r="L937" s="51">
        <v>1576</v>
      </c>
      <c r="M937" s="52">
        <v>157711266</v>
      </c>
      <c r="N937" s="52">
        <v>0</v>
      </c>
      <c r="O937" s="52">
        <v>21037578</v>
      </c>
      <c r="P937" s="52">
        <v>6660438</v>
      </c>
      <c r="Q937" s="52">
        <v>157711266</v>
      </c>
      <c r="R937" s="52">
        <v>27698016</v>
      </c>
      <c r="S937" s="52">
        <v>185409282</v>
      </c>
      <c r="T937" s="70" t="s">
        <v>10556</v>
      </c>
      <c r="U937" s="70" t="s">
        <v>10560</v>
      </c>
    </row>
    <row r="938" spans="1:21" x14ac:dyDescent="0.2">
      <c r="A938" s="49" t="s">
        <v>4581</v>
      </c>
      <c r="B938" s="49" t="s">
        <v>1025</v>
      </c>
      <c r="C938" s="50">
        <v>3815</v>
      </c>
      <c r="D938" s="49" t="s">
        <v>1026</v>
      </c>
      <c r="E938" s="49" t="s">
        <v>9787</v>
      </c>
      <c r="F938" s="49" t="s">
        <v>1026</v>
      </c>
      <c r="G938" s="49">
        <v>73555</v>
      </c>
      <c r="H938" s="49" t="s">
        <v>1058</v>
      </c>
      <c r="I938" s="50">
        <v>8794</v>
      </c>
      <c r="J938" s="50">
        <v>173555000601</v>
      </c>
      <c r="K938" s="49" t="s">
        <v>4011</v>
      </c>
      <c r="L938" s="51">
        <v>1019</v>
      </c>
      <c r="M938" s="52">
        <v>117668789</v>
      </c>
      <c r="N938" s="52">
        <v>0</v>
      </c>
      <c r="O938" s="52">
        <v>31667975</v>
      </c>
      <c r="P938" s="52">
        <v>6660438</v>
      </c>
      <c r="Q938" s="52">
        <v>117668789</v>
      </c>
      <c r="R938" s="52">
        <v>38328413</v>
      </c>
      <c r="S938" s="52">
        <v>155997202</v>
      </c>
      <c r="T938" s="70" t="s">
        <v>10556</v>
      </c>
      <c r="U938" s="70" t="s">
        <v>10560</v>
      </c>
    </row>
    <row r="939" spans="1:21" x14ac:dyDescent="0.2">
      <c r="A939" s="49" t="s">
        <v>3078</v>
      </c>
      <c r="B939" s="49" t="s">
        <v>919</v>
      </c>
      <c r="C939" s="50">
        <v>3808</v>
      </c>
      <c r="D939" s="49" t="s">
        <v>920</v>
      </c>
      <c r="E939" s="49" t="s">
        <v>9075</v>
      </c>
      <c r="F939" s="49" t="s">
        <v>920</v>
      </c>
      <c r="G939" s="49">
        <v>68235</v>
      </c>
      <c r="H939" s="49" t="s">
        <v>939</v>
      </c>
      <c r="I939" s="50">
        <v>16574</v>
      </c>
      <c r="J939" s="50">
        <v>268235000639</v>
      </c>
      <c r="K939" s="49" t="s">
        <v>9082</v>
      </c>
      <c r="L939" s="51">
        <v>242</v>
      </c>
      <c r="M939" s="52">
        <v>37376567</v>
      </c>
      <c r="N939" s="52">
        <v>0</v>
      </c>
      <c r="O939" s="52">
        <v>34907833</v>
      </c>
      <c r="P939" s="52">
        <v>6660438</v>
      </c>
      <c r="Q939" s="52">
        <v>37376567</v>
      </c>
      <c r="R939" s="52">
        <v>41568271</v>
      </c>
      <c r="S939" s="52">
        <v>78944838</v>
      </c>
      <c r="T939" s="70" t="s">
        <v>10556</v>
      </c>
      <c r="U939" s="70" t="s">
        <v>10560</v>
      </c>
    </row>
    <row r="940" spans="1:21" x14ac:dyDescent="0.2">
      <c r="A940" s="49" t="s">
        <v>3078</v>
      </c>
      <c r="B940" s="49" t="s">
        <v>919</v>
      </c>
      <c r="C940" s="50">
        <v>3809</v>
      </c>
      <c r="D940" s="49" t="s">
        <v>917</v>
      </c>
      <c r="E940" s="49" t="s">
        <v>4310</v>
      </c>
      <c r="F940" s="49" t="s">
        <v>917</v>
      </c>
      <c r="G940" s="49">
        <v>68001</v>
      </c>
      <c r="H940" s="49" t="s">
        <v>918</v>
      </c>
      <c r="I940" s="50">
        <v>9059</v>
      </c>
      <c r="J940" s="50">
        <v>168001004601</v>
      </c>
      <c r="K940" s="49" t="s">
        <v>4347</v>
      </c>
      <c r="L940" s="51">
        <v>1076</v>
      </c>
      <c r="M940" s="52">
        <v>97830432</v>
      </c>
      <c r="N940" s="52">
        <v>0</v>
      </c>
      <c r="O940" s="52">
        <v>20529561</v>
      </c>
      <c r="P940" s="52">
        <v>6660438</v>
      </c>
      <c r="Q940" s="52">
        <v>97830432</v>
      </c>
      <c r="R940" s="52">
        <v>27189999</v>
      </c>
      <c r="S940" s="52">
        <v>125020431</v>
      </c>
      <c r="T940" s="70" t="s">
        <v>10556</v>
      </c>
      <c r="U940" s="70" t="s">
        <v>10560</v>
      </c>
    </row>
    <row r="941" spans="1:21" x14ac:dyDescent="0.2">
      <c r="A941" s="49" t="s">
        <v>2872</v>
      </c>
      <c r="B941" s="49" t="s">
        <v>1117</v>
      </c>
      <c r="C941" s="50">
        <v>3824</v>
      </c>
      <c r="D941" s="49" t="s">
        <v>1116</v>
      </c>
      <c r="E941" s="49" t="s">
        <v>2873</v>
      </c>
      <c r="F941" s="49" t="s">
        <v>1116</v>
      </c>
      <c r="G941" s="49">
        <v>81001</v>
      </c>
      <c r="H941" s="49" t="s">
        <v>1117</v>
      </c>
      <c r="I941" s="50">
        <v>1826</v>
      </c>
      <c r="J941" s="50">
        <v>281001000348</v>
      </c>
      <c r="K941" s="49" t="s">
        <v>2874</v>
      </c>
      <c r="L941" s="51">
        <v>598</v>
      </c>
      <c r="M941" s="52">
        <v>81781491</v>
      </c>
      <c r="N941" s="52">
        <v>11596619</v>
      </c>
      <c r="O941" s="52">
        <v>31950600</v>
      </c>
      <c r="P941" s="52">
        <v>6660438</v>
      </c>
      <c r="Q941" s="52">
        <v>93378110</v>
      </c>
      <c r="R941" s="52">
        <v>38611038</v>
      </c>
      <c r="S941" s="52">
        <v>131989148</v>
      </c>
      <c r="T941" s="70" t="s">
        <v>10556</v>
      </c>
      <c r="U941" s="70" t="s">
        <v>10560</v>
      </c>
    </row>
    <row r="942" spans="1:21" x14ac:dyDescent="0.2">
      <c r="A942" s="49" t="s">
        <v>2245</v>
      </c>
      <c r="B942" s="49" t="s">
        <v>36</v>
      </c>
      <c r="C942" s="50">
        <v>3759</v>
      </c>
      <c r="D942" s="49" t="s">
        <v>34</v>
      </c>
      <c r="E942" s="49" t="s">
        <v>7491</v>
      </c>
      <c r="F942" s="49" t="s">
        <v>34</v>
      </c>
      <c r="G942" s="49">
        <v>5001</v>
      </c>
      <c r="H942" s="49" t="s">
        <v>35</v>
      </c>
      <c r="I942" s="50">
        <v>9528</v>
      </c>
      <c r="J942" s="50">
        <v>105001004791</v>
      </c>
      <c r="K942" s="49" t="s">
        <v>2874</v>
      </c>
      <c r="L942" s="51">
        <v>1104</v>
      </c>
      <c r="M942" s="52">
        <v>103051139</v>
      </c>
      <c r="N942" s="52">
        <v>0</v>
      </c>
      <c r="O942" s="52">
        <v>20461051</v>
      </c>
      <c r="P942" s="52">
        <v>6660438</v>
      </c>
      <c r="Q942" s="52">
        <v>103051139</v>
      </c>
      <c r="R942" s="52">
        <v>27121489</v>
      </c>
      <c r="S942" s="52">
        <v>130172628</v>
      </c>
      <c r="T942" s="70" t="s">
        <v>10556</v>
      </c>
      <c r="U942" s="70" t="s">
        <v>10560</v>
      </c>
    </row>
    <row r="943" spans="1:21" x14ac:dyDescent="0.2">
      <c r="A943" s="49" t="s">
        <v>5921</v>
      </c>
      <c r="B943" s="49" t="s">
        <v>211</v>
      </c>
      <c r="C943" s="50">
        <v>3781</v>
      </c>
      <c r="D943" s="49" t="s">
        <v>489</v>
      </c>
      <c r="E943" s="49" t="s">
        <v>5975</v>
      </c>
      <c r="F943" s="49" t="s">
        <v>489</v>
      </c>
      <c r="G943" s="49">
        <v>23189</v>
      </c>
      <c r="H943" s="49" t="s">
        <v>495</v>
      </c>
      <c r="I943" s="50">
        <v>19848</v>
      </c>
      <c r="J943" s="50">
        <v>223189000994</v>
      </c>
      <c r="K943" s="49" t="s">
        <v>5980</v>
      </c>
      <c r="L943" s="51">
        <v>231</v>
      </c>
      <c r="M943" s="52">
        <v>35564096</v>
      </c>
      <c r="N943" s="52">
        <v>7112819</v>
      </c>
      <c r="O943" s="52">
        <v>33315446</v>
      </c>
      <c r="P943" s="52">
        <v>6660438</v>
      </c>
      <c r="Q943" s="52">
        <v>42676915</v>
      </c>
      <c r="R943" s="52">
        <v>39975884</v>
      </c>
      <c r="S943" s="52">
        <v>82652799</v>
      </c>
      <c r="T943" s="70" t="s">
        <v>10556</v>
      </c>
      <c r="U943" s="70" t="s">
        <v>10560</v>
      </c>
    </row>
    <row r="944" spans="1:21" x14ac:dyDescent="0.2">
      <c r="A944" s="49" t="s">
        <v>4581</v>
      </c>
      <c r="B944" s="49" t="s">
        <v>1025</v>
      </c>
      <c r="C944" s="50">
        <v>3815</v>
      </c>
      <c r="D944" s="49" t="s">
        <v>1026</v>
      </c>
      <c r="E944" s="49" t="s">
        <v>9667</v>
      </c>
      <c r="F944" s="49" t="s">
        <v>1026</v>
      </c>
      <c r="G944" s="49">
        <v>73067</v>
      </c>
      <c r="H944" s="49" t="s">
        <v>1032</v>
      </c>
      <c r="I944" s="50">
        <v>4677</v>
      </c>
      <c r="J944" s="50">
        <v>273067001202</v>
      </c>
      <c r="K944" s="49" t="s">
        <v>9669</v>
      </c>
      <c r="L944" s="51">
        <v>1155</v>
      </c>
      <c r="M944" s="52">
        <v>166307171</v>
      </c>
      <c r="N944" s="52">
        <v>0</v>
      </c>
      <c r="O944" s="52">
        <v>32776088</v>
      </c>
      <c r="P944" s="52">
        <v>6660438</v>
      </c>
      <c r="Q944" s="52">
        <v>166307171</v>
      </c>
      <c r="R944" s="52">
        <v>39436526</v>
      </c>
      <c r="S944" s="52">
        <v>205743697</v>
      </c>
      <c r="T944" s="70" t="s">
        <v>10556</v>
      </c>
      <c r="U944" s="70" t="s">
        <v>10560</v>
      </c>
    </row>
    <row r="945" spans="1:21" x14ac:dyDescent="0.2">
      <c r="A945" s="49" t="s">
        <v>2872</v>
      </c>
      <c r="B945" s="49" t="s">
        <v>1073</v>
      </c>
      <c r="C945" s="50">
        <v>3817</v>
      </c>
      <c r="D945" s="49" t="s">
        <v>1074</v>
      </c>
      <c r="E945" s="49" t="s">
        <v>10026</v>
      </c>
      <c r="F945" s="49" t="s">
        <v>1074</v>
      </c>
      <c r="G945" s="49">
        <v>76054</v>
      </c>
      <c r="H945" s="49" t="s">
        <v>51</v>
      </c>
      <c r="I945" s="50">
        <v>5914</v>
      </c>
      <c r="J945" s="50">
        <v>476054000019</v>
      </c>
      <c r="K945" s="49" t="s">
        <v>10027</v>
      </c>
      <c r="L945" s="51">
        <v>394</v>
      </c>
      <c r="M945" s="52">
        <v>51836150</v>
      </c>
      <c r="N945" s="52">
        <v>0</v>
      </c>
      <c r="O945" s="52">
        <v>27889136</v>
      </c>
      <c r="P945" s="52">
        <v>6660438</v>
      </c>
      <c r="Q945" s="52">
        <v>51836150</v>
      </c>
      <c r="R945" s="52">
        <v>34549574</v>
      </c>
      <c r="S945" s="52">
        <v>86385724</v>
      </c>
      <c r="T945" s="70" t="s">
        <v>10556</v>
      </c>
      <c r="U945" s="70" t="s">
        <v>10560</v>
      </c>
    </row>
    <row r="946" spans="1:21" x14ac:dyDescent="0.2">
      <c r="A946" s="49" t="s">
        <v>6181</v>
      </c>
      <c r="B946" s="49" t="s">
        <v>113</v>
      </c>
      <c r="C946" s="50">
        <v>3798</v>
      </c>
      <c r="D946" s="49" t="s">
        <v>791</v>
      </c>
      <c r="E946" s="49" t="s">
        <v>7902</v>
      </c>
      <c r="F946" s="49" t="s">
        <v>791</v>
      </c>
      <c r="G946" s="49">
        <v>52215</v>
      </c>
      <c r="H946" s="49" t="s">
        <v>211</v>
      </c>
      <c r="I946" s="50">
        <v>6510</v>
      </c>
      <c r="J946" s="50">
        <v>252215000469</v>
      </c>
      <c r="K946" s="49" t="s">
        <v>6168</v>
      </c>
      <c r="L946" s="51">
        <v>265</v>
      </c>
      <c r="M946" s="52">
        <v>36282472</v>
      </c>
      <c r="N946" s="52">
        <v>0</v>
      </c>
      <c r="O946" s="52">
        <v>28894363</v>
      </c>
      <c r="P946" s="52">
        <v>6660438</v>
      </c>
      <c r="Q946" s="52">
        <v>36282472</v>
      </c>
      <c r="R946" s="52">
        <v>35554801</v>
      </c>
      <c r="S946" s="52">
        <v>71837273</v>
      </c>
      <c r="T946" s="70" t="s">
        <v>10556</v>
      </c>
      <c r="U946" s="70" t="s">
        <v>10560</v>
      </c>
    </row>
    <row r="947" spans="1:21" x14ac:dyDescent="0.2">
      <c r="A947" s="49" t="s">
        <v>6181</v>
      </c>
      <c r="B947" s="49" t="s">
        <v>113</v>
      </c>
      <c r="C947" s="50">
        <v>3798</v>
      </c>
      <c r="D947" s="49" t="s">
        <v>791</v>
      </c>
      <c r="E947" s="49" t="s">
        <v>8075</v>
      </c>
      <c r="F947" s="49" t="s">
        <v>791</v>
      </c>
      <c r="G947" s="49">
        <v>52399</v>
      </c>
      <c r="H947" s="49" t="s">
        <v>821</v>
      </c>
      <c r="I947" s="50">
        <v>19164</v>
      </c>
      <c r="J947" s="50">
        <v>252399000016</v>
      </c>
      <c r="K947" s="49" t="s">
        <v>6168</v>
      </c>
      <c r="L947" s="51">
        <v>229</v>
      </c>
      <c r="M947" s="52">
        <v>29257260</v>
      </c>
      <c r="N947" s="52">
        <v>0</v>
      </c>
      <c r="O947" s="52">
        <v>28763358</v>
      </c>
      <c r="P947" s="52">
        <v>13320876</v>
      </c>
      <c r="Q947" s="52">
        <v>29257260</v>
      </c>
      <c r="R947" s="52">
        <v>42084234</v>
      </c>
      <c r="S947" s="52">
        <v>71341494</v>
      </c>
      <c r="T947" s="70" t="s">
        <v>10556</v>
      </c>
      <c r="U947" s="70" t="s">
        <v>10560</v>
      </c>
    </row>
    <row r="948" spans="1:21" x14ac:dyDescent="0.2">
      <c r="A948" s="49" t="s">
        <v>6766</v>
      </c>
      <c r="B948" s="49" t="s">
        <v>1177</v>
      </c>
      <c r="C948" s="50">
        <v>3830</v>
      </c>
      <c r="D948" s="49" t="s">
        <v>1175</v>
      </c>
      <c r="E948" s="49" t="s">
        <v>6778</v>
      </c>
      <c r="F948" s="49" t="s">
        <v>1175</v>
      </c>
      <c r="G948" s="49">
        <v>95001</v>
      </c>
      <c r="H948" s="49" t="s">
        <v>1176</v>
      </c>
      <c r="I948" s="50">
        <v>3639</v>
      </c>
      <c r="J948" s="50">
        <v>195001001731</v>
      </c>
      <c r="K948" s="49" t="s">
        <v>6168</v>
      </c>
      <c r="L948" s="51">
        <v>1538</v>
      </c>
      <c r="M948" s="52">
        <v>166854468</v>
      </c>
      <c r="N948" s="52">
        <v>33050401</v>
      </c>
      <c r="O948" s="52">
        <v>29951772</v>
      </c>
      <c r="P948" s="52">
        <v>6660438</v>
      </c>
      <c r="Q948" s="52">
        <v>199904869</v>
      </c>
      <c r="R948" s="52">
        <v>36612210</v>
      </c>
      <c r="S948" s="52">
        <v>236517079</v>
      </c>
      <c r="T948" s="70" t="s">
        <v>10556</v>
      </c>
      <c r="U948" s="70" t="s">
        <v>10560</v>
      </c>
    </row>
    <row r="949" spans="1:21" x14ac:dyDescent="0.2">
      <c r="A949" s="49" t="s">
        <v>5921</v>
      </c>
      <c r="B949" s="49" t="s">
        <v>211</v>
      </c>
      <c r="C949" s="50">
        <v>3781</v>
      </c>
      <c r="D949" s="49" t="s">
        <v>489</v>
      </c>
      <c r="E949" s="49" t="s">
        <v>6158</v>
      </c>
      <c r="F949" s="49" t="s">
        <v>489</v>
      </c>
      <c r="G949" s="49">
        <v>23815</v>
      </c>
      <c r="H949" s="49" t="s">
        <v>517</v>
      </c>
      <c r="I949" s="50">
        <v>13903</v>
      </c>
      <c r="J949" s="50">
        <v>223670000531</v>
      </c>
      <c r="K949" s="49" t="s">
        <v>6168</v>
      </c>
      <c r="L949" s="51">
        <v>830</v>
      </c>
      <c r="M949" s="52">
        <v>158588553</v>
      </c>
      <c r="N949" s="52">
        <v>0</v>
      </c>
      <c r="O949" s="52">
        <v>43877270</v>
      </c>
      <c r="P949" s="52">
        <v>6660438</v>
      </c>
      <c r="Q949" s="52">
        <v>158588553</v>
      </c>
      <c r="R949" s="52">
        <v>50537708</v>
      </c>
      <c r="S949" s="52">
        <v>209126261</v>
      </c>
      <c r="T949" s="70" t="s">
        <v>10556</v>
      </c>
      <c r="U949" s="70" t="s">
        <v>10560</v>
      </c>
    </row>
    <row r="950" spans="1:21" x14ac:dyDescent="0.2">
      <c r="A950" s="49" t="s">
        <v>4413</v>
      </c>
      <c r="B950" s="49" t="s">
        <v>64</v>
      </c>
      <c r="C950" s="50">
        <v>3773</v>
      </c>
      <c r="D950" s="49" t="s">
        <v>374</v>
      </c>
      <c r="E950" s="49" t="s">
        <v>4503</v>
      </c>
      <c r="F950" s="49" t="s">
        <v>374</v>
      </c>
      <c r="G950" s="49">
        <v>17524</v>
      </c>
      <c r="H950" s="49" t="s">
        <v>390</v>
      </c>
      <c r="I950" s="50">
        <v>2690</v>
      </c>
      <c r="J950" s="50">
        <v>217524000040</v>
      </c>
      <c r="K950" s="49" t="s">
        <v>4506</v>
      </c>
      <c r="L950" s="51">
        <v>286</v>
      </c>
      <c r="M950" s="52">
        <v>33755889</v>
      </c>
      <c r="N950" s="52">
        <v>0</v>
      </c>
      <c r="O950" s="52">
        <v>26218013</v>
      </c>
      <c r="P950" s="52">
        <v>6660438</v>
      </c>
      <c r="Q950" s="52">
        <v>33755889</v>
      </c>
      <c r="R950" s="52">
        <v>32878451</v>
      </c>
      <c r="S950" s="52">
        <v>66634340</v>
      </c>
      <c r="T950" s="70" t="s">
        <v>10556</v>
      </c>
      <c r="U950" s="70" t="s">
        <v>10560</v>
      </c>
    </row>
    <row r="951" spans="1:21" x14ac:dyDescent="0.2">
      <c r="A951" s="49" t="s">
        <v>5921</v>
      </c>
      <c r="B951" s="49" t="s">
        <v>211</v>
      </c>
      <c r="C951" s="50">
        <v>3781</v>
      </c>
      <c r="D951" s="49" t="s">
        <v>489</v>
      </c>
      <c r="E951" s="49" t="s">
        <v>5933</v>
      </c>
      <c r="F951" s="49" t="s">
        <v>489</v>
      </c>
      <c r="G951" s="49">
        <v>23079</v>
      </c>
      <c r="H951" s="49" t="s">
        <v>259</v>
      </c>
      <c r="I951" s="50">
        <v>20934</v>
      </c>
      <c r="J951" s="50">
        <v>223079000603</v>
      </c>
      <c r="K951" s="49" t="s">
        <v>5934</v>
      </c>
      <c r="L951" s="51">
        <v>170</v>
      </c>
      <c r="M951" s="52">
        <v>27164735</v>
      </c>
      <c r="N951" s="52">
        <v>4243705</v>
      </c>
      <c r="O951" s="52">
        <v>34359221</v>
      </c>
      <c r="P951" s="52">
        <v>6660438</v>
      </c>
      <c r="Q951" s="52">
        <v>31408440</v>
      </c>
      <c r="R951" s="52">
        <v>41019659</v>
      </c>
      <c r="S951" s="52">
        <v>72428099</v>
      </c>
      <c r="T951" s="70" t="s">
        <v>10556</v>
      </c>
      <c r="U951" s="70" t="s">
        <v>10560</v>
      </c>
    </row>
    <row r="952" spans="1:21" x14ac:dyDescent="0.2">
      <c r="A952" s="49" t="s">
        <v>7676</v>
      </c>
      <c r="B952" s="49" t="s">
        <v>763</v>
      </c>
      <c r="C952" s="50">
        <v>3796</v>
      </c>
      <c r="D952" s="49" t="s">
        <v>764</v>
      </c>
      <c r="E952" s="49" t="s">
        <v>7677</v>
      </c>
      <c r="F952" s="49" t="s">
        <v>764</v>
      </c>
      <c r="G952" s="49">
        <v>50006</v>
      </c>
      <c r="H952" s="49" t="s">
        <v>765</v>
      </c>
      <c r="I952" s="50">
        <v>16321</v>
      </c>
      <c r="J952" s="50">
        <v>250006000203</v>
      </c>
      <c r="K952" s="49" t="s">
        <v>2415</v>
      </c>
      <c r="L952" s="51">
        <v>649</v>
      </c>
      <c r="M952" s="52">
        <v>74416174</v>
      </c>
      <c r="N952" s="52">
        <v>0</v>
      </c>
      <c r="O952" s="52">
        <v>25470334</v>
      </c>
      <c r="P952" s="52">
        <v>6660438</v>
      </c>
      <c r="Q952" s="52">
        <v>74416174</v>
      </c>
      <c r="R952" s="52">
        <v>32130772</v>
      </c>
      <c r="S952" s="52">
        <v>106546946</v>
      </c>
      <c r="T952" s="70" t="s">
        <v>10556</v>
      </c>
      <c r="U952" s="70" t="s">
        <v>10560</v>
      </c>
    </row>
    <row r="953" spans="1:21" x14ac:dyDescent="0.2">
      <c r="A953" s="49" t="s">
        <v>4413</v>
      </c>
      <c r="B953" s="49" t="s">
        <v>64</v>
      </c>
      <c r="C953" s="50">
        <v>3773</v>
      </c>
      <c r="D953" s="49" t="s">
        <v>374</v>
      </c>
      <c r="E953" s="49" t="s">
        <v>4544</v>
      </c>
      <c r="F953" s="49" t="s">
        <v>374</v>
      </c>
      <c r="G953" s="49">
        <v>17665</v>
      </c>
      <c r="H953" s="49" t="s">
        <v>396</v>
      </c>
      <c r="I953" s="50">
        <v>3004</v>
      </c>
      <c r="J953" s="50">
        <v>217616000372</v>
      </c>
      <c r="K953" s="49" t="s">
        <v>2415</v>
      </c>
      <c r="L953" s="51">
        <v>439</v>
      </c>
      <c r="M953" s="52">
        <v>45921542</v>
      </c>
      <c r="N953" s="52">
        <v>6245685</v>
      </c>
      <c r="O953" s="52">
        <v>22239849</v>
      </c>
      <c r="P953" s="52">
        <v>6660438</v>
      </c>
      <c r="Q953" s="52">
        <v>52167227</v>
      </c>
      <c r="R953" s="52">
        <v>28900287</v>
      </c>
      <c r="S953" s="52">
        <v>81067514</v>
      </c>
      <c r="T953" s="70" t="s">
        <v>10556</v>
      </c>
      <c r="U953" s="70" t="s">
        <v>10560</v>
      </c>
    </row>
    <row r="954" spans="1:21" x14ac:dyDescent="0.2">
      <c r="A954" s="49" t="s">
        <v>2872</v>
      </c>
      <c r="B954" s="49" t="s">
        <v>1073</v>
      </c>
      <c r="C954" s="50">
        <v>3817</v>
      </c>
      <c r="D954" s="49" t="s">
        <v>1074</v>
      </c>
      <c r="E954" s="49" t="s">
        <v>10091</v>
      </c>
      <c r="F954" s="49" t="s">
        <v>1074</v>
      </c>
      <c r="G954" s="49">
        <v>76403</v>
      </c>
      <c r="H954" s="49" t="s">
        <v>296</v>
      </c>
      <c r="I954" s="50">
        <v>6779</v>
      </c>
      <c r="J954" s="50">
        <v>176403000079</v>
      </c>
      <c r="K954" s="49" t="s">
        <v>2415</v>
      </c>
      <c r="L954" s="51">
        <v>426</v>
      </c>
      <c r="M954" s="52">
        <v>41958983</v>
      </c>
      <c r="N954" s="52">
        <v>1741515</v>
      </c>
      <c r="O954" s="52">
        <v>25992603</v>
      </c>
      <c r="P954" s="52">
        <v>6660438</v>
      </c>
      <c r="Q954" s="52">
        <v>43700498</v>
      </c>
      <c r="R954" s="52">
        <v>32653041</v>
      </c>
      <c r="S954" s="52">
        <v>76353539</v>
      </c>
      <c r="T954" s="70" t="s">
        <v>10556</v>
      </c>
      <c r="U954" s="70" t="s">
        <v>10560</v>
      </c>
    </row>
    <row r="955" spans="1:21" x14ac:dyDescent="0.2">
      <c r="A955" s="49" t="s">
        <v>4982</v>
      </c>
      <c r="B955" s="49" t="s">
        <v>421</v>
      </c>
      <c r="C955" s="50">
        <v>3777</v>
      </c>
      <c r="D955" s="49" t="s">
        <v>422</v>
      </c>
      <c r="E955" s="49" t="s">
        <v>5344</v>
      </c>
      <c r="F955" s="49" t="s">
        <v>422</v>
      </c>
      <c r="G955" s="49">
        <v>19622</v>
      </c>
      <c r="H955" s="49" t="s">
        <v>447</v>
      </c>
      <c r="I955" s="50">
        <v>15123</v>
      </c>
      <c r="J955" s="50">
        <v>119622000552</v>
      </c>
      <c r="K955" s="49" t="s">
        <v>2415</v>
      </c>
      <c r="L955" s="51">
        <v>359</v>
      </c>
      <c r="M955" s="52">
        <v>38441691</v>
      </c>
      <c r="N955" s="52">
        <v>0</v>
      </c>
      <c r="O955" s="52">
        <v>28506023</v>
      </c>
      <c r="P955" s="52">
        <v>6660438</v>
      </c>
      <c r="Q955" s="52">
        <v>38441691</v>
      </c>
      <c r="R955" s="52">
        <v>35166461</v>
      </c>
      <c r="S955" s="52">
        <v>73608152</v>
      </c>
      <c r="T955" s="70" t="s">
        <v>10556</v>
      </c>
      <c r="U955" s="70" t="s">
        <v>10560</v>
      </c>
    </row>
    <row r="956" spans="1:21" x14ac:dyDescent="0.2">
      <c r="A956" s="49" t="s">
        <v>2872</v>
      </c>
      <c r="B956" s="49" t="s">
        <v>1073</v>
      </c>
      <c r="C956" s="50">
        <v>3817</v>
      </c>
      <c r="D956" s="49" t="s">
        <v>1074</v>
      </c>
      <c r="E956" s="49" t="s">
        <v>10116</v>
      </c>
      <c r="F956" s="49" t="s">
        <v>1074</v>
      </c>
      <c r="G956" s="49">
        <v>76736</v>
      </c>
      <c r="H956" s="49" t="s">
        <v>1104</v>
      </c>
      <c r="I956" s="50">
        <v>5634</v>
      </c>
      <c r="J956" s="50">
        <v>276736000178</v>
      </c>
      <c r="K956" s="49" t="s">
        <v>2415</v>
      </c>
      <c r="L956" s="51">
        <v>314</v>
      </c>
      <c r="M956" s="52">
        <v>37096567</v>
      </c>
      <c r="N956" s="52">
        <v>0</v>
      </c>
      <c r="O956" s="52">
        <v>26458763</v>
      </c>
      <c r="P956" s="52">
        <v>6660438</v>
      </c>
      <c r="Q956" s="52">
        <v>37096567</v>
      </c>
      <c r="R956" s="52">
        <v>33119201</v>
      </c>
      <c r="S956" s="52">
        <v>70215768</v>
      </c>
      <c r="T956" s="70" t="s">
        <v>10556</v>
      </c>
      <c r="U956" s="70" t="s">
        <v>10560</v>
      </c>
    </row>
    <row r="957" spans="1:21" x14ac:dyDescent="0.2">
      <c r="A957" s="49" t="s">
        <v>5921</v>
      </c>
      <c r="B957" s="49" t="s">
        <v>211</v>
      </c>
      <c r="C957" s="50">
        <v>3781</v>
      </c>
      <c r="D957" s="49" t="s">
        <v>489</v>
      </c>
      <c r="E957" s="49" t="s">
        <v>6125</v>
      </c>
      <c r="F957" s="49" t="s">
        <v>489</v>
      </c>
      <c r="G957" s="49">
        <v>23686</v>
      </c>
      <c r="H957" s="49" t="s">
        <v>515</v>
      </c>
      <c r="I957" s="50">
        <v>14231</v>
      </c>
      <c r="J957" s="50">
        <v>123686000014</v>
      </c>
      <c r="K957" s="49" t="s">
        <v>2415</v>
      </c>
      <c r="L957" s="51">
        <v>1764</v>
      </c>
      <c r="M957" s="52">
        <v>220609538</v>
      </c>
      <c r="N957" s="52">
        <v>24836578</v>
      </c>
      <c r="O957" s="52">
        <v>33393062</v>
      </c>
      <c r="P957" s="52">
        <v>6660438</v>
      </c>
      <c r="Q957" s="52">
        <v>245446116</v>
      </c>
      <c r="R957" s="52">
        <v>40053500</v>
      </c>
      <c r="S957" s="52">
        <v>285499616</v>
      </c>
      <c r="T957" s="70" t="s">
        <v>10556</v>
      </c>
      <c r="U957" s="70" t="s">
        <v>10560</v>
      </c>
    </row>
    <row r="958" spans="1:21" ht="15" customHeight="1" x14ac:dyDescent="0.2">
      <c r="A958" s="49" t="s">
        <v>2872</v>
      </c>
      <c r="B958" s="49" t="s">
        <v>1117</v>
      </c>
      <c r="C958" s="50">
        <v>3824</v>
      </c>
      <c r="D958" s="49" t="s">
        <v>1116</v>
      </c>
      <c r="E958" s="49" t="s">
        <v>2873</v>
      </c>
      <c r="F958" s="49" t="s">
        <v>1116</v>
      </c>
      <c r="G958" s="49">
        <v>81001</v>
      </c>
      <c r="H958" s="49" t="s">
        <v>1117</v>
      </c>
      <c r="I958" s="50">
        <v>1860</v>
      </c>
      <c r="J958" s="50">
        <v>181001000041</v>
      </c>
      <c r="K958" s="49" t="s">
        <v>2415</v>
      </c>
      <c r="L958" s="51">
        <v>2080</v>
      </c>
      <c r="M958" s="52">
        <v>241379928</v>
      </c>
      <c r="N958" s="52">
        <v>0</v>
      </c>
      <c r="O958" s="52">
        <v>31950600</v>
      </c>
      <c r="P958" s="52">
        <v>6660438</v>
      </c>
      <c r="Q958" s="52">
        <v>241379928</v>
      </c>
      <c r="R958" s="52">
        <v>38611038</v>
      </c>
      <c r="S958" s="52">
        <v>279990966</v>
      </c>
      <c r="T958" s="70" t="s">
        <v>10556</v>
      </c>
      <c r="U958" s="70" t="s">
        <v>10560</v>
      </c>
    </row>
    <row r="959" spans="1:21" ht="15" customHeight="1" x14ac:dyDescent="0.2">
      <c r="A959" s="49" t="s">
        <v>2945</v>
      </c>
      <c r="B959" s="49" t="s">
        <v>891</v>
      </c>
      <c r="C959" s="50">
        <v>3803</v>
      </c>
      <c r="D959" s="49" t="s">
        <v>892</v>
      </c>
      <c r="E959" s="49" t="s">
        <v>8752</v>
      </c>
      <c r="F959" s="49" t="s">
        <v>892</v>
      </c>
      <c r="G959" s="49">
        <v>63548</v>
      </c>
      <c r="H959" s="49" t="s">
        <v>899</v>
      </c>
      <c r="I959" s="50">
        <v>15642</v>
      </c>
      <c r="J959" s="50">
        <v>163548000200</v>
      </c>
      <c r="K959" s="49" t="s">
        <v>2415</v>
      </c>
      <c r="L959" s="51">
        <v>179</v>
      </c>
      <c r="M959" s="52">
        <v>17324282</v>
      </c>
      <c r="N959" s="52">
        <v>3464856</v>
      </c>
      <c r="O959" s="52">
        <v>26032425</v>
      </c>
      <c r="P959" s="52">
        <v>6660438</v>
      </c>
      <c r="Q959" s="52">
        <v>20789138</v>
      </c>
      <c r="R959" s="52">
        <v>32692863</v>
      </c>
      <c r="S959" s="52">
        <v>53482001</v>
      </c>
      <c r="T959" s="70" t="s">
        <v>10556</v>
      </c>
      <c r="U959" s="70" t="s">
        <v>10560</v>
      </c>
    </row>
    <row r="960" spans="1:21" ht="15" customHeight="1" x14ac:dyDescent="0.2">
      <c r="A960" s="49" t="s">
        <v>2245</v>
      </c>
      <c r="B960" s="49" t="s">
        <v>36</v>
      </c>
      <c r="C960" s="50">
        <v>3758</v>
      </c>
      <c r="D960" s="49" t="s">
        <v>37</v>
      </c>
      <c r="E960" s="49" t="s">
        <v>2402</v>
      </c>
      <c r="F960" s="49" t="s">
        <v>37</v>
      </c>
      <c r="G960" s="49">
        <v>5154</v>
      </c>
      <c r="H960" s="49" t="s">
        <v>72</v>
      </c>
      <c r="I960" s="50">
        <v>4833</v>
      </c>
      <c r="J960" s="50">
        <v>105154000298</v>
      </c>
      <c r="K960" s="49" t="s">
        <v>2415</v>
      </c>
      <c r="L960" s="51">
        <v>1955</v>
      </c>
      <c r="M960" s="52">
        <v>207030516</v>
      </c>
      <c r="N960" s="52">
        <v>0</v>
      </c>
      <c r="O960" s="52">
        <v>29520669</v>
      </c>
      <c r="P960" s="52">
        <v>26641753</v>
      </c>
      <c r="Q960" s="52">
        <v>207030516</v>
      </c>
      <c r="R960" s="52">
        <v>56162422</v>
      </c>
      <c r="S960" s="52">
        <v>263192938</v>
      </c>
      <c r="T960" s="70" t="s">
        <v>10556</v>
      </c>
      <c r="U960" s="70" t="s">
        <v>10560</v>
      </c>
    </row>
    <row r="961" spans="1:21" ht="15" customHeight="1" x14ac:dyDescent="0.2">
      <c r="A961" s="49" t="s">
        <v>5921</v>
      </c>
      <c r="B961" s="49" t="s">
        <v>211</v>
      </c>
      <c r="C961" s="50">
        <v>3781</v>
      </c>
      <c r="D961" s="49" t="s">
        <v>489</v>
      </c>
      <c r="E961" s="49" t="s">
        <v>6073</v>
      </c>
      <c r="F961" s="49" t="s">
        <v>489</v>
      </c>
      <c r="G961" s="49">
        <v>23580</v>
      </c>
      <c r="H961" s="49" t="s">
        <v>507</v>
      </c>
      <c r="I961" s="50">
        <v>20811</v>
      </c>
      <c r="J961" s="50">
        <v>223580006468</v>
      </c>
      <c r="K961" s="49" t="s">
        <v>2415</v>
      </c>
      <c r="L961" s="51">
        <v>994</v>
      </c>
      <c r="M961" s="52">
        <v>165972858</v>
      </c>
      <c r="N961" s="52">
        <v>0</v>
      </c>
      <c r="O961" s="52">
        <v>38115683</v>
      </c>
      <c r="P961" s="52">
        <v>6660438</v>
      </c>
      <c r="Q961" s="52">
        <v>165972858</v>
      </c>
      <c r="R961" s="52">
        <v>44776121</v>
      </c>
      <c r="S961" s="52">
        <v>210748979</v>
      </c>
      <c r="T961" s="70" t="s">
        <v>10556</v>
      </c>
      <c r="U961" s="70" t="s">
        <v>10560</v>
      </c>
    </row>
    <row r="962" spans="1:21" ht="15" customHeight="1" x14ac:dyDescent="0.2">
      <c r="A962" s="49" t="s">
        <v>4413</v>
      </c>
      <c r="B962" s="49" t="s">
        <v>64</v>
      </c>
      <c r="C962" s="50">
        <v>3773</v>
      </c>
      <c r="D962" s="49" t="s">
        <v>374</v>
      </c>
      <c r="E962" s="49" t="s">
        <v>4446</v>
      </c>
      <c r="F962" s="49" t="s">
        <v>374</v>
      </c>
      <c r="G962" s="49">
        <v>17174</v>
      </c>
      <c r="H962" s="49" t="s">
        <v>379</v>
      </c>
      <c r="I962" s="50">
        <v>13485</v>
      </c>
      <c r="J962" s="50">
        <v>117174000349</v>
      </c>
      <c r="K962" s="49" t="s">
        <v>2415</v>
      </c>
      <c r="L962" s="51">
        <v>1391</v>
      </c>
      <c r="M962" s="52">
        <v>131390280</v>
      </c>
      <c r="N962" s="52">
        <v>0</v>
      </c>
      <c r="O962" s="52">
        <v>21037578</v>
      </c>
      <c r="P962" s="52">
        <v>6660438</v>
      </c>
      <c r="Q962" s="52">
        <v>131390280</v>
      </c>
      <c r="R962" s="52">
        <v>27698016</v>
      </c>
      <c r="S962" s="52">
        <v>159088296</v>
      </c>
      <c r="T962" s="70" t="s">
        <v>10556</v>
      </c>
      <c r="U962" s="70" t="s">
        <v>10560</v>
      </c>
    </row>
    <row r="963" spans="1:21" x14ac:dyDescent="0.2">
      <c r="A963" s="49" t="s">
        <v>5501</v>
      </c>
      <c r="B963" s="49" t="s">
        <v>461</v>
      </c>
      <c r="C963" s="50">
        <v>3779</v>
      </c>
      <c r="D963" s="49" t="s">
        <v>462</v>
      </c>
      <c r="E963" s="49" t="s">
        <v>5537</v>
      </c>
      <c r="F963" s="49" t="s">
        <v>462</v>
      </c>
      <c r="G963" s="49">
        <v>20175</v>
      </c>
      <c r="H963" s="49" t="s">
        <v>468</v>
      </c>
      <c r="I963" s="50">
        <v>17684</v>
      </c>
      <c r="J963" s="50">
        <v>120175000785</v>
      </c>
      <c r="K963" s="49" t="s">
        <v>2415</v>
      </c>
      <c r="L963" s="51">
        <v>941</v>
      </c>
      <c r="M963" s="52">
        <v>108076762</v>
      </c>
      <c r="N963" s="52">
        <v>4997777</v>
      </c>
      <c r="O963" s="52">
        <v>25709509</v>
      </c>
      <c r="P963" s="52">
        <v>6660438</v>
      </c>
      <c r="Q963" s="52">
        <v>113074539</v>
      </c>
      <c r="R963" s="52">
        <v>32369947</v>
      </c>
      <c r="S963" s="52">
        <v>145444486</v>
      </c>
      <c r="T963" s="70" t="s">
        <v>10556</v>
      </c>
      <c r="U963" s="70" t="s">
        <v>10560</v>
      </c>
    </row>
    <row r="964" spans="1:21" x14ac:dyDescent="0.2">
      <c r="A964" s="49" t="s">
        <v>2945</v>
      </c>
      <c r="B964" s="49" t="s">
        <v>891</v>
      </c>
      <c r="C964" s="50">
        <v>3803</v>
      </c>
      <c r="D964" s="49" t="s">
        <v>892</v>
      </c>
      <c r="E964" s="49" t="s">
        <v>8742</v>
      </c>
      <c r="F964" s="49" t="s">
        <v>892</v>
      </c>
      <c r="G964" s="49">
        <v>63401</v>
      </c>
      <c r="H964" s="49" t="s">
        <v>897</v>
      </c>
      <c r="I964" s="50">
        <v>15634</v>
      </c>
      <c r="J964" s="50">
        <v>163401000140</v>
      </c>
      <c r="K964" s="49" t="s">
        <v>2415</v>
      </c>
      <c r="L964" s="51">
        <v>967</v>
      </c>
      <c r="M964" s="52">
        <v>96536156</v>
      </c>
      <c r="N964" s="52">
        <v>4039463</v>
      </c>
      <c r="O964" s="52">
        <v>21504244</v>
      </c>
      <c r="P964" s="52">
        <v>6660438</v>
      </c>
      <c r="Q964" s="52">
        <v>100575619</v>
      </c>
      <c r="R964" s="52">
        <v>28164682</v>
      </c>
      <c r="S964" s="52">
        <v>128740301</v>
      </c>
      <c r="T964" s="70" t="s">
        <v>10556</v>
      </c>
      <c r="U964" s="70" t="s">
        <v>10560</v>
      </c>
    </row>
    <row r="965" spans="1:21" x14ac:dyDescent="0.2">
      <c r="A965" s="49" t="s">
        <v>2860</v>
      </c>
      <c r="B965" s="49" t="s">
        <v>1188</v>
      </c>
      <c r="C965" s="50">
        <v>3832</v>
      </c>
      <c r="D965" s="49" t="s">
        <v>1186</v>
      </c>
      <c r="E965" s="49" t="s">
        <v>10200</v>
      </c>
      <c r="F965" s="49" t="s">
        <v>1186</v>
      </c>
      <c r="G965" s="49">
        <v>99773</v>
      </c>
      <c r="H965" s="49" t="s">
        <v>1191</v>
      </c>
      <c r="I965" s="50">
        <v>1270</v>
      </c>
      <c r="J965" s="50">
        <v>499001001919</v>
      </c>
      <c r="K965" s="49" t="s">
        <v>10208</v>
      </c>
      <c r="L965" s="51">
        <v>688</v>
      </c>
      <c r="M965" s="52">
        <v>154091853</v>
      </c>
      <c r="N965" s="52">
        <v>9707899</v>
      </c>
      <c r="O965" s="52">
        <v>46320923</v>
      </c>
      <c r="P965" s="52">
        <v>6660438</v>
      </c>
      <c r="Q965" s="52">
        <v>163799752</v>
      </c>
      <c r="R965" s="52">
        <v>52981361</v>
      </c>
      <c r="S965" s="52">
        <v>216781113</v>
      </c>
      <c r="T965" s="70" t="s">
        <v>10556</v>
      </c>
      <c r="U965" s="70" t="s">
        <v>10560</v>
      </c>
    </row>
    <row r="966" spans="1:21" x14ac:dyDescent="0.2">
      <c r="A966" s="49" t="s">
        <v>2872</v>
      </c>
      <c r="B966" s="49" t="s">
        <v>1073</v>
      </c>
      <c r="C966" s="50">
        <v>3817</v>
      </c>
      <c r="D966" s="49" t="s">
        <v>1074</v>
      </c>
      <c r="E966" s="49" t="s">
        <v>10046</v>
      </c>
      <c r="F966" s="49" t="s">
        <v>1074</v>
      </c>
      <c r="G966" s="49">
        <v>76233</v>
      </c>
      <c r="H966" s="49" t="s">
        <v>1087</v>
      </c>
      <c r="I966" s="50">
        <v>6113</v>
      </c>
      <c r="J966" s="50">
        <v>276233000260</v>
      </c>
      <c r="K966" s="49" t="s">
        <v>5181</v>
      </c>
      <c r="L966" s="51">
        <v>546</v>
      </c>
      <c r="M966" s="52">
        <v>67007441</v>
      </c>
      <c r="N966" s="52">
        <v>0</v>
      </c>
      <c r="O966" s="52">
        <v>26662482</v>
      </c>
      <c r="P966" s="52">
        <v>6660438</v>
      </c>
      <c r="Q966" s="52">
        <v>67007441</v>
      </c>
      <c r="R966" s="52">
        <v>33322920</v>
      </c>
      <c r="S966" s="52">
        <v>100330361</v>
      </c>
      <c r="T966" s="70" t="s">
        <v>10556</v>
      </c>
      <c r="U966" s="70" t="s">
        <v>10560</v>
      </c>
    </row>
    <row r="967" spans="1:21" x14ac:dyDescent="0.2">
      <c r="A967" s="49" t="s">
        <v>4982</v>
      </c>
      <c r="B967" s="49" t="s">
        <v>421</v>
      </c>
      <c r="C967" s="50">
        <v>3777</v>
      </c>
      <c r="D967" s="49" t="s">
        <v>422</v>
      </c>
      <c r="E967" s="49" t="s">
        <v>5179</v>
      </c>
      <c r="F967" s="49" t="s">
        <v>422</v>
      </c>
      <c r="G967" s="49">
        <v>19355</v>
      </c>
      <c r="H967" s="49" t="s">
        <v>433</v>
      </c>
      <c r="I967" s="50">
        <v>3820</v>
      </c>
      <c r="J967" s="50">
        <v>219355000372</v>
      </c>
      <c r="K967" s="49" t="s">
        <v>5181</v>
      </c>
      <c r="L967" s="51">
        <v>259</v>
      </c>
      <c r="M967" s="52">
        <v>33499501</v>
      </c>
      <c r="N967" s="52">
        <v>1090567</v>
      </c>
      <c r="O967" s="52">
        <v>28723890</v>
      </c>
      <c r="P967" s="52">
        <v>6660438</v>
      </c>
      <c r="Q967" s="52">
        <v>34590068</v>
      </c>
      <c r="R967" s="52">
        <v>35384328</v>
      </c>
      <c r="S967" s="52">
        <v>69974396</v>
      </c>
      <c r="T967" s="70" t="s">
        <v>10556</v>
      </c>
      <c r="U967" s="70" t="s">
        <v>10560</v>
      </c>
    </row>
    <row r="968" spans="1:21" x14ac:dyDescent="0.2">
      <c r="A968" s="49" t="s">
        <v>6181</v>
      </c>
      <c r="B968" s="49" t="s">
        <v>113</v>
      </c>
      <c r="C968" s="50">
        <v>3798</v>
      </c>
      <c r="D968" s="49" t="s">
        <v>791</v>
      </c>
      <c r="E968" s="49" t="s">
        <v>7868</v>
      </c>
      <c r="F968" s="49" t="s">
        <v>791</v>
      </c>
      <c r="G968" s="49">
        <v>52079</v>
      </c>
      <c r="H968" s="49" t="s">
        <v>796</v>
      </c>
      <c r="I968" s="50">
        <v>19748</v>
      </c>
      <c r="J968" s="50">
        <v>252079000433</v>
      </c>
      <c r="K968" s="49" t="s">
        <v>7880</v>
      </c>
      <c r="L968" s="51">
        <v>602</v>
      </c>
      <c r="M968" s="52">
        <v>114811290</v>
      </c>
      <c r="N968" s="52">
        <v>22093761</v>
      </c>
      <c r="O968" s="52">
        <v>42392036</v>
      </c>
      <c r="P968" s="52">
        <v>6660438</v>
      </c>
      <c r="Q968" s="52">
        <v>136905051</v>
      </c>
      <c r="R968" s="52">
        <v>49052474</v>
      </c>
      <c r="S968" s="52">
        <v>185957525</v>
      </c>
      <c r="T968" s="70" t="s">
        <v>10556</v>
      </c>
      <c r="U968" s="70" t="s">
        <v>10560</v>
      </c>
    </row>
    <row r="969" spans="1:21" x14ac:dyDescent="0.2">
      <c r="A969" s="49" t="s">
        <v>4581</v>
      </c>
      <c r="B969" s="49" t="s">
        <v>1025</v>
      </c>
      <c r="C969" s="50">
        <v>3815</v>
      </c>
      <c r="D969" s="49" t="s">
        <v>1026</v>
      </c>
      <c r="E969" s="49" t="s">
        <v>9753</v>
      </c>
      <c r="F969" s="49" t="s">
        <v>1026</v>
      </c>
      <c r="G969" s="49">
        <v>73411</v>
      </c>
      <c r="H969" s="49" t="s">
        <v>1050</v>
      </c>
      <c r="I969" s="50">
        <v>4305</v>
      </c>
      <c r="J969" s="50">
        <v>273411001624</v>
      </c>
      <c r="K969" s="49" t="s">
        <v>5505</v>
      </c>
      <c r="L969" s="51">
        <v>253</v>
      </c>
      <c r="M969" s="52">
        <v>30500901</v>
      </c>
      <c r="N969" s="52">
        <v>3003975</v>
      </c>
      <c r="O969" s="52">
        <v>26781856</v>
      </c>
      <c r="P969" s="52">
        <v>6660438</v>
      </c>
      <c r="Q969" s="52">
        <v>33504876</v>
      </c>
      <c r="R969" s="52">
        <v>33442294</v>
      </c>
      <c r="S969" s="52">
        <v>66947170</v>
      </c>
      <c r="T969" s="70" t="s">
        <v>10556</v>
      </c>
      <c r="U969" s="70" t="s">
        <v>10560</v>
      </c>
    </row>
    <row r="970" spans="1:21" x14ac:dyDescent="0.2">
      <c r="A970" s="49" t="s">
        <v>5501</v>
      </c>
      <c r="B970" s="49" t="s">
        <v>461</v>
      </c>
      <c r="C970" s="50">
        <v>3779</v>
      </c>
      <c r="D970" s="49" t="s">
        <v>462</v>
      </c>
      <c r="E970" s="49" t="s">
        <v>5502</v>
      </c>
      <c r="F970" s="49" t="s">
        <v>462</v>
      </c>
      <c r="G970" s="49">
        <v>20011</v>
      </c>
      <c r="H970" s="49" t="s">
        <v>463</v>
      </c>
      <c r="I970" s="50">
        <v>111573</v>
      </c>
      <c r="J970" s="50">
        <v>220011000347</v>
      </c>
      <c r="K970" s="49" t="s">
        <v>5505</v>
      </c>
      <c r="L970" s="51">
        <v>159</v>
      </c>
      <c r="M970" s="52">
        <v>19466838</v>
      </c>
      <c r="N970" s="52">
        <v>3265580</v>
      </c>
      <c r="O970" s="52">
        <v>28670274</v>
      </c>
      <c r="P970" s="52">
        <v>6660438</v>
      </c>
      <c r="Q970" s="52">
        <v>22732418</v>
      </c>
      <c r="R970" s="52">
        <v>35330712</v>
      </c>
      <c r="S970" s="52">
        <v>58063130</v>
      </c>
      <c r="T970" s="70" t="s">
        <v>10556</v>
      </c>
      <c r="U970" s="70" t="s">
        <v>10560</v>
      </c>
    </row>
    <row r="971" spans="1:21" x14ac:dyDescent="0.2">
      <c r="A971" s="49" t="s">
        <v>5921</v>
      </c>
      <c r="B971" s="49" t="s">
        <v>211</v>
      </c>
      <c r="C971" s="50">
        <v>3781</v>
      </c>
      <c r="D971" s="49" t="s">
        <v>489</v>
      </c>
      <c r="E971" s="49" t="s">
        <v>5946</v>
      </c>
      <c r="F971" s="49" t="s">
        <v>489</v>
      </c>
      <c r="G971" s="49">
        <v>23162</v>
      </c>
      <c r="H971" s="49" t="s">
        <v>492</v>
      </c>
      <c r="I971" s="50">
        <v>21014</v>
      </c>
      <c r="J971" s="50">
        <v>123162000203</v>
      </c>
      <c r="K971" s="49" t="s">
        <v>5505</v>
      </c>
      <c r="L971" s="51">
        <v>1437</v>
      </c>
      <c r="M971" s="52">
        <v>158898462</v>
      </c>
      <c r="N971" s="52">
        <v>0</v>
      </c>
      <c r="O971" s="52">
        <v>24627860</v>
      </c>
      <c r="P971" s="52">
        <v>6660438</v>
      </c>
      <c r="Q971" s="52">
        <v>158898462</v>
      </c>
      <c r="R971" s="52">
        <v>31288298</v>
      </c>
      <c r="S971" s="52">
        <v>190186760</v>
      </c>
      <c r="T971" s="70" t="s">
        <v>10556</v>
      </c>
      <c r="U971" s="70" t="s">
        <v>10560</v>
      </c>
    </row>
    <row r="972" spans="1:21" x14ac:dyDescent="0.2">
      <c r="A972" s="49" t="s">
        <v>2245</v>
      </c>
      <c r="B972" s="49" t="s">
        <v>36</v>
      </c>
      <c r="C972" s="50">
        <v>3759</v>
      </c>
      <c r="D972" s="49" t="s">
        <v>34</v>
      </c>
      <c r="E972" s="49" t="s">
        <v>7491</v>
      </c>
      <c r="F972" s="49" t="s">
        <v>34</v>
      </c>
      <c r="G972" s="49">
        <v>5001</v>
      </c>
      <c r="H972" s="49" t="s">
        <v>35</v>
      </c>
      <c r="I972" s="50">
        <v>9800</v>
      </c>
      <c r="J972" s="50">
        <v>105001013145</v>
      </c>
      <c r="K972" s="49" t="s">
        <v>5505</v>
      </c>
      <c r="L972" s="51">
        <v>1414</v>
      </c>
      <c r="M972" s="52">
        <v>134237955</v>
      </c>
      <c r="N972" s="52">
        <v>4155985</v>
      </c>
      <c r="O972" s="52">
        <v>20461051</v>
      </c>
      <c r="P972" s="52">
        <v>6660438</v>
      </c>
      <c r="Q972" s="52">
        <v>138393940</v>
      </c>
      <c r="R972" s="52">
        <v>27121489</v>
      </c>
      <c r="S972" s="52">
        <v>165515429</v>
      </c>
      <c r="T972" s="70" t="s">
        <v>10556</v>
      </c>
      <c r="U972" s="70" t="s">
        <v>10560</v>
      </c>
    </row>
    <row r="973" spans="1:21" x14ac:dyDescent="0.2">
      <c r="A973" s="49" t="s">
        <v>6798</v>
      </c>
      <c r="B973" s="49" t="s">
        <v>674</v>
      </c>
      <c r="C973" s="50">
        <v>3791</v>
      </c>
      <c r="D973" s="49" t="s">
        <v>672</v>
      </c>
      <c r="E973" s="49" t="s">
        <v>8253</v>
      </c>
      <c r="F973" s="49" t="s">
        <v>672</v>
      </c>
      <c r="G973" s="49">
        <v>41001</v>
      </c>
      <c r="H973" s="49" t="s">
        <v>673</v>
      </c>
      <c r="I973" s="50">
        <v>12297</v>
      </c>
      <c r="J973" s="50">
        <v>141001000899</v>
      </c>
      <c r="K973" s="49" t="s">
        <v>5505</v>
      </c>
      <c r="L973" s="51">
        <v>1065</v>
      </c>
      <c r="M973" s="52">
        <v>97967026</v>
      </c>
      <c r="N973" s="52">
        <v>11369401</v>
      </c>
      <c r="O973" s="52">
        <v>20949499</v>
      </c>
      <c r="P973" s="52">
        <v>6660438</v>
      </c>
      <c r="Q973" s="52">
        <v>109336427</v>
      </c>
      <c r="R973" s="52">
        <v>27609937</v>
      </c>
      <c r="S973" s="52">
        <v>136946364</v>
      </c>
      <c r="T973" s="70" t="s">
        <v>10556</v>
      </c>
      <c r="U973" s="70" t="s">
        <v>10560</v>
      </c>
    </row>
    <row r="974" spans="1:21" x14ac:dyDescent="0.2">
      <c r="A974" s="49" t="s">
        <v>7676</v>
      </c>
      <c r="B974" s="49" t="s">
        <v>763</v>
      </c>
      <c r="C974" s="50">
        <v>3796</v>
      </c>
      <c r="D974" s="49" t="s">
        <v>764</v>
      </c>
      <c r="E974" s="49" t="s">
        <v>7753</v>
      </c>
      <c r="F974" s="49" t="s">
        <v>764</v>
      </c>
      <c r="G974" s="49">
        <v>50573</v>
      </c>
      <c r="H974" s="49" t="s">
        <v>782</v>
      </c>
      <c r="I974" s="50">
        <v>10367</v>
      </c>
      <c r="J974" s="50">
        <v>250573001067</v>
      </c>
      <c r="K974" s="49" t="s">
        <v>7759</v>
      </c>
      <c r="L974" s="51">
        <v>941</v>
      </c>
      <c r="M974" s="52">
        <v>124229367</v>
      </c>
      <c r="N974" s="52">
        <v>0</v>
      </c>
      <c r="O974" s="52">
        <v>28771608</v>
      </c>
      <c r="P974" s="52">
        <v>6660438</v>
      </c>
      <c r="Q974" s="52">
        <v>124229367</v>
      </c>
      <c r="R974" s="52">
        <v>35432046</v>
      </c>
      <c r="S974" s="52">
        <v>159661413</v>
      </c>
      <c r="T974" s="70" t="s">
        <v>10556</v>
      </c>
      <c r="U974" s="70" t="s">
        <v>10560</v>
      </c>
    </row>
    <row r="975" spans="1:21" x14ac:dyDescent="0.2">
      <c r="A975" s="49" t="s">
        <v>2945</v>
      </c>
      <c r="B975" s="49" t="s">
        <v>891</v>
      </c>
      <c r="C975" s="50">
        <v>3804</v>
      </c>
      <c r="D975" s="49" t="s">
        <v>890</v>
      </c>
      <c r="E975" s="49" t="s">
        <v>2946</v>
      </c>
      <c r="F975" s="49" t="s">
        <v>890</v>
      </c>
      <c r="G975" s="49">
        <v>63001</v>
      </c>
      <c r="H975" s="49" t="s">
        <v>52</v>
      </c>
      <c r="I975" s="50">
        <v>4608</v>
      </c>
      <c r="J975" s="50">
        <v>163001000302</v>
      </c>
      <c r="K975" s="49" t="s">
        <v>2961</v>
      </c>
      <c r="L975" s="51">
        <v>789</v>
      </c>
      <c r="M975" s="52">
        <v>73865059</v>
      </c>
      <c r="N975" s="52">
        <v>14773012</v>
      </c>
      <c r="O975" s="52">
        <v>20491461</v>
      </c>
      <c r="P975" s="52">
        <v>19981315</v>
      </c>
      <c r="Q975" s="52">
        <v>88638071</v>
      </c>
      <c r="R975" s="52">
        <v>40472776</v>
      </c>
      <c r="S975" s="52">
        <v>129110847</v>
      </c>
      <c r="T975" s="70" t="s">
        <v>10556</v>
      </c>
      <c r="U975" s="70" t="s">
        <v>10560</v>
      </c>
    </row>
    <row r="976" spans="1:21" x14ac:dyDescent="0.2">
      <c r="A976" s="49" t="s">
        <v>4312</v>
      </c>
      <c r="B976" s="49" t="s">
        <v>393</v>
      </c>
      <c r="C976" s="50">
        <v>3807</v>
      </c>
      <c r="D976" s="49" t="s">
        <v>907</v>
      </c>
      <c r="E976" s="49" t="s">
        <v>6607</v>
      </c>
      <c r="F976" s="49" t="s">
        <v>907</v>
      </c>
      <c r="G976" s="49">
        <v>66170</v>
      </c>
      <c r="H976" s="49" t="s">
        <v>908</v>
      </c>
      <c r="I976" s="50">
        <v>17903</v>
      </c>
      <c r="J976" s="50">
        <v>166170002496</v>
      </c>
      <c r="K976" s="49" t="s">
        <v>6618</v>
      </c>
      <c r="L976" s="51">
        <v>1705</v>
      </c>
      <c r="M976" s="52">
        <v>152474403</v>
      </c>
      <c r="N976" s="52">
        <v>0</v>
      </c>
      <c r="O976" s="52">
        <v>20276724</v>
      </c>
      <c r="P976" s="52">
        <v>6660438</v>
      </c>
      <c r="Q976" s="52">
        <v>152474403</v>
      </c>
      <c r="R976" s="52">
        <v>26937162</v>
      </c>
      <c r="S976" s="52">
        <v>179411565</v>
      </c>
      <c r="T976" s="70" t="s">
        <v>10556</v>
      </c>
      <c r="U976" s="70" t="s">
        <v>10560</v>
      </c>
    </row>
    <row r="977" spans="1:21" x14ac:dyDescent="0.2">
      <c r="A977" s="49" t="s">
        <v>6798</v>
      </c>
      <c r="B977" s="49" t="s">
        <v>674</v>
      </c>
      <c r="C977" s="50">
        <v>3790</v>
      </c>
      <c r="D977" s="49" t="s">
        <v>675</v>
      </c>
      <c r="E977" s="49" t="s">
        <v>6893</v>
      </c>
      <c r="F977" s="49" t="s">
        <v>675</v>
      </c>
      <c r="G977" s="49">
        <v>41524</v>
      </c>
      <c r="H977" s="49" t="s">
        <v>696</v>
      </c>
      <c r="I977" s="50">
        <v>8027</v>
      </c>
      <c r="J977" s="50">
        <v>141524000825</v>
      </c>
      <c r="K977" s="49" t="s">
        <v>6898</v>
      </c>
      <c r="L977" s="51">
        <v>429</v>
      </c>
      <c r="M977" s="52">
        <v>50075358</v>
      </c>
      <c r="N977" s="52">
        <v>0</v>
      </c>
      <c r="O977" s="52">
        <v>27077002</v>
      </c>
      <c r="P977" s="52">
        <v>6660438</v>
      </c>
      <c r="Q977" s="52">
        <v>50075358</v>
      </c>
      <c r="R977" s="52">
        <v>33737440</v>
      </c>
      <c r="S977" s="52">
        <v>83812798</v>
      </c>
      <c r="T977" s="70" t="s">
        <v>10556</v>
      </c>
      <c r="U977" s="70" t="s">
        <v>10560</v>
      </c>
    </row>
    <row r="978" spans="1:21" x14ac:dyDescent="0.2">
      <c r="A978" s="49" t="s">
        <v>2872</v>
      </c>
      <c r="B978" s="49" t="s">
        <v>1073</v>
      </c>
      <c r="C978" s="50">
        <v>3817</v>
      </c>
      <c r="D978" s="49" t="s">
        <v>1074</v>
      </c>
      <c r="E978" s="49" t="s">
        <v>10108</v>
      </c>
      <c r="F978" s="49" t="s">
        <v>1074</v>
      </c>
      <c r="G978" s="49">
        <v>76622</v>
      </c>
      <c r="H978" s="49" t="s">
        <v>1103</v>
      </c>
      <c r="I978" s="50">
        <v>5548</v>
      </c>
      <c r="J978" s="50">
        <v>276622000577</v>
      </c>
      <c r="K978" s="49" t="s">
        <v>10018</v>
      </c>
      <c r="L978" s="51">
        <v>394</v>
      </c>
      <c r="M978" s="52">
        <v>45062018</v>
      </c>
      <c r="N978" s="52">
        <v>0</v>
      </c>
      <c r="O978" s="52">
        <v>12666801</v>
      </c>
      <c r="P978" s="52">
        <v>3330219</v>
      </c>
      <c r="Q978" s="52">
        <v>45062018</v>
      </c>
      <c r="R978" s="52">
        <v>15997020</v>
      </c>
      <c r="S978" s="52">
        <v>61059038</v>
      </c>
      <c r="T978" s="70" t="s">
        <v>10556</v>
      </c>
      <c r="U978" s="70" t="s">
        <v>10560</v>
      </c>
    </row>
    <row r="979" spans="1:21" x14ac:dyDescent="0.2">
      <c r="A979" s="49" t="s">
        <v>2872</v>
      </c>
      <c r="B979" s="49" t="s">
        <v>1073</v>
      </c>
      <c r="C979" s="50">
        <v>3817</v>
      </c>
      <c r="D979" s="49" t="s">
        <v>1074</v>
      </c>
      <c r="E979" s="49" t="s">
        <v>10016</v>
      </c>
      <c r="F979" s="49" t="s">
        <v>1074</v>
      </c>
      <c r="G979" s="49">
        <v>76020</v>
      </c>
      <c r="H979" s="49" t="s">
        <v>1075</v>
      </c>
      <c r="I979" s="50">
        <v>5548</v>
      </c>
      <c r="J979" s="50">
        <v>276622000577</v>
      </c>
      <c r="K979" s="49" t="s">
        <v>10018</v>
      </c>
      <c r="L979" s="51">
        <v>11</v>
      </c>
      <c r="M979" s="52">
        <v>1247671</v>
      </c>
      <c r="N979" s="52">
        <v>0</v>
      </c>
      <c r="O979" s="52">
        <v>13414842</v>
      </c>
      <c r="P979" s="52">
        <v>3330219</v>
      </c>
      <c r="Q979" s="52">
        <v>1247671</v>
      </c>
      <c r="R979" s="52">
        <v>16745061</v>
      </c>
      <c r="S979" s="52">
        <v>17992732</v>
      </c>
      <c r="T979" s="70" t="s">
        <v>10556</v>
      </c>
      <c r="U979" s="70" t="s">
        <v>10560</v>
      </c>
    </row>
    <row r="980" spans="1:21" x14ac:dyDescent="0.2">
      <c r="A980" s="49" t="s">
        <v>4982</v>
      </c>
      <c r="B980" s="49" t="s">
        <v>421</v>
      </c>
      <c r="C980" s="50">
        <v>3777</v>
      </c>
      <c r="D980" s="49" t="s">
        <v>422</v>
      </c>
      <c r="E980" s="49" t="s">
        <v>5179</v>
      </c>
      <c r="F980" s="49" t="s">
        <v>422</v>
      </c>
      <c r="G980" s="49">
        <v>19355</v>
      </c>
      <c r="H980" s="49" t="s">
        <v>433</v>
      </c>
      <c r="I980" s="50">
        <v>3830</v>
      </c>
      <c r="J980" s="50">
        <v>419355000363</v>
      </c>
      <c r="K980" s="49" t="s">
        <v>4591</v>
      </c>
      <c r="L980" s="51">
        <v>553</v>
      </c>
      <c r="M980" s="52">
        <v>71505241</v>
      </c>
      <c r="N980" s="52">
        <v>0</v>
      </c>
      <c r="O980" s="52">
        <v>28723890</v>
      </c>
      <c r="P980" s="52">
        <v>6660438</v>
      </c>
      <c r="Q980" s="52">
        <v>71505241</v>
      </c>
      <c r="R980" s="52">
        <v>35384328</v>
      </c>
      <c r="S980" s="52">
        <v>106889569</v>
      </c>
      <c r="T980" s="70" t="s">
        <v>10556</v>
      </c>
      <c r="U980" s="70" t="s">
        <v>10560</v>
      </c>
    </row>
    <row r="981" spans="1:21" x14ac:dyDescent="0.2">
      <c r="A981" s="49" t="s">
        <v>5921</v>
      </c>
      <c r="B981" s="49" t="s">
        <v>211</v>
      </c>
      <c r="C981" s="50">
        <v>3781</v>
      </c>
      <c r="D981" s="49" t="s">
        <v>489</v>
      </c>
      <c r="E981" s="49" t="s">
        <v>6112</v>
      </c>
      <c r="F981" s="49" t="s">
        <v>489</v>
      </c>
      <c r="G981" s="49">
        <v>23678</v>
      </c>
      <c r="H981" s="49" t="s">
        <v>132</v>
      </c>
      <c r="I981" s="50">
        <v>14227</v>
      </c>
      <c r="J981" s="50">
        <v>223678000484</v>
      </c>
      <c r="K981" s="49" t="s">
        <v>4591</v>
      </c>
      <c r="L981" s="51">
        <v>248</v>
      </c>
      <c r="M981" s="52">
        <v>38349296</v>
      </c>
      <c r="N981" s="52">
        <v>7669859</v>
      </c>
      <c r="O981" s="52">
        <v>33760096</v>
      </c>
      <c r="P981" s="52">
        <v>6660438</v>
      </c>
      <c r="Q981" s="52">
        <v>46019155</v>
      </c>
      <c r="R981" s="52">
        <v>40420534</v>
      </c>
      <c r="S981" s="52">
        <v>86439689</v>
      </c>
      <c r="T981" s="70" t="s">
        <v>10556</v>
      </c>
      <c r="U981" s="70" t="s">
        <v>10560</v>
      </c>
    </row>
    <row r="982" spans="1:21" x14ac:dyDescent="0.2">
      <c r="A982" s="49" t="s">
        <v>5921</v>
      </c>
      <c r="B982" s="49" t="s">
        <v>211</v>
      </c>
      <c r="C982" s="50">
        <v>3781</v>
      </c>
      <c r="D982" s="49" t="s">
        <v>489</v>
      </c>
      <c r="E982" s="49" t="s">
        <v>6094</v>
      </c>
      <c r="F982" s="49" t="s">
        <v>489</v>
      </c>
      <c r="G982" s="49">
        <v>23672</v>
      </c>
      <c r="H982" s="49" t="s">
        <v>512</v>
      </c>
      <c r="I982" s="50">
        <v>14199</v>
      </c>
      <c r="J982" s="50">
        <v>223672000202</v>
      </c>
      <c r="K982" s="49" t="s">
        <v>4591</v>
      </c>
      <c r="L982" s="51">
        <v>303</v>
      </c>
      <c r="M982" s="52">
        <v>42238146</v>
      </c>
      <c r="N982" s="52">
        <v>0</v>
      </c>
      <c r="O982" s="52">
        <v>31440317</v>
      </c>
      <c r="P982" s="52">
        <v>6660438</v>
      </c>
      <c r="Q982" s="52">
        <v>42238146</v>
      </c>
      <c r="R982" s="52">
        <v>38100755</v>
      </c>
      <c r="S982" s="52">
        <v>80338901</v>
      </c>
      <c r="T982" s="70" t="s">
        <v>10556</v>
      </c>
      <c r="U982" s="70" t="s">
        <v>10560</v>
      </c>
    </row>
    <row r="983" spans="1:21" x14ac:dyDescent="0.2">
      <c r="A983" s="49" t="s">
        <v>4982</v>
      </c>
      <c r="B983" s="49" t="s">
        <v>421</v>
      </c>
      <c r="C983" s="50">
        <v>3778</v>
      </c>
      <c r="D983" s="49" t="s">
        <v>419</v>
      </c>
      <c r="E983" s="49" t="s">
        <v>8662</v>
      </c>
      <c r="F983" s="49" t="s">
        <v>419</v>
      </c>
      <c r="G983" s="49">
        <v>19001</v>
      </c>
      <c r="H983" s="49" t="s">
        <v>420</v>
      </c>
      <c r="I983" s="50">
        <v>10511</v>
      </c>
      <c r="J983" s="50">
        <v>219001000774</v>
      </c>
      <c r="K983" s="49" t="s">
        <v>8667</v>
      </c>
      <c r="L983" s="51">
        <v>270</v>
      </c>
      <c r="M983" s="52">
        <v>31023328</v>
      </c>
      <c r="N983" s="52">
        <v>0</v>
      </c>
      <c r="O983" s="52">
        <v>26178477</v>
      </c>
      <c r="P983" s="52">
        <v>6660438</v>
      </c>
      <c r="Q983" s="52">
        <v>31023328</v>
      </c>
      <c r="R983" s="52">
        <v>32838915</v>
      </c>
      <c r="S983" s="52">
        <v>63862243</v>
      </c>
      <c r="T983" s="70" t="s">
        <v>10556</v>
      </c>
      <c r="U983" s="70" t="s">
        <v>10560</v>
      </c>
    </row>
    <row r="984" spans="1:21" x14ac:dyDescent="0.2">
      <c r="A984" s="49" t="s">
        <v>2872</v>
      </c>
      <c r="B984" s="49" t="s">
        <v>1073</v>
      </c>
      <c r="C984" s="50">
        <v>3818</v>
      </c>
      <c r="D984" s="49" t="s">
        <v>1071</v>
      </c>
      <c r="E984" s="49" t="s">
        <v>4565</v>
      </c>
      <c r="F984" s="49" t="s">
        <v>1071</v>
      </c>
      <c r="G984" s="49">
        <v>76001</v>
      </c>
      <c r="H984" s="49" t="s">
        <v>1072</v>
      </c>
      <c r="I984" s="50">
        <v>15793</v>
      </c>
      <c r="J984" s="50">
        <v>176001025946</v>
      </c>
      <c r="K984" s="49" t="s">
        <v>4591</v>
      </c>
      <c r="L984" s="51">
        <v>1441</v>
      </c>
      <c r="M984" s="52">
        <v>129320157</v>
      </c>
      <c r="N984" s="52">
        <v>0</v>
      </c>
      <c r="O984" s="52">
        <v>20227905</v>
      </c>
      <c r="P984" s="52">
        <v>6660438</v>
      </c>
      <c r="Q984" s="52">
        <v>129320157</v>
      </c>
      <c r="R984" s="52">
        <v>26888343</v>
      </c>
      <c r="S984" s="52">
        <v>156208500</v>
      </c>
      <c r="T984" s="70" t="s">
        <v>10556</v>
      </c>
      <c r="U984" s="70" t="s">
        <v>10560</v>
      </c>
    </row>
    <row r="985" spans="1:21" x14ac:dyDescent="0.2">
      <c r="A985" s="49" t="s">
        <v>4581</v>
      </c>
      <c r="B985" s="49" t="s">
        <v>1025</v>
      </c>
      <c r="C985" s="50">
        <v>3815</v>
      </c>
      <c r="D985" s="49" t="s">
        <v>1026</v>
      </c>
      <c r="E985" s="49" t="s">
        <v>9833</v>
      </c>
      <c r="F985" s="49" t="s">
        <v>1026</v>
      </c>
      <c r="G985" s="49">
        <v>73770</v>
      </c>
      <c r="H985" s="49" t="s">
        <v>452</v>
      </c>
      <c r="I985" s="50">
        <v>8452</v>
      </c>
      <c r="J985" s="50">
        <v>173770000019</v>
      </c>
      <c r="K985" s="49" t="s">
        <v>5221</v>
      </c>
      <c r="L985" s="51">
        <v>487</v>
      </c>
      <c r="M985" s="52">
        <v>54479168</v>
      </c>
      <c r="N985" s="52">
        <v>0</v>
      </c>
      <c r="O985" s="52">
        <v>28687672</v>
      </c>
      <c r="P985" s="52">
        <v>6660438</v>
      </c>
      <c r="Q985" s="52">
        <v>54479168</v>
      </c>
      <c r="R985" s="52">
        <v>35348110</v>
      </c>
      <c r="S985" s="52">
        <v>89827278</v>
      </c>
      <c r="T985" s="70" t="s">
        <v>10556</v>
      </c>
      <c r="U985" s="70" t="s">
        <v>10560</v>
      </c>
    </row>
    <row r="986" spans="1:21" x14ac:dyDescent="0.2">
      <c r="A986" s="49" t="s">
        <v>3660</v>
      </c>
      <c r="B986" s="49" t="s">
        <v>59</v>
      </c>
      <c r="C986" s="50">
        <v>3767</v>
      </c>
      <c r="D986" s="49" t="s">
        <v>201</v>
      </c>
      <c r="E986" s="49" t="s">
        <v>3877</v>
      </c>
      <c r="F986" s="49" t="s">
        <v>201</v>
      </c>
      <c r="G986" s="49">
        <v>13683</v>
      </c>
      <c r="H986" s="49" t="s">
        <v>238</v>
      </c>
      <c r="I986" s="50">
        <v>7493</v>
      </c>
      <c r="J986" s="50">
        <v>113683000085</v>
      </c>
      <c r="K986" s="49" t="s">
        <v>3880</v>
      </c>
      <c r="L986" s="51">
        <v>1654</v>
      </c>
      <c r="M986" s="52">
        <v>251062490</v>
      </c>
      <c r="N986" s="52">
        <v>0</v>
      </c>
      <c r="O986" s="52">
        <v>34172765</v>
      </c>
      <c r="P986" s="52">
        <v>6660438</v>
      </c>
      <c r="Q986" s="52">
        <v>251062490</v>
      </c>
      <c r="R986" s="52">
        <v>40833203</v>
      </c>
      <c r="S986" s="52">
        <v>291895693</v>
      </c>
      <c r="T986" s="70" t="s">
        <v>10556</v>
      </c>
      <c r="U986" s="70" t="s">
        <v>10560</v>
      </c>
    </row>
    <row r="987" spans="1:21" x14ac:dyDescent="0.2">
      <c r="A987" s="49" t="s">
        <v>4982</v>
      </c>
      <c r="B987" s="49" t="s">
        <v>421</v>
      </c>
      <c r="C987" s="50">
        <v>3777</v>
      </c>
      <c r="D987" s="49" t="s">
        <v>422</v>
      </c>
      <c r="E987" s="49" t="s">
        <v>5211</v>
      </c>
      <c r="F987" s="49" t="s">
        <v>422</v>
      </c>
      <c r="G987" s="49">
        <v>19397</v>
      </c>
      <c r="H987" s="49" t="s">
        <v>436</v>
      </c>
      <c r="I987" s="50">
        <v>16068</v>
      </c>
      <c r="J987" s="50">
        <v>219397000062</v>
      </c>
      <c r="K987" s="49" t="s">
        <v>5221</v>
      </c>
      <c r="L987" s="51">
        <v>177</v>
      </c>
      <c r="M987" s="52">
        <v>24309075</v>
      </c>
      <c r="N987" s="52">
        <v>0</v>
      </c>
      <c r="O987" s="52">
        <v>28206386</v>
      </c>
      <c r="P987" s="52">
        <v>6660438</v>
      </c>
      <c r="Q987" s="52">
        <v>24309075</v>
      </c>
      <c r="R987" s="52">
        <v>34866824</v>
      </c>
      <c r="S987" s="52">
        <v>59175899</v>
      </c>
      <c r="T987" s="70" t="s">
        <v>10556</v>
      </c>
      <c r="U987" s="70" t="s">
        <v>10560</v>
      </c>
    </row>
    <row r="988" spans="1:21" x14ac:dyDescent="0.2">
      <c r="A988" s="49" t="s">
        <v>6181</v>
      </c>
      <c r="B988" s="49" t="s">
        <v>113</v>
      </c>
      <c r="C988" s="50">
        <v>3798</v>
      </c>
      <c r="D988" s="49" t="s">
        <v>791</v>
      </c>
      <c r="E988" s="49" t="s">
        <v>7884</v>
      </c>
      <c r="F988" s="49" t="s">
        <v>791</v>
      </c>
      <c r="G988" s="49">
        <v>52110</v>
      </c>
      <c r="H988" s="49" t="s">
        <v>797</v>
      </c>
      <c r="I988" s="50">
        <v>497</v>
      </c>
      <c r="J988" s="50">
        <v>252110000633</v>
      </c>
      <c r="K988" s="49" t="s">
        <v>5221</v>
      </c>
      <c r="L988" s="51">
        <v>153</v>
      </c>
      <c r="M988" s="52">
        <v>19318527</v>
      </c>
      <c r="N988" s="52">
        <v>3863705</v>
      </c>
      <c r="O988" s="52">
        <v>28151378</v>
      </c>
      <c r="P988" s="52">
        <v>6660438</v>
      </c>
      <c r="Q988" s="52">
        <v>23182232</v>
      </c>
      <c r="R988" s="52">
        <v>34811816</v>
      </c>
      <c r="S988" s="52">
        <v>57994048</v>
      </c>
      <c r="T988" s="70" t="s">
        <v>10556</v>
      </c>
      <c r="U988" s="70" t="s">
        <v>10560</v>
      </c>
    </row>
    <row r="989" spans="1:21" x14ac:dyDescent="0.2">
      <c r="A989" s="49" t="s">
        <v>6181</v>
      </c>
      <c r="B989" s="49" t="s">
        <v>113</v>
      </c>
      <c r="C989" s="50">
        <v>3798</v>
      </c>
      <c r="D989" s="49" t="s">
        <v>791</v>
      </c>
      <c r="E989" s="49" t="s">
        <v>8005</v>
      </c>
      <c r="F989" s="49" t="s">
        <v>791</v>
      </c>
      <c r="G989" s="49">
        <v>52256</v>
      </c>
      <c r="H989" s="49" t="s">
        <v>807</v>
      </c>
      <c r="I989" s="50">
        <v>10815</v>
      </c>
      <c r="J989" s="50">
        <v>252256000139</v>
      </c>
      <c r="K989" s="49" t="s">
        <v>5221</v>
      </c>
      <c r="L989" s="51">
        <v>122</v>
      </c>
      <c r="M989" s="52">
        <v>15906954</v>
      </c>
      <c r="N989" s="52">
        <v>0</v>
      </c>
      <c r="O989" s="52">
        <v>29036918</v>
      </c>
      <c r="P989" s="52">
        <v>6660438</v>
      </c>
      <c r="Q989" s="52">
        <v>15906954</v>
      </c>
      <c r="R989" s="52">
        <v>35697356</v>
      </c>
      <c r="S989" s="52">
        <v>51604310</v>
      </c>
      <c r="T989" s="70" t="s">
        <v>10556</v>
      </c>
      <c r="U989" s="70" t="s">
        <v>10560</v>
      </c>
    </row>
    <row r="990" spans="1:21" x14ac:dyDescent="0.2">
      <c r="A990" s="49" t="s">
        <v>2245</v>
      </c>
      <c r="B990" s="49" t="s">
        <v>36</v>
      </c>
      <c r="C990" s="50">
        <v>3759</v>
      </c>
      <c r="D990" s="49" t="s">
        <v>34</v>
      </c>
      <c r="E990" s="49" t="s">
        <v>7491</v>
      </c>
      <c r="F990" s="49" t="s">
        <v>34</v>
      </c>
      <c r="G990" s="49">
        <v>5001</v>
      </c>
      <c r="H990" s="49" t="s">
        <v>35</v>
      </c>
      <c r="I990" s="50">
        <v>9799</v>
      </c>
      <c r="J990" s="50">
        <v>105001003387</v>
      </c>
      <c r="K990" s="49" t="s">
        <v>5221</v>
      </c>
      <c r="L990" s="51">
        <v>1621</v>
      </c>
      <c r="M990" s="52">
        <v>148620796</v>
      </c>
      <c r="N990" s="52">
        <v>0</v>
      </c>
      <c r="O990" s="52">
        <v>20461051</v>
      </c>
      <c r="P990" s="52">
        <v>6660438</v>
      </c>
      <c r="Q990" s="52">
        <v>148620796</v>
      </c>
      <c r="R990" s="52">
        <v>27121489</v>
      </c>
      <c r="S990" s="52">
        <v>175742285</v>
      </c>
      <c r="T990" s="70" t="s">
        <v>10556</v>
      </c>
      <c r="U990" s="70" t="s">
        <v>10560</v>
      </c>
    </row>
    <row r="991" spans="1:21" x14ac:dyDescent="0.2">
      <c r="A991" s="49" t="s">
        <v>2884</v>
      </c>
      <c r="B991" s="49" t="s">
        <v>453</v>
      </c>
      <c r="C991" s="50">
        <v>3814</v>
      </c>
      <c r="D991" s="49" t="s">
        <v>998</v>
      </c>
      <c r="E991" s="49" t="s">
        <v>9315</v>
      </c>
      <c r="F991" s="49" t="s">
        <v>998</v>
      </c>
      <c r="G991" s="49">
        <v>70001</v>
      </c>
      <c r="H991" s="49" t="s">
        <v>999</v>
      </c>
      <c r="I991" s="50">
        <v>14821</v>
      </c>
      <c r="J991" s="50">
        <v>170001000546</v>
      </c>
      <c r="K991" s="49" t="s">
        <v>5221</v>
      </c>
      <c r="L991" s="51">
        <v>974</v>
      </c>
      <c r="M991" s="52">
        <v>104008027</v>
      </c>
      <c r="N991" s="52">
        <v>5491285</v>
      </c>
      <c r="O991" s="52">
        <v>23314624</v>
      </c>
      <c r="P991" s="52">
        <v>6660438</v>
      </c>
      <c r="Q991" s="52">
        <v>109499312</v>
      </c>
      <c r="R991" s="52">
        <v>29975062</v>
      </c>
      <c r="S991" s="52">
        <v>139474374</v>
      </c>
      <c r="T991" s="70" t="s">
        <v>10556</v>
      </c>
      <c r="U991" s="70" t="s">
        <v>10560</v>
      </c>
    </row>
    <row r="992" spans="1:21" x14ac:dyDescent="0.2">
      <c r="A992" s="49" t="s">
        <v>5921</v>
      </c>
      <c r="B992" s="49" t="s">
        <v>211</v>
      </c>
      <c r="C992" s="50">
        <v>3781</v>
      </c>
      <c r="D992" s="49" t="s">
        <v>489</v>
      </c>
      <c r="E992" s="49" t="s">
        <v>6000</v>
      </c>
      <c r="F992" s="49" t="s">
        <v>489</v>
      </c>
      <c r="G992" s="49">
        <v>23419</v>
      </c>
      <c r="H992" s="49" t="s">
        <v>500</v>
      </c>
      <c r="I992" s="50">
        <v>20724</v>
      </c>
      <c r="J992" s="50">
        <v>223419000409</v>
      </c>
      <c r="K992" s="49" t="s">
        <v>6003</v>
      </c>
      <c r="L992" s="51">
        <v>331</v>
      </c>
      <c r="M992" s="52">
        <v>61264370</v>
      </c>
      <c r="N992" s="52">
        <v>0</v>
      </c>
      <c r="O992" s="52">
        <v>42031343</v>
      </c>
      <c r="P992" s="52">
        <v>6660438</v>
      </c>
      <c r="Q992" s="52">
        <v>61264370</v>
      </c>
      <c r="R992" s="52">
        <v>48691781</v>
      </c>
      <c r="S992" s="52">
        <v>109956151</v>
      </c>
      <c r="T992" s="70" t="s">
        <v>10556</v>
      </c>
      <c r="U992" s="70" t="s">
        <v>10560</v>
      </c>
    </row>
    <row r="993" spans="1:21" x14ac:dyDescent="0.2">
      <c r="A993" s="49" t="s">
        <v>4982</v>
      </c>
      <c r="B993" s="49" t="s">
        <v>421</v>
      </c>
      <c r="C993" s="50">
        <v>3777</v>
      </c>
      <c r="D993" s="49" t="s">
        <v>422</v>
      </c>
      <c r="E993" s="49" t="s">
        <v>5287</v>
      </c>
      <c r="F993" s="49" t="s">
        <v>422</v>
      </c>
      <c r="G993" s="49">
        <v>19532</v>
      </c>
      <c r="H993" s="49" t="s">
        <v>442</v>
      </c>
      <c r="I993" s="50">
        <v>6014</v>
      </c>
      <c r="J993" s="50">
        <v>219532000272</v>
      </c>
      <c r="K993" s="49" t="s">
        <v>5299</v>
      </c>
      <c r="L993" s="51">
        <v>296</v>
      </c>
      <c r="M993" s="52">
        <v>38215682</v>
      </c>
      <c r="N993" s="52">
        <v>0</v>
      </c>
      <c r="O993" s="52">
        <v>29153750</v>
      </c>
      <c r="P993" s="52">
        <v>19981315</v>
      </c>
      <c r="Q993" s="52">
        <v>38215682</v>
      </c>
      <c r="R993" s="52">
        <v>49135065</v>
      </c>
      <c r="S993" s="52">
        <v>87350747</v>
      </c>
      <c r="T993" s="70" t="s">
        <v>10556</v>
      </c>
      <c r="U993" s="70" t="s">
        <v>10560</v>
      </c>
    </row>
    <row r="994" spans="1:21" x14ac:dyDescent="0.2">
      <c r="A994" s="49" t="s">
        <v>6181</v>
      </c>
      <c r="B994" s="49" t="s">
        <v>113</v>
      </c>
      <c r="C994" s="50">
        <v>3798</v>
      </c>
      <c r="D994" s="49" t="s">
        <v>791</v>
      </c>
      <c r="E994" s="49" t="s">
        <v>8177</v>
      </c>
      <c r="F994" s="49" t="s">
        <v>791</v>
      </c>
      <c r="G994" s="49">
        <v>52696</v>
      </c>
      <c r="H994" s="49" t="s">
        <v>840</v>
      </c>
      <c r="I994" s="50">
        <v>20862</v>
      </c>
      <c r="J994" s="50">
        <v>252696000271</v>
      </c>
      <c r="K994" s="49" t="s">
        <v>8179</v>
      </c>
      <c r="L994" s="51">
        <v>434</v>
      </c>
      <c r="M994" s="52">
        <v>78614508</v>
      </c>
      <c r="N994" s="52">
        <v>0</v>
      </c>
      <c r="O994" s="52">
        <v>42924697</v>
      </c>
      <c r="P994" s="52">
        <v>6660438</v>
      </c>
      <c r="Q994" s="52">
        <v>78614508</v>
      </c>
      <c r="R994" s="52">
        <v>49585135</v>
      </c>
      <c r="S994" s="52">
        <v>128199643</v>
      </c>
      <c r="T994" s="70" t="s">
        <v>10556</v>
      </c>
      <c r="U994" s="70" t="s">
        <v>10560</v>
      </c>
    </row>
    <row r="995" spans="1:21" x14ac:dyDescent="0.2">
      <c r="A995" s="49" t="s">
        <v>5501</v>
      </c>
      <c r="B995" s="49" t="s">
        <v>461</v>
      </c>
      <c r="C995" s="50">
        <v>3779</v>
      </c>
      <c r="D995" s="49" t="s">
        <v>462</v>
      </c>
      <c r="E995" s="49" t="s">
        <v>5549</v>
      </c>
      <c r="F995" s="49" t="s">
        <v>462</v>
      </c>
      <c r="G995" s="49">
        <v>20178</v>
      </c>
      <c r="H995" s="49" t="s">
        <v>469</v>
      </c>
      <c r="I995" s="50">
        <v>18677</v>
      </c>
      <c r="J995" s="50">
        <v>220178001507</v>
      </c>
      <c r="K995" s="49" t="s">
        <v>2277</v>
      </c>
      <c r="L995" s="51">
        <v>524</v>
      </c>
      <c r="M995" s="52">
        <v>68579584</v>
      </c>
      <c r="N995" s="52">
        <v>6114872</v>
      </c>
      <c r="O995" s="52">
        <v>30382878</v>
      </c>
      <c r="P995" s="52">
        <v>6660438</v>
      </c>
      <c r="Q995" s="52">
        <v>74694456</v>
      </c>
      <c r="R995" s="52">
        <v>37043316</v>
      </c>
      <c r="S995" s="52">
        <v>111737772</v>
      </c>
      <c r="T995" s="70" t="s">
        <v>10556</v>
      </c>
      <c r="U995" s="70" t="s">
        <v>10560</v>
      </c>
    </row>
    <row r="996" spans="1:21" x14ac:dyDescent="0.2">
      <c r="A996" s="49" t="s">
        <v>2245</v>
      </c>
      <c r="B996" s="49" t="s">
        <v>36</v>
      </c>
      <c r="C996" s="50">
        <v>3758</v>
      </c>
      <c r="D996" s="49" t="s">
        <v>37</v>
      </c>
      <c r="E996" s="49" t="s">
        <v>2269</v>
      </c>
      <c r="F996" s="49" t="s">
        <v>37</v>
      </c>
      <c r="G996" s="49">
        <v>5034</v>
      </c>
      <c r="H996" s="49" t="s">
        <v>43</v>
      </c>
      <c r="I996" s="50">
        <v>10197</v>
      </c>
      <c r="J996" s="50">
        <v>205034000256</v>
      </c>
      <c r="K996" s="49" t="s">
        <v>2277</v>
      </c>
      <c r="L996" s="51">
        <v>561</v>
      </c>
      <c r="M996" s="52">
        <v>67236678</v>
      </c>
      <c r="N996" s="52">
        <v>0</v>
      </c>
      <c r="O996" s="52">
        <v>26998402</v>
      </c>
      <c r="P996" s="52">
        <v>6660438</v>
      </c>
      <c r="Q996" s="52">
        <v>67236678</v>
      </c>
      <c r="R996" s="52">
        <v>33658840</v>
      </c>
      <c r="S996" s="52">
        <v>100895518</v>
      </c>
      <c r="T996" s="70" t="s">
        <v>10556</v>
      </c>
      <c r="U996" s="70" t="s">
        <v>10560</v>
      </c>
    </row>
    <row r="997" spans="1:21" x14ac:dyDescent="0.2">
      <c r="A997" s="49" t="s">
        <v>6798</v>
      </c>
      <c r="B997" s="49" t="s">
        <v>674</v>
      </c>
      <c r="C997" s="50">
        <v>3790</v>
      </c>
      <c r="D997" s="49" t="s">
        <v>675</v>
      </c>
      <c r="E997" s="49" t="s">
        <v>6809</v>
      </c>
      <c r="F997" s="49" t="s">
        <v>675</v>
      </c>
      <c r="G997" s="49">
        <v>41016</v>
      </c>
      <c r="H997" s="49" t="s">
        <v>678</v>
      </c>
      <c r="I997" s="50">
        <v>10518</v>
      </c>
      <c r="J997" s="50">
        <v>241016000288</v>
      </c>
      <c r="K997" s="49" t="s">
        <v>2277</v>
      </c>
      <c r="L997" s="51">
        <v>426</v>
      </c>
      <c r="M997" s="52">
        <v>51683236</v>
      </c>
      <c r="N997" s="52">
        <v>0</v>
      </c>
      <c r="O997" s="52">
        <v>27756467</v>
      </c>
      <c r="P997" s="52">
        <v>6660438</v>
      </c>
      <c r="Q997" s="52">
        <v>51683236</v>
      </c>
      <c r="R997" s="52">
        <v>34416905</v>
      </c>
      <c r="S997" s="52">
        <v>86100141</v>
      </c>
      <c r="T997" s="70" t="s">
        <v>10556</v>
      </c>
      <c r="U997" s="70" t="s">
        <v>10560</v>
      </c>
    </row>
    <row r="998" spans="1:21" x14ac:dyDescent="0.2">
      <c r="A998" s="49" t="s">
        <v>4413</v>
      </c>
      <c r="B998" s="49" t="s">
        <v>64</v>
      </c>
      <c r="C998" s="50">
        <v>3773</v>
      </c>
      <c r="D998" s="49" t="s">
        <v>374</v>
      </c>
      <c r="E998" s="49" t="s">
        <v>4508</v>
      </c>
      <c r="F998" s="49" t="s">
        <v>374</v>
      </c>
      <c r="G998" s="49">
        <v>17541</v>
      </c>
      <c r="H998" s="49" t="s">
        <v>391</v>
      </c>
      <c r="I998" s="50">
        <v>3008</v>
      </c>
      <c r="J998" s="50">
        <v>217541000355</v>
      </c>
      <c r="K998" s="49" t="s">
        <v>2277</v>
      </c>
      <c r="L998" s="51">
        <v>92</v>
      </c>
      <c r="M998" s="52">
        <v>10267411</v>
      </c>
      <c r="N998" s="52">
        <v>1590261</v>
      </c>
      <c r="O998" s="52">
        <v>26591096</v>
      </c>
      <c r="P998" s="52">
        <v>6660438</v>
      </c>
      <c r="Q998" s="52">
        <v>11857672</v>
      </c>
      <c r="R998" s="52">
        <v>33251534</v>
      </c>
      <c r="S998" s="52">
        <v>45109206</v>
      </c>
      <c r="T998" s="70" t="s">
        <v>10556</v>
      </c>
      <c r="U998" s="70" t="s">
        <v>10560</v>
      </c>
    </row>
    <row r="999" spans="1:21" x14ac:dyDescent="0.2">
      <c r="A999" s="49" t="s">
        <v>2872</v>
      </c>
      <c r="B999" s="49" t="s">
        <v>1073</v>
      </c>
      <c r="C999" s="50">
        <v>3817</v>
      </c>
      <c r="D999" s="49" t="s">
        <v>1074</v>
      </c>
      <c r="E999" s="49" t="s">
        <v>10040</v>
      </c>
      <c r="F999" s="49" t="s">
        <v>1074</v>
      </c>
      <c r="G999" s="49">
        <v>76130</v>
      </c>
      <c r="H999" s="49" t="s">
        <v>175</v>
      </c>
      <c r="I999" s="50">
        <v>170719</v>
      </c>
      <c r="J999" s="50">
        <v>276130000245</v>
      </c>
      <c r="K999" s="49" t="s">
        <v>10045</v>
      </c>
      <c r="L999" s="51">
        <v>1692</v>
      </c>
      <c r="M999" s="52">
        <v>186163269</v>
      </c>
      <c r="N999" s="52">
        <v>0</v>
      </c>
      <c r="O999" s="52">
        <v>25496261</v>
      </c>
      <c r="P999" s="52">
        <v>26641753</v>
      </c>
      <c r="Q999" s="52">
        <v>186163269</v>
      </c>
      <c r="R999" s="52">
        <v>52138014</v>
      </c>
      <c r="S999" s="52">
        <v>238301283</v>
      </c>
      <c r="T999" s="70" t="s">
        <v>10556</v>
      </c>
      <c r="U999" s="70" t="s">
        <v>10560</v>
      </c>
    </row>
    <row r="1000" spans="1:21" x14ac:dyDescent="0.2">
      <c r="A1000" s="49" t="s">
        <v>6181</v>
      </c>
      <c r="B1000" s="49" t="s">
        <v>113</v>
      </c>
      <c r="C1000" s="50">
        <v>3798</v>
      </c>
      <c r="D1000" s="49" t="s">
        <v>791</v>
      </c>
      <c r="E1000" s="49" t="s">
        <v>8161</v>
      </c>
      <c r="F1000" s="49" t="s">
        <v>791</v>
      </c>
      <c r="G1000" s="49">
        <v>52687</v>
      </c>
      <c r="H1000" s="49" t="s">
        <v>838</v>
      </c>
      <c r="I1000" s="50">
        <v>12336</v>
      </c>
      <c r="J1000" s="50">
        <v>252687000381</v>
      </c>
      <c r="K1000" s="49" t="s">
        <v>8163</v>
      </c>
      <c r="L1000" s="51">
        <v>238</v>
      </c>
      <c r="M1000" s="52">
        <v>31685219</v>
      </c>
      <c r="N1000" s="52">
        <v>0</v>
      </c>
      <c r="O1000" s="52">
        <v>29412410</v>
      </c>
      <c r="P1000" s="52">
        <v>6660438</v>
      </c>
      <c r="Q1000" s="52">
        <v>31685219</v>
      </c>
      <c r="R1000" s="52">
        <v>36072848</v>
      </c>
      <c r="S1000" s="52">
        <v>67758067</v>
      </c>
      <c r="T1000" s="70" t="s">
        <v>10556</v>
      </c>
      <c r="U1000" s="70" t="s">
        <v>10560</v>
      </c>
    </row>
    <row r="1001" spans="1:21" x14ac:dyDescent="0.2">
      <c r="A1001" s="49" t="s">
        <v>6798</v>
      </c>
      <c r="B1001" s="49" t="s">
        <v>674</v>
      </c>
      <c r="C1001" s="50">
        <v>3790</v>
      </c>
      <c r="D1001" s="49" t="s">
        <v>675</v>
      </c>
      <c r="E1001" s="49" t="s">
        <v>6835</v>
      </c>
      <c r="F1001" s="49" t="s">
        <v>675</v>
      </c>
      <c r="G1001" s="49">
        <v>41298</v>
      </c>
      <c r="H1001" s="49" t="s">
        <v>685</v>
      </c>
      <c r="I1001" s="50">
        <v>10634</v>
      </c>
      <c r="J1001" s="50">
        <v>241298000285</v>
      </c>
      <c r="K1001" s="49" t="s">
        <v>5369</v>
      </c>
      <c r="L1001" s="51">
        <v>565</v>
      </c>
      <c r="M1001" s="52">
        <v>67723432</v>
      </c>
      <c r="N1001" s="52">
        <v>0</v>
      </c>
      <c r="O1001" s="52">
        <v>27019403</v>
      </c>
      <c r="P1001" s="52">
        <v>6660438</v>
      </c>
      <c r="Q1001" s="52">
        <v>67723432</v>
      </c>
      <c r="R1001" s="52">
        <v>33679841</v>
      </c>
      <c r="S1001" s="52">
        <v>101403273</v>
      </c>
      <c r="T1001" s="70" t="s">
        <v>10556</v>
      </c>
      <c r="U1001" s="70" t="s">
        <v>10560</v>
      </c>
    </row>
    <row r="1002" spans="1:21" x14ac:dyDescent="0.2">
      <c r="A1002" s="49" t="s">
        <v>2872</v>
      </c>
      <c r="B1002" s="49" t="s">
        <v>1073</v>
      </c>
      <c r="C1002" s="50">
        <v>3817</v>
      </c>
      <c r="D1002" s="49" t="s">
        <v>1074</v>
      </c>
      <c r="E1002" s="49" t="s">
        <v>10054</v>
      </c>
      <c r="F1002" s="49" t="s">
        <v>1074</v>
      </c>
      <c r="G1002" s="49">
        <v>76243</v>
      </c>
      <c r="H1002" s="49" t="s">
        <v>1088</v>
      </c>
      <c r="I1002" s="50">
        <v>6195</v>
      </c>
      <c r="J1002" s="50">
        <v>276243000497</v>
      </c>
      <c r="K1002" s="49" t="s">
        <v>5369</v>
      </c>
      <c r="L1002" s="51">
        <v>339</v>
      </c>
      <c r="M1002" s="52">
        <v>42389452</v>
      </c>
      <c r="N1002" s="52">
        <v>0</v>
      </c>
      <c r="O1002" s="52">
        <v>27420036</v>
      </c>
      <c r="P1002" s="52">
        <v>6660438</v>
      </c>
      <c r="Q1002" s="52">
        <v>42389452</v>
      </c>
      <c r="R1002" s="52">
        <v>34080474</v>
      </c>
      <c r="S1002" s="52">
        <v>76469926</v>
      </c>
      <c r="T1002" s="70" t="s">
        <v>10556</v>
      </c>
      <c r="U1002" s="70" t="s">
        <v>10560</v>
      </c>
    </row>
    <row r="1003" spans="1:21" x14ac:dyDescent="0.2">
      <c r="A1003" s="49" t="s">
        <v>4581</v>
      </c>
      <c r="B1003" s="49" t="s">
        <v>1025</v>
      </c>
      <c r="C1003" s="50">
        <v>3815</v>
      </c>
      <c r="D1003" s="49" t="s">
        <v>1026</v>
      </c>
      <c r="E1003" s="49" t="s">
        <v>9692</v>
      </c>
      <c r="F1003" s="49" t="s">
        <v>1026</v>
      </c>
      <c r="G1003" s="49">
        <v>73217</v>
      </c>
      <c r="H1003" s="49" t="s">
        <v>1038</v>
      </c>
      <c r="I1003" s="50">
        <v>8468</v>
      </c>
      <c r="J1003" s="50">
        <v>273217000234</v>
      </c>
      <c r="K1003" s="49" t="s">
        <v>5369</v>
      </c>
      <c r="L1003" s="51">
        <v>239</v>
      </c>
      <c r="M1003" s="52">
        <v>34891152</v>
      </c>
      <c r="N1003" s="52">
        <v>0</v>
      </c>
      <c r="O1003" s="52">
        <v>33494824</v>
      </c>
      <c r="P1003" s="52">
        <v>6660438</v>
      </c>
      <c r="Q1003" s="52">
        <v>34891152</v>
      </c>
      <c r="R1003" s="52">
        <v>40155262</v>
      </c>
      <c r="S1003" s="52">
        <v>75046414</v>
      </c>
      <c r="T1003" s="70" t="s">
        <v>10556</v>
      </c>
      <c r="U1003" s="70" t="s">
        <v>10560</v>
      </c>
    </row>
    <row r="1004" spans="1:21" x14ac:dyDescent="0.2">
      <c r="A1004" s="49" t="s">
        <v>4982</v>
      </c>
      <c r="B1004" s="49" t="s">
        <v>421</v>
      </c>
      <c r="C1004" s="50">
        <v>3777</v>
      </c>
      <c r="D1004" s="49" t="s">
        <v>422</v>
      </c>
      <c r="E1004" s="49" t="s">
        <v>5361</v>
      </c>
      <c r="F1004" s="49" t="s">
        <v>422</v>
      </c>
      <c r="G1004" s="49">
        <v>19701</v>
      </c>
      <c r="H1004" s="49" t="s">
        <v>238</v>
      </c>
      <c r="I1004" s="50">
        <v>15461</v>
      </c>
      <c r="J1004" s="50">
        <v>219701000155</v>
      </c>
      <c r="K1004" s="49" t="s">
        <v>5369</v>
      </c>
      <c r="L1004" s="51">
        <v>119</v>
      </c>
      <c r="M1004" s="52">
        <v>17031167</v>
      </c>
      <c r="N1004" s="52">
        <v>0</v>
      </c>
      <c r="O1004" s="52">
        <v>32993164</v>
      </c>
      <c r="P1004" s="52">
        <v>6660438</v>
      </c>
      <c r="Q1004" s="52">
        <v>17031167</v>
      </c>
      <c r="R1004" s="52">
        <v>39653602</v>
      </c>
      <c r="S1004" s="52">
        <v>56684769</v>
      </c>
      <c r="T1004" s="70" t="s">
        <v>10556</v>
      </c>
      <c r="U1004" s="70" t="s">
        <v>10560</v>
      </c>
    </row>
    <row r="1005" spans="1:21" x14ac:dyDescent="0.2">
      <c r="A1005" s="49" t="s">
        <v>4982</v>
      </c>
      <c r="B1005" s="49" t="s">
        <v>421</v>
      </c>
      <c r="C1005" s="50">
        <v>3777</v>
      </c>
      <c r="D1005" s="49" t="s">
        <v>422</v>
      </c>
      <c r="E1005" s="49" t="s">
        <v>5422</v>
      </c>
      <c r="F1005" s="49" t="s">
        <v>422</v>
      </c>
      <c r="G1005" s="49">
        <v>19780</v>
      </c>
      <c r="H1005" s="49" t="s">
        <v>452</v>
      </c>
      <c r="I1005" s="50">
        <v>3087</v>
      </c>
      <c r="J1005" s="50">
        <v>219780000246</v>
      </c>
      <c r="K1005" s="49" t="s">
        <v>5431</v>
      </c>
      <c r="L1005" s="51">
        <v>88</v>
      </c>
      <c r="M1005" s="52">
        <v>12405577</v>
      </c>
      <c r="N1005" s="52">
        <v>0</v>
      </c>
      <c r="O1005" s="52">
        <v>31182656</v>
      </c>
      <c r="P1005" s="52">
        <v>6660438</v>
      </c>
      <c r="Q1005" s="52">
        <v>12405577</v>
      </c>
      <c r="R1005" s="52">
        <v>37843094</v>
      </c>
      <c r="S1005" s="52">
        <v>50248671</v>
      </c>
      <c r="T1005" s="70" t="s">
        <v>10556</v>
      </c>
      <c r="U1005" s="70" t="s">
        <v>10560</v>
      </c>
    </row>
    <row r="1006" spans="1:21" x14ac:dyDescent="0.2">
      <c r="A1006" s="49" t="s">
        <v>6181</v>
      </c>
      <c r="B1006" s="49" t="s">
        <v>113</v>
      </c>
      <c r="C1006" s="50">
        <v>3798</v>
      </c>
      <c r="D1006" s="49" t="s">
        <v>791</v>
      </c>
      <c r="E1006" s="49" t="s">
        <v>7884</v>
      </c>
      <c r="F1006" s="49" t="s">
        <v>791</v>
      </c>
      <c r="G1006" s="49">
        <v>52110</v>
      </c>
      <c r="H1006" s="49" t="s">
        <v>797</v>
      </c>
      <c r="I1006" s="50">
        <v>507</v>
      </c>
      <c r="J1006" s="50">
        <v>252110000773</v>
      </c>
      <c r="K1006" s="49" t="s">
        <v>4890</v>
      </c>
      <c r="L1006" s="51">
        <v>464</v>
      </c>
      <c r="M1006" s="52">
        <v>56802861</v>
      </c>
      <c r="N1006" s="52">
        <v>0</v>
      </c>
      <c r="O1006" s="52">
        <v>28151378</v>
      </c>
      <c r="P1006" s="52">
        <v>6660438</v>
      </c>
      <c r="Q1006" s="52">
        <v>56802861</v>
      </c>
      <c r="R1006" s="52">
        <v>34811816</v>
      </c>
      <c r="S1006" s="52">
        <v>91614677</v>
      </c>
      <c r="T1006" s="70" t="s">
        <v>10556</v>
      </c>
      <c r="U1006" s="70" t="s">
        <v>10560</v>
      </c>
    </row>
    <row r="1007" spans="1:21" x14ac:dyDescent="0.2">
      <c r="A1007" s="49" t="s">
        <v>3660</v>
      </c>
      <c r="B1007" s="49" t="s">
        <v>59</v>
      </c>
      <c r="C1007" s="50">
        <v>4910</v>
      </c>
      <c r="D1007" s="49" t="s">
        <v>199</v>
      </c>
      <c r="E1007" s="49" t="s">
        <v>4819</v>
      </c>
      <c r="F1007" s="49" t="s">
        <v>199</v>
      </c>
      <c r="G1007" s="49">
        <v>13001</v>
      </c>
      <c r="H1007" s="49" t="s">
        <v>200</v>
      </c>
      <c r="I1007" s="50">
        <v>25705</v>
      </c>
      <c r="J1007" s="50">
        <v>113001000879</v>
      </c>
      <c r="K1007" s="49" t="s">
        <v>4890</v>
      </c>
      <c r="L1007" s="51">
        <v>2153</v>
      </c>
      <c r="M1007" s="52">
        <v>211612452</v>
      </c>
      <c r="N1007" s="52">
        <v>0</v>
      </c>
      <c r="O1007" s="52">
        <v>21976481</v>
      </c>
      <c r="P1007" s="52">
        <v>26641753</v>
      </c>
      <c r="Q1007" s="52">
        <v>211612452</v>
      </c>
      <c r="R1007" s="52">
        <v>48618234</v>
      </c>
      <c r="S1007" s="52">
        <v>260230686</v>
      </c>
      <c r="T1007" s="70" t="s">
        <v>10556</v>
      </c>
      <c r="U1007" s="70" t="s">
        <v>10560</v>
      </c>
    </row>
    <row r="1008" spans="1:21" x14ac:dyDescent="0.2">
      <c r="A1008" s="49" t="s">
        <v>2945</v>
      </c>
      <c r="B1008" s="49" t="s">
        <v>891</v>
      </c>
      <c r="C1008" s="50">
        <v>3803</v>
      </c>
      <c r="D1008" s="49" t="s">
        <v>892</v>
      </c>
      <c r="E1008" s="49" t="s">
        <v>8748</v>
      </c>
      <c r="F1008" s="49" t="s">
        <v>892</v>
      </c>
      <c r="G1008" s="49">
        <v>63470</v>
      </c>
      <c r="H1008" s="49" t="s">
        <v>898</v>
      </c>
      <c r="I1008" s="50">
        <v>15639</v>
      </c>
      <c r="J1008" s="50">
        <v>363470000282</v>
      </c>
      <c r="K1008" s="49" t="s">
        <v>8750</v>
      </c>
      <c r="L1008" s="51">
        <v>852</v>
      </c>
      <c r="M1008" s="52">
        <v>82820504</v>
      </c>
      <c r="N1008" s="52">
        <v>14849908</v>
      </c>
      <c r="O1008" s="52">
        <v>21692151</v>
      </c>
      <c r="P1008" s="52">
        <v>6660438</v>
      </c>
      <c r="Q1008" s="52">
        <v>97670412</v>
      </c>
      <c r="R1008" s="52">
        <v>28352589</v>
      </c>
      <c r="S1008" s="52">
        <v>126023001</v>
      </c>
      <c r="T1008" s="70" t="s">
        <v>10556</v>
      </c>
      <c r="U1008" s="70" t="s">
        <v>10560</v>
      </c>
    </row>
    <row r="1009" spans="1:21" x14ac:dyDescent="0.2">
      <c r="A1009" s="49" t="s">
        <v>3078</v>
      </c>
      <c r="B1009" s="49" t="s">
        <v>919</v>
      </c>
      <c r="C1009" s="50">
        <v>3809</v>
      </c>
      <c r="D1009" s="49" t="s">
        <v>917</v>
      </c>
      <c r="E1009" s="49" t="s">
        <v>4310</v>
      </c>
      <c r="F1009" s="49" t="s">
        <v>917</v>
      </c>
      <c r="G1009" s="49">
        <v>68001</v>
      </c>
      <c r="H1009" s="49" t="s">
        <v>918</v>
      </c>
      <c r="I1009" s="50">
        <v>5910</v>
      </c>
      <c r="J1009" s="50">
        <v>168001001947</v>
      </c>
      <c r="K1009" s="49" t="s">
        <v>4336</v>
      </c>
      <c r="L1009" s="51">
        <v>1358</v>
      </c>
      <c r="M1009" s="52">
        <v>127611678</v>
      </c>
      <c r="N1009" s="52">
        <v>20431155</v>
      </c>
      <c r="O1009" s="52">
        <v>20529561</v>
      </c>
      <c r="P1009" s="52">
        <v>6660438</v>
      </c>
      <c r="Q1009" s="52">
        <v>148042833</v>
      </c>
      <c r="R1009" s="52">
        <v>27189999</v>
      </c>
      <c r="S1009" s="52">
        <v>175232832</v>
      </c>
      <c r="T1009" s="70" t="s">
        <v>10556</v>
      </c>
      <c r="U1009" s="70" t="s">
        <v>10560</v>
      </c>
    </row>
    <row r="1010" spans="1:21" x14ac:dyDescent="0.2">
      <c r="A1010" s="49" t="s">
        <v>2245</v>
      </c>
      <c r="B1010" s="49" t="s">
        <v>36</v>
      </c>
      <c r="C1010" s="50">
        <v>7692</v>
      </c>
      <c r="D1010" s="49" t="s">
        <v>48</v>
      </c>
      <c r="E1010" s="49" t="s">
        <v>2849</v>
      </c>
      <c r="F1010" s="49" t="s">
        <v>48</v>
      </c>
      <c r="G1010" s="49">
        <v>5045</v>
      </c>
      <c r="H1010" s="49" t="s">
        <v>49</v>
      </c>
      <c r="I1010" s="50">
        <v>133168</v>
      </c>
      <c r="J1010" s="50">
        <v>105045001527</v>
      </c>
      <c r="K1010" s="49" t="s">
        <v>2869</v>
      </c>
      <c r="L1010" s="51">
        <v>993</v>
      </c>
      <c r="M1010" s="52">
        <v>99902997</v>
      </c>
      <c r="N1010" s="52">
        <v>0</v>
      </c>
      <c r="O1010" s="52">
        <v>27611420</v>
      </c>
      <c r="P1010" s="52">
        <v>19981315</v>
      </c>
      <c r="Q1010" s="52">
        <v>99902997</v>
      </c>
      <c r="R1010" s="52">
        <v>47592735</v>
      </c>
      <c r="S1010" s="52">
        <v>147495732</v>
      </c>
      <c r="T1010" s="70" t="s">
        <v>10556</v>
      </c>
      <c r="U1010" s="70" t="s">
        <v>10560</v>
      </c>
    </row>
    <row r="1011" spans="1:21" x14ac:dyDescent="0.2">
      <c r="A1011" s="49" t="s">
        <v>4982</v>
      </c>
      <c r="B1011" s="49" t="s">
        <v>421</v>
      </c>
      <c r="C1011" s="50">
        <v>3777</v>
      </c>
      <c r="D1011" s="49" t="s">
        <v>422</v>
      </c>
      <c r="E1011" s="49" t="s">
        <v>4983</v>
      </c>
      <c r="F1011" s="49" t="s">
        <v>422</v>
      </c>
      <c r="G1011" s="49">
        <v>19022</v>
      </c>
      <c r="H1011" s="49" t="s">
        <v>423</v>
      </c>
      <c r="I1011" s="50">
        <v>16132</v>
      </c>
      <c r="J1011" s="50">
        <v>219022001096</v>
      </c>
      <c r="K1011" s="49" t="s">
        <v>4985</v>
      </c>
      <c r="L1011" s="51">
        <v>337</v>
      </c>
      <c r="M1011" s="52">
        <v>48361890</v>
      </c>
      <c r="N1011" s="52">
        <v>0</v>
      </c>
      <c r="O1011" s="52">
        <v>32499905</v>
      </c>
      <c r="P1011" s="52">
        <v>6660438</v>
      </c>
      <c r="Q1011" s="52">
        <v>48361890</v>
      </c>
      <c r="R1011" s="52">
        <v>39160343</v>
      </c>
      <c r="S1011" s="52">
        <v>87522233</v>
      </c>
      <c r="T1011" s="70" t="s">
        <v>10556</v>
      </c>
      <c r="U1011" s="70" t="s">
        <v>10560</v>
      </c>
    </row>
    <row r="1012" spans="1:21" x14ac:dyDescent="0.2">
      <c r="A1012" s="49" t="s">
        <v>4413</v>
      </c>
      <c r="B1012" s="49" t="s">
        <v>64</v>
      </c>
      <c r="C1012" s="50">
        <v>3773</v>
      </c>
      <c r="D1012" s="49" t="s">
        <v>374</v>
      </c>
      <c r="E1012" s="49" t="s">
        <v>4556</v>
      </c>
      <c r="F1012" s="49" t="s">
        <v>374</v>
      </c>
      <c r="G1012" s="49">
        <v>17873</v>
      </c>
      <c r="H1012" s="49" t="s">
        <v>399</v>
      </c>
      <c r="I1012" s="50">
        <v>13487</v>
      </c>
      <c r="J1012" s="50">
        <v>117873000991</v>
      </c>
      <c r="K1012" s="49" t="s">
        <v>4560</v>
      </c>
      <c r="L1012" s="51">
        <v>1220</v>
      </c>
      <c r="M1012" s="52">
        <v>116575872</v>
      </c>
      <c r="N1012" s="52">
        <v>0</v>
      </c>
      <c r="O1012" s="52">
        <v>20801506</v>
      </c>
      <c r="P1012" s="52">
        <v>6660438</v>
      </c>
      <c r="Q1012" s="52">
        <v>116575872</v>
      </c>
      <c r="R1012" s="52">
        <v>27461944</v>
      </c>
      <c r="S1012" s="52">
        <v>144037816</v>
      </c>
      <c r="T1012" s="70" t="s">
        <v>10556</v>
      </c>
      <c r="U1012" s="70" t="s">
        <v>10560</v>
      </c>
    </row>
    <row r="1013" spans="1:21" x14ac:dyDescent="0.2">
      <c r="A1013" s="49" t="s">
        <v>3660</v>
      </c>
      <c r="B1013" s="49" t="s">
        <v>59</v>
      </c>
      <c r="C1013" s="50">
        <v>3767</v>
      </c>
      <c r="D1013" s="49" t="s">
        <v>201</v>
      </c>
      <c r="E1013" s="49" t="s">
        <v>3661</v>
      </c>
      <c r="F1013" s="49" t="s">
        <v>201</v>
      </c>
      <c r="G1013" s="49">
        <v>13006</v>
      </c>
      <c r="H1013" s="49" t="s">
        <v>202</v>
      </c>
      <c r="I1013" s="50">
        <v>24057</v>
      </c>
      <c r="J1013" s="50">
        <v>213006001185</v>
      </c>
      <c r="K1013" s="49" t="s">
        <v>3064</v>
      </c>
      <c r="L1013" s="51">
        <v>526</v>
      </c>
      <c r="M1013" s="52">
        <v>87143178</v>
      </c>
      <c r="N1013" s="52">
        <v>0</v>
      </c>
      <c r="O1013" s="52">
        <v>38208876</v>
      </c>
      <c r="P1013" s="52">
        <v>6660438</v>
      </c>
      <c r="Q1013" s="52">
        <v>87143178</v>
      </c>
      <c r="R1013" s="52">
        <v>44869314</v>
      </c>
      <c r="S1013" s="52">
        <v>132012492</v>
      </c>
      <c r="T1013" s="70" t="s">
        <v>10556</v>
      </c>
      <c r="U1013" s="70" t="s">
        <v>10560</v>
      </c>
    </row>
    <row r="1014" spans="1:21" x14ac:dyDescent="0.2">
      <c r="A1014" s="49" t="s">
        <v>3660</v>
      </c>
      <c r="B1014" s="49" t="s">
        <v>59</v>
      </c>
      <c r="C1014" s="50">
        <v>3767</v>
      </c>
      <c r="D1014" s="49" t="s">
        <v>201</v>
      </c>
      <c r="E1014" s="49" t="s">
        <v>3719</v>
      </c>
      <c r="F1014" s="49" t="s">
        <v>201</v>
      </c>
      <c r="G1014" s="49">
        <v>13212</v>
      </c>
      <c r="H1014" s="49" t="s">
        <v>211</v>
      </c>
      <c r="I1014" s="50">
        <v>131309</v>
      </c>
      <c r="J1014" s="50">
        <v>213212000101</v>
      </c>
      <c r="K1014" s="49" t="s">
        <v>3720</v>
      </c>
      <c r="L1014" s="51">
        <v>367</v>
      </c>
      <c r="M1014" s="52">
        <v>52271822</v>
      </c>
      <c r="N1014" s="52">
        <v>0</v>
      </c>
      <c r="O1014" s="52">
        <v>31536526</v>
      </c>
      <c r="P1014" s="52">
        <v>13320876</v>
      </c>
      <c r="Q1014" s="52">
        <v>52271822</v>
      </c>
      <c r="R1014" s="52">
        <v>44857402</v>
      </c>
      <c r="S1014" s="52">
        <v>97129224</v>
      </c>
      <c r="T1014" s="70" t="s">
        <v>10556</v>
      </c>
      <c r="U1014" s="70" t="s">
        <v>10560</v>
      </c>
    </row>
    <row r="1015" spans="1:21" x14ac:dyDescent="0.2">
      <c r="A1015" s="49" t="s">
        <v>6798</v>
      </c>
      <c r="B1015" s="49" t="s">
        <v>674</v>
      </c>
      <c r="C1015" s="50">
        <v>3790</v>
      </c>
      <c r="D1015" s="49" t="s">
        <v>675</v>
      </c>
      <c r="E1015" s="49" t="s">
        <v>6875</v>
      </c>
      <c r="F1015" s="49" t="s">
        <v>675</v>
      </c>
      <c r="G1015" s="49">
        <v>41396</v>
      </c>
      <c r="H1015" s="49" t="s">
        <v>692</v>
      </c>
      <c r="I1015" s="50">
        <v>10670</v>
      </c>
      <c r="J1015" s="50">
        <v>241396000536</v>
      </c>
      <c r="K1015" s="49" t="s">
        <v>3064</v>
      </c>
      <c r="L1015" s="51">
        <v>264</v>
      </c>
      <c r="M1015" s="52">
        <v>32833836</v>
      </c>
      <c r="N1015" s="52">
        <v>0</v>
      </c>
      <c r="O1015" s="52">
        <v>28752666</v>
      </c>
      <c r="P1015" s="52">
        <v>6660438</v>
      </c>
      <c r="Q1015" s="52">
        <v>32833836</v>
      </c>
      <c r="R1015" s="52">
        <v>35413104</v>
      </c>
      <c r="S1015" s="52">
        <v>68246940</v>
      </c>
      <c r="T1015" s="70" t="s">
        <v>10556</v>
      </c>
      <c r="U1015" s="70" t="s">
        <v>10560</v>
      </c>
    </row>
    <row r="1016" spans="1:21" x14ac:dyDescent="0.2">
      <c r="A1016" s="49" t="s">
        <v>2976</v>
      </c>
      <c r="B1016" s="49" t="s">
        <v>171</v>
      </c>
      <c r="C1016" s="50">
        <v>3764</v>
      </c>
      <c r="D1016" s="49" t="s">
        <v>172</v>
      </c>
      <c r="E1016" s="49" t="s">
        <v>3063</v>
      </c>
      <c r="F1016" s="49" t="s">
        <v>172</v>
      </c>
      <c r="G1016" s="49">
        <v>8675</v>
      </c>
      <c r="H1016" s="49" t="s">
        <v>189</v>
      </c>
      <c r="I1016" s="50">
        <v>5571</v>
      </c>
      <c r="J1016" s="50">
        <v>108675000099</v>
      </c>
      <c r="K1016" s="49" t="s">
        <v>3064</v>
      </c>
      <c r="L1016" s="51">
        <v>2118</v>
      </c>
      <c r="M1016" s="52">
        <v>243176835</v>
      </c>
      <c r="N1016" s="52">
        <v>48635367</v>
      </c>
      <c r="O1016" s="52">
        <v>26277259</v>
      </c>
      <c r="P1016" s="52">
        <v>6660438</v>
      </c>
      <c r="Q1016" s="52">
        <v>291812202</v>
      </c>
      <c r="R1016" s="52">
        <v>32937697</v>
      </c>
      <c r="S1016" s="52">
        <v>324749899</v>
      </c>
      <c r="T1016" s="70" t="s">
        <v>10556</v>
      </c>
      <c r="U1016" s="70" t="s">
        <v>10560</v>
      </c>
    </row>
    <row r="1017" spans="1:21" x14ac:dyDescent="0.2">
      <c r="A1017" s="49" t="s">
        <v>5921</v>
      </c>
      <c r="B1017" s="49" t="s">
        <v>211</v>
      </c>
      <c r="C1017" s="50">
        <v>3781</v>
      </c>
      <c r="D1017" s="49" t="s">
        <v>489</v>
      </c>
      <c r="E1017" s="49" t="s">
        <v>6084</v>
      </c>
      <c r="F1017" s="49" t="s">
        <v>489</v>
      </c>
      <c r="G1017" s="49">
        <v>23670</v>
      </c>
      <c r="H1017" s="49" t="s">
        <v>511</v>
      </c>
      <c r="I1017" s="50">
        <v>13898</v>
      </c>
      <c r="J1017" s="50">
        <v>223670000256</v>
      </c>
      <c r="K1017" s="49" t="s">
        <v>3064</v>
      </c>
      <c r="L1017" s="51">
        <v>844</v>
      </c>
      <c r="M1017" s="52">
        <v>162033051</v>
      </c>
      <c r="N1017" s="52">
        <v>0</v>
      </c>
      <c r="O1017" s="52">
        <v>42490593</v>
      </c>
      <c r="P1017" s="52">
        <v>6660438</v>
      </c>
      <c r="Q1017" s="52">
        <v>162033051</v>
      </c>
      <c r="R1017" s="52">
        <v>49151031</v>
      </c>
      <c r="S1017" s="52">
        <v>211184082</v>
      </c>
      <c r="T1017" s="70" t="s">
        <v>10556</v>
      </c>
      <c r="U1017" s="70" t="s">
        <v>10560</v>
      </c>
    </row>
    <row r="1018" spans="1:21" x14ac:dyDescent="0.2">
      <c r="A1018" s="49" t="s">
        <v>5665</v>
      </c>
      <c r="B1018" s="49" t="s">
        <v>674</v>
      </c>
      <c r="C1018" s="50">
        <v>3791</v>
      </c>
      <c r="D1018" s="49" t="s">
        <v>672</v>
      </c>
      <c r="E1018" s="49" t="s">
        <v>8253</v>
      </c>
      <c r="F1018" s="49" t="s">
        <v>672</v>
      </c>
      <c r="G1018" s="49">
        <v>41001</v>
      </c>
      <c r="H1018" s="49" t="s">
        <v>673</v>
      </c>
      <c r="I1018" s="50">
        <v>12296</v>
      </c>
      <c r="J1018" s="50">
        <v>141001000023</v>
      </c>
      <c r="K1018" s="49" t="s">
        <v>8275</v>
      </c>
      <c r="L1018" s="51">
        <v>880</v>
      </c>
      <c r="M1018" s="52">
        <v>84995312</v>
      </c>
      <c r="N1018" s="52">
        <v>2393660</v>
      </c>
      <c r="O1018" s="52">
        <v>20949499</v>
      </c>
      <c r="P1018" s="52">
        <v>6660438</v>
      </c>
      <c r="Q1018" s="52">
        <v>87388972</v>
      </c>
      <c r="R1018" s="52">
        <v>27609937</v>
      </c>
      <c r="S1018" s="52">
        <v>114998909</v>
      </c>
      <c r="T1018" s="70" t="s">
        <v>10556</v>
      </c>
      <c r="U1018" s="70" t="s">
        <v>10560</v>
      </c>
    </row>
    <row r="1019" spans="1:21" x14ac:dyDescent="0.2">
      <c r="A1019" s="49" t="s">
        <v>4312</v>
      </c>
      <c r="B1019" s="49" t="s">
        <v>393</v>
      </c>
      <c r="C1019" s="50">
        <v>3807</v>
      </c>
      <c r="D1019" s="49" t="s">
        <v>907</v>
      </c>
      <c r="E1019" s="49" t="s">
        <v>6607</v>
      </c>
      <c r="F1019" s="49" t="s">
        <v>907</v>
      </c>
      <c r="G1019" s="49">
        <v>66170</v>
      </c>
      <c r="H1019" s="49" t="s">
        <v>908</v>
      </c>
      <c r="I1019" s="50">
        <v>17891</v>
      </c>
      <c r="J1019" s="50">
        <v>166170000108</v>
      </c>
      <c r="K1019" s="49" t="s">
        <v>6617</v>
      </c>
      <c r="L1019" s="51">
        <v>1869</v>
      </c>
      <c r="M1019" s="52">
        <v>172141823</v>
      </c>
      <c r="N1019" s="52">
        <v>0</v>
      </c>
      <c r="O1019" s="52">
        <v>20276724</v>
      </c>
      <c r="P1019" s="52">
        <v>6660438</v>
      </c>
      <c r="Q1019" s="52">
        <v>172141823</v>
      </c>
      <c r="R1019" s="52">
        <v>26937162</v>
      </c>
      <c r="S1019" s="52">
        <v>199078985</v>
      </c>
      <c r="T1019" s="70" t="s">
        <v>10556</v>
      </c>
      <c r="U1019" s="70" t="s">
        <v>10560</v>
      </c>
    </row>
    <row r="1020" spans="1:21" x14ac:dyDescent="0.2">
      <c r="A1020" s="49" t="s">
        <v>4982</v>
      </c>
      <c r="B1020" s="49" t="s">
        <v>421</v>
      </c>
      <c r="C1020" s="50">
        <v>3777</v>
      </c>
      <c r="D1020" s="49" t="s">
        <v>422</v>
      </c>
      <c r="E1020" s="49" t="s">
        <v>5211</v>
      </c>
      <c r="F1020" s="49" t="s">
        <v>422</v>
      </c>
      <c r="G1020" s="49">
        <v>19397</v>
      </c>
      <c r="H1020" s="49" t="s">
        <v>436</v>
      </c>
      <c r="I1020" s="50">
        <v>16067</v>
      </c>
      <c r="J1020" s="50">
        <v>219397000020</v>
      </c>
      <c r="K1020" s="49" t="s">
        <v>5220</v>
      </c>
      <c r="L1020" s="51">
        <v>69</v>
      </c>
      <c r="M1020" s="52">
        <v>8151536</v>
      </c>
      <c r="N1020" s="52">
        <v>0</v>
      </c>
      <c r="O1020" s="52">
        <v>28206386</v>
      </c>
      <c r="P1020" s="52">
        <v>6660438</v>
      </c>
      <c r="Q1020" s="52">
        <v>8151536</v>
      </c>
      <c r="R1020" s="52">
        <v>34866824</v>
      </c>
      <c r="S1020" s="52">
        <v>43018360</v>
      </c>
      <c r="T1020" s="70" t="s">
        <v>10556</v>
      </c>
      <c r="U1020" s="70" t="s">
        <v>10560</v>
      </c>
    </row>
    <row r="1021" spans="1:21" x14ac:dyDescent="0.2">
      <c r="A1021" s="49" t="s">
        <v>6798</v>
      </c>
      <c r="B1021" s="49" t="s">
        <v>674</v>
      </c>
      <c r="C1021" s="50">
        <v>3790</v>
      </c>
      <c r="D1021" s="49" t="s">
        <v>675</v>
      </c>
      <c r="E1021" s="49" t="s">
        <v>6920</v>
      </c>
      <c r="F1021" s="49" t="s">
        <v>675</v>
      </c>
      <c r="G1021" s="49">
        <v>41676</v>
      </c>
      <c r="H1021" s="49" t="s">
        <v>336</v>
      </c>
      <c r="I1021" s="50">
        <v>7091</v>
      </c>
      <c r="J1021" s="50">
        <v>341676000072</v>
      </c>
      <c r="K1021" s="49" t="s">
        <v>5220</v>
      </c>
      <c r="L1021" s="51">
        <v>1277</v>
      </c>
      <c r="M1021" s="52">
        <v>141275526</v>
      </c>
      <c r="N1021" s="52">
        <v>0</v>
      </c>
      <c r="O1021" s="52">
        <v>29226493</v>
      </c>
      <c r="P1021" s="52">
        <v>6660438</v>
      </c>
      <c r="Q1021" s="52">
        <v>141275526</v>
      </c>
      <c r="R1021" s="52">
        <v>35886931</v>
      </c>
      <c r="S1021" s="52">
        <v>177162457</v>
      </c>
      <c r="T1021" s="70" t="s">
        <v>10556</v>
      </c>
      <c r="U1021" s="70" t="s">
        <v>10560</v>
      </c>
    </row>
    <row r="1022" spans="1:21" x14ac:dyDescent="0.2">
      <c r="A1022" s="49" t="s">
        <v>5501</v>
      </c>
      <c r="B1022" s="49" t="s">
        <v>461</v>
      </c>
      <c r="C1022" s="50">
        <v>3779</v>
      </c>
      <c r="D1022" s="49" t="s">
        <v>462</v>
      </c>
      <c r="E1022" s="49" t="s">
        <v>5555</v>
      </c>
      <c r="F1022" s="49" t="s">
        <v>462</v>
      </c>
      <c r="G1022" s="49">
        <v>20228</v>
      </c>
      <c r="H1022" s="49" t="s">
        <v>470</v>
      </c>
      <c r="I1022" s="50">
        <v>18690</v>
      </c>
      <c r="J1022" s="50">
        <v>220228000582</v>
      </c>
      <c r="K1022" s="49" t="s">
        <v>5557</v>
      </c>
      <c r="L1022" s="51">
        <v>367</v>
      </c>
      <c r="M1022" s="52">
        <v>51067055</v>
      </c>
      <c r="N1022" s="52">
        <v>9500677</v>
      </c>
      <c r="O1022" s="52">
        <v>31205865</v>
      </c>
      <c r="P1022" s="52">
        <v>6660438</v>
      </c>
      <c r="Q1022" s="52">
        <v>60567732</v>
      </c>
      <c r="R1022" s="52">
        <v>37866303</v>
      </c>
      <c r="S1022" s="52">
        <v>98434035</v>
      </c>
      <c r="T1022" s="70" t="s">
        <v>10556</v>
      </c>
      <c r="U1022" s="70" t="s">
        <v>10560</v>
      </c>
    </row>
    <row r="1023" spans="1:21" x14ac:dyDescent="0.2">
      <c r="A1023" s="49" t="s">
        <v>5921</v>
      </c>
      <c r="B1023" s="49" t="s">
        <v>211</v>
      </c>
      <c r="C1023" s="50">
        <v>3781</v>
      </c>
      <c r="D1023" s="49" t="s">
        <v>489</v>
      </c>
      <c r="E1023" s="49" t="s">
        <v>6062</v>
      </c>
      <c r="F1023" s="49" t="s">
        <v>489</v>
      </c>
      <c r="G1023" s="49">
        <v>23574</v>
      </c>
      <c r="H1023" s="49" t="s">
        <v>506</v>
      </c>
      <c r="I1023" s="50">
        <v>14846</v>
      </c>
      <c r="J1023" s="50">
        <v>223574000385</v>
      </c>
      <c r="K1023" s="49" t="s">
        <v>5557</v>
      </c>
      <c r="L1023" s="51">
        <v>302</v>
      </c>
      <c r="M1023" s="52">
        <v>58090228</v>
      </c>
      <c r="N1023" s="52">
        <v>0</v>
      </c>
      <c r="O1023" s="52">
        <v>42801909</v>
      </c>
      <c r="P1023" s="52">
        <v>6660438</v>
      </c>
      <c r="Q1023" s="52">
        <v>58090228</v>
      </c>
      <c r="R1023" s="52">
        <v>49462347</v>
      </c>
      <c r="S1023" s="52">
        <v>107552575</v>
      </c>
      <c r="T1023" s="70" t="s">
        <v>10556</v>
      </c>
      <c r="U1023" s="70" t="s">
        <v>10560</v>
      </c>
    </row>
    <row r="1024" spans="1:21" x14ac:dyDescent="0.2">
      <c r="A1024" s="49" t="s">
        <v>4312</v>
      </c>
      <c r="B1024" s="49" t="s">
        <v>393</v>
      </c>
      <c r="C1024" s="50">
        <v>3807</v>
      </c>
      <c r="D1024" s="49" t="s">
        <v>907</v>
      </c>
      <c r="E1024" s="49" t="s">
        <v>6607</v>
      </c>
      <c r="F1024" s="49" t="s">
        <v>907</v>
      </c>
      <c r="G1024" s="49">
        <v>66170</v>
      </c>
      <c r="H1024" s="49" t="s">
        <v>908</v>
      </c>
      <c r="I1024" s="50">
        <v>99122</v>
      </c>
      <c r="J1024" s="50">
        <v>166170000884</v>
      </c>
      <c r="K1024" s="49" t="s">
        <v>5557</v>
      </c>
      <c r="L1024" s="51">
        <v>1446</v>
      </c>
      <c r="M1024" s="52">
        <v>130312241</v>
      </c>
      <c r="N1024" s="52">
        <v>0</v>
      </c>
      <c r="O1024" s="52">
        <v>20276724</v>
      </c>
      <c r="P1024" s="52">
        <v>6660438</v>
      </c>
      <c r="Q1024" s="52">
        <v>130312241</v>
      </c>
      <c r="R1024" s="52">
        <v>26937162</v>
      </c>
      <c r="S1024" s="52">
        <v>157249403</v>
      </c>
      <c r="T1024" s="70" t="s">
        <v>10556</v>
      </c>
      <c r="U1024" s="70" t="s">
        <v>10560</v>
      </c>
    </row>
    <row r="1025" spans="1:21" x14ac:dyDescent="0.2">
      <c r="A1025" s="49" t="s">
        <v>4909</v>
      </c>
      <c r="B1025" s="49" t="s">
        <v>1126</v>
      </c>
      <c r="C1025" s="50">
        <v>3825</v>
      </c>
      <c r="D1025" s="49" t="s">
        <v>1127</v>
      </c>
      <c r="E1025" s="49" t="s">
        <v>4972</v>
      </c>
      <c r="F1025" s="49" t="s">
        <v>1127</v>
      </c>
      <c r="G1025" s="49">
        <v>85430</v>
      </c>
      <c r="H1025" s="49" t="s">
        <v>1143</v>
      </c>
      <c r="I1025" s="50">
        <v>14490</v>
      </c>
      <c r="J1025" s="50">
        <v>285430000734</v>
      </c>
      <c r="K1025" s="49" t="s">
        <v>4975</v>
      </c>
      <c r="L1025" s="51">
        <v>89</v>
      </c>
      <c r="M1025" s="52">
        <v>11530421</v>
      </c>
      <c r="N1025" s="52">
        <v>1967186</v>
      </c>
      <c r="O1025" s="52">
        <v>29382393</v>
      </c>
      <c r="P1025" s="52">
        <v>6660438</v>
      </c>
      <c r="Q1025" s="52">
        <v>13497607</v>
      </c>
      <c r="R1025" s="52">
        <v>36042831</v>
      </c>
      <c r="S1025" s="52">
        <v>49540438</v>
      </c>
      <c r="T1025" s="70" t="s">
        <v>10556</v>
      </c>
      <c r="U1025" s="70" t="s">
        <v>10560</v>
      </c>
    </row>
    <row r="1026" spans="1:21" x14ac:dyDescent="0.2">
      <c r="A1026" s="49" t="s">
        <v>2872</v>
      </c>
      <c r="B1026" s="49" t="s">
        <v>1073</v>
      </c>
      <c r="C1026" s="50">
        <v>3817</v>
      </c>
      <c r="D1026" s="49" t="s">
        <v>1074</v>
      </c>
      <c r="E1026" s="49" t="s">
        <v>10022</v>
      </c>
      <c r="F1026" s="49" t="s">
        <v>1074</v>
      </c>
      <c r="G1026" s="49">
        <v>76041</v>
      </c>
      <c r="H1026" s="49" t="s">
        <v>1077</v>
      </c>
      <c r="I1026" s="50">
        <v>5860</v>
      </c>
      <c r="J1026" s="50">
        <v>276041000363</v>
      </c>
      <c r="K1026" s="49" t="s">
        <v>7384</v>
      </c>
      <c r="L1026" s="51">
        <v>160</v>
      </c>
      <c r="M1026" s="52">
        <v>18934748</v>
      </c>
      <c r="N1026" s="52">
        <v>0</v>
      </c>
      <c r="O1026" s="52">
        <v>27119490</v>
      </c>
      <c r="P1026" s="52">
        <v>6660438</v>
      </c>
      <c r="Q1026" s="52">
        <v>18934748</v>
      </c>
      <c r="R1026" s="52">
        <v>33779928</v>
      </c>
      <c r="S1026" s="52">
        <v>52714676</v>
      </c>
      <c r="T1026" s="70" t="s">
        <v>10556</v>
      </c>
      <c r="U1026" s="70" t="s">
        <v>10560</v>
      </c>
    </row>
    <row r="1027" spans="1:21" x14ac:dyDescent="0.2">
      <c r="A1027" s="49" t="s">
        <v>3078</v>
      </c>
      <c r="B1027" s="49" t="s">
        <v>919</v>
      </c>
      <c r="C1027" s="50">
        <v>3808</v>
      </c>
      <c r="D1027" s="49" t="s">
        <v>920</v>
      </c>
      <c r="E1027" s="49" t="s">
        <v>9098</v>
      </c>
      <c r="F1027" s="49" t="s">
        <v>920</v>
      </c>
      <c r="G1027" s="49">
        <v>68271</v>
      </c>
      <c r="H1027" s="49" t="s">
        <v>944</v>
      </c>
      <c r="I1027" s="50">
        <v>17077</v>
      </c>
      <c r="J1027" s="50">
        <v>268271000271</v>
      </c>
      <c r="K1027" s="49" t="s">
        <v>9101</v>
      </c>
      <c r="L1027" s="51">
        <v>229</v>
      </c>
      <c r="M1027" s="52">
        <v>31688211</v>
      </c>
      <c r="N1027" s="52">
        <v>0</v>
      </c>
      <c r="O1027" s="52">
        <v>31874942</v>
      </c>
      <c r="P1027" s="52">
        <v>6660438</v>
      </c>
      <c r="Q1027" s="52">
        <v>31688211</v>
      </c>
      <c r="R1027" s="52">
        <v>38535380</v>
      </c>
      <c r="S1027" s="52">
        <v>70223591</v>
      </c>
      <c r="T1027" s="70" t="s">
        <v>10556</v>
      </c>
      <c r="U1027" s="70" t="s">
        <v>10560</v>
      </c>
    </row>
    <row r="1028" spans="1:21" x14ac:dyDescent="0.2">
      <c r="A1028" s="49" t="s">
        <v>2245</v>
      </c>
      <c r="B1028" s="49" t="s">
        <v>36</v>
      </c>
      <c r="C1028" s="50">
        <v>3763</v>
      </c>
      <c r="D1028" s="49" t="s">
        <v>155</v>
      </c>
      <c r="E1028" s="49" t="s">
        <v>9942</v>
      </c>
      <c r="F1028" s="49" t="s">
        <v>155</v>
      </c>
      <c r="G1028" s="49">
        <v>5837</v>
      </c>
      <c r="H1028" s="49" t="s">
        <v>156</v>
      </c>
      <c r="I1028" s="50">
        <v>701</v>
      </c>
      <c r="J1028" s="50">
        <v>105837003870</v>
      </c>
      <c r="K1028" s="49" t="s">
        <v>4627</v>
      </c>
      <c r="L1028" s="51">
        <v>1026</v>
      </c>
      <c r="M1028" s="52">
        <v>128757870</v>
      </c>
      <c r="N1028" s="52">
        <v>2255882</v>
      </c>
      <c r="O1028" s="52">
        <v>33900715</v>
      </c>
      <c r="P1028" s="52">
        <v>26641753</v>
      </c>
      <c r="Q1028" s="52">
        <v>131013752</v>
      </c>
      <c r="R1028" s="52">
        <v>60542468</v>
      </c>
      <c r="S1028" s="52">
        <v>191556220</v>
      </c>
      <c r="T1028" s="70" t="s">
        <v>10556</v>
      </c>
      <c r="U1028" s="70" t="s">
        <v>10560</v>
      </c>
    </row>
    <row r="1029" spans="1:21" x14ac:dyDescent="0.2">
      <c r="A1029" s="49" t="s">
        <v>2872</v>
      </c>
      <c r="B1029" s="49" t="s">
        <v>1073</v>
      </c>
      <c r="C1029" s="50">
        <v>3818</v>
      </c>
      <c r="D1029" s="49" t="s">
        <v>1071</v>
      </c>
      <c r="E1029" s="49" t="s">
        <v>4565</v>
      </c>
      <c r="F1029" s="49" t="s">
        <v>1071</v>
      </c>
      <c r="G1029" s="49">
        <v>76001</v>
      </c>
      <c r="H1029" s="49" t="s">
        <v>1072</v>
      </c>
      <c r="I1029" s="50">
        <v>15294</v>
      </c>
      <c r="J1029" s="50">
        <v>176001006071</v>
      </c>
      <c r="K1029" s="49" t="s">
        <v>4627</v>
      </c>
      <c r="L1029" s="51">
        <v>1258</v>
      </c>
      <c r="M1029" s="52">
        <v>120130343</v>
      </c>
      <c r="N1029" s="52">
        <v>6463334</v>
      </c>
      <c r="O1029" s="52">
        <v>20227905</v>
      </c>
      <c r="P1029" s="52">
        <v>6660438</v>
      </c>
      <c r="Q1029" s="52">
        <v>126593677</v>
      </c>
      <c r="R1029" s="52">
        <v>26888343</v>
      </c>
      <c r="S1029" s="52">
        <v>153482020</v>
      </c>
      <c r="T1029" s="70" t="s">
        <v>10556</v>
      </c>
      <c r="U1029" s="70" t="s">
        <v>10560</v>
      </c>
    </row>
    <row r="1030" spans="1:21" x14ac:dyDescent="0.2">
      <c r="A1030" s="49" t="s">
        <v>3660</v>
      </c>
      <c r="B1030" s="49" t="s">
        <v>59</v>
      </c>
      <c r="C1030" s="50">
        <v>3767</v>
      </c>
      <c r="D1030" s="49" t="s">
        <v>201</v>
      </c>
      <c r="E1030" s="49" t="s">
        <v>3776</v>
      </c>
      <c r="F1030" s="49" t="s">
        <v>201</v>
      </c>
      <c r="G1030" s="49">
        <v>13442</v>
      </c>
      <c r="H1030" s="49" t="s">
        <v>221</v>
      </c>
      <c r="I1030" s="50">
        <v>8279</v>
      </c>
      <c r="J1030" s="50">
        <v>213442000887</v>
      </c>
      <c r="K1030" s="49" t="s">
        <v>3778</v>
      </c>
      <c r="L1030" s="51">
        <v>190</v>
      </c>
      <c r="M1030" s="52">
        <v>28457591</v>
      </c>
      <c r="N1030" s="52">
        <v>0</v>
      </c>
      <c r="O1030" s="52">
        <v>35814718</v>
      </c>
      <c r="P1030" s="52">
        <v>13320876</v>
      </c>
      <c r="Q1030" s="52">
        <v>28457591</v>
      </c>
      <c r="R1030" s="52">
        <v>49135594</v>
      </c>
      <c r="S1030" s="52">
        <v>77593185</v>
      </c>
      <c r="T1030" s="70" t="s">
        <v>10556</v>
      </c>
      <c r="U1030" s="70" t="s">
        <v>10560</v>
      </c>
    </row>
    <row r="1031" spans="1:21" x14ac:dyDescent="0.2">
      <c r="A1031" s="49" t="s">
        <v>4982</v>
      </c>
      <c r="B1031" s="49" t="s">
        <v>421</v>
      </c>
      <c r="C1031" s="50">
        <v>3777</v>
      </c>
      <c r="D1031" s="49" t="s">
        <v>422</v>
      </c>
      <c r="E1031" s="49" t="s">
        <v>5303</v>
      </c>
      <c r="F1031" s="49" t="s">
        <v>422</v>
      </c>
      <c r="G1031" s="49">
        <v>19548</v>
      </c>
      <c r="H1031" s="49" t="s">
        <v>444</v>
      </c>
      <c r="I1031" s="50">
        <v>11016</v>
      </c>
      <c r="J1031" s="50">
        <v>219548000817</v>
      </c>
      <c r="K1031" s="49" t="s">
        <v>5304</v>
      </c>
      <c r="L1031" s="51">
        <v>253</v>
      </c>
      <c r="M1031" s="52">
        <v>31811631</v>
      </c>
      <c r="N1031" s="52">
        <v>0</v>
      </c>
      <c r="O1031" s="52">
        <v>27313826</v>
      </c>
      <c r="P1031" s="52">
        <v>6660438</v>
      </c>
      <c r="Q1031" s="52">
        <v>31811631</v>
      </c>
      <c r="R1031" s="52">
        <v>33974264</v>
      </c>
      <c r="S1031" s="52">
        <v>65785895</v>
      </c>
      <c r="T1031" s="70" t="s">
        <v>10556</v>
      </c>
      <c r="U1031" s="70" t="s">
        <v>10560</v>
      </c>
    </row>
    <row r="1032" spans="1:21" x14ac:dyDescent="0.2">
      <c r="A1032" s="49" t="s">
        <v>2245</v>
      </c>
      <c r="B1032" s="49" t="s">
        <v>36</v>
      </c>
      <c r="C1032" s="50">
        <v>3759</v>
      </c>
      <c r="D1032" s="49" t="s">
        <v>34</v>
      </c>
      <c r="E1032" s="49" t="s">
        <v>7491</v>
      </c>
      <c r="F1032" s="49" t="s">
        <v>34</v>
      </c>
      <c r="G1032" s="49">
        <v>5001</v>
      </c>
      <c r="H1032" s="49" t="s">
        <v>35</v>
      </c>
      <c r="I1032" s="50">
        <v>10064</v>
      </c>
      <c r="J1032" s="50">
        <v>205001011031</v>
      </c>
      <c r="K1032" s="49" t="s">
        <v>5304</v>
      </c>
      <c r="L1032" s="51">
        <v>749</v>
      </c>
      <c r="M1032" s="52">
        <v>91800980</v>
      </c>
      <c r="N1032" s="52">
        <v>18360196</v>
      </c>
      <c r="O1032" s="52">
        <v>25184812</v>
      </c>
      <c r="P1032" s="52">
        <v>6660438</v>
      </c>
      <c r="Q1032" s="52">
        <v>110161176</v>
      </c>
      <c r="R1032" s="52">
        <v>31845250</v>
      </c>
      <c r="S1032" s="52">
        <v>142006426</v>
      </c>
      <c r="T1032" s="70" t="s">
        <v>10556</v>
      </c>
      <c r="U1032" s="70" t="s">
        <v>10560</v>
      </c>
    </row>
    <row r="1033" spans="1:21" x14ac:dyDescent="0.2">
      <c r="A1033" s="49" t="s">
        <v>2872</v>
      </c>
      <c r="B1033" s="49" t="s">
        <v>1073</v>
      </c>
      <c r="C1033" s="50">
        <v>3817</v>
      </c>
      <c r="D1033" s="49" t="s">
        <v>1074</v>
      </c>
      <c r="E1033" s="49" t="s">
        <v>10058</v>
      </c>
      <c r="F1033" s="49" t="s">
        <v>1074</v>
      </c>
      <c r="G1033" s="49">
        <v>76248</v>
      </c>
      <c r="H1033" s="49" t="s">
        <v>1090</v>
      </c>
      <c r="I1033" s="50">
        <v>6202</v>
      </c>
      <c r="J1033" s="50">
        <v>276248000363</v>
      </c>
      <c r="K1033" s="49" t="s">
        <v>5304</v>
      </c>
      <c r="L1033" s="51">
        <v>914</v>
      </c>
      <c r="M1033" s="52">
        <v>106356932</v>
      </c>
      <c r="N1033" s="52">
        <v>0</v>
      </c>
      <c r="O1033" s="52">
        <v>25592816</v>
      </c>
      <c r="P1033" s="52">
        <v>6660438</v>
      </c>
      <c r="Q1033" s="52">
        <v>106356932</v>
      </c>
      <c r="R1033" s="52">
        <v>32253254</v>
      </c>
      <c r="S1033" s="52">
        <v>138610186</v>
      </c>
      <c r="T1033" s="70" t="s">
        <v>10556</v>
      </c>
      <c r="U1033" s="70" t="s">
        <v>10560</v>
      </c>
    </row>
    <row r="1034" spans="1:21" x14ac:dyDescent="0.2">
      <c r="A1034" s="49" t="s">
        <v>4656</v>
      </c>
      <c r="B1034" s="49" t="s">
        <v>421</v>
      </c>
      <c r="C1034" s="50">
        <v>3778</v>
      </c>
      <c r="D1034" s="49" t="s">
        <v>419</v>
      </c>
      <c r="E1034" s="49" t="s">
        <v>8662</v>
      </c>
      <c r="F1034" s="49" t="s">
        <v>419</v>
      </c>
      <c r="G1034" s="49">
        <v>19001</v>
      </c>
      <c r="H1034" s="49" t="s">
        <v>420</v>
      </c>
      <c r="I1034" s="50">
        <v>130449</v>
      </c>
      <c r="J1034" s="50">
        <v>219001000766</v>
      </c>
      <c r="K1034" s="49" t="s">
        <v>8690</v>
      </c>
      <c r="L1034" s="51">
        <v>72</v>
      </c>
      <c r="M1034" s="52">
        <v>8736109</v>
      </c>
      <c r="N1034" s="52">
        <v>1226486</v>
      </c>
      <c r="O1034" s="52">
        <v>26178477</v>
      </c>
      <c r="P1034" s="52">
        <v>6660438</v>
      </c>
      <c r="Q1034" s="52">
        <v>9962595</v>
      </c>
      <c r="R1034" s="52">
        <v>32838915</v>
      </c>
      <c r="S1034" s="52">
        <v>42801510</v>
      </c>
      <c r="T1034" s="70" t="s">
        <v>10556</v>
      </c>
      <c r="U1034" s="70" t="s">
        <v>10560</v>
      </c>
    </row>
    <row r="1035" spans="1:21" x14ac:dyDescent="0.2">
      <c r="A1035" s="49" t="s">
        <v>6181</v>
      </c>
      <c r="B1035" s="49" t="s">
        <v>113</v>
      </c>
      <c r="C1035" s="50">
        <v>3798</v>
      </c>
      <c r="D1035" s="49" t="s">
        <v>791</v>
      </c>
      <c r="E1035" s="49" t="s">
        <v>8122</v>
      </c>
      <c r="F1035" s="49" t="s">
        <v>791</v>
      </c>
      <c r="G1035" s="49">
        <v>52540</v>
      </c>
      <c r="H1035" s="49" t="s">
        <v>830</v>
      </c>
      <c r="I1035" s="50">
        <v>5866</v>
      </c>
      <c r="J1035" s="50">
        <v>252540000033</v>
      </c>
      <c r="K1035" s="49" t="s">
        <v>7207</v>
      </c>
      <c r="L1035" s="51">
        <v>528</v>
      </c>
      <c r="M1035" s="52">
        <v>64614635</v>
      </c>
      <c r="N1035" s="52">
        <v>6816551</v>
      </c>
      <c r="O1035" s="52">
        <v>28122923</v>
      </c>
      <c r="P1035" s="52">
        <v>26641753</v>
      </c>
      <c r="Q1035" s="52">
        <v>71431186</v>
      </c>
      <c r="R1035" s="52">
        <v>54764676</v>
      </c>
      <c r="S1035" s="52">
        <v>126195862</v>
      </c>
      <c r="T1035" s="70" t="s">
        <v>10556</v>
      </c>
      <c r="U1035" s="70" t="s">
        <v>10560</v>
      </c>
    </row>
    <row r="1036" spans="1:21" x14ac:dyDescent="0.2">
      <c r="A1036" s="49" t="s">
        <v>5921</v>
      </c>
      <c r="B1036" s="49" t="s">
        <v>211</v>
      </c>
      <c r="C1036" s="50">
        <v>3783</v>
      </c>
      <c r="D1036" s="49" t="s">
        <v>498</v>
      </c>
      <c r="E1036" s="49" t="s">
        <v>7178</v>
      </c>
      <c r="F1036" s="49" t="s">
        <v>498</v>
      </c>
      <c r="G1036" s="49">
        <v>23417</v>
      </c>
      <c r="H1036" s="49" t="s">
        <v>499</v>
      </c>
      <c r="I1036" s="50">
        <v>1054</v>
      </c>
      <c r="J1036" s="50">
        <v>123417001411</v>
      </c>
      <c r="K1036" s="49" t="s">
        <v>7207</v>
      </c>
      <c r="L1036" s="51">
        <v>1326</v>
      </c>
      <c r="M1036" s="52">
        <v>155940306</v>
      </c>
      <c r="N1036" s="52">
        <v>5679196</v>
      </c>
      <c r="O1036" s="52">
        <v>26342502</v>
      </c>
      <c r="P1036" s="52">
        <v>6660438</v>
      </c>
      <c r="Q1036" s="52">
        <v>161619502</v>
      </c>
      <c r="R1036" s="52">
        <v>33002940</v>
      </c>
      <c r="S1036" s="52">
        <v>194622442</v>
      </c>
      <c r="T1036" s="70" t="s">
        <v>10556</v>
      </c>
      <c r="U1036" s="70" t="s">
        <v>10560</v>
      </c>
    </row>
    <row r="1037" spans="1:21" x14ac:dyDescent="0.2">
      <c r="A1037" s="49" t="s">
        <v>3078</v>
      </c>
      <c r="B1037" s="49" t="s">
        <v>919</v>
      </c>
      <c r="C1037" s="50">
        <v>3808</v>
      </c>
      <c r="D1037" s="49" t="s">
        <v>920</v>
      </c>
      <c r="E1037" s="49" t="s">
        <v>9180</v>
      </c>
      <c r="F1037" s="49" t="s">
        <v>920</v>
      </c>
      <c r="G1037" s="49">
        <v>68502</v>
      </c>
      <c r="H1037" s="49" t="s">
        <v>970</v>
      </c>
      <c r="I1037" s="50">
        <v>16874</v>
      </c>
      <c r="J1037" s="50">
        <v>268502000236</v>
      </c>
      <c r="K1037" s="49" t="s">
        <v>7207</v>
      </c>
      <c r="L1037" s="51">
        <v>101</v>
      </c>
      <c r="M1037" s="52">
        <v>12866881</v>
      </c>
      <c r="N1037" s="52">
        <v>0</v>
      </c>
      <c r="O1037" s="52">
        <v>30532973</v>
      </c>
      <c r="P1037" s="52">
        <v>6660438</v>
      </c>
      <c r="Q1037" s="52">
        <v>12866881</v>
      </c>
      <c r="R1037" s="52">
        <v>37193411</v>
      </c>
      <c r="S1037" s="52">
        <v>50060292</v>
      </c>
      <c r="T1037" s="70" t="s">
        <v>10556</v>
      </c>
      <c r="U1037" s="70" t="s">
        <v>10560</v>
      </c>
    </row>
    <row r="1038" spans="1:21" x14ac:dyDescent="0.2">
      <c r="A1038" s="49" t="s">
        <v>4982</v>
      </c>
      <c r="B1038" s="49" t="s">
        <v>421</v>
      </c>
      <c r="C1038" s="50">
        <v>3777</v>
      </c>
      <c r="D1038" s="49" t="s">
        <v>422</v>
      </c>
      <c r="E1038" s="49" t="s">
        <v>5222</v>
      </c>
      <c r="F1038" s="49" t="s">
        <v>422</v>
      </c>
      <c r="G1038" s="49">
        <v>19418</v>
      </c>
      <c r="H1038" s="49" t="s">
        <v>437</v>
      </c>
      <c r="I1038" s="50">
        <v>6481</v>
      </c>
      <c r="J1038" s="50">
        <v>219418000891</v>
      </c>
      <c r="K1038" s="49" t="s">
        <v>5228</v>
      </c>
      <c r="L1038" s="51">
        <v>107</v>
      </c>
      <c r="M1038" s="52">
        <v>17133167</v>
      </c>
      <c r="N1038" s="52">
        <v>0</v>
      </c>
      <c r="O1038" s="52">
        <v>34831682</v>
      </c>
      <c r="P1038" s="52">
        <v>6660438</v>
      </c>
      <c r="Q1038" s="52">
        <v>17133167</v>
      </c>
      <c r="R1038" s="52">
        <v>41492120</v>
      </c>
      <c r="S1038" s="52">
        <v>58625287</v>
      </c>
      <c r="T1038" s="70" t="s">
        <v>10556</v>
      </c>
      <c r="U1038" s="70" t="s">
        <v>10560</v>
      </c>
    </row>
    <row r="1039" spans="1:21" x14ac:dyDescent="0.2">
      <c r="A1039" s="49" t="s">
        <v>2245</v>
      </c>
      <c r="B1039" s="49" t="s">
        <v>36</v>
      </c>
      <c r="C1039" s="50">
        <v>3760</v>
      </c>
      <c r="D1039" s="49" t="s">
        <v>55</v>
      </c>
      <c r="E1039" s="49" t="s">
        <v>3253</v>
      </c>
      <c r="F1039" s="49" t="s">
        <v>55</v>
      </c>
      <c r="G1039" s="49">
        <v>5088</v>
      </c>
      <c r="H1039" s="49" t="s">
        <v>56</v>
      </c>
      <c r="I1039" s="50">
        <v>11473</v>
      </c>
      <c r="J1039" s="50">
        <v>105088000389</v>
      </c>
      <c r="K1039" s="49" t="s">
        <v>3268</v>
      </c>
      <c r="L1039" s="51">
        <v>944</v>
      </c>
      <c r="M1039" s="52">
        <v>86390103</v>
      </c>
      <c r="N1039" s="52">
        <v>0</v>
      </c>
      <c r="O1039" s="52">
        <v>20533054</v>
      </c>
      <c r="P1039" s="52">
        <v>6660438</v>
      </c>
      <c r="Q1039" s="52">
        <v>86390103</v>
      </c>
      <c r="R1039" s="52">
        <v>27193492</v>
      </c>
      <c r="S1039" s="52">
        <v>113583595</v>
      </c>
      <c r="T1039" s="70" t="s">
        <v>10556</v>
      </c>
      <c r="U1039" s="70" t="s">
        <v>10560</v>
      </c>
    </row>
    <row r="1040" spans="1:21" x14ac:dyDescent="0.2">
      <c r="A1040" s="49" t="s">
        <v>2245</v>
      </c>
      <c r="B1040" s="49" t="s">
        <v>36</v>
      </c>
      <c r="C1040" s="50">
        <v>3759</v>
      </c>
      <c r="D1040" s="49" t="s">
        <v>34</v>
      </c>
      <c r="E1040" s="49" t="s">
        <v>7491</v>
      </c>
      <c r="F1040" s="49" t="s">
        <v>34</v>
      </c>
      <c r="G1040" s="49">
        <v>5001</v>
      </c>
      <c r="H1040" s="49" t="s">
        <v>35</v>
      </c>
      <c r="I1040" s="50">
        <v>136249</v>
      </c>
      <c r="J1040" s="50">
        <v>105001001716</v>
      </c>
      <c r="K1040" s="49" t="s">
        <v>7512</v>
      </c>
      <c r="L1040" s="51">
        <v>406</v>
      </c>
      <c r="M1040" s="52">
        <v>38437615</v>
      </c>
      <c r="N1040" s="52">
        <v>7687523</v>
      </c>
      <c r="O1040" s="52">
        <v>20461051</v>
      </c>
      <c r="P1040" s="52">
        <v>6660438</v>
      </c>
      <c r="Q1040" s="52">
        <v>46125138</v>
      </c>
      <c r="R1040" s="52">
        <v>27121489</v>
      </c>
      <c r="S1040" s="52">
        <v>73246627</v>
      </c>
      <c r="T1040" s="70" t="s">
        <v>10556</v>
      </c>
      <c r="U1040" s="70" t="s">
        <v>10560</v>
      </c>
    </row>
    <row r="1041" spans="1:21" x14ac:dyDescent="0.2">
      <c r="A1041" s="49" t="s">
        <v>4982</v>
      </c>
      <c r="B1041" s="49" t="s">
        <v>421</v>
      </c>
      <c r="C1041" s="50">
        <v>3777</v>
      </c>
      <c r="D1041" s="49" t="s">
        <v>422</v>
      </c>
      <c r="E1041" s="49" t="s">
        <v>5020</v>
      </c>
      <c r="F1041" s="49" t="s">
        <v>422</v>
      </c>
      <c r="G1041" s="49">
        <v>19100</v>
      </c>
      <c r="H1041" s="49" t="s">
        <v>59</v>
      </c>
      <c r="I1041" s="50">
        <v>16142</v>
      </c>
      <c r="J1041" s="50">
        <v>119100003047</v>
      </c>
      <c r="K1041" s="49" t="s">
        <v>5040</v>
      </c>
      <c r="L1041" s="51">
        <v>679</v>
      </c>
      <c r="M1041" s="52">
        <v>81353084</v>
      </c>
      <c r="N1041" s="52">
        <v>4294487</v>
      </c>
      <c r="O1041" s="52">
        <v>25107235</v>
      </c>
      <c r="P1041" s="52">
        <v>6660438</v>
      </c>
      <c r="Q1041" s="52">
        <v>85647571</v>
      </c>
      <c r="R1041" s="52">
        <v>31767673</v>
      </c>
      <c r="S1041" s="52">
        <v>117415244</v>
      </c>
      <c r="T1041" s="70" t="s">
        <v>10556</v>
      </c>
      <c r="U1041" s="70" t="s">
        <v>10560</v>
      </c>
    </row>
    <row r="1042" spans="1:21" x14ac:dyDescent="0.2">
      <c r="A1042" s="49" t="s">
        <v>2872</v>
      </c>
      <c r="B1042" s="49" t="s">
        <v>1073</v>
      </c>
      <c r="C1042" s="50">
        <v>3822</v>
      </c>
      <c r="D1042" s="49" t="s">
        <v>1099</v>
      </c>
      <c r="E1042" s="49" t="s">
        <v>8515</v>
      </c>
      <c r="F1042" s="49" t="s">
        <v>1099</v>
      </c>
      <c r="G1042" s="49">
        <v>76520</v>
      </c>
      <c r="H1042" s="49" t="s">
        <v>1100</v>
      </c>
      <c r="I1042" s="50">
        <v>12986</v>
      </c>
      <c r="J1042" s="50">
        <v>176520002708</v>
      </c>
      <c r="K1042" s="49" t="s">
        <v>8527</v>
      </c>
      <c r="L1042" s="51">
        <v>527</v>
      </c>
      <c r="M1042" s="52">
        <v>48086674</v>
      </c>
      <c r="N1042" s="52">
        <v>1956096</v>
      </c>
      <c r="O1042" s="52">
        <v>20323031</v>
      </c>
      <c r="P1042" s="52">
        <v>13320876</v>
      </c>
      <c r="Q1042" s="52">
        <v>50042770</v>
      </c>
      <c r="R1042" s="52">
        <v>33643907</v>
      </c>
      <c r="S1042" s="52">
        <v>83686677</v>
      </c>
      <c r="T1042" s="70" t="s">
        <v>10556</v>
      </c>
      <c r="U1042" s="70" t="s">
        <v>10560</v>
      </c>
    </row>
    <row r="1043" spans="1:21" x14ac:dyDescent="0.2">
      <c r="A1043" s="49" t="s">
        <v>2872</v>
      </c>
      <c r="B1043" s="49" t="s">
        <v>1073</v>
      </c>
      <c r="C1043" s="50">
        <v>3817</v>
      </c>
      <c r="D1043" s="49" t="s">
        <v>1074</v>
      </c>
      <c r="E1043" s="49" t="s">
        <v>10116</v>
      </c>
      <c r="F1043" s="49" t="s">
        <v>1074</v>
      </c>
      <c r="G1043" s="49">
        <v>76736</v>
      </c>
      <c r="H1043" s="49" t="s">
        <v>1104</v>
      </c>
      <c r="I1043" s="50">
        <v>5636</v>
      </c>
      <c r="J1043" s="50">
        <v>276736000283</v>
      </c>
      <c r="K1043" s="49" t="s">
        <v>8527</v>
      </c>
      <c r="L1043" s="51">
        <v>195</v>
      </c>
      <c r="M1043" s="52">
        <v>23191600</v>
      </c>
      <c r="N1043" s="52">
        <v>0</v>
      </c>
      <c r="O1043" s="52">
        <v>26458763</v>
      </c>
      <c r="P1043" s="52">
        <v>6660438</v>
      </c>
      <c r="Q1043" s="52">
        <v>23191600</v>
      </c>
      <c r="R1043" s="52">
        <v>33119201</v>
      </c>
      <c r="S1043" s="52">
        <v>56310801</v>
      </c>
      <c r="T1043" s="70" t="s">
        <v>10556</v>
      </c>
      <c r="U1043" s="70" t="s">
        <v>10560</v>
      </c>
    </row>
    <row r="1044" spans="1:21" x14ac:dyDescent="0.2">
      <c r="A1044" s="49" t="s">
        <v>6798</v>
      </c>
      <c r="B1044" s="49" t="s">
        <v>674</v>
      </c>
      <c r="C1044" s="50">
        <v>3790</v>
      </c>
      <c r="D1044" s="49" t="s">
        <v>675</v>
      </c>
      <c r="E1044" s="49" t="s">
        <v>6830</v>
      </c>
      <c r="F1044" s="49" t="s">
        <v>675</v>
      </c>
      <c r="G1044" s="49">
        <v>41206</v>
      </c>
      <c r="H1044" s="49" t="s">
        <v>683</v>
      </c>
      <c r="I1044" s="50">
        <v>10544</v>
      </c>
      <c r="J1044" s="50">
        <v>241206001078</v>
      </c>
      <c r="K1044" s="49" t="s">
        <v>4889</v>
      </c>
      <c r="L1044" s="51">
        <v>222</v>
      </c>
      <c r="M1044" s="52">
        <v>30561122</v>
      </c>
      <c r="N1044" s="52">
        <v>0</v>
      </c>
      <c r="O1044" s="52">
        <v>30614322</v>
      </c>
      <c r="P1044" s="52">
        <v>6660438</v>
      </c>
      <c r="Q1044" s="52">
        <v>30561122</v>
      </c>
      <c r="R1044" s="52">
        <v>37274760</v>
      </c>
      <c r="S1044" s="52">
        <v>67835882</v>
      </c>
      <c r="T1044" s="70" t="s">
        <v>10556</v>
      </c>
      <c r="U1044" s="70" t="s">
        <v>10560</v>
      </c>
    </row>
    <row r="1045" spans="1:21" x14ac:dyDescent="0.2">
      <c r="A1045" s="49" t="s">
        <v>5650</v>
      </c>
      <c r="B1045" s="49" t="s">
        <v>521</v>
      </c>
      <c r="C1045" s="50">
        <v>3788</v>
      </c>
      <c r="D1045" s="49" t="s">
        <v>607</v>
      </c>
      <c r="E1045" s="49" t="s">
        <v>9340</v>
      </c>
      <c r="F1045" s="49" t="s">
        <v>607</v>
      </c>
      <c r="G1045" s="49">
        <v>25754</v>
      </c>
      <c r="H1045" s="49" t="s">
        <v>608</v>
      </c>
      <c r="I1045" s="50">
        <v>18984</v>
      </c>
      <c r="J1045" s="50">
        <v>125754000250</v>
      </c>
      <c r="K1045" s="49" t="s">
        <v>4889</v>
      </c>
      <c r="L1045" s="51">
        <v>2247</v>
      </c>
      <c r="M1045" s="52">
        <v>204983853</v>
      </c>
      <c r="N1045" s="52">
        <v>0</v>
      </c>
      <c r="O1045" s="52">
        <v>20489319</v>
      </c>
      <c r="P1045" s="52">
        <v>6660438</v>
      </c>
      <c r="Q1045" s="52">
        <v>204983853</v>
      </c>
      <c r="R1045" s="52">
        <v>27149757</v>
      </c>
      <c r="S1045" s="52">
        <v>232133610</v>
      </c>
      <c r="T1045" s="70" t="s">
        <v>10556</v>
      </c>
      <c r="U1045" s="70" t="s">
        <v>10560</v>
      </c>
    </row>
    <row r="1046" spans="1:21" x14ac:dyDescent="0.2">
      <c r="A1046" s="49" t="s">
        <v>4581</v>
      </c>
      <c r="B1046" s="49" t="s">
        <v>1025</v>
      </c>
      <c r="C1046" s="50">
        <v>3815</v>
      </c>
      <c r="D1046" s="49" t="s">
        <v>1026</v>
      </c>
      <c r="E1046" s="49" t="s">
        <v>9827</v>
      </c>
      <c r="F1046" s="49" t="s">
        <v>1026</v>
      </c>
      <c r="G1046" s="49">
        <v>73443</v>
      </c>
      <c r="H1046" s="49" t="s">
        <v>1051</v>
      </c>
      <c r="I1046" s="50">
        <v>4653</v>
      </c>
      <c r="J1046" s="50">
        <v>173443000021</v>
      </c>
      <c r="K1046" s="49" t="s">
        <v>4889</v>
      </c>
      <c r="L1046" s="51">
        <v>1412</v>
      </c>
      <c r="M1046" s="52">
        <v>139855509</v>
      </c>
      <c r="N1046" s="52">
        <v>0</v>
      </c>
      <c r="O1046" s="52">
        <v>26934950</v>
      </c>
      <c r="P1046" s="52">
        <v>6660438</v>
      </c>
      <c r="Q1046" s="52">
        <v>139855509</v>
      </c>
      <c r="R1046" s="52">
        <v>33595388</v>
      </c>
      <c r="S1046" s="52">
        <v>173450897</v>
      </c>
      <c r="T1046" s="70" t="s">
        <v>10556</v>
      </c>
      <c r="U1046" s="70" t="s">
        <v>10560</v>
      </c>
    </row>
    <row r="1047" spans="1:21" x14ac:dyDescent="0.2">
      <c r="A1047" s="49" t="s">
        <v>2872</v>
      </c>
      <c r="B1047" s="49" t="s">
        <v>1073</v>
      </c>
      <c r="C1047" s="50">
        <v>3817</v>
      </c>
      <c r="D1047" s="49" t="s">
        <v>1074</v>
      </c>
      <c r="E1047" s="49" t="s">
        <v>10022</v>
      </c>
      <c r="F1047" s="49" t="s">
        <v>1074</v>
      </c>
      <c r="G1047" s="49">
        <v>76041</v>
      </c>
      <c r="H1047" s="49" t="s">
        <v>1077</v>
      </c>
      <c r="I1047" s="50">
        <v>5859</v>
      </c>
      <c r="J1047" s="50">
        <v>176041000016</v>
      </c>
      <c r="K1047" s="49" t="s">
        <v>10024</v>
      </c>
      <c r="L1047" s="51">
        <v>1571</v>
      </c>
      <c r="M1047" s="52">
        <v>155468333</v>
      </c>
      <c r="N1047" s="52">
        <v>0</v>
      </c>
      <c r="O1047" s="52">
        <v>27119490</v>
      </c>
      <c r="P1047" s="52">
        <v>6660438</v>
      </c>
      <c r="Q1047" s="52">
        <v>155468333</v>
      </c>
      <c r="R1047" s="52">
        <v>33779928</v>
      </c>
      <c r="S1047" s="52">
        <v>189248261</v>
      </c>
      <c r="T1047" s="70" t="s">
        <v>10556</v>
      </c>
      <c r="U1047" s="70" t="s">
        <v>10560</v>
      </c>
    </row>
    <row r="1048" spans="1:21" x14ac:dyDescent="0.2">
      <c r="A1048" s="49" t="s">
        <v>6181</v>
      </c>
      <c r="B1048" s="49" t="s">
        <v>113</v>
      </c>
      <c r="C1048" s="50">
        <v>3798</v>
      </c>
      <c r="D1048" s="49" t="s">
        <v>791</v>
      </c>
      <c r="E1048" s="49" t="s">
        <v>8122</v>
      </c>
      <c r="F1048" s="49" t="s">
        <v>791</v>
      </c>
      <c r="G1048" s="49">
        <v>52540</v>
      </c>
      <c r="H1048" s="49" t="s">
        <v>830</v>
      </c>
      <c r="I1048" s="50">
        <v>5777</v>
      </c>
      <c r="J1048" s="50">
        <v>252540000041</v>
      </c>
      <c r="K1048" s="49" t="s">
        <v>8128</v>
      </c>
      <c r="L1048" s="51">
        <v>242</v>
      </c>
      <c r="M1048" s="52">
        <v>29480949</v>
      </c>
      <c r="N1048" s="52">
        <v>0</v>
      </c>
      <c r="O1048" s="52">
        <v>28122923</v>
      </c>
      <c r="P1048" s="52">
        <v>6660438</v>
      </c>
      <c r="Q1048" s="52">
        <v>29480949</v>
      </c>
      <c r="R1048" s="52">
        <v>34783361</v>
      </c>
      <c r="S1048" s="52">
        <v>64264310</v>
      </c>
      <c r="T1048" s="70" t="s">
        <v>10556</v>
      </c>
      <c r="U1048" s="70" t="s">
        <v>10560</v>
      </c>
    </row>
    <row r="1049" spans="1:21" x14ac:dyDescent="0.2">
      <c r="A1049" s="49" t="s">
        <v>4413</v>
      </c>
      <c r="B1049" s="49" t="s">
        <v>64</v>
      </c>
      <c r="C1049" s="50">
        <v>3773</v>
      </c>
      <c r="D1049" s="49" t="s">
        <v>374</v>
      </c>
      <c r="E1049" s="49" t="s">
        <v>4546</v>
      </c>
      <c r="F1049" s="49" t="s">
        <v>374</v>
      </c>
      <c r="G1049" s="49">
        <v>17777</v>
      </c>
      <c r="H1049" s="49" t="s">
        <v>397</v>
      </c>
      <c r="I1049" s="50">
        <v>13430</v>
      </c>
      <c r="J1049" s="50">
        <v>117777000432</v>
      </c>
      <c r="K1049" s="49" t="s">
        <v>4547</v>
      </c>
      <c r="L1049" s="51">
        <v>296</v>
      </c>
      <c r="M1049" s="52">
        <v>31271983</v>
      </c>
      <c r="N1049" s="52">
        <v>6254397</v>
      </c>
      <c r="O1049" s="52">
        <v>26713958</v>
      </c>
      <c r="P1049" s="52">
        <v>6660438</v>
      </c>
      <c r="Q1049" s="52">
        <v>37526380</v>
      </c>
      <c r="R1049" s="52">
        <v>33374396</v>
      </c>
      <c r="S1049" s="52">
        <v>70900776</v>
      </c>
      <c r="T1049" s="70" t="s">
        <v>10556</v>
      </c>
      <c r="U1049" s="70" t="s">
        <v>10560</v>
      </c>
    </row>
    <row r="1050" spans="1:21" x14ac:dyDescent="0.2">
      <c r="A1050" s="49" t="s">
        <v>6798</v>
      </c>
      <c r="B1050" s="49" t="s">
        <v>674</v>
      </c>
      <c r="C1050" s="50">
        <v>3790</v>
      </c>
      <c r="D1050" s="49" t="s">
        <v>675</v>
      </c>
      <c r="E1050" s="49" t="s">
        <v>6862</v>
      </c>
      <c r="F1050" s="49" t="s">
        <v>675</v>
      </c>
      <c r="G1050" s="49">
        <v>41359</v>
      </c>
      <c r="H1050" s="49" t="s">
        <v>690</v>
      </c>
      <c r="I1050" s="50">
        <v>10606</v>
      </c>
      <c r="J1050" s="50">
        <v>241359000054</v>
      </c>
      <c r="K1050" s="49" t="s">
        <v>4387</v>
      </c>
      <c r="L1050" s="51">
        <v>406</v>
      </c>
      <c r="M1050" s="52">
        <v>51790302</v>
      </c>
      <c r="N1050" s="52">
        <v>0</v>
      </c>
      <c r="O1050" s="52">
        <v>28821853</v>
      </c>
      <c r="P1050" s="52">
        <v>6660438</v>
      </c>
      <c r="Q1050" s="52">
        <v>51790302</v>
      </c>
      <c r="R1050" s="52">
        <v>35482291</v>
      </c>
      <c r="S1050" s="52">
        <v>87272593</v>
      </c>
      <c r="T1050" s="70" t="s">
        <v>10556</v>
      </c>
      <c r="U1050" s="70" t="s">
        <v>10560</v>
      </c>
    </row>
    <row r="1051" spans="1:21" x14ac:dyDescent="0.2">
      <c r="A1051" s="49" t="s">
        <v>2872</v>
      </c>
      <c r="B1051" s="49" t="s">
        <v>1073</v>
      </c>
      <c r="C1051" s="50">
        <v>3822</v>
      </c>
      <c r="D1051" s="49" t="s">
        <v>1099</v>
      </c>
      <c r="E1051" s="49" t="s">
        <v>8515</v>
      </c>
      <c r="F1051" s="49" t="s">
        <v>1099</v>
      </c>
      <c r="G1051" s="49">
        <v>76520</v>
      </c>
      <c r="H1051" s="49" t="s">
        <v>1100</v>
      </c>
      <c r="I1051" s="50">
        <v>12985</v>
      </c>
      <c r="J1051" s="50">
        <v>176520000527</v>
      </c>
      <c r="K1051" s="49" t="s">
        <v>4387</v>
      </c>
      <c r="L1051" s="51">
        <v>2256</v>
      </c>
      <c r="M1051" s="52">
        <v>217531634</v>
      </c>
      <c r="N1051" s="52">
        <v>0</v>
      </c>
      <c r="O1051" s="52">
        <v>20323031</v>
      </c>
      <c r="P1051" s="52">
        <v>6660438</v>
      </c>
      <c r="Q1051" s="52">
        <v>217531634</v>
      </c>
      <c r="R1051" s="52">
        <v>26983469</v>
      </c>
      <c r="S1051" s="52">
        <v>244515103</v>
      </c>
      <c r="T1051" s="70" t="s">
        <v>10556</v>
      </c>
      <c r="U1051" s="70" t="s">
        <v>10560</v>
      </c>
    </row>
    <row r="1052" spans="1:21" x14ac:dyDescent="0.2">
      <c r="A1052" s="49" t="s">
        <v>2872</v>
      </c>
      <c r="B1052" s="49" t="s">
        <v>1073</v>
      </c>
      <c r="C1052" s="50">
        <v>3820</v>
      </c>
      <c r="D1052" s="49" t="s">
        <v>1080</v>
      </c>
      <c r="E1052" s="49" t="s">
        <v>4399</v>
      </c>
      <c r="F1052" s="49" t="s">
        <v>1080</v>
      </c>
      <c r="G1052" s="49">
        <v>76111</v>
      </c>
      <c r="H1052" s="49" t="s">
        <v>1081</v>
      </c>
      <c r="I1052" s="50">
        <v>16198</v>
      </c>
      <c r="J1052" s="50">
        <v>176111001015</v>
      </c>
      <c r="K1052" s="49" t="s">
        <v>4387</v>
      </c>
      <c r="L1052" s="51">
        <v>1567</v>
      </c>
      <c r="M1052" s="52">
        <v>158130804</v>
      </c>
      <c r="N1052" s="52">
        <v>2326627</v>
      </c>
      <c r="O1052" s="52">
        <v>20243674</v>
      </c>
      <c r="P1052" s="52">
        <v>19981315</v>
      </c>
      <c r="Q1052" s="52">
        <v>160457431</v>
      </c>
      <c r="R1052" s="52">
        <v>40224989</v>
      </c>
      <c r="S1052" s="52">
        <v>200682420</v>
      </c>
      <c r="T1052" s="70" t="s">
        <v>10556</v>
      </c>
      <c r="U1052" s="70" t="s">
        <v>10560</v>
      </c>
    </row>
    <row r="1053" spans="1:21" x14ac:dyDescent="0.2">
      <c r="A1053" s="49" t="s">
        <v>6798</v>
      </c>
      <c r="B1053" s="49" t="s">
        <v>674</v>
      </c>
      <c r="C1053" s="50">
        <v>3790</v>
      </c>
      <c r="D1053" s="49" t="s">
        <v>675</v>
      </c>
      <c r="E1053" s="49" t="s">
        <v>6875</v>
      </c>
      <c r="F1053" s="49" t="s">
        <v>675</v>
      </c>
      <c r="G1053" s="49">
        <v>41396</v>
      </c>
      <c r="H1053" s="49" t="s">
        <v>692</v>
      </c>
      <c r="I1053" s="50">
        <v>10363</v>
      </c>
      <c r="J1053" s="50">
        <v>241396000072</v>
      </c>
      <c r="K1053" s="49" t="s">
        <v>4387</v>
      </c>
      <c r="L1053" s="51">
        <v>854</v>
      </c>
      <c r="M1053" s="52">
        <v>106496967</v>
      </c>
      <c r="N1053" s="52">
        <v>0</v>
      </c>
      <c r="O1053" s="52">
        <v>28752666</v>
      </c>
      <c r="P1053" s="52">
        <v>6660438</v>
      </c>
      <c r="Q1053" s="52">
        <v>106496967</v>
      </c>
      <c r="R1053" s="52">
        <v>35413104</v>
      </c>
      <c r="S1053" s="52">
        <v>141910071</v>
      </c>
      <c r="T1053" s="70" t="s">
        <v>10556</v>
      </c>
      <c r="U1053" s="70" t="s">
        <v>10560</v>
      </c>
    </row>
    <row r="1054" spans="1:21" x14ac:dyDescent="0.2">
      <c r="A1054" s="49" t="s">
        <v>4312</v>
      </c>
      <c r="B1054" s="49" t="s">
        <v>393</v>
      </c>
      <c r="C1054" s="50">
        <v>3806</v>
      </c>
      <c r="D1054" s="49" t="s">
        <v>902</v>
      </c>
      <c r="E1054" s="49" t="s">
        <v>8574</v>
      </c>
      <c r="F1054" s="49" t="s">
        <v>902</v>
      </c>
      <c r="G1054" s="49">
        <v>66001</v>
      </c>
      <c r="H1054" s="49" t="s">
        <v>903</v>
      </c>
      <c r="I1054" s="50">
        <v>1535</v>
      </c>
      <c r="J1054" s="50">
        <v>166001000794</v>
      </c>
      <c r="K1054" s="49" t="s">
        <v>8622</v>
      </c>
      <c r="L1054" s="51">
        <v>683</v>
      </c>
      <c r="M1054" s="52">
        <v>65893635</v>
      </c>
      <c r="N1054" s="52">
        <v>0</v>
      </c>
      <c r="O1054" s="52">
        <v>20596291</v>
      </c>
      <c r="P1054" s="52">
        <v>19981315</v>
      </c>
      <c r="Q1054" s="52">
        <v>65893635</v>
      </c>
      <c r="R1054" s="52">
        <v>40577606</v>
      </c>
      <c r="S1054" s="52">
        <v>106471241</v>
      </c>
      <c r="T1054" s="70" t="s">
        <v>10556</v>
      </c>
      <c r="U1054" s="70" t="s">
        <v>10560</v>
      </c>
    </row>
    <row r="1055" spans="1:21" x14ac:dyDescent="0.2">
      <c r="A1055" s="49" t="s">
        <v>2245</v>
      </c>
      <c r="B1055" s="49" t="s">
        <v>36</v>
      </c>
      <c r="C1055" s="50">
        <v>3758</v>
      </c>
      <c r="D1055" s="49" t="s">
        <v>37</v>
      </c>
      <c r="E1055" s="49" t="s">
        <v>2720</v>
      </c>
      <c r="F1055" s="49" t="s">
        <v>37</v>
      </c>
      <c r="G1055" s="49">
        <v>5674</v>
      </c>
      <c r="H1055" s="49" t="s">
        <v>142</v>
      </c>
      <c r="I1055" s="50">
        <v>16054</v>
      </c>
      <c r="J1055" s="50">
        <v>105674000053</v>
      </c>
      <c r="K1055" s="49" t="s">
        <v>2722</v>
      </c>
      <c r="L1055" s="51">
        <v>1410</v>
      </c>
      <c r="M1055" s="52">
        <v>140914436</v>
      </c>
      <c r="N1055" s="52">
        <v>0</v>
      </c>
      <c r="O1055" s="52">
        <v>26660827</v>
      </c>
      <c r="P1055" s="52">
        <v>6660438</v>
      </c>
      <c r="Q1055" s="52">
        <v>140914436</v>
      </c>
      <c r="R1055" s="52">
        <v>33321265</v>
      </c>
      <c r="S1055" s="52">
        <v>174235701</v>
      </c>
      <c r="T1055" s="70" t="s">
        <v>10556</v>
      </c>
      <c r="U1055" s="70" t="s">
        <v>10560</v>
      </c>
    </row>
    <row r="1056" spans="1:21" x14ac:dyDescent="0.2">
      <c r="A1056" s="49" t="s">
        <v>2945</v>
      </c>
      <c r="B1056" s="49" t="s">
        <v>891</v>
      </c>
      <c r="C1056" s="50">
        <v>3803</v>
      </c>
      <c r="D1056" s="49" t="s">
        <v>892</v>
      </c>
      <c r="E1056" s="49" t="s">
        <v>8740</v>
      </c>
      <c r="F1056" s="49" t="s">
        <v>892</v>
      </c>
      <c r="G1056" s="49">
        <v>63302</v>
      </c>
      <c r="H1056" s="49" t="s">
        <v>896</v>
      </c>
      <c r="I1056" s="50">
        <v>15632</v>
      </c>
      <c r="J1056" s="50">
        <v>163302000308</v>
      </c>
      <c r="K1056" s="49" t="s">
        <v>7642</v>
      </c>
      <c r="L1056" s="51">
        <v>545</v>
      </c>
      <c r="M1056" s="52">
        <v>54818230</v>
      </c>
      <c r="N1056" s="52">
        <v>9123438</v>
      </c>
      <c r="O1056" s="52">
        <v>26767587</v>
      </c>
      <c r="P1056" s="52">
        <v>6660438</v>
      </c>
      <c r="Q1056" s="52">
        <v>63941668</v>
      </c>
      <c r="R1056" s="52">
        <v>33428025</v>
      </c>
      <c r="S1056" s="52">
        <v>97369693</v>
      </c>
      <c r="T1056" s="70" t="s">
        <v>10556</v>
      </c>
      <c r="U1056" s="70" t="s">
        <v>10560</v>
      </c>
    </row>
    <row r="1057" spans="1:21" x14ac:dyDescent="0.2">
      <c r="A1057" s="49" t="s">
        <v>2884</v>
      </c>
      <c r="B1057" s="49" t="s">
        <v>453</v>
      </c>
      <c r="C1057" s="50">
        <v>3814</v>
      </c>
      <c r="D1057" s="49" t="s">
        <v>998</v>
      </c>
      <c r="E1057" s="49" t="s">
        <v>9315</v>
      </c>
      <c r="F1057" s="49" t="s">
        <v>998</v>
      </c>
      <c r="G1057" s="49">
        <v>70001</v>
      </c>
      <c r="H1057" s="49" t="s">
        <v>999</v>
      </c>
      <c r="I1057" s="50">
        <v>14415</v>
      </c>
      <c r="J1057" s="50">
        <v>170001001224</v>
      </c>
      <c r="K1057" s="49" t="s">
        <v>7642</v>
      </c>
      <c r="L1057" s="51">
        <v>2111</v>
      </c>
      <c r="M1057" s="52">
        <v>220115058</v>
      </c>
      <c r="N1057" s="52">
        <v>16318930</v>
      </c>
      <c r="O1057" s="52">
        <v>23314624</v>
      </c>
      <c r="P1057" s="52">
        <v>6660438</v>
      </c>
      <c r="Q1057" s="52">
        <v>236433988</v>
      </c>
      <c r="R1057" s="52">
        <v>29975062</v>
      </c>
      <c r="S1057" s="52">
        <v>266409050</v>
      </c>
      <c r="T1057" s="70" t="s">
        <v>10556</v>
      </c>
      <c r="U1057" s="70" t="s">
        <v>10560</v>
      </c>
    </row>
    <row r="1058" spans="1:21" x14ac:dyDescent="0.2">
      <c r="A1058" s="49" t="s">
        <v>2245</v>
      </c>
      <c r="B1058" s="49" t="s">
        <v>36</v>
      </c>
      <c r="C1058" s="50">
        <v>3759</v>
      </c>
      <c r="D1058" s="49" t="s">
        <v>34</v>
      </c>
      <c r="E1058" s="49" t="s">
        <v>7491</v>
      </c>
      <c r="F1058" s="49" t="s">
        <v>34</v>
      </c>
      <c r="G1058" s="49">
        <v>5001</v>
      </c>
      <c r="H1058" s="49" t="s">
        <v>35</v>
      </c>
      <c r="I1058" s="50">
        <v>9333</v>
      </c>
      <c r="J1058" s="50">
        <v>105001002470</v>
      </c>
      <c r="K1058" s="49" t="s">
        <v>7642</v>
      </c>
      <c r="L1058" s="51">
        <v>1228</v>
      </c>
      <c r="M1058" s="52">
        <v>117832687</v>
      </c>
      <c r="N1058" s="52">
        <v>18262864</v>
      </c>
      <c r="O1058" s="52">
        <v>20461051</v>
      </c>
      <c r="P1058" s="52">
        <v>6660438</v>
      </c>
      <c r="Q1058" s="52">
        <v>136095551</v>
      </c>
      <c r="R1058" s="52">
        <v>27121489</v>
      </c>
      <c r="S1058" s="52">
        <v>163217040</v>
      </c>
      <c r="T1058" s="70" t="s">
        <v>10556</v>
      </c>
      <c r="U1058" s="70" t="s">
        <v>10560</v>
      </c>
    </row>
    <row r="1059" spans="1:21" x14ac:dyDescent="0.2">
      <c r="A1059" s="49" t="s">
        <v>2245</v>
      </c>
      <c r="B1059" s="49" t="s">
        <v>36</v>
      </c>
      <c r="C1059" s="50">
        <v>3761</v>
      </c>
      <c r="D1059" s="49" t="s">
        <v>84</v>
      </c>
      <c r="E1059" s="49" t="s">
        <v>6635</v>
      </c>
      <c r="F1059" s="49" t="s">
        <v>84</v>
      </c>
      <c r="G1059" s="49">
        <v>5266</v>
      </c>
      <c r="H1059" s="49" t="s">
        <v>85</v>
      </c>
      <c r="I1059" s="50">
        <v>14359</v>
      </c>
      <c r="J1059" s="50">
        <v>105266000282</v>
      </c>
      <c r="K1059" s="49" t="s">
        <v>6646</v>
      </c>
      <c r="L1059" s="51">
        <v>440</v>
      </c>
      <c r="M1059" s="52">
        <v>39223078</v>
      </c>
      <c r="N1059" s="52">
        <v>7844616</v>
      </c>
      <c r="O1059" s="52">
        <v>19800664</v>
      </c>
      <c r="P1059" s="52">
        <v>6660438</v>
      </c>
      <c r="Q1059" s="52">
        <v>47067694</v>
      </c>
      <c r="R1059" s="52">
        <v>26461102</v>
      </c>
      <c r="S1059" s="52">
        <v>73528796</v>
      </c>
      <c r="T1059" s="70" t="s">
        <v>10556</v>
      </c>
      <c r="U1059" s="70" t="s">
        <v>10560</v>
      </c>
    </row>
    <row r="1060" spans="1:21" x14ac:dyDescent="0.2">
      <c r="A1060" s="49" t="s">
        <v>5921</v>
      </c>
      <c r="B1060" s="49" t="s">
        <v>211</v>
      </c>
      <c r="C1060" s="50">
        <v>3781</v>
      </c>
      <c r="D1060" s="49" t="s">
        <v>489</v>
      </c>
      <c r="E1060" s="49" t="s">
        <v>6084</v>
      </c>
      <c r="F1060" s="49" t="s">
        <v>489</v>
      </c>
      <c r="G1060" s="49">
        <v>23670</v>
      </c>
      <c r="H1060" s="49" t="s">
        <v>511</v>
      </c>
      <c r="I1060" s="50">
        <v>13891</v>
      </c>
      <c r="J1060" s="50">
        <v>123670000413</v>
      </c>
      <c r="K1060" s="49" t="s">
        <v>6092</v>
      </c>
      <c r="L1060" s="51">
        <v>1197</v>
      </c>
      <c r="M1060" s="52">
        <v>193487299</v>
      </c>
      <c r="N1060" s="52">
        <v>0</v>
      </c>
      <c r="O1060" s="52">
        <v>42490593</v>
      </c>
      <c r="P1060" s="52">
        <v>6660438</v>
      </c>
      <c r="Q1060" s="52">
        <v>193487299</v>
      </c>
      <c r="R1060" s="52">
        <v>49151031</v>
      </c>
      <c r="S1060" s="52">
        <v>242638330</v>
      </c>
      <c r="T1060" s="70" t="s">
        <v>10556</v>
      </c>
      <c r="U1060" s="70" t="s">
        <v>10560</v>
      </c>
    </row>
    <row r="1061" spans="1:21" x14ac:dyDescent="0.2">
      <c r="A1061" s="49" t="s">
        <v>2976</v>
      </c>
      <c r="B1061" s="49" t="s">
        <v>171</v>
      </c>
      <c r="C1061" s="50">
        <v>3960</v>
      </c>
      <c r="D1061" s="49" t="s">
        <v>179</v>
      </c>
      <c r="E1061" s="49" t="s">
        <v>7434</v>
      </c>
      <c r="F1061" s="49" t="s">
        <v>179</v>
      </c>
      <c r="G1061" s="49">
        <v>8433</v>
      </c>
      <c r="H1061" s="49" t="s">
        <v>180</v>
      </c>
      <c r="I1061" s="50">
        <v>5481</v>
      </c>
      <c r="J1061" s="50">
        <v>108433001155</v>
      </c>
      <c r="K1061" s="49" t="s">
        <v>5559</v>
      </c>
      <c r="L1061" s="51">
        <v>747</v>
      </c>
      <c r="M1061" s="52">
        <v>72259612</v>
      </c>
      <c r="N1061" s="52">
        <v>0</v>
      </c>
      <c r="O1061" s="52">
        <v>22065342</v>
      </c>
      <c r="P1061" s="52">
        <v>6660438</v>
      </c>
      <c r="Q1061" s="52">
        <v>72259612</v>
      </c>
      <c r="R1061" s="52">
        <v>28725780</v>
      </c>
      <c r="S1061" s="52">
        <v>100985392</v>
      </c>
      <c r="T1061" s="70" t="s">
        <v>10556</v>
      </c>
      <c r="U1061" s="70" t="s">
        <v>10560</v>
      </c>
    </row>
    <row r="1062" spans="1:21" x14ac:dyDescent="0.2">
      <c r="A1062" s="49" t="s">
        <v>4413</v>
      </c>
      <c r="B1062" s="49" t="s">
        <v>64</v>
      </c>
      <c r="C1062" s="50">
        <v>3774</v>
      </c>
      <c r="D1062" s="49" t="s">
        <v>372</v>
      </c>
      <c r="E1062" s="49" t="s">
        <v>7443</v>
      </c>
      <c r="F1062" s="49" t="s">
        <v>372</v>
      </c>
      <c r="G1062" s="49">
        <v>17001</v>
      </c>
      <c r="H1062" s="49" t="s">
        <v>373</v>
      </c>
      <c r="I1062" s="50">
        <v>150012</v>
      </c>
      <c r="J1062" s="50">
        <v>117001800111</v>
      </c>
      <c r="K1062" s="49" t="s">
        <v>7478</v>
      </c>
      <c r="L1062" s="51">
        <v>484</v>
      </c>
      <c r="M1062" s="52">
        <v>45293214</v>
      </c>
      <c r="N1062" s="52">
        <v>9058643</v>
      </c>
      <c r="O1062" s="52">
        <v>20663956</v>
      </c>
      <c r="P1062" s="52">
        <v>13320876</v>
      </c>
      <c r="Q1062" s="52">
        <v>54351857</v>
      </c>
      <c r="R1062" s="52">
        <v>33984832</v>
      </c>
      <c r="S1062" s="52">
        <v>88336689</v>
      </c>
      <c r="T1062" s="70" t="s">
        <v>10556</v>
      </c>
      <c r="U1062" s="70" t="s">
        <v>10560</v>
      </c>
    </row>
    <row r="1063" spans="1:21" x14ac:dyDescent="0.2">
      <c r="A1063" s="49" t="s">
        <v>5501</v>
      </c>
      <c r="B1063" s="49" t="s">
        <v>461</v>
      </c>
      <c r="C1063" s="50">
        <v>3779</v>
      </c>
      <c r="D1063" s="49" t="s">
        <v>462</v>
      </c>
      <c r="E1063" s="49" t="s">
        <v>5555</v>
      </c>
      <c r="F1063" s="49" t="s">
        <v>462</v>
      </c>
      <c r="G1063" s="49">
        <v>20228</v>
      </c>
      <c r="H1063" s="49" t="s">
        <v>470</v>
      </c>
      <c r="I1063" s="50">
        <v>18687</v>
      </c>
      <c r="J1063" s="50">
        <v>120228007001</v>
      </c>
      <c r="K1063" s="49" t="s">
        <v>5559</v>
      </c>
      <c r="L1063" s="51">
        <v>305</v>
      </c>
      <c r="M1063" s="52">
        <v>41851929</v>
      </c>
      <c r="N1063" s="52">
        <v>0</v>
      </c>
      <c r="O1063" s="52">
        <v>31205865</v>
      </c>
      <c r="P1063" s="52">
        <v>6660438</v>
      </c>
      <c r="Q1063" s="52">
        <v>41851929</v>
      </c>
      <c r="R1063" s="52">
        <v>37866303</v>
      </c>
      <c r="S1063" s="52">
        <v>79718232</v>
      </c>
      <c r="T1063" s="70" t="s">
        <v>10556</v>
      </c>
      <c r="U1063" s="70" t="s">
        <v>10560</v>
      </c>
    </row>
    <row r="1064" spans="1:21" x14ac:dyDescent="0.2">
      <c r="A1064" s="49" t="s">
        <v>6798</v>
      </c>
      <c r="B1064" s="49" t="s">
        <v>674</v>
      </c>
      <c r="C1064" s="50">
        <v>3790</v>
      </c>
      <c r="D1064" s="49" t="s">
        <v>675</v>
      </c>
      <c r="E1064" s="49" t="s">
        <v>6875</v>
      </c>
      <c r="F1064" s="49" t="s">
        <v>675</v>
      </c>
      <c r="G1064" s="49">
        <v>41396</v>
      </c>
      <c r="H1064" s="49" t="s">
        <v>692</v>
      </c>
      <c r="I1064" s="50">
        <v>10359</v>
      </c>
      <c r="J1064" s="50">
        <v>141396000175</v>
      </c>
      <c r="K1064" s="49" t="s">
        <v>5559</v>
      </c>
      <c r="L1064" s="51">
        <v>1808</v>
      </c>
      <c r="M1064" s="52">
        <v>193788828</v>
      </c>
      <c r="N1064" s="52">
        <v>4459352</v>
      </c>
      <c r="O1064" s="52">
        <v>23359705</v>
      </c>
      <c r="P1064" s="52">
        <v>26641753</v>
      </c>
      <c r="Q1064" s="52">
        <v>198248180</v>
      </c>
      <c r="R1064" s="52">
        <v>50001458</v>
      </c>
      <c r="S1064" s="52">
        <v>248249638</v>
      </c>
      <c r="T1064" s="70" t="s">
        <v>10556</v>
      </c>
      <c r="U1064" s="70" t="s">
        <v>10560</v>
      </c>
    </row>
    <row r="1065" spans="1:21" x14ac:dyDescent="0.2">
      <c r="A1065" s="49" t="s">
        <v>6181</v>
      </c>
      <c r="B1065" s="49" t="s">
        <v>113</v>
      </c>
      <c r="C1065" s="50">
        <v>3798</v>
      </c>
      <c r="D1065" s="49" t="s">
        <v>791</v>
      </c>
      <c r="E1065" s="49" t="s">
        <v>8227</v>
      </c>
      <c r="F1065" s="49" t="s">
        <v>791</v>
      </c>
      <c r="G1065" s="49">
        <v>52838</v>
      </c>
      <c r="H1065" s="49" t="s">
        <v>847</v>
      </c>
      <c r="I1065" s="50">
        <v>20629</v>
      </c>
      <c r="J1065" s="50">
        <v>252838000923</v>
      </c>
      <c r="K1065" s="49" t="s">
        <v>8234</v>
      </c>
      <c r="L1065" s="51">
        <v>303</v>
      </c>
      <c r="M1065" s="52">
        <v>38032999</v>
      </c>
      <c r="N1065" s="52">
        <v>1753711</v>
      </c>
      <c r="O1065" s="52">
        <v>27740343</v>
      </c>
      <c r="P1065" s="52">
        <v>6660438</v>
      </c>
      <c r="Q1065" s="52">
        <v>39786710</v>
      </c>
      <c r="R1065" s="52">
        <v>34400781</v>
      </c>
      <c r="S1065" s="52">
        <v>74187491</v>
      </c>
      <c r="T1065" s="70" t="s">
        <v>10556</v>
      </c>
      <c r="U1065" s="70" t="s">
        <v>10560</v>
      </c>
    </row>
    <row r="1066" spans="1:21" x14ac:dyDescent="0.2">
      <c r="A1066" s="49" t="s">
        <v>2245</v>
      </c>
      <c r="B1066" s="49" t="s">
        <v>36</v>
      </c>
      <c r="C1066" s="50">
        <v>3759</v>
      </c>
      <c r="D1066" s="49" t="s">
        <v>34</v>
      </c>
      <c r="E1066" s="49" t="s">
        <v>7491</v>
      </c>
      <c r="F1066" s="49" t="s">
        <v>34</v>
      </c>
      <c r="G1066" s="49">
        <v>5001</v>
      </c>
      <c r="H1066" s="49" t="s">
        <v>35</v>
      </c>
      <c r="I1066" s="50">
        <v>9325</v>
      </c>
      <c r="J1066" s="50">
        <v>105001002003</v>
      </c>
      <c r="K1066" s="49" t="s">
        <v>7641</v>
      </c>
      <c r="L1066" s="51">
        <v>1000</v>
      </c>
      <c r="M1066" s="52">
        <v>93910415</v>
      </c>
      <c r="N1066" s="52">
        <v>0</v>
      </c>
      <c r="O1066" s="52">
        <v>20461051</v>
      </c>
      <c r="P1066" s="52">
        <v>6660438</v>
      </c>
      <c r="Q1066" s="52">
        <v>93910415</v>
      </c>
      <c r="R1066" s="52">
        <v>27121489</v>
      </c>
      <c r="S1066" s="52">
        <v>121031904</v>
      </c>
      <c r="T1066" s="70" t="s">
        <v>10556</v>
      </c>
      <c r="U1066" s="70" t="s">
        <v>10560</v>
      </c>
    </row>
    <row r="1067" spans="1:21" x14ac:dyDescent="0.2">
      <c r="A1067" s="49" t="s">
        <v>5501</v>
      </c>
      <c r="B1067" s="49" t="s">
        <v>461</v>
      </c>
      <c r="C1067" s="50">
        <v>3779</v>
      </c>
      <c r="D1067" s="49" t="s">
        <v>462</v>
      </c>
      <c r="E1067" s="49" t="s">
        <v>5511</v>
      </c>
      <c r="F1067" s="49" t="s">
        <v>462</v>
      </c>
      <c r="G1067" s="49">
        <v>20013</v>
      </c>
      <c r="H1067" s="49" t="s">
        <v>464</v>
      </c>
      <c r="I1067" s="50">
        <v>17814</v>
      </c>
      <c r="J1067" s="50">
        <v>220013000433</v>
      </c>
      <c r="K1067" s="49" t="s">
        <v>5513</v>
      </c>
      <c r="L1067" s="51">
        <v>522</v>
      </c>
      <c r="M1067" s="52">
        <v>70740317</v>
      </c>
      <c r="N1067" s="52">
        <v>0</v>
      </c>
      <c r="O1067" s="52">
        <v>31207015</v>
      </c>
      <c r="P1067" s="52">
        <v>6660438</v>
      </c>
      <c r="Q1067" s="52">
        <v>70740317</v>
      </c>
      <c r="R1067" s="52">
        <v>37867453</v>
      </c>
      <c r="S1067" s="52">
        <v>108607770</v>
      </c>
      <c r="T1067" s="70" t="s">
        <v>10556</v>
      </c>
      <c r="U1067" s="70" t="s">
        <v>10560</v>
      </c>
    </row>
    <row r="1068" spans="1:21" x14ac:dyDescent="0.2">
      <c r="A1068" s="49" t="s">
        <v>4581</v>
      </c>
      <c r="B1068" s="49" t="s">
        <v>1025</v>
      </c>
      <c r="C1068" s="50">
        <v>3815</v>
      </c>
      <c r="D1068" s="49" t="s">
        <v>1026</v>
      </c>
      <c r="E1068" s="49" t="s">
        <v>9830</v>
      </c>
      <c r="F1068" s="49" t="s">
        <v>1026</v>
      </c>
      <c r="G1068" s="49">
        <v>73686</v>
      </c>
      <c r="H1068" s="49" t="s">
        <v>1066</v>
      </c>
      <c r="I1068" s="50">
        <v>3953</v>
      </c>
      <c r="J1068" s="50">
        <v>273686000083</v>
      </c>
      <c r="K1068" s="49" t="s">
        <v>4386</v>
      </c>
      <c r="L1068" s="51">
        <v>410</v>
      </c>
      <c r="M1068" s="52">
        <v>48955390</v>
      </c>
      <c r="N1068" s="52">
        <v>9791078</v>
      </c>
      <c r="O1068" s="52">
        <v>27005501</v>
      </c>
      <c r="P1068" s="52">
        <v>6660438</v>
      </c>
      <c r="Q1068" s="52">
        <v>58746468</v>
      </c>
      <c r="R1068" s="52">
        <v>33665939</v>
      </c>
      <c r="S1068" s="52">
        <v>92412407</v>
      </c>
      <c r="T1068" s="70" t="s">
        <v>10556</v>
      </c>
      <c r="U1068" s="70" t="s">
        <v>10560</v>
      </c>
    </row>
    <row r="1069" spans="1:21" x14ac:dyDescent="0.2">
      <c r="A1069" s="49" t="s">
        <v>2945</v>
      </c>
      <c r="B1069" s="49" t="s">
        <v>891</v>
      </c>
      <c r="C1069" s="50">
        <v>3803</v>
      </c>
      <c r="D1069" s="49" t="s">
        <v>892</v>
      </c>
      <c r="E1069" s="49" t="s">
        <v>8722</v>
      </c>
      <c r="F1069" s="49" t="s">
        <v>892</v>
      </c>
      <c r="G1069" s="49">
        <v>63130</v>
      </c>
      <c r="H1069" s="49" t="s">
        <v>893</v>
      </c>
      <c r="I1069" s="50">
        <v>15694</v>
      </c>
      <c r="J1069" s="50">
        <v>263130000241</v>
      </c>
      <c r="K1069" s="49" t="s">
        <v>4386</v>
      </c>
      <c r="L1069" s="51">
        <v>455</v>
      </c>
      <c r="M1069" s="52">
        <v>49763047</v>
      </c>
      <c r="N1069" s="52">
        <v>8551144</v>
      </c>
      <c r="O1069" s="52">
        <v>25703751</v>
      </c>
      <c r="P1069" s="52">
        <v>6660438</v>
      </c>
      <c r="Q1069" s="52">
        <v>58314191</v>
      </c>
      <c r="R1069" s="52">
        <v>32364189</v>
      </c>
      <c r="S1069" s="52">
        <v>90678380</v>
      </c>
      <c r="T1069" s="70" t="s">
        <v>10556</v>
      </c>
      <c r="U1069" s="70" t="s">
        <v>10560</v>
      </c>
    </row>
    <row r="1070" spans="1:21" x14ac:dyDescent="0.2">
      <c r="A1070" s="49" t="s">
        <v>2884</v>
      </c>
      <c r="B1070" s="49" t="s">
        <v>453</v>
      </c>
      <c r="C1070" s="50">
        <v>3813</v>
      </c>
      <c r="D1070" s="49" t="s">
        <v>1000</v>
      </c>
      <c r="E1070" s="49" t="s">
        <v>9504</v>
      </c>
      <c r="F1070" s="49" t="s">
        <v>1000</v>
      </c>
      <c r="G1070" s="49">
        <v>70508</v>
      </c>
      <c r="H1070" s="49" t="s">
        <v>1012</v>
      </c>
      <c r="I1070" s="50">
        <v>16581</v>
      </c>
      <c r="J1070" s="50">
        <v>270508000232</v>
      </c>
      <c r="K1070" s="49" t="s">
        <v>4386</v>
      </c>
      <c r="L1070" s="51">
        <v>297</v>
      </c>
      <c r="M1070" s="52">
        <v>41540177</v>
      </c>
      <c r="N1070" s="52">
        <v>0</v>
      </c>
      <c r="O1070" s="52">
        <v>31363354</v>
      </c>
      <c r="P1070" s="52">
        <v>6660438</v>
      </c>
      <c r="Q1070" s="52">
        <v>41540177</v>
      </c>
      <c r="R1070" s="52">
        <v>38023792</v>
      </c>
      <c r="S1070" s="52">
        <v>79563969</v>
      </c>
      <c r="T1070" s="70" t="s">
        <v>10556</v>
      </c>
      <c r="U1070" s="70" t="s">
        <v>10560</v>
      </c>
    </row>
    <row r="1071" spans="1:21" x14ac:dyDescent="0.2">
      <c r="A1071" s="49" t="s">
        <v>5921</v>
      </c>
      <c r="B1071" s="49" t="s">
        <v>211</v>
      </c>
      <c r="C1071" s="50">
        <v>3781</v>
      </c>
      <c r="D1071" s="49" t="s">
        <v>489</v>
      </c>
      <c r="E1071" s="49" t="s">
        <v>6170</v>
      </c>
      <c r="F1071" s="49" t="s">
        <v>489</v>
      </c>
      <c r="G1071" s="49">
        <v>23855</v>
      </c>
      <c r="H1071" s="49" t="s">
        <v>518</v>
      </c>
      <c r="I1071" s="50">
        <v>20902</v>
      </c>
      <c r="J1071" s="50">
        <v>223855000643</v>
      </c>
      <c r="K1071" s="49" t="s">
        <v>6177</v>
      </c>
      <c r="L1071" s="51">
        <v>606</v>
      </c>
      <c r="M1071" s="52">
        <v>104152510</v>
      </c>
      <c r="N1071" s="52">
        <v>18832348</v>
      </c>
      <c r="O1071" s="52">
        <v>38212846</v>
      </c>
      <c r="P1071" s="52">
        <v>26641753</v>
      </c>
      <c r="Q1071" s="52">
        <v>122984858</v>
      </c>
      <c r="R1071" s="52">
        <v>64854599</v>
      </c>
      <c r="S1071" s="52">
        <v>187839457</v>
      </c>
      <c r="T1071" s="70" t="s">
        <v>10556</v>
      </c>
      <c r="U1071" s="70" t="s">
        <v>10560</v>
      </c>
    </row>
    <row r="1072" spans="1:21" x14ac:dyDescent="0.2">
      <c r="A1072" s="49" t="s">
        <v>3078</v>
      </c>
      <c r="B1072" s="49" t="s">
        <v>919</v>
      </c>
      <c r="C1072" s="50">
        <v>3810</v>
      </c>
      <c r="D1072" s="49" t="s">
        <v>924</v>
      </c>
      <c r="E1072" s="49" t="s">
        <v>3079</v>
      </c>
      <c r="F1072" s="49" t="s">
        <v>924</v>
      </c>
      <c r="G1072" s="49">
        <v>68081</v>
      </c>
      <c r="H1072" s="49" t="s">
        <v>925</v>
      </c>
      <c r="I1072" s="50">
        <v>4249</v>
      </c>
      <c r="J1072" s="50">
        <v>268081001807</v>
      </c>
      <c r="K1072" s="49" t="s">
        <v>3095</v>
      </c>
      <c r="L1072" s="51">
        <v>509</v>
      </c>
      <c r="M1072" s="52">
        <v>59416554</v>
      </c>
      <c r="N1072" s="52">
        <v>304443</v>
      </c>
      <c r="O1072" s="52">
        <v>26833733</v>
      </c>
      <c r="P1072" s="52">
        <v>26641753</v>
      </c>
      <c r="Q1072" s="52">
        <v>59720997</v>
      </c>
      <c r="R1072" s="52">
        <v>53475486</v>
      </c>
      <c r="S1072" s="52">
        <v>113196483</v>
      </c>
      <c r="T1072" s="70" t="s">
        <v>10556</v>
      </c>
      <c r="U1072" s="70" t="s">
        <v>10560</v>
      </c>
    </row>
    <row r="1073" spans="1:21" x14ac:dyDescent="0.2">
      <c r="A1073" s="49" t="s">
        <v>7072</v>
      </c>
      <c r="B1073" s="49" t="s">
        <v>713</v>
      </c>
      <c r="C1073" s="50">
        <v>3792</v>
      </c>
      <c r="D1073" s="49" t="s">
        <v>714</v>
      </c>
      <c r="E1073" s="49" t="s">
        <v>7073</v>
      </c>
      <c r="F1073" s="49" t="s">
        <v>714</v>
      </c>
      <c r="G1073" s="49">
        <v>44035</v>
      </c>
      <c r="H1073" s="49" t="s">
        <v>405</v>
      </c>
      <c r="I1073" s="50">
        <v>16588</v>
      </c>
      <c r="J1073" s="50">
        <v>244430002097</v>
      </c>
      <c r="K1073" s="49" t="s">
        <v>7078</v>
      </c>
      <c r="L1073" s="51">
        <v>1437</v>
      </c>
      <c r="M1073" s="52">
        <v>179432121</v>
      </c>
      <c r="N1073" s="52">
        <v>0</v>
      </c>
      <c r="O1073" s="52">
        <v>27331402</v>
      </c>
      <c r="P1073" s="52">
        <v>6660438</v>
      </c>
      <c r="Q1073" s="52">
        <v>179432121</v>
      </c>
      <c r="R1073" s="52">
        <v>33991840</v>
      </c>
      <c r="S1073" s="52">
        <v>213423961</v>
      </c>
      <c r="T1073" s="70" t="s">
        <v>10556</v>
      </c>
      <c r="U1073" s="70" t="s">
        <v>10560</v>
      </c>
    </row>
    <row r="1074" spans="1:21" x14ac:dyDescent="0.2">
      <c r="A1074" s="49" t="s">
        <v>4413</v>
      </c>
      <c r="B1074" s="49" t="s">
        <v>64</v>
      </c>
      <c r="C1074" s="50">
        <v>3774</v>
      </c>
      <c r="D1074" s="49" t="s">
        <v>372</v>
      </c>
      <c r="E1074" s="49" t="s">
        <v>7443</v>
      </c>
      <c r="F1074" s="49" t="s">
        <v>372</v>
      </c>
      <c r="G1074" s="49">
        <v>17001</v>
      </c>
      <c r="H1074" s="49" t="s">
        <v>373</v>
      </c>
      <c r="I1074" s="50">
        <v>6639</v>
      </c>
      <c r="J1074" s="50">
        <v>117001002176</v>
      </c>
      <c r="K1074" s="49" t="s">
        <v>7454</v>
      </c>
      <c r="L1074" s="51">
        <v>731</v>
      </c>
      <c r="M1074" s="52">
        <v>69389578</v>
      </c>
      <c r="N1074" s="52">
        <v>5783441</v>
      </c>
      <c r="O1074" s="52">
        <v>20663956</v>
      </c>
      <c r="P1074" s="52">
        <v>6660438</v>
      </c>
      <c r="Q1074" s="52">
        <v>75173019</v>
      </c>
      <c r="R1074" s="52">
        <v>27324394</v>
      </c>
      <c r="S1074" s="52">
        <v>102497413</v>
      </c>
      <c r="T1074" s="70" t="s">
        <v>10556</v>
      </c>
      <c r="U1074" s="70" t="s">
        <v>10560</v>
      </c>
    </row>
    <row r="1075" spans="1:21" x14ac:dyDescent="0.2">
      <c r="A1075" s="49" t="s">
        <v>2245</v>
      </c>
      <c r="B1075" s="49" t="s">
        <v>36</v>
      </c>
      <c r="C1075" s="50">
        <v>3758</v>
      </c>
      <c r="D1075" s="49" t="s">
        <v>37</v>
      </c>
      <c r="E1075" s="49" t="s">
        <v>2373</v>
      </c>
      <c r="F1075" s="49" t="s">
        <v>37</v>
      </c>
      <c r="G1075" s="49">
        <v>5138</v>
      </c>
      <c r="H1075" s="49" t="s">
        <v>66</v>
      </c>
      <c r="I1075" s="50">
        <v>3661</v>
      </c>
      <c r="J1075" s="50">
        <v>305138000015</v>
      </c>
      <c r="K1075" s="49" t="s">
        <v>2378</v>
      </c>
      <c r="L1075" s="51">
        <v>364</v>
      </c>
      <c r="M1075" s="52">
        <v>43464713</v>
      </c>
      <c r="N1075" s="52">
        <v>0</v>
      </c>
      <c r="O1075" s="52">
        <v>29697304</v>
      </c>
      <c r="P1075" s="52">
        <v>6660438</v>
      </c>
      <c r="Q1075" s="52">
        <v>43464713</v>
      </c>
      <c r="R1075" s="52">
        <v>36357742</v>
      </c>
      <c r="S1075" s="52">
        <v>79822455</v>
      </c>
      <c r="T1075" s="70" t="s">
        <v>10556</v>
      </c>
      <c r="U1075" s="70" t="s">
        <v>10560</v>
      </c>
    </row>
    <row r="1076" spans="1:21" x14ac:dyDescent="0.2">
      <c r="A1076" s="49" t="s">
        <v>6181</v>
      </c>
      <c r="B1076" s="49" t="s">
        <v>113</v>
      </c>
      <c r="C1076" s="50">
        <v>3798</v>
      </c>
      <c r="D1076" s="49" t="s">
        <v>791</v>
      </c>
      <c r="E1076" s="49" t="s">
        <v>7987</v>
      </c>
      <c r="F1076" s="49" t="s">
        <v>791</v>
      </c>
      <c r="G1076" s="49">
        <v>52233</v>
      </c>
      <c r="H1076" s="49" t="s">
        <v>803</v>
      </c>
      <c r="I1076" s="50">
        <v>10096</v>
      </c>
      <c r="J1076" s="50">
        <v>152233000013</v>
      </c>
      <c r="K1076" s="49" t="s">
        <v>4428</v>
      </c>
      <c r="L1076" s="51">
        <v>451</v>
      </c>
      <c r="M1076" s="52">
        <v>50442985</v>
      </c>
      <c r="N1076" s="52">
        <v>0</v>
      </c>
      <c r="O1076" s="52">
        <v>29095971</v>
      </c>
      <c r="P1076" s="52">
        <v>6660438</v>
      </c>
      <c r="Q1076" s="52">
        <v>50442985</v>
      </c>
      <c r="R1076" s="52">
        <v>35756409</v>
      </c>
      <c r="S1076" s="52">
        <v>86199394</v>
      </c>
      <c r="T1076" s="70" t="s">
        <v>10556</v>
      </c>
      <c r="U1076" s="70" t="s">
        <v>10560</v>
      </c>
    </row>
    <row r="1077" spans="1:21" x14ac:dyDescent="0.2">
      <c r="A1077" s="49" t="s">
        <v>4581</v>
      </c>
      <c r="B1077" s="49" t="s">
        <v>1025</v>
      </c>
      <c r="C1077" s="50">
        <v>3815</v>
      </c>
      <c r="D1077" s="49" t="s">
        <v>1026</v>
      </c>
      <c r="E1077" s="49" t="s">
        <v>9703</v>
      </c>
      <c r="F1077" s="49" t="s">
        <v>1026</v>
      </c>
      <c r="G1077" s="49">
        <v>73236</v>
      </c>
      <c r="H1077" s="49" t="s">
        <v>1040</v>
      </c>
      <c r="I1077" s="50">
        <v>4119</v>
      </c>
      <c r="J1077" s="50">
        <v>273236000041</v>
      </c>
      <c r="K1077" s="49" t="s">
        <v>4428</v>
      </c>
      <c r="L1077" s="51">
        <v>243</v>
      </c>
      <c r="M1077" s="52">
        <v>30686135</v>
      </c>
      <c r="N1077" s="52">
        <v>4344842</v>
      </c>
      <c r="O1077" s="52">
        <v>28454878</v>
      </c>
      <c r="P1077" s="52">
        <v>6660438</v>
      </c>
      <c r="Q1077" s="52">
        <v>35030977</v>
      </c>
      <c r="R1077" s="52">
        <v>35115316</v>
      </c>
      <c r="S1077" s="52">
        <v>70146293</v>
      </c>
      <c r="T1077" s="70" t="s">
        <v>10556</v>
      </c>
      <c r="U1077" s="70" t="s">
        <v>10560</v>
      </c>
    </row>
    <row r="1078" spans="1:21" x14ac:dyDescent="0.2">
      <c r="A1078" s="49" t="s">
        <v>4581</v>
      </c>
      <c r="B1078" s="49" t="s">
        <v>1025</v>
      </c>
      <c r="C1078" s="50">
        <v>3815</v>
      </c>
      <c r="D1078" s="49" t="s">
        <v>1026</v>
      </c>
      <c r="E1078" s="49" t="s">
        <v>9663</v>
      </c>
      <c r="F1078" s="49" t="s">
        <v>1026</v>
      </c>
      <c r="G1078" s="49">
        <v>73055</v>
      </c>
      <c r="H1078" s="49" t="s">
        <v>1031</v>
      </c>
      <c r="I1078" s="50">
        <v>8461</v>
      </c>
      <c r="J1078" s="50">
        <v>273055000219</v>
      </c>
      <c r="K1078" s="49" t="s">
        <v>4428</v>
      </c>
      <c r="L1078" s="51">
        <v>190</v>
      </c>
      <c r="M1078" s="52">
        <v>23733561</v>
      </c>
      <c r="N1078" s="52">
        <v>0</v>
      </c>
      <c r="O1078" s="52">
        <v>27677263</v>
      </c>
      <c r="P1078" s="52">
        <v>6660438</v>
      </c>
      <c r="Q1078" s="52">
        <v>23733561</v>
      </c>
      <c r="R1078" s="52">
        <v>34337701</v>
      </c>
      <c r="S1078" s="52">
        <v>58071262</v>
      </c>
      <c r="T1078" s="70" t="s">
        <v>10556</v>
      </c>
      <c r="U1078" s="70" t="s">
        <v>10560</v>
      </c>
    </row>
    <row r="1079" spans="1:21" x14ac:dyDescent="0.2">
      <c r="A1079" s="49" t="s">
        <v>4413</v>
      </c>
      <c r="B1079" s="49" t="s">
        <v>64</v>
      </c>
      <c r="C1079" s="50">
        <v>3773</v>
      </c>
      <c r="D1079" s="49" t="s">
        <v>374</v>
      </c>
      <c r="E1079" s="49" t="s">
        <v>4425</v>
      </c>
      <c r="F1079" s="49" t="s">
        <v>374</v>
      </c>
      <c r="G1079" s="49">
        <v>17042</v>
      </c>
      <c r="H1079" s="49" t="s">
        <v>376</v>
      </c>
      <c r="I1079" s="50">
        <v>18215</v>
      </c>
      <c r="J1079" s="50">
        <v>217042000344</v>
      </c>
      <c r="K1079" s="49" t="s">
        <v>4428</v>
      </c>
      <c r="L1079" s="51">
        <v>182</v>
      </c>
      <c r="M1079" s="52">
        <v>21727887</v>
      </c>
      <c r="N1079" s="52">
        <v>0</v>
      </c>
      <c r="O1079" s="52">
        <v>26581387</v>
      </c>
      <c r="P1079" s="52">
        <v>6660438</v>
      </c>
      <c r="Q1079" s="52">
        <v>21727887</v>
      </c>
      <c r="R1079" s="52">
        <v>33241825</v>
      </c>
      <c r="S1079" s="52">
        <v>54969712</v>
      </c>
      <c r="T1079" s="70" t="s">
        <v>10556</v>
      </c>
      <c r="U1079" s="70" t="s">
        <v>10560</v>
      </c>
    </row>
    <row r="1080" spans="1:21" x14ac:dyDescent="0.2">
      <c r="A1080" s="49" t="s">
        <v>3078</v>
      </c>
      <c r="B1080" s="49" t="s">
        <v>919</v>
      </c>
      <c r="C1080" s="50">
        <v>3808</v>
      </c>
      <c r="D1080" s="49" t="s">
        <v>920</v>
      </c>
      <c r="E1080" s="49" t="s">
        <v>9175</v>
      </c>
      <c r="F1080" s="49" t="s">
        <v>920</v>
      </c>
      <c r="G1080" s="49">
        <v>68500</v>
      </c>
      <c r="H1080" s="49" t="s">
        <v>969</v>
      </c>
      <c r="I1080" s="50">
        <v>16869</v>
      </c>
      <c r="J1080" s="50">
        <v>268500000034</v>
      </c>
      <c r="K1080" s="49" t="s">
        <v>9178</v>
      </c>
      <c r="L1080" s="51">
        <v>189</v>
      </c>
      <c r="M1080" s="52">
        <v>21386815</v>
      </c>
      <c r="N1080" s="52">
        <v>0</v>
      </c>
      <c r="O1080" s="52">
        <v>27076603</v>
      </c>
      <c r="P1080" s="52">
        <v>6660438</v>
      </c>
      <c r="Q1080" s="52">
        <v>21386815</v>
      </c>
      <c r="R1080" s="52">
        <v>33737041</v>
      </c>
      <c r="S1080" s="52">
        <v>55123856</v>
      </c>
      <c r="T1080" s="70" t="s">
        <v>10556</v>
      </c>
      <c r="U1080" s="70" t="s">
        <v>10560</v>
      </c>
    </row>
    <row r="1081" spans="1:21" x14ac:dyDescent="0.2">
      <c r="A1081" s="49" t="s">
        <v>6181</v>
      </c>
      <c r="B1081" s="49" t="s">
        <v>113</v>
      </c>
      <c r="C1081" s="50">
        <v>3798</v>
      </c>
      <c r="D1081" s="49" t="s">
        <v>791</v>
      </c>
      <c r="E1081" s="49" t="s">
        <v>8013</v>
      </c>
      <c r="F1081" s="49" t="s">
        <v>791</v>
      </c>
      <c r="G1081" s="49">
        <v>52260</v>
      </c>
      <c r="H1081" s="49" t="s">
        <v>430</v>
      </c>
      <c r="I1081" s="50">
        <v>10970</v>
      </c>
      <c r="J1081" s="50">
        <v>252260000054</v>
      </c>
      <c r="K1081" s="49" t="s">
        <v>4428</v>
      </c>
      <c r="L1081" s="51">
        <v>164</v>
      </c>
      <c r="M1081" s="52">
        <v>21234461</v>
      </c>
      <c r="N1081" s="52">
        <v>0</v>
      </c>
      <c r="O1081" s="52">
        <v>28118634</v>
      </c>
      <c r="P1081" s="52">
        <v>6660438</v>
      </c>
      <c r="Q1081" s="52">
        <v>21234461</v>
      </c>
      <c r="R1081" s="52">
        <v>34779072</v>
      </c>
      <c r="S1081" s="52">
        <v>56013533</v>
      </c>
      <c r="T1081" s="70" t="s">
        <v>10556</v>
      </c>
      <c r="U1081" s="70" t="s">
        <v>10560</v>
      </c>
    </row>
    <row r="1082" spans="1:21" x14ac:dyDescent="0.2">
      <c r="A1082" s="49" t="s">
        <v>6181</v>
      </c>
      <c r="B1082" s="49" t="s">
        <v>113</v>
      </c>
      <c r="C1082" s="50">
        <v>3798</v>
      </c>
      <c r="D1082" s="49" t="s">
        <v>791</v>
      </c>
      <c r="E1082" s="49" t="s">
        <v>8014</v>
      </c>
      <c r="F1082" s="49" t="s">
        <v>791</v>
      </c>
      <c r="G1082" s="49">
        <v>52520</v>
      </c>
      <c r="H1082" s="49" t="s">
        <v>829</v>
      </c>
      <c r="I1082" s="50">
        <v>6361</v>
      </c>
      <c r="J1082" s="50">
        <v>252520000045</v>
      </c>
      <c r="K1082" s="49" t="s">
        <v>8016</v>
      </c>
      <c r="L1082" s="51">
        <v>201</v>
      </c>
      <c r="M1082" s="52">
        <v>32254830</v>
      </c>
      <c r="N1082" s="52">
        <v>0</v>
      </c>
      <c r="O1082" s="52">
        <v>36678331</v>
      </c>
      <c r="P1082" s="52">
        <v>6660438</v>
      </c>
      <c r="Q1082" s="52">
        <v>32254830</v>
      </c>
      <c r="R1082" s="52">
        <v>43338769</v>
      </c>
      <c r="S1082" s="52">
        <v>75593599</v>
      </c>
      <c r="T1082" s="70" t="s">
        <v>10556</v>
      </c>
      <c r="U1082" s="70" t="s">
        <v>10560</v>
      </c>
    </row>
    <row r="1083" spans="1:21" x14ac:dyDescent="0.2">
      <c r="A1083" s="49" t="s">
        <v>3078</v>
      </c>
      <c r="B1083" s="49" t="s">
        <v>919</v>
      </c>
      <c r="C1083" s="50">
        <v>3808</v>
      </c>
      <c r="D1083" s="49" t="s">
        <v>920</v>
      </c>
      <c r="E1083" s="49" t="s">
        <v>9089</v>
      </c>
      <c r="F1083" s="49" t="s">
        <v>920</v>
      </c>
      <c r="G1083" s="49">
        <v>68255</v>
      </c>
      <c r="H1083" s="49" t="s">
        <v>941</v>
      </c>
      <c r="I1083" s="50">
        <v>17073</v>
      </c>
      <c r="J1083" s="50">
        <v>268255000139</v>
      </c>
      <c r="K1083" s="49" t="s">
        <v>9092</v>
      </c>
      <c r="L1083" s="51">
        <v>228</v>
      </c>
      <c r="M1083" s="52">
        <v>30863681</v>
      </c>
      <c r="N1083" s="52">
        <v>0</v>
      </c>
      <c r="O1083" s="52">
        <v>30859128</v>
      </c>
      <c r="P1083" s="52">
        <v>6660438</v>
      </c>
      <c r="Q1083" s="52">
        <v>30863681</v>
      </c>
      <c r="R1083" s="52">
        <v>37519566</v>
      </c>
      <c r="S1083" s="52">
        <v>68383247</v>
      </c>
      <c r="T1083" s="70" t="s">
        <v>10556</v>
      </c>
      <c r="U1083" s="70" t="s">
        <v>10560</v>
      </c>
    </row>
    <row r="1084" spans="1:21" x14ac:dyDescent="0.2">
      <c r="A1084" s="49" t="s">
        <v>5894</v>
      </c>
      <c r="B1084" s="49" t="s">
        <v>731</v>
      </c>
      <c r="C1084" s="50">
        <v>3795</v>
      </c>
      <c r="D1084" s="49" t="s">
        <v>738</v>
      </c>
      <c r="E1084" s="49" t="s">
        <v>5895</v>
      </c>
      <c r="F1084" s="49" t="s">
        <v>738</v>
      </c>
      <c r="G1084" s="49">
        <v>47189</v>
      </c>
      <c r="H1084" s="49" t="s">
        <v>739</v>
      </c>
      <c r="I1084" s="50">
        <v>5290</v>
      </c>
      <c r="J1084" s="50">
        <v>247189001083</v>
      </c>
      <c r="K1084" s="49" t="s">
        <v>5903</v>
      </c>
      <c r="L1084" s="51">
        <v>366</v>
      </c>
      <c r="M1084" s="52">
        <v>49081354</v>
      </c>
      <c r="N1084" s="52">
        <v>6914029</v>
      </c>
      <c r="O1084" s="52">
        <v>31171326</v>
      </c>
      <c r="P1084" s="52">
        <v>6660438</v>
      </c>
      <c r="Q1084" s="52">
        <v>55995383</v>
      </c>
      <c r="R1084" s="52">
        <v>37831764</v>
      </c>
      <c r="S1084" s="52">
        <v>93827147</v>
      </c>
      <c r="T1084" s="70" t="s">
        <v>10556</v>
      </c>
      <c r="U1084" s="70" t="s">
        <v>10560</v>
      </c>
    </row>
    <row r="1085" spans="1:21" x14ac:dyDescent="0.2">
      <c r="A1085" s="49" t="s">
        <v>6181</v>
      </c>
      <c r="B1085" s="49" t="s">
        <v>113</v>
      </c>
      <c r="C1085" s="50">
        <v>3798</v>
      </c>
      <c r="D1085" s="49" t="s">
        <v>791</v>
      </c>
      <c r="E1085" s="49" t="s">
        <v>8171</v>
      </c>
      <c r="F1085" s="49" t="s">
        <v>791</v>
      </c>
      <c r="G1085" s="49">
        <v>52694</v>
      </c>
      <c r="H1085" s="49" t="s">
        <v>839</v>
      </c>
      <c r="I1085" s="50">
        <v>8770</v>
      </c>
      <c r="J1085" s="50">
        <v>252051000560</v>
      </c>
      <c r="K1085" s="49" t="s">
        <v>8173</v>
      </c>
      <c r="L1085" s="51">
        <v>629</v>
      </c>
      <c r="M1085" s="52">
        <v>72372192</v>
      </c>
      <c r="N1085" s="52">
        <v>0</v>
      </c>
      <c r="O1085" s="52">
        <v>29619632</v>
      </c>
      <c r="P1085" s="52">
        <v>6660438</v>
      </c>
      <c r="Q1085" s="52">
        <v>72372192</v>
      </c>
      <c r="R1085" s="52">
        <v>36280070</v>
      </c>
      <c r="S1085" s="52">
        <v>108652262</v>
      </c>
      <c r="T1085" s="70" t="s">
        <v>10556</v>
      </c>
      <c r="U1085" s="70" t="s">
        <v>10560</v>
      </c>
    </row>
    <row r="1086" spans="1:21" x14ac:dyDescent="0.2">
      <c r="A1086" s="49" t="s">
        <v>3660</v>
      </c>
      <c r="B1086" s="49" t="s">
        <v>59</v>
      </c>
      <c r="C1086" s="50">
        <v>3767</v>
      </c>
      <c r="D1086" s="49" t="s">
        <v>201</v>
      </c>
      <c r="E1086" s="49" t="s">
        <v>3853</v>
      </c>
      <c r="F1086" s="49" t="s">
        <v>201</v>
      </c>
      <c r="G1086" s="49">
        <v>13657</v>
      </c>
      <c r="H1086" s="49" t="s">
        <v>234</v>
      </c>
      <c r="I1086" s="50">
        <v>7483</v>
      </c>
      <c r="J1086" s="50">
        <v>413657000615</v>
      </c>
      <c r="K1086" s="49" t="s">
        <v>3860</v>
      </c>
      <c r="L1086" s="51">
        <v>169</v>
      </c>
      <c r="M1086" s="52">
        <v>25906975</v>
      </c>
      <c r="N1086" s="52">
        <v>0</v>
      </c>
      <c r="O1086" s="52">
        <v>33705669</v>
      </c>
      <c r="P1086" s="52">
        <v>6660438</v>
      </c>
      <c r="Q1086" s="52">
        <v>25906975</v>
      </c>
      <c r="R1086" s="52">
        <v>40366107</v>
      </c>
      <c r="S1086" s="52">
        <v>66273082</v>
      </c>
      <c r="T1086" s="70" t="s">
        <v>10556</v>
      </c>
      <c r="U1086" s="70" t="s">
        <v>10560</v>
      </c>
    </row>
    <row r="1087" spans="1:21" x14ac:dyDescent="0.2">
      <c r="A1087" s="49" t="s">
        <v>5921</v>
      </c>
      <c r="B1087" s="49" t="s">
        <v>211</v>
      </c>
      <c r="C1087" s="50">
        <v>3781</v>
      </c>
      <c r="D1087" s="49" t="s">
        <v>489</v>
      </c>
      <c r="E1087" s="49" t="s">
        <v>6008</v>
      </c>
      <c r="F1087" s="49" t="s">
        <v>489</v>
      </c>
      <c r="G1087" s="49">
        <v>23464</v>
      </c>
      <c r="H1087" s="49" t="s">
        <v>501</v>
      </c>
      <c r="I1087" s="50">
        <v>20807</v>
      </c>
      <c r="J1087" s="50">
        <v>223464000339</v>
      </c>
      <c r="K1087" s="49" t="s">
        <v>4385</v>
      </c>
      <c r="L1087" s="51">
        <v>671</v>
      </c>
      <c r="M1087" s="52">
        <v>92581326</v>
      </c>
      <c r="N1087" s="52">
        <v>0</v>
      </c>
      <c r="O1087" s="52">
        <v>30692921</v>
      </c>
      <c r="P1087" s="52">
        <v>6660438</v>
      </c>
      <c r="Q1087" s="52">
        <v>92581326</v>
      </c>
      <c r="R1087" s="52">
        <v>37353359</v>
      </c>
      <c r="S1087" s="52">
        <v>129934685</v>
      </c>
      <c r="T1087" s="70" t="s">
        <v>10556</v>
      </c>
      <c r="U1087" s="70" t="s">
        <v>10560</v>
      </c>
    </row>
    <row r="1088" spans="1:21" x14ac:dyDescent="0.2">
      <c r="A1088" s="49" t="s">
        <v>4413</v>
      </c>
      <c r="B1088" s="49" t="s">
        <v>64</v>
      </c>
      <c r="C1088" s="50">
        <v>3773</v>
      </c>
      <c r="D1088" s="49" t="s">
        <v>374</v>
      </c>
      <c r="E1088" s="49" t="s">
        <v>4556</v>
      </c>
      <c r="F1088" s="49" t="s">
        <v>374</v>
      </c>
      <c r="G1088" s="49">
        <v>17873</v>
      </c>
      <c r="H1088" s="49" t="s">
        <v>399</v>
      </c>
      <c r="I1088" s="50">
        <v>18212</v>
      </c>
      <c r="J1088" s="50">
        <v>117873000982</v>
      </c>
      <c r="K1088" s="49" t="s">
        <v>4385</v>
      </c>
      <c r="L1088" s="51">
        <v>874</v>
      </c>
      <c r="M1088" s="52">
        <v>84267800</v>
      </c>
      <c r="N1088" s="52">
        <v>1937845</v>
      </c>
      <c r="O1088" s="52">
        <v>20801506</v>
      </c>
      <c r="P1088" s="52">
        <v>6660438</v>
      </c>
      <c r="Q1088" s="52">
        <v>86205645</v>
      </c>
      <c r="R1088" s="52">
        <v>27461944</v>
      </c>
      <c r="S1088" s="52">
        <v>113667589</v>
      </c>
      <c r="T1088" s="70" t="s">
        <v>10556</v>
      </c>
      <c r="U1088" s="70" t="s">
        <v>10560</v>
      </c>
    </row>
    <row r="1089" spans="1:21" x14ac:dyDescent="0.2">
      <c r="A1089" s="49" t="s">
        <v>2245</v>
      </c>
      <c r="B1089" s="49" t="s">
        <v>36</v>
      </c>
      <c r="C1089" s="50">
        <v>7692</v>
      </c>
      <c r="D1089" s="49" t="s">
        <v>48</v>
      </c>
      <c r="E1089" s="49" t="s">
        <v>2849</v>
      </c>
      <c r="F1089" s="49" t="s">
        <v>48</v>
      </c>
      <c r="G1089" s="49">
        <v>5045</v>
      </c>
      <c r="H1089" s="49" t="s">
        <v>49</v>
      </c>
      <c r="I1089" s="50">
        <v>3017</v>
      </c>
      <c r="J1089" s="50">
        <v>305045001658</v>
      </c>
      <c r="K1089" s="49" t="s">
        <v>2852</v>
      </c>
      <c r="L1089" s="51">
        <v>2693</v>
      </c>
      <c r="M1089" s="52">
        <v>270852072</v>
      </c>
      <c r="N1089" s="52">
        <v>0</v>
      </c>
      <c r="O1089" s="52">
        <v>27611420</v>
      </c>
      <c r="P1089" s="52">
        <v>6660438</v>
      </c>
      <c r="Q1089" s="52">
        <v>270852072</v>
      </c>
      <c r="R1089" s="52">
        <v>34271858</v>
      </c>
      <c r="S1089" s="52">
        <v>305123930</v>
      </c>
      <c r="T1089" s="70" t="s">
        <v>10556</v>
      </c>
      <c r="U1089" s="70" t="s">
        <v>10560</v>
      </c>
    </row>
    <row r="1090" spans="1:21" x14ac:dyDescent="0.2">
      <c r="A1090" s="49" t="s">
        <v>3078</v>
      </c>
      <c r="B1090" s="49" t="s">
        <v>919</v>
      </c>
      <c r="C1090" s="50">
        <v>3808</v>
      </c>
      <c r="D1090" s="49" t="s">
        <v>920</v>
      </c>
      <c r="E1090" s="49" t="s">
        <v>9199</v>
      </c>
      <c r="F1090" s="49" t="s">
        <v>920</v>
      </c>
      <c r="G1090" s="49">
        <v>68575</v>
      </c>
      <c r="H1090" s="49" t="s">
        <v>979</v>
      </c>
      <c r="I1090" s="50">
        <v>16999</v>
      </c>
      <c r="J1090" s="50">
        <v>268575000056</v>
      </c>
      <c r="K1090" s="49" t="s">
        <v>9203</v>
      </c>
      <c r="L1090" s="51">
        <v>578</v>
      </c>
      <c r="M1090" s="52">
        <v>81677566</v>
      </c>
      <c r="N1090" s="52">
        <v>0</v>
      </c>
      <c r="O1090" s="52">
        <v>32089116</v>
      </c>
      <c r="P1090" s="52">
        <v>6660438</v>
      </c>
      <c r="Q1090" s="52">
        <v>81677566</v>
      </c>
      <c r="R1090" s="52">
        <v>38749554</v>
      </c>
      <c r="S1090" s="52">
        <v>120427120</v>
      </c>
      <c r="T1090" s="70" t="s">
        <v>10556</v>
      </c>
      <c r="U1090" s="70" t="s">
        <v>10560</v>
      </c>
    </row>
    <row r="1091" spans="1:21" x14ac:dyDescent="0.2">
      <c r="A1091" s="49" t="s">
        <v>2976</v>
      </c>
      <c r="B1091" s="49" t="s">
        <v>171</v>
      </c>
      <c r="C1091" s="50">
        <v>3764</v>
      </c>
      <c r="D1091" s="49" t="s">
        <v>172</v>
      </c>
      <c r="E1091" s="49" t="s">
        <v>3049</v>
      </c>
      <c r="F1091" s="49" t="s">
        <v>172</v>
      </c>
      <c r="G1091" s="49">
        <v>8638</v>
      </c>
      <c r="H1091" s="49" t="s">
        <v>127</v>
      </c>
      <c r="I1091" s="50">
        <v>16977</v>
      </c>
      <c r="J1091" s="50">
        <v>208638000075</v>
      </c>
      <c r="K1091" s="49" t="s">
        <v>3056</v>
      </c>
      <c r="L1091" s="51">
        <v>705</v>
      </c>
      <c r="M1091" s="52">
        <v>90295431</v>
      </c>
      <c r="N1091" s="52">
        <v>0</v>
      </c>
      <c r="O1091" s="52">
        <v>28502831</v>
      </c>
      <c r="P1091" s="52">
        <v>26641753</v>
      </c>
      <c r="Q1091" s="52">
        <v>90295431</v>
      </c>
      <c r="R1091" s="52">
        <v>55144584</v>
      </c>
      <c r="S1091" s="52">
        <v>145440015</v>
      </c>
      <c r="T1091" s="70" t="s">
        <v>10556</v>
      </c>
      <c r="U1091" s="70" t="s">
        <v>10560</v>
      </c>
    </row>
    <row r="1092" spans="1:21" x14ac:dyDescent="0.2">
      <c r="A1092" s="49" t="s">
        <v>2949</v>
      </c>
      <c r="B1092" s="49" t="s">
        <v>851</v>
      </c>
      <c r="C1092" s="50">
        <v>3801</v>
      </c>
      <c r="D1092" s="49" t="s">
        <v>852</v>
      </c>
      <c r="E1092" s="49" t="s">
        <v>8503</v>
      </c>
      <c r="F1092" s="49" t="s">
        <v>852</v>
      </c>
      <c r="G1092" s="49">
        <v>54871</v>
      </c>
      <c r="H1092" s="49" t="s">
        <v>888</v>
      </c>
      <c r="I1092" s="50">
        <v>15262</v>
      </c>
      <c r="J1092" s="50">
        <v>254871000125</v>
      </c>
      <c r="K1092" s="49" t="s">
        <v>8505</v>
      </c>
      <c r="L1092" s="51">
        <v>625</v>
      </c>
      <c r="M1092" s="52">
        <v>88253227</v>
      </c>
      <c r="N1092" s="52">
        <v>0</v>
      </c>
      <c r="O1092" s="52">
        <v>31897969</v>
      </c>
      <c r="P1092" s="52">
        <v>6660438</v>
      </c>
      <c r="Q1092" s="52">
        <v>88253227</v>
      </c>
      <c r="R1092" s="52">
        <v>38558407</v>
      </c>
      <c r="S1092" s="52">
        <v>126811634</v>
      </c>
      <c r="T1092" s="70" t="s">
        <v>10556</v>
      </c>
      <c r="U1092" s="70" t="s">
        <v>10560</v>
      </c>
    </row>
    <row r="1093" spans="1:21" x14ac:dyDescent="0.2">
      <c r="A1093" s="49" t="s">
        <v>4413</v>
      </c>
      <c r="B1093" s="49" t="s">
        <v>64</v>
      </c>
      <c r="C1093" s="50">
        <v>3773</v>
      </c>
      <c r="D1093" s="49" t="s">
        <v>374</v>
      </c>
      <c r="E1093" s="49" t="s">
        <v>4552</v>
      </c>
      <c r="F1093" s="49" t="s">
        <v>374</v>
      </c>
      <c r="G1093" s="49">
        <v>17867</v>
      </c>
      <c r="H1093" s="49" t="s">
        <v>398</v>
      </c>
      <c r="I1093" s="50">
        <v>2684</v>
      </c>
      <c r="J1093" s="50">
        <v>117867000164</v>
      </c>
      <c r="K1093" s="49" t="s">
        <v>4554</v>
      </c>
      <c r="L1093" s="51">
        <v>759</v>
      </c>
      <c r="M1093" s="52">
        <v>81001420</v>
      </c>
      <c r="N1093" s="52">
        <v>16200284</v>
      </c>
      <c r="O1093" s="52">
        <v>27322427</v>
      </c>
      <c r="P1093" s="52">
        <v>6660438</v>
      </c>
      <c r="Q1093" s="52">
        <v>97201704</v>
      </c>
      <c r="R1093" s="52">
        <v>33982865</v>
      </c>
      <c r="S1093" s="52">
        <v>131184569</v>
      </c>
      <c r="T1093" s="70" t="s">
        <v>10556</v>
      </c>
      <c r="U1093" s="70" t="s">
        <v>10560</v>
      </c>
    </row>
    <row r="1094" spans="1:21" x14ac:dyDescent="0.2">
      <c r="A1094" s="49" t="s">
        <v>2245</v>
      </c>
      <c r="B1094" s="49" t="s">
        <v>36</v>
      </c>
      <c r="C1094" s="50">
        <v>3759</v>
      </c>
      <c r="D1094" s="49" t="s">
        <v>34</v>
      </c>
      <c r="E1094" s="49" t="s">
        <v>7491</v>
      </c>
      <c r="F1094" s="49" t="s">
        <v>34</v>
      </c>
      <c r="G1094" s="49">
        <v>5001</v>
      </c>
      <c r="H1094" s="49" t="s">
        <v>35</v>
      </c>
      <c r="I1094" s="50">
        <v>9733</v>
      </c>
      <c r="J1094" s="50">
        <v>105001012700</v>
      </c>
      <c r="K1094" s="49" t="s">
        <v>4554</v>
      </c>
      <c r="L1094" s="51">
        <v>2106</v>
      </c>
      <c r="M1094" s="52">
        <v>197812788</v>
      </c>
      <c r="N1094" s="52">
        <v>9831386</v>
      </c>
      <c r="O1094" s="52">
        <v>20461051</v>
      </c>
      <c r="P1094" s="52">
        <v>6660438</v>
      </c>
      <c r="Q1094" s="52">
        <v>207644174</v>
      </c>
      <c r="R1094" s="52">
        <v>27121489</v>
      </c>
      <c r="S1094" s="52">
        <v>234765663</v>
      </c>
      <c r="T1094" s="70" t="s">
        <v>10556</v>
      </c>
      <c r="U1094" s="70" t="s">
        <v>10560</v>
      </c>
    </row>
    <row r="1095" spans="1:21" x14ac:dyDescent="0.2">
      <c r="A1095" s="49" t="s">
        <v>6181</v>
      </c>
      <c r="B1095" s="49" t="s">
        <v>113</v>
      </c>
      <c r="C1095" s="50">
        <v>3798</v>
      </c>
      <c r="D1095" s="49" t="s">
        <v>791</v>
      </c>
      <c r="E1095" s="49" t="s">
        <v>8071</v>
      </c>
      <c r="F1095" s="49" t="s">
        <v>791</v>
      </c>
      <c r="G1095" s="49">
        <v>52390</v>
      </c>
      <c r="H1095" s="49" t="s">
        <v>820</v>
      </c>
      <c r="I1095" s="50">
        <v>995</v>
      </c>
      <c r="J1095" s="50">
        <v>252250000676</v>
      </c>
      <c r="K1095" s="49" t="s">
        <v>8074</v>
      </c>
      <c r="L1095" s="51">
        <v>337</v>
      </c>
      <c r="M1095" s="52">
        <v>67177249</v>
      </c>
      <c r="N1095" s="52">
        <v>0</v>
      </c>
      <c r="O1095" s="52">
        <v>44988084</v>
      </c>
      <c r="P1095" s="52">
        <v>19981315</v>
      </c>
      <c r="Q1095" s="52">
        <v>67177249</v>
      </c>
      <c r="R1095" s="52">
        <v>64969399</v>
      </c>
      <c r="S1095" s="52">
        <v>132146648</v>
      </c>
      <c r="T1095" s="70" t="s">
        <v>10556</v>
      </c>
      <c r="U1095" s="70" t="s">
        <v>10560</v>
      </c>
    </row>
    <row r="1096" spans="1:21" x14ac:dyDescent="0.2">
      <c r="A1096" s="49" t="s">
        <v>2976</v>
      </c>
      <c r="B1096" s="49" t="s">
        <v>171</v>
      </c>
      <c r="C1096" s="50">
        <v>3764</v>
      </c>
      <c r="D1096" s="49" t="s">
        <v>172</v>
      </c>
      <c r="E1096" s="49" t="s">
        <v>3033</v>
      </c>
      <c r="F1096" s="49" t="s">
        <v>172</v>
      </c>
      <c r="G1096" s="49">
        <v>8573</v>
      </c>
      <c r="H1096" s="49" t="s">
        <v>186</v>
      </c>
      <c r="I1096" s="50">
        <v>88837</v>
      </c>
      <c r="J1096" s="50">
        <v>308573000522</v>
      </c>
      <c r="K1096" s="49" t="s">
        <v>3037</v>
      </c>
      <c r="L1096" s="51">
        <v>575</v>
      </c>
      <c r="M1096" s="52">
        <v>54896870</v>
      </c>
      <c r="N1096" s="52">
        <v>9592614</v>
      </c>
      <c r="O1096" s="52">
        <v>21283515</v>
      </c>
      <c r="P1096" s="52">
        <v>6660438</v>
      </c>
      <c r="Q1096" s="52">
        <v>64489484</v>
      </c>
      <c r="R1096" s="52">
        <v>27943953</v>
      </c>
      <c r="S1096" s="52">
        <v>92433437</v>
      </c>
      <c r="T1096" s="70" t="s">
        <v>10556</v>
      </c>
      <c r="U1096" s="70" t="s">
        <v>10560</v>
      </c>
    </row>
    <row r="1097" spans="1:21" x14ac:dyDescent="0.2">
      <c r="A1097" s="49" t="s">
        <v>4312</v>
      </c>
      <c r="B1097" s="49" t="s">
        <v>393</v>
      </c>
      <c r="C1097" s="50">
        <v>3806</v>
      </c>
      <c r="D1097" s="49" t="s">
        <v>902</v>
      </c>
      <c r="E1097" s="49" t="s">
        <v>8574</v>
      </c>
      <c r="F1097" s="49" t="s">
        <v>902</v>
      </c>
      <c r="G1097" s="49">
        <v>66001</v>
      </c>
      <c r="H1097" s="49" t="s">
        <v>903</v>
      </c>
      <c r="I1097" s="50">
        <v>1698</v>
      </c>
      <c r="J1097" s="50">
        <v>166001006067</v>
      </c>
      <c r="K1097" s="49" t="s">
        <v>8621</v>
      </c>
      <c r="L1097" s="51">
        <v>612</v>
      </c>
      <c r="M1097" s="52">
        <v>56214414</v>
      </c>
      <c r="N1097" s="52">
        <v>4577268</v>
      </c>
      <c r="O1097" s="52">
        <v>20596291</v>
      </c>
      <c r="P1097" s="52">
        <v>19981315</v>
      </c>
      <c r="Q1097" s="52">
        <v>60791682</v>
      </c>
      <c r="R1097" s="52">
        <v>40577606</v>
      </c>
      <c r="S1097" s="52">
        <v>101369288</v>
      </c>
      <c r="T1097" s="70" t="s">
        <v>10556</v>
      </c>
      <c r="U1097" s="70" t="s">
        <v>10560</v>
      </c>
    </row>
    <row r="1098" spans="1:21" x14ac:dyDescent="0.2">
      <c r="A1098" s="49" t="s">
        <v>4581</v>
      </c>
      <c r="B1098" s="49" t="s">
        <v>1025</v>
      </c>
      <c r="C1098" s="50">
        <v>3815</v>
      </c>
      <c r="D1098" s="49" t="s">
        <v>1026</v>
      </c>
      <c r="E1098" s="49" t="s">
        <v>9824</v>
      </c>
      <c r="F1098" s="49" t="s">
        <v>1026</v>
      </c>
      <c r="G1098" s="49">
        <v>73678</v>
      </c>
      <c r="H1098" s="49" t="s">
        <v>137</v>
      </c>
      <c r="I1098" s="50">
        <v>8449</v>
      </c>
      <c r="J1098" s="50">
        <v>273678000040</v>
      </c>
      <c r="K1098" s="49" t="s">
        <v>3762</v>
      </c>
      <c r="L1098" s="51">
        <v>580</v>
      </c>
      <c r="M1098" s="52">
        <v>72557857</v>
      </c>
      <c r="N1098" s="52">
        <v>6757611</v>
      </c>
      <c r="O1098" s="52">
        <v>27974920</v>
      </c>
      <c r="P1098" s="52">
        <v>6660438</v>
      </c>
      <c r="Q1098" s="52">
        <v>79315468</v>
      </c>
      <c r="R1098" s="52">
        <v>34635358</v>
      </c>
      <c r="S1098" s="52">
        <v>113950826</v>
      </c>
      <c r="T1098" s="70" t="s">
        <v>10556</v>
      </c>
      <c r="U1098" s="70" t="s">
        <v>10560</v>
      </c>
    </row>
    <row r="1099" spans="1:21" x14ac:dyDescent="0.2">
      <c r="A1099" s="49" t="s">
        <v>6798</v>
      </c>
      <c r="B1099" s="49" t="s">
        <v>674</v>
      </c>
      <c r="C1099" s="50">
        <v>3790</v>
      </c>
      <c r="D1099" s="49" t="s">
        <v>675</v>
      </c>
      <c r="E1099" s="49" t="s">
        <v>6875</v>
      </c>
      <c r="F1099" s="49" t="s">
        <v>675</v>
      </c>
      <c r="G1099" s="49">
        <v>41396</v>
      </c>
      <c r="H1099" s="49" t="s">
        <v>692</v>
      </c>
      <c r="I1099" s="50">
        <v>10664</v>
      </c>
      <c r="J1099" s="50">
        <v>241396000790</v>
      </c>
      <c r="K1099" s="49" t="s">
        <v>3762</v>
      </c>
      <c r="L1099" s="51">
        <v>536</v>
      </c>
      <c r="M1099" s="52">
        <v>65647675</v>
      </c>
      <c r="N1099" s="52">
        <v>0</v>
      </c>
      <c r="O1099" s="52">
        <v>28752666</v>
      </c>
      <c r="P1099" s="52">
        <v>6660438</v>
      </c>
      <c r="Q1099" s="52">
        <v>65647675</v>
      </c>
      <c r="R1099" s="52">
        <v>35413104</v>
      </c>
      <c r="S1099" s="52">
        <v>101060779</v>
      </c>
      <c r="T1099" s="70" t="s">
        <v>10556</v>
      </c>
      <c r="U1099" s="70" t="s">
        <v>10560</v>
      </c>
    </row>
    <row r="1100" spans="1:21" x14ac:dyDescent="0.2">
      <c r="A1100" s="49" t="s">
        <v>5501</v>
      </c>
      <c r="B1100" s="49" t="s">
        <v>461</v>
      </c>
      <c r="C1100" s="50">
        <v>3779</v>
      </c>
      <c r="D1100" s="49" t="s">
        <v>462</v>
      </c>
      <c r="E1100" s="49" t="s">
        <v>5502</v>
      </c>
      <c r="F1100" s="49" t="s">
        <v>462</v>
      </c>
      <c r="G1100" s="49">
        <v>20011</v>
      </c>
      <c r="H1100" s="49" t="s">
        <v>463</v>
      </c>
      <c r="I1100" s="50">
        <v>17438</v>
      </c>
      <c r="J1100" s="50">
        <v>120011001039</v>
      </c>
      <c r="K1100" s="49" t="s">
        <v>3762</v>
      </c>
      <c r="L1100" s="51">
        <v>1947</v>
      </c>
      <c r="M1100" s="52">
        <v>200150269</v>
      </c>
      <c r="N1100" s="52">
        <v>0</v>
      </c>
      <c r="O1100" s="52">
        <v>28670274</v>
      </c>
      <c r="P1100" s="52">
        <v>6660438</v>
      </c>
      <c r="Q1100" s="52">
        <v>200150269</v>
      </c>
      <c r="R1100" s="52">
        <v>35330712</v>
      </c>
      <c r="S1100" s="52">
        <v>235480981</v>
      </c>
      <c r="T1100" s="70" t="s">
        <v>10556</v>
      </c>
      <c r="U1100" s="70" t="s">
        <v>10560</v>
      </c>
    </row>
    <row r="1101" spans="1:21" x14ac:dyDescent="0.2">
      <c r="A1101" s="49" t="s">
        <v>3078</v>
      </c>
      <c r="B1101" s="49" t="s">
        <v>919</v>
      </c>
      <c r="C1101" s="50">
        <v>3808</v>
      </c>
      <c r="D1101" s="49" t="s">
        <v>920</v>
      </c>
      <c r="E1101" s="49" t="s">
        <v>9104</v>
      </c>
      <c r="F1101" s="49" t="s">
        <v>920</v>
      </c>
      <c r="G1101" s="49">
        <v>68298</v>
      </c>
      <c r="H1101" s="49" t="s">
        <v>948</v>
      </c>
      <c r="I1101" s="50">
        <v>17196</v>
      </c>
      <c r="J1101" s="50">
        <v>268298000299</v>
      </c>
      <c r="K1101" s="49" t="s">
        <v>3762</v>
      </c>
      <c r="L1101" s="51">
        <v>149</v>
      </c>
      <c r="M1101" s="52">
        <v>19847785</v>
      </c>
      <c r="N1101" s="52">
        <v>0</v>
      </c>
      <c r="O1101" s="52">
        <v>29971767</v>
      </c>
      <c r="P1101" s="52">
        <v>6660438</v>
      </c>
      <c r="Q1101" s="52">
        <v>19847785</v>
      </c>
      <c r="R1101" s="52">
        <v>36632205</v>
      </c>
      <c r="S1101" s="52">
        <v>56479990</v>
      </c>
      <c r="T1101" s="70" t="s">
        <v>10556</v>
      </c>
      <c r="U1101" s="70" t="s">
        <v>10560</v>
      </c>
    </row>
    <row r="1102" spans="1:21" x14ac:dyDescent="0.2">
      <c r="A1102" s="49" t="s">
        <v>3078</v>
      </c>
      <c r="B1102" s="49" t="s">
        <v>919</v>
      </c>
      <c r="C1102" s="50">
        <v>3808</v>
      </c>
      <c r="D1102" s="49" t="s">
        <v>920</v>
      </c>
      <c r="E1102" s="49" t="s">
        <v>9240</v>
      </c>
      <c r="F1102" s="49" t="s">
        <v>920</v>
      </c>
      <c r="G1102" s="49">
        <v>68682</v>
      </c>
      <c r="H1102" s="49" t="s">
        <v>984</v>
      </c>
      <c r="I1102" s="50">
        <v>17042</v>
      </c>
      <c r="J1102" s="50">
        <v>268682000166</v>
      </c>
      <c r="K1102" s="49" t="s">
        <v>3762</v>
      </c>
      <c r="L1102" s="51">
        <v>149</v>
      </c>
      <c r="M1102" s="52">
        <v>18102551</v>
      </c>
      <c r="N1102" s="52">
        <v>0</v>
      </c>
      <c r="O1102" s="52">
        <v>27149136</v>
      </c>
      <c r="P1102" s="52">
        <v>6660438</v>
      </c>
      <c r="Q1102" s="52">
        <v>18102551</v>
      </c>
      <c r="R1102" s="52">
        <v>33809574</v>
      </c>
      <c r="S1102" s="52">
        <v>51912125</v>
      </c>
      <c r="T1102" s="70" t="s">
        <v>10556</v>
      </c>
      <c r="U1102" s="70" t="s">
        <v>10560</v>
      </c>
    </row>
    <row r="1103" spans="1:21" x14ac:dyDescent="0.2">
      <c r="A1103" s="49" t="s">
        <v>6798</v>
      </c>
      <c r="B1103" s="49" t="s">
        <v>674</v>
      </c>
      <c r="C1103" s="50">
        <v>3790</v>
      </c>
      <c r="D1103" s="49" t="s">
        <v>675</v>
      </c>
      <c r="E1103" s="49" t="s">
        <v>6825</v>
      </c>
      <c r="F1103" s="49" t="s">
        <v>675</v>
      </c>
      <c r="G1103" s="49">
        <v>41132</v>
      </c>
      <c r="H1103" s="49" t="s">
        <v>682</v>
      </c>
      <c r="I1103" s="50">
        <v>10537</v>
      </c>
      <c r="J1103" s="50">
        <v>241132000546</v>
      </c>
      <c r="K1103" s="49" t="s">
        <v>3762</v>
      </c>
      <c r="L1103" s="51">
        <v>126</v>
      </c>
      <c r="M1103" s="52">
        <v>15141334</v>
      </c>
      <c r="N1103" s="52">
        <v>0</v>
      </c>
      <c r="O1103" s="52">
        <v>27420735</v>
      </c>
      <c r="P1103" s="52">
        <v>6660438</v>
      </c>
      <c r="Q1103" s="52">
        <v>15141334</v>
      </c>
      <c r="R1103" s="52">
        <v>34081173</v>
      </c>
      <c r="S1103" s="52">
        <v>49222507</v>
      </c>
      <c r="T1103" s="70" t="s">
        <v>10556</v>
      </c>
      <c r="U1103" s="70" t="s">
        <v>10560</v>
      </c>
    </row>
    <row r="1104" spans="1:21" x14ac:dyDescent="0.2">
      <c r="A1104" s="49" t="s">
        <v>3660</v>
      </c>
      <c r="B1104" s="49" t="s">
        <v>59</v>
      </c>
      <c r="C1104" s="50">
        <v>3767</v>
      </c>
      <c r="D1104" s="49" t="s">
        <v>201</v>
      </c>
      <c r="E1104" s="49" t="s">
        <v>3661</v>
      </c>
      <c r="F1104" s="49" t="s">
        <v>201</v>
      </c>
      <c r="G1104" s="49">
        <v>13006</v>
      </c>
      <c r="H1104" s="49" t="s">
        <v>202</v>
      </c>
      <c r="I1104" s="50">
        <v>24059</v>
      </c>
      <c r="J1104" s="50">
        <v>213006001797</v>
      </c>
      <c r="K1104" s="49" t="s">
        <v>3668</v>
      </c>
      <c r="L1104" s="51">
        <v>398</v>
      </c>
      <c r="M1104" s="52">
        <v>66746454</v>
      </c>
      <c r="N1104" s="52">
        <v>0</v>
      </c>
      <c r="O1104" s="52">
        <v>38208876</v>
      </c>
      <c r="P1104" s="52">
        <v>6660438</v>
      </c>
      <c r="Q1104" s="52">
        <v>66746454</v>
      </c>
      <c r="R1104" s="52">
        <v>44869314</v>
      </c>
      <c r="S1104" s="52">
        <v>111615768</v>
      </c>
      <c r="T1104" s="70" t="s">
        <v>10556</v>
      </c>
      <c r="U1104" s="70" t="s">
        <v>10560</v>
      </c>
    </row>
    <row r="1105" spans="1:21" x14ac:dyDescent="0.2">
      <c r="A1105" s="49" t="s">
        <v>6181</v>
      </c>
      <c r="B1105" s="49" t="s">
        <v>113</v>
      </c>
      <c r="C1105" s="50">
        <v>3798</v>
      </c>
      <c r="D1105" s="49" t="s">
        <v>791</v>
      </c>
      <c r="E1105" s="49" t="s">
        <v>7868</v>
      </c>
      <c r="F1105" s="49" t="s">
        <v>791</v>
      </c>
      <c r="G1105" s="49">
        <v>52079</v>
      </c>
      <c r="H1105" s="49" t="s">
        <v>796</v>
      </c>
      <c r="I1105" s="50">
        <v>9146</v>
      </c>
      <c r="J1105" s="50">
        <v>252079000743</v>
      </c>
      <c r="K1105" s="49" t="s">
        <v>7878</v>
      </c>
      <c r="L1105" s="51">
        <v>179</v>
      </c>
      <c r="M1105" s="52">
        <v>32049061</v>
      </c>
      <c r="N1105" s="52">
        <v>0</v>
      </c>
      <c r="O1105" s="52">
        <v>42392036</v>
      </c>
      <c r="P1105" s="52">
        <v>6660438</v>
      </c>
      <c r="Q1105" s="52">
        <v>32049061</v>
      </c>
      <c r="R1105" s="52">
        <v>49052474</v>
      </c>
      <c r="S1105" s="52">
        <v>81101535</v>
      </c>
      <c r="T1105" s="70" t="s">
        <v>10556</v>
      </c>
      <c r="U1105" s="70" t="s">
        <v>10560</v>
      </c>
    </row>
    <row r="1106" spans="1:21" x14ac:dyDescent="0.2">
      <c r="A1106" s="49" t="s">
        <v>5921</v>
      </c>
      <c r="B1106" s="49" t="s">
        <v>211</v>
      </c>
      <c r="C1106" s="50">
        <v>3781</v>
      </c>
      <c r="D1106" s="49" t="s">
        <v>489</v>
      </c>
      <c r="E1106" s="49" t="s">
        <v>6112</v>
      </c>
      <c r="F1106" s="49" t="s">
        <v>489</v>
      </c>
      <c r="G1106" s="49">
        <v>23678</v>
      </c>
      <c r="H1106" s="49" t="s">
        <v>132</v>
      </c>
      <c r="I1106" s="50">
        <v>14226</v>
      </c>
      <c r="J1106" s="50">
        <v>223678000450</v>
      </c>
      <c r="K1106" s="49" t="s">
        <v>6120</v>
      </c>
      <c r="L1106" s="51">
        <v>536</v>
      </c>
      <c r="M1106" s="52">
        <v>81530813</v>
      </c>
      <c r="N1106" s="52">
        <v>12029243</v>
      </c>
      <c r="O1106" s="52">
        <v>33760096</v>
      </c>
      <c r="P1106" s="52">
        <v>6660438</v>
      </c>
      <c r="Q1106" s="52">
        <v>93560056</v>
      </c>
      <c r="R1106" s="52">
        <v>40420534</v>
      </c>
      <c r="S1106" s="52">
        <v>133980590</v>
      </c>
      <c r="T1106" s="70" t="s">
        <v>10556</v>
      </c>
      <c r="U1106" s="70" t="s">
        <v>10560</v>
      </c>
    </row>
    <row r="1107" spans="1:21" x14ac:dyDescent="0.2">
      <c r="A1107" s="49" t="s">
        <v>5650</v>
      </c>
      <c r="B1107" s="49" t="s">
        <v>521</v>
      </c>
      <c r="C1107" s="50">
        <v>3788</v>
      </c>
      <c r="D1107" s="49" t="s">
        <v>607</v>
      </c>
      <c r="E1107" s="49" t="s">
        <v>9340</v>
      </c>
      <c r="F1107" s="49" t="s">
        <v>607</v>
      </c>
      <c r="G1107" s="49">
        <v>25754</v>
      </c>
      <c r="H1107" s="49" t="s">
        <v>608</v>
      </c>
      <c r="I1107" s="50">
        <v>18930</v>
      </c>
      <c r="J1107" s="50">
        <v>125754002147</v>
      </c>
      <c r="K1107" s="49" t="s">
        <v>7227</v>
      </c>
      <c r="L1107" s="51">
        <v>2912</v>
      </c>
      <c r="M1107" s="52">
        <v>269394927</v>
      </c>
      <c r="N1107" s="52">
        <v>0</v>
      </c>
      <c r="O1107" s="52">
        <v>20489319</v>
      </c>
      <c r="P1107" s="52">
        <v>6660438</v>
      </c>
      <c r="Q1107" s="52">
        <v>269394927</v>
      </c>
      <c r="R1107" s="52">
        <v>27149757</v>
      </c>
      <c r="S1107" s="52">
        <v>296544684</v>
      </c>
      <c r="T1107" s="70" t="s">
        <v>10556</v>
      </c>
      <c r="U1107" s="70" t="s">
        <v>10560</v>
      </c>
    </row>
    <row r="1108" spans="1:21" x14ac:dyDescent="0.2">
      <c r="A1108" s="49" t="s">
        <v>6181</v>
      </c>
      <c r="B1108" s="49" t="s">
        <v>113</v>
      </c>
      <c r="C1108" s="50">
        <v>3798</v>
      </c>
      <c r="D1108" s="49" t="s">
        <v>791</v>
      </c>
      <c r="E1108" s="49" t="s">
        <v>8136</v>
      </c>
      <c r="F1108" s="49" t="s">
        <v>791</v>
      </c>
      <c r="G1108" s="49">
        <v>52573</v>
      </c>
      <c r="H1108" s="49" t="s">
        <v>833</v>
      </c>
      <c r="I1108" s="50">
        <v>1031</v>
      </c>
      <c r="J1108" s="50">
        <v>252573000195</v>
      </c>
      <c r="K1108" s="49" t="s">
        <v>7227</v>
      </c>
      <c r="L1108" s="51">
        <v>94</v>
      </c>
      <c r="M1108" s="52">
        <v>12736458</v>
      </c>
      <c r="N1108" s="52">
        <v>0</v>
      </c>
      <c r="O1108" s="52">
        <v>27434997</v>
      </c>
      <c r="P1108" s="52">
        <v>6660438</v>
      </c>
      <c r="Q1108" s="52">
        <v>12736458</v>
      </c>
      <c r="R1108" s="52">
        <v>34095435</v>
      </c>
      <c r="S1108" s="52">
        <v>46831893</v>
      </c>
      <c r="T1108" s="70" t="s">
        <v>10556</v>
      </c>
      <c r="U1108" s="70" t="s">
        <v>10560</v>
      </c>
    </row>
    <row r="1109" spans="1:21" x14ac:dyDescent="0.2">
      <c r="A1109" s="49" t="s">
        <v>2884</v>
      </c>
      <c r="B1109" s="49" t="s">
        <v>453</v>
      </c>
      <c r="C1109" s="50">
        <v>3813</v>
      </c>
      <c r="D1109" s="49" t="s">
        <v>1000</v>
      </c>
      <c r="E1109" s="49" t="s">
        <v>9434</v>
      </c>
      <c r="F1109" s="49" t="s">
        <v>1000</v>
      </c>
      <c r="G1109" s="49">
        <v>70233</v>
      </c>
      <c r="H1109" s="49" t="s">
        <v>1006</v>
      </c>
      <c r="I1109" s="50">
        <v>17229</v>
      </c>
      <c r="J1109" s="50">
        <v>270215001099</v>
      </c>
      <c r="K1109" s="49" t="s">
        <v>7227</v>
      </c>
      <c r="L1109" s="51">
        <v>1053</v>
      </c>
      <c r="M1109" s="52">
        <v>126271554</v>
      </c>
      <c r="N1109" s="52">
        <v>0</v>
      </c>
      <c r="O1109" s="52">
        <v>32763182</v>
      </c>
      <c r="P1109" s="52">
        <v>6660438</v>
      </c>
      <c r="Q1109" s="52">
        <v>126271554</v>
      </c>
      <c r="R1109" s="52">
        <v>39423620</v>
      </c>
      <c r="S1109" s="52">
        <v>165695174</v>
      </c>
      <c r="T1109" s="70" t="s">
        <v>10556</v>
      </c>
      <c r="U1109" s="70" t="s">
        <v>10560</v>
      </c>
    </row>
    <row r="1110" spans="1:21" x14ac:dyDescent="0.2">
      <c r="A1110" s="49" t="s">
        <v>2884</v>
      </c>
      <c r="B1110" s="49" t="s">
        <v>453</v>
      </c>
      <c r="C1110" s="50">
        <v>3814</v>
      </c>
      <c r="D1110" s="49" t="s">
        <v>998</v>
      </c>
      <c r="E1110" s="49" t="s">
        <v>9315</v>
      </c>
      <c r="F1110" s="49" t="s">
        <v>998</v>
      </c>
      <c r="G1110" s="49">
        <v>70001</v>
      </c>
      <c r="H1110" s="49" t="s">
        <v>999</v>
      </c>
      <c r="I1110" s="50">
        <v>14404</v>
      </c>
      <c r="J1110" s="50">
        <v>270001001181</v>
      </c>
      <c r="K1110" s="49" t="s">
        <v>9335</v>
      </c>
      <c r="L1110" s="51">
        <v>418</v>
      </c>
      <c r="M1110" s="52">
        <v>54209676</v>
      </c>
      <c r="N1110" s="52">
        <v>6496857</v>
      </c>
      <c r="O1110" s="52">
        <v>28697178</v>
      </c>
      <c r="P1110" s="52">
        <v>6660438</v>
      </c>
      <c r="Q1110" s="52">
        <v>60706533</v>
      </c>
      <c r="R1110" s="52">
        <v>35357616</v>
      </c>
      <c r="S1110" s="52">
        <v>96064149</v>
      </c>
      <c r="T1110" s="70" t="s">
        <v>10556</v>
      </c>
      <c r="U1110" s="70" t="s">
        <v>10560</v>
      </c>
    </row>
    <row r="1111" spans="1:21" x14ac:dyDescent="0.2">
      <c r="A1111" s="49" t="s">
        <v>5501</v>
      </c>
      <c r="B1111" s="49" t="s">
        <v>461</v>
      </c>
      <c r="C1111" s="50">
        <v>3779</v>
      </c>
      <c r="D1111" s="49" t="s">
        <v>462</v>
      </c>
      <c r="E1111" s="49" t="s">
        <v>5633</v>
      </c>
      <c r="F1111" s="49" t="s">
        <v>462</v>
      </c>
      <c r="G1111" s="49">
        <v>20770</v>
      </c>
      <c r="H1111" s="49" t="s">
        <v>485</v>
      </c>
      <c r="I1111" s="50">
        <v>20196</v>
      </c>
      <c r="J1111" s="50">
        <v>120770000098</v>
      </c>
      <c r="K1111" s="49" t="s">
        <v>5639</v>
      </c>
      <c r="L1111" s="51">
        <v>1299</v>
      </c>
      <c r="M1111" s="52">
        <v>141049539</v>
      </c>
      <c r="N1111" s="52">
        <v>0</v>
      </c>
      <c r="O1111" s="52">
        <v>24398330</v>
      </c>
      <c r="P1111" s="52">
        <v>6660438</v>
      </c>
      <c r="Q1111" s="52">
        <v>141049539</v>
      </c>
      <c r="R1111" s="52">
        <v>31058768</v>
      </c>
      <c r="S1111" s="52">
        <v>172108307</v>
      </c>
      <c r="T1111" s="70" t="s">
        <v>10556</v>
      </c>
      <c r="U1111" s="70" t="s">
        <v>10560</v>
      </c>
    </row>
    <row r="1112" spans="1:21" x14ac:dyDescent="0.2">
      <c r="A1112" s="49" t="s">
        <v>5921</v>
      </c>
      <c r="B1112" s="49" t="s">
        <v>211</v>
      </c>
      <c r="C1112" s="50">
        <v>3781</v>
      </c>
      <c r="D1112" s="49" t="s">
        <v>489</v>
      </c>
      <c r="E1112" s="49" t="s">
        <v>5965</v>
      </c>
      <c r="F1112" s="49" t="s">
        <v>489</v>
      </c>
      <c r="G1112" s="49">
        <v>23182</v>
      </c>
      <c r="H1112" s="49" t="s">
        <v>494</v>
      </c>
      <c r="I1112" s="50">
        <v>25768</v>
      </c>
      <c r="J1112" s="50">
        <v>223182000476</v>
      </c>
      <c r="K1112" s="49" t="s">
        <v>5973</v>
      </c>
      <c r="L1112" s="51">
        <v>417</v>
      </c>
      <c r="M1112" s="52">
        <v>55347564</v>
      </c>
      <c r="N1112" s="52">
        <v>0</v>
      </c>
      <c r="O1112" s="52">
        <v>30268978</v>
      </c>
      <c r="P1112" s="52">
        <v>6660438</v>
      </c>
      <c r="Q1112" s="52">
        <v>55347564</v>
      </c>
      <c r="R1112" s="52">
        <v>36929416</v>
      </c>
      <c r="S1112" s="52">
        <v>92276980</v>
      </c>
      <c r="T1112" s="70" t="s">
        <v>10556</v>
      </c>
      <c r="U1112" s="70" t="s">
        <v>10560</v>
      </c>
    </row>
    <row r="1113" spans="1:21" x14ac:dyDescent="0.2">
      <c r="A1113" s="49" t="s">
        <v>3078</v>
      </c>
      <c r="B1113" s="49" t="s">
        <v>919</v>
      </c>
      <c r="C1113" s="50">
        <v>3810</v>
      </c>
      <c r="D1113" s="49" t="s">
        <v>924</v>
      </c>
      <c r="E1113" s="49" t="s">
        <v>3079</v>
      </c>
      <c r="F1113" s="49" t="s">
        <v>924</v>
      </c>
      <c r="G1113" s="49">
        <v>68081</v>
      </c>
      <c r="H1113" s="49" t="s">
        <v>925</v>
      </c>
      <c r="I1113" s="50">
        <v>4247</v>
      </c>
      <c r="J1113" s="50">
        <v>268081000703</v>
      </c>
      <c r="K1113" s="49" t="s">
        <v>3090</v>
      </c>
      <c r="L1113" s="51">
        <v>632</v>
      </c>
      <c r="M1113" s="52">
        <v>75588156</v>
      </c>
      <c r="N1113" s="52">
        <v>2078357</v>
      </c>
      <c r="O1113" s="52">
        <v>26833733</v>
      </c>
      <c r="P1113" s="52">
        <v>6660438</v>
      </c>
      <c r="Q1113" s="52">
        <v>77666513</v>
      </c>
      <c r="R1113" s="52">
        <v>33494171</v>
      </c>
      <c r="S1113" s="52">
        <v>111160684</v>
      </c>
      <c r="T1113" s="70" t="s">
        <v>10556</v>
      </c>
      <c r="U1113" s="70" t="s">
        <v>10560</v>
      </c>
    </row>
    <row r="1114" spans="1:21" x14ac:dyDescent="0.2">
      <c r="A1114" s="49" t="s">
        <v>6798</v>
      </c>
      <c r="B1114" s="49" t="s">
        <v>674</v>
      </c>
      <c r="C1114" s="50">
        <v>3790</v>
      </c>
      <c r="D1114" s="49" t="s">
        <v>675</v>
      </c>
      <c r="E1114" s="49" t="s">
        <v>6799</v>
      </c>
      <c r="F1114" s="49" t="s">
        <v>675</v>
      </c>
      <c r="G1114" s="49">
        <v>41006</v>
      </c>
      <c r="H1114" s="49" t="s">
        <v>676</v>
      </c>
      <c r="I1114" s="50">
        <v>10330</v>
      </c>
      <c r="J1114" s="50">
        <v>241006000298</v>
      </c>
      <c r="K1114" s="49" t="s">
        <v>3090</v>
      </c>
      <c r="L1114" s="51">
        <v>917</v>
      </c>
      <c r="M1114" s="52">
        <v>116093952</v>
      </c>
      <c r="N1114" s="52">
        <v>0</v>
      </c>
      <c r="O1114" s="52">
        <v>28807986</v>
      </c>
      <c r="P1114" s="52">
        <v>6660438</v>
      </c>
      <c r="Q1114" s="52">
        <v>116093952</v>
      </c>
      <c r="R1114" s="52">
        <v>35468424</v>
      </c>
      <c r="S1114" s="52">
        <v>151562376</v>
      </c>
      <c r="T1114" s="70" t="s">
        <v>10556</v>
      </c>
      <c r="U1114" s="70" t="s">
        <v>10560</v>
      </c>
    </row>
    <row r="1115" spans="1:21" x14ac:dyDescent="0.2">
      <c r="A1115" s="49" t="s">
        <v>4982</v>
      </c>
      <c r="B1115" s="49" t="s">
        <v>421</v>
      </c>
      <c r="C1115" s="50">
        <v>3777</v>
      </c>
      <c r="D1115" s="49" t="s">
        <v>422</v>
      </c>
      <c r="E1115" s="49" t="s">
        <v>4983</v>
      </c>
      <c r="F1115" s="49" t="s">
        <v>422</v>
      </c>
      <c r="G1115" s="49">
        <v>19022</v>
      </c>
      <c r="H1115" s="49" t="s">
        <v>423</v>
      </c>
      <c r="I1115" s="50">
        <v>16125</v>
      </c>
      <c r="J1115" s="50">
        <v>119022001172</v>
      </c>
      <c r="K1115" s="49" t="s">
        <v>2690</v>
      </c>
      <c r="L1115" s="51">
        <v>274</v>
      </c>
      <c r="M1115" s="52">
        <v>36677360</v>
      </c>
      <c r="N1115" s="52">
        <v>7335472</v>
      </c>
      <c r="O1115" s="52">
        <v>32499905</v>
      </c>
      <c r="P1115" s="52">
        <v>6660438</v>
      </c>
      <c r="Q1115" s="52">
        <v>44012832</v>
      </c>
      <c r="R1115" s="52">
        <v>39160343</v>
      </c>
      <c r="S1115" s="52">
        <v>83173175</v>
      </c>
      <c r="T1115" s="70" t="s">
        <v>10556</v>
      </c>
      <c r="U1115" s="70" t="s">
        <v>10560</v>
      </c>
    </row>
    <row r="1116" spans="1:21" x14ac:dyDescent="0.2">
      <c r="A1116" s="49" t="s">
        <v>3938</v>
      </c>
      <c r="B1116" s="49" t="s">
        <v>250</v>
      </c>
      <c r="C1116" s="50">
        <v>3771</v>
      </c>
      <c r="D1116" s="49" t="s">
        <v>279</v>
      </c>
      <c r="E1116" s="49" t="s">
        <v>6621</v>
      </c>
      <c r="F1116" s="49" t="s">
        <v>279</v>
      </c>
      <c r="G1116" s="49">
        <v>15238</v>
      </c>
      <c r="H1116" s="49" t="s">
        <v>280</v>
      </c>
      <c r="I1116" s="50">
        <v>19397</v>
      </c>
      <c r="J1116" s="50">
        <v>215238000510</v>
      </c>
      <c r="K1116" s="49" t="s">
        <v>2690</v>
      </c>
      <c r="L1116" s="51">
        <v>309</v>
      </c>
      <c r="M1116" s="52">
        <v>34018151</v>
      </c>
      <c r="N1116" s="52">
        <v>6803630</v>
      </c>
      <c r="O1116" s="52">
        <v>24710061</v>
      </c>
      <c r="P1116" s="52">
        <v>6660438</v>
      </c>
      <c r="Q1116" s="52">
        <v>40821781</v>
      </c>
      <c r="R1116" s="52">
        <v>31370499</v>
      </c>
      <c r="S1116" s="52">
        <v>72192280</v>
      </c>
      <c r="T1116" s="70" t="s">
        <v>10556</v>
      </c>
      <c r="U1116" s="70" t="s">
        <v>10560</v>
      </c>
    </row>
    <row r="1117" spans="1:21" x14ac:dyDescent="0.2">
      <c r="A1117" s="49" t="s">
        <v>2245</v>
      </c>
      <c r="B1117" s="49" t="s">
        <v>36</v>
      </c>
      <c r="C1117" s="50">
        <v>3758</v>
      </c>
      <c r="D1117" s="49" t="s">
        <v>37</v>
      </c>
      <c r="E1117" s="49" t="s">
        <v>2817</v>
      </c>
      <c r="F1117" s="49" t="s">
        <v>37</v>
      </c>
      <c r="G1117" s="49">
        <v>5887</v>
      </c>
      <c r="H1117" s="49" t="s">
        <v>165</v>
      </c>
      <c r="I1117" s="50">
        <v>733</v>
      </c>
      <c r="J1117" s="50">
        <v>105887000600</v>
      </c>
      <c r="K1117" s="49" t="s">
        <v>2690</v>
      </c>
      <c r="L1117" s="51">
        <v>2006</v>
      </c>
      <c r="M1117" s="52">
        <v>208460064</v>
      </c>
      <c r="N1117" s="52">
        <v>41692013</v>
      </c>
      <c r="O1117" s="52">
        <v>26860479</v>
      </c>
      <c r="P1117" s="52">
        <v>6660438</v>
      </c>
      <c r="Q1117" s="52">
        <v>250152077</v>
      </c>
      <c r="R1117" s="52">
        <v>33520917</v>
      </c>
      <c r="S1117" s="52">
        <v>283672994</v>
      </c>
      <c r="T1117" s="70" t="s">
        <v>10556</v>
      </c>
      <c r="U1117" s="70" t="s">
        <v>10560</v>
      </c>
    </row>
    <row r="1118" spans="1:21" x14ac:dyDescent="0.2">
      <c r="A1118" s="49" t="s">
        <v>4413</v>
      </c>
      <c r="B1118" s="49" t="s">
        <v>64</v>
      </c>
      <c r="C1118" s="50">
        <v>3773</v>
      </c>
      <c r="D1118" s="49" t="s">
        <v>374</v>
      </c>
      <c r="E1118" s="49" t="s">
        <v>4488</v>
      </c>
      <c r="F1118" s="49" t="s">
        <v>374</v>
      </c>
      <c r="G1118" s="49">
        <v>17486</v>
      </c>
      <c r="H1118" s="49" t="s">
        <v>387</v>
      </c>
      <c r="I1118" s="50">
        <v>13544</v>
      </c>
      <c r="J1118" s="50">
        <v>217486000618</v>
      </c>
      <c r="K1118" s="49" t="s">
        <v>2690</v>
      </c>
      <c r="L1118" s="51">
        <v>203</v>
      </c>
      <c r="M1118" s="52">
        <v>24071906</v>
      </c>
      <c r="N1118" s="52">
        <v>0</v>
      </c>
      <c r="O1118" s="52">
        <v>26866748</v>
      </c>
      <c r="P1118" s="52">
        <v>6660438</v>
      </c>
      <c r="Q1118" s="52">
        <v>24071906</v>
      </c>
      <c r="R1118" s="52">
        <v>33527186</v>
      </c>
      <c r="S1118" s="52">
        <v>57599092</v>
      </c>
      <c r="T1118" s="70" t="s">
        <v>10556</v>
      </c>
      <c r="U1118" s="70" t="s">
        <v>10560</v>
      </c>
    </row>
    <row r="1119" spans="1:21" x14ac:dyDescent="0.2">
      <c r="A1119" s="49" t="s">
        <v>2245</v>
      </c>
      <c r="B1119" s="49" t="s">
        <v>36</v>
      </c>
      <c r="C1119" s="50">
        <v>3758</v>
      </c>
      <c r="D1119" s="49" t="s">
        <v>37</v>
      </c>
      <c r="E1119" s="49" t="s">
        <v>2688</v>
      </c>
      <c r="F1119" s="49" t="s">
        <v>37</v>
      </c>
      <c r="G1119" s="49">
        <v>5660</v>
      </c>
      <c r="H1119" s="49" t="s">
        <v>137</v>
      </c>
      <c r="I1119" s="50">
        <v>11270</v>
      </c>
      <c r="J1119" s="50">
        <v>105660000271</v>
      </c>
      <c r="K1119" s="49" t="s">
        <v>2690</v>
      </c>
      <c r="L1119" s="51">
        <v>1772</v>
      </c>
      <c r="M1119" s="52">
        <v>178653409</v>
      </c>
      <c r="N1119" s="52">
        <v>13786355</v>
      </c>
      <c r="O1119" s="52">
        <v>27179256</v>
      </c>
      <c r="P1119" s="52">
        <v>6660438</v>
      </c>
      <c r="Q1119" s="52">
        <v>192439764</v>
      </c>
      <c r="R1119" s="52">
        <v>33839694</v>
      </c>
      <c r="S1119" s="52">
        <v>226279458</v>
      </c>
      <c r="T1119" s="70" t="s">
        <v>10556</v>
      </c>
      <c r="U1119" s="70" t="s">
        <v>10560</v>
      </c>
    </row>
    <row r="1120" spans="1:21" x14ac:dyDescent="0.2">
      <c r="A1120" s="49" t="s">
        <v>5921</v>
      </c>
      <c r="B1120" s="49" t="s">
        <v>211</v>
      </c>
      <c r="C1120" s="50">
        <v>3781</v>
      </c>
      <c r="D1120" s="49" t="s">
        <v>489</v>
      </c>
      <c r="E1120" s="49" t="s">
        <v>6121</v>
      </c>
      <c r="F1120" s="49" t="s">
        <v>489</v>
      </c>
      <c r="G1120" s="49">
        <v>23682</v>
      </c>
      <c r="H1120" s="49" t="s">
        <v>514</v>
      </c>
      <c r="I1120" s="50">
        <v>14605</v>
      </c>
      <c r="J1120" s="50">
        <v>223466001294</v>
      </c>
      <c r="K1120" s="49" t="s">
        <v>2690</v>
      </c>
      <c r="L1120" s="51">
        <v>699</v>
      </c>
      <c r="M1120" s="52">
        <v>106121975</v>
      </c>
      <c r="N1120" s="52">
        <v>3236583</v>
      </c>
      <c r="O1120" s="52">
        <v>37414805</v>
      </c>
      <c r="P1120" s="52">
        <v>26641753</v>
      </c>
      <c r="Q1120" s="52">
        <v>109358558</v>
      </c>
      <c r="R1120" s="52">
        <v>64056558</v>
      </c>
      <c r="S1120" s="52">
        <v>173415116</v>
      </c>
      <c r="T1120" s="70" t="s">
        <v>10556</v>
      </c>
      <c r="U1120" s="70" t="s">
        <v>10560</v>
      </c>
    </row>
    <row r="1121" spans="1:21" x14ac:dyDescent="0.2">
      <c r="A1121" s="49" t="s">
        <v>2875</v>
      </c>
      <c r="B1121" s="49" t="s">
        <v>1117</v>
      </c>
      <c r="C1121" s="50">
        <v>3824</v>
      </c>
      <c r="D1121" s="49" t="s">
        <v>1116</v>
      </c>
      <c r="E1121" s="49" t="s">
        <v>2931</v>
      </c>
      <c r="F1121" s="49" t="s">
        <v>1116</v>
      </c>
      <c r="G1121" s="49">
        <v>81794</v>
      </c>
      <c r="H1121" s="49" t="s">
        <v>1123</v>
      </c>
      <c r="I1121" s="50">
        <v>1927</v>
      </c>
      <c r="J1121" s="50">
        <v>181794003151</v>
      </c>
      <c r="K1121" s="49" t="s">
        <v>2690</v>
      </c>
      <c r="L1121" s="51">
        <v>970</v>
      </c>
      <c r="M1121" s="52">
        <v>109240757</v>
      </c>
      <c r="N1121" s="52">
        <v>0</v>
      </c>
      <c r="O1121" s="52">
        <v>31581466</v>
      </c>
      <c r="P1121" s="52">
        <v>26641753</v>
      </c>
      <c r="Q1121" s="52">
        <v>109240757</v>
      </c>
      <c r="R1121" s="52">
        <v>58223219</v>
      </c>
      <c r="S1121" s="52">
        <v>167463976</v>
      </c>
      <c r="T1121" s="70" t="s">
        <v>10556</v>
      </c>
      <c r="U1121" s="70" t="s">
        <v>10560</v>
      </c>
    </row>
    <row r="1122" spans="1:21" x14ac:dyDescent="0.2">
      <c r="A1122" s="49" t="s">
        <v>4581</v>
      </c>
      <c r="B1122" s="49" t="s">
        <v>1025</v>
      </c>
      <c r="C1122" s="50">
        <v>3815</v>
      </c>
      <c r="D1122" s="49" t="s">
        <v>1026</v>
      </c>
      <c r="E1122" s="49" t="s">
        <v>9824</v>
      </c>
      <c r="F1122" s="49" t="s">
        <v>1026</v>
      </c>
      <c r="G1122" s="49">
        <v>73678</v>
      </c>
      <c r="H1122" s="49" t="s">
        <v>137</v>
      </c>
      <c r="I1122" s="50">
        <v>8448</v>
      </c>
      <c r="J1122" s="50">
        <v>173678000037</v>
      </c>
      <c r="K1122" s="49" t="s">
        <v>8233</v>
      </c>
      <c r="L1122" s="51">
        <v>835</v>
      </c>
      <c r="M1122" s="52">
        <v>87070493</v>
      </c>
      <c r="N1122" s="52">
        <v>0</v>
      </c>
      <c r="O1122" s="52">
        <v>27974920</v>
      </c>
      <c r="P1122" s="52">
        <v>6660438</v>
      </c>
      <c r="Q1122" s="52">
        <v>87070493</v>
      </c>
      <c r="R1122" s="52">
        <v>34635358</v>
      </c>
      <c r="S1122" s="52">
        <v>121705851</v>
      </c>
      <c r="T1122" s="70" t="s">
        <v>10556</v>
      </c>
      <c r="U1122" s="70" t="s">
        <v>10560</v>
      </c>
    </row>
    <row r="1123" spans="1:21" x14ac:dyDescent="0.2">
      <c r="A1123" s="49" t="s">
        <v>6181</v>
      </c>
      <c r="B1123" s="49" t="s">
        <v>113</v>
      </c>
      <c r="C1123" s="50">
        <v>3798</v>
      </c>
      <c r="D1123" s="49" t="s">
        <v>791</v>
      </c>
      <c r="E1123" s="49" t="s">
        <v>8227</v>
      </c>
      <c r="F1123" s="49" t="s">
        <v>791</v>
      </c>
      <c r="G1123" s="49">
        <v>52838</v>
      </c>
      <c r="H1123" s="49" t="s">
        <v>847</v>
      </c>
      <c r="I1123" s="50">
        <v>20513</v>
      </c>
      <c r="J1123" s="50">
        <v>152838000171</v>
      </c>
      <c r="K1123" s="49" t="s">
        <v>8233</v>
      </c>
      <c r="L1123" s="51">
        <v>1478</v>
      </c>
      <c r="M1123" s="52">
        <v>150141842</v>
      </c>
      <c r="N1123" s="52">
        <v>0</v>
      </c>
      <c r="O1123" s="52">
        <v>22537257</v>
      </c>
      <c r="P1123" s="52">
        <v>6660438</v>
      </c>
      <c r="Q1123" s="52">
        <v>150141842</v>
      </c>
      <c r="R1123" s="52">
        <v>29197695</v>
      </c>
      <c r="S1123" s="52">
        <v>179339537</v>
      </c>
      <c r="T1123" s="70" t="s">
        <v>10556</v>
      </c>
      <c r="U1123" s="70" t="s">
        <v>10560</v>
      </c>
    </row>
    <row r="1124" spans="1:21" x14ac:dyDescent="0.2">
      <c r="A1124" s="49" t="s">
        <v>5921</v>
      </c>
      <c r="B1124" s="49" t="s">
        <v>211</v>
      </c>
      <c r="C1124" s="50">
        <v>3781</v>
      </c>
      <c r="D1124" s="49" t="s">
        <v>489</v>
      </c>
      <c r="E1124" s="49" t="s">
        <v>6062</v>
      </c>
      <c r="F1124" s="49" t="s">
        <v>489</v>
      </c>
      <c r="G1124" s="49">
        <v>23574</v>
      </c>
      <c r="H1124" s="49" t="s">
        <v>506</v>
      </c>
      <c r="I1124" s="50">
        <v>14837</v>
      </c>
      <c r="J1124" s="50">
        <v>223574000024</v>
      </c>
      <c r="K1124" s="49" t="s">
        <v>6068</v>
      </c>
      <c r="L1124" s="51">
        <v>332</v>
      </c>
      <c r="M1124" s="52">
        <v>63141673</v>
      </c>
      <c r="N1124" s="52">
        <v>0</v>
      </c>
      <c r="O1124" s="52">
        <v>42801909</v>
      </c>
      <c r="P1124" s="52">
        <v>6660438</v>
      </c>
      <c r="Q1124" s="52">
        <v>63141673</v>
      </c>
      <c r="R1124" s="52">
        <v>49462347</v>
      </c>
      <c r="S1124" s="52">
        <v>112604020</v>
      </c>
      <c r="T1124" s="70" t="s">
        <v>10556</v>
      </c>
      <c r="U1124" s="70" t="s">
        <v>10560</v>
      </c>
    </row>
    <row r="1125" spans="1:21" x14ac:dyDescent="0.2">
      <c r="A1125" s="49" t="s">
        <v>5921</v>
      </c>
      <c r="B1125" s="49" t="s">
        <v>211</v>
      </c>
      <c r="C1125" s="50">
        <v>3783</v>
      </c>
      <c r="D1125" s="49" t="s">
        <v>498</v>
      </c>
      <c r="E1125" s="49" t="s">
        <v>7178</v>
      </c>
      <c r="F1125" s="49" t="s">
        <v>498</v>
      </c>
      <c r="G1125" s="49">
        <v>23417</v>
      </c>
      <c r="H1125" s="49" t="s">
        <v>499</v>
      </c>
      <c r="I1125" s="50">
        <v>1053</v>
      </c>
      <c r="J1125" s="50">
        <v>223417000461</v>
      </c>
      <c r="K1125" s="49" t="s">
        <v>7206</v>
      </c>
      <c r="L1125" s="51">
        <v>409</v>
      </c>
      <c r="M1125" s="52">
        <v>60028535</v>
      </c>
      <c r="N1125" s="52">
        <v>6505105</v>
      </c>
      <c r="O1125" s="52">
        <v>32424089</v>
      </c>
      <c r="P1125" s="52">
        <v>6660438</v>
      </c>
      <c r="Q1125" s="52">
        <v>66533640</v>
      </c>
      <c r="R1125" s="52">
        <v>39084527</v>
      </c>
      <c r="S1125" s="52">
        <v>105618167</v>
      </c>
      <c r="T1125" s="70" t="s">
        <v>10556</v>
      </c>
      <c r="U1125" s="70" t="s">
        <v>10560</v>
      </c>
    </row>
    <row r="1126" spans="1:21" x14ac:dyDescent="0.2">
      <c r="A1126" s="49" t="s">
        <v>2949</v>
      </c>
      <c r="B1126" s="49" t="s">
        <v>851</v>
      </c>
      <c r="C1126" s="50">
        <v>3801</v>
      </c>
      <c r="D1126" s="49" t="s">
        <v>852</v>
      </c>
      <c r="E1126" s="49" t="s">
        <v>8457</v>
      </c>
      <c r="F1126" s="49" t="s">
        <v>852</v>
      </c>
      <c r="G1126" s="49">
        <v>54720</v>
      </c>
      <c r="H1126" s="49" t="s">
        <v>884</v>
      </c>
      <c r="I1126" s="50">
        <v>11999</v>
      </c>
      <c r="J1126" s="50">
        <v>254720001677</v>
      </c>
      <c r="K1126" s="49" t="s">
        <v>3016</v>
      </c>
      <c r="L1126" s="51">
        <v>647</v>
      </c>
      <c r="M1126" s="52">
        <v>93845678</v>
      </c>
      <c r="N1126" s="52">
        <v>0</v>
      </c>
      <c r="O1126" s="52">
        <v>33393396</v>
      </c>
      <c r="P1126" s="52">
        <v>6660438</v>
      </c>
      <c r="Q1126" s="52">
        <v>93845678</v>
      </c>
      <c r="R1126" s="52">
        <v>40053834</v>
      </c>
      <c r="S1126" s="52">
        <v>133899512</v>
      </c>
      <c r="T1126" s="70" t="s">
        <v>10556</v>
      </c>
      <c r="U1126" s="70" t="s">
        <v>10560</v>
      </c>
    </row>
    <row r="1127" spans="1:21" x14ac:dyDescent="0.2">
      <c r="A1127" s="49" t="s">
        <v>6798</v>
      </c>
      <c r="B1127" s="49" t="s">
        <v>674</v>
      </c>
      <c r="C1127" s="50">
        <v>3791</v>
      </c>
      <c r="D1127" s="49" t="s">
        <v>672</v>
      </c>
      <c r="E1127" s="49" t="s">
        <v>8253</v>
      </c>
      <c r="F1127" s="49" t="s">
        <v>672</v>
      </c>
      <c r="G1127" s="49">
        <v>41001</v>
      </c>
      <c r="H1127" s="49" t="s">
        <v>673</v>
      </c>
      <c r="I1127" s="50">
        <v>12294</v>
      </c>
      <c r="J1127" s="50">
        <v>441001003433</v>
      </c>
      <c r="K1127" s="49" t="s">
        <v>3016</v>
      </c>
      <c r="L1127" s="51">
        <v>451</v>
      </c>
      <c r="M1127" s="52">
        <v>50119392</v>
      </c>
      <c r="N1127" s="52">
        <v>10023878</v>
      </c>
      <c r="O1127" s="52">
        <v>25786026</v>
      </c>
      <c r="P1127" s="52">
        <v>6660438</v>
      </c>
      <c r="Q1127" s="52">
        <v>60143270</v>
      </c>
      <c r="R1127" s="52">
        <v>32446464</v>
      </c>
      <c r="S1127" s="52">
        <v>92589734</v>
      </c>
      <c r="T1127" s="70" t="s">
        <v>10556</v>
      </c>
      <c r="U1127" s="70" t="s">
        <v>10560</v>
      </c>
    </row>
    <row r="1128" spans="1:21" x14ac:dyDescent="0.2">
      <c r="A1128" s="49" t="s">
        <v>3660</v>
      </c>
      <c r="B1128" s="49" t="s">
        <v>59</v>
      </c>
      <c r="C1128" s="50">
        <v>3767</v>
      </c>
      <c r="D1128" s="49" t="s">
        <v>201</v>
      </c>
      <c r="E1128" s="49" t="s">
        <v>3776</v>
      </c>
      <c r="F1128" s="49" t="s">
        <v>201</v>
      </c>
      <c r="G1128" s="49">
        <v>13442</v>
      </c>
      <c r="H1128" s="49" t="s">
        <v>221</v>
      </c>
      <c r="I1128" s="50">
        <v>8274</v>
      </c>
      <c r="J1128" s="50">
        <v>113442000076</v>
      </c>
      <c r="K1128" s="49" t="s">
        <v>3782</v>
      </c>
      <c r="L1128" s="51">
        <v>1466</v>
      </c>
      <c r="M1128" s="52">
        <v>214830811</v>
      </c>
      <c r="N1128" s="52">
        <v>0</v>
      </c>
      <c r="O1128" s="52">
        <v>35814718</v>
      </c>
      <c r="P1128" s="52">
        <v>26641753</v>
      </c>
      <c r="Q1128" s="52">
        <v>214830811</v>
      </c>
      <c r="R1128" s="52">
        <v>62456471</v>
      </c>
      <c r="S1128" s="52">
        <v>277287282</v>
      </c>
      <c r="T1128" s="70" t="s">
        <v>10556</v>
      </c>
      <c r="U1128" s="70" t="s">
        <v>10560</v>
      </c>
    </row>
    <row r="1129" spans="1:21" x14ac:dyDescent="0.2">
      <c r="A1129" s="49" t="s">
        <v>2976</v>
      </c>
      <c r="B1129" s="49" t="s">
        <v>171</v>
      </c>
      <c r="C1129" s="50">
        <v>3764</v>
      </c>
      <c r="D1129" s="49" t="s">
        <v>172</v>
      </c>
      <c r="E1129" s="49" t="s">
        <v>3014</v>
      </c>
      <c r="F1129" s="49" t="s">
        <v>172</v>
      </c>
      <c r="G1129" s="49">
        <v>8436</v>
      </c>
      <c r="H1129" s="49" t="s">
        <v>181</v>
      </c>
      <c r="I1129" s="50">
        <v>5484</v>
      </c>
      <c r="J1129" s="50">
        <v>108436000079</v>
      </c>
      <c r="K1129" s="49" t="s">
        <v>3016</v>
      </c>
      <c r="L1129" s="51">
        <v>1707</v>
      </c>
      <c r="M1129" s="52">
        <v>185754232</v>
      </c>
      <c r="N1129" s="52">
        <v>0</v>
      </c>
      <c r="O1129" s="52">
        <v>24351291</v>
      </c>
      <c r="P1129" s="52">
        <v>6660438</v>
      </c>
      <c r="Q1129" s="52">
        <v>185754232</v>
      </c>
      <c r="R1129" s="52">
        <v>31011729</v>
      </c>
      <c r="S1129" s="52">
        <v>216765961</v>
      </c>
      <c r="T1129" s="70" t="s">
        <v>10556</v>
      </c>
      <c r="U1129" s="70" t="s">
        <v>10560</v>
      </c>
    </row>
    <row r="1130" spans="1:21" x14ac:dyDescent="0.2">
      <c r="A1130" s="49" t="s">
        <v>3660</v>
      </c>
      <c r="B1130" s="49" t="s">
        <v>59</v>
      </c>
      <c r="C1130" s="50">
        <v>4910</v>
      </c>
      <c r="D1130" s="49" t="s">
        <v>199</v>
      </c>
      <c r="E1130" s="49" t="s">
        <v>4819</v>
      </c>
      <c r="F1130" s="49" t="s">
        <v>199</v>
      </c>
      <c r="G1130" s="49">
        <v>13001</v>
      </c>
      <c r="H1130" s="49" t="s">
        <v>200</v>
      </c>
      <c r="I1130" s="50">
        <v>25735</v>
      </c>
      <c r="J1130" s="50">
        <v>113001004289</v>
      </c>
      <c r="K1130" s="49" t="s">
        <v>4887</v>
      </c>
      <c r="L1130" s="51">
        <v>1911</v>
      </c>
      <c r="M1130" s="52">
        <v>196908117</v>
      </c>
      <c r="N1130" s="52">
        <v>0</v>
      </c>
      <c r="O1130" s="52">
        <v>21976481</v>
      </c>
      <c r="P1130" s="52">
        <v>6660438</v>
      </c>
      <c r="Q1130" s="52">
        <v>196908117</v>
      </c>
      <c r="R1130" s="52">
        <v>28636919</v>
      </c>
      <c r="S1130" s="52">
        <v>225545036</v>
      </c>
      <c r="T1130" s="70" t="s">
        <v>10556</v>
      </c>
      <c r="U1130" s="70" t="s">
        <v>10560</v>
      </c>
    </row>
    <row r="1131" spans="1:21" x14ac:dyDescent="0.2">
      <c r="A1131" s="49" t="s">
        <v>3660</v>
      </c>
      <c r="B1131" s="49" t="s">
        <v>59</v>
      </c>
      <c r="C1131" s="50">
        <v>3767</v>
      </c>
      <c r="D1131" s="49" t="s">
        <v>201</v>
      </c>
      <c r="E1131" s="49" t="s">
        <v>3881</v>
      </c>
      <c r="F1131" s="49" t="s">
        <v>201</v>
      </c>
      <c r="G1131" s="49">
        <v>13688</v>
      </c>
      <c r="H1131" s="49" t="s">
        <v>239</v>
      </c>
      <c r="I1131" s="50">
        <v>24013</v>
      </c>
      <c r="J1131" s="50">
        <v>213688001882</v>
      </c>
      <c r="K1131" s="49" t="s">
        <v>3887</v>
      </c>
      <c r="L1131" s="51">
        <v>1459</v>
      </c>
      <c r="M1131" s="52">
        <v>193412731</v>
      </c>
      <c r="N1131" s="52">
        <v>0</v>
      </c>
      <c r="O1131" s="52">
        <v>31050215</v>
      </c>
      <c r="P1131" s="52">
        <v>6660438</v>
      </c>
      <c r="Q1131" s="52">
        <v>193412731</v>
      </c>
      <c r="R1131" s="52">
        <v>37710653</v>
      </c>
      <c r="S1131" s="52">
        <v>231123384</v>
      </c>
      <c r="T1131" s="70" t="s">
        <v>10556</v>
      </c>
      <c r="U1131" s="70" t="s">
        <v>10560</v>
      </c>
    </row>
    <row r="1132" spans="1:21" x14ac:dyDescent="0.2">
      <c r="A1132" s="49" t="s">
        <v>4413</v>
      </c>
      <c r="B1132" s="49" t="s">
        <v>64</v>
      </c>
      <c r="C1132" s="50">
        <v>3773</v>
      </c>
      <c r="D1132" s="49" t="s">
        <v>374</v>
      </c>
      <c r="E1132" s="49" t="s">
        <v>4516</v>
      </c>
      <c r="F1132" s="49" t="s">
        <v>374</v>
      </c>
      <c r="G1132" s="49">
        <v>17614</v>
      </c>
      <c r="H1132" s="49" t="s">
        <v>392</v>
      </c>
      <c r="I1132" s="50">
        <v>2692</v>
      </c>
      <c r="J1132" s="50">
        <v>217614000596</v>
      </c>
      <c r="K1132" s="49" t="s">
        <v>4527</v>
      </c>
      <c r="L1132" s="51">
        <v>743</v>
      </c>
      <c r="M1132" s="52">
        <v>93473836</v>
      </c>
      <c r="N1132" s="52">
        <v>0</v>
      </c>
      <c r="O1132" s="52">
        <v>26747998</v>
      </c>
      <c r="P1132" s="52">
        <v>6660438</v>
      </c>
      <c r="Q1132" s="52">
        <v>93473836</v>
      </c>
      <c r="R1132" s="52">
        <v>33408436</v>
      </c>
      <c r="S1132" s="52">
        <v>126882272</v>
      </c>
      <c r="T1132" s="70" t="s">
        <v>10556</v>
      </c>
      <c r="U1132" s="70" t="s">
        <v>10560</v>
      </c>
    </row>
    <row r="1133" spans="1:21" x14ac:dyDescent="0.2">
      <c r="A1133" s="49" t="s">
        <v>6798</v>
      </c>
      <c r="B1133" s="49" t="s">
        <v>674</v>
      </c>
      <c r="C1133" s="50">
        <v>3790</v>
      </c>
      <c r="D1133" s="49" t="s">
        <v>675</v>
      </c>
      <c r="E1133" s="49" t="s">
        <v>6924</v>
      </c>
      <c r="F1133" s="49" t="s">
        <v>675</v>
      </c>
      <c r="G1133" s="49">
        <v>41770</v>
      </c>
      <c r="H1133" s="49" t="s">
        <v>703</v>
      </c>
      <c r="I1133" s="50">
        <v>7094</v>
      </c>
      <c r="J1133" s="50">
        <v>341770000060</v>
      </c>
      <c r="K1133" s="49" t="s">
        <v>4527</v>
      </c>
      <c r="L1133" s="51">
        <v>1156</v>
      </c>
      <c r="M1133" s="52">
        <v>120981114</v>
      </c>
      <c r="N1133" s="52">
        <v>12518554</v>
      </c>
      <c r="O1133" s="52">
        <v>27767262</v>
      </c>
      <c r="P1133" s="52">
        <v>6660438</v>
      </c>
      <c r="Q1133" s="52">
        <v>133499668</v>
      </c>
      <c r="R1133" s="52">
        <v>34427700</v>
      </c>
      <c r="S1133" s="52">
        <v>167927368</v>
      </c>
      <c r="T1133" s="70" t="s">
        <v>10556</v>
      </c>
      <c r="U1133" s="70" t="s">
        <v>10560</v>
      </c>
    </row>
    <row r="1134" spans="1:21" x14ac:dyDescent="0.2">
      <c r="A1134" s="49" t="s">
        <v>7676</v>
      </c>
      <c r="B1134" s="49" t="s">
        <v>763</v>
      </c>
      <c r="C1134" s="50">
        <v>3796</v>
      </c>
      <c r="D1134" s="49" t="s">
        <v>764</v>
      </c>
      <c r="E1134" s="49" t="s">
        <v>7691</v>
      </c>
      <c r="F1134" s="49" t="s">
        <v>764</v>
      </c>
      <c r="G1134" s="49">
        <v>50150</v>
      </c>
      <c r="H1134" s="49" t="s">
        <v>768</v>
      </c>
      <c r="I1134" s="50">
        <v>132198</v>
      </c>
      <c r="J1134" s="50">
        <v>250150000129</v>
      </c>
      <c r="K1134" s="49" t="s">
        <v>4527</v>
      </c>
      <c r="L1134" s="51">
        <v>739</v>
      </c>
      <c r="M1134" s="52">
        <v>85441324</v>
      </c>
      <c r="N1134" s="52">
        <v>17088265</v>
      </c>
      <c r="O1134" s="52">
        <v>26373135</v>
      </c>
      <c r="P1134" s="52">
        <v>6660438</v>
      </c>
      <c r="Q1134" s="52">
        <v>102529589</v>
      </c>
      <c r="R1134" s="52">
        <v>33033573</v>
      </c>
      <c r="S1134" s="52">
        <v>135563162</v>
      </c>
      <c r="T1134" s="70" t="s">
        <v>10556</v>
      </c>
      <c r="U1134" s="70" t="s">
        <v>10560</v>
      </c>
    </row>
    <row r="1135" spans="1:21" x14ac:dyDescent="0.2">
      <c r="A1135" s="49" t="s">
        <v>6181</v>
      </c>
      <c r="B1135" s="49" t="s">
        <v>113</v>
      </c>
      <c r="C1135" s="50">
        <v>4546</v>
      </c>
      <c r="D1135" s="49" t="s">
        <v>815</v>
      </c>
      <c r="E1135" s="49" t="s">
        <v>7016</v>
      </c>
      <c r="F1135" s="49" t="s">
        <v>815</v>
      </c>
      <c r="G1135" s="49">
        <v>52356</v>
      </c>
      <c r="H1135" s="49" t="s">
        <v>816</v>
      </c>
      <c r="I1135" s="50">
        <v>9879</v>
      </c>
      <c r="J1135" s="50">
        <v>252356001663</v>
      </c>
      <c r="K1135" s="49" t="s">
        <v>7032</v>
      </c>
      <c r="L1135" s="51">
        <v>451</v>
      </c>
      <c r="M1135" s="52">
        <v>53864273</v>
      </c>
      <c r="N1135" s="52">
        <v>10772855</v>
      </c>
      <c r="O1135" s="52">
        <v>26550711</v>
      </c>
      <c r="P1135" s="52">
        <v>6660438</v>
      </c>
      <c r="Q1135" s="52">
        <v>64637128</v>
      </c>
      <c r="R1135" s="52">
        <v>33211149</v>
      </c>
      <c r="S1135" s="52">
        <v>97848277</v>
      </c>
      <c r="T1135" s="70" t="s">
        <v>10556</v>
      </c>
      <c r="U1135" s="70" t="s">
        <v>10560</v>
      </c>
    </row>
    <row r="1136" spans="1:21" x14ac:dyDescent="0.2">
      <c r="A1136" s="49" t="s">
        <v>2245</v>
      </c>
      <c r="B1136" s="49" t="s">
        <v>36</v>
      </c>
      <c r="C1136" s="50">
        <v>3759</v>
      </c>
      <c r="D1136" s="49" t="s">
        <v>34</v>
      </c>
      <c r="E1136" s="49" t="s">
        <v>7491</v>
      </c>
      <c r="F1136" s="49" t="s">
        <v>34</v>
      </c>
      <c r="G1136" s="49">
        <v>5001</v>
      </c>
      <c r="H1136" s="49" t="s">
        <v>35</v>
      </c>
      <c r="I1136" s="50">
        <v>9560</v>
      </c>
      <c r="J1136" s="50">
        <v>105001009652</v>
      </c>
      <c r="K1136" s="49" t="s">
        <v>7640</v>
      </c>
      <c r="L1136" s="51">
        <v>1083</v>
      </c>
      <c r="M1136" s="52">
        <v>106148414</v>
      </c>
      <c r="N1136" s="52">
        <v>6984559</v>
      </c>
      <c r="O1136" s="52">
        <v>20461051</v>
      </c>
      <c r="P1136" s="52">
        <v>6660438</v>
      </c>
      <c r="Q1136" s="52">
        <v>113132973</v>
      </c>
      <c r="R1136" s="52">
        <v>27121489</v>
      </c>
      <c r="S1136" s="52">
        <v>140254462</v>
      </c>
      <c r="T1136" s="70" t="s">
        <v>10556</v>
      </c>
      <c r="U1136" s="70" t="s">
        <v>10560</v>
      </c>
    </row>
    <row r="1137" spans="1:21" x14ac:dyDescent="0.2">
      <c r="A1137" s="49" t="s">
        <v>4982</v>
      </c>
      <c r="B1137" s="49" t="s">
        <v>421</v>
      </c>
      <c r="C1137" s="50">
        <v>3777</v>
      </c>
      <c r="D1137" s="49" t="s">
        <v>422</v>
      </c>
      <c r="E1137" s="49" t="s">
        <v>5231</v>
      </c>
      <c r="F1137" s="49" t="s">
        <v>422</v>
      </c>
      <c r="G1137" s="49">
        <v>19450</v>
      </c>
      <c r="H1137" s="49" t="s">
        <v>438</v>
      </c>
      <c r="I1137" s="50">
        <v>6000</v>
      </c>
      <c r="J1137" s="50">
        <v>219450000312</v>
      </c>
      <c r="K1137" s="49" t="s">
        <v>5238</v>
      </c>
      <c r="L1137" s="51">
        <v>64</v>
      </c>
      <c r="M1137" s="52">
        <v>8640470</v>
      </c>
      <c r="N1137" s="52">
        <v>0</v>
      </c>
      <c r="O1137" s="52">
        <v>30394058</v>
      </c>
      <c r="P1137" s="52">
        <v>6660438</v>
      </c>
      <c r="Q1137" s="52">
        <v>8640470</v>
      </c>
      <c r="R1137" s="52">
        <v>37054496</v>
      </c>
      <c r="S1137" s="52">
        <v>45694966</v>
      </c>
      <c r="T1137" s="70" t="s">
        <v>10556</v>
      </c>
      <c r="U1137" s="70" t="s">
        <v>10560</v>
      </c>
    </row>
    <row r="1138" spans="1:21" x14ac:dyDescent="0.2">
      <c r="A1138" s="49" t="s">
        <v>2949</v>
      </c>
      <c r="B1138" s="49" t="s">
        <v>851</v>
      </c>
      <c r="C1138" s="50">
        <v>3801</v>
      </c>
      <c r="D1138" s="49" t="s">
        <v>852</v>
      </c>
      <c r="E1138" s="49" t="s">
        <v>8471</v>
      </c>
      <c r="F1138" s="49" t="s">
        <v>852</v>
      </c>
      <c r="G1138" s="49">
        <v>54800</v>
      </c>
      <c r="H1138" s="49" t="s">
        <v>886</v>
      </c>
      <c r="I1138" s="50">
        <v>15234</v>
      </c>
      <c r="J1138" s="50">
        <v>254800000850</v>
      </c>
      <c r="K1138" s="49" t="s">
        <v>8479</v>
      </c>
      <c r="L1138" s="51">
        <v>451</v>
      </c>
      <c r="M1138" s="52">
        <v>65764032</v>
      </c>
      <c r="N1138" s="52">
        <v>0</v>
      </c>
      <c r="O1138" s="52">
        <v>33668291</v>
      </c>
      <c r="P1138" s="52">
        <v>6660438</v>
      </c>
      <c r="Q1138" s="52">
        <v>65764032</v>
      </c>
      <c r="R1138" s="52">
        <v>40328729</v>
      </c>
      <c r="S1138" s="52">
        <v>106092761</v>
      </c>
      <c r="T1138" s="70" t="s">
        <v>10556</v>
      </c>
      <c r="U1138" s="70" t="s">
        <v>10560</v>
      </c>
    </row>
    <row r="1139" spans="1:21" x14ac:dyDescent="0.2">
      <c r="A1139" s="49" t="s">
        <v>6181</v>
      </c>
      <c r="B1139" s="49" t="s">
        <v>113</v>
      </c>
      <c r="C1139" s="50">
        <v>4546</v>
      </c>
      <c r="D1139" s="49" t="s">
        <v>815</v>
      </c>
      <c r="E1139" s="49" t="s">
        <v>7016</v>
      </c>
      <c r="F1139" s="49" t="s">
        <v>815</v>
      </c>
      <c r="G1139" s="49">
        <v>52356</v>
      </c>
      <c r="H1139" s="49" t="s">
        <v>816</v>
      </c>
      <c r="I1139" s="50">
        <v>9241</v>
      </c>
      <c r="J1139" s="50">
        <v>252356001019</v>
      </c>
      <c r="K1139" s="49" t="s">
        <v>7031</v>
      </c>
      <c r="L1139" s="51">
        <v>482</v>
      </c>
      <c r="M1139" s="52">
        <v>57755578</v>
      </c>
      <c r="N1139" s="52">
        <v>11551116</v>
      </c>
      <c r="O1139" s="52">
        <v>26550711</v>
      </c>
      <c r="P1139" s="52">
        <v>6660438</v>
      </c>
      <c r="Q1139" s="52">
        <v>69306694</v>
      </c>
      <c r="R1139" s="52">
        <v>33211149</v>
      </c>
      <c r="S1139" s="52">
        <v>102517843</v>
      </c>
      <c r="T1139" s="70" t="s">
        <v>10556</v>
      </c>
      <c r="U1139" s="70" t="s">
        <v>10560</v>
      </c>
    </row>
    <row r="1140" spans="1:21" x14ac:dyDescent="0.2">
      <c r="A1140" s="49" t="s">
        <v>5894</v>
      </c>
      <c r="B1140" s="49" t="s">
        <v>731</v>
      </c>
      <c r="C1140" s="50">
        <v>3795</v>
      </c>
      <c r="D1140" s="49" t="s">
        <v>738</v>
      </c>
      <c r="E1140" s="49" t="s">
        <v>5895</v>
      </c>
      <c r="F1140" s="49" t="s">
        <v>738</v>
      </c>
      <c r="G1140" s="49">
        <v>47189</v>
      </c>
      <c r="H1140" s="49" t="s">
        <v>739</v>
      </c>
      <c r="I1140" s="50">
        <v>14257</v>
      </c>
      <c r="J1140" s="50">
        <v>147189001186</v>
      </c>
      <c r="K1140" s="49" t="s">
        <v>5917</v>
      </c>
      <c r="L1140" s="51">
        <v>1270</v>
      </c>
      <c r="M1140" s="52">
        <v>144666151</v>
      </c>
      <c r="N1140" s="52">
        <v>0</v>
      </c>
      <c r="O1140" s="52">
        <v>31171326</v>
      </c>
      <c r="P1140" s="52">
        <v>19981315</v>
      </c>
      <c r="Q1140" s="52">
        <v>144666151</v>
      </c>
      <c r="R1140" s="52">
        <v>51152641</v>
      </c>
      <c r="S1140" s="52">
        <v>195818792</v>
      </c>
      <c r="T1140" s="70" t="s">
        <v>10556</v>
      </c>
      <c r="U1140" s="70" t="s">
        <v>10560</v>
      </c>
    </row>
    <row r="1141" spans="1:21" x14ac:dyDescent="0.2">
      <c r="A1141" s="49" t="s">
        <v>5921</v>
      </c>
      <c r="B1141" s="49" t="s">
        <v>211</v>
      </c>
      <c r="C1141" s="50">
        <v>3781</v>
      </c>
      <c r="D1141" s="49" t="s">
        <v>489</v>
      </c>
      <c r="E1141" s="49" t="s">
        <v>5965</v>
      </c>
      <c r="F1141" s="49" t="s">
        <v>489</v>
      </c>
      <c r="G1141" s="49">
        <v>23182</v>
      </c>
      <c r="H1141" s="49" t="s">
        <v>494</v>
      </c>
      <c r="I1141" s="50">
        <v>26650</v>
      </c>
      <c r="J1141" s="50">
        <v>223182000646</v>
      </c>
      <c r="K1141" s="49" t="s">
        <v>5972</v>
      </c>
      <c r="L1141" s="51">
        <v>239</v>
      </c>
      <c r="M1141" s="52">
        <v>32215840</v>
      </c>
      <c r="N1141" s="52">
        <v>0</v>
      </c>
      <c r="O1141" s="52">
        <v>30268978</v>
      </c>
      <c r="P1141" s="52">
        <v>6660438</v>
      </c>
      <c r="Q1141" s="52">
        <v>32215840</v>
      </c>
      <c r="R1141" s="52">
        <v>36929416</v>
      </c>
      <c r="S1141" s="52">
        <v>69145256</v>
      </c>
      <c r="T1141" s="70" t="s">
        <v>10556</v>
      </c>
      <c r="U1141" s="70" t="s">
        <v>10560</v>
      </c>
    </row>
    <row r="1142" spans="1:21" x14ac:dyDescent="0.2">
      <c r="A1142" s="49" t="s">
        <v>2245</v>
      </c>
      <c r="B1142" s="49" t="s">
        <v>36</v>
      </c>
      <c r="C1142" s="50">
        <v>3758</v>
      </c>
      <c r="D1142" s="49" t="s">
        <v>37</v>
      </c>
      <c r="E1142" s="49" t="s">
        <v>2680</v>
      </c>
      <c r="F1142" s="49" t="s">
        <v>37</v>
      </c>
      <c r="G1142" s="49">
        <v>5659</v>
      </c>
      <c r="H1142" s="49" t="s">
        <v>136</v>
      </c>
      <c r="I1142" s="50">
        <v>11445</v>
      </c>
      <c r="J1142" s="50">
        <v>205051000014</v>
      </c>
      <c r="K1142" s="49" t="s">
        <v>2684</v>
      </c>
      <c r="L1142" s="51">
        <v>1719</v>
      </c>
      <c r="M1142" s="52">
        <v>245325077</v>
      </c>
      <c r="N1142" s="52">
        <v>0</v>
      </c>
      <c r="O1142" s="52">
        <v>31858091</v>
      </c>
      <c r="P1142" s="52">
        <v>6660438</v>
      </c>
      <c r="Q1142" s="52">
        <v>245325077</v>
      </c>
      <c r="R1142" s="52">
        <v>38518529</v>
      </c>
      <c r="S1142" s="52">
        <v>283843606</v>
      </c>
      <c r="T1142" s="70" t="s">
        <v>10556</v>
      </c>
      <c r="U1142" s="70" t="s">
        <v>10560</v>
      </c>
    </row>
    <row r="1143" spans="1:21" x14ac:dyDescent="0.2">
      <c r="A1143" s="49" t="s">
        <v>2976</v>
      </c>
      <c r="B1143" s="49" t="s">
        <v>171</v>
      </c>
      <c r="C1143" s="50">
        <v>3764</v>
      </c>
      <c r="D1143" s="49" t="s">
        <v>172</v>
      </c>
      <c r="E1143" s="49" t="s">
        <v>3006</v>
      </c>
      <c r="F1143" s="49" t="s">
        <v>172</v>
      </c>
      <c r="G1143" s="49">
        <v>8421</v>
      </c>
      <c r="H1143" s="49" t="s">
        <v>178</v>
      </c>
      <c r="I1143" s="50">
        <v>16928</v>
      </c>
      <c r="J1143" s="50">
        <v>208421000107</v>
      </c>
      <c r="K1143" s="49" t="s">
        <v>3007</v>
      </c>
      <c r="L1143" s="51">
        <v>194</v>
      </c>
      <c r="M1143" s="52">
        <v>27100825</v>
      </c>
      <c r="N1143" s="52">
        <v>0</v>
      </c>
      <c r="O1143" s="52">
        <v>30222242</v>
      </c>
      <c r="P1143" s="52">
        <v>6660438</v>
      </c>
      <c r="Q1143" s="52">
        <v>27100825</v>
      </c>
      <c r="R1143" s="52">
        <v>36882680</v>
      </c>
      <c r="S1143" s="52">
        <v>63983505</v>
      </c>
      <c r="T1143" s="70" t="s">
        <v>10556</v>
      </c>
      <c r="U1143" s="70" t="s">
        <v>10560</v>
      </c>
    </row>
    <row r="1144" spans="1:21" x14ac:dyDescent="0.2">
      <c r="A1144" s="49" t="s">
        <v>6181</v>
      </c>
      <c r="B1144" s="49" t="s">
        <v>113</v>
      </c>
      <c r="C1144" s="50">
        <v>3798</v>
      </c>
      <c r="D1144" s="49" t="s">
        <v>791</v>
      </c>
      <c r="E1144" s="49" t="s">
        <v>7935</v>
      </c>
      <c r="F1144" s="49" t="s">
        <v>791</v>
      </c>
      <c r="G1144" s="49">
        <v>52227</v>
      </c>
      <c r="H1144" s="49" t="s">
        <v>802</v>
      </c>
      <c r="I1144" s="50">
        <v>7783</v>
      </c>
      <c r="J1144" s="50">
        <v>252227000138</v>
      </c>
      <c r="K1144" s="49" t="s">
        <v>7966</v>
      </c>
      <c r="L1144" s="51">
        <v>99</v>
      </c>
      <c r="M1144" s="52">
        <v>12657110</v>
      </c>
      <c r="N1144" s="52">
        <v>0</v>
      </c>
      <c r="O1144" s="52">
        <v>27796012</v>
      </c>
      <c r="P1144" s="52">
        <v>6660438</v>
      </c>
      <c r="Q1144" s="52">
        <v>12657110</v>
      </c>
      <c r="R1144" s="52">
        <v>34456450</v>
      </c>
      <c r="S1144" s="52">
        <v>47113560</v>
      </c>
      <c r="T1144" s="70" t="s">
        <v>10556</v>
      </c>
      <c r="U1144" s="70" t="s">
        <v>10560</v>
      </c>
    </row>
    <row r="1145" spans="1:21" x14ac:dyDescent="0.2">
      <c r="A1145" s="49" t="s">
        <v>4909</v>
      </c>
      <c r="B1145" s="49" t="s">
        <v>1126</v>
      </c>
      <c r="C1145" s="50">
        <v>3825</v>
      </c>
      <c r="D1145" s="49" t="s">
        <v>1127</v>
      </c>
      <c r="E1145" s="49" t="s">
        <v>4945</v>
      </c>
      <c r="F1145" s="49" t="s">
        <v>1127</v>
      </c>
      <c r="G1145" s="49">
        <v>85250</v>
      </c>
      <c r="H1145" s="49" t="s">
        <v>1136</v>
      </c>
      <c r="I1145" s="50">
        <v>139190</v>
      </c>
      <c r="J1145" s="50">
        <v>285250000671</v>
      </c>
      <c r="K1145" s="49" t="s">
        <v>4948</v>
      </c>
      <c r="L1145" s="51">
        <v>389</v>
      </c>
      <c r="M1145" s="52">
        <v>48641237</v>
      </c>
      <c r="N1145" s="52">
        <v>6242306</v>
      </c>
      <c r="O1145" s="52">
        <v>29613969</v>
      </c>
      <c r="P1145" s="52">
        <v>6660438</v>
      </c>
      <c r="Q1145" s="52">
        <v>54883543</v>
      </c>
      <c r="R1145" s="52">
        <v>36274407</v>
      </c>
      <c r="S1145" s="52">
        <v>91157950</v>
      </c>
      <c r="T1145" s="70" t="s">
        <v>10556</v>
      </c>
      <c r="U1145" s="70" t="s">
        <v>10560</v>
      </c>
    </row>
    <row r="1146" spans="1:21" x14ac:dyDescent="0.2">
      <c r="A1146" s="49" t="s">
        <v>2245</v>
      </c>
      <c r="B1146" s="49" t="s">
        <v>36</v>
      </c>
      <c r="C1146" s="50">
        <v>3758</v>
      </c>
      <c r="D1146" s="49" t="s">
        <v>37</v>
      </c>
      <c r="E1146" s="49" t="s">
        <v>2269</v>
      </c>
      <c r="F1146" s="49" t="s">
        <v>37</v>
      </c>
      <c r="G1146" s="49">
        <v>5034</v>
      </c>
      <c r="H1146" s="49" t="s">
        <v>43</v>
      </c>
      <c r="I1146" s="50">
        <v>6428</v>
      </c>
      <c r="J1146" s="50">
        <v>105034000014</v>
      </c>
      <c r="K1146" s="49" t="s">
        <v>2279</v>
      </c>
      <c r="L1146" s="51">
        <v>1055</v>
      </c>
      <c r="M1146" s="52">
        <v>106180185</v>
      </c>
      <c r="N1146" s="52">
        <v>0</v>
      </c>
      <c r="O1146" s="52">
        <v>21934477</v>
      </c>
      <c r="P1146" s="52">
        <v>6660438</v>
      </c>
      <c r="Q1146" s="52">
        <v>106180185</v>
      </c>
      <c r="R1146" s="52">
        <v>28594915</v>
      </c>
      <c r="S1146" s="52">
        <v>134775100</v>
      </c>
      <c r="T1146" s="70" t="s">
        <v>10556</v>
      </c>
      <c r="U1146" s="70" t="s">
        <v>10560</v>
      </c>
    </row>
    <row r="1147" spans="1:21" x14ac:dyDescent="0.2">
      <c r="A1147" s="49" t="s">
        <v>5921</v>
      </c>
      <c r="B1147" s="49" t="s">
        <v>211</v>
      </c>
      <c r="C1147" s="50">
        <v>3781</v>
      </c>
      <c r="D1147" s="49" t="s">
        <v>489</v>
      </c>
      <c r="E1147" s="49" t="s">
        <v>6158</v>
      </c>
      <c r="F1147" s="49" t="s">
        <v>489</v>
      </c>
      <c r="G1147" s="49">
        <v>23815</v>
      </c>
      <c r="H1147" s="49" t="s">
        <v>517</v>
      </c>
      <c r="I1147" s="50">
        <v>13900</v>
      </c>
      <c r="J1147" s="50">
        <v>223670000469</v>
      </c>
      <c r="K1147" s="49" t="s">
        <v>6165</v>
      </c>
      <c r="L1147" s="51">
        <v>593</v>
      </c>
      <c r="M1147" s="52">
        <v>116719236</v>
      </c>
      <c r="N1147" s="52">
        <v>0</v>
      </c>
      <c r="O1147" s="52">
        <v>43877270</v>
      </c>
      <c r="P1147" s="52">
        <v>6660438</v>
      </c>
      <c r="Q1147" s="52">
        <v>116719236</v>
      </c>
      <c r="R1147" s="52">
        <v>50537708</v>
      </c>
      <c r="S1147" s="52">
        <v>167256944</v>
      </c>
      <c r="T1147" s="70" t="s">
        <v>10556</v>
      </c>
      <c r="U1147" s="70" t="s">
        <v>10560</v>
      </c>
    </row>
    <row r="1148" spans="1:21" x14ac:dyDescent="0.2">
      <c r="A1148" s="49" t="s">
        <v>3660</v>
      </c>
      <c r="B1148" s="49" t="s">
        <v>59</v>
      </c>
      <c r="C1148" s="50">
        <v>4910</v>
      </c>
      <c r="D1148" s="49" t="s">
        <v>199</v>
      </c>
      <c r="E1148" s="49" t="s">
        <v>4819</v>
      </c>
      <c r="F1148" s="49" t="s">
        <v>199</v>
      </c>
      <c r="G1148" s="49">
        <v>13001</v>
      </c>
      <c r="H1148" s="49" t="s">
        <v>200</v>
      </c>
      <c r="I1148" s="50">
        <v>25773</v>
      </c>
      <c r="J1148" s="50">
        <v>213001007797</v>
      </c>
      <c r="K1148" s="49" t="s">
        <v>4886</v>
      </c>
      <c r="L1148" s="51">
        <v>1179</v>
      </c>
      <c r="M1148" s="52">
        <v>116319320</v>
      </c>
      <c r="N1148" s="52">
        <v>0</v>
      </c>
      <c r="O1148" s="52">
        <v>21976481</v>
      </c>
      <c r="P1148" s="52">
        <v>26641753</v>
      </c>
      <c r="Q1148" s="52">
        <v>116319320</v>
      </c>
      <c r="R1148" s="52">
        <v>48618234</v>
      </c>
      <c r="S1148" s="52">
        <v>164937554</v>
      </c>
      <c r="T1148" s="70" t="s">
        <v>10556</v>
      </c>
      <c r="U1148" s="70" t="s">
        <v>10560</v>
      </c>
    </row>
    <row r="1149" spans="1:21" x14ac:dyDescent="0.2">
      <c r="A1149" s="49" t="s">
        <v>7676</v>
      </c>
      <c r="B1149" s="49" t="s">
        <v>763</v>
      </c>
      <c r="C1149" s="50">
        <v>3796</v>
      </c>
      <c r="D1149" s="49" t="s">
        <v>764</v>
      </c>
      <c r="E1149" s="49" t="s">
        <v>7773</v>
      </c>
      <c r="F1149" s="49" t="s">
        <v>764</v>
      </c>
      <c r="G1149" s="49">
        <v>50683</v>
      </c>
      <c r="H1149" s="49" t="s">
        <v>786</v>
      </c>
      <c r="I1149" s="50">
        <v>10387</v>
      </c>
      <c r="J1149" s="50">
        <v>150683000151</v>
      </c>
      <c r="K1149" s="49" t="s">
        <v>7776</v>
      </c>
      <c r="L1149" s="51">
        <v>859</v>
      </c>
      <c r="M1149" s="52">
        <v>97904781</v>
      </c>
      <c r="N1149" s="52">
        <v>0</v>
      </c>
      <c r="O1149" s="52">
        <v>29707435</v>
      </c>
      <c r="P1149" s="52">
        <v>6660438</v>
      </c>
      <c r="Q1149" s="52">
        <v>97904781</v>
      </c>
      <c r="R1149" s="52">
        <v>36367873</v>
      </c>
      <c r="S1149" s="52">
        <v>134272654</v>
      </c>
      <c r="T1149" s="70" t="s">
        <v>10556</v>
      </c>
      <c r="U1149" s="70" t="s">
        <v>10560</v>
      </c>
    </row>
    <row r="1150" spans="1:21" x14ac:dyDescent="0.2">
      <c r="A1150" s="49" t="s">
        <v>2949</v>
      </c>
      <c r="B1150" s="49" t="s">
        <v>851</v>
      </c>
      <c r="C1150" s="50">
        <v>3801</v>
      </c>
      <c r="D1150" s="49" t="s">
        <v>852</v>
      </c>
      <c r="E1150" s="49" t="s">
        <v>8291</v>
      </c>
      <c r="F1150" s="49" t="s">
        <v>852</v>
      </c>
      <c r="G1150" s="49">
        <v>54051</v>
      </c>
      <c r="H1150" s="49" t="s">
        <v>854</v>
      </c>
      <c r="I1150" s="50">
        <v>8722</v>
      </c>
      <c r="J1150" s="50">
        <v>154051000860</v>
      </c>
      <c r="K1150" s="49" t="s">
        <v>2868</v>
      </c>
      <c r="L1150" s="51">
        <v>743</v>
      </c>
      <c r="M1150" s="52">
        <v>92018648</v>
      </c>
      <c r="N1150" s="52">
        <v>5361470</v>
      </c>
      <c r="O1150" s="52">
        <v>25625297</v>
      </c>
      <c r="P1150" s="52">
        <v>19981315</v>
      </c>
      <c r="Q1150" s="52">
        <v>97380118</v>
      </c>
      <c r="R1150" s="52">
        <v>45606612</v>
      </c>
      <c r="S1150" s="52">
        <v>142986730</v>
      </c>
      <c r="T1150" s="70" t="s">
        <v>10556</v>
      </c>
      <c r="U1150" s="70" t="s">
        <v>10560</v>
      </c>
    </row>
    <row r="1151" spans="1:21" x14ac:dyDescent="0.2">
      <c r="A1151" s="49" t="s">
        <v>2245</v>
      </c>
      <c r="B1151" s="49" t="s">
        <v>36</v>
      </c>
      <c r="C1151" s="50">
        <v>7692</v>
      </c>
      <c r="D1151" s="49" t="s">
        <v>48</v>
      </c>
      <c r="E1151" s="49" t="s">
        <v>2849</v>
      </c>
      <c r="F1151" s="49" t="s">
        <v>48</v>
      </c>
      <c r="G1151" s="49">
        <v>5045</v>
      </c>
      <c r="H1151" s="49" t="s">
        <v>49</v>
      </c>
      <c r="I1151" s="50">
        <v>143562</v>
      </c>
      <c r="J1151" s="50">
        <v>105045010780</v>
      </c>
      <c r="K1151" s="49" t="s">
        <v>2868</v>
      </c>
      <c r="L1151" s="51">
        <v>951</v>
      </c>
      <c r="M1151" s="52">
        <v>94092704</v>
      </c>
      <c r="N1151" s="52">
        <v>0</v>
      </c>
      <c r="O1151" s="52">
        <v>27611420</v>
      </c>
      <c r="P1151" s="52">
        <v>6660438</v>
      </c>
      <c r="Q1151" s="52">
        <v>94092704</v>
      </c>
      <c r="R1151" s="52">
        <v>34271858</v>
      </c>
      <c r="S1151" s="52">
        <v>128364562</v>
      </c>
      <c r="T1151" s="70" t="s">
        <v>10556</v>
      </c>
      <c r="U1151" s="70" t="s">
        <v>10560</v>
      </c>
    </row>
    <row r="1152" spans="1:21" x14ac:dyDescent="0.2">
      <c r="A1152" s="49" t="s">
        <v>6798</v>
      </c>
      <c r="B1152" s="49" t="s">
        <v>674</v>
      </c>
      <c r="C1152" s="50">
        <v>3790</v>
      </c>
      <c r="D1152" s="49" t="s">
        <v>675</v>
      </c>
      <c r="E1152" s="49" t="s">
        <v>6893</v>
      </c>
      <c r="F1152" s="49" t="s">
        <v>675</v>
      </c>
      <c r="G1152" s="49">
        <v>41524</v>
      </c>
      <c r="H1152" s="49" t="s">
        <v>696</v>
      </c>
      <c r="I1152" s="50">
        <v>8020</v>
      </c>
      <c r="J1152" s="50">
        <v>141524000744</v>
      </c>
      <c r="K1152" s="49" t="s">
        <v>2191</v>
      </c>
      <c r="L1152" s="51">
        <v>861</v>
      </c>
      <c r="M1152" s="52">
        <v>85697542</v>
      </c>
      <c r="N1152" s="52">
        <v>2687659</v>
      </c>
      <c r="O1152" s="52">
        <v>27077002</v>
      </c>
      <c r="P1152" s="52">
        <v>6660438</v>
      </c>
      <c r="Q1152" s="52">
        <v>88385201</v>
      </c>
      <c r="R1152" s="52">
        <v>33737440</v>
      </c>
      <c r="S1152" s="52">
        <v>122122641</v>
      </c>
      <c r="T1152" s="70" t="s">
        <v>10556</v>
      </c>
      <c r="U1152" s="70" t="s">
        <v>10560</v>
      </c>
    </row>
    <row r="1153" spans="1:21" x14ac:dyDescent="0.2">
      <c r="A1153" s="49" t="s">
        <v>2245</v>
      </c>
      <c r="B1153" s="49" t="s">
        <v>36</v>
      </c>
      <c r="C1153" s="50">
        <v>3759</v>
      </c>
      <c r="D1153" s="49" t="s">
        <v>34</v>
      </c>
      <c r="E1153" s="49" t="s">
        <v>7491</v>
      </c>
      <c r="F1153" s="49" t="s">
        <v>34</v>
      </c>
      <c r="G1153" s="49">
        <v>5001</v>
      </c>
      <c r="H1153" s="49" t="s">
        <v>35</v>
      </c>
      <c r="I1153" s="50">
        <v>9845</v>
      </c>
      <c r="J1153" s="50">
        <v>105001009695</v>
      </c>
      <c r="K1153" s="49" t="s">
        <v>2191</v>
      </c>
      <c r="L1153" s="51">
        <v>856</v>
      </c>
      <c r="M1153" s="52">
        <v>79095123</v>
      </c>
      <c r="N1153" s="52">
        <v>2743573</v>
      </c>
      <c r="O1153" s="52">
        <v>20461051</v>
      </c>
      <c r="P1153" s="52">
        <v>6660438</v>
      </c>
      <c r="Q1153" s="52">
        <v>81838696</v>
      </c>
      <c r="R1153" s="52">
        <v>27121489</v>
      </c>
      <c r="S1153" s="52">
        <v>108960185</v>
      </c>
      <c r="T1153" s="70" t="s">
        <v>10556</v>
      </c>
      <c r="U1153" s="70" t="s">
        <v>10560</v>
      </c>
    </row>
    <row r="1154" spans="1:21" x14ac:dyDescent="0.2">
      <c r="A1154" s="49" t="s">
        <v>2872</v>
      </c>
      <c r="B1154" s="49" t="s">
        <v>1073</v>
      </c>
      <c r="C1154" s="50">
        <v>3817</v>
      </c>
      <c r="D1154" s="49" t="s">
        <v>1074</v>
      </c>
      <c r="E1154" s="49" t="s">
        <v>10134</v>
      </c>
      <c r="F1154" s="49" t="s">
        <v>1074</v>
      </c>
      <c r="G1154" s="49">
        <v>76890</v>
      </c>
      <c r="H1154" s="49" t="s">
        <v>1112</v>
      </c>
      <c r="I1154" s="50">
        <v>5728</v>
      </c>
      <c r="J1154" s="50">
        <v>276890000237</v>
      </c>
      <c r="K1154" s="49" t="s">
        <v>2191</v>
      </c>
      <c r="L1154" s="51">
        <v>416</v>
      </c>
      <c r="M1154" s="52">
        <v>48552656</v>
      </c>
      <c r="N1154" s="52">
        <v>0</v>
      </c>
      <c r="O1154" s="52">
        <v>26100250</v>
      </c>
      <c r="P1154" s="52">
        <v>6660438</v>
      </c>
      <c r="Q1154" s="52">
        <v>48552656</v>
      </c>
      <c r="R1154" s="52">
        <v>32760688</v>
      </c>
      <c r="S1154" s="52">
        <v>81313344</v>
      </c>
      <c r="T1154" s="70" t="s">
        <v>10556</v>
      </c>
      <c r="U1154" s="70" t="s">
        <v>10560</v>
      </c>
    </row>
    <row r="1155" spans="1:21" x14ac:dyDescent="0.2">
      <c r="A1155" s="49" t="s">
        <v>5501</v>
      </c>
      <c r="B1155" s="49" t="s">
        <v>461</v>
      </c>
      <c r="C1155" s="50">
        <v>3779</v>
      </c>
      <c r="D1155" s="49" t="s">
        <v>462</v>
      </c>
      <c r="E1155" s="49" t="s">
        <v>5534</v>
      </c>
      <c r="F1155" s="49" t="s">
        <v>462</v>
      </c>
      <c r="G1155" s="49">
        <v>20060</v>
      </c>
      <c r="H1155" s="49" t="s">
        <v>467</v>
      </c>
      <c r="I1155" s="50">
        <v>131252</v>
      </c>
      <c r="J1155" s="50">
        <v>220060000069</v>
      </c>
      <c r="K1155" s="49" t="s">
        <v>2191</v>
      </c>
      <c r="L1155" s="51">
        <v>1052</v>
      </c>
      <c r="M1155" s="52">
        <v>123151514</v>
      </c>
      <c r="N1155" s="52">
        <v>24630303</v>
      </c>
      <c r="O1155" s="52">
        <v>32004756</v>
      </c>
      <c r="P1155" s="52">
        <v>6660438</v>
      </c>
      <c r="Q1155" s="52">
        <v>147781817</v>
      </c>
      <c r="R1155" s="52">
        <v>38665194</v>
      </c>
      <c r="S1155" s="52">
        <v>186447011</v>
      </c>
      <c r="T1155" s="70" t="s">
        <v>10556</v>
      </c>
      <c r="U1155" s="70" t="s">
        <v>10560</v>
      </c>
    </row>
    <row r="1156" spans="1:21" x14ac:dyDescent="0.2">
      <c r="A1156" s="49" t="s">
        <v>2976</v>
      </c>
      <c r="B1156" s="49" t="s">
        <v>171</v>
      </c>
      <c r="C1156" s="50">
        <v>3764</v>
      </c>
      <c r="D1156" s="49" t="s">
        <v>172</v>
      </c>
      <c r="E1156" s="49" t="s">
        <v>3047</v>
      </c>
      <c r="F1156" s="49" t="s">
        <v>172</v>
      </c>
      <c r="G1156" s="49">
        <v>8634</v>
      </c>
      <c r="H1156" s="49" t="s">
        <v>188</v>
      </c>
      <c r="I1156" s="50">
        <v>6800</v>
      </c>
      <c r="J1156" s="50">
        <v>108634000220</v>
      </c>
      <c r="K1156" s="49" t="s">
        <v>2191</v>
      </c>
      <c r="L1156" s="51">
        <v>1229</v>
      </c>
      <c r="M1156" s="52">
        <v>123787208</v>
      </c>
      <c r="N1156" s="52">
        <v>4536605</v>
      </c>
      <c r="O1156" s="52">
        <v>22778791</v>
      </c>
      <c r="P1156" s="52">
        <v>26641753</v>
      </c>
      <c r="Q1156" s="52">
        <v>128323813</v>
      </c>
      <c r="R1156" s="52">
        <v>49420544</v>
      </c>
      <c r="S1156" s="52">
        <v>177744357</v>
      </c>
      <c r="T1156" s="70" t="s">
        <v>10556</v>
      </c>
      <c r="U1156" s="70" t="s">
        <v>10560</v>
      </c>
    </row>
    <row r="1157" spans="1:21" x14ac:dyDescent="0.2">
      <c r="A1157" s="49" t="s">
        <v>3078</v>
      </c>
      <c r="B1157" s="49" t="s">
        <v>919</v>
      </c>
      <c r="C1157" s="50">
        <v>3808</v>
      </c>
      <c r="D1157" s="49" t="s">
        <v>920</v>
      </c>
      <c r="E1157" s="49" t="s">
        <v>9231</v>
      </c>
      <c r="F1157" s="49" t="s">
        <v>920</v>
      </c>
      <c r="G1157" s="49">
        <v>68679</v>
      </c>
      <c r="H1157" s="49" t="s">
        <v>983</v>
      </c>
      <c r="I1157" s="50">
        <v>17040</v>
      </c>
      <c r="J1157" s="50">
        <v>268679000228</v>
      </c>
      <c r="K1157" s="49" t="s">
        <v>9236</v>
      </c>
      <c r="L1157" s="51">
        <v>276</v>
      </c>
      <c r="M1157" s="52">
        <v>30643384</v>
      </c>
      <c r="N1157" s="52">
        <v>0</v>
      </c>
      <c r="O1157" s="52">
        <v>25131645</v>
      </c>
      <c r="P1157" s="52">
        <v>6660438</v>
      </c>
      <c r="Q1157" s="52">
        <v>30643384</v>
      </c>
      <c r="R1157" s="52">
        <v>31792083</v>
      </c>
      <c r="S1157" s="52">
        <v>62435467</v>
      </c>
      <c r="T1157" s="70" t="s">
        <v>10556</v>
      </c>
      <c r="U1157" s="70" t="s">
        <v>10560</v>
      </c>
    </row>
    <row r="1158" spans="1:21" x14ac:dyDescent="0.2">
      <c r="A1158" s="49" t="s">
        <v>5501</v>
      </c>
      <c r="B1158" s="49" t="s">
        <v>461</v>
      </c>
      <c r="C1158" s="50">
        <v>3779</v>
      </c>
      <c r="D1158" s="49" t="s">
        <v>462</v>
      </c>
      <c r="E1158" s="49" t="s">
        <v>5577</v>
      </c>
      <c r="F1158" s="49" t="s">
        <v>462</v>
      </c>
      <c r="G1158" s="49">
        <v>20383</v>
      </c>
      <c r="H1158" s="49" t="s">
        <v>475</v>
      </c>
      <c r="I1158" s="50">
        <v>20012</v>
      </c>
      <c r="J1158" s="50">
        <v>220383000769</v>
      </c>
      <c r="K1158" s="49" t="s">
        <v>5582</v>
      </c>
      <c r="L1158" s="51">
        <v>535</v>
      </c>
      <c r="M1158" s="52">
        <v>70265118</v>
      </c>
      <c r="N1158" s="52">
        <v>0</v>
      </c>
      <c r="O1158" s="52">
        <v>30150446</v>
      </c>
      <c r="P1158" s="52">
        <v>6660438</v>
      </c>
      <c r="Q1158" s="52">
        <v>70265118</v>
      </c>
      <c r="R1158" s="52">
        <v>36810884</v>
      </c>
      <c r="S1158" s="52">
        <v>107076002</v>
      </c>
      <c r="T1158" s="70" t="s">
        <v>10556</v>
      </c>
      <c r="U1158" s="70" t="s">
        <v>10560</v>
      </c>
    </row>
    <row r="1159" spans="1:21" x14ac:dyDescent="0.2">
      <c r="A1159" s="49" t="s">
        <v>6181</v>
      </c>
      <c r="B1159" s="49" t="s">
        <v>113</v>
      </c>
      <c r="C1159" s="50">
        <v>3798</v>
      </c>
      <c r="D1159" s="49" t="s">
        <v>791</v>
      </c>
      <c r="E1159" s="49" t="s">
        <v>8181</v>
      </c>
      <c r="F1159" s="49" t="s">
        <v>791</v>
      </c>
      <c r="G1159" s="49">
        <v>52699</v>
      </c>
      <c r="H1159" s="49" t="s">
        <v>841</v>
      </c>
      <c r="I1159" s="50">
        <v>5625</v>
      </c>
      <c r="J1159" s="50">
        <v>152699000641</v>
      </c>
      <c r="K1159" s="49" t="s">
        <v>5582</v>
      </c>
      <c r="L1159" s="51">
        <v>516</v>
      </c>
      <c r="M1159" s="52">
        <v>67883901</v>
      </c>
      <c r="N1159" s="52">
        <v>0</v>
      </c>
      <c r="O1159" s="52">
        <v>27957376</v>
      </c>
      <c r="P1159" s="52">
        <v>6660438</v>
      </c>
      <c r="Q1159" s="52">
        <v>67883901</v>
      </c>
      <c r="R1159" s="52">
        <v>34617814</v>
      </c>
      <c r="S1159" s="52">
        <v>102501715</v>
      </c>
      <c r="T1159" s="70" t="s">
        <v>10556</v>
      </c>
      <c r="U1159" s="70" t="s">
        <v>10560</v>
      </c>
    </row>
    <row r="1160" spans="1:21" x14ac:dyDescent="0.2">
      <c r="A1160" s="49" t="s">
        <v>7072</v>
      </c>
      <c r="B1160" s="49" t="s">
        <v>713</v>
      </c>
      <c r="C1160" s="50">
        <v>4449</v>
      </c>
      <c r="D1160" s="49" t="s">
        <v>711</v>
      </c>
      <c r="E1160" s="49" t="s">
        <v>8764</v>
      </c>
      <c r="F1160" s="49" t="s">
        <v>711</v>
      </c>
      <c r="G1160" s="49">
        <v>44001</v>
      </c>
      <c r="H1160" s="49" t="s">
        <v>712</v>
      </c>
      <c r="I1160" s="50">
        <v>3504</v>
      </c>
      <c r="J1160" s="50">
        <v>244001002437</v>
      </c>
      <c r="K1160" s="49" t="s">
        <v>5582</v>
      </c>
      <c r="L1160" s="51">
        <v>590</v>
      </c>
      <c r="M1160" s="52">
        <v>86262786</v>
      </c>
      <c r="N1160" s="52">
        <v>17252557</v>
      </c>
      <c r="O1160" s="52">
        <v>33161223</v>
      </c>
      <c r="P1160" s="52">
        <v>6660438</v>
      </c>
      <c r="Q1160" s="52">
        <v>103515343</v>
      </c>
      <c r="R1160" s="52">
        <v>39821661</v>
      </c>
      <c r="S1160" s="52">
        <v>143337004</v>
      </c>
      <c r="T1160" s="70" t="s">
        <v>10556</v>
      </c>
      <c r="U1160" s="70" t="s">
        <v>10560</v>
      </c>
    </row>
    <row r="1161" spans="1:21" x14ac:dyDescent="0.2">
      <c r="A1161" s="49" t="s">
        <v>2872</v>
      </c>
      <c r="B1161" s="49" t="s">
        <v>1073</v>
      </c>
      <c r="C1161" s="50">
        <v>3818</v>
      </c>
      <c r="D1161" s="49" t="s">
        <v>1071</v>
      </c>
      <c r="E1161" s="49" t="s">
        <v>4565</v>
      </c>
      <c r="F1161" s="49" t="s">
        <v>1071</v>
      </c>
      <c r="G1161" s="49">
        <v>76001</v>
      </c>
      <c r="H1161" s="49" t="s">
        <v>1072</v>
      </c>
      <c r="I1161" s="50">
        <v>15327</v>
      </c>
      <c r="J1161" s="50">
        <v>176001004001</v>
      </c>
      <c r="K1161" s="49" t="s">
        <v>4626</v>
      </c>
      <c r="L1161" s="51">
        <v>452</v>
      </c>
      <c r="M1161" s="52">
        <v>41968650</v>
      </c>
      <c r="N1161" s="52">
        <v>6662788</v>
      </c>
      <c r="O1161" s="52">
        <v>20227905</v>
      </c>
      <c r="P1161" s="52">
        <v>6660438</v>
      </c>
      <c r="Q1161" s="52">
        <v>48631438</v>
      </c>
      <c r="R1161" s="52">
        <v>26888343</v>
      </c>
      <c r="S1161" s="52">
        <v>75519781</v>
      </c>
      <c r="T1161" s="70" t="s">
        <v>10556</v>
      </c>
      <c r="U1161" s="70" t="s">
        <v>10560</v>
      </c>
    </row>
    <row r="1162" spans="1:21" x14ac:dyDescent="0.2">
      <c r="A1162" s="49" t="s">
        <v>2245</v>
      </c>
      <c r="B1162" s="49" t="s">
        <v>36</v>
      </c>
      <c r="C1162" s="50">
        <v>3759</v>
      </c>
      <c r="D1162" s="49" t="s">
        <v>34</v>
      </c>
      <c r="E1162" s="49" t="s">
        <v>7491</v>
      </c>
      <c r="F1162" s="49" t="s">
        <v>34</v>
      </c>
      <c r="G1162" s="49">
        <v>5001</v>
      </c>
      <c r="H1162" s="49" t="s">
        <v>35</v>
      </c>
      <c r="I1162" s="50">
        <v>9318</v>
      </c>
      <c r="J1162" s="50">
        <v>105001001155</v>
      </c>
      <c r="K1162" s="49" t="s">
        <v>4626</v>
      </c>
      <c r="L1162" s="51">
        <v>1465</v>
      </c>
      <c r="M1162" s="52">
        <v>137992716</v>
      </c>
      <c r="N1162" s="52">
        <v>5921886</v>
      </c>
      <c r="O1162" s="52">
        <v>20461051</v>
      </c>
      <c r="P1162" s="52">
        <v>26641753</v>
      </c>
      <c r="Q1162" s="52">
        <v>143914602</v>
      </c>
      <c r="R1162" s="52">
        <v>47102804</v>
      </c>
      <c r="S1162" s="52">
        <v>191017406</v>
      </c>
      <c r="T1162" s="70" t="s">
        <v>10556</v>
      </c>
      <c r="U1162" s="70" t="s">
        <v>10560</v>
      </c>
    </row>
    <row r="1163" spans="1:21" x14ac:dyDescent="0.2">
      <c r="A1163" s="49" t="s">
        <v>5921</v>
      </c>
      <c r="B1163" s="49" t="s">
        <v>211</v>
      </c>
      <c r="C1163" s="50">
        <v>3781</v>
      </c>
      <c r="D1163" s="49" t="s">
        <v>489</v>
      </c>
      <c r="E1163" s="49" t="s">
        <v>5965</v>
      </c>
      <c r="F1163" s="49" t="s">
        <v>489</v>
      </c>
      <c r="G1163" s="49">
        <v>23182</v>
      </c>
      <c r="H1163" s="49" t="s">
        <v>494</v>
      </c>
      <c r="I1163" s="50">
        <v>25755</v>
      </c>
      <c r="J1163" s="50">
        <v>223182000140</v>
      </c>
      <c r="K1163" s="49" t="s">
        <v>5971</v>
      </c>
      <c r="L1163" s="51">
        <v>443</v>
      </c>
      <c r="M1163" s="52">
        <v>60097722</v>
      </c>
      <c r="N1163" s="52">
        <v>0</v>
      </c>
      <c r="O1163" s="52">
        <v>30268978</v>
      </c>
      <c r="P1163" s="52">
        <v>6660438</v>
      </c>
      <c r="Q1163" s="52">
        <v>60097722</v>
      </c>
      <c r="R1163" s="52">
        <v>36929416</v>
      </c>
      <c r="S1163" s="52">
        <v>97027138</v>
      </c>
      <c r="T1163" s="70" t="s">
        <v>10556</v>
      </c>
      <c r="U1163" s="70" t="s">
        <v>10560</v>
      </c>
    </row>
    <row r="1164" spans="1:21" x14ac:dyDescent="0.2">
      <c r="A1164" s="49" t="s">
        <v>5650</v>
      </c>
      <c r="B1164" s="49" t="s">
        <v>521</v>
      </c>
      <c r="C1164" s="50">
        <v>10904</v>
      </c>
      <c r="D1164" s="49" t="s">
        <v>535</v>
      </c>
      <c r="E1164" s="49" t="s">
        <v>5651</v>
      </c>
      <c r="F1164" s="49" t="s">
        <v>5652</v>
      </c>
      <c r="G1164" s="49">
        <v>25175</v>
      </c>
      <c r="H1164" s="49" t="s">
        <v>536</v>
      </c>
      <c r="I1164" s="50">
        <v>11895</v>
      </c>
      <c r="J1164" s="50">
        <v>225175000781</v>
      </c>
      <c r="K1164" s="49" t="s">
        <v>5658</v>
      </c>
      <c r="L1164" s="51">
        <v>1599</v>
      </c>
      <c r="M1164" s="52">
        <v>161419555</v>
      </c>
      <c r="N1164" s="52">
        <v>0</v>
      </c>
      <c r="O1164" s="52">
        <v>24621355</v>
      </c>
      <c r="P1164" s="52">
        <v>26641753</v>
      </c>
      <c r="Q1164" s="52">
        <v>161419555</v>
      </c>
      <c r="R1164" s="52">
        <v>51263108</v>
      </c>
      <c r="S1164" s="52">
        <v>212682663</v>
      </c>
      <c r="T1164" s="70" t="s">
        <v>10556</v>
      </c>
      <c r="U1164" s="70" t="s">
        <v>10560</v>
      </c>
    </row>
    <row r="1165" spans="1:21" x14ac:dyDescent="0.2">
      <c r="A1165" s="49" t="s">
        <v>2872</v>
      </c>
      <c r="B1165" s="49" t="s">
        <v>1073</v>
      </c>
      <c r="C1165" s="50">
        <v>3817</v>
      </c>
      <c r="D1165" s="49" t="s">
        <v>1074</v>
      </c>
      <c r="E1165" s="49" t="s">
        <v>10093</v>
      </c>
      <c r="F1165" s="49" t="s">
        <v>1074</v>
      </c>
      <c r="G1165" s="49">
        <v>76497</v>
      </c>
      <c r="H1165" s="49" t="s">
        <v>1098</v>
      </c>
      <c r="I1165" s="50">
        <v>5516</v>
      </c>
      <c r="J1165" s="50">
        <v>176497000093</v>
      </c>
      <c r="K1165" s="49" t="s">
        <v>2282</v>
      </c>
      <c r="L1165" s="51">
        <v>975</v>
      </c>
      <c r="M1165" s="52">
        <v>97541202</v>
      </c>
      <c r="N1165" s="52">
        <v>0</v>
      </c>
      <c r="O1165" s="52">
        <v>27012386</v>
      </c>
      <c r="P1165" s="52">
        <v>6660438</v>
      </c>
      <c r="Q1165" s="52">
        <v>97541202</v>
      </c>
      <c r="R1165" s="52">
        <v>33672824</v>
      </c>
      <c r="S1165" s="52">
        <v>131214026</v>
      </c>
      <c r="T1165" s="70" t="s">
        <v>10556</v>
      </c>
      <c r="U1165" s="70" t="s">
        <v>10560</v>
      </c>
    </row>
    <row r="1166" spans="1:21" x14ac:dyDescent="0.2">
      <c r="A1166" s="49" t="s">
        <v>2945</v>
      </c>
      <c r="B1166" s="49" t="s">
        <v>891</v>
      </c>
      <c r="C1166" s="50">
        <v>3803</v>
      </c>
      <c r="D1166" s="49" t="s">
        <v>892</v>
      </c>
      <c r="E1166" s="49" t="s">
        <v>8732</v>
      </c>
      <c r="F1166" s="49" t="s">
        <v>892</v>
      </c>
      <c r="G1166" s="49">
        <v>63190</v>
      </c>
      <c r="H1166" s="49" t="s">
        <v>894</v>
      </c>
      <c r="I1166" s="50">
        <v>15626</v>
      </c>
      <c r="J1166" s="50">
        <v>163190000377</v>
      </c>
      <c r="K1166" s="49" t="s">
        <v>2282</v>
      </c>
      <c r="L1166" s="51">
        <v>943</v>
      </c>
      <c r="M1166" s="52">
        <v>88437978</v>
      </c>
      <c r="N1166" s="52">
        <v>0</v>
      </c>
      <c r="O1166" s="52">
        <v>20730834</v>
      </c>
      <c r="P1166" s="52">
        <v>6660438</v>
      </c>
      <c r="Q1166" s="52">
        <v>88437978</v>
      </c>
      <c r="R1166" s="52">
        <v>27391272</v>
      </c>
      <c r="S1166" s="52">
        <v>115829250</v>
      </c>
      <c r="T1166" s="70" t="s">
        <v>10556</v>
      </c>
      <c r="U1166" s="70" t="s">
        <v>10560</v>
      </c>
    </row>
    <row r="1167" spans="1:21" x14ac:dyDescent="0.2">
      <c r="A1167" s="49" t="s">
        <v>2872</v>
      </c>
      <c r="B1167" s="49" t="s">
        <v>1073</v>
      </c>
      <c r="C1167" s="50">
        <v>3817</v>
      </c>
      <c r="D1167" s="49" t="s">
        <v>1074</v>
      </c>
      <c r="E1167" s="49" t="s">
        <v>10016</v>
      </c>
      <c r="F1167" s="49" t="s">
        <v>1074</v>
      </c>
      <c r="G1167" s="49">
        <v>76020</v>
      </c>
      <c r="H1167" s="49" t="s">
        <v>1075</v>
      </c>
      <c r="I1167" s="50">
        <v>5852</v>
      </c>
      <c r="J1167" s="50">
        <v>176020000032</v>
      </c>
      <c r="K1167" s="49" t="s">
        <v>2282</v>
      </c>
      <c r="L1167" s="51">
        <v>751</v>
      </c>
      <c r="M1167" s="52">
        <v>74599212</v>
      </c>
      <c r="N1167" s="52">
        <v>0</v>
      </c>
      <c r="O1167" s="52">
        <v>21797404</v>
      </c>
      <c r="P1167" s="52">
        <v>19981315</v>
      </c>
      <c r="Q1167" s="52">
        <v>74599212</v>
      </c>
      <c r="R1167" s="52">
        <v>41778719</v>
      </c>
      <c r="S1167" s="52">
        <v>116377931</v>
      </c>
      <c r="T1167" s="70" t="s">
        <v>10556</v>
      </c>
      <c r="U1167" s="70" t="s">
        <v>10560</v>
      </c>
    </row>
    <row r="1168" spans="1:21" x14ac:dyDescent="0.2">
      <c r="A1168" s="49" t="s">
        <v>2245</v>
      </c>
      <c r="B1168" s="49" t="s">
        <v>36</v>
      </c>
      <c r="C1168" s="50">
        <v>3758</v>
      </c>
      <c r="D1168" s="49" t="s">
        <v>37</v>
      </c>
      <c r="E1168" s="49" t="s">
        <v>2539</v>
      </c>
      <c r="F1168" s="49" t="s">
        <v>37</v>
      </c>
      <c r="G1168" s="49">
        <v>5368</v>
      </c>
      <c r="H1168" s="49" t="s">
        <v>101</v>
      </c>
      <c r="I1168" s="50">
        <v>3656</v>
      </c>
      <c r="J1168" s="50">
        <v>105368000015</v>
      </c>
      <c r="K1168" s="49" t="s">
        <v>2282</v>
      </c>
      <c r="L1168" s="51">
        <v>646</v>
      </c>
      <c r="M1168" s="52">
        <v>62423283</v>
      </c>
      <c r="N1168" s="52">
        <v>0</v>
      </c>
      <c r="O1168" s="52">
        <v>26167072</v>
      </c>
      <c r="P1168" s="52">
        <v>6660438</v>
      </c>
      <c r="Q1168" s="52">
        <v>62423283</v>
      </c>
      <c r="R1168" s="52">
        <v>32827510</v>
      </c>
      <c r="S1168" s="52">
        <v>95250793</v>
      </c>
      <c r="T1168" s="70" t="s">
        <v>10556</v>
      </c>
      <c r="U1168" s="70" t="s">
        <v>10560</v>
      </c>
    </row>
    <row r="1169" spans="1:21" x14ac:dyDescent="0.2">
      <c r="A1169" s="49" t="s">
        <v>5501</v>
      </c>
      <c r="B1169" s="49" t="s">
        <v>461</v>
      </c>
      <c r="C1169" s="50">
        <v>3779</v>
      </c>
      <c r="D1169" s="49" t="s">
        <v>462</v>
      </c>
      <c r="E1169" s="49" t="s">
        <v>5537</v>
      </c>
      <c r="F1169" s="49" t="s">
        <v>462</v>
      </c>
      <c r="G1169" s="49">
        <v>20175</v>
      </c>
      <c r="H1169" s="49" t="s">
        <v>468</v>
      </c>
      <c r="I1169" s="50">
        <v>26364</v>
      </c>
      <c r="J1169" s="50">
        <v>220175000470</v>
      </c>
      <c r="K1169" s="49" t="s">
        <v>2282</v>
      </c>
      <c r="L1169" s="51">
        <v>385</v>
      </c>
      <c r="M1169" s="52">
        <v>54700538</v>
      </c>
      <c r="N1169" s="52">
        <v>0</v>
      </c>
      <c r="O1169" s="52">
        <v>31644960</v>
      </c>
      <c r="P1169" s="52">
        <v>6660438</v>
      </c>
      <c r="Q1169" s="52">
        <v>54700538</v>
      </c>
      <c r="R1169" s="52">
        <v>38305398</v>
      </c>
      <c r="S1169" s="52">
        <v>93005936</v>
      </c>
      <c r="T1169" s="70" t="s">
        <v>10556</v>
      </c>
      <c r="U1169" s="70" t="s">
        <v>10560</v>
      </c>
    </row>
    <row r="1170" spans="1:21" x14ac:dyDescent="0.2">
      <c r="A1170" s="49" t="s">
        <v>6181</v>
      </c>
      <c r="B1170" s="49" t="s">
        <v>113</v>
      </c>
      <c r="C1170" s="50">
        <v>3798</v>
      </c>
      <c r="D1170" s="49" t="s">
        <v>791</v>
      </c>
      <c r="E1170" s="49" t="s">
        <v>8047</v>
      </c>
      <c r="F1170" s="49" t="s">
        <v>791</v>
      </c>
      <c r="G1170" s="49">
        <v>52323</v>
      </c>
      <c r="H1170" s="49" t="s">
        <v>812</v>
      </c>
      <c r="I1170" s="50">
        <v>338</v>
      </c>
      <c r="J1170" s="50">
        <v>152323000063</v>
      </c>
      <c r="K1170" s="49" t="s">
        <v>2282</v>
      </c>
      <c r="L1170" s="51">
        <v>472</v>
      </c>
      <c r="M1170" s="52">
        <v>49136461</v>
      </c>
      <c r="N1170" s="52">
        <v>0</v>
      </c>
      <c r="O1170" s="52">
        <v>27860636</v>
      </c>
      <c r="P1170" s="52">
        <v>6660438</v>
      </c>
      <c r="Q1170" s="52">
        <v>49136461</v>
      </c>
      <c r="R1170" s="52">
        <v>34521074</v>
      </c>
      <c r="S1170" s="52">
        <v>83657535</v>
      </c>
      <c r="T1170" s="70" t="s">
        <v>10556</v>
      </c>
      <c r="U1170" s="70" t="s">
        <v>10560</v>
      </c>
    </row>
    <row r="1171" spans="1:21" x14ac:dyDescent="0.2">
      <c r="A1171" s="49" t="s">
        <v>5921</v>
      </c>
      <c r="B1171" s="49" t="s">
        <v>211</v>
      </c>
      <c r="C1171" s="50">
        <v>3781</v>
      </c>
      <c r="D1171" s="49" t="s">
        <v>489</v>
      </c>
      <c r="E1171" s="49" t="s">
        <v>6010</v>
      </c>
      <c r="F1171" s="49" t="s">
        <v>489</v>
      </c>
      <c r="G1171" s="49">
        <v>23466</v>
      </c>
      <c r="H1171" s="49" t="s">
        <v>502</v>
      </c>
      <c r="I1171" s="50">
        <v>14607</v>
      </c>
      <c r="J1171" s="50">
        <v>223466001537</v>
      </c>
      <c r="K1171" s="49" t="s">
        <v>2282</v>
      </c>
      <c r="L1171" s="51">
        <v>291</v>
      </c>
      <c r="M1171" s="52">
        <v>40198060</v>
      </c>
      <c r="N1171" s="52">
        <v>7604899</v>
      </c>
      <c r="O1171" s="52">
        <v>30776731</v>
      </c>
      <c r="P1171" s="52">
        <v>6660438</v>
      </c>
      <c r="Q1171" s="52">
        <v>47802959</v>
      </c>
      <c r="R1171" s="52">
        <v>37437169</v>
      </c>
      <c r="S1171" s="52">
        <v>85240128</v>
      </c>
      <c r="T1171" s="70" t="s">
        <v>10556</v>
      </c>
      <c r="U1171" s="70" t="s">
        <v>10560</v>
      </c>
    </row>
    <row r="1172" spans="1:21" x14ac:dyDescent="0.2">
      <c r="A1172" s="49" t="s">
        <v>2245</v>
      </c>
      <c r="B1172" s="49" t="s">
        <v>36</v>
      </c>
      <c r="C1172" s="50">
        <v>3758</v>
      </c>
      <c r="D1172" s="49" t="s">
        <v>37</v>
      </c>
      <c r="E1172" s="49" t="s">
        <v>2280</v>
      </c>
      <c r="F1172" s="49" t="s">
        <v>37</v>
      </c>
      <c r="G1172" s="49">
        <v>5036</v>
      </c>
      <c r="H1172" s="49" t="s">
        <v>44</v>
      </c>
      <c r="I1172" s="50">
        <v>4697</v>
      </c>
      <c r="J1172" s="50">
        <v>105036000097</v>
      </c>
      <c r="K1172" s="49" t="s">
        <v>2282</v>
      </c>
      <c r="L1172" s="51">
        <v>473</v>
      </c>
      <c r="M1172" s="52">
        <v>47745059</v>
      </c>
      <c r="N1172" s="52">
        <v>0</v>
      </c>
      <c r="O1172" s="52">
        <v>27187985</v>
      </c>
      <c r="P1172" s="52">
        <v>19981315</v>
      </c>
      <c r="Q1172" s="52">
        <v>47745059</v>
      </c>
      <c r="R1172" s="52">
        <v>47169300</v>
      </c>
      <c r="S1172" s="52">
        <v>94914359</v>
      </c>
      <c r="T1172" s="70" t="s">
        <v>10556</v>
      </c>
      <c r="U1172" s="70" t="s">
        <v>10560</v>
      </c>
    </row>
    <row r="1173" spans="1:21" x14ac:dyDescent="0.2">
      <c r="A1173" s="49" t="s">
        <v>2945</v>
      </c>
      <c r="B1173" s="49" t="s">
        <v>891</v>
      </c>
      <c r="C1173" s="50">
        <v>3803</v>
      </c>
      <c r="D1173" s="49" t="s">
        <v>892</v>
      </c>
      <c r="E1173" s="49" t="s">
        <v>8738</v>
      </c>
      <c r="F1173" s="49" t="s">
        <v>892</v>
      </c>
      <c r="G1173" s="49">
        <v>63272</v>
      </c>
      <c r="H1173" s="49" t="s">
        <v>895</v>
      </c>
      <c r="I1173" s="50">
        <v>15701</v>
      </c>
      <c r="J1173" s="50">
        <v>263272000205</v>
      </c>
      <c r="K1173" s="49" t="s">
        <v>2282</v>
      </c>
      <c r="L1173" s="51">
        <v>306</v>
      </c>
      <c r="M1173" s="52">
        <v>35095758</v>
      </c>
      <c r="N1173" s="52">
        <v>6674561</v>
      </c>
      <c r="O1173" s="52">
        <v>25451545</v>
      </c>
      <c r="P1173" s="52">
        <v>6660438</v>
      </c>
      <c r="Q1173" s="52">
        <v>41770319</v>
      </c>
      <c r="R1173" s="52">
        <v>32111983</v>
      </c>
      <c r="S1173" s="52">
        <v>73882302</v>
      </c>
      <c r="T1173" s="70" t="s">
        <v>10556</v>
      </c>
      <c r="U1173" s="70" t="s">
        <v>10560</v>
      </c>
    </row>
    <row r="1174" spans="1:21" x14ac:dyDescent="0.2">
      <c r="A1174" s="49" t="s">
        <v>3078</v>
      </c>
      <c r="B1174" s="49" t="s">
        <v>919</v>
      </c>
      <c r="C1174" s="50">
        <v>3808</v>
      </c>
      <c r="D1174" s="49" t="s">
        <v>920</v>
      </c>
      <c r="E1174" s="49" t="s">
        <v>9051</v>
      </c>
      <c r="F1174" s="49" t="s">
        <v>920</v>
      </c>
      <c r="G1174" s="49">
        <v>68190</v>
      </c>
      <c r="H1174" s="49" t="s">
        <v>935</v>
      </c>
      <c r="I1174" s="50">
        <v>17192</v>
      </c>
      <c r="J1174" s="50">
        <v>268190000594</v>
      </c>
      <c r="K1174" s="49" t="s">
        <v>2282</v>
      </c>
      <c r="L1174" s="51">
        <v>295</v>
      </c>
      <c r="M1174" s="52">
        <v>36195435</v>
      </c>
      <c r="N1174" s="52">
        <v>0</v>
      </c>
      <c r="O1174" s="52">
        <v>28438401</v>
      </c>
      <c r="P1174" s="52">
        <v>6660438</v>
      </c>
      <c r="Q1174" s="52">
        <v>36195435</v>
      </c>
      <c r="R1174" s="52">
        <v>35098839</v>
      </c>
      <c r="S1174" s="52">
        <v>71294274</v>
      </c>
      <c r="T1174" s="70" t="s">
        <v>10556</v>
      </c>
      <c r="U1174" s="70" t="s">
        <v>10560</v>
      </c>
    </row>
    <row r="1175" spans="1:21" x14ac:dyDescent="0.2">
      <c r="A1175" s="49" t="s">
        <v>4413</v>
      </c>
      <c r="B1175" s="49" t="s">
        <v>64</v>
      </c>
      <c r="C1175" s="50">
        <v>3773</v>
      </c>
      <c r="D1175" s="49" t="s">
        <v>374</v>
      </c>
      <c r="E1175" s="49" t="s">
        <v>4516</v>
      </c>
      <c r="F1175" s="49" t="s">
        <v>374</v>
      </c>
      <c r="G1175" s="49">
        <v>17614</v>
      </c>
      <c r="H1175" s="49" t="s">
        <v>392</v>
      </c>
      <c r="I1175" s="50">
        <v>18439</v>
      </c>
      <c r="J1175" s="50">
        <v>217614000855</v>
      </c>
      <c r="K1175" s="49" t="s">
        <v>2282</v>
      </c>
      <c r="L1175" s="51">
        <v>270</v>
      </c>
      <c r="M1175" s="52">
        <v>32489440</v>
      </c>
      <c r="N1175" s="52">
        <v>0</v>
      </c>
      <c r="O1175" s="52">
        <v>26747998</v>
      </c>
      <c r="P1175" s="52">
        <v>6660438</v>
      </c>
      <c r="Q1175" s="52">
        <v>32489440</v>
      </c>
      <c r="R1175" s="52">
        <v>33408436</v>
      </c>
      <c r="S1175" s="52">
        <v>65897876</v>
      </c>
      <c r="T1175" s="70" t="s">
        <v>10556</v>
      </c>
      <c r="U1175" s="70" t="s">
        <v>10560</v>
      </c>
    </row>
    <row r="1176" spans="1:21" x14ac:dyDescent="0.2">
      <c r="A1176" s="49" t="s">
        <v>2945</v>
      </c>
      <c r="B1176" s="49" t="s">
        <v>891</v>
      </c>
      <c r="C1176" s="50">
        <v>3803</v>
      </c>
      <c r="D1176" s="49" t="s">
        <v>892</v>
      </c>
      <c r="E1176" s="49" t="s">
        <v>8722</v>
      </c>
      <c r="F1176" s="49" t="s">
        <v>892</v>
      </c>
      <c r="G1176" s="49">
        <v>63130</v>
      </c>
      <c r="H1176" s="49" t="s">
        <v>893</v>
      </c>
      <c r="I1176" s="50">
        <v>15616</v>
      </c>
      <c r="J1176" s="50">
        <v>163130000165</v>
      </c>
      <c r="K1176" s="49" t="s">
        <v>2282</v>
      </c>
      <c r="L1176" s="51">
        <v>286</v>
      </c>
      <c r="M1176" s="52">
        <v>26849182</v>
      </c>
      <c r="N1176" s="52">
        <v>5369836</v>
      </c>
      <c r="O1176" s="52">
        <v>20882656</v>
      </c>
      <c r="P1176" s="52">
        <v>6660438</v>
      </c>
      <c r="Q1176" s="52">
        <v>32219018</v>
      </c>
      <c r="R1176" s="52">
        <v>27543094</v>
      </c>
      <c r="S1176" s="52">
        <v>59762112</v>
      </c>
      <c r="T1176" s="70" t="s">
        <v>10556</v>
      </c>
      <c r="U1176" s="70" t="s">
        <v>10560</v>
      </c>
    </row>
    <row r="1177" spans="1:21" x14ac:dyDescent="0.2">
      <c r="A1177" s="49" t="s">
        <v>5501</v>
      </c>
      <c r="B1177" s="49" t="s">
        <v>461</v>
      </c>
      <c r="C1177" s="50">
        <v>3779</v>
      </c>
      <c r="D1177" s="49" t="s">
        <v>462</v>
      </c>
      <c r="E1177" s="49" t="s">
        <v>5588</v>
      </c>
      <c r="F1177" s="49" t="s">
        <v>462</v>
      </c>
      <c r="G1177" s="49">
        <v>20621</v>
      </c>
      <c r="H1177" s="49" t="s">
        <v>482</v>
      </c>
      <c r="I1177" s="50">
        <v>20057</v>
      </c>
      <c r="J1177" s="50">
        <v>120621000387</v>
      </c>
      <c r="K1177" s="49" t="s">
        <v>2282</v>
      </c>
      <c r="L1177" s="51">
        <v>2352</v>
      </c>
      <c r="M1177" s="52">
        <v>275060237</v>
      </c>
      <c r="N1177" s="52">
        <v>43733809</v>
      </c>
      <c r="O1177" s="52">
        <v>31174032</v>
      </c>
      <c r="P1177" s="52">
        <v>26641753</v>
      </c>
      <c r="Q1177" s="52">
        <v>318794046</v>
      </c>
      <c r="R1177" s="52">
        <v>57815785</v>
      </c>
      <c r="S1177" s="52">
        <v>376609831</v>
      </c>
      <c r="T1177" s="70" t="s">
        <v>10556</v>
      </c>
      <c r="U1177" s="70" t="s">
        <v>10560</v>
      </c>
    </row>
    <row r="1178" spans="1:21" x14ac:dyDescent="0.2">
      <c r="A1178" s="49" t="s">
        <v>2872</v>
      </c>
      <c r="B1178" s="49" t="s">
        <v>1073</v>
      </c>
      <c r="C1178" s="50">
        <v>3817</v>
      </c>
      <c r="D1178" s="49" t="s">
        <v>1074</v>
      </c>
      <c r="E1178" s="49" t="s">
        <v>10091</v>
      </c>
      <c r="F1178" s="49" t="s">
        <v>1074</v>
      </c>
      <c r="G1178" s="49">
        <v>76403</v>
      </c>
      <c r="H1178" s="49" t="s">
        <v>296</v>
      </c>
      <c r="I1178" s="50">
        <v>5515</v>
      </c>
      <c r="J1178" s="50">
        <v>276403000201</v>
      </c>
      <c r="K1178" s="49" t="s">
        <v>2282</v>
      </c>
      <c r="L1178" s="51">
        <v>242</v>
      </c>
      <c r="M1178" s="52">
        <v>30266409</v>
      </c>
      <c r="N1178" s="52">
        <v>0</v>
      </c>
      <c r="O1178" s="52">
        <v>25992603</v>
      </c>
      <c r="P1178" s="52">
        <v>6660438</v>
      </c>
      <c r="Q1178" s="52">
        <v>30266409</v>
      </c>
      <c r="R1178" s="52">
        <v>32653041</v>
      </c>
      <c r="S1178" s="52">
        <v>62919450</v>
      </c>
      <c r="T1178" s="70" t="s">
        <v>10556</v>
      </c>
      <c r="U1178" s="70" t="s">
        <v>10560</v>
      </c>
    </row>
    <row r="1179" spans="1:21" x14ac:dyDescent="0.2">
      <c r="A1179" s="49" t="s">
        <v>5501</v>
      </c>
      <c r="B1179" s="49" t="s">
        <v>461</v>
      </c>
      <c r="C1179" s="50">
        <v>3779</v>
      </c>
      <c r="D1179" s="49" t="s">
        <v>462</v>
      </c>
      <c r="E1179" s="49" t="s">
        <v>5555</v>
      </c>
      <c r="F1179" s="49" t="s">
        <v>462</v>
      </c>
      <c r="G1179" s="49">
        <v>20228</v>
      </c>
      <c r="H1179" s="49" t="s">
        <v>470</v>
      </c>
      <c r="I1179" s="50">
        <v>18685</v>
      </c>
      <c r="J1179" s="50">
        <v>120228000472</v>
      </c>
      <c r="K1179" s="49" t="s">
        <v>2282</v>
      </c>
      <c r="L1179" s="51">
        <v>2425</v>
      </c>
      <c r="M1179" s="52">
        <v>273638921</v>
      </c>
      <c r="N1179" s="52">
        <v>0</v>
      </c>
      <c r="O1179" s="52">
        <v>31205865</v>
      </c>
      <c r="P1179" s="52">
        <v>6660438</v>
      </c>
      <c r="Q1179" s="52">
        <v>273638921</v>
      </c>
      <c r="R1179" s="52">
        <v>37866303</v>
      </c>
      <c r="S1179" s="52">
        <v>311505224</v>
      </c>
      <c r="T1179" s="70" t="s">
        <v>10556</v>
      </c>
      <c r="U1179" s="70" t="s">
        <v>10560</v>
      </c>
    </row>
    <row r="1180" spans="1:21" x14ac:dyDescent="0.2">
      <c r="A1180" s="49" t="s">
        <v>4982</v>
      </c>
      <c r="B1180" s="49" t="s">
        <v>421</v>
      </c>
      <c r="C1180" s="50">
        <v>3777</v>
      </c>
      <c r="D1180" s="49" t="s">
        <v>422</v>
      </c>
      <c r="E1180" s="49" t="s">
        <v>5165</v>
      </c>
      <c r="F1180" s="49" t="s">
        <v>422</v>
      </c>
      <c r="G1180" s="49">
        <v>19318</v>
      </c>
      <c r="H1180" s="49" t="s">
        <v>432</v>
      </c>
      <c r="I1180" s="50">
        <v>3816</v>
      </c>
      <c r="J1180" s="50">
        <v>319318001355</v>
      </c>
      <c r="K1180" s="49" t="s">
        <v>2282</v>
      </c>
      <c r="L1180" s="51">
        <v>1379</v>
      </c>
      <c r="M1180" s="52">
        <v>212440962</v>
      </c>
      <c r="N1180" s="52">
        <v>15936184</v>
      </c>
      <c r="O1180" s="52">
        <v>42003489</v>
      </c>
      <c r="P1180" s="52">
        <v>6660438</v>
      </c>
      <c r="Q1180" s="52">
        <v>228377146</v>
      </c>
      <c r="R1180" s="52">
        <v>48663927</v>
      </c>
      <c r="S1180" s="52">
        <v>277041073</v>
      </c>
      <c r="T1180" s="70" t="s">
        <v>10556</v>
      </c>
      <c r="U1180" s="70" t="s">
        <v>10560</v>
      </c>
    </row>
    <row r="1181" spans="1:21" x14ac:dyDescent="0.2">
      <c r="A1181" s="49" t="s">
        <v>3078</v>
      </c>
      <c r="B1181" s="49" t="s">
        <v>453</v>
      </c>
      <c r="C1181" s="50">
        <v>3814</v>
      </c>
      <c r="D1181" s="49" t="s">
        <v>998</v>
      </c>
      <c r="E1181" s="49" t="s">
        <v>9315</v>
      </c>
      <c r="F1181" s="49" t="s">
        <v>998</v>
      </c>
      <c r="G1181" s="49">
        <v>70001</v>
      </c>
      <c r="H1181" s="49" t="s">
        <v>999</v>
      </c>
      <c r="I1181" s="50">
        <v>14804</v>
      </c>
      <c r="J1181" s="50">
        <v>370001003871</v>
      </c>
      <c r="K1181" s="49" t="s">
        <v>2282</v>
      </c>
      <c r="L1181" s="51">
        <v>1909</v>
      </c>
      <c r="M1181" s="52">
        <v>196854389</v>
      </c>
      <c r="N1181" s="52">
        <v>11710959</v>
      </c>
      <c r="O1181" s="52">
        <v>23314624</v>
      </c>
      <c r="P1181" s="52">
        <v>6660438</v>
      </c>
      <c r="Q1181" s="52">
        <v>208565348</v>
      </c>
      <c r="R1181" s="52">
        <v>29975062</v>
      </c>
      <c r="S1181" s="52">
        <v>238540410</v>
      </c>
      <c r="T1181" s="70" t="s">
        <v>10556</v>
      </c>
      <c r="U1181" s="70" t="s">
        <v>10560</v>
      </c>
    </row>
    <row r="1182" spans="1:21" x14ac:dyDescent="0.2">
      <c r="A1182" s="49" t="s">
        <v>5921</v>
      </c>
      <c r="B1182" s="49" t="s">
        <v>211</v>
      </c>
      <c r="C1182" s="50">
        <v>3781</v>
      </c>
      <c r="D1182" s="49" t="s">
        <v>489</v>
      </c>
      <c r="E1182" s="49" t="s">
        <v>6022</v>
      </c>
      <c r="F1182" s="49" t="s">
        <v>489</v>
      </c>
      <c r="G1182" s="49">
        <v>23500</v>
      </c>
      <c r="H1182" s="49" t="s">
        <v>503</v>
      </c>
      <c r="I1182" s="50">
        <v>14620</v>
      </c>
      <c r="J1182" s="50">
        <v>123500000389</v>
      </c>
      <c r="K1182" s="49" t="s">
        <v>2282</v>
      </c>
      <c r="L1182" s="51">
        <v>946</v>
      </c>
      <c r="M1182" s="52">
        <v>144384840</v>
      </c>
      <c r="N1182" s="52">
        <v>12221567</v>
      </c>
      <c r="O1182" s="52">
        <v>41402413</v>
      </c>
      <c r="P1182" s="52">
        <v>6660438</v>
      </c>
      <c r="Q1182" s="52">
        <v>156606407</v>
      </c>
      <c r="R1182" s="52">
        <v>48062851</v>
      </c>
      <c r="S1182" s="52">
        <v>204669258</v>
      </c>
      <c r="T1182" s="70" t="s">
        <v>10556</v>
      </c>
      <c r="U1182" s="70" t="s">
        <v>10560</v>
      </c>
    </row>
    <row r="1183" spans="1:21" x14ac:dyDescent="0.2">
      <c r="A1183" s="49" t="s">
        <v>2245</v>
      </c>
      <c r="B1183" s="49" t="s">
        <v>36</v>
      </c>
      <c r="C1183" s="50">
        <v>3762</v>
      </c>
      <c r="D1183" s="49" t="s">
        <v>97</v>
      </c>
      <c r="E1183" s="49" t="s">
        <v>7034</v>
      </c>
      <c r="F1183" s="49" t="s">
        <v>97</v>
      </c>
      <c r="G1183" s="49">
        <v>5360</v>
      </c>
      <c r="H1183" s="49" t="s">
        <v>98</v>
      </c>
      <c r="I1183" s="50">
        <v>8835</v>
      </c>
      <c r="J1183" s="50">
        <v>105360000083</v>
      </c>
      <c r="K1183" s="49" t="s">
        <v>2282</v>
      </c>
      <c r="L1183" s="51">
        <v>1214</v>
      </c>
      <c r="M1183" s="52">
        <v>113028867</v>
      </c>
      <c r="N1183" s="52">
        <v>22605773</v>
      </c>
      <c r="O1183" s="52">
        <v>20193014</v>
      </c>
      <c r="P1183" s="52">
        <v>6660438</v>
      </c>
      <c r="Q1183" s="52">
        <v>135634640</v>
      </c>
      <c r="R1183" s="52">
        <v>26853452</v>
      </c>
      <c r="S1183" s="52">
        <v>162488092</v>
      </c>
      <c r="T1183" s="70" t="s">
        <v>10556</v>
      </c>
      <c r="U1183" s="70" t="s">
        <v>10560</v>
      </c>
    </row>
    <row r="1184" spans="1:21" x14ac:dyDescent="0.2">
      <c r="A1184" s="49" t="s">
        <v>2245</v>
      </c>
      <c r="B1184" s="49" t="s">
        <v>36</v>
      </c>
      <c r="C1184" s="50">
        <v>3758</v>
      </c>
      <c r="D1184" s="49" t="s">
        <v>37</v>
      </c>
      <c r="E1184" s="49" t="s">
        <v>2654</v>
      </c>
      <c r="F1184" s="49" t="s">
        <v>37</v>
      </c>
      <c r="G1184" s="49">
        <v>5628</v>
      </c>
      <c r="H1184" s="49" t="s">
        <v>127</v>
      </c>
      <c r="I1184" s="50">
        <v>2121</v>
      </c>
      <c r="J1184" s="50">
        <v>105628000227</v>
      </c>
      <c r="K1184" s="49" t="s">
        <v>2282</v>
      </c>
      <c r="L1184" s="51">
        <v>1064</v>
      </c>
      <c r="M1184" s="52">
        <v>131074400</v>
      </c>
      <c r="N1184" s="52">
        <v>0</v>
      </c>
      <c r="O1184" s="52">
        <v>30925000</v>
      </c>
      <c r="P1184" s="52">
        <v>6660438</v>
      </c>
      <c r="Q1184" s="52">
        <v>131074400</v>
      </c>
      <c r="R1184" s="52">
        <v>37585438</v>
      </c>
      <c r="S1184" s="52">
        <v>168659838</v>
      </c>
      <c r="T1184" s="70" t="s">
        <v>10556</v>
      </c>
      <c r="U1184" s="70" t="s">
        <v>10560</v>
      </c>
    </row>
    <row r="1185" spans="1:21" x14ac:dyDescent="0.2">
      <c r="A1185" s="49" t="s">
        <v>2872</v>
      </c>
      <c r="B1185" s="49" t="s">
        <v>1073</v>
      </c>
      <c r="C1185" s="50">
        <v>3817</v>
      </c>
      <c r="D1185" s="49" t="s">
        <v>1074</v>
      </c>
      <c r="E1185" s="49" t="s">
        <v>10086</v>
      </c>
      <c r="F1185" s="49" t="s">
        <v>1074</v>
      </c>
      <c r="G1185" s="49">
        <v>76400</v>
      </c>
      <c r="H1185" s="49" t="s">
        <v>106</v>
      </c>
      <c r="I1185" s="50">
        <v>6772</v>
      </c>
      <c r="J1185" s="50">
        <v>176400000019</v>
      </c>
      <c r="K1185" s="49" t="s">
        <v>2282</v>
      </c>
      <c r="L1185" s="51">
        <v>1329</v>
      </c>
      <c r="M1185" s="52">
        <v>129739775</v>
      </c>
      <c r="N1185" s="52">
        <v>0</v>
      </c>
      <c r="O1185" s="52">
        <v>21247978</v>
      </c>
      <c r="P1185" s="52">
        <v>6660438</v>
      </c>
      <c r="Q1185" s="52">
        <v>129739775</v>
      </c>
      <c r="R1185" s="52">
        <v>27908416</v>
      </c>
      <c r="S1185" s="52">
        <v>157648191</v>
      </c>
      <c r="T1185" s="70" t="s">
        <v>10556</v>
      </c>
      <c r="U1185" s="70" t="s">
        <v>10560</v>
      </c>
    </row>
    <row r="1186" spans="1:21" x14ac:dyDescent="0.2">
      <c r="A1186" s="49" t="s">
        <v>6798</v>
      </c>
      <c r="B1186" s="49" t="s">
        <v>674</v>
      </c>
      <c r="C1186" s="50">
        <v>3790</v>
      </c>
      <c r="D1186" s="49" t="s">
        <v>675</v>
      </c>
      <c r="E1186" s="49" t="s">
        <v>6889</v>
      </c>
      <c r="F1186" s="49" t="s">
        <v>675</v>
      </c>
      <c r="G1186" s="49">
        <v>41503</v>
      </c>
      <c r="H1186" s="49" t="s">
        <v>694</v>
      </c>
      <c r="I1186" s="50">
        <v>8015</v>
      </c>
      <c r="J1186" s="50">
        <v>341503000298</v>
      </c>
      <c r="K1186" s="49" t="s">
        <v>2282</v>
      </c>
      <c r="L1186" s="51">
        <v>1160</v>
      </c>
      <c r="M1186" s="52">
        <v>126948031</v>
      </c>
      <c r="N1186" s="52">
        <v>0</v>
      </c>
      <c r="O1186" s="52">
        <v>28570174</v>
      </c>
      <c r="P1186" s="52">
        <v>26641753</v>
      </c>
      <c r="Q1186" s="52">
        <v>126948031</v>
      </c>
      <c r="R1186" s="52">
        <v>55211927</v>
      </c>
      <c r="S1186" s="52">
        <v>182159958</v>
      </c>
      <c r="T1186" s="70" t="s">
        <v>10556</v>
      </c>
      <c r="U1186" s="70" t="s">
        <v>10560</v>
      </c>
    </row>
    <row r="1187" spans="1:21" x14ac:dyDescent="0.2">
      <c r="A1187" s="49" t="s">
        <v>4982</v>
      </c>
      <c r="B1187" s="49" t="s">
        <v>421</v>
      </c>
      <c r="C1187" s="50">
        <v>3777</v>
      </c>
      <c r="D1187" s="49" t="s">
        <v>422</v>
      </c>
      <c r="E1187" s="49" t="s">
        <v>5455</v>
      </c>
      <c r="F1187" s="49" t="s">
        <v>422</v>
      </c>
      <c r="G1187" s="49">
        <v>19809</v>
      </c>
      <c r="H1187" s="49" t="s">
        <v>455</v>
      </c>
      <c r="I1187" s="50">
        <v>2817</v>
      </c>
      <c r="J1187" s="50">
        <v>219809000275</v>
      </c>
      <c r="K1187" s="49" t="s">
        <v>2282</v>
      </c>
      <c r="L1187" s="51">
        <v>74</v>
      </c>
      <c r="M1187" s="52">
        <v>12410207</v>
      </c>
      <c r="N1187" s="52">
        <v>0</v>
      </c>
      <c r="O1187" s="52">
        <v>40318261</v>
      </c>
      <c r="P1187" s="52">
        <v>6660438</v>
      </c>
      <c r="Q1187" s="52">
        <v>12410207</v>
      </c>
      <c r="R1187" s="52">
        <v>46978699</v>
      </c>
      <c r="S1187" s="52">
        <v>59388906</v>
      </c>
      <c r="T1187" s="70" t="s">
        <v>10556</v>
      </c>
      <c r="U1187" s="70" t="s">
        <v>10560</v>
      </c>
    </row>
    <row r="1188" spans="1:21" x14ac:dyDescent="0.2">
      <c r="A1188" s="49" t="s">
        <v>5921</v>
      </c>
      <c r="B1188" s="49" t="s">
        <v>211</v>
      </c>
      <c r="C1188" s="50">
        <v>3784</v>
      </c>
      <c r="D1188" s="49" t="s">
        <v>509</v>
      </c>
      <c r="E1188" s="49" t="s">
        <v>8899</v>
      </c>
      <c r="F1188" s="49" t="s">
        <v>509</v>
      </c>
      <c r="G1188" s="49">
        <v>23660</v>
      </c>
      <c r="H1188" s="49" t="s">
        <v>510</v>
      </c>
      <c r="I1188" s="50">
        <v>2803</v>
      </c>
      <c r="J1188" s="50">
        <v>123660000890</v>
      </c>
      <c r="K1188" s="49" t="s">
        <v>2282</v>
      </c>
      <c r="L1188" s="51">
        <v>1052</v>
      </c>
      <c r="M1188" s="52">
        <v>115298348</v>
      </c>
      <c r="N1188" s="52">
        <v>3931802</v>
      </c>
      <c r="O1188" s="52">
        <v>30339519</v>
      </c>
      <c r="P1188" s="52">
        <v>6660438</v>
      </c>
      <c r="Q1188" s="52">
        <v>119230150</v>
      </c>
      <c r="R1188" s="52">
        <v>36999957</v>
      </c>
      <c r="S1188" s="52">
        <v>156230107</v>
      </c>
      <c r="T1188" s="70" t="s">
        <v>10556</v>
      </c>
      <c r="U1188" s="70" t="s">
        <v>10560</v>
      </c>
    </row>
    <row r="1189" spans="1:21" x14ac:dyDescent="0.2">
      <c r="A1189" s="49" t="s">
        <v>2245</v>
      </c>
      <c r="B1189" s="49" t="s">
        <v>36</v>
      </c>
      <c r="C1189" s="50">
        <v>3759</v>
      </c>
      <c r="D1189" s="49" t="s">
        <v>34</v>
      </c>
      <c r="E1189" s="49" t="s">
        <v>7491</v>
      </c>
      <c r="F1189" s="49" t="s">
        <v>34</v>
      </c>
      <c r="G1189" s="49">
        <v>5001</v>
      </c>
      <c r="H1189" s="49" t="s">
        <v>35</v>
      </c>
      <c r="I1189" s="50">
        <v>9868</v>
      </c>
      <c r="J1189" s="50">
        <v>205001019318</v>
      </c>
      <c r="K1189" s="49" t="s">
        <v>7637</v>
      </c>
      <c r="L1189" s="51">
        <v>1503</v>
      </c>
      <c r="M1189" s="52">
        <v>178173392</v>
      </c>
      <c r="N1189" s="52">
        <v>33290066</v>
      </c>
      <c r="O1189" s="52">
        <v>25184812</v>
      </c>
      <c r="P1189" s="52">
        <v>6660438</v>
      </c>
      <c r="Q1189" s="52">
        <v>211463458</v>
      </c>
      <c r="R1189" s="52">
        <v>31845250</v>
      </c>
      <c r="S1189" s="52">
        <v>243308708</v>
      </c>
      <c r="T1189" s="70" t="s">
        <v>10556</v>
      </c>
      <c r="U1189" s="70" t="s">
        <v>10560</v>
      </c>
    </row>
    <row r="1190" spans="1:21" x14ac:dyDescent="0.2">
      <c r="A1190" s="49" t="s">
        <v>2245</v>
      </c>
      <c r="B1190" s="49" t="s">
        <v>36</v>
      </c>
      <c r="C1190" s="50">
        <v>7692</v>
      </c>
      <c r="D1190" s="49" t="s">
        <v>48</v>
      </c>
      <c r="E1190" s="49" t="s">
        <v>2849</v>
      </c>
      <c r="F1190" s="49" t="s">
        <v>48</v>
      </c>
      <c r="G1190" s="49">
        <v>5045</v>
      </c>
      <c r="H1190" s="49" t="s">
        <v>49</v>
      </c>
      <c r="I1190" s="50">
        <v>139652</v>
      </c>
      <c r="J1190" s="50">
        <v>105045010721</v>
      </c>
      <c r="K1190" s="49" t="s">
        <v>2871</v>
      </c>
      <c r="L1190" s="51">
        <v>1067</v>
      </c>
      <c r="M1190" s="52">
        <v>105343319</v>
      </c>
      <c r="N1190" s="52">
        <v>0</v>
      </c>
      <c r="O1190" s="52">
        <v>27611420</v>
      </c>
      <c r="P1190" s="52">
        <v>6660438</v>
      </c>
      <c r="Q1190" s="52">
        <v>105343319</v>
      </c>
      <c r="R1190" s="52">
        <v>34271858</v>
      </c>
      <c r="S1190" s="52">
        <v>139615177</v>
      </c>
      <c r="T1190" s="70" t="s">
        <v>10556</v>
      </c>
      <c r="U1190" s="70" t="s">
        <v>10560</v>
      </c>
    </row>
    <row r="1191" spans="1:21" x14ac:dyDescent="0.2">
      <c r="A1191" s="49" t="s">
        <v>6181</v>
      </c>
      <c r="B1191" s="49" t="s">
        <v>113</v>
      </c>
      <c r="C1191" s="50">
        <v>3798</v>
      </c>
      <c r="D1191" s="49" t="s">
        <v>791</v>
      </c>
      <c r="E1191" s="49" t="s">
        <v>8149</v>
      </c>
      <c r="F1191" s="49" t="s">
        <v>791</v>
      </c>
      <c r="G1191" s="49">
        <v>52621</v>
      </c>
      <c r="H1191" s="49" t="s">
        <v>835</v>
      </c>
      <c r="I1191" s="50">
        <v>10119</v>
      </c>
      <c r="J1191" s="50">
        <v>252621000321</v>
      </c>
      <c r="K1191" s="49" t="s">
        <v>8153</v>
      </c>
      <c r="L1191" s="51">
        <v>1171</v>
      </c>
      <c r="M1191" s="52">
        <v>148739252</v>
      </c>
      <c r="N1191" s="52">
        <v>0</v>
      </c>
      <c r="O1191" s="52">
        <v>35254621</v>
      </c>
      <c r="P1191" s="52">
        <v>6660438</v>
      </c>
      <c r="Q1191" s="52">
        <v>148739252</v>
      </c>
      <c r="R1191" s="52">
        <v>41915059</v>
      </c>
      <c r="S1191" s="52">
        <v>190654311</v>
      </c>
      <c r="T1191" s="70" t="s">
        <v>10556</v>
      </c>
      <c r="U1191" s="70" t="s">
        <v>10560</v>
      </c>
    </row>
    <row r="1192" spans="1:21" x14ac:dyDescent="0.2">
      <c r="A1192" s="49" t="s">
        <v>6181</v>
      </c>
      <c r="B1192" s="49" t="s">
        <v>113</v>
      </c>
      <c r="C1192" s="50">
        <v>3798</v>
      </c>
      <c r="D1192" s="49" t="s">
        <v>791</v>
      </c>
      <c r="E1192" s="49" t="s">
        <v>7991</v>
      </c>
      <c r="F1192" s="49" t="s">
        <v>791</v>
      </c>
      <c r="G1192" s="49">
        <v>52250</v>
      </c>
      <c r="H1192" s="49" t="s">
        <v>805</v>
      </c>
      <c r="I1192" s="50">
        <v>202</v>
      </c>
      <c r="J1192" s="50">
        <v>252250000072</v>
      </c>
      <c r="K1192" s="49" t="s">
        <v>7994</v>
      </c>
      <c r="L1192" s="51">
        <v>845</v>
      </c>
      <c r="M1192" s="52">
        <v>149545482</v>
      </c>
      <c r="N1192" s="52">
        <v>19709959</v>
      </c>
      <c r="O1192" s="52">
        <v>38784391</v>
      </c>
      <c r="P1192" s="52">
        <v>6660438</v>
      </c>
      <c r="Q1192" s="52">
        <v>169255441</v>
      </c>
      <c r="R1192" s="52">
        <v>45444829</v>
      </c>
      <c r="S1192" s="52">
        <v>214700270</v>
      </c>
      <c r="T1192" s="70" t="s">
        <v>10556</v>
      </c>
      <c r="U1192" s="70" t="s">
        <v>10560</v>
      </c>
    </row>
    <row r="1193" spans="1:21" x14ac:dyDescent="0.2">
      <c r="A1193" s="49" t="s">
        <v>5921</v>
      </c>
      <c r="B1193" s="49" t="s">
        <v>211</v>
      </c>
      <c r="C1193" s="50">
        <v>3781</v>
      </c>
      <c r="D1193" s="49" t="s">
        <v>489</v>
      </c>
      <c r="E1193" s="49" t="s">
        <v>5946</v>
      </c>
      <c r="F1193" s="49" t="s">
        <v>489</v>
      </c>
      <c r="G1193" s="49">
        <v>23162</v>
      </c>
      <c r="H1193" s="49" t="s">
        <v>492</v>
      </c>
      <c r="I1193" s="50">
        <v>21021</v>
      </c>
      <c r="J1193" s="50">
        <v>223162000526</v>
      </c>
      <c r="K1193" s="49" t="s">
        <v>5959</v>
      </c>
      <c r="L1193" s="51">
        <v>591</v>
      </c>
      <c r="M1193" s="52">
        <v>78522702</v>
      </c>
      <c r="N1193" s="52">
        <v>3068189</v>
      </c>
      <c r="O1193" s="52">
        <v>30313595</v>
      </c>
      <c r="P1193" s="52">
        <v>6660438</v>
      </c>
      <c r="Q1193" s="52">
        <v>81590891</v>
      </c>
      <c r="R1193" s="52">
        <v>36974033</v>
      </c>
      <c r="S1193" s="52">
        <v>118564924</v>
      </c>
      <c r="T1193" s="70" t="s">
        <v>10556</v>
      </c>
      <c r="U1193" s="70" t="s">
        <v>10560</v>
      </c>
    </row>
    <row r="1194" spans="1:21" x14ac:dyDescent="0.2">
      <c r="A1194" s="49" t="s">
        <v>5921</v>
      </c>
      <c r="B1194" s="49" t="s">
        <v>211</v>
      </c>
      <c r="C1194" s="50">
        <v>3781</v>
      </c>
      <c r="D1194" s="49" t="s">
        <v>489</v>
      </c>
      <c r="E1194" s="49" t="s">
        <v>6062</v>
      </c>
      <c r="F1194" s="49" t="s">
        <v>489</v>
      </c>
      <c r="G1194" s="49">
        <v>23574</v>
      </c>
      <c r="H1194" s="49" t="s">
        <v>506</v>
      </c>
      <c r="I1194" s="50">
        <v>14851</v>
      </c>
      <c r="J1194" s="50">
        <v>223574001314</v>
      </c>
      <c r="K1194" s="49" t="s">
        <v>6070</v>
      </c>
      <c r="L1194" s="51">
        <v>408</v>
      </c>
      <c r="M1194" s="52">
        <v>78444887</v>
      </c>
      <c r="N1194" s="52">
        <v>0</v>
      </c>
      <c r="O1194" s="52">
        <v>42801909</v>
      </c>
      <c r="P1194" s="52">
        <v>6660438</v>
      </c>
      <c r="Q1194" s="52">
        <v>78444887</v>
      </c>
      <c r="R1194" s="52">
        <v>49462347</v>
      </c>
      <c r="S1194" s="52">
        <v>127907234</v>
      </c>
      <c r="T1194" s="70" t="s">
        <v>10556</v>
      </c>
      <c r="U1194" s="70" t="s">
        <v>10560</v>
      </c>
    </row>
    <row r="1195" spans="1:21" x14ac:dyDescent="0.2">
      <c r="A1195" s="49" t="s">
        <v>4982</v>
      </c>
      <c r="B1195" s="49" t="s">
        <v>421</v>
      </c>
      <c r="C1195" s="50">
        <v>3777</v>
      </c>
      <c r="D1195" s="49" t="s">
        <v>422</v>
      </c>
      <c r="E1195" s="49" t="s">
        <v>5020</v>
      </c>
      <c r="F1195" s="49" t="s">
        <v>422</v>
      </c>
      <c r="G1195" s="49">
        <v>19100</v>
      </c>
      <c r="H1195" s="49" t="s">
        <v>59</v>
      </c>
      <c r="I1195" s="50">
        <v>15811</v>
      </c>
      <c r="J1195" s="50">
        <v>219100002584</v>
      </c>
      <c r="K1195" s="49" t="s">
        <v>5039</v>
      </c>
      <c r="L1195" s="51">
        <v>175</v>
      </c>
      <c r="M1195" s="52">
        <v>25504789</v>
      </c>
      <c r="N1195" s="52">
        <v>3172727</v>
      </c>
      <c r="O1195" s="52">
        <v>30903641</v>
      </c>
      <c r="P1195" s="52">
        <v>6660438</v>
      </c>
      <c r="Q1195" s="52">
        <v>28677516</v>
      </c>
      <c r="R1195" s="52">
        <v>37564079</v>
      </c>
      <c r="S1195" s="52">
        <v>66241595</v>
      </c>
      <c r="T1195" s="70" t="s">
        <v>10556</v>
      </c>
      <c r="U1195" s="70" t="s">
        <v>10560</v>
      </c>
    </row>
    <row r="1196" spans="1:21" x14ac:dyDescent="0.2">
      <c r="A1196" s="49" t="s">
        <v>4581</v>
      </c>
      <c r="B1196" s="49" t="s">
        <v>1025</v>
      </c>
      <c r="C1196" s="50">
        <v>3815</v>
      </c>
      <c r="D1196" s="49" t="s">
        <v>1026</v>
      </c>
      <c r="E1196" s="49" t="s">
        <v>9822</v>
      </c>
      <c r="F1196" s="49" t="s">
        <v>1026</v>
      </c>
      <c r="G1196" s="49">
        <v>73675</v>
      </c>
      <c r="H1196" s="49" t="s">
        <v>1065</v>
      </c>
      <c r="I1196" s="50">
        <v>32966</v>
      </c>
      <c r="J1196" s="50">
        <v>273675000839</v>
      </c>
      <c r="K1196" s="49" t="s">
        <v>9823</v>
      </c>
      <c r="L1196" s="51">
        <v>270</v>
      </c>
      <c r="M1196" s="52">
        <v>36121692</v>
      </c>
      <c r="N1196" s="52">
        <v>0</v>
      </c>
      <c r="O1196" s="52">
        <v>30588255</v>
      </c>
      <c r="P1196" s="52">
        <v>13320876</v>
      </c>
      <c r="Q1196" s="52">
        <v>36121692</v>
      </c>
      <c r="R1196" s="52">
        <v>43909131</v>
      </c>
      <c r="S1196" s="52">
        <v>80030823</v>
      </c>
      <c r="T1196" s="70" t="s">
        <v>10556</v>
      </c>
      <c r="U1196" s="70" t="s">
        <v>10560</v>
      </c>
    </row>
    <row r="1197" spans="1:21" x14ac:dyDescent="0.2">
      <c r="A1197" s="49" t="s">
        <v>2976</v>
      </c>
      <c r="B1197" s="49" t="s">
        <v>171</v>
      </c>
      <c r="C1197" s="50">
        <v>3764</v>
      </c>
      <c r="D1197" s="49" t="s">
        <v>172</v>
      </c>
      <c r="E1197" s="49" t="s">
        <v>3001</v>
      </c>
      <c r="F1197" s="49" t="s">
        <v>172</v>
      </c>
      <c r="G1197" s="49">
        <v>8372</v>
      </c>
      <c r="H1197" s="49" t="s">
        <v>177</v>
      </c>
      <c r="I1197" s="50">
        <v>16922</v>
      </c>
      <c r="J1197" s="50">
        <v>208372000031</v>
      </c>
      <c r="K1197" s="49" t="s">
        <v>3004</v>
      </c>
      <c r="L1197" s="51">
        <v>780</v>
      </c>
      <c r="M1197" s="52">
        <v>102094519</v>
      </c>
      <c r="N1197" s="52">
        <v>5596395</v>
      </c>
      <c r="O1197" s="52">
        <v>28426426</v>
      </c>
      <c r="P1197" s="52">
        <v>26641753</v>
      </c>
      <c r="Q1197" s="52">
        <v>107690914</v>
      </c>
      <c r="R1197" s="52">
        <v>55068179</v>
      </c>
      <c r="S1197" s="52">
        <v>162759093</v>
      </c>
      <c r="T1197" s="70" t="s">
        <v>10556</v>
      </c>
      <c r="U1197" s="70" t="s">
        <v>10560</v>
      </c>
    </row>
    <row r="1198" spans="1:21" x14ac:dyDescent="0.2">
      <c r="A1198" s="49" t="s">
        <v>6798</v>
      </c>
      <c r="B1198" s="49" t="s">
        <v>674</v>
      </c>
      <c r="C1198" s="50">
        <v>3790</v>
      </c>
      <c r="D1198" s="49" t="s">
        <v>675</v>
      </c>
      <c r="E1198" s="49" t="s">
        <v>6799</v>
      </c>
      <c r="F1198" s="49" t="s">
        <v>675</v>
      </c>
      <c r="G1198" s="49">
        <v>41006</v>
      </c>
      <c r="H1198" s="49" t="s">
        <v>676</v>
      </c>
      <c r="I1198" s="50">
        <v>137590</v>
      </c>
      <c r="J1198" s="50">
        <v>241006000476</v>
      </c>
      <c r="K1198" s="49" t="s">
        <v>6805</v>
      </c>
      <c r="L1198" s="51">
        <v>548</v>
      </c>
      <c r="M1198" s="52">
        <v>69033847</v>
      </c>
      <c r="N1198" s="52">
        <v>0</v>
      </c>
      <c r="O1198" s="52">
        <v>28807986</v>
      </c>
      <c r="P1198" s="52">
        <v>6660438</v>
      </c>
      <c r="Q1198" s="52">
        <v>69033847</v>
      </c>
      <c r="R1198" s="52">
        <v>35468424</v>
      </c>
      <c r="S1198" s="52">
        <v>104502271</v>
      </c>
      <c r="T1198" s="70" t="s">
        <v>10556</v>
      </c>
      <c r="U1198" s="70" t="s">
        <v>10560</v>
      </c>
    </row>
    <row r="1199" spans="1:21" x14ac:dyDescent="0.2">
      <c r="A1199" s="49" t="s">
        <v>5921</v>
      </c>
      <c r="B1199" s="49" t="s">
        <v>211</v>
      </c>
      <c r="C1199" s="50">
        <v>3781</v>
      </c>
      <c r="D1199" s="49" t="s">
        <v>489</v>
      </c>
      <c r="E1199" s="49" t="s">
        <v>6048</v>
      </c>
      <c r="F1199" s="49" t="s">
        <v>489</v>
      </c>
      <c r="G1199" s="49">
        <v>23570</v>
      </c>
      <c r="H1199" s="49" t="s">
        <v>505</v>
      </c>
      <c r="I1199" s="50">
        <v>14790</v>
      </c>
      <c r="J1199" s="50">
        <v>223570001093</v>
      </c>
      <c r="K1199" s="49" t="s">
        <v>6056</v>
      </c>
      <c r="L1199" s="51">
        <v>416</v>
      </c>
      <c r="M1199" s="52">
        <v>63692493</v>
      </c>
      <c r="N1199" s="52">
        <v>0</v>
      </c>
      <c r="O1199" s="52">
        <v>34854519</v>
      </c>
      <c r="P1199" s="52">
        <v>6660438</v>
      </c>
      <c r="Q1199" s="52">
        <v>63692493</v>
      </c>
      <c r="R1199" s="52">
        <v>41514957</v>
      </c>
      <c r="S1199" s="52">
        <v>105207450</v>
      </c>
      <c r="T1199" s="70" t="s">
        <v>10556</v>
      </c>
      <c r="U1199" s="70" t="s">
        <v>10560</v>
      </c>
    </row>
    <row r="1200" spans="1:21" x14ac:dyDescent="0.2">
      <c r="A1200" s="49" t="s">
        <v>2884</v>
      </c>
      <c r="B1200" s="49" t="s">
        <v>453</v>
      </c>
      <c r="C1200" s="50">
        <v>3813</v>
      </c>
      <c r="D1200" s="49" t="s">
        <v>1000</v>
      </c>
      <c r="E1200" s="49" t="s">
        <v>9447</v>
      </c>
      <c r="F1200" s="49" t="s">
        <v>1000</v>
      </c>
      <c r="G1200" s="49">
        <v>70265</v>
      </c>
      <c r="H1200" s="49" t="s">
        <v>1008</v>
      </c>
      <c r="I1200" s="50">
        <v>17882</v>
      </c>
      <c r="J1200" s="50">
        <v>270265000140</v>
      </c>
      <c r="K1200" s="49" t="s">
        <v>9455</v>
      </c>
      <c r="L1200" s="51">
        <v>303</v>
      </c>
      <c r="M1200" s="52">
        <v>48829075</v>
      </c>
      <c r="N1200" s="52">
        <v>0</v>
      </c>
      <c r="O1200" s="52">
        <v>38788066</v>
      </c>
      <c r="P1200" s="52">
        <v>6660438</v>
      </c>
      <c r="Q1200" s="52">
        <v>48829075</v>
      </c>
      <c r="R1200" s="52">
        <v>45448504</v>
      </c>
      <c r="S1200" s="52">
        <v>94277579</v>
      </c>
      <c r="T1200" s="70" t="s">
        <v>10556</v>
      </c>
      <c r="U1200" s="70" t="s">
        <v>10560</v>
      </c>
    </row>
    <row r="1201" spans="1:21" x14ac:dyDescent="0.2">
      <c r="A1201" s="49" t="s">
        <v>6181</v>
      </c>
      <c r="B1201" s="49" t="s">
        <v>113</v>
      </c>
      <c r="C1201" s="50">
        <v>3798</v>
      </c>
      <c r="D1201" s="49" t="s">
        <v>791</v>
      </c>
      <c r="E1201" s="49" t="s">
        <v>8062</v>
      </c>
      <c r="F1201" s="49" t="s">
        <v>791</v>
      </c>
      <c r="G1201" s="49">
        <v>52381</v>
      </c>
      <c r="H1201" s="49" t="s">
        <v>818</v>
      </c>
      <c r="I1201" s="50">
        <v>1080</v>
      </c>
      <c r="J1201" s="50">
        <v>252381000442</v>
      </c>
      <c r="K1201" s="49" t="s">
        <v>8067</v>
      </c>
      <c r="L1201" s="51">
        <v>139</v>
      </c>
      <c r="M1201" s="52">
        <v>20237854</v>
      </c>
      <c r="N1201" s="52">
        <v>3050463</v>
      </c>
      <c r="O1201" s="52">
        <v>32196846</v>
      </c>
      <c r="P1201" s="52">
        <v>6660438</v>
      </c>
      <c r="Q1201" s="52">
        <v>23288317</v>
      </c>
      <c r="R1201" s="52">
        <v>38857284</v>
      </c>
      <c r="S1201" s="52">
        <v>62145601</v>
      </c>
      <c r="T1201" s="70" t="s">
        <v>10556</v>
      </c>
      <c r="U1201" s="70" t="s">
        <v>10560</v>
      </c>
    </row>
    <row r="1202" spans="1:21" x14ac:dyDescent="0.2">
      <c r="A1202" s="49" t="s">
        <v>2976</v>
      </c>
      <c r="B1202" s="49" t="s">
        <v>171</v>
      </c>
      <c r="C1202" s="50">
        <v>3764</v>
      </c>
      <c r="D1202" s="49" t="s">
        <v>172</v>
      </c>
      <c r="E1202" s="49" t="s">
        <v>3006</v>
      </c>
      <c r="F1202" s="49" t="s">
        <v>172</v>
      </c>
      <c r="G1202" s="49">
        <v>8421</v>
      </c>
      <c r="H1202" s="49" t="s">
        <v>178</v>
      </c>
      <c r="I1202" s="50">
        <v>5469</v>
      </c>
      <c r="J1202" s="50">
        <v>108421000013</v>
      </c>
      <c r="K1202" s="49" t="s">
        <v>3008</v>
      </c>
      <c r="L1202" s="51">
        <v>1531</v>
      </c>
      <c r="M1202" s="52">
        <v>169237120</v>
      </c>
      <c r="N1202" s="52">
        <v>0</v>
      </c>
      <c r="O1202" s="52">
        <v>24553642</v>
      </c>
      <c r="P1202" s="52">
        <v>6660438</v>
      </c>
      <c r="Q1202" s="52">
        <v>169237120</v>
      </c>
      <c r="R1202" s="52">
        <v>31214080</v>
      </c>
      <c r="S1202" s="52">
        <v>200451200</v>
      </c>
      <c r="T1202" s="70" t="s">
        <v>10556</v>
      </c>
      <c r="U1202" s="70" t="s">
        <v>10560</v>
      </c>
    </row>
    <row r="1203" spans="1:21" x14ac:dyDescent="0.2">
      <c r="A1203" s="49" t="s">
        <v>6798</v>
      </c>
      <c r="B1203" s="49" t="s">
        <v>674</v>
      </c>
      <c r="C1203" s="50">
        <v>3790</v>
      </c>
      <c r="D1203" s="49" t="s">
        <v>675</v>
      </c>
      <c r="E1203" s="49" t="s">
        <v>6799</v>
      </c>
      <c r="F1203" s="49" t="s">
        <v>675</v>
      </c>
      <c r="G1203" s="49">
        <v>41006</v>
      </c>
      <c r="H1203" s="49" t="s">
        <v>676</v>
      </c>
      <c r="I1203" s="50">
        <v>10332</v>
      </c>
      <c r="J1203" s="50">
        <v>241006000557</v>
      </c>
      <c r="K1203" s="49" t="s">
        <v>6804</v>
      </c>
      <c r="L1203" s="51">
        <v>296</v>
      </c>
      <c r="M1203" s="52">
        <v>35606339</v>
      </c>
      <c r="N1203" s="52">
        <v>0</v>
      </c>
      <c r="O1203" s="52">
        <v>28807986</v>
      </c>
      <c r="P1203" s="52">
        <v>6660438</v>
      </c>
      <c r="Q1203" s="52">
        <v>35606339</v>
      </c>
      <c r="R1203" s="52">
        <v>35468424</v>
      </c>
      <c r="S1203" s="52">
        <v>71074763</v>
      </c>
      <c r="T1203" s="70" t="s">
        <v>10556</v>
      </c>
      <c r="U1203" s="70" t="s">
        <v>10560</v>
      </c>
    </row>
    <row r="1204" spans="1:21" x14ac:dyDescent="0.2">
      <c r="A1204" s="49" t="s">
        <v>2245</v>
      </c>
      <c r="B1204" s="49" t="s">
        <v>36</v>
      </c>
      <c r="C1204" s="50">
        <v>7609</v>
      </c>
      <c r="D1204" s="49" t="s">
        <v>125</v>
      </c>
      <c r="E1204" s="49" t="s">
        <v>8803</v>
      </c>
      <c r="F1204" s="49" t="s">
        <v>125</v>
      </c>
      <c r="G1204" s="49">
        <v>5615</v>
      </c>
      <c r="H1204" s="49" t="s">
        <v>126</v>
      </c>
      <c r="I1204" s="50">
        <v>12787</v>
      </c>
      <c r="J1204" s="50">
        <v>205615000214</v>
      </c>
      <c r="K1204" s="49" t="s">
        <v>8815</v>
      </c>
      <c r="L1204" s="51">
        <v>798</v>
      </c>
      <c r="M1204" s="52">
        <v>91047168</v>
      </c>
      <c r="N1204" s="52">
        <v>7477580</v>
      </c>
      <c r="O1204" s="52">
        <v>25176497</v>
      </c>
      <c r="P1204" s="52">
        <v>6660438</v>
      </c>
      <c r="Q1204" s="52">
        <v>98524748</v>
      </c>
      <c r="R1204" s="52">
        <v>31836935</v>
      </c>
      <c r="S1204" s="52">
        <v>130361683</v>
      </c>
      <c r="T1204" s="70" t="s">
        <v>10556</v>
      </c>
      <c r="U1204" s="70" t="s">
        <v>10560</v>
      </c>
    </row>
    <row r="1205" spans="1:21" x14ac:dyDescent="0.2">
      <c r="A1205" s="49" t="s">
        <v>5921</v>
      </c>
      <c r="B1205" s="49" t="s">
        <v>211</v>
      </c>
      <c r="C1205" s="50">
        <v>3781</v>
      </c>
      <c r="D1205" s="49" t="s">
        <v>489</v>
      </c>
      <c r="E1205" s="49" t="s">
        <v>5975</v>
      </c>
      <c r="F1205" s="49" t="s">
        <v>489</v>
      </c>
      <c r="G1205" s="49">
        <v>23189</v>
      </c>
      <c r="H1205" s="49" t="s">
        <v>495</v>
      </c>
      <c r="I1205" s="50">
        <v>19839</v>
      </c>
      <c r="J1205" s="50">
        <v>223189000081</v>
      </c>
      <c r="K1205" s="49" t="s">
        <v>5988</v>
      </c>
      <c r="L1205" s="51">
        <v>491</v>
      </c>
      <c r="M1205" s="52">
        <v>71880473</v>
      </c>
      <c r="N1205" s="52">
        <v>14376095</v>
      </c>
      <c r="O1205" s="52">
        <v>33315446</v>
      </c>
      <c r="P1205" s="52">
        <v>6660438</v>
      </c>
      <c r="Q1205" s="52">
        <v>86256568</v>
      </c>
      <c r="R1205" s="52">
        <v>39975884</v>
      </c>
      <c r="S1205" s="52">
        <v>126232452</v>
      </c>
      <c r="T1205" s="70" t="s">
        <v>10556</v>
      </c>
      <c r="U1205" s="70" t="s">
        <v>10560</v>
      </c>
    </row>
    <row r="1206" spans="1:21" x14ac:dyDescent="0.2">
      <c r="A1206" s="49" t="s">
        <v>6181</v>
      </c>
      <c r="B1206" s="49" t="s">
        <v>113</v>
      </c>
      <c r="C1206" s="50">
        <v>3798</v>
      </c>
      <c r="D1206" s="49" t="s">
        <v>791</v>
      </c>
      <c r="E1206" s="49" t="s">
        <v>8021</v>
      </c>
      <c r="F1206" s="49" t="s">
        <v>791</v>
      </c>
      <c r="G1206" s="49">
        <v>52317</v>
      </c>
      <c r="H1206" s="49" t="s">
        <v>810</v>
      </c>
      <c r="I1206" s="50">
        <v>21317</v>
      </c>
      <c r="J1206" s="50">
        <v>252317000081</v>
      </c>
      <c r="K1206" s="49" t="s">
        <v>8030</v>
      </c>
      <c r="L1206" s="51">
        <v>160</v>
      </c>
      <c r="M1206" s="52">
        <v>20823141</v>
      </c>
      <c r="N1206" s="52">
        <v>0</v>
      </c>
      <c r="O1206" s="52">
        <v>27440546</v>
      </c>
      <c r="P1206" s="52">
        <v>6660438</v>
      </c>
      <c r="Q1206" s="52">
        <v>20823141</v>
      </c>
      <c r="R1206" s="52">
        <v>34100984</v>
      </c>
      <c r="S1206" s="52">
        <v>54924125</v>
      </c>
      <c r="T1206" s="70" t="s">
        <v>10556</v>
      </c>
      <c r="U1206" s="70" t="s">
        <v>10560</v>
      </c>
    </row>
    <row r="1207" spans="1:21" x14ac:dyDescent="0.2">
      <c r="A1207" s="49" t="s">
        <v>5921</v>
      </c>
      <c r="B1207" s="49" t="s">
        <v>211</v>
      </c>
      <c r="C1207" s="50">
        <v>3781</v>
      </c>
      <c r="D1207" s="49" t="s">
        <v>489</v>
      </c>
      <c r="E1207" s="49" t="s">
        <v>6112</v>
      </c>
      <c r="F1207" s="49" t="s">
        <v>489</v>
      </c>
      <c r="G1207" s="49">
        <v>23678</v>
      </c>
      <c r="H1207" s="49" t="s">
        <v>132</v>
      </c>
      <c r="I1207" s="50">
        <v>14229</v>
      </c>
      <c r="J1207" s="50">
        <v>223678001022</v>
      </c>
      <c r="K1207" s="49" t="s">
        <v>6119</v>
      </c>
      <c r="L1207" s="51">
        <v>585</v>
      </c>
      <c r="M1207" s="52">
        <v>87514005</v>
      </c>
      <c r="N1207" s="52">
        <v>0</v>
      </c>
      <c r="O1207" s="52">
        <v>33760096</v>
      </c>
      <c r="P1207" s="52">
        <v>6660438</v>
      </c>
      <c r="Q1207" s="52">
        <v>87514005</v>
      </c>
      <c r="R1207" s="52">
        <v>40420534</v>
      </c>
      <c r="S1207" s="52">
        <v>127934539</v>
      </c>
      <c r="T1207" s="70" t="s">
        <v>10556</v>
      </c>
      <c r="U1207" s="70" t="s">
        <v>10560</v>
      </c>
    </row>
    <row r="1208" spans="1:21" x14ac:dyDescent="0.2">
      <c r="A1208" s="49" t="s">
        <v>5921</v>
      </c>
      <c r="B1208" s="49" t="s">
        <v>211</v>
      </c>
      <c r="C1208" s="50">
        <v>3781</v>
      </c>
      <c r="D1208" s="49" t="s">
        <v>489</v>
      </c>
      <c r="E1208" s="49" t="s">
        <v>6062</v>
      </c>
      <c r="F1208" s="49" t="s">
        <v>489</v>
      </c>
      <c r="G1208" s="49">
        <v>23574</v>
      </c>
      <c r="H1208" s="49" t="s">
        <v>506</v>
      </c>
      <c r="I1208" s="50">
        <v>14836</v>
      </c>
      <c r="J1208" s="50">
        <v>223574000016</v>
      </c>
      <c r="K1208" s="49" t="s">
        <v>5945</v>
      </c>
      <c r="L1208" s="51">
        <v>140</v>
      </c>
      <c r="M1208" s="52">
        <v>24964354</v>
      </c>
      <c r="N1208" s="52">
        <v>0</v>
      </c>
      <c r="O1208" s="52">
        <v>42801909</v>
      </c>
      <c r="P1208" s="52">
        <v>6660438</v>
      </c>
      <c r="Q1208" s="52">
        <v>24964354</v>
      </c>
      <c r="R1208" s="52">
        <v>49462347</v>
      </c>
      <c r="S1208" s="52">
        <v>74426701</v>
      </c>
      <c r="T1208" s="70" t="s">
        <v>10556</v>
      </c>
      <c r="U1208" s="70" t="s">
        <v>10560</v>
      </c>
    </row>
    <row r="1209" spans="1:21" x14ac:dyDescent="0.2">
      <c r="A1209" s="49" t="s">
        <v>5921</v>
      </c>
      <c r="B1209" s="49" t="s">
        <v>211</v>
      </c>
      <c r="C1209" s="50">
        <v>3781</v>
      </c>
      <c r="D1209" s="49" t="s">
        <v>489</v>
      </c>
      <c r="E1209" s="49" t="s">
        <v>5938</v>
      </c>
      <c r="F1209" s="49" t="s">
        <v>489</v>
      </c>
      <c r="G1209" s="49">
        <v>23090</v>
      </c>
      <c r="H1209" s="49" t="s">
        <v>491</v>
      </c>
      <c r="I1209" s="50">
        <v>20938</v>
      </c>
      <c r="J1209" s="50">
        <v>123090000301</v>
      </c>
      <c r="K1209" s="49" t="s">
        <v>5945</v>
      </c>
      <c r="L1209" s="51">
        <v>1197</v>
      </c>
      <c r="M1209" s="52">
        <v>192927714</v>
      </c>
      <c r="N1209" s="52">
        <v>0</v>
      </c>
      <c r="O1209" s="52">
        <v>43209240</v>
      </c>
      <c r="P1209" s="52">
        <v>6660438</v>
      </c>
      <c r="Q1209" s="52">
        <v>192927714</v>
      </c>
      <c r="R1209" s="52">
        <v>49869678</v>
      </c>
      <c r="S1209" s="52">
        <v>242797392</v>
      </c>
      <c r="T1209" s="70" t="s">
        <v>10556</v>
      </c>
      <c r="U1209" s="70" t="s">
        <v>10560</v>
      </c>
    </row>
    <row r="1210" spans="1:21" x14ac:dyDescent="0.2">
      <c r="A1210" s="49" t="s">
        <v>5921</v>
      </c>
      <c r="B1210" s="49" t="s">
        <v>211</v>
      </c>
      <c r="C1210" s="50">
        <v>3781</v>
      </c>
      <c r="D1210" s="49" t="s">
        <v>489</v>
      </c>
      <c r="E1210" s="49" t="s">
        <v>6022</v>
      </c>
      <c r="F1210" s="49" t="s">
        <v>489</v>
      </c>
      <c r="G1210" s="49">
        <v>23500</v>
      </c>
      <c r="H1210" s="49" t="s">
        <v>503</v>
      </c>
      <c r="I1210" s="50">
        <v>14622</v>
      </c>
      <c r="J1210" s="50">
        <v>223500000324</v>
      </c>
      <c r="K1210" s="49" t="s">
        <v>6032</v>
      </c>
      <c r="L1210" s="51">
        <v>508</v>
      </c>
      <c r="M1210" s="52">
        <v>94850020</v>
      </c>
      <c r="N1210" s="52">
        <v>2061791</v>
      </c>
      <c r="O1210" s="52">
        <v>41402413</v>
      </c>
      <c r="P1210" s="52">
        <v>26641753</v>
      </c>
      <c r="Q1210" s="52">
        <v>96911811</v>
      </c>
      <c r="R1210" s="52">
        <v>68044166</v>
      </c>
      <c r="S1210" s="52">
        <v>164955977</v>
      </c>
      <c r="T1210" s="70" t="s">
        <v>10556</v>
      </c>
      <c r="U1210" s="70" t="s">
        <v>10560</v>
      </c>
    </row>
    <row r="1211" spans="1:21" x14ac:dyDescent="0.2">
      <c r="A1211" s="49" t="s">
        <v>4982</v>
      </c>
      <c r="B1211" s="49" t="s">
        <v>421</v>
      </c>
      <c r="C1211" s="50">
        <v>3777</v>
      </c>
      <c r="D1211" s="49" t="s">
        <v>422</v>
      </c>
      <c r="E1211" s="49" t="s">
        <v>5211</v>
      </c>
      <c r="F1211" s="49" t="s">
        <v>422</v>
      </c>
      <c r="G1211" s="49">
        <v>19397</v>
      </c>
      <c r="H1211" s="49" t="s">
        <v>436</v>
      </c>
      <c r="I1211" s="50">
        <v>16070</v>
      </c>
      <c r="J1211" s="50">
        <v>219397000411</v>
      </c>
      <c r="K1211" s="49" t="s">
        <v>5219</v>
      </c>
      <c r="L1211" s="51">
        <v>256</v>
      </c>
      <c r="M1211" s="52">
        <v>32651017</v>
      </c>
      <c r="N1211" s="52">
        <v>0</v>
      </c>
      <c r="O1211" s="52">
        <v>28206386</v>
      </c>
      <c r="P1211" s="52">
        <v>6660438</v>
      </c>
      <c r="Q1211" s="52">
        <v>32651017</v>
      </c>
      <c r="R1211" s="52">
        <v>34866824</v>
      </c>
      <c r="S1211" s="52">
        <v>67517841</v>
      </c>
      <c r="T1211" s="70" t="s">
        <v>10556</v>
      </c>
      <c r="U1211" s="70" t="s">
        <v>10560</v>
      </c>
    </row>
    <row r="1212" spans="1:21" x14ac:dyDescent="0.2">
      <c r="A1212" s="49" t="s">
        <v>2976</v>
      </c>
      <c r="B1212" s="49" t="s">
        <v>171</v>
      </c>
      <c r="C1212" s="50">
        <v>3764</v>
      </c>
      <c r="D1212" s="49" t="s">
        <v>172</v>
      </c>
      <c r="E1212" s="49" t="s">
        <v>3049</v>
      </c>
      <c r="F1212" s="49" t="s">
        <v>172</v>
      </c>
      <c r="G1212" s="49">
        <v>8638</v>
      </c>
      <c r="H1212" s="49" t="s">
        <v>127</v>
      </c>
      <c r="I1212" s="50">
        <v>16976</v>
      </c>
      <c r="J1212" s="50">
        <v>208638000059</v>
      </c>
      <c r="K1212" s="49" t="s">
        <v>3055</v>
      </c>
      <c r="L1212" s="51">
        <v>949</v>
      </c>
      <c r="M1212" s="52">
        <v>121156362</v>
      </c>
      <c r="N1212" s="52">
        <v>24231272</v>
      </c>
      <c r="O1212" s="52">
        <v>28502831</v>
      </c>
      <c r="P1212" s="52">
        <v>6660438</v>
      </c>
      <c r="Q1212" s="52">
        <v>145387634</v>
      </c>
      <c r="R1212" s="52">
        <v>35163269</v>
      </c>
      <c r="S1212" s="52">
        <v>180550903</v>
      </c>
      <c r="T1212" s="70" t="s">
        <v>10556</v>
      </c>
      <c r="U1212" s="70" t="s">
        <v>10560</v>
      </c>
    </row>
    <row r="1213" spans="1:21" x14ac:dyDescent="0.2">
      <c r="A1213" s="49" t="s">
        <v>3660</v>
      </c>
      <c r="B1213" s="49" t="s">
        <v>59</v>
      </c>
      <c r="C1213" s="50">
        <v>3767</v>
      </c>
      <c r="D1213" s="49" t="s">
        <v>201</v>
      </c>
      <c r="E1213" s="49" t="s">
        <v>3661</v>
      </c>
      <c r="F1213" s="49" t="s">
        <v>201</v>
      </c>
      <c r="G1213" s="49">
        <v>13006</v>
      </c>
      <c r="H1213" s="49" t="s">
        <v>202</v>
      </c>
      <c r="I1213" s="50">
        <v>24062</v>
      </c>
      <c r="J1213" s="50">
        <v>113006000664</v>
      </c>
      <c r="K1213" s="49" t="s">
        <v>3664</v>
      </c>
      <c r="L1213" s="51">
        <v>624</v>
      </c>
      <c r="M1213" s="52">
        <v>86638468</v>
      </c>
      <c r="N1213" s="52">
        <v>16936296</v>
      </c>
      <c r="O1213" s="52">
        <v>38208876</v>
      </c>
      <c r="P1213" s="52">
        <v>6660438</v>
      </c>
      <c r="Q1213" s="52">
        <v>103574764</v>
      </c>
      <c r="R1213" s="52">
        <v>44869314</v>
      </c>
      <c r="S1213" s="52">
        <v>148444078</v>
      </c>
      <c r="T1213" s="70" t="s">
        <v>10556</v>
      </c>
      <c r="U1213" s="70" t="s">
        <v>10560</v>
      </c>
    </row>
    <row r="1214" spans="1:21" x14ac:dyDescent="0.2">
      <c r="A1214" s="49" t="s">
        <v>3660</v>
      </c>
      <c r="B1214" s="49" t="s">
        <v>59</v>
      </c>
      <c r="C1214" s="50">
        <v>4910</v>
      </c>
      <c r="D1214" s="49" t="s">
        <v>199</v>
      </c>
      <c r="E1214" s="49" t="s">
        <v>4819</v>
      </c>
      <c r="F1214" s="49" t="s">
        <v>199</v>
      </c>
      <c r="G1214" s="49">
        <v>13001</v>
      </c>
      <c r="H1214" s="49" t="s">
        <v>200</v>
      </c>
      <c r="I1214" s="50">
        <v>33065</v>
      </c>
      <c r="J1214" s="50">
        <v>213001002949</v>
      </c>
      <c r="K1214" s="49" t="s">
        <v>4885</v>
      </c>
      <c r="L1214" s="51">
        <v>493</v>
      </c>
      <c r="M1214" s="52">
        <v>61262302</v>
      </c>
      <c r="N1214" s="52">
        <v>0</v>
      </c>
      <c r="O1214" s="52">
        <v>27050103</v>
      </c>
      <c r="P1214" s="52">
        <v>26641753</v>
      </c>
      <c r="Q1214" s="52">
        <v>61262302</v>
      </c>
      <c r="R1214" s="52">
        <v>53691856</v>
      </c>
      <c r="S1214" s="52">
        <v>114954158</v>
      </c>
      <c r="T1214" s="70" t="s">
        <v>10556</v>
      </c>
      <c r="U1214" s="70" t="s">
        <v>10560</v>
      </c>
    </row>
    <row r="1215" spans="1:21" x14ac:dyDescent="0.2">
      <c r="A1215" s="49" t="s">
        <v>6181</v>
      </c>
      <c r="B1215" s="49" t="s">
        <v>113</v>
      </c>
      <c r="C1215" s="50">
        <v>3798</v>
      </c>
      <c r="D1215" s="49" t="s">
        <v>791</v>
      </c>
      <c r="E1215" s="49" t="s">
        <v>8114</v>
      </c>
      <c r="F1215" s="49" t="s">
        <v>791</v>
      </c>
      <c r="G1215" s="49">
        <v>52490</v>
      </c>
      <c r="H1215" s="49" t="s">
        <v>827</v>
      </c>
      <c r="I1215" s="50">
        <v>7287</v>
      </c>
      <c r="J1215" s="50">
        <v>252490001220</v>
      </c>
      <c r="K1215" s="49" t="s">
        <v>8119</v>
      </c>
      <c r="L1215" s="51">
        <v>352</v>
      </c>
      <c r="M1215" s="52">
        <v>66885304</v>
      </c>
      <c r="N1215" s="52">
        <v>0</v>
      </c>
      <c r="O1215" s="52">
        <v>43744335</v>
      </c>
      <c r="P1215" s="52">
        <v>6660438</v>
      </c>
      <c r="Q1215" s="52">
        <v>66885304</v>
      </c>
      <c r="R1215" s="52">
        <v>50404773</v>
      </c>
      <c r="S1215" s="52">
        <v>117290077</v>
      </c>
      <c r="T1215" s="70" t="s">
        <v>10556</v>
      </c>
      <c r="U1215" s="70" t="s">
        <v>10560</v>
      </c>
    </row>
    <row r="1216" spans="1:21" x14ac:dyDescent="0.2">
      <c r="A1216" s="49" t="s">
        <v>2884</v>
      </c>
      <c r="B1216" s="49" t="s">
        <v>453</v>
      </c>
      <c r="C1216" s="50">
        <v>3814</v>
      </c>
      <c r="D1216" s="49" t="s">
        <v>998</v>
      </c>
      <c r="E1216" s="49" t="s">
        <v>9315</v>
      </c>
      <c r="F1216" s="49" t="s">
        <v>998</v>
      </c>
      <c r="G1216" s="49">
        <v>70001</v>
      </c>
      <c r="H1216" s="49" t="s">
        <v>999</v>
      </c>
      <c r="I1216" s="50">
        <v>14410</v>
      </c>
      <c r="J1216" s="50">
        <v>170001001917</v>
      </c>
      <c r="K1216" s="49" t="s">
        <v>9334</v>
      </c>
      <c r="L1216" s="51">
        <v>1243</v>
      </c>
      <c r="M1216" s="52">
        <v>133046976</v>
      </c>
      <c r="N1216" s="52">
        <v>23403425</v>
      </c>
      <c r="O1216" s="52">
        <v>23314624</v>
      </c>
      <c r="P1216" s="52">
        <v>26641753</v>
      </c>
      <c r="Q1216" s="52">
        <v>156450401</v>
      </c>
      <c r="R1216" s="52">
        <v>49956377</v>
      </c>
      <c r="S1216" s="52">
        <v>206406778</v>
      </c>
      <c r="T1216" s="70" t="s">
        <v>10556</v>
      </c>
      <c r="U1216" s="70" t="s">
        <v>10560</v>
      </c>
    </row>
    <row r="1217" spans="1:21" x14ac:dyDescent="0.2">
      <c r="A1217" s="49" t="s">
        <v>4581</v>
      </c>
      <c r="B1217" s="49" t="s">
        <v>1025</v>
      </c>
      <c r="C1217" s="50">
        <v>3815</v>
      </c>
      <c r="D1217" s="49" t="s">
        <v>1026</v>
      </c>
      <c r="E1217" s="49" t="s">
        <v>9795</v>
      </c>
      <c r="F1217" s="49" t="s">
        <v>1026</v>
      </c>
      <c r="G1217" s="49">
        <v>73585</v>
      </c>
      <c r="H1217" s="49" t="s">
        <v>1060</v>
      </c>
      <c r="I1217" s="50">
        <v>24221</v>
      </c>
      <c r="J1217" s="50">
        <v>273585000571</v>
      </c>
      <c r="K1217" s="49" t="s">
        <v>6014</v>
      </c>
      <c r="L1217" s="51">
        <v>232</v>
      </c>
      <c r="M1217" s="52">
        <v>29465063</v>
      </c>
      <c r="N1217" s="52">
        <v>5008458</v>
      </c>
      <c r="O1217" s="52">
        <v>27727047</v>
      </c>
      <c r="P1217" s="52">
        <v>6660438</v>
      </c>
      <c r="Q1217" s="52">
        <v>34473521</v>
      </c>
      <c r="R1217" s="52">
        <v>34387485</v>
      </c>
      <c r="S1217" s="52">
        <v>68861006</v>
      </c>
      <c r="T1217" s="70" t="s">
        <v>10556</v>
      </c>
      <c r="U1217" s="70" t="s">
        <v>10560</v>
      </c>
    </row>
    <row r="1218" spans="1:21" x14ac:dyDescent="0.2">
      <c r="A1218" s="49" t="s">
        <v>5921</v>
      </c>
      <c r="B1218" s="49" t="s">
        <v>211</v>
      </c>
      <c r="C1218" s="50">
        <v>3781</v>
      </c>
      <c r="D1218" s="49" t="s">
        <v>489</v>
      </c>
      <c r="E1218" s="49" t="s">
        <v>6010</v>
      </c>
      <c r="F1218" s="49" t="s">
        <v>489</v>
      </c>
      <c r="G1218" s="49">
        <v>23466</v>
      </c>
      <c r="H1218" s="49" t="s">
        <v>502</v>
      </c>
      <c r="I1218" s="50">
        <v>14598</v>
      </c>
      <c r="J1218" s="50">
        <v>123466000382</v>
      </c>
      <c r="K1218" s="49" t="s">
        <v>6014</v>
      </c>
      <c r="L1218" s="51">
        <v>1633</v>
      </c>
      <c r="M1218" s="52">
        <v>180906567</v>
      </c>
      <c r="N1218" s="52">
        <v>0</v>
      </c>
      <c r="O1218" s="52">
        <v>30776731</v>
      </c>
      <c r="P1218" s="52">
        <v>26641753</v>
      </c>
      <c r="Q1218" s="52">
        <v>180906567</v>
      </c>
      <c r="R1218" s="52">
        <v>57418484</v>
      </c>
      <c r="S1218" s="52">
        <v>238325051</v>
      </c>
      <c r="T1218" s="70" t="s">
        <v>10556</v>
      </c>
      <c r="U1218" s="70" t="s">
        <v>10560</v>
      </c>
    </row>
    <row r="1219" spans="1:21" x14ac:dyDescent="0.2">
      <c r="A1219" s="49" t="s">
        <v>4312</v>
      </c>
      <c r="B1219" s="49" t="s">
        <v>393</v>
      </c>
      <c r="C1219" s="50">
        <v>3806</v>
      </c>
      <c r="D1219" s="49" t="s">
        <v>902</v>
      </c>
      <c r="E1219" s="49" t="s">
        <v>8574</v>
      </c>
      <c r="F1219" s="49" t="s">
        <v>902</v>
      </c>
      <c r="G1219" s="49">
        <v>66001</v>
      </c>
      <c r="H1219" s="49" t="s">
        <v>903</v>
      </c>
      <c r="I1219" s="50">
        <v>1739</v>
      </c>
      <c r="J1219" s="50">
        <v>266001001094</v>
      </c>
      <c r="K1219" s="49" t="s">
        <v>6923</v>
      </c>
      <c r="L1219" s="51">
        <v>885</v>
      </c>
      <c r="M1219" s="52">
        <v>81671233</v>
      </c>
      <c r="N1219" s="52">
        <v>0</v>
      </c>
      <c r="O1219" s="52">
        <v>20596291</v>
      </c>
      <c r="P1219" s="52">
        <v>6660438</v>
      </c>
      <c r="Q1219" s="52">
        <v>81671233</v>
      </c>
      <c r="R1219" s="52">
        <v>27256729</v>
      </c>
      <c r="S1219" s="52">
        <v>108927962</v>
      </c>
      <c r="T1219" s="70" t="s">
        <v>10556</v>
      </c>
      <c r="U1219" s="70" t="s">
        <v>10560</v>
      </c>
    </row>
    <row r="1220" spans="1:21" x14ac:dyDescent="0.2">
      <c r="A1220" s="49" t="s">
        <v>6798</v>
      </c>
      <c r="B1220" s="49" t="s">
        <v>674</v>
      </c>
      <c r="C1220" s="50">
        <v>3790</v>
      </c>
      <c r="D1220" s="49" t="s">
        <v>675</v>
      </c>
      <c r="E1220" s="49" t="s">
        <v>6920</v>
      </c>
      <c r="F1220" s="49" t="s">
        <v>675</v>
      </c>
      <c r="G1220" s="49">
        <v>41676</v>
      </c>
      <c r="H1220" s="49" t="s">
        <v>336</v>
      </c>
      <c r="I1220" s="50">
        <v>7092</v>
      </c>
      <c r="J1220" s="50">
        <v>241676000736</v>
      </c>
      <c r="K1220" s="49" t="s">
        <v>6923</v>
      </c>
      <c r="L1220" s="51">
        <v>283</v>
      </c>
      <c r="M1220" s="52">
        <v>36490652</v>
      </c>
      <c r="N1220" s="52">
        <v>0</v>
      </c>
      <c r="O1220" s="52">
        <v>29226493</v>
      </c>
      <c r="P1220" s="52">
        <v>6660438</v>
      </c>
      <c r="Q1220" s="52">
        <v>36490652</v>
      </c>
      <c r="R1220" s="52">
        <v>35886931</v>
      </c>
      <c r="S1220" s="52">
        <v>72377583</v>
      </c>
      <c r="T1220" s="70" t="s">
        <v>10556</v>
      </c>
      <c r="U1220" s="70" t="s">
        <v>10560</v>
      </c>
    </row>
    <row r="1221" spans="1:21" x14ac:dyDescent="0.2">
      <c r="A1221" s="49" t="s">
        <v>5501</v>
      </c>
      <c r="B1221" s="49" t="s">
        <v>461</v>
      </c>
      <c r="C1221" s="50">
        <v>3780</v>
      </c>
      <c r="D1221" s="49" t="s">
        <v>459</v>
      </c>
      <c r="E1221" s="49" t="s">
        <v>10140</v>
      </c>
      <c r="F1221" s="49" t="s">
        <v>459</v>
      </c>
      <c r="G1221" s="49">
        <v>20001</v>
      </c>
      <c r="H1221" s="49" t="s">
        <v>460</v>
      </c>
      <c r="I1221" s="50">
        <v>15990</v>
      </c>
      <c r="J1221" s="50">
        <v>120001001022</v>
      </c>
      <c r="K1221" s="49" t="s">
        <v>6923</v>
      </c>
      <c r="L1221" s="51">
        <v>1157</v>
      </c>
      <c r="M1221" s="52">
        <v>118866122</v>
      </c>
      <c r="N1221" s="52">
        <v>0</v>
      </c>
      <c r="O1221" s="52">
        <v>28421423</v>
      </c>
      <c r="P1221" s="52">
        <v>26641753</v>
      </c>
      <c r="Q1221" s="52">
        <v>118866122</v>
      </c>
      <c r="R1221" s="52">
        <v>55063176</v>
      </c>
      <c r="S1221" s="52">
        <v>173929298</v>
      </c>
      <c r="T1221" s="70" t="s">
        <v>10556</v>
      </c>
      <c r="U1221" s="70" t="s">
        <v>10560</v>
      </c>
    </row>
    <row r="1222" spans="1:21" x14ac:dyDescent="0.2">
      <c r="A1222" s="49" t="s">
        <v>4413</v>
      </c>
      <c r="B1222" s="49" t="s">
        <v>64</v>
      </c>
      <c r="C1222" s="50">
        <v>3773</v>
      </c>
      <c r="D1222" s="49" t="s">
        <v>374</v>
      </c>
      <c r="E1222" s="49" t="s">
        <v>4516</v>
      </c>
      <c r="F1222" s="49" t="s">
        <v>374</v>
      </c>
      <c r="G1222" s="49">
        <v>17614</v>
      </c>
      <c r="H1222" s="49" t="s">
        <v>392</v>
      </c>
      <c r="I1222" s="50">
        <v>18440</v>
      </c>
      <c r="J1222" s="50">
        <v>217614000456</v>
      </c>
      <c r="K1222" s="49" t="s">
        <v>4526</v>
      </c>
      <c r="L1222" s="51">
        <v>749</v>
      </c>
      <c r="M1222" s="52">
        <v>90290519</v>
      </c>
      <c r="N1222" s="52">
        <v>0</v>
      </c>
      <c r="O1222" s="52">
        <v>26747998</v>
      </c>
      <c r="P1222" s="52">
        <v>6660438</v>
      </c>
      <c r="Q1222" s="52">
        <v>90290519</v>
      </c>
      <c r="R1222" s="52">
        <v>33408436</v>
      </c>
      <c r="S1222" s="52">
        <v>123698955</v>
      </c>
      <c r="T1222" s="70" t="s">
        <v>10556</v>
      </c>
      <c r="U1222" s="70" t="s">
        <v>10560</v>
      </c>
    </row>
    <row r="1223" spans="1:21" x14ac:dyDescent="0.2">
      <c r="A1223" s="49" t="s">
        <v>6798</v>
      </c>
      <c r="B1223" s="49" t="s">
        <v>674</v>
      </c>
      <c r="C1223" s="50">
        <v>3790</v>
      </c>
      <c r="D1223" s="49" t="s">
        <v>675</v>
      </c>
      <c r="E1223" s="49" t="s">
        <v>6799</v>
      </c>
      <c r="F1223" s="49" t="s">
        <v>675</v>
      </c>
      <c r="G1223" s="49">
        <v>41006</v>
      </c>
      <c r="H1223" s="49" t="s">
        <v>676</v>
      </c>
      <c r="I1223" s="50">
        <v>10329</v>
      </c>
      <c r="J1223" s="50">
        <v>241006000352</v>
      </c>
      <c r="K1223" s="49" t="s">
        <v>4445</v>
      </c>
      <c r="L1223" s="51">
        <v>535</v>
      </c>
      <c r="M1223" s="52">
        <v>67308133</v>
      </c>
      <c r="N1223" s="52">
        <v>0</v>
      </c>
      <c r="O1223" s="52">
        <v>28807986</v>
      </c>
      <c r="P1223" s="52">
        <v>6660438</v>
      </c>
      <c r="Q1223" s="52">
        <v>67308133</v>
      </c>
      <c r="R1223" s="52">
        <v>35468424</v>
      </c>
      <c r="S1223" s="52">
        <v>102776557</v>
      </c>
      <c r="T1223" s="70" t="s">
        <v>10556</v>
      </c>
      <c r="U1223" s="70" t="s">
        <v>10560</v>
      </c>
    </row>
    <row r="1224" spans="1:21" x14ac:dyDescent="0.2">
      <c r="A1224" s="49" t="s">
        <v>5921</v>
      </c>
      <c r="B1224" s="49" t="s">
        <v>211</v>
      </c>
      <c r="C1224" s="50">
        <v>3781</v>
      </c>
      <c r="D1224" s="49" t="s">
        <v>489</v>
      </c>
      <c r="E1224" s="49" t="s">
        <v>5975</v>
      </c>
      <c r="F1224" s="49" t="s">
        <v>489</v>
      </c>
      <c r="G1224" s="49">
        <v>23189</v>
      </c>
      <c r="H1224" s="49" t="s">
        <v>495</v>
      </c>
      <c r="I1224" s="50">
        <v>19836</v>
      </c>
      <c r="J1224" s="50">
        <v>123189000337</v>
      </c>
      <c r="K1224" s="49" t="s">
        <v>4445</v>
      </c>
      <c r="L1224" s="51">
        <v>534</v>
      </c>
      <c r="M1224" s="52">
        <v>65876571</v>
      </c>
      <c r="N1224" s="52">
        <v>0</v>
      </c>
      <c r="O1224" s="52">
        <v>27066672</v>
      </c>
      <c r="P1224" s="52">
        <v>6660438</v>
      </c>
      <c r="Q1224" s="52">
        <v>65876571</v>
      </c>
      <c r="R1224" s="52">
        <v>33727110</v>
      </c>
      <c r="S1224" s="52">
        <v>99603681</v>
      </c>
      <c r="T1224" s="70" t="s">
        <v>10556</v>
      </c>
      <c r="U1224" s="70" t="s">
        <v>10560</v>
      </c>
    </row>
    <row r="1225" spans="1:21" x14ac:dyDescent="0.2">
      <c r="A1225" s="49" t="s">
        <v>5501</v>
      </c>
      <c r="B1225" s="49" t="s">
        <v>461</v>
      </c>
      <c r="C1225" s="50">
        <v>3779</v>
      </c>
      <c r="D1225" s="49" t="s">
        <v>462</v>
      </c>
      <c r="E1225" s="49" t="s">
        <v>5537</v>
      </c>
      <c r="F1225" s="49" t="s">
        <v>462</v>
      </c>
      <c r="G1225" s="49">
        <v>20175</v>
      </c>
      <c r="H1225" s="49" t="s">
        <v>468</v>
      </c>
      <c r="I1225" s="50">
        <v>17688</v>
      </c>
      <c r="J1225" s="50">
        <v>220175000178</v>
      </c>
      <c r="K1225" s="49" t="s">
        <v>4445</v>
      </c>
      <c r="L1225" s="51">
        <v>328</v>
      </c>
      <c r="M1225" s="52">
        <v>45489233</v>
      </c>
      <c r="N1225" s="52">
        <v>0</v>
      </c>
      <c r="O1225" s="52">
        <v>31644960</v>
      </c>
      <c r="P1225" s="52">
        <v>6660438</v>
      </c>
      <c r="Q1225" s="52">
        <v>45489233</v>
      </c>
      <c r="R1225" s="52">
        <v>38305398</v>
      </c>
      <c r="S1225" s="52">
        <v>83794631</v>
      </c>
      <c r="T1225" s="70" t="s">
        <v>10556</v>
      </c>
      <c r="U1225" s="70" t="s">
        <v>10560</v>
      </c>
    </row>
    <row r="1226" spans="1:21" x14ac:dyDescent="0.2">
      <c r="A1226" s="49" t="s">
        <v>4413</v>
      </c>
      <c r="B1226" s="49" t="s">
        <v>64</v>
      </c>
      <c r="C1226" s="50">
        <v>3773</v>
      </c>
      <c r="D1226" s="49" t="s">
        <v>374</v>
      </c>
      <c r="E1226" s="49" t="s">
        <v>4441</v>
      </c>
      <c r="F1226" s="49" t="s">
        <v>374</v>
      </c>
      <c r="G1226" s="49">
        <v>17088</v>
      </c>
      <c r="H1226" s="49" t="s">
        <v>378</v>
      </c>
      <c r="I1226" s="50">
        <v>2895</v>
      </c>
      <c r="J1226" s="50">
        <v>217088000535</v>
      </c>
      <c r="K1226" s="49" t="s">
        <v>4445</v>
      </c>
      <c r="L1226" s="51">
        <v>284</v>
      </c>
      <c r="M1226" s="52">
        <v>36087104</v>
      </c>
      <c r="N1226" s="52">
        <v>0</v>
      </c>
      <c r="O1226" s="52">
        <v>28420897</v>
      </c>
      <c r="P1226" s="52">
        <v>6660438</v>
      </c>
      <c r="Q1226" s="52">
        <v>36087104</v>
      </c>
      <c r="R1226" s="52">
        <v>35081335</v>
      </c>
      <c r="S1226" s="52">
        <v>71168439</v>
      </c>
      <c r="T1226" s="70" t="s">
        <v>10556</v>
      </c>
      <c r="U1226" s="70" t="s">
        <v>10560</v>
      </c>
    </row>
    <row r="1227" spans="1:21" x14ac:dyDescent="0.2">
      <c r="A1227" s="49" t="s">
        <v>3078</v>
      </c>
      <c r="B1227" s="49" t="s">
        <v>919</v>
      </c>
      <c r="C1227" s="50">
        <v>3808</v>
      </c>
      <c r="D1227" s="49" t="s">
        <v>920</v>
      </c>
      <c r="E1227" s="49" t="s">
        <v>9102</v>
      </c>
      <c r="F1227" s="49" t="s">
        <v>920</v>
      </c>
      <c r="G1227" s="49">
        <v>68296</v>
      </c>
      <c r="H1227" s="49" t="s">
        <v>947</v>
      </c>
      <c r="I1227" s="50">
        <v>17080</v>
      </c>
      <c r="J1227" s="50">
        <v>268296000071</v>
      </c>
      <c r="K1227" s="49" t="s">
        <v>4445</v>
      </c>
      <c r="L1227" s="51">
        <v>217</v>
      </c>
      <c r="M1227" s="52">
        <v>27186800</v>
      </c>
      <c r="N1227" s="52">
        <v>0</v>
      </c>
      <c r="O1227" s="52">
        <v>28390109</v>
      </c>
      <c r="P1227" s="52">
        <v>6660438</v>
      </c>
      <c r="Q1227" s="52">
        <v>27186800</v>
      </c>
      <c r="R1227" s="52">
        <v>35050547</v>
      </c>
      <c r="S1227" s="52">
        <v>62237347</v>
      </c>
      <c r="T1227" s="70" t="s">
        <v>10556</v>
      </c>
      <c r="U1227" s="70" t="s">
        <v>10560</v>
      </c>
    </row>
    <row r="1228" spans="1:21" x14ac:dyDescent="0.2">
      <c r="A1228" s="49" t="s">
        <v>2872</v>
      </c>
      <c r="B1228" s="49" t="s">
        <v>1073</v>
      </c>
      <c r="C1228" s="50">
        <v>3817</v>
      </c>
      <c r="D1228" s="49" t="s">
        <v>1074</v>
      </c>
      <c r="E1228" s="49" t="s">
        <v>10125</v>
      </c>
      <c r="F1228" s="49" t="s">
        <v>1074</v>
      </c>
      <c r="G1228" s="49">
        <v>76828</v>
      </c>
      <c r="H1228" s="49" t="s">
        <v>1106</v>
      </c>
      <c r="I1228" s="50">
        <v>5649</v>
      </c>
      <c r="J1228" s="50">
        <v>276828000174</v>
      </c>
      <c r="K1228" s="49" t="s">
        <v>4445</v>
      </c>
      <c r="L1228" s="51">
        <v>204</v>
      </c>
      <c r="M1228" s="52">
        <v>25142601</v>
      </c>
      <c r="N1228" s="52">
        <v>0</v>
      </c>
      <c r="O1228" s="52">
        <v>27682991</v>
      </c>
      <c r="P1228" s="52">
        <v>6660438</v>
      </c>
      <c r="Q1228" s="52">
        <v>25142601</v>
      </c>
      <c r="R1228" s="52">
        <v>34343429</v>
      </c>
      <c r="S1228" s="52">
        <v>59486030</v>
      </c>
      <c r="T1228" s="70" t="s">
        <v>10556</v>
      </c>
      <c r="U1228" s="70" t="s">
        <v>10560</v>
      </c>
    </row>
    <row r="1229" spans="1:21" x14ac:dyDescent="0.2">
      <c r="A1229" s="49" t="s">
        <v>6181</v>
      </c>
      <c r="B1229" s="49" t="s">
        <v>113</v>
      </c>
      <c r="C1229" s="50">
        <v>3798</v>
      </c>
      <c r="D1229" s="49" t="s">
        <v>791</v>
      </c>
      <c r="E1229" s="49" t="s">
        <v>8120</v>
      </c>
      <c r="F1229" s="49" t="s">
        <v>791</v>
      </c>
      <c r="G1229" s="49">
        <v>52506</v>
      </c>
      <c r="H1229" s="49" t="s">
        <v>828</v>
      </c>
      <c r="I1229" s="50">
        <v>12258</v>
      </c>
      <c r="J1229" s="50">
        <v>452506000180</v>
      </c>
      <c r="K1229" s="49" t="s">
        <v>4445</v>
      </c>
      <c r="L1229" s="51">
        <v>170</v>
      </c>
      <c r="M1229" s="52">
        <v>21070236</v>
      </c>
      <c r="N1229" s="52">
        <v>0</v>
      </c>
      <c r="O1229" s="52">
        <v>27912222</v>
      </c>
      <c r="P1229" s="52">
        <v>6660438</v>
      </c>
      <c r="Q1229" s="52">
        <v>21070236</v>
      </c>
      <c r="R1229" s="52">
        <v>34572660</v>
      </c>
      <c r="S1229" s="52">
        <v>55642896</v>
      </c>
      <c r="T1229" s="70" t="s">
        <v>10556</v>
      </c>
      <c r="U1229" s="70" t="s">
        <v>10560</v>
      </c>
    </row>
    <row r="1230" spans="1:21" x14ac:dyDescent="0.2">
      <c r="A1230" s="49" t="s">
        <v>5501</v>
      </c>
      <c r="B1230" s="49" t="s">
        <v>461</v>
      </c>
      <c r="C1230" s="50">
        <v>3779</v>
      </c>
      <c r="D1230" s="49" t="s">
        <v>462</v>
      </c>
      <c r="E1230" s="49" t="s">
        <v>5555</v>
      </c>
      <c r="F1230" s="49" t="s">
        <v>462</v>
      </c>
      <c r="G1230" s="49">
        <v>20228</v>
      </c>
      <c r="H1230" s="49" t="s">
        <v>470</v>
      </c>
      <c r="I1230" s="50">
        <v>18686</v>
      </c>
      <c r="J1230" s="50">
        <v>120228000642</v>
      </c>
      <c r="K1230" s="49" t="s">
        <v>4445</v>
      </c>
      <c r="L1230" s="51">
        <v>1791</v>
      </c>
      <c r="M1230" s="52">
        <v>198366747</v>
      </c>
      <c r="N1230" s="52">
        <v>0</v>
      </c>
      <c r="O1230" s="52">
        <v>31205865</v>
      </c>
      <c r="P1230" s="52">
        <v>6660438</v>
      </c>
      <c r="Q1230" s="52">
        <v>198366747</v>
      </c>
      <c r="R1230" s="52">
        <v>37866303</v>
      </c>
      <c r="S1230" s="52">
        <v>236233050</v>
      </c>
      <c r="T1230" s="70" t="s">
        <v>10556</v>
      </c>
      <c r="U1230" s="70" t="s">
        <v>10560</v>
      </c>
    </row>
    <row r="1231" spans="1:21" x14ac:dyDescent="0.2">
      <c r="A1231" s="49" t="s">
        <v>4982</v>
      </c>
      <c r="B1231" s="49" t="s">
        <v>421</v>
      </c>
      <c r="C1231" s="50">
        <v>3777</v>
      </c>
      <c r="D1231" s="49" t="s">
        <v>422</v>
      </c>
      <c r="E1231" s="49" t="s">
        <v>5303</v>
      </c>
      <c r="F1231" s="49" t="s">
        <v>422</v>
      </c>
      <c r="G1231" s="49">
        <v>19548</v>
      </c>
      <c r="H1231" s="49" t="s">
        <v>444</v>
      </c>
      <c r="I1231" s="50">
        <v>11019</v>
      </c>
      <c r="J1231" s="50">
        <v>219548000337</v>
      </c>
      <c r="K1231" s="49" t="s">
        <v>5317</v>
      </c>
      <c r="L1231" s="51">
        <v>289</v>
      </c>
      <c r="M1231" s="52">
        <v>35265691</v>
      </c>
      <c r="N1231" s="52">
        <v>0</v>
      </c>
      <c r="O1231" s="52">
        <v>27313826</v>
      </c>
      <c r="P1231" s="52">
        <v>13320876</v>
      </c>
      <c r="Q1231" s="52">
        <v>35265691</v>
      </c>
      <c r="R1231" s="52">
        <v>40634702</v>
      </c>
      <c r="S1231" s="52">
        <v>75900393</v>
      </c>
      <c r="T1231" s="70" t="s">
        <v>10556</v>
      </c>
      <c r="U1231" s="70" t="s">
        <v>10560</v>
      </c>
    </row>
    <row r="1232" spans="1:21" x14ac:dyDescent="0.2">
      <c r="A1232" s="49" t="s">
        <v>5501</v>
      </c>
      <c r="B1232" s="49" t="s">
        <v>461</v>
      </c>
      <c r="C1232" s="50">
        <v>3780</v>
      </c>
      <c r="D1232" s="49" t="s">
        <v>459</v>
      </c>
      <c r="E1232" s="49" t="s">
        <v>10140</v>
      </c>
      <c r="F1232" s="49" t="s">
        <v>459</v>
      </c>
      <c r="G1232" s="49">
        <v>20001</v>
      </c>
      <c r="H1232" s="49" t="s">
        <v>460</v>
      </c>
      <c r="I1232" s="50">
        <v>15953</v>
      </c>
      <c r="J1232" s="50">
        <v>220001002783</v>
      </c>
      <c r="K1232" s="49" t="s">
        <v>10150</v>
      </c>
      <c r="L1232" s="51">
        <v>828</v>
      </c>
      <c r="M1232" s="52">
        <v>111603540</v>
      </c>
      <c r="N1232" s="52">
        <v>13550710</v>
      </c>
      <c r="O1232" s="52">
        <v>28421423</v>
      </c>
      <c r="P1232" s="52">
        <v>6660438</v>
      </c>
      <c r="Q1232" s="52">
        <v>125154250</v>
      </c>
      <c r="R1232" s="52">
        <v>35081861</v>
      </c>
      <c r="S1232" s="52">
        <v>160236111</v>
      </c>
      <c r="T1232" s="70" t="s">
        <v>10556</v>
      </c>
      <c r="U1232" s="70" t="s">
        <v>10560</v>
      </c>
    </row>
    <row r="1233" spans="1:21" x14ac:dyDescent="0.2">
      <c r="A1233" s="49" t="s">
        <v>7676</v>
      </c>
      <c r="B1233" s="49" t="s">
        <v>763</v>
      </c>
      <c r="C1233" s="50">
        <v>3796</v>
      </c>
      <c r="D1233" s="49" t="s">
        <v>764</v>
      </c>
      <c r="E1233" s="49" t="s">
        <v>7694</v>
      </c>
      <c r="F1233" s="49" t="s">
        <v>764</v>
      </c>
      <c r="G1233" s="49">
        <v>50226</v>
      </c>
      <c r="H1233" s="49" t="s">
        <v>770</v>
      </c>
      <c r="I1233" s="50">
        <v>16088</v>
      </c>
      <c r="J1233" s="50">
        <v>250226000361</v>
      </c>
      <c r="K1233" s="49" t="s">
        <v>7698</v>
      </c>
      <c r="L1233" s="51">
        <v>530</v>
      </c>
      <c r="M1233" s="52">
        <v>63508692</v>
      </c>
      <c r="N1233" s="52">
        <v>10907561</v>
      </c>
      <c r="O1233" s="52">
        <v>25993066</v>
      </c>
      <c r="P1233" s="52">
        <v>6660438</v>
      </c>
      <c r="Q1233" s="52">
        <v>74416253</v>
      </c>
      <c r="R1233" s="52">
        <v>32653504</v>
      </c>
      <c r="S1233" s="52">
        <v>107069757</v>
      </c>
      <c r="T1233" s="70" t="s">
        <v>10556</v>
      </c>
      <c r="U1233" s="70" t="s">
        <v>10560</v>
      </c>
    </row>
    <row r="1234" spans="1:21" x14ac:dyDescent="0.2">
      <c r="A1234" s="49" t="s">
        <v>2884</v>
      </c>
      <c r="B1234" s="49" t="s">
        <v>453</v>
      </c>
      <c r="C1234" s="50">
        <v>3814</v>
      </c>
      <c r="D1234" s="49" t="s">
        <v>998</v>
      </c>
      <c r="E1234" s="49" t="s">
        <v>9315</v>
      </c>
      <c r="F1234" s="49" t="s">
        <v>998</v>
      </c>
      <c r="G1234" s="49">
        <v>70001</v>
      </c>
      <c r="H1234" s="49" t="s">
        <v>999</v>
      </c>
      <c r="I1234" s="50">
        <v>14817</v>
      </c>
      <c r="J1234" s="50">
        <v>270001003361</v>
      </c>
      <c r="K1234" s="49" t="s">
        <v>9333</v>
      </c>
      <c r="L1234" s="51">
        <v>1332</v>
      </c>
      <c r="M1234" s="52">
        <v>169126492</v>
      </c>
      <c r="N1234" s="52">
        <v>33825298</v>
      </c>
      <c r="O1234" s="52">
        <v>28697178</v>
      </c>
      <c r="P1234" s="52">
        <v>6660438</v>
      </c>
      <c r="Q1234" s="52">
        <v>202951790</v>
      </c>
      <c r="R1234" s="52">
        <v>35357616</v>
      </c>
      <c r="S1234" s="52">
        <v>238309406</v>
      </c>
      <c r="T1234" s="70" t="s">
        <v>10556</v>
      </c>
      <c r="U1234" s="70" t="s">
        <v>10560</v>
      </c>
    </row>
    <row r="1235" spans="1:21" x14ac:dyDescent="0.2">
      <c r="A1235" s="49" t="s">
        <v>7676</v>
      </c>
      <c r="B1235" s="49" t="s">
        <v>763</v>
      </c>
      <c r="C1235" s="50">
        <v>3796</v>
      </c>
      <c r="D1235" s="49" t="s">
        <v>764</v>
      </c>
      <c r="E1235" s="49" t="s">
        <v>7677</v>
      </c>
      <c r="F1235" s="49" t="s">
        <v>764</v>
      </c>
      <c r="G1235" s="49">
        <v>50006</v>
      </c>
      <c r="H1235" s="49" t="s">
        <v>765</v>
      </c>
      <c r="I1235" s="50">
        <v>16303</v>
      </c>
      <c r="J1235" s="50">
        <v>250006000165</v>
      </c>
      <c r="K1235" s="49" t="s">
        <v>7684</v>
      </c>
      <c r="L1235" s="51">
        <v>595</v>
      </c>
      <c r="M1235" s="52">
        <v>69347107</v>
      </c>
      <c r="N1235" s="52">
        <v>6586463</v>
      </c>
      <c r="O1235" s="52">
        <v>25470334</v>
      </c>
      <c r="P1235" s="52">
        <v>6660438</v>
      </c>
      <c r="Q1235" s="52">
        <v>75933570</v>
      </c>
      <c r="R1235" s="52">
        <v>32130772</v>
      </c>
      <c r="S1235" s="52">
        <v>108064342</v>
      </c>
      <c r="T1235" s="70" t="s">
        <v>10556</v>
      </c>
      <c r="U1235" s="70" t="s">
        <v>10560</v>
      </c>
    </row>
    <row r="1236" spans="1:21" x14ac:dyDescent="0.2">
      <c r="A1236" s="49" t="s">
        <v>4581</v>
      </c>
      <c r="B1236" s="49" t="s">
        <v>1025</v>
      </c>
      <c r="C1236" s="50">
        <v>3815</v>
      </c>
      <c r="D1236" s="49" t="s">
        <v>1026</v>
      </c>
      <c r="E1236" s="49" t="s">
        <v>9705</v>
      </c>
      <c r="F1236" s="49" t="s">
        <v>1026</v>
      </c>
      <c r="G1236" s="49">
        <v>73268</v>
      </c>
      <c r="H1236" s="49" t="s">
        <v>1041</v>
      </c>
      <c r="I1236" s="50">
        <v>4198</v>
      </c>
      <c r="J1236" s="50">
        <v>173268000137</v>
      </c>
      <c r="K1236" s="49" t="s">
        <v>9706</v>
      </c>
      <c r="L1236" s="51">
        <v>2168</v>
      </c>
      <c r="M1236" s="52">
        <v>207548041</v>
      </c>
      <c r="N1236" s="52">
        <v>1042482</v>
      </c>
      <c r="O1236" s="52">
        <v>26125645</v>
      </c>
      <c r="P1236" s="52">
        <v>6660438</v>
      </c>
      <c r="Q1236" s="52">
        <v>208590523</v>
      </c>
      <c r="R1236" s="52">
        <v>32786083</v>
      </c>
      <c r="S1236" s="52">
        <v>241376606</v>
      </c>
      <c r="T1236" s="70" t="s">
        <v>10556</v>
      </c>
      <c r="U1236" s="70" t="s">
        <v>10560</v>
      </c>
    </row>
    <row r="1237" spans="1:21" x14ac:dyDescent="0.2">
      <c r="A1237" s="49" t="s">
        <v>3078</v>
      </c>
      <c r="B1237" s="49" t="s">
        <v>919</v>
      </c>
      <c r="C1237" s="50">
        <v>3808</v>
      </c>
      <c r="D1237" s="49" t="s">
        <v>920</v>
      </c>
      <c r="E1237" s="49" t="s">
        <v>9089</v>
      </c>
      <c r="F1237" s="49" t="s">
        <v>920</v>
      </c>
      <c r="G1237" s="49">
        <v>68255</v>
      </c>
      <c r="H1237" s="49" t="s">
        <v>941</v>
      </c>
      <c r="I1237" s="50">
        <v>17074</v>
      </c>
      <c r="J1237" s="50">
        <v>268255000147</v>
      </c>
      <c r="K1237" s="49" t="s">
        <v>7886</v>
      </c>
      <c r="L1237" s="51">
        <v>134</v>
      </c>
      <c r="M1237" s="52">
        <v>18553133</v>
      </c>
      <c r="N1237" s="52">
        <v>0</v>
      </c>
      <c r="O1237" s="52">
        <v>30859128</v>
      </c>
      <c r="P1237" s="52">
        <v>6660438</v>
      </c>
      <c r="Q1237" s="52">
        <v>18553133</v>
      </c>
      <c r="R1237" s="52">
        <v>37519566</v>
      </c>
      <c r="S1237" s="52">
        <v>56072699</v>
      </c>
      <c r="T1237" s="70" t="s">
        <v>10556</v>
      </c>
      <c r="U1237" s="70" t="s">
        <v>10560</v>
      </c>
    </row>
    <row r="1238" spans="1:21" x14ac:dyDescent="0.2">
      <c r="A1238" s="49" t="s">
        <v>6181</v>
      </c>
      <c r="B1238" s="49" t="s">
        <v>113</v>
      </c>
      <c r="C1238" s="50">
        <v>3798</v>
      </c>
      <c r="D1238" s="49" t="s">
        <v>791</v>
      </c>
      <c r="E1238" s="49" t="s">
        <v>7884</v>
      </c>
      <c r="F1238" s="49" t="s">
        <v>791</v>
      </c>
      <c r="G1238" s="49">
        <v>52110</v>
      </c>
      <c r="H1238" s="49" t="s">
        <v>797</v>
      </c>
      <c r="I1238" s="50">
        <v>1011</v>
      </c>
      <c r="J1238" s="50">
        <v>252110000081</v>
      </c>
      <c r="K1238" s="49" t="s">
        <v>7886</v>
      </c>
      <c r="L1238" s="51">
        <v>113</v>
      </c>
      <c r="M1238" s="52">
        <v>14232864</v>
      </c>
      <c r="N1238" s="52">
        <v>2793481</v>
      </c>
      <c r="O1238" s="52">
        <v>28151378</v>
      </c>
      <c r="P1238" s="52">
        <v>6660438</v>
      </c>
      <c r="Q1238" s="52">
        <v>17026345</v>
      </c>
      <c r="R1238" s="52">
        <v>34811816</v>
      </c>
      <c r="S1238" s="52">
        <v>51838161</v>
      </c>
      <c r="T1238" s="70" t="s">
        <v>10556</v>
      </c>
      <c r="U1238" s="70" t="s">
        <v>10560</v>
      </c>
    </row>
    <row r="1239" spans="1:21" x14ac:dyDescent="0.2">
      <c r="A1239" s="49" t="s">
        <v>6181</v>
      </c>
      <c r="B1239" s="49" t="s">
        <v>113</v>
      </c>
      <c r="C1239" s="50">
        <v>3798</v>
      </c>
      <c r="D1239" s="49" t="s">
        <v>791</v>
      </c>
      <c r="E1239" s="49" t="s">
        <v>8079</v>
      </c>
      <c r="F1239" s="49" t="s">
        <v>791</v>
      </c>
      <c r="G1239" s="49">
        <v>52405</v>
      </c>
      <c r="H1239" s="49" t="s">
        <v>822</v>
      </c>
      <c r="I1239" s="50">
        <v>424</v>
      </c>
      <c r="J1239" s="50">
        <v>152405000207</v>
      </c>
      <c r="K1239" s="49" t="s">
        <v>6843</v>
      </c>
      <c r="L1239" s="51">
        <v>752</v>
      </c>
      <c r="M1239" s="52">
        <v>91149587</v>
      </c>
      <c r="N1239" s="52">
        <v>20780</v>
      </c>
      <c r="O1239" s="52">
        <v>30787232</v>
      </c>
      <c r="P1239" s="52">
        <v>6660438</v>
      </c>
      <c r="Q1239" s="52">
        <v>91170367</v>
      </c>
      <c r="R1239" s="52">
        <v>37447670</v>
      </c>
      <c r="S1239" s="52">
        <v>128618037</v>
      </c>
      <c r="T1239" s="70" t="s">
        <v>10556</v>
      </c>
      <c r="U1239" s="70" t="s">
        <v>10560</v>
      </c>
    </row>
    <row r="1240" spans="1:21" x14ac:dyDescent="0.2">
      <c r="A1240" s="49" t="s">
        <v>6798</v>
      </c>
      <c r="B1240" s="49" t="s">
        <v>674</v>
      </c>
      <c r="C1240" s="50">
        <v>3790</v>
      </c>
      <c r="D1240" s="49" t="s">
        <v>675</v>
      </c>
      <c r="E1240" s="49" t="s">
        <v>6835</v>
      </c>
      <c r="F1240" s="49" t="s">
        <v>675</v>
      </c>
      <c r="G1240" s="49">
        <v>41298</v>
      </c>
      <c r="H1240" s="49" t="s">
        <v>685</v>
      </c>
      <c r="I1240" s="50">
        <v>10640</v>
      </c>
      <c r="J1240" s="50">
        <v>241298000234</v>
      </c>
      <c r="K1240" s="49" t="s">
        <v>6843</v>
      </c>
      <c r="L1240" s="51">
        <v>515</v>
      </c>
      <c r="M1240" s="52">
        <v>60511629</v>
      </c>
      <c r="N1240" s="52">
        <v>0</v>
      </c>
      <c r="O1240" s="52">
        <v>27019403</v>
      </c>
      <c r="P1240" s="52">
        <v>6660438</v>
      </c>
      <c r="Q1240" s="52">
        <v>60511629</v>
      </c>
      <c r="R1240" s="52">
        <v>33679841</v>
      </c>
      <c r="S1240" s="52">
        <v>94191470</v>
      </c>
      <c r="T1240" s="70" t="s">
        <v>10556</v>
      </c>
      <c r="U1240" s="70" t="s">
        <v>10560</v>
      </c>
    </row>
    <row r="1241" spans="1:21" x14ac:dyDescent="0.2">
      <c r="A1241" s="49" t="s">
        <v>4413</v>
      </c>
      <c r="B1241" s="49" t="s">
        <v>64</v>
      </c>
      <c r="C1241" s="50">
        <v>3773</v>
      </c>
      <c r="D1241" s="49" t="s">
        <v>374</v>
      </c>
      <c r="E1241" s="49" t="s">
        <v>4495</v>
      </c>
      <c r="F1241" s="49" t="s">
        <v>374</v>
      </c>
      <c r="G1241" s="49">
        <v>17495</v>
      </c>
      <c r="H1241" s="49" t="s">
        <v>388</v>
      </c>
      <c r="I1241" s="50">
        <v>17405</v>
      </c>
      <c r="J1241" s="50">
        <v>117495005407</v>
      </c>
      <c r="K1241" s="49" t="s">
        <v>4497</v>
      </c>
      <c r="L1241" s="51">
        <v>781</v>
      </c>
      <c r="M1241" s="52">
        <v>81691091</v>
      </c>
      <c r="N1241" s="52">
        <v>5044131</v>
      </c>
      <c r="O1241" s="52">
        <v>28469171</v>
      </c>
      <c r="P1241" s="52">
        <v>6660438</v>
      </c>
      <c r="Q1241" s="52">
        <v>86735222</v>
      </c>
      <c r="R1241" s="52">
        <v>35129609</v>
      </c>
      <c r="S1241" s="52">
        <v>121864831</v>
      </c>
      <c r="T1241" s="70" t="s">
        <v>10556</v>
      </c>
      <c r="U1241" s="70" t="s">
        <v>10560</v>
      </c>
    </row>
    <row r="1242" spans="1:21" x14ac:dyDescent="0.2">
      <c r="A1242" s="49" t="s">
        <v>2245</v>
      </c>
      <c r="B1242" s="49" t="s">
        <v>36</v>
      </c>
      <c r="C1242" s="50">
        <v>3758</v>
      </c>
      <c r="D1242" s="49" t="s">
        <v>37</v>
      </c>
      <c r="E1242" s="49" t="s">
        <v>2670</v>
      </c>
      <c r="F1242" s="49" t="s">
        <v>37</v>
      </c>
      <c r="G1242" s="49">
        <v>5652</v>
      </c>
      <c r="H1242" s="49" t="s">
        <v>133</v>
      </c>
      <c r="I1242" s="50">
        <v>3808</v>
      </c>
      <c r="J1242" s="50">
        <v>205197000849</v>
      </c>
      <c r="K1242" s="49" t="s">
        <v>2672</v>
      </c>
      <c r="L1242" s="51">
        <v>654</v>
      </c>
      <c r="M1242" s="52">
        <v>69628056</v>
      </c>
      <c r="N1242" s="52">
        <v>0</v>
      </c>
      <c r="O1242" s="52">
        <v>28927825</v>
      </c>
      <c r="P1242" s="52">
        <v>6660438</v>
      </c>
      <c r="Q1242" s="52">
        <v>69628056</v>
      </c>
      <c r="R1242" s="52">
        <v>35588263</v>
      </c>
      <c r="S1242" s="52">
        <v>105216319</v>
      </c>
      <c r="T1242" s="70" t="s">
        <v>10556</v>
      </c>
      <c r="U1242" s="70" t="s">
        <v>10560</v>
      </c>
    </row>
    <row r="1243" spans="1:21" x14ac:dyDescent="0.2">
      <c r="A1243" s="49" t="s">
        <v>3078</v>
      </c>
      <c r="B1243" s="49" t="s">
        <v>919</v>
      </c>
      <c r="C1243" s="50">
        <v>4700</v>
      </c>
      <c r="D1243" s="49" t="s">
        <v>974</v>
      </c>
      <c r="E1243" s="49" t="s">
        <v>8628</v>
      </c>
      <c r="F1243" s="49" t="s">
        <v>974</v>
      </c>
      <c r="G1243" s="49">
        <v>68547</v>
      </c>
      <c r="H1243" s="49" t="s">
        <v>975</v>
      </c>
      <c r="I1243" s="50">
        <v>16946</v>
      </c>
      <c r="J1243" s="50">
        <v>268547000181</v>
      </c>
      <c r="K1243" s="49" t="s">
        <v>2672</v>
      </c>
      <c r="L1243" s="51">
        <v>607</v>
      </c>
      <c r="M1243" s="52">
        <v>68310817</v>
      </c>
      <c r="N1243" s="52">
        <v>0</v>
      </c>
      <c r="O1243" s="52">
        <v>25267488</v>
      </c>
      <c r="P1243" s="52">
        <v>6660438</v>
      </c>
      <c r="Q1243" s="52">
        <v>68310817</v>
      </c>
      <c r="R1243" s="52">
        <v>31927926</v>
      </c>
      <c r="S1243" s="52">
        <v>100238743</v>
      </c>
      <c r="T1243" s="70" t="s">
        <v>10556</v>
      </c>
      <c r="U1243" s="70" t="s">
        <v>10560</v>
      </c>
    </row>
    <row r="1244" spans="1:21" x14ac:dyDescent="0.2">
      <c r="A1244" s="49" t="s">
        <v>5501</v>
      </c>
      <c r="B1244" s="49" t="s">
        <v>461</v>
      </c>
      <c r="C1244" s="50">
        <v>3779</v>
      </c>
      <c r="D1244" s="49" t="s">
        <v>462</v>
      </c>
      <c r="E1244" s="49" t="s">
        <v>5573</v>
      </c>
      <c r="F1244" s="49" t="s">
        <v>462</v>
      </c>
      <c r="G1244" s="49">
        <v>20295</v>
      </c>
      <c r="H1244" s="49" t="s">
        <v>473</v>
      </c>
      <c r="I1244" s="50">
        <v>17577</v>
      </c>
      <c r="J1244" s="50">
        <v>120295000207</v>
      </c>
      <c r="K1244" s="49" t="s">
        <v>2672</v>
      </c>
      <c r="L1244" s="51">
        <v>329</v>
      </c>
      <c r="M1244" s="52">
        <v>42809356</v>
      </c>
      <c r="N1244" s="52">
        <v>5062539</v>
      </c>
      <c r="O1244" s="52">
        <v>29843521</v>
      </c>
      <c r="P1244" s="52">
        <v>6660438</v>
      </c>
      <c r="Q1244" s="52">
        <v>47871895</v>
      </c>
      <c r="R1244" s="52">
        <v>36503959</v>
      </c>
      <c r="S1244" s="52">
        <v>84375854</v>
      </c>
      <c r="T1244" s="70" t="s">
        <v>10556</v>
      </c>
      <c r="U1244" s="70" t="s">
        <v>10560</v>
      </c>
    </row>
    <row r="1245" spans="1:21" x14ac:dyDescent="0.2">
      <c r="A1245" s="49" t="s">
        <v>3660</v>
      </c>
      <c r="B1245" s="49" t="s">
        <v>59</v>
      </c>
      <c r="C1245" s="50">
        <v>3767</v>
      </c>
      <c r="D1245" s="49" t="s">
        <v>201</v>
      </c>
      <c r="E1245" s="49" t="s">
        <v>3881</v>
      </c>
      <c r="F1245" s="49" t="s">
        <v>201</v>
      </c>
      <c r="G1245" s="49">
        <v>13688</v>
      </c>
      <c r="H1245" s="49" t="s">
        <v>239</v>
      </c>
      <c r="I1245" s="50">
        <v>24012</v>
      </c>
      <c r="J1245" s="50">
        <v>213688001874</v>
      </c>
      <c r="K1245" s="49" t="s">
        <v>3890</v>
      </c>
      <c r="L1245" s="51">
        <v>343</v>
      </c>
      <c r="M1245" s="52">
        <v>45862516</v>
      </c>
      <c r="N1245" s="52">
        <v>0</v>
      </c>
      <c r="O1245" s="52">
        <v>31050215</v>
      </c>
      <c r="P1245" s="52">
        <v>6660438</v>
      </c>
      <c r="Q1245" s="52">
        <v>45862516</v>
      </c>
      <c r="R1245" s="52">
        <v>37710653</v>
      </c>
      <c r="S1245" s="52">
        <v>83573169</v>
      </c>
      <c r="T1245" s="70" t="s">
        <v>10556</v>
      </c>
      <c r="U1245" s="70" t="s">
        <v>10560</v>
      </c>
    </row>
    <row r="1246" spans="1:21" x14ac:dyDescent="0.2">
      <c r="A1246" s="49" t="s">
        <v>2884</v>
      </c>
      <c r="B1246" s="49" t="s">
        <v>453</v>
      </c>
      <c r="C1246" s="50">
        <v>3813</v>
      </c>
      <c r="D1246" s="49" t="s">
        <v>1000</v>
      </c>
      <c r="E1246" s="49" t="s">
        <v>9504</v>
      </c>
      <c r="F1246" s="49" t="s">
        <v>1000</v>
      </c>
      <c r="G1246" s="49">
        <v>70508</v>
      </c>
      <c r="H1246" s="49" t="s">
        <v>1012</v>
      </c>
      <c r="I1246" s="50">
        <v>16586</v>
      </c>
      <c r="J1246" s="50">
        <v>270508000658</v>
      </c>
      <c r="K1246" s="49" t="s">
        <v>2672</v>
      </c>
      <c r="L1246" s="51">
        <v>199</v>
      </c>
      <c r="M1246" s="52">
        <v>27839229</v>
      </c>
      <c r="N1246" s="52">
        <v>0</v>
      </c>
      <c r="O1246" s="52">
        <v>31363354</v>
      </c>
      <c r="P1246" s="52">
        <v>6660438</v>
      </c>
      <c r="Q1246" s="52">
        <v>27839229</v>
      </c>
      <c r="R1246" s="52">
        <v>38023792</v>
      </c>
      <c r="S1246" s="52">
        <v>65863021</v>
      </c>
      <c r="T1246" s="70" t="s">
        <v>10556</v>
      </c>
      <c r="U1246" s="70" t="s">
        <v>10560</v>
      </c>
    </row>
    <row r="1247" spans="1:21" x14ac:dyDescent="0.2">
      <c r="A1247" s="49" t="s">
        <v>2949</v>
      </c>
      <c r="B1247" s="49" t="s">
        <v>851</v>
      </c>
      <c r="C1247" s="50">
        <v>3802</v>
      </c>
      <c r="D1247" s="49" t="s">
        <v>849</v>
      </c>
      <c r="E1247" s="49" t="s">
        <v>6178</v>
      </c>
      <c r="F1247" s="49" t="s">
        <v>849</v>
      </c>
      <c r="G1247" s="49">
        <v>54001</v>
      </c>
      <c r="H1247" s="49" t="s">
        <v>850</v>
      </c>
      <c r="I1247" s="50">
        <v>2740</v>
      </c>
      <c r="J1247" s="50">
        <v>154001001628</v>
      </c>
      <c r="K1247" s="49" t="s">
        <v>6218</v>
      </c>
      <c r="L1247" s="51">
        <v>2807</v>
      </c>
      <c r="M1247" s="52">
        <v>299403695</v>
      </c>
      <c r="N1247" s="52">
        <v>16744383</v>
      </c>
      <c r="O1247" s="52">
        <v>22239643</v>
      </c>
      <c r="P1247" s="52">
        <v>6660438</v>
      </c>
      <c r="Q1247" s="52">
        <v>316148078</v>
      </c>
      <c r="R1247" s="52">
        <v>28900081</v>
      </c>
      <c r="S1247" s="52">
        <v>345048159</v>
      </c>
      <c r="T1247" s="70" t="s">
        <v>10556</v>
      </c>
      <c r="U1247" s="70" t="s">
        <v>10560</v>
      </c>
    </row>
    <row r="1248" spans="1:21" x14ac:dyDescent="0.2">
      <c r="A1248" s="49" t="s">
        <v>4413</v>
      </c>
      <c r="B1248" s="49" t="s">
        <v>64</v>
      </c>
      <c r="C1248" s="50">
        <v>3773</v>
      </c>
      <c r="D1248" s="49" t="s">
        <v>374</v>
      </c>
      <c r="E1248" s="49" t="s">
        <v>4446</v>
      </c>
      <c r="F1248" s="49" t="s">
        <v>374</v>
      </c>
      <c r="G1248" s="49">
        <v>17174</v>
      </c>
      <c r="H1248" s="49" t="s">
        <v>379</v>
      </c>
      <c r="I1248" s="50">
        <v>13495</v>
      </c>
      <c r="J1248" s="50">
        <v>117174000292</v>
      </c>
      <c r="K1248" s="49" t="s">
        <v>4451</v>
      </c>
      <c r="L1248" s="51">
        <v>1159</v>
      </c>
      <c r="M1248" s="52">
        <v>109631572</v>
      </c>
      <c r="N1248" s="52">
        <v>20720337</v>
      </c>
      <c r="O1248" s="52">
        <v>21037578</v>
      </c>
      <c r="P1248" s="52">
        <v>6660438</v>
      </c>
      <c r="Q1248" s="52">
        <v>130351909</v>
      </c>
      <c r="R1248" s="52">
        <v>27698016</v>
      </c>
      <c r="S1248" s="52">
        <v>158049925</v>
      </c>
      <c r="T1248" s="70" t="s">
        <v>10556</v>
      </c>
      <c r="U1248" s="70" t="s">
        <v>10560</v>
      </c>
    </row>
    <row r="1249" spans="1:21" x14ac:dyDescent="0.2">
      <c r="A1249" s="49" t="s">
        <v>3660</v>
      </c>
      <c r="B1249" s="49" t="s">
        <v>59</v>
      </c>
      <c r="C1249" s="50">
        <v>3767</v>
      </c>
      <c r="D1249" s="49" t="s">
        <v>201</v>
      </c>
      <c r="E1249" s="49" t="s">
        <v>3711</v>
      </c>
      <c r="F1249" s="49" t="s">
        <v>201</v>
      </c>
      <c r="G1249" s="49">
        <v>13188</v>
      </c>
      <c r="H1249" s="49" t="s">
        <v>210</v>
      </c>
      <c r="I1249" s="50">
        <v>7194</v>
      </c>
      <c r="J1249" s="50">
        <v>213188000057</v>
      </c>
      <c r="K1249" s="49" t="s">
        <v>3713</v>
      </c>
      <c r="L1249" s="51">
        <v>510</v>
      </c>
      <c r="M1249" s="52">
        <v>72557969</v>
      </c>
      <c r="N1249" s="52">
        <v>0</v>
      </c>
      <c r="O1249" s="52">
        <v>32562106</v>
      </c>
      <c r="P1249" s="52">
        <v>6660438</v>
      </c>
      <c r="Q1249" s="52">
        <v>72557969</v>
      </c>
      <c r="R1249" s="52">
        <v>39222544</v>
      </c>
      <c r="S1249" s="52">
        <v>111780513</v>
      </c>
      <c r="T1249" s="70" t="s">
        <v>10556</v>
      </c>
      <c r="U1249" s="70" t="s">
        <v>10560</v>
      </c>
    </row>
    <row r="1250" spans="1:21" x14ac:dyDescent="0.2">
      <c r="A1250" s="49" t="s">
        <v>4581</v>
      </c>
      <c r="B1250" s="49" t="s">
        <v>1025</v>
      </c>
      <c r="C1250" s="50">
        <v>3815</v>
      </c>
      <c r="D1250" s="49" t="s">
        <v>1026</v>
      </c>
      <c r="E1250" s="49" t="s">
        <v>9748</v>
      </c>
      <c r="F1250" s="49" t="s">
        <v>1026</v>
      </c>
      <c r="G1250" s="49">
        <v>73408</v>
      </c>
      <c r="H1250" s="49" t="s">
        <v>1049</v>
      </c>
      <c r="I1250" s="50">
        <v>4648</v>
      </c>
      <c r="J1250" s="50">
        <v>273408000137</v>
      </c>
      <c r="K1250" s="49" t="s">
        <v>9751</v>
      </c>
      <c r="L1250" s="51">
        <v>331</v>
      </c>
      <c r="M1250" s="52">
        <v>40183463</v>
      </c>
      <c r="N1250" s="52">
        <v>0</v>
      </c>
      <c r="O1250" s="52">
        <v>27367157</v>
      </c>
      <c r="P1250" s="52">
        <v>6660438</v>
      </c>
      <c r="Q1250" s="52">
        <v>40183463</v>
      </c>
      <c r="R1250" s="52">
        <v>34027595</v>
      </c>
      <c r="S1250" s="52">
        <v>74211058</v>
      </c>
      <c r="T1250" s="70" t="s">
        <v>10556</v>
      </c>
      <c r="U1250" s="70" t="s">
        <v>10560</v>
      </c>
    </row>
    <row r="1251" spans="1:21" x14ac:dyDescent="0.2">
      <c r="A1251" s="49" t="s">
        <v>2245</v>
      </c>
      <c r="B1251" s="49" t="s">
        <v>36</v>
      </c>
      <c r="C1251" s="50">
        <v>3758</v>
      </c>
      <c r="D1251" s="49" t="s">
        <v>37</v>
      </c>
      <c r="E1251" s="49" t="s">
        <v>2560</v>
      </c>
      <c r="F1251" s="49" t="s">
        <v>37</v>
      </c>
      <c r="G1251" s="49">
        <v>5411</v>
      </c>
      <c r="H1251" s="49" t="s">
        <v>107</v>
      </c>
      <c r="I1251" s="50">
        <v>5442</v>
      </c>
      <c r="J1251" s="50">
        <v>105411000199</v>
      </c>
      <c r="K1251" s="49" t="s">
        <v>2562</v>
      </c>
      <c r="L1251" s="51">
        <v>869</v>
      </c>
      <c r="M1251" s="52">
        <v>99640259</v>
      </c>
      <c r="N1251" s="52">
        <v>0</v>
      </c>
      <c r="O1251" s="52">
        <v>27401548</v>
      </c>
      <c r="P1251" s="52">
        <v>6660438</v>
      </c>
      <c r="Q1251" s="52">
        <v>99640259</v>
      </c>
      <c r="R1251" s="52">
        <v>34061986</v>
      </c>
      <c r="S1251" s="52">
        <v>133702245</v>
      </c>
      <c r="T1251" s="70" t="s">
        <v>10556</v>
      </c>
      <c r="U1251" s="70" t="s">
        <v>10560</v>
      </c>
    </row>
    <row r="1252" spans="1:21" x14ac:dyDescent="0.2">
      <c r="A1252" s="49" t="s">
        <v>2245</v>
      </c>
      <c r="B1252" s="49" t="s">
        <v>36</v>
      </c>
      <c r="C1252" s="50">
        <v>3759</v>
      </c>
      <c r="D1252" s="49" t="s">
        <v>34</v>
      </c>
      <c r="E1252" s="49" t="s">
        <v>7491</v>
      </c>
      <c r="F1252" s="49" t="s">
        <v>34</v>
      </c>
      <c r="G1252" s="49">
        <v>5001</v>
      </c>
      <c r="H1252" s="49" t="s">
        <v>35</v>
      </c>
      <c r="I1252" s="50">
        <v>9109</v>
      </c>
      <c r="J1252" s="50">
        <v>105001002780</v>
      </c>
      <c r="K1252" s="49" t="s">
        <v>2562</v>
      </c>
      <c r="L1252" s="51">
        <v>979</v>
      </c>
      <c r="M1252" s="52">
        <v>90161950</v>
      </c>
      <c r="N1252" s="52">
        <v>2841317</v>
      </c>
      <c r="O1252" s="52">
        <v>20461051</v>
      </c>
      <c r="P1252" s="52">
        <v>6660438</v>
      </c>
      <c r="Q1252" s="52">
        <v>93003267</v>
      </c>
      <c r="R1252" s="52">
        <v>27121489</v>
      </c>
      <c r="S1252" s="52">
        <v>120124756</v>
      </c>
      <c r="T1252" s="70" t="s">
        <v>10556</v>
      </c>
      <c r="U1252" s="70" t="s">
        <v>10560</v>
      </c>
    </row>
    <row r="1253" spans="1:21" x14ac:dyDescent="0.2">
      <c r="A1253" s="49" t="s">
        <v>6181</v>
      </c>
      <c r="B1253" s="49" t="s">
        <v>113</v>
      </c>
      <c r="C1253" s="50">
        <v>3798</v>
      </c>
      <c r="D1253" s="49" t="s">
        <v>791</v>
      </c>
      <c r="E1253" s="49" t="s">
        <v>8227</v>
      </c>
      <c r="F1253" s="49" t="s">
        <v>791</v>
      </c>
      <c r="G1253" s="49">
        <v>52838</v>
      </c>
      <c r="H1253" s="49" t="s">
        <v>847</v>
      </c>
      <c r="I1253" s="50">
        <v>20727</v>
      </c>
      <c r="J1253" s="50">
        <v>152838001127</v>
      </c>
      <c r="K1253" s="49" t="s">
        <v>2562</v>
      </c>
      <c r="L1253" s="51">
        <v>882</v>
      </c>
      <c r="M1253" s="52">
        <v>90846444</v>
      </c>
      <c r="N1253" s="52">
        <v>0</v>
      </c>
      <c r="O1253" s="52">
        <v>27740343</v>
      </c>
      <c r="P1253" s="52">
        <v>6660438</v>
      </c>
      <c r="Q1253" s="52">
        <v>90846444</v>
      </c>
      <c r="R1253" s="52">
        <v>34400781</v>
      </c>
      <c r="S1253" s="52">
        <v>125247225</v>
      </c>
      <c r="T1253" s="70" t="s">
        <v>10556</v>
      </c>
      <c r="U1253" s="70" t="s">
        <v>10560</v>
      </c>
    </row>
    <row r="1254" spans="1:21" x14ac:dyDescent="0.2">
      <c r="A1254" s="49" t="s">
        <v>6181</v>
      </c>
      <c r="B1254" s="49" t="s">
        <v>113</v>
      </c>
      <c r="C1254" s="50">
        <v>4546</v>
      </c>
      <c r="D1254" s="49" t="s">
        <v>815</v>
      </c>
      <c r="E1254" s="49" t="s">
        <v>7016</v>
      </c>
      <c r="F1254" s="49" t="s">
        <v>815</v>
      </c>
      <c r="G1254" s="49">
        <v>52356</v>
      </c>
      <c r="H1254" s="49" t="s">
        <v>816</v>
      </c>
      <c r="I1254" s="50">
        <v>9881</v>
      </c>
      <c r="J1254" s="50">
        <v>152356000166</v>
      </c>
      <c r="K1254" s="49" t="s">
        <v>2562</v>
      </c>
      <c r="L1254" s="51">
        <v>824</v>
      </c>
      <c r="M1254" s="52">
        <v>80381766</v>
      </c>
      <c r="N1254" s="52">
        <v>3044961</v>
      </c>
      <c r="O1254" s="52">
        <v>26550711</v>
      </c>
      <c r="P1254" s="52">
        <v>13320876</v>
      </c>
      <c r="Q1254" s="52">
        <v>83426727</v>
      </c>
      <c r="R1254" s="52">
        <v>39871587</v>
      </c>
      <c r="S1254" s="52">
        <v>123298314</v>
      </c>
      <c r="T1254" s="70" t="s">
        <v>10556</v>
      </c>
      <c r="U1254" s="70" t="s">
        <v>10560</v>
      </c>
    </row>
    <row r="1255" spans="1:21" x14ac:dyDescent="0.2">
      <c r="A1255" s="49" t="s">
        <v>3078</v>
      </c>
      <c r="B1255" s="49" t="s">
        <v>919</v>
      </c>
      <c r="C1255" s="50">
        <v>3809</v>
      </c>
      <c r="D1255" s="49" t="s">
        <v>917</v>
      </c>
      <c r="E1255" s="49" t="s">
        <v>4310</v>
      </c>
      <c r="F1255" s="49" t="s">
        <v>917</v>
      </c>
      <c r="G1255" s="49">
        <v>68001</v>
      </c>
      <c r="H1255" s="49" t="s">
        <v>918</v>
      </c>
      <c r="I1255" s="50">
        <v>6821</v>
      </c>
      <c r="J1255" s="50">
        <v>168001002102</v>
      </c>
      <c r="K1255" s="49" t="s">
        <v>2854</v>
      </c>
      <c r="L1255" s="51">
        <v>831</v>
      </c>
      <c r="M1255" s="52">
        <v>78642616</v>
      </c>
      <c r="N1255" s="52">
        <v>0</v>
      </c>
      <c r="O1255" s="52">
        <v>20529561</v>
      </c>
      <c r="P1255" s="52">
        <v>6660438</v>
      </c>
      <c r="Q1255" s="52">
        <v>78642616</v>
      </c>
      <c r="R1255" s="52">
        <v>27189999</v>
      </c>
      <c r="S1255" s="52">
        <v>105832615</v>
      </c>
      <c r="T1255" s="70" t="s">
        <v>10556</v>
      </c>
      <c r="U1255" s="70" t="s">
        <v>10560</v>
      </c>
    </row>
    <row r="1256" spans="1:21" x14ac:dyDescent="0.2">
      <c r="A1256" s="49" t="s">
        <v>2945</v>
      </c>
      <c r="B1256" s="49" t="s">
        <v>393</v>
      </c>
      <c r="C1256" s="50">
        <v>3806</v>
      </c>
      <c r="D1256" s="49" t="s">
        <v>902</v>
      </c>
      <c r="E1256" s="49" t="s">
        <v>8574</v>
      </c>
      <c r="F1256" s="49" t="s">
        <v>902</v>
      </c>
      <c r="G1256" s="49">
        <v>66001</v>
      </c>
      <c r="H1256" s="49" t="s">
        <v>903</v>
      </c>
      <c r="I1256" s="50">
        <v>1707</v>
      </c>
      <c r="J1256" s="50">
        <v>266001000411</v>
      </c>
      <c r="K1256" s="49" t="s">
        <v>2562</v>
      </c>
      <c r="L1256" s="51">
        <v>543</v>
      </c>
      <c r="M1256" s="52">
        <v>63607703</v>
      </c>
      <c r="N1256" s="52">
        <v>12721541</v>
      </c>
      <c r="O1256" s="52">
        <v>25351273</v>
      </c>
      <c r="P1256" s="52">
        <v>6660438</v>
      </c>
      <c r="Q1256" s="52">
        <v>76329244</v>
      </c>
      <c r="R1256" s="52">
        <v>32011711</v>
      </c>
      <c r="S1256" s="52">
        <v>108340955</v>
      </c>
      <c r="T1256" s="70" t="s">
        <v>10556</v>
      </c>
      <c r="U1256" s="70" t="s">
        <v>10560</v>
      </c>
    </row>
    <row r="1257" spans="1:21" x14ac:dyDescent="0.2">
      <c r="A1257" s="49" t="s">
        <v>5921</v>
      </c>
      <c r="B1257" s="49" t="s">
        <v>211</v>
      </c>
      <c r="C1257" s="50">
        <v>3781</v>
      </c>
      <c r="D1257" s="49" t="s">
        <v>489</v>
      </c>
      <c r="E1257" s="49" t="s">
        <v>5961</v>
      </c>
      <c r="F1257" s="49" t="s">
        <v>489</v>
      </c>
      <c r="G1257" s="49">
        <v>23168</v>
      </c>
      <c r="H1257" s="49" t="s">
        <v>493</v>
      </c>
      <c r="I1257" s="50">
        <v>19826</v>
      </c>
      <c r="J1257" s="50">
        <v>223168000048</v>
      </c>
      <c r="K1257" s="49" t="s">
        <v>2562</v>
      </c>
      <c r="L1257" s="51">
        <v>451</v>
      </c>
      <c r="M1257" s="52">
        <v>69436537</v>
      </c>
      <c r="N1257" s="52">
        <v>0</v>
      </c>
      <c r="O1257" s="52">
        <v>33582436</v>
      </c>
      <c r="P1257" s="52">
        <v>6660438</v>
      </c>
      <c r="Q1257" s="52">
        <v>69436537</v>
      </c>
      <c r="R1257" s="52">
        <v>40242874</v>
      </c>
      <c r="S1257" s="52">
        <v>109679411</v>
      </c>
      <c r="T1257" s="70" t="s">
        <v>10556</v>
      </c>
      <c r="U1257" s="70" t="s">
        <v>10560</v>
      </c>
    </row>
    <row r="1258" spans="1:21" x14ac:dyDescent="0.2">
      <c r="A1258" s="49" t="s">
        <v>3660</v>
      </c>
      <c r="B1258" s="49" t="s">
        <v>59</v>
      </c>
      <c r="C1258" s="50">
        <v>4910</v>
      </c>
      <c r="D1258" s="49" t="s">
        <v>199</v>
      </c>
      <c r="E1258" s="49" t="s">
        <v>4819</v>
      </c>
      <c r="F1258" s="49" t="s">
        <v>199</v>
      </c>
      <c r="G1258" s="49">
        <v>13001</v>
      </c>
      <c r="H1258" s="49" t="s">
        <v>200</v>
      </c>
      <c r="I1258" s="50">
        <v>25772</v>
      </c>
      <c r="J1258" s="50">
        <v>213001007231</v>
      </c>
      <c r="K1258" s="49" t="s">
        <v>2562</v>
      </c>
      <c r="L1258" s="51">
        <v>4279</v>
      </c>
      <c r="M1258" s="52">
        <v>431411595</v>
      </c>
      <c r="N1258" s="52">
        <v>0</v>
      </c>
      <c r="O1258" s="52">
        <v>21976481</v>
      </c>
      <c r="P1258" s="52">
        <v>6660438</v>
      </c>
      <c r="Q1258" s="52">
        <v>431411595</v>
      </c>
      <c r="R1258" s="52">
        <v>28636919</v>
      </c>
      <c r="S1258" s="52">
        <v>460048514</v>
      </c>
      <c r="T1258" s="70" t="s">
        <v>10556</v>
      </c>
      <c r="U1258" s="70" t="s">
        <v>10560</v>
      </c>
    </row>
    <row r="1259" spans="1:21" x14ac:dyDescent="0.2">
      <c r="A1259" s="49" t="s">
        <v>6181</v>
      </c>
      <c r="B1259" s="49" t="s">
        <v>113</v>
      </c>
      <c r="C1259" s="50">
        <v>3798</v>
      </c>
      <c r="D1259" s="49" t="s">
        <v>791</v>
      </c>
      <c r="E1259" s="49" t="s">
        <v>8004</v>
      </c>
      <c r="F1259" s="49" t="s">
        <v>791</v>
      </c>
      <c r="G1259" s="49">
        <v>52254</v>
      </c>
      <c r="H1259" s="49" t="s">
        <v>806</v>
      </c>
      <c r="I1259" s="50">
        <v>20120</v>
      </c>
      <c r="J1259" s="50">
        <v>252260000062</v>
      </c>
      <c r="K1259" s="49" t="s">
        <v>2562</v>
      </c>
      <c r="L1259" s="51">
        <v>257</v>
      </c>
      <c r="M1259" s="52">
        <v>32439243</v>
      </c>
      <c r="N1259" s="52">
        <v>0</v>
      </c>
      <c r="O1259" s="52">
        <v>28034271</v>
      </c>
      <c r="P1259" s="52">
        <v>6660438</v>
      </c>
      <c r="Q1259" s="52">
        <v>32439243</v>
      </c>
      <c r="R1259" s="52">
        <v>34694709</v>
      </c>
      <c r="S1259" s="52">
        <v>67133952</v>
      </c>
      <c r="T1259" s="70" t="s">
        <v>10556</v>
      </c>
      <c r="U1259" s="70" t="s">
        <v>10560</v>
      </c>
    </row>
    <row r="1260" spans="1:21" x14ac:dyDescent="0.2">
      <c r="A1260" s="49" t="s">
        <v>6181</v>
      </c>
      <c r="B1260" s="49" t="s">
        <v>113</v>
      </c>
      <c r="C1260" s="50">
        <v>3798</v>
      </c>
      <c r="D1260" s="49" t="s">
        <v>791</v>
      </c>
      <c r="E1260" s="49" t="s">
        <v>8050</v>
      </c>
      <c r="F1260" s="49" t="s">
        <v>791</v>
      </c>
      <c r="G1260" s="49">
        <v>52352</v>
      </c>
      <c r="H1260" s="49" t="s">
        <v>813</v>
      </c>
      <c r="I1260" s="50">
        <v>24034</v>
      </c>
      <c r="J1260" s="50">
        <v>252352000263</v>
      </c>
      <c r="K1260" s="49" t="s">
        <v>2562</v>
      </c>
      <c r="L1260" s="51">
        <v>175</v>
      </c>
      <c r="M1260" s="52">
        <v>23980504</v>
      </c>
      <c r="N1260" s="52">
        <v>4796101</v>
      </c>
      <c r="O1260" s="52">
        <v>30821168</v>
      </c>
      <c r="P1260" s="52">
        <v>6660438</v>
      </c>
      <c r="Q1260" s="52">
        <v>28776605</v>
      </c>
      <c r="R1260" s="52">
        <v>37481606</v>
      </c>
      <c r="S1260" s="52">
        <v>66258211</v>
      </c>
      <c r="T1260" s="70" t="s">
        <v>10556</v>
      </c>
      <c r="U1260" s="70" t="s">
        <v>10560</v>
      </c>
    </row>
    <row r="1261" spans="1:21" x14ac:dyDescent="0.2">
      <c r="A1261" s="49" t="s">
        <v>6181</v>
      </c>
      <c r="B1261" s="49" t="s">
        <v>113</v>
      </c>
      <c r="C1261" s="50">
        <v>3798</v>
      </c>
      <c r="D1261" s="49" t="s">
        <v>791</v>
      </c>
      <c r="E1261" s="49" t="s">
        <v>8080</v>
      </c>
      <c r="F1261" s="49" t="s">
        <v>791</v>
      </c>
      <c r="G1261" s="49">
        <v>52411</v>
      </c>
      <c r="H1261" s="49" t="s">
        <v>823</v>
      </c>
      <c r="I1261" s="50">
        <v>20130</v>
      </c>
      <c r="J1261" s="50">
        <v>252411000582</v>
      </c>
      <c r="K1261" s="49" t="s">
        <v>2562</v>
      </c>
      <c r="L1261" s="51">
        <v>202</v>
      </c>
      <c r="M1261" s="52">
        <v>27355290</v>
      </c>
      <c r="N1261" s="52">
        <v>0</v>
      </c>
      <c r="O1261" s="52">
        <v>27556356</v>
      </c>
      <c r="P1261" s="52">
        <v>6660438</v>
      </c>
      <c r="Q1261" s="52">
        <v>27355290</v>
      </c>
      <c r="R1261" s="52">
        <v>34216794</v>
      </c>
      <c r="S1261" s="52">
        <v>61572084</v>
      </c>
      <c r="T1261" s="70" t="s">
        <v>10556</v>
      </c>
      <c r="U1261" s="70" t="s">
        <v>10560</v>
      </c>
    </row>
    <row r="1262" spans="1:21" x14ac:dyDescent="0.2">
      <c r="A1262" s="49" t="s">
        <v>2245</v>
      </c>
      <c r="B1262" s="49" t="s">
        <v>36</v>
      </c>
      <c r="C1262" s="50">
        <v>7692</v>
      </c>
      <c r="D1262" s="49" t="s">
        <v>48</v>
      </c>
      <c r="E1262" s="49" t="s">
        <v>2849</v>
      </c>
      <c r="F1262" s="49" t="s">
        <v>48</v>
      </c>
      <c r="G1262" s="49">
        <v>5045</v>
      </c>
      <c r="H1262" s="49" t="s">
        <v>49</v>
      </c>
      <c r="I1262" s="50">
        <v>9722</v>
      </c>
      <c r="J1262" s="50">
        <v>105045001454</v>
      </c>
      <c r="K1262" s="49" t="s">
        <v>2854</v>
      </c>
      <c r="L1262" s="51">
        <v>1539</v>
      </c>
      <c r="M1262" s="52">
        <v>154826841</v>
      </c>
      <c r="N1262" s="52">
        <v>0</v>
      </c>
      <c r="O1262" s="52">
        <v>27611420</v>
      </c>
      <c r="P1262" s="52">
        <v>26641753</v>
      </c>
      <c r="Q1262" s="52">
        <v>154826841</v>
      </c>
      <c r="R1262" s="52">
        <v>54253173</v>
      </c>
      <c r="S1262" s="52">
        <v>209080014</v>
      </c>
      <c r="T1262" s="70" t="s">
        <v>10556</v>
      </c>
      <c r="U1262" s="70" t="s">
        <v>10560</v>
      </c>
    </row>
    <row r="1263" spans="1:21" x14ac:dyDescent="0.2">
      <c r="A1263" s="49" t="s">
        <v>5921</v>
      </c>
      <c r="B1263" s="49" t="s">
        <v>211</v>
      </c>
      <c r="C1263" s="50">
        <v>3781</v>
      </c>
      <c r="D1263" s="49" t="s">
        <v>489</v>
      </c>
      <c r="E1263" s="49" t="s">
        <v>5965</v>
      </c>
      <c r="F1263" s="49" t="s">
        <v>489</v>
      </c>
      <c r="G1263" s="49">
        <v>23182</v>
      </c>
      <c r="H1263" s="49" t="s">
        <v>494</v>
      </c>
      <c r="I1263" s="50">
        <v>16180</v>
      </c>
      <c r="J1263" s="50">
        <v>123182000013</v>
      </c>
      <c r="K1263" s="49" t="s">
        <v>2562</v>
      </c>
      <c r="L1263" s="51">
        <v>1291</v>
      </c>
      <c r="M1263" s="52">
        <v>143816355</v>
      </c>
      <c r="N1263" s="52">
        <v>8948579</v>
      </c>
      <c r="O1263" s="52">
        <v>24591611</v>
      </c>
      <c r="P1263" s="52">
        <v>6660438</v>
      </c>
      <c r="Q1263" s="52">
        <v>152764934</v>
      </c>
      <c r="R1263" s="52">
        <v>31252049</v>
      </c>
      <c r="S1263" s="52">
        <v>184016983</v>
      </c>
      <c r="T1263" s="70" t="s">
        <v>10556</v>
      </c>
      <c r="U1263" s="70" t="s">
        <v>10560</v>
      </c>
    </row>
    <row r="1264" spans="1:21" x14ac:dyDescent="0.2">
      <c r="A1264" s="49" t="s">
        <v>5501</v>
      </c>
      <c r="B1264" s="49" t="s">
        <v>211</v>
      </c>
      <c r="C1264" s="50">
        <v>3781</v>
      </c>
      <c r="D1264" s="49" t="s">
        <v>489</v>
      </c>
      <c r="E1264" s="49" t="s">
        <v>6100</v>
      </c>
      <c r="F1264" s="49" t="s">
        <v>489</v>
      </c>
      <c r="G1264" s="49">
        <v>23675</v>
      </c>
      <c r="H1264" s="49" t="s">
        <v>513</v>
      </c>
      <c r="I1264" s="50">
        <v>14213</v>
      </c>
      <c r="J1264" s="50">
        <v>323675000208</v>
      </c>
      <c r="K1264" s="49" t="s">
        <v>2562</v>
      </c>
      <c r="L1264" s="51">
        <v>1128</v>
      </c>
      <c r="M1264" s="52">
        <v>150202450</v>
      </c>
      <c r="N1264" s="52">
        <v>0</v>
      </c>
      <c r="O1264" s="52">
        <v>28133917</v>
      </c>
      <c r="P1264" s="52">
        <v>26641753</v>
      </c>
      <c r="Q1264" s="52">
        <v>150202450</v>
      </c>
      <c r="R1264" s="52">
        <v>54775670</v>
      </c>
      <c r="S1264" s="52">
        <v>204978120</v>
      </c>
      <c r="T1264" s="70" t="s">
        <v>10556</v>
      </c>
      <c r="U1264" s="70" t="s">
        <v>10560</v>
      </c>
    </row>
    <row r="1265" spans="1:21" x14ac:dyDescent="0.2">
      <c r="A1265" s="49" t="s">
        <v>3078</v>
      </c>
      <c r="B1265" s="49" t="s">
        <v>919</v>
      </c>
      <c r="C1265" s="50">
        <v>3808</v>
      </c>
      <c r="D1265" s="49" t="s">
        <v>920</v>
      </c>
      <c r="E1265" s="49" t="s">
        <v>9038</v>
      </c>
      <c r="F1265" s="49" t="s">
        <v>920</v>
      </c>
      <c r="G1265" s="49">
        <v>68167</v>
      </c>
      <c r="H1265" s="49" t="s">
        <v>931</v>
      </c>
      <c r="I1265" s="50">
        <v>17110</v>
      </c>
      <c r="J1265" s="50">
        <v>268167000501</v>
      </c>
      <c r="K1265" s="49" t="s">
        <v>9044</v>
      </c>
      <c r="L1265" s="51">
        <v>115</v>
      </c>
      <c r="M1265" s="52">
        <v>12733351</v>
      </c>
      <c r="N1265" s="52">
        <v>0</v>
      </c>
      <c r="O1265" s="52">
        <v>26007594</v>
      </c>
      <c r="P1265" s="52">
        <v>6660438</v>
      </c>
      <c r="Q1265" s="52">
        <v>12733351</v>
      </c>
      <c r="R1265" s="52">
        <v>32668032</v>
      </c>
      <c r="S1265" s="52">
        <v>45401383</v>
      </c>
      <c r="T1265" s="70" t="s">
        <v>10556</v>
      </c>
      <c r="U1265" s="70" t="s">
        <v>10560</v>
      </c>
    </row>
    <row r="1266" spans="1:21" x14ac:dyDescent="0.2">
      <c r="A1266" s="49" t="s">
        <v>4656</v>
      </c>
      <c r="B1266" s="49" t="s">
        <v>403</v>
      </c>
      <c r="C1266" s="50">
        <v>3776</v>
      </c>
      <c r="D1266" s="49" t="s">
        <v>401</v>
      </c>
      <c r="E1266" s="49" t="s">
        <v>6661</v>
      </c>
      <c r="F1266" s="49" t="s">
        <v>401</v>
      </c>
      <c r="G1266" s="49">
        <v>18001</v>
      </c>
      <c r="H1266" s="49" t="s">
        <v>402</v>
      </c>
      <c r="I1266" s="50">
        <v>1725</v>
      </c>
      <c r="J1266" s="50">
        <v>183001000923</v>
      </c>
      <c r="K1266" s="49" t="s">
        <v>2562</v>
      </c>
      <c r="L1266" s="51">
        <v>1020</v>
      </c>
      <c r="M1266" s="52">
        <v>105991896</v>
      </c>
      <c r="N1266" s="52">
        <v>0</v>
      </c>
      <c r="O1266" s="52">
        <v>27569112</v>
      </c>
      <c r="P1266" s="52">
        <v>6660438</v>
      </c>
      <c r="Q1266" s="52">
        <v>105991896</v>
      </c>
      <c r="R1266" s="52">
        <v>34229550</v>
      </c>
      <c r="S1266" s="52">
        <v>140221446</v>
      </c>
      <c r="T1266" s="70" t="s">
        <v>10556</v>
      </c>
      <c r="U1266" s="70" t="s">
        <v>10560</v>
      </c>
    </row>
    <row r="1267" spans="1:21" x14ac:dyDescent="0.2">
      <c r="A1267" s="49" t="s">
        <v>4312</v>
      </c>
      <c r="B1267" s="49" t="s">
        <v>393</v>
      </c>
      <c r="C1267" s="50">
        <v>3806</v>
      </c>
      <c r="D1267" s="49" t="s">
        <v>902</v>
      </c>
      <c r="E1267" s="49" t="s">
        <v>8574</v>
      </c>
      <c r="F1267" s="49" t="s">
        <v>902</v>
      </c>
      <c r="G1267" s="49">
        <v>66001</v>
      </c>
      <c r="H1267" s="49" t="s">
        <v>903</v>
      </c>
      <c r="I1267" s="50">
        <v>1524</v>
      </c>
      <c r="J1267" s="50">
        <v>166001000344</v>
      </c>
      <c r="K1267" s="49" t="s">
        <v>8618</v>
      </c>
      <c r="L1267" s="51">
        <v>931</v>
      </c>
      <c r="M1267" s="52">
        <v>85794324</v>
      </c>
      <c r="N1267" s="52">
        <v>4688487</v>
      </c>
      <c r="O1267" s="52">
        <v>20596291</v>
      </c>
      <c r="P1267" s="52">
        <v>6660438</v>
      </c>
      <c r="Q1267" s="52">
        <v>90482811</v>
      </c>
      <c r="R1267" s="52">
        <v>27256729</v>
      </c>
      <c r="S1267" s="52">
        <v>117739540</v>
      </c>
      <c r="T1267" s="70" t="s">
        <v>10556</v>
      </c>
      <c r="U1267" s="70" t="s">
        <v>10560</v>
      </c>
    </row>
    <row r="1268" spans="1:21" x14ac:dyDescent="0.2">
      <c r="A1268" s="49" t="s">
        <v>4581</v>
      </c>
      <c r="B1268" s="49" t="s">
        <v>1025</v>
      </c>
      <c r="C1268" s="50">
        <v>3815</v>
      </c>
      <c r="D1268" s="49" t="s">
        <v>1026</v>
      </c>
      <c r="E1268" s="49" t="s">
        <v>9753</v>
      </c>
      <c r="F1268" s="49" t="s">
        <v>1026</v>
      </c>
      <c r="G1268" s="49">
        <v>73411</v>
      </c>
      <c r="H1268" s="49" t="s">
        <v>1050</v>
      </c>
      <c r="I1268" s="50">
        <v>4300</v>
      </c>
      <c r="J1268" s="50">
        <v>273411000563</v>
      </c>
      <c r="K1268" s="49" t="s">
        <v>8618</v>
      </c>
      <c r="L1268" s="51">
        <v>157</v>
      </c>
      <c r="M1268" s="52">
        <v>18463757</v>
      </c>
      <c r="N1268" s="52">
        <v>0</v>
      </c>
      <c r="O1268" s="52">
        <v>26781856</v>
      </c>
      <c r="P1268" s="52">
        <v>6660438</v>
      </c>
      <c r="Q1268" s="52">
        <v>18463757</v>
      </c>
      <c r="R1268" s="52">
        <v>33442294</v>
      </c>
      <c r="S1268" s="52">
        <v>51906051</v>
      </c>
      <c r="T1268" s="70" t="s">
        <v>10556</v>
      </c>
      <c r="U1268" s="70" t="s">
        <v>10560</v>
      </c>
    </row>
    <row r="1269" spans="1:21" x14ac:dyDescent="0.2">
      <c r="A1269" s="49" t="s">
        <v>3078</v>
      </c>
      <c r="B1269" s="49" t="s">
        <v>919</v>
      </c>
      <c r="C1269" s="50">
        <v>3808</v>
      </c>
      <c r="D1269" s="49" t="s">
        <v>920</v>
      </c>
      <c r="E1269" s="49" t="s">
        <v>9051</v>
      </c>
      <c r="F1269" s="49" t="s">
        <v>920</v>
      </c>
      <c r="G1269" s="49">
        <v>68190</v>
      </c>
      <c r="H1269" s="49" t="s">
        <v>935</v>
      </c>
      <c r="I1269" s="50">
        <v>17187</v>
      </c>
      <c r="J1269" s="50">
        <v>268190000209</v>
      </c>
      <c r="K1269" s="49" t="s">
        <v>9061</v>
      </c>
      <c r="L1269" s="51">
        <v>135</v>
      </c>
      <c r="M1269" s="52">
        <v>16932606</v>
      </c>
      <c r="N1269" s="52">
        <v>0</v>
      </c>
      <c r="O1269" s="52">
        <v>28438401</v>
      </c>
      <c r="P1269" s="52">
        <v>6660438</v>
      </c>
      <c r="Q1269" s="52">
        <v>16932606</v>
      </c>
      <c r="R1269" s="52">
        <v>35098839</v>
      </c>
      <c r="S1269" s="52">
        <v>52031445</v>
      </c>
      <c r="T1269" s="70" t="s">
        <v>10556</v>
      </c>
      <c r="U1269" s="70" t="s">
        <v>10560</v>
      </c>
    </row>
    <row r="1270" spans="1:21" x14ac:dyDescent="0.2">
      <c r="A1270" s="49" t="s">
        <v>4982</v>
      </c>
      <c r="B1270" s="49" t="s">
        <v>421</v>
      </c>
      <c r="C1270" s="50">
        <v>3777</v>
      </c>
      <c r="D1270" s="49" t="s">
        <v>422</v>
      </c>
      <c r="E1270" s="49" t="s">
        <v>5020</v>
      </c>
      <c r="F1270" s="49" t="s">
        <v>422</v>
      </c>
      <c r="G1270" s="49">
        <v>19100</v>
      </c>
      <c r="H1270" s="49" t="s">
        <v>59</v>
      </c>
      <c r="I1270" s="50">
        <v>16443</v>
      </c>
      <c r="J1270" s="50">
        <v>219100000654</v>
      </c>
      <c r="K1270" s="49" t="s">
        <v>5038</v>
      </c>
      <c r="L1270" s="51">
        <v>156</v>
      </c>
      <c r="M1270" s="52">
        <v>21282362</v>
      </c>
      <c r="N1270" s="52">
        <v>0</v>
      </c>
      <c r="O1270" s="52">
        <v>30903641</v>
      </c>
      <c r="P1270" s="52">
        <v>13320876</v>
      </c>
      <c r="Q1270" s="52">
        <v>21282362</v>
      </c>
      <c r="R1270" s="52">
        <v>44224517</v>
      </c>
      <c r="S1270" s="52">
        <v>65506879</v>
      </c>
      <c r="T1270" s="70" t="s">
        <v>10556</v>
      </c>
      <c r="U1270" s="70" t="s">
        <v>10560</v>
      </c>
    </row>
    <row r="1271" spans="1:21" x14ac:dyDescent="0.2">
      <c r="A1271" s="49" t="s">
        <v>2245</v>
      </c>
      <c r="B1271" s="49" t="s">
        <v>36</v>
      </c>
      <c r="C1271" s="50">
        <v>3760</v>
      </c>
      <c r="D1271" s="49" t="s">
        <v>55</v>
      </c>
      <c r="E1271" s="49" t="s">
        <v>3253</v>
      </c>
      <c r="F1271" s="49" t="s">
        <v>55</v>
      </c>
      <c r="G1271" s="49">
        <v>5088</v>
      </c>
      <c r="H1271" s="49" t="s">
        <v>56</v>
      </c>
      <c r="I1271" s="50">
        <v>11657</v>
      </c>
      <c r="J1271" s="50">
        <v>205088001487</v>
      </c>
      <c r="K1271" s="49" t="s">
        <v>3254</v>
      </c>
      <c r="L1271" s="51">
        <v>522</v>
      </c>
      <c r="M1271" s="52">
        <v>61263758</v>
      </c>
      <c r="N1271" s="52">
        <v>12252752</v>
      </c>
      <c r="O1271" s="52">
        <v>25273438</v>
      </c>
      <c r="P1271" s="52">
        <v>6660438</v>
      </c>
      <c r="Q1271" s="52">
        <v>73516510</v>
      </c>
      <c r="R1271" s="52">
        <v>31933876</v>
      </c>
      <c r="S1271" s="52">
        <v>105450386</v>
      </c>
      <c r="T1271" s="70" t="s">
        <v>10556</v>
      </c>
      <c r="U1271" s="70" t="s">
        <v>10560</v>
      </c>
    </row>
    <row r="1272" spans="1:21" x14ac:dyDescent="0.2">
      <c r="A1272" s="49" t="s">
        <v>4413</v>
      </c>
      <c r="B1272" s="49" t="s">
        <v>64</v>
      </c>
      <c r="C1272" s="50">
        <v>3773</v>
      </c>
      <c r="D1272" s="49" t="s">
        <v>374</v>
      </c>
      <c r="E1272" s="49" t="s">
        <v>4530</v>
      </c>
      <c r="F1272" s="49" t="s">
        <v>374</v>
      </c>
      <c r="G1272" s="49">
        <v>17653</v>
      </c>
      <c r="H1272" s="49" t="s">
        <v>394</v>
      </c>
      <c r="I1272" s="50">
        <v>17421</v>
      </c>
      <c r="J1272" s="50">
        <v>217653000684</v>
      </c>
      <c r="K1272" s="49" t="s">
        <v>3254</v>
      </c>
      <c r="L1272" s="51">
        <v>207</v>
      </c>
      <c r="M1272" s="52">
        <v>24720051</v>
      </c>
      <c r="N1272" s="52">
        <v>4591712</v>
      </c>
      <c r="O1272" s="52">
        <v>26486824</v>
      </c>
      <c r="P1272" s="52">
        <v>6660438</v>
      </c>
      <c r="Q1272" s="52">
        <v>29311763</v>
      </c>
      <c r="R1272" s="52">
        <v>33147262</v>
      </c>
      <c r="S1272" s="52">
        <v>62459025</v>
      </c>
      <c r="T1272" s="70" t="s">
        <v>10556</v>
      </c>
      <c r="U1272" s="70" t="s">
        <v>10560</v>
      </c>
    </row>
    <row r="1273" spans="1:21" x14ac:dyDescent="0.2">
      <c r="A1273" s="49" t="s">
        <v>3660</v>
      </c>
      <c r="B1273" s="49" t="s">
        <v>59</v>
      </c>
      <c r="C1273" s="50">
        <v>4910</v>
      </c>
      <c r="D1273" s="49" t="s">
        <v>199</v>
      </c>
      <c r="E1273" s="49" t="s">
        <v>4819</v>
      </c>
      <c r="F1273" s="49" t="s">
        <v>199</v>
      </c>
      <c r="G1273" s="49">
        <v>13001</v>
      </c>
      <c r="H1273" s="49" t="s">
        <v>200</v>
      </c>
      <c r="I1273" s="50">
        <v>33053</v>
      </c>
      <c r="J1273" s="50">
        <v>113001008284</v>
      </c>
      <c r="K1273" s="49" t="s">
        <v>4834</v>
      </c>
      <c r="L1273" s="51">
        <v>1884</v>
      </c>
      <c r="M1273" s="52">
        <v>181133813</v>
      </c>
      <c r="N1273" s="52">
        <v>0</v>
      </c>
      <c r="O1273" s="52">
        <v>21976481</v>
      </c>
      <c r="P1273" s="52">
        <v>26641753</v>
      </c>
      <c r="Q1273" s="52">
        <v>181133813</v>
      </c>
      <c r="R1273" s="52">
        <v>48618234</v>
      </c>
      <c r="S1273" s="52">
        <v>229752047</v>
      </c>
      <c r="T1273" s="70" t="s">
        <v>10556</v>
      </c>
      <c r="U1273" s="70" t="s">
        <v>10560</v>
      </c>
    </row>
    <row r="1274" spans="1:21" x14ac:dyDescent="0.2">
      <c r="A1274" s="49" t="s">
        <v>5921</v>
      </c>
      <c r="B1274" s="49" t="s">
        <v>211</v>
      </c>
      <c r="C1274" s="50">
        <v>3781</v>
      </c>
      <c r="D1274" s="49" t="s">
        <v>489</v>
      </c>
      <c r="E1274" s="49" t="s">
        <v>6132</v>
      </c>
      <c r="F1274" s="49" t="s">
        <v>489</v>
      </c>
      <c r="G1274" s="49">
        <v>23807</v>
      </c>
      <c r="H1274" s="49" t="s">
        <v>516</v>
      </c>
      <c r="I1274" s="50">
        <v>14399</v>
      </c>
      <c r="J1274" s="50">
        <v>223807001484</v>
      </c>
      <c r="K1274" s="49" t="s">
        <v>6141</v>
      </c>
      <c r="L1274" s="51">
        <v>397</v>
      </c>
      <c r="M1274" s="52">
        <v>67846654</v>
      </c>
      <c r="N1274" s="52">
        <v>0</v>
      </c>
      <c r="O1274" s="52">
        <v>38233662</v>
      </c>
      <c r="P1274" s="52">
        <v>26641753</v>
      </c>
      <c r="Q1274" s="52">
        <v>67846654</v>
      </c>
      <c r="R1274" s="52">
        <v>64875415</v>
      </c>
      <c r="S1274" s="52">
        <v>132722069</v>
      </c>
      <c r="T1274" s="70" t="s">
        <v>10556</v>
      </c>
      <c r="U1274" s="70" t="s">
        <v>10560</v>
      </c>
    </row>
    <row r="1275" spans="1:21" x14ac:dyDescent="0.2">
      <c r="A1275" s="49" t="s">
        <v>2245</v>
      </c>
      <c r="B1275" s="49" t="s">
        <v>36</v>
      </c>
      <c r="C1275" s="50">
        <v>3758</v>
      </c>
      <c r="D1275" s="49" t="s">
        <v>37</v>
      </c>
      <c r="E1275" s="49" t="s">
        <v>2560</v>
      </c>
      <c r="F1275" s="49" t="s">
        <v>37</v>
      </c>
      <c r="G1275" s="49">
        <v>5411</v>
      </c>
      <c r="H1275" s="49" t="s">
        <v>107</v>
      </c>
      <c r="I1275" s="50">
        <v>12773</v>
      </c>
      <c r="J1275" s="50">
        <v>205411000401</v>
      </c>
      <c r="K1275" s="49" t="s">
        <v>2561</v>
      </c>
      <c r="L1275" s="51">
        <v>469</v>
      </c>
      <c r="M1275" s="52">
        <v>58927809</v>
      </c>
      <c r="N1275" s="52">
        <v>0</v>
      </c>
      <c r="O1275" s="52">
        <v>27401548</v>
      </c>
      <c r="P1275" s="52">
        <v>6660438</v>
      </c>
      <c r="Q1275" s="52">
        <v>58927809</v>
      </c>
      <c r="R1275" s="52">
        <v>34061986</v>
      </c>
      <c r="S1275" s="52">
        <v>92989795</v>
      </c>
      <c r="T1275" s="70" t="s">
        <v>10556</v>
      </c>
      <c r="U1275" s="70" t="s">
        <v>10560</v>
      </c>
    </row>
    <row r="1276" spans="1:21" x14ac:dyDescent="0.2">
      <c r="A1276" s="49" t="s">
        <v>2245</v>
      </c>
      <c r="B1276" s="49" t="s">
        <v>36</v>
      </c>
      <c r="C1276" s="50">
        <v>3759</v>
      </c>
      <c r="D1276" s="49" t="s">
        <v>34</v>
      </c>
      <c r="E1276" s="49" t="s">
        <v>7491</v>
      </c>
      <c r="F1276" s="49" t="s">
        <v>34</v>
      </c>
      <c r="G1276" s="49">
        <v>5001</v>
      </c>
      <c r="H1276" s="49" t="s">
        <v>35</v>
      </c>
      <c r="I1276" s="50">
        <v>18554</v>
      </c>
      <c r="J1276" s="50">
        <v>205001006232</v>
      </c>
      <c r="K1276" s="49" t="s">
        <v>7636</v>
      </c>
      <c r="L1276" s="51">
        <v>1820</v>
      </c>
      <c r="M1276" s="52">
        <v>174419175</v>
      </c>
      <c r="N1276" s="52">
        <v>6268600</v>
      </c>
      <c r="O1276" s="52">
        <v>20461051</v>
      </c>
      <c r="P1276" s="52">
        <v>6660438</v>
      </c>
      <c r="Q1276" s="52">
        <v>180687775</v>
      </c>
      <c r="R1276" s="52">
        <v>27121489</v>
      </c>
      <c r="S1276" s="52">
        <v>207809264</v>
      </c>
      <c r="T1276" s="70" t="s">
        <v>10556</v>
      </c>
      <c r="U1276" s="70" t="s">
        <v>10560</v>
      </c>
    </row>
    <row r="1277" spans="1:21" x14ac:dyDescent="0.2">
      <c r="A1277" s="49" t="s">
        <v>5921</v>
      </c>
      <c r="B1277" s="49" t="s">
        <v>211</v>
      </c>
      <c r="C1277" s="50">
        <v>3781</v>
      </c>
      <c r="D1277" s="49" t="s">
        <v>489</v>
      </c>
      <c r="E1277" s="49" t="s">
        <v>6132</v>
      </c>
      <c r="F1277" s="49" t="s">
        <v>489</v>
      </c>
      <c r="G1277" s="49">
        <v>23807</v>
      </c>
      <c r="H1277" s="49" t="s">
        <v>516</v>
      </c>
      <c r="I1277" s="50">
        <v>20814</v>
      </c>
      <c r="J1277" s="50">
        <v>223807001981</v>
      </c>
      <c r="K1277" s="49" t="s">
        <v>6156</v>
      </c>
      <c r="L1277" s="51">
        <v>1028</v>
      </c>
      <c r="M1277" s="52">
        <v>175712553</v>
      </c>
      <c r="N1277" s="52">
        <v>10875176</v>
      </c>
      <c r="O1277" s="52">
        <v>38233662</v>
      </c>
      <c r="P1277" s="52">
        <v>6660438</v>
      </c>
      <c r="Q1277" s="52">
        <v>186587729</v>
      </c>
      <c r="R1277" s="52">
        <v>44894100</v>
      </c>
      <c r="S1277" s="52">
        <v>231481829</v>
      </c>
      <c r="T1277" s="70" t="s">
        <v>10556</v>
      </c>
      <c r="U1277" s="70" t="s">
        <v>10560</v>
      </c>
    </row>
    <row r="1278" spans="1:21" x14ac:dyDescent="0.2">
      <c r="A1278" s="49" t="s">
        <v>3660</v>
      </c>
      <c r="B1278" s="49" t="s">
        <v>59</v>
      </c>
      <c r="C1278" s="50">
        <v>3767</v>
      </c>
      <c r="D1278" s="49" t="s">
        <v>201</v>
      </c>
      <c r="E1278" s="49" t="s">
        <v>3853</v>
      </c>
      <c r="F1278" s="49" t="s">
        <v>201</v>
      </c>
      <c r="G1278" s="49">
        <v>13657</v>
      </c>
      <c r="H1278" s="49" t="s">
        <v>234</v>
      </c>
      <c r="I1278" s="50">
        <v>7946</v>
      </c>
      <c r="J1278" s="50">
        <v>213657000586</v>
      </c>
      <c r="K1278" s="49" t="s">
        <v>3859</v>
      </c>
      <c r="L1278" s="51">
        <v>1132</v>
      </c>
      <c r="M1278" s="52">
        <v>169409764</v>
      </c>
      <c r="N1278" s="52">
        <v>0</v>
      </c>
      <c r="O1278" s="52">
        <v>33705669</v>
      </c>
      <c r="P1278" s="52">
        <v>26641753</v>
      </c>
      <c r="Q1278" s="52">
        <v>169409764</v>
      </c>
      <c r="R1278" s="52">
        <v>60347422</v>
      </c>
      <c r="S1278" s="52">
        <v>229757186</v>
      </c>
      <c r="T1278" s="70" t="s">
        <v>10556</v>
      </c>
      <c r="U1278" s="70" t="s">
        <v>10560</v>
      </c>
    </row>
    <row r="1279" spans="1:21" x14ac:dyDescent="0.2">
      <c r="A1279" s="49" t="s">
        <v>6181</v>
      </c>
      <c r="B1279" s="49" t="s">
        <v>113</v>
      </c>
      <c r="C1279" s="50">
        <v>3798</v>
      </c>
      <c r="D1279" s="49" t="s">
        <v>791</v>
      </c>
      <c r="E1279" s="49" t="s">
        <v>7899</v>
      </c>
      <c r="F1279" s="49" t="s">
        <v>791</v>
      </c>
      <c r="G1279" s="49">
        <v>52210</v>
      </c>
      <c r="H1279" s="49" t="s">
        <v>800</v>
      </c>
      <c r="I1279" s="50">
        <v>1763</v>
      </c>
      <c r="J1279" s="50">
        <v>152210000261</v>
      </c>
      <c r="K1279" s="49" t="s">
        <v>5135</v>
      </c>
      <c r="L1279" s="51">
        <v>567</v>
      </c>
      <c r="M1279" s="52">
        <v>62326311</v>
      </c>
      <c r="N1279" s="52">
        <v>0</v>
      </c>
      <c r="O1279" s="52">
        <v>28607004</v>
      </c>
      <c r="P1279" s="52">
        <v>6660438</v>
      </c>
      <c r="Q1279" s="52">
        <v>62326311</v>
      </c>
      <c r="R1279" s="52">
        <v>35267442</v>
      </c>
      <c r="S1279" s="52">
        <v>97593753</v>
      </c>
      <c r="T1279" s="70" t="s">
        <v>10556</v>
      </c>
      <c r="U1279" s="70" t="s">
        <v>10560</v>
      </c>
    </row>
    <row r="1280" spans="1:21" x14ac:dyDescent="0.2">
      <c r="A1280" s="49" t="s">
        <v>4982</v>
      </c>
      <c r="B1280" s="49" t="s">
        <v>421</v>
      </c>
      <c r="C1280" s="50">
        <v>3777</v>
      </c>
      <c r="D1280" s="49" t="s">
        <v>422</v>
      </c>
      <c r="E1280" s="49" t="s">
        <v>5130</v>
      </c>
      <c r="F1280" s="49" t="s">
        <v>422</v>
      </c>
      <c r="G1280" s="49">
        <v>19256</v>
      </c>
      <c r="H1280" s="49" t="s">
        <v>430</v>
      </c>
      <c r="I1280" s="50">
        <v>3890</v>
      </c>
      <c r="J1280" s="50">
        <v>119256000293</v>
      </c>
      <c r="K1280" s="49" t="s">
        <v>5135</v>
      </c>
      <c r="L1280" s="51">
        <v>452</v>
      </c>
      <c r="M1280" s="52">
        <v>51262302</v>
      </c>
      <c r="N1280" s="52">
        <v>0</v>
      </c>
      <c r="O1280" s="52">
        <v>29854895</v>
      </c>
      <c r="P1280" s="52">
        <v>6660438</v>
      </c>
      <c r="Q1280" s="52">
        <v>51262302</v>
      </c>
      <c r="R1280" s="52">
        <v>36515333</v>
      </c>
      <c r="S1280" s="52">
        <v>87777635</v>
      </c>
      <c r="T1280" s="70" t="s">
        <v>10556</v>
      </c>
      <c r="U1280" s="70" t="s">
        <v>10560</v>
      </c>
    </row>
    <row r="1281" spans="1:21" x14ac:dyDescent="0.2">
      <c r="A1281" s="49" t="s">
        <v>6798</v>
      </c>
      <c r="B1281" s="49" t="s">
        <v>674</v>
      </c>
      <c r="C1281" s="50">
        <v>3790</v>
      </c>
      <c r="D1281" s="49" t="s">
        <v>675</v>
      </c>
      <c r="E1281" s="49" t="s">
        <v>6924</v>
      </c>
      <c r="F1281" s="49" t="s">
        <v>675</v>
      </c>
      <c r="G1281" s="49">
        <v>41770</v>
      </c>
      <c r="H1281" s="49" t="s">
        <v>703</v>
      </c>
      <c r="I1281" s="50">
        <v>7097</v>
      </c>
      <c r="J1281" s="50">
        <v>241770000171</v>
      </c>
      <c r="K1281" s="49" t="s">
        <v>6931</v>
      </c>
      <c r="L1281" s="51">
        <v>472</v>
      </c>
      <c r="M1281" s="52">
        <v>54715787</v>
      </c>
      <c r="N1281" s="52">
        <v>6694495</v>
      </c>
      <c r="O1281" s="52">
        <v>27767262</v>
      </c>
      <c r="P1281" s="52">
        <v>6660438</v>
      </c>
      <c r="Q1281" s="52">
        <v>61410282</v>
      </c>
      <c r="R1281" s="52">
        <v>34427700</v>
      </c>
      <c r="S1281" s="52">
        <v>95837982</v>
      </c>
      <c r="T1281" s="70" t="s">
        <v>10556</v>
      </c>
      <c r="U1281" s="70" t="s">
        <v>10560</v>
      </c>
    </row>
    <row r="1282" spans="1:21" x14ac:dyDescent="0.2">
      <c r="A1282" s="49" t="s">
        <v>5921</v>
      </c>
      <c r="B1282" s="49" t="s">
        <v>211</v>
      </c>
      <c r="C1282" s="50">
        <v>3781</v>
      </c>
      <c r="D1282" s="49" t="s">
        <v>489</v>
      </c>
      <c r="E1282" s="49" t="s">
        <v>6010</v>
      </c>
      <c r="F1282" s="49" t="s">
        <v>489</v>
      </c>
      <c r="G1282" s="49">
        <v>23466</v>
      </c>
      <c r="H1282" s="49" t="s">
        <v>502</v>
      </c>
      <c r="I1282" s="50">
        <v>14596</v>
      </c>
      <c r="J1282" s="50">
        <v>123466000021</v>
      </c>
      <c r="K1282" s="49" t="s">
        <v>6015</v>
      </c>
      <c r="L1282" s="51">
        <v>1924</v>
      </c>
      <c r="M1282" s="52">
        <v>219170629</v>
      </c>
      <c r="N1282" s="52">
        <v>0</v>
      </c>
      <c r="O1282" s="52">
        <v>30776731</v>
      </c>
      <c r="P1282" s="52">
        <v>26641753</v>
      </c>
      <c r="Q1282" s="52">
        <v>219170629</v>
      </c>
      <c r="R1282" s="52">
        <v>57418484</v>
      </c>
      <c r="S1282" s="52">
        <v>276589113</v>
      </c>
      <c r="T1282" s="70" t="s">
        <v>10556</v>
      </c>
      <c r="U1282" s="70" t="s">
        <v>10560</v>
      </c>
    </row>
    <row r="1283" spans="1:21" x14ac:dyDescent="0.2">
      <c r="A1283" s="49" t="s">
        <v>2245</v>
      </c>
      <c r="B1283" s="49" t="s">
        <v>36</v>
      </c>
      <c r="C1283" s="50">
        <v>3759</v>
      </c>
      <c r="D1283" s="49" t="s">
        <v>34</v>
      </c>
      <c r="E1283" s="49" t="s">
        <v>7491</v>
      </c>
      <c r="F1283" s="49" t="s">
        <v>34</v>
      </c>
      <c r="G1283" s="49">
        <v>5001</v>
      </c>
      <c r="H1283" s="49" t="s">
        <v>35</v>
      </c>
      <c r="I1283" s="50">
        <v>139195</v>
      </c>
      <c r="J1283" s="50">
        <v>105001026514</v>
      </c>
      <c r="K1283" s="49" t="s">
        <v>7635</v>
      </c>
      <c r="L1283" s="51">
        <v>648</v>
      </c>
      <c r="M1283" s="52">
        <v>58756413</v>
      </c>
      <c r="N1283" s="52">
        <v>9371429</v>
      </c>
      <c r="O1283" s="52">
        <v>20461051</v>
      </c>
      <c r="P1283" s="52">
        <v>26641753</v>
      </c>
      <c r="Q1283" s="52">
        <v>68127842</v>
      </c>
      <c r="R1283" s="52">
        <v>47102804</v>
      </c>
      <c r="S1283" s="52">
        <v>115230646</v>
      </c>
      <c r="T1283" s="70" t="s">
        <v>10556</v>
      </c>
      <c r="U1283" s="70" t="s">
        <v>10560</v>
      </c>
    </row>
    <row r="1284" spans="1:21" x14ac:dyDescent="0.2">
      <c r="A1284" s="49" t="s">
        <v>2860</v>
      </c>
      <c r="B1284" s="49" t="s">
        <v>1188</v>
      </c>
      <c r="C1284" s="50">
        <v>3832</v>
      </c>
      <c r="D1284" s="49" t="s">
        <v>1186</v>
      </c>
      <c r="E1284" s="49" t="s">
        <v>10234</v>
      </c>
      <c r="F1284" s="49" t="s">
        <v>1186</v>
      </c>
      <c r="G1284" s="49">
        <v>99624</v>
      </c>
      <c r="H1284" s="49" t="s">
        <v>1190</v>
      </c>
      <c r="I1284" s="50">
        <v>14962</v>
      </c>
      <c r="J1284" s="50">
        <v>299001001626</v>
      </c>
      <c r="K1284" s="49" t="s">
        <v>10236</v>
      </c>
      <c r="L1284" s="51">
        <v>346</v>
      </c>
      <c r="M1284" s="52">
        <v>51348911</v>
      </c>
      <c r="N1284" s="52">
        <v>9685047</v>
      </c>
      <c r="O1284" s="52">
        <v>33338623</v>
      </c>
      <c r="P1284" s="52">
        <v>6660438</v>
      </c>
      <c r="Q1284" s="52">
        <v>61033958</v>
      </c>
      <c r="R1284" s="52">
        <v>39999061</v>
      </c>
      <c r="S1284" s="52">
        <v>101033019</v>
      </c>
      <c r="T1284" s="70" t="s">
        <v>10556</v>
      </c>
      <c r="U1284" s="70" t="s">
        <v>10560</v>
      </c>
    </row>
    <row r="1285" spans="1:21" x14ac:dyDescent="0.2">
      <c r="A1285" s="49" t="s">
        <v>2949</v>
      </c>
      <c r="B1285" s="49" t="s">
        <v>851</v>
      </c>
      <c r="C1285" s="50">
        <v>3802</v>
      </c>
      <c r="D1285" s="49" t="s">
        <v>849</v>
      </c>
      <c r="E1285" s="49" t="s">
        <v>6178</v>
      </c>
      <c r="F1285" s="49" t="s">
        <v>849</v>
      </c>
      <c r="G1285" s="49">
        <v>54001</v>
      </c>
      <c r="H1285" s="49" t="s">
        <v>850</v>
      </c>
      <c r="I1285" s="50">
        <v>2845</v>
      </c>
      <c r="J1285" s="50">
        <v>154001011037</v>
      </c>
      <c r="K1285" s="49" t="s">
        <v>6210</v>
      </c>
      <c r="L1285" s="51">
        <v>1782</v>
      </c>
      <c r="M1285" s="52">
        <v>180221577</v>
      </c>
      <c r="N1285" s="52">
        <v>4606641</v>
      </c>
      <c r="O1285" s="52">
        <v>22239643</v>
      </c>
      <c r="P1285" s="52">
        <v>6660438</v>
      </c>
      <c r="Q1285" s="52">
        <v>184828218</v>
      </c>
      <c r="R1285" s="52">
        <v>28900081</v>
      </c>
      <c r="S1285" s="52">
        <v>213728299</v>
      </c>
      <c r="T1285" s="70" t="s">
        <v>10556</v>
      </c>
      <c r="U1285" s="70" t="s">
        <v>10560</v>
      </c>
    </row>
    <row r="1286" spans="1:21" x14ac:dyDescent="0.2">
      <c r="A1286" s="49" t="s">
        <v>6181</v>
      </c>
      <c r="B1286" s="49" t="s">
        <v>113</v>
      </c>
      <c r="C1286" s="50">
        <v>3798</v>
      </c>
      <c r="D1286" s="49" t="s">
        <v>791</v>
      </c>
      <c r="E1286" s="49" t="s">
        <v>7902</v>
      </c>
      <c r="F1286" s="49" t="s">
        <v>791</v>
      </c>
      <c r="G1286" s="49">
        <v>52215</v>
      </c>
      <c r="H1286" s="49" t="s">
        <v>211</v>
      </c>
      <c r="I1286" s="50">
        <v>6509</v>
      </c>
      <c r="J1286" s="50">
        <v>152215000138</v>
      </c>
      <c r="K1286" s="49" t="s">
        <v>7913</v>
      </c>
      <c r="L1286" s="51">
        <v>939</v>
      </c>
      <c r="M1286" s="52">
        <v>99304970</v>
      </c>
      <c r="N1286" s="52">
        <v>19860994</v>
      </c>
      <c r="O1286" s="52">
        <v>23474824</v>
      </c>
      <c r="P1286" s="52">
        <v>6660438</v>
      </c>
      <c r="Q1286" s="52">
        <v>119165964</v>
      </c>
      <c r="R1286" s="52">
        <v>30135262</v>
      </c>
      <c r="S1286" s="52">
        <v>149301226</v>
      </c>
      <c r="T1286" s="70" t="s">
        <v>10556</v>
      </c>
      <c r="U1286" s="70" t="s">
        <v>10560</v>
      </c>
    </row>
    <row r="1287" spans="1:21" x14ac:dyDescent="0.2">
      <c r="A1287" s="49" t="s">
        <v>6181</v>
      </c>
      <c r="B1287" s="49" t="s">
        <v>113</v>
      </c>
      <c r="C1287" s="50">
        <v>3798</v>
      </c>
      <c r="D1287" s="49" t="s">
        <v>791</v>
      </c>
      <c r="E1287" s="49" t="s">
        <v>8062</v>
      </c>
      <c r="F1287" s="49" t="s">
        <v>791</v>
      </c>
      <c r="G1287" s="49">
        <v>52381</v>
      </c>
      <c r="H1287" s="49" t="s">
        <v>818</v>
      </c>
      <c r="I1287" s="50">
        <v>960</v>
      </c>
      <c r="J1287" s="50">
        <v>152381000120</v>
      </c>
      <c r="K1287" s="49" t="s">
        <v>8063</v>
      </c>
      <c r="L1287" s="51">
        <v>418</v>
      </c>
      <c r="M1287" s="52">
        <v>49893772</v>
      </c>
      <c r="N1287" s="52">
        <v>0</v>
      </c>
      <c r="O1287" s="52">
        <v>32196846</v>
      </c>
      <c r="P1287" s="52">
        <v>6660438</v>
      </c>
      <c r="Q1287" s="52">
        <v>49893772</v>
      </c>
      <c r="R1287" s="52">
        <v>38857284</v>
      </c>
      <c r="S1287" s="52">
        <v>88751056</v>
      </c>
      <c r="T1287" s="70" t="s">
        <v>10556</v>
      </c>
      <c r="U1287" s="70" t="s">
        <v>10560</v>
      </c>
    </row>
    <row r="1288" spans="1:21" x14ac:dyDescent="0.2">
      <c r="A1288" s="49" t="s">
        <v>4581</v>
      </c>
      <c r="B1288" s="49" t="s">
        <v>1025</v>
      </c>
      <c r="C1288" s="50">
        <v>3815</v>
      </c>
      <c r="D1288" s="49" t="s">
        <v>1026</v>
      </c>
      <c r="E1288" s="49" t="s">
        <v>9700</v>
      </c>
      <c r="F1288" s="49" t="s">
        <v>1026</v>
      </c>
      <c r="G1288" s="49">
        <v>73226</v>
      </c>
      <c r="H1288" s="49" t="s">
        <v>1039</v>
      </c>
      <c r="I1288" s="50">
        <v>4110</v>
      </c>
      <c r="J1288" s="50">
        <v>173226000056</v>
      </c>
      <c r="K1288" s="49" t="s">
        <v>3023</v>
      </c>
      <c r="L1288" s="51">
        <v>492</v>
      </c>
      <c r="M1288" s="52">
        <v>53677582</v>
      </c>
      <c r="N1288" s="52">
        <v>8205701</v>
      </c>
      <c r="O1288" s="52">
        <v>28730366</v>
      </c>
      <c r="P1288" s="52">
        <v>6660438</v>
      </c>
      <c r="Q1288" s="52">
        <v>61883283</v>
      </c>
      <c r="R1288" s="52">
        <v>35390804</v>
      </c>
      <c r="S1288" s="52">
        <v>97274087</v>
      </c>
      <c r="T1288" s="70" t="s">
        <v>10556</v>
      </c>
      <c r="U1288" s="70" t="s">
        <v>10560</v>
      </c>
    </row>
    <row r="1289" spans="1:21" x14ac:dyDescent="0.2">
      <c r="A1289" s="49" t="s">
        <v>2976</v>
      </c>
      <c r="B1289" s="49" t="s">
        <v>171</v>
      </c>
      <c r="C1289" s="50">
        <v>3764</v>
      </c>
      <c r="D1289" s="49" t="s">
        <v>172</v>
      </c>
      <c r="E1289" s="49" t="s">
        <v>3021</v>
      </c>
      <c r="F1289" s="49" t="s">
        <v>172</v>
      </c>
      <c r="G1289" s="49">
        <v>8549</v>
      </c>
      <c r="H1289" s="49" t="s">
        <v>183</v>
      </c>
      <c r="I1289" s="50">
        <v>5487</v>
      </c>
      <c r="J1289" s="50">
        <v>108549000075</v>
      </c>
      <c r="K1289" s="49" t="s">
        <v>3023</v>
      </c>
      <c r="L1289" s="51">
        <v>496</v>
      </c>
      <c r="M1289" s="52">
        <v>56388857</v>
      </c>
      <c r="N1289" s="52">
        <v>4371937</v>
      </c>
      <c r="O1289" s="52">
        <v>29111280</v>
      </c>
      <c r="P1289" s="52">
        <v>6660438</v>
      </c>
      <c r="Q1289" s="52">
        <v>60760794</v>
      </c>
      <c r="R1289" s="52">
        <v>35771718</v>
      </c>
      <c r="S1289" s="52">
        <v>96532512</v>
      </c>
      <c r="T1289" s="70" t="s">
        <v>10556</v>
      </c>
      <c r="U1289" s="70" t="s">
        <v>10560</v>
      </c>
    </row>
    <row r="1290" spans="1:21" x14ac:dyDescent="0.2">
      <c r="A1290" s="49" t="s">
        <v>2872</v>
      </c>
      <c r="B1290" s="49" t="s">
        <v>1073</v>
      </c>
      <c r="C1290" s="50">
        <v>4815</v>
      </c>
      <c r="D1290" s="49" t="s">
        <v>1095</v>
      </c>
      <c r="E1290" s="49" t="s">
        <v>7054</v>
      </c>
      <c r="F1290" s="49" t="s">
        <v>7055</v>
      </c>
      <c r="G1290" s="49">
        <v>76364</v>
      </c>
      <c r="H1290" s="49" t="s">
        <v>1096</v>
      </c>
      <c r="I1290" s="50">
        <v>6564</v>
      </c>
      <c r="J1290" s="50">
        <v>276364001458</v>
      </c>
      <c r="K1290" s="49" t="s">
        <v>3023</v>
      </c>
      <c r="L1290" s="51">
        <v>272</v>
      </c>
      <c r="M1290" s="52">
        <v>31170515</v>
      </c>
      <c r="N1290" s="52">
        <v>6234103</v>
      </c>
      <c r="O1290" s="52">
        <v>25526584</v>
      </c>
      <c r="P1290" s="52">
        <v>6660438</v>
      </c>
      <c r="Q1290" s="52">
        <v>37404618</v>
      </c>
      <c r="R1290" s="52">
        <v>32187022</v>
      </c>
      <c r="S1290" s="52">
        <v>69591640</v>
      </c>
      <c r="T1290" s="70" t="s">
        <v>10556</v>
      </c>
      <c r="U1290" s="70" t="s">
        <v>10560</v>
      </c>
    </row>
    <row r="1291" spans="1:21" x14ac:dyDescent="0.2">
      <c r="A1291" s="49" t="s">
        <v>5501</v>
      </c>
      <c r="B1291" s="49" t="s">
        <v>461</v>
      </c>
      <c r="C1291" s="50">
        <v>3779</v>
      </c>
      <c r="D1291" s="49" t="s">
        <v>462</v>
      </c>
      <c r="E1291" s="49" t="s">
        <v>5595</v>
      </c>
      <c r="F1291" s="49" t="s">
        <v>462</v>
      </c>
      <c r="G1291" s="49">
        <v>20443</v>
      </c>
      <c r="H1291" s="49" t="s">
        <v>477</v>
      </c>
      <c r="I1291" s="50">
        <v>20575</v>
      </c>
      <c r="J1291" s="50">
        <v>220443000275</v>
      </c>
      <c r="K1291" s="49" t="s">
        <v>3023</v>
      </c>
      <c r="L1291" s="51">
        <v>281</v>
      </c>
      <c r="M1291" s="52">
        <v>37305500</v>
      </c>
      <c r="N1291" s="52">
        <v>0</v>
      </c>
      <c r="O1291" s="52">
        <v>30929119</v>
      </c>
      <c r="P1291" s="52">
        <v>19981315</v>
      </c>
      <c r="Q1291" s="52">
        <v>37305500</v>
      </c>
      <c r="R1291" s="52">
        <v>50910434</v>
      </c>
      <c r="S1291" s="52">
        <v>88215934</v>
      </c>
      <c r="T1291" s="70" t="s">
        <v>10556</v>
      </c>
      <c r="U1291" s="70" t="s">
        <v>10560</v>
      </c>
    </row>
    <row r="1292" spans="1:21" x14ac:dyDescent="0.2">
      <c r="A1292" s="49" t="s">
        <v>4982</v>
      </c>
      <c r="B1292" s="49" t="s">
        <v>421</v>
      </c>
      <c r="C1292" s="50">
        <v>3777</v>
      </c>
      <c r="D1292" s="49" t="s">
        <v>422</v>
      </c>
      <c r="E1292" s="49" t="s">
        <v>5179</v>
      </c>
      <c r="F1292" s="49" t="s">
        <v>422</v>
      </c>
      <c r="G1292" s="49">
        <v>19355</v>
      </c>
      <c r="H1292" s="49" t="s">
        <v>433</v>
      </c>
      <c r="I1292" s="50">
        <v>3824</v>
      </c>
      <c r="J1292" s="50">
        <v>219355000704</v>
      </c>
      <c r="K1292" s="49" t="s">
        <v>3023</v>
      </c>
      <c r="L1292" s="51">
        <v>211</v>
      </c>
      <c r="M1292" s="52">
        <v>27246955</v>
      </c>
      <c r="N1292" s="52">
        <v>0</v>
      </c>
      <c r="O1292" s="52">
        <v>28723890</v>
      </c>
      <c r="P1292" s="52">
        <v>6660438</v>
      </c>
      <c r="Q1292" s="52">
        <v>27246955</v>
      </c>
      <c r="R1292" s="52">
        <v>35384328</v>
      </c>
      <c r="S1292" s="52">
        <v>62631283</v>
      </c>
      <c r="T1292" s="70" t="s">
        <v>10556</v>
      </c>
      <c r="U1292" s="70" t="s">
        <v>10560</v>
      </c>
    </row>
    <row r="1293" spans="1:21" x14ac:dyDescent="0.2">
      <c r="A1293" s="49" t="s">
        <v>6798</v>
      </c>
      <c r="B1293" s="49" t="s">
        <v>674</v>
      </c>
      <c r="C1293" s="50">
        <v>3790</v>
      </c>
      <c r="D1293" s="49" t="s">
        <v>675</v>
      </c>
      <c r="E1293" s="49" t="s">
        <v>6903</v>
      </c>
      <c r="F1293" s="49" t="s">
        <v>675</v>
      </c>
      <c r="G1293" s="49">
        <v>41548</v>
      </c>
      <c r="H1293" s="49" t="s">
        <v>697</v>
      </c>
      <c r="I1293" s="50">
        <v>8039</v>
      </c>
      <c r="J1293" s="50">
        <v>241548000219</v>
      </c>
      <c r="K1293" s="49" t="s">
        <v>3023</v>
      </c>
      <c r="L1293" s="51">
        <v>206</v>
      </c>
      <c r="M1293" s="52">
        <v>24798166</v>
      </c>
      <c r="N1293" s="52">
        <v>0</v>
      </c>
      <c r="O1293" s="52">
        <v>27885876</v>
      </c>
      <c r="P1293" s="52">
        <v>6660438</v>
      </c>
      <c r="Q1293" s="52">
        <v>24798166</v>
      </c>
      <c r="R1293" s="52">
        <v>34546314</v>
      </c>
      <c r="S1293" s="52">
        <v>59344480</v>
      </c>
      <c r="T1293" s="70" t="s">
        <v>10556</v>
      </c>
      <c r="U1293" s="70" t="s">
        <v>10560</v>
      </c>
    </row>
    <row r="1294" spans="1:21" x14ac:dyDescent="0.2">
      <c r="A1294" s="49" t="s">
        <v>4982</v>
      </c>
      <c r="B1294" s="49" t="s">
        <v>421</v>
      </c>
      <c r="C1294" s="50">
        <v>3777</v>
      </c>
      <c r="D1294" s="49" t="s">
        <v>422</v>
      </c>
      <c r="E1294" s="49" t="s">
        <v>5066</v>
      </c>
      <c r="F1294" s="49" t="s">
        <v>422</v>
      </c>
      <c r="G1294" s="49">
        <v>19130</v>
      </c>
      <c r="H1294" s="49" t="s">
        <v>426</v>
      </c>
      <c r="I1294" s="50">
        <v>16001</v>
      </c>
      <c r="J1294" s="50">
        <v>219130000560</v>
      </c>
      <c r="K1294" s="49" t="s">
        <v>3023</v>
      </c>
      <c r="L1294" s="51">
        <v>112</v>
      </c>
      <c r="M1294" s="52">
        <v>14225321</v>
      </c>
      <c r="N1294" s="52">
        <v>0</v>
      </c>
      <c r="O1294" s="52">
        <v>29894293</v>
      </c>
      <c r="P1294" s="52">
        <v>6660438</v>
      </c>
      <c r="Q1294" s="52">
        <v>14225321</v>
      </c>
      <c r="R1294" s="52">
        <v>36554731</v>
      </c>
      <c r="S1294" s="52">
        <v>50780052</v>
      </c>
      <c r="T1294" s="70" t="s">
        <v>10556</v>
      </c>
      <c r="U1294" s="70" t="s">
        <v>10560</v>
      </c>
    </row>
    <row r="1295" spans="1:21" x14ac:dyDescent="0.2">
      <c r="A1295" s="49" t="s">
        <v>5921</v>
      </c>
      <c r="B1295" s="49" t="s">
        <v>211</v>
      </c>
      <c r="C1295" s="50">
        <v>3781</v>
      </c>
      <c r="D1295" s="49" t="s">
        <v>489</v>
      </c>
      <c r="E1295" s="49" t="s">
        <v>6010</v>
      </c>
      <c r="F1295" s="49" t="s">
        <v>489</v>
      </c>
      <c r="G1295" s="49">
        <v>23466</v>
      </c>
      <c r="H1295" s="49" t="s">
        <v>502</v>
      </c>
      <c r="I1295" s="50">
        <v>123816</v>
      </c>
      <c r="J1295" s="50">
        <v>123466000781</v>
      </c>
      <c r="K1295" s="49" t="s">
        <v>6016</v>
      </c>
      <c r="L1295" s="51">
        <v>995</v>
      </c>
      <c r="M1295" s="52">
        <v>113419213</v>
      </c>
      <c r="N1295" s="52">
        <v>0</v>
      </c>
      <c r="O1295" s="52">
        <v>30776731</v>
      </c>
      <c r="P1295" s="52">
        <v>19981315</v>
      </c>
      <c r="Q1295" s="52">
        <v>113419213</v>
      </c>
      <c r="R1295" s="52">
        <v>50758046</v>
      </c>
      <c r="S1295" s="52">
        <v>164177259</v>
      </c>
      <c r="T1295" s="70" t="s">
        <v>10556</v>
      </c>
      <c r="U1295" s="70" t="s">
        <v>10560</v>
      </c>
    </row>
    <row r="1296" spans="1:21" x14ac:dyDescent="0.2">
      <c r="A1296" s="49" t="s">
        <v>6798</v>
      </c>
      <c r="B1296" s="49" t="s">
        <v>674</v>
      </c>
      <c r="C1296" s="50">
        <v>3790</v>
      </c>
      <c r="D1296" s="49" t="s">
        <v>675</v>
      </c>
      <c r="E1296" s="49" t="s">
        <v>6835</v>
      </c>
      <c r="F1296" s="49" t="s">
        <v>675</v>
      </c>
      <c r="G1296" s="49">
        <v>41298</v>
      </c>
      <c r="H1296" s="49" t="s">
        <v>685</v>
      </c>
      <c r="I1296" s="50">
        <v>10643</v>
      </c>
      <c r="J1296" s="50">
        <v>241298001796</v>
      </c>
      <c r="K1296" s="49" t="s">
        <v>6842</v>
      </c>
      <c r="L1296" s="51">
        <v>664</v>
      </c>
      <c r="M1296" s="52">
        <v>79251734</v>
      </c>
      <c r="N1296" s="52">
        <v>4906104</v>
      </c>
      <c r="O1296" s="52">
        <v>27019403</v>
      </c>
      <c r="P1296" s="52">
        <v>6660438</v>
      </c>
      <c r="Q1296" s="52">
        <v>84157838</v>
      </c>
      <c r="R1296" s="52">
        <v>33679841</v>
      </c>
      <c r="S1296" s="52">
        <v>117837679</v>
      </c>
      <c r="T1296" s="70" t="s">
        <v>10556</v>
      </c>
      <c r="U1296" s="70" t="s">
        <v>10560</v>
      </c>
    </row>
    <row r="1297" spans="1:21" x14ac:dyDescent="0.2">
      <c r="A1297" s="49" t="s">
        <v>7676</v>
      </c>
      <c r="B1297" s="49" t="s">
        <v>763</v>
      </c>
      <c r="C1297" s="50">
        <v>3796</v>
      </c>
      <c r="D1297" s="49" t="s">
        <v>764</v>
      </c>
      <c r="E1297" s="49" t="s">
        <v>7707</v>
      </c>
      <c r="F1297" s="49" t="s">
        <v>764</v>
      </c>
      <c r="G1297" s="49">
        <v>50287</v>
      </c>
      <c r="H1297" s="49" t="s">
        <v>774</v>
      </c>
      <c r="I1297" s="50">
        <v>16093</v>
      </c>
      <c r="J1297" s="50">
        <v>150287000555</v>
      </c>
      <c r="K1297" s="49" t="s">
        <v>7709</v>
      </c>
      <c r="L1297" s="51">
        <v>1049</v>
      </c>
      <c r="M1297" s="52">
        <v>110863501</v>
      </c>
      <c r="N1297" s="52">
        <v>0</v>
      </c>
      <c r="O1297" s="52">
        <v>28384802</v>
      </c>
      <c r="P1297" s="52">
        <v>6660438</v>
      </c>
      <c r="Q1297" s="52">
        <v>110863501</v>
      </c>
      <c r="R1297" s="52">
        <v>35045240</v>
      </c>
      <c r="S1297" s="52">
        <v>145908741</v>
      </c>
      <c r="T1297" s="70" t="s">
        <v>10556</v>
      </c>
      <c r="U1297" s="70" t="s">
        <v>10560</v>
      </c>
    </row>
    <row r="1298" spans="1:21" x14ac:dyDescent="0.2">
      <c r="A1298" s="49" t="s">
        <v>5921</v>
      </c>
      <c r="B1298" s="49" t="s">
        <v>211</v>
      </c>
      <c r="C1298" s="50">
        <v>3781</v>
      </c>
      <c r="D1298" s="49" t="s">
        <v>489</v>
      </c>
      <c r="E1298" s="49" t="s">
        <v>5975</v>
      </c>
      <c r="F1298" s="49" t="s">
        <v>489</v>
      </c>
      <c r="G1298" s="49">
        <v>23189</v>
      </c>
      <c r="H1298" s="49" t="s">
        <v>495</v>
      </c>
      <c r="I1298" s="50">
        <v>19844</v>
      </c>
      <c r="J1298" s="50">
        <v>223189000544</v>
      </c>
      <c r="K1298" s="49" t="s">
        <v>5979</v>
      </c>
      <c r="L1298" s="51">
        <v>215</v>
      </c>
      <c r="M1298" s="52">
        <v>31754548</v>
      </c>
      <c r="N1298" s="52">
        <v>0</v>
      </c>
      <c r="O1298" s="52">
        <v>33315446</v>
      </c>
      <c r="P1298" s="52">
        <v>6660438</v>
      </c>
      <c r="Q1298" s="52">
        <v>31754548</v>
      </c>
      <c r="R1298" s="52">
        <v>39975884</v>
      </c>
      <c r="S1298" s="52">
        <v>71730432</v>
      </c>
      <c r="T1298" s="70" t="s">
        <v>10556</v>
      </c>
      <c r="U1298" s="70" t="s">
        <v>10560</v>
      </c>
    </row>
    <row r="1299" spans="1:21" x14ac:dyDescent="0.2">
      <c r="A1299" s="49" t="s">
        <v>2245</v>
      </c>
      <c r="B1299" s="49" t="s">
        <v>36</v>
      </c>
      <c r="C1299" s="50">
        <v>3759</v>
      </c>
      <c r="D1299" s="49" t="s">
        <v>34</v>
      </c>
      <c r="E1299" s="49" t="s">
        <v>7491</v>
      </c>
      <c r="F1299" s="49" t="s">
        <v>34</v>
      </c>
      <c r="G1299" s="49">
        <v>5001</v>
      </c>
      <c r="H1299" s="49" t="s">
        <v>35</v>
      </c>
      <c r="I1299" s="50">
        <v>9867</v>
      </c>
      <c r="J1299" s="50">
        <v>205001012534</v>
      </c>
      <c r="K1299" s="49" t="s">
        <v>7634</v>
      </c>
      <c r="L1299" s="51">
        <v>2565</v>
      </c>
      <c r="M1299" s="52">
        <v>237561556</v>
      </c>
      <c r="N1299" s="52">
        <v>6278128</v>
      </c>
      <c r="O1299" s="52">
        <v>20461051</v>
      </c>
      <c r="P1299" s="52">
        <v>26641753</v>
      </c>
      <c r="Q1299" s="52">
        <v>243839684</v>
      </c>
      <c r="R1299" s="52">
        <v>47102804</v>
      </c>
      <c r="S1299" s="52">
        <v>290942488</v>
      </c>
      <c r="T1299" s="70" t="s">
        <v>10556</v>
      </c>
      <c r="U1299" s="70" t="s">
        <v>10560</v>
      </c>
    </row>
    <row r="1300" spans="1:21" x14ac:dyDescent="0.2">
      <c r="A1300" s="49" t="s">
        <v>6181</v>
      </c>
      <c r="B1300" s="49" t="s">
        <v>113</v>
      </c>
      <c r="C1300" s="50">
        <v>3798</v>
      </c>
      <c r="D1300" s="49" t="s">
        <v>791</v>
      </c>
      <c r="E1300" s="49" t="s">
        <v>8129</v>
      </c>
      <c r="F1300" s="49" t="s">
        <v>791</v>
      </c>
      <c r="G1300" s="49">
        <v>52560</v>
      </c>
      <c r="H1300" s="49" t="s">
        <v>831</v>
      </c>
      <c r="I1300" s="50">
        <v>19929</v>
      </c>
      <c r="J1300" s="50">
        <v>252560000048</v>
      </c>
      <c r="K1300" s="49" t="s">
        <v>4301</v>
      </c>
      <c r="L1300" s="51">
        <v>169</v>
      </c>
      <c r="M1300" s="52">
        <v>20354946</v>
      </c>
      <c r="N1300" s="52">
        <v>1865229</v>
      </c>
      <c r="O1300" s="52">
        <v>26991260</v>
      </c>
      <c r="P1300" s="52">
        <v>6660438</v>
      </c>
      <c r="Q1300" s="52">
        <v>22220175</v>
      </c>
      <c r="R1300" s="52">
        <v>33651698</v>
      </c>
      <c r="S1300" s="52">
        <v>55871873</v>
      </c>
      <c r="T1300" s="70" t="s">
        <v>10556</v>
      </c>
      <c r="U1300" s="70" t="s">
        <v>10560</v>
      </c>
    </row>
    <row r="1301" spans="1:21" x14ac:dyDescent="0.2">
      <c r="A1301" s="49" t="s">
        <v>6181</v>
      </c>
      <c r="B1301" s="49" t="s">
        <v>113</v>
      </c>
      <c r="C1301" s="50">
        <v>3798</v>
      </c>
      <c r="D1301" s="49" t="s">
        <v>791</v>
      </c>
      <c r="E1301" s="49" t="s">
        <v>7884</v>
      </c>
      <c r="F1301" s="49" t="s">
        <v>791</v>
      </c>
      <c r="G1301" s="49">
        <v>52110</v>
      </c>
      <c r="H1301" s="49" t="s">
        <v>797</v>
      </c>
      <c r="I1301" s="50">
        <v>446</v>
      </c>
      <c r="J1301" s="50">
        <v>252110000285</v>
      </c>
      <c r="K1301" s="49" t="s">
        <v>4301</v>
      </c>
      <c r="L1301" s="51">
        <v>107</v>
      </c>
      <c r="M1301" s="52">
        <v>13537079</v>
      </c>
      <c r="N1301" s="52">
        <v>0</v>
      </c>
      <c r="O1301" s="52">
        <v>28151378</v>
      </c>
      <c r="P1301" s="52">
        <v>6660438</v>
      </c>
      <c r="Q1301" s="52">
        <v>13537079</v>
      </c>
      <c r="R1301" s="52">
        <v>34811816</v>
      </c>
      <c r="S1301" s="52">
        <v>48348895</v>
      </c>
      <c r="T1301" s="70" t="s">
        <v>10556</v>
      </c>
      <c r="U1301" s="70" t="s">
        <v>10560</v>
      </c>
    </row>
    <row r="1302" spans="1:21" x14ac:dyDescent="0.2">
      <c r="A1302" s="49" t="s">
        <v>4413</v>
      </c>
      <c r="B1302" s="49" t="s">
        <v>64</v>
      </c>
      <c r="C1302" s="50">
        <v>3773</v>
      </c>
      <c r="D1302" s="49" t="s">
        <v>374</v>
      </c>
      <c r="E1302" s="49" t="s">
        <v>4414</v>
      </c>
      <c r="F1302" s="49" t="s">
        <v>374</v>
      </c>
      <c r="G1302" s="49">
        <v>17013</v>
      </c>
      <c r="H1302" s="49" t="s">
        <v>375</v>
      </c>
      <c r="I1302" s="50">
        <v>17416</v>
      </c>
      <c r="J1302" s="50">
        <v>217013000777</v>
      </c>
      <c r="K1302" s="49" t="s">
        <v>4423</v>
      </c>
      <c r="L1302" s="51">
        <v>253</v>
      </c>
      <c r="M1302" s="52">
        <v>29895796</v>
      </c>
      <c r="N1302" s="52">
        <v>5489434</v>
      </c>
      <c r="O1302" s="52">
        <v>26668920</v>
      </c>
      <c r="P1302" s="52">
        <v>6660438</v>
      </c>
      <c r="Q1302" s="52">
        <v>35385230</v>
      </c>
      <c r="R1302" s="52">
        <v>33329358</v>
      </c>
      <c r="S1302" s="52">
        <v>68714588</v>
      </c>
      <c r="T1302" s="70" t="s">
        <v>10556</v>
      </c>
      <c r="U1302" s="70" t="s">
        <v>10560</v>
      </c>
    </row>
    <row r="1303" spans="1:21" x14ac:dyDescent="0.2">
      <c r="A1303" s="49" t="s">
        <v>5665</v>
      </c>
      <c r="B1303" s="49" t="s">
        <v>674</v>
      </c>
      <c r="C1303" s="50">
        <v>3791</v>
      </c>
      <c r="D1303" s="49" t="s">
        <v>672</v>
      </c>
      <c r="E1303" s="49" t="s">
        <v>8253</v>
      </c>
      <c r="F1303" s="49" t="s">
        <v>672</v>
      </c>
      <c r="G1303" s="49">
        <v>41001</v>
      </c>
      <c r="H1303" s="49" t="s">
        <v>673</v>
      </c>
      <c r="I1303" s="50">
        <v>12274</v>
      </c>
      <c r="J1303" s="50">
        <v>241001000435</v>
      </c>
      <c r="K1303" s="49" t="s">
        <v>8274</v>
      </c>
      <c r="L1303" s="51">
        <v>429</v>
      </c>
      <c r="M1303" s="52">
        <v>48245864</v>
      </c>
      <c r="N1303" s="52">
        <v>9649173</v>
      </c>
      <c r="O1303" s="52">
        <v>25786026</v>
      </c>
      <c r="P1303" s="52">
        <v>6660438</v>
      </c>
      <c r="Q1303" s="52">
        <v>57895037</v>
      </c>
      <c r="R1303" s="52">
        <v>32446464</v>
      </c>
      <c r="S1303" s="52">
        <v>90341501</v>
      </c>
      <c r="T1303" s="70" t="s">
        <v>10556</v>
      </c>
      <c r="U1303" s="70" t="s">
        <v>10560</v>
      </c>
    </row>
    <row r="1304" spans="1:21" x14ac:dyDescent="0.2">
      <c r="A1304" s="49" t="s">
        <v>4982</v>
      </c>
      <c r="B1304" s="49" t="s">
        <v>421</v>
      </c>
      <c r="C1304" s="50">
        <v>3777</v>
      </c>
      <c r="D1304" s="49" t="s">
        <v>422</v>
      </c>
      <c r="E1304" s="49" t="s">
        <v>5370</v>
      </c>
      <c r="F1304" s="49" t="s">
        <v>422</v>
      </c>
      <c r="G1304" s="49">
        <v>19698</v>
      </c>
      <c r="H1304" s="49" t="s">
        <v>449</v>
      </c>
      <c r="I1304" s="50">
        <v>4344</v>
      </c>
      <c r="J1304" s="50">
        <v>219698000173</v>
      </c>
      <c r="K1304" s="49" t="s">
        <v>5375</v>
      </c>
      <c r="L1304" s="51">
        <v>365</v>
      </c>
      <c r="M1304" s="52">
        <v>44005188</v>
      </c>
      <c r="N1304" s="52">
        <v>0</v>
      </c>
      <c r="O1304" s="52">
        <v>26973965</v>
      </c>
      <c r="P1304" s="52">
        <v>6660438</v>
      </c>
      <c r="Q1304" s="52">
        <v>44005188</v>
      </c>
      <c r="R1304" s="52">
        <v>33634403</v>
      </c>
      <c r="S1304" s="52">
        <v>77639591</v>
      </c>
      <c r="T1304" s="70" t="s">
        <v>10556</v>
      </c>
      <c r="U1304" s="70" t="s">
        <v>10560</v>
      </c>
    </row>
    <row r="1305" spans="1:21" x14ac:dyDescent="0.2">
      <c r="A1305" s="49" t="s">
        <v>5921</v>
      </c>
      <c r="B1305" s="49" t="s">
        <v>211</v>
      </c>
      <c r="C1305" s="50">
        <v>3783</v>
      </c>
      <c r="D1305" s="49" t="s">
        <v>498</v>
      </c>
      <c r="E1305" s="49" t="s">
        <v>7178</v>
      </c>
      <c r="F1305" s="49" t="s">
        <v>498</v>
      </c>
      <c r="G1305" s="49">
        <v>23417</v>
      </c>
      <c r="H1305" s="49" t="s">
        <v>499</v>
      </c>
      <c r="I1305" s="50">
        <v>1052</v>
      </c>
      <c r="J1305" s="50">
        <v>223417001351</v>
      </c>
      <c r="K1305" s="49" t="s">
        <v>7205</v>
      </c>
      <c r="L1305" s="51">
        <v>392</v>
      </c>
      <c r="M1305" s="52">
        <v>57217239</v>
      </c>
      <c r="N1305" s="52">
        <v>0</v>
      </c>
      <c r="O1305" s="52">
        <v>32424089</v>
      </c>
      <c r="P1305" s="52">
        <v>6660438</v>
      </c>
      <c r="Q1305" s="52">
        <v>57217239</v>
      </c>
      <c r="R1305" s="52">
        <v>39084527</v>
      </c>
      <c r="S1305" s="52">
        <v>96301766</v>
      </c>
      <c r="T1305" s="70" t="s">
        <v>10556</v>
      </c>
      <c r="U1305" s="70" t="s">
        <v>10560</v>
      </c>
    </row>
    <row r="1306" spans="1:21" x14ac:dyDescent="0.2">
      <c r="A1306" s="49" t="s">
        <v>4581</v>
      </c>
      <c r="B1306" s="49" t="s">
        <v>1025</v>
      </c>
      <c r="C1306" s="50">
        <v>3815</v>
      </c>
      <c r="D1306" s="49" t="s">
        <v>1026</v>
      </c>
      <c r="E1306" s="49" t="s">
        <v>9703</v>
      </c>
      <c r="F1306" s="49" t="s">
        <v>1026</v>
      </c>
      <c r="G1306" s="49">
        <v>73236</v>
      </c>
      <c r="H1306" s="49" t="s">
        <v>1040</v>
      </c>
      <c r="I1306" s="50">
        <v>4120</v>
      </c>
      <c r="J1306" s="50">
        <v>273236000172</v>
      </c>
      <c r="K1306" s="49" t="s">
        <v>8875</v>
      </c>
      <c r="L1306" s="51">
        <v>272</v>
      </c>
      <c r="M1306" s="52">
        <v>34492095</v>
      </c>
      <c r="N1306" s="52">
        <v>5913538</v>
      </c>
      <c r="O1306" s="52">
        <v>28454878</v>
      </c>
      <c r="P1306" s="52">
        <v>6660438</v>
      </c>
      <c r="Q1306" s="52">
        <v>40405633</v>
      </c>
      <c r="R1306" s="52">
        <v>35115316</v>
      </c>
      <c r="S1306" s="52">
        <v>75520949</v>
      </c>
      <c r="T1306" s="70" t="s">
        <v>10556</v>
      </c>
      <c r="U1306" s="70" t="s">
        <v>10560</v>
      </c>
    </row>
    <row r="1307" spans="1:21" x14ac:dyDescent="0.2">
      <c r="A1307" s="49" t="s">
        <v>6798</v>
      </c>
      <c r="B1307" s="49" t="s">
        <v>674</v>
      </c>
      <c r="C1307" s="50">
        <v>3790</v>
      </c>
      <c r="D1307" s="49" t="s">
        <v>675</v>
      </c>
      <c r="E1307" s="49" t="s">
        <v>6952</v>
      </c>
      <c r="F1307" s="49" t="s">
        <v>675</v>
      </c>
      <c r="G1307" s="49">
        <v>41872</v>
      </c>
      <c r="H1307" s="49" t="s">
        <v>709</v>
      </c>
      <c r="I1307" s="50">
        <v>7723</v>
      </c>
      <c r="J1307" s="50">
        <v>241872000469</v>
      </c>
      <c r="K1307" s="49" t="s">
        <v>6955</v>
      </c>
      <c r="L1307" s="51">
        <v>115</v>
      </c>
      <c r="M1307" s="52">
        <v>14361062</v>
      </c>
      <c r="N1307" s="52">
        <v>460596</v>
      </c>
      <c r="O1307" s="52">
        <v>27571389</v>
      </c>
      <c r="P1307" s="52">
        <v>6660438</v>
      </c>
      <c r="Q1307" s="52">
        <v>14821658</v>
      </c>
      <c r="R1307" s="52">
        <v>34231827</v>
      </c>
      <c r="S1307" s="52">
        <v>49053485</v>
      </c>
      <c r="T1307" s="70" t="s">
        <v>10556</v>
      </c>
      <c r="U1307" s="70" t="s">
        <v>10560</v>
      </c>
    </row>
    <row r="1308" spans="1:21" x14ac:dyDescent="0.2">
      <c r="A1308" s="49" t="s">
        <v>6181</v>
      </c>
      <c r="B1308" s="49" t="s">
        <v>113</v>
      </c>
      <c r="C1308" s="50">
        <v>3798</v>
      </c>
      <c r="D1308" s="49" t="s">
        <v>791</v>
      </c>
      <c r="E1308" s="49" t="s">
        <v>8043</v>
      </c>
      <c r="F1308" s="49" t="s">
        <v>791</v>
      </c>
      <c r="G1308" s="49">
        <v>52320</v>
      </c>
      <c r="H1308" s="49" t="s">
        <v>811</v>
      </c>
      <c r="I1308" s="50">
        <v>1092</v>
      </c>
      <c r="J1308" s="50">
        <v>252320000083</v>
      </c>
      <c r="K1308" s="49" t="s">
        <v>8044</v>
      </c>
      <c r="L1308" s="51">
        <v>184</v>
      </c>
      <c r="M1308" s="52">
        <v>23716647</v>
      </c>
      <c r="N1308" s="52">
        <v>3896077</v>
      </c>
      <c r="O1308" s="52">
        <v>27463605</v>
      </c>
      <c r="P1308" s="52">
        <v>6660438</v>
      </c>
      <c r="Q1308" s="52">
        <v>27612724</v>
      </c>
      <c r="R1308" s="52">
        <v>34124043</v>
      </c>
      <c r="S1308" s="52">
        <v>61736767</v>
      </c>
      <c r="T1308" s="70" t="s">
        <v>10556</v>
      </c>
      <c r="U1308" s="70" t="s">
        <v>10560</v>
      </c>
    </row>
    <row r="1309" spans="1:21" x14ac:dyDescent="0.2">
      <c r="A1309" s="49" t="s">
        <v>5501</v>
      </c>
      <c r="B1309" s="49" t="s">
        <v>461</v>
      </c>
      <c r="C1309" s="50">
        <v>3779</v>
      </c>
      <c r="D1309" s="49" t="s">
        <v>462</v>
      </c>
      <c r="E1309" s="49" t="s">
        <v>5626</v>
      </c>
      <c r="F1309" s="49" t="s">
        <v>462</v>
      </c>
      <c r="G1309" s="49">
        <v>20710</v>
      </c>
      <c r="H1309" s="49" t="s">
        <v>483</v>
      </c>
      <c r="I1309" s="50">
        <v>20068</v>
      </c>
      <c r="J1309" s="50">
        <v>120710000013</v>
      </c>
      <c r="K1309" s="49" t="s">
        <v>5629</v>
      </c>
      <c r="L1309" s="51">
        <v>1852</v>
      </c>
      <c r="M1309" s="52">
        <v>188693331</v>
      </c>
      <c r="N1309" s="52">
        <v>0</v>
      </c>
      <c r="O1309" s="52">
        <v>22236406</v>
      </c>
      <c r="P1309" s="52">
        <v>6660438</v>
      </c>
      <c r="Q1309" s="52">
        <v>188693331</v>
      </c>
      <c r="R1309" s="52">
        <v>28896844</v>
      </c>
      <c r="S1309" s="52">
        <v>217590175</v>
      </c>
      <c r="T1309" s="70" t="s">
        <v>10556</v>
      </c>
      <c r="U1309" s="70" t="s">
        <v>10560</v>
      </c>
    </row>
    <row r="1310" spans="1:21" x14ac:dyDescent="0.2">
      <c r="A1310" s="49" t="s">
        <v>4413</v>
      </c>
      <c r="B1310" s="49" t="s">
        <v>64</v>
      </c>
      <c r="C1310" s="50">
        <v>3773</v>
      </c>
      <c r="D1310" s="49" t="s">
        <v>374</v>
      </c>
      <c r="E1310" s="49" t="s">
        <v>4536</v>
      </c>
      <c r="F1310" s="49" t="s">
        <v>374</v>
      </c>
      <c r="G1310" s="49">
        <v>17662</v>
      </c>
      <c r="H1310" s="49" t="s">
        <v>395</v>
      </c>
      <c r="I1310" s="50">
        <v>13419</v>
      </c>
      <c r="J1310" s="50">
        <v>117662002792</v>
      </c>
      <c r="K1310" s="49" t="s">
        <v>4542</v>
      </c>
      <c r="L1310" s="51">
        <v>918</v>
      </c>
      <c r="M1310" s="52">
        <v>92019819</v>
      </c>
      <c r="N1310" s="52">
        <v>0</v>
      </c>
      <c r="O1310" s="52">
        <v>27318244</v>
      </c>
      <c r="P1310" s="52">
        <v>6660438</v>
      </c>
      <c r="Q1310" s="52">
        <v>92019819</v>
      </c>
      <c r="R1310" s="52">
        <v>33978682</v>
      </c>
      <c r="S1310" s="52">
        <v>125998501</v>
      </c>
      <c r="T1310" s="70" t="s">
        <v>10556</v>
      </c>
      <c r="U1310" s="70" t="s">
        <v>10560</v>
      </c>
    </row>
    <row r="1311" spans="1:21" x14ac:dyDescent="0.2">
      <c r="A1311" s="49" t="s">
        <v>2245</v>
      </c>
      <c r="B1311" s="49" t="s">
        <v>36</v>
      </c>
      <c r="C1311" s="50">
        <v>3759</v>
      </c>
      <c r="D1311" s="49" t="s">
        <v>34</v>
      </c>
      <c r="E1311" s="49" t="s">
        <v>7491</v>
      </c>
      <c r="F1311" s="49" t="s">
        <v>34</v>
      </c>
      <c r="G1311" s="49">
        <v>5001</v>
      </c>
      <c r="H1311" s="49" t="s">
        <v>35</v>
      </c>
      <c r="I1311" s="50">
        <v>9774</v>
      </c>
      <c r="J1311" s="50">
        <v>105001000205</v>
      </c>
      <c r="K1311" s="49" t="s">
        <v>4542</v>
      </c>
      <c r="L1311" s="51">
        <v>899</v>
      </c>
      <c r="M1311" s="52">
        <v>85393470</v>
      </c>
      <c r="N1311" s="52">
        <v>3878251</v>
      </c>
      <c r="O1311" s="52">
        <v>20461051</v>
      </c>
      <c r="P1311" s="52">
        <v>6660438</v>
      </c>
      <c r="Q1311" s="52">
        <v>89271721</v>
      </c>
      <c r="R1311" s="52">
        <v>27121489</v>
      </c>
      <c r="S1311" s="52">
        <v>116393210</v>
      </c>
      <c r="T1311" s="70" t="s">
        <v>10556</v>
      </c>
      <c r="U1311" s="70" t="s">
        <v>10560</v>
      </c>
    </row>
    <row r="1312" spans="1:21" x14ac:dyDescent="0.2">
      <c r="A1312" s="49" t="s">
        <v>4581</v>
      </c>
      <c r="B1312" s="49" t="s">
        <v>1025</v>
      </c>
      <c r="C1312" s="50">
        <v>3815</v>
      </c>
      <c r="D1312" s="49" t="s">
        <v>1026</v>
      </c>
      <c r="E1312" s="49" t="s">
        <v>9700</v>
      </c>
      <c r="F1312" s="49" t="s">
        <v>1026</v>
      </c>
      <c r="G1312" s="49">
        <v>73226</v>
      </c>
      <c r="H1312" s="49" t="s">
        <v>1039</v>
      </c>
      <c r="I1312" s="50">
        <v>4117</v>
      </c>
      <c r="J1312" s="50">
        <v>273226001171</v>
      </c>
      <c r="K1312" s="49" t="s">
        <v>4542</v>
      </c>
      <c r="L1312" s="51">
        <v>378</v>
      </c>
      <c r="M1312" s="52">
        <v>48260824</v>
      </c>
      <c r="N1312" s="52">
        <v>0</v>
      </c>
      <c r="O1312" s="52">
        <v>28730366</v>
      </c>
      <c r="P1312" s="52">
        <v>6660438</v>
      </c>
      <c r="Q1312" s="52">
        <v>48260824</v>
      </c>
      <c r="R1312" s="52">
        <v>35390804</v>
      </c>
      <c r="S1312" s="52">
        <v>83651628</v>
      </c>
      <c r="T1312" s="70" t="s">
        <v>10556</v>
      </c>
      <c r="U1312" s="70" t="s">
        <v>10560</v>
      </c>
    </row>
    <row r="1313" spans="1:21" x14ac:dyDescent="0.2">
      <c r="A1313" s="49" t="s">
        <v>4909</v>
      </c>
      <c r="B1313" s="49" t="s">
        <v>1126</v>
      </c>
      <c r="C1313" s="50">
        <v>3825</v>
      </c>
      <c r="D1313" s="49" t="s">
        <v>1127</v>
      </c>
      <c r="E1313" s="49" t="s">
        <v>4910</v>
      </c>
      <c r="F1313" s="49" t="s">
        <v>1127</v>
      </c>
      <c r="G1313" s="49">
        <v>85010</v>
      </c>
      <c r="H1313" s="49" t="s">
        <v>1128</v>
      </c>
      <c r="I1313" s="50">
        <v>14068</v>
      </c>
      <c r="J1313" s="50">
        <v>185010000505</v>
      </c>
      <c r="K1313" s="49" t="s">
        <v>4542</v>
      </c>
      <c r="L1313" s="51">
        <v>1641</v>
      </c>
      <c r="M1313" s="52">
        <v>164419121</v>
      </c>
      <c r="N1313" s="52">
        <v>0</v>
      </c>
      <c r="O1313" s="52">
        <v>27447366</v>
      </c>
      <c r="P1313" s="52">
        <v>6660438</v>
      </c>
      <c r="Q1313" s="52">
        <v>164419121</v>
      </c>
      <c r="R1313" s="52">
        <v>34107804</v>
      </c>
      <c r="S1313" s="52">
        <v>198526925</v>
      </c>
      <c r="T1313" s="70" t="s">
        <v>10556</v>
      </c>
      <c r="U1313" s="70" t="s">
        <v>10560</v>
      </c>
    </row>
    <row r="1314" spans="1:21" x14ac:dyDescent="0.2">
      <c r="A1314" s="49" t="s">
        <v>4909</v>
      </c>
      <c r="B1314" s="49" t="s">
        <v>1126</v>
      </c>
      <c r="C1314" s="50">
        <v>3825</v>
      </c>
      <c r="D1314" s="49" t="s">
        <v>1127</v>
      </c>
      <c r="E1314" s="49" t="s">
        <v>4978</v>
      </c>
      <c r="F1314" s="49" t="s">
        <v>1127</v>
      </c>
      <c r="G1314" s="49">
        <v>85440</v>
      </c>
      <c r="H1314" s="49" t="s">
        <v>246</v>
      </c>
      <c r="I1314" s="50">
        <v>14494</v>
      </c>
      <c r="J1314" s="50">
        <v>285440000082</v>
      </c>
      <c r="K1314" s="49" t="s">
        <v>4542</v>
      </c>
      <c r="L1314" s="51">
        <v>964</v>
      </c>
      <c r="M1314" s="52">
        <v>115529125</v>
      </c>
      <c r="N1314" s="52">
        <v>3693180</v>
      </c>
      <c r="O1314" s="52">
        <v>27097083</v>
      </c>
      <c r="P1314" s="52">
        <v>6660438</v>
      </c>
      <c r="Q1314" s="52">
        <v>119222305</v>
      </c>
      <c r="R1314" s="52">
        <v>33757521</v>
      </c>
      <c r="S1314" s="52">
        <v>152979826</v>
      </c>
      <c r="T1314" s="70" t="s">
        <v>10556</v>
      </c>
      <c r="U1314" s="70" t="s">
        <v>10560</v>
      </c>
    </row>
    <row r="1315" spans="1:21" x14ac:dyDescent="0.2">
      <c r="A1315" s="49" t="s">
        <v>4982</v>
      </c>
      <c r="B1315" s="49" t="s">
        <v>421</v>
      </c>
      <c r="C1315" s="50">
        <v>3777</v>
      </c>
      <c r="D1315" s="49" t="s">
        <v>422</v>
      </c>
      <c r="E1315" s="49" t="s">
        <v>5165</v>
      </c>
      <c r="F1315" s="49" t="s">
        <v>422</v>
      </c>
      <c r="G1315" s="49">
        <v>19318</v>
      </c>
      <c r="H1315" s="49" t="s">
        <v>432</v>
      </c>
      <c r="I1315" s="50">
        <v>3704</v>
      </c>
      <c r="J1315" s="50">
        <v>219318000443</v>
      </c>
      <c r="K1315" s="49" t="s">
        <v>5173</v>
      </c>
      <c r="L1315" s="51">
        <v>339</v>
      </c>
      <c r="M1315" s="52">
        <v>59339255</v>
      </c>
      <c r="N1315" s="52">
        <v>0</v>
      </c>
      <c r="O1315" s="52">
        <v>42003489</v>
      </c>
      <c r="P1315" s="52">
        <v>6660438</v>
      </c>
      <c r="Q1315" s="52">
        <v>59339255</v>
      </c>
      <c r="R1315" s="52">
        <v>48663927</v>
      </c>
      <c r="S1315" s="52">
        <v>108003182</v>
      </c>
      <c r="T1315" s="70" t="s">
        <v>10556</v>
      </c>
      <c r="U1315" s="70" t="s">
        <v>10560</v>
      </c>
    </row>
    <row r="1316" spans="1:21" x14ac:dyDescent="0.2">
      <c r="A1316" s="49" t="s">
        <v>6798</v>
      </c>
      <c r="B1316" s="49" t="s">
        <v>674</v>
      </c>
      <c r="C1316" s="50">
        <v>3790</v>
      </c>
      <c r="D1316" s="49" t="s">
        <v>675</v>
      </c>
      <c r="E1316" s="49" t="s">
        <v>6799</v>
      </c>
      <c r="F1316" s="49" t="s">
        <v>675</v>
      </c>
      <c r="G1316" s="49">
        <v>41006</v>
      </c>
      <c r="H1316" s="49" t="s">
        <v>676</v>
      </c>
      <c r="I1316" s="50">
        <v>10328</v>
      </c>
      <c r="J1316" s="50">
        <v>241006001201</v>
      </c>
      <c r="K1316" s="49" t="s">
        <v>6803</v>
      </c>
      <c r="L1316" s="51">
        <v>882</v>
      </c>
      <c r="M1316" s="52">
        <v>104318335</v>
      </c>
      <c r="N1316" s="52">
        <v>12962626</v>
      </c>
      <c r="O1316" s="52">
        <v>28807986</v>
      </c>
      <c r="P1316" s="52">
        <v>6660438</v>
      </c>
      <c r="Q1316" s="52">
        <v>117280961</v>
      </c>
      <c r="R1316" s="52">
        <v>35468424</v>
      </c>
      <c r="S1316" s="52">
        <v>152749385</v>
      </c>
      <c r="T1316" s="70" t="s">
        <v>10556</v>
      </c>
      <c r="U1316" s="70" t="s">
        <v>10560</v>
      </c>
    </row>
    <row r="1317" spans="1:21" x14ac:dyDescent="0.2">
      <c r="A1317" s="49" t="s">
        <v>6798</v>
      </c>
      <c r="B1317" s="49" t="s">
        <v>674</v>
      </c>
      <c r="C1317" s="50">
        <v>3790</v>
      </c>
      <c r="D1317" s="49" t="s">
        <v>675</v>
      </c>
      <c r="E1317" s="49" t="s">
        <v>6889</v>
      </c>
      <c r="F1317" s="49" t="s">
        <v>675</v>
      </c>
      <c r="G1317" s="49">
        <v>41503</v>
      </c>
      <c r="H1317" s="49" t="s">
        <v>694</v>
      </c>
      <c r="I1317" s="50">
        <v>8017</v>
      </c>
      <c r="J1317" s="50">
        <v>241503000072</v>
      </c>
      <c r="K1317" s="49" t="s">
        <v>6890</v>
      </c>
      <c r="L1317" s="51">
        <v>557</v>
      </c>
      <c r="M1317" s="52">
        <v>70912766</v>
      </c>
      <c r="N1317" s="52">
        <v>0</v>
      </c>
      <c r="O1317" s="52">
        <v>28570174</v>
      </c>
      <c r="P1317" s="52">
        <v>6660438</v>
      </c>
      <c r="Q1317" s="52">
        <v>70912766</v>
      </c>
      <c r="R1317" s="52">
        <v>35230612</v>
      </c>
      <c r="S1317" s="52">
        <v>106143378</v>
      </c>
      <c r="T1317" s="70" t="s">
        <v>10556</v>
      </c>
      <c r="U1317" s="70" t="s">
        <v>10560</v>
      </c>
    </row>
    <row r="1318" spans="1:21" x14ac:dyDescent="0.2">
      <c r="A1318" s="49" t="s">
        <v>2245</v>
      </c>
      <c r="B1318" s="49" t="s">
        <v>36</v>
      </c>
      <c r="C1318" s="50">
        <v>3759</v>
      </c>
      <c r="D1318" s="49" t="s">
        <v>34</v>
      </c>
      <c r="E1318" s="49" t="s">
        <v>7491</v>
      </c>
      <c r="F1318" s="49" t="s">
        <v>34</v>
      </c>
      <c r="G1318" s="49">
        <v>5001</v>
      </c>
      <c r="H1318" s="49" t="s">
        <v>35</v>
      </c>
      <c r="I1318" s="50">
        <v>9106</v>
      </c>
      <c r="J1318" s="50">
        <v>105001002526</v>
      </c>
      <c r="K1318" s="49" t="s">
        <v>7633</v>
      </c>
      <c r="L1318" s="51">
        <v>2243</v>
      </c>
      <c r="M1318" s="52">
        <v>206145993</v>
      </c>
      <c r="N1318" s="52">
        <v>2363349</v>
      </c>
      <c r="O1318" s="52">
        <v>20461051</v>
      </c>
      <c r="P1318" s="52">
        <v>6660438</v>
      </c>
      <c r="Q1318" s="52">
        <v>208509342</v>
      </c>
      <c r="R1318" s="52">
        <v>27121489</v>
      </c>
      <c r="S1318" s="52">
        <v>235630831</v>
      </c>
      <c r="T1318" s="70" t="s">
        <v>10556</v>
      </c>
      <c r="U1318" s="70" t="s">
        <v>10560</v>
      </c>
    </row>
    <row r="1319" spans="1:21" x14ac:dyDescent="0.2">
      <c r="A1319" s="49" t="s">
        <v>5501</v>
      </c>
      <c r="B1319" s="49" t="s">
        <v>461</v>
      </c>
      <c r="C1319" s="50">
        <v>3779</v>
      </c>
      <c r="D1319" s="49" t="s">
        <v>462</v>
      </c>
      <c r="E1319" s="49" t="s">
        <v>5537</v>
      </c>
      <c r="F1319" s="49" t="s">
        <v>462</v>
      </c>
      <c r="G1319" s="49">
        <v>20175</v>
      </c>
      <c r="H1319" s="49" t="s">
        <v>468</v>
      </c>
      <c r="I1319" s="50">
        <v>17782</v>
      </c>
      <c r="J1319" s="50">
        <v>220175017836</v>
      </c>
      <c r="K1319" s="49" t="s">
        <v>5548</v>
      </c>
      <c r="L1319" s="51">
        <v>558</v>
      </c>
      <c r="M1319" s="52">
        <v>80785688</v>
      </c>
      <c r="N1319" s="52">
        <v>0</v>
      </c>
      <c r="O1319" s="52">
        <v>31644960</v>
      </c>
      <c r="P1319" s="52">
        <v>6660438</v>
      </c>
      <c r="Q1319" s="52">
        <v>80785688</v>
      </c>
      <c r="R1319" s="52">
        <v>38305398</v>
      </c>
      <c r="S1319" s="52">
        <v>119091086</v>
      </c>
      <c r="T1319" s="70" t="s">
        <v>10556</v>
      </c>
      <c r="U1319" s="70" t="s">
        <v>10560</v>
      </c>
    </row>
    <row r="1320" spans="1:21" x14ac:dyDescent="0.2">
      <c r="A1320" s="49" t="s">
        <v>4581</v>
      </c>
      <c r="B1320" s="49" t="s">
        <v>1025</v>
      </c>
      <c r="C1320" s="50">
        <v>3815</v>
      </c>
      <c r="D1320" s="49" t="s">
        <v>1026</v>
      </c>
      <c r="E1320" s="49" t="s">
        <v>9773</v>
      </c>
      <c r="F1320" s="49" t="s">
        <v>1026</v>
      </c>
      <c r="G1320" s="49">
        <v>73504</v>
      </c>
      <c r="H1320" s="49" t="s">
        <v>1055</v>
      </c>
      <c r="I1320" s="50">
        <v>8795</v>
      </c>
      <c r="J1320" s="50">
        <v>273504002183</v>
      </c>
      <c r="K1320" s="49" t="s">
        <v>9778</v>
      </c>
      <c r="L1320" s="51">
        <v>1250</v>
      </c>
      <c r="M1320" s="52">
        <v>172955856</v>
      </c>
      <c r="N1320" s="52">
        <v>0</v>
      </c>
      <c r="O1320" s="52">
        <v>31124552</v>
      </c>
      <c r="P1320" s="52">
        <v>6660438</v>
      </c>
      <c r="Q1320" s="52">
        <v>172955856</v>
      </c>
      <c r="R1320" s="52">
        <v>37784990</v>
      </c>
      <c r="S1320" s="52">
        <v>210740846</v>
      </c>
      <c r="T1320" s="70" t="s">
        <v>10556</v>
      </c>
      <c r="U1320" s="70" t="s">
        <v>10560</v>
      </c>
    </row>
    <row r="1321" spans="1:21" x14ac:dyDescent="0.2">
      <c r="A1321" s="49" t="s">
        <v>4909</v>
      </c>
      <c r="B1321" s="49" t="s">
        <v>1126</v>
      </c>
      <c r="C1321" s="50">
        <v>3825</v>
      </c>
      <c r="D1321" s="49" t="s">
        <v>1127</v>
      </c>
      <c r="E1321" s="49" t="s">
        <v>4938</v>
      </c>
      <c r="F1321" s="49" t="s">
        <v>1127</v>
      </c>
      <c r="G1321" s="49">
        <v>85225</v>
      </c>
      <c r="H1321" s="49" t="s">
        <v>1134</v>
      </c>
      <c r="I1321" s="50">
        <v>14095</v>
      </c>
      <c r="J1321" s="50">
        <v>185225000379</v>
      </c>
      <c r="K1321" s="49" t="s">
        <v>4939</v>
      </c>
      <c r="L1321" s="51">
        <v>726</v>
      </c>
      <c r="M1321" s="52">
        <v>94555049</v>
      </c>
      <c r="N1321" s="52">
        <v>0</v>
      </c>
      <c r="O1321" s="52">
        <v>32587536</v>
      </c>
      <c r="P1321" s="52">
        <v>6660438</v>
      </c>
      <c r="Q1321" s="52">
        <v>94555049</v>
      </c>
      <c r="R1321" s="52">
        <v>39247974</v>
      </c>
      <c r="S1321" s="52">
        <v>133803023</v>
      </c>
      <c r="T1321" s="70" t="s">
        <v>10556</v>
      </c>
      <c r="U1321" s="70" t="s">
        <v>10560</v>
      </c>
    </row>
    <row r="1322" spans="1:21" x14ac:dyDescent="0.2">
      <c r="A1322" s="49" t="s">
        <v>2245</v>
      </c>
      <c r="B1322" s="49" t="s">
        <v>36</v>
      </c>
      <c r="C1322" s="50">
        <v>3758</v>
      </c>
      <c r="D1322" s="49" t="s">
        <v>37</v>
      </c>
      <c r="E1322" s="49" t="s">
        <v>2360</v>
      </c>
      <c r="F1322" s="49" t="s">
        <v>37</v>
      </c>
      <c r="G1322" s="49">
        <v>5129</v>
      </c>
      <c r="H1322" s="49" t="s">
        <v>64</v>
      </c>
      <c r="I1322" s="50">
        <v>9194</v>
      </c>
      <c r="J1322" s="50">
        <v>205129000130</v>
      </c>
      <c r="K1322" s="49" t="s">
        <v>2367</v>
      </c>
      <c r="L1322" s="51">
        <v>496</v>
      </c>
      <c r="M1322" s="52">
        <v>54466384</v>
      </c>
      <c r="N1322" s="52">
        <v>0</v>
      </c>
      <c r="O1322" s="52">
        <v>25247186</v>
      </c>
      <c r="P1322" s="52">
        <v>6660438</v>
      </c>
      <c r="Q1322" s="52">
        <v>54466384</v>
      </c>
      <c r="R1322" s="52">
        <v>31907624</v>
      </c>
      <c r="S1322" s="52">
        <v>86374008</v>
      </c>
      <c r="T1322" s="70" t="s">
        <v>10556</v>
      </c>
      <c r="U1322" s="70" t="s">
        <v>10560</v>
      </c>
    </row>
    <row r="1323" spans="1:21" x14ac:dyDescent="0.2">
      <c r="A1323" s="49" t="s">
        <v>3660</v>
      </c>
      <c r="B1323" s="49" t="s">
        <v>59</v>
      </c>
      <c r="C1323" s="50">
        <v>4910</v>
      </c>
      <c r="D1323" s="49" t="s">
        <v>199</v>
      </c>
      <c r="E1323" s="49" t="s">
        <v>4819</v>
      </c>
      <c r="F1323" s="49" t="s">
        <v>199</v>
      </c>
      <c r="G1323" s="49">
        <v>13001</v>
      </c>
      <c r="H1323" s="49" t="s">
        <v>200</v>
      </c>
      <c r="I1323" s="50">
        <v>25699</v>
      </c>
      <c r="J1323" s="50">
        <v>113001000429</v>
      </c>
      <c r="K1323" s="49" t="s">
        <v>4884</v>
      </c>
      <c r="L1323" s="51">
        <v>1300</v>
      </c>
      <c r="M1323" s="52">
        <v>126715611</v>
      </c>
      <c r="N1323" s="52">
        <v>0</v>
      </c>
      <c r="O1323" s="52">
        <v>21976481</v>
      </c>
      <c r="P1323" s="52">
        <v>6660438</v>
      </c>
      <c r="Q1323" s="52">
        <v>126715611</v>
      </c>
      <c r="R1323" s="52">
        <v>28636919</v>
      </c>
      <c r="S1323" s="52">
        <v>155352530</v>
      </c>
      <c r="T1323" s="70" t="s">
        <v>10556</v>
      </c>
      <c r="U1323" s="70" t="s">
        <v>10560</v>
      </c>
    </row>
    <row r="1324" spans="1:21" x14ac:dyDescent="0.2">
      <c r="A1324" s="49" t="s">
        <v>6798</v>
      </c>
      <c r="B1324" s="49" t="s">
        <v>674</v>
      </c>
      <c r="C1324" s="50">
        <v>3790</v>
      </c>
      <c r="D1324" s="49" t="s">
        <v>675</v>
      </c>
      <c r="E1324" s="49" t="s">
        <v>6862</v>
      </c>
      <c r="F1324" s="49" t="s">
        <v>675</v>
      </c>
      <c r="G1324" s="49">
        <v>41359</v>
      </c>
      <c r="H1324" s="49" t="s">
        <v>690</v>
      </c>
      <c r="I1324" s="50">
        <v>10608</v>
      </c>
      <c r="J1324" s="50">
        <v>241359000275</v>
      </c>
      <c r="K1324" s="49" t="s">
        <v>6866</v>
      </c>
      <c r="L1324" s="51">
        <v>471</v>
      </c>
      <c r="M1324" s="52">
        <v>59507491</v>
      </c>
      <c r="N1324" s="52">
        <v>0</v>
      </c>
      <c r="O1324" s="52">
        <v>28821853</v>
      </c>
      <c r="P1324" s="52">
        <v>6660438</v>
      </c>
      <c r="Q1324" s="52">
        <v>59507491</v>
      </c>
      <c r="R1324" s="52">
        <v>35482291</v>
      </c>
      <c r="S1324" s="52">
        <v>94989782</v>
      </c>
      <c r="T1324" s="70" t="s">
        <v>10556</v>
      </c>
      <c r="U1324" s="70" t="s">
        <v>10560</v>
      </c>
    </row>
    <row r="1325" spans="1:21" x14ac:dyDescent="0.2">
      <c r="A1325" s="49" t="s">
        <v>4312</v>
      </c>
      <c r="B1325" s="49" t="s">
        <v>393</v>
      </c>
      <c r="C1325" s="50">
        <v>3806</v>
      </c>
      <c r="D1325" s="49" t="s">
        <v>902</v>
      </c>
      <c r="E1325" s="49" t="s">
        <v>8574</v>
      </c>
      <c r="F1325" s="49" t="s">
        <v>902</v>
      </c>
      <c r="G1325" s="49">
        <v>66001</v>
      </c>
      <c r="H1325" s="49" t="s">
        <v>903</v>
      </c>
      <c r="I1325" s="50">
        <v>151677</v>
      </c>
      <c r="J1325" s="50">
        <v>166001800073</v>
      </c>
      <c r="K1325" s="49" t="s">
        <v>8592</v>
      </c>
      <c r="L1325" s="51">
        <v>543</v>
      </c>
      <c r="M1325" s="52">
        <v>50994188</v>
      </c>
      <c r="N1325" s="52">
        <v>10198838</v>
      </c>
      <c r="O1325" s="52">
        <v>20596291</v>
      </c>
      <c r="P1325" s="52">
        <v>6660438</v>
      </c>
      <c r="Q1325" s="52">
        <v>61193026</v>
      </c>
      <c r="R1325" s="52">
        <v>27256729</v>
      </c>
      <c r="S1325" s="52">
        <v>88449755</v>
      </c>
      <c r="T1325" s="70" t="s">
        <v>10556</v>
      </c>
      <c r="U1325" s="70" t="s">
        <v>10560</v>
      </c>
    </row>
    <row r="1326" spans="1:21" x14ac:dyDescent="0.2">
      <c r="A1326" s="49" t="s">
        <v>4656</v>
      </c>
      <c r="B1326" s="49" t="s">
        <v>403</v>
      </c>
      <c r="C1326" s="50">
        <v>3776</v>
      </c>
      <c r="D1326" s="49" t="s">
        <v>401</v>
      </c>
      <c r="E1326" s="49" t="s">
        <v>6661</v>
      </c>
      <c r="F1326" s="49" t="s">
        <v>401</v>
      </c>
      <c r="G1326" s="49">
        <v>18001</v>
      </c>
      <c r="H1326" s="49" t="s">
        <v>402</v>
      </c>
      <c r="I1326" s="50">
        <v>1724</v>
      </c>
      <c r="J1326" s="50">
        <v>183001001580</v>
      </c>
      <c r="K1326" s="49" t="s">
        <v>6668</v>
      </c>
      <c r="L1326" s="51">
        <v>991</v>
      </c>
      <c r="M1326" s="52">
        <v>100249357</v>
      </c>
      <c r="N1326" s="52">
        <v>0</v>
      </c>
      <c r="O1326" s="52">
        <v>27569112</v>
      </c>
      <c r="P1326" s="52">
        <v>6660438</v>
      </c>
      <c r="Q1326" s="52">
        <v>100249357</v>
      </c>
      <c r="R1326" s="52">
        <v>34229550</v>
      </c>
      <c r="S1326" s="52">
        <v>134478907</v>
      </c>
      <c r="T1326" s="70" t="s">
        <v>10556</v>
      </c>
      <c r="U1326" s="70" t="s">
        <v>10560</v>
      </c>
    </row>
    <row r="1327" spans="1:21" x14ac:dyDescent="0.2">
      <c r="A1327" s="49" t="s">
        <v>4982</v>
      </c>
      <c r="B1327" s="49" t="s">
        <v>421</v>
      </c>
      <c r="C1327" s="50">
        <v>3777</v>
      </c>
      <c r="D1327" s="49" t="s">
        <v>422</v>
      </c>
      <c r="E1327" s="49" t="s">
        <v>5320</v>
      </c>
      <c r="F1327" s="49" t="s">
        <v>422</v>
      </c>
      <c r="G1327" s="49">
        <v>19573</v>
      </c>
      <c r="H1327" s="49" t="s">
        <v>445</v>
      </c>
      <c r="I1327" s="50">
        <v>15050</v>
      </c>
      <c r="J1327" s="50">
        <v>119573000134</v>
      </c>
      <c r="K1327" s="49" t="s">
        <v>4946</v>
      </c>
      <c r="L1327" s="51">
        <v>1000</v>
      </c>
      <c r="M1327" s="52">
        <v>95923070</v>
      </c>
      <c r="N1327" s="52">
        <v>0</v>
      </c>
      <c r="O1327" s="52">
        <v>21034230</v>
      </c>
      <c r="P1327" s="52">
        <v>6660438</v>
      </c>
      <c r="Q1327" s="52">
        <v>95923070</v>
      </c>
      <c r="R1327" s="52">
        <v>27694668</v>
      </c>
      <c r="S1327" s="52">
        <v>123617738</v>
      </c>
      <c r="T1327" s="70" t="s">
        <v>10556</v>
      </c>
      <c r="U1327" s="70" t="s">
        <v>10560</v>
      </c>
    </row>
    <row r="1328" spans="1:21" x14ac:dyDescent="0.2">
      <c r="A1328" s="49" t="s">
        <v>2872</v>
      </c>
      <c r="B1328" s="49" t="s">
        <v>1073</v>
      </c>
      <c r="C1328" s="50">
        <v>3817</v>
      </c>
      <c r="D1328" s="49" t="s">
        <v>1074</v>
      </c>
      <c r="E1328" s="49" t="s">
        <v>10058</v>
      </c>
      <c r="F1328" s="49" t="s">
        <v>1074</v>
      </c>
      <c r="G1328" s="49">
        <v>76248</v>
      </c>
      <c r="H1328" s="49" t="s">
        <v>1090</v>
      </c>
      <c r="I1328" s="50">
        <v>6198</v>
      </c>
      <c r="J1328" s="50">
        <v>176248000016</v>
      </c>
      <c r="K1328" s="49" t="s">
        <v>10062</v>
      </c>
      <c r="L1328" s="51">
        <v>2241</v>
      </c>
      <c r="M1328" s="52">
        <v>220499318</v>
      </c>
      <c r="N1328" s="52">
        <v>0</v>
      </c>
      <c r="O1328" s="52">
        <v>25592816</v>
      </c>
      <c r="P1328" s="52">
        <v>6660438</v>
      </c>
      <c r="Q1328" s="52">
        <v>220499318</v>
      </c>
      <c r="R1328" s="52">
        <v>32253254</v>
      </c>
      <c r="S1328" s="52">
        <v>252752572</v>
      </c>
      <c r="T1328" s="70" t="s">
        <v>10556</v>
      </c>
      <c r="U1328" s="70" t="s">
        <v>10560</v>
      </c>
    </row>
    <row r="1329" spans="1:21" x14ac:dyDescent="0.2">
      <c r="A1329" s="49" t="s">
        <v>5501</v>
      </c>
      <c r="B1329" s="49" t="s">
        <v>461</v>
      </c>
      <c r="C1329" s="50">
        <v>3779</v>
      </c>
      <c r="D1329" s="49" t="s">
        <v>462</v>
      </c>
      <c r="E1329" s="49" t="s">
        <v>5502</v>
      </c>
      <c r="F1329" s="49" t="s">
        <v>462</v>
      </c>
      <c r="G1329" s="49">
        <v>20011</v>
      </c>
      <c r="H1329" s="49" t="s">
        <v>463</v>
      </c>
      <c r="I1329" s="50">
        <v>17436</v>
      </c>
      <c r="J1329" s="50">
        <v>120011000075</v>
      </c>
      <c r="K1329" s="49" t="s">
        <v>4946</v>
      </c>
      <c r="L1329" s="51">
        <v>1316</v>
      </c>
      <c r="M1329" s="52">
        <v>133024686</v>
      </c>
      <c r="N1329" s="52">
        <v>0</v>
      </c>
      <c r="O1329" s="52">
        <v>28670274</v>
      </c>
      <c r="P1329" s="52">
        <v>6660438</v>
      </c>
      <c r="Q1329" s="52">
        <v>133024686</v>
      </c>
      <c r="R1329" s="52">
        <v>35330712</v>
      </c>
      <c r="S1329" s="52">
        <v>168355398</v>
      </c>
      <c r="T1329" s="70" t="s">
        <v>10556</v>
      </c>
      <c r="U1329" s="70" t="s">
        <v>10560</v>
      </c>
    </row>
    <row r="1330" spans="1:21" x14ac:dyDescent="0.2">
      <c r="A1330" s="49" t="s">
        <v>4909</v>
      </c>
      <c r="B1330" s="49" t="s">
        <v>1126</v>
      </c>
      <c r="C1330" s="50">
        <v>3825</v>
      </c>
      <c r="D1330" s="49" t="s">
        <v>1127</v>
      </c>
      <c r="E1330" s="49" t="s">
        <v>4945</v>
      </c>
      <c r="F1330" s="49" t="s">
        <v>1127</v>
      </c>
      <c r="G1330" s="49">
        <v>85250</v>
      </c>
      <c r="H1330" s="49" t="s">
        <v>1136</v>
      </c>
      <c r="I1330" s="50">
        <v>14581</v>
      </c>
      <c r="J1330" s="50">
        <v>185250000014</v>
      </c>
      <c r="K1330" s="49" t="s">
        <v>4946</v>
      </c>
      <c r="L1330" s="51">
        <v>1149</v>
      </c>
      <c r="M1330" s="52">
        <v>131394926</v>
      </c>
      <c r="N1330" s="52">
        <v>0</v>
      </c>
      <c r="O1330" s="52">
        <v>29613969</v>
      </c>
      <c r="P1330" s="52">
        <v>26641753</v>
      </c>
      <c r="Q1330" s="52">
        <v>131394926</v>
      </c>
      <c r="R1330" s="52">
        <v>56255722</v>
      </c>
      <c r="S1330" s="52">
        <v>187650648</v>
      </c>
      <c r="T1330" s="70" t="s">
        <v>10556</v>
      </c>
      <c r="U1330" s="70" t="s">
        <v>10560</v>
      </c>
    </row>
    <row r="1331" spans="1:21" x14ac:dyDescent="0.2">
      <c r="A1331" s="49" t="s">
        <v>5921</v>
      </c>
      <c r="B1331" s="49" t="s">
        <v>211</v>
      </c>
      <c r="C1331" s="50">
        <v>3781</v>
      </c>
      <c r="D1331" s="49" t="s">
        <v>489</v>
      </c>
      <c r="E1331" s="49" t="s">
        <v>6132</v>
      </c>
      <c r="F1331" s="49" t="s">
        <v>489</v>
      </c>
      <c r="G1331" s="49">
        <v>23807</v>
      </c>
      <c r="H1331" s="49" t="s">
        <v>516</v>
      </c>
      <c r="I1331" s="50">
        <v>20823</v>
      </c>
      <c r="J1331" s="50">
        <v>223807003690</v>
      </c>
      <c r="K1331" s="49" t="s">
        <v>2189</v>
      </c>
      <c r="L1331" s="51">
        <v>476</v>
      </c>
      <c r="M1331" s="52">
        <v>80918813</v>
      </c>
      <c r="N1331" s="52">
        <v>11676318</v>
      </c>
      <c r="O1331" s="52">
        <v>38233662</v>
      </c>
      <c r="P1331" s="52">
        <v>6660438</v>
      </c>
      <c r="Q1331" s="52">
        <v>92595131</v>
      </c>
      <c r="R1331" s="52">
        <v>44894100</v>
      </c>
      <c r="S1331" s="52">
        <v>137489231</v>
      </c>
      <c r="T1331" s="70" t="s">
        <v>10556</v>
      </c>
      <c r="U1331" s="70" t="s">
        <v>10560</v>
      </c>
    </row>
    <row r="1332" spans="1:21" x14ac:dyDescent="0.2">
      <c r="A1332" s="49" t="s">
        <v>6181</v>
      </c>
      <c r="B1332" s="49" t="s">
        <v>113</v>
      </c>
      <c r="C1332" s="50">
        <v>3798</v>
      </c>
      <c r="D1332" s="49" t="s">
        <v>791</v>
      </c>
      <c r="E1332" s="49" t="s">
        <v>8013</v>
      </c>
      <c r="F1332" s="49" t="s">
        <v>791</v>
      </c>
      <c r="G1332" s="49">
        <v>52260</v>
      </c>
      <c r="H1332" s="49" t="s">
        <v>430</v>
      </c>
      <c r="I1332" s="50">
        <v>10968</v>
      </c>
      <c r="J1332" s="50">
        <v>152260000190</v>
      </c>
      <c r="K1332" s="49" t="s">
        <v>2189</v>
      </c>
      <c r="L1332" s="51">
        <v>808</v>
      </c>
      <c r="M1332" s="52">
        <v>87665659</v>
      </c>
      <c r="N1332" s="52">
        <v>0</v>
      </c>
      <c r="O1332" s="52">
        <v>28118634</v>
      </c>
      <c r="P1332" s="52">
        <v>6660438</v>
      </c>
      <c r="Q1332" s="52">
        <v>87665659</v>
      </c>
      <c r="R1332" s="52">
        <v>34779072</v>
      </c>
      <c r="S1332" s="52">
        <v>122444731</v>
      </c>
      <c r="T1332" s="70" t="s">
        <v>10556</v>
      </c>
      <c r="U1332" s="70" t="s">
        <v>10560</v>
      </c>
    </row>
    <row r="1333" spans="1:21" ht="15" customHeight="1" x14ac:dyDescent="0.2">
      <c r="A1333" s="49" t="s">
        <v>5921</v>
      </c>
      <c r="B1333" s="49" t="s">
        <v>211</v>
      </c>
      <c r="C1333" s="50">
        <v>3781</v>
      </c>
      <c r="D1333" s="49" t="s">
        <v>489</v>
      </c>
      <c r="E1333" s="49" t="s">
        <v>6125</v>
      </c>
      <c r="F1333" s="49" t="s">
        <v>489</v>
      </c>
      <c r="G1333" s="49">
        <v>23686</v>
      </c>
      <c r="H1333" s="49" t="s">
        <v>515</v>
      </c>
      <c r="I1333" s="50">
        <v>14546</v>
      </c>
      <c r="J1333" s="50">
        <v>223686000728</v>
      </c>
      <c r="K1333" s="49" t="s">
        <v>2189</v>
      </c>
      <c r="L1333" s="51">
        <v>463</v>
      </c>
      <c r="M1333" s="52">
        <v>69528864</v>
      </c>
      <c r="N1333" s="52">
        <v>0</v>
      </c>
      <c r="O1333" s="52">
        <v>33393062</v>
      </c>
      <c r="P1333" s="52">
        <v>6660438</v>
      </c>
      <c r="Q1333" s="52">
        <v>69528864</v>
      </c>
      <c r="R1333" s="52">
        <v>40053500</v>
      </c>
      <c r="S1333" s="52">
        <v>109582364</v>
      </c>
      <c r="T1333" s="70" t="s">
        <v>10556</v>
      </c>
      <c r="U1333" s="70" t="s">
        <v>10560</v>
      </c>
    </row>
    <row r="1334" spans="1:21" x14ac:dyDescent="0.2">
      <c r="A1334" s="49" t="s">
        <v>5921</v>
      </c>
      <c r="B1334" s="49" t="s">
        <v>211</v>
      </c>
      <c r="C1334" s="50">
        <v>3781</v>
      </c>
      <c r="D1334" s="49" t="s">
        <v>489</v>
      </c>
      <c r="E1334" s="49" t="s">
        <v>6121</v>
      </c>
      <c r="F1334" s="49" t="s">
        <v>489</v>
      </c>
      <c r="G1334" s="49">
        <v>23682</v>
      </c>
      <c r="H1334" s="49" t="s">
        <v>514</v>
      </c>
      <c r="I1334" s="50">
        <v>14619</v>
      </c>
      <c r="J1334" s="50">
        <v>223466003165</v>
      </c>
      <c r="K1334" s="49" t="s">
        <v>2189</v>
      </c>
      <c r="L1334" s="51">
        <v>325</v>
      </c>
      <c r="M1334" s="52">
        <v>54160307</v>
      </c>
      <c r="N1334" s="52">
        <v>0</v>
      </c>
      <c r="O1334" s="52">
        <v>37414805</v>
      </c>
      <c r="P1334" s="52">
        <v>19981315</v>
      </c>
      <c r="Q1334" s="52">
        <v>54160307</v>
      </c>
      <c r="R1334" s="52">
        <v>57396120</v>
      </c>
      <c r="S1334" s="52">
        <v>111556427</v>
      </c>
      <c r="T1334" s="70" t="s">
        <v>10556</v>
      </c>
      <c r="U1334" s="70" t="s">
        <v>10560</v>
      </c>
    </row>
    <row r="1335" spans="1:21" x14ac:dyDescent="0.2">
      <c r="A1335" s="49" t="s">
        <v>2945</v>
      </c>
      <c r="B1335" s="49" t="s">
        <v>891</v>
      </c>
      <c r="C1335" s="50">
        <v>3803</v>
      </c>
      <c r="D1335" s="49" t="s">
        <v>892</v>
      </c>
      <c r="E1335" s="49" t="s">
        <v>8738</v>
      </c>
      <c r="F1335" s="49" t="s">
        <v>892</v>
      </c>
      <c r="G1335" s="49">
        <v>63272</v>
      </c>
      <c r="H1335" s="49" t="s">
        <v>895</v>
      </c>
      <c r="I1335" s="50">
        <v>15629</v>
      </c>
      <c r="J1335" s="50">
        <v>163272000294</v>
      </c>
      <c r="K1335" s="49" t="s">
        <v>2189</v>
      </c>
      <c r="L1335" s="51">
        <v>549</v>
      </c>
      <c r="M1335" s="52">
        <v>51603879</v>
      </c>
      <c r="N1335" s="52">
        <v>2525301</v>
      </c>
      <c r="O1335" s="52">
        <v>20677755</v>
      </c>
      <c r="P1335" s="52">
        <v>6660438</v>
      </c>
      <c r="Q1335" s="52">
        <v>54129180</v>
      </c>
      <c r="R1335" s="52">
        <v>27338193</v>
      </c>
      <c r="S1335" s="52">
        <v>81467373</v>
      </c>
      <c r="T1335" s="70" t="s">
        <v>10556</v>
      </c>
      <c r="U1335" s="70" t="s">
        <v>10560</v>
      </c>
    </row>
    <row r="1336" spans="1:21" x14ac:dyDescent="0.2">
      <c r="A1336" s="49" t="s">
        <v>5501</v>
      </c>
      <c r="B1336" s="49" t="s">
        <v>461</v>
      </c>
      <c r="C1336" s="50">
        <v>3779</v>
      </c>
      <c r="D1336" s="49" t="s">
        <v>462</v>
      </c>
      <c r="E1336" s="49" t="s">
        <v>5573</v>
      </c>
      <c r="F1336" s="49" t="s">
        <v>462</v>
      </c>
      <c r="G1336" s="49">
        <v>20295</v>
      </c>
      <c r="H1336" s="49" t="s">
        <v>473</v>
      </c>
      <c r="I1336" s="50">
        <v>17578</v>
      </c>
      <c r="J1336" s="50">
        <v>220295000104</v>
      </c>
      <c r="K1336" s="49" t="s">
        <v>2189</v>
      </c>
      <c r="L1336" s="51">
        <v>222</v>
      </c>
      <c r="M1336" s="52">
        <v>28926657</v>
      </c>
      <c r="N1336" s="52">
        <v>5391941</v>
      </c>
      <c r="O1336" s="52">
        <v>29843521</v>
      </c>
      <c r="P1336" s="52">
        <v>6660438</v>
      </c>
      <c r="Q1336" s="52">
        <v>34318598</v>
      </c>
      <c r="R1336" s="52">
        <v>36503959</v>
      </c>
      <c r="S1336" s="52">
        <v>70822557</v>
      </c>
      <c r="T1336" s="70" t="s">
        <v>10556</v>
      </c>
      <c r="U1336" s="70" t="s">
        <v>10560</v>
      </c>
    </row>
    <row r="1337" spans="1:21" x14ac:dyDescent="0.2">
      <c r="A1337" s="49" t="s">
        <v>6181</v>
      </c>
      <c r="B1337" s="49" t="s">
        <v>113</v>
      </c>
      <c r="C1337" s="50">
        <v>3798</v>
      </c>
      <c r="D1337" s="49" t="s">
        <v>791</v>
      </c>
      <c r="E1337" s="49" t="s">
        <v>8174</v>
      </c>
      <c r="F1337" s="49" t="s">
        <v>791</v>
      </c>
      <c r="G1337" s="49">
        <v>52683</v>
      </c>
      <c r="H1337" s="49" t="s">
        <v>837</v>
      </c>
      <c r="I1337" s="50">
        <v>12631</v>
      </c>
      <c r="J1337" s="50">
        <v>252683000565</v>
      </c>
      <c r="K1337" s="49" t="s">
        <v>2189</v>
      </c>
      <c r="L1337" s="51">
        <v>208</v>
      </c>
      <c r="M1337" s="52">
        <v>25813591</v>
      </c>
      <c r="N1337" s="52">
        <v>0</v>
      </c>
      <c r="O1337" s="52">
        <v>27607133</v>
      </c>
      <c r="P1337" s="52">
        <v>6660438</v>
      </c>
      <c r="Q1337" s="52">
        <v>25813591</v>
      </c>
      <c r="R1337" s="52">
        <v>34267571</v>
      </c>
      <c r="S1337" s="52">
        <v>60081162</v>
      </c>
      <c r="T1337" s="70" t="s">
        <v>10556</v>
      </c>
      <c r="U1337" s="70" t="s">
        <v>10560</v>
      </c>
    </row>
    <row r="1338" spans="1:21" x14ac:dyDescent="0.2">
      <c r="A1338" s="49" t="s">
        <v>6181</v>
      </c>
      <c r="B1338" s="49" t="s">
        <v>113</v>
      </c>
      <c r="C1338" s="50">
        <v>3798</v>
      </c>
      <c r="D1338" s="49" t="s">
        <v>791</v>
      </c>
      <c r="E1338" s="49" t="s">
        <v>8005</v>
      </c>
      <c r="F1338" s="49" t="s">
        <v>791</v>
      </c>
      <c r="G1338" s="49">
        <v>52256</v>
      </c>
      <c r="H1338" s="49" t="s">
        <v>807</v>
      </c>
      <c r="I1338" s="50">
        <v>10813</v>
      </c>
      <c r="J1338" s="50">
        <v>252256000244</v>
      </c>
      <c r="K1338" s="49" t="s">
        <v>2189</v>
      </c>
      <c r="L1338" s="51">
        <v>178</v>
      </c>
      <c r="M1338" s="52">
        <v>23383401</v>
      </c>
      <c r="N1338" s="52">
        <v>0</v>
      </c>
      <c r="O1338" s="52">
        <v>29036918</v>
      </c>
      <c r="P1338" s="52">
        <v>13320876</v>
      </c>
      <c r="Q1338" s="52">
        <v>23383401</v>
      </c>
      <c r="R1338" s="52">
        <v>42357794</v>
      </c>
      <c r="S1338" s="52">
        <v>65741195</v>
      </c>
      <c r="T1338" s="70" t="s">
        <v>10556</v>
      </c>
      <c r="U1338" s="70" t="s">
        <v>10560</v>
      </c>
    </row>
    <row r="1339" spans="1:21" x14ac:dyDescent="0.2">
      <c r="A1339" s="49" t="s">
        <v>2860</v>
      </c>
      <c r="B1339" s="49" t="s">
        <v>1188</v>
      </c>
      <c r="C1339" s="50">
        <v>3832</v>
      </c>
      <c r="D1339" s="49" t="s">
        <v>1186</v>
      </c>
      <c r="E1339" s="49" t="s">
        <v>10200</v>
      </c>
      <c r="F1339" s="49" t="s">
        <v>1186</v>
      </c>
      <c r="G1339" s="49">
        <v>99773</v>
      </c>
      <c r="H1339" s="49" t="s">
        <v>1191</v>
      </c>
      <c r="I1339" s="50">
        <v>1602</v>
      </c>
      <c r="J1339" s="50">
        <v>299572000244</v>
      </c>
      <c r="K1339" s="49" t="s">
        <v>10210</v>
      </c>
      <c r="L1339" s="51">
        <v>1244</v>
      </c>
      <c r="M1339" s="52">
        <v>213028386</v>
      </c>
      <c r="N1339" s="52">
        <v>7413965</v>
      </c>
      <c r="O1339" s="52">
        <v>46320923</v>
      </c>
      <c r="P1339" s="52">
        <v>6660438</v>
      </c>
      <c r="Q1339" s="52">
        <v>220442351</v>
      </c>
      <c r="R1339" s="52">
        <v>52981361</v>
      </c>
      <c r="S1339" s="52">
        <v>273423712</v>
      </c>
      <c r="T1339" s="70" t="s">
        <v>10556</v>
      </c>
      <c r="U1339" s="70" t="s">
        <v>10560</v>
      </c>
    </row>
    <row r="1340" spans="1:21" x14ac:dyDescent="0.2">
      <c r="A1340" s="49" t="s">
        <v>2182</v>
      </c>
      <c r="B1340" s="49" t="s">
        <v>1160</v>
      </c>
      <c r="C1340" s="50">
        <v>3828</v>
      </c>
      <c r="D1340" s="49" t="s">
        <v>1158</v>
      </c>
      <c r="E1340" s="49" t="s">
        <v>2180</v>
      </c>
      <c r="F1340" s="49" t="s">
        <v>1158</v>
      </c>
      <c r="G1340" s="49">
        <v>91001</v>
      </c>
      <c r="H1340" s="49" t="s">
        <v>1159</v>
      </c>
      <c r="I1340" s="50">
        <v>14586</v>
      </c>
      <c r="J1340" s="50">
        <v>191001000489</v>
      </c>
      <c r="K1340" s="49" t="s">
        <v>2189</v>
      </c>
      <c r="L1340" s="51">
        <v>1485</v>
      </c>
      <c r="M1340" s="52">
        <v>166793949</v>
      </c>
      <c r="N1340" s="52">
        <v>0</v>
      </c>
      <c r="O1340" s="52">
        <v>25080311</v>
      </c>
      <c r="P1340" s="52">
        <v>6660438</v>
      </c>
      <c r="Q1340" s="52">
        <v>166793949</v>
      </c>
      <c r="R1340" s="52">
        <v>31740749</v>
      </c>
      <c r="S1340" s="52">
        <v>198534698</v>
      </c>
      <c r="T1340" s="70" t="s">
        <v>10556</v>
      </c>
      <c r="U1340" s="70" t="s">
        <v>10560</v>
      </c>
    </row>
    <row r="1341" spans="1:21" x14ac:dyDescent="0.2">
      <c r="A1341" s="49" t="s">
        <v>5921</v>
      </c>
      <c r="B1341" s="49" t="s">
        <v>211</v>
      </c>
      <c r="C1341" s="50">
        <v>3781</v>
      </c>
      <c r="D1341" s="49" t="s">
        <v>489</v>
      </c>
      <c r="E1341" s="49" t="s">
        <v>5933</v>
      </c>
      <c r="F1341" s="49" t="s">
        <v>489</v>
      </c>
      <c r="G1341" s="49">
        <v>23079</v>
      </c>
      <c r="H1341" s="49" t="s">
        <v>259</v>
      </c>
      <c r="I1341" s="50">
        <v>20838</v>
      </c>
      <c r="J1341" s="50">
        <v>123079000111</v>
      </c>
      <c r="K1341" s="49" t="s">
        <v>2189</v>
      </c>
      <c r="L1341" s="51">
        <v>1090</v>
      </c>
      <c r="M1341" s="52">
        <v>139254044</v>
      </c>
      <c r="N1341" s="52">
        <v>0</v>
      </c>
      <c r="O1341" s="52">
        <v>34359221</v>
      </c>
      <c r="P1341" s="52">
        <v>6660438</v>
      </c>
      <c r="Q1341" s="52">
        <v>139254044</v>
      </c>
      <c r="R1341" s="52">
        <v>41019659</v>
      </c>
      <c r="S1341" s="52">
        <v>180273703</v>
      </c>
      <c r="T1341" s="70" t="s">
        <v>10556</v>
      </c>
      <c r="U1341" s="70" t="s">
        <v>10560</v>
      </c>
    </row>
    <row r="1342" spans="1:21" x14ac:dyDescent="0.2">
      <c r="A1342" s="49" t="s">
        <v>7072</v>
      </c>
      <c r="B1342" s="49" t="s">
        <v>713</v>
      </c>
      <c r="C1342" s="50">
        <v>3792</v>
      </c>
      <c r="D1342" s="49" t="s">
        <v>714</v>
      </c>
      <c r="E1342" s="49" t="s">
        <v>7128</v>
      </c>
      <c r="F1342" s="49" t="s">
        <v>714</v>
      </c>
      <c r="G1342" s="49">
        <v>44560</v>
      </c>
      <c r="H1342" s="49" t="s">
        <v>724</v>
      </c>
      <c r="I1342" s="50">
        <v>134369</v>
      </c>
      <c r="J1342" s="50">
        <v>344560000074</v>
      </c>
      <c r="K1342" s="49" t="s">
        <v>2189</v>
      </c>
      <c r="L1342" s="51">
        <v>582</v>
      </c>
      <c r="M1342" s="52">
        <v>93115224</v>
      </c>
      <c r="N1342" s="52">
        <v>8338694</v>
      </c>
      <c r="O1342" s="52">
        <v>36300214</v>
      </c>
      <c r="P1342" s="52">
        <v>6660438</v>
      </c>
      <c r="Q1342" s="52">
        <v>101453918</v>
      </c>
      <c r="R1342" s="52">
        <v>42960652</v>
      </c>
      <c r="S1342" s="52">
        <v>144414570</v>
      </c>
      <c r="T1342" s="70" t="s">
        <v>10556</v>
      </c>
      <c r="U1342" s="70" t="s">
        <v>10560</v>
      </c>
    </row>
    <row r="1343" spans="1:21" x14ac:dyDescent="0.2">
      <c r="A1343" s="49" t="s">
        <v>4982</v>
      </c>
      <c r="B1343" s="49" t="s">
        <v>421</v>
      </c>
      <c r="C1343" s="50">
        <v>3777</v>
      </c>
      <c r="D1343" s="49" t="s">
        <v>422</v>
      </c>
      <c r="E1343" s="49" t="s">
        <v>5106</v>
      </c>
      <c r="F1343" s="49" t="s">
        <v>422</v>
      </c>
      <c r="G1343" s="49">
        <v>19142</v>
      </c>
      <c r="H1343" s="49" t="s">
        <v>428</v>
      </c>
      <c r="I1343" s="50">
        <v>4329</v>
      </c>
      <c r="J1343" s="50">
        <v>119142000153</v>
      </c>
      <c r="K1343" s="49" t="s">
        <v>5117</v>
      </c>
      <c r="L1343" s="51">
        <v>648</v>
      </c>
      <c r="M1343" s="52">
        <v>73235332</v>
      </c>
      <c r="N1343" s="52">
        <v>3356502</v>
      </c>
      <c r="O1343" s="52">
        <v>29727740</v>
      </c>
      <c r="P1343" s="52">
        <v>13320876</v>
      </c>
      <c r="Q1343" s="52">
        <v>76591834</v>
      </c>
      <c r="R1343" s="52">
        <v>43048616</v>
      </c>
      <c r="S1343" s="52">
        <v>119640450</v>
      </c>
      <c r="T1343" s="70" t="s">
        <v>10556</v>
      </c>
      <c r="U1343" s="70" t="s">
        <v>10560</v>
      </c>
    </row>
    <row r="1344" spans="1:21" x14ac:dyDescent="0.2">
      <c r="A1344" s="49" t="s">
        <v>4982</v>
      </c>
      <c r="B1344" s="49" t="s">
        <v>421</v>
      </c>
      <c r="C1344" s="50">
        <v>3777</v>
      </c>
      <c r="D1344" s="49" t="s">
        <v>422</v>
      </c>
      <c r="E1344" s="49" t="s">
        <v>5222</v>
      </c>
      <c r="F1344" s="49" t="s">
        <v>422</v>
      </c>
      <c r="G1344" s="49">
        <v>19418</v>
      </c>
      <c r="H1344" s="49" t="s">
        <v>437</v>
      </c>
      <c r="I1344" s="50">
        <v>33002</v>
      </c>
      <c r="J1344" s="50">
        <v>219418000378</v>
      </c>
      <c r="K1344" s="49" t="s">
        <v>5117</v>
      </c>
      <c r="L1344" s="51">
        <v>385</v>
      </c>
      <c r="M1344" s="52">
        <v>56962454</v>
      </c>
      <c r="N1344" s="52">
        <v>0</v>
      </c>
      <c r="O1344" s="52">
        <v>34831682</v>
      </c>
      <c r="P1344" s="52">
        <v>19981315</v>
      </c>
      <c r="Q1344" s="52">
        <v>56962454</v>
      </c>
      <c r="R1344" s="52">
        <v>54812997</v>
      </c>
      <c r="S1344" s="52">
        <v>111775451</v>
      </c>
      <c r="T1344" s="70" t="s">
        <v>10556</v>
      </c>
      <c r="U1344" s="70" t="s">
        <v>10560</v>
      </c>
    </row>
    <row r="1345" spans="1:21" x14ac:dyDescent="0.2">
      <c r="A1345" s="49" t="s">
        <v>2872</v>
      </c>
      <c r="B1345" s="49" t="s">
        <v>1073</v>
      </c>
      <c r="C1345" s="50">
        <v>3822</v>
      </c>
      <c r="D1345" s="49" t="s">
        <v>1099</v>
      </c>
      <c r="E1345" s="49" t="s">
        <v>8515</v>
      </c>
      <c r="F1345" s="49" t="s">
        <v>1099</v>
      </c>
      <c r="G1345" s="49">
        <v>76520</v>
      </c>
      <c r="H1345" s="49" t="s">
        <v>1100</v>
      </c>
      <c r="I1345" s="50">
        <v>12983</v>
      </c>
      <c r="J1345" s="50">
        <v>176520000454</v>
      </c>
      <c r="K1345" s="49" t="s">
        <v>5117</v>
      </c>
      <c r="L1345" s="51">
        <v>1516</v>
      </c>
      <c r="M1345" s="52">
        <v>146113601</v>
      </c>
      <c r="N1345" s="52">
        <v>0</v>
      </c>
      <c r="O1345" s="52">
        <v>20323031</v>
      </c>
      <c r="P1345" s="52">
        <v>6660438</v>
      </c>
      <c r="Q1345" s="52">
        <v>146113601</v>
      </c>
      <c r="R1345" s="52">
        <v>26983469</v>
      </c>
      <c r="S1345" s="52">
        <v>173097070</v>
      </c>
      <c r="T1345" s="70" t="s">
        <v>10556</v>
      </c>
      <c r="U1345" s="70" t="s">
        <v>10560</v>
      </c>
    </row>
    <row r="1346" spans="1:21" x14ac:dyDescent="0.2">
      <c r="A1346" s="49" t="s">
        <v>2872</v>
      </c>
      <c r="B1346" s="49" t="s">
        <v>1073</v>
      </c>
      <c r="C1346" s="50">
        <v>3822</v>
      </c>
      <c r="D1346" s="49" t="s">
        <v>1099</v>
      </c>
      <c r="E1346" s="49" t="s">
        <v>8515</v>
      </c>
      <c r="F1346" s="49" t="s">
        <v>1099</v>
      </c>
      <c r="G1346" s="49">
        <v>76520</v>
      </c>
      <c r="H1346" s="49" t="s">
        <v>1100</v>
      </c>
      <c r="I1346" s="50">
        <v>12984</v>
      </c>
      <c r="J1346" s="50">
        <v>276520002419</v>
      </c>
      <c r="K1346" s="49" t="s">
        <v>8526</v>
      </c>
      <c r="L1346" s="51">
        <v>601</v>
      </c>
      <c r="M1346" s="52">
        <v>69202197</v>
      </c>
      <c r="N1346" s="52">
        <v>1057009</v>
      </c>
      <c r="O1346" s="52">
        <v>25014928</v>
      </c>
      <c r="P1346" s="52">
        <v>6660438</v>
      </c>
      <c r="Q1346" s="52">
        <v>70259206</v>
      </c>
      <c r="R1346" s="52">
        <v>31675366</v>
      </c>
      <c r="S1346" s="52">
        <v>101934572</v>
      </c>
      <c r="T1346" s="70" t="s">
        <v>10556</v>
      </c>
      <c r="U1346" s="70" t="s">
        <v>10560</v>
      </c>
    </row>
    <row r="1347" spans="1:21" x14ac:dyDescent="0.2">
      <c r="A1347" s="49" t="s">
        <v>4982</v>
      </c>
      <c r="B1347" s="49" t="s">
        <v>421</v>
      </c>
      <c r="C1347" s="50">
        <v>3777</v>
      </c>
      <c r="D1347" s="49" t="s">
        <v>422</v>
      </c>
      <c r="E1347" s="49" t="s">
        <v>5179</v>
      </c>
      <c r="F1347" s="49" t="s">
        <v>422</v>
      </c>
      <c r="G1347" s="49">
        <v>19355</v>
      </c>
      <c r="H1347" s="49" t="s">
        <v>433</v>
      </c>
      <c r="I1347" s="50">
        <v>3817</v>
      </c>
      <c r="J1347" s="50">
        <v>319355000865</v>
      </c>
      <c r="K1347" s="49" t="s">
        <v>5190</v>
      </c>
      <c r="L1347" s="51">
        <v>469</v>
      </c>
      <c r="M1347" s="52">
        <v>50976835</v>
      </c>
      <c r="N1347" s="52">
        <v>0</v>
      </c>
      <c r="O1347" s="52">
        <v>28723890</v>
      </c>
      <c r="P1347" s="52">
        <v>6660438</v>
      </c>
      <c r="Q1347" s="52">
        <v>50976835</v>
      </c>
      <c r="R1347" s="52">
        <v>35384328</v>
      </c>
      <c r="S1347" s="52">
        <v>86361163</v>
      </c>
      <c r="T1347" s="70" t="s">
        <v>10556</v>
      </c>
      <c r="U1347" s="70" t="s">
        <v>10560</v>
      </c>
    </row>
    <row r="1348" spans="1:21" x14ac:dyDescent="0.2">
      <c r="A1348" s="49" t="s">
        <v>5921</v>
      </c>
      <c r="B1348" s="49" t="s">
        <v>211</v>
      </c>
      <c r="C1348" s="50">
        <v>3781</v>
      </c>
      <c r="D1348" s="49" t="s">
        <v>489</v>
      </c>
      <c r="E1348" s="49" t="s">
        <v>6062</v>
      </c>
      <c r="F1348" s="49" t="s">
        <v>489</v>
      </c>
      <c r="G1348" s="49">
        <v>23574</v>
      </c>
      <c r="H1348" s="49" t="s">
        <v>506</v>
      </c>
      <c r="I1348" s="50">
        <v>14842</v>
      </c>
      <c r="J1348" s="50">
        <v>223574000245</v>
      </c>
      <c r="K1348" s="49" t="s">
        <v>6066</v>
      </c>
      <c r="L1348" s="51">
        <v>272</v>
      </c>
      <c r="M1348" s="52">
        <v>51305287</v>
      </c>
      <c r="N1348" s="52">
        <v>0</v>
      </c>
      <c r="O1348" s="52">
        <v>42801909</v>
      </c>
      <c r="P1348" s="52">
        <v>6660438</v>
      </c>
      <c r="Q1348" s="52">
        <v>51305287</v>
      </c>
      <c r="R1348" s="52">
        <v>49462347</v>
      </c>
      <c r="S1348" s="52">
        <v>100767634</v>
      </c>
      <c r="T1348" s="70" t="s">
        <v>10556</v>
      </c>
      <c r="U1348" s="70" t="s">
        <v>10560</v>
      </c>
    </row>
    <row r="1349" spans="1:21" x14ac:dyDescent="0.2">
      <c r="A1349" s="49" t="s">
        <v>2245</v>
      </c>
      <c r="B1349" s="49" t="s">
        <v>36</v>
      </c>
      <c r="C1349" s="50">
        <v>3758</v>
      </c>
      <c r="D1349" s="49" t="s">
        <v>37</v>
      </c>
      <c r="E1349" s="49" t="s">
        <v>2384</v>
      </c>
      <c r="F1349" s="49" t="s">
        <v>37</v>
      </c>
      <c r="G1349" s="49">
        <v>5147</v>
      </c>
      <c r="H1349" s="49" t="s">
        <v>69</v>
      </c>
      <c r="I1349" s="50">
        <v>16827</v>
      </c>
      <c r="J1349" s="50">
        <v>205045000363</v>
      </c>
      <c r="K1349" s="49" t="s">
        <v>2391</v>
      </c>
      <c r="L1349" s="51">
        <v>736</v>
      </c>
      <c r="M1349" s="52">
        <v>97030176</v>
      </c>
      <c r="N1349" s="52">
        <v>0</v>
      </c>
      <c r="O1349" s="52">
        <v>29232394</v>
      </c>
      <c r="P1349" s="52">
        <v>6660438</v>
      </c>
      <c r="Q1349" s="52">
        <v>97030176</v>
      </c>
      <c r="R1349" s="52">
        <v>35892832</v>
      </c>
      <c r="S1349" s="52">
        <v>132923008</v>
      </c>
      <c r="T1349" s="70" t="s">
        <v>10556</v>
      </c>
      <c r="U1349" s="70" t="s">
        <v>10560</v>
      </c>
    </row>
    <row r="1350" spans="1:21" x14ac:dyDescent="0.2">
      <c r="A1350" s="49" t="s">
        <v>2245</v>
      </c>
      <c r="B1350" s="49" t="s">
        <v>36</v>
      </c>
      <c r="C1350" s="50">
        <v>3758</v>
      </c>
      <c r="D1350" s="49" t="s">
        <v>37</v>
      </c>
      <c r="E1350" s="49" t="s">
        <v>2317</v>
      </c>
      <c r="F1350" s="49" t="s">
        <v>37</v>
      </c>
      <c r="G1350" s="49">
        <v>5079</v>
      </c>
      <c r="H1350" s="49" t="s">
        <v>53</v>
      </c>
      <c r="I1350" s="50">
        <v>3528</v>
      </c>
      <c r="J1350" s="50">
        <v>205079000206</v>
      </c>
      <c r="K1350" s="49" t="s">
        <v>2319</v>
      </c>
      <c r="L1350" s="51">
        <v>525</v>
      </c>
      <c r="M1350" s="52">
        <v>61702001</v>
      </c>
      <c r="N1350" s="52">
        <v>0</v>
      </c>
      <c r="O1350" s="52">
        <v>25642709</v>
      </c>
      <c r="P1350" s="52">
        <v>6660438</v>
      </c>
      <c r="Q1350" s="52">
        <v>61702001</v>
      </c>
      <c r="R1350" s="52">
        <v>32303147</v>
      </c>
      <c r="S1350" s="52">
        <v>94005148</v>
      </c>
      <c r="T1350" s="70" t="s">
        <v>10556</v>
      </c>
      <c r="U1350" s="70" t="s">
        <v>10560</v>
      </c>
    </row>
    <row r="1351" spans="1:21" x14ac:dyDescent="0.2">
      <c r="A1351" s="49" t="s">
        <v>2245</v>
      </c>
      <c r="B1351" s="49" t="s">
        <v>36</v>
      </c>
      <c r="C1351" s="50">
        <v>3758</v>
      </c>
      <c r="D1351" s="49" t="s">
        <v>37</v>
      </c>
      <c r="E1351" s="49" t="s">
        <v>2384</v>
      </c>
      <c r="F1351" s="49" t="s">
        <v>37</v>
      </c>
      <c r="G1351" s="49">
        <v>5147</v>
      </c>
      <c r="H1351" s="49" t="s">
        <v>69</v>
      </c>
      <c r="I1351" s="50">
        <v>8381</v>
      </c>
      <c r="J1351" s="50">
        <v>205147000112</v>
      </c>
      <c r="K1351" s="49" t="s">
        <v>2392</v>
      </c>
      <c r="L1351" s="51">
        <v>682</v>
      </c>
      <c r="M1351" s="52">
        <v>90782999</v>
      </c>
      <c r="N1351" s="52">
        <v>0</v>
      </c>
      <c r="O1351" s="52">
        <v>29232394</v>
      </c>
      <c r="P1351" s="52">
        <v>6660438</v>
      </c>
      <c r="Q1351" s="52">
        <v>90782999</v>
      </c>
      <c r="R1351" s="52">
        <v>35892832</v>
      </c>
      <c r="S1351" s="52">
        <v>126675831</v>
      </c>
      <c r="T1351" s="70" t="s">
        <v>10556</v>
      </c>
      <c r="U1351" s="70" t="s">
        <v>10560</v>
      </c>
    </row>
    <row r="1352" spans="1:21" x14ac:dyDescent="0.2">
      <c r="A1352" s="49" t="s">
        <v>2875</v>
      </c>
      <c r="B1352" s="49" t="s">
        <v>403</v>
      </c>
      <c r="C1352" s="50">
        <v>3776</v>
      </c>
      <c r="D1352" s="49" t="s">
        <v>401</v>
      </c>
      <c r="E1352" s="49" t="s">
        <v>6661</v>
      </c>
      <c r="F1352" s="49" t="s">
        <v>401</v>
      </c>
      <c r="G1352" s="49">
        <v>18001</v>
      </c>
      <c r="H1352" s="49" t="s">
        <v>402</v>
      </c>
      <c r="I1352" s="50">
        <v>1736</v>
      </c>
      <c r="J1352" s="50">
        <v>283001000103</v>
      </c>
      <c r="K1352" s="49" t="s">
        <v>6678</v>
      </c>
      <c r="L1352" s="51">
        <v>98</v>
      </c>
      <c r="M1352" s="52">
        <v>11944911</v>
      </c>
      <c r="N1352" s="52">
        <v>1451177</v>
      </c>
      <c r="O1352" s="52">
        <v>27569112</v>
      </c>
      <c r="P1352" s="52">
        <v>6660438</v>
      </c>
      <c r="Q1352" s="52">
        <v>13396088</v>
      </c>
      <c r="R1352" s="52">
        <v>34229550</v>
      </c>
      <c r="S1352" s="52">
        <v>47625638</v>
      </c>
      <c r="T1352" s="70" t="s">
        <v>10556</v>
      </c>
      <c r="U1352" s="70" t="s">
        <v>10560</v>
      </c>
    </row>
    <row r="1353" spans="1:21" x14ac:dyDescent="0.2">
      <c r="A1353" s="49" t="s">
        <v>3078</v>
      </c>
      <c r="B1353" s="49" t="s">
        <v>919</v>
      </c>
      <c r="C1353" s="50">
        <v>3809</v>
      </c>
      <c r="D1353" s="49" t="s">
        <v>917</v>
      </c>
      <c r="E1353" s="49" t="s">
        <v>4310</v>
      </c>
      <c r="F1353" s="49" t="s">
        <v>917</v>
      </c>
      <c r="G1353" s="49">
        <v>68001</v>
      </c>
      <c r="H1353" s="49" t="s">
        <v>918</v>
      </c>
      <c r="I1353" s="50">
        <v>9264</v>
      </c>
      <c r="J1353" s="50">
        <v>268001003022</v>
      </c>
      <c r="K1353" s="49" t="s">
        <v>4322</v>
      </c>
      <c r="L1353" s="51">
        <v>756</v>
      </c>
      <c r="M1353" s="52">
        <v>84517158</v>
      </c>
      <c r="N1353" s="52">
        <v>0</v>
      </c>
      <c r="O1353" s="52">
        <v>25269138</v>
      </c>
      <c r="P1353" s="52">
        <v>6660438</v>
      </c>
      <c r="Q1353" s="52">
        <v>84517158</v>
      </c>
      <c r="R1353" s="52">
        <v>31929576</v>
      </c>
      <c r="S1353" s="52">
        <v>116446734</v>
      </c>
      <c r="T1353" s="70" t="s">
        <v>10556</v>
      </c>
      <c r="U1353" s="70" t="s">
        <v>10560</v>
      </c>
    </row>
    <row r="1354" spans="1:21" x14ac:dyDescent="0.2">
      <c r="A1354" s="49" t="s">
        <v>7676</v>
      </c>
      <c r="B1354" s="49" t="s">
        <v>763</v>
      </c>
      <c r="C1354" s="50">
        <v>3797</v>
      </c>
      <c r="D1354" s="49" t="s">
        <v>761</v>
      </c>
      <c r="E1354" s="49" t="s">
        <v>10237</v>
      </c>
      <c r="F1354" s="49" t="s">
        <v>761</v>
      </c>
      <c r="G1354" s="49">
        <v>50001</v>
      </c>
      <c r="H1354" s="49" t="s">
        <v>762</v>
      </c>
      <c r="I1354" s="50">
        <v>7462</v>
      </c>
      <c r="J1354" s="50">
        <v>250001000655</v>
      </c>
      <c r="K1354" s="49" t="s">
        <v>10250</v>
      </c>
      <c r="L1354" s="51">
        <v>724</v>
      </c>
      <c r="M1354" s="52">
        <v>82219946</v>
      </c>
      <c r="N1354" s="52">
        <v>0</v>
      </c>
      <c r="O1354" s="52">
        <v>25479114</v>
      </c>
      <c r="P1354" s="52">
        <v>6660438</v>
      </c>
      <c r="Q1354" s="52">
        <v>82219946</v>
      </c>
      <c r="R1354" s="52">
        <v>32139552</v>
      </c>
      <c r="S1354" s="52">
        <v>114359498</v>
      </c>
      <c r="T1354" s="70" t="s">
        <v>10556</v>
      </c>
      <c r="U1354" s="70" t="s">
        <v>10560</v>
      </c>
    </row>
    <row r="1355" spans="1:21" x14ac:dyDescent="0.2">
      <c r="A1355" s="49" t="s">
        <v>2245</v>
      </c>
      <c r="B1355" s="49" t="s">
        <v>36</v>
      </c>
      <c r="C1355" s="50">
        <v>3758</v>
      </c>
      <c r="D1355" s="49" t="s">
        <v>37</v>
      </c>
      <c r="E1355" s="49" t="s">
        <v>2680</v>
      </c>
      <c r="F1355" s="49" t="s">
        <v>37</v>
      </c>
      <c r="G1355" s="49">
        <v>5659</v>
      </c>
      <c r="H1355" s="49" t="s">
        <v>136</v>
      </c>
      <c r="I1355" s="50">
        <v>11392</v>
      </c>
      <c r="J1355" s="50">
        <v>205051000758</v>
      </c>
      <c r="K1355" s="49" t="s">
        <v>2685</v>
      </c>
      <c r="L1355" s="51">
        <v>749</v>
      </c>
      <c r="M1355" s="52">
        <v>129012285</v>
      </c>
      <c r="N1355" s="52">
        <v>0</v>
      </c>
      <c r="O1355" s="52">
        <v>39213041</v>
      </c>
      <c r="P1355" s="52">
        <v>6660438</v>
      </c>
      <c r="Q1355" s="52">
        <v>129012285</v>
      </c>
      <c r="R1355" s="52">
        <v>45873479</v>
      </c>
      <c r="S1355" s="52">
        <v>174885764</v>
      </c>
      <c r="T1355" s="70" t="s">
        <v>10556</v>
      </c>
      <c r="U1355" s="70" t="s">
        <v>10560</v>
      </c>
    </row>
    <row r="1356" spans="1:21" x14ac:dyDescent="0.2">
      <c r="A1356" s="49" t="s">
        <v>2949</v>
      </c>
      <c r="B1356" s="49" t="s">
        <v>851</v>
      </c>
      <c r="C1356" s="50">
        <v>3801</v>
      </c>
      <c r="D1356" s="49" t="s">
        <v>852</v>
      </c>
      <c r="E1356" s="49" t="s">
        <v>8480</v>
      </c>
      <c r="F1356" s="49" t="s">
        <v>852</v>
      </c>
      <c r="G1356" s="49">
        <v>54810</v>
      </c>
      <c r="H1356" s="49" t="s">
        <v>887</v>
      </c>
      <c r="I1356" s="50">
        <v>15237</v>
      </c>
      <c r="J1356" s="50">
        <v>254810000122</v>
      </c>
      <c r="K1356" s="49" t="s">
        <v>8486</v>
      </c>
      <c r="L1356" s="51">
        <v>571</v>
      </c>
      <c r="M1356" s="52">
        <v>88185666</v>
      </c>
      <c r="N1356" s="52">
        <v>0</v>
      </c>
      <c r="O1356" s="52">
        <v>35704968</v>
      </c>
      <c r="P1356" s="52">
        <v>26641753</v>
      </c>
      <c r="Q1356" s="52">
        <v>88185666</v>
      </c>
      <c r="R1356" s="52">
        <v>62346721</v>
      </c>
      <c r="S1356" s="52">
        <v>150532387</v>
      </c>
      <c r="T1356" s="70" t="s">
        <v>10556</v>
      </c>
      <c r="U1356" s="70" t="s">
        <v>10560</v>
      </c>
    </row>
    <row r="1357" spans="1:21" x14ac:dyDescent="0.2">
      <c r="A1357" s="49" t="s">
        <v>5894</v>
      </c>
      <c r="B1357" s="49" t="s">
        <v>731</v>
      </c>
      <c r="C1357" s="50">
        <v>3795</v>
      </c>
      <c r="D1357" s="49" t="s">
        <v>738</v>
      </c>
      <c r="E1357" s="49" t="s">
        <v>5895</v>
      </c>
      <c r="F1357" s="49" t="s">
        <v>738</v>
      </c>
      <c r="G1357" s="49">
        <v>47189</v>
      </c>
      <c r="H1357" s="49" t="s">
        <v>739</v>
      </c>
      <c r="I1357" s="50">
        <v>5293</v>
      </c>
      <c r="J1357" s="50">
        <v>247189001237</v>
      </c>
      <c r="K1357" s="49" t="s">
        <v>5907</v>
      </c>
      <c r="L1357" s="51">
        <v>293</v>
      </c>
      <c r="M1357" s="52">
        <v>42761675</v>
      </c>
      <c r="N1357" s="52">
        <v>0</v>
      </c>
      <c r="O1357" s="52">
        <v>31171326</v>
      </c>
      <c r="P1357" s="52">
        <v>6660438</v>
      </c>
      <c r="Q1357" s="52">
        <v>42761675</v>
      </c>
      <c r="R1357" s="52">
        <v>37831764</v>
      </c>
      <c r="S1357" s="52">
        <v>80593439</v>
      </c>
      <c r="T1357" s="70" t="s">
        <v>10556</v>
      </c>
      <c r="U1357" s="70" t="s">
        <v>10560</v>
      </c>
    </row>
    <row r="1358" spans="1:21" x14ac:dyDescent="0.2">
      <c r="A1358" s="49" t="s">
        <v>2245</v>
      </c>
      <c r="B1358" s="49" t="s">
        <v>36</v>
      </c>
      <c r="C1358" s="50">
        <v>3758</v>
      </c>
      <c r="D1358" s="49" t="s">
        <v>37</v>
      </c>
      <c r="E1358" s="49" t="s">
        <v>2839</v>
      </c>
      <c r="F1358" s="49" t="s">
        <v>37</v>
      </c>
      <c r="G1358" s="49">
        <v>5895</v>
      </c>
      <c r="H1358" s="49" t="s">
        <v>168</v>
      </c>
      <c r="I1358" s="50">
        <v>5387</v>
      </c>
      <c r="J1358" s="50">
        <v>205895000320</v>
      </c>
      <c r="K1358" s="49" t="s">
        <v>2843</v>
      </c>
      <c r="L1358" s="51">
        <v>496</v>
      </c>
      <c r="M1358" s="52">
        <v>78904719</v>
      </c>
      <c r="N1358" s="52">
        <v>0</v>
      </c>
      <c r="O1358" s="52">
        <v>35602202</v>
      </c>
      <c r="P1358" s="52">
        <v>6660438</v>
      </c>
      <c r="Q1358" s="52">
        <v>78904719</v>
      </c>
      <c r="R1358" s="52">
        <v>42262640</v>
      </c>
      <c r="S1358" s="52">
        <v>121167359</v>
      </c>
      <c r="T1358" s="70" t="s">
        <v>10556</v>
      </c>
      <c r="U1358" s="70" t="s">
        <v>10560</v>
      </c>
    </row>
    <row r="1359" spans="1:21" x14ac:dyDescent="0.2">
      <c r="A1359" s="49" t="s">
        <v>4413</v>
      </c>
      <c r="B1359" s="49" t="s">
        <v>64</v>
      </c>
      <c r="C1359" s="50">
        <v>3774</v>
      </c>
      <c r="D1359" s="49" t="s">
        <v>372</v>
      </c>
      <c r="E1359" s="49" t="s">
        <v>7443</v>
      </c>
      <c r="F1359" s="49" t="s">
        <v>372</v>
      </c>
      <c r="G1359" s="49">
        <v>17001</v>
      </c>
      <c r="H1359" s="49" t="s">
        <v>373</v>
      </c>
      <c r="I1359" s="50">
        <v>10237</v>
      </c>
      <c r="J1359" s="50">
        <v>217001000526</v>
      </c>
      <c r="K1359" s="49" t="s">
        <v>7476</v>
      </c>
      <c r="L1359" s="51">
        <v>250</v>
      </c>
      <c r="M1359" s="52">
        <v>28732973</v>
      </c>
      <c r="N1359" s="52">
        <v>5746595</v>
      </c>
      <c r="O1359" s="52">
        <v>25434561</v>
      </c>
      <c r="P1359" s="52">
        <v>6660438</v>
      </c>
      <c r="Q1359" s="52">
        <v>34479568</v>
      </c>
      <c r="R1359" s="52">
        <v>32094999</v>
      </c>
      <c r="S1359" s="52">
        <v>66574567</v>
      </c>
      <c r="T1359" s="70" t="s">
        <v>10556</v>
      </c>
      <c r="U1359" s="70" t="s">
        <v>10560</v>
      </c>
    </row>
    <row r="1360" spans="1:21" x14ac:dyDescent="0.2">
      <c r="A1360" s="49" t="s">
        <v>2949</v>
      </c>
      <c r="B1360" s="49" t="s">
        <v>851</v>
      </c>
      <c r="C1360" s="50">
        <v>3801</v>
      </c>
      <c r="D1360" s="49" t="s">
        <v>852</v>
      </c>
      <c r="E1360" s="49" t="s">
        <v>8343</v>
      </c>
      <c r="F1360" s="49" t="s">
        <v>852</v>
      </c>
      <c r="G1360" s="49">
        <v>54245</v>
      </c>
      <c r="H1360" s="49" t="s">
        <v>864</v>
      </c>
      <c r="I1360" s="50">
        <v>125676</v>
      </c>
      <c r="J1360" s="50">
        <v>254245000776</v>
      </c>
      <c r="K1360" s="49" t="s">
        <v>8345</v>
      </c>
      <c r="L1360" s="51">
        <v>589</v>
      </c>
      <c r="M1360" s="52">
        <v>91161288</v>
      </c>
      <c r="N1360" s="52">
        <v>0</v>
      </c>
      <c r="O1360" s="52">
        <v>36358888</v>
      </c>
      <c r="P1360" s="52">
        <v>26641753</v>
      </c>
      <c r="Q1360" s="52">
        <v>91161288</v>
      </c>
      <c r="R1360" s="52">
        <v>63000641</v>
      </c>
      <c r="S1360" s="52">
        <v>154161929</v>
      </c>
      <c r="T1360" s="70" t="s">
        <v>10556</v>
      </c>
      <c r="U1360" s="70" t="s">
        <v>10560</v>
      </c>
    </row>
    <row r="1361" spans="1:21" x14ac:dyDescent="0.2">
      <c r="A1361" s="49" t="s">
        <v>2245</v>
      </c>
      <c r="B1361" s="49" t="s">
        <v>36</v>
      </c>
      <c r="C1361" s="50">
        <v>3758</v>
      </c>
      <c r="D1361" s="49" t="s">
        <v>37</v>
      </c>
      <c r="E1361" s="49" t="s">
        <v>2301</v>
      </c>
      <c r="F1361" s="49" t="s">
        <v>37</v>
      </c>
      <c r="G1361" s="49">
        <v>5051</v>
      </c>
      <c r="H1361" s="49" t="s">
        <v>50</v>
      </c>
      <c r="I1361" s="50">
        <v>3635</v>
      </c>
      <c r="J1361" s="50">
        <v>205051002696</v>
      </c>
      <c r="K1361" s="49" t="s">
        <v>2311</v>
      </c>
      <c r="L1361" s="51">
        <v>374</v>
      </c>
      <c r="M1361" s="52">
        <v>66480368</v>
      </c>
      <c r="N1361" s="52">
        <v>0</v>
      </c>
      <c r="O1361" s="52">
        <v>39897378</v>
      </c>
      <c r="P1361" s="52">
        <v>6660438</v>
      </c>
      <c r="Q1361" s="52">
        <v>66480368</v>
      </c>
      <c r="R1361" s="52">
        <v>46557816</v>
      </c>
      <c r="S1361" s="52">
        <v>113038184</v>
      </c>
      <c r="T1361" s="70" t="s">
        <v>10556</v>
      </c>
      <c r="U1361" s="70" t="s">
        <v>10560</v>
      </c>
    </row>
    <row r="1362" spans="1:21" x14ac:dyDescent="0.2">
      <c r="A1362" s="49" t="s">
        <v>2949</v>
      </c>
      <c r="B1362" s="49" t="s">
        <v>851</v>
      </c>
      <c r="C1362" s="50">
        <v>3801</v>
      </c>
      <c r="D1362" s="49" t="s">
        <v>852</v>
      </c>
      <c r="E1362" s="49" t="s">
        <v>8444</v>
      </c>
      <c r="F1362" s="49" t="s">
        <v>852</v>
      </c>
      <c r="G1362" s="49">
        <v>54670</v>
      </c>
      <c r="H1362" s="49" t="s">
        <v>882</v>
      </c>
      <c r="I1362" s="50">
        <v>11983</v>
      </c>
      <c r="J1362" s="50">
        <v>254670000364</v>
      </c>
      <c r="K1362" s="49" t="s">
        <v>8446</v>
      </c>
      <c r="L1362" s="51">
        <v>505</v>
      </c>
      <c r="M1362" s="52">
        <v>73177570</v>
      </c>
      <c r="N1362" s="52">
        <v>0</v>
      </c>
      <c r="O1362" s="52">
        <v>33738163</v>
      </c>
      <c r="P1362" s="52">
        <v>6660438</v>
      </c>
      <c r="Q1362" s="52">
        <v>73177570</v>
      </c>
      <c r="R1362" s="52">
        <v>40398601</v>
      </c>
      <c r="S1362" s="52">
        <v>113576171</v>
      </c>
      <c r="T1362" s="70" t="s">
        <v>10556</v>
      </c>
      <c r="U1362" s="70" t="s">
        <v>10560</v>
      </c>
    </row>
    <row r="1363" spans="1:21" x14ac:dyDescent="0.2">
      <c r="A1363" s="49" t="s">
        <v>2949</v>
      </c>
      <c r="B1363" s="49" t="s">
        <v>851</v>
      </c>
      <c r="C1363" s="50">
        <v>3801</v>
      </c>
      <c r="D1363" s="49" t="s">
        <v>852</v>
      </c>
      <c r="E1363" s="49" t="s">
        <v>8494</v>
      </c>
      <c r="F1363" s="49" t="s">
        <v>852</v>
      </c>
      <c r="G1363" s="49">
        <v>54820</v>
      </c>
      <c r="H1363" s="49" t="s">
        <v>154</v>
      </c>
      <c r="I1363" s="50">
        <v>15255</v>
      </c>
      <c r="J1363" s="50">
        <v>254820000538</v>
      </c>
      <c r="K1363" s="49" t="s">
        <v>8498</v>
      </c>
      <c r="L1363" s="51">
        <v>165</v>
      </c>
      <c r="M1363" s="52">
        <v>23503736</v>
      </c>
      <c r="N1363" s="52">
        <v>0</v>
      </c>
      <c r="O1363" s="52">
        <v>32350380</v>
      </c>
      <c r="P1363" s="52">
        <v>6660438</v>
      </c>
      <c r="Q1363" s="52">
        <v>23503736</v>
      </c>
      <c r="R1363" s="52">
        <v>39010818</v>
      </c>
      <c r="S1363" s="52">
        <v>62514554</v>
      </c>
      <c r="T1363" s="70" t="s">
        <v>10556</v>
      </c>
      <c r="U1363" s="70" t="s">
        <v>10560</v>
      </c>
    </row>
    <row r="1364" spans="1:21" x14ac:dyDescent="0.2">
      <c r="A1364" s="49" t="s">
        <v>2949</v>
      </c>
      <c r="B1364" s="49" t="s">
        <v>851</v>
      </c>
      <c r="C1364" s="50">
        <v>3801</v>
      </c>
      <c r="D1364" s="49" t="s">
        <v>852</v>
      </c>
      <c r="E1364" s="49" t="s">
        <v>8369</v>
      </c>
      <c r="F1364" s="49" t="s">
        <v>852</v>
      </c>
      <c r="G1364" s="49">
        <v>54344</v>
      </c>
      <c r="H1364" s="49" t="s">
        <v>868</v>
      </c>
      <c r="I1364" s="50">
        <v>11763</v>
      </c>
      <c r="J1364" s="50">
        <v>254344000290</v>
      </c>
      <c r="K1364" s="49" t="s">
        <v>8372</v>
      </c>
      <c r="L1364" s="51">
        <v>612</v>
      </c>
      <c r="M1364" s="52">
        <v>94410283</v>
      </c>
      <c r="N1364" s="52">
        <v>0</v>
      </c>
      <c r="O1364" s="52">
        <v>34723201</v>
      </c>
      <c r="P1364" s="52">
        <v>26641753</v>
      </c>
      <c r="Q1364" s="52">
        <v>94410283</v>
      </c>
      <c r="R1364" s="52">
        <v>61364954</v>
      </c>
      <c r="S1364" s="52">
        <v>155775237</v>
      </c>
      <c r="T1364" s="70" t="s">
        <v>10556</v>
      </c>
      <c r="U1364" s="70" t="s">
        <v>10560</v>
      </c>
    </row>
    <row r="1365" spans="1:21" x14ac:dyDescent="0.2">
      <c r="A1365" s="49" t="s">
        <v>2949</v>
      </c>
      <c r="B1365" s="49" t="s">
        <v>851</v>
      </c>
      <c r="C1365" s="50">
        <v>3801</v>
      </c>
      <c r="D1365" s="49" t="s">
        <v>852</v>
      </c>
      <c r="E1365" s="49" t="s">
        <v>8457</v>
      </c>
      <c r="F1365" s="49" t="s">
        <v>852</v>
      </c>
      <c r="G1365" s="49">
        <v>54720</v>
      </c>
      <c r="H1365" s="49" t="s">
        <v>884</v>
      </c>
      <c r="I1365" s="50">
        <v>11996</v>
      </c>
      <c r="J1365" s="50">
        <v>254720000905</v>
      </c>
      <c r="K1365" s="49" t="s">
        <v>8460</v>
      </c>
      <c r="L1365" s="51">
        <v>202</v>
      </c>
      <c r="M1365" s="52">
        <v>29715727</v>
      </c>
      <c r="N1365" s="52">
        <v>0</v>
      </c>
      <c r="O1365" s="52">
        <v>33393396</v>
      </c>
      <c r="P1365" s="52">
        <v>6660438</v>
      </c>
      <c r="Q1365" s="52">
        <v>29715727</v>
      </c>
      <c r="R1365" s="52">
        <v>40053834</v>
      </c>
      <c r="S1365" s="52">
        <v>69769561</v>
      </c>
      <c r="T1365" s="70" t="s">
        <v>10556</v>
      </c>
      <c r="U1365" s="70" t="s">
        <v>10560</v>
      </c>
    </row>
    <row r="1366" spans="1:21" x14ac:dyDescent="0.2">
      <c r="A1366" s="49" t="s">
        <v>2884</v>
      </c>
      <c r="B1366" s="49" t="s">
        <v>453</v>
      </c>
      <c r="C1366" s="50">
        <v>3814</v>
      </c>
      <c r="D1366" s="49" t="s">
        <v>998</v>
      </c>
      <c r="E1366" s="49" t="s">
        <v>9315</v>
      </c>
      <c r="F1366" s="49" t="s">
        <v>998</v>
      </c>
      <c r="G1366" s="49">
        <v>70001</v>
      </c>
      <c r="H1366" s="49" t="s">
        <v>999</v>
      </c>
      <c r="I1366" s="50">
        <v>14815</v>
      </c>
      <c r="J1366" s="50">
        <v>270001038327</v>
      </c>
      <c r="K1366" s="49" t="s">
        <v>9332</v>
      </c>
      <c r="L1366" s="51">
        <v>208</v>
      </c>
      <c r="M1366" s="52">
        <v>27009425</v>
      </c>
      <c r="N1366" s="52">
        <v>0</v>
      </c>
      <c r="O1366" s="52">
        <v>28697178</v>
      </c>
      <c r="P1366" s="52">
        <v>6660438</v>
      </c>
      <c r="Q1366" s="52">
        <v>27009425</v>
      </c>
      <c r="R1366" s="52">
        <v>35357616</v>
      </c>
      <c r="S1366" s="52">
        <v>62367041</v>
      </c>
      <c r="T1366" s="70" t="s">
        <v>10556</v>
      </c>
      <c r="U1366" s="70" t="s">
        <v>10560</v>
      </c>
    </row>
    <row r="1367" spans="1:21" x14ac:dyDescent="0.2">
      <c r="A1367" s="49" t="s">
        <v>4413</v>
      </c>
      <c r="B1367" s="49" t="s">
        <v>64</v>
      </c>
      <c r="C1367" s="50">
        <v>3774</v>
      </c>
      <c r="D1367" s="49" t="s">
        <v>372</v>
      </c>
      <c r="E1367" s="49" t="s">
        <v>7443</v>
      </c>
      <c r="F1367" s="49" t="s">
        <v>372</v>
      </c>
      <c r="G1367" s="49">
        <v>17001</v>
      </c>
      <c r="H1367" s="49" t="s">
        <v>373</v>
      </c>
      <c r="I1367" s="50">
        <v>10233</v>
      </c>
      <c r="J1367" s="50">
        <v>217001006125</v>
      </c>
      <c r="K1367" s="49" t="s">
        <v>7484</v>
      </c>
      <c r="L1367" s="51">
        <v>249</v>
      </c>
      <c r="M1367" s="52">
        <v>28562571</v>
      </c>
      <c r="N1367" s="52">
        <v>5136902</v>
      </c>
      <c r="O1367" s="52">
        <v>25434561</v>
      </c>
      <c r="P1367" s="52">
        <v>6660438</v>
      </c>
      <c r="Q1367" s="52">
        <v>33699473</v>
      </c>
      <c r="R1367" s="52">
        <v>32094999</v>
      </c>
      <c r="S1367" s="52">
        <v>65794472</v>
      </c>
      <c r="T1367" s="70" t="s">
        <v>10556</v>
      </c>
      <c r="U1367" s="70" t="s">
        <v>10560</v>
      </c>
    </row>
    <row r="1368" spans="1:21" x14ac:dyDescent="0.2">
      <c r="A1368" s="49" t="s">
        <v>2245</v>
      </c>
      <c r="B1368" s="49" t="s">
        <v>36</v>
      </c>
      <c r="C1368" s="50">
        <v>3758</v>
      </c>
      <c r="D1368" s="49" t="s">
        <v>37</v>
      </c>
      <c r="E1368" s="49" t="s">
        <v>2373</v>
      </c>
      <c r="F1368" s="49" t="s">
        <v>37</v>
      </c>
      <c r="G1368" s="49">
        <v>5138</v>
      </c>
      <c r="H1368" s="49" t="s">
        <v>66</v>
      </c>
      <c r="I1368" s="50">
        <v>3660</v>
      </c>
      <c r="J1368" s="50">
        <v>205138000088</v>
      </c>
      <c r="K1368" s="49" t="s">
        <v>2377</v>
      </c>
      <c r="L1368" s="51">
        <v>225</v>
      </c>
      <c r="M1368" s="52">
        <v>29222669</v>
      </c>
      <c r="N1368" s="52">
        <v>0</v>
      </c>
      <c r="O1368" s="52">
        <v>29697304</v>
      </c>
      <c r="P1368" s="52">
        <v>6660438</v>
      </c>
      <c r="Q1368" s="52">
        <v>29222669</v>
      </c>
      <c r="R1368" s="52">
        <v>36357742</v>
      </c>
      <c r="S1368" s="52">
        <v>65580411</v>
      </c>
      <c r="T1368" s="70" t="s">
        <v>10556</v>
      </c>
      <c r="U1368" s="70" t="s">
        <v>10560</v>
      </c>
    </row>
    <row r="1369" spans="1:21" x14ac:dyDescent="0.2">
      <c r="A1369" s="49" t="s">
        <v>2949</v>
      </c>
      <c r="B1369" s="49" t="s">
        <v>851</v>
      </c>
      <c r="C1369" s="50">
        <v>3801</v>
      </c>
      <c r="D1369" s="49" t="s">
        <v>852</v>
      </c>
      <c r="E1369" s="49" t="s">
        <v>8422</v>
      </c>
      <c r="F1369" s="49" t="s">
        <v>852</v>
      </c>
      <c r="G1369" s="49">
        <v>54518</v>
      </c>
      <c r="H1369" s="49" t="s">
        <v>877</v>
      </c>
      <c r="I1369" s="50">
        <v>11894</v>
      </c>
      <c r="J1369" s="50">
        <v>254518001100</v>
      </c>
      <c r="K1369" s="49" t="s">
        <v>8423</v>
      </c>
      <c r="L1369" s="51">
        <v>351</v>
      </c>
      <c r="M1369" s="52">
        <v>40902150</v>
      </c>
      <c r="N1369" s="52">
        <v>0</v>
      </c>
      <c r="O1369" s="52">
        <v>26072891</v>
      </c>
      <c r="P1369" s="52">
        <v>6660438</v>
      </c>
      <c r="Q1369" s="52">
        <v>40902150</v>
      </c>
      <c r="R1369" s="52">
        <v>32733329</v>
      </c>
      <c r="S1369" s="52">
        <v>73635479</v>
      </c>
      <c r="T1369" s="70" t="s">
        <v>10556</v>
      </c>
      <c r="U1369" s="70" t="s">
        <v>10560</v>
      </c>
    </row>
    <row r="1370" spans="1:21" x14ac:dyDescent="0.2">
      <c r="A1370" s="49" t="s">
        <v>2949</v>
      </c>
      <c r="B1370" s="49" t="s">
        <v>851</v>
      </c>
      <c r="C1370" s="50">
        <v>3801</v>
      </c>
      <c r="D1370" s="49" t="s">
        <v>852</v>
      </c>
      <c r="E1370" s="49" t="s">
        <v>8444</v>
      </c>
      <c r="F1370" s="49" t="s">
        <v>852</v>
      </c>
      <c r="G1370" s="49">
        <v>54670</v>
      </c>
      <c r="H1370" s="49" t="s">
        <v>882</v>
      </c>
      <c r="I1370" s="50">
        <v>11984</v>
      </c>
      <c r="J1370" s="50">
        <v>254670000798</v>
      </c>
      <c r="K1370" s="49" t="s">
        <v>8445</v>
      </c>
      <c r="L1370" s="51">
        <v>241</v>
      </c>
      <c r="M1370" s="52">
        <v>34826440</v>
      </c>
      <c r="N1370" s="52">
        <v>0</v>
      </c>
      <c r="O1370" s="52">
        <v>33738163</v>
      </c>
      <c r="P1370" s="52">
        <v>6660438</v>
      </c>
      <c r="Q1370" s="52">
        <v>34826440</v>
      </c>
      <c r="R1370" s="52">
        <v>40398601</v>
      </c>
      <c r="S1370" s="52">
        <v>75225041</v>
      </c>
      <c r="T1370" s="70" t="s">
        <v>10556</v>
      </c>
      <c r="U1370" s="70" t="s">
        <v>10560</v>
      </c>
    </row>
    <row r="1371" spans="1:21" x14ac:dyDescent="0.2">
      <c r="A1371" s="49" t="s">
        <v>2949</v>
      </c>
      <c r="B1371" s="49" t="s">
        <v>851</v>
      </c>
      <c r="C1371" s="50">
        <v>3801</v>
      </c>
      <c r="D1371" s="49" t="s">
        <v>852</v>
      </c>
      <c r="E1371" s="49" t="s">
        <v>8291</v>
      </c>
      <c r="F1371" s="49" t="s">
        <v>852</v>
      </c>
      <c r="G1371" s="49">
        <v>54051</v>
      </c>
      <c r="H1371" s="49" t="s">
        <v>854</v>
      </c>
      <c r="I1371" s="50">
        <v>8724</v>
      </c>
      <c r="J1371" s="50">
        <v>254051000821</v>
      </c>
      <c r="K1371" s="49" t="s">
        <v>8293</v>
      </c>
      <c r="L1371" s="51">
        <v>551</v>
      </c>
      <c r="M1371" s="52">
        <v>76606027</v>
      </c>
      <c r="N1371" s="52">
        <v>0</v>
      </c>
      <c r="O1371" s="52">
        <v>31541306</v>
      </c>
      <c r="P1371" s="52">
        <v>6660438</v>
      </c>
      <c r="Q1371" s="52">
        <v>76606027</v>
      </c>
      <c r="R1371" s="52">
        <v>38201744</v>
      </c>
      <c r="S1371" s="52">
        <v>114807771</v>
      </c>
      <c r="T1371" s="70" t="s">
        <v>10556</v>
      </c>
      <c r="U1371" s="70" t="s">
        <v>10560</v>
      </c>
    </row>
    <row r="1372" spans="1:21" x14ac:dyDescent="0.2">
      <c r="A1372" s="49" t="s">
        <v>2949</v>
      </c>
      <c r="B1372" s="49" t="s">
        <v>851</v>
      </c>
      <c r="C1372" s="50">
        <v>3801</v>
      </c>
      <c r="D1372" s="49" t="s">
        <v>852</v>
      </c>
      <c r="E1372" s="49" t="s">
        <v>8359</v>
      </c>
      <c r="F1372" s="49" t="s">
        <v>852</v>
      </c>
      <c r="G1372" s="49">
        <v>54261</v>
      </c>
      <c r="H1372" s="49" t="s">
        <v>866</v>
      </c>
      <c r="I1372" s="50">
        <v>11585</v>
      </c>
      <c r="J1372" s="50">
        <v>254261000484</v>
      </c>
      <c r="K1372" s="49" t="s">
        <v>8361</v>
      </c>
      <c r="L1372" s="51">
        <v>860</v>
      </c>
      <c r="M1372" s="52">
        <v>110579292</v>
      </c>
      <c r="N1372" s="52">
        <v>0</v>
      </c>
      <c r="O1372" s="52">
        <v>29636428</v>
      </c>
      <c r="P1372" s="52">
        <v>6660438</v>
      </c>
      <c r="Q1372" s="52">
        <v>110579292</v>
      </c>
      <c r="R1372" s="52">
        <v>36296866</v>
      </c>
      <c r="S1372" s="52">
        <v>146876158</v>
      </c>
      <c r="T1372" s="70" t="s">
        <v>10556</v>
      </c>
      <c r="U1372" s="70" t="s">
        <v>10560</v>
      </c>
    </row>
    <row r="1373" spans="1:21" x14ac:dyDescent="0.2">
      <c r="A1373" s="49" t="s">
        <v>2949</v>
      </c>
      <c r="B1373" s="49" t="s">
        <v>851</v>
      </c>
      <c r="C1373" s="50">
        <v>3801</v>
      </c>
      <c r="D1373" s="49" t="s">
        <v>852</v>
      </c>
      <c r="E1373" s="49" t="s">
        <v>8278</v>
      </c>
      <c r="F1373" s="49" t="s">
        <v>852</v>
      </c>
      <c r="G1373" s="49">
        <v>54003</v>
      </c>
      <c r="H1373" s="49" t="s">
        <v>853</v>
      </c>
      <c r="I1373" s="50">
        <v>8715</v>
      </c>
      <c r="J1373" s="50">
        <v>254003000526</v>
      </c>
      <c r="K1373" s="49" t="s">
        <v>8282</v>
      </c>
      <c r="L1373" s="51">
        <v>262</v>
      </c>
      <c r="M1373" s="52">
        <v>35268634</v>
      </c>
      <c r="N1373" s="52">
        <v>0</v>
      </c>
      <c r="O1373" s="52">
        <v>31007448</v>
      </c>
      <c r="P1373" s="52">
        <v>6660438</v>
      </c>
      <c r="Q1373" s="52">
        <v>35268634</v>
      </c>
      <c r="R1373" s="52">
        <v>37667886</v>
      </c>
      <c r="S1373" s="52">
        <v>72936520</v>
      </c>
      <c r="T1373" s="70" t="s">
        <v>10556</v>
      </c>
      <c r="U1373" s="70" t="s">
        <v>10560</v>
      </c>
    </row>
    <row r="1374" spans="1:21" x14ac:dyDescent="0.2">
      <c r="A1374" s="49" t="s">
        <v>2245</v>
      </c>
      <c r="B1374" s="49" t="s">
        <v>36</v>
      </c>
      <c r="C1374" s="50">
        <v>3758</v>
      </c>
      <c r="D1374" s="49" t="s">
        <v>37</v>
      </c>
      <c r="E1374" s="49" t="s">
        <v>2732</v>
      </c>
      <c r="F1374" s="49" t="s">
        <v>37</v>
      </c>
      <c r="G1374" s="49">
        <v>5686</v>
      </c>
      <c r="H1374" s="49" t="s">
        <v>144</v>
      </c>
      <c r="I1374" s="50">
        <v>15858</v>
      </c>
      <c r="J1374" s="50">
        <v>205686000924</v>
      </c>
      <c r="K1374" s="49" t="s">
        <v>2736</v>
      </c>
      <c r="L1374" s="51">
        <v>328</v>
      </c>
      <c r="M1374" s="52">
        <v>37741083</v>
      </c>
      <c r="N1374" s="52">
        <v>0</v>
      </c>
      <c r="O1374" s="52">
        <v>26211435</v>
      </c>
      <c r="P1374" s="52">
        <v>6660438</v>
      </c>
      <c r="Q1374" s="52">
        <v>37741083</v>
      </c>
      <c r="R1374" s="52">
        <v>32871873</v>
      </c>
      <c r="S1374" s="52">
        <v>70612956</v>
      </c>
      <c r="T1374" s="70" t="s">
        <v>10556</v>
      </c>
      <c r="U1374" s="70" t="s">
        <v>10560</v>
      </c>
    </row>
    <row r="1375" spans="1:21" x14ac:dyDescent="0.2">
      <c r="A1375" s="49" t="s">
        <v>2949</v>
      </c>
      <c r="B1375" s="49" t="s">
        <v>851</v>
      </c>
      <c r="C1375" s="50">
        <v>3801</v>
      </c>
      <c r="D1375" s="49" t="s">
        <v>852</v>
      </c>
      <c r="E1375" s="49" t="s">
        <v>8457</v>
      </c>
      <c r="F1375" s="49" t="s">
        <v>852</v>
      </c>
      <c r="G1375" s="49">
        <v>54720</v>
      </c>
      <c r="H1375" s="49" t="s">
        <v>884</v>
      </c>
      <c r="I1375" s="50">
        <v>11997</v>
      </c>
      <c r="J1375" s="50">
        <v>254720000930</v>
      </c>
      <c r="K1375" s="49" t="s">
        <v>8462</v>
      </c>
      <c r="L1375" s="51">
        <v>326</v>
      </c>
      <c r="M1375" s="52">
        <v>46527564</v>
      </c>
      <c r="N1375" s="52">
        <v>0</v>
      </c>
      <c r="O1375" s="52">
        <v>33393396</v>
      </c>
      <c r="P1375" s="52">
        <v>6660438</v>
      </c>
      <c r="Q1375" s="52">
        <v>46527564</v>
      </c>
      <c r="R1375" s="52">
        <v>40053834</v>
      </c>
      <c r="S1375" s="52">
        <v>86581398</v>
      </c>
      <c r="T1375" s="70" t="s">
        <v>10556</v>
      </c>
      <c r="U1375" s="70" t="s">
        <v>10560</v>
      </c>
    </row>
    <row r="1376" spans="1:21" x14ac:dyDescent="0.2">
      <c r="A1376" s="49" t="s">
        <v>2949</v>
      </c>
      <c r="B1376" s="49" t="s">
        <v>851</v>
      </c>
      <c r="C1376" s="50">
        <v>3801</v>
      </c>
      <c r="D1376" s="49" t="s">
        <v>852</v>
      </c>
      <c r="E1376" s="49" t="s">
        <v>8391</v>
      </c>
      <c r="F1376" s="49" t="s">
        <v>852</v>
      </c>
      <c r="G1376" s="49">
        <v>54377</v>
      </c>
      <c r="H1376" s="49" t="s">
        <v>870</v>
      </c>
      <c r="I1376" s="50">
        <v>11771</v>
      </c>
      <c r="J1376" s="50">
        <v>254377000317</v>
      </c>
      <c r="K1376" s="49" t="s">
        <v>8393</v>
      </c>
      <c r="L1376" s="51">
        <v>269</v>
      </c>
      <c r="M1376" s="52">
        <v>33459116</v>
      </c>
      <c r="N1376" s="52">
        <v>0</v>
      </c>
      <c r="O1376" s="52">
        <v>27979612</v>
      </c>
      <c r="P1376" s="52">
        <v>6660438</v>
      </c>
      <c r="Q1376" s="52">
        <v>33459116</v>
      </c>
      <c r="R1376" s="52">
        <v>34640050</v>
      </c>
      <c r="S1376" s="52">
        <v>68099166</v>
      </c>
      <c r="T1376" s="70" t="s">
        <v>10556</v>
      </c>
      <c r="U1376" s="70" t="s">
        <v>10560</v>
      </c>
    </row>
    <row r="1377" spans="1:21" x14ac:dyDescent="0.2">
      <c r="A1377" s="49" t="s">
        <v>2884</v>
      </c>
      <c r="B1377" s="49" t="s">
        <v>453</v>
      </c>
      <c r="C1377" s="50">
        <v>3814</v>
      </c>
      <c r="D1377" s="49" t="s">
        <v>998</v>
      </c>
      <c r="E1377" s="49" t="s">
        <v>9315</v>
      </c>
      <c r="F1377" s="49" t="s">
        <v>998</v>
      </c>
      <c r="G1377" s="49">
        <v>70001</v>
      </c>
      <c r="H1377" s="49" t="s">
        <v>999</v>
      </c>
      <c r="I1377" s="50">
        <v>14402</v>
      </c>
      <c r="J1377" s="50">
        <v>270001001270</v>
      </c>
      <c r="K1377" s="49" t="s">
        <v>9331</v>
      </c>
      <c r="L1377" s="51">
        <v>407</v>
      </c>
      <c r="M1377" s="52">
        <v>52353825</v>
      </c>
      <c r="N1377" s="52">
        <v>10470765</v>
      </c>
      <c r="O1377" s="52">
        <v>28697178</v>
      </c>
      <c r="P1377" s="52">
        <v>6660438</v>
      </c>
      <c r="Q1377" s="52">
        <v>62824590</v>
      </c>
      <c r="R1377" s="52">
        <v>35357616</v>
      </c>
      <c r="S1377" s="52">
        <v>98182206</v>
      </c>
      <c r="T1377" s="70" t="s">
        <v>10556</v>
      </c>
      <c r="U1377" s="70" t="s">
        <v>10560</v>
      </c>
    </row>
    <row r="1378" spans="1:21" x14ac:dyDescent="0.2">
      <c r="A1378" s="49" t="s">
        <v>7072</v>
      </c>
      <c r="B1378" s="49" t="s">
        <v>713</v>
      </c>
      <c r="C1378" s="50">
        <v>3792</v>
      </c>
      <c r="D1378" s="49" t="s">
        <v>714</v>
      </c>
      <c r="E1378" s="49" t="s">
        <v>7090</v>
      </c>
      <c r="F1378" s="49" t="s">
        <v>714</v>
      </c>
      <c r="G1378" s="49">
        <v>44090</v>
      </c>
      <c r="H1378" s="49" t="s">
        <v>716</v>
      </c>
      <c r="I1378" s="50">
        <v>15012</v>
      </c>
      <c r="J1378" s="50">
        <v>244001002887</v>
      </c>
      <c r="K1378" s="49" t="s">
        <v>7096</v>
      </c>
      <c r="L1378" s="51">
        <v>899</v>
      </c>
      <c r="M1378" s="52">
        <v>147737600</v>
      </c>
      <c r="N1378" s="52">
        <v>0</v>
      </c>
      <c r="O1378" s="52">
        <v>38082163</v>
      </c>
      <c r="P1378" s="52">
        <v>6660438</v>
      </c>
      <c r="Q1378" s="52">
        <v>147737600</v>
      </c>
      <c r="R1378" s="52">
        <v>44742601</v>
      </c>
      <c r="S1378" s="52">
        <v>192480201</v>
      </c>
      <c r="T1378" s="70" t="s">
        <v>10556</v>
      </c>
      <c r="U1378" s="70" t="s">
        <v>10560</v>
      </c>
    </row>
    <row r="1379" spans="1:21" x14ac:dyDescent="0.2">
      <c r="A1379" s="49" t="s">
        <v>2245</v>
      </c>
      <c r="B1379" s="49" t="s">
        <v>36</v>
      </c>
      <c r="C1379" s="50">
        <v>3758</v>
      </c>
      <c r="D1379" s="49" t="s">
        <v>37</v>
      </c>
      <c r="E1379" s="49" t="s">
        <v>2498</v>
      </c>
      <c r="F1379" s="49" t="s">
        <v>37</v>
      </c>
      <c r="G1379" s="49">
        <v>5308</v>
      </c>
      <c r="H1379" s="49" t="s">
        <v>89</v>
      </c>
      <c r="I1379" s="50">
        <v>3741</v>
      </c>
      <c r="J1379" s="50">
        <v>205308000452</v>
      </c>
      <c r="K1379" s="49" t="s">
        <v>2503</v>
      </c>
      <c r="L1379" s="51">
        <v>712</v>
      </c>
      <c r="M1379" s="52">
        <v>77443195</v>
      </c>
      <c r="N1379" s="52">
        <v>0</v>
      </c>
      <c r="O1379" s="52">
        <v>25138640</v>
      </c>
      <c r="P1379" s="52">
        <v>6660438</v>
      </c>
      <c r="Q1379" s="52">
        <v>77443195</v>
      </c>
      <c r="R1379" s="52">
        <v>31799078</v>
      </c>
      <c r="S1379" s="52">
        <v>109242273</v>
      </c>
      <c r="T1379" s="70" t="s">
        <v>10556</v>
      </c>
      <c r="U1379" s="70" t="s">
        <v>10560</v>
      </c>
    </row>
    <row r="1380" spans="1:21" x14ac:dyDescent="0.2">
      <c r="A1380" s="49" t="s">
        <v>2949</v>
      </c>
      <c r="B1380" s="49" t="s">
        <v>851</v>
      </c>
      <c r="C1380" s="50">
        <v>3801</v>
      </c>
      <c r="D1380" s="49" t="s">
        <v>852</v>
      </c>
      <c r="E1380" s="49" t="s">
        <v>8334</v>
      </c>
      <c r="F1380" s="49" t="s">
        <v>852</v>
      </c>
      <c r="G1380" s="49">
        <v>54223</v>
      </c>
      <c r="H1380" s="49" t="s">
        <v>862</v>
      </c>
      <c r="I1380" s="50">
        <v>6129</v>
      </c>
      <c r="J1380" s="50">
        <v>254223000519</v>
      </c>
      <c r="K1380" s="49" t="s">
        <v>8337</v>
      </c>
      <c r="L1380" s="51">
        <v>205</v>
      </c>
      <c r="M1380" s="52">
        <v>30371108</v>
      </c>
      <c r="N1380" s="52">
        <v>0</v>
      </c>
      <c r="O1380" s="52">
        <v>33137395</v>
      </c>
      <c r="P1380" s="52">
        <v>6660438</v>
      </c>
      <c r="Q1380" s="52">
        <v>30371108</v>
      </c>
      <c r="R1380" s="52">
        <v>39797833</v>
      </c>
      <c r="S1380" s="52">
        <v>70168941</v>
      </c>
      <c r="T1380" s="70" t="s">
        <v>10556</v>
      </c>
      <c r="U1380" s="70" t="s">
        <v>10560</v>
      </c>
    </row>
    <row r="1381" spans="1:21" x14ac:dyDescent="0.2">
      <c r="A1381" s="49" t="s">
        <v>2245</v>
      </c>
      <c r="B1381" s="49" t="s">
        <v>36</v>
      </c>
      <c r="C1381" s="50">
        <v>3758</v>
      </c>
      <c r="D1381" s="49" t="s">
        <v>37</v>
      </c>
      <c r="E1381" s="49" t="s">
        <v>2741</v>
      </c>
      <c r="F1381" s="49" t="s">
        <v>37</v>
      </c>
      <c r="G1381" s="49">
        <v>5690</v>
      </c>
      <c r="H1381" s="49" t="s">
        <v>145</v>
      </c>
      <c r="I1381" s="50">
        <v>19363</v>
      </c>
      <c r="J1381" s="50">
        <v>205690000386</v>
      </c>
      <c r="K1381" s="49" t="s">
        <v>2742</v>
      </c>
      <c r="L1381" s="51">
        <v>610</v>
      </c>
      <c r="M1381" s="52">
        <v>71804127</v>
      </c>
      <c r="N1381" s="52">
        <v>0</v>
      </c>
      <c r="O1381" s="52">
        <v>26807170</v>
      </c>
      <c r="P1381" s="52">
        <v>6660438</v>
      </c>
      <c r="Q1381" s="52">
        <v>71804127</v>
      </c>
      <c r="R1381" s="52">
        <v>33467608</v>
      </c>
      <c r="S1381" s="52">
        <v>105271735</v>
      </c>
      <c r="T1381" s="70" t="s">
        <v>10556</v>
      </c>
      <c r="U1381" s="70" t="s">
        <v>10560</v>
      </c>
    </row>
    <row r="1382" spans="1:21" x14ac:dyDescent="0.2">
      <c r="A1382" s="49" t="s">
        <v>4413</v>
      </c>
      <c r="B1382" s="49" t="s">
        <v>64</v>
      </c>
      <c r="C1382" s="50">
        <v>3774</v>
      </c>
      <c r="D1382" s="49" t="s">
        <v>372</v>
      </c>
      <c r="E1382" s="49" t="s">
        <v>7443</v>
      </c>
      <c r="F1382" s="49" t="s">
        <v>372</v>
      </c>
      <c r="G1382" s="49">
        <v>17001</v>
      </c>
      <c r="H1382" s="49" t="s">
        <v>373</v>
      </c>
      <c r="I1382" s="50">
        <v>10231</v>
      </c>
      <c r="J1382" s="50">
        <v>217001000364</v>
      </c>
      <c r="K1382" s="49" t="s">
        <v>7475</v>
      </c>
      <c r="L1382" s="51">
        <v>207</v>
      </c>
      <c r="M1382" s="52">
        <v>23374406</v>
      </c>
      <c r="N1382" s="52">
        <v>4674881</v>
      </c>
      <c r="O1382" s="52">
        <v>25434561</v>
      </c>
      <c r="P1382" s="52">
        <v>6660438</v>
      </c>
      <c r="Q1382" s="52">
        <v>28049287</v>
      </c>
      <c r="R1382" s="52">
        <v>32094999</v>
      </c>
      <c r="S1382" s="52">
        <v>60144286</v>
      </c>
      <c r="T1382" s="70" t="s">
        <v>10556</v>
      </c>
      <c r="U1382" s="70" t="s">
        <v>10560</v>
      </c>
    </row>
    <row r="1383" spans="1:21" x14ac:dyDescent="0.2">
      <c r="A1383" s="49" t="s">
        <v>2245</v>
      </c>
      <c r="B1383" s="49" t="s">
        <v>36</v>
      </c>
      <c r="C1383" s="50">
        <v>3758</v>
      </c>
      <c r="D1383" s="49" t="s">
        <v>37</v>
      </c>
      <c r="E1383" s="49" t="s">
        <v>2585</v>
      </c>
      <c r="F1383" s="49" t="s">
        <v>37</v>
      </c>
      <c r="G1383" s="49">
        <v>5483</v>
      </c>
      <c r="H1383" s="49" t="s">
        <v>113</v>
      </c>
      <c r="I1383" s="50">
        <v>4266</v>
      </c>
      <c r="J1383" s="50">
        <v>205483000236</v>
      </c>
      <c r="K1383" s="49" t="s">
        <v>2589</v>
      </c>
      <c r="L1383" s="51">
        <v>226</v>
      </c>
      <c r="M1383" s="52">
        <v>28060450</v>
      </c>
      <c r="N1383" s="52">
        <v>0</v>
      </c>
      <c r="O1383" s="52">
        <v>27859987</v>
      </c>
      <c r="P1383" s="52">
        <v>13320876</v>
      </c>
      <c r="Q1383" s="52">
        <v>28060450</v>
      </c>
      <c r="R1383" s="52">
        <v>41180863</v>
      </c>
      <c r="S1383" s="52">
        <v>69241313</v>
      </c>
      <c r="T1383" s="70" t="s">
        <v>10556</v>
      </c>
      <c r="U1383" s="70" t="s">
        <v>10560</v>
      </c>
    </row>
    <row r="1384" spans="1:21" x14ac:dyDescent="0.2">
      <c r="A1384" s="49" t="s">
        <v>2949</v>
      </c>
      <c r="B1384" s="49" t="s">
        <v>851</v>
      </c>
      <c r="C1384" s="50">
        <v>3801</v>
      </c>
      <c r="D1384" s="49" t="s">
        <v>852</v>
      </c>
      <c r="E1384" s="49" t="s">
        <v>8480</v>
      </c>
      <c r="F1384" s="49" t="s">
        <v>852</v>
      </c>
      <c r="G1384" s="49">
        <v>54810</v>
      </c>
      <c r="H1384" s="49" t="s">
        <v>887</v>
      </c>
      <c r="I1384" s="50">
        <v>125657</v>
      </c>
      <c r="J1384" s="50">
        <v>254810000670</v>
      </c>
      <c r="K1384" s="49" t="s">
        <v>8481</v>
      </c>
      <c r="L1384" s="51">
        <v>999</v>
      </c>
      <c r="M1384" s="52">
        <v>149909464</v>
      </c>
      <c r="N1384" s="52">
        <v>0</v>
      </c>
      <c r="O1384" s="52">
        <v>35704968</v>
      </c>
      <c r="P1384" s="52">
        <v>6660438</v>
      </c>
      <c r="Q1384" s="52">
        <v>149909464</v>
      </c>
      <c r="R1384" s="52">
        <v>42365406</v>
      </c>
      <c r="S1384" s="52">
        <v>192274870</v>
      </c>
      <c r="T1384" s="70" t="s">
        <v>10556</v>
      </c>
      <c r="U1384" s="70" t="s">
        <v>10560</v>
      </c>
    </row>
    <row r="1385" spans="1:21" x14ac:dyDescent="0.2">
      <c r="A1385" s="49" t="s">
        <v>4656</v>
      </c>
      <c r="B1385" s="49" t="s">
        <v>403</v>
      </c>
      <c r="C1385" s="50">
        <v>3776</v>
      </c>
      <c r="D1385" s="49" t="s">
        <v>401</v>
      </c>
      <c r="E1385" s="49" t="s">
        <v>6661</v>
      </c>
      <c r="F1385" s="49" t="s">
        <v>401</v>
      </c>
      <c r="G1385" s="49">
        <v>18001</v>
      </c>
      <c r="H1385" s="49" t="s">
        <v>402</v>
      </c>
      <c r="I1385" s="50">
        <v>1960</v>
      </c>
      <c r="J1385" s="50">
        <v>283001000375</v>
      </c>
      <c r="K1385" s="49" t="s">
        <v>6677</v>
      </c>
      <c r="L1385" s="51">
        <v>270</v>
      </c>
      <c r="M1385" s="52">
        <v>32750644</v>
      </c>
      <c r="N1385" s="52">
        <v>711772</v>
      </c>
      <c r="O1385" s="52">
        <v>27569112</v>
      </c>
      <c r="P1385" s="52">
        <v>19981315</v>
      </c>
      <c r="Q1385" s="52">
        <v>33462416</v>
      </c>
      <c r="R1385" s="52">
        <v>47550427</v>
      </c>
      <c r="S1385" s="52">
        <v>81012843</v>
      </c>
      <c r="T1385" s="70" t="s">
        <v>10556</v>
      </c>
      <c r="U1385" s="70" t="s">
        <v>10560</v>
      </c>
    </row>
    <row r="1386" spans="1:21" x14ac:dyDescent="0.2">
      <c r="A1386" s="49" t="s">
        <v>2245</v>
      </c>
      <c r="B1386" s="49" t="s">
        <v>36</v>
      </c>
      <c r="C1386" s="50">
        <v>3758</v>
      </c>
      <c r="D1386" s="49" t="s">
        <v>37</v>
      </c>
      <c r="E1386" s="49" t="s">
        <v>2596</v>
      </c>
      <c r="F1386" s="49" t="s">
        <v>37</v>
      </c>
      <c r="G1386" s="49">
        <v>5490</v>
      </c>
      <c r="H1386" s="49" t="s">
        <v>114</v>
      </c>
      <c r="I1386" s="50">
        <v>5249</v>
      </c>
      <c r="J1386" s="50">
        <v>205490000161</v>
      </c>
      <c r="K1386" s="49" t="s">
        <v>2605</v>
      </c>
      <c r="L1386" s="51">
        <v>588</v>
      </c>
      <c r="M1386" s="52">
        <v>101347739</v>
      </c>
      <c r="N1386" s="52">
        <v>0</v>
      </c>
      <c r="O1386" s="52">
        <v>38648995</v>
      </c>
      <c r="P1386" s="52">
        <v>6660438</v>
      </c>
      <c r="Q1386" s="52">
        <v>101347739</v>
      </c>
      <c r="R1386" s="52">
        <v>45309433</v>
      </c>
      <c r="S1386" s="52">
        <v>146657172</v>
      </c>
      <c r="T1386" s="70" t="s">
        <v>10556</v>
      </c>
      <c r="U1386" s="70" t="s">
        <v>10560</v>
      </c>
    </row>
    <row r="1387" spans="1:21" x14ac:dyDescent="0.2">
      <c r="A1387" s="49" t="s">
        <v>2949</v>
      </c>
      <c r="B1387" s="49" t="s">
        <v>851</v>
      </c>
      <c r="C1387" s="50">
        <v>3801</v>
      </c>
      <c r="D1387" s="49" t="s">
        <v>852</v>
      </c>
      <c r="E1387" s="49" t="s">
        <v>8318</v>
      </c>
      <c r="F1387" s="49" t="s">
        <v>852</v>
      </c>
      <c r="G1387" s="49">
        <v>54174</v>
      </c>
      <c r="H1387" s="49" t="s">
        <v>860</v>
      </c>
      <c r="I1387" s="50">
        <v>5844</v>
      </c>
      <c r="J1387" s="50">
        <v>254174000095</v>
      </c>
      <c r="K1387" s="49" t="s">
        <v>8319</v>
      </c>
      <c r="L1387" s="51">
        <v>229</v>
      </c>
      <c r="M1387" s="52">
        <v>31676413</v>
      </c>
      <c r="N1387" s="52">
        <v>0</v>
      </c>
      <c r="O1387" s="52">
        <v>32016526</v>
      </c>
      <c r="P1387" s="52">
        <v>6660438</v>
      </c>
      <c r="Q1387" s="52">
        <v>31676413</v>
      </c>
      <c r="R1387" s="52">
        <v>38676964</v>
      </c>
      <c r="S1387" s="52">
        <v>70353377</v>
      </c>
      <c r="T1387" s="70" t="s">
        <v>10556</v>
      </c>
      <c r="U1387" s="70" t="s">
        <v>10560</v>
      </c>
    </row>
    <row r="1388" spans="1:21" x14ac:dyDescent="0.2">
      <c r="A1388" s="49" t="s">
        <v>2245</v>
      </c>
      <c r="B1388" s="49" t="s">
        <v>36</v>
      </c>
      <c r="C1388" s="50">
        <v>3758</v>
      </c>
      <c r="D1388" s="49" t="s">
        <v>37</v>
      </c>
      <c r="E1388" s="49" t="s">
        <v>2465</v>
      </c>
      <c r="F1388" s="49" t="s">
        <v>37</v>
      </c>
      <c r="G1388" s="49">
        <v>5240</v>
      </c>
      <c r="H1388" s="49" t="s">
        <v>81</v>
      </c>
      <c r="I1388" s="50">
        <v>3595</v>
      </c>
      <c r="J1388" s="50">
        <v>205240000351</v>
      </c>
      <c r="K1388" s="49" t="s">
        <v>2466</v>
      </c>
      <c r="L1388" s="51">
        <v>483</v>
      </c>
      <c r="M1388" s="52">
        <v>61860496</v>
      </c>
      <c r="N1388" s="52">
        <v>0</v>
      </c>
      <c r="O1388" s="52">
        <v>27410300</v>
      </c>
      <c r="P1388" s="52">
        <v>6660438</v>
      </c>
      <c r="Q1388" s="52">
        <v>61860496</v>
      </c>
      <c r="R1388" s="52">
        <v>34070738</v>
      </c>
      <c r="S1388" s="52">
        <v>95931234</v>
      </c>
      <c r="T1388" s="70" t="s">
        <v>10556</v>
      </c>
      <c r="U1388" s="70" t="s">
        <v>10560</v>
      </c>
    </row>
    <row r="1389" spans="1:21" x14ac:dyDescent="0.2">
      <c r="A1389" s="49" t="s">
        <v>2245</v>
      </c>
      <c r="B1389" s="49" t="s">
        <v>36</v>
      </c>
      <c r="C1389" s="50">
        <v>3758</v>
      </c>
      <c r="D1389" s="49" t="s">
        <v>37</v>
      </c>
      <c r="E1389" s="49" t="s">
        <v>2732</v>
      </c>
      <c r="F1389" s="49" t="s">
        <v>37</v>
      </c>
      <c r="G1389" s="49">
        <v>5686</v>
      </c>
      <c r="H1389" s="49" t="s">
        <v>144</v>
      </c>
      <c r="I1389" s="50">
        <v>16436</v>
      </c>
      <c r="J1389" s="50">
        <v>205686000584</v>
      </c>
      <c r="K1389" s="49" t="s">
        <v>2738</v>
      </c>
      <c r="L1389" s="51">
        <v>345</v>
      </c>
      <c r="M1389" s="52">
        <v>39326838</v>
      </c>
      <c r="N1389" s="52">
        <v>0</v>
      </c>
      <c r="O1389" s="52">
        <v>26211435</v>
      </c>
      <c r="P1389" s="52">
        <v>19981315</v>
      </c>
      <c r="Q1389" s="52">
        <v>39326838</v>
      </c>
      <c r="R1389" s="52">
        <v>46192750</v>
      </c>
      <c r="S1389" s="52">
        <v>85519588</v>
      </c>
      <c r="T1389" s="70" t="s">
        <v>10556</v>
      </c>
      <c r="U1389" s="70" t="s">
        <v>10560</v>
      </c>
    </row>
    <row r="1390" spans="1:21" x14ac:dyDescent="0.2">
      <c r="A1390" s="49" t="s">
        <v>2245</v>
      </c>
      <c r="B1390" s="49" t="s">
        <v>36</v>
      </c>
      <c r="C1390" s="50">
        <v>3758</v>
      </c>
      <c r="D1390" s="49" t="s">
        <v>37</v>
      </c>
      <c r="E1390" s="49" t="s">
        <v>2741</v>
      </c>
      <c r="F1390" s="49" t="s">
        <v>37</v>
      </c>
      <c r="G1390" s="49">
        <v>5690</v>
      </c>
      <c r="H1390" s="49" t="s">
        <v>145</v>
      </c>
      <c r="I1390" s="50">
        <v>19360</v>
      </c>
      <c r="J1390" s="50">
        <v>205690000262</v>
      </c>
      <c r="K1390" s="49" t="s">
        <v>2746</v>
      </c>
      <c r="L1390" s="51">
        <v>367</v>
      </c>
      <c r="M1390" s="52">
        <v>44113575</v>
      </c>
      <c r="N1390" s="52">
        <v>0</v>
      </c>
      <c r="O1390" s="52">
        <v>26807170</v>
      </c>
      <c r="P1390" s="52">
        <v>6660438</v>
      </c>
      <c r="Q1390" s="52">
        <v>44113575</v>
      </c>
      <c r="R1390" s="52">
        <v>33467608</v>
      </c>
      <c r="S1390" s="52">
        <v>77581183</v>
      </c>
      <c r="T1390" s="70" t="s">
        <v>10556</v>
      </c>
      <c r="U1390" s="70" t="s">
        <v>10560</v>
      </c>
    </row>
    <row r="1391" spans="1:21" x14ac:dyDescent="0.2">
      <c r="A1391" s="49" t="s">
        <v>2245</v>
      </c>
      <c r="B1391" s="49" t="s">
        <v>36</v>
      </c>
      <c r="C1391" s="50">
        <v>3758</v>
      </c>
      <c r="D1391" s="49" t="s">
        <v>37</v>
      </c>
      <c r="E1391" s="49" t="s">
        <v>2512</v>
      </c>
      <c r="F1391" s="49" t="s">
        <v>37</v>
      </c>
      <c r="G1391" s="49">
        <v>5318</v>
      </c>
      <c r="H1391" s="49" t="s">
        <v>93</v>
      </c>
      <c r="I1391" s="50">
        <v>3692</v>
      </c>
      <c r="J1391" s="50">
        <v>205318000183</v>
      </c>
      <c r="K1391" s="49" t="s">
        <v>2519</v>
      </c>
      <c r="L1391" s="51">
        <v>359</v>
      </c>
      <c r="M1391" s="52">
        <v>39976134</v>
      </c>
      <c r="N1391" s="52">
        <v>0</v>
      </c>
      <c r="O1391" s="52">
        <v>25437560</v>
      </c>
      <c r="P1391" s="52">
        <v>6660438</v>
      </c>
      <c r="Q1391" s="52">
        <v>39976134</v>
      </c>
      <c r="R1391" s="52">
        <v>32097998</v>
      </c>
      <c r="S1391" s="52">
        <v>72074132</v>
      </c>
      <c r="T1391" s="70" t="s">
        <v>10556</v>
      </c>
      <c r="U1391" s="70" t="s">
        <v>10560</v>
      </c>
    </row>
    <row r="1392" spans="1:21" x14ac:dyDescent="0.2">
      <c r="A1392" s="49" t="s">
        <v>2245</v>
      </c>
      <c r="B1392" s="49" t="s">
        <v>36</v>
      </c>
      <c r="C1392" s="50">
        <v>7692</v>
      </c>
      <c r="D1392" s="49" t="s">
        <v>48</v>
      </c>
      <c r="E1392" s="49" t="s">
        <v>2849</v>
      </c>
      <c r="F1392" s="49" t="s">
        <v>48</v>
      </c>
      <c r="G1392" s="49">
        <v>5045</v>
      </c>
      <c r="H1392" s="49" t="s">
        <v>49</v>
      </c>
      <c r="I1392" s="50">
        <v>9112</v>
      </c>
      <c r="J1392" s="50">
        <v>205045000576</v>
      </c>
      <c r="K1392" s="49" t="s">
        <v>2866</v>
      </c>
      <c r="L1392" s="51">
        <v>683</v>
      </c>
      <c r="M1392" s="52">
        <v>83478188</v>
      </c>
      <c r="N1392" s="52">
        <v>2245449</v>
      </c>
      <c r="O1392" s="52">
        <v>27611420</v>
      </c>
      <c r="P1392" s="52">
        <v>6660438</v>
      </c>
      <c r="Q1392" s="52">
        <v>85723637</v>
      </c>
      <c r="R1392" s="52">
        <v>34271858</v>
      </c>
      <c r="S1392" s="52">
        <v>119995495</v>
      </c>
      <c r="T1392" s="70" t="s">
        <v>10556</v>
      </c>
      <c r="U1392" s="70" t="s">
        <v>10560</v>
      </c>
    </row>
    <row r="1393" spans="1:21" x14ac:dyDescent="0.2">
      <c r="A1393" s="49" t="s">
        <v>2245</v>
      </c>
      <c r="B1393" s="49" t="s">
        <v>36</v>
      </c>
      <c r="C1393" s="50">
        <v>3758</v>
      </c>
      <c r="D1393" s="49" t="s">
        <v>37</v>
      </c>
      <c r="E1393" s="49" t="s">
        <v>2741</v>
      </c>
      <c r="F1393" s="49" t="s">
        <v>37</v>
      </c>
      <c r="G1393" s="49">
        <v>5690</v>
      </c>
      <c r="H1393" s="49" t="s">
        <v>145</v>
      </c>
      <c r="I1393" s="50">
        <v>19362</v>
      </c>
      <c r="J1393" s="50">
        <v>205690000319</v>
      </c>
      <c r="K1393" s="49" t="s">
        <v>2745</v>
      </c>
      <c r="L1393" s="51">
        <v>249</v>
      </c>
      <c r="M1393" s="52">
        <v>30000201</v>
      </c>
      <c r="N1393" s="52">
        <v>0</v>
      </c>
      <c r="O1393" s="52">
        <v>26807170</v>
      </c>
      <c r="P1393" s="52">
        <v>6660438</v>
      </c>
      <c r="Q1393" s="52">
        <v>30000201</v>
      </c>
      <c r="R1393" s="52">
        <v>33467608</v>
      </c>
      <c r="S1393" s="52">
        <v>63467809</v>
      </c>
      <c r="T1393" s="70" t="s">
        <v>10556</v>
      </c>
      <c r="U1393" s="70" t="s">
        <v>10560</v>
      </c>
    </row>
    <row r="1394" spans="1:21" x14ac:dyDescent="0.2">
      <c r="A1394" s="49" t="s">
        <v>2245</v>
      </c>
      <c r="B1394" s="49" t="s">
        <v>36</v>
      </c>
      <c r="C1394" s="50">
        <v>3758</v>
      </c>
      <c r="D1394" s="49" t="s">
        <v>37</v>
      </c>
      <c r="E1394" s="49" t="s">
        <v>2246</v>
      </c>
      <c r="F1394" s="49" t="s">
        <v>37</v>
      </c>
      <c r="G1394" s="49">
        <v>5002</v>
      </c>
      <c r="H1394" s="49" t="s">
        <v>38</v>
      </c>
      <c r="I1394" s="50">
        <v>4838</v>
      </c>
      <c r="J1394" s="50">
        <v>205002000777</v>
      </c>
      <c r="K1394" s="49" t="s">
        <v>2250</v>
      </c>
      <c r="L1394" s="51">
        <v>317</v>
      </c>
      <c r="M1394" s="52">
        <v>37596095</v>
      </c>
      <c r="N1394" s="52">
        <v>0</v>
      </c>
      <c r="O1394" s="52">
        <v>27427671</v>
      </c>
      <c r="P1394" s="52">
        <v>6660438</v>
      </c>
      <c r="Q1394" s="52">
        <v>37596095</v>
      </c>
      <c r="R1394" s="52">
        <v>34088109</v>
      </c>
      <c r="S1394" s="52">
        <v>71684204</v>
      </c>
      <c r="T1394" s="70" t="s">
        <v>10556</v>
      </c>
      <c r="U1394" s="70" t="s">
        <v>10560</v>
      </c>
    </row>
    <row r="1395" spans="1:21" x14ac:dyDescent="0.2">
      <c r="A1395" s="49" t="s">
        <v>2245</v>
      </c>
      <c r="B1395" s="49" t="s">
        <v>36</v>
      </c>
      <c r="C1395" s="50">
        <v>3758</v>
      </c>
      <c r="D1395" s="49" t="s">
        <v>37</v>
      </c>
      <c r="E1395" s="49" t="s">
        <v>2644</v>
      </c>
      <c r="F1395" s="49" t="s">
        <v>37</v>
      </c>
      <c r="G1395" s="49">
        <v>5604</v>
      </c>
      <c r="H1395" s="49" t="s">
        <v>123</v>
      </c>
      <c r="I1395" s="50">
        <v>3926</v>
      </c>
      <c r="J1395" s="50">
        <v>205604001014</v>
      </c>
      <c r="K1395" s="49" t="s">
        <v>2647</v>
      </c>
      <c r="L1395" s="51">
        <v>643</v>
      </c>
      <c r="M1395" s="52">
        <v>85224640</v>
      </c>
      <c r="N1395" s="52">
        <v>0</v>
      </c>
      <c r="O1395" s="52">
        <v>29546174</v>
      </c>
      <c r="P1395" s="52">
        <v>6660438</v>
      </c>
      <c r="Q1395" s="52">
        <v>85224640</v>
      </c>
      <c r="R1395" s="52">
        <v>36206612</v>
      </c>
      <c r="S1395" s="52">
        <v>121431252</v>
      </c>
      <c r="T1395" s="70" t="s">
        <v>10556</v>
      </c>
      <c r="U1395" s="70" t="s">
        <v>10560</v>
      </c>
    </row>
    <row r="1396" spans="1:21" x14ac:dyDescent="0.2">
      <c r="A1396" s="49" t="s">
        <v>4656</v>
      </c>
      <c r="B1396" s="49" t="s">
        <v>403</v>
      </c>
      <c r="C1396" s="50">
        <v>3776</v>
      </c>
      <c r="D1396" s="49" t="s">
        <v>401</v>
      </c>
      <c r="E1396" s="49" t="s">
        <v>6661</v>
      </c>
      <c r="F1396" s="49" t="s">
        <v>401</v>
      </c>
      <c r="G1396" s="49">
        <v>18001</v>
      </c>
      <c r="H1396" s="49" t="s">
        <v>402</v>
      </c>
      <c r="I1396" s="50">
        <v>1737</v>
      </c>
      <c r="J1396" s="50">
        <v>283001002092</v>
      </c>
      <c r="K1396" s="49" t="s">
        <v>6662</v>
      </c>
      <c r="L1396" s="51">
        <v>172</v>
      </c>
      <c r="M1396" s="52">
        <v>21120448</v>
      </c>
      <c r="N1396" s="52">
        <v>311960</v>
      </c>
      <c r="O1396" s="52">
        <v>27569112</v>
      </c>
      <c r="P1396" s="52">
        <v>6660438</v>
      </c>
      <c r="Q1396" s="52">
        <v>21432408</v>
      </c>
      <c r="R1396" s="52">
        <v>34229550</v>
      </c>
      <c r="S1396" s="52">
        <v>55661958</v>
      </c>
      <c r="T1396" s="70" t="s">
        <v>10556</v>
      </c>
      <c r="U1396" s="70" t="s">
        <v>10560</v>
      </c>
    </row>
    <row r="1397" spans="1:21" x14ac:dyDescent="0.2">
      <c r="A1397" s="49" t="s">
        <v>2949</v>
      </c>
      <c r="B1397" s="49" t="s">
        <v>851</v>
      </c>
      <c r="C1397" s="50">
        <v>3801</v>
      </c>
      <c r="D1397" s="49" t="s">
        <v>852</v>
      </c>
      <c r="E1397" s="49" t="s">
        <v>8457</v>
      </c>
      <c r="F1397" s="49" t="s">
        <v>852</v>
      </c>
      <c r="G1397" s="49">
        <v>54720</v>
      </c>
      <c r="H1397" s="49" t="s">
        <v>884</v>
      </c>
      <c r="I1397" s="50">
        <v>11993</v>
      </c>
      <c r="J1397" s="50">
        <v>254720000034</v>
      </c>
      <c r="K1397" s="49" t="s">
        <v>8459</v>
      </c>
      <c r="L1397" s="51">
        <v>507</v>
      </c>
      <c r="M1397" s="52">
        <v>73593287</v>
      </c>
      <c r="N1397" s="52">
        <v>0</v>
      </c>
      <c r="O1397" s="52">
        <v>33393396</v>
      </c>
      <c r="P1397" s="52">
        <v>6660438</v>
      </c>
      <c r="Q1397" s="52">
        <v>73593287</v>
      </c>
      <c r="R1397" s="52">
        <v>40053834</v>
      </c>
      <c r="S1397" s="52">
        <v>113647121</v>
      </c>
      <c r="T1397" s="70" t="s">
        <v>10556</v>
      </c>
      <c r="U1397" s="70" t="s">
        <v>10560</v>
      </c>
    </row>
    <row r="1398" spans="1:21" x14ac:dyDescent="0.2">
      <c r="A1398" s="49" t="s">
        <v>2245</v>
      </c>
      <c r="B1398" s="49" t="s">
        <v>36</v>
      </c>
      <c r="C1398" s="50">
        <v>3758</v>
      </c>
      <c r="D1398" s="49" t="s">
        <v>37</v>
      </c>
      <c r="E1398" s="49" t="s">
        <v>2732</v>
      </c>
      <c r="F1398" s="49" t="s">
        <v>37</v>
      </c>
      <c r="G1398" s="49">
        <v>5686</v>
      </c>
      <c r="H1398" s="49" t="s">
        <v>144</v>
      </c>
      <c r="I1398" s="50">
        <v>16182</v>
      </c>
      <c r="J1398" s="50">
        <v>205686000223</v>
      </c>
      <c r="K1398" s="49" t="s">
        <v>2740</v>
      </c>
      <c r="L1398" s="51">
        <v>463</v>
      </c>
      <c r="M1398" s="52">
        <v>52411059</v>
      </c>
      <c r="N1398" s="52">
        <v>0</v>
      </c>
      <c r="O1398" s="52">
        <v>26211435</v>
      </c>
      <c r="P1398" s="52">
        <v>6660438</v>
      </c>
      <c r="Q1398" s="52">
        <v>52411059</v>
      </c>
      <c r="R1398" s="52">
        <v>32871873</v>
      </c>
      <c r="S1398" s="52">
        <v>85282932</v>
      </c>
      <c r="T1398" s="70" t="s">
        <v>10556</v>
      </c>
      <c r="U1398" s="70" t="s">
        <v>10560</v>
      </c>
    </row>
    <row r="1399" spans="1:21" x14ac:dyDescent="0.2">
      <c r="A1399" s="49" t="s">
        <v>2245</v>
      </c>
      <c r="B1399" s="49" t="s">
        <v>36</v>
      </c>
      <c r="C1399" s="50">
        <v>3758</v>
      </c>
      <c r="D1399" s="49" t="s">
        <v>37</v>
      </c>
      <c r="E1399" s="49" t="s">
        <v>2680</v>
      </c>
      <c r="F1399" s="49" t="s">
        <v>37</v>
      </c>
      <c r="G1399" s="49">
        <v>5659</v>
      </c>
      <c r="H1399" s="49" t="s">
        <v>136</v>
      </c>
      <c r="I1399" s="50">
        <v>12368</v>
      </c>
      <c r="J1399" s="50">
        <v>205051000065</v>
      </c>
      <c r="K1399" s="49" t="s">
        <v>2682</v>
      </c>
      <c r="L1399" s="51">
        <v>946</v>
      </c>
      <c r="M1399" s="52">
        <v>162951192</v>
      </c>
      <c r="N1399" s="52">
        <v>0</v>
      </c>
      <c r="O1399" s="52">
        <v>39213041</v>
      </c>
      <c r="P1399" s="52">
        <v>6660438</v>
      </c>
      <c r="Q1399" s="52">
        <v>162951192</v>
      </c>
      <c r="R1399" s="52">
        <v>45873479</v>
      </c>
      <c r="S1399" s="52">
        <v>208824671</v>
      </c>
      <c r="T1399" s="70" t="s">
        <v>10556</v>
      </c>
      <c r="U1399" s="70" t="s">
        <v>10560</v>
      </c>
    </row>
    <row r="1400" spans="1:21" x14ac:dyDescent="0.2">
      <c r="A1400" s="49" t="s">
        <v>7072</v>
      </c>
      <c r="B1400" s="49" t="s">
        <v>713</v>
      </c>
      <c r="C1400" s="50">
        <v>3792</v>
      </c>
      <c r="D1400" s="49" t="s">
        <v>714</v>
      </c>
      <c r="E1400" s="49" t="s">
        <v>7090</v>
      </c>
      <c r="F1400" s="49" t="s">
        <v>714</v>
      </c>
      <c r="G1400" s="49">
        <v>44090</v>
      </c>
      <c r="H1400" s="49" t="s">
        <v>716</v>
      </c>
      <c r="I1400" s="50">
        <v>15013</v>
      </c>
      <c r="J1400" s="50">
        <v>244090000124</v>
      </c>
      <c r="K1400" s="49" t="s">
        <v>7095</v>
      </c>
      <c r="L1400" s="51">
        <v>648</v>
      </c>
      <c r="M1400" s="52">
        <v>110211205</v>
      </c>
      <c r="N1400" s="52">
        <v>20293970</v>
      </c>
      <c r="O1400" s="52">
        <v>38082163</v>
      </c>
      <c r="P1400" s="52">
        <v>6660438</v>
      </c>
      <c r="Q1400" s="52">
        <v>130505175</v>
      </c>
      <c r="R1400" s="52">
        <v>44742601</v>
      </c>
      <c r="S1400" s="52">
        <v>175247776</v>
      </c>
      <c r="T1400" s="70" t="s">
        <v>10556</v>
      </c>
      <c r="U1400" s="70" t="s">
        <v>10560</v>
      </c>
    </row>
    <row r="1401" spans="1:21" x14ac:dyDescent="0.2">
      <c r="A1401" s="49" t="s">
        <v>4413</v>
      </c>
      <c r="B1401" s="49" t="s">
        <v>64</v>
      </c>
      <c r="C1401" s="50">
        <v>3774</v>
      </c>
      <c r="D1401" s="49" t="s">
        <v>372</v>
      </c>
      <c r="E1401" s="49" t="s">
        <v>7443</v>
      </c>
      <c r="F1401" s="49" t="s">
        <v>372</v>
      </c>
      <c r="G1401" s="49">
        <v>17001</v>
      </c>
      <c r="H1401" s="49" t="s">
        <v>373</v>
      </c>
      <c r="I1401" s="50">
        <v>10878</v>
      </c>
      <c r="J1401" s="50">
        <v>217001001182</v>
      </c>
      <c r="K1401" s="49" t="s">
        <v>7453</v>
      </c>
      <c r="L1401" s="51">
        <v>662</v>
      </c>
      <c r="M1401" s="52">
        <v>67585884</v>
      </c>
      <c r="N1401" s="52">
        <v>7055627</v>
      </c>
      <c r="O1401" s="52">
        <v>25434561</v>
      </c>
      <c r="P1401" s="52">
        <v>13320876</v>
      </c>
      <c r="Q1401" s="52">
        <v>74641511</v>
      </c>
      <c r="R1401" s="52">
        <v>38755437</v>
      </c>
      <c r="S1401" s="52">
        <v>113396948</v>
      </c>
      <c r="T1401" s="70" t="s">
        <v>10556</v>
      </c>
      <c r="U1401" s="70" t="s">
        <v>10560</v>
      </c>
    </row>
    <row r="1402" spans="1:21" x14ac:dyDescent="0.2">
      <c r="A1402" s="49" t="s">
        <v>2949</v>
      </c>
      <c r="B1402" s="49" t="s">
        <v>851</v>
      </c>
      <c r="C1402" s="50">
        <v>3801</v>
      </c>
      <c r="D1402" s="49" t="s">
        <v>852</v>
      </c>
      <c r="E1402" s="49" t="s">
        <v>8369</v>
      </c>
      <c r="F1402" s="49" t="s">
        <v>852</v>
      </c>
      <c r="G1402" s="49">
        <v>54344</v>
      </c>
      <c r="H1402" s="49" t="s">
        <v>868</v>
      </c>
      <c r="I1402" s="50">
        <v>11764</v>
      </c>
      <c r="J1402" s="50">
        <v>254344000338</v>
      </c>
      <c r="K1402" s="49" t="s">
        <v>8371</v>
      </c>
      <c r="L1402" s="51">
        <v>809</v>
      </c>
      <c r="M1402" s="52">
        <v>120244490</v>
      </c>
      <c r="N1402" s="52">
        <v>0</v>
      </c>
      <c r="O1402" s="52">
        <v>34723201</v>
      </c>
      <c r="P1402" s="52">
        <v>6660438</v>
      </c>
      <c r="Q1402" s="52">
        <v>120244490</v>
      </c>
      <c r="R1402" s="52">
        <v>41383639</v>
      </c>
      <c r="S1402" s="52">
        <v>161628129</v>
      </c>
      <c r="T1402" s="70" t="s">
        <v>10556</v>
      </c>
      <c r="U1402" s="70" t="s">
        <v>10560</v>
      </c>
    </row>
    <row r="1403" spans="1:21" x14ac:dyDescent="0.2">
      <c r="A1403" s="49" t="s">
        <v>2245</v>
      </c>
      <c r="B1403" s="49" t="s">
        <v>36</v>
      </c>
      <c r="C1403" s="50">
        <v>3758</v>
      </c>
      <c r="D1403" s="49" t="s">
        <v>37</v>
      </c>
      <c r="E1403" s="49" t="s">
        <v>2596</v>
      </c>
      <c r="F1403" s="49" t="s">
        <v>37</v>
      </c>
      <c r="G1403" s="49">
        <v>5490</v>
      </c>
      <c r="H1403" s="49" t="s">
        <v>114</v>
      </c>
      <c r="I1403" s="50">
        <v>5443</v>
      </c>
      <c r="J1403" s="50">
        <v>205490000098</v>
      </c>
      <c r="K1403" s="49" t="s">
        <v>2603</v>
      </c>
      <c r="L1403" s="51">
        <v>419</v>
      </c>
      <c r="M1403" s="52">
        <v>72761487</v>
      </c>
      <c r="N1403" s="52">
        <v>0</v>
      </c>
      <c r="O1403" s="52">
        <v>38648995</v>
      </c>
      <c r="P1403" s="52">
        <v>6660438</v>
      </c>
      <c r="Q1403" s="52">
        <v>72761487</v>
      </c>
      <c r="R1403" s="52">
        <v>45309433</v>
      </c>
      <c r="S1403" s="52">
        <v>118070920</v>
      </c>
      <c r="T1403" s="70" t="s">
        <v>10556</v>
      </c>
      <c r="U1403" s="70" t="s">
        <v>10560</v>
      </c>
    </row>
    <row r="1404" spans="1:21" x14ac:dyDescent="0.2">
      <c r="A1404" s="49" t="s">
        <v>4413</v>
      </c>
      <c r="B1404" s="49" t="s">
        <v>64</v>
      </c>
      <c r="C1404" s="50">
        <v>3774</v>
      </c>
      <c r="D1404" s="49" t="s">
        <v>372</v>
      </c>
      <c r="E1404" s="49" t="s">
        <v>7443</v>
      </c>
      <c r="F1404" s="49" t="s">
        <v>372</v>
      </c>
      <c r="G1404" s="49">
        <v>17001</v>
      </c>
      <c r="H1404" s="49" t="s">
        <v>373</v>
      </c>
      <c r="I1404" s="50">
        <v>10230</v>
      </c>
      <c r="J1404" s="50">
        <v>217001001085</v>
      </c>
      <c r="K1404" s="49" t="s">
        <v>7452</v>
      </c>
      <c r="L1404" s="51">
        <v>284</v>
      </c>
      <c r="M1404" s="52">
        <v>33093060</v>
      </c>
      <c r="N1404" s="52">
        <v>3333805</v>
      </c>
      <c r="O1404" s="52">
        <v>25434561</v>
      </c>
      <c r="P1404" s="52">
        <v>6660438</v>
      </c>
      <c r="Q1404" s="52">
        <v>36426865</v>
      </c>
      <c r="R1404" s="52">
        <v>32094999</v>
      </c>
      <c r="S1404" s="52">
        <v>68521864</v>
      </c>
      <c r="T1404" s="70" t="s">
        <v>10556</v>
      </c>
      <c r="U1404" s="70" t="s">
        <v>10560</v>
      </c>
    </row>
    <row r="1405" spans="1:21" x14ac:dyDescent="0.2">
      <c r="A1405" s="49" t="s">
        <v>2949</v>
      </c>
      <c r="B1405" s="49" t="s">
        <v>851</v>
      </c>
      <c r="C1405" s="50">
        <v>3801</v>
      </c>
      <c r="D1405" s="49" t="s">
        <v>852</v>
      </c>
      <c r="E1405" s="49" t="s">
        <v>8334</v>
      </c>
      <c r="F1405" s="49" t="s">
        <v>852</v>
      </c>
      <c r="G1405" s="49">
        <v>54223</v>
      </c>
      <c r="H1405" s="49" t="s">
        <v>862</v>
      </c>
      <c r="I1405" s="50">
        <v>11562</v>
      </c>
      <c r="J1405" s="50">
        <v>254223000691</v>
      </c>
      <c r="K1405" s="49" t="s">
        <v>8338</v>
      </c>
      <c r="L1405" s="51">
        <v>172</v>
      </c>
      <c r="M1405" s="52">
        <v>25017889</v>
      </c>
      <c r="N1405" s="52">
        <v>0</v>
      </c>
      <c r="O1405" s="52">
        <v>33137395</v>
      </c>
      <c r="P1405" s="52">
        <v>6660438</v>
      </c>
      <c r="Q1405" s="52">
        <v>25017889</v>
      </c>
      <c r="R1405" s="52">
        <v>39797833</v>
      </c>
      <c r="S1405" s="52">
        <v>64815722</v>
      </c>
      <c r="T1405" s="70" t="s">
        <v>10556</v>
      </c>
      <c r="U1405" s="70" t="s">
        <v>10560</v>
      </c>
    </row>
    <row r="1406" spans="1:21" x14ac:dyDescent="0.2">
      <c r="A1406" s="49" t="s">
        <v>7072</v>
      </c>
      <c r="B1406" s="49" t="s">
        <v>713</v>
      </c>
      <c r="C1406" s="50">
        <v>3792</v>
      </c>
      <c r="D1406" s="49" t="s">
        <v>714</v>
      </c>
      <c r="E1406" s="49" t="s">
        <v>7073</v>
      </c>
      <c r="F1406" s="49" t="s">
        <v>714</v>
      </c>
      <c r="G1406" s="49">
        <v>44035</v>
      </c>
      <c r="H1406" s="49" t="s">
        <v>405</v>
      </c>
      <c r="I1406" s="50">
        <v>134268</v>
      </c>
      <c r="J1406" s="50">
        <v>244430000884</v>
      </c>
      <c r="K1406" s="49" t="s">
        <v>7079</v>
      </c>
      <c r="L1406" s="51">
        <v>1176</v>
      </c>
      <c r="M1406" s="52">
        <v>145293555</v>
      </c>
      <c r="N1406" s="52">
        <v>0</v>
      </c>
      <c r="O1406" s="52">
        <v>33641293</v>
      </c>
      <c r="P1406" s="52">
        <v>6660438</v>
      </c>
      <c r="Q1406" s="52">
        <v>145293555</v>
      </c>
      <c r="R1406" s="52">
        <v>40301731</v>
      </c>
      <c r="S1406" s="52">
        <v>185595286</v>
      </c>
      <c r="T1406" s="70" t="s">
        <v>10556</v>
      </c>
      <c r="U1406" s="70" t="s">
        <v>10560</v>
      </c>
    </row>
    <row r="1407" spans="1:21" x14ac:dyDescent="0.2">
      <c r="A1407" s="49" t="s">
        <v>2245</v>
      </c>
      <c r="B1407" s="49" t="s">
        <v>36</v>
      </c>
      <c r="C1407" s="50">
        <v>3758</v>
      </c>
      <c r="D1407" s="49" t="s">
        <v>37</v>
      </c>
      <c r="E1407" s="49" t="s">
        <v>2402</v>
      </c>
      <c r="F1407" s="49" t="s">
        <v>37</v>
      </c>
      <c r="G1407" s="49">
        <v>5154</v>
      </c>
      <c r="H1407" s="49" t="s">
        <v>72</v>
      </c>
      <c r="I1407" s="50">
        <v>1106</v>
      </c>
      <c r="J1407" s="50">
        <v>205154000896</v>
      </c>
      <c r="K1407" s="49" t="s">
        <v>2419</v>
      </c>
      <c r="L1407" s="51">
        <v>604</v>
      </c>
      <c r="M1407" s="52">
        <v>76842346</v>
      </c>
      <c r="N1407" s="52">
        <v>0</v>
      </c>
      <c r="O1407" s="52">
        <v>29520669</v>
      </c>
      <c r="P1407" s="52">
        <v>6660438</v>
      </c>
      <c r="Q1407" s="52">
        <v>76842346</v>
      </c>
      <c r="R1407" s="52">
        <v>36181107</v>
      </c>
      <c r="S1407" s="52">
        <v>113023453</v>
      </c>
      <c r="T1407" s="70" t="s">
        <v>10556</v>
      </c>
      <c r="U1407" s="70" t="s">
        <v>10560</v>
      </c>
    </row>
    <row r="1408" spans="1:21" x14ac:dyDescent="0.2">
      <c r="A1408" s="49" t="s">
        <v>2245</v>
      </c>
      <c r="B1408" s="49" t="s">
        <v>36</v>
      </c>
      <c r="C1408" s="50">
        <v>3758</v>
      </c>
      <c r="D1408" s="49" t="s">
        <v>37</v>
      </c>
      <c r="E1408" s="49" t="s">
        <v>2554</v>
      </c>
      <c r="F1408" s="49" t="s">
        <v>37</v>
      </c>
      <c r="G1408" s="49">
        <v>5400</v>
      </c>
      <c r="H1408" s="49" t="s">
        <v>106</v>
      </c>
      <c r="I1408" s="50">
        <v>5418</v>
      </c>
      <c r="J1408" s="50">
        <v>205400000213</v>
      </c>
      <c r="K1408" s="49" t="s">
        <v>2557</v>
      </c>
      <c r="L1408" s="51">
        <v>291</v>
      </c>
      <c r="M1408" s="52">
        <v>33326403</v>
      </c>
      <c r="N1408" s="52">
        <v>0</v>
      </c>
      <c r="O1408" s="52">
        <v>25554450</v>
      </c>
      <c r="P1408" s="52">
        <v>6660438</v>
      </c>
      <c r="Q1408" s="52">
        <v>33326403</v>
      </c>
      <c r="R1408" s="52">
        <v>32214888</v>
      </c>
      <c r="S1408" s="52">
        <v>65541291</v>
      </c>
      <c r="T1408" s="70" t="s">
        <v>10556</v>
      </c>
      <c r="U1408" s="70" t="s">
        <v>10560</v>
      </c>
    </row>
    <row r="1409" spans="1:21" x14ac:dyDescent="0.2">
      <c r="A1409" s="49" t="s">
        <v>2245</v>
      </c>
      <c r="B1409" s="49" t="s">
        <v>36</v>
      </c>
      <c r="C1409" s="50">
        <v>3758</v>
      </c>
      <c r="D1409" s="49" t="s">
        <v>37</v>
      </c>
      <c r="E1409" s="49" t="s">
        <v>2649</v>
      </c>
      <c r="F1409" s="49" t="s">
        <v>37</v>
      </c>
      <c r="G1409" s="49">
        <v>5607</v>
      </c>
      <c r="H1409" s="49" t="s">
        <v>124</v>
      </c>
      <c r="I1409" s="50">
        <v>2060</v>
      </c>
      <c r="J1409" s="50">
        <v>205607000159</v>
      </c>
      <c r="K1409" s="49" t="s">
        <v>2650</v>
      </c>
      <c r="L1409" s="51">
        <v>548</v>
      </c>
      <c r="M1409" s="52">
        <v>60634639</v>
      </c>
      <c r="N1409" s="52">
        <v>0</v>
      </c>
      <c r="O1409" s="52">
        <v>25025165</v>
      </c>
      <c r="P1409" s="52">
        <v>6660438</v>
      </c>
      <c r="Q1409" s="52">
        <v>60634639</v>
      </c>
      <c r="R1409" s="52">
        <v>31685603</v>
      </c>
      <c r="S1409" s="52">
        <v>92320242</v>
      </c>
      <c r="T1409" s="70" t="s">
        <v>10556</v>
      </c>
      <c r="U1409" s="70" t="s">
        <v>10560</v>
      </c>
    </row>
    <row r="1410" spans="1:21" x14ac:dyDescent="0.2">
      <c r="A1410" s="49" t="s">
        <v>2949</v>
      </c>
      <c r="B1410" s="49" t="s">
        <v>851</v>
      </c>
      <c r="C1410" s="50">
        <v>3801</v>
      </c>
      <c r="D1410" s="49" t="s">
        <v>852</v>
      </c>
      <c r="E1410" s="49" t="s">
        <v>8325</v>
      </c>
      <c r="F1410" s="49" t="s">
        <v>852</v>
      </c>
      <c r="G1410" s="49">
        <v>54206</v>
      </c>
      <c r="H1410" s="49" t="s">
        <v>861</v>
      </c>
      <c r="I1410" s="50">
        <v>6122</v>
      </c>
      <c r="J1410" s="50">
        <v>254206001102</v>
      </c>
      <c r="K1410" s="49" t="s">
        <v>8329</v>
      </c>
      <c r="L1410" s="51">
        <v>718</v>
      </c>
      <c r="M1410" s="52">
        <v>100106683</v>
      </c>
      <c r="N1410" s="52">
        <v>1693971</v>
      </c>
      <c r="O1410" s="52">
        <v>31869042</v>
      </c>
      <c r="P1410" s="52">
        <v>6660438</v>
      </c>
      <c r="Q1410" s="52">
        <v>101800654</v>
      </c>
      <c r="R1410" s="52">
        <v>38529480</v>
      </c>
      <c r="S1410" s="52">
        <v>140330134</v>
      </c>
      <c r="T1410" s="70" t="s">
        <v>10556</v>
      </c>
      <c r="U1410" s="70" t="s">
        <v>10560</v>
      </c>
    </row>
    <row r="1411" spans="1:21" x14ac:dyDescent="0.2">
      <c r="A1411" s="49" t="s">
        <v>5650</v>
      </c>
      <c r="B1411" s="49" t="s">
        <v>521</v>
      </c>
      <c r="C1411" s="50">
        <v>3787</v>
      </c>
      <c r="D1411" s="49" t="s">
        <v>558</v>
      </c>
      <c r="E1411" s="49" t="s">
        <v>6716</v>
      </c>
      <c r="F1411" s="49" t="s">
        <v>558</v>
      </c>
      <c r="G1411" s="49">
        <v>25307</v>
      </c>
      <c r="H1411" s="49" t="s">
        <v>559</v>
      </c>
      <c r="I1411" s="50">
        <v>4532</v>
      </c>
      <c r="J1411" s="50">
        <v>225307000204</v>
      </c>
      <c r="K1411" s="49" t="s">
        <v>6722</v>
      </c>
      <c r="L1411" s="51">
        <v>748</v>
      </c>
      <c r="M1411" s="52">
        <v>86713183</v>
      </c>
      <c r="N1411" s="52">
        <v>17342637</v>
      </c>
      <c r="O1411" s="52">
        <v>25777301</v>
      </c>
      <c r="P1411" s="52">
        <v>6660438</v>
      </c>
      <c r="Q1411" s="52">
        <v>104055820</v>
      </c>
      <c r="R1411" s="52">
        <v>32437739</v>
      </c>
      <c r="S1411" s="52">
        <v>136493559</v>
      </c>
      <c r="T1411" s="70" t="s">
        <v>10556</v>
      </c>
      <c r="U1411" s="70" t="s">
        <v>10560</v>
      </c>
    </row>
    <row r="1412" spans="1:21" x14ac:dyDescent="0.2">
      <c r="A1412" s="49" t="s">
        <v>2949</v>
      </c>
      <c r="B1412" s="49" t="s">
        <v>851</v>
      </c>
      <c r="C1412" s="50">
        <v>3801</v>
      </c>
      <c r="D1412" s="49" t="s">
        <v>852</v>
      </c>
      <c r="E1412" s="49" t="s">
        <v>8471</v>
      </c>
      <c r="F1412" s="49" t="s">
        <v>852</v>
      </c>
      <c r="G1412" s="49">
        <v>54800</v>
      </c>
      <c r="H1412" s="49" t="s">
        <v>886</v>
      </c>
      <c r="I1412" s="50">
        <v>134888</v>
      </c>
      <c r="J1412" s="50">
        <v>254800000736</v>
      </c>
      <c r="K1412" s="49" t="s">
        <v>8473</v>
      </c>
      <c r="L1412" s="51">
        <v>425</v>
      </c>
      <c r="M1412" s="52">
        <v>61342677</v>
      </c>
      <c r="N1412" s="52">
        <v>0</v>
      </c>
      <c r="O1412" s="52">
        <v>33668291</v>
      </c>
      <c r="P1412" s="52">
        <v>6660438</v>
      </c>
      <c r="Q1412" s="52">
        <v>61342677</v>
      </c>
      <c r="R1412" s="52">
        <v>40328729</v>
      </c>
      <c r="S1412" s="52">
        <v>101671406</v>
      </c>
      <c r="T1412" s="70" t="s">
        <v>10556</v>
      </c>
      <c r="U1412" s="70" t="s">
        <v>10560</v>
      </c>
    </row>
    <row r="1413" spans="1:21" x14ac:dyDescent="0.2">
      <c r="A1413" s="49" t="s">
        <v>2949</v>
      </c>
      <c r="B1413" s="49" t="s">
        <v>851</v>
      </c>
      <c r="C1413" s="50">
        <v>3801</v>
      </c>
      <c r="D1413" s="49" t="s">
        <v>852</v>
      </c>
      <c r="E1413" s="49" t="s">
        <v>8376</v>
      </c>
      <c r="F1413" s="49" t="s">
        <v>852</v>
      </c>
      <c r="G1413" s="49">
        <v>54385</v>
      </c>
      <c r="H1413" s="49" t="s">
        <v>871</v>
      </c>
      <c r="I1413" s="50">
        <v>11779</v>
      </c>
      <c r="J1413" s="50">
        <v>254385000431</v>
      </c>
      <c r="K1413" s="49" t="s">
        <v>8382</v>
      </c>
      <c r="L1413" s="51">
        <v>259</v>
      </c>
      <c r="M1413" s="52">
        <v>35459107</v>
      </c>
      <c r="N1413" s="52">
        <v>0</v>
      </c>
      <c r="O1413" s="52">
        <v>31735753</v>
      </c>
      <c r="P1413" s="52">
        <v>6660438</v>
      </c>
      <c r="Q1413" s="52">
        <v>35459107</v>
      </c>
      <c r="R1413" s="52">
        <v>38396191</v>
      </c>
      <c r="S1413" s="52">
        <v>73855298</v>
      </c>
      <c r="T1413" s="70" t="s">
        <v>10556</v>
      </c>
      <c r="U1413" s="70" t="s">
        <v>10560</v>
      </c>
    </row>
    <row r="1414" spans="1:21" x14ac:dyDescent="0.2">
      <c r="A1414" s="49" t="s">
        <v>2949</v>
      </c>
      <c r="B1414" s="49" t="s">
        <v>851</v>
      </c>
      <c r="C1414" s="50">
        <v>3801</v>
      </c>
      <c r="D1414" s="49" t="s">
        <v>852</v>
      </c>
      <c r="E1414" s="49" t="s">
        <v>8376</v>
      </c>
      <c r="F1414" s="49" t="s">
        <v>852</v>
      </c>
      <c r="G1414" s="49">
        <v>54385</v>
      </c>
      <c r="H1414" s="49" t="s">
        <v>871</v>
      </c>
      <c r="I1414" s="50">
        <v>11776</v>
      </c>
      <c r="J1414" s="50">
        <v>254385000130</v>
      </c>
      <c r="K1414" s="49" t="s">
        <v>8379</v>
      </c>
      <c r="L1414" s="51">
        <v>327</v>
      </c>
      <c r="M1414" s="52">
        <v>44474674</v>
      </c>
      <c r="N1414" s="52">
        <v>0</v>
      </c>
      <c r="O1414" s="52">
        <v>31735753</v>
      </c>
      <c r="P1414" s="52">
        <v>6660438</v>
      </c>
      <c r="Q1414" s="52">
        <v>44474674</v>
      </c>
      <c r="R1414" s="52">
        <v>38396191</v>
      </c>
      <c r="S1414" s="52">
        <v>82870865</v>
      </c>
      <c r="T1414" s="70" t="s">
        <v>10556</v>
      </c>
      <c r="U1414" s="70" t="s">
        <v>10560</v>
      </c>
    </row>
    <row r="1415" spans="1:21" x14ac:dyDescent="0.2">
      <c r="A1415" s="49" t="s">
        <v>2245</v>
      </c>
      <c r="B1415" s="49" t="s">
        <v>36</v>
      </c>
      <c r="C1415" s="50">
        <v>3758</v>
      </c>
      <c r="D1415" s="49" t="s">
        <v>37</v>
      </c>
      <c r="E1415" s="49" t="s">
        <v>2662</v>
      </c>
      <c r="F1415" s="49" t="s">
        <v>37</v>
      </c>
      <c r="G1415" s="49">
        <v>5647</v>
      </c>
      <c r="H1415" s="49" t="s">
        <v>131</v>
      </c>
      <c r="I1415" s="50">
        <v>22871</v>
      </c>
      <c r="J1415" s="50">
        <v>205658000030</v>
      </c>
      <c r="K1415" s="49" t="s">
        <v>2663</v>
      </c>
      <c r="L1415" s="51">
        <v>358</v>
      </c>
      <c r="M1415" s="52">
        <v>46278108</v>
      </c>
      <c r="N1415" s="52">
        <v>0</v>
      </c>
      <c r="O1415" s="52">
        <v>30147408</v>
      </c>
      <c r="P1415" s="52">
        <v>6660438</v>
      </c>
      <c r="Q1415" s="52">
        <v>46278108</v>
      </c>
      <c r="R1415" s="52">
        <v>36807846</v>
      </c>
      <c r="S1415" s="52">
        <v>83085954</v>
      </c>
      <c r="T1415" s="70" t="s">
        <v>10556</v>
      </c>
      <c r="U1415" s="70" t="s">
        <v>10560</v>
      </c>
    </row>
    <row r="1416" spans="1:21" x14ac:dyDescent="0.2">
      <c r="A1416" s="49" t="s">
        <v>2245</v>
      </c>
      <c r="B1416" s="49" t="s">
        <v>36</v>
      </c>
      <c r="C1416" s="50">
        <v>3758</v>
      </c>
      <c r="D1416" s="49" t="s">
        <v>37</v>
      </c>
      <c r="E1416" s="49" t="s">
        <v>2596</v>
      </c>
      <c r="F1416" s="49" t="s">
        <v>37</v>
      </c>
      <c r="G1416" s="49">
        <v>5490</v>
      </c>
      <c r="H1416" s="49" t="s">
        <v>114</v>
      </c>
      <c r="I1416" s="50">
        <v>4267</v>
      </c>
      <c r="J1416" s="50">
        <v>205490000900</v>
      </c>
      <c r="K1416" s="49" t="s">
        <v>2612</v>
      </c>
      <c r="L1416" s="51">
        <v>491</v>
      </c>
      <c r="M1416" s="52">
        <v>83257558</v>
      </c>
      <c r="N1416" s="52">
        <v>0</v>
      </c>
      <c r="O1416" s="52">
        <v>38648995</v>
      </c>
      <c r="P1416" s="52">
        <v>6660438</v>
      </c>
      <c r="Q1416" s="52">
        <v>83257558</v>
      </c>
      <c r="R1416" s="52">
        <v>45309433</v>
      </c>
      <c r="S1416" s="52">
        <v>128566991</v>
      </c>
      <c r="T1416" s="70" t="s">
        <v>10556</v>
      </c>
      <c r="U1416" s="70" t="s">
        <v>10560</v>
      </c>
    </row>
    <row r="1417" spans="1:21" x14ac:dyDescent="0.2">
      <c r="A1417" s="49" t="s">
        <v>2949</v>
      </c>
      <c r="B1417" s="49" t="s">
        <v>851</v>
      </c>
      <c r="C1417" s="50">
        <v>3801</v>
      </c>
      <c r="D1417" s="49" t="s">
        <v>852</v>
      </c>
      <c r="E1417" s="49" t="s">
        <v>8278</v>
      </c>
      <c r="F1417" s="49" t="s">
        <v>852</v>
      </c>
      <c r="G1417" s="49">
        <v>54003</v>
      </c>
      <c r="H1417" s="49" t="s">
        <v>853</v>
      </c>
      <c r="I1417" s="50">
        <v>8716</v>
      </c>
      <c r="J1417" s="50">
        <v>254003001611</v>
      </c>
      <c r="K1417" s="49" t="s">
        <v>8290</v>
      </c>
      <c r="L1417" s="51">
        <v>356</v>
      </c>
      <c r="M1417" s="52">
        <v>47318218</v>
      </c>
      <c r="N1417" s="52">
        <v>0</v>
      </c>
      <c r="O1417" s="52">
        <v>31007448</v>
      </c>
      <c r="P1417" s="52">
        <v>6660438</v>
      </c>
      <c r="Q1417" s="52">
        <v>47318218</v>
      </c>
      <c r="R1417" s="52">
        <v>37667886</v>
      </c>
      <c r="S1417" s="52">
        <v>84986104</v>
      </c>
      <c r="T1417" s="70" t="s">
        <v>10556</v>
      </c>
      <c r="U1417" s="70" t="s">
        <v>10560</v>
      </c>
    </row>
    <row r="1418" spans="1:21" x14ac:dyDescent="0.2">
      <c r="A1418" s="49" t="s">
        <v>2245</v>
      </c>
      <c r="B1418" s="49" t="s">
        <v>36</v>
      </c>
      <c r="C1418" s="50">
        <v>3758</v>
      </c>
      <c r="D1418" s="49" t="s">
        <v>37</v>
      </c>
      <c r="E1418" s="49" t="s">
        <v>2301</v>
      </c>
      <c r="F1418" s="49" t="s">
        <v>37</v>
      </c>
      <c r="G1418" s="49">
        <v>5051</v>
      </c>
      <c r="H1418" s="49" t="s">
        <v>50</v>
      </c>
      <c r="I1418" s="50">
        <v>3659</v>
      </c>
      <c r="J1418" s="50">
        <v>205051002238</v>
      </c>
      <c r="K1418" s="49" t="s">
        <v>2309</v>
      </c>
      <c r="L1418" s="51">
        <v>453</v>
      </c>
      <c r="M1418" s="52">
        <v>79566923</v>
      </c>
      <c r="N1418" s="52">
        <v>0</v>
      </c>
      <c r="O1418" s="52">
        <v>39897378</v>
      </c>
      <c r="P1418" s="52">
        <v>6660438</v>
      </c>
      <c r="Q1418" s="52">
        <v>79566923</v>
      </c>
      <c r="R1418" s="52">
        <v>46557816</v>
      </c>
      <c r="S1418" s="52">
        <v>126124739</v>
      </c>
      <c r="T1418" s="70" t="s">
        <v>10556</v>
      </c>
      <c r="U1418" s="70" t="s">
        <v>10560</v>
      </c>
    </row>
    <row r="1419" spans="1:21" x14ac:dyDescent="0.2">
      <c r="A1419" s="49" t="s">
        <v>3938</v>
      </c>
      <c r="B1419" s="49" t="s">
        <v>64</v>
      </c>
      <c r="C1419" s="50">
        <v>3774</v>
      </c>
      <c r="D1419" s="49" t="s">
        <v>372</v>
      </c>
      <c r="E1419" s="49" t="s">
        <v>7443</v>
      </c>
      <c r="F1419" s="49" t="s">
        <v>372</v>
      </c>
      <c r="G1419" s="49">
        <v>17001</v>
      </c>
      <c r="H1419" s="49" t="s">
        <v>373</v>
      </c>
      <c r="I1419" s="50">
        <v>10228</v>
      </c>
      <c r="J1419" s="50">
        <v>217001000275</v>
      </c>
      <c r="K1419" s="49" t="s">
        <v>7474</v>
      </c>
      <c r="L1419" s="51">
        <v>183</v>
      </c>
      <c r="M1419" s="52">
        <v>20733646</v>
      </c>
      <c r="N1419" s="52">
        <v>2257290</v>
      </c>
      <c r="O1419" s="52">
        <v>25434561</v>
      </c>
      <c r="P1419" s="52">
        <v>6660438</v>
      </c>
      <c r="Q1419" s="52">
        <v>22990936</v>
      </c>
      <c r="R1419" s="52">
        <v>32094999</v>
      </c>
      <c r="S1419" s="52">
        <v>55085935</v>
      </c>
      <c r="T1419" s="70" t="s">
        <v>10556</v>
      </c>
      <c r="U1419" s="70" t="s">
        <v>10560</v>
      </c>
    </row>
    <row r="1420" spans="1:21" x14ac:dyDescent="0.2">
      <c r="A1420" s="49" t="s">
        <v>2949</v>
      </c>
      <c r="B1420" s="49" t="s">
        <v>851</v>
      </c>
      <c r="C1420" s="50">
        <v>3801</v>
      </c>
      <c r="D1420" s="49" t="s">
        <v>852</v>
      </c>
      <c r="E1420" s="49" t="s">
        <v>8480</v>
      </c>
      <c r="F1420" s="49" t="s">
        <v>852</v>
      </c>
      <c r="G1420" s="49">
        <v>54810</v>
      </c>
      <c r="H1420" s="49" t="s">
        <v>887</v>
      </c>
      <c r="I1420" s="50">
        <v>15241</v>
      </c>
      <c r="J1420" s="50">
        <v>254810000696</v>
      </c>
      <c r="K1420" s="49" t="s">
        <v>8484</v>
      </c>
      <c r="L1420" s="51">
        <v>1333</v>
      </c>
      <c r="M1420" s="52">
        <v>202776507</v>
      </c>
      <c r="N1420" s="52">
        <v>0</v>
      </c>
      <c r="O1420" s="52">
        <v>35704968</v>
      </c>
      <c r="P1420" s="52">
        <v>6660438</v>
      </c>
      <c r="Q1420" s="52">
        <v>202776507</v>
      </c>
      <c r="R1420" s="52">
        <v>42365406</v>
      </c>
      <c r="S1420" s="52">
        <v>245141913</v>
      </c>
      <c r="T1420" s="70" t="s">
        <v>10556</v>
      </c>
      <c r="U1420" s="70" t="s">
        <v>10560</v>
      </c>
    </row>
    <row r="1421" spans="1:21" x14ac:dyDescent="0.2">
      <c r="A1421" s="49" t="s">
        <v>2949</v>
      </c>
      <c r="B1421" s="49" t="s">
        <v>851</v>
      </c>
      <c r="C1421" s="50">
        <v>3801</v>
      </c>
      <c r="D1421" s="49" t="s">
        <v>852</v>
      </c>
      <c r="E1421" s="49" t="s">
        <v>8444</v>
      </c>
      <c r="F1421" s="49" t="s">
        <v>852</v>
      </c>
      <c r="G1421" s="49">
        <v>54670</v>
      </c>
      <c r="H1421" s="49" t="s">
        <v>882</v>
      </c>
      <c r="I1421" s="50">
        <v>11982</v>
      </c>
      <c r="J1421" s="50">
        <v>254670000330</v>
      </c>
      <c r="K1421" s="49" t="s">
        <v>8447</v>
      </c>
      <c r="L1421" s="51">
        <v>484</v>
      </c>
      <c r="M1421" s="52">
        <v>69488800</v>
      </c>
      <c r="N1421" s="52">
        <v>0</v>
      </c>
      <c r="O1421" s="52">
        <v>33738163</v>
      </c>
      <c r="P1421" s="52">
        <v>6660438</v>
      </c>
      <c r="Q1421" s="52">
        <v>69488800</v>
      </c>
      <c r="R1421" s="52">
        <v>40398601</v>
      </c>
      <c r="S1421" s="52">
        <v>109887401</v>
      </c>
      <c r="T1421" s="70" t="s">
        <v>10556</v>
      </c>
      <c r="U1421" s="70" t="s">
        <v>10560</v>
      </c>
    </row>
    <row r="1422" spans="1:21" x14ac:dyDescent="0.2">
      <c r="A1422" s="49" t="s">
        <v>2884</v>
      </c>
      <c r="B1422" s="49" t="s">
        <v>453</v>
      </c>
      <c r="C1422" s="50">
        <v>3814</v>
      </c>
      <c r="D1422" s="49" t="s">
        <v>998</v>
      </c>
      <c r="E1422" s="49" t="s">
        <v>9315</v>
      </c>
      <c r="F1422" s="49" t="s">
        <v>998</v>
      </c>
      <c r="G1422" s="49">
        <v>70001</v>
      </c>
      <c r="H1422" s="49" t="s">
        <v>999</v>
      </c>
      <c r="I1422" s="50">
        <v>14820</v>
      </c>
      <c r="J1422" s="50">
        <v>270001001288</v>
      </c>
      <c r="K1422" s="49" t="s">
        <v>9316</v>
      </c>
      <c r="L1422" s="51">
        <v>534</v>
      </c>
      <c r="M1422" s="52">
        <v>67375391</v>
      </c>
      <c r="N1422" s="52">
        <v>3100884</v>
      </c>
      <c r="O1422" s="52">
        <v>28697178</v>
      </c>
      <c r="P1422" s="52">
        <v>6660438</v>
      </c>
      <c r="Q1422" s="52">
        <v>70476275</v>
      </c>
      <c r="R1422" s="52">
        <v>35357616</v>
      </c>
      <c r="S1422" s="52">
        <v>105833891</v>
      </c>
      <c r="T1422" s="70" t="s">
        <v>10556</v>
      </c>
      <c r="U1422" s="70" t="s">
        <v>10560</v>
      </c>
    </row>
    <row r="1423" spans="1:21" x14ac:dyDescent="0.2">
      <c r="A1423" s="49" t="s">
        <v>2245</v>
      </c>
      <c r="B1423" s="49" t="s">
        <v>36</v>
      </c>
      <c r="C1423" s="50">
        <v>3758</v>
      </c>
      <c r="D1423" s="49" t="s">
        <v>37</v>
      </c>
      <c r="E1423" s="49" t="s">
        <v>2720</v>
      </c>
      <c r="F1423" s="49" t="s">
        <v>37</v>
      </c>
      <c r="G1423" s="49">
        <v>5674</v>
      </c>
      <c r="H1423" s="49" t="s">
        <v>142</v>
      </c>
      <c r="I1423" s="50">
        <v>15859</v>
      </c>
      <c r="J1423" s="50">
        <v>205674000341</v>
      </c>
      <c r="K1423" s="49" t="s">
        <v>2723</v>
      </c>
      <c r="L1423" s="51">
        <v>378</v>
      </c>
      <c r="M1423" s="52">
        <v>45832371</v>
      </c>
      <c r="N1423" s="52">
        <v>0</v>
      </c>
      <c r="O1423" s="52">
        <v>26660827</v>
      </c>
      <c r="P1423" s="52">
        <v>6660438</v>
      </c>
      <c r="Q1423" s="52">
        <v>45832371</v>
      </c>
      <c r="R1423" s="52">
        <v>33321265</v>
      </c>
      <c r="S1423" s="52">
        <v>79153636</v>
      </c>
      <c r="T1423" s="70" t="s">
        <v>10556</v>
      </c>
      <c r="U1423" s="70" t="s">
        <v>10560</v>
      </c>
    </row>
    <row r="1424" spans="1:21" x14ac:dyDescent="0.2">
      <c r="A1424" s="49" t="s">
        <v>2245</v>
      </c>
      <c r="B1424" s="49" t="s">
        <v>36</v>
      </c>
      <c r="C1424" s="50">
        <v>3758</v>
      </c>
      <c r="D1424" s="49" t="s">
        <v>37</v>
      </c>
      <c r="E1424" s="49" t="s">
        <v>2581</v>
      </c>
      <c r="F1424" s="49" t="s">
        <v>37</v>
      </c>
      <c r="G1424" s="49">
        <v>5480</v>
      </c>
      <c r="H1424" s="49" t="s">
        <v>112</v>
      </c>
      <c r="I1424" s="50">
        <v>10844</v>
      </c>
      <c r="J1424" s="50">
        <v>205480000341</v>
      </c>
      <c r="K1424" s="49" t="s">
        <v>2582</v>
      </c>
      <c r="L1424" s="51">
        <v>964</v>
      </c>
      <c r="M1424" s="52">
        <v>146179691</v>
      </c>
      <c r="N1424" s="52">
        <v>0</v>
      </c>
      <c r="O1424" s="52">
        <v>34984083</v>
      </c>
      <c r="P1424" s="52">
        <v>6660438</v>
      </c>
      <c r="Q1424" s="52">
        <v>146179691</v>
      </c>
      <c r="R1424" s="52">
        <v>41644521</v>
      </c>
      <c r="S1424" s="52">
        <v>187824212</v>
      </c>
      <c r="T1424" s="70" t="s">
        <v>10556</v>
      </c>
      <c r="U1424" s="70" t="s">
        <v>10560</v>
      </c>
    </row>
    <row r="1425" spans="1:21" x14ac:dyDescent="0.2">
      <c r="A1425" s="49" t="s">
        <v>2949</v>
      </c>
      <c r="B1425" s="49" t="s">
        <v>851</v>
      </c>
      <c r="C1425" s="50">
        <v>3801</v>
      </c>
      <c r="D1425" s="49" t="s">
        <v>852</v>
      </c>
      <c r="E1425" s="49" t="s">
        <v>8444</v>
      </c>
      <c r="F1425" s="49" t="s">
        <v>852</v>
      </c>
      <c r="G1425" s="49">
        <v>54670</v>
      </c>
      <c r="H1425" s="49" t="s">
        <v>882</v>
      </c>
      <c r="I1425" s="50">
        <v>162538</v>
      </c>
      <c r="J1425" s="50">
        <v>254670001301</v>
      </c>
      <c r="K1425" s="49" t="s">
        <v>8448</v>
      </c>
      <c r="L1425" s="51">
        <v>211</v>
      </c>
      <c r="M1425" s="52">
        <v>31313508</v>
      </c>
      <c r="N1425" s="52">
        <v>0</v>
      </c>
      <c r="O1425" s="52">
        <v>33738163</v>
      </c>
      <c r="P1425" s="52">
        <v>6660438</v>
      </c>
      <c r="Q1425" s="52">
        <v>31313508</v>
      </c>
      <c r="R1425" s="52">
        <v>40398601</v>
      </c>
      <c r="S1425" s="52">
        <v>71712109</v>
      </c>
      <c r="T1425" s="70" t="s">
        <v>10556</v>
      </c>
      <c r="U1425" s="70" t="s">
        <v>10560</v>
      </c>
    </row>
    <row r="1426" spans="1:21" x14ac:dyDescent="0.2">
      <c r="A1426" s="49" t="s">
        <v>2245</v>
      </c>
      <c r="B1426" s="49" t="s">
        <v>36</v>
      </c>
      <c r="C1426" s="50">
        <v>3758</v>
      </c>
      <c r="D1426" s="49" t="s">
        <v>37</v>
      </c>
      <c r="E1426" s="49" t="s">
        <v>2563</v>
      </c>
      <c r="F1426" s="49" t="s">
        <v>37</v>
      </c>
      <c r="G1426" s="49">
        <v>5425</v>
      </c>
      <c r="H1426" s="49" t="s">
        <v>108</v>
      </c>
      <c r="I1426" s="50">
        <v>12394</v>
      </c>
      <c r="J1426" s="50">
        <v>205425000056</v>
      </c>
      <c r="K1426" s="49" t="s">
        <v>2565</v>
      </c>
      <c r="L1426" s="51">
        <v>498</v>
      </c>
      <c r="M1426" s="52">
        <v>59735253</v>
      </c>
      <c r="N1426" s="52">
        <v>0</v>
      </c>
      <c r="O1426" s="52">
        <v>27227221</v>
      </c>
      <c r="P1426" s="52">
        <v>6660438</v>
      </c>
      <c r="Q1426" s="52">
        <v>59735253</v>
      </c>
      <c r="R1426" s="52">
        <v>33887659</v>
      </c>
      <c r="S1426" s="52">
        <v>93622912</v>
      </c>
      <c r="T1426" s="70" t="s">
        <v>10556</v>
      </c>
      <c r="U1426" s="70" t="s">
        <v>10560</v>
      </c>
    </row>
    <row r="1427" spans="1:21" x14ac:dyDescent="0.2">
      <c r="A1427" s="49" t="s">
        <v>2949</v>
      </c>
      <c r="B1427" s="49" t="s">
        <v>851</v>
      </c>
      <c r="C1427" s="50">
        <v>3801</v>
      </c>
      <c r="D1427" s="49" t="s">
        <v>852</v>
      </c>
      <c r="E1427" s="49" t="s">
        <v>8457</v>
      </c>
      <c r="F1427" s="49" t="s">
        <v>852</v>
      </c>
      <c r="G1427" s="49">
        <v>54720</v>
      </c>
      <c r="H1427" s="49" t="s">
        <v>884</v>
      </c>
      <c r="I1427" s="50">
        <v>15225</v>
      </c>
      <c r="J1427" s="50">
        <v>254720001731</v>
      </c>
      <c r="K1427" s="49" t="s">
        <v>8464</v>
      </c>
      <c r="L1427" s="51">
        <v>390</v>
      </c>
      <c r="M1427" s="52">
        <v>56206333</v>
      </c>
      <c r="N1427" s="52">
        <v>0</v>
      </c>
      <c r="O1427" s="52">
        <v>33393396</v>
      </c>
      <c r="P1427" s="52">
        <v>6660438</v>
      </c>
      <c r="Q1427" s="52">
        <v>56206333</v>
      </c>
      <c r="R1427" s="52">
        <v>40053834</v>
      </c>
      <c r="S1427" s="52">
        <v>96260167</v>
      </c>
      <c r="T1427" s="70" t="s">
        <v>10556</v>
      </c>
      <c r="U1427" s="70" t="s">
        <v>10560</v>
      </c>
    </row>
    <row r="1428" spans="1:21" x14ac:dyDescent="0.2">
      <c r="A1428" s="49" t="s">
        <v>2245</v>
      </c>
      <c r="B1428" s="49" t="s">
        <v>36</v>
      </c>
      <c r="C1428" s="50">
        <v>3758</v>
      </c>
      <c r="D1428" s="49" t="s">
        <v>37</v>
      </c>
      <c r="E1428" s="49" t="s">
        <v>2644</v>
      </c>
      <c r="F1428" s="49" t="s">
        <v>37</v>
      </c>
      <c r="G1428" s="49">
        <v>5604</v>
      </c>
      <c r="H1428" s="49" t="s">
        <v>123</v>
      </c>
      <c r="I1428" s="50">
        <v>3927</v>
      </c>
      <c r="J1428" s="50">
        <v>205604001049</v>
      </c>
      <c r="K1428" s="49" t="s">
        <v>2648</v>
      </c>
      <c r="L1428" s="51">
        <v>2038</v>
      </c>
      <c r="M1428" s="52">
        <v>273183962</v>
      </c>
      <c r="N1428" s="52">
        <v>0</v>
      </c>
      <c r="O1428" s="52">
        <v>29546174</v>
      </c>
      <c r="P1428" s="52">
        <v>6660438</v>
      </c>
      <c r="Q1428" s="52">
        <v>273183962</v>
      </c>
      <c r="R1428" s="52">
        <v>36206612</v>
      </c>
      <c r="S1428" s="52">
        <v>309390574</v>
      </c>
      <c r="T1428" s="70" t="s">
        <v>10556</v>
      </c>
      <c r="U1428" s="70" t="s">
        <v>10560</v>
      </c>
    </row>
    <row r="1429" spans="1:21" x14ac:dyDescent="0.2">
      <c r="A1429" s="49" t="s">
        <v>2245</v>
      </c>
      <c r="B1429" s="49" t="s">
        <v>36</v>
      </c>
      <c r="C1429" s="50">
        <v>3758</v>
      </c>
      <c r="D1429" s="49" t="s">
        <v>37</v>
      </c>
      <c r="E1429" s="49" t="s">
        <v>2590</v>
      </c>
      <c r="F1429" s="49" t="s">
        <v>37</v>
      </c>
      <c r="G1429" s="49">
        <v>5495</v>
      </c>
      <c r="H1429" s="49" t="s">
        <v>115</v>
      </c>
      <c r="I1429" s="50">
        <v>10206</v>
      </c>
      <c r="J1429" s="50">
        <v>205495000151</v>
      </c>
      <c r="K1429" s="49" t="s">
        <v>2595</v>
      </c>
      <c r="L1429" s="51">
        <v>772</v>
      </c>
      <c r="M1429" s="52">
        <v>128299539</v>
      </c>
      <c r="N1429" s="52">
        <v>0</v>
      </c>
      <c r="O1429" s="52">
        <v>37805077</v>
      </c>
      <c r="P1429" s="52">
        <v>6660438</v>
      </c>
      <c r="Q1429" s="52">
        <v>128299539</v>
      </c>
      <c r="R1429" s="52">
        <v>44465515</v>
      </c>
      <c r="S1429" s="52">
        <v>172765054</v>
      </c>
      <c r="T1429" s="70" t="s">
        <v>10556</v>
      </c>
      <c r="U1429" s="70" t="s">
        <v>10560</v>
      </c>
    </row>
    <row r="1430" spans="1:21" x14ac:dyDescent="0.2">
      <c r="A1430" s="49" t="s">
        <v>2245</v>
      </c>
      <c r="B1430" s="49" t="s">
        <v>36</v>
      </c>
      <c r="C1430" s="50">
        <v>3758</v>
      </c>
      <c r="D1430" s="49" t="s">
        <v>37</v>
      </c>
      <c r="E1430" s="49" t="s">
        <v>2596</v>
      </c>
      <c r="F1430" s="49" t="s">
        <v>37</v>
      </c>
      <c r="G1430" s="49">
        <v>5490</v>
      </c>
      <c r="H1430" s="49" t="s">
        <v>114</v>
      </c>
      <c r="I1430" s="50">
        <v>4360</v>
      </c>
      <c r="J1430" s="50">
        <v>205490002236</v>
      </c>
      <c r="K1430" s="49" t="s">
        <v>2602</v>
      </c>
      <c r="L1430" s="51">
        <v>486</v>
      </c>
      <c r="M1430" s="52">
        <v>81164859</v>
      </c>
      <c r="N1430" s="52">
        <v>0</v>
      </c>
      <c r="O1430" s="52">
        <v>38648995</v>
      </c>
      <c r="P1430" s="52">
        <v>6660438</v>
      </c>
      <c r="Q1430" s="52">
        <v>81164859</v>
      </c>
      <c r="R1430" s="52">
        <v>45309433</v>
      </c>
      <c r="S1430" s="52">
        <v>126474292</v>
      </c>
      <c r="T1430" s="70" t="s">
        <v>10556</v>
      </c>
      <c r="U1430" s="70" t="s">
        <v>10560</v>
      </c>
    </row>
    <row r="1431" spans="1:21" x14ac:dyDescent="0.2">
      <c r="A1431" s="49" t="s">
        <v>2949</v>
      </c>
      <c r="B1431" s="49" t="s">
        <v>851</v>
      </c>
      <c r="C1431" s="50">
        <v>3801</v>
      </c>
      <c r="D1431" s="49" t="s">
        <v>852</v>
      </c>
      <c r="E1431" s="49" t="s">
        <v>8471</v>
      </c>
      <c r="F1431" s="49" t="s">
        <v>852</v>
      </c>
      <c r="G1431" s="49">
        <v>54800</v>
      </c>
      <c r="H1431" s="49" t="s">
        <v>886</v>
      </c>
      <c r="I1431" s="50">
        <v>163177</v>
      </c>
      <c r="J1431" s="50">
        <v>254800000051</v>
      </c>
      <c r="K1431" s="49" t="s">
        <v>8472</v>
      </c>
      <c r="L1431" s="51">
        <v>329</v>
      </c>
      <c r="M1431" s="52">
        <v>46832007</v>
      </c>
      <c r="N1431" s="52">
        <v>0</v>
      </c>
      <c r="O1431" s="52">
        <v>33668291</v>
      </c>
      <c r="P1431" s="52">
        <v>6660438</v>
      </c>
      <c r="Q1431" s="52">
        <v>46832007</v>
      </c>
      <c r="R1431" s="52">
        <v>40328729</v>
      </c>
      <c r="S1431" s="52">
        <v>87160736</v>
      </c>
      <c r="T1431" s="70" t="s">
        <v>10556</v>
      </c>
      <c r="U1431" s="70" t="s">
        <v>10560</v>
      </c>
    </row>
    <row r="1432" spans="1:21" x14ac:dyDescent="0.2">
      <c r="A1432" s="49" t="s">
        <v>2245</v>
      </c>
      <c r="B1432" s="49" t="s">
        <v>36</v>
      </c>
      <c r="C1432" s="50">
        <v>3758</v>
      </c>
      <c r="D1432" s="49" t="s">
        <v>37</v>
      </c>
      <c r="E1432" s="49" t="s">
        <v>2773</v>
      </c>
      <c r="F1432" s="49" t="s">
        <v>37</v>
      </c>
      <c r="G1432" s="49">
        <v>5790</v>
      </c>
      <c r="H1432" s="49" t="s">
        <v>151</v>
      </c>
      <c r="I1432" s="50">
        <v>8545</v>
      </c>
      <c r="J1432" s="50">
        <v>205790001088</v>
      </c>
      <c r="K1432" s="49" t="s">
        <v>2775</v>
      </c>
      <c r="L1432" s="51">
        <v>718</v>
      </c>
      <c r="M1432" s="52">
        <v>100412082</v>
      </c>
      <c r="N1432" s="52">
        <v>0</v>
      </c>
      <c r="O1432" s="52">
        <v>32170551</v>
      </c>
      <c r="P1432" s="52">
        <v>6660438</v>
      </c>
      <c r="Q1432" s="52">
        <v>100412082</v>
      </c>
      <c r="R1432" s="52">
        <v>38830989</v>
      </c>
      <c r="S1432" s="52">
        <v>139243071</v>
      </c>
      <c r="T1432" s="70" t="s">
        <v>10556</v>
      </c>
      <c r="U1432" s="70" t="s">
        <v>10560</v>
      </c>
    </row>
    <row r="1433" spans="1:21" x14ac:dyDescent="0.2">
      <c r="A1433" s="49" t="s">
        <v>2949</v>
      </c>
      <c r="B1433" s="49" t="s">
        <v>851</v>
      </c>
      <c r="C1433" s="50">
        <v>3801</v>
      </c>
      <c r="D1433" s="49" t="s">
        <v>852</v>
      </c>
      <c r="E1433" s="49" t="s">
        <v>8304</v>
      </c>
      <c r="F1433" s="49" t="s">
        <v>852</v>
      </c>
      <c r="G1433" s="49">
        <v>54128</v>
      </c>
      <c r="H1433" s="49" t="s">
        <v>858</v>
      </c>
      <c r="I1433" s="50">
        <v>6580</v>
      </c>
      <c r="J1433" s="50">
        <v>254128001427</v>
      </c>
      <c r="K1433" s="49" t="s">
        <v>8305</v>
      </c>
      <c r="L1433" s="51">
        <v>225</v>
      </c>
      <c r="M1433" s="52">
        <v>30025701</v>
      </c>
      <c r="N1433" s="52">
        <v>0</v>
      </c>
      <c r="O1433" s="52">
        <v>30275170</v>
      </c>
      <c r="P1433" s="52">
        <v>6660438</v>
      </c>
      <c r="Q1433" s="52">
        <v>30025701</v>
      </c>
      <c r="R1433" s="52">
        <v>36935608</v>
      </c>
      <c r="S1433" s="52">
        <v>66961309</v>
      </c>
      <c r="T1433" s="70" t="s">
        <v>10556</v>
      </c>
      <c r="U1433" s="70" t="s">
        <v>10560</v>
      </c>
    </row>
    <row r="1434" spans="1:21" x14ac:dyDescent="0.2">
      <c r="A1434" s="49" t="s">
        <v>2949</v>
      </c>
      <c r="B1434" s="49" t="s">
        <v>851</v>
      </c>
      <c r="C1434" s="50">
        <v>3801</v>
      </c>
      <c r="D1434" s="49" t="s">
        <v>852</v>
      </c>
      <c r="E1434" s="49" t="s">
        <v>8494</v>
      </c>
      <c r="F1434" s="49" t="s">
        <v>852</v>
      </c>
      <c r="G1434" s="49">
        <v>54820</v>
      </c>
      <c r="H1434" s="49" t="s">
        <v>154</v>
      </c>
      <c r="I1434" s="50">
        <v>15260</v>
      </c>
      <c r="J1434" s="50">
        <v>254820001003</v>
      </c>
      <c r="K1434" s="49" t="s">
        <v>8496</v>
      </c>
      <c r="L1434" s="51">
        <v>289</v>
      </c>
      <c r="M1434" s="52">
        <v>42911745</v>
      </c>
      <c r="N1434" s="52">
        <v>0</v>
      </c>
      <c r="O1434" s="52">
        <v>32350380</v>
      </c>
      <c r="P1434" s="52">
        <v>6660438</v>
      </c>
      <c r="Q1434" s="52">
        <v>42911745</v>
      </c>
      <c r="R1434" s="52">
        <v>39010818</v>
      </c>
      <c r="S1434" s="52">
        <v>81922563</v>
      </c>
      <c r="T1434" s="70" t="s">
        <v>10556</v>
      </c>
      <c r="U1434" s="70" t="s">
        <v>10560</v>
      </c>
    </row>
    <row r="1435" spans="1:21" x14ac:dyDescent="0.2">
      <c r="A1435" s="49" t="s">
        <v>2245</v>
      </c>
      <c r="B1435" s="49" t="s">
        <v>36</v>
      </c>
      <c r="C1435" s="50">
        <v>3758</v>
      </c>
      <c r="D1435" s="49" t="s">
        <v>37</v>
      </c>
      <c r="E1435" s="49" t="s">
        <v>2301</v>
      </c>
      <c r="F1435" s="49" t="s">
        <v>37</v>
      </c>
      <c r="G1435" s="49">
        <v>5051</v>
      </c>
      <c r="H1435" s="49" t="s">
        <v>50</v>
      </c>
      <c r="I1435" s="50">
        <v>3647</v>
      </c>
      <c r="J1435" s="50">
        <v>205051001959</v>
      </c>
      <c r="K1435" s="49" t="s">
        <v>2308</v>
      </c>
      <c r="L1435" s="51">
        <v>477</v>
      </c>
      <c r="M1435" s="52">
        <v>84889465</v>
      </c>
      <c r="N1435" s="52">
        <v>0</v>
      </c>
      <c r="O1435" s="52">
        <v>39897378</v>
      </c>
      <c r="P1435" s="52">
        <v>6660438</v>
      </c>
      <c r="Q1435" s="52">
        <v>84889465</v>
      </c>
      <c r="R1435" s="52">
        <v>46557816</v>
      </c>
      <c r="S1435" s="52">
        <v>131447281</v>
      </c>
      <c r="T1435" s="70" t="s">
        <v>10556</v>
      </c>
      <c r="U1435" s="70" t="s">
        <v>10560</v>
      </c>
    </row>
    <row r="1436" spans="1:21" x14ac:dyDescent="0.2">
      <c r="A1436" s="49" t="s">
        <v>4413</v>
      </c>
      <c r="B1436" s="49" t="s">
        <v>64</v>
      </c>
      <c r="C1436" s="50">
        <v>3774</v>
      </c>
      <c r="D1436" s="49" t="s">
        <v>372</v>
      </c>
      <c r="E1436" s="49" t="s">
        <v>7443</v>
      </c>
      <c r="F1436" s="49" t="s">
        <v>372</v>
      </c>
      <c r="G1436" s="49">
        <v>17001</v>
      </c>
      <c r="H1436" s="49" t="s">
        <v>373</v>
      </c>
      <c r="I1436" s="50">
        <v>10235</v>
      </c>
      <c r="J1436" s="50">
        <v>217001001581</v>
      </c>
      <c r="K1436" s="49" t="s">
        <v>7473</v>
      </c>
      <c r="L1436" s="51">
        <v>281</v>
      </c>
      <c r="M1436" s="52">
        <v>33235670</v>
      </c>
      <c r="N1436" s="52">
        <v>6647134</v>
      </c>
      <c r="O1436" s="52">
        <v>25434561</v>
      </c>
      <c r="P1436" s="52">
        <v>6660438</v>
      </c>
      <c r="Q1436" s="52">
        <v>39882804</v>
      </c>
      <c r="R1436" s="52">
        <v>32094999</v>
      </c>
      <c r="S1436" s="52">
        <v>71977803</v>
      </c>
      <c r="T1436" s="70" t="s">
        <v>10556</v>
      </c>
      <c r="U1436" s="70" t="s">
        <v>10560</v>
      </c>
    </row>
    <row r="1437" spans="1:21" x14ac:dyDescent="0.2">
      <c r="A1437" s="49" t="s">
        <v>2245</v>
      </c>
      <c r="B1437" s="49" t="s">
        <v>36</v>
      </c>
      <c r="C1437" s="50">
        <v>3758</v>
      </c>
      <c r="D1437" s="49" t="s">
        <v>37</v>
      </c>
      <c r="E1437" s="49" t="s">
        <v>2393</v>
      </c>
      <c r="F1437" s="49" t="s">
        <v>37</v>
      </c>
      <c r="G1437" s="49">
        <v>5148</v>
      </c>
      <c r="H1437" s="49" t="s">
        <v>70</v>
      </c>
      <c r="I1437" s="50">
        <v>3407</v>
      </c>
      <c r="J1437" s="50">
        <v>205148000469</v>
      </c>
      <c r="K1437" s="49" t="s">
        <v>2399</v>
      </c>
      <c r="L1437" s="51">
        <v>585</v>
      </c>
      <c r="M1437" s="52">
        <v>65041181</v>
      </c>
      <c r="N1437" s="52">
        <v>0</v>
      </c>
      <c r="O1437" s="52">
        <v>25343088</v>
      </c>
      <c r="P1437" s="52">
        <v>6660438</v>
      </c>
      <c r="Q1437" s="52">
        <v>65041181</v>
      </c>
      <c r="R1437" s="52">
        <v>32003526</v>
      </c>
      <c r="S1437" s="52">
        <v>97044707</v>
      </c>
      <c r="T1437" s="70" t="s">
        <v>10556</v>
      </c>
      <c r="U1437" s="70" t="s">
        <v>10560</v>
      </c>
    </row>
    <row r="1438" spans="1:21" x14ac:dyDescent="0.2">
      <c r="A1438" s="49" t="s">
        <v>2949</v>
      </c>
      <c r="B1438" s="49" t="s">
        <v>851</v>
      </c>
      <c r="C1438" s="50">
        <v>3801</v>
      </c>
      <c r="D1438" s="49" t="s">
        <v>852</v>
      </c>
      <c r="E1438" s="49" t="s">
        <v>8359</v>
      </c>
      <c r="F1438" s="49" t="s">
        <v>852</v>
      </c>
      <c r="G1438" s="49">
        <v>54261</v>
      </c>
      <c r="H1438" s="49" t="s">
        <v>866</v>
      </c>
      <c r="I1438" s="50">
        <v>128868</v>
      </c>
      <c r="J1438" s="50">
        <v>254264000506</v>
      </c>
      <c r="K1438" s="49" t="s">
        <v>8362</v>
      </c>
      <c r="L1438" s="51">
        <v>403</v>
      </c>
      <c r="M1438" s="52">
        <v>52740647</v>
      </c>
      <c r="N1438" s="52">
        <v>0</v>
      </c>
      <c r="O1438" s="52">
        <v>29636428</v>
      </c>
      <c r="P1438" s="52">
        <v>6660438</v>
      </c>
      <c r="Q1438" s="52">
        <v>52740647</v>
      </c>
      <c r="R1438" s="52">
        <v>36296866</v>
      </c>
      <c r="S1438" s="52">
        <v>89037513</v>
      </c>
      <c r="T1438" s="70" t="s">
        <v>10556</v>
      </c>
      <c r="U1438" s="70" t="s">
        <v>10560</v>
      </c>
    </row>
    <row r="1439" spans="1:21" x14ac:dyDescent="0.2">
      <c r="A1439" s="49" t="s">
        <v>2949</v>
      </c>
      <c r="B1439" s="49" t="s">
        <v>851</v>
      </c>
      <c r="C1439" s="50">
        <v>3801</v>
      </c>
      <c r="D1439" s="49" t="s">
        <v>852</v>
      </c>
      <c r="E1439" s="49" t="s">
        <v>8480</v>
      </c>
      <c r="F1439" s="49" t="s">
        <v>852</v>
      </c>
      <c r="G1439" s="49">
        <v>54810</v>
      </c>
      <c r="H1439" s="49" t="s">
        <v>887</v>
      </c>
      <c r="I1439" s="50">
        <v>165557</v>
      </c>
      <c r="J1439" s="50">
        <v>254810003016</v>
      </c>
      <c r="K1439" s="49" t="s">
        <v>8493</v>
      </c>
      <c r="L1439" s="51">
        <v>387</v>
      </c>
      <c r="M1439" s="52">
        <v>59095823</v>
      </c>
      <c r="N1439" s="52">
        <v>0</v>
      </c>
      <c r="O1439" s="52">
        <v>35704968</v>
      </c>
      <c r="P1439" s="52">
        <v>6660438</v>
      </c>
      <c r="Q1439" s="52">
        <v>59095823</v>
      </c>
      <c r="R1439" s="52">
        <v>42365406</v>
      </c>
      <c r="S1439" s="52">
        <v>101461229</v>
      </c>
      <c r="T1439" s="70" t="s">
        <v>10556</v>
      </c>
      <c r="U1439" s="70" t="s">
        <v>10560</v>
      </c>
    </row>
    <row r="1440" spans="1:21" x14ac:dyDescent="0.2">
      <c r="A1440" s="49" t="s">
        <v>2949</v>
      </c>
      <c r="B1440" s="49" t="s">
        <v>851</v>
      </c>
      <c r="C1440" s="50">
        <v>3801</v>
      </c>
      <c r="D1440" s="49" t="s">
        <v>852</v>
      </c>
      <c r="E1440" s="49" t="s">
        <v>8480</v>
      </c>
      <c r="F1440" s="49" t="s">
        <v>852</v>
      </c>
      <c r="G1440" s="49">
        <v>54810</v>
      </c>
      <c r="H1440" s="49" t="s">
        <v>887</v>
      </c>
      <c r="I1440" s="50">
        <v>15242</v>
      </c>
      <c r="J1440" s="50">
        <v>254810001013</v>
      </c>
      <c r="K1440" s="49" t="s">
        <v>8483</v>
      </c>
      <c r="L1440" s="51">
        <v>1196</v>
      </c>
      <c r="M1440" s="52">
        <v>184306653</v>
      </c>
      <c r="N1440" s="52">
        <v>0</v>
      </c>
      <c r="O1440" s="52">
        <v>35704968</v>
      </c>
      <c r="P1440" s="52">
        <v>6660438</v>
      </c>
      <c r="Q1440" s="52">
        <v>184306653</v>
      </c>
      <c r="R1440" s="52">
        <v>42365406</v>
      </c>
      <c r="S1440" s="52">
        <v>226672059</v>
      </c>
      <c r="T1440" s="70" t="s">
        <v>10556</v>
      </c>
      <c r="U1440" s="70" t="s">
        <v>10560</v>
      </c>
    </row>
    <row r="1441" spans="1:21" x14ac:dyDescent="0.2">
      <c r="A1441" s="49" t="s">
        <v>4656</v>
      </c>
      <c r="B1441" s="49" t="s">
        <v>403</v>
      </c>
      <c r="C1441" s="50">
        <v>3775</v>
      </c>
      <c r="D1441" s="49" t="s">
        <v>404</v>
      </c>
      <c r="E1441" s="49" t="s">
        <v>4805</v>
      </c>
      <c r="F1441" s="49" t="s">
        <v>404</v>
      </c>
      <c r="G1441" s="49">
        <v>18785</v>
      </c>
      <c r="H1441" s="49" t="s">
        <v>418</v>
      </c>
      <c r="I1441" s="50">
        <v>1664</v>
      </c>
      <c r="J1441" s="50">
        <v>218860001301</v>
      </c>
      <c r="K1441" s="49" t="s">
        <v>4808</v>
      </c>
      <c r="L1441" s="51">
        <v>101</v>
      </c>
      <c r="M1441" s="52">
        <v>13074194</v>
      </c>
      <c r="N1441" s="52">
        <v>1318291</v>
      </c>
      <c r="O1441" s="52">
        <v>30850541</v>
      </c>
      <c r="P1441" s="52">
        <v>6660438</v>
      </c>
      <c r="Q1441" s="52">
        <v>14392485</v>
      </c>
      <c r="R1441" s="52">
        <v>37510979</v>
      </c>
      <c r="S1441" s="52">
        <v>51903464</v>
      </c>
      <c r="T1441" s="70" t="s">
        <v>10556</v>
      </c>
      <c r="U1441" s="70" t="s">
        <v>10560</v>
      </c>
    </row>
    <row r="1442" spans="1:21" x14ac:dyDescent="0.2">
      <c r="A1442" s="49" t="s">
        <v>4413</v>
      </c>
      <c r="B1442" s="49" t="s">
        <v>64</v>
      </c>
      <c r="C1442" s="50">
        <v>3774</v>
      </c>
      <c r="D1442" s="49" t="s">
        <v>372</v>
      </c>
      <c r="E1442" s="49" t="s">
        <v>7443</v>
      </c>
      <c r="F1442" s="49" t="s">
        <v>372</v>
      </c>
      <c r="G1442" s="49">
        <v>17001</v>
      </c>
      <c r="H1442" s="49" t="s">
        <v>373</v>
      </c>
      <c r="I1442" s="50">
        <v>10877</v>
      </c>
      <c r="J1442" s="50">
        <v>217001006133</v>
      </c>
      <c r="K1442" s="49" t="s">
        <v>7472</v>
      </c>
      <c r="L1442" s="51">
        <v>594</v>
      </c>
      <c r="M1442" s="52">
        <v>67183286</v>
      </c>
      <c r="N1442" s="52">
        <v>13436657</v>
      </c>
      <c r="O1442" s="52">
        <v>25434561</v>
      </c>
      <c r="P1442" s="52">
        <v>26641753</v>
      </c>
      <c r="Q1442" s="52">
        <v>80619943</v>
      </c>
      <c r="R1442" s="52">
        <v>52076314</v>
      </c>
      <c r="S1442" s="52">
        <v>132696257</v>
      </c>
      <c r="T1442" s="70" t="s">
        <v>10556</v>
      </c>
      <c r="U1442" s="70" t="s">
        <v>10560</v>
      </c>
    </row>
    <row r="1443" spans="1:21" x14ac:dyDescent="0.2">
      <c r="A1443" s="49" t="s">
        <v>2245</v>
      </c>
      <c r="B1443" s="49" t="s">
        <v>36</v>
      </c>
      <c r="C1443" s="50">
        <v>3758</v>
      </c>
      <c r="D1443" s="49" t="s">
        <v>37</v>
      </c>
      <c r="E1443" s="49" t="s">
        <v>2622</v>
      </c>
      <c r="F1443" s="49" t="s">
        <v>37</v>
      </c>
      <c r="G1443" s="49">
        <v>5585</v>
      </c>
      <c r="H1443" s="49" t="s">
        <v>121</v>
      </c>
      <c r="I1443" s="50">
        <v>3746</v>
      </c>
      <c r="J1443" s="50">
        <v>205387000128</v>
      </c>
      <c r="K1443" s="49" t="s">
        <v>2624</v>
      </c>
      <c r="L1443" s="51">
        <v>321</v>
      </c>
      <c r="M1443" s="52">
        <v>39159907</v>
      </c>
      <c r="N1443" s="52">
        <v>0</v>
      </c>
      <c r="O1443" s="52">
        <v>27375128</v>
      </c>
      <c r="P1443" s="52">
        <v>6660438</v>
      </c>
      <c r="Q1443" s="52">
        <v>39159907</v>
      </c>
      <c r="R1443" s="52">
        <v>34035566</v>
      </c>
      <c r="S1443" s="52">
        <v>73195473</v>
      </c>
      <c r="T1443" s="70" t="s">
        <v>10556</v>
      </c>
      <c r="U1443" s="70" t="s">
        <v>10560</v>
      </c>
    </row>
    <row r="1444" spans="1:21" x14ac:dyDescent="0.2">
      <c r="A1444" s="49" t="s">
        <v>2245</v>
      </c>
      <c r="B1444" s="49" t="s">
        <v>36</v>
      </c>
      <c r="C1444" s="50">
        <v>3758</v>
      </c>
      <c r="D1444" s="49" t="s">
        <v>37</v>
      </c>
      <c r="E1444" s="49" t="s">
        <v>2590</v>
      </c>
      <c r="F1444" s="49" t="s">
        <v>37</v>
      </c>
      <c r="G1444" s="49">
        <v>5495</v>
      </c>
      <c r="H1444" s="49" t="s">
        <v>115</v>
      </c>
      <c r="I1444" s="50">
        <v>10258</v>
      </c>
      <c r="J1444" s="50">
        <v>205495000312</v>
      </c>
      <c r="K1444" s="49" t="s">
        <v>2594</v>
      </c>
      <c r="L1444" s="51">
        <v>803</v>
      </c>
      <c r="M1444" s="52">
        <v>131310942</v>
      </c>
      <c r="N1444" s="52">
        <v>0</v>
      </c>
      <c r="O1444" s="52">
        <v>37805077</v>
      </c>
      <c r="P1444" s="52">
        <v>6660438</v>
      </c>
      <c r="Q1444" s="52">
        <v>131310942</v>
      </c>
      <c r="R1444" s="52">
        <v>44465515</v>
      </c>
      <c r="S1444" s="52">
        <v>175776457</v>
      </c>
      <c r="T1444" s="70" t="s">
        <v>10556</v>
      </c>
      <c r="U1444" s="70" t="s">
        <v>10560</v>
      </c>
    </row>
    <row r="1445" spans="1:21" x14ac:dyDescent="0.2">
      <c r="A1445" s="49" t="s">
        <v>2945</v>
      </c>
      <c r="B1445" s="49" t="s">
        <v>891</v>
      </c>
      <c r="C1445" s="50">
        <v>3803</v>
      </c>
      <c r="D1445" s="49" t="s">
        <v>892</v>
      </c>
      <c r="E1445" s="49" t="s">
        <v>8722</v>
      </c>
      <c r="F1445" s="49" t="s">
        <v>892</v>
      </c>
      <c r="G1445" s="49">
        <v>63130</v>
      </c>
      <c r="H1445" s="49" t="s">
        <v>893</v>
      </c>
      <c r="I1445" s="50">
        <v>15696</v>
      </c>
      <c r="J1445" s="50">
        <v>263130000569</v>
      </c>
      <c r="K1445" s="49" t="s">
        <v>8730</v>
      </c>
      <c r="L1445" s="51">
        <v>477</v>
      </c>
      <c r="M1445" s="52">
        <v>54235597</v>
      </c>
      <c r="N1445" s="52">
        <v>5806396</v>
      </c>
      <c r="O1445" s="52">
        <v>25703751</v>
      </c>
      <c r="P1445" s="52">
        <v>6660438</v>
      </c>
      <c r="Q1445" s="52">
        <v>60041993</v>
      </c>
      <c r="R1445" s="52">
        <v>32364189</v>
      </c>
      <c r="S1445" s="52">
        <v>92406182</v>
      </c>
      <c r="T1445" s="70" t="s">
        <v>10556</v>
      </c>
      <c r="U1445" s="70" t="s">
        <v>10560</v>
      </c>
    </row>
    <row r="1446" spans="1:21" x14ac:dyDescent="0.2">
      <c r="A1446" s="49" t="s">
        <v>2245</v>
      </c>
      <c r="B1446" s="49" t="s">
        <v>36</v>
      </c>
      <c r="C1446" s="50">
        <v>3758</v>
      </c>
      <c r="D1446" s="49" t="s">
        <v>37</v>
      </c>
      <c r="E1446" s="49" t="s">
        <v>2791</v>
      </c>
      <c r="F1446" s="49" t="s">
        <v>37</v>
      </c>
      <c r="G1446" s="49">
        <v>5847</v>
      </c>
      <c r="H1446" s="49" t="s">
        <v>158</v>
      </c>
      <c r="I1446" s="50">
        <v>789</v>
      </c>
      <c r="J1446" s="50">
        <v>105847000241</v>
      </c>
      <c r="K1446" s="49" t="s">
        <v>2796</v>
      </c>
      <c r="L1446" s="51">
        <v>588</v>
      </c>
      <c r="M1446" s="52">
        <v>82787677</v>
      </c>
      <c r="N1446" s="52">
        <v>0</v>
      </c>
      <c r="O1446" s="52">
        <v>30124086</v>
      </c>
      <c r="P1446" s="52">
        <v>6660438</v>
      </c>
      <c r="Q1446" s="52">
        <v>82787677</v>
      </c>
      <c r="R1446" s="52">
        <v>36784524</v>
      </c>
      <c r="S1446" s="52">
        <v>119572201</v>
      </c>
      <c r="T1446" s="70" t="s">
        <v>10556</v>
      </c>
      <c r="U1446" s="70" t="s">
        <v>10560</v>
      </c>
    </row>
    <row r="1447" spans="1:21" x14ac:dyDescent="0.2">
      <c r="A1447" s="49" t="s">
        <v>5894</v>
      </c>
      <c r="B1447" s="49" t="s">
        <v>731</v>
      </c>
      <c r="C1447" s="50">
        <v>3795</v>
      </c>
      <c r="D1447" s="49" t="s">
        <v>738</v>
      </c>
      <c r="E1447" s="49" t="s">
        <v>5895</v>
      </c>
      <c r="F1447" s="49" t="s">
        <v>738</v>
      </c>
      <c r="G1447" s="49">
        <v>47189</v>
      </c>
      <c r="H1447" s="49" t="s">
        <v>739</v>
      </c>
      <c r="I1447" s="50">
        <v>13849</v>
      </c>
      <c r="J1447" s="50">
        <v>247189042308</v>
      </c>
      <c r="K1447" s="49" t="s">
        <v>5911</v>
      </c>
      <c r="L1447" s="51">
        <v>542</v>
      </c>
      <c r="M1447" s="52">
        <v>74260930</v>
      </c>
      <c r="N1447" s="52">
        <v>0</v>
      </c>
      <c r="O1447" s="52">
        <v>31171326</v>
      </c>
      <c r="P1447" s="52">
        <v>6660438</v>
      </c>
      <c r="Q1447" s="52">
        <v>74260930</v>
      </c>
      <c r="R1447" s="52">
        <v>37831764</v>
      </c>
      <c r="S1447" s="52">
        <v>112092694</v>
      </c>
      <c r="T1447" s="70" t="s">
        <v>10556</v>
      </c>
      <c r="U1447" s="70" t="s">
        <v>10560</v>
      </c>
    </row>
    <row r="1448" spans="1:21" x14ac:dyDescent="0.2">
      <c r="A1448" s="49" t="s">
        <v>4982</v>
      </c>
      <c r="B1448" s="49" t="s">
        <v>421</v>
      </c>
      <c r="C1448" s="50">
        <v>3777</v>
      </c>
      <c r="D1448" s="49" t="s">
        <v>422</v>
      </c>
      <c r="E1448" s="49" t="s">
        <v>5106</v>
      </c>
      <c r="F1448" s="49" t="s">
        <v>422</v>
      </c>
      <c r="G1448" s="49">
        <v>19142</v>
      </c>
      <c r="H1448" s="49" t="s">
        <v>428</v>
      </c>
      <c r="I1448" s="50">
        <v>124878</v>
      </c>
      <c r="J1448" s="50">
        <v>219142000310</v>
      </c>
      <c r="K1448" s="49" t="s">
        <v>5116</v>
      </c>
      <c r="L1448" s="51">
        <v>145</v>
      </c>
      <c r="M1448" s="52">
        <v>19810101</v>
      </c>
      <c r="N1448" s="52">
        <v>0</v>
      </c>
      <c r="O1448" s="52">
        <v>29727740</v>
      </c>
      <c r="P1448" s="52">
        <v>6660438</v>
      </c>
      <c r="Q1448" s="52">
        <v>19810101</v>
      </c>
      <c r="R1448" s="52">
        <v>36388178</v>
      </c>
      <c r="S1448" s="52">
        <v>56198279</v>
      </c>
      <c r="T1448" s="70" t="s">
        <v>10556</v>
      </c>
      <c r="U1448" s="70" t="s">
        <v>10560</v>
      </c>
    </row>
    <row r="1449" spans="1:21" x14ac:dyDescent="0.2">
      <c r="A1449" s="49" t="s">
        <v>7072</v>
      </c>
      <c r="B1449" s="49" t="s">
        <v>713</v>
      </c>
      <c r="C1449" s="50">
        <v>3792</v>
      </c>
      <c r="D1449" s="49" t="s">
        <v>714</v>
      </c>
      <c r="E1449" s="49" t="s">
        <v>7152</v>
      </c>
      <c r="F1449" s="49" t="s">
        <v>714</v>
      </c>
      <c r="G1449" s="49">
        <v>44650</v>
      </c>
      <c r="H1449" s="49" t="s">
        <v>725</v>
      </c>
      <c r="I1449" s="50">
        <v>15423</v>
      </c>
      <c r="J1449" s="50">
        <v>244650000761</v>
      </c>
      <c r="K1449" s="49" t="s">
        <v>7166</v>
      </c>
      <c r="L1449" s="51">
        <v>406</v>
      </c>
      <c r="M1449" s="52">
        <v>53756547</v>
      </c>
      <c r="N1449" s="52">
        <v>10637894</v>
      </c>
      <c r="O1449" s="52">
        <v>30068907</v>
      </c>
      <c r="P1449" s="52">
        <v>6660438</v>
      </c>
      <c r="Q1449" s="52">
        <v>64394441</v>
      </c>
      <c r="R1449" s="52">
        <v>36729345</v>
      </c>
      <c r="S1449" s="52">
        <v>101123786</v>
      </c>
      <c r="T1449" s="70" t="s">
        <v>10556</v>
      </c>
      <c r="U1449" s="70" t="s">
        <v>10560</v>
      </c>
    </row>
    <row r="1450" spans="1:21" x14ac:dyDescent="0.2">
      <c r="A1450" s="49" t="s">
        <v>2245</v>
      </c>
      <c r="B1450" s="49" t="s">
        <v>36</v>
      </c>
      <c r="C1450" s="50">
        <v>3758</v>
      </c>
      <c r="D1450" s="49" t="s">
        <v>37</v>
      </c>
      <c r="E1450" s="49" t="s">
        <v>2732</v>
      </c>
      <c r="F1450" s="49" t="s">
        <v>37</v>
      </c>
      <c r="G1450" s="49">
        <v>5686</v>
      </c>
      <c r="H1450" s="49" t="s">
        <v>144</v>
      </c>
      <c r="I1450" s="50">
        <v>16486</v>
      </c>
      <c r="J1450" s="50">
        <v>205686000801</v>
      </c>
      <c r="K1450" s="49" t="s">
        <v>2737</v>
      </c>
      <c r="L1450" s="51">
        <v>366</v>
      </c>
      <c r="M1450" s="52">
        <v>41922099</v>
      </c>
      <c r="N1450" s="52">
        <v>0</v>
      </c>
      <c r="O1450" s="52">
        <v>26211435</v>
      </c>
      <c r="P1450" s="52">
        <v>6660438</v>
      </c>
      <c r="Q1450" s="52">
        <v>41922099</v>
      </c>
      <c r="R1450" s="52">
        <v>32871873</v>
      </c>
      <c r="S1450" s="52">
        <v>74793972</v>
      </c>
      <c r="T1450" s="70" t="s">
        <v>10556</v>
      </c>
      <c r="U1450" s="70" t="s">
        <v>10560</v>
      </c>
    </row>
    <row r="1451" spans="1:21" x14ac:dyDescent="0.2">
      <c r="A1451" s="49" t="s">
        <v>2949</v>
      </c>
      <c r="B1451" s="49" t="s">
        <v>851</v>
      </c>
      <c r="C1451" s="50">
        <v>3801</v>
      </c>
      <c r="D1451" s="49" t="s">
        <v>852</v>
      </c>
      <c r="E1451" s="49" t="s">
        <v>8325</v>
      </c>
      <c r="F1451" s="49" t="s">
        <v>852</v>
      </c>
      <c r="G1451" s="49">
        <v>54206</v>
      </c>
      <c r="H1451" s="49" t="s">
        <v>861</v>
      </c>
      <c r="I1451" s="50">
        <v>6121</v>
      </c>
      <c r="J1451" s="50">
        <v>254206001030</v>
      </c>
      <c r="K1451" s="49" t="s">
        <v>8328</v>
      </c>
      <c r="L1451" s="51">
        <v>611</v>
      </c>
      <c r="M1451" s="52">
        <v>82981994</v>
      </c>
      <c r="N1451" s="52">
        <v>0</v>
      </c>
      <c r="O1451" s="52">
        <v>31869042</v>
      </c>
      <c r="P1451" s="52">
        <v>6660438</v>
      </c>
      <c r="Q1451" s="52">
        <v>82981994</v>
      </c>
      <c r="R1451" s="52">
        <v>38529480</v>
      </c>
      <c r="S1451" s="52">
        <v>121511474</v>
      </c>
      <c r="T1451" s="70" t="s">
        <v>10556</v>
      </c>
      <c r="U1451" s="70" t="s">
        <v>10560</v>
      </c>
    </row>
    <row r="1452" spans="1:21" x14ac:dyDescent="0.2">
      <c r="A1452" s="49" t="s">
        <v>2949</v>
      </c>
      <c r="B1452" s="49" t="s">
        <v>851</v>
      </c>
      <c r="C1452" s="50">
        <v>3801</v>
      </c>
      <c r="D1452" s="49" t="s">
        <v>852</v>
      </c>
      <c r="E1452" s="49" t="s">
        <v>8428</v>
      </c>
      <c r="F1452" s="49" t="s">
        <v>852</v>
      </c>
      <c r="G1452" s="49">
        <v>54520</v>
      </c>
      <c r="H1452" s="49" t="s">
        <v>878</v>
      </c>
      <c r="I1452" s="50">
        <v>11971</v>
      </c>
      <c r="J1452" s="50">
        <v>254520000188</v>
      </c>
      <c r="K1452" s="49" t="s">
        <v>8429</v>
      </c>
      <c r="L1452" s="51">
        <v>200</v>
      </c>
      <c r="M1452" s="52">
        <v>25015173</v>
      </c>
      <c r="N1452" s="52">
        <v>0</v>
      </c>
      <c r="O1452" s="52">
        <v>27964447</v>
      </c>
      <c r="P1452" s="52">
        <v>6660438</v>
      </c>
      <c r="Q1452" s="52">
        <v>25015173</v>
      </c>
      <c r="R1452" s="52">
        <v>34624885</v>
      </c>
      <c r="S1452" s="52">
        <v>59640058</v>
      </c>
      <c r="T1452" s="70" t="s">
        <v>10556</v>
      </c>
      <c r="U1452" s="70" t="s">
        <v>10560</v>
      </c>
    </row>
    <row r="1453" spans="1:21" x14ac:dyDescent="0.2">
      <c r="A1453" s="49" t="s">
        <v>2245</v>
      </c>
      <c r="B1453" s="49" t="s">
        <v>36</v>
      </c>
      <c r="C1453" s="50">
        <v>3758</v>
      </c>
      <c r="D1453" s="49" t="s">
        <v>37</v>
      </c>
      <c r="E1453" s="49" t="s">
        <v>2444</v>
      </c>
      <c r="F1453" s="49" t="s">
        <v>37</v>
      </c>
      <c r="G1453" s="49">
        <v>5212</v>
      </c>
      <c r="H1453" s="49" t="s">
        <v>78</v>
      </c>
      <c r="I1453" s="50">
        <v>1634</v>
      </c>
      <c r="J1453" s="50">
        <v>205212000061</v>
      </c>
      <c r="K1453" s="49" t="s">
        <v>2447</v>
      </c>
      <c r="L1453" s="51">
        <v>604</v>
      </c>
      <c r="M1453" s="52">
        <v>66984523</v>
      </c>
      <c r="N1453" s="52">
        <v>0</v>
      </c>
      <c r="O1453" s="52">
        <v>24819298</v>
      </c>
      <c r="P1453" s="52">
        <v>6660438</v>
      </c>
      <c r="Q1453" s="52">
        <v>66984523</v>
      </c>
      <c r="R1453" s="52">
        <v>31479736</v>
      </c>
      <c r="S1453" s="52">
        <v>98464259</v>
      </c>
      <c r="T1453" s="70" t="s">
        <v>10556</v>
      </c>
      <c r="U1453" s="70" t="s">
        <v>10560</v>
      </c>
    </row>
    <row r="1454" spans="1:21" x14ac:dyDescent="0.2">
      <c r="A1454" s="49" t="s">
        <v>4413</v>
      </c>
      <c r="B1454" s="49" t="s">
        <v>64</v>
      </c>
      <c r="C1454" s="50">
        <v>3774</v>
      </c>
      <c r="D1454" s="49" t="s">
        <v>372</v>
      </c>
      <c r="E1454" s="49" t="s">
        <v>7443</v>
      </c>
      <c r="F1454" s="49" t="s">
        <v>372</v>
      </c>
      <c r="G1454" s="49">
        <v>17001</v>
      </c>
      <c r="H1454" s="49" t="s">
        <v>373</v>
      </c>
      <c r="I1454" s="50">
        <v>10226</v>
      </c>
      <c r="J1454" s="50">
        <v>217001001557</v>
      </c>
      <c r="K1454" s="49" t="s">
        <v>7449</v>
      </c>
      <c r="L1454" s="51">
        <v>204</v>
      </c>
      <c r="M1454" s="52">
        <v>23383263</v>
      </c>
      <c r="N1454" s="52">
        <v>4676653</v>
      </c>
      <c r="O1454" s="52">
        <v>25434561</v>
      </c>
      <c r="P1454" s="52">
        <v>6660438</v>
      </c>
      <c r="Q1454" s="52">
        <v>28059916</v>
      </c>
      <c r="R1454" s="52">
        <v>32094999</v>
      </c>
      <c r="S1454" s="52">
        <v>60154915</v>
      </c>
      <c r="T1454" s="70" t="s">
        <v>10556</v>
      </c>
      <c r="U1454" s="70" t="s">
        <v>10560</v>
      </c>
    </row>
    <row r="1455" spans="1:21" x14ac:dyDescent="0.2">
      <c r="A1455" s="49" t="s">
        <v>7072</v>
      </c>
      <c r="B1455" s="49" t="s">
        <v>713</v>
      </c>
      <c r="C1455" s="50">
        <v>3792</v>
      </c>
      <c r="D1455" s="49" t="s">
        <v>714</v>
      </c>
      <c r="E1455" s="49" t="s">
        <v>7100</v>
      </c>
      <c r="F1455" s="49" t="s">
        <v>714</v>
      </c>
      <c r="G1455" s="49">
        <v>44098</v>
      </c>
      <c r="H1455" s="49" t="s">
        <v>717</v>
      </c>
      <c r="I1455" s="50">
        <v>15006</v>
      </c>
      <c r="J1455" s="50">
        <v>244098000042</v>
      </c>
      <c r="K1455" s="49" t="s">
        <v>7105</v>
      </c>
      <c r="L1455" s="51">
        <v>313</v>
      </c>
      <c r="M1455" s="52">
        <v>42197995</v>
      </c>
      <c r="N1455" s="52">
        <v>0</v>
      </c>
      <c r="O1455" s="52">
        <v>30271941</v>
      </c>
      <c r="P1455" s="52">
        <v>13320876</v>
      </c>
      <c r="Q1455" s="52">
        <v>42197995</v>
      </c>
      <c r="R1455" s="52">
        <v>43592817</v>
      </c>
      <c r="S1455" s="52">
        <v>85790812</v>
      </c>
      <c r="T1455" s="70" t="s">
        <v>10556</v>
      </c>
      <c r="U1455" s="70" t="s">
        <v>10560</v>
      </c>
    </row>
    <row r="1456" spans="1:21" x14ac:dyDescent="0.2">
      <c r="A1456" s="49" t="s">
        <v>4413</v>
      </c>
      <c r="B1456" s="49" t="s">
        <v>64</v>
      </c>
      <c r="C1456" s="50">
        <v>3774</v>
      </c>
      <c r="D1456" s="49" t="s">
        <v>372</v>
      </c>
      <c r="E1456" s="49" t="s">
        <v>7443</v>
      </c>
      <c r="F1456" s="49" t="s">
        <v>372</v>
      </c>
      <c r="G1456" s="49">
        <v>17001</v>
      </c>
      <c r="H1456" s="49" t="s">
        <v>373</v>
      </c>
      <c r="I1456" s="50">
        <v>10234</v>
      </c>
      <c r="J1456" s="50">
        <v>217001002936</v>
      </c>
      <c r="K1456" s="49" t="s">
        <v>7458</v>
      </c>
      <c r="L1456" s="51">
        <v>481</v>
      </c>
      <c r="M1456" s="52">
        <v>54778487</v>
      </c>
      <c r="N1456" s="52">
        <v>5281296</v>
      </c>
      <c r="O1456" s="52">
        <v>25434561</v>
      </c>
      <c r="P1456" s="52">
        <v>6660438</v>
      </c>
      <c r="Q1456" s="52">
        <v>60059783</v>
      </c>
      <c r="R1456" s="52">
        <v>32094999</v>
      </c>
      <c r="S1456" s="52">
        <v>92154782</v>
      </c>
      <c r="T1456" s="70" t="s">
        <v>10556</v>
      </c>
      <c r="U1456" s="70" t="s">
        <v>10560</v>
      </c>
    </row>
    <row r="1457" spans="1:21" x14ac:dyDescent="0.2">
      <c r="A1457" s="49" t="s">
        <v>2949</v>
      </c>
      <c r="B1457" s="49" t="s">
        <v>851</v>
      </c>
      <c r="C1457" s="50">
        <v>3801</v>
      </c>
      <c r="D1457" s="49" t="s">
        <v>852</v>
      </c>
      <c r="E1457" s="49" t="s">
        <v>8359</v>
      </c>
      <c r="F1457" s="49" t="s">
        <v>852</v>
      </c>
      <c r="G1457" s="49">
        <v>54261</v>
      </c>
      <c r="H1457" s="49" t="s">
        <v>866</v>
      </c>
      <c r="I1457" s="50">
        <v>11583</v>
      </c>
      <c r="J1457" s="50">
        <v>254261000166</v>
      </c>
      <c r="K1457" s="49" t="s">
        <v>8360</v>
      </c>
      <c r="L1457" s="51">
        <v>320</v>
      </c>
      <c r="M1457" s="52">
        <v>40613398</v>
      </c>
      <c r="N1457" s="52">
        <v>0</v>
      </c>
      <c r="O1457" s="52">
        <v>29636428</v>
      </c>
      <c r="P1457" s="52">
        <v>6660438</v>
      </c>
      <c r="Q1457" s="52">
        <v>40613398</v>
      </c>
      <c r="R1457" s="52">
        <v>36296866</v>
      </c>
      <c r="S1457" s="52">
        <v>76910264</v>
      </c>
      <c r="T1457" s="70" t="s">
        <v>10556</v>
      </c>
      <c r="U1457" s="70" t="s">
        <v>10560</v>
      </c>
    </row>
    <row r="1458" spans="1:21" x14ac:dyDescent="0.2">
      <c r="A1458" s="49" t="s">
        <v>2245</v>
      </c>
      <c r="B1458" s="49" t="s">
        <v>36</v>
      </c>
      <c r="C1458" s="50">
        <v>3758</v>
      </c>
      <c r="D1458" s="49" t="s">
        <v>37</v>
      </c>
      <c r="E1458" s="49" t="s">
        <v>2619</v>
      </c>
      <c r="F1458" s="49" t="s">
        <v>37</v>
      </c>
      <c r="G1458" s="49">
        <v>5543</v>
      </c>
      <c r="H1458" s="49" t="s">
        <v>118</v>
      </c>
      <c r="I1458" s="50">
        <v>4264</v>
      </c>
      <c r="J1458" s="50">
        <v>205543000206</v>
      </c>
      <c r="K1458" s="49" t="s">
        <v>2621</v>
      </c>
      <c r="L1458" s="51">
        <v>560</v>
      </c>
      <c r="M1458" s="52">
        <v>74090203</v>
      </c>
      <c r="N1458" s="52">
        <v>0</v>
      </c>
      <c r="O1458" s="52">
        <v>30871984</v>
      </c>
      <c r="P1458" s="52">
        <v>6660438</v>
      </c>
      <c r="Q1458" s="52">
        <v>74090203</v>
      </c>
      <c r="R1458" s="52">
        <v>37532422</v>
      </c>
      <c r="S1458" s="52">
        <v>111622625</v>
      </c>
      <c r="T1458" s="70" t="s">
        <v>10556</v>
      </c>
      <c r="U1458" s="70" t="s">
        <v>10560</v>
      </c>
    </row>
    <row r="1459" spans="1:21" x14ac:dyDescent="0.2">
      <c r="A1459" s="49" t="s">
        <v>2245</v>
      </c>
      <c r="B1459" s="49" t="s">
        <v>36</v>
      </c>
      <c r="C1459" s="50">
        <v>3758</v>
      </c>
      <c r="D1459" s="49" t="s">
        <v>37</v>
      </c>
      <c r="E1459" s="49" t="s">
        <v>2269</v>
      </c>
      <c r="F1459" s="49" t="s">
        <v>37</v>
      </c>
      <c r="G1459" s="49">
        <v>5034</v>
      </c>
      <c r="H1459" s="49" t="s">
        <v>43</v>
      </c>
      <c r="I1459" s="50">
        <v>10245</v>
      </c>
      <c r="J1459" s="50">
        <v>205034000345</v>
      </c>
      <c r="K1459" s="49" t="s">
        <v>2273</v>
      </c>
      <c r="L1459" s="51">
        <v>373</v>
      </c>
      <c r="M1459" s="52">
        <v>45197390</v>
      </c>
      <c r="N1459" s="52">
        <v>0</v>
      </c>
      <c r="O1459" s="52">
        <v>26998402</v>
      </c>
      <c r="P1459" s="52">
        <v>6660438</v>
      </c>
      <c r="Q1459" s="52">
        <v>45197390</v>
      </c>
      <c r="R1459" s="52">
        <v>33658840</v>
      </c>
      <c r="S1459" s="52">
        <v>78856230</v>
      </c>
      <c r="T1459" s="70" t="s">
        <v>10556</v>
      </c>
      <c r="U1459" s="70" t="s">
        <v>10560</v>
      </c>
    </row>
    <row r="1460" spans="1:21" x14ac:dyDescent="0.2">
      <c r="A1460" s="49" t="s">
        <v>2245</v>
      </c>
      <c r="B1460" s="49" t="s">
        <v>36</v>
      </c>
      <c r="C1460" s="50">
        <v>3758</v>
      </c>
      <c r="D1460" s="49" t="s">
        <v>37</v>
      </c>
      <c r="E1460" s="49" t="s">
        <v>2336</v>
      </c>
      <c r="F1460" s="49" t="s">
        <v>37</v>
      </c>
      <c r="G1460" s="49">
        <v>5101</v>
      </c>
      <c r="H1460" s="49" t="s">
        <v>59</v>
      </c>
      <c r="I1460" s="50">
        <v>2404</v>
      </c>
      <c r="J1460" s="50">
        <v>205101000355</v>
      </c>
      <c r="K1460" s="49" t="s">
        <v>2339</v>
      </c>
      <c r="L1460" s="51">
        <v>353</v>
      </c>
      <c r="M1460" s="52">
        <v>41602369</v>
      </c>
      <c r="N1460" s="52">
        <v>0</v>
      </c>
      <c r="O1460" s="52">
        <v>26885000</v>
      </c>
      <c r="P1460" s="52">
        <v>19981315</v>
      </c>
      <c r="Q1460" s="52">
        <v>41602369</v>
      </c>
      <c r="R1460" s="52">
        <v>46866315</v>
      </c>
      <c r="S1460" s="52">
        <v>88468684</v>
      </c>
      <c r="T1460" s="70" t="s">
        <v>10556</v>
      </c>
      <c r="U1460" s="70" t="s">
        <v>10560</v>
      </c>
    </row>
    <row r="1461" spans="1:21" x14ac:dyDescent="0.2">
      <c r="A1461" s="49" t="s">
        <v>2245</v>
      </c>
      <c r="B1461" s="49" t="s">
        <v>36</v>
      </c>
      <c r="C1461" s="50">
        <v>3758</v>
      </c>
      <c r="D1461" s="49" t="s">
        <v>37</v>
      </c>
      <c r="E1461" s="49" t="s">
        <v>2534</v>
      </c>
      <c r="F1461" s="49" t="s">
        <v>37</v>
      </c>
      <c r="G1461" s="49">
        <v>5364</v>
      </c>
      <c r="H1461" s="49" t="s">
        <v>100</v>
      </c>
      <c r="I1461" s="50">
        <v>3652</v>
      </c>
      <c r="J1461" s="50">
        <v>205364000163</v>
      </c>
      <c r="K1461" s="49" t="s">
        <v>2538</v>
      </c>
      <c r="L1461" s="51">
        <v>238</v>
      </c>
      <c r="M1461" s="52">
        <v>27048261</v>
      </c>
      <c r="N1461" s="52">
        <v>0</v>
      </c>
      <c r="O1461" s="52">
        <v>26356343</v>
      </c>
      <c r="P1461" s="52">
        <v>6660438</v>
      </c>
      <c r="Q1461" s="52">
        <v>27048261</v>
      </c>
      <c r="R1461" s="52">
        <v>33016781</v>
      </c>
      <c r="S1461" s="52">
        <v>60065042</v>
      </c>
      <c r="T1461" s="70" t="s">
        <v>10556</v>
      </c>
      <c r="U1461" s="70" t="s">
        <v>10560</v>
      </c>
    </row>
    <row r="1462" spans="1:21" x14ac:dyDescent="0.2">
      <c r="A1462" s="49" t="s">
        <v>2949</v>
      </c>
      <c r="B1462" s="49" t="s">
        <v>851</v>
      </c>
      <c r="C1462" s="50">
        <v>3801</v>
      </c>
      <c r="D1462" s="49" t="s">
        <v>852</v>
      </c>
      <c r="E1462" s="49" t="s">
        <v>8376</v>
      </c>
      <c r="F1462" s="49" t="s">
        <v>852</v>
      </c>
      <c r="G1462" s="49">
        <v>54385</v>
      </c>
      <c r="H1462" s="49" t="s">
        <v>871</v>
      </c>
      <c r="I1462" s="50">
        <v>11772</v>
      </c>
      <c r="J1462" s="50">
        <v>254128001028</v>
      </c>
      <c r="K1462" s="49" t="s">
        <v>8378</v>
      </c>
      <c r="L1462" s="51">
        <v>265</v>
      </c>
      <c r="M1462" s="52">
        <v>36186786</v>
      </c>
      <c r="N1462" s="52">
        <v>0</v>
      </c>
      <c r="O1462" s="52">
        <v>31735753</v>
      </c>
      <c r="P1462" s="52">
        <v>6660438</v>
      </c>
      <c r="Q1462" s="52">
        <v>36186786</v>
      </c>
      <c r="R1462" s="52">
        <v>38396191</v>
      </c>
      <c r="S1462" s="52">
        <v>74582977</v>
      </c>
      <c r="T1462" s="70" t="s">
        <v>10556</v>
      </c>
      <c r="U1462" s="70" t="s">
        <v>10560</v>
      </c>
    </row>
    <row r="1463" spans="1:21" x14ac:dyDescent="0.2">
      <c r="A1463" s="49" t="s">
        <v>2949</v>
      </c>
      <c r="B1463" s="49" t="s">
        <v>851</v>
      </c>
      <c r="C1463" s="50">
        <v>3801</v>
      </c>
      <c r="D1463" s="49" t="s">
        <v>852</v>
      </c>
      <c r="E1463" s="49" t="s">
        <v>8369</v>
      </c>
      <c r="F1463" s="49" t="s">
        <v>852</v>
      </c>
      <c r="G1463" s="49">
        <v>54344</v>
      </c>
      <c r="H1463" s="49" t="s">
        <v>868</v>
      </c>
      <c r="I1463" s="50">
        <v>11762</v>
      </c>
      <c r="J1463" s="50">
        <v>254344000133</v>
      </c>
      <c r="K1463" s="49" t="s">
        <v>8370</v>
      </c>
      <c r="L1463" s="51">
        <v>589</v>
      </c>
      <c r="M1463" s="52">
        <v>87970150</v>
      </c>
      <c r="N1463" s="52">
        <v>0</v>
      </c>
      <c r="O1463" s="52">
        <v>34723201</v>
      </c>
      <c r="P1463" s="52">
        <v>6660438</v>
      </c>
      <c r="Q1463" s="52">
        <v>87970150</v>
      </c>
      <c r="R1463" s="52">
        <v>41383639</v>
      </c>
      <c r="S1463" s="52">
        <v>129353789</v>
      </c>
      <c r="T1463" s="70" t="s">
        <v>10556</v>
      </c>
      <c r="U1463" s="70" t="s">
        <v>10560</v>
      </c>
    </row>
    <row r="1464" spans="1:21" x14ac:dyDescent="0.2">
      <c r="A1464" s="49" t="s">
        <v>2949</v>
      </c>
      <c r="B1464" s="49" t="s">
        <v>851</v>
      </c>
      <c r="C1464" s="50">
        <v>3801</v>
      </c>
      <c r="D1464" s="49" t="s">
        <v>852</v>
      </c>
      <c r="E1464" s="49" t="s">
        <v>8278</v>
      </c>
      <c r="F1464" s="49" t="s">
        <v>852</v>
      </c>
      <c r="G1464" s="49">
        <v>54003</v>
      </c>
      <c r="H1464" s="49" t="s">
        <v>853</v>
      </c>
      <c r="I1464" s="50">
        <v>8711</v>
      </c>
      <c r="J1464" s="50">
        <v>254003000364</v>
      </c>
      <c r="K1464" s="49" t="s">
        <v>8280</v>
      </c>
      <c r="L1464" s="51">
        <v>184</v>
      </c>
      <c r="M1464" s="52">
        <v>24296210</v>
      </c>
      <c r="N1464" s="52">
        <v>0</v>
      </c>
      <c r="O1464" s="52">
        <v>31007448</v>
      </c>
      <c r="P1464" s="52">
        <v>6660438</v>
      </c>
      <c r="Q1464" s="52">
        <v>24296210</v>
      </c>
      <c r="R1464" s="52">
        <v>37667886</v>
      </c>
      <c r="S1464" s="52">
        <v>61964096</v>
      </c>
      <c r="T1464" s="70" t="s">
        <v>10556</v>
      </c>
      <c r="U1464" s="70" t="s">
        <v>10560</v>
      </c>
    </row>
    <row r="1465" spans="1:21" x14ac:dyDescent="0.2">
      <c r="A1465" s="49" t="s">
        <v>2245</v>
      </c>
      <c r="B1465" s="49" t="s">
        <v>36</v>
      </c>
      <c r="C1465" s="50">
        <v>3758</v>
      </c>
      <c r="D1465" s="49" t="s">
        <v>37</v>
      </c>
      <c r="E1465" s="49" t="s">
        <v>2317</v>
      </c>
      <c r="F1465" s="49" t="s">
        <v>37</v>
      </c>
      <c r="G1465" s="49">
        <v>5079</v>
      </c>
      <c r="H1465" s="49" t="s">
        <v>53</v>
      </c>
      <c r="I1465" s="50">
        <v>5027</v>
      </c>
      <c r="J1465" s="50">
        <v>205079000346</v>
      </c>
      <c r="K1465" s="49" t="s">
        <v>2323</v>
      </c>
      <c r="L1465" s="51">
        <v>902</v>
      </c>
      <c r="M1465" s="52">
        <v>101056228</v>
      </c>
      <c r="N1465" s="52">
        <v>0</v>
      </c>
      <c r="O1465" s="52">
        <v>25642709</v>
      </c>
      <c r="P1465" s="52">
        <v>6660438</v>
      </c>
      <c r="Q1465" s="52">
        <v>101056228</v>
      </c>
      <c r="R1465" s="52">
        <v>32303147</v>
      </c>
      <c r="S1465" s="52">
        <v>133359375</v>
      </c>
      <c r="T1465" s="70" t="s">
        <v>10556</v>
      </c>
      <c r="U1465" s="70" t="s">
        <v>10560</v>
      </c>
    </row>
    <row r="1466" spans="1:21" x14ac:dyDescent="0.2">
      <c r="A1466" s="49" t="s">
        <v>2245</v>
      </c>
      <c r="B1466" s="49" t="s">
        <v>36</v>
      </c>
      <c r="C1466" s="50">
        <v>3758</v>
      </c>
      <c r="D1466" s="49" t="s">
        <v>37</v>
      </c>
      <c r="E1466" s="49" t="s">
        <v>2504</v>
      </c>
      <c r="F1466" s="49" t="s">
        <v>37</v>
      </c>
      <c r="G1466" s="49">
        <v>5310</v>
      </c>
      <c r="H1466" s="49" t="s">
        <v>90</v>
      </c>
      <c r="I1466" s="50">
        <v>3770</v>
      </c>
      <c r="J1466" s="50">
        <v>205310000354</v>
      </c>
      <c r="K1466" s="49" t="s">
        <v>2506</v>
      </c>
      <c r="L1466" s="51">
        <v>227</v>
      </c>
      <c r="M1466" s="52">
        <v>27813100</v>
      </c>
      <c r="N1466" s="52">
        <v>0</v>
      </c>
      <c r="O1466" s="52">
        <v>26513030</v>
      </c>
      <c r="P1466" s="52">
        <v>6660438</v>
      </c>
      <c r="Q1466" s="52">
        <v>27813100</v>
      </c>
      <c r="R1466" s="52">
        <v>33173468</v>
      </c>
      <c r="S1466" s="52">
        <v>60986568</v>
      </c>
      <c r="T1466" s="70" t="s">
        <v>10556</v>
      </c>
      <c r="U1466" s="70" t="s">
        <v>10560</v>
      </c>
    </row>
    <row r="1467" spans="1:21" x14ac:dyDescent="0.2">
      <c r="A1467" s="49" t="s">
        <v>2245</v>
      </c>
      <c r="B1467" s="49" t="s">
        <v>36</v>
      </c>
      <c r="C1467" s="50">
        <v>7692</v>
      </c>
      <c r="D1467" s="49" t="s">
        <v>48</v>
      </c>
      <c r="E1467" s="49" t="s">
        <v>2849</v>
      </c>
      <c r="F1467" s="49" t="s">
        <v>48</v>
      </c>
      <c r="G1467" s="49">
        <v>5045</v>
      </c>
      <c r="H1467" s="49" t="s">
        <v>49</v>
      </c>
      <c r="I1467" s="50">
        <v>10050</v>
      </c>
      <c r="J1467" s="50">
        <v>205045000134</v>
      </c>
      <c r="K1467" s="49" t="s">
        <v>2862</v>
      </c>
      <c r="L1467" s="51">
        <v>1780</v>
      </c>
      <c r="M1467" s="52">
        <v>217826878</v>
      </c>
      <c r="N1467" s="52">
        <v>3677210</v>
      </c>
      <c r="O1467" s="52">
        <v>27611420</v>
      </c>
      <c r="P1467" s="52">
        <v>26641753</v>
      </c>
      <c r="Q1467" s="52">
        <v>221504088</v>
      </c>
      <c r="R1467" s="52">
        <v>54253173</v>
      </c>
      <c r="S1467" s="52">
        <v>275757261</v>
      </c>
      <c r="T1467" s="70" t="s">
        <v>10556</v>
      </c>
      <c r="U1467" s="70" t="s">
        <v>10560</v>
      </c>
    </row>
    <row r="1468" spans="1:21" x14ac:dyDescent="0.2">
      <c r="A1468" s="49" t="s">
        <v>2949</v>
      </c>
      <c r="B1468" s="49" t="s">
        <v>851</v>
      </c>
      <c r="C1468" s="50">
        <v>3801</v>
      </c>
      <c r="D1468" s="49" t="s">
        <v>852</v>
      </c>
      <c r="E1468" s="49" t="s">
        <v>8457</v>
      </c>
      <c r="F1468" s="49" t="s">
        <v>852</v>
      </c>
      <c r="G1468" s="49">
        <v>54720</v>
      </c>
      <c r="H1468" s="49" t="s">
        <v>884</v>
      </c>
      <c r="I1468" s="50">
        <v>11998</v>
      </c>
      <c r="J1468" s="50">
        <v>254720001197</v>
      </c>
      <c r="K1468" s="49" t="s">
        <v>8463</v>
      </c>
      <c r="L1468" s="51">
        <v>370</v>
      </c>
      <c r="M1468" s="52">
        <v>52107785</v>
      </c>
      <c r="N1468" s="52">
        <v>0</v>
      </c>
      <c r="O1468" s="52">
        <v>33393396</v>
      </c>
      <c r="P1468" s="52">
        <v>6660438</v>
      </c>
      <c r="Q1468" s="52">
        <v>52107785</v>
      </c>
      <c r="R1468" s="52">
        <v>40053834</v>
      </c>
      <c r="S1468" s="52">
        <v>92161619</v>
      </c>
      <c r="T1468" s="70" t="s">
        <v>10556</v>
      </c>
      <c r="U1468" s="70" t="s">
        <v>10560</v>
      </c>
    </row>
    <row r="1469" spans="1:21" x14ac:dyDescent="0.2">
      <c r="A1469" s="49" t="s">
        <v>4656</v>
      </c>
      <c r="B1469" s="49" t="s">
        <v>403</v>
      </c>
      <c r="C1469" s="50">
        <v>3775</v>
      </c>
      <c r="D1469" s="49" t="s">
        <v>404</v>
      </c>
      <c r="E1469" s="49" t="s">
        <v>4684</v>
      </c>
      <c r="F1469" s="49" t="s">
        <v>404</v>
      </c>
      <c r="G1469" s="49">
        <v>18205</v>
      </c>
      <c r="H1469" s="49" t="s">
        <v>408</v>
      </c>
      <c r="I1469" s="50">
        <v>1333</v>
      </c>
      <c r="J1469" s="50">
        <v>218205000327</v>
      </c>
      <c r="K1469" s="49" t="s">
        <v>4685</v>
      </c>
      <c r="L1469" s="51">
        <v>156</v>
      </c>
      <c r="M1469" s="52">
        <v>19166519</v>
      </c>
      <c r="N1469" s="52">
        <v>0</v>
      </c>
      <c r="O1469" s="52">
        <v>29743291</v>
      </c>
      <c r="P1469" s="52">
        <v>6660438</v>
      </c>
      <c r="Q1469" s="52">
        <v>19166519</v>
      </c>
      <c r="R1469" s="52">
        <v>36403729</v>
      </c>
      <c r="S1469" s="52">
        <v>55570248</v>
      </c>
      <c r="T1469" s="70" t="s">
        <v>10556</v>
      </c>
      <c r="U1469" s="70" t="s">
        <v>10560</v>
      </c>
    </row>
    <row r="1470" spans="1:21" x14ac:dyDescent="0.2">
      <c r="A1470" s="49" t="s">
        <v>2245</v>
      </c>
      <c r="B1470" s="49" t="s">
        <v>36</v>
      </c>
      <c r="C1470" s="50">
        <v>3758</v>
      </c>
      <c r="D1470" s="49" t="s">
        <v>37</v>
      </c>
      <c r="E1470" s="49" t="s">
        <v>2665</v>
      </c>
      <c r="F1470" s="49" t="s">
        <v>37</v>
      </c>
      <c r="G1470" s="49">
        <v>5649</v>
      </c>
      <c r="H1470" s="49" t="s">
        <v>132</v>
      </c>
      <c r="I1470" s="50">
        <v>3740</v>
      </c>
      <c r="J1470" s="50">
        <v>205649000787</v>
      </c>
      <c r="K1470" s="49" t="s">
        <v>2666</v>
      </c>
      <c r="L1470" s="51">
        <v>420</v>
      </c>
      <c r="M1470" s="52">
        <v>50384492</v>
      </c>
      <c r="N1470" s="52">
        <v>0</v>
      </c>
      <c r="O1470" s="52">
        <v>26942620</v>
      </c>
      <c r="P1470" s="52">
        <v>6660438</v>
      </c>
      <c r="Q1470" s="52">
        <v>50384492</v>
      </c>
      <c r="R1470" s="52">
        <v>33603058</v>
      </c>
      <c r="S1470" s="52">
        <v>83987550</v>
      </c>
      <c r="T1470" s="70" t="s">
        <v>10556</v>
      </c>
      <c r="U1470" s="70" t="s">
        <v>10560</v>
      </c>
    </row>
    <row r="1471" spans="1:21" x14ac:dyDescent="0.2">
      <c r="A1471" s="49" t="s">
        <v>3078</v>
      </c>
      <c r="B1471" s="49" t="s">
        <v>919</v>
      </c>
      <c r="C1471" s="50">
        <v>3808</v>
      </c>
      <c r="D1471" s="49" t="s">
        <v>920</v>
      </c>
      <c r="E1471" s="49" t="s">
        <v>9161</v>
      </c>
      <c r="F1471" s="49" t="s">
        <v>920</v>
      </c>
      <c r="G1471" s="49">
        <v>68464</v>
      </c>
      <c r="H1471" s="49" t="s">
        <v>966</v>
      </c>
      <c r="I1471" s="50">
        <v>16843</v>
      </c>
      <c r="J1471" s="50">
        <v>268464000341</v>
      </c>
      <c r="K1471" s="49" t="s">
        <v>9166</v>
      </c>
      <c r="L1471" s="51">
        <v>186</v>
      </c>
      <c r="M1471" s="52">
        <v>24212017</v>
      </c>
      <c r="N1471" s="52">
        <v>0</v>
      </c>
      <c r="O1471" s="52">
        <v>29229996</v>
      </c>
      <c r="P1471" s="52">
        <v>6660438</v>
      </c>
      <c r="Q1471" s="52">
        <v>24212017</v>
      </c>
      <c r="R1471" s="52">
        <v>35890434</v>
      </c>
      <c r="S1471" s="52">
        <v>60102451</v>
      </c>
      <c r="T1471" s="70" t="s">
        <v>10556</v>
      </c>
      <c r="U1471" s="70" t="s">
        <v>10560</v>
      </c>
    </row>
    <row r="1472" spans="1:21" x14ac:dyDescent="0.2">
      <c r="A1472" s="49" t="s">
        <v>2245</v>
      </c>
      <c r="B1472" s="49" t="s">
        <v>36</v>
      </c>
      <c r="C1472" s="50">
        <v>3758</v>
      </c>
      <c r="D1472" s="49" t="s">
        <v>37</v>
      </c>
      <c r="E1472" s="49" t="s">
        <v>2317</v>
      </c>
      <c r="F1472" s="49" t="s">
        <v>37</v>
      </c>
      <c r="G1472" s="49">
        <v>5079</v>
      </c>
      <c r="H1472" s="49" t="s">
        <v>53</v>
      </c>
      <c r="I1472" s="50">
        <v>5137</v>
      </c>
      <c r="J1472" s="50">
        <v>205079000885</v>
      </c>
      <c r="K1472" s="49" t="s">
        <v>2322</v>
      </c>
      <c r="L1472" s="51">
        <v>1025</v>
      </c>
      <c r="M1472" s="52">
        <v>115932328</v>
      </c>
      <c r="N1472" s="52">
        <v>0</v>
      </c>
      <c r="O1472" s="52">
        <v>25642709</v>
      </c>
      <c r="P1472" s="52">
        <v>6660438</v>
      </c>
      <c r="Q1472" s="52">
        <v>115932328</v>
      </c>
      <c r="R1472" s="52">
        <v>32303147</v>
      </c>
      <c r="S1472" s="52">
        <v>148235475</v>
      </c>
      <c r="T1472" s="70" t="s">
        <v>10556</v>
      </c>
      <c r="U1472" s="70" t="s">
        <v>10560</v>
      </c>
    </row>
    <row r="1473" spans="1:21" x14ac:dyDescent="0.2">
      <c r="A1473" s="49" t="s">
        <v>2949</v>
      </c>
      <c r="B1473" s="49" t="s">
        <v>851</v>
      </c>
      <c r="C1473" s="50">
        <v>3801</v>
      </c>
      <c r="D1473" s="49" t="s">
        <v>852</v>
      </c>
      <c r="E1473" s="49" t="s">
        <v>8325</v>
      </c>
      <c r="F1473" s="49" t="s">
        <v>852</v>
      </c>
      <c r="G1473" s="49">
        <v>54206</v>
      </c>
      <c r="H1473" s="49" t="s">
        <v>861</v>
      </c>
      <c r="I1473" s="50">
        <v>5851</v>
      </c>
      <c r="J1473" s="50">
        <v>254206000149</v>
      </c>
      <c r="K1473" s="49" t="s">
        <v>8327</v>
      </c>
      <c r="L1473" s="51">
        <v>253</v>
      </c>
      <c r="M1473" s="52">
        <v>35003830</v>
      </c>
      <c r="N1473" s="52">
        <v>0</v>
      </c>
      <c r="O1473" s="52">
        <v>31869042</v>
      </c>
      <c r="P1473" s="52">
        <v>6660438</v>
      </c>
      <c r="Q1473" s="52">
        <v>35003830</v>
      </c>
      <c r="R1473" s="52">
        <v>38529480</v>
      </c>
      <c r="S1473" s="52">
        <v>73533310</v>
      </c>
      <c r="T1473" s="70" t="s">
        <v>10556</v>
      </c>
      <c r="U1473" s="70" t="s">
        <v>10560</v>
      </c>
    </row>
    <row r="1474" spans="1:21" x14ac:dyDescent="0.2">
      <c r="A1474" s="49" t="s">
        <v>2949</v>
      </c>
      <c r="B1474" s="49" t="s">
        <v>851</v>
      </c>
      <c r="C1474" s="50">
        <v>3801</v>
      </c>
      <c r="D1474" s="49" t="s">
        <v>852</v>
      </c>
      <c r="E1474" s="49" t="s">
        <v>8352</v>
      </c>
      <c r="F1474" s="49" t="s">
        <v>852</v>
      </c>
      <c r="G1474" s="49">
        <v>54250</v>
      </c>
      <c r="H1474" s="49" t="s">
        <v>865</v>
      </c>
      <c r="I1474" s="50">
        <v>11577</v>
      </c>
      <c r="J1474" s="50">
        <v>254250000253</v>
      </c>
      <c r="K1474" s="49" t="s">
        <v>8354</v>
      </c>
      <c r="L1474" s="51">
        <v>781</v>
      </c>
      <c r="M1474" s="52">
        <v>121465988</v>
      </c>
      <c r="N1474" s="52">
        <v>0</v>
      </c>
      <c r="O1474" s="52">
        <v>36841641</v>
      </c>
      <c r="P1474" s="52">
        <v>6660438</v>
      </c>
      <c r="Q1474" s="52">
        <v>121465988</v>
      </c>
      <c r="R1474" s="52">
        <v>43502079</v>
      </c>
      <c r="S1474" s="52">
        <v>164968067</v>
      </c>
      <c r="T1474" s="70" t="s">
        <v>10556</v>
      </c>
      <c r="U1474" s="70" t="s">
        <v>10560</v>
      </c>
    </row>
    <row r="1475" spans="1:21" x14ac:dyDescent="0.2">
      <c r="A1475" s="49" t="s">
        <v>2245</v>
      </c>
      <c r="B1475" s="49" t="s">
        <v>36</v>
      </c>
      <c r="C1475" s="50">
        <v>3758</v>
      </c>
      <c r="D1475" s="49" t="s">
        <v>37</v>
      </c>
      <c r="E1475" s="49" t="s">
        <v>2649</v>
      </c>
      <c r="F1475" s="49" t="s">
        <v>37</v>
      </c>
      <c r="G1475" s="49">
        <v>5607</v>
      </c>
      <c r="H1475" s="49" t="s">
        <v>124</v>
      </c>
      <c r="I1475" s="50">
        <v>2061</v>
      </c>
      <c r="J1475" s="50">
        <v>205607000175</v>
      </c>
      <c r="K1475" s="49" t="s">
        <v>2652</v>
      </c>
      <c r="L1475" s="51">
        <v>544</v>
      </c>
      <c r="M1475" s="52">
        <v>61330202</v>
      </c>
      <c r="N1475" s="52">
        <v>0</v>
      </c>
      <c r="O1475" s="52">
        <v>25025165</v>
      </c>
      <c r="P1475" s="52">
        <v>6660438</v>
      </c>
      <c r="Q1475" s="52">
        <v>61330202</v>
      </c>
      <c r="R1475" s="52">
        <v>31685603</v>
      </c>
      <c r="S1475" s="52">
        <v>93015805</v>
      </c>
      <c r="T1475" s="70" t="s">
        <v>10556</v>
      </c>
      <c r="U1475" s="70" t="s">
        <v>10560</v>
      </c>
    </row>
    <row r="1476" spans="1:21" x14ac:dyDescent="0.2">
      <c r="A1476" s="49" t="s">
        <v>5650</v>
      </c>
      <c r="B1476" s="49" t="s">
        <v>521</v>
      </c>
      <c r="C1476" s="50">
        <v>3785</v>
      </c>
      <c r="D1476" s="49" t="s">
        <v>519</v>
      </c>
      <c r="E1476" s="49" t="s">
        <v>6596</v>
      </c>
      <c r="F1476" s="49" t="s">
        <v>519</v>
      </c>
      <c r="G1476" s="49">
        <v>25885</v>
      </c>
      <c r="H1476" s="49" t="s">
        <v>635</v>
      </c>
      <c r="I1476" s="50">
        <v>24022</v>
      </c>
      <c r="J1476" s="50">
        <v>225885000853</v>
      </c>
      <c r="K1476" s="49" t="s">
        <v>6600</v>
      </c>
      <c r="L1476" s="51">
        <v>140</v>
      </c>
      <c r="M1476" s="52">
        <v>22122570</v>
      </c>
      <c r="N1476" s="52">
        <v>3012172</v>
      </c>
      <c r="O1476" s="52">
        <v>34277736</v>
      </c>
      <c r="P1476" s="52">
        <v>6660438</v>
      </c>
      <c r="Q1476" s="52">
        <v>25134742</v>
      </c>
      <c r="R1476" s="52">
        <v>40938174</v>
      </c>
      <c r="S1476" s="52">
        <v>66072916</v>
      </c>
      <c r="T1476" s="70" t="s">
        <v>10556</v>
      </c>
      <c r="U1476" s="70" t="s">
        <v>10560</v>
      </c>
    </row>
    <row r="1477" spans="1:21" x14ac:dyDescent="0.2">
      <c r="A1477" s="49" t="s">
        <v>5650</v>
      </c>
      <c r="B1477" s="49" t="s">
        <v>521</v>
      </c>
      <c r="C1477" s="50">
        <v>3785</v>
      </c>
      <c r="D1477" s="49" t="s">
        <v>519</v>
      </c>
      <c r="E1477" s="49" t="s">
        <v>6461</v>
      </c>
      <c r="F1477" s="49" t="s">
        <v>519</v>
      </c>
      <c r="G1477" s="49">
        <v>25594</v>
      </c>
      <c r="H1477" s="49" t="s">
        <v>594</v>
      </c>
      <c r="I1477" s="50">
        <v>10649</v>
      </c>
      <c r="J1477" s="50">
        <v>225594000830</v>
      </c>
      <c r="K1477" s="49" t="s">
        <v>6462</v>
      </c>
      <c r="L1477" s="51">
        <v>547</v>
      </c>
      <c r="M1477" s="52">
        <v>66942085</v>
      </c>
      <c r="N1477" s="52">
        <v>12916530</v>
      </c>
      <c r="O1477" s="52">
        <v>26338441</v>
      </c>
      <c r="P1477" s="52">
        <v>6660438</v>
      </c>
      <c r="Q1477" s="52">
        <v>79858615</v>
      </c>
      <c r="R1477" s="52">
        <v>32998879</v>
      </c>
      <c r="S1477" s="52">
        <v>112857494</v>
      </c>
      <c r="T1477" s="70" t="s">
        <v>10556</v>
      </c>
      <c r="U1477" s="70" t="s">
        <v>10560</v>
      </c>
    </row>
    <row r="1478" spans="1:21" x14ac:dyDescent="0.2">
      <c r="A1478" s="49" t="s">
        <v>5650</v>
      </c>
      <c r="B1478" s="49" t="s">
        <v>521</v>
      </c>
      <c r="C1478" s="50">
        <v>3785</v>
      </c>
      <c r="D1478" s="49" t="s">
        <v>519</v>
      </c>
      <c r="E1478" s="49" t="s">
        <v>6596</v>
      </c>
      <c r="F1478" s="49" t="s">
        <v>519</v>
      </c>
      <c r="G1478" s="49">
        <v>25885</v>
      </c>
      <c r="H1478" s="49" t="s">
        <v>635</v>
      </c>
      <c r="I1478" s="50">
        <v>24023</v>
      </c>
      <c r="J1478" s="50">
        <v>225885001001</v>
      </c>
      <c r="K1478" s="49" t="s">
        <v>6602</v>
      </c>
      <c r="L1478" s="51">
        <v>198</v>
      </c>
      <c r="M1478" s="52">
        <v>32721102</v>
      </c>
      <c r="N1478" s="52">
        <v>4365313</v>
      </c>
      <c r="O1478" s="52">
        <v>34277736</v>
      </c>
      <c r="P1478" s="52">
        <v>6660438</v>
      </c>
      <c r="Q1478" s="52">
        <v>37086415</v>
      </c>
      <c r="R1478" s="52">
        <v>40938174</v>
      </c>
      <c r="S1478" s="52">
        <v>78024589</v>
      </c>
      <c r="T1478" s="70" t="s">
        <v>10556</v>
      </c>
      <c r="U1478" s="70" t="s">
        <v>10560</v>
      </c>
    </row>
    <row r="1479" spans="1:21" x14ac:dyDescent="0.2">
      <c r="A1479" s="49" t="s">
        <v>5650</v>
      </c>
      <c r="B1479" s="49" t="s">
        <v>521</v>
      </c>
      <c r="C1479" s="50">
        <v>3785</v>
      </c>
      <c r="D1479" s="49" t="s">
        <v>519</v>
      </c>
      <c r="E1479" s="49" t="s">
        <v>6249</v>
      </c>
      <c r="F1479" s="49" t="s">
        <v>519</v>
      </c>
      <c r="G1479" s="49">
        <v>25086</v>
      </c>
      <c r="H1479" s="49" t="s">
        <v>525</v>
      </c>
      <c r="I1479" s="50">
        <v>12205</v>
      </c>
      <c r="J1479" s="50">
        <v>225086000212</v>
      </c>
      <c r="K1479" s="49" t="s">
        <v>6251</v>
      </c>
      <c r="L1479" s="51">
        <v>128</v>
      </c>
      <c r="M1479" s="52">
        <v>16148073</v>
      </c>
      <c r="N1479" s="52">
        <v>878956</v>
      </c>
      <c r="O1479" s="52">
        <v>26307256</v>
      </c>
      <c r="P1479" s="52">
        <v>6660438</v>
      </c>
      <c r="Q1479" s="52">
        <v>17027029</v>
      </c>
      <c r="R1479" s="52">
        <v>32967694</v>
      </c>
      <c r="S1479" s="52">
        <v>49994723</v>
      </c>
      <c r="T1479" s="70" t="s">
        <v>10556</v>
      </c>
      <c r="U1479" s="70" t="s">
        <v>10560</v>
      </c>
    </row>
    <row r="1480" spans="1:21" x14ac:dyDescent="0.2">
      <c r="A1480" s="49" t="s">
        <v>5650</v>
      </c>
      <c r="B1480" s="49" t="s">
        <v>521</v>
      </c>
      <c r="C1480" s="50">
        <v>3785</v>
      </c>
      <c r="D1480" s="49" t="s">
        <v>519</v>
      </c>
      <c r="E1480" s="49" t="s">
        <v>6399</v>
      </c>
      <c r="F1480" s="49" t="s">
        <v>519</v>
      </c>
      <c r="G1480" s="49">
        <v>25407</v>
      </c>
      <c r="H1480" s="49" t="s">
        <v>574</v>
      </c>
      <c r="I1480" s="50">
        <v>15451</v>
      </c>
      <c r="J1480" s="50">
        <v>225407000040</v>
      </c>
      <c r="K1480" s="49" t="s">
        <v>6401</v>
      </c>
      <c r="L1480" s="51">
        <v>580</v>
      </c>
      <c r="M1480" s="52">
        <v>67996885</v>
      </c>
      <c r="N1480" s="52">
        <v>1809876</v>
      </c>
      <c r="O1480" s="52">
        <v>26483003</v>
      </c>
      <c r="P1480" s="52">
        <v>6660438</v>
      </c>
      <c r="Q1480" s="52">
        <v>69806761</v>
      </c>
      <c r="R1480" s="52">
        <v>33143441</v>
      </c>
      <c r="S1480" s="52">
        <v>102950202</v>
      </c>
      <c r="T1480" s="70" t="s">
        <v>10556</v>
      </c>
      <c r="U1480" s="70" t="s">
        <v>10560</v>
      </c>
    </row>
    <row r="1481" spans="1:21" x14ac:dyDescent="0.2">
      <c r="A1481" s="49" t="s">
        <v>5650</v>
      </c>
      <c r="B1481" s="49" t="s">
        <v>521</v>
      </c>
      <c r="C1481" s="50">
        <v>3785</v>
      </c>
      <c r="D1481" s="49" t="s">
        <v>519</v>
      </c>
      <c r="E1481" s="49" t="s">
        <v>6483</v>
      </c>
      <c r="F1481" s="49" t="s">
        <v>519</v>
      </c>
      <c r="G1481" s="49">
        <v>25662</v>
      </c>
      <c r="H1481" s="49" t="s">
        <v>601</v>
      </c>
      <c r="I1481" s="50">
        <v>10322</v>
      </c>
      <c r="J1481" s="50">
        <v>225662000355</v>
      </c>
      <c r="K1481" s="49" t="s">
        <v>6486</v>
      </c>
      <c r="L1481" s="51">
        <v>230</v>
      </c>
      <c r="M1481" s="52">
        <v>27671290</v>
      </c>
      <c r="N1481" s="52">
        <v>3467884</v>
      </c>
      <c r="O1481" s="52">
        <v>27173659</v>
      </c>
      <c r="P1481" s="52">
        <v>6660438</v>
      </c>
      <c r="Q1481" s="52">
        <v>31139174</v>
      </c>
      <c r="R1481" s="52">
        <v>33834097</v>
      </c>
      <c r="S1481" s="52">
        <v>64973271</v>
      </c>
      <c r="T1481" s="70" t="s">
        <v>10556</v>
      </c>
      <c r="U1481" s="70" t="s">
        <v>10560</v>
      </c>
    </row>
    <row r="1482" spans="1:21" x14ac:dyDescent="0.2">
      <c r="A1482" s="49" t="s">
        <v>5650</v>
      </c>
      <c r="B1482" s="49" t="s">
        <v>521</v>
      </c>
      <c r="C1482" s="50">
        <v>3785</v>
      </c>
      <c r="D1482" s="49" t="s">
        <v>519</v>
      </c>
      <c r="E1482" s="49" t="s">
        <v>6444</v>
      </c>
      <c r="F1482" s="49" t="s">
        <v>519</v>
      </c>
      <c r="G1482" s="49">
        <v>25530</v>
      </c>
      <c r="H1482" s="49" t="s">
        <v>589</v>
      </c>
      <c r="I1482" s="50">
        <v>10862</v>
      </c>
      <c r="J1482" s="50">
        <v>225530000267</v>
      </c>
      <c r="K1482" s="49" t="s">
        <v>6446</v>
      </c>
      <c r="L1482" s="51">
        <v>270</v>
      </c>
      <c r="M1482" s="52">
        <v>33456787</v>
      </c>
      <c r="N1482" s="52">
        <v>1719833</v>
      </c>
      <c r="O1482" s="52">
        <v>27842437</v>
      </c>
      <c r="P1482" s="52">
        <v>6660438</v>
      </c>
      <c r="Q1482" s="52">
        <v>35176620</v>
      </c>
      <c r="R1482" s="52">
        <v>34502875</v>
      </c>
      <c r="S1482" s="52">
        <v>69679495</v>
      </c>
      <c r="T1482" s="70" t="s">
        <v>10556</v>
      </c>
      <c r="U1482" s="70" t="s">
        <v>10560</v>
      </c>
    </row>
    <row r="1483" spans="1:21" x14ac:dyDescent="0.2">
      <c r="A1483" s="49" t="s">
        <v>5650</v>
      </c>
      <c r="B1483" s="49" t="s">
        <v>521</v>
      </c>
      <c r="C1483" s="50">
        <v>3785</v>
      </c>
      <c r="D1483" s="49" t="s">
        <v>519</v>
      </c>
      <c r="E1483" s="49" t="s">
        <v>6412</v>
      </c>
      <c r="F1483" s="49" t="s">
        <v>519</v>
      </c>
      <c r="G1483" s="49">
        <v>25438</v>
      </c>
      <c r="H1483" s="49" t="s">
        <v>578</v>
      </c>
      <c r="I1483" s="50">
        <v>13988</v>
      </c>
      <c r="J1483" s="50">
        <v>225438000056</v>
      </c>
      <c r="K1483" s="49" t="s">
        <v>6415</v>
      </c>
      <c r="L1483" s="51">
        <v>140</v>
      </c>
      <c r="M1483" s="52">
        <v>18001836</v>
      </c>
      <c r="N1483" s="52">
        <v>0</v>
      </c>
      <c r="O1483" s="52">
        <v>29298830</v>
      </c>
      <c r="P1483" s="52">
        <v>6660438</v>
      </c>
      <c r="Q1483" s="52">
        <v>18001836</v>
      </c>
      <c r="R1483" s="52">
        <v>35959268</v>
      </c>
      <c r="S1483" s="52">
        <v>53961104</v>
      </c>
      <c r="T1483" s="70" t="s">
        <v>10556</v>
      </c>
      <c r="U1483" s="70" t="s">
        <v>10560</v>
      </c>
    </row>
    <row r="1484" spans="1:21" x14ac:dyDescent="0.2">
      <c r="A1484" s="49" t="s">
        <v>5650</v>
      </c>
      <c r="B1484" s="49" t="s">
        <v>521</v>
      </c>
      <c r="C1484" s="50">
        <v>3785</v>
      </c>
      <c r="D1484" s="49" t="s">
        <v>519</v>
      </c>
      <c r="E1484" s="49" t="s">
        <v>6483</v>
      </c>
      <c r="F1484" s="49" t="s">
        <v>519</v>
      </c>
      <c r="G1484" s="49">
        <v>25662</v>
      </c>
      <c r="H1484" s="49" t="s">
        <v>601</v>
      </c>
      <c r="I1484" s="50">
        <v>10338</v>
      </c>
      <c r="J1484" s="50">
        <v>225662000339</v>
      </c>
      <c r="K1484" s="49" t="s">
        <v>6487</v>
      </c>
      <c r="L1484" s="51">
        <v>343</v>
      </c>
      <c r="M1484" s="52">
        <v>41690359</v>
      </c>
      <c r="N1484" s="52">
        <v>1781289</v>
      </c>
      <c r="O1484" s="52">
        <v>27173659</v>
      </c>
      <c r="P1484" s="52">
        <v>6660438</v>
      </c>
      <c r="Q1484" s="52">
        <v>43471648</v>
      </c>
      <c r="R1484" s="52">
        <v>33834097</v>
      </c>
      <c r="S1484" s="52">
        <v>77305745</v>
      </c>
      <c r="T1484" s="70" t="s">
        <v>10556</v>
      </c>
      <c r="U1484" s="70" t="s">
        <v>10560</v>
      </c>
    </row>
    <row r="1485" spans="1:21" x14ac:dyDescent="0.2">
      <c r="A1485" s="49" t="s">
        <v>5650</v>
      </c>
      <c r="B1485" s="49" t="s">
        <v>521</v>
      </c>
      <c r="C1485" s="50">
        <v>3785</v>
      </c>
      <c r="D1485" s="49" t="s">
        <v>519</v>
      </c>
      <c r="E1485" s="49" t="s">
        <v>6320</v>
      </c>
      <c r="F1485" s="49" t="s">
        <v>519</v>
      </c>
      <c r="G1485" s="49">
        <v>25279</v>
      </c>
      <c r="H1485" s="49" t="s">
        <v>547</v>
      </c>
      <c r="I1485" s="50">
        <v>16355</v>
      </c>
      <c r="J1485" s="50">
        <v>225279000040</v>
      </c>
      <c r="K1485" s="49" t="s">
        <v>6322</v>
      </c>
      <c r="L1485" s="51">
        <v>216</v>
      </c>
      <c r="M1485" s="52">
        <v>25061895</v>
      </c>
      <c r="N1485" s="52">
        <v>2425905</v>
      </c>
      <c r="O1485" s="52">
        <v>25516580</v>
      </c>
      <c r="P1485" s="52">
        <v>6660438</v>
      </c>
      <c r="Q1485" s="52">
        <v>27487800</v>
      </c>
      <c r="R1485" s="52">
        <v>32177018</v>
      </c>
      <c r="S1485" s="52">
        <v>59664818</v>
      </c>
      <c r="T1485" s="70" t="s">
        <v>10556</v>
      </c>
      <c r="U1485" s="70" t="s">
        <v>10560</v>
      </c>
    </row>
    <row r="1486" spans="1:21" x14ac:dyDescent="0.2">
      <c r="A1486" s="49" t="s">
        <v>5650</v>
      </c>
      <c r="B1486" s="49" t="s">
        <v>521</v>
      </c>
      <c r="C1486" s="50">
        <v>3785</v>
      </c>
      <c r="D1486" s="49" t="s">
        <v>519</v>
      </c>
      <c r="E1486" s="49" t="s">
        <v>6282</v>
      </c>
      <c r="F1486" s="49" t="s">
        <v>519</v>
      </c>
      <c r="G1486" s="49">
        <v>25154</v>
      </c>
      <c r="H1486" s="49" t="s">
        <v>533</v>
      </c>
      <c r="I1486" s="50">
        <v>19628</v>
      </c>
      <c r="J1486" s="50">
        <v>225154000188</v>
      </c>
      <c r="K1486" s="49" t="s">
        <v>6285</v>
      </c>
      <c r="L1486" s="51">
        <v>211</v>
      </c>
      <c r="M1486" s="52">
        <v>25921700</v>
      </c>
      <c r="N1486" s="52">
        <v>867074</v>
      </c>
      <c r="O1486" s="52">
        <v>27187410</v>
      </c>
      <c r="P1486" s="52">
        <v>6660438</v>
      </c>
      <c r="Q1486" s="52">
        <v>26788774</v>
      </c>
      <c r="R1486" s="52">
        <v>33847848</v>
      </c>
      <c r="S1486" s="52">
        <v>60636622</v>
      </c>
      <c r="T1486" s="70" t="s">
        <v>10556</v>
      </c>
      <c r="U1486" s="70" t="s">
        <v>10560</v>
      </c>
    </row>
    <row r="1487" spans="1:21" x14ac:dyDescent="0.2">
      <c r="A1487" s="49" t="s">
        <v>5650</v>
      </c>
      <c r="B1487" s="49" t="s">
        <v>521</v>
      </c>
      <c r="C1487" s="50">
        <v>3785</v>
      </c>
      <c r="D1487" s="49" t="s">
        <v>519</v>
      </c>
      <c r="E1487" s="49" t="s">
        <v>6380</v>
      </c>
      <c r="F1487" s="49" t="s">
        <v>519</v>
      </c>
      <c r="G1487" s="49">
        <v>25386</v>
      </c>
      <c r="H1487" s="49" t="s">
        <v>571</v>
      </c>
      <c r="I1487" s="50">
        <v>19599</v>
      </c>
      <c r="J1487" s="50">
        <v>225386000630</v>
      </c>
      <c r="K1487" s="49" t="s">
        <v>6381</v>
      </c>
      <c r="L1487" s="51">
        <v>665</v>
      </c>
      <c r="M1487" s="52">
        <v>79211732</v>
      </c>
      <c r="N1487" s="52">
        <v>8404270</v>
      </c>
      <c r="O1487" s="52">
        <v>26130745</v>
      </c>
      <c r="P1487" s="52">
        <v>6660438</v>
      </c>
      <c r="Q1487" s="52">
        <v>87616002</v>
      </c>
      <c r="R1487" s="52">
        <v>32791183</v>
      </c>
      <c r="S1487" s="52">
        <v>120407185</v>
      </c>
      <c r="T1487" s="70" t="s">
        <v>10556</v>
      </c>
      <c r="U1487" s="70" t="s">
        <v>10560</v>
      </c>
    </row>
    <row r="1488" spans="1:21" x14ac:dyDescent="0.2">
      <c r="A1488" s="49" t="s">
        <v>5650</v>
      </c>
      <c r="B1488" s="49" t="s">
        <v>521</v>
      </c>
      <c r="C1488" s="50">
        <v>3785</v>
      </c>
      <c r="D1488" s="49" t="s">
        <v>519</v>
      </c>
      <c r="E1488" s="49" t="s">
        <v>6380</v>
      </c>
      <c r="F1488" s="49" t="s">
        <v>519</v>
      </c>
      <c r="G1488" s="49">
        <v>25386</v>
      </c>
      <c r="H1488" s="49" t="s">
        <v>571</v>
      </c>
      <c r="I1488" s="50">
        <v>19598</v>
      </c>
      <c r="J1488" s="50">
        <v>225386000605</v>
      </c>
      <c r="K1488" s="49" t="s">
        <v>6384</v>
      </c>
      <c r="L1488" s="51">
        <v>219</v>
      </c>
      <c r="M1488" s="52">
        <v>25596422</v>
      </c>
      <c r="N1488" s="52">
        <v>1394666</v>
      </c>
      <c r="O1488" s="52">
        <v>26130745</v>
      </c>
      <c r="P1488" s="52">
        <v>6660438</v>
      </c>
      <c r="Q1488" s="52">
        <v>26991088</v>
      </c>
      <c r="R1488" s="52">
        <v>32791183</v>
      </c>
      <c r="S1488" s="52">
        <v>59782271</v>
      </c>
      <c r="T1488" s="70" t="s">
        <v>10556</v>
      </c>
      <c r="U1488" s="70" t="s">
        <v>10560</v>
      </c>
    </row>
    <row r="1489" spans="1:21" x14ac:dyDescent="0.2">
      <c r="A1489" s="49" t="s">
        <v>5650</v>
      </c>
      <c r="B1489" s="49" t="s">
        <v>521</v>
      </c>
      <c r="C1489" s="50">
        <v>3785</v>
      </c>
      <c r="D1489" s="49" t="s">
        <v>519</v>
      </c>
      <c r="E1489" s="49" t="s">
        <v>6488</v>
      </c>
      <c r="F1489" s="49" t="s">
        <v>519</v>
      </c>
      <c r="G1489" s="49">
        <v>25718</v>
      </c>
      <c r="H1489" s="49" t="s">
        <v>602</v>
      </c>
      <c r="I1489" s="50">
        <v>16607</v>
      </c>
      <c r="J1489" s="50">
        <v>225718000175</v>
      </c>
      <c r="K1489" s="49" t="s">
        <v>6491</v>
      </c>
      <c r="L1489" s="51">
        <v>359</v>
      </c>
      <c r="M1489" s="52">
        <v>40647771</v>
      </c>
      <c r="N1489" s="52">
        <v>0</v>
      </c>
      <c r="O1489" s="52">
        <v>26029341</v>
      </c>
      <c r="P1489" s="52">
        <v>6660438</v>
      </c>
      <c r="Q1489" s="52">
        <v>40647771</v>
      </c>
      <c r="R1489" s="52">
        <v>32689779</v>
      </c>
      <c r="S1489" s="52">
        <v>73337550</v>
      </c>
      <c r="T1489" s="70" t="s">
        <v>10556</v>
      </c>
      <c r="U1489" s="70" t="s">
        <v>10560</v>
      </c>
    </row>
    <row r="1490" spans="1:21" x14ac:dyDescent="0.2">
      <c r="A1490" s="49" t="s">
        <v>5650</v>
      </c>
      <c r="B1490" s="49" t="s">
        <v>521</v>
      </c>
      <c r="C1490" s="50">
        <v>3785</v>
      </c>
      <c r="D1490" s="49" t="s">
        <v>519</v>
      </c>
      <c r="E1490" s="49" t="s">
        <v>6234</v>
      </c>
      <c r="F1490" s="49" t="s">
        <v>519</v>
      </c>
      <c r="G1490" s="49">
        <v>25035</v>
      </c>
      <c r="H1490" s="49" t="s">
        <v>522</v>
      </c>
      <c r="I1490" s="50">
        <v>11440</v>
      </c>
      <c r="J1490" s="50">
        <v>225035000072</v>
      </c>
      <c r="K1490" s="49" t="s">
        <v>6237</v>
      </c>
      <c r="L1490" s="51">
        <v>330</v>
      </c>
      <c r="M1490" s="52">
        <v>38555057</v>
      </c>
      <c r="N1490" s="52">
        <v>1336115</v>
      </c>
      <c r="O1490" s="52">
        <v>26497250</v>
      </c>
      <c r="P1490" s="52">
        <v>13320876</v>
      </c>
      <c r="Q1490" s="52">
        <v>39891172</v>
      </c>
      <c r="R1490" s="52">
        <v>39818126</v>
      </c>
      <c r="S1490" s="52">
        <v>79709298</v>
      </c>
      <c r="T1490" s="70" t="s">
        <v>10556</v>
      </c>
      <c r="U1490" s="70" t="s">
        <v>10560</v>
      </c>
    </row>
    <row r="1491" spans="1:21" x14ac:dyDescent="0.2">
      <c r="A1491" s="49" t="s">
        <v>5650</v>
      </c>
      <c r="B1491" s="49" t="s">
        <v>521</v>
      </c>
      <c r="C1491" s="50">
        <v>3785</v>
      </c>
      <c r="D1491" s="49" t="s">
        <v>519</v>
      </c>
      <c r="E1491" s="49" t="s">
        <v>6276</v>
      </c>
      <c r="F1491" s="49" t="s">
        <v>519</v>
      </c>
      <c r="G1491" s="49">
        <v>25151</v>
      </c>
      <c r="H1491" s="49" t="s">
        <v>532</v>
      </c>
      <c r="I1491" s="50">
        <v>26607</v>
      </c>
      <c r="J1491" s="50">
        <v>225151000381</v>
      </c>
      <c r="K1491" s="49" t="s">
        <v>6281</v>
      </c>
      <c r="L1491" s="51">
        <v>254</v>
      </c>
      <c r="M1491" s="52">
        <v>29264409</v>
      </c>
      <c r="N1491" s="52">
        <v>5852882</v>
      </c>
      <c r="O1491" s="52">
        <v>25773622</v>
      </c>
      <c r="P1491" s="52">
        <v>6660438</v>
      </c>
      <c r="Q1491" s="52">
        <v>35117291</v>
      </c>
      <c r="R1491" s="52">
        <v>32434060</v>
      </c>
      <c r="S1491" s="52">
        <v>67551351</v>
      </c>
      <c r="T1491" s="70" t="s">
        <v>10556</v>
      </c>
      <c r="U1491" s="70" t="s">
        <v>10560</v>
      </c>
    </row>
    <row r="1492" spans="1:21" x14ac:dyDescent="0.2">
      <c r="A1492" s="49" t="s">
        <v>5650</v>
      </c>
      <c r="B1492" s="49" t="s">
        <v>521</v>
      </c>
      <c r="C1492" s="50">
        <v>3785</v>
      </c>
      <c r="D1492" s="49" t="s">
        <v>519</v>
      </c>
      <c r="E1492" s="49" t="s">
        <v>6307</v>
      </c>
      <c r="F1492" s="49" t="s">
        <v>519</v>
      </c>
      <c r="G1492" s="49">
        <v>25224</v>
      </c>
      <c r="H1492" s="49" t="s">
        <v>542</v>
      </c>
      <c r="I1492" s="50">
        <v>26100</v>
      </c>
      <c r="J1492" s="50">
        <v>225224000024</v>
      </c>
      <c r="K1492" s="49" t="s">
        <v>6309</v>
      </c>
      <c r="L1492" s="51">
        <v>578</v>
      </c>
      <c r="M1492" s="52">
        <v>73872633</v>
      </c>
      <c r="N1492" s="52">
        <v>4069327</v>
      </c>
      <c r="O1492" s="52">
        <v>26794990</v>
      </c>
      <c r="P1492" s="52">
        <v>6660438</v>
      </c>
      <c r="Q1492" s="52">
        <v>77941960</v>
      </c>
      <c r="R1492" s="52">
        <v>33455428</v>
      </c>
      <c r="S1492" s="52">
        <v>111397388</v>
      </c>
      <c r="T1492" s="70" t="s">
        <v>10556</v>
      </c>
      <c r="U1492" s="70" t="s">
        <v>10560</v>
      </c>
    </row>
    <row r="1493" spans="1:21" x14ac:dyDescent="0.2">
      <c r="A1493" s="49" t="s">
        <v>5650</v>
      </c>
      <c r="B1493" s="49" t="s">
        <v>521</v>
      </c>
      <c r="C1493" s="50">
        <v>3785</v>
      </c>
      <c r="D1493" s="49" t="s">
        <v>519</v>
      </c>
      <c r="E1493" s="49" t="s">
        <v>6419</v>
      </c>
      <c r="F1493" s="49" t="s">
        <v>519</v>
      </c>
      <c r="G1493" s="49">
        <v>25486</v>
      </c>
      <c r="H1493" s="49" t="s">
        <v>581</v>
      </c>
      <c r="I1493" s="50">
        <v>14161</v>
      </c>
      <c r="J1493" s="50">
        <v>225486000131</v>
      </c>
      <c r="K1493" s="49" t="s">
        <v>6421</v>
      </c>
      <c r="L1493" s="51">
        <v>897</v>
      </c>
      <c r="M1493" s="52">
        <v>99213768</v>
      </c>
      <c r="N1493" s="52">
        <v>0</v>
      </c>
      <c r="O1493" s="52">
        <v>24997320</v>
      </c>
      <c r="P1493" s="52">
        <v>6660438</v>
      </c>
      <c r="Q1493" s="52">
        <v>99213768</v>
      </c>
      <c r="R1493" s="52">
        <v>31657758</v>
      </c>
      <c r="S1493" s="52">
        <v>130871526</v>
      </c>
      <c r="T1493" s="70" t="s">
        <v>10556</v>
      </c>
      <c r="U1493" s="70" t="s">
        <v>10560</v>
      </c>
    </row>
    <row r="1494" spans="1:21" x14ac:dyDescent="0.2">
      <c r="A1494" s="49" t="s">
        <v>5650</v>
      </c>
      <c r="B1494" s="49" t="s">
        <v>521</v>
      </c>
      <c r="C1494" s="50">
        <v>3785</v>
      </c>
      <c r="D1494" s="49" t="s">
        <v>519</v>
      </c>
      <c r="E1494" s="49" t="s">
        <v>6234</v>
      </c>
      <c r="F1494" s="49" t="s">
        <v>519</v>
      </c>
      <c r="G1494" s="49">
        <v>25035</v>
      </c>
      <c r="H1494" s="49" t="s">
        <v>522</v>
      </c>
      <c r="I1494" s="50">
        <v>11441</v>
      </c>
      <c r="J1494" s="50">
        <v>225035000358</v>
      </c>
      <c r="K1494" s="49" t="s">
        <v>6235</v>
      </c>
      <c r="L1494" s="51">
        <v>331</v>
      </c>
      <c r="M1494" s="52">
        <v>38774645</v>
      </c>
      <c r="N1494" s="52">
        <v>1235906</v>
      </c>
      <c r="O1494" s="52">
        <v>26497250</v>
      </c>
      <c r="P1494" s="52">
        <v>6660438</v>
      </c>
      <c r="Q1494" s="52">
        <v>40010551</v>
      </c>
      <c r="R1494" s="52">
        <v>33157688</v>
      </c>
      <c r="S1494" s="52">
        <v>73168239</v>
      </c>
      <c r="T1494" s="70" t="s">
        <v>10556</v>
      </c>
      <c r="U1494" s="70" t="s">
        <v>10560</v>
      </c>
    </row>
    <row r="1495" spans="1:21" x14ac:dyDescent="0.2">
      <c r="A1495" s="49" t="s">
        <v>5650</v>
      </c>
      <c r="B1495" s="49" t="s">
        <v>521</v>
      </c>
      <c r="C1495" s="50">
        <v>3785</v>
      </c>
      <c r="D1495" s="49" t="s">
        <v>519</v>
      </c>
      <c r="E1495" s="49" t="s">
        <v>6438</v>
      </c>
      <c r="F1495" s="49" t="s">
        <v>519</v>
      </c>
      <c r="G1495" s="49">
        <v>25518</v>
      </c>
      <c r="H1495" s="49" t="s">
        <v>587</v>
      </c>
      <c r="I1495" s="50">
        <v>10724</v>
      </c>
      <c r="J1495" s="50">
        <v>125518000656</v>
      </c>
      <c r="K1495" s="49" t="s">
        <v>6439</v>
      </c>
      <c r="L1495" s="51">
        <v>190</v>
      </c>
      <c r="M1495" s="52">
        <v>28292011</v>
      </c>
      <c r="N1495" s="52">
        <v>1329396</v>
      </c>
      <c r="O1495" s="52">
        <v>32955019</v>
      </c>
      <c r="P1495" s="52">
        <v>6660438</v>
      </c>
      <c r="Q1495" s="52">
        <v>29621407</v>
      </c>
      <c r="R1495" s="52">
        <v>39615457</v>
      </c>
      <c r="S1495" s="52">
        <v>69236864</v>
      </c>
      <c r="T1495" s="70" t="s">
        <v>10556</v>
      </c>
      <c r="U1495" s="70" t="s">
        <v>10560</v>
      </c>
    </row>
    <row r="1496" spans="1:21" x14ac:dyDescent="0.2">
      <c r="A1496" s="49" t="s">
        <v>5650</v>
      </c>
      <c r="B1496" s="49" t="s">
        <v>521</v>
      </c>
      <c r="C1496" s="50">
        <v>3785</v>
      </c>
      <c r="D1496" s="49" t="s">
        <v>519</v>
      </c>
      <c r="E1496" s="49" t="s">
        <v>6331</v>
      </c>
      <c r="F1496" s="49" t="s">
        <v>519</v>
      </c>
      <c r="G1496" s="49">
        <v>25293</v>
      </c>
      <c r="H1496" s="49" t="s">
        <v>554</v>
      </c>
      <c r="I1496" s="50">
        <v>16506</v>
      </c>
      <c r="J1496" s="50">
        <v>225293000362</v>
      </c>
      <c r="K1496" s="49" t="s">
        <v>6334</v>
      </c>
      <c r="L1496" s="51">
        <v>141</v>
      </c>
      <c r="M1496" s="52">
        <v>18024830</v>
      </c>
      <c r="N1496" s="52">
        <v>0</v>
      </c>
      <c r="O1496" s="52">
        <v>28349266</v>
      </c>
      <c r="P1496" s="52">
        <v>6660438</v>
      </c>
      <c r="Q1496" s="52">
        <v>18024830</v>
      </c>
      <c r="R1496" s="52">
        <v>35009704</v>
      </c>
      <c r="S1496" s="52">
        <v>53034534</v>
      </c>
      <c r="T1496" s="70" t="s">
        <v>10556</v>
      </c>
      <c r="U1496" s="70" t="s">
        <v>10560</v>
      </c>
    </row>
    <row r="1497" spans="1:21" x14ac:dyDescent="0.2">
      <c r="A1497" s="49" t="s">
        <v>5650</v>
      </c>
      <c r="B1497" s="49" t="s">
        <v>521</v>
      </c>
      <c r="C1497" s="50">
        <v>3785</v>
      </c>
      <c r="D1497" s="49" t="s">
        <v>519</v>
      </c>
      <c r="E1497" s="49" t="s">
        <v>6345</v>
      </c>
      <c r="F1497" s="49" t="s">
        <v>519</v>
      </c>
      <c r="G1497" s="49">
        <v>25317</v>
      </c>
      <c r="H1497" s="49" t="s">
        <v>560</v>
      </c>
      <c r="I1497" s="50">
        <v>16044</v>
      </c>
      <c r="J1497" s="50">
        <v>225317000172</v>
      </c>
      <c r="K1497" s="49" t="s">
        <v>6349</v>
      </c>
      <c r="L1497" s="51">
        <v>420</v>
      </c>
      <c r="M1497" s="52">
        <v>54191012</v>
      </c>
      <c r="N1497" s="52">
        <v>3186116</v>
      </c>
      <c r="O1497" s="52">
        <v>26896634</v>
      </c>
      <c r="P1497" s="52">
        <v>6660438</v>
      </c>
      <c r="Q1497" s="52">
        <v>57377128</v>
      </c>
      <c r="R1497" s="52">
        <v>33557072</v>
      </c>
      <c r="S1497" s="52">
        <v>90934200</v>
      </c>
      <c r="T1497" s="70" t="s">
        <v>10556</v>
      </c>
      <c r="U1497" s="70" t="s">
        <v>10560</v>
      </c>
    </row>
    <row r="1498" spans="1:21" x14ac:dyDescent="0.2">
      <c r="A1498" s="49" t="s">
        <v>5650</v>
      </c>
      <c r="B1498" s="49" t="s">
        <v>521</v>
      </c>
      <c r="C1498" s="50">
        <v>3785</v>
      </c>
      <c r="D1498" s="49" t="s">
        <v>519</v>
      </c>
      <c r="E1498" s="49" t="s">
        <v>6276</v>
      </c>
      <c r="F1498" s="49" t="s">
        <v>519</v>
      </c>
      <c r="G1498" s="49">
        <v>25151</v>
      </c>
      <c r="H1498" s="49" t="s">
        <v>532</v>
      </c>
      <c r="I1498" s="50">
        <v>19623</v>
      </c>
      <c r="J1498" s="50">
        <v>225151000195</v>
      </c>
      <c r="K1498" s="49" t="s">
        <v>6279</v>
      </c>
      <c r="L1498" s="51">
        <v>299</v>
      </c>
      <c r="M1498" s="52">
        <v>35602573</v>
      </c>
      <c r="N1498" s="52">
        <v>7120515</v>
      </c>
      <c r="O1498" s="52">
        <v>25773622</v>
      </c>
      <c r="P1498" s="52">
        <v>6660438</v>
      </c>
      <c r="Q1498" s="52">
        <v>42723088</v>
      </c>
      <c r="R1498" s="52">
        <v>32434060</v>
      </c>
      <c r="S1498" s="52">
        <v>75157148</v>
      </c>
      <c r="T1498" s="70" t="s">
        <v>10556</v>
      </c>
      <c r="U1498" s="70" t="s">
        <v>10560</v>
      </c>
    </row>
    <row r="1499" spans="1:21" x14ac:dyDescent="0.2">
      <c r="A1499" s="49" t="s">
        <v>5650</v>
      </c>
      <c r="B1499" s="49" t="s">
        <v>521</v>
      </c>
      <c r="C1499" s="50">
        <v>3785</v>
      </c>
      <c r="D1499" s="49" t="s">
        <v>519</v>
      </c>
      <c r="E1499" s="49" t="s">
        <v>6556</v>
      </c>
      <c r="F1499" s="49" t="s">
        <v>519</v>
      </c>
      <c r="G1499" s="49">
        <v>25839</v>
      </c>
      <c r="H1499" s="49" t="s">
        <v>624</v>
      </c>
      <c r="I1499" s="50">
        <v>17029</v>
      </c>
      <c r="J1499" s="50">
        <v>225839000121</v>
      </c>
      <c r="K1499" s="49" t="s">
        <v>6561</v>
      </c>
      <c r="L1499" s="51">
        <v>177</v>
      </c>
      <c r="M1499" s="52">
        <v>24244630</v>
      </c>
      <c r="N1499" s="52">
        <v>3432806</v>
      </c>
      <c r="O1499" s="52">
        <v>29271113</v>
      </c>
      <c r="P1499" s="52">
        <v>6660438</v>
      </c>
      <c r="Q1499" s="52">
        <v>27677436</v>
      </c>
      <c r="R1499" s="52">
        <v>35931551</v>
      </c>
      <c r="S1499" s="52">
        <v>63608987</v>
      </c>
      <c r="T1499" s="70" t="s">
        <v>10556</v>
      </c>
      <c r="U1499" s="70" t="s">
        <v>10560</v>
      </c>
    </row>
    <row r="1500" spans="1:21" x14ac:dyDescent="0.2">
      <c r="A1500" s="49" t="s">
        <v>5650</v>
      </c>
      <c r="B1500" s="49" t="s">
        <v>521</v>
      </c>
      <c r="C1500" s="50">
        <v>3785</v>
      </c>
      <c r="D1500" s="49" t="s">
        <v>519</v>
      </c>
      <c r="E1500" s="49" t="s">
        <v>6556</v>
      </c>
      <c r="F1500" s="49" t="s">
        <v>519</v>
      </c>
      <c r="G1500" s="49">
        <v>25839</v>
      </c>
      <c r="H1500" s="49" t="s">
        <v>624</v>
      </c>
      <c r="I1500" s="50">
        <v>17034</v>
      </c>
      <c r="J1500" s="50">
        <v>425839001071</v>
      </c>
      <c r="K1500" s="49" t="s">
        <v>6557</v>
      </c>
      <c r="L1500" s="51">
        <v>235</v>
      </c>
      <c r="M1500" s="52">
        <v>31171272</v>
      </c>
      <c r="N1500" s="52">
        <v>0</v>
      </c>
      <c r="O1500" s="52">
        <v>29271113</v>
      </c>
      <c r="P1500" s="52">
        <v>6660438</v>
      </c>
      <c r="Q1500" s="52">
        <v>31171272</v>
      </c>
      <c r="R1500" s="52">
        <v>35931551</v>
      </c>
      <c r="S1500" s="52">
        <v>67102823</v>
      </c>
      <c r="T1500" s="70" t="s">
        <v>10556</v>
      </c>
      <c r="U1500" s="70" t="s">
        <v>10560</v>
      </c>
    </row>
    <row r="1501" spans="1:21" x14ac:dyDescent="0.2">
      <c r="A1501" s="49" t="s">
        <v>5650</v>
      </c>
      <c r="B1501" s="49" t="s">
        <v>521</v>
      </c>
      <c r="C1501" s="50">
        <v>3785</v>
      </c>
      <c r="D1501" s="49" t="s">
        <v>519</v>
      </c>
      <c r="E1501" s="49" t="s">
        <v>6431</v>
      </c>
      <c r="F1501" s="49" t="s">
        <v>519</v>
      </c>
      <c r="G1501" s="49">
        <v>25513</v>
      </c>
      <c r="H1501" s="49" t="s">
        <v>586</v>
      </c>
      <c r="I1501" s="50">
        <v>11098</v>
      </c>
      <c r="J1501" s="50">
        <v>225513000776</v>
      </c>
      <c r="K1501" s="49" t="s">
        <v>6433</v>
      </c>
      <c r="L1501" s="51">
        <v>216</v>
      </c>
      <c r="M1501" s="52">
        <v>24980459</v>
      </c>
      <c r="N1501" s="52">
        <v>669633</v>
      </c>
      <c r="O1501" s="52">
        <v>25936949</v>
      </c>
      <c r="P1501" s="52">
        <v>6660438</v>
      </c>
      <c r="Q1501" s="52">
        <v>25650092</v>
      </c>
      <c r="R1501" s="52">
        <v>32597387</v>
      </c>
      <c r="S1501" s="52">
        <v>58247479</v>
      </c>
      <c r="T1501" s="70" t="s">
        <v>10556</v>
      </c>
      <c r="U1501" s="70" t="s">
        <v>10560</v>
      </c>
    </row>
    <row r="1502" spans="1:21" x14ac:dyDescent="0.2">
      <c r="A1502" s="49" t="s">
        <v>5650</v>
      </c>
      <c r="B1502" s="49" t="s">
        <v>521</v>
      </c>
      <c r="C1502" s="50">
        <v>3785</v>
      </c>
      <c r="D1502" s="49" t="s">
        <v>519</v>
      </c>
      <c r="E1502" s="49" t="s">
        <v>6548</v>
      </c>
      <c r="F1502" s="49" t="s">
        <v>519</v>
      </c>
      <c r="G1502" s="49">
        <v>25817</v>
      </c>
      <c r="H1502" s="49" t="s">
        <v>622</v>
      </c>
      <c r="I1502" s="50">
        <v>16989</v>
      </c>
      <c r="J1502" s="50">
        <v>225817000021</v>
      </c>
      <c r="K1502" s="49" t="s">
        <v>6551</v>
      </c>
      <c r="L1502" s="51">
        <v>1515</v>
      </c>
      <c r="M1502" s="52">
        <v>176095215</v>
      </c>
      <c r="N1502" s="52">
        <v>7029036</v>
      </c>
      <c r="O1502" s="52">
        <v>24929187</v>
      </c>
      <c r="P1502" s="52">
        <v>6660438</v>
      </c>
      <c r="Q1502" s="52">
        <v>183124251</v>
      </c>
      <c r="R1502" s="52">
        <v>31589625</v>
      </c>
      <c r="S1502" s="52">
        <v>214713876</v>
      </c>
      <c r="T1502" s="70" t="s">
        <v>10556</v>
      </c>
      <c r="U1502" s="70" t="s">
        <v>10560</v>
      </c>
    </row>
    <row r="1503" spans="1:21" x14ac:dyDescent="0.2">
      <c r="A1503" s="49" t="s">
        <v>5650</v>
      </c>
      <c r="B1503" s="49" t="s">
        <v>521</v>
      </c>
      <c r="C1503" s="50">
        <v>3785</v>
      </c>
      <c r="D1503" s="49" t="s">
        <v>519</v>
      </c>
      <c r="E1503" s="49" t="s">
        <v>6576</v>
      </c>
      <c r="F1503" s="49" t="s">
        <v>519</v>
      </c>
      <c r="G1503" s="49">
        <v>25862</v>
      </c>
      <c r="H1503" s="49" t="s">
        <v>629</v>
      </c>
      <c r="I1503" s="50">
        <v>1543</v>
      </c>
      <c r="J1503" s="50">
        <v>225862000490</v>
      </c>
      <c r="K1503" s="49" t="s">
        <v>6577</v>
      </c>
      <c r="L1503" s="51">
        <v>429</v>
      </c>
      <c r="M1503" s="52">
        <v>56141118</v>
      </c>
      <c r="N1503" s="52">
        <v>10556552</v>
      </c>
      <c r="O1503" s="52">
        <v>29600658</v>
      </c>
      <c r="P1503" s="52">
        <v>6660438</v>
      </c>
      <c r="Q1503" s="52">
        <v>66697670</v>
      </c>
      <c r="R1503" s="52">
        <v>36261096</v>
      </c>
      <c r="S1503" s="52">
        <v>102958766</v>
      </c>
      <c r="T1503" s="70" t="s">
        <v>10556</v>
      </c>
      <c r="U1503" s="70" t="s">
        <v>10560</v>
      </c>
    </row>
    <row r="1504" spans="1:21" x14ac:dyDescent="0.2">
      <c r="A1504" s="49" t="s">
        <v>5650</v>
      </c>
      <c r="B1504" s="49" t="s">
        <v>521</v>
      </c>
      <c r="C1504" s="50">
        <v>3785</v>
      </c>
      <c r="D1504" s="49" t="s">
        <v>519</v>
      </c>
      <c r="E1504" s="49" t="s">
        <v>6360</v>
      </c>
      <c r="F1504" s="49" t="s">
        <v>519</v>
      </c>
      <c r="G1504" s="49">
        <v>25326</v>
      </c>
      <c r="H1504" s="49" t="s">
        <v>564</v>
      </c>
      <c r="I1504" s="50">
        <v>1356</v>
      </c>
      <c r="J1504" s="50">
        <v>225326000096</v>
      </c>
      <c r="K1504" s="49" t="s">
        <v>6362</v>
      </c>
      <c r="L1504" s="51">
        <v>358</v>
      </c>
      <c r="M1504" s="52">
        <v>41888254</v>
      </c>
      <c r="N1504" s="52">
        <v>8377651</v>
      </c>
      <c r="O1504" s="52">
        <v>25843794</v>
      </c>
      <c r="P1504" s="52">
        <v>6660438</v>
      </c>
      <c r="Q1504" s="52">
        <v>50265905</v>
      </c>
      <c r="R1504" s="52">
        <v>32504232</v>
      </c>
      <c r="S1504" s="52">
        <v>82770137</v>
      </c>
      <c r="T1504" s="70" t="s">
        <v>10556</v>
      </c>
      <c r="U1504" s="70" t="s">
        <v>10560</v>
      </c>
    </row>
    <row r="1505" spans="1:21" x14ac:dyDescent="0.2">
      <c r="A1505" s="49" t="s">
        <v>5650</v>
      </c>
      <c r="B1505" s="49" t="s">
        <v>521</v>
      </c>
      <c r="C1505" s="50">
        <v>3785</v>
      </c>
      <c r="D1505" s="49" t="s">
        <v>519</v>
      </c>
      <c r="E1505" s="49" t="s">
        <v>6536</v>
      </c>
      <c r="F1505" s="49" t="s">
        <v>519</v>
      </c>
      <c r="G1505" s="49">
        <v>25799</v>
      </c>
      <c r="H1505" s="49" t="s">
        <v>618</v>
      </c>
      <c r="I1505" s="50">
        <v>16708</v>
      </c>
      <c r="J1505" s="50">
        <v>225799000026</v>
      </c>
      <c r="K1505" s="49" t="s">
        <v>6537</v>
      </c>
      <c r="L1505" s="51">
        <v>738</v>
      </c>
      <c r="M1505" s="52">
        <v>83364859</v>
      </c>
      <c r="N1505" s="52">
        <v>16672972</v>
      </c>
      <c r="O1505" s="52">
        <v>25020393</v>
      </c>
      <c r="P1505" s="52">
        <v>6660438</v>
      </c>
      <c r="Q1505" s="52">
        <v>100037831</v>
      </c>
      <c r="R1505" s="52">
        <v>31680831</v>
      </c>
      <c r="S1505" s="52">
        <v>131718662</v>
      </c>
      <c r="T1505" s="70" t="s">
        <v>10556</v>
      </c>
      <c r="U1505" s="70" t="s">
        <v>10560</v>
      </c>
    </row>
    <row r="1506" spans="1:21" x14ac:dyDescent="0.2">
      <c r="A1506" s="49" t="s">
        <v>5650</v>
      </c>
      <c r="B1506" s="49" t="s">
        <v>521</v>
      </c>
      <c r="C1506" s="50">
        <v>3785</v>
      </c>
      <c r="D1506" s="49" t="s">
        <v>519</v>
      </c>
      <c r="E1506" s="49" t="s">
        <v>6276</v>
      </c>
      <c r="F1506" s="49" t="s">
        <v>519</v>
      </c>
      <c r="G1506" s="49">
        <v>25151</v>
      </c>
      <c r="H1506" s="49" t="s">
        <v>532</v>
      </c>
      <c r="I1506" s="50">
        <v>19625</v>
      </c>
      <c r="J1506" s="50">
        <v>425151000577</v>
      </c>
      <c r="K1506" s="49" t="s">
        <v>6278</v>
      </c>
      <c r="L1506" s="51">
        <v>261</v>
      </c>
      <c r="M1506" s="52">
        <v>29347537</v>
      </c>
      <c r="N1506" s="52">
        <v>0</v>
      </c>
      <c r="O1506" s="52">
        <v>25773622</v>
      </c>
      <c r="P1506" s="52">
        <v>6660438</v>
      </c>
      <c r="Q1506" s="52">
        <v>29347537</v>
      </c>
      <c r="R1506" s="52">
        <v>32434060</v>
      </c>
      <c r="S1506" s="52">
        <v>61781597</v>
      </c>
      <c r="T1506" s="70" t="s">
        <v>10556</v>
      </c>
      <c r="U1506" s="70" t="s">
        <v>10560</v>
      </c>
    </row>
    <row r="1507" spans="1:21" x14ac:dyDescent="0.2">
      <c r="A1507" s="49" t="s">
        <v>5650</v>
      </c>
      <c r="B1507" s="49" t="s">
        <v>521</v>
      </c>
      <c r="C1507" s="50">
        <v>3785</v>
      </c>
      <c r="D1507" s="49" t="s">
        <v>519</v>
      </c>
      <c r="E1507" s="49" t="s">
        <v>6412</v>
      </c>
      <c r="F1507" s="49" t="s">
        <v>519</v>
      </c>
      <c r="G1507" s="49">
        <v>25438</v>
      </c>
      <c r="H1507" s="49" t="s">
        <v>578</v>
      </c>
      <c r="I1507" s="50">
        <v>13990</v>
      </c>
      <c r="J1507" s="50">
        <v>225438000242</v>
      </c>
      <c r="K1507" s="49" t="s">
        <v>6414</v>
      </c>
      <c r="L1507" s="51">
        <v>200</v>
      </c>
      <c r="M1507" s="52">
        <v>25772589</v>
      </c>
      <c r="N1507" s="52">
        <v>0</v>
      </c>
      <c r="O1507" s="52">
        <v>29298830</v>
      </c>
      <c r="P1507" s="52">
        <v>6660438</v>
      </c>
      <c r="Q1507" s="52">
        <v>25772589</v>
      </c>
      <c r="R1507" s="52">
        <v>35959268</v>
      </c>
      <c r="S1507" s="52">
        <v>61731857</v>
      </c>
      <c r="T1507" s="70" t="s">
        <v>10556</v>
      </c>
      <c r="U1507" s="70" t="s">
        <v>10560</v>
      </c>
    </row>
    <row r="1508" spans="1:21" x14ac:dyDescent="0.2">
      <c r="A1508" s="49" t="s">
        <v>5650</v>
      </c>
      <c r="B1508" s="49" t="s">
        <v>521</v>
      </c>
      <c r="C1508" s="50">
        <v>3785</v>
      </c>
      <c r="D1508" s="49" t="s">
        <v>519</v>
      </c>
      <c r="E1508" s="49" t="s">
        <v>6380</v>
      </c>
      <c r="F1508" s="49" t="s">
        <v>519</v>
      </c>
      <c r="G1508" s="49">
        <v>25386</v>
      </c>
      <c r="H1508" s="49" t="s">
        <v>571</v>
      </c>
      <c r="I1508" s="50">
        <v>19600</v>
      </c>
      <c r="J1508" s="50">
        <v>225386000648</v>
      </c>
      <c r="K1508" s="49" t="s">
        <v>6386</v>
      </c>
      <c r="L1508" s="51">
        <v>440</v>
      </c>
      <c r="M1508" s="52">
        <v>51641495</v>
      </c>
      <c r="N1508" s="52">
        <v>10042209</v>
      </c>
      <c r="O1508" s="52">
        <v>26130745</v>
      </c>
      <c r="P1508" s="52">
        <v>6660438</v>
      </c>
      <c r="Q1508" s="52">
        <v>61683704</v>
      </c>
      <c r="R1508" s="52">
        <v>32791183</v>
      </c>
      <c r="S1508" s="52">
        <v>94474887</v>
      </c>
      <c r="T1508" s="70" t="s">
        <v>10556</v>
      </c>
      <c r="U1508" s="70" t="s">
        <v>10560</v>
      </c>
    </row>
    <row r="1509" spans="1:21" x14ac:dyDescent="0.2">
      <c r="A1509" s="49" t="s">
        <v>5650</v>
      </c>
      <c r="B1509" s="49" t="s">
        <v>521</v>
      </c>
      <c r="C1509" s="50">
        <v>3785</v>
      </c>
      <c r="D1509" s="49" t="s">
        <v>519</v>
      </c>
      <c r="E1509" s="49" t="s">
        <v>6552</v>
      </c>
      <c r="F1509" s="49" t="s">
        <v>519</v>
      </c>
      <c r="G1509" s="49">
        <v>25823</v>
      </c>
      <c r="H1509" s="49" t="s">
        <v>623</v>
      </c>
      <c r="I1509" s="50">
        <v>17026</v>
      </c>
      <c r="J1509" s="50">
        <v>225823000041</v>
      </c>
      <c r="K1509" s="49" t="s">
        <v>6554</v>
      </c>
      <c r="L1509" s="51">
        <v>144</v>
      </c>
      <c r="M1509" s="52">
        <v>19756089</v>
      </c>
      <c r="N1509" s="52">
        <v>2493121</v>
      </c>
      <c r="O1509" s="52">
        <v>30886553</v>
      </c>
      <c r="P1509" s="52">
        <v>6660438</v>
      </c>
      <c r="Q1509" s="52">
        <v>22249210</v>
      </c>
      <c r="R1509" s="52">
        <v>37546991</v>
      </c>
      <c r="S1509" s="52">
        <v>59796201</v>
      </c>
      <c r="T1509" s="70" t="s">
        <v>10556</v>
      </c>
      <c r="U1509" s="70" t="s">
        <v>10560</v>
      </c>
    </row>
    <row r="1510" spans="1:21" x14ac:dyDescent="0.2">
      <c r="A1510" s="49" t="s">
        <v>5650</v>
      </c>
      <c r="B1510" s="49" t="s">
        <v>521</v>
      </c>
      <c r="C1510" s="50">
        <v>3785</v>
      </c>
      <c r="D1510" s="49" t="s">
        <v>519</v>
      </c>
      <c r="E1510" s="49" t="s">
        <v>6520</v>
      </c>
      <c r="F1510" s="49" t="s">
        <v>519</v>
      </c>
      <c r="G1510" s="49">
        <v>25777</v>
      </c>
      <c r="H1510" s="49" t="s">
        <v>612</v>
      </c>
      <c r="I1510" s="50">
        <v>16629</v>
      </c>
      <c r="J1510" s="50">
        <v>225777000189</v>
      </c>
      <c r="K1510" s="49" t="s">
        <v>6521</v>
      </c>
      <c r="L1510" s="51">
        <v>209</v>
      </c>
      <c r="M1510" s="52">
        <v>25307792</v>
      </c>
      <c r="N1510" s="52">
        <v>1303628</v>
      </c>
      <c r="O1510" s="52">
        <v>26515877</v>
      </c>
      <c r="P1510" s="52">
        <v>6660438</v>
      </c>
      <c r="Q1510" s="52">
        <v>26611420</v>
      </c>
      <c r="R1510" s="52">
        <v>33176315</v>
      </c>
      <c r="S1510" s="52">
        <v>59787735</v>
      </c>
      <c r="T1510" s="70" t="s">
        <v>10556</v>
      </c>
      <c r="U1510" s="70" t="s">
        <v>10560</v>
      </c>
    </row>
    <row r="1511" spans="1:21" x14ac:dyDescent="0.2">
      <c r="A1511" s="49" t="s">
        <v>5650</v>
      </c>
      <c r="B1511" s="49" t="s">
        <v>521</v>
      </c>
      <c r="C1511" s="50">
        <v>3785</v>
      </c>
      <c r="D1511" s="49" t="s">
        <v>519</v>
      </c>
      <c r="E1511" s="49" t="s">
        <v>6282</v>
      </c>
      <c r="F1511" s="49" t="s">
        <v>519</v>
      </c>
      <c r="G1511" s="49">
        <v>25154</v>
      </c>
      <c r="H1511" s="49" t="s">
        <v>533</v>
      </c>
      <c r="I1511" s="50">
        <v>19627</v>
      </c>
      <c r="J1511" s="50">
        <v>225154000064</v>
      </c>
      <c r="K1511" s="49" t="s">
        <v>6284</v>
      </c>
      <c r="L1511" s="51">
        <v>97</v>
      </c>
      <c r="M1511" s="52">
        <v>11478636</v>
      </c>
      <c r="N1511" s="52">
        <v>0</v>
      </c>
      <c r="O1511" s="52">
        <v>27187410</v>
      </c>
      <c r="P1511" s="52">
        <v>6660438</v>
      </c>
      <c r="Q1511" s="52">
        <v>11478636</v>
      </c>
      <c r="R1511" s="52">
        <v>33847848</v>
      </c>
      <c r="S1511" s="52">
        <v>45326484</v>
      </c>
      <c r="T1511" s="70" t="s">
        <v>10556</v>
      </c>
      <c r="U1511" s="70" t="s">
        <v>10560</v>
      </c>
    </row>
    <row r="1512" spans="1:21" x14ac:dyDescent="0.2">
      <c r="A1512" s="49" t="s">
        <v>5650</v>
      </c>
      <c r="B1512" s="49" t="s">
        <v>521</v>
      </c>
      <c r="C1512" s="50">
        <v>3785</v>
      </c>
      <c r="D1512" s="49" t="s">
        <v>519</v>
      </c>
      <c r="E1512" s="49" t="s">
        <v>6492</v>
      </c>
      <c r="F1512" s="49" t="s">
        <v>519</v>
      </c>
      <c r="G1512" s="49">
        <v>25736</v>
      </c>
      <c r="H1512" s="49" t="s">
        <v>603</v>
      </c>
      <c r="I1512" s="50">
        <v>32773</v>
      </c>
      <c r="J1512" s="50">
        <v>225736000255</v>
      </c>
      <c r="K1512" s="49" t="s">
        <v>6495</v>
      </c>
      <c r="L1512" s="51">
        <v>673</v>
      </c>
      <c r="M1512" s="52">
        <v>76372256</v>
      </c>
      <c r="N1512" s="52">
        <v>3096130</v>
      </c>
      <c r="O1512" s="52">
        <v>25320048</v>
      </c>
      <c r="P1512" s="52">
        <v>6660438</v>
      </c>
      <c r="Q1512" s="52">
        <v>79468386</v>
      </c>
      <c r="R1512" s="52">
        <v>31980486</v>
      </c>
      <c r="S1512" s="52">
        <v>111448872</v>
      </c>
      <c r="T1512" s="70" t="s">
        <v>10556</v>
      </c>
      <c r="U1512" s="70" t="s">
        <v>10560</v>
      </c>
    </row>
    <row r="1513" spans="1:21" x14ac:dyDescent="0.2">
      <c r="A1513" s="49" t="s">
        <v>5650</v>
      </c>
      <c r="B1513" s="49" t="s">
        <v>521</v>
      </c>
      <c r="C1513" s="50">
        <v>3785</v>
      </c>
      <c r="D1513" s="49" t="s">
        <v>519</v>
      </c>
      <c r="E1513" s="49" t="s">
        <v>6483</v>
      </c>
      <c r="F1513" s="49" t="s">
        <v>519</v>
      </c>
      <c r="G1513" s="49">
        <v>25662</v>
      </c>
      <c r="H1513" s="49" t="s">
        <v>601</v>
      </c>
      <c r="I1513" s="50">
        <v>16603</v>
      </c>
      <c r="J1513" s="50">
        <v>225662000134</v>
      </c>
      <c r="K1513" s="49" t="s">
        <v>6485</v>
      </c>
      <c r="L1513" s="51">
        <v>206</v>
      </c>
      <c r="M1513" s="52">
        <v>24526264</v>
      </c>
      <c r="N1513" s="52">
        <v>0</v>
      </c>
      <c r="O1513" s="52">
        <v>27173659</v>
      </c>
      <c r="P1513" s="52">
        <v>6660438</v>
      </c>
      <c r="Q1513" s="52">
        <v>24526264</v>
      </c>
      <c r="R1513" s="52">
        <v>33834097</v>
      </c>
      <c r="S1513" s="52">
        <v>58360361</v>
      </c>
      <c r="T1513" s="70" t="s">
        <v>10556</v>
      </c>
      <c r="U1513" s="70" t="s">
        <v>10560</v>
      </c>
    </row>
    <row r="1514" spans="1:21" x14ac:dyDescent="0.2">
      <c r="A1514" s="49" t="s">
        <v>5650</v>
      </c>
      <c r="B1514" s="49" t="s">
        <v>521</v>
      </c>
      <c r="C1514" s="50">
        <v>3785</v>
      </c>
      <c r="D1514" s="49" t="s">
        <v>519</v>
      </c>
      <c r="E1514" s="49" t="s">
        <v>6527</v>
      </c>
      <c r="F1514" s="49" t="s">
        <v>519</v>
      </c>
      <c r="G1514" s="49">
        <v>25785</v>
      </c>
      <c r="H1514" s="49" t="s">
        <v>615</v>
      </c>
      <c r="I1514" s="50">
        <v>126016</v>
      </c>
      <c r="J1514" s="50">
        <v>225785000414</v>
      </c>
      <c r="K1514" s="49" t="s">
        <v>6528</v>
      </c>
      <c r="L1514" s="51">
        <v>607</v>
      </c>
      <c r="M1514" s="52">
        <v>68153613</v>
      </c>
      <c r="N1514" s="52">
        <v>8901157</v>
      </c>
      <c r="O1514" s="52">
        <v>24851658</v>
      </c>
      <c r="P1514" s="52">
        <v>6660438</v>
      </c>
      <c r="Q1514" s="52">
        <v>77054770</v>
      </c>
      <c r="R1514" s="52">
        <v>31512096</v>
      </c>
      <c r="S1514" s="52">
        <v>108566866</v>
      </c>
      <c r="T1514" s="70" t="s">
        <v>10556</v>
      </c>
      <c r="U1514" s="70" t="s">
        <v>10560</v>
      </c>
    </row>
    <row r="1515" spans="1:21" x14ac:dyDescent="0.2">
      <c r="A1515" s="49" t="s">
        <v>5650</v>
      </c>
      <c r="B1515" s="49" t="s">
        <v>521</v>
      </c>
      <c r="C1515" s="50">
        <v>3785</v>
      </c>
      <c r="D1515" s="49" t="s">
        <v>519</v>
      </c>
      <c r="E1515" s="49" t="s">
        <v>6502</v>
      </c>
      <c r="F1515" s="49" t="s">
        <v>519</v>
      </c>
      <c r="G1515" s="49">
        <v>25743</v>
      </c>
      <c r="H1515" s="49" t="s">
        <v>605</v>
      </c>
      <c r="I1515" s="50">
        <v>17143</v>
      </c>
      <c r="J1515" s="50">
        <v>225743000562</v>
      </c>
      <c r="K1515" s="49" t="s">
        <v>6503</v>
      </c>
      <c r="L1515" s="51">
        <v>1081</v>
      </c>
      <c r="M1515" s="52">
        <v>130634608</v>
      </c>
      <c r="N1515" s="52">
        <v>6293251</v>
      </c>
      <c r="O1515" s="52">
        <v>25899183</v>
      </c>
      <c r="P1515" s="52">
        <v>6660438</v>
      </c>
      <c r="Q1515" s="52">
        <v>136927859</v>
      </c>
      <c r="R1515" s="52">
        <v>32559621</v>
      </c>
      <c r="S1515" s="52">
        <v>169487480</v>
      </c>
      <c r="T1515" s="70" t="s">
        <v>10556</v>
      </c>
      <c r="U1515" s="70" t="s">
        <v>10560</v>
      </c>
    </row>
    <row r="1516" spans="1:21" x14ac:dyDescent="0.2">
      <c r="A1516" s="49" t="s">
        <v>5650</v>
      </c>
      <c r="B1516" s="49" t="s">
        <v>521</v>
      </c>
      <c r="C1516" s="50">
        <v>3785</v>
      </c>
      <c r="D1516" s="49" t="s">
        <v>519</v>
      </c>
      <c r="E1516" s="49" t="s">
        <v>6477</v>
      </c>
      <c r="F1516" s="49" t="s">
        <v>519</v>
      </c>
      <c r="G1516" s="49">
        <v>25653</v>
      </c>
      <c r="H1516" s="49" t="s">
        <v>600</v>
      </c>
      <c r="I1516" s="50">
        <v>10256</v>
      </c>
      <c r="J1516" s="50">
        <v>225653000041</v>
      </c>
      <c r="K1516" s="49" t="s">
        <v>6479</v>
      </c>
      <c r="L1516" s="51">
        <v>83</v>
      </c>
      <c r="M1516" s="52">
        <v>9916913</v>
      </c>
      <c r="N1516" s="52">
        <v>0</v>
      </c>
      <c r="O1516" s="52">
        <v>25906397</v>
      </c>
      <c r="P1516" s="52">
        <v>6660438</v>
      </c>
      <c r="Q1516" s="52">
        <v>9916913</v>
      </c>
      <c r="R1516" s="52">
        <v>32566835</v>
      </c>
      <c r="S1516" s="52">
        <v>42483748</v>
      </c>
      <c r="T1516" s="70" t="s">
        <v>10556</v>
      </c>
      <c r="U1516" s="70" t="s">
        <v>10560</v>
      </c>
    </row>
    <row r="1517" spans="1:21" x14ac:dyDescent="0.2">
      <c r="A1517" s="49" t="s">
        <v>5921</v>
      </c>
      <c r="B1517" s="49" t="s">
        <v>521</v>
      </c>
      <c r="C1517" s="50">
        <v>3785</v>
      </c>
      <c r="D1517" s="49" t="s">
        <v>519</v>
      </c>
      <c r="E1517" s="49" t="s">
        <v>6231</v>
      </c>
      <c r="F1517" s="49" t="s">
        <v>519</v>
      </c>
      <c r="G1517" s="49">
        <v>25019</v>
      </c>
      <c r="H1517" s="49" t="s">
        <v>520</v>
      </c>
      <c r="I1517" s="50">
        <v>12310</v>
      </c>
      <c r="J1517" s="50">
        <v>225019000208</v>
      </c>
      <c r="K1517" s="49" t="s">
        <v>6232</v>
      </c>
      <c r="L1517" s="51">
        <v>359</v>
      </c>
      <c r="M1517" s="52">
        <v>41374447</v>
      </c>
      <c r="N1517" s="52">
        <v>931755</v>
      </c>
      <c r="O1517" s="52">
        <v>26397376</v>
      </c>
      <c r="P1517" s="52">
        <v>26641753</v>
      </c>
      <c r="Q1517" s="52">
        <v>42306202</v>
      </c>
      <c r="R1517" s="52">
        <v>53039129</v>
      </c>
      <c r="S1517" s="52">
        <v>95345331</v>
      </c>
      <c r="T1517" s="70" t="s">
        <v>10556</v>
      </c>
      <c r="U1517" s="70" t="s">
        <v>10560</v>
      </c>
    </row>
    <row r="1518" spans="1:21" x14ac:dyDescent="0.2">
      <c r="A1518" s="49" t="s">
        <v>5650</v>
      </c>
      <c r="B1518" s="49" t="s">
        <v>521</v>
      </c>
      <c r="C1518" s="50">
        <v>3785</v>
      </c>
      <c r="D1518" s="49" t="s">
        <v>519</v>
      </c>
      <c r="E1518" s="49" t="s">
        <v>6604</v>
      </c>
      <c r="F1518" s="49" t="s">
        <v>519</v>
      </c>
      <c r="G1518" s="49">
        <v>25898</v>
      </c>
      <c r="H1518" s="49" t="s">
        <v>636</v>
      </c>
      <c r="I1518" s="50">
        <v>7690</v>
      </c>
      <c r="J1518" s="50">
        <v>225898800000</v>
      </c>
      <c r="K1518" s="49" t="s">
        <v>6605</v>
      </c>
      <c r="L1518" s="51">
        <v>233</v>
      </c>
      <c r="M1518" s="52">
        <v>26385303</v>
      </c>
      <c r="N1518" s="52">
        <v>5277061</v>
      </c>
      <c r="O1518" s="52">
        <v>25823990</v>
      </c>
      <c r="P1518" s="52">
        <v>6660438</v>
      </c>
      <c r="Q1518" s="52">
        <v>31662364</v>
      </c>
      <c r="R1518" s="52">
        <v>32484428</v>
      </c>
      <c r="S1518" s="52">
        <v>64146792</v>
      </c>
      <c r="T1518" s="70" t="s">
        <v>10556</v>
      </c>
      <c r="U1518" s="70" t="s">
        <v>10560</v>
      </c>
    </row>
    <row r="1519" spans="1:21" x14ac:dyDescent="0.2">
      <c r="A1519" s="49" t="s">
        <v>5650</v>
      </c>
      <c r="B1519" s="49" t="s">
        <v>521</v>
      </c>
      <c r="C1519" s="50">
        <v>3785</v>
      </c>
      <c r="D1519" s="49" t="s">
        <v>519</v>
      </c>
      <c r="E1519" s="49" t="s">
        <v>6516</v>
      </c>
      <c r="F1519" s="49" t="s">
        <v>519</v>
      </c>
      <c r="G1519" s="49">
        <v>25772</v>
      </c>
      <c r="H1519" s="49" t="s">
        <v>611</v>
      </c>
      <c r="I1519" s="50">
        <v>16624</v>
      </c>
      <c r="J1519" s="50">
        <v>225772000067</v>
      </c>
      <c r="K1519" s="49" t="s">
        <v>6519</v>
      </c>
      <c r="L1519" s="51">
        <v>568</v>
      </c>
      <c r="M1519" s="52">
        <v>64297983</v>
      </c>
      <c r="N1519" s="52">
        <v>0</v>
      </c>
      <c r="O1519" s="52">
        <v>25121019</v>
      </c>
      <c r="P1519" s="52">
        <v>6660438</v>
      </c>
      <c r="Q1519" s="52">
        <v>64297983</v>
      </c>
      <c r="R1519" s="52">
        <v>31781457</v>
      </c>
      <c r="S1519" s="52">
        <v>96079440</v>
      </c>
      <c r="T1519" s="70" t="s">
        <v>10556</v>
      </c>
      <c r="U1519" s="70" t="s">
        <v>10560</v>
      </c>
    </row>
    <row r="1520" spans="1:21" x14ac:dyDescent="0.2">
      <c r="A1520" s="49" t="s">
        <v>5650</v>
      </c>
      <c r="B1520" s="49" t="s">
        <v>521</v>
      </c>
      <c r="C1520" s="50">
        <v>3785</v>
      </c>
      <c r="D1520" s="49" t="s">
        <v>519</v>
      </c>
      <c r="E1520" s="49" t="s">
        <v>6331</v>
      </c>
      <c r="F1520" s="49" t="s">
        <v>519</v>
      </c>
      <c r="G1520" s="49">
        <v>25293</v>
      </c>
      <c r="H1520" s="49" t="s">
        <v>554</v>
      </c>
      <c r="I1520" s="50">
        <v>16505</v>
      </c>
      <c r="J1520" s="50">
        <v>225293000222</v>
      </c>
      <c r="K1520" s="49" t="s">
        <v>6333</v>
      </c>
      <c r="L1520" s="51">
        <v>178</v>
      </c>
      <c r="M1520" s="52">
        <v>22278133</v>
      </c>
      <c r="N1520" s="52">
        <v>0</v>
      </c>
      <c r="O1520" s="52">
        <v>28349266</v>
      </c>
      <c r="P1520" s="52">
        <v>6660438</v>
      </c>
      <c r="Q1520" s="52">
        <v>22278133</v>
      </c>
      <c r="R1520" s="52">
        <v>35009704</v>
      </c>
      <c r="S1520" s="52">
        <v>57287837</v>
      </c>
      <c r="T1520" s="70" t="s">
        <v>10556</v>
      </c>
      <c r="U1520" s="70" t="s">
        <v>10560</v>
      </c>
    </row>
    <row r="1521" spans="1:21" x14ac:dyDescent="0.2">
      <c r="A1521" s="49" t="s">
        <v>5650</v>
      </c>
      <c r="B1521" s="49" t="s">
        <v>521</v>
      </c>
      <c r="C1521" s="50">
        <v>3785</v>
      </c>
      <c r="D1521" s="49" t="s">
        <v>519</v>
      </c>
      <c r="E1521" s="49" t="s">
        <v>6254</v>
      </c>
      <c r="F1521" s="49" t="s">
        <v>519</v>
      </c>
      <c r="G1521" s="49">
        <v>25099</v>
      </c>
      <c r="H1521" s="49" t="s">
        <v>527</v>
      </c>
      <c r="I1521" s="50">
        <v>12208</v>
      </c>
      <c r="J1521" s="50">
        <v>225099000041</v>
      </c>
      <c r="K1521" s="49" t="s">
        <v>6256</v>
      </c>
      <c r="L1521" s="51">
        <v>224</v>
      </c>
      <c r="M1521" s="52">
        <v>24339557</v>
      </c>
      <c r="N1521" s="52">
        <v>0</v>
      </c>
      <c r="O1521" s="52">
        <v>25211723</v>
      </c>
      <c r="P1521" s="52">
        <v>6660438</v>
      </c>
      <c r="Q1521" s="52">
        <v>24339557</v>
      </c>
      <c r="R1521" s="52">
        <v>31872161</v>
      </c>
      <c r="S1521" s="52">
        <v>56211718</v>
      </c>
      <c r="T1521" s="70" t="s">
        <v>10556</v>
      </c>
      <c r="U1521" s="70" t="s">
        <v>10560</v>
      </c>
    </row>
    <row r="1522" spans="1:21" x14ac:dyDescent="0.2">
      <c r="A1522" s="49" t="s">
        <v>5650</v>
      </c>
      <c r="B1522" s="49" t="s">
        <v>521</v>
      </c>
      <c r="C1522" s="50">
        <v>3785</v>
      </c>
      <c r="D1522" s="49" t="s">
        <v>519</v>
      </c>
      <c r="E1522" s="49" t="s">
        <v>6502</v>
      </c>
      <c r="F1522" s="49" t="s">
        <v>519</v>
      </c>
      <c r="G1522" s="49">
        <v>25743</v>
      </c>
      <c r="H1522" s="49" t="s">
        <v>605</v>
      </c>
      <c r="I1522" s="50">
        <v>17144</v>
      </c>
      <c r="J1522" s="50">
        <v>225743000619</v>
      </c>
      <c r="K1522" s="49" t="s">
        <v>6504</v>
      </c>
      <c r="L1522" s="51">
        <v>404</v>
      </c>
      <c r="M1522" s="52">
        <v>46134858</v>
      </c>
      <c r="N1522" s="52">
        <v>1022653</v>
      </c>
      <c r="O1522" s="52">
        <v>25899183</v>
      </c>
      <c r="P1522" s="52">
        <v>6660438</v>
      </c>
      <c r="Q1522" s="52">
        <v>47157511</v>
      </c>
      <c r="R1522" s="52">
        <v>32559621</v>
      </c>
      <c r="S1522" s="52">
        <v>79717132</v>
      </c>
      <c r="T1522" s="70" t="s">
        <v>10556</v>
      </c>
      <c r="U1522" s="70" t="s">
        <v>10560</v>
      </c>
    </row>
    <row r="1523" spans="1:21" x14ac:dyDescent="0.2">
      <c r="A1523" s="49" t="s">
        <v>5650</v>
      </c>
      <c r="B1523" s="49" t="s">
        <v>521</v>
      </c>
      <c r="C1523" s="50">
        <v>3785</v>
      </c>
      <c r="D1523" s="49" t="s">
        <v>519</v>
      </c>
      <c r="E1523" s="49" t="s">
        <v>6392</v>
      </c>
      <c r="F1523" s="49" t="s">
        <v>519</v>
      </c>
      <c r="G1523" s="49">
        <v>25398</v>
      </c>
      <c r="H1523" s="49" t="s">
        <v>573</v>
      </c>
      <c r="I1523" s="50">
        <v>19612</v>
      </c>
      <c r="J1523" s="50">
        <v>225398000147</v>
      </c>
      <c r="K1523" s="49" t="s">
        <v>6394</v>
      </c>
      <c r="L1523" s="51">
        <v>321</v>
      </c>
      <c r="M1523" s="52">
        <v>47569642</v>
      </c>
      <c r="N1523" s="52">
        <v>9513928</v>
      </c>
      <c r="O1523" s="52">
        <v>31569515</v>
      </c>
      <c r="P1523" s="52">
        <v>6660438</v>
      </c>
      <c r="Q1523" s="52">
        <v>57083570</v>
      </c>
      <c r="R1523" s="52">
        <v>38229953</v>
      </c>
      <c r="S1523" s="52">
        <v>95313523</v>
      </c>
      <c r="T1523" s="70" t="s">
        <v>10556</v>
      </c>
      <c r="U1523" s="70" t="s">
        <v>10560</v>
      </c>
    </row>
    <row r="1524" spans="1:21" x14ac:dyDescent="0.2">
      <c r="A1524" s="49" t="s">
        <v>5650</v>
      </c>
      <c r="B1524" s="49" t="s">
        <v>521</v>
      </c>
      <c r="C1524" s="50">
        <v>3785</v>
      </c>
      <c r="D1524" s="49" t="s">
        <v>519</v>
      </c>
      <c r="E1524" s="49" t="s">
        <v>6448</v>
      </c>
      <c r="F1524" s="49" t="s">
        <v>519</v>
      </c>
      <c r="G1524" s="49">
        <v>25535</v>
      </c>
      <c r="H1524" s="49" t="s">
        <v>590</v>
      </c>
      <c r="I1524" s="50">
        <v>10832</v>
      </c>
      <c r="J1524" s="50">
        <v>225535000010</v>
      </c>
      <c r="K1524" s="49" t="s">
        <v>6449</v>
      </c>
      <c r="L1524" s="51">
        <v>521</v>
      </c>
      <c r="M1524" s="52">
        <v>62935265</v>
      </c>
      <c r="N1524" s="52">
        <v>2980756</v>
      </c>
      <c r="O1524" s="52">
        <v>25941212</v>
      </c>
      <c r="P1524" s="52">
        <v>6660438</v>
      </c>
      <c r="Q1524" s="52">
        <v>65916021</v>
      </c>
      <c r="R1524" s="52">
        <v>32601650</v>
      </c>
      <c r="S1524" s="52">
        <v>98517671</v>
      </c>
      <c r="T1524" s="70" t="s">
        <v>10556</v>
      </c>
      <c r="U1524" s="70" t="s">
        <v>10560</v>
      </c>
    </row>
    <row r="1525" spans="1:21" x14ac:dyDescent="0.2">
      <c r="A1525" s="49" t="s">
        <v>5650</v>
      </c>
      <c r="B1525" s="49" t="s">
        <v>521</v>
      </c>
      <c r="C1525" s="50">
        <v>3785</v>
      </c>
      <c r="D1525" s="49" t="s">
        <v>519</v>
      </c>
      <c r="E1525" s="49" t="s">
        <v>6477</v>
      </c>
      <c r="F1525" s="49" t="s">
        <v>519</v>
      </c>
      <c r="G1525" s="49">
        <v>25653</v>
      </c>
      <c r="H1525" s="49" t="s">
        <v>600</v>
      </c>
      <c r="I1525" s="50">
        <v>18948</v>
      </c>
      <c r="J1525" s="50">
        <v>225653000032</v>
      </c>
      <c r="K1525" s="49" t="s">
        <v>6478</v>
      </c>
      <c r="L1525" s="51">
        <v>78</v>
      </c>
      <c r="M1525" s="52">
        <v>9429632</v>
      </c>
      <c r="N1525" s="52">
        <v>0</v>
      </c>
      <c r="O1525" s="52">
        <v>25906397</v>
      </c>
      <c r="P1525" s="52">
        <v>6660438</v>
      </c>
      <c r="Q1525" s="52">
        <v>9429632</v>
      </c>
      <c r="R1525" s="52">
        <v>32566835</v>
      </c>
      <c r="S1525" s="52">
        <v>41996467</v>
      </c>
      <c r="T1525" s="70" t="s">
        <v>10556</v>
      </c>
      <c r="U1525" s="70" t="s">
        <v>10560</v>
      </c>
    </row>
    <row r="1526" spans="1:21" x14ac:dyDescent="0.2">
      <c r="A1526" s="49" t="s">
        <v>5650</v>
      </c>
      <c r="B1526" s="49" t="s">
        <v>521</v>
      </c>
      <c r="C1526" s="50">
        <v>3785</v>
      </c>
      <c r="D1526" s="49" t="s">
        <v>519</v>
      </c>
      <c r="E1526" s="49" t="s">
        <v>6324</v>
      </c>
      <c r="F1526" s="49" t="s">
        <v>519</v>
      </c>
      <c r="G1526" s="49">
        <v>25281</v>
      </c>
      <c r="H1526" s="49" t="s">
        <v>548</v>
      </c>
      <c r="I1526" s="50">
        <v>15888</v>
      </c>
      <c r="J1526" s="50">
        <v>225281000219</v>
      </c>
      <c r="K1526" s="49" t="s">
        <v>6325</v>
      </c>
      <c r="L1526" s="51">
        <v>379</v>
      </c>
      <c r="M1526" s="52">
        <v>47361666</v>
      </c>
      <c r="N1526" s="52">
        <v>9472333</v>
      </c>
      <c r="O1526" s="52">
        <v>27269388</v>
      </c>
      <c r="P1526" s="52">
        <v>6660438</v>
      </c>
      <c r="Q1526" s="52">
        <v>56833999</v>
      </c>
      <c r="R1526" s="52">
        <v>33929826</v>
      </c>
      <c r="S1526" s="52">
        <v>90763825</v>
      </c>
      <c r="T1526" s="70" t="s">
        <v>10556</v>
      </c>
      <c r="U1526" s="70" t="s">
        <v>10560</v>
      </c>
    </row>
    <row r="1527" spans="1:21" x14ac:dyDescent="0.2">
      <c r="A1527" s="49" t="s">
        <v>3660</v>
      </c>
      <c r="B1527" s="49" t="s">
        <v>250</v>
      </c>
      <c r="C1527" s="50">
        <v>3770</v>
      </c>
      <c r="D1527" s="49" t="s">
        <v>248</v>
      </c>
      <c r="E1527" s="49" t="s">
        <v>9930</v>
      </c>
      <c r="F1527" s="49" t="s">
        <v>248</v>
      </c>
      <c r="G1527" s="49">
        <v>15001</v>
      </c>
      <c r="H1527" s="49" t="s">
        <v>249</v>
      </c>
      <c r="I1527" s="50">
        <v>11832</v>
      </c>
      <c r="J1527" s="50">
        <v>215001001007</v>
      </c>
      <c r="K1527" s="49" t="s">
        <v>9938</v>
      </c>
      <c r="L1527" s="51">
        <v>784</v>
      </c>
      <c r="M1527" s="52">
        <v>83826502</v>
      </c>
      <c r="N1527" s="52">
        <v>5544016</v>
      </c>
      <c r="O1527" s="52">
        <v>24774092</v>
      </c>
      <c r="P1527" s="52">
        <v>6660438</v>
      </c>
      <c r="Q1527" s="52">
        <v>89370518</v>
      </c>
      <c r="R1527" s="52">
        <v>31434530</v>
      </c>
      <c r="S1527" s="52">
        <v>120805048</v>
      </c>
      <c r="T1527" s="70" t="s">
        <v>10556</v>
      </c>
      <c r="U1527" s="70" t="s">
        <v>10560</v>
      </c>
    </row>
    <row r="1528" spans="1:21" x14ac:dyDescent="0.2">
      <c r="A1528" s="49" t="s">
        <v>7072</v>
      </c>
      <c r="B1528" s="49" t="s">
        <v>713</v>
      </c>
      <c r="C1528" s="50">
        <v>3792</v>
      </c>
      <c r="D1528" s="49" t="s">
        <v>714</v>
      </c>
      <c r="E1528" s="49" t="s">
        <v>7100</v>
      </c>
      <c r="F1528" s="49" t="s">
        <v>714</v>
      </c>
      <c r="G1528" s="49">
        <v>44098</v>
      </c>
      <c r="H1528" s="49" t="s">
        <v>717</v>
      </c>
      <c r="I1528" s="50">
        <v>15005</v>
      </c>
      <c r="J1528" s="50">
        <v>244279000214</v>
      </c>
      <c r="K1528" s="49" t="s">
        <v>7104</v>
      </c>
      <c r="L1528" s="51">
        <v>674</v>
      </c>
      <c r="M1528" s="52">
        <v>92502991</v>
      </c>
      <c r="N1528" s="52">
        <v>0</v>
      </c>
      <c r="O1528" s="52">
        <v>30271941</v>
      </c>
      <c r="P1528" s="52">
        <v>6660438</v>
      </c>
      <c r="Q1528" s="52">
        <v>92502991</v>
      </c>
      <c r="R1528" s="52">
        <v>36932379</v>
      </c>
      <c r="S1528" s="52">
        <v>129435370</v>
      </c>
      <c r="T1528" s="70" t="s">
        <v>10556</v>
      </c>
      <c r="U1528" s="70" t="s">
        <v>10560</v>
      </c>
    </row>
    <row r="1529" spans="1:21" x14ac:dyDescent="0.2">
      <c r="A1529" s="49" t="s">
        <v>2245</v>
      </c>
      <c r="B1529" s="49" t="s">
        <v>36</v>
      </c>
      <c r="C1529" s="50">
        <v>3758</v>
      </c>
      <c r="D1529" s="49" t="s">
        <v>37</v>
      </c>
      <c r="E1529" s="49" t="s">
        <v>2402</v>
      </c>
      <c r="F1529" s="49" t="s">
        <v>37</v>
      </c>
      <c r="G1529" s="49">
        <v>5154</v>
      </c>
      <c r="H1529" s="49" t="s">
        <v>72</v>
      </c>
      <c r="I1529" s="50">
        <v>1440</v>
      </c>
      <c r="J1529" s="50">
        <v>205154000977</v>
      </c>
      <c r="K1529" s="49" t="s">
        <v>2412</v>
      </c>
      <c r="L1529" s="51">
        <v>497</v>
      </c>
      <c r="M1529" s="52">
        <v>64557446</v>
      </c>
      <c r="N1529" s="52">
        <v>0</v>
      </c>
      <c r="O1529" s="52">
        <v>29520669</v>
      </c>
      <c r="P1529" s="52">
        <v>6660438</v>
      </c>
      <c r="Q1529" s="52">
        <v>64557446</v>
      </c>
      <c r="R1529" s="52">
        <v>36181107</v>
      </c>
      <c r="S1529" s="52">
        <v>100738553</v>
      </c>
      <c r="T1529" s="70" t="s">
        <v>10556</v>
      </c>
      <c r="U1529" s="70" t="s">
        <v>10560</v>
      </c>
    </row>
    <row r="1530" spans="1:21" x14ac:dyDescent="0.2">
      <c r="A1530" s="49" t="s">
        <v>2245</v>
      </c>
      <c r="B1530" s="49" t="s">
        <v>36</v>
      </c>
      <c r="C1530" s="50">
        <v>3758</v>
      </c>
      <c r="D1530" s="49" t="s">
        <v>37</v>
      </c>
      <c r="E1530" s="49" t="s">
        <v>2563</v>
      </c>
      <c r="F1530" s="49" t="s">
        <v>37</v>
      </c>
      <c r="G1530" s="49">
        <v>5425</v>
      </c>
      <c r="H1530" s="49" t="s">
        <v>108</v>
      </c>
      <c r="I1530" s="50">
        <v>12645</v>
      </c>
      <c r="J1530" s="50">
        <v>205425000111</v>
      </c>
      <c r="K1530" s="49" t="s">
        <v>2564</v>
      </c>
      <c r="L1530" s="51">
        <v>284</v>
      </c>
      <c r="M1530" s="52">
        <v>32885014</v>
      </c>
      <c r="N1530" s="52">
        <v>0</v>
      </c>
      <c r="O1530" s="52">
        <v>27227221</v>
      </c>
      <c r="P1530" s="52">
        <v>6660438</v>
      </c>
      <c r="Q1530" s="52">
        <v>32885014</v>
      </c>
      <c r="R1530" s="52">
        <v>33887659</v>
      </c>
      <c r="S1530" s="52">
        <v>66772673</v>
      </c>
      <c r="T1530" s="70" t="s">
        <v>10556</v>
      </c>
      <c r="U1530" s="70" t="s">
        <v>10560</v>
      </c>
    </row>
    <row r="1531" spans="1:21" x14ac:dyDescent="0.2">
      <c r="A1531" s="49" t="s">
        <v>2245</v>
      </c>
      <c r="B1531" s="49" t="s">
        <v>36</v>
      </c>
      <c r="C1531" s="50">
        <v>7692</v>
      </c>
      <c r="D1531" s="49" t="s">
        <v>48</v>
      </c>
      <c r="E1531" s="49" t="s">
        <v>2849</v>
      </c>
      <c r="F1531" s="49" t="s">
        <v>48</v>
      </c>
      <c r="G1531" s="49">
        <v>5045</v>
      </c>
      <c r="H1531" s="49" t="s">
        <v>49</v>
      </c>
      <c r="I1531" s="50">
        <v>10049</v>
      </c>
      <c r="J1531" s="50">
        <v>205045000096</v>
      </c>
      <c r="K1531" s="49" t="s">
        <v>2864</v>
      </c>
      <c r="L1531" s="51">
        <v>536</v>
      </c>
      <c r="M1531" s="52">
        <v>66056801</v>
      </c>
      <c r="N1531" s="52">
        <v>5091962</v>
      </c>
      <c r="O1531" s="52">
        <v>27611420</v>
      </c>
      <c r="P1531" s="52">
        <v>6660438</v>
      </c>
      <c r="Q1531" s="52">
        <v>71148763</v>
      </c>
      <c r="R1531" s="52">
        <v>34271858</v>
      </c>
      <c r="S1531" s="52">
        <v>105420621</v>
      </c>
      <c r="T1531" s="70" t="s">
        <v>10556</v>
      </c>
      <c r="U1531" s="70" t="s">
        <v>10560</v>
      </c>
    </row>
    <row r="1532" spans="1:21" x14ac:dyDescent="0.2">
      <c r="A1532" s="49" t="s">
        <v>2245</v>
      </c>
      <c r="B1532" s="49" t="s">
        <v>36</v>
      </c>
      <c r="C1532" s="50">
        <v>3758</v>
      </c>
      <c r="D1532" s="49" t="s">
        <v>37</v>
      </c>
      <c r="E1532" s="49" t="s">
        <v>2269</v>
      </c>
      <c r="F1532" s="49" t="s">
        <v>37</v>
      </c>
      <c r="G1532" s="49">
        <v>5034</v>
      </c>
      <c r="H1532" s="49" t="s">
        <v>43</v>
      </c>
      <c r="I1532" s="50">
        <v>10903</v>
      </c>
      <c r="J1532" s="50">
        <v>205034000078</v>
      </c>
      <c r="K1532" s="49" t="s">
        <v>2272</v>
      </c>
      <c r="L1532" s="51">
        <v>402</v>
      </c>
      <c r="M1532" s="52">
        <v>47886635</v>
      </c>
      <c r="N1532" s="52">
        <v>0</v>
      </c>
      <c r="O1532" s="52">
        <v>26998402</v>
      </c>
      <c r="P1532" s="52">
        <v>6660438</v>
      </c>
      <c r="Q1532" s="52">
        <v>47886635</v>
      </c>
      <c r="R1532" s="52">
        <v>33658840</v>
      </c>
      <c r="S1532" s="52">
        <v>81545475</v>
      </c>
      <c r="T1532" s="70" t="s">
        <v>10556</v>
      </c>
      <c r="U1532" s="70" t="s">
        <v>10560</v>
      </c>
    </row>
    <row r="1533" spans="1:21" x14ac:dyDescent="0.2">
      <c r="A1533" s="49" t="s">
        <v>7072</v>
      </c>
      <c r="B1533" s="49" t="s">
        <v>713</v>
      </c>
      <c r="C1533" s="50">
        <v>3792</v>
      </c>
      <c r="D1533" s="49" t="s">
        <v>714</v>
      </c>
      <c r="E1533" s="49" t="s">
        <v>7152</v>
      </c>
      <c r="F1533" s="49" t="s">
        <v>714</v>
      </c>
      <c r="G1533" s="49">
        <v>44650</v>
      </c>
      <c r="H1533" s="49" t="s">
        <v>725</v>
      </c>
      <c r="I1533" s="50">
        <v>15591</v>
      </c>
      <c r="J1533" s="50">
        <v>244650000117</v>
      </c>
      <c r="K1533" s="49" t="s">
        <v>7155</v>
      </c>
      <c r="L1533" s="51">
        <v>237</v>
      </c>
      <c r="M1533" s="52">
        <v>31886502</v>
      </c>
      <c r="N1533" s="52">
        <v>0</v>
      </c>
      <c r="O1533" s="52">
        <v>30068907</v>
      </c>
      <c r="P1533" s="52">
        <v>19981315</v>
      </c>
      <c r="Q1533" s="52">
        <v>31886502</v>
      </c>
      <c r="R1533" s="52">
        <v>50050222</v>
      </c>
      <c r="S1533" s="52">
        <v>81936724</v>
      </c>
      <c r="T1533" s="70" t="s">
        <v>10556</v>
      </c>
      <c r="U1533" s="70" t="s">
        <v>10560</v>
      </c>
    </row>
    <row r="1534" spans="1:21" x14ac:dyDescent="0.2">
      <c r="A1534" s="49" t="s">
        <v>2949</v>
      </c>
      <c r="B1534" s="49" t="s">
        <v>851</v>
      </c>
      <c r="C1534" s="50">
        <v>3801</v>
      </c>
      <c r="D1534" s="49" t="s">
        <v>852</v>
      </c>
      <c r="E1534" s="49" t="s">
        <v>8278</v>
      </c>
      <c r="F1534" s="49" t="s">
        <v>852</v>
      </c>
      <c r="G1534" s="49">
        <v>54003</v>
      </c>
      <c r="H1534" s="49" t="s">
        <v>853</v>
      </c>
      <c r="I1534" s="50">
        <v>8710</v>
      </c>
      <c r="J1534" s="50">
        <v>254003000330</v>
      </c>
      <c r="K1534" s="49" t="s">
        <v>8285</v>
      </c>
      <c r="L1534" s="51">
        <v>245</v>
      </c>
      <c r="M1534" s="52">
        <v>33712807</v>
      </c>
      <c r="N1534" s="52">
        <v>0</v>
      </c>
      <c r="O1534" s="52">
        <v>31007448</v>
      </c>
      <c r="P1534" s="52">
        <v>6660438</v>
      </c>
      <c r="Q1534" s="52">
        <v>33712807</v>
      </c>
      <c r="R1534" s="52">
        <v>37667886</v>
      </c>
      <c r="S1534" s="52">
        <v>71380693</v>
      </c>
      <c r="T1534" s="70" t="s">
        <v>10556</v>
      </c>
      <c r="U1534" s="70" t="s">
        <v>10560</v>
      </c>
    </row>
    <row r="1535" spans="1:21" x14ac:dyDescent="0.2">
      <c r="A1535" s="49" t="s">
        <v>2245</v>
      </c>
      <c r="B1535" s="49" t="s">
        <v>36</v>
      </c>
      <c r="C1535" s="50">
        <v>3758</v>
      </c>
      <c r="D1535" s="49" t="s">
        <v>37</v>
      </c>
      <c r="E1535" s="49" t="s">
        <v>2393</v>
      </c>
      <c r="F1535" s="49" t="s">
        <v>37</v>
      </c>
      <c r="G1535" s="49">
        <v>5148</v>
      </c>
      <c r="H1535" s="49" t="s">
        <v>70</v>
      </c>
      <c r="I1535" s="50">
        <v>1102</v>
      </c>
      <c r="J1535" s="50">
        <v>105148000863</v>
      </c>
      <c r="K1535" s="49" t="s">
        <v>2394</v>
      </c>
      <c r="L1535" s="51">
        <v>880</v>
      </c>
      <c r="M1535" s="52">
        <v>97573667</v>
      </c>
      <c r="N1535" s="52">
        <v>0</v>
      </c>
      <c r="O1535" s="52">
        <v>25343088</v>
      </c>
      <c r="P1535" s="52">
        <v>6660438</v>
      </c>
      <c r="Q1535" s="52">
        <v>97573667</v>
      </c>
      <c r="R1535" s="52">
        <v>32003526</v>
      </c>
      <c r="S1535" s="52">
        <v>129577193</v>
      </c>
      <c r="T1535" s="70" t="s">
        <v>10556</v>
      </c>
      <c r="U1535" s="70" t="s">
        <v>10560</v>
      </c>
    </row>
    <row r="1536" spans="1:21" x14ac:dyDescent="0.2">
      <c r="A1536" s="49" t="s">
        <v>2872</v>
      </c>
      <c r="B1536" s="49" t="s">
        <v>1073</v>
      </c>
      <c r="C1536" s="50">
        <v>3817</v>
      </c>
      <c r="D1536" s="49" t="s">
        <v>1074</v>
      </c>
      <c r="E1536" s="49" t="s">
        <v>10035</v>
      </c>
      <c r="F1536" s="49" t="s">
        <v>1074</v>
      </c>
      <c r="G1536" s="49">
        <v>76122</v>
      </c>
      <c r="H1536" s="49" t="s">
        <v>1083</v>
      </c>
      <c r="I1536" s="50">
        <v>5939</v>
      </c>
      <c r="J1536" s="50">
        <v>276122000864</v>
      </c>
      <c r="K1536" s="49" t="s">
        <v>10037</v>
      </c>
      <c r="L1536" s="51">
        <v>175</v>
      </c>
      <c r="M1536" s="52">
        <v>20328758</v>
      </c>
      <c r="N1536" s="52">
        <v>0</v>
      </c>
      <c r="O1536" s="52">
        <v>26014912</v>
      </c>
      <c r="P1536" s="52">
        <v>6660438</v>
      </c>
      <c r="Q1536" s="52">
        <v>20328758</v>
      </c>
      <c r="R1536" s="52">
        <v>32675350</v>
      </c>
      <c r="S1536" s="52">
        <v>53004108</v>
      </c>
      <c r="T1536" s="70" t="s">
        <v>10556</v>
      </c>
      <c r="U1536" s="70" t="s">
        <v>10560</v>
      </c>
    </row>
    <row r="1537" spans="1:21" x14ac:dyDescent="0.2">
      <c r="A1537" s="49" t="s">
        <v>2245</v>
      </c>
      <c r="B1537" s="49" t="s">
        <v>36</v>
      </c>
      <c r="C1537" s="50">
        <v>3758</v>
      </c>
      <c r="D1537" s="49" t="s">
        <v>37</v>
      </c>
      <c r="E1537" s="49" t="s">
        <v>2402</v>
      </c>
      <c r="F1537" s="49" t="s">
        <v>37</v>
      </c>
      <c r="G1537" s="49">
        <v>5154</v>
      </c>
      <c r="H1537" s="49" t="s">
        <v>72</v>
      </c>
      <c r="I1537" s="50">
        <v>12547</v>
      </c>
      <c r="J1537" s="50">
        <v>205154000225</v>
      </c>
      <c r="K1537" s="49" t="s">
        <v>2417</v>
      </c>
      <c r="L1537" s="51">
        <v>321</v>
      </c>
      <c r="M1537" s="52">
        <v>41742661</v>
      </c>
      <c r="N1537" s="52">
        <v>0</v>
      </c>
      <c r="O1537" s="52">
        <v>29520669</v>
      </c>
      <c r="P1537" s="52">
        <v>6660438</v>
      </c>
      <c r="Q1537" s="52">
        <v>41742661</v>
      </c>
      <c r="R1537" s="52">
        <v>36181107</v>
      </c>
      <c r="S1537" s="52">
        <v>77923768</v>
      </c>
      <c r="T1537" s="70" t="s">
        <v>10556</v>
      </c>
      <c r="U1537" s="70" t="s">
        <v>10560</v>
      </c>
    </row>
    <row r="1538" spans="1:21" x14ac:dyDescent="0.2">
      <c r="A1538" s="49" t="s">
        <v>2245</v>
      </c>
      <c r="B1538" s="49" t="s">
        <v>36</v>
      </c>
      <c r="C1538" s="50">
        <v>3758</v>
      </c>
      <c r="D1538" s="49" t="s">
        <v>37</v>
      </c>
      <c r="E1538" s="49" t="s">
        <v>2301</v>
      </c>
      <c r="F1538" s="49" t="s">
        <v>37</v>
      </c>
      <c r="G1538" s="49">
        <v>5051</v>
      </c>
      <c r="H1538" s="49" t="s">
        <v>50</v>
      </c>
      <c r="I1538" s="50">
        <v>8933</v>
      </c>
      <c r="J1538" s="50">
        <v>205051001347</v>
      </c>
      <c r="K1538" s="49" t="s">
        <v>2306</v>
      </c>
      <c r="L1538" s="51">
        <v>472</v>
      </c>
      <c r="M1538" s="52">
        <v>84558865</v>
      </c>
      <c r="N1538" s="52">
        <v>0</v>
      </c>
      <c r="O1538" s="52">
        <v>39897378</v>
      </c>
      <c r="P1538" s="52">
        <v>6660438</v>
      </c>
      <c r="Q1538" s="52">
        <v>84558865</v>
      </c>
      <c r="R1538" s="52">
        <v>46557816</v>
      </c>
      <c r="S1538" s="52">
        <v>131116681</v>
      </c>
      <c r="T1538" s="70" t="s">
        <v>10556</v>
      </c>
      <c r="U1538" s="70" t="s">
        <v>10560</v>
      </c>
    </row>
    <row r="1539" spans="1:21" x14ac:dyDescent="0.2">
      <c r="A1539" s="49" t="s">
        <v>2884</v>
      </c>
      <c r="B1539" s="49" t="s">
        <v>453</v>
      </c>
      <c r="C1539" s="50">
        <v>3814</v>
      </c>
      <c r="D1539" s="49" t="s">
        <v>998</v>
      </c>
      <c r="E1539" s="49" t="s">
        <v>9315</v>
      </c>
      <c r="F1539" s="49" t="s">
        <v>998</v>
      </c>
      <c r="G1539" s="49">
        <v>70001</v>
      </c>
      <c r="H1539" s="49" t="s">
        <v>999</v>
      </c>
      <c r="I1539" s="50">
        <v>14809</v>
      </c>
      <c r="J1539" s="50">
        <v>270001000125</v>
      </c>
      <c r="K1539" s="49" t="s">
        <v>8409</v>
      </c>
      <c r="L1539" s="51">
        <v>529</v>
      </c>
      <c r="M1539" s="52">
        <v>67519279</v>
      </c>
      <c r="N1539" s="52">
        <v>13503856</v>
      </c>
      <c r="O1539" s="52">
        <v>28697178</v>
      </c>
      <c r="P1539" s="52">
        <v>6660438</v>
      </c>
      <c r="Q1539" s="52">
        <v>81023135</v>
      </c>
      <c r="R1539" s="52">
        <v>35357616</v>
      </c>
      <c r="S1539" s="52">
        <v>116380751</v>
      </c>
      <c r="T1539" s="70" t="s">
        <v>10556</v>
      </c>
      <c r="U1539" s="70" t="s">
        <v>10560</v>
      </c>
    </row>
    <row r="1540" spans="1:21" x14ac:dyDescent="0.2">
      <c r="A1540" s="49" t="s">
        <v>2949</v>
      </c>
      <c r="B1540" s="49" t="s">
        <v>851</v>
      </c>
      <c r="C1540" s="50">
        <v>3801</v>
      </c>
      <c r="D1540" s="49" t="s">
        <v>852</v>
      </c>
      <c r="E1540" s="49" t="s">
        <v>8407</v>
      </c>
      <c r="F1540" s="49" t="s">
        <v>852</v>
      </c>
      <c r="G1540" s="49">
        <v>54498</v>
      </c>
      <c r="H1540" s="49" t="s">
        <v>876</v>
      </c>
      <c r="I1540" s="50">
        <v>11863</v>
      </c>
      <c r="J1540" s="50">
        <v>254498000721</v>
      </c>
      <c r="K1540" s="49" t="s">
        <v>8409</v>
      </c>
      <c r="L1540" s="51">
        <v>262</v>
      </c>
      <c r="M1540" s="52">
        <v>30228645</v>
      </c>
      <c r="N1540" s="52">
        <v>0</v>
      </c>
      <c r="O1540" s="52">
        <v>27072556</v>
      </c>
      <c r="P1540" s="52">
        <v>6660438</v>
      </c>
      <c r="Q1540" s="52">
        <v>30228645</v>
      </c>
      <c r="R1540" s="52">
        <v>33732994</v>
      </c>
      <c r="S1540" s="52">
        <v>63961639</v>
      </c>
      <c r="T1540" s="70" t="s">
        <v>10556</v>
      </c>
      <c r="U1540" s="70" t="s">
        <v>10560</v>
      </c>
    </row>
    <row r="1541" spans="1:21" x14ac:dyDescent="0.2">
      <c r="A1541" s="49" t="s">
        <v>2245</v>
      </c>
      <c r="B1541" s="49" t="s">
        <v>36</v>
      </c>
      <c r="C1541" s="50">
        <v>3758</v>
      </c>
      <c r="D1541" s="49" t="s">
        <v>37</v>
      </c>
      <c r="E1541" s="49" t="s">
        <v>2700</v>
      </c>
      <c r="F1541" s="49" t="s">
        <v>37</v>
      </c>
      <c r="G1541" s="49">
        <v>5665</v>
      </c>
      <c r="H1541" s="49" t="s">
        <v>139</v>
      </c>
      <c r="I1541" s="50">
        <v>26532</v>
      </c>
      <c r="J1541" s="50">
        <v>205665000215</v>
      </c>
      <c r="K1541" s="49" t="s">
        <v>2705</v>
      </c>
      <c r="L1541" s="51">
        <v>494</v>
      </c>
      <c r="M1541" s="52">
        <v>91352795</v>
      </c>
      <c r="N1541" s="52">
        <v>0</v>
      </c>
      <c r="O1541" s="52">
        <v>40836577</v>
      </c>
      <c r="P1541" s="52">
        <v>6660438</v>
      </c>
      <c r="Q1541" s="52">
        <v>91352795</v>
      </c>
      <c r="R1541" s="52">
        <v>47497015</v>
      </c>
      <c r="S1541" s="52">
        <v>138849810</v>
      </c>
      <c r="T1541" s="70" t="s">
        <v>10556</v>
      </c>
      <c r="U1541" s="70" t="s">
        <v>10560</v>
      </c>
    </row>
    <row r="1542" spans="1:21" x14ac:dyDescent="0.2">
      <c r="A1542" s="49" t="s">
        <v>2949</v>
      </c>
      <c r="B1542" s="49" t="s">
        <v>851</v>
      </c>
      <c r="C1542" s="50">
        <v>3801</v>
      </c>
      <c r="D1542" s="49" t="s">
        <v>852</v>
      </c>
      <c r="E1542" s="49" t="s">
        <v>8352</v>
      </c>
      <c r="F1542" s="49" t="s">
        <v>852</v>
      </c>
      <c r="G1542" s="49">
        <v>54250</v>
      </c>
      <c r="H1542" s="49" t="s">
        <v>865</v>
      </c>
      <c r="I1542" s="50">
        <v>11578</v>
      </c>
      <c r="J1542" s="50">
        <v>254670000445</v>
      </c>
      <c r="K1542" s="49" t="s">
        <v>8355</v>
      </c>
      <c r="L1542" s="51">
        <v>573</v>
      </c>
      <c r="M1542" s="52">
        <v>89526530</v>
      </c>
      <c r="N1542" s="52">
        <v>0</v>
      </c>
      <c r="O1542" s="52">
        <v>36841641</v>
      </c>
      <c r="P1542" s="52">
        <v>6660438</v>
      </c>
      <c r="Q1542" s="52">
        <v>89526530</v>
      </c>
      <c r="R1542" s="52">
        <v>43502079</v>
      </c>
      <c r="S1542" s="52">
        <v>133028609</v>
      </c>
      <c r="T1542" s="70" t="s">
        <v>10556</v>
      </c>
      <c r="U1542" s="70" t="s">
        <v>10560</v>
      </c>
    </row>
    <row r="1543" spans="1:21" x14ac:dyDescent="0.2">
      <c r="A1543" s="49" t="s">
        <v>2245</v>
      </c>
      <c r="B1543" s="49" t="s">
        <v>36</v>
      </c>
      <c r="C1543" s="50">
        <v>3758</v>
      </c>
      <c r="D1543" s="49" t="s">
        <v>37</v>
      </c>
      <c r="E1543" s="49" t="s">
        <v>2741</v>
      </c>
      <c r="F1543" s="49" t="s">
        <v>37</v>
      </c>
      <c r="G1543" s="49">
        <v>5690</v>
      </c>
      <c r="H1543" s="49" t="s">
        <v>145</v>
      </c>
      <c r="I1543" s="50">
        <v>19361</v>
      </c>
      <c r="J1543" s="50">
        <v>205690000271</v>
      </c>
      <c r="K1543" s="49" t="s">
        <v>2744</v>
      </c>
      <c r="L1543" s="51">
        <v>289</v>
      </c>
      <c r="M1543" s="52">
        <v>33387508</v>
      </c>
      <c r="N1543" s="52">
        <v>0</v>
      </c>
      <c r="O1543" s="52">
        <v>26807170</v>
      </c>
      <c r="P1543" s="52">
        <v>6660438</v>
      </c>
      <c r="Q1543" s="52">
        <v>33387508</v>
      </c>
      <c r="R1543" s="52">
        <v>33467608</v>
      </c>
      <c r="S1543" s="52">
        <v>66855116</v>
      </c>
      <c r="T1543" s="70" t="s">
        <v>10556</v>
      </c>
      <c r="U1543" s="70" t="s">
        <v>10560</v>
      </c>
    </row>
    <row r="1544" spans="1:21" x14ac:dyDescent="0.2">
      <c r="A1544" s="49" t="s">
        <v>2245</v>
      </c>
      <c r="B1544" s="49" t="s">
        <v>36</v>
      </c>
      <c r="C1544" s="50">
        <v>3758</v>
      </c>
      <c r="D1544" s="49" t="s">
        <v>37</v>
      </c>
      <c r="E1544" s="49" t="s">
        <v>2732</v>
      </c>
      <c r="F1544" s="49" t="s">
        <v>37</v>
      </c>
      <c r="G1544" s="49">
        <v>5686</v>
      </c>
      <c r="H1544" s="49" t="s">
        <v>144</v>
      </c>
      <c r="I1544" s="50">
        <v>25851</v>
      </c>
      <c r="J1544" s="50">
        <v>205686000282</v>
      </c>
      <c r="K1544" s="49" t="s">
        <v>2739</v>
      </c>
      <c r="L1544" s="51">
        <v>304</v>
      </c>
      <c r="M1544" s="52">
        <v>34072569</v>
      </c>
      <c r="N1544" s="52">
        <v>0</v>
      </c>
      <c r="O1544" s="52">
        <v>26211435</v>
      </c>
      <c r="P1544" s="52">
        <v>19981315</v>
      </c>
      <c r="Q1544" s="52">
        <v>34072569</v>
      </c>
      <c r="R1544" s="52">
        <v>46192750</v>
      </c>
      <c r="S1544" s="52">
        <v>80265319</v>
      </c>
      <c r="T1544" s="70" t="s">
        <v>10556</v>
      </c>
      <c r="U1544" s="70" t="s">
        <v>10560</v>
      </c>
    </row>
    <row r="1545" spans="1:21" x14ac:dyDescent="0.2">
      <c r="A1545" s="49" t="s">
        <v>2949</v>
      </c>
      <c r="B1545" s="49" t="s">
        <v>851</v>
      </c>
      <c r="C1545" s="50">
        <v>3801</v>
      </c>
      <c r="D1545" s="49" t="s">
        <v>852</v>
      </c>
      <c r="E1545" s="49" t="s">
        <v>8480</v>
      </c>
      <c r="F1545" s="49" t="s">
        <v>852</v>
      </c>
      <c r="G1545" s="49">
        <v>54810</v>
      </c>
      <c r="H1545" s="49" t="s">
        <v>887</v>
      </c>
      <c r="I1545" s="50">
        <v>15239</v>
      </c>
      <c r="J1545" s="50">
        <v>254810000386</v>
      </c>
      <c r="K1545" s="49" t="s">
        <v>8482</v>
      </c>
      <c r="L1545" s="51">
        <v>575</v>
      </c>
      <c r="M1545" s="52">
        <v>86916897</v>
      </c>
      <c r="N1545" s="52">
        <v>0</v>
      </c>
      <c r="O1545" s="52">
        <v>35704968</v>
      </c>
      <c r="P1545" s="52">
        <v>6660438</v>
      </c>
      <c r="Q1545" s="52">
        <v>86916897</v>
      </c>
      <c r="R1545" s="52">
        <v>42365406</v>
      </c>
      <c r="S1545" s="52">
        <v>129282303</v>
      </c>
      <c r="T1545" s="70" t="s">
        <v>10556</v>
      </c>
      <c r="U1545" s="70" t="s">
        <v>10560</v>
      </c>
    </row>
    <row r="1546" spans="1:21" x14ac:dyDescent="0.2">
      <c r="A1546" s="49" t="s">
        <v>2949</v>
      </c>
      <c r="B1546" s="49" t="s">
        <v>851</v>
      </c>
      <c r="C1546" s="50">
        <v>3801</v>
      </c>
      <c r="D1546" s="49" t="s">
        <v>852</v>
      </c>
      <c r="E1546" s="49" t="s">
        <v>8384</v>
      </c>
      <c r="F1546" s="49" t="s">
        <v>852</v>
      </c>
      <c r="G1546" s="49">
        <v>54398</v>
      </c>
      <c r="H1546" s="49" t="s">
        <v>872</v>
      </c>
      <c r="I1546" s="50">
        <v>11786</v>
      </c>
      <c r="J1546" s="50">
        <v>254398000732</v>
      </c>
      <c r="K1546" s="49" t="s">
        <v>8390</v>
      </c>
      <c r="L1546" s="51">
        <v>269</v>
      </c>
      <c r="M1546" s="52">
        <v>37052180</v>
      </c>
      <c r="N1546" s="52">
        <v>0</v>
      </c>
      <c r="O1546" s="52">
        <v>30111941</v>
      </c>
      <c r="P1546" s="52">
        <v>6660438</v>
      </c>
      <c r="Q1546" s="52">
        <v>37052180</v>
      </c>
      <c r="R1546" s="52">
        <v>36772379</v>
      </c>
      <c r="S1546" s="52">
        <v>73824559</v>
      </c>
      <c r="T1546" s="70" t="s">
        <v>10556</v>
      </c>
      <c r="U1546" s="70" t="s">
        <v>10560</v>
      </c>
    </row>
    <row r="1547" spans="1:21" x14ac:dyDescent="0.2">
      <c r="A1547" s="49" t="s">
        <v>2949</v>
      </c>
      <c r="B1547" s="49" t="s">
        <v>851</v>
      </c>
      <c r="C1547" s="50">
        <v>3801</v>
      </c>
      <c r="D1547" s="49" t="s">
        <v>852</v>
      </c>
      <c r="E1547" s="49" t="s">
        <v>8352</v>
      </c>
      <c r="F1547" s="49" t="s">
        <v>852</v>
      </c>
      <c r="G1547" s="49">
        <v>54250</v>
      </c>
      <c r="H1547" s="49" t="s">
        <v>865</v>
      </c>
      <c r="I1547" s="50">
        <v>24609</v>
      </c>
      <c r="J1547" s="50">
        <v>254670000488</v>
      </c>
      <c r="K1547" s="49" t="s">
        <v>8353</v>
      </c>
      <c r="L1547" s="51">
        <v>679</v>
      </c>
      <c r="M1547" s="52">
        <v>105986270</v>
      </c>
      <c r="N1547" s="52">
        <v>0</v>
      </c>
      <c r="O1547" s="52">
        <v>36841641</v>
      </c>
      <c r="P1547" s="52">
        <v>6660438</v>
      </c>
      <c r="Q1547" s="52">
        <v>105986270</v>
      </c>
      <c r="R1547" s="52">
        <v>43502079</v>
      </c>
      <c r="S1547" s="52">
        <v>149488349</v>
      </c>
      <c r="T1547" s="70" t="s">
        <v>10556</v>
      </c>
      <c r="U1547" s="70" t="s">
        <v>10560</v>
      </c>
    </row>
    <row r="1548" spans="1:21" x14ac:dyDescent="0.2">
      <c r="A1548" s="49" t="s">
        <v>2245</v>
      </c>
      <c r="B1548" s="49" t="s">
        <v>36</v>
      </c>
      <c r="C1548" s="50">
        <v>3758</v>
      </c>
      <c r="D1548" s="49" t="s">
        <v>37</v>
      </c>
      <c r="E1548" s="49" t="s">
        <v>2256</v>
      </c>
      <c r="F1548" s="49" t="s">
        <v>37</v>
      </c>
      <c r="G1548" s="49">
        <v>5030</v>
      </c>
      <c r="H1548" s="49" t="s">
        <v>41</v>
      </c>
      <c r="I1548" s="50">
        <v>10865</v>
      </c>
      <c r="J1548" s="50">
        <v>205030000111</v>
      </c>
      <c r="K1548" s="49" t="s">
        <v>2260</v>
      </c>
      <c r="L1548" s="51">
        <v>486</v>
      </c>
      <c r="M1548" s="52">
        <v>57194511</v>
      </c>
      <c r="N1548" s="52">
        <v>0</v>
      </c>
      <c r="O1548" s="52">
        <v>26324029</v>
      </c>
      <c r="P1548" s="52">
        <v>6660438</v>
      </c>
      <c r="Q1548" s="52">
        <v>57194511</v>
      </c>
      <c r="R1548" s="52">
        <v>32984467</v>
      </c>
      <c r="S1548" s="52">
        <v>90178978</v>
      </c>
      <c r="T1548" s="70" t="s">
        <v>10556</v>
      </c>
      <c r="U1548" s="70" t="s">
        <v>10560</v>
      </c>
    </row>
    <row r="1549" spans="1:21" x14ac:dyDescent="0.2">
      <c r="A1549" s="49" t="s">
        <v>2245</v>
      </c>
      <c r="B1549" s="49" t="s">
        <v>36</v>
      </c>
      <c r="C1549" s="50">
        <v>7692</v>
      </c>
      <c r="D1549" s="49" t="s">
        <v>48</v>
      </c>
      <c r="E1549" s="49" t="s">
        <v>2849</v>
      </c>
      <c r="F1549" s="49" t="s">
        <v>48</v>
      </c>
      <c r="G1549" s="49">
        <v>5045</v>
      </c>
      <c r="H1549" s="49" t="s">
        <v>49</v>
      </c>
      <c r="I1549" s="50">
        <v>9111</v>
      </c>
      <c r="J1549" s="50">
        <v>205045000193</v>
      </c>
      <c r="K1549" s="49" t="s">
        <v>2850</v>
      </c>
      <c r="L1549" s="51">
        <v>775</v>
      </c>
      <c r="M1549" s="52">
        <v>94435581</v>
      </c>
      <c r="N1549" s="52">
        <v>18432157</v>
      </c>
      <c r="O1549" s="52">
        <v>27611420</v>
      </c>
      <c r="P1549" s="52">
        <v>6660438</v>
      </c>
      <c r="Q1549" s="52">
        <v>112867738</v>
      </c>
      <c r="R1549" s="52">
        <v>34271858</v>
      </c>
      <c r="S1549" s="52">
        <v>147139596</v>
      </c>
      <c r="T1549" s="70" t="s">
        <v>10556</v>
      </c>
      <c r="U1549" s="70" t="s">
        <v>10560</v>
      </c>
    </row>
    <row r="1550" spans="1:21" x14ac:dyDescent="0.2">
      <c r="A1550" s="49" t="s">
        <v>2949</v>
      </c>
      <c r="B1550" s="49" t="s">
        <v>851</v>
      </c>
      <c r="C1550" s="50">
        <v>3801</v>
      </c>
      <c r="D1550" s="49" t="s">
        <v>852</v>
      </c>
      <c r="E1550" s="49" t="s">
        <v>8444</v>
      </c>
      <c r="F1550" s="49" t="s">
        <v>852</v>
      </c>
      <c r="G1550" s="49">
        <v>54670</v>
      </c>
      <c r="H1550" s="49" t="s">
        <v>882</v>
      </c>
      <c r="I1550" s="50">
        <v>125696</v>
      </c>
      <c r="J1550" s="50">
        <v>254670000470</v>
      </c>
      <c r="K1550" s="49" t="s">
        <v>8449</v>
      </c>
      <c r="L1550" s="51">
        <v>367</v>
      </c>
      <c r="M1550" s="52">
        <v>54152656</v>
      </c>
      <c r="N1550" s="52">
        <v>0</v>
      </c>
      <c r="O1550" s="52">
        <v>33738163</v>
      </c>
      <c r="P1550" s="52">
        <v>6660438</v>
      </c>
      <c r="Q1550" s="52">
        <v>54152656</v>
      </c>
      <c r="R1550" s="52">
        <v>40398601</v>
      </c>
      <c r="S1550" s="52">
        <v>94551257</v>
      </c>
      <c r="T1550" s="70" t="s">
        <v>10556</v>
      </c>
      <c r="U1550" s="70" t="s">
        <v>10560</v>
      </c>
    </row>
    <row r="1551" spans="1:21" x14ac:dyDescent="0.2">
      <c r="A1551" s="49" t="s">
        <v>4656</v>
      </c>
      <c r="B1551" s="49" t="s">
        <v>403</v>
      </c>
      <c r="C1551" s="50">
        <v>3776</v>
      </c>
      <c r="D1551" s="49" t="s">
        <v>401</v>
      </c>
      <c r="E1551" s="49" t="s">
        <v>6661</v>
      </c>
      <c r="F1551" s="49" t="s">
        <v>401</v>
      </c>
      <c r="G1551" s="49">
        <v>18001</v>
      </c>
      <c r="H1551" s="49" t="s">
        <v>402</v>
      </c>
      <c r="I1551" s="50">
        <v>1733</v>
      </c>
      <c r="J1551" s="50">
        <v>283001000600</v>
      </c>
      <c r="K1551" s="49" t="s">
        <v>6664</v>
      </c>
      <c r="L1551" s="51">
        <v>237</v>
      </c>
      <c r="M1551" s="52">
        <v>28381820</v>
      </c>
      <c r="N1551" s="52">
        <v>5491376</v>
      </c>
      <c r="O1551" s="52">
        <v>27569112</v>
      </c>
      <c r="P1551" s="52">
        <v>13320876</v>
      </c>
      <c r="Q1551" s="52">
        <v>33873196</v>
      </c>
      <c r="R1551" s="52">
        <v>40889988</v>
      </c>
      <c r="S1551" s="52">
        <v>74763184</v>
      </c>
      <c r="T1551" s="70" t="s">
        <v>10556</v>
      </c>
      <c r="U1551" s="70" t="s">
        <v>10560</v>
      </c>
    </row>
    <row r="1552" spans="1:21" x14ac:dyDescent="0.2">
      <c r="A1552" s="49" t="s">
        <v>2949</v>
      </c>
      <c r="B1552" s="49" t="s">
        <v>851</v>
      </c>
      <c r="C1552" s="50">
        <v>3801</v>
      </c>
      <c r="D1552" s="49" t="s">
        <v>852</v>
      </c>
      <c r="E1552" s="49" t="s">
        <v>8467</v>
      </c>
      <c r="F1552" s="49" t="s">
        <v>852</v>
      </c>
      <c r="G1552" s="49">
        <v>54743</v>
      </c>
      <c r="H1552" s="49" t="s">
        <v>885</v>
      </c>
      <c r="I1552" s="50">
        <v>15228</v>
      </c>
      <c r="J1552" s="50">
        <v>254743000058</v>
      </c>
      <c r="K1552" s="49" t="s">
        <v>8469</v>
      </c>
      <c r="L1552" s="51">
        <v>433</v>
      </c>
      <c r="M1552" s="52">
        <v>53354920</v>
      </c>
      <c r="N1552" s="52">
        <v>0</v>
      </c>
      <c r="O1552" s="52">
        <v>27636940</v>
      </c>
      <c r="P1552" s="52">
        <v>6660438</v>
      </c>
      <c r="Q1552" s="52">
        <v>53354920</v>
      </c>
      <c r="R1552" s="52">
        <v>34297378</v>
      </c>
      <c r="S1552" s="52">
        <v>87652298</v>
      </c>
      <c r="T1552" s="70" t="s">
        <v>10556</v>
      </c>
      <c r="U1552" s="70" t="s">
        <v>10560</v>
      </c>
    </row>
    <row r="1553" spans="1:21" x14ac:dyDescent="0.2">
      <c r="A1553" s="49" t="s">
        <v>4656</v>
      </c>
      <c r="B1553" s="49" t="s">
        <v>403</v>
      </c>
      <c r="C1553" s="50">
        <v>3776</v>
      </c>
      <c r="D1553" s="49" t="s">
        <v>401</v>
      </c>
      <c r="E1553" s="49" t="s">
        <v>6661</v>
      </c>
      <c r="F1553" s="49" t="s">
        <v>401</v>
      </c>
      <c r="G1553" s="49">
        <v>18001</v>
      </c>
      <c r="H1553" s="49" t="s">
        <v>402</v>
      </c>
      <c r="I1553" s="50">
        <v>1731</v>
      </c>
      <c r="J1553" s="50">
        <v>218001002835</v>
      </c>
      <c r="K1553" s="49" t="s">
        <v>6663</v>
      </c>
      <c r="L1553" s="51">
        <v>284</v>
      </c>
      <c r="M1553" s="52">
        <v>35498123</v>
      </c>
      <c r="N1553" s="52">
        <v>6790948</v>
      </c>
      <c r="O1553" s="52">
        <v>27569112</v>
      </c>
      <c r="P1553" s="52">
        <v>6660438</v>
      </c>
      <c r="Q1553" s="52">
        <v>42289071</v>
      </c>
      <c r="R1553" s="52">
        <v>34229550</v>
      </c>
      <c r="S1553" s="52">
        <v>76518621</v>
      </c>
      <c r="T1553" s="70" t="s">
        <v>10556</v>
      </c>
      <c r="U1553" s="70" t="s">
        <v>10560</v>
      </c>
    </row>
    <row r="1554" spans="1:21" x14ac:dyDescent="0.2">
      <c r="A1554" s="49" t="s">
        <v>7072</v>
      </c>
      <c r="B1554" s="49" t="s">
        <v>713</v>
      </c>
      <c r="C1554" s="50">
        <v>3792</v>
      </c>
      <c r="D1554" s="49" t="s">
        <v>714</v>
      </c>
      <c r="E1554" s="49" t="s">
        <v>7152</v>
      </c>
      <c r="F1554" s="49" t="s">
        <v>714</v>
      </c>
      <c r="G1554" s="49">
        <v>44650</v>
      </c>
      <c r="H1554" s="49" t="s">
        <v>725</v>
      </c>
      <c r="I1554" s="50">
        <v>15422</v>
      </c>
      <c r="J1554" s="50">
        <v>244650000818</v>
      </c>
      <c r="K1554" s="49" t="s">
        <v>7164</v>
      </c>
      <c r="L1554" s="51">
        <v>571</v>
      </c>
      <c r="M1554" s="52">
        <v>75859360</v>
      </c>
      <c r="N1554" s="52">
        <v>7706945</v>
      </c>
      <c r="O1554" s="52">
        <v>30068907</v>
      </c>
      <c r="P1554" s="52">
        <v>6660438</v>
      </c>
      <c r="Q1554" s="52">
        <v>83566305</v>
      </c>
      <c r="R1554" s="52">
        <v>36729345</v>
      </c>
      <c r="S1554" s="52">
        <v>120295650</v>
      </c>
      <c r="T1554" s="70" t="s">
        <v>10556</v>
      </c>
      <c r="U1554" s="70" t="s">
        <v>10560</v>
      </c>
    </row>
    <row r="1555" spans="1:21" x14ac:dyDescent="0.2">
      <c r="A1555" s="49" t="s">
        <v>2245</v>
      </c>
      <c r="B1555" s="49" t="s">
        <v>36</v>
      </c>
      <c r="C1555" s="50">
        <v>3758</v>
      </c>
      <c r="D1555" s="49" t="s">
        <v>37</v>
      </c>
      <c r="E1555" s="49" t="s">
        <v>2810</v>
      </c>
      <c r="F1555" s="49" t="s">
        <v>37</v>
      </c>
      <c r="G1555" s="49">
        <v>5873</v>
      </c>
      <c r="H1555" s="49" t="s">
        <v>163</v>
      </c>
      <c r="I1555" s="50">
        <v>4841</v>
      </c>
      <c r="J1555" s="50">
        <v>405873000325</v>
      </c>
      <c r="K1555" s="49" t="s">
        <v>2813</v>
      </c>
      <c r="L1555" s="51">
        <v>297</v>
      </c>
      <c r="M1555" s="52">
        <v>55845199</v>
      </c>
      <c r="N1555" s="52">
        <v>0</v>
      </c>
      <c r="O1555" s="52">
        <v>43949042</v>
      </c>
      <c r="P1555" s="52">
        <v>6660438</v>
      </c>
      <c r="Q1555" s="52">
        <v>55845199</v>
      </c>
      <c r="R1555" s="52">
        <v>50609480</v>
      </c>
      <c r="S1555" s="52">
        <v>106454679</v>
      </c>
      <c r="T1555" s="70" t="s">
        <v>10556</v>
      </c>
      <c r="U1555" s="70" t="s">
        <v>10560</v>
      </c>
    </row>
    <row r="1556" spans="1:21" x14ac:dyDescent="0.2">
      <c r="A1556" s="49" t="s">
        <v>7072</v>
      </c>
      <c r="B1556" s="49" t="s">
        <v>713</v>
      </c>
      <c r="C1556" s="50">
        <v>3792</v>
      </c>
      <c r="D1556" s="49" t="s">
        <v>714</v>
      </c>
      <c r="E1556" s="49" t="s">
        <v>7090</v>
      </c>
      <c r="F1556" s="49" t="s">
        <v>714</v>
      </c>
      <c r="G1556" s="49">
        <v>44090</v>
      </c>
      <c r="H1556" s="49" t="s">
        <v>716</v>
      </c>
      <c r="I1556" s="50">
        <v>15011</v>
      </c>
      <c r="J1556" s="50">
        <v>244001002879</v>
      </c>
      <c r="K1556" s="49" t="s">
        <v>7099</v>
      </c>
      <c r="L1556" s="51">
        <v>616</v>
      </c>
      <c r="M1556" s="52">
        <v>106310225</v>
      </c>
      <c r="N1556" s="52">
        <v>10118043</v>
      </c>
      <c r="O1556" s="52">
        <v>38082163</v>
      </c>
      <c r="P1556" s="52">
        <v>6660438</v>
      </c>
      <c r="Q1556" s="52">
        <v>116428268</v>
      </c>
      <c r="R1556" s="52">
        <v>44742601</v>
      </c>
      <c r="S1556" s="52">
        <v>161170869</v>
      </c>
      <c r="T1556" s="70" t="s">
        <v>10556</v>
      </c>
      <c r="U1556" s="70" t="s">
        <v>10560</v>
      </c>
    </row>
    <row r="1557" spans="1:21" x14ac:dyDescent="0.2">
      <c r="A1557" s="49" t="s">
        <v>2245</v>
      </c>
      <c r="B1557" s="49" t="s">
        <v>36</v>
      </c>
      <c r="C1557" s="50">
        <v>3758</v>
      </c>
      <c r="D1557" s="49" t="s">
        <v>37</v>
      </c>
      <c r="E1557" s="49" t="s">
        <v>2657</v>
      </c>
      <c r="F1557" s="49" t="s">
        <v>37</v>
      </c>
      <c r="G1557" s="49">
        <v>5642</v>
      </c>
      <c r="H1557" s="49" t="s">
        <v>130</v>
      </c>
      <c r="I1557" s="50">
        <v>12898</v>
      </c>
      <c r="J1557" s="50">
        <v>205642000170</v>
      </c>
      <c r="K1557" s="49" t="s">
        <v>2660</v>
      </c>
      <c r="L1557" s="51">
        <v>500</v>
      </c>
      <c r="M1557" s="52">
        <v>61791401</v>
      </c>
      <c r="N1557" s="52">
        <v>0</v>
      </c>
      <c r="O1557" s="52">
        <v>28104662</v>
      </c>
      <c r="P1557" s="52">
        <v>6660438</v>
      </c>
      <c r="Q1557" s="52">
        <v>61791401</v>
      </c>
      <c r="R1557" s="52">
        <v>34765100</v>
      </c>
      <c r="S1557" s="52">
        <v>96556501</v>
      </c>
      <c r="T1557" s="70" t="s">
        <v>10556</v>
      </c>
      <c r="U1557" s="70" t="s">
        <v>10560</v>
      </c>
    </row>
    <row r="1558" spans="1:21" x14ac:dyDescent="0.2">
      <c r="A1558" s="49" t="s">
        <v>7072</v>
      </c>
      <c r="B1558" s="49" t="s">
        <v>713</v>
      </c>
      <c r="C1558" s="50">
        <v>3792</v>
      </c>
      <c r="D1558" s="49" t="s">
        <v>714</v>
      </c>
      <c r="E1558" s="49" t="s">
        <v>7081</v>
      </c>
      <c r="F1558" s="49" t="s">
        <v>714</v>
      </c>
      <c r="G1558" s="49">
        <v>44078</v>
      </c>
      <c r="H1558" s="49" t="s">
        <v>715</v>
      </c>
      <c r="I1558" s="50">
        <v>3522</v>
      </c>
      <c r="J1558" s="50">
        <v>144078001315</v>
      </c>
      <c r="K1558" s="49" t="s">
        <v>7085</v>
      </c>
      <c r="L1558" s="51">
        <v>605</v>
      </c>
      <c r="M1558" s="52">
        <v>91994868</v>
      </c>
      <c r="N1558" s="52">
        <v>18398974</v>
      </c>
      <c r="O1558" s="52">
        <v>34275930</v>
      </c>
      <c r="P1558" s="52">
        <v>26641753</v>
      </c>
      <c r="Q1558" s="52">
        <v>110393842</v>
      </c>
      <c r="R1558" s="52">
        <v>60917683</v>
      </c>
      <c r="S1558" s="52">
        <v>171311525</v>
      </c>
      <c r="T1558" s="70" t="s">
        <v>10556</v>
      </c>
      <c r="U1558" s="70" t="s">
        <v>10560</v>
      </c>
    </row>
    <row r="1559" spans="1:21" x14ac:dyDescent="0.2">
      <c r="A1559" s="49" t="s">
        <v>4312</v>
      </c>
      <c r="B1559" s="49" t="s">
        <v>919</v>
      </c>
      <c r="C1559" s="50">
        <v>3809</v>
      </c>
      <c r="D1559" s="49" t="s">
        <v>917</v>
      </c>
      <c r="E1559" s="49" t="s">
        <v>4310</v>
      </c>
      <c r="F1559" s="49" t="s">
        <v>917</v>
      </c>
      <c r="G1559" s="49">
        <v>68001</v>
      </c>
      <c r="H1559" s="49" t="s">
        <v>918</v>
      </c>
      <c r="I1559" s="50">
        <v>9624</v>
      </c>
      <c r="J1559" s="50">
        <v>268001001313</v>
      </c>
      <c r="K1559" s="49" t="s">
        <v>4313</v>
      </c>
      <c r="L1559" s="51">
        <v>410</v>
      </c>
      <c r="M1559" s="52">
        <v>47122040</v>
      </c>
      <c r="N1559" s="52">
        <v>0</v>
      </c>
      <c r="O1559" s="52">
        <v>25269138</v>
      </c>
      <c r="P1559" s="52">
        <v>19981315</v>
      </c>
      <c r="Q1559" s="52">
        <v>47122040</v>
      </c>
      <c r="R1559" s="52">
        <v>45250453</v>
      </c>
      <c r="S1559" s="52">
        <v>92372493</v>
      </c>
      <c r="T1559" s="70" t="s">
        <v>10556</v>
      </c>
      <c r="U1559" s="70" t="s">
        <v>10560</v>
      </c>
    </row>
    <row r="1560" spans="1:21" x14ac:dyDescent="0.2">
      <c r="A1560" s="49" t="s">
        <v>2945</v>
      </c>
      <c r="B1560" s="49" t="s">
        <v>891</v>
      </c>
      <c r="C1560" s="50">
        <v>3804</v>
      </c>
      <c r="D1560" s="49" t="s">
        <v>890</v>
      </c>
      <c r="E1560" s="49" t="s">
        <v>2946</v>
      </c>
      <c r="F1560" s="49" t="s">
        <v>890</v>
      </c>
      <c r="G1560" s="49">
        <v>63001</v>
      </c>
      <c r="H1560" s="49" t="s">
        <v>52</v>
      </c>
      <c r="I1560" s="50">
        <v>4597</v>
      </c>
      <c r="J1560" s="50">
        <v>163001002046</v>
      </c>
      <c r="K1560" s="49" t="s">
        <v>2973</v>
      </c>
      <c r="L1560" s="51">
        <v>1817</v>
      </c>
      <c r="M1560" s="52">
        <v>173770946</v>
      </c>
      <c r="N1560" s="52">
        <v>33051767</v>
      </c>
      <c r="O1560" s="52">
        <v>20491461</v>
      </c>
      <c r="P1560" s="52">
        <v>6660438</v>
      </c>
      <c r="Q1560" s="52">
        <v>206822713</v>
      </c>
      <c r="R1560" s="52">
        <v>27151899</v>
      </c>
      <c r="S1560" s="52">
        <v>233974612</v>
      </c>
      <c r="T1560" s="70" t="s">
        <v>10556</v>
      </c>
      <c r="U1560" s="70" t="s">
        <v>10560</v>
      </c>
    </row>
    <row r="1561" spans="1:21" x14ac:dyDescent="0.2">
      <c r="A1561" s="49" t="s">
        <v>2945</v>
      </c>
      <c r="B1561" s="49" t="s">
        <v>891</v>
      </c>
      <c r="C1561" s="50">
        <v>3804</v>
      </c>
      <c r="D1561" s="49" t="s">
        <v>890</v>
      </c>
      <c r="E1561" s="49" t="s">
        <v>2946</v>
      </c>
      <c r="F1561" s="49" t="s">
        <v>890</v>
      </c>
      <c r="G1561" s="49">
        <v>63001</v>
      </c>
      <c r="H1561" s="49" t="s">
        <v>52</v>
      </c>
      <c r="I1561" s="50">
        <v>4610</v>
      </c>
      <c r="J1561" s="50">
        <v>163001000329</v>
      </c>
      <c r="K1561" s="49" t="s">
        <v>2960</v>
      </c>
      <c r="L1561" s="51">
        <v>1749</v>
      </c>
      <c r="M1561" s="52">
        <v>166762173</v>
      </c>
      <c r="N1561" s="52">
        <v>33352435</v>
      </c>
      <c r="O1561" s="52">
        <v>20491461</v>
      </c>
      <c r="P1561" s="52">
        <v>6660438</v>
      </c>
      <c r="Q1561" s="52">
        <v>200114608</v>
      </c>
      <c r="R1561" s="52">
        <v>27151899</v>
      </c>
      <c r="S1561" s="52">
        <v>227266507</v>
      </c>
      <c r="T1561" s="70" t="s">
        <v>10556</v>
      </c>
      <c r="U1561" s="70" t="s">
        <v>10560</v>
      </c>
    </row>
    <row r="1562" spans="1:21" x14ac:dyDescent="0.2">
      <c r="A1562" s="49" t="s">
        <v>7676</v>
      </c>
      <c r="B1562" s="49" t="s">
        <v>763</v>
      </c>
      <c r="C1562" s="50">
        <v>3796</v>
      </c>
      <c r="D1562" s="49" t="s">
        <v>764</v>
      </c>
      <c r="E1562" s="49" t="s">
        <v>7739</v>
      </c>
      <c r="F1562" s="49" t="s">
        <v>764</v>
      </c>
      <c r="G1562" s="49">
        <v>50568</v>
      </c>
      <c r="H1562" s="49" t="s">
        <v>781</v>
      </c>
      <c r="I1562" s="50">
        <v>141257</v>
      </c>
      <c r="J1562" s="50">
        <v>250568001784</v>
      </c>
      <c r="K1562" s="49" t="s">
        <v>7747</v>
      </c>
      <c r="L1562" s="51">
        <v>1301</v>
      </c>
      <c r="M1562" s="52">
        <v>197487605</v>
      </c>
      <c r="N1562" s="52">
        <v>0</v>
      </c>
      <c r="O1562" s="52">
        <v>35363301</v>
      </c>
      <c r="P1562" s="52">
        <v>6660438</v>
      </c>
      <c r="Q1562" s="52">
        <v>197487605</v>
      </c>
      <c r="R1562" s="52">
        <v>42023739</v>
      </c>
      <c r="S1562" s="52">
        <v>239511344</v>
      </c>
      <c r="T1562" s="70" t="s">
        <v>10556</v>
      </c>
      <c r="U1562" s="70" t="s">
        <v>10560</v>
      </c>
    </row>
    <row r="1563" spans="1:21" x14ac:dyDescent="0.2">
      <c r="A1563" s="49" t="s">
        <v>2872</v>
      </c>
      <c r="B1563" s="49" t="s">
        <v>1073</v>
      </c>
      <c r="C1563" s="50">
        <v>3817</v>
      </c>
      <c r="D1563" s="49" t="s">
        <v>1074</v>
      </c>
      <c r="E1563" s="49" t="s">
        <v>10040</v>
      </c>
      <c r="F1563" s="49" t="s">
        <v>1074</v>
      </c>
      <c r="G1563" s="49">
        <v>76130</v>
      </c>
      <c r="H1563" s="49" t="s">
        <v>175</v>
      </c>
      <c r="I1563" s="50">
        <v>166957</v>
      </c>
      <c r="J1563" s="50">
        <v>276130001217</v>
      </c>
      <c r="K1563" s="49" t="s">
        <v>10044</v>
      </c>
      <c r="L1563" s="51">
        <v>1302</v>
      </c>
      <c r="M1563" s="52">
        <v>143375612</v>
      </c>
      <c r="N1563" s="52">
        <v>0</v>
      </c>
      <c r="O1563" s="52">
        <v>25496261</v>
      </c>
      <c r="P1563" s="52">
        <v>26641753</v>
      </c>
      <c r="Q1563" s="52">
        <v>143375612</v>
      </c>
      <c r="R1563" s="52">
        <v>52138014</v>
      </c>
      <c r="S1563" s="52">
        <v>195513626</v>
      </c>
      <c r="T1563" s="70" t="s">
        <v>10556</v>
      </c>
      <c r="U1563" s="70" t="s">
        <v>10560</v>
      </c>
    </row>
    <row r="1564" spans="1:21" x14ac:dyDescent="0.2">
      <c r="A1564" s="49" t="s">
        <v>2245</v>
      </c>
      <c r="B1564" s="49" t="s">
        <v>36</v>
      </c>
      <c r="C1564" s="50">
        <v>3759</v>
      </c>
      <c r="D1564" s="49" t="s">
        <v>34</v>
      </c>
      <c r="E1564" s="49" t="s">
        <v>7491</v>
      </c>
      <c r="F1564" s="49" t="s">
        <v>34</v>
      </c>
      <c r="G1564" s="49">
        <v>5001</v>
      </c>
      <c r="H1564" s="49" t="s">
        <v>35</v>
      </c>
      <c r="I1564" s="50">
        <v>9784</v>
      </c>
      <c r="J1564" s="50">
        <v>105001003450</v>
      </c>
      <c r="K1564" s="49" t="s">
        <v>7632</v>
      </c>
      <c r="L1564" s="51">
        <v>1325</v>
      </c>
      <c r="M1564" s="52">
        <v>121729973</v>
      </c>
      <c r="N1564" s="52">
        <v>0</v>
      </c>
      <c r="O1564" s="52">
        <v>20461051</v>
      </c>
      <c r="P1564" s="52">
        <v>6660438</v>
      </c>
      <c r="Q1564" s="52">
        <v>121729973</v>
      </c>
      <c r="R1564" s="52">
        <v>27121489</v>
      </c>
      <c r="S1564" s="52">
        <v>148851462</v>
      </c>
      <c r="T1564" s="70" t="s">
        <v>10556</v>
      </c>
      <c r="U1564" s="70" t="s">
        <v>10560</v>
      </c>
    </row>
    <row r="1565" spans="1:21" ht="15" customHeight="1" x14ac:dyDescent="0.2">
      <c r="A1565" s="49" t="s">
        <v>2245</v>
      </c>
      <c r="B1565" s="49" t="s">
        <v>36</v>
      </c>
      <c r="C1565" s="50">
        <v>3758</v>
      </c>
      <c r="D1565" s="49" t="s">
        <v>37</v>
      </c>
      <c r="E1565" s="49" t="s">
        <v>2315</v>
      </c>
      <c r="F1565" s="49" t="s">
        <v>37</v>
      </c>
      <c r="G1565" s="49">
        <v>5059</v>
      </c>
      <c r="H1565" s="49" t="s">
        <v>52</v>
      </c>
      <c r="I1565" s="50">
        <v>3475</v>
      </c>
      <c r="J1565" s="50">
        <v>105059000116</v>
      </c>
      <c r="K1565" s="49" t="s">
        <v>2316</v>
      </c>
      <c r="L1565" s="51">
        <v>370</v>
      </c>
      <c r="M1565" s="52">
        <v>37203043</v>
      </c>
      <c r="N1565" s="52">
        <v>0</v>
      </c>
      <c r="O1565" s="52">
        <v>25988306</v>
      </c>
      <c r="P1565" s="52">
        <v>6660438</v>
      </c>
      <c r="Q1565" s="52">
        <v>37203043</v>
      </c>
      <c r="R1565" s="52">
        <v>32648744</v>
      </c>
      <c r="S1565" s="52">
        <v>69851787</v>
      </c>
      <c r="T1565" s="70" t="s">
        <v>10556</v>
      </c>
      <c r="U1565" s="70" t="s">
        <v>10560</v>
      </c>
    </row>
    <row r="1566" spans="1:21" x14ac:dyDescent="0.2">
      <c r="A1566" s="49" t="s">
        <v>2872</v>
      </c>
      <c r="B1566" s="49" t="s">
        <v>1073</v>
      </c>
      <c r="C1566" s="50">
        <v>4815</v>
      </c>
      <c r="D1566" s="49" t="s">
        <v>1095</v>
      </c>
      <c r="E1566" s="49" t="s">
        <v>7054</v>
      </c>
      <c r="F1566" s="49" t="s">
        <v>7055</v>
      </c>
      <c r="G1566" s="49">
        <v>76364</v>
      </c>
      <c r="H1566" s="49" t="s">
        <v>1096</v>
      </c>
      <c r="I1566" s="50">
        <v>6553</v>
      </c>
      <c r="J1566" s="50">
        <v>176364000481</v>
      </c>
      <c r="K1566" s="49" t="s">
        <v>7056</v>
      </c>
      <c r="L1566" s="51">
        <v>2830</v>
      </c>
      <c r="M1566" s="52">
        <v>267096112</v>
      </c>
      <c r="N1566" s="52">
        <v>7142936</v>
      </c>
      <c r="O1566" s="52">
        <v>20738719</v>
      </c>
      <c r="P1566" s="52">
        <v>6660438</v>
      </c>
      <c r="Q1566" s="52">
        <v>274239048</v>
      </c>
      <c r="R1566" s="52">
        <v>27399157</v>
      </c>
      <c r="S1566" s="52">
        <v>301638205</v>
      </c>
      <c r="T1566" s="70" t="s">
        <v>10556</v>
      </c>
      <c r="U1566" s="70" t="s">
        <v>10560</v>
      </c>
    </row>
    <row r="1567" spans="1:21" x14ac:dyDescent="0.2">
      <c r="A1567" s="49" t="s">
        <v>7072</v>
      </c>
      <c r="B1567" s="49" t="s">
        <v>713</v>
      </c>
      <c r="C1567" s="50">
        <v>3792</v>
      </c>
      <c r="D1567" s="49" t="s">
        <v>714</v>
      </c>
      <c r="E1567" s="49" t="s">
        <v>7172</v>
      </c>
      <c r="F1567" s="49" t="s">
        <v>714</v>
      </c>
      <c r="G1567" s="49">
        <v>44874</v>
      </c>
      <c r="H1567" s="49" t="s">
        <v>246</v>
      </c>
      <c r="I1567" s="50">
        <v>15602</v>
      </c>
      <c r="J1567" s="50">
        <v>144874000347</v>
      </c>
      <c r="K1567" s="49" t="s">
        <v>7175</v>
      </c>
      <c r="L1567" s="51">
        <v>1269</v>
      </c>
      <c r="M1567" s="52">
        <v>137722149</v>
      </c>
      <c r="N1567" s="52">
        <v>20225163</v>
      </c>
      <c r="O1567" s="52">
        <v>28619538</v>
      </c>
      <c r="P1567" s="52">
        <v>6660438</v>
      </c>
      <c r="Q1567" s="52">
        <v>157947312</v>
      </c>
      <c r="R1567" s="52">
        <v>35279976</v>
      </c>
      <c r="S1567" s="52">
        <v>193227288</v>
      </c>
      <c r="T1567" s="70" t="s">
        <v>10556</v>
      </c>
      <c r="U1567" s="70" t="s">
        <v>10560</v>
      </c>
    </row>
    <row r="1568" spans="1:21" x14ac:dyDescent="0.2">
      <c r="A1568" s="49" t="s">
        <v>2976</v>
      </c>
      <c r="B1568" s="49" t="s">
        <v>171</v>
      </c>
      <c r="C1568" s="50">
        <v>3764</v>
      </c>
      <c r="D1568" s="49" t="s">
        <v>172</v>
      </c>
      <c r="E1568" s="49" t="s">
        <v>2994</v>
      </c>
      <c r="F1568" s="49" t="s">
        <v>172</v>
      </c>
      <c r="G1568" s="49">
        <v>8296</v>
      </c>
      <c r="H1568" s="49" t="s">
        <v>176</v>
      </c>
      <c r="I1568" s="50">
        <v>142217</v>
      </c>
      <c r="J1568" s="50">
        <v>208296011174</v>
      </c>
      <c r="K1568" s="49" t="s">
        <v>2998</v>
      </c>
      <c r="L1568" s="51">
        <v>697</v>
      </c>
      <c r="M1568" s="52">
        <v>68618626</v>
      </c>
      <c r="N1568" s="52">
        <v>0</v>
      </c>
      <c r="O1568" s="52">
        <v>22219345</v>
      </c>
      <c r="P1568" s="52">
        <v>19981315</v>
      </c>
      <c r="Q1568" s="52">
        <v>68618626</v>
      </c>
      <c r="R1568" s="52">
        <v>42200660</v>
      </c>
      <c r="S1568" s="52">
        <v>110819286</v>
      </c>
      <c r="T1568" s="70" t="s">
        <v>10556</v>
      </c>
      <c r="U1568" s="70" t="s">
        <v>10560</v>
      </c>
    </row>
    <row r="1569" spans="1:21" x14ac:dyDescent="0.2">
      <c r="A1569" s="49" t="s">
        <v>4413</v>
      </c>
      <c r="B1569" s="49" t="s">
        <v>64</v>
      </c>
      <c r="C1569" s="50">
        <v>3773</v>
      </c>
      <c r="D1569" s="49" t="s">
        <v>374</v>
      </c>
      <c r="E1569" s="49" t="s">
        <v>4468</v>
      </c>
      <c r="F1569" s="49" t="s">
        <v>374</v>
      </c>
      <c r="G1569" s="49">
        <v>17433</v>
      </c>
      <c r="H1569" s="49" t="s">
        <v>383</v>
      </c>
      <c r="I1569" s="50">
        <v>17533</v>
      </c>
      <c r="J1569" s="50">
        <v>217433000098</v>
      </c>
      <c r="K1569" s="49" t="s">
        <v>4470</v>
      </c>
      <c r="L1569" s="51">
        <v>90</v>
      </c>
      <c r="M1569" s="52">
        <v>11228204</v>
      </c>
      <c r="N1569" s="52">
        <v>0</v>
      </c>
      <c r="O1569" s="52">
        <v>28244386</v>
      </c>
      <c r="P1569" s="52">
        <v>6660438</v>
      </c>
      <c r="Q1569" s="52">
        <v>11228204</v>
      </c>
      <c r="R1569" s="52">
        <v>34904824</v>
      </c>
      <c r="S1569" s="52">
        <v>46133028</v>
      </c>
      <c r="T1569" s="70" t="s">
        <v>10556</v>
      </c>
      <c r="U1569" s="70" t="s">
        <v>10560</v>
      </c>
    </row>
    <row r="1570" spans="1:21" x14ac:dyDescent="0.2">
      <c r="A1570" s="49" t="s">
        <v>2945</v>
      </c>
      <c r="B1570" s="49" t="s">
        <v>891</v>
      </c>
      <c r="C1570" s="50">
        <v>3803</v>
      </c>
      <c r="D1570" s="49" t="s">
        <v>892</v>
      </c>
      <c r="E1570" s="49" t="s">
        <v>8722</v>
      </c>
      <c r="F1570" s="49" t="s">
        <v>892</v>
      </c>
      <c r="G1570" s="49">
        <v>63130</v>
      </c>
      <c r="H1570" s="49" t="s">
        <v>893</v>
      </c>
      <c r="I1570" s="50">
        <v>15615</v>
      </c>
      <c r="J1570" s="50">
        <v>163130000157</v>
      </c>
      <c r="K1570" s="49" t="s">
        <v>8724</v>
      </c>
      <c r="L1570" s="51">
        <v>1157</v>
      </c>
      <c r="M1570" s="52">
        <v>111984115</v>
      </c>
      <c r="N1570" s="52">
        <v>4592431</v>
      </c>
      <c r="O1570" s="52">
        <v>20882656</v>
      </c>
      <c r="P1570" s="52">
        <v>6660438</v>
      </c>
      <c r="Q1570" s="52">
        <v>116576546</v>
      </c>
      <c r="R1570" s="52">
        <v>27543094</v>
      </c>
      <c r="S1570" s="52">
        <v>144119640</v>
      </c>
      <c r="T1570" s="70" t="s">
        <v>10556</v>
      </c>
      <c r="U1570" s="70" t="s">
        <v>10560</v>
      </c>
    </row>
    <row r="1571" spans="1:21" x14ac:dyDescent="0.2">
      <c r="A1571" s="49" t="s">
        <v>5921</v>
      </c>
      <c r="B1571" s="49" t="s">
        <v>211</v>
      </c>
      <c r="C1571" s="50">
        <v>3783</v>
      </c>
      <c r="D1571" s="49" t="s">
        <v>498</v>
      </c>
      <c r="E1571" s="49" t="s">
        <v>7178</v>
      </c>
      <c r="F1571" s="49" t="s">
        <v>498</v>
      </c>
      <c r="G1571" s="49">
        <v>23417</v>
      </c>
      <c r="H1571" s="49" t="s">
        <v>499</v>
      </c>
      <c r="I1571" s="50">
        <v>1055</v>
      </c>
      <c r="J1571" s="50">
        <v>223417003028</v>
      </c>
      <c r="K1571" s="49" t="s">
        <v>7189</v>
      </c>
      <c r="L1571" s="51">
        <v>1041</v>
      </c>
      <c r="M1571" s="52">
        <v>148245558</v>
      </c>
      <c r="N1571" s="52">
        <v>28152867</v>
      </c>
      <c r="O1571" s="52">
        <v>32424089</v>
      </c>
      <c r="P1571" s="52">
        <v>6660438</v>
      </c>
      <c r="Q1571" s="52">
        <v>176398425</v>
      </c>
      <c r="R1571" s="52">
        <v>39084527</v>
      </c>
      <c r="S1571" s="52">
        <v>215482952</v>
      </c>
      <c r="T1571" s="70" t="s">
        <v>10556</v>
      </c>
      <c r="U1571" s="70" t="s">
        <v>10560</v>
      </c>
    </row>
    <row r="1572" spans="1:21" x14ac:dyDescent="0.2">
      <c r="A1572" s="49" t="s">
        <v>2884</v>
      </c>
      <c r="B1572" s="49" t="s">
        <v>453</v>
      </c>
      <c r="C1572" s="50">
        <v>3814</v>
      </c>
      <c r="D1572" s="49" t="s">
        <v>998</v>
      </c>
      <c r="E1572" s="49" t="s">
        <v>9315</v>
      </c>
      <c r="F1572" s="49" t="s">
        <v>998</v>
      </c>
      <c r="G1572" s="49">
        <v>70001</v>
      </c>
      <c r="H1572" s="49" t="s">
        <v>999</v>
      </c>
      <c r="I1572" s="50">
        <v>14416</v>
      </c>
      <c r="J1572" s="50">
        <v>170001003758</v>
      </c>
      <c r="K1572" s="49" t="s">
        <v>9330</v>
      </c>
      <c r="L1572" s="51">
        <v>432</v>
      </c>
      <c r="M1572" s="52">
        <v>45827791</v>
      </c>
      <c r="N1572" s="52">
        <v>0</v>
      </c>
      <c r="O1572" s="52">
        <v>23314624</v>
      </c>
      <c r="P1572" s="52">
        <v>6660438</v>
      </c>
      <c r="Q1572" s="52">
        <v>45827791</v>
      </c>
      <c r="R1572" s="52">
        <v>29975062</v>
      </c>
      <c r="S1572" s="52">
        <v>75802853</v>
      </c>
      <c r="T1572" s="70" t="s">
        <v>10556</v>
      </c>
      <c r="U1572" s="70" t="s">
        <v>10560</v>
      </c>
    </row>
    <row r="1573" spans="1:21" x14ac:dyDescent="0.2">
      <c r="A1573" s="49" t="s">
        <v>2872</v>
      </c>
      <c r="B1573" s="49" t="s">
        <v>1073</v>
      </c>
      <c r="C1573" s="50">
        <v>3817</v>
      </c>
      <c r="D1573" s="49" t="s">
        <v>1074</v>
      </c>
      <c r="E1573" s="49" t="s">
        <v>10040</v>
      </c>
      <c r="F1573" s="49" t="s">
        <v>1074</v>
      </c>
      <c r="G1573" s="49">
        <v>76130</v>
      </c>
      <c r="H1573" s="49" t="s">
        <v>175</v>
      </c>
      <c r="I1573" s="50">
        <v>6086</v>
      </c>
      <c r="J1573" s="50">
        <v>276130000628</v>
      </c>
      <c r="K1573" s="49" t="s">
        <v>4625</v>
      </c>
      <c r="L1573" s="51">
        <v>2111</v>
      </c>
      <c r="M1573" s="52">
        <v>249416122</v>
      </c>
      <c r="N1573" s="52">
        <v>0</v>
      </c>
      <c r="O1573" s="52">
        <v>25496261</v>
      </c>
      <c r="P1573" s="52">
        <v>6660438</v>
      </c>
      <c r="Q1573" s="52">
        <v>249416122</v>
      </c>
      <c r="R1573" s="52">
        <v>32156699</v>
      </c>
      <c r="S1573" s="52">
        <v>281572821</v>
      </c>
      <c r="T1573" s="70" t="s">
        <v>10556</v>
      </c>
      <c r="U1573" s="70" t="s">
        <v>10560</v>
      </c>
    </row>
    <row r="1574" spans="1:21" x14ac:dyDescent="0.2">
      <c r="A1574" s="49" t="s">
        <v>2872</v>
      </c>
      <c r="B1574" s="49" t="s">
        <v>1073</v>
      </c>
      <c r="C1574" s="50">
        <v>3817</v>
      </c>
      <c r="D1574" s="49" t="s">
        <v>1074</v>
      </c>
      <c r="E1574" s="49" t="s">
        <v>10028</v>
      </c>
      <c r="F1574" s="49" t="s">
        <v>1074</v>
      </c>
      <c r="G1574" s="49">
        <v>76100</v>
      </c>
      <c r="H1574" s="49" t="s">
        <v>59</v>
      </c>
      <c r="I1574" s="50">
        <v>5924</v>
      </c>
      <c r="J1574" s="50">
        <v>276828000387</v>
      </c>
      <c r="K1574" s="49" t="s">
        <v>4625</v>
      </c>
      <c r="L1574" s="51">
        <v>193</v>
      </c>
      <c r="M1574" s="52">
        <v>24127229</v>
      </c>
      <c r="N1574" s="52">
        <v>0</v>
      </c>
      <c r="O1574" s="52">
        <v>27876641</v>
      </c>
      <c r="P1574" s="52">
        <v>6660438</v>
      </c>
      <c r="Q1574" s="52">
        <v>24127229</v>
      </c>
      <c r="R1574" s="52">
        <v>34537079</v>
      </c>
      <c r="S1574" s="52">
        <v>58664308</v>
      </c>
      <c r="T1574" s="70" t="s">
        <v>10556</v>
      </c>
      <c r="U1574" s="70" t="s">
        <v>10560</v>
      </c>
    </row>
    <row r="1575" spans="1:21" x14ac:dyDescent="0.2">
      <c r="A1575" s="49" t="s">
        <v>2872</v>
      </c>
      <c r="B1575" s="49" t="s">
        <v>1073</v>
      </c>
      <c r="C1575" s="50">
        <v>3818</v>
      </c>
      <c r="D1575" s="49" t="s">
        <v>1071</v>
      </c>
      <c r="E1575" s="49" t="s">
        <v>4565</v>
      </c>
      <c r="F1575" s="49" t="s">
        <v>1071</v>
      </c>
      <c r="G1575" s="49">
        <v>76001</v>
      </c>
      <c r="H1575" s="49" t="s">
        <v>1072</v>
      </c>
      <c r="I1575" s="50">
        <v>15782</v>
      </c>
      <c r="J1575" s="50">
        <v>176001040119</v>
      </c>
      <c r="K1575" s="49" t="s">
        <v>4625</v>
      </c>
      <c r="L1575" s="51">
        <v>1783</v>
      </c>
      <c r="M1575" s="52">
        <v>166266985</v>
      </c>
      <c r="N1575" s="52">
        <v>10954563</v>
      </c>
      <c r="O1575" s="52">
        <v>20227905</v>
      </c>
      <c r="P1575" s="52">
        <v>26641753</v>
      </c>
      <c r="Q1575" s="52">
        <v>177221548</v>
      </c>
      <c r="R1575" s="52">
        <v>46869658</v>
      </c>
      <c r="S1575" s="52">
        <v>224091206</v>
      </c>
      <c r="T1575" s="70" t="s">
        <v>10556</v>
      </c>
      <c r="U1575" s="70" t="s">
        <v>10560</v>
      </c>
    </row>
    <row r="1576" spans="1:21" x14ac:dyDescent="0.2">
      <c r="A1576" s="49" t="s">
        <v>6798</v>
      </c>
      <c r="B1576" s="49" t="s">
        <v>674</v>
      </c>
      <c r="C1576" s="50">
        <v>3791</v>
      </c>
      <c r="D1576" s="49" t="s">
        <v>672</v>
      </c>
      <c r="E1576" s="49" t="s">
        <v>8253</v>
      </c>
      <c r="F1576" s="49" t="s">
        <v>672</v>
      </c>
      <c r="G1576" s="49">
        <v>41001</v>
      </c>
      <c r="H1576" s="49" t="s">
        <v>673</v>
      </c>
      <c r="I1576" s="50">
        <v>12039</v>
      </c>
      <c r="J1576" s="50">
        <v>141001060336</v>
      </c>
      <c r="K1576" s="49" t="s">
        <v>7631</v>
      </c>
      <c r="L1576" s="51">
        <v>1743</v>
      </c>
      <c r="M1576" s="52">
        <v>163938729</v>
      </c>
      <c r="N1576" s="52">
        <v>32787746</v>
      </c>
      <c r="O1576" s="52">
        <v>20949499</v>
      </c>
      <c r="P1576" s="52">
        <v>6660438</v>
      </c>
      <c r="Q1576" s="52">
        <v>196726475</v>
      </c>
      <c r="R1576" s="52">
        <v>27609937</v>
      </c>
      <c r="S1576" s="52">
        <v>224336412</v>
      </c>
      <c r="T1576" s="70" t="s">
        <v>10556</v>
      </c>
      <c r="U1576" s="70" t="s">
        <v>10560</v>
      </c>
    </row>
    <row r="1577" spans="1:21" x14ac:dyDescent="0.2">
      <c r="A1577" s="49" t="s">
        <v>2245</v>
      </c>
      <c r="B1577" s="49" t="s">
        <v>36</v>
      </c>
      <c r="C1577" s="50">
        <v>3759</v>
      </c>
      <c r="D1577" s="49" t="s">
        <v>34</v>
      </c>
      <c r="E1577" s="49" t="s">
        <v>7491</v>
      </c>
      <c r="F1577" s="49" t="s">
        <v>34</v>
      </c>
      <c r="G1577" s="49">
        <v>5001</v>
      </c>
      <c r="H1577" s="49" t="s">
        <v>35</v>
      </c>
      <c r="I1577" s="50">
        <v>9726</v>
      </c>
      <c r="J1577" s="50">
        <v>105001019534</v>
      </c>
      <c r="K1577" s="49" t="s">
        <v>7631</v>
      </c>
      <c r="L1577" s="51">
        <v>1425</v>
      </c>
      <c r="M1577" s="52">
        <v>134826675</v>
      </c>
      <c r="N1577" s="52">
        <v>7297544</v>
      </c>
      <c r="O1577" s="52">
        <v>20461051</v>
      </c>
      <c r="P1577" s="52">
        <v>26641753</v>
      </c>
      <c r="Q1577" s="52">
        <v>142124219</v>
      </c>
      <c r="R1577" s="52">
        <v>47102804</v>
      </c>
      <c r="S1577" s="52">
        <v>189227023</v>
      </c>
      <c r="T1577" s="70" t="s">
        <v>10556</v>
      </c>
      <c r="U1577" s="70" t="s">
        <v>10560</v>
      </c>
    </row>
    <row r="1578" spans="1:21" x14ac:dyDescent="0.2">
      <c r="A1578" s="49" t="s">
        <v>2245</v>
      </c>
      <c r="B1578" s="49" t="s">
        <v>36</v>
      </c>
      <c r="C1578" s="50">
        <v>3759</v>
      </c>
      <c r="D1578" s="49" t="s">
        <v>34</v>
      </c>
      <c r="E1578" s="49" t="s">
        <v>7491</v>
      </c>
      <c r="F1578" s="49" t="s">
        <v>34</v>
      </c>
      <c r="G1578" s="49">
        <v>5001</v>
      </c>
      <c r="H1578" s="49" t="s">
        <v>35</v>
      </c>
      <c r="I1578" s="50">
        <v>9825</v>
      </c>
      <c r="J1578" s="50">
        <v>105001006483</v>
      </c>
      <c r="K1578" s="49" t="s">
        <v>7630</v>
      </c>
      <c r="L1578" s="51">
        <v>415</v>
      </c>
      <c r="M1578" s="52">
        <v>40651222</v>
      </c>
      <c r="N1578" s="52">
        <v>0</v>
      </c>
      <c r="O1578" s="52">
        <v>20461051</v>
      </c>
      <c r="P1578" s="52">
        <v>6660438</v>
      </c>
      <c r="Q1578" s="52">
        <v>40651222</v>
      </c>
      <c r="R1578" s="52">
        <v>27121489</v>
      </c>
      <c r="S1578" s="52">
        <v>67772711</v>
      </c>
      <c r="T1578" s="70" t="s">
        <v>10556</v>
      </c>
      <c r="U1578" s="70" t="s">
        <v>10560</v>
      </c>
    </row>
    <row r="1579" spans="1:21" x14ac:dyDescent="0.2">
      <c r="A1579" s="49" t="s">
        <v>4312</v>
      </c>
      <c r="B1579" s="49" t="s">
        <v>393</v>
      </c>
      <c r="C1579" s="50">
        <v>3806</v>
      </c>
      <c r="D1579" s="49" t="s">
        <v>902</v>
      </c>
      <c r="E1579" s="49" t="s">
        <v>8574</v>
      </c>
      <c r="F1579" s="49" t="s">
        <v>902</v>
      </c>
      <c r="G1579" s="49">
        <v>66001</v>
      </c>
      <c r="H1579" s="49" t="s">
        <v>903</v>
      </c>
      <c r="I1579" s="50">
        <v>99102</v>
      </c>
      <c r="J1579" s="50">
        <v>166001006480</v>
      </c>
      <c r="K1579" s="49" t="s">
        <v>8620</v>
      </c>
      <c r="L1579" s="51">
        <v>1283</v>
      </c>
      <c r="M1579" s="52">
        <v>117196083</v>
      </c>
      <c r="N1579" s="52">
        <v>0</v>
      </c>
      <c r="O1579" s="52">
        <v>20596291</v>
      </c>
      <c r="P1579" s="52">
        <v>6660438</v>
      </c>
      <c r="Q1579" s="52">
        <v>117196083</v>
      </c>
      <c r="R1579" s="52">
        <v>27256729</v>
      </c>
      <c r="S1579" s="52">
        <v>144452812</v>
      </c>
      <c r="T1579" s="70" t="s">
        <v>10556</v>
      </c>
      <c r="U1579" s="70" t="s">
        <v>10560</v>
      </c>
    </row>
    <row r="1580" spans="1:21" x14ac:dyDescent="0.2">
      <c r="A1580" s="49" t="s">
        <v>2245</v>
      </c>
      <c r="B1580" s="49" t="s">
        <v>36</v>
      </c>
      <c r="C1580" s="50">
        <v>3759</v>
      </c>
      <c r="D1580" s="49" t="s">
        <v>34</v>
      </c>
      <c r="E1580" s="49" t="s">
        <v>7491</v>
      </c>
      <c r="F1580" s="49" t="s">
        <v>34</v>
      </c>
      <c r="G1580" s="49">
        <v>5001</v>
      </c>
      <c r="H1580" s="49" t="s">
        <v>35</v>
      </c>
      <c r="I1580" s="50">
        <v>141264</v>
      </c>
      <c r="J1580" s="50">
        <v>105001026719</v>
      </c>
      <c r="K1580" s="49" t="s">
        <v>7674</v>
      </c>
      <c r="L1580" s="51">
        <v>1036</v>
      </c>
      <c r="M1580" s="52">
        <v>95592849</v>
      </c>
      <c r="N1580" s="52">
        <v>1531152</v>
      </c>
      <c r="O1580" s="52">
        <v>20461051</v>
      </c>
      <c r="P1580" s="52">
        <v>26641753</v>
      </c>
      <c r="Q1580" s="52">
        <v>97124001</v>
      </c>
      <c r="R1580" s="52">
        <v>47102804</v>
      </c>
      <c r="S1580" s="52">
        <v>144226805</v>
      </c>
      <c r="T1580" s="70" t="s">
        <v>10556</v>
      </c>
      <c r="U1580" s="70" t="s">
        <v>10560</v>
      </c>
    </row>
    <row r="1581" spans="1:21" x14ac:dyDescent="0.2">
      <c r="A1581" s="49" t="s">
        <v>5501</v>
      </c>
      <c r="B1581" s="49" t="s">
        <v>461</v>
      </c>
      <c r="C1581" s="50">
        <v>3780</v>
      </c>
      <c r="D1581" s="49" t="s">
        <v>459</v>
      </c>
      <c r="E1581" s="49" t="s">
        <v>10140</v>
      </c>
      <c r="F1581" s="49" t="s">
        <v>459</v>
      </c>
      <c r="G1581" s="49">
        <v>20001</v>
      </c>
      <c r="H1581" s="49" t="s">
        <v>460</v>
      </c>
      <c r="I1581" s="50">
        <v>15959</v>
      </c>
      <c r="J1581" s="50">
        <v>220001002805</v>
      </c>
      <c r="K1581" s="49" t="s">
        <v>10163</v>
      </c>
      <c r="L1581" s="51">
        <v>1183</v>
      </c>
      <c r="M1581" s="52">
        <v>148792997</v>
      </c>
      <c r="N1581" s="52">
        <v>963692</v>
      </c>
      <c r="O1581" s="52">
        <v>28421423</v>
      </c>
      <c r="P1581" s="52">
        <v>6660438</v>
      </c>
      <c r="Q1581" s="52">
        <v>149756689</v>
      </c>
      <c r="R1581" s="52">
        <v>35081861</v>
      </c>
      <c r="S1581" s="52">
        <v>184838550</v>
      </c>
      <c r="T1581" s="70" t="s">
        <v>10556</v>
      </c>
      <c r="U1581" s="70" t="s">
        <v>10560</v>
      </c>
    </row>
    <row r="1582" spans="1:21" x14ac:dyDescent="0.2">
      <c r="A1582" s="49" t="s">
        <v>5921</v>
      </c>
      <c r="B1582" s="49" t="s">
        <v>211</v>
      </c>
      <c r="C1582" s="50">
        <v>3784</v>
      </c>
      <c r="D1582" s="49" t="s">
        <v>509</v>
      </c>
      <c r="E1582" s="49" t="s">
        <v>8899</v>
      </c>
      <c r="F1582" s="49" t="s">
        <v>509</v>
      </c>
      <c r="G1582" s="49">
        <v>23660</v>
      </c>
      <c r="H1582" s="49" t="s">
        <v>510</v>
      </c>
      <c r="I1582" s="50">
        <v>2801</v>
      </c>
      <c r="J1582" s="50">
        <v>223660001084</v>
      </c>
      <c r="K1582" s="49" t="s">
        <v>8916</v>
      </c>
      <c r="L1582" s="51">
        <v>566</v>
      </c>
      <c r="M1582" s="52">
        <v>79109530</v>
      </c>
      <c r="N1582" s="52">
        <v>10750228</v>
      </c>
      <c r="O1582" s="52">
        <v>30339519</v>
      </c>
      <c r="P1582" s="52">
        <v>6660438</v>
      </c>
      <c r="Q1582" s="52">
        <v>89859758</v>
      </c>
      <c r="R1582" s="52">
        <v>36999957</v>
      </c>
      <c r="S1582" s="52">
        <v>126859715</v>
      </c>
      <c r="T1582" s="70" t="s">
        <v>10556</v>
      </c>
      <c r="U1582" s="70" t="s">
        <v>10560</v>
      </c>
    </row>
    <row r="1583" spans="1:21" x14ac:dyDescent="0.2">
      <c r="A1583" s="49" t="s">
        <v>2945</v>
      </c>
      <c r="B1583" s="49" t="s">
        <v>891</v>
      </c>
      <c r="C1583" s="50">
        <v>3803</v>
      </c>
      <c r="D1583" s="49" t="s">
        <v>892</v>
      </c>
      <c r="E1583" s="49" t="s">
        <v>8722</v>
      </c>
      <c r="F1583" s="49" t="s">
        <v>892</v>
      </c>
      <c r="G1583" s="49">
        <v>63130</v>
      </c>
      <c r="H1583" s="49" t="s">
        <v>893</v>
      </c>
      <c r="I1583" s="50">
        <v>15620</v>
      </c>
      <c r="J1583" s="50">
        <v>163130000581</v>
      </c>
      <c r="K1583" s="49" t="s">
        <v>8729</v>
      </c>
      <c r="L1583" s="51">
        <v>493</v>
      </c>
      <c r="M1583" s="52">
        <v>49561342</v>
      </c>
      <c r="N1583" s="52">
        <v>9912268</v>
      </c>
      <c r="O1583" s="52">
        <v>20882656</v>
      </c>
      <c r="P1583" s="52">
        <v>6660438</v>
      </c>
      <c r="Q1583" s="52">
        <v>59473610</v>
      </c>
      <c r="R1583" s="52">
        <v>27543094</v>
      </c>
      <c r="S1583" s="52">
        <v>87016704</v>
      </c>
      <c r="T1583" s="70" t="s">
        <v>10556</v>
      </c>
      <c r="U1583" s="70" t="s">
        <v>10560</v>
      </c>
    </row>
    <row r="1584" spans="1:21" x14ac:dyDescent="0.2">
      <c r="A1584" s="49" t="s">
        <v>5650</v>
      </c>
      <c r="B1584" s="49" t="s">
        <v>521</v>
      </c>
      <c r="C1584" s="50">
        <v>10857</v>
      </c>
      <c r="D1584" s="49" t="s">
        <v>579</v>
      </c>
      <c r="E1584" s="49" t="s">
        <v>7849</v>
      </c>
      <c r="F1584" s="49" t="s">
        <v>579</v>
      </c>
      <c r="G1584" s="49">
        <v>25473</v>
      </c>
      <c r="H1584" s="49" t="s">
        <v>580</v>
      </c>
      <c r="I1584" s="50">
        <v>14028</v>
      </c>
      <c r="J1584" s="50">
        <v>125473000650</v>
      </c>
      <c r="K1584" s="49" t="s">
        <v>7853</v>
      </c>
      <c r="L1584" s="51">
        <v>3277</v>
      </c>
      <c r="M1584" s="52">
        <v>332936015</v>
      </c>
      <c r="N1584" s="52">
        <v>19740871</v>
      </c>
      <c r="O1584" s="52">
        <v>24728848</v>
      </c>
      <c r="P1584" s="52">
        <v>6660438</v>
      </c>
      <c r="Q1584" s="52">
        <v>352676886</v>
      </c>
      <c r="R1584" s="52">
        <v>31389286</v>
      </c>
      <c r="S1584" s="52">
        <v>384066172</v>
      </c>
      <c r="T1584" s="70" t="s">
        <v>10556</v>
      </c>
      <c r="U1584" s="70" t="s">
        <v>10560</v>
      </c>
    </row>
    <row r="1585" spans="1:21" x14ac:dyDescent="0.2">
      <c r="A1585" s="49" t="s">
        <v>6798</v>
      </c>
      <c r="B1585" s="49" t="s">
        <v>674</v>
      </c>
      <c r="C1585" s="50">
        <v>3790</v>
      </c>
      <c r="D1585" s="49" t="s">
        <v>675</v>
      </c>
      <c r="E1585" s="49" t="s">
        <v>6857</v>
      </c>
      <c r="F1585" s="49" t="s">
        <v>675</v>
      </c>
      <c r="G1585" s="49">
        <v>41349</v>
      </c>
      <c r="H1585" s="49" t="s">
        <v>688</v>
      </c>
      <c r="I1585" s="50">
        <v>10595</v>
      </c>
      <c r="J1585" s="50">
        <v>141349000108</v>
      </c>
      <c r="K1585" s="49" t="s">
        <v>6858</v>
      </c>
      <c r="L1585" s="51">
        <v>1427</v>
      </c>
      <c r="M1585" s="52">
        <v>151567046</v>
      </c>
      <c r="N1585" s="52">
        <v>13573454</v>
      </c>
      <c r="O1585" s="52">
        <v>29090659</v>
      </c>
      <c r="P1585" s="52">
        <v>6660438</v>
      </c>
      <c r="Q1585" s="52">
        <v>165140500</v>
      </c>
      <c r="R1585" s="52">
        <v>35751097</v>
      </c>
      <c r="S1585" s="52">
        <v>200891597</v>
      </c>
      <c r="T1585" s="70" t="s">
        <v>10556</v>
      </c>
      <c r="U1585" s="70" t="s">
        <v>10560</v>
      </c>
    </row>
    <row r="1586" spans="1:21" x14ac:dyDescent="0.2">
      <c r="A1586" s="49" t="s">
        <v>4413</v>
      </c>
      <c r="B1586" s="49" t="s">
        <v>64</v>
      </c>
      <c r="C1586" s="50">
        <v>3773</v>
      </c>
      <c r="D1586" s="49" t="s">
        <v>374</v>
      </c>
      <c r="E1586" s="49" t="s">
        <v>4414</v>
      </c>
      <c r="F1586" s="49" t="s">
        <v>374</v>
      </c>
      <c r="G1586" s="49">
        <v>17013</v>
      </c>
      <c r="H1586" s="49" t="s">
        <v>375</v>
      </c>
      <c r="I1586" s="50">
        <v>17417</v>
      </c>
      <c r="J1586" s="50">
        <v>117013001086</v>
      </c>
      <c r="K1586" s="49" t="s">
        <v>4418</v>
      </c>
      <c r="L1586" s="51">
        <v>327</v>
      </c>
      <c r="M1586" s="52">
        <v>34570555</v>
      </c>
      <c r="N1586" s="52">
        <v>6914111</v>
      </c>
      <c r="O1586" s="52">
        <v>21666794</v>
      </c>
      <c r="P1586" s="52">
        <v>6660438</v>
      </c>
      <c r="Q1586" s="52">
        <v>41484666</v>
      </c>
      <c r="R1586" s="52">
        <v>28327232</v>
      </c>
      <c r="S1586" s="52">
        <v>69811898</v>
      </c>
      <c r="T1586" s="70" t="s">
        <v>10556</v>
      </c>
      <c r="U1586" s="70" t="s">
        <v>10560</v>
      </c>
    </row>
    <row r="1587" spans="1:21" x14ac:dyDescent="0.2">
      <c r="A1587" s="49" t="s">
        <v>6798</v>
      </c>
      <c r="B1587" s="49" t="s">
        <v>674</v>
      </c>
      <c r="C1587" s="50">
        <v>3791</v>
      </c>
      <c r="D1587" s="49" t="s">
        <v>672</v>
      </c>
      <c r="E1587" s="49" t="s">
        <v>8253</v>
      </c>
      <c r="F1587" s="49" t="s">
        <v>672</v>
      </c>
      <c r="G1587" s="49">
        <v>41001</v>
      </c>
      <c r="H1587" s="49" t="s">
        <v>673</v>
      </c>
      <c r="I1587" s="50">
        <v>12273</v>
      </c>
      <c r="J1587" s="50">
        <v>241001000664</v>
      </c>
      <c r="K1587" s="49" t="s">
        <v>8273</v>
      </c>
      <c r="L1587" s="51">
        <v>270</v>
      </c>
      <c r="M1587" s="52">
        <v>31049688</v>
      </c>
      <c r="N1587" s="52">
        <v>6209938</v>
      </c>
      <c r="O1587" s="52">
        <v>25786026</v>
      </c>
      <c r="P1587" s="52">
        <v>6660438</v>
      </c>
      <c r="Q1587" s="52">
        <v>37259626</v>
      </c>
      <c r="R1587" s="52">
        <v>32446464</v>
      </c>
      <c r="S1587" s="52">
        <v>69706090</v>
      </c>
      <c r="T1587" s="70" t="s">
        <v>10556</v>
      </c>
      <c r="U1587" s="70" t="s">
        <v>10560</v>
      </c>
    </row>
    <row r="1588" spans="1:21" x14ac:dyDescent="0.2">
      <c r="A1588" s="49" t="s">
        <v>6798</v>
      </c>
      <c r="B1588" s="49" t="s">
        <v>674</v>
      </c>
      <c r="C1588" s="50">
        <v>3790</v>
      </c>
      <c r="D1588" s="49" t="s">
        <v>675</v>
      </c>
      <c r="E1588" s="49" t="s">
        <v>6907</v>
      </c>
      <c r="F1588" s="49" t="s">
        <v>675</v>
      </c>
      <c r="G1588" s="49">
        <v>41615</v>
      </c>
      <c r="H1588" s="49" t="s">
        <v>700</v>
      </c>
      <c r="I1588" s="50">
        <v>6986</v>
      </c>
      <c r="J1588" s="50">
        <v>241615000016</v>
      </c>
      <c r="K1588" s="49" t="s">
        <v>6908</v>
      </c>
      <c r="L1588" s="51">
        <v>725</v>
      </c>
      <c r="M1588" s="52">
        <v>87262199</v>
      </c>
      <c r="N1588" s="52">
        <v>12347994</v>
      </c>
      <c r="O1588" s="52">
        <v>27077036</v>
      </c>
      <c r="P1588" s="52">
        <v>6660438</v>
      </c>
      <c r="Q1588" s="52">
        <v>99610193</v>
      </c>
      <c r="R1588" s="52">
        <v>33737474</v>
      </c>
      <c r="S1588" s="52">
        <v>133347667</v>
      </c>
      <c r="T1588" s="70" t="s">
        <v>10556</v>
      </c>
      <c r="U1588" s="70" t="s">
        <v>10560</v>
      </c>
    </row>
    <row r="1589" spans="1:21" x14ac:dyDescent="0.2">
      <c r="A1589" s="49" t="s">
        <v>4413</v>
      </c>
      <c r="B1589" s="49" t="s">
        <v>64</v>
      </c>
      <c r="C1589" s="50">
        <v>3773</v>
      </c>
      <c r="D1589" s="49" t="s">
        <v>374</v>
      </c>
      <c r="E1589" s="49" t="s">
        <v>4516</v>
      </c>
      <c r="F1589" s="49" t="s">
        <v>374</v>
      </c>
      <c r="G1589" s="49">
        <v>17614</v>
      </c>
      <c r="H1589" s="49" t="s">
        <v>392</v>
      </c>
      <c r="I1589" s="50">
        <v>17535</v>
      </c>
      <c r="J1589" s="50">
        <v>117614000745</v>
      </c>
      <c r="K1589" s="49" t="s">
        <v>4522</v>
      </c>
      <c r="L1589" s="51">
        <v>1331</v>
      </c>
      <c r="M1589" s="52">
        <v>137343546</v>
      </c>
      <c r="N1589" s="52">
        <v>0</v>
      </c>
      <c r="O1589" s="52">
        <v>26747998</v>
      </c>
      <c r="P1589" s="52">
        <v>6660438</v>
      </c>
      <c r="Q1589" s="52">
        <v>137343546</v>
      </c>
      <c r="R1589" s="52">
        <v>33408436</v>
      </c>
      <c r="S1589" s="52">
        <v>170751982</v>
      </c>
      <c r="T1589" s="70" t="s">
        <v>10556</v>
      </c>
      <c r="U1589" s="70" t="s">
        <v>10560</v>
      </c>
    </row>
    <row r="1590" spans="1:21" x14ac:dyDescent="0.2">
      <c r="A1590" s="49" t="s">
        <v>4581</v>
      </c>
      <c r="B1590" s="49" t="s">
        <v>1025</v>
      </c>
      <c r="C1590" s="50">
        <v>3815</v>
      </c>
      <c r="D1590" s="49" t="s">
        <v>1026</v>
      </c>
      <c r="E1590" s="49" t="s">
        <v>9809</v>
      </c>
      <c r="F1590" s="49" t="s">
        <v>1026</v>
      </c>
      <c r="G1590" s="49">
        <v>73624</v>
      </c>
      <c r="H1590" s="49" t="s">
        <v>1063</v>
      </c>
      <c r="I1590" s="50">
        <v>22910</v>
      </c>
      <c r="J1590" s="50">
        <v>273624000541</v>
      </c>
      <c r="K1590" s="49" t="s">
        <v>9817</v>
      </c>
      <c r="L1590" s="51">
        <v>162</v>
      </c>
      <c r="M1590" s="52">
        <v>20404868</v>
      </c>
      <c r="N1590" s="52">
        <v>0</v>
      </c>
      <c r="O1590" s="52">
        <v>29196012</v>
      </c>
      <c r="P1590" s="52">
        <v>6660438</v>
      </c>
      <c r="Q1590" s="52">
        <v>20404868</v>
      </c>
      <c r="R1590" s="52">
        <v>35856450</v>
      </c>
      <c r="S1590" s="52">
        <v>56261318</v>
      </c>
      <c r="T1590" s="70" t="s">
        <v>10556</v>
      </c>
      <c r="U1590" s="70" t="s">
        <v>10560</v>
      </c>
    </row>
    <row r="1591" spans="1:21" x14ac:dyDescent="0.2">
      <c r="A1591" s="49" t="s">
        <v>4413</v>
      </c>
      <c r="B1591" s="49" t="s">
        <v>64</v>
      </c>
      <c r="C1591" s="50">
        <v>3773</v>
      </c>
      <c r="D1591" s="49" t="s">
        <v>374</v>
      </c>
      <c r="E1591" s="49" t="s">
        <v>4414</v>
      </c>
      <c r="F1591" s="49" t="s">
        <v>374</v>
      </c>
      <c r="G1591" s="49">
        <v>17013</v>
      </c>
      <c r="H1591" s="49" t="s">
        <v>375</v>
      </c>
      <c r="I1591" s="50">
        <v>18320</v>
      </c>
      <c r="J1591" s="50">
        <v>217013000131</v>
      </c>
      <c r="K1591" s="49" t="s">
        <v>4416</v>
      </c>
      <c r="L1591" s="51">
        <v>278</v>
      </c>
      <c r="M1591" s="52">
        <v>32673995</v>
      </c>
      <c r="N1591" s="52">
        <v>0</v>
      </c>
      <c r="O1591" s="52">
        <v>26668920</v>
      </c>
      <c r="P1591" s="52">
        <v>6660438</v>
      </c>
      <c r="Q1591" s="52">
        <v>32673995</v>
      </c>
      <c r="R1591" s="52">
        <v>33329358</v>
      </c>
      <c r="S1591" s="52">
        <v>66003353</v>
      </c>
      <c r="T1591" s="70" t="s">
        <v>10556</v>
      </c>
      <c r="U1591" s="70" t="s">
        <v>10560</v>
      </c>
    </row>
    <row r="1592" spans="1:21" x14ac:dyDescent="0.2">
      <c r="A1592" s="49" t="s">
        <v>2945</v>
      </c>
      <c r="B1592" s="49" t="s">
        <v>891</v>
      </c>
      <c r="C1592" s="50">
        <v>3803</v>
      </c>
      <c r="D1592" s="49" t="s">
        <v>892</v>
      </c>
      <c r="E1592" s="49" t="s">
        <v>8719</v>
      </c>
      <c r="F1592" s="49" t="s">
        <v>892</v>
      </c>
      <c r="G1592" s="49">
        <v>63111</v>
      </c>
      <c r="H1592" s="49" t="s">
        <v>259</v>
      </c>
      <c r="I1592" s="50">
        <v>15693</v>
      </c>
      <c r="J1592" s="50">
        <v>263111000108</v>
      </c>
      <c r="K1592" s="49" t="s">
        <v>8721</v>
      </c>
      <c r="L1592" s="51">
        <v>163</v>
      </c>
      <c r="M1592" s="52">
        <v>19112944</v>
      </c>
      <c r="N1592" s="52">
        <v>2824397</v>
      </c>
      <c r="O1592" s="52">
        <v>26831153</v>
      </c>
      <c r="P1592" s="52">
        <v>6660438</v>
      </c>
      <c r="Q1592" s="52">
        <v>21937341</v>
      </c>
      <c r="R1592" s="52">
        <v>33491591</v>
      </c>
      <c r="S1592" s="52">
        <v>55428932</v>
      </c>
      <c r="T1592" s="70" t="s">
        <v>10556</v>
      </c>
      <c r="U1592" s="70" t="s">
        <v>10560</v>
      </c>
    </row>
    <row r="1593" spans="1:21" x14ac:dyDescent="0.2">
      <c r="A1593" s="49" t="s">
        <v>6181</v>
      </c>
      <c r="B1593" s="49" t="s">
        <v>113</v>
      </c>
      <c r="C1593" s="50">
        <v>3798</v>
      </c>
      <c r="D1593" s="49" t="s">
        <v>791</v>
      </c>
      <c r="E1593" s="49" t="s">
        <v>7991</v>
      </c>
      <c r="F1593" s="49" t="s">
        <v>791</v>
      </c>
      <c r="G1593" s="49">
        <v>52250</v>
      </c>
      <c r="H1593" s="49" t="s">
        <v>805</v>
      </c>
      <c r="I1593" s="50">
        <v>198</v>
      </c>
      <c r="J1593" s="50">
        <v>152250000558</v>
      </c>
      <c r="K1593" s="49" t="s">
        <v>8002</v>
      </c>
      <c r="L1593" s="51">
        <v>710</v>
      </c>
      <c r="M1593" s="52">
        <v>98018247</v>
      </c>
      <c r="N1593" s="52">
        <v>19603649</v>
      </c>
      <c r="O1593" s="52">
        <v>38784391</v>
      </c>
      <c r="P1593" s="52">
        <v>19981315</v>
      </c>
      <c r="Q1593" s="52">
        <v>117621896</v>
      </c>
      <c r="R1593" s="52">
        <v>58765706</v>
      </c>
      <c r="S1593" s="52">
        <v>176387602</v>
      </c>
      <c r="T1593" s="70" t="s">
        <v>10556</v>
      </c>
      <c r="U1593" s="70" t="s">
        <v>10560</v>
      </c>
    </row>
    <row r="1594" spans="1:21" x14ac:dyDescent="0.2">
      <c r="A1594" s="49" t="s">
        <v>3660</v>
      </c>
      <c r="B1594" s="49" t="s">
        <v>59</v>
      </c>
      <c r="C1594" s="50">
        <v>3767</v>
      </c>
      <c r="D1594" s="49" t="s">
        <v>201</v>
      </c>
      <c r="E1594" s="49" t="s">
        <v>3789</v>
      </c>
      <c r="F1594" s="49" t="s">
        <v>201</v>
      </c>
      <c r="G1594" s="49">
        <v>13468</v>
      </c>
      <c r="H1594" s="49" t="s">
        <v>223</v>
      </c>
      <c r="I1594" s="50">
        <v>8287</v>
      </c>
      <c r="J1594" s="50">
        <v>213468001491</v>
      </c>
      <c r="K1594" s="49" t="s">
        <v>3795</v>
      </c>
      <c r="L1594" s="51">
        <v>732</v>
      </c>
      <c r="M1594" s="52">
        <v>101044071</v>
      </c>
      <c r="N1594" s="52">
        <v>0</v>
      </c>
      <c r="O1594" s="52">
        <v>31343374</v>
      </c>
      <c r="P1594" s="52">
        <v>6660438</v>
      </c>
      <c r="Q1594" s="52">
        <v>101044071</v>
      </c>
      <c r="R1594" s="52">
        <v>38003812</v>
      </c>
      <c r="S1594" s="52">
        <v>139047883</v>
      </c>
      <c r="T1594" s="70" t="s">
        <v>10556</v>
      </c>
      <c r="U1594" s="70" t="s">
        <v>10560</v>
      </c>
    </row>
    <row r="1595" spans="1:21" x14ac:dyDescent="0.2">
      <c r="A1595" s="49" t="s">
        <v>5921</v>
      </c>
      <c r="B1595" s="49" t="s">
        <v>211</v>
      </c>
      <c r="C1595" s="50">
        <v>3781</v>
      </c>
      <c r="D1595" s="49" t="s">
        <v>489</v>
      </c>
      <c r="E1595" s="49" t="s">
        <v>6022</v>
      </c>
      <c r="F1595" s="49" t="s">
        <v>489</v>
      </c>
      <c r="G1595" s="49">
        <v>23500</v>
      </c>
      <c r="H1595" s="49" t="s">
        <v>503</v>
      </c>
      <c r="I1595" s="50">
        <v>14623</v>
      </c>
      <c r="J1595" s="50">
        <v>223500000341</v>
      </c>
      <c r="K1595" s="49" t="s">
        <v>6031</v>
      </c>
      <c r="L1595" s="51">
        <v>359</v>
      </c>
      <c r="M1595" s="52">
        <v>64777818</v>
      </c>
      <c r="N1595" s="52">
        <v>0</v>
      </c>
      <c r="O1595" s="52">
        <v>41402413</v>
      </c>
      <c r="P1595" s="52">
        <v>6660438</v>
      </c>
      <c r="Q1595" s="52">
        <v>64777818</v>
      </c>
      <c r="R1595" s="52">
        <v>48062851</v>
      </c>
      <c r="S1595" s="52">
        <v>112840669</v>
      </c>
      <c r="T1595" s="70" t="s">
        <v>10556</v>
      </c>
      <c r="U1595" s="70" t="s">
        <v>10560</v>
      </c>
    </row>
    <row r="1596" spans="1:21" x14ac:dyDescent="0.2">
      <c r="A1596" s="49" t="s">
        <v>3078</v>
      </c>
      <c r="B1596" s="49" t="s">
        <v>919</v>
      </c>
      <c r="C1596" s="50">
        <v>3808</v>
      </c>
      <c r="D1596" s="49" t="s">
        <v>920</v>
      </c>
      <c r="E1596" s="49" t="s">
        <v>9086</v>
      </c>
      <c r="F1596" s="49" t="s">
        <v>920</v>
      </c>
      <c r="G1596" s="49">
        <v>68250</v>
      </c>
      <c r="H1596" s="49" t="s">
        <v>215</v>
      </c>
      <c r="I1596" s="50">
        <v>17067</v>
      </c>
      <c r="J1596" s="50">
        <v>268101000250</v>
      </c>
      <c r="K1596" s="49" t="s">
        <v>9088</v>
      </c>
      <c r="L1596" s="51">
        <v>390</v>
      </c>
      <c r="M1596" s="52">
        <v>55227705</v>
      </c>
      <c r="N1596" s="52">
        <v>0</v>
      </c>
      <c r="O1596" s="52">
        <v>32048407</v>
      </c>
      <c r="P1596" s="52">
        <v>6660438</v>
      </c>
      <c r="Q1596" s="52">
        <v>55227705</v>
      </c>
      <c r="R1596" s="52">
        <v>38708845</v>
      </c>
      <c r="S1596" s="52">
        <v>93936550</v>
      </c>
      <c r="T1596" s="70" t="s">
        <v>10556</v>
      </c>
      <c r="U1596" s="70" t="s">
        <v>10560</v>
      </c>
    </row>
    <row r="1597" spans="1:21" x14ac:dyDescent="0.2">
      <c r="A1597" s="49" t="s">
        <v>6181</v>
      </c>
      <c r="B1597" s="49" t="s">
        <v>113</v>
      </c>
      <c r="C1597" s="50">
        <v>3798</v>
      </c>
      <c r="D1597" s="49" t="s">
        <v>791</v>
      </c>
      <c r="E1597" s="49" t="s">
        <v>8143</v>
      </c>
      <c r="F1597" s="49" t="s">
        <v>791</v>
      </c>
      <c r="G1597" s="49">
        <v>52612</v>
      </c>
      <c r="H1597" s="49" t="s">
        <v>597</v>
      </c>
      <c r="I1597" s="50">
        <v>8597</v>
      </c>
      <c r="J1597" s="50">
        <v>152612000012</v>
      </c>
      <c r="K1597" s="49" t="s">
        <v>8148</v>
      </c>
      <c r="L1597" s="51">
        <v>1495</v>
      </c>
      <c r="M1597" s="52">
        <v>230527773</v>
      </c>
      <c r="N1597" s="52">
        <v>0</v>
      </c>
      <c r="O1597" s="52">
        <v>39861032</v>
      </c>
      <c r="P1597" s="52">
        <v>26641753</v>
      </c>
      <c r="Q1597" s="52">
        <v>230527773</v>
      </c>
      <c r="R1597" s="52">
        <v>66502785</v>
      </c>
      <c r="S1597" s="52">
        <v>297030558</v>
      </c>
      <c r="T1597" s="70" t="s">
        <v>10556</v>
      </c>
      <c r="U1597" s="70" t="s">
        <v>10560</v>
      </c>
    </row>
    <row r="1598" spans="1:21" x14ac:dyDescent="0.2">
      <c r="A1598" s="49" t="s">
        <v>5650</v>
      </c>
      <c r="B1598" s="49" t="s">
        <v>521</v>
      </c>
      <c r="C1598" s="50">
        <v>3788</v>
      </c>
      <c r="D1598" s="49" t="s">
        <v>607</v>
      </c>
      <c r="E1598" s="49" t="s">
        <v>9340</v>
      </c>
      <c r="F1598" s="49" t="s">
        <v>607</v>
      </c>
      <c r="G1598" s="49">
        <v>25754</v>
      </c>
      <c r="H1598" s="49" t="s">
        <v>608</v>
      </c>
      <c r="I1598" s="50">
        <v>18929</v>
      </c>
      <c r="J1598" s="50">
        <v>325754001590</v>
      </c>
      <c r="K1598" s="49" t="s">
        <v>8148</v>
      </c>
      <c r="L1598" s="51">
        <v>2178</v>
      </c>
      <c r="M1598" s="52">
        <v>199496617</v>
      </c>
      <c r="N1598" s="52">
        <v>0</v>
      </c>
      <c r="O1598" s="52">
        <v>20489319</v>
      </c>
      <c r="P1598" s="52">
        <v>6660438</v>
      </c>
      <c r="Q1598" s="52">
        <v>199496617</v>
      </c>
      <c r="R1598" s="52">
        <v>27149757</v>
      </c>
      <c r="S1598" s="52">
        <v>226646374</v>
      </c>
      <c r="T1598" s="70" t="s">
        <v>10556</v>
      </c>
      <c r="U1598" s="70" t="s">
        <v>10560</v>
      </c>
    </row>
    <row r="1599" spans="1:21" x14ac:dyDescent="0.2">
      <c r="A1599" s="49" t="s">
        <v>6798</v>
      </c>
      <c r="B1599" s="49" t="s">
        <v>674</v>
      </c>
      <c r="C1599" s="50">
        <v>3791</v>
      </c>
      <c r="D1599" s="49" t="s">
        <v>672</v>
      </c>
      <c r="E1599" s="49" t="s">
        <v>8253</v>
      </c>
      <c r="F1599" s="49" t="s">
        <v>672</v>
      </c>
      <c r="G1599" s="49">
        <v>41001</v>
      </c>
      <c r="H1599" s="49" t="s">
        <v>673</v>
      </c>
      <c r="I1599" s="50">
        <v>12272</v>
      </c>
      <c r="J1599" s="50">
        <v>141001001321</v>
      </c>
      <c r="K1599" s="49" t="s">
        <v>8272</v>
      </c>
      <c r="L1599" s="51">
        <v>1081</v>
      </c>
      <c r="M1599" s="52">
        <v>101067843</v>
      </c>
      <c r="N1599" s="52">
        <v>2408512</v>
      </c>
      <c r="O1599" s="52">
        <v>20949499</v>
      </c>
      <c r="P1599" s="52">
        <v>6660438</v>
      </c>
      <c r="Q1599" s="52">
        <v>103476355</v>
      </c>
      <c r="R1599" s="52">
        <v>27609937</v>
      </c>
      <c r="S1599" s="52">
        <v>131086292</v>
      </c>
      <c r="T1599" s="70" t="s">
        <v>10556</v>
      </c>
      <c r="U1599" s="70" t="s">
        <v>10560</v>
      </c>
    </row>
    <row r="1600" spans="1:21" x14ac:dyDescent="0.2">
      <c r="A1600" s="49" t="s">
        <v>6798</v>
      </c>
      <c r="B1600" s="49" t="s">
        <v>674</v>
      </c>
      <c r="C1600" s="50">
        <v>3790</v>
      </c>
      <c r="D1600" s="49" t="s">
        <v>675</v>
      </c>
      <c r="E1600" s="49" t="s">
        <v>6932</v>
      </c>
      <c r="F1600" s="49" t="s">
        <v>675</v>
      </c>
      <c r="G1600" s="49">
        <v>41791</v>
      </c>
      <c r="H1600" s="49" t="s">
        <v>704</v>
      </c>
      <c r="I1600" s="50">
        <v>7105</v>
      </c>
      <c r="J1600" s="50">
        <v>241791000111</v>
      </c>
      <c r="K1600" s="49" t="s">
        <v>6906</v>
      </c>
      <c r="L1600" s="51">
        <v>433</v>
      </c>
      <c r="M1600" s="52">
        <v>52128014</v>
      </c>
      <c r="N1600" s="52">
        <v>0</v>
      </c>
      <c r="O1600" s="52">
        <v>13667971</v>
      </c>
      <c r="P1600" s="52">
        <v>3330219</v>
      </c>
      <c r="Q1600" s="52">
        <v>52128014</v>
      </c>
      <c r="R1600" s="52">
        <v>16998190</v>
      </c>
      <c r="S1600" s="52">
        <v>69126204</v>
      </c>
      <c r="T1600" s="70" t="s">
        <v>10556</v>
      </c>
      <c r="U1600" s="70" t="s">
        <v>10560</v>
      </c>
    </row>
    <row r="1601" spans="1:21" x14ac:dyDescent="0.2">
      <c r="A1601" s="49" t="s">
        <v>6798</v>
      </c>
      <c r="B1601" s="49" t="s">
        <v>674</v>
      </c>
      <c r="C1601" s="50">
        <v>3790</v>
      </c>
      <c r="D1601" s="49" t="s">
        <v>675</v>
      </c>
      <c r="E1601" s="49" t="s">
        <v>6903</v>
      </c>
      <c r="F1601" s="49" t="s">
        <v>675</v>
      </c>
      <c r="G1601" s="49">
        <v>41548</v>
      </c>
      <c r="H1601" s="49" t="s">
        <v>697</v>
      </c>
      <c r="I1601" s="50">
        <v>7105</v>
      </c>
      <c r="J1601" s="50">
        <v>241791000111</v>
      </c>
      <c r="K1601" s="49" t="s">
        <v>6906</v>
      </c>
      <c r="L1601" s="51">
        <v>15</v>
      </c>
      <c r="M1601" s="52">
        <v>1739663</v>
      </c>
      <c r="N1601" s="52">
        <v>0</v>
      </c>
      <c r="O1601" s="52">
        <v>13942938</v>
      </c>
      <c r="P1601" s="52">
        <v>3330219</v>
      </c>
      <c r="Q1601" s="52">
        <v>1739663</v>
      </c>
      <c r="R1601" s="52">
        <v>17273157</v>
      </c>
      <c r="S1601" s="52">
        <v>19012820</v>
      </c>
      <c r="T1601" s="70" t="s">
        <v>10556</v>
      </c>
      <c r="U1601" s="70" t="s">
        <v>10560</v>
      </c>
    </row>
    <row r="1602" spans="1:21" x14ac:dyDescent="0.2">
      <c r="A1602" s="49" t="s">
        <v>6181</v>
      </c>
      <c r="B1602" s="49" t="s">
        <v>113</v>
      </c>
      <c r="C1602" s="50">
        <v>3798</v>
      </c>
      <c r="D1602" s="49" t="s">
        <v>791</v>
      </c>
      <c r="E1602" s="49" t="s">
        <v>8122</v>
      </c>
      <c r="F1602" s="49" t="s">
        <v>791</v>
      </c>
      <c r="G1602" s="49">
        <v>52540</v>
      </c>
      <c r="H1602" s="49" t="s">
        <v>830</v>
      </c>
      <c r="I1602" s="50">
        <v>5765</v>
      </c>
      <c r="J1602" s="50">
        <v>252540000050</v>
      </c>
      <c r="K1602" s="49" t="s">
        <v>8127</v>
      </c>
      <c r="L1602" s="51">
        <v>178</v>
      </c>
      <c r="M1602" s="52">
        <v>22625052</v>
      </c>
      <c r="N1602" s="52">
        <v>4525010</v>
      </c>
      <c r="O1602" s="52">
        <v>28122923</v>
      </c>
      <c r="P1602" s="52">
        <v>6660438</v>
      </c>
      <c r="Q1602" s="52">
        <v>27150062</v>
      </c>
      <c r="R1602" s="52">
        <v>34783361</v>
      </c>
      <c r="S1602" s="52">
        <v>61933423</v>
      </c>
      <c r="T1602" s="70" t="s">
        <v>10556</v>
      </c>
      <c r="U1602" s="70" t="s">
        <v>10560</v>
      </c>
    </row>
    <row r="1603" spans="1:21" x14ac:dyDescent="0.2">
      <c r="A1603" s="49" t="s">
        <v>4982</v>
      </c>
      <c r="B1603" s="49" t="s">
        <v>421</v>
      </c>
      <c r="C1603" s="50">
        <v>3778</v>
      </c>
      <c r="D1603" s="49" t="s">
        <v>419</v>
      </c>
      <c r="E1603" s="49" t="s">
        <v>8662</v>
      </c>
      <c r="F1603" s="49" t="s">
        <v>419</v>
      </c>
      <c r="G1603" s="49">
        <v>19001</v>
      </c>
      <c r="H1603" s="49" t="s">
        <v>420</v>
      </c>
      <c r="I1603" s="50">
        <v>10513</v>
      </c>
      <c r="J1603" s="50">
        <v>219001000863</v>
      </c>
      <c r="K1603" s="49" t="s">
        <v>8689</v>
      </c>
      <c r="L1603" s="51">
        <v>815</v>
      </c>
      <c r="M1603" s="52">
        <v>94996771</v>
      </c>
      <c r="N1603" s="52">
        <v>0</v>
      </c>
      <c r="O1603" s="52">
        <v>26178477</v>
      </c>
      <c r="P1603" s="52">
        <v>6660438</v>
      </c>
      <c r="Q1603" s="52">
        <v>94996771</v>
      </c>
      <c r="R1603" s="52">
        <v>32838915</v>
      </c>
      <c r="S1603" s="52">
        <v>127835686</v>
      </c>
      <c r="T1603" s="70" t="s">
        <v>10556</v>
      </c>
      <c r="U1603" s="70" t="s">
        <v>10560</v>
      </c>
    </row>
    <row r="1604" spans="1:21" x14ac:dyDescent="0.2">
      <c r="A1604" s="49" t="s">
        <v>3660</v>
      </c>
      <c r="B1604" s="49" t="s">
        <v>59</v>
      </c>
      <c r="C1604" s="50">
        <v>4910</v>
      </c>
      <c r="D1604" s="49" t="s">
        <v>199</v>
      </c>
      <c r="E1604" s="49" t="s">
        <v>4819</v>
      </c>
      <c r="F1604" s="49" t="s">
        <v>199</v>
      </c>
      <c r="G1604" s="49">
        <v>13001</v>
      </c>
      <c r="H1604" s="49" t="s">
        <v>200</v>
      </c>
      <c r="I1604" s="50">
        <v>25710</v>
      </c>
      <c r="J1604" s="50">
        <v>113001001727</v>
      </c>
      <c r="K1604" s="49" t="s">
        <v>4831</v>
      </c>
      <c r="L1604" s="51">
        <v>1850</v>
      </c>
      <c r="M1604" s="52">
        <v>180300075</v>
      </c>
      <c r="N1604" s="52">
        <v>0</v>
      </c>
      <c r="O1604" s="52">
        <v>21976481</v>
      </c>
      <c r="P1604" s="52">
        <v>6660438</v>
      </c>
      <c r="Q1604" s="52">
        <v>180300075</v>
      </c>
      <c r="R1604" s="52">
        <v>28636919</v>
      </c>
      <c r="S1604" s="52">
        <v>208936994</v>
      </c>
      <c r="T1604" s="70" t="s">
        <v>10556</v>
      </c>
      <c r="U1604" s="70" t="s">
        <v>10560</v>
      </c>
    </row>
    <row r="1605" spans="1:21" x14ac:dyDescent="0.2">
      <c r="A1605" s="49" t="s">
        <v>2245</v>
      </c>
      <c r="B1605" s="49" t="s">
        <v>36</v>
      </c>
      <c r="C1605" s="50">
        <v>3759</v>
      </c>
      <c r="D1605" s="49" t="s">
        <v>34</v>
      </c>
      <c r="E1605" s="49" t="s">
        <v>7491</v>
      </c>
      <c r="F1605" s="49" t="s">
        <v>34</v>
      </c>
      <c r="G1605" s="49">
        <v>5001</v>
      </c>
      <c r="H1605" s="49" t="s">
        <v>35</v>
      </c>
      <c r="I1605" s="50">
        <v>9331</v>
      </c>
      <c r="J1605" s="50">
        <v>105001000868</v>
      </c>
      <c r="K1605" s="49" t="s">
        <v>4382</v>
      </c>
      <c r="L1605" s="51">
        <v>636</v>
      </c>
      <c r="M1605" s="52">
        <v>58315153</v>
      </c>
      <c r="N1605" s="52">
        <v>1822383</v>
      </c>
      <c r="O1605" s="52">
        <v>20461051</v>
      </c>
      <c r="P1605" s="52">
        <v>6660438</v>
      </c>
      <c r="Q1605" s="52">
        <v>60137536</v>
      </c>
      <c r="R1605" s="52">
        <v>27121489</v>
      </c>
      <c r="S1605" s="52">
        <v>87259025</v>
      </c>
      <c r="T1605" s="70" t="s">
        <v>10556</v>
      </c>
      <c r="U1605" s="70" t="s">
        <v>10560</v>
      </c>
    </row>
    <row r="1606" spans="1:21" x14ac:dyDescent="0.2">
      <c r="A1606" s="49" t="s">
        <v>2245</v>
      </c>
      <c r="B1606" s="49" t="s">
        <v>36</v>
      </c>
      <c r="C1606" s="50">
        <v>3759</v>
      </c>
      <c r="D1606" s="49" t="s">
        <v>34</v>
      </c>
      <c r="E1606" s="49" t="s">
        <v>7491</v>
      </c>
      <c r="F1606" s="49" t="s">
        <v>34</v>
      </c>
      <c r="G1606" s="49">
        <v>5001</v>
      </c>
      <c r="H1606" s="49" t="s">
        <v>35</v>
      </c>
      <c r="I1606" s="50">
        <v>9767</v>
      </c>
      <c r="J1606" s="50">
        <v>105001005495</v>
      </c>
      <c r="K1606" s="49" t="s">
        <v>7629</v>
      </c>
      <c r="L1606" s="51">
        <v>988</v>
      </c>
      <c r="M1606" s="52">
        <v>96397727</v>
      </c>
      <c r="N1606" s="52">
        <v>2995058</v>
      </c>
      <c r="O1606" s="52">
        <v>20461051</v>
      </c>
      <c r="P1606" s="52">
        <v>6660438</v>
      </c>
      <c r="Q1606" s="52">
        <v>99392785</v>
      </c>
      <c r="R1606" s="52">
        <v>27121489</v>
      </c>
      <c r="S1606" s="52">
        <v>126514274</v>
      </c>
      <c r="T1606" s="70" t="s">
        <v>10556</v>
      </c>
      <c r="U1606" s="70" t="s">
        <v>10560</v>
      </c>
    </row>
    <row r="1607" spans="1:21" x14ac:dyDescent="0.2">
      <c r="A1607" s="49" t="s">
        <v>2872</v>
      </c>
      <c r="B1607" s="49" t="s">
        <v>1073</v>
      </c>
      <c r="C1607" s="50">
        <v>3818</v>
      </c>
      <c r="D1607" s="49" t="s">
        <v>1071</v>
      </c>
      <c r="E1607" s="49" t="s">
        <v>4565</v>
      </c>
      <c r="F1607" s="49" t="s">
        <v>1071</v>
      </c>
      <c r="G1607" s="49">
        <v>76001</v>
      </c>
      <c r="H1607" s="49" t="s">
        <v>1072</v>
      </c>
      <c r="I1607" s="50">
        <v>15319</v>
      </c>
      <c r="J1607" s="50">
        <v>176001005091</v>
      </c>
      <c r="K1607" s="49" t="s">
        <v>4624</v>
      </c>
      <c r="L1607" s="51">
        <v>588</v>
      </c>
      <c r="M1607" s="52">
        <v>58833195</v>
      </c>
      <c r="N1607" s="52">
        <v>11766639</v>
      </c>
      <c r="O1607" s="52">
        <v>20227905</v>
      </c>
      <c r="P1607" s="52">
        <v>6660438</v>
      </c>
      <c r="Q1607" s="52">
        <v>70599834</v>
      </c>
      <c r="R1607" s="52">
        <v>26888343</v>
      </c>
      <c r="S1607" s="52">
        <v>97488177</v>
      </c>
      <c r="T1607" s="70" t="s">
        <v>10556</v>
      </c>
      <c r="U1607" s="70" t="s">
        <v>10560</v>
      </c>
    </row>
    <row r="1608" spans="1:21" x14ac:dyDescent="0.2">
      <c r="A1608" s="49" t="s">
        <v>2245</v>
      </c>
      <c r="B1608" s="49" t="s">
        <v>36</v>
      </c>
      <c r="C1608" s="50">
        <v>3759</v>
      </c>
      <c r="D1608" s="49" t="s">
        <v>34</v>
      </c>
      <c r="E1608" s="49" t="s">
        <v>7491</v>
      </c>
      <c r="F1608" s="49" t="s">
        <v>34</v>
      </c>
      <c r="G1608" s="49">
        <v>5001</v>
      </c>
      <c r="H1608" s="49" t="s">
        <v>35</v>
      </c>
      <c r="I1608" s="50">
        <v>9316</v>
      </c>
      <c r="J1608" s="50">
        <v>105001003131</v>
      </c>
      <c r="K1608" s="49" t="s">
        <v>7628</v>
      </c>
      <c r="L1608" s="51">
        <v>1151</v>
      </c>
      <c r="M1608" s="52">
        <v>102903677</v>
      </c>
      <c r="N1608" s="52">
        <v>0</v>
      </c>
      <c r="O1608" s="52">
        <v>20461051</v>
      </c>
      <c r="P1608" s="52">
        <v>6660438</v>
      </c>
      <c r="Q1608" s="52">
        <v>102903677</v>
      </c>
      <c r="R1608" s="52">
        <v>27121489</v>
      </c>
      <c r="S1608" s="52">
        <v>130025166</v>
      </c>
      <c r="T1608" s="70" t="s">
        <v>10556</v>
      </c>
      <c r="U1608" s="70" t="s">
        <v>10560</v>
      </c>
    </row>
    <row r="1609" spans="1:21" x14ac:dyDescent="0.2">
      <c r="A1609" s="49" t="s">
        <v>2945</v>
      </c>
      <c r="B1609" s="49" t="s">
        <v>891</v>
      </c>
      <c r="C1609" s="50">
        <v>3804</v>
      </c>
      <c r="D1609" s="49" t="s">
        <v>890</v>
      </c>
      <c r="E1609" s="49" t="s">
        <v>2946</v>
      </c>
      <c r="F1609" s="49" t="s">
        <v>890</v>
      </c>
      <c r="G1609" s="49">
        <v>63001</v>
      </c>
      <c r="H1609" s="49" t="s">
        <v>52</v>
      </c>
      <c r="I1609" s="50">
        <v>4163</v>
      </c>
      <c r="J1609" s="50">
        <v>163001001449</v>
      </c>
      <c r="K1609" s="49" t="s">
        <v>2959</v>
      </c>
      <c r="L1609" s="51">
        <v>389</v>
      </c>
      <c r="M1609" s="52">
        <v>35695783</v>
      </c>
      <c r="N1609" s="52">
        <v>2910889</v>
      </c>
      <c r="O1609" s="52">
        <v>20491461</v>
      </c>
      <c r="P1609" s="52">
        <v>6660438</v>
      </c>
      <c r="Q1609" s="52">
        <v>38606672</v>
      </c>
      <c r="R1609" s="52">
        <v>27151899</v>
      </c>
      <c r="S1609" s="52">
        <v>65758571</v>
      </c>
      <c r="T1609" s="70" t="s">
        <v>10556</v>
      </c>
      <c r="U1609" s="70" t="s">
        <v>10560</v>
      </c>
    </row>
    <row r="1610" spans="1:21" x14ac:dyDescent="0.2">
      <c r="A1610" s="49" t="s">
        <v>2245</v>
      </c>
      <c r="B1610" s="49" t="s">
        <v>36</v>
      </c>
      <c r="C1610" s="50">
        <v>3759</v>
      </c>
      <c r="D1610" s="49" t="s">
        <v>34</v>
      </c>
      <c r="E1610" s="49" t="s">
        <v>7491</v>
      </c>
      <c r="F1610" s="49" t="s">
        <v>34</v>
      </c>
      <c r="G1610" s="49">
        <v>5001</v>
      </c>
      <c r="H1610" s="49" t="s">
        <v>35</v>
      </c>
      <c r="I1610" s="50">
        <v>9534</v>
      </c>
      <c r="J1610" s="50">
        <v>105001001368</v>
      </c>
      <c r="K1610" s="49" t="s">
        <v>7518</v>
      </c>
      <c r="L1610" s="51">
        <v>654</v>
      </c>
      <c r="M1610" s="52">
        <v>62458631</v>
      </c>
      <c r="N1610" s="52">
        <v>0</v>
      </c>
      <c r="O1610" s="52">
        <v>20461051</v>
      </c>
      <c r="P1610" s="52">
        <v>13320876</v>
      </c>
      <c r="Q1610" s="52">
        <v>62458631</v>
      </c>
      <c r="R1610" s="52">
        <v>33781927</v>
      </c>
      <c r="S1610" s="52">
        <v>96240558</v>
      </c>
      <c r="T1610" s="70" t="s">
        <v>10556</v>
      </c>
      <c r="U1610" s="70" t="s">
        <v>10560</v>
      </c>
    </row>
    <row r="1611" spans="1:21" x14ac:dyDescent="0.2">
      <c r="A1611" s="49" t="s">
        <v>2872</v>
      </c>
      <c r="B1611" s="49" t="s">
        <v>1073</v>
      </c>
      <c r="C1611" s="50">
        <v>3818</v>
      </c>
      <c r="D1611" s="49" t="s">
        <v>1071</v>
      </c>
      <c r="E1611" s="49" t="s">
        <v>4565</v>
      </c>
      <c r="F1611" s="49" t="s">
        <v>1071</v>
      </c>
      <c r="G1611" s="49">
        <v>76001</v>
      </c>
      <c r="H1611" s="49" t="s">
        <v>1072</v>
      </c>
      <c r="I1611" s="50">
        <v>15299</v>
      </c>
      <c r="J1611" s="50">
        <v>176001005368</v>
      </c>
      <c r="K1611" s="49" t="s">
        <v>4650</v>
      </c>
      <c r="L1611" s="51">
        <v>819</v>
      </c>
      <c r="M1611" s="52">
        <v>73062109</v>
      </c>
      <c r="N1611" s="52">
        <v>9547370</v>
      </c>
      <c r="O1611" s="52">
        <v>20227905</v>
      </c>
      <c r="P1611" s="52">
        <v>6660438</v>
      </c>
      <c r="Q1611" s="52">
        <v>82609479</v>
      </c>
      <c r="R1611" s="52">
        <v>26888343</v>
      </c>
      <c r="S1611" s="52">
        <v>109497822</v>
      </c>
      <c r="T1611" s="70" t="s">
        <v>10556</v>
      </c>
      <c r="U1611" s="70" t="s">
        <v>10560</v>
      </c>
    </row>
    <row r="1612" spans="1:21" x14ac:dyDescent="0.2">
      <c r="A1612" s="49" t="s">
        <v>3660</v>
      </c>
      <c r="B1612" s="49" t="s">
        <v>59</v>
      </c>
      <c r="C1612" s="50">
        <v>4910</v>
      </c>
      <c r="D1612" s="49" t="s">
        <v>199</v>
      </c>
      <c r="E1612" s="49" t="s">
        <v>4819</v>
      </c>
      <c r="F1612" s="49" t="s">
        <v>199</v>
      </c>
      <c r="G1612" s="49">
        <v>13001</v>
      </c>
      <c r="H1612" s="49" t="s">
        <v>200</v>
      </c>
      <c r="I1612" s="50">
        <v>25700</v>
      </c>
      <c r="J1612" s="50">
        <v>113001000437</v>
      </c>
      <c r="K1612" s="49" t="s">
        <v>4650</v>
      </c>
      <c r="L1612" s="51">
        <v>1250</v>
      </c>
      <c r="M1612" s="52">
        <v>126534312</v>
      </c>
      <c r="N1612" s="52">
        <v>0</v>
      </c>
      <c r="O1612" s="52">
        <v>21976481</v>
      </c>
      <c r="P1612" s="52">
        <v>19981315</v>
      </c>
      <c r="Q1612" s="52">
        <v>126534312</v>
      </c>
      <c r="R1612" s="52">
        <v>41957796</v>
      </c>
      <c r="S1612" s="52">
        <v>168492108</v>
      </c>
      <c r="T1612" s="70" t="s">
        <v>10556</v>
      </c>
      <c r="U1612" s="70" t="s">
        <v>10560</v>
      </c>
    </row>
    <row r="1613" spans="1:21" x14ac:dyDescent="0.2">
      <c r="A1613" s="49" t="s">
        <v>4413</v>
      </c>
      <c r="B1613" s="49" t="s">
        <v>64</v>
      </c>
      <c r="C1613" s="50">
        <v>3773</v>
      </c>
      <c r="D1613" s="49" t="s">
        <v>374</v>
      </c>
      <c r="E1613" s="49" t="s">
        <v>4455</v>
      </c>
      <c r="F1613" s="49" t="s">
        <v>374</v>
      </c>
      <c r="G1613" s="49">
        <v>17380</v>
      </c>
      <c r="H1613" s="49" t="s">
        <v>381</v>
      </c>
      <c r="I1613" s="50">
        <v>13500</v>
      </c>
      <c r="J1613" s="50">
        <v>117380000789</v>
      </c>
      <c r="K1613" s="49" t="s">
        <v>4462</v>
      </c>
      <c r="L1613" s="51">
        <v>1466</v>
      </c>
      <c r="M1613" s="52">
        <v>146260308</v>
      </c>
      <c r="N1613" s="52">
        <v>0</v>
      </c>
      <c r="O1613" s="52">
        <v>21999591</v>
      </c>
      <c r="P1613" s="52">
        <v>6660438</v>
      </c>
      <c r="Q1613" s="52">
        <v>146260308</v>
      </c>
      <c r="R1613" s="52">
        <v>28660029</v>
      </c>
      <c r="S1613" s="52">
        <v>174920337</v>
      </c>
      <c r="T1613" s="70" t="s">
        <v>10556</v>
      </c>
      <c r="U1613" s="70" t="s">
        <v>10560</v>
      </c>
    </row>
    <row r="1614" spans="1:21" x14ac:dyDescent="0.2">
      <c r="A1614" s="49" t="s">
        <v>4982</v>
      </c>
      <c r="B1614" s="49" t="s">
        <v>421</v>
      </c>
      <c r="C1614" s="50">
        <v>3777</v>
      </c>
      <c r="D1614" s="49" t="s">
        <v>422</v>
      </c>
      <c r="E1614" s="49" t="s">
        <v>5396</v>
      </c>
      <c r="F1614" s="49" t="s">
        <v>422</v>
      </c>
      <c r="G1614" s="49">
        <v>19743</v>
      </c>
      <c r="H1614" s="49" t="s">
        <v>450</v>
      </c>
      <c r="I1614" s="50">
        <v>3059</v>
      </c>
      <c r="J1614" s="50">
        <v>219743000155</v>
      </c>
      <c r="K1614" s="49" t="s">
        <v>5399</v>
      </c>
      <c r="L1614" s="51">
        <v>374</v>
      </c>
      <c r="M1614" s="52">
        <v>46668330</v>
      </c>
      <c r="N1614" s="52">
        <v>0</v>
      </c>
      <c r="O1614" s="52">
        <v>27483492</v>
      </c>
      <c r="P1614" s="52">
        <v>13320876</v>
      </c>
      <c r="Q1614" s="52">
        <v>46668330</v>
      </c>
      <c r="R1614" s="52">
        <v>40804368</v>
      </c>
      <c r="S1614" s="52">
        <v>87472698</v>
      </c>
      <c r="T1614" s="70" t="s">
        <v>10556</v>
      </c>
      <c r="U1614" s="70" t="s">
        <v>10560</v>
      </c>
    </row>
    <row r="1615" spans="1:21" x14ac:dyDescent="0.2">
      <c r="A1615" s="49" t="s">
        <v>4982</v>
      </c>
      <c r="B1615" s="49" t="s">
        <v>421</v>
      </c>
      <c r="C1615" s="50">
        <v>3777</v>
      </c>
      <c r="D1615" s="49" t="s">
        <v>422</v>
      </c>
      <c r="E1615" s="49" t="s">
        <v>5247</v>
      </c>
      <c r="F1615" s="49" t="s">
        <v>422</v>
      </c>
      <c r="G1615" s="49">
        <v>19473</v>
      </c>
      <c r="H1615" s="49" t="s">
        <v>224</v>
      </c>
      <c r="I1615" s="50">
        <v>32929</v>
      </c>
      <c r="J1615" s="50">
        <v>219473000336</v>
      </c>
      <c r="K1615" s="49" t="s">
        <v>5254</v>
      </c>
      <c r="L1615" s="51">
        <v>370</v>
      </c>
      <c r="M1615" s="52">
        <v>49093504</v>
      </c>
      <c r="N1615" s="52">
        <v>0</v>
      </c>
      <c r="O1615" s="52">
        <v>30798562</v>
      </c>
      <c r="P1615" s="52">
        <v>26641753</v>
      </c>
      <c r="Q1615" s="52">
        <v>49093504</v>
      </c>
      <c r="R1615" s="52">
        <v>57440315</v>
      </c>
      <c r="S1615" s="52">
        <v>106533819</v>
      </c>
      <c r="T1615" s="70" t="s">
        <v>10556</v>
      </c>
      <c r="U1615" s="70" t="s">
        <v>10560</v>
      </c>
    </row>
    <row r="1616" spans="1:21" x14ac:dyDescent="0.2">
      <c r="A1616" s="49" t="s">
        <v>7676</v>
      </c>
      <c r="B1616" s="49" t="s">
        <v>763</v>
      </c>
      <c r="C1616" s="50">
        <v>3796</v>
      </c>
      <c r="D1616" s="49" t="s">
        <v>764</v>
      </c>
      <c r="E1616" s="49" t="s">
        <v>7753</v>
      </c>
      <c r="F1616" s="49" t="s">
        <v>764</v>
      </c>
      <c r="G1616" s="49">
        <v>50573</v>
      </c>
      <c r="H1616" s="49" t="s">
        <v>782</v>
      </c>
      <c r="I1616" s="50">
        <v>16249</v>
      </c>
      <c r="J1616" s="50">
        <v>250573030709</v>
      </c>
      <c r="K1616" s="49" t="s">
        <v>7758</v>
      </c>
      <c r="L1616" s="51">
        <v>300</v>
      </c>
      <c r="M1616" s="52">
        <v>38588618</v>
      </c>
      <c r="N1616" s="52">
        <v>0</v>
      </c>
      <c r="O1616" s="52">
        <v>28771608</v>
      </c>
      <c r="P1616" s="52">
        <v>6660438</v>
      </c>
      <c r="Q1616" s="52">
        <v>38588618</v>
      </c>
      <c r="R1616" s="52">
        <v>35432046</v>
      </c>
      <c r="S1616" s="52">
        <v>74020664</v>
      </c>
      <c r="T1616" s="70" t="s">
        <v>10556</v>
      </c>
      <c r="U1616" s="70" t="s">
        <v>10560</v>
      </c>
    </row>
    <row r="1617" spans="1:21" x14ac:dyDescent="0.2">
      <c r="A1617" s="49" t="s">
        <v>4312</v>
      </c>
      <c r="B1617" s="49" t="s">
        <v>393</v>
      </c>
      <c r="C1617" s="50">
        <v>3806</v>
      </c>
      <c r="D1617" s="49" t="s">
        <v>902</v>
      </c>
      <c r="E1617" s="49" t="s">
        <v>8574</v>
      </c>
      <c r="F1617" s="49" t="s">
        <v>902</v>
      </c>
      <c r="G1617" s="49">
        <v>66001</v>
      </c>
      <c r="H1617" s="49" t="s">
        <v>903</v>
      </c>
      <c r="I1617" s="50">
        <v>1534</v>
      </c>
      <c r="J1617" s="50">
        <v>166001000786</v>
      </c>
      <c r="K1617" s="49" t="s">
        <v>8619</v>
      </c>
      <c r="L1617" s="51">
        <v>1203</v>
      </c>
      <c r="M1617" s="52">
        <v>109294725</v>
      </c>
      <c r="N1617" s="52">
        <v>0</v>
      </c>
      <c r="O1617" s="52">
        <v>20596291</v>
      </c>
      <c r="P1617" s="52">
        <v>6660438</v>
      </c>
      <c r="Q1617" s="52">
        <v>109294725</v>
      </c>
      <c r="R1617" s="52">
        <v>27256729</v>
      </c>
      <c r="S1617" s="52">
        <v>136551454</v>
      </c>
      <c r="T1617" s="70" t="s">
        <v>10556</v>
      </c>
      <c r="U1617" s="70" t="s">
        <v>10560</v>
      </c>
    </row>
    <row r="1618" spans="1:21" x14ac:dyDescent="0.2">
      <c r="A1618" s="49" t="s">
        <v>2245</v>
      </c>
      <c r="B1618" s="49" t="s">
        <v>36</v>
      </c>
      <c r="C1618" s="50">
        <v>3759</v>
      </c>
      <c r="D1618" s="49" t="s">
        <v>34</v>
      </c>
      <c r="E1618" s="49" t="s">
        <v>7491</v>
      </c>
      <c r="F1618" s="49" t="s">
        <v>34</v>
      </c>
      <c r="G1618" s="49">
        <v>5001</v>
      </c>
      <c r="H1618" s="49" t="s">
        <v>35</v>
      </c>
      <c r="I1618" s="50">
        <v>136248</v>
      </c>
      <c r="J1618" s="50">
        <v>105001012581</v>
      </c>
      <c r="K1618" s="49" t="s">
        <v>7673</v>
      </c>
      <c r="L1618" s="51">
        <v>1019</v>
      </c>
      <c r="M1618" s="52">
        <v>95615370</v>
      </c>
      <c r="N1618" s="52">
        <v>3471029</v>
      </c>
      <c r="O1618" s="52">
        <v>20461051</v>
      </c>
      <c r="P1618" s="52">
        <v>6660438</v>
      </c>
      <c r="Q1618" s="52">
        <v>99086399</v>
      </c>
      <c r="R1618" s="52">
        <v>27121489</v>
      </c>
      <c r="S1618" s="52">
        <v>126207888</v>
      </c>
      <c r="T1618" s="70" t="s">
        <v>10556</v>
      </c>
      <c r="U1618" s="70" t="s">
        <v>10560</v>
      </c>
    </row>
    <row r="1619" spans="1:21" x14ac:dyDescent="0.2">
      <c r="A1619" s="49" t="s">
        <v>2872</v>
      </c>
      <c r="B1619" s="49" t="s">
        <v>1073</v>
      </c>
      <c r="C1619" s="50">
        <v>3817</v>
      </c>
      <c r="D1619" s="49" t="s">
        <v>1074</v>
      </c>
      <c r="E1619" s="49" t="s">
        <v>10070</v>
      </c>
      <c r="F1619" s="49" t="s">
        <v>1074</v>
      </c>
      <c r="G1619" s="49">
        <v>76275</v>
      </c>
      <c r="H1619" s="49" t="s">
        <v>1092</v>
      </c>
      <c r="I1619" s="50">
        <v>6328</v>
      </c>
      <c r="J1619" s="50">
        <v>276275000278</v>
      </c>
      <c r="K1619" s="49" t="s">
        <v>10074</v>
      </c>
      <c r="L1619" s="51">
        <v>684</v>
      </c>
      <c r="M1619" s="52">
        <v>81990137</v>
      </c>
      <c r="N1619" s="52">
        <v>0</v>
      </c>
      <c r="O1619" s="52">
        <v>26052173</v>
      </c>
      <c r="P1619" s="52">
        <v>6660438</v>
      </c>
      <c r="Q1619" s="52">
        <v>81990137</v>
      </c>
      <c r="R1619" s="52">
        <v>32712611</v>
      </c>
      <c r="S1619" s="52">
        <v>114702748</v>
      </c>
      <c r="T1619" s="70" t="s">
        <v>10556</v>
      </c>
      <c r="U1619" s="70" t="s">
        <v>10560</v>
      </c>
    </row>
    <row r="1620" spans="1:21" x14ac:dyDescent="0.2">
      <c r="A1620" s="49" t="s">
        <v>3078</v>
      </c>
      <c r="B1620" s="49" t="s">
        <v>919</v>
      </c>
      <c r="C1620" s="50">
        <v>3810</v>
      </c>
      <c r="D1620" s="49" t="s">
        <v>924</v>
      </c>
      <c r="E1620" s="49" t="s">
        <v>3079</v>
      </c>
      <c r="F1620" s="49" t="s">
        <v>924</v>
      </c>
      <c r="G1620" s="49">
        <v>68081</v>
      </c>
      <c r="H1620" s="49" t="s">
        <v>925</v>
      </c>
      <c r="I1620" s="50">
        <v>3938</v>
      </c>
      <c r="J1620" s="50">
        <v>168081000351</v>
      </c>
      <c r="K1620" s="49" t="s">
        <v>3088</v>
      </c>
      <c r="L1620" s="51">
        <v>922</v>
      </c>
      <c r="M1620" s="52">
        <v>90242600</v>
      </c>
      <c r="N1620" s="52">
        <v>14380852</v>
      </c>
      <c r="O1620" s="52">
        <v>21800694</v>
      </c>
      <c r="P1620" s="52">
        <v>6660438</v>
      </c>
      <c r="Q1620" s="52">
        <v>104623452</v>
      </c>
      <c r="R1620" s="52">
        <v>28461132</v>
      </c>
      <c r="S1620" s="52">
        <v>133084584</v>
      </c>
      <c r="T1620" s="70" t="s">
        <v>10556</v>
      </c>
      <c r="U1620" s="70" t="s">
        <v>10560</v>
      </c>
    </row>
    <row r="1621" spans="1:21" x14ac:dyDescent="0.2">
      <c r="A1621" s="49" t="s">
        <v>4581</v>
      </c>
      <c r="B1621" s="49" t="s">
        <v>1025</v>
      </c>
      <c r="C1621" s="50">
        <v>3815</v>
      </c>
      <c r="D1621" s="49" t="s">
        <v>1026</v>
      </c>
      <c r="E1621" s="49" t="s">
        <v>9720</v>
      </c>
      <c r="F1621" s="49" t="s">
        <v>1026</v>
      </c>
      <c r="G1621" s="49">
        <v>73283</v>
      </c>
      <c r="H1621" s="49" t="s">
        <v>1044</v>
      </c>
      <c r="I1621" s="50">
        <v>4431</v>
      </c>
      <c r="J1621" s="50">
        <v>273283000521</v>
      </c>
      <c r="K1621" s="49" t="s">
        <v>9722</v>
      </c>
      <c r="L1621" s="51">
        <v>465</v>
      </c>
      <c r="M1621" s="52">
        <v>55330091</v>
      </c>
      <c r="N1621" s="52">
        <v>11066018</v>
      </c>
      <c r="O1621" s="52">
        <v>26867056</v>
      </c>
      <c r="P1621" s="52">
        <v>6660438</v>
      </c>
      <c r="Q1621" s="52">
        <v>66396109</v>
      </c>
      <c r="R1621" s="52">
        <v>33527494</v>
      </c>
      <c r="S1621" s="52">
        <v>99923603</v>
      </c>
      <c r="T1621" s="70" t="s">
        <v>10556</v>
      </c>
      <c r="U1621" s="70" t="s">
        <v>10560</v>
      </c>
    </row>
    <row r="1622" spans="1:21" x14ac:dyDescent="0.2">
      <c r="A1622" s="49" t="s">
        <v>2860</v>
      </c>
      <c r="B1622" s="49" t="s">
        <v>1188</v>
      </c>
      <c r="C1622" s="50">
        <v>3832</v>
      </c>
      <c r="D1622" s="49" t="s">
        <v>1186</v>
      </c>
      <c r="E1622" s="49" t="s">
        <v>10200</v>
      </c>
      <c r="F1622" s="49" t="s">
        <v>1186</v>
      </c>
      <c r="G1622" s="49">
        <v>99773</v>
      </c>
      <c r="H1622" s="49" t="s">
        <v>1191</v>
      </c>
      <c r="I1622" s="50">
        <v>1606</v>
      </c>
      <c r="J1622" s="50">
        <v>299760001061</v>
      </c>
      <c r="K1622" s="49" t="s">
        <v>10220</v>
      </c>
      <c r="L1622" s="51">
        <v>720</v>
      </c>
      <c r="M1622" s="52">
        <v>139700304</v>
      </c>
      <c r="N1622" s="52">
        <v>0</v>
      </c>
      <c r="O1622" s="52">
        <v>46320923</v>
      </c>
      <c r="P1622" s="52">
        <v>6660438</v>
      </c>
      <c r="Q1622" s="52">
        <v>139700304</v>
      </c>
      <c r="R1622" s="52">
        <v>52981361</v>
      </c>
      <c r="S1622" s="52">
        <v>192681665</v>
      </c>
      <c r="T1622" s="70" t="s">
        <v>10556</v>
      </c>
      <c r="U1622" s="70" t="s">
        <v>10560</v>
      </c>
    </row>
    <row r="1623" spans="1:21" x14ac:dyDescent="0.2">
      <c r="A1623" s="49" t="s">
        <v>2245</v>
      </c>
      <c r="B1623" s="49" t="s">
        <v>36</v>
      </c>
      <c r="C1623" s="50">
        <v>3760</v>
      </c>
      <c r="D1623" s="49" t="s">
        <v>55</v>
      </c>
      <c r="E1623" s="49" t="s">
        <v>3253</v>
      </c>
      <c r="F1623" s="49" t="s">
        <v>55</v>
      </c>
      <c r="G1623" s="49">
        <v>5088</v>
      </c>
      <c r="H1623" s="49" t="s">
        <v>56</v>
      </c>
      <c r="I1623" s="50">
        <v>11590</v>
      </c>
      <c r="J1623" s="50">
        <v>105088001792</v>
      </c>
      <c r="K1623" s="49" t="s">
        <v>3281</v>
      </c>
      <c r="L1623" s="51">
        <v>1249</v>
      </c>
      <c r="M1623" s="52">
        <v>109947589</v>
      </c>
      <c r="N1623" s="52">
        <v>0</v>
      </c>
      <c r="O1623" s="52">
        <v>20533054</v>
      </c>
      <c r="P1623" s="52">
        <v>6660438</v>
      </c>
      <c r="Q1623" s="52">
        <v>109947589</v>
      </c>
      <c r="R1623" s="52">
        <v>27193492</v>
      </c>
      <c r="S1623" s="52">
        <v>137141081</v>
      </c>
      <c r="T1623" s="70" t="s">
        <v>10556</v>
      </c>
      <c r="U1623" s="70" t="s">
        <v>10560</v>
      </c>
    </row>
    <row r="1624" spans="1:21" x14ac:dyDescent="0.2">
      <c r="A1624" s="49" t="s">
        <v>4413</v>
      </c>
      <c r="B1624" s="49" t="s">
        <v>64</v>
      </c>
      <c r="C1624" s="50">
        <v>3773</v>
      </c>
      <c r="D1624" s="49" t="s">
        <v>374</v>
      </c>
      <c r="E1624" s="49" t="s">
        <v>4536</v>
      </c>
      <c r="F1624" s="49" t="s">
        <v>374</v>
      </c>
      <c r="G1624" s="49">
        <v>17662</v>
      </c>
      <c r="H1624" s="49" t="s">
        <v>395</v>
      </c>
      <c r="I1624" s="50">
        <v>2894</v>
      </c>
      <c r="J1624" s="50">
        <v>217662000778</v>
      </c>
      <c r="K1624" s="49" t="s">
        <v>4538</v>
      </c>
      <c r="L1624" s="51">
        <v>315</v>
      </c>
      <c r="M1624" s="52">
        <v>38484684</v>
      </c>
      <c r="N1624" s="52">
        <v>7696937</v>
      </c>
      <c r="O1624" s="52">
        <v>27318244</v>
      </c>
      <c r="P1624" s="52">
        <v>6660438</v>
      </c>
      <c r="Q1624" s="52">
        <v>46181621</v>
      </c>
      <c r="R1624" s="52">
        <v>33978682</v>
      </c>
      <c r="S1624" s="52">
        <v>80160303</v>
      </c>
      <c r="T1624" s="70" t="s">
        <v>10556</v>
      </c>
      <c r="U1624" s="70" t="s">
        <v>10560</v>
      </c>
    </row>
    <row r="1625" spans="1:21" x14ac:dyDescent="0.2">
      <c r="A1625" s="49" t="s">
        <v>5921</v>
      </c>
      <c r="B1625" s="49" t="s">
        <v>211</v>
      </c>
      <c r="C1625" s="50">
        <v>3784</v>
      </c>
      <c r="D1625" s="49" t="s">
        <v>509</v>
      </c>
      <c r="E1625" s="49" t="s">
        <v>8899</v>
      </c>
      <c r="F1625" s="49" t="s">
        <v>509</v>
      </c>
      <c r="G1625" s="49">
        <v>23660</v>
      </c>
      <c r="H1625" s="49" t="s">
        <v>510</v>
      </c>
      <c r="I1625" s="50">
        <v>2800</v>
      </c>
      <c r="J1625" s="50">
        <v>223660001092</v>
      </c>
      <c r="K1625" s="49" t="s">
        <v>8914</v>
      </c>
      <c r="L1625" s="51">
        <v>883</v>
      </c>
      <c r="M1625" s="52">
        <v>102056787</v>
      </c>
      <c r="N1625" s="52">
        <v>6552718</v>
      </c>
      <c r="O1625" s="52">
        <v>30339519</v>
      </c>
      <c r="P1625" s="52">
        <v>6660438</v>
      </c>
      <c r="Q1625" s="52">
        <v>108609505</v>
      </c>
      <c r="R1625" s="52">
        <v>36999957</v>
      </c>
      <c r="S1625" s="52">
        <v>145609462</v>
      </c>
      <c r="T1625" s="70" t="s">
        <v>10556</v>
      </c>
      <c r="U1625" s="70" t="s">
        <v>10560</v>
      </c>
    </row>
    <row r="1626" spans="1:21" x14ac:dyDescent="0.2">
      <c r="A1626" s="49" t="s">
        <v>2245</v>
      </c>
      <c r="B1626" s="49" t="s">
        <v>36</v>
      </c>
      <c r="C1626" s="50">
        <v>3759</v>
      </c>
      <c r="D1626" s="49" t="s">
        <v>34</v>
      </c>
      <c r="E1626" s="49" t="s">
        <v>7491</v>
      </c>
      <c r="F1626" s="49" t="s">
        <v>34</v>
      </c>
      <c r="G1626" s="49">
        <v>5001</v>
      </c>
      <c r="H1626" s="49" t="s">
        <v>35</v>
      </c>
      <c r="I1626" s="50">
        <v>9536</v>
      </c>
      <c r="J1626" s="50">
        <v>105001002135</v>
      </c>
      <c r="K1626" s="49" t="s">
        <v>7627</v>
      </c>
      <c r="L1626" s="51">
        <v>1683</v>
      </c>
      <c r="M1626" s="52">
        <v>154489240</v>
      </c>
      <c r="N1626" s="52">
        <v>4638952</v>
      </c>
      <c r="O1626" s="52">
        <v>20461051</v>
      </c>
      <c r="P1626" s="52">
        <v>6660438</v>
      </c>
      <c r="Q1626" s="52">
        <v>159128192</v>
      </c>
      <c r="R1626" s="52">
        <v>27121489</v>
      </c>
      <c r="S1626" s="52">
        <v>186249681</v>
      </c>
      <c r="T1626" s="70" t="s">
        <v>10556</v>
      </c>
      <c r="U1626" s="70" t="s">
        <v>10560</v>
      </c>
    </row>
    <row r="1627" spans="1:21" x14ac:dyDescent="0.2">
      <c r="A1627" s="49" t="s">
        <v>2945</v>
      </c>
      <c r="B1627" s="49" t="s">
        <v>891</v>
      </c>
      <c r="C1627" s="50">
        <v>3803</v>
      </c>
      <c r="D1627" s="49" t="s">
        <v>892</v>
      </c>
      <c r="E1627" s="49" t="s">
        <v>8756</v>
      </c>
      <c r="F1627" s="49" t="s">
        <v>892</v>
      </c>
      <c r="G1627" s="49">
        <v>63594</v>
      </c>
      <c r="H1627" s="49" t="s">
        <v>900</v>
      </c>
      <c r="I1627" s="50">
        <v>15724</v>
      </c>
      <c r="J1627" s="50">
        <v>463594000498</v>
      </c>
      <c r="K1627" s="49" t="s">
        <v>8759</v>
      </c>
      <c r="L1627" s="51">
        <v>113</v>
      </c>
      <c r="M1627" s="52">
        <v>13128492</v>
      </c>
      <c r="N1627" s="52">
        <v>2625698</v>
      </c>
      <c r="O1627" s="52">
        <v>25794844</v>
      </c>
      <c r="P1627" s="52">
        <v>6660438</v>
      </c>
      <c r="Q1627" s="52">
        <v>15754190</v>
      </c>
      <c r="R1627" s="52">
        <v>32455282</v>
      </c>
      <c r="S1627" s="52">
        <v>48209472</v>
      </c>
      <c r="T1627" s="70" t="s">
        <v>10556</v>
      </c>
      <c r="U1627" s="70" t="s">
        <v>10560</v>
      </c>
    </row>
    <row r="1628" spans="1:21" x14ac:dyDescent="0.2">
      <c r="A1628" s="49" t="s">
        <v>2245</v>
      </c>
      <c r="B1628" s="49" t="s">
        <v>36</v>
      </c>
      <c r="C1628" s="50">
        <v>3759</v>
      </c>
      <c r="D1628" s="49" t="s">
        <v>34</v>
      </c>
      <c r="E1628" s="49" t="s">
        <v>7491</v>
      </c>
      <c r="F1628" s="49" t="s">
        <v>34</v>
      </c>
      <c r="G1628" s="49">
        <v>5001</v>
      </c>
      <c r="H1628" s="49" t="s">
        <v>35</v>
      </c>
      <c r="I1628" s="50">
        <v>9806</v>
      </c>
      <c r="J1628" s="50">
        <v>105001000493</v>
      </c>
      <c r="K1628" s="49" t="s">
        <v>7626</v>
      </c>
      <c r="L1628" s="51">
        <v>1044</v>
      </c>
      <c r="M1628" s="52">
        <v>99115106</v>
      </c>
      <c r="N1628" s="52">
        <v>4728696</v>
      </c>
      <c r="O1628" s="52">
        <v>20461051</v>
      </c>
      <c r="P1628" s="52">
        <v>6660438</v>
      </c>
      <c r="Q1628" s="52">
        <v>103843802</v>
      </c>
      <c r="R1628" s="52">
        <v>27121489</v>
      </c>
      <c r="S1628" s="52">
        <v>130965291</v>
      </c>
      <c r="T1628" s="70" t="s">
        <v>10556</v>
      </c>
      <c r="U1628" s="70" t="s">
        <v>10560</v>
      </c>
    </row>
    <row r="1629" spans="1:21" x14ac:dyDescent="0.2">
      <c r="A1629" s="49" t="s">
        <v>7676</v>
      </c>
      <c r="B1629" s="49" t="s">
        <v>763</v>
      </c>
      <c r="C1629" s="50">
        <v>3796</v>
      </c>
      <c r="D1629" s="49" t="s">
        <v>764</v>
      </c>
      <c r="E1629" s="49" t="s">
        <v>7784</v>
      </c>
      <c r="F1629" s="49" t="s">
        <v>764</v>
      </c>
      <c r="G1629" s="49">
        <v>50711</v>
      </c>
      <c r="H1629" s="49" t="s">
        <v>788</v>
      </c>
      <c r="I1629" s="50">
        <v>16108</v>
      </c>
      <c r="J1629" s="50">
        <v>250711000794</v>
      </c>
      <c r="K1629" s="49" t="s">
        <v>7787</v>
      </c>
      <c r="L1629" s="51">
        <v>333</v>
      </c>
      <c r="M1629" s="52">
        <v>49632750</v>
      </c>
      <c r="N1629" s="52">
        <v>0</v>
      </c>
      <c r="O1629" s="52">
        <v>32984334</v>
      </c>
      <c r="P1629" s="52">
        <v>6660438</v>
      </c>
      <c r="Q1629" s="52">
        <v>49632750</v>
      </c>
      <c r="R1629" s="52">
        <v>39644772</v>
      </c>
      <c r="S1629" s="52">
        <v>89277522</v>
      </c>
      <c r="T1629" s="70" t="s">
        <v>10556</v>
      </c>
      <c r="U1629" s="70" t="s">
        <v>10560</v>
      </c>
    </row>
    <row r="1630" spans="1:21" x14ac:dyDescent="0.2">
      <c r="A1630" s="49" t="s">
        <v>6798</v>
      </c>
      <c r="B1630" s="49" t="s">
        <v>674</v>
      </c>
      <c r="C1630" s="50">
        <v>3790</v>
      </c>
      <c r="D1630" s="49" t="s">
        <v>675</v>
      </c>
      <c r="E1630" s="49" t="s">
        <v>6835</v>
      </c>
      <c r="F1630" s="49" t="s">
        <v>675</v>
      </c>
      <c r="G1630" s="49">
        <v>41298</v>
      </c>
      <c r="H1630" s="49" t="s">
        <v>685</v>
      </c>
      <c r="I1630" s="50">
        <v>10642</v>
      </c>
      <c r="J1630" s="50">
        <v>241298001800</v>
      </c>
      <c r="K1630" s="49" t="s">
        <v>6847</v>
      </c>
      <c r="L1630" s="51">
        <v>676</v>
      </c>
      <c r="M1630" s="52">
        <v>84401134</v>
      </c>
      <c r="N1630" s="52">
        <v>16880227</v>
      </c>
      <c r="O1630" s="52">
        <v>27019403</v>
      </c>
      <c r="P1630" s="52">
        <v>6660438</v>
      </c>
      <c r="Q1630" s="52">
        <v>101281361</v>
      </c>
      <c r="R1630" s="52">
        <v>33679841</v>
      </c>
      <c r="S1630" s="52">
        <v>134961202</v>
      </c>
      <c r="T1630" s="70" t="s">
        <v>10556</v>
      </c>
      <c r="U1630" s="70" t="s">
        <v>10560</v>
      </c>
    </row>
    <row r="1631" spans="1:21" x14ac:dyDescent="0.2">
      <c r="A1631" s="49" t="s">
        <v>5501</v>
      </c>
      <c r="B1631" s="49" t="s">
        <v>461</v>
      </c>
      <c r="C1631" s="50">
        <v>3780</v>
      </c>
      <c r="D1631" s="49" t="s">
        <v>459</v>
      </c>
      <c r="E1631" s="49" t="s">
        <v>10140</v>
      </c>
      <c r="F1631" s="49" t="s">
        <v>459</v>
      </c>
      <c r="G1631" s="49">
        <v>20001</v>
      </c>
      <c r="H1631" s="49" t="s">
        <v>460</v>
      </c>
      <c r="I1631" s="50">
        <v>15913</v>
      </c>
      <c r="J1631" s="50">
        <v>120001066787</v>
      </c>
      <c r="K1631" s="49" t="s">
        <v>10162</v>
      </c>
      <c r="L1631" s="51">
        <v>1718</v>
      </c>
      <c r="M1631" s="52">
        <v>193574756</v>
      </c>
      <c r="N1631" s="52">
        <v>0</v>
      </c>
      <c r="O1631" s="52">
        <v>28421423</v>
      </c>
      <c r="P1631" s="52">
        <v>19981315</v>
      </c>
      <c r="Q1631" s="52">
        <v>193574756</v>
      </c>
      <c r="R1631" s="52">
        <v>48402738</v>
      </c>
      <c r="S1631" s="52">
        <v>241977494</v>
      </c>
      <c r="T1631" s="70" t="s">
        <v>10556</v>
      </c>
      <c r="U1631" s="70" t="s">
        <v>10560</v>
      </c>
    </row>
    <row r="1632" spans="1:21" x14ac:dyDescent="0.2">
      <c r="A1632" s="49" t="s">
        <v>2245</v>
      </c>
      <c r="B1632" s="49" t="s">
        <v>36</v>
      </c>
      <c r="C1632" s="50">
        <v>3759</v>
      </c>
      <c r="D1632" s="49" t="s">
        <v>34</v>
      </c>
      <c r="E1632" s="49" t="s">
        <v>7491</v>
      </c>
      <c r="F1632" s="49" t="s">
        <v>34</v>
      </c>
      <c r="G1632" s="49">
        <v>5001</v>
      </c>
      <c r="H1632" s="49" t="s">
        <v>35</v>
      </c>
      <c r="I1632" s="50">
        <v>9793</v>
      </c>
      <c r="J1632" s="50">
        <v>105001002020</v>
      </c>
      <c r="K1632" s="49" t="s">
        <v>3781</v>
      </c>
      <c r="L1632" s="51">
        <v>713</v>
      </c>
      <c r="M1632" s="52">
        <v>68148266</v>
      </c>
      <c r="N1632" s="52">
        <v>13612654</v>
      </c>
      <c r="O1632" s="52">
        <v>20461051</v>
      </c>
      <c r="P1632" s="52">
        <v>13320876</v>
      </c>
      <c r="Q1632" s="52">
        <v>81760920</v>
      </c>
      <c r="R1632" s="52">
        <v>33781927</v>
      </c>
      <c r="S1632" s="52">
        <v>115542847</v>
      </c>
      <c r="T1632" s="70" t="s">
        <v>10556</v>
      </c>
      <c r="U1632" s="70" t="s">
        <v>10560</v>
      </c>
    </row>
    <row r="1633" spans="1:21" x14ac:dyDescent="0.2">
      <c r="A1633" s="49" t="s">
        <v>4312</v>
      </c>
      <c r="B1633" s="49" t="s">
        <v>393</v>
      </c>
      <c r="C1633" s="50">
        <v>3806</v>
      </c>
      <c r="D1633" s="49" t="s">
        <v>902</v>
      </c>
      <c r="E1633" s="49" t="s">
        <v>8574</v>
      </c>
      <c r="F1633" s="49" t="s">
        <v>902</v>
      </c>
      <c r="G1633" s="49">
        <v>66001</v>
      </c>
      <c r="H1633" s="49" t="s">
        <v>903</v>
      </c>
      <c r="I1633" s="50">
        <v>1682</v>
      </c>
      <c r="J1633" s="50">
        <v>166001000913</v>
      </c>
      <c r="K1633" s="49" t="s">
        <v>3781</v>
      </c>
      <c r="L1633" s="51">
        <v>673</v>
      </c>
      <c r="M1633" s="52">
        <v>65864654</v>
      </c>
      <c r="N1633" s="52">
        <v>4032469</v>
      </c>
      <c r="O1633" s="52">
        <v>20596291</v>
      </c>
      <c r="P1633" s="52">
        <v>13320876</v>
      </c>
      <c r="Q1633" s="52">
        <v>69897123</v>
      </c>
      <c r="R1633" s="52">
        <v>33917167</v>
      </c>
      <c r="S1633" s="52">
        <v>103814290</v>
      </c>
      <c r="T1633" s="70" t="s">
        <v>10556</v>
      </c>
      <c r="U1633" s="70" t="s">
        <v>10560</v>
      </c>
    </row>
    <row r="1634" spans="1:21" x14ac:dyDescent="0.2">
      <c r="A1634" s="49" t="s">
        <v>4581</v>
      </c>
      <c r="B1634" s="49" t="s">
        <v>1025</v>
      </c>
      <c r="C1634" s="50">
        <v>3815</v>
      </c>
      <c r="D1634" s="49" t="s">
        <v>1026</v>
      </c>
      <c r="E1634" s="49" t="s">
        <v>9705</v>
      </c>
      <c r="F1634" s="49" t="s">
        <v>1026</v>
      </c>
      <c r="G1634" s="49">
        <v>73268</v>
      </c>
      <c r="H1634" s="49" t="s">
        <v>1041</v>
      </c>
      <c r="I1634" s="50">
        <v>4194</v>
      </c>
      <c r="J1634" s="50">
        <v>173268001346</v>
      </c>
      <c r="K1634" s="49" t="s">
        <v>3781</v>
      </c>
      <c r="L1634" s="51">
        <v>484</v>
      </c>
      <c r="M1634" s="52">
        <v>46532958</v>
      </c>
      <c r="N1634" s="52">
        <v>9306592</v>
      </c>
      <c r="O1634" s="52">
        <v>26125645</v>
      </c>
      <c r="P1634" s="52">
        <v>6660438</v>
      </c>
      <c r="Q1634" s="52">
        <v>55839550</v>
      </c>
      <c r="R1634" s="52">
        <v>32786083</v>
      </c>
      <c r="S1634" s="52">
        <v>88625633</v>
      </c>
      <c r="T1634" s="70" t="s">
        <v>10556</v>
      </c>
      <c r="U1634" s="70" t="s">
        <v>10560</v>
      </c>
    </row>
    <row r="1635" spans="1:21" x14ac:dyDescent="0.2">
      <c r="A1635" s="49" t="s">
        <v>2945</v>
      </c>
      <c r="B1635" s="49" t="s">
        <v>891</v>
      </c>
      <c r="C1635" s="50">
        <v>3803</v>
      </c>
      <c r="D1635" s="49" t="s">
        <v>892</v>
      </c>
      <c r="E1635" s="49" t="s">
        <v>8722</v>
      </c>
      <c r="F1635" s="49" t="s">
        <v>892</v>
      </c>
      <c r="G1635" s="49">
        <v>63130</v>
      </c>
      <c r="H1635" s="49" t="s">
        <v>893</v>
      </c>
      <c r="I1635" s="50">
        <v>15618</v>
      </c>
      <c r="J1635" s="50">
        <v>163130000190</v>
      </c>
      <c r="K1635" s="49" t="s">
        <v>3781</v>
      </c>
      <c r="L1635" s="51">
        <v>467</v>
      </c>
      <c r="M1635" s="52">
        <v>43288847</v>
      </c>
      <c r="N1635" s="52">
        <v>8657769</v>
      </c>
      <c r="O1635" s="52">
        <v>20882656</v>
      </c>
      <c r="P1635" s="52">
        <v>6660438</v>
      </c>
      <c r="Q1635" s="52">
        <v>51946616</v>
      </c>
      <c r="R1635" s="52">
        <v>27543094</v>
      </c>
      <c r="S1635" s="52">
        <v>79489710</v>
      </c>
      <c r="T1635" s="70" t="s">
        <v>10556</v>
      </c>
      <c r="U1635" s="70" t="s">
        <v>10560</v>
      </c>
    </row>
    <row r="1636" spans="1:21" x14ac:dyDescent="0.2">
      <c r="A1636" s="49" t="s">
        <v>3660</v>
      </c>
      <c r="B1636" s="49" t="s">
        <v>59</v>
      </c>
      <c r="C1636" s="50">
        <v>3767</v>
      </c>
      <c r="D1636" s="49" t="s">
        <v>201</v>
      </c>
      <c r="E1636" s="49" t="s">
        <v>3776</v>
      </c>
      <c r="F1636" s="49" t="s">
        <v>201</v>
      </c>
      <c r="G1636" s="49">
        <v>13442</v>
      </c>
      <c r="H1636" s="49" t="s">
        <v>221</v>
      </c>
      <c r="I1636" s="50">
        <v>33005</v>
      </c>
      <c r="J1636" s="50">
        <v>113442000181</v>
      </c>
      <c r="K1636" s="49" t="s">
        <v>3780</v>
      </c>
      <c r="L1636" s="51">
        <v>1637</v>
      </c>
      <c r="M1636" s="52">
        <v>219019929</v>
      </c>
      <c r="N1636" s="52">
        <v>0</v>
      </c>
      <c r="O1636" s="52">
        <v>35814718</v>
      </c>
      <c r="P1636" s="52">
        <v>6660438</v>
      </c>
      <c r="Q1636" s="52">
        <v>219019929</v>
      </c>
      <c r="R1636" s="52">
        <v>42475156</v>
      </c>
      <c r="S1636" s="52">
        <v>261495085</v>
      </c>
      <c r="T1636" s="70" t="s">
        <v>10556</v>
      </c>
      <c r="U1636" s="70" t="s">
        <v>10560</v>
      </c>
    </row>
    <row r="1637" spans="1:21" x14ac:dyDescent="0.2">
      <c r="A1637" s="49" t="s">
        <v>4909</v>
      </c>
      <c r="B1637" s="49" t="s">
        <v>1126</v>
      </c>
      <c r="C1637" s="50">
        <v>3825</v>
      </c>
      <c r="D1637" s="49" t="s">
        <v>1127</v>
      </c>
      <c r="E1637" s="49" t="s">
        <v>4954</v>
      </c>
      <c r="F1637" s="49" t="s">
        <v>1127</v>
      </c>
      <c r="G1637" s="49">
        <v>85263</v>
      </c>
      <c r="H1637" s="49" t="s">
        <v>1137</v>
      </c>
      <c r="I1637" s="50">
        <v>14717</v>
      </c>
      <c r="J1637" s="50">
        <v>185263000269</v>
      </c>
      <c r="K1637" s="49" t="s">
        <v>3781</v>
      </c>
      <c r="L1637" s="51">
        <v>1676</v>
      </c>
      <c r="M1637" s="52">
        <v>197357902</v>
      </c>
      <c r="N1637" s="52">
        <v>0</v>
      </c>
      <c r="O1637" s="52">
        <v>30797334</v>
      </c>
      <c r="P1637" s="52">
        <v>6660438</v>
      </c>
      <c r="Q1637" s="52">
        <v>197357902</v>
      </c>
      <c r="R1637" s="52">
        <v>37457772</v>
      </c>
      <c r="S1637" s="52">
        <v>234815674</v>
      </c>
      <c r="T1637" s="70" t="s">
        <v>10556</v>
      </c>
      <c r="U1637" s="70" t="s">
        <v>10560</v>
      </c>
    </row>
    <row r="1638" spans="1:21" x14ac:dyDescent="0.2">
      <c r="A1638" s="49" t="s">
        <v>5501</v>
      </c>
      <c r="B1638" s="49" t="s">
        <v>461</v>
      </c>
      <c r="C1638" s="50">
        <v>3779</v>
      </c>
      <c r="D1638" s="49" t="s">
        <v>462</v>
      </c>
      <c r="E1638" s="49" t="s">
        <v>5630</v>
      </c>
      <c r="F1638" s="49" t="s">
        <v>462</v>
      </c>
      <c r="G1638" s="49">
        <v>20750</v>
      </c>
      <c r="H1638" s="49" t="s">
        <v>484</v>
      </c>
      <c r="I1638" s="50">
        <v>20165</v>
      </c>
      <c r="J1638" s="50">
        <v>220750000428</v>
      </c>
      <c r="K1638" s="49" t="s">
        <v>3781</v>
      </c>
      <c r="L1638" s="51">
        <v>1348</v>
      </c>
      <c r="M1638" s="52">
        <v>182476353</v>
      </c>
      <c r="N1638" s="52">
        <v>12546224</v>
      </c>
      <c r="O1638" s="52">
        <v>29627569</v>
      </c>
      <c r="P1638" s="52">
        <v>6660438</v>
      </c>
      <c r="Q1638" s="52">
        <v>195022577</v>
      </c>
      <c r="R1638" s="52">
        <v>36288007</v>
      </c>
      <c r="S1638" s="52">
        <v>231310584</v>
      </c>
      <c r="T1638" s="70" t="s">
        <v>10556</v>
      </c>
      <c r="U1638" s="70" t="s">
        <v>10560</v>
      </c>
    </row>
    <row r="1639" spans="1:21" x14ac:dyDescent="0.2">
      <c r="A1639" s="49" t="s">
        <v>7676</v>
      </c>
      <c r="B1639" s="49" t="s">
        <v>763</v>
      </c>
      <c r="C1639" s="50">
        <v>3796</v>
      </c>
      <c r="D1639" s="49" t="s">
        <v>764</v>
      </c>
      <c r="E1639" s="49" t="s">
        <v>7753</v>
      </c>
      <c r="F1639" s="49" t="s">
        <v>764</v>
      </c>
      <c r="G1639" s="49">
        <v>50573</v>
      </c>
      <c r="H1639" s="49" t="s">
        <v>782</v>
      </c>
      <c r="I1639" s="50">
        <v>16246</v>
      </c>
      <c r="J1639" s="50">
        <v>150573000121</v>
      </c>
      <c r="K1639" s="49" t="s">
        <v>3781</v>
      </c>
      <c r="L1639" s="51">
        <v>1254</v>
      </c>
      <c r="M1639" s="52">
        <v>133323517</v>
      </c>
      <c r="N1639" s="52">
        <v>0</v>
      </c>
      <c r="O1639" s="52">
        <v>23375094</v>
      </c>
      <c r="P1639" s="52">
        <v>6660438</v>
      </c>
      <c r="Q1639" s="52">
        <v>133323517</v>
      </c>
      <c r="R1639" s="52">
        <v>30035532</v>
      </c>
      <c r="S1639" s="52">
        <v>163359049</v>
      </c>
      <c r="T1639" s="70" t="s">
        <v>10556</v>
      </c>
      <c r="U1639" s="70" t="s">
        <v>10560</v>
      </c>
    </row>
    <row r="1640" spans="1:21" x14ac:dyDescent="0.2">
      <c r="A1640" s="49" t="s">
        <v>6181</v>
      </c>
      <c r="B1640" s="49" t="s">
        <v>113</v>
      </c>
      <c r="C1640" s="50">
        <v>3798</v>
      </c>
      <c r="D1640" s="49" t="s">
        <v>791</v>
      </c>
      <c r="E1640" s="49" t="s">
        <v>7884</v>
      </c>
      <c r="F1640" s="49" t="s">
        <v>791</v>
      </c>
      <c r="G1640" s="49">
        <v>52110</v>
      </c>
      <c r="H1640" s="49" t="s">
        <v>797</v>
      </c>
      <c r="I1640" s="50">
        <v>1008</v>
      </c>
      <c r="J1640" s="50">
        <v>152110000019</v>
      </c>
      <c r="K1640" s="49" t="s">
        <v>3781</v>
      </c>
      <c r="L1640" s="51">
        <v>1128</v>
      </c>
      <c r="M1640" s="52">
        <v>118690981</v>
      </c>
      <c r="N1640" s="52">
        <v>0</v>
      </c>
      <c r="O1640" s="52">
        <v>28151378</v>
      </c>
      <c r="P1640" s="52">
        <v>6660438</v>
      </c>
      <c r="Q1640" s="52">
        <v>118690981</v>
      </c>
      <c r="R1640" s="52">
        <v>34811816</v>
      </c>
      <c r="S1640" s="52">
        <v>153502797</v>
      </c>
      <c r="T1640" s="70" t="s">
        <v>10556</v>
      </c>
      <c r="U1640" s="70" t="s">
        <v>10560</v>
      </c>
    </row>
    <row r="1641" spans="1:21" x14ac:dyDescent="0.2">
      <c r="A1641" s="49" t="s">
        <v>7676</v>
      </c>
      <c r="B1641" s="49" t="s">
        <v>763</v>
      </c>
      <c r="C1641" s="50">
        <v>3796</v>
      </c>
      <c r="D1641" s="49" t="s">
        <v>764</v>
      </c>
      <c r="E1641" s="49" t="s">
        <v>7725</v>
      </c>
      <c r="F1641" s="49" t="s">
        <v>764</v>
      </c>
      <c r="G1641" s="49">
        <v>50370</v>
      </c>
      <c r="H1641" s="49" t="s">
        <v>778</v>
      </c>
      <c r="I1641" s="50">
        <v>16092</v>
      </c>
      <c r="J1641" s="50">
        <v>150370000010</v>
      </c>
      <c r="K1641" s="49" t="s">
        <v>3781</v>
      </c>
      <c r="L1641" s="51">
        <v>795</v>
      </c>
      <c r="M1641" s="52">
        <v>117580260</v>
      </c>
      <c r="N1641" s="52">
        <v>0</v>
      </c>
      <c r="O1641" s="52">
        <v>37497592</v>
      </c>
      <c r="P1641" s="52">
        <v>6660438</v>
      </c>
      <c r="Q1641" s="52">
        <v>117580260</v>
      </c>
      <c r="R1641" s="52">
        <v>44158030</v>
      </c>
      <c r="S1641" s="52">
        <v>161738290</v>
      </c>
      <c r="T1641" s="70" t="s">
        <v>10556</v>
      </c>
      <c r="U1641" s="70" t="s">
        <v>10560</v>
      </c>
    </row>
    <row r="1642" spans="1:21" x14ac:dyDescent="0.2">
      <c r="A1642" s="49" t="s">
        <v>5501</v>
      </c>
      <c r="B1642" s="49" t="s">
        <v>461</v>
      </c>
      <c r="C1642" s="50">
        <v>3779</v>
      </c>
      <c r="D1642" s="49" t="s">
        <v>462</v>
      </c>
      <c r="E1642" s="49" t="s">
        <v>5561</v>
      </c>
      <c r="F1642" s="49" t="s">
        <v>462</v>
      </c>
      <c r="G1642" s="49">
        <v>20238</v>
      </c>
      <c r="H1642" s="49" t="s">
        <v>471</v>
      </c>
      <c r="I1642" s="50">
        <v>17558</v>
      </c>
      <c r="J1642" s="50">
        <v>220238000742</v>
      </c>
      <c r="K1642" s="49" t="s">
        <v>5566</v>
      </c>
      <c r="L1642" s="51">
        <v>438</v>
      </c>
      <c r="M1642" s="52">
        <v>61866851</v>
      </c>
      <c r="N1642" s="52">
        <v>9924420</v>
      </c>
      <c r="O1642" s="52">
        <v>30774629</v>
      </c>
      <c r="P1642" s="52">
        <v>6660438</v>
      </c>
      <c r="Q1642" s="52">
        <v>71791271</v>
      </c>
      <c r="R1642" s="52">
        <v>37435067</v>
      </c>
      <c r="S1642" s="52">
        <v>109226338</v>
      </c>
      <c r="T1642" s="70" t="s">
        <v>10556</v>
      </c>
      <c r="U1642" s="70" t="s">
        <v>10560</v>
      </c>
    </row>
    <row r="1643" spans="1:21" x14ac:dyDescent="0.2">
      <c r="A1643" s="49" t="s">
        <v>3660</v>
      </c>
      <c r="B1643" s="49" t="s">
        <v>59</v>
      </c>
      <c r="C1643" s="50">
        <v>3767</v>
      </c>
      <c r="D1643" s="49" t="s">
        <v>201</v>
      </c>
      <c r="E1643" s="49" t="s">
        <v>3909</v>
      </c>
      <c r="F1643" s="49" t="s">
        <v>201</v>
      </c>
      <c r="G1643" s="49">
        <v>13810</v>
      </c>
      <c r="H1643" s="49" t="s">
        <v>243</v>
      </c>
      <c r="I1643" s="50">
        <v>7552</v>
      </c>
      <c r="J1643" s="50">
        <v>213549002319</v>
      </c>
      <c r="K1643" s="49" t="s">
        <v>3916</v>
      </c>
      <c r="L1643" s="51">
        <v>578</v>
      </c>
      <c r="M1643" s="52">
        <v>97873570</v>
      </c>
      <c r="N1643" s="52">
        <v>0</v>
      </c>
      <c r="O1643" s="52">
        <v>39338878</v>
      </c>
      <c r="P1643" s="52">
        <v>6660438</v>
      </c>
      <c r="Q1643" s="52">
        <v>97873570</v>
      </c>
      <c r="R1643" s="52">
        <v>45999316</v>
      </c>
      <c r="S1643" s="52">
        <v>143872886</v>
      </c>
      <c r="T1643" s="70" t="s">
        <v>10556</v>
      </c>
      <c r="U1643" s="70" t="s">
        <v>10560</v>
      </c>
    </row>
    <row r="1644" spans="1:21" x14ac:dyDescent="0.2">
      <c r="A1644" s="49" t="s">
        <v>5501</v>
      </c>
      <c r="B1644" s="49" t="s">
        <v>461</v>
      </c>
      <c r="C1644" s="50">
        <v>3779</v>
      </c>
      <c r="D1644" s="49" t="s">
        <v>462</v>
      </c>
      <c r="E1644" s="49" t="s">
        <v>5573</v>
      </c>
      <c r="F1644" s="49" t="s">
        <v>462</v>
      </c>
      <c r="G1644" s="49">
        <v>20295</v>
      </c>
      <c r="H1644" s="49" t="s">
        <v>473</v>
      </c>
      <c r="I1644" s="50">
        <v>17575</v>
      </c>
      <c r="J1644" s="50">
        <v>120295000061</v>
      </c>
      <c r="K1644" s="49" t="s">
        <v>5574</v>
      </c>
      <c r="L1644" s="51">
        <v>765</v>
      </c>
      <c r="M1644" s="52">
        <v>85645120</v>
      </c>
      <c r="N1644" s="52">
        <v>17129024</v>
      </c>
      <c r="O1644" s="52">
        <v>29843521</v>
      </c>
      <c r="P1644" s="52">
        <v>26641753</v>
      </c>
      <c r="Q1644" s="52">
        <v>102774144</v>
      </c>
      <c r="R1644" s="52">
        <v>56485274</v>
      </c>
      <c r="S1644" s="52">
        <v>159259418</v>
      </c>
      <c r="T1644" s="70" t="s">
        <v>10556</v>
      </c>
      <c r="U1644" s="70" t="s">
        <v>10560</v>
      </c>
    </row>
    <row r="1645" spans="1:21" x14ac:dyDescent="0.2">
      <c r="A1645" s="49" t="s">
        <v>4982</v>
      </c>
      <c r="B1645" s="49" t="s">
        <v>421</v>
      </c>
      <c r="C1645" s="50">
        <v>3778</v>
      </c>
      <c r="D1645" s="49" t="s">
        <v>419</v>
      </c>
      <c r="E1645" s="49" t="s">
        <v>8662</v>
      </c>
      <c r="F1645" s="49" t="s">
        <v>419</v>
      </c>
      <c r="G1645" s="49">
        <v>19001</v>
      </c>
      <c r="H1645" s="49" t="s">
        <v>420</v>
      </c>
      <c r="I1645" s="50">
        <v>10508</v>
      </c>
      <c r="J1645" s="50">
        <v>119001003990</v>
      </c>
      <c r="K1645" s="49" t="s">
        <v>8688</v>
      </c>
      <c r="L1645" s="51">
        <v>551</v>
      </c>
      <c r="M1645" s="52">
        <v>55168213</v>
      </c>
      <c r="N1645" s="52">
        <v>0</v>
      </c>
      <c r="O1645" s="52">
        <v>21268341</v>
      </c>
      <c r="P1645" s="52">
        <v>13320876</v>
      </c>
      <c r="Q1645" s="52">
        <v>55168213</v>
      </c>
      <c r="R1645" s="52">
        <v>34589217</v>
      </c>
      <c r="S1645" s="52">
        <v>89757430</v>
      </c>
      <c r="T1645" s="70" t="s">
        <v>10556</v>
      </c>
      <c r="U1645" s="70" t="s">
        <v>10560</v>
      </c>
    </row>
    <row r="1646" spans="1:21" x14ac:dyDescent="0.2">
      <c r="A1646" s="49" t="s">
        <v>4413</v>
      </c>
      <c r="B1646" s="49" t="s">
        <v>64</v>
      </c>
      <c r="C1646" s="50">
        <v>3773</v>
      </c>
      <c r="D1646" s="49" t="s">
        <v>374</v>
      </c>
      <c r="E1646" s="49" t="s">
        <v>4474</v>
      </c>
      <c r="F1646" s="49" t="s">
        <v>374</v>
      </c>
      <c r="G1646" s="49">
        <v>17442</v>
      </c>
      <c r="H1646" s="49" t="s">
        <v>384</v>
      </c>
      <c r="I1646" s="50">
        <v>18443</v>
      </c>
      <c r="J1646" s="50">
        <v>217442000122</v>
      </c>
      <c r="K1646" s="49" t="s">
        <v>4479</v>
      </c>
      <c r="L1646" s="51">
        <v>200</v>
      </c>
      <c r="M1646" s="52">
        <v>24814242</v>
      </c>
      <c r="N1646" s="52">
        <v>0</v>
      </c>
      <c r="O1646" s="52">
        <v>27608120</v>
      </c>
      <c r="P1646" s="52">
        <v>13320876</v>
      </c>
      <c r="Q1646" s="52">
        <v>24814242</v>
      </c>
      <c r="R1646" s="52">
        <v>40928996</v>
      </c>
      <c r="S1646" s="52">
        <v>65743238</v>
      </c>
      <c r="T1646" s="70" t="s">
        <v>10556</v>
      </c>
      <c r="U1646" s="70" t="s">
        <v>10560</v>
      </c>
    </row>
    <row r="1647" spans="1:21" x14ac:dyDescent="0.2">
      <c r="A1647" s="49" t="s">
        <v>3660</v>
      </c>
      <c r="B1647" s="49" t="s">
        <v>59</v>
      </c>
      <c r="C1647" s="50">
        <v>4910</v>
      </c>
      <c r="D1647" s="49" t="s">
        <v>199</v>
      </c>
      <c r="E1647" s="49" t="s">
        <v>4819</v>
      </c>
      <c r="F1647" s="49" t="s">
        <v>199</v>
      </c>
      <c r="G1647" s="49">
        <v>13001</v>
      </c>
      <c r="H1647" s="49" t="s">
        <v>200</v>
      </c>
      <c r="I1647" s="50">
        <v>25749</v>
      </c>
      <c r="J1647" s="50">
        <v>113001028469</v>
      </c>
      <c r="K1647" s="49" t="s">
        <v>2777</v>
      </c>
      <c r="L1647" s="51">
        <v>1021</v>
      </c>
      <c r="M1647" s="52">
        <v>99923412</v>
      </c>
      <c r="N1647" s="52">
        <v>0</v>
      </c>
      <c r="O1647" s="52">
        <v>21976481</v>
      </c>
      <c r="P1647" s="52">
        <v>6660438</v>
      </c>
      <c r="Q1647" s="52">
        <v>99923412</v>
      </c>
      <c r="R1647" s="52">
        <v>28636919</v>
      </c>
      <c r="S1647" s="52">
        <v>128560331</v>
      </c>
      <c r="T1647" s="70" t="s">
        <v>10556</v>
      </c>
      <c r="U1647" s="70" t="s">
        <v>10560</v>
      </c>
    </row>
    <row r="1648" spans="1:21" x14ac:dyDescent="0.2">
      <c r="A1648" s="49" t="s">
        <v>5921</v>
      </c>
      <c r="B1648" s="49" t="s">
        <v>211</v>
      </c>
      <c r="C1648" s="50">
        <v>3783</v>
      </c>
      <c r="D1648" s="49" t="s">
        <v>498</v>
      </c>
      <c r="E1648" s="49" t="s">
        <v>7178</v>
      </c>
      <c r="F1648" s="49" t="s">
        <v>498</v>
      </c>
      <c r="G1648" s="49">
        <v>23417</v>
      </c>
      <c r="H1648" s="49" t="s">
        <v>499</v>
      </c>
      <c r="I1648" s="50">
        <v>1051</v>
      </c>
      <c r="J1648" s="50">
        <v>223417000207</v>
      </c>
      <c r="K1648" s="49" t="s">
        <v>7204</v>
      </c>
      <c r="L1648" s="51">
        <v>552</v>
      </c>
      <c r="M1648" s="52">
        <v>79804168</v>
      </c>
      <c r="N1648" s="52">
        <v>15960834</v>
      </c>
      <c r="O1648" s="52">
        <v>32424089</v>
      </c>
      <c r="P1648" s="52">
        <v>6660438</v>
      </c>
      <c r="Q1648" s="52">
        <v>95765002</v>
      </c>
      <c r="R1648" s="52">
        <v>39084527</v>
      </c>
      <c r="S1648" s="52">
        <v>134849529</v>
      </c>
      <c r="T1648" s="70" t="s">
        <v>10556</v>
      </c>
      <c r="U1648" s="70" t="s">
        <v>10560</v>
      </c>
    </row>
    <row r="1649" spans="1:21" x14ac:dyDescent="0.2">
      <c r="A1649" s="49" t="s">
        <v>2245</v>
      </c>
      <c r="B1649" s="49" t="s">
        <v>36</v>
      </c>
      <c r="C1649" s="50">
        <v>3758</v>
      </c>
      <c r="D1649" s="49" t="s">
        <v>37</v>
      </c>
      <c r="E1649" s="49" t="s">
        <v>2773</v>
      </c>
      <c r="F1649" s="49" t="s">
        <v>37</v>
      </c>
      <c r="G1649" s="49">
        <v>5790</v>
      </c>
      <c r="H1649" s="49" t="s">
        <v>151</v>
      </c>
      <c r="I1649" s="50">
        <v>4362</v>
      </c>
      <c r="J1649" s="50">
        <v>105790000184</v>
      </c>
      <c r="K1649" s="49" t="s">
        <v>2777</v>
      </c>
      <c r="L1649" s="51">
        <v>1314</v>
      </c>
      <c r="M1649" s="52">
        <v>160055337</v>
      </c>
      <c r="N1649" s="52">
        <v>0</v>
      </c>
      <c r="O1649" s="52">
        <v>32170551</v>
      </c>
      <c r="P1649" s="52">
        <v>6660438</v>
      </c>
      <c r="Q1649" s="52">
        <v>160055337</v>
      </c>
      <c r="R1649" s="52">
        <v>38830989</v>
      </c>
      <c r="S1649" s="52">
        <v>198886326</v>
      </c>
      <c r="T1649" s="70" t="s">
        <v>10556</v>
      </c>
      <c r="U1649" s="70" t="s">
        <v>10560</v>
      </c>
    </row>
    <row r="1650" spans="1:21" x14ac:dyDescent="0.2">
      <c r="A1650" s="49" t="s">
        <v>3078</v>
      </c>
      <c r="B1650" s="49" t="s">
        <v>453</v>
      </c>
      <c r="C1650" s="50">
        <v>3814</v>
      </c>
      <c r="D1650" s="49" t="s">
        <v>998</v>
      </c>
      <c r="E1650" s="49" t="s">
        <v>9315</v>
      </c>
      <c r="F1650" s="49" t="s">
        <v>998</v>
      </c>
      <c r="G1650" s="49">
        <v>70001</v>
      </c>
      <c r="H1650" s="49" t="s">
        <v>999</v>
      </c>
      <c r="I1650" s="50">
        <v>14801</v>
      </c>
      <c r="J1650" s="50">
        <v>170001000091</v>
      </c>
      <c r="K1650" s="49" t="s">
        <v>2777</v>
      </c>
      <c r="L1650" s="51">
        <v>1157</v>
      </c>
      <c r="M1650" s="52">
        <v>125636626</v>
      </c>
      <c r="N1650" s="52">
        <v>13901159</v>
      </c>
      <c r="O1650" s="52">
        <v>28697178</v>
      </c>
      <c r="P1650" s="52">
        <v>6660438</v>
      </c>
      <c r="Q1650" s="52">
        <v>139537785</v>
      </c>
      <c r="R1650" s="52">
        <v>35357616</v>
      </c>
      <c r="S1650" s="52">
        <v>174895401</v>
      </c>
      <c r="T1650" s="70" t="s">
        <v>10556</v>
      </c>
      <c r="U1650" s="70" t="s">
        <v>10560</v>
      </c>
    </row>
    <row r="1651" spans="1:21" x14ac:dyDescent="0.2">
      <c r="A1651" s="49" t="s">
        <v>2872</v>
      </c>
      <c r="B1651" s="49" t="s">
        <v>1073</v>
      </c>
      <c r="C1651" s="50">
        <v>3818</v>
      </c>
      <c r="D1651" s="49" t="s">
        <v>1071</v>
      </c>
      <c r="E1651" s="49" t="s">
        <v>4565</v>
      </c>
      <c r="F1651" s="49" t="s">
        <v>1071</v>
      </c>
      <c r="G1651" s="49">
        <v>76001</v>
      </c>
      <c r="H1651" s="49" t="s">
        <v>1072</v>
      </c>
      <c r="I1651" s="50">
        <v>15797</v>
      </c>
      <c r="J1651" s="50">
        <v>176001020359</v>
      </c>
      <c r="K1651" s="49" t="s">
        <v>4623</v>
      </c>
      <c r="L1651" s="51">
        <v>1542</v>
      </c>
      <c r="M1651" s="52">
        <v>150651646</v>
      </c>
      <c r="N1651" s="52">
        <v>8922089</v>
      </c>
      <c r="O1651" s="52">
        <v>20227905</v>
      </c>
      <c r="P1651" s="52">
        <v>6660438</v>
      </c>
      <c r="Q1651" s="52">
        <v>159573735</v>
      </c>
      <c r="R1651" s="52">
        <v>26888343</v>
      </c>
      <c r="S1651" s="52">
        <v>186462078</v>
      </c>
      <c r="T1651" s="70" t="s">
        <v>10556</v>
      </c>
      <c r="U1651" s="70" t="s">
        <v>10560</v>
      </c>
    </row>
    <row r="1652" spans="1:21" x14ac:dyDescent="0.2">
      <c r="A1652" s="49" t="s">
        <v>3938</v>
      </c>
      <c r="B1652" s="49" t="s">
        <v>250</v>
      </c>
      <c r="C1652" s="50">
        <v>3772</v>
      </c>
      <c r="D1652" s="49" t="s">
        <v>345</v>
      </c>
      <c r="E1652" s="49" t="s">
        <v>9356</v>
      </c>
      <c r="F1652" s="49" t="s">
        <v>345</v>
      </c>
      <c r="G1652" s="49">
        <v>15759</v>
      </c>
      <c r="H1652" s="49" t="s">
        <v>346</v>
      </c>
      <c r="I1652" s="50">
        <v>16032</v>
      </c>
      <c r="J1652" s="50">
        <v>215759000630</v>
      </c>
      <c r="K1652" s="49" t="s">
        <v>9366</v>
      </c>
      <c r="L1652" s="51">
        <v>180</v>
      </c>
      <c r="M1652" s="52">
        <v>21092921</v>
      </c>
      <c r="N1652" s="52">
        <v>4218584</v>
      </c>
      <c r="O1652" s="52">
        <v>24764125</v>
      </c>
      <c r="P1652" s="52">
        <v>6660438</v>
      </c>
      <c r="Q1652" s="52">
        <v>25311505</v>
      </c>
      <c r="R1652" s="52">
        <v>31424563</v>
      </c>
      <c r="S1652" s="52">
        <v>56736068</v>
      </c>
      <c r="T1652" s="70" t="s">
        <v>10556</v>
      </c>
      <c r="U1652" s="70" t="s">
        <v>10560</v>
      </c>
    </row>
    <row r="1653" spans="1:21" x14ac:dyDescent="0.2">
      <c r="A1653" s="49" t="s">
        <v>2245</v>
      </c>
      <c r="B1653" s="49" t="s">
        <v>36</v>
      </c>
      <c r="C1653" s="50">
        <v>3759</v>
      </c>
      <c r="D1653" s="49" t="s">
        <v>34</v>
      </c>
      <c r="E1653" s="49" t="s">
        <v>7491</v>
      </c>
      <c r="F1653" s="49" t="s">
        <v>34</v>
      </c>
      <c r="G1653" s="49">
        <v>5001</v>
      </c>
      <c r="H1653" s="49" t="s">
        <v>35</v>
      </c>
      <c r="I1653" s="50">
        <v>9529</v>
      </c>
      <c r="J1653" s="50">
        <v>105001020052</v>
      </c>
      <c r="K1653" s="49" t="s">
        <v>4973</v>
      </c>
      <c r="L1653" s="51">
        <v>480</v>
      </c>
      <c r="M1653" s="52">
        <v>47275816</v>
      </c>
      <c r="N1653" s="52">
        <v>2839568</v>
      </c>
      <c r="O1653" s="52">
        <v>20461051</v>
      </c>
      <c r="P1653" s="52">
        <v>6660438</v>
      </c>
      <c r="Q1653" s="52">
        <v>50115384</v>
      </c>
      <c r="R1653" s="52">
        <v>27121489</v>
      </c>
      <c r="S1653" s="52">
        <v>77236873</v>
      </c>
      <c r="T1653" s="70" t="s">
        <v>10556</v>
      </c>
      <c r="U1653" s="70" t="s">
        <v>10560</v>
      </c>
    </row>
    <row r="1654" spans="1:21" x14ac:dyDescent="0.2">
      <c r="A1654" s="49" t="s">
        <v>4909</v>
      </c>
      <c r="B1654" s="49" t="s">
        <v>1126</v>
      </c>
      <c r="C1654" s="50">
        <v>3825</v>
      </c>
      <c r="D1654" s="49" t="s">
        <v>1127</v>
      </c>
      <c r="E1654" s="49" t="s">
        <v>4972</v>
      </c>
      <c r="F1654" s="49" t="s">
        <v>1127</v>
      </c>
      <c r="G1654" s="49">
        <v>85430</v>
      </c>
      <c r="H1654" s="49" t="s">
        <v>1143</v>
      </c>
      <c r="I1654" s="50">
        <v>14487</v>
      </c>
      <c r="J1654" s="50">
        <v>285430000866</v>
      </c>
      <c r="K1654" s="49" t="s">
        <v>4973</v>
      </c>
      <c r="L1654" s="51">
        <v>190</v>
      </c>
      <c r="M1654" s="52">
        <v>26032739</v>
      </c>
      <c r="N1654" s="52">
        <v>5206548</v>
      </c>
      <c r="O1654" s="52">
        <v>29382393</v>
      </c>
      <c r="P1654" s="52">
        <v>6660438</v>
      </c>
      <c r="Q1654" s="52">
        <v>31239287</v>
      </c>
      <c r="R1654" s="52">
        <v>36042831</v>
      </c>
      <c r="S1654" s="52">
        <v>67282118</v>
      </c>
      <c r="T1654" s="70" t="s">
        <v>10556</v>
      </c>
      <c r="U1654" s="70" t="s">
        <v>10560</v>
      </c>
    </row>
    <row r="1655" spans="1:21" x14ac:dyDescent="0.2">
      <c r="A1655" s="49" t="s">
        <v>5501</v>
      </c>
      <c r="B1655" s="49" t="s">
        <v>461</v>
      </c>
      <c r="C1655" s="50">
        <v>3779</v>
      </c>
      <c r="D1655" s="49" t="s">
        <v>462</v>
      </c>
      <c r="E1655" s="49" t="s">
        <v>5549</v>
      </c>
      <c r="F1655" s="49" t="s">
        <v>462</v>
      </c>
      <c r="G1655" s="49">
        <v>20178</v>
      </c>
      <c r="H1655" s="49" t="s">
        <v>469</v>
      </c>
      <c r="I1655" s="50">
        <v>17788</v>
      </c>
      <c r="J1655" s="50">
        <v>120178000093</v>
      </c>
      <c r="K1655" s="49" t="s">
        <v>5554</v>
      </c>
      <c r="L1655" s="51">
        <v>1772</v>
      </c>
      <c r="M1655" s="52">
        <v>193304122</v>
      </c>
      <c r="N1655" s="52">
        <v>32566780</v>
      </c>
      <c r="O1655" s="52">
        <v>30382878</v>
      </c>
      <c r="P1655" s="52">
        <v>6660438</v>
      </c>
      <c r="Q1655" s="52">
        <v>225870902</v>
      </c>
      <c r="R1655" s="52">
        <v>37043316</v>
      </c>
      <c r="S1655" s="52">
        <v>262914218</v>
      </c>
      <c r="T1655" s="70" t="s">
        <v>10556</v>
      </c>
      <c r="U1655" s="70" t="s">
        <v>10560</v>
      </c>
    </row>
    <row r="1656" spans="1:21" x14ac:dyDescent="0.2">
      <c r="A1656" s="49" t="s">
        <v>6798</v>
      </c>
      <c r="B1656" s="49" t="s">
        <v>674</v>
      </c>
      <c r="C1656" s="50">
        <v>3790</v>
      </c>
      <c r="D1656" s="49" t="s">
        <v>675</v>
      </c>
      <c r="E1656" s="49" t="s">
        <v>6932</v>
      </c>
      <c r="F1656" s="49" t="s">
        <v>675</v>
      </c>
      <c r="G1656" s="49">
        <v>41791</v>
      </c>
      <c r="H1656" s="49" t="s">
        <v>704</v>
      </c>
      <c r="I1656" s="50">
        <v>7106</v>
      </c>
      <c r="J1656" s="50">
        <v>241791000332</v>
      </c>
      <c r="K1656" s="49" t="s">
        <v>6935</v>
      </c>
      <c r="L1656" s="51">
        <v>526</v>
      </c>
      <c r="M1656" s="52">
        <v>64206647</v>
      </c>
      <c r="N1656" s="52">
        <v>5943639</v>
      </c>
      <c r="O1656" s="52">
        <v>27335943</v>
      </c>
      <c r="P1656" s="52">
        <v>6660438</v>
      </c>
      <c r="Q1656" s="52">
        <v>70150286</v>
      </c>
      <c r="R1656" s="52">
        <v>33996381</v>
      </c>
      <c r="S1656" s="52">
        <v>104146667</v>
      </c>
      <c r="T1656" s="70" t="s">
        <v>10556</v>
      </c>
      <c r="U1656" s="70" t="s">
        <v>10560</v>
      </c>
    </row>
    <row r="1657" spans="1:21" x14ac:dyDescent="0.2">
      <c r="A1657" s="49" t="s">
        <v>4413</v>
      </c>
      <c r="B1657" s="49" t="s">
        <v>64</v>
      </c>
      <c r="C1657" s="50">
        <v>3773</v>
      </c>
      <c r="D1657" s="49" t="s">
        <v>374</v>
      </c>
      <c r="E1657" s="49" t="s">
        <v>4516</v>
      </c>
      <c r="F1657" s="49" t="s">
        <v>374</v>
      </c>
      <c r="G1657" s="49">
        <v>17614</v>
      </c>
      <c r="H1657" s="49" t="s">
        <v>392</v>
      </c>
      <c r="I1657" s="50">
        <v>2713</v>
      </c>
      <c r="J1657" s="50">
        <v>217614000138</v>
      </c>
      <c r="K1657" s="49" t="s">
        <v>4520</v>
      </c>
      <c r="L1657" s="51">
        <v>135</v>
      </c>
      <c r="M1657" s="52">
        <v>15018084</v>
      </c>
      <c r="N1657" s="52">
        <v>639062</v>
      </c>
      <c r="O1657" s="52">
        <v>26747998</v>
      </c>
      <c r="P1657" s="52">
        <v>6660438</v>
      </c>
      <c r="Q1657" s="52">
        <v>15657146</v>
      </c>
      <c r="R1657" s="52">
        <v>33408436</v>
      </c>
      <c r="S1657" s="52">
        <v>49065582</v>
      </c>
      <c r="T1657" s="70" t="s">
        <v>10556</v>
      </c>
      <c r="U1657" s="70" t="s">
        <v>10560</v>
      </c>
    </row>
    <row r="1658" spans="1:21" x14ac:dyDescent="0.2">
      <c r="A1658" s="49" t="s">
        <v>4413</v>
      </c>
      <c r="B1658" s="49" t="s">
        <v>64</v>
      </c>
      <c r="C1658" s="50">
        <v>3773</v>
      </c>
      <c r="D1658" s="49" t="s">
        <v>374</v>
      </c>
      <c r="E1658" s="49" t="s">
        <v>4528</v>
      </c>
      <c r="F1658" s="49" t="s">
        <v>374</v>
      </c>
      <c r="G1658" s="49">
        <v>17616</v>
      </c>
      <c r="H1658" s="49" t="s">
        <v>393</v>
      </c>
      <c r="I1658" s="50">
        <v>2899</v>
      </c>
      <c r="J1658" s="50">
        <v>217616000259</v>
      </c>
      <c r="K1658" s="49" t="s">
        <v>4529</v>
      </c>
      <c r="L1658" s="51">
        <v>178</v>
      </c>
      <c r="M1658" s="52">
        <v>20869172</v>
      </c>
      <c r="N1658" s="52">
        <v>0</v>
      </c>
      <c r="O1658" s="52">
        <v>26786433</v>
      </c>
      <c r="P1658" s="52">
        <v>6660438</v>
      </c>
      <c r="Q1658" s="52">
        <v>20869172</v>
      </c>
      <c r="R1658" s="52">
        <v>33446871</v>
      </c>
      <c r="S1658" s="52">
        <v>54316043</v>
      </c>
      <c r="T1658" s="70" t="s">
        <v>10556</v>
      </c>
      <c r="U1658" s="70" t="s">
        <v>10560</v>
      </c>
    </row>
    <row r="1659" spans="1:21" x14ac:dyDescent="0.2">
      <c r="A1659" s="49" t="s">
        <v>6798</v>
      </c>
      <c r="B1659" s="49" t="s">
        <v>674</v>
      </c>
      <c r="C1659" s="50">
        <v>3790</v>
      </c>
      <c r="D1659" s="49" t="s">
        <v>675</v>
      </c>
      <c r="E1659" s="49" t="s">
        <v>6813</v>
      </c>
      <c r="F1659" s="49" t="s">
        <v>675</v>
      </c>
      <c r="G1659" s="49">
        <v>41020</v>
      </c>
      <c r="H1659" s="49" t="s">
        <v>679</v>
      </c>
      <c r="I1659" s="50">
        <v>10524</v>
      </c>
      <c r="J1659" s="50">
        <v>241020000187</v>
      </c>
      <c r="K1659" s="49" t="s">
        <v>6817</v>
      </c>
      <c r="L1659" s="51">
        <v>209</v>
      </c>
      <c r="M1659" s="52">
        <v>26006097</v>
      </c>
      <c r="N1659" s="52">
        <v>0</v>
      </c>
      <c r="O1659" s="52">
        <v>29035179</v>
      </c>
      <c r="P1659" s="52">
        <v>6660438</v>
      </c>
      <c r="Q1659" s="52">
        <v>26006097</v>
      </c>
      <c r="R1659" s="52">
        <v>35695617</v>
      </c>
      <c r="S1659" s="52">
        <v>61701714</v>
      </c>
      <c r="T1659" s="70" t="s">
        <v>10556</v>
      </c>
      <c r="U1659" s="70" t="s">
        <v>10560</v>
      </c>
    </row>
    <row r="1660" spans="1:21" x14ac:dyDescent="0.2">
      <c r="A1660" s="49" t="s">
        <v>3078</v>
      </c>
      <c r="B1660" s="49" t="s">
        <v>919</v>
      </c>
      <c r="C1660" s="50">
        <v>3808</v>
      </c>
      <c r="D1660" s="49" t="s">
        <v>920</v>
      </c>
      <c r="E1660" s="49" t="s">
        <v>9107</v>
      </c>
      <c r="F1660" s="49" t="s">
        <v>920</v>
      </c>
      <c r="G1660" s="49">
        <v>68318</v>
      </c>
      <c r="H1660" s="49" t="s">
        <v>951</v>
      </c>
      <c r="I1660" s="50">
        <v>17198</v>
      </c>
      <c r="J1660" s="50">
        <v>268318000274</v>
      </c>
      <c r="K1660" s="49" t="s">
        <v>9109</v>
      </c>
      <c r="L1660" s="51">
        <v>98</v>
      </c>
      <c r="M1660" s="52">
        <v>12511997</v>
      </c>
      <c r="N1660" s="52">
        <v>0</v>
      </c>
      <c r="O1660" s="52">
        <v>28615705</v>
      </c>
      <c r="P1660" s="52">
        <v>6660438</v>
      </c>
      <c r="Q1660" s="52">
        <v>12511997</v>
      </c>
      <c r="R1660" s="52">
        <v>35276143</v>
      </c>
      <c r="S1660" s="52">
        <v>47788140</v>
      </c>
      <c r="T1660" s="70" t="s">
        <v>10556</v>
      </c>
      <c r="U1660" s="70" t="s">
        <v>10560</v>
      </c>
    </row>
    <row r="1661" spans="1:21" x14ac:dyDescent="0.2">
      <c r="A1661" s="49" t="s">
        <v>2872</v>
      </c>
      <c r="B1661" s="49" t="s">
        <v>1073</v>
      </c>
      <c r="C1661" s="50">
        <v>3817</v>
      </c>
      <c r="D1661" s="49" t="s">
        <v>1074</v>
      </c>
      <c r="E1661" s="49" t="s">
        <v>10086</v>
      </c>
      <c r="F1661" s="49" t="s">
        <v>1074</v>
      </c>
      <c r="G1661" s="49">
        <v>76400</v>
      </c>
      <c r="H1661" s="49" t="s">
        <v>106</v>
      </c>
      <c r="I1661" s="50">
        <v>6775</v>
      </c>
      <c r="J1661" s="50">
        <v>276400000609</v>
      </c>
      <c r="K1661" s="49" t="s">
        <v>10090</v>
      </c>
      <c r="L1661" s="51">
        <v>378</v>
      </c>
      <c r="M1661" s="52">
        <v>44921109</v>
      </c>
      <c r="N1661" s="52">
        <v>0</v>
      </c>
      <c r="O1661" s="52">
        <v>26153414</v>
      </c>
      <c r="P1661" s="52">
        <v>6660438</v>
      </c>
      <c r="Q1661" s="52">
        <v>44921109</v>
      </c>
      <c r="R1661" s="52">
        <v>32813852</v>
      </c>
      <c r="S1661" s="52">
        <v>77734961</v>
      </c>
      <c r="T1661" s="70" t="s">
        <v>10556</v>
      </c>
      <c r="U1661" s="70" t="s">
        <v>10560</v>
      </c>
    </row>
    <row r="1662" spans="1:21" x14ac:dyDescent="0.2">
      <c r="A1662" s="49" t="s">
        <v>4413</v>
      </c>
      <c r="B1662" s="49" t="s">
        <v>64</v>
      </c>
      <c r="C1662" s="50">
        <v>3773</v>
      </c>
      <c r="D1662" s="49" t="s">
        <v>374</v>
      </c>
      <c r="E1662" s="49" t="s">
        <v>4455</v>
      </c>
      <c r="F1662" s="49" t="s">
        <v>374</v>
      </c>
      <c r="G1662" s="49">
        <v>17380</v>
      </c>
      <c r="H1662" s="49" t="s">
        <v>381</v>
      </c>
      <c r="I1662" s="50">
        <v>2691</v>
      </c>
      <c r="J1662" s="50">
        <v>217380000244</v>
      </c>
      <c r="K1662" s="49" t="s">
        <v>4457</v>
      </c>
      <c r="L1662" s="51">
        <v>249</v>
      </c>
      <c r="M1662" s="52">
        <v>29220702</v>
      </c>
      <c r="N1662" s="52">
        <v>5844140</v>
      </c>
      <c r="O1662" s="52">
        <v>27078549</v>
      </c>
      <c r="P1662" s="52">
        <v>6660438</v>
      </c>
      <c r="Q1662" s="52">
        <v>35064842</v>
      </c>
      <c r="R1662" s="52">
        <v>33738987</v>
      </c>
      <c r="S1662" s="52">
        <v>68803829</v>
      </c>
      <c r="T1662" s="70" t="s">
        <v>10556</v>
      </c>
      <c r="U1662" s="70" t="s">
        <v>10560</v>
      </c>
    </row>
    <row r="1663" spans="1:21" x14ac:dyDescent="0.2">
      <c r="A1663" s="49" t="s">
        <v>5921</v>
      </c>
      <c r="B1663" s="49" t="s">
        <v>211</v>
      </c>
      <c r="C1663" s="50">
        <v>3781</v>
      </c>
      <c r="D1663" s="49" t="s">
        <v>489</v>
      </c>
      <c r="E1663" s="49" t="s">
        <v>5975</v>
      </c>
      <c r="F1663" s="49" t="s">
        <v>489</v>
      </c>
      <c r="G1663" s="49">
        <v>23189</v>
      </c>
      <c r="H1663" s="49" t="s">
        <v>495</v>
      </c>
      <c r="I1663" s="50">
        <v>19838</v>
      </c>
      <c r="J1663" s="50">
        <v>223189000056</v>
      </c>
      <c r="K1663" s="49" t="s">
        <v>5987</v>
      </c>
      <c r="L1663" s="51">
        <v>453</v>
      </c>
      <c r="M1663" s="52">
        <v>66248829</v>
      </c>
      <c r="N1663" s="52">
        <v>13249766</v>
      </c>
      <c r="O1663" s="52">
        <v>33315446</v>
      </c>
      <c r="P1663" s="52">
        <v>6660438</v>
      </c>
      <c r="Q1663" s="52">
        <v>79498595</v>
      </c>
      <c r="R1663" s="52">
        <v>39975884</v>
      </c>
      <c r="S1663" s="52">
        <v>119474479</v>
      </c>
      <c r="T1663" s="70" t="s">
        <v>10556</v>
      </c>
      <c r="U1663" s="70" t="s">
        <v>10560</v>
      </c>
    </row>
    <row r="1664" spans="1:21" x14ac:dyDescent="0.2">
      <c r="A1664" s="49" t="s">
        <v>2245</v>
      </c>
      <c r="B1664" s="49" t="s">
        <v>36</v>
      </c>
      <c r="C1664" s="50">
        <v>3763</v>
      </c>
      <c r="D1664" s="49" t="s">
        <v>155</v>
      </c>
      <c r="E1664" s="49" t="s">
        <v>9942</v>
      </c>
      <c r="F1664" s="49" t="s">
        <v>155</v>
      </c>
      <c r="G1664" s="49">
        <v>5837</v>
      </c>
      <c r="H1664" s="49" t="s">
        <v>156</v>
      </c>
      <c r="I1664" s="50">
        <v>18559</v>
      </c>
      <c r="J1664" s="50">
        <v>205837004161</v>
      </c>
      <c r="K1664" s="49" t="s">
        <v>9955</v>
      </c>
      <c r="L1664" s="51">
        <v>495</v>
      </c>
      <c r="M1664" s="52">
        <v>77783587</v>
      </c>
      <c r="N1664" s="52">
        <v>3457212</v>
      </c>
      <c r="O1664" s="52">
        <v>33900715</v>
      </c>
      <c r="P1664" s="52">
        <v>26641753</v>
      </c>
      <c r="Q1664" s="52">
        <v>81240799</v>
      </c>
      <c r="R1664" s="52">
        <v>60542468</v>
      </c>
      <c r="S1664" s="52">
        <v>141783267</v>
      </c>
      <c r="T1664" s="70" t="s">
        <v>10556</v>
      </c>
      <c r="U1664" s="70" t="s">
        <v>10560</v>
      </c>
    </row>
    <row r="1665" spans="1:21" x14ac:dyDescent="0.2">
      <c r="A1665" s="49" t="s">
        <v>2884</v>
      </c>
      <c r="B1665" s="49" t="s">
        <v>453</v>
      </c>
      <c r="C1665" s="50">
        <v>3813</v>
      </c>
      <c r="D1665" s="49" t="s">
        <v>1000</v>
      </c>
      <c r="E1665" s="49" t="s">
        <v>9633</v>
      </c>
      <c r="F1665" s="49" t="s">
        <v>1000</v>
      </c>
      <c r="G1665" s="49">
        <v>70820</v>
      </c>
      <c r="H1665" s="49" t="s">
        <v>1021</v>
      </c>
      <c r="I1665" s="50">
        <v>4747</v>
      </c>
      <c r="J1665" s="50">
        <v>270820000321</v>
      </c>
      <c r="K1665" s="49" t="s">
        <v>9635</v>
      </c>
      <c r="L1665" s="51">
        <v>297</v>
      </c>
      <c r="M1665" s="52">
        <v>37846672</v>
      </c>
      <c r="N1665" s="52">
        <v>0</v>
      </c>
      <c r="O1665" s="52">
        <v>29943686</v>
      </c>
      <c r="P1665" s="52">
        <v>6660438</v>
      </c>
      <c r="Q1665" s="52">
        <v>37846672</v>
      </c>
      <c r="R1665" s="52">
        <v>36604124</v>
      </c>
      <c r="S1665" s="52">
        <v>74450796</v>
      </c>
      <c r="T1665" s="70" t="s">
        <v>10556</v>
      </c>
      <c r="U1665" s="70" t="s">
        <v>10560</v>
      </c>
    </row>
    <row r="1666" spans="1:21" x14ac:dyDescent="0.2">
      <c r="A1666" s="49" t="s">
        <v>5921</v>
      </c>
      <c r="B1666" s="49" t="s">
        <v>211</v>
      </c>
      <c r="C1666" s="50">
        <v>3781</v>
      </c>
      <c r="D1666" s="49" t="s">
        <v>489</v>
      </c>
      <c r="E1666" s="49" t="s">
        <v>6048</v>
      </c>
      <c r="F1666" s="49" t="s">
        <v>489</v>
      </c>
      <c r="G1666" s="49">
        <v>23570</v>
      </c>
      <c r="H1666" s="49" t="s">
        <v>505</v>
      </c>
      <c r="I1666" s="50">
        <v>14791</v>
      </c>
      <c r="J1666" s="50">
        <v>223570000178</v>
      </c>
      <c r="K1666" s="49" t="s">
        <v>6054</v>
      </c>
      <c r="L1666" s="51">
        <v>253</v>
      </c>
      <c r="M1666" s="52">
        <v>39154858</v>
      </c>
      <c r="N1666" s="52">
        <v>7830972</v>
      </c>
      <c r="O1666" s="52">
        <v>34854519</v>
      </c>
      <c r="P1666" s="52">
        <v>6660438</v>
      </c>
      <c r="Q1666" s="52">
        <v>46985830</v>
      </c>
      <c r="R1666" s="52">
        <v>41514957</v>
      </c>
      <c r="S1666" s="52">
        <v>88500787</v>
      </c>
      <c r="T1666" s="70" t="s">
        <v>10556</v>
      </c>
      <c r="U1666" s="70" t="s">
        <v>10560</v>
      </c>
    </row>
    <row r="1667" spans="1:21" x14ac:dyDescent="0.2">
      <c r="A1667" s="49" t="s">
        <v>4982</v>
      </c>
      <c r="B1667" s="49" t="s">
        <v>421</v>
      </c>
      <c r="C1667" s="50">
        <v>3777</v>
      </c>
      <c r="D1667" s="49" t="s">
        <v>422</v>
      </c>
      <c r="E1667" s="49" t="s">
        <v>4992</v>
      </c>
      <c r="F1667" s="49" t="s">
        <v>422</v>
      </c>
      <c r="G1667" s="49">
        <v>19050</v>
      </c>
      <c r="H1667" s="49" t="s">
        <v>51</v>
      </c>
      <c r="I1667" s="50">
        <v>17980</v>
      </c>
      <c r="J1667" s="50">
        <v>219050000488</v>
      </c>
      <c r="K1667" s="49" t="s">
        <v>5006</v>
      </c>
      <c r="L1667" s="51">
        <v>323</v>
      </c>
      <c r="M1667" s="52">
        <v>42049606</v>
      </c>
      <c r="N1667" s="52">
        <v>0</v>
      </c>
      <c r="O1667" s="52">
        <v>29853051</v>
      </c>
      <c r="P1667" s="52">
        <v>6660438</v>
      </c>
      <c r="Q1667" s="52">
        <v>42049606</v>
      </c>
      <c r="R1667" s="52">
        <v>36513489</v>
      </c>
      <c r="S1667" s="52">
        <v>78563095</v>
      </c>
      <c r="T1667" s="70" t="s">
        <v>10556</v>
      </c>
      <c r="U1667" s="70" t="s">
        <v>10560</v>
      </c>
    </row>
    <row r="1668" spans="1:21" x14ac:dyDescent="0.2">
      <c r="A1668" s="49" t="s">
        <v>3660</v>
      </c>
      <c r="B1668" s="49" t="s">
        <v>59</v>
      </c>
      <c r="C1668" s="50">
        <v>4910</v>
      </c>
      <c r="D1668" s="49" t="s">
        <v>199</v>
      </c>
      <c r="E1668" s="49" t="s">
        <v>4819</v>
      </c>
      <c r="F1668" s="49" t="s">
        <v>199</v>
      </c>
      <c r="G1668" s="49">
        <v>13001</v>
      </c>
      <c r="H1668" s="49" t="s">
        <v>200</v>
      </c>
      <c r="I1668" s="50">
        <v>33056</v>
      </c>
      <c r="J1668" s="50">
        <v>213001000075</v>
      </c>
      <c r="K1668" s="49" t="s">
        <v>4828</v>
      </c>
      <c r="L1668" s="51">
        <v>502</v>
      </c>
      <c r="M1668" s="52">
        <v>60646191</v>
      </c>
      <c r="N1668" s="52">
        <v>0</v>
      </c>
      <c r="O1668" s="52">
        <v>27050103</v>
      </c>
      <c r="P1668" s="52">
        <v>6660438</v>
      </c>
      <c r="Q1668" s="52">
        <v>60646191</v>
      </c>
      <c r="R1668" s="52">
        <v>33710541</v>
      </c>
      <c r="S1668" s="52">
        <v>94356732</v>
      </c>
      <c r="T1668" s="70" t="s">
        <v>10556</v>
      </c>
      <c r="U1668" s="70" t="s">
        <v>10560</v>
      </c>
    </row>
    <row r="1669" spans="1:21" x14ac:dyDescent="0.2">
      <c r="A1669" s="49" t="s">
        <v>6798</v>
      </c>
      <c r="B1669" s="49" t="s">
        <v>674</v>
      </c>
      <c r="C1669" s="50">
        <v>3790</v>
      </c>
      <c r="D1669" s="49" t="s">
        <v>675</v>
      </c>
      <c r="E1669" s="49" t="s">
        <v>6912</v>
      </c>
      <c r="F1669" s="49" t="s">
        <v>675</v>
      </c>
      <c r="G1669" s="49">
        <v>41668</v>
      </c>
      <c r="H1669" s="49" t="s">
        <v>702</v>
      </c>
      <c r="I1669" s="50">
        <v>23977</v>
      </c>
      <c r="J1669" s="50">
        <v>241668000131</v>
      </c>
      <c r="K1669" s="49" t="s">
        <v>6918</v>
      </c>
      <c r="L1669" s="51">
        <v>323</v>
      </c>
      <c r="M1669" s="52">
        <v>39089607</v>
      </c>
      <c r="N1669" s="52">
        <v>0</v>
      </c>
      <c r="O1669" s="52">
        <v>27755497</v>
      </c>
      <c r="P1669" s="52">
        <v>6660438</v>
      </c>
      <c r="Q1669" s="52">
        <v>39089607</v>
      </c>
      <c r="R1669" s="52">
        <v>34415935</v>
      </c>
      <c r="S1669" s="52">
        <v>73505542</v>
      </c>
      <c r="T1669" s="70" t="s">
        <v>10556</v>
      </c>
      <c r="U1669" s="70" t="s">
        <v>10560</v>
      </c>
    </row>
    <row r="1670" spans="1:21" x14ac:dyDescent="0.2">
      <c r="A1670" s="49" t="s">
        <v>7676</v>
      </c>
      <c r="B1670" s="49" t="s">
        <v>763</v>
      </c>
      <c r="C1670" s="50">
        <v>3796</v>
      </c>
      <c r="D1670" s="49" t="s">
        <v>764</v>
      </c>
      <c r="E1670" s="49" t="s">
        <v>7735</v>
      </c>
      <c r="F1670" s="49" t="s">
        <v>764</v>
      </c>
      <c r="G1670" s="49">
        <v>50450</v>
      </c>
      <c r="H1670" s="49" t="s">
        <v>780</v>
      </c>
      <c r="I1670" s="50">
        <v>16297</v>
      </c>
      <c r="J1670" s="50">
        <v>250577000472</v>
      </c>
      <c r="K1670" s="49" t="s">
        <v>7738</v>
      </c>
      <c r="L1670" s="51">
        <v>323</v>
      </c>
      <c r="M1670" s="52">
        <v>53476787</v>
      </c>
      <c r="N1670" s="52">
        <v>10241074</v>
      </c>
      <c r="O1670" s="52">
        <v>35727522</v>
      </c>
      <c r="P1670" s="52">
        <v>6660438</v>
      </c>
      <c r="Q1670" s="52">
        <v>63717861</v>
      </c>
      <c r="R1670" s="52">
        <v>42387960</v>
      </c>
      <c r="S1670" s="52">
        <v>106105821</v>
      </c>
      <c r="T1670" s="70" t="s">
        <v>10556</v>
      </c>
      <c r="U1670" s="70" t="s">
        <v>10560</v>
      </c>
    </row>
    <row r="1671" spans="1:21" x14ac:dyDescent="0.2">
      <c r="A1671" s="49" t="s">
        <v>7676</v>
      </c>
      <c r="B1671" s="49" t="s">
        <v>763</v>
      </c>
      <c r="C1671" s="50">
        <v>3796</v>
      </c>
      <c r="D1671" s="49" t="s">
        <v>764</v>
      </c>
      <c r="E1671" s="49" t="s">
        <v>7753</v>
      </c>
      <c r="F1671" s="49" t="s">
        <v>764</v>
      </c>
      <c r="G1671" s="49">
        <v>50573</v>
      </c>
      <c r="H1671" s="49" t="s">
        <v>782</v>
      </c>
      <c r="I1671" s="50">
        <v>16250</v>
      </c>
      <c r="J1671" s="50">
        <v>250573001156</v>
      </c>
      <c r="K1671" s="49" t="s">
        <v>7756</v>
      </c>
      <c r="L1671" s="51">
        <v>339</v>
      </c>
      <c r="M1671" s="52">
        <v>44550309</v>
      </c>
      <c r="N1671" s="52">
        <v>0</v>
      </c>
      <c r="O1671" s="52">
        <v>28771608</v>
      </c>
      <c r="P1671" s="52">
        <v>6660438</v>
      </c>
      <c r="Q1671" s="52">
        <v>44550309</v>
      </c>
      <c r="R1671" s="52">
        <v>35432046</v>
      </c>
      <c r="S1671" s="52">
        <v>79982355</v>
      </c>
      <c r="T1671" s="70" t="s">
        <v>10556</v>
      </c>
      <c r="U1671" s="70" t="s">
        <v>10560</v>
      </c>
    </row>
    <row r="1672" spans="1:21" x14ac:dyDescent="0.2">
      <c r="A1672" s="49" t="s">
        <v>4909</v>
      </c>
      <c r="B1672" s="49" t="s">
        <v>1126</v>
      </c>
      <c r="C1672" s="50">
        <v>3825</v>
      </c>
      <c r="D1672" s="49" t="s">
        <v>1127</v>
      </c>
      <c r="E1672" s="49" t="s">
        <v>4917</v>
      </c>
      <c r="F1672" s="49" t="s">
        <v>1127</v>
      </c>
      <c r="G1672" s="49">
        <v>85125</v>
      </c>
      <c r="H1672" s="49" t="s">
        <v>1130</v>
      </c>
      <c r="I1672" s="50">
        <v>14077</v>
      </c>
      <c r="J1672" s="50">
        <v>285125001470</v>
      </c>
      <c r="K1672" s="49" t="s">
        <v>4925</v>
      </c>
      <c r="L1672" s="51">
        <v>211</v>
      </c>
      <c r="M1672" s="52">
        <v>29293839</v>
      </c>
      <c r="N1672" s="52">
        <v>5064847</v>
      </c>
      <c r="O1672" s="52">
        <v>32329665</v>
      </c>
      <c r="P1672" s="52">
        <v>6660438</v>
      </c>
      <c r="Q1672" s="52">
        <v>34358686</v>
      </c>
      <c r="R1672" s="52">
        <v>38990103</v>
      </c>
      <c r="S1672" s="52">
        <v>73348789</v>
      </c>
      <c r="T1672" s="70" t="s">
        <v>10556</v>
      </c>
      <c r="U1672" s="70" t="s">
        <v>10560</v>
      </c>
    </row>
    <row r="1673" spans="1:21" x14ac:dyDescent="0.2">
      <c r="A1673" s="49" t="s">
        <v>5921</v>
      </c>
      <c r="B1673" s="49" t="s">
        <v>211</v>
      </c>
      <c r="C1673" s="50">
        <v>3781</v>
      </c>
      <c r="D1673" s="49" t="s">
        <v>489</v>
      </c>
      <c r="E1673" s="49" t="s">
        <v>6121</v>
      </c>
      <c r="F1673" s="49" t="s">
        <v>489</v>
      </c>
      <c r="G1673" s="49">
        <v>23682</v>
      </c>
      <c r="H1673" s="49" t="s">
        <v>514</v>
      </c>
      <c r="I1673" s="50">
        <v>14617</v>
      </c>
      <c r="J1673" s="50">
        <v>223466003041</v>
      </c>
      <c r="K1673" s="49" t="s">
        <v>4925</v>
      </c>
      <c r="L1673" s="51">
        <v>178</v>
      </c>
      <c r="M1673" s="52">
        <v>27879510</v>
      </c>
      <c r="N1673" s="52">
        <v>5575902</v>
      </c>
      <c r="O1673" s="52">
        <v>37414805</v>
      </c>
      <c r="P1673" s="52">
        <v>6660438</v>
      </c>
      <c r="Q1673" s="52">
        <v>33455412</v>
      </c>
      <c r="R1673" s="52">
        <v>44075243</v>
      </c>
      <c r="S1673" s="52">
        <v>77530655</v>
      </c>
      <c r="T1673" s="70" t="s">
        <v>10556</v>
      </c>
      <c r="U1673" s="70" t="s">
        <v>10560</v>
      </c>
    </row>
    <row r="1674" spans="1:21" x14ac:dyDescent="0.2">
      <c r="A1674" s="49" t="s">
        <v>5501</v>
      </c>
      <c r="B1674" s="49" t="s">
        <v>461</v>
      </c>
      <c r="C1674" s="50">
        <v>3779</v>
      </c>
      <c r="D1674" s="49" t="s">
        <v>462</v>
      </c>
      <c r="E1674" s="49" t="s">
        <v>5641</v>
      </c>
      <c r="F1674" s="49" t="s">
        <v>462</v>
      </c>
      <c r="G1674" s="49">
        <v>20787</v>
      </c>
      <c r="H1674" s="49" t="s">
        <v>486</v>
      </c>
      <c r="I1674" s="50">
        <v>20179</v>
      </c>
      <c r="J1674" s="50">
        <v>220787000118</v>
      </c>
      <c r="K1674" s="49" t="s">
        <v>5649</v>
      </c>
      <c r="L1674" s="51">
        <v>247</v>
      </c>
      <c r="M1674" s="52">
        <v>33324615</v>
      </c>
      <c r="N1674" s="52">
        <v>0</v>
      </c>
      <c r="O1674" s="52">
        <v>30497273</v>
      </c>
      <c r="P1674" s="52">
        <v>6660438</v>
      </c>
      <c r="Q1674" s="52">
        <v>33324615</v>
      </c>
      <c r="R1674" s="52">
        <v>37157711</v>
      </c>
      <c r="S1674" s="52">
        <v>70482326</v>
      </c>
      <c r="T1674" s="70" t="s">
        <v>10556</v>
      </c>
      <c r="U1674" s="70" t="s">
        <v>10560</v>
      </c>
    </row>
    <row r="1675" spans="1:21" x14ac:dyDescent="0.2">
      <c r="A1675" s="49" t="s">
        <v>4581</v>
      </c>
      <c r="B1675" s="49" t="s">
        <v>1025</v>
      </c>
      <c r="C1675" s="50">
        <v>3815</v>
      </c>
      <c r="D1675" s="49" t="s">
        <v>1026</v>
      </c>
      <c r="E1675" s="49" t="s">
        <v>9773</v>
      </c>
      <c r="F1675" s="49" t="s">
        <v>1026</v>
      </c>
      <c r="G1675" s="49">
        <v>73504</v>
      </c>
      <c r="H1675" s="49" t="s">
        <v>1055</v>
      </c>
      <c r="I1675" s="50">
        <v>8790</v>
      </c>
      <c r="J1675" s="50">
        <v>273504000415</v>
      </c>
      <c r="K1675" s="49" t="s">
        <v>9777</v>
      </c>
      <c r="L1675" s="51">
        <v>222</v>
      </c>
      <c r="M1675" s="52">
        <v>30396945</v>
      </c>
      <c r="N1675" s="52">
        <v>0</v>
      </c>
      <c r="O1675" s="52">
        <v>31124552</v>
      </c>
      <c r="P1675" s="52">
        <v>6660438</v>
      </c>
      <c r="Q1675" s="52">
        <v>30396945</v>
      </c>
      <c r="R1675" s="52">
        <v>37784990</v>
      </c>
      <c r="S1675" s="52">
        <v>68181935</v>
      </c>
      <c r="T1675" s="70" t="s">
        <v>10556</v>
      </c>
      <c r="U1675" s="70" t="s">
        <v>10560</v>
      </c>
    </row>
    <row r="1676" spans="1:21" x14ac:dyDescent="0.2">
      <c r="A1676" s="49" t="s">
        <v>6181</v>
      </c>
      <c r="B1676" s="49" t="s">
        <v>113</v>
      </c>
      <c r="C1676" s="50">
        <v>4546</v>
      </c>
      <c r="D1676" s="49" t="s">
        <v>815</v>
      </c>
      <c r="E1676" s="49" t="s">
        <v>7016</v>
      </c>
      <c r="F1676" s="49" t="s">
        <v>815</v>
      </c>
      <c r="G1676" s="49">
        <v>52356</v>
      </c>
      <c r="H1676" s="49" t="s">
        <v>816</v>
      </c>
      <c r="I1676" s="50">
        <v>9885</v>
      </c>
      <c r="J1676" s="50">
        <v>152356000735</v>
      </c>
      <c r="K1676" s="49" t="s">
        <v>7030</v>
      </c>
      <c r="L1676" s="51">
        <v>541</v>
      </c>
      <c r="M1676" s="52">
        <v>51357841</v>
      </c>
      <c r="N1676" s="52">
        <v>0</v>
      </c>
      <c r="O1676" s="52">
        <v>26550711</v>
      </c>
      <c r="P1676" s="52">
        <v>13320876</v>
      </c>
      <c r="Q1676" s="52">
        <v>51357841</v>
      </c>
      <c r="R1676" s="52">
        <v>39871587</v>
      </c>
      <c r="S1676" s="52">
        <v>91229428</v>
      </c>
      <c r="T1676" s="70" t="s">
        <v>10556</v>
      </c>
      <c r="U1676" s="70" t="s">
        <v>10560</v>
      </c>
    </row>
    <row r="1677" spans="1:21" x14ac:dyDescent="0.2">
      <c r="A1677" s="49" t="s">
        <v>4413</v>
      </c>
      <c r="B1677" s="49" t="s">
        <v>64</v>
      </c>
      <c r="C1677" s="50">
        <v>3773</v>
      </c>
      <c r="D1677" s="49" t="s">
        <v>374</v>
      </c>
      <c r="E1677" s="49" t="s">
        <v>4488</v>
      </c>
      <c r="F1677" s="49" t="s">
        <v>374</v>
      </c>
      <c r="G1677" s="49">
        <v>17486</v>
      </c>
      <c r="H1677" s="49" t="s">
        <v>387</v>
      </c>
      <c r="I1677" s="50">
        <v>2689</v>
      </c>
      <c r="J1677" s="50">
        <v>217486000651</v>
      </c>
      <c r="K1677" s="49" t="s">
        <v>4494</v>
      </c>
      <c r="L1677" s="51">
        <v>188</v>
      </c>
      <c r="M1677" s="52">
        <v>22926508</v>
      </c>
      <c r="N1677" s="52">
        <v>856847</v>
      </c>
      <c r="O1677" s="52">
        <v>26866748</v>
      </c>
      <c r="P1677" s="52">
        <v>6660438</v>
      </c>
      <c r="Q1677" s="52">
        <v>23783355</v>
      </c>
      <c r="R1677" s="52">
        <v>33527186</v>
      </c>
      <c r="S1677" s="52">
        <v>57310541</v>
      </c>
      <c r="T1677" s="70" t="s">
        <v>10556</v>
      </c>
      <c r="U1677" s="70" t="s">
        <v>10560</v>
      </c>
    </row>
    <row r="1678" spans="1:21" x14ac:dyDescent="0.2">
      <c r="A1678" s="49" t="s">
        <v>3078</v>
      </c>
      <c r="B1678" s="49" t="s">
        <v>919</v>
      </c>
      <c r="C1678" s="50">
        <v>3810</v>
      </c>
      <c r="D1678" s="49" t="s">
        <v>924</v>
      </c>
      <c r="E1678" s="49" t="s">
        <v>3079</v>
      </c>
      <c r="F1678" s="49" t="s">
        <v>924</v>
      </c>
      <c r="G1678" s="49">
        <v>68081</v>
      </c>
      <c r="H1678" s="49" t="s">
        <v>925</v>
      </c>
      <c r="I1678" s="50">
        <v>4250</v>
      </c>
      <c r="J1678" s="50">
        <v>268081001858</v>
      </c>
      <c r="K1678" s="49" t="s">
        <v>3081</v>
      </c>
      <c r="L1678" s="51">
        <v>741</v>
      </c>
      <c r="M1678" s="52">
        <v>84457660</v>
      </c>
      <c r="N1678" s="52">
        <v>1263315</v>
      </c>
      <c r="O1678" s="52">
        <v>26833733</v>
      </c>
      <c r="P1678" s="52">
        <v>6660438</v>
      </c>
      <c r="Q1678" s="52">
        <v>85720975</v>
      </c>
      <c r="R1678" s="52">
        <v>33494171</v>
      </c>
      <c r="S1678" s="52">
        <v>119215146</v>
      </c>
      <c r="T1678" s="70" t="s">
        <v>10556</v>
      </c>
      <c r="U1678" s="70" t="s">
        <v>10560</v>
      </c>
    </row>
    <row r="1679" spans="1:21" x14ac:dyDescent="0.2">
      <c r="A1679" s="49" t="s">
        <v>5921</v>
      </c>
      <c r="B1679" s="49" t="s">
        <v>211</v>
      </c>
      <c r="C1679" s="50">
        <v>3781</v>
      </c>
      <c r="D1679" s="49" t="s">
        <v>489</v>
      </c>
      <c r="E1679" s="49" t="s">
        <v>6132</v>
      </c>
      <c r="F1679" s="49" t="s">
        <v>489</v>
      </c>
      <c r="G1679" s="49">
        <v>23807</v>
      </c>
      <c r="H1679" s="49" t="s">
        <v>516</v>
      </c>
      <c r="I1679" s="50">
        <v>14562</v>
      </c>
      <c r="J1679" s="50">
        <v>223807000089</v>
      </c>
      <c r="K1679" s="49" t="s">
        <v>6139</v>
      </c>
      <c r="L1679" s="51">
        <v>283</v>
      </c>
      <c r="M1679" s="52">
        <v>48480338</v>
      </c>
      <c r="N1679" s="52">
        <v>9696068</v>
      </c>
      <c r="O1679" s="52">
        <v>38233662</v>
      </c>
      <c r="P1679" s="52">
        <v>6660438</v>
      </c>
      <c r="Q1679" s="52">
        <v>58176406</v>
      </c>
      <c r="R1679" s="52">
        <v>44894100</v>
      </c>
      <c r="S1679" s="52">
        <v>103070506</v>
      </c>
      <c r="T1679" s="70" t="s">
        <v>10556</v>
      </c>
      <c r="U1679" s="70" t="s">
        <v>10560</v>
      </c>
    </row>
    <row r="1680" spans="1:21" x14ac:dyDescent="0.2">
      <c r="A1680" s="49" t="s">
        <v>4982</v>
      </c>
      <c r="B1680" s="49" t="s">
        <v>421</v>
      </c>
      <c r="C1680" s="50">
        <v>3777</v>
      </c>
      <c r="D1680" s="49" t="s">
        <v>422</v>
      </c>
      <c r="E1680" s="49" t="s">
        <v>5130</v>
      </c>
      <c r="F1680" s="49" t="s">
        <v>422</v>
      </c>
      <c r="G1680" s="49">
        <v>19256</v>
      </c>
      <c r="H1680" s="49" t="s">
        <v>430</v>
      </c>
      <c r="I1680" s="50">
        <v>3785</v>
      </c>
      <c r="J1680" s="50">
        <v>219256000123</v>
      </c>
      <c r="K1680" s="49" t="s">
        <v>5156</v>
      </c>
      <c r="L1680" s="51">
        <v>233</v>
      </c>
      <c r="M1680" s="52">
        <v>30960220</v>
      </c>
      <c r="N1680" s="52">
        <v>0</v>
      </c>
      <c r="O1680" s="52">
        <v>29854895</v>
      </c>
      <c r="P1680" s="52">
        <v>6660438</v>
      </c>
      <c r="Q1680" s="52">
        <v>30960220</v>
      </c>
      <c r="R1680" s="52">
        <v>36515333</v>
      </c>
      <c r="S1680" s="52">
        <v>67475553</v>
      </c>
      <c r="T1680" s="70" t="s">
        <v>10556</v>
      </c>
      <c r="U1680" s="70" t="s">
        <v>10560</v>
      </c>
    </row>
    <row r="1681" spans="1:21" x14ac:dyDescent="0.2">
      <c r="A1681" s="49" t="s">
        <v>5921</v>
      </c>
      <c r="B1681" s="49" t="s">
        <v>211</v>
      </c>
      <c r="C1681" s="50">
        <v>3781</v>
      </c>
      <c r="D1681" s="49" t="s">
        <v>489</v>
      </c>
      <c r="E1681" s="49" t="s">
        <v>6022</v>
      </c>
      <c r="F1681" s="49" t="s">
        <v>489</v>
      </c>
      <c r="G1681" s="49">
        <v>23500</v>
      </c>
      <c r="H1681" s="49" t="s">
        <v>503</v>
      </c>
      <c r="I1681" s="50">
        <v>14625</v>
      </c>
      <c r="J1681" s="50">
        <v>223500000405</v>
      </c>
      <c r="K1681" s="49" t="s">
        <v>6025</v>
      </c>
      <c r="L1681" s="51">
        <v>472</v>
      </c>
      <c r="M1681" s="52">
        <v>84921086</v>
      </c>
      <c r="N1681" s="52">
        <v>16984217</v>
      </c>
      <c r="O1681" s="52">
        <v>41402413</v>
      </c>
      <c r="P1681" s="52">
        <v>6660438</v>
      </c>
      <c r="Q1681" s="52">
        <v>101905303</v>
      </c>
      <c r="R1681" s="52">
        <v>48062851</v>
      </c>
      <c r="S1681" s="52">
        <v>149968154</v>
      </c>
      <c r="T1681" s="70" t="s">
        <v>10556</v>
      </c>
      <c r="U1681" s="70" t="s">
        <v>10560</v>
      </c>
    </row>
    <row r="1682" spans="1:21" x14ac:dyDescent="0.2">
      <c r="A1682" s="49" t="s">
        <v>5921</v>
      </c>
      <c r="B1682" s="49" t="s">
        <v>211</v>
      </c>
      <c r="C1682" s="50">
        <v>3781</v>
      </c>
      <c r="D1682" s="49" t="s">
        <v>489</v>
      </c>
      <c r="E1682" s="49" t="s">
        <v>6084</v>
      </c>
      <c r="F1682" s="49" t="s">
        <v>489</v>
      </c>
      <c r="G1682" s="49">
        <v>23670</v>
      </c>
      <c r="H1682" s="49" t="s">
        <v>511</v>
      </c>
      <c r="I1682" s="50">
        <v>13904</v>
      </c>
      <c r="J1682" s="50">
        <v>223670000540</v>
      </c>
      <c r="K1682" s="49" t="s">
        <v>6089</v>
      </c>
      <c r="L1682" s="51">
        <v>484</v>
      </c>
      <c r="M1682" s="52">
        <v>90830847</v>
      </c>
      <c r="N1682" s="52">
        <v>0</v>
      </c>
      <c r="O1682" s="52">
        <v>42490593</v>
      </c>
      <c r="P1682" s="52">
        <v>6660438</v>
      </c>
      <c r="Q1682" s="52">
        <v>90830847</v>
      </c>
      <c r="R1682" s="52">
        <v>49151031</v>
      </c>
      <c r="S1682" s="52">
        <v>139981878</v>
      </c>
      <c r="T1682" s="70" t="s">
        <v>10556</v>
      </c>
      <c r="U1682" s="70" t="s">
        <v>10560</v>
      </c>
    </row>
    <row r="1683" spans="1:21" x14ac:dyDescent="0.2">
      <c r="A1683" s="49" t="s">
        <v>5501</v>
      </c>
      <c r="B1683" s="49" t="s">
        <v>461</v>
      </c>
      <c r="C1683" s="50">
        <v>3780</v>
      </c>
      <c r="D1683" s="49" t="s">
        <v>459</v>
      </c>
      <c r="E1683" s="49" t="s">
        <v>10140</v>
      </c>
      <c r="F1683" s="49" t="s">
        <v>459</v>
      </c>
      <c r="G1683" s="49">
        <v>20001</v>
      </c>
      <c r="H1683" s="49" t="s">
        <v>460</v>
      </c>
      <c r="I1683" s="50">
        <v>15989</v>
      </c>
      <c r="J1683" s="50">
        <v>120001000921</v>
      </c>
      <c r="K1683" s="49" t="s">
        <v>10156</v>
      </c>
      <c r="L1683" s="51">
        <v>2067</v>
      </c>
      <c r="M1683" s="52">
        <v>220122739</v>
      </c>
      <c r="N1683" s="52">
        <v>0</v>
      </c>
      <c r="O1683" s="52">
        <v>28421423</v>
      </c>
      <c r="P1683" s="52">
        <v>6660438</v>
      </c>
      <c r="Q1683" s="52">
        <v>220122739</v>
      </c>
      <c r="R1683" s="52">
        <v>35081861</v>
      </c>
      <c r="S1683" s="52">
        <v>255204600</v>
      </c>
      <c r="T1683" s="70" t="s">
        <v>10556</v>
      </c>
      <c r="U1683" s="70" t="s">
        <v>10560</v>
      </c>
    </row>
    <row r="1684" spans="1:21" x14ac:dyDescent="0.2">
      <c r="A1684" s="49" t="s">
        <v>6181</v>
      </c>
      <c r="B1684" s="49" t="s">
        <v>113</v>
      </c>
      <c r="C1684" s="50">
        <v>3798</v>
      </c>
      <c r="D1684" s="49" t="s">
        <v>791</v>
      </c>
      <c r="E1684" s="49" t="s">
        <v>8135</v>
      </c>
      <c r="F1684" s="49" t="s">
        <v>791</v>
      </c>
      <c r="G1684" s="49">
        <v>52565</v>
      </c>
      <c r="H1684" s="49" t="s">
        <v>832</v>
      </c>
      <c r="I1684" s="50">
        <v>10717</v>
      </c>
      <c r="J1684" s="50">
        <v>252838000893</v>
      </c>
      <c r="K1684" s="49" t="s">
        <v>6037</v>
      </c>
      <c r="L1684" s="51">
        <v>619</v>
      </c>
      <c r="M1684" s="52">
        <v>72396780</v>
      </c>
      <c r="N1684" s="52">
        <v>0</v>
      </c>
      <c r="O1684" s="52">
        <v>29687596</v>
      </c>
      <c r="P1684" s="52">
        <v>6660438</v>
      </c>
      <c r="Q1684" s="52">
        <v>72396780</v>
      </c>
      <c r="R1684" s="52">
        <v>36348034</v>
      </c>
      <c r="S1684" s="52">
        <v>108744814</v>
      </c>
      <c r="T1684" s="70" t="s">
        <v>10556</v>
      </c>
      <c r="U1684" s="70" t="s">
        <v>10560</v>
      </c>
    </row>
    <row r="1685" spans="1:21" x14ac:dyDescent="0.2">
      <c r="A1685" s="49" t="s">
        <v>5921</v>
      </c>
      <c r="B1685" s="49" t="s">
        <v>211</v>
      </c>
      <c r="C1685" s="50">
        <v>3781</v>
      </c>
      <c r="D1685" s="49" t="s">
        <v>489</v>
      </c>
      <c r="E1685" s="49" t="s">
        <v>6033</v>
      </c>
      <c r="F1685" s="49" t="s">
        <v>489</v>
      </c>
      <c r="G1685" s="49">
        <v>23555</v>
      </c>
      <c r="H1685" s="49" t="s">
        <v>504</v>
      </c>
      <c r="I1685" s="50">
        <v>14769</v>
      </c>
      <c r="J1685" s="50">
        <v>223555000021</v>
      </c>
      <c r="K1685" s="49" t="s">
        <v>6037</v>
      </c>
      <c r="L1685" s="51">
        <v>334</v>
      </c>
      <c r="M1685" s="52">
        <v>49680916</v>
      </c>
      <c r="N1685" s="52">
        <v>0</v>
      </c>
      <c r="O1685" s="52">
        <v>32347360</v>
      </c>
      <c r="P1685" s="52">
        <v>6660438</v>
      </c>
      <c r="Q1685" s="52">
        <v>49680916</v>
      </c>
      <c r="R1685" s="52">
        <v>39007798</v>
      </c>
      <c r="S1685" s="52">
        <v>88688714</v>
      </c>
      <c r="T1685" s="70" t="s">
        <v>10556</v>
      </c>
      <c r="U1685" s="70" t="s">
        <v>10560</v>
      </c>
    </row>
    <row r="1686" spans="1:21" x14ac:dyDescent="0.2">
      <c r="A1686" s="49" t="s">
        <v>3078</v>
      </c>
      <c r="B1686" s="49" t="s">
        <v>919</v>
      </c>
      <c r="C1686" s="50">
        <v>3809</v>
      </c>
      <c r="D1686" s="49" t="s">
        <v>917</v>
      </c>
      <c r="E1686" s="49" t="s">
        <v>4310</v>
      </c>
      <c r="F1686" s="49" t="s">
        <v>917</v>
      </c>
      <c r="G1686" s="49">
        <v>68001</v>
      </c>
      <c r="H1686" s="49" t="s">
        <v>918</v>
      </c>
      <c r="I1686" s="50">
        <v>6426</v>
      </c>
      <c r="J1686" s="50">
        <v>168001001050</v>
      </c>
      <c r="K1686" s="49" t="s">
        <v>4342</v>
      </c>
      <c r="L1686" s="51">
        <v>1600</v>
      </c>
      <c r="M1686" s="52">
        <v>144987414</v>
      </c>
      <c r="N1686" s="52">
        <v>0</v>
      </c>
      <c r="O1686" s="52">
        <v>20529561</v>
      </c>
      <c r="P1686" s="52">
        <v>6660438</v>
      </c>
      <c r="Q1686" s="52">
        <v>144987414</v>
      </c>
      <c r="R1686" s="52">
        <v>27189999</v>
      </c>
      <c r="S1686" s="52">
        <v>172177413</v>
      </c>
      <c r="T1686" s="70" t="s">
        <v>10556</v>
      </c>
      <c r="U1686" s="70" t="s">
        <v>10560</v>
      </c>
    </row>
    <row r="1687" spans="1:21" x14ac:dyDescent="0.2">
      <c r="A1687" s="49" t="s">
        <v>6798</v>
      </c>
      <c r="B1687" s="49" t="s">
        <v>674</v>
      </c>
      <c r="C1687" s="50">
        <v>3791</v>
      </c>
      <c r="D1687" s="49" t="s">
        <v>672</v>
      </c>
      <c r="E1687" s="49" t="s">
        <v>8253</v>
      </c>
      <c r="F1687" s="49" t="s">
        <v>672</v>
      </c>
      <c r="G1687" s="49">
        <v>41001</v>
      </c>
      <c r="H1687" s="49" t="s">
        <v>673</v>
      </c>
      <c r="I1687" s="50">
        <v>12041</v>
      </c>
      <c r="J1687" s="50">
        <v>141001000040</v>
      </c>
      <c r="K1687" s="49" t="s">
        <v>4883</v>
      </c>
      <c r="L1687" s="51">
        <v>1777</v>
      </c>
      <c r="M1687" s="52">
        <v>170311880</v>
      </c>
      <c r="N1687" s="52">
        <v>6783997</v>
      </c>
      <c r="O1687" s="52">
        <v>20949499</v>
      </c>
      <c r="P1687" s="52">
        <v>6660438</v>
      </c>
      <c r="Q1687" s="52">
        <v>177095877</v>
      </c>
      <c r="R1687" s="52">
        <v>27609937</v>
      </c>
      <c r="S1687" s="52">
        <v>204705814</v>
      </c>
      <c r="T1687" s="70" t="s">
        <v>10556</v>
      </c>
      <c r="U1687" s="70" t="s">
        <v>10560</v>
      </c>
    </row>
    <row r="1688" spans="1:21" x14ac:dyDescent="0.2">
      <c r="A1688" s="49" t="s">
        <v>6798</v>
      </c>
      <c r="B1688" s="49" t="s">
        <v>674</v>
      </c>
      <c r="C1688" s="50">
        <v>3790</v>
      </c>
      <c r="D1688" s="49" t="s">
        <v>675</v>
      </c>
      <c r="E1688" s="49" t="s">
        <v>6893</v>
      </c>
      <c r="F1688" s="49" t="s">
        <v>675</v>
      </c>
      <c r="G1688" s="49">
        <v>41524</v>
      </c>
      <c r="H1688" s="49" t="s">
        <v>696</v>
      </c>
      <c r="I1688" s="50">
        <v>8019</v>
      </c>
      <c r="J1688" s="50">
        <v>141524000302</v>
      </c>
      <c r="K1688" s="49" t="s">
        <v>4883</v>
      </c>
      <c r="L1688" s="51">
        <v>1272</v>
      </c>
      <c r="M1688" s="52">
        <v>123471318</v>
      </c>
      <c r="N1688" s="52">
        <v>0</v>
      </c>
      <c r="O1688" s="52">
        <v>27077002</v>
      </c>
      <c r="P1688" s="52">
        <v>6660438</v>
      </c>
      <c r="Q1688" s="52">
        <v>123471318</v>
      </c>
      <c r="R1688" s="52">
        <v>33737440</v>
      </c>
      <c r="S1688" s="52">
        <v>157208758</v>
      </c>
      <c r="T1688" s="70" t="s">
        <v>10556</v>
      </c>
      <c r="U1688" s="70" t="s">
        <v>10560</v>
      </c>
    </row>
    <row r="1689" spans="1:21" x14ac:dyDescent="0.2">
      <c r="A1689" s="49" t="s">
        <v>6798</v>
      </c>
      <c r="B1689" s="49" t="s">
        <v>674</v>
      </c>
      <c r="C1689" s="50">
        <v>3790</v>
      </c>
      <c r="D1689" s="49" t="s">
        <v>675</v>
      </c>
      <c r="E1689" s="49" t="s">
        <v>6903</v>
      </c>
      <c r="F1689" s="49" t="s">
        <v>675</v>
      </c>
      <c r="G1689" s="49">
        <v>41548</v>
      </c>
      <c r="H1689" s="49" t="s">
        <v>697</v>
      </c>
      <c r="I1689" s="50">
        <v>8037</v>
      </c>
      <c r="J1689" s="50">
        <v>141548000168</v>
      </c>
      <c r="K1689" s="49" t="s">
        <v>4883</v>
      </c>
      <c r="L1689" s="51">
        <v>1100</v>
      </c>
      <c r="M1689" s="52">
        <v>113505477</v>
      </c>
      <c r="N1689" s="52">
        <v>1245577</v>
      </c>
      <c r="O1689" s="52">
        <v>27885876</v>
      </c>
      <c r="P1689" s="52">
        <v>6660438</v>
      </c>
      <c r="Q1689" s="52">
        <v>114751054</v>
      </c>
      <c r="R1689" s="52">
        <v>34546314</v>
      </c>
      <c r="S1689" s="52">
        <v>149297368</v>
      </c>
      <c r="T1689" s="70" t="s">
        <v>10556</v>
      </c>
      <c r="U1689" s="70" t="s">
        <v>10560</v>
      </c>
    </row>
    <row r="1690" spans="1:21" x14ac:dyDescent="0.2">
      <c r="A1690" s="49" t="s">
        <v>5501</v>
      </c>
      <c r="B1690" s="49" t="s">
        <v>461</v>
      </c>
      <c r="C1690" s="50">
        <v>3779</v>
      </c>
      <c r="D1690" s="49" t="s">
        <v>462</v>
      </c>
      <c r="E1690" s="49" t="s">
        <v>5573</v>
      </c>
      <c r="F1690" s="49" t="s">
        <v>462</v>
      </c>
      <c r="G1690" s="49">
        <v>20295</v>
      </c>
      <c r="H1690" s="49" t="s">
        <v>473</v>
      </c>
      <c r="I1690" s="50">
        <v>17576</v>
      </c>
      <c r="J1690" s="50">
        <v>120295000185</v>
      </c>
      <c r="K1690" s="49" t="s">
        <v>4883</v>
      </c>
      <c r="L1690" s="51">
        <v>771</v>
      </c>
      <c r="M1690" s="52">
        <v>88127507</v>
      </c>
      <c r="N1690" s="52">
        <v>14344786</v>
      </c>
      <c r="O1690" s="52">
        <v>29843521</v>
      </c>
      <c r="P1690" s="52">
        <v>13320876</v>
      </c>
      <c r="Q1690" s="52">
        <v>102472293</v>
      </c>
      <c r="R1690" s="52">
        <v>43164397</v>
      </c>
      <c r="S1690" s="52">
        <v>145636690</v>
      </c>
      <c r="T1690" s="70" t="s">
        <v>10556</v>
      </c>
      <c r="U1690" s="70" t="s">
        <v>10560</v>
      </c>
    </row>
    <row r="1691" spans="1:21" x14ac:dyDescent="0.2">
      <c r="A1691" s="49" t="s">
        <v>3078</v>
      </c>
      <c r="B1691" s="49" t="s">
        <v>919</v>
      </c>
      <c r="C1691" s="50">
        <v>3809</v>
      </c>
      <c r="D1691" s="49" t="s">
        <v>917</v>
      </c>
      <c r="E1691" s="49" t="s">
        <v>4310</v>
      </c>
      <c r="F1691" s="49" t="s">
        <v>917</v>
      </c>
      <c r="G1691" s="49">
        <v>68001</v>
      </c>
      <c r="H1691" s="49" t="s">
        <v>918</v>
      </c>
      <c r="I1691" s="50">
        <v>9060</v>
      </c>
      <c r="J1691" s="50">
        <v>168001004962</v>
      </c>
      <c r="K1691" s="49" t="s">
        <v>4344</v>
      </c>
      <c r="L1691" s="51">
        <v>1553</v>
      </c>
      <c r="M1691" s="52">
        <v>142509344</v>
      </c>
      <c r="N1691" s="52">
        <v>10803886</v>
      </c>
      <c r="O1691" s="52">
        <v>20529561</v>
      </c>
      <c r="P1691" s="52">
        <v>6660438</v>
      </c>
      <c r="Q1691" s="52">
        <v>153313230</v>
      </c>
      <c r="R1691" s="52">
        <v>27189999</v>
      </c>
      <c r="S1691" s="52">
        <v>180503229</v>
      </c>
      <c r="T1691" s="70" t="s">
        <v>10556</v>
      </c>
      <c r="U1691" s="70" t="s">
        <v>10560</v>
      </c>
    </row>
    <row r="1692" spans="1:21" x14ac:dyDescent="0.2">
      <c r="A1692" s="49" t="s">
        <v>3660</v>
      </c>
      <c r="B1692" s="49" t="s">
        <v>59</v>
      </c>
      <c r="C1692" s="50">
        <v>4910</v>
      </c>
      <c r="D1692" s="49" t="s">
        <v>199</v>
      </c>
      <c r="E1692" s="49" t="s">
        <v>4819</v>
      </c>
      <c r="F1692" s="49" t="s">
        <v>199</v>
      </c>
      <c r="G1692" s="49">
        <v>13001</v>
      </c>
      <c r="H1692" s="49" t="s">
        <v>200</v>
      </c>
      <c r="I1692" s="50">
        <v>25709</v>
      </c>
      <c r="J1692" s="50">
        <v>113001001719</v>
      </c>
      <c r="K1692" s="49" t="s">
        <v>4882</v>
      </c>
      <c r="L1692" s="51">
        <v>1905</v>
      </c>
      <c r="M1692" s="52">
        <v>192774457</v>
      </c>
      <c r="N1692" s="52">
        <v>0</v>
      </c>
      <c r="O1692" s="52">
        <v>21976481</v>
      </c>
      <c r="P1692" s="52">
        <v>6660438</v>
      </c>
      <c r="Q1692" s="52">
        <v>192774457</v>
      </c>
      <c r="R1692" s="52">
        <v>28636919</v>
      </c>
      <c r="S1692" s="52">
        <v>221411376</v>
      </c>
      <c r="T1692" s="70" t="s">
        <v>10556</v>
      </c>
      <c r="U1692" s="70" t="s">
        <v>10560</v>
      </c>
    </row>
    <row r="1693" spans="1:21" x14ac:dyDescent="0.2">
      <c r="A1693" s="49" t="s">
        <v>2245</v>
      </c>
      <c r="B1693" s="49" t="s">
        <v>36</v>
      </c>
      <c r="C1693" s="50">
        <v>3759</v>
      </c>
      <c r="D1693" s="49" t="s">
        <v>34</v>
      </c>
      <c r="E1693" s="49" t="s">
        <v>7491</v>
      </c>
      <c r="F1693" s="49" t="s">
        <v>34</v>
      </c>
      <c r="G1693" s="49">
        <v>5001</v>
      </c>
      <c r="H1693" s="49" t="s">
        <v>35</v>
      </c>
      <c r="I1693" s="50">
        <v>141263</v>
      </c>
      <c r="J1693" s="50">
        <v>105001026701</v>
      </c>
      <c r="K1693" s="49" t="s">
        <v>7672</v>
      </c>
      <c r="L1693" s="51">
        <v>1217</v>
      </c>
      <c r="M1693" s="52">
        <v>113455481</v>
      </c>
      <c r="N1693" s="52">
        <v>2499841</v>
      </c>
      <c r="O1693" s="52">
        <v>20461051</v>
      </c>
      <c r="P1693" s="52">
        <v>6660438</v>
      </c>
      <c r="Q1693" s="52">
        <v>115955322</v>
      </c>
      <c r="R1693" s="52">
        <v>27121489</v>
      </c>
      <c r="S1693" s="52">
        <v>143076811</v>
      </c>
      <c r="T1693" s="70" t="s">
        <v>10556</v>
      </c>
      <c r="U1693" s="70" t="s">
        <v>10560</v>
      </c>
    </row>
    <row r="1694" spans="1:21" x14ac:dyDescent="0.2">
      <c r="A1694" s="49" t="s">
        <v>2872</v>
      </c>
      <c r="B1694" s="49" t="s">
        <v>1073</v>
      </c>
      <c r="C1694" s="50">
        <v>3817</v>
      </c>
      <c r="D1694" s="49" t="s">
        <v>1074</v>
      </c>
      <c r="E1694" s="49" t="s">
        <v>10103</v>
      </c>
      <c r="F1694" s="49" t="s">
        <v>1074</v>
      </c>
      <c r="G1694" s="49">
        <v>76616</v>
      </c>
      <c r="H1694" s="49" t="s">
        <v>1102</v>
      </c>
      <c r="I1694" s="50">
        <v>5539</v>
      </c>
      <c r="J1694" s="50">
        <v>176616000013</v>
      </c>
      <c r="K1694" s="49" t="s">
        <v>10104</v>
      </c>
      <c r="L1694" s="51">
        <v>742</v>
      </c>
      <c r="M1694" s="52">
        <v>73800959</v>
      </c>
      <c r="N1694" s="52">
        <v>3174038</v>
      </c>
      <c r="O1694" s="52">
        <v>26202113</v>
      </c>
      <c r="P1694" s="52">
        <v>6660438</v>
      </c>
      <c r="Q1694" s="52">
        <v>76974997</v>
      </c>
      <c r="R1694" s="52">
        <v>32862551</v>
      </c>
      <c r="S1694" s="52">
        <v>109837548</v>
      </c>
      <c r="T1694" s="70" t="s">
        <v>10556</v>
      </c>
      <c r="U1694" s="70" t="s">
        <v>10560</v>
      </c>
    </row>
    <row r="1695" spans="1:21" x14ac:dyDescent="0.2">
      <c r="A1695" s="49" t="s">
        <v>2976</v>
      </c>
      <c r="B1695" s="49" t="s">
        <v>171</v>
      </c>
      <c r="C1695" s="50">
        <v>3765</v>
      </c>
      <c r="D1695" s="49" t="s">
        <v>191</v>
      </c>
      <c r="E1695" s="49" t="s">
        <v>9369</v>
      </c>
      <c r="F1695" s="49" t="s">
        <v>191</v>
      </c>
      <c r="G1695" s="49">
        <v>8758</v>
      </c>
      <c r="H1695" s="49" t="s">
        <v>192</v>
      </c>
      <c r="I1695" s="50">
        <v>3215</v>
      </c>
      <c r="J1695" s="50">
        <v>108758000864</v>
      </c>
      <c r="K1695" s="49" t="s">
        <v>6144</v>
      </c>
      <c r="L1695" s="51">
        <v>907</v>
      </c>
      <c r="M1695" s="52">
        <v>85787650</v>
      </c>
      <c r="N1695" s="52">
        <v>2378307</v>
      </c>
      <c r="O1695" s="52">
        <v>21044651</v>
      </c>
      <c r="P1695" s="52">
        <v>6660438</v>
      </c>
      <c r="Q1695" s="52">
        <v>88165957</v>
      </c>
      <c r="R1695" s="52">
        <v>27705089</v>
      </c>
      <c r="S1695" s="52">
        <v>115871046</v>
      </c>
      <c r="T1695" s="70" t="s">
        <v>10556</v>
      </c>
      <c r="U1695" s="70" t="s">
        <v>10560</v>
      </c>
    </row>
    <row r="1696" spans="1:21" x14ac:dyDescent="0.2">
      <c r="A1696" s="49" t="s">
        <v>5921</v>
      </c>
      <c r="B1696" s="49" t="s">
        <v>211</v>
      </c>
      <c r="C1696" s="50">
        <v>3781</v>
      </c>
      <c r="D1696" s="49" t="s">
        <v>489</v>
      </c>
      <c r="E1696" s="49" t="s">
        <v>6132</v>
      </c>
      <c r="F1696" s="49" t="s">
        <v>489</v>
      </c>
      <c r="G1696" s="49">
        <v>23807</v>
      </c>
      <c r="H1696" s="49" t="s">
        <v>516</v>
      </c>
      <c r="I1696" s="50">
        <v>14397</v>
      </c>
      <c r="J1696" s="50">
        <v>223807000895</v>
      </c>
      <c r="K1696" s="49" t="s">
        <v>6144</v>
      </c>
      <c r="L1696" s="51">
        <v>402</v>
      </c>
      <c r="M1696" s="52">
        <v>67723337</v>
      </c>
      <c r="N1696" s="52">
        <v>0</v>
      </c>
      <c r="O1696" s="52">
        <v>38233662</v>
      </c>
      <c r="P1696" s="52">
        <v>19981315</v>
      </c>
      <c r="Q1696" s="52">
        <v>67723337</v>
      </c>
      <c r="R1696" s="52">
        <v>58214977</v>
      </c>
      <c r="S1696" s="52">
        <v>125938314</v>
      </c>
      <c r="T1696" s="70" t="s">
        <v>10556</v>
      </c>
      <c r="U1696" s="70" t="s">
        <v>10560</v>
      </c>
    </row>
    <row r="1697" spans="1:21" x14ac:dyDescent="0.2">
      <c r="A1697" s="49" t="s">
        <v>5921</v>
      </c>
      <c r="B1697" s="49" t="s">
        <v>211</v>
      </c>
      <c r="C1697" s="50">
        <v>3781</v>
      </c>
      <c r="D1697" s="49" t="s">
        <v>489</v>
      </c>
      <c r="E1697" s="49" t="s">
        <v>6048</v>
      </c>
      <c r="F1697" s="49" t="s">
        <v>489</v>
      </c>
      <c r="G1697" s="49">
        <v>23570</v>
      </c>
      <c r="H1697" s="49" t="s">
        <v>505</v>
      </c>
      <c r="I1697" s="50">
        <v>14831</v>
      </c>
      <c r="J1697" s="50">
        <v>223570000933</v>
      </c>
      <c r="K1697" s="49" t="s">
        <v>6050</v>
      </c>
      <c r="L1697" s="51">
        <v>229</v>
      </c>
      <c r="M1697" s="52">
        <v>35570593</v>
      </c>
      <c r="N1697" s="52">
        <v>7114119</v>
      </c>
      <c r="O1697" s="52">
        <v>34854519</v>
      </c>
      <c r="P1697" s="52">
        <v>6660438</v>
      </c>
      <c r="Q1697" s="52">
        <v>42684712</v>
      </c>
      <c r="R1697" s="52">
        <v>41514957</v>
      </c>
      <c r="S1697" s="52">
        <v>84199669</v>
      </c>
      <c r="T1697" s="70" t="s">
        <v>10556</v>
      </c>
      <c r="U1697" s="70" t="s">
        <v>10560</v>
      </c>
    </row>
    <row r="1698" spans="1:21" x14ac:dyDescent="0.2">
      <c r="A1698" s="49" t="s">
        <v>2872</v>
      </c>
      <c r="B1698" s="49" t="s">
        <v>1073</v>
      </c>
      <c r="C1698" s="50">
        <v>3817</v>
      </c>
      <c r="D1698" s="49" t="s">
        <v>1074</v>
      </c>
      <c r="E1698" s="49" t="s">
        <v>10028</v>
      </c>
      <c r="F1698" s="49" t="s">
        <v>1074</v>
      </c>
      <c r="G1698" s="49">
        <v>76100</v>
      </c>
      <c r="H1698" s="49" t="s">
        <v>59</v>
      </c>
      <c r="I1698" s="50">
        <v>5923</v>
      </c>
      <c r="J1698" s="50">
        <v>276100000259</v>
      </c>
      <c r="K1698" s="49" t="s">
        <v>6050</v>
      </c>
      <c r="L1698" s="51">
        <v>249</v>
      </c>
      <c r="M1698" s="52">
        <v>32575037</v>
      </c>
      <c r="N1698" s="52">
        <v>0</v>
      </c>
      <c r="O1698" s="52">
        <v>27876641</v>
      </c>
      <c r="P1698" s="52">
        <v>13320876</v>
      </c>
      <c r="Q1698" s="52">
        <v>32575037</v>
      </c>
      <c r="R1698" s="52">
        <v>41197517</v>
      </c>
      <c r="S1698" s="52">
        <v>73772554</v>
      </c>
      <c r="T1698" s="70" t="s">
        <v>10556</v>
      </c>
      <c r="U1698" s="70" t="s">
        <v>10560</v>
      </c>
    </row>
    <row r="1699" spans="1:21" x14ac:dyDescent="0.2">
      <c r="A1699" s="49" t="s">
        <v>2245</v>
      </c>
      <c r="B1699" s="49" t="s">
        <v>36</v>
      </c>
      <c r="C1699" s="50">
        <v>3758</v>
      </c>
      <c r="D1699" s="49" t="s">
        <v>37</v>
      </c>
      <c r="E1699" s="49" t="s">
        <v>2619</v>
      </c>
      <c r="F1699" s="49" t="s">
        <v>37</v>
      </c>
      <c r="G1699" s="49">
        <v>5543</v>
      </c>
      <c r="H1699" s="49" t="s">
        <v>118</v>
      </c>
      <c r="I1699" s="50">
        <v>4580</v>
      </c>
      <c r="J1699" s="50">
        <v>105543000325</v>
      </c>
      <c r="K1699" s="49" t="s">
        <v>2620</v>
      </c>
      <c r="L1699" s="51">
        <v>747</v>
      </c>
      <c r="M1699" s="52">
        <v>91164618</v>
      </c>
      <c r="N1699" s="52">
        <v>3717978</v>
      </c>
      <c r="O1699" s="52">
        <v>30871984</v>
      </c>
      <c r="P1699" s="52">
        <v>6660438</v>
      </c>
      <c r="Q1699" s="52">
        <v>94882596</v>
      </c>
      <c r="R1699" s="52">
        <v>37532422</v>
      </c>
      <c r="S1699" s="52">
        <v>132415018</v>
      </c>
      <c r="T1699" s="70" t="s">
        <v>10556</v>
      </c>
      <c r="U1699" s="70" t="s">
        <v>10560</v>
      </c>
    </row>
    <row r="1700" spans="1:21" x14ac:dyDescent="0.2">
      <c r="A1700" s="49" t="s">
        <v>2245</v>
      </c>
      <c r="B1700" s="49" t="s">
        <v>36</v>
      </c>
      <c r="C1700" s="50">
        <v>3758</v>
      </c>
      <c r="D1700" s="49" t="s">
        <v>37</v>
      </c>
      <c r="E1700" s="49" t="s">
        <v>2324</v>
      </c>
      <c r="F1700" s="49" t="s">
        <v>37</v>
      </c>
      <c r="G1700" s="49">
        <v>5086</v>
      </c>
      <c r="H1700" s="49" t="s">
        <v>54</v>
      </c>
      <c r="I1700" s="50">
        <v>100940</v>
      </c>
      <c r="J1700" s="50">
        <v>105086000110</v>
      </c>
      <c r="K1700" s="49" t="s">
        <v>2325</v>
      </c>
      <c r="L1700" s="51">
        <v>400</v>
      </c>
      <c r="M1700" s="52">
        <v>40110055</v>
      </c>
      <c r="N1700" s="52">
        <v>0</v>
      </c>
      <c r="O1700" s="52">
        <v>27280374</v>
      </c>
      <c r="P1700" s="52">
        <v>6660438</v>
      </c>
      <c r="Q1700" s="52">
        <v>40110055</v>
      </c>
      <c r="R1700" s="52">
        <v>33940812</v>
      </c>
      <c r="S1700" s="52">
        <v>74050867</v>
      </c>
      <c r="T1700" s="70" t="s">
        <v>10556</v>
      </c>
      <c r="U1700" s="70" t="s">
        <v>10560</v>
      </c>
    </row>
    <row r="1701" spans="1:21" x14ac:dyDescent="0.2">
      <c r="A1701" s="49" t="s">
        <v>2245</v>
      </c>
      <c r="B1701" s="49" t="s">
        <v>36</v>
      </c>
      <c r="C1701" s="50">
        <v>3759</v>
      </c>
      <c r="D1701" s="49" t="s">
        <v>34</v>
      </c>
      <c r="E1701" s="49" t="s">
        <v>7491</v>
      </c>
      <c r="F1701" s="49" t="s">
        <v>34</v>
      </c>
      <c r="G1701" s="49">
        <v>5001</v>
      </c>
      <c r="H1701" s="49" t="s">
        <v>35</v>
      </c>
      <c r="I1701" s="50">
        <v>18553</v>
      </c>
      <c r="J1701" s="50">
        <v>205001010264</v>
      </c>
      <c r="K1701" s="49" t="s">
        <v>7625</v>
      </c>
      <c r="L1701" s="51">
        <v>1458</v>
      </c>
      <c r="M1701" s="52">
        <v>134906627</v>
      </c>
      <c r="N1701" s="52">
        <v>0</v>
      </c>
      <c r="O1701" s="52">
        <v>20461051</v>
      </c>
      <c r="P1701" s="52">
        <v>6660438</v>
      </c>
      <c r="Q1701" s="52">
        <v>134906627</v>
      </c>
      <c r="R1701" s="52">
        <v>27121489</v>
      </c>
      <c r="S1701" s="52">
        <v>162028116</v>
      </c>
      <c r="T1701" s="70" t="s">
        <v>10556</v>
      </c>
      <c r="U1701" s="70" t="s">
        <v>10560</v>
      </c>
    </row>
    <row r="1702" spans="1:21" x14ac:dyDescent="0.2">
      <c r="A1702" s="49" t="s">
        <v>2949</v>
      </c>
      <c r="B1702" s="49" t="s">
        <v>851</v>
      </c>
      <c r="C1702" s="50">
        <v>3802</v>
      </c>
      <c r="D1702" s="49" t="s">
        <v>849</v>
      </c>
      <c r="E1702" s="49" t="s">
        <v>6178</v>
      </c>
      <c r="F1702" s="49" t="s">
        <v>849</v>
      </c>
      <c r="G1702" s="49">
        <v>54001</v>
      </c>
      <c r="H1702" s="49" t="s">
        <v>850</v>
      </c>
      <c r="I1702" s="50">
        <v>2734</v>
      </c>
      <c r="J1702" s="50">
        <v>154001003426</v>
      </c>
      <c r="K1702" s="49" t="s">
        <v>6202</v>
      </c>
      <c r="L1702" s="51">
        <v>3105</v>
      </c>
      <c r="M1702" s="52">
        <v>312365947</v>
      </c>
      <c r="N1702" s="52">
        <v>13851176</v>
      </c>
      <c r="O1702" s="52">
        <v>22239643</v>
      </c>
      <c r="P1702" s="52">
        <v>6660438</v>
      </c>
      <c r="Q1702" s="52">
        <v>326217123</v>
      </c>
      <c r="R1702" s="52">
        <v>28900081</v>
      </c>
      <c r="S1702" s="52">
        <v>355117204</v>
      </c>
      <c r="T1702" s="70" t="s">
        <v>10556</v>
      </c>
      <c r="U1702" s="70" t="s">
        <v>10560</v>
      </c>
    </row>
    <row r="1703" spans="1:21" x14ac:dyDescent="0.2">
      <c r="A1703" s="49" t="s">
        <v>2872</v>
      </c>
      <c r="B1703" s="49" t="s">
        <v>1073</v>
      </c>
      <c r="C1703" s="50">
        <v>4815</v>
      </c>
      <c r="D1703" s="49" t="s">
        <v>1095</v>
      </c>
      <c r="E1703" s="49" t="s">
        <v>7054</v>
      </c>
      <c r="F1703" s="49" t="s">
        <v>7055</v>
      </c>
      <c r="G1703" s="49">
        <v>76364</v>
      </c>
      <c r="H1703" s="49" t="s">
        <v>1096</v>
      </c>
      <c r="I1703" s="50">
        <v>6557</v>
      </c>
      <c r="J1703" s="50">
        <v>276364000036</v>
      </c>
      <c r="K1703" s="49" t="s">
        <v>7065</v>
      </c>
      <c r="L1703" s="51">
        <v>514</v>
      </c>
      <c r="M1703" s="52">
        <v>60906957</v>
      </c>
      <c r="N1703" s="52">
        <v>12181391</v>
      </c>
      <c r="O1703" s="52">
        <v>25526584</v>
      </c>
      <c r="P1703" s="52">
        <v>6660438</v>
      </c>
      <c r="Q1703" s="52">
        <v>73088348</v>
      </c>
      <c r="R1703" s="52">
        <v>32187022</v>
      </c>
      <c r="S1703" s="52">
        <v>105275370</v>
      </c>
      <c r="T1703" s="70" t="s">
        <v>10556</v>
      </c>
      <c r="U1703" s="70" t="s">
        <v>10560</v>
      </c>
    </row>
    <row r="1704" spans="1:21" x14ac:dyDescent="0.2">
      <c r="A1704" s="49" t="s">
        <v>2245</v>
      </c>
      <c r="B1704" s="49" t="s">
        <v>36</v>
      </c>
      <c r="C1704" s="50">
        <v>3758</v>
      </c>
      <c r="D1704" s="49" t="s">
        <v>37</v>
      </c>
      <c r="E1704" s="49" t="s">
        <v>2262</v>
      </c>
      <c r="F1704" s="49" t="s">
        <v>37</v>
      </c>
      <c r="G1704" s="49">
        <v>5031</v>
      </c>
      <c r="H1704" s="49" t="s">
        <v>42</v>
      </c>
      <c r="I1704" s="50">
        <v>11027</v>
      </c>
      <c r="J1704" s="50">
        <v>105031000056</v>
      </c>
      <c r="K1704" s="49" t="s">
        <v>2264</v>
      </c>
      <c r="L1704" s="51">
        <v>851</v>
      </c>
      <c r="M1704" s="52">
        <v>94151526</v>
      </c>
      <c r="N1704" s="52">
        <v>0</v>
      </c>
      <c r="O1704" s="52">
        <v>29590825</v>
      </c>
      <c r="P1704" s="52">
        <v>6660438</v>
      </c>
      <c r="Q1704" s="52">
        <v>94151526</v>
      </c>
      <c r="R1704" s="52">
        <v>36251263</v>
      </c>
      <c r="S1704" s="52">
        <v>130402789</v>
      </c>
      <c r="T1704" s="70" t="s">
        <v>10556</v>
      </c>
      <c r="U1704" s="70" t="s">
        <v>10560</v>
      </c>
    </row>
    <row r="1705" spans="1:21" x14ac:dyDescent="0.2">
      <c r="A1705" s="49" t="s">
        <v>2245</v>
      </c>
      <c r="B1705" s="49" t="s">
        <v>36</v>
      </c>
      <c r="C1705" s="50">
        <v>3759</v>
      </c>
      <c r="D1705" s="49" t="s">
        <v>34</v>
      </c>
      <c r="E1705" s="49" t="s">
        <v>7491</v>
      </c>
      <c r="F1705" s="49" t="s">
        <v>34</v>
      </c>
      <c r="G1705" s="49">
        <v>5001</v>
      </c>
      <c r="H1705" s="49" t="s">
        <v>35</v>
      </c>
      <c r="I1705" s="50">
        <v>18550</v>
      </c>
      <c r="J1705" s="50">
        <v>205001002199</v>
      </c>
      <c r="K1705" s="49" t="s">
        <v>7538</v>
      </c>
      <c r="L1705" s="51">
        <v>672</v>
      </c>
      <c r="M1705" s="52">
        <v>81085343</v>
      </c>
      <c r="N1705" s="52">
        <v>5201472</v>
      </c>
      <c r="O1705" s="52">
        <v>25184812</v>
      </c>
      <c r="P1705" s="52">
        <v>6660438</v>
      </c>
      <c r="Q1705" s="52">
        <v>86286815</v>
      </c>
      <c r="R1705" s="52">
        <v>31845250</v>
      </c>
      <c r="S1705" s="52">
        <v>118132065</v>
      </c>
      <c r="T1705" s="70" t="s">
        <v>10556</v>
      </c>
      <c r="U1705" s="70" t="s">
        <v>10560</v>
      </c>
    </row>
    <row r="1706" spans="1:21" x14ac:dyDescent="0.2">
      <c r="A1706" s="49" t="s">
        <v>2245</v>
      </c>
      <c r="B1706" s="49" t="s">
        <v>36</v>
      </c>
      <c r="C1706" s="50">
        <v>3759</v>
      </c>
      <c r="D1706" s="49" t="s">
        <v>34</v>
      </c>
      <c r="E1706" s="49" t="s">
        <v>7491</v>
      </c>
      <c r="F1706" s="49" t="s">
        <v>34</v>
      </c>
      <c r="G1706" s="49">
        <v>5001</v>
      </c>
      <c r="H1706" s="49" t="s">
        <v>35</v>
      </c>
      <c r="I1706" s="50">
        <v>9772</v>
      </c>
      <c r="J1706" s="50">
        <v>105001000141</v>
      </c>
      <c r="K1706" s="49" t="s">
        <v>7534</v>
      </c>
      <c r="L1706" s="51">
        <v>448</v>
      </c>
      <c r="M1706" s="52">
        <v>43312320</v>
      </c>
      <c r="N1706" s="52">
        <v>0</v>
      </c>
      <c r="O1706" s="52">
        <v>20461051</v>
      </c>
      <c r="P1706" s="52">
        <v>6660438</v>
      </c>
      <c r="Q1706" s="52">
        <v>43312320</v>
      </c>
      <c r="R1706" s="52">
        <v>27121489</v>
      </c>
      <c r="S1706" s="52">
        <v>70433809</v>
      </c>
      <c r="T1706" s="70" t="s">
        <v>10556</v>
      </c>
      <c r="U1706" s="70" t="s">
        <v>10560</v>
      </c>
    </row>
    <row r="1707" spans="1:21" x14ac:dyDescent="0.2">
      <c r="A1707" s="49" t="s">
        <v>2245</v>
      </c>
      <c r="B1707" s="49" t="s">
        <v>36</v>
      </c>
      <c r="C1707" s="50">
        <v>3758</v>
      </c>
      <c r="D1707" s="49" t="s">
        <v>37</v>
      </c>
      <c r="E1707" s="49" t="s">
        <v>2444</v>
      </c>
      <c r="F1707" s="49" t="s">
        <v>37</v>
      </c>
      <c r="G1707" s="49">
        <v>5212</v>
      </c>
      <c r="H1707" s="49" t="s">
        <v>78</v>
      </c>
      <c r="I1707" s="50">
        <v>1631</v>
      </c>
      <c r="J1707" s="50">
        <v>105212000511</v>
      </c>
      <c r="K1707" s="49" t="s">
        <v>2449</v>
      </c>
      <c r="L1707" s="51">
        <v>1215</v>
      </c>
      <c r="M1707" s="52">
        <v>117505877</v>
      </c>
      <c r="N1707" s="52">
        <v>0</v>
      </c>
      <c r="O1707" s="52">
        <v>24819298</v>
      </c>
      <c r="P1707" s="52">
        <v>6660438</v>
      </c>
      <c r="Q1707" s="52">
        <v>117505877</v>
      </c>
      <c r="R1707" s="52">
        <v>31479736</v>
      </c>
      <c r="S1707" s="52">
        <v>148985613</v>
      </c>
      <c r="T1707" s="70" t="s">
        <v>10556</v>
      </c>
      <c r="U1707" s="70" t="s">
        <v>10560</v>
      </c>
    </row>
    <row r="1708" spans="1:21" x14ac:dyDescent="0.2">
      <c r="A1708" s="49" t="s">
        <v>2245</v>
      </c>
      <c r="B1708" s="49" t="s">
        <v>36</v>
      </c>
      <c r="C1708" s="50">
        <v>3759</v>
      </c>
      <c r="D1708" s="49" t="s">
        <v>34</v>
      </c>
      <c r="E1708" s="49" t="s">
        <v>7491</v>
      </c>
      <c r="F1708" s="49" t="s">
        <v>34</v>
      </c>
      <c r="G1708" s="49">
        <v>5001</v>
      </c>
      <c r="H1708" s="49" t="s">
        <v>35</v>
      </c>
      <c r="I1708" s="50">
        <v>141275</v>
      </c>
      <c r="J1708" s="50">
        <v>205001026641</v>
      </c>
      <c r="K1708" s="49" t="s">
        <v>7656</v>
      </c>
      <c r="L1708" s="51">
        <v>380</v>
      </c>
      <c r="M1708" s="52">
        <v>35274074</v>
      </c>
      <c r="N1708" s="52">
        <v>1263169</v>
      </c>
      <c r="O1708" s="52">
        <v>20461051</v>
      </c>
      <c r="P1708" s="52">
        <v>6660438</v>
      </c>
      <c r="Q1708" s="52">
        <v>36537243</v>
      </c>
      <c r="R1708" s="52">
        <v>27121489</v>
      </c>
      <c r="S1708" s="52">
        <v>63658732</v>
      </c>
      <c r="T1708" s="70" t="s">
        <v>10556</v>
      </c>
      <c r="U1708" s="70" t="s">
        <v>10560</v>
      </c>
    </row>
    <row r="1709" spans="1:21" x14ac:dyDescent="0.2">
      <c r="A1709" s="49" t="s">
        <v>4909</v>
      </c>
      <c r="B1709" s="49" t="s">
        <v>1126</v>
      </c>
      <c r="C1709" s="50">
        <v>3825</v>
      </c>
      <c r="D1709" s="49" t="s">
        <v>1127</v>
      </c>
      <c r="E1709" s="49" t="s">
        <v>4972</v>
      </c>
      <c r="F1709" s="49" t="s">
        <v>1127</v>
      </c>
      <c r="G1709" s="49">
        <v>85430</v>
      </c>
      <c r="H1709" s="49" t="s">
        <v>1143</v>
      </c>
      <c r="I1709" s="50">
        <v>14489</v>
      </c>
      <c r="J1709" s="50">
        <v>285430000378</v>
      </c>
      <c r="K1709" s="49" t="s">
        <v>4976</v>
      </c>
      <c r="L1709" s="51">
        <v>352</v>
      </c>
      <c r="M1709" s="52">
        <v>47191997</v>
      </c>
      <c r="N1709" s="52">
        <v>6194661</v>
      </c>
      <c r="O1709" s="52">
        <v>29382393</v>
      </c>
      <c r="P1709" s="52">
        <v>6660438</v>
      </c>
      <c r="Q1709" s="52">
        <v>53386658</v>
      </c>
      <c r="R1709" s="52">
        <v>36042831</v>
      </c>
      <c r="S1709" s="52">
        <v>89429489</v>
      </c>
      <c r="T1709" s="70" t="s">
        <v>10556</v>
      </c>
      <c r="U1709" s="70" t="s">
        <v>10560</v>
      </c>
    </row>
    <row r="1710" spans="1:21" x14ac:dyDescent="0.2">
      <c r="A1710" s="49" t="s">
        <v>3078</v>
      </c>
      <c r="B1710" s="49" t="s">
        <v>919</v>
      </c>
      <c r="C1710" s="50">
        <v>3808</v>
      </c>
      <c r="D1710" s="49" t="s">
        <v>920</v>
      </c>
      <c r="E1710" s="49" t="s">
        <v>9248</v>
      </c>
      <c r="F1710" s="49" t="s">
        <v>920</v>
      </c>
      <c r="G1710" s="49">
        <v>68689</v>
      </c>
      <c r="H1710" s="49" t="s">
        <v>987</v>
      </c>
      <c r="I1710" s="50">
        <v>11823</v>
      </c>
      <c r="J1710" s="50">
        <v>268689000277</v>
      </c>
      <c r="K1710" s="49" t="s">
        <v>9250</v>
      </c>
      <c r="L1710" s="51">
        <v>646</v>
      </c>
      <c r="M1710" s="52">
        <v>82611371</v>
      </c>
      <c r="N1710" s="52">
        <v>0</v>
      </c>
      <c r="O1710" s="52">
        <v>29539278</v>
      </c>
      <c r="P1710" s="52">
        <v>6660438</v>
      </c>
      <c r="Q1710" s="52">
        <v>82611371</v>
      </c>
      <c r="R1710" s="52">
        <v>36199716</v>
      </c>
      <c r="S1710" s="52">
        <v>118811087</v>
      </c>
      <c r="T1710" s="70" t="s">
        <v>10556</v>
      </c>
      <c r="U1710" s="70" t="s">
        <v>10560</v>
      </c>
    </row>
    <row r="1711" spans="1:21" x14ac:dyDescent="0.2">
      <c r="A1711" s="49" t="s">
        <v>6798</v>
      </c>
      <c r="B1711" s="49" t="s">
        <v>674</v>
      </c>
      <c r="C1711" s="50">
        <v>3790</v>
      </c>
      <c r="D1711" s="49" t="s">
        <v>675</v>
      </c>
      <c r="E1711" s="49" t="s">
        <v>6830</v>
      </c>
      <c r="F1711" s="49" t="s">
        <v>675</v>
      </c>
      <c r="G1711" s="49">
        <v>41206</v>
      </c>
      <c r="H1711" s="49" t="s">
        <v>683</v>
      </c>
      <c r="I1711" s="50">
        <v>10548</v>
      </c>
      <c r="J1711" s="50">
        <v>241206000209</v>
      </c>
      <c r="K1711" s="49" t="s">
        <v>6832</v>
      </c>
      <c r="L1711" s="51">
        <v>267</v>
      </c>
      <c r="M1711" s="52">
        <v>34400542</v>
      </c>
      <c r="N1711" s="52">
        <v>637841</v>
      </c>
      <c r="O1711" s="52">
        <v>30614322</v>
      </c>
      <c r="P1711" s="52">
        <v>6660438</v>
      </c>
      <c r="Q1711" s="52">
        <v>35038383</v>
      </c>
      <c r="R1711" s="52">
        <v>37274760</v>
      </c>
      <c r="S1711" s="52">
        <v>72313143</v>
      </c>
      <c r="T1711" s="70" t="s">
        <v>10556</v>
      </c>
      <c r="U1711" s="70" t="s">
        <v>10560</v>
      </c>
    </row>
    <row r="1712" spans="1:21" x14ac:dyDescent="0.2">
      <c r="A1712" s="49" t="s">
        <v>5501</v>
      </c>
      <c r="B1712" s="49" t="s">
        <v>461</v>
      </c>
      <c r="C1712" s="50">
        <v>3779</v>
      </c>
      <c r="D1712" s="49" t="s">
        <v>462</v>
      </c>
      <c r="E1712" s="49" t="s">
        <v>5567</v>
      </c>
      <c r="F1712" s="49" t="s">
        <v>462</v>
      </c>
      <c r="G1712" s="49">
        <v>20250</v>
      </c>
      <c r="H1712" s="49" t="s">
        <v>472</v>
      </c>
      <c r="I1712" s="50">
        <v>17568</v>
      </c>
      <c r="J1712" s="50">
        <v>120250000397</v>
      </c>
      <c r="K1712" s="49" t="s">
        <v>5568</v>
      </c>
      <c r="L1712" s="51">
        <v>499</v>
      </c>
      <c r="M1712" s="52">
        <v>66422320</v>
      </c>
      <c r="N1712" s="52">
        <v>8030111</v>
      </c>
      <c r="O1712" s="52">
        <v>29695478</v>
      </c>
      <c r="P1712" s="52">
        <v>6660438</v>
      </c>
      <c r="Q1712" s="52">
        <v>74452431</v>
      </c>
      <c r="R1712" s="52">
        <v>36355916</v>
      </c>
      <c r="S1712" s="52">
        <v>110808347</v>
      </c>
      <c r="T1712" s="70" t="s">
        <v>10556</v>
      </c>
      <c r="U1712" s="70" t="s">
        <v>10560</v>
      </c>
    </row>
    <row r="1713" spans="1:21" x14ac:dyDescent="0.2">
      <c r="A1713" s="49" t="s">
        <v>4312</v>
      </c>
      <c r="B1713" s="49" t="s">
        <v>393</v>
      </c>
      <c r="C1713" s="50">
        <v>3807</v>
      </c>
      <c r="D1713" s="49" t="s">
        <v>907</v>
      </c>
      <c r="E1713" s="49" t="s">
        <v>6607</v>
      </c>
      <c r="F1713" s="49" t="s">
        <v>907</v>
      </c>
      <c r="G1713" s="49">
        <v>66170</v>
      </c>
      <c r="H1713" s="49" t="s">
        <v>908</v>
      </c>
      <c r="I1713" s="50">
        <v>17894</v>
      </c>
      <c r="J1713" s="50">
        <v>166170000256</v>
      </c>
      <c r="K1713" s="49" t="s">
        <v>6616</v>
      </c>
      <c r="L1713" s="51">
        <v>1300</v>
      </c>
      <c r="M1713" s="52">
        <v>118516435</v>
      </c>
      <c r="N1713" s="52">
        <v>21701111</v>
      </c>
      <c r="O1713" s="52">
        <v>20276724</v>
      </c>
      <c r="P1713" s="52">
        <v>6660438</v>
      </c>
      <c r="Q1713" s="52">
        <v>140217546</v>
      </c>
      <c r="R1713" s="52">
        <v>26937162</v>
      </c>
      <c r="S1713" s="52">
        <v>167154708</v>
      </c>
      <c r="T1713" s="70" t="s">
        <v>10556</v>
      </c>
      <c r="U1713" s="70" t="s">
        <v>10560</v>
      </c>
    </row>
    <row r="1714" spans="1:21" x14ac:dyDescent="0.2">
      <c r="A1714" s="49" t="s">
        <v>5921</v>
      </c>
      <c r="B1714" s="49" t="s">
        <v>211</v>
      </c>
      <c r="C1714" s="50">
        <v>3781</v>
      </c>
      <c r="D1714" s="49" t="s">
        <v>489</v>
      </c>
      <c r="E1714" s="49" t="s">
        <v>5922</v>
      </c>
      <c r="F1714" s="49" t="s">
        <v>489</v>
      </c>
      <c r="G1714" s="49">
        <v>23068</v>
      </c>
      <c r="H1714" s="49" t="s">
        <v>490</v>
      </c>
      <c r="I1714" s="50">
        <v>26809</v>
      </c>
      <c r="J1714" s="50">
        <v>223068000652</v>
      </c>
      <c r="K1714" s="49" t="s">
        <v>5931</v>
      </c>
      <c r="L1714" s="51">
        <v>318</v>
      </c>
      <c r="M1714" s="52">
        <v>51891610</v>
      </c>
      <c r="N1714" s="52">
        <v>10378322</v>
      </c>
      <c r="O1714" s="52">
        <v>36076366</v>
      </c>
      <c r="P1714" s="52">
        <v>6660438</v>
      </c>
      <c r="Q1714" s="52">
        <v>62269932</v>
      </c>
      <c r="R1714" s="52">
        <v>42736804</v>
      </c>
      <c r="S1714" s="52">
        <v>105006736</v>
      </c>
      <c r="T1714" s="70" t="s">
        <v>10556</v>
      </c>
      <c r="U1714" s="70" t="s">
        <v>10560</v>
      </c>
    </row>
    <row r="1715" spans="1:21" x14ac:dyDescent="0.2">
      <c r="A1715" s="49" t="s">
        <v>6181</v>
      </c>
      <c r="B1715" s="49" t="s">
        <v>113</v>
      </c>
      <c r="C1715" s="50">
        <v>3798</v>
      </c>
      <c r="D1715" s="49" t="s">
        <v>791</v>
      </c>
      <c r="E1715" s="49" t="s">
        <v>8006</v>
      </c>
      <c r="F1715" s="49" t="s">
        <v>791</v>
      </c>
      <c r="G1715" s="49">
        <v>52258</v>
      </c>
      <c r="H1715" s="49" t="s">
        <v>808</v>
      </c>
      <c r="I1715" s="50">
        <v>396</v>
      </c>
      <c r="J1715" s="50">
        <v>252258000101</v>
      </c>
      <c r="K1715" s="49" t="s">
        <v>8011</v>
      </c>
      <c r="L1715" s="51">
        <v>99</v>
      </c>
      <c r="M1715" s="52">
        <v>13370956</v>
      </c>
      <c r="N1715" s="52">
        <v>0</v>
      </c>
      <c r="O1715" s="52">
        <v>30472989</v>
      </c>
      <c r="P1715" s="52">
        <v>6660438</v>
      </c>
      <c r="Q1715" s="52">
        <v>13370956</v>
      </c>
      <c r="R1715" s="52">
        <v>37133427</v>
      </c>
      <c r="S1715" s="52">
        <v>50504383</v>
      </c>
      <c r="T1715" s="70" t="s">
        <v>10556</v>
      </c>
      <c r="U1715" s="70" t="s">
        <v>10560</v>
      </c>
    </row>
    <row r="1716" spans="1:21" x14ac:dyDescent="0.2">
      <c r="A1716" s="49" t="s">
        <v>3078</v>
      </c>
      <c r="B1716" s="49" t="s">
        <v>919</v>
      </c>
      <c r="C1716" s="50">
        <v>3809</v>
      </c>
      <c r="D1716" s="49" t="s">
        <v>917</v>
      </c>
      <c r="E1716" s="49" t="s">
        <v>4310</v>
      </c>
      <c r="F1716" s="49" t="s">
        <v>917</v>
      </c>
      <c r="G1716" s="49">
        <v>68001</v>
      </c>
      <c r="H1716" s="49" t="s">
        <v>918</v>
      </c>
      <c r="I1716" s="50">
        <v>6374</v>
      </c>
      <c r="J1716" s="50">
        <v>168001000410</v>
      </c>
      <c r="K1716" s="49" t="s">
        <v>4346</v>
      </c>
      <c r="L1716" s="51">
        <v>2157</v>
      </c>
      <c r="M1716" s="52">
        <v>207936097</v>
      </c>
      <c r="N1716" s="52">
        <v>0</v>
      </c>
      <c r="O1716" s="52">
        <v>20529561</v>
      </c>
      <c r="P1716" s="52">
        <v>6660438</v>
      </c>
      <c r="Q1716" s="52">
        <v>207936097</v>
      </c>
      <c r="R1716" s="52">
        <v>27189999</v>
      </c>
      <c r="S1716" s="52">
        <v>235126096</v>
      </c>
      <c r="T1716" s="70" t="s">
        <v>10556</v>
      </c>
      <c r="U1716" s="70" t="s">
        <v>10560</v>
      </c>
    </row>
    <row r="1717" spans="1:21" x14ac:dyDescent="0.2">
      <c r="A1717" s="49" t="s">
        <v>2872</v>
      </c>
      <c r="B1717" s="49" t="s">
        <v>1073</v>
      </c>
      <c r="C1717" s="50">
        <v>3818</v>
      </c>
      <c r="D1717" s="49" t="s">
        <v>1071</v>
      </c>
      <c r="E1717" s="49" t="s">
        <v>4565</v>
      </c>
      <c r="F1717" s="49" t="s">
        <v>1071</v>
      </c>
      <c r="G1717" s="49">
        <v>76001</v>
      </c>
      <c r="H1717" s="49" t="s">
        <v>1072</v>
      </c>
      <c r="I1717" s="50">
        <v>15279</v>
      </c>
      <c r="J1717" s="50">
        <v>176001013310</v>
      </c>
      <c r="K1717" s="49" t="s">
        <v>4622</v>
      </c>
      <c r="L1717" s="51">
        <v>2278</v>
      </c>
      <c r="M1717" s="52">
        <v>212237940</v>
      </c>
      <c r="N1717" s="52">
        <v>29053049</v>
      </c>
      <c r="O1717" s="52">
        <v>20227905</v>
      </c>
      <c r="P1717" s="52">
        <v>26641753</v>
      </c>
      <c r="Q1717" s="52">
        <v>241290989</v>
      </c>
      <c r="R1717" s="52">
        <v>46869658</v>
      </c>
      <c r="S1717" s="52">
        <v>288160647</v>
      </c>
      <c r="T1717" s="70" t="s">
        <v>10556</v>
      </c>
      <c r="U1717" s="70" t="s">
        <v>10560</v>
      </c>
    </row>
    <row r="1718" spans="1:21" x14ac:dyDescent="0.2">
      <c r="A1718" s="49" t="s">
        <v>6181</v>
      </c>
      <c r="B1718" s="49" t="s">
        <v>113</v>
      </c>
      <c r="C1718" s="50">
        <v>4546</v>
      </c>
      <c r="D1718" s="49" t="s">
        <v>815</v>
      </c>
      <c r="E1718" s="49" t="s">
        <v>7016</v>
      </c>
      <c r="F1718" s="49" t="s">
        <v>815</v>
      </c>
      <c r="G1718" s="49">
        <v>52356</v>
      </c>
      <c r="H1718" s="49" t="s">
        <v>816</v>
      </c>
      <c r="I1718" s="50">
        <v>108991</v>
      </c>
      <c r="J1718" s="50">
        <v>152356001901</v>
      </c>
      <c r="K1718" s="49" t="s">
        <v>7029</v>
      </c>
      <c r="L1718" s="51">
        <v>720</v>
      </c>
      <c r="M1718" s="52">
        <v>74558790</v>
      </c>
      <c r="N1718" s="52">
        <v>10162721</v>
      </c>
      <c r="O1718" s="52">
        <v>26550711</v>
      </c>
      <c r="P1718" s="52">
        <v>13320876</v>
      </c>
      <c r="Q1718" s="52">
        <v>84721511</v>
      </c>
      <c r="R1718" s="52">
        <v>39871587</v>
      </c>
      <c r="S1718" s="52">
        <v>124593098</v>
      </c>
      <c r="T1718" s="70" t="s">
        <v>10556</v>
      </c>
      <c r="U1718" s="70" t="s">
        <v>10560</v>
      </c>
    </row>
    <row r="1719" spans="1:21" x14ac:dyDescent="0.2">
      <c r="A1719" s="49" t="s">
        <v>4982</v>
      </c>
      <c r="B1719" s="49" t="s">
        <v>421</v>
      </c>
      <c r="C1719" s="50">
        <v>3777</v>
      </c>
      <c r="D1719" s="49" t="s">
        <v>422</v>
      </c>
      <c r="E1719" s="49" t="s">
        <v>5320</v>
      </c>
      <c r="F1719" s="49" t="s">
        <v>422</v>
      </c>
      <c r="G1719" s="49">
        <v>19573</v>
      </c>
      <c r="H1719" s="49" t="s">
        <v>445</v>
      </c>
      <c r="I1719" s="50">
        <v>15053</v>
      </c>
      <c r="J1719" s="50">
        <v>119573000339</v>
      </c>
      <c r="K1719" s="49" t="s">
        <v>5321</v>
      </c>
      <c r="L1719" s="51">
        <v>436</v>
      </c>
      <c r="M1719" s="52">
        <v>42378511</v>
      </c>
      <c r="N1719" s="52">
        <v>0</v>
      </c>
      <c r="O1719" s="52">
        <v>21034230</v>
      </c>
      <c r="P1719" s="52">
        <v>6660438</v>
      </c>
      <c r="Q1719" s="52">
        <v>42378511</v>
      </c>
      <c r="R1719" s="52">
        <v>27694668</v>
      </c>
      <c r="S1719" s="52">
        <v>70073179</v>
      </c>
      <c r="T1719" s="70" t="s">
        <v>10556</v>
      </c>
      <c r="U1719" s="70" t="s">
        <v>10560</v>
      </c>
    </row>
    <row r="1720" spans="1:21" x14ac:dyDescent="0.2">
      <c r="A1720" s="49" t="s">
        <v>6181</v>
      </c>
      <c r="B1720" s="49" t="s">
        <v>113</v>
      </c>
      <c r="C1720" s="50">
        <v>3798</v>
      </c>
      <c r="D1720" s="49" t="s">
        <v>791</v>
      </c>
      <c r="E1720" s="49" t="s">
        <v>7854</v>
      </c>
      <c r="F1720" s="49" t="s">
        <v>791</v>
      </c>
      <c r="G1720" s="49">
        <v>52019</v>
      </c>
      <c r="H1720" s="49" t="s">
        <v>792</v>
      </c>
      <c r="I1720" s="50">
        <v>3262</v>
      </c>
      <c r="J1720" s="50">
        <v>152019000235</v>
      </c>
      <c r="K1720" s="49" t="s">
        <v>7857</v>
      </c>
      <c r="L1720" s="51">
        <v>429</v>
      </c>
      <c r="M1720" s="52">
        <v>45006770</v>
      </c>
      <c r="N1720" s="52">
        <v>7906467</v>
      </c>
      <c r="O1720" s="52">
        <v>27925290</v>
      </c>
      <c r="P1720" s="52">
        <v>6660438</v>
      </c>
      <c r="Q1720" s="52">
        <v>52913237</v>
      </c>
      <c r="R1720" s="52">
        <v>34585728</v>
      </c>
      <c r="S1720" s="52">
        <v>87498965</v>
      </c>
      <c r="T1720" s="70" t="s">
        <v>10556</v>
      </c>
      <c r="U1720" s="70" t="s">
        <v>10560</v>
      </c>
    </row>
    <row r="1721" spans="1:21" x14ac:dyDescent="0.2">
      <c r="A1721" s="49" t="s">
        <v>4982</v>
      </c>
      <c r="B1721" s="49" t="s">
        <v>421</v>
      </c>
      <c r="C1721" s="50">
        <v>3777</v>
      </c>
      <c r="D1721" s="49" t="s">
        <v>422</v>
      </c>
      <c r="E1721" s="49" t="s">
        <v>5130</v>
      </c>
      <c r="F1721" s="49" t="s">
        <v>422</v>
      </c>
      <c r="G1721" s="49">
        <v>19256</v>
      </c>
      <c r="H1721" s="49" t="s">
        <v>430</v>
      </c>
      <c r="I1721" s="50">
        <v>3889</v>
      </c>
      <c r="J1721" s="50">
        <v>119256000285</v>
      </c>
      <c r="K1721" s="49" t="s">
        <v>5132</v>
      </c>
      <c r="L1721" s="51">
        <v>649</v>
      </c>
      <c r="M1721" s="52">
        <v>75120671</v>
      </c>
      <c r="N1721" s="52">
        <v>3444944</v>
      </c>
      <c r="O1721" s="52">
        <v>29854895</v>
      </c>
      <c r="P1721" s="52">
        <v>19981315</v>
      </c>
      <c r="Q1721" s="52">
        <v>78565615</v>
      </c>
      <c r="R1721" s="52">
        <v>49836210</v>
      </c>
      <c r="S1721" s="52">
        <v>128401825</v>
      </c>
      <c r="T1721" s="70" t="s">
        <v>10556</v>
      </c>
      <c r="U1721" s="70" t="s">
        <v>10560</v>
      </c>
    </row>
    <row r="1722" spans="1:21" x14ac:dyDescent="0.2">
      <c r="A1722" s="49" t="s">
        <v>3660</v>
      </c>
      <c r="B1722" s="49" t="s">
        <v>59</v>
      </c>
      <c r="C1722" s="50">
        <v>4910</v>
      </c>
      <c r="D1722" s="49" t="s">
        <v>199</v>
      </c>
      <c r="E1722" s="49" t="s">
        <v>4819</v>
      </c>
      <c r="F1722" s="49" t="s">
        <v>199</v>
      </c>
      <c r="G1722" s="49">
        <v>13001</v>
      </c>
      <c r="H1722" s="49" t="s">
        <v>200</v>
      </c>
      <c r="I1722" s="50">
        <v>160218</v>
      </c>
      <c r="J1722" s="50">
        <v>113001800990</v>
      </c>
      <c r="K1722" s="49" t="s">
        <v>4881</v>
      </c>
      <c r="L1722" s="51">
        <v>1139</v>
      </c>
      <c r="M1722" s="52">
        <v>112490532</v>
      </c>
      <c r="N1722" s="52">
        <v>10032736</v>
      </c>
      <c r="O1722" s="52">
        <v>21976481</v>
      </c>
      <c r="P1722" s="52">
        <v>26641753</v>
      </c>
      <c r="Q1722" s="52">
        <v>122523268</v>
      </c>
      <c r="R1722" s="52">
        <v>48618234</v>
      </c>
      <c r="S1722" s="52">
        <v>171141502</v>
      </c>
      <c r="T1722" s="70" t="s">
        <v>10556</v>
      </c>
      <c r="U1722" s="70" t="s">
        <v>10560</v>
      </c>
    </row>
    <row r="1723" spans="1:21" x14ac:dyDescent="0.2">
      <c r="A1723" s="49" t="s">
        <v>2976</v>
      </c>
      <c r="B1723" s="49" t="s">
        <v>171</v>
      </c>
      <c r="C1723" s="50">
        <v>3765</v>
      </c>
      <c r="D1723" s="49" t="s">
        <v>191</v>
      </c>
      <c r="E1723" s="49" t="s">
        <v>9369</v>
      </c>
      <c r="F1723" s="49" t="s">
        <v>191</v>
      </c>
      <c r="G1723" s="49">
        <v>8758</v>
      </c>
      <c r="H1723" s="49" t="s">
        <v>192</v>
      </c>
      <c r="I1723" s="50">
        <v>3198</v>
      </c>
      <c r="J1723" s="50">
        <v>108758000023</v>
      </c>
      <c r="K1723" s="49" t="s">
        <v>9384</v>
      </c>
      <c r="L1723" s="51">
        <v>2666</v>
      </c>
      <c r="M1723" s="52">
        <v>273359169</v>
      </c>
      <c r="N1723" s="52">
        <v>31705816</v>
      </c>
      <c r="O1723" s="52">
        <v>21044651</v>
      </c>
      <c r="P1723" s="52">
        <v>6660438</v>
      </c>
      <c r="Q1723" s="52">
        <v>305064985</v>
      </c>
      <c r="R1723" s="52">
        <v>27705089</v>
      </c>
      <c r="S1723" s="52">
        <v>332770074</v>
      </c>
      <c r="T1723" s="70" t="s">
        <v>10556</v>
      </c>
      <c r="U1723" s="70" t="s">
        <v>10560</v>
      </c>
    </row>
    <row r="1724" spans="1:21" x14ac:dyDescent="0.2">
      <c r="A1724" s="49" t="s">
        <v>3938</v>
      </c>
      <c r="B1724" s="49" t="s">
        <v>250</v>
      </c>
      <c r="C1724" s="50">
        <v>3772</v>
      </c>
      <c r="D1724" s="49" t="s">
        <v>345</v>
      </c>
      <c r="E1724" s="49" t="s">
        <v>9356</v>
      </c>
      <c r="F1724" s="49" t="s">
        <v>345</v>
      </c>
      <c r="G1724" s="49">
        <v>15759</v>
      </c>
      <c r="H1724" s="49" t="s">
        <v>346</v>
      </c>
      <c r="I1724" s="50">
        <v>16031</v>
      </c>
      <c r="J1724" s="50">
        <v>115759001887</v>
      </c>
      <c r="K1724" s="49" t="s">
        <v>9365</v>
      </c>
      <c r="L1724" s="51">
        <v>3113</v>
      </c>
      <c r="M1724" s="52">
        <v>294872257</v>
      </c>
      <c r="N1724" s="52">
        <v>0</v>
      </c>
      <c r="O1724" s="52">
        <v>20119270</v>
      </c>
      <c r="P1724" s="52">
        <v>6660438</v>
      </c>
      <c r="Q1724" s="52">
        <v>294872257</v>
      </c>
      <c r="R1724" s="52">
        <v>26779708</v>
      </c>
      <c r="S1724" s="52">
        <v>321651965</v>
      </c>
      <c r="T1724" s="70" t="s">
        <v>10556</v>
      </c>
      <c r="U1724" s="70" t="s">
        <v>10560</v>
      </c>
    </row>
    <row r="1725" spans="1:21" x14ac:dyDescent="0.2">
      <c r="A1725" s="49" t="s">
        <v>6181</v>
      </c>
      <c r="B1725" s="49" t="s">
        <v>113</v>
      </c>
      <c r="C1725" s="50">
        <v>3798</v>
      </c>
      <c r="D1725" s="49" t="s">
        <v>791</v>
      </c>
      <c r="E1725" s="49" t="s">
        <v>8177</v>
      </c>
      <c r="F1725" s="49" t="s">
        <v>791</v>
      </c>
      <c r="G1725" s="49">
        <v>52696</v>
      </c>
      <c r="H1725" s="49" t="s">
        <v>840</v>
      </c>
      <c r="I1725" s="50">
        <v>20859</v>
      </c>
      <c r="J1725" s="50">
        <v>152696000012</v>
      </c>
      <c r="K1725" s="49" t="s">
        <v>8178</v>
      </c>
      <c r="L1725" s="51">
        <v>1220</v>
      </c>
      <c r="M1725" s="52">
        <v>194891282</v>
      </c>
      <c r="N1725" s="52">
        <v>0</v>
      </c>
      <c r="O1725" s="52">
        <v>42924697</v>
      </c>
      <c r="P1725" s="52">
        <v>6660438</v>
      </c>
      <c r="Q1725" s="52">
        <v>194891282</v>
      </c>
      <c r="R1725" s="52">
        <v>49585135</v>
      </c>
      <c r="S1725" s="52">
        <v>244476417</v>
      </c>
      <c r="T1725" s="70" t="s">
        <v>10556</v>
      </c>
      <c r="U1725" s="70" t="s">
        <v>10560</v>
      </c>
    </row>
    <row r="1726" spans="1:21" x14ac:dyDescent="0.2">
      <c r="A1726" s="49" t="s">
        <v>4982</v>
      </c>
      <c r="B1726" s="49" t="s">
        <v>421</v>
      </c>
      <c r="C1726" s="50">
        <v>3777</v>
      </c>
      <c r="D1726" s="49" t="s">
        <v>422</v>
      </c>
      <c r="E1726" s="49" t="s">
        <v>5482</v>
      </c>
      <c r="F1726" s="49" t="s">
        <v>422</v>
      </c>
      <c r="G1726" s="49">
        <v>19824</v>
      </c>
      <c r="H1726" s="49" t="s">
        <v>457</v>
      </c>
      <c r="I1726" s="50">
        <v>2911</v>
      </c>
      <c r="J1726" s="50">
        <v>219824000125</v>
      </c>
      <c r="K1726" s="49" t="s">
        <v>5493</v>
      </c>
      <c r="L1726" s="51">
        <v>389</v>
      </c>
      <c r="M1726" s="52">
        <v>54570853</v>
      </c>
      <c r="N1726" s="52">
        <v>0</v>
      </c>
      <c r="O1726" s="52">
        <v>30452526</v>
      </c>
      <c r="P1726" s="52">
        <v>6660438</v>
      </c>
      <c r="Q1726" s="52">
        <v>54570853</v>
      </c>
      <c r="R1726" s="52">
        <v>37112964</v>
      </c>
      <c r="S1726" s="52">
        <v>91683817</v>
      </c>
      <c r="T1726" s="70" t="s">
        <v>10556</v>
      </c>
      <c r="U1726" s="70" t="s">
        <v>10560</v>
      </c>
    </row>
    <row r="1727" spans="1:21" x14ac:dyDescent="0.2">
      <c r="A1727" s="49" t="s">
        <v>2976</v>
      </c>
      <c r="B1727" s="49" t="s">
        <v>171</v>
      </c>
      <c r="C1727" s="50">
        <v>3765</v>
      </c>
      <c r="D1727" s="49" t="s">
        <v>191</v>
      </c>
      <c r="E1727" s="49" t="s">
        <v>9369</v>
      </c>
      <c r="F1727" s="49" t="s">
        <v>191</v>
      </c>
      <c r="G1727" s="49">
        <v>8758</v>
      </c>
      <c r="H1727" s="49" t="s">
        <v>192</v>
      </c>
      <c r="I1727" s="50">
        <v>3209</v>
      </c>
      <c r="J1727" s="50">
        <v>108758000180</v>
      </c>
      <c r="K1727" s="49" t="s">
        <v>7833</v>
      </c>
      <c r="L1727" s="51">
        <v>548</v>
      </c>
      <c r="M1727" s="52">
        <v>51831784</v>
      </c>
      <c r="N1727" s="52">
        <v>3042951</v>
      </c>
      <c r="O1727" s="52">
        <v>21044651</v>
      </c>
      <c r="P1727" s="52">
        <v>6660438</v>
      </c>
      <c r="Q1727" s="52">
        <v>54874735</v>
      </c>
      <c r="R1727" s="52">
        <v>27705089</v>
      </c>
      <c r="S1727" s="52">
        <v>82579824</v>
      </c>
      <c r="T1727" s="70" t="s">
        <v>10556</v>
      </c>
      <c r="U1727" s="70" t="s">
        <v>10560</v>
      </c>
    </row>
    <row r="1728" spans="1:21" x14ac:dyDescent="0.2">
      <c r="A1728" s="49" t="s">
        <v>4581</v>
      </c>
      <c r="B1728" s="49" t="s">
        <v>1025</v>
      </c>
      <c r="C1728" s="50">
        <v>3815</v>
      </c>
      <c r="D1728" s="49" t="s">
        <v>1026</v>
      </c>
      <c r="E1728" s="49" t="s">
        <v>9768</v>
      </c>
      <c r="F1728" s="49" t="s">
        <v>1026</v>
      </c>
      <c r="G1728" s="49">
        <v>73483</v>
      </c>
      <c r="H1728" s="49" t="s">
        <v>1054</v>
      </c>
      <c r="I1728" s="50">
        <v>8778</v>
      </c>
      <c r="J1728" s="50">
        <v>273483000142</v>
      </c>
      <c r="K1728" s="49" t="s">
        <v>7833</v>
      </c>
      <c r="L1728" s="51">
        <v>188</v>
      </c>
      <c r="M1728" s="52">
        <v>24530227</v>
      </c>
      <c r="N1728" s="52">
        <v>4171703</v>
      </c>
      <c r="O1728" s="52">
        <v>29149552</v>
      </c>
      <c r="P1728" s="52">
        <v>6660438</v>
      </c>
      <c r="Q1728" s="52">
        <v>28701930</v>
      </c>
      <c r="R1728" s="52">
        <v>35809990</v>
      </c>
      <c r="S1728" s="52">
        <v>64511920</v>
      </c>
      <c r="T1728" s="70" t="s">
        <v>10556</v>
      </c>
      <c r="U1728" s="70" t="s">
        <v>10560</v>
      </c>
    </row>
    <row r="1729" spans="1:21" x14ac:dyDescent="0.2">
      <c r="A1729" s="49" t="s">
        <v>2884</v>
      </c>
      <c r="B1729" s="49" t="s">
        <v>453</v>
      </c>
      <c r="C1729" s="50">
        <v>3814</v>
      </c>
      <c r="D1729" s="49" t="s">
        <v>998</v>
      </c>
      <c r="E1729" s="49" t="s">
        <v>9315</v>
      </c>
      <c r="F1729" s="49" t="s">
        <v>998</v>
      </c>
      <c r="G1729" s="49">
        <v>70001</v>
      </c>
      <c r="H1729" s="49" t="s">
        <v>999</v>
      </c>
      <c r="I1729" s="50">
        <v>14818</v>
      </c>
      <c r="J1729" s="50">
        <v>170001000244</v>
      </c>
      <c r="K1729" s="49" t="s">
        <v>7833</v>
      </c>
      <c r="L1729" s="51">
        <v>2428</v>
      </c>
      <c r="M1729" s="52">
        <v>256044376</v>
      </c>
      <c r="N1729" s="52">
        <v>27054870</v>
      </c>
      <c r="O1729" s="52">
        <v>23314624</v>
      </c>
      <c r="P1729" s="52">
        <v>6660438</v>
      </c>
      <c r="Q1729" s="52">
        <v>283099246</v>
      </c>
      <c r="R1729" s="52">
        <v>29975062</v>
      </c>
      <c r="S1729" s="52">
        <v>313074308</v>
      </c>
      <c r="T1729" s="70" t="s">
        <v>10556</v>
      </c>
      <c r="U1729" s="70" t="s">
        <v>10560</v>
      </c>
    </row>
    <row r="1730" spans="1:21" x14ac:dyDescent="0.2">
      <c r="A1730" s="49" t="s">
        <v>6181</v>
      </c>
      <c r="B1730" s="49" t="s">
        <v>113</v>
      </c>
      <c r="C1730" s="50">
        <v>3798</v>
      </c>
      <c r="D1730" s="49" t="s">
        <v>791</v>
      </c>
      <c r="E1730" s="49" t="s">
        <v>8154</v>
      </c>
      <c r="F1730" s="49" t="s">
        <v>791</v>
      </c>
      <c r="G1730" s="49">
        <v>52678</v>
      </c>
      <c r="H1730" s="49" t="s">
        <v>836</v>
      </c>
      <c r="I1730" s="50">
        <v>20240</v>
      </c>
      <c r="J1730" s="50">
        <v>152678000447</v>
      </c>
      <c r="K1730" s="49" t="s">
        <v>7833</v>
      </c>
      <c r="L1730" s="51">
        <v>1381</v>
      </c>
      <c r="M1730" s="52">
        <v>157903199</v>
      </c>
      <c r="N1730" s="52">
        <v>0</v>
      </c>
      <c r="O1730" s="52">
        <v>30687387</v>
      </c>
      <c r="P1730" s="52">
        <v>6660438</v>
      </c>
      <c r="Q1730" s="52">
        <v>157903199</v>
      </c>
      <c r="R1730" s="52">
        <v>37347825</v>
      </c>
      <c r="S1730" s="52">
        <v>195251024</v>
      </c>
      <c r="T1730" s="70" t="s">
        <v>10556</v>
      </c>
      <c r="U1730" s="70" t="s">
        <v>10560</v>
      </c>
    </row>
    <row r="1731" spans="1:21" x14ac:dyDescent="0.2">
      <c r="A1731" s="49" t="s">
        <v>2945</v>
      </c>
      <c r="B1731" s="49" t="s">
        <v>891</v>
      </c>
      <c r="C1731" s="50">
        <v>3803</v>
      </c>
      <c r="D1731" s="49" t="s">
        <v>892</v>
      </c>
      <c r="E1731" s="49" t="s">
        <v>8756</v>
      </c>
      <c r="F1731" s="49" t="s">
        <v>892</v>
      </c>
      <c r="G1731" s="49">
        <v>63594</v>
      </c>
      <c r="H1731" s="49" t="s">
        <v>900</v>
      </c>
      <c r="I1731" s="50">
        <v>15689</v>
      </c>
      <c r="J1731" s="50">
        <v>163594000389</v>
      </c>
      <c r="K1731" s="49" t="s">
        <v>7833</v>
      </c>
      <c r="L1731" s="51">
        <v>1477</v>
      </c>
      <c r="M1731" s="52">
        <v>138486755</v>
      </c>
      <c r="N1731" s="52">
        <v>10391102</v>
      </c>
      <c r="O1731" s="52">
        <v>20956664</v>
      </c>
      <c r="P1731" s="52">
        <v>6660438</v>
      </c>
      <c r="Q1731" s="52">
        <v>148877857</v>
      </c>
      <c r="R1731" s="52">
        <v>27617102</v>
      </c>
      <c r="S1731" s="52">
        <v>176494959</v>
      </c>
      <c r="T1731" s="70" t="s">
        <v>10556</v>
      </c>
      <c r="U1731" s="70" t="s">
        <v>10560</v>
      </c>
    </row>
    <row r="1732" spans="1:21" x14ac:dyDescent="0.2">
      <c r="A1732" s="49" t="s">
        <v>5650</v>
      </c>
      <c r="B1732" s="49" t="s">
        <v>521</v>
      </c>
      <c r="C1732" s="50">
        <v>3787</v>
      </c>
      <c r="D1732" s="49" t="s">
        <v>558</v>
      </c>
      <c r="E1732" s="49" t="s">
        <v>6716</v>
      </c>
      <c r="F1732" s="49" t="s">
        <v>558</v>
      </c>
      <c r="G1732" s="49">
        <v>25307</v>
      </c>
      <c r="H1732" s="49" t="s">
        <v>559</v>
      </c>
      <c r="I1732" s="50">
        <v>4531</v>
      </c>
      <c r="J1732" s="50">
        <v>125307000161</v>
      </c>
      <c r="K1732" s="49" t="s">
        <v>2853</v>
      </c>
      <c r="L1732" s="51">
        <v>1221</v>
      </c>
      <c r="M1732" s="52">
        <v>113454650</v>
      </c>
      <c r="N1732" s="52">
        <v>22690930</v>
      </c>
      <c r="O1732" s="52">
        <v>20942411</v>
      </c>
      <c r="P1732" s="52">
        <v>6660438</v>
      </c>
      <c r="Q1732" s="52">
        <v>136145580</v>
      </c>
      <c r="R1732" s="52">
        <v>27602849</v>
      </c>
      <c r="S1732" s="52">
        <v>163748429</v>
      </c>
      <c r="T1732" s="70" t="s">
        <v>10556</v>
      </c>
      <c r="U1732" s="70" t="s">
        <v>10560</v>
      </c>
    </row>
    <row r="1733" spans="1:21" x14ac:dyDescent="0.2">
      <c r="A1733" s="49" t="s">
        <v>2872</v>
      </c>
      <c r="B1733" s="49" t="s">
        <v>1073</v>
      </c>
      <c r="C1733" s="50">
        <v>3817</v>
      </c>
      <c r="D1733" s="49" t="s">
        <v>1074</v>
      </c>
      <c r="E1733" s="49" t="s">
        <v>10093</v>
      </c>
      <c r="F1733" s="49" t="s">
        <v>1074</v>
      </c>
      <c r="G1733" s="49">
        <v>76497</v>
      </c>
      <c r="H1733" s="49" t="s">
        <v>1098</v>
      </c>
      <c r="I1733" s="50">
        <v>5517</v>
      </c>
      <c r="J1733" s="50">
        <v>276497000047</v>
      </c>
      <c r="K1733" s="49" t="s">
        <v>7833</v>
      </c>
      <c r="L1733" s="51">
        <v>87</v>
      </c>
      <c r="M1733" s="52">
        <v>10385858</v>
      </c>
      <c r="N1733" s="52">
        <v>2077172</v>
      </c>
      <c r="O1733" s="52">
        <v>27012386</v>
      </c>
      <c r="P1733" s="52">
        <v>6660438</v>
      </c>
      <c r="Q1733" s="52">
        <v>12463030</v>
      </c>
      <c r="R1733" s="52">
        <v>33672824</v>
      </c>
      <c r="S1733" s="52">
        <v>46135854</v>
      </c>
      <c r="T1733" s="70" t="s">
        <v>10556</v>
      </c>
      <c r="U1733" s="70" t="s">
        <v>10560</v>
      </c>
    </row>
    <row r="1734" spans="1:21" x14ac:dyDescent="0.2">
      <c r="A1734" s="49" t="s">
        <v>2245</v>
      </c>
      <c r="B1734" s="49" t="s">
        <v>36</v>
      </c>
      <c r="C1734" s="50">
        <v>7692</v>
      </c>
      <c r="D1734" s="49" t="s">
        <v>48</v>
      </c>
      <c r="E1734" s="49" t="s">
        <v>2849</v>
      </c>
      <c r="F1734" s="49" t="s">
        <v>48</v>
      </c>
      <c r="G1734" s="49">
        <v>5045</v>
      </c>
      <c r="H1734" s="49" t="s">
        <v>49</v>
      </c>
      <c r="I1734" s="50">
        <v>9721</v>
      </c>
      <c r="J1734" s="50">
        <v>105045001217</v>
      </c>
      <c r="K1734" s="49" t="s">
        <v>2853</v>
      </c>
      <c r="L1734" s="51">
        <v>1042</v>
      </c>
      <c r="M1734" s="52">
        <v>103963364</v>
      </c>
      <c r="N1734" s="52">
        <v>0</v>
      </c>
      <c r="O1734" s="52">
        <v>27611420</v>
      </c>
      <c r="P1734" s="52">
        <v>19981315</v>
      </c>
      <c r="Q1734" s="52">
        <v>103963364</v>
      </c>
      <c r="R1734" s="52">
        <v>47592735</v>
      </c>
      <c r="S1734" s="52">
        <v>151556099</v>
      </c>
      <c r="T1734" s="70" t="s">
        <v>10556</v>
      </c>
      <c r="U1734" s="70" t="s">
        <v>10560</v>
      </c>
    </row>
    <row r="1735" spans="1:21" x14ac:dyDescent="0.2">
      <c r="A1735" s="49" t="s">
        <v>4982</v>
      </c>
      <c r="B1735" s="49" t="s">
        <v>421</v>
      </c>
      <c r="C1735" s="50">
        <v>3777</v>
      </c>
      <c r="D1735" s="49" t="s">
        <v>422</v>
      </c>
      <c r="E1735" s="49" t="s">
        <v>5370</v>
      </c>
      <c r="F1735" s="49" t="s">
        <v>422</v>
      </c>
      <c r="G1735" s="49">
        <v>19698</v>
      </c>
      <c r="H1735" s="49" t="s">
        <v>449</v>
      </c>
      <c r="I1735" s="50">
        <v>4352</v>
      </c>
      <c r="J1735" s="50">
        <v>219698000556</v>
      </c>
      <c r="K1735" s="49" t="s">
        <v>5388</v>
      </c>
      <c r="L1735" s="51">
        <v>517</v>
      </c>
      <c r="M1735" s="52">
        <v>62458154</v>
      </c>
      <c r="N1735" s="52">
        <v>0</v>
      </c>
      <c r="O1735" s="52">
        <v>26973965</v>
      </c>
      <c r="P1735" s="52">
        <v>19981315</v>
      </c>
      <c r="Q1735" s="52">
        <v>62458154</v>
      </c>
      <c r="R1735" s="52">
        <v>46955280</v>
      </c>
      <c r="S1735" s="52">
        <v>109413434</v>
      </c>
      <c r="T1735" s="70" t="s">
        <v>10556</v>
      </c>
      <c r="U1735" s="70" t="s">
        <v>10560</v>
      </c>
    </row>
    <row r="1736" spans="1:21" x14ac:dyDescent="0.2">
      <c r="A1736" s="49" t="s">
        <v>6181</v>
      </c>
      <c r="B1736" s="49" t="s">
        <v>113</v>
      </c>
      <c r="C1736" s="50">
        <v>3798</v>
      </c>
      <c r="D1736" s="49" t="s">
        <v>791</v>
      </c>
      <c r="E1736" s="49" t="s">
        <v>8149</v>
      </c>
      <c r="F1736" s="49" t="s">
        <v>791</v>
      </c>
      <c r="G1736" s="49">
        <v>52621</v>
      </c>
      <c r="H1736" s="49" t="s">
        <v>835</v>
      </c>
      <c r="I1736" s="50">
        <v>10120</v>
      </c>
      <c r="J1736" s="50">
        <v>252621000348</v>
      </c>
      <c r="K1736" s="49" t="s">
        <v>8150</v>
      </c>
      <c r="L1736" s="51">
        <v>719</v>
      </c>
      <c r="M1736" s="52">
        <v>111051215</v>
      </c>
      <c r="N1736" s="52">
        <v>14794354</v>
      </c>
      <c r="O1736" s="52">
        <v>35254621</v>
      </c>
      <c r="P1736" s="52">
        <v>6660438</v>
      </c>
      <c r="Q1736" s="52">
        <v>125845569</v>
      </c>
      <c r="R1736" s="52">
        <v>41915059</v>
      </c>
      <c r="S1736" s="52">
        <v>167760628</v>
      </c>
      <c r="T1736" s="70" t="s">
        <v>10556</v>
      </c>
      <c r="U1736" s="70" t="s">
        <v>10560</v>
      </c>
    </row>
    <row r="1737" spans="1:21" x14ac:dyDescent="0.2">
      <c r="A1737" s="49" t="s">
        <v>5921</v>
      </c>
      <c r="B1737" s="49" t="s">
        <v>211</v>
      </c>
      <c r="C1737" s="50">
        <v>3781</v>
      </c>
      <c r="D1737" s="49" t="s">
        <v>489</v>
      </c>
      <c r="E1737" s="49" t="s">
        <v>6033</v>
      </c>
      <c r="F1737" s="49" t="s">
        <v>489</v>
      </c>
      <c r="G1737" s="49">
        <v>23555</v>
      </c>
      <c r="H1737" s="49" t="s">
        <v>504</v>
      </c>
      <c r="I1737" s="50">
        <v>14771</v>
      </c>
      <c r="J1737" s="50">
        <v>223555000102</v>
      </c>
      <c r="K1737" s="49" t="s">
        <v>6047</v>
      </c>
      <c r="L1737" s="51">
        <v>638</v>
      </c>
      <c r="M1737" s="52">
        <v>92416757</v>
      </c>
      <c r="N1737" s="52">
        <v>0</v>
      </c>
      <c r="O1737" s="52">
        <v>32347360</v>
      </c>
      <c r="P1737" s="52">
        <v>6660438</v>
      </c>
      <c r="Q1737" s="52">
        <v>92416757</v>
      </c>
      <c r="R1737" s="52">
        <v>39007798</v>
      </c>
      <c r="S1737" s="52">
        <v>131424555</v>
      </c>
      <c r="T1737" s="70" t="s">
        <v>10556</v>
      </c>
      <c r="U1737" s="70" t="s">
        <v>10560</v>
      </c>
    </row>
    <row r="1738" spans="1:21" x14ac:dyDescent="0.2">
      <c r="A1738" s="49" t="s">
        <v>5921</v>
      </c>
      <c r="B1738" s="49" t="s">
        <v>211</v>
      </c>
      <c r="C1738" s="50">
        <v>3781</v>
      </c>
      <c r="D1738" s="49" t="s">
        <v>489</v>
      </c>
      <c r="E1738" s="49" t="s">
        <v>6084</v>
      </c>
      <c r="F1738" s="49" t="s">
        <v>489</v>
      </c>
      <c r="G1738" s="49">
        <v>23670</v>
      </c>
      <c r="H1738" s="49" t="s">
        <v>511</v>
      </c>
      <c r="I1738" s="50">
        <v>13894</v>
      </c>
      <c r="J1738" s="50">
        <v>223670000043</v>
      </c>
      <c r="K1738" s="49" t="s">
        <v>6047</v>
      </c>
      <c r="L1738" s="51">
        <v>612</v>
      </c>
      <c r="M1738" s="52">
        <v>115259375</v>
      </c>
      <c r="N1738" s="52">
        <v>0</v>
      </c>
      <c r="O1738" s="52">
        <v>42490593</v>
      </c>
      <c r="P1738" s="52">
        <v>6660438</v>
      </c>
      <c r="Q1738" s="52">
        <v>115259375</v>
      </c>
      <c r="R1738" s="52">
        <v>49151031</v>
      </c>
      <c r="S1738" s="52">
        <v>164410406</v>
      </c>
      <c r="T1738" s="70" t="s">
        <v>10556</v>
      </c>
      <c r="U1738" s="70" t="s">
        <v>10560</v>
      </c>
    </row>
    <row r="1739" spans="1:21" x14ac:dyDescent="0.2">
      <c r="A1739" s="49" t="s">
        <v>5921</v>
      </c>
      <c r="B1739" s="49" t="s">
        <v>211</v>
      </c>
      <c r="C1739" s="50">
        <v>3781</v>
      </c>
      <c r="D1739" s="49" t="s">
        <v>489</v>
      </c>
      <c r="E1739" s="49" t="s">
        <v>6100</v>
      </c>
      <c r="F1739" s="49" t="s">
        <v>489</v>
      </c>
      <c r="G1739" s="49">
        <v>23675</v>
      </c>
      <c r="H1739" s="49" t="s">
        <v>513</v>
      </c>
      <c r="I1739" s="50">
        <v>14206</v>
      </c>
      <c r="J1739" s="50">
        <v>223675000297</v>
      </c>
      <c r="K1739" s="49" t="s">
        <v>6109</v>
      </c>
      <c r="L1739" s="51">
        <v>379</v>
      </c>
      <c r="M1739" s="52">
        <v>57782590</v>
      </c>
      <c r="N1739" s="52">
        <v>0</v>
      </c>
      <c r="O1739" s="52">
        <v>34629081</v>
      </c>
      <c r="P1739" s="52">
        <v>6660438</v>
      </c>
      <c r="Q1739" s="52">
        <v>57782590</v>
      </c>
      <c r="R1739" s="52">
        <v>41289519</v>
      </c>
      <c r="S1739" s="52">
        <v>99072109</v>
      </c>
      <c r="T1739" s="70" t="s">
        <v>10556</v>
      </c>
      <c r="U1739" s="70" t="s">
        <v>10560</v>
      </c>
    </row>
    <row r="1740" spans="1:21" x14ac:dyDescent="0.2">
      <c r="A1740" s="49" t="s">
        <v>3660</v>
      </c>
      <c r="B1740" s="49" t="s">
        <v>59</v>
      </c>
      <c r="C1740" s="50">
        <v>4910</v>
      </c>
      <c r="D1740" s="49" t="s">
        <v>199</v>
      </c>
      <c r="E1740" s="49" t="s">
        <v>4819</v>
      </c>
      <c r="F1740" s="49" t="s">
        <v>199</v>
      </c>
      <c r="G1740" s="49">
        <v>13001</v>
      </c>
      <c r="H1740" s="49" t="s">
        <v>200</v>
      </c>
      <c r="I1740" s="50">
        <v>33052</v>
      </c>
      <c r="J1740" s="50">
        <v>113001008276</v>
      </c>
      <c r="K1740" s="49" t="s">
        <v>4880</v>
      </c>
      <c r="L1740" s="51">
        <v>854</v>
      </c>
      <c r="M1740" s="52">
        <v>86936097</v>
      </c>
      <c r="N1740" s="52">
        <v>0</v>
      </c>
      <c r="O1740" s="52">
        <v>21976481</v>
      </c>
      <c r="P1740" s="52">
        <v>6660438</v>
      </c>
      <c r="Q1740" s="52">
        <v>86936097</v>
      </c>
      <c r="R1740" s="52">
        <v>28636919</v>
      </c>
      <c r="S1740" s="52">
        <v>115573016</v>
      </c>
      <c r="T1740" s="70" t="s">
        <v>10556</v>
      </c>
      <c r="U1740" s="70" t="s">
        <v>10560</v>
      </c>
    </row>
    <row r="1741" spans="1:21" x14ac:dyDescent="0.2">
      <c r="A1741" s="49" t="s">
        <v>4581</v>
      </c>
      <c r="B1741" s="49" t="s">
        <v>1025</v>
      </c>
      <c r="C1741" s="50">
        <v>3815</v>
      </c>
      <c r="D1741" s="49" t="s">
        <v>1026</v>
      </c>
      <c r="E1741" s="49" t="s">
        <v>9781</v>
      </c>
      <c r="F1741" s="49" t="s">
        <v>1026</v>
      </c>
      <c r="G1741" s="49">
        <v>73520</v>
      </c>
      <c r="H1741" s="49" t="s">
        <v>1056</v>
      </c>
      <c r="I1741" s="50">
        <v>8782</v>
      </c>
      <c r="J1741" s="50">
        <v>273270000181</v>
      </c>
      <c r="K1741" s="49" t="s">
        <v>9782</v>
      </c>
      <c r="L1741" s="51">
        <v>196</v>
      </c>
      <c r="M1741" s="52">
        <v>23690115</v>
      </c>
      <c r="N1741" s="52">
        <v>0</v>
      </c>
      <c r="O1741" s="52">
        <v>28284723</v>
      </c>
      <c r="P1741" s="52">
        <v>6660438</v>
      </c>
      <c r="Q1741" s="52">
        <v>23690115</v>
      </c>
      <c r="R1741" s="52">
        <v>34945161</v>
      </c>
      <c r="S1741" s="52">
        <v>58635276</v>
      </c>
      <c r="T1741" s="70" t="s">
        <v>10556</v>
      </c>
      <c r="U1741" s="70" t="s">
        <v>10560</v>
      </c>
    </row>
    <row r="1742" spans="1:21" x14ac:dyDescent="0.2">
      <c r="A1742" s="49" t="s">
        <v>2976</v>
      </c>
      <c r="B1742" s="49" t="s">
        <v>171</v>
      </c>
      <c r="C1742" s="50">
        <v>3764</v>
      </c>
      <c r="D1742" s="49" t="s">
        <v>172</v>
      </c>
      <c r="E1742" s="49" t="s">
        <v>3071</v>
      </c>
      <c r="F1742" s="49" t="s">
        <v>172</v>
      </c>
      <c r="G1742" s="49">
        <v>8832</v>
      </c>
      <c r="H1742" s="49" t="s">
        <v>194</v>
      </c>
      <c r="I1742" s="50">
        <v>16658</v>
      </c>
      <c r="J1742" s="50">
        <v>208832000141</v>
      </c>
      <c r="K1742" s="49" t="s">
        <v>3074</v>
      </c>
      <c r="L1742" s="51">
        <v>381</v>
      </c>
      <c r="M1742" s="52">
        <v>48240939</v>
      </c>
      <c r="N1742" s="52">
        <v>0</v>
      </c>
      <c r="O1742" s="52">
        <v>27986733</v>
      </c>
      <c r="P1742" s="52">
        <v>6660438</v>
      </c>
      <c r="Q1742" s="52">
        <v>48240939</v>
      </c>
      <c r="R1742" s="52">
        <v>34647171</v>
      </c>
      <c r="S1742" s="52">
        <v>82888110</v>
      </c>
      <c r="T1742" s="70" t="s">
        <v>10556</v>
      </c>
      <c r="U1742" s="70" t="s">
        <v>10560</v>
      </c>
    </row>
    <row r="1743" spans="1:21" x14ac:dyDescent="0.2">
      <c r="A1743" s="49" t="s">
        <v>5921</v>
      </c>
      <c r="B1743" s="49" t="s">
        <v>211</v>
      </c>
      <c r="C1743" s="50">
        <v>3781</v>
      </c>
      <c r="D1743" s="49" t="s">
        <v>489</v>
      </c>
      <c r="E1743" s="49" t="s">
        <v>5922</v>
      </c>
      <c r="F1743" s="49" t="s">
        <v>489</v>
      </c>
      <c r="G1743" s="49">
        <v>23068</v>
      </c>
      <c r="H1743" s="49" t="s">
        <v>490</v>
      </c>
      <c r="I1743" s="50">
        <v>26791</v>
      </c>
      <c r="J1743" s="50">
        <v>223068000199</v>
      </c>
      <c r="K1743" s="49" t="s">
        <v>5930</v>
      </c>
      <c r="L1743" s="51">
        <v>255</v>
      </c>
      <c r="M1743" s="52">
        <v>41225742</v>
      </c>
      <c r="N1743" s="52">
        <v>8245148</v>
      </c>
      <c r="O1743" s="52">
        <v>36076366</v>
      </c>
      <c r="P1743" s="52">
        <v>6660438</v>
      </c>
      <c r="Q1743" s="52">
        <v>49470890</v>
      </c>
      <c r="R1743" s="52">
        <v>42736804</v>
      </c>
      <c r="S1743" s="52">
        <v>92207694</v>
      </c>
      <c r="T1743" s="70" t="s">
        <v>10556</v>
      </c>
      <c r="U1743" s="70" t="s">
        <v>10560</v>
      </c>
    </row>
    <row r="1744" spans="1:21" x14ac:dyDescent="0.2">
      <c r="A1744" s="49" t="s">
        <v>3660</v>
      </c>
      <c r="B1744" s="49" t="s">
        <v>59</v>
      </c>
      <c r="C1744" s="50">
        <v>3767</v>
      </c>
      <c r="D1744" s="49" t="s">
        <v>201</v>
      </c>
      <c r="E1744" s="49" t="s">
        <v>3848</v>
      </c>
      <c r="F1744" s="49" t="s">
        <v>201</v>
      </c>
      <c r="G1744" s="49">
        <v>13655</v>
      </c>
      <c r="H1744" s="49" t="s">
        <v>233</v>
      </c>
      <c r="I1744" s="50">
        <v>7937</v>
      </c>
      <c r="J1744" s="50">
        <v>213006001649</v>
      </c>
      <c r="K1744" s="49" t="s">
        <v>3850</v>
      </c>
      <c r="L1744" s="51">
        <v>1047</v>
      </c>
      <c r="M1744" s="52">
        <v>164033653</v>
      </c>
      <c r="N1744" s="52">
        <v>0</v>
      </c>
      <c r="O1744" s="52">
        <v>40554681</v>
      </c>
      <c r="P1744" s="52">
        <v>6660438</v>
      </c>
      <c r="Q1744" s="52">
        <v>164033653</v>
      </c>
      <c r="R1744" s="52">
        <v>47215119</v>
      </c>
      <c r="S1744" s="52">
        <v>211248772</v>
      </c>
      <c r="T1744" s="70" t="s">
        <v>10556</v>
      </c>
      <c r="U1744" s="70" t="s">
        <v>10560</v>
      </c>
    </row>
    <row r="1745" spans="1:21" x14ac:dyDescent="0.2">
      <c r="A1745" s="49" t="s">
        <v>6181</v>
      </c>
      <c r="B1745" s="49" t="s">
        <v>113</v>
      </c>
      <c r="C1745" s="50">
        <v>3798</v>
      </c>
      <c r="D1745" s="49" t="s">
        <v>791</v>
      </c>
      <c r="E1745" s="49" t="s">
        <v>7987</v>
      </c>
      <c r="F1745" s="49" t="s">
        <v>791</v>
      </c>
      <c r="G1745" s="49">
        <v>52233</v>
      </c>
      <c r="H1745" s="49" t="s">
        <v>803</v>
      </c>
      <c r="I1745" s="50">
        <v>20152</v>
      </c>
      <c r="J1745" s="50">
        <v>252233000212</v>
      </c>
      <c r="K1745" s="49" t="s">
        <v>7989</v>
      </c>
      <c r="L1745" s="51">
        <v>145</v>
      </c>
      <c r="M1745" s="52">
        <v>18615108</v>
      </c>
      <c r="N1745" s="52">
        <v>0</v>
      </c>
      <c r="O1745" s="52">
        <v>29095971</v>
      </c>
      <c r="P1745" s="52">
        <v>6660438</v>
      </c>
      <c r="Q1745" s="52">
        <v>18615108</v>
      </c>
      <c r="R1745" s="52">
        <v>35756409</v>
      </c>
      <c r="S1745" s="52">
        <v>54371517</v>
      </c>
      <c r="T1745" s="70" t="s">
        <v>10556</v>
      </c>
      <c r="U1745" s="70" t="s">
        <v>10560</v>
      </c>
    </row>
    <row r="1746" spans="1:21" x14ac:dyDescent="0.2">
      <c r="A1746" s="49" t="s">
        <v>3078</v>
      </c>
      <c r="B1746" s="49" t="s">
        <v>919</v>
      </c>
      <c r="C1746" s="50">
        <v>3808</v>
      </c>
      <c r="D1746" s="49" t="s">
        <v>920</v>
      </c>
      <c r="E1746" s="49" t="s">
        <v>9161</v>
      </c>
      <c r="F1746" s="49" t="s">
        <v>920</v>
      </c>
      <c r="G1746" s="49">
        <v>68464</v>
      </c>
      <c r="H1746" s="49" t="s">
        <v>966</v>
      </c>
      <c r="I1746" s="50">
        <v>16842</v>
      </c>
      <c r="J1746" s="50">
        <v>268464000308</v>
      </c>
      <c r="K1746" s="49" t="s">
        <v>9163</v>
      </c>
      <c r="L1746" s="51">
        <v>334</v>
      </c>
      <c r="M1746" s="52">
        <v>44074889</v>
      </c>
      <c r="N1746" s="52">
        <v>0</v>
      </c>
      <c r="O1746" s="52">
        <v>29229996</v>
      </c>
      <c r="P1746" s="52">
        <v>6660438</v>
      </c>
      <c r="Q1746" s="52">
        <v>44074889</v>
      </c>
      <c r="R1746" s="52">
        <v>35890434</v>
      </c>
      <c r="S1746" s="52">
        <v>79965323</v>
      </c>
      <c r="T1746" s="70" t="s">
        <v>10556</v>
      </c>
      <c r="U1746" s="70" t="s">
        <v>10560</v>
      </c>
    </row>
    <row r="1747" spans="1:21" x14ac:dyDescent="0.2">
      <c r="A1747" s="49" t="s">
        <v>4982</v>
      </c>
      <c r="B1747" s="49" t="s">
        <v>421</v>
      </c>
      <c r="C1747" s="50">
        <v>3777</v>
      </c>
      <c r="D1747" s="49" t="s">
        <v>422</v>
      </c>
      <c r="E1747" s="49" t="s">
        <v>5303</v>
      </c>
      <c r="F1747" s="49" t="s">
        <v>422</v>
      </c>
      <c r="G1747" s="49">
        <v>19548</v>
      </c>
      <c r="H1747" s="49" t="s">
        <v>444</v>
      </c>
      <c r="I1747" s="50">
        <v>11011</v>
      </c>
      <c r="J1747" s="50">
        <v>219548000167</v>
      </c>
      <c r="K1747" s="49" t="s">
        <v>5316</v>
      </c>
      <c r="L1747" s="51">
        <v>184</v>
      </c>
      <c r="M1747" s="52">
        <v>22058174</v>
      </c>
      <c r="N1747" s="52">
        <v>0</v>
      </c>
      <c r="O1747" s="52">
        <v>27313826</v>
      </c>
      <c r="P1747" s="52">
        <v>6660438</v>
      </c>
      <c r="Q1747" s="52">
        <v>22058174</v>
      </c>
      <c r="R1747" s="52">
        <v>33974264</v>
      </c>
      <c r="S1747" s="52">
        <v>56032438</v>
      </c>
      <c r="T1747" s="70" t="s">
        <v>10556</v>
      </c>
      <c r="U1747" s="70" t="s">
        <v>10560</v>
      </c>
    </row>
    <row r="1748" spans="1:21" x14ac:dyDescent="0.2">
      <c r="A1748" s="49" t="s">
        <v>2860</v>
      </c>
      <c r="B1748" s="49" t="s">
        <v>1188</v>
      </c>
      <c r="C1748" s="50">
        <v>3832</v>
      </c>
      <c r="D1748" s="49" t="s">
        <v>1186</v>
      </c>
      <c r="E1748" s="49" t="s">
        <v>10200</v>
      </c>
      <c r="F1748" s="49" t="s">
        <v>1186</v>
      </c>
      <c r="G1748" s="49">
        <v>99773</v>
      </c>
      <c r="H1748" s="49" t="s">
        <v>1191</v>
      </c>
      <c r="I1748" s="50">
        <v>1811</v>
      </c>
      <c r="J1748" s="50">
        <v>499001000980</v>
      </c>
      <c r="K1748" s="49" t="s">
        <v>10219</v>
      </c>
      <c r="L1748" s="51">
        <v>508</v>
      </c>
      <c r="M1748" s="52">
        <v>98283123</v>
      </c>
      <c r="N1748" s="52">
        <v>0</v>
      </c>
      <c r="O1748" s="52">
        <v>46320923</v>
      </c>
      <c r="P1748" s="52">
        <v>26641753</v>
      </c>
      <c r="Q1748" s="52">
        <v>98283123</v>
      </c>
      <c r="R1748" s="52">
        <v>72962676</v>
      </c>
      <c r="S1748" s="52">
        <v>171245799</v>
      </c>
      <c r="T1748" s="70" t="s">
        <v>10556</v>
      </c>
      <c r="U1748" s="70" t="s">
        <v>10560</v>
      </c>
    </row>
    <row r="1749" spans="1:21" x14ac:dyDescent="0.2">
      <c r="A1749" s="49" t="s">
        <v>4413</v>
      </c>
      <c r="B1749" s="49" t="s">
        <v>64</v>
      </c>
      <c r="C1749" s="50">
        <v>3773</v>
      </c>
      <c r="D1749" s="49" t="s">
        <v>374</v>
      </c>
      <c r="E1749" s="49" t="s">
        <v>4536</v>
      </c>
      <c r="F1749" s="49" t="s">
        <v>374</v>
      </c>
      <c r="G1749" s="49">
        <v>17662</v>
      </c>
      <c r="H1749" s="49" t="s">
        <v>395</v>
      </c>
      <c r="I1749" s="50">
        <v>2688</v>
      </c>
      <c r="J1749" s="50">
        <v>217662002801</v>
      </c>
      <c r="K1749" s="49" t="s">
        <v>3846</v>
      </c>
      <c r="L1749" s="51">
        <v>329</v>
      </c>
      <c r="M1749" s="52">
        <v>40976673</v>
      </c>
      <c r="N1749" s="52">
        <v>5722611</v>
      </c>
      <c r="O1749" s="52">
        <v>27318244</v>
      </c>
      <c r="P1749" s="52">
        <v>6660438</v>
      </c>
      <c r="Q1749" s="52">
        <v>46699284</v>
      </c>
      <c r="R1749" s="52">
        <v>33978682</v>
      </c>
      <c r="S1749" s="52">
        <v>80677966</v>
      </c>
      <c r="T1749" s="70" t="s">
        <v>10556</v>
      </c>
      <c r="U1749" s="70" t="s">
        <v>10560</v>
      </c>
    </row>
    <row r="1750" spans="1:21" x14ac:dyDescent="0.2">
      <c r="A1750" s="49" t="s">
        <v>4413</v>
      </c>
      <c r="B1750" s="49" t="s">
        <v>64</v>
      </c>
      <c r="C1750" s="50">
        <v>3773</v>
      </c>
      <c r="D1750" s="49" t="s">
        <v>374</v>
      </c>
      <c r="E1750" s="49" t="s">
        <v>4530</v>
      </c>
      <c r="F1750" s="49" t="s">
        <v>374</v>
      </c>
      <c r="G1750" s="49">
        <v>17653</v>
      </c>
      <c r="H1750" s="49" t="s">
        <v>394</v>
      </c>
      <c r="I1750" s="50">
        <v>2874</v>
      </c>
      <c r="J1750" s="50">
        <v>117653000663</v>
      </c>
      <c r="K1750" s="49" t="s">
        <v>3846</v>
      </c>
      <c r="L1750" s="51">
        <v>345</v>
      </c>
      <c r="M1750" s="52">
        <v>33703521</v>
      </c>
      <c r="N1750" s="52">
        <v>6740704</v>
      </c>
      <c r="O1750" s="52">
        <v>21518853</v>
      </c>
      <c r="P1750" s="52">
        <v>6660438</v>
      </c>
      <c r="Q1750" s="52">
        <v>40444225</v>
      </c>
      <c r="R1750" s="52">
        <v>28179291</v>
      </c>
      <c r="S1750" s="52">
        <v>68623516</v>
      </c>
      <c r="T1750" s="70" t="s">
        <v>10556</v>
      </c>
      <c r="U1750" s="70" t="s">
        <v>10560</v>
      </c>
    </row>
    <row r="1751" spans="1:21" x14ac:dyDescent="0.2">
      <c r="A1751" s="49" t="s">
        <v>3660</v>
      </c>
      <c r="B1751" s="49" t="s">
        <v>59</v>
      </c>
      <c r="C1751" s="50">
        <v>3767</v>
      </c>
      <c r="D1751" s="49" t="s">
        <v>201</v>
      </c>
      <c r="E1751" s="49" t="s">
        <v>3840</v>
      </c>
      <c r="F1751" s="49" t="s">
        <v>201</v>
      </c>
      <c r="G1751" s="49">
        <v>13654</v>
      </c>
      <c r="H1751" s="49" t="s">
        <v>232</v>
      </c>
      <c r="I1751" s="50">
        <v>7399</v>
      </c>
      <c r="J1751" s="50">
        <v>113654000327</v>
      </c>
      <c r="K1751" s="49" t="s">
        <v>3845</v>
      </c>
      <c r="L1751" s="51">
        <v>2079</v>
      </c>
      <c r="M1751" s="52">
        <v>359597030</v>
      </c>
      <c r="N1751" s="52">
        <v>0</v>
      </c>
      <c r="O1751" s="52">
        <v>47851981</v>
      </c>
      <c r="P1751" s="52">
        <v>26641753</v>
      </c>
      <c r="Q1751" s="52">
        <v>359597030</v>
      </c>
      <c r="R1751" s="52">
        <v>74493734</v>
      </c>
      <c r="S1751" s="52">
        <v>434090764</v>
      </c>
      <c r="T1751" s="70" t="s">
        <v>10556</v>
      </c>
      <c r="U1751" s="70" t="s">
        <v>10560</v>
      </c>
    </row>
    <row r="1752" spans="1:21" x14ac:dyDescent="0.2">
      <c r="A1752" s="49" t="s">
        <v>4413</v>
      </c>
      <c r="B1752" s="49" t="s">
        <v>64</v>
      </c>
      <c r="C1752" s="50">
        <v>3773</v>
      </c>
      <c r="D1752" s="49" t="s">
        <v>374</v>
      </c>
      <c r="E1752" s="49" t="s">
        <v>4488</v>
      </c>
      <c r="F1752" s="49" t="s">
        <v>374</v>
      </c>
      <c r="G1752" s="49">
        <v>17486</v>
      </c>
      <c r="H1752" s="49" t="s">
        <v>387</v>
      </c>
      <c r="I1752" s="50">
        <v>17420</v>
      </c>
      <c r="J1752" s="50">
        <v>217486000391</v>
      </c>
      <c r="K1752" s="49" t="s">
        <v>3846</v>
      </c>
      <c r="L1752" s="51">
        <v>240</v>
      </c>
      <c r="M1752" s="52">
        <v>29036174</v>
      </c>
      <c r="N1752" s="52">
        <v>3447371</v>
      </c>
      <c r="O1752" s="52">
        <v>26866748</v>
      </c>
      <c r="P1752" s="52">
        <v>6660438</v>
      </c>
      <c r="Q1752" s="52">
        <v>32483545</v>
      </c>
      <c r="R1752" s="52">
        <v>33527186</v>
      </c>
      <c r="S1752" s="52">
        <v>66010731</v>
      </c>
      <c r="T1752" s="70" t="s">
        <v>10556</v>
      </c>
      <c r="U1752" s="70" t="s">
        <v>10560</v>
      </c>
    </row>
    <row r="1753" spans="1:21" x14ac:dyDescent="0.2">
      <c r="A1753" s="49" t="s">
        <v>4413</v>
      </c>
      <c r="B1753" s="49" t="s">
        <v>64</v>
      </c>
      <c r="C1753" s="50">
        <v>3773</v>
      </c>
      <c r="D1753" s="49" t="s">
        <v>374</v>
      </c>
      <c r="E1753" s="49" t="s">
        <v>4556</v>
      </c>
      <c r="F1753" s="49" t="s">
        <v>374</v>
      </c>
      <c r="G1753" s="49">
        <v>17873</v>
      </c>
      <c r="H1753" s="49" t="s">
        <v>399</v>
      </c>
      <c r="I1753" s="50">
        <v>2696</v>
      </c>
      <c r="J1753" s="50">
        <v>217873000316</v>
      </c>
      <c r="K1753" s="49" t="s">
        <v>3846</v>
      </c>
      <c r="L1753" s="51">
        <v>130</v>
      </c>
      <c r="M1753" s="52">
        <v>15464717</v>
      </c>
      <c r="N1753" s="52">
        <v>0</v>
      </c>
      <c r="O1753" s="52">
        <v>25603866</v>
      </c>
      <c r="P1753" s="52">
        <v>6660438</v>
      </c>
      <c r="Q1753" s="52">
        <v>15464717</v>
      </c>
      <c r="R1753" s="52">
        <v>32264304</v>
      </c>
      <c r="S1753" s="52">
        <v>47729021</v>
      </c>
      <c r="T1753" s="70" t="s">
        <v>10556</v>
      </c>
      <c r="U1753" s="70" t="s">
        <v>10560</v>
      </c>
    </row>
    <row r="1754" spans="1:21" x14ac:dyDescent="0.2">
      <c r="A1754" s="49" t="s">
        <v>4413</v>
      </c>
      <c r="B1754" s="49" t="s">
        <v>64</v>
      </c>
      <c r="C1754" s="50">
        <v>3773</v>
      </c>
      <c r="D1754" s="49" t="s">
        <v>374</v>
      </c>
      <c r="E1754" s="49" t="s">
        <v>4436</v>
      </c>
      <c r="F1754" s="49" t="s">
        <v>374</v>
      </c>
      <c r="G1754" s="49">
        <v>17050</v>
      </c>
      <c r="H1754" s="49" t="s">
        <v>377</v>
      </c>
      <c r="I1754" s="50">
        <v>13483</v>
      </c>
      <c r="J1754" s="50">
        <v>117050000324</v>
      </c>
      <c r="K1754" s="49" t="s">
        <v>4437</v>
      </c>
      <c r="L1754" s="51">
        <v>616</v>
      </c>
      <c r="M1754" s="52">
        <v>59872273</v>
      </c>
      <c r="N1754" s="52">
        <v>11222515</v>
      </c>
      <c r="O1754" s="52">
        <v>26367632</v>
      </c>
      <c r="P1754" s="52">
        <v>6660438</v>
      </c>
      <c r="Q1754" s="52">
        <v>71094788</v>
      </c>
      <c r="R1754" s="52">
        <v>33028070</v>
      </c>
      <c r="S1754" s="52">
        <v>104122858</v>
      </c>
      <c r="T1754" s="70" t="s">
        <v>10556</v>
      </c>
      <c r="U1754" s="70" t="s">
        <v>10560</v>
      </c>
    </row>
    <row r="1755" spans="1:21" x14ac:dyDescent="0.2">
      <c r="A1755" s="49" t="s">
        <v>5921</v>
      </c>
      <c r="B1755" s="49" t="s">
        <v>211</v>
      </c>
      <c r="C1755" s="50">
        <v>3781</v>
      </c>
      <c r="D1755" s="49" t="s">
        <v>489</v>
      </c>
      <c r="E1755" s="49" t="s">
        <v>6048</v>
      </c>
      <c r="F1755" s="49" t="s">
        <v>489</v>
      </c>
      <c r="G1755" s="49">
        <v>23570</v>
      </c>
      <c r="H1755" s="49" t="s">
        <v>505</v>
      </c>
      <c r="I1755" s="50">
        <v>14834</v>
      </c>
      <c r="J1755" s="50">
        <v>223570001221</v>
      </c>
      <c r="K1755" s="49" t="s">
        <v>6053</v>
      </c>
      <c r="L1755" s="51">
        <v>257</v>
      </c>
      <c r="M1755" s="52">
        <v>39770652</v>
      </c>
      <c r="N1755" s="52">
        <v>0</v>
      </c>
      <c r="O1755" s="52">
        <v>34854519</v>
      </c>
      <c r="P1755" s="52">
        <v>6660438</v>
      </c>
      <c r="Q1755" s="52">
        <v>39770652</v>
      </c>
      <c r="R1755" s="52">
        <v>41514957</v>
      </c>
      <c r="S1755" s="52">
        <v>81285609</v>
      </c>
      <c r="T1755" s="70" t="s">
        <v>10556</v>
      </c>
      <c r="U1755" s="70" t="s">
        <v>10560</v>
      </c>
    </row>
    <row r="1756" spans="1:21" x14ac:dyDescent="0.2">
      <c r="A1756" s="49" t="s">
        <v>5921</v>
      </c>
      <c r="B1756" s="49" t="s">
        <v>211</v>
      </c>
      <c r="C1756" s="50">
        <v>3781</v>
      </c>
      <c r="D1756" s="49" t="s">
        <v>489</v>
      </c>
      <c r="E1756" s="49" t="s">
        <v>5975</v>
      </c>
      <c r="F1756" s="49" t="s">
        <v>489</v>
      </c>
      <c r="G1756" s="49">
        <v>23189</v>
      </c>
      <c r="H1756" s="49" t="s">
        <v>495</v>
      </c>
      <c r="I1756" s="50">
        <v>19852</v>
      </c>
      <c r="J1756" s="50">
        <v>223189001656</v>
      </c>
      <c r="K1756" s="49" t="s">
        <v>5981</v>
      </c>
      <c r="L1756" s="51">
        <v>429</v>
      </c>
      <c r="M1756" s="52">
        <v>65977751</v>
      </c>
      <c r="N1756" s="52">
        <v>13195550</v>
      </c>
      <c r="O1756" s="52">
        <v>33315446</v>
      </c>
      <c r="P1756" s="52">
        <v>6660438</v>
      </c>
      <c r="Q1756" s="52">
        <v>79173301</v>
      </c>
      <c r="R1756" s="52">
        <v>39975884</v>
      </c>
      <c r="S1756" s="52">
        <v>119149185</v>
      </c>
      <c r="T1756" s="70" t="s">
        <v>10556</v>
      </c>
      <c r="U1756" s="70" t="s">
        <v>10560</v>
      </c>
    </row>
    <row r="1757" spans="1:21" x14ac:dyDescent="0.2">
      <c r="A1757" s="49" t="s">
        <v>2245</v>
      </c>
      <c r="B1757" s="49" t="s">
        <v>36</v>
      </c>
      <c r="C1757" s="50">
        <v>3763</v>
      </c>
      <c r="D1757" s="49" t="s">
        <v>155</v>
      </c>
      <c r="E1757" s="49" t="s">
        <v>9942</v>
      </c>
      <c r="F1757" s="49" t="s">
        <v>155</v>
      </c>
      <c r="G1757" s="49">
        <v>5837</v>
      </c>
      <c r="H1757" s="49" t="s">
        <v>156</v>
      </c>
      <c r="I1757" s="50">
        <v>4251</v>
      </c>
      <c r="J1757" s="50">
        <v>205837000450</v>
      </c>
      <c r="K1757" s="49" t="s">
        <v>9968</v>
      </c>
      <c r="L1757" s="51">
        <v>793</v>
      </c>
      <c r="M1757" s="52">
        <v>120280166</v>
      </c>
      <c r="N1757" s="52">
        <v>4263142</v>
      </c>
      <c r="O1757" s="52">
        <v>33900715</v>
      </c>
      <c r="P1757" s="52">
        <v>26641753</v>
      </c>
      <c r="Q1757" s="52">
        <v>124543308</v>
      </c>
      <c r="R1757" s="52">
        <v>60542468</v>
      </c>
      <c r="S1757" s="52">
        <v>185085776</v>
      </c>
      <c r="T1757" s="70" t="s">
        <v>10556</v>
      </c>
      <c r="U1757" s="70" t="s">
        <v>10560</v>
      </c>
    </row>
    <row r="1758" spans="1:21" x14ac:dyDescent="0.2">
      <c r="A1758" s="49" t="s">
        <v>4982</v>
      </c>
      <c r="B1758" s="49" t="s">
        <v>421</v>
      </c>
      <c r="C1758" s="50">
        <v>3777</v>
      </c>
      <c r="D1758" s="49" t="s">
        <v>422</v>
      </c>
      <c r="E1758" s="49" t="s">
        <v>5412</v>
      </c>
      <c r="F1758" s="49" t="s">
        <v>422</v>
      </c>
      <c r="G1758" s="49">
        <v>19760</v>
      </c>
      <c r="H1758" s="49" t="s">
        <v>451</v>
      </c>
      <c r="I1758" s="50">
        <v>3083</v>
      </c>
      <c r="J1758" s="50">
        <v>219760000517</v>
      </c>
      <c r="K1758" s="49" t="s">
        <v>5420</v>
      </c>
      <c r="L1758" s="51">
        <v>189</v>
      </c>
      <c r="M1758" s="52">
        <v>24136211</v>
      </c>
      <c r="N1758" s="52">
        <v>0</v>
      </c>
      <c r="O1758" s="52">
        <v>28608797</v>
      </c>
      <c r="P1758" s="52">
        <v>6660438</v>
      </c>
      <c r="Q1758" s="52">
        <v>24136211</v>
      </c>
      <c r="R1758" s="52">
        <v>35269235</v>
      </c>
      <c r="S1758" s="52">
        <v>59405446</v>
      </c>
      <c r="T1758" s="70" t="s">
        <v>10556</v>
      </c>
      <c r="U1758" s="70" t="s">
        <v>10560</v>
      </c>
    </row>
    <row r="1759" spans="1:21" x14ac:dyDescent="0.2">
      <c r="A1759" s="49" t="s">
        <v>2872</v>
      </c>
      <c r="B1759" s="49" t="s">
        <v>1073</v>
      </c>
      <c r="C1759" s="50">
        <v>3818</v>
      </c>
      <c r="D1759" s="49" t="s">
        <v>1071</v>
      </c>
      <c r="E1759" s="49" t="s">
        <v>4565</v>
      </c>
      <c r="F1759" s="49" t="s">
        <v>1071</v>
      </c>
      <c r="G1759" s="49">
        <v>76001</v>
      </c>
      <c r="H1759" s="49" t="s">
        <v>1072</v>
      </c>
      <c r="I1759" s="50">
        <v>15771</v>
      </c>
      <c r="J1759" s="50">
        <v>276001022267</v>
      </c>
      <c r="K1759" s="49" t="s">
        <v>4621</v>
      </c>
      <c r="L1759" s="51">
        <v>271</v>
      </c>
      <c r="M1759" s="52">
        <v>32643102</v>
      </c>
      <c r="N1759" s="52">
        <v>6528620</v>
      </c>
      <c r="O1759" s="52">
        <v>24897840</v>
      </c>
      <c r="P1759" s="52">
        <v>6660438</v>
      </c>
      <c r="Q1759" s="52">
        <v>39171722</v>
      </c>
      <c r="R1759" s="52">
        <v>31558278</v>
      </c>
      <c r="S1759" s="52">
        <v>70730000</v>
      </c>
      <c r="T1759" s="70" t="s">
        <v>10556</v>
      </c>
      <c r="U1759" s="70" t="s">
        <v>10560</v>
      </c>
    </row>
    <row r="1760" spans="1:21" x14ac:dyDescent="0.2">
      <c r="A1760" s="49" t="s">
        <v>5921</v>
      </c>
      <c r="B1760" s="49" t="s">
        <v>211</v>
      </c>
      <c r="C1760" s="50">
        <v>3781</v>
      </c>
      <c r="D1760" s="49" t="s">
        <v>489</v>
      </c>
      <c r="E1760" s="49" t="s">
        <v>6073</v>
      </c>
      <c r="F1760" s="49" t="s">
        <v>489</v>
      </c>
      <c r="G1760" s="49">
        <v>23580</v>
      </c>
      <c r="H1760" s="49" t="s">
        <v>507</v>
      </c>
      <c r="I1760" s="50">
        <v>14858</v>
      </c>
      <c r="J1760" s="50">
        <v>223580000290</v>
      </c>
      <c r="K1760" s="49" t="s">
        <v>6077</v>
      </c>
      <c r="L1760" s="51">
        <v>583</v>
      </c>
      <c r="M1760" s="52">
        <v>98392381</v>
      </c>
      <c r="N1760" s="52">
        <v>18318734</v>
      </c>
      <c r="O1760" s="52">
        <v>38115683</v>
      </c>
      <c r="P1760" s="52">
        <v>6660438</v>
      </c>
      <c r="Q1760" s="52">
        <v>116711115</v>
      </c>
      <c r="R1760" s="52">
        <v>44776121</v>
      </c>
      <c r="S1760" s="52">
        <v>161487236</v>
      </c>
      <c r="T1760" s="70" t="s">
        <v>10556</v>
      </c>
      <c r="U1760" s="70" t="s">
        <v>10560</v>
      </c>
    </row>
    <row r="1761" spans="1:21" x14ac:dyDescent="0.2">
      <c r="A1761" s="49" t="s">
        <v>4982</v>
      </c>
      <c r="B1761" s="49" t="s">
        <v>421</v>
      </c>
      <c r="C1761" s="50">
        <v>3777</v>
      </c>
      <c r="D1761" s="49" t="s">
        <v>422</v>
      </c>
      <c r="E1761" s="49" t="s">
        <v>5130</v>
      </c>
      <c r="F1761" s="49" t="s">
        <v>422</v>
      </c>
      <c r="G1761" s="49">
        <v>19256</v>
      </c>
      <c r="H1761" s="49" t="s">
        <v>430</v>
      </c>
      <c r="I1761" s="50">
        <v>3798</v>
      </c>
      <c r="J1761" s="50">
        <v>219256000697</v>
      </c>
      <c r="K1761" s="49" t="s">
        <v>5152</v>
      </c>
      <c r="L1761" s="51">
        <v>263</v>
      </c>
      <c r="M1761" s="52">
        <v>35725352</v>
      </c>
      <c r="N1761" s="52">
        <v>1314869</v>
      </c>
      <c r="O1761" s="52">
        <v>29854895</v>
      </c>
      <c r="P1761" s="52">
        <v>6660438</v>
      </c>
      <c r="Q1761" s="52">
        <v>37040221</v>
      </c>
      <c r="R1761" s="52">
        <v>36515333</v>
      </c>
      <c r="S1761" s="52">
        <v>73555554</v>
      </c>
      <c r="T1761" s="70" t="s">
        <v>10556</v>
      </c>
      <c r="U1761" s="70" t="s">
        <v>10560</v>
      </c>
    </row>
    <row r="1762" spans="1:21" x14ac:dyDescent="0.2">
      <c r="A1762" s="49" t="s">
        <v>5921</v>
      </c>
      <c r="B1762" s="49" t="s">
        <v>211</v>
      </c>
      <c r="C1762" s="50">
        <v>3781</v>
      </c>
      <c r="D1762" s="49" t="s">
        <v>489</v>
      </c>
      <c r="E1762" s="49" t="s">
        <v>6022</v>
      </c>
      <c r="F1762" s="49" t="s">
        <v>489</v>
      </c>
      <c r="G1762" s="49">
        <v>23500</v>
      </c>
      <c r="H1762" s="49" t="s">
        <v>503</v>
      </c>
      <c r="I1762" s="50">
        <v>14630</v>
      </c>
      <c r="J1762" s="50">
        <v>223500000782</v>
      </c>
      <c r="K1762" s="49" t="s">
        <v>6030</v>
      </c>
      <c r="L1762" s="51">
        <v>389</v>
      </c>
      <c r="M1762" s="52">
        <v>72064162</v>
      </c>
      <c r="N1762" s="52">
        <v>10346791</v>
      </c>
      <c r="O1762" s="52">
        <v>41402413</v>
      </c>
      <c r="P1762" s="52">
        <v>6660438</v>
      </c>
      <c r="Q1762" s="52">
        <v>82410953</v>
      </c>
      <c r="R1762" s="52">
        <v>48062851</v>
      </c>
      <c r="S1762" s="52">
        <v>130473804</v>
      </c>
      <c r="T1762" s="70" t="s">
        <v>10556</v>
      </c>
      <c r="U1762" s="70" t="s">
        <v>10560</v>
      </c>
    </row>
    <row r="1763" spans="1:21" x14ac:dyDescent="0.2">
      <c r="A1763" s="49" t="s">
        <v>2245</v>
      </c>
      <c r="B1763" s="49" t="s">
        <v>36</v>
      </c>
      <c r="C1763" s="50">
        <v>3758</v>
      </c>
      <c r="D1763" s="49" t="s">
        <v>37</v>
      </c>
      <c r="E1763" s="49" t="s">
        <v>2328</v>
      </c>
      <c r="F1763" s="49" t="s">
        <v>37</v>
      </c>
      <c r="G1763" s="49">
        <v>5091</v>
      </c>
      <c r="H1763" s="49" t="s">
        <v>57</v>
      </c>
      <c r="I1763" s="50">
        <v>8730</v>
      </c>
      <c r="J1763" s="50">
        <v>105091000012</v>
      </c>
      <c r="K1763" s="49" t="s">
        <v>2330</v>
      </c>
      <c r="L1763" s="51">
        <v>1076</v>
      </c>
      <c r="M1763" s="52">
        <v>116757394</v>
      </c>
      <c r="N1763" s="52">
        <v>0</v>
      </c>
      <c r="O1763" s="52">
        <v>28008268</v>
      </c>
      <c r="P1763" s="52">
        <v>6660438</v>
      </c>
      <c r="Q1763" s="52">
        <v>116757394</v>
      </c>
      <c r="R1763" s="52">
        <v>34668706</v>
      </c>
      <c r="S1763" s="52">
        <v>151426100</v>
      </c>
      <c r="T1763" s="70" t="s">
        <v>10556</v>
      </c>
      <c r="U1763" s="70" t="s">
        <v>10560</v>
      </c>
    </row>
    <row r="1764" spans="1:21" x14ac:dyDescent="0.2">
      <c r="A1764" s="49" t="s">
        <v>6181</v>
      </c>
      <c r="B1764" s="49" t="s">
        <v>113</v>
      </c>
      <c r="C1764" s="50">
        <v>4546</v>
      </c>
      <c r="D1764" s="49" t="s">
        <v>815</v>
      </c>
      <c r="E1764" s="49" t="s">
        <v>7016</v>
      </c>
      <c r="F1764" s="49" t="s">
        <v>815</v>
      </c>
      <c r="G1764" s="49">
        <v>52356</v>
      </c>
      <c r="H1764" s="49" t="s">
        <v>816</v>
      </c>
      <c r="I1764" s="50">
        <v>9047</v>
      </c>
      <c r="J1764" s="50">
        <v>152356000409</v>
      </c>
      <c r="K1764" s="49" t="s">
        <v>7022</v>
      </c>
      <c r="L1764" s="51">
        <v>1066</v>
      </c>
      <c r="M1764" s="52">
        <v>103054306</v>
      </c>
      <c r="N1764" s="52">
        <v>0</v>
      </c>
      <c r="O1764" s="52">
        <v>26550711</v>
      </c>
      <c r="P1764" s="52">
        <v>19981315</v>
      </c>
      <c r="Q1764" s="52">
        <v>103054306</v>
      </c>
      <c r="R1764" s="52">
        <v>46532026</v>
      </c>
      <c r="S1764" s="52">
        <v>149586332</v>
      </c>
      <c r="T1764" s="70" t="s">
        <v>10556</v>
      </c>
      <c r="U1764" s="70" t="s">
        <v>10560</v>
      </c>
    </row>
    <row r="1765" spans="1:21" x14ac:dyDescent="0.2">
      <c r="A1765" s="49" t="s">
        <v>3078</v>
      </c>
      <c r="B1765" s="49" t="s">
        <v>919</v>
      </c>
      <c r="C1765" s="50">
        <v>3808</v>
      </c>
      <c r="D1765" s="49" t="s">
        <v>920</v>
      </c>
      <c r="E1765" s="49" t="s">
        <v>9192</v>
      </c>
      <c r="F1765" s="49" t="s">
        <v>920</v>
      </c>
      <c r="G1765" s="49">
        <v>68572</v>
      </c>
      <c r="H1765" s="49" t="s">
        <v>977</v>
      </c>
      <c r="I1765" s="50">
        <v>16994</v>
      </c>
      <c r="J1765" s="50">
        <v>268572000314</v>
      </c>
      <c r="K1765" s="49" t="s">
        <v>9194</v>
      </c>
      <c r="L1765" s="51">
        <v>151</v>
      </c>
      <c r="M1765" s="52">
        <v>16752319</v>
      </c>
      <c r="N1765" s="52">
        <v>0</v>
      </c>
      <c r="O1765" s="52">
        <v>25694069</v>
      </c>
      <c r="P1765" s="52">
        <v>6660438</v>
      </c>
      <c r="Q1765" s="52">
        <v>16752319</v>
      </c>
      <c r="R1765" s="52">
        <v>32354507</v>
      </c>
      <c r="S1765" s="52">
        <v>49106826</v>
      </c>
      <c r="T1765" s="70" t="s">
        <v>10556</v>
      </c>
      <c r="U1765" s="70" t="s">
        <v>10560</v>
      </c>
    </row>
    <row r="1766" spans="1:21" x14ac:dyDescent="0.2">
      <c r="A1766" s="49" t="s">
        <v>4413</v>
      </c>
      <c r="B1766" s="49" t="s">
        <v>64</v>
      </c>
      <c r="C1766" s="50">
        <v>3773</v>
      </c>
      <c r="D1766" s="49" t="s">
        <v>374</v>
      </c>
      <c r="E1766" s="49" t="s">
        <v>4508</v>
      </c>
      <c r="F1766" s="49" t="s">
        <v>374</v>
      </c>
      <c r="G1766" s="49">
        <v>17541</v>
      </c>
      <c r="H1766" s="49" t="s">
        <v>391</v>
      </c>
      <c r="I1766" s="50">
        <v>2685</v>
      </c>
      <c r="J1766" s="50">
        <v>117541001748</v>
      </c>
      <c r="K1766" s="49" t="s">
        <v>4515</v>
      </c>
      <c r="L1766" s="51">
        <v>513</v>
      </c>
      <c r="M1766" s="52">
        <v>54992572</v>
      </c>
      <c r="N1766" s="52">
        <v>10998514</v>
      </c>
      <c r="O1766" s="52">
        <v>26591096</v>
      </c>
      <c r="P1766" s="52">
        <v>6660438</v>
      </c>
      <c r="Q1766" s="52">
        <v>65991086</v>
      </c>
      <c r="R1766" s="52">
        <v>33251534</v>
      </c>
      <c r="S1766" s="52">
        <v>99242620</v>
      </c>
      <c r="T1766" s="70" t="s">
        <v>10556</v>
      </c>
      <c r="U1766" s="70" t="s">
        <v>10560</v>
      </c>
    </row>
    <row r="1767" spans="1:21" x14ac:dyDescent="0.2">
      <c r="A1767" s="49" t="s">
        <v>2872</v>
      </c>
      <c r="B1767" s="49" t="s">
        <v>1073</v>
      </c>
      <c r="C1767" s="50">
        <v>3817</v>
      </c>
      <c r="D1767" s="49" t="s">
        <v>1074</v>
      </c>
      <c r="E1767" s="49" t="s">
        <v>10079</v>
      </c>
      <c r="F1767" s="49" t="s">
        <v>1074</v>
      </c>
      <c r="G1767" s="49">
        <v>76318</v>
      </c>
      <c r="H1767" s="49" t="s">
        <v>1094</v>
      </c>
      <c r="I1767" s="50">
        <v>6462</v>
      </c>
      <c r="J1767" s="50">
        <v>176318000701</v>
      </c>
      <c r="K1767" s="49" t="s">
        <v>10080</v>
      </c>
      <c r="L1767" s="51">
        <v>1424</v>
      </c>
      <c r="M1767" s="52">
        <v>138782050</v>
      </c>
      <c r="N1767" s="52">
        <v>0</v>
      </c>
      <c r="O1767" s="52">
        <v>25686236</v>
      </c>
      <c r="P1767" s="52">
        <v>6660438</v>
      </c>
      <c r="Q1767" s="52">
        <v>138782050</v>
      </c>
      <c r="R1767" s="52">
        <v>32346674</v>
      </c>
      <c r="S1767" s="52">
        <v>171128724</v>
      </c>
      <c r="T1767" s="70" t="s">
        <v>10556</v>
      </c>
      <c r="U1767" s="70" t="s">
        <v>10560</v>
      </c>
    </row>
    <row r="1768" spans="1:21" x14ac:dyDescent="0.2">
      <c r="A1768" s="49" t="s">
        <v>2245</v>
      </c>
      <c r="B1768" s="49" t="s">
        <v>36</v>
      </c>
      <c r="C1768" s="50">
        <v>3759</v>
      </c>
      <c r="D1768" s="49" t="s">
        <v>34</v>
      </c>
      <c r="E1768" s="49" t="s">
        <v>7491</v>
      </c>
      <c r="F1768" s="49" t="s">
        <v>34</v>
      </c>
      <c r="G1768" s="49">
        <v>5001</v>
      </c>
      <c r="H1768" s="49" t="s">
        <v>35</v>
      </c>
      <c r="I1768" s="50">
        <v>9768</v>
      </c>
      <c r="J1768" s="50">
        <v>105001006181</v>
      </c>
      <c r="K1768" s="49" t="s">
        <v>7623</v>
      </c>
      <c r="L1768" s="51">
        <v>1047</v>
      </c>
      <c r="M1768" s="52">
        <v>98907628</v>
      </c>
      <c r="N1768" s="52">
        <v>2946561</v>
      </c>
      <c r="O1768" s="52">
        <v>20461051</v>
      </c>
      <c r="P1768" s="52">
        <v>6660438</v>
      </c>
      <c r="Q1768" s="52">
        <v>101854189</v>
      </c>
      <c r="R1768" s="52">
        <v>27121489</v>
      </c>
      <c r="S1768" s="52">
        <v>128975678</v>
      </c>
      <c r="T1768" s="70" t="s">
        <v>10556</v>
      </c>
      <c r="U1768" s="70" t="s">
        <v>10560</v>
      </c>
    </row>
    <row r="1769" spans="1:21" x14ac:dyDescent="0.2">
      <c r="A1769" s="49" t="s">
        <v>2875</v>
      </c>
      <c r="B1769" s="49" t="s">
        <v>1117</v>
      </c>
      <c r="C1769" s="50">
        <v>3824</v>
      </c>
      <c r="D1769" s="49" t="s">
        <v>1116</v>
      </c>
      <c r="E1769" s="49" t="s">
        <v>2890</v>
      </c>
      <c r="F1769" s="49" t="s">
        <v>1116</v>
      </c>
      <c r="G1769" s="49">
        <v>81065</v>
      </c>
      <c r="H1769" s="49" t="s">
        <v>1118</v>
      </c>
      <c r="I1769" s="50">
        <v>1851</v>
      </c>
      <c r="J1769" s="50">
        <v>281065003065</v>
      </c>
      <c r="K1769" s="49" t="s">
        <v>2896</v>
      </c>
      <c r="L1769" s="51">
        <v>763</v>
      </c>
      <c r="M1769" s="52">
        <v>119966315</v>
      </c>
      <c r="N1769" s="52">
        <v>23993263</v>
      </c>
      <c r="O1769" s="52">
        <v>34521147</v>
      </c>
      <c r="P1769" s="52">
        <v>6660438</v>
      </c>
      <c r="Q1769" s="52">
        <v>143959578</v>
      </c>
      <c r="R1769" s="52">
        <v>41181585</v>
      </c>
      <c r="S1769" s="52">
        <v>185141163</v>
      </c>
      <c r="T1769" s="70" t="s">
        <v>10556</v>
      </c>
      <c r="U1769" s="70" t="s">
        <v>10560</v>
      </c>
    </row>
    <row r="1770" spans="1:21" x14ac:dyDescent="0.2">
      <c r="A1770" s="49" t="s">
        <v>7676</v>
      </c>
      <c r="B1770" s="49" t="s">
        <v>763</v>
      </c>
      <c r="C1770" s="50">
        <v>3796</v>
      </c>
      <c r="D1770" s="49" t="s">
        <v>764</v>
      </c>
      <c r="E1770" s="49" t="s">
        <v>7784</v>
      </c>
      <c r="F1770" s="49" t="s">
        <v>764</v>
      </c>
      <c r="G1770" s="49">
        <v>50711</v>
      </c>
      <c r="H1770" s="49" t="s">
        <v>788</v>
      </c>
      <c r="I1770" s="50">
        <v>16100</v>
      </c>
      <c r="J1770" s="50">
        <v>250711000930</v>
      </c>
      <c r="K1770" s="49" t="s">
        <v>7788</v>
      </c>
      <c r="L1770" s="51">
        <v>307</v>
      </c>
      <c r="M1770" s="52">
        <v>46466771</v>
      </c>
      <c r="N1770" s="52">
        <v>0</v>
      </c>
      <c r="O1770" s="52">
        <v>32984334</v>
      </c>
      <c r="P1770" s="52">
        <v>6660438</v>
      </c>
      <c r="Q1770" s="52">
        <v>46466771</v>
      </c>
      <c r="R1770" s="52">
        <v>39644772</v>
      </c>
      <c r="S1770" s="52">
        <v>86111543</v>
      </c>
      <c r="T1770" s="70" t="s">
        <v>10556</v>
      </c>
      <c r="U1770" s="70" t="s">
        <v>10560</v>
      </c>
    </row>
    <row r="1771" spans="1:21" x14ac:dyDescent="0.2">
      <c r="A1771" s="49" t="s">
        <v>2245</v>
      </c>
      <c r="B1771" s="49" t="s">
        <v>36</v>
      </c>
      <c r="C1771" s="50">
        <v>3759</v>
      </c>
      <c r="D1771" s="49" t="s">
        <v>34</v>
      </c>
      <c r="E1771" s="49" t="s">
        <v>7491</v>
      </c>
      <c r="F1771" s="49" t="s">
        <v>34</v>
      </c>
      <c r="G1771" s="49">
        <v>5001</v>
      </c>
      <c r="H1771" s="49" t="s">
        <v>35</v>
      </c>
      <c r="I1771" s="50">
        <v>9839</v>
      </c>
      <c r="J1771" s="50">
        <v>105001002488</v>
      </c>
      <c r="K1771" s="49" t="s">
        <v>7622</v>
      </c>
      <c r="L1771" s="51">
        <v>1967</v>
      </c>
      <c r="M1771" s="52">
        <v>180375159</v>
      </c>
      <c r="N1771" s="52">
        <v>5064677</v>
      </c>
      <c r="O1771" s="52">
        <v>20461051</v>
      </c>
      <c r="P1771" s="52">
        <v>6660438</v>
      </c>
      <c r="Q1771" s="52">
        <v>185439836</v>
      </c>
      <c r="R1771" s="52">
        <v>27121489</v>
      </c>
      <c r="S1771" s="52">
        <v>212561325</v>
      </c>
      <c r="T1771" s="70" t="s">
        <v>10556</v>
      </c>
      <c r="U1771" s="70" t="s">
        <v>10560</v>
      </c>
    </row>
    <row r="1772" spans="1:21" x14ac:dyDescent="0.2">
      <c r="A1772" s="49" t="s">
        <v>2245</v>
      </c>
      <c r="B1772" s="49" t="s">
        <v>36</v>
      </c>
      <c r="C1772" s="50">
        <v>3758</v>
      </c>
      <c r="D1772" s="49" t="s">
        <v>37</v>
      </c>
      <c r="E1772" s="49" t="s">
        <v>2360</v>
      </c>
      <c r="F1772" s="49" t="s">
        <v>37</v>
      </c>
      <c r="G1772" s="49">
        <v>5129</v>
      </c>
      <c r="H1772" s="49" t="s">
        <v>64</v>
      </c>
      <c r="I1772" s="50">
        <v>1673</v>
      </c>
      <c r="J1772" s="50">
        <v>105129000534</v>
      </c>
      <c r="K1772" s="49" t="s">
        <v>2365</v>
      </c>
      <c r="L1772" s="51">
        <v>1955</v>
      </c>
      <c r="M1772" s="52">
        <v>191199311</v>
      </c>
      <c r="N1772" s="52">
        <v>0</v>
      </c>
      <c r="O1772" s="52">
        <v>20511726</v>
      </c>
      <c r="P1772" s="52">
        <v>6660438</v>
      </c>
      <c r="Q1772" s="52">
        <v>191199311</v>
      </c>
      <c r="R1772" s="52">
        <v>27172164</v>
      </c>
      <c r="S1772" s="52">
        <v>218371475</v>
      </c>
      <c r="T1772" s="70" t="s">
        <v>10556</v>
      </c>
      <c r="U1772" s="70" t="s">
        <v>10560</v>
      </c>
    </row>
    <row r="1773" spans="1:21" x14ac:dyDescent="0.2">
      <c r="A1773" s="49" t="s">
        <v>6181</v>
      </c>
      <c r="B1773" s="49" t="s">
        <v>113</v>
      </c>
      <c r="C1773" s="50">
        <v>3798</v>
      </c>
      <c r="D1773" s="49" t="s">
        <v>791</v>
      </c>
      <c r="E1773" s="49" t="s">
        <v>8250</v>
      </c>
      <c r="F1773" s="49" t="s">
        <v>791</v>
      </c>
      <c r="G1773" s="49">
        <v>52885</v>
      </c>
      <c r="H1773" s="49" t="s">
        <v>848</v>
      </c>
      <c r="I1773" s="50">
        <v>21054</v>
      </c>
      <c r="J1773" s="50">
        <v>152885000015</v>
      </c>
      <c r="K1773" s="49" t="s">
        <v>8252</v>
      </c>
      <c r="L1773" s="51">
        <v>746</v>
      </c>
      <c r="M1773" s="52">
        <v>81037114</v>
      </c>
      <c r="N1773" s="52">
        <v>0</v>
      </c>
      <c r="O1773" s="52">
        <v>28518962</v>
      </c>
      <c r="P1773" s="52">
        <v>6660438</v>
      </c>
      <c r="Q1773" s="52">
        <v>81037114</v>
      </c>
      <c r="R1773" s="52">
        <v>35179400</v>
      </c>
      <c r="S1773" s="52">
        <v>116216514</v>
      </c>
      <c r="T1773" s="70" t="s">
        <v>10556</v>
      </c>
      <c r="U1773" s="70" t="s">
        <v>10560</v>
      </c>
    </row>
    <row r="1774" spans="1:21" x14ac:dyDescent="0.2">
      <c r="A1774" s="49" t="s">
        <v>2245</v>
      </c>
      <c r="B1774" s="49" t="s">
        <v>36</v>
      </c>
      <c r="C1774" s="50">
        <v>3762</v>
      </c>
      <c r="D1774" s="49" t="s">
        <v>97</v>
      </c>
      <c r="E1774" s="49" t="s">
        <v>7034</v>
      </c>
      <c r="F1774" s="49" t="s">
        <v>97</v>
      </c>
      <c r="G1774" s="49">
        <v>5360</v>
      </c>
      <c r="H1774" s="49" t="s">
        <v>98</v>
      </c>
      <c r="I1774" s="50">
        <v>8836</v>
      </c>
      <c r="J1774" s="50">
        <v>105360000105</v>
      </c>
      <c r="K1774" s="49" t="s">
        <v>7053</v>
      </c>
      <c r="L1774" s="51">
        <v>738</v>
      </c>
      <c r="M1774" s="52">
        <v>70753894</v>
      </c>
      <c r="N1774" s="52">
        <v>10359104</v>
      </c>
      <c r="O1774" s="52">
        <v>20193014</v>
      </c>
      <c r="P1774" s="52">
        <v>6660438</v>
      </c>
      <c r="Q1774" s="52">
        <v>81112998</v>
      </c>
      <c r="R1774" s="52">
        <v>26853452</v>
      </c>
      <c r="S1774" s="52">
        <v>107966450</v>
      </c>
      <c r="T1774" s="70" t="s">
        <v>10556</v>
      </c>
      <c r="U1774" s="70" t="s">
        <v>10560</v>
      </c>
    </row>
    <row r="1775" spans="1:21" x14ac:dyDescent="0.2">
      <c r="A1775" s="49" t="s">
        <v>6181</v>
      </c>
      <c r="B1775" s="49" t="s">
        <v>113</v>
      </c>
      <c r="C1775" s="50">
        <v>3798</v>
      </c>
      <c r="D1775" s="49" t="s">
        <v>791</v>
      </c>
      <c r="E1775" s="49" t="s">
        <v>8217</v>
      </c>
      <c r="F1775" s="49" t="s">
        <v>791</v>
      </c>
      <c r="G1775" s="49">
        <v>52786</v>
      </c>
      <c r="H1775" s="49" t="s">
        <v>843</v>
      </c>
      <c r="I1775" s="50">
        <v>12755</v>
      </c>
      <c r="J1775" s="50">
        <v>252786000521</v>
      </c>
      <c r="K1775" s="49" t="s">
        <v>8222</v>
      </c>
      <c r="L1775" s="51">
        <v>203</v>
      </c>
      <c r="M1775" s="52">
        <v>27388288</v>
      </c>
      <c r="N1775" s="52">
        <v>0</v>
      </c>
      <c r="O1775" s="52">
        <v>28013966</v>
      </c>
      <c r="P1775" s="52">
        <v>6660438</v>
      </c>
      <c r="Q1775" s="52">
        <v>27388288</v>
      </c>
      <c r="R1775" s="52">
        <v>34674404</v>
      </c>
      <c r="S1775" s="52">
        <v>62062692</v>
      </c>
      <c r="T1775" s="70" t="s">
        <v>10556</v>
      </c>
      <c r="U1775" s="70" t="s">
        <v>10560</v>
      </c>
    </row>
    <row r="1776" spans="1:21" x14ac:dyDescent="0.2">
      <c r="A1776" s="49" t="s">
        <v>2245</v>
      </c>
      <c r="B1776" s="49" t="s">
        <v>36</v>
      </c>
      <c r="C1776" s="50">
        <v>3759</v>
      </c>
      <c r="D1776" s="49" t="s">
        <v>34</v>
      </c>
      <c r="E1776" s="49" t="s">
        <v>7491</v>
      </c>
      <c r="F1776" s="49" t="s">
        <v>34</v>
      </c>
      <c r="G1776" s="49">
        <v>5001</v>
      </c>
      <c r="H1776" s="49" t="s">
        <v>35</v>
      </c>
      <c r="I1776" s="50">
        <v>9747</v>
      </c>
      <c r="J1776" s="50">
        <v>105001007439</v>
      </c>
      <c r="K1776" s="49" t="s">
        <v>7621</v>
      </c>
      <c r="L1776" s="51">
        <v>614</v>
      </c>
      <c r="M1776" s="52">
        <v>58333872</v>
      </c>
      <c r="N1776" s="52">
        <v>815947</v>
      </c>
      <c r="O1776" s="52">
        <v>20461051</v>
      </c>
      <c r="P1776" s="52">
        <v>13320876</v>
      </c>
      <c r="Q1776" s="52">
        <v>59149819</v>
      </c>
      <c r="R1776" s="52">
        <v>33781927</v>
      </c>
      <c r="S1776" s="52">
        <v>92931746</v>
      </c>
      <c r="T1776" s="70" t="s">
        <v>10556</v>
      </c>
      <c r="U1776" s="70" t="s">
        <v>10560</v>
      </c>
    </row>
    <row r="1777" spans="1:21" x14ac:dyDescent="0.2">
      <c r="A1777" s="49" t="s">
        <v>5501</v>
      </c>
      <c r="B1777" s="49" t="s">
        <v>461</v>
      </c>
      <c r="C1777" s="50">
        <v>3780</v>
      </c>
      <c r="D1777" s="49" t="s">
        <v>459</v>
      </c>
      <c r="E1777" s="49" t="s">
        <v>10140</v>
      </c>
      <c r="F1777" s="49" t="s">
        <v>459</v>
      </c>
      <c r="G1777" s="49">
        <v>20001</v>
      </c>
      <c r="H1777" s="49" t="s">
        <v>460</v>
      </c>
      <c r="I1777" s="50">
        <v>15920</v>
      </c>
      <c r="J1777" s="50">
        <v>120001001219</v>
      </c>
      <c r="K1777" s="49" t="s">
        <v>10161</v>
      </c>
      <c r="L1777" s="51">
        <v>3495</v>
      </c>
      <c r="M1777" s="52">
        <v>379694784</v>
      </c>
      <c r="N1777" s="52">
        <v>0</v>
      </c>
      <c r="O1777" s="52">
        <v>28421423</v>
      </c>
      <c r="P1777" s="52">
        <v>26641753</v>
      </c>
      <c r="Q1777" s="52">
        <v>379694784</v>
      </c>
      <c r="R1777" s="52">
        <v>55063176</v>
      </c>
      <c r="S1777" s="52">
        <v>434757960</v>
      </c>
      <c r="T1777" s="70" t="s">
        <v>10556</v>
      </c>
      <c r="U1777" s="70" t="s">
        <v>10560</v>
      </c>
    </row>
    <row r="1778" spans="1:21" x14ac:dyDescent="0.2">
      <c r="A1778" s="49" t="s">
        <v>5921</v>
      </c>
      <c r="B1778" s="49" t="s">
        <v>211</v>
      </c>
      <c r="C1778" s="50">
        <v>3781</v>
      </c>
      <c r="D1778" s="49" t="s">
        <v>489</v>
      </c>
      <c r="E1778" s="49" t="s">
        <v>6079</v>
      </c>
      <c r="F1778" s="49" t="s">
        <v>489</v>
      </c>
      <c r="G1778" s="49">
        <v>23586</v>
      </c>
      <c r="H1778" s="49" t="s">
        <v>508</v>
      </c>
      <c r="I1778" s="50">
        <v>13885</v>
      </c>
      <c r="J1778" s="50">
        <v>123586000556</v>
      </c>
      <c r="K1778" s="49" t="s">
        <v>6082</v>
      </c>
      <c r="L1778" s="51">
        <v>527</v>
      </c>
      <c r="M1778" s="52">
        <v>66164356</v>
      </c>
      <c r="N1778" s="52">
        <v>0</v>
      </c>
      <c r="O1778" s="52">
        <v>26902003</v>
      </c>
      <c r="P1778" s="52">
        <v>6660438</v>
      </c>
      <c r="Q1778" s="52">
        <v>66164356</v>
      </c>
      <c r="R1778" s="52">
        <v>33562441</v>
      </c>
      <c r="S1778" s="52">
        <v>99726797</v>
      </c>
      <c r="T1778" s="70" t="s">
        <v>10556</v>
      </c>
      <c r="U1778" s="70" t="s">
        <v>10560</v>
      </c>
    </row>
    <row r="1779" spans="1:21" x14ac:dyDescent="0.2">
      <c r="A1779" s="49" t="s">
        <v>2949</v>
      </c>
      <c r="B1779" s="49" t="s">
        <v>851</v>
      </c>
      <c r="C1779" s="50">
        <v>3801</v>
      </c>
      <c r="D1779" s="49" t="s">
        <v>852</v>
      </c>
      <c r="E1779" s="49" t="s">
        <v>8325</v>
      </c>
      <c r="F1779" s="49" t="s">
        <v>852</v>
      </c>
      <c r="G1779" s="49">
        <v>54206</v>
      </c>
      <c r="H1779" s="49" t="s">
        <v>861</v>
      </c>
      <c r="I1779" s="50">
        <v>6123</v>
      </c>
      <c r="J1779" s="50">
        <v>254206001196</v>
      </c>
      <c r="K1779" s="49" t="s">
        <v>8330</v>
      </c>
      <c r="L1779" s="51">
        <v>508</v>
      </c>
      <c r="M1779" s="52">
        <v>72452870</v>
      </c>
      <c r="N1779" s="52">
        <v>1839169</v>
      </c>
      <c r="O1779" s="52">
        <v>31869042</v>
      </c>
      <c r="P1779" s="52">
        <v>6660438</v>
      </c>
      <c r="Q1779" s="52">
        <v>74292039</v>
      </c>
      <c r="R1779" s="52">
        <v>38529480</v>
      </c>
      <c r="S1779" s="52">
        <v>112821519</v>
      </c>
      <c r="T1779" s="70" t="s">
        <v>10556</v>
      </c>
      <c r="U1779" s="70" t="s">
        <v>10560</v>
      </c>
    </row>
    <row r="1780" spans="1:21" x14ac:dyDescent="0.2">
      <c r="A1780" s="49" t="s">
        <v>3078</v>
      </c>
      <c r="B1780" s="49" t="s">
        <v>919</v>
      </c>
      <c r="C1780" s="50">
        <v>3808</v>
      </c>
      <c r="D1780" s="49" t="s">
        <v>920</v>
      </c>
      <c r="E1780" s="49" t="s">
        <v>9187</v>
      </c>
      <c r="F1780" s="49" t="s">
        <v>920</v>
      </c>
      <c r="G1780" s="49">
        <v>68533</v>
      </c>
      <c r="H1780" s="49" t="s">
        <v>973</v>
      </c>
      <c r="I1780" s="50">
        <v>16943</v>
      </c>
      <c r="J1780" s="50">
        <v>268533000030</v>
      </c>
      <c r="K1780" s="49" t="s">
        <v>9188</v>
      </c>
      <c r="L1780" s="51">
        <v>267</v>
      </c>
      <c r="M1780" s="52">
        <v>30920758</v>
      </c>
      <c r="N1780" s="52">
        <v>0</v>
      </c>
      <c r="O1780" s="52">
        <v>26519530</v>
      </c>
      <c r="P1780" s="52">
        <v>6660438</v>
      </c>
      <c r="Q1780" s="52">
        <v>30920758</v>
      </c>
      <c r="R1780" s="52">
        <v>33179968</v>
      </c>
      <c r="S1780" s="52">
        <v>64100726</v>
      </c>
      <c r="T1780" s="70" t="s">
        <v>10556</v>
      </c>
      <c r="U1780" s="70" t="s">
        <v>10560</v>
      </c>
    </row>
    <row r="1781" spans="1:21" x14ac:dyDescent="0.2">
      <c r="A1781" s="49" t="s">
        <v>2945</v>
      </c>
      <c r="B1781" s="49" t="s">
        <v>891</v>
      </c>
      <c r="C1781" s="50">
        <v>3803</v>
      </c>
      <c r="D1781" s="49" t="s">
        <v>892</v>
      </c>
      <c r="E1781" s="49" t="s">
        <v>8742</v>
      </c>
      <c r="F1781" s="49" t="s">
        <v>892</v>
      </c>
      <c r="G1781" s="49">
        <v>63401</v>
      </c>
      <c r="H1781" s="49" t="s">
        <v>897</v>
      </c>
      <c r="I1781" s="50">
        <v>108591</v>
      </c>
      <c r="J1781" s="50">
        <v>163401000298</v>
      </c>
      <c r="K1781" s="49" t="s">
        <v>8747</v>
      </c>
      <c r="L1781" s="51">
        <v>769</v>
      </c>
      <c r="M1781" s="52">
        <v>76215278</v>
      </c>
      <c r="N1781" s="52">
        <v>2132310</v>
      </c>
      <c r="O1781" s="52">
        <v>21504244</v>
      </c>
      <c r="P1781" s="52">
        <v>6660438</v>
      </c>
      <c r="Q1781" s="52">
        <v>78347588</v>
      </c>
      <c r="R1781" s="52">
        <v>28164682</v>
      </c>
      <c r="S1781" s="52">
        <v>106512270</v>
      </c>
      <c r="T1781" s="70" t="s">
        <v>10556</v>
      </c>
      <c r="U1781" s="70" t="s">
        <v>10560</v>
      </c>
    </row>
    <row r="1782" spans="1:21" x14ac:dyDescent="0.2">
      <c r="A1782" s="49" t="s">
        <v>2245</v>
      </c>
      <c r="B1782" s="49" t="s">
        <v>36</v>
      </c>
      <c r="C1782" s="50">
        <v>3758</v>
      </c>
      <c r="D1782" s="49" t="s">
        <v>37</v>
      </c>
      <c r="E1782" s="49" t="s">
        <v>2747</v>
      </c>
      <c r="F1782" s="49" t="s">
        <v>37</v>
      </c>
      <c r="G1782" s="49">
        <v>5697</v>
      </c>
      <c r="H1782" s="49" t="s">
        <v>146</v>
      </c>
      <c r="I1782" s="50">
        <v>14588</v>
      </c>
      <c r="J1782" s="50">
        <v>105697000069</v>
      </c>
      <c r="K1782" s="49" t="s">
        <v>2750</v>
      </c>
      <c r="L1782" s="51">
        <v>2399</v>
      </c>
      <c r="M1782" s="52">
        <v>225584622</v>
      </c>
      <c r="N1782" s="52">
        <v>0</v>
      </c>
      <c r="O1782" s="52">
        <v>20787799</v>
      </c>
      <c r="P1782" s="52">
        <v>26641753</v>
      </c>
      <c r="Q1782" s="52">
        <v>225584622</v>
      </c>
      <c r="R1782" s="52">
        <v>47429552</v>
      </c>
      <c r="S1782" s="52">
        <v>273014174</v>
      </c>
      <c r="T1782" s="70" t="s">
        <v>10556</v>
      </c>
      <c r="U1782" s="70" t="s">
        <v>10560</v>
      </c>
    </row>
    <row r="1783" spans="1:21" x14ac:dyDescent="0.2">
      <c r="A1783" s="49" t="s">
        <v>2245</v>
      </c>
      <c r="B1783" s="49" t="s">
        <v>36</v>
      </c>
      <c r="C1783" s="50">
        <v>3758</v>
      </c>
      <c r="D1783" s="49" t="s">
        <v>37</v>
      </c>
      <c r="E1783" s="49" t="s">
        <v>2747</v>
      </c>
      <c r="F1783" s="49" t="s">
        <v>37</v>
      </c>
      <c r="G1783" s="49">
        <v>5697</v>
      </c>
      <c r="H1783" s="49" t="s">
        <v>146</v>
      </c>
      <c r="I1783" s="50">
        <v>14505</v>
      </c>
      <c r="J1783" s="50">
        <v>205697000144</v>
      </c>
      <c r="K1783" s="49" t="s">
        <v>2752</v>
      </c>
      <c r="L1783" s="51">
        <v>556</v>
      </c>
      <c r="M1783" s="52">
        <v>65597396</v>
      </c>
      <c r="N1783" s="52">
        <v>0</v>
      </c>
      <c r="O1783" s="52">
        <v>25586995</v>
      </c>
      <c r="P1783" s="52">
        <v>6660438</v>
      </c>
      <c r="Q1783" s="52">
        <v>65597396</v>
      </c>
      <c r="R1783" s="52">
        <v>32247433</v>
      </c>
      <c r="S1783" s="52">
        <v>97844829</v>
      </c>
      <c r="T1783" s="70" t="s">
        <v>10556</v>
      </c>
      <c r="U1783" s="70" t="s">
        <v>10560</v>
      </c>
    </row>
    <row r="1784" spans="1:21" x14ac:dyDescent="0.2">
      <c r="A1784" s="49" t="s">
        <v>2245</v>
      </c>
      <c r="B1784" s="49" t="s">
        <v>36</v>
      </c>
      <c r="C1784" s="50">
        <v>3759</v>
      </c>
      <c r="D1784" s="49" t="s">
        <v>34</v>
      </c>
      <c r="E1784" s="49" t="s">
        <v>7491</v>
      </c>
      <c r="F1784" s="49" t="s">
        <v>34</v>
      </c>
      <c r="G1784" s="49">
        <v>5001</v>
      </c>
      <c r="H1784" s="49" t="s">
        <v>35</v>
      </c>
      <c r="I1784" s="50">
        <v>109692</v>
      </c>
      <c r="J1784" s="50">
        <v>105001025780</v>
      </c>
      <c r="K1784" s="49" t="s">
        <v>7620</v>
      </c>
      <c r="L1784" s="51">
        <v>1424</v>
      </c>
      <c r="M1784" s="52">
        <v>142857382</v>
      </c>
      <c r="N1784" s="52">
        <v>28180500</v>
      </c>
      <c r="O1784" s="52">
        <v>20461051</v>
      </c>
      <c r="P1784" s="52">
        <v>6660438</v>
      </c>
      <c r="Q1784" s="52">
        <v>171037882</v>
      </c>
      <c r="R1784" s="52">
        <v>27121489</v>
      </c>
      <c r="S1784" s="52">
        <v>198159371</v>
      </c>
      <c r="T1784" s="70" t="s">
        <v>10556</v>
      </c>
      <c r="U1784" s="70" t="s">
        <v>10560</v>
      </c>
    </row>
    <row r="1785" spans="1:21" x14ac:dyDescent="0.2">
      <c r="A1785" s="49" t="s">
        <v>5650</v>
      </c>
      <c r="B1785" s="49" t="s">
        <v>521</v>
      </c>
      <c r="C1785" s="50">
        <v>3788</v>
      </c>
      <c r="D1785" s="49" t="s">
        <v>607</v>
      </c>
      <c r="E1785" s="49" t="s">
        <v>9340</v>
      </c>
      <c r="F1785" s="49" t="s">
        <v>607</v>
      </c>
      <c r="G1785" s="49">
        <v>25754</v>
      </c>
      <c r="H1785" s="49" t="s">
        <v>608</v>
      </c>
      <c r="I1785" s="50">
        <v>150956</v>
      </c>
      <c r="J1785" s="50">
        <v>125754800132</v>
      </c>
      <c r="K1785" s="49" t="s">
        <v>9354</v>
      </c>
      <c r="L1785" s="51">
        <v>1075</v>
      </c>
      <c r="M1785" s="52">
        <v>98670021</v>
      </c>
      <c r="N1785" s="52">
        <v>19734004</v>
      </c>
      <c r="O1785" s="52">
        <v>20489319</v>
      </c>
      <c r="P1785" s="52">
        <v>6660438</v>
      </c>
      <c r="Q1785" s="52">
        <v>118404025</v>
      </c>
      <c r="R1785" s="52">
        <v>27149757</v>
      </c>
      <c r="S1785" s="52">
        <v>145553782</v>
      </c>
      <c r="T1785" s="70" t="s">
        <v>10556</v>
      </c>
      <c r="U1785" s="70" t="s">
        <v>10560</v>
      </c>
    </row>
    <row r="1786" spans="1:21" x14ac:dyDescent="0.2">
      <c r="A1786" s="49" t="s">
        <v>2872</v>
      </c>
      <c r="B1786" s="49" t="s">
        <v>1073</v>
      </c>
      <c r="C1786" s="50">
        <v>3822</v>
      </c>
      <c r="D1786" s="49" t="s">
        <v>1099</v>
      </c>
      <c r="E1786" s="49" t="s">
        <v>8515</v>
      </c>
      <c r="F1786" s="49" t="s">
        <v>1099</v>
      </c>
      <c r="G1786" s="49">
        <v>76520</v>
      </c>
      <c r="H1786" s="49" t="s">
        <v>1100</v>
      </c>
      <c r="I1786" s="50">
        <v>12982</v>
      </c>
      <c r="J1786" s="50">
        <v>176520001931</v>
      </c>
      <c r="K1786" s="49" t="s">
        <v>6833</v>
      </c>
      <c r="L1786" s="51">
        <v>922</v>
      </c>
      <c r="M1786" s="52">
        <v>84313377</v>
      </c>
      <c r="N1786" s="52">
        <v>325024</v>
      </c>
      <c r="O1786" s="52">
        <v>20323031</v>
      </c>
      <c r="P1786" s="52">
        <v>6660438</v>
      </c>
      <c r="Q1786" s="52">
        <v>84638401</v>
      </c>
      <c r="R1786" s="52">
        <v>26983469</v>
      </c>
      <c r="S1786" s="52">
        <v>111621870</v>
      </c>
      <c r="T1786" s="70" t="s">
        <v>10556</v>
      </c>
      <c r="U1786" s="70" t="s">
        <v>10560</v>
      </c>
    </row>
    <row r="1787" spans="1:21" x14ac:dyDescent="0.2">
      <c r="A1787" s="49" t="s">
        <v>5921</v>
      </c>
      <c r="B1787" s="49" t="s">
        <v>211</v>
      </c>
      <c r="C1787" s="50">
        <v>3783</v>
      </c>
      <c r="D1787" s="49" t="s">
        <v>498</v>
      </c>
      <c r="E1787" s="49" t="s">
        <v>7178</v>
      </c>
      <c r="F1787" s="49" t="s">
        <v>498</v>
      </c>
      <c r="G1787" s="49">
        <v>23417</v>
      </c>
      <c r="H1787" s="49" t="s">
        <v>499</v>
      </c>
      <c r="I1787" s="50">
        <v>1050</v>
      </c>
      <c r="J1787" s="50">
        <v>123417000393</v>
      </c>
      <c r="K1787" s="49" t="s">
        <v>7203</v>
      </c>
      <c r="L1787" s="51">
        <v>672</v>
      </c>
      <c r="M1787" s="52">
        <v>78983145</v>
      </c>
      <c r="N1787" s="52">
        <v>0</v>
      </c>
      <c r="O1787" s="52">
        <v>26342502</v>
      </c>
      <c r="P1787" s="52">
        <v>6660438</v>
      </c>
      <c r="Q1787" s="52">
        <v>78983145</v>
      </c>
      <c r="R1787" s="52">
        <v>33002940</v>
      </c>
      <c r="S1787" s="52">
        <v>111986085</v>
      </c>
      <c r="T1787" s="70" t="s">
        <v>10556</v>
      </c>
      <c r="U1787" s="70" t="s">
        <v>10560</v>
      </c>
    </row>
    <row r="1788" spans="1:21" x14ac:dyDescent="0.2">
      <c r="A1788" s="49" t="s">
        <v>6798</v>
      </c>
      <c r="B1788" s="49" t="s">
        <v>674</v>
      </c>
      <c r="C1788" s="50">
        <v>3790</v>
      </c>
      <c r="D1788" s="49" t="s">
        <v>675</v>
      </c>
      <c r="E1788" s="49" t="s">
        <v>6830</v>
      </c>
      <c r="F1788" s="49" t="s">
        <v>675</v>
      </c>
      <c r="G1788" s="49">
        <v>41206</v>
      </c>
      <c r="H1788" s="49" t="s">
        <v>683</v>
      </c>
      <c r="I1788" s="50">
        <v>10543</v>
      </c>
      <c r="J1788" s="50">
        <v>141206000701</v>
      </c>
      <c r="K1788" s="49" t="s">
        <v>6833</v>
      </c>
      <c r="L1788" s="51">
        <v>628</v>
      </c>
      <c r="M1788" s="52">
        <v>71950702</v>
      </c>
      <c r="N1788" s="52">
        <v>0</v>
      </c>
      <c r="O1788" s="52">
        <v>30614322</v>
      </c>
      <c r="P1788" s="52">
        <v>6660438</v>
      </c>
      <c r="Q1788" s="52">
        <v>71950702</v>
      </c>
      <c r="R1788" s="52">
        <v>37274760</v>
      </c>
      <c r="S1788" s="52">
        <v>109225462</v>
      </c>
      <c r="T1788" s="70" t="s">
        <v>10556</v>
      </c>
      <c r="U1788" s="70" t="s">
        <v>10560</v>
      </c>
    </row>
    <row r="1789" spans="1:21" x14ac:dyDescent="0.2">
      <c r="A1789" s="49" t="s">
        <v>7072</v>
      </c>
      <c r="B1789" s="49" t="s">
        <v>713</v>
      </c>
      <c r="C1789" s="50">
        <v>3792</v>
      </c>
      <c r="D1789" s="49" t="s">
        <v>714</v>
      </c>
      <c r="E1789" s="49" t="s">
        <v>7081</v>
      </c>
      <c r="F1789" s="49" t="s">
        <v>714</v>
      </c>
      <c r="G1789" s="49">
        <v>44078</v>
      </c>
      <c r="H1789" s="49" t="s">
        <v>715</v>
      </c>
      <c r="I1789" s="50">
        <v>3518</v>
      </c>
      <c r="J1789" s="50">
        <v>144078000599</v>
      </c>
      <c r="K1789" s="49" t="s">
        <v>6833</v>
      </c>
      <c r="L1789" s="51">
        <v>1704</v>
      </c>
      <c r="M1789" s="52">
        <v>214811655</v>
      </c>
      <c r="N1789" s="52">
        <v>18115194</v>
      </c>
      <c r="O1789" s="52">
        <v>27847004</v>
      </c>
      <c r="P1789" s="52">
        <v>26641753</v>
      </c>
      <c r="Q1789" s="52">
        <v>232926849</v>
      </c>
      <c r="R1789" s="52">
        <v>54488757</v>
      </c>
      <c r="S1789" s="52">
        <v>287415606</v>
      </c>
      <c r="T1789" s="70" t="s">
        <v>10556</v>
      </c>
      <c r="U1789" s="70" t="s">
        <v>10560</v>
      </c>
    </row>
    <row r="1790" spans="1:21" x14ac:dyDescent="0.2">
      <c r="A1790" s="49" t="s">
        <v>6798</v>
      </c>
      <c r="B1790" s="49" t="s">
        <v>674</v>
      </c>
      <c r="C1790" s="50">
        <v>3790</v>
      </c>
      <c r="D1790" s="49" t="s">
        <v>675</v>
      </c>
      <c r="E1790" s="49" t="s">
        <v>6887</v>
      </c>
      <c r="F1790" s="49" t="s">
        <v>675</v>
      </c>
      <c r="G1790" s="49">
        <v>41483</v>
      </c>
      <c r="H1790" s="49" t="s">
        <v>693</v>
      </c>
      <c r="I1790" s="50">
        <v>10682</v>
      </c>
      <c r="J1790" s="50">
        <v>241483000186</v>
      </c>
      <c r="K1790" s="49" t="s">
        <v>4482</v>
      </c>
      <c r="L1790" s="51">
        <v>313</v>
      </c>
      <c r="M1790" s="52">
        <v>39190193</v>
      </c>
      <c r="N1790" s="52">
        <v>0</v>
      </c>
      <c r="O1790" s="52">
        <v>28702859</v>
      </c>
      <c r="P1790" s="52">
        <v>6660438</v>
      </c>
      <c r="Q1790" s="52">
        <v>39190193</v>
      </c>
      <c r="R1790" s="52">
        <v>35363297</v>
      </c>
      <c r="S1790" s="52">
        <v>74553490</v>
      </c>
      <c r="T1790" s="70" t="s">
        <v>10556</v>
      </c>
      <c r="U1790" s="70" t="s">
        <v>10560</v>
      </c>
    </row>
    <row r="1791" spans="1:21" x14ac:dyDescent="0.2">
      <c r="A1791" s="49" t="s">
        <v>4581</v>
      </c>
      <c r="B1791" s="49" t="s">
        <v>1025</v>
      </c>
      <c r="C1791" s="50">
        <v>3815</v>
      </c>
      <c r="D1791" s="49" t="s">
        <v>1026</v>
      </c>
      <c r="E1791" s="49" t="s">
        <v>9705</v>
      </c>
      <c r="F1791" s="49" t="s">
        <v>1026</v>
      </c>
      <c r="G1791" s="49">
        <v>73268</v>
      </c>
      <c r="H1791" s="49" t="s">
        <v>1041</v>
      </c>
      <c r="I1791" s="50">
        <v>4199</v>
      </c>
      <c r="J1791" s="50">
        <v>273268000336</v>
      </c>
      <c r="K1791" s="49" t="s">
        <v>4482</v>
      </c>
      <c r="L1791" s="51">
        <v>221</v>
      </c>
      <c r="M1791" s="52">
        <v>24893807</v>
      </c>
      <c r="N1791" s="52">
        <v>0</v>
      </c>
      <c r="O1791" s="52">
        <v>26125645</v>
      </c>
      <c r="P1791" s="52">
        <v>6660438</v>
      </c>
      <c r="Q1791" s="52">
        <v>24893807</v>
      </c>
      <c r="R1791" s="52">
        <v>32786083</v>
      </c>
      <c r="S1791" s="52">
        <v>57679890</v>
      </c>
      <c r="T1791" s="70" t="s">
        <v>10556</v>
      </c>
      <c r="U1791" s="70" t="s">
        <v>10560</v>
      </c>
    </row>
    <row r="1792" spans="1:21" x14ac:dyDescent="0.2">
      <c r="A1792" s="49" t="s">
        <v>4413</v>
      </c>
      <c r="B1792" s="49" t="s">
        <v>64</v>
      </c>
      <c r="C1792" s="50">
        <v>3773</v>
      </c>
      <c r="D1792" s="49" t="s">
        <v>374</v>
      </c>
      <c r="E1792" s="49" t="s">
        <v>4480</v>
      </c>
      <c r="F1792" s="49" t="s">
        <v>374</v>
      </c>
      <c r="G1792" s="49">
        <v>17444</v>
      </c>
      <c r="H1792" s="49" t="s">
        <v>385</v>
      </c>
      <c r="I1792" s="50">
        <v>17426</v>
      </c>
      <c r="J1792" s="50">
        <v>217444000278</v>
      </c>
      <c r="K1792" s="49" t="s">
        <v>4482</v>
      </c>
      <c r="L1792" s="51">
        <v>171</v>
      </c>
      <c r="M1792" s="52">
        <v>20591254</v>
      </c>
      <c r="N1792" s="52">
        <v>4118251</v>
      </c>
      <c r="O1792" s="52">
        <v>27108368</v>
      </c>
      <c r="P1792" s="52">
        <v>6660438</v>
      </c>
      <c r="Q1792" s="52">
        <v>24709505</v>
      </c>
      <c r="R1792" s="52">
        <v>33768806</v>
      </c>
      <c r="S1792" s="52">
        <v>58478311</v>
      </c>
      <c r="T1792" s="70" t="s">
        <v>10556</v>
      </c>
      <c r="U1792" s="70" t="s">
        <v>10560</v>
      </c>
    </row>
    <row r="1793" spans="1:21" x14ac:dyDescent="0.2">
      <c r="A1793" s="49" t="s">
        <v>4581</v>
      </c>
      <c r="B1793" s="49" t="s">
        <v>1025</v>
      </c>
      <c r="C1793" s="50">
        <v>3815</v>
      </c>
      <c r="D1793" s="49" t="s">
        <v>1026</v>
      </c>
      <c r="E1793" s="49" t="s">
        <v>9753</v>
      </c>
      <c r="F1793" s="49" t="s">
        <v>1026</v>
      </c>
      <c r="G1793" s="49">
        <v>73411</v>
      </c>
      <c r="H1793" s="49" t="s">
        <v>1050</v>
      </c>
      <c r="I1793" s="50">
        <v>4304</v>
      </c>
      <c r="J1793" s="50">
        <v>273411000491</v>
      </c>
      <c r="K1793" s="49" t="s">
        <v>4482</v>
      </c>
      <c r="L1793" s="51">
        <v>147</v>
      </c>
      <c r="M1793" s="52">
        <v>17892212</v>
      </c>
      <c r="N1793" s="52">
        <v>0</v>
      </c>
      <c r="O1793" s="52">
        <v>26781856</v>
      </c>
      <c r="P1793" s="52">
        <v>6660438</v>
      </c>
      <c r="Q1793" s="52">
        <v>17892212</v>
      </c>
      <c r="R1793" s="52">
        <v>33442294</v>
      </c>
      <c r="S1793" s="52">
        <v>51334506</v>
      </c>
      <c r="T1793" s="70" t="s">
        <v>10556</v>
      </c>
      <c r="U1793" s="70" t="s">
        <v>10560</v>
      </c>
    </row>
    <row r="1794" spans="1:21" x14ac:dyDescent="0.2">
      <c r="A1794" s="49" t="s">
        <v>5921</v>
      </c>
      <c r="B1794" s="49" t="s">
        <v>211</v>
      </c>
      <c r="C1794" s="50">
        <v>3781</v>
      </c>
      <c r="D1794" s="49" t="s">
        <v>489</v>
      </c>
      <c r="E1794" s="49" t="s">
        <v>6084</v>
      </c>
      <c r="F1794" s="49" t="s">
        <v>489</v>
      </c>
      <c r="G1794" s="49">
        <v>23670</v>
      </c>
      <c r="H1794" s="49" t="s">
        <v>511</v>
      </c>
      <c r="I1794" s="50">
        <v>13905</v>
      </c>
      <c r="J1794" s="50">
        <v>223670000574</v>
      </c>
      <c r="K1794" s="49" t="s">
        <v>6091</v>
      </c>
      <c r="L1794" s="51">
        <v>622</v>
      </c>
      <c r="M1794" s="52">
        <v>120544196</v>
      </c>
      <c r="N1794" s="52">
        <v>0</v>
      </c>
      <c r="O1794" s="52">
        <v>42490593</v>
      </c>
      <c r="P1794" s="52">
        <v>6660438</v>
      </c>
      <c r="Q1794" s="52">
        <v>120544196</v>
      </c>
      <c r="R1794" s="52">
        <v>49151031</v>
      </c>
      <c r="S1794" s="52">
        <v>169695227</v>
      </c>
      <c r="T1794" s="70" t="s">
        <v>10556</v>
      </c>
      <c r="U1794" s="70" t="s">
        <v>10560</v>
      </c>
    </row>
    <row r="1795" spans="1:21" x14ac:dyDescent="0.2">
      <c r="A1795" s="49" t="s">
        <v>5921</v>
      </c>
      <c r="B1795" s="49" t="s">
        <v>211</v>
      </c>
      <c r="C1795" s="50">
        <v>3781</v>
      </c>
      <c r="D1795" s="49" t="s">
        <v>489</v>
      </c>
      <c r="E1795" s="49" t="s">
        <v>6100</v>
      </c>
      <c r="F1795" s="49" t="s">
        <v>489</v>
      </c>
      <c r="G1795" s="49">
        <v>23675</v>
      </c>
      <c r="H1795" s="49" t="s">
        <v>513</v>
      </c>
      <c r="I1795" s="50">
        <v>14202</v>
      </c>
      <c r="J1795" s="50">
        <v>223675000025</v>
      </c>
      <c r="K1795" s="49" t="s">
        <v>6108</v>
      </c>
      <c r="L1795" s="51">
        <v>904</v>
      </c>
      <c r="M1795" s="52">
        <v>138777282</v>
      </c>
      <c r="N1795" s="52">
        <v>14460688</v>
      </c>
      <c r="O1795" s="52">
        <v>34629081</v>
      </c>
      <c r="P1795" s="52">
        <v>6660438</v>
      </c>
      <c r="Q1795" s="52">
        <v>153237970</v>
      </c>
      <c r="R1795" s="52">
        <v>41289519</v>
      </c>
      <c r="S1795" s="52">
        <v>194527489</v>
      </c>
      <c r="T1795" s="70" t="s">
        <v>10556</v>
      </c>
      <c r="U1795" s="70" t="s">
        <v>10560</v>
      </c>
    </row>
    <row r="1796" spans="1:21" x14ac:dyDescent="0.2">
      <c r="A1796" s="49" t="s">
        <v>5501</v>
      </c>
      <c r="B1796" s="49" t="s">
        <v>461</v>
      </c>
      <c r="C1796" s="50">
        <v>3779</v>
      </c>
      <c r="D1796" s="49" t="s">
        <v>462</v>
      </c>
      <c r="E1796" s="49" t="s">
        <v>5641</v>
      </c>
      <c r="F1796" s="49" t="s">
        <v>462</v>
      </c>
      <c r="G1796" s="49">
        <v>20787</v>
      </c>
      <c r="H1796" s="49" t="s">
        <v>486</v>
      </c>
      <c r="I1796" s="50">
        <v>20178</v>
      </c>
      <c r="J1796" s="50">
        <v>220787000061</v>
      </c>
      <c r="K1796" s="49" t="s">
        <v>5643</v>
      </c>
      <c r="L1796" s="51">
        <v>220</v>
      </c>
      <c r="M1796" s="52">
        <v>29472523</v>
      </c>
      <c r="N1796" s="52">
        <v>0</v>
      </c>
      <c r="O1796" s="52">
        <v>30497273</v>
      </c>
      <c r="P1796" s="52">
        <v>6660438</v>
      </c>
      <c r="Q1796" s="52">
        <v>29472523</v>
      </c>
      <c r="R1796" s="52">
        <v>37157711</v>
      </c>
      <c r="S1796" s="52">
        <v>66630234</v>
      </c>
      <c r="T1796" s="70" t="s">
        <v>10556</v>
      </c>
      <c r="U1796" s="70" t="s">
        <v>10560</v>
      </c>
    </row>
    <row r="1797" spans="1:21" x14ac:dyDescent="0.2">
      <c r="A1797" s="49" t="s">
        <v>4413</v>
      </c>
      <c r="B1797" s="49" t="s">
        <v>64</v>
      </c>
      <c r="C1797" s="50">
        <v>3773</v>
      </c>
      <c r="D1797" s="49" t="s">
        <v>374</v>
      </c>
      <c r="E1797" s="49" t="s">
        <v>4556</v>
      </c>
      <c r="F1797" s="49" t="s">
        <v>374</v>
      </c>
      <c r="G1797" s="49">
        <v>17873</v>
      </c>
      <c r="H1797" s="49" t="s">
        <v>399</v>
      </c>
      <c r="I1797" s="50">
        <v>3009</v>
      </c>
      <c r="J1797" s="50">
        <v>217873000308</v>
      </c>
      <c r="K1797" s="49" t="s">
        <v>4559</v>
      </c>
      <c r="L1797" s="51">
        <v>192</v>
      </c>
      <c r="M1797" s="52">
        <v>22171634</v>
      </c>
      <c r="N1797" s="52">
        <v>0</v>
      </c>
      <c r="O1797" s="52">
        <v>25603866</v>
      </c>
      <c r="P1797" s="52">
        <v>6660438</v>
      </c>
      <c r="Q1797" s="52">
        <v>22171634</v>
      </c>
      <c r="R1797" s="52">
        <v>32264304</v>
      </c>
      <c r="S1797" s="52">
        <v>54435938</v>
      </c>
      <c r="T1797" s="70" t="s">
        <v>10556</v>
      </c>
      <c r="U1797" s="70" t="s">
        <v>10560</v>
      </c>
    </row>
    <row r="1798" spans="1:21" x14ac:dyDescent="0.2">
      <c r="A1798" s="49" t="s">
        <v>2875</v>
      </c>
      <c r="B1798" s="49" t="s">
        <v>1117</v>
      </c>
      <c r="C1798" s="50">
        <v>3824</v>
      </c>
      <c r="D1798" s="49" t="s">
        <v>1116</v>
      </c>
      <c r="E1798" s="49" t="s">
        <v>2931</v>
      </c>
      <c r="F1798" s="49" t="s">
        <v>1116</v>
      </c>
      <c r="G1798" s="49">
        <v>81794</v>
      </c>
      <c r="H1798" s="49" t="s">
        <v>1123</v>
      </c>
      <c r="I1798" s="50">
        <v>1934</v>
      </c>
      <c r="J1798" s="50">
        <v>281794003202</v>
      </c>
      <c r="K1798" s="49" t="s">
        <v>2944</v>
      </c>
      <c r="L1798" s="51">
        <v>870</v>
      </c>
      <c r="M1798" s="52">
        <v>120237670</v>
      </c>
      <c r="N1798" s="52">
        <v>19993021</v>
      </c>
      <c r="O1798" s="52">
        <v>31581466</v>
      </c>
      <c r="P1798" s="52">
        <v>6660438</v>
      </c>
      <c r="Q1798" s="52">
        <v>140230691</v>
      </c>
      <c r="R1798" s="52">
        <v>38241904</v>
      </c>
      <c r="S1798" s="52">
        <v>178472595</v>
      </c>
      <c r="T1798" s="70" t="s">
        <v>10556</v>
      </c>
      <c r="U1798" s="70" t="s">
        <v>10560</v>
      </c>
    </row>
    <row r="1799" spans="1:21" x14ac:dyDescent="0.2">
      <c r="A1799" s="49" t="s">
        <v>3078</v>
      </c>
      <c r="B1799" s="49" t="s">
        <v>919</v>
      </c>
      <c r="C1799" s="50">
        <v>3808</v>
      </c>
      <c r="D1799" s="49" t="s">
        <v>920</v>
      </c>
      <c r="E1799" s="49" t="s">
        <v>9005</v>
      </c>
      <c r="F1799" s="49" t="s">
        <v>920</v>
      </c>
      <c r="G1799" s="49">
        <v>68079</v>
      </c>
      <c r="H1799" s="49" t="s">
        <v>923</v>
      </c>
      <c r="I1799" s="50">
        <v>16518</v>
      </c>
      <c r="J1799" s="50">
        <v>268079000178</v>
      </c>
      <c r="K1799" s="49" t="s">
        <v>9007</v>
      </c>
      <c r="L1799" s="51">
        <v>198</v>
      </c>
      <c r="M1799" s="52">
        <v>23969290</v>
      </c>
      <c r="N1799" s="52">
        <v>0</v>
      </c>
      <c r="O1799" s="52">
        <v>26668000</v>
      </c>
      <c r="P1799" s="52">
        <v>6660438</v>
      </c>
      <c r="Q1799" s="52">
        <v>23969290</v>
      </c>
      <c r="R1799" s="52">
        <v>33328438</v>
      </c>
      <c r="S1799" s="52">
        <v>57297728</v>
      </c>
      <c r="T1799" s="70" t="s">
        <v>10556</v>
      </c>
      <c r="U1799" s="70" t="s">
        <v>10560</v>
      </c>
    </row>
    <row r="1800" spans="1:21" x14ac:dyDescent="0.2">
      <c r="A1800" s="49" t="s">
        <v>2884</v>
      </c>
      <c r="B1800" s="49" t="s">
        <v>453</v>
      </c>
      <c r="C1800" s="50">
        <v>3814</v>
      </c>
      <c r="D1800" s="49" t="s">
        <v>998</v>
      </c>
      <c r="E1800" s="49" t="s">
        <v>9315</v>
      </c>
      <c r="F1800" s="49" t="s">
        <v>998</v>
      </c>
      <c r="G1800" s="49">
        <v>70001</v>
      </c>
      <c r="H1800" s="49" t="s">
        <v>999</v>
      </c>
      <c r="I1800" s="50">
        <v>14812</v>
      </c>
      <c r="J1800" s="50">
        <v>170001000112</v>
      </c>
      <c r="K1800" s="49" t="s">
        <v>9329</v>
      </c>
      <c r="L1800" s="51">
        <v>1396</v>
      </c>
      <c r="M1800" s="52">
        <v>150894129</v>
      </c>
      <c r="N1800" s="52">
        <v>6444681</v>
      </c>
      <c r="O1800" s="52">
        <v>23314624</v>
      </c>
      <c r="P1800" s="52">
        <v>6660438</v>
      </c>
      <c r="Q1800" s="52">
        <v>157338810</v>
      </c>
      <c r="R1800" s="52">
        <v>29975062</v>
      </c>
      <c r="S1800" s="52">
        <v>187313872</v>
      </c>
      <c r="T1800" s="70" t="s">
        <v>10556</v>
      </c>
      <c r="U1800" s="70" t="s">
        <v>10560</v>
      </c>
    </row>
    <row r="1801" spans="1:21" x14ac:dyDescent="0.2">
      <c r="A1801" s="49" t="s">
        <v>4982</v>
      </c>
      <c r="B1801" s="49" t="s">
        <v>421</v>
      </c>
      <c r="C1801" s="50">
        <v>3777</v>
      </c>
      <c r="D1801" s="49" t="s">
        <v>422</v>
      </c>
      <c r="E1801" s="49" t="s">
        <v>5047</v>
      </c>
      <c r="F1801" s="49" t="s">
        <v>422</v>
      </c>
      <c r="G1801" s="49">
        <v>19110</v>
      </c>
      <c r="H1801" s="49" t="s">
        <v>425</v>
      </c>
      <c r="I1801" s="50">
        <v>4845</v>
      </c>
      <c r="J1801" s="50">
        <v>219110000636</v>
      </c>
      <c r="K1801" s="49" t="s">
        <v>5057</v>
      </c>
      <c r="L1801" s="51">
        <v>189</v>
      </c>
      <c r="M1801" s="52">
        <v>23098921</v>
      </c>
      <c r="N1801" s="52">
        <v>0</v>
      </c>
      <c r="O1801" s="52">
        <v>27741617</v>
      </c>
      <c r="P1801" s="52">
        <v>6660438</v>
      </c>
      <c r="Q1801" s="52">
        <v>23098921</v>
      </c>
      <c r="R1801" s="52">
        <v>34402055</v>
      </c>
      <c r="S1801" s="52">
        <v>57500976</v>
      </c>
      <c r="T1801" s="70" t="s">
        <v>10556</v>
      </c>
      <c r="U1801" s="70" t="s">
        <v>10560</v>
      </c>
    </row>
    <row r="1802" spans="1:21" x14ac:dyDescent="0.2">
      <c r="A1802" s="49" t="s">
        <v>4581</v>
      </c>
      <c r="B1802" s="49" t="s">
        <v>1025</v>
      </c>
      <c r="C1802" s="50">
        <v>3815</v>
      </c>
      <c r="D1802" s="49" t="s">
        <v>1026</v>
      </c>
      <c r="E1802" s="49" t="s">
        <v>9818</v>
      </c>
      <c r="F1802" s="49" t="s">
        <v>1026</v>
      </c>
      <c r="G1802" s="49">
        <v>73671</v>
      </c>
      <c r="H1802" s="49" t="s">
        <v>1064</v>
      </c>
      <c r="I1802" s="50">
        <v>8361</v>
      </c>
      <c r="J1802" s="50">
        <v>273671000320</v>
      </c>
      <c r="K1802" s="49" t="s">
        <v>9821</v>
      </c>
      <c r="L1802" s="51">
        <v>151</v>
      </c>
      <c r="M1802" s="52">
        <v>19725229</v>
      </c>
      <c r="N1802" s="52">
        <v>0</v>
      </c>
      <c r="O1802" s="52">
        <v>28966103</v>
      </c>
      <c r="P1802" s="52">
        <v>6660438</v>
      </c>
      <c r="Q1802" s="52">
        <v>19725229</v>
      </c>
      <c r="R1802" s="52">
        <v>35626541</v>
      </c>
      <c r="S1802" s="52">
        <v>55351770</v>
      </c>
      <c r="T1802" s="70" t="s">
        <v>10556</v>
      </c>
      <c r="U1802" s="70" t="s">
        <v>10560</v>
      </c>
    </row>
    <row r="1803" spans="1:21" x14ac:dyDescent="0.2">
      <c r="A1803" s="49" t="s">
        <v>6798</v>
      </c>
      <c r="B1803" s="49" t="s">
        <v>674</v>
      </c>
      <c r="C1803" s="50">
        <v>3790</v>
      </c>
      <c r="D1803" s="49" t="s">
        <v>675</v>
      </c>
      <c r="E1803" s="49" t="s">
        <v>6947</v>
      </c>
      <c r="F1803" s="49" t="s">
        <v>675</v>
      </c>
      <c r="G1803" s="49">
        <v>41807</v>
      </c>
      <c r="H1803" s="49" t="s">
        <v>708</v>
      </c>
      <c r="I1803" s="50">
        <v>7717</v>
      </c>
      <c r="J1803" s="50">
        <v>241807000150</v>
      </c>
      <c r="K1803" s="49" t="s">
        <v>6950</v>
      </c>
      <c r="L1803" s="51">
        <v>540</v>
      </c>
      <c r="M1803" s="52">
        <v>63563441</v>
      </c>
      <c r="N1803" s="52">
        <v>0</v>
      </c>
      <c r="O1803" s="52">
        <v>26697682</v>
      </c>
      <c r="P1803" s="52">
        <v>6660438</v>
      </c>
      <c r="Q1803" s="52">
        <v>63563441</v>
      </c>
      <c r="R1803" s="52">
        <v>33358120</v>
      </c>
      <c r="S1803" s="52">
        <v>96921561</v>
      </c>
      <c r="T1803" s="70" t="s">
        <v>10556</v>
      </c>
      <c r="U1803" s="70" t="s">
        <v>10560</v>
      </c>
    </row>
    <row r="1804" spans="1:21" x14ac:dyDescent="0.2">
      <c r="A1804" s="49" t="s">
        <v>2976</v>
      </c>
      <c r="B1804" s="49" t="s">
        <v>171</v>
      </c>
      <c r="C1804" s="50">
        <v>3764</v>
      </c>
      <c r="D1804" s="49" t="s">
        <v>172</v>
      </c>
      <c r="E1804" s="49" t="s">
        <v>2985</v>
      </c>
      <c r="F1804" s="49" t="s">
        <v>172</v>
      </c>
      <c r="G1804" s="49">
        <v>8137</v>
      </c>
      <c r="H1804" s="49" t="s">
        <v>174</v>
      </c>
      <c r="I1804" s="50">
        <v>5464</v>
      </c>
      <c r="J1804" s="50">
        <v>108137000062</v>
      </c>
      <c r="K1804" s="49" t="s">
        <v>2989</v>
      </c>
      <c r="L1804" s="51">
        <v>1404</v>
      </c>
      <c r="M1804" s="52">
        <v>171859186</v>
      </c>
      <c r="N1804" s="52">
        <v>34371837</v>
      </c>
      <c r="O1804" s="52">
        <v>32829271</v>
      </c>
      <c r="P1804" s="52">
        <v>6660438</v>
      </c>
      <c r="Q1804" s="52">
        <v>206231023</v>
      </c>
      <c r="R1804" s="52">
        <v>39489709</v>
      </c>
      <c r="S1804" s="52">
        <v>245720732</v>
      </c>
      <c r="T1804" s="70" t="s">
        <v>10556</v>
      </c>
      <c r="U1804" s="70" t="s">
        <v>10560</v>
      </c>
    </row>
    <row r="1805" spans="1:21" x14ac:dyDescent="0.2">
      <c r="A1805" s="49" t="s">
        <v>2872</v>
      </c>
      <c r="B1805" s="49" t="s">
        <v>1073</v>
      </c>
      <c r="C1805" s="50">
        <v>3817</v>
      </c>
      <c r="D1805" s="49" t="s">
        <v>1074</v>
      </c>
      <c r="E1805" s="49" t="s">
        <v>10040</v>
      </c>
      <c r="F1805" s="49" t="s">
        <v>1074</v>
      </c>
      <c r="G1805" s="49">
        <v>76130</v>
      </c>
      <c r="H1805" s="49" t="s">
        <v>175</v>
      </c>
      <c r="I1805" s="50">
        <v>6084</v>
      </c>
      <c r="J1805" s="50">
        <v>276130000181</v>
      </c>
      <c r="K1805" s="49" t="s">
        <v>10041</v>
      </c>
      <c r="L1805" s="51">
        <v>3028</v>
      </c>
      <c r="M1805" s="52">
        <v>343820311</v>
      </c>
      <c r="N1805" s="52">
        <v>0</v>
      </c>
      <c r="O1805" s="52">
        <v>25496261</v>
      </c>
      <c r="P1805" s="52">
        <v>26641753</v>
      </c>
      <c r="Q1805" s="52">
        <v>343820311</v>
      </c>
      <c r="R1805" s="52">
        <v>52138014</v>
      </c>
      <c r="S1805" s="52">
        <v>395958325</v>
      </c>
      <c r="T1805" s="70" t="s">
        <v>10556</v>
      </c>
      <c r="U1805" s="70" t="s">
        <v>10560</v>
      </c>
    </row>
    <row r="1806" spans="1:21" x14ac:dyDescent="0.2">
      <c r="A1806" s="49" t="s">
        <v>4982</v>
      </c>
      <c r="B1806" s="49" t="s">
        <v>421</v>
      </c>
      <c r="C1806" s="50">
        <v>3777</v>
      </c>
      <c r="D1806" s="49" t="s">
        <v>422</v>
      </c>
      <c r="E1806" s="49" t="s">
        <v>5130</v>
      </c>
      <c r="F1806" s="49" t="s">
        <v>422</v>
      </c>
      <c r="G1806" s="49">
        <v>19256</v>
      </c>
      <c r="H1806" s="49" t="s">
        <v>430</v>
      </c>
      <c r="I1806" s="50">
        <v>3800</v>
      </c>
      <c r="J1806" s="50">
        <v>219256000719</v>
      </c>
      <c r="K1806" s="49" t="s">
        <v>5131</v>
      </c>
      <c r="L1806" s="51">
        <v>306</v>
      </c>
      <c r="M1806" s="52">
        <v>39078429</v>
      </c>
      <c r="N1806" s="52">
        <v>0</v>
      </c>
      <c r="O1806" s="52">
        <v>29854895</v>
      </c>
      <c r="P1806" s="52">
        <v>6660438</v>
      </c>
      <c r="Q1806" s="52">
        <v>39078429</v>
      </c>
      <c r="R1806" s="52">
        <v>36515333</v>
      </c>
      <c r="S1806" s="52">
        <v>75593762</v>
      </c>
      <c r="T1806" s="70" t="s">
        <v>10556</v>
      </c>
      <c r="U1806" s="70" t="s">
        <v>10560</v>
      </c>
    </row>
    <row r="1807" spans="1:21" x14ac:dyDescent="0.2">
      <c r="A1807" s="49" t="s">
        <v>2872</v>
      </c>
      <c r="B1807" s="49" t="s">
        <v>1073</v>
      </c>
      <c r="C1807" s="50">
        <v>3818</v>
      </c>
      <c r="D1807" s="49" t="s">
        <v>1071</v>
      </c>
      <c r="E1807" s="49" t="s">
        <v>4565</v>
      </c>
      <c r="F1807" s="49" t="s">
        <v>1071</v>
      </c>
      <c r="G1807" s="49">
        <v>76001</v>
      </c>
      <c r="H1807" s="49" t="s">
        <v>1072</v>
      </c>
      <c r="I1807" s="50">
        <v>15776</v>
      </c>
      <c r="J1807" s="50">
        <v>276001008574</v>
      </c>
      <c r="K1807" s="49" t="s">
        <v>4620</v>
      </c>
      <c r="L1807" s="51">
        <v>441</v>
      </c>
      <c r="M1807" s="52">
        <v>50706305</v>
      </c>
      <c r="N1807" s="52">
        <v>10141261</v>
      </c>
      <c r="O1807" s="52">
        <v>24897840</v>
      </c>
      <c r="P1807" s="52">
        <v>6660438</v>
      </c>
      <c r="Q1807" s="52">
        <v>60847566</v>
      </c>
      <c r="R1807" s="52">
        <v>31558278</v>
      </c>
      <c r="S1807" s="52">
        <v>92405844</v>
      </c>
      <c r="T1807" s="70" t="s">
        <v>10556</v>
      </c>
      <c r="U1807" s="70" t="s">
        <v>10560</v>
      </c>
    </row>
    <row r="1808" spans="1:21" x14ac:dyDescent="0.2">
      <c r="A1808" s="49" t="s">
        <v>4581</v>
      </c>
      <c r="B1808" s="49" t="s">
        <v>1025</v>
      </c>
      <c r="C1808" s="50">
        <v>3815</v>
      </c>
      <c r="D1808" s="49" t="s">
        <v>1026</v>
      </c>
      <c r="E1808" s="49" t="s">
        <v>9742</v>
      </c>
      <c r="F1808" s="49" t="s">
        <v>1026</v>
      </c>
      <c r="G1808" s="49">
        <v>73352</v>
      </c>
      <c r="H1808" s="49" t="s">
        <v>1048</v>
      </c>
      <c r="I1808" s="50">
        <v>4293</v>
      </c>
      <c r="J1808" s="50">
        <v>273352000601</v>
      </c>
      <c r="K1808" s="49" t="s">
        <v>9743</v>
      </c>
      <c r="L1808" s="51">
        <v>182</v>
      </c>
      <c r="M1808" s="52">
        <v>21777205</v>
      </c>
      <c r="N1808" s="52">
        <v>0</v>
      </c>
      <c r="O1808" s="52">
        <v>27291300</v>
      </c>
      <c r="P1808" s="52">
        <v>6660438</v>
      </c>
      <c r="Q1808" s="52">
        <v>21777205</v>
      </c>
      <c r="R1808" s="52">
        <v>33951738</v>
      </c>
      <c r="S1808" s="52">
        <v>55728943</v>
      </c>
      <c r="T1808" s="70" t="s">
        <v>10556</v>
      </c>
      <c r="U1808" s="70" t="s">
        <v>10560</v>
      </c>
    </row>
    <row r="1809" spans="1:21" x14ac:dyDescent="0.2">
      <c r="A1809" s="49" t="s">
        <v>6181</v>
      </c>
      <c r="B1809" s="49" t="s">
        <v>113</v>
      </c>
      <c r="C1809" s="50">
        <v>3798</v>
      </c>
      <c r="D1809" s="49" t="s">
        <v>791</v>
      </c>
      <c r="E1809" s="49" t="s">
        <v>8075</v>
      </c>
      <c r="F1809" s="49" t="s">
        <v>791</v>
      </c>
      <c r="G1809" s="49">
        <v>52399</v>
      </c>
      <c r="H1809" s="49" t="s">
        <v>821</v>
      </c>
      <c r="I1809" s="50">
        <v>19076</v>
      </c>
      <c r="J1809" s="50">
        <v>252399000270</v>
      </c>
      <c r="K1809" s="49" t="s">
        <v>8078</v>
      </c>
      <c r="L1809" s="51">
        <v>355</v>
      </c>
      <c r="M1809" s="52">
        <v>45682415</v>
      </c>
      <c r="N1809" s="52">
        <v>0</v>
      </c>
      <c r="O1809" s="52">
        <v>28763358</v>
      </c>
      <c r="P1809" s="52">
        <v>6660438</v>
      </c>
      <c r="Q1809" s="52">
        <v>45682415</v>
      </c>
      <c r="R1809" s="52">
        <v>35423796</v>
      </c>
      <c r="S1809" s="52">
        <v>81106211</v>
      </c>
      <c r="T1809" s="70" t="s">
        <v>10556</v>
      </c>
      <c r="U1809" s="70" t="s">
        <v>10560</v>
      </c>
    </row>
    <row r="1810" spans="1:21" x14ac:dyDescent="0.2">
      <c r="A1810" s="49" t="s">
        <v>4982</v>
      </c>
      <c r="B1810" s="49" t="s">
        <v>421</v>
      </c>
      <c r="C1810" s="50">
        <v>3777</v>
      </c>
      <c r="D1810" s="49" t="s">
        <v>422</v>
      </c>
      <c r="E1810" s="49" t="s">
        <v>5203</v>
      </c>
      <c r="F1810" s="49" t="s">
        <v>422</v>
      </c>
      <c r="G1810" s="49">
        <v>19392</v>
      </c>
      <c r="H1810" s="49" t="s">
        <v>435</v>
      </c>
      <c r="I1810" s="50">
        <v>3841</v>
      </c>
      <c r="J1810" s="50">
        <v>219392000081</v>
      </c>
      <c r="K1810" s="49" t="s">
        <v>5204</v>
      </c>
      <c r="L1810" s="51">
        <v>118</v>
      </c>
      <c r="M1810" s="52">
        <v>15191585</v>
      </c>
      <c r="N1810" s="52">
        <v>2495109</v>
      </c>
      <c r="O1810" s="52">
        <v>29758478</v>
      </c>
      <c r="P1810" s="52">
        <v>6660438</v>
      </c>
      <c r="Q1810" s="52">
        <v>17686694</v>
      </c>
      <c r="R1810" s="52">
        <v>36418916</v>
      </c>
      <c r="S1810" s="52">
        <v>54105610</v>
      </c>
      <c r="T1810" s="70" t="s">
        <v>10556</v>
      </c>
      <c r="U1810" s="70" t="s">
        <v>10560</v>
      </c>
    </row>
    <row r="1811" spans="1:21" x14ac:dyDescent="0.2">
      <c r="A1811" s="49" t="s">
        <v>3078</v>
      </c>
      <c r="B1811" s="49" t="s">
        <v>919</v>
      </c>
      <c r="C1811" s="50">
        <v>3808</v>
      </c>
      <c r="D1811" s="49" t="s">
        <v>920</v>
      </c>
      <c r="E1811" s="49" t="s">
        <v>9310</v>
      </c>
      <c r="F1811" s="49" t="s">
        <v>920</v>
      </c>
      <c r="G1811" s="49">
        <v>68895</v>
      </c>
      <c r="H1811" s="49" t="s">
        <v>997</v>
      </c>
      <c r="I1811" s="50">
        <v>12342</v>
      </c>
      <c r="J1811" s="50">
        <v>268895000330</v>
      </c>
      <c r="K1811" s="49" t="s">
        <v>9313</v>
      </c>
      <c r="L1811" s="51">
        <v>174</v>
      </c>
      <c r="M1811" s="52">
        <v>18740784</v>
      </c>
      <c r="N1811" s="52">
        <v>0</v>
      </c>
      <c r="O1811" s="52">
        <v>25545176</v>
      </c>
      <c r="P1811" s="52">
        <v>6660438</v>
      </c>
      <c r="Q1811" s="52">
        <v>18740784</v>
      </c>
      <c r="R1811" s="52">
        <v>32205614</v>
      </c>
      <c r="S1811" s="52">
        <v>50946398</v>
      </c>
      <c r="T1811" s="70" t="s">
        <v>10556</v>
      </c>
      <c r="U1811" s="70" t="s">
        <v>10560</v>
      </c>
    </row>
    <row r="1812" spans="1:21" x14ac:dyDescent="0.2">
      <c r="A1812" s="49" t="s">
        <v>2884</v>
      </c>
      <c r="B1812" s="49" t="s">
        <v>453</v>
      </c>
      <c r="C1812" s="50">
        <v>3813</v>
      </c>
      <c r="D1812" s="49" t="s">
        <v>1000</v>
      </c>
      <c r="E1812" s="49" t="s">
        <v>9641</v>
      </c>
      <c r="F1812" s="49" t="s">
        <v>1000</v>
      </c>
      <c r="G1812" s="49">
        <v>70823</v>
      </c>
      <c r="H1812" s="49" t="s">
        <v>1022</v>
      </c>
      <c r="I1812" s="50">
        <v>17356</v>
      </c>
      <c r="J1812" s="50">
        <v>270823000429</v>
      </c>
      <c r="K1812" s="49" t="s">
        <v>6155</v>
      </c>
      <c r="L1812" s="51">
        <v>567</v>
      </c>
      <c r="M1812" s="52">
        <v>80355880</v>
      </c>
      <c r="N1812" s="52">
        <v>0</v>
      </c>
      <c r="O1812" s="52">
        <v>31716427</v>
      </c>
      <c r="P1812" s="52">
        <v>6660438</v>
      </c>
      <c r="Q1812" s="52">
        <v>80355880</v>
      </c>
      <c r="R1812" s="52">
        <v>38376865</v>
      </c>
      <c r="S1812" s="52">
        <v>118732745</v>
      </c>
      <c r="T1812" s="70" t="s">
        <v>10556</v>
      </c>
      <c r="U1812" s="70" t="s">
        <v>10560</v>
      </c>
    </row>
    <row r="1813" spans="1:21" x14ac:dyDescent="0.2">
      <c r="A1813" s="49" t="s">
        <v>3078</v>
      </c>
      <c r="B1813" s="49" t="s">
        <v>919</v>
      </c>
      <c r="C1813" s="50">
        <v>3808</v>
      </c>
      <c r="D1813" s="49" t="s">
        <v>920</v>
      </c>
      <c r="E1813" s="49" t="s">
        <v>9248</v>
      </c>
      <c r="F1813" s="49" t="s">
        <v>920</v>
      </c>
      <c r="G1813" s="49">
        <v>68689</v>
      </c>
      <c r="H1813" s="49" t="s">
        <v>987</v>
      </c>
      <c r="I1813" s="50">
        <v>11213</v>
      </c>
      <c r="J1813" s="50">
        <v>268689000862</v>
      </c>
      <c r="K1813" s="49" t="s">
        <v>6155</v>
      </c>
      <c r="L1813" s="51">
        <v>365</v>
      </c>
      <c r="M1813" s="52">
        <v>48694529</v>
      </c>
      <c r="N1813" s="52">
        <v>9182399</v>
      </c>
      <c r="O1813" s="52">
        <v>29539278</v>
      </c>
      <c r="P1813" s="52">
        <v>6660438</v>
      </c>
      <c r="Q1813" s="52">
        <v>57876928</v>
      </c>
      <c r="R1813" s="52">
        <v>36199716</v>
      </c>
      <c r="S1813" s="52">
        <v>94076644</v>
      </c>
      <c r="T1813" s="70" t="s">
        <v>10556</v>
      </c>
      <c r="U1813" s="70" t="s">
        <v>10560</v>
      </c>
    </row>
    <row r="1814" spans="1:21" x14ac:dyDescent="0.2">
      <c r="A1814" s="49" t="s">
        <v>5921</v>
      </c>
      <c r="B1814" s="49" t="s">
        <v>211</v>
      </c>
      <c r="C1814" s="50">
        <v>3781</v>
      </c>
      <c r="D1814" s="49" t="s">
        <v>489</v>
      </c>
      <c r="E1814" s="49" t="s">
        <v>6132</v>
      </c>
      <c r="F1814" s="49" t="s">
        <v>489</v>
      </c>
      <c r="G1814" s="49">
        <v>23807</v>
      </c>
      <c r="H1814" s="49" t="s">
        <v>516</v>
      </c>
      <c r="I1814" s="50">
        <v>14398</v>
      </c>
      <c r="J1814" s="50">
        <v>223807000992</v>
      </c>
      <c r="K1814" s="49" t="s">
        <v>6155</v>
      </c>
      <c r="L1814" s="51">
        <v>671</v>
      </c>
      <c r="M1814" s="52">
        <v>114909553</v>
      </c>
      <c r="N1814" s="52">
        <v>4289620</v>
      </c>
      <c r="O1814" s="52">
        <v>38233662</v>
      </c>
      <c r="P1814" s="52">
        <v>6660438</v>
      </c>
      <c r="Q1814" s="52">
        <v>119199173</v>
      </c>
      <c r="R1814" s="52">
        <v>44894100</v>
      </c>
      <c r="S1814" s="52">
        <v>164093273</v>
      </c>
      <c r="T1814" s="70" t="s">
        <v>10556</v>
      </c>
      <c r="U1814" s="70" t="s">
        <v>10560</v>
      </c>
    </row>
    <row r="1815" spans="1:21" x14ac:dyDescent="0.2">
      <c r="A1815" s="49" t="s">
        <v>5921</v>
      </c>
      <c r="B1815" s="49" t="s">
        <v>211</v>
      </c>
      <c r="C1815" s="50">
        <v>3781</v>
      </c>
      <c r="D1815" s="49" t="s">
        <v>489</v>
      </c>
      <c r="E1815" s="49" t="s">
        <v>6033</v>
      </c>
      <c r="F1815" s="49" t="s">
        <v>489</v>
      </c>
      <c r="G1815" s="49">
        <v>23555</v>
      </c>
      <c r="H1815" s="49" t="s">
        <v>504</v>
      </c>
      <c r="I1815" s="50">
        <v>111511</v>
      </c>
      <c r="J1815" s="50">
        <v>223555001435</v>
      </c>
      <c r="K1815" s="49" t="s">
        <v>6046</v>
      </c>
      <c r="L1815" s="51">
        <v>291</v>
      </c>
      <c r="M1815" s="52">
        <v>42576963</v>
      </c>
      <c r="N1815" s="52">
        <v>0</v>
      </c>
      <c r="O1815" s="52">
        <v>32347360</v>
      </c>
      <c r="P1815" s="52">
        <v>6660438</v>
      </c>
      <c r="Q1815" s="52">
        <v>42576963</v>
      </c>
      <c r="R1815" s="52">
        <v>39007798</v>
      </c>
      <c r="S1815" s="52">
        <v>81584761</v>
      </c>
      <c r="T1815" s="70" t="s">
        <v>10556</v>
      </c>
      <c r="U1815" s="70" t="s">
        <v>10560</v>
      </c>
    </row>
    <row r="1816" spans="1:21" x14ac:dyDescent="0.2">
      <c r="A1816" s="49" t="s">
        <v>2976</v>
      </c>
      <c r="B1816" s="49" t="s">
        <v>171</v>
      </c>
      <c r="C1816" s="50">
        <v>3764</v>
      </c>
      <c r="D1816" s="49" t="s">
        <v>172</v>
      </c>
      <c r="E1816" s="49" t="s">
        <v>3006</v>
      </c>
      <c r="F1816" s="49" t="s">
        <v>172</v>
      </c>
      <c r="G1816" s="49">
        <v>8421</v>
      </c>
      <c r="H1816" s="49" t="s">
        <v>178</v>
      </c>
      <c r="I1816" s="50">
        <v>16924</v>
      </c>
      <c r="J1816" s="50">
        <v>208421000034</v>
      </c>
      <c r="K1816" s="49" t="s">
        <v>3012</v>
      </c>
      <c r="L1816" s="51">
        <v>349</v>
      </c>
      <c r="M1816" s="52">
        <v>47324503</v>
      </c>
      <c r="N1816" s="52">
        <v>9464901</v>
      </c>
      <c r="O1816" s="52">
        <v>30222242</v>
      </c>
      <c r="P1816" s="52">
        <v>6660438</v>
      </c>
      <c r="Q1816" s="52">
        <v>56789404</v>
      </c>
      <c r="R1816" s="52">
        <v>36882680</v>
      </c>
      <c r="S1816" s="52">
        <v>93672084</v>
      </c>
      <c r="T1816" s="70" t="s">
        <v>10556</v>
      </c>
      <c r="U1816" s="70" t="s">
        <v>10560</v>
      </c>
    </row>
    <row r="1817" spans="1:21" x14ac:dyDescent="0.2">
      <c r="A1817" s="49" t="s">
        <v>5501</v>
      </c>
      <c r="B1817" s="49" t="s">
        <v>461</v>
      </c>
      <c r="C1817" s="50">
        <v>3779</v>
      </c>
      <c r="D1817" s="49" t="s">
        <v>462</v>
      </c>
      <c r="E1817" s="49" t="s">
        <v>5537</v>
      </c>
      <c r="F1817" s="49" t="s">
        <v>462</v>
      </c>
      <c r="G1817" s="49">
        <v>20175</v>
      </c>
      <c r="H1817" s="49" t="s">
        <v>468</v>
      </c>
      <c r="I1817" s="50">
        <v>17780</v>
      </c>
      <c r="J1817" s="50">
        <v>220175001620</v>
      </c>
      <c r="K1817" s="49" t="s">
        <v>5540</v>
      </c>
      <c r="L1817" s="51">
        <v>413</v>
      </c>
      <c r="M1817" s="52">
        <v>60288601</v>
      </c>
      <c r="N1817" s="52">
        <v>8023310</v>
      </c>
      <c r="O1817" s="52">
        <v>31644960</v>
      </c>
      <c r="P1817" s="52">
        <v>6660438</v>
      </c>
      <c r="Q1817" s="52">
        <v>68311911</v>
      </c>
      <c r="R1817" s="52">
        <v>38305398</v>
      </c>
      <c r="S1817" s="52">
        <v>106617309</v>
      </c>
      <c r="T1817" s="70" t="s">
        <v>10556</v>
      </c>
      <c r="U1817" s="70" t="s">
        <v>10560</v>
      </c>
    </row>
    <row r="1818" spans="1:21" x14ac:dyDescent="0.2">
      <c r="A1818" s="49" t="s">
        <v>6798</v>
      </c>
      <c r="B1818" s="49" t="s">
        <v>674</v>
      </c>
      <c r="C1818" s="50">
        <v>3790</v>
      </c>
      <c r="D1818" s="49" t="s">
        <v>675</v>
      </c>
      <c r="E1818" s="49" t="s">
        <v>6899</v>
      </c>
      <c r="F1818" s="49" t="s">
        <v>675</v>
      </c>
      <c r="G1818" s="49">
        <v>41530</v>
      </c>
      <c r="H1818" s="49" t="s">
        <v>390</v>
      </c>
      <c r="I1818" s="50">
        <v>8032</v>
      </c>
      <c r="J1818" s="50">
        <v>141530000446</v>
      </c>
      <c r="K1818" s="49" t="s">
        <v>6902</v>
      </c>
      <c r="L1818" s="51">
        <v>1061</v>
      </c>
      <c r="M1818" s="52">
        <v>129171422</v>
      </c>
      <c r="N1818" s="52">
        <v>0</v>
      </c>
      <c r="O1818" s="52">
        <v>28980466</v>
      </c>
      <c r="P1818" s="52">
        <v>6660438</v>
      </c>
      <c r="Q1818" s="52">
        <v>129171422</v>
      </c>
      <c r="R1818" s="52">
        <v>35640904</v>
      </c>
      <c r="S1818" s="52">
        <v>164812326</v>
      </c>
      <c r="T1818" s="70" t="s">
        <v>10556</v>
      </c>
      <c r="U1818" s="70" t="s">
        <v>10560</v>
      </c>
    </row>
    <row r="1819" spans="1:21" x14ac:dyDescent="0.2">
      <c r="A1819" s="49" t="s">
        <v>4982</v>
      </c>
      <c r="B1819" s="49" t="s">
        <v>421</v>
      </c>
      <c r="C1819" s="50">
        <v>3777</v>
      </c>
      <c r="D1819" s="49" t="s">
        <v>422</v>
      </c>
      <c r="E1819" s="49" t="s">
        <v>5482</v>
      </c>
      <c r="F1819" s="49" t="s">
        <v>422</v>
      </c>
      <c r="G1819" s="49">
        <v>19824</v>
      </c>
      <c r="H1819" s="49" t="s">
        <v>457</v>
      </c>
      <c r="I1819" s="50">
        <v>2910</v>
      </c>
      <c r="J1819" s="50">
        <v>219824000109</v>
      </c>
      <c r="K1819" s="49" t="s">
        <v>5483</v>
      </c>
      <c r="L1819" s="51">
        <v>333</v>
      </c>
      <c r="M1819" s="52">
        <v>44124301</v>
      </c>
      <c r="N1819" s="52">
        <v>0</v>
      </c>
      <c r="O1819" s="52">
        <v>30452526</v>
      </c>
      <c r="P1819" s="52">
        <v>6660438</v>
      </c>
      <c r="Q1819" s="52">
        <v>44124301</v>
      </c>
      <c r="R1819" s="52">
        <v>37112964</v>
      </c>
      <c r="S1819" s="52">
        <v>81237265</v>
      </c>
      <c r="T1819" s="70" t="s">
        <v>10556</v>
      </c>
      <c r="U1819" s="70" t="s">
        <v>10560</v>
      </c>
    </row>
    <row r="1820" spans="1:21" ht="15" customHeight="1" x14ac:dyDescent="0.2">
      <c r="A1820" s="49" t="s">
        <v>3078</v>
      </c>
      <c r="B1820" s="49" t="s">
        <v>919</v>
      </c>
      <c r="C1820" s="50">
        <v>3808</v>
      </c>
      <c r="D1820" s="49" t="s">
        <v>920</v>
      </c>
      <c r="E1820" s="49" t="s">
        <v>9180</v>
      </c>
      <c r="F1820" s="49" t="s">
        <v>920</v>
      </c>
      <c r="G1820" s="49">
        <v>68502</v>
      </c>
      <c r="H1820" s="49" t="s">
        <v>970</v>
      </c>
      <c r="I1820" s="50">
        <v>16875</v>
      </c>
      <c r="J1820" s="50">
        <v>268502000279</v>
      </c>
      <c r="K1820" s="49" t="s">
        <v>9181</v>
      </c>
      <c r="L1820" s="51">
        <v>224</v>
      </c>
      <c r="M1820" s="52">
        <v>30707205</v>
      </c>
      <c r="N1820" s="52">
        <v>0</v>
      </c>
      <c r="O1820" s="52">
        <v>30532973</v>
      </c>
      <c r="P1820" s="52">
        <v>6660438</v>
      </c>
      <c r="Q1820" s="52">
        <v>30707205</v>
      </c>
      <c r="R1820" s="52">
        <v>37193411</v>
      </c>
      <c r="S1820" s="52">
        <v>67900616</v>
      </c>
      <c r="T1820" s="70" t="s">
        <v>10556</v>
      </c>
      <c r="U1820" s="70" t="s">
        <v>10560</v>
      </c>
    </row>
    <row r="1821" spans="1:21" x14ac:dyDescent="0.2">
      <c r="A1821" s="49" t="s">
        <v>6798</v>
      </c>
      <c r="B1821" s="49" t="s">
        <v>674</v>
      </c>
      <c r="C1821" s="50">
        <v>3790</v>
      </c>
      <c r="D1821" s="49" t="s">
        <v>675</v>
      </c>
      <c r="E1821" s="49" t="s">
        <v>6944</v>
      </c>
      <c r="F1821" s="49" t="s">
        <v>675</v>
      </c>
      <c r="G1821" s="49">
        <v>41797</v>
      </c>
      <c r="H1821" s="49" t="s">
        <v>705</v>
      </c>
      <c r="I1821" s="50">
        <v>7703</v>
      </c>
      <c r="J1821" s="50">
        <v>241797000474</v>
      </c>
      <c r="K1821" s="49" t="s">
        <v>6946</v>
      </c>
      <c r="L1821" s="51">
        <v>527</v>
      </c>
      <c r="M1821" s="52">
        <v>62778195</v>
      </c>
      <c r="N1821" s="52">
        <v>1938915</v>
      </c>
      <c r="O1821" s="52">
        <v>26597979</v>
      </c>
      <c r="P1821" s="52">
        <v>6660438</v>
      </c>
      <c r="Q1821" s="52">
        <v>64717110</v>
      </c>
      <c r="R1821" s="52">
        <v>33258417</v>
      </c>
      <c r="S1821" s="52">
        <v>97975527</v>
      </c>
      <c r="T1821" s="70" t="s">
        <v>10556</v>
      </c>
      <c r="U1821" s="70" t="s">
        <v>10560</v>
      </c>
    </row>
    <row r="1822" spans="1:21" x14ac:dyDescent="0.2">
      <c r="A1822" s="49" t="s">
        <v>6181</v>
      </c>
      <c r="B1822" s="49" t="s">
        <v>113</v>
      </c>
      <c r="C1822" s="50">
        <v>3798</v>
      </c>
      <c r="D1822" s="49" t="s">
        <v>791</v>
      </c>
      <c r="E1822" s="49" t="s">
        <v>8217</v>
      </c>
      <c r="F1822" s="49" t="s">
        <v>791</v>
      </c>
      <c r="G1822" s="49">
        <v>52786</v>
      </c>
      <c r="H1822" s="49" t="s">
        <v>843</v>
      </c>
      <c r="I1822" s="50">
        <v>12635</v>
      </c>
      <c r="J1822" s="50">
        <v>152786000160</v>
      </c>
      <c r="K1822" s="49" t="s">
        <v>2916</v>
      </c>
      <c r="L1822" s="51">
        <v>868</v>
      </c>
      <c r="M1822" s="52">
        <v>93828031</v>
      </c>
      <c r="N1822" s="52">
        <v>4027504</v>
      </c>
      <c r="O1822" s="52">
        <v>28013966</v>
      </c>
      <c r="P1822" s="52">
        <v>6660438</v>
      </c>
      <c r="Q1822" s="52">
        <v>97855535</v>
      </c>
      <c r="R1822" s="52">
        <v>34674404</v>
      </c>
      <c r="S1822" s="52">
        <v>132529939</v>
      </c>
      <c r="T1822" s="70" t="s">
        <v>10556</v>
      </c>
      <c r="U1822" s="70" t="s">
        <v>10560</v>
      </c>
    </row>
    <row r="1823" spans="1:21" x14ac:dyDescent="0.2">
      <c r="A1823" s="49" t="s">
        <v>4581</v>
      </c>
      <c r="B1823" s="49" t="s">
        <v>1025</v>
      </c>
      <c r="C1823" s="50">
        <v>3815</v>
      </c>
      <c r="D1823" s="49" t="s">
        <v>1026</v>
      </c>
      <c r="E1823" s="49" t="s">
        <v>9822</v>
      </c>
      <c r="F1823" s="49" t="s">
        <v>1026</v>
      </c>
      <c r="G1823" s="49">
        <v>73675</v>
      </c>
      <c r="H1823" s="49" t="s">
        <v>1065</v>
      </c>
      <c r="I1823" s="50">
        <v>4672</v>
      </c>
      <c r="J1823" s="50">
        <v>273675000537</v>
      </c>
      <c r="K1823" s="49" t="s">
        <v>2916</v>
      </c>
      <c r="L1823" s="51">
        <v>598</v>
      </c>
      <c r="M1823" s="52">
        <v>80620265</v>
      </c>
      <c r="N1823" s="52">
        <v>0</v>
      </c>
      <c r="O1823" s="52">
        <v>30588255</v>
      </c>
      <c r="P1823" s="52">
        <v>26641753</v>
      </c>
      <c r="Q1823" s="52">
        <v>80620265</v>
      </c>
      <c r="R1823" s="52">
        <v>57230008</v>
      </c>
      <c r="S1823" s="52">
        <v>137850273</v>
      </c>
      <c r="T1823" s="70" t="s">
        <v>10556</v>
      </c>
      <c r="U1823" s="70" t="s">
        <v>10560</v>
      </c>
    </row>
    <row r="1824" spans="1:21" x14ac:dyDescent="0.2">
      <c r="A1824" s="49" t="s">
        <v>4413</v>
      </c>
      <c r="B1824" s="49" t="s">
        <v>64</v>
      </c>
      <c r="C1824" s="50">
        <v>3773</v>
      </c>
      <c r="D1824" s="49" t="s">
        <v>374</v>
      </c>
      <c r="E1824" s="49" t="s">
        <v>4508</v>
      </c>
      <c r="F1824" s="49" t="s">
        <v>374</v>
      </c>
      <c r="G1824" s="49">
        <v>17541</v>
      </c>
      <c r="H1824" s="49" t="s">
        <v>391</v>
      </c>
      <c r="I1824" s="50">
        <v>13552</v>
      </c>
      <c r="J1824" s="50">
        <v>217541000649</v>
      </c>
      <c r="K1824" s="49" t="s">
        <v>2916</v>
      </c>
      <c r="L1824" s="51">
        <v>208</v>
      </c>
      <c r="M1824" s="52">
        <v>25058896</v>
      </c>
      <c r="N1824" s="52">
        <v>4413946</v>
      </c>
      <c r="O1824" s="52">
        <v>26591096</v>
      </c>
      <c r="P1824" s="52">
        <v>6660438</v>
      </c>
      <c r="Q1824" s="52">
        <v>29472842</v>
      </c>
      <c r="R1824" s="52">
        <v>33251534</v>
      </c>
      <c r="S1824" s="52">
        <v>62724376</v>
      </c>
      <c r="T1824" s="70" t="s">
        <v>10556</v>
      </c>
      <c r="U1824" s="70" t="s">
        <v>10560</v>
      </c>
    </row>
    <row r="1825" spans="1:21" x14ac:dyDescent="0.2">
      <c r="A1825" s="49" t="s">
        <v>5921</v>
      </c>
      <c r="B1825" s="49" t="s">
        <v>211</v>
      </c>
      <c r="C1825" s="50">
        <v>3781</v>
      </c>
      <c r="D1825" s="49" t="s">
        <v>489</v>
      </c>
      <c r="E1825" s="49" t="s">
        <v>5922</v>
      </c>
      <c r="F1825" s="49" t="s">
        <v>489</v>
      </c>
      <c r="G1825" s="49">
        <v>23068</v>
      </c>
      <c r="H1825" s="49" t="s">
        <v>490</v>
      </c>
      <c r="I1825" s="50">
        <v>26782</v>
      </c>
      <c r="J1825" s="50">
        <v>123068000232</v>
      </c>
      <c r="K1825" s="49" t="s">
        <v>2916</v>
      </c>
      <c r="L1825" s="51">
        <v>1612</v>
      </c>
      <c r="M1825" s="52">
        <v>212347969</v>
      </c>
      <c r="N1825" s="52">
        <v>0</v>
      </c>
      <c r="O1825" s="52">
        <v>29309743</v>
      </c>
      <c r="P1825" s="52">
        <v>6660438</v>
      </c>
      <c r="Q1825" s="52">
        <v>212347969</v>
      </c>
      <c r="R1825" s="52">
        <v>35970181</v>
      </c>
      <c r="S1825" s="52">
        <v>248318150</v>
      </c>
      <c r="T1825" s="70" t="s">
        <v>10556</v>
      </c>
      <c r="U1825" s="70" t="s">
        <v>10560</v>
      </c>
    </row>
    <row r="1826" spans="1:21" x14ac:dyDescent="0.2">
      <c r="A1826" s="49" t="s">
        <v>4982</v>
      </c>
      <c r="B1826" s="49" t="s">
        <v>421</v>
      </c>
      <c r="C1826" s="50">
        <v>3777</v>
      </c>
      <c r="D1826" s="49" t="s">
        <v>422</v>
      </c>
      <c r="E1826" s="49" t="s">
        <v>5222</v>
      </c>
      <c r="F1826" s="49" t="s">
        <v>422</v>
      </c>
      <c r="G1826" s="49">
        <v>19418</v>
      </c>
      <c r="H1826" s="49" t="s">
        <v>437</v>
      </c>
      <c r="I1826" s="50">
        <v>5993</v>
      </c>
      <c r="J1826" s="50">
        <v>319418000011</v>
      </c>
      <c r="K1826" s="49" t="s">
        <v>2916</v>
      </c>
      <c r="L1826" s="51">
        <v>1026</v>
      </c>
      <c r="M1826" s="52">
        <v>138484247</v>
      </c>
      <c r="N1826" s="52">
        <v>0</v>
      </c>
      <c r="O1826" s="52">
        <v>34831682</v>
      </c>
      <c r="P1826" s="52">
        <v>6660438</v>
      </c>
      <c r="Q1826" s="52">
        <v>138484247</v>
      </c>
      <c r="R1826" s="52">
        <v>41492120</v>
      </c>
      <c r="S1826" s="52">
        <v>179976367</v>
      </c>
      <c r="T1826" s="70" t="s">
        <v>10556</v>
      </c>
      <c r="U1826" s="70" t="s">
        <v>10560</v>
      </c>
    </row>
    <row r="1827" spans="1:21" x14ac:dyDescent="0.2">
      <c r="A1827" s="49" t="s">
        <v>5921</v>
      </c>
      <c r="B1827" s="49" t="s">
        <v>211</v>
      </c>
      <c r="C1827" s="50">
        <v>3781</v>
      </c>
      <c r="D1827" s="49" t="s">
        <v>489</v>
      </c>
      <c r="E1827" s="49" t="s">
        <v>6073</v>
      </c>
      <c r="F1827" s="49" t="s">
        <v>489</v>
      </c>
      <c r="G1827" s="49">
        <v>23580</v>
      </c>
      <c r="H1827" s="49" t="s">
        <v>507</v>
      </c>
      <c r="I1827" s="50">
        <v>14861</v>
      </c>
      <c r="J1827" s="50">
        <v>223580000711</v>
      </c>
      <c r="K1827" s="49" t="s">
        <v>2916</v>
      </c>
      <c r="L1827" s="51">
        <v>676</v>
      </c>
      <c r="M1827" s="52">
        <v>114810349</v>
      </c>
      <c r="N1827" s="52">
        <v>22356352</v>
      </c>
      <c r="O1827" s="52">
        <v>38115683</v>
      </c>
      <c r="P1827" s="52">
        <v>26641753</v>
      </c>
      <c r="Q1827" s="52">
        <v>137166701</v>
      </c>
      <c r="R1827" s="52">
        <v>64757436</v>
      </c>
      <c r="S1827" s="52">
        <v>201924137</v>
      </c>
      <c r="T1827" s="70" t="s">
        <v>10556</v>
      </c>
      <c r="U1827" s="70" t="s">
        <v>10560</v>
      </c>
    </row>
    <row r="1828" spans="1:21" x14ac:dyDescent="0.2">
      <c r="A1828" s="49" t="s">
        <v>2245</v>
      </c>
      <c r="B1828" s="49" t="s">
        <v>36</v>
      </c>
      <c r="C1828" s="50">
        <v>3759</v>
      </c>
      <c r="D1828" s="49" t="s">
        <v>34</v>
      </c>
      <c r="E1828" s="49" t="s">
        <v>7491</v>
      </c>
      <c r="F1828" s="49" t="s">
        <v>34</v>
      </c>
      <c r="G1828" s="49">
        <v>5001</v>
      </c>
      <c r="H1828" s="49" t="s">
        <v>35</v>
      </c>
      <c r="I1828" s="50">
        <v>9315</v>
      </c>
      <c r="J1828" s="50">
        <v>105001007978</v>
      </c>
      <c r="K1828" s="49" t="s">
        <v>7619</v>
      </c>
      <c r="L1828" s="51">
        <v>1057</v>
      </c>
      <c r="M1828" s="52">
        <v>102714864</v>
      </c>
      <c r="N1828" s="52">
        <v>16701209</v>
      </c>
      <c r="O1828" s="52">
        <v>20461051</v>
      </c>
      <c r="P1828" s="52">
        <v>19981315</v>
      </c>
      <c r="Q1828" s="52">
        <v>119416073</v>
      </c>
      <c r="R1828" s="52">
        <v>40442366</v>
      </c>
      <c r="S1828" s="52">
        <v>159858439</v>
      </c>
      <c r="T1828" s="70" t="s">
        <v>10556</v>
      </c>
      <c r="U1828" s="70" t="s">
        <v>10560</v>
      </c>
    </row>
    <row r="1829" spans="1:21" x14ac:dyDescent="0.2">
      <c r="A1829" s="49" t="s">
        <v>7676</v>
      </c>
      <c r="B1829" s="49" t="s">
        <v>763</v>
      </c>
      <c r="C1829" s="50">
        <v>3796</v>
      </c>
      <c r="D1829" s="49" t="s">
        <v>764</v>
      </c>
      <c r="E1829" s="49" t="s">
        <v>7701</v>
      </c>
      <c r="F1829" s="49" t="s">
        <v>764</v>
      </c>
      <c r="G1829" s="49">
        <v>50251</v>
      </c>
      <c r="H1829" s="49" t="s">
        <v>772</v>
      </c>
      <c r="I1829" s="50">
        <v>16242</v>
      </c>
      <c r="J1829" s="50">
        <v>150251000079</v>
      </c>
      <c r="K1829" s="49" t="s">
        <v>7704</v>
      </c>
      <c r="L1829" s="51">
        <v>1115</v>
      </c>
      <c r="M1829" s="52">
        <v>134745656</v>
      </c>
      <c r="N1829" s="52">
        <v>0</v>
      </c>
      <c r="O1829" s="52">
        <v>30660669</v>
      </c>
      <c r="P1829" s="52">
        <v>6660438</v>
      </c>
      <c r="Q1829" s="52">
        <v>134745656</v>
      </c>
      <c r="R1829" s="52">
        <v>37321107</v>
      </c>
      <c r="S1829" s="52">
        <v>172066763</v>
      </c>
      <c r="T1829" s="70" t="s">
        <v>10556</v>
      </c>
      <c r="U1829" s="70" t="s">
        <v>10560</v>
      </c>
    </row>
    <row r="1830" spans="1:21" x14ac:dyDescent="0.2">
      <c r="A1830" s="49" t="s">
        <v>6798</v>
      </c>
      <c r="B1830" s="49" t="s">
        <v>674</v>
      </c>
      <c r="C1830" s="50">
        <v>3790</v>
      </c>
      <c r="D1830" s="49" t="s">
        <v>675</v>
      </c>
      <c r="E1830" s="49" t="s">
        <v>6944</v>
      </c>
      <c r="F1830" s="49" t="s">
        <v>675</v>
      </c>
      <c r="G1830" s="49">
        <v>41797</v>
      </c>
      <c r="H1830" s="49" t="s">
        <v>705</v>
      </c>
      <c r="I1830" s="50">
        <v>7702</v>
      </c>
      <c r="J1830" s="50">
        <v>141797000488</v>
      </c>
      <c r="K1830" s="49" t="s">
        <v>6945</v>
      </c>
      <c r="L1830" s="51">
        <v>679</v>
      </c>
      <c r="M1830" s="52">
        <v>66178461</v>
      </c>
      <c r="N1830" s="52">
        <v>0</v>
      </c>
      <c r="O1830" s="52">
        <v>26597979</v>
      </c>
      <c r="P1830" s="52">
        <v>6660438</v>
      </c>
      <c r="Q1830" s="52">
        <v>66178461</v>
      </c>
      <c r="R1830" s="52">
        <v>33258417</v>
      </c>
      <c r="S1830" s="52">
        <v>99436878</v>
      </c>
      <c r="T1830" s="70" t="s">
        <v>10556</v>
      </c>
      <c r="U1830" s="70" t="s">
        <v>10560</v>
      </c>
    </row>
    <row r="1831" spans="1:21" x14ac:dyDescent="0.2">
      <c r="A1831" s="49" t="s">
        <v>4581</v>
      </c>
      <c r="B1831" s="49" t="s">
        <v>1025</v>
      </c>
      <c r="C1831" s="50">
        <v>3815</v>
      </c>
      <c r="D1831" s="49" t="s">
        <v>1026</v>
      </c>
      <c r="E1831" s="49" t="s">
        <v>9837</v>
      </c>
      <c r="F1831" s="49" t="s">
        <v>1026</v>
      </c>
      <c r="G1831" s="49">
        <v>73861</v>
      </c>
      <c r="H1831" s="49" t="s">
        <v>1068</v>
      </c>
      <c r="I1831" s="50">
        <v>8365</v>
      </c>
      <c r="J1831" s="50">
        <v>273861000253</v>
      </c>
      <c r="K1831" s="49" t="s">
        <v>9838</v>
      </c>
      <c r="L1831" s="51">
        <v>136</v>
      </c>
      <c r="M1831" s="52">
        <v>17385194</v>
      </c>
      <c r="N1831" s="52">
        <v>0</v>
      </c>
      <c r="O1831" s="52">
        <v>28460714</v>
      </c>
      <c r="P1831" s="52">
        <v>6660438</v>
      </c>
      <c r="Q1831" s="52">
        <v>17385194</v>
      </c>
      <c r="R1831" s="52">
        <v>35121152</v>
      </c>
      <c r="S1831" s="52">
        <v>52506346</v>
      </c>
      <c r="T1831" s="70" t="s">
        <v>10556</v>
      </c>
      <c r="U1831" s="70" t="s">
        <v>10560</v>
      </c>
    </row>
    <row r="1832" spans="1:21" x14ac:dyDescent="0.2">
      <c r="A1832" s="49" t="s">
        <v>5501</v>
      </c>
      <c r="B1832" s="49" t="s">
        <v>461</v>
      </c>
      <c r="C1832" s="50">
        <v>3780</v>
      </c>
      <c r="D1832" s="49" t="s">
        <v>459</v>
      </c>
      <c r="E1832" s="49" t="s">
        <v>10140</v>
      </c>
      <c r="F1832" s="49" t="s">
        <v>459</v>
      </c>
      <c r="G1832" s="49">
        <v>20001</v>
      </c>
      <c r="H1832" s="49" t="s">
        <v>460</v>
      </c>
      <c r="I1832" s="50">
        <v>146909</v>
      </c>
      <c r="J1832" s="50">
        <v>120001800073</v>
      </c>
      <c r="K1832" s="49" t="s">
        <v>10169</v>
      </c>
      <c r="L1832" s="51">
        <v>1288</v>
      </c>
      <c r="M1832" s="52">
        <v>130446781</v>
      </c>
      <c r="N1832" s="52">
        <v>19889677</v>
      </c>
      <c r="O1832" s="52">
        <v>28421423</v>
      </c>
      <c r="P1832" s="52">
        <v>19981315</v>
      </c>
      <c r="Q1832" s="52">
        <v>150336458</v>
      </c>
      <c r="R1832" s="52">
        <v>48402738</v>
      </c>
      <c r="S1832" s="52">
        <v>198739196</v>
      </c>
      <c r="T1832" s="70" t="s">
        <v>10556</v>
      </c>
      <c r="U1832" s="70" t="s">
        <v>10560</v>
      </c>
    </row>
    <row r="1833" spans="1:21" x14ac:dyDescent="0.2">
      <c r="A1833" s="49" t="s">
        <v>3660</v>
      </c>
      <c r="B1833" s="49" t="s">
        <v>59</v>
      </c>
      <c r="C1833" s="50">
        <v>3767</v>
      </c>
      <c r="D1833" s="49" t="s">
        <v>201</v>
      </c>
      <c r="E1833" s="49" t="s">
        <v>3719</v>
      </c>
      <c r="F1833" s="49" t="s">
        <v>201</v>
      </c>
      <c r="G1833" s="49">
        <v>13212</v>
      </c>
      <c r="H1833" s="49" t="s">
        <v>211</v>
      </c>
      <c r="I1833" s="50">
        <v>23998</v>
      </c>
      <c r="J1833" s="50">
        <v>313212000131</v>
      </c>
      <c r="K1833" s="49" t="s">
        <v>3723</v>
      </c>
      <c r="L1833" s="51">
        <v>977</v>
      </c>
      <c r="M1833" s="52">
        <v>113491233</v>
      </c>
      <c r="N1833" s="52">
        <v>0</v>
      </c>
      <c r="O1833" s="52">
        <v>31536526</v>
      </c>
      <c r="P1833" s="52">
        <v>6660438</v>
      </c>
      <c r="Q1833" s="52">
        <v>113491233</v>
      </c>
      <c r="R1833" s="52">
        <v>38196964</v>
      </c>
      <c r="S1833" s="52">
        <v>151688197</v>
      </c>
      <c r="T1833" s="70" t="s">
        <v>10556</v>
      </c>
      <c r="U1833" s="70" t="s">
        <v>10560</v>
      </c>
    </row>
    <row r="1834" spans="1:21" x14ac:dyDescent="0.2">
      <c r="A1834" s="49" t="s">
        <v>6181</v>
      </c>
      <c r="B1834" s="49" t="s">
        <v>113</v>
      </c>
      <c r="C1834" s="50">
        <v>3798</v>
      </c>
      <c r="D1834" s="49" t="s">
        <v>791</v>
      </c>
      <c r="E1834" s="49" t="s">
        <v>8143</v>
      </c>
      <c r="F1834" s="49" t="s">
        <v>791</v>
      </c>
      <c r="G1834" s="49">
        <v>52612</v>
      </c>
      <c r="H1834" s="49" t="s">
        <v>597</v>
      </c>
      <c r="I1834" s="50">
        <v>8598</v>
      </c>
      <c r="J1834" s="50">
        <v>252612000076</v>
      </c>
      <c r="K1834" s="49" t="s">
        <v>6897</v>
      </c>
      <c r="L1834" s="51">
        <v>275</v>
      </c>
      <c r="M1834" s="52">
        <v>49467708</v>
      </c>
      <c r="N1834" s="52">
        <v>0</v>
      </c>
      <c r="O1834" s="52">
        <v>39861032</v>
      </c>
      <c r="P1834" s="52">
        <v>6660438</v>
      </c>
      <c r="Q1834" s="52">
        <v>49467708</v>
      </c>
      <c r="R1834" s="52">
        <v>46521470</v>
      </c>
      <c r="S1834" s="52">
        <v>95989178</v>
      </c>
      <c r="T1834" s="70" t="s">
        <v>10556</v>
      </c>
      <c r="U1834" s="70" t="s">
        <v>10560</v>
      </c>
    </row>
    <row r="1835" spans="1:21" x14ac:dyDescent="0.2">
      <c r="A1835" s="49" t="s">
        <v>6798</v>
      </c>
      <c r="B1835" s="49" t="s">
        <v>674</v>
      </c>
      <c r="C1835" s="50">
        <v>3790</v>
      </c>
      <c r="D1835" s="49" t="s">
        <v>675</v>
      </c>
      <c r="E1835" s="49" t="s">
        <v>6893</v>
      </c>
      <c r="F1835" s="49" t="s">
        <v>675</v>
      </c>
      <c r="G1835" s="49">
        <v>41524</v>
      </c>
      <c r="H1835" s="49" t="s">
        <v>696</v>
      </c>
      <c r="I1835" s="50">
        <v>8021</v>
      </c>
      <c r="J1835" s="50">
        <v>241524000064</v>
      </c>
      <c r="K1835" s="49" t="s">
        <v>6897</v>
      </c>
      <c r="L1835" s="51">
        <v>218</v>
      </c>
      <c r="M1835" s="52">
        <v>26169884</v>
      </c>
      <c r="N1835" s="52">
        <v>0</v>
      </c>
      <c r="O1835" s="52">
        <v>27077002</v>
      </c>
      <c r="P1835" s="52">
        <v>6660438</v>
      </c>
      <c r="Q1835" s="52">
        <v>26169884</v>
      </c>
      <c r="R1835" s="52">
        <v>33737440</v>
      </c>
      <c r="S1835" s="52">
        <v>59907324</v>
      </c>
      <c r="T1835" s="70" t="s">
        <v>10556</v>
      </c>
      <c r="U1835" s="70" t="s">
        <v>10560</v>
      </c>
    </row>
    <row r="1836" spans="1:21" x14ac:dyDescent="0.2">
      <c r="A1836" s="49" t="s">
        <v>2949</v>
      </c>
      <c r="B1836" s="49" t="s">
        <v>851</v>
      </c>
      <c r="C1836" s="50">
        <v>3801</v>
      </c>
      <c r="D1836" s="49" t="s">
        <v>852</v>
      </c>
      <c r="E1836" s="49" t="s">
        <v>8352</v>
      </c>
      <c r="F1836" s="49" t="s">
        <v>852</v>
      </c>
      <c r="G1836" s="49">
        <v>54250</v>
      </c>
      <c r="H1836" s="49" t="s">
        <v>865</v>
      </c>
      <c r="I1836" s="50">
        <v>130488</v>
      </c>
      <c r="J1836" s="50">
        <v>254810000106</v>
      </c>
      <c r="K1836" s="49" t="s">
        <v>8358</v>
      </c>
      <c r="L1836" s="51">
        <v>542</v>
      </c>
      <c r="M1836" s="52">
        <v>89488263</v>
      </c>
      <c r="N1836" s="52">
        <v>2461845</v>
      </c>
      <c r="O1836" s="52">
        <v>36841641</v>
      </c>
      <c r="P1836" s="52">
        <v>26641753</v>
      </c>
      <c r="Q1836" s="52">
        <v>91950108</v>
      </c>
      <c r="R1836" s="52">
        <v>63483394</v>
      </c>
      <c r="S1836" s="52">
        <v>155433502</v>
      </c>
      <c r="T1836" s="70" t="s">
        <v>10556</v>
      </c>
      <c r="U1836" s="70" t="s">
        <v>10560</v>
      </c>
    </row>
    <row r="1837" spans="1:21" x14ac:dyDescent="0.2">
      <c r="A1837" s="49" t="s">
        <v>4982</v>
      </c>
      <c r="B1837" s="49" t="s">
        <v>421</v>
      </c>
      <c r="C1837" s="50">
        <v>3777</v>
      </c>
      <c r="D1837" s="49" t="s">
        <v>422</v>
      </c>
      <c r="E1837" s="49" t="s">
        <v>5066</v>
      </c>
      <c r="F1837" s="49" t="s">
        <v>422</v>
      </c>
      <c r="G1837" s="49">
        <v>19130</v>
      </c>
      <c r="H1837" s="49" t="s">
        <v>426</v>
      </c>
      <c r="I1837" s="50">
        <v>4859</v>
      </c>
      <c r="J1837" s="50">
        <v>219130000926</v>
      </c>
      <c r="K1837" s="49" t="s">
        <v>5093</v>
      </c>
      <c r="L1837" s="51">
        <v>245</v>
      </c>
      <c r="M1837" s="52">
        <v>31564826</v>
      </c>
      <c r="N1837" s="52">
        <v>0</v>
      </c>
      <c r="O1837" s="52">
        <v>29894293</v>
      </c>
      <c r="P1837" s="52">
        <v>19981315</v>
      </c>
      <c r="Q1837" s="52">
        <v>31564826</v>
      </c>
      <c r="R1837" s="52">
        <v>49875608</v>
      </c>
      <c r="S1837" s="52">
        <v>81440434</v>
      </c>
      <c r="T1837" s="70" t="s">
        <v>10556</v>
      </c>
      <c r="U1837" s="70" t="s">
        <v>10560</v>
      </c>
    </row>
    <row r="1838" spans="1:21" x14ac:dyDescent="0.2">
      <c r="A1838" s="49" t="s">
        <v>2245</v>
      </c>
      <c r="B1838" s="49" t="s">
        <v>36</v>
      </c>
      <c r="C1838" s="50">
        <v>3758</v>
      </c>
      <c r="D1838" s="49" t="s">
        <v>37</v>
      </c>
      <c r="E1838" s="49" t="s">
        <v>2806</v>
      </c>
      <c r="F1838" s="49" t="s">
        <v>37</v>
      </c>
      <c r="G1838" s="49">
        <v>5861</v>
      </c>
      <c r="H1838" s="49" t="s">
        <v>162</v>
      </c>
      <c r="I1838" s="50">
        <v>4766</v>
      </c>
      <c r="J1838" s="50">
        <v>205861000037</v>
      </c>
      <c r="K1838" s="49" t="s">
        <v>2809</v>
      </c>
      <c r="L1838" s="51">
        <v>422</v>
      </c>
      <c r="M1838" s="52">
        <v>40342178</v>
      </c>
      <c r="N1838" s="52">
        <v>0</v>
      </c>
      <c r="O1838" s="52">
        <v>21378943</v>
      </c>
      <c r="P1838" s="52">
        <v>6660438</v>
      </c>
      <c r="Q1838" s="52">
        <v>40342178</v>
      </c>
      <c r="R1838" s="52">
        <v>28039381</v>
      </c>
      <c r="S1838" s="52">
        <v>68381559</v>
      </c>
      <c r="T1838" s="70" t="s">
        <v>10556</v>
      </c>
      <c r="U1838" s="70" t="s">
        <v>10560</v>
      </c>
    </row>
    <row r="1839" spans="1:21" x14ac:dyDescent="0.2">
      <c r="A1839" s="49" t="s">
        <v>3078</v>
      </c>
      <c r="B1839" s="49" t="s">
        <v>919</v>
      </c>
      <c r="C1839" s="50">
        <v>3809</v>
      </c>
      <c r="D1839" s="49" t="s">
        <v>917</v>
      </c>
      <c r="E1839" s="49" t="s">
        <v>4310</v>
      </c>
      <c r="F1839" s="49" t="s">
        <v>917</v>
      </c>
      <c r="G1839" s="49">
        <v>68001</v>
      </c>
      <c r="H1839" s="49" t="s">
        <v>918</v>
      </c>
      <c r="I1839" s="50">
        <v>9618</v>
      </c>
      <c r="J1839" s="50">
        <v>168001006205</v>
      </c>
      <c r="K1839" s="49" t="s">
        <v>4333</v>
      </c>
      <c r="L1839" s="51">
        <v>1346</v>
      </c>
      <c r="M1839" s="52">
        <v>121903092</v>
      </c>
      <c r="N1839" s="52">
        <v>0</v>
      </c>
      <c r="O1839" s="52">
        <v>25269138</v>
      </c>
      <c r="P1839" s="52">
        <v>6660438</v>
      </c>
      <c r="Q1839" s="52">
        <v>121903092</v>
      </c>
      <c r="R1839" s="52">
        <v>31929576</v>
      </c>
      <c r="S1839" s="52">
        <v>153832668</v>
      </c>
      <c r="T1839" s="70" t="s">
        <v>10556</v>
      </c>
      <c r="U1839" s="70" t="s">
        <v>10560</v>
      </c>
    </row>
    <row r="1840" spans="1:21" x14ac:dyDescent="0.2">
      <c r="A1840" s="49" t="s">
        <v>2875</v>
      </c>
      <c r="B1840" s="49" t="s">
        <v>1117</v>
      </c>
      <c r="C1840" s="50">
        <v>3824</v>
      </c>
      <c r="D1840" s="49" t="s">
        <v>1116</v>
      </c>
      <c r="E1840" s="49" t="s">
        <v>2931</v>
      </c>
      <c r="F1840" s="49" t="s">
        <v>1116</v>
      </c>
      <c r="G1840" s="49">
        <v>81794</v>
      </c>
      <c r="H1840" s="49" t="s">
        <v>1123</v>
      </c>
      <c r="I1840" s="50">
        <v>2019</v>
      </c>
      <c r="J1840" s="50">
        <v>381794000399</v>
      </c>
      <c r="K1840" s="49" t="s">
        <v>2943</v>
      </c>
      <c r="L1840" s="51">
        <v>985</v>
      </c>
      <c r="M1840" s="52">
        <v>115189013</v>
      </c>
      <c r="N1840" s="52">
        <v>0</v>
      </c>
      <c r="O1840" s="52">
        <v>31581466</v>
      </c>
      <c r="P1840" s="52">
        <v>6660438</v>
      </c>
      <c r="Q1840" s="52">
        <v>115189013</v>
      </c>
      <c r="R1840" s="52">
        <v>38241904</v>
      </c>
      <c r="S1840" s="52">
        <v>153430917</v>
      </c>
      <c r="T1840" s="70" t="s">
        <v>10556</v>
      </c>
      <c r="U1840" s="70" t="s">
        <v>10560</v>
      </c>
    </row>
    <row r="1841" spans="1:21" x14ac:dyDescent="0.2">
      <c r="A1841" s="49" t="s">
        <v>2245</v>
      </c>
      <c r="B1841" s="49" t="s">
        <v>36</v>
      </c>
      <c r="C1841" s="50">
        <v>3762</v>
      </c>
      <c r="D1841" s="49" t="s">
        <v>97</v>
      </c>
      <c r="E1841" s="49" t="s">
        <v>7034</v>
      </c>
      <c r="F1841" s="49" t="s">
        <v>97</v>
      </c>
      <c r="G1841" s="49">
        <v>5360</v>
      </c>
      <c r="H1841" s="49" t="s">
        <v>98</v>
      </c>
      <c r="I1841" s="50">
        <v>14141</v>
      </c>
      <c r="J1841" s="50">
        <v>105360000491</v>
      </c>
      <c r="K1841" s="49" t="s">
        <v>7052</v>
      </c>
      <c r="L1841" s="51">
        <v>1690</v>
      </c>
      <c r="M1841" s="52">
        <v>159619953</v>
      </c>
      <c r="N1841" s="52">
        <v>8335315</v>
      </c>
      <c r="O1841" s="52">
        <v>20193014</v>
      </c>
      <c r="P1841" s="52">
        <v>6660438</v>
      </c>
      <c r="Q1841" s="52">
        <v>167955268</v>
      </c>
      <c r="R1841" s="52">
        <v>26853452</v>
      </c>
      <c r="S1841" s="52">
        <v>194808720</v>
      </c>
      <c r="T1841" s="70" t="s">
        <v>10556</v>
      </c>
      <c r="U1841" s="70" t="s">
        <v>10560</v>
      </c>
    </row>
    <row r="1842" spans="1:21" x14ac:dyDescent="0.2">
      <c r="A1842" s="49" t="s">
        <v>3660</v>
      </c>
      <c r="B1842" s="49" t="s">
        <v>59</v>
      </c>
      <c r="C1842" s="50">
        <v>4910</v>
      </c>
      <c r="D1842" s="49" t="s">
        <v>199</v>
      </c>
      <c r="E1842" s="49" t="s">
        <v>4819</v>
      </c>
      <c r="F1842" s="49" t="s">
        <v>199</v>
      </c>
      <c r="G1842" s="49">
        <v>13001</v>
      </c>
      <c r="H1842" s="49" t="s">
        <v>200</v>
      </c>
      <c r="I1842" s="50">
        <v>25738</v>
      </c>
      <c r="J1842" s="50">
        <v>113001006711</v>
      </c>
      <c r="K1842" s="49" t="s">
        <v>4878</v>
      </c>
      <c r="L1842" s="51">
        <v>884</v>
      </c>
      <c r="M1842" s="52">
        <v>85433852</v>
      </c>
      <c r="N1842" s="52">
        <v>0</v>
      </c>
      <c r="O1842" s="52">
        <v>21976481</v>
      </c>
      <c r="P1842" s="52">
        <v>26641753</v>
      </c>
      <c r="Q1842" s="52">
        <v>85433852</v>
      </c>
      <c r="R1842" s="52">
        <v>48618234</v>
      </c>
      <c r="S1842" s="52">
        <v>134052086</v>
      </c>
      <c r="T1842" s="70" t="s">
        <v>10556</v>
      </c>
      <c r="U1842" s="70" t="s">
        <v>10560</v>
      </c>
    </row>
    <row r="1843" spans="1:21" x14ac:dyDescent="0.2">
      <c r="A1843" s="49" t="s">
        <v>6798</v>
      </c>
      <c r="B1843" s="49" t="s">
        <v>674</v>
      </c>
      <c r="C1843" s="50">
        <v>3791</v>
      </c>
      <c r="D1843" s="49" t="s">
        <v>672</v>
      </c>
      <c r="E1843" s="49" t="s">
        <v>8253</v>
      </c>
      <c r="F1843" s="49" t="s">
        <v>672</v>
      </c>
      <c r="G1843" s="49">
        <v>41001</v>
      </c>
      <c r="H1843" s="49" t="s">
        <v>673</v>
      </c>
      <c r="I1843" s="50">
        <v>12038</v>
      </c>
      <c r="J1843" s="50">
        <v>141001000082</v>
      </c>
      <c r="K1843" s="49" t="s">
        <v>8258</v>
      </c>
      <c r="L1843" s="51">
        <v>2461</v>
      </c>
      <c r="M1843" s="52">
        <v>239874560</v>
      </c>
      <c r="N1843" s="52">
        <v>12815507</v>
      </c>
      <c r="O1843" s="52">
        <v>20949499</v>
      </c>
      <c r="P1843" s="52">
        <v>6660438</v>
      </c>
      <c r="Q1843" s="52">
        <v>252690067</v>
      </c>
      <c r="R1843" s="52">
        <v>27609937</v>
      </c>
      <c r="S1843" s="52">
        <v>280300004</v>
      </c>
      <c r="T1843" s="70" t="s">
        <v>10556</v>
      </c>
      <c r="U1843" s="70" t="s">
        <v>10560</v>
      </c>
    </row>
    <row r="1844" spans="1:21" x14ac:dyDescent="0.2">
      <c r="A1844" s="49" t="s">
        <v>3660</v>
      </c>
      <c r="B1844" s="49" t="s">
        <v>59</v>
      </c>
      <c r="C1844" s="50">
        <v>4910</v>
      </c>
      <c r="D1844" s="49" t="s">
        <v>199</v>
      </c>
      <c r="E1844" s="49" t="s">
        <v>4819</v>
      </c>
      <c r="F1844" s="49" t="s">
        <v>199</v>
      </c>
      <c r="G1844" s="49">
        <v>13001</v>
      </c>
      <c r="H1844" s="49" t="s">
        <v>200</v>
      </c>
      <c r="I1844" s="50">
        <v>25716</v>
      </c>
      <c r="J1844" s="50">
        <v>113001002626</v>
      </c>
      <c r="K1844" s="49" t="s">
        <v>4877</v>
      </c>
      <c r="L1844" s="51">
        <v>870</v>
      </c>
      <c r="M1844" s="52">
        <v>85981550</v>
      </c>
      <c r="N1844" s="52">
        <v>0</v>
      </c>
      <c r="O1844" s="52">
        <v>21976481</v>
      </c>
      <c r="P1844" s="52">
        <v>6660438</v>
      </c>
      <c r="Q1844" s="52">
        <v>85981550</v>
      </c>
      <c r="R1844" s="52">
        <v>28636919</v>
      </c>
      <c r="S1844" s="52">
        <v>114618469</v>
      </c>
      <c r="T1844" s="70" t="s">
        <v>10556</v>
      </c>
      <c r="U1844" s="70" t="s">
        <v>10560</v>
      </c>
    </row>
    <row r="1845" spans="1:21" x14ac:dyDescent="0.2">
      <c r="A1845" s="49" t="s">
        <v>4982</v>
      </c>
      <c r="B1845" s="49" t="s">
        <v>421</v>
      </c>
      <c r="C1845" s="50">
        <v>3777</v>
      </c>
      <c r="D1845" s="49" t="s">
        <v>422</v>
      </c>
      <c r="E1845" s="49" t="s">
        <v>5010</v>
      </c>
      <c r="F1845" s="49" t="s">
        <v>422</v>
      </c>
      <c r="G1845" s="49">
        <v>19075</v>
      </c>
      <c r="H1845" s="49" t="s">
        <v>424</v>
      </c>
      <c r="I1845" s="50">
        <v>10915</v>
      </c>
      <c r="J1845" s="50">
        <v>219075000041</v>
      </c>
      <c r="K1845" s="49" t="s">
        <v>5012</v>
      </c>
      <c r="L1845" s="51">
        <v>396</v>
      </c>
      <c r="M1845" s="52">
        <v>53008611</v>
      </c>
      <c r="N1845" s="52">
        <v>0</v>
      </c>
      <c r="O1845" s="52">
        <v>29072677</v>
      </c>
      <c r="P1845" s="52">
        <v>6660438</v>
      </c>
      <c r="Q1845" s="52">
        <v>53008611</v>
      </c>
      <c r="R1845" s="52">
        <v>35733115</v>
      </c>
      <c r="S1845" s="52">
        <v>88741726</v>
      </c>
      <c r="T1845" s="70" t="s">
        <v>10556</v>
      </c>
      <c r="U1845" s="70" t="s">
        <v>10560</v>
      </c>
    </row>
    <row r="1846" spans="1:21" x14ac:dyDescent="0.2">
      <c r="A1846" s="49" t="s">
        <v>5650</v>
      </c>
      <c r="B1846" s="49" t="s">
        <v>521</v>
      </c>
      <c r="C1846" s="50">
        <v>10904</v>
      </c>
      <c r="D1846" s="49" t="s">
        <v>535</v>
      </c>
      <c r="E1846" s="49" t="s">
        <v>5651</v>
      </c>
      <c r="F1846" s="49" t="s">
        <v>5652</v>
      </c>
      <c r="G1846" s="49">
        <v>25175</v>
      </c>
      <c r="H1846" s="49" t="s">
        <v>536</v>
      </c>
      <c r="I1846" s="50">
        <v>11543</v>
      </c>
      <c r="J1846" s="50">
        <v>225175000145</v>
      </c>
      <c r="K1846" s="49" t="s">
        <v>5654</v>
      </c>
      <c r="L1846" s="51">
        <v>659</v>
      </c>
      <c r="M1846" s="52">
        <v>74465171</v>
      </c>
      <c r="N1846" s="52">
        <v>0</v>
      </c>
      <c r="O1846" s="52">
        <v>24621355</v>
      </c>
      <c r="P1846" s="52">
        <v>6660438</v>
      </c>
      <c r="Q1846" s="52">
        <v>74465171</v>
      </c>
      <c r="R1846" s="52">
        <v>31281793</v>
      </c>
      <c r="S1846" s="52">
        <v>105746964</v>
      </c>
      <c r="T1846" s="70" t="s">
        <v>10556</v>
      </c>
      <c r="U1846" s="70" t="s">
        <v>10560</v>
      </c>
    </row>
    <row r="1847" spans="1:21" x14ac:dyDescent="0.2">
      <c r="A1847" s="49" t="s">
        <v>4413</v>
      </c>
      <c r="B1847" s="49" t="s">
        <v>64</v>
      </c>
      <c r="C1847" s="50">
        <v>3773</v>
      </c>
      <c r="D1847" s="49" t="s">
        <v>374</v>
      </c>
      <c r="E1847" s="49" t="s">
        <v>4425</v>
      </c>
      <c r="F1847" s="49" t="s">
        <v>374</v>
      </c>
      <c r="G1847" s="49">
        <v>17042</v>
      </c>
      <c r="H1847" s="49" t="s">
        <v>376</v>
      </c>
      <c r="I1847" s="50">
        <v>13499</v>
      </c>
      <c r="J1847" s="50">
        <v>217042000107</v>
      </c>
      <c r="K1847" s="49" t="s">
        <v>4427</v>
      </c>
      <c r="L1847" s="51">
        <v>363</v>
      </c>
      <c r="M1847" s="52">
        <v>42137813</v>
      </c>
      <c r="N1847" s="52">
        <v>8427563</v>
      </c>
      <c r="O1847" s="52">
        <v>26581387</v>
      </c>
      <c r="P1847" s="52">
        <v>6660438</v>
      </c>
      <c r="Q1847" s="52">
        <v>50565376</v>
      </c>
      <c r="R1847" s="52">
        <v>33241825</v>
      </c>
      <c r="S1847" s="52">
        <v>83807201</v>
      </c>
      <c r="T1847" s="70" t="s">
        <v>10556</v>
      </c>
      <c r="U1847" s="70" t="s">
        <v>10560</v>
      </c>
    </row>
    <row r="1848" spans="1:21" x14ac:dyDescent="0.2">
      <c r="A1848" s="49" t="s">
        <v>5501</v>
      </c>
      <c r="B1848" s="49" t="s">
        <v>461</v>
      </c>
      <c r="C1848" s="50">
        <v>3779</v>
      </c>
      <c r="D1848" s="49" t="s">
        <v>462</v>
      </c>
      <c r="E1848" s="49" t="s">
        <v>5567</v>
      </c>
      <c r="F1848" s="49" t="s">
        <v>462</v>
      </c>
      <c r="G1848" s="49">
        <v>20250</v>
      </c>
      <c r="H1848" s="49" t="s">
        <v>472</v>
      </c>
      <c r="I1848" s="50">
        <v>17573</v>
      </c>
      <c r="J1848" s="50">
        <v>220250006055</v>
      </c>
      <c r="K1848" s="49" t="s">
        <v>5571</v>
      </c>
      <c r="L1848" s="51">
        <v>1053</v>
      </c>
      <c r="M1848" s="52">
        <v>141093420</v>
      </c>
      <c r="N1848" s="52">
        <v>0</v>
      </c>
      <c r="O1848" s="52">
        <v>29695478</v>
      </c>
      <c r="P1848" s="52">
        <v>6660438</v>
      </c>
      <c r="Q1848" s="52">
        <v>141093420</v>
      </c>
      <c r="R1848" s="52">
        <v>36355916</v>
      </c>
      <c r="S1848" s="52">
        <v>177449336</v>
      </c>
      <c r="T1848" s="70" t="s">
        <v>10556</v>
      </c>
      <c r="U1848" s="70" t="s">
        <v>10560</v>
      </c>
    </row>
    <row r="1849" spans="1:21" x14ac:dyDescent="0.2">
      <c r="A1849" s="49" t="s">
        <v>2245</v>
      </c>
      <c r="B1849" s="49" t="s">
        <v>36</v>
      </c>
      <c r="C1849" s="50">
        <v>3759</v>
      </c>
      <c r="D1849" s="49" t="s">
        <v>34</v>
      </c>
      <c r="E1849" s="49" t="s">
        <v>7491</v>
      </c>
      <c r="F1849" s="49" t="s">
        <v>34</v>
      </c>
      <c r="G1849" s="49">
        <v>5001</v>
      </c>
      <c r="H1849" s="49" t="s">
        <v>35</v>
      </c>
      <c r="I1849" s="50">
        <v>9328</v>
      </c>
      <c r="J1849" s="50">
        <v>105001003271</v>
      </c>
      <c r="K1849" s="49" t="s">
        <v>7671</v>
      </c>
      <c r="L1849" s="51">
        <v>755</v>
      </c>
      <c r="M1849" s="52">
        <v>71171836</v>
      </c>
      <c r="N1849" s="52">
        <v>14234367</v>
      </c>
      <c r="O1849" s="52">
        <v>20461051</v>
      </c>
      <c r="P1849" s="52">
        <v>6660438</v>
      </c>
      <c r="Q1849" s="52">
        <v>85406203</v>
      </c>
      <c r="R1849" s="52">
        <v>27121489</v>
      </c>
      <c r="S1849" s="52">
        <v>112527692</v>
      </c>
      <c r="T1849" s="70" t="s">
        <v>10556</v>
      </c>
      <c r="U1849" s="70" t="s">
        <v>10560</v>
      </c>
    </row>
    <row r="1850" spans="1:21" x14ac:dyDescent="0.2">
      <c r="A1850" s="49" t="s">
        <v>2245</v>
      </c>
      <c r="B1850" s="49" t="s">
        <v>36</v>
      </c>
      <c r="C1850" s="50">
        <v>3759</v>
      </c>
      <c r="D1850" s="49" t="s">
        <v>34</v>
      </c>
      <c r="E1850" s="49" t="s">
        <v>7491</v>
      </c>
      <c r="F1850" s="49" t="s">
        <v>34</v>
      </c>
      <c r="G1850" s="49">
        <v>5001</v>
      </c>
      <c r="H1850" s="49" t="s">
        <v>35</v>
      </c>
      <c r="I1850" s="50">
        <v>9777</v>
      </c>
      <c r="J1850" s="50">
        <v>105001007421</v>
      </c>
      <c r="K1850" s="49" t="s">
        <v>7670</v>
      </c>
      <c r="L1850" s="51">
        <v>885</v>
      </c>
      <c r="M1850" s="52">
        <v>87643316</v>
      </c>
      <c r="N1850" s="52">
        <v>5277663</v>
      </c>
      <c r="O1850" s="52">
        <v>20461051</v>
      </c>
      <c r="P1850" s="52">
        <v>6660438</v>
      </c>
      <c r="Q1850" s="52">
        <v>92920979</v>
      </c>
      <c r="R1850" s="52">
        <v>27121489</v>
      </c>
      <c r="S1850" s="52">
        <v>120042468</v>
      </c>
      <c r="T1850" s="70" t="s">
        <v>10556</v>
      </c>
      <c r="U1850" s="70" t="s">
        <v>10560</v>
      </c>
    </row>
    <row r="1851" spans="1:21" x14ac:dyDescent="0.2">
      <c r="A1851" s="49" t="s">
        <v>4413</v>
      </c>
      <c r="B1851" s="49" t="s">
        <v>64</v>
      </c>
      <c r="C1851" s="50">
        <v>3773</v>
      </c>
      <c r="D1851" s="49" t="s">
        <v>374</v>
      </c>
      <c r="E1851" s="49" t="s">
        <v>4546</v>
      </c>
      <c r="F1851" s="49" t="s">
        <v>374</v>
      </c>
      <c r="G1851" s="49">
        <v>17777</v>
      </c>
      <c r="H1851" s="49" t="s">
        <v>397</v>
      </c>
      <c r="I1851" s="50">
        <v>13429</v>
      </c>
      <c r="J1851" s="50">
        <v>217777000534</v>
      </c>
      <c r="K1851" s="49" t="s">
        <v>4550</v>
      </c>
      <c r="L1851" s="51">
        <v>409</v>
      </c>
      <c r="M1851" s="52">
        <v>50066869</v>
      </c>
      <c r="N1851" s="52">
        <v>1947370</v>
      </c>
      <c r="O1851" s="52">
        <v>26713958</v>
      </c>
      <c r="P1851" s="52">
        <v>6660438</v>
      </c>
      <c r="Q1851" s="52">
        <v>52014239</v>
      </c>
      <c r="R1851" s="52">
        <v>33374396</v>
      </c>
      <c r="S1851" s="52">
        <v>85388635</v>
      </c>
      <c r="T1851" s="70" t="s">
        <v>10556</v>
      </c>
      <c r="U1851" s="70" t="s">
        <v>10560</v>
      </c>
    </row>
    <row r="1852" spans="1:21" x14ac:dyDescent="0.2">
      <c r="A1852" s="49" t="s">
        <v>5921</v>
      </c>
      <c r="B1852" s="49" t="s">
        <v>211</v>
      </c>
      <c r="C1852" s="50">
        <v>3781</v>
      </c>
      <c r="D1852" s="49" t="s">
        <v>489</v>
      </c>
      <c r="E1852" s="49" t="s">
        <v>6022</v>
      </c>
      <c r="F1852" s="49" t="s">
        <v>489</v>
      </c>
      <c r="G1852" s="49">
        <v>23500</v>
      </c>
      <c r="H1852" s="49" t="s">
        <v>503</v>
      </c>
      <c r="I1852" s="50">
        <v>14632</v>
      </c>
      <c r="J1852" s="50">
        <v>123500000249</v>
      </c>
      <c r="K1852" s="49" t="s">
        <v>6029</v>
      </c>
      <c r="L1852" s="51">
        <v>1003</v>
      </c>
      <c r="M1852" s="52">
        <v>186669121</v>
      </c>
      <c r="N1852" s="52">
        <v>7045996</v>
      </c>
      <c r="O1852" s="52">
        <v>41402413</v>
      </c>
      <c r="P1852" s="52">
        <v>6660438</v>
      </c>
      <c r="Q1852" s="52">
        <v>193715117</v>
      </c>
      <c r="R1852" s="52">
        <v>48062851</v>
      </c>
      <c r="S1852" s="52">
        <v>241777968</v>
      </c>
      <c r="T1852" s="70" t="s">
        <v>10556</v>
      </c>
      <c r="U1852" s="70" t="s">
        <v>10560</v>
      </c>
    </row>
    <row r="1853" spans="1:21" x14ac:dyDescent="0.2">
      <c r="A1853" s="49" t="s">
        <v>6798</v>
      </c>
      <c r="B1853" s="49" t="s">
        <v>674</v>
      </c>
      <c r="C1853" s="50">
        <v>3790</v>
      </c>
      <c r="D1853" s="49" t="s">
        <v>675</v>
      </c>
      <c r="E1853" s="49" t="s">
        <v>6912</v>
      </c>
      <c r="F1853" s="49" t="s">
        <v>675</v>
      </c>
      <c r="G1853" s="49">
        <v>41668</v>
      </c>
      <c r="H1853" s="49" t="s">
        <v>702</v>
      </c>
      <c r="I1853" s="50">
        <v>7080</v>
      </c>
      <c r="J1853" s="50">
        <v>241668000107</v>
      </c>
      <c r="K1853" s="49" t="s">
        <v>6917</v>
      </c>
      <c r="L1853" s="51">
        <v>499</v>
      </c>
      <c r="M1853" s="52">
        <v>60617335</v>
      </c>
      <c r="N1853" s="52">
        <v>11398072</v>
      </c>
      <c r="O1853" s="52">
        <v>27755497</v>
      </c>
      <c r="P1853" s="52">
        <v>6660438</v>
      </c>
      <c r="Q1853" s="52">
        <v>72015407</v>
      </c>
      <c r="R1853" s="52">
        <v>34415935</v>
      </c>
      <c r="S1853" s="52">
        <v>106431342</v>
      </c>
      <c r="T1853" s="70" t="s">
        <v>10556</v>
      </c>
      <c r="U1853" s="70" t="s">
        <v>10560</v>
      </c>
    </row>
    <row r="1854" spans="1:21" x14ac:dyDescent="0.2">
      <c r="A1854" s="49" t="s">
        <v>5921</v>
      </c>
      <c r="B1854" s="49" t="s">
        <v>211</v>
      </c>
      <c r="C1854" s="50">
        <v>3781</v>
      </c>
      <c r="D1854" s="49" t="s">
        <v>489</v>
      </c>
      <c r="E1854" s="49" t="s">
        <v>6033</v>
      </c>
      <c r="F1854" s="49" t="s">
        <v>489</v>
      </c>
      <c r="G1854" s="49">
        <v>23555</v>
      </c>
      <c r="H1854" s="49" t="s">
        <v>504</v>
      </c>
      <c r="I1854" s="50">
        <v>14774</v>
      </c>
      <c r="J1854" s="50">
        <v>223555000439</v>
      </c>
      <c r="K1854" s="49" t="s">
        <v>6045</v>
      </c>
      <c r="L1854" s="51">
        <v>329</v>
      </c>
      <c r="M1854" s="52">
        <v>46009313</v>
      </c>
      <c r="N1854" s="52">
        <v>0</v>
      </c>
      <c r="O1854" s="52">
        <v>32347360</v>
      </c>
      <c r="P1854" s="52">
        <v>6660438</v>
      </c>
      <c r="Q1854" s="52">
        <v>46009313</v>
      </c>
      <c r="R1854" s="52">
        <v>39007798</v>
      </c>
      <c r="S1854" s="52">
        <v>85017111</v>
      </c>
      <c r="T1854" s="70" t="s">
        <v>10556</v>
      </c>
      <c r="U1854" s="70" t="s">
        <v>10560</v>
      </c>
    </row>
    <row r="1855" spans="1:21" x14ac:dyDescent="0.2">
      <c r="A1855" s="49" t="s">
        <v>5921</v>
      </c>
      <c r="B1855" s="49" t="s">
        <v>211</v>
      </c>
      <c r="C1855" s="50">
        <v>3781</v>
      </c>
      <c r="D1855" s="49" t="s">
        <v>489</v>
      </c>
      <c r="E1855" s="49" t="s">
        <v>6000</v>
      </c>
      <c r="F1855" s="49" t="s">
        <v>489</v>
      </c>
      <c r="G1855" s="49">
        <v>23419</v>
      </c>
      <c r="H1855" s="49" t="s">
        <v>500</v>
      </c>
      <c r="I1855" s="50">
        <v>20799</v>
      </c>
      <c r="J1855" s="50">
        <v>223419000042</v>
      </c>
      <c r="K1855" s="49" t="s">
        <v>6002</v>
      </c>
      <c r="L1855" s="51">
        <v>284</v>
      </c>
      <c r="M1855" s="52">
        <v>53243582</v>
      </c>
      <c r="N1855" s="52">
        <v>9119251</v>
      </c>
      <c r="O1855" s="52">
        <v>42031343</v>
      </c>
      <c r="P1855" s="52">
        <v>6660438</v>
      </c>
      <c r="Q1855" s="52">
        <v>62362833</v>
      </c>
      <c r="R1855" s="52">
        <v>48691781</v>
      </c>
      <c r="S1855" s="52">
        <v>111054614</v>
      </c>
      <c r="T1855" s="70" t="s">
        <v>10556</v>
      </c>
      <c r="U1855" s="70" t="s">
        <v>10560</v>
      </c>
    </row>
    <row r="1856" spans="1:21" x14ac:dyDescent="0.2">
      <c r="A1856" s="49" t="s">
        <v>2872</v>
      </c>
      <c r="B1856" s="49" t="s">
        <v>1073</v>
      </c>
      <c r="C1856" s="50">
        <v>3818</v>
      </c>
      <c r="D1856" s="49" t="s">
        <v>1071</v>
      </c>
      <c r="E1856" s="49" t="s">
        <v>4565</v>
      </c>
      <c r="F1856" s="49" t="s">
        <v>1071</v>
      </c>
      <c r="G1856" s="49">
        <v>76001</v>
      </c>
      <c r="H1856" s="49" t="s">
        <v>1072</v>
      </c>
      <c r="I1856" s="50">
        <v>126996</v>
      </c>
      <c r="J1856" s="50">
        <v>176001043791</v>
      </c>
      <c r="K1856" s="49" t="s">
        <v>4619</v>
      </c>
      <c r="L1856" s="51">
        <v>2966</v>
      </c>
      <c r="M1856" s="52">
        <v>278203560</v>
      </c>
      <c r="N1856" s="52">
        <v>55640712</v>
      </c>
      <c r="O1856" s="52">
        <v>20227905</v>
      </c>
      <c r="P1856" s="52">
        <v>26641753</v>
      </c>
      <c r="Q1856" s="52">
        <v>333844272</v>
      </c>
      <c r="R1856" s="52">
        <v>46869658</v>
      </c>
      <c r="S1856" s="52">
        <v>380713930</v>
      </c>
      <c r="T1856" s="70" t="s">
        <v>10556</v>
      </c>
      <c r="U1856" s="70" t="s">
        <v>10560</v>
      </c>
    </row>
    <row r="1857" spans="1:21" x14ac:dyDescent="0.2">
      <c r="A1857" s="49" t="s">
        <v>7676</v>
      </c>
      <c r="B1857" s="49" t="s">
        <v>763</v>
      </c>
      <c r="C1857" s="50">
        <v>3796</v>
      </c>
      <c r="D1857" s="49" t="s">
        <v>764</v>
      </c>
      <c r="E1857" s="49" t="s">
        <v>7718</v>
      </c>
      <c r="F1857" s="49" t="s">
        <v>764</v>
      </c>
      <c r="G1857" s="49">
        <v>50350</v>
      </c>
      <c r="H1857" s="49" t="s">
        <v>777</v>
      </c>
      <c r="I1857" s="50">
        <v>16398</v>
      </c>
      <c r="J1857" s="50">
        <v>250350000841</v>
      </c>
      <c r="K1857" s="49" t="s">
        <v>7720</v>
      </c>
      <c r="L1857" s="51">
        <v>319</v>
      </c>
      <c r="M1857" s="52">
        <v>48294317</v>
      </c>
      <c r="N1857" s="52">
        <v>0</v>
      </c>
      <c r="O1857" s="52">
        <v>34593622</v>
      </c>
      <c r="P1857" s="52">
        <v>6660438</v>
      </c>
      <c r="Q1857" s="52">
        <v>48294317</v>
      </c>
      <c r="R1857" s="52">
        <v>41254060</v>
      </c>
      <c r="S1857" s="52">
        <v>89548377</v>
      </c>
      <c r="T1857" s="70" t="s">
        <v>10556</v>
      </c>
      <c r="U1857" s="70" t="s">
        <v>10560</v>
      </c>
    </row>
    <row r="1858" spans="1:21" x14ac:dyDescent="0.2">
      <c r="A1858" s="49" t="s">
        <v>5650</v>
      </c>
      <c r="B1858" s="49" t="s">
        <v>521</v>
      </c>
      <c r="C1858" s="50">
        <v>3787</v>
      </c>
      <c r="D1858" s="49" t="s">
        <v>558</v>
      </c>
      <c r="E1858" s="49" t="s">
        <v>6716</v>
      </c>
      <c r="F1858" s="49" t="s">
        <v>558</v>
      </c>
      <c r="G1858" s="49">
        <v>25307</v>
      </c>
      <c r="H1858" s="49" t="s">
        <v>559</v>
      </c>
      <c r="I1858" s="50">
        <v>127921</v>
      </c>
      <c r="J1858" s="50">
        <v>125307000277</v>
      </c>
      <c r="K1858" s="49" t="s">
        <v>6718</v>
      </c>
      <c r="L1858" s="51">
        <v>1025</v>
      </c>
      <c r="M1858" s="52">
        <v>95448106</v>
      </c>
      <c r="N1858" s="52">
        <v>19089621</v>
      </c>
      <c r="O1858" s="52">
        <v>20942411</v>
      </c>
      <c r="P1858" s="52">
        <v>6660438</v>
      </c>
      <c r="Q1858" s="52">
        <v>114537727</v>
      </c>
      <c r="R1858" s="52">
        <v>27602849</v>
      </c>
      <c r="S1858" s="52">
        <v>142140576</v>
      </c>
      <c r="T1858" s="70" t="s">
        <v>10556</v>
      </c>
      <c r="U1858" s="70" t="s">
        <v>10560</v>
      </c>
    </row>
    <row r="1859" spans="1:21" x14ac:dyDescent="0.2">
      <c r="A1859" s="49" t="s">
        <v>2245</v>
      </c>
      <c r="B1859" s="49" t="s">
        <v>36</v>
      </c>
      <c r="C1859" s="50">
        <v>3759</v>
      </c>
      <c r="D1859" s="49" t="s">
        <v>34</v>
      </c>
      <c r="E1859" s="49" t="s">
        <v>7491</v>
      </c>
      <c r="F1859" s="49" t="s">
        <v>34</v>
      </c>
      <c r="G1859" s="49">
        <v>5001</v>
      </c>
      <c r="H1859" s="49" t="s">
        <v>35</v>
      </c>
      <c r="I1859" s="50">
        <v>9578</v>
      </c>
      <c r="J1859" s="50">
        <v>105001001821</v>
      </c>
      <c r="K1859" s="49" t="s">
        <v>7618</v>
      </c>
      <c r="L1859" s="51">
        <v>1403</v>
      </c>
      <c r="M1859" s="52">
        <v>129569483</v>
      </c>
      <c r="N1859" s="52">
        <v>0</v>
      </c>
      <c r="O1859" s="52">
        <v>20461051</v>
      </c>
      <c r="P1859" s="52">
        <v>6660438</v>
      </c>
      <c r="Q1859" s="52">
        <v>129569483</v>
      </c>
      <c r="R1859" s="52">
        <v>27121489</v>
      </c>
      <c r="S1859" s="52">
        <v>156690972</v>
      </c>
      <c r="T1859" s="70" t="s">
        <v>10556</v>
      </c>
      <c r="U1859" s="70" t="s">
        <v>10560</v>
      </c>
    </row>
    <row r="1860" spans="1:21" x14ac:dyDescent="0.2">
      <c r="A1860" s="49" t="s">
        <v>5650</v>
      </c>
      <c r="B1860" s="49" t="s">
        <v>521</v>
      </c>
      <c r="C1860" s="50">
        <v>3788</v>
      </c>
      <c r="D1860" s="49" t="s">
        <v>607</v>
      </c>
      <c r="E1860" s="49" t="s">
        <v>9340</v>
      </c>
      <c r="F1860" s="49" t="s">
        <v>607</v>
      </c>
      <c r="G1860" s="49">
        <v>25754</v>
      </c>
      <c r="H1860" s="49" t="s">
        <v>608</v>
      </c>
      <c r="I1860" s="50">
        <v>18928</v>
      </c>
      <c r="J1860" s="50">
        <v>125754003569</v>
      </c>
      <c r="K1860" s="49" t="s">
        <v>9348</v>
      </c>
      <c r="L1860" s="51">
        <v>3047</v>
      </c>
      <c r="M1860" s="52">
        <v>278348051</v>
      </c>
      <c r="N1860" s="52">
        <v>0</v>
      </c>
      <c r="O1860" s="52">
        <v>20489319</v>
      </c>
      <c r="P1860" s="52">
        <v>6660438</v>
      </c>
      <c r="Q1860" s="52">
        <v>278348051</v>
      </c>
      <c r="R1860" s="52">
        <v>27149757</v>
      </c>
      <c r="S1860" s="52">
        <v>305497808</v>
      </c>
      <c r="T1860" s="70" t="s">
        <v>10556</v>
      </c>
      <c r="U1860" s="70" t="s">
        <v>10560</v>
      </c>
    </row>
    <row r="1861" spans="1:21" x14ac:dyDescent="0.2">
      <c r="A1861" s="49" t="s">
        <v>3660</v>
      </c>
      <c r="B1861" s="49" t="s">
        <v>59</v>
      </c>
      <c r="C1861" s="50">
        <v>4910</v>
      </c>
      <c r="D1861" s="49" t="s">
        <v>199</v>
      </c>
      <c r="E1861" s="49" t="s">
        <v>4819</v>
      </c>
      <c r="F1861" s="49" t="s">
        <v>199</v>
      </c>
      <c r="G1861" s="49">
        <v>13001</v>
      </c>
      <c r="H1861" s="49" t="s">
        <v>200</v>
      </c>
      <c r="I1861" s="50">
        <v>33543</v>
      </c>
      <c r="J1861" s="50">
        <v>113001028919</v>
      </c>
      <c r="K1861" s="49" t="s">
        <v>4876</v>
      </c>
      <c r="L1861" s="51">
        <v>2341</v>
      </c>
      <c r="M1861" s="52">
        <v>227217633</v>
      </c>
      <c r="N1861" s="52">
        <v>21681308</v>
      </c>
      <c r="O1861" s="52">
        <v>21976481</v>
      </c>
      <c r="P1861" s="52">
        <v>26641753</v>
      </c>
      <c r="Q1861" s="52">
        <v>248898941</v>
      </c>
      <c r="R1861" s="52">
        <v>48618234</v>
      </c>
      <c r="S1861" s="52">
        <v>297517175</v>
      </c>
      <c r="T1861" s="70" t="s">
        <v>10556</v>
      </c>
      <c r="U1861" s="70" t="s">
        <v>10560</v>
      </c>
    </row>
    <row r="1862" spans="1:21" x14ac:dyDescent="0.2">
      <c r="A1862" s="49" t="s">
        <v>5501</v>
      </c>
      <c r="B1862" s="49" t="s">
        <v>461</v>
      </c>
      <c r="C1862" s="50">
        <v>3779</v>
      </c>
      <c r="D1862" s="49" t="s">
        <v>462</v>
      </c>
      <c r="E1862" s="49" t="s">
        <v>5630</v>
      </c>
      <c r="F1862" s="49" t="s">
        <v>462</v>
      </c>
      <c r="G1862" s="49">
        <v>20750</v>
      </c>
      <c r="H1862" s="49" t="s">
        <v>484</v>
      </c>
      <c r="I1862" s="50">
        <v>20166</v>
      </c>
      <c r="J1862" s="50">
        <v>220750006515</v>
      </c>
      <c r="K1862" s="49" t="s">
        <v>5632</v>
      </c>
      <c r="L1862" s="51">
        <v>577</v>
      </c>
      <c r="M1862" s="52">
        <v>73507808</v>
      </c>
      <c r="N1862" s="52">
        <v>0</v>
      </c>
      <c r="O1862" s="52">
        <v>29627569</v>
      </c>
      <c r="P1862" s="52">
        <v>6660438</v>
      </c>
      <c r="Q1862" s="52">
        <v>73507808</v>
      </c>
      <c r="R1862" s="52">
        <v>36288007</v>
      </c>
      <c r="S1862" s="52">
        <v>109795815</v>
      </c>
      <c r="T1862" s="70" t="s">
        <v>10556</v>
      </c>
      <c r="U1862" s="70" t="s">
        <v>10560</v>
      </c>
    </row>
    <row r="1863" spans="1:21" x14ac:dyDescent="0.2">
      <c r="A1863" s="49" t="s">
        <v>4982</v>
      </c>
      <c r="B1863" s="49" t="s">
        <v>421</v>
      </c>
      <c r="C1863" s="50">
        <v>3777</v>
      </c>
      <c r="D1863" s="49" t="s">
        <v>422</v>
      </c>
      <c r="E1863" s="49" t="s">
        <v>5047</v>
      </c>
      <c r="F1863" s="49" t="s">
        <v>422</v>
      </c>
      <c r="G1863" s="49">
        <v>19110</v>
      </c>
      <c r="H1863" s="49" t="s">
        <v>425</v>
      </c>
      <c r="I1863" s="50">
        <v>4853</v>
      </c>
      <c r="J1863" s="50">
        <v>219110001691</v>
      </c>
      <c r="K1863" s="49" t="s">
        <v>5065</v>
      </c>
      <c r="L1863" s="51">
        <v>361</v>
      </c>
      <c r="M1863" s="52">
        <v>45912935</v>
      </c>
      <c r="N1863" s="52">
        <v>0</v>
      </c>
      <c r="O1863" s="52">
        <v>27741617</v>
      </c>
      <c r="P1863" s="52">
        <v>13320876</v>
      </c>
      <c r="Q1863" s="52">
        <v>45912935</v>
      </c>
      <c r="R1863" s="52">
        <v>41062493</v>
      </c>
      <c r="S1863" s="52">
        <v>86975428</v>
      </c>
      <c r="T1863" s="70" t="s">
        <v>10556</v>
      </c>
      <c r="U1863" s="70" t="s">
        <v>10560</v>
      </c>
    </row>
    <row r="1864" spans="1:21" x14ac:dyDescent="0.2">
      <c r="A1864" s="49" t="s">
        <v>5921</v>
      </c>
      <c r="B1864" s="49" t="s">
        <v>211</v>
      </c>
      <c r="C1864" s="50">
        <v>3781</v>
      </c>
      <c r="D1864" s="49" t="s">
        <v>489</v>
      </c>
      <c r="E1864" s="49" t="s">
        <v>6132</v>
      </c>
      <c r="F1864" s="49" t="s">
        <v>489</v>
      </c>
      <c r="G1864" s="49">
        <v>23807</v>
      </c>
      <c r="H1864" s="49" t="s">
        <v>516</v>
      </c>
      <c r="I1864" s="50">
        <v>26795</v>
      </c>
      <c r="J1864" s="50">
        <v>223807004092</v>
      </c>
      <c r="K1864" s="49" t="s">
        <v>6134</v>
      </c>
      <c r="L1864" s="51">
        <v>645</v>
      </c>
      <c r="M1864" s="52">
        <v>109706493</v>
      </c>
      <c r="N1864" s="52">
        <v>21941299</v>
      </c>
      <c r="O1864" s="52">
        <v>38233662</v>
      </c>
      <c r="P1864" s="52">
        <v>26641753</v>
      </c>
      <c r="Q1864" s="52">
        <v>131647792</v>
      </c>
      <c r="R1864" s="52">
        <v>64875415</v>
      </c>
      <c r="S1864" s="52">
        <v>196523207</v>
      </c>
      <c r="T1864" s="70" t="s">
        <v>10556</v>
      </c>
      <c r="U1864" s="70" t="s">
        <v>10560</v>
      </c>
    </row>
    <row r="1865" spans="1:21" x14ac:dyDescent="0.2">
      <c r="A1865" s="49" t="s">
        <v>5921</v>
      </c>
      <c r="B1865" s="49" t="s">
        <v>211</v>
      </c>
      <c r="C1865" s="50">
        <v>3781</v>
      </c>
      <c r="D1865" s="49" t="s">
        <v>489</v>
      </c>
      <c r="E1865" s="49" t="s">
        <v>6132</v>
      </c>
      <c r="F1865" s="49" t="s">
        <v>489</v>
      </c>
      <c r="G1865" s="49">
        <v>23807</v>
      </c>
      <c r="H1865" s="49" t="s">
        <v>516</v>
      </c>
      <c r="I1865" s="50">
        <v>20820</v>
      </c>
      <c r="J1865" s="50">
        <v>223807002839</v>
      </c>
      <c r="K1865" s="49" t="s">
        <v>6138</v>
      </c>
      <c r="L1865" s="51">
        <v>275</v>
      </c>
      <c r="M1865" s="52">
        <v>46840856</v>
      </c>
      <c r="N1865" s="52">
        <v>9368171</v>
      </c>
      <c r="O1865" s="52">
        <v>38233662</v>
      </c>
      <c r="P1865" s="52">
        <v>6660438</v>
      </c>
      <c r="Q1865" s="52">
        <v>56209027</v>
      </c>
      <c r="R1865" s="52">
        <v>44894100</v>
      </c>
      <c r="S1865" s="52">
        <v>101103127</v>
      </c>
      <c r="T1865" s="70" t="s">
        <v>10556</v>
      </c>
      <c r="U1865" s="70" t="s">
        <v>10560</v>
      </c>
    </row>
    <row r="1866" spans="1:21" x14ac:dyDescent="0.2">
      <c r="A1866" s="49" t="s">
        <v>4312</v>
      </c>
      <c r="B1866" s="49" t="s">
        <v>393</v>
      </c>
      <c r="C1866" s="50">
        <v>3807</v>
      </c>
      <c r="D1866" s="49" t="s">
        <v>907</v>
      </c>
      <c r="E1866" s="49" t="s">
        <v>6607</v>
      </c>
      <c r="F1866" s="49" t="s">
        <v>907</v>
      </c>
      <c r="G1866" s="49">
        <v>66170</v>
      </c>
      <c r="H1866" s="49" t="s">
        <v>908</v>
      </c>
      <c r="I1866" s="50">
        <v>17896</v>
      </c>
      <c r="J1866" s="50">
        <v>166170000728</v>
      </c>
      <c r="K1866" s="49" t="s">
        <v>6619</v>
      </c>
      <c r="L1866" s="51">
        <v>1069</v>
      </c>
      <c r="M1866" s="52">
        <v>97319214</v>
      </c>
      <c r="N1866" s="52">
        <v>0</v>
      </c>
      <c r="O1866" s="52">
        <v>20276724</v>
      </c>
      <c r="P1866" s="52">
        <v>6660438</v>
      </c>
      <c r="Q1866" s="52">
        <v>97319214</v>
      </c>
      <c r="R1866" s="52">
        <v>26937162</v>
      </c>
      <c r="S1866" s="52">
        <v>124256376</v>
      </c>
      <c r="T1866" s="70" t="s">
        <v>10556</v>
      </c>
      <c r="U1866" s="70" t="s">
        <v>10560</v>
      </c>
    </row>
    <row r="1867" spans="1:21" x14ac:dyDescent="0.2">
      <c r="A1867" s="49" t="s">
        <v>4982</v>
      </c>
      <c r="B1867" s="49" t="s">
        <v>421</v>
      </c>
      <c r="C1867" s="50">
        <v>3777</v>
      </c>
      <c r="D1867" s="49" t="s">
        <v>422</v>
      </c>
      <c r="E1867" s="49" t="s">
        <v>5203</v>
      </c>
      <c r="F1867" s="49" t="s">
        <v>422</v>
      </c>
      <c r="G1867" s="49">
        <v>19392</v>
      </c>
      <c r="H1867" s="49" t="s">
        <v>435</v>
      </c>
      <c r="I1867" s="50">
        <v>16065</v>
      </c>
      <c r="J1867" s="50">
        <v>219392000986</v>
      </c>
      <c r="K1867" s="49" t="s">
        <v>4182</v>
      </c>
      <c r="L1867" s="51">
        <v>242</v>
      </c>
      <c r="M1867" s="52">
        <v>34701704</v>
      </c>
      <c r="N1867" s="52">
        <v>2124113</v>
      </c>
      <c r="O1867" s="52">
        <v>29758478</v>
      </c>
      <c r="P1867" s="52">
        <v>6660438</v>
      </c>
      <c r="Q1867" s="52">
        <v>36825817</v>
      </c>
      <c r="R1867" s="52">
        <v>36418916</v>
      </c>
      <c r="S1867" s="52">
        <v>73244733</v>
      </c>
      <c r="T1867" s="70" t="s">
        <v>10556</v>
      </c>
      <c r="U1867" s="70" t="s">
        <v>10560</v>
      </c>
    </row>
    <row r="1868" spans="1:21" x14ac:dyDescent="0.2">
      <c r="A1868" s="49" t="s">
        <v>2884</v>
      </c>
      <c r="B1868" s="49" t="s">
        <v>453</v>
      </c>
      <c r="C1868" s="50">
        <v>3814</v>
      </c>
      <c r="D1868" s="49" t="s">
        <v>998</v>
      </c>
      <c r="E1868" s="49" t="s">
        <v>9315</v>
      </c>
      <c r="F1868" s="49" t="s">
        <v>998</v>
      </c>
      <c r="G1868" s="49">
        <v>70001</v>
      </c>
      <c r="H1868" s="49" t="s">
        <v>999</v>
      </c>
      <c r="I1868" s="50">
        <v>14814</v>
      </c>
      <c r="J1868" s="50">
        <v>170001038811</v>
      </c>
      <c r="K1868" s="49" t="s">
        <v>4193</v>
      </c>
      <c r="L1868" s="51">
        <v>1493</v>
      </c>
      <c r="M1868" s="52">
        <v>154863447</v>
      </c>
      <c r="N1868" s="52">
        <v>20551796</v>
      </c>
      <c r="O1868" s="52">
        <v>23314624</v>
      </c>
      <c r="P1868" s="52">
        <v>6660438</v>
      </c>
      <c r="Q1868" s="52">
        <v>175415243</v>
      </c>
      <c r="R1868" s="52">
        <v>29975062</v>
      </c>
      <c r="S1868" s="52">
        <v>205390305</v>
      </c>
      <c r="T1868" s="70" t="s">
        <v>10556</v>
      </c>
      <c r="U1868" s="70" t="s">
        <v>10560</v>
      </c>
    </row>
    <row r="1869" spans="1:21" x14ac:dyDescent="0.2">
      <c r="A1869" s="49" t="s">
        <v>7676</v>
      </c>
      <c r="B1869" s="49" t="s">
        <v>763</v>
      </c>
      <c r="C1869" s="50">
        <v>3796</v>
      </c>
      <c r="D1869" s="49" t="s">
        <v>764</v>
      </c>
      <c r="E1869" s="49" t="s">
        <v>7735</v>
      </c>
      <c r="F1869" s="49" t="s">
        <v>764</v>
      </c>
      <c r="G1869" s="49">
        <v>50450</v>
      </c>
      <c r="H1869" s="49" t="s">
        <v>780</v>
      </c>
      <c r="I1869" s="50">
        <v>16292</v>
      </c>
      <c r="J1869" s="50">
        <v>150450000011</v>
      </c>
      <c r="K1869" s="49" t="s">
        <v>4193</v>
      </c>
      <c r="L1869" s="51">
        <v>985</v>
      </c>
      <c r="M1869" s="52">
        <v>126583984</v>
      </c>
      <c r="N1869" s="52">
        <v>0</v>
      </c>
      <c r="O1869" s="52">
        <v>35727522</v>
      </c>
      <c r="P1869" s="52">
        <v>6660438</v>
      </c>
      <c r="Q1869" s="52">
        <v>126583984</v>
      </c>
      <c r="R1869" s="52">
        <v>42387960</v>
      </c>
      <c r="S1869" s="52">
        <v>168971944</v>
      </c>
      <c r="T1869" s="70" t="s">
        <v>10556</v>
      </c>
      <c r="U1869" s="70" t="s">
        <v>10560</v>
      </c>
    </row>
    <row r="1870" spans="1:21" x14ac:dyDescent="0.2">
      <c r="A1870" s="49" t="s">
        <v>3660</v>
      </c>
      <c r="B1870" s="49" t="s">
        <v>59</v>
      </c>
      <c r="C1870" s="50">
        <v>4910</v>
      </c>
      <c r="D1870" s="49" t="s">
        <v>199</v>
      </c>
      <c r="E1870" s="49" t="s">
        <v>4819</v>
      </c>
      <c r="F1870" s="49" t="s">
        <v>199</v>
      </c>
      <c r="G1870" s="49">
        <v>13001</v>
      </c>
      <c r="H1870" s="49" t="s">
        <v>200</v>
      </c>
      <c r="I1870" s="50">
        <v>33067</v>
      </c>
      <c r="J1870" s="50">
        <v>213001007533</v>
      </c>
      <c r="K1870" s="49" t="s">
        <v>4836</v>
      </c>
      <c r="L1870" s="51">
        <v>729</v>
      </c>
      <c r="M1870" s="52">
        <v>87857380</v>
      </c>
      <c r="N1870" s="52">
        <v>4468636</v>
      </c>
      <c r="O1870" s="52">
        <v>27050103</v>
      </c>
      <c r="P1870" s="52">
        <v>6660438</v>
      </c>
      <c r="Q1870" s="52">
        <v>92326016</v>
      </c>
      <c r="R1870" s="52">
        <v>33710541</v>
      </c>
      <c r="S1870" s="52">
        <v>126036557</v>
      </c>
      <c r="T1870" s="70" t="s">
        <v>10556</v>
      </c>
      <c r="U1870" s="70" t="s">
        <v>10560</v>
      </c>
    </row>
    <row r="1871" spans="1:21" x14ac:dyDescent="0.2">
      <c r="A1871" s="49" t="s">
        <v>6181</v>
      </c>
      <c r="B1871" s="49" t="s">
        <v>113</v>
      </c>
      <c r="C1871" s="50">
        <v>3798</v>
      </c>
      <c r="D1871" s="49" t="s">
        <v>791</v>
      </c>
      <c r="E1871" s="49" t="s">
        <v>7935</v>
      </c>
      <c r="F1871" s="49" t="s">
        <v>791</v>
      </c>
      <c r="G1871" s="49">
        <v>52227</v>
      </c>
      <c r="H1871" s="49" t="s">
        <v>802</v>
      </c>
      <c r="I1871" s="50">
        <v>7894</v>
      </c>
      <c r="J1871" s="50">
        <v>252227000791</v>
      </c>
      <c r="K1871" s="49" t="s">
        <v>7937</v>
      </c>
      <c r="L1871" s="51">
        <v>406</v>
      </c>
      <c r="M1871" s="52">
        <v>54913257</v>
      </c>
      <c r="N1871" s="52">
        <v>0</v>
      </c>
      <c r="O1871" s="52">
        <v>27796012</v>
      </c>
      <c r="P1871" s="52">
        <v>13320876</v>
      </c>
      <c r="Q1871" s="52">
        <v>54913257</v>
      </c>
      <c r="R1871" s="52">
        <v>41116888</v>
      </c>
      <c r="S1871" s="52">
        <v>96030145</v>
      </c>
      <c r="T1871" s="70" t="s">
        <v>10556</v>
      </c>
      <c r="U1871" s="70" t="s">
        <v>10560</v>
      </c>
    </row>
    <row r="1872" spans="1:21" x14ac:dyDescent="0.2">
      <c r="A1872" s="49" t="s">
        <v>3660</v>
      </c>
      <c r="B1872" s="49" t="s">
        <v>59</v>
      </c>
      <c r="C1872" s="50">
        <v>4910</v>
      </c>
      <c r="D1872" s="49" t="s">
        <v>199</v>
      </c>
      <c r="E1872" s="49" t="s">
        <v>4819</v>
      </c>
      <c r="F1872" s="49" t="s">
        <v>199</v>
      </c>
      <c r="G1872" s="49">
        <v>13001</v>
      </c>
      <c r="H1872" s="49" t="s">
        <v>200</v>
      </c>
      <c r="I1872" s="50">
        <v>33542</v>
      </c>
      <c r="J1872" s="50">
        <v>113001000241</v>
      </c>
      <c r="K1872" s="49" t="s">
        <v>4875</v>
      </c>
      <c r="L1872" s="51">
        <v>1320</v>
      </c>
      <c r="M1872" s="52">
        <v>131086762</v>
      </c>
      <c r="N1872" s="52">
        <v>0</v>
      </c>
      <c r="O1872" s="52">
        <v>21976481</v>
      </c>
      <c r="P1872" s="52">
        <v>6660438</v>
      </c>
      <c r="Q1872" s="52">
        <v>131086762</v>
      </c>
      <c r="R1872" s="52">
        <v>28636919</v>
      </c>
      <c r="S1872" s="52">
        <v>159723681</v>
      </c>
      <c r="T1872" s="70" t="s">
        <v>10556</v>
      </c>
      <c r="U1872" s="70" t="s">
        <v>10560</v>
      </c>
    </row>
    <row r="1873" spans="1:21" x14ac:dyDescent="0.2">
      <c r="A1873" s="49" t="s">
        <v>6181</v>
      </c>
      <c r="B1873" s="49" t="s">
        <v>113</v>
      </c>
      <c r="C1873" s="50">
        <v>3798</v>
      </c>
      <c r="D1873" s="49" t="s">
        <v>791</v>
      </c>
      <c r="E1873" s="49" t="s">
        <v>7902</v>
      </c>
      <c r="F1873" s="49" t="s">
        <v>791</v>
      </c>
      <c r="G1873" s="49">
        <v>52215</v>
      </c>
      <c r="H1873" s="49" t="s">
        <v>211</v>
      </c>
      <c r="I1873" s="50">
        <v>6502</v>
      </c>
      <c r="J1873" s="50">
        <v>452215000441</v>
      </c>
      <c r="K1873" s="49" t="s">
        <v>7908</v>
      </c>
      <c r="L1873" s="51">
        <v>97</v>
      </c>
      <c r="M1873" s="52">
        <v>13122827</v>
      </c>
      <c r="N1873" s="52">
        <v>2624565</v>
      </c>
      <c r="O1873" s="52">
        <v>28894363</v>
      </c>
      <c r="P1873" s="52">
        <v>6660438</v>
      </c>
      <c r="Q1873" s="52">
        <v>15747392</v>
      </c>
      <c r="R1873" s="52">
        <v>35554801</v>
      </c>
      <c r="S1873" s="52">
        <v>51302193</v>
      </c>
      <c r="T1873" s="70" t="s">
        <v>10556</v>
      </c>
      <c r="U1873" s="70" t="s">
        <v>10560</v>
      </c>
    </row>
    <row r="1874" spans="1:21" x14ac:dyDescent="0.2">
      <c r="A1874" s="49" t="s">
        <v>6181</v>
      </c>
      <c r="B1874" s="49" t="s">
        <v>113</v>
      </c>
      <c r="C1874" s="50">
        <v>3798</v>
      </c>
      <c r="D1874" s="49" t="s">
        <v>791</v>
      </c>
      <c r="E1874" s="49" t="s">
        <v>8062</v>
      </c>
      <c r="F1874" s="49" t="s">
        <v>791</v>
      </c>
      <c r="G1874" s="49">
        <v>52381</v>
      </c>
      <c r="H1874" s="49" t="s">
        <v>818</v>
      </c>
      <c r="I1874" s="50">
        <v>1078</v>
      </c>
      <c r="J1874" s="50">
        <v>252381000418</v>
      </c>
      <c r="K1874" s="49" t="s">
        <v>8066</v>
      </c>
      <c r="L1874" s="51">
        <v>182</v>
      </c>
      <c r="M1874" s="52">
        <v>26171013</v>
      </c>
      <c r="N1874" s="52">
        <v>0</v>
      </c>
      <c r="O1874" s="52">
        <v>32196846</v>
      </c>
      <c r="P1874" s="52">
        <v>6660438</v>
      </c>
      <c r="Q1874" s="52">
        <v>26171013</v>
      </c>
      <c r="R1874" s="52">
        <v>38857284</v>
      </c>
      <c r="S1874" s="52">
        <v>65028297</v>
      </c>
      <c r="T1874" s="70" t="s">
        <v>10556</v>
      </c>
      <c r="U1874" s="70" t="s">
        <v>10560</v>
      </c>
    </row>
    <row r="1875" spans="1:21" x14ac:dyDescent="0.2">
      <c r="A1875" s="49" t="s">
        <v>2976</v>
      </c>
      <c r="B1875" s="49" t="s">
        <v>171</v>
      </c>
      <c r="C1875" s="50">
        <v>3764</v>
      </c>
      <c r="D1875" s="49" t="s">
        <v>172</v>
      </c>
      <c r="E1875" s="49" t="s">
        <v>3076</v>
      </c>
      <c r="F1875" s="49" t="s">
        <v>172</v>
      </c>
      <c r="G1875" s="49">
        <v>8849</v>
      </c>
      <c r="H1875" s="49" t="s">
        <v>195</v>
      </c>
      <c r="I1875" s="50">
        <v>5576</v>
      </c>
      <c r="J1875" s="50">
        <v>108849000042</v>
      </c>
      <c r="K1875" s="49" t="s">
        <v>3077</v>
      </c>
      <c r="L1875" s="51">
        <v>1419</v>
      </c>
      <c r="M1875" s="52">
        <v>141443247</v>
      </c>
      <c r="N1875" s="52">
        <v>0</v>
      </c>
      <c r="O1875" s="52">
        <v>22208636</v>
      </c>
      <c r="P1875" s="52">
        <v>6660438</v>
      </c>
      <c r="Q1875" s="52">
        <v>141443247</v>
      </c>
      <c r="R1875" s="52">
        <v>28869074</v>
      </c>
      <c r="S1875" s="52">
        <v>170312321</v>
      </c>
      <c r="T1875" s="70" t="s">
        <v>10556</v>
      </c>
      <c r="U1875" s="70" t="s">
        <v>10560</v>
      </c>
    </row>
    <row r="1876" spans="1:21" x14ac:dyDescent="0.2">
      <c r="A1876" s="49" t="s">
        <v>6798</v>
      </c>
      <c r="B1876" s="49" t="s">
        <v>674</v>
      </c>
      <c r="C1876" s="50">
        <v>3790</v>
      </c>
      <c r="D1876" s="49" t="s">
        <v>675</v>
      </c>
      <c r="E1876" s="49" t="s">
        <v>6903</v>
      </c>
      <c r="F1876" s="49" t="s">
        <v>675</v>
      </c>
      <c r="G1876" s="49">
        <v>41548</v>
      </c>
      <c r="H1876" s="49" t="s">
        <v>697</v>
      </c>
      <c r="I1876" s="50">
        <v>8042</v>
      </c>
      <c r="J1876" s="50">
        <v>241548000146</v>
      </c>
      <c r="K1876" s="49" t="s">
        <v>6905</v>
      </c>
      <c r="L1876" s="51">
        <v>665</v>
      </c>
      <c r="M1876" s="52">
        <v>81476355</v>
      </c>
      <c r="N1876" s="52">
        <v>0</v>
      </c>
      <c r="O1876" s="52">
        <v>27885876</v>
      </c>
      <c r="P1876" s="52">
        <v>6660438</v>
      </c>
      <c r="Q1876" s="52">
        <v>81476355</v>
      </c>
      <c r="R1876" s="52">
        <v>34546314</v>
      </c>
      <c r="S1876" s="52">
        <v>116022669</v>
      </c>
      <c r="T1876" s="70" t="s">
        <v>10556</v>
      </c>
      <c r="U1876" s="70" t="s">
        <v>10560</v>
      </c>
    </row>
    <row r="1877" spans="1:21" x14ac:dyDescent="0.2">
      <c r="A1877" s="49" t="s">
        <v>4413</v>
      </c>
      <c r="B1877" s="49" t="s">
        <v>64</v>
      </c>
      <c r="C1877" s="50">
        <v>3773</v>
      </c>
      <c r="D1877" s="49" t="s">
        <v>374</v>
      </c>
      <c r="E1877" s="49" t="s">
        <v>4468</v>
      </c>
      <c r="F1877" s="49" t="s">
        <v>374</v>
      </c>
      <c r="G1877" s="49">
        <v>17433</v>
      </c>
      <c r="H1877" s="49" t="s">
        <v>383</v>
      </c>
      <c r="I1877" s="50">
        <v>17531</v>
      </c>
      <c r="J1877" s="50">
        <v>117433000387</v>
      </c>
      <c r="K1877" s="49" t="s">
        <v>4471</v>
      </c>
      <c r="L1877" s="51">
        <v>684</v>
      </c>
      <c r="M1877" s="52">
        <v>75898800</v>
      </c>
      <c r="N1877" s="52">
        <v>15179760</v>
      </c>
      <c r="O1877" s="52">
        <v>22946760</v>
      </c>
      <c r="P1877" s="52">
        <v>6660438</v>
      </c>
      <c r="Q1877" s="52">
        <v>91078560</v>
      </c>
      <c r="R1877" s="52">
        <v>29607198</v>
      </c>
      <c r="S1877" s="52">
        <v>120685758</v>
      </c>
      <c r="T1877" s="70" t="s">
        <v>10556</v>
      </c>
      <c r="U1877" s="70" t="s">
        <v>10560</v>
      </c>
    </row>
    <row r="1878" spans="1:21" x14ac:dyDescent="0.2">
      <c r="A1878" s="49" t="s">
        <v>5921</v>
      </c>
      <c r="B1878" s="49" t="s">
        <v>211</v>
      </c>
      <c r="C1878" s="50">
        <v>3781</v>
      </c>
      <c r="D1878" s="49" t="s">
        <v>489</v>
      </c>
      <c r="E1878" s="49" t="s">
        <v>5922</v>
      </c>
      <c r="F1878" s="49" t="s">
        <v>489</v>
      </c>
      <c r="G1878" s="49">
        <v>23068</v>
      </c>
      <c r="H1878" s="49" t="s">
        <v>490</v>
      </c>
      <c r="I1878" s="50">
        <v>26787</v>
      </c>
      <c r="J1878" s="50">
        <v>223068000091</v>
      </c>
      <c r="K1878" s="49" t="s">
        <v>4471</v>
      </c>
      <c r="L1878" s="51">
        <v>462</v>
      </c>
      <c r="M1878" s="52">
        <v>73635126</v>
      </c>
      <c r="N1878" s="52">
        <v>14727025</v>
      </c>
      <c r="O1878" s="52">
        <v>36076366</v>
      </c>
      <c r="P1878" s="52">
        <v>6660438</v>
      </c>
      <c r="Q1878" s="52">
        <v>88362151</v>
      </c>
      <c r="R1878" s="52">
        <v>42736804</v>
      </c>
      <c r="S1878" s="52">
        <v>131098955</v>
      </c>
      <c r="T1878" s="70" t="s">
        <v>10556</v>
      </c>
      <c r="U1878" s="70" t="s">
        <v>10560</v>
      </c>
    </row>
    <row r="1879" spans="1:21" x14ac:dyDescent="0.2">
      <c r="A1879" s="49" t="s">
        <v>4413</v>
      </c>
      <c r="B1879" s="49" t="s">
        <v>64</v>
      </c>
      <c r="C1879" s="50">
        <v>3773</v>
      </c>
      <c r="D1879" s="49" t="s">
        <v>374</v>
      </c>
      <c r="E1879" s="49" t="s">
        <v>4556</v>
      </c>
      <c r="F1879" s="49" t="s">
        <v>374</v>
      </c>
      <c r="G1879" s="49">
        <v>17873</v>
      </c>
      <c r="H1879" s="49" t="s">
        <v>399</v>
      </c>
      <c r="I1879" s="50">
        <v>103184</v>
      </c>
      <c r="J1879" s="50">
        <v>217873000090</v>
      </c>
      <c r="K1879" s="49" t="s">
        <v>4471</v>
      </c>
      <c r="L1879" s="51">
        <v>523</v>
      </c>
      <c r="M1879" s="52">
        <v>59455961</v>
      </c>
      <c r="N1879" s="52">
        <v>0</v>
      </c>
      <c r="O1879" s="52">
        <v>25603866</v>
      </c>
      <c r="P1879" s="52">
        <v>6660438</v>
      </c>
      <c r="Q1879" s="52">
        <v>59455961</v>
      </c>
      <c r="R1879" s="52">
        <v>32264304</v>
      </c>
      <c r="S1879" s="52">
        <v>91720265</v>
      </c>
      <c r="T1879" s="70" t="s">
        <v>10556</v>
      </c>
      <c r="U1879" s="70" t="s">
        <v>10560</v>
      </c>
    </row>
    <row r="1880" spans="1:21" x14ac:dyDescent="0.2">
      <c r="A1880" s="49" t="s">
        <v>4982</v>
      </c>
      <c r="B1880" s="49" t="s">
        <v>421</v>
      </c>
      <c r="C1880" s="50">
        <v>3777</v>
      </c>
      <c r="D1880" s="49" t="s">
        <v>422</v>
      </c>
      <c r="E1880" s="49" t="s">
        <v>5231</v>
      </c>
      <c r="F1880" s="49" t="s">
        <v>422</v>
      </c>
      <c r="G1880" s="49">
        <v>19450</v>
      </c>
      <c r="H1880" s="49" t="s">
        <v>438</v>
      </c>
      <c r="I1880" s="50">
        <v>5995</v>
      </c>
      <c r="J1880" s="50">
        <v>119450000903</v>
      </c>
      <c r="K1880" s="49" t="s">
        <v>4471</v>
      </c>
      <c r="L1880" s="51">
        <v>541</v>
      </c>
      <c r="M1880" s="52">
        <v>59246188</v>
      </c>
      <c r="N1880" s="52">
        <v>0</v>
      </c>
      <c r="O1880" s="52">
        <v>30394058</v>
      </c>
      <c r="P1880" s="52">
        <v>19981315</v>
      </c>
      <c r="Q1880" s="52">
        <v>59246188</v>
      </c>
      <c r="R1880" s="52">
        <v>50375373</v>
      </c>
      <c r="S1880" s="52">
        <v>109621561</v>
      </c>
      <c r="T1880" s="70" t="s">
        <v>10556</v>
      </c>
      <c r="U1880" s="70" t="s">
        <v>10560</v>
      </c>
    </row>
    <row r="1881" spans="1:21" x14ac:dyDescent="0.2">
      <c r="A1881" s="49" t="s">
        <v>6181</v>
      </c>
      <c r="B1881" s="49" t="s">
        <v>113</v>
      </c>
      <c r="C1881" s="50">
        <v>3798</v>
      </c>
      <c r="D1881" s="49" t="s">
        <v>791</v>
      </c>
      <c r="E1881" s="49" t="s">
        <v>8005</v>
      </c>
      <c r="F1881" s="49" t="s">
        <v>791</v>
      </c>
      <c r="G1881" s="49">
        <v>52256</v>
      </c>
      <c r="H1881" s="49" t="s">
        <v>807</v>
      </c>
      <c r="I1881" s="50">
        <v>10812</v>
      </c>
      <c r="J1881" s="50">
        <v>252256000180</v>
      </c>
      <c r="K1881" s="49" t="s">
        <v>4471</v>
      </c>
      <c r="L1881" s="51">
        <v>429</v>
      </c>
      <c r="M1881" s="52">
        <v>49532171</v>
      </c>
      <c r="N1881" s="52">
        <v>0</v>
      </c>
      <c r="O1881" s="52">
        <v>29036918</v>
      </c>
      <c r="P1881" s="52">
        <v>6660438</v>
      </c>
      <c r="Q1881" s="52">
        <v>49532171</v>
      </c>
      <c r="R1881" s="52">
        <v>35697356</v>
      </c>
      <c r="S1881" s="52">
        <v>85229527</v>
      </c>
      <c r="T1881" s="70" t="s">
        <v>10556</v>
      </c>
      <c r="U1881" s="70" t="s">
        <v>10560</v>
      </c>
    </row>
    <row r="1882" spans="1:21" x14ac:dyDescent="0.2">
      <c r="A1882" s="49" t="s">
        <v>6181</v>
      </c>
      <c r="B1882" s="49" t="s">
        <v>113</v>
      </c>
      <c r="C1882" s="50">
        <v>3798</v>
      </c>
      <c r="D1882" s="49" t="s">
        <v>791</v>
      </c>
      <c r="E1882" s="49" t="s">
        <v>7891</v>
      </c>
      <c r="F1882" s="49" t="s">
        <v>791</v>
      </c>
      <c r="G1882" s="49">
        <v>52203</v>
      </c>
      <c r="H1882" s="49" t="s">
        <v>798</v>
      </c>
      <c r="I1882" s="50">
        <v>19777</v>
      </c>
      <c r="J1882" s="50">
        <v>252203000374</v>
      </c>
      <c r="K1882" s="49" t="s">
        <v>4471</v>
      </c>
      <c r="L1882" s="51">
        <v>390</v>
      </c>
      <c r="M1882" s="52">
        <v>49009791</v>
      </c>
      <c r="N1882" s="52">
        <v>0</v>
      </c>
      <c r="O1882" s="52">
        <v>27176902</v>
      </c>
      <c r="P1882" s="52">
        <v>6660438</v>
      </c>
      <c r="Q1882" s="52">
        <v>49009791</v>
      </c>
      <c r="R1882" s="52">
        <v>33837340</v>
      </c>
      <c r="S1882" s="52">
        <v>82847131</v>
      </c>
      <c r="T1882" s="70" t="s">
        <v>10556</v>
      </c>
      <c r="U1882" s="70" t="s">
        <v>10560</v>
      </c>
    </row>
    <row r="1883" spans="1:21" x14ac:dyDescent="0.2">
      <c r="A1883" s="49" t="s">
        <v>5921</v>
      </c>
      <c r="B1883" s="49" t="s">
        <v>211</v>
      </c>
      <c r="C1883" s="50">
        <v>3781</v>
      </c>
      <c r="D1883" s="49" t="s">
        <v>489</v>
      </c>
      <c r="E1883" s="49" t="s">
        <v>6170</v>
      </c>
      <c r="F1883" s="49" t="s">
        <v>489</v>
      </c>
      <c r="G1883" s="49">
        <v>23855</v>
      </c>
      <c r="H1883" s="49" t="s">
        <v>518</v>
      </c>
      <c r="I1883" s="50">
        <v>20894</v>
      </c>
      <c r="J1883" s="50">
        <v>123855022006</v>
      </c>
      <c r="K1883" s="49" t="s">
        <v>4471</v>
      </c>
      <c r="L1883" s="51">
        <v>837</v>
      </c>
      <c r="M1883" s="52">
        <v>117184975</v>
      </c>
      <c r="N1883" s="52">
        <v>23436995</v>
      </c>
      <c r="O1883" s="52">
        <v>38212846</v>
      </c>
      <c r="P1883" s="52">
        <v>19981315</v>
      </c>
      <c r="Q1883" s="52">
        <v>140621970</v>
      </c>
      <c r="R1883" s="52">
        <v>58194161</v>
      </c>
      <c r="S1883" s="52">
        <v>198816131</v>
      </c>
      <c r="T1883" s="70" t="s">
        <v>10556</v>
      </c>
      <c r="U1883" s="70" t="s">
        <v>10560</v>
      </c>
    </row>
    <row r="1884" spans="1:21" x14ac:dyDescent="0.2">
      <c r="A1884" s="49" t="s">
        <v>5921</v>
      </c>
      <c r="B1884" s="49" t="s">
        <v>211</v>
      </c>
      <c r="C1884" s="50">
        <v>3781</v>
      </c>
      <c r="D1884" s="49" t="s">
        <v>489</v>
      </c>
      <c r="E1884" s="49" t="s">
        <v>6094</v>
      </c>
      <c r="F1884" s="49" t="s">
        <v>489</v>
      </c>
      <c r="G1884" s="49">
        <v>23672</v>
      </c>
      <c r="H1884" s="49" t="s">
        <v>512</v>
      </c>
      <c r="I1884" s="50">
        <v>14233</v>
      </c>
      <c r="J1884" s="50">
        <v>223672000181</v>
      </c>
      <c r="K1884" s="49" t="s">
        <v>4471</v>
      </c>
      <c r="L1884" s="51">
        <v>901</v>
      </c>
      <c r="M1884" s="52">
        <v>129828927</v>
      </c>
      <c r="N1884" s="52">
        <v>0</v>
      </c>
      <c r="O1884" s="52">
        <v>31440317</v>
      </c>
      <c r="P1884" s="52">
        <v>6660438</v>
      </c>
      <c r="Q1884" s="52">
        <v>129828927</v>
      </c>
      <c r="R1884" s="52">
        <v>38100755</v>
      </c>
      <c r="S1884" s="52">
        <v>167929682</v>
      </c>
      <c r="T1884" s="70" t="s">
        <v>10556</v>
      </c>
      <c r="U1884" s="70" t="s">
        <v>10560</v>
      </c>
    </row>
    <row r="1885" spans="1:21" x14ac:dyDescent="0.2">
      <c r="A1885" s="49" t="s">
        <v>4581</v>
      </c>
      <c r="B1885" s="49" t="s">
        <v>1025</v>
      </c>
      <c r="C1885" s="50">
        <v>3815</v>
      </c>
      <c r="D1885" s="49" t="s">
        <v>1026</v>
      </c>
      <c r="E1885" s="49" t="s">
        <v>9680</v>
      </c>
      <c r="F1885" s="49" t="s">
        <v>1026</v>
      </c>
      <c r="G1885" s="49">
        <v>73168</v>
      </c>
      <c r="H1885" s="49" t="s">
        <v>1036</v>
      </c>
      <c r="I1885" s="50">
        <v>4311</v>
      </c>
      <c r="J1885" s="50">
        <v>173168000105</v>
      </c>
      <c r="K1885" s="49" t="s">
        <v>4471</v>
      </c>
      <c r="L1885" s="51">
        <v>1024</v>
      </c>
      <c r="M1885" s="52">
        <v>108178839</v>
      </c>
      <c r="N1885" s="52">
        <v>6916177</v>
      </c>
      <c r="O1885" s="52">
        <v>29268793</v>
      </c>
      <c r="P1885" s="52">
        <v>6660438</v>
      </c>
      <c r="Q1885" s="52">
        <v>115095016</v>
      </c>
      <c r="R1885" s="52">
        <v>35929231</v>
      </c>
      <c r="S1885" s="52">
        <v>151024247</v>
      </c>
      <c r="T1885" s="70" t="s">
        <v>10556</v>
      </c>
      <c r="U1885" s="70" t="s">
        <v>10560</v>
      </c>
    </row>
    <row r="1886" spans="1:21" x14ac:dyDescent="0.2">
      <c r="A1886" s="49" t="s">
        <v>6181</v>
      </c>
      <c r="B1886" s="49" t="s">
        <v>113</v>
      </c>
      <c r="C1886" s="50">
        <v>3798</v>
      </c>
      <c r="D1886" s="49" t="s">
        <v>791</v>
      </c>
      <c r="E1886" s="49" t="s">
        <v>7858</v>
      </c>
      <c r="F1886" s="49" t="s">
        <v>791</v>
      </c>
      <c r="G1886" s="49">
        <v>52022</v>
      </c>
      <c r="H1886" s="49" t="s">
        <v>793</v>
      </c>
      <c r="I1886" s="50">
        <v>10261</v>
      </c>
      <c r="J1886" s="50">
        <v>152022000084</v>
      </c>
      <c r="K1886" s="49" t="s">
        <v>7098</v>
      </c>
      <c r="L1886" s="51">
        <v>779</v>
      </c>
      <c r="M1886" s="52">
        <v>93849845</v>
      </c>
      <c r="N1886" s="52">
        <v>0</v>
      </c>
      <c r="O1886" s="52">
        <v>26843397</v>
      </c>
      <c r="P1886" s="52">
        <v>6660438</v>
      </c>
      <c r="Q1886" s="52">
        <v>93849845</v>
      </c>
      <c r="R1886" s="52">
        <v>33503835</v>
      </c>
      <c r="S1886" s="52">
        <v>127353680</v>
      </c>
      <c r="T1886" s="70" t="s">
        <v>10556</v>
      </c>
      <c r="U1886" s="70" t="s">
        <v>10560</v>
      </c>
    </row>
    <row r="1887" spans="1:21" x14ac:dyDescent="0.2">
      <c r="A1887" s="49" t="s">
        <v>3078</v>
      </c>
      <c r="B1887" s="49" t="s">
        <v>919</v>
      </c>
      <c r="C1887" s="50">
        <v>3809</v>
      </c>
      <c r="D1887" s="49" t="s">
        <v>917</v>
      </c>
      <c r="E1887" s="49" t="s">
        <v>4310</v>
      </c>
      <c r="F1887" s="49" t="s">
        <v>917</v>
      </c>
      <c r="G1887" s="49">
        <v>68001</v>
      </c>
      <c r="H1887" s="49" t="s">
        <v>918</v>
      </c>
      <c r="I1887" s="50">
        <v>6823</v>
      </c>
      <c r="J1887" s="50">
        <v>168001002421</v>
      </c>
      <c r="K1887" s="49" t="s">
        <v>4332</v>
      </c>
      <c r="L1887" s="51">
        <v>3209</v>
      </c>
      <c r="M1887" s="52">
        <v>303421348</v>
      </c>
      <c r="N1887" s="52">
        <v>0</v>
      </c>
      <c r="O1887" s="52">
        <v>20529561</v>
      </c>
      <c r="P1887" s="52">
        <v>6660438</v>
      </c>
      <c r="Q1887" s="52">
        <v>303421348</v>
      </c>
      <c r="R1887" s="52">
        <v>27189999</v>
      </c>
      <c r="S1887" s="52">
        <v>330611347</v>
      </c>
      <c r="T1887" s="70" t="s">
        <v>10556</v>
      </c>
      <c r="U1887" s="70" t="s">
        <v>10560</v>
      </c>
    </row>
    <row r="1888" spans="1:21" x14ac:dyDescent="0.2">
      <c r="A1888" s="49" t="s">
        <v>6798</v>
      </c>
      <c r="B1888" s="49" t="s">
        <v>713</v>
      </c>
      <c r="C1888" s="50">
        <v>3792</v>
      </c>
      <c r="D1888" s="49" t="s">
        <v>714</v>
      </c>
      <c r="E1888" s="49" t="s">
        <v>7090</v>
      </c>
      <c r="F1888" s="49" t="s">
        <v>714</v>
      </c>
      <c r="G1888" s="49">
        <v>44090</v>
      </c>
      <c r="H1888" s="49" t="s">
        <v>716</v>
      </c>
      <c r="I1888" s="50">
        <v>15009</v>
      </c>
      <c r="J1888" s="50">
        <v>244001000418</v>
      </c>
      <c r="K1888" s="49" t="s">
        <v>7098</v>
      </c>
      <c r="L1888" s="51">
        <v>1158</v>
      </c>
      <c r="M1888" s="52">
        <v>158706795</v>
      </c>
      <c r="N1888" s="52">
        <v>20328667</v>
      </c>
      <c r="O1888" s="52">
        <v>38082163</v>
      </c>
      <c r="P1888" s="52">
        <v>6660438</v>
      </c>
      <c r="Q1888" s="52">
        <v>179035462</v>
      </c>
      <c r="R1888" s="52">
        <v>44742601</v>
      </c>
      <c r="S1888" s="52">
        <v>223778063</v>
      </c>
      <c r="T1888" s="70" t="s">
        <v>10556</v>
      </c>
      <c r="U1888" s="70" t="s">
        <v>10560</v>
      </c>
    </row>
    <row r="1889" spans="1:21" x14ac:dyDescent="0.2">
      <c r="A1889" s="49" t="s">
        <v>5921</v>
      </c>
      <c r="B1889" s="49" t="s">
        <v>211</v>
      </c>
      <c r="C1889" s="50">
        <v>3781</v>
      </c>
      <c r="D1889" s="49" t="s">
        <v>489</v>
      </c>
      <c r="E1889" s="49" t="s">
        <v>6112</v>
      </c>
      <c r="F1889" s="49" t="s">
        <v>489</v>
      </c>
      <c r="G1889" s="49">
        <v>23678</v>
      </c>
      <c r="H1889" s="49" t="s">
        <v>132</v>
      </c>
      <c r="I1889" s="50">
        <v>14215</v>
      </c>
      <c r="J1889" s="50">
        <v>123678000013</v>
      </c>
      <c r="K1889" s="49" t="s">
        <v>4717</v>
      </c>
      <c r="L1889" s="51">
        <v>842</v>
      </c>
      <c r="M1889" s="52">
        <v>107641656</v>
      </c>
      <c r="N1889" s="52">
        <v>0</v>
      </c>
      <c r="O1889" s="52">
        <v>27427922</v>
      </c>
      <c r="P1889" s="52">
        <v>6660438</v>
      </c>
      <c r="Q1889" s="52">
        <v>107641656</v>
      </c>
      <c r="R1889" s="52">
        <v>34088360</v>
      </c>
      <c r="S1889" s="52">
        <v>141730016</v>
      </c>
      <c r="T1889" s="70" t="s">
        <v>10556</v>
      </c>
      <c r="U1889" s="70" t="s">
        <v>10560</v>
      </c>
    </row>
    <row r="1890" spans="1:21" x14ac:dyDescent="0.2">
      <c r="A1890" s="49" t="s">
        <v>3660</v>
      </c>
      <c r="B1890" s="49" t="s">
        <v>59</v>
      </c>
      <c r="C1890" s="50">
        <v>4910</v>
      </c>
      <c r="D1890" s="49" t="s">
        <v>199</v>
      </c>
      <c r="E1890" s="49" t="s">
        <v>4819</v>
      </c>
      <c r="F1890" s="49" t="s">
        <v>199</v>
      </c>
      <c r="G1890" s="49">
        <v>13001</v>
      </c>
      <c r="H1890" s="49" t="s">
        <v>200</v>
      </c>
      <c r="I1890" s="50">
        <v>25715</v>
      </c>
      <c r="J1890" s="50">
        <v>113001002138</v>
      </c>
      <c r="K1890" s="49" t="s">
        <v>4717</v>
      </c>
      <c r="L1890" s="51">
        <v>1039</v>
      </c>
      <c r="M1890" s="52">
        <v>102835276</v>
      </c>
      <c r="N1890" s="52">
        <v>0</v>
      </c>
      <c r="O1890" s="52">
        <v>21976481</v>
      </c>
      <c r="P1890" s="52">
        <v>6660438</v>
      </c>
      <c r="Q1890" s="52">
        <v>102835276</v>
      </c>
      <c r="R1890" s="52">
        <v>28636919</v>
      </c>
      <c r="S1890" s="52">
        <v>131472195</v>
      </c>
      <c r="T1890" s="70" t="s">
        <v>10556</v>
      </c>
      <c r="U1890" s="70" t="s">
        <v>10560</v>
      </c>
    </row>
    <row r="1891" spans="1:21" x14ac:dyDescent="0.2">
      <c r="A1891" s="49" t="s">
        <v>2872</v>
      </c>
      <c r="B1891" s="49" t="s">
        <v>1073</v>
      </c>
      <c r="C1891" s="50">
        <v>3822</v>
      </c>
      <c r="D1891" s="49" t="s">
        <v>1099</v>
      </c>
      <c r="E1891" s="49" t="s">
        <v>8515</v>
      </c>
      <c r="F1891" s="49" t="s">
        <v>1099</v>
      </c>
      <c r="G1891" s="49">
        <v>76520</v>
      </c>
      <c r="H1891" s="49" t="s">
        <v>1100</v>
      </c>
      <c r="I1891" s="50">
        <v>12981</v>
      </c>
      <c r="J1891" s="50">
        <v>176520000489</v>
      </c>
      <c r="K1891" s="49" t="s">
        <v>8525</v>
      </c>
      <c r="L1891" s="51">
        <v>1507</v>
      </c>
      <c r="M1891" s="52">
        <v>143752298</v>
      </c>
      <c r="N1891" s="52">
        <v>0</v>
      </c>
      <c r="O1891" s="52">
        <v>20323031</v>
      </c>
      <c r="P1891" s="52">
        <v>26641753</v>
      </c>
      <c r="Q1891" s="52">
        <v>143752298</v>
      </c>
      <c r="R1891" s="52">
        <v>46964784</v>
      </c>
      <c r="S1891" s="52">
        <v>190717082</v>
      </c>
      <c r="T1891" s="70" t="s">
        <v>10556</v>
      </c>
      <c r="U1891" s="70" t="s">
        <v>10560</v>
      </c>
    </row>
    <row r="1892" spans="1:21" x14ac:dyDescent="0.2">
      <c r="A1892" s="49" t="s">
        <v>2884</v>
      </c>
      <c r="B1892" s="49" t="s">
        <v>453</v>
      </c>
      <c r="C1892" s="50">
        <v>3814</v>
      </c>
      <c r="D1892" s="49" t="s">
        <v>998</v>
      </c>
      <c r="E1892" s="49" t="s">
        <v>9315</v>
      </c>
      <c r="F1892" s="49" t="s">
        <v>998</v>
      </c>
      <c r="G1892" s="49">
        <v>70001</v>
      </c>
      <c r="H1892" s="49" t="s">
        <v>999</v>
      </c>
      <c r="I1892" s="50">
        <v>14407</v>
      </c>
      <c r="J1892" s="50">
        <v>170001000198</v>
      </c>
      <c r="K1892" s="49" t="s">
        <v>4461</v>
      </c>
      <c r="L1892" s="51">
        <v>819</v>
      </c>
      <c r="M1892" s="52">
        <v>87973918</v>
      </c>
      <c r="N1892" s="52">
        <v>6546936</v>
      </c>
      <c r="O1892" s="52">
        <v>23314624</v>
      </c>
      <c r="P1892" s="52">
        <v>6660438</v>
      </c>
      <c r="Q1892" s="52">
        <v>94520854</v>
      </c>
      <c r="R1892" s="52">
        <v>29975062</v>
      </c>
      <c r="S1892" s="52">
        <v>124495916</v>
      </c>
      <c r="T1892" s="70" t="s">
        <v>10556</v>
      </c>
      <c r="U1892" s="70" t="s">
        <v>10560</v>
      </c>
    </row>
    <row r="1893" spans="1:21" x14ac:dyDescent="0.2">
      <c r="A1893" s="49" t="s">
        <v>6181</v>
      </c>
      <c r="B1893" s="49" t="s">
        <v>113</v>
      </c>
      <c r="C1893" s="50">
        <v>3798</v>
      </c>
      <c r="D1893" s="49" t="s">
        <v>791</v>
      </c>
      <c r="E1893" s="49" t="s">
        <v>7991</v>
      </c>
      <c r="F1893" s="49" t="s">
        <v>791</v>
      </c>
      <c r="G1893" s="49">
        <v>52250</v>
      </c>
      <c r="H1893" s="49" t="s">
        <v>805</v>
      </c>
      <c r="I1893" s="50">
        <v>549</v>
      </c>
      <c r="J1893" s="50">
        <v>352250000514</v>
      </c>
      <c r="K1893" s="49" t="s">
        <v>8001</v>
      </c>
      <c r="L1893" s="51">
        <v>490</v>
      </c>
      <c r="M1893" s="52">
        <v>69449331</v>
      </c>
      <c r="N1893" s="52">
        <v>13889866</v>
      </c>
      <c r="O1893" s="52">
        <v>38784391</v>
      </c>
      <c r="P1893" s="52">
        <v>13320876</v>
      </c>
      <c r="Q1893" s="52">
        <v>83339197</v>
      </c>
      <c r="R1893" s="52">
        <v>52105267</v>
      </c>
      <c r="S1893" s="52">
        <v>135444464</v>
      </c>
      <c r="T1893" s="70" t="s">
        <v>10556</v>
      </c>
      <c r="U1893" s="70" t="s">
        <v>10560</v>
      </c>
    </row>
    <row r="1894" spans="1:21" x14ac:dyDescent="0.2">
      <c r="A1894" s="49" t="s">
        <v>5501</v>
      </c>
      <c r="B1894" s="49" t="s">
        <v>461</v>
      </c>
      <c r="C1894" s="50">
        <v>3779</v>
      </c>
      <c r="D1894" s="49" t="s">
        <v>462</v>
      </c>
      <c r="E1894" s="49" t="s">
        <v>5577</v>
      </c>
      <c r="F1894" s="49" t="s">
        <v>462</v>
      </c>
      <c r="G1894" s="49">
        <v>20383</v>
      </c>
      <c r="H1894" s="49" t="s">
        <v>475</v>
      </c>
      <c r="I1894" s="50">
        <v>20011</v>
      </c>
      <c r="J1894" s="50">
        <v>220383000114</v>
      </c>
      <c r="K1894" s="49" t="s">
        <v>4461</v>
      </c>
      <c r="L1894" s="51">
        <v>542</v>
      </c>
      <c r="M1894" s="52">
        <v>72942194</v>
      </c>
      <c r="N1894" s="52">
        <v>0</v>
      </c>
      <c r="O1894" s="52">
        <v>30150446</v>
      </c>
      <c r="P1894" s="52">
        <v>6660438</v>
      </c>
      <c r="Q1894" s="52">
        <v>72942194</v>
      </c>
      <c r="R1894" s="52">
        <v>36810884</v>
      </c>
      <c r="S1894" s="52">
        <v>109753078</v>
      </c>
      <c r="T1894" s="70" t="s">
        <v>10556</v>
      </c>
      <c r="U1894" s="70" t="s">
        <v>10560</v>
      </c>
    </row>
    <row r="1895" spans="1:21" x14ac:dyDescent="0.2">
      <c r="A1895" s="49" t="s">
        <v>5501</v>
      </c>
      <c r="B1895" s="49" t="s">
        <v>461</v>
      </c>
      <c r="C1895" s="50">
        <v>3779</v>
      </c>
      <c r="D1895" s="49" t="s">
        <v>462</v>
      </c>
      <c r="E1895" s="49" t="s">
        <v>5534</v>
      </c>
      <c r="F1895" s="49" t="s">
        <v>462</v>
      </c>
      <c r="G1895" s="49">
        <v>20060</v>
      </c>
      <c r="H1895" s="49" t="s">
        <v>467</v>
      </c>
      <c r="I1895" s="50">
        <v>17676</v>
      </c>
      <c r="J1895" s="50">
        <v>220060000018</v>
      </c>
      <c r="K1895" s="49" t="s">
        <v>4461</v>
      </c>
      <c r="L1895" s="51">
        <v>458</v>
      </c>
      <c r="M1895" s="52">
        <v>62916556</v>
      </c>
      <c r="N1895" s="52">
        <v>8001734</v>
      </c>
      <c r="O1895" s="52">
        <v>32004756</v>
      </c>
      <c r="P1895" s="52">
        <v>6660438</v>
      </c>
      <c r="Q1895" s="52">
        <v>70918290</v>
      </c>
      <c r="R1895" s="52">
        <v>38665194</v>
      </c>
      <c r="S1895" s="52">
        <v>109583484</v>
      </c>
      <c r="T1895" s="70" t="s">
        <v>10556</v>
      </c>
      <c r="U1895" s="70" t="s">
        <v>10560</v>
      </c>
    </row>
    <row r="1896" spans="1:21" x14ac:dyDescent="0.2">
      <c r="A1896" s="49" t="s">
        <v>5921</v>
      </c>
      <c r="B1896" s="49" t="s">
        <v>211</v>
      </c>
      <c r="C1896" s="50">
        <v>3781</v>
      </c>
      <c r="D1896" s="49" t="s">
        <v>489</v>
      </c>
      <c r="E1896" s="49" t="s">
        <v>6022</v>
      </c>
      <c r="F1896" s="49" t="s">
        <v>489</v>
      </c>
      <c r="G1896" s="49">
        <v>23500</v>
      </c>
      <c r="H1896" s="49" t="s">
        <v>503</v>
      </c>
      <c r="I1896" s="50">
        <v>14629</v>
      </c>
      <c r="J1896" s="50">
        <v>223500000588</v>
      </c>
      <c r="K1896" s="49" t="s">
        <v>4461</v>
      </c>
      <c r="L1896" s="51">
        <v>308</v>
      </c>
      <c r="M1896" s="52">
        <v>56794912</v>
      </c>
      <c r="N1896" s="52">
        <v>11358982</v>
      </c>
      <c r="O1896" s="52">
        <v>41402413</v>
      </c>
      <c r="P1896" s="52">
        <v>6660438</v>
      </c>
      <c r="Q1896" s="52">
        <v>68153894</v>
      </c>
      <c r="R1896" s="52">
        <v>48062851</v>
      </c>
      <c r="S1896" s="52">
        <v>116216745</v>
      </c>
      <c r="T1896" s="70" t="s">
        <v>10556</v>
      </c>
      <c r="U1896" s="70" t="s">
        <v>10560</v>
      </c>
    </row>
    <row r="1897" spans="1:21" x14ac:dyDescent="0.2">
      <c r="A1897" s="49" t="s">
        <v>2976</v>
      </c>
      <c r="B1897" s="49" t="s">
        <v>171</v>
      </c>
      <c r="C1897" s="50">
        <v>3765</v>
      </c>
      <c r="D1897" s="49" t="s">
        <v>191</v>
      </c>
      <c r="E1897" s="49" t="s">
        <v>9369</v>
      </c>
      <c r="F1897" s="49" t="s">
        <v>191</v>
      </c>
      <c r="G1897" s="49">
        <v>8758</v>
      </c>
      <c r="H1897" s="49" t="s">
        <v>192</v>
      </c>
      <c r="I1897" s="50">
        <v>3208</v>
      </c>
      <c r="J1897" s="50">
        <v>108758000163</v>
      </c>
      <c r="K1897" s="49" t="s">
        <v>4461</v>
      </c>
      <c r="L1897" s="51">
        <v>619</v>
      </c>
      <c r="M1897" s="52">
        <v>62354192</v>
      </c>
      <c r="N1897" s="52">
        <v>3213928</v>
      </c>
      <c r="O1897" s="52">
        <v>21044651</v>
      </c>
      <c r="P1897" s="52">
        <v>6660438</v>
      </c>
      <c r="Q1897" s="52">
        <v>65568120</v>
      </c>
      <c r="R1897" s="52">
        <v>27705089</v>
      </c>
      <c r="S1897" s="52">
        <v>93273209</v>
      </c>
      <c r="T1897" s="70" t="s">
        <v>10556</v>
      </c>
      <c r="U1897" s="70" t="s">
        <v>10560</v>
      </c>
    </row>
    <row r="1898" spans="1:21" x14ac:dyDescent="0.2">
      <c r="A1898" s="49" t="s">
        <v>5921</v>
      </c>
      <c r="B1898" s="49" t="s">
        <v>211</v>
      </c>
      <c r="C1898" s="50">
        <v>3781</v>
      </c>
      <c r="D1898" s="49" t="s">
        <v>489</v>
      </c>
      <c r="E1898" s="49" t="s">
        <v>6170</v>
      </c>
      <c r="F1898" s="49" t="s">
        <v>489</v>
      </c>
      <c r="G1898" s="49">
        <v>23855</v>
      </c>
      <c r="H1898" s="49" t="s">
        <v>518</v>
      </c>
      <c r="I1898" s="50">
        <v>20895</v>
      </c>
      <c r="J1898" s="50">
        <v>223855000023</v>
      </c>
      <c r="K1898" s="49" t="s">
        <v>4461</v>
      </c>
      <c r="L1898" s="51">
        <v>312</v>
      </c>
      <c r="M1898" s="52">
        <v>52161603</v>
      </c>
      <c r="N1898" s="52">
        <v>10432321</v>
      </c>
      <c r="O1898" s="52">
        <v>38212846</v>
      </c>
      <c r="P1898" s="52">
        <v>19981315</v>
      </c>
      <c r="Q1898" s="52">
        <v>62593924</v>
      </c>
      <c r="R1898" s="52">
        <v>58194161</v>
      </c>
      <c r="S1898" s="52">
        <v>120788085</v>
      </c>
      <c r="T1898" s="70" t="s">
        <v>10556</v>
      </c>
      <c r="U1898" s="70" t="s">
        <v>10560</v>
      </c>
    </row>
    <row r="1899" spans="1:21" x14ac:dyDescent="0.2">
      <c r="A1899" s="49" t="s">
        <v>6798</v>
      </c>
      <c r="B1899" s="49" t="s">
        <v>674</v>
      </c>
      <c r="C1899" s="50">
        <v>3790</v>
      </c>
      <c r="D1899" s="49" t="s">
        <v>675</v>
      </c>
      <c r="E1899" s="49" t="s">
        <v>6903</v>
      </c>
      <c r="F1899" s="49" t="s">
        <v>675</v>
      </c>
      <c r="G1899" s="49">
        <v>41548</v>
      </c>
      <c r="H1899" s="49" t="s">
        <v>697</v>
      </c>
      <c r="I1899" s="50">
        <v>8038</v>
      </c>
      <c r="J1899" s="50">
        <v>241548000090</v>
      </c>
      <c r="K1899" s="49" t="s">
        <v>4461</v>
      </c>
      <c r="L1899" s="51">
        <v>494</v>
      </c>
      <c r="M1899" s="52">
        <v>60587938</v>
      </c>
      <c r="N1899" s="52">
        <v>0</v>
      </c>
      <c r="O1899" s="52">
        <v>27885876</v>
      </c>
      <c r="P1899" s="52">
        <v>6660438</v>
      </c>
      <c r="Q1899" s="52">
        <v>60587938</v>
      </c>
      <c r="R1899" s="52">
        <v>34546314</v>
      </c>
      <c r="S1899" s="52">
        <v>95134252</v>
      </c>
      <c r="T1899" s="70" t="s">
        <v>10556</v>
      </c>
      <c r="U1899" s="70" t="s">
        <v>10560</v>
      </c>
    </row>
    <row r="1900" spans="1:21" ht="15" customHeight="1" x14ac:dyDescent="0.2">
      <c r="A1900" s="49" t="s">
        <v>6181</v>
      </c>
      <c r="B1900" s="49" t="s">
        <v>113</v>
      </c>
      <c r="C1900" s="50">
        <v>3798</v>
      </c>
      <c r="D1900" s="49" t="s">
        <v>791</v>
      </c>
      <c r="E1900" s="49" t="s">
        <v>8161</v>
      </c>
      <c r="F1900" s="49" t="s">
        <v>791</v>
      </c>
      <c r="G1900" s="49">
        <v>52687</v>
      </c>
      <c r="H1900" s="49" t="s">
        <v>838</v>
      </c>
      <c r="I1900" s="50">
        <v>11958</v>
      </c>
      <c r="J1900" s="50">
        <v>252687000918</v>
      </c>
      <c r="K1900" s="49" t="s">
        <v>4461</v>
      </c>
      <c r="L1900" s="51">
        <v>409</v>
      </c>
      <c r="M1900" s="52">
        <v>55036769</v>
      </c>
      <c r="N1900" s="52">
        <v>0</v>
      </c>
      <c r="O1900" s="52">
        <v>29412410</v>
      </c>
      <c r="P1900" s="52">
        <v>6660438</v>
      </c>
      <c r="Q1900" s="52">
        <v>55036769</v>
      </c>
      <c r="R1900" s="52">
        <v>36072848</v>
      </c>
      <c r="S1900" s="52">
        <v>91109617</v>
      </c>
      <c r="T1900" s="70" t="s">
        <v>10556</v>
      </c>
      <c r="U1900" s="70" t="s">
        <v>10560</v>
      </c>
    </row>
    <row r="1901" spans="1:21" ht="15" customHeight="1" x14ac:dyDescent="0.2">
      <c r="A1901" s="49" t="s">
        <v>6181</v>
      </c>
      <c r="B1901" s="49" t="s">
        <v>113</v>
      </c>
      <c r="C1901" s="50">
        <v>3798</v>
      </c>
      <c r="D1901" s="49" t="s">
        <v>791</v>
      </c>
      <c r="E1901" s="49" t="s">
        <v>8224</v>
      </c>
      <c r="F1901" s="49" t="s">
        <v>791</v>
      </c>
      <c r="G1901" s="49">
        <v>52788</v>
      </c>
      <c r="H1901" s="49" t="s">
        <v>844</v>
      </c>
      <c r="I1901" s="50">
        <v>12454</v>
      </c>
      <c r="J1901" s="50">
        <v>252788000587</v>
      </c>
      <c r="K1901" s="49" t="s">
        <v>4461</v>
      </c>
      <c r="L1901" s="51">
        <v>270</v>
      </c>
      <c r="M1901" s="52">
        <v>36650820</v>
      </c>
      <c r="N1901" s="52">
        <v>0</v>
      </c>
      <c r="O1901" s="52">
        <v>29588853</v>
      </c>
      <c r="P1901" s="52">
        <v>6660438</v>
      </c>
      <c r="Q1901" s="52">
        <v>36650820</v>
      </c>
      <c r="R1901" s="52">
        <v>36249291</v>
      </c>
      <c r="S1901" s="52">
        <v>72900111</v>
      </c>
      <c r="T1901" s="70" t="s">
        <v>10556</v>
      </c>
      <c r="U1901" s="70" t="s">
        <v>10560</v>
      </c>
    </row>
    <row r="1902" spans="1:21" x14ac:dyDescent="0.2">
      <c r="A1902" s="49" t="s">
        <v>5501</v>
      </c>
      <c r="B1902" s="49" t="s">
        <v>461</v>
      </c>
      <c r="C1902" s="50">
        <v>3779</v>
      </c>
      <c r="D1902" s="49" t="s">
        <v>462</v>
      </c>
      <c r="E1902" s="49" t="s">
        <v>5502</v>
      </c>
      <c r="F1902" s="49" t="s">
        <v>462</v>
      </c>
      <c r="G1902" s="49">
        <v>20011</v>
      </c>
      <c r="H1902" s="49" t="s">
        <v>463</v>
      </c>
      <c r="I1902" s="50">
        <v>17439</v>
      </c>
      <c r="J1902" s="50">
        <v>120011001047</v>
      </c>
      <c r="K1902" s="49" t="s">
        <v>4461</v>
      </c>
      <c r="L1902" s="51">
        <v>3020</v>
      </c>
      <c r="M1902" s="52">
        <v>327693918</v>
      </c>
      <c r="N1902" s="52">
        <v>0</v>
      </c>
      <c r="O1902" s="52">
        <v>28670274</v>
      </c>
      <c r="P1902" s="52">
        <v>6660438</v>
      </c>
      <c r="Q1902" s="52">
        <v>327693918</v>
      </c>
      <c r="R1902" s="52">
        <v>35330712</v>
      </c>
      <c r="S1902" s="52">
        <v>363024630</v>
      </c>
      <c r="T1902" s="70" t="s">
        <v>10556</v>
      </c>
      <c r="U1902" s="70" t="s">
        <v>10560</v>
      </c>
    </row>
    <row r="1903" spans="1:21" x14ac:dyDescent="0.2">
      <c r="A1903" s="49" t="s">
        <v>4581</v>
      </c>
      <c r="B1903" s="49" t="s">
        <v>1025</v>
      </c>
      <c r="C1903" s="50">
        <v>3815</v>
      </c>
      <c r="D1903" s="49" t="s">
        <v>1026</v>
      </c>
      <c r="E1903" s="49" t="s">
        <v>9692</v>
      </c>
      <c r="F1903" s="49" t="s">
        <v>1026</v>
      </c>
      <c r="G1903" s="49">
        <v>73217</v>
      </c>
      <c r="H1903" s="49" t="s">
        <v>1038</v>
      </c>
      <c r="I1903" s="50">
        <v>8469</v>
      </c>
      <c r="J1903" s="50">
        <v>273217000293</v>
      </c>
      <c r="K1903" s="49" t="s">
        <v>4461</v>
      </c>
      <c r="L1903" s="51">
        <v>217</v>
      </c>
      <c r="M1903" s="52">
        <v>32706825</v>
      </c>
      <c r="N1903" s="52">
        <v>0</v>
      </c>
      <c r="O1903" s="52">
        <v>33494824</v>
      </c>
      <c r="P1903" s="52">
        <v>6660438</v>
      </c>
      <c r="Q1903" s="52">
        <v>32706825</v>
      </c>
      <c r="R1903" s="52">
        <v>40155262</v>
      </c>
      <c r="S1903" s="52">
        <v>72862087</v>
      </c>
      <c r="T1903" s="70" t="s">
        <v>10556</v>
      </c>
      <c r="U1903" s="70" t="s">
        <v>10560</v>
      </c>
    </row>
    <row r="1904" spans="1:21" x14ac:dyDescent="0.2">
      <c r="A1904" s="49" t="s">
        <v>4413</v>
      </c>
      <c r="B1904" s="49" t="s">
        <v>64</v>
      </c>
      <c r="C1904" s="50">
        <v>3773</v>
      </c>
      <c r="D1904" s="49" t="s">
        <v>374</v>
      </c>
      <c r="E1904" s="49" t="s">
        <v>4455</v>
      </c>
      <c r="F1904" s="49" t="s">
        <v>374</v>
      </c>
      <c r="G1904" s="49">
        <v>17380</v>
      </c>
      <c r="H1904" s="49" t="s">
        <v>381</v>
      </c>
      <c r="I1904" s="50">
        <v>17534</v>
      </c>
      <c r="J1904" s="50">
        <v>117380000347</v>
      </c>
      <c r="K1904" s="49" t="s">
        <v>4461</v>
      </c>
      <c r="L1904" s="51">
        <v>2095</v>
      </c>
      <c r="M1904" s="52">
        <v>213646565</v>
      </c>
      <c r="N1904" s="52">
        <v>0</v>
      </c>
      <c r="O1904" s="52">
        <v>21999591</v>
      </c>
      <c r="P1904" s="52">
        <v>6660438</v>
      </c>
      <c r="Q1904" s="52">
        <v>213646565</v>
      </c>
      <c r="R1904" s="52">
        <v>28660029</v>
      </c>
      <c r="S1904" s="52">
        <v>242306594</v>
      </c>
      <c r="T1904" s="70" t="s">
        <v>10556</v>
      </c>
      <c r="U1904" s="70" t="s">
        <v>10560</v>
      </c>
    </row>
    <row r="1905" spans="1:21" x14ac:dyDescent="0.2">
      <c r="A1905" s="49" t="s">
        <v>5921</v>
      </c>
      <c r="B1905" s="49" t="s">
        <v>211</v>
      </c>
      <c r="C1905" s="50">
        <v>3781</v>
      </c>
      <c r="D1905" s="49" t="s">
        <v>489</v>
      </c>
      <c r="E1905" s="49" t="s">
        <v>5965</v>
      </c>
      <c r="F1905" s="49" t="s">
        <v>489</v>
      </c>
      <c r="G1905" s="49">
        <v>23182</v>
      </c>
      <c r="H1905" s="49" t="s">
        <v>494</v>
      </c>
      <c r="I1905" s="50">
        <v>16181</v>
      </c>
      <c r="J1905" s="50">
        <v>123182000021</v>
      </c>
      <c r="K1905" s="49" t="s">
        <v>4461</v>
      </c>
      <c r="L1905" s="51">
        <v>1660</v>
      </c>
      <c r="M1905" s="52">
        <v>195979012</v>
      </c>
      <c r="N1905" s="52">
        <v>15323865</v>
      </c>
      <c r="O1905" s="52">
        <v>24591611</v>
      </c>
      <c r="P1905" s="52">
        <v>6660438</v>
      </c>
      <c r="Q1905" s="52">
        <v>211302877</v>
      </c>
      <c r="R1905" s="52">
        <v>31252049</v>
      </c>
      <c r="S1905" s="52">
        <v>242554926</v>
      </c>
      <c r="T1905" s="70" t="s">
        <v>10556</v>
      </c>
      <c r="U1905" s="70" t="s">
        <v>10560</v>
      </c>
    </row>
    <row r="1906" spans="1:21" x14ac:dyDescent="0.2">
      <c r="A1906" s="49" t="s">
        <v>5501</v>
      </c>
      <c r="B1906" s="49" t="s">
        <v>461</v>
      </c>
      <c r="C1906" s="50">
        <v>3779</v>
      </c>
      <c r="D1906" s="49" t="s">
        <v>462</v>
      </c>
      <c r="E1906" s="49" t="s">
        <v>5598</v>
      </c>
      <c r="F1906" s="49" t="s">
        <v>462</v>
      </c>
      <c r="G1906" s="49">
        <v>20517</v>
      </c>
      <c r="H1906" s="49" t="s">
        <v>478</v>
      </c>
      <c r="I1906" s="50">
        <v>20692</v>
      </c>
      <c r="J1906" s="50">
        <v>120517000014</v>
      </c>
      <c r="K1906" s="49" t="s">
        <v>4461</v>
      </c>
      <c r="L1906" s="51">
        <v>1809</v>
      </c>
      <c r="M1906" s="52">
        <v>209529463</v>
      </c>
      <c r="N1906" s="52">
        <v>0</v>
      </c>
      <c r="O1906" s="52">
        <v>30413126</v>
      </c>
      <c r="P1906" s="52">
        <v>6660438</v>
      </c>
      <c r="Q1906" s="52">
        <v>209529463</v>
      </c>
      <c r="R1906" s="52">
        <v>37073564</v>
      </c>
      <c r="S1906" s="52">
        <v>246603027</v>
      </c>
      <c r="T1906" s="70" t="s">
        <v>10556</v>
      </c>
      <c r="U1906" s="70" t="s">
        <v>10560</v>
      </c>
    </row>
    <row r="1907" spans="1:21" x14ac:dyDescent="0.2">
      <c r="A1907" s="49" t="s">
        <v>3660</v>
      </c>
      <c r="B1907" s="49" t="s">
        <v>59</v>
      </c>
      <c r="C1907" s="50">
        <v>4910</v>
      </c>
      <c r="D1907" s="49" t="s">
        <v>199</v>
      </c>
      <c r="E1907" s="49" t="s">
        <v>4819</v>
      </c>
      <c r="F1907" s="49" t="s">
        <v>199</v>
      </c>
      <c r="G1907" s="49">
        <v>13001</v>
      </c>
      <c r="H1907" s="49" t="s">
        <v>200</v>
      </c>
      <c r="I1907" s="50">
        <v>25704</v>
      </c>
      <c r="J1907" s="50">
        <v>113001000852</v>
      </c>
      <c r="K1907" s="49" t="s">
        <v>4461</v>
      </c>
      <c r="L1907" s="51">
        <v>1979</v>
      </c>
      <c r="M1907" s="52">
        <v>206592810</v>
      </c>
      <c r="N1907" s="52">
        <v>0</v>
      </c>
      <c r="O1907" s="52">
        <v>21976481</v>
      </c>
      <c r="P1907" s="52">
        <v>26641753</v>
      </c>
      <c r="Q1907" s="52">
        <v>206592810</v>
      </c>
      <c r="R1907" s="52">
        <v>48618234</v>
      </c>
      <c r="S1907" s="52">
        <v>255211044</v>
      </c>
      <c r="T1907" s="70" t="s">
        <v>10556</v>
      </c>
      <c r="U1907" s="70" t="s">
        <v>10560</v>
      </c>
    </row>
    <row r="1908" spans="1:21" x14ac:dyDescent="0.2">
      <c r="A1908" s="49" t="s">
        <v>7072</v>
      </c>
      <c r="B1908" s="49" t="s">
        <v>713</v>
      </c>
      <c r="C1908" s="50">
        <v>3792</v>
      </c>
      <c r="D1908" s="49" t="s">
        <v>714</v>
      </c>
      <c r="E1908" s="49" t="s">
        <v>7120</v>
      </c>
      <c r="F1908" s="49" t="s">
        <v>714</v>
      </c>
      <c r="G1908" s="49">
        <v>44378</v>
      </c>
      <c r="H1908" s="49" t="s">
        <v>720</v>
      </c>
      <c r="I1908" s="50">
        <v>3400</v>
      </c>
      <c r="J1908" s="50">
        <v>244078000577</v>
      </c>
      <c r="K1908" s="49" t="s">
        <v>4461</v>
      </c>
      <c r="L1908" s="51">
        <v>1458</v>
      </c>
      <c r="M1908" s="52">
        <v>172536981</v>
      </c>
      <c r="N1908" s="52">
        <v>20333868</v>
      </c>
      <c r="O1908" s="52">
        <v>31561766</v>
      </c>
      <c r="P1908" s="52">
        <v>6660438</v>
      </c>
      <c r="Q1908" s="52">
        <v>192870849</v>
      </c>
      <c r="R1908" s="52">
        <v>38222204</v>
      </c>
      <c r="S1908" s="52">
        <v>231093053</v>
      </c>
      <c r="T1908" s="70" t="s">
        <v>10556</v>
      </c>
      <c r="U1908" s="70" t="s">
        <v>10560</v>
      </c>
    </row>
    <row r="1909" spans="1:21" x14ac:dyDescent="0.2">
      <c r="A1909" s="49" t="s">
        <v>6181</v>
      </c>
      <c r="B1909" s="49" t="s">
        <v>113</v>
      </c>
      <c r="C1909" s="50">
        <v>3798</v>
      </c>
      <c r="D1909" s="49" t="s">
        <v>791</v>
      </c>
      <c r="E1909" s="49" t="s">
        <v>8005</v>
      </c>
      <c r="F1909" s="49" t="s">
        <v>791</v>
      </c>
      <c r="G1909" s="49">
        <v>52256</v>
      </c>
      <c r="H1909" s="49" t="s">
        <v>807</v>
      </c>
      <c r="I1909" s="50">
        <v>10814</v>
      </c>
      <c r="J1909" s="50">
        <v>252256000619</v>
      </c>
      <c r="K1909" s="49" t="s">
        <v>4461</v>
      </c>
      <c r="L1909" s="51">
        <v>144</v>
      </c>
      <c r="M1909" s="52">
        <v>18858334</v>
      </c>
      <c r="N1909" s="52">
        <v>0</v>
      </c>
      <c r="O1909" s="52">
        <v>29036918</v>
      </c>
      <c r="P1909" s="52">
        <v>6660438</v>
      </c>
      <c r="Q1909" s="52">
        <v>18858334</v>
      </c>
      <c r="R1909" s="52">
        <v>35697356</v>
      </c>
      <c r="S1909" s="52">
        <v>54555690</v>
      </c>
      <c r="T1909" s="70" t="s">
        <v>10556</v>
      </c>
      <c r="U1909" s="70" t="s">
        <v>10560</v>
      </c>
    </row>
    <row r="1910" spans="1:21" x14ac:dyDescent="0.2">
      <c r="A1910" s="49" t="s">
        <v>6798</v>
      </c>
      <c r="B1910" s="49" t="s">
        <v>674</v>
      </c>
      <c r="C1910" s="50">
        <v>3790</v>
      </c>
      <c r="D1910" s="49" t="s">
        <v>675</v>
      </c>
      <c r="E1910" s="49" t="s">
        <v>6855</v>
      </c>
      <c r="F1910" s="49" t="s">
        <v>675</v>
      </c>
      <c r="G1910" s="49">
        <v>41319</v>
      </c>
      <c r="H1910" s="49" t="s">
        <v>687</v>
      </c>
      <c r="I1910" s="50">
        <v>10591</v>
      </c>
      <c r="J1910" s="50">
        <v>241319000523</v>
      </c>
      <c r="K1910" s="49" t="s">
        <v>4461</v>
      </c>
      <c r="L1910" s="51">
        <v>1216</v>
      </c>
      <c r="M1910" s="52">
        <v>149914844</v>
      </c>
      <c r="N1910" s="52">
        <v>0</v>
      </c>
      <c r="O1910" s="52">
        <v>28581791</v>
      </c>
      <c r="P1910" s="52">
        <v>6660438</v>
      </c>
      <c r="Q1910" s="52">
        <v>149914844</v>
      </c>
      <c r="R1910" s="52">
        <v>35242229</v>
      </c>
      <c r="S1910" s="52">
        <v>185157073</v>
      </c>
      <c r="T1910" s="70" t="s">
        <v>10556</v>
      </c>
      <c r="U1910" s="70" t="s">
        <v>10560</v>
      </c>
    </row>
    <row r="1911" spans="1:21" x14ac:dyDescent="0.2">
      <c r="A1911" s="49" t="s">
        <v>3660</v>
      </c>
      <c r="B1911" s="49" t="s">
        <v>59</v>
      </c>
      <c r="C1911" s="50">
        <v>3767</v>
      </c>
      <c r="D1911" s="49" t="s">
        <v>201</v>
      </c>
      <c r="E1911" s="49" t="s">
        <v>3716</v>
      </c>
      <c r="F1911" s="49" t="s">
        <v>201</v>
      </c>
      <c r="G1911" s="49">
        <v>13222</v>
      </c>
      <c r="H1911" s="49" t="s">
        <v>212</v>
      </c>
      <c r="I1911" s="50">
        <v>7349</v>
      </c>
      <c r="J1911" s="50">
        <v>213673000081</v>
      </c>
      <c r="K1911" s="49" t="s">
        <v>3717</v>
      </c>
      <c r="L1911" s="51">
        <v>407</v>
      </c>
      <c r="M1911" s="52">
        <v>81405623</v>
      </c>
      <c r="N1911" s="52">
        <v>0</v>
      </c>
      <c r="O1911" s="52">
        <v>45667632</v>
      </c>
      <c r="P1911" s="52">
        <v>6660438</v>
      </c>
      <c r="Q1911" s="52">
        <v>81405623</v>
      </c>
      <c r="R1911" s="52">
        <v>52328070</v>
      </c>
      <c r="S1911" s="52">
        <v>133733693</v>
      </c>
      <c r="T1911" s="70" t="s">
        <v>10556</v>
      </c>
      <c r="U1911" s="70" t="s">
        <v>10560</v>
      </c>
    </row>
    <row r="1912" spans="1:21" x14ac:dyDescent="0.2">
      <c r="A1912" s="49" t="s">
        <v>3660</v>
      </c>
      <c r="B1912" s="49" t="s">
        <v>59</v>
      </c>
      <c r="C1912" s="50">
        <v>4910</v>
      </c>
      <c r="D1912" s="49" t="s">
        <v>199</v>
      </c>
      <c r="E1912" s="49" t="s">
        <v>4819</v>
      </c>
      <c r="F1912" s="49" t="s">
        <v>199</v>
      </c>
      <c r="G1912" s="49">
        <v>13001</v>
      </c>
      <c r="H1912" s="49" t="s">
        <v>200</v>
      </c>
      <c r="I1912" s="50">
        <v>33068</v>
      </c>
      <c r="J1912" s="50">
        <v>213001009056</v>
      </c>
      <c r="K1912" s="49" t="s">
        <v>4826</v>
      </c>
      <c r="L1912" s="51">
        <v>1362</v>
      </c>
      <c r="M1912" s="52">
        <v>161194194</v>
      </c>
      <c r="N1912" s="52">
        <v>0</v>
      </c>
      <c r="O1912" s="52">
        <v>27050103</v>
      </c>
      <c r="P1912" s="52">
        <v>26641753</v>
      </c>
      <c r="Q1912" s="52">
        <v>161194194</v>
      </c>
      <c r="R1912" s="52">
        <v>53691856</v>
      </c>
      <c r="S1912" s="52">
        <v>214886050</v>
      </c>
      <c r="T1912" s="70" t="s">
        <v>10556</v>
      </c>
      <c r="U1912" s="70" t="s">
        <v>10560</v>
      </c>
    </row>
    <row r="1913" spans="1:21" x14ac:dyDescent="0.2">
      <c r="A1913" s="49" t="s">
        <v>4909</v>
      </c>
      <c r="B1913" s="49" t="s">
        <v>1126</v>
      </c>
      <c r="C1913" s="50">
        <v>3825</v>
      </c>
      <c r="D1913" s="49" t="s">
        <v>1127</v>
      </c>
      <c r="E1913" s="49" t="s">
        <v>4945</v>
      </c>
      <c r="F1913" s="49" t="s">
        <v>1127</v>
      </c>
      <c r="G1913" s="49">
        <v>85250</v>
      </c>
      <c r="H1913" s="49" t="s">
        <v>1136</v>
      </c>
      <c r="I1913" s="50">
        <v>14584</v>
      </c>
      <c r="J1913" s="50">
        <v>285250000957</v>
      </c>
      <c r="K1913" s="49" t="s">
        <v>4950</v>
      </c>
      <c r="L1913" s="51">
        <v>984</v>
      </c>
      <c r="M1913" s="52">
        <v>109626647</v>
      </c>
      <c r="N1913" s="52">
        <v>0</v>
      </c>
      <c r="O1913" s="52">
        <v>29613969</v>
      </c>
      <c r="P1913" s="52">
        <v>6660438</v>
      </c>
      <c r="Q1913" s="52">
        <v>109626647</v>
      </c>
      <c r="R1913" s="52">
        <v>36274407</v>
      </c>
      <c r="S1913" s="52">
        <v>145901054</v>
      </c>
      <c r="T1913" s="70" t="s">
        <v>10556</v>
      </c>
      <c r="U1913" s="70" t="s">
        <v>10560</v>
      </c>
    </row>
    <row r="1914" spans="1:21" x14ac:dyDescent="0.2">
      <c r="A1914" s="49" t="s">
        <v>6181</v>
      </c>
      <c r="B1914" s="49" t="s">
        <v>113</v>
      </c>
      <c r="C1914" s="50">
        <v>3798</v>
      </c>
      <c r="D1914" s="49" t="s">
        <v>791</v>
      </c>
      <c r="E1914" s="49" t="s">
        <v>8129</v>
      </c>
      <c r="F1914" s="49" t="s">
        <v>791</v>
      </c>
      <c r="G1914" s="49">
        <v>52560</v>
      </c>
      <c r="H1914" s="49" t="s">
        <v>831</v>
      </c>
      <c r="I1914" s="50">
        <v>19925</v>
      </c>
      <c r="J1914" s="50">
        <v>152560000124</v>
      </c>
      <c r="K1914" s="49" t="s">
        <v>8134</v>
      </c>
      <c r="L1914" s="51">
        <v>780</v>
      </c>
      <c r="M1914" s="52">
        <v>77663274</v>
      </c>
      <c r="N1914" s="52">
        <v>0</v>
      </c>
      <c r="O1914" s="52">
        <v>21928675</v>
      </c>
      <c r="P1914" s="52">
        <v>6660438</v>
      </c>
      <c r="Q1914" s="52">
        <v>77663274</v>
      </c>
      <c r="R1914" s="52">
        <v>28589113</v>
      </c>
      <c r="S1914" s="52">
        <v>106252387</v>
      </c>
      <c r="T1914" s="70" t="s">
        <v>10556</v>
      </c>
      <c r="U1914" s="70" t="s">
        <v>10560</v>
      </c>
    </row>
    <row r="1915" spans="1:21" x14ac:dyDescent="0.2">
      <c r="A1915" s="49" t="s">
        <v>4909</v>
      </c>
      <c r="B1915" s="49" t="s">
        <v>1126</v>
      </c>
      <c r="C1915" s="50">
        <v>3825</v>
      </c>
      <c r="D1915" s="49" t="s">
        <v>1127</v>
      </c>
      <c r="E1915" s="49" t="s">
        <v>4978</v>
      </c>
      <c r="F1915" s="49" t="s">
        <v>1127</v>
      </c>
      <c r="G1915" s="49">
        <v>85440</v>
      </c>
      <c r="H1915" s="49" t="s">
        <v>246</v>
      </c>
      <c r="I1915" s="50">
        <v>14493</v>
      </c>
      <c r="J1915" s="50">
        <v>385440000192</v>
      </c>
      <c r="K1915" s="49" t="s">
        <v>4981</v>
      </c>
      <c r="L1915" s="51">
        <v>1902</v>
      </c>
      <c r="M1915" s="52">
        <v>196289912</v>
      </c>
      <c r="N1915" s="52">
        <v>0</v>
      </c>
      <c r="O1915" s="52">
        <v>27097083</v>
      </c>
      <c r="P1915" s="52">
        <v>6660438</v>
      </c>
      <c r="Q1915" s="52">
        <v>196289912</v>
      </c>
      <c r="R1915" s="52">
        <v>33757521</v>
      </c>
      <c r="S1915" s="52">
        <v>230047433</v>
      </c>
      <c r="T1915" s="70" t="s">
        <v>10556</v>
      </c>
      <c r="U1915" s="70" t="s">
        <v>10560</v>
      </c>
    </row>
    <row r="1916" spans="1:21" x14ac:dyDescent="0.2">
      <c r="A1916" s="49" t="s">
        <v>6181</v>
      </c>
      <c r="B1916" s="49" t="s">
        <v>113</v>
      </c>
      <c r="C1916" s="50">
        <v>3798</v>
      </c>
      <c r="D1916" s="49" t="s">
        <v>791</v>
      </c>
      <c r="E1916" s="49" t="s">
        <v>8043</v>
      </c>
      <c r="F1916" s="49" t="s">
        <v>791</v>
      </c>
      <c r="G1916" s="49">
        <v>52320</v>
      </c>
      <c r="H1916" s="49" t="s">
        <v>811</v>
      </c>
      <c r="I1916" s="50">
        <v>1087</v>
      </c>
      <c r="J1916" s="50">
        <v>152320000011</v>
      </c>
      <c r="K1916" s="49" t="s">
        <v>8046</v>
      </c>
      <c r="L1916" s="51">
        <v>609</v>
      </c>
      <c r="M1916" s="52">
        <v>64583913</v>
      </c>
      <c r="N1916" s="52">
        <v>0</v>
      </c>
      <c r="O1916" s="52">
        <v>27463605</v>
      </c>
      <c r="P1916" s="52">
        <v>6660438</v>
      </c>
      <c r="Q1916" s="52">
        <v>64583913</v>
      </c>
      <c r="R1916" s="52">
        <v>34124043</v>
      </c>
      <c r="S1916" s="52">
        <v>98707956</v>
      </c>
      <c r="T1916" s="70" t="s">
        <v>10556</v>
      </c>
      <c r="U1916" s="70" t="s">
        <v>10560</v>
      </c>
    </row>
    <row r="1917" spans="1:21" x14ac:dyDescent="0.2">
      <c r="A1917" s="49" t="s">
        <v>6181</v>
      </c>
      <c r="B1917" s="49" t="s">
        <v>113</v>
      </c>
      <c r="C1917" s="50">
        <v>3798</v>
      </c>
      <c r="D1917" s="49" t="s">
        <v>791</v>
      </c>
      <c r="E1917" s="49" t="s">
        <v>8006</v>
      </c>
      <c r="F1917" s="49" t="s">
        <v>791</v>
      </c>
      <c r="G1917" s="49">
        <v>52258</v>
      </c>
      <c r="H1917" s="49" t="s">
        <v>808</v>
      </c>
      <c r="I1917" s="50">
        <v>550</v>
      </c>
      <c r="J1917" s="50">
        <v>152258000212</v>
      </c>
      <c r="K1917" s="49" t="s">
        <v>8010</v>
      </c>
      <c r="L1917" s="51">
        <v>569</v>
      </c>
      <c r="M1917" s="52">
        <v>67979731</v>
      </c>
      <c r="N1917" s="52">
        <v>0</v>
      </c>
      <c r="O1917" s="52">
        <v>30472989</v>
      </c>
      <c r="P1917" s="52">
        <v>6660438</v>
      </c>
      <c r="Q1917" s="52">
        <v>67979731</v>
      </c>
      <c r="R1917" s="52">
        <v>37133427</v>
      </c>
      <c r="S1917" s="52">
        <v>105113158</v>
      </c>
      <c r="T1917" s="70" t="s">
        <v>10556</v>
      </c>
      <c r="U1917" s="70" t="s">
        <v>10560</v>
      </c>
    </row>
    <row r="1918" spans="1:21" x14ac:dyDescent="0.2">
      <c r="A1918" s="49" t="s">
        <v>4982</v>
      </c>
      <c r="B1918" s="49" t="s">
        <v>421</v>
      </c>
      <c r="C1918" s="50">
        <v>3777</v>
      </c>
      <c r="D1918" s="49" t="s">
        <v>422</v>
      </c>
      <c r="E1918" s="49" t="s">
        <v>5066</v>
      </c>
      <c r="F1918" s="49" t="s">
        <v>422</v>
      </c>
      <c r="G1918" s="49">
        <v>19130</v>
      </c>
      <c r="H1918" s="49" t="s">
        <v>426</v>
      </c>
      <c r="I1918" s="50">
        <v>4864</v>
      </c>
      <c r="J1918" s="50">
        <v>219130003666</v>
      </c>
      <c r="K1918" s="49" t="s">
        <v>4705</v>
      </c>
      <c r="L1918" s="51">
        <v>391</v>
      </c>
      <c r="M1918" s="52">
        <v>52054218</v>
      </c>
      <c r="N1918" s="52">
        <v>0</v>
      </c>
      <c r="O1918" s="52">
        <v>29894293</v>
      </c>
      <c r="P1918" s="52">
        <v>13320876</v>
      </c>
      <c r="Q1918" s="52">
        <v>52054218</v>
      </c>
      <c r="R1918" s="52">
        <v>43215169</v>
      </c>
      <c r="S1918" s="52">
        <v>95269387</v>
      </c>
      <c r="T1918" s="70" t="s">
        <v>10556</v>
      </c>
      <c r="U1918" s="70" t="s">
        <v>10560</v>
      </c>
    </row>
    <row r="1919" spans="1:21" x14ac:dyDescent="0.2">
      <c r="A1919" s="49" t="s">
        <v>2949</v>
      </c>
      <c r="B1919" s="49" t="s">
        <v>851</v>
      </c>
      <c r="C1919" s="50">
        <v>3801</v>
      </c>
      <c r="D1919" s="49" t="s">
        <v>852</v>
      </c>
      <c r="E1919" s="49" t="s">
        <v>8457</v>
      </c>
      <c r="F1919" s="49" t="s">
        <v>852</v>
      </c>
      <c r="G1919" s="49">
        <v>54720</v>
      </c>
      <c r="H1919" s="49" t="s">
        <v>884</v>
      </c>
      <c r="I1919" s="50">
        <v>11991</v>
      </c>
      <c r="J1919" s="50">
        <v>154720000315</v>
      </c>
      <c r="K1919" s="49" t="s">
        <v>4705</v>
      </c>
      <c r="L1919" s="51">
        <v>1323</v>
      </c>
      <c r="M1919" s="52">
        <v>162155059</v>
      </c>
      <c r="N1919" s="52">
        <v>5013368</v>
      </c>
      <c r="O1919" s="52">
        <v>33393396</v>
      </c>
      <c r="P1919" s="52">
        <v>26641753</v>
      </c>
      <c r="Q1919" s="52">
        <v>167168427</v>
      </c>
      <c r="R1919" s="52">
        <v>60035149</v>
      </c>
      <c r="S1919" s="52">
        <v>227203576</v>
      </c>
      <c r="T1919" s="70" t="s">
        <v>10556</v>
      </c>
      <c r="U1919" s="70" t="s">
        <v>10560</v>
      </c>
    </row>
    <row r="1920" spans="1:21" x14ac:dyDescent="0.2">
      <c r="A1920" s="49" t="s">
        <v>6181</v>
      </c>
      <c r="B1920" s="49" t="s">
        <v>113</v>
      </c>
      <c r="C1920" s="50">
        <v>3798</v>
      </c>
      <c r="D1920" s="49" t="s">
        <v>791</v>
      </c>
      <c r="E1920" s="49" t="s">
        <v>7889</v>
      </c>
      <c r="F1920" s="49" t="s">
        <v>791</v>
      </c>
      <c r="G1920" s="49">
        <v>52240</v>
      </c>
      <c r="H1920" s="49" t="s">
        <v>804</v>
      </c>
      <c r="I1920" s="50">
        <v>19757</v>
      </c>
      <c r="J1920" s="50">
        <v>252240000015</v>
      </c>
      <c r="K1920" s="49" t="s">
        <v>7862</v>
      </c>
      <c r="L1920" s="51">
        <v>422</v>
      </c>
      <c r="M1920" s="52">
        <v>54655009</v>
      </c>
      <c r="N1920" s="52">
        <v>0</v>
      </c>
      <c r="O1920" s="52">
        <v>28477995</v>
      </c>
      <c r="P1920" s="52">
        <v>13320876</v>
      </c>
      <c r="Q1920" s="52">
        <v>54655009</v>
      </c>
      <c r="R1920" s="52">
        <v>41798871</v>
      </c>
      <c r="S1920" s="52">
        <v>96453880</v>
      </c>
      <c r="T1920" s="70" t="s">
        <v>10556</v>
      </c>
      <c r="U1920" s="70" t="s">
        <v>10560</v>
      </c>
    </row>
    <row r="1921" spans="1:21" x14ac:dyDescent="0.2">
      <c r="A1921" s="49" t="s">
        <v>6181</v>
      </c>
      <c r="B1921" s="49" t="s">
        <v>113</v>
      </c>
      <c r="C1921" s="50">
        <v>3798</v>
      </c>
      <c r="D1921" s="49" t="s">
        <v>791</v>
      </c>
      <c r="E1921" s="49" t="s">
        <v>7860</v>
      </c>
      <c r="F1921" s="49" t="s">
        <v>791</v>
      </c>
      <c r="G1921" s="49">
        <v>52036</v>
      </c>
      <c r="H1921" s="49" t="s">
        <v>794</v>
      </c>
      <c r="I1921" s="50">
        <v>20997</v>
      </c>
      <c r="J1921" s="50">
        <v>252036000081</v>
      </c>
      <c r="K1921" s="49" t="s">
        <v>7862</v>
      </c>
      <c r="L1921" s="51">
        <v>168</v>
      </c>
      <c r="M1921" s="52">
        <v>20702177</v>
      </c>
      <c r="N1921" s="52">
        <v>0</v>
      </c>
      <c r="O1921" s="52">
        <v>26616142</v>
      </c>
      <c r="P1921" s="52">
        <v>6660438</v>
      </c>
      <c r="Q1921" s="52">
        <v>20702177</v>
      </c>
      <c r="R1921" s="52">
        <v>33276580</v>
      </c>
      <c r="S1921" s="52">
        <v>53978757</v>
      </c>
      <c r="T1921" s="70" t="s">
        <v>10556</v>
      </c>
      <c r="U1921" s="70" t="s">
        <v>10560</v>
      </c>
    </row>
    <row r="1922" spans="1:21" x14ac:dyDescent="0.2">
      <c r="A1922" s="49" t="s">
        <v>2872</v>
      </c>
      <c r="B1922" s="49" t="s">
        <v>1073</v>
      </c>
      <c r="C1922" s="50">
        <v>3817</v>
      </c>
      <c r="D1922" s="49" t="s">
        <v>1074</v>
      </c>
      <c r="E1922" s="49" t="s">
        <v>10091</v>
      </c>
      <c r="F1922" s="49" t="s">
        <v>1074</v>
      </c>
      <c r="G1922" s="49">
        <v>76403</v>
      </c>
      <c r="H1922" s="49" t="s">
        <v>296</v>
      </c>
      <c r="I1922" s="50">
        <v>5551</v>
      </c>
      <c r="J1922" s="50">
        <v>276403000031</v>
      </c>
      <c r="K1922" s="49" t="s">
        <v>4162</v>
      </c>
      <c r="L1922" s="51">
        <v>62</v>
      </c>
      <c r="M1922" s="52">
        <v>6731303</v>
      </c>
      <c r="N1922" s="52">
        <v>0</v>
      </c>
      <c r="O1922" s="52">
        <v>25992603</v>
      </c>
      <c r="P1922" s="52">
        <v>6660438</v>
      </c>
      <c r="Q1922" s="52">
        <v>6731303</v>
      </c>
      <c r="R1922" s="52">
        <v>32653041</v>
      </c>
      <c r="S1922" s="52">
        <v>39384344</v>
      </c>
      <c r="T1922" s="70" t="s">
        <v>10556</v>
      </c>
      <c r="U1922" s="70" t="s">
        <v>10560</v>
      </c>
    </row>
    <row r="1923" spans="1:21" x14ac:dyDescent="0.2">
      <c r="A1923" s="49" t="s">
        <v>5894</v>
      </c>
      <c r="B1923" s="49" t="s">
        <v>763</v>
      </c>
      <c r="C1923" s="50">
        <v>3797</v>
      </c>
      <c r="D1923" s="49" t="s">
        <v>761</v>
      </c>
      <c r="E1923" s="49" t="s">
        <v>10237</v>
      </c>
      <c r="F1923" s="49" t="s">
        <v>761</v>
      </c>
      <c r="G1923" s="49">
        <v>50001</v>
      </c>
      <c r="H1923" s="49" t="s">
        <v>762</v>
      </c>
      <c r="I1923" s="50">
        <v>10211</v>
      </c>
      <c r="J1923" s="50">
        <v>250001000507</v>
      </c>
      <c r="K1923" s="49" t="s">
        <v>4162</v>
      </c>
      <c r="L1923" s="51">
        <v>1216</v>
      </c>
      <c r="M1923" s="52">
        <v>112424201</v>
      </c>
      <c r="N1923" s="52">
        <v>0</v>
      </c>
      <c r="O1923" s="52">
        <v>20700153</v>
      </c>
      <c r="P1923" s="52">
        <v>6660438</v>
      </c>
      <c r="Q1923" s="52">
        <v>112424201</v>
      </c>
      <c r="R1923" s="52">
        <v>27360591</v>
      </c>
      <c r="S1923" s="52">
        <v>139784792</v>
      </c>
      <c r="T1923" s="70" t="s">
        <v>10556</v>
      </c>
      <c r="U1923" s="70" t="s">
        <v>10560</v>
      </c>
    </row>
    <row r="1924" spans="1:21" x14ac:dyDescent="0.2">
      <c r="A1924" s="49" t="s">
        <v>2872</v>
      </c>
      <c r="B1924" s="49" t="s">
        <v>1073</v>
      </c>
      <c r="C1924" s="50">
        <v>3817</v>
      </c>
      <c r="D1924" s="49" t="s">
        <v>1074</v>
      </c>
      <c r="E1924" s="49" t="s">
        <v>10121</v>
      </c>
      <c r="F1924" s="49" t="s">
        <v>1074</v>
      </c>
      <c r="G1924" s="49">
        <v>76823</v>
      </c>
      <c r="H1924" s="49" t="s">
        <v>1105</v>
      </c>
      <c r="I1924" s="50">
        <v>5644</v>
      </c>
      <c r="J1924" s="50">
        <v>176823000384</v>
      </c>
      <c r="K1924" s="49" t="s">
        <v>10123</v>
      </c>
      <c r="L1924" s="51">
        <v>627</v>
      </c>
      <c r="M1924" s="52">
        <v>65407338</v>
      </c>
      <c r="N1924" s="52">
        <v>0</v>
      </c>
      <c r="O1924" s="52">
        <v>26630136</v>
      </c>
      <c r="P1924" s="52">
        <v>6660438</v>
      </c>
      <c r="Q1924" s="52">
        <v>65407338</v>
      </c>
      <c r="R1924" s="52">
        <v>33290574</v>
      </c>
      <c r="S1924" s="52">
        <v>98697912</v>
      </c>
      <c r="T1924" s="70" t="s">
        <v>10556</v>
      </c>
      <c r="U1924" s="70" t="s">
        <v>10560</v>
      </c>
    </row>
    <row r="1925" spans="1:21" x14ac:dyDescent="0.2">
      <c r="A1925" s="49" t="s">
        <v>2976</v>
      </c>
      <c r="B1925" s="49" t="s">
        <v>171</v>
      </c>
      <c r="C1925" s="50">
        <v>3764</v>
      </c>
      <c r="D1925" s="49" t="s">
        <v>172</v>
      </c>
      <c r="E1925" s="49" t="s">
        <v>2990</v>
      </c>
      <c r="F1925" s="49" t="s">
        <v>172</v>
      </c>
      <c r="G1925" s="49">
        <v>8141</v>
      </c>
      <c r="H1925" s="49" t="s">
        <v>175</v>
      </c>
      <c r="I1925" s="50">
        <v>5465</v>
      </c>
      <c r="J1925" s="50">
        <v>108141000018</v>
      </c>
      <c r="K1925" s="49" t="s">
        <v>2993</v>
      </c>
      <c r="L1925" s="51">
        <v>1919</v>
      </c>
      <c r="M1925" s="52">
        <v>226853266</v>
      </c>
      <c r="N1925" s="52">
        <v>0</v>
      </c>
      <c r="O1925" s="52">
        <v>26249961</v>
      </c>
      <c r="P1925" s="52">
        <v>6660438</v>
      </c>
      <c r="Q1925" s="52">
        <v>226853266</v>
      </c>
      <c r="R1925" s="52">
        <v>32910399</v>
      </c>
      <c r="S1925" s="52">
        <v>259763665</v>
      </c>
      <c r="T1925" s="70" t="s">
        <v>10556</v>
      </c>
      <c r="U1925" s="70" t="s">
        <v>10560</v>
      </c>
    </row>
    <row r="1926" spans="1:21" x14ac:dyDescent="0.2">
      <c r="A1926" s="49" t="s">
        <v>5921</v>
      </c>
      <c r="B1926" s="49" t="s">
        <v>211</v>
      </c>
      <c r="C1926" s="50">
        <v>3781</v>
      </c>
      <c r="D1926" s="49" t="s">
        <v>489</v>
      </c>
      <c r="E1926" s="49" t="s">
        <v>6033</v>
      </c>
      <c r="F1926" s="49" t="s">
        <v>489</v>
      </c>
      <c r="G1926" s="49">
        <v>23555</v>
      </c>
      <c r="H1926" s="49" t="s">
        <v>504</v>
      </c>
      <c r="I1926" s="50">
        <v>14800</v>
      </c>
      <c r="J1926" s="50">
        <v>123555000167</v>
      </c>
      <c r="K1926" s="49" t="s">
        <v>2993</v>
      </c>
      <c r="L1926" s="51">
        <v>1837</v>
      </c>
      <c r="M1926" s="52">
        <v>216562025</v>
      </c>
      <c r="N1926" s="52">
        <v>0</v>
      </c>
      <c r="O1926" s="52">
        <v>26280164</v>
      </c>
      <c r="P1926" s="52">
        <v>6660438</v>
      </c>
      <c r="Q1926" s="52">
        <v>216562025</v>
      </c>
      <c r="R1926" s="52">
        <v>32940602</v>
      </c>
      <c r="S1926" s="52">
        <v>249502627</v>
      </c>
      <c r="T1926" s="70" t="s">
        <v>10556</v>
      </c>
      <c r="U1926" s="70" t="s">
        <v>10560</v>
      </c>
    </row>
    <row r="1927" spans="1:21" x14ac:dyDescent="0.2">
      <c r="A1927" s="49" t="s">
        <v>2860</v>
      </c>
      <c r="B1927" s="49" t="s">
        <v>1188</v>
      </c>
      <c r="C1927" s="50">
        <v>3832</v>
      </c>
      <c r="D1927" s="49" t="s">
        <v>1186</v>
      </c>
      <c r="E1927" s="49" t="s">
        <v>10200</v>
      </c>
      <c r="F1927" s="49" t="s">
        <v>1186</v>
      </c>
      <c r="G1927" s="49">
        <v>99773</v>
      </c>
      <c r="H1927" s="49" t="s">
        <v>1191</v>
      </c>
      <c r="I1927" s="50">
        <v>1272</v>
      </c>
      <c r="J1927" s="50">
        <v>499760000994</v>
      </c>
      <c r="K1927" s="49" t="s">
        <v>10218</v>
      </c>
      <c r="L1927" s="51">
        <v>314</v>
      </c>
      <c r="M1927" s="52">
        <v>66700702</v>
      </c>
      <c r="N1927" s="52">
        <v>0</v>
      </c>
      <c r="O1927" s="52">
        <v>46320923</v>
      </c>
      <c r="P1927" s="52">
        <v>6660438</v>
      </c>
      <c r="Q1927" s="52">
        <v>66700702</v>
      </c>
      <c r="R1927" s="52">
        <v>52981361</v>
      </c>
      <c r="S1927" s="52">
        <v>119682063</v>
      </c>
      <c r="T1927" s="70" t="s">
        <v>10556</v>
      </c>
      <c r="U1927" s="70" t="s">
        <v>10560</v>
      </c>
    </row>
    <row r="1928" spans="1:21" x14ac:dyDescent="0.2">
      <c r="A1928" s="49" t="s">
        <v>4413</v>
      </c>
      <c r="B1928" s="49" t="s">
        <v>64</v>
      </c>
      <c r="C1928" s="50">
        <v>3773</v>
      </c>
      <c r="D1928" s="49" t="s">
        <v>374</v>
      </c>
      <c r="E1928" s="49" t="s">
        <v>4516</v>
      </c>
      <c r="F1928" s="49" t="s">
        <v>374</v>
      </c>
      <c r="G1928" s="49">
        <v>17614</v>
      </c>
      <c r="H1928" s="49" t="s">
        <v>392</v>
      </c>
      <c r="I1928" s="50">
        <v>17427</v>
      </c>
      <c r="J1928" s="50">
        <v>217614000588</v>
      </c>
      <c r="K1928" s="49" t="s">
        <v>4411</v>
      </c>
      <c r="L1928" s="51">
        <v>191</v>
      </c>
      <c r="M1928" s="52">
        <v>23434502</v>
      </c>
      <c r="N1928" s="52">
        <v>4598754</v>
      </c>
      <c r="O1928" s="52">
        <v>26747998</v>
      </c>
      <c r="P1928" s="52">
        <v>6660438</v>
      </c>
      <c r="Q1928" s="52">
        <v>28033256</v>
      </c>
      <c r="R1928" s="52">
        <v>33408436</v>
      </c>
      <c r="S1928" s="52">
        <v>61441692</v>
      </c>
      <c r="T1928" s="70" t="s">
        <v>10556</v>
      </c>
      <c r="U1928" s="70" t="s">
        <v>10560</v>
      </c>
    </row>
    <row r="1929" spans="1:21" x14ac:dyDescent="0.2">
      <c r="A1929" s="49" t="s">
        <v>2872</v>
      </c>
      <c r="B1929" s="49" t="s">
        <v>1073</v>
      </c>
      <c r="C1929" s="50">
        <v>3820</v>
      </c>
      <c r="D1929" s="49" t="s">
        <v>1080</v>
      </c>
      <c r="E1929" s="49" t="s">
        <v>4399</v>
      </c>
      <c r="F1929" s="49" t="s">
        <v>1080</v>
      </c>
      <c r="G1929" s="49">
        <v>76111</v>
      </c>
      <c r="H1929" s="49" t="s">
        <v>1081</v>
      </c>
      <c r="I1929" s="50">
        <v>16405</v>
      </c>
      <c r="J1929" s="50">
        <v>276111000889</v>
      </c>
      <c r="K1929" s="49" t="s">
        <v>4411</v>
      </c>
      <c r="L1929" s="51">
        <v>147</v>
      </c>
      <c r="M1929" s="52">
        <v>17794118</v>
      </c>
      <c r="N1929" s="52">
        <v>3558824</v>
      </c>
      <c r="O1929" s="52">
        <v>24917249</v>
      </c>
      <c r="P1929" s="52">
        <v>6660438</v>
      </c>
      <c r="Q1929" s="52">
        <v>21352942</v>
      </c>
      <c r="R1929" s="52">
        <v>31577687</v>
      </c>
      <c r="S1929" s="52">
        <v>52930629</v>
      </c>
      <c r="T1929" s="70" t="s">
        <v>10556</v>
      </c>
      <c r="U1929" s="70" t="s">
        <v>10560</v>
      </c>
    </row>
    <row r="1930" spans="1:21" x14ac:dyDescent="0.2">
      <c r="A1930" s="49" t="s">
        <v>5921</v>
      </c>
      <c r="B1930" s="49" t="s">
        <v>211</v>
      </c>
      <c r="C1930" s="50">
        <v>3781</v>
      </c>
      <c r="D1930" s="49" t="s">
        <v>489</v>
      </c>
      <c r="E1930" s="49" t="s">
        <v>5933</v>
      </c>
      <c r="F1930" s="49" t="s">
        <v>489</v>
      </c>
      <c r="G1930" s="49">
        <v>23079</v>
      </c>
      <c r="H1930" s="49" t="s">
        <v>259</v>
      </c>
      <c r="I1930" s="50">
        <v>20935</v>
      </c>
      <c r="J1930" s="50">
        <v>223079000905</v>
      </c>
      <c r="K1930" s="49" t="s">
        <v>4411</v>
      </c>
      <c r="L1930" s="51">
        <v>763</v>
      </c>
      <c r="M1930" s="52">
        <v>114662990</v>
      </c>
      <c r="N1930" s="52">
        <v>2655065</v>
      </c>
      <c r="O1930" s="52">
        <v>34359221</v>
      </c>
      <c r="P1930" s="52">
        <v>6660438</v>
      </c>
      <c r="Q1930" s="52">
        <v>117318055</v>
      </c>
      <c r="R1930" s="52">
        <v>41019659</v>
      </c>
      <c r="S1930" s="52">
        <v>158337714</v>
      </c>
      <c r="T1930" s="70" t="s">
        <v>10556</v>
      </c>
      <c r="U1930" s="70" t="s">
        <v>10560</v>
      </c>
    </row>
    <row r="1931" spans="1:21" x14ac:dyDescent="0.2">
      <c r="A1931" s="49" t="s">
        <v>6181</v>
      </c>
      <c r="B1931" s="49" t="s">
        <v>113</v>
      </c>
      <c r="C1931" s="50">
        <v>3798</v>
      </c>
      <c r="D1931" s="49" t="s">
        <v>791</v>
      </c>
      <c r="E1931" s="49" t="s">
        <v>8174</v>
      </c>
      <c r="F1931" s="49" t="s">
        <v>791</v>
      </c>
      <c r="G1931" s="49">
        <v>52683</v>
      </c>
      <c r="H1931" s="49" t="s">
        <v>837</v>
      </c>
      <c r="I1931" s="50">
        <v>12577</v>
      </c>
      <c r="J1931" s="50">
        <v>152683000030</v>
      </c>
      <c r="K1931" s="49" t="s">
        <v>4411</v>
      </c>
      <c r="L1931" s="51">
        <v>1048</v>
      </c>
      <c r="M1931" s="52">
        <v>105980534</v>
      </c>
      <c r="N1931" s="52">
        <v>0</v>
      </c>
      <c r="O1931" s="52">
        <v>27607133</v>
      </c>
      <c r="P1931" s="52">
        <v>6660438</v>
      </c>
      <c r="Q1931" s="52">
        <v>105980534</v>
      </c>
      <c r="R1931" s="52">
        <v>34267571</v>
      </c>
      <c r="S1931" s="52">
        <v>140248105</v>
      </c>
      <c r="T1931" s="70" t="s">
        <v>10556</v>
      </c>
      <c r="U1931" s="70" t="s">
        <v>10560</v>
      </c>
    </row>
    <row r="1932" spans="1:21" x14ac:dyDescent="0.2">
      <c r="A1932" s="49" t="s">
        <v>2872</v>
      </c>
      <c r="B1932" s="49" t="s">
        <v>1073</v>
      </c>
      <c r="C1932" s="50">
        <v>3817</v>
      </c>
      <c r="D1932" s="49" t="s">
        <v>1074</v>
      </c>
      <c r="E1932" s="49" t="s">
        <v>10108</v>
      </c>
      <c r="F1932" s="49" t="s">
        <v>1074</v>
      </c>
      <c r="G1932" s="49">
        <v>76622</v>
      </c>
      <c r="H1932" s="49" t="s">
        <v>1103</v>
      </c>
      <c r="I1932" s="50">
        <v>5545</v>
      </c>
      <c r="J1932" s="50">
        <v>176622000076</v>
      </c>
      <c r="K1932" s="49" t="s">
        <v>10110</v>
      </c>
      <c r="L1932" s="51">
        <v>1573</v>
      </c>
      <c r="M1932" s="52">
        <v>158110123</v>
      </c>
      <c r="N1932" s="52">
        <v>0</v>
      </c>
      <c r="O1932" s="52">
        <v>25333602</v>
      </c>
      <c r="P1932" s="52">
        <v>6660438</v>
      </c>
      <c r="Q1932" s="52">
        <v>158110123</v>
      </c>
      <c r="R1932" s="52">
        <v>31994040</v>
      </c>
      <c r="S1932" s="52">
        <v>190104163</v>
      </c>
      <c r="T1932" s="70" t="s">
        <v>10556</v>
      </c>
      <c r="U1932" s="70" t="s">
        <v>10560</v>
      </c>
    </row>
    <row r="1933" spans="1:21" x14ac:dyDescent="0.2">
      <c r="A1933" s="49" t="s">
        <v>2945</v>
      </c>
      <c r="B1933" s="49" t="s">
        <v>891</v>
      </c>
      <c r="C1933" s="50">
        <v>3804</v>
      </c>
      <c r="D1933" s="49" t="s">
        <v>890</v>
      </c>
      <c r="E1933" s="49" t="s">
        <v>2946</v>
      </c>
      <c r="F1933" s="49" t="s">
        <v>890</v>
      </c>
      <c r="G1933" s="49">
        <v>63001</v>
      </c>
      <c r="H1933" s="49" t="s">
        <v>52</v>
      </c>
      <c r="I1933" s="50">
        <v>4601</v>
      </c>
      <c r="J1933" s="50">
        <v>163001000434</v>
      </c>
      <c r="K1933" s="49" t="s">
        <v>2958</v>
      </c>
      <c r="L1933" s="51">
        <v>769</v>
      </c>
      <c r="M1933" s="52">
        <v>71857226</v>
      </c>
      <c r="N1933" s="52">
        <v>14371445</v>
      </c>
      <c r="O1933" s="52">
        <v>20491461</v>
      </c>
      <c r="P1933" s="52">
        <v>6660438</v>
      </c>
      <c r="Q1933" s="52">
        <v>86228671</v>
      </c>
      <c r="R1933" s="52">
        <v>27151899</v>
      </c>
      <c r="S1933" s="52">
        <v>113380570</v>
      </c>
      <c r="T1933" s="70" t="s">
        <v>10556</v>
      </c>
      <c r="U1933" s="70" t="s">
        <v>10560</v>
      </c>
    </row>
    <row r="1934" spans="1:21" x14ac:dyDescent="0.2">
      <c r="A1934" s="49" t="s">
        <v>6181</v>
      </c>
      <c r="B1934" s="49" t="s">
        <v>113</v>
      </c>
      <c r="C1934" s="50">
        <v>3798</v>
      </c>
      <c r="D1934" s="49" t="s">
        <v>791</v>
      </c>
      <c r="E1934" s="49" t="s">
        <v>7881</v>
      </c>
      <c r="F1934" s="49" t="s">
        <v>791</v>
      </c>
      <c r="G1934" s="49">
        <v>52083</v>
      </c>
      <c r="H1934" s="49" t="s">
        <v>255</v>
      </c>
      <c r="I1934" s="50">
        <v>6739</v>
      </c>
      <c r="J1934" s="50">
        <v>152083000613</v>
      </c>
      <c r="K1934" s="49" t="s">
        <v>2958</v>
      </c>
      <c r="L1934" s="51">
        <v>501</v>
      </c>
      <c r="M1934" s="52">
        <v>50457514</v>
      </c>
      <c r="N1934" s="52">
        <v>9311213</v>
      </c>
      <c r="O1934" s="52">
        <v>27276407</v>
      </c>
      <c r="P1934" s="52">
        <v>6660438</v>
      </c>
      <c r="Q1934" s="52">
        <v>59768727</v>
      </c>
      <c r="R1934" s="52">
        <v>33936845</v>
      </c>
      <c r="S1934" s="52">
        <v>93705572</v>
      </c>
      <c r="T1934" s="70" t="s">
        <v>10556</v>
      </c>
      <c r="U1934" s="70" t="s">
        <v>10560</v>
      </c>
    </row>
    <row r="1935" spans="1:21" x14ac:dyDescent="0.2">
      <c r="A1935" s="49" t="s">
        <v>2872</v>
      </c>
      <c r="B1935" s="49" t="s">
        <v>1073</v>
      </c>
      <c r="C1935" s="50">
        <v>3817</v>
      </c>
      <c r="D1935" s="49" t="s">
        <v>1074</v>
      </c>
      <c r="E1935" s="49" t="s">
        <v>10040</v>
      </c>
      <c r="F1935" s="49" t="s">
        <v>1074</v>
      </c>
      <c r="G1935" s="49">
        <v>76130</v>
      </c>
      <c r="H1935" s="49" t="s">
        <v>175</v>
      </c>
      <c r="I1935" s="50">
        <v>6082</v>
      </c>
      <c r="J1935" s="50">
        <v>176130000399</v>
      </c>
      <c r="K1935" s="49" t="s">
        <v>10043</v>
      </c>
      <c r="L1935" s="51">
        <v>2026</v>
      </c>
      <c r="M1935" s="52">
        <v>202949192</v>
      </c>
      <c r="N1935" s="52">
        <v>18209337</v>
      </c>
      <c r="O1935" s="52">
        <v>20714084</v>
      </c>
      <c r="P1935" s="52">
        <v>6660438</v>
      </c>
      <c r="Q1935" s="52">
        <v>221158529</v>
      </c>
      <c r="R1935" s="52">
        <v>27374522</v>
      </c>
      <c r="S1935" s="52">
        <v>248533051</v>
      </c>
      <c r="T1935" s="70" t="s">
        <v>10556</v>
      </c>
      <c r="U1935" s="70" t="s">
        <v>10560</v>
      </c>
    </row>
    <row r="1936" spans="1:21" x14ac:dyDescent="0.2">
      <c r="A1936" s="49" t="s">
        <v>5921</v>
      </c>
      <c r="B1936" s="49" t="s">
        <v>211</v>
      </c>
      <c r="C1936" s="50">
        <v>3781</v>
      </c>
      <c r="D1936" s="49" t="s">
        <v>489</v>
      </c>
      <c r="E1936" s="49" t="s">
        <v>5938</v>
      </c>
      <c r="F1936" s="49" t="s">
        <v>489</v>
      </c>
      <c r="G1936" s="49">
        <v>23090</v>
      </c>
      <c r="H1936" s="49" t="s">
        <v>491</v>
      </c>
      <c r="I1936" s="50">
        <v>21010</v>
      </c>
      <c r="J1936" s="50">
        <v>223090000488</v>
      </c>
      <c r="K1936" s="49" t="s">
        <v>5944</v>
      </c>
      <c r="L1936" s="51">
        <v>696</v>
      </c>
      <c r="M1936" s="52">
        <v>133326738</v>
      </c>
      <c r="N1936" s="52">
        <v>19740837</v>
      </c>
      <c r="O1936" s="52">
        <v>43209240</v>
      </c>
      <c r="P1936" s="52">
        <v>6660438</v>
      </c>
      <c r="Q1936" s="52">
        <v>153067575</v>
      </c>
      <c r="R1936" s="52">
        <v>49869678</v>
      </c>
      <c r="S1936" s="52">
        <v>202937253</v>
      </c>
      <c r="T1936" s="70" t="s">
        <v>10556</v>
      </c>
      <c r="U1936" s="70" t="s">
        <v>10560</v>
      </c>
    </row>
    <row r="1937" spans="1:21" x14ac:dyDescent="0.2">
      <c r="A1937" s="49" t="s">
        <v>4982</v>
      </c>
      <c r="B1937" s="49" t="s">
        <v>421</v>
      </c>
      <c r="C1937" s="50">
        <v>3777</v>
      </c>
      <c r="D1937" s="49" t="s">
        <v>422</v>
      </c>
      <c r="E1937" s="49" t="s">
        <v>5396</v>
      </c>
      <c r="F1937" s="49" t="s">
        <v>422</v>
      </c>
      <c r="G1937" s="49">
        <v>19743</v>
      </c>
      <c r="H1937" s="49" t="s">
        <v>450</v>
      </c>
      <c r="I1937" s="50">
        <v>3053</v>
      </c>
      <c r="J1937" s="50">
        <v>119743000088</v>
      </c>
      <c r="K1937" s="49" t="s">
        <v>5405</v>
      </c>
      <c r="L1937" s="51">
        <v>841</v>
      </c>
      <c r="M1937" s="52">
        <v>90554996</v>
      </c>
      <c r="N1937" s="52">
        <v>5353714</v>
      </c>
      <c r="O1937" s="52">
        <v>22328582</v>
      </c>
      <c r="P1937" s="52">
        <v>13320876</v>
      </c>
      <c r="Q1937" s="52">
        <v>95908710</v>
      </c>
      <c r="R1937" s="52">
        <v>35649458</v>
      </c>
      <c r="S1937" s="52">
        <v>131558168</v>
      </c>
      <c r="T1937" s="70" t="s">
        <v>10556</v>
      </c>
      <c r="U1937" s="70" t="s">
        <v>10560</v>
      </c>
    </row>
    <row r="1938" spans="1:21" x14ac:dyDescent="0.2">
      <c r="A1938" s="49" t="s">
        <v>4982</v>
      </c>
      <c r="B1938" s="49" t="s">
        <v>421</v>
      </c>
      <c r="C1938" s="50">
        <v>3777</v>
      </c>
      <c r="D1938" s="49" t="s">
        <v>422</v>
      </c>
      <c r="E1938" s="49" t="s">
        <v>5344</v>
      </c>
      <c r="F1938" s="49" t="s">
        <v>422</v>
      </c>
      <c r="G1938" s="49">
        <v>19622</v>
      </c>
      <c r="H1938" s="49" t="s">
        <v>447</v>
      </c>
      <c r="I1938" s="50">
        <v>15126</v>
      </c>
      <c r="J1938" s="50">
        <v>219622000069</v>
      </c>
      <c r="K1938" s="49" t="s">
        <v>5351</v>
      </c>
      <c r="L1938" s="51">
        <v>118</v>
      </c>
      <c r="M1938" s="52">
        <v>15055870</v>
      </c>
      <c r="N1938" s="52">
        <v>0</v>
      </c>
      <c r="O1938" s="52">
        <v>28506023</v>
      </c>
      <c r="P1938" s="52">
        <v>6660438</v>
      </c>
      <c r="Q1938" s="52">
        <v>15055870</v>
      </c>
      <c r="R1938" s="52">
        <v>35166461</v>
      </c>
      <c r="S1938" s="52">
        <v>50222331</v>
      </c>
      <c r="T1938" s="70" t="s">
        <v>10556</v>
      </c>
      <c r="U1938" s="70" t="s">
        <v>10560</v>
      </c>
    </row>
    <row r="1939" spans="1:21" x14ac:dyDescent="0.2">
      <c r="A1939" s="49" t="s">
        <v>4982</v>
      </c>
      <c r="B1939" s="49" t="s">
        <v>421</v>
      </c>
      <c r="C1939" s="50">
        <v>3777</v>
      </c>
      <c r="D1939" s="49" t="s">
        <v>422</v>
      </c>
      <c r="E1939" s="49" t="s">
        <v>5211</v>
      </c>
      <c r="F1939" s="49" t="s">
        <v>422</v>
      </c>
      <c r="G1939" s="49">
        <v>19397</v>
      </c>
      <c r="H1939" s="49" t="s">
        <v>436</v>
      </c>
      <c r="I1939" s="50">
        <v>16069</v>
      </c>
      <c r="J1939" s="50">
        <v>219397000399</v>
      </c>
      <c r="K1939" s="49" t="s">
        <v>5214</v>
      </c>
      <c r="L1939" s="51">
        <v>123</v>
      </c>
      <c r="M1939" s="52">
        <v>15094987</v>
      </c>
      <c r="N1939" s="52">
        <v>3018997</v>
      </c>
      <c r="O1939" s="52">
        <v>28206386</v>
      </c>
      <c r="P1939" s="52">
        <v>6660438</v>
      </c>
      <c r="Q1939" s="52">
        <v>18113984</v>
      </c>
      <c r="R1939" s="52">
        <v>34866824</v>
      </c>
      <c r="S1939" s="52">
        <v>52980808</v>
      </c>
      <c r="T1939" s="70" t="s">
        <v>10556</v>
      </c>
      <c r="U1939" s="70" t="s">
        <v>10560</v>
      </c>
    </row>
    <row r="1940" spans="1:21" x14ac:dyDescent="0.2">
      <c r="A1940" s="49" t="s">
        <v>4312</v>
      </c>
      <c r="B1940" s="49" t="s">
        <v>393</v>
      </c>
      <c r="C1940" s="50">
        <v>3807</v>
      </c>
      <c r="D1940" s="49" t="s">
        <v>907</v>
      </c>
      <c r="E1940" s="49" t="s">
        <v>6607</v>
      </c>
      <c r="F1940" s="49" t="s">
        <v>907</v>
      </c>
      <c r="G1940" s="49">
        <v>66170</v>
      </c>
      <c r="H1940" s="49" t="s">
        <v>908</v>
      </c>
      <c r="I1940" s="50">
        <v>17897</v>
      </c>
      <c r="J1940" s="50">
        <v>166170000949</v>
      </c>
      <c r="K1940" s="49" t="s">
        <v>6620</v>
      </c>
      <c r="L1940" s="51">
        <v>1207</v>
      </c>
      <c r="M1940" s="52">
        <v>110145566</v>
      </c>
      <c r="N1940" s="52">
        <v>0</v>
      </c>
      <c r="O1940" s="52">
        <v>20276724</v>
      </c>
      <c r="P1940" s="52">
        <v>6660438</v>
      </c>
      <c r="Q1940" s="52">
        <v>110145566</v>
      </c>
      <c r="R1940" s="52">
        <v>26937162</v>
      </c>
      <c r="S1940" s="52">
        <v>137082728</v>
      </c>
      <c r="T1940" s="70" t="s">
        <v>10556</v>
      </c>
      <c r="U1940" s="70" t="s">
        <v>10560</v>
      </c>
    </row>
    <row r="1941" spans="1:21" x14ac:dyDescent="0.2">
      <c r="A1941" s="49" t="s">
        <v>4982</v>
      </c>
      <c r="B1941" s="49" t="s">
        <v>421</v>
      </c>
      <c r="C1941" s="50">
        <v>3777</v>
      </c>
      <c r="D1941" s="49" t="s">
        <v>422</v>
      </c>
      <c r="E1941" s="49" t="s">
        <v>5122</v>
      </c>
      <c r="F1941" s="49" t="s">
        <v>422</v>
      </c>
      <c r="G1941" s="49">
        <v>19212</v>
      </c>
      <c r="H1941" s="49" t="s">
        <v>429</v>
      </c>
      <c r="I1941" s="50">
        <v>3904</v>
      </c>
      <c r="J1941" s="50">
        <v>119212000032</v>
      </c>
      <c r="K1941" s="49" t="s">
        <v>5129</v>
      </c>
      <c r="L1941" s="51">
        <v>1076</v>
      </c>
      <c r="M1941" s="52">
        <v>117705269</v>
      </c>
      <c r="N1941" s="52">
        <v>12484974</v>
      </c>
      <c r="O1941" s="52">
        <v>28682311</v>
      </c>
      <c r="P1941" s="52">
        <v>6660438</v>
      </c>
      <c r="Q1941" s="52">
        <v>130190243</v>
      </c>
      <c r="R1941" s="52">
        <v>35342749</v>
      </c>
      <c r="S1941" s="52">
        <v>165532992</v>
      </c>
      <c r="T1941" s="70" t="s">
        <v>10556</v>
      </c>
      <c r="U1941" s="70" t="s">
        <v>10560</v>
      </c>
    </row>
    <row r="1942" spans="1:21" x14ac:dyDescent="0.2">
      <c r="A1942" s="49" t="s">
        <v>4982</v>
      </c>
      <c r="B1942" s="49" t="s">
        <v>421</v>
      </c>
      <c r="C1942" s="50">
        <v>3777</v>
      </c>
      <c r="D1942" s="49" t="s">
        <v>422</v>
      </c>
      <c r="E1942" s="49" t="s">
        <v>5106</v>
      </c>
      <c r="F1942" s="49" t="s">
        <v>422</v>
      </c>
      <c r="G1942" s="49">
        <v>19142</v>
      </c>
      <c r="H1942" s="49" t="s">
        <v>428</v>
      </c>
      <c r="I1942" s="50">
        <v>4331</v>
      </c>
      <c r="J1942" s="50">
        <v>119142000480</v>
      </c>
      <c r="K1942" s="49" t="s">
        <v>5118</v>
      </c>
      <c r="L1942" s="51">
        <v>620</v>
      </c>
      <c r="M1942" s="52">
        <v>73688253</v>
      </c>
      <c r="N1942" s="52">
        <v>0</v>
      </c>
      <c r="O1942" s="52">
        <v>29727740</v>
      </c>
      <c r="P1942" s="52">
        <v>13320876</v>
      </c>
      <c r="Q1942" s="52">
        <v>73688253</v>
      </c>
      <c r="R1942" s="52">
        <v>43048616</v>
      </c>
      <c r="S1942" s="52">
        <v>116736869</v>
      </c>
      <c r="T1942" s="70" t="s">
        <v>10556</v>
      </c>
      <c r="U1942" s="70" t="s">
        <v>10560</v>
      </c>
    </row>
    <row r="1943" spans="1:21" x14ac:dyDescent="0.2">
      <c r="A1943" s="49" t="s">
        <v>6798</v>
      </c>
      <c r="B1943" s="49" t="s">
        <v>674</v>
      </c>
      <c r="C1943" s="50">
        <v>3790</v>
      </c>
      <c r="D1943" s="49" t="s">
        <v>675</v>
      </c>
      <c r="E1943" s="49" t="s">
        <v>6907</v>
      </c>
      <c r="F1943" s="49" t="s">
        <v>675</v>
      </c>
      <c r="G1943" s="49">
        <v>41615</v>
      </c>
      <c r="H1943" s="49" t="s">
        <v>700</v>
      </c>
      <c r="I1943" s="50">
        <v>6985</v>
      </c>
      <c r="J1943" s="50">
        <v>241615000075</v>
      </c>
      <c r="K1943" s="49" t="s">
        <v>6910</v>
      </c>
      <c r="L1943" s="51">
        <v>466</v>
      </c>
      <c r="M1943" s="52">
        <v>58137128</v>
      </c>
      <c r="N1943" s="52">
        <v>8952925</v>
      </c>
      <c r="O1943" s="52">
        <v>27077036</v>
      </c>
      <c r="P1943" s="52">
        <v>6660438</v>
      </c>
      <c r="Q1943" s="52">
        <v>67090053</v>
      </c>
      <c r="R1943" s="52">
        <v>33737474</v>
      </c>
      <c r="S1943" s="52">
        <v>100827527</v>
      </c>
      <c r="T1943" s="70" t="s">
        <v>10556</v>
      </c>
      <c r="U1943" s="70" t="s">
        <v>10560</v>
      </c>
    </row>
    <row r="1944" spans="1:21" x14ac:dyDescent="0.2">
      <c r="A1944" s="49" t="s">
        <v>4982</v>
      </c>
      <c r="B1944" s="49" t="s">
        <v>421</v>
      </c>
      <c r="C1944" s="50">
        <v>3777</v>
      </c>
      <c r="D1944" s="49" t="s">
        <v>422</v>
      </c>
      <c r="E1944" s="49" t="s">
        <v>5482</v>
      </c>
      <c r="F1944" s="49" t="s">
        <v>422</v>
      </c>
      <c r="G1944" s="49">
        <v>19824</v>
      </c>
      <c r="H1944" s="49" t="s">
        <v>457</v>
      </c>
      <c r="I1944" s="50">
        <v>2912</v>
      </c>
      <c r="J1944" s="50">
        <v>219824000150</v>
      </c>
      <c r="K1944" s="49" t="s">
        <v>5494</v>
      </c>
      <c r="L1944" s="51">
        <v>207</v>
      </c>
      <c r="M1944" s="52">
        <v>27387432</v>
      </c>
      <c r="N1944" s="52">
        <v>0</v>
      </c>
      <c r="O1944" s="52">
        <v>30452526</v>
      </c>
      <c r="P1944" s="52">
        <v>6660438</v>
      </c>
      <c r="Q1944" s="52">
        <v>27387432</v>
      </c>
      <c r="R1944" s="52">
        <v>37112964</v>
      </c>
      <c r="S1944" s="52">
        <v>64500396</v>
      </c>
      <c r="T1944" s="70" t="s">
        <v>10556</v>
      </c>
      <c r="U1944" s="70" t="s">
        <v>10560</v>
      </c>
    </row>
    <row r="1945" spans="1:21" x14ac:dyDescent="0.2">
      <c r="A1945" s="49" t="s">
        <v>2976</v>
      </c>
      <c r="B1945" s="49" t="s">
        <v>171</v>
      </c>
      <c r="C1945" s="50">
        <v>3765</v>
      </c>
      <c r="D1945" s="49" t="s">
        <v>191</v>
      </c>
      <c r="E1945" s="49" t="s">
        <v>9369</v>
      </c>
      <c r="F1945" s="49" t="s">
        <v>191</v>
      </c>
      <c r="G1945" s="49">
        <v>8758</v>
      </c>
      <c r="H1945" s="49" t="s">
        <v>192</v>
      </c>
      <c r="I1945" s="50">
        <v>3220</v>
      </c>
      <c r="J1945" s="50">
        <v>108758003693</v>
      </c>
      <c r="K1945" s="49" t="s">
        <v>9374</v>
      </c>
      <c r="L1945" s="51">
        <v>2305</v>
      </c>
      <c r="M1945" s="52">
        <v>225787906</v>
      </c>
      <c r="N1945" s="52">
        <v>13085321</v>
      </c>
      <c r="O1945" s="52">
        <v>21044651</v>
      </c>
      <c r="P1945" s="52">
        <v>6660438</v>
      </c>
      <c r="Q1945" s="52">
        <v>238873227</v>
      </c>
      <c r="R1945" s="52">
        <v>27705089</v>
      </c>
      <c r="S1945" s="52">
        <v>266578316</v>
      </c>
      <c r="T1945" s="70" t="s">
        <v>10556</v>
      </c>
      <c r="U1945" s="70" t="s">
        <v>10560</v>
      </c>
    </row>
    <row r="1946" spans="1:21" x14ac:dyDescent="0.2">
      <c r="A1946" s="49" t="s">
        <v>2949</v>
      </c>
      <c r="B1946" s="49" t="s">
        <v>851</v>
      </c>
      <c r="C1946" s="50">
        <v>3801</v>
      </c>
      <c r="D1946" s="49" t="s">
        <v>852</v>
      </c>
      <c r="E1946" s="49" t="s">
        <v>8325</v>
      </c>
      <c r="F1946" s="49" t="s">
        <v>852</v>
      </c>
      <c r="G1946" s="49">
        <v>54206</v>
      </c>
      <c r="H1946" s="49" t="s">
        <v>861</v>
      </c>
      <c r="I1946" s="50">
        <v>5849</v>
      </c>
      <c r="J1946" s="50">
        <v>154206000021</v>
      </c>
      <c r="K1946" s="49" t="s">
        <v>8333</v>
      </c>
      <c r="L1946" s="51">
        <v>755</v>
      </c>
      <c r="M1946" s="52">
        <v>90024963</v>
      </c>
      <c r="N1946" s="52">
        <v>0</v>
      </c>
      <c r="O1946" s="52">
        <v>31869042</v>
      </c>
      <c r="P1946" s="52">
        <v>26641753</v>
      </c>
      <c r="Q1946" s="52">
        <v>90024963</v>
      </c>
      <c r="R1946" s="52">
        <v>58510795</v>
      </c>
      <c r="S1946" s="52">
        <v>148535758</v>
      </c>
      <c r="T1946" s="70" t="s">
        <v>10556</v>
      </c>
      <c r="U1946" s="70" t="s">
        <v>10560</v>
      </c>
    </row>
    <row r="1947" spans="1:21" x14ac:dyDescent="0.2">
      <c r="A1947" s="49" t="s">
        <v>4581</v>
      </c>
      <c r="B1947" s="49" t="s">
        <v>1025</v>
      </c>
      <c r="C1947" s="50">
        <v>3815</v>
      </c>
      <c r="D1947" s="49" t="s">
        <v>1026</v>
      </c>
      <c r="E1947" s="49" t="s">
        <v>9742</v>
      </c>
      <c r="F1947" s="49" t="s">
        <v>1026</v>
      </c>
      <c r="G1947" s="49">
        <v>73352</v>
      </c>
      <c r="H1947" s="49" t="s">
        <v>1048</v>
      </c>
      <c r="I1947" s="50">
        <v>4290</v>
      </c>
      <c r="J1947" s="50">
        <v>173352000037</v>
      </c>
      <c r="K1947" s="49" t="s">
        <v>3794</v>
      </c>
      <c r="L1947" s="51">
        <v>648</v>
      </c>
      <c r="M1947" s="52">
        <v>76613048</v>
      </c>
      <c r="N1947" s="52">
        <v>0</v>
      </c>
      <c r="O1947" s="52">
        <v>27291300</v>
      </c>
      <c r="P1947" s="52">
        <v>6660438</v>
      </c>
      <c r="Q1947" s="52">
        <v>76613048</v>
      </c>
      <c r="R1947" s="52">
        <v>33951738</v>
      </c>
      <c r="S1947" s="52">
        <v>110564786</v>
      </c>
      <c r="T1947" s="70" t="s">
        <v>10556</v>
      </c>
      <c r="U1947" s="70" t="s">
        <v>10560</v>
      </c>
    </row>
    <row r="1948" spans="1:21" x14ac:dyDescent="0.2">
      <c r="A1948" s="49" t="s">
        <v>5501</v>
      </c>
      <c r="B1948" s="49" t="s">
        <v>461</v>
      </c>
      <c r="C1948" s="50">
        <v>3779</v>
      </c>
      <c r="D1948" s="49" t="s">
        <v>462</v>
      </c>
      <c r="E1948" s="49" t="s">
        <v>5618</v>
      </c>
      <c r="F1948" s="49" t="s">
        <v>462</v>
      </c>
      <c r="G1948" s="49">
        <v>20614</v>
      </c>
      <c r="H1948" s="49" t="s">
        <v>481</v>
      </c>
      <c r="I1948" s="50">
        <v>20049</v>
      </c>
      <c r="J1948" s="50">
        <v>120614000495</v>
      </c>
      <c r="K1948" s="49" t="s">
        <v>3794</v>
      </c>
      <c r="L1948" s="51">
        <v>566</v>
      </c>
      <c r="M1948" s="52">
        <v>62624505</v>
      </c>
      <c r="N1948" s="52">
        <v>12524901</v>
      </c>
      <c r="O1948" s="52">
        <v>23894150</v>
      </c>
      <c r="P1948" s="52">
        <v>13320876</v>
      </c>
      <c r="Q1948" s="52">
        <v>75149406</v>
      </c>
      <c r="R1948" s="52">
        <v>37215026</v>
      </c>
      <c r="S1948" s="52">
        <v>112364432</v>
      </c>
      <c r="T1948" s="70" t="s">
        <v>10556</v>
      </c>
      <c r="U1948" s="70" t="s">
        <v>10560</v>
      </c>
    </row>
    <row r="1949" spans="1:21" x14ac:dyDescent="0.2">
      <c r="A1949" s="49" t="s">
        <v>4656</v>
      </c>
      <c r="B1949" s="49" t="s">
        <v>403</v>
      </c>
      <c r="C1949" s="50">
        <v>3776</v>
      </c>
      <c r="D1949" s="49" t="s">
        <v>401</v>
      </c>
      <c r="E1949" s="49" t="s">
        <v>6661</v>
      </c>
      <c r="F1949" s="49" t="s">
        <v>401</v>
      </c>
      <c r="G1949" s="49">
        <v>18001</v>
      </c>
      <c r="H1949" s="49" t="s">
        <v>402</v>
      </c>
      <c r="I1949" s="50">
        <v>1723</v>
      </c>
      <c r="J1949" s="50">
        <v>183001000940</v>
      </c>
      <c r="K1949" s="49" t="s">
        <v>3794</v>
      </c>
      <c r="L1949" s="51">
        <v>1896</v>
      </c>
      <c r="M1949" s="52">
        <v>190898967</v>
      </c>
      <c r="N1949" s="52">
        <v>7927096</v>
      </c>
      <c r="O1949" s="52">
        <v>27569112</v>
      </c>
      <c r="P1949" s="52">
        <v>6660438</v>
      </c>
      <c r="Q1949" s="52">
        <v>198826063</v>
      </c>
      <c r="R1949" s="52">
        <v>34229550</v>
      </c>
      <c r="S1949" s="52">
        <v>233055613</v>
      </c>
      <c r="T1949" s="70" t="s">
        <v>10556</v>
      </c>
      <c r="U1949" s="70" t="s">
        <v>10560</v>
      </c>
    </row>
    <row r="1950" spans="1:21" x14ac:dyDescent="0.2">
      <c r="A1950" s="49" t="s">
        <v>4982</v>
      </c>
      <c r="B1950" s="49" t="s">
        <v>421</v>
      </c>
      <c r="C1950" s="50">
        <v>3777</v>
      </c>
      <c r="D1950" s="49" t="s">
        <v>422</v>
      </c>
      <c r="E1950" s="49" t="s">
        <v>4983</v>
      </c>
      <c r="F1950" s="49" t="s">
        <v>422</v>
      </c>
      <c r="G1950" s="49">
        <v>19022</v>
      </c>
      <c r="H1950" s="49" t="s">
        <v>423</v>
      </c>
      <c r="I1950" s="50">
        <v>16126</v>
      </c>
      <c r="J1950" s="50">
        <v>119022000486</v>
      </c>
      <c r="K1950" s="49" t="s">
        <v>4991</v>
      </c>
      <c r="L1950" s="51">
        <v>499</v>
      </c>
      <c r="M1950" s="52">
        <v>61841254</v>
      </c>
      <c r="N1950" s="52">
        <v>12368251</v>
      </c>
      <c r="O1950" s="52">
        <v>32499905</v>
      </c>
      <c r="P1950" s="52">
        <v>6660438</v>
      </c>
      <c r="Q1950" s="52">
        <v>74209505</v>
      </c>
      <c r="R1950" s="52">
        <v>39160343</v>
      </c>
      <c r="S1950" s="52">
        <v>113369848</v>
      </c>
      <c r="T1950" s="70" t="s">
        <v>10556</v>
      </c>
      <c r="U1950" s="70" t="s">
        <v>10560</v>
      </c>
    </row>
    <row r="1951" spans="1:21" x14ac:dyDescent="0.2">
      <c r="A1951" s="49" t="s">
        <v>2872</v>
      </c>
      <c r="B1951" s="49" t="s">
        <v>1073</v>
      </c>
      <c r="C1951" s="50">
        <v>3817</v>
      </c>
      <c r="D1951" s="49" t="s">
        <v>1074</v>
      </c>
      <c r="E1951" s="49" t="s">
        <v>10136</v>
      </c>
      <c r="F1951" s="49" t="s">
        <v>1074</v>
      </c>
      <c r="G1951" s="49">
        <v>76895</v>
      </c>
      <c r="H1951" s="49" t="s">
        <v>1115</v>
      </c>
      <c r="I1951" s="50">
        <v>5832</v>
      </c>
      <c r="J1951" s="50">
        <v>176895000109</v>
      </c>
      <c r="K1951" s="49" t="s">
        <v>10139</v>
      </c>
      <c r="L1951" s="51">
        <v>1239</v>
      </c>
      <c r="M1951" s="52">
        <v>116667896</v>
      </c>
      <c r="N1951" s="52">
        <v>13758941</v>
      </c>
      <c r="O1951" s="52">
        <v>20641531</v>
      </c>
      <c r="P1951" s="52">
        <v>6660438</v>
      </c>
      <c r="Q1951" s="52">
        <v>130426837</v>
      </c>
      <c r="R1951" s="52">
        <v>27301969</v>
      </c>
      <c r="S1951" s="52">
        <v>157728806</v>
      </c>
      <c r="T1951" s="70" t="s">
        <v>10556</v>
      </c>
      <c r="U1951" s="70" t="s">
        <v>10560</v>
      </c>
    </row>
    <row r="1952" spans="1:21" x14ac:dyDescent="0.2">
      <c r="A1952" s="49" t="s">
        <v>5650</v>
      </c>
      <c r="B1952" s="49" t="s">
        <v>521</v>
      </c>
      <c r="C1952" s="50">
        <v>3785</v>
      </c>
      <c r="D1952" s="49" t="s">
        <v>519</v>
      </c>
      <c r="E1952" s="49" t="s">
        <v>6448</v>
      </c>
      <c r="F1952" s="49" t="s">
        <v>519</v>
      </c>
      <c r="G1952" s="49">
        <v>25535</v>
      </c>
      <c r="H1952" s="49" t="s">
        <v>590</v>
      </c>
      <c r="I1952" s="50">
        <v>10838</v>
      </c>
      <c r="J1952" s="50">
        <v>125535000023</v>
      </c>
      <c r="K1952" s="49" t="s">
        <v>6450</v>
      </c>
      <c r="L1952" s="51">
        <v>1543</v>
      </c>
      <c r="M1952" s="52">
        <v>152762611</v>
      </c>
      <c r="N1952" s="52">
        <v>6452482</v>
      </c>
      <c r="O1952" s="52">
        <v>25941212</v>
      </c>
      <c r="P1952" s="52">
        <v>6660438</v>
      </c>
      <c r="Q1952" s="52">
        <v>159215093</v>
      </c>
      <c r="R1952" s="52">
        <v>32601650</v>
      </c>
      <c r="S1952" s="52">
        <v>191816743</v>
      </c>
      <c r="T1952" s="70" t="s">
        <v>10556</v>
      </c>
      <c r="U1952" s="70" t="s">
        <v>10560</v>
      </c>
    </row>
    <row r="1953" spans="1:21" x14ac:dyDescent="0.2">
      <c r="A1953" s="49" t="s">
        <v>2872</v>
      </c>
      <c r="B1953" s="49" t="s">
        <v>1073</v>
      </c>
      <c r="C1953" s="50">
        <v>3817</v>
      </c>
      <c r="D1953" s="49" t="s">
        <v>1074</v>
      </c>
      <c r="E1953" s="49" t="s">
        <v>10035</v>
      </c>
      <c r="F1953" s="49" t="s">
        <v>1074</v>
      </c>
      <c r="G1953" s="49">
        <v>76122</v>
      </c>
      <c r="H1953" s="49" t="s">
        <v>1083</v>
      </c>
      <c r="I1953" s="50">
        <v>5933</v>
      </c>
      <c r="J1953" s="50">
        <v>176122000371</v>
      </c>
      <c r="K1953" s="49" t="s">
        <v>5597</v>
      </c>
      <c r="L1953" s="51">
        <v>1056</v>
      </c>
      <c r="M1953" s="52">
        <v>98884362</v>
      </c>
      <c r="N1953" s="52">
        <v>0</v>
      </c>
      <c r="O1953" s="52">
        <v>26014912</v>
      </c>
      <c r="P1953" s="52">
        <v>6660438</v>
      </c>
      <c r="Q1953" s="52">
        <v>98884362</v>
      </c>
      <c r="R1953" s="52">
        <v>32675350</v>
      </c>
      <c r="S1953" s="52">
        <v>131559712</v>
      </c>
      <c r="T1953" s="70" t="s">
        <v>10556</v>
      </c>
      <c r="U1953" s="70" t="s">
        <v>10560</v>
      </c>
    </row>
    <row r="1954" spans="1:21" x14ac:dyDescent="0.2">
      <c r="A1954" s="49" t="s">
        <v>5501</v>
      </c>
      <c r="B1954" s="49" t="s">
        <v>461</v>
      </c>
      <c r="C1954" s="50">
        <v>3779</v>
      </c>
      <c r="D1954" s="49" t="s">
        <v>462</v>
      </c>
      <c r="E1954" s="49" t="s">
        <v>5595</v>
      </c>
      <c r="F1954" s="49" t="s">
        <v>462</v>
      </c>
      <c r="G1954" s="49">
        <v>20443</v>
      </c>
      <c r="H1954" s="49" t="s">
        <v>477</v>
      </c>
      <c r="I1954" s="50">
        <v>20573</v>
      </c>
      <c r="J1954" s="50">
        <v>120443000068</v>
      </c>
      <c r="K1954" s="49" t="s">
        <v>5597</v>
      </c>
      <c r="L1954" s="51">
        <v>1370</v>
      </c>
      <c r="M1954" s="52">
        <v>156238135</v>
      </c>
      <c r="N1954" s="52">
        <v>11081267</v>
      </c>
      <c r="O1954" s="52">
        <v>30929119</v>
      </c>
      <c r="P1954" s="52">
        <v>19981315</v>
      </c>
      <c r="Q1954" s="52">
        <v>167319402</v>
      </c>
      <c r="R1954" s="52">
        <v>50910434</v>
      </c>
      <c r="S1954" s="52">
        <v>218229836</v>
      </c>
      <c r="T1954" s="70" t="s">
        <v>10556</v>
      </c>
      <c r="U1954" s="70" t="s">
        <v>10560</v>
      </c>
    </row>
    <row r="1955" spans="1:21" x14ac:dyDescent="0.2">
      <c r="A1955" s="49" t="s">
        <v>2872</v>
      </c>
      <c r="B1955" s="49" t="s">
        <v>1073</v>
      </c>
      <c r="C1955" s="50">
        <v>3818</v>
      </c>
      <c r="D1955" s="49" t="s">
        <v>1071</v>
      </c>
      <c r="E1955" s="49" t="s">
        <v>4565</v>
      </c>
      <c r="F1955" s="49" t="s">
        <v>1071</v>
      </c>
      <c r="G1955" s="49">
        <v>76001</v>
      </c>
      <c r="H1955" s="49" t="s">
        <v>1072</v>
      </c>
      <c r="I1955" s="50">
        <v>15728</v>
      </c>
      <c r="J1955" s="50">
        <v>176001002253</v>
      </c>
      <c r="K1955" s="49" t="s">
        <v>4617</v>
      </c>
      <c r="L1955" s="51">
        <v>2098</v>
      </c>
      <c r="M1955" s="52">
        <v>189713969</v>
      </c>
      <c r="N1955" s="52">
        <v>25910229</v>
      </c>
      <c r="O1955" s="52">
        <v>20227905</v>
      </c>
      <c r="P1955" s="52">
        <v>6660438</v>
      </c>
      <c r="Q1955" s="52">
        <v>215624198</v>
      </c>
      <c r="R1955" s="52">
        <v>26888343</v>
      </c>
      <c r="S1955" s="52">
        <v>242512541</v>
      </c>
      <c r="T1955" s="70" t="s">
        <v>10556</v>
      </c>
      <c r="U1955" s="70" t="s">
        <v>10560</v>
      </c>
    </row>
    <row r="1956" spans="1:21" x14ac:dyDescent="0.2">
      <c r="A1956" s="49" t="s">
        <v>4982</v>
      </c>
      <c r="B1956" s="49" t="s">
        <v>421</v>
      </c>
      <c r="C1956" s="50">
        <v>3777</v>
      </c>
      <c r="D1956" s="49" t="s">
        <v>422</v>
      </c>
      <c r="E1956" s="49" t="s">
        <v>5165</v>
      </c>
      <c r="F1956" s="49" t="s">
        <v>422</v>
      </c>
      <c r="G1956" s="49">
        <v>19318</v>
      </c>
      <c r="H1956" s="49" t="s">
        <v>432</v>
      </c>
      <c r="I1956" s="50">
        <v>3696</v>
      </c>
      <c r="J1956" s="50">
        <v>119318000023</v>
      </c>
      <c r="K1956" s="49" t="s">
        <v>5172</v>
      </c>
      <c r="L1956" s="51">
        <v>1097</v>
      </c>
      <c r="M1956" s="52">
        <v>170670986</v>
      </c>
      <c r="N1956" s="52">
        <v>8547801</v>
      </c>
      <c r="O1956" s="52">
        <v>42003489</v>
      </c>
      <c r="P1956" s="52">
        <v>19981315</v>
      </c>
      <c r="Q1956" s="52">
        <v>179218787</v>
      </c>
      <c r="R1956" s="52">
        <v>61984804</v>
      </c>
      <c r="S1956" s="52">
        <v>241203591</v>
      </c>
      <c r="T1956" s="70" t="s">
        <v>10556</v>
      </c>
      <c r="U1956" s="70" t="s">
        <v>10560</v>
      </c>
    </row>
    <row r="1957" spans="1:21" x14ac:dyDescent="0.2">
      <c r="A1957" s="49" t="s">
        <v>10177</v>
      </c>
      <c r="B1957" s="49" t="s">
        <v>1188</v>
      </c>
      <c r="C1957" s="50">
        <v>3832</v>
      </c>
      <c r="D1957" s="49" t="s">
        <v>1186</v>
      </c>
      <c r="E1957" s="49" t="s">
        <v>10229</v>
      </c>
      <c r="F1957" s="49" t="s">
        <v>1186</v>
      </c>
      <c r="G1957" s="49">
        <v>99001</v>
      </c>
      <c r="H1957" s="49" t="s">
        <v>1187</v>
      </c>
      <c r="I1957" s="50">
        <v>13800</v>
      </c>
      <c r="J1957" s="50">
        <v>199001000919</v>
      </c>
      <c r="K1957" s="49" t="s">
        <v>10224</v>
      </c>
      <c r="L1957" s="51">
        <v>1238</v>
      </c>
      <c r="M1957" s="52">
        <v>153401027</v>
      </c>
      <c r="N1957" s="52">
        <v>0</v>
      </c>
      <c r="O1957" s="52">
        <v>28133941</v>
      </c>
      <c r="P1957" s="52">
        <v>6660438</v>
      </c>
      <c r="Q1957" s="52">
        <v>153401027</v>
      </c>
      <c r="R1957" s="52">
        <v>34794379</v>
      </c>
      <c r="S1957" s="52">
        <v>188195406</v>
      </c>
      <c r="T1957" s="70" t="s">
        <v>10556</v>
      </c>
      <c r="U1957" s="70" t="s">
        <v>10560</v>
      </c>
    </row>
    <row r="1958" spans="1:21" x14ac:dyDescent="0.2">
      <c r="A1958" s="49" t="s">
        <v>4581</v>
      </c>
      <c r="B1958" s="49" t="s">
        <v>1025</v>
      </c>
      <c r="C1958" s="50">
        <v>3815</v>
      </c>
      <c r="D1958" s="49" t="s">
        <v>1026</v>
      </c>
      <c r="E1958" s="49" t="s">
        <v>9713</v>
      </c>
      <c r="F1958" s="49" t="s">
        <v>1026</v>
      </c>
      <c r="G1958" s="49">
        <v>73270</v>
      </c>
      <c r="H1958" s="49" t="s">
        <v>1042</v>
      </c>
      <c r="I1958" s="50">
        <v>4426</v>
      </c>
      <c r="J1958" s="50">
        <v>273270000661</v>
      </c>
      <c r="K1958" s="49" t="s">
        <v>9716</v>
      </c>
      <c r="L1958" s="51">
        <v>714</v>
      </c>
      <c r="M1958" s="52">
        <v>90031849</v>
      </c>
      <c r="N1958" s="52">
        <v>13356181</v>
      </c>
      <c r="O1958" s="52">
        <v>28667522</v>
      </c>
      <c r="P1958" s="52">
        <v>6660438</v>
      </c>
      <c r="Q1958" s="52">
        <v>103388030</v>
      </c>
      <c r="R1958" s="52">
        <v>35327960</v>
      </c>
      <c r="S1958" s="52">
        <v>138715990</v>
      </c>
      <c r="T1958" s="70" t="s">
        <v>10556</v>
      </c>
      <c r="U1958" s="70" t="s">
        <v>10560</v>
      </c>
    </row>
    <row r="1959" spans="1:21" x14ac:dyDescent="0.2">
      <c r="A1959" s="49" t="s">
        <v>4982</v>
      </c>
      <c r="B1959" s="49" t="s">
        <v>421</v>
      </c>
      <c r="C1959" s="50">
        <v>3777</v>
      </c>
      <c r="D1959" s="49" t="s">
        <v>422</v>
      </c>
      <c r="E1959" s="49" t="s">
        <v>5265</v>
      </c>
      <c r="F1959" s="49" t="s">
        <v>422</v>
      </c>
      <c r="G1959" s="49">
        <v>19517</v>
      </c>
      <c r="H1959" s="49" t="s">
        <v>441</v>
      </c>
      <c r="I1959" s="50">
        <v>3431</v>
      </c>
      <c r="J1959" s="50">
        <v>119517000016</v>
      </c>
      <c r="K1959" s="49" t="s">
        <v>5277</v>
      </c>
      <c r="L1959" s="51">
        <v>965</v>
      </c>
      <c r="M1959" s="52">
        <v>126579901</v>
      </c>
      <c r="N1959" s="52">
        <v>20304004</v>
      </c>
      <c r="O1959" s="52">
        <v>29405880</v>
      </c>
      <c r="P1959" s="52">
        <v>6660438</v>
      </c>
      <c r="Q1959" s="52">
        <v>146883905</v>
      </c>
      <c r="R1959" s="52">
        <v>36066318</v>
      </c>
      <c r="S1959" s="52">
        <v>182950223</v>
      </c>
      <c r="T1959" s="70" t="s">
        <v>10556</v>
      </c>
      <c r="U1959" s="70" t="s">
        <v>10560</v>
      </c>
    </row>
    <row r="1960" spans="1:21" x14ac:dyDescent="0.2">
      <c r="A1960" s="49" t="s">
        <v>2884</v>
      </c>
      <c r="B1960" s="49" t="s">
        <v>453</v>
      </c>
      <c r="C1960" s="50">
        <v>3814</v>
      </c>
      <c r="D1960" s="49" t="s">
        <v>998</v>
      </c>
      <c r="E1960" s="49" t="s">
        <v>9315</v>
      </c>
      <c r="F1960" s="49" t="s">
        <v>998</v>
      </c>
      <c r="G1960" s="49">
        <v>70001</v>
      </c>
      <c r="H1960" s="49" t="s">
        <v>999</v>
      </c>
      <c r="I1960" s="50">
        <v>14413</v>
      </c>
      <c r="J1960" s="50">
        <v>170001000414</v>
      </c>
      <c r="K1960" s="49" t="s">
        <v>9327</v>
      </c>
      <c r="L1960" s="51">
        <v>2960</v>
      </c>
      <c r="M1960" s="52">
        <v>313231865</v>
      </c>
      <c r="N1960" s="52">
        <v>39485054</v>
      </c>
      <c r="O1960" s="52">
        <v>23314624</v>
      </c>
      <c r="P1960" s="52">
        <v>6660438</v>
      </c>
      <c r="Q1960" s="52">
        <v>352716919</v>
      </c>
      <c r="R1960" s="52">
        <v>29975062</v>
      </c>
      <c r="S1960" s="52">
        <v>382691981</v>
      </c>
      <c r="T1960" s="70" t="s">
        <v>10556</v>
      </c>
      <c r="U1960" s="70" t="s">
        <v>10560</v>
      </c>
    </row>
    <row r="1961" spans="1:21" x14ac:dyDescent="0.2">
      <c r="A1961" s="49" t="s">
        <v>2245</v>
      </c>
      <c r="B1961" s="49" t="s">
        <v>36</v>
      </c>
      <c r="C1961" s="50">
        <v>3758</v>
      </c>
      <c r="D1961" s="49" t="s">
        <v>37</v>
      </c>
      <c r="E1961" s="49" t="s">
        <v>2713</v>
      </c>
      <c r="F1961" s="49" t="s">
        <v>37</v>
      </c>
      <c r="G1961" s="49">
        <v>5670</v>
      </c>
      <c r="H1961" s="49" t="s">
        <v>141</v>
      </c>
      <c r="I1961" s="50">
        <v>18904</v>
      </c>
      <c r="J1961" s="50">
        <v>105670000938</v>
      </c>
      <c r="K1961" s="49" t="s">
        <v>2716</v>
      </c>
      <c r="L1961" s="51">
        <v>847</v>
      </c>
      <c r="M1961" s="52">
        <v>84666300</v>
      </c>
      <c r="N1961" s="52">
        <v>0</v>
      </c>
      <c r="O1961" s="52">
        <v>22468227</v>
      </c>
      <c r="P1961" s="52">
        <v>6660438</v>
      </c>
      <c r="Q1961" s="52">
        <v>84666300</v>
      </c>
      <c r="R1961" s="52">
        <v>29128665</v>
      </c>
      <c r="S1961" s="52">
        <v>113794965</v>
      </c>
      <c r="T1961" s="70" t="s">
        <v>10556</v>
      </c>
      <c r="U1961" s="70" t="s">
        <v>10560</v>
      </c>
    </row>
    <row r="1962" spans="1:21" x14ac:dyDescent="0.2">
      <c r="A1962" s="49" t="s">
        <v>3660</v>
      </c>
      <c r="B1962" s="49" t="s">
        <v>59</v>
      </c>
      <c r="C1962" s="50">
        <v>3767</v>
      </c>
      <c r="D1962" s="49" t="s">
        <v>201</v>
      </c>
      <c r="E1962" s="49" t="s">
        <v>3789</v>
      </c>
      <c r="F1962" s="49" t="s">
        <v>201</v>
      </c>
      <c r="G1962" s="49">
        <v>13468</v>
      </c>
      <c r="H1962" s="49" t="s">
        <v>223</v>
      </c>
      <c r="I1962" s="50">
        <v>8282</v>
      </c>
      <c r="J1962" s="50">
        <v>113468000015</v>
      </c>
      <c r="K1962" s="49" t="s">
        <v>3793</v>
      </c>
      <c r="L1962" s="51">
        <v>1653</v>
      </c>
      <c r="M1962" s="52">
        <v>194623861</v>
      </c>
      <c r="N1962" s="52">
        <v>0</v>
      </c>
      <c r="O1962" s="52">
        <v>31343374</v>
      </c>
      <c r="P1962" s="52">
        <v>6660438</v>
      </c>
      <c r="Q1962" s="52">
        <v>194623861</v>
      </c>
      <c r="R1962" s="52">
        <v>38003812</v>
      </c>
      <c r="S1962" s="52">
        <v>232627673</v>
      </c>
      <c r="T1962" s="70" t="s">
        <v>10556</v>
      </c>
      <c r="U1962" s="70" t="s">
        <v>10560</v>
      </c>
    </row>
    <row r="1963" spans="1:21" x14ac:dyDescent="0.2">
      <c r="A1963" s="49" t="s">
        <v>2976</v>
      </c>
      <c r="B1963" s="49" t="s">
        <v>171</v>
      </c>
      <c r="C1963" s="50">
        <v>3764</v>
      </c>
      <c r="D1963" s="49" t="s">
        <v>172</v>
      </c>
      <c r="E1963" s="49" t="s">
        <v>3014</v>
      </c>
      <c r="F1963" s="49" t="s">
        <v>172</v>
      </c>
      <c r="G1963" s="49">
        <v>8436</v>
      </c>
      <c r="H1963" s="49" t="s">
        <v>181</v>
      </c>
      <c r="I1963" s="50">
        <v>5483</v>
      </c>
      <c r="J1963" s="50">
        <v>108436000061</v>
      </c>
      <c r="K1963" s="49" t="s">
        <v>3017</v>
      </c>
      <c r="L1963" s="51">
        <v>2216</v>
      </c>
      <c r="M1963" s="52">
        <v>240092205</v>
      </c>
      <c r="N1963" s="52">
        <v>33740437</v>
      </c>
      <c r="O1963" s="52">
        <v>24351291</v>
      </c>
      <c r="P1963" s="52">
        <v>6660438</v>
      </c>
      <c r="Q1963" s="52">
        <v>273832642</v>
      </c>
      <c r="R1963" s="52">
        <v>31011729</v>
      </c>
      <c r="S1963" s="52">
        <v>304844371</v>
      </c>
      <c r="T1963" s="70" t="s">
        <v>10556</v>
      </c>
      <c r="U1963" s="70" t="s">
        <v>10560</v>
      </c>
    </row>
    <row r="1964" spans="1:21" x14ac:dyDescent="0.2">
      <c r="A1964" s="49" t="s">
        <v>2875</v>
      </c>
      <c r="B1964" s="49" t="s">
        <v>1117</v>
      </c>
      <c r="C1964" s="50">
        <v>3824</v>
      </c>
      <c r="D1964" s="49" t="s">
        <v>1116</v>
      </c>
      <c r="E1964" s="49" t="s">
        <v>2873</v>
      </c>
      <c r="F1964" s="49" t="s">
        <v>1116</v>
      </c>
      <c r="G1964" s="49">
        <v>81001</v>
      </c>
      <c r="H1964" s="49" t="s">
        <v>1117</v>
      </c>
      <c r="I1964" s="50">
        <v>1822</v>
      </c>
      <c r="J1964" s="50">
        <v>181001001676</v>
      </c>
      <c r="K1964" s="49" t="s">
        <v>2889</v>
      </c>
      <c r="L1964" s="51">
        <v>1739</v>
      </c>
      <c r="M1964" s="52">
        <v>200574756</v>
      </c>
      <c r="N1964" s="52">
        <v>9401044</v>
      </c>
      <c r="O1964" s="52">
        <v>31950600</v>
      </c>
      <c r="P1964" s="52">
        <v>6660438</v>
      </c>
      <c r="Q1964" s="52">
        <v>209975800</v>
      </c>
      <c r="R1964" s="52">
        <v>38611038</v>
      </c>
      <c r="S1964" s="52">
        <v>248586838</v>
      </c>
      <c r="T1964" s="70" t="s">
        <v>10556</v>
      </c>
      <c r="U1964" s="70" t="s">
        <v>10560</v>
      </c>
    </row>
    <row r="1965" spans="1:21" x14ac:dyDescent="0.2">
      <c r="A1965" s="49" t="s">
        <v>4982</v>
      </c>
      <c r="B1965" s="49" t="s">
        <v>421</v>
      </c>
      <c r="C1965" s="50">
        <v>3778</v>
      </c>
      <c r="D1965" s="49" t="s">
        <v>419</v>
      </c>
      <c r="E1965" s="49" t="s">
        <v>8662</v>
      </c>
      <c r="F1965" s="49" t="s">
        <v>419</v>
      </c>
      <c r="G1965" s="49">
        <v>19001</v>
      </c>
      <c r="H1965" s="49" t="s">
        <v>420</v>
      </c>
      <c r="I1965" s="50">
        <v>10517</v>
      </c>
      <c r="J1965" s="50">
        <v>219001001045</v>
      </c>
      <c r="K1965" s="49" t="s">
        <v>8686</v>
      </c>
      <c r="L1965" s="51">
        <v>234</v>
      </c>
      <c r="M1965" s="52">
        <v>28817208</v>
      </c>
      <c r="N1965" s="52">
        <v>0</v>
      </c>
      <c r="O1965" s="52">
        <v>26178477</v>
      </c>
      <c r="P1965" s="52">
        <v>6660438</v>
      </c>
      <c r="Q1965" s="52">
        <v>28817208</v>
      </c>
      <c r="R1965" s="52">
        <v>32838915</v>
      </c>
      <c r="S1965" s="52">
        <v>61656123</v>
      </c>
      <c r="T1965" s="70" t="s">
        <v>10556</v>
      </c>
      <c r="U1965" s="70" t="s">
        <v>10560</v>
      </c>
    </row>
    <row r="1966" spans="1:21" x14ac:dyDescent="0.2">
      <c r="A1966" s="49" t="s">
        <v>2976</v>
      </c>
      <c r="B1966" s="49" t="s">
        <v>171</v>
      </c>
      <c r="C1966" s="50">
        <v>3765</v>
      </c>
      <c r="D1966" s="49" t="s">
        <v>191</v>
      </c>
      <c r="E1966" s="49" t="s">
        <v>9369</v>
      </c>
      <c r="F1966" s="49" t="s">
        <v>191</v>
      </c>
      <c r="G1966" s="49">
        <v>8758</v>
      </c>
      <c r="H1966" s="49" t="s">
        <v>192</v>
      </c>
      <c r="I1966" s="50">
        <v>143688</v>
      </c>
      <c r="J1966" s="50">
        <v>108758800071</v>
      </c>
      <c r="K1966" s="49" t="s">
        <v>9383</v>
      </c>
      <c r="L1966" s="51">
        <v>1863</v>
      </c>
      <c r="M1966" s="52">
        <v>176847354</v>
      </c>
      <c r="N1966" s="52">
        <v>7014063</v>
      </c>
      <c r="O1966" s="52">
        <v>21044651</v>
      </c>
      <c r="P1966" s="52">
        <v>6660438</v>
      </c>
      <c r="Q1966" s="52">
        <v>183861417</v>
      </c>
      <c r="R1966" s="52">
        <v>27705089</v>
      </c>
      <c r="S1966" s="52">
        <v>211566506</v>
      </c>
      <c r="T1966" s="70" t="s">
        <v>10556</v>
      </c>
      <c r="U1966" s="70" t="s">
        <v>10560</v>
      </c>
    </row>
    <row r="1967" spans="1:21" x14ac:dyDescent="0.2">
      <c r="A1967" s="49" t="s">
        <v>7072</v>
      </c>
      <c r="B1967" s="49" t="s">
        <v>713</v>
      </c>
      <c r="C1967" s="50">
        <v>3793</v>
      </c>
      <c r="D1967" s="49" t="s">
        <v>722</v>
      </c>
      <c r="E1967" s="49" t="s">
        <v>7405</v>
      </c>
      <c r="F1967" s="49" t="s">
        <v>722</v>
      </c>
      <c r="G1967" s="49">
        <v>44430</v>
      </c>
      <c r="H1967" s="49" t="s">
        <v>723</v>
      </c>
      <c r="I1967" s="50">
        <v>5898</v>
      </c>
      <c r="J1967" s="50">
        <v>244430002119</v>
      </c>
      <c r="K1967" s="49" t="s">
        <v>7418</v>
      </c>
      <c r="L1967" s="51">
        <v>1770</v>
      </c>
      <c r="M1967" s="52">
        <v>250941402</v>
      </c>
      <c r="N1967" s="52">
        <v>40396851</v>
      </c>
      <c r="O1967" s="52">
        <v>39057571</v>
      </c>
      <c r="P1967" s="52">
        <v>6660438</v>
      </c>
      <c r="Q1967" s="52">
        <v>291338253</v>
      </c>
      <c r="R1967" s="52">
        <v>45718009</v>
      </c>
      <c r="S1967" s="52">
        <v>337056262</v>
      </c>
      <c r="T1967" s="70" t="s">
        <v>10556</v>
      </c>
      <c r="U1967" s="70" t="s">
        <v>10560</v>
      </c>
    </row>
    <row r="1968" spans="1:21" x14ac:dyDescent="0.2">
      <c r="A1968" s="49" t="s">
        <v>7072</v>
      </c>
      <c r="B1968" s="49" t="s">
        <v>713</v>
      </c>
      <c r="C1968" s="50">
        <v>3793</v>
      </c>
      <c r="D1968" s="49" t="s">
        <v>722</v>
      </c>
      <c r="E1968" s="49" t="s">
        <v>7405</v>
      </c>
      <c r="F1968" s="49" t="s">
        <v>722</v>
      </c>
      <c r="G1968" s="49">
        <v>44430</v>
      </c>
      <c r="H1968" s="49" t="s">
        <v>723</v>
      </c>
      <c r="I1968" s="50">
        <v>5897</v>
      </c>
      <c r="J1968" s="50">
        <v>144430001231</v>
      </c>
      <c r="K1968" s="49" t="s">
        <v>7428</v>
      </c>
      <c r="L1968" s="51">
        <v>2298</v>
      </c>
      <c r="M1968" s="52">
        <v>323721533</v>
      </c>
      <c r="N1968" s="52">
        <v>43274223</v>
      </c>
      <c r="O1968" s="52">
        <v>39057571</v>
      </c>
      <c r="P1968" s="52">
        <v>26641753</v>
      </c>
      <c r="Q1968" s="52">
        <v>366995756</v>
      </c>
      <c r="R1968" s="52">
        <v>65699324</v>
      </c>
      <c r="S1968" s="52">
        <v>432695080</v>
      </c>
      <c r="T1968" s="70" t="s">
        <v>10556</v>
      </c>
      <c r="U1968" s="70" t="s">
        <v>10560</v>
      </c>
    </row>
    <row r="1969" spans="1:21" x14ac:dyDescent="0.2">
      <c r="A1969" s="49" t="s">
        <v>7072</v>
      </c>
      <c r="B1969" s="49" t="s">
        <v>713</v>
      </c>
      <c r="C1969" s="50">
        <v>3793</v>
      </c>
      <c r="D1969" s="49" t="s">
        <v>722</v>
      </c>
      <c r="E1969" s="49" t="s">
        <v>7405</v>
      </c>
      <c r="F1969" s="49" t="s">
        <v>722</v>
      </c>
      <c r="G1969" s="49">
        <v>44430</v>
      </c>
      <c r="H1969" s="49" t="s">
        <v>723</v>
      </c>
      <c r="I1969" s="50">
        <v>5896</v>
      </c>
      <c r="J1969" s="50">
        <v>244430001406</v>
      </c>
      <c r="K1969" s="49" t="s">
        <v>7431</v>
      </c>
      <c r="L1969" s="51">
        <v>1314</v>
      </c>
      <c r="M1969" s="52">
        <v>192573156</v>
      </c>
      <c r="N1969" s="52">
        <v>31274596</v>
      </c>
      <c r="O1969" s="52">
        <v>39057571</v>
      </c>
      <c r="P1969" s="52">
        <v>6660438</v>
      </c>
      <c r="Q1969" s="52">
        <v>223847752</v>
      </c>
      <c r="R1969" s="52">
        <v>45718009</v>
      </c>
      <c r="S1969" s="52">
        <v>269565761</v>
      </c>
      <c r="T1969" s="70" t="s">
        <v>10556</v>
      </c>
      <c r="U1969" s="70" t="s">
        <v>10560</v>
      </c>
    </row>
    <row r="1970" spans="1:21" x14ac:dyDescent="0.2">
      <c r="A1970" s="49" t="s">
        <v>7072</v>
      </c>
      <c r="B1970" s="49" t="s">
        <v>713</v>
      </c>
      <c r="C1970" s="50">
        <v>3793</v>
      </c>
      <c r="D1970" s="49" t="s">
        <v>722</v>
      </c>
      <c r="E1970" s="49" t="s">
        <v>7405</v>
      </c>
      <c r="F1970" s="49" t="s">
        <v>722</v>
      </c>
      <c r="G1970" s="49">
        <v>44430</v>
      </c>
      <c r="H1970" s="49" t="s">
        <v>723</v>
      </c>
      <c r="I1970" s="50">
        <v>5895</v>
      </c>
      <c r="J1970" s="50">
        <v>144430001550</v>
      </c>
      <c r="K1970" s="49" t="s">
        <v>7430</v>
      </c>
      <c r="L1970" s="51">
        <v>1724</v>
      </c>
      <c r="M1970" s="52">
        <v>241828631</v>
      </c>
      <c r="N1970" s="52">
        <v>2926252</v>
      </c>
      <c r="O1970" s="52">
        <v>39057571</v>
      </c>
      <c r="P1970" s="52">
        <v>6660438</v>
      </c>
      <c r="Q1970" s="52">
        <v>244754883</v>
      </c>
      <c r="R1970" s="52">
        <v>45718009</v>
      </c>
      <c r="S1970" s="52">
        <v>290472892</v>
      </c>
      <c r="T1970" s="70" t="s">
        <v>10556</v>
      </c>
      <c r="U1970" s="70" t="s">
        <v>10560</v>
      </c>
    </row>
    <row r="1971" spans="1:21" x14ac:dyDescent="0.2">
      <c r="A1971" s="49" t="s">
        <v>7072</v>
      </c>
      <c r="B1971" s="49" t="s">
        <v>713</v>
      </c>
      <c r="C1971" s="50">
        <v>3793</v>
      </c>
      <c r="D1971" s="49" t="s">
        <v>722</v>
      </c>
      <c r="E1971" s="49" t="s">
        <v>7405</v>
      </c>
      <c r="F1971" s="49" t="s">
        <v>722</v>
      </c>
      <c r="G1971" s="49">
        <v>44430</v>
      </c>
      <c r="H1971" s="49" t="s">
        <v>723</v>
      </c>
      <c r="I1971" s="50">
        <v>5894</v>
      </c>
      <c r="J1971" s="50">
        <v>144430004320</v>
      </c>
      <c r="K1971" s="49" t="s">
        <v>7426</v>
      </c>
      <c r="L1971" s="51">
        <v>1339</v>
      </c>
      <c r="M1971" s="52">
        <v>197409570</v>
      </c>
      <c r="N1971" s="52">
        <v>35897754</v>
      </c>
      <c r="O1971" s="52">
        <v>39057571</v>
      </c>
      <c r="P1971" s="52">
        <v>26641753</v>
      </c>
      <c r="Q1971" s="52">
        <v>233307324</v>
      </c>
      <c r="R1971" s="52">
        <v>65699324</v>
      </c>
      <c r="S1971" s="52">
        <v>299006648</v>
      </c>
      <c r="T1971" s="70" t="s">
        <v>10556</v>
      </c>
      <c r="U1971" s="70" t="s">
        <v>10560</v>
      </c>
    </row>
    <row r="1972" spans="1:21" x14ac:dyDescent="0.2">
      <c r="A1972" s="49" t="s">
        <v>7072</v>
      </c>
      <c r="B1972" s="49" t="s">
        <v>713</v>
      </c>
      <c r="C1972" s="50">
        <v>3793</v>
      </c>
      <c r="D1972" s="49" t="s">
        <v>722</v>
      </c>
      <c r="E1972" s="49" t="s">
        <v>7405</v>
      </c>
      <c r="F1972" s="49" t="s">
        <v>722</v>
      </c>
      <c r="G1972" s="49">
        <v>44430</v>
      </c>
      <c r="H1972" s="49" t="s">
        <v>723</v>
      </c>
      <c r="I1972" s="50">
        <v>5885</v>
      </c>
      <c r="J1972" s="50">
        <v>144430000511</v>
      </c>
      <c r="K1972" s="49" t="s">
        <v>7425</v>
      </c>
      <c r="L1972" s="51">
        <v>2344</v>
      </c>
      <c r="M1972" s="52">
        <v>329451501</v>
      </c>
      <c r="N1972" s="52">
        <v>12637420</v>
      </c>
      <c r="O1972" s="52">
        <v>39057571</v>
      </c>
      <c r="P1972" s="52">
        <v>26641753</v>
      </c>
      <c r="Q1972" s="52">
        <v>342088921</v>
      </c>
      <c r="R1972" s="52">
        <v>65699324</v>
      </c>
      <c r="S1972" s="52">
        <v>407788245</v>
      </c>
      <c r="T1972" s="70" t="s">
        <v>10556</v>
      </c>
      <c r="U1972" s="70" t="s">
        <v>10560</v>
      </c>
    </row>
    <row r="1973" spans="1:21" x14ac:dyDescent="0.2">
      <c r="A1973" s="49" t="s">
        <v>7072</v>
      </c>
      <c r="B1973" s="49" t="s">
        <v>713</v>
      </c>
      <c r="C1973" s="50">
        <v>3793</v>
      </c>
      <c r="D1973" s="49" t="s">
        <v>722</v>
      </c>
      <c r="E1973" s="49" t="s">
        <v>7405</v>
      </c>
      <c r="F1973" s="49" t="s">
        <v>722</v>
      </c>
      <c r="G1973" s="49">
        <v>44430</v>
      </c>
      <c r="H1973" s="49" t="s">
        <v>723</v>
      </c>
      <c r="I1973" s="50">
        <v>5884</v>
      </c>
      <c r="J1973" s="50">
        <v>144430000499</v>
      </c>
      <c r="K1973" s="49" t="s">
        <v>7424</v>
      </c>
      <c r="L1973" s="51">
        <v>3229</v>
      </c>
      <c r="M1973" s="52">
        <v>457806587</v>
      </c>
      <c r="N1973" s="52">
        <v>19280364</v>
      </c>
      <c r="O1973" s="52">
        <v>39057571</v>
      </c>
      <c r="P1973" s="52">
        <v>6660438</v>
      </c>
      <c r="Q1973" s="52">
        <v>477086951</v>
      </c>
      <c r="R1973" s="52">
        <v>45718009</v>
      </c>
      <c r="S1973" s="52">
        <v>522804960</v>
      </c>
      <c r="T1973" s="70" t="s">
        <v>10556</v>
      </c>
      <c r="U1973" s="70" t="s">
        <v>10560</v>
      </c>
    </row>
    <row r="1974" spans="1:21" x14ac:dyDescent="0.2">
      <c r="A1974" s="49" t="s">
        <v>7072</v>
      </c>
      <c r="B1974" s="49" t="s">
        <v>713</v>
      </c>
      <c r="C1974" s="50">
        <v>3793</v>
      </c>
      <c r="D1974" s="49" t="s">
        <v>722</v>
      </c>
      <c r="E1974" s="49" t="s">
        <v>7405</v>
      </c>
      <c r="F1974" s="49" t="s">
        <v>722</v>
      </c>
      <c r="G1974" s="49">
        <v>44430</v>
      </c>
      <c r="H1974" s="49" t="s">
        <v>723</v>
      </c>
      <c r="I1974" s="50">
        <v>5883</v>
      </c>
      <c r="J1974" s="50">
        <v>144430000669</v>
      </c>
      <c r="K1974" s="49" t="s">
        <v>7429</v>
      </c>
      <c r="L1974" s="51">
        <v>3085</v>
      </c>
      <c r="M1974" s="52">
        <v>439179913</v>
      </c>
      <c r="N1974" s="52">
        <v>27498893</v>
      </c>
      <c r="O1974" s="52">
        <v>39057571</v>
      </c>
      <c r="P1974" s="52">
        <v>26641753</v>
      </c>
      <c r="Q1974" s="52">
        <v>466678806</v>
      </c>
      <c r="R1974" s="52">
        <v>65699324</v>
      </c>
      <c r="S1974" s="52">
        <v>532378130</v>
      </c>
      <c r="T1974" s="70" t="s">
        <v>10556</v>
      </c>
      <c r="U1974" s="70" t="s">
        <v>10560</v>
      </c>
    </row>
    <row r="1975" spans="1:21" x14ac:dyDescent="0.2">
      <c r="A1975" s="49" t="s">
        <v>7072</v>
      </c>
      <c r="B1975" s="49" t="s">
        <v>713</v>
      </c>
      <c r="C1975" s="50">
        <v>3793</v>
      </c>
      <c r="D1975" s="49" t="s">
        <v>722</v>
      </c>
      <c r="E1975" s="49" t="s">
        <v>7405</v>
      </c>
      <c r="F1975" s="49" t="s">
        <v>722</v>
      </c>
      <c r="G1975" s="49">
        <v>44430</v>
      </c>
      <c r="H1975" s="49" t="s">
        <v>723</v>
      </c>
      <c r="I1975" s="50">
        <v>140612</v>
      </c>
      <c r="J1975" s="50">
        <v>144430000031</v>
      </c>
      <c r="K1975" s="49" t="s">
        <v>7427</v>
      </c>
      <c r="L1975" s="51">
        <v>2212</v>
      </c>
      <c r="M1975" s="52">
        <v>307178909</v>
      </c>
      <c r="N1975" s="52">
        <v>15774910</v>
      </c>
      <c r="O1975" s="52">
        <v>39057571</v>
      </c>
      <c r="P1975" s="52">
        <v>6660438</v>
      </c>
      <c r="Q1975" s="52">
        <v>322953819</v>
      </c>
      <c r="R1975" s="52">
        <v>45718009</v>
      </c>
      <c r="S1975" s="52">
        <v>368671828</v>
      </c>
      <c r="T1975" s="70" t="s">
        <v>10556</v>
      </c>
      <c r="U1975" s="70" t="s">
        <v>10560</v>
      </c>
    </row>
    <row r="1976" spans="1:21" x14ac:dyDescent="0.2">
      <c r="A1976" s="49" t="s">
        <v>7072</v>
      </c>
      <c r="B1976" s="49" t="s">
        <v>713</v>
      </c>
      <c r="C1976" s="50">
        <v>3793</v>
      </c>
      <c r="D1976" s="49" t="s">
        <v>722</v>
      </c>
      <c r="E1976" s="49" t="s">
        <v>7405</v>
      </c>
      <c r="F1976" s="49" t="s">
        <v>722</v>
      </c>
      <c r="G1976" s="49">
        <v>44430</v>
      </c>
      <c r="H1976" s="49" t="s">
        <v>723</v>
      </c>
      <c r="I1976" s="50">
        <v>6047</v>
      </c>
      <c r="J1976" s="50">
        <v>244430001635</v>
      </c>
      <c r="K1976" s="49" t="s">
        <v>7423</v>
      </c>
      <c r="L1976" s="51">
        <v>1282</v>
      </c>
      <c r="M1976" s="52">
        <v>181212084</v>
      </c>
      <c r="N1976" s="52">
        <v>0</v>
      </c>
      <c r="O1976" s="52">
        <v>39057571</v>
      </c>
      <c r="P1976" s="52">
        <v>6660438</v>
      </c>
      <c r="Q1976" s="52">
        <v>181212084</v>
      </c>
      <c r="R1976" s="52">
        <v>45718009</v>
      </c>
      <c r="S1976" s="52">
        <v>226930093</v>
      </c>
      <c r="T1976" s="70" t="s">
        <v>10556</v>
      </c>
      <c r="U1976" s="70" t="s">
        <v>10560</v>
      </c>
    </row>
    <row r="1977" spans="1:21" x14ac:dyDescent="0.2">
      <c r="A1977" s="49" t="s">
        <v>7072</v>
      </c>
      <c r="B1977" s="49" t="s">
        <v>713</v>
      </c>
      <c r="C1977" s="50">
        <v>3793</v>
      </c>
      <c r="D1977" s="49" t="s">
        <v>722</v>
      </c>
      <c r="E1977" s="49" t="s">
        <v>7405</v>
      </c>
      <c r="F1977" s="49" t="s">
        <v>722</v>
      </c>
      <c r="G1977" s="49">
        <v>44430</v>
      </c>
      <c r="H1977" s="49" t="s">
        <v>723</v>
      </c>
      <c r="I1977" s="50">
        <v>5902</v>
      </c>
      <c r="J1977" s="50">
        <v>144430002564</v>
      </c>
      <c r="K1977" s="49" t="s">
        <v>7422</v>
      </c>
      <c r="L1977" s="51">
        <v>1999</v>
      </c>
      <c r="M1977" s="52">
        <v>277237946</v>
      </c>
      <c r="N1977" s="52">
        <v>0</v>
      </c>
      <c r="O1977" s="52">
        <v>39057571</v>
      </c>
      <c r="P1977" s="52">
        <v>6660438</v>
      </c>
      <c r="Q1977" s="52">
        <v>277237946</v>
      </c>
      <c r="R1977" s="52">
        <v>45718009</v>
      </c>
      <c r="S1977" s="52">
        <v>322955955</v>
      </c>
      <c r="T1977" s="70" t="s">
        <v>10556</v>
      </c>
      <c r="U1977" s="70" t="s">
        <v>10560</v>
      </c>
    </row>
    <row r="1978" spans="1:21" x14ac:dyDescent="0.2">
      <c r="A1978" s="49" t="s">
        <v>7072</v>
      </c>
      <c r="B1978" s="49" t="s">
        <v>713</v>
      </c>
      <c r="C1978" s="50">
        <v>3793</v>
      </c>
      <c r="D1978" s="49" t="s">
        <v>722</v>
      </c>
      <c r="E1978" s="49" t="s">
        <v>7405</v>
      </c>
      <c r="F1978" s="49" t="s">
        <v>722</v>
      </c>
      <c r="G1978" s="49">
        <v>44430</v>
      </c>
      <c r="H1978" s="49" t="s">
        <v>723</v>
      </c>
      <c r="I1978" s="50">
        <v>5893</v>
      </c>
      <c r="J1978" s="50">
        <v>144430002548</v>
      </c>
      <c r="K1978" s="49" t="s">
        <v>7432</v>
      </c>
      <c r="L1978" s="51">
        <v>1554</v>
      </c>
      <c r="M1978" s="52">
        <v>217596416</v>
      </c>
      <c r="N1978" s="52">
        <v>0</v>
      </c>
      <c r="O1978" s="52">
        <v>39057571</v>
      </c>
      <c r="P1978" s="52">
        <v>6660438</v>
      </c>
      <c r="Q1978" s="52">
        <v>217596416</v>
      </c>
      <c r="R1978" s="52">
        <v>45718009</v>
      </c>
      <c r="S1978" s="52">
        <v>263314425</v>
      </c>
      <c r="T1978" s="70" t="s">
        <v>10556</v>
      </c>
      <c r="U1978" s="70" t="s">
        <v>10560</v>
      </c>
    </row>
    <row r="1979" spans="1:21" x14ac:dyDescent="0.2">
      <c r="A1979" s="49" t="s">
        <v>7072</v>
      </c>
      <c r="B1979" s="49" t="s">
        <v>713</v>
      </c>
      <c r="C1979" s="50">
        <v>3793</v>
      </c>
      <c r="D1979" s="49" t="s">
        <v>722</v>
      </c>
      <c r="E1979" s="49" t="s">
        <v>7405</v>
      </c>
      <c r="F1979" s="49" t="s">
        <v>722</v>
      </c>
      <c r="G1979" s="49">
        <v>44430</v>
      </c>
      <c r="H1979" s="49" t="s">
        <v>723</v>
      </c>
      <c r="I1979" s="50">
        <v>5901</v>
      </c>
      <c r="J1979" s="50">
        <v>244430000469</v>
      </c>
      <c r="K1979" s="49" t="s">
        <v>7419</v>
      </c>
      <c r="L1979" s="51">
        <v>617</v>
      </c>
      <c r="M1979" s="52">
        <v>108596865</v>
      </c>
      <c r="N1979" s="52">
        <v>9962402</v>
      </c>
      <c r="O1979" s="52">
        <v>39057571</v>
      </c>
      <c r="P1979" s="52">
        <v>6660438</v>
      </c>
      <c r="Q1979" s="52">
        <v>118559267</v>
      </c>
      <c r="R1979" s="52">
        <v>45718009</v>
      </c>
      <c r="S1979" s="52">
        <v>164277276</v>
      </c>
      <c r="T1979" s="70" t="s">
        <v>10556</v>
      </c>
      <c r="U1979" s="70" t="s">
        <v>10560</v>
      </c>
    </row>
    <row r="1980" spans="1:21" x14ac:dyDescent="0.2">
      <c r="A1980" s="49" t="s">
        <v>7072</v>
      </c>
      <c r="B1980" s="49" t="s">
        <v>713</v>
      </c>
      <c r="C1980" s="50">
        <v>3793</v>
      </c>
      <c r="D1980" s="49" t="s">
        <v>722</v>
      </c>
      <c r="E1980" s="49" t="s">
        <v>7405</v>
      </c>
      <c r="F1980" s="49" t="s">
        <v>722</v>
      </c>
      <c r="G1980" s="49">
        <v>44430</v>
      </c>
      <c r="H1980" s="49" t="s">
        <v>723</v>
      </c>
      <c r="I1980" s="50">
        <v>5900</v>
      </c>
      <c r="J1980" s="50">
        <v>344430000218</v>
      </c>
      <c r="K1980" s="49" t="s">
        <v>7421</v>
      </c>
      <c r="L1980" s="51">
        <v>2114</v>
      </c>
      <c r="M1980" s="52">
        <v>303550026</v>
      </c>
      <c r="N1980" s="52">
        <v>0</v>
      </c>
      <c r="O1980" s="52">
        <v>39057571</v>
      </c>
      <c r="P1980" s="52">
        <v>6660438</v>
      </c>
      <c r="Q1980" s="52">
        <v>303550026</v>
      </c>
      <c r="R1980" s="52">
        <v>45718009</v>
      </c>
      <c r="S1980" s="52">
        <v>349268035</v>
      </c>
      <c r="T1980" s="70" t="s">
        <v>10556</v>
      </c>
      <c r="U1980" s="70" t="s">
        <v>10560</v>
      </c>
    </row>
    <row r="1981" spans="1:21" x14ac:dyDescent="0.2">
      <c r="A1981" s="49" t="s">
        <v>7072</v>
      </c>
      <c r="B1981" s="49" t="s">
        <v>713</v>
      </c>
      <c r="C1981" s="50">
        <v>3793</v>
      </c>
      <c r="D1981" s="49" t="s">
        <v>722</v>
      </c>
      <c r="E1981" s="49" t="s">
        <v>7405</v>
      </c>
      <c r="F1981" s="49" t="s">
        <v>722</v>
      </c>
      <c r="G1981" s="49">
        <v>44430</v>
      </c>
      <c r="H1981" s="49" t="s">
        <v>723</v>
      </c>
      <c r="I1981" s="50">
        <v>5899</v>
      </c>
      <c r="J1981" s="50">
        <v>144430000073</v>
      </c>
      <c r="K1981" s="49" t="s">
        <v>7420</v>
      </c>
      <c r="L1981" s="51">
        <v>2208</v>
      </c>
      <c r="M1981" s="52">
        <v>317919589</v>
      </c>
      <c r="N1981" s="52">
        <v>0</v>
      </c>
      <c r="O1981" s="52">
        <v>39057571</v>
      </c>
      <c r="P1981" s="52">
        <v>26641753</v>
      </c>
      <c r="Q1981" s="52">
        <v>317919589</v>
      </c>
      <c r="R1981" s="52">
        <v>65699324</v>
      </c>
      <c r="S1981" s="52">
        <v>383618913</v>
      </c>
      <c r="T1981" s="70" t="s">
        <v>10556</v>
      </c>
      <c r="U1981" s="70" t="s">
        <v>10560</v>
      </c>
    </row>
    <row r="1982" spans="1:21" x14ac:dyDescent="0.2">
      <c r="A1982" s="49" t="s">
        <v>4982</v>
      </c>
      <c r="B1982" s="49" t="s">
        <v>421</v>
      </c>
      <c r="C1982" s="50">
        <v>3778</v>
      </c>
      <c r="D1982" s="49" t="s">
        <v>419</v>
      </c>
      <c r="E1982" s="49" t="s">
        <v>8662</v>
      </c>
      <c r="F1982" s="49" t="s">
        <v>419</v>
      </c>
      <c r="G1982" s="49">
        <v>19001</v>
      </c>
      <c r="H1982" s="49" t="s">
        <v>420</v>
      </c>
      <c r="I1982" s="50">
        <v>2064</v>
      </c>
      <c r="J1982" s="50">
        <v>119001000508</v>
      </c>
      <c r="K1982" s="49" t="s">
        <v>8685</v>
      </c>
      <c r="L1982" s="51">
        <v>430</v>
      </c>
      <c r="M1982" s="52">
        <v>40835056</v>
      </c>
      <c r="N1982" s="52">
        <v>1510749</v>
      </c>
      <c r="O1982" s="52">
        <v>21268341</v>
      </c>
      <c r="P1982" s="52">
        <v>6660438</v>
      </c>
      <c r="Q1982" s="52">
        <v>42345805</v>
      </c>
      <c r="R1982" s="52">
        <v>27928779</v>
      </c>
      <c r="S1982" s="52">
        <v>70274584</v>
      </c>
      <c r="T1982" s="70" t="s">
        <v>10556</v>
      </c>
      <c r="U1982" s="70" t="s">
        <v>10560</v>
      </c>
    </row>
    <row r="1983" spans="1:21" x14ac:dyDescent="0.2">
      <c r="A1983" s="49" t="s">
        <v>2976</v>
      </c>
      <c r="B1983" s="49" t="s">
        <v>171</v>
      </c>
      <c r="C1983" s="50">
        <v>3764</v>
      </c>
      <c r="D1983" s="49" t="s">
        <v>172</v>
      </c>
      <c r="E1983" s="49" t="s">
        <v>3021</v>
      </c>
      <c r="F1983" s="49" t="s">
        <v>172</v>
      </c>
      <c r="G1983" s="49">
        <v>8549</v>
      </c>
      <c r="H1983" s="49" t="s">
        <v>183</v>
      </c>
      <c r="I1983" s="50">
        <v>16938</v>
      </c>
      <c r="J1983" s="50">
        <v>208549000045</v>
      </c>
      <c r="K1983" s="49" t="s">
        <v>3022</v>
      </c>
      <c r="L1983" s="51">
        <v>331</v>
      </c>
      <c r="M1983" s="52">
        <v>43518791</v>
      </c>
      <c r="N1983" s="52">
        <v>8703758</v>
      </c>
      <c r="O1983" s="52">
        <v>29111280</v>
      </c>
      <c r="P1983" s="52">
        <v>6660438</v>
      </c>
      <c r="Q1983" s="52">
        <v>52222549</v>
      </c>
      <c r="R1983" s="52">
        <v>35771718</v>
      </c>
      <c r="S1983" s="52">
        <v>87994267</v>
      </c>
      <c r="T1983" s="70" t="s">
        <v>10556</v>
      </c>
      <c r="U1983" s="70" t="s">
        <v>10560</v>
      </c>
    </row>
    <row r="1984" spans="1:21" x14ac:dyDescent="0.2">
      <c r="A1984" s="49" t="s">
        <v>6798</v>
      </c>
      <c r="B1984" s="49" t="s">
        <v>674</v>
      </c>
      <c r="C1984" s="50">
        <v>3790</v>
      </c>
      <c r="D1984" s="49" t="s">
        <v>675</v>
      </c>
      <c r="E1984" s="49" t="s">
        <v>6893</v>
      </c>
      <c r="F1984" s="49" t="s">
        <v>675</v>
      </c>
      <c r="G1984" s="49">
        <v>41524</v>
      </c>
      <c r="H1984" s="49" t="s">
        <v>696</v>
      </c>
      <c r="I1984" s="50">
        <v>8026</v>
      </c>
      <c r="J1984" s="50">
        <v>241524000358</v>
      </c>
      <c r="K1984" s="49" t="s">
        <v>6896</v>
      </c>
      <c r="L1984" s="51">
        <v>270</v>
      </c>
      <c r="M1984" s="52">
        <v>31658107</v>
      </c>
      <c r="N1984" s="52">
        <v>1332278</v>
      </c>
      <c r="O1984" s="52">
        <v>27077002</v>
      </c>
      <c r="P1984" s="52">
        <v>6660438</v>
      </c>
      <c r="Q1984" s="52">
        <v>32990385</v>
      </c>
      <c r="R1984" s="52">
        <v>33737440</v>
      </c>
      <c r="S1984" s="52">
        <v>66727825</v>
      </c>
      <c r="T1984" s="70" t="s">
        <v>10556</v>
      </c>
      <c r="U1984" s="70" t="s">
        <v>10560</v>
      </c>
    </row>
    <row r="1985" spans="1:21" x14ac:dyDescent="0.2">
      <c r="A1985" s="49" t="s">
        <v>6798</v>
      </c>
      <c r="B1985" s="49" t="s">
        <v>674</v>
      </c>
      <c r="C1985" s="50">
        <v>3790</v>
      </c>
      <c r="D1985" s="49" t="s">
        <v>675</v>
      </c>
      <c r="E1985" s="49" t="s">
        <v>6848</v>
      </c>
      <c r="F1985" s="49" t="s">
        <v>675</v>
      </c>
      <c r="G1985" s="49">
        <v>41306</v>
      </c>
      <c r="H1985" s="49" t="s">
        <v>686</v>
      </c>
      <c r="I1985" s="50">
        <v>10580</v>
      </c>
      <c r="J1985" s="50">
        <v>241306000265</v>
      </c>
      <c r="K1985" s="49" t="s">
        <v>6849</v>
      </c>
      <c r="L1985" s="51">
        <v>403</v>
      </c>
      <c r="M1985" s="52">
        <v>47363020</v>
      </c>
      <c r="N1985" s="52">
        <v>9472604</v>
      </c>
      <c r="O1985" s="52">
        <v>27265484</v>
      </c>
      <c r="P1985" s="52">
        <v>6660438</v>
      </c>
      <c r="Q1985" s="52">
        <v>56835624</v>
      </c>
      <c r="R1985" s="52">
        <v>33925922</v>
      </c>
      <c r="S1985" s="52">
        <v>90761546</v>
      </c>
      <c r="T1985" s="70" t="s">
        <v>10556</v>
      </c>
      <c r="U1985" s="70" t="s">
        <v>10560</v>
      </c>
    </row>
    <row r="1986" spans="1:21" x14ac:dyDescent="0.2">
      <c r="A1986" s="49" t="s">
        <v>6798</v>
      </c>
      <c r="B1986" s="49" t="s">
        <v>674</v>
      </c>
      <c r="C1986" s="50">
        <v>3790</v>
      </c>
      <c r="D1986" s="49" t="s">
        <v>675</v>
      </c>
      <c r="E1986" s="49" t="s">
        <v>6937</v>
      </c>
      <c r="F1986" s="49" t="s">
        <v>675</v>
      </c>
      <c r="G1986" s="49">
        <v>41799</v>
      </c>
      <c r="H1986" s="49" t="s">
        <v>706</v>
      </c>
      <c r="I1986" s="50">
        <v>7706</v>
      </c>
      <c r="J1986" s="50">
        <v>441799000543</v>
      </c>
      <c r="K1986" s="49" t="s">
        <v>6938</v>
      </c>
      <c r="L1986" s="51">
        <v>160</v>
      </c>
      <c r="M1986" s="52">
        <v>21099849</v>
      </c>
      <c r="N1986" s="52">
        <v>3374411</v>
      </c>
      <c r="O1986" s="52">
        <v>28169986</v>
      </c>
      <c r="P1986" s="52">
        <v>6660438</v>
      </c>
      <c r="Q1986" s="52">
        <v>24474260</v>
      </c>
      <c r="R1986" s="52">
        <v>34830424</v>
      </c>
      <c r="S1986" s="52">
        <v>59304684</v>
      </c>
      <c r="T1986" s="70" t="s">
        <v>10556</v>
      </c>
      <c r="U1986" s="70" t="s">
        <v>10560</v>
      </c>
    </row>
    <row r="1987" spans="1:21" x14ac:dyDescent="0.2">
      <c r="A1987" s="49" t="s">
        <v>4581</v>
      </c>
      <c r="B1987" s="49" t="s">
        <v>1025</v>
      </c>
      <c r="C1987" s="50">
        <v>3815</v>
      </c>
      <c r="D1987" s="49" t="s">
        <v>1026</v>
      </c>
      <c r="E1987" s="49" t="s">
        <v>9656</v>
      </c>
      <c r="F1987" s="49" t="s">
        <v>1026</v>
      </c>
      <c r="G1987" s="49">
        <v>73030</v>
      </c>
      <c r="H1987" s="49" t="s">
        <v>1029</v>
      </c>
      <c r="I1987" s="50">
        <v>5956</v>
      </c>
      <c r="J1987" s="50">
        <v>173030000066</v>
      </c>
      <c r="K1987" s="49" t="s">
        <v>9657</v>
      </c>
      <c r="L1987" s="51">
        <v>635</v>
      </c>
      <c r="M1987" s="52">
        <v>63975965</v>
      </c>
      <c r="N1987" s="52">
        <v>0</v>
      </c>
      <c r="O1987" s="52">
        <v>22809041</v>
      </c>
      <c r="P1987" s="52">
        <v>6660438</v>
      </c>
      <c r="Q1987" s="52">
        <v>63975965</v>
      </c>
      <c r="R1987" s="52">
        <v>29469479</v>
      </c>
      <c r="S1987" s="52">
        <v>93445444</v>
      </c>
      <c r="T1987" s="70" t="s">
        <v>10556</v>
      </c>
      <c r="U1987" s="70" t="s">
        <v>10560</v>
      </c>
    </row>
    <row r="1988" spans="1:21" x14ac:dyDescent="0.2">
      <c r="A1988" s="49" t="s">
        <v>2245</v>
      </c>
      <c r="B1988" s="49" t="s">
        <v>36</v>
      </c>
      <c r="C1988" s="50">
        <v>3759</v>
      </c>
      <c r="D1988" s="49" t="s">
        <v>34</v>
      </c>
      <c r="E1988" s="49" t="s">
        <v>7491</v>
      </c>
      <c r="F1988" s="49" t="s">
        <v>34</v>
      </c>
      <c r="G1988" s="49">
        <v>5001</v>
      </c>
      <c r="H1988" s="49" t="s">
        <v>35</v>
      </c>
      <c r="I1988" s="50">
        <v>120383</v>
      </c>
      <c r="J1988" s="50">
        <v>105001025992</v>
      </c>
      <c r="K1988" s="49" t="s">
        <v>7511</v>
      </c>
      <c r="L1988" s="51">
        <v>1067</v>
      </c>
      <c r="M1988" s="52">
        <v>101193712</v>
      </c>
      <c r="N1988" s="52">
        <v>3242549</v>
      </c>
      <c r="O1988" s="52">
        <v>20461051</v>
      </c>
      <c r="P1988" s="52">
        <v>19981315</v>
      </c>
      <c r="Q1988" s="52">
        <v>104436261</v>
      </c>
      <c r="R1988" s="52">
        <v>40442366</v>
      </c>
      <c r="S1988" s="52">
        <v>144878627</v>
      </c>
      <c r="T1988" s="70" t="s">
        <v>10556</v>
      </c>
      <c r="U1988" s="70" t="s">
        <v>10560</v>
      </c>
    </row>
    <row r="1989" spans="1:21" x14ac:dyDescent="0.2">
      <c r="A1989" s="49" t="s">
        <v>2872</v>
      </c>
      <c r="B1989" s="49" t="s">
        <v>1073</v>
      </c>
      <c r="C1989" s="50">
        <v>3817</v>
      </c>
      <c r="D1989" s="49" t="s">
        <v>1074</v>
      </c>
      <c r="E1989" s="49" t="s">
        <v>10103</v>
      </c>
      <c r="F1989" s="49" t="s">
        <v>1074</v>
      </c>
      <c r="G1989" s="49">
        <v>76616</v>
      </c>
      <c r="H1989" s="49" t="s">
        <v>1102</v>
      </c>
      <c r="I1989" s="50">
        <v>5542</v>
      </c>
      <c r="J1989" s="50">
        <v>276616000590</v>
      </c>
      <c r="K1989" s="49" t="s">
        <v>10107</v>
      </c>
      <c r="L1989" s="51">
        <v>383</v>
      </c>
      <c r="M1989" s="52">
        <v>46891679</v>
      </c>
      <c r="N1989" s="52">
        <v>0</v>
      </c>
      <c r="O1989" s="52">
        <v>26202113</v>
      </c>
      <c r="P1989" s="52">
        <v>6660438</v>
      </c>
      <c r="Q1989" s="52">
        <v>46891679</v>
      </c>
      <c r="R1989" s="52">
        <v>32862551</v>
      </c>
      <c r="S1989" s="52">
        <v>79754230</v>
      </c>
      <c r="T1989" s="70" t="s">
        <v>10556</v>
      </c>
      <c r="U1989" s="70" t="s">
        <v>10560</v>
      </c>
    </row>
    <row r="1990" spans="1:21" x14ac:dyDescent="0.2">
      <c r="A1990" s="49" t="s">
        <v>4581</v>
      </c>
      <c r="B1990" s="49" t="s">
        <v>1025</v>
      </c>
      <c r="C1990" s="50">
        <v>3816</v>
      </c>
      <c r="D1990" s="49" t="s">
        <v>1023</v>
      </c>
      <c r="E1990" s="49" t="s">
        <v>6958</v>
      </c>
      <c r="F1990" s="49" t="s">
        <v>1023</v>
      </c>
      <c r="G1990" s="49">
        <v>73001</v>
      </c>
      <c r="H1990" s="49" t="s">
        <v>1024</v>
      </c>
      <c r="I1990" s="50">
        <v>25150</v>
      </c>
      <c r="J1990" s="50">
        <v>173001002203</v>
      </c>
      <c r="K1990" s="49" t="s">
        <v>6977</v>
      </c>
      <c r="L1990" s="51">
        <v>515</v>
      </c>
      <c r="M1990" s="52">
        <v>46320116</v>
      </c>
      <c r="N1990" s="52">
        <v>3388002</v>
      </c>
      <c r="O1990" s="52">
        <v>20501647</v>
      </c>
      <c r="P1990" s="52">
        <v>6660438</v>
      </c>
      <c r="Q1990" s="52">
        <v>49708118</v>
      </c>
      <c r="R1990" s="52">
        <v>27162085</v>
      </c>
      <c r="S1990" s="52">
        <v>76870203</v>
      </c>
      <c r="T1990" s="70" t="s">
        <v>10556</v>
      </c>
      <c r="U1990" s="70" t="s">
        <v>10560</v>
      </c>
    </row>
    <row r="1991" spans="1:21" x14ac:dyDescent="0.2">
      <c r="A1991" s="49" t="s">
        <v>5501</v>
      </c>
      <c r="B1991" s="49" t="s">
        <v>461</v>
      </c>
      <c r="C1991" s="50">
        <v>3780</v>
      </c>
      <c r="D1991" s="49" t="s">
        <v>459</v>
      </c>
      <c r="E1991" s="49" t="s">
        <v>10140</v>
      </c>
      <c r="F1991" s="49" t="s">
        <v>459</v>
      </c>
      <c r="G1991" s="49">
        <v>20001</v>
      </c>
      <c r="H1991" s="49" t="s">
        <v>460</v>
      </c>
      <c r="I1991" s="50">
        <v>142339</v>
      </c>
      <c r="J1991" s="50">
        <v>120001800006</v>
      </c>
      <c r="K1991" s="49" t="s">
        <v>10168</v>
      </c>
      <c r="L1991" s="51">
        <v>1192</v>
      </c>
      <c r="M1991" s="52">
        <v>119933962</v>
      </c>
      <c r="N1991" s="52">
        <v>21569663</v>
      </c>
      <c r="O1991" s="52">
        <v>28421423</v>
      </c>
      <c r="P1991" s="52">
        <v>26641753</v>
      </c>
      <c r="Q1991" s="52">
        <v>141503625</v>
      </c>
      <c r="R1991" s="52">
        <v>55063176</v>
      </c>
      <c r="S1991" s="52">
        <v>196566801</v>
      </c>
      <c r="T1991" s="70" t="s">
        <v>10556</v>
      </c>
      <c r="U1991" s="70" t="s">
        <v>10560</v>
      </c>
    </row>
    <row r="1992" spans="1:21" x14ac:dyDescent="0.2">
      <c r="A1992" s="49" t="s">
        <v>4413</v>
      </c>
      <c r="B1992" s="49" t="s">
        <v>64</v>
      </c>
      <c r="C1992" s="50">
        <v>3773</v>
      </c>
      <c r="D1992" s="49" t="s">
        <v>374</v>
      </c>
      <c r="E1992" s="49" t="s">
        <v>4488</v>
      </c>
      <c r="F1992" s="49" t="s">
        <v>374</v>
      </c>
      <c r="G1992" s="49">
        <v>17486</v>
      </c>
      <c r="H1992" s="49" t="s">
        <v>387</v>
      </c>
      <c r="I1992" s="50">
        <v>18205</v>
      </c>
      <c r="J1992" s="50">
        <v>117486000877</v>
      </c>
      <c r="K1992" s="49" t="s">
        <v>4492</v>
      </c>
      <c r="L1992" s="51">
        <v>745</v>
      </c>
      <c r="M1992" s="52">
        <v>74674245</v>
      </c>
      <c r="N1992" s="52">
        <v>0</v>
      </c>
      <c r="O1992" s="52">
        <v>21827517</v>
      </c>
      <c r="P1992" s="52">
        <v>6660438</v>
      </c>
      <c r="Q1992" s="52">
        <v>74674245</v>
      </c>
      <c r="R1992" s="52">
        <v>28487955</v>
      </c>
      <c r="S1992" s="52">
        <v>103162200</v>
      </c>
      <c r="T1992" s="70" t="s">
        <v>10556</v>
      </c>
      <c r="U1992" s="70" t="s">
        <v>10560</v>
      </c>
    </row>
    <row r="1993" spans="1:21" x14ac:dyDescent="0.2">
      <c r="A1993" s="49" t="s">
        <v>4413</v>
      </c>
      <c r="B1993" s="49" t="s">
        <v>64</v>
      </c>
      <c r="C1993" s="50">
        <v>3773</v>
      </c>
      <c r="D1993" s="49" t="s">
        <v>374</v>
      </c>
      <c r="E1993" s="49" t="s">
        <v>4562</v>
      </c>
      <c r="F1993" s="49" t="s">
        <v>374</v>
      </c>
      <c r="G1993" s="49">
        <v>17877</v>
      </c>
      <c r="H1993" s="49" t="s">
        <v>400</v>
      </c>
      <c r="I1993" s="50">
        <v>18327</v>
      </c>
      <c r="J1993" s="50">
        <v>117877000111</v>
      </c>
      <c r="K1993" s="49" t="s">
        <v>4564</v>
      </c>
      <c r="L1993" s="51">
        <v>797</v>
      </c>
      <c r="M1993" s="52">
        <v>79295964</v>
      </c>
      <c r="N1993" s="52">
        <v>15859193</v>
      </c>
      <c r="O1993" s="52">
        <v>21190453</v>
      </c>
      <c r="P1993" s="52">
        <v>6660438</v>
      </c>
      <c r="Q1993" s="52">
        <v>95155157</v>
      </c>
      <c r="R1993" s="52">
        <v>27850891</v>
      </c>
      <c r="S1993" s="52">
        <v>123006048</v>
      </c>
      <c r="T1993" s="70" t="s">
        <v>10556</v>
      </c>
      <c r="U1993" s="70" t="s">
        <v>10560</v>
      </c>
    </row>
    <row r="1994" spans="1:21" x14ac:dyDescent="0.2">
      <c r="A1994" s="49" t="s">
        <v>6181</v>
      </c>
      <c r="B1994" s="49" t="s">
        <v>113</v>
      </c>
      <c r="C1994" s="50">
        <v>4546</v>
      </c>
      <c r="D1994" s="49" t="s">
        <v>815</v>
      </c>
      <c r="E1994" s="49" t="s">
        <v>7016</v>
      </c>
      <c r="F1994" s="49" t="s">
        <v>815</v>
      </c>
      <c r="G1994" s="49">
        <v>52356</v>
      </c>
      <c r="H1994" s="49" t="s">
        <v>816</v>
      </c>
      <c r="I1994" s="50">
        <v>9231</v>
      </c>
      <c r="J1994" s="50">
        <v>252356000101</v>
      </c>
      <c r="K1994" s="49" t="s">
        <v>7028</v>
      </c>
      <c r="L1994" s="51">
        <v>414</v>
      </c>
      <c r="M1994" s="52">
        <v>50070598</v>
      </c>
      <c r="N1994" s="52">
        <v>10014120</v>
      </c>
      <c r="O1994" s="52">
        <v>26550711</v>
      </c>
      <c r="P1994" s="52">
        <v>6660438</v>
      </c>
      <c r="Q1994" s="52">
        <v>60084718</v>
      </c>
      <c r="R1994" s="52">
        <v>33211149</v>
      </c>
      <c r="S1994" s="52">
        <v>93295867</v>
      </c>
      <c r="T1994" s="70" t="s">
        <v>10556</v>
      </c>
      <c r="U1994" s="70" t="s">
        <v>10560</v>
      </c>
    </row>
    <row r="1995" spans="1:21" x14ac:dyDescent="0.2">
      <c r="A1995" s="49" t="s">
        <v>4581</v>
      </c>
      <c r="B1995" s="49" t="s">
        <v>1073</v>
      </c>
      <c r="C1995" s="50">
        <v>3818</v>
      </c>
      <c r="D1995" s="49" t="s">
        <v>1071</v>
      </c>
      <c r="E1995" s="49" t="s">
        <v>4565</v>
      </c>
      <c r="F1995" s="49" t="s">
        <v>1071</v>
      </c>
      <c r="G1995" s="49">
        <v>76001</v>
      </c>
      <c r="H1995" s="49" t="s">
        <v>1072</v>
      </c>
      <c r="I1995" s="50">
        <v>15781</v>
      </c>
      <c r="J1995" s="50">
        <v>276001003289</v>
      </c>
      <c r="K1995" s="49" t="s">
        <v>4589</v>
      </c>
      <c r="L1995" s="51">
        <v>530</v>
      </c>
      <c r="M1995" s="52">
        <v>57985715</v>
      </c>
      <c r="N1995" s="52">
        <v>3848667</v>
      </c>
      <c r="O1995" s="52">
        <v>24897840</v>
      </c>
      <c r="P1995" s="52">
        <v>6660438</v>
      </c>
      <c r="Q1995" s="52">
        <v>61834382</v>
      </c>
      <c r="R1995" s="52">
        <v>31558278</v>
      </c>
      <c r="S1995" s="52">
        <v>93392660</v>
      </c>
      <c r="T1995" s="70" t="s">
        <v>10556</v>
      </c>
      <c r="U1995" s="70" t="s">
        <v>10560</v>
      </c>
    </row>
    <row r="1996" spans="1:21" x14ac:dyDescent="0.2">
      <c r="A1996" s="49" t="s">
        <v>2245</v>
      </c>
      <c r="B1996" s="49" t="s">
        <v>36</v>
      </c>
      <c r="C1996" s="50">
        <v>3760</v>
      </c>
      <c r="D1996" s="49" t="s">
        <v>55</v>
      </c>
      <c r="E1996" s="49" t="s">
        <v>3253</v>
      </c>
      <c r="F1996" s="49" t="s">
        <v>55</v>
      </c>
      <c r="G1996" s="49">
        <v>5088</v>
      </c>
      <c r="H1996" s="49" t="s">
        <v>56</v>
      </c>
      <c r="I1996" s="50">
        <v>11483</v>
      </c>
      <c r="J1996" s="50">
        <v>105088002641</v>
      </c>
      <c r="K1996" s="49" t="s">
        <v>3267</v>
      </c>
      <c r="L1996" s="51">
        <v>954</v>
      </c>
      <c r="M1996" s="52">
        <v>88904991</v>
      </c>
      <c r="N1996" s="52">
        <v>0</v>
      </c>
      <c r="O1996" s="52">
        <v>20533054</v>
      </c>
      <c r="P1996" s="52">
        <v>6660438</v>
      </c>
      <c r="Q1996" s="52">
        <v>88904991</v>
      </c>
      <c r="R1996" s="52">
        <v>27193492</v>
      </c>
      <c r="S1996" s="52">
        <v>116098483</v>
      </c>
      <c r="T1996" s="70" t="s">
        <v>10556</v>
      </c>
      <c r="U1996" s="70" t="s">
        <v>10560</v>
      </c>
    </row>
    <row r="1997" spans="1:21" x14ac:dyDescent="0.2">
      <c r="A1997" s="49" t="s">
        <v>2872</v>
      </c>
      <c r="B1997" s="49" t="s">
        <v>1073</v>
      </c>
      <c r="C1997" s="50">
        <v>3820</v>
      </c>
      <c r="D1997" s="49" t="s">
        <v>1080</v>
      </c>
      <c r="E1997" s="49" t="s">
        <v>4399</v>
      </c>
      <c r="F1997" s="49" t="s">
        <v>1080</v>
      </c>
      <c r="G1997" s="49">
        <v>76111</v>
      </c>
      <c r="H1997" s="49" t="s">
        <v>1081</v>
      </c>
      <c r="I1997" s="50">
        <v>16195</v>
      </c>
      <c r="J1997" s="50">
        <v>176111000469</v>
      </c>
      <c r="K1997" s="49" t="s">
        <v>4410</v>
      </c>
      <c r="L1997" s="51">
        <v>1081</v>
      </c>
      <c r="M1997" s="52">
        <v>100931153</v>
      </c>
      <c r="N1997" s="52">
        <v>4080916</v>
      </c>
      <c r="O1997" s="52">
        <v>20243674</v>
      </c>
      <c r="P1997" s="52">
        <v>6660438</v>
      </c>
      <c r="Q1997" s="52">
        <v>105012069</v>
      </c>
      <c r="R1997" s="52">
        <v>26904112</v>
      </c>
      <c r="S1997" s="52">
        <v>131916181</v>
      </c>
      <c r="T1997" s="70" t="s">
        <v>10556</v>
      </c>
      <c r="U1997" s="70" t="s">
        <v>10560</v>
      </c>
    </row>
    <row r="1998" spans="1:21" x14ac:dyDescent="0.2">
      <c r="A1998" s="49" t="s">
        <v>4413</v>
      </c>
      <c r="B1998" s="49" t="s">
        <v>64</v>
      </c>
      <c r="C1998" s="50">
        <v>3773</v>
      </c>
      <c r="D1998" s="49" t="s">
        <v>374</v>
      </c>
      <c r="E1998" s="49" t="s">
        <v>4446</v>
      </c>
      <c r="F1998" s="49" t="s">
        <v>374</v>
      </c>
      <c r="G1998" s="49">
        <v>17174</v>
      </c>
      <c r="H1998" s="49" t="s">
        <v>379</v>
      </c>
      <c r="I1998" s="50">
        <v>3010</v>
      </c>
      <c r="J1998" s="50">
        <v>217174000262</v>
      </c>
      <c r="K1998" s="49" t="s">
        <v>4450</v>
      </c>
      <c r="L1998" s="51">
        <v>404</v>
      </c>
      <c r="M1998" s="52">
        <v>49580928</v>
      </c>
      <c r="N1998" s="52">
        <v>9916186</v>
      </c>
      <c r="O1998" s="52">
        <v>25894439</v>
      </c>
      <c r="P1998" s="52">
        <v>6660438</v>
      </c>
      <c r="Q1998" s="52">
        <v>59497114</v>
      </c>
      <c r="R1998" s="52">
        <v>32554877</v>
      </c>
      <c r="S1998" s="52">
        <v>92051991</v>
      </c>
      <c r="T1998" s="70" t="s">
        <v>10556</v>
      </c>
      <c r="U1998" s="70" t="s">
        <v>10560</v>
      </c>
    </row>
    <row r="1999" spans="1:21" x14ac:dyDescent="0.2">
      <c r="A1999" s="49" t="s">
        <v>6798</v>
      </c>
      <c r="B1999" s="49" t="s">
        <v>674</v>
      </c>
      <c r="C1999" s="50">
        <v>3790</v>
      </c>
      <c r="D1999" s="49" t="s">
        <v>675</v>
      </c>
      <c r="E1999" s="49" t="s">
        <v>6947</v>
      </c>
      <c r="F1999" s="49" t="s">
        <v>675</v>
      </c>
      <c r="G1999" s="49">
        <v>41807</v>
      </c>
      <c r="H1999" s="49" t="s">
        <v>708</v>
      </c>
      <c r="I1999" s="50">
        <v>7716</v>
      </c>
      <c r="J1999" s="50">
        <v>241807000583</v>
      </c>
      <c r="K1999" s="49" t="s">
        <v>4450</v>
      </c>
      <c r="L1999" s="51">
        <v>374</v>
      </c>
      <c r="M1999" s="52">
        <v>43160883</v>
      </c>
      <c r="N1999" s="52">
        <v>3359692</v>
      </c>
      <c r="O1999" s="52">
        <v>26697682</v>
      </c>
      <c r="P1999" s="52">
        <v>6660438</v>
      </c>
      <c r="Q1999" s="52">
        <v>46520575</v>
      </c>
      <c r="R1999" s="52">
        <v>33358120</v>
      </c>
      <c r="S1999" s="52">
        <v>79878695</v>
      </c>
      <c r="T1999" s="70" t="s">
        <v>10556</v>
      </c>
      <c r="U1999" s="70" t="s">
        <v>10560</v>
      </c>
    </row>
    <row r="2000" spans="1:21" x14ac:dyDescent="0.2">
      <c r="A2000" s="49" t="s">
        <v>2872</v>
      </c>
      <c r="B2000" s="49" t="s">
        <v>1073</v>
      </c>
      <c r="C2000" s="50">
        <v>3817</v>
      </c>
      <c r="D2000" s="49" t="s">
        <v>1074</v>
      </c>
      <c r="E2000" s="49" t="s">
        <v>10028</v>
      </c>
      <c r="F2000" s="49" t="s">
        <v>1074</v>
      </c>
      <c r="G2000" s="49">
        <v>76100</v>
      </c>
      <c r="H2000" s="49" t="s">
        <v>59</v>
      </c>
      <c r="I2000" s="50">
        <v>5919</v>
      </c>
      <c r="J2000" s="50">
        <v>276100000542</v>
      </c>
      <c r="K2000" s="49" t="s">
        <v>4450</v>
      </c>
      <c r="L2000" s="51">
        <v>287</v>
      </c>
      <c r="M2000" s="52">
        <v>37373102</v>
      </c>
      <c r="N2000" s="52">
        <v>0</v>
      </c>
      <c r="O2000" s="52">
        <v>27876641</v>
      </c>
      <c r="P2000" s="52">
        <v>6660438</v>
      </c>
      <c r="Q2000" s="52">
        <v>37373102</v>
      </c>
      <c r="R2000" s="52">
        <v>34537079</v>
      </c>
      <c r="S2000" s="52">
        <v>71910181</v>
      </c>
      <c r="T2000" s="70" t="s">
        <v>10556</v>
      </c>
      <c r="U2000" s="70" t="s">
        <v>10560</v>
      </c>
    </row>
    <row r="2001" spans="1:21" x14ac:dyDescent="0.2">
      <c r="A2001" s="49" t="s">
        <v>2945</v>
      </c>
      <c r="B2001" s="49" t="s">
        <v>891</v>
      </c>
      <c r="C2001" s="50">
        <v>3803</v>
      </c>
      <c r="D2001" s="49" t="s">
        <v>892</v>
      </c>
      <c r="E2001" s="49" t="s">
        <v>8756</v>
      </c>
      <c r="F2001" s="49" t="s">
        <v>892</v>
      </c>
      <c r="G2001" s="49">
        <v>63594</v>
      </c>
      <c r="H2001" s="49" t="s">
        <v>900</v>
      </c>
      <c r="I2001" s="50">
        <v>15707</v>
      </c>
      <c r="J2001" s="50">
        <v>263594000375</v>
      </c>
      <c r="K2001" s="49" t="s">
        <v>4450</v>
      </c>
      <c r="L2001" s="51">
        <v>192</v>
      </c>
      <c r="M2001" s="52">
        <v>22946355</v>
      </c>
      <c r="N2001" s="52">
        <v>4589271</v>
      </c>
      <c r="O2001" s="52">
        <v>25794844</v>
      </c>
      <c r="P2001" s="52">
        <v>6660438</v>
      </c>
      <c r="Q2001" s="52">
        <v>27535626</v>
      </c>
      <c r="R2001" s="52">
        <v>32455282</v>
      </c>
      <c r="S2001" s="52">
        <v>59990908</v>
      </c>
      <c r="T2001" s="70" t="s">
        <v>10556</v>
      </c>
      <c r="U2001" s="70" t="s">
        <v>10560</v>
      </c>
    </row>
    <row r="2002" spans="1:21" x14ac:dyDescent="0.2">
      <c r="A2002" s="49" t="s">
        <v>5501</v>
      </c>
      <c r="B2002" s="49" t="s">
        <v>461</v>
      </c>
      <c r="C2002" s="50">
        <v>3779</v>
      </c>
      <c r="D2002" s="49" t="s">
        <v>462</v>
      </c>
      <c r="E2002" s="49" t="s">
        <v>5567</v>
      </c>
      <c r="F2002" s="49" t="s">
        <v>462</v>
      </c>
      <c r="G2002" s="49">
        <v>20250</v>
      </c>
      <c r="H2002" s="49" t="s">
        <v>472</v>
      </c>
      <c r="I2002" s="50">
        <v>17567</v>
      </c>
      <c r="J2002" s="50">
        <v>120250000052</v>
      </c>
      <c r="K2002" s="49" t="s">
        <v>5570</v>
      </c>
      <c r="L2002" s="51">
        <v>1783</v>
      </c>
      <c r="M2002" s="52">
        <v>191604104</v>
      </c>
      <c r="N2002" s="52">
        <v>38320821</v>
      </c>
      <c r="O2002" s="52">
        <v>24125679</v>
      </c>
      <c r="P2002" s="52">
        <v>26641753</v>
      </c>
      <c r="Q2002" s="52">
        <v>229924925</v>
      </c>
      <c r="R2002" s="52">
        <v>50767432</v>
      </c>
      <c r="S2002" s="52">
        <v>280692357</v>
      </c>
      <c r="T2002" s="70" t="s">
        <v>10556</v>
      </c>
      <c r="U2002" s="70" t="s">
        <v>10560</v>
      </c>
    </row>
    <row r="2003" spans="1:21" x14ac:dyDescent="0.2">
      <c r="A2003" s="49" t="s">
        <v>5501</v>
      </c>
      <c r="B2003" s="49" t="s">
        <v>461</v>
      </c>
      <c r="C2003" s="50">
        <v>3779</v>
      </c>
      <c r="D2003" s="49" t="s">
        <v>462</v>
      </c>
      <c r="E2003" s="49" t="s">
        <v>5602</v>
      </c>
      <c r="F2003" s="49" t="s">
        <v>462</v>
      </c>
      <c r="G2003" s="49">
        <v>20550</v>
      </c>
      <c r="H2003" s="49" t="s">
        <v>479</v>
      </c>
      <c r="I2003" s="50">
        <v>20691</v>
      </c>
      <c r="J2003" s="50">
        <v>120550005633</v>
      </c>
      <c r="K2003" s="49" t="s">
        <v>5607</v>
      </c>
      <c r="L2003" s="51">
        <v>1825</v>
      </c>
      <c r="M2003" s="52">
        <v>201793550</v>
      </c>
      <c r="N2003" s="52">
        <v>0</v>
      </c>
      <c r="O2003" s="52">
        <v>30716840</v>
      </c>
      <c r="P2003" s="52">
        <v>6660438</v>
      </c>
      <c r="Q2003" s="52">
        <v>201793550</v>
      </c>
      <c r="R2003" s="52">
        <v>37377278</v>
      </c>
      <c r="S2003" s="52">
        <v>239170828</v>
      </c>
      <c r="T2003" s="70" t="s">
        <v>10556</v>
      </c>
      <c r="U2003" s="70" t="s">
        <v>10560</v>
      </c>
    </row>
    <row r="2004" spans="1:21" x14ac:dyDescent="0.2">
      <c r="A2004" s="49" t="s">
        <v>2945</v>
      </c>
      <c r="B2004" s="49" t="s">
        <v>891</v>
      </c>
      <c r="C2004" s="50">
        <v>3804</v>
      </c>
      <c r="D2004" s="49" t="s">
        <v>890</v>
      </c>
      <c r="E2004" s="49" t="s">
        <v>2946</v>
      </c>
      <c r="F2004" s="49" t="s">
        <v>890</v>
      </c>
      <c r="G2004" s="49">
        <v>63001</v>
      </c>
      <c r="H2004" s="49" t="s">
        <v>52</v>
      </c>
      <c r="I2004" s="50">
        <v>4603</v>
      </c>
      <c r="J2004" s="50">
        <v>163001000353</v>
      </c>
      <c r="K2004" s="49" t="s">
        <v>2957</v>
      </c>
      <c r="L2004" s="51">
        <v>699</v>
      </c>
      <c r="M2004" s="52">
        <v>66373158</v>
      </c>
      <c r="N2004" s="52">
        <v>12406397</v>
      </c>
      <c r="O2004" s="52">
        <v>20491461</v>
      </c>
      <c r="P2004" s="52">
        <v>6660438</v>
      </c>
      <c r="Q2004" s="52">
        <v>78779555</v>
      </c>
      <c r="R2004" s="52">
        <v>27151899</v>
      </c>
      <c r="S2004" s="52">
        <v>105931454</v>
      </c>
      <c r="T2004" s="70" t="s">
        <v>10556</v>
      </c>
      <c r="U2004" s="70" t="s">
        <v>10560</v>
      </c>
    </row>
    <row r="2005" spans="1:21" x14ac:dyDescent="0.2">
      <c r="A2005" s="49" t="s">
        <v>5501</v>
      </c>
      <c r="B2005" s="49" t="s">
        <v>461</v>
      </c>
      <c r="C2005" s="50">
        <v>3779</v>
      </c>
      <c r="D2005" s="49" t="s">
        <v>462</v>
      </c>
      <c r="E2005" s="49" t="s">
        <v>5511</v>
      </c>
      <c r="F2005" s="49" t="s">
        <v>462</v>
      </c>
      <c r="G2005" s="49">
        <v>20013</v>
      </c>
      <c r="H2005" s="49" t="s">
        <v>464</v>
      </c>
      <c r="I2005" s="50">
        <v>17810</v>
      </c>
      <c r="J2005" s="50">
        <v>120013000463</v>
      </c>
      <c r="K2005" s="49" t="s">
        <v>5514</v>
      </c>
      <c r="L2005" s="51">
        <v>4164</v>
      </c>
      <c r="M2005" s="52">
        <v>468195969</v>
      </c>
      <c r="N2005" s="52">
        <v>14786694</v>
      </c>
      <c r="O2005" s="52">
        <v>31207015</v>
      </c>
      <c r="P2005" s="52">
        <v>26641753</v>
      </c>
      <c r="Q2005" s="52">
        <v>482982663</v>
      </c>
      <c r="R2005" s="52">
        <v>57848768</v>
      </c>
      <c r="S2005" s="52">
        <v>540831431</v>
      </c>
      <c r="T2005" s="70" t="s">
        <v>10556</v>
      </c>
      <c r="U2005" s="70" t="s">
        <v>10560</v>
      </c>
    </row>
    <row r="2006" spans="1:21" x14ac:dyDescent="0.2">
      <c r="A2006" s="49" t="s">
        <v>6181</v>
      </c>
      <c r="B2006" s="49" t="s">
        <v>113</v>
      </c>
      <c r="C2006" s="50">
        <v>3798</v>
      </c>
      <c r="D2006" s="49" t="s">
        <v>791</v>
      </c>
      <c r="E2006" s="49" t="s">
        <v>8090</v>
      </c>
      <c r="F2006" s="49" t="s">
        <v>791</v>
      </c>
      <c r="G2006" s="49">
        <v>52435</v>
      </c>
      <c r="H2006" s="49" t="s">
        <v>826</v>
      </c>
      <c r="I2006" s="50">
        <v>6632</v>
      </c>
      <c r="J2006" s="50">
        <v>352435000162</v>
      </c>
      <c r="K2006" s="49" t="s">
        <v>8099</v>
      </c>
      <c r="L2006" s="51">
        <v>484</v>
      </c>
      <c r="M2006" s="52">
        <v>49263438</v>
      </c>
      <c r="N2006" s="52">
        <v>0</v>
      </c>
      <c r="O2006" s="52">
        <v>26873901</v>
      </c>
      <c r="P2006" s="52">
        <v>6660438</v>
      </c>
      <c r="Q2006" s="52">
        <v>49263438</v>
      </c>
      <c r="R2006" s="52">
        <v>33534339</v>
      </c>
      <c r="S2006" s="52">
        <v>82797777</v>
      </c>
      <c r="T2006" s="70" t="s">
        <v>10556</v>
      </c>
      <c r="U2006" s="70" t="s">
        <v>10560</v>
      </c>
    </row>
    <row r="2007" spans="1:21" x14ac:dyDescent="0.2">
      <c r="A2007" s="49" t="s">
        <v>6181</v>
      </c>
      <c r="B2007" s="49" t="s">
        <v>113</v>
      </c>
      <c r="C2007" s="50">
        <v>3798</v>
      </c>
      <c r="D2007" s="49" t="s">
        <v>791</v>
      </c>
      <c r="E2007" s="49" t="s">
        <v>8018</v>
      </c>
      <c r="F2007" s="49" t="s">
        <v>791</v>
      </c>
      <c r="G2007" s="49">
        <v>52287</v>
      </c>
      <c r="H2007" s="49" t="s">
        <v>809</v>
      </c>
      <c r="I2007" s="50">
        <v>12328</v>
      </c>
      <c r="J2007" s="50">
        <v>352287000018</v>
      </c>
      <c r="K2007" s="49" t="s">
        <v>8020</v>
      </c>
      <c r="L2007" s="51">
        <v>524</v>
      </c>
      <c r="M2007" s="52">
        <v>58133242</v>
      </c>
      <c r="N2007" s="52">
        <v>0</v>
      </c>
      <c r="O2007" s="52">
        <v>24245429</v>
      </c>
      <c r="P2007" s="52">
        <v>13320876</v>
      </c>
      <c r="Q2007" s="52">
        <v>58133242</v>
      </c>
      <c r="R2007" s="52">
        <v>37566305</v>
      </c>
      <c r="S2007" s="52">
        <v>95699547</v>
      </c>
      <c r="T2007" s="70" t="s">
        <v>10556</v>
      </c>
      <c r="U2007" s="70" t="s">
        <v>10560</v>
      </c>
    </row>
    <row r="2008" spans="1:21" x14ac:dyDescent="0.2">
      <c r="A2008" s="49" t="s">
        <v>6798</v>
      </c>
      <c r="B2008" s="49" t="s">
        <v>674</v>
      </c>
      <c r="C2008" s="50">
        <v>4436</v>
      </c>
      <c r="D2008" s="49" t="s">
        <v>698</v>
      </c>
      <c r="E2008" s="49" t="s">
        <v>8645</v>
      </c>
      <c r="F2008" s="49" t="s">
        <v>698</v>
      </c>
      <c r="G2008" s="49">
        <v>41551</v>
      </c>
      <c r="H2008" s="49" t="s">
        <v>699</v>
      </c>
      <c r="I2008" s="50">
        <v>8240</v>
      </c>
      <c r="J2008" s="50">
        <v>141551000829</v>
      </c>
      <c r="K2008" s="49" t="s">
        <v>8647</v>
      </c>
      <c r="L2008" s="51">
        <v>1447</v>
      </c>
      <c r="M2008" s="52">
        <v>148687279</v>
      </c>
      <c r="N2008" s="52">
        <v>0</v>
      </c>
      <c r="O2008" s="52">
        <v>26905111</v>
      </c>
      <c r="P2008" s="52">
        <v>6660438</v>
      </c>
      <c r="Q2008" s="52">
        <v>148687279</v>
      </c>
      <c r="R2008" s="52">
        <v>33565549</v>
      </c>
      <c r="S2008" s="52">
        <v>182252828</v>
      </c>
      <c r="T2008" s="70" t="s">
        <v>10556</v>
      </c>
      <c r="U2008" s="70" t="s">
        <v>10560</v>
      </c>
    </row>
    <row r="2009" spans="1:21" x14ac:dyDescent="0.2">
      <c r="A2009" s="49" t="s">
        <v>6798</v>
      </c>
      <c r="B2009" s="49" t="s">
        <v>674</v>
      </c>
      <c r="C2009" s="50">
        <v>4436</v>
      </c>
      <c r="D2009" s="49" t="s">
        <v>698</v>
      </c>
      <c r="E2009" s="49" t="s">
        <v>8645</v>
      </c>
      <c r="F2009" s="49" t="s">
        <v>698</v>
      </c>
      <c r="G2009" s="49">
        <v>41551</v>
      </c>
      <c r="H2009" s="49" t="s">
        <v>699</v>
      </c>
      <c r="I2009" s="50">
        <v>8246</v>
      </c>
      <c r="J2009" s="50">
        <v>241551000653</v>
      </c>
      <c r="K2009" s="49" t="s">
        <v>8660</v>
      </c>
      <c r="L2009" s="51">
        <v>472</v>
      </c>
      <c r="M2009" s="52">
        <v>55992024</v>
      </c>
      <c r="N2009" s="52">
        <v>0</v>
      </c>
      <c r="O2009" s="52">
        <v>26905111</v>
      </c>
      <c r="P2009" s="52">
        <v>6660438</v>
      </c>
      <c r="Q2009" s="52">
        <v>55992024</v>
      </c>
      <c r="R2009" s="52">
        <v>33565549</v>
      </c>
      <c r="S2009" s="52">
        <v>89557573</v>
      </c>
      <c r="T2009" s="70" t="s">
        <v>10556</v>
      </c>
      <c r="U2009" s="70" t="s">
        <v>10560</v>
      </c>
    </row>
    <row r="2010" spans="1:21" x14ac:dyDescent="0.2">
      <c r="A2010" s="49" t="s">
        <v>5650</v>
      </c>
      <c r="B2010" s="49" t="s">
        <v>521</v>
      </c>
      <c r="C2010" s="50">
        <v>3786</v>
      </c>
      <c r="D2010" s="49" t="s">
        <v>552</v>
      </c>
      <c r="E2010" s="49" t="s">
        <v>6703</v>
      </c>
      <c r="F2010" s="49" t="s">
        <v>552</v>
      </c>
      <c r="G2010" s="49">
        <v>25290</v>
      </c>
      <c r="H2010" s="49" t="s">
        <v>553</v>
      </c>
      <c r="I2010" s="50">
        <v>19258</v>
      </c>
      <c r="J2010" s="50">
        <v>125290000049</v>
      </c>
      <c r="K2010" s="49" t="s">
        <v>6714</v>
      </c>
      <c r="L2010" s="51">
        <v>1894</v>
      </c>
      <c r="M2010" s="52">
        <v>192072392</v>
      </c>
      <c r="N2010" s="52">
        <v>17815267</v>
      </c>
      <c r="O2010" s="52">
        <v>25039531</v>
      </c>
      <c r="P2010" s="52">
        <v>6660438</v>
      </c>
      <c r="Q2010" s="52">
        <v>209887659</v>
      </c>
      <c r="R2010" s="52">
        <v>31699969</v>
      </c>
      <c r="S2010" s="52">
        <v>241587628</v>
      </c>
      <c r="T2010" s="70" t="s">
        <v>10556</v>
      </c>
      <c r="U2010" s="70" t="s">
        <v>10560</v>
      </c>
    </row>
    <row r="2011" spans="1:21" x14ac:dyDescent="0.2">
      <c r="A2011" s="49" t="s">
        <v>5650</v>
      </c>
      <c r="B2011" s="49" t="s">
        <v>521</v>
      </c>
      <c r="C2011" s="50">
        <v>10850</v>
      </c>
      <c r="D2011" s="49" t="s">
        <v>545</v>
      </c>
      <c r="E2011" s="49" t="s">
        <v>6649</v>
      </c>
      <c r="F2011" s="49" t="s">
        <v>545</v>
      </c>
      <c r="G2011" s="49">
        <v>25269</v>
      </c>
      <c r="H2011" s="49" t="s">
        <v>546</v>
      </c>
      <c r="I2011" s="50">
        <v>16550</v>
      </c>
      <c r="J2011" s="50">
        <v>125269001124</v>
      </c>
      <c r="K2011" s="49" t="s">
        <v>6660</v>
      </c>
      <c r="L2011" s="51">
        <v>1801</v>
      </c>
      <c r="M2011" s="52">
        <v>168972248</v>
      </c>
      <c r="N2011" s="52">
        <v>0</v>
      </c>
      <c r="O2011" s="52">
        <v>20213904</v>
      </c>
      <c r="P2011" s="52">
        <v>6660438</v>
      </c>
      <c r="Q2011" s="52">
        <v>168972248</v>
      </c>
      <c r="R2011" s="52">
        <v>26874342</v>
      </c>
      <c r="S2011" s="52">
        <v>195846590</v>
      </c>
      <c r="T2011" s="70" t="s">
        <v>10556</v>
      </c>
      <c r="U2011" s="70" t="s">
        <v>10560</v>
      </c>
    </row>
    <row r="2012" spans="1:21" x14ac:dyDescent="0.2">
      <c r="A2012" s="49" t="s">
        <v>5650</v>
      </c>
      <c r="B2012" s="49" t="s">
        <v>521</v>
      </c>
      <c r="C2012" s="50">
        <v>3786</v>
      </c>
      <c r="D2012" s="49" t="s">
        <v>552</v>
      </c>
      <c r="E2012" s="49" t="s">
        <v>6703</v>
      </c>
      <c r="F2012" s="49" t="s">
        <v>552</v>
      </c>
      <c r="G2012" s="49">
        <v>25290</v>
      </c>
      <c r="H2012" s="49" t="s">
        <v>553</v>
      </c>
      <c r="I2012" s="50">
        <v>19257</v>
      </c>
      <c r="J2012" s="50">
        <v>125290001118</v>
      </c>
      <c r="K2012" s="49" t="s">
        <v>6713</v>
      </c>
      <c r="L2012" s="51">
        <v>1560</v>
      </c>
      <c r="M2012" s="52">
        <v>146866284</v>
      </c>
      <c r="N2012" s="52">
        <v>24070102</v>
      </c>
      <c r="O2012" s="52">
        <v>25039531</v>
      </c>
      <c r="P2012" s="52">
        <v>6660438</v>
      </c>
      <c r="Q2012" s="52">
        <v>170936386</v>
      </c>
      <c r="R2012" s="52">
        <v>31699969</v>
      </c>
      <c r="S2012" s="52">
        <v>202636355</v>
      </c>
      <c r="T2012" s="70" t="s">
        <v>10556</v>
      </c>
      <c r="U2012" s="70" t="s">
        <v>10560</v>
      </c>
    </row>
    <row r="2013" spans="1:21" x14ac:dyDescent="0.2">
      <c r="A2013" s="49" t="s">
        <v>5921</v>
      </c>
      <c r="B2013" s="49" t="s">
        <v>521</v>
      </c>
      <c r="C2013" s="50">
        <v>10850</v>
      </c>
      <c r="D2013" s="49" t="s">
        <v>545</v>
      </c>
      <c r="E2013" s="49" t="s">
        <v>6649</v>
      </c>
      <c r="F2013" s="49" t="s">
        <v>545</v>
      </c>
      <c r="G2013" s="49">
        <v>25269</v>
      </c>
      <c r="H2013" s="49" t="s">
        <v>546</v>
      </c>
      <c r="I2013" s="50">
        <v>16218</v>
      </c>
      <c r="J2013" s="50">
        <v>325269000283</v>
      </c>
      <c r="K2013" s="49" t="s">
        <v>6659</v>
      </c>
      <c r="L2013" s="51">
        <v>1506</v>
      </c>
      <c r="M2013" s="52">
        <v>142542051</v>
      </c>
      <c r="N2013" s="52">
        <v>6477139</v>
      </c>
      <c r="O2013" s="52">
        <v>20213904</v>
      </c>
      <c r="P2013" s="52">
        <v>26641753</v>
      </c>
      <c r="Q2013" s="52">
        <v>149019190</v>
      </c>
      <c r="R2013" s="52">
        <v>46855657</v>
      </c>
      <c r="S2013" s="52">
        <v>195874847</v>
      </c>
      <c r="T2013" s="70" t="s">
        <v>10556</v>
      </c>
      <c r="U2013" s="70" t="s">
        <v>10560</v>
      </c>
    </row>
    <row r="2014" spans="1:21" x14ac:dyDescent="0.2">
      <c r="A2014" s="49" t="s">
        <v>5650</v>
      </c>
      <c r="B2014" s="49" t="s">
        <v>521</v>
      </c>
      <c r="C2014" s="50">
        <v>10850</v>
      </c>
      <c r="D2014" s="49" t="s">
        <v>545</v>
      </c>
      <c r="E2014" s="49" t="s">
        <v>6649</v>
      </c>
      <c r="F2014" s="49" t="s">
        <v>545</v>
      </c>
      <c r="G2014" s="49">
        <v>25269</v>
      </c>
      <c r="H2014" s="49" t="s">
        <v>546</v>
      </c>
      <c r="I2014" s="50">
        <v>16555</v>
      </c>
      <c r="J2014" s="50">
        <v>225269000467</v>
      </c>
      <c r="K2014" s="49" t="s">
        <v>6658</v>
      </c>
      <c r="L2014" s="51">
        <v>736</v>
      </c>
      <c r="M2014" s="52">
        <v>84363547</v>
      </c>
      <c r="N2014" s="52">
        <v>16872709</v>
      </c>
      <c r="O2014" s="52">
        <v>24880607</v>
      </c>
      <c r="P2014" s="52">
        <v>6660438</v>
      </c>
      <c r="Q2014" s="52">
        <v>101236256</v>
      </c>
      <c r="R2014" s="52">
        <v>31541045</v>
      </c>
      <c r="S2014" s="52">
        <v>132777301</v>
      </c>
      <c r="T2014" s="70" t="s">
        <v>10556</v>
      </c>
      <c r="U2014" s="70" t="s">
        <v>10560</v>
      </c>
    </row>
    <row r="2015" spans="1:21" x14ac:dyDescent="0.2">
      <c r="A2015" s="49" t="s">
        <v>5650</v>
      </c>
      <c r="B2015" s="49" t="s">
        <v>521</v>
      </c>
      <c r="C2015" s="50">
        <v>10850</v>
      </c>
      <c r="D2015" s="49" t="s">
        <v>545</v>
      </c>
      <c r="E2015" s="49" t="s">
        <v>6649</v>
      </c>
      <c r="F2015" s="49" t="s">
        <v>545</v>
      </c>
      <c r="G2015" s="49">
        <v>25269</v>
      </c>
      <c r="H2015" s="49" t="s">
        <v>546</v>
      </c>
      <c r="I2015" s="50">
        <v>16553</v>
      </c>
      <c r="J2015" s="50">
        <v>125269003712</v>
      </c>
      <c r="K2015" s="49" t="s">
        <v>6657</v>
      </c>
      <c r="L2015" s="51">
        <v>733</v>
      </c>
      <c r="M2015" s="52">
        <v>67026294</v>
      </c>
      <c r="N2015" s="52">
        <v>13405259</v>
      </c>
      <c r="O2015" s="52">
        <v>20213904</v>
      </c>
      <c r="P2015" s="52">
        <v>6660438</v>
      </c>
      <c r="Q2015" s="52">
        <v>80431553</v>
      </c>
      <c r="R2015" s="52">
        <v>26874342</v>
      </c>
      <c r="S2015" s="52">
        <v>107305895</v>
      </c>
      <c r="T2015" s="70" t="s">
        <v>10556</v>
      </c>
      <c r="U2015" s="70" t="s">
        <v>10560</v>
      </c>
    </row>
    <row r="2016" spans="1:21" x14ac:dyDescent="0.2">
      <c r="A2016" s="49" t="s">
        <v>6798</v>
      </c>
      <c r="B2016" s="49" t="s">
        <v>674</v>
      </c>
      <c r="C2016" s="50">
        <v>4436</v>
      </c>
      <c r="D2016" s="49" t="s">
        <v>698</v>
      </c>
      <c r="E2016" s="49" t="s">
        <v>8645</v>
      </c>
      <c r="F2016" s="49" t="s">
        <v>698</v>
      </c>
      <c r="G2016" s="49">
        <v>41551</v>
      </c>
      <c r="H2016" s="49" t="s">
        <v>699</v>
      </c>
      <c r="I2016" s="50">
        <v>8243</v>
      </c>
      <c r="J2016" s="50">
        <v>241551000122</v>
      </c>
      <c r="K2016" s="49" t="s">
        <v>8648</v>
      </c>
      <c r="L2016" s="51">
        <v>698</v>
      </c>
      <c r="M2016" s="52">
        <v>82401730</v>
      </c>
      <c r="N2016" s="52">
        <v>0</v>
      </c>
      <c r="O2016" s="52">
        <v>26905111</v>
      </c>
      <c r="P2016" s="52">
        <v>6660438</v>
      </c>
      <c r="Q2016" s="52">
        <v>82401730</v>
      </c>
      <c r="R2016" s="52">
        <v>33565549</v>
      </c>
      <c r="S2016" s="52">
        <v>115967279</v>
      </c>
      <c r="T2016" s="70" t="s">
        <v>10556</v>
      </c>
      <c r="U2016" s="70" t="s">
        <v>10560</v>
      </c>
    </row>
    <row r="2017" spans="1:21" x14ac:dyDescent="0.2">
      <c r="A2017" s="49" t="s">
        <v>6798</v>
      </c>
      <c r="B2017" s="49" t="s">
        <v>674</v>
      </c>
      <c r="C2017" s="50">
        <v>4436</v>
      </c>
      <c r="D2017" s="49" t="s">
        <v>698</v>
      </c>
      <c r="E2017" s="49" t="s">
        <v>8645</v>
      </c>
      <c r="F2017" s="49" t="s">
        <v>698</v>
      </c>
      <c r="G2017" s="49">
        <v>41551</v>
      </c>
      <c r="H2017" s="49" t="s">
        <v>699</v>
      </c>
      <c r="I2017" s="50">
        <v>138236</v>
      </c>
      <c r="J2017" s="50">
        <v>241551002672</v>
      </c>
      <c r="K2017" s="49" t="s">
        <v>8657</v>
      </c>
      <c r="L2017" s="51">
        <v>234</v>
      </c>
      <c r="M2017" s="52">
        <v>27429843</v>
      </c>
      <c r="N2017" s="52">
        <v>0</v>
      </c>
      <c r="O2017" s="52">
        <v>26905111</v>
      </c>
      <c r="P2017" s="52">
        <v>6660438</v>
      </c>
      <c r="Q2017" s="52">
        <v>27429843</v>
      </c>
      <c r="R2017" s="52">
        <v>33565549</v>
      </c>
      <c r="S2017" s="52">
        <v>60995392</v>
      </c>
      <c r="T2017" s="70" t="s">
        <v>10556</v>
      </c>
      <c r="U2017" s="70" t="s">
        <v>10560</v>
      </c>
    </row>
    <row r="2018" spans="1:21" x14ac:dyDescent="0.2">
      <c r="A2018" s="49" t="s">
        <v>6798</v>
      </c>
      <c r="B2018" s="49" t="s">
        <v>674</v>
      </c>
      <c r="C2018" s="50">
        <v>4436</v>
      </c>
      <c r="D2018" s="49" t="s">
        <v>698</v>
      </c>
      <c r="E2018" s="49" t="s">
        <v>8645</v>
      </c>
      <c r="F2018" s="49" t="s">
        <v>698</v>
      </c>
      <c r="G2018" s="49">
        <v>41551</v>
      </c>
      <c r="H2018" s="49" t="s">
        <v>699</v>
      </c>
      <c r="I2018" s="50">
        <v>8236</v>
      </c>
      <c r="J2018" s="50">
        <v>141551001230</v>
      </c>
      <c r="K2018" s="49" t="s">
        <v>8655</v>
      </c>
      <c r="L2018" s="51">
        <v>3781</v>
      </c>
      <c r="M2018" s="52">
        <v>364401097</v>
      </c>
      <c r="N2018" s="52">
        <v>0</v>
      </c>
      <c r="O2018" s="52">
        <v>26905111</v>
      </c>
      <c r="P2018" s="52">
        <v>6660438</v>
      </c>
      <c r="Q2018" s="52">
        <v>364401097</v>
      </c>
      <c r="R2018" s="52">
        <v>33565549</v>
      </c>
      <c r="S2018" s="52">
        <v>397966646</v>
      </c>
      <c r="T2018" s="70" t="s">
        <v>10556</v>
      </c>
      <c r="U2018" s="70" t="s">
        <v>10560</v>
      </c>
    </row>
    <row r="2019" spans="1:21" x14ac:dyDescent="0.2">
      <c r="A2019" s="49" t="s">
        <v>6798</v>
      </c>
      <c r="B2019" s="49" t="s">
        <v>674</v>
      </c>
      <c r="C2019" s="50">
        <v>4436</v>
      </c>
      <c r="D2019" s="49" t="s">
        <v>698</v>
      </c>
      <c r="E2019" s="49" t="s">
        <v>8645</v>
      </c>
      <c r="F2019" s="49" t="s">
        <v>698</v>
      </c>
      <c r="G2019" s="49">
        <v>41551</v>
      </c>
      <c r="H2019" s="49" t="s">
        <v>699</v>
      </c>
      <c r="I2019" s="50">
        <v>8239</v>
      </c>
      <c r="J2019" s="50">
        <v>141551000781</v>
      </c>
      <c r="K2019" s="49" t="s">
        <v>8661</v>
      </c>
      <c r="L2019" s="51">
        <v>3225</v>
      </c>
      <c r="M2019" s="52">
        <v>325904625</v>
      </c>
      <c r="N2019" s="52">
        <v>0</v>
      </c>
      <c r="O2019" s="52">
        <v>26905111</v>
      </c>
      <c r="P2019" s="52">
        <v>6660438</v>
      </c>
      <c r="Q2019" s="52">
        <v>325904625</v>
      </c>
      <c r="R2019" s="52">
        <v>33565549</v>
      </c>
      <c r="S2019" s="52">
        <v>359470174</v>
      </c>
      <c r="T2019" s="70" t="s">
        <v>10556</v>
      </c>
      <c r="U2019" s="70" t="s">
        <v>10560</v>
      </c>
    </row>
    <row r="2020" spans="1:21" x14ac:dyDescent="0.2">
      <c r="A2020" s="49" t="s">
        <v>5650</v>
      </c>
      <c r="B2020" s="49" t="s">
        <v>521</v>
      </c>
      <c r="C2020" s="50">
        <v>10850</v>
      </c>
      <c r="D2020" s="49" t="s">
        <v>545</v>
      </c>
      <c r="E2020" s="49" t="s">
        <v>6649</v>
      </c>
      <c r="F2020" s="49" t="s">
        <v>545</v>
      </c>
      <c r="G2020" s="49">
        <v>25269</v>
      </c>
      <c r="H2020" s="49" t="s">
        <v>546</v>
      </c>
      <c r="I2020" s="50">
        <v>16549</v>
      </c>
      <c r="J2020" s="50">
        <v>125269000519</v>
      </c>
      <c r="K2020" s="49" t="s">
        <v>6656</v>
      </c>
      <c r="L2020" s="51">
        <v>1775</v>
      </c>
      <c r="M2020" s="52">
        <v>163777281</v>
      </c>
      <c r="N2020" s="52">
        <v>3040390</v>
      </c>
      <c r="O2020" s="52">
        <v>24880607</v>
      </c>
      <c r="P2020" s="52">
        <v>6660438</v>
      </c>
      <c r="Q2020" s="52">
        <v>166817671</v>
      </c>
      <c r="R2020" s="52">
        <v>31541045</v>
      </c>
      <c r="S2020" s="52">
        <v>198358716</v>
      </c>
      <c r="T2020" s="70" t="s">
        <v>10556</v>
      </c>
      <c r="U2020" s="70" t="s">
        <v>10560</v>
      </c>
    </row>
    <row r="2021" spans="1:21" x14ac:dyDescent="0.2">
      <c r="A2021" s="49" t="s">
        <v>5650</v>
      </c>
      <c r="B2021" s="49" t="s">
        <v>521</v>
      </c>
      <c r="C2021" s="50">
        <v>3786</v>
      </c>
      <c r="D2021" s="49" t="s">
        <v>552</v>
      </c>
      <c r="E2021" s="49" t="s">
        <v>6703</v>
      </c>
      <c r="F2021" s="49" t="s">
        <v>552</v>
      </c>
      <c r="G2021" s="49">
        <v>25290</v>
      </c>
      <c r="H2021" s="49" t="s">
        <v>553</v>
      </c>
      <c r="I2021" s="50">
        <v>19260</v>
      </c>
      <c r="J2021" s="50">
        <v>125290001835</v>
      </c>
      <c r="K2021" s="49" t="s">
        <v>6712</v>
      </c>
      <c r="L2021" s="51">
        <v>1200</v>
      </c>
      <c r="M2021" s="52">
        <v>109622207</v>
      </c>
      <c r="N2021" s="52">
        <v>6554065</v>
      </c>
      <c r="O2021" s="52">
        <v>25039531</v>
      </c>
      <c r="P2021" s="52">
        <v>6660438</v>
      </c>
      <c r="Q2021" s="52">
        <v>116176272</v>
      </c>
      <c r="R2021" s="52">
        <v>31699969</v>
      </c>
      <c r="S2021" s="52">
        <v>147876241</v>
      </c>
      <c r="T2021" s="70" t="s">
        <v>10556</v>
      </c>
      <c r="U2021" s="70" t="s">
        <v>10560</v>
      </c>
    </row>
    <row r="2022" spans="1:21" x14ac:dyDescent="0.2">
      <c r="A2022" s="49" t="s">
        <v>5650</v>
      </c>
      <c r="B2022" s="49" t="s">
        <v>521</v>
      </c>
      <c r="C2022" s="50">
        <v>10850</v>
      </c>
      <c r="D2022" s="49" t="s">
        <v>545</v>
      </c>
      <c r="E2022" s="49" t="s">
        <v>6649</v>
      </c>
      <c r="F2022" s="49" t="s">
        <v>545</v>
      </c>
      <c r="G2022" s="49">
        <v>25269</v>
      </c>
      <c r="H2022" s="49" t="s">
        <v>546</v>
      </c>
      <c r="I2022" s="50">
        <v>16556</v>
      </c>
      <c r="J2022" s="50">
        <v>225269000475</v>
      </c>
      <c r="K2022" s="49" t="s">
        <v>6653</v>
      </c>
      <c r="L2022" s="51">
        <v>1316</v>
      </c>
      <c r="M2022" s="52">
        <v>116813233</v>
      </c>
      <c r="N2022" s="52">
        <v>4517473</v>
      </c>
      <c r="O2022" s="52">
        <v>20213904</v>
      </c>
      <c r="P2022" s="52">
        <v>6660438</v>
      </c>
      <c r="Q2022" s="52">
        <v>121330706</v>
      </c>
      <c r="R2022" s="52">
        <v>26874342</v>
      </c>
      <c r="S2022" s="52">
        <v>148205048</v>
      </c>
      <c r="T2022" s="70" t="s">
        <v>10556</v>
      </c>
      <c r="U2022" s="70" t="s">
        <v>10560</v>
      </c>
    </row>
    <row r="2023" spans="1:21" x14ac:dyDescent="0.2">
      <c r="A2023" s="49" t="s">
        <v>5650</v>
      </c>
      <c r="B2023" s="49" t="s">
        <v>521</v>
      </c>
      <c r="C2023" s="50">
        <v>3786</v>
      </c>
      <c r="D2023" s="49" t="s">
        <v>552</v>
      </c>
      <c r="E2023" s="49" t="s">
        <v>6703</v>
      </c>
      <c r="F2023" s="49" t="s">
        <v>552</v>
      </c>
      <c r="G2023" s="49">
        <v>25290</v>
      </c>
      <c r="H2023" s="49" t="s">
        <v>553</v>
      </c>
      <c r="I2023" s="50">
        <v>19261</v>
      </c>
      <c r="J2023" s="50">
        <v>225290001643</v>
      </c>
      <c r="K2023" s="49" t="s">
        <v>6711</v>
      </c>
      <c r="L2023" s="51">
        <v>541</v>
      </c>
      <c r="M2023" s="52">
        <v>61908394</v>
      </c>
      <c r="N2023" s="52">
        <v>7162519</v>
      </c>
      <c r="O2023" s="52">
        <v>25039531</v>
      </c>
      <c r="P2023" s="52">
        <v>6660438</v>
      </c>
      <c r="Q2023" s="52">
        <v>69070913</v>
      </c>
      <c r="R2023" s="52">
        <v>31699969</v>
      </c>
      <c r="S2023" s="52">
        <v>100770882</v>
      </c>
      <c r="T2023" s="70" t="s">
        <v>10556</v>
      </c>
      <c r="U2023" s="70" t="s">
        <v>10560</v>
      </c>
    </row>
    <row r="2024" spans="1:21" x14ac:dyDescent="0.2">
      <c r="A2024" s="49" t="s">
        <v>6798</v>
      </c>
      <c r="B2024" s="49" t="s">
        <v>674</v>
      </c>
      <c r="C2024" s="50">
        <v>4436</v>
      </c>
      <c r="D2024" s="49" t="s">
        <v>698</v>
      </c>
      <c r="E2024" s="49" t="s">
        <v>8645</v>
      </c>
      <c r="F2024" s="49" t="s">
        <v>698</v>
      </c>
      <c r="G2024" s="49">
        <v>41551</v>
      </c>
      <c r="H2024" s="49" t="s">
        <v>699</v>
      </c>
      <c r="I2024" s="50">
        <v>131228</v>
      </c>
      <c r="J2024" s="50">
        <v>141551000381</v>
      </c>
      <c r="K2024" s="49" t="s">
        <v>8652</v>
      </c>
      <c r="L2024" s="51">
        <v>2060</v>
      </c>
      <c r="M2024" s="52">
        <v>206870244</v>
      </c>
      <c r="N2024" s="52">
        <v>0</v>
      </c>
      <c r="O2024" s="52">
        <v>26905111</v>
      </c>
      <c r="P2024" s="52">
        <v>6660438</v>
      </c>
      <c r="Q2024" s="52">
        <v>206870244</v>
      </c>
      <c r="R2024" s="52">
        <v>33565549</v>
      </c>
      <c r="S2024" s="52">
        <v>240435793</v>
      </c>
      <c r="T2024" s="70" t="s">
        <v>10556</v>
      </c>
      <c r="U2024" s="70" t="s">
        <v>10560</v>
      </c>
    </row>
    <row r="2025" spans="1:21" x14ac:dyDescent="0.2">
      <c r="A2025" s="49" t="s">
        <v>6798</v>
      </c>
      <c r="B2025" s="49" t="s">
        <v>674</v>
      </c>
      <c r="C2025" s="50">
        <v>4436</v>
      </c>
      <c r="D2025" s="49" t="s">
        <v>698</v>
      </c>
      <c r="E2025" s="49" t="s">
        <v>8645</v>
      </c>
      <c r="F2025" s="49" t="s">
        <v>698</v>
      </c>
      <c r="G2025" s="49">
        <v>41551</v>
      </c>
      <c r="H2025" s="49" t="s">
        <v>699</v>
      </c>
      <c r="I2025" s="50">
        <v>8245</v>
      </c>
      <c r="J2025" s="50">
        <v>241551000556</v>
      </c>
      <c r="K2025" s="49" t="s">
        <v>8654</v>
      </c>
      <c r="L2025" s="51">
        <v>704</v>
      </c>
      <c r="M2025" s="52">
        <v>83782419</v>
      </c>
      <c r="N2025" s="52">
        <v>0</v>
      </c>
      <c r="O2025" s="52">
        <v>26905111</v>
      </c>
      <c r="P2025" s="52">
        <v>6660438</v>
      </c>
      <c r="Q2025" s="52">
        <v>83782419</v>
      </c>
      <c r="R2025" s="52">
        <v>33565549</v>
      </c>
      <c r="S2025" s="52">
        <v>117347968</v>
      </c>
      <c r="T2025" s="70" t="s">
        <v>10556</v>
      </c>
      <c r="U2025" s="70" t="s">
        <v>10560</v>
      </c>
    </row>
    <row r="2026" spans="1:21" x14ac:dyDescent="0.2">
      <c r="A2026" s="49" t="s">
        <v>5650</v>
      </c>
      <c r="B2026" s="49" t="s">
        <v>521</v>
      </c>
      <c r="C2026" s="50">
        <v>10850</v>
      </c>
      <c r="D2026" s="49" t="s">
        <v>545</v>
      </c>
      <c r="E2026" s="49" t="s">
        <v>6649</v>
      </c>
      <c r="F2026" s="49" t="s">
        <v>545</v>
      </c>
      <c r="G2026" s="49">
        <v>25269</v>
      </c>
      <c r="H2026" s="49" t="s">
        <v>546</v>
      </c>
      <c r="I2026" s="50">
        <v>16551</v>
      </c>
      <c r="J2026" s="50">
        <v>125269001183</v>
      </c>
      <c r="K2026" s="49" t="s">
        <v>6655</v>
      </c>
      <c r="L2026" s="51">
        <v>1486</v>
      </c>
      <c r="M2026" s="52">
        <v>132622695</v>
      </c>
      <c r="N2026" s="52">
        <v>4986729</v>
      </c>
      <c r="O2026" s="52">
        <v>20213904</v>
      </c>
      <c r="P2026" s="52">
        <v>6660438</v>
      </c>
      <c r="Q2026" s="52">
        <v>137609424</v>
      </c>
      <c r="R2026" s="52">
        <v>26874342</v>
      </c>
      <c r="S2026" s="52">
        <v>164483766</v>
      </c>
      <c r="T2026" s="70" t="s">
        <v>10556</v>
      </c>
      <c r="U2026" s="70" t="s">
        <v>10560</v>
      </c>
    </row>
    <row r="2027" spans="1:21" x14ac:dyDescent="0.2">
      <c r="A2027" s="49" t="s">
        <v>6798</v>
      </c>
      <c r="B2027" s="49" t="s">
        <v>674</v>
      </c>
      <c r="C2027" s="50">
        <v>4436</v>
      </c>
      <c r="D2027" s="49" t="s">
        <v>698</v>
      </c>
      <c r="E2027" s="49" t="s">
        <v>8645</v>
      </c>
      <c r="F2027" s="49" t="s">
        <v>698</v>
      </c>
      <c r="G2027" s="49">
        <v>41551</v>
      </c>
      <c r="H2027" s="49" t="s">
        <v>699</v>
      </c>
      <c r="I2027" s="50">
        <v>6960</v>
      </c>
      <c r="J2027" s="50">
        <v>441551001012</v>
      </c>
      <c r="K2027" s="49" t="s">
        <v>8653</v>
      </c>
      <c r="L2027" s="51">
        <v>3134</v>
      </c>
      <c r="M2027" s="52">
        <v>365384869</v>
      </c>
      <c r="N2027" s="52">
        <v>49571632</v>
      </c>
      <c r="O2027" s="52">
        <v>26905111</v>
      </c>
      <c r="P2027" s="52">
        <v>6660438</v>
      </c>
      <c r="Q2027" s="52">
        <v>414956501</v>
      </c>
      <c r="R2027" s="52">
        <v>33565549</v>
      </c>
      <c r="S2027" s="52">
        <v>448522050</v>
      </c>
      <c r="T2027" s="70" t="s">
        <v>10556</v>
      </c>
      <c r="U2027" s="70" t="s">
        <v>10560</v>
      </c>
    </row>
    <row r="2028" spans="1:21" x14ac:dyDescent="0.2">
      <c r="A2028" s="49" t="s">
        <v>2245</v>
      </c>
      <c r="B2028" s="49" t="s">
        <v>36</v>
      </c>
      <c r="C2028" s="50">
        <v>3758</v>
      </c>
      <c r="D2028" s="49" t="s">
        <v>37</v>
      </c>
      <c r="E2028" s="49" t="s">
        <v>2420</v>
      </c>
      <c r="F2028" s="49" t="s">
        <v>37</v>
      </c>
      <c r="G2028" s="49">
        <v>5172</v>
      </c>
      <c r="H2028" s="49" t="s">
        <v>73</v>
      </c>
      <c r="I2028" s="50">
        <v>2744</v>
      </c>
      <c r="J2028" s="50">
        <v>105172001463</v>
      </c>
      <c r="K2028" s="49" t="s">
        <v>2427</v>
      </c>
      <c r="L2028" s="51">
        <v>1970</v>
      </c>
      <c r="M2028" s="52">
        <v>209323530</v>
      </c>
      <c r="N2028" s="52">
        <v>0</v>
      </c>
      <c r="O2028" s="52">
        <v>29286800</v>
      </c>
      <c r="P2028" s="52">
        <v>26641753</v>
      </c>
      <c r="Q2028" s="52">
        <v>209323530</v>
      </c>
      <c r="R2028" s="52">
        <v>55928553</v>
      </c>
      <c r="S2028" s="52">
        <v>265252083</v>
      </c>
      <c r="T2028" s="70" t="s">
        <v>10556</v>
      </c>
      <c r="U2028" s="70" t="s">
        <v>10560</v>
      </c>
    </row>
    <row r="2029" spans="1:21" x14ac:dyDescent="0.2">
      <c r="A2029" s="49" t="s">
        <v>5650</v>
      </c>
      <c r="B2029" s="49" t="s">
        <v>521</v>
      </c>
      <c r="C2029" s="50">
        <v>3786</v>
      </c>
      <c r="D2029" s="49" t="s">
        <v>552</v>
      </c>
      <c r="E2029" s="49" t="s">
        <v>6703</v>
      </c>
      <c r="F2029" s="49" t="s">
        <v>552</v>
      </c>
      <c r="G2029" s="49">
        <v>25290</v>
      </c>
      <c r="H2029" s="49" t="s">
        <v>553</v>
      </c>
      <c r="I2029" s="50">
        <v>19266</v>
      </c>
      <c r="J2029" s="50">
        <v>125290001355</v>
      </c>
      <c r="K2029" s="49" t="s">
        <v>6715</v>
      </c>
      <c r="L2029" s="51">
        <v>1468</v>
      </c>
      <c r="M2029" s="52">
        <v>138771229</v>
      </c>
      <c r="N2029" s="52">
        <v>27754246</v>
      </c>
      <c r="O2029" s="52">
        <v>25039531</v>
      </c>
      <c r="P2029" s="52">
        <v>6660438</v>
      </c>
      <c r="Q2029" s="52">
        <v>166525475</v>
      </c>
      <c r="R2029" s="52">
        <v>31699969</v>
      </c>
      <c r="S2029" s="52">
        <v>198225444</v>
      </c>
      <c r="T2029" s="70" t="s">
        <v>10556</v>
      </c>
      <c r="U2029" s="70" t="s">
        <v>10560</v>
      </c>
    </row>
    <row r="2030" spans="1:21" x14ac:dyDescent="0.2">
      <c r="A2030" s="49" t="s">
        <v>6798</v>
      </c>
      <c r="B2030" s="49" t="s">
        <v>674</v>
      </c>
      <c r="C2030" s="50">
        <v>4436</v>
      </c>
      <c r="D2030" s="49" t="s">
        <v>698</v>
      </c>
      <c r="E2030" s="49" t="s">
        <v>8645</v>
      </c>
      <c r="F2030" s="49" t="s">
        <v>698</v>
      </c>
      <c r="G2030" s="49">
        <v>41551</v>
      </c>
      <c r="H2030" s="49" t="s">
        <v>699</v>
      </c>
      <c r="I2030" s="50">
        <v>6959</v>
      </c>
      <c r="J2030" s="50">
        <v>241551001846</v>
      </c>
      <c r="K2030" s="49" t="s">
        <v>8646</v>
      </c>
      <c r="L2030" s="51">
        <v>505</v>
      </c>
      <c r="M2030" s="52">
        <v>58832212</v>
      </c>
      <c r="N2030" s="52">
        <v>0</v>
      </c>
      <c r="O2030" s="52">
        <v>26905111</v>
      </c>
      <c r="P2030" s="52">
        <v>6660438</v>
      </c>
      <c r="Q2030" s="52">
        <v>58832212</v>
      </c>
      <c r="R2030" s="52">
        <v>33565549</v>
      </c>
      <c r="S2030" s="52">
        <v>92397761</v>
      </c>
      <c r="T2030" s="70" t="s">
        <v>10556</v>
      </c>
      <c r="U2030" s="70" t="s">
        <v>10560</v>
      </c>
    </row>
    <row r="2031" spans="1:21" x14ac:dyDescent="0.2">
      <c r="A2031" s="49" t="s">
        <v>5650</v>
      </c>
      <c r="B2031" s="49" t="s">
        <v>521</v>
      </c>
      <c r="C2031" s="50">
        <v>10850</v>
      </c>
      <c r="D2031" s="49" t="s">
        <v>545</v>
      </c>
      <c r="E2031" s="49" t="s">
        <v>6649</v>
      </c>
      <c r="F2031" s="49" t="s">
        <v>545</v>
      </c>
      <c r="G2031" s="49">
        <v>25269</v>
      </c>
      <c r="H2031" s="49" t="s">
        <v>546</v>
      </c>
      <c r="I2031" s="50">
        <v>16548</v>
      </c>
      <c r="J2031" s="50">
        <v>125269000055</v>
      </c>
      <c r="K2031" s="49" t="s">
        <v>6654</v>
      </c>
      <c r="L2031" s="51">
        <v>1461</v>
      </c>
      <c r="M2031" s="52">
        <v>132746131</v>
      </c>
      <c r="N2031" s="52">
        <v>0</v>
      </c>
      <c r="O2031" s="52">
        <v>20213904</v>
      </c>
      <c r="P2031" s="52">
        <v>6660438</v>
      </c>
      <c r="Q2031" s="52">
        <v>132746131</v>
      </c>
      <c r="R2031" s="52">
        <v>26874342</v>
      </c>
      <c r="S2031" s="52">
        <v>159620473</v>
      </c>
      <c r="T2031" s="70" t="s">
        <v>10556</v>
      </c>
      <c r="U2031" s="70" t="s">
        <v>10560</v>
      </c>
    </row>
    <row r="2032" spans="1:21" x14ac:dyDescent="0.2">
      <c r="A2032" s="49" t="s">
        <v>5650</v>
      </c>
      <c r="B2032" s="49" t="s">
        <v>521</v>
      </c>
      <c r="C2032" s="50">
        <v>3786</v>
      </c>
      <c r="D2032" s="49" t="s">
        <v>552</v>
      </c>
      <c r="E2032" s="49" t="s">
        <v>6703</v>
      </c>
      <c r="F2032" s="49" t="s">
        <v>552</v>
      </c>
      <c r="G2032" s="49">
        <v>25290</v>
      </c>
      <c r="H2032" s="49" t="s">
        <v>553</v>
      </c>
      <c r="I2032" s="50">
        <v>19269</v>
      </c>
      <c r="J2032" s="50">
        <v>225290000914</v>
      </c>
      <c r="K2032" s="49" t="s">
        <v>6704</v>
      </c>
      <c r="L2032" s="51">
        <v>542</v>
      </c>
      <c r="M2032" s="52">
        <v>48632308</v>
      </c>
      <c r="N2032" s="52">
        <v>9726462</v>
      </c>
      <c r="O2032" s="52">
        <v>20343020</v>
      </c>
      <c r="P2032" s="52">
        <v>6660438</v>
      </c>
      <c r="Q2032" s="52">
        <v>58358770</v>
      </c>
      <c r="R2032" s="52">
        <v>27003458</v>
      </c>
      <c r="S2032" s="52">
        <v>85362228</v>
      </c>
      <c r="T2032" s="70" t="s">
        <v>10556</v>
      </c>
      <c r="U2032" s="70" t="s">
        <v>10560</v>
      </c>
    </row>
    <row r="2033" spans="1:21" x14ac:dyDescent="0.2">
      <c r="A2033" s="49" t="s">
        <v>5650</v>
      </c>
      <c r="B2033" s="49" t="s">
        <v>521</v>
      </c>
      <c r="C2033" s="50">
        <v>10850</v>
      </c>
      <c r="D2033" s="49" t="s">
        <v>545</v>
      </c>
      <c r="E2033" s="49" t="s">
        <v>6649</v>
      </c>
      <c r="F2033" s="49" t="s">
        <v>545</v>
      </c>
      <c r="G2033" s="49">
        <v>25269</v>
      </c>
      <c r="H2033" s="49" t="s">
        <v>546</v>
      </c>
      <c r="I2033" s="50">
        <v>26051</v>
      </c>
      <c r="J2033" s="50">
        <v>125269000357</v>
      </c>
      <c r="K2033" s="49" t="s">
        <v>6652</v>
      </c>
      <c r="L2033" s="51">
        <v>1813</v>
      </c>
      <c r="M2033" s="52">
        <v>173655928</v>
      </c>
      <c r="N2033" s="52">
        <v>14461278</v>
      </c>
      <c r="O2033" s="52">
        <v>24880607</v>
      </c>
      <c r="P2033" s="52">
        <v>6660438</v>
      </c>
      <c r="Q2033" s="52">
        <v>188117206</v>
      </c>
      <c r="R2033" s="52">
        <v>31541045</v>
      </c>
      <c r="S2033" s="52">
        <v>219658251</v>
      </c>
      <c r="T2033" s="70" t="s">
        <v>10556</v>
      </c>
      <c r="U2033" s="70" t="s">
        <v>10560</v>
      </c>
    </row>
    <row r="2034" spans="1:21" x14ac:dyDescent="0.2">
      <c r="A2034" s="49" t="s">
        <v>5650</v>
      </c>
      <c r="B2034" s="49" t="s">
        <v>521</v>
      </c>
      <c r="C2034" s="50">
        <v>3786</v>
      </c>
      <c r="D2034" s="49" t="s">
        <v>552</v>
      </c>
      <c r="E2034" s="49" t="s">
        <v>6703</v>
      </c>
      <c r="F2034" s="49" t="s">
        <v>552</v>
      </c>
      <c r="G2034" s="49">
        <v>25290</v>
      </c>
      <c r="H2034" s="49" t="s">
        <v>553</v>
      </c>
      <c r="I2034" s="50">
        <v>19259</v>
      </c>
      <c r="J2034" s="50">
        <v>125290000839</v>
      </c>
      <c r="K2034" s="49" t="s">
        <v>6705</v>
      </c>
      <c r="L2034" s="51">
        <v>2438</v>
      </c>
      <c r="M2034" s="52">
        <v>238493885</v>
      </c>
      <c r="N2034" s="52">
        <v>13997888</v>
      </c>
      <c r="O2034" s="52">
        <v>25039531</v>
      </c>
      <c r="P2034" s="52">
        <v>6660438</v>
      </c>
      <c r="Q2034" s="52">
        <v>252491773</v>
      </c>
      <c r="R2034" s="52">
        <v>31699969</v>
      </c>
      <c r="S2034" s="52">
        <v>284191742</v>
      </c>
      <c r="T2034" s="70" t="s">
        <v>10556</v>
      </c>
      <c r="U2034" s="70" t="s">
        <v>10560</v>
      </c>
    </row>
    <row r="2035" spans="1:21" x14ac:dyDescent="0.2">
      <c r="A2035" s="49" t="s">
        <v>6181</v>
      </c>
      <c r="B2035" s="49" t="s">
        <v>113</v>
      </c>
      <c r="C2035" s="50">
        <v>3799</v>
      </c>
      <c r="D2035" s="49" t="s">
        <v>789</v>
      </c>
      <c r="E2035" s="49" t="s">
        <v>8532</v>
      </c>
      <c r="F2035" s="49" t="s">
        <v>789</v>
      </c>
      <c r="G2035" s="49">
        <v>52001</v>
      </c>
      <c r="H2035" s="49" t="s">
        <v>790</v>
      </c>
      <c r="I2035" s="50">
        <v>17937</v>
      </c>
      <c r="J2035" s="50">
        <v>152001000785</v>
      </c>
      <c r="K2035" s="49" t="s">
        <v>8541</v>
      </c>
      <c r="L2035" s="51">
        <v>3188</v>
      </c>
      <c r="M2035" s="52">
        <v>325656619</v>
      </c>
      <c r="N2035" s="52">
        <v>20687296</v>
      </c>
      <c r="O2035" s="52">
        <v>21090380</v>
      </c>
      <c r="P2035" s="52">
        <v>6660438</v>
      </c>
      <c r="Q2035" s="52">
        <v>346343915</v>
      </c>
      <c r="R2035" s="52">
        <v>27750818</v>
      </c>
      <c r="S2035" s="52">
        <v>374094733</v>
      </c>
      <c r="T2035" s="70" t="s">
        <v>10556</v>
      </c>
      <c r="U2035" s="70" t="s">
        <v>10560</v>
      </c>
    </row>
    <row r="2036" spans="1:21" x14ac:dyDescent="0.2">
      <c r="A2036" s="49" t="s">
        <v>6798</v>
      </c>
      <c r="B2036" s="49" t="s">
        <v>674</v>
      </c>
      <c r="C2036" s="50">
        <v>4436</v>
      </c>
      <c r="D2036" s="49" t="s">
        <v>698</v>
      </c>
      <c r="E2036" s="49" t="s">
        <v>8645</v>
      </c>
      <c r="F2036" s="49" t="s">
        <v>698</v>
      </c>
      <c r="G2036" s="49">
        <v>41551</v>
      </c>
      <c r="H2036" s="49" t="s">
        <v>699</v>
      </c>
      <c r="I2036" s="50">
        <v>8238</v>
      </c>
      <c r="J2036" s="50">
        <v>141551000268</v>
      </c>
      <c r="K2036" s="49" t="s">
        <v>8658</v>
      </c>
      <c r="L2036" s="51">
        <v>2446</v>
      </c>
      <c r="M2036" s="52">
        <v>242243670</v>
      </c>
      <c r="N2036" s="52">
        <v>0</v>
      </c>
      <c r="O2036" s="52">
        <v>21858684</v>
      </c>
      <c r="P2036" s="52">
        <v>6660438</v>
      </c>
      <c r="Q2036" s="52">
        <v>242243670</v>
      </c>
      <c r="R2036" s="52">
        <v>28519122</v>
      </c>
      <c r="S2036" s="52">
        <v>270762792</v>
      </c>
      <c r="T2036" s="70" t="s">
        <v>10556</v>
      </c>
      <c r="U2036" s="70" t="s">
        <v>10560</v>
      </c>
    </row>
    <row r="2037" spans="1:21" x14ac:dyDescent="0.2">
      <c r="A2037" s="49" t="s">
        <v>5650</v>
      </c>
      <c r="B2037" s="49" t="s">
        <v>521</v>
      </c>
      <c r="C2037" s="50">
        <v>3786</v>
      </c>
      <c r="D2037" s="49" t="s">
        <v>552</v>
      </c>
      <c r="E2037" s="49" t="s">
        <v>6703</v>
      </c>
      <c r="F2037" s="49" t="s">
        <v>552</v>
      </c>
      <c r="G2037" s="49">
        <v>25290</v>
      </c>
      <c r="H2037" s="49" t="s">
        <v>553</v>
      </c>
      <c r="I2037" s="50">
        <v>19263</v>
      </c>
      <c r="J2037" s="50">
        <v>225290001198</v>
      </c>
      <c r="K2037" s="49" t="s">
        <v>6710</v>
      </c>
      <c r="L2037" s="51">
        <v>383</v>
      </c>
      <c r="M2037" s="52">
        <v>42738235</v>
      </c>
      <c r="N2037" s="52">
        <v>8547647</v>
      </c>
      <c r="O2037" s="52">
        <v>25039531</v>
      </c>
      <c r="P2037" s="52">
        <v>19981315</v>
      </c>
      <c r="Q2037" s="52">
        <v>51285882</v>
      </c>
      <c r="R2037" s="52">
        <v>45020846</v>
      </c>
      <c r="S2037" s="52">
        <v>96306728</v>
      </c>
      <c r="T2037" s="70" t="s">
        <v>10556</v>
      </c>
      <c r="U2037" s="70" t="s">
        <v>10560</v>
      </c>
    </row>
    <row r="2038" spans="1:21" x14ac:dyDescent="0.2">
      <c r="A2038" s="49" t="s">
        <v>6798</v>
      </c>
      <c r="B2038" s="49" t="s">
        <v>674</v>
      </c>
      <c r="C2038" s="50">
        <v>4436</v>
      </c>
      <c r="D2038" s="49" t="s">
        <v>698</v>
      </c>
      <c r="E2038" s="49" t="s">
        <v>8645</v>
      </c>
      <c r="F2038" s="49" t="s">
        <v>698</v>
      </c>
      <c r="G2038" s="49">
        <v>41551</v>
      </c>
      <c r="H2038" s="49" t="s">
        <v>699</v>
      </c>
      <c r="I2038" s="50">
        <v>6957</v>
      </c>
      <c r="J2038" s="50">
        <v>241551000955</v>
      </c>
      <c r="K2038" s="49" t="s">
        <v>8649</v>
      </c>
      <c r="L2038" s="51">
        <v>859</v>
      </c>
      <c r="M2038" s="52">
        <v>101548633</v>
      </c>
      <c r="N2038" s="52">
        <v>0</v>
      </c>
      <c r="O2038" s="52">
        <v>26905111</v>
      </c>
      <c r="P2038" s="52">
        <v>6660438</v>
      </c>
      <c r="Q2038" s="52">
        <v>101548633</v>
      </c>
      <c r="R2038" s="52">
        <v>33565549</v>
      </c>
      <c r="S2038" s="52">
        <v>135114182</v>
      </c>
      <c r="T2038" s="70" t="s">
        <v>10556</v>
      </c>
      <c r="U2038" s="70" t="s">
        <v>10560</v>
      </c>
    </row>
    <row r="2039" spans="1:21" x14ac:dyDescent="0.2">
      <c r="A2039" s="49" t="s">
        <v>6181</v>
      </c>
      <c r="B2039" s="49" t="s">
        <v>113</v>
      </c>
      <c r="C2039" s="50">
        <v>4546</v>
      </c>
      <c r="D2039" s="49" t="s">
        <v>815</v>
      </c>
      <c r="E2039" s="49" t="s">
        <v>7016</v>
      </c>
      <c r="F2039" s="49" t="s">
        <v>815</v>
      </c>
      <c r="G2039" s="49">
        <v>52356</v>
      </c>
      <c r="H2039" s="49" t="s">
        <v>816</v>
      </c>
      <c r="I2039" s="50">
        <v>9884</v>
      </c>
      <c r="J2039" s="50">
        <v>152356000221</v>
      </c>
      <c r="K2039" s="49" t="s">
        <v>7024</v>
      </c>
      <c r="L2039" s="51">
        <v>731</v>
      </c>
      <c r="M2039" s="52">
        <v>70620137</v>
      </c>
      <c r="N2039" s="52">
        <v>14124027</v>
      </c>
      <c r="O2039" s="52">
        <v>26550711</v>
      </c>
      <c r="P2039" s="52">
        <v>6660438</v>
      </c>
      <c r="Q2039" s="52">
        <v>84744164</v>
      </c>
      <c r="R2039" s="52">
        <v>33211149</v>
      </c>
      <c r="S2039" s="52">
        <v>117955313</v>
      </c>
      <c r="T2039" s="70" t="s">
        <v>10556</v>
      </c>
      <c r="U2039" s="70" t="s">
        <v>10560</v>
      </c>
    </row>
    <row r="2040" spans="1:21" x14ac:dyDescent="0.2">
      <c r="A2040" s="49" t="s">
        <v>5650</v>
      </c>
      <c r="B2040" s="49" t="s">
        <v>521</v>
      </c>
      <c r="C2040" s="50">
        <v>3786</v>
      </c>
      <c r="D2040" s="49" t="s">
        <v>552</v>
      </c>
      <c r="E2040" s="49" t="s">
        <v>6703</v>
      </c>
      <c r="F2040" s="49" t="s">
        <v>552</v>
      </c>
      <c r="G2040" s="49">
        <v>25290</v>
      </c>
      <c r="H2040" s="49" t="s">
        <v>553</v>
      </c>
      <c r="I2040" s="50">
        <v>19264</v>
      </c>
      <c r="J2040" s="50">
        <v>225290001317</v>
      </c>
      <c r="K2040" s="49" t="s">
        <v>6709</v>
      </c>
      <c r="L2040" s="51">
        <v>491</v>
      </c>
      <c r="M2040" s="52">
        <v>58702224</v>
      </c>
      <c r="N2040" s="52">
        <v>9594773</v>
      </c>
      <c r="O2040" s="52">
        <v>25039531</v>
      </c>
      <c r="P2040" s="52">
        <v>19981315</v>
      </c>
      <c r="Q2040" s="52">
        <v>68296997</v>
      </c>
      <c r="R2040" s="52">
        <v>45020846</v>
      </c>
      <c r="S2040" s="52">
        <v>113317843</v>
      </c>
      <c r="T2040" s="70" t="s">
        <v>10556</v>
      </c>
      <c r="U2040" s="70" t="s">
        <v>10560</v>
      </c>
    </row>
    <row r="2041" spans="1:21" x14ac:dyDescent="0.2">
      <c r="A2041" s="49" t="s">
        <v>6798</v>
      </c>
      <c r="B2041" s="49" t="s">
        <v>674</v>
      </c>
      <c r="C2041" s="50">
        <v>4436</v>
      </c>
      <c r="D2041" s="49" t="s">
        <v>698</v>
      </c>
      <c r="E2041" s="49" t="s">
        <v>8645</v>
      </c>
      <c r="F2041" s="49" t="s">
        <v>698</v>
      </c>
      <c r="G2041" s="49">
        <v>41551</v>
      </c>
      <c r="H2041" s="49" t="s">
        <v>699</v>
      </c>
      <c r="I2041" s="50">
        <v>8237</v>
      </c>
      <c r="J2041" s="50">
        <v>141551000284</v>
      </c>
      <c r="K2041" s="49" t="s">
        <v>8656</v>
      </c>
      <c r="L2041" s="51">
        <v>3746</v>
      </c>
      <c r="M2041" s="52">
        <v>367548317</v>
      </c>
      <c r="N2041" s="52">
        <v>0</v>
      </c>
      <c r="O2041" s="52">
        <v>26905111</v>
      </c>
      <c r="P2041" s="52">
        <v>6660438</v>
      </c>
      <c r="Q2041" s="52">
        <v>367548317</v>
      </c>
      <c r="R2041" s="52">
        <v>33565549</v>
      </c>
      <c r="S2041" s="52">
        <v>401113866</v>
      </c>
      <c r="T2041" s="70" t="s">
        <v>10556</v>
      </c>
      <c r="U2041" s="70" t="s">
        <v>10560</v>
      </c>
    </row>
    <row r="2042" spans="1:21" x14ac:dyDescent="0.2">
      <c r="A2042" s="49" t="s">
        <v>5650</v>
      </c>
      <c r="B2042" s="49" t="s">
        <v>521</v>
      </c>
      <c r="C2042" s="50">
        <v>10850</v>
      </c>
      <c r="D2042" s="49" t="s">
        <v>545</v>
      </c>
      <c r="E2042" s="49" t="s">
        <v>6649</v>
      </c>
      <c r="F2042" s="49" t="s">
        <v>545</v>
      </c>
      <c r="G2042" s="49">
        <v>25269</v>
      </c>
      <c r="H2042" s="49" t="s">
        <v>546</v>
      </c>
      <c r="I2042" s="50">
        <v>16216</v>
      </c>
      <c r="J2042" s="50">
        <v>225269000688</v>
      </c>
      <c r="K2042" s="49" t="s">
        <v>6650</v>
      </c>
      <c r="L2042" s="51">
        <v>2068</v>
      </c>
      <c r="M2042" s="52">
        <v>189885143</v>
      </c>
      <c r="N2042" s="52">
        <v>4112718</v>
      </c>
      <c r="O2042" s="52">
        <v>20213904</v>
      </c>
      <c r="P2042" s="52">
        <v>6660438</v>
      </c>
      <c r="Q2042" s="52">
        <v>193997861</v>
      </c>
      <c r="R2042" s="52">
        <v>26874342</v>
      </c>
      <c r="S2042" s="52">
        <v>220872203</v>
      </c>
      <c r="T2042" s="70" t="s">
        <v>10556</v>
      </c>
      <c r="U2042" s="70" t="s">
        <v>10560</v>
      </c>
    </row>
    <row r="2043" spans="1:21" x14ac:dyDescent="0.2">
      <c r="A2043" s="49" t="s">
        <v>6181</v>
      </c>
      <c r="B2043" s="49" t="s">
        <v>113</v>
      </c>
      <c r="C2043" s="50">
        <v>3799</v>
      </c>
      <c r="D2043" s="49" t="s">
        <v>789</v>
      </c>
      <c r="E2043" s="49" t="s">
        <v>8532</v>
      </c>
      <c r="F2043" s="49" t="s">
        <v>789</v>
      </c>
      <c r="G2043" s="49">
        <v>52001</v>
      </c>
      <c r="H2043" s="49" t="s">
        <v>790</v>
      </c>
      <c r="I2043" s="50">
        <v>18047</v>
      </c>
      <c r="J2043" s="50">
        <v>252001001603</v>
      </c>
      <c r="K2043" s="49" t="s">
        <v>8534</v>
      </c>
      <c r="L2043" s="51">
        <v>251</v>
      </c>
      <c r="M2043" s="52">
        <v>28087771</v>
      </c>
      <c r="N2043" s="52">
        <v>0</v>
      </c>
      <c r="O2043" s="52">
        <v>25959431</v>
      </c>
      <c r="P2043" s="52">
        <v>6660438</v>
      </c>
      <c r="Q2043" s="52">
        <v>28087771</v>
      </c>
      <c r="R2043" s="52">
        <v>32619869</v>
      </c>
      <c r="S2043" s="52">
        <v>60707640</v>
      </c>
      <c r="T2043" s="70" t="s">
        <v>10556</v>
      </c>
      <c r="U2043" s="70" t="s">
        <v>10560</v>
      </c>
    </row>
    <row r="2044" spans="1:21" x14ac:dyDescent="0.2">
      <c r="A2044" s="49" t="s">
        <v>6798</v>
      </c>
      <c r="B2044" s="49" t="s">
        <v>674</v>
      </c>
      <c r="C2044" s="50">
        <v>4436</v>
      </c>
      <c r="D2044" s="49" t="s">
        <v>698</v>
      </c>
      <c r="E2044" s="49" t="s">
        <v>8645</v>
      </c>
      <c r="F2044" s="49" t="s">
        <v>698</v>
      </c>
      <c r="G2044" s="49">
        <v>41551</v>
      </c>
      <c r="H2044" s="49" t="s">
        <v>699</v>
      </c>
      <c r="I2044" s="50">
        <v>8244</v>
      </c>
      <c r="J2044" s="50">
        <v>241551000505</v>
      </c>
      <c r="K2044" s="49" t="s">
        <v>8659</v>
      </c>
      <c r="L2044" s="51">
        <v>633</v>
      </c>
      <c r="M2044" s="52">
        <v>74887923</v>
      </c>
      <c r="N2044" s="52">
        <v>0</v>
      </c>
      <c r="O2044" s="52">
        <v>26905111</v>
      </c>
      <c r="P2044" s="52">
        <v>6660438</v>
      </c>
      <c r="Q2044" s="52">
        <v>74887923</v>
      </c>
      <c r="R2044" s="52">
        <v>33565549</v>
      </c>
      <c r="S2044" s="52">
        <v>108453472</v>
      </c>
      <c r="T2044" s="70" t="s">
        <v>10556</v>
      </c>
      <c r="U2044" s="70" t="s">
        <v>10560</v>
      </c>
    </row>
    <row r="2045" spans="1:21" x14ac:dyDescent="0.2">
      <c r="A2045" s="49" t="s">
        <v>6181</v>
      </c>
      <c r="B2045" s="49" t="s">
        <v>113</v>
      </c>
      <c r="C2045" s="50">
        <v>3798</v>
      </c>
      <c r="D2045" s="49" t="s">
        <v>791</v>
      </c>
      <c r="E2045" s="49" t="s">
        <v>8227</v>
      </c>
      <c r="F2045" s="49" t="s">
        <v>791</v>
      </c>
      <c r="G2045" s="49">
        <v>52838</v>
      </c>
      <c r="H2045" s="49" t="s">
        <v>847</v>
      </c>
      <c r="I2045" s="50">
        <v>20529</v>
      </c>
      <c r="J2045" s="50">
        <v>252838000079</v>
      </c>
      <c r="K2045" s="49" t="s">
        <v>8232</v>
      </c>
      <c r="L2045" s="51">
        <v>205</v>
      </c>
      <c r="M2045" s="52">
        <v>24218544</v>
      </c>
      <c r="N2045" s="52">
        <v>0</v>
      </c>
      <c r="O2045" s="52">
        <v>27740343</v>
      </c>
      <c r="P2045" s="52">
        <v>6660438</v>
      </c>
      <c r="Q2045" s="52">
        <v>24218544</v>
      </c>
      <c r="R2045" s="52">
        <v>34400781</v>
      </c>
      <c r="S2045" s="52">
        <v>58619325</v>
      </c>
      <c r="T2045" s="70" t="s">
        <v>10556</v>
      </c>
      <c r="U2045" s="70" t="s">
        <v>10560</v>
      </c>
    </row>
    <row r="2046" spans="1:21" x14ac:dyDescent="0.2">
      <c r="A2046" s="49" t="s">
        <v>6798</v>
      </c>
      <c r="B2046" s="49" t="s">
        <v>674</v>
      </c>
      <c r="C2046" s="50">
        <v>4436</v>
      </c>
      <c r="D2046" s="49" t="s">
        <v>698</v>
      </c>
      <c r="E2046" s="49" t="s">
        <v>8645</v>
      </c>
      <c r="F2046" s="49" t="s">
        <v>698</v>
      </c>
      <c r="G2046" s="49">
        <v>41551</v>
      </c>
      <c r="H2046" s="49" t="s">
        <v>699</v>
      </c>
      <c r="I2046" s="50">
        <v>6958</v>
      </c>
      <c r="J2046" s="50">
        <v>241551001277</v>
      </c>
      <c r="K2046" s="49" t="s">
        <v>8651</v>
      </c>
      <c r="L2046" s="51">
        <v>1409</v>
      </c>
      <c r="M2046" s="52">
        <v>164834102</v>
      </c>
      <c r="N2046" s="52">
        <v>0</v>
      </c>
      <c r="O2046" s="52">
        <v>26905111</v>
      </c>
      <c r="P2046" s="52">
        <v>6660438</v>
      </c>
      <c r="Q2046" s="52">
        <v>164834102</v>
      </c>
      <c r="R2046" s="52">
        <v>33565549</v>
      </c>
      <c r="S2046" s="52">
        <v>198399651</v>
      </c>
      <c r="T2046" s="70" t="s">
        <v>10556</v>
      </c>
      <c r="U2046" s="70" t="s">
        <v>10560</v>
      </c>
    </row>
    <row r="2047" spans="1:21" x14ac:dyDescent="0.2">
      <c r="A2047" s="49" t="s">
        <v>5650</v>
      </c>
      <c r="B2047" s="49" t="s">
        <v>521</v>
      </c>
      <c r="C2047" s="50">
        <v>3786</v>
      </c>
      <c r="D2047" s="49" t="s">
        <v>552</v>
      </c>
      <c r="E2047" s="49" t="s">
        <v>6703</v>
      </c>
      <c r="F2047" s="49" t="s">
        <v>552</v>
      </c>
      <c r="G2047" s="49">
        <v>25290</v>
      </c>
      <c r="H2047" s="49" t="s">
        <v>553</v>
      </c>
      <c r="I2047" s="50">
        <v>19267</v>
      </c>
      <c r="J2047" s="50">
        <v>125290002246</v>
      </c>
      <c r="K2047" s="49" t="s">
        <v>6708</v>
      </c>
      <c r="L2047" s="51">
        <v>886</v>
      </c>
      <c r="M2047" s="52">
        <v>87434760</v>
      </c>
      <c r="N2047" s="52">
        <v>7565874</v>
      </c>
      <c r="O2047" s="52">
        <v>20343020</v>
      </c>
      <c r="P2047" s="52">
        <v>6660438</v>
      </c>
      <c r="Q2047" s="52">
        <v>95000634</v>
      </c>
      <c r="R2047" s="52">
        <v>27003458</v>
      </c>
      <c r="S2047" s="52">
        <v>122004092</v>
      </c>
      <c r="T2047" s="70" t="s">
        <v>10556</v>
      </c>
      <c r="U2047" s="70" t="s">
        <v>10560</v>
      </c>
    </row>
    <row r="2048" spans="1:21" x14ac:dyDescent="0.2">
      <c r="A2048" s="49" t="s">
        <v>6798</v>
      </c>
      <c r="B2048" s="49" t="s">
        <v>674</v>
      </c>
      <c r="C2048" s="50">
        <v>4436</v>
      </c>
      <c r="D2048" s="49" t="s">
        <v>698</v>
      </c>
      <c r="E2048" s="49" t="s">
        <v>8645</v>
      </c>
      <c r="F2048" s="49" t="s">
        <v>698</v>
      </c>
      <c r="G2048" s="49">
        <v>41551</v>
      </c>
      <c r="H2048" s="49" t="s">
        <v>699</v>
      </c>
      <c r="I2048" s="50">
        <v>8242</v>
      </c>
      <c r="J2048" s="50">
        <v>241551000106</v>
      </c>
      <c r="K2048" s="49" t="s">
        <v>8650</v>
      </c>
      <c r="L2048" s="51">
        <v>318</v>
      </c>
      <c r="M2048" s="52">
        <v>37674315</v>
      </c>
      <c r="N2048" s="52">
        <v>0</v>
      </c>
      <c r="O2048" s="52">
        <v>26905111</v>
      </c>
      <c r="P2048" s="52">
        <v>6660438</v>
      </c>
      <c r="Q2048" s="52">
        <v>37674315</v>
      </c>
      <c r="R2048" s="52">
        <v>33565549</v>
      </c>
      <c r="S2048" s="52">
        <v>71239864</v>
      </c>
      <c r="T2048" s="70" t="s">
        <v>10556</v>
      </c>
      <c r="U2048" s="70" t="s">
        <v>10560</v>
      </c>
    </row>
    <row r="2049" spans="1:21" x14ac:dyDescent="0.2">
      <c r="A2049" s="49" t="s">
        <v>5650</v>
      </c>
      <c r="B2049" s="49" t="s">
        <v>521</v>
      </c>
      <c r="C2049" s="50">
        <v>3786</v>
      </c>
      <c r="D2049" s="49" t="s">
        <v>552</v>
      </c>
      <c r="E2049" s="49" t="s">
        <v>6703</v>
      </c>
      <c r="F2049" s="49" t="s">
        <v>552</v>
      </c>
      <c r="G2049" s="49">
        <v>25290</v>
      </c>
      <c r="H2049" s="49" t="s">
        <v>553</v>
      </c>
      <c r="I2049" s="50">
        <v>19256</v>
      </c>
      <c r="J2049" s="50">
        <v>125290000103</v>
      </c>
      <c r="K2049" s="49" t="s">
        <v>6707</v>
      </c>
      <c r="L2049" s="51">
        <v>2488</v>
      </c>
      <c r="M2049" s="52">
        <v>230453491</v>
      </c>
      <c r="N2049" s="52">
        <v>0</v>
      </c>
      <c r="O2049" s="52">
        <v>20343020</v>
      </c>
      <c r="P2049" s="52">
        <v>6660438</v>
      </c>
      <c r="Q2049" s="52">
        <v>230453491</v>
      </c>
      <c r="R2049" s="52">
        <v>27003458</v>
      </c>
      <c r="S2049" s="52">
        <v>257456949</v>
      </c>
      <c r="T2049" s="70" t="s">
        <v>10556</v>
      </c>
      <c r="U2049" s="70" t="s">
        <v>10560</v>
      </c>
    </row>
    <row r="2050" spans="1:21" x14ac:dyDescent="0.2">
      <c r="A2050" s="49" t="s">
        <v>5650</v>
      </c>
      <c r="B2050" s="49" t="s">
        <v>521</v>
      </c>
      <c r="C2050" s="50">
        <v>3786</v>
      </c>
      <c r="D2050" s="49" t="s">
        <v>552</v>
      </c>
      <c r="E2050" s="49" t="s">
        <v>6703</v>
      </c>
      <c r="F2050" s="49" t="s">
        <v>552</v>
      </c>
      <c r="G2050" s="49">
        <v>25290</v>
      </c>
      <c r="H2050" s="49" t="s">
        <v>553</v>
      </c>
      <c r="I2050" s="50">
        <v>19262</v>
      </c>
      <c r="J2050" s="50">
        <v>225290000311</v>
      </c>
      <c r="K2050" s="49" t="s">
        <v>6706</v>
      </c>
      <c r="L2050" s="51">
        <v>827</v>
      </c>
      <c r="M2050" s="52">
        <v>95280328</v>
      </c>
      <c r="N2050" s="52">
        <v>19056066</v>
      </c>
      <c r="O2050" s="52">
        <v>25039531</v>
      </c>
      <c r="P2050" s="52">
        <v>6660438</v>
      </c>
      <c r="Q2050" s="52">
        <v>114336394</v>
      </c>
      <c r="R2050" s="52">
        <v>31699969</v>
      </c>
      <c r="S2050" s="52">
        <v>146036363</v>
      </c>
      <c r="T2050" s="70" t="s">
        <v>10556</v>
      </c>
      <c r="U2050" s="70" t="s">
        <v>10560</v>
      </c>
    </row>
    <row r="2051" spans="1:21" x14ac:dyDescent="0.2">
      <c r="A2051" s="49" t="s">
        <v>5894</v>
      </c>
      <c r="B2051" s="49" t="s">
        <v>731</v>
      </c>
      <c r="C2051" s="50">
        <v>3795</v>
      </c>
      <c r="D2051" s="49" t="s">
        <v>738</v>
      </c>
      <c r="E2051" s="49" t="s">
        <v>5895</v>
      </c>
      <c r="F2051" s="49" t="s">
        <v>738</v>
      </c>
      <c r="G2051" s="49">
        <v>47189</v>
      </c>
      <c r="H2051" s="49" t="s">
        <v>739</v>
      </c>
      <c r="I2051" s="50">
        <v>14259</v>
      </c>
      <c r="J2051" s="50">
        <v>247189003906</v>
      </c>
      <c r="K2051" s="49" t="s">
        <v>5916</v>
      </c>
      <c r="L2051" s="51">
        <v>737</v>
      </c>
      <c r="M2051" s="52">
        <v>82473904</v>
      </c>
      <c r="N2051" s="52">
        <v>0</v>
      </c>
      <c r="O2051" s="52">
        <v>31171326</v>
      </c>
      <c r="P2051" s="52">
        <v>6660438</v>
      </c>
      <c r="Q2051" s="52">
        <v>82473904</v>
      </c>
      <c r="R2051" s="52">
        <v>37831764</v>
      </c>
      <c r="S2051" s="52">
        <v>120305668</v>
      </c>
      <c r="T2051" s="70" t="s">
        <v>10556</v>
      </c>
      <c r="U2051" s="70" t="s">
        <v>10560</v>
      </c>
    </row>
    <row r="2052" spans="1:21" x14ac:dyDescent="0.2">
      <c r="A2052" s="49" t="s">
        <v>6181</v>
      </c>
      <c r="B2052" s="49" t="s">
        <v>113</v>
      </c>
      <c r="C2052" s="50">
        <v>3799</v>
      </c>
      <c r="D2052" s="49" t="s">
        <v>789</v>
      </c>
      <c r="E2052" s="49" t="s">
        <v>8532</v>
      </c>
      <c r="F2052" s="49" t="s">
        <v>789</v>
      </c>
      <c r="G2052" s="49">
        <v>52001</v>
      </c>
      <c r="H2052" s="49" t="s">
        <v>790</v>
      </c>
      <c r="I2052" s="50">
        <v>17950</v>
      </c>
      <c r="J2052" s="50">
        <v>152001005051</v>
      </c>
      <c r="K2052" s="49" t="s">
        <v>8556</v>
      </c>
      <c r="L2052" s="51">
        <v>2609</v>
      </c>
      <c r="M2052" s="52">
        <v>249825926</v>
      </c>
      <c r="N2052" s="52">
        <v>0</v>
      </c>
      <c r="O2052" s="52">
        <v>25959431</v>
      </c>
      <c r="P2052" s="52">
        <v>6660438</v>
      </c>
      <c r="Q2052" s="52">
        <v>249825926</v>
      </c>
      <c r="R2052" s="52">
        <v>32619869</v>
      </c>
      <c r="S2052" s="52">
        <v>282445795</v>
      </c>
      <c r="T2052" s="70" t="s">
        <v>10556</v>
      </c>
      <c r="U2052" s="70" t="s">
        <v>10560</v>
      </c>
    </row>
    <row r="2053" spans="1:21" x14ac:dyDescent="0.2">
      <c r="A2053" s="49" t="s">
        <v>4312</v>
      </c>
      <c r="B2053" s="49" t="s">
        <v>393</v>
      </c>
      <c r="C2053" s="50">
        <v>3806</v>
      </c>
      <c r="D2053" s="49" t="s">
        <v>902</v>
      </c>
      <c r="E2053" s="49" t="s">
        <v>8574</v>
      </c>
      <c r="F2053" s="49" t="s">
        <v>902</v>
      </c>
      <c r="G2053" s="49">
        <v>66001</v>
      </c>
      <c r="H2053" s="49" t="s">
        <v>903</v>
      </c>
      <c r="I2053" s="50">
        <v>5560</v>
      </c>
      <c r="J2053" s="50">
        <v>266001004654</v>
      </c>
      <c r="K2053" s="49" t="s">
        <v>8583</v>
      </c>
      <c r="L2053" s="51">
        <v>225</v>
      </c>
      <c r="M2053" s="52">
        <v>25650720</v>
      </c>
      <c r="N2053" s="52">
        <v>5130144</v>
      </c>
      <c r="O2053" s="52">
        <v>25351273</v>
      </c>
      <c r="P2053" s="52">
        <v>6660438</v>
      </c>
      <c r="Q2053" s="52">
        <v>30780864</v>
      </c>
      <c r="R2053" s="52">
        <v>32011711</v>
      </c>
      <c r="S2053" s="52">
        <v>62792575</v>
      </c>
      <c r="T2053" s="70" t="s">
        <v>10556</v>
      </c>
      <c r="U2053" s="70" t="s">
        <v>10560</v>
      </c>
    </row>
    <row r="2054" spans="1:21" x14ac:dyDescent="0.2">
      <c r="A2054" s="49" t="s">
        <v>4982</v>
      </c>
      <c r="B2054" s="49" t="s">
        <v>421</v>
      </c>
      <c r="C2054" s="50">
        <v>3777</v>
      </c>
      <c r="D2054" s="49" t="s">
        <v>422</v>
      </c>
      <c r="E2054" s="49" t="s">
        <v>5047</v>
      </c>
      <c r="F2054" s="49" t="s">
        <v>422</v>
      </c>
      <c r="G2054" s="49">
        <v>19110</v>
      </c>
      <c r="H2054" s="49" t="s">
        <v>425</v>
      </c>
      <c r="I2054" s="50">
        <v>4847</v>
      </c>
      <c r="J2054" s="50">
        <v>219110001012</v>
      </c>
      <c r="K2054" s="49" t="s">
        <v>5064</v>
      </c>
      <c r="L2054" s="51">
        <v>307</v>
      </c>
      <c r="M2054" s="52">
        <v>36239295</v>
      </c>
      <c r="N2054" s="52">
        <v>0</v>
      </c>
      <c r="O2054" s="52">
        <v>27741617</v>
      </c>
      <c r="P2054" s="52">
        <v>13320876</v>
      </c>
      <c r="Q2054" s="52">
        <v>36239295</v>
      </c>
      <c r="R2054" s="52">
        <v>41062493</v>
      </c>
      <c r="S2054" s="52">
        <v>77301788</v>
      </c>
      <c r="T2054" s="70" t="s">
        <v>10556</v>
      </c>
      <c r="U2054" s="70" t="s">
        <v>10560</v>
      </c>
    </row>
    <row r="2055" spans="1:21" x14ac:dyDescent="0.2">
      <c r="A2055" s="49" t="s">
        <v>6798</v>
      </c>
      <c r="B2055" s="49" t="s">
        <v>674</v>
      </c>
      <c r="C2055" s="50">
        <v>3790</v>
      </c>
      <c r="D2055" s="49" t="s">
        <v>675</v>
      </c>
      <c r="E2055" s="49" t="s">
        <v>6862</v>
      </c>
      <c r="F2055" s="49" t="s">
        <v>675</v>
      </c>
      <c r="G2055" s="49">
        <v>41359</v>
      </c>
      <c r="H2055" s="49" t="s">
        <v>690</v>
      </c>
      <c r="I2055" s="50">
        <v>10607</v>
      </c>
      <c r="J2055" s="50">
        <v>241359000232</v>
      </c>
      <c r="K2055" s="49" t="s">
        <v>6865</v>
      </c>
      <c r="L2055" s="51">
        <v>421</v>
      </c>
      <c r="M2055" s="52">
        <v>51980515</v>
      </c>
      <c r="N2055" s="52">
        <v>0</v>
      </c>
      <c r="O2055" s="52">
        <v>28821853</v>
      </c>
      <c r="P2055" s="52">
        <v>6660438</v>
      </c>
      <c r="Q2055" s="52">
        <v>51980515</v>
      </c>
      <c r="R2055" s="52">
        <v>35482291</v>
      </c>
      <c r="S2055" s="52">
        <v>87462806</v>
      </c>
      <c r="T2055" s="70" t="s">
        <v>10556</v>
      </c>
      <c r="U2055" s="70" t="s">
        <v>10560</v>
      </c>
    </row>
    <row r="2056" spans="1:21" x14ac:dyDescent="0.2">
      <c r="A2056" s="49" t="s">
        <v>5921</v>
      </c>
      <c r="B2056" s="49" t="s">
        <v>211</v>
      </c>
      <c r="C2056" s="50">
        <v>3781</v>
      </c>
      <c r="D2056" s="49" t="s">
        <v>489</v>
      </c>
      <c r="E2056" s="49" t="s">
        <v>6125</v>
      </c>
      <c r="F2056" s="49" t="s">
        <v>489</v>
      </c>
      <c r="G2056" s="49">
        <v>23686</v>
      </c>
      <c r="H2056" s="49" t="s">
        <v>515</v>
      </c>
      <c r="I2056" s="50">
        <v>14545</v>
      </c>
      <c r="J2056" s="50">
        <v>223686000582</v>
      </c>
      <c r="K2056" s="49" t="s">
        <v>6126</v>
      </c>
      <c r="L2056" s="51">
        <v>228</v>
      </c>
      <c r="M2056" s="52">
        <v>35506160</v>
      </c>
      <c r="N2056" s="52">
        <v>0</v>
      </c>
      <c r="O2056" s="52">
        <v>33393062</v>
      </c>
      <c r="P2056" s="52">
        <v>6660438</v>
      </c>
      <c r="Q2056" s="52">
        <v>35506160</v>
      </c>
      <c r="R2056" s="52">
        <v>40053500</v>
      </c>
      <c r="S2056" s="52">
        <v>75559660</v>
      </c>
      <c r="T2056" s="70" t="s">
        <v>10556</v>
      </c>
      <c r="U2056" s="70" t="s">
        <v>10560</v>
      </c>
    </row>
    <row r="2057" spans="1:21" x14ac:dyDescent="0.2">
      <c r="A2057" s="49" t="s">
        <v>5921</v>
      </c>
      <c r="B2057" s="49" t="s">
        <v>211</v>
      </c>
      <c r="C2057" s="50">
        <v>3781</v>
      </c>
      <c r="D2057" s="49" t="s">
        <v>489</v>
      </c>
      <c r="E2057" s="49" t="s">
        <v>6062</v>
      </c>
      <c r="F2057" s="49" t="s">
        <v>489</v>
      </c>
      <c r="G2057" s="49">
        <v>23574</v>
      </c>
      <c r="H2057" s="49" t="s">
        <v>506</v>
      </c>
      <c r="I2057" s="50">
        <v>14841</v>
      </c>
      <c r="J2057" s="50">
        <v>223574000211</v>
      </c>
      <c r="K2057" s="49" t="s">
        <v>6065</v>
      </c>
      <c r="L2057" s="51">
        <v>264</v>
      </c>
      <c r="M2057" s="52">
        <v>50209159</v>
      </c>
      <c r="N2057" s="52">
        <v>0</v>
      </c>
      <c r="O2057" s="52">
        <v>42801909</v>
      </c>
      <c r="P2057" s="52">
        <v>6660438</v>
      </c>
      <c r="Q2057" s="52">
        <v>50209159</v>
      </c>
      <c r="R2057" s="52">
        <v>49462347</v>
      </c>
      <c r="S2057" s="52">
        <v>99671506</v>
      </c>
      <c r="T2057" s="70" t="s">
        <v>10556</v>
      </c>
      <c r="U2057" s="70" t="s">
        <v>10560</v>
      </c>
    </row>
    <row r="2058" spans="1:21" x14ac:dyDescent="0.2">
      <c r="A2058" s="49" t="s">
        <v>5921</v>
      </c>
      <c r="B2058" s="49" t="s">
        <v>211</v>
      </c>
      <c r="C2058" s="50">
        <v>3781</v>
      </c>
      <c r="D2058" s="49" t="s">
        <v>489</v>
      </c>
      <c r="E2058" s="49" t="s">
        <v>5990</v>
      </c>
      <c r="F2058" s="49" t="s">
        <v>489</v>
      </c>
      <c r="G2058" s="49">
        <v>23300</v>
      </c>
      <c r="H2058" s="49" t="s">
        <v>496</v>
      </c>
      <c r="I2058" s="50">
        <v>20695</v>
      </c>
      <c r="J2058" s="50">
        <v>223417001041</v>
      </c>
      <c r="K2058" s="49" t="s">
        <v>5991</v>
      </c>
      <c r="L2058" s="51">
        <v>291</v>
      </c>
      <c r="M2058" s="52">
        <v>38479042</v>
      </c>
      <c r="N2058" s="52">
        <v>2177182</v>
      </c>
      <c r="O2058" s="52">
        <v>30059150</v>
      </c>
      <c r="P2058" s="52">
        <v>6660438</v>
      </c>
      <c r="Q2058" s="52">
        <v>40656224</v>
      </c>
      <c r="R2058" s="52">
        <v>36719588</v>
      </c>
      <c r="S2058" s="52">
        <v>77375812</v>
      </c>
      <c r="T2058" s="70" t="s">
        <v>10556</v>
      </c>
      <c r="U2058" s="70" t="s">
        <v>10560</v>
      </c>
    </row>
    <row r="2059" spans="1:21" x14ac:dyDescent="0.2">
      <c r="A2059" s="49" t="s">
        <v>6798</v>
      </c>
      <c r="B2059" s="49" t="s">
        <v>674</v>
      </c>
      <c r="C2059" s="50">
        <v>3790</v>
      </c>
      <c r="D2059" s="49" t="s">
        <v>675</v>
      </c>
      <c r="E2059" s="49" t="s">
        <v>6807</v>
      </c>
      <c r="F2059" s="49" t="s">
        <v>675</v>
      </c>
      <c r="G2059" s="49">
        <v>41013</v>
      </c>
      <c r="H2059" s="49" t="s">
        <v>677</v>
      </c>
      <c r="I2059" s="50">
        <v>10341</v>
      </c>
      <c r="J2059" s="50">
        <v>241013000112</v>
      </c>
      <c r="K2059" s="49" t="s">
        <v>6808</v>
      </c>
      <c r="L2059" s="51">
        <v>269</v>
      </c>
      <c r="M2059" s="52">
        <v>34322386</v>
      </c>
      <c r="N2059" s="52">
        <v>2749128</v>
      </c>
      <c r="O2059" s="52">
        <v>28549815</v>
      </c>
      <c r="P2059" s="52">
        <v>6660438</v>
      </c>
      <c r="Q2059" s="52">
        <v>37071514</v>
      </c>
      <c r="R2059" s="52">
        <v>35210253</v>
      </c>
      <c r="S2059" s="52">
        <v>72281767</v>
      </c>
      <c r="T2059" s="70" t="s">
        <v>10556</v>
      </c>
      <c r="U2059" s="70" t="s">
        <v>10560</v>
      </c>
    </row>
    <row r="2060" spans="1:21" x14ac:dyDescent="0.2">
      <c r="A2060" s="49" t="s">
        <v>5921</v>
      </c>
      <c r="B2060" s="49" t="s">
        <v>211</v>
      </c>
      <c r="C2060" s="50">
        <v>3781</v>
      </c>
      <c r="D2060" s="49" t="s">
        <v>489</v>
      </c>
      <c r="E2060" s="49" t="s">
        <v>5922</v>
      </c>
      <c r="F2060" s="49" t="s">
        <v>489</v>
      </c>
      <c r="G2060" s="49">
        <v>23068</v>
      </c>
      <c r="H2060" s="49" t="s">
        <v>490</v>
      </c>
      <c r="I2060" s="50">
        <v>26789</v>
      </c>
      <c r="J2060" s="50">
        <v>223068000130</v>
      </c>
      <c r="K2060" s="49" t="s">
        <v>5926</v>
      </c>
      <c r="L2060" s="51">
        <v>521</v>
      </c>
      <c r="M2060" s="52">
        <v>82001997</v>
      </c>
      <c r="N2060" s="52">
        <v>0</v>
      </c>
      <c r="O2060" s="52">
        <v>36076366</v>
      </c>
      <c r="P2060" s="52">
        <v>6660438</v>
      </c>
      <c r="Q2060" s="52">
        <v>82001997</v>
      </c>
      <c r="R2060" s="52">
        <v>42736804</v>
      </c>
      <c r="S2060" s="52">
        <v>124738801</v>
      </c>
      <c r="T2060" s="70" t="s">
        <v>10556</v>
      </c>
      <c r="U2060" s="70" t="s">
        <v>10560</v>
      </c>
    </row>
    <row r="2061" spans="1:21" x14ac:dyDescent="0.2">
      <c r="A2061" s="49" t="s">
        <v>2245</v>
      </c>
      <c r="B2061" s="49" t="s">
        <v>36</v>
      </c>
      <c r="C2061" s="50">
        <v>3759</v>
      </c>
      <c r="D2061" s="49" t="s">
        <v>34</v>
      </c>
      <c r="E2061" s="49" t="s">
        <v>7491</v>
      </c>
      <c r="F2061" s="49" t="s">
        <v>34</v>
      </c>
      <c r="G2061" s="49">
        <v>5001</v>
      </c>
      <c r="H2061" s="49" t="s">
        <v>35</v>
      </c>
      <c r="I2061" s="50">
        <v>9323</v>
      </c>
      <c r="J2061" s="50">
        <v>105001001236</v>
      </c>
      <c r="K2061" s="49" t="s">
        <v>7669</v>
      </c>
      <c r="L2061" s="51">
        <v>2086</v>
      </c>
      <c r="M2061" s="52">
        <v>196595400</v>
      </c>
      <c r="N2061" s="52">
        <v>7527520</v>
      </c>
      <c r="O2061" s="52">
        <v>20461051</v>
      </c>
      <c r="P2061" s="52">
        <v>6660438</v>
      </c>
      <c r="Q2061" s="52">
        <v>204122920</v>
      </c>
      <c r="R2061" s="52">
        <v>27121489</v>
      </c>
      <c r="S2061" s="52">
        <v>231244409</v>
      </c>
      <c r="T2061" s="70" t="s">
        <v>10556</v>
      </c>
      <c r="U2061" s="70" t="s">
        <v>10560</v>
      </c>
    </row>
    <row r="2062" spans="1:21" x14ac:dyDescent="0.2">
      <c r="A2062" s="49" t="s">
        <v>4413</v>
      </c>
      <c r="B2062" s="49" t="s">
        <v>64</v>
      </c>
      <c r="C2062" s="50">
        <v>3773</v>
      </c>
      <c r="D2062" s="49" t="s">
        <v>374</v>
      </c>
      <c r="E2062" s="49" t="s">
        <v>4485</v>
      </c>
      <c r="F2062" s="49" t="s">
        <v>374</v>
      </c>
      <c r="G2062" s="49">
        <v>17446</v>
      </c>
      <c r="H2062" s="49" t="s">
        <v>386</v>
      </c>
      <c r="I2062" s="50">
        <v>18344</v>
      </c>
      <c r="J2062" s="50">
        <v>217446000038</v>
      </c>
      <c r="K2062" s="49" t="s">
        <v>4487</v>
      </c>
      <c r="L2062" s="51">
        <v>123</v>
      </c>
      <c r="M2062" s="52">
        <v>15282772</v>
      </c>
      <c r="N2062" s="52">
        <v>864209</v>
      </c>
      <c r="O2062" s="52">
        <v>25865860</v>
      </c>
      <c r="P2062" s="52">
        <v>6660438</v>
      </c>
      <c r="Q2062" s="52">
        <v>16146981</v>
      </c>
      <c r="R2062" s="52">
        <v>32526298</v>
      </c>
      <c r="S2062" s="52">
        <v>48673279</v>
      </c>
      <c r="T2062" s="70" t="s">
        <v>10556</v>
      </c>
      <c r="U2062" s="70" t="s">
        <v>10560</v>
      </c>
    </row>
    <row r="2063" spans="1:21" x14ac:dyDescent="0.2">
      <c r="A2063" s="49" t="s">
        <v>2872</v>
      </c>
      <c r="B2063" s="49" t="s">
        <v>1073</v>
      </c>
      <c r="C2063" s="50">
        <v>3818</v>
      </c>
      <c r="D2063" s="49" t="s">
        <v>1071</v>
      </c>
      <c r="E2063" s="49" t="s">
        <v>4565</v>
      </c>
      <c r="F2063" s="49" t="s">
        <v>1071</v>
      </c>
      <c r="G2063" s="49">
        <v>76001</v>
      </c>
      <c r="H2063" s="49" t="s">
        <v>1072</v>
      </c>
      <c r="I2063" s="50">
        <v>15773</v>
      </c>
      <c r="J2063" s="50">
        <v>276001011354</v>
      </c>
      <c r="K2063" s="49" t="s">
        <v>4616</v>
      </c>
      <c r="L2063" s="51">
        <v>1070</v>
      </c>
      <c r="M2063" s="52">
        <v>121257693</v>
      </c>
      <c r="N2063" s="52">
        <v>10918506</v>
      </c>
      <c r="O2063" s="52">
        <v>24897840</v>
      </c>
      <c r="P2063" s="52">
        <v>6660438</v>
      </c>
      <c r="Q2063" s="52">
        <v>132176199</v>
      </c>
      <c r="R2063" s="52">
        <v>31558278</v>
      </c>
      <c r="S2063" s="52">
        <v>163734477</v>
      </c>
      <c r="T2063" s="70" t="s">
        <v>10556</v>
      </c>
      <c r="U2063" s="70" t="s">
        <v>10560</v>
      </c>
    </row>
    <row r="2064" spans="1:21" x14ac:dyDescent="0.2">
      <c r="A2064" s="49" t="s">
        <v>6798</v>
      </c>
      <c r="B2064" s="49" t="s">
        <v>674</v>
      </c>
      <c r="C2064" s="50">
        <v>3790</v>
      </c>
      <c r="D2064" s="49" t="s">
        <v>675</v>
      </c>
      <c r="E2064" s="49" t="s">
        <v>6875</v>
      </c>
      <c r="F2064" s="49" t="s">
        <v>675</v>
      </c>
      <c r="G2064" s="49">
        <v>41396</v>
      </c>
      <c r="H2064" s="49" t="s">
        <v>692</v>
      </c>
      <c r="I2064" s="50">
        <v>10668</v>
      </c>
      <c r="J2064" s="50">
        <v>441396001809</v>
      </c>
      <c r="K2064" s="49" t="s">
        <v>6880</v>
      </c>
      <c r="L2064" s="51">
        <v>434</v>
      </c>
      <c r="M2064" s="52">
        <v>54599889</v>
      </c>
      <c r="N2064" s="52">
        <v>6376683</v>
      </c>
      <c r="O2064" s="52">
        <v>28752666</v>
      </c>
      <c r="P2064" s="52">
        <v>6660438</v>
      </c>
      <c r="Q2064" s="52">
        <v>60976572</v>
      </c>
      <c r="R2064" s="52">
        <v>35413104</v>
      </c>
      <c r="S2064" s="52">
        <v>96389676</v>
      </c>
      <c r="T2064" s="70" t="s">
        <v>10556</v>
      </c>
      <c r="U2064" s="70" t="s">
        <v>10560</v>
      </c>
    </row>
    <row r="2065" spans="1:21" x14ac:dyDescent="0.2">
      <c r="A2065" s="49" t="s">
        <v>2245</v>
      </c>
      <c r="B2065" s="49" t="s">
        <v>36</v>
      </c>
      <c r="C2065" s="50">
        <v>3759</v>
      </c>
      <c r="D2065" s="49" t="s">
        <v>34</v>
      </c>
      <c r="E2065" s="49" t="s">
        <v>7491</v>
      </c>
      <c r="F2065" s="49" t="s">
        <v>34</v>
      </c>
      <c r="G2065" s="49">
        <v>5001</v>
      </c>
      <c r="H2065" s="49" t="s">
        <v>35</v>
      </c>
      <c r="I2065" s="50">
        <v>9866</v>
      </c>
      <c r="J2065" s="50">
        <v>205001001672</v>
      </c>
      <c r="K2065" s="49" t="s">
        <v>7617</v>
      </c>
      <c r="L2065" s="51">
        <v>1294</v>
      </c>
      <c r="M2065" s="52">
        <v>127082123</v>
      </c>
      <c r="N2065" s="52">
        <v>11674763</v>
      </c>
      <c r="O2065" s="52">
        <v>20461051</v>
      </c>
      <c r="P2065" s="52">
        <v>6660438</v>
      </c>
      <c r="Q2065" s="52">
        <v>138756886</v>
      </c>
      <c r="R2065" s="52">
        <v>27121489</v>
      </c>
      <c r="S2065" s="52">
        <v>165878375</v>
      </c>
      <c r="T2065" s="70" t="s">
        <v>10556</v>
      </c>
      <c r="U2065" s="70" t="s">
        <v>10560</v>
      </c>
    </row>
    <row r="2066" spans="1:21" x14ac:dyDescent="0.2">
      <c r="A2066" s="49" t="s">
        <v>2872</v>
      </c>
      <c r="B2066" s="49" t="s">
        <v>1073</v>
      </c>
      <c r="C2066" s="50">
        <v>3822</v>
      </c>
      <c r="D2066" s="49" t="s">
        <v>1099</v>
      </c>
      <c r="E2066" s="49" t="s">
        <v>8515</v>
      </c>
      <c r="F2066" s="49" t="s">
        <v>1099</v>
      </c>
      <c r="G2066" s="49">
        <v>76520</v>
      </c>
      <c r="H2066" s="49" t="s">
        <v>1100</v>
      </c>
      <c r="I2066" s="50">
        <v>12980</v>
      </c>
      <c r="J2066" s="50">
        <v>276520006635</v>
      </c>
      <c r="K2066" s="49" t="s">
        <v>8524</v>
      </c>
      <c r="L2066" s="51">
        <v>944</v>
      </c>
      <c r="M2066" s="52">
        <v>108817113</v>
      </c>
      <c r="N2066" s="52">
        <v>19469145</v>
      </c>
      <c r="O2066" s="52">
        <v>25014928</v>
      </c>
      <c r="P2066" s="52">
        <v>6660438</v>
      </c>
      <c r="Q2066" s="52">
        <v>128286258</v>
      </c>
      <c r="R2066" s="52">
        <v>31675366</v>
      </c>
      <c r="S2066" s="52">
        <v>159961624</v>
      </c>
      <c r="T2066" s="70" t="s">
        <v>10556</v>
      </c>
      <c r="U2066" s="70" t="s">
        <v>10560</v>
      </c>
    </row>
    <row r="2067" spans="1:21" x14ac:dyDescent="0.2">
      <c r="A2067" s="49" t="s">
        <v>2245</v>
      </c>
      <c r="B2067" s="49" t="s">
        <v>36</v>
      </c>
      <c r="C2067" s="50">
        <v>3759</v>
      </c>
      <c r="D2067" s="49" t="s">
        <v>34</v>
      </c>
      <c r="E2067" s="49" t="s">
        <v>7491</v>
      </c>
      <c r="F2067" s="49" t="s">
        <v>34</v>
      </c>
      <c r="G2067" s="49">
        <v>5001</v>
      </c>
      <c r="H2067" s="49" t="s">
        <v>35</v>
      </c>
      <c r="I2067" s="50">
        <v>9570</v>
      </c>
      <c r="J2067" s="50">
        <v>105001001791</v>
      </c>
      <c r="K2067" s="49" t="s">
        <v>7568</v>
      </c>
      <c r="L2067" s="51">
        <v>1387</v>
      </c>
      <c r="M2067" s="52">
        <v>127774623</v>
      </c>
      <c r="N2067" s="52">
        <v>2100365</v>
      </c>
      <c r="O2067" s="52">
        <v>20461051</v>
      </c>
      <c r="P2067" s="52">
        <v>6660438</v>
      </c>
      <c r="Q2067" s="52">
        <v>129874988</v>
      </c>
      <c r="R2067" s="52">
        <v>27121489</v>
      </c>
      <c r="S2067" s="52">
        <v>156996477</v>
      </c>
      <c r="T2067" s="70" t="s">
        <v>10556</v>
      </c>
      <c r="U2067" s="70" t="s">
        <v>10560</v>
      </c>
    </row>
    <row r="2068" spans="1:21" x14ac:dyDescent="0.2">
      <c r="A2068" s="49" t="s">
        <v>2245</v>
      </c>
      <c r="B2068" s="49" t="s">
        <v>36</v>
      </c>
      <c r="C2068" s="50">
        <v>3758</v>
      </c>
      <c r="D2068" s="49" t="s">
        <v>37</v>
      </c>
      <c r="E2068" s="49" t="s">
        <v>2348</v>
      </c>
      <c r="F2068" s="49" t="s">
        <v>37</v>
      </c>
      <c r="G2068" s="49">
        <v>5120</v>
      </c>
      <c r="H2068" s="49" t="s">
        <v>62</v>
      </c>
      <c r="I2068" s="50">
        <v>9195</v>
      </c>
      <c r="J2068" s="50">
        <v>105120000345</v>
      </c>
      <c r="K2068" s="49" t="s">
        <v>2355</v>
      </c>
      <c r="L2068" s="51">
        <v>1075</v>
      </c>
      <c r="M2068" s="52">
        <v>143500070</v>
      </c>
      <c r="N2068" s="52">
        <v>13859334</v>
      </c>
      <c r="O2068" s="52">
        <v>36645421</v>
      </c>
      <c r="P2068" s="52">
        <v>26641753</v>
      </c>
      <c r="Q2068" s="52">
        <v>157359404</v>
      </c>
      <c r="R2068" s="52">
        <v>63287174</v>
      </c>
      <c r="S2068" s="52">
        <v>220646578</v>
      </c>
      <c r="T2068" s="70" t="s">
        <v>10556</v>
      </c>
      <c r="U2068" s="70" t="s">
        <v>10560</v>
      </c>
    </row>
    <row r="2069" spans="1:21" x14ac:dyDescent="0.2">
      <c r="A2069" s="49" t="s">
        <v>2245</v>
      </c>
      <c r="B2069" s="49" t="s">
        <v>36</v>
      </c>
      <c r="C2069" s="50">
        <v>3759</v>
      </c>
      <c r="D2069" s="49" t="s">
        <v>34</v>
      </c>
      <c r="E2069" s="49" t="s">
        <v>7491</v>
      </c>
      <c r="F2069" s="49" t="s">
        <v>34</v>
      </c>
      <c r="G2069" s="49">
        <v>5001</v>
      </c>
      <c r="H2069" s="49" t="s">
        <v>35</v>
      </c>
      <c r="I2069" s="50">
        <v>9773</v>
      </c>
      <c r="J2069" s="50">
        <v>105001005339</v>
      </c>
      <c r="K2069" s="49" t="s">
        <v>7616</v>
      </c>
      <c r="L2069" s="51">
        <v>1513</v>
      </c>
      <c r="M2069" s="52">
        <v>141438697</v>
      </c>
      <c r="N2069" s="52">
        <v>3794754</v>
      </c>
      <c r="O2069" s="52">
        <v>20461051</v>
      </c>
      <c r="P2069" s="52">
        <v>6660438</v>
      </c>
      <c r="Q2069" s="52">
        <v>145233451</v>
      </c>
      <c r="R2069" s="52">
        <v>27121489</v>
      </c>
      <c r="S2069" s="52">
        <v>172354940</v>
      </c>
      <c r="T2069" s="70" t="s">
        <v>10556</v>
      </c>
      <c r="U2069" s="70" t="s">
        <v>10560</v>
      </c>
    </row>
    <row r="2070" spans="1:21" x14ac:dyDescent="0.2">
      <c r="A2070" s="49" t="s">
        <v>4413</v>
      </c>
      <c r="B2070" s="49" t="s">
        <v>64</v>
      </c>
      <c r="C2070" s="50">
        <v>3773</v>
      </c>
      <c r="D2070" s="49" t="s">
        <v>374</v>
      </c>
      <c r="E2070" s="49" t="s">
        <v>4464</v>
      </c>
      <c r="F2070" s="49" t="s">
        <v>374</v>
      </c>
      <c r="G2070" s="49">
        <v>17388</v>
      </c>
      <c r="H2070" s="49" t="s">
        <v>382</v>
      </c>
      <c r="I2070" s="50">
        <v>13556</v>
      </c>
      <c r="J2070" s="50">
        <v>117388000028</v>
      </c>
      <c r="K2070" s="49" t="s">
        <v>4467</v>
      </c>
      <c r="L2070" s="51">
        <v>261</v>
      </c>
      <c r="M2070" s="52">
        <v>25587839</v>
      </c>
      <c r="N2070" s="52">
        <v>5117568</v>
      </c>
      <c r="O2070" s="52">
        <v>21925730</v>
      </c>
      <c r="P2070" s="52">
        <v>6660438</v>
      </c>
      <c r="Q2070" s="52">
        <v>30705407</v>
      </c>
      <c r="R2070" s="52">
        <v>28586168</v>
      </c>
      <c r="S2070" s="52">
        <v>59291575</v>
      </c>
      <c r="T2070" s="70" t="s">
        <v>10556</v>
      </c>
      <c r="U2070" s="70" t="s">
        <v>10560</v>
      </c>
    </row>
    <row r="2071" spans="1:21" x14ac:dyDescent="0.2">
      <c r="A2071" s="49" t="s">
        <v>4413</v>
      </c>
      <c r="B2071" s="49" t="s">
        <v>64</v>
      </c>
      <c r="C2071" s="50">
        <v>3773</v>
      </c>
      <c r="D2071" s="49" t="s">
        <v>374</v>
      </c>
      <c r="E2071" s="49" t="s">
        <v>4503</v>
      </c>
      <c r="F2071" s="49" t="s">
        <v>374</v>
      </c>
      <c r="G2071" s="49">
        <v>17524</v>
      </c>
      <c r="H2071" s="49" t="s">
        <v>390</v>
      </c>
      <c r="I2071" s="50">
        <v>2877</v>
      </c>
      <c r="J2071" s="50">
        <v>217524000015</v>
      </c>
      <c r="K2071" s="49" t="s">
        <v>4507</v>
      </c>
      <c r="L2071" s="51">
        <v>920</v>
      </c>
      <c r="M2071" s="52">
        <v>106209576</v>
      </c>
      <c r="N2071" s="52">
        <v>0</v>
      </c>
      <c r="O2071" s="52">
        <v>26218013</v>
      </c>
      <c r="P2071" s="52">
        <v>6660438</v>
      </c>
      <c r="Q2071" s="52">
        <v>106209576</v>
      </c>
      <c r="R2071" s="52">
        <v>32878451</v>
      </c>
      <c r="S2071" s="52">
        <v>139088027</v>
      </c>
      <c r="T2071" s="70" t="s">
        <v>10556</v>
      </c>
      <c r="U2071" s="70" t="s">
        <v>10560</v>
      </c>
    </row>
    <row r="2072" spans="1:21" x14ac:dyDescent="0.2">
      <c r="A2072" s="49" t="s">
        <v>6181</v>
      </c>
      <c r="B2072" s="49" t="s">
        <v>113</v>
      </c>
      <c r="C2072" s="50">
        <v>3798</v>
      </c>
      <c r="D2072" s="49" t="s">
        <v>791</v>
      </c>
      <c r="E2072" s="49" t="s">
        <v>8136</v>
      </c>
      <c r="F2072" s="49" t="s">
        <v>791</v>
      </c>
      <c r="G2072" s="49">
        <v>52573</v>
      </c>
      <c r="H2072" s="49" t="s">
        <v>833</v>
      </c>
      <c r="I2072" s="50">
        <v>1032</v>
      </c>
      <c r="J2072" s="50">
        <v>252573000209</v>
      </c>
      <c r="K2072" s="49" t="s">
        <v>8137</v>
      </c>
      <c r="L2072" s="51">
        <v>151</v>
      </c>
      <c r="M2072" s="52">
        <v>19039307</v>
      </c>
      <c r="N2072" s="52">
        <v>0</v>
      </c>
      <c r="O2072" s="52">
        <v>27434997</v>
      </c>
      <c r="P2072" s="52">
        <v>6660438</v>
      </c>
      <c r="Q2072" s="52">
        <v>19039307</v>
      </c>
      <c r="R2072" s="52">
        <v>34095435</v>
      </c>
      <c r="S2072" s="52">
        <v>53134742</v>
      </c>
      <c r="T2072" s="70" t="s">
        <v>10556</v>
      </c>
      <c r="U2072" s="70" t="s">
        <v>10560</v>
      </c>
    </row>
    <row r="2073" spans="1:21" x14ac:dyDescent="0.2">
      <c r="A2073" s="49" t="s">
        <v>6798</v>
      </c>
      <c r="B2073" s="49" t="s">
        <v>674</v>
      </c>
      <c r="C2073" s="50">
        <v>3790</v>
      </c>
      <c r="D2073" s="49" t="s">
        <v>675</v>
      </c>
      <c r="E2073" s="49" t="s">
        <v>6862</v>
      </c>
      <c r="F2073" s="49" t="s">
        <v>675</v>
      </c>
      <c r="G2073" s="49">
        <v>41359</v>
      </c>
      <c r="H2073" s="49" t="s">
        <v>690</v>
      </c>
      <c r="I2073" s="50">
        <v>10605</v>
      </c>
      <c r="J2073" s="50">
        <v>241359000224</v>
      </c>
      <c r="K2073" s="49" t="s">
        <v>6867</v>
      </c>
      <c r="L2073" s="51">
        <v>530</v>
      </c>
      <c r="M2073" s="52">
        <v>66146091</v>
      </c>
      <c r="N2073" s="52">
        <v>0</v>
      </c>
      <c r="O2073" s="52">
        <v>28821853</v>
      </c>
      <c r="P2073" s="52">
        <v>6660438</v>
      </c>
      <c r="Q2073" s="52">
        <v>66146091</v>
      </c>
      <c r="R2073" s="52">
        <v>35482291</v>
      </c>
      <c r="S2073" s="52">
        <v>101628382</v>
      </c>
      <c r="T2073" s="70" t="s">
        <v>10556</v>
      </c>
      <c r="U2073" s="70" t="s">
        <v>10560</v>
      </c>
    </row>
    <row r="2074" spans="1:21" x14ac:dyDescent="0.2">
      <c r="A2074" s="49" t="s">
        <v>2872</v>
      </c>
      <c r="B2074" s="49" t="s">
        <v>1073</v>
      </c>
      <c r="C2074" s="50">
        <v>3823</v>
      </c>
      <c r="D2074" s="49" t="s">
        <v>1107</v>
      </c>
      <c r="E2074" s="49" t="s">
        <v>9849</v>
      </c>
      <c r="F2074" s="49" t="s">
        <v>1107</v>
      </c>
      <c r="G2074" s="49">
        <v>76834</v>
      </c>
      <c r="H2074" s="49" t="s">
        <v>1108</v>
      </c>
      <c r="I2074" s="50">
        <v>20359</v>
      </c>
      <c r="J2074" s="50">
        <v>176834000106</v>
      </c>
      <c r="K2074" s="49" t="s">
        <v>9861</v>
      </c>
      <c r="L2074" s="51">
        <v>1992</v>
      </c>
      <c r="M2074" s="52">
        <v>186748133</v>
      </c>
      <c r="N2074" s="52">
        <v>16218283</v>
      </c>
      <c r="O2074" s="52">
        <v>20527233</v>
      </c>
      <c r="P2074" s="52">
        <v>6660438</v>
      </c>
      <c r="Q2074" s="52">
        <v>202966416</v>
      </c>
      <c r="R2074" s="52">
        <v>27187671</v>
      </c>
      <c r="S2074" s="52">
        <v>230154087</v>
      </c>
      <c r="T2074" s="70" t="s">
        <v>10556</v>
      </c>
      <c r="U2074" s="70" t="s">
        <v>10560</v>
      </c>
    </row>
    <row r="2075" spans="1:21" x14ac:dyDescent="0.2">
      <c r="A2075" s="49" t="s">
        <v>6766</v>
      </c>
      <c r="B2075" s="49" t="s">
        <v>1177</v>
      </c>
      <c r="C2075" s="50">
        <v>3830</v>
      </c>
      <c r="D2075" s="49" t="s">
        <v>1175</v>
      </c>
      <c r="E2075" s="49" t="s">
        <v>6778</v>
      </c>
      <c r="F2075" s="49" t="s">
        <v>1175</v>
      </c>
      <c r="G2075" s="49">
        <v>95001</v>
      </c>
      <c r="H2075" s="49" t="s">
        <v>1176</v>
      </c>
      <c r="I2075" s="50">
        <v>4479</v>
      </c>
      <c r="J2075" s="50">
        <v>295001002180</v>
      </c>
      <c r="K2075" s="49" t="s">
        <v>6796</v>
      </c>
      <c r="L2075" s="51">
        <v>85</v>
      </c>
      <c r="M2075" s="52">
        <v>11099788</v>
      </c>
      <c r="N2075" s="52">
        <v>2078740</v>
      </c>
      <c r="O2075" s="52">
        <v>29951772</v>
      </c>
      <c r="P2075" s="52">
        <v>6660438</v>
      </c>
      <c r="Q2075" s="52">
        <v>13178528</v>
      </c>
      <c r="R2075" s="52">
        <v>36612210</v>
      </c>
      <c r="S2075" s="52">
        <v>49790738</v>
      </c>
      <c r="T2075" s="70" t="s">
        <v>10556</v>
      </c>
      <c r="U2075" s="70" t="s">
        <v>10560</v>
      </c>
    </row>
    <row r="2076" spans="1:21" x14ac:dyDescent="0.2">
      <c r="A2076" s="49" t="s">
        <v>4982</v>
      </c>
      <c r="B2076" s="49" t="s">
        <v>421</v>
      </c>
      <c r="C2076" s="50">
        <v>3777</v>
      </c>
      <c r="D2076" s="49" t="s">
        <v>422</v>
      </c>
      <c r="E2076" s="49" t="s">
        <v>5303</v>
      </c>
      <c r="F2076" s="49" t="s">
        <v>422</v>
      </c>
      <c r="G2076" s="49">
        <v>19548</v>
      </c>
      <c r="H2076" s="49" t="s">
        <v>444</v>
      </c>
      <c r="I2076" s="50">
        <v>3072</v>
      </c>
      <c r="J2076" s="50">
        <v>219743000520</v>
      </c>
      <c r="K2076" s="49" t="s">
        <v>5091</v>
      </c>
      <c r="L2076" s="51">
        <v>128</v>
      </c>
      <c r="M2076" s="52">
        <v>15765511</v>
      </c>
      <c r="N2076" s="52">
        <v>0</v>
      </c>
      <c r="O2076" s="52">
        <v>13656913</v>
      </c>
      <c r="P2076" s="52">
        <v>3330219</v>
      </c>
      <c r="Q2076" s="52">
        <v>15765511</v>
      </c>
      <c r="R2076" s="52">
        <v>16987132</v>
      </c>
      <c r="S2076" s="52">
        <v>32752643</v>
      </c>
      <c r="T2076" s="70" t="s">
        <v>10556</v>
      </c>
      <c r="U2076" s="70" t="s">
        <v>10560</v>
      </c>
    </row>
    <row r="2077" spans="1:21" x14ac:dyDescent="0.2">
      <c r="A2077" s="49" t="s">
        <v>4982</v>
      </c>
      <c r="B2077" s="49" t="s">
        <v>421</v>
      </c>
      <c r="C2077" s="50">
        <v>3777</v>
      </c>
      <c r="D2077" s="49" t="s">
        <v>422</v>
      </c>
      <c r="E2077" s="49" t="s">
        <v>5396</v>
      </c>
      <c r="F2077" s="49" t="s">
        <v>422</v>
      </c>
      <c r="G2077" s="49">
        <v>19743</v>
      </c>
      <c r="H2077" s="49" t="s">
        <v>450</v>
      </c>
      <c r="I2077" s="50">
        <v>3072</v>
      </c>
      <c r="J2077" s="50">
        <v>219743000520</v>
      </c>
      <c r="K2077" s="49" t="s">
        <v>5091</v>
      </c>
      <c r="L2077" s="51">
        <v>925</v>
      </c>
      <c r="M2077" s="52">
        <v>115625789</v>
      </c>
      <c r="N2077" s="52">
        <v>0</v>
      </c>
      <c r="O2077" s="52">
        <v>13741746</v>
      </c>
      <c r="P2077" s="52">
        <v>3330219</v>
      </c>
      <c r="Q2077" s="52">
        <v>115625789</v>
      </c>
      <c r="R2077" s="52">
        <v>17071965</v>
      </c>
      <c r="S2077" s="52">
        <v>132697754</v>
      </c>
      <c r="T2077" s="70" t="s">
        <v>10556</v>
      </c>
      <c r="U2077" s="70" t="s">
        <v>10560</v>
      </c>
    </row>
    <row r="2078" spans="1:21" x14ac:dyDescent="0.2">
      <c r="A2078" s="49" t="s">
        <v>6798</v>
      </c>
      <c r="B2078" s="49" t="s">
        <v>674</v>
      </c>
      <c r="C2078" s="50">
        <v>3790</v>
      </c>
      <c r="D2078" s="49" t="s">
        <v>675</v>
      </c>
      <c r="E2078" s="49" t="s">
        <v>6942</v>
      </c>
      <c r="F2078" s="49" t="s">
        <v>675</v>
      </c>
      <c r="G2078" s="49">
        <v>41801</v>
      </c>
      <c r="H2078" s="49" t="s">
        <v>707</v>
      </c>
      <c r="I2078" s="50">
        <v>7709</v>
      </c>
      <c r="J2078" s="50">
        <v>141801000111</v>
      </c>
      <c r="K2078" s="49" t="s">
        <v>6885</v>
      </c>
      <c r="L2078" s="51">
        <v>909</v>
      </c>
      <c r="M2078" s="52">
        <v>87561098</v>
      </c>
      <c r="N2078" s="52">
        <v>0</v>
      </c>
      <c r="O2078" s="52">
        <v>26686583</v>
      </c>
      <c r="P2078" s="52">
        <v>6660438</v>
      </c>
      <c r="Q2078" s="52">
        <v>87561098</v>
      </c>
      <c r="R2078" s="52">
        <v>33347021</v>
      </c>
      <c r="S2078" s="52">
        <v>120908119</v>
      </c>
      <c r="T2078" s="70" t="s">
        <v>10556</v>
      </c>
      <c r="U2078" s="70" t="s">
        <v>10560</v>
      </c>
    </row>
    <row r="2079" spans="1:21" x14ac:dyDescent="0.2">
      <c r="A2079" s="49" t="s">
        <v>6181</v>
      </c>
      <c r="B2079" s="49" t="s">
        <v>113</v>
      </c>
      <c r="C2079" s="50">
        <v>3798</v>
      </c>
      <c r="D2079" s="49" t="s">
        <v>791</v>
      </c>
      <c r="E2079" s="49" t="s">
        <v>8224</v>
      </c>
      <c r="F2079" s="49" t="s">
        <v>791</v>
      </c>
      <c r="G2079" s="49">
        <v>52788</v>
      </c>
      <c r="H2079" s="49" t="s">
        <v>844</v>
      </c>
      <c r="I2079" s="50">
        <v>12827</v>
      </c>
      <c r="J2079" s="50">
        <v>152788000019</v>
      </c>
      <c r="K2079" s="49" t="s">
        <v>6885</v>
      </c>
      <c r="L2079" s="51">
        <v>571</v>
      </c>
      <c r="M2079" s="52">
        <v>63468364</v>
      </c>
      <c r="N2079" s="52">
        <v>0</v>
      </c>
      <c r="O2079" s="52">
        <v>29588853</v>
      </c>
      <c r="P2079" s="52">
        <v>6660438</v>
      </c>
      <c r="Q2079" s="52">
        <v>63468364</v>
      </c>
      <c r="R2079" s="52">
        <v>36249291</v>
      </c>
      <c r="S2079" s="52">
        <v>99717655</v>
      </c>
      <c r="T2079" s="70" t="s">
        <v>10556</v>
      </c>
      <c r="U2079" s="70" t="s">
        <v>10560</v>
      </c>
    </row>
    <row r="2080" spans="1:21" x14ac:dyDescent="0.2">
      <c r="A2080" s="49" t="s">
        <v>6798</v>
      </c>
      <c r="B2080" s="49" t="s">
        <v>674</v>
      </c>
      <c r="C2080" s="50">
        <v>3790</v>
      </c>
      <c r="D2080" s="49" t="s">
        <v>675</v>
      </c>
      <c r="E2080" s="49" t="s">
        <v>6911</v>
      </c>
      <c r="F2080" s="49" t="s">
        <v>675</v>
      </c>
      <c r="G2080" s="49">
        <v>41660</v>
      </c>
      <c r="H2080" s="49" t="s">
        <v>701</v>
      </c>
      <c r="I2080" s="50">
        <v>7075</v>
      </c>
      <c r="J2080" s="50">
        <v>341660000391</v>
      </c>
      <c r="K2080" s="49" t="s">
        <v>6885</v>
      </c>
      <c r="L2080" s="51">
        <v>1560</v>
      </c>
      <c r="M2080" s="52">
        <v>190148259</v>
      </c>
      <c r="N2080" s="52">
        <v>16029891</v>
      </c>
      <c r="O2080" s="52">
        <v>29138260</v>
      </c>
      <c r="P2080" s="52">
        <v>26641753</v>
      </c>
      <c r="Q2080" s="52">
        <v>206178150</v>
      </c>
      <c r="R2080" s="52">
        <v>55780013</v>
      </c>
      <c r="S2080" s="52">
        <v>261958163</v>
      </c>
      <c r="T2080" s="70" t="s">
        <v>10556</v>
      </c>
      <c r="U2080" s="70" t="s">
        <v>10560</v>
      </c>
    </row>
    <row r="2081" spans="1:21" x14ac:dyDescent="0.2">
      <c r="A2081" s="49" t="s">
        <v>6798</v>
      </c>
      <c r="B2081" s="49" t="s">
        <v>674</v>
      </c>
      <c r="C2081" s="50">
        <v>3790</v>
      </c>
      <c r="D2081" s="49" t="s">
        <v>675</v>
      </c>
      <c r="E2081" s="49" t="s">
        <v>6907</v>
      </c>
      <c r="F2081" s="49" t="s">
        <v>675</v>
      </c>
      <c r="G2081" s="49">
        <v>41615</v>
      </c>
      <c r="H2081" s="49" t="s">
        <v>700</v>
      </c>
      <c r="I2081" s="50">
        <v>6987</v>
      </c>
      <c r="J2081" s="50">
        <v>141615000089</v>
      </c>
      <c r="K2081" s="49" t="s">
        <v>6885</v>
      </c>
      <c r="L2081" s="51">
        <v>1953</v>
      </c>
      <c r="M2081" s="52">
        <v>191602457</v>
      </c>
      <c r="N2081" s="52">
        <v>0</v>
      </c>
      <c r="O2081" s="52">
        <v>21998362</v>
      </c>
      <c r="P2081" s="52">
        <v>6660438</v>
      </c>
      <c r="Q2081" s="52">
        <v>191602457</v>
      </c>
      <c r="R2081" s="52">
        <v>28658800</v>
      </c>
      <c r="S2081" s="52">
        <v>220261257</v>
      </c>
      <c r="T2081" s="70" t="s">
        <v>10556</v>
      </c>
      <c r="U2081" s="70" t="s">
        <v>10560</v>
      </c>
    </row>
    <row r="2082" spans="1:21" x14ac:dyDescent="0.2">
      <c r="A2082" s="49" t="s">
        <v>6798</v>
      </c>
      <c r="B2082" s="49" t="s">
        <v>674</v>
      </c>
      <c r="C2082" s="50">
        <v>3790</v>
      </c>
      <c r="D2082" s="49" t="s">
        <v>675</v>
      </c>
      <c r="E2082" s="49" t="s">
        <v>6875</v>
      </c>
      <c r="F2082" s="49" t="s">
        <v>675</v>
      </c>
      <c r="G2082" s="49">
        <v>41396</v>
      </c>
      <c r="H2082" s="49" t="s">
        <v>692</v>
      </c>
      <c r="I2082" s="50">
        <v>10360</v>
      </c>
      <c r="J2082" s="50">
        <v>141396000442</v>
      </c>
      <c r="K2082" s="49" t="s">
        <v>6885</v>
      </c>
      <c r="L2082" s="51">
        <v>1313</v>
      </c>
      <c r="M2082" s="52">
        <v>138542664</v>
      </c>
      <c r="N2082" s="52">
        <v>0</v>
      </c>
      <c r="O2082" s="52">
        <v>23359705</v>
      </c>
      <c r="P2082" s="52">
        <v>26641753</v>
      </c>
      <c r="Q2082" s="52">
        <v>138542664</v>
      </c>
      <c r="R2082" s="52">
        <v>50001458</v>
      </c>
      <c r="S2082" s="52">
        <v>188544122</v>
      </c>
      <c r="T2082" s="70" t="s">
        <v>10556</v>
      </c>
      <c r="U2082" s="70" t="s">
        <v>10560</v>
      </c>
    </row>
    <row r="2083" spans="1:21" x14ac:dyDescent="0.2">
      <c r="A2083" s="49" t="s">
        <v>6798</v>
      </c>
      <c r="B2083" s="49" t="s">
        <v>674</v>
      </c>
      <c r="C2083" s="50">
        <v>3791</v>
      </c>
      <c r="D2083" s="49" t="s">
        <v>672</v>
      </c>
      <c r="E2083" s="49" t="s">
        <v>8253</v>
      </c>
      <c r="F2083" s="49" t="s">
        <v>672</v>
      </c>
      <c r="G2083" s="49">
        <v>41001</v>
      </c>
      <c r="H2083" s="49" t="s">
        <v>673</v>
      </c>
      <c r="I2083" s="50">
        <v>12269</v>
      </c>
      <c r="J2083" s="50">
        <v>141001003481</v>
      </c>
      <c r="K2083" s="49" t="s">
        <v>6885</v>
      </c>
      <c r="L2083" s="51">
        <v>1142</v>
      </c>
      <c r="M2083" s="52">
        <v>100532977</v>
      </c>
      <c r="N2083" s="52">
        <v>0</v>
      </c>
      <c r="O2083" s="52">
        <v>20949499</v>
      </c>
      <c r="P2083" s="52">
        <v>6660438</v>
      </c>
      <c r="Q2083" s="52">
        <v>100532977</v>
      </c>
      <c r="R2083" s="52">
        <v>27609937</v>
      </c>
      <c r="S2083" s="52">
        <v>128142914</v>
      </c>
      <c r="T2083" s="70" t="s">
        <v>10556</v>
      </c>
      <c r="U2083" s="70" t="s">
        <v>10560</v>
      </c>
    </row>
    <row r="2084" spans="1:21" x14ac:dyDescent="0.2">
      <c r="A2084" s="49" t="s">
        <v>2245</v>
      </c>
      <c r="B2084" s="49" t="s">
        <v>36</v>
      </c>
      <c r="C2084" s="50">
        <v>3759</v>
      </c>
      <c r="D2084" s="49" t="s">
        <v>34</v>
      </c>
      <c r="E2084" s="49" t="s">
        <v>7491</v>
      </c>
      <c r="F2084" s="49" t="s">
        <v>34</v>
      </c>
      <c r="G2084" s="49">
        <v>5001</v>
      </c>
      <c r="H2084" s="49" t="s">
        <v>35</v>
      </c>
      <c r="I2084" s="50">
        <v>9841</v>
      </c>
      <c r="J2084" s="50">
        <v>105001019674</v>
      </c>
      <c r="K2084" s="49" t="s">
        <v>7615</v>
      </c>
      <c r="L2084" s="51">
        <v>1415</v>
      </c>
      <c r="M2084" s="52">
        <v>138091421</v>
      </c>
      <c r="N2084" s="52">
        <v>8062483</v>
      </c>
      <c r="O2084" s="52">
        <v>20461051</v>
      </c>
      <c r="P2084" s="52">
        <v>6660438</v>
      </c>
      <c r="Q2084" s="52">
        <v>146153904</v>
      </c>
      <c r="R2084" s="52">
        <v>27121489</v>
      </c>
      <c r="S2084" s="52">
        <v>173275393</v>
      </c>
      <c r="T2084" s="70" t="s">
        <v>10556</v>
      </c>
      <c r="U2084" s="70" t="s">
        <v>10560</v>
      </c>
    </row>
    <row r="2085" spans="1:21" x14ac:dyDescent="0.2">
      <c r="A2085" s="49" t="s">
        <v>3078</v>
      </c>
      <c r="B2085" s="49" t="s">
        <v>919</v>
      </c>
      <c r="C2085" s="50">
        <v>3808</v>
      </c>
      <c r="D2085" s="49" t="s">
        <v>920</v>
      </c>
      <c r="E2085" s="49" t="s">
        <v>9248</v>
      </c>
      <c r="F2085" s="49" t="s">
        <v>920</v>
      </c>
      <c r="G2085" s="49">
        <v>68689</v>
      </c>
      <c r="H2085" s="49" t="s">
        <v>987</v>
      </c>
      <c r="I2085" s="50">
        <v>11592</v>
      </c>
      <c r="J2085" s="50">
        <v>268689002687</v>
      </c>
      <c r="K2085" s="49" t="s">
        <v>9259</v>
      </c>
      <c r="L2085" s="51">
        <v>388</v>
      </c>
      <c r="M2085" s="52">
        <v>50103386</v>
      </c>
      <c r="N2085" s="52">
        <v>0</v>
      </c>
      <c r="O2085" s="52">
        <v>29539278</v>
      </c>
      <c r="P2085" s="52">
        <v>6660438</v>
      </c>
      <c r="Q2085" s="52">
        <v>50103386</v>
      </c>
      <c r="R2085" s="52">
        <v>36199716</v>
      </c>
      <c r="S2085" s="52">
        <v>86303102</v>
      </c>
      <c r="T2085" s="70" t="s">
        <v>10556</v>
      </c>
      <c r="U2085" s="70" t="s">
        <v>10560</v>
      </c>
    </row>
    <row r="2086" spans="1:21" x14ac:dyDescent="0.2">
      <c r="A2086" s="49" t="s">
        <v>3078</v>
      </c>
      <c r="B2086" s="49" t="s">
        <v>919</v>
      </c>
      <c r="C2086" s="50">
        <v>3808</v>
      </c>
      <c r="D2086" s="49" t="s">
        <v>920</v>
      </c>
      <c r="E2086" s="49" t="s">
        <v>9248</v>
      </c>
      <c r="F2086" s="49" t="s">
        <v>920</v>
      </c>
      <c r="G2086" s="49">
        <v>68689</v>
      </c>
      <c r="H2086" s="49" t="s">
        <v>987</v>
      </c>
      <c r="I2086" s="50">
        <v>11212</v>
      </c>
      <c r="J2086" s="50">
        <v>268689000803</v>
      </c>
      <c r="K2086" s="49" t="s">
        <v>9258</v>
      </c>
      <c r="L2086" s="51">
        <v>133</v>
      </c>
      <c r="M2086" s="52">
        <v>16840375</v>
      </c>
      <c r="N2086" s="52">
        <v>0</v>
      </c>
      <c r="O2086" s="52">
        <v>29539278</v>
      </c>
      <c r="P2086" s="52">
        <v>6660438</v>
      </c>
      <c r="Q2086" s="52">
        <v>16840375</v>
      </c>
      <c r="R2086" s="52">
        <v>36199716</v>
      </c>
      <c r="S2086" s="52">
        <v>53040091</v>
      </c>
      <c r="T2086" s="70" t="s">
        <v>10556</v>
      </c>
      <c r="U2086" s="70" t="s">
        <v>10560</v>
      </c>
    </row>
    <row r="2087" spans="1:21" x14ac:dyDescent="0.2">
      <c r="A2087" s="49" t="s">
        <v>4982</v>
      </c>
      <c r="B2087" s="49" t="s">
        <v>421</v>
      </c>
      <c r="C2087" s="50">
        <v>3777</v>
      </c>
      <c r="D2087" s="49" t="s">
        <v>422</v>
      </c>
      <c r="E2087" s="49" t="s">
        <v>5422</v>
      </c>
      <c r="F2087" s="49" t="s">
        <v>422</v>
      </c>
      <c r="G2087" s="49">
        <v>19780</v>
      </c>
      <c r="H2087" s="49" t="s">
        <v>452</v>
      </c>
      <c r="I2087" s="50">
        <v>3090</v>
      </c>
      <c r="J2087" s="50">
        <v>219780000467</v>
      </c>
      <c r="K2087" s="49" t="s">
        <v>5427</v>
      </c>
      <c r="L2087" s="51">
        <v>284</v>
      </c>
      <c r="M2087" s="52">
        <v>38987165</v>
      </c>
      <c r="N2087" s="52">
        <v>0</v>
      </c>
      <c r="O2087" s="52">
        <v>31182656</v>
      </c>
      <c r="P2087" s="52">
        <v>13320876</v>
      </c>
      <c r="Q2087" s="52">
        <v>38987165</v>
      </c>
      <c r="R2087" s="52">
        <v>44503532</v>
      </c>
      <c r="S2087" s="52">
        <v>83490697</v>
      </c>
      <c r="T2087" s="70" t="s">
        <v>10556</v>
      </c>
      <c r="U2087" s="70" t="s">
        <v>10560</v>
      </c>
    </row>
    <row r="2088" spans="1:21" x14ac:dyDescent="0.2">
      <c r="A2088" s="49" t="s">
        <v>5501</v>
      </c>
      <c r="B2088" s="49" t="s">
        <v>461</v>
      </c>
      <c r="C2088" s="50">
        <v>3779</v>
      </c>
      <c r="D2088" s="49" t="s">
        <v>462</v>
      </c>
      <c r="E2088" s="49" t="s">
        <v>5633</v>
      </c>
      <c r="F2088" s="49" t="s">
        <v>462</v>
      </c>
      <c r="G2088" s="49">
        <v>20770</v>
      </c>
      <c r="H2088" s="49" t="s">
        <v>485</v>
      </c>
      <c r="I2088" s="50">
        <v>111611</v>
      </c>
      <c r="J2088" s="50">
        <v>220770000050</v>
      </c>
      <c r="K2088" s="49" t="s">
        <v>5636</v>
      </c>
      <c r="L2088" s="51">
        <v>373</v>
      </c>
      <c r="M2088" s="52">
        <v>49779500</v>
      </c>
      <c r="N2088" s="52">
        <v>9704909</v>
      </c>
      <c r="O2088" s="52">
        <v>30031074</v>
      </c>
      <c r="P2088" s="52">
        <v>13320876</v>
      </c>
      <c r="Q2088" s="52">
        <v>59484409</v>
      </c>
      <c r="R2088" s="52">
        <v>43351950</v>
      </c>
      <c r="S2088" s="52">
        <v>102836359</v>
      </c>
      <c r="T2088" s="70" t="s">
        <v>10556</v>
      </c>
      <c r="U2088" s="70" t="s">
        <v>10560</v>
      </c>
    </row>
    <row r="2089" spans="1:21" x14ac:dyDescent="0.2">
      <c r="A2089" s="49" t="s">
        <v>5501</v>
      </c>
      <c r="B2089" s="49" t="s">
        <v>461</v>
      </c>
      <c r="C2089" s="50">
        <v>3779</v>
      </c>
      <c r="D2089" s="49" t="s">
        <v>462</v>
      </c>
      <c r="E2089" s="49" t="s">
        <v>5608</v>
      </c>
      <c r="F2089" s="49" t="s">
        <v>462</v>
      </c>
      <c r="G2089" s="49">
        <v>20570</v>
      </c>
      <c r="H2089" s="49" t="s">
        <v>480</v>
      </c>
      <c r="I2089" s="50">
        <v>99762</v>
      </c>
      <c r="J2089" s="50">
        <v>220570000080</v>
      </c>
      <c r="K2089" s="49" t="s">
        <v>5613</v>
      </c>
      <c r="L2089" s="51">
        <v>573</v>
      </c>
      <c r="M2089" s="52">
        <v>103169602</v>
      </c>
      <c r="N2089" s="52">
        <v>0</v>
      </c>
      <c r="O2089" s="52">
        <v>40427987</v>
      </c>
      <c r="P2089" s="52">
        <v>6660438</v>
      </c>
      <c r="Q2089" s="52">
        <v>103169602</v>
      </c>
      <c r="R2089" s="52">
        <v>47088425</v>
      </c>
      <c r="S2089" s="52">
        <v>150258027</v>
      </c>
      <c r="T2089" s="70" t="s">
        <v>10556</v>
      </c>
      <c r="U2089" s="70" t="s">
        <v>10560</v>
      </c>
    </row>
    <row r="2090" spans="1:21" x14ac:dyDescent="0.2">
      <c r="A2090" s="49" t="s">
        <v>2245</v>
      </c>
      <c r="B2090" s="49" t="s">
        <v>36</v>
      </c>
      <c r="C2090" s="50">
        <v>3758</v>
      </c>
      <c r="D2090" s="49" t="s">
        <v>37</v>
      </c>
      <c r="E2090" s="49" t="s">
        <v>2301</v>
      </c>
      <c r="F2090" s="49" t="s">
        <v>37</v>
      </c>
      <c r="G2090" s="49">
        <v>5051</v>
      </c>
      <c r="H2090" s="49" t="s">
        <v>50</v>
      </c>
      <c r="I2090" s="50">
        <v>9113</v>
      </c>
      <c r="J2090" s="50">
        <v>105051000028</v>
      </c>
      <c r="K2090" s="49" t="s">
        <v>2303</v>
      </c>
      <c r="L2090" s="51">
        <v>1384</v>
      </c>
      <c r="M2090" s="52">
        <v>200970995</v>
      </c>
      <c r="N2090" s="52">
        <v>21624335</v>
      </c>
      <c r="O2090" s="52">
        <v>32414071</v>
      </c>
      <c r="P2090" s="52">
        <v>6660438</v>
      </c>
      <c r="Q2090" s="52">
        <v>222595330</v>
      </c>
      <c r="R2090" s="52">
        <v>39074509</v>
      </c>
      <c r="S2090" s="52">
        <v>261669839</v>
      </c>
      <c r="T2090" s="70" t="s">
        <v>10556</v>
      </c>
      <c r="U2090" s="70" t="s">
        <v>10560</v>
      </c>
    </row>
    <row r="2091" spans="1:21" x14ac:dyDescent="0.2">
      <c r="A2091" s="49" t="s">
        <v>5921</v>
      </c>
      <c r="B2091" s="49" t="s">
        <v>211</v>
      </c>
      <c r="C2091" s="50">
        <v>3781</v>
      </c>
      <c r="D2091" s="49" t="s">
        <v>489</v>
      </c>
      <c r="E2091" s="49" t="s">
        <v>6125</v>
      </c>
      <c r="F2091" s="49" t="s">
        <v>489</v>
      </c>
      <c r="G2091" s="49">
        <v>23686</v>
      </c>
      <c r="H2091" s="49" t="s">
        <v>515</v>
      </c>
      <c r="I2091" s="50">
        <v>14547</v>
      </c>
      <c r="J2091" s="50">
        <v>223686001066</v>
      </c>
      <c r="K2091" s="49" t="s">
        <v>6130</v>
      </c>
      <c r="L2091" s="51">
        <v>733</v>
      </c>
      <c r="M2091" s="52">
        <v>109784747</v>
      </c>
      <c r="N2091" s="52">
        <v>0</v>
      </c>
      <c r="O2091" s="52">
        <v>33393062</v>
      </c>
      <c r="P2091" s="52">
        <v>6660438</v>
      </c>
      <c r="Q2091" s="52">
        <v>109784747</v>
      </c>
      <c r="R2091" s="52">
        <v>40053500</v>
      </c>
      <c r="S2091" s="52">
        <v>149838247</v>
      </c>
      <c r="T2091" s="70" t="s">
        <v>10556</v>
      </c>
      <c r="U2091" s="70" t="s">
        <v>10560</v>
      </c>
    </row>
    <row r="2092" spans="1:21" x14ac:dyDescent="0.2">
      <c r="A2092" s="49" t="s">
        <v>2872</v>
      </c>
      <c r="B2092" s="49" t="s">
        <v>1073</v>
      </c>
      <c r="C2092" s="50">
        <v>3817</v>
      </c>
      <c r="D2092" s="49" t="s">
        <v>1074</v>
      </c>
      <c r="E2092" s="49" t="s">
        <v>10113</v>
      </c>
      <c r="F2092" s="49" t="s">
        <v>1074</v>
      </c>
      <c r="G2092" s="49">
        <v>76670</v>
      </c>
      <c r="H2092" s="49" t="s">
        <v>1019</v>
      </c>
      <c r="I2092" s="50">
        <v>5630</v>
      </c>
      <c r="J2092" s="50">
        <v>276670000210</v>
      </c>
      <c r="K2092" s="49" t="s">
        <v>10053</v>
      </c>
      <c r="L2092" s="51">
        <v>641</v>
      </c>
      <c r="M2092" s="52">
        <v>76644913</v>
      </c>
      <c r="N2092" s="52">
        <v>0</v>
      </c>
      <c r="O2092" s="52">
        <v>25771745</v>
      </c>
      <c r="P2092" s="52">
        <v>6660438</v>
      </c>
      <c r="Q2092" s="52">
        <v>76644913</v>
      </c>
      <c r="R2092" s="52">
        <v>32432183</v>
      </c>
      <c r="S2092" s="52">
        <v>109077096</v>
      </c>
      <c r="T2092" s="70" t="s">
        <v>10556</v>
      </c>
      <c r="U2092" s="70" t="s">
        <v>10560</v>
      </c>
    </row>
    <row r="2093" spans="1:21" x14ac:dyDescent="0.2">
      <c r="A2093" s="49" t="s">
        <v>2872</v>
      </c>
      <c r="B2093" s="49" t="s">
        <v>1073</v>
      </c>
      <c r="C2093" s="50">
        <v>3817</v>
      </c>
      <c r="D2093" s="49" t="s">
        <v>1074</v>
      </c>
      <c r="E2093" s="49" t="s">
        <v>10046</v>
      </c>
      <c r="F2093" s="49" t="s">
        <v>1074</v>
      </c>
      <c r="G2093" s="49">
        <v>76233</v>
      </c>
      <c r="H2093" s="49" t="s">
        <v>1087</v>
      </c>
      <c r="I2093" s="50">
        <v>6118</v>
      </c>
      <c r="J2093" s="50">
        <v>276233000588</v>
      </c>
      <c r="K2093" s="49" t="s">
        <v>10053</v>
      </c>
      <c r="L2093" s="51">
        <v>105</v>
      </c>
      <c r="M2093" s="52">
        <v>12225637</v>
      </c>
      <c r="N2093" s="52">
        <v>0</v>
      </c>
      <c r="O2093" s="52">
        <v>26662482</v>
      </c>
      <c r="P2093" s="52">
        <v>6660438</v>
      </c>
      <c r="Q2093" s="52">
        <v>12225637</v>
      </c>
      <c r="R2093" s="52">
        <v>33322920</v>
      </c>
      <c r="S2093" s="52">
        <v>45548557</v>
      </c>
      <c r="T2093" s="70" t="s">
        <v>10556</v>
      </c>
      <c r="U2093" s="70" t="s">
        <v>10560</v>
      </c>
    </row>
    <row r="2094" spans="1:21" x14ac:dyDescent="0.2">
      <c r="A2094" s="49" t="s">
        <v>3938</v>
      </c>
      <c r="B2094" s="49" t="s">
        <v>421</v>
      </c>
      <c r="C2094" s="50">
        <v>3778</v>
      </c>
      <c r="D2094" s="49" t="s">
        <v>419</v>
      </c>
      <c r="E2094" s="49" t="s">
        <v>8662</v>
      </c>
      <c r="F2094" s="49" t="s">
        <v>419</v>
      </c>
      <c r="G2094" s="49">
        <v>19001</v>
      </c>
      <c r="H2094" s="49" t="s">
        <v>420</v>
      </c>
      <c r="I2094" s="50">
        <v>10686</v>
      </c>
      <c r="J2094" s="50">
        <v>319001002968</v>
      </c>
      <c r="K2094" s="49" t="s">
        <v>8666</v>
      </c>
      <c r="L2094" s="51">
        <v>2275</v>
      </c>
      <c r="M2094" s="52">
        <v>214713423</v>
      </c>
      <c r="N2094" s="52">
        <v>0</v>
      </c>
      <c r="O2094" s="52">
        <v>21268341</v>
      </c>
      <c r="P2094" s="52">
        <v>6660438</v>
      </c>
      <c r="Q2094" s="52">
        <v>214713423</v>
      </c>
      <c r="R2094" s="52">
        <v>27928779</v>
      </c>
      <c r="S2094" s="52">
        <v>242642202</v>
      </c>
      <c r="T2094" s="70" t="s">
        <v>10556</v>
      </c>
      <c r="U2094" s="70" t="s">
        <v>10560</v>
      </c>
    </row>
    <row r="2095" spans="1:21" x14ac:dyDescent="0.2">
      <c r="A2095" s="49" t="s">
        <v>6181</v>
      </c>
      <c r="B2095" s="49" t="s">
        <v>113</v>
      </c>
      <c r="C2095" s="50">
        <v>3798</v>
      </c>
      <c r="D2095" s="49" t="s">
        <v>791</v>
      </c>
      <c r="E2095" s="49" t="s">
        <v>8114</v>
      </c>
      <c r="F2095" s="49" t="s">
        <v>791</v>
      </c>
      <c r="G2095" s="49">
        <v>52490</v>
      </c>
      <c r="H2095" s="49" t="s">
        <v>827</v>
      </c>
      <c r="I2095" s="50">
        <v>7359</v>
      </c>
      <c r="J2095" s="50">
        <v>252490000614</v>
      </c>
      <c r="K2095" s="49" t="s">
        <v>8118</v>
      </c>
      <c r="L2095" s="51">
        <v>263</v>
      </c>
      <c r="M2095" s="52">
        <v>49258650</v>
      </c>
      <c r="N2095" s="52">
        <v>0</v>
      </c>
      <c r="O2095" s="52">
        <v>43744335</v>
      </c>
      <c r="P2095" s="52">
        <v>6660438</v>
      </c>
      <c r="Q2095" s="52">
        <v>49258650</v>
      </c>
      <c r="R2095" s="52">
        <v>50404773</v>
      </c>
      <c r="S2095" s="52">
        <v>99663423</v>
      </c>
      <c r="T2095" s="70" t="s">
        <v>10556</v>
      </c>
      <c r="U2095" s="70" t="s">
        <v>10560</v>
      </c>
    </row>
    <row r="2096" spans="1:21" x14ac:dyDescent="0.2">
      <c r="A2096" s="49" t="s">
        <v>2245</v>
      </c>
      <c r="B2096" s="49" t="s">
        <v>36</v>
      </c>
      <c r="C2096" s="50">
        <v>3759</v>
      </c>
      <c r="D2096" s="49" t="s">
        <v>34</v>
      </c>
      <c r="E2096" s="49" t="s">
        <v>7491</v>
      </c>
      <c r="F2096" s="49" t="s">
        <v>34</v>
      </c>
      <c r="G2096" s="49">
        <v>5001</v>
      </c>
      <c r="H2096" s="49" t="s">
        <v>35</v>
      </c>
      <c r="I2096" s="50">
        <v>9842</v>
      </c>
      <c r="J2096" s="50">
        <v>105001011070</v>
      </c>
      <c r="K2096" s="49" t="s">
        <v>7614</v>
      </c>
      <c r="L2096" s="51">
        <v>1697</v>
      </c>
      <c r="M2096" s="52">
        <v>157537761</v>
      </c>
      <c r="N2096" s="52">
        <v>6071108</v>
      </c>
      <c r="O2096" s="52">
        <v>20461051</v>
      </c>
      <c r="P2096" s="52">
        <v>6660438</v>
      </c>
      <c r="Q2096" s="52">
        <v>163608869</v>
      </c>
      <c r="R2096" s="52">
        <v>27121489</v>
      </c>
      <c r="S2096" s="52">
        <v>190730358</v>
      </c>
      <c r="T2096" s="70" t="s">
        <v>10556</v>
      </c>
      <c r="U2096" s="70" t="s">
        <v>10560</v>
      </c>
    </row>
    <row r="2097" spans="1:21" x14ac:dyDescent="0.2">
      <c r="A2097" s="49" t="s">
        <v>2872</v>
      </c>
      <c r="B2097" s="49" t="s">
        <v>1073</v>
      </c>
      <c r="C2097" s="50">
        <v>3817</v>
      </c>
      <c r="D2097" s="49" t="s">
        <v>1074</v>
      </c>
      <c r="E2097" s="49" t="s">
        <v>10095</v>
      </c>
      <c r="F2097" s="49" t="s">
        <v>1074</v>
      </c>
      <c r="G2097" s="49">
        <v>76563</v>
      </c>
      <c r="H2097" s="49" t="s">
        <v>1101</v>
      </c>
      <c r="I2097" s="50">
        <v>5522</v>
      </c>
      <c r="J2097" s="50">
        <v>276563000045</v>
      </c>
      <c r="K2097" s="49" t="s">
        <v>4874</v>
      </c>
      <c r="L2097" s="51">
        <v>73</v>
      </c>
      <c r="M2097" s="52">
        <v>8207832</v>
      </c>
      <c r="N2097" s="52">
        <v>0</v>
      </c>
      <c r="O2097" s="52">
        <v>26507496</v>
      </c>
      <c r="P2097" s="52">
        <v>6660438</v>
      </c>
      <c r="Q2097" s="52">
        <v>8207832</v>
      </c>
      <c r="R2097" s="52">
        <v>33167934</v>
      </c>
      <c r="S2097" s="52">
        <v>41375766</v>
      </c>
      <c r="T2097" s="70" t="s">
        <v>10556</v>
      </c>
      <c r="U2097" s="70" t="s">
        <v>10560</v>
      </c>
    </row>
    <row r="2098" spans="1:21" x14ac:dyDescent="0.2">
      <c r="A2098" s="49" t="s">
        <v>3660</v>
      </c>
      <c r="B2098" s="49" t="s">
        <v>59</v>
      </c>
      <c r="C2098" s="50">
        <v>4910</v>
      </c>
      <c r="D2098" s="49" t="s">
        <v>199</v>
      </c>
      <c r="E2098" s="49" t="s">
        <v>4819</v>
      </c>
      <c r="F2098" s="49" t="s">
        <v>199</v>
      </c>
      <c r="G2098" s="49">
        <v>13001</v>
      </c>
      <c r="H2098" s="49" t="s">
        <v>200</v>
      </c>
      <c r="I2098" s="50">
        <v>33051</v>
      </c>
      <c r="J2098" s="50">
        <v>113001001484</v>
      </c>
      <c r="K2098" s="49" t="s">
        <v>4874</v>
      </c>
      <c r="L2098" s="51">
        <v>3039</v>
      </c>
      <c r="M2098" s="52">
        <v>298863993</v>
      </c>
      <c r="N2098" s="52">
        <v>0</v>
      </c>
      <c r="O2098" s="52">
        <v>21976481</v>
      </c>
      <c r="P2098" s="52">
        <v>6660438</v>
      </c>
      <c r="Q2098" s="52">
        <v>298863993</v>
      </c>
      <c r="R2098" s="52">
        <v>28636919</v>
      </c>
      <c r="S2098" s="52">
        <v>327500912</v>
      </c>
      <c r="T2098" s="70" t="s">
        <v>10556</v>
      </c>
      <c r="U2098" s="70" t="s">
        <v>10560</v>
      </c>
    </row>
    <row r="2099" spans="1:21" x14ac:dyDescent="0.2">
      <c r="A2099" s="49" t="s">
        <v>2872</v>
      </c>
      <c r="B2099" s="49" t="s">
        <v>1073</v>
      </c>
      <c r="C2099" s="50">
        <v>3822</v>
      </c>
      <c r="D2099" s="49" t="s">
        <v>1099</v>
      </c>
      <c r="E2099" s="49" t="s">
        <v>8515</v>
      </c>
      <c r="F2099" s="49" t="s">
        <v>1099</v>
      </c>
      <c r="G2099" s="49">
        <v>76520</v>
      </c>
      <c r="H2099" s="49" t="s">
        <v>1100</v>
      </c>
      <c r="I2099" s="50">
        <v>12979</v>
      </c>
      <c r="J2099" s="50">
        <v>176520002244</v>
      </c>
      <c r="K2099" s="49" t="s">
        <v>4874</v>
      </c>
      <c r="L2099" s="51">
        <v>1434</v>
      </c>
      <c r="M2099" s="52">
        <v>131380850</v>
      </c>
      <c r="N2099" s="52">
        <v>3460043</v>
      </c>
      <c r="O2099" s="52">
        <v>20323031</v>
      </c>
      <c r="P2099" s="52">
        <v>6660438</v>
      </c>
      <c r="Q2099" s="52">
        <v>134840893</v>
      </c>
      <c r="R2099" s="52">
        <v>26983469</v>
      </c>
      <c r="S2099" s="52">
        <v>161824362</v>
      </c>
      <c r="T2099" s="70" t="s">
        <v>10556</v>
      </c>
      <c r="U2099" s="70" t="s">
        <v>10560</v>
      </c>
    </row>
    <row r="2100" spans="1:21" x14ac:dyDescent="0.2">
      <c r="A2100" s="49" t="s">
        <v>5921</v>
      </c>
      <c r="B2100" s="49" t="s">
        <v>211</v>
      </c>
      <c r="C2100" s="50">
        <v>3781</v>
      </c>
      <c r="D2100" s="49" t="s">
        <v>489</v>
      </c>
      <c r="E2100" s="49" t="s">
        <v>5933</v>
      </c>
      <c r="F2100" s="49" t="s">
        <v>489</v>
      </c>
      <c r="G2100" s="49">
        <v>23079</v>
      </c>
      <c r="H2100" s="49" t="s">
        <v>259</v>
      </c>
      <c r="I2100" s="50">
        <v>20941</v>
      </c>
      <c r="J2100" s="50">
        <v>223079000034</v>
      </c>
      <c r="K2100" s="49" t="s">
        <v>5937</v>
      </c>
      <c r="L2100" s="51">
        <v>363</v>
      </c>
      <c r="M2100" s="52">
        <v>54419794</v>
      </c>
      <c r="N2100" s="52">
        <v>10600887</v>
      </c>
      <c r="O2100" s="52">
        <v>34359221</v>
      </c>
      <c r="P2100" s="52">
        <v>6660438</v>
      </c>
      <c r="Q2100" s="52">
        <v>65020681</v>
      </c>
      <c r="R2100" s="52">
        <v>41019659</v>
      </c>
      <c r="S2100" s="52">
        <v>106040340</v>
      </c>
      <c r="T2100" s="70" t="s">
        <v>10556</v>
      </c>
      <c r="U2100" s="70" t="s">
        <v>10560</v>
      </c>
    </row>
    <row r="2101" spans="1:21" x14ac:dyDescent="0.2">
      <c r="A2101" s="49" t="s">
        <v>4909</v>
      </c>
      <c r="B2101" s="49" t="s">
        <v>1126</v>
      </c>
      <c r="C2101" s="50">
        <v>4841</v>
      </c>
      <c r="D2101" s="49" t="s">
        <v>1124</v>
      </c>
      <c r="E2101" s="49" t="s">
        <v>10284</v>
      </c>
      <c r="F2101" s="49" t="s">
        <v>1124</v>
      </c>
      <c r="G2101" s="49">
        <v>85001</v>
      </c>
      <c r="H2101" s="49" t="s">
        <v>1125</v>
      </c>
      <c r="I2101" s="50">
        <v>130408</v>
      </c>
      <c r="J2101" s="50">
        <v>185001004492</v>
      </c>
      <c r="K2101" s="49" t="s">
        <v>10303</v>
      </c>
      <c r="L2101" s="51">
        <v>1537</v>
      </c>
      <c r="M2101" s="52">
        <v>151756754</v>
      </c>
      <c r="N2101" s="52">
        <v>8007224</v>
      </c>
      <c r="O2101" s="52">
        <v>21777205</v>
      </c>
      <c r="P2101" s="52">
        <v>6660438</v>
      </c>
      <c r="Q2101" s="52">
        <v>159763978</v>
      </c>
      <c r="R2101" s="52">
        <v>28437643</v>
      </c>
      <c r="S2101" s="52">
        <v>188201621</v>
      </c>
      <c r="T2101" s="70" t="s">
        <v>10556</v>
      </c>
      <c r="U2101" s="70" t="s">
        <v>10560</v>
      </c>
    </row>
    <row r="2102" spans="1:21" x14ac:dyDescent="0.2">
      <c r="A2102" s="49" t="s">
        <v>4312</v>
      </c>
      <c r="B2102" s="49" t="s">
        <v>393</v>
      </c>
      <c r="C2102" s="50">
        <v>3807</v>
      </c>
      <c r="D2102" s="49" t="s">
        <v>907</v>
      </c>
      <c r="E2102" s="49" t="s">
        <v>6607</v>
      </c>
      <c r="F2102" s="49" t="s">
        <v>907</v>
      </c>
      <c r="G2102" s="49">
        <v>66170</v>
      </c>
      <c r="H2102" s="49" t="s">
        <v>908</v>
      </c>
      <c r="I2102" s="50">
        <v>147152</v>
      </c>
      <c r="J2102" s="50">
        <v>166170800104</v>
      </c>
      <c r="K2102" s="49" t="s">
        <v>6615</v>
      </c>
      <c r="L2102" s="51">
        <v>834</v>
      </c>
      <c r="M2102" s="52">
        <v>75788787</v>
      </c>
      <c r="N2102" s="52">
        <v>10483056</v>
      </c>
      <c r="O2102" s="52">
        <v>20276724</v>
      </c>
      <c r="P2102" s="52">
        <v>6660438</v>
      </c>
      <c r="Q2102" s="52">
        <v>86271843</v>
      </c>
      <c r="R2102" s="52">
        <v>26937162</v>
      </c>
      <c r="S2102" s="52">
        <v>113209005</v>
      </c>
      <c r="T2102" s="70" t="s">
        <v>10556</v>
      </c>
      <c r="U2102" s="70" t="s">
        <v>10560</v>
      </c>
    </row>
    <row r="2103" spans="1:21" x14ac:dyDescent="0.2">
      <c r="A2103" s="49" t="s">
        <v>6181</v>
      </c>
      <c r="B2103" s="49" t="s">
        <v>113</v>
      </c>
      <c r="C2103" s="50">
        <v>3798</v>
      </c>
      <c r="D2103" s="49" t="s">
        <v>791</v>
      </c>
      <c r="E2103" s="49" t="s">
        <v>8161</v>
      </c>
      <c r="F2103" s="49" t="s">
        <v>791</v>
      </c>
      <c r="G2103" s="49">
        <v>52687</v>
      </c>
      <c r="H2103" s="49" t="s">
        <v>838</v>
      </c>
      <c r="I2103" s="50">
        <v>12341</v>
      </c>
      <c r="J2103" s="50">
        <v>152687000026</v>
      </c>
      <c r="K2103" s="49" t="s">
        <v>8165</v>
      </c>
      <c r="L2103" s="51">
        <v>854</v>
      </c>
      <c r="M2103" s="52">
        <v>99792121</v>
      </c>
      <c r="N2103" s="52">
        <v>0</v>
      </c>
      <c r="O2103" s="52">
        <v>29412410</v>
      </c>
      <c r="P2103" s="52">
        <v>6660438</v>
      </c>
      <c r="Q2103" s="52">
        <v>99792121</v>
      </c>
      <c r="R2103" s="52">
        <v>36072848</v>
      </c>
      <c r="S2103" s="52">
        <v>135864969</v>
      </c>
      <c r="T2103" s="70" t="s">
        <v>10556</v>
      </c>
      <c r="U2103" s="70" t="s">
        <v>10560</v>
      </c>
    </row>
    <row r="2104" spans="1:21" x14ac:dyDescent="0.2">
      <c r="A2104" s="49" t="s">
        <v>4982</v>
      </c>
      <c r="B2104" s="49" t="s">
        <v>421</v>
      </c>
      <c r="C2104" s="50">
        <v>3777</v>
      </c>
      <c r="D2104" s="49" t="s">
        <v>422</v>
      </c>
      <c r="E2104" s="49" t="s">
        <v>5047</v>
      </c>
      <c r="F2104" s="49" t="s">
        <v>422</v>
      </c>
      <c r="G2104" s="49">
        <v>19110</v>
      </c>
      <c r="H2104" s="49" t="s">
        <v>425</v>
      </c>
      <c r="I2104" s="50">
        <v>4826</v>
      </c>
      <c r="J2104" s="50">
        <v>219110000458</v>
      </c>
      <c r="K2104" s="49" t="s">
        <v>5054</v>
      </c>
      <c r="L2104" s="51">
        <v>106</v>
      </c>
      <c r="M2104" s="52">
        <v>13561694</v>
      </c>
      <c r="N2104" s="52">
        <v>589833</v>
      </c>
      <c r="O2104" s="52">
        <v>27741617</v>
      </c>
      <c r="P2104" s="52">
        <v>6660438</v>
      </c>
      <c r="Q2104" s="52">
        <v>14151527</v>
      </c>
      <c r="R2104" s="52">
        <v>34402055</v>
      </c>
      <c r="S2104" s="52">
        <v>48553582</v>
      </c>
      <c r="T2104" s="70" t="s">
        <v>10556</v>
      </c>
      <c r="U2104" s="70" t="s">
        <v>10560</v>
      </c>
    </row>
    <row r="2105" spans="1:21" x14ac:dyDescent="0.2">
      <c r="A2105" s="49" t="s">
        <v>5650</v>
      </c>
      <c r="B2105" s="49" t="s">
        <v>521</v>
      </c>
      <c r="C2105" s="50">
        <v>10857</v>
      </c>
      <c r="D2105" s="49" t="s">
        <v>579</v>
      </c>
      <c r="E2105" s="49" t="s">
        <v>7849</v>
      </c>
      <c r="F2105" s="49" t="s">
        <v>579</v>
      </c>
      <c r="G2105" s="49">
        <v>25473</v>
      </c>
      <c r="H2105" s="49" t="s">
        <v>580</v>
      </c>
      <c r="I2105" s="50">
        <v>14027</v>
      </c>
      <c r="J2105" s="50">
        <v>125473000579</v>
      </c>
      <c r="K2105" s="49" t="s">
        <v>7850</v>
      </c>
      <c r="L2105" s="51">
        <v>2117</v>
      </c>
      <c r="M2105" s="52">
        <v>185544703</v>
      </c>
      <c r="N2105" s="52">
        <v>20061088</v>
      </c>
      <c r="O2105" s="52">
        <v>20090609</v>
      </c>
      <c r="P2105" s="52">
        <v>6660438</v>
      </c>
      <c r="Q2105" s="52">
        <v>205605791</v>
      </c>
      <c r="R2105" s="52">
        <v>26751047</v>
      </c>
      <c r="S2105" s="52">
        <v>232356838</v>
      </c>
      <c r="T2105" s="70" t="s">
        <v>10556</v>
      </c>
      <c r="U2105" s="70" t="s">
        <v>10560</v>
      </c>
    </row>
    <row r="2106" spans="1:21" x14ac:dyDescent="0.2">
      <c r="A2106" s="49" t="s">
        <v>2976</v>
      </c>
      <c r="B2106" s="49" t="s">
        <v>171</v>
      </c>
      <c r="C2106" s="50">
        <v>3764</v>
      </c>
      <c r="D2106" s="49" t="s">
        <v>172</v>
      </c>
      <c r="E2106" s="49" t="s">
        <v>3049</v>
      </c>
      <c r="F2106" s="49" t="s">
        <v>172</v>
      </c>
      <c r="G2106" s="49">
        <v>8638</v>
      </c>
      <c r="H2106" s="49" t="s">
        <v>127</v>
      </c>
      <c r="I2106" s="50">
        <v>5568</v>
      </c>
      <c r="J2106" s="50">
        <v>108638000267</v>
      </c>
      <c r="K2106" s="49" t="s">
        <v>3054</v>
      </c>
      <c r="L2106" s="51">
        <v>1347</v>
      </c>
      <c r="M2106" s="52">
        <v>136385471</v>
      </c>
      <c r="N2106" s="52">
        <v>27238617</v>
      </c>
      <c r="O2106" s="52">
        <v>23156730</v>
      </c>
      <c r="P2106" s="52">
        <v>6660438</v>
      </c>
      <c r="Q2106" s="52">
        <v>163624088</v>
      </c>
      <c r="R2106" s="52">
        <v>29817168</v>
      </c>
      <c r="S2106" s="52">
        <v>193441256</v>
      </c>
      <c r="T2106" s="70" t="s">
        <v>10556</v>
      </c>
      <c r="U2106" s="70" t="s">
        <v>10560</v>
      </c>
    </row>
    <row r="2107" spans="1:21" x14ac:dyDescent="0.2">
      <c r="A2107" s="49" t="s">
        <v>3660</v>
      </c>
      <c r="B2107" s="49" t="s">
        <v>59</v>
      </c>
      <c r="C2107" s="50">
        <v>3767</v>
      </c>
      <c r="D2107" s="49" t="s">
        <v>201</v>
      </c>
      <c r="E2107" s="49" t="s">
        <v>3833</v>
      </c>
      <c r="F2107" s="49" t="s">
        <v>201</v>
      </c>
      <c r="G2107" s="49">
        <v>13647</v>
      </c>
      <c r="H2107" s="49" t="s">
        <v>230</v>
      </c>
      <c r="I2107" s="50">
        <v>7392</v>
      </c>
      <c r="J2107" s="50">
        <v>113647000125</v>
      </c>
      <c r="K2107" s="49" t="s">
        <v>3835</v>
      </c>
      <c r="L2107" s="51">
        <v>1785</v>
      </c>
      <c r="M2107" s="52">
        <v>209612947</v>
      </c>
      <c r="N2107" s="52">
        <v>0</v>
      </c>
      <c r="O2107" s="52">
        <v>26228025</v>
      </c>
      <c r="P2107" s="52">
        <v>6660438</v>
      </c>
      <c r="Q2107" s="52">
        <v>209612947</v>
      </c>
      <c r="R2107" s="52">
        <v>32888463</v>
      </c>
      <c r="S2107" s="52">
        <v>242501410</v>
      </c>
      <c r="T2107" s="70" t="s">
        <v>10556</v>
      </c>
      <c r="U2107" s="70" t="s">
        <v>10560</v>
      </c>
    </row>
    <row r="2108" spans="1:21" x14ac:dyDescent="0.2">
      <c r="A2108" s="49" t="s">
        <v>2245</v>
      </c>
      <c r="B2108" s="49" t="s">
        <v>36</v>
      </c>
      <c r="C2108" s="50">
        <v>3759</v>
      </c>
      <c r="D2108" s="49" t="s">
        <v>34</v>
      </c>
      <c r="E2108" s="49" t="s">
        <v>7491</v>
      </c>
      <c r="F2108" s="49" t="s">
        <v>34</v>
      </c>
      <c r="G2108" s="49">
        <v>5001</v>
      </c>
      <c r="H2108" s="49" t="s">
        <v>35</v>
      </c>
      <c r="I2108" s="50">
        <v>9573</v>
      </c>
      <c r="J2108" s="50">
        <v>105001002798</v>
      </c>
      <c r="K2108" s="49" t="s">
        <v>7613</v>
      </c>
      <c r="L2108" s="51">
        <v>498</v>
      </c>
      <c r="M2108" s="52">
        <v>48090778</v>
      </c>
      <c r="N2108" s="52">
        <v>2374849</v>
      </c>
      <c r="O2108" s="52">
        <v>20461051</v>
      </c>
      <c r="P2108" s="52">
        <v>13320876</v>
      </c>
      <c r="Q2108" s="52">
        <v>50465627</v>
      </c>
      <c r="R2108" s="52">
        <v>33781927</v>
      </c>
      <c r="S2108" s="52">
        <v>84247554</v>
      </c>
      <c r="T2108" s="70" t="s">
        <v>10556</v>
      </c>
      <c r="U2108" s="70" t="s">
        <v>10560</v>
      </c>
    </row>
    <row r="2109" spans="1:21" x14ac:dyDescent="0.2">
      <c r="A2109" s="49" t="s">
        <v>4312</v>
      </c>
      <c r="B2109" s="49" t="s">
        <v>393</v>
      </c>
      <c r="C2109" s="50">
        <v>3806</v>
      </c>
      <c r="D2109" s="49" t="s">
        <v>902</v>
      </c>
      <c r="E2109" s="49" t="s">
        <v>8574</v>
      </c>
      <c r="F2109" s="49" t="s">
        <v>902</v>
      </c>
      <c r="G2109" s="49">
        <v>66001</v>
      </c>
      <c r="H2109" s="49" t="s">
        <v>903</v>
      </c>
      <c r="I2109" s="50">
        <v>1689</v>
      </c>
      <c r="J2109" s="50">
        <v>166001002924</v>
      </c>
      <c r="K2109" s="49" t="s">
        <v>8579</v>
      </c>
      <c r="L2109" s="51">
        <v>443</v>
      </c>
      <c r="M2109" s="52">
        <v>40818032</v>
      </c>
      <c r="N2109" s="52">
        <v>2452204</v>
      </c>
      <c r="O2109" s="52">
        <v>20596291</v>
      </c>
      <c r="P2109" s="52">
        <v>6660438</v>
      </c>
      <c r="Q2109" s="52">
        <v>43270236</v>
      </c>
      <c r="R2109" s="52">
        <v>27256729</v>
      </c>
      <c r="S2109" s="52">
        <v>70526965</v>
      </c>
      <c r="T2109" s="70" t="s">
        <v>10556</v>
      </c>
      <c r="U2109" s="70" t="s">
        <v>10560</v>
      </c>
    </row>
    <row r="2110" spans="1:21" x14ac:dyDescent="0.2">
      <c r="A2110" s="49" t="s">
        <v>5921</v>
      </c>
      <c r="B2110" s="49" t="s">
        <v>211</v>
      </c>
      <c r="C2110" s="50">
        <v>3781</v>
      </c>
      <c r="D2110" s="49" t="s">
        <v>489</v>
      </c>
      <c r="E2110" s="49" t="s">
        <v>5938</v>
      </c>
      <c r="F2110" s="49" t="s">
        <v>489</v>
      </c>
      <c r="G2110" s="49">
        <v>23090</v>
      </c>
      <c r="H2110" s="49" t="s">
        <v>491</v>
      </c>
      <c r="I2110" s="50">
        <v>20939</v>
      </c>
      <c r="J2110" s="50">
        <v>223090000259</v>
      </c>
      <c r="K2110" s="49" t="s">
        <v>5939</v>
      </c>
      <c r="L2110" s="51">
        <v>296</v>
      </c>
      <c r="M2110" s="52">
        <v>55653584</v>
      </c>
      <c r="N2110" s="52">
        <v>0</v>
      </c>
      <c r="O2110" s="52">
        <v>43209240</v>
      </c>
      <c r="P2110" s="52">
        <v>6660438</v>
      </c>
      <c r="Q2110" s="52">
        <v>55653584</v>
      </c>
      <c r="R2110" s="52">
        <v>49869678</v>
      </c>
      <c r="S2110" s="52">
        <v>105523262</v>
      </c>
      <c r="T2110" s="70" t="s">
        <v>10556</v>
      </c>
      <c r="U2110" s="70" t="s">
        <v>10560</v>
      </c>
    </row>
    <row r="2111" spans="1:21" x14ac:dyDescent="0.2">
      <c r="A2111" s="49" t="s">
        <v>5921</v>
      </c>
      <c r="B2111" s="49" t="s">
        <v>211</v>
      </c>
      <c r="C2111" s="50">
        <v>3781</v>
      </c>
      <c r="D2111" s="49" t="s">
        <v>489</v>
      </c>
      <c r="E2111" s="49" t="s">
        <v>6170</v>
      </c>
      <c r="F2111" s="49" t="s">
        <v>489</v>
      </c>
      <c r="G2111" s="49">
        <v>23855</v>
      </c>
      <c r="H2111" s="49" t="s">
        <v>518</v>
      </c>
      <c r="I2111" s="50">
        <v>20899</v>
      </c>
      <c r="J2111" s="50">
        <v>223855000201</v>
      </c>
      <c r="K2111" s="49" t="s">
        <v>6176</v>
      </c>
      <c r="L2111" s="51">
        <v>381</v>
      </c>
      <c r="M2111" s="52">
        <v>65071190</v>
      </c>
      <c r="N2111" s="52">
        <v>13014238</v>
      </c>
      <c r="O2111" s="52">
        <v>38212846</v>
      </c>
      <c r="P2111" s="52">
        <v>19981315</v>
      </c>
      <c r="Q2111" s="52">
        <v>78085428</v>
      </c>
      <c r="R2111" s="52">
        <v>58194161</v>
      </c>
      <c r="S2111" s="52">
        <v>136279589</v>
      </c>
      <c r="T2111" s="70" t="s">
        <v>10556</v>
      </c>
      <c r="U2111" s="70" t="s">
        <v>10560</v>
      </c>
    </row>
    <row r="2112" spans="1:21" x14ac:dyDescent="0.2">
      <c r="A2112" s="49" t="s">
        <v>2976</v>
      </c>
      <c r="B2112" s="49" t="s">
        <v>171</v>
      </c>
      <c r="C2112" s="50">
        <v>3764</v>
      </c>
      <c r="D2112" s="49" t="s">
        <v>172</v>
      </c>
      <c r="E2112" s="49" t="s">
        <v>3027</v>
      </c>
      <c r="F2112" s="49" t="s">
        <v>172</v>
      </c>
      <c r="G2112" s="49">
        <v>8560</v>
      </c>
      <c r="H2112" s="49" t="s">
        <v>185</v>
      </c>
      <c r="I2112" s="50">
        <v>6796</v>
      </c>
      <c r="J2112" s="50">
        <v>208560000031</v>
      </c>
      <c r="K2112" s="49" t="s">
        <v>3029</v>
      </c>
      <c r="L2112" s="51">
        <v>316</v>
      </c>
      <c r="M2112" s="52">
        <v>42265922</v>
      </c>
      <c r="N2112" s="52">
        <v>0</v>
      </c>
      <c r="O2112" s="52">
        <v>29805989</v>
      </c>
      <c r="P2112" s="52">
        <v>13320876</v>
      </c>
      <c r="Q2112" s="52">
        <v>42265922</v>
      </c>
      <c r="R2112" s="52">
        <v>43126865</v>
      </c>
      <c r="S2112" s="52">
        <v>85392787</v>
      </c>
      <c r="T2112" s="70" t="s">
        <v>10556</v>
      </c>
      <c r="U2112" s="70" t="s">
        <v>10560</v>
      </c>
    </row>
    <row r="2113" spans="1:21" x14ac:dyDescent="0.2">
      <c r="A2113" s="49" t="s">
        <v>6798</v>
      </c>
      <c r="B2113" s="49" t="s">
        <v>674</v>
      </c>
      <c r="C2113" s="50">
        <v>3790</v>
      </c>
      <c r="D2113" s="49" t="s">
        <v>675</v>
      </c>
      <c r="E2113" s="49" t="s">
        <v>6799</v>
      </c>
      <c r="F2113" s="49" t="s">
        <v>675</v>
      </c>
      <c r="G2113" s="49">
        <v>41006</v>
      </c>
      <c r="H2113" s="49" t="s">
        <v>676</v>
      </c>
      <c r="I2113" s="50">
        <v>10333</v>
      </c>
      <c r="J2113" s="50">
        <v>241006000417</v>
      </c>
      <c r="K2113" s="49" t="s">
        <v>6802</v>
      </c>
      <c r="L2113" s="51">
        <v>743</v>
      </c>
      <c r="M2113" s="52">
        <v>93912856</v>
      </c>
      <c r="N2113" s="52">
        <v>5741278</v>
      </c>
      <c r="O2113" s="52">
        <v>28807986</v>
      </c>
      <c r="P2113" s="52">
        <v>6660438</v>
      </c>
      <c r="Q2113" s="52">
        <v>99654134</v>
      </c>
      <c r="R2113" s="52">
        <v>35468424</v>
      </c>
      <c r="S2113" s="52">
        <v>135122558</v>
      </c>
      <c r="T2113" s="70" t="s">
        <v>10556</v>
      </c>
      <c r="U2113" s="70" t="s">
        <v>10560</v>
      </c>
    </row>
    <row r="2114" spans="1:21" x14ac:dyDescent="0.2">
      <c r="A2114" s="49" t="s">
        <v>4413</v>
      </c>
      <c r="B2114" s="49" t="s">
        <v>64</v>
      </c>
      <c r="C2114" s="50">
        <v>3773</v>
      </c>
      <c r="D2114" s="49" t="s">
        <v>374</v>
      </c>
      <c r="E2114" s="49" t="s">
        <v>4474</v>
      </c>
      <c r="F2114" s="49" t="s">
        <v>374</v>
      </c>
      <c r="G2114" s="49">
        <v>17442</v>
      </c>
      <c r="H2114" s="49" t="s">
        <v>384</v>
      </c>
      <c r="I2114" s="50">
        <v>13428</v>
      </c>
      <c r="J2114" s="50">
        <v>117442000322</v>
      </c>
      <c r="K2114" s="49" t="s">
        <v>4478</v>
      </c>
      <c r="L2114" s="51">
        <v>469</v>
      </c>
      <c r="M2114" s="52">
        <v>51759036</v>
      </c>
      <c r="N2114" s="52">
        <v>0</v>
      </c>
      <c r="O2114" s="52">
        <v>27608120</v>
      </c>
      <c r="P2114" s="52">
        <v>6660438</v>
      </c>
      <c r="Q2114" s="52">
        <v>51759036</v>
      </c>
      <c r="R2114" s="52">
        <v>34268558</v>
      </c>
      <c r="S2114" s="52">
        <v>86027594</v>
      </c>
      <c r="T2114" s="70" t="s">
        <v>10556</v>
      </c>
      <c r="U2114" s="70" t="s">
        <v>10560</v>
      </c>
    </row>
    <row r="2115" spans="1:21" x14ac:dyDescent="0.2">
      <c r="A2115" s="49" t="s">
        <v>4413</v>
      </c>
      <c r="B2115" s="49" t="s">
        <v>64</v>
      </c>
      <c r="C2115" s="50">
        <v>3774</v>
      </c>
      <c r="D2115" s="49" t="s">
        <v>372</v>
      </c>
      <c r="E2115" s="49" t="s">
        <v>7443</v>
      </c>
      <c r="F2115" s="49" t="s">
        <v>372</v>
      </c>
      <c r="G2115" s="49">
        <v>17001</v>
      </c>
      <c r="H2115" s="49" t="s">
        <v>373</v>
      </c>
      <c r="I2115" s="50">
        <v>6309</v>
      </c>
      <c r="J2115" s="50">
        <v>117001002303</v>
      </c>
      <c r="K2115" s="49" t="s">
        <v>7483</v>
      </c>
      <c r="L2115" s="51">
        <v>648</v>
      </c>
      <c r="M2115" s="52">
        <v>61426866</v>
      </c>
      <c r="N2115" s="52">
        <v>6542849</v>
      </c>
      <c r="O2115" s="52">
        <v>20663956</v>
      </c>
      <c r="P2115" s="52">
        <v>6660438</v>
      </c>
      <c r="Q2115" s="52">
        <v>67969715</v>
      </c>
      <c r="R2115" s="52">
        <v>27324394</v>
      </c>
      <c r="S2115" s="52">
        <v>95294109</v>
      </c>
      <c r="T2115" s="70" t="s">
        <v>10556</v>
      </c>
      <c r="U2115" s="70" t="s">
        <v>10560</v>
      </c>
    </row>
    <row r="2116" spans="1:21" x14ac:dyDescent="0.2">
      <c r="A2116" s="49" t="s">
        <v>5921</v>
      </c>
      <c r="B2116" s="49" t="s">
        <v>211</v>
      </c>
      <c r="C2116" s="50">
        <v>3781</v>
      </c>
      <c r="D2116" s="49" t="s">
        <v>489</v>
      </c>
      <c r="E2116" s="49" t="s">
        <v>5933</v>
      </c>
      <c r="F2116" s="49" t="s">
        <v>489</v>
      </c>
      <c r="G2116" s="49">
        <v>23079</v>
      </c>
      <c r="H2116" s="49" t="s">
        <v>259</v>
      </c>
      <c r="I2116" s="50">
        <v>20839</v>
      </c>
      <c r="J2116" s="50">
        <v>123079000277</v>
      </c>
      <c r="K2116" s="49" t="s">
        <v>5936</v>
      </c>
      <c r="L2116" s="51">
        <v>985</v>
      </c>
      <c r="M2116" s="52">
        <v>127145033</v>
      </c>
      <c r="N2116" s="52">
        <v>0</v>
      </c>
      <c r="O2116" s="52">
        <v>34359221</v>
      </c>
      <c r="P2116" s="52">
        <v>6660438</v>
      </c>
      <c r="Q2116" s="52">
        <v>127145033</v>
      </c>
      <c r="R2116" s="52">
        <v>41019659</v>
      </c>
      <c r="S2116" s="52">
        <v>168164692</v>
      </c>
      <c r="T2116" s="70" t="s">
        <v>10556</v>
      </c>
      <c r="U2116" s="70" t="s">
        <v>10560</v>
      </c>
    </row>
    <row r="2117" spans="1:21" x14ac:dyDescent="0.2">
      <c r="A2117" s="49" t="s">
        <v>2245</v>
      </c>
      <c r="B2117" s="49" t="s">
        <v>36</v>
      </c>
      <c r="C2117" s="50">
        <v>3759</v>
      </c>
      <c r="D2117" s="49" t="s">
        <v>34</v>
      </c>
      <c r="E2117" s="49" t="s">
        <v>7491</v>
      </c>
      <c r="F2117" s="49" t="s">
        <v>34</v>
      </c>
      <c r="G2117" s="49">
        <v>5001</v>
      </c>
      <c r="H2117" s="49" t="s">
        <v>35</v>
      </c>
      <c r="I2117" s="50">
        <v>9857</v>
      </c>
      <c r="J2117" s="50">
        <v>105001002305</v>
      </c>
      <c r="K2117" s="49" t="s">
        <v>4502</v>
      </c>
      <c r="L2117" s="51">
        <v>1710</v>
      </c>
      <c r="M2117" s="52">
        <v>167925799</v>
      </c>
      <c r="N2117" s="52">
        <v>8747439</v>
      </c>
      <c r="O2117" s="52">
        <v>20461051</v>
      </c>
      <c r="P2117" s="52">
        <v>6660438</v>
      </c>
      <c r="Q2117" s="52">
        <v>176673238</v>
      </c>
      <c r="R2117" s="52">
        <v>27121489</v>
      </c>
      <c r="S2117" s="52">
        <v>203794727</v>
      </c>
      <c r="T2117" s="70" t="s">
        <v>10556</v>
      </c>
      <c r="U2117" s="70" t="s">
        <v>10560</v>
      </c>
    </row>
    <row r="2118" spans="1:21" x14ac:dyDescent="0.2">
      <c r="A2118" s="49" t="s">
        <v>4413</v>
      </c>
      <c r="B2118" s="49" t="s">
        <v>64</v>
      </c>
      <c r="C2118" s="50">
        <v>3773</v>
      </c>
      <c r="D2118" s="49" t="s">
        <v>374</v>
      </c>
      <c r="E2118" s="49" t="s">
        <v>4498</v>
      </c>
      <c r="F2118" s="49" t="s">
        <v>374</v>
      </c>
      <c r="G2118" s="49">
        <v>17513</v>
      </c>
      <c r="H2118" s="49" t="s">
        <v>389</v>
      </c>
      <c r="I2118" s="50">
        <v>13491</v>
      </c>
      <c r="J2118" s="50">
        <v>217513000561</v>
      </c>
      <c r="K2118" s="49" t="s">
        <v>4502</v>
      </c>
      <c r="L2118" s="51">
        <v>106</v>
      </c>
      <c r="M2118" s="52">
        <v>13776908</v>
      </c>
      <c r="N2118" s="52">
        <v>2441115</v>
      </c>
      <c r="O2118" s="52">
        <v>27246876</v>
      </c>
      <c r="P2118" s="52">
        <v>6660438</v>
      </c>
      <c r="Q2118" s="52">
        <v>16218023</v>
      </c>
      <c r="R2118" s="52">
        <v>33907314</v>
      </c>
      <c r="S2118" s="52">
        <v>50125337</v>
      </c>
      <c r="T2118" s="70" t="s">
        <v>10556</v>
      </c>
      <c r="U2118" s="70" t="s">
        <v>10560</v>
      </c>
    </row>
    <row r="2119" spans="1:21" x14ac:dyDescent="0.2">
      <c r="A2119" s="49" t="s">
        <v>4982</v>
      </c>
      <c r="B2119" s="49" t="s">
        <v>421</v>
      </c>
      <c r="C2119" s="50">
        <v>3777</v>
      </c>
      <c r="D2119" s="49" t="s">
        <v>422</v>
      </c>
      <c r="E2119" s="49" t="s">
        <v>5195</v>
      </c>
      <c r="F2119" s="49" t="s">
        <v>422</v>
      </c>
      <c r="G2119" s="49">
        <v>19364</v>
      </c>
      <c r="H2119" s="49" t="s">
        <v>434</v>
      </c>
      <c r="I2119" s="50">
        <v>132528</v>
      </c>
      <c r="J2119" s="50">
        <v>219364000075</v>
      </c>
      <c r="K2119" s="49" t="s">
        <v>5201</v>
      </c>
      <c r="L2119" s="51">
        <v>259</v>
      </c>
      <c r="M2119" s="52">
        <v>33248717</v>
      </c>
      <c r="N2119" s="52">
        <v>0</v>
      </c>
      <c r="O2119" s="52">
        <v>27842969</v>
      </c>
      <c r="P2119" s="52">
        <v>6660438</v>
      </c>
      <c r="Q2119" s="52">
        <v>33248717</v>
      </c>
      <c r="R2119" s="52">
        <v>34503407</v>
      </c>
      <c r="S2119" s="52">
        <v>67752124</v>
      </c>
      <c r="T2119" s="70" t="s">
        <v>10556</v>
      </c>
      <c r="U2119" s="70" t="s">
        <v>10560</v>
      </c>
    </row>
    <row r="2120" spans="1:21" x14ac:dyDescent="0.2">
      <c r="A2120" s="49" t="s">
        <v>4413</v>
      </c>
      <c r="B2120" s="49" t="s">
        <v>64</v>
      </c>
      <c r="C2120" s="50">
        <v>3773</v>
      </c>
      <c r="D2120" s="49" t="s">
        <v>374</v>
      </c>
      <c r="E2120" s="49" t="s">
        <v>4414</v>
      </c>
      <c r="F2120" s="49" t="s">
        <v>374</v>
      </c>
      <c r="G2120" s="49">
        <v>17013</v>
      </c>
      <c r="H2120" s="49" t="s">
        <v>375</v>
      </c>
      <c r="I2120" s="50">
        <v>17409</v>
      </c>
      <c r="J2120" s="50">
        <v>117013000306</v>
      </c>
      <c r="K2120" s="49" t="s">
        <v>4417</v>
      </c>
      <c r="L2120" s="51">
        <v>409</v>
      </c>
      <c r="M2120" s="52">
        <v>44335919</v>
      </c>
      <c r="N2120" s="52">
        <v>8867184</v>
      </c>
      <c r="O2120" s="52">
        <v>21666794</v>
      </c>
      <c r="P2120" s="52">
        <v>6660438</v>
      </c>
      <c r="Q2120" s="52">
        <v>53203103</v>
      </c>
      <c r="R2120" s="52">
        <v>28327232</v>
      </c>
      <c r="S2120" s="52">
        <v>81530335</v>
      </c>
      <c r="T2120" s="70" t="s">
        <v>10556</v>
      </c>
      <c r="U2120" s="70" t="s">
        <v>10560</v>
      </c>
    </row>
    <row r="2121" spans="1:21" x14ac:dyDescent="0.2">
      <c r="A2121" s="49" t="s">
        <v>2245</v>
      </c>
      <c r="B2121" s="49" t="s">
        <v>36</v>
      </c>
      <c r="C2121" s="50">
        <v>3759</v>
      </c>
      <c r="D2121" s="49" t="s">
        <v>34</v>
      </c>
      <c r="E2121" s="49" t="s">
        <v>7491</v>
      </c>
      <c r="F2121" s="49" t="s">
        <v>34</v>
      </c>
      <c r="G2121" s="49">
        <v>5001</v>
      </c>
      <c r="H2121" s="49" t="s">
        <v>35</v>
      </c>
      <c r="I2121" s="50">
        <v>18619</v>
      </c>
      <c r="J2121" s="50">
        <v>205001006526</v>
      </c>
      <c r="K2121" s="49" t="s">
        <v>7612</v>
      </c>
      <c r="L2121" s="51">
        <v>477</v>
      </c>
      <c r="M2121" s="52">
        <v>52228154</v>
      </c>
      <c r="N2121" s="52">
        <v>5777155</v>
      </c>
      <c r="O2121" s="52">
        <v>25184812</v>
      </c>
      <c r="P2121" s="52">
        <v>6660438</v>
      </c>
      <c r="Q2121" s="52">
        <v>58005309</v>
      </c>
      <c r="R2121" s="52">
        <v>31845250</v>
      </c>
      <c r="S2121" s="52">
        <v>89850559</v>
      </c>
      <c r="T2121" s="70" t="s">
        <v>10556</v>
      </c>
      <c r="U2121" s="70" t="s">
        <v>10560</v>
      </c>
    </row>
    <row r="2122" spans="1:21" x14ac:dyDescent="0.2">
      <c r="A2122" s="49" t="s">
        <v>4982</v>
      </c>
      <c r="B2122" s="49" t="s">
        <v>421</v>
      </c>
      <c r="C2122" s="50">
        <v>3777</v>
      </c>
      <c r="D2122" s="49" t="s">
        <v>422</v>
      </c>
      <c r="E2122" s="49" t="s">
        <v>5422</v>
      </c>
      <c r="F2122" s="49" t="s">
        <v>422</v>
      </c>
      <c r="G2122" s="49">
        <v>19780</v>
      </c>
      <c r="H2122" s="49" t="s">
        <v>452</v>
      </c>
      <c r="I2122" s="50">
        <v>3086</v>
      </c>
      <c r="J2122" s="50">
        <v>219780000173</v>
      </c>
      <c r="K2122" s="49" t="s">
        <v>5426</v>
      </c>
      <c r="L2122" s="51">
        <v>250</v>
      </c>
      <c r="M2122" s="52">
        <v>34130777</v>
      </c>
      <c r="N2122" s="52">
        <v>0</v>
      </c>
      <c r="O2122" s="52">
        <v>31182656</v>
      </c>
      <c r="P2122" s="52">
        <v>6660438</v>
      </c>
      <c r="Q2122" s="52">
        <v>34130777</v>
      </c>
      <c r="R2122" s="52">
        <v>37843094</v>
      </c>
      <c r="S2122" s="52">
        <v>71973871</v>
      </c>
      <c r="T2122" s="70" t="s">
        <v>10556</v>
      </c>
      <c r="U2122" s="70" t="s">
        <v>10560</v>
      </c>
    </row>
    <row r="2123" spans="1:21" x14ac:dyDescent="0.2">
      <c r="A2123" s="49" t="s">
        <v>6798</v>
      </c>
      <c r="B2123" s="49" t="s">
        <v>674</v>
      </c>
      <c r="C2123" s="50">
        <v>3790</v>
      </c>
      <c r="D2123" s="49" t="s">
        <v>675</v>
      </c>
      <c r="E2123" s="49" t="s">
        <v>6875</v>
      </c>
      <c r="F2123" s="49" t="s">
        <v>675</v>
      </c>
      <c r="G2123" s="49">
        <v>41396</v>
      </c>
      <c r="H2123" s="49" t="s">
        <v>692</v>
      </c>
      <c r="I2123" s="50">
        <v>10358</v>
      </c>
      <c r="J2123" s="50">
        <v>341396000182</v>
      </c>
      <c r="K2123" s="49" t="s">
        <v>6884</v>
      </c>
      <c r="L2123" s="51">
        <v>1072</v>
      </c>
      <c r="M2123" s="52">
        <v>116783888</v>
      </c>
      <c r="N2123" s="52">
        <v>5208523</v>
      </c>
      <c r="O2123" s="52">
        <v>23359705</v>
      </c>
      <c r="P2123" s="52">
        <v>26641753</v>
      </c>
      <c r="Q2123" s="52">
        <v>121992411</v>
      </c>
      <c r="R2123" s="52">
        <v>50001458</v>
      </c>
      <c r="S2123" s="52">
        <v>171993869</v>
      </c>
      <c r="T2123" s="70" t="s">
        <v>10556</v>
      </c>
      <c r="U2123" s="70" t="s">
        <v>10560</v>
      </c>
    </row>
    <row r="2124" spans="1:21" x14ac:dyDescent="0.2">
      <c r="A2124" s="49" t="s">
        <v>4581</v>
      </c>
      <c r="B2124" s="49" t="s">
        <v>1025</v>
      </c>
      <c r="C2124" s="50">
        <v>3815</v>
      </c>
      <c r="D2124" s="49" t="s">
        <v>1026</v>
      </c>
      <c r="E2124" s="49" t="s">
        <v>9768</v>
      </c>
      <c r="F2124" s="49" t="s">
        <v>1026</v>
      </c>
      <c r="G2124" s="49">
        <v>73483</v>
      </c>
      <c r="H2124" s="49" t="s">
        <v>1054</v>
      </c>
      <c r="I2124" s="50">
        <v>8779</v>
      </c>
      <c r="J2124" s="50">
        <v>273483000541</v>
      </c>
      <c r="K2124" s="49" t="s">
        <v>9769</v>
      </c>
      <c r="L2124" s="51">
        <v>197</v>
      </c>
      <c r="M2124" s="52">
        <v>26293768</v>
      </c>
      <c r="N2124" s="52">
        <v>0</v>
      </c>
      <c r="O2124" s="52">
        <v>29149552</v>
      </c>
      <c r="P2124" s="52">
        <v>6660438</v>
      </c>
      <c r="Q2124" s="52">
        <v>26293768</v>
      </c>
      <c r="R2124" s="52">
        <v>35809990</v>
      </c>
      <c r="S2124" s="52">
        <v>62103758</v>
      </c>
      <c r="T2124" s="70" t="s">
        <v>10556</v>
      </c>
      <c r="U2124" s="70" t="s">
        <v>10560</v>
      </c>
    </row>
    <row r="2125" spans="1:21" x14ac:dyDescent="0.2">
      <c r="A2125" s="49" t="s">
        <v>2872</v>
      </c>
      <c r="B2125" s="49" t="s">
        <v>1073</v>
      </c>
      <c r="C2125" s="50">
        <v>3817</v>
      </c>
      <c r="D2125" s="49" t="s">
        <v>1074</v>
      </c>
      <c r="E2125" s="49" t="s">
        <v>10031</v>
      </c>
      <c r="F2125" s="49" t="s">
        <v>1074</v>
      </c>
      <c r="G2125" s="49">
        <v>76113</v>
      </c>
      <c r="H2125" s="49" t="s">
        <v>1082</v>
      </c>
      <c r="I2125" s="50">
        <v>5928</v>
      </c>
      <c r="J2125" s="50">
        <v>276113000436</v>
      </c>
      <c r="K2125" s="49" t="s">
        <v>10032</v>
      </c>
      <c r="L2125" s="51">
        <v>272</v>
      </c>
      <c r="M2125" s="52">
        <v>32473600</v>
      </c>
      <c r="N2125" s="52">
        <v>0</v>
      </c>
      <c r="O2125" s="52">
        <v>26524705</v>
      </c>
      <c r="P2125" s="52">
        <v>6660438</v>
      </c>
      <c r="Q2125" s="52">
        <v>32473600</v>
      </c>
      <c r="R2125" s="52">
        <v>33185143</v>
      </c>
      <c r="S2125" s="52">
        <v>65658743</v>
      </c>
      <c r="T2125" s="70" t="s">
        <v>10556</v>
      </c>
      <c r="U2125" s="70" t="s">
        <v>10560</v>
      </c>
    </row>
    <row r="2126" spans="1:21" x14ac:dyDescent="0.2">
      <c r="A2126" s="49" t="s">
        <v>3660</v>
      </c>
      <c r="B2126" s="49" t="s">
        <v>59</v>
      </c>
      <c r="C2126" s="50">
        <v>4910</v>
      </c>
      <c r="D2126" s="49" t="s">
        <v>199</v>
      </c>
      <c r="E2126" s="49" t="s">
        <v>4819</v>
      </c>
      <c r="F2126" s="49" t="s">
        <v>199</v>
      </c>
      <c r="G2126" s="49">
        <v>13001</v>
      </c>
      <c r="H2126" s="49" t="s">
        <v>200</v>
      </c>
      <c r="I2126" s="50">
        <v>25717</v>
      </c>
      <c r="J2126" s="50">
        <v>113001002812</v>
      </c>
      <c r="K2126" s="49" t="s">
        <v>4873</v>
      </c>
      <c r="L2126" s="51">
        <v>1675</v>
      </c>
      <c r="M2126" s="52">
        <v>165006312</v>
      </c>
      <c r="N2126" s="52">
        <v>0</v>
      </c>
      <c r="O2126" s="52">
        <v>21976481</v>
      </c>
      <c r="P2126" s="52">
        <v>26641753</v>
      </c>
      <c r="Q2126" s="52">
        <v>165006312</v>
      </c>
      <c r="R2126" s="52">
        <v>48618234</v>
      </c>
      <c r="S2126" s="52">
        <v>213624546</v>
      </c>
      <c r="T2126" s="70" t="s">
        <v>10556</v>
      </c>
      <c r="U2126" s="70" t="s">
        <v>10560</v>
      </c>
    </row>
    <row r="2127" spans="1:21" x14ac:dyDescent="0.2">
      <c r="A2127" s="49" t="s">
        <v>2245</v>
      </c>
      <c r="B2127" s="49" t="s">
        <v>36</v>
      </c>
      <c r="C2127" s="50">
        <v>3761</v>
      </c>
      <c r="D2127" s="49" t="s">
        <v>84</v>
      </c>
      <c r="E2127" s="49" t="s">
        <v>6635</v>
      </c>
      <c r="F2127" s="49" t="s">
        <v>84</v>
      </c>
      <c r="G2127" s="49">
        <v>5266</v>
      </c>
      <c r="H2127" s="49" t="s">
        <v>85</v>
      </c>
      <c r="I2127" s="50">
        <v>142330</v>
      </c>
      <c r="J2127" s="50">
        <v>105266000428</v>
      </c>
      <c r="K2127" s="49" t="s">
        <v>6645</v>
      </c>
      <c r="L2127" s="51">
        <v>393</v>
      </c>
      <c r="M2127" s="52">
        <v>35322174</v>
      </c>
      <c r="N2127" s="52">
        <v>7064435</v>
      </c>
      <c r="O2127" s="52">
        <v>19800664</v>
      </c>
      <c r="P2127" s="52">
        <v>6660438</v>
      </c>
      <c r="Q2127" s="52">
        <v>42386609</v>
      </c>
      <c r="R2127" s="52">
        <v>26461102</v>
      </c>
      <c r="S2127" s="52">
        <v>68847711</v>
      </c>
      <c r="T2127" s="70" t="s">
        <v>10556</v>
      </c>
      <c r="U2127" s="70" t="s">
        <v>10560</v>
      </c>
    </row>
    <row r="2128" spans="1:21" x14ac:dyDescent="0.2">
      <c r="A2128" s="49" t="s">
        <v>2245</v>
      </c>
      <c r="B2128" s="49" t="s">
        <v>36</v>
      </c>
      <c r="C2128" s="50">
        <v>3759</v>
      </c>
      <c r="D2128" s="49" t="s">
        <v>34</v>
      </c>
      <c r="E2128" s="49" t="s">
        <v>7491</v>
      </c>
      <c r="F2128" s="49" t="s">
        <v>34</v>
      </c>
      <c r="G2128" s="49">
        <v>5001</v>
      </c>
      <c r="H2128" s="49" t="s">
        <v>35</v>
      </c>
      <c r="I2128" s="50">
        <v>9822</v>
      </c>
      <c r="J2128" s="50">
        <v>105001003280</v>
      </c>
      <c r="K2128" s="49" t="s">
        <v>7611</v>
      </c>
      <c r="L2128" s="51">
        <v>892</v>
      </c>
      <c r="M2128" s="52">
        <v>86382156</v>
      </c>
      <c r="N2128" s="52">
        <v>5377163</v>
      </c>
      <c r="O2128" s="52">
        <v>20461051</v>
      </c>
      <c r="P2128" s="52">
        <v>19981315</v>
      </c>
      <c r="Q2128" s="52">
        <v>91759319</v>
      </c>
      <c r="R2128" s="52">
        <v>40442366</v>
      </c>
      <c r="S2128" s="52">
        <v>132201685</v>
      </c>
      <c r="T2128" s="70" t="s">
        <v>10556</v>
      </c>
      <c r="U2128" s="70" t="s">
        <v>10560</v>
      </c>
    </row>
    <row r="2129" spans="1:21" x14ac:dyDescent="0.2">
      <c r="A2129" s="49" t="s">
        <v>7676</v>
      </c>
      <c r="B2129" s="49" t="s">
        <v>763</v>
      </c>
      <c r="C2129" s="50">
        <v>3796</v>
      </c>
      <c r="D2129" s="49" t="s">
        <v>764</v>
      </c>
      <c r="E2129" s="49" t="s">
        <v>7677</v>
      </c>
      <c r="F2129" s="49" t="s">
        <v>764</v>
      </c>
      <c r="G2129" s="49">
        <v>50006</v>
      </c>
      <c r="H2129" s="49" t="s">
        <v>765</v>
      </c>
      <c r="I2129" s="50">
        <v>10557</v>
      </c>
      <c r="J2129" s="50">
        <v>150006000314</v>
      </c>
      <c r="K2129" s="49" t="s">
        <v>7611</v>
      </c>
      <c r="L2129" s="51">
        <v>865</v>
      </c>
      <c r="M2129" s="52">
        <v>80459521</v>
      </c>
      <c r="N2129" s="52">
        <v>0</v>
      </c>
      <c r="O2129" s="52">
        <v>20693019</v>
      </c>
      <c r="P2129" s="52">
        <v>6660438</v>
      </c>
      <c r="Q2129" s="52">
        <v>80459521</v>
      </c>
      <c r="R2129" s="52">
        <v>27353457</v>
      </c>
      <c r="S2129" s="52">
        <v>107812978</v>
      </c>
      <c r="T2129" s="70" t="s">
        <v>10556</v>
      </c>
      <c r="U2129" s="70" t="s">
        <v>10560</v>
      </c>
    </row>
    <row r="2130" spans="1:21" x14ac:dyDescent="0.2">
      <c r="A2130" s="49" t="s">
        <v>7676</v>
      </c>
      <c r="B2130" s="49" t="s">
        <v>763</v>
      </c>
      <c r="C2130" s="50">
        <v>3797</v>
      </c>
      <c r="D2130" s="49" t="s">
        <v>761</v>
      </c>
      <c r="E2130" s="49" t="s">
        <v>10237</v>
      </c>
      <c r="F2130" s="49" t="s">
        <v>761</v>
      </c>
      <c r="G2130" s="49">
        <v>50001</v>
      </c>
      <c r="H2130" s="49" t="s">
        <v>762</v>
      </c>
      <c r="I2130" s="50">
        <v>163858</v>
      </c>
      <c r="J2130" s="50">
        <v>150001800445</v>
      </c>
      <c r="K2130" s="49" t="s">
        <v>10276</v>
      </c>
      <c r="L2130" s="51">
        <v>961</v>
      </c>
      <c r="M2130" s="52">
        <v>88180659</v>
      </c>
      <c r="N2130" s="52">
        <v>17636132</v>
      </c>
      <c r="O2130" s="52">
        <v>20700153</v>
      </c>
      <c r="P2130" s="52">
        <v>6660438</v>
      </c>
      <c r="Q2130" s="52">
        <v>105816791</v>
      </c>
      <c r="R2130" s="52">
        <v>27360591</v>
      </c>
      <c r="S2130" s="52">
        <v>133177382</v>
      </c>
      <c r="T2130" s="70" t="s">
        <v>10556</v>
      </c>
      <c r="U2130" s="70" t="s">
        <v>10560</v>
      </c>
    </row>
    <row r="2131" spans="1:21" x14ac:dyDescent="0.2">
      <c r="A2131" s="49" t="s">
        <v>6798</v>
      </c>
      <c r="B2131" s="49" t="s">
        <v>674</v>
      </c>
      <c r="C2131" s="50">
        <v>3790</v>
      </c>
      <c r="D2131" s="49" t="s">
        <v>675</v>
      </c>
      <c r="E2131" s="49" t="s">
        <v>6887</v>
      </c>
      <c r="F2131" s="49" t="s">
        <v>675</v>
      </c>
      <c r="G2131" s="49">
        <v>41483</v>
      </c>
      <c r="H2131" s="49" t="s">
        <v>693</v>
      </c>
      <c r="I2131" s="50">
        <v>10683</v>
      </c>
      <c r="J2131" s="50">
        <v>241483000305</v>
      </c>
      <c r="K2131" s="49" t="s">
        <v>6888</v>
      </c>
      <c r="L2131" s="51">
        <v>143</v>
      </c>
      <c r="M2131" s="52">
        <v>17614282</v>
      </c>
      <c r="N2131" s="52">
        <v>0</v>
      </c>
      <c r="O2131" s="52">
        <v>28702859</v>
      </c>
      <c r="P2131" s="52">
        <v>6660438</v>
      </c>
      <c r="Q2131" s="52">
        <v>17614282</v>
      </c>
      <c r="R2131" s="52">
        <v>35363297</v>
      </c>
      <c r="S2131" s="52">
        <v>52977579</v>
      </c>
      <c r="T2131" s="70" t="s">
        <v>10556</v>
      </c>
      <c r="U2131" s="70" t="s">
        <v>10560</v>
      </c>
    </row>
    <row r="2132" spans="1:21" x14ac:dyDescent="0.2">
      <c r="A2132" s="49" t="s">
        <v>2976</v>
      </c>
      <c r="B2132" s="49" t="s">
        <v>171</v>
      </c>
      <c r="C2132" s="50">
        <v>3764</v>
      </c>
      <c r="D2132" s="49" t="s">
        <v>172</v>
      </c>
      <c r="E2132" s="49" t="s">
        <v>3033</v>
      </c>
      <c r="F2132" s="49" t="s">
        <v>172</v>
      </c>
      <c r="G2132" s="49">
        <v>8573</v>
      </c>
      <c r="H2132" s="49" t="s">
        <v>186</v>
      </c>
      <c r="I2132" s="50">
        <v>5492</v>
      </c>
      <c r="J2132" s="50">
        <v>108573000051</v>
      </c>
      <c r="K2132" s="49" t="s">
        <v>3036</v>
      </c>
      <c r="L2132" s="51">
        <v>1429</v>
      </c>
      <c r="M2132" s="52">
        <v>140775428</v>
      </c>
      <c r="N2132" s="52">
        <v>11533767</v>
      </c>
      <c r="O2132" s="52">
        <v>21283515</v>
      </c>
      <c r="P2132" s="52">
        <v>6660438</v>
      </c>
      <c r="Q2132" s="52">
        <v>152309195</v>
      </c>
      <c r="R2132" s="52">
        <v>27943953</v>
      </c>
      <c r="S2132" s="52">
        <v>180253148</v>
      </c>
      <c r="T2132" s="70" t="s">
        <v>10556</v>
      </c>
      <c r="U2132" s="70" t="s">
        <v>10560</v>
      </c>
    </row>
    <row r="2133" spans="1:21" x14ac:dyDescent="0.2">
      <c r="A2133" s="49" t="s">
        <v>6181</v>
      </c>
      <c r="B2133" s="49" t="s">
        <v>113</v>
      </c>
      <c r="C2133" s="50">
        <v>3798</v>
      </c>
      <c r="D2133" s="49" t="s">
        <v>791</v>
      </c>
      <c r="E2133" s="49" t="s">
        <v>8052</v>
      </c>
      <c r="F2133" s="49" t="s">
        <v>791</v>
      </c>
      <c r="G2133" s="49">
        <v>52354</v>
      </c>
      <c r="H2133" s="49" t="s">
        <v>814</v>
      </c>
      <c r="I2133" s="50">
        <v>7686</v>
      </c>
      <c r="J2133" s="50">
        <v>152354000096</v>
      </c>
      <c r="K2133" s="49" t="s">
        <v>8055</v>
      </c>
      <c r="L2133" s="51">
        <v>206</v>
      </c>
      <c r="M2133" s="52">
        <v>21926269</v>
      </c>
      <c r="N2133" s="52">
        <v>0</v>
      </c>
      <c r="O2133" s="52">
        <v>27603546</v>
      </c>
      <c r="P2133" s="52">
        <v>6660438</v>
      </c>
      <c r="Q2133" s="52">
        <v>21926269</v>
      </c>
      <c r="R2133" s="52">
        <v>34263984</v>
      </c>
      <c r="S2133" s="52">
        <v>56190253</v>
      </c>
      <c r="T2133" s="70" t="s">
        <v>10556</v>
      </c>
      <c r="U2133" s="70" t="s">
        <v>10560</v>
      </c>
    </row>
    <row r="2134" spans="1:21" x14ac:dyDescent="0.2">
      <c r="A2134" s="49" t="s">
        <v>2245</v>
      </c>
      <c r="B2134" s="49" t="s">
        <v>36</v>
      </c>
      <c r="C2134" s="50">
        <v>3762</v>
      </c>
      <c r="D2134" s="49" t="s">
        <v>97</v>
      </c>
      <c r="E2134" s="49" t="s">
        <v>7034</v>
      </c>
      <c r="F2134" s="49" t="s">
        <v>97</v>
      </c>
      <c r="G2134" s="49">
        <v>5360</v>
      </c>
      <c r="H2134" s="49" t="s">
        <v>98</v>
      </c>
      <c r="I2134" s="50">
        <v>13966</v>
      </c>
      <c r="J2134" s="50">
        <v>205360001254</v>
      </c>
      <c r="K2134" s="49" t="s">
        <v>7051</v>
      </c>
      <c r="L2134" s="51">
        <v>1067</v>
      </c>
      <c r="M2134" s="52">
        <v>95658047</v>
      </c>
      <c r="N2134" s="52">
        <v>19131609</v>
      </c>
      <c r="O2134" s="52">
        <v>20193014</v>
      </c>
      <c r="P2134" s="52">
        <v>6660438</v>
      </c>
      <c r="Q2134" s="52">
        <v>114789656</v>
      </c>
      <c r="R2134" s="52">
        <v>26853452</v>
      </c>
      <c r="S2134" s="52">
        <v>141643108</v>
      </c>
      <c r="T2134" s="70" t="s">
        <v>10556</v>
      </c>
      <c r="U2134" s="70" t="s">
        <v>10560</v>
      </c>
    </row>
    <row r="2135" spans="1:21" x14ac:dyDescent="0.2">
      <c r="A2135" s="49" t="s">
        <v>2245</v>
      </c>
      <c r="B2135" s="49" t="s">
        <v>36</v>
      </c>
      <c r="C2135" s="50">
        <v>3762</v>
      </c>
      <c r="D2135" s="49" t="s">
        <v>97</v>
      </c>
      <c r="E2135" s="49" t="s">
        <v>7034</v>
      </c>
      <c r="F2135" s="49" t="s">
        <v>97</v>
      </c>
      <c r="G2135" s="49">
        <v>5360</v>
      </c>
      <c r="H2135" s="49" t="s">
        <v>98</v>
      </c>
      <c r="I2135" s="50">
        <v>14145</v>
      </c>
      <c r="J2135" s="50">
        <v>105360001063</v>
      </c>
      <c r="K2135" s="49" t="s">
        <v>7050</v>
      </c>
      <c r="L2135" s="51">
        <v>902</v>
      </c>
      <c r="M2135" s="52">
        <v>82859969</v>
      </c>
      <c r="N2135" s="52">
        <v>2938800</v>
      </c>
      <c r="O2135" s="52">
        <v>20193014</v>
      </c>
      <c r="P2135" s="52">
        <v>6660438</v>
      </c>
      <c r="Q2135" s="52">
        <v>85798769</v>
      </c>
      <c r="R2135" s="52">
        <v>26853452</v>
      </c>
      <c r="S2135" s="52">
        <v>112652221</v>
      </c>
      <c r="T2135" s="70" t="s">
        <v>10556</v>
      </c>
      <c r="U2135" s="70" t="s">
        <v>10560</v>
      </c>
    </row>
    <row r="2136" spans="1:21" x14ac:dyDescent="0.2">
      <c r="A2136" s="49" t="s">
        <v>4413</v>
      </c>
      <c r="B2136" s="49" t="s">
        <v>64</v>
      </c>
      <c r="C2136" s="50">
        <v>3773</v>
      </c>
      <c r="D2136" s="49" t="s">
        <v>374</v>
      </c>
      <c r="E2136" s="49" t="s">
        <v>4528</v>
      </c>
      <c r="F2136" s="49" t="s">
        <v>374</v>
      </c>
      <c r="G2136" s="49">
        <v>17616</v>
      </c>
      <c r="H2136" s="49" t="s">
        <v>393</v>
      </c>
      <c r="I2136" s="50">
        <v>13538</v>
      </c>
      <c r="J2136" s="50">
        <v>117616000696</v>
      </c>
      <c r="K2136" s="49" t="s">
        <v>3040</v>
      </c>
      <c r="L2136" s="51">
        <v>723</v>
      </c>
      <c r="M2136" s="52">
        <v>70489361</v>
      </c>
      <c r="N2136" s="52">
        <v>0</v>
      </c>
      <c r="O2136" s="52">
        <v>26786433</v>
      </c>
      <c r="P2136" s="52">
        <v>6660438</v>
      </c>
      <c r="Q2136" s="52">
        <v>70489361</v>
      </c>
      <c r="R2136" s="52">
        <v>33446871</v>
      </c>
      <c r="S2136" s="52">
        <v>103936232</v>
      </c>
      <c r="T2136" s="70" t="s">
        <v>10556</v>
      </c>
      <c r="U2136" s="70" t="s">
        <v>10560</v>
      </c>
    </row>
    <row r="2137" spans="1:21" x14ac:dyDescent="0.2">
      <c r="A2137" s="49" t="s">
        <v>4581</v>
      </c>
      <c r="B2137" s="49" t="s">
        <v>1025</v>
      </c>
      <c r="C2137" s="50">
        <v>3815</v>
      </c>
      <c r="D2137" s="49" t="s">
        <v>1026</v>
      </c>
      <c r="E2137" s="49" t="s">
        <v>9717</v>
      </c>
      <c r="F2137" s="49" t="s">
        <v>1026</v>
      </c>
      <c r="G2137" s="49">
        <v>73275</v>
      </c>
      <c r="H2137" s="49" t="s">
        <v>1043</v>
      </c>
      <c r="I2137" s="50">
        <v>4288</v>
      </c>
      <c r="J2137" s="50">
        <v>273275000163</v>
      </c>
      <c r="K2137" s="49" t="s">
        <v>3040</v>
      </c>
      <c r="L2137" s="51">
        <v>370</v>
      </c>
      <c r="M2137" s="52">
        <v>42379015</v>
      </c>
      <c r="N2137" s="52">
        <v>6624322</v>
      </c>
      <c r="O2137" s="52">
        <v>25650223</v>
      </c>
      <c r="P2137" s="52">
        <v>6660438</v>
      </c>
      <c r="Q2137" s="52">
        <v>49003337</v>
      </c>
      <c r="R2137" s="52">
        <v>32310661</v>
      </c>
      <c r="S2137" s="52">
        <v>81313998</v>
      </c>
      <c r="T2137" s="70" t="s">
        <v>10556</v>
      </c>
      <c r="U2137" s="70" t="s">
        <v>10560</v>
      </c>
    </row>
    <row r="2138" spans="1:21" x14ac:dyDescent="0.2">
      <c r="A2138" s="49" t="s">
        <v>2872</v>
      </c>
      <c r="B2138" s="49" t="s">
        <v>1073</v>
      </c>
      <c r="C2138" s="50">
        <v>3817</v>
      </c>
      <c r="D2138" s="49" t="s">
        <v>1074</v>
      </c>
      <c r="E2138" s="49" t="s">
        <v>10128</v>
      </c>
      <c r="F2138" s="49" t="s">
        <v>1074</v>
      </c>
      <c r="G2138" s="49">
        <v>76845</v>
      </c>
      <c r="H2138" s="49" t="s">
        <v>1109</v>
      </c>
      <c r="I2138" s="50">
        <v>5652</v>
      </c>
      <c r="J2138" s="50">
        <v>276845000102</v>
      </c>
      <c r="K2138" s="49" t="s">
        <v>3040</v>
      </c>
      <c r="L2138" s="51">
        <v>297</v>
      </c>
      <c r="M2138" s="52">
        <v>33303457</v>
      </c>
      <c r="N2138" s="52">
        <v>0</v>
      </c>
      <c r="O2138" s="52">
        <v>25881620</v>
      </c>
      <c r="P2138" s="52">
        <v>6660438</v>
      </c>
      <c r="Q2138" s="52">
        <v>33303457</v>
      </c>
      <c r="R2138" s="52">
        <v>32542058</v>
      </c>
      <c r="S2138" s="52">
        <v>65845515</v>
      </c>
      <c r="T2138" s="70" t="s">
        <v>10556</v>
      </c>
      <c r="U2138" s="70" t="s">
        <v>10560</v>
      </c>
    </row>
    <row r="2139" spans="1:21" x14ac:dyDescent="0.2">
      <c r="A2139" s="49" t="s">
        <v>3660</v>
      </c>
      <c r="B2139" s="49" t="s">
        <v>59</v>
      </c>
      <c r="C2139" s="50">
        <v>3767</v>
      </c>
      <c r="D2139" s="49" t="s">
        <v>201</v>
      </c>
      <c r="E2139" s="49" t="s">
        <v>3727</v>
      </c>
      <c r="F2139" s="49" t="s">
        <v>201</v>
      </c>
      <c r="G2139" s="49">
        <v>13244</v>
      </c>
      <c r="H2139" s="49" t="s">
        <v>213</v>
      </c>
      <c r="I2139" s="50">
        <v>7693</v>
      </c>
      <c r="J2139" s="50">
        <v>113244000397</v>
      </c>
      <c r="K2139" s="49" t="s">
        <v>3731</v>
      </c>
      <c r="L2139" s="51">
        <v>1256</v>
      </c>
      <c r="M2139" s="52">
        <v>157312667</v>
      </c>
      <c r="N2139" s="52">
        <v>6872731</v>
      </c>
      <c r="O2139" s="52">
        <v>34516373</v>
      </c>
      <c r="P2139" s="52">
        <v>26641753</v>
      </c>
      <c r="Q2139" s="52">
        <v>164185398</v>
      </c>
      <c r="R2139" s="52">
        <v>61158126</v>
      </c>
      <c r="S2139" s="52">
        <v>225343524</v>
      </c>
      <c r="T2139" s="70" t="s">
        <v>10556</v>
      </c>
      <c r="U2139" s="70" t="s">
        <v>10560</v>
      </c>
    </row>
    <row r="2140" spans="1:21" x14ac:dyDescent="0.2">
      <c r="A2140" s="49" t="s">
        <v>2976</v>
      </c>
      <c r="B2140" s="49" t="s">
        <v>171</v>
      </c>
      <c r="C2140" s="50">
        <v>3764</v>
      </c>
      <c r="D2140" s="49" t="s">
        <v>172</v>
      </c>
      <c r="E2140" s="49" t="s">
        <v>3039</v>
      </c>
      <c r="F2140" s="49" t="s">
        <v>172</v>
      </c>
      <c r="G2140" s="49">
        <v>8606</v>
      </c>
      <c r="H2140" s="49" t="s">
        <v>187</v>
      </c>
      <c r="I2140" s="50">
        <v>5494</v>
      </c>
      <c r="J2140" s="50">
        <v>108606000028</v>
      </c>
      <c r="K2140" s="49" t="s">
        <v>3040</v>
      </c>
      <c r="L2140" s="51">
        <v>1168</v>
      </c>
      <c r="M2140" s="52">
        <v>131402548</v>
      </c>
      <c r="N2140" s="52">
        <v>1489342</v>
      </c>
      <c r="O2140" s="52">
        <v>25534366</v>
      </c>
      <c r="P2140" s="52">
        <v>6660438</v>
      </c>
      <c r="Q2140" s="52">
        <v>132891890</v>
      </c>
      <c r="R2140" s="52">
        <v>32194804</v>
      </c>
      <c r="S2140" s="52">
        <v>165086694</v>
      </c>
      <c r="T2140" s="70" t="s">
        <v>10556</v>
      </c>
      <c r="U2140" s="70" t="s">
        <v>10560</v>
      </c>
    </row>
    <row r="2141" spans="1:21" x14ac:dyDescent="0.2">
      <c r="A2141" s="49" t="s">
        <v>2179</v>
      </c>
      <c r="B2141" s="49" t="s">
        <v>1188</v>
      </c>
      <c r="C2141" s="50">
        <v>3832</v>
      </c>
      <c r="D2141" s="49" t="s">
        <v>1186</v>
      </c>
      <c r="E2141" s="49" t="s">
        <v>10229</v>
      </c>
      <c r="F2141" s="49" t="s">
        <v>1186</v>
      </c>
      <c r="G2141" s="49">
        <v>99001</v>
      </c>
      <c r="H2141" s="49" t="s">
        <v>1187</v>
      </c>
      <c r="I2141" s="50">
        <v>12923</v>
      </c>
      <c r="J2141" s="50">
        <v>399001000934</v>
      </c>
      <c r="K2141" s="49" t="s">
        <v>3731</v>
      </c>
      <c r="L2141" s="51">
        <v>892</v>
      </c>
      <c r="M2141" s="52">
        <v>117476174</v>
      </c>
      <c r="N2141" s="52">
        <v>5327785</v>
      </c>
      <c r="O2141" s="52">
        <v>28133941</v>
      </c>
      <c r="P2141" s="52">
        <v>6660438</v>
      </c>
      <c r="Q2141" s="52">
        <v>122803959</v>
      </c>
      <c r="R2141" s="52">
        <v>34794379</v>
      </c>
      <c r="S2141" s="52">
        <v>157598338</v>
      </c>
      <c r="T2141" s="70" t="s">
        <v>10556</v>
      </c>
      <c r="U2141" s="70" t="s">
        <v>10560</v>
      </c>
    </row>
    <row r="2142" spans="1:21" x14ac:dyDescent="0.2">
      <c r="A2142" s="49" t="s">
        <v>5921</v>
      </c>
      <c r="B2142" s="49" t="s">
        <v>211</v>
      </c>
      <c r="C2142" s="50">
        <v>3781</v>
      </c>
      <c r="D2142" s="49" t="s">
        <v>489</v>
      </c>
      <c r="E2142" s="49" t="s">
        <v>6010</v>
      </c>
      <c r="F2142" s="49" t="s">
        <v>489</v>
      </c>
      <c r="G2142" s="49">
        <v>23466</v>
      </c>
      <c r="H2142" s="49" t="s">
        <v>502</v>
      </c>
      <c r="I2142" s="50">
        <v>14599</v>
      </c>
      <c r="J2142" s="50">
        <v>123466001311</v>
      </c>
      <c r="K2142" s="49" t="s">
        <v>6013</v>
      </c>
      <c r="L2142" s="51">
        <v>657</v>
      </c>
      <c r="M2142" s="52">
        <v>74069081</v>
      </c>
      <c r="N2142" s="52">
        <v>0</v>
      </c>
      <c r="O2142" s="52">
        <v>30776731</v>
      </c>
      <c r="P2142" s="52">
        <v>19981315</v>
      </c>
      <c r="Q2142" s="52">
        <v>74069081</v>
      </c>
      <c r="R2142" s="52">
        <v>50758046</v>
      </c>
      <c r="S2142" s="52">
        <v>124827127</v>
      </c>
      <c r="T2142" s="70" t="s">
        <v>10556</v>
      </c>
      <c r="U2142" s="70" t="s">
        <v>10560</v>
      </c>
    </row>
    <row r="2143" spans="1:21" x14ac:dyDescent="0.2">
      <c r="A2143" s="49" t="s">
        <v>4413</v>
      </c>
      <c r="B2143" s="49" t="s">
        <v>64</v>
      </c>
      <c r="C2143" s="50">
        <v>3773</v>
      </c>
      <c r="D2143" s="49" t="s">
        <v>374</v>
      </c>
      <c r="E2143" s="49" t="s">
        <v>4516</v>
      </c>
      <c r="F2143" s="49" t="s">
        <v>374</v>
      </c>
      <c r="G2143" s="49">
        <v>17614</v>
      </c>
      <c r="H2143" s="49" t="s">
        <v>392</v>
      </c>
      <c r="I2143" s="50">
        <v>18318</v>
      </c>
      <c r="J2143" s="50">
        <v>217614001126</v>
      </c>
      <c r="K2143" s="49" t="s">
        <v>4519</v>
      </c>
      <c r="L2143" s="51">
        <v>263</v>
      </c>
      <c r="M2143" s="52">
        <v>31362404</v>
      </c>
      <c r="N2143" s="52">
        <v>6272481</v>
      </c>
      <c r="O2143" s="52">
        <v>26747998</v>
      </c>
      <c r="P2143" s="52">
        <v>6660438</v>
      </c>
      <c r="Q2143" s="52">
        <v>37634885</v>
      </c>
      <c r="R2143" s="52">
        <v>33408436</v>
      </c>
      <c r="S2143" s="52">
        <v>71043321</v>
      </c>
      <c r="T2143" s="70" t="s">
        <v>10556</v>
      </c>
      <c r="U2143" s="70" t="s">
        <v>10560</v>
      </c>
    </row>
    <row r="2144" spans="1:21" x14ac:dyDescent="0.2">
      <c r="A2144" s="49" t="s">
        <v>7072</v>
      </c>
      <c r="B2144" s="49" t="s">
        <v>713</v>
      </c>
      <c r="C2144" s="50">
        <v>3792</v>
      </c>
      <c r="D2144" s="49" t="s">
        <v>714</v>
      </c>
      <c r="E2144" s="49" t="s">
        <v>7152</v>
      </c>
      <c r="F2144" s="49" t="s">
        <v>714</v>
      </c>
      <c r="G2144" s="49">
        <v>44650</v>
      </c>
      <c r="H2144" s="49" t="s">
        <v>725</v>
      </c>
      <c r="I2144" s="50">
        <v>15420</v>
      </c>
      <c r="J2144" s="50">
        <v>144650001020</v>
      </c>
      <c r="K2144" s="49" t="s">
        <v>7163</v>
      </c>
      <c r="L2144" s="51">
        <v>872</v>
      </c>
      <c r="M2144" s="52">
        <v>94535504</v>
      </c>
      <c r="N2144" s="52">
        <v>18907101</v>
      </c>
      <c r="O2144" s="52">
        <v>30068907</v>
      </c>
      <c r="P2144" s="52">
        <v>19981315</v>
      </c>
      <c r="Q2144" s="52">
        <v>113442605</v>
      </c>
      <c r="R2144" s="52">
        <v>50050222</v>
      </c>
      <c r="S2144" s="52">
        <v>163492827</v>
      </c>
      <c r="T2144" s="70" t="s">
        <v>10556</v>
      </c>
      <c r="U2144" s="70" t="s">
        <v>10560</v>
      </c>
    </row>
    <row r="2145" spans="1:21" x14ac:dyDescent="0.2">
      <c r="A2145" s="49" t="s">
        <v>6798</v>
      </c>
      <c r="B2145" s="49" t="s">
        <v>713</v>
      </c>
      <c r="C2145" s="50">
        <v>4449</v>
      </c>
      <c r="D2145" s="49" t="s">
        <v>711</v>
      </c>
      <c r="E2145" s="49" t="s">
        <v>8764</v>
      </c>
      <c r="F2145" s="49" t="s">
        <v>711</v>
      </c>
      <c r="G2145" s="49">
        <v>44001</v>
      </c>
      <c r="H2145" s="49" t="s">
        <v>712</v>
      </c>
      <c r="I2145" s="50">
        <v>3502</v>
      </c>
      <c r="J2145" s="50">
        <v>144001000138</v>
      </c>
      <c r="K2145" s="49" t="s">
        <v>8791</v>
      </c>
      <c r="L2145" s="51">
        <v>1843</v>
      </c>
      <c r="M2145" s="52">
        <v>217759740</v>
      </c>
      <c r="N2145" s="52">
        <v>3979213</v>
      </c>
      <c r="O2145" s="52">
        <v>33161223</v>
      </c>
      <c r="P2145" s="52">
        <v>6660438</v>
      </c>
      <c r="Q2145" s="52">
        <v>221738953</v>
      </c>
      <c r="R2145" s="52">
        <v>39821661</v>
      </c>
      <c r="S2145" s="52">
        <v>261560614</v>
      </c>
      <c r="T2145" s="70" t="s">
        <v>10556</v>
      </c>
      <c r="U2145" s="70" t="s">
        <v>10560</v>
      </c>
    </row>
    <row r="2146" spans="1:21" x14ac:dyDescent="0.2">
      <c r="A2146" s="49" t="s">
        <v>4312</v>
      </c>
      <c r="B2146" s="49" t="s">
        <v>393</v>
      </c>
      <c r="C2146" s="50">
        <v>3806</v>
      </c>
      <c r="D2146" s="49" t="s">
        <v>902</v>
      </c>
      <c r="E2146" s="49" t="s">
        <v>8574</v>
      </c>
      <c r="F2146" s="49" t="s">
        <v>902</v>
      </c>
      <c r="G2146" s="49">
        <v>66001</v>
      </c>
      <c r="H2146" s="49" t="s">
        <v>903</v>
      </c>
      <c r="I2146" s="50">
        <v>1699</v>
      </c>
      <c r="J2146" s="50">
        <v>166001001898</v>
      </c>
      <c r="K2146" s="49" t="s">
        <v>8616</v>
      </c>
      <c r="L2146" s="51">
        <v>968</v>
      </c>
      <c r="M2146" s="52">
        <v>95706287</v>
      </c>
      <c r="N2146" s="52">
        <v>5435849</v>
      </c>
      <c r="O2146" s="52">
        <v>20596291</v>
      </c>
      <c r="P2146" s="52">
        <v>6660438</v>
      </c>
      <c r="Q2146" s="52">
        <v>101142136</v>
      </c>
      <c r="R2146" s="52">
        <v>27256729</v>
      </c>
      <c r="S2146" s="52">
        <v>128398865</v>
      </c>
      <c r="T2146" s="70" t="s">
        <v>10556</v>
      </c>
      <c r="U2146" s="70" t="s">
        <v>10560</v>
      </c>
    </row>
    <row r="2147" spans="1:21" x14ac:dyDescent="0.2">
      <c r="A2147" s="49" t="s">
        <v>2245</v>
      </c>
      <c r="B2147" s="49" t="s">
        <v>36</v>
      </c>
      <c r="C2147" s="50">
        <v>3759</v>
      </c>
      <c r="D2147" s="49" t="s">
        <v>34</v>
      </c>
      <c r="E2147" s="49" t="s">
        <v>7491</v>
      </c>
      <c r="F2147" s="49" t="s">
        <v>34</v>
      </c>
      <c r="G2147" s="49">
        <v>5001</v>
      </c>
      <c r="H2147" s="49" t="s">
        <v>35</v>
      </c>
      <c r="I2147" s="50">
        <v>10054</v>
      </c>
      <c r="J2147" s="50">
        <v>105001007218</v>
      </c>
      <c r="K2147" s="49" t="s">
        <v>7610</v>
      </c>
      <c r="L2147" s="51">
        <v>1752</v>
      </c>
      <c r="M2147" s="52">
        <v>166958440</v>
      </c>
      <c r="N2147" s="52">
        <v>10171116</v>
      </c>
      <c r="O2147" s="52">
        <v>20461051</v>
      </c>
      <c r="P2147" s="52">
        <v>6660438</v>
      </c>
      <c r="Q2147" s="52">
        <v>177129556</v>
      </c>
      <c r="R2147" s="52">
        <v>27121489</v>
      </c>
      <c r="S2147" s="52">
        <v>204251045</v>
      </c>
      <c r="T2147" s="70" t="s">
        <v>10556</v>
      </c>
      <c r="U2147" s="70" t="s">
        <v>10560</v>
      </c>
    </row>
    <row r="2148" spans="1:21" x14ac:dyDescent="0.2">
      <c r="A2148" s="49" t="s">
        <v>6798</v>
      </c>
      <c r="B2148" s="49" t="s">
        <v>674</v>
      </c>
      <c r="C2148" s="50">
        <v>3791</v>
      </c>
      <c r="D2148" s="49" t="s">
        <v>672</v>
      </c>
      <c r="E2148" s="49" t="s">
        <v>8253</v>
      </c>
      <c r="F2148" s="49" t="s">
        <v>672</v>
      </c>
      <c r="G2148" s="49">
        <v>41001</v>
      </c>
      <c r="H2148" s="49" t="s">
        <v>673</v>
      </c>
      <c r="I2148" s="50">
        <v>12268</v>
      </c>
      <c r="J2148" s="50">
        <v>141001001038</v>
      </c>
      <c r="K2148" s="49" t="s">
        <v>8271</v>
      </c>
      <c r="L2148" s="51">
        <v>1530</v>
      </c>
      <c r="M2148" s="52">
        <v>134816523</v>
      </c>
      <c r="N2148" s="52">
        <v>0</v>
      </c>
      <c r="O2148" s="52">
        <v>20949499</v>
      </c>
      <c r="P2148" s="52">
        <v>6660438</v>
      </c>
      <c r="Q2148" s="52">
        <v>134816523</v>
      </c>
      <c r="R2148" s="52">
        <v>27609937</v>
      </c>
      <c r="S2148" s="52">
        <v>162426460</v>
      </c>
      <c r="T2148" s="70" t="s">
        <v>10556</v>
      </c>
      <c r="U2148" s="70" t="s">
        <v>10560</v>
      </c>
    </row>
    <row r="2149" spans="1:21" x14ac:dyDescent="0.2">
      <c r="A2149" s="49" t="s">
        <v>3660</v>
      </c>
      <c r="B2149" s="49" t="s">
        <v>59</v>
      </c>
      <c r="C2149" s="50">
        <v>4910</v>
      </c>
      <c r="D2149" s="49" t="s">
        <v>199</v>
      </c>
      <c r="E2149" s="49" t="s">
        <v>4819</v>
      </c>
      <c r="F2149" s="49" t="s">
        <v>199</v>
      </c>
      <c r="G2149" s="49">
        <v>13001</v>
      </c>
      <c r="H2149" s="49" t="s">
        <v>200</v>
      </c>
      <c r="I2149" s="50">
        <v>25742</v>
      </c>
      <c r="J2149" s="50">
        <v>113001008268</v>
      </c>
      <c r="K2149" s="49" t="s">
        <v>4872</v>
      </c>
      <c r="L2149" s="51">
        <v>617</v>
      </c>
      <c r="M2149" s="52">
        <v>59708907</v>
      </c>
      <c r="N2149" s="52">
        <v>0</v>
      </c>
      <c r="O2149" s="52">
        <v>21976481</v>
      </c>
      <c r="P2149" s="52">
        <v>13320876</v>
      </c>
      <c r="Q2149" s="52">
        <v>59708907</v>
      </c>
      <c r="R2149" s="52">
        <v>35297357</v>
      </c>
      <c r="S2149" s="52">
        <v>95006264</v>
      </c>
      <c r="T2149" s="70" t="s">
        <v>10556</v>
      </c>
      <c r="U2149" s="70" t="s">
        <v>10560</v>
      </c>
    </row>
    <row r="2150" spans="1:21" x14ac:dyDescent="0.2">
      <c r="A2150" s="49" t="s">
        <v>7072</v>
      </c>
      <c r="B2150" s="49" t="s">
        <v>713</v>
      </c>
      <c r="C2150" s="50">
        <v>3792</v>
      </c>
      <c r="D2150" s="49" t="s">
        <v>714</v>
      </c>
      <c r="E2150" s="49" t="s">
        <v>7152</v>
      </c>
      <c r="F2150" s="49" t="s">
        <v>714</v>
      </c>
      <c r="G2150" s="49">
        <v>44650</v>
      </c>
      <c r="H2150" s="49" t="s">
        <v>725</v>
      </c>
      <c r="I2150" s="50">
        <v>15421</v>
      </c>
      <c r="J2150" s="50">
        <v>144650000066</v>
      </c>
      <c r="K2150" s="49" t="s">
        <v>2275</v>
      </c>
      <c r="L2150" s="51">
        <v>854</v>
      </c>
      <c r="M2150" s="52">
        <v>93014837</v>
      </c>
      <c r="N2150" s="52">
        <v>6027769</v>
      </c>
      <c r="O2150" s="52">
        <v>30068907</v>
      </c>
      <c r="P2150" s="52">
        <v>19981315</v>
      </c>
      <c r="Q2150" s="52">
        <v>99042606</v>
      </c>
      <c r="R2150" s="52">
        <v>50050222</v>
      </c>
      <c r="S2150" s="52">
        <v>149092828</v>
      </c>
      <c r="T2150" s="70" t="s">
        <v>10556</v>
      </c>
      <c r="U2150" s="70" t="s">
        <v>10560</v>
      </c>
    </row>
    <row r="2151" spans="1:21" x14ac:dyDescent="0.2">
      <c r="A2151" s="49" t="s">
        <v>4312</v>
      </c>
      <c r="B2151" s="49" t="s">
        <v>393</v>
      </c>
      <c r="C2151" s="50">
        <v>3807</v>
      </c>
      <c r="D2151" s="49" t="s">
        <v>907</v>
      </c>
      <c r="E2151" s="49" t="s">
        <v>6607</v>
      </c>
      <c r="F2151" s="49" t="s">
        <v>907</v>
      </c>
      <c r="G2151" s="49">
        <v>66170</v>
      </c>
      <c r="H2151" s="49" t="s">
        <v>908</v>
      </c>
      <c r="I2151" s="50">
        <v>17892</v>
      </c>
      <c r="J2151" s="50">
        <v>166170000116</v>
      </c>
      <c r="K2151" s="49" t="s">
        <v>2275</v>
      </c>
      <c r="L2151" s="51">
        <v>973</v>
      </c>
      <c r="M2151" s="52">
        <v>91298108</v>
      </c>
      <c r="N2151" s="52">
        <v>0</v>
      </c>
      <c r="O2151" s="52">
        <v>20276724</v>
      </c>
      <c r="P2151" s="52">
        <v>6660438</v>
      </c>
      <c r="Q2151" s="52">
        <v>91298108</v>
      </c>
      <c r="R2151" s="52">
        <v>26937162</v>
      </c>
      <c r="S2151" s="52">
        <v>118235270</v>
      </c>
      <c r="T2151" s="70" t="s">
        <v>10556</v>
      </c>
      <c r="U2151" s="70" t="s">
        <v>10560</v>
      </c>
    </row>
    <row r="2152" spans="1:21" x14ac:dyDescent="0.2">
      <c r="A2152" s="49" t="s">
        <v>6798</v>
      </c>
      <c r="B2152" s="49" t="s">
        <v>674</v>
      </c>
      <c r="C2152" s="50">
        <v>3790</v>
      </c>
      <c r="D2152" s="49" t="s">
        <v>675</v>
      </c>
      <c r="E2152" s="49" t="s">
        <v>6859</v>
      </c>
      <c r="F2152" s="49" t="s">
        <v>675</v>
      </c>
      <c r="G2152" s="49">
        <v>41357</v>
      </c>
      <c r="H2152" s="49" t="s">
        <v>689</v>
      </c>
      <c r="I2152" s="50">
        <v>10596</v>
      </c>
      <c r="J2152" s="50">
        <v>141357000010</v>
      </c>
      <c r="K2152" s="49" t="s">
        <v>2275</v>
      </c>
      <c r="L2152" s="51">
        <v>803</v>
      </c>
      <c r="M2152" s="52">
        <v>90702658</v>
      </c>
      <c r="N2152" s="52">
        <v>0</v>
      </c>
      <c r="O2152" s="52">
        <v>30023262</v>
      </c>
      <c r="P2152" s="52">
        <v>6660438</v>
      </c>
      <c r="Q2152" s="52">
        <v>90702658</v>
      </c>
      <c r="R2152" s="52">
        <v>36683700</v>
      </c>
      <c r="S2152" s="52">
        <v>127386358</v>
      </c>
      <c r="T2152" s="70" t="s">
        <v>10556</v>
      </c>
      <c r="U2152" s="70" t="s">
        <v>10560</v>
      </c>
    </row>
    <row r="2153" spans="1:21" x14ac:dyDescent="0.2">
      <c r="A2153" s="49" t="s">
        <v>2245</v>
      </c>
      <c r="B2153" s="49" t="s">
        <v>36</v>
      </c>
      <c r="C2153" s="50">
        <v>3758</v>
      </c>
      <c r="D2153" s="49" t="s">
        <v>37</v>
      </c>
      <c r="E2153" s="49" t="s">
        <v>2269</v>
      </c>
      <c r="F2153" s="49" t="s">
        <v>37</v>
      </c>
      <c r="G2153" s="49">
        <v>5034</v>
      </c>
      <c r="H2153" s="49" t="s">
        <v>43</v>
      </c>
      <c r="I2153" s="50">
        <v>6382</v>
      </c>
      <c r="J2153" s="50">
        <v>105034001207</v>
      </c>
      <c r="K2153" s="49" t="s">
        <v>2275</v>
      </c>
      <c r="L2153" s="51">
        <v>808</v>
      </c>
      <c r="M2153" s="52">
        <v>83193654</v>
      </c>
      <c r="N2153" s="52">
        <v>0</v>
      </c>
      <c r="O2153" s="52">
        <v>21934477</v>
      </c>
      <c r="P2153" s="52">
        <v>6660438</v>
      </c>
      <c r="Q2153" s="52">
        <v>83193654</v>
      </c>
      <c r="R2153" s="52">
        <v>28594915</v>
      </c>
      <c r="S2153" s="52">
        <v>111788569</v>
      </c>
      <c r="T2153" s="70" t="s">
        <v>10556</v>
      </c>
      <c r="U2153" s="70" t="s">
        <v>10560</v>
      </c>
    </row>
    <row r="2154" spans="1:21" x14ac:dyDescent="0.2">
      <c r="A2154" s="49" t="s">
        <v>6798</v>
      </c>
      <c r="B2154" s="49" t="s">
        <v>674</v>
      </c>
      <c r="C2154" s="50">
        <v>3790</v>
      </c>
      <c r="D2154" s="49" t="s">
        <v>675</v>
      </c>
      <c r="E2154" s="49" t="s">
        <v>6834</v>
      </c>
      <c r="F2154" s="49" t="s">
        <v>675</v>
      </c>
      <c r="G2154" s="49">
        <v>41244</v>
      </c>
      <c r="H2154" s="49" t="s">
        <v>684</v>
      </c>
      <c r="I2154" s="50">
        <v>10550</v>
      </c>
      <c r="J2154" s="50">
        <v>141244000307</v>
      </c>
      <c r="K2154" s="49" t="s">
        <v>2275</v>
      </c>
      <c r="L2154" s="51">
        <v>729</v>
      </c>
      <c r="M2154" s="52">
        <v>77362048</v>
      </c>
      <c r="N2154" s="52">
        <v>0</v>
      </c>
      <c r="O2154" s="52">
        <v>26325732</v>
      </c>
      <c r="P2154" s="52">
        <v>6660438</v>
      </c>
      <c r="Q2154" s="52">
        <v>77362048</v>
      </c>
      <c r="R2154" s="52">
        <v>32986170</v>
      </c>
      <c r="S2154" s="52">
        <v>110348218</v>
      </c>
      <c r="T2154" s="70" t="s">
        <v>10556</v>
      </c>
      <c r="U2154" s="70" t="s">
        <v>10560</v>
      </c>
    </row>
    <row r="2155" spans="1:21" x14ac:dyDescent="0.2">
      <c r="A2155" s="49" t="s">
        <v>3283</v>
      </c>
      <c r="B2155" s="49" t="s">
        <v>59</v>
      </c>
      <c r="C2155" s="50">
        <v>4910</v>
      </c>
      <c r="D2155" s="49" t="s">
        <v>199</v>
      </c>
      <c r="E2155" s="49" t="s">
        <v>4819</v>
      </c>
      <c r="F2155" s="49" t="s">
        <v>199</v>
      </c>
      <c r="G2155" s="49">
        <v>13001</v>
      </c>
      <c r="H2155" s="49" t="s">
        <v>200</v>
      </c>
      <c r="I2155" s="50">
        <v>25881</v>
      </c>
      <c r="J2155" s="50">
        <v>313001002714</v>
      </c>
      <c r="K2155" s="49" t="s">
        <v>2275</v>
      </c>
      <c r="L2155" s="51">
        <v>515</v>
      </c>
      <c r="M2155" s="52">
        <v>54167087</v>
      </c>
      <c r="N2155" s="52">
        <v>10833417</v>
      </c>
      <c r="O2155" s="52">
        <v>21976481</v>
      </c>
      <c r="P2155" s="52">
        <v>6660438</v>
      </c>
      <c r="Q2155" s="52">
        <v>65000504</v>
      </c>
      <c r="R2155" s="52">
        <v>28636919</v>
      </c>
      <c r="S2155" s="52">
        <v>93637423</v>
      </c>
      <c r="T2155" s="70" t="s">
        <v>10556</v>
      </c>
      <c r="U2155" s="70" t="s">
        <v>10560</v>
      </c>
    </row>
    <row r="2156" spans="1:21" x14ac:dyDescent="0.2">
      <c r="A2156" s="49" t="s">
        <v>6766</v>
      </c>
      <c r="B2156" s="49" t="s">
        <v>1177</v>
      </c>
      <c r="C2156" s="50">
        <v>3830</v>
      </c>
      <c r="D2156" s="49" t="s">
        <v>1175</v>
      </c>
      <c r="E2156" s="49" t="s">
        <v>6777</v>
      </c>
      <c r="F2156" s="49" t="s">
        <v>1175</v>
      </c>
      <c r="G2156" s="49">
        <v>95200</v>
      </c>
      <c r="H2156" s="49" t="s">
        <v>301</v>
      </c>
      <c r="I2156" s="50">
        <v>3637</v>
      </c>
      <c r="J2156" s="50">
        <v>195200000019</v>
      </c>
      <c r="K2156" s="49" t="s">
        <v>2275</v>
      </c>
      <c r="L2156" s="51">
        <v>272</v>
      </c>
      <c r="M2156" s="52">
        <v>43887262</v>
      </c>
      <c r="N2156" s="52">
        <v>8777452</v>
      </c>
      <c r="O2156" s="52">
        <v>34137013</v>
      </c>
      <c r="P2156" s="52">
        <v>6660438</v>
      </c>
      <c r="Q2156" s="52">
        <v>52664714</v>
      </c>
      <c r="R2156" s="52">
        <v>40797451</v>
      </c>
      <c r="S2156" s="52">
        <v>93462165</v>
      </c>
      <c r="T2156" s="70" t="s">
        <v>10556</v>
      </c>
      <c r="U2156" s="70" t="s">
        <v>10560</v>
      </c>
    </row>
    <row r="2157" spans="1:21" x14ac:dyDescent="0.2">
      <c r="A2157" s="49" t="s">
        <v>4982</v>
      </c>
      <c r="B2157" s="49" t="s">
        <v>421</v>
      </c>
      <c r="C2157" s="50">
        <v>3777</v>
      </c>
      <c r="D2157" s="49" t="s">
        <v>422</v>
      </c>
      <c r="E2157" s="49" t="s">
        <v>5047</v>
      </c>
      <c r="F2157" s="49" t="s">
        <v>422</v>
      </c>
      <c r="G2157" s="49">
        <v>19110</v>
      </c>
      <c r="H2157" s="49" t="s">
        <v>425</v>
      </c>
      <c r="I2157" s="50">
        <v>4821</v>
      </c>
      <c r="J2157" s="50">
        <v>119110000500</v>
      </c>
      <c r="K2157" s="49" t="s">
        <v>2275</v>
      </c>
      <c r="L2157" s="51">
        <v>439</v>
      </c>
      <c r="M2157" s="52">
        <v>45809465</v>
      </c>
      <c r="N2157" s="52">
        <v>0</v>
      </c>
      <c r="O2157" s="52">
        <v>27741617</v>
      </c>
      <c r="P2157" s="52">
        <v>6660438</v>
      </c>
      <c r="Q2157" s="52">
        <v>45809465</v>
      </c>
      <c r="R2157" s="52">
        <v>34402055</v>
      </c>
      <c r="S2157" s="52">
        <v>80211520</v>
      </c>
      <c r="T2157" s="70" t="s">
        <v>10556</v>
      </c>
      <c r="U2157" s="70" t="s">
        <v>10560</v>
      </c>
    </row>
    <row r="2158" spans="1:21" x14ac:dyDescent="0.2">
      <c r="A2158" s="49" t="s">
        <v>5921</v>
      </c>
      <c r="B2158" s="49" t="s">
        <v>211</v>
      </c>
      <c r="C2158" s="50">
        <v>3781</v>
      </c>
      <c r="D2158" s="49" t="s">
        <v>489</v>
      </c>
      <c r="E2158" s="49" t="s">
        <v>6170</v>
      </c>
      <c r="F2158" s="49" t="s">
        <v>489</v>
      </c>
      <c r="G2158" s="49">
        <v>23855</v>
      </c>
      <c r="H2158" s="49" t="s">
        <v>518</v>
      </c>
      <c r="I2158" s="50">
        <v>20901</v>
      </c>
      <c r="J2158" s="50">
        <v>223855000490</v>
      </c>
      <c r="K2158" s="49" t="s">
        <v>2275</v>
      </c>
      <c r="L2158" s="51">
        <v>205</v>
      </c>
      <c r="M2158" s="52">
        <v>34992532</v>
      </c>
      <c r="N2158" s="52">
        <v>6998506</v>
      </c>
      <c r="O2158" s="52">
        <v>38212846</v>
      </c>
      <c r="P2158" s="52">
        <v>13320876</v>
      </c>
      <c r="Q2158" s="52">
        <v>41991038</v>
      </c>
      <c r="R2158" s="52">
        <v>51533722</v>
      </c>
      <c r="S2158" s="52">
        <v>93524760</v>
      </c>
      <c r="T2158" s="70" t="s">
        <v>10556</v>
      </c>
      <c r="U2158" s="70" t="s">
        <v>10560</v>
      </c>
    </row>
    <row r="2159" spans="1:21" x14ac:dyDescent="0.2">
      <c r="A2159" s="49" t="s">
        <v>2872</v>
      </c>
      <c r="B2159" s="49" t="s">
        <v>1073</v>
      </c>
      <c r="C2159" s="50">
        <v>3817</v>
      </c>
      <c r="D2159" s="49" t="s">
        <v>1074</v>
      </c>
      <c r="E2159" s="49" t="s">
        <v>10083</v>
      </c>
      <c r="F2159" s="49" t="s">
        <v>1074</v>
      </c>
      <c r="G2159" s="49">
        <v>76377</v>
      </c>
      <c r="H2159" s="49" t="s">
        <v>1097</v>
      </c>
      <c r="I2159" s="50">
        <v>6770</v>
      </c>
      <c r="J2159" s="50">
        <v>276377000388</v>
      </c>
      <c r="K2159" s="49" t="s">
        <v>10084</v>
      </c>
      <c r="L2159" s="51">
        <v>220</v>
      </c>
      <c r="M2159" s="52">
        <v>26423873</v>
      </c>
      <c r="N2159" s="52">
        <v>995291</v>
      </c>
      <c r="O2159" s="52">
        <v>26214462</v>
      </c>
      <c r="P2159" s="52">
        <v>13320876</v>
      </c>
      <c r="Q2159" s="52">
        <v>27419164</v>
      </c>
      <c r="R2159" s="52">
        <v>39535338</v>
      </c>
      <c r="S2159" s="52">
        <v>66954502</v>
      </c>
      <c r="T2159" s="70" t="s">
        <v>10556</v>
      </c>
      <c r="U2159" s="70" t="s">
        <v>10560</v>
      </c>
    </row>
    <row r="2160" spans="1:21" x14ac:dyDescent="0.2">
      <c r="A2160" s="49" t="s">
        <v>2976</v>
      </c>
      <c r="B2160" s="49" t="s">
        <v>171</v>
      </c>
      <c r="C2160" s="50">
        <v>3764</v>
      </c>
      <c r="D2160" s="49" t="s">
        <v>172</v>
      </c>
      <c r="E2160" s="49" t="s">
        <v>2994</v>
      </c>
      <c r="F2160" s="49" t="s">
        <v>172</v>
      </c>
      <c r="G2160" s="49">
        <v>8296</v>
      </c>
      <c r="H2160" s="49" t="s">
        <v>176</v>
      </c>
      <c r="I2160" s="50">
        <v>5467</v>
      </c>
      <c r="J2160" s="50">
        <v>108296000049</v>
      </c>
      <c r="K2160" s="49" t="s">
        <v>2275</v>
      </c>
      <c r="L2160" s="51">
        <v>1770</v>
      </c>
      <c r="M2160" s="52">
        <v>186527431</v>
      </c>
      <c r="N2160" s="52">
        <v>9698670</v>
      </c>
      <c r="O2160" s="52">
        <v>22219345</v>
      </c>
      <c r="P2160" s="52">
        <v>6660438</v>
      </c>
      <c r="Q2160" s="52">
        <v>196226101</v>
      </c>
      <c r="R2160" s="52">
        <v>28879783</v>
      </c>
      <c r="S2160" s="52">
        <v>225105884</v>
      </c>
      <c r="T2160" s="70" t="s">
        <v>10556</v>
      </c>
      <c r="U2160" s="70" t="s">
        <v>10560</v>
      </c>
    </row>
    <row r="2161" spans="1:21" x14ac:dyDescent="0.2">
      <c r="A2161" s="49" t="s">
        <v>6798</v>
      </c>
      <c r="B2161" s="49" t="s">
        <v>674</v>
      </c>
      <c r="C2161" s="50">
        <v>3790</v>
      </c>
      <c r="D2161" s="49" t="s">
        <v>675</v>
      </c>
      <c r="E2161" s="49" t="s">
        <v>6855</v>
      </c>
      <c r="F2161" s="49" t="s">
        <v>675</v>
      </c>
      <c r="G2161" s="49">
        <v>41319</v>
      </c>
      <c r="H2161" s="49" t="s">
        <v>687</v>
      </c>
      <c r="I2161" s="50">
        <v>10590</v>
      </c>
      <c r="J2161" s="50">
        <v>141319000570</v>
      </c>
      <c r="K2161" s="49" t="s">
        <v>2275</v>
      </c>
      <c r="L2161" s="51">
        <v>1277</v>
      </c>
      <c r="M2161" s="52">
        <v>133519108</v>
      </c>
      <c r="N2161" s="52">
        <v>0</v>
      </c>
      <c r="O2161" s="52">
        <v>23220880</v>
      </c>
      <c r="P2161" s="52">
        <v>26641753</v>
      </c>
      <c r="Q2161" s="52">
        <v>133519108</v>
      </c>
      <c r="R2161" s="52">
        <v>49862633</v>
      </c>
      <c r="S2161" s="52">
        <v>183381741</v>
      </c>
      <c r="T2161" s="70" t="s">
        <v>10556</v>
      </c>
      <c r="U2161" s="70" t="s">
        <v>10560</v>
      </c>
    </row>
    <row r="2162" spans="1:21" x14ac:dyDescent="0.2">
      <c r="A2162" s="49" t="s">
        <v>2245</v>
      </c>
      <c r="B2162" s="49" t="s">
        <v>36</v>
      </c>
      <c r="C2162" s="50">
        <v>3758</v>
      </c>
      <c r="D2162" s="49" t="s">
        <v>37</v>
      </c>
      <c r="E2162" s="49" t="s">
        <v>2360</v>
      </c>
      <c r="F2162" s="49" t="s">
        <v>37</v>
      </c>
      <c r="G2162" s="49">
        <v>5129</v>
      </c>
      <c r="H2162" s="49" t="s">
        <v>64</v>
      </c>
      <c r="I2162" s="50">
        <v>1671</v>
      </c>
      <c r="J2162" s="50">
        <v>105129000208</v>
      </c>
      <c r="K2162" s="49" t="s">
        <v>2275</v>
      </c>
      <c r="L2162" s="51">
        <v>1468</v>
      </c>
      <c r="M2162" s="52">
        <v>131877710</v>
      </c>
      <c r="N2162" s="52">
        <v>0</v>
      </c>
      <c r="O2162" s="52">
        <v>20511726</v>
      </c>
      <c r="P2162" s="52">
        <v>6660438</v>
      </c>
      <c r="Q2162" s="52">
        <v>131877710</v>
      </c>
      <c r="R2162" s="52">
        <v>27172164</v>
      </c>
      <c r="S2162" s="52">
        <v>159049874</v>
      </c>
      <c r="T2162" s="70" t="s">
        <v>10556</v>
      </c>
      <c r="U2162" s="70" t="s">
        <v>10560</v>
      </c>
    </row>
    <row r="2163" spans="1:21" x14ac:dyDescent="0.2">
      <c r="A2163" s="49" t="s">
        <v>2245</v>
      </c>
      <c r="B2163" s="49" t="s">
        <v>36</v>
      </c>
      <c r="C2163" s="50">
        <v>3758</v>
      </c>
      <c r="D2163" s="49" t="s">
        <v>37</v>
      </c>
      <c r="E2163" s="49" t="s">
        <v>2420</v>
      </c>
      <c r="F2163" s="49" t="s">
        <v>37</v>
      </c>
      <c r="G2163" s="49">
        <v>5172</v>
      </c>
      <c r="H2163" s="49" t="s">
        <v>73</v>
      </c>
      <c r="I2163" s="50">
        <v>5420</v>
      </c>
      <c r="J2163" s="50">
        <v>105172000220</v>
      </c>
      <c r="K2163" s="49" t="s">
        <v>2275</v>
      </c>
      <c r="L2163" s="51">
        <v>1056</v>
      </c>
      <c r="M2163" s="52">
        <v>112091349</v>
      </c>
      <c r="N2163" s="52">
        <v>0</v>
      </c>
      <c r="O2163" s="52">
        <v>29286800</v>
      </c>
      <c r="P2163" s="52">
        <v>26641753</v>
      </c>
      <c r="Q2163" s="52">
        <v>112091349</v>
      </c>
      <c r="R2163" s="52">
        <v>55928553</v>
      </c>
      <c r="S2163" s="52">
        <v>168019902</v>
      </c>
      <c r="T2163" s="70" t="s">
        <v>10556</v>
      </c>
      <c r="U2163" s="70" t="s">
        <v>10560</v>
      </c>
    </row>
    <row r="2164" spans="1:21" x14ac:dyDescent="0.2">
      <c r="A2164" s="49" t="s">
        <v>2872</v>
      </c>
      <c r="B2164" s="49" t="s">
        <v>1073</v>
      </c>
      <c r="C2164" s="50">
        <v>3817</v>
      </c>
      <c r="D2164" s="49" t="s">
        <v>1074</v>
      </c>
      <c r="E2164" s="49" t="s">
        <v>10116</v>
      </c>
      <c r="F2164" s="49" t="s">
        <v>1074</v>
      </c>
      <c r="G2164" s="49">
        <v>76736</v>
      </c>
      <c r="H2164" s="49" t="s">
        <v>1104</v>
      </c>
      <c r="I2164" s="50">
        <v>5638</v>
      </c>
      <c r="J2164" s="50">
        <v>276736000321</v>
      </c>
      <c r="K2164" s="49" t="s">
        <v>10120</v>
      </c>
      <c r="L2164" s="51">
        <v>100</v>
      </c>
      <c r="M2164" s="52">
        <v>11287856</v>
      </c>
      <c r="N2164" s="52">
        <v>1354125</v>
      </c>
      <c r="O2164" s="52">
        <v>26458763</v>
      </c>
      <c r="P2164" s="52">
        <v>6660438</v>
      </c>
      <c r="Q2164" s="52">
        <v>12641981</v>
      </c>
      <c r="R2164" s="52">
        <v>33119201</v>
      </c>
      <c r="S2164" s="52">
        <v>45761182</v>
      </c>
      <c r="T2164" s="70" t="s">
        <v>10556</v>
      </c>
      <c r="U2164" s="70" t="s">
        <v>10560</v>
      </c>
    </row>
    <row r="2165" spans="1:21" x14ac:dyDescent="0.2">
      <c r="A2165" s="49" t="s">
        <v>6798</v>
      </c>
      <c r="B2165" s="49" t="s">
        <v>674</v>
      </c>
      <c r="C2165" s="50">
        <v>3791</v>
      </c>
      <c r="D2165" s="49" t="s">
        <v>672</v>
      </c>
      <c r="E2165" s="49" t="s">
        <v>8253</v>
      </c>
      <c r="F2165" s="49" t="s">
        <v>672</v>
      </c>
      <c r="G2165" s="49">
        <v>41001</v>
      </c>
      <c r="H2165" s="49" t="s">
        <v>673</v>
      </c>
      <c r="I2165" s="50">
        <v>12222</v>
      </c>
      <c r="J2165" s="50">
        <v>441001004839</v>
      </c>
      <c r="K2165" s="49" t="s">
        <v>8262</v>
      </c>
      <c r="L2165" s="51">
        <v>655</v>
      </c>
      <c r="M2165" s="52">
        <v>73603104</v>
      </c>
      <c r="N2165" s="52">
        <v>0</v>
      </c>
      <c r="O2165" s="52">
        <v>25786026</v>
      </c>
      <c r="P2165" s="52">
        <v>6660438</v>
      </c>
      <c r="Q2165" s="52">
        <v>73603104</v>
      </c>
      <c r="R2165" s="52">
        <v>32446464</v>
      </c>
      <c r="S2165" s="52">
        <v>106049568</v>
      </c>
      <c r="T2165" s="70" t="s">
        <v>10556</v>
      </c>
      <c r="U2165" s="70" t="s">
        <v>10560</v>
      </c>
    </row>
    <row r="2166" spans="1:21" x14ac:dyDescent="0.2">
      <c r="A2166" s="49" t="s">
        <v>2872</v>
      </c>
      <c r="B2166" s="49" t="s">
        <v>1073</v>
      </c>
      <c r="C2166" s="50">
        <v>3823</v>
      </c>
      <c r="D2166" s="49" t="s">
        <v>1107</v>
      </c>
      <c r="E2166" s="49" t="s">
        <v>9849</v>
      </c>
      <c r="F2166" s="49" t="s">
        <v>1107</v>
      </c>
      <c r="G2166" s="49">
        <v>76834</v>
      </c>
      <c r="H2166" s="49" t="s">
        <v>1108</v>
      </c>
      <c r="I2166" s="50">
        <v>20362</v>
      </c>
      <c r="J2166" s="50">
        <v>176834000394</v>
      </c>
      <c r="K2166" s="49" t="s">
        <v>9851</v>
      </c>
      <c r="L2166" s="51">
        <v>1943</v>
      </c>
      <c r="M2166" s="52">
        <v>192753296</v>
      </c>
      <c r="N2166" s="52">
        <v>5962611</v>
      </c>
      <c r="O2166" s="52">
        <v>20527233</v>
      </c>
      <c r="P2166" s="52">
        <v>6660438</v>
      </c>
      <c r="Q2166" s="52">
        <v>198715907</v>
      </c>
      <c r="R2166" s="52">
        <v>27187671</v>
      </c>
      <c r="S2166" s="52">
        <v>225903578</v>
      </c>
      <c r="T2166" s="70" t="s">
        <v>10556</v>
      </c>
      <c r="U2166" s="70" t="s">
        <v>10560</v>
      </c>
    </row>
    <row r="2167" spans="1:21" x14ac:dyDescent="0.2">
      <c r="A2167" s="49" t="s">
        <v>2872</v>
      </c>
      <c r="B2167" s="49" t="s">
        <v>1073</v>
      </c>
      <c r="C2167" s="50">
        <v>3822</v>
      </c>
      <c r="D2167" s="49" t="s">
        <v>1099</v>
      </c>
      <c r="E2167" s="49" t="s">
        <v>8515</v>
      </c>
      <c r="F2167" s="49" t="s">
        <v>1099</v>
      </c>
      <c r="G2167" s="49">
        <v>76520</v>
      </c>
      <c r="H2167" s="49" t="s">
        <v>1100</v>
      </c>
      <c r="I2167" s="50">
        <v>12978</v>
      </c>
      <c r="J2167" s="50">
        <v>176520002520</v>
      </c>
      <c r="K2167" s="49" t="s">
        <v>8523</v>
      </c>
      <c r="L2167" s="51">
        <v>2640</v>
      </c>
      <c r="M2167" s="52">
        <v>234953501</v>
      </c>
      <c r="N2167" s="52">
        <v>20860035</v>
      </c>
      <c r="O2167" s="52">
        <v>20323031</v>
      </c>
      <c r="P2167" s="52">
        <v>6660438</v>
      </c>
      <c r="Q2167" s="52">
        <v>255813536</v>
      </c>
      <c r="R2167" s="52">
        <v>26983469</v>
      </c>
      <c r="S2167" s="52">
        <v>282797005</v>
      </c>
      <c r="T2167" s="70" t="s">
        <v>10556</v>
      </c>
      <c r="U2167" s="70" t="s">
        <v>10560</v>
      </c>
    </row>
    <row r="2168" spans="1:21" x14ac:dyDescent="0.2">
      <c r="A2168" s="49" t="s">
        <v>2872</v>
      </c>
      <c r="B2168" s="49" t="s">
        <v>1073</v>
      </c>
      <c r="C2168" s="50">
        <v>3817</v>
      </c>
      <c r="D2168" s="49" t="s">
        <v>1074</v>
      </c>
      <c r="E2168" s="49" t="s">
        <v>10093</v>
      </c>
      <c r="F2168" s="49" t="s">
        <v>1074</v>
      </c>
      <c r="G2168" s="49">
        <v>76497</v>
      </c>
      <c r="H2168" s="49" t="s">
        <v>1098</v>
      </c>
      <c r="I2168" s="50">
        <v>5518</v>
      </c>
      <c r="J2168" s="50">
        <v>276497000608</v>
      </c>
      <c r="K2168" s="49" t="s">
        <v>10094</v>
      </c>
      <c r="L2168" s="51">
        <v>161</v>
      </c>
      <c r="M2168" s="52">
        <v>19129437</v>
      </c>
      <c r="N2168" s="52">
        <v>0</v>
      </c>
      <c r="O2168" s="52">
        <v>27012386</v>
      </c>
      <c r="P2168" s="52">
        <v>6660438</v>
      </c>
      <c r="Q2168" s="52">
        <v>19129437</v>
      </c>
      <c r="R2168" s="52">
        <v>33672824</v>
      </c>
      <c r="S2168" s="52">
        <v>52802261</v>
      </c>
      <c r="T2168" s="70" t="s">
        <v>10556</v>
      </c>
      <c r="U2168" s="70" t="s">
        <v>10560</v>
      </c>
    </row>
    <row r="2169" spans="1:21" x14ac:dyDescent="0.2">
      <c r="A2169" s="49" t="s">
        <v>7072</v>
      </c>
      <c r="B2169" s="49" t="s">
        <v>713</v>
      </c>
      <c r="C2169" s="50">
        <v>3792</v>
      </c>
      <c r="D2169" s="49" t="s">
        <v>714</v>
      </c>
      <c r="E2169" s="49" t="s">
        <v>7100</v>
      </c>
      <c r="F2169" s="49" t="s">
        <v>714</v>
      </c>
      <c r="G2169" s="49">
        <v>44098</v>
      </c>
      <c r="H2169" s="49" t="s">
        <v>717</v>
      </c>
      <c r="I2169" s="50">
        <v>15004</v>
      </c>
      <c r="J2169" s="50">
        <v>244279000826</v>
      </c>
      <c r="K2169" s="49" t="s">
        <v>7103</v>
      </c>
      <c r="L2169" s="51">
        <v>981</v>
      </c>
      <c r="M2169" s="52">
        <v>108130399</v>
      </c>
      <c r="N2169" s="52">
        <v>0</v>
      </c>
      <c r="O2169" s="52">
        <v>30271941</v>
      </c>
      <c r="P2169" s="52">
        <v>6660438</v>
      </c>
      <c r="Q2169" s="52">
        <v>108130399</v>
      </c>
      <c r="R2169" s="52">
        <v>36932379</v>
      </c>
      <c r="S2169" s="52">
        <v>145062778</v>
      </c>
      <c r="T2169" s="70" t="s">
        <v>10556</v>
      </c>
      <c r="U2169" s="70" t="s">
        <v>10560</v>
      </c>
    </row>
    <row r="2170" spans="1:21" x14ac:dyDescent="0.2">
      <c r="A2170" s="49" t="s">
        <v>2245</v>
      </c>
      <c r="B2170" s="49" t="s">
        <v>36</v>
      </c>
      <c r="C2170" s="50">
        <v>3758</v>
      </c>
      <c r="D2170" s="49" t="s">
        <v>37</v>
      </c>
      <c r="E2170" s="49" t="s">
        <v>2732</v>
      </c>
      <c r="F2170" s="49" t="s">
        <v>37</v>
      </c>
      <c r="G2170" s="49">
        <v>5686</v>
      </c>
      <c r="H2170" s="49" t="s">
        <v>144</v>
      </c>
      <c r="I2170" s="50">
        <v>120424</v>
      </c>
      <c r="J2170" s="50">
        <v>105686000385</v>
      </c>
      <c r="K2170" s="49" t="s">
        <v>2735</v>
      </c>
      <c r="L2170" s="51">
        <v>1367</v>
      </c>
      <c r="M2170" s="52">
        <v>130883544</v>
      </c>
      <c r="N2170" s="52">
        <v>0</v>
      </c>
      <c r="O2170" s="52">
        <v>26211435</v>
      </c>
      <c r="P2170" s="52">
        <v>6660438</v>
      </c>
      <c r="Q2170" s="52">
        <v>130883544</v>
      </c>
      <c r="R2170" s="52">
        <v>32871873</v>
      </c>
      <c r="S2170" s="52">
        <v>163755417</v>
      </c>
      <c r="T2170" s="70" t="s">
        <v>10556</v>
      </c>
      <c r="U2170" s="70" t="s">
        <v>10560</v>
      </c>
    </row>
    <row r="2171" spans="1:21" x14ac:dyDescent="0.2">
      <c r="A2171" s="49" t="s">
        <v>5921</v>
      </c>
      <c r="B2171" s="49" t="s">
        <v>211</v>
      </c>
      <c r="C2171" s="50">
        <v>3781</v>
      </c>
      <c r="D2171" s="49" t="s">
        <v>489</v>
      </c>
      <c r="E2171" s="49" t="s">
        <v>5922</v>
      </c>
      <c r="F2171" s="49" t="s">
        <v>489</v>
      </c>
      <c r="G2171" s="49">
        <v>23068</v>
      </c>
      <c r="H2171" s="49" t="s">
        <v>490</v>
      </c>
      <c r="I2171" s="50">
        <v>26783</v>
      </c>
      <c r="J2171" s="50">
        <v>123068000313</v>
      </c>
      <c r="K2171" s="49" t="s">
        <v>2418</v>
      </c>
      <c r="L2171" s="51">
        <v>585</v>
      </c>
      <c r="M2171" s="52">
        <v>77376965</v>
      </c>
      <c r="N2171" s="52">
        <v>0</v>
      </c>
      <c r="O2171" s="52">
        <v>29309743</v>
      </c>
      <c r="P2171" s="52">
        <v>6660438</v>
      </c>
      <c r="Q2171" s="52">
        <v>77376965</v>
      </c>
      <c r="R2171" s="52">
        <v>35970181</v>
      </c>
      <c r="S2171" s="52">
        <v>113347146</v>
      </c>
      <c r="T2171" s="70" t="s">
        <v>10556</v>
      </c>
      <c r="U2171" s="70" t="s">
        <v>10560</v>
      </c>
    </row>
    <row r="2172" spans="1:21" x14ac:dyDescent="0.2">
      <c r="A2172" s="49" t="s">
        <v>2945</v>
      </c>
      <c r="B2172" s="49" t="s">
        <v>891</v>
      </c>
      <c r="C2172" s="50">
        <v>3803</v>
      </c>
      <c r="D2172" s="49" t="s">
        <v>892</v>
      </c>
      <c r="E2172" s="49" t="s">
        <v>8748</v>
      </c>
      <c r="F2172" s="49" t="s">
        <v>892</v>
      </c>
      <c r="G2172" s="49">
        <v>63470</v>
      </c>
      <c r="H2172" s="49" t="s">
        <v>898</v>
      </c>
      <c r="I2172" s="50">
        <v>15703</v>
      </c>
      <c r="J2172" s="50">
        <v>263470000270</v>
      </c>
      <c r="K2172" s="49" t="s">
        <v>2418</v>
      </c>
      <c r="L2172" s="51">
        <v>503</v>
      </c>
      <c r="M2172" s="52">
        <v>58789517</v>
      </c>
      <c r="N2172" s="52">
        <v>7897802</v>
      </c>
      <c r="O2172" s="52">
        <v>26700131</v>
      </c>
      <c r="P2172" s="52">
        <v>6660438</v>
      </c>
      <c r="Q2172" s="52">
        <v>66687319</v>
      </c>
      <c r="R2172" s="52">
        <v>33360569</v>
      </c>
      <c r="S2172" s="52">
        <v>100047888</v>
      </c>
      <c r="T2172" s="70" t="s">
        <v>10556</v>
      </c>
      <c r="U2172" s="70" t="s">
        <v>10560</v>
      </c>
    </row>
    <row r="2173" spans="1:21" x14ac:dyDescent="0.2">
      <c r="A2173" s="49" t="s">
        <v>4581</v>
      </c>
      <c r="B2173" s="49" t="s">
        <v>1025</v>
      </c>
      <c r="C2173" s="50">
        <v>3815</v>
      </c>
      <c r="D2173" s="49" t="s">
        <v>1026</v>
      </c>
      <c r="E2173" s="49" t="s">
        <v>9689</v>
      </c>
      <c r="F2173" s="49" t="s">
        <v>1026</v>
      </c>
      <c r="G2173" s="49">
        <v>73200</v>
      </c>
      <c r="H2173" s="49" t="s">
        <v>1037</v>
      </c>
      <c r="I2173" s="50">
        <v>4281</v>
      </c>
      <c r="J2173" s="50">
        <v>273200000354</v>
      </c>
      <c r="K2173" s="49" t="s">
        <v>2418</v>
      </c>
      <c r="L2173" s="51">
        <v>497</v>
      </c>
      <c r="M2173" s="52">
        <v>62481467</v>
      </c>
      <c r="N2173" s="52">
        <v>0</v>
      </c>
      <c r="O2173" s="52">
        <v>27882890</v>
      </c>
      <c r="P2173" s="52">
        <v>6660438</v>
      </c>
      <c r="Q2173" s="52">
        <v>62481467</v>
      </c>
      <c r="R2173" s="52">
        <v>34543328</v>
      </c>
      <c r="S2173" s="52">
        <v>97024795</v>
      </c>
      <c r="T2173" s="70" t="s">
        <v>10556</v>
      </c>
      <c r="U2173" s="70" t="s">
        <v>10560</v>
      </c>
    </row>
    <row r="2174" spans="1:21" x14ac:dyDescent="0.2">
      <c r="A2174" s="49" t="s">
        <v>4413</v>
      </c>
      <c r="B2174" s="49" t="s">
        <v>64</v>
      </c>
      <c r="C2174" s="50">
        <v>3773</v>
      </c>
      <c r="D2174" s="49" t="s">
        <v>374</v>
      </c>
      <c r="E2174" s="49" t="s">
        <v>4516</v>
      </c>
      <c r="F2174" s="49" t="s">
        <v>374</v>
      </c>
      <c r="G2174" s="49">
        <v>17614</v>
      </c>
      <c r="H2174" s="49" t="s">
        <v>392</v>
      </c>
      <c r="I2174" s="50">
        <v>18322</v>
      </c>
      <c r="J2174" s="50">
        <v>217614000278</v>
      </c>
      <c r="K2174" s="49" t="s">
        <v>2418</v>
      </c>
      <c r="L2174" s="51">
        <v>45</v>
      </c>
      <c r="M2174" s="52">
        <v>5006028</v>
      </c>
      <c r="N2174" s="52">
        <v>1001206</v>
      </c>
      <c r="O2174" s="52">
        <v>26747998</v>
      </c>
      <c r="P2174" s="52">
        <v>6660438</v>
      </c>
      <c r="Q2174" s="52">
        <v>6007234</v>
      </c>
      <c r="R2174" s="52">
        <v>33408436</v>
      </c>
      <c r="S2174" s="52">
        <v>39415670</v>
      </c>
      <c r="T2174" s="70" t="s">
        <v>10556</v>
      </c>
      <c r="U2174" s="70" t="s">
        <v>10560</v>
      </c>
    </row>
    <row r="2175" spans="1:21" x14ac:dyDescent="0.2">
      <c r="A2175" s="49" t="s">
        <v>4413</v>
      </c>
      <c r="B2175" s="49" t="s">
        <v>64</v>
      </c>
      <c r="C2175" s="50">
        <v>3773</v>
      </c>
      <c r="D2175" s="49" t="s">
        <v>374</v>
      </c>
      <c r="E2175" s="49" t="s">
        <v>4498</v>
      </c>
      <c r="F2175" s="49" t="s">
        <v>374</v>
      </c>
      <c r="G2175" s="49">
        <v>17513</v>
      </c>
      <c r="H2175" s="49" t="s">
        <v>389</v>
      </c>
      <c r="I2175" s="50">
        <v>17413</v>
      </c>
      <c r="J2175" s="50">
        <v>117513000558</v>
      </c>
      <c r="K2175" s="49" t="s">
        <v>2418</v>
      </c>
      <c r="L2175" s="51">
        <v>370</v>
      </c>
      <c r="M2175" s="52">
        <v>37441443</v>
      </c>
      <c r="N2175" s="52">
        <v>7488289</v>
      </c>
      <c r="O2175" s="52">
        <v>22136347</v>
      </c>
      <c r="P2175" s="52">
        <v>6660438</v>
      </c>
      <c r="Q2175" s="52">
        <v>44929732</v>
      </c>
      <c r="R2175" s="52">
        <v>28796785</v>
      </c>
      <c r="S2175" s="52">
        <v>73726517</v>
      </c>
      <c r="T2175" s="70" t="s">
        <v>10556</v>
      </c>
      <c r="U2175" s="70" t="s">
        <v>10560</v>
      </c>
    </row>
    <row r="2176" spans="1:21" x14ac:dyDescent="0.2">
      <c r="A2176" s="49" t="s">
        <v>4581</v>
      </c>
      <c r="B2176" s="49" t="s">
        <v>1025</v>
      </c>
      <c r="C2176" s="50">
        <v>3815</v>
      </c>
      <c r="D2176" s="49" t="s">
        <v>1026</v>
      </c>
      <c r="E2176" s="49" t="s">
        <v>9678</v>
      </c>
      <c r="F2176" s="49" t="s">
        <v>1026</v>
      </c>
      <c r="G2176" s="49">
        <v>73152</v>
      </c>
      <c r="H2176" s="49" t="s">
        <v>1035</v>
      </c>
      <c r="I2176" s="50">
        <v>5965</v>
      </c>
      <c r="J2176" s="50">
        <v>273152000231</v>
      </c>
      <c r="K2176" s="49" t="s">
        <v>2418</v>
      </c>
      <c r="L2176" s="51">
        <v>274</v>
      </c>
      <c r="M2176" s="52">
        <v>33054452</v>
      </c>
      <c r="N2176" s="52">
        <v>0</v>
      </c>
      <c r="O2176" s="52">
        <v>27669939</v>
      </c>
      <c r="P2176" s="52">
        <v>6660438</v>
      </c>
      <c r="Q2176" s="52">
        <v>33054452</v>
      </c>
      <c r="R2176" s="52">
        <v>34330377</v>
      </c>
      <c r="S2176" s="52">
        <v>67384829</v>
      </c>
      <c r="T2176" s="70" t="s">
        <v>10556</v>
      </c>
      <c r="U2176" s="70" t="s">
        <v>10560</v>
      </c>
    </row>
    <row r="2177" spans="1:21" x14ac:dyDescent="0.2">
      <c r="A2177" s="49" t="s">
        <v>4982</v>
      </c>
      <c r="B2177" s="49" t="s">
        <v>421</v>
      </c>
      <c r="C2177" s="50">
        <v>3777</v>
      </c>
      <c r="D2177" s="49" t="s">
        <v>422</v>
      </c>
      <c r="E2177" s="49" t="s">
        <v>5020</v>
      </c>
      <c r="F2177" s="49" t="s">
        <v>422</v>
      </c>
      <c r="G2177" s="49">
        <v>19100</v>
      </c>
      <c r="H2177" s="49" t="s">
        <v>59</v>
      </c>
      <c r="I2177" s="50">
        <v>16140</v>
      </c>
      <c r="J2177" s="50">
        <v>119100001214</v>
      </c>
      <c r="K2177" s="49" t="s">
        <v>2418</v>
      </c>
      <c r="L2177" s="51">
        <v>243</v>
      </c>
      <c r="M2177" s="52">
        <v>29233210</v>
      </c>
      <c r="N2177" s="52">
        <v>0</v>
      </c>
      <c r="O2177" s="52">
        <v>25107235</v>
      </c>
      <c r="P2177" s="52">
        <v>6660438</v>
      </c>
      <c r="Q2177" s="52">
        <v>29233210</v>
      </c>
      <c r="R2177" s="52">
        <v>31767673</v>
      </c>
      <c r="S2177" s="52">
        <v>61000883</v>
      </c>
      <c r="T2177" s="70" t="s">
        <v>10556</v>
      </c>
      <c r="U2177" s="70" t="s">
        <v>10560</v>
      </c>
    </row>
    <row r="2178" spans="1:21" x14ac:dyDescent="0.2">
      <c r="A2178" s="49" t="s">
        <v>2245</v>
      </c>
      <c r="B2178" s="49" t="s">
        <v>36</v>
      </c>
      <c r="C2178" s="50">
        <v>3759</v>
      </c>
      <c r="D2178" s="49" t="s">
        <v>34</v>
      </c>
      <c r="E2178" s="49" t="s">
        <v>7491</v>
      </c>
      <c r="F2178" s="49" t="s">
        <v>34</v>
      </c>
      <c r="G2178" s="49">
        <v>5001</v>
      </c>
      <c r="H2178" s="49" t="s">
        <v>35</v>
      </c>
      <c r="I2178" s="50">
        <v>9583</v>
      </c>
      <c r="J2178" s="50">
        <v>105001002119</v>
      </c>
      <c r="K2178" s="49" t="s">
        <v>2418</v>
      </c>
      <c r="L2178" s="51">
        <v>2111</v>
      </c>
      <c r="M2178" s="52">
        <v>194488035</v>
      </c>
      <c r="N2178" s="52">
        <v>15232548</v>
      </c>
      <c r="O2178" s="52">
        <v>20461051</v>
      </c>
      <c r="P2178" s="52">
        <v>6660438</v>
      </c>
      <c r="Q2178" s="52">
        <v>209720583</v>
      </c>
      <c r="R2178" s="52">
        <v>27121489</v>
      </c>
      <c r="S2178" s="52">
        <v>236842072</v>
      </c>
      <c r="T2178" s="70" t="s">
        <v>10556</v>
      </c>
      <c r="U2178" s="70" t="s">
        <v>10560</v>
      </c>
    </row>
    <row r="2179" spans="1:21" x14ac:dyDescent="0.2">
      <c r="A2179" s="49" t="s">
        <v>5921</v>
      </c>
      <c r="B2179" s="49" t="s">
        <v>211</v>
      </c>
      <c r="C2179" s="50">
        <v>3781</v>
      </c>
      <c r="D2179" s="49" t="s">
        <v>489</v>
      </c>
      <c r="E2179" s="49" t="s">
        <v>5975</v>
      </c>
      <c r="F2179" s="49" t="s">
        <v>489</v>
      </c>
      <c r="G2179" s="49">
        <v>23189</v>
      </c>
      <c r="H2179" s="49" t="s">
        <v>495</v>
      </c>
      <c r="I2179" s="50">
        <v>19835</v>
      </c>
      <c r="J2179" s="50">
        <v>123189000027</v>
      </c>
      <c r="K2179" s="49" t="s">
        <v>2418</v>
      </c>
      <c r="L2179" s="51">
        <v>1706</v>
      </c>
      <c r="M2179" s="52">
        <v>207080849</v>
      </c>
      <c r="N2179" s="52">
        <v>0</v>
      </c>
      <c r="O2179" s="52">
        <v>27066672</v>
      </c>
      <c r="P2179" s="52">
        <v>6660438</v>
      </c>
      <c r="Q2179" s="52">
        <v>207080849</v>
      </c>
      <c r="R2179" s="52">
        <v>33727110</v>
      </c>
      <c r="S2179" s="52">
        <v>240807959</v>
      </c>
      <c r="T2179" s="70" t="s">
        <v>10556</v>
      </c>
      <c r="U2179" s="70" t="s">
        <v>10560</v>
      </c>
    </row>
    <row r="2180" spans="1:21" x14ac:dyDescent="0.2">
      <c r="A2180" s="49" t="s">
        <v>4413</v>
      </c>
      <c r="B2180" s="49" t="s">
        <v>64</v>
      </c>
      <c r="C2180" s="50">
        <v>3773</v>
      </c>
      <c r="D2180" s="49" t="s">
        <v>374</v>
      </c>
      <c r="E2180" s="49" t="s">
        <v>4455</v>
      </c>
      <c r="F2180" s="49" t="s">
        <v>374</v>
      </c>
      <c r="G2180" s="49">
        <v>17380</v>
      </c>
      <c r="H2180" s="49" t="s">
        <v>381</v>
      </c>
      <c r="I2180" s="50">
        <v>13540</v>
      </c>
      <c r="J2180" s="50">
        <v>117380000185</v>
      </c>
      <c r="K2180" s="49" t="s">
        <v>2418</v>
      </c>
      <c r="L2180" s="51">
        <v>1209</v>
      </c>
      <c r="M2180" s="52">
        <v>118089277</v>
      </c>
      <c r="N2180" s="52">
        <v>23617855</v>
      </c>
      <c r="O2180" s="52">
        <v>21999591</v>
      </c>
      <c r="P2180" s="52">
        <v>26641753</v>
      </c>
      <c r="Q2180" s="52">
        <v>141707132</v>
      </c>
      <c r="R2180" s="52">
        <v>48641344</v>
      </c>
      <c r="S2180" s="52">
        <v>190348476</v>
      </c>
      <c r="T2180" s="70" t="s">
        <v>10556</v>
      </c>
      <c r="U2180" s="70" t="s">
        <v>10560</v>
      </c>
    </row>
    <row r="2181" spans="1:21" x14ac:dyDescent="0.2">
      <c r="A2181" s="49" t="s">
        <v>2245</v>
      </c>
      <c r="B2181" s="49" t="s">
        <v>36</v>
      </c>
      <c r="C2181" s="50">
        <v>3760</v>
      </c>
      <c r="D2181" s="49" t="s">
        <v>55</v>
      </c>
      <c r="E2181" s="49" t="s">
        <v>3253</v>
      </c>
      <c r="F2181" s="49" t="s">
        <v>55</v>
      </c>
      <c r="G2181" s="49">
        <v>5088</v>
      </c>
      <c r="H2181" s="49" t="s">
        <v>56</v>
      </c>
      <c r="I2181" s="50">
        <v>11475</v>
      </c>
      <c r="J2181" s="50">
        <v>105088000877</v>
      </c>
      <c r="K2181" s="49" t="s">
        <v>2418</v>
      </c>
      <c r="L2181" s="51">
        <v>1329</v>
      </c>
      <c r="M2181" s="52">
        <v>124046043</v>
      </c>
      <c r="N2181" s="52">
        <v>0</v>
      </c>
      <c r="O2181" s="52">
        <v>20533054</v>
      </c>
      <c r="P2181" s="52">
        <v>6660438</v>
      </c>
      <c r="Q2181" s="52">
        <v>124046043</v>
      </c>
      <c r="R2181" s="52">
        <v>27193492</v>
      </c>
      <c r="S2181" s="52">
        <v>151239535</v>
      </c>
      <c r="T2181" s="70" t="s">
        <v>10556</v>
      </c>
      <c r="U2181" s="70" t="s">
        <v>10560</v>
      </c>
    </row>
    <row r="2182" spans="1:21" x14ac:dyDescent="0.2">
      <c r="A2182" s="49" t="s">
        <v>2872</v>
      </c>
      <c r="B2182" s="49" t="s">
        <v>1073</v>
      </c>
      <c r="C2182" s="50">
        <v>3817</v>
      </c>
      <c r="D2182" s="49" t="s">
        <v>1074</v>
      </c>
      <c r="E2182" s="49" t="s">
        <v>10095</v>
      </c>
      <c r="F2182" s="49" t="s">
        <v>1074</v>
      </c>
      <c r="G2182" s="49">
        <v>76563</v>
      </c>
      <c r="H2182" s="49" t="s">
        <v>1101</v>
      </c>
      <c r="I2182" s="50">
        <v>5523</v>
      </c>
      <c r="J2182" s="50">
        <v>276563000223</v>
      </c>
      <c r="K2182" s="49" t="s">
        <v>2418</v>
      </c>
      <c r="L2182" s="51">
        <v>107</v>
      </c>
      <c r="M2182" s="52">
        <v>12078231</v>
      </c>
      <c r="N2182" s="52">
        <v>0</v>
      </c>
      <c r="O2182" s="52">
        <v>26507496</v>
      </c>
      <c r="P2182" s="52">
        <v>6660438</v>
      </c>
      <c r="Q2182" s="52">
        <v>12078231</v>
      </c>
      <c r="R2182" s="52">
        <v>33167934</v>
      </c>
      <c r="S2182" s="52">
        <v>45246165</v>
      </c>
      <c r="T2182" s="70" t="s">
        <v>10556</v>
      </c>
      <c r="U2182" s="70" t="s">
        <v>10560</v>
      </c>
    </row>
    <row r="2183" spans="1:21" x14ac:dyDescent="0.2">
      <c r="A2183" s="49" t="s">
        <v>4982</v>
      </c>
      <c r="B2183" s="49" t="s">
        <v>421</v>
      </c>
      <c r="C2183" s="50">
        <v>3777</v>
      </c>
      <c r="D2183" s="49" t="s">
        <v>422</v>
      </c>
      <c r="E2183" s="49" t="s">
        <v>4992</v>
      </c>
      <c r="F2183" s="49" t="s">
        <v>422</v>
      </c>
      <c r="G2183" s="49">
        <v>19050</v>
      </c>
      <c r="H2183" s="49" t="s">
        <v>51</v>
      </c>
      <c r="I2183" s="50">
        <v>17971</v>
      </c>
      <c r="J2183" s="50">
        <v>219050000038</v>
      </c>
      <c r="K2183" s="49" t="s">
        <v>5003</v>
      </c>
      <c r="L2183" s="51">
        <v>572</v>
      </c>
      <c r="M2183" s="52">
        <v>76048252</v>
      </c>
      <c r="N2183" s="52">
        <v>0</v>
      </c>
      <c r="O2183" s="52">
        <v>29853051</v>
      </c>
      <c r="P2183" s="52">
        <v>6660438</v>
      </c>
      <c r="Q2183" s="52">
        <v>76048252</v>
      </c>
      <c r="R2183" s="52">
        <v>36513489</v>
      </c>
      <c r="S2183" s="52">
        <v>112561741</v>
      </c>
      <c r="T2183" s="70" t="s">
        <v>10556</v>
      </c>
      <c r="U2183" s="70" t="s">
        <v>10560</v>
      </c>
    </row>
    <row r="2184" spans="1:21" x14ac:dyDescent="0.2">
      <c r="A2184" s="49" t="s">
        <v>7676</v>
      </c>
      <c r="B2184" s="49" t="s">
        <v>763</v>
      </c>
      <c r="C2184" s="50">
        <v>3797</v>
      </c>
      <c r="D2184" s="49" t="s">
        <v>761</v>
      </c>
      <c r="E2184" s="49" t="s">
        <v>10237</v>
      </c>
      <c r="F2184" s="49" t="s">
        <v>761</v>
      </c>
      <c r="G2184" s="49">
        <v>50001</v>
      </c>
      <c r="H2184" s="49" t="s">
        <v>762</v>
      </c>
      <c r="I2184" s="50">
        <v>141012</v>
      </c>
      <c r="J2184" s="50">
        <v>150001007841</v>
      </c>
      <c r="K2184" s="49" t="s">
        <v>10275</v>
      </c>
      <c r="L2184" s="51">
        <v>1238</v>
      </c>
      <c r="M2184" s="52">
        <v>114275457</v>
      </c>
      <c r="N2184" s="52">
        <v>5502714</v>
      </c>
      <c r="O2184" s="52">
        <v>20700153</v>
      </c>
      <c r="P2184" s="52">
        <v>6660438</v>
      </c>
      <c r="Q2184" s="52">
        <v>119778171</v>
      </c>
      <c r="R2184" s="52">
        <v>27360591</v>
      </c>
      <c r="S2184" s="52">
        <v>147138762</v>
      </c>
      <c r="T2184" s="70" t="s">
        <v>10556</v>
      </c>
      <c r="U2184" s="70" t="s">
        <v>10560</v>
      </c>
    </row>
    <row r="2185" spans="1:21" x14ac:dyDescent="0.2">
      <c r="A2185" s="49" t="s">
        <v>2949</v>
      </c>
      <c r="B2185" s="49" t="s">
        <v>891</v>
      </c>
      <c r="C2185" s="50">
        <v>3804</v>
      </c>
      <c r="D2185" s="49" t="s">
        <v>890</v>
      </c>
      <c r="E2185" s="49" t="s">
        <v>2946</v>
      </c>
      <c r="F2185" s="49" t="s">
        <v>890</v>
      </c>
      <c r="G2185" s="49">
        <v>63001</v>
      </c>
      <c r="H2185" s="49" t="s">
        <v>52</v>
      </c>
      <c r="I2185" s="50">
        <v>95521</v>
      </c>
      <c r="J2185" s="50">
        <v>363001002037</v>
      </c>
      <c r="K2185" s="49" t="s">
        <v>2972</v>
      </c>
      <c r="L2185" s="51">
        <v>1243</v>
      </c>
      <c r="M2185" s="52">
        <v>120271064</v>
      </c>
      <c r="N2185" s="52">
        <v>13676692</v>
      </c>
      <c r="O2185" s="52">
        <v>20491461</v>
      </c>
      <c r="P2185" s="52">
        <v>6660438</v>
      </c>
      <c r="Q2185" s="52">
        <v>133947756</v>
      </c>
      <c r="R2185" s="52">
        <v>27151899</v>
      </c>
      <c r="S2185" s="52">
        <v>161099655</v>
      </c>
      <c r="T2185" s="70" t="s">
        <v>10556</v>
      </c>
      <c r="U2185" s="70" t="s">
        <v>10560</v>
      </c>
    </row>
    <row r="2186" spans="1:21" x14ac:dyDescent="0.2">
      <c r="A2186" s="49" t="s">
        <v>5921</v>
      </c>
      <c r="B2186" s="49" t="s">
        <v>211</v>
      </c>
      <c r="C2186" s="50">
        <v>3781</v>
      </c>
      <c r="D2186" s="49" t="s">
        <v>489</v>
      </c>
      <c r="E2186" s="49" t="s">
        <v>5946</v>
      </c>
      <c r="F2186" s="49" t="s">
        <v>489</v>
      </c>
      <c r="G2186" s="49">
        <v>23162</v>
      </c>
      <c r="H2186" s="49" t="s">
        <v>492</v>
      </c>
      <c r="I2186" s="50">
        <v>21017</v>
      </c>
      <c r="J2186" s="50">
        <v>123162001528</v>
      </c>
      <c r="K2186" s="49" t="s">
        <v>5957</v>
      </c>
      <c r="L2186" s="51">
        <v>2789</v>
      </c>
      <c r="M2186" s="52">
        <v>309984280</v>
      </c>
      <c r="N2186" s="52">
        <v>0</v>
      </c>
      <c r="O2186" s="52">
        <v>30313595</v>
      </c>
      <c r="P2186" s="52">
        <v>6660438</v>
      </c>
      <c r="Q2186" s="52">
        <v>309984280</v>
      </c>
      <c r="R2186" s="52">
        <v>36974033</v>
      </c>
      <c r="S2186" s="52">
        <v>346958313</v>
      </c>
      <c r="T2186" s="70" t="s">
        <v>10556</v>
      </c>
      <c r="U2186" s="70" t="s">
        <v>10560</v>
      </c>
    </row>
    <row r="2187" spans="1:21" x14ac:dyDescent="0.2">
      <c r="A2187" s="49" t="s">
        <v>2245</v>
      </c>
      <c r="B2187" s="49" t="s">
        <v>36</v>
      </c>
      <c r="C2187" s="50">
        <v>3762</v>
      </c>
      <c r="D2187" s="49" t="s">
        <v>97</v>
      </c>
      <c r="E2187" s="49" t="s">
        <v>7034</v>
      </c>
      <c r="F2187" s="49" t="s">
        <v>97</v>
      </c>
      <c r="G2187" s="49">
        <v>5360</v>
      </c>
      <c r="H2187" s="49" t="s">
        <v>98</v>
      </c>
      <c r="I2187" s="50">
        <v>14468</v>
      </c>
      <c r="J2187" s="50">
        <v>105360001934</v>
      </c>
      <c r="K2187" s="49" t="s">
        <v>7049</v>
      </c>
      <c r="L2187" s="51">
        <v>1569</v>
      </c>
      <c r="M2187" s="52">
        <v>147241324</v>
      </c>
      <c r="N2187" s="52">
        <v>6938449</v>
      </c>
      <c r="O2187" s="52">
        <v>20193014</v>
      </c>
      <c r="P2187" s="52">
        <v>6660438</v>
      </c>
      <c r="Q2187" s="52">
        <v>154179773</v>
      </c>
      <c r="R2187" s="52">
        <v>26853452</v>
      </c>
      <c r="S2187" s="52">
        <v>181033225</v>
      </c>
      <c r="T2187" s="70" t="s">
        <v>10556</v>
      </c>
      <c r="U2187" s="70" t="s">
        <v>10560</v>
      </c>
    </row>
    <row r="2188" spans="1:21" x14ac:dyDescent="0.2">
      <c r="A2188" s="49" t="s">
        <v>3660</v>
      </c>
      <c r="B2188" s="49" t="s">
        <v>59</v>
      </c>
      <c r="C2188" s="50">
        <v>4910</v>
      </c>
      <c r="D2188" s="49" t="s">
        <v>199</v>
      </c>
      <c r="E2188" s="49" t="s">
        <v>4819</v>
      </c>
      <c r="F2188" s="49" t="s">
        <v>199</v>
      </c>
      <c r="G2188" s="49">
        <v>13001</v>
      </c>
      <c r="H2188" s="49" t="s">
        <v>200</v>
      </c>
      <c r="I2188" s="50">
        <v>33063</v>
      </c>
      <c r="J2188" s="50">
        <v>213001002531</v>
      </c>
      <c r="K2188" s="49" t="s">
        <v>4825</v>
      </c>
      <c r="L2188" s="51">
        <v>376</v>
      </c>
      <c r="M2188" s="52">
        <v>45730959</v>
      </c>
      <c r="N2188" s="52">
        <v>0</v>
      </c>
      <c r="O2188" s="52">
        <v>27050103</v>
      </c>
      <c r="P2188" s="52">
        <v>19981315</v>
      </c>
      <c r="Q2188" s="52">
        <v>45730959</v>
      </c>
      <c r="R2188" s="52">
        <v>47031418</v>
      </c>
      <c r="S2188" s="52">
        <v>92762377</v>
      </c>
      <c r="T2188" s="70" t="s">
        <v>10556</v>
      </c>
      <c r="U2188" s="70" t="s">
        <v>10560</v>
      </c>
    </row>
    <row r="2189" spans="1:21" x14ac:dyDescent="0.2">
      <c r="A2189" s="49" t="s">
        <v>4413</v>
      </c>
      <c r="B2189" s="49" t="s">
        <v>64</v>
      </c>
      <c r="C2189" s="50">
        <v>3773</v>
      </c>
      <c r="D2189" s="49" t="s">
        <v>374</v>
      </c>
      <c r="E2189" s="49" t="s">
        <v>4468</v>
      </c>
      <c r="F2189" s="49" t="s">
        <v>374</v>
      </c>
      <c r="G2189" s="49">
        <v>17433</v>
      </c>
      <c r="H2189" s="49" t="s">
        <v>383</v>
      </c>
      <c r="I2189" s="50">
        <v>17407</v>
      </c>
      <c r="J2189" s="50">
        <v>117433000379</v>
      </c>
      <c r="K2189" s="49" t="s">
        <v>4473</v>
      </c>
      <c r="L2189" s="51">
        <v>770</v>
      </c>
      <c r="M2189" s="52">
        <v>83169811</v>
      </c>
      <c r="N2189" s="52">
        <v>16633962</v>
      </c>
      <c r="O2189" s="52">
        <v>28244386</v>
      </c>
      <c r="P2189" s="52">
        <v>6660438</v>
      </c>
      <c r="Q2189" s="52">
        <v>99803773</v>
      </c>
      <c r="R2189" s="52">
        <v>34904824</v>
      </c>
      <c r="S2189" s="52">
        <v>134708597</v>
      </c>
      <c r="T2189" s="70" t="s">
        <v>10556</v>
      </c>
      <c r="U2189" s="70" t="s">
        <v>10560</v>
      </c>
    </row>
    <row r="2190" spans="1:21" x14ac:dyDescent="0.2">
      <c r="A2190" s="49" t="s">
        <v>3660</v>
      </c>
      <c r="B2190" s="49" t="s">
        <v>59</v>
      </c>
      <c r="C2190" s="50">
        <v>4910</v>
      </c>
      <c r="D2190" s="49" t="s">
        <v>199</v>
      </c>
      <c r="E2190" s="49" t="s">
        <v>4819</v>
      </c>
      <c r="F2190" s="49" t="s">
        <v>199</v>
      </c>
      <c r="G2190" s="49">
        <v>13001</v>
      </c>
      <c r="H2190" s="49" t="s">
        <v>200</v>
      </c>
      <c r="I2190" s="50">
        <v>25743</v>
      </c>
      <c r="J2190" s="50">
        <v>113001012427</v>
      </c>
      <c r="K2190" s="49" t="s">
        <v>4871</v>
      </c>
      <c r="L2190" s="51">
        <v>963</v>
      </c>
      <c r="M2190" s="52">
        <v>94605770</v>
      </c>
      <c r="N2190" s="52">
        <v>0</v>
      </c>
      <c r="O2190" s="52">
        <v>21976481</v>
      </c>
      <c r="P2190" s="52">
        <v>6660438</v>
      </c>
      <c r="Q2190" s="52">
        <v>94605770</v>
      </c>
      <c r="R2190" s="52">
        <v>28636919</v>
      </c>
      <c r="S2190" s="52">
        <v>123242689</v>
      </c>
      <c r="T2190" s="70" t="s">
        <v>10556</v>
      </c>
      <c r="U2190" s="70" t="s">
        <v>10560</v>
      </c>
    </row>
    <row r="2191" spans="1:21" x14ac:dyDescent="0.2">
      <c r="A2191" s="49" t="s">
        <v>4581</v>
      </c>
      <c r="B2191" s="49" t="s">
        <v>1025</v>
      </c>
      <c r="C2191" s="50">
        <v>3815</v>
      </c>
      <c r="D2191" s="49" t="s">
        <v>1026</v>
      </c>
      <c r="E2191" s="49" t="s">
        <v>9717</v>
      </c>
      <c r="F2191" s="49" t="s">
        <v>1026</v>
      </c>
      <c r="G2191" s="49">
        <v>73275</v>
      </c>
      <c r="H2191" s="49" t="s">
        <v>1043</v>
      </c>
      <c r="I2191" s="50">
        <v>4285</v>
      </c>
      <c r="J2191" s="50">
        <v>173275000118</v>
      </c>
      <c r="K2191" s="49" t="s">
        <v>9719</v>
      </c>
      <c r="L2191" s="51">
        <v>979</v>
      </c>
      <c r="M2191" s="52">
        <v>92468392</v>
      </c>
      <c r="N2191" s="52">
        <v>0</v>
      </c>
      <c r="O2191" s="52">
        <v>20839168</v>
      </c>
      <c r="P2191" s="52">
        <v>6660438</v>
      </c>
      <c r="Q2191" s="52">
        <v>92468392</v>
      </c>
      <c r="R2191" s="52">
        <v>27499606</v>
      </c>
      <c r="S2191" s="52">
        <v>119967998</v>
      </c>
      <c r="T2191" s="70" t="s">
        <v>10556</v>
      </c>
      <c r="U2191" s="70" t="s">
        <v>10560</v>
      </c>
    </row>
    <row r="2192" spans="1:21" x14ac:dyDescent="0.2">
      <c r="A2192" s="49" t="s">
        <v>5650</v>
      </c>
      <c r="B2192" s="49" t="s">
        <v>521</v>
      </c>
      <c r="C2192" s="50">
        <v>3788</v>
      </c>
      <c r="D2192" s="49" t="s">
        <v>607</v>
      </c>
      <c r="E2192" s="49" t="s">
        <v>9340</v>
      </c>
      <c r="F2192" s="49" t="s">
        <v>607</v>
      </c>
      <c r="G2192" s="49">
        <v>25754</v>
      </c>
      <c r="H2192" s="49" t="s">
        <v>608</v>
      </c>
      <c r="I2192" s="50">
        <v>18983</v>
      </c>
      <c r="J2192" s="50">
        <v>225754000238</v>
      </c>
      <c r="K2192" s="49" t="s">
        <v>9347</v>
      </c>
      <c r="L2192" s="51">
        <v>2099</v>
      </c>
      <c r="M2192" s="52">
        <v>191148125</v>
      </c>
      <c r="N2192" s="52">
        <v>0</v>
      </c>
      <c r="O2192" s="52">
        <v>20489319</v>
      </c>
      <c r="P2192" s="52">
        <v>6660438</v>
      </c>
      <c r="Q2192" s="52">
        <v>191148125</v>
      </c>
      <c r="R2192" s="52">
        <v>27149757</v>
      </c>
      <c r="S2192" s="52">
        <v>218297882</v>
      </c>
      <c r="T2192" s="70" t="s">
        <v>10556</v>
      </c>
      <c r="U2192" s="70" t="s">
        <v>10560</v>
      </c>
    </row>
    <row r="2193" spans="1:21" x14ac:dyDescent="0.2">
      <c r="A2193" s="49" t="s">
        <v>5921</v>
      </c>
      <c r="B2193" s="49" t="s">
        <v>211</v>
      </c>
      <c r="C2193" s="50">
        <v>3781</v>
      </c>
      <c r="D2193" s="49" t="s">
        <v>489</v>
      </c>
      <c r="E2193" s="49" t="s">
        <v>6170</v>
      </c>
      <c r="F2193" s="49" t="s">
        <v>489</v>
      </c>
      <c r="G2193" s="49">
        <v>23855</v>
      </c>
      <c r="H2193" s="49" t="s">
        <v>518</v>
      </c>
      <c r="I2193" s="50">
        <v>111412</v>
      </c>
      <c r="J2193" s="50">
        <v>123855000088</v>
      </c>
      <c r="K2193" s="49" t="s">
        <v>4870</v>
      </c>
      <c r="L2193" s="51">
        <v>882</v>
      </c>
      <c r="M2193" s="52">
        <v>127407097</v>
      </c>
      <c r="N2193" s="52">
        <v>5211208</v>
      </c>
      <c r="O2193" s="52">
        <v>38212846</v>
      </c>
      <c r="P2193" s="52">
        <v>26641753</v>
      </c>
      <c r="Q2193" s="52">
        <v>132618305</v>
      </c>
      <c r="R2193" s="52">
        <v>64854599</v>
      </c>
      <c r="S2193" s="52">
        <v>197472904</v>
      </c>
      <c r="T2193" s="70" t="s">
        <v>10556</v>
      </c>
      <c r="U2193" s="70" t="s">
        <v>10560</v>
      </c>
    </row>
    <row r="2194" spans="1:21" x14ac:dyDescent="0.2">
      <c r="A2194" s="49" t="s">
        <v>7676</v>
      </c>
      <c r="B2194" s="49" t="s">
        <v>763</v>
      </c>
      <c r="C2194" s="50">
        <v>3796</v>
      </c>
      <c r="D2194" s="49" t="s">
        <v>764</v>
      </c>
      <c r="E2194" s="49" t="s">
        <v>7780</v>
      </c>
      <c r="F2194" s="49" t="s">
        <v>764</v>
      </c>
      <c r="G2194" s="49">
        <v>50689</v>
      </c>
      <c r="H2194" s="49" t="s">
        <v>485</v>
      </c>
      <c r="I2194" s="50">
        <v>15900</v>
      </c>
      <c r="J2194" s="50">
        <v>150689000365</v>
      </c>
      <c r="K2194" s="49" t="s">
        <v>4870</v>
      </c>
      <c r="L2194" s="51">
        <v>1242</v>
      </c>
      <c r="M2194" s="52">
        <v>132605576</v>
      </c>
      <c r="N2194" s="52">
        <v>0</v>
      </c>
      <c r="O2194" s="52">
        <v>28072773</v>
      </c>
      <c r="P2194" s="52">
        <v>6660438</v>
      </c>
      <c r="Q2194" s="52">
        <v>132605576</v>
      </c>
      <c r="R2194" s="52">
        <v>34733211</v>
      </c>
      <c r="S2194" s="52">
        <v>167338787</v>
      </c>
      <c r="T2194" s="70" t="s">
        <v>10556</v>
      </c>
      <c r="U2194" s="70" t="s">
        <v>10560</v>
      </c>
    </row>
    <row r="2195" spans="1:21" x14ac:dyDescent="0.2">
      <c r="A2195" s="49" t="s">
        <v>2245</v>
      </c>
      <c r="B2195" s="49" t="s">
        <v>36</v>
      </c>
      <c r="C2195" s="50">
        <v>3759</v>
      </c>
      <c r="D2195" s="49" t="s">
        <v>34</v>
      </c>
      <c r="E2195" s="49" t="s">
        <v>7491</v>
      </c>
      <c r="F2195" s="49" t="s">
        <v>34</v>
      </c>
      <c r="G2195" s="49">
        <v>5001</v>
      </c>
      <c r="H2195" s="49" t="s">
        <v>35</v>
      </c>
      <c r="I2195" s="50">
        <v>9838</v>
      </c>
      <c r="J2195" s="50">
        <v>105001001473</v>
      </c>
      <c r="K2195" s="49" t="s">
        <v>4870</v>
      </c>
      <c r="L2195" s="51">
        <v>1397</v>
      </c>
      <c r="M2195" s="52">
        <v>126497209</v>
      </c>
      <c r="N2195" s="52">
        <v>3770273</v>
      </c>
      <c r="O2195" s="52">
        <v>20461051</v>
      </c>
      <c r="P2195" s="52">
        <v>26641753</v>
      </c>
      <c r="Q2195" s="52">
        <v>130267482</v>
      </c>
      <c r="R2195" s="52">
        <v>47102804</v>
      </c>
      <c r="S2195" s="52">
        <v>177370286</v>
      </c>
      <c r="T2195" s="70" t="s">
        <v>10556</v>
      </c>
      <c r="U2195" s="70" t="s">
        <v>10560</v>
      </c>
    </row>
    <row r="2196" spans="1:21" x14ac:dyDescent="0.2">
      <c r="A2196" s="49" t="s">
        <v>3660</v>
      </c>
      <c r="B2196" s="49" t="s">
        <v>59</v>
      </c>
      <c r="C2196" s="50">
        <v>4910</v>
      </c>
      <c r="D2196" s="49" t="s">
        <v>199</v>
      </c>
      <c r="E2196" s="49" t="s">
        <v>4819</v>
      </c>
      <c r="F2196" s="49" t="s">
        <v>199</v>
      </c>
      <c r="G2196" s="49">
        <v>13001</v>
      </c>
      <c r="H2196" s="49" t="s">
        <v>200</v>
      </c>
      <c r="I2196" s="50">
        <v>25708</v>
      </c>
      <c r="J2196" s="50">
        <v>113001001697</v>
      </c>
      <c r="K2196" s="49" t="s">
        <v>4870</v>
      </c>
      <c r="L2196" s="51">
        <v>1277</v>
      </c>
      <c r="M2196" s="52">
        <v>125579851</v>
      </c>
      <c r="N2196" s="52">
        <v>0</v>
      </c>
      <c r="O2196" s="52">
        <v>21976481</v>
      </c>
      <c r="P2196" s="52">
        <v>6660438</v>
      </c>
      <c r="Q2196" s="52">
        <v>125579851</v>
      </c>
      <c r="R2196" s="52">
        <v>28636919</v>
      </c>
      <c r="S2196" s="52">
        <v>154216770</v>
      </c>
      <c r="T2196" s="70" t="s">
        <v>10556</v>
      </c>
      <c r="U2196" s="70" t="s">
        <v>10560</v>
      </c>
    </row>
    <row r="2197" spans="1:21" x14ac:dyDescent="0.2">
      <c r="A2197" s="49" t="s">
        <v>2245</v>
      </c>
      <c r="B2197" s="49" t="s">
        <v>36</v>
      </c>
      <c r="C2197" s="50">
        <v>3759</v>
      </c>
      <c r="D2197" s="49" t="s">
        <v>34</v>
      </c>
      <c r="E2197" s="49" t="s">
        <v>7491</v>
      </c>
      <c r="F2197" s="49" t="s">
        <v>34</v>
      </c>
      <c r="G2197" s="49">
        <v>5001</v>
      </c>
      <c r="H2197" s="49" t="s">
        <v>35</v>
      </c>
      <c r="I2197" s="50">
        <v>125436</v>
      </c>
      <c r="J2197" s="50">
        <v>105001005380</v>
      </c>
      <c r="K2197" s="49" t="s">
        <v>6636</v>
      </c>
      <c r="L2197" s="51">
        <v>1417</v>
      </c>
      <c r="M2197" s="52">
        <v>131990574</v>
      </c>
      <c r="N2197" s="52">
        <v>3887747</v>
      </c>
      <c r="O2197" s="52">
        <v>20461051</v>
      </c>
      <c r="P2197" s="52">
        <v>6660438</v>
      </c>
      <c r="Q2197" s="52">
        <v>135878321</v>
      </c>
      <c r="R2197" s="52">
        <v>27121489</v>
      </c>
      <c r="S2197" s="52">
        <v>162999810</v>
      </c>
      <c r="T2197" s="70" t="s">
        <v>10556</v>
      </c>
      <c r="U2197" s="70" t="s">
        <v>10560</v>
      </c>
    </row>
    <row r="2198" spans="1:21" x14ac:dyDescent="0.2">
      <c r="A2198" s="49" t="s">
        <v>2245</v>
      </c>
      <c r="B2198" s="49" t="s">
        <v>36</v>
      </c>
      <c r="C2198" s="50">
        <v>3761</v>
      </c>
      <c r="D2198" s="49" t="s">
        <v>84</v>
      </c>
      <c r="E2198" s="49" t="s">
        <v>6635</v>
      </c>
      <c r="F2198" s="49" t="s">
        <v>84</v>
      </c>
      <c r="G2198" s="49">
        <v>5266</v>
      </c>
      <c r="H2198" s="49" t="s">
        <v>85</v>
      </c>
      <c r="I2198" s="50">
        <v>14365</v>
      </c>
      <c r="J2198" s="50">
        <v>105266000061</v>
      </c>
      <c r="K2198" s="49" t="s">
        <v>6636</v>
      </c>
      <c r="L2198" s="51">
        <v>1074</v>
      </c>
      <c r="M2198" s="52">
        <v>97717152</v>
      </c>
      <c r="N2198" s="52">
        <v>19543430</v>
      </c>
      <c r="O2198" s="52">
        <v>19800664</v>
      </c>
      <c r="P2198" s="52">
        <v>6660438</v>
      </c>
      <c r="Q2198" s="52">
        <v>117260582</v>
      </c>
      <c r="R2198" s="52">
        <v>26461102</v>
      </c>
      <c r="S2198" s="52">
        <v>143721684</v>
      </c>
      <c r="T2198" s="70" t="s">
        <v>10556</v>
      </c>
      <c r="U2198" s="70" t="s">
        <v>10560</v>
      </c>
    </row>
    <row r="2199" spans="1:21" x14ac:dyDescent="0.2">
      <c r="A2199" s="49" t="s">
        <v>5501</v>
      </c>
      <c r="B2199" s="49" t="s">
        <v>461</v>
      </c>
      <c r="C2199" s="50">
        <v>3779</v>
      </c>
      <c r="D2199" s="49" t="s">
        <v>462</v>
      </c>
      <c r="E2199" s="49" t="s">
        <v>5630</v>
      </c>
      <c r="F2199" s="49" t="s">
        <v>462</v>
      </c>
      <c r="G2199" s="49">
        <v>20750</v>
      </c>
      <c r="H2199" s="49" t="s">
        <v>484</v>
      </c>
      <c r="I2199" s="50">
        <v>20194</v>
      </c>
      <c r="J2199" s="50">
        <v>120750000415</v>
      </c>
      <c r="K2199" s="49" t="s">
        <v>5631</v>
      </c>
      <c r="L2199" s="51">
        <v>1879</v>
      </c>
      <c r="M2199" s="52">
        <v>202671924</v>
      </c>
      <c r="N2199" s="52">
        <v>40534385</v>
      </c>
      <c r="O2199" s="52">
        <v>29627569</v>
      </c>
      <c r="P2199" s="52">
        <v>26641753</v>
      </c>
      <c r="Q2199" s="52">
        <v>243206309</v>
      </c>
      <c r="R2199" s="52">
        <v>56269322</v>
      </c>
      <c r="S2199" s="52">
        <v>299475631</v>
      </c>
      <c r="T2199" s="70" t="s">
        <v>10556</v>
      </c>
      <c r="U2199" s="70" t="s">
        <v>10560</v>
      </c>
    </row>
    <row r="2200" spans="1:21" x14ac:dyDescent="0.2">
      <c r="A2200" s="49" t="s">
        <v>4581</v>
      </c>
      <c r="B2200" s="49" t="s">
        <v>1025</v>
      </c>
      <c r="C2200" s="50">
        <v>3815</v>
      </c>
      <c r="D2200" s="49" t="s">
        <v>1026</v>
      </c>
      <c r="E2200" s="49" t="s">
        <v>9680</v>
      </c>
      <c r="F2200" s="49" t="s">
        <v>1026</v>
      </c>
      <c r="G2200" s="49">
        <v>73168</v>
      </c>
      <c r="H2200" s="49" t="s">
        <v>1036</v>
      </c>
      <c r="I2200" s="50">
        <v>4313</v>
      </c>
      <c r="J2200" s="50">
        <v>173168003538</v>
      </c>
      <c r="K2200" s="49" t="s">
        <v>9685</v>
      </c>
      <c r="L2200" s="51">
        <v>1601</v>
      </c>
      <c r="M2200" s="52">
        <v>176944096</v>
      </c>
      <c r="N2200" s="52">
        <v>0</v>
      </c>
      <c r="O2200" s="52">
        <v>29268793</v>
      </c>
      <c r="P2200" s="52">
        <v>6660438</v>
      </c>
      <c r="Q2200" s="52">
        <v>176944096</v>
      </c>
      <c r="R2200" s="52">
        <v>35929231</v>
      </c>
      <c r="S2200" s="52">
        <v>212873327</v>
      </c>
      <c r="T2200" s="70" t="s">
        <v>10556</v>
      </c>
      <c r="U2200" s="70" t="s">
        <v>10560</v>
      </c>
    </row>
    <row r="2201" spans="1:21" x14ac:dyDescent="0.2">
      <c r="A2201" s="49" t="s">
        <v>2872</v>
      </c>
      <c r="B2201" s="49" t="s">
        <v>1073</v>
      </c>
      <c r="C2201" s="50">
        <v>3817</v>
      </c>
      <c r="D2201" s="49" t="s">
        <v>1074</v>
      </c>
      <c r="E2201" s="49" t="s">
        <v>10125</v>
      </c>
      <c r="F2201" s="49" t="s">
        <v>1074</v>
      </c>
      <c r="G2201" s="49">
        <v>76828</v>
      </c>
      <c r="H2201" s="49" t="s">
        <v>1106</v>
      </c>
      <c r="I2201" s="50">
        <v>5650</v>
      </c>
      <c r="J2201" s="50">
        <v>276828000441</v>
      </c>
      <c r="K2201" s="49" t="s">
        <v>10127</v>
      </c>
      <c r="L2201" s="51">
        <v>571</v>
      </c>
      <c r="M2201" s="52">
        <v>66670439</v>
      </c>
      <c r="N2201" s="52">
        <v>0</v>
      </c>
      <c r="O2201" s="52">
        <v>27682991</v>
      </c>
      <c r="P2201" s="52">
        <v>6660438</v>
      </c>
      <c r="Q2201" s="52">
        <v>66670439</v>
      </c>
      <c r="R2201" s="52">
        <v>34343429</v>
      </c>
      <c r="S2201" s="52">
        <v>101013868</v>
      </c>
      <c r="T2201" s="70" t="s">
        <v>10556</v>
      </c>
      <c r="U2201" s="70" t="s">
        <v>10560</v>
      </c>
    </row>
    <row r="2202" spans="1:21" x14ac:dyDescent="0.2">
      <c r="A2202" s="49" t="s">
        <v>2245</v>
      </c>
      <c r="B2202" s="49" t="s">
        <v>36</v>
      </c>
      <c r="C2202" s="50">
        <v>3759</v>
      </c>
      <c r="D2202" s="49" t="s">
        <v>34</v>
      </c>
      <c r="E2202" s="49" t="s">
        <v>7491</v>
      </c>
      <c r="F2202" s="49" t="s">
        <v>34</v>
      </c>
      <c r="G2202" s="49">
        <v>5001</v>
      </c>
      <c r="H2202" s="49" t="s">
        <v>35</v>
      </c>
      <c r="I2202" s="50">
        <v>9746</v>
      </c>
      <c r="J2202" s="50">
        <v>105001017965</v>
      </c>
      <c r="K2202" s="49" t="s">
        <v>7609</v>
      </c>
      <c r="L2202" s="51">
        <v>846</v>
      </c>
      <c r="M2202" s="52">
        <v>80147526</v>
      </c>
      <c r="N2202" s="52">
        <v>0</v>
      </c>
      <c r="O2202" s="52">
        <v>20461051</v>
      </c>
      <c r="P2202" s="52">
        <v>6660438</v>
      </c>
      <c r="Q2202" s="52">
        <v>80147526</v>
      </c>
      <c r="R2202" s="52">
        <v>27121489</v>
      </c>
      <c r="S2202" s="52">
        <v>107269015</v>
      </c>
      <c r="T2202" s="70" t="s">
        <v>10556</v>
      </c>
      <c r="U2202" s="70" t="s">
        <v>10560</v>
      </c>
    </row>
    <row r="2203" spans="1:21" x14ac:dyDescent="0.2">
      <c r="A2203" s="49" t="s">
        <v>2245</v>
      </c>
      <c r="B2203" s="49" t="s">
        <v>36</v>
      </c>
      <c r="C2203" s="50">
        <v>3759</v>
      </c>
      <c r="D2203" s="49" t="s">
        <v>34</v>
      </c>
      <c r="E2203" s="49" t="s">
        <v>7491</v>
      </c>
      <c r="F2203" s="49" t="s">
        <v>34</v>
      </c>
      <c r="G2203" s="49">
        <v>5001</v>
      </c>
      <c r="H2203" s="49" t="s">
        <v>35</v>
      </c>
      <c r="I2203" s="50">
        <v>9749</v>
      </c>
      <c r="J2203" s="50">
        <v>105001003221</v>
      </c>
      <c r="K2203" s="49" t="s">
        <v>7667</v>
      </c>
      <c r="L2203" s="51">
        <v>828</v>
      </c>
      <c r="M2203" s="52">
        <v>75749086</v>
      </c>
      <c r="N2203" s="52">
        <v>2124865</v>
      </c>
      <c r="O2203" s="52">
        <v>20461051</v>
      </c>
      <c r="P2203" s="52">
        <v>6660438</v>
      </c>
      <c r="Q2203" s="52">
        <v>77873951</v>
      </c>
      <c r="R2203" s="52">
        <v>27121489</v>
      </c>
      <c r="S2203" s="52">
        <v>104995440</v>
      </c>
      <c r="T2203" s="70" t="s">
        <v>10556</v>
      </c>
      <c r="U2203" s="70" t="s">
        <v>10560</v>
      </c>
    </row>
    <row r="2204" spans="1:21" x14ac:dyDescent="0.2">
      <c r="A2204" s="49" t="s">
        <v>5894</v>
      </c>
      <c r="B2204" s="49" t="s">
        <v>731</v>
      </c>
      <c r="C2204" s="50">
        <v>3795</v>
      </c>
      <c r="D2204" s="49" t="s">
        <v>738</v>
      </c>
      <c r="E2204" s="49" t="s">
        <v>5895</v>
      </c>
      <c r="F2204" s="49" t="s">
        <v>738</v>
      </c>
      <c r="G2204" s="49">
        <v>47189</v>
      </c>
      <c r="H2204" s="49" t="s">
        <v>739</v>
      </c>
      <c r="I2204" s="50">
        <v>14256</v>
      </c>
      <c r="J2204" s="50">
        <v>147189001488</v>
      </c>
      <c r="K2204" s="49" t="s">
        <v>5915</v>
      </c>
      <c r="L2204" s="51">
        <v>2661</v>
      </c>
      <c r="M2204" s="52">
        <v>297533258</v>
      </c>
      <c r="N2204" s="52">
        <v>0</v>
      </c>
      <c r="O2204" s="52">
        <v>31171326</v>
      </c>
      <c r="P2204" s="52">
        <v>6660438</v>
      </c>
      <c r="Q2204" s="52">
        <v>297533258</v>
      </c>
      <c r="R2204" s="52">
        <v>37831764</v>
      </c>
      <c r="S2204" s="52">
        <v>335365022</v>
      </c>
      <c r="T2204" s="70" t="s">
        <v>10556</v>
      </c>
      <c r="U2204" s="70" t="s">
        <v>10560</v>
      </c>
    </row>
    <row r="2205" spans="1:21" x14ac:dyDescent="0.2">
      <c r="A2205" s="49" t="s">
        <v>2245</v>
      </c>
      <c r="B2205" s="49" t="s">
        <v>36</v>
      </c>
      <c r="C2205" s="50">
        <v>3759</v>
      </c>
      <c r="D2205" s="49" t="s">
        <v>34</v>
      </c>
      <c r="E2205" s="49" t="s">
        <v>7491</v>
      </c>
      <c r="F2205" s="49" t="s">
        <v>34</v>
      </c>
      <c r="G2205" s="49">
        <v>5001</v>
      </c>
      <c r="H2205" s="49" t="s">
        <v>35</v>
      </c>
      <c r="I2205" s="50">
        <v>9865</v>
      </c>
      <c r="J2205" s="50">
        <v>205001009797</v>
      </c>
      <c r="K2205" s="49" t="s">
        <v>7608</v>
      </c>
      <c r="L2205" s="51">
        <v>1271</v>
      </c>
      <c r="M2205" s="52">
        <v>120433775</v>
      </c>
      <c r="N2205" s="52">
        <v>3292038</v>
      </c>
      <c r="O2205" s="52">
        <v>20461051</v>
      </c>
      <c r="P2205" s="52">
        <v>6660438</v>
      </c>
      <c r="Q2205" s="52">
        <v>123725813</v>
      </c>
      <c r="R2205" s="52">
        <v>27121489</v>
      </c>
      <c r="S2205" s="52">
        <v>150847302</v>
      </c>
      <c r="T2205" s="70" t="s">
        <v>10556</v>
      </c>
      <c r="U2205" s="70" t="s">
        <v>10560</v>
      </c>
    </row>
    <row r="2206" spans="1:21" x14ac:dyDescent="0.2">
      <c r="A2206" s="49" t="s">
        <v>5501</v>
      </c>
      <c r="B2206" s="49" t="s">
        <v>461</v>
      </c>
      <c r="C2206" s="50">
        <v>3779</v>
      </c>
      <c r="D2206" s="49" t="s">
        <v>462</v>
      </c>
      <c r="E2206" s="49" t="s">
        <v>5549</v>
      </c>
      <c r="F2206" s="49" t="s">
        <v>462</v>
      </c>
      <c r="G2206" s="49">
        <v>20178</v>
      </c>
      <c r="H2206" s="49" t="s">
        <v>469</v>
      </c>
      <c r="I2206" s="50">
        <v>18675</v>
      </c>
      <c r="J2206" s="50">
        <v>220178000985</v>
      </c>
      <c r="K2206" s="49" t="s">
        <v>5553</v>
      </c>
      <c r="L2206" s="51">
        <v>1026</v>
      </c>
      <c r="M2206" s="52">
        <v>141354212</v>
      </c>
      <c r="N2206" s="52">
        <v>19703836</v>
      </c>
      <c r="O2206" s="52">
        <v>30382878</v>
      </c>
      <c r="P2206" s="52">
        <v>26641753</v>
      </c>
      <c r="Q2206" s="52">
        <v>161058048</v>
      </c>
      <c r="R2206" s="52">
        <v>57024631</v>
      </c>
      <c r="S2206" s="52">
        <v>218082679</v>
      </c>
      <c r="T2206" s="70" t="s">
        <v>10556</v>
      </c>
      <c r="U2206" s="70" t="s">
        <v>10560</v>
      </c>
    </row>
    <row r="2207" spans="1:21" x14ac:dyDescent="0.2">
      <c r="A2207" s="49" t="s">
        <v>5501</v>
      </c>
      <c r="B2207" s="49" t="s">
        <v>461</v>
      </c>
      <c r="C2207" s="50">
        <v>3780</v>
      </c>
      <c r="D2207" s="49" t="s">
        <v>459</v>
      </c>
      <c r="E2207" s="49" t="s">
        <v>10140</v>
      </c>
      <c r="F2207" s="49" t="s">
        <v>459</v>
      </c>
      <c r="G2207" s="49">
        <v>20001</v>
      </c>
      <c r="H2207" s="49" t="s">
        <v>460</v>
      </c>
      <c r="I2207" s="50">
        <v>15992</v>
      </c>
      <c r="J2207" s="50">
        <v>320001006112</v>
      </c>
      <c r="K2207" s="49" t="s">
        <v>10145</v>
      </c>
      <c r="L2207" s="51">
        <v>1992</v>
      </c>
      <c r="M2207" s="52">
        <v>201565601</v>
      </c>
      <c r="N2207" s="52">
        <v>0</v>
      </c>
      <c r="O2207" s="52">
        <v>28421423</v>
      </c>
      <c r="P2207" s="52">
        <v>6660438</v>
      </c>
      <c r="Q2207" s="52">
        <v>201565601</v>
      </c>
      <c r="R2207" s="52">
        <v>35081861</v>
      </c>
      <c r="S2207" s="52">
        <v>236647462</v>
      </c>
      <c r="T2207" s="70" t="s">
        <v>10556</v>
      </c>
      <c r="U2207" s="70" t="s">
        <v>10560</v>
      </c>
    </row>
    <row r="2208" spans="1:21" x14ac:dyDescent="0.2">
      <c r="A2208" s="49" t="s">
        <v>3660</v>
      </c>
      <c r="B2208" s="49" t="s">
        <v>59</v>
      </c>
      <c r="C2208" s="50">
        <v>3767</v>
      </c>
      <c r="D2208" s="49" t="s">
        <v>201</v>
      </c>
      <c r="E2208" s="49" t="s">
        <v>3813</v>
      </c>
      <c r="F2208" s="49" t="s">
        <v>201</v>
      </c>
      <c r="G2208" s="49">
        <v>13549</v>
      </c>
      <c r="H2208" s="49" t="s">
        <v>226</v>
      </c>
      <c r="I2208" s="50">
        <v>6898</v>
      </c>
      <c r="J2208" s="50">
        <v>113549000010</v>
      </c>
      <c r="K2208" s="49" t="s">
        <v>3821</v>
      </c>
      <c r="L2208" s="51">
        <v>1416</v>
      </c>
      <c r="M2208" s="52">
        <v>217191837</v>
      </c>
      <c r="N2208" s="52">
        <v>0</v>
      </c>
      <c r="O2208" s="52">
        <v>39866424</v>
      </c>
      <c r="P2208" s="52">
        <v>6660438</v>
      </c>
      <c r="Q2208" s="52">
        <v>217191837</v>
      </c>
      <c r="R2208" s="52">
        <v>46526862</v>
      </c>
      <c r="S2208" s="52">
        <v>263718699</v>
      </c>
      <c r="T2208" s="70" t="s">
        <v>10556</v>
      </c>
      <c r="U2208" s="70" t="s">
        <v>10560</v>
      </c>
    </row>
    <row r="2209" spans="1:21" x14ac:dyDescent="0.2">
      <c r="A2209" s="49" t="s">
        <v>4581</v>
      </c>
      <c r="B2209" s="49" t="s">
        <v>1025</v>
      </c>
      <c r="C2209" s="50">
        <v>3815</v>
      </c>
      <c r="D2209" s="49" t="s">
        <v>1026</v>
      </c>
      <c r="E2209" s="49" t="s">
        <v>9807</v>
      </c>
      <c r="F2209" s="49" t="s">
        <v>1026</v>
      </c>
      <c r="G2209" s="49">
        <v>73622</v>
      </c>
      <c r="H2209" s="49" t="s">
        <v>1062</v>
      </c>
      <c r="I2209" s="50">
        <v>8447</v>
      </c>
      <c r="J2209" s="50">
        <v>273622000268</v>
      </c>
      <c r="K2209" s="49" t="s">
        <v>4959</v>
      </c>
      <c r="L2209" s="51">
        <v>335</v>
      </c>
      <c r="M2209" s="52">
        <v>42611358</v>
      </c>
      <c r="N2209" s="52">
        <v>0</v>
      </c>
      <c r="O2209" s="52">
        <v>28134380</v>
      </c>
      <c r="P2209" s="52">
        <v>6660438</v>
      </c>
      <c r="Q2209" s="52">
        <v>42611358</v>
      </c>
      <c r="R2209" s="52">
        <v>34794818</v>
      </c>
      <c r="S2209" s="52">
        <v>77406176</v>
      </c>
      <c r="T2209" s="70" t="s">
        <v>10556</v>
      </c>
      <c r="U2209" s="70" t="s">
        <v>10560</v>
      </c>
    </row>
    <row r="2210" spans="1:21" x14ac:dyDescent="0.2">
      <c r="A2210" s="49" t="s">
        <v>4909</v>
      </c>
      <c r="B2210" s="49" t="s">
        <v>1126</v>
      </c>
      <c r="C2210" s="50">
        <v>3825</v>
      </c>
      <c r="D2210" s="49" t="s">
        <v>1127</v>
      </c>
      <c r="E2210" s="49" t="s">
        <v>4958</v>
      </c>
      <c r="F2210" s="49" t="s">
        <v>1127</v>
      </c>
      <c r="G2210" s="49">
        <v>85300</v>
      </c>
      <c r="H2210" s="49" t="s">
        <v>127</v>
      </c>
      <c r="I2210" s="50">
        <v>14473</v>
      </c>
      <c r="J2210" s="50">
        <v>285300000112</v>
      </c>
      <c r="K2210" s="49" t="s">
        <v>4959</v>
      </c>
      <c r="L2210" s="51">
        <v>176</v>
      </c>
      <c r="M2210" s="52">
        <v>21522004</v>
      </c>
      <c r="N2210" s="52">
        <v>4304401</v>
      </c>
      <c r="O2210" s="52">
        <v>26867876</v>
      </c>
      <c r="P2210" s="52">
        <v>6660438</v>
      </c>
      <c r="Q2210" s="52">
        <v>25826405</v>
      </c>
      <c r="R2210" s="52">
        <v>33528314</v>
      </c>
      <c r="S2210" s="52">
        <v>59354719</v>
      </c>
      <c r="T2210" s="70" t="s">
        <v>10556</v>
      </c>
      <c r="U2210" s="70" t="s">
        <v>10560</v>
      </c>
    </row>
    <row r="2211" spans="1:21" x14ac:dyDescent="0.2">
      <c r="A2211" s="49" t="s">
        <v>5650</v>
      </c>
      <c r="B2211" s="49" t="s">
        <v>521</v>
      </c>
      <c r="C2211" s="50">
        <v>3787</v>
      </c>
      <c r="D2211" s="49" t="s">
        <v>558</v>
      </c>
      <c r="E2211" s="49" t="s">
        <v>6716</v>
      </c>
      <c r="F2211" s="49" t="s">
        <v>558</v>
      </c>
      <c r="G2211" s="49">
        <v>25307</v>
      </c>
      <c r="H2211" s="49" t="s">
        <v>559</v>
      </c>
      <c r="I2211" s="50">
        <v>4530</v>
      </c>
      <c r="J2211" s="50">
        <v>125307001737</v>
      </c>
      <c r="K2211" s="49" t="s">
        <v>6723</v>
      </c>
      <c r="L2211" s="51">
        <v>1472</v>
      </c>
      <c r="M2211" s="52">
        <v>140444570</v>
      </c>
      <c r="N2211" s="52">
        <v>20850985</v>
      </c>
      <c r="O2211" s="52">
        <v>20942411</v>
      </c>
      <c r="P2211" s="52">
        <v>6660438</v>
      </c>
      <c r="Q2211" s="52">
        <v>161295555</v>
      </c>
      <c r="R2211" s="52">
        <v>27602849</v>
      </c>
      <c r="S2211" s="52">
        <v>188898404</v>
      </c>
      <c r="T2211" s="70" t="s">
        <v>10556</v>
      </c>
      <c r="U2211" s="70" t="s">
        <v>10560</v>
      </c>
    </row>
    <row r="2212" spans="1:21" x14ac:dyDescent="0.2">
      <c r="A2212" s="49" t="s">
        <v>4312</v>
      </c>
      <c r="B2212" s="49" t="s">
        <v>393</v>
      </c>
      <c r="C2212" s="50">
        <v>3807</v>
      </c>
      <c r="D2212" s="49" t="s">
        <v>907</v>
      </c>
      <c r="E2212" s="49" t="s">
        <v>6607</v>
      </c>
      <c r="F2212" s="49" t="s">
        <v>907</v>
      </c>
      <c r="G2212" s="49">
        <v>66170</v>
      </c>
      <c r="H2212" s="49" t="s">
        <v>908</v>
      </c>
      <c r="I2212" s="50">
        <v>17899</v>
      </c>
      <c r="J2212" s="50">
        <v>166170001716</v>
      </c>
      <c r="K2212" s="49" t="s">
        <v>4959</v>
      </c>
      <c r="L2212" s="51">
        <v>1664</v>
      </c>
      <c r="M2212" s="52">
        <v>150942200</v>
      </c>
      <c r="N2212" s="52">
        <v>0</v>
      </c>
      <c r="O2212" s="52">
        <v>20276724</v>
      </c>
      <c r="P2212" s="52">
        <v>6660438</v>
      </c>
      <c r="Q2212" s="52">
        <v>150942200</v>
      </c>
      <c r="R2212" s="52">
        <v>26937162</v>
      </c>
      <c r="S2212" s="52">
        <v>177879362</v>
      </c>
      <c r="T2212" s="70" t="s">
        <v>10556</v>
      </c>
      <c r="U2212" s="70" t="s">
        <v>10560</v>
      </c>
    </row>
    <row r="2213" spans="1:21" x14ac:dyDescent="0.2">
      <c r="A2213" s="49" t="s">
        <v>3660</v>
      </c>
      <c r="B2213" s="49" t="s">
        <v>59</v>
      </c>
      <c r="C2213" s="50">
        <v>3767</v>
      </c>
      <c r="D2213" s="49" t="s">
        <v>201</v>
      </c>
      <c r="E2213" s="49" t="s">
        <v>3727</v>
      </c>
      <c r="F2213" s="49" t="s">
        <v>201</v>
      </c>
      <c r="G2213" s="49">
        <v>13244</v>
      </c>
      <c r="H2213" s="49" t="s">
        <v>213</v>
      </c>
      <c r="I2213" s="50">
        <v>7355</v>
      </c>
      <c r="J2213" s="50">
        <v>113244000010</v>
      </c>
      <c r="K2213" s="49" t="s">
        <v>3737</v>
      </c>
      <c r="L2213" s="51">
        <v>1278</v>
      </c>
      <c r="M2213" s="52">
        <v>157903685</v>
      </c>
      <c r="N2213" s="52">
        <v>0</v>
      </c>
      <c r="O2213" s="52">
        <v>34516373</v>
      </c>
      <c r="P2213" s="52">
        <v>26641753</v>
      </c>
      <c r="Q2213" s="52">
        <v>157903685</v>
      </c>
      <c r="R2213" s="52">
        <v>61158126</v>
      </c>
      <c r="S2213" s="52">
        <v>219061811</v>
      </c>
      <c r="T2213" s="70" t="s">
        <v>10556</v>
      </c>
      <c r="U2213" s="70" t="s">
        <v>10560</v>
      </c>
    </row>
    <row r="2214" spans="1:21" x14ac:dyDescent="0.2">
      <c r="A2214" s="49" t="s">
        <v>2872</v>
      </c>
      <c r="B2214" s="49" t="s">
        <v>1073</v>
      </c>
      <c r="C2214" s="50">
        <v>3817</v>
      </c>
      <c r="D2214" s="49" t="s">
        <v>1074</v>
      </c>
      <c r="E2214" s="49" t="s">
        <v>10028</v>
      </c>
      <c r="F2214" s="49" t="s">
        <v>1074</v>
      </c>
      <c r="G2214" s="49">
        <v>76100</v>
      </c>
      <c r="H2214" s="49" t="s">
        <v>59</v>
      </c>
      <c r="I2214" s="50">
        <v>5917</v>
      </c>
      <c r="J2214" s="50">
        <v>176100000254</v>
      </c>
      <c r="K2214" s="49" t="s">
        <v>10030</v>
      </c>
      <c r="L2214" s="51">
        <v>592</v>
      </c>
      <c r="M2214" s="52">
        <v>62850466</v>
      </c>
      <c r="N2214" s="52">
        <v>0</v>
      </c>
      <c r="O2214" s="52">
        <v>27876641</v>
      </c>
      <c r="P2214" s="52">
        <v>6660438</v>
      </c>
      <c r="Q2214" s="52">
        <v>62850466</v>
      </c>
      <c r="R2214" s="52">
        <v>34537079</v>
      </c>
      <c r="S2214" s="52">
        <v>97387545</v>
      </c>
      <c r="T2214" s="70" t="s">
        <v>10556</v>
      </c>
      <c r="U2214" s="70" t="s">
        <v>10560</v>
      </c>
    </row>
    <row r="2215" spans="1:21" x14ac:dyDescent="0.2">
      <c r="A2215" s="49" t="s">
        <v>2872</v>
      </c>
      <c r="B2215" s="49" t="s">
        <v>1073</v>
      </c>
      <c r="C2215" s="50">
        <v>3820</v>
      </c>
      <c r="D2215" s="49" t="s">
        <v>1080</v>
      </c>
      <c r="E2215" s="49" t="s">
        <v>4399</v>
      </c>
      <c r="F2215" s="49" t="s">
        <v>1080</v>
      </c>
      <c r="G2215" s="49">
        <v>76111</v>
      </c>
      <c r="H2215" s="49" t="s">
        <v>1081</v>
      </c>
      <c r="I2215" s="50">
        <v>16401</v>
      </c>
      <c r="J2215" s="50">
        <v>176111000515</v>
      </c>
      <c r="K2215" s="49" t="s">
        <v>4401</v>
      </c>
      <c r="L2215" s="51">
        <v>745</v>
      </c>
      <c r="M2215" s="52">
        <v>70548047</v>
      </c>
      <c r="N2215" s="52">
        <v>4825378</v>
      </c>
      <c r="O2215" s="52">
        <v>24917249</v>
      </c>
      <c r="P2215" s="52">
        <v>6660438</v>
      </c>
      <c r="Q2215" s="52">
        <v>75373425</v>
      </c>
      <c r="R2215" s="52">
        <v>31577687</v>
      </c>
      <c r="S2215" s="52">
        <v>106951112</v>
      </c>
      <c r="T2215" s="70" t="s">
        <v>10556</v>
      </c>
      <c r="U2215" s="70" t="s">
        <v>10560</v>
      </c>
    </row>
    <row r="2216" spans="1:21" x14ac:dyDescent="0.2">
      <c r="A2216" s="49" t="s">
        <v>2872</v>
      </c>
      <c r="B2216" s="49" t="s">
        <v>1073</v>
      </c>
      <c r="C2216" s="50">
        <v>3817</v>
      </c>
      <c r="D2216" s="49" t="s">
        <v>1074</v>
      </c>
      <c r="E2216" s="49" t="s">
        <v>10091</v>
      </c>
      <c r="F2216" s="49" t="s">
        <v>1074</v>
      </c>
      <c r="G2216" s="49">
        <v>76403</v>
      </c>
      <c r="H2216" s="49" t="s">
        <v>296</v>
      </c>
      <c r="I2216" s="50">
        <v>6778</v>
      </c>
      <c r="J2216" s="50">
        <v>176403000036</v>
      </c>
      <c r="K2216" s="49" t="s">
        <v>10092</v>
      </c>
      <c r="L2216" s="51">
        <v>778</v>
      </c>
      <c r="M2216" s="52">
        <v>77701379</v>
      </c>
      <c r="N2216" s="52">
        <v>7329596</v>
      </c>
      <c r="O2216" s="52">
        <v>21117330</v>
      </c>
      <c r="P2216" s="52">
        <v>6660438</v>
      </c>
      <c r="Q2216" s="52">
        <v>85030975</v>
      </c>
      <c r="R2216" s="52">
        <v>27777768</v>
      </c>
      <c r="S2216" s="52">
        <v>112808743</v>
      </c>
      <c r="T2216" s="70" t="s">
        <v>10556</v>
      </c>
      <c r="U2216" s="70" t="s">
        <v>10560</v>
      </c>
    </row>
    <row r="2217" spans="1:21" x14ac:dyDescent="0.2">
      <c r="A2217" s="49" t="s">
        <v>2884</v>
      </c>
      <c r="B2217" s="49" t="s">
        <v>453</v>
      </c>
      <c r="C2217" s="50">
        <v>3813</v>
      </c>
      <c r="D2217" s="49" t="s">
        <v>1000</v>
      </c>
      <c r="E2217" s="49" t="s">
        <v>9586</v>
      </c>
      <c r="F2217" s="49" t="s">
        <v>1000</v>
      </c>
      <c r="G2217" s="49">
        <v>70713</v>
      </c>
      <c r="H2217" s="49" t="s">
        <v>1018</v>
      </c>
      <c r="I2217" s="50">
        <v>18360</v>
      </c>
      <c r="J2217" s="50">
        <v>170713000844</v>
      </c>
      <c r="K2217" s="49" t="s">
        <v>9602</v>
      </c>
      <c r="L2217" s="51">
        <v>1228</v>
      </c>
      <c r="M2217" s="52">
        <v>154066696</v>
      </c>
      <c r="N2217" s="52">
        <v>0</v>
      </c>
      <c r="O2217" s="52">
        <v>34609552</v>
      </c>
      <c r="P2217" s="52">
        <v>6660438</v>
      </c>
      <c r="Q2217" s="52">
        <v>154066696</v>
      </c>
      <c r="R2217" s="52">
        <v>41269990</v>
      </c>
      <c r="S2217" s="52">
        <v>195336686</v>
      </c>
      <c r="T2217" s="70" t="s">
        <v>10556</v>
      </c>
      <c r="U2217" s="70" t="s">
        <v>10560</v>
      </c>
    </row>
    <row r="2218" spans="1:21" x14ac:dyDescent="0.2">
      <c r="A2218" s="49" t="s">
        <v>4312</v>
      </c>
      <c r="B2218" s="49" t="s">
        <v>393</v>
      </c>
      <c r="C2218" s="50">
        <v>3806</v>
      </c>
      <c r="D2218" s="49" t="s">
        <v>902</v>
      </c>
      <c r="E2218" s="49" t="s">
        <v>8574</v>
      </c>
      <c r="F2218" s="49" t="s">
        <v>902</v>
      </c>
      <c r="G2218" s="49">
        <v>66001</v>
      </c>
      <c r="H2218" s="49" t="s">
        <v>903</v>
      </c>
      <c r="I2218" s="50">
        <v>5674</v>
      </c>
      <c r="J2218" s="50">
        <v>166001004641</v>
      </c>
      <c r="K2218" s="49" t="s">
        <v>8577</v>
      </c>
      <c r="L2218" s="51">
        <v>1056</v>
      </c>
      <c r="M2218" s="52">
        <v>95394284</v>
      </c>
      <c r="N2218" s="52">
        <v>17059722</v>
      </c>
      <c r="O2218" s="52">
        <v>25351273</v>
      </c>
      <c r="P2218" s="52">
        <v>6660438</v>
      </c>
      <c r="Q2218" s="52">
        <v>112454006</v>
      </c>
      <c r="R2218" s="52">
        <v>32011711</v>
      </c>
      <c r="S2218" s="52">
        <v>144465717</v>
      </c>
      <c r="T2218" s="70" t="s">
        <v>10556</v>
      </c>
      <c r="U2218" s="70" t="s">
        <v>10560</v>
      </c>
    </row>
    <row r="2219" spans="1:21" x14ac:dyDescent="0.2">
      <c r="A2219" s="49" t="s">
        <v>7676</v>
      </c>
      <c r="B2219" s="49" t="s">
        <v>763</v>
      </c>
      <c r="C2219" s="50">
        <v>3796</v>
      </c>
      <c r="D2219" s="49" t="s">
        <v>764</v>
      </c>
      <c r="E2219" s="49" t="s">
        <v>7773</v>
      </c>
      <c r="F2219" s="49" t="s">
        <v>764</v>
      </c>
      <c r="G2219" s="49">
        <v>50683</v>
      </c>
      <c r="H2219" s="49" t="s">
        <v>786</v>
      </c>
      <c r="I2219" s="50">
        <v>10555</v>
      </c>
      <c r="J2219" s="50">
        <v>250683000759</v>
      </c>
      <c r="K2219" s="49" t="s">
        <v>7775</v>
      </c>
      <c r="L2219" s="51">
        <v>211</v>
      </c>
      <c r="M2219" s="52">
        <v>28631090</v>
      </c>
      <c r="N2219" s="52">
        <v>4872846</v>
      </c>
      <c r="O2219" s="52">
        <v>29707435</v>
      </c>
      <c r="P2219" s="52">
        <v>6660438</v>
      </c>
      <c r="Q2219" s="52">
        <v>33503936</v>
      </c>
      <c r="R2219" s="52">
        <v>36367873</v>
      </c>
      <c r="S2219" s="52">
        <v>69871809</v>
      </c>
      <c r="T2219" s="70" t="s">
        <v>10556</v>
      </c>
      <c r="U2219" s="70" t="s">
        <v>10560</v>
      </c>
    </row>
    <row r="2220" spans="1:21" x14ac:dyDescent="0.2">
      <c r="A2220" s="49" t="s">
        <v>4413</v>
      </c>
      <c r="B2220" s="49" t="s">
        <v>64</v>
      </c>
      <c r="C2220" s="50">
        <v>3774</v>
      </c>
      <c r="D2220" s="49" t="s">
        <v>372</v>
      </c>
      <c r="E2220" s="49" t="s">
        <v>7443</v>
      </c>
      <c r="F2220" s="49" t="s">
        <v>372</v>
      </c>
      <c r="G2220" s="49">
        <v>17001</v>
      </c>
      <c r="H2220" s="49" t="s">
        <v>373</v>
      </c>
      <c r="I2220" s="50">
        <v>6640</v>
      </c>
      <c r="J2220" s="50">
        <v>117001002729</v>
      </c>
      <c r="K2220" s="49" t="s">
        <v>7471</v>
      </c>
      <c r="L2220" s="51">
        <v>256</v>
      </c>
      <c r="M2220" s="52">
        <v>25099932</v>
      </c>
      <c r="N2220" s="52">
        <v>5019986</v>
      </c>
      <c r="O2220" s="52">
        <v>25434561</v>
      </c>
      <c r="P2220" s="52">
        <v>6660438</v>
      </c>
      <c r="Q2220" s="52">
        <v>30119918</v>
      </c>
      <c r="R2220" s="52">
        <v>32094999</v>
      </c>
      <c r="S2220" s="52">
        <v>62214917</v>
      </c>
      <c r="T2220" s="70" t="s">
        <v>10556</v>
      </c>
      <c r="U2220" s="70" t="s">
        <v>10560</v>
      </c>
    </row>
    <row r="2221" spans="1:21" x14ac:dyDescent="0.2">
      <c r="A2221" s="49" t="s">
        <v>7676</v>
      </c>
      <c r="B2221" s="49" t="s">
        <v>763</v>
      </c>
      <c r="C2221" s="50">
        <v>3797</v>
      </c>
      <c r="D2221" s="49" t="s">
        <v>761</v>
      </c>
      <c r="E2221" s="49" t="s">
        <v>10237</v>
      </c>
      <c r="F2221" s="49" t="s">
        <v>761</v>
      </c>
      <c r="G2221" s="49">
        <v>50001</v>
      </c>
      <c r="H2221" s="49" t="s">
        <v>762</v>
      </c>
      <c r="I2221" s="50">
        <v>163857</v>
      </c>
      <c r="J2221" s="50">
        <v>150001800453</v>
      </c>
      <c r="K2221" s="49" t="s">
        <v>10273</v>
      </c>
      <c r="L2221" s="51">
        <v>1097</v>
      </c>
      <c r="M2221" s="52">
        <v>104859789</v>
      </c>
      <c r="N2221" s="52">
        <v>20971958</v>
      </c>
      <c r="O2221" s="52">
        <v>20700153</v>
      </c>
      <c r="P2221" s="52">
        <v>6660438</v>
      </c>
      <c r="Q2221" s="52">
        <v>125831747</v>
      </c>
      <c r="R2221" s="52">
        <v>27360591</v>
      </c>
      <c r="S2221" s="52">
        <v>153192338</v>
      </c>
      <c r="T2221" s="70" t="s">
        <v>10556</v>
      </c>
      <c r="U2221" s="70" t="s">
        <v>10560</v>
      </c>
    </row>
    <row r="2222" spans="1:21" x14ac:dyDescent="0.2">
      <c r="A2222" s="49" t="s">
        <v>4413</v>
      </c>
      <c r="B2222" s="49" t="s">
        <v>64</v>
      </c>
      <c r="C2222" s="50">
        <v>3774</v>
      </c>
      <c r="D2222" s="49" t="s">
        <v>372</v>
      </c>
      <c r="E2222" s="49" t="s">
        <v>7443</v>
      </c>
      <c r="F2222" s="49" t="s">
        <v>372</v>
      </c>
      <c r="G2222" s="49">
        <v>17001</v>
      </c>
      <c r="H2222" s="49" t="s">
        <v>373</v>
      </c>
      <c r="I2222" s="50">
        <v>6315</v>
      </c>
      <c r="J2222" s="50">
        <v>117001002567</v>
      </c>
      <c r="K2222" s="49" t="s">
        <v>7489</v>
      </c>
      <c r="L2222" s="51">
        <v>890</v>
      </c>
      <c r="M2222" s="52">
        <v>82242510</v>
      </c>
      <c r="N2222" s="52">
        <v>10628710</v>
      </c>
      <c r="O2222" s="52">
        <v>20663956</v>
      </c>
      <c r="P2222" s="52">
        <v>6660438</v>
      </c>
      <c r="Q2222" s="52">
        <v>92871220</v>
      </c>
      <c r="R2222" s="52">
        <v>27324394</v>
      </c>
      <c r="S2222" s="52">
        <v>120195614</v>
      </c>
      <c r="T2222" s="70" t="s">
        <v>10556</v>
      </c>
      <c r="U2222" s="70" t="s">
        <v>10560</v>
      </c>
    </row>
    <row r="2223" spans="1:21" x14ac:dyDescent="0.2">
      <c r="A2223" s="49" t="s">
        <v>7676</v>
      </c>
      <c r="B2223" s="49" t="s">
        <v>763</v>
      </c>
      <c r="C2223" s="50">
        <v>3796</v>
      </c>
      <c r="D2223" s="49" t="s">
        <v>764</v>
      </c>
      <c r="E2223" s="49" t="s">
        <v>7748</v>
      </c>
      <c r="F2223" s="49" t="s">
        <v>764</v>
      </c>
      <c r="G2223" s="49">
        <v>50577</v>
      </c>
      <c r="H2223" s="49" t="s">
        <v>783</v>
      </c>
      <c r="I2223" s="50">
        <v>10369</v>
      </c>
      <c r="J2223" s="50">
        <v>150577000052</v>
      </c>
      <c r="K2223" s="49" t="s">
        <v>7752</v>
      </c>
      <c r="L2223" s="51">
        <v>778</v>
      </c>
      <c r="M2223" s="52">
        <v>94364962</v>
      </c>
      <c r="N2223" s="52">
        <v>16750430</v>
      </c>
      <c r="O2223" s="52">
        <v>32316404</v>
      </c>
      <c r="P2223" s="52">
        <v>26641753</v>
      </c>
      <c r="Q2223" s="52">
        <v>111115392</v>
      </c>
      <c r="R2223" s="52">
        <v>58958157</v>
      </c>
      <c r="S2223" s="52">
        <v>170073549</v>
      </c>
      <c r="T2223" s="70" t="s">
        <v>10556</v>
      </c>
      <c r="U2223" s="70" t="s">
        <v>10560</v>
      </c>
    </row>
    <row r="2224" spans="1:21" x14ac:dyDescent="0.2">
      <c r="A2224" s="49" t="s">
        <v>3078</v>
      </c>
      <c r="B2224" s="49" t="s">
        <v>919</v>
      </c>
      <c r="C2224" s="50">
        <v>3809</v>
      </c>
      <c r="D2224" s="49" t="s">
        <v>917</v>
      </c>
      <c r="E2224" s="49" t="s">
        <v>4310</v>
      </c>
      <c r="F2224" s="49" t="s">
        <v>917</v>
      </c>
      <c r="G2224" s="49">
        <v>68001</v>
      </c>
      <c r="H2224" s="49" t="s">
        <v>918</v>
      </c>
      <c r="I2224" s="50">
        <v>6377</v>
      </c>
      <c r="J2224" s="50">
        <v>168001000533</v>
      </c>
      <c r="K2224" s="49" t="s">
        <v>4321</v>
      </c>
      <c r="L2224" s="51">
        <v>2666</v>
      </c>
      <c r="M2224" s="52">
        <v>249740643</v>
      </c>
      <c r="N2224" s="52">
        <v>0</v>
      </c>
      <c r="O2224" s="52">
        <v>20529561</v>
      </c>
      <c r="P2224" s="52">
        <v>26641753</v>
      </c>
      <c r="Q2224" s="52">
        <v>249740643</v>
      </c>
      <c r="R2224" s="52">
        <v>47171314</v>
      </c>
      <c r="S2224" s="52">
        <v>296911957</v>
      </c>
      <c r="T2224" s="70" t="s">
        <v>10556</v>
      </c>
      <c r="U2224" s="70" t="s">
        <v>10560</v>
      </c>
    </row>
    <row r="2225" spans="1:21" x14ac:dyDescent="0.2">
      <c r="A2225" s="49" t="s">
        <v>3938</v>
      </c>
      <c r="B2225" s="49" t="s">
        <v>250</v>
      </c>
      <c r="C2225" s="50">
        <v>3772</v>
      </c>
      <c r="D2225" s="49" t="s">
        <v>345</v>
      </c>
      <c r="E2225" s="49" t="s">
        <v>9356</v>
      </c>
      <c r="F2225" s="49" t="s">
        <v>345</v>
      </c>
      <c r="G2225" s="49">
        <v>15759</v>
      </c>
      <c r="H2225" s="49" t="s">
        <v>346</v>
      </c>
      <c r="I2225" s="50">
        <v>16028</v>
      </c>
      <c r="J2225" s="50">
        <v>115759000465</v>
      </c>
      <c r="K2225" s="49" t="s">
        <v>9359</v>
      </c>
      <c r="L2225" s="51">
        <v>879</v>
      </c>
      <c r="M2225" s="52">
        <v>82874444</v>
      </c>
      <c r="N2225" s="52">
        <v>4957961</v>
      </c>
      <c r="O2225" s="52">
        <v>20119270</v>
      </c>
      <c r="P2225" s="52">
        <v>6660438</v>
      </c>
      <c r="Q2225" s="52">
        <v>87832405</v>
      </c>
      <c r="R2225" s="52">
        <v>26779708</v>
      </c>
      <c r="S2225" s="52">
        <v>114612113</v>
      </c>
      <c r="T2225" s="70" t="s">
        <v>10556</v>
      </c>
      <c r="U2225" s="70" t="s">
        <v>10560</v>
      </c>
    </row>
    <row r="2226" spans="1:21" x14ac:dyDescent="0.2">
      <c r="A2226" s="49" t="s">
        <v>2872</v>
      </c>
      <c r="B2226" s="49" t="s">
        <v>1073</v>
      </c>
      <c r="C2226" s="50">
        <v>3817</v>
      </c>
      <c r="D2226" s="49" t="s">
        <v>1074</v>
      </c>
      <c r="E2226" s="49" t="s">
        <v>10086</v>
      </c>
      <c r="F2226" s="49" t="s">
        <v>1074</v>
      </c>
      <c r="G2226" s="49">
        <v>76400</v>
      </c>
      <c r="H2226" s="49" t="s">
        <v>106</v>
      </c>
      <c r="I2226" s="50">
        <v>6773</v>
      </c>
      <c r="J2226" s="50">
        <v>176400000043</v>
      </c>
      <c r="K2226" s="49" t="s">
        <v>10088</v>
      </c>
      <c r="L2226" s="51">
        <v>1088</v>
      </c>
      <c r="M2226" s="52">
        <v>111421124</v>
      </c>
      <c r="N2226" s="52">
        <v>0</v>
      </c>
      <c r="O2226" s="52">
        <v>21247978</v>
      </c>
      <c r="P2226" s="52">
        <v>6660438</v>
      </c>
      <c r="Q2226" s="52">
        <v>111421124</v>
      </c>
      <c r="R2226" s="52">
        <v>27908416</v>
      </c>
      <c r="S2226" s="52">
        <v>139329540</v>
      </c>
      <c r="T2226" s="70" t="s">
        <v>10556</v>
      </c>
      <c r="U2226" s="70" t="s">
        <v>10560</v>
      </c>
    </row>
    <row r="2227" spans="1:21" x14ac:dyDescent="0.2">
      <c r="A2227" s="49" t="s">
        <v>2245</v>
      </c>
      <c r="B2227" s="49" t="s">
        <v>36</v>
      </c>
      <c r="C2227" s="50">
        <v>3759</v>
      </c>
      <c r="D2227" s="49" t="s">
        <v>34</v>
      </c>
      <c r="E2227" s="49" t="s">
        <v>7491</v>
      </c>
      <c r="F2227" s="49" t="s">
        <v>34</v>
      </c>
      <c r="G2227" s="49">
        <v>5001</v>
      </c>
      <c r="H2227" s="49" t="s">
        <v>35</v>
      </c>
      <c r="I2227" s="50">
        <v>9813</v>
      </c>
      <c r="J2227" s="50">
        <v>105001013072</v>
      </c>
      <c r="K2227" s="49" t="s">
        <v>7607</v>
      </c>
      <c r="L2227" s="51">
        <v>1082</v>
      </c>
      <c r="M2227" s="52">
        <v>102302402</v>
      </c>
      <c r="N2227" s="52">
        <v>327231</v>
      </c>
      <c r="O2227" s="52">
        <v>20461051</v>
      </c>
      <c r="P2227" s="52">
        <v>6660438</v>
      </c>
      <c r="Q2227" s="52">
        <v>102629633</v>
      </c>
      <c r="R2227" s="52">
        <v>27121489</v>
      </c>
      <c r="S2227" s="52">
        <v>129751122</v>
      </c>
      <c r="T2227" s="70" t="s">
        <v>10556</v>
      </c>
      <c r="U2227" s="70" t="s">
        <v>10560</v>
      </c>
    </row>
    <row r="2228" spans="1:21" x14ac:dyDescent="0.2">
      <c r="A2228" s="49" t="s">
        <v>2245</v>
      </c>
      <c r="B2228" s="49" t="s">
        <v>36</v>
      </c>
      <c r="C2228" s="50">
        <v>3759</v>
      </c>
      <c r="D2228" s="49" t="s">
        <v>34</v>
      </c>
      <c r="E2228" s="49" t="s">
        <v>7491</v>
      </c>
      <c r="F2228" s="49" t="s">
        <v>34</v>
      </c>
      <c r="G2228" s="49">
        <v>5001</v>
      </c>
      <c r="H2228" s="49" t="s">
        <v>35</v>
      </c>
      <c r="I2228" s="50">
        <v>9409</v>
      </c>
      <c r="J2228" s="50">
        <v>105001010111</v>
      </c>
      <c r="K2228" s="49" t="s">
        <v>7606</v>
      </c>
      <c r="L2228" s="51">
        <v>816</v>
      </c>
      <c r="M2228" s="52">
        <v>80361272</v>
      </c>
      <c r="N2228" s="52">
        <v>4624705</v>
      </c>
      <c r="O2228" s="52">
        <v>20461051</v>
      </c>
      <c r="P2228" s="52">
        <v>6660438</v>
      </c>
      <c r="Q2228" s="52">
        <v>84985977</v>
      </c>
      <c r="R2228" s="52">
        <v>27121489</v>
      </c>
      <c r="S2228" s="52">
        <v>112107466</v>
      </c>
      <c r="T2228" s="70" t="s">
        <v>10556</v>
      </c>
      <c r="U2228" s="70" t="s">
        <v>10560</v>
      </c>
    </row>
    <row r="2229" spans="1:21" x14ac:dyDescent="0.2">
      <c r="A2229" s="49" t="s">
        <v>2245</v>
      </c>
      <c r="B2229" s="49" t="s">
        <v>36</v>
      </c>
      <c r="C2229" s="50">
        <v>3759</v>
      </c>
      <c r="D2229" s="49" t="s">
        <v>34</v>
      </c>
      <c r="E2229" s="49" t="s">
        <v>7491</v>
      </c>
      <c r="F2229" s="49" t="s">
        <v>34</v>
      </c>
      <c r="G2229" s="49">
        <v>5001</v>
      </c>
      <c r="H2229" s="49" t="s">
        <v>35</v>
      </c>
      <c r="I2229" s="50">
        <v>9824</v>
      </c>
      <c r="J2229" s="50">
        <v>305001015686</v>
      </c>
      <c r="K2229" s="49" t="s">
        <v>7605</v>
      </c>
      <c r="L2229" s="51">
        <v>670</v>
      </c>
      <c r="M2229" s="52">
        <v>62733600</v>
      </c>
      <c r="N2229" s="52">
        <v>0</v>
      </c>
      <c r="O2229" s="52">
        <v>20461051</v>
      </c>
      <c r="P2229" s="52">
        <v>6660438</v>
      </c>
      <c r="Q2229" s="52">
        <v>62733600</v>
      </c>
      <c r="R2229" s="52">
        <v>27121489</v>
      </c>
      <c r="S2229" s="52">
        <v>89855089</v>
      </c>
      <c r="T2229" s="70" t="s">
        <v>10556</v>
      </c>
      <c r="U2229" s="70" t="s">
        <v>10560</v>
      </c>
    </row>
    <row r="2230" spans="1:21" x14ac:dyDescent="0.2">
      <c r="A2230" s="49" t="s">
        <v>6181</v>
      </c>
      <c r="B2230" s="49" t="s">
        <v>113</v>
      </c>
      <c r="C2230" s="50">
        <v>3798</v>
      </c>
      <c r="D2230" s="49" t="s">
        <v>791</v>
      </c>
      <c r="E2230" s="49" t="s">
        <v>8122</v>
      </c>
      <c r="F2230" s="49" t="s">
        <v>791</v>
      </c>
      <c r="G2230" s="49">
        <v>52540</v>
      </c>
      <c r="H2230" s="49" t="s">
        <v>830</v>
      </c>
      <c r="I2230" s="50">
        <v>5783</v>
      </c>
      <c r="J2230" s="50">
        <v>252540000092</v>
      </c>
      <c r="K2230" s="49" t="s">
        <v>8123</v>
      </c>
      <c r="L2230" s="51">
        <v>353</v>
      </c>
      <c r="M2230" s="52">
        <v>43931127</v>
      </c>
      <c r="N2230" s="52">
        <v>0</v>
      </c>
      <c r="O2230" s="52">
        <v>28122923</v>
      </c>
      <c r="P2230" s="52">
        <v>6660438</v>
      </c>
      <c r="Q2230" s="52">
        <v>43931127</v>
      </c>
      <c r="R2230" s="52">
        <v>34783361</v>
      </c>
      <c r="S2230" s="52">
        <v>78714488</v>
      </c>
      <c r="T2230" s="70" t="s">
        <v>10556</v>
      </c>
      <c r="U2230" s="70" t="s">
        <v>10560</v>
      </c>
    </row>
    <row r="2231" spans="1:21" x14ac:dyDescent="0.2">
      <c r="A2231" s="49" t="s">
        <v>3660</v>
      </c>
      <c r="B2231" s="49" t="s">
        <v>59</v>
      </c>
      <c r="C2231" s="50">
        <v>4910</v>
      </c>
      <c r="D2231" s="49" t="s">
        <v>199</v>
      </c>
      <c r="E2231" s="49" t="s">
        <v>4819</v>
      </c>
      <c r="F2231" s="49" t="s">
        <v>199</v>
      </c>
      <c r="G2231" s="49">
        <v>13001</v>
      </c>
      <c r="H2231" s="49" t="s">
        <v>200</v>
      </c>
      <c r="I2231" s="50">
        <v>107972</v>
      </c>
      <c r="J2231" s="50">
        <v>113001002413</v>
      </c>
      <c r="K2231" s="49" t="s">
        <v>4823</v>
      </c>
      <c r="L2231" s="51">
        <v>1818</v>
      </c>
      <c r="M2231" s="52">
        <v>179732143</v>
      </c>
      <c r="N2231" s="52">
        <v>0</v>
      </c>
      <c r="O2231" s="52">
        <v>21976481</v>
      </c>
      <c r="P2231" s="52">
        <v>26641753</v>
      </c>
      <c r="Q2231" s="52">
        <v>179732143</v>
      </c>
      <c r="R2231" s="52">
        <v>48618234</v>
      </c>
      <c r="S2231" s="52">
        <v>228350377</v>
      </c>
      <c r="T2231" s="70" t="s">
        <v>10556</v>
      </c>
      <c r="U2231" s="70" t="s">
        <v>10560</v>
      </c>
    </row>
    <row r="2232" spans="1:21" x14ac:dyDescent="0.2">
      <c r="A2232" s="49" t="s">
        <v>5921</v>
      </c>
      <c r="B2232" s="49" t="s">
        <v>211</v>
      </c>
      <c r="C2232" s="50">
        <v>3781</v>
      </c>
      <c r="D2232" s="49" t="s">
        <v>489</v>
      </c>
      <c r="E2232" s="49" t="s">
        <v>6132</v>
      </c>
      <c r="F2232" s="49" t="s">
        <v>489</v>
      </c>
      <c r="G2232" s="49">
        <v>23807</v>
      </c>
      <c r="H2232" s="49" t="s">
        <v>516</v>
      </c>
      <c r="I2232" s="50">
        <v>14557</v>
      </c>
      <c r="J2232" s="50">
        <v>123807000980</v>
      </c>
      <c r="K2232" s="49" t="s">
        <v>4823</v>
      </c>
      <c r="L2232" s="51">
        <v>1214</v>
      </c>
      <c r="M2232" s="52">
        <v>167799205</v>
      </c>
      <c r="N2232" s="52">
        <v>0</v>
      </c>
      <c r="O2232" s="52">
        <v>38233662</v>
      </c>
      <c r="P2232" s="52">
        <v>19981315</v>
      </c>
      <c r="Q2232" s="52">
        <v>167799205</v>
      </c>
      <c r="R2232" s="52">
        <v>58214977</v>
      </c>
      <c r="S2232" s="52">
        <v>226014182</v>
      </c>
      <c r="T2232" s="70" t="s">
        <v>10556</v>
      </c>
      <c r="U2232" s="70" t="s">
        <v>10560</v>
      </c>
    </row>
    <row r="2233" spans="1:21" x14ac:dyDescent="0.2">
      <c r="A2233" s="49" t="s">
        <v>2245</v>
      </c>
      <c r="B2233" s="49" t="s">
        <v>36</v>
      </c>
      <c r="C2233" s="50">
        <v>7692</v>
      </c>
      <c r="D2233" s="49" t="s">
        <v>48</v>
      </c>
      <c r="E2233" s="49" t="s">
        <v>2849</v>
      </c>
      <c r="F2233" s="49" t="s">
        <v>48</v>
      </c>
      <c r="G2233" s="49">
        <v>5045</v>
      </c>
      <c r="H2233" s="49" t="s">
        <v>49</v>
      </c>
      <c r="I2233" s="50">
        <v>9718</v>
      </c>
      <c r="J2233" s="50">
        <v>105045000164</v>
      </c>
      <c r="K2233" s="49" t="s">
        <v>2859</v>
      </c>
      <c r="L2233" s="51">
        <v>1520</v>
      </c>
      <c r="M2233" s="52">
        <v>153416740</v>
      </c>
      <c r="N2233" s="52">
        <v>0</v>
      </c>
      <c r="O2233" s="52">
        <v>27611420</v>
      </c>
      <c r="P2233" s="52">
        <v>6660438</v>
      </c>
      <c r="Q2233" s="52">
        <v>153416740</v>
      </c>
      <c r="R2233" s="52">
        <v>34271858</v>
      </c>
      <c r="S2233" s="52">
        <v>187688598</v>
      </c>
      <c r="T2233" s="70" t="s">
        <v>10556</v>
      </c>
      <c r="U2233" s="70" t="s">
        <v>10560</v>
      </c>
    </row>
    <row r="2234" spans="1:21" x14ac:dyDescent="0.2">
      <c r="A2234" s="49" t="s">
        <v>3660</v>
      </c>
      <c r="B2234" s="49" t="s">
        <v>59</v>
      </c>
      <c r="C2234" s="50">
        <v>4910</v>
      </c>
      <c r="D2234" s="49" t="s">
        <v>199</v>
      </c>
      <c r="E2234" s="49" t="s">
        <v>4819</v>
      </c>
      <c r="F2234" s="49" t="s">
        <v>199</v>
      </c>
      <c r="G2234" s="49">
        <v>13001</v>
      </c>
      <c r="H2234" s="49" t="s">
        <v>200</v>
      </c>
      <c r="I2234" s="50">
        <v>25890</v>
      </c>
      <c r="J2234" s="50">
        <v>313001004750</v>
      </c>
      <c r="K2234" s="49" t="s">
        <v>4869</v>
      </c>
      <c r="L2234" s="51">
        <v>2018</v>
      </c>
      <c r="M2234" s="52">
        <v>198033125</v>
      </c>
      <c r="N2234" s="52">
        <v>0</v>
      </c>
      <c r="O2234" s="52">
        <v>21976481</v>
      </c>
      <c r="P2234" s="52">
        <v>6660438</v>
      </c>
      <c r="Q2234" s="52">
        <v>198033125</v>
      </c>
      <c r="R2234" s="52">
        <v>28636919</v>
      </c>
      <c r="S2234" s="52">
        <v>226670044</v>
      </c>
      <c r="T2234" s="70" t="s">
        <v>10556</v>
      </c>
      <c r="U2234" s="70" t="s">
        <v>10560</v>
      </c>
    </row>
    <row r="2235" spans="1:21" x14ac:dyDescent="0.2">
      <c r="A2235" s="49" t="s">
        <v>4982</v>
      </c>
      <c r="B2235" s="49" t="s">
        <v>421</v>
      </c>
      <c r="C2235" s="50">
        <v>3777</v>
      </c>
      <c r="D2235" s="49" t="s">
        <v>422</v>
      </c>
      <c r="E2235" s="49" t="s">
        <v>5303</v>
      </c>
      <c r="F2235" s="49" t="s">
        <v>422</v>
      </c>
      <c r="G2235" s="49">
        <v>19548</v>
      </c>
      <c r="H2235" s="49" t="s">
        <v>444</v>
      </c>
      <c r="I2235" s="50">
        <v>11005</v>
      </c>
      <c r="J2235" s="50">
        <v>119548000251</v>
      </c>
      <c r="K2235" s="49" t="s">
        <v>5314</v>
      </c>
      <c r="L2235" s="51">
        <v>747</v>
      </c>
      <c r="M2235" s="52">
        <v>78846297</v>
      </c>
      <c r="N2235" s="52">
        <v>0</v>
      </c>
      <c r="O2235" s="52">
        <v>27313826</v>
      </c>
      <c r="P2235" s="52">
        <v>19981315</v>
      </c>
      <c r="Q2235" s="52">
        <v>78846297</v>
      </c>
      <c r="R2235" s="52">
        <v>47295141</v>
      </c>
      <c r="S2235" s="52">
        <v>126141438</v>
      </c>
      <c r="T2235" s="70" t="s">
        <v>10556</v>
      </c>
      <c r="U2235" s="70" t="s">
        <v>10560</v>
      </c>
    </row>
    <row r="2236" spans="1:21" x14ac:dyDescent="0.2">
      <c r="A2236" s="49" t="s">
        <v>4982</v>
      </c>
      <c r="B2236" s="49" t="s">
        <v>421</v>
      </c>
      <c r="C2236" s="50">
        <v>3777</v>
      </c>
      <c r="D2236" s="49" t="s">
        <v>422</v>
      </c>
      <c r="E2236" s="49" t="s">
        <v>5344</v>
      </c>
      <c r="F2236" s="49" t="s">
        <v>422</v>
      </c>
      <c r="G2236" s="49">
        <v>19622</v>
      </c>
      <c r="H2236" s="49" t="s">
        <v>447</v>
      </c>
      <c r="I2236" s="50">
        <v>15122</v>
      </c>
      <c r="J2236" s="50">
        <v>119622000226</v>
      </c>
      <c r="K2236" s="49" t="s">
        <v>5346</v>
      </c>
      <c r="L2236" s="51">
        <v>296</v>
      </c>
      <c r="M2236" s="52">
        <v>31960720</v>
      </c>
      <c r="N2236" s="52">
        <v>1450121</v>
      </c>
      <c r="O2236" s="52">
        <v>23159323</v>
      </c>
      <c r="P2236" s="52">
        <v>6660438</v>
      </c>
      <c r="Q2236" s="52">
        <v>33410841</v>
      </c>
      <c r="R2236" s="52">
        <v>29819761</v>
      </c>
      <c r="S2236" s="52">
        <v>63230602</v>
      </c>
      <c r="T2236" s="70" t="s">
        <v>10556</v>
      </c>
      <c r="U2236" s="70" t="s">
        <v>10560</v>
      </c>
    </row>
    <row r="2237" spans="1:21" x14ac:dyDescent="0.2">
      <c r="A2237" s="49" t="s">
        <v>5921</v>
      </c>
      <c r="B2237" s="49" t="s">
        <v>211</v>
      </c>
      <c r="C2237" s="50">
        <v>3781</v>
      </c>
      <c r="D2237" s="49" t="s">
        <v>489</v>
      </c>
      <c r="E2237" s="49" t="s">
        <v>5975</v>
      </c>
      <c r="F2237" s="49" t="s">
        <v>489</v>
      </c>
      <c r="G2237" s="49">
        <v>23189</v>
      </c>
      <c r="H2237" s="49" t="s">
        <v>495</v>
      </c>
      <c r="I2237" s="50">
        <v>26652</v>
      </c>
      <c r="J2237" s="50">
        <v>123189000019</v>
      </c>
      <c r="K2237" s="49" t="s">
        <v>5985</v>
      </c>
      <c r="L2237" s="51">
        <v>1982</v>
      </c>
      <c r="M2237" s="52">
        <v>239923309</v>
      </c>
      <c r="N2237" s="52">
        <v>0</v>
      </c>
      <c r="O2237" s="52">
        <v>27066672</v>
      </c>
      <c r="P2237" s="52">
        <v>6660438</v>
      </c>
      <c r="Q2237" s="52">
        <v>239923309</v>
      </c>
      <c r="R2237" s="52">
        <v>33727110</v>
      </c>
      <c r="S2237" s="52">
        <v>273650419</v>
      </c>
      <c r="T2237" s="70" t="s">
        <v>10556</v>
      </c>
      <c r="U2237" s="70" t="s">
        <v>10560</v>
      </c>
    </row>
    <row r="2238" spans="1:21" x14ac:dyDescent="0.2">
      <c r="A2238" s="49" t="s">
        <v>2884</v>
      </c>
      <c r="B2238" s="49" t="s">
        <v>453</v>
      </c>
      <c r="C2238" s="50">
        <v>3814</v>
      </c>
      <c r="D2238" s="49" t="s">
        <v>998</v>
      </c>
      <c r="E2238" s="49" t="s">
        <v>9315</v>
      </c>
      <c r="F2238" s="49" t="s">
        <v>998</v>
      </c>
      <c r="G2238" s="49">
        <v>70001</v>
      </c>
      <c r="H2238" s="49" t="s">
        <v>999</v>
      </c>
      <c r="I2238" s="50">
        <v>14409</v>
      </c>
      <c r="J2238" s="50">
        <v>170001000431</v>
      </c>
      <c r="K2238" s="49" t="s">
        <v>9326</v>
      </c>
      <c r="L2238" s="51">
        <v>1733</v>
      </c>
      <c r="M2238" s="52">
        <v>181857108</v>
      </c>
      <c r="N2238" s="52">
        <v>3355812</v>
      </c>
      <c r="O2238" s="52">
        <v>23314624</v>
      </c>
      <c r="P2238" s="52">
        <v>6660438</v>
      </c>
      <c r="Q2238" s="52">
        <v>185212920</v>
      </c>
      <c r="R2238" s="52">
        <v>29975062</v>
      </c>
      <c r="S2238" s="52">
        <v>215187982</v>
      </c>
      <c r="T2238" s="70" t="s">
        <v>10556</v>
      </c>
      <c r="U2238" s="70" t="s">
        <v>10560</v>
      </c>
    </row>
    <row r="2239" spans="1:21" x14ac:dyDescent="0.2">
      <c r="A2239" s="49" t="s">
        <v>2884</v>
      </c>
      <c r="B2239" s="49" t="s">
        <v>453</v>
      </c>
      <c r="C2239" s="50">
        <v>3813</v>
      </c>
      <c r="D2239" s="49" t="s">
        <v>1000</v>
      </c>
      <c r="E2239" s="49" t="s">
        <v>9641</v>
      </c>
      <c r="F2239" s="49" t="s">
        <v>1000</v>
      </c>
      <c r="G2239" s="49">
        <v>70823</v>
      </c>
      <c r="H2239" s="49" t="s">
        <v>1022</v>
      </c>
      <c r="I2239" s="50">
        <v>17355</v>
      </c>
      <c r="J2239" s="50">
        <v>270823000160</v>
      </c>
      <c r="K2239" s="49" t="s">
        <v>9648</v>
      </c>
      <c r="L2239" s="51">
        <v>639</v>
      </c>
      <c r="M2239" s="52">
        <v>90215998</v>
      </c>
      <c r="N2239" s="52">
        <v>7732556</v>
      </c>
      <c r="O2239" s="52">
        <v>31716427</v>
      </c>
      <c r="P2239" s="52">
        <v>6660438</v>
      </c>
      <c r="Q2239" s="52">
        <v>97948554</v>
      </c>
      <c r="R2239" s="52">
        <v>38376865</v>
      </c>
      <c r="S2239" s="52">
        <v>136325419</v>
      </c>
      <c r="T2239" s="70" t="s">
        <v>10556</v>
      </c>
      <c r="U2239" s="70" t="s">
        <v>10560</v>
      </c>
    </row>
    <row r="2240" spans="1:21" x14ac:dyDescent="0.2">
      <c r="A2240" s="49" t="s">
        <v>2245</v>
      </c>
      <c r="B2240" s="49" t="s">
        <v>36</v>
      </c>
      <c r="C2240" s="50">
        <v>3759</v>
      </c>
      <c r="D2240" s="49" t="s">
        <v>34</v>
      </c>
      <c r="E2240" s="49" t="s">
        <v>7491</v>
      </c>
      <c r="F2240" s="49" t="s">
        <v>34</v>
      </c>
      <c r="G2240" s="49">
        <v>5001</v>
      </c>
      <c r="H2240" s="49" t="s">
        <v>35</v>
      </c>
      <c r="I2240" s="50">
        <v>140932</v>
      </c>
      <c r="J2240" s="50">
        <v>105001026573</v>
      </c>
      <c r="K2240" s="49" t="s">
        <v>7666</v>
      </c>
      <c r="L2240" s="51">
        <v>1649</v>
      </c>
      <c r="M2240" s="52">
        <v>157066508</v>
      </c>
      <c r="N2240" s="52">
        <v>7909989</v>
      </c>
      <c r="O2240" s="52">
        <v>20461051</v>
      </c>
      <c r="P2240" s="52">
        <v>6660438</v>
      </c>
      <c r="Q2240" s="52">
        <v>164976497</v>
      </c>
      <c r="R2240" s="52">
        <v>27121489</v>
      </c>
      <c r="S2240" s="52">
        <v>192097986</v>
      </c>
      <c r="T2240" s="70" t="s">
        <v>10556</v>
      </c>
      <c r="U2240" s="70" t="s">
        <v>10560</v>
      </c>
    </row>
    <row r="2241" spans="1:21" x14ac:dyDescent="0.2">
      <c r="A2241" s="49" t="s">
        <v>5501</v>
      </c>
      <c r="B2241" s="49" t="s">
        <v>461</v>
      </c>
      <c r="C2241" s="50">
        <v>3780</v>
      </c>
      <c r="D2241" s="49" t="s">
        <v>459</v>
      </c>
      <c r="E2241" s="49" t="s">
        <v>10140</v>
      </c>
      <c r="F2241" s="49" t="s">
        <v>459</v>
      </c>
      <c r="G2241" s="49">
        <v>20001</v>
      </c>
      <c r="H2241" s="49" t="s">
        <v>460</v>
      </c>
      <c r="I2241" s="50">
        <v>15958</v>
      </c>
      <c r="J2241" s="50">
        <v>220001002791</v>
      </c>
      <c r="K2241" s="49" t="s">
        <v>10159</v>
      </c>
      <c r="L2241" s="51">
        <v>1383</v>
      </c>
      <c r="M2241" s="52">
        <v>173765444</v>
      </c>
      <c r="N2241" s="52">
        <v>30332381</v>
      </c>
      <c r="O2241" s="52">
        <v>28421423</v>
      </c>
      <c r="P2241" s="52">
        <v>6660438</v>
      </c>
      <c r="Q2241" s="52">
        <v>204097825</v>
      </c>
      <c r="R2241" s="52">
        <v>35081861</v>
      </c>
      <c r="S2241" s="52">
        <v>239179686</v>
      </c>
      <c r="T2241" s="70" t="s">
        <v>10556</v>
      </c>
      <c r="U2241" s="70" t="s">
        <v>10560</v>
      </c>
    </row>
    <row r="2242" spans="1:21" x14ac:dyDescent="0.2">
      <c r="A2242" s="49" t="s">
        <v>2976</v>
      </c>
      <c r="B2242" s="49" t="s">
        <v>171</v>
      </c>
      <c r="C2242" s="50">
        <v>3765</v>
      </c>
      <c r="D2242" s="49" t="s">
        <v>191</v>
      </c>
      <c r="E2242" s="49" t="s">
        <v>9369</v>
      </c>
      <c r="F2242" s="49" t="s">
        <v>191</v>
      </c>
      <c r="G2242" s="49">
        <v>8758</v>
      </c>
      <c r="H2242" s="49" t="s">
        <v>192</v>
      </c>
      <c r="I2242" s="50">
        <v>3206</v>
      </c>
      <c r="J2242" s="50">
        <v>108758000121</v>
      </c>
      <c r="K2242" s="49" t="s">
        <v>9382</v>
      </c>
      <c r="L2242" s="51">
        <v>768</v>
      </c>
      <c r="M2242" s="52">
        <v>79328889</v>
      </c>
      <c r="N2242" s="52">
        <v>4981588</v>
      </c>
      <c r="O2242" s="52">
        <v>21044651</v>
      </c>
      <c r="P2242" s="52">
        <v>6660438</v>
      </c>
      <c r="Q2242" s="52">
        <v>84310477</v>
      </c>
      <c r="R2242" s="52">
        <v>27705089</v>
      </c>
      <c r="S2242" s="52">
        <v>112015566</v>
      </c>
      <c r="T2242" s="70" t="s">
        <v>10556</v>
      </c>
      <c r="U2242" s="70" t="s">
        <v>10560</v>
      </c>
    </row>
    <row r="2243" spans="1:21" x14ac:dyDescent="0.2">
      <c r="A2243" s="49" t="s">
        <v>5501</v>
      </c>
      <c r="B2243" s="49" t="s">
        <v>461</v>
      </c>
      <c r="C2243" s="50">
        <v>3780</v>
      </c>
      <c r="D2243" s="49" t="s">
        <v>459</v>
      </c>
      <c r="E2243" s="49" t="s">
        <v>10140</v>
      </c>
      <c r="F2243" s="49" t="s">
        <v>459</v>
      </c>
      <c r="G2243" s="49">
        <v>20001</v>
      </c>
      <c r="H2243" s="49" t="s">
        <v>460</v>
      </c>
      <c r="I2243" s="50">
        <v>15957</v>
      </c>
      <c r="J2243" s="50">
        <v>320001006287</v>
      </c>
      <c r="K2243" s="49" t="s">
        <v>10146</v>
      </c>
      <c r="L2243" s="51">
        <v>865</v>
      </c>
      <c r="M2243" s="52">
        <v>106067046</v>
      </c>
      <c r="N2243" s="52">
        <v>6398843</v>
      </c>
      <c r="O2243" s="52">
        <v>28421423</v>
      </c>
      <c r="P2243" s="52">
        <v>6660438</v>
      </c>
      <c r="Q2243" s="52">
        <v>112465889</v>
      </c>
      <c r="R2243" s="52">
        <v>35081861</v>
      </c>
      <c r="S2243" s="52">
        <v>147547750</v>
      </c>
      <c r="T2243" s="70" t="s">
        <v>10556</v>
      </c>
      <c r="U2243" s="70" t="s">
        <v>10560</v>
      </c>
    </row>
    <row r="2244" spans="1:21" x14ac:dyDescent="0.2">
      <c r="A2244" s="49" t="s">
        <v>6798</v>
      </c>
      <c r="B2244" s="49" t="s">
        <v>674</v>
      </c>
      <c r="C2244" s="50">
        <v>3790</v>
      </c>
      <c r="D2244" s="49" t="s">
        <v>675</v>
      </c>
      <c r="E2244" s="49" t="s">
        <v>6899</v>
      </c>
      <c r="F2244" s="49" t="s">
        <v>675</v>
      </c>
      <c r="G2244" s="49">
        <v>41530</v>
      </c>
      <c r="H2244" s="49" t="s">
        <v>390</v>
      </c>
      <c r="I2244" s="50">
        <v>8034</v>
      </c>
      <c r="J2244" s="50">
        <v>241530000106</v>
      </c>
      <c r="K2244" s="49" t="s">
        <v>6901</v>
      </c>
      <c r="L2244" s="51">
        <v>382</v>
      </c>
      <c r="M2244" s="52">
        <v>48491050</v>
      </c>
      <c r="N2244" s="52">
        <v>0</v>
      </c>
      <c r="O2244" s="52">
        <v>28980466</v>
      </c>
      <c r="P2244" s="52">
        <v>6660438</v>
      </c>
      <c r="Q2244" s="52">
        <v>48491050</v>
      </c>
      <c r="R2244" s="52">
        <v>35640904</v>
      </c>
      <c r="S2244" s="52">
        <v>84131954</v>
      </c>
      <c r="T2244" s="70" t="s">
        <v>10556</v>
      </c>
      <c r="U2244" s="70" t="s">
        <v>10560</v>
      </c>
    </row>
    <row r="2245" spans="1:21" x14ac:dyDescent="0.2">
      <c r="A2245" s="49" t="s">
        <v>2245</v>
      </c>
      <c r="B2245" s="49" t="s">
        <v>36</v>
      </c>
      <c r="C2245" s="50">
        <v>3758</v>
      </c>
      <c r="D2245" s="49" t="s">
        <v>37</v>
      </c>
      <c r="E2245" s="49" t="s">
        <v>2527</v>
      </c>
      <c r="F2245" s="49" t="s">
        <v>37</v>
      </c>
      <c r="G2245" s="49">
        <v>5361</v>
      </c>
      <c r="H2245" s="49" t="s">
        <v>99</v>
      </c>
      <c r="I2245" s="50">
        <v>2479</v>
      </c>
      <c r="J2245" s="50">
        <v>205361001029</v>
      </c>
      <c r="K2245" s="49" t="s">
        <v>2531</v>
      </c>
      <c r="L2245" s="51">
        <v>442</v>
      </c>
      <c r="M2245" s="52">
        <v>63883602</v>
      </c>
      <c r="N2245" s="52">
        <v>0</v>
      </c>
      <c r="O2245" s="52">
        <v>33016787</v>
      </c>
      <c r="P2245" s="52">
        <v>6660438</v>
      </c>
      <c r="Q2245" s="52">
        <v>63883602</v>
      </c>
      <c r="R2245" s="52">
        <v>39677225</v>
      </c>
      <c r="S2245" s="52">
        <v>103560827</v>
      </c>
      <c r="T2245" s="70" t="s">
        <v>10556</v>
      </c>
      <c r="U2245" s="70" t="s">
        <v>10560</v>
      </c>
    </row>
    <row r="2246" spans="1:21" x14ac:dyDescent="0.2">
      <c r="A2246" s="49" t="s">
        <v>4909</v>
      </c>
      <c r="B2246" s="49" t="s">
        <v>1126</v>
      </c>
      <c r="C2246" s="50">
        <v>3825</v>
      </c>
      <c r="D2246" s="49" t="s">
        <v>1127</v>
      </c>
      <c r="E2246" s="49" t="s">
        <v>4910</v>
      </c>
      <c r="F2246" s="49" t="s">
        <v>1127</v>
      </c>
      <c r="G2246" s="49">
        <v>85010</v>
      </c>
      <c r="H2246" s="49" t="s">
        <v>1128</v>
      </c>
      <c r="I2246" s="50">
        <v>14072</v>
      </c>
      <c r="J2246" s="50">
        <v>285010000364</v>
      </c>
      <c r="K2246" s="49" t="s">
        <v>4911</v>
      </c>
      <c r="L2246" s="51">
        <v>728</v>
      </c>
      <c r="M2246" s="52">
        <v>89056430</v>
      </c>
      <c r="N2246" s="52">
        <v>17811286</v>
      </c>
      <c r="O2246" s="52">
        <v>27447366</v>
      </c>
      <c r="P2246" s="52">
        <v>19981315</v>
      </c>
      <c r="Q2246" s="52">
        <v>106867716</v>
      </c>
      <c r="R2246" s="52">
        <v>47428681</v>
      </c>
      <c r="S2246" s="52">
        <v>154296397</v>
      </c>
      <c r="T2246" s="70" t="s">
        <v>10556</v>
      </c>
      <c r="U2246" s="70" t="s">
        <v>10560</v>
      </c>
    </row>
    <row r="2247" spans="1:21" x14ac:dyDescent="0.2">
      <c r="A2247" s="49" t="s">
        <v>2245</v>
      </c>
      <c r="B2247" s="49" t="s">
        <v>36</v>
      </c>
      <c r="C2247" s="50">
        <v>3759</v>
      </c>
      <c r="D2247" s="49" t="s">
        <v>34</v>
      </c>
      <c r="E2247" s="49" t="s">
        <v>7491</v>
      </c>
      <c r="F2247" s="49" t="s">
        <v>34</v>
      </c>
      <c r="G2247" s="49">
        <v>5001</v>
      </c>
      <c r="H2247" s="49" t="s">
        <v>35</v>
      </c>
      <c r="I2247" s="50">
        <v>9735</v>
      </c>
      <c r="J2247" s="50">
        <v>105001014397</v>
      </c>
      <c r="K2247" s="49" t="s">
        <v>7604</v>
      </c>
      <c r="L2247" s="51">
        <v>977</v>
      </c>
      <c r="M2247" s="52">
        <v>97368942</v>
      </c>
      <c r="N2247" s="52">
        <v>6464585</v>
      </c>
      <c r="O2247" s="52">
        <v>20461051</v>
      </c>
      <c r="P2247" s="52">
        <v>6660438</v>
      </c>
      <c r="Q2247" s="52">
        <v>103833527</v>
      </c>
      <c r="R2247" s="52">
        <v>27121489</v>
      </c>
      <c r="S2247" s="52">
        <v>130955016</v>
      </c>
      <c r="T2247" s="70" t="s">
        <v>10556</v>
      </c>
      <c r="U2247" s="70" t="s">
        <v>10560</v>
      </c>
    </row>
    <row r="2248" spans="1:21" x14ac:dyDescent="0.2">
      <c r="A2248" s="49" t="s">
        <v>6181</v>
      </c>
      <c r="B2248" s="49" t="s">
        <v>113</v>
      </c>
      <c r="C2248" s="50">
        <v>3798</v>
      </c>
      <c r="D2248" s="49" t="s">
        <v>791</v>
      </c>
      <c r="E2248" s="49" t="s">
        <v>7868</v>
      </c>
      <c r="F2248" s="49" t="s">
        <v>791</v>
      </c>
      <c r="G2248" s="49">
        <v>52079</v>
      </c>
      <c r="H2248" s="49" t="s">
        <v>796</v>
      </c>
      <c r="I2248" s="50">
        <v>9400</v>
      </c>
      <c r="J2248" s="50">
        <v>152079000021</v>
      </c>
      <c r="K2248" s="49" t="s">
        <v>7876</v>
      </c>
      <c r="L2248" s="51">
        <v>2400</v>
      </c>
      <c r="M2248" s="52">
        <v>382269450</v>
      </c>
      <c r="N2248" s="52">
        <v>0</v>
      </c>
      <c r="O2248" s="52">
        <v>42392036</v>
      </c>
      <c r="P2248" s="52">
        <v>6660438</v>
      </c>
      <c r="Q2248" s="52">
        <v>382269450</v>
      </c>
      <c r="R2248" s="52">
        <v>49052474</v>
      </c>
      <c r="S2248" s="52">
        <v>431321924</v>
      </c>
      <c r="T2248" s="70" t="s">
        <v>10556</v>
      </c>
      <c r="U2248" s="70" t="s">
        <v>10560</v>
      </c>
    </row>
    <row r="2249" spans="1:21" x14ac:dyDescent="0.2">
      <c r="A2249" s="49" t="s">
        <v>6798</v>
      </c>
      <c r="B2249" s="49" t="s">
        <v>674</v>
      </c>
      <c r="C2249" s="50">
        <v>3791</v>
      </c>
      <c r="D2249" s="49" t="s">
        <v>672</v>
      </c>
      <c r="E2249" s="49" t="s">
        <v>8253</v>
      </c>
      <c r="F2249" s="49" t="s">
        <v>672</v>
      </c>
      <c r="G2249" s="49">
        <v>41001</v>
      </c>
      <c r="H2249" s="49" t="s">
        <v>673</v>
      </c>
      <c r="I2249" s="50">
        <v>12267</v>
      </c>
      <c r="J2249" s="50">
        <v>141001003171</v>
      </c>
      <c r="K2249" s="49" t="s">
        <v>8270</v>
      </c>
      <c r="L2249" s="51">
        <v>591</v>
      </c>
      <c r="M2249" s="52">
        <v>54535728</v>
      </c>
      <c r="N2249" s="52">
        <v>0</v>
      </c>
      <c r="O2249" s="52">
        <v>20949499</v>
      </c>
      <c r="P2249" s="52">
        <v>6660438</v>
      </c>
      <c r="Q2249" s="52">
        <v>54535728</v>
      </c>
      <c r="R2249" s="52">
        <v>27609937</v>
      </c>
      <c r="S2249" s="52">
        <v>82145665</v>
      </c>
      <c r="T2249" s="70" t="s">
        <v>10556</v>
      </c>
      <c r="U2249" s="70" t="s">
        <v>10560</v>
      </c>
    </row>
    <row r="2250" spans="1:21" x14ac:dyDescent="0.2">
      <c r="A2250" s="49" t="s">
        <v>4909</v>
      </c>
      <c r="B2250" s="49" t="s">
        <v>1126</v>
      </c>
      <c r="C2250" s="50">
        <v>3825</v>
      </c>
      <c r="D2250" s="49" t="s">
        <v>1127</v>
      </c>
      <c r="E2250" s="49" t="s">
        <v>4917</v>
      </c>
      <c r="F2250" s="49" t="s">
        <v>1127</v>
      </c>
      <c r="G2250" s="49">
        <v>85125</v>
      </c>
      <c r="H2250" s="49" t="s">
        <v>1130</v>
      </c>
      <c r="I2250" s="50">
        <v>14075</v>
      </c>
      <c r="J2250" s="50">
        <v>185125000029</v>
      </c>
      <c r="K2250" s="49" t="s">
        <v>4922</v>
      </c>
      <c r="L2250" s="51">
        <v>846</v>
      </c>
      <c r="M2250" s="52">
        <v>106519426</v>
      </c>
      <c r="N2250" s="52">
        <v>0</v>
      </c>
      <c r="O2250" s="52">
        <v>32329665</v>
      </c>
      <c r="P2250" s="52">
        <v>6660438</v>
      </c>
      <c r="Q2250" s="52">
        <v>106519426</v>
      </c>
      <c r="R2250" s="52">
        <v>38990103</v>
      </c>
      <c r="S2250" s="52">
        <v>145509529</v>
      </c>
      <c r="T2250" s="70" t="s">
        <v>10556</v>
      </c>
      <c r="U2250" s="70" t="s">
        <v>10560</v>
      </c>
    </row>
    <row r="2251" spans="1:21" x14ac:dyDescent="0.2">
      <c r="A2251" s="49" t="s">
        <v>5650</v>
      </c>
      <c r="B2251" s="49" t="s">
        <v>521</v>
      </c>
      <c r="C2251" s="50">
        <v>3788</v>
      </c>
      <c r="D2251" s="49" t="s">
        <v>607</v>
      </c>
      <c r="E2251" s="49" t="s">
        <v>9340</v>
      </c>
      <c r="F2251" s="49" t="s">
        <v>607</v>
      </c>
      <c r="G2251" s="49">
        <v>25754</v>
      </c>
      <c r="H2251" s="49" t="s">
        <v>608</v>
      </c>
      <c r="I2251" s="50">
        <v>150936</v>
      </c>
      <c r="J2251" s="50">
        <v>125754800141</v>
      </c>
      <c r="K2251" s="49" t="s">
        <v>9353</v>
      </c>
      <c r="L2251" s="51">
        <v>1485</v>
      </c>
      <c r="M2251" s="52">
        <v>134309509</v>
      </c>
      <c r="N2251" s="52">
        <v>11132659</v>
      </c>
      <c r="O2251" s="52">
        <v>20489319</v>
      </c>
      <c r="P2251" s="52">
        <v>6660438</v>
      </c>
      <c r="Q2251" s="52">
        <v>145442168</v>
      </c>
      <c r="R2251" s="52">
        <v>27149757</v>
      </c>
      <c r="S2251" s="52">
        <v>172591925</v>
      </c>
      <c r="T2251" s="70" t="s">
        <v>10556</v>
      </c>
      <c r="U2251" s="70" t="s">
        <v>10560</v>
      </c>
    </row>
    <row r="2252" spans="1:21" x14ac:dyDescent="0.2">
      <c r="A2252" s="49" t="s">
        <v>2945</v>
      </c>
      <c r="B2252" s="49" t="s">
        <v>891</v>
      </c>
      <c r="C2252" s="50">
        <v>3803</v>
      </c>
      <c r="D2252" s="49" t="s">
        <v>892</v>
      </c>
      <c r="E2252" s="49" t="s">
        <v>8752</v>
      </c>
      <c r="F2252" s="49" t="s">
        <v>892</v>
      </c>
      <c r="G2252" s="49">
        <v>63548</v>
      </c>
      <c r="H2252" s="49" t="s">
        <v>899</v>
      </c>
      <c r="I2252" s="50">
        <v>15704</v>
      </c>
      <c r="J2252" s="50">
        <v>263548000298</v>
      </c>
      <c r="K2252" s="49" t="s">
        <v>8754</v>
      </c>
      <c r="L2252" s="51">
        <v>282</v>
      </c>
      <c r="M2252" s="52">
        <v>36002736</v>
      </c>
      <c r="N2252" s="52">
        <v>6259719</v>
      </c>
      <c r="O2252" s="52">
        <v>26032425</v>
      </c>
      <c r="P2252" s="52">
        <v>6660438</v>
      </c>
      <c r="Q2252" s="52">
        <v>42262455</v>
      </c>
      <c r="R2252" s="52">
        <v>32692863</v>
      </c>
      <c r="S2252" s="52">
        <v>74955318</v>
      </c>
      <c r="T2252" s="70" t="s">
        <v>10556</v>
      </c>
      <c r="U2252" s="70" t="s">
        <v>10560</v>
      </c>
    </row>
    <row r="2253" spans="1:21" x14ac:dyDescent="0.2">
      <c r="A2253" s="49" t="s">
        <v>5501</v>
      </c>
      <c r="B2253" s="49" t="s">
        <v>461</v>
      </c>
      <c r="C2253" s="50">
        <v>3779</v>
      </c>
      <c r="D2253" s="49" t="s">
        <v>462</v>
      </c>
      <c r="E2253" s="49" t="s">
        <v>5511</v>
      </c>
      <c r="F2253" s="49" t="s">
        <v>462</v>
      </c>
      <c r="G2253" s="49">
        <v>20013</v>
      </c>
      <c r="H2253" s="49" t="s">
        <v>464</v>
      </c>
      <c r="I2253" s="50">
        <v>17815</v>
      </c>
      <c r="J2253" s="50">
        <v>220013000956</v>
      </c>
      <c r="K2253" s="49" t="s">
        <v>5515</v>
      </c>
      <c r="L2253" s="51">
        <v>1104</v>
      </c>
      <c r="M2253" s="52">
        <v>160295647</v>
      </c>
      <c r="N2253" s="52">
        <v>0</v>
      </c>
      <c r="O2253" s="52">
        <v>31207015</v>
      </c>
      <c r="P2253" s="52">
        <v>6660438</v>
      </c>
      <c r="Q2253" s="52">
        <v>160295647</v>
      </c>
      <c r="R2253" s="52">
        <v>37867453</v>
      </c>
      <c r="S2253" s="52">
        <v>198163100</v>
      </c>
      <c r="T2253" s="70" t="s">
        <v>10556</v>
      </c>
      <c r="U2253" s="70" t="s">
        <v>10560</v>
      </c>
    </row>
    <row r="2254" spans="1:21" x14ac:dyDescent="0.2">
      <c r="A2254" s="49" t="s">
        <v>4581</v>
      </c>
      <c r="B2254" s="49" t="s">
        <v>1025</v>
      </c>
      <c r="C2254" s="50">
        <v>3815</v>
      </c>
      <c r="D2254" s="49" t="s">
        <v>1026</v>
      </c>
      <c r="E2254" s="49" t="s">
        <v>9753</v>
      </c>
      <c r="F2254" s="49" t="s">
        <v>1026</v>
      </c>
      <c r="G2254" s="49">
        <v>73411</v>
      </c>
      <c r="H2254" s="49" t="s">
        <v>1050</v>
      </c>
      <c r="I2254" s="50">
        <v>4301</v>
      </c>
      <c r="J2254" s="50">
        <v>273411000661</v>
      </c>
      <c r="K2254" s="49" t="s">
        <v>9757</v>
      </c>
      <c r="L2254" s="51">
        <v>175</v>
      </c>
      <c r="M2254" s="52">
        <v>20651609</v>
      </c>
      <c r="N2254" s="52">
        <v>0</v>
      </c>
      <c r="O2254" s="52">
        <v>26781856</v>
      </c>
      <c r="P2254" s="52">
        <v>6660438</v>
      </c>
      <c r="Q2254" s="52">
        <v>20651609</v>
      </c>
      <c r="R2254" s="52">
        <v>33442294</v>
      </c>
      <c r="S2254" s="52">
        <v>54093903</v>
      </c>
      <c r="T2254" s="70" t="s">
        <v>10556</v>
      </c>
      <c r="U2254" s="70" t="s">
        <v>10560</v>
      </c>
    </row>
    <row r="2255" spans="1:21" x14ac:dyDescent="0.2">
      <c r="A2255" s="49" t="s">
        <v>5921</v>
      </c>
      <c r="B2255" s="49" t="s">
        <v>211</v>
      </c>
      <c r="C2255" s="50">
        <v>3781</v>
      </c>
      <c r="D2255" s="49" t="s">
        <v>489</v>
      </c>
      <c r="E2255" s="49" t="s">
        <v>5996</v>
      </c>
      <c r="F2255" s="49" t="s">
        <v>489</v>
      </c>
      <c r="G2255" s="49">
        <v>23350</v>
      </c>
      <c r="H2255" s="49" t="s">
        <v>497</v>
      </c>
      <c r="I2255" s="50">
        <v>20700</v>
      </c>
      <c r="J2255" s="50">
        <v>223068000113</v>
      </c>
      <c r="K2255" s="49" t="s">
        <v>5999</v>
      </c>
      <c r="L2255" s="51">
        <v>821</v>
      </c>
      <c r="M2255" s="52">
        <v>94615219</v>
      </c>
      <c r="N2255" s="52">
        <v>0</v>
      </c>
      <c r="O2255" s="52">
        <v>25746159</v>
      </c>
      <c r="P2255" s="52">
        <v>6660438</v>
      </c>
      <c r="Q2255" s="52">
        <v>94615219</v>
      </c>
      <c r="R2255" s="52">
        <v>32406597</v>
      </c>
      <c r="S2255" s="52">
        <v>127021816</v>
      </c>
      <c r="T2255" s="70" t="s">
        <v>10556</v>
      </c>
      <c r="U2255" s="70" t="s">
        <v>10560</v>
      </c>
    </row>
    <row r="2256" spans="1:21" x14ac:dyDescent="0.2">
      <c r="A2256" s="49" t="s">
        <v>2872</v>
      </c>
      <c r="B2256" s="49" t="s">
        <v>1073</v>
      </c>
      <c r="C2256" s="50">
        <v>3818</v>
      </c>
      <c r="D2256" s="49" t="s">
        <v>1071</v>
      </c>
      <c r="E2256" s="49" t="s">
        <v>4565</v>
      </c>
      <c r="F2256" s="49" t="s">
        <v>1071</v>
      </c>
      <c r="G2256" s="49">
        <v>76001</v>
      </c>
      <c r="H2256" s="49" t="s">
        <v>1072</v>
      </c>
      <c r="I2256" s="50">
        <v>109360</v>
      </c>
      <c r="J2256" s="50">
        <v>176001008766</v>
      </c>
      <c r="K2256" s="49" t="s">
        <v>4613</v>
      </c>
      <c r="L2256" s="51">
        <v>353</v>
      </c>
      <c r="M2256" s="52">
        <v>32882688</v>
      </c>
      <c r="N2256" s="52">
        <v>0</v>
      </c>
      <c r="O2256" s="52">
        <v>20227905</v>
      </c>
      <c r="P2256" s="52">
        <v>6660438</v>
      </c>
      <c r="Q2256" s="52">
        <v>32882688</v>
      </c>
      <c r="R2256" s="52">
        <v>26888343</v>
      </c>
      <c r="S2256" s="52">
        <v>59771031</v>
      </c>
      <c r="T2256" s="70" t="s">
        <v>10556</v>
      </c>
      <c r="U2256" s="70" t="s">
        <v>10560</v>
      </c>
    </row>
    <row r="2257" spans="1:21" x14ac:dyDescent="0.2">
      <c r="A2257" s="49" t="s">
        <v>4581</v>
      </c>
      <c r="B2257" s="49" t="s">
        <v>1025</v>
      </c>
      <c r="C2257" s="50">
        <v>3815</v>
      </c>
      <c r="D2257" s="49" t="s">
        <v>1026</v>
      </c>
      <c r="E2257" s="49" t="s">
        <v>9792</v>
      </c>
      <c r="F2257" s="49" t="s">
        <v>1026</v>
      </c>
      <c r="G2257" s="49">
        <v>73563</v>
      </c>
      <c r="H2257" s="49" t="s">
        <v>1059</v>
      </c>
      <c r="I2257" s="50">
        <v>4659</v>
      </c>
      <c r="J2257" s="50">
        <v>173563000017</v>
      </c>
      <c r="K2257" s="49" t="s">
        <v>9794</v>
      </c>
      <c r="L2257" s="51">
        <v>879</v>
      </c>
      <c r="M2257" s="52">
        <v>93559795</v>
      </c>
      <c r="N2257" s="52">
        <v>0</v>
      </c>
      <c r="O2257" s="52">
        <v>28392029</v>
      </c>
      <c r="P2257" s="52">
        <v>6660438</v>
      </c>
      <c r="Q2257" s="52">
        <v>93559795</v>
      </c>
      <c r="R2257" s="52">
        <v>35052467</v>
      </c>
      <c r="S2257" s="52">
        <v>128612262</v>
      </c>
      <c r="T2257" s="70" t="s">
        <v>10556</v>
      </c>
      <c r="U2257" s="70" t="s">
        <v>10560</v>
      </c>
    </row>
    <row r="2258" spans="1:21" x14ac:dyDescent="0.2">
      <c r="A2258" s="49" t="s">
        <v>4413</v>
      </c>
      <c r="B2258" s="49" t="s">
        <v>64</v>
      </c>
      <c r="C2258" s="50">
        <v>3773</v>
      </c>
      <c r="D2258" s="49" t="s">
        <v>374</v>
      </c>
      <c r="E2258" s="49" t="s">
        <v>4530</v>
      </c>
      <c r="F2258" s="49" t="s">
        <v>374</v>
      </c>
      <c r="G2258" s="49">
        <v>17653</v>
      </c>
      <c r="H2258" s="49" t="s">
        <v>394</v>
      </c>
      <c r="I2258" s="50">
        <v>18340</v>
      </c>
      <c r="J2258" s="50">
        <v>217653001117</v>
      </c>
      <c r="K2258" s="49" t="s">
        <v>4534</v>
      </c>
      <c r="L2258" s="51">
        <v>257</v>
      </c>
      <c r="M2258" s="52">
        <v>32128818</v>
      </c>
      <c r="N2258" s="52">
        <v>5300251</v>
      </c>
      <c r="O2258" s="52">
        <v>26486824</v>
      </c>
      <c r="P2258" s="52">
        <v>6660438</v>
      </c>
      <c r="Q2258" s="52">
        <v>37429069</v>
      </c>
      <c r="R2258" s="52">
        <v>33147262</v>
      </c>
      <c r="S2258" s="52">
        <v>70576331</v>
      </c>
      <c r="T2258" s="70" t="s">
        <v>10556</v>
      </c>
      <c r="U2258" s="70" t="s">
        <v>10560</v>
      </c>
    </row>
    <row r="2259" spans="1:21" x14ac:dyDescent="0.2">
      <c r="A2259" s="49" t="s">
        <v>4581</v>
      </c>
      <c r="B2259" s="49" t="s">
        <v>1025</v>
      </c>
      <c r="C2259" s="50">
        <v>3815</v>
      </c>
      <c r="D2259" s="49" t="s">
        <v>1026</v>
      </c>
      <c r="E2259" s="49" t="s">
        <v>9800</v>
      </c>
      <c r="F2259" s="49" t="s">
        <v>1026</v>
      </c>
      <c r="G2259" s="49">
        <v>73616</v>
      </c>
      <c r="H2259" s="49" t="s">
        <v>1061</v>
      </c>
      <c r="I2259" s="50">
        <v>117956</v>
      </c>
      <c r="J2259" s="50">
        <v>273616001902</v>
      </c>
      <c r="K2259" s="49" t="s">
        <v>9806</v>
      </c>
      <c r="L2259" s="51">
        <v>308</v>
      </c>
      <c r="M2259" s="52">
        <v>43467499</v>
      </c>
      <c r="N2259" s="52">
        <v>5216493</v>
      </c>
      <c r="O2259" s="52">
        <v>32597465</v>
      </c>
      <c r="P2259" s="52">
        <v>6660438</v>
      </c>
      <c r="Q2259" s="52">
        <v>48683992</v>
      </c>
      <c r="R2259" s="52">
        <v>39257903</v>
      </c>
      <c r="S2259" s="52">
        <v>87941895</v>
      </c>
      <c r="T2259" s="70" t="s">
        <v>10556</v>
      </c>
      <c r="U2259" s="70" t="s">
        <v>10560</v>
      </c>
    </row>
    <row r="2260" spans="1:21" x14ac:dyDescent="0.2">
      <c r="A2260" s="49" t="s">
        <v>2949</v>
      </c>
      <c r="B2260" s="49" t="s">
        <v>851</v>
      </c>
      <c r="C2260" s="50">
        <v>3801</v>
      </c>
      <c r="D2260" s="49" t="s">
        <v>852</v>
      </c>
      <c r="E2260" s="49" t="s">
        <v>8467</v>
      </c>
      <c r="F2260" s="49" t="s">
        <v>852</v>
      </c>
      <c r="G2260" s="49">
        <v>54743</v>
      </c>
      <c r="H2260" s="49" t="s">
        <v>885</v>
      </c>
      <c r="I2260" s="50">
        <v>15227</v>
      </c>
      <c r="J2260" s="50">
        <v>154743000495</v>
      </c>
      <c r="K2260" s="49" t="s">
        <v>8470</v>
      </c>
      <c r="L2260" s="51">
        <v>366</v>
      </c>
      <c r="M2260" s="52">
        <v>40774191</v>
      </c>
      <c r="N2260" s="52">
        <v>2846110</v>
      </c>
      <c r="O2260" s="52">
        <v>22453249</v>
      </c>
      <c r="P2260" s="52">
        <v>6660438</v>
      </c>
      <c r="Q2260" s="52">
        <v>43620301</v>
      </c>
      <c r="R2260" s="52">
        <v>29113687</v>
      </c>
      <c r="S2260" s="52">
        <v>72733988</v>
      </c>
      <c r="T2260" s="70" t="s">
        <v>10556</v>
      </c>
      <c r="U2260" s="70" t="s">
        <v>10560</v>
      </c>
    </row>
    <row r="2261" spans="1:21" x14ac:dyDescent="0.2">
      <c r="A2261" s="49" t="s">
        <v>4909</v>
      </c>
      <c r="B2261" s="49" t="s">
        <v>1126</v>
      </c>
      <c r="C2261" s="50">
        <v>3825</v>
      </c>
      <c r="D2261" s="49" t="s">
        <v>1127</v>
      </c>
      <c r="E2261" s="49" t="s">
        <v>4930</v>
      </c>
      <c r="F2261" s="49" t="s">
        <v>1127</v>
      </c>
      <c r="G2261" s="49">
        <v>85139</v>
      </c>
      <c r="H2261" s="49" t="s">
        <v>1132</v>
      </c>
      <c r="I2261" s="50">
        <v>130508</v>
      </c>
      <c r="J2261" s="50">
        <v>185139000099</v>
      </c>
      <c r="K2261" s="49" t="s">
        <v>4934</v>
      </c>
      <c r="L2261" s="51">
        <v>802</v>
      </c>
      <c r="M2261" s="52">
        <v>84515203</v>
      </c>
      <c r="N2261" s="52">
        <v>0</v>
      </c>
      <c r="O2261" s="52">
        <v>27884470</v>
      </c>
      <c r="P2261" s="52">
        <v>6660438</v>
      </c>
      <c r="Q2261" s="52">
        <v>84515203</v>
      </c>
      <c r="R2261" s="52">
        <v>34544908</v>
      </c>
      <c r="S2261" s="52">
        <v>119060111</v>
      </c>
      <c r="T2261" s="70" t="s">
        <v>10556</v>
      </c>
      <c r="U2261" s="70" t="s">
        <v>10560</v>
      </c>
    </row>
    <row r="2262" spans="1:21" x14ac:dyDescent="0.2">
      <c r="A2262" s="49" t="s">
        <v>2945</v>
      </c>
      <c r="B2262" s="49" t="s">
        <v>891</v>
      </c>
      <c r="C2262" s="50">
        <v>3803</v>
      </c>
      <c r="D2262" s="49" t="s">
        <v>892</v>
      </c>
      <c r="E2262" s="49" t="s">
        <v>8732</v>
      </c>
      <c r="F2262" s="49" t="s">
        <v>892</v>
      </c>
      <c r="G2262" s="49">
        <v>63190</v>
      </c>
      <c r="H2262" s="49" t="s">
        <v>894</v>
      </c>
      <c r="I2262" s="50">
        <v>15627</v>
      </c>
      <c r="J2262" s="50">
        <v>163190000415</v>
      </c>
      <c r="K2262" s="49" t="s">
        <v>8734</v>
      </c>
      <c r="L2262" s="51">
        <v>905</v>
      </c>
      <c r="M2262" s="52">
        <v>87968164</v>
      </c>
      <c r="N2262" s="52">
        <v>4210783</v>
      </c>
      <c r="O2262" s="52">
        <v>20730834</v>
      </c>
      <c r="P2262" s="52">
        <v>6660438</v>
      </c>
      <c r="Q2262" s="52">
        <v>92178947</v>
      </c>
      <c r="R2262" s="52">
        <v>27391272</v>
      </c>
      <c r="S2262" s="52">
        <v>119570219</v>
      </c>
      <c r="T2262" s="70" t="s">
        <v>10556</v>
      </c>
      <c r="U2262" s="70" t="s">
        <v>10560</v>
      </c>
    </row>
    <row r="2263" spans="1:21" x14ac:dyDescent="0.2">
      <c r="A2263" s="49" t="s">
        <v>2245</v>
      </c>
      <c r="B2263" s="49" t="s">
        <v>36</v>
      </c>
      <c r="C2263" s="50">
        <v>3758</v>
      </c>
      <c r="D2263" s="49" t="s">
        <v>37</v>
      </c>
      <c r="E2263" s="49" t="s">
        <v>2317</v>
      </c>
      <c r="F2263" s="49" t="s">
        <v>37</v>
      </c>
      <c r="G2263" s="49">
        <v>5079</v>
      </c>
      <c r="H2263" s="49" t="s">
        <v>53</v>
      </c>
      <c r="I2263" s="50">
        <v>9189</v>
      </c>
      <c r="J2263" s="50">
        <v>105079000082</v>
      </c>
      <c r="K2263" s="49" t="s">
        <v>2320</v>
      </c>
      <c r="L2263" s="51">
        <v>1200</v>
      </c>
      <c r="M2263" s="52">
        <v>114912488</v>
      </c>
      <c r="N2263" s="52">
        <v>0</v>
      </c>
      <c r="O2263" s="52">
        <v>25642709</v>
      </c>
      <c r="P2263" s="52">
        <v>6660438</v>
      </c>
      <c r="Q2263" s="52">
        <v>114912488</v>
      </c>
      <c r="R2263" s="52">
        <v>32303147</v>
      </c>
      <c r="S2263" s="52">
        <v>147215635</v>
      </c>
      <c r="T2263" s="70" t="s">
        <v>10556</v>
      </c>
      <c r="U2263" s="70" t="s">
        <v>10560</v>
      </c>
    </row>
    <row r="2264" spans="1:21" x14ac:dyDescent="0.2">
      <c r="A2264" s="49" t="s">
        <v>6798</v>
      </c>
      <c r="B2264" s="49" t="s">
        <v>674</v>
      </c>
      <c r="C2264" s="50">
        <v>3790</v>
      </c>
      <c r="D2264" s="49" t="s">
        <v>675</v>
      </c>
      <c r="E2264" s="49" t="s">
        <v>6891</v>
      </c>
      <c r="F2264" s="49" t="s">
        <v>675</v>
      </c>
      <c r="G2264" s="49">
        <v>41518</v>
      </c>
      <c r="H2264" s="49" t="s">
        <v>695</v>
      </c>
      <c r="I2264" s="50">
        <v>8018</v>
      </c>
      <c r="J2264" s="50">
        <v>141518000023</v>
      </c>
      <c r="K2264" s="49" t="s">
        <v>6892</v>
      </c>
      <c r="L2264" s="51">
        <v>1142</v>
      </c>
      <c r="M2264" s="52">
        <v>123251978</v>
      </c>
      <c r="N2264" s="52">
        <v>10582997</v>
      </c>
      <c r="O2264" s="52">
        <v>26762345</v>
      </c>
      <c r="P2264" s="52">
        <v>6660438</v>
      </c>
      <c r="Q2264" s="52">
        <v>133834975</v>
      </c>
      <c r="R2264" s="52">
        <v>33422783</v>
      </c>
      <c r="S2264" s="52">
        <v>167257758</v>
      </c>
      <c r="T2264" s="70" t="s">
        <v>10556</v>
      </c>
      <c r="U2264" s="70" t="s">
        <v>10560</v>
      </c>
    </row>
    <row r="2265" spans="1:21" x14ac:dyDescent="0.2">
      <c r="A2265" s="49" t="s">
        <v>3660</v>
      </c>
      <c r="B2265" s="49" t="s">
        <v>59</v>
      </c>
      <c r="C2265" s="50">
        <v>4910</v>
      </c>
      <c r="D2265" s="49" t="s">
        <v>199</v>
      </c>
      <c r="E2265" s="49" t="s">
        <v>4819</v>
      </c>
      <c r="F2265" s="49" t="s">
        <v>199</v>
      </c>
      <c r="G2265" s="49">
        <v>13001</v>
      </c>
      <c r="H2265" s="49" t="s">
        <v>200</v>
      </c>
      <c r="I2265" s="50">
        <v>25701</v>
      </c>
      <c r="J2265" s="50">
        <v>113001000721</v>
      </c>
      <c r="K2265" s="49" t="s">
        <v>4868</v>
      </c>
      <c r="L2265" s="51">
        <v>1349</v>
      </c>
      <c r="M2265" s="52">
        <v>139152514</v>
      </c>
      <c r="N2265" s="52">
        <v>0</v>
      </c>
      <c r="O2265" s="52">
        <v>21976481</v>
      </c>
      <c r="P2265" s="52">
        <v>6660438</v>
      </c>
      <c r="Q2265" s="52">
        <v>139152514</v>
      </c>
      <c r="R2265" s="52">
        <v>28636919</v>
      </c>
      <c r="S2265" s="52">
        <v>167789433</v>
      </c>
      <c r="T2265" s="70" t="s">
        <v>10556</v>
      </c>
      <c r="U2265" s="70" t="s">
        <v>10560</v>
      </c>
    </row>
    <row r="2266" spans="1:21" x14ac:dyDescent="0.2">
      <c r="A2266" s="49" t="s">
        <v>4312</v>
      </c>
      <c r="B2266" s="49" t="s">
        <v>393</v>
      </c>
      <c r="C2266" s="50">
        <v>3806</v>
      </c>
      <c r="D2266" s="49" t="s">
        <v>902</v>
      </c>
      <c r="E2266" s="49" t="s">
        <v>8574</v>
      </c>
      <c r="F2266" s="49" t="s">
        <v>902</v>
      </c>
      <c r="G2266" s="49">
        <v>66001</v>
      </c>
      <c r="H2266" s="49" t="s">
        <v>903</v>
      </c>
      <c r="I2266" s="50">
        <v>110352</v>
      </c>
      <c r="J2266" s="50">
        <v>166001003505</v>
      </c>
      <c r="K2266" s="49" t="s">
        <v>8615</v>
      </c>
      <c r="L2266" s="51">
        <v>1061</v>
      </c>
      <c r="M2266" s="52">
        <v>99343667</v>
      </c>
      <c r="N2266" s="52">
        <v>0</v>
      </c>
      <c r="O2266" s="52">
        <v>20596291</v>
      </c>
      <c r="P2266" s="52">
        <v>6660438</v>
      </c>
      <c r="Q2266" s="52">
        <v>99343667</v>
      </c>
      <c r="R2266" s="52">
        <v>27256729</v>
      </c>
      <c r="S2266" s="52">
        <v>126600396</v>
      </c>
      <c r="T2266" s="70" t="s">
        <v>10556</v>
      </c>
      <c r="U2266" s="70" t="s">
        <v>10560</v>
      </c>
    </row>
    <row r="2267" spans="1:21" x14ac:dyDescent="0.2">
      <c r="A2267" s="49" t="s">
        <v>6181</v>
      </c>
      <c r="B2267" s="49" t="s">
        <v>113</v>
      </c>
      <c r="C2267" s="50">
        <v>3798</v>
      </c>
      <c r="D2267" s="49" t="s">
        <v>791</v>
      </c>
      <c r="E2267" s="49" t="s">
        <v>8080</v>
      </c>
      <c r="F2267" s="49" t="s">
        <v>791</v>
      </c>
      <c r="G2267" s="49">
        <v>52411</v>
      </c>
      <c r="H2267" s="49" t="s">
        <v>823</v>
      </c>
      <c r="I2267" s="50">
        <v>20129</v>
      </c>
      <c r="J2267" s="50">
        <v>252411000612</v>
      </c>
      <c r="K2267" s="49" t="s">
        <v>8082</v>
      </c>
      <c r="L2267" s="51">
        <v>249</v>
      </c>
      <c r="M2267" s="52">
        <v>32728675</v>
      </c>
      <c r="N2267" s="52">
        <v>0</v>
      </c>
      <c r="O2267" s="52">
        <v>27556356</v>
      </c>
      <c r="P2267" s="52">
        <v>6660438</v>
      </c>
      <c r="Q2267" s="52">
        <v>32728675</v>
      </c>
      <c r="R2267" s="52">
        <v>34216794</v>
      </c>
      <c r="S2267" s="52">
        <v>66945469</v>
      </c>
      <c r="T2267" s="70" t="s">
        <v>10556</v>
      </c>
      <c r="U2267" s="70" t="s">
        <v>10560</v>
      </c>
    </row>
    <row r="2268" spans="1:21" x14ac:dyDescent="0.2">
      <c r="A2268" s="49" t="s">
        <v>5650</v>
      </c>
      <c r="B2268" s="49" t="s">
        <v>521</v>
      </c>
      <c r="C2268" s="50">
        <v>3788</v>
      </c>
      <c r="D2268" s="49" t="s">
        <v>607</v>
      </c>
      <c r="E2268" s="49" t="s">
        <v>9340</v>
      </c>
      <c r="F2268" s="49" t="s">
        <v>607</v>
      </c>
      <c r="G2268" s="49">
        <v>25754</v>
      </c>
      <c r="H2268" s="49" t="s">
        <v>608</v>
      </c>
      <c r="I2268" s="50">
        <v>18982</v>
      </c>
      <c r="J2268" s="50">
        <v>125754000934</v>
      </c>
      <c r="K2268" s="49" t="s">
        <v>8082</v>
      </c>
      <c r="L2268" s="51">
        <v>1446</v>
      </c>
      <c r="M2268" s="52">
        <v>128006250</v>
      </c>
      <c r="N2268" s="52">
        <v>0</v>
      </c>
      <c r="O2268" s="52">
        <v>20489319</v>
      </c>
      <c r="P2268" s="52">
        <v>6660438</v>
      </c>
      <c r="Q2268" s="52">
        <v>128006250</v>
      </c>
      <c r="R2268" s="52">
        <v>27149757</v>
      </c>
      <c r="S2268" s="52">
        <v>155156007</v>
      </c>
      <c r="T2268" s="70" t="s">
        <v>10556</v>
      </c>
      <c r="U2268" s="70" t="s">
        <v>10560</v>
      </c>
    </row>
    <row r="2269" spans="1:21" x14ac:dyDescent="0.2">
      <c r="A2269" s="49" t="s">
        <v>4909</v>
      </c>
      <c r="B2269" s="49" t="s">
        <v>1126</v>
      </c>
      <c r="C2269" s="50">
        <v>3825</v>
      </c>
      <c r="D2269" s="49" t="s">
        <v>1127</v>
      </c>
      <c r="E2269" s="49" t="s">
        <v>4941</v>
      </c>
      <c r="F2269" s="49" t="s">
        <v>1127</v>
      </c>
      <c r="G2269" s="49">
        <v>85230</v>
      </c>
      <c r="H2269" s="49" t="s">
        <v>1135</v>
      </c>
      <c r="I2269" s="50">
        <v>14577</v>
      </c>
      <c r="J2269" s="50">
        <v>185230001090</v>
      </c>
      <c r="K2269" s="49" t="s">
        <v>4341</v>
      </c>
      <c r="L2269" s="51">
        <v>837</v>
      </c>
      <c r="M2269" s="52">
        <v>97768788</v>
      </c>
      <c r="N2269" s="52">
        <v>207803</v>
      </c>
      <c r="O2269" s="52">
        <v>31528835</v>
      </c>
      <c r="P2269" s="52">
        <v>6660438</v>
      </c>
      <c r="Q2269" s="52">
        <v>97976591</v>
      </c>
      <c r="R2269" s="52">
        <v>38189273</v>
      </c>
      <c r="S2269" s="52">
        <v>136165864</v>
      </c>
      <c r="T2269" s="70" t="s">
        <v>10556</v>
      </c>
      <c r="U2269" s="70" t="s">
        <v>10560</v>
      </c>
    </row>
    <row r="2270" spans="1:21" x14ac:dyDescent="0.2">
      <c r="A2270" s="49" t="s">
        <v>3078</v>
      </c>
      <c r="B2270" s="49" t="s">
        <v>919</v>
      </c>
      <c r="C2270" s="50">
        <v>3809</v>
      </c>
      <c r="D2270" s="49" t="s">
        <v>917</v>
      </c>
      <c r="E2270" s="49" t="s">
        <v>4310</v>
      </c>
      <c r="F2270" s="49" t="s">
        <v>917</v>
      </c>
      <c r="G2270" s="49">
        <v>68001</v>
      </c>
      <c r="H2270" s="49" t="s">
        <v>918</v>
      </c>
      <c r="I2270" s="50">
        <v>9062</v>
      </c>
      <c r="J2270" s="50">
        <v>168001005691</v>
      </c>
      <c r="K2270" s="49" t="s">
        <v>4340</v>
      </c>
      <c r="L2270" s="51">
        <v>528</v>
      </c>
      <c r="M2270" s="52">
        <v>48256809</v>
      </c>
      <c r="N2270" s="52">
        <v>0</v>
      </c>
      <c r="O2270" s="52">
        <v>20529561</v>
      </c>
      <c r="P2270" s="52">
        <v>6660438</v>
      </c>
      <c r="Q2270" s="52">
        <v>48256809</v>
      </c>
      <c r="R2270" s="52">
        <v>27189999</v>
      </c>
      <c r="S2270" s="52">
        <v>75446808</v>
      </c>
      <c r="T2270" s="70" t="s">
        <v>10556</v>
      </c>
      <c r="U2270" s="70" t="s">
        <v>10560</v>
      </c>
    </row>
    <row r="2271" spans="1:21" x14ac:dyDescent="0.2">
      <c r="A2271" s="49" t="s">
        <v>4581</v>
      </c>
      <c r="B2271" s="49" t="s">
        <v>1025</v>
      </c>
      <c r="C2271" s="50">
        <v>3815</v>
      </c>
      <c r="D2271" s="49" t="s">
        <v>1026</v>
      </c>
      <c r="E2271" s="49" t="s">
        <v>9738</v>
      </c>
      <c r="F2271" s="49" t="s">
        <v>1026</v>
      </c>
      <c r="G2271" s="49">
        <v>73349</v>
      </c>
      <c r="H2271" s="49" t="s">
        <v>1047</v>
      </c>
      <c r="I2271" s="50">
        <v>4578</v>
      </c>
      <c r="J2271" s="50">
        <v>173349000735</v>
      </c>
      <c r="K2271" s="49" t="s">
        <v>4341</v>
      </c>
      <c r="L2271" s="51">
        <v>383</v>
      </c>
      <c r="M2271" s="52">
        <v>35799173</v>
      </c>
      <c r="N2271" s="52">
        <v>3020952</v>
      </c>
      <c r="O2271" s="52">
        <v>21519794</v>
      </c>
      <c r="P2271" s="52">
        <v>6660438</v>
      </c>
      <c r="Q2271" s="52">
        <v>38820125</v>
      </c>
      <c r="R2271" s="52">
        <v>28180232</v>
      </c>
      <c r="S2271" s="52">
        <v>67000357</v>
      </c>
      <c r="T2271" s="70" t="s">
        <v>10556</v>
      </c>
      <c r="U2271" s="70" t="s">
        <v>10560</v>
      </c>
    </row>
    <row r="2272" spans="1:21" x14ac:dyDescent="0.2">
      <c r="A2272" s="49" t="s">
        <v>4581</v>
      </c>
      <c r="B2272" s="49" t="s">
        <v>1025</v>
      </c>
      <c r="C2272" s="50">
        <v>3815</v>
      </c>
      <c r="D2272" s="49" t="s">
        <v>1026</v>
      </c>
      <c r="E2272" s="49" t="s">
        <v>9653</v>
      </c>
      <c r="F2272" s="49" t="s">
        <v>1026</v>
      </c>
      <c r="G2272" s="49">
        <v>73026</v>
      </c>
      <c r="H2272" s="49" t="s">
        <v>1028</v>
      </c>
      <c r="I2272" s="50">
        <v>4676</v>
      </c>
      <c r="J2272" s="50">
        <v>273026000587</v>
      </c>
      <c r="K2272" s="49" t="s">
        <v>4341</v>
      </c>
      <c r="L2272" s="51">
        <v>289</v>
      </c>
      <c r="M2272" s="52">
        <v>35458589</v>
      </c>
      <c r="N2272" s="52">
        <v>0</v>
      </c>
      <c r="O2272" s="52">
        <v>27454767</v>
      </c>
      <c r="P2272" s="52">
        <v>6660438</v>
      </c>
      <c r="Q2272" s="52">
        <v>35458589</v>
      </c>
      <c r="R2272" s="52">
        <v>34115205</v>
      </c>
      <c r="S2272" s="52">
        <v>69573794</v>
      </c>
      <c r="T2272" s="70" t="s">
        <v>10556</v>
      </c>
      <c r="U2272" s="70" t="s">
        <v>10560</v>
      </c>
    </row>
    <row r="2273" spans="1:21" x14ac:dyDescent="0.2">
      <c r="A2273" s="49" t="s">
        <v>5501</v>
      </c>
      <c r="B2273" s="49" t="s">
        <v>461</v>
      </c>
      <c r="C2273" s="50">
        <v>3779</v>
      </c>
      <c r="D2273" s="49" t="s">
        <v>462</v>
      </c>
      <c r="E2273" s="49" t="s">
        <v>5583</v>
      </c>
      <c r="F2273" s="49" t="s">
        <v>462</v>
      </c>
      <c r="G2273" s="49">
        <v>20400</v>
      </c>
      <c r="H2273" s="49" t="s">
        <v>476</v>
      </c>
      <c r="I2273" s="50">
        <v>20017</v>
      </c>
      <c r="J2273" s="50">
        <v>120400008286</v>
      </c>
      <c r="K2273" s="49" t="s">
        <v>4341</v>
      </c>
      <c r="L2273" s="51">
        <v>2293</v>
      </c>
      <c r="M2273" s="52">
        <v>255941814</v>
      </c>
      <c r="N2273" s="52">
        <v>0</v>
      </c>
      <c r="O2273" s="52">
        <v>29308772</v>
      </c>
      <c r="P2273" s="52">
        <v>26641753</v>
      </c>
      <c r="Q2273" s="52">
        <v>255941814</v>
      </c>
      <c r="R2273" s="52">
        <v>55950525</v>
      </c>
      <c r="S2273" s="52">
        <v>311892339</v>
      </c>
      <c r="T2273" s="70" t="s">
        <v>10556</v>
      </c>
      <c r="U2273" s="70" t="s">
        <v>10560</v>
      </c>
    </row>
    <row r="2274" spans="1:21" x14ac:dyDescent="0.2">
      <c r="A2274" s="49" t="s">
        <v>2860</v>
      </c>
      <c r="B2274" s="49" t="s">
        <v>1188</v>
      </c>
      <c r="C2274" s="50">
        <v>3832</v>
      </c>
      <c r="D2274" s="49" t="s">
        <v>1186</v>
      </c>
      <c r="E2274" s="49" t="s">
        <v>10222</v>
      </c>
      <c r="F2274" s="49" t="s">
        <v>1186</v>
      </c>
      <c r="G2274" s="49">
        <v>99524</v>
      </c>
      <c r="H2274" s="49" t="s">
        <v>1189</v>
      </c>
      <c r="I2274" s="50">
        <v>14951</v>
      </c>
      <c r="J2274" s="50">
        <v>299524000046</v>
      </c>
      <c r="K2274" s="49" t="s">
        <v>10225</v>
      </c>
      <c r="L2274" s="51">
        <v>132</v>
      </c>
      <c r="M2274" s="52">
        <v>21010040</v>
      </c>
      <c r="N2274" s="52">
        <v>598207</v>
      </c>
      <c r="O2274" s="52">
        <v>35808833</v>
      </c>
      <c r="P2274" s="52">
        <v>6660438</v>
      </c>
      <c r="Q2274" s="52">
        <v>21608247</v>
      </c>
      <c r="R2274" s="52">
        <v>42469271</v>
      </c>
      <c r="S2274" s="52">
        <v>64077518</v>
      </c>
      <c r="T2274" s="70" t="s">
        <v>10556</v>
      </c>
      <c r="U2274" s="70" t="s">
        <v>10560</v>
      </c>
    </row>
    <row r="2275" spans="1:21" x14ac:dyDescent="0.2">
      <c r="A2275" s="49" t="s">
        <v>2245</v>
      </c>
      <c r="B2275" s="49" t="s">
        <v>36</v>
      </c>
      <c r="C2275" s="50">
        <v>3759</v>
      </c>
      <c r="D2275" s="49" t="s">
        <v>34</v>
      </c>
      <c r="E2275" s="49" t="s">
        <v>7491</v>
      </c>
      <c r="F2275" s="49" t="s">
        <v>34</v>
      </c>
      <c r="G2275" s="49">
        <v>5001</v>
      </c>
      <c r="H2275" s="49" t="s">
        <v>35</v>
      </c>
      <c r="I2275" s="50">
        <v>9336</v>
      </c>
      <c r="J2275" s="50">
        <v>105001019429</v>
      </c>
      <c r="K2275" s="49" t="s">
        <v>4341</v>
      </c>
      <c r="L2275" s="51">
        <v>2171</v>
      </c>
      <c r="M2275" s="52">
        <v>200431370</v>
      </c>
      <c r="N2275" s="52">
        <v>7277778</v>
      </c>
      <c r="O2275" s="52">
        <v>20461051</v>
      </c>
      <c r="P2275" s="52">
        <v>6660438</v>
      </c>
      <c r="Q2275" s="52">
        <v>207709148</v>
      </c>
      <c r="R2275" s="52">
        <v>27121489</v>
      </c>
      <c r="S2275" s="52">
        <v>234830637</v>
      </c>
      <c r="T2275" s="70" t="s">
        <v>10556</v>
      </c>
      <c r="U2275" s="70" t="s">
        <v>10560</v>
      </c>
    </row>
    <row r="2276" spans="1:21" x14ac:dyDescent="0.2">
      <c r="A2276" s="49" t="s">
        <v>7676</v>
      </c>
      <c r="B2276" s="49" t="s">
        <v>763</v>
      </c>
      <c r="C2276" s="50">
        <v>3796</v>
      </c>
      <c r="D2276" s="49" t="s">
        <v>764</v>
      </c>
      <c r="E2276" s="49" t="s">
        <v>7711</v>
      </c>
      <c r="F2276" s="49" t="s">
        <v>764</v>
      </c>
      <c r="G2276" s="49">
        <v>50313</v>
      </c>
      <c r="H2276" s="49" t="s">
        <v>91</v>
      </c>
      <c r="I2276" s="50">
        <v>16255</v>
      </c>
      <c r="J2276" s="50">
        <v>150313000984</v>
      </c>
      <c r="K2276" s="49" t="s">
        <v>4341</v>
      </c>
      <c r="L2276" s="51">
        <v>1964</v>
      </c>
      <c r="M2276" s="52">
        <v>195930343</v>
      </c>
      <c r="N2276" s="52">
        <v>0</v>
      </c>
      <c r="O2276" s="52">
        <v>26710548</v>
      </c>
      <c r="P2276" s="52">
        <v>6660438</v>
      </c>
      <c r="Q2276" s="52">
        <v>195930343</v>
      </c>
      <c r="R2276" s="52">
        <v>33370986</v>
      </c>
      <c r="S2276" s="52">
        <v>229301329</v>
      </c>
      <c r="T2276" s="70" t="s">
        <v>10556</v>
      </c>
      <c r="U2276" s="70" t="s">
        <v>10560</v>
      </c>
    </row>
    <row r="2277" spans="1:21" x14ac:dyDescent="0.2">
      <c r="A2277" s="49" t="s">
        <v>4581</v>
      </c>
      <c r="B2277" s="49" t="s">
        <v>1025</v>
      </c>
      <c r="C2277" s="50">
        <v>3815</v>
      </c>
      <c r="D2277" s="49" t="s">
        <v>1026</v>
      </c>
      <c r="E2277" s="49" t="s">
        <v>9837</v>
      </c>
      <c r="F2277" s="49" t="s">
        <v>1026</v>
      </c>
      <c r="G2277" s="49">
        <v>73861</v>
      </c>
      <c r="H2277" s="49" t="s">
        <v>1068</v>
      </c>
      <c r="I2277" s="50">
        <v>8363</v>
      </c>
      <c r="J2277" s="50">
        <v>173861000771</v>
      </c>
      <c r="K2277" s="49" t="s">
        <v>4341</v>
      </c>
      <c r="L2277" s="51">
        <v>180</v>
      </c>
      <c r="M2277" s="52">
        <v>18695925</v>
      </c>
      <c r="N2277" s="52">
        <v>0</v>
      </c>
      <c r="O2277" s="52">
        <v>28460714</v>
      </c>
      <c r="P2277" s="52">
        <v>6660438</v>
      </c>
      <c r="Q2277" s="52">
        <v>18695925</v>
      </c>
      <c r="R2277" s="52">
        <v>35121152</v>
      </c>
      <c r="S2277" s="52">
        <v>53817077</v>
      </c>
      <c r="T2277" s="70" t="s">
        <v>10556</v>
      </c>
      <c r="U2277" s="70" t="s">
        <v>10560</v>
      </c>
    </row>
    <row r="2278" spans="1:21" x14ac:dyDescent="0.2">
      <c r="A2278" s="49" t="s">
        <v>5501</v>
      </c>
      <c r="B2278" s="49" t="s">
        <v>461</v>
      </c>
      <c r="C2278" s="50">
        <v>3779</v>
      </c>
      <c r="D2278" s="49" t="s">
        <v>462</v>
      </c>
      <c r="E2278" s="49" t="s">
        <v>5519</v>
      </c>
      <c r="F2278" s="49" t="s">
        <v>462</v>
      </c>
      <c r="G2278" s="49">
        <v>20032</v>
      </c>
      <c r="H2278" s="49" t="s">
        <v>465</v>
      </c>
      <c r="I2278" s="50">
        <v>17665</v>
      </c>
      <c r="J2278" s="50">
        <v>220032000762</v>
      </c>
      <c r="K2278" s="49" t="s">
        <v>4341</v>
      </c>
      <c r="L2278" s="51">
        <v>929</v>
      </c>
      <c r="M2278" s="52">
        <v>139323483</v>
      </c>
      <c r="N2278" s="52">
        <v>7067824</v>
      </c>
      <c r="O2278" s="52">
        <v>33541204</v>
      </c>
      <c r="P2278" s="52">
        <v>6660438</v>
      </c>
      <c r="Q2278" s="52">
        <v>146391307</v>
      </c>
      <c r="R2278" s="52">
        <v>40201642</v>
      </c>
      <c r="S2278" s="52">
        <v>186592949</v>
      </c>
      <c r="T2278" s="70" t="s">
        <v>10556</v>
      </c>
      <c r="U2278" s="70" t="s">
        <v>10560</v>
      </c>
    </row>
    <row r="2279" spans="1:21" x14ac:dyDescent="0.2">
      <c r="A2279" s="49" t="s">
        <v>3660</v>
      </c>
      <c r="B2279" s="49" t="s">
        <v>59</v>
      </c>
      <c r="C2279" s="50">
        <v>4910</v>
      </c>
      <c r="D2279" s="49" t="s">
        <v>199</v>
      </c>
      <c r="E2279" s="49" t="s">
        <v>4819</v>
      </c>
      <c r="F2279" s="49" t="s">
        <v>199</v>
      </c>
      <c r="G2279" s="49">
        <v>13001</v>
      </c>
      <c r="H2279" s="49" t="s">
        <v>200</v>
      </c>
      <c r="I2279" s="50">
        <v>25697</v>
      </c>
      <c r="J2279" s="50">
        <v>113001000321</v>
      </c>
      <c r="K2279" s="49" t="s">
        <v>4341</v>
      </c>
      <c r="L2279" s="51">
        <v>1216</v>
      </c>
      <c r="M2279" s="52">
        <v>118111564</v>
      </c>
      <c r="N2279" s="52">
        <v>0</v>
      </c>
      <c r="O2279" s="52">
        <v>21976481</v>
      </c>
      <c r="P2279" s="52">
        <v>26641753</v>
      </c>
      <c r="Q2279" s="52">
        <v>118111564</v>
      </c>
      <c r="R2279" s="52">
        <v>48618234</v>
      </c>
      <c r="S2279" s="52">
        <v>166729798</v>
      </c>
      <c r="T2279" s="70" t="s">
        <v>10556</v>
      </c>
      <c r="U2279" s="70" t="s">
        <v>10560</v>
      </c>
    </row>
    <row r="2280" spans="1:21" x14ac:dyDescent="0.2">
      <c r="A2280" s="49" t="s">
        <v>7676</v>
      </c>
      <c r="B2280" s="49" t="s">
        <v>763</v>
      </c>
      <c r="C2280" s="50">
        <v>3796</v>
      </c>
      <c r="D2280" s="49" t="s">
        <v>764</v>
      </c>
      <c r="E2280" s="49" t="s">
        <v>7677</v>
      </c>
      <c r="F2280" s="49" t="s">
        <v>764</v>
      </c>
      <c r="G2280" s="49">
        <v>50006</v>
      </c>
      <c r="H2280" s="49" t="s">
        <v>765</v>
      </c>
      <c r="I2280" s="50">
        <v>16301</v>
      </c>
      <c r="J2280" s="50">
        <v>150006001035</v>
      </c>
      <c r="K2280" s="49" t="s">
        <v>4341</v>
      </c>
      <c r="L2280" s="51">
        <v>1038</v>
      </c>
      <c r="M2280" s="52">
        <v>104484853</v>
      </c>
      <c r="N2280" s="52">
        <v>0</v>
      </c>
      <c r="O2280" s="52">
        <v>20693019</v>
      </c>
      <c r="P2280" s="52">
        <v>6660438</v>
      </c>
      <c r="Q2280" s="52">
        <v>104484853</v>
      </c>
      <c r="R2280" s="52">
        <v>27353457</v>
      </c>
      <c r="S2280" s="52">
        <v>131838310</v>
      </c>
      <c r="T2280" s="70" t="s">
        <v>10556</v>
      </c>
      <c r="U2280" s="70" t="s">
        <v>10560</v>
      </c>
    </row>
    <row r="2281" spans="1:21" x14ac:dyDescent="0.2">
      <c r="A2281" s="49" t="s">
        <v>2245</v>
      </c>
      <c r="B2281" s="49" t="s">
        <v>36</v>
      </c>
      <c r="C2281" s="50">
        <v>3762</v>
      </c>
      <c r="D2281" s="49" t="s">
        <v>97</v>
      </c>
      <c r="E2281" s="49" t="s">
        <v>7034</v>
      </c>
      <c r="F2281" s="49" t="s">
        <v>97</v>
      </c>
      <c r="G2281" s="49">
        <v>5360</v>
      </c>
      <c r="H2281" s="49" t="s">
        <v>98</v>
      </c>
      <c r="I2281" s="50">
        <v>14143</v>
      </c>
      <c r="J2281" s="50">
        <v>105360000857</v>
      </c>
      <c r="K2281" s="49" t="s">
        <v>4341</v>
      </c>
      <c r="L2281" s="51">
        <v>988</v>
      </c>
      <c r="M2281" s="52">
        <v>94785879</v>
      </c>
      <c r="N2281" s="52">
        <v>8287467</v>
      </c>
      <c r="O2281" s="52">
        <v>20193014</v>
      </c>
      <c r="P2281" s="52">
        <v>6660438</v>
      </c>
      <c r="Q2281" s="52">
        <v>103073346</v>
      </c>
      <c r="R2281" s="52">
        <v>26853452</v>
      </c>
      <c r="S2281" s="52">
        <v>129926798</v>
      </c>
      <c r="T2281" s="70" t="s">
        <v>10556</v>
      </c>
      <c r="U2281" s="70" t="s">
        <v>10560</v>
      </c>
    </row>
    <row r="2282" spans="1:21" x14ac:dyDescent="0.2">
      <c r="A2282" s="49" t="s">
        <v>6798</v>
      </c>
      <c r="B2282" s="49" t="s">
        <v>674</v>
      </c>
      <c r="C2282" s="50">
        <v>3790</v>
      </c>
      <c r="D2282" s="49" t="s">
        <v>675</v>
      </c>
      <c r="E2282" s="49" t="s">
        <v>6835</v>
      </c>
      <c r="F2282" s="49" t="s">
        <v>675</v>
      </c>
      <c r="G2282" s="49">
        <v>41298</v>
      </c>
      <c r="H2282" s="49" t="s">
        <v>685</v>
      </c>
      <c r="I2282" s="50">
        <v>10616</v>
      </c>
      <c r="J2282" s="50">
        <v>141298000418</v>
      </c>
      <c r="K2282" s="49" t="s">
        <v>6841</v>
      </c>
      <c r="L2282" s="51">
        <v>1196</v>
      </c>
      <c r="M2282" s="52">
        <v>118420016</v>
      </c>
      <c r="N2282" s="52">
        <v>0</v>
      </c>
      <c r="O2282" s="52">
        <v>21951539</v>
      </c>
      <c r="P2282" s="52">
        <v>6660438</v>
      </c>
      <c r="Q2282" s="52">
        <v>118420016</v>
      </c>
      <c r="R2282" s="52">
        <v>28611977</v>
      </c>
      <c r="S2282" s="52">
        <v>147031993</v>
      </c>
      <c r="T2282" s="70" t="s">
        <v>10556</v>
      </c>
      <c r="U2282" s="70" t="s">
        <v>10560</v>
      </c>
    </row>
    <row r="2283" spans="1:21" x14ac:dyDescent="0.2">
      <c r="A2283" s="49" t="s">
        <v>2945</v>
      </c>
      <c r="B2283" s="49" t="s">
        <v>891</v>
      </c>
      <c r="C2283" s="50">
        <v>3803</v>
      </c>
      <c r="D2283" s="49" t="s">
        <v>892</v>
      </c>
      <c r="E2283" s="49" t="s">
        <v>8742</v>
      </c>
      <c r="F2283" s="49" t="s">
        <v>892</v>
      </c>
      <c r="G2283" s="49">
        <v>63401</v>
      </c>
      <c r="H2283" s="49" t="s">
        <v>897</v>
      </c>
      <c r="I2283" s="50">
        <v>15633</v>
      </c>
      <c r="J2283" s="50">
        <v>163401000115</v>
      </c>
      <c r="K2283" s="49" t="s">
        <v>8746</v>
      </c>
      <c r="L2283" s="51">
        <v>898</v>
      </c>
      <c r="M2283" s="52">
        <v>85493599</v>
      </c>
      <c r="N2283" s="52">
        <v>3891019</v>
      </c>
      <c r="O2283" s="52">
        <v>21504244</v>
      </c>
      <c r="P2283" s="52">
        <v>6660438</v>
      </c>
      <c r="Q2283" s="52">
        <v>89384618</v>
      </c>
      <c r="R2283" s="52">
        <v>28164682</v>
      </c>
      <c r="S2283" s="52">
        <v>117549300</v>
      </c>
      <c r="T2283" s="70" t="s">
        <v>10556</v>
      </c>
      <c r="U2283" s="70" t="s">
        <v>10560</v>
      </c>
    </row>
    <row r="2284" spans="1:21" x14ac:dyDescent="0.2">
      <c r="A2284" s="49" t="s">
        <v>7072</v>
      </c>
      <c r="B2284" s="49" t="s">
        <v>713</v>
      </c>
      <c r="C2284" s="50">
        <v>4449</v>
      </c>
      <c r="D2284" s="49" t="s">
        <v>711</v>
      </c>
      <c r="E2284" s="49" t="s">
        <v>8764</v>
      </c>
      <c r="F2284" s="49" t="s">
        <v>711</v>
      </c>
      <c r="G2284" s="49">
        <v>44001</v>
      </c>
      <c r="H2284" s="49" t="s">
        <v>712</v>
      </c>
      <c r="I2284" s="50">
        <v>3524</v>
      </c>
      <c r="J2284" s="50">
        <v>244001000671</v>
      </c>
      <c r="K2284" s="49" t="s">
        <v>8796</v>
      </c>
      <c r="L2284" s="51">
        <v>1294</v>
      </c>
      <c r="M2284" s="52">
        <v>195550640</v>
      </c>
      <c r="N2284" s="52">
        <v>0</v>
      </c>
      <c r="O2284" s="52">
        <v>33161223</v>
      </c>
      <c r="P2284" s="52">
        <v>26641753</v>
      </c>
      <c r="Q2284" s="52">
        <v>195550640</v>
      </c>
      <c r="R2284" s="52">
        <v>59802976</v>
      </c>
      <c r="S2284" s="52">
        <v>255353616</v>
      </c>
      <c r="T2284" s="70" t="s">
        <v>10556</v>
      </c>
      <c r="U2284" s="70" t="s">
        <v>10560</v>
      </c>
    </row>
    <row r="2285" spans="1:21" x14ac:dyDescent="0.2">
      <c r="A2285" s="49" t="s">
        <v>6798</v>
      </c>
      <c r="B2285" s="49" t="s">
        <v>674</v>
      </c>
      <c r="C2285" s="50">
        <v>3790</v>
      </c>
      <c r="D2285" s="49" t="s">
        <v>675</v>
      </c>
      <c r="E2285" s="49" t="s">
        <v>6875</v>
      </c>
      <c r="F2285" s="49" t="s">
        <v>675</v>
      </c>
      <c r="G2285" s="49">
        <v>41396</v>
      </c>
      <c r="H2285" s="49" t="s">
        <v>692</v>
      </c>
      <c r="I2285" s="50">
        <v>10665</v>
      </c>
      <c r="J2285" s="50">
        <v>141396000191</v>
      </c>
      <c r="K2285" s="49" t="s">
        <v>6877</v>
      </c>
      <c r="L2285" s="51">
        <v>855</v>
      </c>
      <c r="M2285" s="52">
        <v>89222884</v>
      </c>
      <c r="N2285" s="52">
        <v>0</v>
      </c>
      <c r="O2285" s="52">
        <v>28752666</v>
      </c>
      <c r="P2285" s="52">
        <v>6660438</v>
      </c>
      <c r="Q2285" s="52">
        <v>89222884</v>
      </c>
      <c r="R2285" s="52">
        <v>35413104</v>
      </c>
      <c r="S2285" s="52">
        <v>124635988</v>
      </c>
      <c r="T2285" s="70" t="s">
        <v>10556</v>
      </c>
      <c r="U2285" s="70" t="s">
        <v>10560</v>
      </c>
    </row>
    <row r="2286" spans="1:21" x14ac:dyDescent="0.2">
      <c r="A2286" s="49" t="s">
        <v>2245</v>
      </c>
      <c r="B2286" s="49" t="s">
        <v>36</v>
      </c>
      <c r="C2286" s="50">
        <v>3759</v>
      </c>
      <c r="D2286" s="49" t="s">
        <v>34</v>
      </c>
      <c r="E2286" s="49" t="s">
        <v>7491</v>
      </c>
      <c r="F2286" s="49" t="s">
        <v>34</v>
      </c>
      <c r="G2286" s="49">
        <v>5001</v>
      </c>
      <c r="H2286" s="49" t="s">
        <v>35</v>
      </c>
      <c r="I2286" s="50">
        <v>9334</v>
      </c>
      <c r="J2286" s="50">
        <v>105001002461</v>
      </c>
      <c r="K2286" s="49" t="s">
        <v>7603</v>
      </c>
      <c r="L2286" s="51">
        <v>1080</v>
      </c>
      <c r="M2286" s="52">
        <v>101563690</v>
      </c>
      <c r="N2286" s="52">
        <v>1879880</v>
      </c>
      <c r="O2286" s="52">
        <v>20461051</v>
      </c>
      <c r="P2286" s="52">
        <v>6660438</v>
      </c>
      <c r="Q2286" s="52">
        <v>103443570</v>
      </c>
      <c r="R2286" s="52">
        <v>27121489</v>
      </c>
      <c r="S2286" s="52">
        <v>130565059</v>
      </c>
      <c r="T2286" s="70" t="s">
        <v>10556</v>
      </c>
      <c r="U2286" s="70" t="s">
        <v>10560</v>
      </c>
    </row>
    <row r="2287" spans="1:21" x14ac:dyDescent="0.2">
      <c r="A2287" s="49" t="s">
        <v>5921</v>
      </c>
      <c r="B2287" s="49" t="s">
        <v>211</v>
      </c>
      <c r="C2287" s="50">
        <v>3781</v>
      </c>
      <c r="D2287" s="49" t="s">
        <v>489</v>
      </c>
      <c r="E2287" s="49" t="s">
        <v>6073</v>
      </c>
      <c r="F2287" s="49" t="s">
        <v>489</v>
      </c>
      <c r="G2287" s="49">
        <v>23580</v>
      </c>
      <c r="H2287" s="49" t="s">
        <v>507</v>
      </c>
      <c r="I2287" s="50">
        <v>14859</v>
      </c>
      <c r="J2287" s="50">
        <v>223580000311</v>
      </c>
      <c r="K2287" s="49" t="s">
        <v>6076</v>
      </c>
      <c r="L2287" s="51">
        <v>540</v>
      </c>
      <c r="M2287" s="52">
        <v>92004227</v>
      </c>
      <c r="N2287" s="52">
        <v>0</v>
      </c>
      <c r="O2287" s="52">
        <v>38115683</v>
      </c>
      <c r="P2287" s="52">
        <v>6660438</v>
      </c>
      <c r="Q2287" s="52">
        <v>92004227</v>
      </c>
      <c r="R2287" s="52">
        <v>44776121</v>
      </c>
      <c r="S2287" s="52">
        <v>136780348</v>
      </c>
      <c r="T2287" s="70" t="s">
        <v>10556</v>
      </c>
      <c r="U2287" s="70" t="s">
        <v>10560</v>
      </c>
    </row>
    <row r="2288" spans="1:21" x14ac:dyDescent="0.2">
      <c r="A2288" s="49" t="s">
        <v>5921</v>
      </c>
      <c r="B2288" s="49" t="s">
        <v>211</v>
      </c>
      <c r="C2288" s="50">
        <v>3781</v>
      </c>
      <c r="D2288" s="49" t="s">
        <v>489</v>
      </c>
      <c r="E2288" s="49" t="s">
        <v>6132</v>
      </c>
      <c r="F2288" s="49" t="s">
        <v>489</v>
      </c>
      <c r="G2288" s="49">
        <v>23807</v>
      </c>
      <c r="H2288" s="49" t="s">
        <v>516</v>
      </c>
      <c r="I2288" s="50">
        <v>14571</v>
      </c>
      <c r="J2288" s="50">
        <v>223807000208</v>
      </c>
      <c r="K2288" s="49" t="s">
        <v>6152</v>
      </c>
      <c r="L2288" s="51">
        <v>402</v>
      </c>
      <c r="M2288" s="52">
        <v>69901729</v>
      </c>
      <c r="N2288" s="52">
        <v>0</v>
      </c>
      <c r="O2288" s="52">
        <v>38233662</v>
      </c>
      <c r="P2288" s="52">
        <v>6660438</v>
      </c>
      <c r="Q2288" s="52">
        <v>69901729</v>
      </c>
      <c r="R2288" s="52">
        <v>44894100</v>
      </c>
      <c r="S2288" s="52">
        <v>114795829</v>
      </c>
      <c r="T2288" s="70" t="s">
        <v>10556</v>
      </c>
      <c r="U2288" s="70" t="s">
        <v>10560</v>
      </c>
    </row>
    <row r="2289" spans="1:21" x14ac:dyDescent="0.2">
      <c r="A2289" s="49" t="s">
        <v>4982</v>
      </c>
      <c r="B2289" s="49" t="s">
        <v>421</v>
      </c>
      <c r="C2289" s="50">
        <v>3777</v>
      </c>
      <c r="D2289" s="49" t="s">
        <v>422</v>
      </c>
      <c r="E2289" s="49" t="s">
        <v>5211</v>
      </c>
      <c r="F2289" s="49" t="s">
        <v>422</v>
      </c>
      <c r="G2289" s="49">
        <v>19397</v>
      </c>
      <c r="H2289" s="49" t="s">
        <v>436</v>
      </c>
      <c r="I2289" s="50">
        <v>16072</v>
      </c>
      <c r="J2289" s="50">
        <v>219397000542</v>
      </c>
      <c r="K2289" s="49" t="s">
        <v>5218</v>
      </c>
      <c r="L2289" s="51">
        <v>212</v>
      </c>
      <c r="M2289" s="52">
        <v>26306697</v>
      </c>
      <c r="N2289" s="52">
        <v>0</v>
      </c>
      <c r="O2289" s="52">
        <v>28206386</v>
      </c>
      <c r="P2289" s="52">
        <v>6660438</v>
      </c>
      <c r="Q2289" s="52">
        <v>26306697</v>
      </c>
      <c r="R2289" s="52">
        <v>34866824</v>
      </c>
      <c r="S2289" s="52">
        <v>61173521</v>
      </c>
      <c r="T2289" s="70" t="s">
        <v>10556</v>
      </c>
      <c r="U2289" s="70" t="s">
        <v>10560</v>
      </c>
    </row>
    <row r="2290" spans="1:21" x14ac:dyDescent="0.2">
      <c r="A2290" s="49" t="s">
        <v>4982</v>
      </c>
      <c r="B2290" s="49" t="s">
        <v>421</v>
      </c>
      <c r="C2290" s="50">
        <v>3777</v>
      </c>
      <c r="D2290" s="49" t="s">
        <v>422</v>
      </c>
      <c r="E2290" s="49" t="s">
        <v>5303</v>
      </c>
      <c r="F2290" s="49" t="s">
        <v>422</v>
      </c>
      <c r="G2290" s="49">
        <v>19548</v>
      </c>
      <c r="H2290" s="49" t="s">
        <v>444</v>
      </c>
      <c r="I2290" s="50">
        <v>11018</v>
      </c>
      <c r="J2290" s="50">
        <v>219548000329</v>
      </c>
      <c r="K2290" s="49" t="s">
        <v>5312</v>
      </c>
      <c r="L2290" s="51">
        <v>283</v>
      </c>
      <c r="M2290" s="52">
        <v>35300959</v>
      </c>
      <c r="N2290" s="52">
        <v>0</v>
      </c>
      <c r="O2290" s="52">
        <v>27313826</v>
      </c>
      <c r="P2290" s="52">
        <v>6660438</v>
      </c>
      <c r="Q2290" s="52">
        <v>35300959</v>
      </c>
      <c r="R2290" s="52">
        <v>33974264</v>
      </c>
      <c r="S2290" s="52">
        <v>69275223</v>
      </c>
      <c r="T2290" s="70" t="s">
        <v>10556</v>
      </c>
      <c r="U2290" s="70" t="s">
        <v>10560</v>
      </c>
    </row>
    <row r="2291" spans="1:21" x14ac:dyDescent="0.2">
      <c r="A2291" s="49" t="s">
        <v>2945</v>
      </c>
      <c r="B2291" s="49" t="s">
        <v>891</v>
      </c>
      <c r="C2291" s="50">
        <v>3804</v>
      </c>
      <c r="D2291" s="49" t="s">
        <v>890</v>
      </c>
      <c r="E2291" s="49" t="s">
        <v>2946</v>
      </c>
      <c r="F2291" s="49" t="s">
        <v>890</v>
      </c>
      <c r="G2291" s="49">
        <v>63001</v>
      </c>
      <c r="H2291" s="49" t="s">
        <v>52</v>
      </c>
      <c r="I2291" s="50">
        <v>4596</v>
      </c>
      <c r="J2291" s="50">
        <v>163001000671</v>
      </c>
      <c r="K2291" s="49" t="s">
        <v>2948</v>
      </c>
      <c r="L2291" s="51">
        <v>1463</v>
      </c>
      <c r="M2291" s="52">
        <v>134818065</v>
      </c>
      <c r="N2291" s="52">
        <v>14740224</v>
      </c>
      <c r="O2291" s="52">
        <v>20491461</v>
      </c>
      <c r="P2291" s="52">
        <v>26641753</v>
      </c>
      <c r="Q2291" s="52">
        <v>149558289</v>
      </c>
      <c r="R2291" s="52">
        <v>47133214</v>
      </c>
      <c r="S2291" s="52">
        <v>196691503</v>
      </c>
      <c r="T2291" s="70" t="s">
        <v>10556</v>
      </c>
      <c r="U2291" s="70" t="s">
        <v>10560</v>
      </c>
    </row>
    <row r="2292" spans="1:21" x14ac:dyDescent="0.2">
      <c r="A2292" s="49" t="s">
        <v>4656</v>
      </c>
      <c r="B2292" s="49" t="s">
        <v>403</v>
      </c>
      <c r="C2292" s="50">
        <v>3776</v>
      </c>
      <c r="D2292" s="49" t="s">
        <v>401</v>
      </c>
      <c r="E2292" s="49" t="s">
        <v>6661</v>
      </c>
      <c r="F2292" s="49" t="s">
        <v>401</v>
      </c>
      <c r="G2292" s="49">
        <v>18001</v>
      </c>
      <c r="H2292" s="49" t="s">
        <v>402</v>
      </c>
      <c r="I2292" s="50">
        <v>1722</v>
      </c>
      <c r="J2292" s="50">
        <v>183001001946</v>
      </c>
      <c r="K2292" s="49" t="s">
        <v>6676</v>
      </c>
      <c r="L2292" s="51">
        <v>965</v>
      </c>
      <c r="M2292" s="52">
        <v>94036126</v>
      </c>
      <c r="N2292" s="52">
        <v>0</v>
      </c>
      <c r="O2292" s="52">
        <v>27569112</v>
      </c>
      <c r="P2292" s="52">
        <v>6660438</v>
      </c>
      <c r="Q2292" s="52">
        <v>94036126</v>
      </c>
      <c r="R2292" s="52">
        <v>34229550</v>
      </c>
      <c r="S2292" s="52">
        <v>128265676</v>
      </c>
      <c r="T2292" s="70" t="s">
        <v>10556</v>
      </c>
      <c r="U2292" s="70" t="s">
        <v>10560</v>
      </c>
    </row>
    <row r="2293" spans="1:21" x14ac:dyDescent="0.2">
      <c r="A2293" s="49" t="s">
        <v>6798</v>
      </c>
      <c r="B2293" s="49" t="s">
        <v>674</v>
      </c>
      <c r="C2293" s="50">
        <v>3790</v>
      </c>
      <c r="D2293" s="49" t="s">
        <v>675</v>
      </c>
      <c r="E2293" s="49" t="s">
        <v>6813</v>
      </c>
      <c r="F2293" s="49" t="s">
        <v>675</v>
      </c>
      <c r="G2293" s="49">
        <v>41020</v>
      </c>
      <c r="H2293" s="49" t="s">
        <v>679</v>
      </c>
      <c r="I2293" s="50">
        <v>10523</v>
      </c>
      <c r="J2293" s="50">
        <v>241020000331</v>
      </c>
      <c r="K2293" s="49" t="s">
        <v>6816</v>
      </c>
      <c r="L2293" s="51">
        <v>200</v>
      </c>
      <c r="M2293" s="52">
        <v>25540670</v>
      </c>
      <c r="N2293" s="52">
        <v>5108134</v>
      </c>
      <c r="O2293" s="52">
        <v>29035179</v>
      </c>
      <c r="P2293" s="52">
        <v>6660438</v>
      </c>
      <c r="Q2293" s="52">
        <v>30648804</v>
      </c>
      <c r="R2293" s="52">
        <v>35695617</v>
      </c>
      <c r="S2293" s="52">
        <v>66344421</v>
      </c>
      <c r="T2293" s="70" t="s">
        <v>10556</v>
      </c>
      <c r="U2293" s="70" t="s">
        <v>10560</v>
      </c>
    </row>
    <row r="2294" spans="1:21" x14ac:dyDescent="0.2">
      <c r="A2294" s="49" t="s">
        <v>5921</v>
      </c>
      <c r="B2294" s="49" t="s">
        <v>211</v>
      </c>
      <c r="C2294" s="50">
        <v>3781</v>
      </c>
      <c r="D2294" s="49" t="s">
        <v>489</v>
      </c>
      <c r="E2294" s="49" t="s">
        <v>6132</v>
      </c>
      <c r="F2294" s="49" t="s">
        <v>489</v>
      </c>
      <c r="G2294" s="49">
        <v>23807</v>
      </c>
      <c r="H2294" s="49" t="s">
        <v>516</v>
      </c>
      <c r="I2294" s="50">
        <v>14573</v>
      </c>
      <c r="J2294" s="50">
        <v>223807000330</v>
      </c>
      <c r="K2294" s="49" t="s">
        <v>6151</v>
      </c>
      <c r="L2294" s="51">
        <v>880</v>
      </c>
      <c r="M2294" s="52">
        <v>150915509</v>
      </c>
      <c r="N2294" s="52">
        <v>30183102</v>
      </c>
      <c r="O2294" s="52">
        <v>38233662</v>
      </c>
      <c r="P2294" s="52">
        <v>6660438</v>
      </c>
      <c r="Q2294" s="52">
        <v>181098611</v>
      </c>
      <c r="R2294" s="52">
        <v>44894100</v>
      </c>
      <c r="S2294" s="52">
        <v>225992711</v>
      </c>
      <c r="T2294" s="70" t="s">
        <v>10556</v>
      </c>
      <c r="U2294" s="70" t="s">
        <v>10560</v>
      </c>
    </row>
    <row r="2295" spans="1:21" x14ac:dyDescent="0.2">
      <c r="A2295" s="49" t="s">
        <v>5921</v>
      </c>
      <c r="B2295" s="49" t="s">
        <v>211</v>
      </c>
      <c r="C2295" s="50">
        <v>3781</v>
      </c>
      <c r="D2295" s="49" t="s">
        <v>489</v>
      </c>
      <c r="E2295" s="49" t="s">
        <v>5975</v>
      </c>
      <c r="F2295" s="49" t="s">
        <v>489</v>
      </c>
      <c r="G2295" s="49">
        <v>23189</v>
      </c>
      <c r="H2295" s="49" t="s">
        <v>495</v>
      </c>
      <c r="I2295" s="50">
        <v>19847</v>
      </c>
      <c r="J2295" s="50">
        <v>223189000978</v>
      </c>
      <c r="K2295" s="49" t="s">
        <v>5986</v>
      </c>
      <c r="L2295" s="51">
        <v>489</v>
      </c>
      <c r="M2295" s="52">
        <v>72029334</v>
      </c>
      <c r="N2295" s="52">
        <v>0</v>
      </c>
      <c r="O2295" s="52">
        <v>33315446</v>
      </c>
      <c r="P2295" s="52">
        <v>6660438</v>
      </c>
      <c r="Q2295" s="52">
        <v>72029334</v>
      </c>
      <c r="R2295" s="52">
        <v>39975884</v>
      </c>
      <c r="S2295" s="52">
        <v>112005218</v>
      </c>
      <c r="T2295" s="70" t="s">
        <v>10556</v>
      </c>
      <c r="U2295" s="70" t="s">
        <v>10560</v>
      </c>
    </row>
    <row r="2296" spans="1:21" x14ac:dyDescent="0.2">
      <c r="A2296" s="49" t="s">
        <v>6181</v>
      </c>
      <c r="B2296" s="49" t="s">
        <v>113</v>
      </c>
      <c r="C2296" s="50">
        <v>3798</v>
      </c>
      <c r="D2296" s="49" t="s">
        <v>791</v>
      </c>
      <c r="E2296" s="49" t="s">
        <v>7895</v>
      </c>
      <c r="F2296" s="49" t="s">
        <v>791</v>
      </c>
      <c r="G2296" s="49">
        <v>52207</v>
      </c>
      <c r="H2296" s="49" t="s">
        <v>799</v>
      </c>
      <c r="I2296" s="50">
        <v>10887</v>
      </c>
      <c r="J2296" s="50">
        <v>352207000021</v>
      </c>
      <c r="K2296" s="49" t="s">
        <v>7898</v>
      </c>
      <c r="L2296" s="51">
        <v>634</v>
      </c>
      <c r="M2296" s="52">
        <v>65663356</v>
      </c>
      <c r="N2296" s="52">
        <v>0</v>
      </c>
      <c r="O2296" s="52">
        <v>27291352</v>
      </c>
      <c r="P2296" s="52">
        <v>19981315</v>
      </c>
      <c r="Q2296" s="52">
        <v>65663356</v>
      </c>
      <c r="R2296" s="52">
        <v>47272667</v>
      </c>
      <c r="S2296" s="52">
        <v>112936023</v>
      </c>
      <c r="T2296" s="70" t="s">
        <v>10556</v>
      </c>
      <c r="U2296" s="70" t="s">
        <v>10560</v>
      </c>
    </row>
    <row r="2297" spans="1:21" x14ac:dyDescent="0.2">
      <c r="A2297" s="49" t="s">
        <v>3938</v>
      </c>
      <c r="B2297" s="49" t="s">
        <v>250</v>
      </c>
      <c r="C2297" s="50">
        <v>3772</v>
      </c>
      <c r="D2297" s="49" t="s">
        <v>345</v>
      </c>
      <c r="E2297" s="49" t="s">
        <v>9356</v>
      </c>
      <c r="F2297" s="49" t="s">
        <v>345</v>
      </c>
      <c r="G2297" s="49">
        <v>15759</v>
      </c>
      <c r="H2297" s="49" t="s">
        <v>346</v>
      </c>
      <c r="I2297" s="50">
        <v>16027</v>
      </c>
      <c r="J2297" s="50">
        <v>115759000473</v>
      </c>
      <c r="K2297" s="49" t="s">
        <v>7898</v>
      </c>
      <c r="L2297" s="51">
        <v>1167</v>
      </c>
      <c r="M2297" s="52">
        <v>109381249</v>
      </c>
      <c r="N2297" s="52">
        <v>3031809</v>
      </c>
      <c r="O2297" s="52">
        <v>24764125</v>
      </c>
      <c r="P2297" s="52">
        <v>6660438</v>
      </c>
      <c r="Q2297" s="52">
        <v>112413058</v>
      </c>
      <c r="R2297" s="52">
        <v>31424563</v>
      </c>
      <c r="S2297" s="52">
        <v>143837621</v>
      </c>
      <c r="T2297" s="70" t="s">
        <v>10556</v>
      </c>
      <c r="U2297" s="70" t="s">
        <v>10560</v>
      </c>
    </row>
    <row r="2298" spans="1:21" x14ac:dyDescent="0.2">
      <c r="A2298" s="49" t="s">
        <v>3078</v>
      </c>
      <c r="B2298" s="49" t="s">
        <v>919</v>
      </c>
      <c r="C2298" s="50">
        <v>3810</v>
      </c>
      <c r="D2298" s="49" t="s">
        <v>924</v>
      </c>
      <c r="E2298" s="49" t="s">
        <v>3079</v>
      </c>
      <c r="F2298" s="49" t="s">
        <v>924</v>
      </c>
      <c r="G2298" s="49">
        <v>68081</v>
      </c>
      <c r="H2298" s="49" t="s">
        <v>925</v>
      </c>
      <c r="I2298" s="50">
        <v>4246</v>
      </c>
      <c r="J2298" s="50">
        <v>268081000690</v>
      </c>
      <c r="K2298" s="49" t="s">
        <v>3080</v>
      </c>
      <c r="L2298" s="51">
        <v>686</v>
      </c>
      <c r="M2298" s="52">
        <v>82611826</v>
      </c>
      <c r="N2298" s="52">
        <v>4839635</v>
      </c>
      <c r="O2298" s="52">
        <v>26833733</v>
      </c>
      <c r="P2298" s="52">
        <v>26641753</v>
      </c>
      <c r="Q2298" s="52">
        <v>87451461</v>
      </c>
      <c r="R2298" s="52">
        <v>53475486</v>
      </c>
      <c r="S2298" s="52">
        <v>140926947</v>
      </c>
      <c r="T2298" s="70" t="s">
        <v>10556</v>
      </c>
      <c r="U2298" s="70" t="s">
        <v>10560</v>
      </c>
    </row>
    <row r="2299" spans="1:21" x14ac:dyDescent="0.2">
      <c r="A2299" s="49" t="s">
        <v>6798</v>
      </c>
      <c r="B2299" s="49" t="s">
        <v>674</v>
      </c>
      <c r="C2299" s="50">
        <v>3790</v>
      </c>
      <c r="D2299" s="49" t="s">
        <v>675</v>
      </c>
      <c r="E2299" s="49" t="s">
        <v>6887</v>
      </c>
      <c r="F2299" s="49" t="s">
        <v>675</v>
      </c>
      <c r="G2299" s="49">
        <v>41483</v>
      </c>
      <c r="H2299" s="49" t="s">
        <v>693</v>
      </c>
      <c r="I2299" s="50">
        <v>10684</v>
      </c>
      <c r="J2299" s="50">
        <v>241483000119</v>
      </c>
      <c r="K2299" s="49" t="s">
        <v>3080</v>
      </c>
      <c r="L2299" s="51">
        <v>144</v>
      </c>
      <c r="M2299" s="52">
        <v>17299445</v>
      </c>
      <c r="N2299" s="52">
        <v>0</v>
      </c>
      <c r="O2299" s="52">
        <v>28702859</v>
      </c>
      <c r="P2299" s="52">
        <v>6660438</v>
      </c>
      <c r="Q2299" s="52">
        <v>17299445</v>
      </c>
      <c r="R2299" s="52">
        <v>35363297</v>
      </c>
      <c r="S2299" s="52">
        <v>52662742</v>
      </c>
      <c r="T2299" s="70" t="s">
        <v>10556</v>
      </c>
      <c r="U2299" s="70" t="s">
        <v>10560</v>
      </c>
    </row>
    <row r="2300" spans="1:21" x14ac:dyDescent="0.2">
      <c r="A2300" s="49" t="s">
        <v>6181</v>
      </c>
      <c r="B2300" s="49" t="s">
        <v>113</v>
      </c>
      <c r="C2300" s="50">
        <v>3798</v>
      </c>
      <c r="D2300" s="49" t="s">
        <v>791</v>
      </c>
      <c r="E2300" s="49" t="s">
        <v>8138</v>
      </c>
      <c r="F2300" s="49" t="s">
        <v>791</v>
      </c>
      <c r="G2300" s="49">
        <v>52585</v>
      </c>
      <c r="H2300" s="49" t="s">
        <v>834</v>
      </c>
      <c r="I2300" s="50">
        <v>6716</v>
      </c>
      <c r="J2300" s="50">
        <v>252585000352</v>
      </c>
      <c r="K2300" s="49" t="s">
        <v>8140</v>
      </c>
      <c r="L2300" s="51">
        <v>449</v>
      </c>
      <c r="M2300" s="52">
        <v>56092583</v>
      </c>
      <c r="N2300" s="52">
        <v>0</v>
      </c>
      <c r="O2300" s="52">
        <v>27620668</v>
      </c>
      <c r="P2300" s="52">
        <v>6660438</v>
      </c>
      <c r="Q2300" s="52">
        <v>56092583</v>
      </c>
      <c r="R2300" s="52">
        <v>34281106</v>
      </c>
      <c r="S2300" s="52">
        <v>90373689</v>
      </c>
      <c r="T2300" s="70" t="s">
        <v>10556</v>
      </c>
      <c r="U2300" s="70" t="s">
        <v>10560</v>
      </c>
    </row>
    <row r="2301" spans="1:21" x14ac:dyDescent="0.2">
      <c r="A2301" s="49" t="s">
        <v>3078</v>
      </c>
      <c r="B2301" s="49" t="s">
        <v>919</v>
      </c>
      <c r="C2301" s="50">
        <v>3808</v>
      </c>
      <c r="D2301" s="49" t="s">
        <v>920</v>
      </c>
      <c r="E2301" s="49" t="s">
        <v>9051</v>
      </c>
      <c r="F2301" s="49" t="s">
        <v>920</v>
      </c>
      <c r="G2301" s="49">
        <v>68190</v>
      </c>
      <c r="H2301" s="49" t="s">
        <v>935</v>
      </c>
      <c r="I2301" s="50">
        <v>17193</v>
      </c>
      <c r="J2301" s="50">
        <v>268190000713</v>
      </c>
      <c r="K2301" s="49" t="s">
        <v>9060</v>
      </c>
      <c r="L2301" s="51">
        <v>291</v>
      </c>
      <c r="M2301" s="52">
        <v>35760680</v>
      </c>
      <c r="N2301" s="52">
        <v>0</v>
      </c>
      <c r="O2301" s="52">
        <v>28438401</v>
      </c>
      <c r="P2301" s="52">
        <v>26641753</v>
      </c>
      <c r="Q2301" s="52">
        <v>35760680</v>
      </c>
      <c r="R2301" s="52">
        <v>55080154</v>
      </c>
      <c r="S2301" s="52">
        <v>90840834</v>
      </c>
      <c r="T2301" s="70" t="s">
        <v>10556</v>
      </c>
      <c r="U2301" s="70" t="s">
        <v>10560</v>
      </c>
    </row>
    <row r="2302" spans="1:21" x14ac:dyDescent="0.2">
      <c r="A2302" s="49" t="s">
        <v>5921</v>
      </c>
      <c r="B2302" s="49" t="s">
        <v>211</v>
      </c>
      <c r="C2302" s="50">
        <v>3783</v>
      </c>
      <c r="D2302" s="49" t="s">
        <v>498</v>
      </c>
      <c r="E2302" s="49" t="s">
        <v>7178</v>
      </c>
      <c r="F2302" s="49" t="s">
        <v>498</v>
      </c>
      <c r="G2302" s="49">
        <v>23417</v>
      </c>
      <c r="H2302" s="49" t="s">
        <v>499</v>
      </c>
      <c r="I2302" s="50">
        <v>16114</v>
      </c>
      <c r="J2302" s="50">
        <v>223417000061</v>
      </c>
      <c r="K2302" s="49" t="s">
        <v>7202</v>
      </c>
      <c r="L2302" s="51">
        <v>327</v>
      </c>
      <c r="M2302" s="52">
        <v>47608614</v>
      </c>
      <c r="N2302" s="52">
        <v>9521723</v>
      </c>
      <c r="O2302" s="52">
        <v>32424089</v>
      </c>
      <c r="P2302" s="52">
        <v>6660438</v>
      </c>
      <c r="Q2302" s="52">
        <v>57130337</v>
      </c>
      <c r="R2302" s="52">
        <v>39084527</v>
      </c>
      <c r="S2302" s="52">
        <v>96214864</v>
      </c>
      <c r="T2302" s="70" t="s">
        <v>10556</v>
      </c>
      <c r="U2302" s="70" t="s">
        <v>10560</v>
      </c>
    </row>
    <row r="2303" spans="1:21" x14ac:dyDescent="0.2">
      <c r="A2303" s="49" t="s">
        <v>2245</v>
      </c>
      <c r="B2303" s="49" t="s">
        <v>36</v>
      </c>
      <c r="C2303" s="50">
        <v>3762</v>
      </c>
      <c r="D2303" s="49" t="s">
        <v>97</v>
      </c>
      <c r="E2303" s="49" t="s">
        <v>7034</v>
      </c>
      <c r="F2303" s="49" t="s">
        <v>97</v>
      </c>
      <c r="G2303" s="49">
        <v>5360</v>
      </c>
      <c r="H2303" s="49" t="s">
        <v>98</v>
      </c>
      <c r="I2303" s="50">
        <v>14469</v>
      </c>
      <c r="J2303" s="50">
        <v>205360000151</v>
      </c>
      <c r="K2303" s="49" t="s">
        <v>7048</v>
      </c>
      <c r="L2303" s="51">
        <v>1203</v>
      </c>
      <c r="M2303" s="52">
        <v>105894043</v>
      </c>
      <c r="N2303" s="52">
        <v>6042912</v>
      </c>
      <c r="O2303" s="52">
        <v>20193014</v>
      </c>
      <c r="P2303" s="52">
        <v>6660438</v>
      </c>
      <c r="Q2303" s="52">
        <v>111936955</v>
      </c>
      <c r="R2303" s="52">
        <v>26853452</v>
      </c>
      <c r="S2303" s="52">
        <v>138790407</v>
      </c>
      <c r="T2303" s="70" t="s">
        <v>10556</v>
      </c>
      <c r="U2303" s="70" t="s">
        <v>10560</v>
      </c>
    </row>
    <row r="2304" spans="1:21" x14ac:dyDescent="0.2">
      <c r="A2304" s="49" t="s">
        <v>5921</v>
      </c>
      <c r="B2304" s="49" t="s">
        <v>211</v>
      </c>
      <c r="C2304" s="50">
        <v>3784</v>
      </c>
      <c r="D2304" s="49" t="s">
        <v>509</v>
      </c>
      <c r="E2304" s="49" t="s">
        <v>8899</v>
      </c>
      <c r="F2304" s="49" t="s">
        <v>509</v>
      </c>
      <c r="G2304" s="49">
        <v>23660</v>
      </c>
      <c r="H2304" s="49" t="s">
        <v>510</v>
      </c>
      <c r="I2304" s="50">
        <v>2795</v>
      </c>
      <c r="J2304" s="50">
        <v>223660000312</v>
      </c>
      <c r="K2304" s="49" t="s">
        <v>8905</v>
      </c>
      <c r="L2304" s="51">
        <v>482</v>
      </c>
      <c r="M2304" s="52">
        <v>65449219</v>
      </c>
      <c r="N2304" s="52">
        <v>710716</v>
      </c>
      <c r="O2304" s="52">
        <v>30339519</v>
      </c>
      <c r="P2304" s="52">
        <v>6660438</v>
      </c>
      <c r="Q2304" s="52">
        <v>66159935</v>
      </c>
      <c r="R2304" s="52">
        <v>36999957</v>
      </c>
      <c r="S2304" s="52">
        <v>103159892</v>
      </c>
      <c r="T2304" s="70" t="s">
        <v>10556</v>
      </c>
      <c r="U2304" s="70" t="s">
        <v>10560</v>
      </c>
    </row>
    <row r="2305" spans="1:21" x14ac:dyDescent="0.2">
      <c r="A2305" s="49" t="s">
        <v>7072</v>
      </c>
      <c r="B2305" s="49" t="s">
        <v>713</v>
      </c>
      <c r="C2305" s="50">
        <v>3792</v>
      </c>
      <c r="D2305" s="49" t="s">
        <v>714</v>
      </c>
      <c r="E2305" s="49" t="s">
        <v>7172</v>
      </c>
      <c r="F2305" s="49" t="s">
        <v>714</v>
      </c>
      <c r="G2305" s="49">
        <v>44874</v>
      </c>
      <c r="H2305" s="49" t="s">
        <v>246</v>
      </c>
      <c r="I2305" s="50">
        <v>15600</v>
      </c>
      <c r="J2305" s="50">
        <v>144874000452</v>
      </c>
      <c r="K2305" s="49" t="s">
        <v>4525</v>
      </c>
      <c r="L2305" s="51">
        <v>506</v>
      </c>
      <c r="M2305" s="52">
        <v>52633915</v>
      </c>
      <c r="N2305" s="52">
        <v>0</v>
      </c>
      <c r="O2305" s="52">
        <v>28619538</v>
      </c>
      <c r="P2305" s="52">
        <v>6660438</v>
      </c>
      <c r="Q2305" s="52">
        <v>52633915</v>
      </c>
      <c r="R2305" s="52">
        <v>35279976</v>
      </c>
      <c r="S2305" s="52">
        <v>87913891</v>
      </c>
      <c r="T2305" s="70" t="s">
        <v>10556</v>
      </c>
      <c r="U2305" s="70" t="s">
        <v>10560</v>
      </c>
    </row>
    <row r="2306" spans="1:21" x14ac:dyDescent="0.2">
      <c r="A2306" s="49" t="s">
        <v>2945</v>
      </c>
      <c r="B2306" s="49" t="s">
        <v>891</v>
      </c>
      <c r="C2306" s="50">
        <v>3803</v>
      </c>
      <c r="D2306" s="49" t="s">
        <v>892</v>
      </c>
      <c r="E2306" s="49" t="s">
        <v>8748</v>
      </c>
      <c r="F2306" s="49" t="s">
        <v>892</v>
      </c>
      <c r="G2306" s="49">
        <v>63470</v>
      </c>
      <c r="H2306" s="49" t="s">
        <v>898</v>
      </c>
      <c r="I2306" s="50">
        <v>15641</v>
      </c>
      <c r="J2306" s="50">
        <v>163470000267</v>
      </c>
      <c r="K2306" s="49" t="s">
        <v>4525</v>
      </c>
      <c r="L2306" s="51">
        <v>1341</v>
      </c>
      <c r="M2306" s="52">
        <v>127507830</v>
      </c>
      <c r="N2306" s="52">
        <v>10354543</v>
      </c>
      <c r="O2306" s="52">
        <v>21692151</v>
      </c>
      <c r="P2306" s="52">
        <v>6660438</v>
      </c>
      <c r="Q2306" s="52">
        <v>137862373</v>
      </c>
      <c r="R2306" s="52">
        <v>28352589</v>
      </c>
      <c r="S2306" s="52">
        <v>166214962</v>
      </c>
      <c r="T2306" s="70" t="s">
        <v>10556</v>
      </c>
      <c r="U2306" s="70" t="s">
        <v>10560</v>
      </c>
    </row>
    <row r="2307" spans="1:21" x14ac:dyDescent="0.2">
      <c r="A2307" s="49" t="s">
        <v>4413</v>
      </c>
      <c r="B2307" s="49" t="s">
        <v>64</v>
      </c>
      <c r="C2307" s="50">
        <v>3773</v>
      </c>
      <c r="D2307" s="49" t="s">
        <v>374</v>
      </c>
      <c r="E2307" s="49" t="s">
        <v>4516</v>
      </c>
      <c r="F2307" s="49" t="s">
        <v>374</v>
      </c>
      <c r="G2307" s="49">
        <v>17614</v>
      </c>
      <c r="H2307" s="49" t="s">
        <v>392</v>
      </c>
      <c r="I2307" s="50">
        <v>18228</v>
      </c>
      <c r="J2307" s="50">
        <v>117614000711</v>
      </c>
      <c r="K2307" s="49" t="s">
        <v>4525</v>
      </c>
      <c r="L2307" s="51">
        <v>1216</v>
      </c>
      <c r="M2307" s="52">
        <v>126848261</v>
      </c>
      <c r="N2307" s="52">
        <v>7582949</v>
      </c>
      <c r="O2307" s="52">
        <v>26747998</v>
      </c>
      <c r="P2307" s="52">
        <v>6660438</v>
      </c>
      <c r="Q2307" s="52">
        <v>134431210</v>
      </c>
      <c r="R2307" s="52">
        <v>33408436</v>
      </c>
      <c r="S2307" s="52">
        <v>167839646</v>
      </c>
      <c r="T2307" s="70" t="s">
        <v>10556</v>
      </c>
      <c r="U2307" s="70" t="s">
        <v>10560</v>
      </c>
    </row>
    <row r="2308" spans="1:21" x14ac:dyDescent="0.2">
      <c r="A2308" s="49" t="s">
        <v>7676</v>
      </c>
      <c r="B2308" s="49" t="s">
        <v>763</v>
      </c>
      <c r="C2308" s="50">
        <v>3796</v>
      </c>
      <c r="D2308" s="49" t="s">
        <v>764</v>
      </c>
      <c r="E2308" s="49" t="s">
        <v>7731</v>
      </c>
      <c r="F2308" s="49" t="s">
        <v>764</v>
      </c>
      <c r="G2308" s="49">
        <v>50330</v>
      </c>
      <c r="H2308" s="49" t="s">
        <v>776</v>
      </c>
      <c r="I2308" s="50">
        <v>16395</v>
      </c>
      <c r="J2308" s="50">
        <v>150330000181</v>
      </c>
      <c r="K2308" s="49" t="s">
        <v>4525</v>
      </c>
      <c r="L2308" s="51">
        <v>837</v>
      </c>
      <c r="M2308" s="52">
        <v>102815619</v>
      </c>
      <c r="N2308" s="52">
        <v>0</v>
      </c>
      <c r="O2308" s="52">
        <v>31547684</v>
      </c>
      <c r="P2308" s="52">
        <v>19981315</v>
      </c>
      <c r="Q2308" s="52">
        <v>102815619</v>
      </c>
      <c r="R2308" s="52">
        <v>51528999</v>
      </c>
      <c r="S2308" s="52">
        <v>154344618</v>
      </c>
      <c r="T2308" s="70" t="s">
        <v>10556</v>
      </c>
      <c r="U2308" s="70" t="s">
        <v>10560</v>
      </c>
    </row>
    <row r="2309" spans="1:21" x14ac:dyDescent="0.2">
      <c r="A2309" s="49" t="s">
        <v>5501</v>
      </c>
      <c r="B2309" s="49" t="s">
        <v>461</v>
      </c>
      <c r="C2309" s="50">
        <v>3779</v>
      </c>
      <c r="D2309" s="49" t="s">
        <v>462</v>
      </c>
      <c r="E2309" s="49" t="s">
        <v>5588</v>
      </c>
      <c r="F2309" s="49" t="s">
        <v>462</v>
      </c>
      <c r="G2309" s="49">
        <v>20621</v>
      </c>
      <c r="H2309" s="49" t="s">
        <v>482</v>
      </c>
      <c r="I2309" s="50">
        <v>20058</v>
      </c>
      <c r="J2309" s="50">
        <v>220621000683</v>
      </c>
      <c r="K2309" s="49" t="s">
        <v>5590</v>
      </c>
      <c r="L2309" s="51">
        <v>235</v>
      </c>
      <c r="M2309" s="52">
        <v>32139436</v>
      </c>
      <c r="N2309" s="52">
        <v>5308664</v>
      </c>
      <c r="O2309" s="52">
        <v>31174032</v>
      </c>
      <c r="P2309" s="52">
        <v>6660438</v>
      </c>
      <c r="Q2309" s="52">
        <v>37448100</v>
      </c>
      <c r="R2309" s="52">
        <v>37834470</v>
      </c>
      <c r="S2309" s="52">
        <v>75282570</v>
      </c>
      <c r="T2309" s="70" t="s">
        <v>10556</v>
      </c>
      <c r="U2309" s="70" t="s">
        <v>10560</v>
      </c>
    </row>
    <row r="2310" spans="1:21" x14ac:dyDescent="0.2">
      <c r="A2310" s="49" t="s">
        <v>5921</v>
      </c>
      <c r="B2310" s="49" t="s">
        <v>211</v>
      </c>
      <c r="C2310" s="50">
        <v>3781</v>
      </c>
      <c r="D2310" s="49" t="s">
        <v>489</v>
      </c>
      <c r="E2310" s="49" t="s">
        <v>6079</v>
      </c>
      <c r="F2310" s="49" t="s">
        <v>489</v>
      </c>
      <c r="G2310" s="49">
        <v>23586</v>
      </c>
      <c r="H2310" s="49" t="s">
        <v>508</v>
      </c>
      <c r="I2310" s="50">
        <v>13888</v>
      </c>
      <c r="J2310" s="50">
        <v>223586000208</v>
      </c>
      <c r="K2310" s="49" t="s">
        <v>6081</v>
      </c>
      <c r="L2310" s="51">
        <v>575</v>
      </c>
      <c r="M2310" s="52">
        <v>84610050</v>
      </c>
      <c r="N2310" s="52">
        <v>0</v>
      </c>
      <c r="O2310" s="52">
        <v>33112761</v>
      </c>
      <c r="P2310" s="52">
        <v>6660438</v>
      </c>
      <c r="Q2310" s="52">
        <v>84610050</v>
      </c>
      <c r="R2310" s="52">
        <v>39773199</v>
      </c>
      <c r="S2310" s="52">
        <v>124383249</v>
      </c>
      <c r="T2310" s="70" t="s">
        <v>10556</v>
      </c>
      <c r="U2310" s="70" t="s">
        <v>10560</v>
      </c>
    </row>
    <row r="2311" spans="1:21" ht="15" customHeight="1" x14ac:dyDescent="0.2">
      <c r="A2311" s="49" t="s">
        <v>5921</v>
      </c>
      <c r="B2311" s="49" t="s">
        <v>211</v>
      </c>
      <c r="C2311" s="50">
        <v>3781</v>
      </c>
      <c r="D2311" s="49" t="s">
        <v>489</v>
      </c>
      <c r="E2311" s="49" t="s">
        <v>6000</v>
      </c>
      <c r="F2311" s="49" t="s">
        <v>489</v>
      </c>
      <c r="G2311" s="49">
        <v>23419</v>
      </c>
      <c r="H2311" s="49" t="s">
        <v>500</v>
      </c>
      <c r="I2311" s="50">
        <v>20705</v>
      </c>
      <c r="J2311" s="50">
        <v>123419000803</v>
      </c>
      <c r="K2311" s="49" t="s">
        <v>6004</v>
      </c>
      <c r="L2311" s="51">
        <v>1373</v>
      </c>
      <c r="M2311" s="52">
        <v>211584651</v>
      </c>
      <c r="N2311" s="52">
        <v>22298661</v>
      </c>
      <c r="O2311" s="52">
        <v>42031343</v>
      </c>
      <c r="P2311" s="52">
        <v>6660438</v>
      </c>
      <c r="Q2311" s="52">
        <v>233883312</v>
      </c>
      <c r="R2311" s="52">
        <v>48691781</v>
      </c>
      <c r="S2311" s="52">
        <v>282575093</v>
      </c>
      <c r="T2311" s="70" t="s">
        <v>10556</v>
      </c>
      <c r="U2311" s="70" t="s">
        <v>10560</v>
      </c>
    </row>
    <row r="2312" spans="1:21" ht="15" customHeight="1" x14ac:dyDescent="0.2">
      <c r="A2312" s="49" t="s">
        <v>4982</v>
      </c>
      <c r="B2312" s="49" t="s">
        <v>421</v>
      </c>
      <c r="C2312" s="50">
        <v>3777</v>
      </c>
      <c r="D2312" s="49" t="s">
        <v>422</v>
      </c>
      <c r="E2312" s="49" t="s">
        <v>5094</v>
      </c>
      <c r="F2312" s="49" t="s">
        <v>422</v>
      </c>
      <c r="G2312" s="49">
        <v>19137</v>
      </c>
      <c r="H2312" s="49" t="s">
        <v>427</v>
      </c>
      <c r="I2312" s="50">
        <v>16019</v>
      </c>
      <c r="J2312" s="50">
        <v>219137000883</v>
      </c>
      <c r="K2312" s="49" t="s">
        <v>5099</v>
      </c>
      <c r="L2312" s="51">
        <v>649</v>
      </c>
      <c r="M2312" s="52">
        <v>86520526</v>
      </c>
      <c r="N2312" s="52">
        <v>5697466</v>
      </c>
      <c r="O2312" s="52">
        <v>29950064</v>
      </c>
      <c r="P2312" s="52">
        <v>6660438</v>
      </c>
      <c r="Q2312" s="52">
        <v>92217992</v>
      </c>
      <c r="R2312" s="52">
        <v>36610502</v>
      </c>
      <c r="S2312" s="52">
        <v>128828494</v>
      </c>
      <c r="T2312" s="70" t="s">
        <v>10556</v>
      </c>
      <c r="U2312" s="70" t="s">
        <v>10560</v>
      </c>
    </row>
    <row r="2313" spans="1:21" ht="15" customHeight="1" x14ac:dyDescent="0.2">
      <c r="A2313" s="49" t="s">
        <v>4982</v>
      </c>
      <c r="B2313" s="49" t="s">
        <v>421</v>
      </c>
      <c r="C2313" s="50">
        <v>3778</v>
      </c>
      <c r="D2313" s="49" t="s">
        <v>419</v>
      </c>
      <c r="E2313" s="49" t="s">
        <v>8662</v>
      </c>
      <c r="F2313" s="49" t="s">
        <v>419</v>
      </c>
      <c r="G2313" s="49">
        <v>19001</v>
      </c>
      <c r="H2313" s="49" t="s">
        <v>420</v>
      </c>
      <c r="I2313" s="50">
        <v>1668</v>
      </c>
      <c r="J2313" s="50">
        <v>119001002187</v>
      </c>
      <c r="K2313" s="49" t="s">
        <v>8683</v>
      </c>
      <c r="L2313" s="51">
        <v>513</v>
      </c>
      <c r="M2313" s="52">
        <v>48721430</v>
      </c>
      <c r="N2313" s="52">
        <v>0</v>
      </c>
      <c r="O2313" s="52">
        <v>21268341</v>
      </c>
      <c r="P2313" s="52">
        <v>6660438</v>
      </c>
      <c r="Q2313" s="52">
        <v>48721430</v>
      </c>
      <c r="R2313" s="52">
        <v>27928779</v>
      </c>
      <c r="S2313" s="52">
        <v>76650209</v>
      </c>
      <c r="T2313" s="70" t="s">
        <v>10556</v>
      </c>
      <c r="U2313" s="70" t="s">
        <v>10560</v>
      </c>
    </row>
    <row r="2314" spans="1:21" x14ac:dyDescent="0.2">
      <c r="A2314" s="49" t="s">
        <v>4413</v>
      </c>
      <c r="B2314" s="49" t="s">
        <v>64</v>
      </c>
      <c r="C2314" s="50">
        <v>3773</v>
      </c>
      <c r="D2314" s="49" t="s">
        <v>374</v>
      </c>
      <c r="E2314" s="49" t="s">
        <v>4516</v>
      </c>
      <c r="F2314" s="49" t="s">
        <v>374</v>
      </c>
      <c r="G2314" s="49">
        <v>17614</v>
      </c>
      <c r="H2314" s="49" t="s">
        <v>392</v>
      </c>
      <c r="I2314" s="50">
        <v>18207</v>
      </c>
      <c r="J2314" s="50">
        <v>217614000332</v>
      </c>
      <c r="K2314" s="49" t="s">
        <v>4518</v>
      </c>
      <c r="L2314" s="51">
        <v>59</v>
      </c>
      <c r="M2314" s="52">
        <v>6548592</v>
      </c>
      <c r="N2314" s="52">
        <v>1309718</v>
      </c>
      <c r="O2314" s="52">
        <v>26747998</v>
      </c>
      <c r="P2314" s="52">
        <v>6660438</v>
      </c>
      <c r="Q2314" s="52">
        <v>7858310</v>
      </c>
      <c r="R2314" s="52">
        <v>33408436</v>
      </c>
      <c r="S2314" s="52">
        <v>41266746</v>
      </c>
      <c r="T2314" s="70" t="s">
        <v>10556</v>
      </c>
      <c r="U2314" s="70" t="s">
        <v>10560</v>
      </c>
    </row>
    <row r="2315" spans="1:21" x14ac:dyDescent="0.2">
      <c r="A2315" s="49" t="s">
        <v>7676</v>
      </c>
      <c r="B2315" s="49" t="s">
        <v>763</v>
      </c>
      <c r="C2315" s="50">
        <v>3796</v>
      </c>
      <c r="D2315" s="49" t="s">
        <v>764</v>
      </c>
      <c r="E2315" s="49" t="s">
        <v>7784</v>
      </c>
      <c r="F2315" s="49" t="s">
        <v>764</v>
      </c>
      <c r="G2315" s="49">
        <v>50711</v>
      </c>
      <c r="H2315" s="49" t="s">
        <v>788</v>
      </c>
      <c r="I2315" s="50">
        <v>16098</v>
      </c>
      <c r="J2315" s="50">
        <v>150711000374</v>
      </c>
      <c r="K2315" s="49" t="s">
        <v>7785</v>
      </c>
      <c r="L2315" s="51">
        <v>1431</v>
      </c>
      <c r="M2315" s="52">
        <v>175554988</v>
      </c>
      <c r="N2315" s="52">
        <v>0</v>
      </c>
      <c r="O2315" s="52">
        <v>32984334</v>
      </c>
      <c r="P2315" s="52">
        <v>26641753</v>
      </c>
      <c r="Q2315" s="52">
        <v>175554988</v>
      </c>
      <c r="R2315" s="52">
        <v>59626087</v>
      </c>
      <c r="S2315" s="52">
        <v>235181075</v>
      </c>
      <c r="T2315" s="70" t="s">
        <v>10556</v>
      </c>
      <c r="U2315" s="70" t="s">
        <v>10560</v>
      </c>
    </row>
    <row r="2316" spans="1:21" x14ac:dyDescent="0.2">
      <c r="A2316" s="49" t="s">
        <v>6798</v>
      </c>
      <c r="B2316" s="49" t="s">
        <v>674</v>
      </c>
      <c r="C2316" s="50">
        <v>3790</v>
      </c>
      <c r="D2316" s="49" t="s">
        <v>675</v>
      </c>
      <c r="E2316" s="49" t="s">
        <v>6912</v>
      </c>
      <c r="F2316" s="49" t="s">
        <v>675</v>
      </c>
      <c r="G2316" s="49">
        <v>41668</v>
      </c>
      <c r="H2316" s="49" t="s">
        <v>702</v>
      </c>
      <c r="I2316" s="50">
        <v>7081</v>
      </c>
      <c r="J2316" s="50">
        <v>241668000522</v>
      </c>
      <c r="K2316" s="49" t="s">
        <v>6919</v>
      </c>
      <c r="L2316" s="51">
        <v>640</v>
      </c>
      <c r="M2316" s="52">
        <v>78512609</v>
      </c>
      <c r="N2316" s="52">
        <v>0</v>
      </c>
      <c r="O2316" s="52">
        <v>27755497</v>
      </c>
      <c r="P2316" s="52">
        <v>6660438</v>
      </c>
      <c r="Q2316" s="52">
        <v>78512609</v>
      </c>
      <c r="R2316" s="52">
        <v>34415935</v>
      </c>
      <c r="S2316" s="52">
        <v>112928544</v>
      </c>
      <c r="T2316" s="70" t="s">
        <v>10556</v>
      </c>
      <c r="U2316" s="70" t="s">
        <v>10560</v>
      </c>
    </row>
    <row r="2317" spans="1:21" x14ac:dyDescent="0.2">
      <c r="A2317" s="49" t="s">
        <v>5921</v>
      </c>
      <c r="B2317" s="49" t="s">
        <v>211</v>
      </c>
      <c r="C2317" s="50">
        <v>3781</v>
      </c>
      <c r="D2317" s="49" t="s">
        <v>489</v>
      </c>
      <c r="E2317" s="49" t="s">
        <v>6084</v>
      </c>
      <c r="F2317" s="49" t="s">
        <v>489</v>
      </c>
      <c r="G2317" s="49">
        <v>23670</v>
      </c>
      <c r="H2317" s="49" t="s">
        <v>511</v>
      </c>
      <c r="I2317" s="50">
        <v>13893</v>
      </c>
      <c r="J2317" s="50">
        <v>223670000027</v>
      </c>
      <c r="K2317" s="49" t="s">
        <v>6087</v>
      </c>
      <c r="L2317" s="51">
        <v>398</v>
      </c>
      <c r="M2317" s="52">
        <v>75474477</v>
      </c>
      <c r="N2317" s="52">
        <v>0</v>
      </c>
      <c r="O2317" s="52">
        <v>42490593</v>
      </c>
      <c r="P2317" s="52">
        <v>6660438</v>
      </c>
      <c r="Q2317" s="52">
        <v>75474477</v>
      </c>
      <c r="R2317" s="52">
        <v>49151031</v>
      </c>
      <c r="S2317" s="52">
        <v>124625508</v>
      </c>
      <c r="T2317" s="70" t="s">
        <v>10556</v>
      </c>
      <c r="U2317" s="70" t="s">
        <v>10560</v>
      </c>
    </row>
    <row r="2318" spans="1:21" x14ac:dyDescent="0.2">
      <c r="A2318" s="49" t="s">
        <v>6181</v>
      </c>
      <c r="B2318" s="49" t="s">
        <v>113</v>
      </c>
      <c r="C2318" s="50">
        <v>3798</v>
      </c>
      <c r="D2318" s="49" t="s">
        <v>791</v>
      </c>
      <c r="E2318" s="49" t="s">
        <v>7902</v>
      </c>
      <c r="F2318" s="49" t="s">
        <v>791</v>
      </c>
      <c r="G2318" s="49">
        <v>52215</v>
      </c>
      <c r="H2318" s="49" t="s">
        <v>211</v>
      </c>
      <c r="I2318" s="50">
        <v>6494</v>
      </c>
      <c r="J2318" s="50">
        <v>252215000451</v>
      </c>
      <c r="K2318" s="49" t="s">
        <v>7904</v>
      </c>
      <c r="L2318" s="51">
        <v>193</v>
      </c>
      <c r="M2318" s="52">
        <v>25667787</v>
      </c>
      <c r="N2318" s="52">
        <v>0</v>
      </c>
      <c r="O2318" s="52">
        <v>28894363</v>
      </c>
      <c r="P2318" s="52">
        <v>6660438</v>
      </c>
      <c r="Q2318" s="52">
        <v>25667787</v>
      </c>
      <c r="R2318" s="52">
        <v>35554801</v>
      </c>
      <c r="S2318" s="52">
        <v>61222588</v>
      </c>
      <c r="T2318" s="70" t="s">
        <v>10556</v>
      </c>
      <c r="U2318" s="70" t="s">
        <v>10560</v>
      </c>
    </row>
    <row r="2319" spans="1:21" x14ac:dyDescent="0.2">
      <c r="A2319" s="49" t="s">
        <v>2245</v>
      </c>
      <c r="B2319" s="49" t="s">
        <v>36</v>
      </c>
      <c r="C2319" s="50">
        <v>3758</v>
      </c>
      <c r="D2319" s="49" t="s">
        <v>37</v>
      </c>
      <c r="E2319" s="49" t="s">
        <v>2280</v>
      </c>
      <c r="F2319" s="49" t="s">
        <v>37</v>
      </c>
      <c r="G2319" s="49">
        <v>5036</v>
      </c>
      <c r="H2319" s="49" t="s">
        <v>44</v>
      </c>
      <c r="I2319" s="50">
        <v>4714</v>
      </c>
      <c r="J2319" s="50">
        <v>205036000083</v>
      </c>
      <c r="K2319" s="49" t="s">
        <v>2281</v>
      </c>
      <c r="L2319" s="51">
        <v>274</v>
      </c>
      <c r="M2319" s="52">
        <v>33067046</v>
      </c>
      <c r="N2319" s="52">
        <v>0</v>
      </c>
      <c r="O2319" s="52">
        <v>27187985</v>
      </c>
      <c r="P2319" s="52">
        <v>6660438</v>
      </c>
      <c r="Q2319" s="52">
        <v>33067046</v>
      </c>
      <c r="R2319" s="52">
        <v>33848423</v>
      </c>
      <c r="S2319" s="52">
        <v>66915469</v>
      </c>
      <c r="T2319" s="70" t="s">
        <v>10556</v>
      </c>
      <c r="U2319" s="70" t="s">
        <v>10560</v>
      </c>
    </row>
    <row r="2320" spans="1:21" x14ac:dyDescent="0.2">
      <c r="A2320" s="49" t="s">
        <v>4656</v>
      </c>
      <c r="B2320" s="49" t="s">
        <v>403</v>
      </c>
      <c r="C2320" s="50">
        <v>3776</v>
      </c>
      <c r="D2320" s="49" t="s">
        <v>401</v>
      </c>
      <c r="E2320" s="49" t="s">
        <v>6661</v>
      </c>
      <c r="F2320" s="49" t="s">
        <v>401</v>
      </c>
      <c r="G2320" s="49">
        <v>18001</v>
      </c>
      <c r="H2320" s="49" t="s">
        <v>402</v>
      </c>
      <c r="I2320" s="50">
        <v>1721</v>
      </c>
      <c r="J2320" s="50">
        <v>183001001571</v>
      </c>
      <c r="K2320" s="49" t="s">
        <v>2426</v>
      </c>
      <c r="L2320" s="51">
        <v>939</v>
      </c>
      <c r="M2320" s="52">
        <v>90267946</v>
      </c>
      <c r="N2320" s="52">
        <v>0</v>
      </c>
      <c r="O2320" s="52">
        <v>27569112</v>
      </c>
      <c r="P2320" s="52">
        <v>6660438</v>
      </c>
      <c r="Q2320" s="52">
        <v>90267946</v>
      </c>
      <c r="R2320" s="52">
        <v>34229550</v>
      </c>
      <c r="S2320" s="52">
        <v>124497496</v>
      </c>
      <c r="T2320" s="70" t="s">
        <v>10556</v>
      </c>
      <c r="U2320" s="70" t="s">
        <v>10560</v>
      </c>
    </row>
    <row r="2321" spans="1:21" x14ac:dyDescent="0.2">
      <c r="A2321" s="49" t="s">
        <v>4312</v>
      </c>
      <c r="B2321" s="49" t="s">
        <v>393</v>
      </c>
      <c r="C2321" s="50">
        <v>3807</v>
      </c>
      <c r="D2321" s="49" t="s">
        <v>907</v>
      </c>
      <c r="E2321" s="49" t="s">
        <v>6607</v>
      </c>
      <c r="F2321" s="49" t="s">
        <v>907</v>
      </c>
      <c r="G2321" s="49">
        <v>66170</v>
      </c>
      <c r="H2321" s="49" t="s">
        <v>908</v>
      </c>
      <c r="I2321" s="50">
        <v>132455</v>
      </c>
      <c r="J2321" s="50">
        <v>166170003107</v>
      </c>
      <c r="K2321" s="49" t="s">
        <v>6611</v>
      </c>
      <c r="L2321" s="51">
        <v>822</v>
      </c>
      <c r="M2321" s="52">
        <v>75538570</v>
      </c>
      <c r="N2321" s="52">
        <v>0</v>
      </c>
      <c r="O2321" s="52">
        <v>20276724</v>
      </c>
      <c r="P2321" s="52">
        <v>6660438</v>
      </c>
      <c r="Q2321" s="52">
        <v>75538570</v>
      </c>
      <c r="R2321" s="52">
        <v>26937162</v>
      </c>
      <c r="S2321" s="52">
        <v>102475732</v>
      </c>
      <c r="T2321" s="70" t="s">
        <v>10556</v>
      </c>
      <c r="U2321" s="70" t="s">
        <v>10560</v>
      </c>
    </row>
    <row r="2322" spans="1:21" x14ac:dyDescent="0.2">
      <c r="A2322" s="49" t="s">
        <v>2872</v>
      </c>
      <c r="B2322" s="49" t="s">
        <v>1073</v>
      </c>
      <c r="C2322" s="50">
        <v>3818</v>
      </c>
      <c r="D2322" s="49" t="s">
        <v>1071</v>
      </c>
      <c r="E2322" s="49" t="s">
        <v>4565</v>
      </c>
      <c r="F2322" s="49" t="s">
        <v>1071</v>
      </c>
      <c r="G2322" s="49">
        <v>76001</v>
      </c>
      <c r="H2322" s="49" t="s">
        <v>1072</v>
      </c>
      <c r="I2322" s="50">
        <v>15774</v>
      </c>
      <c r="J2322" s="50">
        <v>276001011184</v>
      </c>
      <c r="K2322" s="49" t="s">
        <v>2426</v>
      </c>
      <c r="L2322" s="51">
        <v>299</v>
      </c>
      <c r="M2322" s="52">
        <v>33957849</v>
      </c>
      <c r="N2322" s="52">
        <v>3116647</v>
      </c>
      <c r="O2322" s="52">
        <v>24897840</v>
      </c>
      <c r="P2322" s="52">
        <v>6660438</v>
      </c>
      <c r="Q2322" s="52">
        <v>37074496</v>
      </c>
      <c r="R2322" s="52">
        <v>31558278</v>
      </c>
      <c r="S2322" s="52">
        <v>68632774</v>
      </c>
      <c r="T2322" s="70" t="s">
        <v>10556</v>
      </c>
      <c r="U2322" s="70" t="s">
        <v>10560</v>
      </c>
    </row>
    <row r="2323" spans="1:21" x14ac:dyDescent="0.2">
      <c r="A2323" s="49" t="s">
        <v>2245</v>
      </c>
      <c r="B2323" s="49" t="s">
        <v>36</v>
      </c>
      <c r="C2323" s="50">
        <v>3758</v>
      </c>
      <c r="D2323" s="49" t="s">
        <v>37</v>
      </c>
      <c r="E2323" s="49" t="s">
        <v>2420</v>
      </c>
      <c r="F2323" s="49" t="s">
        <v>37</v>
      </c>
      <c r="G2323" s="49">
        <v>5172</v>
      </c>
      <c r="H2323" s="49" t="s">
        <v>73</v>
      </c>
      <c r="I2323" s="50">
        <v>5419</v>
      </c>
      <c r="J2323" s="50">
        <v>105172000076</v>
      </c>
      <c r="K2323" s="49" t="s">
        <v>2426</v>
      </c>
      <c r="L2323" s="51">
        <v>1508</v>
      </c>
      <c r="M2323" s="52">
        <v>166905926</v>
      </c>
      <c r="N2323" s="52">
        <v>0</v>
      </c>
      <c r="O2323" s="52">
        <v>29286800</v>
      </c>
      <c r="P2323" s="52">
        <v>26641753</v>
      </c>
      <c r="Q2323" s="52">
        <v>166905926</v>
      </c>
      <c r="R2323" s="52">
        <v>55928553</v>
      </c>
      <c r="S2323" s="52">
        <v>222834479</v>
      </c>
      <c r="T2323" s="70" t="s">
        <v>10556</v>
      </c>
      <c r="U2323" s="70" t="s">
        <v>10560</v>
      </c>
    </row>
    <row r="2324" spans="1:21" x14ac:dyDescent="0.2">
      <c r="A2324" s="49" t="s">
        <v>6181</v>
      </c>
      <c r="B2324" s="49" t="s">
        <v>113</v>
      </c>
      <c r="C2324" s="50">
        <v>3798</v>
      </c>
      <c r="D2324" s="49" t="s">
        <v>791</v>
      </c>
      <c r="E2324" s="49" t="s">
        <v>7935</v>
      </c>
      <c r="F2324" s="49" t="s">
        <v>791</v>
      </c>
      <c r="G2324" s="49">
        <v>52227</v>
      </c>
      <c r="H2324" s="49" t="s">
        <v>802</v>
      </c>
      <c r="I2324" s="50">
        <v>7869</v>
      </c>
      <c r="J2324" s="50">
        <v>252227000162</v>
      </c>
      <c r="K2324" s="49" t="s">
        <v>7954</v>
      </c>
      <c r="L2324" s="51">
        <v>339</v>
      </c>
      <c r="M2324" s="52">
        <v>44206848</v>
      </c>
      <c r="N2324" s="52">
        <v>8841370</v>
      </c>
      <c r="O2324" s="52">
        <v>27796012</v>
      </c>
      <c r="P2324" s="52">
        <v>13320876</v>
      </c>
      <c r="Q2324" s="52">
        <v>53048218</v>
      </c>
      <c r="R2324" s="52">
        <v>41116888</v>
      </c>
      <c r="S2324" s="52">
        <v>94165106</v>
      </c>
      <c r="T2324" s="70" t="s">
        <v>10556</v>
      </c>
      <c r="U2324" s="70" t="s">
        <v>10560</v>
      </c>
    </row>
    <row r="2325" spans="1:21" x14ac:dyDescent="0.2">
      <c r="A2325" s="49" t="s">
        <v>4982</v>
      </c>
      <c r="B2325" s="49" t="s">
        <v>421</v>
      </c>
      <c r="C2325" s="50">
        <v>3777</v>
      </c>
      <c r="D2325" s="49" t="s">
        <v>422</v>
      </c>
      <c r="E2325" s="49" t="s">
        <v>5130</v>
      </c>
      <c r="F2325" s="49" t="s">
        <v>422</v>
      </c>
      <c r="G2325" s="49">
        <v>19256</v>
      </c>
      <c r="H2325" s="49" t="s">
        <v>430</v>
      </c>
      <c r="I2325" s="50">
        <v>3680</v>
      </c>
      <c r="J2325" s="50">
        <v>219256003726</v>
      </c>
      <c r="K2325" s="49" t="s">
        <v>5140</v>
      </c>
      <c r="L2325" s="51">
        <v>156</v>
      </c>
      <c r="M2325" s="52">
        <v>24252562</v>
      </c>
      <c r="N2325" s="52">
        <v>2176335</v>
      </c>
      <c r="O2325" s="52">
        <v>29854895</v>
      </c>
      <c r="P2325" s="52">
        <v>6660438</v>
      </c>
      <c r="Q2325" s="52">
        <v>26428897</v>
      </c>
      <c r="R2325" s="52">
        <v>36515333</v>
      </c>
      <c r="S2325" s="52">
        <v>62944230</v>
      </c>
      <c r="T2325" s="70" t="s">
        <v>10556</v>
      </c>
      <c r="U2325" s="70" t="s">
        <v>10560</v>
      </c>
    </row>
    <row r="2326" spans="1:21" x14ac:dyDescent="0.2">
      <c r="A2326" s="49" t="s">
        <v>5921</v>
      </c>
      <c r="B2326" s="49" t="s">
        <v>211</v>
      </c>
      <c r="C2326" s="50">
        <v>3781</v>
      </c>
      <c r="D2326" s="49" t="s">
        <v>489</v>
      </c>
      <c r="E2326" s="49" t="s">
        <v>5990</v>
      </c>
      <c r="F2326" s="49" t="s">
        <v>489</v>
      </c>
      <c r="G2326" s="49">
        <v>23300</v>
      </c>
      <c r="H2326" s="49" t="s">
        <v>496</v>
      </c>
      <c r="I2326" s="50">
        <v>20698</v>
      </c>
      <c r="J2326" s="50">
        <v>223417001955</v>
      </c>
      <c r="K2326" s="49" t="s">
        <v>5995</v>
      </c>
      <c r="L2326" s="51">
        <v>232</v>
      </c>
      <c r="M2326" s="52">
        <v>31704618</v>
      </c>
      <c r="N2326" s="52">
        <v>6340924</v>
      </c>
      <c r="O2326" s="52">
        <v>30059150</v>
      </c>
      <c r="P2326" s="52">
        <v>6660438</v>
      </c>
      <c r="Q2326" s="52">
        <v>38045542</v>
      </c>
      <c r="R2326" s="52">
        <v>36719588</v>
      </c>
      <c r="S2326" s="52">
        <v>74765130</v>
      </c>
      <c r="T2326" s="70" t="s">
        <v>10556</v>
      </c>
      <c r="U2326" s="70" t="s">
        <v>10560</v>
      </c>
    </row>
    <row r="2327" spans="1:21" x14ac:dyDescent="0.2">
      <c r="A2327" s="49" t="s">
        <v>5921</v>
      </c>
      <c r="B2327" s="49" t="s">
        <v>211</v>
      </c>
      <c r="C2327" s="50">
        <v>3781</v>
      </c>
      <c r="D2327" s="49" t="s">
        <v>489</v>
      </c>
      <c r="E2327" s="49" t="s">
        <v>6022</v>
      </c>
      <c r="F2327" s="49" t="s">
        <v>489</v>
      </c>
      <c r="G2327" s="49">
        <v>23500</v>
      </c>
      <c r="H2327" s="49" t="s">
        <v>503</v>
      </c>
      <c r="I2327" s="50">
        <v>20809</v>
      </c>
      <c r="J2327" s="50">
        <v>223500000871</v>
      </c>
      <c r="K2327" s="49" t="s">
        <v>6028</v>
      </c>
      <c r="L2327" s="51">
        <v>428</v>
      </c>
      <c r="M2327" s="52">
        <v>78682715</v>
      </c>
      <c r="N2327" s="52">
        <v>15736543</v>
      </c>
      <c r="O2327" s="52">
        <v>41402413</v>
      </c>
      <c r="P2327" s="52">
        <v>6660438</v>
      </c>
      <c r="Q2327" s="52">
        <v>94419258</v>
      </c>
      <c r="R2327" s="52">
        <v>48062851</v>
      </c>
      <c r="S2327" s="52">
        <v>142482109</v>
      </c>
      <c r="T2327" s="70" t="s">
        <v>10556</v>
      </c>
      <c r="U2327" s="70" t="s">
        <v>10560</v>
      </c>
    </row>
    <row r="2328" spans="1:21" x14ac:dyDescent="0.2">
      <c r="A2328" s="49" t="s">
        <v>2245</v>
      </c>
      <c r="B2328" s="49" t="s">
        <v>36</v>
      </c>
      <c r="C2328" s="50">
        <v>3758</v>
      </c>
      <c r="D2328" s="49" t="s">
        <v>37</v>
      </c>
      <c r="E2328" s="49" t="s">
        <v>2815</v>
      </c>
      <c r="F2328" s="49" t="s">
        <v>37</v>
      </c>
      <c r="G2328" s="49">
        <v>5885</v>
      </c>
      <c r="H2328" s="49" t="s">
        <v>164</v>
      </c>
      <c r="I2328" s="50">
        <v>4842</v>
      </c>
      <c r="J2328" s="50">
        <v>105885000025</v>
      </c>
      <c r="K2328" s="49" t="s">
        <v>2816</v>
      </c>
      <c r="L2328" s="51">
        <v>1043</v>
      </c>
      <c r="M2328" s="52">
        <v>119548542</v>
      </c>
      <c r="N2328" s="52">
        <v>0</v>
      </c>
      <c r="O2328" s="52">
        <v>29438327</v>
      </c>
      <c r="P2328" s="52">
        <v>6660438</v>
      </c>
      <c r="Q2328" s="52">
        <v>119548542</v>
      </c>
      <c r="R2328" s="52">
        <v>36098765</v>
      </c>
      <c r="S2328" s="52">
        <v>155647307</v>
      </c>
      <c r="T2328" s="70" t="s">
        <v>10556</v>
      </c>
      <c r="U2328" s="70" t="s">
        <v>10560</v>
      </c>
    </row>
    <row r="2329" spans="1:21" x14ac:dyDescent="0.2">
      <c r="A2329" s="49" t="s">
        <v>2245</v>
      </c>
      <c r="B2329" s="49" t="s">
        <v>36</v>
      </c>
      <c r="C2329" s="50">
        <v>3759</v>
      </c>
      <c r="D2329" s="49" t="s">
        <v>34</v>
      </c>
      <c r="E2329" s="49" t="s">
        <v>7491</v>
      </c>
      <c r="F2329" s="49" t="s">
        <v>34</v>
      </c>
      <c r="G2329" s="49">
        <v>5001</v>
      </c>
      <c r="H2329" s="49" t="s">
        <v>35</v>
      </c>
      <c r="I2329" s="50">
        <v>9771</v>
      </c>
      <c r="J2329" s="50">
        <v>105001003298</v>
      </c>
      <c r="K2329" s="49" t="s">
        <v>7601</v>
      </c>
      <c r="L2329" s="51">
        <v>1236</v>
      </c>
      <c r="M2329" s="52">
        <v>115024137</v>
      </c>
      <c r="N2329" s="52">
        <v>4458973</v>
      </c>
      <c r="O2329" s="52">
        <v>20461051</v>
      </c>
      <c r="P2329" s="52">
        <v>6660438</v>
      </c>
      <c r="Q2329" s="52">
        <v>119483110</v>
      </c>
      <c r="R2329" s="52">
        <v>27121489</v>
      </c>
      <c r="S2329" s="52">
        <v>146604599</v>
      </c>
      <c r="T2329" s="70" t="s">
        <v>10556</v>
      </c>
      <c r="U2329" s="70" t="s">
        <v>10560</v>
      </c>
    </row>
    <row r="2330" spans="1:21" x14ac:dyDescent="0.2">
      <c r="A2330" s="49" t="s">
        <v>5501</v>
      </c>
      <c r="B2330" s="49" t="s">
        <v>461</v>
      </c>
      <c r="C2330" s="50">
        <v>3779</v>
      </c>
      <c r="D2330" s="49" t="s">
        <v>462</v>
      </c>
      <c r="E2330" s="49" t="s">
        <v>5537</v>
      </c>
      <c r="F2330" s="49" t="s">
        <v>462</v>
      </c>
      <c r="G2330" s="49">
        <v>20175</v>
      </c>
      <c r="H2330" s="49" t="s">
        <v>468</v>
      </c>
      <c r="I2330" s="50">
        <v>17781</v>
      </c>
      <c r="J2330" s="50">
        <v>220175017801</v>
      </c>
      <c r="K2330" s="49" t="s">
        <v>5547</v>
      </c>
      <c r="L2330" s="51">
        <v>542</v>
      </c>
      <c r="M2330" s="52">
        <v>81505004</v>
      </c>
      <c r="N2330" s="52">
        <v>5630093</v>
      </c>
      <c r="O2330" s="52">
        <v>31644960</v>
      </c>
      <c r="P2330" s="52">
        <v>6660438</v>
      </c>
      <c r="Q2330" s="52">
        <v>87135097</v>
      </c>
      <c r="R2330" s="52">
        <v>38305398</v>
      </c>
      <c r="S2330" s="52">
        <v>125440495</v>
      </c>
      <c r="T2330" s="70" t="s">
        <v>10556</v>
      </c>
      <c r="U2330" s="70" t="s">
        <v>10560</v>
      </c>
    </row>
    <row r="2331" spans="1:21" x14ac:dyDescent="0.2">
      <c r="A2331" s="49" t="s">
        <v>5501</v>
      </c>
      <c r="B2331" s="49" t="s">
        <v>461</v>
      </c>
      <c r="C2331" s="50">
        <v>3780</v>
      </c>
      <c r="D2331" s="49" t="s">
        <v>459</v>
      </c>
      <c r="E2331" s="49" t="s">
        <v>10140</v>
      </c>
      <c r="F2331" s="49" t="s">
        <v>459</v>
      </c>
      <c r="G2331" s="49">
        <v>20001</v>
      </c>
      <c r="H2331" s="49" t="s">
        <v>460</v>
      </c>
      <c r="I2331" s="50">
        <v>16013</v>
      </c>
      <c r="J2331" s="50">
        <v>120001000115</v>
      </c>
      <c r="K2331" s="49" t="s">
        <v>10142</v>
      </c>
      <c r="L2331" s="51">
        <v>2932</v>
      </c>
      <c r="M2331" s="52">
        <v>302104359</v>
      </c>
      <c r="N2331" s="52">
        <v>0</v>
      </c>
      <c r="O2331" s="52">
        <v>28421423</v>
      </c>
      <c r="P2331" s="52">
        <v>26641753</v>
      </c>
      <c r="Q2331" s="52">
        <v>302104359</v>
      </c>
      <c r="R2331" s="52">
        <v>55063176</v>
      </c>
      <c r="S2331" s="52">
        <v>357167535</v>
      </c>
      <c r="T2331" s="70" t="s">
        <v>10556</v>
      </c>
      <c r="U2331" s="70" t="s">
        <v>10560</v>
      </c>
    </row>
    <row r="2332" spans="1:21" x14ac:dyDescent="0.2">
      <c r="A2332" s="49" t="s">
        <v>4982</v>
      </c>
      <c r="B2332" s="49" t="s">
        <v>461</v>
      </c>
      <c r="C2332" s="50">
        <v>3780</v>
      </c>
      <c r="D2332" s="49" t="s">
        <v>459</v>
      </c>
      <c r="E2332" s="49" t="s">
        <v>10140</v>
      </c>
      <c r="F2332" s="49" t="s">
        <v>459</v>
      </c>
      <c r="G2332" s="49">
        <v>20001</v>
      </c>
      <c r="H2332" s="49" t="s">
        <v>460</v>
      </c>
      <c r="I2332" s="50">
        <v>15926</v>
      </c>
      <c r="J2332" s="50">
        <v>320001004560</v>
      </c>
      <c r="K2332" s="49" t="s">
        <v>10149</v>
      </c>
      <c r="L2332" s="51">
        <v>2833</v>
      </c>
      <c r="M2332" s="52">
        <v>290535012</v>
      </c>
      <c r="N2332" s="52">
        <v>4844982</v>
      </c>
      <c r="O2332" s="52">
        <v>28421423</v>
      </c>
      <c r="P2332" s="52">
        <v>6660438</v>
      </c>
      <c r="Q2332" s="52">
        <v>295379994</v>
      </c>
      <c r="R2332" s="52">
        <v>35081861</v>
      </c>
      <c r="S2332" s="52">
        <v>330461855</v>
      </c>
      <c r="T2332" s="70" t="s">
        <v>10556</v>
      </c>
      <c r="U2332" s="70" t="s">
        <v>10560</v>
      </c>
    </row>
    <row r="2333" spans="1:21" x14ac:dyDescent="0.2">
      <c r="A2333" s="49" t="s">
        <v>3078</v>
      </c>
      <c r="B2333" s="49" t="s">
        <v>919</v>
      </c>
      <c r="C2333" s="50">
        <v>3808</v>
      </c>
      <c r="D2333" s="49" t="s">
        <v>920</v>
      </c>
      <c r="E2333" s="49" t="s">
        <v>9299</v>
      </c>
      <c r="F2333" s="49" t="s">
        <v>920</v>
      </c>
      <c r="G2333" s="49">
        <v>68861</v>
      </c>
      <c r="H2333" s="49" t="s">
        <v>995</v>
      </c>
      <c r="I2333" s="50">
        <v>12090</v>
      </c>
      <c r="J2333" s="50">
        <v>268861000497</v>
      </c>
      <c r="K2333" s="49" t="s">
        <v>9304</v>
      </c>
      <c r="L2333" s="51">
        <v>81</v>
      </c>
      <c r="M2333" s="52">
        <v>9237127</v>
      </c>
      <c r="N2333" s="52">
        <v>0</v>
      </c>
      <c r="O2333" s="52">
        <v>27103465</v>
      </c>
      <c r="P2333" s="52">
        <v>6660438</v>
      </c>
      <c r="Q2333" s="52">
        <v>9237127</v>
      </c>
      <c r="R2333" s="52">
        <v>33763903</v>
      </c>
      <c r="S2333" s="52">
        <v>43001030</v>
      </c>
      <c r="T2333" s="70" t="s">
        <v>10556</v>
      </c>
      <c r="U2333" s="70" t="s">
        <v>10560</v>
      </c>
    </row>
    <row r="2334" spans="1:21" x14ac:dyDescent="0.2">
      <c r="A2334" s="49" t="s">
        <v>2245</v>
      </c>
      <c r="B2334" s="49" t="s">
        <v>36</v>
      </c>
      <c r="C2334" s="50">
        <v>3762</v>
      </c>
      <c r="D2334" s="49" t="s">
        <v>97</v>
      </c>
      <c r="E2334" s="49" t="s">
        <v>7034</v>
      </c>
      <c r="F2334" s="49" t="s">
        <v>97</v>
      </c>
      <c r="G2334" s="49">
        <v>5360</v>
      </c>
      <c r="H2334" s="49" t="s">
        <v>98</v>
      </c>
      <c r="I2334" s="50">
        <v>14148</v>
      </c>
      <c r="J2334" s="50">
        <v>105360001357</v>
      </c>
      <c r="K2334" s="49" t="s">
        <v>7047</v>
      </c>
      <c r="L2334" s="51">
        <v>1044</v>
      </c>
      <c r="M2334" s="52">
        <v>97790826</v>
      </c>
      <c r="N2334" s="52">
        <v>0</v>
      </c>
      <c r="O2334" s="52">
        <v>20193014</v>
      </c>
      <c r="P2334" s="52">
        <v>6660438</v>
      </c>
      <c r="Q2334" s="52">
        <v>97790826</v>
      </c>
      <c r="R2334" s="52">
        <v>26853452</v>
      </c>
      <c r="S2334" s="52">
        <v>124644278</v>
      </c>
      <c r="T2334" s="70" t="s">
        <v>10556</v>
      </c>
      <c r="U2334" s="70" t="s">
        <v>10560</v>
      </c>
    </row>
    <row r="2335" spans="1:21" x14ac:dyDescent="0.2">
      <c r="A2335" s="49" t="s">
        <v>2245</v>
      </c>
      <c r="B2335" s="49" t="s">
        <v>36</v>
      </c>
      <c r="C2335" s="50">
        <v>3759</v>
      </c>
      <c r="D2335" s="49" t="s">
        <v>34</v>
      </c>
      <c r="E2335" s="49" t="s">
        <v>7491</v>
      </c>
      <c r="F2335" s="49" t="s">
        <v>34</v>
      </c>
      <c r="G2335" s="49">
        <v>5001</v>
      </c>
      <c r="H2335" s="49" t="s">
        <v>35</v>
      </c>
      <c r="I2335" s="50">
        <v>18552</v>
      </c>
      <c r="J2335" s="50">
        <v>105001013633</v>
      </c>
      <c r="K2335" s="49" t="s">
        <v>7600</v>
      </c>
      <c r="L2335" s="51">
        <v>846</v>
      </c>
      <c r="M2335" s="52">
        <v>93272027</v>
      </c>
      <c r="N2335" s="52">
        <v>0</v>
      </c>
      <c r="O2335" s="52">
        <v>25184812</v>
      </c>
      <c r="P2335" s="52">
        <v>6660438</v>
      </c>
      <c r="Q2335" s="52">
        <v>93272027</v>
      </c>
      <c r="R2335" s="52">
        <v>31845250</v>
      </c>
      <c r="S2335" s="52">
        <v>125117277</v>
      </c>
      <c r="T2335" s="70" t="s">
        <v>10556</v>
      </c>
      <c r="U2335" s="70" t="s">
        <v>10560</v>
      </c>
    </row>
    <row r="2336" spans="1:21" x14ac:dyDescent="0.2">
      <c r="A2336" s="49" t="s">
        <v>4982</v>
      </c>
      <c r="B2336" s="49" t="s">
        <v>421</v>
      </c>
      <c r="C2336" s="50">
        <v>3777</v>
      </c>
      <c r="D2336" s="49" t="s">
        <v>422</v>
      </c>
      <c r="E2336" s="49" t="s">
        <v>5344</v>
      </c>
      <c r="F2336" s="49" t="s">
        <v>422</v>
      </c>
      <c r="G2336" s="49">
        <v>19622</v>
      </c>
      <c r="H2336" s="49" t="s">
        <v>447</v>
      </c>
      <c r="I2336" s="50">
        <v>15127</v>
      </c>
      <c r="J2336" s="50">
        <v>219622000077</v>
      </c>
      <c r="K2336" s="49" t="s">
        <v>5350</v>
      </c>
      <c r="L2336" s="51">
        <v>202</v>
      </c>
      <c r="M2336" s="52">
        <v>25496803</v>
      </c>
      <c r="N2336" s="52">
        <v>0</v>
      </c>
      <c r="O2336" s="52">
        <v>28506023</v>
      </c>
      <c r="P2336" s="52">
        <v>6660438</v>
      </c>
      <c r="Q2336" s="52">
        <v>25496803</v>
      </c>
      <c r="R2336" s="52">
        <v>35166461</v>
      </c>
      <c r="S2336" s="52">
        <v>60663264</v>
      </c>
      <c r="T2336" s="70" t="s">
        <v>10556</v>
      </c>
      <c r="U2336" s="70" t="s">
        <v>10560</v>
      </c>
    </row>
    <row r="2337" spans="1:21" x14ac:dyDescent="0.2">
      <c r="A2337" s="49" t="s">
        <v>5921</v>
      </c>
      <c r="B2337" s="49" t="s">
        <v>211</v>
      </c>
      <c r="C2337" s="50">
        <v>3781</v>
      </c>
      <c r="D2337" s="49" t="s">
        <v>489</v>
      </c>
      <c r="E2337" s="49" t="s">
        <v>6033</v>
      </c>
      <c r="F2337" s="49" t="s">
        <v>489</v>
      </c>
      <c r="G2337" s="49">
        <v>23555</v>
      </c>
      <c r="H2337" s="49" t="s">
        <v>504</v>
      </c>
      <c r="I2337" s="50">
        <v>14778</v>
      </c>
      <c r="J2337" s="50">
        <v>223555000994</v>
      </c>
      <c r="K2337" s="49" t="s">
        <v>6036</v>
      </c>
      <c r="L2337" s="51">
        <v>299</v>
      </c>
      <c r="M2337" s="52">
        <v>43501673</v>
      </c>
      <c r="N2337" s="52">
        <v>8700335</v>
      </c>
      <c r="O2337" s="52">
        <v>32347360</v>
      </c>
      <c r="P2337" s="52">
        <v>6660438</v>
      </c>
      <c r="Q2337" s="52">
        <v>52202008</v>
      </c>
      <c r="R2337" s="52">
        <v>39007798</v>
      </c>
      <c r="S2337" s="52">
        <v>91209806</v>
      </c>
      <c r="T2337" s="70" t="s">
        <v>10556</v>
      </c>
      <c r="U2337" s="70" t="s">
        <v>10560</v>
      </c>
    </row>
    <row r="2338" spans="1:21" x14ac:dyDescent="0.2">
      <c r="A2338" s="49" t="s">
        <v>2884</v>
      </c>
      <c r="B2338" s="49" t="s">
        <v>453</v>
      </c>
      <c r="C2338" s="50">
        <v>3813</v>
      </c>
      <c r="D2338" s="49" t="s">
        <v>1000</v>
      </c>
      <c r="E2338" s="49" t="s">
        <v>9556</v>
      </c>
      <c r="F2338" s="49" t="s">
        <v>1000</v>
      </c>
      <c r="G2338" s="49">
        <v>70702</v>
      </c>
      <c r="H2338" s="49" t="s">
        <v>1016</v>
      </c>
      <c r="I2338" s="50">
        <v>4718</v>
      </c>
      <c r="J2338" s="50">
        <v>270702000049</v>
      </c>
      <c r="K2338" s="49" t="s">
        <v>9557</v>
      </c>
      <c r="L2338" s="51">
        <v>184</v>
      </c>
      <c r="M2338" s="52">
        <v>24348711</v>
      </c>
      <c r="N2338" s="52">
        <v>0</v>
      </c>
      <c r="O2338" s="52">
        <v>30366609</v>
      </c>
      <c r="P2338" s="52">
        <v>6660438</v>
      </c>
      <c r="Q2338" s="52">
        <v>24348711</v>
      </c>
      <c r="R2338" s="52">
        <v>37027047</v>
      </c>
      <c r="S2338" s="52">
        <v>61375758</v>
      </c>
      <c r="T2338" s="70" t="s">
        <v>10556</v>
      </c>
      <c r="U2338" s="70" t="s">
        <v>10560</v>
      </c>
    </row>
    <row r="2339" spans="1:21" x14ac:dyDescent="0.2">
      <c r="A2339" s="49" t="s">
        <v>2245</v>
      </c>
      <c r="B2339" s="49" t="s">
        <v>36</v>
      </c>
      <c r="C2339" s="50">
        <v>3759</v>
      </c>
      <c r="D2339" s="49" t="s">
        <v>34</v>
      </c>
      <c r="E2339" s="49" t="s">
        <v>7491</v>
      </c>
      <c r="F2339" s="49" t="s">
        <v>34</v>
      </c>
      <c r="G2339" s="49">
        <v>5001</v>
      </c>
      <c r="H2339" s="49" t="s">
        <v>35</v>
      </c>
      <c r="I2339" s="50">
        <v>9561</v>
      </c>
      <c r="J2339" s="50">
        <v>105001001490</v>
      </c>
      <c r="K2339" s="49" t="s">
        <v>7599</v>
      </c>
      <c r="L2339" s="51">
        <v>2196</v>
      </c>
      <c r="M2339" s="52">
        <v>212188033</v>
      </c>
      <c r="N2339" s="52">
        <v>8435455</v>
      </c>
      <c r="O2339" s="52">
        <v>20461051</v>
      </c>
      <c r="P2339" s="52">
        <v>6660438</v>
      </c>
      <c r="Q2339" s="52">
        <v>220623488</v>
      </c>
      <c r="R2339" s="52">
        <v>27121489</v>
      </c>
      <c r="S2339" s="52">
        <v>247744977</v>
      </c>
      <c r="T2339" s="70" t="s">
        <v>10556</v>
      </c>
      <c r="U2339" s="70" t="s">
        <v>10560</v>
      </c>
    </row>
    <row r="2340" spans="1:21" x14ac:dyDescent="0.2">
      <c r="A2340" s="49" t="s">
        <v>4413</v>
      </c>
      <c r="B2340" s="49" t="s">
        <v>64</v>
      </c>
      <c r="C2340" s="50">
        <v>3773</v>
      </c>
      <c r="D2340" s="49" t="s">
        <v>374</v>
      </c>
      <c r="E2340" s="49" t="s">
        <v>4488</v>
      </c>
      <c r="F2340" s="49" t="s">
        <v>374</v>
      </c>
      <c r="G2340" s="49">
        <v>17486</v>
      </c>
      <c r="H2340" s="49" t="s">
        <v>387</v>
      </c>
      <c r="I2340" s="50">
        <v>2878</v>
      </c>
      <c r="J2340" s="50">
        <v>217486000723</v>
      </c>
      <c r="K2340" s="49" t="s">
        <v>4491</v>
      </c>
      <c r="L2340" s="51">
        <v>265</v>
      </c>
      <c r="M2340" s="52">
        <v>31525626</v>
      </c>
      <c r="N2340" s="52">
        <v>0</v>
      </c>
      <c r="O2340" s="52">
        <v>26866748</v>
      </c>
      <c r="P2340" s="52">
        <v>6660438</v>
      </c>
      <c r="Q2340" s="52">
        <v>31525626</v>
      </c>
      <c r="R2340" s="52">
        <v>33527186</v>
      </c>
      <c r="S2340" s="52">
        <v>65052812</v>
      </c>
      <c r="T2340" s="70" t="s">
        <v>10556</v>
      </c>
      <c r="U2340" s="70" t="s">
        <v>10560</v>
      </c>
    </row>
    <row r="2341" spans="1:21" x14ac:dyDescent="0.2">
      <c r="A2341" s="49" t="s">
        <v>3078</v>
      </c>
      <c r="B2341" s="49" t="s">
        <v>919</v>
      </c>
      <c r="C2341" s="50">
        <v>3808</v>
      </c>
      <c r="D2341" s="49" t="s">
        <v>920</v>
      </c>
      <c r="E2341" s="49" t="s">
        <v>9168</v>
      </c>
      <c r="F2341" s="49" t="s">
        <v>920</v>
      </c>
      <c r="G2341" s="49">
        <v>68468</v>
      </c>
      <c r="H2341" s="49" t="s">
        <v>967</v>
      </c>
      <c r="I2341" s="50">
        <v>16846</v>
      </c>
      <c r="J2341" s="50">
        <v>268468000175</v>
      </c>
      <c r="K2341" s="49" t="s">
        <v>9169</v>
      </c>
      <c r="L2341" s="51">
        <v>132</v>
      </c>
      <c r="M2341" s="52">
        <v>18386320</v>
      </c>
      <c r="N2341" s="52">
        <v>0</v>
      </c>
      <c r="O2341" s="52">
        <v>30738970</v>
      </c>
      <c r="P2341" s="52">
        <v>6660438</v>
      </c>
      <c r="Q2341" s="52">
        <v>18386320</v>
      </c>
      <c r="R2341" s="52">
        <v>37399408</v>
      </c>
      <c r="S2341" s="52">
        <v>55785728</v>
      </c>
      <c r="T2341" s="70" t="s">
        <v>10556</v>
      </c>
      <c r="U2341" s="70" t="s">
        <v>10560</v>
      </c>
    </row>
    <row r="2342" spans="1:21" x14ac:dyDescent="0.2">
      <c r="A2342" s="49" t="s">
        <v>3078</v>
      </c>
      <c r="B2342" s="49" t="s">
        <v>919</v>
      </c>
      <c r="C2342" s="50">
        <v>3808</v>
      </c>
      <c r="D2342" s="49" t="s">
        <v>920</v>
      </c>
      <c r="E2342" s="49" t="s">
        <v>9139</v>
      </c>
      <c r="F2342" s="49" t="s">
        <v>920</v>
      </c>
      <c r="G2342" s="49">
        <v>68406</v>
      </c>
      <c r="H2342" s="49" t="s">
        <v>961</v>
      </c>
      <c r="I2342" s="50">
        <v>17158</v>
      </c>
      <c r="J2342" s="50">
        <v>268406000098</v>
      </c>
      <c r="K2342" s="49" t="s">
        <v>4466</v>
      </c>
      <c r="L2342" s="51">
        <v>837</v>
      </c>
      <c r="M2342" s="52">
        <v>98332387</v>
      </c>
      <c r="N2342" s="52">
        <v>0</v>
      </c>
      <c r="O2342" s="52">
        <v>26465702</v>
      </c>
      <c r="P2342" s="52">
        <v>26641753</v>
      </c>
      <c r="Q2342" s="52">
        <v>98332387</v>
      </c>
      <c r="R2342" s="52">
        <v>53107455</v>
      </c>
      <c r="S2342" s="52">
        <v>151439842</v>
      </c>
      <c r="T2342" s="70" t="s">
        <v>10556</v>
      </c>
      <c r="U2342" s="70" t="s">
        <v>10560</v>
      </c>
    </row>
    <row r="2343" spans="1:21" x14ac:dyDescent="0.2">
      <c r="A2343" s="49" t="s">
        <v>4413</v>
      </c>
      <c r="B2343" s="49" t="s">
        <v>64</v>
      </c>
      <c r="C2343" s="50">
        <v>3773</v>
      </c>
      <c r="D2343" s="49" t="s">
        <v>374</v>
      </c>
      <c r="E2343" s="49" t="s">
        <v>4468</v>
      </c>
      <c r="F2343" s="49" t="s">
        <v>374</v>
      </c>
      <c r="G2343" s="49">
        <v>17433</v>
      </c>
      <c r="H2343" s="49" t="s">
        <v>383</v>
      </c>
      <c r="I2343" s="50">
        <v>18323</v>
      </c>
      <c r="J2343" s="50">
        <v>217433000535</v>
      </c>
      <c r="K2343" s="49" t="s">
        <v>4466</v>
      </c>
      <c r="L2343" s="51">
        <v>271</v>
      </c>
      <c r="M2343" s="52">
        <v>34992472</v>
      </c>
      <c r="N2343" s="52">
        <v>0</v>
      </c>
      <c r="O2343" s="52">
        <v>28244386</v>
      </c>
      <c r="P2343" s="52">
        <v>6660438</v>
      </c>
      <c r="Q2343" s="52">
        <v>34992472</v>
      </c>
      <c r="R2343" s="52">
        <v>34904824</v>
      </c>
      <c r="S2343" s="52">
        <v>69897296</v>
      </c>
      <c r="T2343" s="70" t="s">
        <v>10556</v>
      </c>
      <c r="U2343" s="70" t="s">
        <v>10560</v>
      </c>
    </row>
    <row r="2344" spans="1:21" x14ac:dyDescent="0.2">
      <c r="A2344" s="49" t="s">
        <v>4413</v>
      </c>
      <c r="B2344" s="49" t="s">
        <v>64</v>
      </c>
      <c r="C2344" s="50">
        <v>3773</v>
      </c>
      <c r="D2344" s="49" t="s">
        <v>374</v>
      </c>
      <c r="E2344" s="49" t="s">
        <v>4464</v>
      </c>
      <c r="F2344" s="49" t="s">
        <v>374</v>
      </c>
      <c r="G2344" s="49">
        <v>17388</v>
      </c>
      <c r="H2344" s="49" t="s">
        <v>382</v>
      </c>
      <c r="I2344" s="50">
        <v>17529</v>
      </c>
      <c r="J2344" s="50">
        <v>217388000383</v>
      </c>
      <c r="K2344" s="49" t="s">
        <v>4466</v>
      </c>
      <c r="L2344" s="51">
        <v>276</v>
      </c>
      <c r="M2344" s="52">
        <v>33340407</v>
      </c>
      <c r="N2344" s="52">
        <v>0</v>
      </c>
      <c r="O2344" s="52">
        <v>26987635</v>
      </c>
      <c r="P2344" s="52">
        <v>6660438</v>
      </c>
      <c r="Q2344" s="52">
        <v>33340407</v>
      </c>
      <c r="R2344" s="52">
        <v>33648073</v>
      </c>
      <c r="S2344" s="52">
        <v>66988480</v>
      </c>
      <c r="T2344" s="70" t="s">
        <v>10556</v>
      </c>
      <c r="U2344" s="70" t="s">
        <v>10560</v>
      </c>
    </row>
    <row r="2345" spans="1:21" x14ac:dyDescent="0.2">
      <c r="A2345" s="49" t="s">
        <v>3078</v>
      </c>
      <c r="B2345" s="49" t="s">
        <v>919</v>
      </c>
      <c r="C2345" s="50">
        <v>3808</v>
      </c>
      <c r="D2345" s="49" t="s">
        <v>920</v>
      </c>
      <c r="E2345" s="49" t="s">
        <v>9208</v>
      </c>
      <c r="F2345" s="49" t="s">
        <v>920</v>
      </c>
      <c r="G2345" s="49">
        <v>68615</v>
      </c>
      <c r="H2345" s="49" t="s">
        <v>126</v>
      </c>
      <c r="I2345" s="50">
        <v>17119</v>
      </c>
      <c r="J2345" s="50">
        <v>268615001107</v>
      </c>
      <c r="K2345" s="49" t="s">
        <v>9218</v>
      </c>
      <c r="L2345" s="51">
        <v>266</v>
      </c>
      <c r="M2345" s="52">
        <v>32557254</v>
      </c>
      <c r="N2345" s="52">
        <v>0</v>
      </c>
      <c r="O2345" s="52">
        <v>28022124</v>
      </c>
      <c r="P2345" s="52">
        <v>26641753</v>
      </c>
      <c r="Q2345" s="52">
        <v>32557254</v>
      </c>
      <c r="R2345" s="52">
        <v>54663877</v>
      </c>
      <c r="S2345" s="52">
        <v>87221131</v>
      </c>
      <c r="T2345" s="70" t="s">
        <v>10556</v>
      </c>
      <c r="U2345" s="70" t="s">
        <v>10560</v>
      </c>
    </row>
    <row r="2346" spans="1:21" x14ac:dyDescent="0.2">
      <c r="A2346" s="49" t="s">
        <v>4982</v>
      </c>
      <c r="B2346" s="49" t="s">
        <v>421</v>
      </c>
      <c r="C2346" s="50">
        <v>3777</v>
      </c>
      <c r="D2346" s="49" t="s">
        <v>422</v>
      </c>
      <c r="E2346" s="49" t="s">
        <v>4983</v>
      </c>
      <c r="F2346" s="49" t="s">
        <v>422</v>
      </c>
      <c r="G2346" s="49">
        <v>19022</v>
      </c>
      <c r="H2346" s="49" t="s">
        <v>423</v>
      </c>
      <c r="I2346" s="50">
        <v>16127</v>
      </c>
      <c r="J2346" s="50">
        <v>219022001185</v>
      </c>
      <c r="K2346" s="49" t="s">
        <v>4990</v>
      </c>
      <c r="L2346" s="51">
        <v>153</v>
      </c>
      <c r="M2346" s="52">
        <v>22212299</v>
      </c>
      <c r="N2346" s="52">
        <v>0</v>
      </c>
      <c r="O2346" s="52">
        <v>32499905</v>
      </c>
      <c r="P2346" s="52">
        <v>6660438</v>
      </c>
      <c r="Q2346" s="52">
        <v>22212299</v>
      </c>
      <c r="R2346" s="52">
        <v>39160343</v>
      </c>
      <c r="S2346" s="52">
        <v>61372642</v>
      </c>
      <c r="T2346" s="70" t="s">
        <v>10556</v>
      </c>
      <c r="U2346" s="70" t="s">
        <v>10560</v>
      </c>
    </row>
    <row r="2347" spans="1:21" x14ac:dyDescent="0.2">
      <c r="A2347" s="49" t="s">
        <v>7072</v>
      </c>
      <c r="B2347" s="49" t="s">
        <v>713</v>
      </c>
      <c r="C2347" s="50">
        <v>4449</v>
      </c>
      <c r="D2347" s="49" t="s">
        <v>711</v>
      </c>
      <c r="E2347" s="49" t="s">
        <v>8764</v>
      </c>
      <c r="F2347" s="49" t="s">
        <v>711</v>
      </c>
      <c r="G2347" s="49">
        <v>44001</v>
      </c>
      <c r="H2347" s="49" t="s">
        <v>712</v>
      </c>
      <c r="I2347" s="50">
        <v>3501</v>
      </c>
      <c r="J2347" s="50">
        <v>244001002356</v>
      </c>
      <c r="K2347" s="49" t="s">
        <v>8800</v>
      </c>
      <c r="L2347" s="51">
        <v>2949</v>
      </c>
      <c r="M2347" s="52">
        <v>361136073</v>
      </c>
      <c r="N2347" s="52">
        <v>0</v>
      </c>
      <c r="O2347" s="52">
        <v>33161223</v>
      </c>
      <c r="P2347" s="52">
        <v>6660438</v>
      </c>
      <c r="Q2347" s="52">
        <v>361136073</v>
      </c>
      <c r="R2347" s="52">
        <v>39821661</v>
      </c>
      <c r="S2347" s="52">
        <v>400957734</v>
      </c>
      <c r="T2347" s="70" t="s">
        <v>10556</v>
      </c>
      <c r="U2347" s="70" t="s">
        <v>10560</v>
      </c>
    </row>
    <row r="2348" spans="1:21" x14ac:dyDescent="0.2">
      <c r="A2348" s="49" t="s">
        <v>6181</v>
      </c>
      <c r="B2348" s="49" t="s">
        <v>113</v>
      </c>
      <c r="C2348" s="50">
        <v>3798</v>
      </c>
      <c r="D2348" s="49" t="s">
        <v>791</v>
      </c>
      <c r="E2348" s="49" t="s">
        <v>8114</v>
      </c>
      <c r="F2348" s="49" t="s">
        <v>791</v>
      </c>
      <c r="G2348" s="49">
        <v>52490</v>
      </c>
      <c r="H2348" s="49" t="s">
        <v>827</v>
      </c>
      <c r="I2348" s="50">
        <v>7108</v>
      </c>
      <c r="J2348" s="50">
        <v>152490000059</v>
      </c>
      <c r="K2348" s="49" t="s">
        <v>8116</v>
      </c>
      <c r="L2348" s="51">
        <v>2002</v>
      </c>
      <c r="M2348" s="52">
        <v>321011183</v>
      </c>
      <c r="N2348" s="52">
        <v>0</v>
      </c>
      <c r="O2348" s="52">
        <v>43744335</v>
      </c>
      <c r="P2348" s="52">
        <v>6660438</v>
      </c>
      <c r="Q2348" s="52">
        <v>321011183</v>
      </c>
      <c r="R2348" s="52">
        <v>50404773</v>
      </c>
      <c r="S2348" s="52">
        <v>371415956</v>
      </c>
      <c r="T2348" s="70" t="s">
        <v>10556</v>
      </c>
      <c r="U2348" s="70" t="s">
        <v>10560</v>
      </c>
    </row>
    <row r="2349" spans="1:21" x14ac:dyDescent="0.2">
      <c r="A2349" s="49" t="s">
        <v>4982</v>
      </c>
      <c r="B2349" s="49" t="s">
        <v>421</v>
      </c>
      <c r="C2349" s="50">
        <v>3777</v>
      </c>
      <c r="D2349" s="49" t="s">
        <v>422</v>
      </c>
      <c r="E2349" s="49" t="s">
        <v>5370</v>
      </c>
      <c r="F2349" s="49" t="s">
        <v>422</v>
      </c>
      <c r="G2349" s="49">
        <v>19698</v>
      </c>
      <c r="H2349" s="49" t="s">
        <v>449</v>
      </c>
      <c r="I2349" s="50">
        <v>4341</v>
      </c>
      <c r="J2349" s="50">
        <v>119698001698</v>
      </c>
      <c r="K2349" s="49" t="s">
        <v>5392</v>
      </c>
      <c r="L2349" s="51">
        <v>1071</v>
      </c>
      <c r="M2349" s="52">
        <v>104652968</v>
      </c>
      <c r="N2349" s="52">
        <v>0</v>
      </c>
      <c r="O2349" s="52">
        <v>26973965</v>
      </c>
      <c r="P2349" s="52">
        <v>26641753</v>
      </c>
      <c r="Q2349" s="52">
        <v>104652968</v>
      </c>
      <c r="R2349" s="52">
        <v>53615718</v>
      </c>
      <c r="S2349" s="52">
        <v>158268686</v>
      </c>
      <c r="T2349" s="70" t="s">
        <v>10556</v>
      </c>
      <c r="U2349" s="70" t="s">
        <v>10560</v>
      </c>
    </row>
    <row r="2350" spans="1:21" x14ac:dyDescent="0.2">
      <c r="A2350" s="49" t="s">
        <v>2875</v>
      </c>
      <c r="B2350" s="49" t="s">
        <v>1117</v>
      </c>
      <c r="C2350" s="50">
        <v>3824</v>
      </c>
      <c r="D2350" s="49" t="s">
        <v>1116</v>
      </c>
      <c r="E2350" s="49" t="s">
        <v>2931</v>
      </c>
      <c r="F2350" s="49" t="s">
        <v>1116</v>
      </c>
      <c r="G2350" s="49">
        <v>81794</v>
      </c>
      <c r="H2350" s="49" t="s">
        <v>1123</v>
      </c>
      <c r="I2350" s="50">
        <v>1926</v>
      </c>
      <c r="J2350" s="50">
        <v>181794000748</v>
      </c>
      <c r="K2350" s="49" t="s">
        <v>2937</v>
      </c>
      <c r="L2350" s="51">
        <v>1549</v>
      </c>
      <c r="M2350" s="52">
        <v>187473825</v>
      </c>
      <c r="N2350" s="52">
        <v>0</v>
      </c>
      <c r="O2350" s="52">
        <v>31581466</v>
      </c>
      <c r="P2350" s="52">
        <v>26641753</v>
      </c>
      <c r="Q2350" s="52">
        <v>187473825</v>
      </c>
      <c r="R2350" s="52">
        <v>58223219</v>
      </c>
      <c r="S2350" s="52">
        <v>245697044</v>
      </c>
      <c r="T2350" s="70" t="s">
        <v>10556</v>
      </c>
      <c r="U2350" s="70" t="s">
        <v>10560</v>
      </c>
    </row>
    <row r="2351" spans="1:21" x14ac:dyDescent="0.2">
      <c r="A2351" s="49" t="s">
        <v>2945</v>
      </c>
      <c r="B2351" s="49" t="s">
        <v>891</v>
      </c>
      <c r="C2351" s="50">
        <v>3803</v>
      </c>
      <c r="D2351" s="49" t="s">
        <v>892</v>
      </c>
      <c r="E2351" s="49" t="s">
        <v>8761</v>
      </c>
      <c r="F2351" s="49" t="s">
        <v>892</v>
      </c>
      <c r="G2351" s="49">
        <v>63690</v>
      </c>
      <c r="H2351" s="49" t="s">
        <v>901</v>
      </c>
      <c r="I2351" s="50">
        <v>15692</v>
      </c>
      <c r="J2351" s="50">
        <v>163690000195</v>
      </c>
      <c r="K2351" s="49" t="s">
        <v>8763</v>
      </c>
      <c r="L2351" s="51">
        <v>538</v>
      </c>
      <c r="M2351" s="52">
        <v>50298738</v>
      </c>
      <c r="N2351" s="52">
        <v>10059748</v>
      </c>
      <c r="O2351" s="52">
        <v>25340026</v>
      </c>
      <c r="P2351" s="52">
        <v>6660438</v>
      </c>
      <c r="Q2351" s="52">
        <v>60358486</v>
      </c>
      <c r="R2351" s="52">
        <v>32000464</v>
      </c>
      <c r="S2351" s="52">
        <v>92358950</v>
      </c>
      <c r="T2351" s="70" t="s">
        <v>10556</v>
      </c>
      <c r="U2351" s="70" t="s">
        <v>10560</v>
      </c>
    </row>
    <row r="2352" spans="1:21" x14ac:dyDescent="0.2">
      <c r="A2352" s="49" t="s">
        <v>3078</v>
      </c>
      <c r="B2352" s="49" t="s">
        <v>919</v>
      </c>
      <c r="C2352" s="50">
        <v>3809</v>
      </c>
      <c r="D2352" s="49" t="s">
        <v>917</v>
      </c>
      <c r="E2352" s="49" t="s">
        <v>4310</v>
      </c>
      <c r="F2352" s="49" t="s">
        <v>917</v>
      </c>
      <c r="G2352" s="49">
        <v>68001</v>
      </c>
      <c r="H2352" s="49" t="s">
        <v>918</v>
      </c>
      <c r="I2352" s="50">
        <v>5906</v>
      </c>
      <c r="J2352" s="50">
        <v>168001001408</v>
      </c>
      <c r="K2352" s="49" t="s">
        <v>4350</v>
      </c>
      <c r="L2352" s="51">
        <v>1428</v>
      </c>
      <c r="M2352" s="52">
        <v>131236097</v>
      </c>
      <c r="N2352" s="52">
        <v>0</v>
      </c>
      <c r="O2352" s="52">
        <v>20529561</v>
      </c>
      <c r="P2352" s="52">
        <v>6660438</v>
      </c>
      <c r="Q2352" s="52">
        <v>131236097</v>
      </c>
      <c r="R2352" s="52">
        <v>27189999</v>
      </c>
      <c r="S2352" s="52">
        <v>158426096</v>
      </c>
      <c r="T2352" s="70" t="s">
        <v>10556</v>
      </c>
      <c r="U2352" s="70" t="s">
        <v>10560</v>
      </c>
    </row>
    <row r="2353" spans="1:21" x14ac:dyDescent="0.2">
      <c r="A2353" s="49" t="s">
        <v>5894</v>
      </c>
      <c r="B2353" s="49" t="s">
        <v>731</v>
      </c>
      <c r="C2353" s="50">
        <v>3795</v>
      </c>
      <c r="D2353" s="49" t="s">
        <v>738</v>
      </c>
      <c r="E2353" s="49" t="s">
        <v>5895</v>
      </c>
      <c r="F2353" s="49" t="s">
        <v>738</v>
      </c>
      <c r="G2353" s="49">
        <v>47189</v>
      </c>
      <c r="H2353" s="49" t="s">
        <v>739</v>
      </c>
      <c r="I2353" s="50">
        <v>14940</v>
      </c>
      <c r="J2353" s="50">
        <v>147189041803</v>
      </c>
      <c r="K2353" s="49" t="s">
        <v>5914</v>
      </c>
      <c r="L2353" s="51">
        <v>2822</v>
      </c>
      <c r="M2353" s="52">
        <v>315209663</v>
      </c>
      <c r="N2353" s="52">
        <v>0</v>
      </c>
      <c r="O2353" s="52">
        <v>31171326</v>
      </c>
      <c r="P2353" s="52">
        <v>26641753</v>
      </c>
      <c r="Q2353" s="52">
        <v>315209663</v>
      </c>
      <c r="R2353" s="52">
        <v>57813079</v>
      </c>
      <c r="S2353" s="52">
        <v>373022742</v>
      </c>
      <c r="T2353" s="70" t="s">
        <v>10556</v>
      </c>
      <c r="U2353" s="70" t="s">
        <v>10560</v>
      </c>
    </row>
    <row r="2354" spans="1:21" x14ac:dyDescent="0.2">
      <c r="A2354" s="49" t="s">
        <v>4413</v>
      </c>
      <c r="B2354" s="49" t="s">
        <v>64</v>
      </c>
      <c r="C2354" s="50">
        <v>3774</v>
      </c>
      <c r="D2354" s="49" t="s">
        <v>372</v>
      </c>
      <c r="E2354" s="49" t="s">
        <v>7443</v>
      </c>
      <c r="F2354" s="49" t="s">
        <v>372</v>
      </c>
      <c r="G2354" s="49">
        <v>17001</v>
      </c>
      <c r="H2354" s="49" t="s">
        <v>373</v>
      </c>
      <c r="I2354" s="50">
        <v>6486</v>
      </c>
      <c r="J2354" s="50">
        <v>117001005256</v>
      </c>
      <c r="K2354" s="49" t="s">
        <v>7490</v>
      </c>
      <c r="L2354" s="51">
        <v>668</v>
      </c>
      <c r="M2354" s="52">
        <v>60497845</v>
      </c>
      <c r="N2354" s="52">
        <v>5478211</v>
      </c>
      <c r="O2354" s="52">
        <v>20663956</v>
      </c>
      <c r="P2354" s="52">
        <v>6660438</v>
      </c>
      <c r="Q2354" s="52">
        <v>65976056</v>
      </c>
      <c r="R2354" s="52">
        <v>27324394</v>
      </c>
      <c r="S2354" s="52">
        <v>93300450</v>
      </c>
      <c r="T2354" s="70" t="s">
        <v>10556</v>
      </c>
      <c r="U2354" s="70" t="s">
        <v>10560</v>
      </c>
    </row>
    <row r="2355" spans="1:21" x14ac:dyDescent="0.2">
      <c r="A2355" s="49" t="s">
        <v>4413</v>
      </c>
      <c r="B2355" s="49" t="s">
        <v>64</v>
      </c>
      <c r="C2355" s="50">
        <v>3774</v>
      </c>
      <c r="D2355" s="49" t="s">
        <v>372</v>
      </c>
      <c r="E2355" s="49" t="s">
        <v>7443</v>
      </c>
      <c r="F2355" s="49" t="s">
        <v>372</v>
      </c>
      <c r="G2355" s="49">
        <v>17001</v>
      </c>
      <c r="H2355" s="49" t="s">
        <v>373</v>
      </c>
      <c r="I2355" s="50">
        <v>6485</v>
      </c>
      <c r="J2355" s="50">
        <v>117001002257</v>
      </c>
      <c r="K2355" s="49" t="s">
        <v>7488</v>
      </c>
      <c r="L2355" s="51">
        <v>879</v>
      </c>
      <c r="M2355" s="52">
        <v>81158198</v>
      </c>
      <c r="N2355" s="52">
        <v>0</v>
      </c>
      <c r="O2355" s="52">
        <v>20663956</v>
      </c>
      <c r="P2355" s="52">
        <v>6660438</v>
      </c>
      <c r="Q2355" s="52">
        <v>81158198</v>
      </c>
      <c r="R2355" s="52">
        <v>27324394</v>
      </c>
      <c r="S2355" s="52">
        <v>108482592</v>
      </c>
      <c r="T2355" s="70" t="s">
        <v>10556</v>
      </c>
      <c r="U2355" s="70" t="s">
        <v>10560</v>
      </c>
    </row>
    <row r="2356" spans="1:21" x14ac:dyDescent="0.2">
      <c r="A2356" s="49" t="s">
        <v>4413</v>
      </c>
      <c r="B2356" s="49" t="s">
        <v>64</v>
      </c>
      <c r="C2356" s="50">
        <v>3774</v>
      </c>
      <c r="D2356" s="49" t="s">
        <v>372</v>
      </c>
      <c r="E2356" s="49" t="s">
        <v>7443</v>
      </c>
      <c r="F2356" s="49" t="s">
        <v>372</v>
      </c>
      <c r="G2356" s="49">
        <v>17001</v>
      </c>
      <c r="H2356" s="49" t="s">
        <v>373</v>
      </c>
      <c r="I2356" s="50">
        <v>6313</v>
      </c>
      <c r="J2356" s="50">
        <v>117001001765</v>
      </c>
      <c r="K2356" s="49" t="s">
        <v>7451</v>
      </c>
      <c r="L2356" s="51">
        <v>437</v>
      </c>
      <c r="M2356" s="52">
        <v>41770066</v>
      </c>
      <c r="N2356" s="52">
        <v>8354013</v>
      </c>
      <c r="O2356" s="52">
        <v>20663956</v>
      </c>
      <c r="P2356" s="52">
        <v>6660438</v>
      </c>
      <c r="Q2356" s="52">
        <v>50124079</v>
      </c>
      <c r="R2356" s="52">
        <v>27324394</v>
      </c>
      <c r="S2356" s="52">
        <v>77448473</v>
      </c>
      <c r="T2356" s="70" t="s">
        <v>10556</v>
      </c>
      <c r="U2356" s="70" t="s">
        <v>10560</v>
      </c>
    </row>
    <row r="2357" spans="1:21" x14ac:dyDescent="0.2">
      <c r="A2357" s="49" t="s">
        <v>6181</v>
      </c>
      <c r="B2357" s="49" t="s">
        <v>113</v>
      </c>
      <c r="C2357" s="50">
        <v>3798</v>
      </c>
      <c r="D2357" s="49" t="s">
        <v>791</v>
      </c>
      <c r="E2357" s="49" t="s">
        <v>8109</v>
      </c>
      <c r="F2357" s="49" t="s">
        <v>791</v>
      </c>
      <c r="G2357" s="49">
        <v>52473</v>
      </c>
      <c r="H2357" s="49" t="s">
        <v>580</v>
      </c>
      <c r="I2357" s="50">
        <v>20393</v>
      </c>
      <c r="J2357" s="50">
        <v>152473000517</v>
      </c>
      <c r="K2357" s="49" t="s">
        <v>4373</v>
      </c>
      <c r="L2357" s="51">
        <v>914</v>
      </c>
      <c r="M2357" s="52">
        <v>149419682</v>
      </c>
      <c r="N2357" s="52">
        <v>0</v>
      </c>
      <c r="O2357" s="52">
        <v>44186874</v>
      </c>
      <c r="P2357" s="52">
        <v>6660438</v>
      </c>
      <c r="Q2357" s="52">
        <v>149419682</v>
      </c>
      <c r="R2357" s="52">
        <v>50847312</v>
      </c>
      <c r="S2357" s="52">
        <v>200266994</v>
      </c>
      <c r="T2357" s="70" t="s">
        <v>10556</v>
      </c>
      <c r="U2357" s="70" t="s">
        <v>10560</v>
      </c>
    </row>
    <row r="2358" spans="1:21" x14ac:dyDescent="0.2">
      <c r="A2358" s="49" t="s">
        <v>2875</v>
      </c>
      <c r="B2358" s="49" t="s">
        <v>1117</v>
      </c>
      <c r="C2358" s="50">
        <v>3824</v>
      </c>
      <c r="D2358" s="49" t="s">
        <v>1116</v>
      </c>
      <c r="E2358" s="49" t="s">
        <v>2890</v>
      </c>
      <c r="F2358" s="49" t="s">
        <v>1116</v>
      </c>
      <c r="G2358" s="49">
        <v>81065</v>
      </c>
      <c r="H2358" s="49" t="s">
        <v>1118</v>
      </c>
      <c r="I2358" s="50">
        <v>1836</v>
      </c>
      <c r="J2358" s="50">
        <v>181065002048</v>
      </c>
      <c r="K2358" s="49" t="s">
        <v>2901</v>
      </c>
      <c r="L2358" s="51">
        <v>1291</v>
      </c>
      <c r="M2358" s="52">
        <v>167799188</v>
      </c>
      <c r="N2358" s="52">
        <v>0</v>
      </c>
      <c r="O2358" s="52">
        <v>34521147</v>
      </c>
      <c r="P2358" s="52">
        <v>26641753</v>
      </c>
      <c r="Q2358" s="52">
        <v>167799188</v>
      </c>
      <c r="R2358" s="52">
        <v>61162900</v>
      </c>
      <c r="S2358" s="52">
        <v>228962088</v>
      </c>
      <c r="T2358" s="70" t="s">
        <v>10556</v>
      </c>
      <c r="U2358" s="70" t="s">
        <v>10560</v>
      </c>
    </row>
    <row r="2359" spans="1:21" x14ac:dyDescent="0.2">
      <c r="A2359" s="49" t="s">
        <v>6798</v>
      </c>
      <c r="B2359" s="49" t="s">
        <v>674</v>
      </c>
      <c r="C2359" s="50">
        <v>3791</v>
      </c>
      <c r="D2359" s="49" t="s">
        <v>672</v>
      </c>
      <c r="E2359" s="49" t="s">
        <v>8253</v>
      </c>
      <c r="F2359" s="49" t="s">
        <v>672</v>
      </c>
      <c r="G2359" s="49">
        <v>41001</v>
      </c>
      <c r="H2359" s="49" t="s">
        <v>673</v>
      </c>
      <c r="I2359" s="50">
        <v>11768</v>
      </c>
      <c r="J2359" s="50">
        <v>141001000066</v>
      </c>
      <c r="K2359" s="49" t="s">
        <v>8269</v>
      </c>
      <c r="L2359" s="51">
        <v>1520</v>
      </c>
      <c r="M2359" s="52">
        <v>162689497</v>
      </c>
      <c r="N2359" s="52">
        <v>11532160</v>
      </c>
      <c r="O2359" s="52">
        <v>20949499</v>
      </c>
      <c r="P2359" s="52">
        <v>6660438</v>
      </c>
      <c r="Q2359" s="52">
        <v>174221657</v>
      </c>
      <c r="R2359" s="52">
        <v>27609937</v>
      </c>
      <c r="S2359" s="52">
        <v>201831594</v>
      </c>
      <c r="T2359" s="70" t="s">
        <v>10556</v>
      </c>
      <c r="U2359" s="70" t="s">
        <v>10560</v>
      </c>
    </row>
    <row r="2360" spans="1:21" x14ac:dyDescent="0.2">
      <c r="A2360" s="49" t="s">
        <v>3660</v>
      </c>
      <c r="B2360" s="49" t="s">
        <v>59</v>
      </c>
      <c r="C2360" s="50">
        <v>4910</v>
      </c>
      <c r="D2360" s="49" t="s">
        <v>199</v>
      </c>
      <c r="E2360" s="49" t="s">
        <v>4819</v>
      </c>
      <c r="F2360" s="49" t="s">
        <v>199</v>
      </c>
      <c r="G2360" s="49">
        <v>13001</v>
      </c>
      <c r="H2360" s="49" t="s">
        <v>200</v>
      </c>
      <c r="I2360" s="50">
        <v>25707</v>
      </c>
      <c r="J2360" s="50">
        <v>113001001492</v>
      </c>
      <c r="K2360" s="49" t="s">
        <v>4867</v>
      </c>
      <c r="L2360" s="51">
        <v>2305</v>
      </c>
      <c r="M2360" s="52">
        <v>231705700</v>
      </c>
      <c r="N2360" s="52">
        <v>0</v>
      </c>
      <c r="O2360" s="52">
        <v>21976481</v>
      </c>
      <c r="P2360" s="52">
        <v>6660438</v>
      </c>
      <c r="Q2360" s="52">
        <v>231705700</v>
      </c>
      <c r="R2360" s="52">
        <v>28636919</v>
      </c>
      <c r="S2360" s="52">
        <v>260342619</v>
      </c>
      <c r="T2360" s="70" t="s">
        <v>10556</v>
      </c>
      <c r="U2360" s="70" t="s">
        <v>10560</v>
      </c>
    </row>
    <row r="2361" spans="1:21" x14ac:dyDescent="0.2">
      <c r="A2361" s="49" t="s">
        <v>4413</v>
      </c>
      <c r="B2361" s="49" t="s">
        <v>64</v>
      </c>
      <c r="C2361" s="50">
        <v>3773</v>
      </c>
      <c r="D2361" s="49" t="s">
        <v>374</v>
      </c>
      <c r="E2361" s="49" t="s">
        <v>4414</v>
      </c>
      <c r="F2361" s="49" t="s">
        <v>374</v>
      </c>
      <c r="G2361" s="49">
        <v>17013</v>
      </c>
      <c r="H2361" s="49" t="s">
        <v>375</v>
      </c>
      <c r="I2361" s="50">
        <v>17406</v>
      </c>
      <c r="J2361" s="50">
        <v>117013000292</v>
      </c>
      <c r="K2361" s="49" t="s">
        <v>4419</v>
      </c>
      <c r="L2361" s="51">
        <v>507</v>
      </c>
      <c r="M2361" s="52">
        <v>52298580</v>
      </c>
      <c r="N2361" s="52">
        <v>10423715</v>
      </c>
      <c r="O2361" s="52">
        <v>21666794</v>
      </c>
      <c r="P2361" s="52">
        <v>6660438</v>
      </c>
      <c r="Q2361" s="52">
        <v>62722295</v>
      </c>
      <c r="R2361" s="52">
        <v>28327232</v>
      </c>
      <c r="S2361" s="52">
        <v>91049527</v>
      </c>
      <c r="T2361" s="70" t="s">
        <v>10556</v>
      </c>
      <c r="U2361" s="70" t="s">
        <v>10560</v>
      </c>
    </row>
    <row r="2362" spans="1:21" x14ac:dyDescent="0.2">
      <c r="A2362" s="49" t="s">
        <v>2245</v>
      </c>
      <c r="B2362" s="49" t="s">
        <v>36</v>
      </c>
      <c r="C2362" s="50">
        <v>3758</v>
      </c>
      <c r="D2362" s="49" t="s">
        <v>37</v>
      </c>
      <c r="E2362" s="49" t="s">
        <v>2402</v>
      </c>
      <c r="F2362" s="49" t="s">
        <v>37</v>
      </c>
      <c r="G2362" s="49">
        <v>5154</v>
      </c>
      <c r="H2362" s="49" t="s">
        <v>72</v>
      </c>
      <c r="I2362" s="50">
        <v>4830</v>
      </c>
      <c r="J2362" s="50">
        <v>105154000301</v>
      </c>
      <c r="K2362" s="49" t="s">
        <v>2410</v>
      </c>
      <c r="L2362" s="51">
        <v>2755</v>
      </c>
      <c r="M2362" s="52">
        <v>315261088</v>
      </c>
      <c r="N2362" s="52">
        <v>0</v>
      </c>
      <c r="O2362" s="52">
        <v>29520669</v>
      </c>
      <c r="P2362" s="52">
        <v>26641753</v>
      </c>
      <c r="Q2362" s="52">
        <v>315261088</v>
      </c>
      <c r="R2362" s="52">
        <v>56162422</v>
      </c>
      <c r="S2362" s="52">
        <v>371423510</v>
      </c>
      <c r="T2362" s="70" t="s">
        <v>10556</v>
      </c>
      <c r="U2362" s="70" t="s">
        <v>10560</v>
      </c>
    </row>
    <row r="2363" spans="1:21" x14ac:dyDescent="0.2">
      <c r="A2363" s="49" t="s">
        <v>2245</v>
      </c>
      <c r="B2363" s="49" t="s">
        <v>36</v>
      </c>
      <c r="C2363" s="50">
        <v>3760</v>
      </c>
      <c r="D2363" s="49" t="s">
        <v>55</v>
      </c>
      <c r="E2363" s="49" t="s">
        <v>3253</v>
      </c>
      <c r="F2363" s="49" t="s">
        <v>55</v>
      </c>
      <c r="G2363" s="49">
        <v>5088</v>
      </c>
      <c r="H2363" s="49" t="s">
        <v>56</v>
      </c>
      <c r="I2363" s="50">
        <v>11587</v>
      </c>
      <c r="J2363" s="50">
        <v>305088002950</v>
      </c>
      <c r="K2363" s="49" t="s">
        <v>3256</v>
      </c>
      <c r="L2363" s="51">
        <v>2221</v>
      </c>
      <c r="M2363" s="52">
        <v>221486752</v>
      </c>
      <c r="N2363" s="52">
        <v>13546644</v>
      </c>
      <c r="O2363" s="52">
        <v>20533054</v>
      </c>
      <c r="P2363" s="52">
        <v>6660438</v>
      </c>
      <c r="Q2363" s="52">
        <v>235033396</v>
      </c>
      <c r="R2363" s="52">
        <v>27193492</v>
      </c>
      <c r="S2363" s="52">
        <v>262226888</v>
      </c>
      <c r="T2363" s="70" t="s">
        <v>10556</v>
      </c>
      <c r="U2363" s="70" t="s">
        <v>10560</v>
      </c>
    </row>
    <row r="2364" spans="1:21" x14ac:dyDescent="0.2">
      <c r="A2364" s="49" t="s">
        <v>2945</v>
      </c>
      <c r="B2364" s="49" t="s">
        <v>891</v>
      </c>
      <c r="C2364" s="50">
        <v>3803</v>
      </c>
      <c r="D2364" s="49" t="s">
        <v>892</v>
      </c>
      <c r="E2364" s="49" t="s">
        <v>8738</v>
      </c>
      <c r="F2364" s="49" t="s">
        <v>892</v>
      </c>
      <c r="G2364" s="49">
        <v>63272</v>
      </c>
      <c r="H2364" s="49" t="s">
        <v>895</v>
      </c>
      <c r="I2364" s="50">
        <v>15630</v>
      </c>
      <c r="J2364" s="50">
        <v>163272000278</v>
      </c>
      <c r="K2364" s="49" t="s">
        <v>8739</v>
      </c>
      <c r="L2364" s="51">
        <v>550</v>
      </c>
      <c r="M2364" s="52">
        <v>51799678</v>
      </c>
      <c r="N2364" s="52">
        <v>0</v>
      </c>
      <c r="O2364" s="52">
        <v>20677755</v>
      </c>
      <c r="P2364" s="52">
        <v>6660438</v>
      </c>
      <c r="Q2364" s="52">
        <v>51799678</v>
      </c>
      <c r="R2364" s="52">
        <v>27338193</v>
      </c>
      <c r="S2364" s="52">
        <v>79137871</v>
      </c>
      <c r="T2364" s="70" t="s">
        <v>10556</v>
      </c>
      <c r="U2364" s="70" t="s">
        <v>10560</v>
      </c>
    </row>
    <row r="2365" spans="1:21" x14ac:dyDescent="0.2">
      <c r="A2365" s="49" t="s">
        <v>2945</v>
      </c>
      <c r="B2365" s="49" t="s">
        <v>891</v>
      </c>
      <c r="C2365" s="50">
        <v>3803</v>
      </c>
      <c r="D2365" s="49" t="s">
        <v>892</v>
      </c>
      <c r="E2365" s="49" t="s">
        <v>8732</v>
      </c>
      <c r="F2365" s="49" t="s">
        <v>892</v>
      </c>
      <c r="G2365" s="49">
        <v>63190</v>
      </c>
      <c r="H2365" s="49" t="s">
        <v>894</v>
      </c>
      <c r="I2365" s="50">
        <v>15625</v>
      </c>
      <c r="J2365" s="50">
        <v>163190000288</v>
      </c>
      <c r="K2365" s="49" t="s">
        <v>8733</v>
      </c>
      <c r="L2365" s="51">
        <v>441</v>
      </c>
      <c r="M2365" s="52">
        <v>44001177</v>
      </c>
      <c r="N2365" s="52">
        <v>8273663</v>
      </c>
      <c r="O2365" s="52">
        <v>20730834</v>
      </c>
      <c r="P2365" s="52">
        <v>6660438</v>
      </c>
      <c r="Q2365" s="52">
        <v>52274840</v>
      </c>
      <c r="R2365" s="52">
        <v>27391272</v>
      </c>
      <c r="S2365" s="52">
        <v>79666112</v>
      </c>
      <c r="T2365" s="70" t="s">
        <v>10556</v>
      </c>
      <c r="U2365" s="70" t="s">
        <v>10560</v>
      </c>
    </row>
    <row r="2366" spans="1:21" x14ac:dyDescent="0.2">
      <c r="A2366" s="49" t="s">
        <v>4982</v>
      </c>
      <c r="B2366" s="49" t="s">
        <v>421</v>
      </c>
      <c r="C2366" s="50">
        <v>3777</v>
      </c>
      <c r="D2366" s="49" t="s">
        <v>422</v>
      </c>
      <c r="E2366" s="49" t="s">
        <v>5130</v>
      </c>
      <c r="F2366" s="49" t="s">
        <v>422</v>
      </c>
      <c r="G2366" s="49">
        <v>19256</v>
      </c>
      <c r="H2366" s="49" t="s">
        <v>430</v>
      </c>
      <c r="I2366" s="50">
        <v>3891</v>
      </c>
      <c r="J2366" s="50">
        <v>119256000587</v>
      </c>
      <c r="K2366" s="49" t="s">
        <v>5141</v>
      </c>
      <c r="L2366" s="51">
        <v>583</v>
      </c>
      <c r="M2366" s="52">
        <v>66408267</v>
      </c>
      <c r="N2366" s="52">
        <v>0</v>
      </c>
      <c r="O2366" s="52">
        <v>29854895</v>
      </c>
      <c r="P2366" s="52">
        <v>6660438</v>
      </c>
      <c r="Q2366" s="52">
        <v>66408267</v>
      </c>
      <c r="R2366" s="52">
        <v>36515333</v>
      </c>
      <c r="S2366" s="52">
        <v>102923600</v>
      </c>
      <c r="T2366" s="70" t="s">
        <v>10556</v>
      </c>
      <c r="U2366" s="70" t="s">
        <v>10560</v>
      </c>
    </row>
    <row r="2367" spans="1:21" x14ac:dyDescent="0.2">
      <c r="A2367" s="49" t="s">
        <v>3938</v>
      </c>
      <c r="B2367" s="49" t="s">
        <v>250</v>
      </c>
      <c r="C2367" s="50">
        <v>3770</v>
      </c>
      <c r="D2367" s="49" t="s">
        <v>248</v>
      </c>
      <c r="E2367" s="49" t="s">
        <v>9930</v>
      </c>
      <c r="F2367" s="49" t="s">
        <v>248</v>
      </c>
      <c r="G2367" s="49">
        <v>15001</v>
      </c>
      <c r="H2367" s="49" t="s">
        <v>249</v>
      </c>
      <c r="I2367" s="50">
        <v>11831</v>
      </c>
      <c r="J2367" s="50">
        <v>115001001061</v>
      </c>
      <c r="K2367" s="49" t="s">
        <v>9937</v>
      </c>
      <c r="L2367" s="51">
        <v>969</v>
      </c>
      <c r="M2367" s="52">
        <v>90128872</v>
      </c>
      <c r="N2367" s="52">
        <v>7948470</v>
      </c>
      <c r="O2367" s="52">
        <v>20127367</v>
      </c>
      <c r="P2367" s="52">
        <v>6660438</v>
      </c>
      <c r="Q2367" s="52">
        <v>98077342</v>
      </c>
      <c r="R2367" s="52">
        <v>26787805</v>
      </c>
      <c r="S2367" s="52">
        <v>124865147</v>
      </c>
      <c r="T2367" s="70" t="s">
        <v>10556</v>
      </c>
      <c r="U2367" s="70" t="s">
        <v>10560</v>
      </c>
    </row>
    <row r="2368" spans="1:21" x14ac:dyDescent="0.2">
      <c r="A2368" s="49" t="s">
        <v>5501</v>
      </c>
      <c r="B2368" s="49" t="s">
        <v>461</v>
      </c>
      <c r="C2368" s="50">
        <v>3779</v>
      </c>
      <c r="D2368" s="49" t="s">
        <v>462</v>
      </c>
      <c r="E2368" s="49" t="s">
        <v>5626</v>
      </c>
      <c r="F2368" s="49" t="s">
        <v>462</v>
      </c>
      <c r="G2368" s="49">
        <v>20710</v>
      </c>
      <c r="H2368" s="49" t="s">
        <v>483</v>
      </c>
      <c r="I2368" s="50">
        <v>20186</v>
      </c>
      <c r="J2368" s="50">
        <v>220710000280</v>
      </c>
      <c r="K2368" s="49" t="s">
        <v>5628</v>
      </c>
      <c r="L2368" s="51">
        <v>259</v>
      </c>
      <c r="M2368" s="52">
        <v>31276703</v>
      </c>
      <c r="N2368" s="52">
        <v>4976292</v>
      </c>
      <c r="O2368" s="52">
        <v>27370036</v>
      </c>
      <c r="P2368" s="52">
        <v>13320876</v>
      </c>
      <c r="Q2368" s="52">
        <v>36252995</v>
      </c>
      <c r="R2368" s="52">
        <v>40690912</v>
      </c>
      <c r="S2368" s="52">
        <v>76943907</v>
      </c>
      <c r="T2368" s="70" t="s">
        <v>10556</v>
      </c>
      <c r="U2368" s="70" t="s">
        <v>10560</v>
      </c>
    </row>
    <row r="2369" spans="1:21" x14ac:dyDescent="0.2">
      <c r="A2369" s="49" t="s">
        <v>2245</v>
      </c>
      <c r="B2369" s="49" t="s">
        <v>36</v>
      </c>
      <c r="C2369" s="50">
        <v>3761</v>
      </c>
      <c r="D2369" s="49" t="s">
        <v>84</v>
      </c>
      <c r="E2369" s="49" t="s">
        <v>6635</v>
      </c>
      <c r="F2369" s="49" t="s">
        <v>84</v>
      </c>
      <c r="G2369" s="49">
        <v>5266</v>
      </c>
      <c r="H2369" s="49" t="s">
        <v>85</v>
      </c>
      <c r="I2369" s="50">
        <v>148389</v>
      </c>
      <c r="J2369" s="50">
        <v>105266000207</v>
      </c>
      <c r="K2369" s="49" t="s">
        <v>6644</v>
      </c>
      <c r="L2369" s="51">
        <v>984</v>
      </c>
      <c r="M2369" s="52">
        <v>90001241</v>
      </c>
      <c r="N2369" s="52">
        <v>18000248</v>
      </c>
      <c r="O2369" s="52">
        <v>19800664</v>
      </c>
      <c r="P2369" s="52">
        <v>6660438</v>
      </c>
      <c r="Q2369" s="52">
        <v>108001489</v>
      </c>
      <c r="R2369" s="52">
        <v>26461102</v>
      </c>
      <c r="S2369" s="52">
        <v>134462591</v>
      </c>
      <c r="T2369" s="70" t="s">
        <v>10556</v>
      </c>
      <c r="U2369" s="70" t="s">
        <v>10560</v>
      </c>
    </row>
    <row r="2370" spans="1:21" x14ac:dyDescent="0.2">
      <c r="A2370" s="49" t="s">
        <v>4312</v>
      </c>
      <c r="B2370" s="49" t="s">
        <v>393</v>
      </c>
      <c r="C2370" s="50">
        <v>3806</v>
      </c>
      <c r="D2370" s="49" t="s">
        <v>902</v>
      </c>
      <c r="E2370" s="49" t="s">
        <v>8574</v>
      </c>
      <c r="F2370" s="49" t="s">
        <v>902</v>
      </c>
      <c r="G2370" s="49">
        <v>66001</v>
      </c>
      <c r="H2370" s="49" t="s">
        <v>903</v>
      </c>
      <c r="I2370" s="50">
        <v>1533</v>
      </c>
      <c r="J2370" s="50">
        <v>166001000735</v>
      </c>
      <c r="K2370" s="49" t="s">
        <v>8626</v>
      </c>
      <c r="L2370" s="51">
        <v>949</v>
      </c>
      <c r="M2370" s="52">
        <v>85928999</v>
      </c>
      <c r="N2370" s="52">
        <v>0</v>
      </c>
      <c r="O2370" s="52">
        <v>20596291</v>
      </c>
      <c r="P2370" s="52">
        <v>6660438</v>
      </c>
      <c r="Q2370" s="52">
        <v>85928999</v>
      </c>
      <c r="R2370" s="52">
        <v>27256729</v>
      </c>
      <c r="S2370" s="52">
        <v>113185728</v>
      </c>
      <c r="T2370" s="70" t="s">
        <v>10556</v>
      </c>
      <c r="U2370" s="70" t="s">
        <v>10560</v>
      </c>
    </row>
    <row r="2371" spans="1:21" x14ac:dyDescent="0.2">
      <c r="A2371" s="49" t="s">
        <v>4982</v>
      </c>
      <c r="B2371" s="49" t="s">
        <v>421</v>
      </c>
      <c r="C2371" s="50">
        <v>3777</v>
      </c>
      <c r="D2371" s="49" t="s">
        <v>422</v>
      </c>
      <c r="E2371" s="49" t="s">
        <v>5240</v>
      </c>
      <c r="F2371" s="49" t="s">
        <v>422</v>
      </c>
      <c r="G2371" s="49">
        <v>19455</v>
      </c>
      <c r="H2371" s="49" t="s">
        <v>439</v>
      </c>
      <c r="I2371" s="50">
        <v>3440</v>
      </c>
      <c r="J2371" s="50">
        <v>119455000111</v>
      </c>
      <c r="K2371" s="49" t="s">
        <v>5242</v>
      </c>
      <c r="L2371" s="51">
        <v>1474</v>
      </c>
      <c r="M2371" s="52">
        <v>144996993</v>
      </c>
      <c r="N2371" s="52">
        <v>0</v>
      </c>
      <c r="O2371" s="52">
        <v>26240233</v>
      </c>
      <c r="P2371" s="52">
        <v>26641753</v>
      </c>
      <c r="Q2371" s="52">
        <v>144996993</v>
      </c>
      <c r="R2371" s="52">
        <v>52881986</v>
      </c>
      <c r="S2371" s="52">
        <v>197878979</v>
      </c>
      <c r="T2371" s="70" t="s">
        <v>10556</v>
      </c>
      <c r="U2371" s="70" t="s">
        <v>10560</v>
      </c>
    </row>
    <row r="2372" spans="1:21" x14ac:dyDescent="0.2">
      <c r="A2372" s="49" t="s">
        <v>6181</v>
      </c>
      <c r="B2372" s="49" t="s">
        <v>113</v>
      </c>
      <c r="C2372" s="50">
        <v>3798</v>
      </c>
      <c r="D2372" s="49" t="s">
        <v>791</v>
      </c>
      <c r="E2372" s="49" t="s">
        <v>7891</v>
      </c>
      <c r="F2372" s="49" t="s">
        <v>791</v>
      </c>
      <c r="G2372" s="49">
        <v>52203</v>
      </c>
      <c r="H2372" s="49" t="s">
        <v>798</v>
      </c>
      <c r="I2372" s="50">
        <v>19776</v>
      </c>
      <c r="J2372" s="50">
        <v>352203000018</v>
      </c>
      <c r="K2372" s="49" t="s">
        <v>7893</v>
      </c>
      <c r="L2372" s="51">
        <v>187</v>
      </c>
      <c r="M2372" s="52">
        <v>20121259</v>
      </c>
      <c r="N2372" s="52">
        <v>0</v>
      </c>
      <c r="O2372" s="52">
        <v>27176902</v>
      </c>
      <c r="P2372" s="52">
        <v>6660438</v>
      </c>
      <c r="Q2372" s="52">
        <v>20121259</v>
      </c>
      <c r="R2372" s="52">
        <v>33837340</v>
      </c>
      <c r="S2372" s="52">
        <v>53958599</v>
      </c>
      <c r="T2372" s="70" t="s">
        <v>10556</v>
      </c>
      <c r="U2372" s="70" t="s">
        <v>10560</v>
      </c>
    </row>
    <row r="2373" spans="1:21" x14ac:dyDescent="0.2">
      <c r="A2373" s="49" t="s">
        <v>5501</v>
      </c>
      <c r="B2373" s="49" t="s">
        <v>461</v>
      </c>
      <c r="C2373" s="50">
        <v>3780</v>
      </c>
      <c r="D2373" s="49" t="s">
        <v>459</v>
      </c>
      <c r="E2373" s="49" t="s">
        <v>10140</v>
      </c>
      <c r="F2373" s="49" t="s">
        <v>459</v>
      </c>
      <c r="G2373" s="49">
        <v>20001</v>
      </c>
      <c r="H2373" s="49" t="s">
        <v>460</v>
      </c>
      <c r="I2373" s="50">
        <v>15993</v>
      </c>
      <c r="J2373" s="50">
        <v>120001068691</v>
      </c>
      <c r="K2373" s="49" t="s">
        <v>10144</v>
      </c>
      <c r="L2373" s="51">
        <v>3905</v>
      </c>
      <c r="M2373" s="52">
        <v>393658008</v>
      </c>
      <c r="N2373" s="52">
        <v>42063605</v>
      </c>
      <c r="O2373" s="52">
        <v>28421423</v>
      </c>
      <c r="P2373" s="52">
        <v>26641753</v>
      </c>
      <c r="Q2373" s="52">
        <v>435721613</v>
      </c>
      <c r="R2373" s="52">
        <v>55063176</v>
      </c>
      <c r="S2373" s="52">
        <v>490784789</v>
      </c>
      <c r="T2373" s="70" t="s">
        <v>10556</v>
      </c>
      <c r="U2373" s="70" t="s">
        <v>10560</v>
      </c>
    </row>
    <row r="2374" spans="1:21" x14ac:dyDescent="0.2">
      <c r="A2374" s="49" t="s">
        <v>3078</v>
      </c>
      <c r="B2374" s="49" t="s">
        <v>919</v>
      </c>
      <c r="C2374" s="50">
        <v>3808</v>
      </c>
      <c r="D2374" s="49" t="s">
        <v>920</v>
      </c>
      <c r="E2374" s="49" t="s">
        <v>9098</v>
      </c>
      <c r="F2374" s="49" t="s">
        <v>920</v>
      </c>
      <c r="G2374" s="49">
        <v>68271</v>
      </c>
      <c r="H2374" s="49" t="s">
        <v>944</v>
      </c>
      <c r="I2374" s="50">
        <v>17078</v>
      </c>
      <c r="J2374" s="50">
        <v>268271000351</v>
      </c>
      <c r="K2374" s="49" t="s">
        <v>9100</v>
      </c>
      <c r="L2374" s="51">
        <v>221</v>
      </c>
      <c r="M2374" s="52">
        <v>30599848</v>
      </c>
      <c r="N2374" s="52">
        <v>0</v>
      </c>
      <c r="O2374" s="52">
        <v>31874942</v>
      </c>
      <c r="P2374" s="52">
        <v>6660438</v>
      </c>
      <c r="Q2374" s="52">
        <v>30599848</v>
      </c>
      <c r="R2374" s="52">
        <v>38535380</v>
      </c>
      <c r="S2374" s="52">
        <v>69135228</v>
      </c>
      <c r="T2374" s="70" t="s">
        <v>10556</v>
      </c>
      <c r="U2374" s="70" t="s">
        <v>10560</v>
      </c>
    </row>
    <row r="2375" spans="1:21" x14ac:dyDescent="0.2">
      <c r="A2375" s="49" t="s">
        <v>4413</v>
      </c>
      <c r="B2375" s="49" t="s">
        <v>64</v>
      </c>
      <c r="C2375" s="50">
        <v>3774</v>
      </c>
      <c r="D2375" s="49" t="s">
        <v>372</v>
      </c>
      <c r="E2375" s="49" t="s">
        <v>7443</v>
      </c>
      <c r="F2375" s="49" t="s">
        <v>372</v>
      </c>
      <c r="G2375" s="49">
        <v>17001</v>
      </c>
      <c r="H2375" s="49" t="s">
        <v>373</v>
      </c>
      <c r="I2375" s="50">
        <v>6637</v>
      </c>
      <c r="J2375" s="50">
        <v>117001000998</v>
      </c>
      <c r="K2375" s="49" t="s">
        <v>7470</v>
      </c>
      <c r="L2375" s="51">
        <v>646</v>
      </c>
      <c r="M2375" s="52">
        <v>60461211</v>
      </c>
      <c r="N2375" s="52">
        <v>0</v>
      </c>
      <c r="O2375" s="52">
        <v>20663956</v>
      </c>
      <c r="P2375" s="52">
        <v>6660438</v>
      </c>
      <c r="Q2375" s="52">
        <v>60461211</v>
      </c>
      <c r="R2375" s="52">
        <v>27324394</v>
      </c>
      <c r="S2375" s="52">
        <v>87785605</v>
      </c>
      <c r="T2375" s="70" t="s">
        <v>10556</v>
      </c>
      <c r="U2375" s="70" t="s">
        <v>10560</v>
      </c>
    </row>
    <row r="2376" spans="1:21" x14ac:dyDescent="0.2">
      <c r="A2376" s="49" t="s">
        <v>5650</v>
      </c>
      <c r="B2376" s="49" t="s">
        <v>521</v>
      </c>
      <c r="C2376" s="50">
        <v>3788</v>
      </c>
      <c r="D2376" s="49" t="s">
        <v>607</v>
      </c>
      <c r="E2376" s="49" t="s">
        <v>9340</v>
      </c>
      <c r="F2376" s="49" t="s">
        <v>607</v>
      </c>
      <c r="G2376" s="49">
        <v>25754</v>
      </c>
      <c r="H2376" s="49" t="s">
        <v>608</v>
      </c>
      <c r="I2376" s="50">
        <v>18980</v>
      </c>
      <c r="J2376" s="50">
        <v>125754003291</v>
      </c>
      <c r="K2376" s="49" t="s">
        <v>3844</v>
      </c>
      <c r="L2376" s="51">
        <v>2786</v>
      </c>
      <c r="M2376" s="52">
        <v>259042543</v>
      </c>
      <c r="N2376" s="52">
        <v>0</v>
      </c>
      <c r="O2376" s="52">
        <v>20489319</v>
      </c>
      <c r="P2376" s="52">
        <v>6660438</v>
      </c>
      <c r="Q2376" s="52">
        <v>259042543</v>
      </c>
      <c r="R2376" s="52">
        <v>27149757</v>
      </c>
      <c r="S2376" s="52">
        <v>286192300</v>
      </c>
      <c r="T2376" s="70" t="s">
        <v>10556</v>
      </c>
      <c r="U2376" s="70" t="s">
        <v>10560</v>
      </c>
    </row>
    <row r="2377" spans="1:21" x14ac:dyDescent="0.2">
      <c r="A2377" s="49" t="s">
        <v>3660</v>
      </c>
      <c r="B2377" s="49" t="s">
        <v>59</v>
      </c>
      <c r="C2377" s="50">
        <v>3767</v>
      </c>
      <c r="D2377" s="49" t="s">
        <v>201</v>
      </c>
      <c r="E2377" s="49" t="s">
        <v>3840</v>
      </c>
      <c r="F2377" s="49" t="s">
        <v>201</v>
      </c>
      <c r="G2377" s="49">
        <v>13654</v>
      </c>
      <c r="H2377" s="49" t="s">
        <v>232</v>
      </c>
      <c r="I2377" s="50">
        <v>7402</v>
      </c>
      <c r="J2377" s="50">
        <v>213654000241</v>
      </c>
      <c r="K2377" s="49" t="s">
        <v>3843</v>
      </c>
      <c r="L2377" s="51">
        <v>709</v>
      </c>
      <c r="M2377" s="52">
        <v>128106537</v>
      </c>
      <c r="N2377" s="52">
        <v>0</v>
      </c>
      <c r="O2377" s="52">
        <v>47851981</v>
      </c>
      <c r="P2377" s="52">
        <v>6660438</v>
      </c>
      <c r="Q2377" s="52">
        <v>128106537</v>
      </c>
      <c r="R2377" s="52">
        <v>54512419</v>
      </c>
      <c r="S2377" s="52">
        <v>182618956</v>
      </c>
      <c r="T2377" s="70" t="s">
        <v>10556</v>
      </c>
      <c r="U2377" s="70" t="s">
        <v>10560</v>
      </c>
    </row>
    <row r="2378" spans="1:21" x14ac:dyDescent="0.2">
      <c r="A2378" s="49" t="s">
        <v>4909</v>
      </c>
      <c r="B2378" s="49" t="s">
        <v>1126</v>
      </c>
      <c r="C2378" s="50">
        <v>3825</v>
      </c>
      <c r="D2378" s="49" t="s">
        <v>1127</v>
      </c>
      <c r="E2378" s="49" t="s">
        <v>4910</v>
      </c>
      <c r="F2378" s="49" t="s">
        <v>1127</v>
      </c>
      <c r="G2378" s="49">
        <v>85010</v>
      </c>
      <c r="H2378" s="49" t="s">
        <v>1128</v>
      </c>
      <c r="I2378" s="50">
        <v>14070</v>
      </c>
      <c r="J2378" s="50">
        <v>285010000640</v>
      </c>
      <c r="K2378" s="49" t="s">
        <v>4912</v>
      </c>
      <c r="L2378" s="51">
        <v>194</v>
      </c>
      <c r="M2378" s="52">
        <v>24623458</v>
      </c>
      <c r="N2378" s="52">
        <v>4924692</v>
      </c>
      <c r="O2378" s="52">
        <v>27447366</v>
      </c>
      <c r="P2378" s="52">
        <v>6660438</v>
      </c>
      <c r="Q2378" s="52">
        <v>29548150</v>
      </c>
      <c r="R2378" s="52">
        <v>34107804</v>
      </c>
      <c r="S2378" s="52">
        <v>63655954</v>
      </c>
      <c r="T2378" s="70" t="s">
        <v>10556</v>
      </c>
      <c r="U2378" s="70" t="s">
        <v>10560</v>
      </c>
    </row>
    <row r="2379" spans="1:21" x14ac:dyDescent="0.2">
      <c r="A2379" s="49" t="s">
        <v>2872</v>
      </c>
      <c r="B2379" s="49" t="s">
        <v>1073</v>
      </c>
      <c r="C2379" s="50">
        <v>3817</v>
      </c>
      <c r="D2379" s="49" t="s">
        <v>1074</v>
      </c>
      <c r="E2379" s="49" t="s">
        <v>10128</v>
      </c>
      <c r="F2379" s="49" t="s">
        <v>1074</v>
      </c>
      <c r="G2379" s="49">
        <v>76845</v>
      </c>
      <c r="H2379" s="49" t="s">
        <v>1109</v>
      </c>
      <c r="I2379" s="50">
        <v>5651</v>
      </c>
      <c r="J2379" s="50">
        <v>176845000019</v>
      </c>
      <c r="K2379" s="49" t="s">
        <v>10129</v>
      </c>
      <c r="L2379" s="51">
        <v>402</v>
      </c>
      <c r="M2379" s="52">
        <v>38355312</v>
      </c>
      <c r="N2379" s="52">
        <v>7671062</v>
      </c>
      <c r="O2379" s="52">
        <v>21027164</v>
      </c>
      <c r="P2379" s="52">
        <v>6660438</v>
      </c>
      <c r="Q2379" s="52">
        <v>46026374</v>
      </c>
      <c r="R2379" s="52">
        <v>27687602</v>
      </c>
      <c r="S2379" s="52">
        <v>73713976</v>
      </c>
      <c r="T2379" s="70" t="s">
        <v>10556</v>
      </c>
      <c r="U2379" s="70" t="s">
        <v>10560</v>
      </c>
    </row>
    <row r="2380" spans="1:21" x14ac:dyDescent="0.2">
      <c r="A2380" s="49" t="s">
        <v>4312</v>
      </c>
      <c r="B2380" s="49" t="s">
        <v>393</v>
      </c>
      <c r="C2380" s="50">
        <v>3806</v>
      </c>
      <c r="D2380" s="49" t="s">
        <v>902</v>
      </c>
      <c r="E2380" s="49" t="s">
        <v>8574</v>
      </c>
      <c r="F2380" s="49" t="s">
        <v>902</v>
      </c>
      <c r="G2380" s="49">
        <v>66001</v>
      </c>
      <c r="H2380" s="49" t="s">
        <v>903</v>
      </c>
      <c r="I2380" s="50">
        <v>1687</v>
      </c>
      <c r="J2380" s="50">
        <v>166001002886</v>
      </c>
      <c r="K2380" s="49" t="s">
        <v>8614</v>
      </c>
      <c r="L2380" s="51">
        <v>397</v>
      </c>
      <c r="M2380" s="52">
        <v>37867552</v>
      </c>
      <c r="N2380" s="52">
        <v>3360856</v>
      </c>
      <c r="O2380" s="52">
        <v>20596291</v>
      </c>
      <c r="P2380" s="52">
        <v>6660438</v>
      </c>
      <c r="Q2380" s="52">
        <v>41228408</v>
      </c>
      <c r="R2380" s="52">
        <v>27256729</v>
      </c>
      <c r="S2380" s="52">
        <v>68485137</v>
      </c>
      <c r="T2380" s="70" t="s">
        <v>10556</v>
      </c>
      <c r="U2380" s="70" t="s">
        <v>10560</v>
      </c>
    </row>
    <row r="2381" spans="1:21" x14ac:dyDescent="0.2">
      <c r="A2381" s="49" t="s">
        <v>2945</v>
      </c>
      <c r="B2381" s="49" t="s">
        <v>891</v>
      </c>
      <c r="C2381" s="50">
        <v>3803</v>
      </c>
      <c r="D2381" s="49" t="s">
        <v>892</v>
      </c>
      <c r="E2381" s="49" t="s">
        <v>8756</v>
      </c>
      <c r="F2381" s="49" t="s">
        <v>892</v>
      </c>
      <c r="G2381" s="49">
        <v>63594</v>
      </c>
      <c r="H2381" s="49" t="s">
        <v>900</v>
      </c>
      <c r="I2381" s="50">
        <v>15706</v>
      </c>
      <c r="J2381" s="50">
        <v>263594000545</v>
      </c>
      <c r="K2381" s="49" t="s">
        <v>8760</v>
      </c>
      <c r="L2381" s="51">
        <v>209</v>
      </c>
      <c r="M2381" s="52">
        <v>23375213</v>
      </c>
      <c r="N2381" s="52">
        <v>4675043</v>
      </c>
      <c r="O2381" s="52">
        <v>25794844</v>
      </c>
      <c r="P2381" s="52">
        <v>6660438</v>
      </c>
      <c r="Q2381" s="52">
        <v>28050256</v>
      </c>
      <c r="R2381" s="52">
        <v>32455282</v>
      </c>
      <c r="S2381" s="52">
        <v>60505538</v>
      </c>
      <c r="T2381" s="70" t="s">
        <v>10556</v>
      </c>
      <c r="U2381" s="70" t="s">
        <v>10560</v>
      </c>
    </row>
    <row r="2382" spans="1:21" x14ac:dyDescent="0.2">
      <c r="A2382" s="49" t="s">
        <v>5501</v>
      </c>
      <c r="B2382" s="49" t="s">
        <v>461</v>
      </c>
      <c r="C2382" s="50">
        <v>3779</v>
      </c>
      <c r="D2382" s="49" t="s">
        <v>462</v>
      </c>
      <c r="E2382" s="49" t="s">
        <v>5608</v>
      </c>
      <c r="F2382" s="49" t="s">
        <v>462</v>
      </c>
      <c r="G2382" s="49">
        <v>20570</v>
      </c>
      <c r="H2382" s="49" t="s">
        <v>480</v>
      </c>
      <c r="I2382" s="50">
        <v>20040</v>
      </c>
      <c r="J2382" s="50">
        <v>220001067192</v>
      </c>
      <c r="K2382" s="49" t="s">
        <v>5612</v>
      </c>
      <c r="L2382" s="51">
        <v>769</v>
      </c>
      <c r="M2382" s="52">
        <v>137247108</v>
      </c>
      <c r="N2382" s="52">
        <v>0</v>
      </c>
      <c r="O2382" s="52">
        <v>40427987</v>
      </c>
      <c r="P2382" s="52">
        <v>26641753</v>
      </c>
      <c r="Q2382" s="52">
        <v>137247108</v>
      </c>
      <c r="R2382" s="52">
        <v>67069740</v>
      </c>
      <c r="S2382" s="52">
        <v>204316848</v>
      </c>
      <c r="T2382" s="70" t="s">
        <v>10556</v>
      </c>
      <c r="U2382" s="70" t="s">
        <v>10560</v>
      </c>
    </row>
    <row r="2383" spans="1:21" x14ac:dyDescent="0.2">
      <c r="A2383" s="49" t="s">
        <v>6798</v>
      </c>
      <c r="B2383" s="49" t="s">
        <v>674</v>
      </c>
      <c r="C2383" s="50">
        <v>3790</v>
      </c>
      <c r="D2383" s="49" t="s">
        <v>675</v>
      </c>
      <c r="E2383" s="49" t="s">
        <v>6912</v>
      </c>
      <c r="F2383" s="49" t="s">
        <v>675</v>
      </c>
      <c r="G2383" s="49">
        <v>41668</v>
      </c>
      <c r="H2383" s="49" t="s">
        <v>702</v>
      </c>
      <c r="I2383" s="50">
        <v>7077</v>
      </c>
      <c r="J2383" s="50">
        <v>141668000455</v>
      </c>
      <c r="K2383" s="49" t="s">
        <v>6916</v>
      </c>
      <c r="L2383" s="51">
        <v>1795</v>
      </c>
      <c r="M2383" s="52">
        <v>182564979</v>
      </c>
      <c r="N2383" s="52">
        <v>0</v>
      </c>
      <c r="O2383" s="52">
        <v>27755497</v>
      </c>
      <c r="P2383" s="52">
        <v>6660438</v>
      </c>
      <c r="Q2383" s="52">
        <v>182564979</v>
      </c>
      <c r="R2383" s="52">
        <v>34415935</v>
      </c>
      <c r="S2383" s="52">
        <v>216980914</v>
      </c>
      <c r="T2383" s="70" t="s">
        <v>10556</v>
      </c>
      <c r="U2383" s="70" t="s">
        <v>10560</v>
      </c>
    </row>
    <row r="2384" spans="1:21" x14ac:dyDescent="0.2">
      <c r="A2384" s="49" t="s">
        <v>5501</v>
      </c>
      <c r="B2384" s="49" t="s">
        <v>461</v>
      </c>
      <c r="C2384" s="50">
        <v>3779</v>
      </c>
      <c r="D2384" s="49" t="s">
        <v>462</v>
      </c>
      <c r="E2384" s="49" t="s">
        <v>5502</v>
      </c>
      <c r="F2384" s="49" t="s">
        <v>462</v>
      </c>
      <c r="G2384" s="49">
        <v>20011</v>
      </c>
      <c r="H2384" s="49" t="s">
        <v>463</v>
      </c>
      <c r="I2384" s="50">
        <v>17441</v>
      </c>
      <c r="J2384" s="50">
        <v>120011001454</v>
      </c>
      <c r="K2384" s="49" t="s">
        <v>5510</v>
      </c>
      <c r="L2384" s="51">
        <v>1069</v>
      </c>
      <c r="M2384" s="52">
        <v>117204776</v>
      </c>
      <c r="N2384" s="52">
        <v>0</v>
      </c>
      <c r="O2384" s="52">
        <v>28670274</v>
      </c>
      <c r="P2384" s="52">
        <v>6660438</v>
      </c>
      <c r="Q2384" s="52">
        <v>117204776</v>
      </c>
      <c r="R2384" s="52">
        <v>35330712</v>
      </c>
      <c r="S2384" s="52">
        <v>152535488</v>
      </c>
      <c r="T2384" s="70" t="s">
        <v>10556</v>
      </c>
      <c r="U2384" s="70" t="s">
        <v>10560</v>
      </c>
    </row>
    <row r="2385" spans="1:21" x14ac:dyDescent="0.2">
      <c r="A2385" s="49" t="s">
        <v>5650</v>
      </c>
      <c r="B2385" s="49" t="s">
        <v>521</v>
      </c>
      <c r="C2385" s="50">
        <v>10904</v>
      </c>
      <c r="D2385" s="49" t="s">
        <v>535</v>
      </c>
      <c r="E2385" s="49" t="s">
        <v>5651</v>
      </c>
      <c r="F2385" s="49" t="s">
        <v>5652</v>
      </c>
      <c r="G2385" s="49">
        <v>25175</v>
      </c>
      <c r="H2385" s="49" t="s">
        <v>536</v>
      </c>
      <c r="I2385" s="50">
        <v>130728</v>
      </c>
      <c r="J2385" s="50">
        <v>125175000051</v>
      </c>
      <c r="K2385" s="49" t="s">
        <v>5662</v>
      </c>
      <c r="L2385" s="51">
        <v>1190</v>
      </c>
      <c r="M2385" s="52">
        <v>108006419</v>
      </c>
      <c r="N2385" s="52">
        <v>0</v>
      </c>
      <c r="O2385" s="52">
        <v>20003278</v>
      </c>
      <c r="P2385" s="52">
        <v>6660438</v>
      </c>
      <c r="Q2385" s="52">
        <v>108006419</v>
      </c>
      <c r="R2385" s="52">
        <v>26663716</v>
      </c>
      <c r="S2385" s="52">
        <v>134670135</v>
      </c>
      <c r="T2385" s="70" t="s">
        <v>10556</v>
      </c>
      <c r="U2385" s="70" t="s">
        <v>10560</v>
      </c>
    </row>
    <row r="2386" spans="1:21" x14ac:dyDescent="0.2">
      <c r="A2386" s="49" t="s">
        <v>6766</v>
      </c>
      <c r="B2386" s="49" t="s">
        <v>1177</v>
      </c>
      <c r="C2386" s="50">
        <v>3830</v>
      </c>
      <c r="D2386" s="49" t="s">
        <v>1175</v>
      </c>
      <c r="E2386" s="49" t="s">
        <v>6771</v>
      </c>
      <c r="F2386" s="49" t="s">
        <v>1175</v>
      </c>
      <c r="G2386" s="49">
        <v>95025</v>
      </c>
      <c r="H2386" s="49" t="s">
        <v>1178</v>
      </c>
      <c r="I2386" s="50">
        <v>3643</v>
      </c>
      <c r="J2386" s="50">
        <v>195025000124</v>
      </c>
      <c r="K2386" s="49" t="s">
        <v>6775</v>
      </c>
      <c r="L2386" s="51">
        <v>576</v>
      </c>
      <c r="M2386" s="52">
        <v>69772855</v>
      </c>
      <c r="N2386" s="52">
        <v>11222348</v>
      </c>
      <c r="O2386" s="52">
        <v>32032897</v>
      </c>
      <c r="P2386" s="52">
        <v>13320876</v>
      </c>
      <c r="Q2386" s="52">
        <v>80995203</v>
      </c>
      <c r="R2386" s="52">
        <v>45353773</v>
      </c>
      <c r="S2386" s="52">
        <v>126348976</v>
      </c>
      <c r="T2386" s="70" t="s">
        <v>10556</v>
      </c>
      <c r="U2386" s="70" t="s">
        <v>10560</v>
      </c>
    </row>
    <row r="2387" spans="1:21" x14ac:dyDescent="0.2">
      <c r="A2387" s="49" t="s">
        <v>3078</v>
      </c>
      <c r="B2387" s="49" t="s">
        <v>919</v>
      </c>
      <c r="C2387" s="50">
        <v>3808</v>
      </c>
      <c r="D2387" s="49" t="s">
        <v>920</v>
      </c>
      <c r="E2387" s="49" t="s">
        <v>9071</v>
      </c>
      <c r="F2387" s="49" t="s">
        <v>920</v>
      </c>
      <c r="G2387" s="49">
        <v>68229</v>
      </c>
      <c r="H2387" s="49" t="s">
        <v>938</v>
      </c>
      <c r="I2387" s="50">
        <v>16539</v>
      </c>
      <c r="J2387" s="50">
        <v>268229000180</v>
      </c>
      <c r="K2387" s="49" t="s">
        <v>9074</v>
      </c>
      <c r="L2387" s="51">
        <v>361</v>
      </c>
      <c r="M2387" s="52">
        <v>44108943</v>
      </c>
      <c r="N2387" s="52">
        <v>0</v>
      </c>
      <c r="O2387" s="52">
        <v>27438228</v>
      </c>
      <c r="P2387" s="52">
        <v>6660438</v>
      </c>
      <c r="Q2387" s="52">
        <v>44108943</v>
      </c>
      <c r="R2387" s="52">
        <v>34098666</v>
      </c>
      <c r="S2387" s="52">
        <v>78207609</v>
      </c>
      <c r="T2387" s="70" t="s">
        <v>10556</v>
      </c>
      <c r="U2387" s="70" t="s">
        <v>10560</v>
      </c>
    </row>
    <row r="2388" spans="1:21" x14ac:dyDescent="0.2">
      <c r="A2388" s="49" t="s">
        <v>5650</v>
      </c>
      <c r="B2388" s="49" t="s">
        <v>521</v>
      </c>
      <c r="C2388" s="50">
        <v>3788</v>
      </c>
      <c r="D2388" s="49" t="s">
        <v>607</v>
      </c>
      <c r="E2388" s="49" t="s">
        <v>9340</v>
      </c>
      <c r="F2388" s="49" t="s">
        <v>607</v>
      </c>
      <c r="G2388" s="49">
        <v>25754</v>
      </c>
      <c r="H2388" s="49" t="s">
        <v>608</v>
      </c>
      <c r="I2388" s="50">
        <v>18979</v>
      </c>
      <c r="J2388" s="50">
        <v>125754001019</v>
      </c>
      <c r="K2388" s="49" t="s">
        <v>9346</v>
      </c>
      <c r="L2388" s="51">
        <v>3240</v>
      </c>
      <c r="M2388" s="52">
        <v>293809679</v>
      </c>
      <c r="N2388" s="52">
        <v>9651684</v>
      </c>
      <c r="O2388" s="52">
        <v>20489319</v>
      </c>
      <c r="P2388" s="52">
        <v>6660438</v>
      </c>
      <c r="Q2388" s="52">
        <v>303461363</v>
      </c>
      <c r="R2388" s="52">
        <v>27149757</v>
      </c>
      <c r="S2388" s="52">
        <v>330611120</v>
      </c>
      <c r="T2388" s="70" t="s">
        <v>10556</v>
      </c>
      <c r="U2388" s="70" t="s">
        <v>10560</v>
      </c>
    </row>
    <row r="2389" spans="1:21" x14ac:dyDescent="0.2">
      <c r="A2389" s="49" t="s">
        <v>5501</v>
      </c>
      <c r="B2389" s="49" t="s">
        <v>461</v>
      </c>
      <c r="C2389" s="50">
        <v>3779</v>
      </c>
      <c r="D2389" s="49" t="s">
        <v>462</v>
      </c>
      <c r="E2389" s="49" t="s">
        <v>5537</v>
      </c>
      <c r="F2389" s="49" t="s">
        <v>462</v>
      </c>
      <c r="G2389" s="49">
        <v>20175</v>
      </c>
      <c r="H2389" s="49" t="s">
        <v>468</v>
      </c>
      <c r="I2389" s="50">
        <v>18597</v>
      </c>
      <c r="J2389" s="50">
        <v>220175000747</v>
      </c>
      <c r="K2389" s="49" t="s">
        <v>5544</v>
      </c>
      <c r="L2389" s="51">
        <v>362</v>
      </c>
      <c r="M2389" s="52">
        <v>49877369</v>
      </c>
      <c r="N2389" s="52">
        <v>1236657</v>
      </c>
      <c r="O2389" s="52">
        <v>31644960</v>
      </c>
      <c r="P2389" s="52">
        <v>6660438</v>
      </c>
      <c r="Q2389" s="52">
        <v>51114026</v>
      </c>
      <c r="R2389" s="52">
        <v>38305398</v>
      </c>
      <c r="S2389" s="52">
        <v>89419424</v>
      </c>
      <c r="T2389" s="70" t="s">
        <v>10556</v>
      </c>
      <c r="U2389" s="70" t="s">
        <v>10560</v>
      </c>
    </row>
    <row r="2390" spans="1:21" x14ac:dyDescent="0.2">
      <c r="A2390" s="49" t="s">
        <v>6798</v>
      </c>
      <c r="B2390" s="49" t="s">
        <v>674</v>
      </c>
      <c r="C2390" s="50">
        <v>3790</v>
      </c>
      <c r="D2390" s="49" t="s">
        <v>675</v>
      </c>
      <c r="E2390" s="49" t="s">
        <v>6869</v>
      </c>
      <c r="F2390" s="49" t="s">
        <v>675</v>
      </c>
      <c r="G2390" s="49">
        <v>41378</v>
      </c>
      <c r="H2390" s="49" t="s">
        <v>691</v>
      </c>
      <c r="I2390" s="50">
        <v>10610</v>
      </c>
      <c r="J2390" s="50">
        <v>241378000073</v>
      </c>
      <c r="K2390" s="49" t="s">
        <v>6874</v>
      </c>
      <c r="L2390" s="51">
        <v>624</v>
      </c>
      <c r="M2390" s="52">
        <v>77733016</v>
      </c>
      <c r="N2390" s="52">
        <v>0</v>
      </c>
      <c r="O2390" s="52">
        <v>28835790</v>
      </c>
      <c r="P2390" s="52">
        <v>19981315</v>
      </c>
      <c r="Q2390" s="52">
        <v>77733016</v>
      </c>
      <c r="R2390" s="52">
        <v>48817105</v>
      </c>
      <c r="S2390" s="52">
        <v>126550121</v>
      </c>
      <c r="T2390" s="70" t="s">
        <v>10556</v>
      </c>
      <c r="U2390" s="70" t="s">
        <v>10560</v>
      </c>
    </row>
    <row r="2391" spans="1:21" x14ac:dyDescent="0.2">
      <c r="A2391" s="49" t="s">
        <v>3078</v>
      </c>
      <c r="B2391" s="49" t="s">
        <v>919</v>
      </c>
      <c r="C2391" s="50">
        <v>3808</v>
      </c>
      <c r="D2391" s="49" t="s">
        <v>920</v>
      </c>
      <c r="E2391" s="49" t="s">
        <v>9310</v>
      </c>
      <c r="F2391" s="49" t="s">
        <v>920</v>
      </c>
      <c r="G2391" s="49">
        <v>68895</v>
      </c>
      <c r="H2391" s="49" t="s">
        <v>997</v>
      </c>
      <c r="I2391" s="50">
        <v>12350</v>
      </c>
      <c r="J2391" s="50">
        <v>268895000062</v>
      </c>
      <c r="K2391" s="49" t="s">
        <v>9312</v>
      </c>
      <c r="L2391" s="51">
        <v>121</v>
      </c>
      <c r="M2391" s="52">
        <v>12869544</v>
      </c>
      <c r="N2391" s="52">
        <v>0</v>
      </c>
      <c r="O2391" s="52">
        <v>25545176</v>
      </c>
      <c r="P2391" s="52">
        <v>6660438</v>
      </c>
      <c r="Q2391" s="52">
        <v>12869544</v>
      </c>
      <c r="R2391" s="52">
        <v>32205614</v>
      </c>
      <c r="S2391" s="52">
        <v>45075158</v>
      </c>
      <c r="T2391" s="70" t="s">
        <v>10556</v>
      </c>
      <c r="U2391" s="70" t="s">
        <v>10560</v>
      </c>
    </row>
    <row r="2392" spans="1:21" x14ac:dyDescent="0.2">
      <c r="A2392" s="49" t="s">
        <v>4581</v>
      </c>
      <c r="B2392" s="49" t="s">
        <v>1025</v>
      </c>
      <c r="C2392" s="50">
        <v>3815</v>
      </c>
      <c r="D2392" s="49" t="s">
        <v>1026</v>
      </c>
      <c r="E2392" s="49" t="s">
        <v>9842</v>
      </c>
      <c r="F2392" s="49" t="s">
        <v>1026</v>
      </c>
      <c r="G2392" s="49">
        <v>73870</v>
      </c>
      <c r="H2392" s="49" t="s">
        <v>1069</v>
      </c>
      <c r="I2392" s="50">
        <v>22636</v>
      </c>
      <c r="J2392" s="50">
        <v>273870000371</v>
      </c>
      <c r="K2392" s="49" t="s">
        <v>9843</v>
      </c>
      <c r="L2392" s="51">
        <v>212</v>
      </c>
      <c r="M2392" s="52">
        <v>25176478</v>
      </c>
      <c r="N2392" s="52">
        <v>3450747</v>
      </c>
      <c r="O2392" s="52">
        <v>27414704</v>
      </c>
      <c r="P2392" s="52">
        <v>6660438</v>
      </c>
      <c r="Q2392" s="52">
        <v>28627225</v>
      </c>
      <c r="R2392" s="52">
        <v>34075142</v>
      </c>
      <c r="S2392" s="52">
        <v>62702367</v>
      </c>
      <c r="T2392" s="70" t="s">
        <v>10556</v>
      </c>
      <c r="U2392" s="70" t="s">
        <v>10560</v>
      </c>
    </row>
    <row r="2393" spans="1:21" x14ac:dyDescent="0.2">
      <c r="A2393" s="49" t="s">
        <v>5921</v>
      </c>
      <c r="B2393" s="49" t="s">
        <v>211</v>
      </c>
      <c r="C2393" s="50">
        <v>3781</v>
      </c>
      <c r="D2393" s="49" t="s">
        <v>489</v>
      </c>
      <c r="E2393" s="49" t="s">
        <v>5975</v>
      </c>
      <c r="F2393" s="49" t="s">
        <v>489</v>
      </c>
      <c r="G2393" s="49">
        <v>23189</v>
      </c>
      <c r="H2393" s="49" t="s">
        <v>495</v>
      </c>
      <c r="I2393" s="50">
        <v>19843</v>
      </c>
      <c r="J2393" s="50">
        <v>223189000536</v>
      </c>
      <c r="K2393" s="49" t="s">
        <v>5978</v>
      </c>
      <c r="L2393" s="51">
        <v>382</v>
      </c>
      <c r="M2393" s="52">
        <v>55995765</v>
      </c>
      <c r="N2393" s="52">
        <v>0</v>
      </c>
      <c r="O2393" s="52">
        <v>33315446</v>
      </c>
      <c r="P2393" s="52">
        <v>6660438</v>
      </c>
      <c r="Q2393" s="52">
        <v>55995765</v>
      </c>
      <c r="R2393" s="52">
        <v>39975884</v>
      </c>
      <c r="S2393" s="52">
        <v>95971649</v>
      </c>
      <c r="T2393" s="70" t="s">
        <v>10556</v>
      </c>
      <c r="U2393" s="70" t="s">
        <v>10560</v>
      </c>
    </row>
    <row r="2394" spans="1:21" x14ac:dyDescent="0.2">
      <c r="A2394" s="49" t="s">
        <v>2884</v>
      </c>
      <c r="B2394" s="49" t="s">
        <v>453</v>
      </c>
      <c r="C2394" s="50">
        <v>3813</v>
      </c>
      <c r="D2394" s="49" t="s">
        <v>1000</v>
      </c>
      <c r="E2394" s="49" t="s">
        <v>9459</v>
      </c>
      <c r="F2394" s="49" t="s">
        <v>1000</v>
      </c>
      <c r="G2394" s="49">
        <v>70400</v>
      </c>
      <c r="H2394" s="49" t="s">
        <v>106</v>
      </c>
      <c r="I2394" s="50">
        <v>3331</v>
      </c>
      <c r="J2394" s="50">
        <v>270400000155</v>
      </c>
      <c r="K2394" s="49" t="s">
        <v>5978</v>
      </c>
      <c r="L2394" s="51">
        <v>195</v>
      </c>
      <c r="M2394" s="52">
        <v>26588083</v>
      </c>
      <c r="N2394" s="52">
        <v>0</v>
      </c>
      <c r="O2394" s="52">
        <v>32426914</v>
      </c>
      <c r="P2394" s="52">
        <v>6660438</v>
      </c>
      <c r="Q2394" s="52">
        <v>26588083</v>
      </c>
      <c r="R2394" s="52">
        <v>39087352</v>
      </c>
      <c r="S2394" s="52">
        <v>65675435</v>
      </c>
      <c r="T2394" s="70" t="s">
        <v>10556</v>
      </c>
      <c r="U2394" s="70" t="s">
        <v>10560</v>
      </c>
    </row>
    <row r="2395" spans="1:21" x14ac:dyDescent="0.2">
      <c r="A2395" s="49" t="s">
        <v>2245</v>
      </c>
      <c r="B2395" s="49" t="s">
        <v>36</v>
      </c>
      <c r="C2395" s="50">
        <v>3761</v>
      </c>
      <c r="D2395" s="49" t="s">
        <v>84</v>
      </c>
      <c r="E2395" s="49" t="s">
        <v>6635</v>
      </c>
      <c r="F2395" s="49" t="s">
        <v>84</v>
      </c>
      <c r="G2395" s="49">
        <v>5266</v>
      </c>
      <c r="H2395" s="49" t="s">
        <v>85</v>
      </c>
      <c r="I2395" s="50">
        <v>14186</v>
      </c>
      <c r="J2395" s="50">
        <v>205266000392</v>
      </c>
      <c r="K2395" s="49" t="s">
        <v>6641</v>
      </c>
      <c r="L2395" s="51">
        <v>504</v>
      </c>
      <c r="M2395" s="52">
        <v>56071601</v>
      </c>
      <c r="N2395" s="52">
        <v>11214320</v>
      </c>
      <c r="O2395" s="52">
        <v>24371964</v>
      </c>
      <c r="P2395" s="52">
        <v>6660438</v>
      </c>
      <c r="Q2395" s="52">
        <v>67285921</v>
      </c>
      <c r="R2395" s="52">
        <v>31032402</v>
      </c>
      <c r="S2395" s="52">
        <v>98318323</v>
      </c>
      <c r="T2395" s="70" t="s">
        <v>10556</v>
      </c>
      <c r="U2395" s="70" t="s">
        <v>10560</v>
      </c>
    </row>
    <row r="2396" spans="1:21" x14ac:dyDescent="0.2">
      <c r="A2396" s="49" t="s">
        <v>5921</v>
      </c>
      <c r="B2396" s="49" t="s">
        <v>211</v>
      </c>
      <c r="C2396" s="50">
        <v>3781</v>
      </c>
      <c r="D2396" s="49" t="s">
        <v>489</v>
      </c>
      <c r="E2396" s="49" t="s">
        <v>6170</v>
      </c>
      <c r="F2396" s="49" t="s">
        <v>489</v>
      </c>
      <c r="G2396" s="49">
        <v>23855</v>
      </c>
      <c r="H2396" s="49" t="s">
        <v>518</v>
      </c>
      <c r="I2396" s="50">
        <v>20898</v>
      </c>
      <c r="J2396" s="50">
        <v>223855000163</v>
      </c>
      <c r="K2396" s="49" t="s">
        <v>6173</v>
      </c>
      <c r="L2396" s="51">
        <v>211</v>
      </c>
      <c r="M2396" s="52">
        <v>33759734</v>
      </c>
      <c r="N2396" s="52">
        <v>6751947</v>
      </c>
      <c r="O2396" s="52">
        <v>38212846</v>
      </c>
      <c r="P2396" s="52">
        <v>13320876</v>
      </c>
      <c r="Q2396" s="52">
        <v>40511681</v>
      </c>
      <c r="R2396" s="52">
        <v>51533722</v>
      </c>
      <c r="S2396" s="52">
        <v>92045403</v>
      </c>
      <c r="T2396" s="70" t="s">
        <v>10556</v>
      </c>
      <c r="U2396" s="70" t="s">
        <v>10560</v>
      </c>
    </row>
    <row r="2397" spans="1:21" x14ac:dyDescent="0.2">
      <c r="A2397" s="49" t="s">
        <v>2245</v>
      </c>
      <c r="B2397" s="49" t="s">
        <v>36</v>
      </c>
      <c r="C2397" s="50">
        <v>3759</v>
      </c>
      <c r="D2397" s="49" t="s">
        <v>34</v>
      </c>
      <c r="E2397" s="49" t="s">
        <v>7491</v>
      </c>
      <c r="F2397" s="49" t="s">
        <v>34</v>
      </c>
      <c r="G2397" s="49">
        <v>5001</v>
      </c>
      <c r="H2397" s="49" t="s">
        <v>35</v>
      </c>
      <c r="I2397" s="50">
        <v>9559</v>
      </c>
      <c r="J2397" s="50">
        <v>105001022101</v>
      </c>
      <c r="K2397" s="49" t="s">
        <v>7598</v>
      </c>
      <c r="L2397" s="51">
        <v>789</v>
      </c>
      <c r="M2397" s="52">
        <v>73944179</v>
      </c>
      <c r="N2397" s="52">
        <v>2629588</v>
      </c>
      <c r="O2397" s="52">
        <v>20461051</v>
      </c>
      <c r="P2397" s="52">
        <v>6660438</v>
      </c>
      <c r="Q2397" s="52">
        <v>76573767</v>
      </c>
      <c r="R2397" s="52">
        <v>27121489</v>
      </c>
      <c r="S2397" s="52">
        <v>103695256</v>
      </c>
      <c r="T2397" s="70" t="s">
        <v>10556</v>
      </c>
      <c r="U2397" s="70" t="s">
        <v>10560</v>
      </c>
    </row>
    <row r="2398" spans="1:21" x14ac:dyDescent="0.2">
      <c r="A2398" s="49" t="s">
        <v>6798</v>
      </c>
      <c r="B2398" s="49" t="s">
        <v>674</v>
      </c>
      <c r="C2398" s="50">
        <v>3790</v>
      </c>
      <c r="D2398" s="49" t="s">
        <v>675</v>
      </c>
      <c r="E2398" s="49" t="s">
        <v>6887</v>
      </c>
      <c r="F2398" s="49" t="s">
        <v>675</v>
      </c>
      <c r="G2398" s="49">
        <v>41483</v>
      </c>
      <c r="H2398" s="49" t="s">
        <v>693</v>
      </c>
      <c r="I2398" s="50">
        <v>10681</v>
      </c>
      <c r="J2398" s="50">
        <v>341483000024</v>
      </c>
      <c r="K2398" s="49" t="s">
        <v>3995</v>
      </c>
      <c r="L2398" s="51">
        <v>778</v>
      </c>
      <c r="M2398" s="52">
        <v>86591113</v>
      </c>
      <c r="N2398" s="52">
        <v>3768427</v>
      </c>
      <c r="O2398" s="52">
        <v>28702859</v>
      </c>
      <c r="P2398" s="52">
        <v>6660438</v>
      </c>
      <c r="Q2398" s="52">
        <v>90359540</v>
      </c>
      <c r="R2398" s="52">
        <v>35363297</v>
      </c>
      <c r="S2398" s="52">
        <v>125722837</v>
      </c>
      <c r="T2398" s="70" t="s">
        <v>10556</v>
      </c>
      <c r="U2398" s="70" t="s">
        <v>10560</v>
      </c>
    </row>
    <row r="2399" spans="1:21" x14ac:dyDescent="0.2">
      <c r="A2399" s="49" t="s">
        <v>4982</v>
      </c>
      <c r="B2399" s="49" t="s">
        <v>421</v>
      </c>
      <c r="C2399" s="50">
        <v>3778</v>
      </c>
      <c r="D2399" s="49" t="s">
        <v>419</v>
      </c>
      <c r="E2399" s="49" t="s">
        <v>8662</v>
      </c>
      <c r="F2399" s="49" t="s">
        <v>419</v>
      </c>
      <c r="G2399" s="49">
        <v>19001</v>
      </c>
      <c r="H2399" s="49" t="s">
        <v>420</v>
      </c>
      <c r="I2399" s="50">
        <v>10696</v>
      </c>
      <c r="J2399" s="50">
        <v>219001004044</v>
      </c>
      <c r="K2399" s="49" t="s">
        <v>8665</v>
      </c>
      <c r="L2399" s="51">
        <v>238</v>
      </c>
      <c r="M2399" s="52">
        <v>27801212</v>
      </c>
      <c r="N2399" s="52">
        <v>0</v>
      </c>
      <c r="O2399" s="52">
        <v>26178477</v>
      </c>
      <c r="P2399" s="52">
        <v>6660438</v>
      </c>
      <c r="Q2399" s="52">
        <v>27801212</v>
      </c>
      <c r="R2399" s="52">
        <v>32838915</v>
      </c>
      <c r="S2399" s="52">
        <v>60640127</v>
      </c>
      <c r="T2399" s="70" t="s">
        <v>10556</v>
      </c>
      <c r="U2399" s="70" t="s">
        <v>10560</v>
      </c>
    </row>
    <row r="2400" spans="1:21" x14ac:dyDescent="0.2">
      <c r="A2400" s="49" t="s">
        <v>5921</v>
      </c>
      <c r="B2400" s="49" t="s">
        <v>211</v>
      </c>
      <c r="C2400" s="50">
        <v>3781</v>
      </c>
      <c r="D2400" s="49" t="s">
        <v>489</v>
      </c>
      <c r="E2400" s="49" t="s">
        <v>5965</v>
      </c>
      <c r="F2400" s="49" t="s">
        <v>489</v>
      </c>
      <c r="G2400" s="49">
        <v>23182</v>
      </c>
      <c r="H2400" s="49" t="s">
        <v>494</v>
      </c>
      <c r="I2400" s="50">
        <v>25752</v>
      </c>
      <c r="J2400" s="50">
        <v>123182000242</v>
      </c>
      <c r="K2400" s="49" t="s">
        <v>3995</v>
      </c>
      <c r="L2400" s="51">
        <v>971</v>
      </c>
      <c r="M2400" s="52">
        <v>111932642</v>
      </c>
      <c r="N2400" s="52">
        <v>14173718</v>
      </c>
      <c r="O2400" s="52">
        <v>30268978</v>
      </c>
      <c r="P2400" s="52">
        <v>6660438</v>
      </c>
      <c r="Q2400" s="52">
        <v>126106360</v>
      </c>
      <c r="R2400" s="52">
        <v>36929416</v>
      </c>
      <c r="S2400" s="52">
        <v>163035776</v>
      </c>
      <c r="T2400" s="70" t="s">
        <v>10556</v>
      </c>
      <c r="U2400" s="70" t="s">
        <v>10560</v>
      </c>
    </row>
    <row r="2401" spans="1:21" x14ac:dyDescent="0.2">
      <c r="A2401" s="49" t="s">
        <v>4581</v>
      </c>
      <c r="B2401" s="49" t="s">
        <v>1025</v>
      </c>
      <c r="C2401" s="50">
        <v>3815</v>
      </c>
      <c r="D2401" s="49" t="s">
        <v>1026</v>
      </c>
      <c r="E2401" s="49" t="s">
        <v>9727</v>
      </c>
      <c r="F2401" s="49" t="s">
        <v>1026</v>
      </c>
      <c r="G2401" s="49">
        <v>73319</v>
      </c>
      <c r="H2401" s="49" t="s">
        <v>1045</v>
      </c>
      <c r="I2401" s="50">
        <v>8535</v>
      </c>
      <c r="J2401" s="50">
        <v>273319000379</v>
      </c>
      <c r="K2401" s="49" t="s">
        <v>9733</v>
      </c>
      <c r="L2401" s="51">
        <v>155</v>
      </c>
      <c r="M2401" s="52">
        <v>19187361</v>
      </c>
      <c r="N2401" s="52">
        <v>0</v>
      </c>
      <c r="O2401" s="52">
        <v>27526273</v>
      </c>
      <c r="P2401" s="52">
        <v>6660438</v>
      </c>
      <c r="Q2401" s="52">
        <v>19187361</v>
      </c>
      <c r="R2401" s="52">
        <v>34186711</v>
      </c>
      <c r="S2401" s="52">
        <v>53374072</v>
      </c>
      <c r="T2401" s="70" t="s">
        <v>10556</v>
      </c>
      <c r="U2401" s="70" t="s">
        <v>10560</v>
      </c>
    </row>
    <row r="2402" spans="1:21" x14ac:dyDescent="0.2">
      <c r="A2402" s="49" t="s">
        <v>6181</v>
      </c>
      <c r="B2402" s="49" t="s">
        <v>113</v>
      </c>
      <c r="C2402" s="50">
        <v>3798</v>
      </c>
      <c r="D2402" s="49" t="s">
        <v>791</v>
      </c>
      <c r="E2402" s="49" t="s">
        <v>8114</v>
      </c>
      <c r="F2402" s="49" t="s">
        <v>791</v>
      </c>
      <c r="G2402" s="49">
        <v>52490</v>
      </c>
      <c r="H2402" s="49" t="s">
        <v>827</v>
      </c>
      <c r="I2402" s="50">
        <v>7109</v>
      </c>
      <c r="J2402" s="50">
        <v>252490000266</v>
      </c>
      <c r="K2402" s="49" t="s">
        <v>8117</v>
      </c>
      <c r="L2402" s="51">
        <v>391</v>
      </c>
      <c r="M2402" s="52">
        <v>73365902</v>
      </c>
      <c r="N2402" s="52">
        <v>0</v>
      </c>
      <c r="O2402" s="52">
        <v>43744335</v>
      </c>
      <c r="P2402" s="52">
        <v>19981315</v>
      </c>
      <c r="Q2402" s="52">
        <v>73365902</v>
      </c>
      <c r="R2402" s="52">
        <v>63725650</v>
      </c>
      <c r="S2402" s="52">
        <v>137091552</v>
      </c>
      <c r="T2402" s="70" t="s">
        <v>10556</v>
      </c>
      <c r="U2402" s="70" t="s">
        <v>10560</v>
      </c>
    </row>
    <row r="2403" spans="1:21" x14ac:dyDescent="0.2">
      <c r="A2403" s="49" t="s">
        <v>5921</v>
      </c>
      <c r="B2403" s="49" t="s">
        <v>211</v>
      </c>
      <c r="C2403" s="50">
        <v>3784</v>
      </c>
      <c r="D2403" s="49" t="s">
        <v>509</v>
      </c>
      <c r="E2403" s="49" t="s">
        <v>8899</v>
      </c>
      <c r="F2403" s="49" t="s">
        <v>509</v>
      </c>
      <c r="G2403" s="49">
        <v>23660</v>
      </c>
      <c r="H2403" s="49" t="s">
        <v>510</v>
      </c>
      <c r="I2403" s="50">
        <v>2793</v>
      </c>
      <c r="J2403" s="50">
        <v>223660000231</v>
      </c>
      <c r="K2403" s="49" t="s">
        <v>8913</v>
      </c>
      <c r="L2403" s="51">
        <v>782</v>
      </c>
      <c r="M2403" s="52">
        <v>108230864</v>
      </c>
      <c r="N2403" s="52">
        <v>20621056</v>
      </c>
      <c r="O2403" s="52">
        <v>30339519</v>
      </c>
      <c r="P2403" s="52">
        <v>6660438</v>
      </c>
      <c r="Q2403" s="52">
        <v>128851920</v>
      </c>
      <c r="R2403" s="52">
        <v>36999957</v>
      </c>
      <c r="S2403" s="52">
        <v>165851877</v>
      </c>
      <c r="T2403" s="70" t="s">
        <v>10556</v>
      </c>
      <c r="U2403" s="70" t="s">
        <v>10560</v>
      </c>
    </row>
    <row r="2404" spans="1:21" x14ac:dyDescent="0.2">
      <c r="A2404" s="49" t="s">
        <v>6181</v>
      </c>
      <c r="B2404" s="49" t="s">
        <v>113</v>
      </c>
      <c r="C2404" s="50">
        <v>3798</v>
      </c>
      <c r="D2404" s="49" t="s">
        <v>791</v>
      </c>
      <c r="E2404" s="49" t="s">
        <v>8087</v>
      </c>
      <c r="F2404" s="49" t="s">
        <v>791</v>
      </c>
      <c r="G2404" s="49">
        <v>52427</v>
      </c>
      <c r="H2404" s="49" t="s">
        <v>825</v>
      </c>
      <c r="I2404" s="50">
        <v>20318</v>
      </c>
      <c r="J2404" s="50">
        <v>252427000493</v>
      </c>
      <c r="K2404" s="49" t="s">
        <v>8089</v>
      </c>
      <c r="L2404" s="51">
        <v>303</v>
      </c>
      <c r="M2404" s="52">
        <v>56800468</v>
      </c>
      <c r="N2404" s="52">
        <v>0</v>
      </c>
      <c r="O2404" s="52">
        <v>45042119</v>
      </c>
      <c r="P2404" s="52">
        <v>13320876</v>
      </c>
      <c r="Q2404" s="52">
        <v>56800468</v>
      </c>
      <c r="R2404" s="52">
        <v>58362995</v>
      </c>
      <c r="S2404" s="52">
        <v>115163463</v>
      </c>
      <c r="T2404" s="70" t="s">
        <v>10556</v>
      </c>
      <c r="U2404" s="70" t="s">
        <v>10560</v>
      </c>
    </row>
    <row r="2405" spans="1:21" x14ac:dyDescent="0.2">
      <c r="A2405" s="49" t="s">
        <v>6181</v>
      </c>
      <c r="B2405" s="49" t="s">
        <v>113</v>
      </c>
      <c r="C2405" s="50">
        <v>4546</v>
      </c>
      <c r="D2405" s="49" t="s">
        <v>815</v>
      </c>
      <c r="E2405" s="49" t="s">
        <v>7016</v>
      </c>
      <c r="F2405" s="49" t="s">
        <v>815</v>
      </c>
      <c r="G2405" s="49">
        <v>52356</v>
      </c>
      <c r="H2405" s="49" t="s">
        <v>816</v>
      </c>
      <c r="I2405" s="50">
        <v>9551</v>
      </c>
      <c r="J2405" s="50">
        <v>252356001035</v>
      </c>
      <c r="K2405" s="49" t="s">
        <v>7021</v>
      </c>
      <c r="L2405" s="51">
        <v>302</v>
      </c>
      <c r="M2405" s="52">
        <v>35570472</v>
      </c>
      <c r="N2405" s="52">
        <v>7114094</v>
      </c>
      <c r="O2405" s="52">
        <v>26550711</v>
      </c>
      <c r="P2405" s="52">
        <v>13320876</v>
      </c>
      <c r="Q2405" s="52">
        <v>42684566</v>
      </c>
      <c r="R2405" s="52">
        <v>39871587</v>
      </c>
      <c r="S2405" s="52">
        <v>82556153</v>
      </c>
      <c r="T2405" s="70" t="s">
        <v>10556</v>
      </c>
      <c r="U2405" s="70" t="s">
        <v>10560</v>
      </c>
    </row>
    <row r="2406" spans="1:21" x14ac:dyDescent="0.2">
      <c r="A2406" s="49" t="s">
        <v>6798</v>
      </c>
      <c r="B2406" s="49" t="s">
        <v>674</v>
      </c>
      <c r="C2406" s="50">
        <v>3790</v>
      </c>
      <c r="D2406" s="49" t="s">
        <v>675</v>
      </c>
      <c r="E2406" s="49" t="s">
        <v>6920</v>
      </c>
      <c r="F2406" s="49" t="s">
        <v>675</v>
      </c>
      <c r="G2406" s="49">
        <v>41676</v>
      </c>
      <c r="H2406" s="49" t="s">
        <v>336</v>
      </c>
      <c r="I2406" s="50">
        <v>7089</v>
      </c>
      <c r="J2406" s="50">
        <v>241676000132</v>
      </c>
      <c r="K2406" s="49" t="s">
        <v>6922</v>
      </c>
      <c r="L2406" s="51">
        <v>346</v>
      </c>
      <c r="M2406" s="52">
        <v>44934109</v>
      </c>
      <c r="N2406" s="52">
        <v>0</v>
      </c>
      <c r="O2406" s="52">
        <v>29226493</v>
      </c>
      <c r="P2406" s="52">
        <v>6660438</v>
      </c>
      <c r="Q2406" s="52">
        <v>44934109</v>
      </c>
      <c r="R2406" s="52">
        <v>35886931</v>
      </c>
      <c r="S2406" s="52">
        <v>80821040</v>
      </c>
      <c r="T2406" s="70" t="s">
        <v>10556</v>
      </c>
      <c r="U2406" s="70" t="s">
        <v>10560</v>
      </c>
    </row>
    <row r="2407" spans="1:21" x14ac:dyDescent="0.2">
      <c r="A2407" s="49" t="s">
        <v>4982</v>
      </c>
      <c r="B2407" s="49" t="s">
        <v>421</v>
      </c>
      <c r="C2407" s="50">
        <v>3778</v>
      </c>
      <c r="D2407" s="49" t="s">
        <v>419</v>
      </c>
      <c r="E2407" s="49" t="s">
        <v>8662</v>
      </c>
      <c r="F2407" s="49" t="s">
        <v>419</v>
      </c>
      <c r="G2407" s="49">
        <v>19001</v>
      </c>
      <c r="H2407" s="49" t="s">
        <v>420</v>
      </c>
      <c r="I2407" s="50">
        <v>10514</v>
      </c>
      <c r="J2407" s="50">
        <v>219001000880</v>
      </c>
      <c r="K2407" s="49" t="s">
        <v>8694</v>
      </c>
      <c r="L2407" s="51">
        <v>433</v>
      </c>
      <c r="M2407" s="52">
        <v>50367777</v>
      </c>
      <c r="N2407" s="52">
        <v>0</v>
      </c>
      <c r="O2407" s="52">
        <v>26178477</v>
      </c>
      <c r="P2407" s="52">
        <v>6660438</v>
      </c>
      <c r="Q2407" s="52">
        <v>50367777</v>
      </c>
      <c r="R2407" s="52">
        <v>32838915</v>
      </c>
      <c r="S2407" s="52">
        <v>83206692</v>
      </c>
      <c r="T2407" s="70" t="s">
        <v>10556</v>
      </c>
      <c r="U2407" s="70" t="s">
        <v>10560</v>
      </c>
    </row>
    <row r="2408" spans="1:21" x14ac:dyDescent="0.2">
      <c r="A2408" s="49" t="s">
        <v>4982</v>
      </c>
      <c r="B2408" s="49" t="s">
        <v>421</v>
      </c>
      <c r="C2408" s="50">
        <v>3777</v>
      </c>
      <c r="D2408" s="49" t="s">
        <v>422</v>
      </c>
      <c r="E2408" s="49" t="s">
        <v>5122</v>
      </c>
      <c r="F2408" s="49" t="s">
        <v>422</v>
      </c>
      <c r="G2408" s="49">
        <v>19212</v>
      </c>
      <c r="H2408" s="49" t="s">
        <v>429</v>
      </c>
      <c r="I2408" s="50">
        <v>3885</v>
      </c>
      <c r="J2408" s="50">
        <v>219212000185</v>
      </c>
      <c r="K2408" s="49" t="s">
        <v>5127</v>
      </c>
      <c r="L2408" s="51">
        <v>266</v>
      </c>
      <c r="M2408" s="52">
        <v>34260987</v>
      </c>
      <c r="N2408" s="52">
        <v>1088988</v>
      </c>
      <c r="O2408" s="52">
        <v>28682311</v>
      </c>
      <c r="P2408" s="52">
        <v>13320876</v>
      </c>
      <c r="Q2408" s="52">
        <v>35349975</v>
      </c>
      <c r="R2408" s="52">
        <v>42003187</v>
      </c>
      <c r="S2408" s="52">
        <v>77353162</v>
      </c>
      <c r="T2408" s="70" t="s">
        <v>10556</v>
      </c>
      <c r="U2408" s="70" t="s">
        <v>10560</v>
      </c>
    </row>
    <row r="2409" spans="1:21" x14ac:dyDescent="0.2">
      <c r="A2409" s="49" t="s">
        <v>3660</v>
      </c>
      <c r="B2409" s="49" t="s">
        <v>59</v>
      </c>
      <c r="C2409" s="50">
        <v>4910</v>
      </c>
      <c r="D2409" s="49" t="s">
        <v>199</v>
      </c>
      <c r="E2409" s="49" t="s">
        <v>4819</v>
      </c>
      <c r="F2409" s="49" t="s">
        <v>199</v>
      </c>
      <c r="G2409" s="49">
        <v>13001</v>
      </c>
      <c r="H2409" s="49" t="s">
        <v>200</v>
      </c>
      <c r="I2409" s="50">
        <v>25732</v>
      </c>
      <c r="J2409" s="50">
        <v>113001003771</v>
      </c>
      <c r="K2409" s="49" t="s">
        <v>4854</v>
      </c>
      <c r="L2409" s="51">
        <v>1989</v>
      </c>
      <c r="M2409" s="52">
        <v>205184589</v>
      </c>
      <c r="N2409" s="52">
        <v>0</v>
      </c>
      <c r="O2409" s="52">
        <v>21976481</v>
      </c>
      <c r="P2409" s="52">
        <v>26641753</v>
      </c>
      <c r="Q2409" s="52">
        <v>205184589</v>
      </c>
      <c r="R2409" s="52">
        <v>48618234</v>
      </c>
      <c r="S2409" s="52">
        <v>253802823</v>
      </c>
      <c r="T2409" s="70" t="s">
        <v>10556</v>
      </c>
      <c r="U2409" s="70" t="s">
        <v>10560</v>
      </c>
    </row>
    <row r="2410" spans="1:21" x14ac:dyDescent="0.2">
      <c r="A2410" s="49" t="s">
        <v>5921</v>
      </c>
      <c r="B2410" s="49" t="s">
        <v>211</v>
      </c>
      <c r="C2410" s="50">
        <v>3783</v>
      </c>
      <c r="D2410" s="49" t="s">
        <v>498</v>
      </c>
      <c r="E2410" s="49" t="s">
        <v>7178</v>
      </c>
      <c r="F2410" s="49" t="s">
        <v>498</v>
      </c>
      <c r="G2410" s="49">
        <v>23417</v>
      </c>
      <c r="H2410" s="49" t="s">
        <v>499</v>
      </c>
      <c r="I2410" s="50">
        <v>16148</v>
      </c>
      <c r="J2410" s="50">
        <v>223417001998</v>
      </c>
      <c r="K2410" s="49" t="s">
        <v>5516</v>
      </c>
      <c r="L2410" s="51">
        <v>510</v>
      </c>
      <c r="M2410" s="52">
        <v>74780193</v>
      </c>
      <c r="N2410" s="52">
        <v>14956039</v>
      </c>
      <c r="O2410" s="52">
        <v>32424089</v>
      </c>
      <c r="P2410" s="52">
        <v>6660438</v>
      </c>
      <c r="Q2410" s="52">
        <v>89736232</v>
      </c>
      <c r="R2410" s="52">
        <v>39084527</v>
      </c>
      <c r="S2410" s="52">
        <v>128820759</v>
      </c>
      <c r="T2410" s="70" t="s">
        <v>10556</v>
      </c>
      <c r="U2410" s="70" t="s">
        <v>10560</v>
      </c>
    </row>
    <row r="2411" spans="1:21" x14ac:dyDescent="0.2">
      <c r="A2411" s="49" t="s">
        <v>5501</v>
      </c>
      <c r="B2411" s="49" t="s">
        <v>461</v>
      </c>
      <c r="C2411" s="50">
        <v>3779</v>
      </c>
      <c r="D2411" s="49" t="s">
        <v>462</v>
      </c>
      <c r="E2411" s="49" t="s">
        <v>5511</v>
      </c>
      <c r="F2411" s="49" t="s">
        <v>462</v>
      </c>
      <c r="G2411" s="49">
        <v>20013</v>
      </c>
      <c r="H2411" s="49" t="s">
        <v>464</v>
      </c>
      <c r="I2411" s="50">
        <v>17809</v>
      </c>
      <c r="J2411" s="50">
        <v>120013000374</v>
      </c>
      <c r="K2411" s="49" t="s">
        <v>5516</v>
      </c>
      <c r="L2411" s="51">
        <v>1853</v>
      </c>
      <c r="M2411" s="52">
        <v>215367538</v>
      </c>
      <c r="N2411" s="52">
        <v>0</v>
      </c>
      <c r="O2411" s="52">
        <v>31207015</v>
      </c>
      <c r="P2411" s="52">
        <v>26641753</v>
      </c>
      <c r="Q2411" s="52">
        <v>215367538</v>
      </c>
      <c r="R2411" s="52">
        <v>57848768</v>
      </c>
      <c r="S2411" s="52">
        <v>273216306</v>
      </c>
      <c r="T2411" s="70" t="s">
        <v>10556</v>
      </c>
      <c r="U2411" s="70" t="s">
        <v>10560</v>
      </c>
    </row>
    <row r="2412" spans="1:21" x14ac:dyDescent="0.2">
      <c r="A2412" s="49" t="s">
        <v>6181</v>
      </c>
      <c r="B2412" s="49" t="s">
        <v>113</v>
      </c>
      <c r="C2412" s="50">
        <v>3798</v>
      </c>
      <c r="D2412" s="49" t="s">
        <v>791</v>
      </c>
      <c r="E2412" s="49" t="s">
        <v>7899</v>
      </c>
      <c r="F2412" s="49" t="s">
        <v>791</v>
      </c>
      <c r="G2412" s="49">
        <v>52210</v>
      </c>
      <c r="H2412" s="49" t="s">
        <v>800</v>
      </c>
      <c r="I2412" s="50">
        <v>1752</v>
      </c>
      <c r="J2412" s="50">
        <v>252210000096</v>
      </c>
      <c r="K2412" s="49" t="s">
        <v>6150</v>
      </c>
      <c r="L2412" s="51">
        <v>69</v>
      </c>
      <c r="M2412" s="52">
        <v>8920426</v>
      </c>
      <c r="N2412" s="52">
        <v>0</v>
      </c>
      <c r="O2412" s="52">
        <v>28607004</v>
      </c>
      <c r="P2412" s="52">
        <v>6660438</v>
      </c>
      <c r="Q2412" s="52">
        <v>8920426</v>
      </c>
      <c r="R2412" s="52">
        <v>35267442</v>
      </c>
      <c r="S2412" s="52">
        <v>44187868</v>
      </c>
      <c r="T2412" s="70" t="s">
        <v>10556</v>
      </c>
      <c r="U2412" s="70" t="s">
        <v>10560</v>
      </c>
    </row>
    <row r="2413" spans="1:21" x14ac:dyDescent="0.2">
      <c r="A2413" s="49" t="s">
        <v>6181</v>
      </c>
      <c r="B2413" s="49" t="s">
        <v>113</v>
      </c>
      <c r="C2413" s="50">
        <v>3798</v>
      </c>
      <c r="D2413" s="49" t="s">
        <v>791</v>
      </c>
      <c r="E2413" s="49" t="s">
        <v>8079</v>
      </c>
      <c r="F2413" s="49" t="s">
        <v>791</v>
      </c>
      <c r="G2413" s="49">
        <v>52405</v>
      </c>
      <c r="H2413" s="49" t="s">
        <v>822</v>
      </c>
      <c r="I2413" s="50">
        <v>12572</v>
      </c>
      <c r="J2413" s="50">
        <v>252405000651</v>
      </c>
      <c r="K2413" s="49" t="s">
        <v>6150</v>
      </c>
      <c r="L2413" s="51">
        <v>230</v>
      </c>
      <c r="M2413" s="52">
        <v>32851477</v>
      </c>
      <c r="N2413" s="52">
        <v>0</v>
      </c>
      <c r="O2413" s="52">
        <v>30787232</v>
      </c>
      <c r="P2413" s="52">
        <v>13320876</v>
      </c>
      <c r="Q2413" s="52">
        <v>32851477</v>
      </c>
      <c r="R2413" s="52">
        <v>44108108</v>
      </c>
      <c r="S2413" s="52">
        <v>76959585</v>
      </c>
      <c r="T2413" s="70" t="s">
        <v>10556</v>
      </c>
      <c r="U2413" s="70" t="s">
        <v>10560</v>
      </c>
    </row>
    <row r="2414" spans="1:21" x14ac:dyDescent="0.2">
      <c r="A2414" s="49" t="s">
        <v>5921</v>
      </c>
      <c r="B2414" s="49" t="s">
        <v>211</v>
      </c>
      <c r="C2414" s="50">
        <v>3781</v>
      </c>
      <c r="D2414" s="49" t="s">
        <v>489</v>
      </c>
      <c r="E2414" s="49" t="s">
        <v>6132</v>
      </c>
      <c r="F2414" s="49" t="s">
        <v>489</v>
      </c>
      <c r="G2414" s="49">
        <v>23807</v>
      </c>
      <c r="H2414" s="49" t="s">
        <v>516</v>
      </c>
      <c r="I2414" s="50">
        <v>20826</v>
      </c>
      <c r="J2414" s="50">
        <v>223807004360</v>
      </c>
      <c r="K2414" s="49" t="s">
        <v>6150</v>
      </c>
      <c r="L2414" s="51">
        <v>801</v>
      </c>
      <c r="M2414" s="52">
        <v>136127883</v>
      </c>
      <c r="N2414" s="52">
        <v>17429319</v>
      </c>
      <c r="O2414" s="52">
        <v>38233662</v>
      </c>
      <c r="P2414" s="52">
        <v>6660438</v>
      </c>
      <c r="Q2414" s="52">
        <v>153557202</v>
      </c>
      <c r="R2414" s="52">
        <v>44894100</v>
      </c>
      <c r="S2414" s="52">
        <v>198451302</v>
      </c>
      <c r="T2414" s="70" t="s">
        <v>10556</v>
      </c>
      <c r="U2414" s="70" t="s">
        <v>10560</v>
      </c>
    </row>
    <row r="2415" spans="1:21" x14ac:dyDescent="0.2">
      <c r="A2415" s="49" t="s">
        <v>3660</v>
      </c>
      <c r="B2415" s="49" t="s">
        <v>59</v>
      </c>
      <c r="C2415" s="50">
        <v>3767</v>
      </c>
      <c r="D2415" s="49" t="s">
        <v>201</v>
      </c>
      <c r="E2415" s="49" t="s">
        <v>3695</v>
      </c>
      <c r="F2415" s="49" t="s">
        <v>201</v>
      </c>
      <c r="G2415" s="49">
        <v>13074</v>
      </c>
      <c r="H2415" s="49" t="s">
        <v>207</v>
      </c>
      <c r="I2415" s="50">
        <v>23983</v>
      </c>
      <c r="J2415" s="50">
        <v>213074001088</v>
      </c>
      <c r="K2415" s="49" t="s">
        <v>3696</v>
      </c>
      <c r="L2415" s="51">
        <v>738</v>
      </c>
      <c r="M2415" s="52">
        <v>114769553</v>
      </c>
      <c r="N2415" s="52">
        <v>13037193</v>
      </c>
      <c r="O2415" s="52">
        <v>35920592</v>
      </c>
      <c r="P2415" s="52">
        <v>6660438</v>
      </c>
      <c r="Q2415" s="52">
        <v>127806746</v>
      </c>
      <c r="R2415" s="52">
        <v>42581030</v>
      </c>
      <c r="S2415" s="52">
        <v>170387776</v>
      </c>
      <c r="T2415" s="70" t="s">
        <v>10556</v>
      </c>
      <c r="U2415" s="70" t="s">
        <v>10560</v>
      </c>
    </row>
    <row r="2416" spans="1:21" x14ac:dyDescent="0.2">
      <c r="A2416" s="49" t="s">
        <v>6766</v>
      </c>
      <c r="B2416" s="49" t="s">
        <v>1177</v>
      </c>
      <c r="C2416" s="50">
        <v>3830</v>
      </c>
      <c r="D2416" s="49" t="s">
        <v>1175</v>
      </c>
      <c r="E2416" s="49" t="s">
        <v>6767</v>
      </c>
      <c r="F2416" s="49" t="s">
        <v>1175</v>
      </c>
      <c r="G2416" s="49">
        <v>95015</v>
      </c>
      <c r="H2416" s="49" t="s">
        <v>208</v>
      </c>
      <c r="I2416" s="50">
        <v>4472</v>
      </c>
      <c r="J2416" s="50">
        <v>295015000198</v>
      </c>
      <c r="K2416" s="49" t="s">
        <v>6769</v>
      </c>
      <c r="L2416" s="51">
        <v>199</v>
      </c>
      <c r="M2416" s="52">
        <v>30461466</v>
      </c>
      <c r="N2416" s="52">
        <v>6092293</v>
      </c>
      <c r="O2416" s="52">
        <v>34164666</v>
      </c>
      <c r="P2416" s="52">
        <v>6660438</v>
      </c>
      <c r="Q2416" s="52">
        <v>36553759</v>
      </c>
      <c r="R2416" s="52">
        <v>40825104</v>
      </c>
      <c r="S2416" s="52">
        <v>77378863</v>
      </c>
      <c r="T2416" s="70" t="s">
        <v>10556</v>
      </c>
      <c r="U2416" s="70" t="s">
        <v>10560</v>
      </c>
    </row>
    <row r="2417" spans="1:21" x14ac:dyDescent="0.2">
      <c r="A2417" s="49" t="s">
        <v>5921</v>
      </c>
      <c r="B2417" s="49" t="s">
        <v>211</v>
      </c>
      <c r="C2417" s="50">
        <v>3783</v>
      </c>
      <c r="D2417" s="49" t="s">
        <v>498</v>
      </c>
      <c r="E2417" s="49" t="s">
        <v>7178</v>
      </c>
      <c r="F2417" s="49" t="s">
        <v>498</v>
      </c>
      <c r="G2417" s="49">
        <v>23417</v>
      </c>
      <c r="H2417" s="49" t="s">
        <v>499</v>
      </c>
      <c r="I2417" s="50">
        <v>16141</v>
      </c>
      <c r="J2417" s="50">
        <v>223417002951</v>
      </c>
      <c r="K2417" s="49" t="s">
        <v>7186</v>
      </c>
      <c r="L2417" s="51">
        <v>230</v>
      </c>
      <c r="M2417" s="52">
        <v>33841795</v>
      </c>
      <c r="N2417" s="52">
        <v>5756809</v>
      </c>
      <c r="O2417" s="52">
        <v>32424089</v>
      </c>
      <c r="P2417" s="52">
        <v>6660438</v>
      </c>
      <c r="Q2417" s="52">
        <v>39598604</v>
      </c>
      <c r="R2417" s="52">
        <v>39084527</v>
      </c>
      <c r="S2417" s="52">
        <v>78683131</v>
      </c>
      <c r="T2417" s="70" t="s">
        <v>10556</v>
      </c>
      <c r="U2417" s="70" t="s">
        <v>10560</v>
      </c>
    </row>
    <row r="2418" spans="1:21" x14ac:dyDescent="0.2">
      <c r="A2418" s="49" t="s">
        <v>2976</v>
      </c>
      <c r="B2418" s="49" t="s">
        <v>171</v>
      </c>
      <c r="C2418" s="50">
        <v>3764</v>
      </c>
      <c r="D2418" s="49" t="s">
        <v>172</v>
      </c>
      <c r="E2418" s="49" t="s">
        <v>3014</v>
      </c>
      <c r="F2418" s="49" t="s">
        <v>172</v>
      </c>
      <c r="G2418" s="49">
        <v>8436</v>
      </c>
      <c r="H2418" s="49" t="s">
        <v>181</v>
      </c>
      <c r="I2418" s="50">
        <v>132108</v>
      </c>
      <c r="J2418" s="50">
        <v>208436000171</v>
      </c>
      <c r="K2418" s="49" t="s">
        <v>3015</v>
      </c>
      <c r="L2418" s="51">
        <v>257</v>
      </c>
      <c r="M2418" s="52">
        <v>33683135</v>
      </c>
      <c r="N2418" s="52">
        <v>0</v>
      </c>
      <c r="O2418" s="52">
        <v>29973176</v>
      </c>
      <c r="P2418" s="52">
        <v>6660438</v>
      </c>
      <c r="Q2418" s="52">
        <v>33683135</v>
      </c>
      <c r="R2418" s="52">
        <v>36633614</v>
      </c>
      <c r="S2418" s="52">
        <v>70316749</v>
      </c>
      <c r="T2418" s="70" t="s">
        <v>10556</v>
      </c>
      <c r="U2418" s="70" t="s">
        <v>10560</v>
      </c>
    </row>
    <row r="2419" spans="1:21" x14ac:dyDescent="0.2">
      <c r="A2419" s="49" t="s">
        <v>2945</v>
      </c>
      <c r="B2419" s="49" t="s">
        <v>891</v>
      </c>
      <c r="C2419" s="50">
        <v>3804</v>
      </c>
      <c r="D2419" s="49" t="s">
        <v>890</v>
      </c>
      <c r="E2419" s="49" t="s">
        <v>2946</v>
      </c>
      <c r="F2419" s="49" t="s">
        <v>890</v>
      </c>
      <c r="G2419" s="49">
        <v>63001</v>
      </c>
      <c r="H2419" s="49" t="s">
        <v>52</v>
      </c>
      <c r="I2419" s="50">
        <v>112913</v>
      </c>
      <c r="J2419" s="50">
        <v>163001003528</v>
      </c>
      <c r="K2419" s="49" t="s">
        <v>2956</v>
      </c>
      <c r="L2419" s="51">
        <v>432</v>
      </c>
      <c r="M2419" s="52">
        <v>40610273</v>
      </c>
      <c r="N2419" s="52">
        <v>5942955</v>
      </c>
      <c r="O2419" s="52">
        <v>20491461</v>
      </c>
      <c r="P2419" s="52">
        <v>6660438</v>
      </c>
      <c r="Q2419" s="52">
        <v>46553228</v>
      </c>
      <c r="R2419" s="52">
        <v>27151899</v>
      </c>
      <c r="S2419" s="52">
        <v>73705127</v>
      </c>
      <c r="T2419" s="70" t="s">
        <v>10556</v>
      </c>
      <c r="U2419" s="70" t="s">
        <v>10560</v>
      </c>
    </row>
    <row r="2420" spans="1:21" x14ac:dyDescent="0.2">
      <c r="A2420" s="49" t="s">
        <v>4413</v>
      </c>
      <c r="B2420" s="49" t="s">
        <v>64</v>
      </c>
      <c r="C2420" s="50">
        <v>3773</v>
      </c>
      <c r="D2420" s="49" t="s">
        <v>374</v>
      </c>
      <c r="E2420" s="49" t="s">
        <v>4498</v>
      </c>
      <c r="F2420" s="49" t="s">
        <v>374</v>
      </c>
      <c r="G2420" s="49">
        <v>17513</v>
      </c>
      <c r="H2420" s="49" t="s">
        <v>389</v>
      </c>
      <c r="I2420" s="50">
        <v>18343</v>
      </c>
      <c r="J2420" s="50">
        <v>217513000722</v>
      </c>
      <c r="K2420" s="49" t="s">
        <v>4501</v>
      </c>
      <c r="L2420" s="51">
        <v>301</v>
      </c>
      <c r="M2420" s="52">
        <v>38292150</v>
      </c>
      <c r="N2420" s="52">
        <v>6599877</v>
      </c>
      <c r="O2420" s="52">
        <v>27246876</v>
      </c>
      <c r="P2420" s="52">
        <v>6660438</v>
      </c>
      <c r="Q2420" s="52">
        <v>44892027</v>
      </c>
      <c r="R2420" s="52">
        <v>33907314</v>
      </c>
      <c r="S2420" s="52">
        <v>78799341</v>
      </c>
      <c r="T2420" s="70" t="s">
        <v>10556</v>
      </c>
      <c r="U2420" s="70" t="s">
        <v>10560</v>
      </c>
    </row>
    <row r="2421" spans="1:21" x14ac:dyDescent="0.2">
      <c r="A2421" s="49" t="s">
        <v>4581</v>
      </c>
      <c r="B2421" s="49" t="s">
        <v>1025</v>
      </c>
      <c r="C2421" s="50">
        <v>3815</v>
      </c>
      <c r="D2421" s="49" t="s">
        <v>1026</v>
      </c>
      <c r="E2421" s="49" t="s">
        <v>9827</v>
      </c>
      <c r="F2421" s="49" t="s">
        <v>1026</v>
      </c>
      <c r="G2421" s="49">
        <v>73443</v>
      </c>
      <c r="H2421" s="49" t="s">
        <v>1051</v>
      </c>
      <c r="I2421" s="50">
        <v>4655</v>
      </c>
      <c r="J2421" s="50">
        <v>273443000506</v>
      </c>
      <c r="K2421" s="49" t="s">
        <v>9828</v>
      </c>
      <c r="L2421" s="51">
        <v>253</v>
      </c>
      <c r="M2421" s="52">
        <v>31370414</v>
      </c>
      <c r="N2421" s="52">
        <v>0</v>
      </c>
      <c r="O2421" s="52">
        <v>26934950</v>
      </c>
      <c r="P2421" s="52">
        <v>6660438</v>
      </c>
      <c r="Q2421" s="52">
        <v>31370414</v>
      </c>
      <c r="R2421" s="52">
        <v>33595388</v>
      </c>
      <c r="S2421" s="52">
        <v>64965802</v>
      </c>
      <c r="T2421" s="70" t="s">
        <v>10556</v>
      </c>
      <c r="U2421" s="70" t="s">
        <v>10560</v>
      </c>
    </row>
    <row r="2422" spans="1:21" x14ac:dyDescent="0.2">
      <c r="A2422" s="49" t="s">
        <v>4982</v>
      </c>
      <c r="B2422" s="49" t="s">
        <v>421</v>
      </c>
      <c r="C2422" s="50">
        <v>3777</v>
      </c>
      <c r="D2422" s="49" t="s">
        <v>422</v>
      </c>
      <c r="E2422" s="49" t="s">
        <v>5287</v>
      </c>
      <c r="F2422" s="49" t="s">
        <v>422</v>
      </c>
      <c r="G2422" s="49">
        <v>19532</v>
      </c>
      <c r="H2422" s="49" t="s">
        <v>442</v>
      </c>
      <c r="I2422" s="50">
        <v>6013</v>
      </c>
      <c r="J2422" s="50">
        <v>219532000221</v>
      </c>
      <c r="K2422" s="49" t="s">
        <v>5298</v>
      </c>
      <c r="L2422" s="51">
        <v>273</v>
      </c>
      <c r="M2422" s="52">
        <v>34382810</v>
      </c>
      <c r="N2422" s="52">
        <v>0</v>
      </c>
      <c r="O2422" s="52">
        <v>29153750</v>
      </c>
      <c r="P2422" s="52">
        <v>6660438</v>
      </c>
      <c r="Q2422" s="52">
        <v>34382810</v>
      </c>
      <c r="R2422" s="52">
        <v>35814188</v>
      </c>
      <c r="S2422" s="52">
        <v>70196998</v>
      </c>
      <c r="T2422" s="70" t="s">
        <v>10556</v>
      </c>
      <c r="U2422" s="70" t="s">
        <v>10560</v>
      </c>
    </row>
    <row r="2423" spans="1:21" x14ac:dyDescent="0.2">
      <c r="A2423" s="49" t="s">
        <v>4982</v>
      </c>
      <c r="B2423" s="49" t="s">
        <v>421</v>
      </c>
      <c r="C2423" s="50">
        <v>3777</v>
      </c>
      <c r="D2423" s="49" t="s">
        <v>422</v>
      </c>
      <c r="E2423" s="49" t="s">
        <v>5130</v>
      </c>
      <c r="F2423" s="49" t="s">
        <v>422</v>
      </c>
      <c r="G2423" s="49">
        <v>19256</v>
      </c>
      <c r="H2423" s="49" t="s">
        <v>430</v>
      </c>
      <c r="I2423" s="50">
        <v>3802</v>
      </c>
      <c r="J2423" s="50">
        <v>219256003718</v>
      </c>
      <c r="K2423" s="49" t="s">
        <v>5150</v>
      </c>
      <c r="L2423" s="51">
        <v>54</v>
      </c>
      <c r="M2423" s="52">
        <v>6712112</v>
      </c>
      <c r="N2423" s="52">
        <v>0</v>
      </c>
      <c r="O2423" s="52">
        <v>29854895</v>
      </c>
      <c r="P2423" s="52">
        <v>6660438</v>
      </c>
      <c r="Q2423" s="52">
        <v>6712112</v>
      </c>
      <c r="R2423" s="52">
        <v>36515333</v>
      </c>
      <c r="S2423" s="52">
        <v>43227445</v>
      </c>
      <c r="T2423" s="70" t="s">
        <v>10556</v>
      </c>
      <c r="U2423" s="70" t="s">
        <v>10560</v>
      </c>
    </row>
    <row r="2424" spans="1:21" x14ac:dyDescent="0.2">
      <c r="A2424" s="49" t="s">
        <v>5921</v>
      </c>
      <c r="B2424" s="49" t="s">
        <v>211</v>
      </c>
      <c r="C2424" s="50">
        <v>3781</v>
      </c>
      <c r="D2424" s="49" t="s">
        <v>489</v>
      </c>
      <c r="E2424" s="49" t="s">
        <v>5990</v>
      </c>
      <c r="F2424" s="49" t="s">
        <v>489</v>
      </c>
      <c r="G2424" s="49">
        <v>23300</v>
      </c>
      <c r="H2424" s="49" t="s">
        <v>496</v>
      </c>
      <c r="I2424" s="50">
        <v>20699</v>
      </c>
      <c r="J2424" s="50">
        <v>223417003095</v>
      </c>
      <c r="K2424" s="49" t="s">
        <v>5994</v>
      </c>
      <c r="L2424" s="51">
        <v>482</v>
      </c>
      <c r="M2424" s="52">
        <v>64534087</v>
      </c>
      <c r="N2424" s="52">
        <v>12906817</v>
      </c>
      <c r="O2424" s="52">
        <v>30059150</v>
      </c>
      <c r="P2424" s="52">
        <v>6660438</v>
      </c>
      <c r="Q2424" s="52">
        <v>77440904</v>
      </c>
      <c r="R2424" s="52">
        <v>36719588</v>
      </c>
      <c r="S2424" s="52">
        <v>114160492</v>
      </c>
      <c r="T2424" s="70" t="s">
        <v>10556</v>
      </c>
      <c r="U2424" s="70" t="s">
        <v>10560</v>
      </c>
    </row>
    <row r="2425" spans="1:21" x14ac:dyDescent="0.2">
      <c r="A2425" s="49" t="s">
        <v>3078</v>
      </c>
      <c r="B2425" s="49" t="s">
        <v>919</v>
      </c>
      <c r="C2425" s="50">
        <v>3809</v>
      </c>
      <c r="D2425" s="49" t="s">
        <v>917</v>
      </c>
      <c r="E2425" s="49" t="s">
        <v>4310</v>
      </c>
      <c r="F2425" s="49" t="s">
        <v>917</v>
      </c>
      <c r="G2425" s="49">
        <v>68001</v>
      </c>
      <c r="H2425" s="49" t="s">
        <v>918</v>
      </c>
      <c r="I2425" s="50">
        <v>6425</v>
      </c>
      <c r="J2425" s="50">
        <v>168001001025</v>
      </c>
      <c r="K2425" s="49" t="s">
        <v>4338</v>
      </c>
      <c r="L2425" s="51">
        <v>1677</v>
      </c>
      <c r="M2425" s="52">
        <v>156073675</v>
      </c>
      <c r="N2425" s="52">
        <v>10423871</v>
      </c>
      <c r="O2425" s="52">
        <v>20529561</v>
      </c>
      <c r="P2425" s="52">
        <v>6660438</v>
      </c>
      <c r="Q2425" s="52">
        <v>166497546</v>
      </c>
      <c r="R2425" s="52">
        <v>27189999</v>
      </c>
      <c r="S2425" s="52">
        <v>193687545</v>
      </c>
      <c r="T2425" s="70" t="s">
        <v>10556</v>
      </c>
      <c r="U2425" s="70" t="s">
        <v>10560</v>
      </c>
    </row>
    <row r="2426" spans="1:21" x14ac:dyDescent="0.2">
      <c r="A2426" s="49" t="s">
        <v>2872</v>
      </c>
      <c r="B2426" s="49" t="s">
        <v>1073</v>
      </c>
      <c r="C2426" s="50">
        <v>3817</v>
      </c>
      <c r="D2426" s="49" t="s">
        <v>1074</v>
      </c>
      <c r="E2426" s="49" t="s">
        <v>10070</v>
      </c>
      <c r="F2426" s="49" t="s">
        <v>1074</v>
      </c>
      <c r="G2426" s="49">
        <v>76275</v>
      </c>
      <c r="H2426" s="49" t="s">
        <v>1092</v>
      </c>
      <c r="I2426" s="50">
        <v>6300</v>
      </c>
      <c r="J2426" s="50">
        <v>176275000010</v>
      </c>
      <c r="K2426" s="49" t="s">
        <v>4339</v>
      </c>
      <c r="L2426" s="51">
        <v>1106</v>
      </c>
      <c r="M2426" s="52">
        <v>104958101</v>
      </c>
      <c r="N2426" s="52">
        <v>0</v>
      </c>
      <c r="O2426" s="52">
        <v>26052173</v>
      </c>
      <c r="P2426" s="52">
        <v>6660438</v>
      </c>
      <c r="Q2426" s="52">
        <v>104958101</v>
      </c>
      <c r="R2426" s="52">
        <v>32712611</v>
      </c>
      <c r="S2426" s="52">
        <v>137670712</v>
      </c>
      <c r="T2426" s="70" t="s">
        <v>10556</v>
      </c>
      <c r="U2426" s="70" t="s">
        <v>10560</v>
      </c>
    </row>
    <row r="2427" spans="1:21" x14ac:dyDescent="0.2">
      <c r="A2427" s="49" t="s">
        <v>6798</v>
      </c>
      <c r="B2427" s="49" t="s">
        <v>674</v>
      </c>
      <c r="C2427" s="50">
        <v>3790</v>
      </c>
      <c r="D2427" s="49" t="s">
        <v>675</v>
      </c>
      <c r="E2427" s="49" t="s">
        <v>6875</v>
      </c>
      <c r="F2427" s="49" t="s">
        <v>675</v>
      </c>
      <c r="G2427" s="49">
        <v>41396</v>
      </c>
      <c r="H2427" s="49" t="s">
        <v>692</v>
      </c>
      <c r="I2427" s="50">
        <v>10662</v>
      </c>
      <c r="J2427" s="50">
        <v>241396001583</v>
      </c>
      <c r="K2427" s="49" t="s">
        <v>6795</v>
      </c>
      <c r="L2427" s="51">
        <v>328</v>
      </c>
      <c r="M2427" s="52">
        <v>41708353</v>
      </c>
      <c r="N2427" s="52">
        <v>0</v>
      </c>
      <c r="O2427" s="52">
        <v>28752666</v>
      </c>
      <c r="P2427" s="52">
        <v>6660438</v>
      </c>
      <c r="Q2427" s="52">
        <v>41708353</v>
      </c>
      <c r="R2427" s="52">
        <v>35413104</v>
      </c>
      <c r="S2427" s="52">
        <v>77121457</v>
      </c>
      <c r="T2427" s="70" t="s">
        <v>10556</v>
      </c>
      <c r="U2427" s="70" t="s">
        <v>10560</v>
      </c>
    </row>
    <row r="2428" spans="1:21" x14ac:dyDescent="0.2">
      <c r="A2428" s="49" t="s">
        <v>6766</v>
      </c>
      <c r="B2428" s="49" t="s">
        <v>1177</v>
      </c>
      <c r="C2428" s="50">
        <v>3830</v>
      </c>
      <c r="D2428" s="49" t="s">
        <v>1175</v>
      </c>
      <c r="E2428" s="49" t="s">
        <v>6778</v>
      </c>
      <c r="F2428" s="49" t="s">
        <v>1175</v>
      </c>
      <c r="G2428" s="49">
        <v>95001</v>
      </c>
      <c r="H2428" s="49" t="s">
        <v>1176</v>
      </c>
      <c r="I2428" s="50">
        <v>4471</v>
      </c>
      <c r="J2428" s="50">
        <v>295001001621</v>
      </c>
      <c r="K2428" s="49" t="s">
        <v>6795</v>
      </c>
      <c r="L2428" s="51">
        <v>86</v>
      </c>
      <c r="M2428" s="52">
        <v>10967454</v>
      </c>
      <c r="N2428" s="52">
        <v>1174046</v>
      </c>
      <c r="O2428" s="52">
        <v>29951772</v>
      </c>
      <c r="P2428" s="52">
        <v>6660438</v>
      </c>
      <c r="Q2428" s="52">
        <v>12141500</v>
      </c>
      <c r="R2428" s="52">
        <v>36612210</v>
      </c>
      <c r="S2428" s="52">
        <v>48753710</v>
      </c>
      <c r="T2428" s="70" t="s">
        <v>10556</v>
      </c>
      <c r="U2428" s="70" t="s">
        <v>10560</v>
      </c>
    </row>
    <row r="2429" spans="1:21" x14ac:dyDescent="0.2">
      <c r="A2429" s="49" t="s">
        <v>4982</v>
      </c>
      <c r="B2429" s="49" t="s">
        <v>421</v>
      </c>
      <c r="C2429" s="50">
        <v>3777</v>
      </c>
      <c r="D2429" s="49" t="s">
        <v>422</v>
      </c>
      <c r="E2429" s="49" t="s">
        <v>5464</v>
      </c>
      <c r="F2429" s="49" t="s">
        <v>422</v>
      </c>
      <c r="G2429" s="49">
        <v>19821</v>
      </c>
      <c r="H2429" s="49" t="s">
        <v>456</v>
      </c>
      <c r="I2429" s="50">
        <v>2839</v>
      </c>
      <c r="J2429" s="50">
        <v>219821000213</v>
      </c>
      <c r="K2429" s="49" t="s">
        <v>5480</v>
      </c>
      <c r="L2429" s="51">
        <v>238</v>
      </c>
      <c r="M2429" s="52">
        <v>30566307</v>
      </c>
      <c r="N2429" s="52">
        <v>0</v>
      </c>
      <c r="O2429" s="52">
        <v>29623920</v>
      </c>
      <c r="P2429" s="52">
        <v>6660438</v>
      </c>
      <c r="Q2429" s="52">
        <v>30566307</v>
      </c>
      <c r="R2429" s="52">
        <v>36284358</v>
      </c>
      <c r="S2429" s="52">
        <v>66850665</v>
      </c>
      <c r="T2429" s="70" t="s">
        <v>10556</v>
      </c>
      <c r="U2429" s="70" t="s">
        <v>10560</v>
      </c>
    </row>
    <row r="2430" spans="1:21" x14ac:dyDescent="0.2">
      <c r="A2430" s="49" t="s">
        <v>3078</v>
      </c>
      <c r="B2430" s="49" t="s">
        <v>919</v>
      </c>
      <c r="C2430" s="50">
        <v>3808</v>
      </c>
      <c r="D2430" s="49" t="s">
        <v>920</v>
      </c>
      <c r="E2430" s="49" t="s">
        <v>9168</v>
      </c>
      <c r="F2430" s="49" t="s">
        <v>920</v>
      </c>
      <c r="G2430" s="49">
        <v>68468</v>
      </c>
      <c r="H2430" s="49" t="s">
        <v>967</v>
      </c>
      <c r="I2430" s="50">
        <v>16847</v>
      </c>
      <c r="J2430" s="50">
        <v>268468000167</v>
      </c>
      <c r="K2430" s="49" t="s">
        <v>9171</v>
      </c>
      <c r="L2430" s="51">
        <v>142</v>
      </c>
      <c r="M2430" s="52">
        <v>18200157</v>
      </c>
      <c r="N2430" s="52">
        <v>0</v>
      </c>
      <c r="O2430" s="52">
        <v>30738970</v>
      </c>
      <c r="P2430" s="52">
        <v>6660438</v>
      </c>
      <c r="Q2430" s="52">
        <v>18200157</v>
      </c>
      <c r="R2430" s="52">
        <v>37399408</v>
      </c>
      <c r="S2430" s="52">
        <v>55599565</v>
      </c>
      <c r="T2430" s="70" t="s">
        <v>10556</v>
      </c>
      <c r="U2430" s="70" t="s">
        <v>10560</v>
      </c>
    </row>
    <row r="2431" spans="1:21" x14ac:dyDescent="0.2">
      <c r="A2431" s="49" t="s">
        <v>4581</v>
      </c>
      <c r="B2431" s="49" t="s">
        <v>1025</v>
      </c>
      <c r="C2431" s="50">
        <v>3815</v>
      </c>
      <c r="D2431" s="49" t="s">
        <v>1026</v>
      </c>
      <c r="E2431" s="49" t="s">
        <v>9680</v>
      </c>
      <c r="F2431" s="49" t="s">
        <v>1026</v>
      </c>
      <c r="G2431" s="49">
        <v>73168</v>
      </c>
      <c r="H2431" s="49" t="s">
        <v>1036</v>
      </c>
      <c r="I2431" s="50">
        <v>138493</v>
      </c>
      <c r="J2431" s="50">
        <v>273168000487</v>
      </c>
      <c r="K2431" s="49" t="s">
        <v>9684</v>
      </c>
      <c r="L2431" s="51">
        <v>442</v>
      </c>
      <c r="M2431" s="52">
        <v>56527074</v>
      </c>
      <c r="N2431" s="52">
        <v>8704075</v>
      </c>
      <c r="O2431" s="52">
        <v>29268793</v>
      </c>
      <c r="P2431" s="52">
        <v>6660438</v>
      </c>
      <c r="Q2431" s="52">
        <v>65231149</v>
      </c>
      <c r="R2431" s="52">
        <v>35929231</v>
      </c>
      <c r="S2431" s="52">
        <v>101160380</v>
      </c>
      <c r="T2431" s="70" t="s">
        <v>10556</v>
      </c>
      <c r="U2431" s="70" t="s">
        <v>10560</v>
      </c>
    </row>
    <row r="2432" spans="1:21" x14ac:dyDescent="0.2">
      <c r="A2432" s="49" t="s">
        <v>5921</v>
      </c>
      <c r="B2432" s="49" t="s">
        <v>211</v>
      </c>
      <c r="C2432" s="50">
        <v>3783</v>
      </c>
      <c r="D2432" s="49" t="s">
        <v>498</v>
      </c>
      <c r="E2432" s="49" t="s">
        <v>7178</v>
      </c>
      <c r="F2432" s="49" t="s">
        <v>498</v>
      </c>
      <c r="G2432" s="49">
        <v>23417</v>
      </c>
      <c r="H2432" s="49" t="s">
        <v>499</v>
      </c>
      <c r="I2432" s="50">
        <v>1049</v>
      </c>
      <c r="J2432" s="50">
        <v>123417000288</v>
      </c>
      <c r="K2432" s="49" t="s">
        <v>7201</v>
      </c>
      <c r="L2432" s="51">
        <v>2296</v>
      </c>
      <c r="M2432" s="52">
        <v>276788498</v>
      </c>
      <c r="N2432" s="52">
        <v>0</v>
      </c>
      <c r="O2432" s="52">
        <v>26342502</v>
      </c>
      <c r="P2432" s="52">
        <v>6660438</v>
      </c>
      <c r="Q2432" s="52">
        <v>276788498</v>
      </c>
      <c r="R2432" s="52">
        <v>33002940</v>
      </c>
      <c r="S2432" s="52">
        <v>309791438</v>
      </c>
      <c r="T2432" s="70" t="s">
        <v>10556</v>
      </c>
      <c r="U2432" s="70" t="s">
        <v>10560</v>
      </c>
    </row>
    <row r="2433" spans="1:21" x14ac:dyDescent="0.2">
      <c r="A2433" s="49" t="s">
        <v>2884</v>
      </c>
      <c r="B2433" s="49" t="s">
        <v>453</v>
      </c>
      <c r="C2433" s="50">
        <v>3813</v>
      </c>
      <c r="D2433" s="49" t="s">
        <v>1000</v>
      </c>
      <c r="E2433" s="49" t="s">
        <v>9586</v>
      </c>
      <c r="F2433" s="49" t="s">
        <v>1000</v>
      </c>
      <c r="G2433" s="49">
        <v>70713</v>
      </c>
      <c r="H2433" s="49" t="s">
        <v>1018</v>
      </c>
      <c r="I2433" s="50">
        <v>18364</v>
      </c>
      <c r="J2433" s="50">
        <v>270713000601</v>
      </c>
      <c r="K2433" s="49" t="s">
        <v>9598</v>
      </c>
      <c r="L2433" s="51">
        <v>305</v>
      </c>
      <c r="M2433" s="52">
        <v>44018893</v>
      </c>
      <c r="N2433" s="52">
        <v>0</v>
      </c>
      <c r="O2433" s="52">
        <v>34609552</v>
      </c>
      <c r="P2433" s="52">
        <v>6660438</v>
      </c>
      <c r="Q2433" s="52">
        <v>44018893</v>
      </c>
      <c r="R2433" s="52">
        <v>41269990</v>
      </c>
      <c r="S2433" s="52">
        <v>85288883</v>
      </c>
      <c r="T2433" s="70" t="s">
        <v>10556</v>
      </c>
      <c r="U2433" s="70" t="s">
        <v>10560</v>
      </c>
    </row>
    <row r="2434" spans="1:21" x14ac:dyDescent="0.2">
      <c r="A2434" s="49" t="s">
        <v>4982</v>
      </c>
      <c r="B2434" s="49" t="s">
        <v>421</v>
      </c>
      <c r="C2434" s="50">
        <v>3777</v>
      </c>
      <c r="D2434" s="49" t="s">
        <v>422</v>
      </c>
      <c r="E2434" s="49" t="s">
        <v>5066</v>
      </c>
      <c r="F2434" s="49" t="s">
        <v>422</v>
      </c>
      <c r="G2434" s="49">
        <v>19130</v>
      </c>
      <c r="H2434" s="49" t="s">
        <v>426</v>
      </c>
      <c r="I2434" s="50">
        <v>15877</v>
      </c>
      <c r="J2434" s="50">
        <v>219130000144</v>
      </c>
      <c r="K2434" s="49" t="s">
        <v>5085</v>
      </c>
      <c r="L2434" s="51">
        <v>283</v>
      </c>
      <c r="M2434" s="52">
        <v>37929756</v>
      </c>
      <c r="N2434" s="52">
        <v>0</v>
      </c>
      <c r="O2434" s="52">
        <v>29894293</v>
      </c>
      <c r="P2434" s="52">
        <v>6660438</v>
      </c>
      <c r="Q2434" s="52">
        <v>37929756</v>
      </c>
      <c r="R2434" s="52">
        <v>36554731</v>
      </c>
      <c r="S2434" s="52">
        <v>74484487</v>
      </c>
      <c r="T2434" s="70" t="s">
        <v>10556</v>
      </c>
      <c r="U2434" s="70" t="s">
        <v>10560</v>
      </c>
    </row>
    <row r="2435" spans="1:21" x14ac:dyDescent="0.2">
      <c r="A2435" s="49" t="s">
        <v>4413</v>
      </c>
      <c r="B2435" s="49" t="s">
        <v>64</v>
      </c>
      <c r="C2435" s="50">
        <v>3774</v>
      </c>
      <c r="D2435" s="49" t="s">
        <v>372</v>
      </c>
      <c r="E2435" s="49" t="s">
        <v>7443</v>
      </c>
      <c r="F2435" s="49" t="s">
        <v>372</v>
      </c>
      <c r="G2435" s="49">
        <v>17001</v>
      </c>
      <c r="H2435" s="49" t="s">
        <v>373</v>
      </c>
      <c r="I2435" s="50">
        <v>10229</v>
      </c>
      <c r="J2435" s="50">
        <v>217001002065</v>
      </c>
      <c r="K2435" s="49" t="s">
        <v>7444</v>
      </c>
      <c r="L2435" s="51">
        <v>155</v>
      </c>
      <c r="M2435" s="52">
        <v>18108020</v>
      </c>
      <c r="N2435" s="52">
        <v>0</v>
      </c>
      <c r="O2435" s="52">
        <v>25434561</v>
      </c>
      <c r="P2435" s="52">
        <v>6660438</v>
      </c>
      <c r="Q2435" s="52">
        <v>18108020</v>
      </c>
      <c r="R2435" s="52">
        <v>32094999</v>
      </c>
      <c r="S2435" s="52">
        <v>50203019</v>
      </c>
      <c r="T2435" s="70" t="s">
        <v>10556</v>
      </c>
      <c r="U2435" s="70" t="s">
        <v>10560</v>
      </c>
    </row>
    <row r="2436" spans="1:21" x14ac:dyDescent="0.2">
      <c r="A2436" s="49" t="s">
        <v>4312</v>
      </c>
      <c r="B2436" s="49" t="s">
        <v>393</v>
      </c>
      <c r="C2436" s="50">
        <v>3806</v>
      </c>
      <c r="D2436" s="49" t="s">
        <v>902</v>
      </c>
      <c r="E2436" s="49" t="s">
        <v>8574</v>
      </c>
      <c r="F2436" s="49" t="s">
        <v>902</v>
      </c>
      <c r="G2436" s="49">
        <v>66001</v>
      </c>
      <c r="H2436" s="49" t="s">
        <v>903</v>
      </c>
      <c r="I2436" s="50">
        <v>1528</v>
      </c>
      <c r="J2436" s="50">
        <v>166001000484</v>
      </c>
      <c r="K2436" s="49" t="s">
        <v>8613</v>
      </c>
      <c r="L2436" s="51">
        <v>558</v>
      </c>
      <c r="M2436" s="52">
        <v>52870123</v>
      </c>
      <c r="N2436" s="52">
        <v>6484672</v>
      </c>
      <c r="O2436" s="52">
        <v>20596291</v>
      </c>
      <c r="P2436" s="52">
        <v>6660438</v>
      </c>
      <c r="Q2436" s="52">
        <v>59354795</v>
      </c>
      <c r="R2436" s="52">
        <v>27256729</v>
      </c>
      <c r="S2436" s="52">
        <v>86611524</v>
      </c>
      <c r="T2436" s="70" t="s">
        <v>10556</v>
      </c>
      <c r="U2436" s="70" t="s">
        <v>10560</v>
      </c>
    </row>
    <row r="2437" spans="1:21" x14ac:dyDescent="0.2">
      <c r="A2437" s="49" t="s">
        <v>3660</v>
      </c>
      <c r="B2437" s="49" t="s">
        <v>59</v>
      </c>
      <c r="C2437" s="50">
        <v>3767</v>
      </c>
      <c r="D2437" s="49" t="s">
        <v>201</v>
      </c>
      <c r="E2437" s="49" t="s">
        <v>3708</v>
      </c>
      <c r="F2437" s="49" t="s">
        <v>201</v>
      </c>
      <c r="G2437" s="49">
        <v>13160</v>
      </c>
      <c r="H2437" s="49" t="s">
        <v>209</v>
      </c>
      <c r="I2437" s="50">
        <v>23986</v>
      </c>
      <c r="J2437" s="50">
        <v>213160000060</v>
      </c>
      <c r="K2437" s="49" t="s">
        <v>3709</v>
      </c>
      <c r="L2437" s="51">
        <v>668</v>
      </c>
      <c r="M2437" s="52">
        <v>96891121</v>
      </c>
      <c r="N2437" s="52">
        <v>0</v>
      </c>
      <c r="O2437" s="52">
        <v>33952409</v>
      </c>
      <c r="P2437" s="52">
        <v>6660438</v>
      </c>
      <c r="Q2437" s="52">
        <v>96891121</v>
      </c>
      <c r="R2437" s="52">
        <v>40612847</v>
      </c>
      <c r="S2437" s="52">
        <v>137503968</v>
      </c>
      <c r="T2437" s="70" t="s">
        <v>10556</v>
      </c>
      <c r="U2437" s="70" t="s">
        <v>10560</v>
      </c>
    </row>
    <row r="2438" spans="1:21" x14ac:dyDescent="0.2">
      <c r="A2438" s="49" t="s">
        <v>6798</v>
      </c>
      <c r="B2438" s="49" t="s">
        <v>674</v>
      </c>
      <c r="C2438" s="50">
        <v>3790</v>
      </c>
      <c r="D2438" s="49" t="s">
        <v>675</v>
      </c>
      <c r="E2438" s="49" t="s">
        <v>6799</v>
      </c>
      <c r="F2438" s="49" t="s">
        <v>675</v>
      </c>
      <c r="G2438" s="49">
        <v>41006</v>
      </c>
      <c r="H2438" s="49" t="s">
        <v>676</v>
      </c>
      <c r="I2438" s="50">
        <v>10331</v>
      </c>
      <c r="J2438" s="50">
        <v>241006000450</v>
      </c>
      <c r="K2438" s="49" t="s">
        <v>6801</v>
      </c>
      <c r="L2438" s="51">
        <v>566</v>
      </c>
      <c r="M2438" s="52">
        <v>71106977</v>
      </c>
      <c r="N2438" s="52">
        <v>4764478</v>
      </c>
      <c r="O2438" s="52">
        <v>28807986</v>
      </c>
      <c r="P2438" s="52">
        <v>6660438</v>
      </c>
      <c r="Q2438" s="52">
        <v>75871455</v>
      </c>
      <c r="R2438" s="52">
        <v>35468424</v>
      </c>
      <c r="S2438" s="52">
        <v>111339879</v>
      </c>
      <c r="T2438" s="70" t="s">
        <v>10556</v>
      </c>
      <c r="U2438" s="70" t="s">
        <v>10560</v>
      </c>
    </row>
    <row r="2439" spans="1:21" x14ac:dyDescent="0.2">
      <c r="A2439" s="49" t="s">
        <v>6181</v>
      </c>
      <c r="B2439" s="49" t="s">
        <v>113</v>
      </c>
      <c r="C2439" s="50">
        <v>4546</v>
      </c>
      <c r="D2439" s="49" t="s">
        <v>815</v>
      </c>
      <c r="E2439" s="49" t="s">
        <v>7016</v>
      </c>
      <c r="F2439" s="49" t="s">
        <v>815</v>
      </c>
      <c r="G2439" s="49">
        <v>52356</v>
      </c>
      <c r="H2439" s="49" t="s">
        <v>816</v>
      </c>
      <c r="I2439" s="50">
        <v>9234</v>
      </c>
      <c r="J2439" s="50">
        <v>252356000535</v>
      </c>
      <c r="K2439" s="49" t="s">
        <v>6801</v>
      </c>
      <c r="L2439" s="51">
        <v>417</v>
      </c>
      <c r="M2439" s="52">
        <v>49829483</v>
      </c>
      <c r="N2439" s="52">
        <v>9965897</v>
      </c>
      <c r="O2439" s="52">
        <v>26550711</v>
      </c>
      <c r="P2439" s="52">
        <v>6660438</v>
      </c>
      <c r="Q2439" s="52">
        <v>59795380</v>
      </c>
      <c r="R2439" s="52">
        <v>33211149</v>
      </c>
      <c r="S2439" s="52">
        <v>93006529</v>
      </c>
      <c r="T2439" s="70" t="s">
        <v>10556</v>
      </c>
      <c r="U2439" s="70" t="s">
        <v>10560</v>
      </c>
    </row>
    <row r="2440" spans="1:21" x14ac:dyDescent="0.2">
      <c r="A2440" s="49" t="s">
        <v>6798</v>
      </c>
      <c r="B2440" s="49" t="s">
        <v>674</v>
      </c>
      <c r="C2440" s="50">
        <v>3790</v>
      </c>
      <c r="D2440" s="49" t="s">
        <v>675</v>
      </c>
      <c r="E2440" s="49" t="s">
        <v>6952</v>
      </c>
      <c r="F2440" s="49" t="s">
        <v>675</v>
      </c>
      <c r="G2440" s="49">
        <v>41872</v>
      </c>
      <c r="H2440" s="49" t="s">
        <v>709</v>
      </c>
      <c r="I2440" s="50">
        <v>7724</v>
      </c>
      <c r="J2440" s="50">
        <v>241872000141</v>
      </c>
      <c r="K2440" s="49" t="s">
        <v>6801</v>
      </c>
      <c r="L2440" s="51">
        <v>358</v>
      </c>
      <c r="M2440" s="52">
        <v>43215976</v>
      </c>
      <c r="N2440" s="52">
        <v>0</v>
      </c>
      <c r="O2440" s="52">
        <v>27571389</v>
      </c>
      <c r="P2440" s="52">
        <v>6660438</v>
      </c>
      <c r="Q2440" s="52">
        <v>43215976</v>
      </c>
      <c r="R2440" s="52">
        <v>34231827</v>
      </c>
      <c r="S2440" s="52">
        <v>77447803</v>
      </c>
      <c r="T2440" s="70" t="s">
        <v>10556</v>
      </c>
      <c r="U2440" s="70" t="s">
        <v>10560</v>
      </c>
    </row>
    <row r="2441" spans="1:21" x14ac:dyDescent="0.2">
      <c r="A2441" s="49" t="s">
        <v>3078</v>
      </c>
      <c r="B2441" s="49" t="s">
        <v>919</v>
      </c>
      <c r="C2441" s="50">
        <v>3808</v>
      </c>
      <c r="D2441" s="49" t="s">
        <v>920</v>
      </c>
      <c r="E2441" s="49" t="s">
        <v>9139</v>
      </c>
      <c r="F2441" s="49" t="s">
        <v>920</v>
      </c>
      <c r="G2441" s="49">
        <v>68406</v>
      </c>
      <c r="H2441" s="49" t="s">
        <v>961</v>
      </c>
      <c r="I2441" s="50">
        <v>17161</v>
      </c>
      <c r="J2441" s="50">
        <v>268406000250</v>
      </c>
      <c r="K2441" s="49" t="s">
        <v>6801</v>
      </c>
      <c r="L2441" s="51">
        <v>159</v>
      </c>
      <c r="M2441" s="52">
        <v>18731787</v>
      </c>
      <c r="N2441" s="52">
        <v>3746357</v>
      </c>
      <c r="O2441" s="52">
        <v>26465702</v>
      </c>
      <c r="P2441" s="52">
        <v>6660438</v>
      </c>
      <c r="Q2441" s="52">
        <v>22478144</v>
      </c>
      <c r="R2441" s="52">
        <v>33126140</v>
      </c>
      <c r="S2441" s="52">
        <v>55604284</v>
      </c>
      <c r="T2441" s="70" t="s">
        <v>10556</v>
      </c>
      <c r="U2441" s="70" t="s">
        <v>10560</v>
      </c>
    </row>
    <row r="2442" spans="1:21" x14ac:dyDescent="0.2">
      <c r="A2442" s="49" t="s">
        <v>3078</v>
      </c>
      <c r="B2442" s="49" t="s">
        <v>919</v>
      </c>
      <c r="C2442" s="50">
        <v>4700</v>
      </c>
      <c r="D2442" s="49" t="s">
        <v>974</v>
      </c>
      <c r="E2442" s="49" t="s">
        <v>8628</v>
      </c>
      <c r="F2442" s="49" t="s">
        <v>974</v>
      </c>
      <c r="G2442" s="49">
        <v>68547</v>
      </c>
      <c r="H2442" s="49" t="s">
        <v>975</v>
      </c>
      <c r="I2442" s="50">
        <v>16945</v>
      </c>
      <c r="J2442" s="50">
        <v>268547000156</v>
      </c>
      <c r="K2442" s="49" t="s">
        <v>8631</v>
      </c>
      <c r="L2442" s="51">
        <v>172</v>
      </c>
      <c r="M2442" s="52">
        <v>18685050</v>
      </c>
      <c r="N2442" s="52">
        <v>0</v>
      </c>
      <c r="O2442" s="52">
        <v>25267488</v>
      </c>
      <c r="P2442" s="52">
        <v>6660438</v>
      </c>
      <c r="Q2442" s="52">
        <v>18685050</v>
      </c>
      <c r="R2442" s="52">
        <v>31927926</v>
      </c>
      <c r="S2442" s="52">
        <v>50612976</v>
      </c>
      <c r="T2442" s="70" t="s">
        <v>10556</v>
      </c>
      <c r="U2442" s="70" t="s">
        <v>10560</v>
      </c>
    </row>
    <row r="2443" spans="1:21" x14ac:dyDescent="0.2">
      <c r="A2443" s="49" t="s">
        <v>2245</v>
      </c>
      <c r="B2443" s="49" t="s">
        <v>36</v>
      </c>
      <c r="C2443" s="50">
        <v>3760</v>
      </c>
      <c r="D2443" s="49" t="s">
        <v>55</v>
      </c>
      <c r="E2443" s="49" t="s">
        <v>3253</v>
      </c>
      <c r="F2443" s="49" t="s">
        <v>55</v>
      </c>
      <c r="G2443" s="49">
        <v>5088</v>
      </c>
      <c r="H2443" s="49" t="s">
        <v>56</v>
      </c>
      <c r="I2443" s="50">
        <v>11658</v>
      </c>
      <c r="J2443" s="50">
        <v>205088000430</v>
      </c>
      <c r="K2443" s="49" t="s">
        <v>3277</v>
      </c>
      <c r="L2443" s="51">
        <v>461</v>
      </c>
      <c r="M2443" s="52">
        <v>50977046</v>
      </c>
      <c r="N2443" s="52">
        <v>1892033</v>
      </c>
      <c r="O2443" s="52">
        <v>25273438</v>
      </c>
      <c r="P2443" s="52">
        <v>6660438</v>
      </c>
      <c r="Q2443" s="52">
        <v>52869079</v>
      </c>
      <c r="R2443" s="52">
        <v>31933876</v>
      </c>
      <c r="S2443" s="52">
        <v>84802955</v>
      </c>
      <c r="T2443" s="70" t="s">
        <v>10556</v>
      </c>
      <c r="U2443" s="70" t="s">
        <v>10560</v>
      </c>
    </row>
    <row r="2444" spans="1:21" x14ac:dyDescent="0.2">
      <c r="A2444" s="49" t="s">
        <v>2884</v>
      </c>
      <c r="B2444" s="49" t="s">
        <v>453</v>
      </c>
      <c r="C2444" s="50">
        <v>3814</v>
      </c>
      <c r="D2444" s="49" t="s">
        <v>998</v>
      </c>
      <c r="E2444" s="49" t="s">
        <v>9315</v>
      </c>
      <c r="F2444" s="49" t="s">
        <v>998</v>
      </c>
      <c r="G2444" s="49">
        <v>70001</v>
      </c>
      <c r="H2444" s="49" t="s">
        <v>999</v>
      </c>
      <c r="I2444" s="50">
        <v>14810</v>
      </c>
      <c r="J2444" s="50">
        <v>170001038241</v>
      </c>
      <c r="K2444" s="49" t="s">
        <v>5509</v>
      </c>
      <c r="L2444" s="51">
        <v>1484</v>
      </c>
      <c r="M2444" s="52">
        <v>151506576</v>
      </c>
      <c r="N2444" s="52">
        <v>0</v>
      </c>
      <c r="O2444" s="52">
        <v>23314624</v>
      </c>
      <c r="P2444" s="52">
        <v>6660438</v>
      </c>
      <c r="Q2444" s="52">
        <v>151506576</v>
      </c>
      <c r="R2444" s="52">
        <v>29975062</v>
      </c>
      <c r="S2444" s="52">
        <v>181481638</v>
      </c>
      <c r="T2444" s="70" t="s">
        <v>10556</v>
      </c>
      <c r="U2444" s="70" t="s">
        <v>10560</v>
      </c>
    </row>
    <row r="2445" spans="1:21" x14ac:dyDescent="0.2">
      <c r="A2445" s="49" t="s">
        <v>5921</v>
      </c>
      <c r="B2445" s="49" t="s">
        <v>211</v>
      </c>
      <c r="C2445" s="50">
        <v>3783</v>
      </c>
      <c r="D2445" s="49" t="s">
        <v>498</v>
      </c>
      <c r="E2445" s="49" t="s">
        <v>7178</v>
      </c>
      <c r="F2445" s="49" t="s">
        <v>498</v>
      </c>
      <c r="G2445" s="49">
        <v>23417</v>
      </c>
      <c r="H2445" s="49" t="s">
        <v>499</v>
      </c>
      <c r="I2445" s="50">
        <v>1048</v>
      </c>
      <c r="J2445" s="50">
        <v>223417001793</v>
      </c>
      <c r="K2445" s="49" t="s">
        <v>7200</v>
      </c>
      <c r="L2445" s="51">
        <v>715</v>
      </c>
      <c r="M2445" s="52">
        <v>105025448</v>
      </c>
      <c r="N2445" s="52">
        <v>18806585</v>
      </c>
      <c r="O2445" s="52">
        <v>32424089</v>
      </c>
      <c r="P2445" s="52">
        <v>6660438</v>
      </c>
      <c r="Q2445" s="52">
        <v>123832033</v>
      </c>
      <c r="R2445" s="52">
        <v>39084527</v>
      </c>
      <c r="S2445" s="52">
        <v>162916560</v>
      </c>
      <c r="T2445" s="70" t="s">
        <v>10556</v>
      </c>
      <c r="U2445" s="70" t="s">
        <v>10560</v>
      </c>
    </row>
    <row r="2446" spans="1:21" x14ac:dyDescent="0.2">
      <c r="A2446" s="49" t="s">
        <v>6798</v>
      </c>
      <c r="B2446" s="49" t="s">
        <v>674</v>
      </c>
      <c r="C2446" s="50">
        <v>3790</v>
      </c>
      <c r="D2446" s="49" t="s">
        <v>675</v>
      </c>
      <c r="E2446" s="49" t="s">
        <v>6924</v>
      </c>
      <c r="F2446" s="49" t="s">
        <v>675</v>
      </c>
      <c r="G2446" s="49">
        <v>41770</v>
      </c>
      <c r="H2446" s="49" t="s">
        <v>703</v>
      </c>
      <c r="I2446" s="50">
        <v>7099</v>
      </c>
      <c r="J2446" s="50">
        <v>241770000707</v>
      </c>
      <c r="K2446" s="49" t="s">
        <v>5509</v>
      </c>
      <c r="L2446" s="51">
        <v>848</v>
      </c>
      <c r="M2446" s="52">
        <v>102618413</v>
      </c>
      <c r="N2446" s="52">
        <v>12109880</v>
      </c>
      <c r="O2446" s="52">
        <v>27767262</v>
      </c>
      <c r="P2446" s="52">
        <v>6660438</v>
      </c>
      <c r="Q2446" s="52">
        <v>114728293</v>
      </c>
      <c r="R2446" s="52">
        <v>34427700</v>
      </c>
      <c r="S2446" s="52">
        <v>149155993</v>
      </c>
      <c r="T2446" s="70" t="s">
        <v>10556</v>
      </c>
      <c r="U2446" s="70" t="s">
        <v>10560</v>
      </c>
    </row>
    <row r="2447" spans="1:21" x14ac:dyDescent="0.2">
      <c r="A2447" s="49" t="s">
        <v>5501</v>
      </c>
      <c r="B2447" s="49" t="s">
        <v>461</v>
      </c>
      <c r="C2447" s="50">
        <v>3779</v>
      </c>
      <c r="D2447" s="49" t="s">
        <v>462</v>
      </c>
      <c r="E2447" s="49" t="s">
        <v>5502</v>
      </c>
      <c r="F2447" s="49" t="s">
        <v>462</v>
      </c>
      <c r="G2447" s="49">
        <v>20011</v>
      </c>
      <c r="H2447" s="49" t="s">
        <v>463</v>
      </c>
      <c r="I2447" s="50">
        <v>17437</v>
      </c>
      <c r="J2447" s="50">
        <v>120011001012</v>
      </c>
      <c r="K2447" s="49" t="s">
        <v>5509</v>
      </c>
      <c r="L2447" s="51">
        <v>1107</v>
      </c>
      <c r="M2447" s="52">
        <v>114206738</v>
      </c>
      <c r="N2447" s="52">
        <v>0</v>
      </c>
      <c r="O2447" s="52">
        <v>28670274</v>
      </c>
      <c r="P2447" s="52">
        <v>6660438</v>
      </c>
      <c r="Q2447" s="52">
        <v>114206738</v>
      </c>
      <c r="R2447" s="52">
        <v>35330712</v>
      </c>
      <c r="S2447" s="52">
        <v>149537450</v>
      </c>
      <c r="T2447" s="70" t="s">
        <v>10556</v>
      </c>
      <c r="U2447" s="70" t="s">
        <v>10560</v>
      </c>
    </row>
    <row r="2448" spans="1:21" x14ac:dyDescent="0.2">
      <c r="A2448" s="49" t="s">
        <v>6798</v>
      </c>
      <c r="B2448" s="49" t="s">
        <v>674</v>
      </c>
      <c r="C2448" s="50">
        <v>3790</v>
      </c>
      <c r="D2448" s="49" t="s">
        <v>675</v>
      </c>
      <c r="E2448" s="49" t="s">
        <v>6907</v>
      </c>
      <c r="F2448" s="49" t="s">
        <v>675</v>
      </c>
      <c r="G2448" s="49">
        <v>41615</v>
      </c>
      <c r="H2448" s="49" t="s">
        <v>700</v>
      </c>
      <c r="I2448" s="50">
        <v>6988</v>
      </c>
      <c r="J2448" s="50">
        <v>241615000130</v>
      </c>
      <c r="K2448" s="49" t="s">
        <v>6909</v>
      </c>
      <c r="L2448" s="51">
        <v>645</v>
      </c>
      <c r="M2448" s="52">
        <v>80244624</v>
      </c>
      <c r="N2448" s="52">
        <v>15127859</v>
      </c>
      <c r="O2448" s="52">
        <v>27077036</v>
      </c>
      <c r="P2448" s="52">
        <v>6660438</v>
      </c>
      <c r="Q2448" s="52">
        <v>95372483</v>
      </c>
      <c r="R2448" s="52">
        <v>33737474</v>
      </c>
      <c r="S2448" s="52">
        <v>129109957</v>
      </c>
      <c r="T2448" s="70" t="s">
        <v>10556</v>
      </c>
      <c r="U2448" s="70" t="s">
        <v>10560</v>
      </c>
    </row>
    <row r="2449" spans="1:21" x14ac:dyDescent="0.2">
      <c r="A2449" s="49" t="s">
        <v>4909</v>
      </c>
      <c r="B2449" s="49" t="s">
        <v>1126</v>
      </c>
      <c r="C2449" s="50">
        <v>3825</v>
      </c>
      <c r="D2449" s="49" t="s">
        <v>1127</v>
      </c>
      <c r="E2449" s="49" t="s">
        <v>4910</v>
      </c>
      <c r="F2449" s="49" t="s">
        <v>1127</v>
      </c>
      <c r="G2449" s="49">
        <v>85010</v>
      </c>
      <c r="H2449" s="49" t="s">
        <v>1128</v>
      </c>
      <c r="I2449" s="50">
        <v>14073</v>
      </c>
      <c r="J2449" s="50">
        <v>285010000038</v>
      </c>
      <c r="K2449" s="49" t="s">
        <v>4914</v>
      </c>
      <c r="L2449" s="51">
        <v>276</v>
      </c>
      <c r="M2449" s="52">
        <v>33979153</v>
      </c>
      <c r="N2449" s="52">
        <v>6362918</v>
      </c>
      <c r="O2449" s="52">
        <v>27447366</v>
      </c>
      <c r="P2449" s="52">
        <v>6660438</v>
      </c>
      <c r="Q2449" s="52">
        <v>40342071</v>
      </c>
      <c r="R2449" s="52">
        <v>34107804</v>
      </c>
      <c r="S2449" s="52">
        <v>74449875</v>
      </c>
      <c r="T2449" s="70" t="s">
        <v>10556</v>
      </c>
      <c r="U2449" s="70" t="s">
        <v>10560</v>
      </c>
    </row>
    <row r="2450" spans="1:21" x14ac:dyDescent="0.2">
      <c r="A2450" s="49" t="s">
        <v>6798</v>
      </c>
      <c r="B2450" s="49" t="s">
        <v>674</v>
      </c>
      <c r="C2450" s="50">
        <v>3790</v>
      </c>
      <c r="D2450" s="49" t="s">
        <v>675</v>
      </c>
      <c r="E2450" s="49" t="s">
        <v>6820</v>
      </c>
      <c r="F2450" s="49" t="s">
        <v>675</v>
      </c>
      <c r="G2450" s="49">
        <v>41078</v>
      </c>
      <c r="H2450" s="49" t="s">
        <v>681</v>
      </c>
      <c r="I2450" s="50">
        <v>10529</v>
      </c>
      <c r="J2450" s="50">
        <v>241078000195</v>
      </c>
      <c r="K2450" s="49" t="s">
        <v>6824</v>
      </c>
      <c r="L2450" s="51">
        <v>144</v>
      </c>
      <c r="M2450" s="52">
        <v>18486988</v>
      </c>
      <c r="N2450" s="52">
        <v>0</v>
      </c>
      <c r="O2450" s="52">
        <v>29183227</v>
      </c>
      <c r="P2450" s="52">
        <v>6660438</v>
      </c>
      <c r="Q2450" s="52">
        <v>18486988</v>
      </c>
      <c r="R2450" s="52">
        <v>35843665</v>
      </c>
      <c r="S2450" s="52">
        <v>54330653</v>
      </c>
      <c r="T2450" s="70" t="s">
        <v>10556</v>
      </c>
      <c r="U2450" s="70" t="s">
        <v>10560</v>
      </c>
    </row>
    <row r="2451" spans="1:21" x14ac:dyDescent="0.2">
      <c r="A2451" s="49" t="s">
        <v>3660</v>
      </c>
      <c r="B2451" s="49" t="s">
        <v>59</v>
      </c>
      <c r="C2451" s="50">
        <v>3767</v>
      </c>
      <c r="D2451" s="49" t="s">
        <v>201</v>
      </c>
      <c r="E2451" s="49" t="s">
        <v>3789</v>
      </c>
      <c r="F2451" s="49" t="s">
        <v>201</v>
      </c>
      <c r="G2451" s="49">
        <v>13468</v>
      </c>
      <c r="H2451" s="49" t="s">
        <v>223</v>
      </c>
      <c r="I2451" s="50">
        <v>155176</v>
      </c>
      <c r="J2451" s="50">
        <v>213468001369</v>
      </c>
      <c r="K2451" s="49" t="s">
        <v>3791</v>
      </c>
      <c r="L2451" s="51">
        <v>546</v>
      </c>
      <c r="M2451" s="52">
        <v>73712566</v>
      </c>
      <c r="N2451" s="52">
        <v>1014547</v>
      </c>
      <c r="O2451" s="52">
        <v>31343374</v>
      </c>
      <c r="P2451" s="52">
        <v>6660438</v>
      </c>
      <c r="Q2451" s="52">
        <v>74727113</v>
      </c>
      <c r="R2451" s="52">
        <v>38003812</v>
      </c>
      <c r="S2451" s="52">
        <v>112730925</v>
      </c>
      <c r="T2451" s="70" t="s">
        <v>10556</v>
      </c>
      <c r="U2451" s="70" t="s">
        <v>10560</v>
      </c>
    </row>
    <row r="2452" spans="1:21" x14ac:dyDescent="0.2">
      <c r="A2452" s="49" t="s">
        <v>4982</v>
      </c>
      <c r="B2452" s="49" t="s">
        <v>421</v>
      </c>
      <c r="C2452" s="50">
        <v>3777</v>
      </c>
      <c r="D2452" s="49" t="s">
        <v>422</v>
      </c>
      <c r="E2452" s="49" t="s">
        <v>5464</v>
      </c>
      <c r="F2452" s="49" t="s">
        <v>422</v>
      </c>
      <c r="G2452" s="49">
        <v>19821</v>
      </c>
      <c r="H2452" s="49" t="s">
        <v>456</v>
      </c>
      <c r="I2452" s="50">
        <v>2833</v>
      </c>
      <c r="J2452" s="50">
        <v>219821000078</v>
      </c>
      <c r="K2452" s="49" t="s">
        <v>5473</v>
      </c>
      <c r="L2452" s="51">
        <v>235</v>
      </c>
      <c r="M2452" s="52">
        <v>30582454</v>
      </c>
      <c r="N2452" s="52">
        <v>0</v>
      </c>
      <c r="O2452" s="52">
        <v>29623920</v>
      </c>
      <c r="P2452" s="52">
        <v>19981315</v>
      </c>
      <c r="Q2452" s="52">
        <v>30582454</v>
      </c>
      <c r="R2452" s="52">
        <v>49605235</v>
      </c>
      <c r="S2452" s="52">
        <v>80187689</v>
      </c>
      <c r="T2452" s="70" t="s">
        <v>10556</v>
      </c>
      <c r="U2452" s="70" t="s">
        <v>10560</v>
      </c>
    </row>
    <row r="2453" spans="1:21" x14ac:dyDescent="0.2">
      <c r="A2453" s="49" t="s">
        <v>4581</v>
      </c>
      <c r="B2453" s="49" t="s">
        <v>1025</v>
      </c>
      <c r="C2453" s="50">
        <v>3815</v>
      </c>
      <c r="D2453" s="49" t="s">
        <v>1026</v>
      </c>
      <c r="E2453" s="49" t="s">
        <v>9653</v>
      </c>
      <c r="F2453" s="49" t="s">
        <v>1026</v>
      </c>
      <c r="G2453" s="49">
        <v>73026</v>
      </c>
      <c r="H2453" s="49" t="s">
        <v>1028</v>
      </c>
      <c r="I2453" s="50">
        <v>4675</v>
      </c>
      <c r="J2453" s="50">
        <v>273026000099</v>
      </c>
      <c r="K2453" s="49" t="s">
        <v>9655</v>
      </c>
      <c r="L2453" s="51">
        <v>171</v>
      </c>
      <c r="M2453" s="52">
        <v>20827120</v>
      </c>
      <c r="N2453" s="52">
        <v>3199080</v>
      </c>
      <c r="O2453" s="52">
        <v>27454767</v>
      </c>
      <c r="P2453" s="52">
        <v>13320876</v>
      </c>
      <c r="Q2453" s="52">
        <v>24026200</v>
      </c>
      <c r="R2453" s="52">
        <v>40775643</v>
      </c>
      <c r="S2453" s="52">
        <v>64801843</v>
      </c>
      <c r="T2453" s="70" t="s">
        <v>10556</v>
      </c>
      <c r="U2453" s="70" t="s">
        <v>10560</v>
      </c>
    </row>
    <row r="2454" spans="1:21" x14ac:dyDescent="0.2">
      <c r="A2454" s="49" t="s">
        <v>4413</v>
      </c>
      <c r="B2454" s="49" t="s">
        <v>64</v>
      </c>
      <c r="C2454" s="50">
        <v>3774</v>
      </c>
      <c r="D2454" s="49" t="s">
        <v>372</v>
      </c>
      <c r="E2454" s="49" t="s">
        <v>7443</v>
      </c>
      <c r="F2454" s="49" t="s">
        <v>372</v>
      </c>
      <c r="G2454" s="49">
        <v>17001</v>
      </c>
      <c r="H2454" s="49" t="s">
        <v>373</v>
      </c>
      <c r="I2454" s="50">
        <v>6642</v>
      </c>
      <c r="J2454" s="50">
        <v>117001005701</v>
      </c>
      <c r="K2454" s="49" t="s">
        <v>7481</v>
      </c>
      <c r="L2454" s="51">
        <v>492</v>
      </c>
      <c r="M2454" s="52">
        <v>46730976</v>
      </c>
      <c r="N2454" s="52">
        <v>0</v>
      </c>
      <c r="O2454" s="52">
        <v>20663956</v>
      </c>
      <c r="P2454" s="52">
        <v>6660438</v>
      </c>
      <c r="Q2454" s="52">
        <v>46730976</v>
      </c>
      <c r="R2454" s="52">
        <v>27324394</v>
      </c>
      <c r="S2454" s="52">
        <v>74055370</v>
      </c>
      <c r="T2454" s="70" t="s">
        <v>10556</v>
      </c>
      <c r="U2454" s="70" t="s">
        <v>10560</v>
      </c>
    </row>
    <row r="2455" spans="1:21" x14ac:dyDescent="0.2">
      <c r="A2455" s="49" t="s">
        <v>2245</v>
      </c>
      <c r="B2455" s="49" t="s">
        <v>36</v>
      </c>
      <c r="C2455" s="50">
        <v>3759</v>
      </c>
      <c r="D2455" s="49" t="s">
        <v>34</v>
      </c>
      <c r="E2455" s="49" t="s">
        <v>7491</v>
      </c>
      <c r="F2455" s="49" t="s">
        <v>34</v>
      </c>
      <c r="G2455" s="49">
        <v>5001</v>
      </c>
      <c r="H2455" s="49" t="s">
        <v>35</v>
      </c>
      <c r="I2455" s="50">
        <v>141140</v>
      </c>
      <c r="J2455" s="50">
        <v>105001026581</v>
      </c>
      <c r="K2455" s="49" t="s">
        <v>7597</v>
      </c>
      <c r="L2455" s="51">
        <v>1056</v>
      </c>
      <c r="M2455" s="52">
        <v>97242742</v>
      </c>
      <c r="N2455" s="52">
        <v>11357046</v>
      </c>
      <c r="O2455" s="52">
        <v>20461051</v>
      </c>
      <c r="P2455" s="52">
        <v>6660438</v>
      </c>
      <c r="Q2455" s="52">
        <v>108599788</v>
      </c>
      <c r="R2455" s="52">
        <v>27121489</v>
      </c>
      <c r="S2455" s="52">
        <v>135721277</v>
      </c>
      <c r="T2455" s="70" t="s">
        <v>10556</v>
      </c>
      <c r="U2455" s="70" t="s">
        <v>10560</v>
      </c>
    </row>
    <row r="2456" spans="1:21" x14ac:dyDescent="0.2">
      <c r="A2456" s="49" t="s">
        <v>2949</v>
      </c>
      <c r="B2456" s="49" t="s">
        <v>851</v>
      </c>
      <c r="C2456" s="50">
        <v>3801</v>
      </c>
      <c r="D2456" s="49" t="s">
        <v>852</v>
      </c>
      <c r="E2456" s="49" t="s">
        <v>8299</v>
      </c>
      <c r="F2456" s="49" t="s">
        <v>852</v>
      </c>
      <c r="G2456" s="49">
        <v>54109</v>
      </c>
      <c r="H2456" s="49" t="s">
        <v>856</v>
      </c>
      <c r="I2456" s="50">
        <v>6569</v>
      </c>
      <c r="J2456" s="50">
        <v>254109000096</v>
      </c>
      <c r="K2456" s="49" t="s">
        <v>8303</v>
      </c>
      <c r="L2456" s="51">
        <v>302</v>
      </c>
      <c r="M2456" s="52">
        <v>47381926</v>
      </c>
      <c r="N2456" s="52">
        <v>2475425</v>
      </c>
      <c r="O2456" s="52">
        <v>33264791</v>
      </c>
      <c r="P2456" s="52">
        <v>6660438</v>
      </c>
      <c r="Q2456" s="52">
        <v>49857351</v>
      </c>
      <c r="R2456" s="52">
        <v>39925229</v>
      </c>
      <c r="S2456" s="52">
        <v>89782580</v>
      </c>
      <c r="T2456" s="70" t="s">
        <v>10556</v>
      </c>
      <c r="U2456" s="70" t="s">
        <v>10560</v>
      </c>
    </row>
    <row r="2457" spans="1:21" x14ac:dyDescent="0.2">
      <c r="A2457" s="49" t="s">
        <v>4656</v>
      </c>
      <c r="B2457" s="49" t="s">
        <v>403</v>
      </c>
      <c r="C2457" s="50">
        <v>3776</v>
      </c>
      <c r="D2457" s="49" t="s">
        <v>401</v>
      </c>
      <c r="E2457" s="49" t="s">
        <v>6661</v>
      </c>
      <c r="F2457" s="49" t="s">
        <v>401</v>
      </c>
      <c r="G2457" s="49">
        <v>18001</v>
      </c>
      <c r="H2457" s="49" t="s">
        <v>402</v>
      </c>
      <c r="I2457" s="50">
        <v>1720</v>
      </c>
      <c r="J2457" s="50">
        <v>183001000931</v>
      </c>
      <c r="K2457" s="49" t="s">
        <v>6675</v>
      </c>
      <c r="L2457" s="51">
        <v>1008</v>
      </c>
      <c r="M2457" s="52">
        <v>102524778</v>
      </c>
      <c r="N2457" s="52">
        <v>1264274</v>
      </c>
      <c r="O2457" s="52">
        <v>27569112</v>
      </c>
      <c r="P2457" s="52">
        <v>6660438</v>
      </c>
      <c r="Q2457" s="52">
        <v>103789052</v>
      </c>
      <c r="R2457" s="52">
        <v>34229550</v>
      </c>
      <c r="S2457" s="52">
        <v>138018602</v>
      </c>
      <c r="T2457" s="70" t="s">
        <v>10556</v>
      </c>
      <c r="U2457" s="70" t="s">
        <v>10560</v>
      </c>
    </row>
    <row r="2458" spans="1:21" x14ac:dyDescent="0.2">
      <c r="A2458" s="49" t="s">
        <v>2245</v>
      </c>
      <c r="B2458" s="49" t="s">
        <v>36</v>
      </c>
      <c r="C2458" s="50">
        <v>3759</v>
      </c>
      <c r="D2458" s="49" t="s">
        <v>34</v>
      </c>
      <c r="E2458" s="49" t="s">
        <v>7491</v>
      </c>
      <c r="F2458" s="49" t="s">
        <v>34</v>
      </c>
      <c r="G2458" s="49">
        <v>5001</v>
      </c>
      <c r="H2458" s="49" t="s">
        <v>35</v>
      </c>
      <c r="I2458" s="50">
        <v>9776</v>
      </c>
      <c r="J2458" s="50">
        <v>105001000485</v>
      </c>
      <c r="K2458" s="49" t="s">
        <v>7596</v>
      </c>
      <c r="L2458" s="51">
        <v>1160</v>
      </c>
      <c r="M2458" s="52">
        <v>110916854</v>
      </c>
      <c r="N2458" s="52">
        <v>3232544</v>
      </c>
      <c r="O2458" s="52">
        <v>20461051</v>
      </c>
      <c r="P2458" s="52">
        <v>6660438</v>
      </c>
      <c r="Q2458" s="52">
        <v>114149398</v>
      </c>
      <c r="R2458" s="52">
        <v>27121489</v>
      </c>
      <c r="S2458" s="52">
        <v>141270887</v>
      </c>
      <c r="T2458" s="70" t="s">
        <v>10556</v>
      </c>
      <c r="U2458" s="70" t="s">
        <v>10560</v>
      </c>
    </row>
    <row r="2459" spans="1:21" x14ac:dyDescent="0.2">
      <c r="A2459" s="49" t="s">
        <v>3078</v>
      </c>
      <c r="B2459" s="49" t="s">
        <v>919</v>
      </c>
      <c r="C2459" s="50">
        <v>3808</v>
      </c>
      <c r="D2459" s="49" t="s">
        <v>920</v>
      </c>
      <c r="E2459" s="49" t="s">
        <v>9075</v>
      </c>
      <c r="F2459" s="49" t="s">
        <v>920</v>
      </c>
      <c r="G2459" s="49">
        <v>68235</v>
      </c>
      <c r="H2459" s="49" t="s">
        <v>939</v>
      </c>
      <c r="I2459" s="50">
        <v>16573</v>
      </c>
      <c r="J2459" s="50">
        <v>268235000621</v>
      </c>
      <c r="K2459" s="49" t="s">
        <v>9081</v>
      </c>
      <c r="L2459" s="51">
        <v>298</v>
      </c>
      <c r="M2459" s="52">
        <v>45900371</v>
      </c>
      <c r="N2459" s="52">
        <v>9180074</v>
      </c>
      <c r="O2459" s="52">
        <v>34907833</v>
      </c>
      <c r="P2459" s="52">
        <v>6660438</v>
      </c>
      <c r="Q2459" s="52">
        <v>55080445</v>
      </c>
      <c r="R2459" s="52">
        <v>41568271</v>
      </c>
      <c r="S2459" s="52">
        <v>96648716</v>
      </c>
      <c r="T2459" s="70" t="s">
        <v>10556</v>
      </c>
      <c r="U2459" s="70" t="s">
        <v>10560</v>
      </c>
    </row>
    <row r="2460" spans="1:21" x14ac:dyDescent="0.2">
      <c r="A2460" s="49" t="s">
        <v>5921</v>
      </c>
      <c r="B2460" s="49" t="s">
        <v>211</v>
      </c>
      <c r="C2460" s="50">
        <v>3781</v>
      </c>
      <c r="D2460" s="49" t="s">
        <v>489</v>
      </c>
      <c r="E2460" s="49" t="s">
        <v>6000</v>
      </c>
      <c r="F2460" s="49" t="s">
        <v>489</v>
      </c>
      <c r="G2460" s="49">
        <v>23419</v>
      </c>
      <c r="H2460" s="49" t="s">
        <v>500</v>
      </c>
      <c r="I2460" s="50">
        <v>20706</v>
      </c>
      <c r="J2460" s="50">
        <v>223419000026</v>
      </c>
      <c r="K2460" s="49" t="s">
        <v>6006</v>
      </c>
      <c r="L2460" s="51">
        <v>396</v>
      </c>
      <c r="M2460" s="52">
        <v>73377853</v>
      </c>
      <c r="N2460" s="52">
        <v>0</v>
      </c>
      <c r="O2460" s="52">
        <v>42031343</v>
      </c>
      <c r="P2460" s="52">
        <v>6660438</v>
      </c>
      <c r="Q2460" s="52">
        <v>73377853</v>
      </c>
      <c r="R2460" s="52">
        <v>48691781</v>
      </c>
      <c r="S2460" s="52">
        <v>122069634</v>
      </c>
      <c r="T2460" s="70" t="s">
        <v>10556</v>
      </c>
      <c r="U2460" s="70" t="s">
        <v>10560</v>
      </c>
    </row>
    <row r="2461" spans="1:21" x14ac:dyDescent="0.2">
      <c r="A2461" s="49" t="s">
        <v>4413</v>
      </c>
      <c r="B2461" s="49" t="s">
        <v>64</v>
      </c>
      <c r="C2461" s="50">
        <v>3773</v>
      </c>
      <c r="D2461" s="49" t="s">
        <v>374</v>
      </c>
      <c r="E2461" s="49" t="s">
        <v>4503</v>
      </c>
      <c r="F2461" s="49" t="s">
        <v>374</v>
      </c>
      <c r="G2461" s="49">
        <v>17524</v>
      </c>
      <c r="H2461" s="49" t="s">
        <v>390</v>
      </c>
      <c r="I2461" s="50">
        <v>2697</v>
      </c>
      <c r="J2461" s="50">
        <v>117524000118</v>
      </c>
      <c r="K2461" s="49" t="s">
        <v>4505</v>
      </c>
      <c r="L2461" s="51">
        <v>648</v>
      </c>
      <c r="M2461" s="52">
        <v>61632654</v>
      </c>
      <c r="N2461" s="52">
        <v>0</v>
      </c>
      <c r="O2461" s="52">
        <v>26218013</v>
      </c>
      <c r="P2461" s="52">
        <v>6660438</v>
      </c>
      <c r="Q2461" s="52">
        <v>61632654</v>
      </c>
      <c r="R2461" s="52">
        <v>32878451</v>
      </c>
      <c r="S2461" s="52">
        <v>94511105</v>
      </c>
      <c r="T2461" s="70" t="s">
        <v>10556</v>
      </c>
      <c r="U2461" s="70" t="s">
        <v>10560</v>
      </c>
    </row>
    <row r="2462" spans="1:21" x14ac:dyDescent="0.2">
      <c r="A2462" s="49" t="s">
        <v>4982</v>
      </c>
      <c r="B2462" s="49" t="s">
        <v>421</v>
      </c>
      <c r="C2462" s="50">
        <v>3777</v>
      </c>
      <c r="D2462" s="49" t="s">
        <v>422</v>
      </c>
      <c r="E2462" s="49" t="s">
        <v>5222</v>
      </c>
      <c r="F2462" s="49" t="s">
        <v>422</v>
      </c>
      <c r="G2462" s="49">
        <v>19418</v>
      </c>
      <c r="H2462" s="49" t="s">
        <v>437</v>
      </c>
      <c r="I2462" s="50">
        <v>6477</v>
      </c>
      <c r="J2462" s="50">
        <v>219418000271</v>
      </c>
      <c r="K2462" s="49" t="s">
        <v>5230</v>
      </c>
      <c r="L2462" s="51">
        <v>98</v>
      </c>
      <c r="M2462" s="52">
        <v>14434659</v>
      </c>
      <c r="N2462" s="52">
        <v>0</v>
      </c>
      <c r="O2462" s="52">
        <v>34831682</v>
      </c>
      <c r="P2462" s="52">
        <v>6660438</v>
      </c>
      <c r="Q2462" s="52">
        <v>14434659</v>
      </c>
      <c r="R2462" s="52">
        <v>41492120</v>
      </c>
      <c r="S2462" s="52">
        <v>55926779</v>
      </c>
      <c r="T2462" s="70" t="s">
        <v>10556</v>
      </c>
      <c r="U2462" s="70" t="s">
        <v>10560</v>
      </c>
    </row>
    <row r="2463" spans="1:21" x14ac:dyDescent="0.2">
      <c r="A2463" s="49" t="s">
        <v>4581</v>
      </c>
      <c r="B2463" s="49" t="s">
        <v>1025</v>
      </c>
      <c r="C2463" s="50">
        <v>3815</v>
      </c>
      <c r="D2463" s="49" t="s">
        <v>1026</v>
      </c>
      <c r="E2463" s="49" t="s">
        <v>9680</v>
      </c>
      <c r="F2463" s="49" t="s">
        <v>1026</v>
      </c>
      <c r="G2463" s="49">
        <v>73168</v>
      </c>
      <c r="H2463" s="49" t="s">
        <v>1036</v>
      </c>
      <c r="I2463" s="50">
        <v>22816</v>
      </c>
      <c r="J2463" s="50">
        <v>273168002277</v>
      </c>
      <c r="K2463" s="49" t="s">
        <v>9683</v>
      </c>
      <c r="L2463" s="51">
        <v>510</v>
      </c>
      <c r="M2463" s="52">
        <v>66585038</v>
      </c>
      <c r="N2463" s="52">
        <v>0</v>
      </c>
      <c r="O2463" s="52">
        <v>29268793</v>
      </c>
      <c r="P2463" s="52">
        <v>6660438</v>
      </c>
      <c r="Q2463" s="52">
        <v>66585038</v>
      </c>
      <c r="R2463" s="52">
        <v>35929231</v>
      </c>
      <c r="S2463" s="52">
        <v>102514269</v>
      </c>
      <c r="T2463" s="70" t="s">
        <v>10556</v>
      </c>
      <c r="U2463" s="70" t="s">
        <v>10560</v>
      </c>
    </row>
    <row r="2464" spans="1:21" x14ac:dyDescent="0.2">
      <c r="A2464" s="49" t="s">
        <v>4413</v>
      </c>
      <c r="B2464" s="49" t="s">
        <v>64</v>
      </c>
      <c r="C2464" s="50">
        <v>3773</v>
      </c>
      <c r="D2464" s="49" t="s">
        <v>374</v>
      </c>
      <c r="E2464" s="49" t="s">
        <v>4508</v>
      </c>
      <c r="F2464" s="49" t="s">
        <v>374</v>
      </c>
      <c r="G2464" s="49">
        <v>17541</v>
      </c>
      <c r="H2464" s="49" t="s">
        <v>391</v>
      </c>
      <c r="I2464" s="50">
        <v>17411</v>
      </c>
      <c r="J2464" s="50">
        <v>217541001301</v>
      </c>
      <c r="K2464" s="49" t="s">
        <v>4514</v>
      </c>
      <c r="L2464" s="51">
        <v>131</v>
      </c>
      <c r="M2464" s="52">
        <v>15595153</v>
      </c>
      <c r="N2464" s="52">
        <v>3119031</v>
      </c>
      <c r="O2464" s="52">
        <v>26591096</v>
      </c>
      <c r="P2464" s="52">
        <v>6660438</v>
      </c>
      <c r="Q2464" s="52">
        <v>18714184</v>
      </c>
      <c r="R2464" s="52">
        <v>33251534</v>
      </c>
      <c r="S2464" s="52">
        <v>51965718</v>
      </c>
      <c r="T2464" s="70" t="s">
        <v>10556</v>
      </c>
      <c r="U2464" s="70" t="s">
        <v>10560</v>
      </c>
    </row>
    <row r="2465" spans="1:21" x14ac:dyDescent="0.2">
      <c r="A2465" s="49" t="s">
        <v>2976</v>
      </c>
      <c r="B2465" s="49" t="s">
        <v>171</v>
      </c>
      <c r="C2465" s="50">
        <v>3764</v>
      </c>
      <c r="D2465" s="49" t="s">
        <v>172</v>
      </c>
      <c r="E2465" s="49" t="s">
        <v>3027</v>
      </c>
      <c r="F2465" s="49" t="s">
        <v>172</v>
      </c>
      <c r="G2465" s="49">
        <v>8560</v>
      </c>
      <c r="H2465" s="49" t="s">
        <v>185</v>
      </c>
      <c r="I2465" s="50">
        <v>6798</v>
      </c>
      <c r="J2465" s="50">
        <v>108560000265</v>
      </c>
      <c r="K2465" s="49" t="s">
        <v>3028</v>
      </c>
      <c r="L2465" s="51">
        <v>167</v>
      </c>
      <c r="M2465" s="52">
        <v>22557509</v>
      </c>
      <c r="N2465" s="52">
        <v>0</v>
      </c>
      <c r="O2465" s="52">
        <v>29805989</v>
      </c>
      <c r="P2465" s="52">
        <v>6660438</v>
      </c>
      <c r="Q2465" s="52">
        <v>22557509</v>
      </c>
      <c r="R2465" s="52">
        <v>36466427</v>
      </c>
      <c r="S2465" s="52">
        <v>59023936</v>
      </c>
      <c r="T2465" s="70" t="s">
        <v>10556</v>
      </c>
      <c r="U2465" s="70" t="s">
        <v>10560</v>
      </c>
    </row>
    <row r="2466" spans="1:21" x14ac:dyDescent="0.2">
      <c r="A2466" s="49" t="s">
        <v>4581</v>
      </c>
      <c r="B2466" s="49" t="s">
        <v>1025</v>
      </c>
      <c r="C2466" s="50">
        <v>3815</v>
      </c>
      <c r="D2466" s="49" t="s">
        <v>1026</v>
      </c>
      <c r="E2466" s="49" t="s">
        <v>9809</v>
      </c>
      <c r="F2466" s="49" t="s">
        <v>1026</v>
      </c>
      <c r="G2466" s="49">
        <v>73624</v>
      </c>
      <c r="H2466" s="49" t="s">
        <v>1063</v>
      </c>
      <c r="I2466" s="50">
        <v>4665</v>
      </c>
      <c r="J2466" s="50">
        <v>273624000524</v>
      </c>
      <c r="K2466" s="49" t="s">
        <v>9813</v>
      </c>
      <c r="L2466" s="51">
        <v>349</v>
      </c>
      <c r="M2466" s="52">
        <v>44627859</v>
      </c>
      <c r="N2466" s="52">
        <v>6701934</v>
      </c>
      <c r="O2466" s="52">
        <v>29196012</v>
      </c>
      <c r="P2466" s="52">
        <v>6660438</v>
      </c>
      <c r="Q2466" s="52">
        <v>51329793</v>
      </c>
      <c r="R2466" s="52">
        <v>35856450</v>
      </c>
      <c r="S2466" s="52">
        <v>87186243</v>
      </c>
      <c r="T2466" s="70" t="s">
        <v>10556</v>
      </c>
      <c r="U2466" s="70" t="s">
        <v>10560</v>
      </c>
    </row>
    <row r="2467" spans="1:21" x14ac:dyDescent="0.2">
      <c r="A2467" s="49" t="s">
        <v>4413</v>
      </c>
      <c r="B2467" s="49" t="s">
        <v>64</v>
      </c>
      <c r="C2467" s="50">
        <v>3773</v>
      </c>
      <c r="D2467" s="49" t="s">
        <v>374</v>
      </c>
      <c r="E2467" s="49" t="s">
        <v>4480</v>
      </c>
      <c r="F2467" s="49" t="s">
        <v>374</v>
      </c>
      <c r="G2467" s="49">
        <v>17444</v>
      </c>
      <c r="H2467" s="49" t="s">
        <v>385</v>
      </c>
      <c r="I2467" s="50">
        <v>13550</v>
      </c>
      <c r="J2467" s="50">
        <v>217444000201</v>
      </c>
      <c r="K2467" s="49" t="s">
        <v>4481</v>
      </c>
      <c r="L2467" s="51">
        <v>200</v>
      </c>
      <c r="M2467" s="52">
        <v>23603589</v>
      </c>
      <c r="N2467" s="52">
        <v>4720718</v>
      </c>
      <c r="O2467" s="52">
        <v>27108368</v>
      </c>
      <c r="P2467" s="52">
        <v>6660438</v>
      </c>
      <c r="Q2467" s="52">
        <v>28324307</v>
      </c>
      <c r="R2467" s="52">
        <v>33768806</v>
      </c>
      <c r="S2467" s="52">
        <v>62093113</v>
      </c>
      <c r="T2467" s="70" t="s">
        <v>10556</v>
      </c>
      <c r="U2467" s="70" t="s">
        <v>10560</v>
      </c>
    </row>
    <row r="2468" spans="1:21" x14ac:dyDescent="0.2">
      <c r="A2468" s="49" t="s">
        <v>2245</v>
      </c>
      <c r="B2468" s="49" t="s">
        <v>36</v>
      </c>
      <c r="C2468" s="50">
        <v>3760</v>
      </c>
      <c r="D2468" s="49" t="s">
        <v>55</v>
      </c>
      <c r="E2468" s="49" t="s">
        <v>3253</v>
      </c>
      <c r="F2468" s="49" t="s">
        <v>55</v>
      </c>
      <c r="G2468" s="49">
        <v>5088</v>
      </c>
      <c r="H2468" s="49" t="s">
        <v>56</v>
      </c>
      <c r="I2468" s="50">
        <v>132454</v>
      </c>
      <c r="J2468" s="50">
        <v>205088000197</v>
      </c>
      <c r="K2468" s="49" t="s">
        <v>3266</v>
      </c>
      <c r="L2468" s="51">
        <v>887</v>
      </c>
      <c r="M2468" s="52">
        <v>80472235</v>
      </c>
      <c r="N2468" s="52">
        <v>0</v>
      </c>
      <c r="O2468" s="52">
        <v>20533054</v>
      </c>
      <c r="P2468" s="52">
        <v>6660438</v>
      </c>
      <c r="Q2468" s="52">
        <v>80472235</v>
      </c>
      <c r="R2468" s="52">
        <v>27193492</v>
      </c>
      <c r="S2468" s="52">
        <v>107665727</v>
      </c>
      <c r="T2468" s="70" t="s">
        <v>10556</v>
      </c>
      <c r="U2468" s="70" t="s">
        <v>10560</v>
      </c>
    </row>
    <row r="2469" spans="1:21" x14ac:dyDescent="0.2">
      <c r="A2469" s="49" t="s">
        <v>4581</v>
      </c>
      <c r="B2469" s="49" t="s">
        <v>1025</v>
      </c>
      <c r="C2469" s="50">
        <v>3815</v>
      </c>
      <c r="D2469" s="49" t="s">
        <v>1026</v>
      </c>
      <c r="E2469" s="49" t="s">
        <v>9787</v>
      </c>
      <c r="F2469" s="49" t="s">
        <v>1026</v>
      </c>
      <c r="G2469" s="49">
        <v>73555</v>
      </c>
      <c r="H2469" s="49" t="s">
        <v>1058</v>
      </c>
      <c r="I2469" s="50">
        <v>24210</v>
      </c>
      <c r="J2469" s="50">
        <v>273555000169</v>
      </c>
      <c r="K2469" s="49" t="s">
        <v>3266</v>
      </c>
      <c r="L2469" s="51">
        <v>257</v>
      </c>
      <c r="M2469" s="52">
        <v>35946068</v>
      </c>
      <c r="N2469" s="52">
        <v>6324160</v>
      </c>
      <c r="O2469" s="52">
        <v>31667975</v>
      </c>
      <c r="P2469" s="52">
        <v>6660438</v>
      </c>
      <c r="Q2469" s="52">
        <v>42270228</v>
      </c>
      <c r="R2469" s="52">
        <v>38328413</v>
      </c>
      <c r="S2469" s="52">
        <v>80598641</v>
      </c>
      <c r="T2469" s="70" t="s">
        <v>10556</v>
      </c>
      <c r="U2469" s="70" t="s">
        <v>10560</v>
      </c>
    </row>
    <row r="2470" spans="1:21" x14ac:dyDescent="0.2">
      <c r="A2470" s="49" t="s">
        <v>7676</v>
      </c>
      <c r="B2470" s="49" t="s">
        <v>763</v>
      </c>
      <c r="C2470" s="50">
        <v>3796</v>
      </c>
      <c r="D2470" s="49" t="s">
        <v>764</v>
      </c>
      <c r="E2470" s="49" t="s">
        <v>7763</v>
      </c>
      <c r="F2470" s="49" t="s">
        <v>764</v>
      </c>
      <c r="G2470" s="49">
        <v>50590</v>
      </c>
      <c r="H2470" s="49" t="s">
        <v>414</v>
      </c>
      <c r="I2470" s="50">
        <v>10376</v>
      </c>
      <c r="J2470" s="50">
        <v>250577000499</v>
      </c>
      <c r="K2470" s="49" t="s">
        <v>3266</v>
      </c>
      <c r="L2470" s="51">
        <v>262</v>
      </c>
      <c r="M2470" s="52">
        <v>38963742</v>
      </c>
      <c r="N2470" s="52">
        <v>0</v>
      </c>
      <c r="O2470" s="52">
        <v>33385031</v>
      </c>
      <c r="P2470" s="52">
        <v>19981315</v>
      </c>
      <c r="Q2470" s="52">
        <v>38963742</v>
      </c>
      <c r="R2470" s="52">
        <v>53366346</v>
      </c>
      <c r="S2470" s="52">
        <v>92330088</v>
      </c>
      <c r="T2470" s="70" t="s">
        <v>10556</v>
      </c>
      <c r="U2470" s="70" t="s">
        <v>10560</v>
      </c>
    </row>
    <row r="2471" spans="1:21" x14ac:dyDescent="0.2">
      <c r="A2471" s="49" t="s">
        <v>6798</v>
      </c>
      <c r="B2471" s="49" t="s">
        <v>674</v>
      </c>
      <c r="C2471" s="50">
        <v>3790</v>
      </c>
      <c r="D2471" s="49" t="s">
        <v>675</v>
      </c>
      <c r="E2471" s="49" t="s">
        <v>6942</v>
      </c>
      <c r="F2471" s="49" t="s">
        <v>675</v>
      </c>
      <c r="G2471" s="49">
        <v>41801</v>
      </c>
      <c r="H2471" s="49" t="s">
        <v>707</v>
      </c>
      <c r="I2471" s="50">
        <v>7710</v>
      </c>
      <c r="J2471" s="50">
        <v>241801000042</v>
      </c>
      <c r="K2471" s="49" t="s">
        <v>3266</v>
      </c>
      <c r="L2471" s="51">
        <v>167</v>
      </c>
      <c r="M2471" s="52">
        <v>18517259</v>
      </c>
      <c r="N2471" s="52">
        <v>0</v>
      </c>
      <c r="O2471" s="52">
        <v>26686583</v>
      </c>
      <c r="P2471" s="52">
        <v>6660438</v>
      </c>
      <c r="Q2471" s="52">
        <v>18517259</v>
      </c>
      <c r="R2471" s="52">
        <v>33347021</v>
      </c>
      <c r="S2471" s="52">
        <v>51864280</v>
      </c>
      <c r="T2471" s="70" t="s">
        <v>10556</v>
      </c>
      <c r="U2471" s="70" t="s">
        <v>10560</v>
      </c>
    </row>
    <row r="2472" spans="1:21" x14ac:dyDescent="0.2">
      <c r="A2472" s="49" t="s">
        <v>2245</v>
      </c>
      <c r="B2472" s="49" t="s">
        <v>36</v>
      </c>
      <c r="C2472" s="50">
        <v>3759</v>
      </c>
      <c r="D2472" s="49" t="s">
        <v>34</v>
      </c>
      <c r="E2472" s="49" t="s">
        <v>7491</v>
      </c>
      <c r="F2472" s="49" t="s">
        <v>34</v>
      </c>
      <c r="G2472" s="49">
        <v>5001</v>
      </c>
      <c r="H2472" s="49" t="s">
        <v>35</v>
      </c>
      <c r="I2472" s="50">
        <v>9107</v>
      </c>
      <c r="J2472" s="50">
        <v>105001004472</v>
      </c>
      <c r="K2472" s="49" t="s">
        <v>7595</v>
      </c>
      <c r="L2472" s="51">
        <v>768</v>
      </c>
      <c r="M2472" s="52">
        <v>72323030</v>
      </c>
      <c r="N2472" s="52">
        <v>1937377</v>
      </c>
      <c r="O2472" s="52">
        <v>20461051</v>
      </c>
      <c r="P2472" s="52">
        <v>6660438</v>
      </c>
      <c r="Q2472" s="52">
        <v>74260407</v>
      </c>
      <c r="R2472" s="52">
        <v>27121489</v>
      </c>
      <c r="S2472" s="52">
        <v>101381896</v>
      </c>
      <c r="T2472" s="70" t="s">
        <v>10556</v>
      </c>
      <c r="U2472" s="70" t="s">
        <v>10560</v>
      </c>
    </row>
    <row r="2473" spans="1:21" x14ac:dyDescent="0.2">
      <c r="A2473" s="49" t="s">
        <v>2872</v>
      </c>
      <c r="B2473" s="49" t="s">
        <v>1073</v>
      </c>
      <c r="C2473" s="50">
        <v>3817</v>
      </c>
      <c r="D2473" s="49" t="s">
        <v>1074</v>
      </c>
      <c r="E2473" s="49" t="s">
        <v>10056</v>
      </c>
      <c r="F2473" s="49" t="s">
        <v>1074</v>
      </c>
      <c r="G2473" s="49">
        <v>76246</v>
      </c>
      <c r="H2473" s="49" t="s">
        <v>1089</v>
      </c>
      <c r="I2473" s="50">
        <v>6220</v>
      </c>
      <c r="J2473" s="50">
        <v>176246000337</v>
      </c>
      <c r="K2473" s="49" t="s">
        <v>7595</v>
      </c>
      <c r="L2473" s="51">
        <v>443</v>
      </c>
      <c r="M2473" s="52">
        <v>48593878</v>
      </c>
      <c r="N2473" s="52">
        <v>0</v>
      </c>
      <c r="O2473" s="52">
        <v>27001330</v>
      </c>
      <c r="P2473" s="52">
        <v>6660438</v>
      </c>
      <c r="Q2473" s="52">
        <v>48593878</v>
      </c>
      <c r="R2473" s="52">
        <v>33661768</v>
      </c>
      <c r="S2473" s="52">
        <v>82255646</v>
      </c>
      <c r="T2473" s="70" t="s">
        <v>10556</v>
      </c>
      <c r="U2473" s="70" t="s">
        <v>10560</v>
      </c>
    </row>
    <row r="2474" spans="1:21" x14ac:dyDescent="0.2">
      <c r="A2474" s="49" t="s">
        <v>2949</v>
      </c>
      <c r="B2474" s="49" t="s">
        <v>851</v>
      </c>
      <c r="C2474" s="50">
        <v>3801</v>
      </c>
      <c r="D2474" s="49" t="s">
        <v>852</v>
      </c>
      <c r="E2474" s="49" t="s">
        <v>8407</v>
      </c>
      <c r="F2474" s="49" t="s">
        <v>852</v>
      </c>
      <c r="G2474" s="49">
        <v>54498</v>
      </c>
      <c r="H2474" s="49" t="s">
        <v>876</v>
      </c>
      <c r="I2474" s="50">
        <v>11746</v>
      </c>
      <c r="J2474" s="50">
        <v>154498000069</v>
      </c>
      <c r="K2474" s="49" t="s">
        <v>7595</v>
      </c>
      <c r="L2474" s="51">
        <v>1589</v>
      </c>
      <c r="M2474" s="52">
        <v>155919390</v>
      </c>
      <c r="N2474" s="52">
        <v>0</v>
      </c>
      <c r="O2474" s="52">
        <v>21994723</v>
      </c>
      <c r="P2474" s="52">
        <v>6660438</v>
      </c>
      <c r="Q2474" s="52">
        <v>155919390</v>
      </c>
      <c r="R2474" s="52">
        <v>28655161</v>
      </c>
      <c r="S2474" s="52">
        <v>184574551</v>
      </c>
      <c r="T2474" s="70" t="s">
        <v>10556</v>
      </c>
      <c r="U2474" s="70" t="s">
        <v>10560</v>
      </c>
    </row>
    <row r="2475" spans="1:21" x14ac:dyDescent="0.2">
      <c r="A2475" s="49" t="s">
        <v>2945</v>
      </c>
      <c r="B2475" s="49" t="s">
        <v>891</v>
      </c>
      <c r="C2475" s="50">
        <v>3803</v>
      </c>
      <c r="D2475" s="49" t="s">
        <v>892</v>
      </c>
      <c r="E2475" s="49" t="s">
        <v>8742</v>
      </c>
      <c r="F2475" s="49" t="s">
        <v>892</v>
      </c>
      <c r="G2475" s="49">
        <v>63401</v>
      </c>
      <c r="H2475" s="49" t="s">
        <v>897</v>
      </c>
      <c r="I2475" s="50">
        <v>15702</v>
      </c>
      <c r="J2475" s="50">
        <v>263401000063</v>
      </c>
      <c r="K2475" s="49" t="s">
        <v>8745</v>
      </c>
      <c r="L2475" s="51">
        <v>303</v>
      </c>
      <c r="M2475" s="52">
        <v>36145175</v>
      </c>
      <c r="N2475" s="52">
        <v>7229035</v>
      </c>
      <c r="O2475" s="52">
        <v>26468842</v>
      </c>
      <c r="P2475" s="52">
        <v>6660438</v>
      </c>
      <c r="Q2475" s="52">
        <v>43374210</v>
      </c>
      <c r="R2475" s="52">
        <v>33129280</v>
      </c>
      <c r="S2475" s="52">
        <v>76503490</v>
      </c>
      <c r="T2475" s="70" t="s">
        <v>10556</v>
      </c>
      <c r="U2475" s="70" t="s">
        <v>10560</v>
      </c>
    </row>
    <row r="2476" spans="1:21" x14ac:dyDescent="0.2">
      <c r="A2476" s="49" t="s">
        <v>3078</v>
      </c>
      <c r="B2476" s="49" t="s">
        <v>919</v>
      </c>
      <c r="C2476" s="50">
        <v>3808</v>
      </c>
      <c r="D2476" s="49" t="s">
        <v>920</v>
      </c>
      <c r="E2476" s="49" t="s">
        <v>9310</v>
      </c>
      <c r="F2476" s="49" t="s">
        <v>920</v>
      </c>
      <c r="G2476" s="49">
        <v>68895</v>
      </c>
      <c r="H2476" s="49" t="s">
        <v>997</v>
      </c>
      <c r="I2476" s="50">
        <v>12343</v>
      </c>
      <c r="J2476" s="50">
        <v>268895000364</v>
      </c>
      <c r="K2476" s="49" t="s">
        <v>9311</v>
      </c>
      <c r="L2476" s="51">
        <v>72</v>
      </c>
      <c r="M2476" s="52">
        <v>8139357</v>
      </c>
      <c r="N2476" s="52">
        <v>0</v>
      </c>
      <c r="O2476" s="52">
        <v>25545176</v>
      </c>
      <c r="P2476" s="52">
        <v>6660438</v>
      </c>
      <c r="Q2476" s="52">
        <v>8139357</v>
      </c>
      <c r="R2476" s="52">
        <v>32205614</v>
      </c>
      <c r="S2476" s="52">
        <v>40344971</v>
      </c>
      <c r="T2476" s="70" t="s">
        <v>10556</v>
      </c>
      <c r="U2476" s="70" t="s">
        <v>10560</v>
      </c>
    </row>
    <row r="2477" spans="1:21" x14ac:dyDescent="0.2">
      <c r="A2477" s="49" t="s">
        <v>4982</v>
      </c>
      <c r="B2477" s="49" t="s">
        <v>421</v>
      </c>
      <c r="C2477" s="50">
        <v>3777</v>
      </c>
      <c r="D2477" s="49" t="s">
        <v>422</v>
      </c>
      <c r="E2477" s="49" t="s">
        <v>5464</v>
      </c>
      <c r="F2477" s="49" t="s">
        <v>422</v>
      </c>
      <c r="G2477" s="49">
        <v>19821</v>
      </c>
      <c r="H2477" s="49" t="s">
        <v>456</v>
      </c>
      <c r="I2477" s="50">
        <v>2931</v>
      </c>
      <c r="J2477" s="50">
        <v>219821000485</v>
      </c>
      <c r="K2477" s="49" t="s">
        <v>5472</v>
      </c>
      <c r="L2477" s="51">
        <v>424</v>
      </c>
      <c r="M2477" s="52">
        <v>56174978</v>
      </c>
      <c r="N2477" s="52">
        <v>0</v>
      </c>
      <c r="O2477" s="52">
        <v>29623920</v>
      </c>
      <c r="P2477" s="52">
        <v>6660438</v>
      </c>
      <c r="Q2477" s="52">
        <v>56174978</v>
      </c>
      <c r="R2477" s="52">
        <v>36284358</v>
      </c>
      <c r="S2477" s="52">
        <v>92459336</v>
      </c>
      <c r="T2477" s="70" t="s">
        <v>10556</v>
      </c>
      <c r="U2477" s="70" t="s">
        <v>10560</v>
      </c>
    </row>
    <row r="2478" spans="1:21" x14ac:dyDescent="0.2">
      <c r="A2478" s="49" t="s">
        <v>4982</v>
      </c>
      <c r="B2478" s="49" t="s">
        <v>421</v>
      </c>
      <c r="C2478" s="50">
        <v>3777</v>
      </c>
      <c r="D2478" s="49" t="s">
        <v>422</v>
      </c>
      <c r="E2478" s="49" t="s">
        <v>5330</v>
      </c>
      <c r="F2478" s="49" t="s">
        <v>422</v>
      </c>
      <c r="G2478" s="49">
        <v>19585</v>
      </c>
      <c r="H2478" s="49" t="s">
        <v>446</v>
      </c>
      <c r="I2478" s="50">
        <v>15116</v>
      </c>
      <c r="J2478" s="50">
        <v>219585000371</v>
      </c>
      <c r="K2478" s="49" t="s">
        <v>5343</v>
      </c>
      <c r="L2478" s="51">
        <v>214</v>
      </c>
      <c r="M2478" s="52">
        <v>26788121</v>
      </c>
      <c r="N2478" s="52">
        <v>0</v>
      </c>
      <c r="O2478" s="52">
        <v>29172801</v>
      </c>
      <c r="P2478" s="52">
        <v>6660438</v>
      </c>
      <c r="Q2478" s="52">
        <v>26788121</v>
      </c>
      <c r="R2478" s="52">
        <v>35833239</v>
      </c>
      <c r="S2478" s="52">
        <v>62621360</v>
      </c>
      <c r="T2478" s="70" t="s">
        <v>10556</v>
      </c>
      <c r="U2478" s="70" t="s">
        <v>10560</v>
      </c>
    </row>
    <row r="2479" spans="1:21" x14ac:dyDescent="0.2">
      <c r="A2479" s="49" t="s">
        <v>6798</v>
      </c>
      <c r="B2479" s="49" t="s">
        <v>674</v>
      </c>
      <c r="C2479" s="50">
        <v>3790</v>
      </c>
      <c r="D2479" s="49" t="s">
        <v>675</v>
      </c>
      <c r="E2479" s="49" t="s">
        <v>6855</v>
      </c>
      <c r="F2479" s="49" t="s">
        <v>675</v>
      </c>
      <c r="G2479" s="49">
        <v>41319</v>
      </c>
      <c r="H2479" s="49" t="s">
        <v>687</v>
      </c>
      <c r="I2479" s="50">
        <v>10592</v>
      </c>
      <c r="J2479" s="50">
        <v>241319000621</v>
      </c>
      <c r="K2479" s="49" t="s">
        <v>6856</v>
      </c>
      <c r="L2479" s="51">
        <v>950</v>
      </c>
      <c r="M2479" s="52">
        <v>118108697</v>
      </c>
      <c r="N2479" s="52">
        <v>0</v>
      </c>
      <c r="O2479" s="52">
        <v>28581791</v>
      </c>
      <c r="P2479" s="52">
        <v>6660438</v>
      </c>
      <c r="Q2479" s="52">
        <v>118108697</v>
      </c>
      <c r="R2479" s="52">
        <v>35242229</v>
      </c>
      <c r="S2479" s="52">
        <v>153350926</v>
      </c>
      <c r="T2479" s="70" t="s">
        <v>10556</v>
      </c>
      <c r="U2479" s="70" t="s">
        <v>10560</v>
      </c>
    </row>
    <row r="2480" spans="1:21" x14ac:dyDescent="0.2">
      <c r="A2480" s="49" t="s">
        <v>4982</v>
      </c>
      <c r="B2480" s="49" t="s">
        <v>421</v>
      </c>
      <c r="C2480" s="50">
        <v>3777</v>
      </c>
      <c r="D2480" s="49" t="s">
        <v>422</v>
      </c>
      <c r="E2480" s="49" t="s">
        <v>5010</v>
      </c>
      <c r="F2480" s="49" t="s">
        <v>422</v>
      </c>
      <c r="G2480" s="49">
        <v>19075</v>
      </c>
      <c r="H2480" s="49" t="s">
        <v>424</v>
      </c>
      <c r="I2480" s="50">
        <v>10999</v>
      </c>
      <c r="J2480" s="50">
        <v>219075000296</v>
      </c>
      <c r="K2480" s="49" t="s">
        <v>5015</v>
      </c>
      <c r="L2480" s="51">
        <v>209</v>
      </c>
      <c r="M2480" s="52">
        <v>26726525</v>
      </c>
      <c r="N2480" s="52">
        <v>0</v>
      </c>
      <c r="O2480" s="52">
        <v>29072677</v>
      </c>
      <c r="P2480" s="52">
        <v>6660438</v>
      </c>
      <c r="Q2480" s="52">
        <v>26726525</v>
      </c>
      <c r="R2480" s="52">
        <v>35733115</v>
      </c>
      <c r="S2480" s="52">
        <v>62459640</v>
      </c>
      <c r="T2480" s="70" t="s">
        <v>10556</v>
      </c>
      <c r="U2480" s="70" t="s">
        <v>10560</v>
      </c>
    </row>
    <row r="2481" spans="1:21" x14ac:dyDescent="0.2">
      <c r="A2481" s="49" t="s">
        <v>2245</v>
      </c>
      <c r="B2481" s="49" t="s">
        <v>36</v>
      </c>
      <c r="C2481" s="50">
        <v>3759</v>
      </c>
      <c r="D2481" s="49" t="s">
        <v>34</v>
      </c>
      <c r="E2481" s="49" t="s">
        <v>7491</v>
      </c>
      <c r="F2481" s="49" t="s">
        <v>34</v>
      </c>
      <c r="G2481" s="49">
        <v>5001</v>
      </c>
      <c r="H2481" s="49" t="s">
        <v>35</v>
      </c>
      <c r="I2481" s="50">
        <v>9812</v>
      </c>
      <c r="J2481" s="50">
        <v>105001002976</v>
      </c>
      <c r="K2481" s="49" t="s">
        <v>7594</v>
      </c>
      <c r="L2481" s="51">
        <v>986</v>
      </c>
      <c r="M2481" s="52">
        <v>90659384</v>
      </c>
      <c r="N2481" s="52">
        <v>0</v>
      </c>
      <c r="O2481" s="52">
        <v>20461051</v>
      </c>
      <c r="P2481" s="52">
        <v>6660438</v>
      </c>
      <c r="Q2481" s="52">
        <v>90659384</v>
      </c>
      <c r="R2481" s="52">
        <v>27121489</v>
      </c>
      <c r="S2481" s="52">
        <v>117780873</v>
      </c>
      <c r="T2481" s="70" t="s">
        <v>10556</v>
      </c>
      <c r="U2481" s="70" t="s">
        <v>10560</v>
      </c>
    </row>
    <row r="2482" spans="1:21" x14ac:dyDescent="0.2">
      <c r="A2482" s="49" t="s">
        <v>6798</v>
      </c>
      <c r="B2482" s="49" t="s">
        <v>674</v>
      </c>
      <c r="C2482" s="50">
        <v>3790</v>
      </c>
      <c r="D2482" s="49" t="s">
        <v>675</v>
      </c>
      <c r="E2482" s="49" t="s">
        <v>6813</v>
      </c>
      <c r="F2482" s="49" t="s">
        <v>675</v>
      </c>
      <c r="G2482" s="49">
        <v>41020</v>
      </c>
      <c r="H2482" s="49" t="s">
        <v>679</v>
      </c>
      <c r="I2482" s="50">
        <v>10522</v>
      </c>
      <c r="J2482" s="50">
        <v>241020000268</v>
      </c>
      <c r="K2482" s="49" t="s">
        <v>6815</v>
      </c>
      <c r="L2482" s="51">
        <v>166</v>
      </c>
      <c r="M2482" s="52">
        <v>21606698</v>
      </c>
      <c r="N2482" s="52">
        <v>146984</v>
      </c>
      <c r="O2482" s="52">
        <v>29035179</v>
      </c>
      <c r="P2482" s="52">
        <v>6660438</v>
      </c>
      <c r="Q2482" s="52">
        <v>21753682</v>
      </c>
      <c r="R2482" s="52">
        <v>35695617</v>
      </c>
      <c r="S2482" s="52">
        <v>57449299</v>
      </c>
      <c r="T2482" s="70" t="s">
        <v>10556</v>
      </c>
      <c r="U2482" s="70" t="s">
        <v>10560</v>
      </c>
    </row>
    <row r="2483" spans="1:21" x14ac:dyDescent="0.2">
      <c r="A2483" s="49" t="s">
        <v>3078</v>
      </c>
      <c r="B2483" s="49" t="s">
        <v>919</v>
      </c>
      <c r="C2483" s="50">
        <v>3808</v>
      </c>
      <c r="D2483" s="49" t="s">
        <v>920</v>
      </c>
      <c r="E2483" s="49" t="s">
        <v>9051</v>
      </c>
      <c r="F2483" s="49" t="s">
        <v>920</v>
      </c>
      <c r="G2483" s="49">
        <v>68190</v>
      </c>
      <c r="H2483" s="49" t="s">
        <v>935</v>
      </c>
      <c r="I2483" s="50">
        <v>17152</v>
      </c>
      <c r="J2483" s="50">
        <v>268190000101</v>
      </c>
      <c r="K2483" s="49" t="s">
        <v>9059</v>
      </c>
      <c r="L2483" s="51">
        <v>157</v>
      </c>
      <c r="M2483" s="52">
        <v>20125200</v>
      </c>
      <c r="N2483" s="52">
        <v>0</v>
      </c>
      <c r="O2483" s="52">
        <v>28438401</v>
      </c>
      <c r="P2483" s="52">
        <v>6660438</v>
      </c>
      <c r="Q2483" s="52">
        <v>20125200</v>
      </c>
      <c r="R2483" s="52">
        <v>35098839</v>
      </c>
      <c r="S2483" s="52">
        <v>55224039</v>
      </c>
      <c r="T2483" s="70" t="s">
        <v>10556</v>
      </c>
      <c r="U2483" s="70" t="s">
        <v>10560</v>
      </c>
    </row>
    <row r="2484" spans="1:21" x14ac:dyDescent="0.2">
      <c r="A2484" s="49" t="s">
        <v>3660</v>
      </c>
      <c r="B2484" s="49" t="s">
        <v>59</v>
      </c>
      <c r="C2484" s="50">
        <v>3767</v>
      </c>
      <c r="D2484" s="49" t="s">
        <v>201</v>
      </c>
      <c r="E2484" s="49" t="s">
        <v>3711</v>
      </c>
      <c r="F2484" s="49" t="s">
        <v>201</v>
      </c>
      <c r="G2484" s="49">
        <v>13188</v>
      </c>
      <c r="H2484" s="49" t="s">
        <v>210</v>
      </c>
      <c r="I2484" s="50">
        <v>131319</v>
      </c>
      <c r="J2484" s="50">
        <v>213468000974</v>
      </c>
      <c r="K2484" s="49" t="s">
        <v>3712</v>
      </c>
      <c r="L2484" s="51">
        <v>431</v>
      </c>
      <c r="M2484" s="52">
        <v>61166339</v>
      </c>
      <c r="N2484" s="52">
        <v>0</v>
      </c>
      <c r="O2484" s="52">
        <v>32562106</v>
      </c>
      <c r="P2484" s="52">
        <v>26641753</v>
      </c>
      <c r="Q2484" s="52">
        <v>61166339</v>
      </c>
      <c r="R2484" s="52">
        <v>59203859</v>
      </c>
      <c r="S2484" s="52">
        <v>120370198</v>
      </c>
      <c r="T2484" s="70" t="s">
        <v>10556</v>
      </c>
      <c r="U2484" s="70" t="s">
        <v>10560</v>
      </c>
    </row>
    <row r="2485" spans="1:21" x14ac:dyDescent="0.2">
      <c r="A2485" s="49" t="s">
        <v>2884</v>
      </c>
      <c r="B2485" s="49" t="s">
        <v>453</v>
      </c>
      <c r="C2485" s="50">
        <v>3813</v>
      </c>
      <c r="D2485" s="49" t="s">
        <v>1000</v>
      </c>
      <c r="E2485" s="49" t="s">
        <v>9504</v>
      </c>
      <c r="F2485" s="49" t="s">
        <v>1000</v>
      </c>
      <c r="G2485" s="49">
        <v>70508</v>
      </c>
      <c r="H2485" s="49" t="s">
        <v>1012</v>
      </c>
      <c r="I2485" s="50">
        <v>16584</v>
      </c>
      <c r="J2485" s="50">
        <v>270508000038</v>
      </c>
      <c r="K2485" s="49" t="s">
        <v>9512</v>
      </c>
      <c r="L2485" s="51">
        <v>204</v>
      </c>
      <c r="M2485" s="52">
        <v>28796544</v>
      </c>
      <c r="N2485" s="52">
        <v>0</v>
      </c>
      <c r="O2485" s="52">
        <v>31363354</v>
      </c>
      <c r="P2485" s="52">
        <v>6660438</v>
      </c>
      <c r="Q2485" s="52">
        <v>28796544</v>
      </c>
      <c r="R2485" s="52">
        <v>38023792</v>
      </c>
      <c r="S2485" s="52">
        <v>66820336</v>
      </c>
      <c r="T2485" s="70" t="s">
        <v>10556</v>
      </c>
      <c r="U2485" s="70" t="s">
        <v>10560</v>
      </c>
    </row>
    <row r="2486" spans="1:21" x14ac:dyDescent="0.2">
      <c r="A2486" s="49" t="s">
        <v>6181</v>
      </c>
      <c r="B2486" s="49" t="s">
        <v>113</v>
      </c>
      <c r="C2486" s="50">
        <v>3798</v>
      </c>
      <c r="D2486" s="49" t="s">
        <v>791</v>
      </c>
      <c r="E2486" s="49" t="s">
        <v>8083</v>
      </c>
      <c r="F2486" s="49" t="s">
        <v>791</v>
      </c>
      <c r="G2486" s="49">
        <v>52418</v>
      </c>
      <c r="H2486" s="49" t="s">
        <v>824</v>
      </c>
      <c r="I2486" s="50">
        <v>722</v>
      </c>
      <c r="J2486" s="50">
        <v>252418000154</v>
      </c>
      <c r="K2486" s="49" t="s">
        <v>4649</v>
      </c>
      <c r="L2486" s="51">
        <v>69</v>
      </c>
      <c r="M2486" s="52">
        <v>9166940</v>
      </c>
      <c r="N2486" s="52">
        <v>0</v>
      </c>
      <c r="O2486" s="52">
        <v>29931100</v>
      </c>
      <c r="P2486" s="52">
        <v>6660438</v>
      </c>
      <c r="Q2486" s="52">
        <v>9166940</v>
      </c>
      <c r="R2486" s="52">
        <v>36591538</v>
      </c>
      <c r="S2486" s="52">
        <v>45758478</v>
      </c>
      <c r="T2486" s="70" t="s">
        <v>10556</v>
      </c>
      <c r="U2486" s="70" t="s">
        <v>10560</v>
      </c>
    </row>
    <row r="2487" spans="1:21" x14ac:dyDescent="0.2">
      <c r="A2487" s="49" t="s">
        <v>2872</v>
      </c>
      <c r="B2487" s="49" t="s">
        <v>1073</v>
      </c>
      <c r="C2487" s="50">
        <v>3818</v>
      </c>
      <c r="D2487" s="49" t="s">
        <v>1071</v>
      </c>
      <c r="E2487" s="49" t="s">
        <v>4565</v>
      </c>
      <c r="F2487" s="49" t="s">
        <v>1071</v>
      </c>
      <c r="G2487" s="49">
        <v>76001</v>
      </c>
      <c r="H2487" s="49" t="s">
        <v>1072</v>
      </c>
      <c r="I2487" s="50">
        <v>15770</v>
      </c>
      <c r="J2487" s="50">
        <v>276001042756</v>
      </c>
      <c r="K2487" s="49" t="s">
        <v>4649</v>
      </c>
      <c r="L2487" s="51">
        <v>319</v>
      </c>
      <c r="M2487" s="52">
        <v>36908651</v>
      </c>
      <c r="N2487" s="52">
        <v>7264341</v>
      </c>
      <c r="O2487" s="52">
        <v>24897840</v>
      </c>
      <c r="P2487" s="52">
        <v>6660438</v>
      </c>
      <c r="Q2487" s="52">
        <v>44172992</v>
      </c>
      <c r="R2487" s="52">
        <v>31558278</v>
      </c>
      <c r="S2487" s="52">
        <v>75731270</v>
      </c>
      <c r="T2487" s="70" t="s">
        <v>10556</v>
      </c>
      <c r="U2487" s="70" t="s">
        <v>10560</v>
      </c>
    </row>
    <row r="2488" spans="1:21" x14ac:dyDescent="0.2">
      <c r="A2488" s="49" t="s">
        <v>6766</v>
      </c>
      <c r="B2488" s="49" t="s">
        <v>1177</v>
      </c>
      <c r="C2488" s="50">
        <v>3830</v>
      </c>
      <c r="D2488" s="49" t="s">
        <v>1175</v>
      </c>
      <c r="E2488" s="49" t="s">
        <v>6771</v>
      </c>
      <c r="F2488" s="49" t="s">
        <v>1175</v>
      </c>
      <c r="G2488" s="49">
        <v>95025</v>
      </c>
      <c r="H2488" s="49" t="s">
        <v>1178</v>
      </c>
      <c r="I2488" s="50">
        <v>4470</v>
      </c>
      <c r="J2488" s="50">
        <v>295025000161</v>
      </c>
      <c r="K2488" s="49" t="s">
        <v>4649</v>
      </c>
      <c r="L2488" s="51">
        <v>177</v>
      </c>
      <c r="M2488" s="52">
        <v>23813573</v>
      </c>
      <c r="N2488" s="52">
        <v>3966864</v>
      </c>
      <c r="O2488" s="52">
        <v>32032897</v>
      </c>
      <c r="P2488" s="52">
        <v>6660438</v>
      </c>
      <c r="Q2488" s="52">
        <v>27780437</v>
      </c>
      <c r="R2488" s="52">
        <v>38693335</v>
      </c>
      <c r="S2488" s="52">
        <v>66473772</v>
      </c>
      <c r="T2488" s="70" t="s">
        <v>10556</v>
      </c>
      <c r="U2488" s="70" t="s">
        <v>10560</v>
      </c>
    </row>
    <row r="2489" spans="1:21" x14ac:dyDescent="0.2">
      <c r="A2489" s="49" t="s">
        <v>4982</v>
      </c>
      <c r="B2489" s="49" t="s">
        <v>421</v>
      </c>
      <c r="C2489" s="50">
        <v>3777</v>
      </c>
      <c r="D2489" s="49" t="s">
        <v>422</v>
      </c>
      <c r="E2489" s="49" t="s">
        <v>5130</v>
      </c>
      <c r="F2489" s="49" t="s">
        <v>422</v>
      </c>
      <c r="G2489" s="49">
        <v>19256</v>
      </c>
      <c r="H2489" s="49" t="s">
        <v>430</v>
      </c>
      <c r="I2489" s="50">
        <v>3801</v>
      </c>
      <c r="J2489" s="50">
        <v>219256000743</v>
      </c>
      <c r="K2489" s="49" t="s">
        <v>4649</v>
      </c>
      <c r="L2489" s="51">
        <v>154</v>
      </c>
      <c r="M2489" s="52">
        <v>21449153</v>
      </c>
      <c r="N2489" s="52">
        <v>1042827</v>
      </c>
      <c r="O2489" s="52">
        <v>29854895</v>
      </c>
      <c r="P2489" s="52">
        <v>6660438</v>
      </c>
      <c r="Q2489" s="52">
        <v>22491980</v>
      </c>
      <c r="R2489" s="52">
        <v>36515333</v>
      </c>
      <c r="S2489" s="52">
        <v>59007313</v>
      </c>
      <c r="T2489" s="70" t="s">
        <v>10556</v>
      </c>
      <c r="U2489" s="70" t="s">
        <v>10560</v>
      </c>
    </row>
    <row r="2490" spans="1:21" x14ac:dyDescent="0.2">
      <c r="A2490" s="49" t="s">
        <v>2245</v>
      </c>
      <c r="B2490" s="49" t="s">
        <v>36</v>
      </c>
      <c r="C2490" s="50">
        <v>3761</v>
      </c>
      <c r="D2490" s="49" t="s">
        <v>84</v>
      </c>
      <c r="E2490" s="49" t="s">
        <v>6635</v>
      </c>
      <c r="F2490" s="49" t="s">
        <v>84</v>
      </c>
      <c r="G2490" s="49">
        <v>5266</v>
      </c>
      <c r="H2490" s="49" t="s">
        <v>85</v>
      </c>
      <c r="I2490" s="50">
        <v>14362</v>
      </c>
      <c r="J2490" s="50">
        <v>105266000452</v>
      </c>
      <c r="K2490" s="49" t="s">
        <v>4649</v>
      </c>
      <c r="L2490" s="51">
        <v>1942</v>
      </c>
      <c r="M2490" s="52">
        <v>174925931</v>
      </c>
      <c r="N2490" s="52">
        <v>34985186</v>
      </c>
      <c r="O2490" s="52">
        <v>19800664</v>
      </c>
      <c r="P2490" s="52">
        <v>6660438</v>
      </c>
      <c r="Q2490" s="52">
        <v>209911117</v>
      </c>
      <c r="R2490" s="52">
        <v>26461102</v>
      </c>
      <c r="S2490" s="52">
        <v>236372219</v>
      </c>
      <c r="T2490" s="70" t="s">
        <v>10556</v>
      </c>
      <c r="U2490" s="70" t="s">
        <v>10560</v>
      </c>
    </row>
    <row r="2491" spans="1:21" x14ac:dyDescent="0.2">
      <c r="A2491" s="49" t="s">
        <v>2245</v>
      </c>
      <c r="B2491" s="49" t="s">
        <v>36</v>
      </c>
      <c r="C2491" s="50">
        <v>7692</v>
      </c>
      <c r="D2491" s="49" t="s">
        <v>48</v>
      </c>
      <c r="E2491" s="49" t="s">
        <v>2849</v>
      </c>
      <c r="F2491" s="49" t="s">
        <v>48</v>
      </c>
      <c r="G2491" s="49">
        <v>5045</v>
      </c>
      <c r="H2491" s="49" t="s">
        <v>49</v>
      </c>
      <c r="I2491" s="50">
        <v>10047</v>
      </c>
      <c r="J2491" s="50">
        <v>105045001667</v>
      </c>
      <c r="K2491" s="49" t="s">
        <v>2867</v>
      </c>
      <c r="L2491" s="51">
        <v>1625</v>
      </c>
      <c r="M2491" s="52">
        <v>160674166</v>
      </c>
      <c r="N2491" s="52">
        <v>0</v>
      </c>
      <c r="O2491" s="52">
        <v>27611420</v>
      </c>
      <c r="P2491" s="52">
        <v>26641753</v>
      </c>
      <c r="Q2491" s="52">
        <v>160674166</v>
      </c>
      <c r="R2491" s="52">
        <v>54253173</v>
      </c>
      <c r="S2491" s="52">
        <v>214927339</v>
      </c>
      <c r="T2491" s="70" t="s">
        <v>10556</v>
      </c>
      <c r="U2491" s="70" t="s">
        <v>10560</v>
      </c>
    </row>
    <row r="2492" spans="1:21" x14ac:dyDescent="0.2">
      <c r="A2492" s="49" t="s">
        <v>4581</v>
      </c>
      <c r="B2492" s="49" t="s">
        <v>1025</v>
      </c>
      <c r="C2492" s="50">
        <v>3815</v>
      </c>
      <c r="D2492" s="49" t="s">
        <v>1026</v>
      </c>
      <c r="E2492" s="49" t="s">
        <v>9717</v>
      </c>
      <c r="F2492" s="49" t="s">
        <v>1026</v>
      </c>
      <c r="G2492" s="49">
        <v>73275</v>
      </c>
      <c r="H2492" s="49" t="s">
        <v>1043</v>
      </c>
      <c r="I2492" s="50">
        <v>4286</v>
      </c>
      <c r="J2492" s="50">
        <v>173275000037</v>
      </c>
      <c r="K2492" s="49" t="s">
        <v>9718</v>
      </c>
      <c r="L2492" s="51">
        <v>526</v>
      </c>
      <c r="M2492" s="52">
        <v>49006223</v>
      </c>
      <c r="N2492" s="52">
        <v>1502422</v>
      </c>
      <c r="O2492" s="52">
        <v>25650223</v>
      </c>
      <c r="P2492" s="52">
        <v>6660438</v>
      </c>
      <c r="Q2492" s="52">
        <v>50508645</v>
      </c>
      <c r="R2492" s="52">
        <v>32310661</v>
      </c>
      <c r="S2492" s="52">
        <v>82819306</v>
      </c>
      <c r="T2492" s="70" t="s">
        <v>10556</v>
      </c>
      <c r="U2492" s="70" t="s">
        <v>10560</v>
      </c>
    </row>
    <row r="2493" spans="1:21" x14ac:dyDescent="0.2">
      <c r="A2493" s="49" t="s">
        <v>2245</v>
      </c>
      <c r="B2493" s="49" t="s">
        <v>36</v>
      </c>
      <c r="C2493" s="50">
        <v>3759</v>
      </c>
      <c r="D2493" s="49" t="s">
        <v>34</v>
      </c>
      <c r="E2493" s="49" t="s">
        <v>7491</v>
      </c>
      <c r="F2493" s="49" t="s">
        <v>34</v>
      </c>
      <c r="G2493" s="49">
        <v>5001</v>
      </c>
      <c r="H2493" s="49" t="s">
        <v>35</v>
      </c>
      <c r="I2493" s="50">
        <v>141266</v>
      </c>
      <c r="J2493" s="50">
        <v>105001026662</v>
      </c>
      <c r="K2493" s="49" t="s">
        <v>7655</v>
      </c>
      <c r="L2493" s="51">
        <v>629</v>
      </c>
      <c r="M2493" s="52">
        <v>57735195</v>
      </c>
      <c r="N2493" s="52">
        <v>1759887</v>
      </c>
      <c r="O2493" s="52">
        <v>20461051</v>
      </c>
      <c r="P2493" s="52">
        <v>6660438</v>
      </c>
      <c r="Q2493" s="52">
        <v>59495082</v>
      </c>
      <c r="R2493" s="52">
        <v>27121489</v>
      </c>
      <c r="S2493" s="52">
        <v>86616571</v>
      </c>
      <c r="T2493" s="70" t="s">
        <v>10556</v>
      </c>
      <c r="U2493" s="70" t="s">
        <v>10560</v>
      </c>
    </row>
    <row r="2494" spans="1:21" x14ac:dyDescent="0.2">
      <c r="A2494" s="49" t="s">
        <v>3660</v>
      </c>
      <c r="B2494" s="49" t="s">
        <v>59</v>
      </c>
      <c r="C2494" s="50">
        <v>3768</v>
      </c>
      <c r="D2494" s="49" t="s">
        <v>217</v>
      </c>
      <c r="E2494" s="49" t="s">
        <v>7209</v>
      </c>
      <c r="F2494" s="49" t="s">
        <v>217</v>
      </c>
      <c r="G2494" s="49">
        <v>13430</v>
      </c>
      <c r="H2494" s="49" t="s">
        <v>218</v>
      </c>
      <c r="I2494" s="50">
        <v>227</v>
      </c>
      <c r="J2494" s="50">
        <v>213430000610</v>
      </c>
      <c r="K2494" s="49" t="s">
        <v>7217</v>
      </c>
      <c r="L2494" s="51">
        <v>491</v>
      </c>
      <c r="M2494" s="52">
        <v>67246206</v>
      </c>
      <c r="N2494" s="52">
        <v>0</v>
      </c>
      <c r="O2494" s="52">
        <v>30637537</v>
      </c>
      <c r="P2494" s="52">
        <v>6660438</v>
      </c>
      <c r="Q2494" s="52">
        <v>67246206</v>
      </c>
      <c r="R2494" s="52">
        <v>37297975</v>
      </c>
      <c r="S2494" s="52">
        <v>104544181</v>
      </c>
      <c r="T2494" s="70" t="s">
        <v>10556</v>
      </c>
      <c r="U2494" s="70" t="s">
        <v>10560</v>
      </c>
    </row>
    <row r="2495" spans="1:21" x14ac:dyDescent="0.2">
      <c r="A2495" s="49" t="s">
        <v>4982</v>
      </c>
      <c r="B2495" s="49" t="s">
        <v>421</v>
      </c>
      <c r="C2495" s="50">
        <v>3778</v>
      </c>
      <c r="D2495" s="49" t="s">
        <v>419</v>
      </c>
      <c r="E2495" s="49" t="s">
        <v>8662</v>
      </c>
      <c r="F2495" s="49" t="s">
        <v>419</v>
      </c>
      <c r="G2495" s="49">
        <v>19001</v>
      </c>
      <c r="H2495" s="49" t="s">
        <v>420</v>
      </c>
      <c r="I2495" s="50">
        <v>10506</v>
      </c>
      <c r="J2495" s="50">
        <v>119001003973</v>
      </c>
      <c r="K2495" s="49" t="s">
        <v>8682</v>
      </c>
      <c r="L2495" s="51">
        <v>311</v>
      </c>
      <c r="M2495" s="52">
        <v>30099438</v>
      </c>
      <c r="N2495" s="52">
        <v>0</v>
      </c>
      <c r="O2495" s="52">
        <v>21268341</v>
      </c>
      <c r="P2495" s="52">
        <v>6660438</v>
      </c>
      <c r="Q2495" s="52">
        <v>30099438</v>
      </c>
      <c r="R2495" s="52">
        <v>27928779</v>
      </c>
      <c r="S2495" s="52">
        <v>58028217</v>
      </c>
      <c r="T2495" s="70" t="s">
        <v>10556</v>
      </c>
      <c r="U2495" s="70" t="s">
        <v>10560</v>
      </c>
    </row>
    <row r="2496" spans="1:21" x14ac:dyDescent="0.2">
      <c r="A2496" s="49" t="s">
        <v>5501</v>
      </c>
      <c r="B2496" s="49" t="s">
        <v>461</v>
      </c>
      <c r="C2496" s="50">
        <v>3779</v>
      </c>
      <c r="D2496" s="49" t="s">
        <v>462</v>
      </c>
      <c r="E2496" s="49" t="s">
        <v>5583</v>
      </c>
      <c r="F2496" s="49" t="s">
        <v>462</v>
      </c>
      <c r="G2496" s="49">
        <v>20400</v>
      </c>
      <c r="H2496" s="49" t="s">
        <v>476</v>
      </c>
      <c r="I2496" s="50">
        <v>20561</v>
      </c>
      <c r="J2496" s="50">
        <v>220400000450</v>
      </c>
      <c r="K2496" s="49" t="s">
        <v>5585</v>
      </c>
      <c r="L2496" s="51">
        <v>675</v>
      </c>
      <c r="M2496" s="52">
        <v>90585167</v>
      </c>
      <c r="N2496" s="52">
        <v>0</v>
      </c>
      <c r="O2496" s="52">
        <v>29308772</v>
      </c>
      <c r="P2496" s="52">
        <v>6660438</v>
      </c>
      <c r="Q2496" s="52">
        <v>90585167</v>
      </c>
      <c r="R2496" s="52">
        <v>35969210</v>
      </c>
      <c r="S2496" s="52">
        <v>126554377</v>
      </c>
      <c r="T2496" s="70" t="s">
        <v>10556</v>
      </c>
      <c r="U2496" s="70" t="s">
        <v>10560</v>
      </c>
    </row>
    <row r="2497" spans="1:21" x14ac:dyDescent="0.2">
      <c r="A2497" s="49" t="s">
        <v>4312</v>
      </c>
      <c r="B2497" s="49" t="s">
        <v>393</v>
      </c>
      <c r="C2497" s="50">
        <v>3806</v>
      </c>
      <c r="D2497" s="49" t="s">
        <v>902</v>
      </c>
      <c r="E2497" s="49" t="s">
        <v>8574</v>
      </c>
      <c r="F2497" s="49" t="s">
        <v>902</v>
      </c>
      <c r="G2497" s="49">
        <v>66001</v>
      </c>
      <c r="H2497" s="49" t="s">
        <v>903</v>
      </c>
      <c r="I2497" s="50">
        <v>2246</v>
      </c>
      <c r="J2497" s="50">
        <v>266001001370</v>
      </c>
      <c r="K2497" s="49" t="s">
        <v>8612</v>
      </c>
      <c r="L2497" s="51">
        <v>370</v>
      </c>
      <c r="M2497" s="52">
        <v>41718992</v>
      </c>
      <c r="N2497" s="52">
        <v>6719486</v>
      </c>
      <c r="O2497" s="52">
        <v>25351273</v>
      </c>
      <c r="P2497" s="52">
        <v>6660438</v>
      </c>
      <c r="Q2497" s="52">
        <v>48438478</v>
      </c>
      <c r="R2497" s="52">
        <v>32011711</v>
      </c>
      <c r="S2497" s="52">
        <v>80450189</v>
      </c>
      <c r="T2497" s="70" t="s">
        <v>10556</v>
      </c>
      <c r="U2497" s="70" t="s">
        <v>10560</v>
      </c>
    </row>
    <row r="2498" spans="1:21" x14ac:dyDescent="0.2">
      <c r="A2498" s="49" t="s">
        <v>4982</v>
      </c>
      <c r="B2498" s="49" t="s">
        <v>421</v>
      </c>
      <c r="C2498" s="50">
        <v>3777</v>
      </c>
      <c r="D2498" s="49" t="s">
        <v>422</v>
      </c>
      <c r="E2498" s="49" t="s">
        <v>5265</v>
      </c>
      <c r="F2498" s="49" t="s">
        <v>422</v>
      </c>
      <c r="G2498" s="49">
        <v>19517</v>
      </c>
      <c r="H2498" s="49" t="s">
        <v>441</v>
      </c>
      <c r="I2498" s="50">
        <v>3469</v>
      </c>
      <c r="J2498" s="50">
        <v>219517000738</v>
      </c>
      <c r="K2498" s="49" t="s">
        <v>3810</v>
      </c>
      <c r="L2498" s="51">
        <v>245</v>
      </c>
      <c r="M2498" s="52">
        <v>32493964</v>
      </c>
      <c r="N2498" s="52">
        <v>0</v>
      </c>
      <c r="O2498" s="52">
        <v>29405880</v>
      </c>
      <c r="P2498" s="52">
        <v>6660438</v>
      </c>
      <c r="Q2498" s="52">
        <v>32493964</v>
      </c>
      <c r="R2498" s="52">
        <v>36066318</v>
      </c>
      <c r="S2498" s="52">
        <v>68560282</v>
      </c>
      <c r="T2498" s="70" t="s">
        <v>10556</v>
      </c>
      <c r="U2498" s="70" t="s">
        <v>10560</v>
      </c>
    </row>
    <row r="2499" spans="1:21" x14ac:dyDescent="0.2">
      <c r="A2499" s="49" t="s">
        <v>3078</v>
      </c>
      <c r="B2499" s="49" t="s">
        <v>919</v>
      </c>
      <c r="C2499" s="50">
        <v>3808</v>
      </c>
      <c r="D2499" s="49" t="s">
        <v>920</v>
      </c>
      <c r="E2499" s="49" t="s">
        <v>9104</v>
      </c>
      <c r="F2499" s="49" t="s">
        <v>920</v>
      </c>
      <c r="G2499" s="49">
        <v>68298</v>
      </c>
      <c r="H2499" s="49" t="s">
        <v>948</v>
      </c>
      <c r="I2499" s="50">
        <v>17081</v>
      </c>
      <c r="J2499" s="50">
        <v>268298000051</v>
      </c>
      <c r="K2499" s="49" t="s">
        <v>9106</v>
      </c>
      <c r="L2499" s="51">
        <v>121</v>
      </c>
      <c r="M2499" s="52">
        <v>15153186</v>
      </c>
      <c r="N2499" s="52">
        <v>0</v>
      </c>
      <c r="O2499" s="52">
        <v>29971767</v>
      </c>
      <c r="P2499" s="52">
        <v>6660438</v>
      </c>
      <c r="Q2499" s="52">
        <v>15153186</v>
      </c>
      <c r="R2499" s="52">
        <v>36632205</v>
      </c>
      <c r="S2499" s="52">
        <v>51785391</v>
      </c>
      <c r="T2499" s="70" t="s">
        <v>10556</v>
      </c>
      <c r="U2499" s="70" t="s">
        <v>10560</v>
      </c>
    </row>
    <row r="2500" spans="1:21" x14ac:dyDescent="0.2">
      <c r="A2500" s="49" t="s">
        <v>3660</v>
      </c>
      <c r="B2500" s="49" t="s">
        <v>59</v>
      </c>
      <c r="C2500" s="50">
        <v>3767</v>
      </c>
      <c r="D2500" s="49" t="s">
        <v>201</v>
      </c>
      <c r="E2500" s="49" t="s">
        <v>3804</v>
      </c>
      <c r="F2500" s="49" t="s">
        <v>201</v>
      </c>
      <c r="G2500" s="49">
        <v>13473</v>
      </c>
      <c r="H2500" s="49" t="s">
        <v>224</v>
      </c>
      <c r="I2500" s="50">
        <v>23965</v>
      </c>
      <c r="J2500" s="50">
        <v>213473000052</v>
      </c>
      <c r="K2500" s="49" t="s">
        <v>3810</v>
      </c>
      <c r="L2500" s="51">
        <v>603</v>
      </c>
      <c r="M2500" s="52">
        <v>102411914</v>
      </c>
      <c r="N2500" s="52">
        <v>0</v>
      </c>
      <c r="O2500" s="52">
        <v>38921506</v>
      </c>
      <c r="P2500" s="52">
        <v>6660438</v>
      </c>
      <c r="Q2500" s="52">
        <v>102411914</v>
      </c>
      <c r="R2500" s="52">
        <v>45581944</v>
      </c>
      <c r="S2500" s="52">
        <v>147993858</v>
      </c>
      <c r="T2500" s="70" t="s">
        <v>10556</v>
      </c>
      <c r="U2500" s="70" t="s">
        <v>10560</v>
      </c>
    </row>
    <row r="2501" spans="1:21" x14ac:dyDescent="0.2">
      <c r="A2501" s="49" t="s">
        <v>7072</v>
      </c>
      <c r="B2501" s="49" t="s">
        <v>713</v>
      </c>
      <c r="C2501" s="50">
        <v>3792</v>
      </c>
      <c r="D2501" s="49" t="s">
        <v>714</v>
      </c>
      <c r="E2501" s="49" t="s">
        <v>7152</v>
      </c>
      <c r="F2501" s="49" t="s">
        <v>714</v>
      </c>
      <c r="G2501" s="49">
        <v>44650</v>
      </c>
      <c r="H2501" s="49" t="s">
        <v>725</v>
      </c>
      <c r="I2501" s="50">
        <v>15417</v>
      </c>
      <c r="J2501" s="50">
        <v>144650000368</v>
      </c>
      <c r="K2501" s="49" t="s">
        <v>7160</v>
      </c>
      <c r="L2501" s="51">
        <v>1427</v>
      </c>
      <c r="M2501" s="52">
        <v>155172965</v>
      </c>
      <c r="N2501" s="52">
        <v>7722441</v>
      </c>
      <c r="O2501" s="52">
        <v>30068907</v>
      </c>
      <c r="P2501" s="52">
        <v>6660438</v>
      </c>
      <c r="Q2501" s="52">
        <v>162895406</v>
      </c>
      <c r="R2501" s="52">
        <v>36729345</v>
      </c>
      <c r="S2501" s="52">
        <v>199624751</v>
      </c>
      <c r="T2501" s="70" t="s">
        <v>10556</v>
      </c>
      <c r="U2501" s="70" t="s">
        <v>10560</v>
      </c>
    </row>
    <row r="2502" spans="1:21" x14ac:dyDescent="0.2">
      <c r="A2502" s="49" t="s">
        <v>4982</v>
      </c>
      <c r="B2502" s="49" t="s">
        <v>421</v>
      </c>
      <c r="C2502" s="50">
        <v>3777</v>
      </c>
      <c r="D2502" s="49" t="s">
        <v>422</v>
      </c>
      <c r="E2502" s="49" t="s">
        <v>5106</v>
      </c>
      <c r="F2502" s="49" t="s">
        <v>422</v>
      </c>
      <c r="G2502" s="49">
        <v>19142</v>
      </c>
      <c r="H2502" s="49" t="s">
        <v>428</v>
      </c>
      <c r="I2502" s="50">
        <v>4518</v>
      </c>
      <c r="J2502" s="50">
        <v>219142000263</v>
      </c>
      <c r="K2502" s="49" t="s">
        <v>5115</v>
      </c>
      <c r="L2502" s="51">
        <v>325</v>
      </c>
      <c r="M2502" s="52">
        <v>43782325</v>
      </c>
      <c r="N2502" s="52">
        <v>0</v>
      </c>
      <c r="O2502" s="52">
        <v>29727740</v>
      </c>
      <c r="P2502" s="52">
        <v>6660438</v>
      </c>
      <c r="Q2502" s="52">
        <v>43782325</v>
      </c>
      <c r="R2502" s="52">
        <v>36388178</v>
      </c>
      <c r="S2502" s="52">
        <v>80170503</v>
      </c>
      <c r="T2502" s="70" t="s">
        <v>10556</v>
      </c>
      <c r="U2502" s="70" t="s">
        <v>10560</v>
      </c>
    </row>
    <row r="2503" spans="1:21" x14ac:dyDescent="0.2">
      <c r="A2503" s="49" t="s">
        <v>4982</v>
      </c>
      <c r="B2503" s="49" t="s">
        <v>421</v>
      </c>
      <c r="C2503" s="50">
        <v>3777</v>
      </c>
      <c r="D2503" s="49" t="s">
        <v>422</v>
      </c>
      <c r="E2503" s="49" t="s">
        <v>5265</v>
      </c>
      <c r="F2503" s="49" t="s">
        <v>422</v>
      </c>
      <c r="G2503" s="49">
        <v>19517</v>
      </c>
      <c r="H2503" s="49" t="s">
        <v>441</v>
      </c>
      <c r="I2503" s="50">
        <v>109433</v>
      </c>
      <c r="J2503" s="50">
        <v>219517000240</v>
      </c>
      <c r="K2503" s="49" t="s">
        <v>5275</v>
      </c>
      <c r="L2503" s="51">
        <v>269</v>
      </c>
      <c r="M2503" s="52">
        <v>35147181</v>
      </c>
      <c r="N2503" s="52">
        <v>0</v>
      </c>
      <c r="O2503" s="52">
        <v>29405880</v>
      </c>
      <c r="P2503" s="52">
        <v>6660438</v>
      </c>
      <c r="Q2503" s="52">
        <v>35147181</v>
      </c>
      <c r="R2503" s="52">
        <v>36066318</v>
      </c>
      <c r="S2503" s="52">
        <v>71213499</v>
      </c>
      <c r="T2503" s="70" t="s">
        <v>10556</v>
      </c>
      <c r="U2503" s="70" t="s">
        <v>10560</v>
      </c>
    </row>
    <row r="2504" spans="1:21" x14ac:dyDescent="0.2">
      <c r="A2504" s="49" t="s">
        <v>2245</v>
      </c>
      <c r="B2504" s="49" t="s">
        <v>36</v>
      </c>
      <c r="C2504" s="50">
        <v>7609</v>
      </c>
      <c r="D2504" s="49" t="s">
        <v>125</v>
      </c>
      <c r="E2504" s="49" t="s">
        <v>8803</v>
      </c>
      <c r="F2504" s="49" t="s">
        <v>125</v>
      </c>
      <c r="G2504" s="49">
        <v>5615</v>
      </c>
      <c r="H2504" s="49" t="s">
        <v>126</v>
      </c>
      <c r="I2504" s="50">
        <v>12865</v>
      </c>
      <c r="J2504" s="50">
        <v>205615000028</v>
      </c>
      <c r="K2504" s="49" t="s">
        <v>8814</v>
      </c>
      <c r="L2504" s="51">
        <v>510</v>
      </c>
      <c r="M2504" s="52">
        <v>57155308</v>
      </c>
      <c r="N2504" s="52">
        <v>0</v>
      </c>
      <c r="O2504" s="52">
        <v>25176497</v>
      </c>
      <c r="P2504" s="52">
        <v>6660438</v>
      </c>
      <c r="Q2504" s="52">
        <v>57155308</v>
      </c>
      <c r="R2504" s="52">
        <v>31836935</v>
      </c>
      <c r="S2504" s="52">
        <v>88992243</v>
      </c>
      <c r="T2504" s="70" t="s">
        <v>10556</v>
      </c>
      <c r="U2504" s="70" t="s">
        <v>10560</v>
      </c>
    </row>
    <row r="2505" spans="1:21" x14ac:dyDescent="0.2">
      <c r="A2505" s="49" t="s">
        <v>2872</v>
      </c>
      <c r="B2505" s="49" t="s">
        <v>1073</v>
      </c>
      <c r="C2505" s="50">
        <v>3823</v>
      </c>
      <c r="D2505" s="49" t="s">
        <v>1107</v>
      </c>
      <c r="E2505" s="49" t="s">
        <v>9849</v>
      </c>
      <c r="F2505" s="49" t="s">
        <v>1107</v>
      </c>
      <c r="G2505" s="49">
        <v>76834</v>
      </c>
      <c r="H2505" s="49" t="s">
        <v>1108</v>
      </c>
      <c r="I2505" s="50">
        <v>20372</v>
      </c>
      <c r="J2505" s="50">
        <v>276834001239</v>
      </c>
      <c r="K2505" s="49" t="s">
        <v>9860</v>
      </c>
      <c r="L2505" s="51">
        <v>192</v>
      </c>
      <c r="M2505" s="52">
        <v>21508093</v>
      </c>
      <c r="N2505" s="52">
        <v>4301619</v>
      </c>
      <c r="O2505" s="52">
        <v>25266273</v>
      </c>
      <c r="P2505" s="52">
        <v>6660438</v>
      </c>
      <c r="Q2505" s="52">
        <v>25809712</v>
      </c>
      <c r="R2505" s="52">
        <v>31926711</v>
      </c>
      <c r="S2505" s="52">
        <v>57736423</v>
      </c>
      <c r="T2505" s="70" t="s">
        <v>10556</v>
      </c>
      <c r="U2505" s="70" t="s">
        <v>10560</v>
      </c>
    </row>
    <row r="2506" spans="1:21" x14ac:dyDescent="0.2">
      <c r="A2506" s="49" t="s">
        <v>6798</v>
      </c>
      <c r="B2506" s="49" t="s">
        <v>674</v>
      </c>
      <c r="C2506" s="50">
        <v>3790</v>
      </c>
      <c r="D2506" s="49" t="s">
        <v>675</v>
      </c>
      <c r="E2506" s="49" t="s">
        <v>6942</v>
      </c>
      <c r="F2506" s="49" t="s">
        <v>675</v>
      </c>
      <c r="G2506" s="49">
        <v>41801</v>
      </c>
      <c r="H2506" s="49" t="s">
        <v>707</v>
      </c>
      <c r="I2506" s="50">
        <v>7712</v>
      </c>
      <c r="J2506" s="50">
        <v>241801000034</v>
      </c>
      <c r="K2506" s="49" t="s">
        <v>6943</v>
      </c>
      <c r="L2506" s="51">
        <v>194</v>
      </c>
      <c r="M2506" s="52">
        <v>21707864</v>
      </c>
      <c r="N2506" s="52">
        <v>0</v>
      </c>
      <c r="O2506" s="52">
        <v>26686583</v>
      </c>
      <c r="P2506" s="52">
        <v>6660438</v>
      </c>
      <c r="Q2506" s="52">
        <v>21707864</v>
      </c>
      <c r="R2506" s="52">
        <v>33347021</v>
      </c>
      <c r="S2506" s="52">
        <v>55054885</v>
      </c>
      <c r="T2506" s="70" t="s">
        <v>10556</v>
      </c>
      <c r="U2506" s="70" t="s">
        <v>10560</v>
      </c>
    </row>
    <row r="2507" spans="1:21" x14ac:dyDescent="0.2">
      <c r="A2507" s="49" t="s">
        <v>2245</v>
      </c>
      <c r="B2507" s="49" t="s">
        <v>36</v>
      </c>
      <c r="C2507" s="50">
        <v>3760</v>
      </c>
      <c r="D2507" s="49" t="s">
        <v>55</v>
      </c>
      <c r="E2507" s="49" t="s">
        <v>3253</v>
      </c>
      <c r="F2507" s="49" t="s">
        <v>55</v>
      </c>
      <c r="G2507" s="49">
        <v>5088</v>
      </c>
      <c r="H2507" s="49" t="s">
        <v>56</v>
      </c>
      <c r="I2507" s="50">
        <v>11478</v>
      </c>
      <c r="J2507" s="50">
        <v>105088000532</v>
      </c>
      <c r="K2507" s="49" t="s">
        <v>2253</v>
      </c>
      <c r="L2507" s="51">
        <v>1014</v>
      </c>
      <c r="M2507" s="52">
        <v>95026135</v>
      </c>
      <c r="N2507" s="52">
        <v>3508831</v>
      </c>
      <c r="O2507" s="52">
        <v>20533054</v>
      </c>
      <c r="P2507" s="52">
        <v>6660438</v>
      </c>
      <c r="Q2507" s="52">
        <v>98534966</v>
      </c>
      <c r="R2507" s="52">
        <v>27193492</v>
      </c>
      <c r="S2507" s="52">
        <v>125728458</v>
      </c>
      <c r="T2507" s="70" t="s">
        <v>10556</v>
      </c>
      <c r="U2507" s="70" t="s">
        <v>10560</v>
      </c>
    </row>
    <row r="2508" spans="1:21" x14ac:dyDescent="0.2">
      <c r="A2508" s="49" t="s">
        <v>4413</v>
      </c>
      <c r="B2508" s="49" t="s">
        <v>64</v>
      </c>
      <c r="C2508" s="50">
        <v>3773</v>
      </c>
      <c r="D2508" s="49" t="s">
        <v>374</v>
      </c>
      <c r="E2508" s="49" t="s">
        <v>4562</v>
      </c>
      <c r="F2508" s="49" t="s">
        <v>374</v>
      </c>
      <c r="G2508" s="49">
        <v>17877</v>
      </c>
      <c r="H2508" s="49" t="s">
        <v>400</v>
      </c>
      <c r="I2508" s="50">
        <v>18224</v>
      </c>
      <c r="J2508" s="50">
        <v>117877000103</v>
      </c>
      <c r="K2508" s="49" t="s">
        <v>2253</v>
      </c>
      <c r="L2508" s="51">
        <v>768</v>
      </c>
      <c r="M2508" s="52">
        <v>72273437</v>
      </c>
      <c r="N2508" s="52">
        <v>0</v>
      </c>
      <c r="O2508" s="52">
        <v>21190453</v>
      </c>
      <c r="P2508" s="52">
        <v>6660438</v>
      </c>
      <c r="Q2508" s="52">
        <v>72273437</v>
      </c>
      <c r="R2508" s="52">
        <v>27850891</v>
      </c>
      <c r="S2508" s="52">
        <v>100124328</v>
      </c>
      <c r="T2508" s="70" t="s">
        <v>10556</v>
      </c>
      <c r="U2508" s="70" t="s">
        <v>10560</v>
      </c>
    </row>
    <row r="2509" spans="1:21" x14ac:dyDescent="0.2">
      <c r="A2509" s="49" t="s">
        <v>4982</v>
      </c>
      <c r="B2509" s="49" t="s">
        <v>421</v>
      </c>
      <c r="C2509" s="50">
        <v>3778</v>
      </c>
      <c r="D2509" s="49" t="s">
        <v>419</v>
      </c>
      <c r="E2509" s="49" t="s">
        <v>8662</v>
      </c>
      <c r="F2509" s="49" t="s">
        <v>419</v>
      </c>
      <c r="G2509" s="49">
        <v>19001</v>
      </c>
      <c r="H2509" s="49" t="s">
        <v>420</v>
      </c>
      <c r="I2509" s="50">
        <v>1667</v>
      </c>
      <c r="J2509" s="50">
        <v>119001001946</v>
      </c>
      <c r="K2509" s="49" t="s">
        <v>3265</v>
      </c>
      <c r="L2509" s="51">
        <v>698</v>
      </c>
      <c r="M2509" s="52">
        <v>66999107</v>
      </c>
      <c r="N2509" s="52">
        <v>0</v>
      </c>
      <c r="O2509" s="52">
        <v>21268341</v>
      </c>
      <c r="P2509" s="52">
        <v>6660438</v>
      </c>
      <c r="Q2509" s="52">
        <v>66999107</v>
      </c>
      <c r="R2509" s="52">
        <v>27928779</v>
      </c>
      <c r="S2509" s="52">
        <v>94927886</v>
      </c>
      <c r="T2509" s="70" t="s">
        <v>10556</v>
      </c>
      <c r="U2509" s="70" t="s">
        <v>10560</v>
      </c>
    </row>
    <row r="2510" spans="1:21" x14ac:dyDescent="0.2">
      <c r="A2510" s="49" t="s">
        <v>3660</v>
      </c>
      <c r="B2510" s="49" t="s">
        <v>59</v>
      </c>
      <c r="C2510" s="50">
        <v>4910</v>
      </c>
      <c r="D2510" s="49" t="s">
        <v>199</v>
      </c>
      <c r="E2510" s="49" t="s">
        <v>4819</v>
      </c>
      <c r="F2510" s="49" t="s">
        <v>199</v>
      </c>
      <c r="G2510" s="49">
        <v>13001</v>
      </c>
      <c r="H2510" s="49" t="s">
        <v>200</v>
      </c>
      <c r="I2510" s="50">
        <v>25727</v>
      </c>
      <c r="J2510" s="50">
        <v>113001002979</v>
      </c>
      <c r="K2510" s="49" t="s">
        <v>2253</v>
      </c>
      <c r="L2510" s="51">
        <v>539</v>
      </c>
      <c r="M2510" s="52">
        <v>53178989</v>
      </c>
      <c r="N2510" s="52">
        <v>0</v>
      </c>
      <c r="O2510" s="52">
        <v>21976481</v>
      </c>
      <c r="P2510" s="52">
        <v>6660438</v>
      </c>
      <c r="Q2510" s="52">
        <v>53178989</v>
      </c>
      <c r="R2510" s="52">
        <v>28636919</v>
      </c>
      <c r="S2510" s="52">
        <v>81815908</v>
      </c>
      <c r="T2510" s="70" t="s">
        <v>10556</v>
      </c>
      <c r="U2510" s="70" t="s">
        <v>10560</v>
      </c>
    </row>
    <row r="2511" spans="1:21" x14ac:dyDescent="0.2">
      <c r="A2511" s="49" t="s">
        <v>4413</v>
      </c>
      <c r="B2511" s="49" t="s">
        <v>64</v>
      </c>
      <c r="C2511" s="50">
        <v>3773</v>
      </c>
      <c r="D2511" s="49" t="s">
        <v>374</v>
      </c>
      <c r="E2511" s="49" t="s">
        <v>4498</v>
      </c>
      <c r="F2511" s="49" t="s">
        <v>374</v>
      </c>
      <c r="G2511" s="49">
        <v>17513</v>
      </c>
      <c r="H2511" s="49" t="s">
        <v>389</v>
      </c>
      <c r="I2511" s="50">
        <v>17532</v>
      </c>
      <c r="J2511" s="50">
        <v>217513000234</v>
      </c>
      <c r="K2511" s="49" t="s">
        <v>2253</v>
      </c>
      <c r="L2511" s="51">
        <v>223</v>
      </c>
      <c r="M2511" s="52">
        <v>27149488</v>
      </c>
      <c r="N2511" s="52">
        <v>4794874</v>
      </c>
      <c r="O2511" s="52">
        <v>27246876</v>
      </c>
      <c r="P2511" s="52">
        <v>6660438</v>
      </c>
      <c r="Q2511" s="52">
        <v>31944362</v>
      </c>
      <c r="R2511" s="52">
        <v>33907314</v>
      </c>
      <c r="S2511" s="52">
        <v>65851676</v>
      </c>
      <c r="T2511" s="70" t="s">
        <v>10556</v>
      </c>
      <c r="U2511" s="70" t="s">
        <v>10560</v>
      </c>
    </row>
    <row r="2512" spans="1:21" x14ac:dyDescent="0.2">
      <c r="A2512" s="49" t="s">
        <v>2245</v>
      </c>
      <c r="B2512" s="49" t="s">
        <v>36</v>
      </c>
      <c r="C2512" s="50">
        <v>3758</v>
      </c>
      <c r="D2512" s="49" t="s">
        <v>37</v>
      </c>
      <c r="E2512" s="49" t="s">
        <v>2252</v>
      </c>
      <c r="F2512" s="49" t="s">
        <v>37</v>
      </c>
      <c r="G2512" s="49">
        <v>5004</v>
      </c>
      <c r="H2512" s="49" t="s">
        <v>39</v>
      </c>
      <c r="I2512" s="50">
        <v>4872</v>
      </c>
      <c r="J2512" s="50">
        <v>105004000109</v>
      </c>
      <c r="K2512" s="49" t="s">
        <v>2253</v>
      </c>
      <c r="L2512" s="51">
        <v>293</v>
      </c>
      <c r="M2512" s="52">
        <v>31268481</v>
      </c>
      <c r="N2512" s="52">
        <v>0</v>
      </c>
      <c r="O2512" s="52">
        <v>26829259</v>
      </c>
      <c r="P2512" s="52">
        <v>6660438</v>
      </c>
      <c r="Q2512" s="52">
        <v>31268481</v>
      </c>
      <c r="R2512" s="52">
        <v>33489697</v>
      </c>
      <c r="S2512" s="52">
        <v>64758178</v>
      </c>
      <c r="T2512" s="70" t="s">
        <v>10556</v>
      </c>
      <c r="U2512" s="70" t="s">
        <v>10560</v>
      </c>
    </row>
    <row r="2513" spans="1:21" x14ac:dyDescent="0.2">
      <c r="A2513" s="49" t="s">
        <v>2872</v>
      </c>
      <c r="B2513" s="49" t="s">
        <v>1073</v>
      </c>
      <c r="C2513" s="50">
        <v>3822</v>
      </c>
      <c r="D2513" s="49" t="s">
        <v>1099</v>
      </c>
      <c r="E2513" s="49" t="s">
        <v>8515</v>
      </c>
      <c r="F2513" s="49" t="s">
        <v>1099</v>
      </c>
      <c r="G2513" s="49">
        <v>76520</v>
      </c>
      <c r="H2513" s="49" t="s">
        <v>1100</v>
      </c>
      <c r="I2513" s="50">
        <v>12977</v>
      </c>
      <c r="J2513" s="50">
        <v>176520002279</v>
      </c>
      <c r="K2513" s="49" t="s">
        <v>2253</v>
      </c>
      <c r="L2513" s="51">
        <v>1480</v>
      </c>
      <c r="M2513" s="52">
        <v>135863804</v>
      </c>
      <c r="N2513" s="52">
        <v>0</v>
      </c>
      <c r="O2513" s="52">
        <v>20323031</v>
      </c>
      <c r="P2513" s="52">
        <v>6660438</v>
      </c>
      <c r="Q2513" s="52">
        <v>135863804</v>
      </c>
      <c r="R2513" s="52">
        <v>26983469</v>
      </c>
      <c r="S2513" s="52">
        <v>162847273</v>
      </c>
      <c r="T2513" s="70" t="s">
        <v>10556</v>
      </c>
      <c r="U2513" s="70" t="s">
        <v>10560</v>
      </c>
    </row>
    <row r="2514" spans="1:21" x14ac:dyDescent="0.2">
      <c r="A2514" s="49" t="s">
        <v>4982</v>
      </c>
      <c r="B2514" s="49" t="s">
        <v>421</v>
      </c>
      <c r="C2514" s="50">
        <v>3777</v>
      </c>
      <c r="D2514" s="49" t="s">
        <v>422</v>
      </c>
      <c r="E2514" s="49" t="s">
        <v>5066</v>
      </c>
      <c r="F2514" s="49" t="s">
        <v>422</v>
      </c>
      <c r="G2514" s="49">
        <v>19130</v>
      </c>
      <c r="H2514" s="49" t="s">
        <v>426</v>
      </c>
      <c r="I2514" s="50">
        <v>15882</v>
      </c>
      <c r="J2514" s="50">
        <v>219130000381</v>
      </c>
      <c r="K2514" s="49" t="s">
        <v>5089</v>
      </c>
      <c r="L2514" s="51">
        <v>265</v>
      </c>
      <c r="M2514" s="52">
        <v>35523291</v>
      </c>
      <c r="N2514" s="52">
        <v>0</v>
      </c>
      <c r="O2514" s="52">
        <v>29894293</v>
      </c>
      <c r="P2514" s="52">
        <v>6660438</v>
      </c>
      <c r="Q2514" s="52">
        <v>35523291</v>
      </c>
      <c r="R2514" s="52">
        <v>36554731</v>
      </c>
      <c r="S2514" s="52">
        <v>72078022</v>
      </c>
      <c r="T2514" s="70" t="s">
        <v>10556</v>
      </c>
      <c r="U2514" s="70" t="s">
        <v>10560</v>
      </c>
    </row>
    <row r="2515" spans="1:21" x14ac:dyDescent="0.2">
      <c r="A2515" s="49" t="s">
        <v>4982</v>
      </c>
      <c r="B2515" s="49" t="s">
        <v>421</v>
      </c>
      <c r="C2515" s="50">
        <v>3777</v>
      </c>
      <c r="D2515" s="49" t="s">
        <v>422</v>
      </c>
      <c r="E2515" s="49" t="s">
        <v>5422</v>
      </c>
      <c r="F2515" s="49" t="s">
        <v>422</v>
      </c>
      <c r="G2515" s="49">
        <v>19780</v>
      </c>
      <c r="H2515" s="49" t="s">
        <v>452</v>
      </c>
      <c r="I2515" s="50">
        <v>3107</v>
      </c>
      <c r="J2515" s="50">
        <v>219780001382</v>
      </c>
      <c r="K2515" s="49" t="s">
        <v>5425</v>
      </c>
      <c r="L2515" s="51">
        <v>180</v>
      </c>
      <c r="M2515" s="52">
        <v>24489213</v>
      </c>
      <c r="N2515" s="52">
        <v>0</v>
      </c>
      <c r="O2515" s="52">
        <v>31182656</v>
      </c>
      <c r="P2515" s="52">
        <v>6660438</v>
      </c>
      <c r="Q2515" s="52">
        <v>24489213</v>
      </c>
      <c r="R2515" s="52">
        <v>37843094</v>
      </c>
      <c r="S2515" s="52">
        <v>62332307</v>
      </c>
      <c r="T2515" s="70" t="s">
        <v>10556</v>
      </c>
      <c r="U2515" s="70" t="s">
        <v>10560</v>
      </c>
    </row>
    <row r="2516" spans="1:21" x14ac:dyDescent="0.2">
      <c r="A2516" s="49" t="s">
        <v>4982</v>
      </c>
      <c r="B2516" s="49" t="s">
        <v>421</v>
      </c>
      <c r="C2516" s="50">
        <v>3777</v>
      </c>
      <c r="D2516" s="49" t="s">
        <v>422</v>
      </c>
      <c r="E2516" s="49" t="s">
        <v>5287</v>
      </c>
      <c r="F2516" s="49" t="s">
        <v>422</v>
      </c>
      <c r="G2516" s="49">
        <v>19532</v>
      </c>
      <c r="H2516" s="49" t="s">
        <v>442</v>
      </c>
      <c r="I2516" s="50">
        <v>6012</v>
      </c>
      <c r="J2516" s="50">
        <v>219532002020</v>
      </c>
      <c r="K2516" s="49" t="s">
        <v>5297</v>
      </c>
      <c r="L2516" s="51">
        <v>225</v>
      </c>
      <c r="M2516" s="52">
        <v>29613809</v>
      </c>
      <c r="N2516" s="52">
        <v>0</v>
      </c>
      <c r="O2516" s="52">
        <v>29153750</v>
      </c>
      <c r="P2516" s="52">
        <v>13320876</v>
      </c>
      <c r="Q2516" s="52">
        <v>29613809</v>
      </c>
      <c r="R2516" s="52">
        <v>42474626</v>
      </c>
      <c r="S2516" s="52">
        <v>72088435</v>
      </c>
      <c r="T2516" s="70" t="s">
        <v>10556</v>
      </c>
      <c r="U2516" s="70" t="s">
        <v>10560</v>
      </c>
    </row>
    <row r="2517" spans="1:21" x14ac:dyDescent="0.2">
      <c r="A2517" s="49" t="s">
        <v>4413</v>
      </c>
      <c r="B2517" s="49" t="s">
        <v>64</v>
      </c>
      <c r="C2517" s="50">
        <v>3773</v>
      </c>
      <c r="D2517" s="49" t="s">
        <v>374</v>
      </c>
      <c r="E2517" s="49" t="s">
        <v>4414</v>
      </c>
      <c r="F2517" s="49" t="s">
        <v>374</v>
      </c>
      <c r="G2517" s="49">
        <v>17013</v>
      </c>
      <c r="H2517" s="49" t="s">
        <v>375</v>
      </c>
      <c r="I2517" s="50">
        <v>18210</v>
      </c>
      <c r="J2517" s="50">
        <v>217013000742</v>
      </c>
      <c r="K2517" s="49" t="s">
        <v>4422</v>
      </c>
      <c r="L2517" s="51">
        <v>279</v>
      </c>
      <c r="M2517" s="52">
        <v>32466181</v>
      </c>
      <c r="N2517" s="52">
        <v>6050630</v>
      </c>
      <c r="O2517" s="52">
        <v>26668920</v>
      </c>
      <c r="P2517" s="52">
        <v>6660438</v>
      </c>
      <c r="Q2517" s="52">
        <v>38516811</v>
      </c>
      <c r="R2517" s="52">
        <v>33329358</v>
      </c>
      <c r="S2517" s="52">
        <v>71846169</v>
      </c>
      <c r="T2517" s="70" t="s">
        <v>10556</v>
      </c>
      <c r="U2517" s="70" t="s">
        <v>10560</v>
      </c>
    </row>
    <row r="2518" spans="1:21" x14ac:dyDescent="0.2">
      <c r="A2518" s="49" t="s">
        <v>5650</v>
      </c>
      <c r="B2518" s="49" t="s">
        <v>521</v>
      </c>
      <c r="C2518" s="50">
        <v>10857</v>
      </c>
      <c r="D2518" s="49" t="s">
        <v>579</v>
      </c>
      <c r="E2518" s="49" t="s">
        <v>7849</v>
      </c>
      <c r="F2518" s="49" t="s">
        <v>579</v>
      </c>
      <c r="G2518" s="49">
        <v>25473</v>
      </c>
      <c r="H2518" s="49" t="s">
        <v>580</v>
      </c>
      <c r="I2518" s="50">
        <v>14026</v>
      </c>
      <c r="J2518" s="50">
        <v>125473000242</v>
      </c>
      <c r="K2518" s="49" t="s">
        <v>4611</v>
      </c>
      <c r="L2518" s="51">
        <v>2960</v>
      </c>
      <c r="M2518" s="52">
        <v>267493467</v>
      </c>
      <c r="N2518" s="52">
        <v>34353895</v>
      </c>
      <c r="O2518" s="52">
        <v>24728848</v>
      </c>
      <c r="P2518" s="52">
        <v>6660438</v>
      </c>
      <c r="Q2518" s="52">
        <v>301847362</v>
      </c>
      <c r="R2518" s="52">
        <v>31389286</v>
      </c>
      <c r="S2518" s="52">
        <v>333236648</v>
      </c>
      <c r="T2518" s="70" t="s">
        <v>10556</v>
      </c>
      <c r="U2518" s="70" t="s">
        <v>10560</v>
      </c>
    </row>
    <row r="2519" spans="1:21" x14ac:dyDescent="0.2">
      <c r="A2519" s="49" t="s">
        <v>6798</v>
      </c>
      <c r="B2519" s="49" t="s">
        <v>674</v>
      </c>
      <c r="C2519" s="50">
        <v>3790</v>
      </c>
      <c r="D2519" s="49" t="s">
        <v>675</v>
      </c>
      <c r="E2519" s="49" t="s">
        <v>6807</v>
      </c>
      <c r="F2519" s="49" t="s">
        <v>675</v>
      </c>
      <c r="G2519" s="49">
        <v>41013</v>
      </c>
      <c r="H2519" s="49" t="s">
        <v>677</v>
      </c>
      <c r="I2519" s="50">
        <v>10340</v>
      </c>
      <c r="J2519" s="50">
        <v>341013000010</v>
      </c>
      <c r="K2519" s="49" t="s">
        <v>4611</v>
      </c>
      <c r="L2519" s="51">
        <v>1233</v>
      </c>
      <c r="M2519" s="52">
        <v>131999602</v>
      </c>
      <c r="N2519" s="52">
        <v>13539302</v>
      </c>
      <c r="O2519" s="52">
        <v>28549815</v>
      </c>
      <c r="P2519" s="52">
        <v>6660438</v>
      </c>
      <c r="Q2519" s="52">
        <v>145538904</v>
      </c>
      <c r="R2519" s="52">
        <v>35210253</v>
      </c>
      <c r="S2519" s="52">
        <v>180749157</v>
      </c>
      <c r="T2519" s="70" t="s">
        <v>10556</v>
      </c>
      <c r="U2519" s="70" t="s">
        <v>10560</v>
      </c>
    </row>
    <row r="2520" spans="1:21" x14ac:dyDescent="0.2">
      <c r="A2520" s="49" t="s">
        <v>2872</v>
      </c>
      <c r="B2520" s="49" t="s">
        <v>1073</v>
      </c>
      <c r="C2520" s="50">
        <v>3818</v>
      </c>
      <c r="D2520" s="49" t="s">
        <v>1071</v>
      </c>
      <c r="E2520" s="49" t="s">
        <v>4565</v>
      </c>
      <c r="F2520" s="49" t="s">
        <v>1071</v>
      </c>
      <c r="G2520" s="49">
        <v>76001</v>
      </c>
      <c r="H2520" s="49" t="s">
        <v>1072</v>
      </c>
      <c r="I2520" s="50">
        <v>15197</v>
      </c>
      <c r="J2520" s="50">
        <v>176001001699</v>
      </c>
      <c r="K2520" s="49" t="s">
        <v>4611</v>
      </c>
      <c r="L2520" s="51">
        <v>1156</v>
      </c>
      <c r="M2520" s="52">
        <v>116585160</v>
      </c>
      <c r="N2520" s="52">
        <v>16726650</v>
      </c>
      <c r="O2520" s="52">
        <v>20227905</v>
      </c>
      <c r="P2520" s="52">
        <v>6660438</v>
      </c>
      <c r="Q2520" s="52">
        <v>133311810</v>
      </c>
      <c r="R2520" s="52">
        <v>26888343</v>
      </c>
      <c r="S2520" s="52">
        <v>160200153</v>
      </c>
      <c r="T2520" s="70" t="s">
        <v>10556</v>
      </c>
      <c r="U2520" s="70" t="s">
        <v>10560</v>
      </c>
    </row>
    <row r="2521" spans="1:21" x14ac:dyDescent="0.2">
      <c r="A2521" s="49" t="s">
        <v>3078</v>
      </c>
      <c r="B2521" s="49" t="s">
        <v>919</v>
      </c>
      <c r="C2521" s="50">
        <v>3809</v>
      </c>
      <c r="D2521" s="49" t="s">
        <v>917</v>
      </c>
      <c r="E2521" s="49" t="s">
        <v>4310</v>
      </c>
      <c r="F2521" s="49" t="s">
        <v>917</v>
      </c>
      <c r="G2521" s="49">
        <v>68001</v>
      </c>
      <c r="H2521" s="49" t="s">
        <v>918</v>
      </c>
      <c r="I2521" s="50">
        <v>6747</v>
      </c>
      <c r="J2521" s="50">
        <v>168001006945</v>
      </c>
      <c r="K2521" s="49" t="s">
        <v>4327</v>
      </c>
      <c r="L2521" s="51">
        <v>861</v>
      </c>
      <c r="M2521" s="52">
        <v>83282794</v>
      </c>
      <c r="N2521" s="52">
        <v>0</v>
      </c>
      <c r="O2521" s="52">
        <v>20529561</v>
      </c>
      <c r="P2521" s="52">
        <v>6660438</v>
      </c>
      <c r="Q2521" s="52">
        <v>83282794</v>
      </c>
      <c r="R2521" s="52">
        <v>27189999</v>
      </c>
      <c r="S2521" s="52">
        <v>110472793</v>
      </c>
      <c r="T2521" s="70" t="s">
        <v>10556</v>
      </c>
      <c r="U2521" s="70" t="s">
        <v>10560</v>
      </c>
    </row>
    <row r="2522" spans="1:21" x14ac:dyDescent="0.2">
      <c r="A2522" s="49" t="s">
        <v>5501</v>
      </c>
      <c r="B2522" s="49" t="s">
        <v>461</v>
      </c>
      <c r="C2522" s="50">
        <v>3779</v>
      </c>
      <c r="D2522" s="49" t="s">
        <v>462</v>
      </c>
      <c r="E2522" s="49" t="s">
        <v>5537</v>
      </c>
      <c r="F2522" s="49" t="s">
        <v>462</v>
      </c>
      <c r="G2522" s="49">
        <v>20175</v>
      </c>
      <c r="H2522" s="49" t="s">
        <v>468</v>
      </c>
      <c r="I2522" s="50">
        <v>17687</v>
      </c>
      <c r="J2522" s="50">
        <v>220175000127</v>
      </c>
      <c r="K2522" s="49" t="s">
        <v>5539</v>
      </c>
      <c r="L2522" s="51">
        <v>346</v>
      </c>
      <c r="M2522" s="52">
        <v>48558121</v>
      </c>
      <c r="N2522" s="52">
        <v>0</v>
      </c>
      <c r="O2522" s="52">
        <v>31644960</v>
      </c>
      <c r="P2522" s="52">
        <v>19981315</v>
      </c>
      <c r="Q2522" s="52">
        <v>48558121</v>
      </c>
      <c r="R2522" s="52">
        <v>51626275</v>
      </c>
      <c r="S2522" s="52">
        <v>100184396</v>
      </c>
      <c r="T2522" s="70" t="s">
        <v>10556</v>
      </c>
      <c r="U2522" s="70" t="s">
        <v>10560</v>
      </c>
    </row>
    <row r="2523" spans="1:21" x14ac:dyDescent="0.2">
      <c r="A2523" s="49" t="s">
        <v>2945</v>
      </c>
      <c r="B2523" s="49" t="s">
        <v>891</v>
      </c>
      <c r="C2523" s="50">
        <v>3803</v>
      </c>
      <c r="D2523" s="49" t="s">
        <v>892</v>
      </c>
      <c r="E2523" s="49" t="s">
        <v>8752</v>
      </c>
      <c r="F2523" s="49" t="s">
        <v>892</v>
      </c>
      <c r="G2523" s="49">
        <v>63548</v>
      </c>
      <c r="H2523" s="49" t="s">
        <v>899</v>
      </c>
      <c r="I2523" s="50">
        <v>15705</v>
      </c>
      <c r="J2523" s="50">
        <v>263548000026</v>
      </c>
      <c r="K2523" s="49" t="s">
        <v>8753</v>
      </c>
      <c r="L2523" s="51">
        <v>194</v>
      </c>
      <c r="M2523" s="52">
        <v>21609876</v>
      </c>
      <c r="N2523" s="52">
        <v>2905173</v>
      </c>
      <c r="O2523" s="52">
        <v>26032425</v>
      </c>
      <c r="P2523" s="52">
        <v>6660438</v>
      </c>
      <c r="Q2523" s="52">
        <v>24515049</v>
      </c>
      <c r="R2523" s="52">
        <v>32692863</v>
      </c>
      <c r="S2523" s="52">
        <v>57207912</v>
      </c>
      <c r="T2523" s="70" t="s">
        <v>10556</v>
      </c>
      <c r="U2523" s="70" t="s">
        <v>10560</v>
      </c>
    </row>
    <row r="2524" spans="1:21" x14ac:dyDescent="0.2">
      <c r="A2524" s="49" t="s">
        <v>5894</v>
      </c>
      <c r="B2524" s="49" t="s">
        <v>731</v>
      </c>
      <c r="C2524" s="50">
        <v>3795</v>
      </c>
      <c r="D2524" s="49" t="s">
        <v>738</v>
      </c>
      <c r="E2524" s="49" t="s">
        <v>5895</v>
      </c>
      <c r="F2524" s="49" t="s">
        <v>738</v>
      </c>
      <c r="G2524" s="49">
        <v>47189</v>
      </c>
      <c r="H2524" s="49" t="s">
        <v>739</v>
      </c>
      <c r="I2524" s="50">
        <v>14249</v>
      </c>
      <c r="J2524" s="50">
        <v>347189000251</v>
      </c>
      <c r="K2524" s="49" t="s">
        <v>5913</v>
      </c>
      <c r="L2524" s="51">
        <v>748</v>
      </c>
      <c r="M2524" s="52">
        <v>86200682</v>
      </c>
      <c r="N2524" s="52">
        <v>0</v>
      </c>
      <c r="O2524" s="52">
        <v>31171326</v>
      </c>
      <c r="P2524" s="52">
        <v>6660438</v>
      </c>
      <c r="Q2524" s="52">
        <v>86200682</v>
      </c>
      <c r="R2524" s="52">
        <v>37831764</v>
      </c>
      <c r="S2524" s="52">
        <v>124032446</v>
      </c>
      <c r="T2524" s="70" t="s">
        <v>10556</v>
      </c>
      <c r="U2524" s="70" t="s">
        <v>10560</v>
      </c>
    </row>
    <row r="2525" spans="1:21" x14ac:dyDescent="0.2">
      <c r="A2525" s="49" t="s">
        <v>2872</v>
      </c>
      <c r="B2525" s="49" t="s">
        <v>1073</v>
      </c>
      <c r="C2525" s="50">
        <v>3820</v>
      </c>
      <c r="D2525" s="49" t="s">
        <v>1080</v>
      </c>
      <c r="E2525" s="49" t="s">
        <v>4399</v>
      </c>
      <c r="F2525" s="49" t="s">
        <v>1080</v>
      </c>
      <c r="G2525" s="49">
        <v>76111</v>
      </c>
      <c r="H2525" s="49" t="s">
        <v>1081</v>
      </c>
      <c r="I2525" s="50">
        <v>16403</v>
      </c>
      <c r="J2525" s="50">
        <v>276111000773</v>
      </c>
      <c r="K2525" s="49" t="s">
        <v>4409</v>
      </c>
      <c r="L2525" s="51">
        <v>253</v>
      </c>
      <c r="M2525" s="52">
        <v>28807689</v>
      </c>
      <c r="N2525" s="52">
        <v>5761538</v>
      </c>
      <c r="O2525" s="52">
        <v>24917249</v>
      </c>
      <c r="P2525" s="52">
        <v>6660438</v>
      </c>
      <c r="Q2525" s="52">
        <v>34569227</v>
      </c>
      <c r="R2525" s="52">
        <v>31577687</v>
      </c>
      <c r="S2525" s="52">
        <v>66146914</v>
      </c>
      <c r="T2525" s="70" t="s">
        <v>10556</v>
      </c>
      <c r="U2525" s="70" t="s">
        <v>10560</v>
      </c>
    </row>
    <row r="2526" spans="1:21" x14ac:dyDescent="0.2">
      <c r="A2526" s="49" t="s">
        <v>7676</v>
      </c>
      <c r="B2526" s="49" t="s">
        <v>763</v>
      </c>
      <c r="C2526" s="50">
        <v>3797</v>
      </c>
      <c r="D2526" s="49" t="s">
        <v>761</v>
      </c>
      <c r="E2526" s="49" t="s">
        <v>10237</v>
      </c>
      <c r="F2526" s="49" t="s">
        <v>761</v>
      </c>
      <c r="G2526" s="49">
        <v>50001</v>
      </c>
      <c r="H2526" s="49" t="s">
        <v>762</v>
      </c>
      <c r="I2526" s="50">
        <v>157976</v>
      </c>
      <c r="J2526" s="50">
        <v>150001800321</v>
      </c>
      <c r="K2526" s="49" t="s">
        <v>10271</v>
      </c>
      <c r="L2526" s="51">
        <v>1564</v>
      </c>
      <c r="M2526" s="52">
        <v>145081924</v>
      </c>
      <c r="N2526" s="52">
        <v>0</v>
      </c>
      <c r="O2526" s="52">
        <v>20700153</v>
      </c>
      <c r="P2526" s="52">
        <v>26641753</v>
      </c>
      <c r="Q2526" s="52">
        <v>145081924</v>
      </c>
      <c r="R2526" s="52">
        <v>47341906</v>
      </c>
      <c r="S2526" s="52">
        <v>192423830</v>
      </c>
      <c r="T2526" s="70" t="s">
        <v>10556</v>
      </c>
      <c r="U2526" s="70" t="s">
        <v>10560</v>
      </c>
    </row>
    <row r="2527" spans="1:21" x14ac:dyDescent="0.2">
      <c r="A2527" s="49" t="s">
        <v>4581</v>
      </c>
      <c r="B2527" s="49" t="s">
        <v>1025</v>
      </c>
      <c r="C2527" s="50">
        <v>3815</v>
      </c>
      <c r="D2527" s="49" t="s">
        <v>1026</v>
      </c>
      <c r="E2527" s="49" t="s">
        <v>9809</v>
      </c>
      <c r="F2527" s="49" t="s">
        <v>1026</v>
      </c>
      <c r="G2527" s="49">
        <v>73624</v>
      </c>
      <c r="H2527" s="49" t="s">
        <v>1063</v>
      </c>
      <c r="I2527" s="50">
        <v>4664</v>
      </c>
      <c r="J2527" s="50">
        <v>273624000389</v>
      </c>
      <c r="K2527" s="49" t="s">
        <v>9811</v>
      </c>
      <c r="L2527" s="51">
        <v>333</v>
      </c>
      <c r="M2527" s="52">
        <v>43242628</v>
      </c>
      <c r="N2527" s="52">
        <v>8648526</v>
      </c>
      <c r="O2527" s="52">
        <v>29196012</v>
      </c>
      <c r="P2527" s="52">
        <v>6660438</v>
      </c>
      <c r="Q2527" s="52">
        <v>51891154</v>
      </c>
      <c r="R2527" s="52">
        <v>35856450</v>
      </c>
      <c r="S2527" s="52">
        <v>87747604</v>
      </c>
      <c r="T2527" s="70" t="s">
        <v>10556</v>
      </c>
      <c r="U2527" s="70" t="s">
        <v>10560</v>
      </c>
    </row>
    <row r="2528" spans="1:21" x14ac:dyDescent="0.2">
      <c r="A2528" s="49" t="s">
        <v>3078</v>
      </c>
      <c r="B2528" s="49" t="s">
        <v>919</v>
      </c>
      <c r="C2528" s="50">
        <v>3808</v>
      </c>
      <c r="D2528" s="49" t="s">
        <v>920</v>
      </c>
      <c r="E2528" s="49" t="s">
        <v>9130</v>
      </c>
      <c r="F2528" s="49" t="s">
        <v>920</v>
      </c>
      <c r="G2528" s="49">
        <v>68397</v>
      </c>
      <c r="H2528" s="49" t="s">
        <v>960</v>
      </c>
      <c r="I2528" s="50">
        <v>17156</v>
      </c>
      <c r="J2528" s="50">
        <v>268397000110</v>
      </c>
      <c r="K2528" s="49" t="s">
        <v>9133</v>
      </c>
      <c r="L2528" s="51">
        <v>174</v>
      </c>
      <c r="M2528" s="52">
        <v>20335192</v>
      </c>
      <c r="N2528" s="52">
        <v>0</v>
      </c>
      <c r="O2528" s="52">
        <v>25942381</v>
      </c>
      <c r="P2528" s="52">
        <v>6660438</v>
      </c>
      <c r="Q2528" s="52">
        <v>20335192</v>
      </c>
      <c r="R2528" s="52">
        <v>32602819</v>
      </c>
      <c r="S2528" s="52">
        <v>52938011</v>
      </c>
      <c r="T2528" s="70" t="s">
        <v>10556</v>
      </c>
      <c r="U2528" s="70" t="s">
        <v>10560</v>
      </c>
    </row>
    <row r="2529" spans="1:21" x14ac:dyDescent="0.2">
      <c r="A2529" s="49" t="s">
        <v>5501</v>
      </c>
      <c r="B2529" s="49" t="s">
        <v>461</v>
      </c>
      <c r="C2529" s="50">
        <v>3779</v>
      </c>
      <c r="D2529" s="49" t="s">
        <v>462</v>
      </c>
      <c r="E2529" s="49" t="s">
        <v>5626</v>
      </c>
      <c r="F2529" s="49" t="s">
        <v>462</v>
      </c>
      <c r="G2529" s="49">
        <v>20710</v>
      </c>
      <c r="H2529" s="49" t="s">
        <v>483</v>
      </c>
      <c r="I2529" s="50">
        <v>20185</v>
      </c>
      <c r="J2529" s="50">
        <v>220710000247</v>
      </c>
      <c r="K2529" s="49" t="s">
        <v>5627</v>
      </c>
      <c r="L2529" s="51">
        <v>372</v>
      </c>
      <c r="M2529" s="52">
        <v>44451616</v>
      </c>
      <c r="N2529" s="52">
        <v>6483280</v>
      </c>
      <c r="O2529" s="52">
        <v>27370036</v>
      </c>
      <c r="P2529" s="52">
        <v>6660438</v>
      </c>
      <c r="Q2529" s="52">
        <v>50934896</v>
      </c>
      <c r="R2529" s="52">
        <v>34030474</v>
      </c>
      <c r="S2529" s="52">
        <v>84965370</v>
      </c>
      <c r="T2529" s="70" t="s">
        <v>10556</v>
      </c>
      <c r="U2529" s="70" t="s">
        <v>10560</v>
      </c>
    </row>
    <row r="2530" spans="1:21" x14ac:dyDescent="0.2">
      <c r="A2530" s="49" t="s">
        <v>4413</v>
      </c>
      <c r="B2530" s="49" t="s">
        <v>64</v>
      </c>
      <c r="C2530" s="50">
        <v>3774</v>
      </c>
      <c r="D2530" s="49" t="s">
        <v>372</v>
      </c>
      <c r="E2530" s="49" t="s">
        <v>7443</v>
      </c>
      <c r="F2530" s="49" t="s">
        <v>372</v>
      </c>
      <c r="G2530" s="49">
        <v>17001</v>
      </c>
      <c r="H2530" s="49" t="s">
        <v>373</v>
      </c>
      <c r="I2530" s="50">
        <v>6491</v>
      </c>
      <c r="J2530" s="50">
        <v>117001006112</v>
      </c>
      <c r="K2530" s="49" t="s">
        <v>7469</v>
      </c>
      <c r="L2530" s="51">
        <v>508</v>
      </c>
      <c r="M2530" s="52">
        <v>47792611</v>
      </c>
      <c r="N2530" s="52">
        <v>9558522</v>
      </c>
      <c r="O2530" s="52">
        <v>25434561</v>
      </c>
      <c r="P2530" s="52">
        <v>6660438</v>
      </c>
      <c r="Q2530" s="52">
        <v>57351133</v>
      </c>
      <c r="R2530" s="52">
        <v>32094999</v>
      </c>
      <c r="S2530" s="52">
        <v>89446132</v>
      </c>
      <c r="T2530" s="70" t="s">
        <v>10556</v>
      </c>
      <c r="U2530" s="70" t="s">
        <v>10560</v>
      </c>
    </row>
    <row r="2531" spans="1:21" x14ac:dyDescent="0.2">
      <c r="A2531" s="49" t="s">
        <v>3660</v>
      </c>
      <c r="B2531" s="49" t="s">
        <v>59</v>
      </c>
      <c r="C2531" s="50">
        <v>4910</v>
      </c>
      <c r="D2531" s="49" t="s">
        <v>199</v>
      </c>
      <c r="E2531" s="49" t="s">
        <v>4819</v>
      </c>
      <c r="F2531" s="49" t="s">
        <v>199</v>
      </c>
      <c r="G2531" s="49">
        <v>13001</v>
      </c>
      <c r="H2531" s="49" t="s">
        <v>200</v>
      </c>
      <c r="I2531" s="50">
        <v>25741</v>
      </c>
      <c r="J2531" s="50">
        <v>113001007857</v>
      </c>
      <c r="K2531" s="49" t="s">
        <v>4545</v>
      </c>
      <c r="L2531" s="51">
        <v>931</v>
      </c>
      <c r="M2531" s="52">
        <v>93047099</v>
      </c>
      <c r="N2531" s="52">
        <v>0</v>
      </c>
      <c r="O2531" s="52">
        <v>21976481</v>
      </c>
      <c r="P2531" s="52">
        <v>19981315</v>
      </c>
      <c r="Q2531" s="52">
        <v>93047099</v>
      </c>
      <c r="R2531" s="52">
        <v>41957796</v>
      </c>
      <c r="S2531" s="52">
        <v>135004895</v>
      </c>
      <c r="T2531" s="70" t="s">
        <v>10556</v>
      </c>
      <c r="U2531" s="70" t="s">
        <v>10560</v>
      </c>
    </row>
    <row r="2532" spans="1:21" x14ac:dyDescent="0.2">
      <c r="A2532" s="49" t="s">
        <v>3078</v>
      </c>
      <c r="B2532" s="49" t="s">
        <v>919</v>
      </c>
      <c r="C2532" s="50">
        <v>3809</v>
      </c>
      <c r="D2532" s="49" t="s">
        <v>917</v>
      </c>
      <c r="E2532" s="49" t="s">
        <v>4310</v>
      </c>
      <c r="F2532" s="49" t="s">
        <v>917</v>
      </c>
      <c r="G2532" s="49">
        <v>68001</v>
      </c>
      <c r="H2532" s="49" t="s">
        <v>918</v>
      </c>
      <c r="I2532" s="50">
        <v>6427</v>
      </c>
      <c r="J2532" s="50">
        <v>168001001157</v>
      </c>
      <c r="K2532" s="49" t="s">
        <v>4345</v>
      </c>
      <c r="L2532" s="51">
        <v>903</v>
      </c>
      <c r="M2532" s="52">
        <v>83307853</v>
      </c>
      <c r="N2532" s="52">
        <v>0</v>
      </c>
      <c r="O2532" s="52">
        <v>20529561</v>
      </c>
      <c r="P2532" s="52">
        <v>6660438</v>
      </c>
      <c r="Q2532" s="52">
        <v>83307853</v>
      </c>
      <c r="R2532" s="52">
        <v>27189999</v>
      </c>
      <c r="S2532" s="52">
        <v>110497852</v>
      </c>
      <c r="T2532" s="70" t="s">
        <v>10556</v>
      </c>
      <c r="U2532" s="70" t="s">
        <v>10560</v>
      </c>
    </row>
    <row r="2533" spans="1:21" x14ac:dyDescent="0.2">
      <c r="A2533" s="49" t="s">
        <v>2245</v>
      </c>
      <c r="B2533" s="49" t="s">
        <v>36</v>
      </c>
      <c r="C2533" s="50">
        <v>3759</v>
      </c>
      <c r="D2533" s="49" t="s">
        <v>34</v>
      </c>
      <c r="E2533" s="49" t="s">
        <v>7491</v>
      </c>
      <c r="F2533" s="49" t="s">
        <v>34</v>
      </c>
      <c r="G2533" s="49">
        <v>5001</v>
      </c>
      <c r="H2533" s="49" t="s">
        <v>35</v>
      </c>
      <c r="I2533" s="50">
        <v>9803</v>
      </c>
      <c r="J2533" s="50">
        <v>105001015211</v>
      </c>
      <c r="K2533" s="49" t="s">
        <v>4545</v>
      </c>
      <c r="L2533" s="51">
        <v>811</v>
      </c>
      <c r="M2533" s="52">
        <v>74949137</v>
      </c>
      <c r="N2533" s="52">
        <v>0</v>
      </c>
      <c r="O2533" s="52">
        <v>20461051</v>
      </c>
      <c r="P2533" s="52">
        <v>6660438</v>
      </c>
      <c r="Q2533" s="52">
        <v>74949137</v>
      </c>
      <c r="R2533" s="52">
        <v>27121489</v>
      </c>
      <c r="S2533" s="52">
        <v>102070626</v>
      </c>
      <c r="T2533" s="70" t="s">
        <v>10556</v>
      </c>
      <c r="U2533" s="70" t="s">
        <v>10560</v>
      </c>
    </row>
    <row r="2534" spans="1:21" x14ac:dyDescent="0.2">
      <c r="A2534" s="49" t="s">
        <v>6766</v>
      </c>
      <c r="B2534" s="49" t="s">
        <v>1177</v>
      </c>
      <c r="C2534" s="50">
        <v>3830</v>
      </c>
      <c r="D2534" s="49" t="s">
        <v>1175</v>
      </c>
      <c r="E2534" s="49" t="s">
        <v>6771</v>
      </c>
      <c r="F2534" s="49" t="s">
        <v>1175</v>
      </c>
      <c r="G2534" s="49">
        <v>95025</v>
      </c>
      <c r="H2534" s="49" t="s">
        <v>1178</v>
      </c>
      <c r="I2534" s="50">
        <v>4469</v>
      </c>
      <c r="J2534" s="50">
        <v>295105001550</v>
      </c>
      <c r="K2534" s="49" t="s">
        <v>4545</v>
      </c>
      <c r="L2534" s="51">
        <v>422</v>
      </c>
      <c r="M2534" s="52">
        <v>60892488</v>
      </c>
      <c r="N2534" s="52">
        <v>7631029</v>
      </c>
      <c r="O2534" s="52">
        <v>32032897</v>
      </c>
      <c r="P2534" s="52">
        <v>6660438</v>
      </c>
      <c r="Q2534" s="52">
        <v>68523517</v>
      </c>
      <c r="R2534" s="52">
        <v>38693335</v>
      </c>
      <c r="S2534" s="52">
        <v>107216852</v>
      </c>
      <c r="T2534" s="70" t="s">
        <v>10556</v>
      </c>
      <c r="U2534" s="70" t="s">
        <v>10560</v>
      </c>
    </row>
    <row r="2535" spans="1:21" x14ac:dyDescent="0.2">
      <c r="A2535" s="49" t="s">
        <v>4581</v>
      </c>
      <c r="B2535" s="49" t="s">
        <v>1025</v>
      </c>
      <c r="C2535" s="50">
        <v>3815</v>
      </c>
      <c r="D2535" s="49" t="s">
        <v>1026</v>
      </c>
      <c r="E2535" s="49" t="s">
        <v>9809</v>
      </c>
      <c r="F2535" s="49" t="s">
        <v>1026</v>
      </c>
      <c r="G2535" s="49">
        <v>73624</v>
      </c>
      <c r="H2535" s="49" t="s">
        <v>1063</v>
      </c>
      <c r="I2535" s="50">
        <v>4666</v>
      </c>
      <c r="J2535" s="50">
        <v>273624001181</v>
      </c>
      <c r="K2535" s="49" t="s">
        <v>4545</v>
      </c>
      <c r="L2535" s="51">
        <v>406</v>
      </c>
      <c r="M2535" s="52">
        <v>52677080</v>
      </c>
      <c r="N2535" s="52">
        <v>0</v>
      </c>
      <c r="O2535" s="52">
        <v>29196012</v>
      </c>
      <c r="P2535" s="52">
        <v>6660438</v>
      </c>
      <c r="Q2535" s="52">
        <v>52677080</v>
      </c>
      <c r="R2535" s="52">
        <v>35856450</v>
      </c>
      <c r="S2535" s="52">
        <v>88533530</v>
      </c>
      <c r="T2535" s="70" t="s">
        <v>10556</v>
      </c>
      <c r="U2535" s="70" t="s">
        <v>10560</v>
      </c>
    </row>
    <row r="2536" spans="1:21" x14ac:dyDescent="0.2">
      <c r="A2536" s="49" t="s">
        <v>2872</v>
      </c>
      <c r="B2536" s="49" t="s">
        <v>1073</v>
      </c>
      <c r="C2536" s="50">
        <v>3817</v>
      </c>
      <c r="D2536" s="49" t="s">
        <v>1074</v>
      </c>
      <c r="E2536" s="49" t="s">
        <v>10083</v>
      </c>
      <c r="F2536" s="49" t="s">
        <v>1074</v>
      </c>
      <c r="G2536" s="49">
        <v>76377</v>
      </c>
      <c r="H2536" s="49" t="s">
        <v>1097</v>
      </c>
      <c r="I2536" s="50">
        <v>6769</v>
      </c>
      <c r="J2536" s="50">
        <v>276377000311</v>
      </c>
      <c r="K2536" s="49" t="s">
        <v>4545</v>
      </c>
      <c r="L2536" s="51">
        <v>336</v>
      </c>
      <c r="M2536" s="52">
        <v>42012833</v>
      </c>
      <c r="N2536" s="52">
        <v>4958749</v>
      </c>
      <c r="O2536" s="52">
        <v>26214462</v>
      </c>
      <c r="P2536" s="52">
        <v>6660438</v>
      </c>
      <c r="Q2536" s="52">
        <v>46971582</v>
      </c>
      <c r="R2536" s="52">
        <v>32874900</v>
      </c>
      <c r="S2536" s="52">
        <v>79846482</v>
      </c>
      <c r="T2536" s="70" t="s">
        <v>10556</v>
      </c>
      <c r="U2536" s="70" t="s">
        <v>10560</v>
      </c>
    </row>
    <row r="2537" spans="1:21" x14ac:dyDescent="0.2">
      <c r="A2537" s="49" t="s">
        <v>4413</v>
      </c>
      <c r="B2537" s="49" t="s">
        <v>64</v>
      </c>
      <c r="C2537" s="50">
        <v>3773</v>
      </c>
      <c r="D2537" s="49" t="s">
        <v>374</v>
      </c>
      <c r="E2537" s="49" t="s">
        <v>4544</v>
      </c>
      <c r="F2537" s="49" t="s">
        <v>374</v>
      </c>
      <c r="G2537" s="49">
        <v>17665</v>
      </c>
      <c r="H2537" s="49" t="s">
        <v>396</v>
      </c>
      <c r="I2537" s="50">
        <v>17423</v>
      </c>
      <c r="J2537" s="50">
        <v>217616000399</v>
      </c>
      <c r="K2537" s="49" t="s">
        <v>4545</v>
      </c>
      <c r="L2537" s="51">
        <v>300</v>
      </c>
      <c r="M2537" s="52">
        <v>35562453</v>
      </c>
      <c r="N2537" s="52">
        <v>6832078</v>
      </c>
      <c r="O2537" s="52">
        <v>27374273</v>
      </c>
      <c r="P2537" s="52">
        <v>6660438</v>
      </c>
      <c r="Q2537" s="52">
        <v>42394531</v>
      </c>
      <c r="R2537" s="52">
        <v>34034711</v>
      </c>
      <c r="S2537" s="52">
        <v>76429242</v>
      </c>
      <c r="T2537" s="70" t="s">
        <v>10556</v>
      </c>
      <c r="U2537" s="70" t="s">
        <v>10560</v>
      </c>
    </row>
    <row r="2538" spans="1:21" x14ac:dyDescent="0.2">
      <c r="A2538" s="49" t="s">
        <v>2884</v>
      </c>
      <c r="B2538" s="49" t="s">
        <v>1073</v>
      </c>
      <c r="C2538" s="50">
        <v>3818</v>
      </c>
      <c r="D2538" s="49" t="s">
        <v>1071</v>
      </c>
      <c r="E2538" s="49" t="s">
        <v>4565</v>
      </c>
      <c r="F2538" s="49" t="s">
        <v>1071</v>
      </c>
      <c r="G2538" s="49">
        <v>76001</v>
      </c>
      <c r="H2538" s="49" t="s">
        <v>1072</v>
      </c>
      <c r="I2538" s="50">
        <v>15769</v>
      </c>
      <c r="J2538" s="50">
        <v>476001020719</v>
      </c>
      <c r="K2538" s="49" t="s">
        <v>4610</v>
      </c>
      <c r="L2538" s="51">
        <v>229</v>
      </c>
      <c r="M2538" s="52">
        <v>26551145</v>
      </c>
      <c r="N2538" s="52">
        <v>5310229</v>
      </c>
      <c r="O2538" s="52">
        <v>24897840</v>
      </c>
      <c r="P2538" s="52">
        <v>6660438</v>
      </c>
      <c r="Q2538" s="52">
        <v>31861374</v>
      </c>
      <c r="R2538" s="52">
        <v>31558278</v>
      </c>
      <c r="S2538" s="52">
        <v>63419652</v>
      </c>
      <c r="T2538" s="70" t="s">
        <v>10556</v>
      </c>
      <c r="U2538" s="70" t="s">
        <v>10560</v>
      </c>
    </row>
    <row r="2539" spans="1:21" x14ac:dyDescent="0.2">
      <c r="A2539" s="49" t="s">
        <v>4581</v>
      </c>
      <c r="B2539" s="49" t="s">
        <v>1025</v>
      </c>
      <c r="C2539" s="50">
        <v>3815</v>
      </c>
      <c r="D2539" s="49" t="s">
        <v>1026</v>
      </c>
      <c r="E2539" s="49" t="s">
        <v>9670</v>
      </c>
      <c r="F2539" s="49" t="s">
        <v>1026</v>
      </c>
      <c r="G2539" s="49">
        <v>73124</v>
      </c>
      <c r="H2539" s="49" t="s">
        <v>1033</v>
      </c>
      <c r="I2539" s="50">
        <v>4273</v>
      </c>
      <c r="J2539" s="50">
        <v>273124000358</v>
      </c>
      <c r="K2539" s="49" t="s">
        <v>9671</v>
      </c>
      <c r="L2539" s="51">
        <v>244</v>
      </c>
      <c r="M2539" s="52">
        <v>29011392</v>
      </c>
      <c r="N2539" s="52">
        <v>805399</v>
      </c>
      <c r="O2539" s="52">
        <v>26726012</v>
      </c>
      <c r="P2539" s="52">
        <v>6660438</v>
      </c>
      <c r="Q2539" s="52">
        <v>29816791</v>
      </c>
      <c r="R2539" s="52">
        <v>33386450</v>
      </c>
      <c r="S2539" s="52">
        <v>63203241</v>
      </c>
      <c r="T2539" s="70" t="s">
        <v>10556</v>
      </c>
      <c r="U2539" s="70" t="s">
        <v>10560</v>
      </c>
    </row>
    <row r="2540" spans="1:21" x14ac:dyDescent="0.2">
      <c r="A2540" s="49" t="s">
        <v>6798</v>
      </c>
      <c r="B2540" s="49" t="s">
        <v>674</v>
      </c>
      <c r="C2540" s="50">
        <v>3790</v>
      </c>
      <c r="D2540" s="49" t="s">
        <v>675</v>
      </c>
      <c r="E2540" s="49" t="s">
        <v>6830</v>
      </c>
      <c r="F2540" s="49" t="s">
        <v>675</v>
      </c>
      <c r="G2540" s="49">
        <v>41206</v>
      </c>
      <c r="H2540" s="49" t="s">
        <v>683</v>
      </c>
      <c r="I2540" s="50">
        <v>10546</v>
      </c>
      <c r="J2540" s="50">
        <v>241206000071</v>
      </c>
      <c r="K2540" s="49" t="s">
        <v>6831</v>
      </c>
      <c r="L2540" s="51">
        <v>185</v>
      </c>
      <c r="M2540" s="52">
        <v>23621997</v>
      </c>
      <c r="N2540" s="52">
        <v>464934</v>
      </c>
      <c r="O2540" s="52">
        <v>30614322</v>
      </c>
      <c r="P2540" s="52">
        <v>6660438</v>
      </c>
      <c r="Q2540" s="52">
        <v>24086931</v>
      </c>
      <c r="R2540" s="52">
        <v>37274760</v>
      </c>
      <c r="S2540" s="52">
        <v>61361691</v>
      </c>
      <c r="T2540" s="70" t="s">
        <v>10556</v>
      </c>
      <c r="U2540" s="70" t="s">
        <v>10560</v>
      </c>
    </row>
    <row r="2541" spans="1:21" x14ac:dyDescent="0.2">
      <c r="A2541" s="49" t="s">
        <v>3078</v>
      </c>
      <c r="B2541" s="49" t="s">
        <v>919</v>
      </c>
      <c r="C2541" s="50">
        <v>3808</v>
      </c>
      <c r="D2541" s="49" t="s">
        <v>920</v>
      </c>
      <c r="E2541" s="49" t="s">
        <v>9144</v>
      </c>
      <c r="F2541" s="49" t="s">
        <v>920</v>
      </c>
      <c r="G2541" s="49">
        <v>68418</v>
      </c>
      <c r="H2541" s="49" t="s">
        <v>962</v>
      </c>
      <c r="I2541" s="50">
        <v>16839</v>
      </c>
      <c r="J2541" s="50">
        <v>268418000271</v>
      </c>
      <c r="K2541" s="49" t="s">
        <v>9148</v>
      </c>
      <c r="L2541" s="51">
        <v>387</v>
      </c>
      <c r="M2541" s="52">
        <v>50912736</v>
      </c>
      <c r="N2541" s="52">
        <v>0</v>
      </c>
      <c r="O2541" s="52">
        <v>29268775</v>
      </c>
      <c r="P2541" s="52">
        <v>6660438</v>
      </c>
      <c r="Q2541" s="52">
        <v>50912736</v>
      </c>
      <c r="R2541" s="52">
        <v>35929213</v>
      </c>
      <c r="S2541" s="52">
        <v>86841949</v>
      </c>
      <c r="T2541" s="70" t="s">
        <v>10556</v>
      </c>
      <c r="U2541" s="70" t="s">
        <v>10560</v>
      </c>
    </row>
    <row r="2542" spans="1:21" x14ac:dyDescent="0.2">
      <c r="A2542" s="49" t="s">
        <v>4982</v>
      </c>
      <c r="B2542" s="49" t="s">
        <v>421</v>
      </c>
      <c r="C2542" s="50">
        <v>3777</v>
      </c>
      <c r="D2542" s="49" t="s">
        <v>422</v>
      </c>
      <c r="E2542" s="49" t="s">
        <v>5066</v>
      </c>
      <c r="F2542" s="49" t="s">
        <v>422</v>
      </c>
      <c r="G2542" s="49">
        <v>19130</v>
      </c>
      <c r="H2542" s="49" t="s">
        <v>426</v>
      </c>
      <c r="I2542" s="50">
        <v>15996</v>
      </c>
      <c r="J2542" s="50">
        <v>219130000446</v>
      </c>
      <c r="K2542" s="49" t="s">
        <v>5088</v>
      </c>
      <c r="L2542" s="51">
        <v>309</v>
      </c>
      <c r="M2542" s="52">
        <v>40021690</v>
      </c>
      <c r="N2542" s="52">
        <v>0</v>
      </c>
      <c r="O2542" s="52">
        <v>29894293</v>
      </c>
      <c r="P2542" s="52">
        <v>19981315</v>
      </c>
      <c r="Q2542" s="52">
        <v>40021690</v>
      </c>
      <c r="R2542" s="52">
        <v>49875608</v>
      </c>
      <c r="S2542" s="52">
        <v>89897298</v>
      </c>
      <c r="T2542" s="70" t="s">
        <v>10556</v>
      </c>
      <c r="U2542" s="70" t="s">
        <v>10560</v>
      </c>
    </row>
    <row r="2543" spans="1:21" x14ac:dyDescent="0.2">
      <c r="A2543" s="49" t="s">
        <v>3078</v>
      </c>
      <c r="B2543" s="49" t="s">
        <v>919</v>
      </c>
      <c r="C2543" s="50">
        <v>3809</v>
      </c>
      <c r="D2543" s="49" t="s">
        <v>917</v>
      </c>
      <c r="E2543" s="49" t="s">
        <v>4310</v>
      </c>
      <c r="F2543" s="49" t="s">
        <v>917</v>
      </c>
      <c r="G2543" s="49">
        <v>68001</v>
      </c>
      <c r="H2543" s="49" t="s">
        <v>918</v>
      </c>
      <c r="I2543" s="50">
        <v>9620</v>
      </c>
      <c r="J2543" s="50">
        <v>168001003010</v>
      </c>
      <c r="K2543" s="49" t="s">
        <v>4331</v>
      </c>
      <c r="L2543" s="51">
        <v>561</v>
      </c>
      <c r="M2543" s="52">
        <v>51627847</v>
      </c>
      <c r="N2543" s="52">
        <v>0</v>
      </c>
      <c r="O2543" s="52">
        <v>20529561</v>
      </c>
      <c r="P2543" s="52">
        <v>13320876</v>
      </c>
      <c r="Q2543" s="52">
        <v>51627847</v>
      </c>
      <c r="R2543" s="52">
        <v>33850437</v>
      </c>
      <c r="S2543" s="52">
        <v>85478284</v>
      </c>
      <c r="T2543" s="70" t="s">
        <v>10556</v>
      </c>
      <c r="U2543" s="70" t="s">
        <v>10560</v>
      </c>
    </row>
    <row r="2544" spans="1:21" x14ac:dyDescent="0.2">
      <c r="A2544" s="49" t="s">
        <v>4312</v>
      </c>
      <c r="B2544" s="49" t="s">
        <v>393</v>
      </c>
      <c r="C2544" s="50">
        <v>3806</v>
      </c>
      <c r="D2544" s="49" t="s">
        <v>902</v>
      </c>
      <c r="E2544" s="49" t="s">
        <v>8574</v>
      </c>
      <c r="F2544" s="49" t="s">
        <v>902</v>
      </c>
      <c r="G2544" s="49">
        <v>66001</v>
      </c>
      <c r="H2544" s="49" t="s">
        <v>903</v>
      </c>
      <c r="I2544" s="50">
        <v>1527</v>
      </c>
      <c r="J2544" s="50">
        <v>166001000476</v>
      </c>
      <c r="K2544" s="49" t="s">
        <v>2776</v>
      </c>
      <c r="L2544" s="51">
        <v>1026</v>
      </c>
      <c r="M2544" s="52">
        <v>98285610</v>
      </c>
      <c r="N2544" s="52">
        <v>0</v>
      </c>
      <c r="O2544" s="52">
        <v>20596291</v>
      </c>
      <c r="P2544" s="52">
        <v>6660438</v>
      </c>
      <c r="Q2544" s="52">
        <v>98285610</v>
      </c>
      <c r="R2544" s="52">
        <v>27256729</v>
      </c>
      <c r="S2544" s="52">
        <v>125542339</v>
      </c>
      <c r="T2544" s="70" t="s">
        <v>10556</v>
      </c>
      <c r="U2544" s="70" t="s">
        <v>10560</v>
      </c>
    </row>
    <row r="2545" spans="1:21" x14ac:dyDescent="0.2">
      <c r="A2545" s="49" t="s">
        <v>2875</v>
      </c>
      <c r="B2545" s="49" t="s">
        <v>1117</v>
      </c>
      <c r="C2545" s="50">
        <v>3824</v>
      </c>
      <c r="D2545" s="49" t="s">
        <v>1116</v>
      </c>
      <c r="E2545" s="49" t="s">
        <v>2917</v>
      </c>
      <c r="F2545" s="49" t="s">
        <v>1116</v>
      </c>
      <c r="G2545" s="49">
        <v>81591</v>
      </c>
      <c r="H2545" s="49" t="s">
        <v>1121</v>
      </c>
      <c r="I2545" s="50">
        <v>1909</v>
      </c>
      <c r="J2545" s="50">
        <v>381591000024</v>
      </c>
      <c r="K2545" s="49" t="s">
        <v>2776</v>
      </c>
      <c r="L2545" s="51">
        <v>762</v>
      </c>
      <c r="M2545" s="52">
        <v>84056599</v>
      </c>
      <c r="N2545" s="52">
        <v>8118838</v>
      </c>
      <c r="O2545" s="52">
        <v>29773475</v>
      </c>
      <c r="P2545" s="52">
        <v>26641753</v>
      </c>
      <c r="Q2545" s="52">
        <v>92175437</v>
      </c>
      <c r="R2545" s="52">
        <v>56415228</v>
      </c>
      <c r="S2545" s="52">
        <v>148590665</v>
      </c>
      <c r="T2545" s="70" t="s">
        <v>10556</v>
      </c>
      <c r="U2545" s="70" t="s">
        <v>10560</v>
      </c>
    </row>
    <row r="2546" spans="1:21" x14ac:dyDescent="0.2">
      <c r="A2546" s="49" t="s">
        <v>2245</v>
      </c>
      <c r="B2546" s="49" t="s">
        <v>36</v>
      </c>
      <c r="C2546" s="50">
        <v>3758</v>
      </c>
      <c r="D2546" s="49" t="s">
        <v>37</v>
      </c>
      <c r="E2546" s="49" t="s">
        <v>2773</v>
      </c>
      <c r="F2546" s="49" t="s">
        <v>37</v>
      </c>
      <c r="G2546" s="49">
        <v>5790</v>
      </c>
      <c r="H2546" s="49" t="s">
        <v>151</v>
      </c>
      <c r="I2546" s="50">
        <v>4364</v>
      </c>
      <c r="J2546" s="50">
        <v>205790000235</v>
      </c>
      <c r="K2546" s="49" t="s">
        <v>2776</v>
      </c>
      <c r="L2546" s="51">
        <v>582</v>
      </c>
      <c r="M2546" s="52">
        <v>84369217</v>
      </c>
      <c r="N2546" s="52">
        <v>0</v>
      </c>
      <c r="O2546" s="52">
        <v>32170551</v>
      </c>
      <c r="P2546" s="52">
        <v>6660438</v>
      </c>
      <c r="Q2546" s="52">
        <v>84369217</v>
      </c>
      <c r="R2546" s="52">
        <v>38830989</v>
      </c>
      <c r="S2546" s="52">
        <v>123200206</v>
      </c>
      <c r="T2546" s="70" t="s">
        <v>10556</v>
      </c>
      <c r="U2546" s="70" t="s">
        <v>10560</v>
      </c>
    </row>
    <row r="2547" spans="1:21" x14ac:dyDescent="0.2">
      <c r="A2547" s="49" t="s">
        <v>4909</v>
      </c>
      <c r="B2547" s="49" t="s">
        <v>1126</v>
      </c>
      <c r="C2547" s="50">
        <v>3825</v>
      </c>
      <c r="D2547" s="49" t="s">
        <v>1127</v>
      </c>
      <c r="E2547" s="49" t="s">
        <v>4941</v>
      </c>
      <c r="F2547" s="49" t="s">
        <v>1127</v>
      </c>
      <c r="G2547" s="49">
        <v>85230</v>
      </c>
      <c r="H2547" s="49" t="s">
        <v>1135</v>
      </c>
      <c r="I2547" s="50">
        <v>14576</v>
      </c>
      <c r="J2547" s="50">
        <v>185230000085</v>
      </c>
      <c r="K2547" s="49" t="s">
        <v>2776</v>
      </c>
      <c r="L2547" s="51">
        <v>563</v>
      </c>
      <c r="M2547" s="52">
        <v>66801893</v>
      </c>
      <c r="N2547" s="52">
        <v>0</v>
      </c>
      <c r="O2547" s="52">
        <v>25615165</v>
      </c>
      <c r="P2547" s="52">
        <v>13320876</v>
      </c>
      <c r="Q2547" s="52">
        <v>66801893</v>
      </c>
      <c r="R2547" s="52">
        <v>38936041</v>
      </c>
      <c r="S2547" s="52">
        <v>105737934</v>
      </c>
      <c r="T2547" s="70" t="s">
        <v>10556</v>
      </c>
      <c r="U2547" s="70" t="s">
        <v>10560</v>
      </c>
    </row>
    <row r="2548" spans="1:21" x14ac:dyDescent="0.2">
      <c r="A2548" s="49" t="s">
        <v>2872</v>
      </c>
      <c r="B2548" s="49" t="s">
        <v>1073</v>
      </c>
      <c r="C2548" s="50">
        <v>3817</v>
      </c>
      <c r="D2548" s="49" t="s">
        <v>1074</v>
      </c>
      <c r="E2548" s="49" t="s">
        <v>10130</v>
      </c>
      <c r="F2548" s="49" t="s">
        <v>1074</v>
      </c>
      <c r="G2548" s="49">
        <v>76863</v>
      </c>
      <c r="H2548" s="49" t="s">
        <v>1110</v>
      </c>
      <c r="I2548" s="50">
        <v>5653</v>
      </c>
      <c r="J2548" s="50">
        <v>176863000336</v>
      </c>
      <c r="K2548" s="49" t="s">
        <v>2776</v>
      </c>
      <c r="L2548" s="51">
        <v>588</v>
      </c>
      <c r="M2548" s="52">
        <v>60055058</v>
      </c>
      <c r="N2548" s="52">
        <v>0</v>
      </c>
      <c r="O2548" s="52">
        <v>26528714</v>
      </c>
      <c r="P2548" s="52">
        <v>6660438</v>
      </c>
      <c r="Q2548" s="52">
        <v>60055058</v>
      </c>
      <c r="R2548" s="52">
        <v>33189152</v>
      </c>
      <c r="S2548" s="52">
        <v>93244210</v>
      </c>
      <c r="T2548" s="70" t="s">
        <v>10556</v>
      </c>
      <c r="U2548" s="70" t="s">
        <v>10560</v>
      </c>
    </row>
    <row r="2549" spans="1:21" x14ac:dyDescent="0.2">
      <c r="A2549" s="49" t="s">
        <v>5921</v>
      </c>
      <c r="B2549" s="49" t="s">
        <v>211</v>
      </c>
      <c r="C2549" s="50">
        <v>3781</v>
      </c>
      <c r="D2549" s="49" t="s">
        <v>489</v>
      </c>
      <c r="E2549" s="49" t="s">
        <v>6121</v>
      </c>
      <c r="F2549" s="49" t="s">
        <v>489</v>
      </c>
      <c r="G2549" s="49">
        <v>23682</v>
      </c>
      <c r="H2549" s="49" t="s">
        <v>514</v>
      </c>
      <c r="I2549" s="50">
        <v>14616</v>
      </c>
      <c r="J2549" s="50">
        <v>223466002541</v>
      </c>
      <c r="K2549" s="49" t="s">
        <v>2776</v>
      </c>
      <c r="L2549" s="51">
        <v>245</v>
      </c>
      <c r="M2549" s="52">
        <v>38718211</v>
      </c>
      <c r="N2549" s="52">
        <v>0</v>
      </c>
      <c r="O2549" s="52">
        <v>37414805</v>
      </c>
      <c r="P2549" s="52">
        <v>6660438</v>
      </c>
      <c r="Q2549" s="52">
        <v>38718211</v>
      </c>
      <c r="R2549" s="52">
        <v>44075243</v>
      </c>
      <c r="S2549" s="52">
        <v>82793454</v>
      </c>
      <c r="T2549" s="70" t="s">
        <v>10556</v>
      </c>
      <c r="U2549" s="70" t="s">
        <v>10560</v>
      </c>
    </row>
    <row r="2550" spans="1:21" x14ac:dyDescent="0.2">
      <c r="A2550" s="49" t="s">
        <v>5921</v>
      </c>
      <c r="B2550" s="49" t="s">
        <v>211</v>
      </c>
      <c r="C2550" s="50">
        <v>3781</v>
      </c>
      <c r="D2550" s="49" t="s">
        <v>489</v>
      </c>
      <c r="E2550" s="49" t="s">
        <v>5922</v>
      </c>
      <c r="F2550" s="49" t="s">
        <v>489</v>
      </c>
      <c r="G2550" s="49">
        <v>23068</v>
      </c>
      <c r="H2550" s="49" t="s">
        <v>490</v>
      </c>
      <c r="I2550" s="50">
        <v>26781</v>
      </c>
      <c r="J2550" s="50">
        <v>123068000011</v>
      </c>
      <c r="K2550" s="49" t="s">
        <v>2776</v>
      </c>
      <c r="L2550" s="51">
        <v>1891</v>
      </c>
      <c r="M2550" s="52">
        <v>243015242</v>
      </c>
      <c r="N2550" s="52">
        <v>0</v>
      </c>
      <c r="O2550" s="52">
        <v>29309743</v>
      </c>
      <c r="P2550" s="52">
        <v>6660438</v>
      </c>
      <c r="Q2550" s="52">
        <v>243015242</v>
      </c>
      <c r="R2550" s="52">
        <v>35970181</v>
      </c>
      <c r="S2550" s="52">
        <v>278985423</v>
      </c>
      <c r="T2550" s="70" t="s">
        <v>10556</v>
      </c>
      <c r="U2550" s="70" t="s">
        <v>10560</v>
      </c>
    </row>
    <row r="2551" spans="1:21" x14ac:dyDescent="0.2">
      <c r="A2551" s="49" t="s">
        <v>6181</v>
      </c>
      <c r="B2551" s="49" t="s">
        <v>113</v>
      </c>
      <c r="C2551" s="50">
        <v>3798</v>
      </c>
      <c r="D2551" s="49" t="s">
        <v>791</v>
      </c>
      <c r="E2551" s="49" t="s">
        <v>8114</v>
      </c>
      <c r="F2551" s="49" t="s">
        <v>791</v>
      </c>
      <c r="G2551" s="49">
        <v>52490</v>
      </c>
      <c r="H2551" s="49" t="s">
        <v>827</v>
      </c>
      <c r="I2551" s="50">
        <v>7369</v>
      </c>
      <c r="J2551" s="50">
        <v>152490001080</v>
      </c>
      <c r="K2551" s="49" t="s">
        <v>2776</v>
      </c>
      <c r="L2551" s="51">
        <v>1498</v>
      </c>
      <c r="M2551" s="52">
        <v>236527585</v>
      </c>
      <c r="N2551" s="52">
        <v>0</v>
      </c>
      <c r="O2551" s="52">
        <v>43744335</v>
      </c>
      <c r="P2551" s="52">
        <v>6660438</v>
      </c>
      <c r="Q2551" s="52">
        <v>236527585</v>
      </c>
      <c r="R2551" s="52">
        <v>50404773</v>
      </c>
      <c r="S2551" s="52">
        <v>286932358</v>
      </c>
      <c r="T2551" s="70" t="s">
        <v>10556</v>
      </c>
      <c r="U2551" s="70" t="s">
        <v>10560</v>
      </c>
    </row>
    <row r="2552" spans="1:21" x14ac:dyDescent="0.2">
      <c r="A2552" s="49" t="s">
        <v>5921</v>
      </c>
      <c r="B2552" s="49" t="s">
        <v>211</v>
      </c>
      <c r="C2552" s="50">
        <v>3781</v>
      </c>
      <c r="D2552" s="49" t="s">
        <v>489</v>
      </c>
      <c r="E2552" s="49" t="s">
        <v>6132</v>
      </c>
      <c r="F2552" s="49" t="s">
        <v>489</v>
      </c>
      <c r="G2552" s="49">
        <v>23807</v>
      </c>
      <c r="H2552" s="49" t="s">
        <v>516</v>
      </c>
      <c r="I2552" s="50">
        <v>14555</v>
      </c>
      <c r="J2552" s="50">
        <v>123807000581</v>
      </c>
      <c r="K2552" s="49" t="s">
        <v>2776</v>
      </c>
      <c r="L2552" s="51">
        <v>1226</v>
      </c>
      <c r="M2552" s="52">
        <v>173341873</v>
      </c>
      <c r="N2552" s="52">
        <v>0</v>
      </c>
      <c r="O2552" s="52">
        <v>38233662</v>
      </c>
      <c r="P2552" s="52">
        <v>26641753</v>
      </c>
      <c r="Q2552" s="52">
        <v>173341873</v>
      </c>
      <c r="R2552" s="52">
        <v>64875415</v>
      </c>
      <c r="S2552" s="52">
        <v>238217288</v>
      </c>
      <c r="T2552" s="70" t="s">
        <v>10556</v>
      </c>
      <c r="U2552" s="70" t="s">
        <v>10560</v>
      </c>
    </row>
    <row r="2553" spans="1:21" x14ac:dyDescent="0.2">
      <c r="A2553" s="49" t="s">
        <v>5501</v>
      </c>
      <c r="B2553" s="49" t="s">
        <v>461</v>
      </c>
      <c r="C2553" s="50">
        <v>3779</v>
      </c>
      <c r="D2553" s="49" t="s">
        <v>462</v>
      </c>
      <c r="E2553" s="49" t="s">
        <v>5537</v>
      </c>
      <c r="F2553" s="49" t="s">
        <v>462</v>
      </c>
      <c r="G2553" s="49">
        <v>20175</v>
      </c>
      <c r="H2553" s="49" t="s">
        <v>468</v>
      </c>
      <c r="I2553" s="50">
        <v>17686</v>
      </c>
      <c r="J2553" s="50">
        <v>120175000050</v>
      </c>
      <c r="K2553" s="49" t="s">
        <v>2776</v>
      </c>
      <c r="L2553" s="51">
        <v>936</v>
      </c>
      <c r="M2553" s="52">
        <v>111569608</v>
      </c>
      <c r="N2553" s="52">
        <v>22313922</v>
      </c>
      <c r="O2553" s="52">
        <v>25709509</v>
      </c>
      <c r="P2553" s="52">
        <v>6660438</v>
      </c>
      <c r="Q2553" s="52">
        <v>133883530</v>
      </c>
      <c r="R2553" s="52">
        <v>32369947</v>
      </c>
      <c r="S2553" s="52">
        <v>166253477</v>
      </c>
      <c r="T2553" s="70" t="s">
        <v>10556</v>
      </c>
      <c r="U2553" s="70" t="s">
        <v>10560</v>
      </c>
    </row>
    <row r="2554" spans="1:21" x14ac:dyDescent="0.2">
      <c r="A2554" s="49" t="s">
        <v>6181</v>
      </c>
      <c r="B2554" s="49" t="s">
        <v>113</v>
      </c>
      <c r="C2554" s="50">
        <v>3798</v>
      </c>
      <c r="D2554" s="49" t="s">
        <v>791</v>
      </c>
      <c r="E2554" s="49" t="s">
        <v>8062</v>
      </c>
      <c r="F2554" s="49" t="s">
        <v>791</v>
      </c>
      <c r="G2554" s="49">
        <v>52381</v>
      </c>
      <c r="H2554" s="49" t="s">
        <v>818</v>
      </c>
      <c r="I2554" s="50">
        <v>1081</v>
      </c>
      <c r="J2554" s="50">
        <v>252381000451</v>
      </c>
      <c r="K2554" s="49" t="s">
        <v>8065</v>
      </c>
      <c r="L2554" s="51">
        <v>217</v>
      </c>
      <c r="M2554" s="52">
        <v>32756091</v>
      </c>
      <c r="N2554" s="52">
        <v>0</v>
      </c>
      <c r="O2554" s="52">
        <v>32196846</v>
      </c>
      <c r="P2554" s="52">
        <v>6660438</v>
      </c>
      <c r="Q2554" s="52">
        <v>32756091</v>
      </c>
      <c r="R2554" s="52">
        <v>38857284</v>
      </c>
      <c r="S2554" s="52">
        <v>71613375</v>
      </c>
      <c r="T2554" s="70" t="s">
        <v>10556</v>
      </c>
      <c r="U2554" s="70" t="s">
        <v>10560</v>
      </c>
    </row>
    <row r="2555" spans="1:21" x14ac:dyDescent="0.2">
      <c r="A2555" s="49" t="s">
        <v>3938</v>
      </c>
      <c r="B2555" s="49" t="s">
        <v>250</v>
      </c>
      <c r="C2555" s="50">
        <v>3772</v>
      </c>
      <c r="D2555" s="49" t="s">
        <v>345</v>
      </c>
      <c r="E2555" s="49" t="s">
        <v>9356</v>
      </c>
      <c r="F2555" s="49" t="s">
        <v>345</v>
      </c>
      <c r="G2555" s="49">
        <v>15759</v>
      </c>
      <c r="H2555" s="49" t="s">
        <v>346</v>
      </c>
      <c r="I2555" s="50">
        <v>16026</v>
      </c>
      <c r="J2555" s="50">
        <v>215759000524</v>
      </c>
      <c r="K2555" s="49" t="s">
        <v>7593</v>
      </c>
      <c r="L2555" s="51">
        <v>212</v>
      </c>
      <c r="M2555" s="52">
        <v>24942314</v>
      </c>
      <c r="N2555" s="52">
        <v>4988463</v>
      </c>
      <c r="O2555" s="52">
        <v>24764125</v>
      </c>
      <c r="P2555" s="52">
        <v>6660438</v>
      </c>
      <c r="Q2555" s="52">
        <v>29930777</v>
      </c>
      <c r="R2555" s="52">
        <v>31424563</v>
      </c>
      <c r="S2555" s="52">
        <v>61355340</v>
      </c>
      <c r="T2555" s="70" t="s">
        <v>10556</v>
      </c>
      <c r="U2555" s="70" t="s">
        <v>10560</v>
      </c>
    </row>
    <row r="2556" spans="1:21" x14ac:dyDescent="0.2">
      <c r="A2556" s="49" t="s">
        <v>2245</v>
      </c>
      <c r="B2556" s="49" t="s">
        <v>36</v>
      </c>
      <c r="C2556" s="50">
        <v>3759</v>
      </c>
      <c r="D2556" s="49" t="s">
        <v>34</v>
      </c>
      <c r="E2556" s="49" t="s">
        <v>7491</v>
      </c>
      <c r="F2556" s="49" t="s">
        <v>34</v>
      </c>
      <c r="G2556" s="49">
        <v>5001</v>
      </c>
      <c r="H2556" s="49" t="s">
        <v>35</v>
      </c>
      <c r="I2556" s="50">
        <v>9808</v>
      </c>
      <c r="J2556" s="50">
        <v>105001021199</v>
      </c>
      <c r="K2556" s="49" t="s">
        <v>7593</v>
      </c>
      <c r="L2556" s="51">
        <v>2387</v>
      </c>
      <c r="M2556" s="52">
        <v>218764046</v>
      </c>
      <c r="N2556" s="52">
        <v>10723840</v>
      </c>
      <c r="O2556" s="52">
        <v>20461051</v>
      </c>
      <c r="P2556" s="52">
        <v>6660438</v>
      </c>
      <c r="Q2556" s="52">
        <v>229487886</v>
      </c>
      <c r="R2556" s="52">
        <v>27121489</v>
      </c>
      <c r="S2556" s="52">
        <v>256609375</v>
      </c>
      <c r="T2556" s="70" t="s">
        <v>10556</v>
      </c>
      <c r="U2556" s="70" t="s">
        <v>10560</v>
      </c>
    </row>
    <row r="2557" spans="1:21" x14ac:dyDescent="0.2">
      <c r="A2557" s="49" t="s">
        <v>4413</v>
      </c>
      <c r="B2557" s="49" t="s">
        <v>64</v>
      </c>
      <c r="C2557" s="50">
        <v>3773</v>
      </c>
      <c r="D2557" s="49" t="s">
        <v>374</v>
      </c>
      <c r="E2557" s="49" t="s">
        <v>4516</v>
      </c>
      <c r="F2557" s="49" t="s">
        <v>374</v>
      </c>
      <c r="G2557" s="49">
        <v>17614</v>
      </c>
      <c r="H2557" s="49" t="s">
        <v>392</v>
      </c>
      <c r="I2557" s="50">
        <v>17520</v>
      </c>
      <c r="J2557" s="50">
        <v>217614000928</v>
      </c>
      <c r="K2557" s="49" t="s">
        <v>4524</v>
      </c>
      <c r="L2557" s="51">
        <v>264</v>
      </c>
      <c r="M2557" s="52">
        <v>31945151</v>
      </c>
      <c r="N2557" s="52">
        <v>4443171</v>
      </c>
      <c r="O2557" s="52">
        <v>26747998</v>
      </c>
      <c r="P2557" s="52">
        <v>6660438</v>
      </c>
      <c r="Q2557" s="52">
        <v>36388322</v>
      </c>
      <c r="R2557" s="52">
        <v>33408436</v>
      </c>
      <c r="S2557" s="52">
        <v>69796758</v>
      </c>
      <c r="T2557" s="70" t="s">
        <v>10556</v>
      </c>
      <c r="U2557" s="70" t="s">
        <v>10560</v>
      </c>
    </row>
    <row r="2558" spans="1:21" x14ac:dyDescent="0.2">
      <c r="A2558" s="49" t="s">
        <v>6181</v>
      </c>
      <c r="B2558" s="49" t="s">
        <v>113</v>
      </c>
      <c r="C2558" s="50">
        <v>3798</v>
      </c>
      <c r="D2558" s="49" t="s">
        <v>791</v>
      </c>
      <c r="E2558" s="49" t="s">
        <v>7868</v>
      </c>
      <c r="F2558" s="49" t="s">
        <v>791</v>
      </c>
      <c r="G2558" s="49">
        <v>52079</v>
      </c>
      <c r="H2558" s="49" t="s">
        <v>796</v>
      </c>
      <c r="I2558" s="50">
        <v>9092</v>
      </c>
      <c r="J2558" s="50">
        <v>252079000620</v>
      </c>
      <c r="K2558" s="49" t="s">
        <v>7875</v>
      </c>
      <c r="L2558" s="51">
        <v>195</v>
      </c>
      <c r="M2558" s="52">
        <v>35760415</v>
      </c>
      <c r="N2558" s="52">
        <v>0</v>
      </c>
      <c r="O2558" s="52">
        <v>42392036</v>
      </c>
      <c r="P2558" s="52">
        <v>6660438</v>
      </c>
      <c r="Q2558" s="52">
        <v>35760415</v>
      </c>
      <c r="R2558" s="52">
        <v>49052474</v>
      </c>
      <c r="S2558" s="52">
        <v>84812889</v>
      </c>
      <c r="T2558" s="70" t="s">
        <v>10556</v>
      </c>
      <c r="U2558" s="70" t="s">
        <v>10560</v>
      </c>
    </row>
    <row r="2559" spans="1:21" x14ac:dyDescent="0.2">
      <c r="A2559" s="49" t="s">
        <v>4982</v>
      </c>
      <c r="B2559" s="49" t="s">
        <v>421</v>
      </c>
      <c r="C2559" s="50">
        <v>3777</v>
      </c>
      <c r="D2559" s="49" t="s">
        <v>422</v>
      </c>
      <c r="E2559" s="49" t="s">
        <v>4983</v>
      </c>
      <c r="F2559" s="49" t="s">
        <v>422</v>
      </c>
      <c r="G2559" s="49">
        <v>19022</v>
      </c>
      <c r="H2559" s="49" t="s">
        <v>423</v>
      </c>
      <c r="I2559" s="50">
        <v>16131</v>
      </c>
      <c r="J2559" s="50">
        <v>219022001207</v>
      </c>
      <c r="K2559" s="49" t="s">
        <v>4984</v>
      </c>
      <c r="L2559" s="51">
        <v>297</v>
      </c>
      <c r="M2559" s="52">
        <v>43426201</v>
      </c>
      <c r="N2559" s="52">
        <v>0</v>
      </c>
      <c r="O2559" s="52">
        <v>32499905</v>
      </c>
      <c r="P2559" s="52">
        <v>6660438</v>
      </c>
      <c r="Q2559" s="52">
        <v>43426201</v>
      </c>
      <c r="R2559" s="52">
        <v>39160343</v>
      </c>
      <c r="S2559" s="52">
        <v>82586544</v>
      </c>
      <c r="T2559" s="70" t="s">
        <v>10556</v>
      </c>
      <c r="U2559" s="70" t="s">
        <v>10560</v>
      </c>
    </row>
    <row r="2560" spans="1:21" x14ac:dyDescent="0.2">
      <c r="A2560" s="49" t="s">
        <v>5921</v>
      </c>
      <c r="B2560" s="49" t="s">
        <v>211</v>
      </c>
      <c r="C2560" s="50">
        <v>3781</v>
      </c>
      <c r="D2560" s="49" t="s">
        <v>489</v>
      </c>
      <c r="E2560" s="49" t="s">
        <v>6048</v>
      </c>
      <c r="F2560" s="49" t="s">
        <v>489</v>
      </c>
      <c r="G2560" s="49">
        <v>23570</v>
      </c>
      <c r="H2560" s="49" t="s">
        <v>505</v>
      </c>
      <c r="I2560" s="50">
        <v>14792</v>
      </c>
      <c r="J2560" s="50">
        <v>223570000186</v>
      </c>
      <c r="K2560" s="49" t="s">
        <v>6049</v>
      </c>
      <c r="L2560" s="51">
        <v>276</v>
      </c>
      <c r="M2560" s="52">
        <v>42463952</v>
      </c>
      <c r="N2560" s="52">
        <v>8492790</v>
      </c>
      <c r="O2560" s="52">
        <v>34854519</v>
      </c>
      <c r="P2560" s="52">
        <v>6660438</v>
      </c>
      <c r="Q2560" s="52">
        <v>50956742</v>
      </c>
      <c r="R2560" s="52">
        <v>41514957</v>
      </c>
      <c r="S2560" s="52">
        <v>92471699</v>
      </c>
      <c r="T2560" s="70" t="s">
        <v>10556</v>
      </c>
      <c r="U2560" s="70" t="s">
        <v>10560</v>
      </c>
    </row>
    <row r="2561" spans="1:21" x14ac:dyDescent="0.2">
      <c r="A2561" s="49" t="s">
        <v>6798</v>
      </c>
      <c r="B2561" s="49" t="s">
        <v>674</v>
      </c>
      <c r="C2561" s="50">
        <v>3790</v>
      </c>
      <c r="D2561" s="49" t="s">
        <v>675</v>
      </c>
      <c r="E2561" s="49" t="s">
        <v>6947</v>
      </c>
      <c r="F2561" s="49" t="s">
        <v>675</v>
      </c>
      <c r="G2561" s="49">
        <v>41807</v>
      </c>
      <c r="H2561" s="49" t="s">
        <v>708</v>
      </c>
      <c r="I2561" s="50">
        <v>7719</v>
      </c>
      <c r="J2561" s="50">
        <v>141807000228</v>
      </c>
      <c r="K2561" s="49" t="s">
        <v>6949</v>
      </c>
      <c r="L2561" s="51">
        <v>1290</v>
      </c>
      <c r="M2561" s="52">
        <v>123699986</v>
      </c>
      <c r="N2561" s="52">
        <v>10577783</v>
      </c>
      <c r="O2561" s="52">
        <v>26697682</v>
      </c>
      <c r="P2561" s="52">
        <v>6660438</v>
      </c>
      <c r="Q2561" s="52">
        <v>134277769</v>
      </c>
      <c r="R2561" s="52">
        <v>33358120</v>
      </c>
      <c r="S2561" s="52">
        <v>167635889</v>
      </c>
      <c r="T2561" s="70" t="s">
        <v>10556</v>
      </c>
      <c r="U2561" s="70" t="s">
        <v>10560</v>
      </c>
    </row>
    <row r="2562" spans="1:21" x14ac:dyDescent="0.2">
      <c r="A2562" s="49" t="s">
        <v>3078</v>
      </c>
      <c r="B2562" s="49" t="s">
        <v>919</v>
      </c>
      <c r="C2562" s="50">
        <v>3808</v>
      </c>
      <c r="D2562" s="49" t="s">
        <v>920</v>
      </c>
      <c r="E2562" s="49" t="s">
        <v>9144</v>
      </c>
      <c r="F2562" s="49" t="s">
        <v>920</v>
      </c>
      <c r="G2562" s="49">
        <v>68418</v>
      </c>
      <c r="H2562" s="49" t="s">
        <v>962</v>
      </c>
      <c r="I2562" s="50">
        <v>17164</v>
      </c>
      <c r="J2562" s="50">
        <v>268418000115</v>
      </c>
      <c r="K2562" s="49" t="s">
        <v>9146</v>
      </c>
      <c r="L2562" s="51">
        <v>766</v>
      </c>
      <c r="M2562" s="52">
        <v>99158403</v>
      </c>
      <c r="N2562" s="52">
        <v>0</v>
      </c>
      <c r="O2562" s="52">
        <v>29268775</v>
      </c>
      <c r="P2562" s="52">
        <v>6660438</v>
      </c>
      <c r="Q2562" s="52">
        <v>99158403</v>
      </c>
      <c r="R2562" s="52">
        <v>35929213</v>
      </c>
      <c r="S2562" s="52">
        <v>135087616</v>
      </c>
      <c r="T2562" s="70" t="s">
        <v>10556</v>
      </c>
      <c r="U2562" s="70" t="s">
        <v>10560</v>
      </c>
    </row>
    <row r="2563" spans="1:21" x14ac:dyDescent="0.2">
      <c r="A2563" s="49" t="s">
        <v>2875</v>
      </c>
      <c r="B2563" s="49" t="s">
        <v>1117</v>
      </c>
      <c r="C2563" s="50">
        <v>3824</v>
      </c>
      <c r="D2563" s="49" t="s">
        <v>1116</v>
      </c>
      <c r="E2563" s="49" t="s">
        <v>2918</v>
      </c>
      <c r="F2563" s="49" t="s">
        <v>1116</v>
      </c>
      <c r="G2563" s="49">
        <v>81736</v>
      </c>
      <c r="H2563" s="49" t="s">
        <v>1122</v>
      </c>
      <c r="I2563" s="50">
        <v>21421</v>
      </c>
      <c r="J2563" s="50">
        <v>181736000312</v>
      </c>
      <c r="K2563" s="49" t="s">
        <v>2928</v>
      </c>
      <c r="L2563" s="51">
        <v>1136</v>
      </c>
      <c r="M2563" s="52">
        <v>128560811</v>
      </c>
      <c r="N2563" s="52">
        <v>0</v>
      </c>
      <c r="O2563" s="52">
        <v>31022935</v>
      </c>
      <c r="P2563" s="52">
        <v>26641753</v>
      </c>
      <c r="Q2563" s="52">
        <v>128560811</v>
      </c>
      <c r="R2563" s="52">
        <v>57664688</v>
      </c>
      <c r="S2563" s="52">
        <v>186225499</v>
      </c>
      <c r="T2563" s="70" t="s">
        <v>10556</v>
      </c>
      <c r="U2563" s="70" t="s">
        <v>10560</v>
      </c>
    </row>
    <row r="2564" spans="1:21" x14ac:dyDescent="0.2">
      <c r="A2564" s="49" t="s">
        <v>5921</v>
      </c>
      <c r="B2564" s="49" t="s">
        <v>211</v>
      </c>
      <c r="C2564" s="50">
        <v>3781</v>
      </c>
      <c r="D2564" s="49" t="s">
        <v>489</v>
      </c>
      <c r="E2564" s="49" t="s">
        <v>6033</v>
      </c>
      <c r="F2564" s="49" t="s">
        <v>489</v>
      </c>
      <c r="G2564" s="49">
        <v>23555</v>
      </c>
      <c r="H2564" s="49" t="s">
        <v>504</v>
      </c>
      <c r="I2564" s="50">
        <v>14781</v>
      </c>
      <c r="J2564" s="50">
        <v>223555002105</v>
      </c>
      <c r="K2564" s="49" t="s">
        <v>6035</v>
      </c>
      <c r="L2564" s="51">
        <v>190</v>
      </c>
      <c r="M2564" s="52">
        <v>26029979</v>
      </c>
      <c r="N2564" s="52">
        <v>0</v>
      </c>
      <c r="O2564" s="52">
        <v>32347360</v>
      </c>
      <c r="P2564" s="52">
        <v>19981315</v>
      </c>
      <c r="Q2564" s="52">
        <v>26029979</v>
      </c>
      <c r="R2564" s="52">
        <v>52328675</v>
      </c>
      <c r="S2564" s="52">
        <v>78358654</v>
      </c>
      <c r="T2564" s="70" t="s">
        <v>10556</v>
      </c>
      <c r="U2564" s="70" t="s">
        <v>10560</v>
      </c>
    </row>
    <row r="2565" spans="1:21" x14ac:dyDescent="0.2">
      <c r="A2565" s="49" t="s">
        <v>4581</v>
      </c>
      <c r="B2565" s="49" t="s">
        <v>1025</v>
      </c>
      <c r="C2565" s="50">
        <v>3815</v>
      </c>
      <c r="D2565" s="49" t="s">
        <v>1026</v>
      </c>
      <c r="E2565" s="49" t="s">
        <v>9809</v>
      </c>
      <c r="F2565" s="49" t="s">
        <v>1026</v>
      </c>
      <c r="G2565" s="49">
        <v>73624</v>
      </c>
      <c r="H2565" s="49" t="s">
        <v>1063</v>
      </c>
      <c r="I2565" s="50">
        <v>4669</v>
      </c>
      <c r="J2565" s="50">
        <v>273624001199</v>
      </c>
      <c r="K2565" s="49" t="s">
        <v>9816</v>
      </c>
      <c r="L2565" s="51">
        <v>395</v>
      </c>
      <c r="M2565" s="52">
        <v>50531080</v>
      </c>
      <c r="N2565" s="52">
        <v>0</v>
      </c>
      <c r="O2565" s="52">
        <v>29196012</v>
      </c>
      <c r="P2565" s="52">
        <v>6660438</v>
      </c>
      <c r="Q2565" s="52">
        <v>50531080</v>
      </c>
      <c r="R2565" s="52">
        <v>35856450</v>
      </c>
      <c r="S2565" s="52">
        <v>86387530</v>
      </c>
      <c r="T2565" s="70" t="s">
        <v>10556</v>
      </c>
      <c r="U2565" s="70" t="s">
        <v>10560</v>
      </c>
    </row>
    <row r="2566" spans="1:21" x14ac:dyDescent="0.2">
      <c r="A2566" s="49" t="s">
        <v>4581</v>
      </c>
      <c r="B2566" s="49" t="s">
        <v>1025</v>
      </c>
      <c r="C2566" s="50">
        <v>3815</v>
      </c>
      <c r="D2566" s="49" t="s">
        <v>1026</v>
      </c>
      <c r="E2566" s="49" t="s">
        <v>9742</v>
      </c>
      <c r="F2566" s="49" t="s">
        <v>1026</v>
      </c>
      <c r="G2566" s="49">
        <v>73352</v>
      </c>
      <c r="H2566" s="49" t="s">
        <v>1048</v>
      </c>
      <c r="I2566" s="50">
        <v>4292</v>
      </c>
      <c r="J2566" s="50">
        <v>273352000201</v>
      </c>
      <c r="K2566" s="49" t="s">
        <v>9744</v>
      </c>
      <c r="L2566" s="51">
        <v>214</v>
      </c>
      <c r="M2566" s="52">
        <v>25829785</v>
      </c>
      <c r="N2566" s="52">
        <v>3877586</v>
      </c>
      <c r="O2566" s="52">
        <v>27291300</v>
      </c>
      <c r="P2566" s="52">
        <v>6660438</v>
      </c>
      <c r="Q2566" s="52">
        <v>29707371</v>
      </c>
      <c r="R2566" s="52">
        <v>33951738</v>
      </c>
      <c r="S2566" s="52">
        <v>63659109</v>
      </c>
      <c r="T2566" s="70" t="s">
        <v>10556</v>
      </c>
      <c r="U2566" s="70" t="s">
        <v>10560</v>
      </c>
    </row>
    <row r="2567" spans="1:21" x14ac:dyDescent="0.2">
      <c r="A2567" s="49" t="s">
        <v>4413</v>
      </c>
      <c r="B2567" s="49" t="s">
        <v>64</v>
      </c>
      <c r="C2567" s="50">
        <v>3773</v>
      </c>
      <c r="D2567" s="49" t="s">
        <v>374</v>
      </c>
      <c r="E2567" s="49" t="s">
        <v>4464</v>
      </c>
      <c r="F2567" s="49" t="s">
        <v>374</v>
      </c>
      <c r="G2567" s="49">
        <v>17388</v>
      </c>
      <c r="H2567" s="49" t="s">
        <v>382</v>
      </c>
      <c r="I2567" s="50">
        <v>2884</v>
      </c>
      <c r="J2567" s="50">
        <v>217388000405</v>
      </c>
      <c r="K2567" s="49" t="s">
        <v>4465</v>
      </c>
      <c r="L2567" s="51">
        <v>231</v>
      </c>
      <c r="M2567" s="52">
        <v>28225177</v>
      </c>
      <c r="N2567" s="52">
        <v>901688</v>
      </c>
      <c r="O2567" s="52">
        <v>26987635</v>
      </c>
      <c r="P2567" s="52">
        <v>19981315</v>
      </c>
      <c r="Q2567" s="52">
        <v>29126865</v>
      </c>
      <c r="R2567" s="52">
        <v>46968950</v>
      </c>
      <c r="S2567" s="52">
        <v>76095815</v>
      </c>
      <c r="T2567" s="70" t="s">
        <v>10556</v>
      </c>
      <c r="U2567" s="70" t="s">
        <v>10560</v>
      </c>
    </row>
    <row r="2568" spans="1:21" x14ac:dyDescent="0.2">
      <c r="A2568" s="49" t="s">
        <v>4413</v>
      </c>
      <c r="B2568" s="49" t="s">
        <v>64</v>
      </c>
      <c r="C2568" s="50">
        <v>3773</v>
      </c>
      <c r="D2568" s="49" t="s">
        <v>374</v>
      </c>
      <c r="E2568" s="49" t="s">
        <v>4495</v>
      </c>
      <c r="F2568" s="49" t="s">
        <v>374</v>
      </c>
      <c r="G2568" s="49">
        <v>17495</v>
      </c>
      <c r="H2568" s="49" t="s">
        <v>388</v>
      </c>
      <c r="I2568" s="50">
        <v>13492</v>
      </c>
      <c r="J2568" s="50">
        <v>217662002681</v>
      </c>
      <c r="K2568" s="49" t="s">
        <v>4496</v>
      </c>
      <c r="L2568" s="51">
        <v>325</v>
      </c>
      <c r="M2568" s="52">
        <v>40707946</v>
      </c>
      <c r="N2568" s="52">
        <v>0</v>
      </c>
      <c r="O2568" s="52">
        <v>28469171</v>
      </c>
      <c r="P2568" s="52">
        <v>6660438</v>
      </c>
      <c r="Q2568" s="52">
        <v>40707946</v>
      </c>
      <c r="R2568" s="52">
        <v>35129609</v>
      </c>
      <c r="S2568" s="52">
        <v>75837555</v>
      </c>
      <c r="T2568" s="70" t="s">
        <v>10556</v>
      </c>
      <c r="U2568" s="70" t="s">
        <v>10560</v>
      </c>
    </row>
    <row r="2569" spans="1:21" x14ac:dyDescent="0.2">
      <c r="A2569" s="49" t="s">
        <v>6181</v>
      </c>
      <c r="B2569" s="49" t="s">
        <v>113</v>
      </c>
      <c r="C2569" s="50">
        <v>3798</v>
      </c>
      <c r="D2569" s="49" t="s">
        <v>791</v>
      </c>
      <c r="E2569" s="49" t="s">
        <v>8171</v>
      </c>
      <c r="F2569" s="49" t="s">
        <v>791</v>
      </c>
      <c r="G2569" s="49">
        <v>52694</v>
      </c>
      <c r="H2569" s="49" t="s">
        <v>839</v>
      </c>
      <c r="I2569" s="50">
        <v>8771</v>
      </c>
      <c r="J2569" s="50">
        <v>252051000098</v>
      </c>
      <c r="K2569" s="49" t="s">
        <v>8172</v>
      </c>
      <c r="L2569" s="51">
        <v>106</v>
      </c>
      <c r="M2569" s="52">
        <v>14750290</v>
      </c>
      <c r="N2569" s="52">
        <v>0</v>
      </c>
      <c r="O2569" s="52">
        <v>29619632</v>
      </c>
      <c r="P2569" s="52">
        <v>6660438</v>
      </c>
      <c r="Q2569" s="52">
        <v>14750290</v>
      </c>
      <c r="R2569" s="52">
        <v>36280070</v>
      </c>
      <c r="S2569" s="52">
        <v>51030360</v>
      </c>
      <c r="T2569" s="70" t="s">
        <v>10556</v>
      </c>
      <c r="U2569" s="70" t="s">
        <v>10560</v>
      </c>
    </row>
    <row r="2570" spans="1:21" x14ac:dyDescent="0.2">
      <c r="A2570" s="49" t="s">
        <v>3078</v>
      </c>
      <c r="B2570" s="49" t="s">
        <v>919</v>
      </c>
      <c r="C2570" s="50">
        <v>3808</v>
      </c>
      <c r="D2570" s="49" t="s">
        <v>920</v>
      </c>
      <c r="E2570" s="49" t="s">
        <v>9139</v>
      </c>
      <c r="F2570" s="49" t="s">
        <v>920</v>
      </c>
      <c r="G2570" s="49">
        <v>68406</v>
      </c>
      <c r="H2570" s="49" t="s">
        <v>961</v>
      </c>
      <c r="I2570" s="50">
        <v>17160</v>
      </c>
      <c r="J2570" s="50">
        <v>268406000233</v>
      </c>
      <c r="K2570" s="49" t="s">
        <v>9142</v>
      </c>
      <c r="L2570" s="51">
        <v>258</v>
      </c>
      <c r="M2570" s="52">
        <v>29267359</v>
      </c>
      <c r="N2570" s="52">
        <v>0</v>
      </c>
      <c r="O2570" s="52">
        <v>26465702</v>
      </c>
      <c r="P2570" s="52">
        <v>6660438</v>
      </c>
      <c r="Q2570" s="52">
        <v>29267359</v>
      </c>
      <c r="R2570" s="52">
        <v>33126140</v>
      </c>
      <c r="S2570" s="52">
        <v>62393499</v>
      </c>
      <c r="T2570" s="70" t="s">
        <v>10556</v>
      </c>
      <c r="U2570" s="70" t="s">
        <v>10560</v>
      </c>
    </row>
    <row r="2571" spans="1:21" x14ac:dyDescent="0.2">
      <c r="A2571" s="49" t="s">
        <v>5921</v>
      </c>
      <c r="B2571" s="49" t="s">
        <v>211</v>
      </c>
      <c r="C2571" s="50">
        <v>3781</v>
      </c>
      <c r="D2571" s="49" t="s">
        <v>489</v>
      </c>
      <c r="E2571" s="49" t="s">
        <v>6033</v>
      </c>
      <c r="F2571" s="49" t="s">
        <v>489</v>
      </c>
      <c r="G2571" s="49">
        <v>23555</v>
      </c>
      <c r="H2571" s="49" t="s">
        <v>504</v>
      </c>
      <c r="I2571" s="50">
        <v>14768</v>
      </c>
      <c r="J2571" s="50">
        <v>123555000701</v>
      </c>
      <c r="K2571" s="49" t="s">
        <v>4609</v>
      </c>
      <c r="L2571" s="51">
        <v>766</v>
      </c>
      <c r="M2571" s="52">
        <v>89851017</v>
      </c>
      <c r="N2571" s="52">
        <v>0</v>
      </c>
      <c r="O2571" s="52">
        <v>26280164</v>
      </c>
      <c r="P2571" s="52">
        <v>6660438</v>
      </c>
      <c r="Q2571" s="52">
        <v>89851017</v>
      </c>
      <c r="R2571" s="52">
        <v>32940602</v>
      </c>
      <c r="S2571" s="52">
        <v>122791619</v>
      </c>
      <c r="T2571" s="70" t="s">
        <v>10556</v>
      </c>
      <c r="U2571" s="70" t="s">
        <v>10560</v>
      </c>
    </row>
    <row r="2572" spans="1:21" x14ac:dyDescent="0.2">
      <c r="A2572" s="49" t="s">
        <v>5501</v>
      </c>
      <c r="B2572" s="49" t="s">
        <v>461</v>
      </c>
      <c r="C2572" s="50">
        <v>3780</v>
      </c>
      <c r="D2572" s="49" t="s">
        <v>459</v>
      </c>
      <c r="E2572" s="49" t="s">
        <v>10140</v>
      </c>
      <c r="F2572" s="49" t="s">
        <v>459</v>
      </c>
      <c r="G2572" s="49">
        <v>20001</v>
      </c>
      <c r="H2572" s="49" t="s">
        <v>460</v>
      </c>
      <c r="I2572" s="50">
        <v>15925</v>
      </c>
      <c r="J2572" s="50">
        <v>120001068194</v>
      </c>
      <c r="K2572" s="49" t="s">
        <v>4609</v>
      </c>
      <c r="L2572" s="51">
        <v>3482</v>
      </c>
      <c r="M2572" s="52">
        <v>369874578</v>
      </c>
      <c r="N2572" s="52">
        <v>0</v>
      </c>
      <c r="O2572" s="52">
        <v>28421423</v>
      </c>
      <c r="P2572" s="52">
        <v>26641753</v>
      </c>
      <c r="Q2572" s="52">
        <v>369874578</v>
      </c>
      <c r="R2572" s="52">
        <v>55063176</v>
      </c>
      <c r="S2572" s="52">
        <v>424937754</v>
      </c>
      <c r="T2572" s="70" t="s">
        <v>10556</v>
      </c>
      <c r="U2572" s="70" t="s">
        <v>10560</v>
      </c>
    </row>
    <row r="2573" spans="1:21" x14ac:dyDescent="0.2">
      <c r="A2573" s="49" t="s">
        <v>4982</v>
      </c>
      <c r="B2573" s="49" t="s">
        <v>421</v>
      </c>
      <c r="C2573" s="50">
        <v>3777</v>
      </c>
      <c r="D2573" s="49" t="s">
        <v>422</v>
      </c>
      <c r="E2573" s="49" t="s">
        <v>5370</v>
      </c>
      <c r="F2573" s="49" t="s">
        <v>422</v>
      </c>
      <c r="G2573" s="49">
        <v>19698</v>
      </c>
      <c r="H2573" s="49" t="s">
        <v>449</v>
      </c>
      <c r="I2573" s="50">
        <v>4350</v>
      </c>
      <c r="J2573" s="50">
        <v>219698000483</v>
      </c>
      <c r="K2573" s="49" t="s">
        <v>5387</v>
      </c>
      <c r="L2573" s="51">
        <v>241</v>
      </c>
      <c r="M2573" s="52">
        <v>29022193</v>
      </c>
      <c r="N2573" s="52">
        <v>5779003</v>
      </c>
      <c r="O2573" s="52">
        <v>26973965</v>
      </c>
      <c r="P2573" s="52">
        <v>6660438</v>
      </c>
      <c r="Q2573" s="52">
        <v>34801196</v>
      </c>
      <c r="R2573" s="52">
        <v>33634403</v>
      </c>
      <c r="S2573" s="52">
        <v>68435599</v>
      </c>
      <c r="T2573" s="70" t="s">
        <v>10556</v>
      </c>
      <c r="U2573" s="70" t="s">
        <v>10560</v>
      </c>
    </row>
    <row r="2574" spans="1:21" x14ac:dyDescent="0.2">
      <c r="A2574" s="49" t="s">
        <v>5921</v>
      </c>
      <c r="B2574" s="49" t="s">
        <v>211</v>
      </c>
      <c r="C2574" s="50">
        <v>3781</v>
      </c>
      <c r="D2574" s="49" t="s">
        <v>489</v>
      </c>
      <c r="E2574" s="49" t="s">
        <v>6010</v>
      </c>
      <c r="F2574" s="49" t="s">
        <v>489</v>
      </c>
      <c r="G2574" s="49">
        <v>23466</v>
      </c>
      <c r="H2574" s="49" t="s">
        <v>502</v>
      </c>
      <c r="I2574" s="50">
        <v>127260</v>
      </c>
      <c r="J2574" s="50">
        <v>223466002649</v>
      </c>
      <c r="K2574" s="49" t="s">
        <v>4609</v>
      </c>
      <c r="L2574" s="51">
        <v>238</v>
      </c>
      <c r="M2574" s="52">
        <v>32751708</v>
      </c>
      <c r="N2574" s="52">
        <v>0</v>
      </c>
      <c r="O2574" s="52">
        <v>30776731</v>
      </c>
      <c r="P2574" s="52">
        <v>13320876</v>
      </c>
      <c r="Q2574" s="52">
        <v>32751708</v>
      </c>
      <c r="R2574" s="52">
        <v>44097607</v>
      </c>
      <c r="S2574" s="52">
        <v>76849315</v>
      </c>
      <c r="T2574" s="70" t="s">
        <v>10556</v>
      </c>
      <c r="U2574" s="70" t="s">
        <v>10560</v>
      </c>
    </row>
    <row r="2575" spans="1:21" x14ac:dyDescent="0.2">
      <c r="A2575" s="49" t="s">
        <v>2245</v>
      </c>
      <c r="B2575" s="49" t="s">
        <v>36</v>
      </c>
      <c r="C2575" s="50">
        <v>3759</v>
      </c>
      <c r="D2575" s="49" t="s">
        <v>34</v>
      </c>
      <c r="E2575" s="49" t="s">
        <v>7491</v>
      </c>
      <c r="F2575" s="49" t="s">
        <v>34</v>
      </c>
      <c r="G2575" s="49">
        <v>5001</v>
      </c>
      <c r="H2575" s="49" t="s">
        <v>35</v>
      </c>
      <c r="I2575" s="50">
        <v>9797</v>
      </c>
      <c r="J2575" s="50">
        <v>105001010448</v>
      </c>
      <c r="K2575" s="49" t="s">
        <v>4609</v>
      </c>
      <c r="L2575" s="51">
        <v>1466</v>
      </c>
      <c r="M2575" s="52">
        <v>137391530</v>
      </c>
      <c r="N2575" s="52">
        <v>27478306</v>
      </c>
      <c r="O2575" s="52">
        <v>20461051</v>
      </c>
      <c r="P2575" s="52">
        <v>6660438</v>
      </c>
      <c r="Q2575" s="52">
        <v>164869836</v>
      </c>
      <c r="R2575" s="52">
        <v>27121489</v>
      </c>
      <c r="S2575" s="52">
        <v>191991325</v>
      </c>
      <c r="T2575" s="70" t="s">
        <v>10556</v>
      </c>
      <c r="U2575" s="70" t="s">
        <v>10560</v>
      </c>
    </row>
    <row r="2576" spans="1:21" x14ac:dyDescent="0.2">
      <c r="A2576" s="49" t="s">
        <v>4656</v>
      </c>
      <c r="B2576" s="49" t="s">
        <v>403</v>
      </c>
      <c r="C2576" s="50">
        <v>3776</v>
      </c>
      <c r="D2576" s="49" t="s">
        <v>401</v>
      </c>
      <c r="E2576" s="49" t="s">
        <v>6661</v>
      </c>
      <c r="F2576" s="49" t="s">
        <v>401</v>
      </c>
      <c r="G2576" s="49">
        <v>18001</v>
      </c>
      <c r="H2576" s="49" t="s">
        <v>402</v>
      </c>
      <c r="I2576" s="50">
        <v>131268</v>
      </c>
      <c r="J2576" s="50">
        <v>118001004191</v>
      </c>
      <c r="K2576" s="49" t="s">
        <v>4609</v>
      </c>
      <c r="L2576" s="51">
        <v>1333</v>
      </c>
      <c r="M2576" s="52">
        <v>130177233</v>
      </c>
      <c r="N2576" s="52">
        <v>5166270</v>
      </c>
      <c r="O2576" s="52">
        <v>27569112</v>
      </c>
      <c r="P2576" s="52">
        <v>6660438</v>
      </c>
      <c r="Q2576" s="52">
        <v>135343503</v>
      </c>
      <c r="R2576" s="52">
        <v>34229550</v>
      </c>
      <c r="S2576" s="52">
        <v>169573053</v>
      </c>
      <c r="T2576" s="70" t="s">
        <v>10556</v>
      </c>
      <c r="U2576" s="70" t="s">
        <v>10560</v>
      </c>
    </row>
    <row r="2577" spans="1:21" x14ac:dyDescent="0.2">
      <c r="A2577" s="49" t="s">
        <v>2872</v>
      </c>
      <c r="B2577" s="49" t="s">
        <v>1073</v>
      </c>
      <c r="C2577" s="50">
        <v>3818</v>
      </c>
      <c r="D2577" s="49" t="s">
        <v>1071</v>
      </c>
      <c r="E2577" s="49" t="s">
        <v>4565</v>
      </c>
      <c r="F2577" s="49" t="s">
        <v>1071</v>
      </c>
      <c r="G2577" s="49">
        <v>76001</v>
      </c>
      <c r="H2577" s="49" t="s">
        <v>1072</v>
      </c>
      <c r="I2577" s="50">
        <v>15278</v>
      </c>
      <c r="J2577" s="50">
        <v>176001014138</v>
      </c>
      <c r="K2577" s="49" t="s">
        <v>4609</v>
      </c>
      <c r="L2577" s="51">
        <v>1235</v>
      </c>
      <c r="M2577" s="52">
        <v>112703961</v>
      </c>
      <c r="N2577" s="52">
        <v>3485106</v>
      </c>
      <c r="O2577" s="52">
        <v>20227905</v>
      </c>
      <c r="P2577" s="52">
        <v>6660438</v>
      </c>
      <c r="Q2577" s="52">
        <v>116189067</v>
      </c>
      <c r="R2577" s="52">
        <v>26888343</v>
      </c>
      <c r="S2577" s="52">
        <v>143077410</v>
      </c>
      <c r="T2577" s="70" t="s">
        <v>10556</v>
      </c>
      <c r="U2577" s="70" t="s">
        <v>10560</v>
      </c>
    </row>
    <row r="2578" spans="1:21" x14ac:dyDescent="0.2">
      <c r="A2578" s="49" t="s">
        <v>5921</v>
      </c>
      <c r="B2578" s="49" t="s">
        <v>211</v>
      </c>
      <c r="C2578" s="50">
        <v>3781</v>
      </c>
      <c r="D2578" s="49" t="s">
        <v>489</v>
      </c>
      <c r="E2578" s="49" t="s">
        <v>6132</v>
      </c>
      <c r="F2578" s="49" t="s">
        <v>489</v>
      </c>
      <c r="G2578" s="49">
        <v>23807</v>
      </c>
      <c r="H2578" s="49" t="s">
        <v>516</v>
      </c>
      <c r="I2578" s="50">
        <v>20816</v>
      </c>
      <c r="J2578" s="50">
        <v>223807002162</v>
      </c>
      <c r="K2578" s="49" t="s">
        <v>4753</v>
      </c>
      <c r="L2578" s="51">
        <v>461</v>
      </c>
      <c r="M2578" s="52">
        <v>77106681</v>
      </c>
      <c r="N2578" s="52">
        <v>0</v>
      </c>
      <c r="O2578" s="52">
        <v>38233662</v>
      </c>
      <c r="P2578" s="52">
        <v>6660438</v>
      </c>
      <c r="Q2578" s="52">
        <v>77106681</v>
      </c>
      <c r="R2578" s="52">
        <v>44894100</v>
      </c>
      <c r="S2578" s="52">
        <v>122000781</v>
      </c>
      <c r="T2578" s="70" t="s">
        <v>10556</v>
      </c>
      <c r="U2578" s="70" t="s">
        <v>10560</v>
      </c>
    </row>
    <row r="2579" spans="1:21" x14ac:dyDescent="0.2">
      <c r="A2579" s="49" t="s">
        <v>6766</v>
      </c>
      <c r="B2579" s="49" t="s">
        <v>1188</v>
      </c>
      <c r="C2579" s="50">
        <v>3832</v>
      </c>
      <c r="D2579" s="49" t="s">
        <v>1186</v>
      </c>
      <c r="E2579" s="49" t="s">
        <v>10229</v>
      </c>
      <c r="F2579" s="49" t="s">
        <v>1186</v>
      </c>
      <c r="G2579" s="49">
        <v>99001</v>
      </c>
      <c r="H2579" s="49" t="s">
        <v>1187</v>
      </c>
      <c r="I2579" s="50">
        <v>13659</v>
      </c>
      <c r="J2579" s="50">
        <v>499001000831</v>
      </c>
      <c r="K2579" s="49" t="s">
        <v>10232</v>
      </c>
      <c r="L2579" s="51">
        <v>108</v>
      </c>
      <c r="M2579" s="52">
        <v>15488457</v>
      </c>
      <c r="N2579" s="52">
        <v>0</v>
      </c>
      <c r="O2579" s="52">
        <v>34629111</v>
      </c>
      <c r="P2579" s="52">
        <v>6660438</v>
      </c>
      <c r="Q2579" s="52">
        <v>15488457</v>
      </c>
      <c r="R2579" s="52">
        <v>41289549</v>
      </c>
      <c r="S2579" s="52">
        <v>56778006</v>
      </c>
      <c r="T2579" s="70" t="s">
        <v>10556</v>
      </c>
      <c r="U2579" s="70" t="s">
        <v>10560</v>
      </c>
    </row>
    <row r="2580" spans="1:21" x14ac:dyDescent="0.2">
      <c r="A2580" s="49" t="s">
        <v>5921</v>
      </c>
      <c r="B2580" s="49" t="s">
        <v>211</v>
      </c>
      <c r="C2580" s="50">
        <v>3781</v>
      </c>
      <c r="D2580" s="49" t="s">
        <v>489</v>
      </c>
      <c r="E2580" s="49" t="s">
        <v>5975</v>
      </c>
      <c r="F2580" s="49" t="s">
        <v>489</v>
      </c>
      <c r="G2580" s="49">
        <v>23189</v>
      </c>
      <c r="H2580" s="49" t="s">
        <v>495</v>
      </c>
      <c r="I2580" s="50">
        <v>19841</v>
      </c>
      <c r="J2580" s="50">
        <v>223189000030</v>
      </c>
      <c r="K2580" s="49" t="s">
        <v>5977</v>
      </c>
      <c r="L2580" s="51">
        <v>613</v>
      </c>
      <c r="M2580" s="52">
        <v>89734371</v>
      </c>
      <c r="N2580" s="52">
        <v>0</v>
      </c>
      <c r="O2580" s="52">
        <v>33315446</v>
      </c>
      <c r="P2580" s="52">
        <v>6660438</v>
      </c>
      <c r="Q2580" s="52">
        <v>89734371</v>
      </c>
      <c r="R2580" s="52">
        <v>39975884</v>
      </c>
      <c r="S2580" s="52">
        <v>129710255</v>
      </c>
      <c r="T2580" s="70" t="s">
        <v>10556</v>
      </c>
      <c r="U2580" s="70" t="s">
        <v>10560</v>
      </c>
    </row>
    <row r="2581" spans="1:21" x14ac:dyDescent="0.2">
      <c r="A2581" s="49" t="s">
        <v>5650</v>
      </c>
      <c r="B2581" s="49" t="s">
        <v>521</v>
      </c>
      <c r="C2581" s="50">
        <v>3788</v>
      </c>
      <c r="D2581" s="49" t="s">
        <v>607</v>
      </c>
      <c r="E2581" s="49" t="s">
        <v>9340</v>
      </c>
      <c r="F2581" s="49" t="s">
        <v>607</v>
      </c>
      <c r="G2581" s="49">
        <v>25754</v>
      </c>
      <c r="H2581" s="49" t="s">
        <v>608</v>
      </c>
      <c r="I2581" s="50">
        <v>18978</v>
      </c>
      <c r="J2581" s="50">
        <v>125754000713</v>
      </c>
      <c r="K2581" s="49" t="s">
        <v>9345</v>
      </c>
      <c r="L2581" s="51">
        <v>1922</v>
      </c>
      <c r="M2581" s="52">
        <v>174123204</v>
      </c>
      <c r="N2581" s="52">
        <v>0</v>
      </c>
      <c r="O2581" s="52">
        <v>20489319</v>
      </c>
      <c r="P2581" s="52">
        <v>6660438</v>
      </c>
      <c r="Q2581" s="52">
        <v>174123204</v>
      </c>
      <c r="R2581" s="52">
        <v>27149757</v>
      </c>
      <c r="S2581" s="52">
        <v>201272961</v>
      </c>
      <c r="T2581" s="70" t="s">
        <v>10556</v>
      </c>
      <c r="U2581" s="70" t="s">
        <v>10560</v>
      </c>
    </row>
    <row r="2582" spans="1:21" x14ac:dyDescent="0.2">
      <c r="A2582" s="49" t="s">
        <v>4982</v>
      </c>
      <c r="B2582" s="49" t="s">
        <v>421</v>
      </c>
      <c r="C2582" s="50">
        <v>3777</v>
      </c>
      <c r="D2582" s="49" t="s">
        <v>422</v>
      </c>
      <c r="E2582" s="49" t="s">
        <v>5203</v>
      </c>
      <c r="F2582" s="49" t="s">
        <v>422</v>
      </c>
      <c r="G2582" s="49">
        <v>19392</v>
      </c>
      <c r="H2582" s="49" t="s">
        <v>435</v>
      </c>
      <c r="I2582" s="50">
        <v>16089</v>
      </c>
      <c r="J2582" s="50">
        <v>219392000978</v>
      </c>
      <c r="K2582" s="49" t="s">
        <v>5208</v>
      </c>
      <c r="L2582" s="51">
        <v>116</v>
      </c>
      <c r="M2582" s="52">
        <v>16272698</v>
      </c>
      <c r="N2582" s="52">
        <v>858684</v>
      </c>
      <c r="O2582" s="52">
        <v>29758478</v>
      </c>
      <c r="P2582" s="52">
        <v>6660438</v>
      </c>
      <c r="Q2582" s="52">
        <v>17131382</v>
      </c>
      <c r="R2582" s="52">
        <v>36418916</v>
      </c>
      <c r="S2582" s="52">
        <v>53550298</v>
      </c>
      <c r="T2582" s="70" t="s">
        <v>10556</v>
      </c>
      <c r="U2582" s="70" t="s">
        <v>10560</v>
      </c>
    </row>
    <row r="2583" spans="1:21" x14ac:dyDescent="0.2">
      <c r="A2583" s="49" t="s">
        <v>5501</v>
      </c>
      <c r="B2583" s="49" t="s">
        <v>461</v>
      </c>
      <c r="C2583" s="50">
        <v>3779</v>
      </c>
      <c r="D2583" s="49" t="s">
        <v>462</v>
      </c>
      <c r="E2583" s="49" t="s">
        <v>5633</v>
      </c>
      <c r="F2583" s="49" t="s">
        <v>462</v>
      </c>
      <c r="G2583" s="49">
        <v>20770</v>
      </c>
      <c r="H2583" s="49" t="s">
        <v>485</v>
      </c>
      <c r="I2583" s="50">
        <v>20173</v>
      </c>
      <c r="J2583" s="50">
        <v>220770000386</v>
      </c>
      <c r="K2583" s="49" t="s">
        <v>5637</v>
      </c>
      <c r="L2583" s="51">
        <v>827</v>
      </c>
      <c r="M2583" s="52">
        <v>111242604</v>
      </c>
      <c r="N2583" s="52">
        <v>0</v>
      </c>
      <c r="O2583" s="52">
        <v>30031074</v>
      </c>
      <c r="P2583" s="52">
        <v>6660438</v>
      </c>
      <c r="Q2583" s="52">
        <v>111242604</v>
      </c>
      <c r="R2583" s="52">
        <v>36691512</v>
      </c>
      <c r="S2583" s="52">
        <v>147934116</v>
      </c>
      <c r="T2583" s="70" t="s">
        <v>10556</v>
      </c>
      <c r="U2583" s="70" t="s">
        <v>10560</v>
      </c>
    </row>
    <row r="2584" spans="1:21" x14ac:dyDescent="0.2">
      <c r="A2584" s="49" t="s">
        <v>6766</v>
      </c>
      <c r="B2584" s="49" t="s">
        <v>1177</v>
      </c>
      <c r="C2584" s="50">
        <v>3830</v>
      </c>
      <c r="D2584" s="49" t="s">
        <v>1175</v>
      </c>
      <c r="E2584" s="49" t="s">
        <v>6767</v>
      </c>
      <c r="F2584" s="49" t="s">
        <v>1175</v>
      </c>
      <c r="G2584" s="49">
        <v>95015</v>
      </c>
      <c r="H2584" s="49" t="s">
        <v>208</v>
      </c>
      <c r="I2584" s="50">
        <v>163837</v>
      </c>
      <c r="J2584" s="50">
        <v>295025003900</v>
      </c>
      <c r="K2584" s="49" t="s">
        <v>6768</v>
      </c>
      <c r="L2584" s="51">
        <v>257</v>
      </c>
      <c r="M2584" s="52">
        <v>40041605</v>
      </c>
      <c r="N2584" s="52">
        <v>7131697</v>
      </c>
      <c r="O2584" s="52">
        <v>34164666</v>
      </c>
      <c r="P2584" s="52">
        <v>6660438</v>
      </c>
      <c r="Q2584" s="52">
        <v>47173302</v>
      </c>
      <c r="R2584" s="52">
        <v>40825104</v>
      </c>
      <c r="S2584" s="52">
        <v>87998406</v>
      </c>
      <c r="T2584" s="70" t="s">
        <v>10556</v>
      </c>
      <c r="U2584" s="70" t="s">
        <v>10560</v>
      </c>
    </row>
    <row r="2585" spans="1:21" x14ac:dyDescent="0.2">
      <c r="A2585" s="49" t="s">
        <v>2872</v>
      </c>
      <c r="B2585" s="49" t="s">
        <v>1073</v>
      </c>
      <c r="C2585" s="50">
        <v>3817</v>
      </c>
      <c r="D2585" s="49" t="s">
        <v>1074</v>
      </c>
      <c r="E2585" s="49" t="s">
        <v>10035</v>
      </c>
      <c r="F2585" s="49" t="s">
        <v>1074</v>
      </c>
      <c r="G2585" s="49">
        <v>76122</v>
      </c>
      <c r="H2585" s="49" t="s">
        <v>1083</v>
      </c>
      <c r="I2585" s="50">
        <v>5937</v>
      </c>
      <c r="J2585" s="50">
        <v>276122000872</v>
      </c>
      <c r="K2585" s="49" t="s">
        <v>10038</v>
      </c>
      <c r="L2585" s="51">
        <v>174</v>
      </c>
      <c r="M2585" s="52">
        <v>19591519</v>
      </c>
      <c r="N2585" s="52">
        <v>0</v>
      </c>
      <c r="O2585" s="52">
        <v>26014912</v>
      </c>
      <c r="P2585" s="52">
        <v>13320876</v>
      </c>
      <c r="Q2585" s="52">
        <v>19591519</v>
      </c>
      <c r="R2585" s="52">
        <v>39335788</v>
      </c>
      <c r="S2585" s="52">
        <v>58927307</v>
      </c>
      <c r="T2585" s="70" t="s">
        <v>10556</v>
      </c>
      <c r="U2585" s="70" t="s">
        <v>10560</v>
      </c>
    </row>
    <row r="2586" spans="1:21" x14ac:dyDescent="0.2">
      <c r="A2586" s="49" t="s">
        <v>4982</v>
      </c>
      <c r="B2586" s="49" t="s">
        <v>421</v>
      </c>
      <c r="C2586" s="50">
        <v>3777</v>
      </c>
      <c r="D2586" s="49" t="s">
        <v>422</v>
      </c>
      <c r="E2586" s="49" t="s">
        <v>5370</v>
      </c>
      <c r="F2586" s="49" t="s">
        <v>422</v>
      </c>
      <c r="G2586" s="49">
        <v>19698</v>
      </c>
      <c r="H2586" s="49" t="s">
        <v>449</v>
      </c>
      <c r="I2586" s="50">
        <v>4342</v>
      </c>
      <c r="J2586" s="50">
        <v>219698000033</v>
      </c>
      <c r="K2586" s="49" t="s">
        <v>5386</v>
      </c>
      <c r="L2586" s="51">
        <v>459</v>
      </c>
      <c r="M2586" s="52">
        <v>56423130</v>
      </c>
      <c r="N2586" s="52">
        <v>0</v>
      </c>
      <c r="O2586" s="52">
        <v>26973965</v>
      </c>
      <c r="P2586" s="52">
        <v>6660438</v>
      </c>
      <c r="Q2586" s="52">
        <v>56423130</v>
      </c>
      <c r="R2586" s="52">
        <v>33634403</v>
      </c>
      <c r="S2586" s="52">
        <v>90057533</v>
      </c>
      <c r="T2586" s="70" t="s">
        <v>10556</v>
      </c>
      <c r="U2586" s="70" t="s">
        <v>10560</v>
      </c>
    </row>
    <row r="2587" spans="1:21" x14ac:dyDescent="0.2">
      <c r="A2587" s="49" t="s">
        <v>3660</v>
      </c>
      <c r="B2587" s="49" t="s">
        <v>59</v>
      </c>
      <c r="C2587" s="50">
        <v>3767</v>
      </c>
      <c r="D2587" s="49" t="s">
        <v>201</v>
      </c>
      <c r="E2587" s="49" t="s">
        <v>3749</v>
      </c>
      <c r="F2587" s="49" t="s">
        <v>201</v>
      </c>
      <c r="G2587" s="49">
        <v>13268</v>
      </c>
      <c r="H2587" s="49" t="s">
        <v>215</v>
      </c>
      <c r="I2587" s="50">
        <v>24047</v>
      </c>
      <c r="J2587" s="50">
        <v>213667000061</v>
      </c>
      <c r="K2587" s="49" t="s">
        <v>3750</v>
      </c>
      <c r="L2587" s="51">
        <v>226</v>
      </c>
      <c r="M2587" s="52">
        <v>36236722</v>
      </c>
      <c r="N2587" s="52">
        <v>3335593</v>
      </c>
      <c r="O2587" s="52">
        <v>36141685</v>
      </c>
      <c r="P2587" s="52">
        <v>6660438</v>
      </c>
      <c r="Q2587" s="52">
        <v>39572315</v>
      </c>
      <c r="R2587" s="52">
        <v>42802123</v>
      </c>
      <c r="S2587" s="52">
        <v>82374438</v>
      </c>
      <c r="T2587" s="70" t="s">
        <v>10556</v>
      </c>
      <c r="U2587" s="70" t="s">
        <v>10560</v>
      </c>
    </row>
    <row r="2588" spans="1:21" x14ac:dyDescent="0.2">
      <c r="A2588" s="49" t="s">
        <v>6798</v>
      </c>
      <c r="B2588" s="49" t="s">
        <v>674</v>
      </c>
      <c r="C2588" s="50">
        <v>3790</v>
      </c>
      <c r="D2588" s="49" t="s">
        <v>675</v>
      </c>
      <c r="E2588" s="49" t="s">
        <v>6809</v>
      </c>
      <c r="F2588" s="49" t="s">
        <v>675</v>
      </c>
      <c r="G2588" s="49">
        <v>41016</v>
      </c>
      <c r="H2588" s="49" t="s">
        <v>678</v>
      </c>
      <c r="I2588" s="50">
        <v>10348</v>
      </c>
      <c r="J2588" s="50">
        <v>241016000237</v>
      </c>
      <c r="K2588" s="49" t="s">
        <v>6810</v>
      </c>
      <c r="L2588" s="51">
        <v>228</v>
      </c>
      <c r="M2588" s="52">
        <v>27848732</v>
      </c>
      <c r="N2588" s="52">
        <v>0</v>
      </c>
      <c r="O2588" s="52">
        <v>27756467</v>
      </c>
      <c r="P2588" s="52">
        <v>6660438</v>
      </c>
      <c r="Q2588" s="52">
        <v>27848732</v>
      </c>
      <c r="R2588" s="52">
        <v>34416905</v>
      </c>
      <c r="S2588" s="52">
        <v>62265637</v>
      </c>
      <c r="T2588" s="70" t="s">
        <v>10556</v>
      </c>
      <c r="U2588" s="70" t="s">
        <v>10560</v>
      </c>
    </row>
    <row r="2589" spans="1:21" x14ac:dyDescent="0.2">
      <c r="A2589" s="49" t="s">
        <v>3078</v>
      </c>
      <c r="B2589" s="49" t="s">
        <v>919</v>
      </c>
      <c r="C2589" s="50">
        <v>3808</v>
      </c>
      <c r="D2589" s="49" t="s">
        <v>920</v>
      </c>
      <c r="E2589" s="49" t="s">
        <v>9208</v>
      </c>
      <c r="F2589" s="49" t="s">
        <v>920</v>
      </c>
      <c r="G2589" s="49">
        <v>68615</v>
      </c>
      <c r="H2589" s="49" t="s">
        <v>126</v>
      </c>
      <c r="I2589" s="50">
        <v>17116</v>
      </c>
      <c r="J2589" s="50">
        <v>268615000046</v>
      </c>
      <c r="K2589" s="49" t="s">
        <v>9217</v>
      </c>
      <c r="L2589" s="51">
        <v>328</v>
      </c>
      <c r="M2589" s="52">
        <v>39947662</v>
      </c>
      <c r="N2589" s="52">
        <v>4403095</v>
      </c>
      <c r="O2589" s="52">
        <v>28022124</v>
      </c>
      <c r="P2589" s="52">
        <v>26641753</v>
      </c>
      <c r="Q2589" s="52">
        <v>44350757</v>
      </c>
      <c r="R2589" s="52">
        <v>54663877</v>
      </c>
      <c r="S2589" s="52">
        <v>99014634</v>
      </c>
      <c r="T2589" s="70" t="s">
        <v>10556</v>
      </c>
      <c r="U2589" s="70" t="s">
        <v>10560</v>
      </c>
    </row>
    <row r="2590" spans="1:21" x14ac:dyDescent="0.2">
      <c r="A2590" s="49" t="s">
        <v>6766</v>
      </c>
      <c r="B2590" s="49" t="s">
        <v>1177</v>
      </c>
      <c r="C2590" s="50">
        <v>3830</v>
      </c>
      <c r="D2590" s="49" t="s">
        <v>1175</v>
      </c>
      <c r="E2590" s="49" t="s">
        <v>6778</v>
      </c>
      <c r="F2590" s="49" t="s">
        <v>1175</v>
      </c>
      <c r="G2590" s="49">
        <v>95001</v>
      </c>
      <c r="H2590" s="49" t="s">
        <v>1176</v>
      </c>
      <c r="I2590" s="50">
        <v>4460</v>
      </c>
      <c r="J2590" s="50">
        <v>295001002121</v>
      </c>
      <c r="K2590" s="49" t="s">
        <v>6794</v>
      </c>
      <c r="L2590" s="51">
        <v>200</v>
      </c>
      <c r="M2590" s="52">
        <v>26566925</v>
      </c>
      <c r="N2590" s="52">
        <v>4410186</v>
      </c>
      <c r="O2590" s="52">
        <v>29951772</v>
      </c>
      <c r="P2590" s="52">
        <v>6660438</v>
      </c>
      <c r="Q2590" s="52">
        <v>30977111</v>
      </c>
      <c r="R2590" s="52">
        <v>36612210</v>
      </c>
      <c r="S2590" s="52">
        <v>67589321</v>
      </c>
      <c r="T2590" s="70" t="s">
        <v>10556</v>
      </c>
      <c r="U2590" s="70" t="s">
        <v>10560</v>
      </c>
    </row>
    <row r="2591" spans="1:21" x14ac:dyDescent="0.2">
      <c r="A2591" s="49" t="s">
        <v>4312</v>
      </c>
      <c r="B2591" s="49" t="s">
        <v>393</v>
      </c>
      <c r="C2591" s="50">
        <v>3806</v>
      </c>
      <c r="D2591" s="49" t="s">
        <v>902</v>
      </c>
      <c r="E2591" s="49" t="s">
        <v>8574</v>
      </c>
      <c r="F2591" s="49" t="s">
        <v>902</v>
      </c>
      <c r="G2591" s="49">
        <v>66001</v>
      </c>
      <c r="H2591" s="49" t="s">
        <v>903</v>
      </c>
      <c r="I2591" s="50">
        <v>6330</v>
      </c>
      <c r="J2591" s="50">
        <v>266001004255</v>
      </c>
      <c r="K2591" s="49" t="s">
        <v>5037</v>
      </c>
      <c r="L2591" s="51">
        <v>252</v>
      </c>
      <c r="M2591" s="52">
        <v>28555839</v>
      </c>
      <c r="N2591" s="52">
        <v>5711168</v>
      </c>
      <c r="O2591" s="52">
        <v>25351273</v>
      </c>
      <c r="P2591" s="52">
        <v>6660438</v>
      </c>
      <c r="Q2591" s="52">
        <v>34267007</v>
      </c>
      <c r="R2591" s="52">
        <v>32011711</v>
      </c>
      <c r="S2591" s="52">
        <v>66278718</v>
      </c>
      <c r="T2591" s="70" t="s">
        <v>10556</v>
      </c>
      <c r="U2591" s="70" t="s">
        <v>10560</v>
      </c>
    </row>
    <row r="2592" spans="1:21" x14ac:dyDescent="0.2">
      <c r="A2592" s="49" t="s">
        <v>4982</v>
      </c>
      <c r="B2592" s="49" t="s">
        <v>421</v>
      </c>
      <c r="C2592" s="50">
        <v>3777</v>
      </c>
      <c r="D2592" s="49" t="s">
        <v>422</v>
      </c>
      <c r="E2592" s="49" t="s">
        <v>5020</v>
      </c>
      <c r="F2592" s="49" t="s">
        <v>422</v>
      </c>
      <c r="G2592" s="49">
        <v>19100</v>
      </c>
      <c r="H2592" s="49" t="s">
        <v>59</v>
      </c>
      <c r="I2592" s="50">
        <v>15803</v>
      </c>
      <c r="J2592" s="50">
        <v>219100000948</v>
      </c>
      <c r="K2592" s="49" t="s">
        <v>5037</v>
      </c>
      <c r="L2592" s="51">
        <v>210</v>
      </c>
      <c r="M2592" s="52">
        <v>29371370</v>
      </c>
      <c r="N2592" s="52">
        <v>0</v>
      </c>
      <c r="O2592" s="52">
        <v>30903641</v>
      </c>
      <c r="P2592" s="52">
        <v>6660438</v>
      </c>
      <c r="Q2592" s="52">
        <v>29371370</v>
      </c>
      <c r="R2592" s="52">
        <v>37564079</v>
      </c>
      <c r="S2592" s="52">
        <v>66935449</v>
      </c>
      <c r="T2592" s="70" t="s">
        <v>10556</v>
      </c>
      <c r="U2592" s="70" t="s">
        <v>10560</v>
      </c>
    </row>
    <row r="2593" spans="1:21" x14ac:dyDescent="0.2">
      <c r="A2593" s="49" t="s">
        <v>5501</v>
      </c>
      <c r="B2593" s="49" t="s">
        <v>461</v>
      </c>
      <c r="C2593" s="50">
        <v>3779</v>
      </c>
      <c r="D2593" s="49" t="s">
        <v>462</v>
      </c>
      <c r="E2593" s="49" t="s">
        <v>5519</v>
      </c>
      <c r="F2593" s="49" t="s">
        <v>462</v>
      </c>
      <c r="G2593" s="49">
        <v>20032</v>
      </c>
      <c r="H2593" s="49" t="s">
        <v>465</v>
      </c>
      <c r="I2593" s="50">
        <v>17661</v>
      </c>
      <c r="J2593" s="50">
        <v>220032000061</v>
      </c>
      <c r="K2593" s="49" t="s">
        <v>5521</v>
      </c>
      <c r="L2593" s="51">
        <v>348</v>
      </c>
      <c r="M2593" s="52">
        <v>51011711</v>
      </c>
      <c r="N2593" s="52">
        <v>0</v>
      </c>
      <c r="O2593" s="52">
        <v>33541204</v>
      </c>
      <c r="P2593" s="52">
        <v>6660438</v>
      </c>
      <c r="Q2593" s="52">
        <v>51011711</v>
      </c>
      <c r="R2593" s="52">
        <v>40201642</v>
      </c>
      <c r="S2593" s="52">
        <v>91213353</v>
      </c>
      <c r="T2593" s="70" t="s">
        <v>10556</v>
      </c>
      <c r="U2593" s="70" t="s">
        <v>10560</v>
      </c>
    </row>
    <row r="2594" spans="1:21" x14ac:dyDescent="0.2">
      <c r="A2594" s="49" t="s">
        <v>2245</v>
      </c>
      <c r="B2594" s="49" t="s">
        <v>36</v>
      </c>
      <c r="C2594" s="50">
        <v>3759</v>
      </c>
      <c r="D2594" s="49" t="s">
        <v>34</v>
      </c>
      <c r="E2594" s="49" t="s">
        <v>7491</v>
      </c>
      <c r="F2594" s="49" t="s">
        <v>34</v>
      </c>
      <c r="G2594" s="49">
        <v>5001</v>
      </c>
      <c r="H2594" s="49" t="s">
        <v>35</v>
      </c>
      <c r="I2594" s="50">
        <v>9577</v>
      </c>
      <c r="J2594" s="50">
        <v>305001015287</v>
      </c>
      <c r="K2594" s="49" t="s">
        <v>5521</v>
      </c>
      <c r="L2594" s="51">
        <v>1789</v>
      </c>
      <c r="M2594" s="52">
        <v>168005899</v>
      </c>
      <c r="N2594" s="52">
        <v>6440588</v>
      </c>
      <c r="O2594" s="52">
        <v>20461051</v>
      </c>
      <c r="P2594" s="52">
        <v>6660438</v>
      </c>
      <c r="Q2594" s="52">
        <v>174446487</v>
      </c>
      <c r="R2594" s="52">
        <v>27121489</v>
      </c>
      <c r="S2594" s="52">
        <v>201567976</v>
      </c>
      <c r="T2594" s="70" t="s">
        <v>10556</v>
      </c>
      <c r="U2594" s="70" t="s">
        <v>10560</v>
      </c>
    </row>
    <row r="2595" spans="1:21" x14ac:dyDescent="0.2">
      <c r="A2595" s="49" t="s">
        <v>4982</v>
      </c>
      <c r="B2595" s="49" t="s">
        <v>421</v>
      </c>
      <c r="C2595" s="50">
        <v>3777</v>
      </c>
      <c r="D2595" s="49" t="s">
        <v>422</v>
      </c>
      <c r="E2595" s="49" t="s">
        <v>5396</v>
      </c>
      <c r="F2595" s="49" t="s">
        <v>422</v>
      </c>
      <c r="G2595" s="49">
        <v>19743</v>
      </c>
      <c r="H2595" s="49" t="s">
        <v>450</v>
      </c>
      <c r="I2595" s="50">
        <v>3066</v>
      </c>
      <c r="J2595" s="50">
        <v>219743000252</v>
      </c>
      <c r="K2595" s="49" t="s">
        <v>5408</v>
      </c>
      <c r="L2595" s="51">
        <v>438</v>
      </c>
      <c r="M2595" s="52">
        <v>51589587</v>
      </c>
      <c r="N2595" s="52">
        <v>10317917</v>
      </c>
      <c r="O2595" s="52">
        <v>27483492</v>
      </c>
      <c r="P2595" s="52">
        <v>6660438</v>
      </c>
      <c r="Q2595" s="52">
        <v>61907504</v>
      </c>
      <c r="R2595" s="52">
        <v>34143930</v>
      </c>
      <c r="S2595" s="52">
        <v>96051434</v>
      </c>
      <c r="T2595" s="70" t="s">
        <v>10556</v>
      </c>
      <c r="U2595" s="70" t="s">
        <v>10560</v>
      </c>
    </row>
    <row r="2596" spans="1:21" x14ac:dyDescent="0.2">
      <c r="A2596" s="49" t="s">
        <v>2245</v>
      </c>
      <c r="B2596" s="49" t="s">
        <v>36</v>
      </c>
      <c r="C2596" s="50">
        <v>3760</v>
      </c>
      <c r="D2596" s="49" t="s">
        <v>55</v>
      </c>
      <c r="E2596" s="49" t="s">
        <v>3253</v>
      </c>
      <c r="F2596" s="49" t="s">
        <v>55</v>
      </c>
      <c r="G2596" s="49">
        <v>5088</v>
      </c>
      <c r="H2596" s="49" t="s">
        <v>56</v>
      </c>
      <c r="I2596" s="50">
        <v>11491</v>
      </c>
      <c r="J2596" s="50">
        <v>105088001431</v>
      </c>
      <c r="K2596" s="49" t="s">
        <v>3261</v>
      </c>
      <c r="L2596" s="51">
        <v>1060</v>
      </c>
      <c r="M2596" s="52">
        <v>93578683</v>
      </c>
      <c r="N2596" s="52">
        <v>0</v>
      </c>
      <c r="O2596" s="52">
        <v>20533054</v>
      </c>
      <c r="P2596" s="52">
        <v>6660438</v>
      </c>
      <c r="Q2596" s="52">
        <v>93578683</v>
      </c>
      <c r="R2596" s="52">
        <v>27193492</v>
      </c>
      <c r="S2596" s="52">
        <v>120772175</v>
      </c>
      <c r="T2596" s="70" t="s">
        <v>10556</v>
      </c>
      <c r="U2596" s="70" t="s">
        <v>10560</v>
      </c>
    </row>
    <row r="2597" spans="1:21" x14ac:dyDescent="0.2">
      <c r="A2597" s="49" t="s">
        <v>6181</v>
      </c>
      <c r="B2597" s="49" t="s">
        <v>113</v>
      </c>
      <c r="C2597" s="50">
        <v>3798</v>
      </c>
      <c r="D2597" s="49" t="s">
        <v>791</v>
      </c>
      <c r="E2597" s="49" t="s">
        <v>7935</v>
      </c>
      <c r="F2597" s="49" t="s">
        <v>791</v>
      </c>
      <c r="G2597" s="49">
        <v>52227</v>
      </c>
      <c r="H2597" s="49" t="s">
        <v>802</v>
      </c>
      <c r="I2597" s="50">
        <v>7782</v>
      </c>
      <c r="J2597" s="50">
        <v>252227000120</v>
      </c>
      <c r="K2597" s="49" t="s">
        <v>7940</v>
      </c>
      <c r="L2597" s="51">
        <v>226</v>
      </c>
      <c r="M2597" s="52">
        <v>27256570</v>
      </c>
      <c r="N2597" s="52">
        <v>0</v>
      </c>
      <c r="O2597" s="52">
        <v>27796012</v>
      </c>
      <c r="P2597" s="52">
        <v>13320876</v>
      </c>
      <c r="Q2597" s="52">
        <v>27256570</v>
      </c>
      <c r="R2597" s="52">
        <v>41116888</v>
      </c>
      <c r="S2597" s="52">
        <v>68373458</v>
      </c>
      <c r="T2597" s="70" t="s">
        <v>10556</v>
      </c>
      <c r="U2597" s="70" t="s">
        <v>10560</v>
      </c>
    </row>
    <row r="2598" spans="1:21" x14ac:dyDescent="0.2">
      <c r="A2598" s="49" t="s">
        <v>6798</v>
      </c>
      <c r="B2598" s="49" t="s">
        <v>674</v>
      </c>
      <c r="C2598" s="50">
        <v>3790</v>
      </c>
      <c r="D2598" s="49" t="s">
        <v>675</v>
      </c>
      <c r="E2598" s="49" t="s">
        <v>6911</v>
      </c>
      <c r="F2598" s="49" t="s">
        <v>675</v>
      </c>
      <c r="G2598" s="49">
        <v>41660</v>
      </c>
      <c r="H2598" s="49" t="s">
        <v>701</v>
      </c>
      <c r="I2598" s="50">
        <v>7076</v>
      </c>
      <c r="J2598" s="50">
        <v>241660000094</v>
      </c>
      <c r="K2598" s="49" t="s">
        <v>5164</v>
      </c>
      <c r="L2598" s="51">
        <v>746</v>
      </c>
      <c r="M2598" s="52">
        <v>94493486</v>
      </c>
      <c r="N2598" s="52">
        <v>0</v>
      </c>
      <c r="O2598" s="52">
        <v>29138260</v>
      </c>
      <c r="P2598" s="52">
        <v>6660438</v>
      </c>
      <c r="Q2598" s="52">
        <v>94493486</v>
      </c>
      <c r="R2598" s="52">
        <v>35798698</v>
      </c>
      <c r="S2598" s="52">
        <v>130292184</v>
      </c>
      <c r="T2598" s="70" t="s">
        <v>10556</v>
      </c>
      <c r="U2598" s="70" t="s">
        <v>10560</v>
      </c>
    </row>
    <row r="2599" spans="1:21" x14ac:dyDescent="0.2">
      <c r="A2599" s="49" t="s">
        <v>4982</v>
      </c>
      <c r="B2599" s="49" t="s">
        <v>421</v>
      </c>
      <c r="C2599" s="50">
        <v>3777</v>
      </c>
      <c r="D2599" s="49" t="s">
        <v>422</v>
      </c>
      <c r="E2599" s="49" t="s">
        <v>5161</v>
      </c>
      <c r="F2599" s="49" t="s">
        <v>422</v>
      </c>
      <c r="G2599" s="49">
        <v>19300</v>
      </c>
      <c r="H2599" s="49" t="s">
        <v>431</v>
      </c>
      <c r="I2599" s="50">
        <v>4334</v>
      </c>
      <c r="J2599" s="50">
        <v>219142000131</v>
      </c>
      <c r="K2599" s="49" t="s">
        <v>5164</v>
      </c>
      <c r="L2599" s="51">
        <v>791</v>
      </c>
      <c r="M2599" s="52">
        <v>88215949</v>
      </c>
      <c r="N2599" s="52">
        <v>0</v>
      </c>
      <c r="O2599" s="52">
        <v>25113603</v>
      </c>
      <c r="P2599" s="52">
        <v>6660438</v>
      </c>
      <c r="Q2599" s="52">
        <v>88215949</v>
      </c>
      <c r="R2599" s="52">
        <v>31774041</v>
      </c>
      <c r="S2599" s="52">
        <v>119989990</v>
      </c>
      <c r="T2599" s="70" t="s">
        <v>10556</v>
      </c>
      <c r="U2599" s="70" t="s">
        <v>10560</v>
      </c>
    </row>
    <row r="2600" spans="1:21" x14ac:dyDescent="0.2">
      <c r="A2600" s="49" t="s">
        <v>4982</v>
      </c>
      <c r="B2600" s="49" t="s">
        <v>421</v>
      </c>
      <c r="C2600" s="50">
        <v>3777</v>
      </c>
      <c r="D2600" s="49" t="s">
        <v>422</v>
      </c>
      <c r="E2600" s="49" t="s">
        <v>5439</v>
      </c>
      <c r="F2600" s="49" t="s">
        <v>422</v>
      </c>
      <c r="G2600" s="49">
        <v>19807</v>
      </c>
      <c r="H2600" s="49" t="s">
        <v>454</v>
      </c>
      <c r="I2600" s="50">
        <v>2765</v>
      </c>
      <c r="J2600" s="50">
        <v>219807000243</v>
      </c>
      <c r="K2600" s="49" t="s">
        <v>5164</v>
      </c>
      <c r="L2600" s="51">
        <v>224</v>
      </c>
      <c r="M2600" s="52">
        <v>28715619</v>
      </c>
      <c r="N2600" s="52">
        <v>0</v>
      </c>
      <c r="O2600" s="52">
        <v>28328994</v>
      </c>
      <c r="P2600" s="52">
        <v>6660438</v>
      </c>
      <c r="Q2600" s="52">
        <v>28715619</v>
      </c>
      <c r="R2600" s="52">
        <v>34989432</v>
      </c>
      <c r="S2600" s="52">
        <v>63705051</v>
      </c>
      <c r="T2600" s="70" t="s">
        <v>10556</v>
      </c>
      <c r="U2600" s="70" t="s">
        <v>10560</v>
      </c>
    </row>
    <row r="2601" spans="1:21" x14ac:dyDescent="0.2">
      <c r="A2601" s="49" t="s">
        <v>2872</v>
      </c>
      <c r="B2601" s="49" t="s">
        <v>1073</v>
      </c>
      <c r="C2601" s="50">
        <v>3818</v>
      </c>
      <c r="D2601" s="49" t="s">
        <v>1071</v>
      </c>
      <c r="E2601" s="49" t="s">
        <v>4565</v>
      </c>
      <c r="F2601" s="49" t="s">
        <v>1071</v>
      </c>
      <c r="G2601" s="49">
        <v>76001</v>
      </c>
      <c r="H2601" s="49" t="s">
        <v>1072</v>
      </c>
      <c r="I2601" s="50">
        <v>15778</v>
      </c>
      <c r="J2601" s="50">
        <v>276001005184</v>
      </c>
      <c r="K2601" s="49" t="s">
        <v>4586</v>
      </c>
      <c r="L2601" s="51">
        <v>1463</v>
      </c>
      <c r="M2601" s="52">
        <v>170602347</v>
      </c>
      <c r="N2601" s="52">
        <v>29525701</v>
      </c>
      <c r="O2601" s="52">
        <v>24897840</v>
      </c>
      <c r="P2601" s="52">
        <v>6660438</v>
      </c>
      <c r="Q2601" s="52">
        <v>200128048</v>
      </c>
      <c r="R2601" s="52">
        <v>31558278</v>
      </c>
      <c r="S2601" s="52">
        <v>231686326</v>
      </c>
      <c r="T2601" s="70" t="s">
        <v>10556</v>
      </c>
      <c r="U2601" s="70" t="s">
        <v>10560</v>
      </c>
    </row>
    <row r="2602" spans="1:21" x14ac:dyDescent="0.2">
      <c r="A2602" s="49" t="s">
        <v>4982</v>
      </c>
      <c r="B2602" s="49" t="s">
        <v>421</v>
      </c>
      <c r="C2602" s="50">
        <v>3777</v>
      </c>
      <c r="D2602" s="49" t="s">
        <v>422</v>
      </c>
      <c r="E2602" s="49" t="s">
        <v>5422</v>
      </c>
      <c r="F2602" s="49" t="s">
        <v>422</v>
      </c>
      <c r="G2602" s="49">
        <v>19780</v>
      </c>
      <c r="H2602" s="49" t="s">
        <v>452</v>
      </c>
      <c r="I2602" s="50">
        <v>3105</v>
      </c>
      <c r="J2602" s="50">
        <v>219780000777</v>
      </c>
      <c r="K2602" s="49" t="s">
        <v>5423</v>
      </c>
      <c r="L2602" s="51">
        <v>506</v>
      </c>
      <c r="M2602" s="52">
        <v>69391286</v>
      </c>
      <c r="N2602" s="52">
        <v>0</v>
      </c>
      <c r="O2602" s="52">
        <v>31182656</v>
      </c>
      <c r="P2602" s="52">
        <v>6660438</v>
      </c>
      <c r="Q2602" s="52">
        <v>69391286</v>
      </c>
      <c r="R2602" s="52">
        <v>37843094</v>
      </c>
      <c r="S2602" s="52">
        <v>107234380</v>
      </c>
      <c r="T2602" s="70" t="s">
        <v>10556</v>
      </c>
      <c r="U2602" s="70" t="s">
        <v>10560</v>
      </c>
    </row>
    <row r="2603" spans="1:21" x14ac:dyDescent="0.2">
      <c r="A2603" s="49" t="s">
        <v>4982</v>
      </c>
      <c r="B2603" s="49" t="s">
        <v>421</v>
      </c>
      <c r="C2603" s="50">
        <v>3777</v>
      </c>
      <c r="D2603" s="49" t="s">
        <v>422</v>
      </c>
      <c r="E2603" s="49" t="s">
        <v>4992</v>
      </c>
      <c r="F2603" s="49" t="s">
        <v>422</v>
      </c>
      <c r="G2603" s="49">
        <v>19050</v>
      </c>
      <c r="H2603" s="49" t="s">
        <v>51</v>
      </c>
      <c r="I2603" s="50">
        <v>17976</v>
      </c>
      <c r="J2603" s="50">
        <v>219050000135</v>
      </c>
      <c r="K2603" s="49" t="s">
        <v>5000</v>
      </c>
      <c r="L2603" s="51">
        <v>291</v>
      </c>
      <c r="M2603" s="52">
        <v>38363355</v>
      </c>
      <c r="N2603" s="52">
        <v>0</v>
      </c>
      <c r="O2603" s="52">
        <v>29853051</v>
      </c>
      <c r="P2603" s="52">
        <v>6660438</v>
      </c>
      <c r="Q2603" s="52">
        <v>38363355</v>
      </c>
      <c r="R2603" s="52">
        <v>36513489</v>
      </c>
      <c r="S2603" s="52">
        <v>74876844</v>
      </c>
      <c r="T2603" s="70" t="s">
        <v>10556</v>
      </c>
      <c r="U2603" s="70" t="s">
        <v>10560</v>
      </c>
    </row>
    <row r="2604" spans="1:21" x14ac:dyDescent="0.2">
      <c r="A2604" s="49" t="s">
        <v>4312</v>
      </c>
      <c r="B2604" s="49" t="s">
        <v>393</v>
      </c>
      <c r="C2604" s="50">
        <v>3806</v>
      </c>
      <c r="D2604" s="49" t="s">
        <v>902</v>
      </c>
      <c r="E2604" s="49" t="s">
        <v>8574</v>
      </c>
      <c r="F2604" s="49" t="s">
        <v>902</v>
      </c>
      <c r="G2604" s="49">
        <v>66001</v>
      </c>
      <c r="H2604" s="49" t="s">
        <v>903</v>
      </c>
      <c r="I2604" s="50">
        <v>2249</v>
      </c>
      <c r="J2604" s="50">
        <v>266001001400</v>
      </c>
      <c r="K2604" s="49" t="s">
        <v>8611</v>
      </c>
      <c r="L2604" s="51">
        <v>366</v>
      </c>
      <c r="M2604" s="52">
        <v>41346565</v>
      </c>
      <c r="N2604" s="52">
        <v>7830209</v>
      </c>
      <c r="O2604" s="52">
        <v>25351273</v>
      </c>
      <c r="P2604" s="52">
        <v>6660438</v>
      </c>
      <c r="Q2604" s="52">
        <v>49176774</v>
      </c>
      <c r="R2604" s="52">
        <v>32011711</v>
      </c>
      <c r="S2604" s="52">
        <v>81188485</v>
      </c>
      <c r="T2604" s="70" t="s">
        <v>10556</v>
      </c>
      <c r="U2604" s="70" t="s">
        <v>10560</v>
      </c>
    </row>
    <row r="2605" spans="1:21" x14ac:dyDescent="0.2">
      <c r="A2605" s="49" t="s">
        <v>5921</v>
      </c>
      <c r="B2605" s="49" t="s">
        <v>211</v>
      </c>
      <c r="C2605" s="50">
        <v>3781</v>
      </c>
      <c r="D2605" s="49" t="s">
        <v>489</v>
      </c>
      <c r="E2605" s="49" t="s">
        <v>5996</v>
      </c>
      <c r="F2605" s="49" t="s">
        <v>489</v>
      </c>
      <c r="G2605" s="49">
        <v>23350</v>
      </c>
      <c r="H2605" s="49" t="s">
        <v>497</v>
      </c>
      <c r="I2605" s="50">
        <v>20703</v>
      </c>
      <c r="J2605" s="50">
        <v>223466000671</v>
      </c>
      <c r="K2605" s="49" t="s">
        <v>5997</v>
      </c>
      <c r="L2605" s="51">
        <v>186</v>
      </c>
      <c r="M2605" s="52">
        <v>26079898</v>
      </c>
      <c r="N2605" s="52">
        <v>0</v>
      </c>
      <c r="O2605" s="52">
        <v>31690071</v>
      </c>
      <c r="P2605" s="52">
        <v>13320876</v>
      </c>
      <c r="Q2605" s="52">
        <v>26079898</v>
      </c>
      <c r="R2605" s="52">
        <v>45010947</v>
      </c>
      <c r="S2605" s="52">
        <v>71090845</v>
      </c>
      <c r="T2605" s="70" t="s">
        <v>10556</v>
      </c>
      <c r="U2605" s="70" t="s">
        <v>10560</v>
      </c>
    </row>
    <row r="2606" spans="1:21" x14ac:dyDescent="0.2">
      <c r="A2606" s="49" t="s">
        <v>2245</v>
      </c>
      <c r="B2606" s="49" t="s">
        <v>36</v>
      </c>
      <c r="C2606" s="50">
        <v>3759</v>
      </c>
      <c r="D2606" s="49" t="s">
        <v>34</v>
      </c>
      <c r="E2606" s="49" t="s">
        <v>7491</v>
      </c>
      <c r="F2606" s="49" t="s">
        <v>34</v>
      </c>
      <c r="G2606" s="49">
        <v>5001</v>
      </c>
      <c r="H2606" s="49" t="s">
        <v>35</v>
      </c>
      <c r="I2606" s="50">
        <v>9795</v>
      </c>
      <c r="J2606" s="50">
        <v>105001019305</v>
      </c>
      <c r="K2606" s="49" t="s">
        <v>7664</v>
      </c>
      <c r="L2606" s="51">
        <v>663</v>
      </c>
      <c r="M2606" s="52">
        <v>61866188</v>
      </c>
      <c r="N2606" s="52">
        <v>0</v>
      </c>
      <c r="O2606" s="52">
        <v>20461051</v>
      </c>
      <c r="P2606" s="52">
        <v>6660438</v>
      </c>
      <c r="Q2606" s="52">
        <v>61866188</v>
      </c>
      <c r="R2606" s="52">
        <v>27121489</v>
      </c>
      <c r="S2606" s="52">
        <v>88987677</v>
      </c>
      <c r="T2606" s="70" t="s">
        <v>10556</v>
      </c>
      <c r="U2606" s="70" t="s">
        <v>10560</v>
      </c>
    </row>
    <row r="2607" spans="1:21" x14ac:dyDescent="0.2">
      <c r="A2607" s="49" t="s">
        <v>5501</v>
      </c>
      <c r="B2607" s="49" t="s">
        <v>461</v>
      </c>
      <c r="C2607" s="50">
        <v>3779</v>
      </c>
      <c r="D2607" s="49" t="s">
        <v>462</v>
      </c>
      <c r="E2607" s="49" t="s">
        <v>5549</v>
      </c>
      <c r="F2607" s="49" t="s">
        <v>462</v>
      </c>
      <c r="G2607" s="49">
        <v>20178</v>
      </c>
      <c r="H2607" s="49" t="s">
        <v>469</v>
      </c>
      <c r="I2607" s="50">
        <v>18678</v>
      </c>
      <c r="J2607" s="50">
        <v>220178015273</v>
      </c>
      <c r="K2607" s="49" t="s">
        <v>5550</v>
      </c>
      <c r="L2607" s="51">
        <v>518</v>
      </c>
      <c r="M2607" s="52">
        <v>68793768</v>
      </c>
      <c r="N2607" s="52">
        <v>0</v>
      </c>
      <c r="O2607" s="52">
        <v>30382878</v>
      </c>
      <c r="P2607" s="52">
        <v>6660438</v>
      </c>
      <c r="Q2607" s="52">
        <v>68793768</v>
      </c>
      <c r="R2607" s="52">
        <v>37043316</v>
      </c>
      <c r="S2607" s="52">
        <v>105837084</v>
      </c>
      <c r="T2607" s="70" t="s">
        <v>10556</v>
      </c>
      <c r="U2607" s="70" t="s">
        <v>10560</v>
      </c>
    </row>
    <row r="2608" spans="1:21" x14ac:dyDescent="0.2">
      <c r="A2608" s="49" t="s">
        <v>6798</v>
      </c>
      <c r="B2608" s="49" t="s">
        <v>674</v>
      </c>
      <c r="C2608" s="50">
        <v>3790</v>
      </c>
      <c r="D2608" s="49" t="s">
        <v>675</v>
      </c>
      <c r="E2608" s="49" t="s">
        <v>6937</v>
      </c>
      <c r="F2608" s="49" t="s">
        <v>675</v>
      </c>
      <c r="G2608" s="49">
        <v>41799</v>
      </c>
      <c r="H2608" s="49" t="s">
        <v>706</v>
      </c>
      <c r="I2608" s="50">
        <v>7705</v>
      </c>
      <c r="J2608" s="50">
        <v>141799000311</v>
      </c>
      <c r="K2608" s="49" t="s">
        <v>6940</v>
      </c>
      <c r="L2608" s="51">
        <v>870</v>
      </c>
      <c r="M2608" s="52">
        <v>88632490</v>
      </c>
      <c r="N2608" s="52">
        <v>0</v>
      </c>
      <c r="O2608" s="52">
        <v>28169986</v>
      </c>
      <c r="P2608" s="52">
        <v>6660438</v>
      </c>
      <c r="Q2608" s="52">
        <v>88632490</v>
      </c>
      <c r="R2608" s="52">
        <v>34830424</v>
      </c>
      <c r="S2608" s="52">
        <v>123462914</v>
      </c>
      <c r="T2608" s="70" t="s">
        <v>10556</v>
      </c>
      <c r="U2608" s="70" t="s">
        <v>10560</v>
      </c>
    </row>
    <row r="2609" spans="1:21" x14ac:dyDescent="0.2">
      <c r="A2609" s="49" t="s">
        <v>4413</v>
      </c>
      <c r="B2609" s="49" t="s">
        <v>64</v>
      </c>
      <c r="C2609" s="50">
        <v>3774</v>
      </c>
      <c r="D2609" s="49" t="s">
        <v>372</v>
      </c>
      <c r="E2609" s="49" t="s">
        <v>7443</v>
      </c>
      <c r="F2609" s="49" t="s">
        <v>372</v>
      </c>
      <c r="G2609" s="49">
        <v>17001</v>
      </c>
      <c r="H2609" s="49" t="s">
        <v>373</v>
      </c>
      <c r="I2609" s="50">
        <v>6490</v>
      </c>
      <c r="J2609" s="50">
        <v>117001002737</v>
      </c>
      <c r="K2609" s="49" t="s">
        <v>7462</v>
      </c>
      <c r="L2609" s="51">
        <v>1045</v>
      </c>
      <c r="M2609" s="52">
        <v>97001513</v>
      </c>
      <c r="N2609" s="52">
        <v>17958230</v>
      </c>
      <c r="O2609" s="52">
        <v>20663956</v>
      </c>
      <c r="P2609" s="52">
        <v>6660438</v>
      </c>
      <c r="Q2609" s="52">
        <v>114959743</v>
      </c>
      <c r="R2609" s="52">
        <v>27324394</v>
      </c>
      <c r="S2609" s="52">
        <v>142284137</v>
      </c>
      <c r="T2609" s="70" t="s">
        <v>10556</v>
      </c>
      <c r="U2609" s="70" t="s">
        <v>10560</v>
      </c>
    </row>
    <row r="2610" spans="1:21" x14ac:dyDescent="0.2">
      <c r="A2610" s="49" t="s">
        <v>4982</v>
      </c>
      <c r="B2610" s="49" t="s">
        <v>421</v>
      </c>
      <c r="C2610" s="50">
        <v>3777</v>
      </c>
      <c r="D2610" s="49" t="s">
        <v>422</v>
      </c>
      <c r="E2610" s="49" t="s">
        <v>5370</v>
      </c>
      <c r="F2610" s="49" t="s">
        <v>422</v>
      </c>
      <c r="G2610" s="49">
        <v>19698</v>
      </c>
      <c r="H2610" s="49" t="s">
        <v>449</v>
      </c>
      <c r="I2610" s="50">
        <v>4357</v>
      </c>
      <c r="J2610" s="50">
        <v>219698001641</v>
      </c>
      <c r="K2610" s="49" t="s">
        <v>5380</v>
      </c>
      <c r="L2610" s="51">
        <v>332</v>
      </c>
      <c r="M2610" s="52">
        <v>40635576</v>
      </c>
      <c r="N2610" s="52">
        <v>1433778</v>
      </c>
      <c r="O2610" s="52">
        <v>26973965</v>
      </c>
      <c r="P2610" s="52">
        <v>6660438</v>
      </c>
      <c r="Q2610" s="52">
        <v>42069354</v>
      </c>
      <c r="R2610" s="52">
        <v>33634403</v>
      </c>
      <c r="S2610" s="52">
        <v>75703757</v>
      </c>
      <c r="T2610" s="70" t="s">
        <v>10556</v>
      </c>
      <c r="U2610" s="70" t="s">
        <v>10560</v>
      </c>
    </row>
    <row r="2611" spans="1:21" x14ac:dyDescent="0.2">
      <c r="A2611" s="49" t="s">
        <v>5650</v>
      </c>
      <c r="B2611" s="49" t="s">
        <v>521</v>
      </c>
      <c r="C2611" s="50">
        <v>10857</v>
      </c>
      <c r="D2611" s="49" t="s">
        <v>579</v>
      </c>
      <c r="E2611" s="49" t="s">
        <v>7849</v>
      </c>
      <c r="F2611" s="49" t="s">
        <v>579</v>
      </c>
      <c r="G2611" s="49">
        <v>25473</v>
      </c>
      <c r="H2611" s="49" t="s">
        <v>580</v>
      </c>
      <c r="I2611" s="50">
        <v>140475</v>
      </c>
      <c r="J2611" s="50">
        <v>125473001028</v>
      </c>
      <c r="K2611" s="49" t="s">
        <v>7852</v>
      </c>
      <c r="L2611" s="51">
        <v>2094</v>
      </c>
      <c r="M2611" s="52">
        <v>186126372</v>
      </c>
      <c r="N2611" s="52">
        <v>36691156</v>
      </c>
      <c r="O2611" s="52">
        <v>20090609</v>
      </c>
      <c r="P2611" s="52">
        <v>6660438</v>
      </c>
      <c r="Q2611" s="52">
        <v>222817528</v>
      </c>
      <c r="R2611" s="52">
        <v>26751047</v>
      </c>
      <c r="S2611" s="52">
        <v>249568575</v>
      </c>
      <c r="T2611" s="70" t="s">
        <v>10556</v>
      </c>
      <c r="U2611" s="70" t="s">
        <v>10560</v>
      </c>
    </row>
    <row r="2612" spans="1:21" x14ac:dyDescent="0.2">
      <c r="A2612" s="49" t="s">
        <v>6798</v>
      </c>
      <c r="B2612" s="49" t="s">
        <v>674</v>
      </c>
      <c r="C2612" s="50">
        <v>3790</v>
      </c>
      <c r="D2612" s="49" t="s">
        <v>675</v>
      </c>
      <c r="E2612" s="49" t="s">
        <v>6912</v>
      </c>
      <c r="F2612" s="49" t="s">
        <v>675</v>
      </c>
      <c r="G2612" s="49">
        <v>41668</v>
      </c>
      <c r="H2612" s="49" t="s">
        <v>702</v>
      </c>
      <c r="I2612" s="50">
        <v>7082</v>
      </c>
      <c r="J2612" s="50">
        <v>241668000638</v>
      </c>
      <c r="K2612" s="49" t="s">
        <v>6915</v>
      </c>
      <c r="L2612" s="51">
        <v>342</v>
      </c>
      <c r="M2612" s="52">
        <v>41465828</v>
      </c>
      <c r="N2612" s="52">
        <v>0</v>
      </c>
      <c r="O2612" s="52">
        <v>27755497</v>
      </c>
      <c r="P2612" s="52">
        <v>6660438</v>
      </c>
      <c r="Q2612" s="52">
        <v>41465828</v>
      </c>
      <c r="R2612" s="52">
        <v>34415935</v>
      </c>
      <c r="S2612" s="52">
        <v>75881763</v>
      </c>
      <c r="T2612" s="70" t="s">
        <v>10556</v>
      </c>
      <c r="U2612" s="70" t="s">
        <v>10560</v>
      </c>
    </row>
    <row r="2613" spans="1:21" x14ac:dyDescent="0.2">
      <c r="A2613" s="49" t="s">
        <v>6798</v>
      </c>
      <c r="B2613" s="49" t="s">
        <v>674</v>
      </c>
      <c r="C2613" s="50">
        <v>3790</v>
      </c>
      <c r="D2613" s="49" t="s">
        <v>675</v>
      </c>
      <c r="E2613" s="49" t="s">
        <v>6813</v>
      </c>
      <c r="F2613" s="49" t="s">
        <v>675</v>
      </c>
      <c r="G2613" s="49">
        <v>41020</v>
      </c>
      <c r="H2613" s="49" t="s">
        <v>679</v>
      </c>
      <c r="I2613" s="50">
        <v>10520</v>
      </c>
      <c r="J2613" s="50">
        <v>241020000021</v>
      </c>
      <c r="K2613" s="49" t="s">
        <v>6814</v>
      </c>
      <c r="L2613" s="51">
        <v>605</v>
      </c>
      <c r="M2613" s="52">
        <v>77891494</v>
      </c>
      <c r="N2613" s="52">
        <v>12041167</v>
      </c>
      <c r="O2613" s="52">
        <v>29035179</v>
      </c>
      <c r="P2613" s="52">
        <v>6660438</v>
      </c>
      <c r="Q2613" s="52">
        <v>89932661</v>
      </c>
      <c r="R2613" s="52">
        <v>35695617</v>
      </c>
      <c r="S2613" s="52">
        <v>125628278</v>
      </c>
      <c r="T2613" s="70" t="s">
        <v>10556</v>
      </c>
      <c r="U2613" s="70" t="s">
        <v>10560</v>
      </c>
    </row>
    <row r="2614" spans="1:21" x14ac:dyDescent="0.2">
      <c r="A2614" s="49" t="s">
        <v>5921</v>
      </c>
      <c r="B2614" s="49" t="s">
        <v>211</v>
      </c>
      <c r="C2614" s="50">
        <v>3781</v>
      </c>
      <c r="D2614" s="49" t="s">
        <v>489</v>
      </c>
      <c r="E2614" s="49" t="s">
        <v>6000</v>
      </c>
      <c r="F2614" s="49" t="s">
        <v>489</v>
      </c>
      <c r="G2614" s="49">
        <v>23419</v>
      </c>
      <c r="H2614" s="49" t="s">
        <v>500</v>
      </c>
      <c r="I2614" s="50">
        <v>20798</v>
      </c>
      <c r="J2614" s="50">
        <v>223419001014</v>
      </c>
      <c r="K2614" s="49" t="s">
        <v>6001</v>
      </c>
      <c r="L2614" s="51">
        <v>163</v>
      </c>
      <c r="M2614" s="52">
        <v>28972710</v>
      </c>
      <c r="N2614" s="52">
        <v>0</v>
      </c>
      <c r="O2614" s="52">
        <v>42031343</v>
      </c>
      <c r="P2614" s="52">
        <v>6660438</v>
      </c>
      <c r="Q2614" s="52">
        <v>28972710</v>
      </c>
      <c r="R2614" s="52">
        <v>48691781</v>
      </c>
      <c r="S2614" s="52">
        <v>77664491</v>
      </c>
      <c r="T2614" s="70" t="s">
        <v>10556</v>
      </c>
      <c r="U2614" s="70" t="s">
        <v>10560</v>
      </c>
    </row>
    <row r="2615" spans="1:21" x14ac:dyDescent="0.2">
      <c r="A2615" s="49" t="s">
        <v>2872</v>
      </c>
      <c r="B2615" s="49" t="s">
        <v>1073</v>
      </c>
      <c r="C2615" s="50">
        <v>3818</v>
      </c>
      <c r="D2615" s="49" t="s">
        <v>1071</v>
      </c>
      <c r="E2615" s="49" t="s">
        <v>4565</v>
      </c>
      <c r="F2615" s="49" t="s">
        <v>1071</v>
      </c>
      <c r="G2615" s="49">
        <v>76001</v>
      </c>
      <c r="H2615" s="49" t="s">
        <v>1072</v>
      </c>
      <c r="I2615" s="50">
        <v>15277</v>
      </c>
      <c r="J2615" s="50">
        <v>176001014359</v>
      </c>
      <c r="K2615" s="49" t="s">
        <v>4371</v>
      </c>
      <c r="L2615" s="51">
        <v>1870</v>
      </c>
      <c r="M2615" s="52">
        <v>170437427</v>
      </c>
      <c r="N2615" s="52">
        <v>0</v>
      </c>
      <c r="O2615" s="52">
        <v>20227905</v>
      </c>
      <c r="P2615" s="52">
        <v>6660438</v>
      </c>
      <c r="Q2615" s="52">
        <v>170437427</v>
      </c>
      <c r="R2615" s="52">
        <v>26888343</v>
      </c>
      <c r="S2615" s="52">
        <v>197325770</v>
      </c>
      <c r="T2615" s="70" t="s">
        <v>10556</v>
      </c>
      <c r="U2615" s="70" t="s">
        <v>10560</v>
      </c>
    </row>
    <row r="2616" spans="1:21" x14ac:dyDescent="0.2">
      <c r="A2616" s="49" t="s">
        <v>4982</v>
      </c>
      <c r="B2616" s="49" t="s">
        <v>421</v>
      </c>
      <c r="C2616" s="50">
        <v>3777</v>
      </c>
      <c r="D2616" s="49" t="s">
        <v>422</v>
      </c>
      <c r="E2616" s="49" t="s">
        <v>5130</v>
      </c>
      <c r="F2616" s="49" t="s">
        <v>422</v>
      </c>
      <c r="G2616" s="49">
        <v>19256</v>
      </c>
      <c r="H2616" s="49" t="s">
        <v>430</v>
      </c>
      <c r="I2616" s="50">
        <v>3791</v>
      </c>
      <c r="J2616" s="50">
        <v>219256000301</v>
      </c>
      <c r="K2616" s="49" t="s">
        <v>5139</v>
      </c>
      <c r="L2616" s="51">
        <v>135</v>
      </c>
      <c r="M2616" s="52">
        <v>18333134</v>
      </c>
      <c r="N2616" s="52">
        <v>0</v>
      </c>
      <c r="O2616" s="52">
        <v>29854895</v>
      </c>
      <c r="P2616" s="52">
        <v>6660438</v>
      </c>
      <c r="Q2616" s="52">
        <v>18333134</v>
      </c>
      <c r="R2616" s="52">
        <v>36515333</v>
      </c>
      <c r="S2616" s="52">
        <v>54848467</v>
      </c>
      <c r="T2616" s="70" t="s">
        <v>10556</v>
      </c>
      <c r="U2616" s="70" t="s">
        <v>10560</v>
      </c>
    </row>
    <row r="2617" spans="1:21" x14ac:dyDescent="0.2">
      <c r="A2617" s="49" t="s">
        <v>4581</v>
      </c>
      <c r="B2617" s="49" t="s">
        <v>1025</v>
      </c>
      <c r="C2617" s="50">
        <v>3815</v>
      </c>
      <c r="D2617" s="49" t="s">
        <v>1026</v>
      </c>
      <c r="E2617" s="49" t="s">
        <v>9720</v>
      </c>
      <c r="F2617" s="49" t="s">
        <v>1026</v>
      </c>
      <c r="G2617" s="49">
        <v>73283</v>
      </c>
      <c r="H2617" s="49" t="s">
        <v>1044</v>
      </c>
      <c r="I2617" s="50">
        <v>123018</v>
      </c>
      <c r="J2617" s="50">
        <v>273283000245</v>
      </c>
      <c r="K2617" s="49" t="s">
        <v>9724</v>
      </c>
      <c r="L2617" s="51">
        <v>398</v>
      </c>
      <c r="M2617" s="52">
        <v>47210994</v>
      </c>
      <c r="N2617" s="52">
        <v>7803965</v>
      </c>
      <c r="O2617" s="52">
        <v>26867056</v>
      </c>
      <c r="P2617" s="52">
        <v>6660438</v>
      </c>
      <c r="Q2617" s="52">
        <v>55014959</v>
      </c>
      <c r="R2617" s="52">
        <v>33527494</v>
      </c>
      <c r="S2617" s="52">
        <v>88542453</v>
      </c>
      <c r="T2617" s="70" t="s">
        <v>10556</v>
      </c>
      <c r="U2617" s="70" t="s">
        <v>10560</v>
      </c>
    </row>
    <row r="2618" spans="1:21" x14ac:dyDescent="0.2">
      <c r="A2618" s="49" t="s">
        <v>2976</v>
      </c>
      <c r="B2618" s="49" t="s">
        <v>171</v>
      </c>
      <c r="C2618" s="50">
        <v>3960</v>
      </c>
      <c r="D2618" s="49" t="s">
        <v>179</v>
      </c>
      <c r="E2618" s="49" t="s">
        <v>7434</v>
      </c>
      <c r="F2618" s="49" t="s">
        <v>179</v>
      </c>
      <c r="G2618" s="49">
        <v>8433</v>
      </c>
      <c r="H2618" s="49" t="s">
        <v>180</v>
      </c>
      <c r="I2618" s="50">
        <v>16662</v>
      </c>
      <c r="J2618" s="50">
        <v>408433000934</v>
      </c>
      <c r="K2618" s="49" t="s">
        <v>7439</v>
      </c>
      <c r="L2618" s="51">
        <v>556</v>
      </c>
      <c r="M2618" s="52">
        <v>66566141</v>
      </c>
      <c r="N2618" s="52">
        <v>6117443</v>
      </c>
      <c r="O2618" s="52">
        <v>27159478</v>
      </c>
      <c r="P2618" s="52">
        <v>6660438</v>
      </c>
      <c r="Q2618" s="52">
        <v>72683584</v>
      </c>
      <c r="R2618" s="52">
        <v>33819916</v>
      </c>
      <c r="S2618" s="52">
        <v>106503500</v>
      </c>
      <c r="T2618" s="70" t="s">
        <v>10556</v>
      </c>
      <c r="U2618" s="70" t="s">
        <v>10560</v>
      </c>
    </row>
    <row r="2619" spans="1:21" x14ac:dyDescent="0.2">
      <c r="A2619" s="49" t="s">
        <v>3078</v>
      </c>
      <c r="B2619" s="49" t="s">
        <v>919</v>
      </c>
      <c r="C2619" s="50">
        <v>3808</v>
      </c>
      <c r="D2619" s="49" t="s">
        <v>920</v>
      </c>
      <c r="E2619" s="49" t="s">
        <v>9031</v>
      </c>
      <c r="F2619" s="49" t="s">
        <v>920</v>
      </c>
      <c r="G2619" s="49">
        <v>68160</v>
      </c>
      <c r="H2619" s="49" t="s">
        <v>929</v>
      </c>
      <c r="I2619" s="50">
        <v>17106</v>
      </c>
      <c r="J2619" s="50">
        <v>268160000166</v>
      </c>
      <c r="K2619" s="49" t="s">
        <v>9033</v>
      </c>
      <c r="L2619" s="51">
        <v>129</v>
      </c>
      <c r="M2619" s="52">
        <v>15702158</v>
      </c>
      <c r="N2619" s="52">
        <v>0</v>
      </c>
      <c r="O2619" s="52">
        <v>27099193</v>
      </c>
      <c r="P2619" s="52">
        <v>6660438</v>
      </c>
      <c r="Q2619" s="52">
        <v>15702158</v>
      </c>
      <c r="R2619" s="52">
        <v>33759631</v>
      </c>
      <c r="S2619" s="52">
        <v>49461789</v>
      </c>
      <c r="T2619" s="70" t="s">
        <v>10556</v>
      </c>
      <c r="U2619" s="70" t="s">
        <v>10560</v>
      </c>
    </row>
    <row r="2620" spans="1:21" x14ac:dyDescent="0.2">
      <c r="A2620" s="49" t="s">
        <v>2945</v>
      </c>
      <c r="B2620" s="49" t="s">
        <v>891</v>
      </c>
      <c r="C2620" s="50">
        <v>3804</v>
      </c>
      <c r="D2620" s="49" t="s">
        <v>890</v>
      </c>
      <c r="E2620" s="49" t="s">
        <v>2946</v>
      </c>
      <c r="F2620" s="49" t="s">
        <v>890</v>
      </c>
      <c r="G2620" s="49">
        <v>63001</v>
      </c>
      <c r="H2620" s="49" t="s">
        <v>52</v>
      </c>
      <c r="I2620" s="50">
        <v>4599</v>
      </c>
      <c r="J2620" s="50">
        <v>163001002593</v>
      </c>
      <c r="K2620" s="49" t="s">
        <v>2955</v>
      </c>
      <c r="L2620" s="51">
        <v>1136</v>
      </c>
      <c r="M2620" s="52">
        <v>102925170</v>
      </c>
      <c r="N2620" s="52">
        <v>20585034</v>
      </c>
      <c r="O2620" s="52">
        <v>20491461</v>
      </c>
      <c r="P2620" s="52">
        <v>6660438</v>
      </c>
      <c r="Q2620" s="52">
        <v>123510204</v>
      </c>
      <c r="R2620" s="52">
        <v>27151899</v>
      </c>
      <c r="S2620" s="52">
        <v>150662103</v>
      </c>
      <c r="T2620" s="70" t="s">
        <v>10556</v>
      </c>
      <c r="U2620" s="70" t="s">
        <v>10560</v>
      </c>
    </row>
    <row r="2621" spans="1:21" x14ac:dyDescent="0.2">
      <c r="A2621" s="49" t="s">
        <v>6798</v>
      </c>
      <c r="B2621" s="49" t="s">
        <v>674</v>
      </c>
      <c r="C2621" s="50">
        <v>3790</v>
      </c>
      <c r="D2621" s="49" t="s">
        <v>675</v>
      </c>
      <c r="E2621" s="49" t="s">
        <v>6859</v>
      </c>
      <c r="F2621" s="49" t="s">
        <v>675</v>
      </c>
      <c r="G2621" s="49">
        <v>41357</v>
      </c>
      <c r="H2621" s="49" t="s">
        <v>689</v>
      </c>
      <c r="I2621" s="50">
        <v>10599</v>
      </c>
      <c r="J2621" s="50">
        <v>241357000693</v>
      </c>
      <c r="K2621" s="49" t="s">
        <v>6860</v>
      </c>
      <c r="L2621" s="51">
        <v>549</v>
      </c>
      <c r="M2621" s="52">
        <v>72910106</v>
      </c>
      <c r="N2621" s="52">
        <v>7829352</v>
      </c>
      <c r="O2621" s="52">
        <v>30023262</v>
      </c>
      <c r="P2621" s="52">
        <v>6660438</v>
      </c>
      <c r="Q2621" s="52">
        <v>80739458</v>
      </c>
      <c r="R2621" s="52">
        <v>36683700</v>
      </c>
      <c r="S2621" s="52">
        <v>117423158</v>
      </c>
      <c r="T2621" s="70" t="s">
        <v>10556</v>
      </c>
      <c r="U2621" s="70" t="s">
        <v>10560</v>
      </c>
    </row>
    <row r="2622" spans="1:21" x14ac:dyDescent="0.2">
      <c r="A2622" s="49" t="s">
        <v>2860</v>
      </c>
      <c r="B2622" s="49" t="s">
        <v>1188</v>
      </c>
      <c r="C2622" s="50">
        <v>3832</v>
      </c>
      <c r="D2622" s="49" t="s">
        <v>1186</v>
      </c>
      <c r="E2622" s="49" t="s">
        <v>10200</v>
      </c>
      <c r="F2622" s="49" t="s">
        <v>1186</v>
      </c>
      <c r="G2622" s="49">
        <v>99773</v>
      </c>
      <c r="H2622" s="49" t="s">
        <v>1191</v>
      </c>
      <c r="I2622" s="50">
        <v>15033</v>
      </c>
      <c r="J2622" s="50">
        <v>299572000074</v>
      </c>
      <c r="K2622" s="49" t="s">
        <v>10204</v>
      </c>
      <c r="L2622" s="51">
        <v>517</v>
      </c>
      <c r="M2622" s="52">
        <v>102179861</v>
      </c>
      <c r="N2622" s="52">
        <v>9165779</v>
      </c>
      <c r="O2622" s="52">
        <v>46320923</v>
      </c>
      <c r="P2622" s="52">
        <v>6660438</v>
      </c>
      <c r="Q2622" s="52">
        <v>111345640</v>
      </c>
      <c r="R2622" s="52">
        <v>52981361</v>
      </c>
      <c r="S2622" s="52">
        <v>164327001</v>
      </c>
      <c r="T2622" s="70" t="s">
        <v>10556</v>
      </c>
      <c r="U2622" s="70" t="s">
        <v>10560</v>
      </c>
    </row>
    <row r="2623" spans="1:21" x14ac:dyDescent="0.2">
      <c r="A2623" s="49" t="s">
        <v>4982</v>
      </c>
      <c r="B2623" s="49" t="s">
        <v>421</v>
      </c>
      <c r="C2623" s="50">
        <v>3777</v>
      </c>
      <c r="D2623" s="49" t="s">
        <v>422</v>
      </c>
      <c r="E2623" s="49" t="s">
        <v>5370</v>
      </c>
      <c r="F2623" s="49" t="s">
        <v>422</v>
      </c>
      <c r="G2623" s="49">
        <v>19698</v>
      </c>
      <c r="H2623" s="49" t="s">
        <v>449</v>
      </c>
      <c r="I2623" s="50">
        <v>4377</v>
      </c>
      <c r="J2623" s="50">
        <v>219698002648</v>
      </c>
      <c r="K2623" s="49" t="s">
        <v>5371</v>
      </c>
      <c r="L2623" s="51">
        <v>432</v>
      </c>
      <c r="M2623" s="52">
        <v>50244943</v>
      </c>
      <c r="N2623" s="52">
        <v>0</v>
      </c>
      <c r="O2623" s="52">
        <v>26973965</v>
      </c>
      <c r="P2623" s="52">
        <v>6660438</v>
      </c>
      <c r="Q2623" s="52">
        <v>50244943</v>
      </c>
      <c r="R2623" s="52">
        <v>33634403</v>
      </c>
      <c r="S2623" s="52">
        <v>83879346</v>
      </c>
      <c r="T2623" s="70" t="s">
        <v>10556</v>
      </c>
      <c r="U2623" s="70" t="s">
        <v>10560</v>
      </c>
    </row>
    <row r="2624" spans="1:21" x14ac:dyDescent="0.2">
      <c r="A2624" s="49" t="s">
        <v>3938</v>
      </c>
      <c r="B2624" s="49" t="s">
        <v>250</v>
      </c>
      <c r="C2624" s="50">
        <v>3769</v>
      </c>
      <c r="D2624" s="49" t="s">
        <v>251</v>
      </c>
      <c r="E2624" s="49" t="s">
        <v>4023</v>
      </c>
      <c r="F2624" s="49" t="s">
        <v>251</v>
      </c>
      <c r="G2624" s="49">
        <v>15223</v>
      </c>
      <c r="H2624" s="49" t="s">
        <v>274</v>
      </c>
      <c r="I2624" s="50">
        <v>7068</v>
      </c>
      <c r="J2624" s="50">
        <v>215223000076</v>
      </c>
      <c r="K2624" s="49" t="s">
        <v>4025</v>
      </c>
      <c r="L2624" s="51">
        <v>518</v>
      </c>
      <c r="M2624" s="52">
        <v>86627715</v>
      </c>
      <c r="N2624" s="52">
        <v>0</v>
      </c>
      <c r="O2624" s="52">
        <v>39542069</v>
      </c>
      <c r="P2624" s="52">
        <v>6660438</v>
      </c>
      <c r="Q2624" s="52">
        <v>86627715</v>
      </c>
      <c r="R2624" s="52">
        <v>46202507</v>
      </c>
      <c r="S2624" s="52">
        <v>132830222</v>
      </c>
      <c r="T2624" s="70" t="s">
        <v>10556</v>
      </c>
      <c r="U2624" s="70" t="s">
        <v>10560</v>
      </c>
    </row>
    <row r="2625" spans="1:21" x14ac:dyDescent="0.2">
      <c r="A2625" s="49" t="s">
        <v>2245</v>
      </c>
      <c r="B2625" s="49" t="s">
        <v>36</v>
      </c>
      <c r="C2625" s="50">
        <v>3759</v>
      </c>
      <c r="D2625" s="49" t="s">
        <v>34</v>
      </c>
      <c r="E2625" s="49" t="s">
        <v>7491</v>
      </c>
      <c r="F2625" s="49" t="s">
        <v>34</v>
      </c>
      <c r="G2625" s="49">
        <v>5001</v>
      </c>
      <c r="H2625" s="49" t="s">
        <v>35</v>
      </c>
      <c r="I2625" s="50">
        <v>9338</v>
      </c>
      <c r="J2625" s="50">
        <v>105001021636</v>
      </c>
      <c r="K2625" s="49" t="s">
        <v>7592</v>
      </c>
      <c r="L2625" s="51">
        <v>1926</v>
      </c>
      <c r="M2625" s="52">
        <v>179862654</v>
      </c>
      <c r="N2625" s="52">
        <v>21846401</v>
      </c>
      <c r="O2625" s="52">
        <v>20461051</v>
      </c>
      <c r="P2625" s="52">
        <v>26641753</v>
      </c>
      <c r="Q2625" s="52">
        <v>201709055</v>
      </c>
      <c r="R2625" s="52">
        <v>47102804</v>
      </c>
      <c r="S2625" s="52">
        <v>248811859</v>
      </c>
      <c r="T2625" s="70" t="s">
        <v>10556</v>
      </c>
      <c r="U2625" s="70" t="s">
        <v>10560</v>
      </c>
    </row>
    <row r="2626" spans="1:21" x14ac:dyDescent="0.2">
      <c r="A2626" s="49" t="s">
        <v>2245</v>
      </c>
      <c r="B2626" s="49" t="s">
        <v>36</v>
      </c>
      <c r="C2626" s="50">
        <v>3759</v>
      </c>
      <c r="D2626" s="49" t="s">
        <v>34</v>
      </c>
      <c r="E2626" s="49" t="s">
        <v>7491</v>
      </c>
      <c r="F2626" s="49" t="s">
        <v>34</v>
      </c>
      <c r="G2626" s="49">
        <v>5001</v>
      </c>
      <c r="H2626" s="49" t="s">
        <v>35</v>
      </c>
      <c r="I2626" s="50">
        <v>9568</v>
      </c>
      <c r="J2626" s="50">
        <v>105001007889</v>
      </c>
      <c r="K2626" s="49" t="s">
        <v>7591</v>
      </c>
      <c r="L2626" s="51">
        <v>1002</v>
      </c>
      <c r="M2626" s="52">
        <v>93319237</v>
      </c>
      <c r="N2626" s="52">
        <v>10606343</v>
      </c>
      <c r="O2626" s="52">
        <v>20461051</v>
      </c>
      <c r="P2626" s="52">
        <v>6660438</v>
      </c>
      <c r="Q2626" s="52">
        <v>103925580</v>
      </c>
      <c r="R2626" s="52">
        <v>27121489</v>
      </c>
      <c r="S2626" s="52">
        <v>131047069</v>
      </c>
      <c r="T2626" s="70" t="s">
        <v>10556</v>
      </c>
      <c r="U2626" s="70" t="s">
        <v>10560</v>
      </c>
    </row>
    <row r="2627" spans="1:21" x14ac:dyDescent="0.2">
      <c r="A2627" s="49" t="s">
        <v>2872</v>
      </c>
      <c r="B2627" s="49" t="s">
        <v>1073</v>
      </c>
      <c r="C2627" s="50">
        <v>3817</v>
      </c>
      <c r="D2627" s="49" t="s">
        <v>1074</v>
      </c>
      <c r="E2627" s="49" t="s">
        <v>10054</v>
      </c>
      <c r="F2627" s="49" t="s">
        <v>1074</v>
      </c>
      <c r="G2627" s="49">
        <v>76243</v>
      </c>
      <c r="H2627" s="49" t="s">
        <v>1088</v>
      </c>
      <c r="I2627" s="50">
        <v>6192</v>
      </c>
      <c r="J2627" s="50">
        <v>276243000071</v>
      </c>
      <c r="K2627" s="49" t="s">
        <v>10055</v>
      </c>
      <c r="L2627" s="51">
        <v>299</v>
      </c>
      <c r="M2627" s="52">
        <v>38010203</v>
      </c>
      <c r="N2627" s="52">
        <v>0</v>
      </c>
      <c r="O2627" s="52">
        <v>27420036</v>
      </c>
      <c r="P2627" s="52">
        <v>6660438</v>
      </c>
      <c r="Q2627" s="52">
        <v>38010203</v>
      </c>
      <c r="R2627" s="52">
        <v>34080474</v>
      </c>
      <c r="S2627" s="52">
        <v>72090677</v>
      </c>
      <c r="T2627" s="70" t="s">
        <v>10556</v>
      </c>
      <c r="U2627" s="70" t="s">
        <v>10560</v>
      </c>
    </row>
    <row r="2628" spans="1:21" x14ac:dyDescent="0.2">
      <c r="A2628" s="49" t="s">
        <v>3078</v>
      </c>
      <c r="B2628" s="49" t="s">
        <v>919</v>
      </c>
      <c r="C2628" s="50">
        <v>3808</v>
      </c>
      <c r="D2628" s="49" t="s">
        <v>920</v>
      </c>
      <c r="E2628" s="49" t="s">
        <v>9034</v>
      </c>
      <c r="F2628" s="49" t="s">
        <v>920</v>
      </c>
      <c r="G2628" s="49">
        <v>68162</v>
      </c>
      <c r="H2628" s="49" t="s">
        <v>930</v>
      </c>
      <c r="I2628" s="50">
        <v>17108</v>
      </c>
      <c r="J2628" s="50">
        <v>268162000210</v>
      </c>
      <c r="K2628" s="49" t="s">
        <v>9036</v>
      </c>
      <c r="L2628" s="51">
        <v>247</v>
      </c>
      <c r="M2628" s="52">
        <v>29570068</v>
      </c>
      <c r="N2628" s="52">
        <v>0</v>
      </c>
      <c r="O2628" s="52">
        <v>27965668</v>
      </c>
      <c r="P2628" s="52">
        <v>6660438</v>
      </c>
      <c r="Q2628" s="52">
        <v>29570068</v>
      </c>
      <c r="R2628" s="52">
        <v>34626106</v>
      </c>
      <c r="S2628" s="52">
        <v>64196174</v>
      </c>
      <c r="T2628" s="70" t="s">
        <v>10556</v>
      </c>
      <c r="U2628" s="70" t="s">
        <v>10560</v>
      </c>
    </row>
    <row r="2629" spans="1:21" x14ac:dyDescent="0.2">
      <c r="A2629" s="49" t="s">
        <v>5921</v>
      </c>
      <c r="B2629" s="49" t="s">
        <v>211</v>
      </c>
      <c r="C2629" s="50">
        <v>3781</v>
      </c>
      <c r="D2629" s="49" t="s">
        <v>489</v>
      </c>
      <c r="E2629" s="49" t="s">
        <v>6100</v>
      </c>
      <c r="F2629" s="49" t="s">
        <v>489</v>
      </c>
      <c r="G2629" s="49">
        <v>23675</v>
      </c>
      <c r="H2629" s="49" t="s">
        <v>513</v>
      </c>
      <c r="I2629" s="50">
        <v>14207</v>
      </c>
      <c r="J2629" s="50">
        <v>223675000343</v>
      </c>
      <c r="K2629" s="49" t="s">
        <v>6107</v>
      </c>
      <c r="L2629" s="51">
        <v>311</v>
      </c>
      <c r="M2629" s="52">
        <v>48089483</v>
      </c>
      <c r="N2629" s="52">
        <v>0</v>
      </c>
      <c r="O2629" s="52">
        <v>34629081</v>
      </c>
      <c r="P2629" s="52">
        <v>6660438</v>
      </c>
      <c r="Q2629" s="52">
        <v>48089483</v>
      </c>
      <c r="R2629" s="52">
        <v>41289519</v>
      </c>
      <c r="S2629" s="52">
        <v>89379002</v>
      </c>
      <c r="T2629" s="70" t="s">
        <v>10556</v>
      </c>
      <c r="U2629" s="70" t="s">
        <v>10560</v>
      </c>
    </row>
    <row r="2630" spans="1:21" x14ac:dyDescent="0.2">
      <c r="A2630" s="49" t="s">
        <v>5921</v>
      </c>
      <c r="B2630" s="49" t="s">
        <v>211</v>
      </c>
      <c r="C2630" s="50">
        <v>3781</v>
      </c>
      <c r="D2630" s="49" t="s">
        <v>489</v>
      </c>
      <c r="E2630" s="49" t="s">
        <v>6132</v>
      </c>
      <c r="F2630" s="49" t="s">
        <v>489</v>
      </c>
      <c r="G2630" s="49">
        <v>23807</v>
      </c>
      <c r="H2630" s="49" t="s">
        <v>516</v>
      </c>
      <c r="I2630" s="50">
        <v>20888</v>
      </c>
      <c r="J2630" s="50">
        <v>323807001608</v>
      </c>
      <c r="K2630" s="49" t="s">
        <v>6107</v>
      </c>
      <c r="L2630" s="51">
        <v>1010</v>
      </c>
      <c r="M2630" s="52">
        <v>138229931</v>
      </c>
      <c r="N2630" s="52">
        <v>9258858</v>
      </c>
      <c r="O2630" s="52">
        <v>38233662</v>
      </c>
      <c r="P2630" s="52">
        <v>6660438</v>
      </c>
      <c r="Q2630" s="52">
        <v>147488789</v>
      </c>
      <c r="R2630" s="52">
        <v>44894100</v>
      </c>
      <c r="S2630" s="52">
        <v>192382889</v>
      </c>
      <c r="T2630" s="70" t="s">
        <v>10556</v>
      </c>
      <c r="U2630" s="70" t="s">
        <v>10560</v>
      </c>
    </row>
    <row r="2631" spans="1:21" x14ac:dyDescent="0.2">
      <c r="A2631" s="49" t="s">
        <v>4982</v>
      </c>
      <c r="B2631" s="49" t="s">
        <v>421</v>
      </c>
      <c r="C2631" s="50">
        <v>3778</v>
      </c>
      <c r="D2631" s="49" t="s">
        <v>419</v>
      </c>
      <c r="E2631" s="49" t="s">
        <v>8662</v>
      </c>
      <c r="F2631" s="49" t="s">
        <v>419</v>
      </c>
      <c r="G2631" s="49">
        <v>19001</v>
      </c>
      <c r="H2631" s="49" t="s">
        <v>420</v>
      </c>
      <c r="I2631" s="50">
        <v>10695</v>
      </c>
      <c r="J2631" s="50">
        <v>219001003773</v>
      </c>
      <c r="K2631" s="49" t="s">
        <v>8680</v>
      </c>
      <c r="L2631" s="51">
        <v>680</v>
      </c>
      <c r="M2631" s="52">
        <v>79830729</v>
      </c>
      <c r="N2631" s="52">
        <v>0</v>
      </c>
      <c r="O2631" s="52">
        <v>26178477</v>
      </c>
      <c r="P2631" s="52">
        <v>6660438</v>
      </c>
      <c r="Q2631" s="52">
        <v>79830729</v>
      </c>
      <c r="R2631" s="52">
        <v>32838915</v>
      </c>
      <c r="S2631" s="52">
        <v>112669644</v>
      </c>
      <c r="T2631" s="70" t="s">
        <v>10556</v>
      </c>
      <c r="U2631" s="70" t="s">
        <v>10560</v>
      </c>
    </row>
    <row r="2632" spans="1:21" x14ac:dyDescent="0.2">
      <c r="A2632" s="49" t="s">
        <v>3938</v>
      </c>
      <c r="B2632" s="49" t="s">
        <v>250</v>
      </c>
      <c r="C2632" s="50">
        <v>3770</v>
      </c>
      <c r="D2632" s="49" t="s">
        <v>248</v>
      </c>
      <c r="E2632" s="49" t="s">
        <v>9930</v>
      </c>
      <c r="F2632" s="49" t="s">
        <v>248</v>
      </c>
      <c r="G2632" s="49">
        <v>15001</v>
      </c>
      <c r="H2632" s="49" t="s">
        <v>249</v>
      </c>
      <c r="I2632" s="50">
        <v>11837</v>
      </c>
      <c r="J2632" s="50">
        <v>115001002751</v>
      </c>
      <c r="K2632" s="49" t="s">
        <v>9936</v>
      </c>
      <c r="L2632" s="51">
        <v>709</v>
      </c>
      <c r="M2632" s="52">
        <v>64774544</v>
      </c>
      <c r="N2632" s="52">
        <v>0</v>
      </c>
      <c r="O2632" s="52">
        <v>20127367</v>
      </c>
      <c r="P2632" s="52">
        <v>6660438</v>
      </c>
      <c r="Q2632" s="52">
        <v>64774544</v>
      </c>
      <c r="R2632" s="52">
        <v>26787805</v>
      </c>
      <c r="S2632" s="52">
        <v>91562349</v>
      </c>
      <c r="T2632" s="70" t="s">
        <v>10556</v>
      </c>
      <c r="U2632" s="70" t="s">
        <v>10560</v>
      </c>
    </row>
    <row r="2633" spans="1:21" x14ac:dyDescent="0.2">
      <c r="A2633" s="49" t="s">
        <v>2949</v>
      </c>
      <c r="B2633" s="49" t="s">
        <v>851</v>
      </c>
      <c r="C2633" s="50">
        <v>3802</v>
      </c>
      <c r="D2633" s="49" t="s">
        <v>849</v>
      </c>
      <c r="E2633" s="49" t="s">
        <v>6178</v>
      </c>
      <c r="F2633" s="49" t="s">
        <v>849</v>
      </c>
      <c r="G2633" s="49">
        <v>54001</v>
      </c>
      <c r="H2633" s="49" t="s">
        <v>850</v>
      </c>
      <c r="I2633" s="50">
        <v>2929</v>
      </c>
      <c r="J2633" s="50">
        <v>154001002462</v>
      </c>
      <c r="K2633" s="49" t="s">
        <v>6183</v>
      </c>
      <c r="L2633" s="51">
        <v>2447</v>
      </c>
      <c r="M2633" s="52">
        <v>250535892</v>
      </c>
      <c r="N2633" s="52">
        <v>11669311</v>
      </c>
      <c r="O2633" s="52">
        <v>22239643</v>
      </c>
      <c r="P2633" s="52">
        <v>6660438</v>
      </c>
      <c r="Q2633" s="52">
        <v>262205203</v>
      </c>
      <c r="R2633" s="52">
        <v>28900081</v>
      </c>
      <c r="S2633" s="52">
        <v>291105284</v>
      </c>
      <c r="T2633" s="70" t="s">
        <v>10556</v>
      </c>
      <c r="U2633" s="70" t="s">
        <v>10560</v>
      </c>
    </row>
    <row r="2634" spans="1:21" x14ac:dyDescent="0.2">
      <c r="A2634" s="49" t="s">
        <v>2872</v>
      </c>
      <c r="B2634" s="49" t="s">
        <v>1073</v>
      </c>
      <c r="C2634" s="50">
        <v>3817</v>
      </c>
      <c r="D2634" s="49" t="s">
        <v>1074</v>
      </c>
      <c r="E2634" s="49" t="s">
        <v>10098</v>
      </c>
      <c r="F2634" s="49" t="s">
        <v>1074</v>
      </c>
      <c r="G2634" s="49">
        <v>76606</v>
      </c>
      <c r="H2634" s="49" t="s">
        <v>784</v>
      </c>
      <c r="I2634" s="50">
        <v>5537</v>
      </c>
      <c r="J2634" s="50">
        <v>476606000469</v>
      </c>
      <c r="K2634" s="49" t="s">
        <v>10101</v>
      </c>
      <c r="L2634" s="51">
        <v>309</v>
      </c>
      <c r="M2634" s="52">
        <v>37124495</v>
      </c>
      <c r="N2634" s="52">
        <v>0</v>
      </c>
      <c r="O2634" s="52">
        <v>26216043</v>
      </c>
      <c r="P2634" s="52">
        <v>6660438</v>
      </c>
      <c r="Q2634" s="52">
        <v>37124495</v>
      </c>
      <c r="R2634" s="52">
        <v>32876481</v>
      </c>
      <c r="S2634" s="52">
        <v>70000976</v>
      </c>
      <c r="T2634" s="70" t="s">
        <v>10556</v>
      </c>
      <c r="U2634" s="70" t="s">
        <v>10560</v>
      </c>
    </row>
    <row r="2635" spans="1:21" x14ac:dyDescent="0.2">
      <c r="A2635" s="49" t="s">
        <v>4581</v>
      </c>
      <c r="B2635" s="49" t="s">
        <v>1025</v>
      </c>
      <c r="C2635" s="50">
        <v>3815</v>
      </c>
      <c r="D2635" s="49" t="s">
        <v>1026</v>
      </c>
      <c r="E2635" s="49" t="s">
        <v>9809</v>
      </c>
      <c r="F2635" s="49" t="s">
        <v>1026</v>
      </c>
      <c r="G2635" s="49">
        <v>73624</v>
      </c>
      <c r="H2635" s="49" t="s">
        <v>1063</v>
      </c>
      <c r="I2635" s="50">
        <v>4667</v>
      </c>
      <c r="J2635" s="50">
        <v>273624000583</v>
      </c>
      <c r="K2635" s="49" t="s">
        <v>9815</v>
      </c>
      <c r="L2635" s="51">
        <v>196</v>
      </c>
      <c r="M2635" s="52">
        <v>25299587</v>
      </c>
      <c r="N2635" s="52">
        <v>0</v>
      </c>
      <c r="O2635" s="52">
        <v>29196012</v>
      </c>
      <c r="P2635" s="52">
        <v>6660438</v>
      </c>
      <c r="Q2635" s="52">
        <v>25299587</v>
      </c>
      <c r="R2635" s="52">
        <v>35856450</v>
      </c>
      <c r="S2635" s="52">
        <v>61156037</v>
      </c>
      <c r="T2635" s="70" t="s">
        <v>10556</v>
      </c>
      <c r="U2635" s="70" t="s">
        <v>10560</v>
      </c>
    </row>
    <row r="2636" spans="1:21" x14ac:dyDescent="0.2">
      <c r="A2636" s="49" t="s">
        <v>2872</v>
      </c>
      <c r="B2636" s="49" t="s">
        <v>1073</v>
      </c>
      <c r="C2636" s="50">
        <v>3823</v>
      </c>
      <c r="D2636" s="49" t="s">
        <v>1107</v>
      </c>
      <c r="E2636" s="49" t="s">
        <v>9849</v>
      </c>
      <c r="F2636" s="49" t="s">
        <v>1107</v>
      </c>
      <c r="G2636" s="49">
        <v>76834</v>
      </c>
      <c r="H2636" s="49" t="s">
        <v>1108</v>
      </c>
      <c r="I2636" s="50">
        <v>102578</v>
      </c>
      <c r="J2636" s="50">
        <v>276834002626</v>
      </c>
      <c r="K2636" s="49" t="s">
        <v>9858</v>
      </c>
      <c r="L2636" s="51">
        <v>299</v>
      </c>
      <c r="M2636" s="52">
        <v>35408359</v>
      </c>
      <c r="N2636" s="52">
        <v>7081672</v>
      </c>
      <c r="O2636" s="52">
        <v>25266273</v>
      </c>
      <c r="P2636" s="52">
        <v>6660438</v>
      </c>
      <c r="Q2636" s="52">
        <v>42490031</v>
      </c>
      <c r="R2636" s="52">
        <v>31926711</v>
      </c>
      <c r="S2636" s="52">
        <v>74416742</v>
      </c>
      <c r="T2636" s="70" t="s">
        <v>10556</v>
      </c>
      <c r="U2636" s="70" t="s">
        <v>10560</v>
      </c>
    </row>
    <row r="2637" spans="1:21" x14ac:dyDescent="0.2">
      <c r="A2637" s="49" t="s">
        <v>5650</v>
      </c>
      <c r="B2637" s="49" t="s">
        <v>521</v>
      </c>
      <c r="C2637" s="50">
        <v>3788</v>
      </c>
      <c r="D2637" s="49" t="s">
        <v>607</v>
      </c>
      <c r="E2637" s="49" t="s">
        <v>9340</v>
      </c>
      <c r="F2637" s="49" t="s">
        <v>607</v>
      </c>
      <c r="G2637" s="49">
        <v>25754</v>
      </c>
      <c r="H2637" s="49" t="s">
        <v>608</v>
      </c>
      <c r="I2637" s="50">
        <v>18931</v>
      </c>
      <c r="J2637" s="50">
        <v>125754001159</v>
      </c>
      <c r="K2637" s="49" t="s">
        <v>9344</v>
      </c>
      <c r="L2637" s="51">
        <v>2592</v>
      </c>
      <c r="M2637" s="52">
        <v>237377803</v>
      </c>
      <c r="N2637" s="52">
        <v>24146294</v>
      </c>
      <c r="O2637" s="52">
        <v>20489319</v>
      </c>
      <c r="P2637" s="52">
        <v>6660438</v>
      </c>
      <c r="Q2637" s="52">
        <v>261524097</v>
      </c>
      <c r="R2637" s="52">
        <v>27149757</v>
      </c>
      <c r="S2637" s="52">
        <v>288673854</v>
      </c>
      <c r="T2637" s="70" t="s">
        <v>10556</v>
      </c>
      <c r="U2637" s="70" t="s">
        <v>10560</v>
      </c>
    </row>
    <row r="2638" spans="1:21" x14ac:dyDescent="0.2">
      <c r="A2638" s="49" t="s">
        <v>2245</v>
      </c>
      <c r="B2638" s="49" t="s">
        <v>36</v>
      </c>
      <c r="C2638" s="50">
        <v>3759</v>
      </c>
      <c r="D2638" s="49" t="s">
        <v>34</v>
      </c>
      <c r="E2638" s="49" t="s">
        <v>7491</v>
      </c>
      <c r="F2638" s="49" t="s">
        <v>34</v>
      </c>
      <c r="G2638" s="49">
        <v>5001</v>
      </c>
      <c r="H2638" s="49" t="s">
        <v>35</v>
      </c>
      <c r="I2638" s="50">
        <v>9792</v>
      </c>
      <c r="J2638" s="50">
        <v>105001006092</v>
      </c>
      <c r="K2638" s="49" t="s">
        <v>7590</v>
      </c>
      <c r="L2638" s="51">
        <v>1110</v>
      </c>
      <c r="M2638" s="52">
        <v>105930934</v>
      </c>
      <c r="N2638" s="52">
        <v>5178418</v>
      </c>
      <c r="O2638" s="52">
        <v>20461051</v>
      </c>
      <c r="P2638" s="52">
        <v>6660438</v>
      </c>
      <c r="Q2638" s="52">
        <v>111109352</v>
      </c>
      <c r="R2638" s="52">
        <v>27121489</v>
      </c>
      <c r="S2638" s="52">
        <v>138230841</v>
      </c>
      <c r="T2638" s="70" t="s">
        <v>10556</v>
      </c>
      <c r="U2638" s="70" t="s">
        <v>10560</v>
      </c>
    </row>
    <row r="2639" spans="1:21" x14ac:dyDescent="0.2">
      <c r="A2639" s="49" t="s">
        <v>2872</v>
      </c>
      <c r="B2639" s="49" t="s">
        <v>1073</v>
      </c>
      <c r="C2639" s="50">
        <v>3818</v>
      </c>
      <c r="D2639" s="49" t="s">
        <v>1071</v>
      </c>
      <c r="E2639" s="49" t="s">
        <v>4565</v>
      </c>
      <c r="F2639" s="49" t="s">
        <v>1071</v>
      </c>
      <c r="G2639" s="49">
        <v>76001</v>
      </c>
      <c r="H2639" s="49" t="s">
        <v>1072</v>
      </c>
      <c r="I2639" s="50">
        <v>15572</v>
      </c>
      <c r="J2639" s="50">
        <v>176001003951</v>
      </c>
      <c r="K2639" s="49" t="s">
        <v>4608</v>
      </c>
      <c r="L2639" s="51">
        <v>1570</v>
      </c>
      <c r="M2639" s="52">
        <v>148298944</v>
      </c>
      <c r="N2639" s="52">
        <v>2938450</v>
      </c>
      <c r="O2639" s="52">
        <v>20227905</v>
      </c>
      <c r="P2639" s="52">
        <v>26641753</v>
      </c>
      <c r="Q2639" s="52">
        <v>151237394</v>
      </c>
      <c r="R2639" s="52">
        <v>46869658</v>
      </c>
      <c r="S2639" s="52">
        <v>198107052</v>
      </c>
      <c r="T2639" s="70" t="s">
        <v>10556</v>
      </c>
      <c r="U2639" s="70" t="s">
        <v>10560</v>
      </c>
    </row>
    <row r="2640" spans="1:21" x14ac:dyDescent="0.2">
      <c r="A2640" s="49" t="s">
        <v>2872</v>
      </c>
      <c r="B2640" s="49" t="s">
        <v>1073</v>
      </c>
      <c r="C2640" s="50">
        <v>3817</v>
      </c>
      <c r="D2640" s="49" t="s">
        <v>1074</v>
      </c>
      <c r="E2640" s="49" t="s">
        <v>10113</v>
      </c>
      <c r="F2640" s="49" t="s">
        <v>1074</v>
      </c>
      <c r="G2640" s="49">
        <v>76670</v>
      </c>
      <c r="H2640" s="49" t="s">
        <v>1019</v>
      </c>
      <c r="I2640" s="50">
        <v>5629</v>
      </c>
      <c r="J2640" s="50">
        <v>276670000201</v>
      </c>
      <c r="K2640" s="49" t="s">
        <v>10114</v>
      </c>
      <c r="L2640" s="51">
        <v>170</v>
      </c>
      <c r="M2640" s="52">
        <v>20518612</v>
      </c>
      <c r="N2640" s="52">
        <v>0</v>
      </c>
      <c r="O2640" s="52">
        <v>25771745</v>
      </c>
      <c r="P2640" s="52">
        <v>6660438</v>
      </c>
      <c r="Q2640" s="52">
        <v>20518612</v>
      </c>
      <c r="R2640" s="52">
        <v>32432183</v>
      </c>
      <c r="S2640" s="52">
        <v>52950795</v>
      </c>
      <c r="T2640" s="70" t="s">
        <v>10556</v>
      </c>
      <c r="U2640" s="70" t="s">
        <v>10560</v>
      </c>
    </row>
    <row r="2641" spans="1:21" x14ac:dyDescent="0.2">
      <c r="A2641" s="49" t="s">
        <v>5921</v>
      </c>
      <c r="B2641" s="49" t="s">
        <v>211</v>
      </c>
      <c r="C2641" s="50">
        <v>3781</v>
      </c>
      <c r="D2641" s="49" t="s">
        <v>489</v>
      </c>
      <c r="E2641" s="49" t="s">
        <v>6094</v>
      </c>
      <c r="F2641" s="49" t="s">
        <v>489</v>
      </c>
      <c r="G2641" s="49">
        <v>23672</v>
      </c>
      <c r="H2641" s="49" t="s">
        <v>512</v>
      </c>
      <c r="I2641" s="50">
        <v>13914</v>
      </c>
      <c r="J2641" s="50">
        <v>123672000011</v>
      </c>
      <c r="K2641" s="49" t="s">
        <v>6097</v>
      </c>
      <c r="L2641" s="51">
        <v>1880</v>
      </c>
      <c r="M2641" s="52">
        <v>217211569</v>
      </c>
      <c r="N2641" s="52">
        <v>21954255</v>
      </c>
      <c r="O2641" s="52">
        <v>31440317</v>
      </c>
      <c r="P2641" s="52">
        <v>6660438</v>
      </c>
      <c r="Q2641" s="52">
        <v>239165824</v>
      </c>
      <c r="R2641" s="52">
        <v>38100755</v>
      </c>
      <c r="S2641" s="52">
        <v>277266579</v>
      </c>
      <c r="T2641" s="70" t="s">
        <v>10556</v>
      </c>
      <c r="U2641" s="70" t="s">
        <v>10560</v>
      </c>
    </row>
    <row r="2642" spans="1:21" x14ac:dyDescent="0.2">
      <c r="A2642" s="49" t="s">
        <v>5921</v>
      </c>
      <c r="B2642" s="49" t="s">
        <v>211</v>
      </c>
      <c r="C2642" s="50">
        <v>3781</v>
      </c>
      <c r="D2642" s="49" t="s">
        <v>489</v>
      </c>
      <c r="E2642" s="49" t="s">
        <v>5946</v>
      </c>
      <c r="F2642" s="49" t="s">
        <v>489</v>
      </c>
      <c r="G2642" s="49">
        <v>23162</v>
      </c>
      <c r="H2642" s="49" t="s">
        <v>492</v>
      </c>
      <c r="I2642" s="50">
        <v>21029</v>
      </c>
      <c r="J2642" s="50">
        <v>223162001646</v>
      </c>
      <c r="K2642" s="49" t="s">
        <v>5950</v>
      </c>
      <c r="L2642" s="51">
        <v>954</v>
      </c>
      <c r="M2642" s="52">
        <v>129995215</v>
      </c>
      <c r="N2642" s="52">
        <v>0</v>
      </c>
      <c r="O2642" s="52">
        <v>30313595</v>
      </c>
      <c r="P2642" s="52">
        <v>6660438</v>
      </c>
      <c r="Q2642" s="52">
        <v>129995215</v>
      </c>
      <c r="R2642" s="52">
        <v>36974033</v>
      </c>
      <c r="S2642" s="52">
        <v>166969248</v>
      </c>
      <c r="T2642" s="70" t="s">
        <v>10556</v>
      </c>
      <c r="U2642" s="70" t="s">
        <v>10560</v>
      </c>
    </row>
    <row r="2643" spans="1:21" x14ac:dyDescent="0.2">
      <c r="A2643" s="49" t="s">
        <v>7072</v>
      </c>
      <c r="B2643" s="49" t="s">
        <v>713</v>
      </c>
      <c r="C2643" s="50">
        <v>4460</v>
      </c>
      <c r="D2643" s="49" t="s">
        <v>726</v>
      </c>
      <c r="E2643" s="49" t="s">
        <v>9977</v>
      </c>
      <c r="F2643" s="49" t="s">
        <v>726</v>
      </c>
      <c r="G2643" s="49">
        <v>44847</v>
      </c>
      <c r="H2643" s="49" t="s">
        <v>727</v>
      </c>
      <c r="I2643" s="50">
        <v>15861</v>
      </c>
      <c r="J2643" s="50">
        <v>144847003865</v>
      </c>
      <c r="K2643" s="49" t="s">
        <v>10008</v>
      </c>
      <c r="L2643" s="51">
        <v>2209</v>
      </c>
      <c r="M2643" s="52">
        <v>375728185</v>
      </c>
      <c r="N2643" s="52">
        <v>0</v>
      </c>
      <c r="O2643" s="52">
        <v>37896573</v>
      </c>
      <c r="P2643" s="52">
        <v>6660438</v>
      </c>
      <c r="Q2643" s="52">
        <v>375728185</v>
      </c>
      <c r="R2643" s="52">
        <v>44557011</v>
      </c>
      <c r="S2643" s="52">
        <v>420285196</v>
      </c>
      <c r="T2643" s="70" t="s">
        <v>10556</v>
      </c>
      <c r="U2643" s="70" t="s">
        <v>10560</v>
      </c>
    </row>
    <row r="2644" spans="1:21" x14ac:dyDescent="0.2">
      <c r="A2644" s="49" t="s">
        <v>2872</v>
      </c>
      <c r="B2644" s="49" t="s">
        <v>1073</v>
      </c>
      <c r="C2644" s="50">
        <v>3823</v>
      </c>
      <c r="D2644" s="49" t="s">
        <v>1107</v>
      </c>
      <c r="E2644" s="49" t="s">
        <v>9849</v>
      </c>
      <c r="F2644" s="49" t="s">
        <v>1107</v>
      </c>
      <c r="G2644" s="49">
        <v>76834</v>
      </c>
      <c r="H2644" s="49" t="s">
        <v>1108</v>
      </c>
      <c r="I2644" s="50">
        <v>20358</v>
      </c>
      <c r="J2644" s="50">
        <v>176834000092</v>
      </c>
      <c r="K2644" s="49" t="s">
        <v>9857</v>
      </c>
      <c r="L2644" s="51">
        <v>2475</v>
      </c>
      <c r="M2644" s="52">
        <v>241017124</v>
      </c>
      <c r="N2644" s="52">
        <v>10329924</v>
      </c>
      <c r="O2644" s="52">
        <v>25266273</v>
      </c>
      <c r="P2644" s="52">
        <v>6660438</v>
      </c>
      <c r="Q2644" s="52">
        <v>251347048</v>
      </c>
      <c r="R2644" s="52">
        <v>31926711</v>
      </c>
      <c r="S2644" s="52">
        <v>283273759</v>
      </c>
      <c r="T2644" s="70" t="s">
        <v>10556</v>
      </c>
      <c r="U2644" s="70" t="s">
        <v>10560</v>
      </c>
    </row>
    <row r="2645" spans="1:21" x14ac:dyDescent="0.2">
      <c r="A2645" s="49" t="s">
        <v>2884</v>
      </c>
      <c r="B2645" s="49" t="s">
        <v>453</v>
      </c>
      <c r="C2645" s="50">
        <v>3814</v>
      </c>
      <c r="D2645" s="49" t="s">
        <v>998</v>
      </c>
      <c r="E2645" s="49" t="s">
        <v>9315</v>
      </c>
      <c r="F2645" s="49" t="s">
        <v>998</v>
      </c>
      <c r="G2645" s="49">
        <v>70001</v>
      </c>
      <c r="H2645" s="49" t="s">
        <v>999</v>
      </c>
      <c r="I2645" s="50">
        <v>14414</v>
      </c>
      <c r="J2645" s="50">
        <v>170001038969</v>
      </c>
      <c r="K2645" s="49" t="s">
        <v>9325</v>
      </c>
      <c r="L2645" s="51">
        <v>1718</v>
      </c>
      <c r="M2645" s="52">
        <v>178416161</v>
      </c>
      <c r="N2645" s="52">
        <v>7515440</v>
      </c>
      <c r="O2645" s="52">
        <v>23314624</v>
      </c>
      <c r="P2645" s="52">
        <v>6660438</v>
      </c>
      <c r="Q2645" s="52">
        <v>185931601</v>
      </c>
      <c r="R2645" s="52">
        <v>29975062</v>
      </c>
      <c r="S2645" s="52">
        <v>215906663</v>
      </c>
      <c r="T2645" s="70" t="s">
        <v>10556</v>
      </c>
      <c r="U2645" s="70" t="s">
        <v>10560</v>
      </c>
    </row>
    <row r="2646" spans="1:21" x14ac:dyDescent="0.2">
      <c r="A2646" s="49" t="s">
        <v>6181</v>
      </c>
      <c r="B2646" s="49" t="s">
        <v>113</v>
      </c>
      <c r="C2646" s="50">
        <v>3798</v>
      </c>
      <c r="D2646" s="49" t="s">
        <v>791</v>
      </c>
      <c r="E2646" s="49" t="s">
        <v>8075</v>
      </c>
      <c r="F2646" s="49" t="s">
        <v>791</v>
      </c>
      <c r="G2646" s="49">
        <v>52399</v>
      </c>
      <c r="H2646" s="49" t="s">
        <v>821</v>
      </c>
      <c r="I2646" s="50">
        <v>19061</v>
      </c>
      <c r="J2646" s="50">
        <v>152399000330</v>
      </c>
      <c r="K2646" s="49" t="s">
        <v>8077</v>
      </c>
      <c r="L2646" s="51">
        <v>1751</v>
      </c>
      <c r="M2646" s="52">
        <v>186734635</v>
      </c>
      <c r="N2646" s="52">
        <v>0</v>
      </c>
      <c r="O2646" s="52">
        <v>28763358</v>
      </c>
      <c r="P2646" s="52">
        <v>6660438</v>
      </c>
      <c r="Q2646" s="52">
        <v>186734635</v>
      </c>
      <c r="R2646" s="52">
        <v>35423796</v>
      </c>
      <c r="S2646" s="52">
        <v>222158431</v>
      </c>
      <c r="T2646" s="70" t="s">
        <v>10556</v>
      </c>
      <c r="U2646" s="70" t="s">
        <v>10560</v>
      </c>
    </row>
    <row r="2647" spans="1:21" x14ac:dyDescent="0.2">
      <c r="A2647" s="49" t="s">
        <v>2872</v>
      </c>
      <c r="B2647" s="49" t="s">
        <v>1073</v>
      </c>
      <c r="C2647" s="50">
        <v>3818</v>
      </c>
      <c r="D2647" s="49" t="s">
        <v>1071</v>
      </c>
      <c r="E2647" s="49" t="s">
        <v>4565</v>
      </c>
      <c r="F2647" s="49" t="s">
        <v>1071</v>
      </c>
      <c r="G2647" s="49">
        <v>76001</v>
      </c>
      <c r="H2647" s="49" t="s">
        <v>1072</v>
      </c>
      <c r="I2647" s="50">
        <v>15323</v>
      </c>
      <c r="J2647" s="50">
        <v>176001004485</v>
      </c>
      <c r="K2647" s="49" t="s">
        <v>4607</v>
      </c>
      <c r="L2647" s="51">
        <v>1632</v>
      </c>
      <c r="M2647" s="52">
        <v>157021595</v>
      </c>
      <c r="N2647" s="52">
        <v>14783919</v>
      </c>
      <c r="O2647" s="52">
        <v>20227905</v>
      </c>
      <c r="P2647" s="52">
        <v>26641753</v>
      </c>
      <c r="Q2647" s="52">
        <v>171805514</v>
      </c>
      <c r="R2647" s="52">
        <v>46869658</v>
      </c>
      <c r="S2647" s="52">
        <v>218675172</v>
      </c>
      <c r="T2647" s="70" t="s">
        <v>10556</v>
      </c>
      <c r="U2647" s="70" t="s">
        <v>10560</v>
      </c>
    </row>
    <row r="2648" spans="1:21" x14ac:dyDescent="0.2">
      <c r="A2648" s="49" t="s">
        <v>6181</v>
      </c>
      <c r="B2648" s="49" t="s">
        <v>113</v>
      </c>
      <c r="C2648" s="50">
        <v>3798</v>
      </c>
      <c r="D2648" s="49" t="s">
        <v>791</v>
      </c>
      <c r="E2648" s="49" t="s">
        <v>8136</v>
      </c>
      <c r="F2648" s="49" t="s">
        <v>791</v>
      </c>
      <c r="G2648" s="49">
        <v>52573</v>
      </c>
      <c r="H2648" s="49" t="s">
        <v>833</v>
      </c>
      <c r="I2648" s="50">
        <v>10559</v>
      </c>
      <c r="J2648" s="50">
        <v>152573000093</v>
      </c>
      <c r="K2648" s="49" t="s">
        <v>4435</v>
      </c>
      <c r="L2648" s="51">
        <v>875</v>
      </c>
      <c r="M2648" s="52">
        <v>88102291</v>
      </c>
      <c r="N2648" s="52">
        <v>0</v>
      </c>
      <c r="O2648" s="52">
        <v>27434997</v>
      </c>
      <c r="P2648" s="52">
        <v>6660438</v>
      </c>
      <c r="Q2648" s="52">
        <v>88102291</v>
      </c>
      <c r="R2648" s="52">
        <v>34095435</v>
      </c>
      <c r="S2648" s="52">
        <v>122197726</v>
      </c>
      <c r="T2648" s="70" t="s">
        <v>10556</v>
      </c>
      <c r="U2648" s="70" t="s">
        <v>10560</v>
      </c>
    </row>
    <row r="2649" spans="1:21" x14ac:dyDescent="0.2">
      <c r="A2649" s="49" t="s">
        <v>4413</v>
      </c>
      <c r="B2649" s="49" t="s">
        <v>64</v>
      </c>
      <c r="C2649" s="50">
        <v>3773</v>
      </c>
      <c r="D2649" s="49" t="s">
        <v>374</v>
      </c>
      <c r="E2649" s="49" t="s">
        <v>4480</v>
      </c>
      <c r="F2649" s="49" t="s">
        <v>374</v>
      </c>
      <c r="G2649" s="49">
        <v>17444</v>
      </c>
      <c r="H2649" s="49" t="s">
        <v>385</v>
      </c>
      <c r="I2649" s="50">
        <v>18339</v>
      </c>
      <c r="J2649" s="50">
        <v>117444000818</v>
      </c>
      <c r="K2649" s="49" t="s">
        <v>4435</v>
      </c>
      <c r="L2649" s="51">
        <v>450</v>
      </c>
      <c r="M2649" s="52">
        <v>48244293</v>
      </c>
      <c r="N2649" s="52">
        <v>9648859</v>
      </c>
      <c r="O2649" s="52">
        <v>22023817</v>
      </c>
      <c r="P2649" s="52">
        <v>6660438</v>
      </c>
      <c r="Q2649" s="52">
        <v>57893152</v>
      </c>
      <c r="R2649" s="52">
        <v>28684255</v>
      </c>
      <c r="S2649" s="52">
        <v>86577407</v>
      </c>
      <c r="T2649" s="70" t="s">
        <v>10556</v>
      </c>
      <c r="U2649" s="70" t="s">
        <v>10560</v>
      </c>
    </row>
    <row r="2650" spans="1:21" x14ac:dyDescent="0.2">
      <c r="A2650" s="49" t="s">
        <v>4312</v>
      </c>
      <c r="B2650" s="49" t="s">
        <v>393</v>
      </c>
      <c r="C2650" s="50">
        <v>3806</v>
      </c>
      <c r="D2650" s="49" t="s">
        <v>902</v>
      </c>
      <c r="E2650" s="49" t="s">
        <v>8574</v>
      </c>
      <c r="F2650" s="49" t="s">
        <v>902</v>
      </c>
      <c r="G2650" s="49">
        <v>66001</v>
      </c>
      <c r="H2650" s="49" t="s">
        <v>903</v>
      </c>
      <c r="I2650" s="50">
        <v>1522</v>
      </c>
      <c r="J2650" s="50">
        <v>166001000301</v>
      </c>
      <c r="K2650" s="49" t="s">
        <v>4435</v>
      </c>
      <c r="L2650" s="51">
        <v>579</v>
      </c>
      <c r="M2650" s="52">
        <v>53031197</v>
      </c>
      <c r="N2650" s="52">
        <v>2977360</v>
      </c>
      <c r="O2650" s="52">
        <v>20596291</v>
      </c>
      <c r="P2650" s="52">
        <v>6660438</v>
      </c>
      <c r="Q2650" s="52">
        <v>56008557</v>
      </c>
      <c r="R2650" s="52">
        <v>27256729</v>
      </c>
      <c r="S2650" s="52">
        <v>83265286</v>
      </c>
      <c r="T2650" s="70" t="s">
        <v>10556</v>
      </c>
      <c r="U2650" s="70" t="s">
        <v>10560</v>
      </c>
    </row>
    <row r="2651" spans="1:21" x14ac:dyDescent="0.2">
      <c r="A2651" s="49" t="s">
        <v>4581</v>
      </c>
      <c r="B2651" s="49" t="s">
        <v>1025</v>
      </c>
      <c r="C2651" s="50">
        <v>3815</v>
      </c>
      <c r="D2651" s="49" t="s">
        <v>1026</v>
      </c>
      <c r="E2651" s="49" t="s">
        <v>9735</v>
      </c>
      <c r="F2651" s="49" t="s">
        <v>1026</v>
      </c>
      <c r="G2651" s="49">
        <v>73347</v>
      </c>
      <c r="H2651" s="49" t="s">
        <v>1046</v>
      </c>
      <c r="I2651" s="50">
        <v>4574</v>
      </c>
      <c r="J2651" s="50">
        <v>273347000384</v>
      </c>
      <c r="K2651" s="49" t="s">
        <v>4435</v>
      </c>
      <c r="L2651" s="51">
        <v>432</v>
      </c>
      <c r="M2651" s="52">
        <v>53000688</v>
      </c>
      <c r="N2651" s="52">
        <v>0</v>
      </c>
      <c r="O2651" s="52">
        <v>27868282</v>
      </c>
      <c r="P2651" s="52">
        <v>6660438</v>
      </c>
      <c r="Q2651" s="52">
        <v>53000688</v>
      </c>
      <c r="R2651" s="52">
        <v>34528720</v>
      </c>
      <c r="S2651" s="52">
        <v>87529408</v>
      </c>
      <c r="T2651" s="70" t="s">
        <v>10556</v>
      </c>
      <c r="U2651" s="70" t="s">
        <v>10560</v>
      </c>
    </row>
    <row r="2652" spans="1:21" x14ac:dyDescent="0.2">
      <c r="A2652" s="49" t="s">
        <v>4982</v>
      </c>
      <c r="B2652" s="49" t="s">
        <v>421</v>
      </c>
      <c r="C2652" s="50">
        <v>3777</v>
      </c>
      <c r="D2652" s="49" t="s">
        <v>422</v>
      </c>
      <c r="E2652" s="49" t="s">
        <v>5231</v>
      </c>
      <c r="F2652" s="49" t="s">
        <v>422</v>
      </c>
      <c r="G2652" s="49">
        <v>19450</v>
      </c>
      <c r="H2652" s="49" t="s">
        <v>438</v>
      </c>
      <c r="I2652" s="50">
        <v>5994</v>
      </c>
      <c r="J2652" s="50">
        <v>119450000024</v>
      </c>
      <c r="K2652" s="49" t="s">
        <v>4435</v>
      </c>
      <c r="L2652" s="51">
        <v>462</v>
      </c>
      <c r="M2652" s="52">
        <v>52949850</v>
      </c>
      <c r="N2652" s="52">
        <v>0</v>
      </c>
      <c r="O2652" s="52">
        <v>30394058</v>
      </c>
      <c r="P2652" s="52">
        <v>13320876</v>
      </c>
      <c r="Q2652" s="52">
        <v>52949850</v>
      </c>
      <c r="R2652" s="52">
        <v>43714934</v>
      </c>
      <c r="S2652" s="52">
        <v>96664784</v>
      </c>
      <c r="T2652" s="70" t="s">
        <v>10556</v>
      </c>
      <c r="U2652" s="70" t="s">
        <v>10560</v>
      </c>
    </row>
    <row r="2653" spans="1:21" x14ac:dyDescent="0.2">
      <c r="A2653" s="49" t="s">
        <v>4413</v>
      </c>
      <c r="B2653" s="49" t="s">
        <v>64</v>
      </c>
      <c r="C2653" s="50">
        <v>3773</v>
      </c>
      <c r="D2653" s="49" t="s">
        <v>374</v>
      </c>
      <c r="E2653" s="49" t="s">
        <v>4425</v>
      </c>
      <c r="F2653" s="49" t="s">
        <v>374</v>
      </c>
      <c r="G2653" s="49">
        <v>17042</v>
      </c>
      <c r="H2653" s="49" t="s">
        <v>376</v>
      </c>
      <c r="I2653" s="50">
        <v>3012</v>
      </c>
      <c r="J2653" s="50">
        <v>217042000263</v>
      </c>
      <c r="K2653" s="49" t="s">
        <v>4435</v>
      </c>
      <c r="L2653" s="51">
        <v>275</v>
      </c>
      <c r="M2653" s="52">
        <v>31525838</v>
      </c>
      <c r="N2653" s="52">
        <v>0</v>
      </c>
      <c r="O2653" s="52">
        <v>26581387</v>
      </c>
      <c r="P2653" s="52">
        <v>6660438</v>
      </c>
      <c r="Q2653" s="52">
        <v>31525838</v>
      </c>
      <c r="R2653" s="52">
        <v>33241825</v>
      </c>
      <c r="S2653" s="52">
        <v>64767663</v>
      </c>
      <c r="T2653" s="70" t="s">
        <v>10556</v>
      </c>
      <c r="U2653" s="70" t="s">
        <v>10560</v>
      </c>
    </row>
    <row r="2654" spans="1:21" x14ac:dyDescent="0.2">
      <c r="A2654" s="49" t="s">
        <v>6798</v>
      </c>
      <c r="B2654" s="49" t="s">
        <v>674</v>
      </c>
      <c r="C2654" s="50">
        <v>3790</v>
      </c>
      <c r="D2654" s="49" t="s">
        <v>675</v>
      </c>
      <c r="E2654" s="49" t="s">
        <v>6813</v>
      </c>
      <c r="F2654" s="49" t="s">
        <v>675</v>
      </c>
      <c r="G2654" s="49">
        <v>41020</v>
      </c>
      <c r="H2654" s="49" t="s">
        <v>679</v>
      </c>
      <c r="I2654" s="50">
        <v>10519</v>
      </c>
      <c r="J2654" s="50">
        <v>141020000018</v>
      </c>
      <c r="K2654" s="49" t="s">
        <v>4435</v>
      </c>
      <c r="L2654" s="51">
        <v>2344</v>
      </c>
      <c r="M2654" s="52">
        <v>252105827</v>
      </c>
      <c r="N2654" s="52">
        <v>365731</v>
      </c>
      <c r="O2654" s="52">
        <v>29035179</v>
      </c>
      <c r="P2654" s="52">
        <v>6660438</v>
      </c>
      <c r="Q2654" s="52">
        <v>252471558</v>
      </c>
      <c r="R2654" s="52">
        <v>35695617</v>
      </c>
      <c r="S2654" s="52">
        <v>288167175</v>
      </c>
      <c r="T2654" s="70" t="s">
        <v>10556</v>
      </c>
      <c r="U2654" s="70" t="s">
        <v>10560</v>
      </c>
    </row>
    <row r="2655" spans="1:21" x14ac:dyDescent="0.2">
      <c r="A2655" s="49" t="s">
        <v>2976</v>
      </c>
      <c r="B2655" s="49" t="s">
        <v>171</v>
      </c>
      <c r="C2655" s="50">
        <v>3960</v>
      </c>
      <c r="D2655" s="49" t="s">
        <v>179</v>
      </c>
      <c r="E2655" s="49" t="s">
        <v>7434</v>
      </c>
      <c r="F2655" s="49" t="s">
        <v>179</v>
      </c>
      <c r="G2655" s="49">
        <v>8433</v>
      </c>
      <c r="H2655" s="49" t="s">
        <v>180</v>
      </c>
      <c r="I2655" s="50">
        <v>5477</v>
      </c>
      <c r="J2655" s="50">
        <v>108433000116</v>
      </c>
      <c r="K2655" s="49" t="s">
        <v>4435</v>
      </c>
      <c r="L2655" s="51">
        <v>1466</v>
      </c>
      <c r="M2655" s="52">
        <v>151195462</v>
      </c>
      <c r="N2655" s="52">
        <v>11265687</v>
      </c>
      <c r="O2655" s="52">
        <v>22065342</v>
      </c>
      <c r="P2655" s="52">
        <v>6660438</v>
      </c>
      <c r="Q2655" s="52">
        <v>162461149</v>
      </c>
      <c r="R2655" s="52">
        <v>28725780</v>
      </c>
      <c r="S2655" s="52">
        <v>191186929</v>
      </c>
      <c r="T2655" s="70" t="s">
        <v>10556</v>
      </c>
      <c r="U2655" s="70" t="s">
        <v>10560</v>
      </c>
    </row>
    <row r="2656" spans="1:21" x14ac:dyDescent="0.2">
      <c r="A2656" s="49" t="s">
        <v>5921</v>
      </c>
      <c r="B2656" s="49" t="s">
        <v>211</v>
      </c>
      <c r="C2656" s="50">
        <v>3781</v>
      </c>
      <c r="D2656" s="49" t="s">
        <v>489</v>
      </c>
      <c r="E2656" s="49" t="s">
        <v>6079</v>
      </c>
      <c r="F2656" s="49" t="s">
        <v>489</v>
      </c>
      <c r="G2656" s="49">
        <v>23586</v>
      </c>
      <c r="H2656" s="49" t="s">
        <v>508</v>
      </c>
      <c r="I2656" s="50">
        <v>13917</v>
      </c>
      <c r="J2656" s="50">
        <v>123586000017</v>
      </c>
      <c r="K2656" s="49" t="s">
        <v>4435</v>
      </c>
      <c r="L2656" s="51">
        <v>1077</v>
      </c>
      <c r="M2656" s="52">
        <v>131493915</v>
      </c>
      <c r="N2656" s="52">
        <v>0</v>
      </c>
      <c r="O2656" s="52">
        <v>26902003</v>
      </c>
      <c r="P2656" s="52">
        <v>6660438</v>
      </c>
      <c r="Q2656" s="52">
        <v>131493915</v>
      </c>
      <c r="R2656" s="52">
        <v>33562441</v>
      </c>
      <c r="S2656" s="52">
        <v>165056356</v>
      </c>
      <c r="T2656" s="70" t="s">
        <v>10556</v>
      </c>
      <c r="U2656" s="70" t="s">
        <v>10560</v>
      </c>
    </row>
    <row r="2657" spans="1:21" x14ac:dyDescent="0.2">
      <c r="A2657" s="49" t="s">
        <v>2245</v>
      </c>
      <c r="B2657" s="49" t="s">
        <v>36</v>
      </c>
      <c r="C2657" s="50">
        <v>3759</v>
      </c>
      <c r="D2657" s="49" t="s">
        <v>34</v>
      </c>
      <c r="E2657" s="49" t="s">
        <v>7491</v>
      </c>
      <c r="F2657" s="49" t="s">
        <v>34</v>
      </c>
      <c r="G2657" s="49">
        <v>5001</v>
      </c>
      <c r="H2657" s="49" t="s">
        <v>35</v>
      </c>
      <c r="I2657" s="50">
        <v>132608</v>
      </c>
      <c r="J2657" s="50">
        <v>105001006556</v>
      </c>
      <c r="K2657" s="49" t="s">
        <v>4435</v>
      </c>
      <c r="L2657" s="51">
        <v>1135</v>
      </c>
      <c r="M2657" s="52">
        <v>108178308</v>
      </c>
      <c r="N2657" s="52">
        <v>5076425</v>
      </c>
      <c r="O2657" s="52">
        <v>20461051</v>
      </c>
      <c r="P2657" s="52">
        <v>6660438</v>
      </c>
      <c r="Q2657" s="52">
        <v>113254733</v>
      </c>
      <c r="R2657" s="52">
        <v>27121489</v>
      </c>
      <c r="S2657" s="52">
        <v>140376222</v>
      </c>
      <c r="T2657" s="70" t="s">
        <v>10556</v>
      </c>
      <c r="U2657" s="70" t="s">
        <v>10560</v>
      </c>
    </row>
    <row r="2658" spans="1:21" x14ac:dyDescent="0.2">
      <c r="A2658" s="49" t="s">
        <v>2976</v>
      </c>
      <c r="B2658" s="49" t="s">
        <v>171</v>
      </c>
      <c r="C2658" s="50">
        <v>3764</v>
      </c>
      <c r="D2658" s="49" t="s">
        <v>172</v>
      </c>
      <c r="E2658" s="49" t="s">
        <v>3001</v>
      </c>
      <c r="F2658" s="49" t="s">
        <v>172</v>
      </c>
      <c r="G2658" s="49">
        <v>8372</v>
      </c>
      <c r="H2658" s="49" t="s">
        <v>177</v>
      </c>
      <c r="I2658" s="50">
        <v>5468</v>
      </c>
      <c r="J2658" s="50">
        <v>108372000011</v>
      </c>
      <c r="K2658" s="49" t="s">
        <v>3005</v>
      </c>
      <c r="L2658" s="51">
        <v>2136</v>
      </c>
      <c r="M2658" s="52">
        <v>277651304</v>
      </c>
      <c r="N2658" s="52">
        <v>12562736</v>
      </c>
      <c r="O2658" s="52">
        <v>28426426</v>
      </c>
      <c r="P2658" s="52">
        <v>26641753</v>
      </c>
      <c r="Q2658" s="52">
        <v>290214040</v>
      </c>
      <c r="R2658" s="52">
        <v>55068179</v>
      </c>
      <c r="S2658" s="52">
        <v>345282219</v>
      </c>
      <c r="T2658" s="70" t="s">
        <v>10556</v>
      </c>
      <c r="U2658" s="70" t="s">
        <v>10560</v>
      </c>
    </row>
    <row r="2659" spans="1:21" x14ac:dyDescent="0.2">
      <c r="A2659" s="49" t="s">
        <v>4982</v>
      </c>
      <c r="B2659" s="49" t="s">
        <v>421</v>
      </c>
      <c r="C2659" s="50">
        <v>3777</v>
      </c>
      <c r="D2659" s="49" t="s">
        <v>422</v>
      </c>
      <c r="E2659" s="49" t="s">
        <v>5265</v>
      </c>
      <c r="F2659" s="49" t="s">
        <v>422</v>
      </c>
      <c r="G2659" s="49">
        <v>19517</v>
      </c>
      <c r="H2659" s="49" t="s">
        <v>441</v>
      </c>
      <c r="I2659" s="50">
        <v>6005</v>
      </c>
      <c r="J2659" s="50">
        <v>219517000754</v>
      </c>
      <c r="K2659" s="49" t="s">
        <v>5274</v>
      </c>
      <c r="L2659" s="51">
        <v>330</v>
      </c>
      <c r="M2659" s="52">
        <v>44704913</v>
      </c>
      <c r="N2659" s="52">
        <v>0</v>
      </c>
      <c r="O2659" s="52">
        <v>29405880</v>
      </c>
      <c r="P2659" s="52">
        <v>6660438</v>
      </c>
      <c r="Q2659" s="52">
        <v>44704913</v>
      </c>
      <c r="R2659" s="52">
        <v>36066318</v>
      </c>
      <c r="S2659" s="52">
        <v>80771231</v>
      </c>
      <c r="T2659" s="70" t="s">
        <v>10556</v>
      </c>
      <c r="U2659" s="70" t="s">
        <v>10560</v>
      </c>
    </row>
    <row r="2660" spans="1:21" x14ac:dyDescent="0.2">
      <c r="A2660" s="49" t="s">
        <v>7676</v>
      </c>
      <c r="B2660" s="49" t="s">
        <v>763</v>
      </c>
      <c r="C2660" s="50">
        <v>3796</v>
      </c>
      <c r="D2660" s="49" t="s">
        <v>764</v>
      </c>
      <c r="E2660" s="49" t="s">
        <v>7677</v>
      </c>
      <c r="F2660" s="49" t="s">
        <v>764</v>
      </c>
      <c r="G2660" s="49">
        <v>50006</v>
      </c>
      <c r="H2660" s="49" t="s">
        <v>765</v>
      </c>
      <c r="I2660" s="50">
        <v>16300</v>
      </c>
      <c r="J2660" s="50">
        <v>150006001001</v>
      </c>
      <c r="K2660" s="49" t="s">
        <v>7680</v>
      </c>
      <c r="L2660" s="51">
        <v>2100</v>
      </c>
      <c r="M2660" s="52">
        <v>189132402</v>
      </c>
      <c r="N2660" s="52">
        <v>0</v>
      </c>
      <c r="O2660" s="52">
        <v>20693019</v>
      </c>
      <c r="P2660" s="52">
        <v>6660438</v>
      </c>
      <c r="Q2660" s="52">
        <v>189132402</v>
      </c>
      <c r="R2660" s="52">
        <v>27353457</v>
      </c>
      <c r="S2660" s="52">
        <v>216485859</v>
      </c>
      <c r="T2660" s="70" t="s">
        <v>10556</v>
      </c>
      <c r="U2660" s="70" t="s">
        <v>10560</v>
      </c>
    </row>
    <row r="2661" spans="1:21" x14ac:dyDescent="0.2">
      <c r="A2661" s="49" t="s">
        <v>6181</v>
      </c>
      <c r="B2661" s="49" t="s">
        <v>113</v>
      </c>
      <c r="C2661" s="50">
        <v>3798</v>
      </c>
      <c r="D2661" s="49" t="s">
        <v>791</v>
      </c>
      <c r="E2661" s="49" t="s">
        <v>8113</v>
      </c>
      <c r="F2661" s="49" t="s">
        <v>791</v>
      </c>
      <c r="G2661" s="49">
        <v>52480</v>
      </c>
      <c r="H2661" s="49" t="s">
        <v>113</v>
      </c>
      <c r="I2661" s="50">
        <v>10710</v>
      </c>
      <c r="J2661" s="50">
        <v>252001003568</v>
      </c>
      <c r="K2661" s="49" t="s">
        <v>4585</v>
      </c>
      <c r="L2661" s="51">
        <v>464</v>
      </c>
      <c r="M2661" s="52">
        <v>51950556</v>
      </c>
      <c r="N2661" s="52">
        <v>0</v>
      </c>
      <c r="O2661" s="52">
        <v>30324081</v>
      </c>
      <c r="P2661" s="52">
        <v>6660438</v>
      </c>
      <c r="Q2661" s="52">
        <v>51950556</v>
      </c>
      <c r="R2661" s="52">
        <v>36984519</v>
      </c>
      <c r="S2661" s="52">
        <v>88935075</v>
      </c>
      <c r="T2661" s="70" t="s">
        <v>10556</v>
      </c>
      <c r="U2661" s="70" t="s">
        <v>10560</v>
      </c>
    </row>
    <row r="2662" spans="1:21" x14ac:dyDescent="0.2">
      <c r="A2662" s="49" t="s">
        <v>2872</v>
      </c>
      <c r="B2662" s="49" t="s">
        <v>1073</v>
      </c>
      <c r="C2662" s="50">
        <v>3818</v>
      </c>
      <c r="D2662" s="49" t="s">
        <v>1071</v>
      </c>
      <c r="E2662" s="49" t="s">
        <v>4565</v>
      </c>
      <c r="F2662" s="49" t="s">
        <v>1071</v>
      </c>
      <c r="G2662" s="49">
        <v>76001</v>
      </c>
      <c r="H2662" s="49" t="s">
        <v>1072</v>
      </c>
      <c r="I2662" s="50">
        <v>15281</v>
      </c>
      <c r="J2662" s="50">
        <v>176001012101</v>
      </c>
      <c r="K2662" s="49" t="s">
        <v>4585</v>
      </c>
      <c r="L2662" s="51">
        <v>2765</v>
      </c>
      <c r="M2662" s="52">
        <v>251899673</v>
      </c>
      <c r="N2662" s="52">
        <v>0</v>
      </c>
      <c r="O2662" s="52">
        <v>20227905</v>
      </c>
      <c r="P2662" s="52">
        <v>6660438</v>
      </c>
      <c r="Q2662" s="52">
        <v>251899673</v>
      </c>
      <c r="R2662" s="52">
        <v>26888343</v>
      </c>
      <c r="S2662" s="52">
        <v>278788016</v>
      </c>
      <c r="T2662" s="70" t="s">
        <v>10556</v>
      </c>
      <c r="U2662" s="70" t="s">
        <v>10560</v>
      </c>
    </row>
    <row r="2663" spans="1:21" x14ac:dyDescent="0.2">
      <c r="A2663" s="49" t="s">
        <v>7676</v>
      </c>
      <c r="B2663" s="49" t="s">
        <v>763</v>
      </c>
      <c r="C2663" s="50">
        <v>3797</v>
      </c>
      <c r="D2663" s="49" t="s">
        <v>761</v>
      </c>
      <c r="E2663" s="49" t="s">
        <v>10237</v>
      </c>
      <c r="F2663" s="49" t="s">
        <v>761</v>
      </c>
      <c r="G2663" s="49">
        <v>50001</v>
      </c>
      <c r="H2663" s="49" t="s">
        <v>762</v>
      </c>
      <c r="I2663" s="50">
        <v>11175</v>
      </c>
      <c r="J2663" s="50">
        <v>150001003081</v>
      </c>
      <c r="K2663" s="49" t="s">
        <v>10265</v>
      </c>
      <c r="L2663" s="51">
        <v>1827</v>
      </c>
      <c r="M2663" s="52">
        <v>170822617</v>
      </c>
      <c r="N2663" s="52">
        <v>0</v>
      </c>
      <c r="O2663" s="52">
        <v>20700153</v>
      </c>
      <c r="P2663" s="52">
        <v>6660438</v>
      </c>
      <c r="Q2663" s="52">
        <v>170822617</v>
      </c>
      <c r="R2663" s="52">
        <v>27360591</v>
      </c>
      <c r="S2663" s="52">
        <v>198183208</v>
      </c>
      <c r="T2663" s="70" t="s">
        <v>10556</v>
      </c>
      <c r="U2663" s="70" t="s">
        <v>10560</v>
      </c>
    </row>
    <row r="2664" spans="1:21" x14ac:dyDescent="0.2">
      <c r="A2664" s="49" t="s">
        <v>2872</v>
      </c>
      <c r="B2664" s="49" t="s">
        <v>1073</v>
      </c>
      <c r="C2664" s="50">
        <v>3822</v>
      </c>
      <c r="D2664" s="49" t="s">
        <v>1099</v>
      </c>
      <c r="E2664" s="49" t="s">
        <v>8515</v>
      </c>
      <c r="F2664" s="49" t="s">
        <v>1099</v>
      </c>
      <c r="G2664" s="49">
        <v>76520</v>
      </c>
      <c r="H2664" s="49" t="s">
        <v>1100</v>
      </c>
      <c r="I2664" s="50">
        <v>12991</v>
      </c>
      <c r="J2664" s="50">
        <v>176520003054</v>
      </c>
      <c r="K2664" s="49" t="s">
        <v>4585</v>
      </c>
      <c r="L2664" s="51">
        <v>1417</v>
      </c>
      <c r="M2664" s="52">
        <v>133193442</v>
      </c>
      <c r="N2664" s="52">
        <v>0</v>
      </c>
      <c r="O2664" s="52">
        <v>25014928</v>
      </c>
      <c r="P2664" s="52">
        <v>6660438</v>
      </c>
      <c r="Q2664" s="52">
        <v>133193442</v>
      </c>
      <c r="R2664" s="52">
        <v>31675366</v>
      </c>
      <c r="S2664" s="52">
        <v>164868808</v>
      </c>
      <c r="T2664" s="70" t="s">
        <v>10556</v>
      </c>
      <c r="U2664" s="70" t="s">
        <v>10560</v>
      </c>
    </row>
    <row r="2665" spans="1:21" x14ac:dyDescent="0.2">
      <c r="A2665" s="49" t="s">
        <v>5921</v>
      </c>
      <c r="B2665" s="49" t="s">
        <v>211</v>
      </c>
      <c r="C2665" s="50">
        <v>3781</v>
      </c>
      <c r="D2665" s="49" t="s">
        <v>489</v>
      </c>
      <c r="E2665" s="49" t="s">
        <v>6073</v>
      </c>
      <c r="F2665" s="49" t="s">
        <v>489</v>
      </c>
      <c r="G2665" s="49">
        <v>23580</v>
      </c>
      <c r="H2665" s="49" t="s">
        <v>507</v>
      </c>
      <c r="I2665" s="50">
        <v>14862</v>
      </c>
      <c r="J2665" s="50">
        <v>223580001121</v>
      </c>
      <c r="K2665" s="49" t="s">
        <v>4585</v>
      </c>
      <c r="L2665" s="51">
        <v>594</v>
      </c>
      <c r="M2665" s="52">
        <v>100883625</v>
      </c>
      <c r="N2665" s="52">
        <v>20176725</v>
      </c>
      <c r="O2665" s="52">
        <v>38115683</v>
      </c>
      <c r="P2665" s="52">
        <v>26641753</v>
      </c>
      <c r="Q2665" s="52">
        <v>121060350</v>
      </c>
      <c r="R2665" s="52">
        <v>64757436</v>
      </c>
      <c r="S2665" s="52">
        <v>185817786</v>
      </c>
      <c r="T2665" s="70" t="s">
        <v>10556</v>
      </c>
      <c r="U2665" s="70" t="s">
        <v>10560</v>
      </c>
    </row>
    <row r="2666" spans="1:21" x14ac:dyDescent="0.2">
      <c r="A2666" s="49" t="s">
        <v>6181</v>
      </c>
      <c r="B2666" s="49" t="s">
        <v>113</v>
      </c>
      <c r="C2666" s="50">
        <v>3798</v>
      </c>
      <c r="D2666" s="49" t="s">
        <v>791</v>
      </c>
      <c r="E2666" s="49" t="s">
        <v>8068</v>
      </c>
      <c r="F2666" s="49" t="s">
        <v>791</v>
      </c>
      <c r="G2666" s="49">
        <v>52385</v>
      </c>
      <c r="H2666" s="49" t="s">
        <v>819</v>
      </c>
      <c r="I2666" s="50">
        <v>6596</v>
      </c>
      <c r="J2666" s="50">
        <v>252418000332</v>
      </c>
      <c r="K2666" s="49" t="s">
        <v>8069</v>
      </c>
      <c r="L2666" s="51">
        <v>733</v>
      </c>
      <c r="M2666" s="52">
        <v>81045085</v>
      </c>
      <c r="N2666" s="52">
        <v>0</v>
      </c>
      <c r="O2666" s="52">
        <v>28703749</v>
      </c>
      <c r="P2666" s="52">
        <v>6660438</v>
      </c>
      <c r="Q2666" s="52">
        <v>81045085</v>
      </c>
      <c r="R2666" s="52">
        <v>35364187</v>
      </c>
      <c r="S2666" s="52">
        <v>116409272</v>
      </c>
      <c r="T2666" s="70" t="s">
        <v>10556</v>
      </c>
      <c r="U2666" s="70" t="s">
        <v>10560</v>
      </c>
    </row>
    <row r="2667" spans="1:21" x14ac:dyDescent="0.2">
      <c r="A2667" s="49" t="s">
        <v>2245</v>
      </c>
      <c r="B2667" s="49" t="s">
        <v>36</v>
      </c>
      <c r="C2667" s="50">
        <v>3762</v>
      </c>
      <c r="D2667" s="49" t="s">
        <v>97</v>
      </c>
      <c r="E2667" s="49" t="s">
        <v>7034</v>
      </c>
      <c r="F2667" s="49" t="s">
        <v>97</v>
      </c>
      <c r="G2667" s="49">
        <v>5360</v>
      </c>
      <c r="H2667" s="49" t="s">
        <v>98</v>
      </c>
      <c r="I2667" s="50">
        <v>14138</v>
      </c>
      <c r="J2667" s="50">
        <v>105360000415</v>
      </c>
      <c r="K2667" s="49" t="s">
        <v>7046</v>
      </c>
      <c r="L2667" s="51">
        <v>1225</v>
      </c>
      <c r="M2667" s="52">
        <v>111858207</v>
      </c>
      <c r="N2667" s="52">
        <v>0</v>
      </c>
      <c r="O2667" s="52">
        <v>20193014</v>
      </c>
      <c r="P2667" s="52">
        <v>6660438</v>
      </c>
      <c r="Q2667" s="52">
        <v>111858207</v>
      </c>
      <c r="R2667" s="52">
        <v>26853452</v>
      </c>
      <c r="S2667" s="52">
        <v>138711659</v>
      </c>
      <c r="T2667" s="70" t="s">
        <v>10556</v>
      </c>
      <c r="U2667" s="70" t="s">
        <v>10560</v>
      </c>
    </row>
    <row r="2668" spans="1:21" x14ac:dyDescent="0.2">
      <c r="A2668" s="49" t="s">
        <v>5501</v>
      </c>
      <c r="B2668" s="49" t="s">
        <v>461</v>
      </c>
      <c r="C2668" s="50">
        <v>3779</v>
      </c>
      <c r="D2668" s="49" t="s">
        <v>462</v>
      </c>
      <c r="E2668" s="49" t="s">
        <v>5549</v>
      </c>
      <c r="F2668" s="49" t="s">
        <v>462</v>
      </c>
      <c r="G2668" s="49">
        <v>20178</v>
      </c>
      <c r="H2668" s="49" t="s">
        <v>469</v>
      </c>
      <c r="I2668" s="50">
        <v>17787</v>
      </c>
      <c r="J2668" s="50">
        <v>120178000042</v>
      </c>
      <c r="K2668" s="49" t="s">
        <v>5551</v>
      </c>
      <c r="L2668" s="51">
        <v>1947</v>
      </c>
      <c r="M2668" s="52">
        <v>217603880</v>
      </c>
      <c r="N2668" s="52">
        <v>36331992</v>
      </c>
      <c r="O2668" s="52">
        <v>30382878</v>
      </c>
      <c r="P2668" s="52">
        <v>6660438</v>
      </c>
      <c r="Q2668" s="52">
        <v>253935872</v>
      </c>
      <c r="R2668" s="52">
        <v>37043316</v>
      </c>
      <c r="S2668" s="52">
        <v>290979188</v>
      </c>
      <c r="T2668" s="70" t="s">
        <v>10556</v>
      </c>
      <c r="U2668" s="70" t="s">
        <v>10560</v>
      </c>
    </row>
    <row r="2669" spans="1:21" x14ac:dyDescent="0.2">
      <c r="A2669" s="49" t="s">
        <v>2245</v>
      </c>
      <c r="B2669" s="49" t="s">
        <v>36</v>
      </c>
      <c r="C2669" s="50">
        <v>3759</v>
      </c>
      <c r="D2669" s="49" t="s">
        <v>34</v>
      </c>
      <c r="E2669" s="49" t="s">
        <v>7491</v>
      </c>
      <c r="F2669" s="49" t="s">
        <v>34</v>
      </c>
      <c r="G2669" s="49">
        <v>5001</v>
      </c>
      <c r="H2669" s="49" t="s">
        <v>35</v>
      </c>
      <c r="I2669" s="50">
        <v>9846</v>
      </c>
      <c r="J2669" s="50">
        <v>105001012106</v>
      </c>
      <c r="K2669" s="49" t="s">
        <v>7589</v>
      </c>
      <c r="L2669" s="51">
        <v>2181</v>
      </c>
      <c r="M2669" s="52">
        <v>209470749</v>
      </c>
      <c r="N2669" s="52">
        <v>35417548</v>
      </c>
      <c r="O2669" s="52">
        <v>20461051</v>
      </c>
      <c r="P2669" s="52">
        <v>6660438</v>
      </c>
      <c r="Q2669" s="52">
        <v>244888297</v>
      </c>
      <c r="R2669" s="52">
        <v>27121489</v>
      </c>
      <c r="S2669" s="52">
        <v>272009786</v>
      </c>
      <c r="T2669" s="70" t="s">
        <v>10556</v>
      </c>
      <c r="U2669" s="70" t="s">
        <v>10560</v>
      </c>
    </row>
    <row r="2670" spans="1:21" x14ac:dyDescent="0.2">
      <c r="A2670" s="49" t="s">
        <v>2872</v>
      </c>
      <c r="B2670" s="49" t="s">
        <v>1073</v>
      </c>
      <c r="C2670" s="50">
        <v>3823</v>
      </c>
      <c r="D2670" s="49" t="s">
        <v>1107</v>
      </c>
      <c r="E2670" s="49" t="s">
        <v>9849</v>
      </c>
      <c r="F2670" s="49" t="s">
        <v>1107</v>
      </c>
      <c r="G2670" s="49">
        <v>76834</v>
      </c>
      <c r="H2670" s="49" t="s">
        <v>1108</v>
      </c>
      <c r="I2670" s="50">
        <v>20363</v>
      </c>
      <c r="J2670" s="50">
        <v>176834002559</v>
      </c>
      <c r="K2670" s="49" t="s">
        <v>7589</v>
      </c>
      <c r="L2670" s="51">
        <v>2155</v>
      </c>
      <c r="M2670" s="52">
        <v>204013977</v>
      </c>
      <c r="N2670" s="52">
        <v>10820957</v>
      </c>
      <c r="O2670" s="52">
        <v>20527233</v>
      </c>
      <c r="P2670" s="52">
        <v>6660438</v>
      </c>
      <c r="Q2670" s="52">
        <v>214834934</v>
      </c>
      <c r="R2670" s="52">
        <v>27187671</v>
      </c>
      <c r="S2670" s="52">
        <v>242022605</v>
      </c>
      <c r="T2670" s="70" t="s">
        <v>10556</v>
      </c>
      <c r="U2670" s="70" t="s">
        <v>10560</v>
      </c>
    </row>
    <row r="2671" spans="1:21" x14ac:dyDescent="0.2">
      <c r="A2671" s="49" t="s">
        <v>4312</v>
      </c>
      <c r="B2671" s="49" t="s">
        <v>393</v>
      </c>
      <c r="C2671" s="50">
        <v>3807</v>
      </c>
      <c r="D2671" s="49" t="s">
        <v>907</v>
      </c>
      <c r="E2671" s="49" t="s">
        <v>6607</v>
      </c>
      <c r="F2671" s="49" t="s">
        <v>907</v>
      </c>
      <c r="G2671" s="49">
        <v>66170</v>
      </c>
      <c r="H2671" s="49" t="s">
        <v>908</v>
      </c>
      <c r="I2671" s="50">
        <v>17917</v>
      </c>
      <c r="J2671" s="50">
        <v>166170000027</v>
      </c>
      <c r="K2671" s="49" t="s">
        <v>6614</v>
      </c>
      <c r="L2671" s="51">
        <v>1048</v>
      </c>
      <c r="M2671" s="52">
        <v>96973632</v>
      </c>
      <c r="N2671" s="52">
        <v>0</v>
      </c>
      <c r="O2671" s="52">
        <v>20276724</v>
      </c>
      <c r="P2671" s="52">
        <v>6660438</v>
      </c>
      <c r="Q2671" s="52">
        <v>96973632</v>
      </c>
      <c r="R2671" s="52">
        <v>26937162</v>
      </c>
      <c r="S2671" s="52">
        <v>123910794</v>
      </c>
      <c r="T2671" s="70" t="s">
        <v>10556</v>
      </c>
      <c r="U2671" s="70" t="s">
        <v>10560</v>
      </c>
    </row>
    <row r="2672" spans="1:21" x14ac:dyDescent="0.2">
      <c r="A2672" s="49" t="s">
        <v>4581</v>
      </c>
      <c r="B2672" s="49" t="s">
        <v>1025</v>
      </c>
      <c r="C2672" s="50">
        <v>3815</v>
      </c>
      <c r="D2672" s="49" t="s">
        <v>1026</v>
      </c>
      <c r="E2672" s="49" t="s">
        <v>9834</v>
      </c>
      <c r="F2672" s="49" t="s">
        <v>1026</v>
      </c>
      <c r="G2672" s="49">
        <v>73854</v>
      </c>
      <c r="H2672" s="49" t="s">
        <v>1067</v>
      </c>
      <c r="I2672" s="50">
        <v>8455</v>
      </c>
      <c r="J2672" s="50">
        <v>173854000014</v>
      </c>
      <c r="K2672" s="49" t="s">
        <v>9836</v>
      </c>
      <c r="L2672" s="51">
        <v>581</v>
      </c>
      <c r="M2672" s="52">
        <v>61589987</v>
      </c>
      <c r="N2672" s="52">
        <v>3372474</v>
      </c>
      <c r="O2672" s="52">
        <v>28070178</v>
      </c>
      <c r="P2672" s="52">
        <v>6660438</v>
      </c>
      <c r="Q2672" s="52">
        <v>64962461</v>
      </c>
      <c r="R2672" s="52">
        <v>34730616</v>
      </c>
      <c r="S2672" s="52">
        <v>99693077</v>
      </c>
      <c r="T2672" s="70" t="s">
        <v>10556</v>
      </c>
      <c r="U2672" s="70" t="s">
        <v>10560</v>
      </c>
    </row>
    <row r="2673" spans="1:21" x14ac:dyDescent="0.2">
      <c r="A2673" s="49" t="s">
        <v>2860</v>
      </c>
      <c r="B2673" s="49" t="s">
        <v>1188</v>
      </c>
      <c r="C2673" s="50">
        <v>3832</v>
      </c>
      <c r="D2673" s="49" t="s">
        <v>1186</v>
      </c>
      <c r="E2673" s="49" t="s">
        <v>10200</v>
      </c>
      <c r="F2673" s="49" t="s">
        <v>1186</v>
      </c>
      <c r="G2673" s="49">
        <v>99773</v>
      </c>
      <c r="H2673" s="49" t="s">
        <v>1191</v>
      </c>
      <c r="I2673" s="50">
        <v>1601</v>
      </c>
      <c r="J2673" s="50">
        <v>299572000023</v>
      </c>
      <c r="K2673" s="49" t="s">
        <v>10207</v>
      </c>
      <c r="L2673" s="51">
        <v>227</v>
      </c>
      <c r="M2673" s="52">
        <v>43534545</v>
      </c>
      <c r="N2673" s="52">
        <v>0</v>
      </c>
      <c r="O2673" s="52">
        <v>46320923</v>
      </c>
      <c r="P2673" s="52">
        <v>6660438</v>
      </c>
      <c r="Q2673" s="52">
        <v>43534545</v>
      </c>
      <c r="R2673" s="52">
        <v>52981361</v>
      </c>
      <c r="S2673" s="52">
        <v>96515906</v>
      </c>
      <c r="T2673" s="70" t="s">
        <v>10556</v>
      </c>
      <c r="U2673" s="70" t="s">
        <v>10560</v>
      </c>
    </row>
    <row r="2674" spans="1:21" x14ac:dyDescent="0.2">
      <c r="A2674" s="49" t="s">
        <v>4909</v>
      </c>
      <c r="B2674" s="49" t="s">
        <v>1126</v>
      </c>
      <c r="C2674" s="50">
        <v>3825</v>
      </c>
      <c r="D2674" s="49" t="s">
        <v>1127</v>
      </c>
      <c r="E2674" s="49" t="s">
        <v>4945</v>
      </c>
      <c r="F2674" s="49" t="s">
        <v>1127</v>
      </c>
      <c r="G2674" s="49">
        <v>85250</v>
      </c>
      <c r="H2674" s="49" t="s">
        <v>1136</v>
      </c>
      <c r="I2674" s="50">
        <v>14582</v>
      </c>
      <c r="J2674" s="50">
        <v>185250000201</v>
      </c>
      <c r="K2674" s="49" t="s">
        <v>4368</v>
      </c>
      <c r="L2674" s="51">
        <v>1621</v>
      </c>
      <c r="M2674" s="52">
        <v>180916433</v>
      </c>
      <c r="N2674" s="52">
        <v>0</v>
      </c>
      <c r="O2674" s="52">
        <v>29613969</v>
      </c>
      <c r="P2674" s="52">
        <v>6660438</v>
      </c>
      <c r="Q2674" s="52">
        <v>180916433</v>
      </c>
      <c r="R2674" s="52">
        <v>36274407</v>
      </c>
      <c r="S2674" s="52">
        <v>217190840</v>
      </c>
      <c r="T2674" s="70" t="s">
        <v>10556</v>
      </c>
      <c r="U2674" s="70" t="s">
        <v>10560</v>
      </c>
    </row>
    <row r="2675" spans="1:21" x14ac:dyDescent="0.2">
      <c r="A2675" s="49" t="s">
        <v>3660</v>
      </c>
      <c r="B2675" s="49" t="s">
        <v>59</v>
      </c>
      <c r="C2675" s="50">
        <v>4910</v>
      </c>
      <c r="D2675" s="49" t="s">
        <v>199</v>
      </c>
      <c r="E2675" s="49" t="s">
        <v>4819</v>
      </c>
      <c r="F2675" s="49" t="s">
        <v>199</v>
      </c>
      <c r="G2675" s="49">
        <v>13001</v>
      </c>
      <c r="H2675" s="49" t="s">
        <v>200</v>
      </c>
      <c r="I2675" s="50">
        <v>25733</v>
      </c>
      <c r="J2675" s="50">
        <v>113001004149</v>
      </c>
      <c r="K2675" s="49" t="s">
        <v>4866</v>
      </c>
      <c r="L2675" s="51">
        <v>1604</v>
      </c>
      <c r="M2675" s="52">
        <v>164026185</v>
      </c>
      <c r="N2675" s="52">
        <v>0</v>
      </c>
      <c r="O2675" s="52">
        <v>21976481</v>
      </c>
      <c r="P2675" s="52">
        <v>6660438</v>
      </c>
      <c r="Q2675" s="52">
        <v>164026185</v>
      </c>
      <c r="R2675" s="52">
        <v>28636919</v>
      </c>
      <c r="S2675" s="52">
        <v>192663104</v>
      </c>
      <c r="T2675" s="70" t="s">
        <v>10556</v>
      </c>
      <c r="U2675" s="70" t="s">
        <v>10560</v>
      </c>
    </row>
    <row r="2676" spans="1:21" x14ac:dyDescent="0.2">
      <c r="A2676" s="49" t="s">
        <v>2875</v>
      </c>
      <c r="B2676" s="49" t="s">
        <v>1117</v>
      </c>
      <c r="C2676" s="50">
        <v>3824</v>
      </c>
      <c r="D2676" s="49" t="s">
        <v>1116</v>
      </c>
      <c r="E2676" s="49" t="s">
        <v>2890</v>
      </c>
      <c r="F2676" s="49" t="s">
        <v>1116</v>
      </c>
      <c r="G2676" s="49">
        <v>81065</v>
      </c>
      <c r="H2676" s="49" t="s">
        <v>1118</v>
      </c>
      <c r="I2676" s="50">
        <v>1837</v>
      </c>
      <c r="J2676" s="50">
        <v>181065002676</v>
      </c>
      <c r="K2676" s="49" t="s">
        <v>2902</v>
      </c>
      <c r="L2676" s="51">
        <v>1014</v>
      </c>
      <c r="M2676" s="52">
        <v>133350142</v>
      </c>
      <c r="N2676" s="52">
        <v>0</v>
      </c>
      <c r="O2676" s="52">
        <v>34521147</v>
      </c>
      <c r="P2676" s="52">
        <v>26641753</v>
      </c>
      <c r="Q2676" s="52">
        <v>133350142</v>
      </c>
      <c r="R2676" s="52">
        <v>61162900</v>
      </c>
      <c r="S2676" s="52">
        <v>194513042</v>
      </c>
      <c r="T2676" s="70" t="s">
        <v>10556</v>
      </c>
      <c r="U2676" s="70" t="s">
        <v>10560</v>
      </c>
    </row>
    <row r="2677" spans="1:21" x14ac:dyDescent="0.2">
      <c r="A2677" s="49" t="s">
        <v>7072</v>
      </c>
      <c r="B2677" s="49" t="s">
        <v>713</v>
      </c>
      <c r="C2677" s="50">
        <v>3792</v>
      </c>
      <c r="D2677" s="49" t="s">
        <v>714</v>
      </c>
      <c r="E2677" s="49" t="s">
        <v>7110</v>
      </c>
      <c r="F2677" s="49" t="s">
        <v>714</v>
      </c>
      <c r="G2677" s="49">
        <v>44279</v>
      </c>
      <c r="H2677" s="49" t="s">
        <v>719</v>
      </c>
      <c r="I2677" s="50">
        <v>3391</v>
      </c>
      <c r="J2677" s="50">
        <v>144279000392</v>
      </c>
      <c r="K2677" s="49" t="s">
        <v>7117</v>
      </c>
      <c r="L2677" s="51">
        <v>1591</v>
      </c>
      <c r="M2677" s="52">
        <v>164616549</v>
      </c>
      <c r="N2677" s="52">
        <v>5254568</v>
      </c>
      <c r="O2677" s="52">
        <v>28833113</v>
      </c>
      <c r="P2677" s="52">
        <v>26641753</v>
      </c>
      <c r="Q2677" s="52">
        <v>169871117</v>
      </c>
      <c r="R2677" s="52">
        <v>55474866</v>
      </c>
      <c r="S2677" s="52">
        <v>225345983</v>
      </c>
      <c r="T2677" s="70" t="s">
        <v>10556</v>
      </c>
      <c r="U2677" s="70" t="s">
        <v>10560</v>
      </c>
    </row>
    <row r="2678" spans="1:21" x14ac:dyDescent="0.2">
      <c r="A2678" s="49" t="s">
        <v>6181</v>
      </c>
      <c r="B2678" s="49" t="s">
        <v>113</v>
      </c>
      <c r="C2678" s="50">
        <v>3798</v>
      </c>
      <c r="D2678" s="49" t="s">
        <v>791</v>
      </c>
      <c r="E2678" s="49" t="s">
        <v>7854</v>
      </c>
      <c r="F2678" s="49" t="s">
        <v>791</v>
      </c>
      <c r="G2678" s="49">
        <v>52019</v>
      </c>
      <c r="H2678" s="49" t="s">
        <v>792</v>
      </c>
      <c r="I2678" s="50">
        <v>3263</v>
      </c>
      <c r="J2678" s="50">
        <v>152019000251</v>
      </c>
      <c r="K2678" s="49" t="s">
        <v>7855</v>
      </c>
      <c r="L2678" s="51">
        <v>577</v>
      </c>
      <c r="M2678" s="52">
        <v>63671117</v>
      </c>
      <c r="N2678" s="52">
        <v>7982133</v>
      </c>
      <c r="O2678" s="52">
        <v>27925290</v>
      </c>
      <c r="P2678" s="52">
        <v>6660438</v>
      </c>
      <c r="Q2678" s="52">
        <v>71653250</v>
      </c>
      <c r="R2678" s="52">
        <v>34585728</v>
      </c>
      <c r="S2678" s="52">
        <v>106238978</v>
      </c>
      <c r="T2678" s="70" t="s">
        <v>10556</v>
      </c>
      <c r="U2678" s="70" t="s">
        <v>10560</v>
      </c>
    </row>
    <row r="2679" spans="1:21" x14ac:dyDescent="0.2">
      <c r="A2679" s="49" t="s">
        <v>7676</v>
      </c>
      <c r="B2679" s="49" t="s">
        <v>763</v>
      </c>
      <c r="C2679" s="50">
        <v>3796</v>
      </c>
      <c r="D2679" s="49" t="s">
        <v>764</v>
      </c>
      <c r="E2679" s="49" t="s">
        <v>7677</v>
      </c>
      <c r="F2679" s="49" t="s">
        <v>764</v>
      </c>
      <c r="G2679" s="49">
        <v>50006</v>
      </c>
      <c r="H2679" s="49" t="s">
        <v>765</v>
      </c>
      <c r="I2679" s="50">
        <v>16302</v>
      </c>
      <c r="J2679" s="50">
        <v>250006000653</v>
      </c>
      <c r="K2679" s="49" t="s">
        <v>7682</v>
      </c>
      <c r="L2679" s="51">
        <v>1102</v>
      </c>
      <c r="M2679" s="52">
        <v>96136895</v>
      </c>
      <c r="N2679" s="52">
        <v>0</v>
      </c>
      <c r="O2679" s="52">
        <v>20693019</v>
      </c>
      <c r="P2679" s="52">
        <v>6660438</v>
      </c>
      <c r="Q2679" s="52">
        <v>96136895</v>
      </c>
      <c r="R2679" s="52">
        <v>27353457</v>
      </c>
      <c r="S2679" s="52">
        <v>123490352</v>
      </c>
      <c r="T2679" s="70" t="s">
        <v>10556</v>
      </c>
      <c r="U2679" s="70" t="s">
        <v>10560</v>
      </c>
    </row>
    <row r="2680" spans="1:21" x14ac:dyDescent="0.2">
      <c r="A2680" s="49" t="s">
        <v>2245</v>
      </c>
      <c r="B2680" s="49" t="s">
        <v>36</v>
      </c>
      <c r="C2680" s="50">
        <v>3759</v>
      </c>
      <c r="D2680" s="49" t="s">
        <v>34</v>
      </c>
      <c r="E2680" s="49" t="s">
        <v>7491</v>
      </c>
      <c r="F2680" s="49" t="s">
        <v>34</v>
      </c>
      <c r="G2680" s="49">
        <v>5001</v>
      </c>
      <c r="H2680" s="49" t="s">
        <v>35</v>
      </c>
      <c r="I2680" s="50">
        <v>9574</v>
      </c>
      <c r="J2680" s="50">
        <v>105001000353</v>
      </c>
      <c r="K2680" s="49" t="s">
        <v>7588</v>
      </c>
      <c r="L2680" s="51">
        <v>1067</v>
      </c>
      <c r="M2680" s="52">
        <v>97026516</v>
      </c>
      <c r="N2680" s="52">
        <v>0</v>
      </c>
      <c r="O2680" s="52">
        <v>20461051</v>
      </c>
      <c r="P2680" s="52">
        <v>6660438</v>
      </c>
      <c r="Q2680" s="52">
        <v>97026516</v>
      </c>
      <c r="R2680" s="52">
        <v>27121489</v>
      </c>
      <c r="S2680" s="52">
        <v>124148005</v>
      </c>
      <c r="T2680" s="70" t="s">
        <v>10556</v>
      </c>
      <c r="U2680" s="70" t="s">
        <v>10560</v>
      </c>
    </row>
    <row r="2681" spans="1:21" x14ac:dyDescent="0.2">
      <c r="A2681" s="49" t="s">
        <v>5921</v>
      </c>
      <c r="B2681" s="49" t="s">
        <v>211</v>
      </c>
      <c r="C2681" s="50">
        <v>3781</v>
      </c>
      <c r="D2681" s="49" t="s">
        <v>489</v>
      </c>
      <c r="E2681" s="49" t="s">
        <v>6033</v>
      </c>
      <c r="F2681" s="49" t="s">
        <v>489</v>
      </c>
      <c r="G2681" s="49">
        <v>23555</v>
      </c>
      <c r="H2681" s="49" t="s">
        <v>504</v>
      </c>
      <c r="I2681" s="50">
        <v>14772</v>
      </c>
      <c r="J2681" s="50">
        <v>223555000196</v>
      </c>
      <c r="K2681" s="49" t="s">
        <v>6044</v>
      </c>
      <c r="L2681" s="51">
        <v>299</v>
      </c>
      <c r="M2681" s="52">
        <v>44310797</v>
      </c>
      <c r="N2681" s="52">
        <v>0</v>
      </c>
      <c r="O2681" s="52">
        <v>32347360</v>
      </c>
      <c r="P2681" s="52">
        <v>6660438</v>
      </c>
      <c r="Q2681" s="52">
        <v>44310797</v>
      </c>
      <c r="R2681" s="52">
        <v>39007798</v>
      </c>
      <c r="S2681" s="52">
        <v>83318595</v>
      </c>
      <c r="T2681" s="70" t="s">
        <v>10556</v>
      </c>
      <c r="U2681" s="70" t="s">
        <v>10560</v>
      </c>
    </row>
    <row r="2682" spans="1:21" x14ac:dyDescent="0.2">
      <c r="A2682" s="49" t="s">
        <v>2245</v>
      </c>
      <c r="B2682" s="49" t="s">
        <v>36</v>
      </c>
      <c r="C2682" s="50">
        <v>3758</v>
      </c>
      <c r="D2682" s="49" t="s">
        <v>37</v>
      </c>
      <c r="E2682" s="49" t="s">
        <v>2269</v>
      </c>
      <c r="F2682" s="49" t="s">
        <v>37</v>
      </c>
      <c r="G2682" s="49">
        <v>5034</v>
      </c>
      <c r="H2682" s="49" t="s">
        <v>43</v>
      </c>
      <c r="I2682" s="50">
        <v>6431</v>
      </c>
      <c r="J2682" s="50">
        <v>105034000740</v>
      </c>
      <c r="K2682" s="49" t="s">
        <v>2278</v>
      </c>
      <c r="L2682" s="51">
        <v>521</v>
      </c>
      <c r="M2682" s="52">
        <v>54563396</v>
      </c>
      <c r="N2682" s="52">
        <v>0</v>
      </c>
      <c r="O2682" s="52">
        <v>26998402</v>
      </c>
      <c r="P2682" s="52">
        <v>6660438</v>
      </c>
      <c r="Q2682" s="52">
        <v>54563396</v>
      </c>
      <c r="R2682" s="52">
        <v>33658840</v>
      </c>
      <c r="S2682" s="52">
        <v>88222236</v>
      </c>
      <c r="T2682" s="70" t="s">
        <v>10556</v>
      </c>
      <c r="U2682" s="70" t="s">
        <v>10560</v>
      </c>
    </row>
    <row r="2683" spans="1:21" x14ac:dyDescent="0.2">
      <c r="A2683" s="49" t="s">
        <v>2872</v>
      </c>
      <c r="B2683" s="49" t="s">
        <v>1073</v>
      </c>
      <c r="C2683" s="50">
        <v>3817</v>
      </c>
      <c r="D2683" s="49" t="s">
        <v>1074</v>
      </c>
      <c r="E2683" s="49" t="s">
        <v>10086</v>
      </c>
      <c r="F2683" s="49" t="s">
        <v>1074</v>
      </c>
      <c r="G2683" s="49">
        <v>76400</v>
      </c>
      <c r="H2683" s="49" t="s">
        <v>106</v>
      </c>
      <c r="I2683" s="50">
        <v>6777</v>
      </c>
      <c r="J2683" s="50">
        <v>176400000027</v>
      </c>
      <c r="K2683" s="49" t="s">
        <v>10087</v>
      </c>
      <c r="L2683" s="51">
        <v>403</v>
      </c>
      <c r="M2683" s="52">
        <v>42100447</v>
      </c>
      <c r="N2683" s="52">
        <v>0</v>
      </c>
      <c r="O2683" s="52">
        <v>26153414</v>
      </c>
      <c r="P2683" s="52">
        <v>6660438</v>
      </c>
      <c r="Q2683" s="52">
        <v>42100447</v>
      </c>
      <c r="R2683" s="52">
        <v>32813852</v>
      </c>
      <c r="S2683" s="52">
        <v>74914299</v>
      </c>
      <c r="T2683" s="70" t="s">
        <v>10556</v>
      </c>
      <c r="U2683" s="70" t="s">
        <v>10560</v>
      </c>
    </row>
    <row r="2684" spans="1:21" x14ac:dyDescent="0.2">
      <c r="A2684" s="49" t="s">
        <v>2245</v>
      </c>
      <c r="B2684" s="49" t="s">
        <v>36</v>
      </c>
      <c r="C2684" s="50">
        <v>3759</v>
      </c>
      <c r="D2684" s="49" t="s">
        <v>34</v>
      </c>
      <c r="E2684" s="49" t="s">
        <v>7491</v>
      </c>
      <c r="F2684" s="49" t="s">
        <v>34</v>
      </c>
      <c r="G2684" s="49">
        <v>5001</v>
      </c>
      <c r="H2684" s="49" t="s">
        <v>35</v>
      </c>
      <c r="I2684" s="50">
        <v>9320</v>
      </c>
      <c r="J2684" s="50">
        <v>105001002101</v>
      </c>
      <c r="K2684" s="49" t="s">
        <v>7587</v>
      </c>
      <c r="L2684" s="51">
        <v>1035</v>
      </c>
      <c r="M2684" s="52">
        <v>100041318</v>
      </c>
      <c r="N2684" s="52">
        <v>4976683</v>
      </c>
      <c r="O2684" s="52">
        <v>20461051</v>
      </c>
      <c r="P2684" s="52">
        <v>6660438</v>
      </c>
      <c r="Q2684" s="52">
        <v>105018001</v>
      </c>
      <c r="R2684" s="52">
        <v>27121489</v>
      </c>
      <c r="S2684" s="52">
        <v>132139490</v>
      </c>
      <c r="T2684" s="70" t="s">
        <v>10556</v>
      </c>
      <c r="U2684" s="70" t="s">
        <v>10560</v>
      </c>
    </row>
    <row r="2685" spans="1:21" x14ac:dyDescent="0.2">
      <c r="A2685" s="49" t="s">
        <v>2245</v>
      </c>
      <c r="B2685" s="49" t="s">
        <v>36</v>
      </c>
      <c r="C2685" s="50">
        <v>3759</v>
      </c>
      <c r="D2685" s="49" t="s">
        <v>34</v>
      </c>
      <c r="E2685" s="49" t="s">
        <v>7491</v>
      </c>
      <c r="F2685" s="49" t="s">
        <v>34</v>
      </c>
      <c r="G2685" s="49">
        <v>5001</v>
      </c>
      <c r="H2685" s="49" t="s">
        <v>35</v>
      </c>
      <c r="I2685" s="50">
        <v>9557</v>
      </c>
      <c r="J2685" s="50">
        <v>105001005410</v>
      </c>
      <c r="K2685" s="49" t="s">
        <v>7586</v>
      </c>
      <c r="L2685" s="51">
        <v>1348</v>
      </c>
      <c r="M2685" s="52">
        <v>124823534</v>
      </c>
      <c r="N2685" s="52">
        <v>1877380</v>
      </c>
      <c r="O2685" s="52">
        <v>20461051</v>
      </c>
      <c r="P2685" s="52">
        <v>6660438</v>
      </c>
      <c r="Q2685" s="52">
        <v>126700914</v>
      </c>
      <c r="R2685" s="52">
        <v>27121489</v>
      </c>
      <c r="S2685" s="52">
        <v>153822403</v>
      </c>
      <c r="T2685" s="70" t="s">
        <v>10556</v>
      </c>
      <c r="U2685" s="70" t="s">
        <v>10560</v>
      </c>
    </row>
    <row r="2686" spans="1:21" x14ac:dyDescent="0.2">
      <c r="A2686" s="49" t="s">
        <v>6798</v>
      </c>
      <c r="B2686" s="49" t="s">
        <v>674</v>
      </c>
      <c r="C2686" s="50">
        <v>3791</v>
      </c>
      <c r="D2686" s="49" t="s">
        <v>672</v>
      </c>
      <c r="E2686" s="49" t="s">
        <v>8253</v>
      </c>
      <c r="F2686" s="49" t="s">
        <v>672</v>
      </c>
      <c r="G2686" s="49">
        <v>41001</v>
      </c>
      <c r="H2686" s="49" t="s">
        <v>673</v>
      </c>
      <c r="I2686" s="50">
        <v>12299</v>
      </c>
      <c r="J2686" s="50">
        <v>141001001259</v>
      </c>
      <c r="K2686" s="49" t="s">
        <v>8268</v>
      </c>
      <c r="L2686" s="51">
        <v>1373</v>
      </c>
      <c r="M2686" s="52">
        <v>126399443</v>
      </c>
      <c r="N2686" s="52">
        <v>3472235</v>
      </c>
      <c r="O2686" s="52">
        <v>20949499</v>
      </c>
      <c r="P2686" s="52">
        <v>6660438</v>
      </c>
      <c r="Q2686" s="52">
        <v>129871678</v>
      </c>
      <c r="R2686" s="52">
        <v>27609937</v>
      </c>
      <c r="S2686" s="52">
        <v>157481615</v>
      </c>
      <c r="T2686" s="70" t="s">
        <v>10556</v>
      </c>
      <c r="U2686" s="70" t="s">
        <v>10560</v>
      </c>
    </row>
    <row r="2687" spans="1:21" x14ac:dyDescent="0.2">
      <c r="A2687" s="49" t="s">
        <v>2872</v>
      </c>
      <c r="B2687" s="49" t="s">
        <v>1073</v>
      </c>
      <c r="C2687" s="50">
        <v>3818</v>
      </c>
      <c r="D2687" s="49" t="s">
        <v>1071</v>
      </c>
      <c r="E2687" s="49" t="s">
        <v>4565</v>
      </c>
      <c r="F2687" s="49" t="s">
        <v>1071</v>
      </c>
      <c r="G2687" s="49">
        <v>76001</v>
      </c>
      <c r="H2687" s="49" t="s">
        <v>1072</v>
      </c>
      <c r="I2687" s="50">
        <v>15574</v>
      </c>
      <c r="J2687" s="50">
        <v>176001003586</v>
      </c>
      <c r="K2687" s="49" t="s">
        <v>4584</v>
      </c>
      <c r="L2687" s="51">
        <v>1083</v>
      </c>
      <c r="M2687" s="52">
        <v>107852629</v>
      </c>
      <c r="N2687" s="52">
        <v>1858716</v>
      </c>
      <c r="O2687" s="52">
        <v>20227905</v>
      </c>
      <c r="P2687" s="52">
        <v>6660438</v>
      </c>
      <c r="Q2687" s="52">
        <v>109711345</v>
      </c>
      <c r="R2687" s="52">
        <v>26888343</v>
      </c>
      <c r="S2687" s="52">
        <v>136599688</v>
      </c>
      <c r="T2687" s="70" t="s">
        <v>10556</v>
      </c>
      <c r="U2687" s="70" t="s">
        <v>10560</v>
      </c>
    </row>
    <row r="2688" spans="1:21" x14ac:dyDescent="0.2">
      <c r="A2688" s="49" t="s">
        <v>4413</v>
      </c>
      <c r="B2688" s="49" t="s">
        <v>64</v>
      </c>
      <c r="C2688" s="50">
        <v>3773</v>
      </c>
      <c r="D2688" s="49" t="s">
        <v>374</v>
      </c>
      <c r="E2688" s="49" t="s">
        <v>4436</v>
      </c>
      <c r="F2688" s="49" t="s">
        <v>374</v>
      </c>
      <c r="G2688" s="49">
        <v>17050</v>
      </c>
      <c r="H2688" s="49" t="s">
        <v>377</v>
      </c>
      <c r="I2688" s="50">
        <v>17408</v>
      </c>
      <c r="J2688" s="50">
        <v>217050000175</v>
      </c>
      <c r="K2688" s="49" t="s">
        <v>4440</v>
      </c>
      <c r="L2688" s="51">
        <v>193</v>
      </c>
      <c r="M2688" s="52">
        <v>21732413</v>
      </c>
      <c r="N2688" s="52">
        <v>3508437</v>
      </c>
      <c r="O2688" s="52">
        <v>26367632</v>
      </c>
      <c r="P2688" s="52">
        <v>6660438</v>
      </c>
      <c r="Q2688" s="52">
        <v>25240850</v>
      </c>
      <c r="R2688" s="52">
        <v>33028070</v>
      </c>
      <c r="S2688" s="52">
        <v>58268920</v>
      </c>
      <c r="T2688" s="70" t="s">
        <v>10556</v>
      </c>
      <c r="U2688" s="70" t="s">
        <v>10560</v>
      </c>
    </row>
    <row r="2689" spans="1:21" x14ac:dyDescent="0.2">
      <c r="A2689" s="49" t="s">
        <v>4656</v>
      </c>
      <c r="B2689" s="49" t="s">
        <v>403</v>
      </c>
      <c r="C2689" s="50">
        <v>3776</v>
      </c>
      <c r="D2689" s="49" t="s">
        <v>401</v>
      </c>
      <c r="E2689" s="49" t="s">
        <v>6661</v>
      </c>
      <c r="F2689" s="49" t="s">
        <v>401</v>
      </c>
      <c r="G2689" s="49">
        <v>18001</v>
      </c>
      <c r="H2689" s="49" t="s">
        <v>402</v>
      </c>
      <c r="I2689" s="50">
        <v>1718</v>
      </c>
      <c r="J2689" s="50">
        <v>183001001598</v>
      </c>
      <c r="K2689" s="49" t="s">
        <v>6674</v>
      </c>
      <c r="L2689" s="51">
        <v>853</v>
      </c>
      <c r="M2689" s="52">
        <v>87302874</v>
      </c>
      <c r="N2689" s="52">
        <v>0</v>
      </c>
      <c r="O2689" s="52">
        <v>27569112</v>
      </c>
      <c r="P2689" s="52">
        <v>6660438</v>
      </c>
      <c r="Q2689" s="52">
        <v>87302874</v>
      </c>
      <c r="R2689" s="52">
        <v>34229550</v>
      </c>
      <c r="S2689" s="52">
        <v>121532424</v>
      </c>
      <c r="T2689" s="70" t="s">
        <v>10556</v>
      </c>
      <c r="U2689" s="70" t="s">
        <v>10560</v>
      </c>
    </row>
    <row r="2690" spans="1:21" x14ac:dyDescent="0.2">
      <c r="A2690" s="49" t="s">
        <v>4982</v>
      </c>
      <c r="B2690" s="49" t="s">
        <v>421</v>
      </c>
      <c r="C2690" s="50">
        <v>3777</v>
      </c>
      <c r="D2690" s="49" t="s">
        <v>422</v>
      </c>
      <c r="E2690" s="49" t="s">
        <v>5287</v>
      </c>
      <c r="F2690" s="49" t="s">
        <v>422</v>
      </c>
      <c r="G2690" s="49">
        <v>19532</v>
      </c>
      <c r="H2690" s="49" t="s">
        <v>442</v>
      </c>
      <c r="I2690" s="50">
        <v>13995</v>
      </c>
      <c r="J2690" s="50">
        <v>419532001421</v>
      </c>
      <c r="K2690" s="49" t="s">
        <v>5296</v>
      </c>
      <c r="L2690" s="51">
        <v>417</v>
      </c>
      <c r="M2690" s="52">
        <v>53285201</v>
      </c>
      <c r="N2690" s="52">
        <v>0</v>
      </c>
      <c r="O2690" s="52">
        <v>29153750</v>
      </c>
      <c r="P2690" s="52">
        <v>6660438</v>
      </c>
      <c r="Q2690" s="52">
        <v>53285201</v>
      </c>
      <c r="R2690" s="52">
        <v>35814188</v>
      </c>
      <c r="S2690" s="52">
        <v>89099389</v>
      </c>
      <c r="T2690" s="70" t="s">
        <v>10556</v>
      </c>
      <c r="U2690" s="70" t="s">
        <v>10560</v>
      </c>
    </row>
    <row r="2691" spans="1:21" x14ac:dyDescent="0.2">
      <c r="A2691" s="49" t="s">
        <v>7676</v>
      </c>
      <c r="B2691" s="49" t="s">
        <v>763</v>
      </c>
      <c r="C2691" s="50">
        <v>3796</v>
      </c>
      <c r="D2691" s="49" t="s">
        <v>764</v>
      </c>
      <c r="E2691" s="49" t="s">
        <v>7699</v>
      </c>
      <c r="F2691" s="49" t="s">
        <v>764</v>
      </c>
      <c r="G2691" s="49">
        <v>50245</v>
      </c>
      <c r="H2691" s="49" t="s">
        <v>771</v>
      </c>
      <c r="I2691" s="50">
        <v>16333</v>
      </c>
      <c r="J2691" s="50">
        <v>150245000288</v>
      </c>
      <c r="K2691" s="49" t="s">
        <v>7700</v>
      </c>
      <c r="L2691" s="51">
        <v>223</v>
      </c>
      <c r="M2691" s="52">
        <v>22250529</v>
      </c>
      <c r="N2691" s="52">
        <v>0</v>
      </c>
      <c r="O2691" s="52">
        <v>24970916</v>
      </c>
      <c r="P2691" s="52">
        <v>6660438</v>
      </c>
      <c r="Q2691" s="52">
        <v>22250529</v>
      </c>
      <c r="R2691" s="52">
        <v>31631354</v>
      </c>
      <c r="S2691" s="52">
        <v>53881883</v>
      </c>
      <c r="T2691" s="70" t="s">
        <v>10556</v>
      </c>
      <c r="U2691" s="70" t="s">
        <v>10560</v>
      </c>
    </row>
    <row r="2692" spans="1:21" x14ac:dyDescent="0.2">
      <c r="A2692" s="49" t="s">
        <v>2875</v>
      </c>
      <c r="B2692" s="49" t="s">
        <v>403</v>
      </c>
      <c r="C2692" s="50">
        <v>3776</v>
      </c>
      <c r="D2692" s="49" t="s">
        <v>401</v>
      </c>
      <c r="E2692" s="49" t="s">
        <v>6661</v>
      </c>
      <c r="F2692" s="49" t="s">
        <v>401</v>
      </c>
      <c r="G2692" s="49">
        <v>18001</v>
      </c>
      <c r="H2692" s="49" t="s">
        <v>402</v>
      </c>
      <c r="I2692" s="50">
        <v>1717</v>
      </c>
      <c r="J2692" s="50">
        <v>183001000737</v>
      </c>
      <c r="K2692" s="49" t="s">
        <v>6673</v>
      </c>
      <c r="L2692" s="51">
        <v>1246</v>
      </c>
      <c r="M2692" s="52">
        <v>121345126</v>
      </c>
      <c r="N2692" s="52">
        <v>3613009</v>
      </c>
      <c r="O2692" s="52">
        <v>27569112</v>
      </c>
      <c r="P2692" s="52">
        <v>6660438</v>
      </c>
      <c r="Q2692" s="52">
        <v>124958135</v>
      </c>
      <c r="R2692" s="52">
        <v>34229550</v>
      </c>
      <c r="S2692" s="52">
        <v>159187685</v>
      </c>
      <c r="T2692" s="70" t="s">
        <v>10556</v>
      </c>
      <c r="U2692" s="70" t="s">
        <v>10560</v>
      </c>
    </row>
    <row r="2693" spans="1:21" x14ac:dyDescent="0.2">
      <c r="A2693" s="49" t="s">
        <v>2872</v>
      </c>
      <c r="B2693" s="49" t="s">
        <v>1073</v>
      </c>
      <c r="C2693" s="50">
        <v>3823</v>
      </c>
      <c r="D2693" s="49" t="s">
        <v>1107</v>
      </c>
      <c r="E2693" s="49" t="s">
        <v>9849</v>
      </c>
      <c r="F2693" s="49" t="s">
        <v>1107</v>
      </c>
      <c r="G2693" s="49">
        <v>76834</v>
      </c>
      <c r="H2693" s="49" t="s">
        <v>1108</v>
      </c>
      <c r="I2693" s="50">
        <v>20366</v>
      </c>
      <c r="J2693" s="50">
        <v>276834000666</v>
      </c>
      <c r="K2693" s="49" t="s">
        <v>9856</v>
      </c>
      <c r="L2693" s="51">
        <v>389</v>
      </c>
      <c r="M2693" s="52">
        <v>47797577</v>
      </c>
      <c r="N2693" s="52">
        <v>9559515</v>
      </c>
      <c r="O2693" s="52">
        <v>25266273</v>
      </c>
      <c r="P2693" s="52">
        <v>6660438</v>
      </c>
      <c r="Q2693" s="52">
        <v>57357092</v>
      </c>
      <c r="R2693" s="52">
        <v>31926711</v>
      </c>
      <c r="S2693" s="52">
        <v>89283803</v>
      </c>
      <c r="T2693" s="70" t="s">
        <v>10556</v>
      </c>
      <c r="U2693" s="70" t="s">
        <v>10560</v>
      </c>
    </row>
    <row r="2694" spans="1:21" x14ac:dyDescent="0.2">
      <c r="A2694" s="49" t="s">
        <v>2245</v>
      </c>
      <c r="B2694" s="49" t="s">
        <v>36</v>
      </c>
      <c r="C2694" s="50">
        <v>7609</v>
      </c>
      <c r="D2694" s="49" t="s">
        <v>125</v>
      </c>
      <c r="E2694" s="49" t="s">
        <v>8803</v>
      </c>
      <c r="F2694" s="49" t="s">
        <v>125</v>
      </c>
      <c r="G2694" s="49">
        <v>5615</v>
      </c>
      <c r="H2694" s="49" t="s">
        <v>126</v>
      </c>
      <c r="I2694" s="50">
        <v>12648</v>
      </c>
      <c r="J2694" s="50">
        <v>105615000473</v>
      </c>
      <c r="K2694" s="49" t="s">
        <v>8813</v>
      </c>
      <c r="L2694" s="51">
        <v>1285</v>
      </c>
      <c r="M2694" s="52">
        <v>121387392</v>
      </c>
      <c r="N2694" s="52">
        <v>5476089</v>
      </c>
      <c r="O2694" s="52">
        <v>20454296</v>
      </c>
      <c r="P2694" s="52">
        <v>6660438</v>
      </c>
      <c r="Q2694" s="52">
        <v>126863481</v>
      </c>
      <c r="R2694" s="52">
        <v>27114734</v>
      </c>
      <c r="S2694" s="52">
        <v>153978215</v>
      </c>
      <c r="T2694" s="70" t="s">
        <v>10556</v>
      </c>
      <c r="U2694" s="70" t="s">
        <v>10560</v>
      </c>
    </row>
    <row r="2695" spans="1:21" x14ac:dyDescent="0.2">
      <c r="A2695" s="49" t="s">
        <v>2976</v>
      </c>
      <c r="B2695" s="49" t="s">
        <v>171</v>
      </c>
      <c r="C2695" s="50">
        <v>3765</v>
      </c>
      <c r="D2695" s="49" t="s">
        <v>191</v>
      </c>
      <c r="E2695" s="49" t="s">
        <v>9369</v>
      </c>
      <c r="F2695" s="49" t="s">
        <v>191</v>
      </c>
      <c r="G2695" s="49">
        <v>8758</v>
      </c>
      <c r="H2695" s="49" t="s">
        <v>192</v>
      </c>
      <c r="I2695" s="50">
        <v>3212</v>
      </c>
      <c r="J2695" s="50">
        <v>108758000244</v>
      </c>
      <c r="K2695" s="49" t="s">
        <v>9381</v>
      </c>
      <c r="L2695" s="51">
        <v>662</v>
      </c>
      <c r="M2695" s="52">
        <v>62089395</v>
      </c>
      <c r="N2695" s="52">
        <v>7624740</v>
      </c>
      <c r="O2695" s="52">
        <v>25903144</v>
      </c>
      <c r="P2695" s="52">
        <v>6660438</v>
      </c>
      <c r="Q2695" s="52">
        <v>69714135</v>
      </c>
      <c r="R2695" s="52">
        <v>32563582</v>
      </c>
      <c r="S2695" s="52">
        <v>102277717</v>
      </c>
      <c r="T2695" s="70" t="s">
        <v>10556</v>
      </c>
      <c r="U2695" s="70" t="s">
        <v>10560</v>
      </c>
    </row>
    <row r="2696" spans="1:21" x14ac:dyDescent="0.2">
      <c r="A2696" s="49" t="s">
        <v>2245</v>
      </c>
      <c r="B2696" s="49" t="s">
        <v>36</v>
      </c>
      <c r="C2696" s="50">
        <v>3760</v>
      </c>
      <c r="D2696" s="49" t="s">
        <v>55</v>
      </c>
      <c r="E2696" s="49" t="s">
        <v>3253</v>
      </c>
      <c r="F2696" s="49" t="s">
        <v>55</v>
      </c>
      <c r="G2696" s="49">
        <v>5088</v>
      </c>
      <c r="H2696" s="49" t="s">
        <v>56</v>
      </c>
      <c r="I2696" s="50">
        <v>11480</v>
      </c>
      <c r="J2696" s="50">
        <v>105088001971</v>
      </c>
      <c r="K2696" s="49" t="s">
        <v>3260</v>
      </c>
      <c r="L2696" s="51">
        <v>1863</v>
      </c>
      <c r="M2696" s="52">
        <v>174383313</v>
      </c>
      <c r="N2696" s="52">
        <v>6052088</v>
      </c>
      <c r="O2696" s="52">
        <v>20533054</v>
      </c>
      <c r="P2696" s="52">
        <v>6660438</v>
      </c>
      <c r="Q2696" s="52">
        <v>180435401</v>
      </c>
      <c r="R2696" s="52">
        <v>27193492</v>
      </c>
      <c r="S2696" s="52">
        <v>207628893</v>
      </c>
      <c r="T2696" s="70" t="s">
        <v>10556</v>
      </c>
      <c r="U2696" s="70" t="s">
        <v>10560</v>
      </c>
    </row>
    <row r="2697" spans="1:21" x14ac:dyDescent="0.2">
      <c r="A2697" s="49" t="s">
        <v>5921</v>
      </c>
      <c r="B2697" s="49" t="s">
        <v>211</v>
      </c>
      <c r="C2697" s="50">
        <v>3781</v>
      </c>
      <c r="D2697" s="49" t="s">
        <v>489</v>
      </c>
      <c r="E2697" s="49" t="s">
        <v>5965</v>
      </c>
      <c r="F2697" s="49" t="s">
        <v>489</v>
      </c>
      <c r="G2697" s="49">
        <v>23182</v>
      </c>
      <c r="H2697" s="49" t="s">
        <v>494</v>
      </c>
      <c r="I2697" s="50">
        <v>25753</v>
      </c>
      <c r="J2697" s="50">
        <v>123182000285</v>
      </c>
      <c r="K2697" s="49" t="s">
        <v>5970</v>
      </c>
      <c r="L2697" s="51">
        <v>684</v>
      </c>
      <c r="M2697" s="52">
        <v>79109964</v>
      </c>
      <c r="N2697" s="52">
        <v>0</v>
      </c>
      <c r="O2697" s="52">
        <v>30268978</v>
      </c>
      <c r="P2697" s="52">
        <v>6660438</v>
      </c>
      <c r="Q2697" s="52">
        <v>79109964</v>
      </c>
      <c r="R2697" s="52">
        <v>36929416</v>
      </c>
      <c r="S2697" s="52">
        <v>116039380</v>
      </c>
      <c r="T2697" s="70" t="s">
        <v>10556</v>
      </c>
      <c r="U2697" s="70" t="s">
        <v>10560</v>
      </c>
    </row>
    <row r="2698" spans="1:21" x14ac:dyDescent="0.2">
      <c r="A2698" s="49" t="s">
        <v>2245</v>
      </c>
      <c r="B2698" s="49" t="s">
        <v>36</v>
      </c>
      <c r="C2698" s="50">
        <v>3759</v>
      </c>
      <c r="D2698" s="49" t="s">
        <v>34</v>
      </c>
      <c r="E2698" s="49" t="s">
        <v>7491</v>
      </c>
      <c r="F2698" s="49" t="s">
        <v>34</v>
      </c>
      <c r="G2698" s="49">
        <v>5001</v>
      </c>
      <c r="H2698" s="49" t="s">
        <v>35</v>
      </c>
      <c r="I2698" s="50">
        <v>9535</v>
      </c>
      <c r="J2698" s="50">
        <v>105001001121</v>
      </c>
      <c r="K2698" s="49" t="s">
        <v>7585</v>
      </c>
      <c r="L2698" s="51">
        <v>1706</v>
      </c>
      <c r="M2698" s="52">
        <v>168355818</v>
      </c>
      <c r="N2698" s="52">
        <v>11487528</v>
      </c>
      <c r="O2698" s="52">
        <v>20461051</v>
      </c>
      <c r="P2698" s="52">
        <v>26641753</v>
      </c>
      <c r="Q2698" s="52">
        <v>179843346</v>
      </c>
      <c r="R2698" s="52">
        <v>47102804</v>
      </c>
      <c r="S2698" s="52">
        <v>226946150</v>
      </c>
      <c r="T2698" s="70" t="s">
        <v>10556</v>
      </c>
      <c r="U2698" s="70" t="s">
        <v>10560</v>
      </c>
    </row>
    <row r="2699" spans="1:21" x14ac:dyDescent="0.2">
      <c r="A2699" s="49" t="s">
        <v>6798</v>
      </c>
      <c r="B2699" s="49" t="s">
        <v>674</v>
      </c>
      <c r="C2699" s="50">
        <v>3790</v>
      </c>
      <c r="D2699" s="49" t="s">
        <v>675</v>
      </c>
      <c r="E2699" s="49" t="s">
        <v>6893</v>
      </c>
      <c r="F2699" s="49" t="s">
        <v>675</v>
      </c>
      <c r="G2699" s="49">
        <v>41524</v>
      </c>
      <c r="H2699" s="49" t="s">
        <v>696</v>
      </c>
      <c r="I2699" s="50">
        <v>8028</v>
      </c>
      <c r="J2699" s="50">
        <v>141524001058</v>
      </c>
      <c r="K2699" s="49" t="s">
        <v>6895</v>
      </c>
      <c r="L2699" s="51">
        <v>636</v>
      </c>
      <c r="M2699" s="52">
        <v>77587816</v>
      </c>
      <c r="N2699" s="52">
        <v>0</v>
      </c>
      <c r="O2699" s="52">
        <v>27077002</v>
      </c>
      <c r="P2699" s="52">
        <v>26641753</v>
      </c>
      <c r="Q2699" s="52">
        <v>77587816</v>
      </c>
      <c r="R2699" s="52">
        <v>53718755</v>
      </c>
      <c r="S2699" s="52">
        <v>131306571</v>
      </c>
      <c r="T2699" s="70" t="s">
        <v>10556</v>
      </c>
      <c r="U2699" s="70" t="s">
        <v>10560</v>
      </c>
    </row>
    <row r="2700" spans="1:21" x14ac:dyDescent="0.2">
      <c r="A2700" s="49" t="s">
        <v>2875</v>
      </c>
      <c r="B2700" s="49" t="s">
        <v>1117</v>
      </c>
      <c r="C2700" s="50">
        <v>3824</v>
      </c>
      <c r="D2700" s="49" t="s">
        <v>1116</v>
      </c>
      <c r="E2700" s="49" t="s">
        <v>2918</v>
      </c>
      <c r="F2700" s="49" t="s">
        <v>1116</v>
      </c>
      <c r="G2700" s="49">
        <v>81736</v>
      </c>
      <c r="H2700" s="49" t="s">
        <v>1122</v>
      </c>
      <c r="I2700" s="50">
        <v>1922</v>
      </c>
      <c r="J2700" s="50">
        <v>281736002581</v>
      </c>
      <c r="K2700" s="49" t="s">
        <v>2926</v>
      </c>
      <c r="L2700" s="51">
        <v>717</v>
      </c>
      <c r="M2700" s="52">
        <v>92049333</v>
      </c>
      <c r="N2700" s="52">
        <v>13174990</v>
      </c>
      <c r="O2700" s="52">
        <v>31022935</v>
      </c>
      <c r="P2700" s="52">
        <v>6660438</v>
      </c>
      <c r="Q2700" s="52">
        <v>105224323</v>
      </c>
      <c r="R2700" s="52">
        <v>37683373</v>
      </c>
      <c r="S2700" s="52">
        <v>142907696</v>
      </c>
      <c r="T2700" s="70" t="s">
        <v>10556</v>
      </c>
      <c r="U2700" s="70" t="s">
        <v>10560</v>
      </c>
    </row>
    <row r="2701" spans="1:21" x14ac:dyDescent="0.2">
      <c r="A2701" s="49" t="s">
        <v>6766</v>
      </c>
      <c r="B2701" s="49" t="s">
        <v>1177</v>
      </c>
      <c r="C2701" s="50">
        <v>3830</v>
      </c>
      <c r="D2701" s="49" t="s">
        <v>1175</v>
      </c>
      <c r="E2701" s="49" t="s">
        <v>6778</v>
      </c>
      <c r="F2701" s="49" t="s">
        <v>1175</v>
      </c>
      <c r="G2701" s="49">
        <v>95001</v>
      </c>
      <c r="H2701" s="49" t="s">
        <v>1176</v>
      </c>
      <c r="I2701" s="50">
        <v>4458</v>
      </c>
      <c r="J2701" s="50">
        <v>295001001370</v>
      </c>
      <c r="K2701" s="49" t="s">
        <v>6781</v>
      </c>
      <c r="L2701" s="51">
        <v>356</v>
      </c>
      <c r="M2701" s="52">
        <v>48811149</v>
      </c>
      <c r="N2701" s="52">
        <v>7476579</v>
      </c>
      <c r="O2701" s="52">
        <v>29951772</v>
      </c>
      <c r="P2701" s="52">
        <v>6660438</v>
      </c>
      <c r="Q2701" s="52">
        <v>56287728</v>
      </c>
      <c r="R2701" s="52">
        <v>36612210</v>
      </c>
      <c r="S2701" s="52">
        <v>92899938</v>
      </c>
      <c r="T2701" s="70" t="s">
        <v>10556</v>
      </c>
      <c r="U2701" s="70" t="s">
        <v>10560</v>
      </c>
    </row>
    <row r="2702" spans="1:21" x14ac:dyDescent="0.2">
      <c r="A2702" s="49" t="s">
        <v>2245</v>
      </c>
      <c r="B2702" s="49" t="s">
        <v>36</v>
      </c>
      <c r="C2702" s="50">
        <v>3758</v>
      </c>
      <c r="D2702" s="49" t="s">
        <v>37</v>
      </c>
      <c r="E2702" s="49" t="s">
        <v>2444</v>
      </c>
      <c r="F2702" s="49" t="s">
        <v>37</v>
      </c>
      <c r="G2702" s="49">
        <v>5212</v>
      </c>
      <c r="H2702" s="49" t="s">
        <v>78</v>
      </c>
      <c r="I2702" s="50">
        <v>1629</v>
      </c>
      <c r="J2702" s="50">
        <v>105212000163</v>
      </c>
      <c r="K2702" s="49" t="s">
        <v>2448</v>
      </c>
      <c r="L2702" s="51">
        <v>2230</v>
      </c>
      <c r="M2702" s="52">
        <v>211618939</v>
      </c>
      <c r="N2702" s="52">
        <v>0</v>
      </c>
      <c r="O2702" s="52">
        <v>20164095</v>
      </c>
      <c r="P2702" s="52">
        <v>6660438</v>
      </c>
      <c r="Q2702" s="52">
        <v>211618939</v>
      </c>
      <c r="R2702" s="52">
        <v>26824533</v>
      </c>
      <c r="S2702" s="52">
        <v>238443472</v>
      </c>
      <c r="T2702" s="70" t="s">
        <v>10556</v>
      </c>
      <c r="U2702" s="70" t="s">
        <v>10560</v>
      </c>
    </row>
    <row r="2703" spans="1:21" x14ac:dyDescent="0.2">
      <c r="A2703" s="49" t="s">
        <v>2245</v>
      </c>
      <c r="B2703" s="49" t="s">
        <v>36</v>
      </c>
      <c r="C2703" s="50">
        <v>3761</v>
      </c>
      <c r="D2703" s="49" t="s">
        <v>84</v>
      </c>
      <c r="E2703" s="49" t="s">
        <v>6635</v>
      </c>
      <c r="F2703" s="49" t="s">
        <v>84</v>
      </c>
      <c r="G2703" s="49">
        <v>5266</v>
      </c>
      <c r="H2703" s="49" t="s">
        <v>85</v>
      </c>
      <c r="I2703" s="50">
        <v>14364</v>
      </c>
      <c r="J2703" s="50">
        <v>105266000801</v>
      </c>
      <c r="K2703" s="49" t="s">
        <v>6647</v>
      </c>
      <c r="L2703" s="51">
        <v>742</v>
      </c>
      <c r="M2703" s="52">
        <v>66737404</v>
      </c>
      <c r="N2703" s="52">
        <v>13347481</v>
      </c>
      <c r="O2703" s="52">
        <v>19800664</v>
      </c>
      <c r="P2703" s="52">
        <v>6660438</v>
      </c>
      <c r="Q2703" s="52">
        <v>80084885</v>
      </c>
      <c r="R2703" s="52">
        <v>26461102</v>
      </c>
      <c r="S2703" s="52">
        <v>106545987</v>
      </c>
      <c r="T2703" s="70" t="s">
        <v>10556</v>
      </c>
      <c r="U2703" s="70" t="s">
        <v>10560</v>
      </c>
    </row>
    <row r="2704" spans="1:21" x14ac:dyDescent="0.2">
      <c r="A2704" s="49" t="s">
        <v>5501</v>
      </c>
      <c r="B2704" s="49" t="s">
        <v>461</v>
      </c>
      <c r="C2704" s="50">
        <v>3779</v>
      </c>
      <c r="D2704" s="49" t="s">
        <v>462</v>
      </c>
      <c r="E2704" s="49" t="s">
        <v>5577</v>
      </c>
      <c r="F2704" s="49" t="s">
        <v>462</v>
      </c>
      <c r="G2704" s="49">
        <v>20383</v>
      </c>
      <c r="H2704" s="49" t="s">
        <v>475</v>
      </c>
      <c r="I2704" s="50">
        <v>20009</v>
      </c>
      <c r="J2704" s="50">
        <v>120383000012</v>
      </c>
      <c r="K2704" s="49" t="s">
        <v>5581</v>
      </c>
      <c r="L2704" s="51">
        <v>456</v>
      </c>
      <c r="M2704" s="52">
        <v>51404715</v>
      </c>
      <c r="N2704" s="52">
        <v>10280943</v>
      </c>
      <c r="O2704" s="52">
        <v>30150446</v>
      </c>
      <c r="P2704" s="52">
        <v>6660438</v>
      </c>
      <c r="Q2704" s="52">
        <v>61685658</v>
      </c>
      <c r="R2704" s="52">
        <v>36810884</v>
      </c>
      <c r="S2704" s="52">
        <v>98496542</v>
      </c>
      <c r="T2704" s="70" t="s">
        <v>10556</v>
      </c>
      <c r="U2704" s="70" t="s">
        <v>10560</v>
      </c>
    </row>
    <row r="2705" spans="1:21" x14ac:dyDescent="0.2">
      <c r="A2705" s="49" t="s">
        <v>2872</v>
      </c>
      <c r="B2705" s="49" t="s">
        <v>1073</v>
      </c>
      <c r="C2705" s="50">
        <v>3820</v>
      </c>
      <c r="D2705" s="49" t="s">
        <v>1080</v>
      </c>
      <c r="E2705" s="49" t="s">
        <v>4399</v>
      </c>
      <c r="F2705" s="49" t="s">
        <v>1080</v>
      </c>
      <c r="G2705" s="49">
        <v>76111</v>
      </c>
      <c r="H2705" s="49" t="s">
        <v>1081</v>
      </c>
      <c r="I2705" s="50">
        <v>16194</v>
      </c>
      <c r="J2705" s="50">
        <v>176111000531</v>
      </c>
      <c r="K2705" s="49" t="s">
        <v>4408</v>
      </c>
      <c r="L2705" s="51">
        <v>607</v>
      </c>
      <c r="M2705" s="52">
        <v>58686153</v>
      </c>
      <c r="N2705" s="52">
        <v>11737231</v>
      </c>
      <c r="O2705" s="52">
        <v>20243674</v>
      </c>
      <c r="P2705" s="52">
        <v>6660438</v>
      </c>
      <c r="Q2705" s="52">
        <v>70423384</v>
      </c>
      <c r="R2705" s="52">
        <v>26904112</v>
      </c>
      <c r="S2705" s="52">
        <v>97327496</v>
      </c>
      <c r="T2705" s="70" t="s">
        <v>10556</v>
      </c>
      <c r="U2705" s="70" t="s">
        <v>10560</v>
      </c>
    </row>
    <row r="2706" spans="1:21" x14ac:dyDescent="0.2">
      <c r="A2706" s="49" t="s">
        <v>5501</v>
      </c>
      <c r="B2706" s="49" t="s">
        <v>461</v>
      </c>
      <c r="C2706" s="50">
        <v>3779</v>
      </c>
      <c r="D2706" s="49" t="s">
        <v>462</v>
      </c>
      <c r="E2706" s="49" t="s">
        <v>5602</v>
      </c>
      <c r="F2706" s="49" t="s">
        <v>462</v>
      </c>
      <c r="G2706" s="49">
        <v>20550</v>
      </c>
      <c r="H2706" s="49" t="s">
        <v>479</v>
      </c>
      <c r="I2706" s="50">
        <v>20028</v>
      </c>
      <c r="J2706" s="50">
        <v>320550000037</v>
      </c>
      <c r="K2706" s="49" t="s">
        <v>5605</v>
      </c>
      <c r="L2706" s="51">
        <v>1065</v>
      </c>
      <c r="M2706" s="52">
        <v>119066254</v>
      </c>
      <c r="N2706" s="52">
        <v>0</v>
      </c>
      <c r="O2706" s="52">
        <v>30716840</v>
      </c>
      <c r="P2706" s="52">
        <v>6660438</v>
      </c>
      <c r="Q2706" s="52">
        <v>119066254</v>
      </c>
      <c r="R2706" s="52">
        <v>37377278</v>
      </c>
      <c r="S2706" s="52">
        <v>156443532</v>
      </c>
      <c r="T2706" s="70" t="s">
        <v>10556</v>
      </c>
      <c r="U2706" s="70" t="s">
        <v>10560</v>
      </c>
    </row>
    <row r="2707" spans="1:21" x14ac:dyDescent="0.2">
      <c r="A2707" s="49" t="s">
        <v>4982</v>
      </c>
      <c r="B2707" s="49" t="s">
        <v>421</v>
      </c>
      <c r="C2707" s="50">
        <v>3777</v>
      </c>
      <c r="D2707" s="49" t="s">
        <v>422</v>
      </c>
      <c r="E2707" s="49" t="s">
        <v>5122</v>
      </c>
      <c r="F2707" s="49" t="s">
        <v>422</v>
      </c>
      <c r="G2707" s="49">
        <v>19212</v>
      </c>
      <c r="H2707" s="49" t="s">
        <v>429</v>
      </c>
      <c r="I2707" s="50">
        <v>3883</v>
      </c>
      <c r="J2707" s="50">
        <v>119212000059</v>
      </c>
      <c r="K2707" s="49" t="s">
        <v>5125</v>
      </c>
      <c r="L2707" s="51">
        <v>606</v>
      </c>
      <c r="M2707" s="52">
        <v>65916768</v>
      </c>
      <c r="N2707" s="52">
        <v>0</v>
      </c>
      <c r="O2707" s="52">
        <v>28682311</v>
      </c>
      <c r="P2707" s="52">
        <v>6660438</v>
      </c>
      <c r="Q2707" s="52">
        <v>65916768</v>
      </c>
      <c r="R2707" s="52">
        <v>35342749</v>
      </c>
      <c r="S2707" s="52">
        <v>101259517</v>
      </c>
      <c r="T2707" s="70" t="s">
        <v>10556</v>
      </c>
      <c r="U2707" s="70" t="s">
        <v>10560</v>
      </c>
    </row>
    <row r="2708" spans="1:21" x14ac:dyDescent="0.2">
      <c r="A2708" s="49" t="s">
        <v>6181</v>
      </c>
      <c r="B2708" s="49" t="s">
        <v>113</v>
      </c>
      <c r="C2708" s="50">
        <v>3798</v>
      </c>
      <c r="D2708" s="49" t="s">
        <v>791</v>
      </c>
      <c r="E2708" s="49" t="s">
        <v>8224</v>
      </c>
      <c r="F2708" s="49" t="s">
        <v>791</v>
      </c>
      <c r="G2708" s="49">
        <v>52788</v>
      </c>
      <c r="H2708" s="49" t="s">
        <v>844</v>
      </c>
      <c r="I2708" s="50">
        <v>12455</v>
      </c>
      <c r="J2708" s="50">
        <v>252788000595</v>
      </c>
      <c r="K2708" s="49" t="s">
        <v>8226</v>
      </c>
      <c r="L2708" s="51">
        <v>121</v>
      </c>
      <c r="M2708" s="52">
        <v>15341418</v>
      </c>
      <c r="N2708" s="52">
        <v>0</v>
      </c>
      <c r="O2708" s="52">
        <v>29588853</v>
      </c>
      <c r="P2708" s="52">
        <v>6660438</v>
      </c>
      <c r="Q2708" s="52">
        <v>15341418</v>
      </c>
      <c r="R2708" s="52">
        <v>36249291</v>
      </c>
      <c r="S2708" s="52">
        <v>51590709</v>
      </c>
      <c r="T2708" s="70" t="s">
        <v>10556</v>
      </c>
      <c r="U2708" s="70" t="s">
        <v>10560</v>
      </c>
    </row>
    <row r="2709" spans="1:21" x14ac:dyDescent="0.2">
      <c r="A2709" s="49" t="s">
        <v>2245</v>
      </c>
      <c r="B2709" s="49" t="s">
        <v>36</v>
      </c>
      <c r="C2709" s="50">
        <v>3758</v>
      </c>
      <c r="D2709" s="49" t="s">
        <v>37</v>
      </c>
      <c r="E2709" s="49" t="s">
        <v>2384</v>
      </c>
      <c r="F2709" s="49" t="s">
        <v>37</v>
      </c>
      <c r="G2709" s="49">
        <v>5147</v>
      </c>
      <c r="H2709" s="49" t="s">
        <v>69</v>
      </c>
      <c r="I2709" s="50">
        <v>4829</v>
      </c>
      <c r="J2709" s="50">
        <v>105147000568</v>
      </c>
      <c r="K2709" s="49" t="s">
        <v>2389</v>
      </c>
      <c r="L2709" s="51">
        <v>1939</v>
      </c>
      <c r="M2709" s="52">
        <v>216174232</v>
      </c>
      <c r="N2709" s="52">
        <v>0</v>
      </c>
      <c r="O2709" s="52">
        <v>29232394</v>
      </c>
      <c r="P2709" s="52">
        <v>26641753</v>
      </c>
      <c r="Q2709" s="52">
        <v>216174232</v>
      </c>
      <c r="R2709" s="52">
        <v>55874147</v>
      </c>
      <c r="S2709" s="52">
        <v>272048379</v>
      </c>
      <c r="T2709" s="70" t="s">
        <v>10556</v>
      </c>
      <c r="U2709" s="70" t="s">
        <v>10560</v>
      </c>
    </row>
    <row r="2710" spans="1:21" x14ac:dyDescent="0.2">
      <c r="A2710" s="49" t="s">
        <v>2872</v>
      </c>
      <c r="B2710" s="49" t="s">
        <v>1073</v>
      </c>
      <c r="C2710" s="50">
        <v>3817</v>
      </c>
      <c r="D2710" s="49" t="s">
        <v>1074</v>
      </c>
      <c r="E2710" s="49" t="s">
        <v>10067</v>
      </c>
      <c r="F2710" s="49" t="s">
        <v>1074</v>
      </c>
      <c r="G2710" s="49">
        <v>76250</v>
      </c>
      <c r="H2710" s="49" t="s">
        <v>1091</v>
      </c>
      <c r="I2710" s="50">
        <v>6219</v>
      </c>
      <c r="J2710" s="50">
        <v>176250000261</v>
      </c>
      <c r="K2710" s="49" t="s">
        <v>10069</v>
      </c>
      <c r="L2710" s="51">
        <v>1031</v>
      </c>
      <c r="M2710" s="52">
        <v>110937901</v>
      </c>
      <c r="N2710" s="52">
        <v>0</v>
      </c>
      <c r="O2710" s="52">
        <v>28132522</v>
      </c>
      <c r="P2710" s="52">
        <v>6660438</v>
      </c>
      <c r="Q2710" s="52">
        <v>110937901</v>
      </c>
      <c r="R2710" s="52">
        <v>34792960</v>
      </c>
      <c r="S2710" s="52">
        <v>145730861</v>
      </c>
      <c r="T2710" s="70" t="s">
        <v>10556</v>
      </c>
      <c r="U2710" s="70" t="s">
        <v>10560</v>
      </c>
    </row>
    <row r="2711" spans="1:21" x14ac:dyDescent="0.2">
      <c r="A2711" s="49" t="s">
        <v>2245</v>
      </c>
      <c r="B2711" s="49" t="s">
        <v>36</v>
      </c>
      <c r="C2711" s="50">
        <v>3759</v>
      </c>
      <c r="D2711" s="49" t="s">
        <v>34</v>
      </c>
      <c r="E2711" s="49" t="s">
        <v>7491</v>
      </c>
      <c r="F2711" s="49" t="s">
        <v>34</v>
      </c>
      <c r="G2711" s="49">
        <v>5001</v>
      </c>
      <c r="H2711" s="49" t="s">
        <v>35</v>
      </c>
      <c r="I2711" s="50">
        <v>10053</v>
      </c>
      <c r="J2711" s="50">
        <v>105001024073</v>
      </c>
      <c r="K2711" s="49" t="s">
        <v>7539</v>
      </c>
      <c r="L2711" s="51">
        <v>728</v>
      </c>
      <c r="M2711" s="52">
        <v>76605210</v>
      </c>
      <c r="N2711" s="52">
        <v>15321042</v>
      </c>
      <c r="O2711" s="52">
        <v>20461051</v>
      </c>
      <c r="P2711" s="52">
        <v>6660438</v>
      </c>
      <c r="Q2711" s="52">
        <v>91926252</v>
      </c>
      <c r="R2711" s="52">
        <v>27121489</v>
      </c>
      <c r="S2711" s="52">
        <v>119047741</v>
      </c>
      <c r="T2711" s="70" t="s">
        <v>10556</v>
      </c>
      <c r="U2711" s="70" t="s">
        <v>10560</v>
      </c>
    </row>
    <row r="2712" spans="1:21" x14ac:dyDescent="0.2">
      <c r="A2712" s="49" t="s">
        <v>2872</v>
      </c>
      <c r="B2712" s="49" t="s">
        <v>1073</v>
      </c>
      <c r="C2712" s="50">
        <v>4815</v>
      </c>
      <c r="D2712" s="49" t="s">
        <v>1095</v>
      </c>
      <c r="E2712" s="49" t="s">
        <v>7054</v>
      </c>
      <c r="F2712" s="49" t="s">
        <v>7055</v>
      </c>
      <c r="G2712" s="49">
        <v>76364</v>
      </c>
      <c r="H2712" s="49" t="s">
        <v>1096</v>
      </c>
      <c r="I2712" s="50">
        <v>6562</v>
      </c>
      <c r="J2712" s="50">
        <v>276364000940</v>
      </c>
      <c r="K2712" s="49" t="s">
        <v>4365</v>
      </c>
      <c r="L2712" s="51">
        <v>518</v>
      </c>
      <c r="M2712" s="52">
        <v>60101193</v>
      </c>
      <c r="N2712" s="52">
        <v>12020239</v>
      </c>
      <c r="O2712" s="52">
        <v>25526584</v>
      </c>
      <c r="P2712" s="52">
        <v>6660438</v>
      </c>
      <c r="Q2712" s="52">
        <v>72121432</v>
      </c>
      <c r="R2712" s="52">
        <v>32187022</v>
      </c>
      <c r="S2712" s="52">
        <v>104308454</v>
      </c>
      <c r="T2712" s="70" t="s">
        <v>10556</v>
      </c>
      <c r="U2712" s="70" t="s">
        <v>10560</v>
      </c>
    </row>
    <row r="2713" spans="1:21" x14ac:dyDescent="0.2">
      <c r="A2713" s="49" t="s">
        <v>5921</v>
      </c>
      <c r="B2713" s="49" t="s">
        <v>211</v>
      </c>
      <c r="C2713" s="50">
        <v>3781</v>
      </c>
      <c r="D2713" s="49" t="s">
        <v>489</v>
      </c>
      <c r="E2713" s="49" t="s">
        <v>6010</v>
      </c>
      <c r="F2713" s="49" t="s">
        <v>489</v>
      </c>
      <c r="G2713" s="49">
        <v>23466</v>
      </c>
      <c r="H2713" s="49" t="s">
        <v>502</v>
      </c>
      <c r="I2713" s="50">
        <v>14601</v>
      </c>
      <c r="J2713" s="50">
        <v>223466000221</v>
      </c>
      <c r="K2713" s="49" t="s">
        <v>4365</v>
      </c>
      <c r="L2713" s="51">
        <v>408</v>
      </c>
      <c r="M2713" s="52">
        <v>56919097</v>
      </c>
      <c r="N2713" s="52">
        <v>0</v>
      </c>
      <c r="O2713" s="52">
        <v>30776731</v>
      </c>
      <c r="P2713" s="52">
        <v>6660438</v>
      </c>
      <c r="Q2713" s="52">
        <v>56919097</v>
      </c>
      <c r="R2713" s="52">
        <v>37437169</v>
      </c>
      <c r="S2713" s="52">
        <v>94356266</v>
      </c>
      <c r="T2713" s="70" t="s">
        <v>10556</v>
      </c>
      <c r="U2713" s="70" t="s">
        <v>10560</v>
      </c>
    </row>
    <row r="2714" spans="1:21" x14ac:dyDescent="0.2">
      <c r="A2714" s="49" t="s">
        <v>4581</v>
      </c>
      <c r="B2714" s="49" t="s">
        <v>1025</v>
      </c>
      <c r="C2714" s="50">
        <v>3815</v>
      </c>
      <c r="D2714" s="49" t="s">
        <v>1026</v>
      </c>
      <c r="E2714" s="49" t="s">
        <v>9800</v>
      </c>
      <c r="F2714" s="49" t="s">
        <v>1026</v>
      </c>
      <c r="G2714" s="49">
        <v>73616</v>
      </c>
      <c r="H2714" s="49" t="s">
        <v>1061</v>
      </c>
      <c r="I2714" s="50">
        <v>24222</v>
      </c>
      <c r="J2714" s="50">
        <v>273616000094</v>
      </c>
      <c r="K2714" s="49" t="s">
        <v>4365</v>
      </c>
      <c r="L2714" s="51">
        <v>306</v>
      </c>
      <c r="M2714" s="52">
        <v>42817115</v>
      </c>
      <c r="N2714" s="52">
        <v>7158515</v>
      </c>
      <c r="O2714" s="52">
        <v>32597465</v>
      </c>
      <c r="P2714" s="52">
        <v>6660438</v>
      </c>
      <c r="Q2714" s="52">
        <v>49975630</v>
      </c>
      <c r="R2714" s="52">
        <v>39257903</v>
      </c>
      <c r="S2714" s="52">
        <v>89233533</v>
      </c>
      <c r="T2714" s="70" t="s">
        <v>10556</v>
      </c>
      <c r="U2714" s="70" t="s">
        <v>10560</v>
      </c>
    </row>
    <row r="2715" spans="1:21" x14ac:dyDescent="0.2">
      <c r="A2715" s="49" t="s">
        <v>2872</v>
      </c>
      <c r="B2715" s="49" t="s">
        <v>1073</v>
      </c>
      <c r="C2715" s="50">
        <v>3817</v>
      </c>
      <c r="D2715" s="49" t="s">
        <v>1074</v>
      </c>
      <c r="E2715" s="49" t="s">
        <v>10070</v>
      </c>
      <c r="F2715" s="49" t="s">
        <v>1074</v>
      </c>
      <c r="G2715" s="49">
        <v>76275</v>
      </c>
      <c r="H2715" s="49" t="s">
        <v>1092</v>
      </c>
      <c r="I2715" s="50">
        <v>6326</v>
      </c>
      <c r="J2715" s="50">
        <v>276275000154</v>
      </c>
      <c r="K2715" s="49" t="s">
        <v>4365</v>
      </c>
      <c r="L2715" s="51">
        <v>368</v>
      </c>
      <c r="M2715" s="52">
        <v>43643020</v>
      </c>
      <c r="N2715" s="52">
        <v>2266846</v>
      </c>
      <c r="O2715" s="52">
        <v>26052173</v>
      </c>
      <c r="P2715" s="52">
        <v>6660438</v>
      </c>
      <c r="Q2715" s="52">
        <v>45909866</v>
      </c>
      <c r="R2715" s="52">
        <v>32712611</v>
      </c>
      <c r="S2715" s="52">
        <v>78622477</v>
      </c>
      <c r="T2715" s="70" t="s">
        <v>10556</v>
      </c>
      <c r="U2715" s="70" t="s">
        <v>10560</v>
      </c>
    </row>
    <row r="2716" spans="1:21" x14ac:dyDescent="0.2">
      <c r="A2716" s="49" t="s">
        <v>5921</v>
      </c>
      <c r="B2716" s="49" t="s">
        <v>211</v>
      </c>
      <c r="C2716" s="50">
        <v>3781</v>
      </c>
      <c r="D2716" s="49" t="s">
        <v>489</v>
      </c>
      <c r="E2716" s="49" t="s">
        <v>6073</v>
      </c>
      <c r="F2716" s="49" t="s">
        <v>489</v>
      </c>
      <c r="G2716" s="49">
        <v>23580</v>
      </c>
      <c r="H2716" s="49" t="s">
        <v>507</v>
      </c>
      <c r="I2716" s="50">
        <v>14853</v>
      </c>
      <c r="J2716" s="50">
        <v>123580000210</v>
      </c>
      <c r="K2716" s="49" t="s">
        <v>4365</v>
      </c>
      <c r="L2716" s="51">
        <v>1924</v>
      </c>
      <c r="M2716" s="52">
        <v>270586214</v>
      </c>
      <c r="N2716" s="52">
        <v>0</v>
      </c>
      <c r="O2716" s="52">
        <v>38115683</v>
      </c>
      <c r="P2716" s="52">
        <v>6660438</v>
      </c>
      <c r="Q2716" s="52">
        <v>270586214</v>
      </c>
      <c r="R2716" s="52">
        <v>44776121</v>
      </c>
      <c r="S2716" s="52">
        <v>315362335</v>
      </c>
      <c r="T2716" s="70" t="s">
        <v>10556</v>
      </c>
      <c r="U2716" s="70" t="s">
        <v>10560</v>
      </c>
    </row>
    <row r="2717" spans="1:21" x14ac:dyDescent="0.2">
      <c r="A2717" s="49" t="s">
        <v>4909</v>
      </c>
      <c r="B2717" s="49" t="s">
        <v>1126</v>
      </c>
      <c r="C2717" s="50">
        <v>3825</v>
      </c>
      <c r="D2717" s="49" t="s">
        <v>1127</v>
      </c>
      <c r="E2717" s="49" t="s">
        <v>4967</v>
      </c>
      <c r="F2717" s="49" t="s">
        <v>1127</v>
      </c>
      <c r="G2717" s="49">
        <v>85410</v>
      </c>
      <c r="H2717" s="49" t="s">
        <v>1142</v>
      </c>
      <c r="I2717" s="50">
        <v>14482</v>
      </c>
      <c r="J2717" s="50">
        <v>185410000016</v>
      </c>
      <c r="K2717" s="49" t="s">
        <v>4365</v>
      </c>
      <c r="L2717" s="51">
        <v>2436</v>
      </c>
      <c r="M2717" s="52">
        <v>252316472</v>
      </c>
      <c r="N2717" s="52">
        <v>0</v>
      </c>
      <c r="O2717" s="52">
        <v>27595966</v>
      </c>
      <c r="P2717" s="52">
        <v>6660438</v>
      </c>
      <c r="Q2717" s="52">
        <v>252316472</v>
      </c>
      <c r="R2717" s="52">
        <v>34256404</v>
      </c>
      <c r="S2717" s="52">
        <v>286572876</v>
      </c>
      <c r="T2717" s="70" t="s">
        <v>10556</v>
      </c>
      <c r="U2717" s="70" t="s">
        <v>10560</v>
      </c>
    </row>
    <row r="2718" spans="1:21" x14ac:dyDescent="0.2">
      <c r="A2718" s="49" t="s">
        <v>7676</v>
      </c>
      <c r="B2718" s="49" t="s">
        <v>763</v>
      </c>
      <c r="C2718" s="50">
        <v>3796</v>
      </c>
      <c r="D2718" s="49" t="s">
        <v>764</v>
      </c>
      <c r="E2718" s="49" t="s">
        <v>7716</v>
      </c>
      <c r="F2718" s="49" t="s">
        <v>764</v>
      </c>
      <c r="G2718" s="49">
        <v>50318</v>
      </c>
      <c r="H2718" s="49" t="s">
        <v>744</v>
      </c>
      <c r="I2718" s="50">
        <v>16289</v>
      </c>
      <c r="J2718" s="50">
        <v>150318000249</v>
      </c>
      <c r="K2718" s="49" t="s">
        <v>4365</v>
      </c>
      <c r="L2718" s="51">
        <v>1783</v>
      </c>
      <c r="M2718" s="52">
        <v>174387118</v>
      </c>
      <c r="N2718" s="52">
        <v>0</v>
      </c>
      <c r="O2718" s="52">
        <v>21188399</v>
      </c>
      <c r="P2718" s="52">
        <v>6660438</v>
      </c>
      <c r="Q2718" s="52">
        <v>174387118</v>
      </c>
      <c r="R2718" s="52">
        <v>27848837</v>
      </c>
      <c r="S2718" s="52">
        <v>202235955</v>
      </c>
      <c r="T2718" s="70" t="s">
        <v>10556</v>
      </c>
      <c r="U2718" s="70" t="s">
        <v>10560</v>
      </c>
    </row>
    <row r="2719" spans="1:21" x14ac:dyDescent="0.2">
      <c r="A2719" s="49" t="s">
        <v>2245</v>
      </c>
      <c r="B2719" s="49" t="s">
        <v>36</v>
      </c>
      <c r="C2719" s="50">
        <v>7609</v>
      </c>
      <c r="D2719" s="49" t="s">
        <v>125</v>
      </c>
      <c r="E2719" s="49" t="s">
        <v>8803</v>
      </c>
      <c r="F2719" s="49" t="s">
        <v>125</v>
      </c>
      <c r="G2719" s="49">
        <v>5615</v>
      </c>
      <c r="H2719" s="49" t="s">
        <v>126</v>
      </c>
      <c r="I2719" s="50">
        <v>12646</v>
      </c>
      <c r="J2719" s="50">
        <v>105615000228</v>
      </c>
      <c r="K2719" s="49" t="s">
        <v>4365</v>
      </c>
      <c r="L2719" s="51">
        <v>1452</v>
      </c>
      <c r="M2719" s="52">
        <v>131282314</v>
      </c>
      <c r="N2719" s="52">
        <v>3202986</v>
      </c>
      <c r="O2719" s="52">
        <v>20454296</v>
      </c>
      <c r="P2719" s="52">
        <v>6660438</v>
      </c>
      <c r="Q2719" s="52">
        <v>134485300</v>
      </c>
      <c r="R2719" s="52">
        <v>27114734</v>
      </c>
      <c r="S2719" s="52">
        <v>161600034</v>
      </c>
      <c r="T2719" s="70" t="s">
        <v>10556</v>
      </c>
      <c r="U2719" s="70" t="s">
        <v>10560</v>
      </c>
    </row>
    <row r="2720" spans="1:21" x14ac:dyDescent="0.2">
      <c r="A2720" s="49" t="s">
        <v>3660</v>
      </c>
      <c r="B2720" s="49" t="s">
        <v>59</v>
      </c>
      <c r="C2720" s="50">
        <v>4910</v>
      </c>
      <c r="D2720" s="49" t="s">
        <v>199</v>
      </c>
      <c r="E2720" s="49" t="s">
        <v>4819</v>
      </c>
      <c r="F2720" s="49" t="s">
        <v>199</v>
      </c>
      <c r="G2720" s="49">
        <v>13001</v>
      </c>
      <c r="H2720" s="49" t="s">
        <v>200</v>
      </c>
      <c r="I2720" s="50">
        <v>25896</v>
      </c>
      <c r="J2720" s="50">
        <v>313001005225</v>
      </c>
      <c r="K2720" s="49" t="s">
        <v>4865</v>
      </c>
      <c r="L2720" s="51">
        <v>1097</v>
      </c>
      <c r="M2720" s="52">
        <v>131730159</v>
      </c>
      <c r="N2720" s="52">
        <v>0</v>
      </c>
      <c r="O2720" s="52">
        <v>27050103</v>
      </c>
      <c r="P2720" s="52">
        <v>6660438</v>
      </c>
      <c r="Q2720" s="52">
        <v>131730159</v>
      </c>
      <c r="R2720" s="52">
        <v>33710541</v>
      </c>
      <c r="S2720" s="52">
        <v>165440700</v>
      </c>
      <c r="T2720" s="70" t="s">
        <v>10556</v>
      </c>
      <c r="U2720" s="70" t="s">
        <v>10560</v>
      </c>
    </row>
    <row r="2721" spans="1:21" x14ac:dyDescent="0.2">
      <c r="A2721" s="49" t="s">
        <v>5921</v>
      </c>
      <c r="B2721" s="49" t="s">
        <v>211</v>
      </c>
      <c r="C2721" s="50">
        <v>3781</v>
      </c>
      <c r="D2721" s="49" t="s">
        <v>489</v>
      </c>
      <c r="E2721" s="49" t="s">
        <v>5965</v>
      </c>
      <c r="F2721" s="49" t="s">
        <v>489</v>
      </c>
      <c r="G2721" s="49">
        <v>23182</v>
      </c>
      <c r="H2721" s="49" t="s">
        <v>494</v>
      </c>
      <c r="I2721" s="50">
        <v>26649</v>
      </c>
      <c r="J2721" s="50">
        <v>223182000620</v>
      </c>
      <c r="K2721" s="49" t="s">
        <v>2898</v>
      </c>
      <c r="L2721" s="51">
        <v>437</v>
      </c>
      <c r="M2721" s="52">
        <v>59692105</v>
      </c>
      <c r="N2721" s="52">
        <v>11090548</v>
      </c>
      <c r="O2721" s="52">
        <v>30268978</v>
      </c>
      <c r="P2721" s="52">
        <v>6660438</v>
      </c>
      <c r="Q2721" s="52">
        <v>70782653</v>
      </c>
      <c r="R2721" s="52">
        <v>36929416</v>
      </c>
      <c r="S2721" s="52">
        <v>107712069</v>
      </c>
      <c r="T2721" s="70" t="s">
        <v>10556</v>
      </c>
      <c r="U2721" s="70" t="s">
        <v>10560</v>
      </c>
    </row>
    <row r="2722" spans="1:21" x14ac:dyDescent="0.2">
      <c r="A2722" s="49" t="s">
        <v>4413</v>
      </c>
      <c r="B2722" s="49" t="s">
        <v>64</v>
      </c>
      <c r="C2722" s="50">
        <v>3773</v>
      </c>
      <c r="D2722" s="49" t="s">
        <v>374</v>
      </c>
      <c r="E2722" s="49" t="s">
        <v>4503</v>
      </c>
      <c r="F2722" s="49" t="s">
        <v>374</v>
      </c>
      <c r="G2722" s="49">
        <v>17524</v>
      </c>
      <c r="H2722" s="49" t="s">
        <v>390</v>
      </c>
      <c r="I2722" s="50">
        <v>3002</v>
      </c>
      <c r="J2722" s="50">
        <v>217524000392</v>
      </c>
      <c r="K2722" s="49" t="s">
        <v>2898</v>
      </c>
      <c r="L2722" s="51">
        <v>314</v>
      </c>
      <c r="M2722" s="52">
        <v>39777855</v>
      </c>
      <c r="N2722" s="52">
        <v>0</v>
      </c>
      <c r="O2722" s="52">
        <v>26218013</v>
      </c>
      <c r="P2722" s="52">
        <v>6660438</v>
      </c>
      <c r="Q2722" s="52">
        <v>39777855</v>
      </c>
      <c r="R2722" s="52">
        <v>32878451</v>
      </c>
      <c r="S2722" s="52">
        <v>72656306</v>
      </c>
      <c r="T2722" s="70" t="s">
        <v>10556</v>
      </c>
      <c r="U2722" s="70" t="s">
        <v>10560</v>
      </c>
    </row>
    <row r="2723" spans="1:21" x14ac:dyDescent="0.2">
      <c r="A2723" s="49" t="s">
        <v>2875</v>
      </c>
      <c r="B2723" s="49" t="s">
        <v>1117</v>
      </c>
      <c r="C2723" s="50">
        <v>3824</v>
      </c>
      <c r="D2723" s="49" t="s">
        <v>1116</v>
      </c>
      <c r="E2723" s="49" t="s">
        <v>2890</v>
      </c>
      <c r="F2723" s="49" t="s">
        <v>1116</v>
      </c>
      <c r="G2723" s="49">
        <v>81065</v>
      </c>
      <c r="H2723" s="49" t="s">
        <v>1118</v>
      </c>
      <c r="I2723" s="50">
        <v>1843</v>
      </c>
      <c r="J2723" s="50">
        <v>281065001046</v>
      </c>
      <c r="K2723" s="49" t="s">
        <v>2898</v>
      </c>
      <c r="L2723" s="51">
        <v>917</v>
      </c>
      <c r="M2723" s="52">
        <v>144956356</v>
      </c>
      <c r="N2723" s="52">
        <v>28991271</v>
      </c>
      <c r="O2723" s="52">
        <v>34521147</v>
      </c>
      <c r="P2723" s="52">
        <v>6660438</v>
      </c>
      <c r="Q2723" s="52">
        <v>173947627</v>
      </c>
      <c r="R2723" s="52">
        <v>41181585</v>
      </c>
      <c r="S2723" s="52">
        <v>215129212</v>
      </c>
      <c r="T2723" s="70" t="s">
        <v>10556</v>
      </c>
      <c r="U2723" s="70" t="s">
        <v>10560</v>
      </c>
    </row>
    <row r="2724" spans="1:21" x14ac:dyDescent="0.2">
      <c r="A2724" s="49" t="s">
        <v>4581</v>
      </c>
      <c r="B2724" s="49" t="s">
        <v>1025</v>
      </c>
      <c r="C2724" s="50">
        <v>3815</v>
      </c>
      <c r="D2724" s="49" t="s">
        <v>1026</v>
      </c>
      <c r="E2724" s="49" t="s">
        <v>9822</v>
      </c>
      <c r="F2724" s="49" t="s">
        <v>1026</v>
      </c>
      <c r="G2724" s="49">
        <v>73675</v>
      </c>
      <c r="H2724" s="49" t="s">
        <v>1065</v>
      </c>
      <c r="I2724" s="50">
        <v>4670</v>
      </c>
      <c r="J2724" s="50">
        <v>173675000010</v>
      </c>
      <c r="K2724" s="49" t="s">
        <v>2898</v>
      </c>
      <c r="L2724" s="51">
        <v>1278</v>
      </c>
      <c r="M2724" s="52">
        <v>158480292</v>
      </c>
      <c r="N2724" s="52">
        <v>0</v>
      </c>
      <c r="O2724" s="52">
        <v>30588255</v>
      </c>
      <c r="P2724" s="52">
        <v>6660438</v>
      </c>
      <c r="Q2724" s="52">
        <v>158480292</v>
      </c>
      <c r="R2724" s="52">
        <v>37248693</v>
      </c>
      <c r="S2724" s="52">
        <v>195728985</v>
      </c>
      <c r="T2724" s="70" t="s">
        <v>10556</v>
      </c>
      <c r="U2724" s="70" t="s">
        <v>10560</v>
      </c>
    </row>
    <row r="2725" spans="1:21" x14ac:dyDescent="0.2">
      <c r="A2725" s="49" t="s">
        <v>5921</v>
      </c>
      <c r="B2725" s="49" t="s">
        <v>211</v>
      </c>
      <c r="C2725" s="50">
        <v>3781</v>
      </c>
      <c r="D2725" s="49" t="s">
        <v>489</v>
      </c>
      <c r="E2725" s="49" t="s">
        <v>6170</v>
      </c>
      <c r="F2725" s="49" t="s">
        <v>489</v>
      </c>
      <c r="G2725" s="49">
        <v>23855</v>
      </c>
      <c r="H2725" s="49" t="s">
        <v>518</v>
      </c>
      <c r="I2725" s="50">
        <v>20893</v>
      </c>
      <c r="J2725" s="50">
        <v>123855000347</v>
      </c>
      <c r="K2725" s="49" t="s">
        <v>2898</v>
      </c>
      <c r="L2725" s="51">
        <v>1070</v>
      </c>
      <c r="M2725" s="52">
        <v>150229640</v>
      </c>
      <c r="N2725" s="52">
        <v>0</v>
      </c>
      <c r="O2725" s="52">
        <v>38212846</v>
      </c>
      <c r="P2725" s="52">
        <v>19981315</v>
      </c>
      <c r="Q2725" s="52">
        <v>150229640</v>
      </c>
      <c r="R2725" s="52">
        <v>58194161</v>
      </c>
      <c r="S2725" s="52">
        <v>208423801</v>
      </c>
      <c r="T2725" s="70" t="s">
        <v>10556</v>
      </c>
      <c r="U2725" s="70" t="s">
        <v>10560</v>
      </c>
    </row>
    <row r="2726" spans="1:21" x14ac:dyDescent="0.2">
      <c r="A2726" s="49" t="s">
        <v>5501</v>
      </c>
      <c r="B2726" s="49" t="s">
        <v>461</v>
      </c>
      <c r="C2726" s="50">
        <v>3779</v>
      </c>
      <c r="D2726" s="49" t="s">
        <v>462</v>
      </c>
      <c r="E2726" s="49" t="s">
        <v>5502</v>
      </c>
      <c r="F2726" s="49" t="s">
        <v>462</v>
      </c>
      <c r="G2726" s="49">
        <v>20011</v>
      </c>
      <c r="H2726" s="49" t="s">
        <v>463</v>
      </c>
      <c r="I2726" s="50">
        <v>17434</v>
      </c>
      <c r="J2726" s="50">
        <v>120011000016</v>
      </c>
      <c r="K2726" s="49" t="s">
        <v>5506</v>
      </c>
      <c r="L2726" s="51">
        <v>2437</v>
      </c>
      <c r="M2726" s="52">
        <v>259344661</v>
      </c>
      <c r="N2726" s="52">
        <v>0</v>
      </c>
      <c r="O2726" s="52">
        <v>28670274</v>
      </c>
      <c r="P2726" s="52">
        <v>6660438</v>
      </c>
      <c r="Q2726" s="52">
        <v>259344661</v>
      </c>
      <c r="R2726" s="52">
        <v>35330712</v>
      </c>
      <c r="S2726" s="52">
        <v>294675373</v>
      </c>
      <c r="T2726" s="70" t="s">
        <v>10556</v>
      </c>
      <c r="U2726" s="70" t="s">
        <v>10560</v>
      </c>
    </row>
    <row r="2727" spans="1:21" x14ac:dyDescent="0.2">
      <c r="A2727" s="49" t="s">
        <v>2245</v>
      </c>
      <c r="B2727" s="49" t="s">
        <v>36</v>
      </c>
      <c r="C2727" s="50">
        <v>3759</v>
      </c>
      <c r="D2727" s="49" t="s">
        <v>34</v>
      </c>
      <c r="E2727" s="49" t="s">
        <v>7491</v>
      </c>
      <c r="F2727" s="49" t="s">
        <v>34</v>
      </c>
      <c r="G2727" s="49">
        <v>5001</v>
      </c>
      <c r="H2727" s="49" t="s">
        <v>35</v>
      </c>
      <c r="I2727" s="50">
        <v>9837</v>
      </c>
      <c r="J2727" s="50">
        <v>105001003425</v>
      </c>
      <c r="K2727" s="49" t="s">
        <v>7583</v>
      </c>
      <c r="L2727" s="51">
        <v>1771</v>
      </c>
      <c r="M2727" s="52">
        <v>169748232</v>
      </c>
      <c r="N2727" s="52">
        <v>8383475</v>
      </c>
      <c r="O2727" s="52">
        <v>20461051</v>
      </c>
      <c r="P2727" s="52">
        <v>26641753</v>
      </c>
      <c r="Q2727" s="52">
        <v>178131707</v>
      </c>
      <c r="R2727" s="52">
        <v>47102804</v>
      </c>
      <c r="S2727" s="52">
        <v>225234511</v>
      </c>
      <c r="T2727" s="70" t="s">
        <v>10556</v>
      </c>
      <c r="U2727" s="70" t="s">
        <v>10560</v>
      </c>
    </row>
    <row r="2728" spans="1:21" x14ac:dyDescent="0.2">
      <c r="A2728" s="49" t="s">
        <v>2245</v>
      </c>
      <c r="B2728" s="49" t="s">
        <v>36</v>
      </c>
      <c r="C2728" s="50">
        <v>3759</v>
      </c>
      <c r="D2728" s="49" t="s">
        <v>34</v>
      </c>
      <c r="E2728" s="49" t="s">
        <v>7491</v>
      </c>
      <c r="F2728" s="49" t="s">
        <v>34</v>
      </c>
      <c r="G2728" s="49">
        <v>5001</v>
      </c>
      <c r="H2728" s="49" t="s">
        <v>35</v>
      </c>
      <c r="I2728" s="50">
        <v>9327</v>
      </c>
      <c r="J2728" s="50">
        <v>105001000132</v>
      </c>
      <c r="K2728" s="49" t="s">
        <v>2363</v>
      </c>
      <c r="L2728" s="51">
        <v>867</v>
      </c>
      <c r="M2728" s="52">
        <v>81784923</v>
      </c>
      <c r="N2728" s="52">
        <v>4245986</v>
      </c>
      <c r="O2728" s="52">
        <v>20461051</v>
      </c>
      <c r="P2728" s="52">
        <v>6660438</v>
      </c>
      <c r="Q2728" s="52">
        <v>86030909</v>
      </c>
      <c r="R2728" s="52">
        <v>27121489</v>
      </c>
      <c r="S2728" s="52">
        <v>113152398</v>
      </c>
      <c r="T2728" s="70" t="s">
        <v>10556</v>
      </c>
      <c r="U2728" s="70" t="s">
        <v>10560</v>
      </c>
    </row>
    <row r="2729" spans="1:21" x14ac:dyDescent="0.2">
      <c r="A2729" s="49" t="s">
        <v>2245</v>
      </c>
      <c r="B2729" s="49" t="s">
        <v>36</v>
      </c>
      <c r="C2729" s="50">
        <v>3758</v>
      </c>
      <c r="D2729" s="49" t="s">
        <v>37</v>
      </c>
      <c r="E2729" s="49" t="s">
        <v>2360</v>
      </c>
      <c r="F2729" s="49" t="s">
        <v>37</v>
      </c>
      <c r="G2729" s="49">
        <v>5129</v>
      </c>
      <c r="H2729" s="49" t="s">
        <v>64</v>
      </c>
      <c r="I2729" s="50">
        <v>1672</v>
      </c>
      <c r="J2729" s="50">
        <v>105129000216</v>
      </c>
      <c r="K2729" s="49" t="s">
        <v>2363</v>
      </c>
      <c r="L2729" s="51">
        <v>2599</v>
      </c>
      <c r="M2729" s="52">
        <v>243757049</v>
      </c>
      <c r="N2729" s="52">
        <v>0</v>
      </c>
      <c r="O2729" s="52">
        <v>20511726</v>
      </c>
      <c r="P2729" s="52">
        <v>6660438</v>
      </c>
      <c r="Q2729" s="52">
        <v>243757049</v>
      </c>
      <c r="R2729" s="52">
        <v>27172164</v>
      </c>
      <c r="S2729" s="52">
        <v>270929213</v>
      </c>
      <c r="T2729" s="70" t="s">
        <v>10556</v>
      </c>
      <c r="U2729" s="70" t="s">
        <v>10560</v>
      </c>
    </row>
    <row r="2730" spans="1:21" x14ac:dyDescent="0.2">
      <c r="A2730" s="49" t="s">
        <v>5921</v>
      </c>
      <c r="B2730" s="49" t="s">
        <v>211</v>
      </c>
      <c r="C2730" s="50">
        <v>3781</v>
      </c>
      <c r="D2730" s="49" t="s">
        <v>489</v>
      </c>
      <c r="E2730" s="49" t="s">
        <v>5975</v>
      </c>
      <c r="F2730" s="49" t="s">
        <v>489</v>
      </c>
      <c r="G2730" s="49">
        <v>23189</v>
      </c>
      <c r="H2730" s="49" t="s">
        <v>495</v>
      </c>
      <c r="I2730" s="50">
        <v>19849</v>
      </c>
      <c r="J2730" s="50">
        <v>223189001117</v>
      </c>
      <c r="K2730" s="49" t="s">
        <v>5984</v>
      </c>
      <c r="L2730" s="51">
        <v>733</v>
      </c>
      <c r="M2730" s="52">
        <v>109463468</v>
      </c>
      <c r="N2730" s="52">
        <v>15689605</v>
      </c>
      <c r="O2730" s="52">
        <v>33315446</v>
      </c>
      <c r="P2730" s="52">
        <v>6660438</v>
      </c>
      <c r="Q2730" s="52">
        <v>125153073</v>
      </c>
      <c r="R2730" s="52">
        <v>39975884</v>
      </c>
      <c r="S2730" s="52">
        <v>165128957</v>
      </c>
      <c r="T2730" s="70" t="s">
        <v>10556</v>
      </c>
      <c r="U2730" s="70" t="s">
        <v>10560</v>
      </c>
    </row>
    <row r="2731" spans="1:21" x14ac:dyDescent="0.2">
      <c r="A2731" s="49" t="s">
        <v>2872</v>
      </c>
      <c r="B2731" s="49" t="s">
        <v>1073</v>
      </c>
      <c r="C2731" s="50">
        <v>3818</v>
      </c>
      <c r="D2731" s="49" t="s">
        <v>1071</v>
      </c>
      <c r="E2731" s="49" t="s">
        <v>4565</v>
      </c>
      <c r="F2731" s="49" t="s">
        <v>1071</v>
      </c>
      <c r="G2731" s="49">
        <v>76001</v>
      </c>
      <c r="H2731" s="49" t="s">
        <v>1072</v>
      </c>
      <c r="I2731" s="50">
        <v>15730</v>
      </c>
      <c r="J2731" s="50">
        <v>176001001826</v>
      </c>
      <c r="K2731" s="49" t="s">
        <v>4648</v>
      </c>
      <c r="L2731" s="51">
        <v>770</v>
      </c>
      <c r="M2731" s="52">
        <v>73672502</v>
      </c>
      <c r="N2731" s="52">
        <v>4819398</v>
      </c>
      <c r="O2731" s="52">
        <v>20227905</v>
      </c>
      <c r="P2731" s="52">
        <v>19981315</v>
      </c>
      <c r="Q2731" s="52">
        <v>78491900</v>
      </c>
      <c r="R2731" s="52">
        <v>40209220</v>
      </c>
      <c r="S2731" s="52">
        <v>118701120</v>
      </c>
      <c r="T2731" s="70" t="s">
        <v>10556</v>
      </c>
      <c r="U2731" s="70" t="s">
        <v>10560</v>
      </c>
    </row>
    <row r="2732" spans="1:21" x14ac:dyDescent="0.2">
      <c r="A2732" s="49" t="s">
        <v>3660</v>
      </c>
      <c r="B2732" s="49" t="s">
        <v>59</v>
      </c>
      <c r="C2732" s="50">
        <v>4910</v>
      </c>
      <c r="D2732" s="49" t="s">
        <v>199</v>
      </c>
      <c r="E2732" s="49" t="s">
        <v>4819</v>
      </c>
      <c r="F2732" s="49" t="s">
        <v>199</v>
      </c>
      <c r="G2732" s="49">
        <v>13001</v>
      </c>
      <c r="H2732" s="49" t="s">
        <v>200</v>
      </c>
      <c r="I2732" s="50">
        <v>25731</v>
      </c>
      <c r="J2732" s="50">
        <v>113001003274</v>
      </c>
      <c r="K2732" s="49" t="s">
        <v>4864</v>
      </c>
      <c r="L2732" s="51">
        <v>3866</v>
      </c>
      <c r="M2732" s="52">
        <v>406531024</v>
      </c>
      <c r="N2732" s="52">
        <v>0</v>
      </c>
      <c r="O2732" s="52">
        <v>21976481</v>
      </c>
      <c r="P2732" s="52">
        <v>26641753</v>
      </c>
      <c r="Q2732" s="52">
        <v>406531024</v>
      </c>
      <c r="R2732" s="52">
        <v>48618234</v>
      </c>
      <c r="S2732" s="52">
        <v>455149258</v>
      </c>
      <c r="T2732" s="70" t="s">
        <v>10556</v>
      </c>
      <c r="U2732" s="70" t="s">
        <v>10560</v>
      </c>
    </row>
    <row r="2733" spans="1:21" x14ac:dyDescent="0.2">
      <c r="A2733" s="49" t="s">
        <v>5921</v>
      </c>
      <c r="B2733" s="49" t="s">
        <v>211</v>
      </c>
      <c r="C2733" s="50">
        <v>3781</v>
      </c>
      <c r="D2733" s="49" t="s">
        <v>489</v>
      </c>
      <c r="E2733" s="49" t="s">
        <v>6100</v>
      </c>
      <c r="F2733" s="49" t="s">
        <v>489</v>
      </c>
      <c r="G2733" s="49">
        <v>23675</v>
      </c>
      <c r="H2733" s="49" t="s">
        <v>513</v>
      </c>
      <c r="I2733" s="50">
        <v>14208</v>
      </c>
      <c r="J2733" s="50">
        <v>223675000424</v>
      </c>
      <c r="K2733" s="49" t="s">
        <v>6104</v>
      </c>
      <c r="L2733" s="51">
        <v>733</v>
      </c>
      <c r="M2733" s="52">
        <v>111799705</v>
      </c>
      <c r="N2733" s="52">
        <v>0</v>
      </c>
      <c r="O2733" s="52">
        <v>34629081</v>
      </c>
      <c r="P2733" s="52">
        <v>6660438</v>
      </c>
      <c r="Q2733" s="52">
        <v>111799705</v>
      </c>
      <c r="R2733" s="52">
        <v>41289519</v>
      </c>
      <c r="S2733" s="52">
        <v>153089224</v>
      </c>
      <c r="T2733" s="70" t="s">
        <v>10556</v>
      </c>
      <c r="U2733" s="70" t="s">
        <v>10560</v>
      </c>
    </row>
    <row r="2734" spans="1:21" x14ac:dyDescent="0.2">
      <c r="A2734" s="49" t="s">
        <v>2245</v>
      </c>
      <c r="B2734" s="49" t="s">
        <v>36</v>
      </c>
      <c r="C2734" s="50">
        <v>7692</v>
      </c>
      <c r="D2734" s="49" t="s">
        <v>48</v>
      </c>
      <c r="E2734" s="49" t="s">
        <v>2849</v>
      </c>
      <c r="F2734" s="49" t="s">
        <v>48</v>
      </c>
      <c r="G2734" s="49">
        <v>5045</v>
      </c>
      <c r="H2734" s="49" t="s">
        <v>49</v>
      </c>
      <c r="I2734" s="50">
        <v>131288</v>
      </c>
      <c r="J2734" s="50">
        <v>105045000318</v>
      </c>
      <c r="K2734" s="49" t="s">
        <v>2865</v>
      </c>
      <c r="L2734" s="51">
        <v>1675</v>
      </c>
      <c r="M2734" s="52">
        <v>175731477</v>
      </c>
      <c r="N2734" s="52">
        <v>0</v>
      </c>
      <c r="O2734" s="52">
        <v>27611420</v>
      </c>
      <c r="P2734" s="52">
        <v>19981315</v>
      </c>
      <c r="Q2734" s="52">
        <v>175731477</v>
      </c>
      <c r="R2734" s="52">
        <v>47592735</v>
      </c>
      <c r="S2734" s="52">
        <v>223324212</v>
      </c>
      <c r="T2734" s="70" t="s">
        <v>10556</v>
      </c>
      <c r="U2734" s="70" t="s">
        <v>10560</v>
      </c>
    </row>
    <row r="2735" spans="1:21" x14ac:dyDescent="0.2">
      <c r="A2735" s="49" t="s">
        <v>5650</v>
      </c>
      <c r="B2735" s="49" t="s">
        <v>521</v>
      </c>
      <c r="C2735" s="50">
        <v>10904</v>
      </c>
      <c r="D2735" s="49" t="s">
        <v>535</v>
      </c>
      <c r="E2735" s="49" t="s">
        <v>5651</v>
      </c>
      <c r="F2735" s="49" t="s">
        <v>5652</v>
      </c>
      <c r="G2735" s="49">
        <v>25175</v>
      </c>
      <c r="H2735" s="49" t="s">
        <v>536</v>
      </c>
      <c r="I2735" s="50">
        <v>11537</v>
      </c>
      <c r="J2735" s="50">
        <v>125175000299</v>
      </c>
      <c r="K2735" s="49" t="s">
        <v>5657</v>
      </c>
      <c r="L2735" s="51">
        <v>1194</v>
      </c>
      <c r="M2735" s="52">
        <v>112161124</v>
      </c>
      <c r="N2735" s="52">
        <v>14762720</v>
      </c>
      <c r="O2735" s="52">
        <v>20003278</v>
      </c>
      <c r="P2735" s="52">
        <v>26641753</v>
      </c>
      <c r="Q2735" s="52">
        <v>126923844</v>
      </c>
      <c r="R2735" s="52">
        <v>46645031</v>
      </c>
      <c r="S2735" s="52">
        <v>173568875</v>
      </c>
      <c r="T2735" s="70" t="s">
        <v>10556</v>
      </c>
      <c r="U2735" s="70" t="s">
        <v>10560</v>
      </c>
    </row>
    <row r="2736" spans="1:21" x14ac:dyDescent="0.2">
      <c r="A2736" s="49" t="s">
        <v>5921</v>
      </c>
      <c r="B2736" s="49" t="s">
        <v>211</v>
      </c>
      <c r="C2736" s="50">
        <v>3783</v>
      </c>
      <c r="D2736" s="49" t="s">
        <v>498</v>
      </c>
      <c r="E2736" s="49" t="s">
        <v>7178</v>
      </c>
      <c r="F2736" s="49" t="s">
        <v>498</v>
      </c>
      <c r="G2736" s="49">
        <v>23417</v>
      </c>
      <c r="H2736" s="49" t="s">
        <v>499</v>
      </c>
      <c r="I2736" s="50">
        <v>1047</v>
      </c>
      <c r="J2736" s="50">
        <v>223417002463</v>
      </c>
      <c r="K2736" s="49" t="s">
        <v>7199</v>
      </c>
      <c r="L2736" s="51">
        <v>309</v>
      </c>
      <c r="M2736" s="52">
        <v>46388882</v>
      </c>
      <c r="N2736" s="52">
        <v>7682404</v>
      </c>
      <c r="O2736" s="52">
        <v>32424089</v>
      </c>
      <c r="P2736" s="52">
        <v>6660438</v>
      </c>
      <c r="Q2736" s="52">
        <v>54071286</v>
      </c>
      <c r="R2736" s="52">
        <v>39084527</v>
      </c>
      <c r="S2736" s="52">
        <v>93155813</v>
      </c>
      <c r="T2736" s="70" t="s">
        <v>10556</v>
      </c>
      <c r="U2736" s="70" t="s">
        <v>10560</v>
      </c>
    </row>
    <row r="2737" spans="1:21" x14ac:dyDescent="0.2">
      <c r="A2737" s="49" t="s">
        <v>2872</v>
      </c>
      <c r="B2737" s="49" t="s">
        <v>1073</v>
      </c>
      <c r="C2737" s="50">
        <v>3817</v>
      </c>
      <c r="D2737" s="49" t="s">
        <v>1074</v>
      </c>
      <c r="E2737" s="49" t="s">
        <v>10079</v>
      </c>
      <c r="F2737" s="49" t="s">
        <v>1074</v>
      </c>
      <c r="G2737" s="49">
        <v>76318</v>
      </c>
      <c r="H2737" s="49" t="s">
        <v>1094</v>
      </c>
      <c r="I2737" s="50">
        <v>6465</v>
      </c>
      <c r="J2737" s="50">
        <v>276318000226</v>
      </c>
      <c r="K2737" s="49" t="s">
        <v>10082</v>
      </c>
      <c r="L2737" s="51">
        <v>272</v>
      </c>
      <c r="M2737" s="52">
        <v>32421065</v>
      </c>
      <c r="N2737" s="52">
        <v>0</v>
      </c>
      <c r="O2737" s="52">
        <v>25686236</v>
      </c>
      <c r="P2737" s="52">
        <v>6660438</v>
      </c>
      <c r="Q2737" s="52">
        <v>32421065</v>
      </c>
      <c r="R2737" s="52">
        <v>32346674</v>
      </c>
      <c r="S2737" s="52">
        <v>64767739</v>
      </c>
      <c r="T2737" s="70" t="s">
        <v>10556</v>
      </c>
      <c r="U2737" s="70" t="s">
        <v>10560</v>
      </c>
    </row>
    <row r="2738" spans="1:21" x14ac:dyDescent="0.2">
      <c r="A2738" s="49" t="s">
        <v>2884</v>
      </c>
      <c r="B2738" s="49" t="s">
        <v>453</v>
      </c>
      <c r="C2738" s="50">
        <v>3814</v>
      </c>
      <c r="D2738" s="49" t="s">
        <v>998</v>
      </c>
      <c r="E2738" s="49" t="s">
        <v>9315</v>
      </c>
      <c r="F2738" s="49" t="s">
        <v>998</v>
      </c>
      <c r="G2738" s="49">
        <v>70001</v>
      </c>
      <c r="H2738" s="49" t="s">
        <v>999</v>
      </c>
      <c r="I2738" s="50">
        <v>14406</v>
      </c>
      <c r="J2738" s="50">
        <v>170001001429</v>
      </c>
      <c r="K2738" s="49" t="s">
        <v>9324</v>
      </c>
      <c r="L2738" s="51">
        <v>896</v>
      </c>
      <c r="M2738" s="52">
        <v>95211917</v>
      </c>
      <c r="N2738" s="52">
        <v>19042383</v>
      </c>
      <c r="O2738" s="52">
        <v>23314624</v>
      </c>
      <c r="P2738" s="52">
        <v>13320876</v>
      </c>
      <c r="Q2738" s="52">
        <v>114254300</v>
      </c>
      <c r="R2738" s="52">
        <v>36635500</v>
      </c>
      <c r="S2738" s="52">
        <v>150889800</v>
      </c>
      <c r="T2738" s="70" t="s">
        <v>10556</v>
      </c>
      <c r="U2738" s="70" t="s">
        <v>10560</v>
      </c>
    </row>
    <row r="2739" spans="1:21" x14ac:dyDescent="0.2">
      <c r="A2739" s="49" t="s">
        <v>2245</v>
      </c>
      <c r="B2739" s="49" t="s">
        <v>36</v>
      </c>
      <c r="C2739" s="50">
        <v>3759</v>
      </c>
      <c r="D2739" s="49" t="s">
        <v>34</v>
      </c>
      <c r="E2739" s="49" t="s">
        <v>7491</v>
      </c>
      <c r="F2739" s="49" t="s">
        <v>34</v>
      </c>
      <c r="G2739" s="49">
        <v>5001</v>
      </c>
      <c r="H2739" s="49" t="s">
        <v>35</v>
      </c>
      <c r="I2739" s="50">
        <v>18551</v>
      </c>
      <c r="J2739" s="50">
        <v>105001013447</v>
      </c>
      <c r="K2739" s="49" t="s">
        <v>7582</v>
      </c>
      <c r="L2739" s="51">
        <v>730</v>
      </c>
      <c r="M2739" s="52">
        <v>81315241</v>
      </c>
      <c r="N2739" s="52">
        <v>3834528</v>
      </c>
      <c r="O2739" s="52">
        <v>25184812</v>
      </c>
      <c r="P2739" s="52">
        <v>6660438</v>
      </c>
      <c r="Q2739" s="52">
        <v>85149769</v>
      </c>
      <c r="R2739" s="52">
        <v>31845250</v>
      </c>
      <c r="S2739" s="52">
        <v>116995019</v>
      </c>
      <c r="T2739" s="70" t="s">
        <v>10556</v>
      </c>
      <c r="U2739" s="70" t="s">
        <v>10560</v>
      </c>
    </row>
    <row r="2740" spans="1:21" x14ac:dyDescent="0.2">
      <c r="A2740" s="49" t="s">
        <v>2872</v>
      </c>
      <c r="B2740" s="49" t="s">
        <v>1073</v>
      </c>
      <c r="C2740" s="50">
        <v>3818</v>
      </c>
      <c r="D2740" s="49" t="s">
        <v>1071</v>
      </c>
      <c r="E2740" s="49" t="s">
        <v>4565</v>
      </c>
      <c r="F2740" s="49" t="s">
        <v>1071</v>
      </c>
      <c r="G2740" s="49">
        <v>76001</v>
      </c>
      <c r="H2740" s="49" t="s">
        <v>1072</v>
      </c>
      <c r="I2740" s="50">
        <v>109391</v>
      </c>
      <c r="J2740" s="50">
        <v>176001008669</v>
      </c>
      <c r="K2740" s="49" t="s">
        <v>4605</v>
      </c>
      <c r="L2740" s="51">
        <v>2504</v>
      </c>
      <c r="M2740" s="52">
        <v>235053606</v>
      </c>
      <c r="N2740" s="52">
        <v>2641393</v>
      </c>
      <c r="O2740" s="52">
        <v>20227905</v>
      </c>
      <c r="P2740" s="52">
        <v>6660438</v>
      </c>
      <c r="Q2740" s="52">
        <v>237694999</v>
      </c>
      <c r="R2740" s="52">
        <v>26888343</v>
      </c>
      <c r="S2740" s="52">
        <v>264583342</v>
      </c>
      <c r="T2740" s="70" t="s">
        <v>10556</v>
      </c>
      <c r="U2740" s="70" t="s">
        <v>10560</v>
      </c>
    </row>
    <row r="2741" spans="1:21" x14ac:dyDescent="0.2">
      <c r="A2741" s="49" t="s">
        <v>5501</v>
      </c>
      <c r="B2741" s="49" t="s">
        <v>461</v>
      </c>
      <c r="C2741" s="50">
        <v>3779</v>
      </c>
      <c r="D2741" s="49" t="s">
        <v>462</v>
      </c>
      <c r="E2741" s="49" t="s">
        <v>5583</v>
      </c>
      <c r="F2741" s="49" t="s">
        <v>462</v>
      </c>
      <c r="G2741" s="49">
        <v>20400</v>
      </c>
      <c r="H2741" s="49" t="s">
        <v>476</v>
      </c>
      <c r="I2741" s="50">
        <v>20016</v>
      </c>
      <c r="J2741" s="50">
        <v>120400000111</v>
      </c>
      <c r="K2741" s="49" t="s">
        <v>5587</v>
      </c>
      <c r="L2741" s="51">
        <v>3533</v>
      </c>
      <c r="M2741" s="52">
        <v>390682424</v>
      </c>
      <c r="N2741" s="52">
        <v>0</v>
      </c>
      <c r="O2741" s="52">
        <v>29308772</v>
      </c>
      <c r="P2741" s="52">
        <v>6660438</v>
      </c>
      <c r="Q2741" s="52">
        <v>390682424</v>
      </c>
      <c r="R2741" s="52">
        <v>35969210</v>
      </c>
      <c r="S2741" s="52">
        <v>426651634</v>
      </c>
      <c r="T2741" s="70" t="s">
        <v>10556</v>
      </c>
      <c r="U2741" s="70" t="s">
        <v>10560</v>
      </c>
    </row>
    <row r="2742" spans="1:21" x14ac:dyDescent="0.2">
      <c r="A2742" s="49" t="s">
        <v>2872</v>
      </c>
      <c r="B2742" s="49" t="s">
        <v>1073</v>
      </c>
      <c r="C2742" s="50">
        <v>3817</v>
      </c>
      <c r="D2742" s="49" t="s">
        <v>1074</v>
      </c>
      <c r="E2742" s="49" t="s">
        <v>10098</v>
      </c>
      <c r="F2742" s="49" t="s">
        <v>1074</v>
      </c>
      <c r="G2742" s="49">
        <v>76606</v>
      </c>
      <c r="H2742" s="49" t="s">
        <v>784</v>
      </c>
      <c r="I2742" s="50">
        <v>5534</v>
      </c>
      <c r="J2742" s="50">
        <v>176606000163</v>
      </c>
      <c r="K2742" s="49" t="s">
        <v>10100</v>
      </c>
      <c r="L2742" s="51">
        <v>881</v>
      </c>
      <c r="M2742" s="52">
        <v>88606407</v>
      </c>
      <c r="N2742" s="52">
        <v>0</v>
      </c>
      <c r="O2742" s="52">
        <v>26216043</v>
      </c>
      <c r="P2742" s="52">
        <v>6660438</v>
      </c>
      <c r="Q2742" s="52">
        <v>88606407</v>
      </c>
      <c r="R2742" s="52">
        <v>32876481</v>
      </c>
      <c r="S2742" s="52">
        <v>121482888</v>
      </c>
      <c r="T2742" s="70" t="s">
        <v>10556</v>
      </c>
      <c r="U2742" s="70" t="s">
        <v>10560</v>
      </c>
    </row>
    <row r="2743" spans="1:21" x14ac:dyDescent="0.2">
      <c r="A2743" s="49" t="s">
        <v>7676</v>
      </c>
      <c r="B2743" s="49" t="s">
        <v>763</v>
      </c>
      <c r="C2743" s="50">
        <v>3796</v>
      </c>
      <c r="D2743" s="49" t="s">
        <v>764</v>
      </c>
      <c r="E2743" s="49" t="s">
        <v>7778</v>
      </c>
      <c r="F2743" s="49" t="s">
        <v>764</v>
      </c>
      <c r="G2743" s="49">
        <v>50223</v>
      </c>
      <c r="H2743" s="49" t="s">
        <v>769</v>
      </c>
      <c r="I2743" s="50">
        <v>16082</v>
      </c>
      <c r="J2743" s="50">
        <v>150223000101</v>
      </c>
      <c r="K2743" s="49" t="s">
        <v>2929</v>
      </c>
      <c r="L2743" s="51">
        <v>915</v>
      </c>
      <c r="M2743" s="52">
        <v>86264194</v>
      </c>
      <c r="N2743" s="52">
        <v>0</v>
      </c>
      <c r="O2743" s="52">
        <v>25777420</v>
      </c>
      <c r="P2743" s="52">
        <v>6660438</v>
      </c>
      <c r="Q2743" s="52">
        <v>86264194</v>
      </c>
      <c r="R2743" s="52">
        <v>32437858</v>
      </c>
      <c r="S2743" s="52">
        <v>118702052</v>
      </c>
      <c r="T2743" s="70" t="s">
        <v>10556</v>
      </c>
      <c r="U2743" s="70" t="s">
        <v>10560</v>
      </c>
    </row>
    <row r="2744" spans="1:21" x14ac:dyDescent="0.2">
      <c r="A2744" s="49" t="s">
        <v>2860</v>
      </c>
      <c r="B2744" s="49" t="s">
        <v>1188</v>
      </c>
      <c r="C2744" s="50">
        <v>3832</v>
      </c>
      <c r="D2744" s="49" t="s">
        <v>1186</v>
      </c>
      <c r="E2744" s="49" t="s">
        <v>10229</v>
      </c>
      <c r="F2744" s="49" t="s">
        <v>1186</v>
      </c>
      <c r="G2744" s="49">
        <v>99001</v>
      </c>
      <c r="H2744" s="49" t="s">
        <v>1187</v>
      </c>
      <c r="I2744" s="50">
        <v>13801</v>
      </c>
      <c r="J2744" s="50">
        <v>199001000927</v>
      </c>
      <c r="K2744" s="49" t="s">
        <v>10203</v>
      </c>
      <c r="L2744" s="51">
        <v>637</v>
      </c>
      <c r="M2744" s="52">
        <v>83746069</v>
      </c>
      <c r="N2744" s="52">
        <v>0</v>
      </c>
      <c r="O2744" s="52">
        <v>28133941</v>
      </c>
      <c r="P2744" s="52">
        <v>13320876</v>
      </c>
      <c r="Q2744" s="52">
        <v>83746069</v>
      </c>
      <c r="R2744" s="52">
        <v>41454817</v>
      </c>
      <c r="S2744" s="52">
        <v>125200886</v>
      </c>
      <c r="T2744" s="70" t="s">
        <v>10556</v>
      </c>
      <c r="U2744" s="70" t="s">
        <v>10560</v>
      </c>
    </row>
    <row r="2745" spans="1:21" x14ac:dyDescent="0.2">
      <c r="A2745" s="49" t="s">
        <v>2875</v>
      </c>
      <c r="B2745" s="49" t="s">
        <v>1117</v>
      </c>
      <c r="C2745" s="50">
        <v>3824</v>
      </c>
      <c r="D2745" s="49" t="s">
        <v>1116</v>
      </c>
      <c r="E2745" s="49" t="s">
        <v>2918</v>
      </c>
      <c r="F2745" s="49" t="s">
        <v>1116</v>
      </c>
      <c r="G2745" s="49">
        <v>81736</v>
      </c>
      <c r="H2745" s="49" t="s">
        <v>1122</v>
      </c>
      <c r="I2745" s="50">
        <v>1910</v>
      </c>
      <c r="J2745" s="50">
        <v>181736001467</v>
      </c>
      <c r="K2745" s="49" t="s">
        <v>2929</v>
      </c>
      <c r="L2745" s="51">
        <v>2947</v>
      </c>
      <c r="M2745" s="52">
        <v>338936667</v>
      </c>
      <c r="N2745" s="52">
        <v>0</v>
      </c>
      <c r="O2745" s="52">
        <v>31022935</v>
      </c>
      <c r="P2745" s="52">
        <v>26641753</v>
      </c>
      <c r="Q2745" s="52">
        <v>338936667</v>
      </c>
      <c r="R2745" s="52">
        <v>57664688</v>
      </c>
      <c r="S2745" s="52">
        <v>396601355</v>
      </c>
      <c r="T2745" s="70" t="s">
        <v>10556</v>
      </c>
      <c r="U2745" s="70" t="s">
        <v>10560</v>
      </c>
    </row>
    <row r="2746" spans="1:21" x14ac:dyDescent="0.2">
      <c r="A2746" s="49" t="s">
        <v>6798</v>
      </c>
      <c r="B2746" s="49" t="s">
        <v>674</v>
      </c>
      <c r="C2746" s="50">
        <v>3791</v>
      </c>
      <c r="D2746" s="49" t="s">
        <v>672</v>
      </c>
      <c r="E2746" s="49" t="s">
        <v>8253</v>
      </c>
      <c r="F2746" s="49" t="s">
        <v>672</v>
      </c>
      <c r="G2746" s="49">
        <v>41001</v>
      </c>
      <c r="H2746" s="49" t="s">
        <v>673</v>
      </c>
      <c r="I2746" s="50">
        <v>12229</v>
      </c>
      <c r="J2746" s="50">
        <v>141001004398</v>
      </c>
      <c r="K2746" s="49" t="s">
        <v>2929</v>
      </c>
      <c r="L2746" s="51">
        <v>2462</v>
      </c>
      <c r="M2746" s="52">
        <v>233772634</v>
      </c>
      <c r="N2746" s="52">
        <v>9408519</v>
      </c>
      <c r="O2746" s="52">
        <v>20949499</v>
      </c>
      <c r="P2746" s="52">
        <v>6660438</v>
      </c>
      <c r="Q2746" s="52">
        <v>243181153</v>
      </c>
      <c r="R2746" s="52">
        <v>27609937</v>
      </c>
      <c r="S2746" s="52">
        <v>270791090</v>
      </c>
      <c r="T2746" s="70" t="s">
        <v>10556</v>
      </c>
      <c r="U2746" s="70" t="s">
        <v>10560</v>
      </c>
    </row>
    <row r="2747" spans="1:21" x14ac:dyDescent="0.2">
      <c r="A2747" s="49" t="s">
        <v>6798</v>
      </c>
      <c r="B2747" s="49" t="s">
        <v>674</v>
      </c>
      <c r="C2747" s="50">
        <v>3790</v>
      </c>
      <c r="D2747" s="49" t="s">
        <v>675</v>
      </c>
      <c r="E2747" s="49" t="s">
        <v>6862</v>
      </c>
      <c r="F2747" s="49" t="s">
        <v>675</v>
      </c>
      <c r="G2747" s="49">
        <v>41359</v>
      </c>
      <c r="H2747" s="49" t="s">
        <v>690</v>
      </c>
      <c r="I2747" s="50">
        <v>10603</v>
      </c>
      <c r="J2747" s="50">
        <v>341359000423</v>
      </c>
      <c r="K2747" s="49" t="s">
        <v>6864</v>
      </c>
      <c r="L2747" s="51">
        <v>1942</v>
      </c>
      <c r="M2747" s="52">
        <v>205155011</v>
      </c>
      <c r="N2747" s="52">
        <v>0</v>
      </c>
      <c r="O2747" s="52">
        <v>28821853</v>
      </c>
      <c r="P2747" s="52">
        <v>6660438</v>
      </c>
      <c r="Q2747" s="52">
        <v>205155011</v>
      </c>
      <c r="R2747" s="52">
        <v>35482291</v>
      </c>
      <c r="S2747" s="52">
        <v>240637302</v>
      </c>
      <c r="T2747" s="70" t="s">
        <v>10556</v>
      </c>
      <c r="U2747" s="70" t="s">
        <v>10560</v>
      </c>
    </row>
    <row r="2748" spans="1:21" x14ac:dyDescent="0.2">
      <c r="A2748" s="49" t="s">
        <v>4982</v>
      </c>
      <c r="B2748" s="49" t="s">
        <v>421</v>
      </c>
      <c r="C2748" s="50">
        <v>3778</v>
      </c>
      <c r="D2748" s="49" t="s">
        <v>419</v>
      </c>
      <c r="E2748" s="49" t="s">
        <v>8662</v>
      </c>
      <c r="F2748" s="49" t="s">
        <v>419</v>
      </c>
      <c r="G2748" s="49">
        <v>19001</v>
      </c>
      <c r="H2748" s="49" t="s">
        <v>420</v>
      </c>
      <c r="I2748" s="50">
        <v>2054</v>
      </c>
      <c r="J2748" s="50">
        <v>119001000079</v>
      </c>
      <c r="K2748" s="49" t="s">
        <v>8679</v>
      </c>
      <c r="L2748" s="51">
        <v>2729</v>
      </c>
      <c r="M2748" s="52">
        <v>255855138</v>
      </c>
      <c r="N2748" s="52">
        <v>0</v>
      </c>
      <c r="O2748" s="52">
        <v>21268341</v>
      </c>
      <c r="P2748" s="52">
        <v>6660438</v>
      </c>
      <c r="Q2748" s="52">
        <v>255855138</v>
      </c>
      <c r="R2748" s="52">
        <v>27928779</v>
      </c>
      <c r="S2748" s="52">
        <v>283783917</v>
      </c>
      <c r="T2748" s="70" t="s">
        <v>10556</v>
      </c>
      <c r="U2748" s="70" t="s">
        <v>10560</v>
      </c>
    </row>
    <row r="2749" spans="1:21" x14ac:dyDescent="0.2">
      <c r="A2749" s="49" t="s">
        <v>2245</v>
      </c>
      <c r="B2749" s="49" t="s">
        <v>36</v>
      </c>
      <c r="C2749" s="50">
        <v>3759</v>
      </c>
      <c r="D2749" s="49" t="s">
        <v>34</v>
      </c>
      <c r="E2749" s="49" t="s">
        <v>7491</v>
      </c>
      <c r="F2749" s="49" t="s">
        <v>34</v>
      </c>
      <c r="G2749" s="49">
        <v>5001</v>
      </c>
      <c r="H2749" s="49" t="s">
        <v>35</v>
      </c>
      <c r="I2749" s="50">
        <v>9572</v>
      </c>
      <c r="J2749" s="50">
        <v>105001002038</v>
      </c>
      <c r="K2749" s="49" t="s">
        <v>7502</v>
      </c>
      <c r="L2749" s="51">
        <v>1515</v>
      </c>
      <c r="M2749" s="52">
        <v>140991268</v>
      </c>
      <c r="N2749" s="52">
        <v>5989127</v>
      </c>
      <c r="O2749" s="52">
        <v>20461051</v>
      </c>
      <c r="P2749" s="52">
        <v>26641753</v>
      </c>
      <c r="Q2749" s="52">
        <v>146980395</v>
      </c>
      <c r="R2749" s="52">
        <v>47102804</v>
      </c>
      <c r="S2749" s="52">
        <v>194083199</v>
      </c>
      <c r="T2749" s="70" t="s">
        <v>10556</v>
      </c>
      <c r="U2749" s="70" t="s">
        <v>10560</v>
      </c>
    </row>
    <row r="2750" spans="1:21" x14ac:dyDescent="0.2">
      <c r="A2750" s="49" t="s">
        <v>7072</v>
      </c>
      <c r="B2750" s="49" t="s">
        <v>713</v>
      </c>
      <c r="C2750" s="50">
        <v>3792</v>
      </c>
      <c r="D2750" s="49" t="s">
        <v>714</v>
      </c>
      <c r="E2750" s="49" t="s">
        <v>7152</v>
      </c>
      <c r="F2750" s="49" t="s">
        <v>714</v>
      </c>
      <c r="G2750" s="49">
        <v>44650</v>
      </c>
      <c r="H2750" s="49" t="s">
        <v>725</v>
      </c>
      <c r="I2750" s="50">
        <v>15419</v>
      </c>
      <c r="J2750" s="50">
        <v>144650001062</v>
      </c>
      <c r="K2750" s="49" t="s">
        <v>7161</v>
      </c>
      <c r="L2750" s="51">
        <v>528</v>
      </c>
      <c r="M2750" s="52">
        <v>56967852</v>
      </c>
      <c r="N2750" s="52">
        <v>1613491</v>
      </c>
      <c r="O2750" s="52">
        <v>30068907</v>
      </c>
      <c r="P2750" s="52">
        <v>19981315</v>
      </c>
      <c r="Q2750" s="52">
        <v>58581343</v>
      </c>
      <c r="R2750" s="52">
        <v>50050222</v>
      </c>
      <c r="S2750" s="52">
        <v>108631565</v>
      </c>
      <c r="T2750" s="70" t="s">
        <v>10556</v>
      </c>
      <c r="U2750" s="70" t="s">
        <v>10560</v>
      </c>
    </row>
    <row r="2751" spans="1:21" x14ac:dyDescent="0.2">
      <c r="A2751" s="49" t="s">
        <v>3660</v>
      </c>
      <c r="B2751" s="49" t="s">
        <v>59</v>
      </c>
      <c r="C2751" s="50">
        <v>4910</v>
      </c>
      <c r="D2751" s="49" t="s">
        <v>199</v>
      </c>
      <c r="E2751" s="49" t="s">
        <v>4819</v>
      </c>
      <c r="F2751" s="49" t="s">
        <v>199</v>
      </c>
      <c r="G2751" s="49">
        <v>13001</v>
      </c>
      <c r="H2751" s="49" t="s">
        <v>200</v>
      </c>
      <c r="I2751" s="50">
        <v>25711</v>
      </c>
      <c r="J2751" s="50">
        <v>113001001816</v>
      </c>
      <c r="K2751" s="49" t="s">
        <v>4863</v>
      </c>
      <c r="L2751" s="51">
        <v>2736</v>
      </c>
      <c r="M2751" s="52">
        <v>270949432</v>
      </c>
      <c r="N2751" s="52">
        <v>0</v>
      </c>
      <c r="O2751" s="52">
        <v>21976481</v>
      </c>
      <c r="P2751" s="52">
        <v>6660438</v>
      </c>
      <c r="Q2751" s="52">
        <v>270949432</v>
      </c>
      <c r="R2751" s="52">
        <v>28636919</v>
      </c>
      <c r="S2751" s="52">
        <v>299586351</v>
      </c>
      <c r="T2751" s="70" t="s">
        <v>10556</v>
      </c>
      <c r="U2751" s="70" t="s">
        <v>10560</v>
      </c>
    </row>
    <row r="2752" spans="1:21" x14ac:dyDescent="0.2">
      <c r="A2752" s="49" t="s">
        <v>2976</v>
      </c>
      <c r="B2752" s="49" t="s">
        <v>171</v>
      </c>
      <c r="C2752" s="50">
        <v>3764</v>
      </c>
      <c r="D2752" s="49" t="s">
        <v>172</v>
      </c>
      <c r="E2752" s="49" t="s">
        <v>3039</v>
      </c>
      <c r="F2752" s="49" t="s">
        <v>172</v>
      </c>
      <c r="G2752" s="49">
        <v>8606</v>
      </c>
      <c r="H2752" s="49" t="s">
        <v>187</v>
      </c>
      <c r="I2752" s="50">
        <v>5554</v>
      </c>
      <c r="J2752" s="50">
        <v>108606000125</v>
      </c>
      <c r="K2752" s="49" t="s">
        <v>3046</v>
      </c>
      <c r="L2752" s="51">
        <v>1997</v>
      </c>
      <c r="M2752" s="52">
        <v>228713210</v>
      </c>
      <c r="N2752" s="52">
        <v>12818758</v>
      </c>
      <c r="O2752" s="52">
        <v>25534366</v>
      </c>
      <c r="P2752" s="52">
        <v>6660438</v>
      </c>
      <c r="Q2752" s="52">
        <v>241531968</v>
      </c>
      <c r="R2752" s="52">
        <v>32194804</v>
      </c>
      <c r="S2752" s="52">
        <v>273726772</v>
      </c>
      <c r="T2752" s="70" t="s">
        <v>10556</v>
      </c>
      <c r="U2752" s="70" t="s">
        <v>10560</v>
      </c>
    </row>
    <row r="2753" spans="1:21" x14ac:dyDescent="0.2">
      <c r="A2753" s="49" t="s">
        <v>2976</v>
      </c>
      <c r="B2753" s="49" t="s">
        <v>171</v>
      </c>
      <c r="C2753" s="50">
        <v>3764</v>
      </c>
      <c r="D2753" s="49" t="s">
        <v>172</v>
      </c>
      <c r="E2753" s="49" t="s">
        <v>3049</v>
      </c>
      <c r="F2753" s="49" t="s">
        <v>172</v>
      </c>
      <c r="G2753" s="49">
        <v>8638</v>
      </c>
      <c r="H2753" s="49" t="s">
        <v>127</v>
      </c>
      <c r="I2753" s="50">
        <v>95410</v>
      </c>
      <c r="J2753" s="50">
        <v>408638000881</v>
      </c>
      <c r="K2753" s="49" t="s">
        <v>3061</v>
      </c>
      <c r="L2753" s="51">
        <v>549</v>
      </c>
      <c r="M2753" s="52">
        <v>69393278</v>
      </c>
      <c r="N2753" s="52">
        <v>13878656</v>
      </c>
      <c r="O2753" s="52">
        <v>28502831</v>
      </c>
      <c r="P2753" s="52">
        <v>19981315</v>
      </c>
      <c r="Q2753" s="52">
        <v>83271934</v>
      </c>
      <c r="R2753" s="52">
        <v>48484146</v>
      </c>
      <c r="S2753" s="52">
        <v>131756080</v>
      </c>
      <c r="T2753" s="70" t="s">
        <v>10556</v>
      </c>
      <c r="U2753" s="70" t="s">
        <v>10560</v>
      </c>
    </row>
    <row r="2754" spans="1:21" x14ac:dyDescent="0.2">
      <c r="A2754" s="49" t="s">
        <v>2245</v>
      </c>
      <c r="B2754" s="49" t="s">
        <v>36</v>
      </c>
      <c r="C2754" s="50">
        <v>3759</v>
      </c>
      <c r="D2754" s="49" t="s">
        <v>34</v>
      </c>
      <c r="E2754" s="49" t="s">
        <v>7491</v>
      </c>
      <c r="F2754" s="49" t="s">
        <v>34</v>
      </c>
      <c r="G2754" s="49">
        <v>5001</v>
      </c>
      <c r="H2754" s="49" t="s">
        <v>35</v>
      </c>
      <c r="I2754" s="50">
        <v>9804</v>
      </c>
      <c r="J2754" s="50">
        <v>105001001651</v>
      </c>
      <c r="K2754" s="49" t="s">
        <v>6055</v>
      </c>
      <c r="L2754" s="51">
        <v>688</v>
      </c>
      <c r="M2754" s="52">
        <v>63867294</v>
      </c>
      <c r="N2754" s="52">
        <v>1350413</v>
      </c>
      <c r="O2754" s="52">
        <v>20461051</v>
      </c>
      <c r="P2754" s="52">
        <v>6660438</v>
      </c>
      <c r="Q2754" s="52">
        <v>65217707</v>
      </c>
      <c r="R2754" s="52">
        <v>27121489</v>
      </c>
      <c r="S2754" s="52">
        <v>92339196</v>
      </c>
      <c r="T2754" s="70" t="s">
        <v>10556</v>
      </c>
      <c r="U2754" s="70" t="s">
        <v>10560</v>
      </c>
    </row>
    <row r="2755" spans="1:21" x14ac:dyDescent="0.2">
      <c r="A2755" s="49" t="s">
        <v>4581</v>
      </c>
      <c r="B2755" s="49" t="s">
        <v>1025</v>
      </c>
      <c r="C2755" s="50">
        <v>3815</v>
      </c>
      <c r="D2755" s="49" t="s">
        <v>1026</v>
      </c>
      <c r="E2755" s="49" t="s">
        <v>9792</v>
      </c>
      <c r="F2755" s="49" t="s">
        <v>1026</v>
      </c>
      <c r="G2755" s="49">
        <v>73563</v>
      </c>
      <c r="H2755" s="49" t="s">
        <v>1059</v>
      </c>
      <c r="I2755" s="50">
        <v>4660</v>
      </c>
      <c r="J2755" s="50">
        <v>273563000534</v>
      </c>
      <c r="K2755" s="49" t="s">
        <v>6055</v>
      </c>
      <c r="L2755" s="51">
        <v>321</v>
      </c>
      <c r="M2755" s="52">
        <v>40721652</v>
      </c>
      <c r="N2755" s="52">
        <v>0</v>
      </c>
      <c r="O2755" s="52">
        <v>28392029</v>
      </c>
      <c r="P2755" s="52">
        <v>6660438</v>
      </c>
      <c r="Q2755" s="52">
        <v>40721652</v>
      </c>
      <c r="R2755" s="52">
        <v>35052467</v>
      </c>
      <c r="S2755" s="52">
        <v>75774119</v>
      </c>
      <c r="T2755" s="70" t="s">
        <v>10556</v>
      </c>
      <c r="U2755" s="70" t="s">
        <v>10560</v>
      </c>
    </row>
    <row r="2756" spans="1:21" x14ac:dyDescent="0.2">
      <c r="A2756" s="49" t="s">
        <v>2872</v>
      </c>
      <c r="B2756" s="49" t="s">
        <v>1073</v>
      </c>
      <c r="C2756" s="50">
        <v>3817</v>
      </c>
      <c r="D2756" s="49" t="s">
        <v>1074</v>
      </c>
      <c r="E2756" s="49" t="s">
        <v>10079</v>
      </c>
      <c r="F2756" s="49" t="s">
        <v>1074</v>
      </c>
      <c r="G2756" s="49">
        <v>76318</v>
      </c>
      <c r="H2756" s="49" t="s">
        <v>1094</v>
      </c>
      <c r="I2756" s="50">
        <v>6464</v>
      </c>
      <c r="J2756" s="50">
        <v>276318000111</v>
      </c>
      <c r="K2756" s="49" t="s">
        <v>6055</v>
      </c>
      <c r="L2756" s="51">
        <v>269</v>
      </c>
      <c r="M2756" s="52">
        <v>32075541</v>
      </c>
      <c r="N2756" s="52">
        <v>2842571</v>
      </c>
      <c r="O2756" s="52">
        <v>25686236</v>
      </c>
      <c r="P2756" s="52">
        <v>6660438</v>
      </c>
      <c r="Q2756" s="52">
        <v>34918112</v>
      </c>
      <c r="R2756" s="52">
        <v>32346674</v>
      </c>
      <c r="S2756" s="52">
        <v>67264786</v>
      </c>
      <c r="T2756" s="70" t="s">
        <v>10556</v>
      </c>
      <c r="U2756" s="70" t="s">
        <v>10560</v>
      </c>
    </row>
    <row r="2757" spans="1:21" x14ac:dyDescent="0.2">
      <c r="A2757" s="49" t="s">
        <v>5921</v>
      </c>
      <c r="B2757" s="49" t="s">
        <v>211</v>
      </c>
      <c r="C2757" s="50">
        <v>3781</v>
      </c>
      <c r="D2757" s="49" t="s">
        <v>489</v>
      </c>
      <c r="E2757" s="49" t="s">
        <v>6048</v>
      </c>
      <c r="F2757" s="49" t="s">
        <v>489</v>
      </c>
      <c r="G2757" s="49">
        <v>23570</v>
      </c>
      <c r="H2757" s="49" t="s">
        <v>505</v>
      </c>
      <c r="I2757" s="50">
        <v>14788</v>
      </c>
      <c r="J2757" s="50">
        <v>123570000416</v>
      </c>
      <c r="K2757" s="49" t="s">
        <v>6055</v>
      </c>
      <c r="L2757" s="51">
        <v>1128</v>
      </c>
      <c r="M2757" s="52">
        <v>168420475</v>
      </c>
      <c r="N2757" s="52">
        <v>0</v>
      </c>
      <c r="O2757" s="52">
        <v>34854519</v>
      </c>
      <c r="P2757" s="52">
        <v>6660438</v>
      </c>
      <c r="Q2757" s="52">
        <v>168420475</v>
      </c>
      <c r="R2757" s="52">
        <v>41514957</v>
      </c>
      <c r="S2757" s="52">
        <v>209935432</v>
      </c>
      <c r="T2757" s="70" t="s">
        <v>10556</v>
      </c>
      <c r="U2757" s="70" t="s">
        <v>10560</v>
      </c>
    </row>
    <row r="2758" spans="1:21" x14ac:dyDescent="0.2">
      <c r="A2758" s="49" t="s">
        <v>3078</v>
      </c>
      <c r="B2758" s="49" t="s">
        <v>919</v>
      </c>
      <c r="C2758" s="50">
        <v>3809</v>
      </c>
      <c r="D2758" s="49" t="s">
        <v>917</v>
      </c>
      <c r="E2758" s="49" t="s">
        <v>4310</v>
      </c>
      <c r="F2758" s="49" t="s">
        <v>917</v>
      </c>
      <c r="G2758" s="49">
        <v>68001</v>
      </c>
      <c r="H2758" s="49" t="s">
        <v>918</v>
      </c>
      <c r="I2758" s="50">
        <v>6743</v>
      </c>
      <c r="J2758" s="50">
        <v>168001002633</v>
      </c>
      <c r="K2758" s="49" t="s">
        <v>2856</v>
      </c>
      <c r="L2758" s="51">
        <v>1756</v>
      </c>
      <c r="M2758" s="52">
        <v>160959689</v>
      </c>
      <c r="N2758" s="52">
        <v>0</v>
      </c>
      <c r="O2758" s="52">
        <v>20529561</v>
      </c>
      <c r="P2758" s="52">
        <v>6660438</v>
      </c>
      <c r="Q2758" s="52">
        <v>160959689</v>
      </c>
      <c r="R2758" s="52">
        <v>27189999</v>
      </c>
      <c r="S2758" s="52">
        <v>188149688</v>
      </c>
      <c r="T2758" s="70" t="s">
        <v>10556</v>
      </c>
      <c r="U2758" s="70" t="s">
        <v>10560</v>
      </c>
    </row>
    <row r="2759" spans="1:21" x14ac:dyDescent="0.2">
      <c r="A2759" s="49" t="s">
        <v>2245</v>
      </c>
      <c r="B2759" s="49" t="s">
        <v>36</v>
      </c>
      <c r="C2759" s="50">
        <v>7692</v>
      </c>
      <c r="D2759" s="49" t="s">
        <v>48</v>
      </c>
      <c r="E2759" s="49" t="s">
        <v>2849</v>
      </c>
      <c r="F2759" s="49" t="s">
        <v>48</v>
      </c>
      <c r="G2759" s="49">
        <v>5045</v>
      </c>
      <c r="H2759" s="49" t="s">
        <v>49</v>
      </c>
      <c r="I2759" s="50">
        <v>9723</v>
      </c>
      <c r="J2759" s="50">
        <v>105045000148</v>
      </c>
      <c r="K2759" s="49" t="s">
        <v>2856</v>
      </c>
      <c r="L2759" s="51">
        <v>1458</v>
      </c>
      <c r="M2759" s="52">
        <v>149205593</v>
      </c>
      <c r="N2759" s="52">
        <v>0</v>
      </c>
      <c r="O2759" s="52">
        <v>27611420</v>
      </c>
      <c r="P2759" s="52">
        <v>26641753</v>
      </c>
      <c r="Q2759" s="52">
        <v>149205593</v>
      </c>
      <c r="R2759" s="52">
        <v>54253173</v>
      </c>
      <c r="S2759" s="52">
        <v>203458766</v>
      </c>
      <c r="T2759" s="70" t="s">
        <v>10556</v>
      </c>
      <c r="U2759" s="70" t="s">
        <v>10560</v>
      </c>
    </row>
    <row r="2760" spans="1:21" x14ac:dyDescent="0.2">
      <c r="A2760" s="49" t="s">
        <v>2872</v>
      </c>
      <c r="B2760" s="49" t="s">
        <v>1073</v>
      </c>
      <c r="C2760" s="50">
        <v>3822</v>
      </c>
      <c r="D2760" s="49" t="s">
        <v>1099</v>
      </c>
      <c r="E2760" s="49" t="s">
        <v>8515</v>
      </c>
      <c r="F2760" s="49" t="s">
        <v>1099</v>
      </c>
      <c r="G2760" s="49">
        <v>76520</v>
      </c>
      <c r="H2760" s="49" t="s">
        <v>1100</v>
      </c>
      <c r="I2760" s="50">
        <v>12975</v>
      </c>
      <c r="J2760" s="50">
        <v>276520002346</v>
      </c>
      <c r="K2760" s="49" t="s">
        <v>7504</v>
      </c>
      <c r="L2760" s="51">
        <v>797</v>
      </c>
      <c r="M2760" s="52">
        <v>89446088</v>
      </c>
      <c r="N2760" s="52">
        <v>1130752</v>
      </c>
      <c r="O2760" s="52">
        <v>25014928</v>
      </c>
      <c r="P2760" s="52">
        <v>6660438</v>
      </c>
      <c r="Q2760" s="52">
        <v>90576840</v>
      </c>
      <c r="R2760" s="52">
        <v>31675366</v>
      </c>
      <c r="S2760" s="52">
        <v>122252206</v>
      </c>
      <c r="T2760" s="70" t="s">
        <v>10556</v>
      </c>
      <c r="U2760" s="70" t="s">
        <v>10560</v>
      </c>
    </row>
    <row r="2761" spans="1:21" x14ac:dyDescent="0.2">
      <c r="A2761" s="49" t="s">
        <v>2245</v>
      </c>
      <c r="B2761" s="49" t="s">
        <v>36</v>
      </c>
      <c r="C2761" s="50">
        <v>3759</v>
      </c>
      <c r="D2761" s="49" t="s">
        <v>34</v>
      </c>
      <c r="E2761" s="49" t="s">
        <v>7491</v>
      </c>
      <c r="F2761" s="49" t="s">
        <v>34</v>
      </c>
      <c r="G2761" s="49">
        <v>5001</v>
      </c>
      <c r="H2761" s="49" t="s">
        <v>35</v>
      </c>
      <c r="I2761" s="50">
        <v>9319</v>
      </c>
      <c r="J2761" s="50">
        <v>105001011061</v>
      </c>
      <c r="K2761" s="49" t="s">
        <v>7504</v>
      </c>
      <c r="L2761" s="51">
        <v>882</v>
      </c>
      <c r="M2761" s="52">
        <v>84256002</v>
      </c>
      <c r="N2761" s="52">
        <v>0</v>
      </c>
      <c r="O2761" s="52">
        <v>20461051</v>
      </c>
      <c r="P2761" s="52">
        <v>6660438</v>
      </c>
      <c r="Q2761" s="52">
        <v>84256002</v>
      </c>
      <c r="R2761" s="52">
        <v>27121489</v>
      </c>
      <c r="S2761" s="52">
        <v>111377491</v>
      </c>
      <c r="T2761" s="70" t="s">
        <v>10556</v>
      </c>
      <c r="U2761" s="70" t="s">
        <v>10560</v>
      </c>
    </row>
    <row r="2762" spans="1:21" x14ac:dyDescent="0.2">
      <c r="A2762" s="49" t="s">
        <v>6181</v>
      </c>
      <c r="B2762" s="49" t="s">
        <v>113</v>
      </c>
      <c r="C2762" s="50">
        <v>3798</v>
      </c>
      <c r="D2762" s="49" t="s">
        <v>791</v>
      </c>
      <c r="E2762" s="49" t="s">
        <v>7935</v>
      </c>
      <c r="F2762" s="49" t="s">
        <v>791</v>
      </c>
      <c r="G2762" s="49">
        <v>52227</v>
      </c>
      <c r="H2762" s="49" t="s">
        <v>802</v>
      </c>
      <c r="I2762" s="50">
        <v>7775</v>
      </c>
      <c r="J2762" s="50">
        <v>152227000222</v>
      </c>
      <c r="K2762" s="49" t="s">
        <v>7952</v>
      </c>
      <c r="L2762" s="51">
        <v>1343</v>
      </c>
      <c r="M2762" s="52">
        <v>141208601</v>
      </c>
      <c r="N2762" s="52">
        <v>0</v>
      </c>
      <c r="O2762" s="52">
        <v>22582485</v>
      </c>
      <c r="P2762" s="52">
        <v>6660438</v>
      </c>
      <c r="Q2762" s="52">
        <v>141208601</v>
      </c>
      <c r="R2762" s="52">
        <v>29242923</v>
      </c>
      <c r="S2762" s="52">
        <v>170451524</v>
      </c>
      <c r="T2762" s="70" t="s">
        <v>10556</v>
      </c>
      <c r="U2762" s="70" t="s">
        <v>10560</v>
      </c>
    </row>
    <row r="2763" spans="1:21" x14ac:dyDescent="0.2">
      <c r="A2763" s="49" t="s">
        <v>2245</v>
      </c>
      <c r="B2763" s="49" t="s">
        <v>36</v>
      </c>
      <c r="C2763" s="50">
        <v>3759</v>
      </c>
      <c r="D2763" s="49" t="s">
        <v>34</v>
      </c>
      <c r="E2763" s="49" t="s">
        <v>7491</v>
      </c>
      <c r="F2763" s="49" t="s">
        <v>34</v>
      </c>
      <c r="G2763" s="49">
        <v>5001</v>
      </c>
      <c r="H2763" s="49" t="s">
        <v>35</v>
      </c>
      <c r="I2763" s="50">
        <v>9317</v>
      </c>
      <c r="J2763" s="50">
        <v>105001001660</v>
      </c>
      <c r="K2763" s="49" t="s">
        <v>3087</v>
      </c>
      <c r="L2763" s="51">
        <v>853</v>
      </c>
      <c r="M2763" s="52">
        <v>80240032</v>
      </c>
      <c r="N2763" s="52">
        <v>12308236</v>
      </c>
      <c r="O2763" s="52">
        <v>20461051</v>
      </c>
      <c r="P2763" s="52">
        <v>13320876</v>
      </c>
      <c r="Q2763" s="52">
        <v>92548268</v>
      </c>
      <c r="R2763" s="52">
        <v>33781927</v>
      </c>
      <c r="S2763" s="52">
        <v>126330195</v>
      </c>
      <c r="T2763" s="70" t="s">
        <v>10556</v>
      </c>
      <c r="U2763" s="70" t="s">
        <v>10560</v>
      </c>
    </row>
    <row r="2764" spans="1:21" x14ac:dyDescent="0.2">
      <c r="A2764" s="49" t="s">
        <v>6181</v>
      </c>
      <c r="B2764" s="49" t="s">
        <v>113</v>
      </c>
      <c r="C2764" s="50">
        <v>3798</v>
      </c>
      <c r="D2764" s="49" t="s">
        <v>791</v>
      </c>
      <c r="E2764" s="49" t="s">
        <v>8159</v>
      </c>
      <c r="F2764" s="49" t="s">
        <v>791</v>
      </c>
      <c r="G2764" s="49">
        <v>52685</v>
      </c>
      <c r="H2764" s="49" t="s">
        <v>599</v>
      </c>
      <c r="I2764" s="50">
        <v>10807</v>
      </c>
      <c r="J2764" s="50">
        <v>252019000337</v>
      </c>
      <c r="K2764" s="49" t="s">
        <v>3087</v>
      </c>
      <c r="L2764" s="51">
        <v>796</v>
      </c>
      <c r="M2764" s="52">
        <v>88857958</v>
      </c>
      <c r="N2764" s="52">
        <v>0</v>
      </c>
      <c r="O2764" s="52">
        <v>29299072</v>
      </c>
      <c r="P2764" s="52">
        <v>6660438</v>
      </c>
      <c r="Q2764" s="52">
        <v>88857958</v>
      </c>
      <c r="R2764" s="52">
        <v>35959510</v>
      </c>
      <c r="S2764" s="52">
        <v>124817468</v>
      </c>
      <c r="T2764" s="70" t="s">
        <v>10556</v>
      </c>
      <c r="U2764" s="70" t="s">
        <v>10560</v>
      </c>
    </row>
    <row r="2765" spans="1:21" x14ac:dyDescent="0.2">
      <c r="A2765" s="49" t="s">
        <v>6181</v>
      </c>
      <c r="B2765" s="49" t="s">
        <v>113</v>
      </c>
      <c r="C2765" s="50">
        <v>3798</v>
      </c>
      <c r="D2765" s="49" t="s">
        <v>791</v>
      </c>
      <c r="E2765" s="49" t="s">
        <v>8050</v>
      </c>
      <c r="F2765" s="49" t="s">
        <v>791</v>
      </c>
      <c r="G2765" s="49">
        <v>52352</v>
      </c>
      <c r="H2765" s="49" t="s">
        <v>813</v>
      </c>
      <c r="I2765" s="50">
        <v>7673</v>
      </c>
      <c r="J2765" s="50">
        <v>252352000140</v>
      </c>
      <c r="K2765" s="49" t="s">
        <v>3087</v>
      </c>
      <c r="L2765" s="51">
        <v>706</v>
      </c>
      <c r="M2765" s="52">
        <v>80406330</v>
      </c>
      <c r="N2765" s="52">
        <v>0</v>
      </c>
      <c r="O2765" s="52">
        <v>30821168</v>
      </c>
      <c r="P2765" s="52">
        <v>6660438</v>
      </c>
      <c r="Q2765" s="52">
        <v>80406330</v>
      </c>
      <c r="R2765" s="52">
        <v>37481606</v>
      </c>
      <c r="S2765" s="52">
        <v>117887936</v>
      </c>
      <c r="T2765" s="70" t="s">
        <v>10556</v>
      </c>
      <c r="U2765" s="70" t="s">
        <v>10560</v>
      </c>
    </row>
    <row r="2766" spans="1:21" x14ac:dyDescent="0.2">
      <c r="A2766" s="49" t="s">
        <v>2872</v>
      </c>
      <c r="B2766" s="49" t="s">
        <v>1073</v>
      </c>
      <c r="C2766" s="50">
        <v>3818</v>
      </c>
      <c r="D2766" s="49" t="s">
        <v>1071</v>
      </c>
      <c r="E2766" s="49" t="s">
        <v>4565</v>
      </c>
      <c r="F2766" s="49" t="s">
        <v>1071</v>
      </c>
      <c r="G2766" s="49">
        <v>76001</v>
      </c>
      <c r="H2766" s="49" t="s">
        <v>1072</v>
      </c>
      <c r="I2766" s="50">
        <v>15575</v>
      </c>
      <c r="J2766" s="50">
        <v>176001003195</v>
      </c>
      <c r="K2766" s="49" t="s">
        <v>3087</v>
      </c>
      <c r="L2766" s="51">
        <v>690</v>
      </c>
      <c r="M2766" s="52">
        <v>64524762</v>
      </c>
      <c r="N2766" s="52">
        <v>11997469</v>
      </c>
      <c r="O2766" s="52">
        <v>20227905</v>
      </c>
      <c r="P2766" s="52">
        <v>6660438</v>
      </c>
      <c r="Q2766" s="52">
        <v>76522231</v>
      </c>
      <c r="R2766" s="52">
        <v>26888343</v>
      </c>
      <c r="S2766" s="52">
        <v>103410574</v>
      </c>
      <c r="T2766" s="70" t="s">
        <v>10556</v>
      </c>
      <c r="U2766" s="70" t="s">
        <v>10560</v>
      </c>
    </row>
    <row r="2767" spans="1:21" x14ac:dyDescent="0.2">
      <c r="A2767" s="49" t="s">
        <v>7676</v>
      </c>
      <c r="B2767" s="49" t="s">
        <v>763</v>
      </c>
      <c r="C2767" s="50">
        <v>3796</v>
      </c>
      <c r="D2767" s="49" t="s">
        <v>764</v>
      </c>
      <c r="E2767" s="49" t="s">
        <v>7711</v>
      </c>
      <c r="F2767" s="49" t="s">
        <v>764</v>
      </c>
      <c r="G2767" s="49">
        <v>50313</v>
      </c>
      <c r="H2767" s="49" t="s">
        <v>91</v>
      </c>
      <c r="I2767" s="50">
        <v>16284</v>
      </c>
      <c r="J2767" s="50">
        <v>250313000164</v>
      </c>
      <c r="K2767" s="49" t="s">
        <v>3087</v>
      </c>
      <c r="L2767" s="51">
        <v>456</v>
      </c>
      <c r="M2767" s="52">
        <v>54274703</v>
      </c>
      <c r="N2767" s="52">
        <v>0</v>
      </c>
      <c r="O2767" s="52">
        <v>26710548</v>
      </c>
      <c r="P2767" s="52">
        <v>6660438</v>
      </c>
      <c r="Q2767" s="52">
        <v>54274703</v>
      </c>
      <c r="R2767" s="52">
        <v>33370986</v>
      </c>
      <c r="S2767" s="52">
        <v>87645689</v>
      </c>
      <c r="T2767" s="70" t="s">
        <v>10556</v>
      </c>
      <c r="U2767" s="70" t="s">
        <v>10560</v>
      </c>
    </row>
    <row r="2768" spans="1:21" x14ac:dyDescent="0.2">
      <c r="A2768" s="49" t="s">
        <v>4909</v>
      </c>
      <c r="B2768" s="49" t="s">
        <v>1126</v>
      </c>
      <c r="C2768" s="50">
        <v>3825</v>
      </c>
      <c r="D2768" s="49" t="s">
        <v>1127</v>
      </c>
      <c r="E2768" s="49" t="s">
        <v>4916</v>
      </c>
      <c r="F2768" s="49" t="s">
        <v>1127</v>
      </c>
      <c r="G2768" s="49">
        <v>85015</v>
      </c>
      <c r="H2768" s="49" t="s">
        <v>1129</v>
      </c>
      <c r="I2768" s="50">
        <v>14074</v>
      </c>
      <c r="J2768" s="50">
        <v>185015000104</v>
      </c>
      <c r="K2768" s="49" t="s">
        <v>3087</v>
      </c>
      <c r="L2768" s="51">
        <v>352</v>
      </c>
      <c r="M2768" s="52">
        <v>38898204</v>
      </c>
      <c r="N2768" s="52">
        <v>7779641</v>
      </c>
      <c r="O2768" s="52">
        <v>28318213</v>
      </c>
      <c r="P2768" s="52">
        <v>6660438</v>
      </c>
      <c r="Q2768" s="52">
        <v>46677845</v>
      </c>
      <c r="R2768" s="52">
        <v>34978651</v>
      </c>
      <c r="S2768" s="52">
        <v>81656496</v>
      </c>
      <c r="T2768" s="70" t="s">
        <v>10556</v>
      </c>
      <c r="U2768" s="70" t="s">
        <v>10560</v>
      </c>
    </row>
    <row r="2769" spans="1:21" x14ac:dyDescent="0.2">
      <c r="A2769" s="49" t="s">
        <v>7072</v>
      </c>
      <c r="B2769" s="49" t="s">
        <v>713</v>
      </c>
      <c r="C2769" s="50">
        <v>4449</v>
      </c>
      <c r="D2769" s="49" t="s">
        <v>711</v>
      </c>
      <c r="E2769" s="49" t="s">
        <v>8764</v>
      </c>
      <c r="F2769" s="49" t="s">
        <v>711</v>
      </c>
      <c r="G2769" s="49">
        <v>44001</v>
      </c>
      <c r="H2769" s="49" t="s">
        <v>712</v>
      </c>
      <c r="I2769" s="50">
        <v>3525</v>
      </c>
      <c r="J2769" s="50">
        <v>144001000545</v>
      </c>
      <c r="K2769" s="49" t="s">
        <v>3087</v>
      </c>
      <c r="L2769" s="51">
        <v>1894</v>
      </c>
      <c r="M2769" s="52">
        <v>228286154</v>
      </c>
      <c r="N2769" s="52">
        <v>0</v>
      </c>
      <c r="O2769" s="52">
        <v>33161223</v>
      </c>
      <c r="P2769" s="52">
        <v>6660438</v>
      </c>
      <c r="Q2769" s="52">
        <v>228286154</v>
      </c>
      <c r="R2769" s="52">
        <v>39821661</v>
      </c>
      <c r="S2769" s="52">
        <v>268107815</v>
      </c>
      <c r="T2769" s="70" t="s">
        <v>10556</v>
      </c>
      <c r="U2769" s="70" t="s">
        <v>10560</v>
      </c>
    </row>
    <row r="2770" spans="1:21" x14ac:dyDescent="0.2">
      <c r="A2770" s="49" t="s">
        <v>4413</v>
      </c>
      <c r="B2770" s="49" t="s">
        <v>64</v>
      </c>
      <c r="C2770" s="50">
        <v>3773</v>
      </c>
      <c r="D2770" s="49" t="s">
        <v>374</v>
      </c>
      <c r="E2770" s="49" t="s">
        <v>4468</v>
      </c>
      <c r="F2770" s="49" t="s">
        <v>374</v>
      </c>
      <c r="G2770" s="49">
        <v>17433</v>
      </c>
      <c r="H2770" s="49" t="s">
        <v>383</v>
      </c>
      <c r="I2770" s="50">
        <v>13480</v>
      </c>
      <c r="J2770" s="50">
        <v>217433000578</v>
      </c>
      <c r="K2770" s="49" t="s">
        <v>3087</v>
      </c>
      <c r="L2770" s="51">
        <v>149</v>
      </c>
      <c r="M2770" s="52">
        <v>18900124</v>
      </c>
      <c r="N2770" s="52">
        <v>3780025</v>
      </c>
      <c r="O2770" s="52">
        <v>28244386</v>
      </c>
      <c r="P2770" s="52">
        <v>6660438</v>
      </c>
      <c r="Q2770" s="52">
        <v>22680149</v>
      </c>
      <c r="R2770" s="52">
        <v>34904824</v>
      </c>
      <c r="S2770" s="52">
        <v>57584973</v>
      </c>
      <c r="T2770" s="70" t="s">
        <v>10556</v>
      </c>
      <c r="U2770" s="70" t="s">
        <v>10560</v>
      </c>
    </row>
    <row r="2771" spans="1:21" x14ac:dyDescent="0.2">
      <c r="A2771" s="49" t="s">
        <v>7676</v>
      </c>
      <c r="B2771" s="49" t="s">
        <v>763</v>
      </c>
      <c r="C2771" s="50">
        <v>3796</v>
      </c>
      <c r="D2771" s="49" t="s">
        <v>764</v>
      </c>
      <c r="E2771" s="49" t="s">
        <v>7694</v>
      </c>
      <c r="F2771" s="49" t="s">
        <v>764</v>
      </c>
      <c r="G2771" s="49">
        <v>50226</v>
      </c>
      <c r="H2771" s="49" t="s">
        <v>770</v>
      </c>
      <c r="I2771" s="50">
        <v>16085</v>
      </c>
      <c r="J2771" s="50">
        <v>150226000153</v>
      </c>
      <c r="K2771" s="49" t="s">
        <v>3087</v>
      </c>
      <c r="L2771" s="51">
        <v>1845</v>
      </c>
      <c r="M2771" s="52">
        <v>180415463</v>
      </c>
      <c r="N2771" s="52">
        <v>0</v>
      </c>
      <c r="O2771" s="52">
        <v>21117706</v>
      </c>
      <c r="P2771" s="52">
        <v>6660438</v>
      </c>
      <c r="Q2771" s="52">
        <v>180415463</v>
      </c>
      <c r="R2771" s="52">
        <v>27778144</v>
      </c>
      <c r="S2771" s="52">
        <v>208193607</v>
      </c>
      <c r="T2771" s="70" t="s">
        <v>10556</v>
      </c>
      <c r="U2771" s="70" t="s">
        <v>10560</v>
      </c>
    </row>
    <row r="2772" spans="1:21" x14ac:dyDescent="0.2">
      <c r="A2772" s="49" t="s">
        <v>4312</v>
      </c>
      <c r="B2772" s="49" t="s">
        <v>393</v>
      </c>
      <c r="C2772" s="50">
        <v>3806</v>
      </c>
      <c r="D2772" s="49" t="s">
        <v>902</v>
      </c>
      <c r="E2772" s="49" t="s">
        <v>8574</v>
      </c>
      <c r="F2772" s="49" t="s">
        <v>902</v>
      </c>
      <c r="G2772" s="49">
        <v>66001</v>
      </c>
      <c r="H2772" s="49" t="s">
        <v>903</v>
      </c>
      <c r="I2772" s="50">
        <v>5562</v>
      </c>
      <c r="J2772" s="50">
        <v>266001004913</v>
      </c>
      <c r="K2772" s="49" t="s">
        <v>3087</v>
      </c>
      <c r="L2772" s="51">
        <v>1062</v>
      </c>
      <c r="M2772" s="52">
        <v>121669418</v>
      </c>
      <c r="N2772" s="52">
        <v>23736251</v>
      </c>
      <c r="O2772" s="52">
        <v>25351273</v>
      </c>
      <c r="P2772" s="52">
        <v>6660438</v>
      </c>
      <c r="Q2772" s="52">
        <v>145405669</v>
      </c>
      <c r="R2772" s="52">
        <v>32011711</v>
      </c>
      <c r="S2772" s="52">
        <v>177417380</v>
      </c>
      <c r="T2772" s="70" t="s">
        <v>10556</v>
      </c>
      <c r="U2772" s="70" t="s">
        <v>10560</v>
      </c>
    </row>
    <row r="2773" spans="1:21" x14ac:dyDescent="0.2">
      <c r="A2773" s="49" t="s">
        <v>5921</v>
      </c>
      <c r="B2773" s="49" t="s">
        <v>211</v>
      </c>
      <c r="C2773" s="50">
        <v>3781</v>
      </c>
      <c r="D2773" s="49" t="s">
        <v>489</v>
      </c>
      <c r="E2773" s="49" t="s">
        <v>5946</v>
      </c>
      <c r="F2773" s="49" t="s">
        <v>489</v>
      </c>
      <c r="G2773" s="49">
        <v>23162</v>
      </c>
      <c r="H2773" s="49" t="s">
        <v>492</v>
      </c>
      <c r="I2773" s="50">
        <v>21025</v>
      </c>
      <c r="J2773" s="50">
        <v>223162001042</v>
      </c>
      <c r="K2773" s="49" t="s">
        <v>3087</v>
      </c>
      <c r="L2773" s="51">
        <v>851</v>
      </c>
      <c r="M2773" s="52">
        <v>118102398</v>
      </c>
      <c r="N2773" s="52">
        <v>0</v>
      </c>
      <c r="O2773" s="52">
        <v>30313595</v>
      </c>
      <c r="P2773" s="52">
        <v>6660438</v>
      </c>
      <c r="Q2773" s="52">
        <v>118102398</v>
      </c>
      <c r="R2773" s="52">
        <v>36974033</v>
      </c>
      <c r="S2773" s="52">
        <v>155076431</v>
      </c>
      <c r="T2773" s="70" t="s">
        <v>10556</v>
      </c>
      <c r="U2773" s="70" t="s">
        <v>10560</v>
      </c>
    </row>
    <row r="2774" spans="1:21" x14ac:dyDescent="0.2">
      <c r="A2774" s="49" t="s">
        <v>3078</v>
      </c>
      <c r="B2774" s="49" t="s">
        <v>919</v>
      </c>
      <c r="C2774" s="50">
        <v>3810</v>
      </c>
      <c r="D2774" s="49" t="s">
        <v>924</v>
      </c>
      <c r="E2774" s="49" t="s">
        <v>3079</v>
      </c>
      <c r="F2774" s="49" t="s">
        <v>924</v>
      </c>
      <c r="G2774" s="49">
        <v>68081</v>
      </c>
      <c r="H2774" s="49" t="s">
        <v>925</v>
      </c>
      <c r="I2774" s="50">
        <v>3939</v>
      </c>
      <c r="J2774" s="50">
        <v>168081000407</v>
      </c>
      <c r="K2774" s="49" t="s">
        <v>3087</v>
      </c>
      <c r="L2774" s="51">
        <v>1157</v>
      </c>
      <c r="M2774" s="52">
        <v>115451420</v>
      </c>
      <c r="N2774" s="52">
        <v>0</v>
      </c>
      <c r="O2774" s="52">
        <v>21800694</v>
      </c>
      <c r="P2774" s="52">
        <v>13320876</v>
      </c>
      <c r="Q2774" s="52">
        <v>115451420</v>
      </c>
      <c r="R2774" s="52">
        <v>35121570</v>
      </c>
      <c r="S2774" s="52">
        <v>150572990</v>
      </c>
      <c r="T2774" s="70" t="s">
        <v>10556</v>
      </c>
      <c r="U2774" s="70" t="s">
        <v>10560</v>
      </c>
    </row>
    <row r="2775" spans="1:21" x14ac:dyDescent="0.2">
      <c r="A2775" s="49" t="s">
        <v>5921</v>
      </c>
      <c r="B2775" s="49" t="s">
        <v>211</v>
      </c>
      <c r="C2775" s="50">
        <v>3781</v>
      </c>
      <c r="D2775" s="49" t="s">
        <v>489</v>
      </c>
      <c r="E2775" s="49" t="s">
        <v>6125</v>
      </c>
      <c r="F2775" s="49" t="s">
        <v>489</v>
      </c>
      <c r="G2775" s="49">
        <v>23686</v>
      </c>
      <c r="H2775" s="49" t="s">
        <v>515</v>
      </c>
      <c r="I2775" s="50">
        <v>14232</v>
      </c>
      <c r="J2775" s="50">
        <v>123686000022</v>
      </c>
      <c r="K2775" s="49" t="s">
        <v>3087</v>
      </c>
      <c r="L2775" s="51">
        <v>905</v>
      </c>
      <c r="M2775" s="52">
        <v>112557054</v>
      </c>
      <c r="N2775" s="52">
        <v>0</v>
      </c>
      <c r="O2775" s="52">
        <v>33393062</v>
      </c>
      <c r="P2775" s="52">
        <v>6660438</v>
      </c>
      <c r="Q2775" s="52">
        <v>112557054</v>
      </c>
      <c r="R2775" s="52">
        <v>40053500</v>
      </c>
      <c r="S2775" s="52">
        <v>152610554</v>
      </c>
      <c r="T2775" s="70" t="s">
        <v>10556</v>
      </c>
      <c r="U2775" s="70" t="s">
        <v>10560</v>
      </c>
    </row>
    <row r="2776" spans="1:21" x14ac:dyDescent="0.2">
      <c r="A2776" s="49" t="s">
        <v>2872</v>
      </c>
      <c r="B2776" s="49" t="s">
        <v>1073</v>
      </c>
      <c r="C2776" s="50">
        <v>3817</v>
      </c>
      <c r="D2776" s="49" t="s">
        <v>1074</v>
      </c>
      <c r="E2776" s="49" t="s">
        <v>10113</v>
      </c>
      <c r="F2776" s="49" t="s">
        <v>1074</v>
      </c>
      <c r="G2776" s="49">
        <v>76670</v>
      </c>
      <c r="H2776" s="49" t="s">
        <v>1019</v>
      </c>
      <c r="I2776" s="50">
        <v>5628</v>
      </c>
      <c r="J2776" s="50">
        <v>176670000240</v>
      </c>
      <c r="K2776" s="49" t="s">
        <v>10115</v>
      </c>
      <c r="L2776" s="51">
        <v>1229</v>
      </c>
      <c r="M2776" s="52">
        <v>122690558</v>
      </c>
      <c r="N2776" s="52">
        <v>0</v>
      </c>
      <c r="O2776" s="52">
        <v>25771745</v>
      </c>
      <c r="P2776" s="52">
        <v>6660438</v>
      </c>
      <c r="Q2776" s="52">
        <v>122690558</v>
      </c>
      <c r="R2776" s="52">
        <v>32432183</v>
      </c>
      <c r="S2776" s="52">
        <v>155122741</v>
      </c>
      <c r="T2776" s="70" t="s">
        <v>10556</v>
      </c>
      <c r="U2776" s="70" t="s">
        <v>10560</v>
      </c>
    </row>
    <row r="2777" spans="1:21" x14ac:dyDescent="0.2">
      <c r="A2777" s="49" t="s">
        <v>7072</v>
      </c>
      <c r="B2777" s="49" t="s">
        <v>713</v>
      </c>
      <c r="C2777" s="50">
        <v>3792</v>
      </c>
      <c r="D2777" s="49" t="s">
        <v>714</v>
      </c>
      <c r="E2777" s="49" t="s">
        <v>7081</v>
      </c>
      <c r="F2777" s="49" t="s">
        <v>714</v>
      </c>
      <c r="G2777" s="49">
        <v>44078</v>
      </c>
      <c r="H2777" s="49" t="s">
        <v>715</v>
      </c>
      <c r="I2777" s="50">
        <v>3521</v>
      </c>
      <c r="J2777" s="50">
        <v>144078000335</v>
      </c>
      <c r="K2777" s="49" t="s">
        <v>7086</v>
      </c>
      <c r="L2777" s="51">
        <v>686</v>
      </c>
      <c r="M2777" s="52">
        <v>87071582</v>
      </c>
      <c r="N2777" s="52">
        <v>10762959</v>
      </c>
      <c r="O2777" s="52">
        <v>34275930</v>
      </c>
      <c r="P2777" s="52">
        <v>6660438</v>
      </c>
      <c r="Q2777" s="52">
        <v>97834541</v>
      </c>
      <c r="R2777" s="52">
        <v>40936368</v>
      </c>
      <c r="S2777" s="52">
        <v>138770909</v>
      </c>
      <c r="T2777" s="70" t="s">
        <v>10556</v>
      </c>
      <c r="U2777" s="70" t="s">
        <v>10560</v>
      </c>
    </row>
    <row r="2778" spans="1:21" x14ac:dyDescent="0.2">
      <c r="A2778" s="49" t="s">
        <v>5501</v>
      </c>
      <c r="B2778" s="49" t="s">
        <v>461</v>
      </c>
      <c r="C2778" s="50">
        <v>3779</v>
      </c>
      <c r="D2778" s="49" t="s">
        <v>462</v>
      </c>
      <c r="E2778" s="49" t="s">
        <v>5561</v>
      </c>
      <c r="F2778" s="49" t="s">
        <v>462</v>
      </c>
      <c r="G2778" s="49">
        <v>20238</v>
      </c>
      <c r="H2778" s="49" t="s">
        <v>471</v>
      </c>
      <c r="I2778" s="50">
        <v>17560</v>
      </c>
      <c r="J2778" s="50">
        <v>220238001200</v>
      </c>
      <c r="K2778" s="49" t="s">
        <v>5565</v>
      </c>
      <c r="L2778" s="51">
        <v>785</v>
      </c>
      <c r="M2778" s="52">
        <v>107053532</v>
      </c>
      <c r="N2778" s="52">
        <v>18740901</v>
      </c>
      <c r="O2778" s="52">
        <v>30774629</v>
      </c>
      <c r="P2778" s="52">
        <v>6660438</v>
      </c>
      <c r="Q2778" s="52">
        <v>125794433</v>
      </c>
      <c r="R2778" s="52">
        <v>37435067</v>
      </c>
      <c r="S2778" s="52">
        <v>163229500</v>
      </c>
      <c r="T2778" s="70" t="s">
        <v>10556</v>
      </c>
      <c r="U2778" s="70" t="s">
        <v>10560</v>
      </c>
    </row>
    <row r="2779" spans="1:21" x14ac:dyDescent="0.2">
      <c r="A2779" s="49" t="s">
        <v>2245</v>
      </c>
      <c r="B2779" s="49" t="s">
        <v>36</v>
      </c>
      <c r="C2779" s="50">
        <v>3759</v>
      </c>
      <c r="D2779" s="49" t="s">
        <v>34</v>
      </c>
      <c r="E2779" s="49" t="s">
        <v>7491</v>
      </c>
      <c r="F2779" s="49" t="s">
        <v>34</v>
      </c>
      <c r="G2779" s="49">
        <v>5001</v>
      </c>
      <c r="H2779" s="49" t="s">
        <v>35</v>
      </c>
      <c r="I2779" s="50">
        <v>9796</v>
      </c>
      <c r="J2779" s="50">
        <v>105001000396</v>
      </c>
      <c r="K2779" s="49" t="s">
        <v>2900</v>
      </c>
      <c r="L2779" s="51">
        <v>867</v>
      </c>
      <c r="M2779" s="52">
        <v>81594971</v>
      </c>
      <c r="N2779" s="52">
        <v>15622037</v>
      </c>
      <c r="O2779" s="52">
        <v>20461051</v>
      </c>
      <c r="P2779" s="52">
        <v>6660438</v>
      </c>
      <c r="Q2779" s="52">
        <v>97217008</v>
      </c>
      <c r="R2779" s="52">
        <v>27121489</v>
      </c>
      <c r="S2779" s="52">
        <v>124338497</v>
      </c>
      <c r="T2779" s="70" t="s">
        <v>10556</v>
      </c>
      <c r="U2779" s="70" t="s">
        <v>10560</v>
      </c>
    </row>
    <row r="2780" spans="1:21" x14ac:dyDescent="0.2">
      <c r="A2780" s="49" t="s">
        <v>2875</v>
      </c>
      <c r="B2780" s="49" t="s">
        <v>1117</v>
      </c>
      <c r="C2780" s="50">
        <v>3824</v>
      </c>
      <c r="D2780" s="49" t="s">
        <v>1116</v>
      </c>
      <c r="E2780" s="49" t="s">
        <v>2890</v>
      </c>
      <c r="F2780" s="49" t="s">
        <v>1116</v>
      </c>
      <c r="G2780" s="49">
        <v>81065</v>
      </c>
      <c r="H2780" s="49" t="s">
        <v>1118</v>
      </c>
      <c r="I2780" s="50">
        <v>1850</v>
      </c>
      <c r="J2780" s="50">
        <v>281065002697</v>
      </c>
      <c r="K2780" s="49" t="s">
        <v>2900</v>
      </c>
      <c r="L2780" s="51">
        <v>240</v>
      </c>
      <c r="M2780" s="52">
        <v>38028241</v>
      </c>
      <c r="N2780" s="52">
        <v>7247574</v>
      </c>
      <c r="O2780" s="52">
        <v>34521147</v>
      </c>
      <c r="P2780" s="52">
        <v>6660438</v>
      </c>
      <c r="Q2780" s="52">
        <v>45275815</v>
      </c>
      <c r="R2780" s="52">
        <v>41181585</v>
      </c>
      <c r="S2780" s="52">
        <v>86457400</v>
      </c>
      <c r="T2780" s="70" t="s">
        <v>10556</v>
      </c>
      <c r="U2780" s="70" t="s">
        <v>10560</v>
      </c>
    </row>
    <row r="2781" spans="1:21" x14ac:dyDescent="0.2">
      <c r="A2781" s="49" t="s">
        <v>2872</v>
      </c>
      <c r="B2781" s="49" t="s">
        <v>1073</v>
      </c>
      <c r="C2781" s="50">
        <v>3817</v>
      </c>
      <c r="D2781" s="49" t="s">
        <v>1074</v>
      </c>
      <c r="E2781" s="49" t="s">
        <v>10098</v>
      </c>
      <c r="F2781" s="49" t="s">
        <v>1074</v>
      </c>
      <c r="G2781" s="49">
        <v>76606</v>
      </c>
      <c r="H2781" s="49" t="s">
        <v>784</v>
      </c>
      <c r="I2781" s="50">
        <v>5536</v>
      </c>
      <c r="J2781" s="50">
        <v>276606000290</v>
      </c>
      <c r="K2781" s="49" t="s">
        <v>2900</v>
      </c>
      <c r="L2781" s="51">
        <v>301</v>
      </c>
      <c r="M2781" s="52">
        <v>35217050</v>
      </c>
      <c r="N2781" s="52">
        <v>0</v>
      </c>
      <c r="O2781" s="52">
        <v>26216043</v>
      </c>
      <c r="P2781" s="52">
        <v>6660438</v>
      </c>
      <c r="Q2781" s="52">
        <v>35217050</v>
      </c>
      <c r="R2781" s="52">
        <v>32876481</v>
      </c>
      <c r="S2781" s="52">
        <v>68093531</v>
      </c>
      <c r="T2781" s="70" t="s">
        <v>10556</v>
      </c>
      <c r="U2781" s="70" t="s">
        <v>10560</v>
      </c>
    </row>
    <row r="2782" spans="1:21" x14ac:dyDescent="0.2">
      <c r="A2782" s="49" t="s">
        <v>6798</v>
      </c>
      <c r="B2782" s="49" t="s">
        <v>674</v>
      </c>
      <c r="C2782" s="50">
        <v>3790</v>
      </c>
      <c r="D2782" s="49" t="s">
        <v>675</v>
      </c>
      <c r="E2782" s="49" t="s">
        <v>6799</v>
      </c>
      <c r="F2782" s="49" t="s">
        <v>675</v>
      </c>
      <c r="G2782" s="49">
        <v>41006</v>
      </c>
      <c r="H2782" s="49" t="s">
        <v>676</v>
      </c>
      <c r="I2782" s="50">
        <v>10327</v>
      </c>
      <c r="J2782" s="50">
        <v>341006001175</v>
      </c>
      <c r="K2782" s="49" t="s">
        <v>2900</v>
      </c>
      <c r="L2782" s="51">
        <v>1915</v>
      </c>
      <c r="M2782" s="52">
        <v>206853530</v>
      </c>
      <c r="N2782" s="52">
        <v>0</v>
      </c>
      <c r="O2782" s="52">
        <v>28807986</v>
      </c>
      <c r="P2782" s="52">
        <v>6660438</v>
      </c>
      <c r="Q2782" s="52">
        <v>206853530</v>
      </c>
      <c r="R2782" s="52">
        <v>35468424</v>
      </c>
      <c r="S2782" s="52">
        <v>242321954</v>
      </c>
      <c r="T2782" s="70" t="s">
        <v>10556</v>
      </c>
      <c r="U2782" s="70" t="s">
        <v>10560</v>
      </c>
    </row>
    <row r="2783" spans="1:21" x14ac:dyDescent="0.2">
      <c r="A2783" s="49" t="s">
        <v>6798</v>
      </c>
      <c r="B2783" s="49" t="s">
        <v>674</v>
      </c>
      <c r="C2783" s="50">
        <v>3790</v>
      </c>
      <c r="D2783" s="49" t="s">
        <v>675</v>
      </c>
      <c r="E2783" s="49" t="s">
        <v>6848</v>
      </c>
      <c r="F2783" s="49" t="s">
        <v>675</v>
      </c>
      <c r="G2783" s="49">
        <v>41306</v>
      </c>
      <c r="H2783" s="49" t="s">
        <v>686</v>
      </c>
      <c r="I2783" s="50">
        <v>10585</v>
      </c>
      <c r="J2783" s="50">
        <v>441306000612</v>
      </c>
      <c r="K2783" s="49" t="s">
        <v>6851</v>
      </c>
      <c r="L2783" s="51">
        <v>792</v>
      </c>
      <c r="M2783" s="52">
        <v>102239012</v>
      </c>
      <c r="N2783" s="52">
        <v>20447802</v>
      </c>
      <c r="O2783" s="52">
        <v>27265484</v>
      </c>
      <c r="P2783" s="52">
        <v>6660438</v>
      </c>
      <c r="Q2783" s="52">
        <v>122686814</v>
      </c>
      <c r="R2783" s="52">
        <v>33925922</v>
      </c>
      <c r="S2783" s="52">
        <v>156612736</v>
      </c>
      <c r="T2783" s="70" t="s">
        <v>10556</v>
      </c>
      <c r="U2783" s="70" t="s">
        <v>10560</v>
      </c>
    </row>
    <row r="2784" spans="1:21" x14ac:dyDescent="0.2">
      <c r="A2784" s="49" t="s">
        <v>2245</v>
      </c>
      <c r="B2784" s="49" t="s">
        <v>36</v>
      </c>
      <c r="C2784" s="50">
        <v>3759</v>
      </c>
      <c r="D2784" s="49" t="s">
        <v>34</v>
      </c>
      <c r="E2784" s="49" t="s">
        <v>7491</v>
      </c>
      <c r="F2784" s="49" t="s">
        <v>34</v>
      </c>
      <c r="G2784" s="49">
        <v>5001</v>
      </c>
      <c r="H2784" s="49" t="s">
        <v>35</v>
      </c>
      <c r="I2784" s="50">
        <v>9856</v>
      </c>
      <c r="J2784" s="50">
        <v>105001006246</v>
      </c>
      <c r="K2784" s="49" t="s">
        <v>7581</v>
      </c>
      <c r="L2784" s="51">
        <v>1001</v>
      </c>
      <c r="M2784" s="52">
        <v>92926750</v>
      </c>
      <c r="N2784" s="52">
        <v>2926320</v>
      </c>
      <c r="O2784" s="52">
        <v>20461051</v>
      </c>
      <c r="P2784" s="52">
        <v>6660438</v>
      </c>
      <c r="Q2784" s="52">
        <v>95853070</v>
      </c>
      <c r="R2784" s="52">
        <v>27121489</v>
      </c>
      <c r="S2784" s="52">
        <v>122974559</v>
      </c>
      <c r="T2784" s="70" t="s">
        <v>10556</v>
      </c>
      <c r="U2784" s="70" t="s">
        <v>10560</v>
      </c>
    </row>
    <row r="2785" spans="1:21" x14ac:dyDescent="0.2">
      <c r="A2785" s="49" t="s">
        <v>2872</v>
      </c>
      <c r="B2785" s="49" t="s">
        <v>1073</v>
      </c>
      <c r="C2785" s="50">
        <v>3817</v>
      </c>
      <c r="D2785" s="49" t="s">
        <v>1074</v>
      </c>
      <c r="E2785" s="49" t="s">
        <v>10132</v>
      </c>
      <c r="F2785" s="49" t="s">
        <v>1074</v>
      </c>
      <c r="G2785" s="49">
        <v>76869</v>
      </c>
      <c r="H2785" s="49" t="s">
        <v>1111</v>
      </c>
      <c r="I2785" s="50">
        <v>5655</v>
      </c>
      <c r="J2785" s="50">
        <v>176869000028</v>
      </c>
      <c r="K2785" s="49" t="s">
        <v>7581</v>
      </c>
      <c r="L2785" s="51">
        <v>1158</v>
      </c>
      <c r="M2785" s="52">
        <v>114117084</v>
      </c>
      <c r="N2785" s="52">
        <v>0</v>
      </c>
      <c r="O2785" s="52">
        <v>25673328</v>
      </c>
      <c r="P2785" s="52">
        <v>6660438</v>
      </c>
      <c r="Q2785" s="52">
        <v>114117084</v>
      </c>
      <c r="R2785" s="52">
        <v>32333766</v>
      </c>
      <c r="S2785" s="52">
        <v>146450850</v>
      </c>
      <c r="T2785" s="70" t="s">
        <v>10556</v>
      </c>
      <c r="U2785" s="70" t="s">
        <v>10560</v>
      </c>
    </row>
    <row r="2786" spans="1:21" x14ac:dyDescent="0.2">
      <c r="A2786" s="49" t="s">
        <v>2872</v>
      </c>
      <c r="B2786" s="49" t="s">
        <v>1073</v>
      </c>
      <c r="C2786" s="50">
        <v>3817</v>
      </c>
      <c r="D2786" s="49" t="s">
        <v>1074</v>
      </c>
      <c r="E2786" s="49" t="s">
        <v>10022</v>
      </c>
      <c r="F2786" s="49" t="s">
        <v>1074</v>
      </c>
      <c r="G2786" s="49">
        <v>76041</v>
      </c>
      <c r="H2786" s="49" t="s">
        <v>1077</v>
      </c>
      <c r="I2786" s="50">
        <v>5921</v>
      </c>
      <c r="J2786" s="50">
        <v>276041000371</v>
      </c>
      <c r="K2786" s="49" t="s">
        <v>10025</v>
      </c>
      <c r="L2786" s="51">
        <v>217</v>
      </c>
      <c r="M2786" s="52">
        <v>26039993</v>
      </c>
      <c r="N2786" s="52">
        <v>0</v>
      </c>
      <c r="O2786" s="52">
        <v>27119490</v>
      </c>
      <c r="P2786" s="52">
        <v>6660438</v>
      </c>
      <c r="Q2786" s="52">
        <v>26039993</v>
      </c>
      <c r="R2786" s="52">
        <v>33779928</v>
      </c>
      <c r="S2786" s="52">
        <v>59819921</v>
      </c>
      <c r="T2786" s="70" t="s">
        <v>10556</v>
      </c>
      <c r="U2786" s="70" t="s">
        <v>10560</v>
      </c>
    </row>
    <row r="2787" spans="1:21" x14ac:dyDescent="0.2">
      <c r="A2787" s="49" t="s">
        <v>2245</v>
      </c>
      <c r="B2787" s="49" t="s">
        <v>36</v>
      </c>
      <c r="C2787" s="50">
        <v>3759</v>
      </c>
      <c r="D2787" s="49" t="s">
        <v>34</v>
      </c>
      <c r="E2787" s="49" t="s">
        <v>7491</v>
      </c>
      <c r="F2787" s="49" t="s">
        <v>34</v>
      </c>
      <c r="G2787" s="49">
        <v>5001</v>
      </c>
      <c r="H2787" s="49" t="s">
        <v>35</v>
      </c>
      <c r="I2787" s="50">
        <v>125437</v>
      </c>
      <c r="J2787" s="50">
        <v>105001019143</v>
      </c>
      <c r="K2787" s="49" t="s">
        <v>4278</v>
      </c>
      <c r="L2787" s="51">
        <v>996</v>
      </c>
      <c r="M2787" s="52">
        <v>93900429</v>
      </c>
      <c r="N2787" s="52">
        <v>2370848</v>
      </c>
      <c r="O2787" s="52">
        <v>20461051</v>
      </c>
      <c r="P2787" s="52">
        <v>6660438</v>
      </c>
      <c r="Q2787" s="52">
        <v>96271277</v>
      </c>
      <c r="R2787" s="52">
        <v>27121489</v>
      </c>
      <c r="S2787" s="52">
        <v>123392766</v>
      </c>
      <c r="T2787" s="70" t="s">
        <v>10556</v>
      </c>
      <c r="U2787" s="70" t="s">
        <v>10560</v>
      </c>
    </row>
    <row r="2788" spans="1:21" x14ac:dyDescent="0.2">
      <c r="A2788" s="49" t="s">
        <v>4581</v>
      </c>
      <c r="B2788" s="49" t="s">
        <v>1025</v>
      </c>
      <c r="C2788" s="50">
        <v>3815</v>
      </c>
      <c r="D2788" s="49" t="s">
        <v>1026</v>
      </c>
      <c r="E2788" s="49" t="s">
        <v>9717</v>
      </c>
      <c r="F2788" s="49" t="s">
        <v>1026</v>
      </c>
      <c r="G2788" s="49">
        <v>73275</v>
      </c>
      <c r="H2788" s="49" t="s">
        <v>1043</v>
      </c>
      <c r="I2788" s="50">
        <v>4284</v>
      </c>
      <c r="J2788" s="50">
        <v>173275000428</v>
      </c>
      <c r="K2788" s="49" t="s">
        <v>4278</v>
      </c>
      <c r="L2788" s="51">
        <v>1015</v>
      </c>
      <c r="M2788" s="52">
        <v>93425752</v>
      </c>
      <c r="N2788" s="52">
        <v>0</v>
      </c>
      <c r="O2788" s="52">
        <v>20839168</v>
      </c>
      <c r="P2788" s="52">
        <v>6660438</v>
      </c>
      <c r="Q2788" s="52">
        <v>93425752</v>
      </c>
      <c r="R2788" s="52">
        <v>27499606</v>
      </c>
      <c r="S2788" s="52">
        <v>120925358</v>
      </c>
      <c r="T2788" s="70" t="s">
        <v>10556</v>
      </c>
      <c r="U2788" s="70" t="s">
        <v>10560</v>
      </c>
    </row>
    <row r="2789" spans="1:21" x14ac:dyDescent="0.2">
      <c r="A2789" s="49" t="s">
        <v>5501</v>
      </c>
      <c r="B2789" s="49" t="s">
        <v>461</v>
      </c>
      <c r="C2789" s="50">
        <v>3779</v>
      </c>
      <c r="D2789" s="49" t="s">
        <v>462</v>
      </c>
      <c r="E2789" s="49" t="s">
        <v>5575</v>
      </c>
      <c r="F2789" s="49" t="s">
        <v>462</v>
      </c>
      <c r="G2789" s="49">
        <v>20310</v>
      </c>
      <c r="H2789" s="49" t="s">
        <v>474</v>
      </c>
      <c r="I2789" s="50">
        <v>17580</v>
      </c>
      <c r="J2789" s="50">
        <v>120310000014</v>
      </c>
      <c r="K2789" s="49" t="s">
        <v>4278</v>
      </c>
      <c r="L2789" s="51">
        <v>470</v>
      </c>
      <c r="M2789" s="52">
        <v>50973664</v>
      </c>
      <c r="N2789" s="52">
        <v>8491050</v>
      </c>
      <c r="O2789" s="52">
        <v>29299739</v>
      </c>
      <c r="P2789" s="52">
        <v>6660438</v>
      </c>
      <c r="Q2789" s="52">
        <v>59464714</v>
      </c>
      <c r="R2789" s="52">
        <v>35960177</v>
      </c>
      <c r="S2789" s="52">
        <v>95424891</v>
      </c>
      <c r="T2789" s="70" t="s">
        <v>10556</v>
      </c>
      <c r="U2789" s="70" t="s">
        <v>10560</v>
      </c>
    </row>
    <row r="2790" spans="1:21" x14ac:dyDescent="0.2">
      <c r="A2790" s="49" t="s">
        <v>4312</v>
      </c>
      <c r="B2790" s="49" t="s">
        <v>393</v>
      </c>
      <c r="C2790" s="50">
        <v>3806</v>
      </c>
      <c r="D2790" s="49" t="s">
        <v>902</v>
      </c>
      <c r="E2790" s="49" t="s">
        <v>8574</v>
      </c>
      <c r="F2790" s="49" t="s">
        <v>902</v>
      </c>
      <c r="G2790" s="49">
        <v>66001</v>
      </c>
      <c r="H2790" s="49" t="s">
        <v>903</v>
      </c>
      <c r="I2790" s="50">
        <v>1679</v>
      </c>
      <c r="J2790" s="50">
        <v>166001000859</v>
      </c>
      <c r="K2790" s="49" t="s">
        <v>4278</v>
      </c>
      <c r="L2790" s="51">
        <v>638</v>
      </c>
      <c r="M2790" s="52">
        <v>57689015</v>
      </c>
      <c r="N2790" s="52">
        <v>1488678</v>
      </c>
      <c r="O2790" s="52">
        <v>20596291</v>
      </c>
      <c r="P2790" s="52">
        <v>6660438</v>
      </c>
      <c r="Q2790" s="52">
        <v>59177693</v>
      </c>
      <c r="R2790" s="52">
        <v>27256729</v>
      </c>
      <c r="S2790" s="52">
        <v>86434422</v>
      </c>
      <c r="T2790" s="70" t="s">
        <v>10556</v>
      </c>
      <c r="U2790" s="70" t="s">
        <v>10560</v>
      </c>
    </row>
    <row r="2791" spans="1:21" x14ac:dyDescent="0.2">
      <c r="A2791" s="49" t="s">
        <v>6798</v>
      </c>
      <c r="B2791" s="49" t="s">
        <v>674</v>
      </c>
      <c r="C2791" s="50">
        <v>3790</v>
      </c>
      <c r="D2791" s="49" t="s">
        <v>675</v>
      </c>
      <c r="E2791" s="49" t="s">
        <v>6848</v>
      </c>
      <c r="F2791" s="49" t="s">
        <v>675</v>
      </c>
      <c r="G2791" s="49">
        <v>41306</v>
      </c>
      <c r="H2791" s="49" t="s">
        <v>686</v>
      </c>
      <c r="I2791" s="50">
        <v>10581</v>
      </c>
      <c r="J2791" s="50">
        <v>241306000958</v>
      </c>
      <c r="K2791" s="49" t="s">
        <v>4278</v>
      </c>
      <c r="L2791" s="51">
        <v>367</v>
      </c>
      <c r="M2791" s="52">
        <v>45934069</v>
      </c>
      <c r="N2791" s="52">
        <v>9186814</v>
      </c>
      <c r="O2791" s="52">
        <v>27265484</v>
      </c>
      <c r="P2791" s="52">
        <v>13320876</v>
      </c>
      <c r="Q2791" s="52">
        <v>55120883</v>
      </c>
      <c r="R2791" s="52">
        <v>40586360</v>
      </c>
      <c r="S2791" s="52">
        <v>95707243</v>
      </c>
      <c r="T2791" s="70" t="s">
        <v>10556</v>
      </c>
      <c r="U2791" s="70" t="s">
        <v>10560</v>
      </c>
    </row>
    <row r="2792" spans="1:21" x14ac:dyDescent="0.2">
      <c r="A2792" s="49" t="s">
        <v>6181</v>
      </c>
      <c r="B2792" s="49" t="s">
        <v>113</v>
      </c>
      <c r="C2792" s="50">
        <v>3798</v>
      </c>
      <c r="D2792" s="49" t="s">
        <v>791</v>
      </c>
      <c r="E2792" s="49" t="s">
        <v>8004</v>
      </c>
      <c r="F2792" s="49" t="s">
        <v>791</v>
      </c>
      <c r="G2792" s="49">
        <v>52254</v>
      </c>
      <c r="H2792" s="49" t="s">
        <v>806</v>
      </c>
      <c r="I2792" s="50">
        <v>20112</v>
      </c>
      <c r="J2792" s="50">
        <v>252260000275</v>
      </c>
      <c r="K2792" s="49" t="s">
        <v>4278</v>
      </c>
      <c r="L2792" s="51">
        <v>417</v>
      </c>
      <c r="M2792" s="52">
        <v>45315976</v>
      </c>
      <c r="N2792" s="52">
        <v>7320676</v>
      </c>
      <c r="O2792" s="52">
        <v>28034271</v>
      </c>
      <c r="P2792" s="52">
        <v>6660438</v>
      </c>
      <c r="Q2792" s="52">
        <v>52636652</v>
      </c>
      <c r="R2792" s="52">
        <v>34694709</v>
      </c>
      <c r="S2792" s="52">
        <v>87331361</v>
      </c>
      <c r="T2792" s="70" t="s">
        <v>10556</v>
      </c>
      <c r="U2792" s="70" t="s">
        <v>10560</v>
      </c>
    </row>
    <row r="2793" spans="1:21" x14ac:dyDescent="0.2">
      <c r="A2793" s="49" t="s">
        <v>7676</v>
      </c>
      <c r="B2793" s="49" t="s">
        <v>763</v>
      </c>
      <c r="C2793" s="50">
        <v>3796</v>
      </c>
      <c r="D2793" s="49" t="s">
        <v>764</v>
      </c>
      <c r="E2793" s="49" t="s">
        <v>7739</v>
      </c>
      <c r="F2793" s="49" t="s">
        <v>764</v>
      </c>
      <c r="G2793" s="49">
        <v>50568</v>
      </c>
      <c r="H2793" s="49" t="s">
        <v>781</v>
      </c>
      <c r="I2793" s="50">
        <v>16110</v>
      </c>
      <c r="J2793" s="50">
        <v>150568000147</v>
      </c>
      <c r="K2793" s="49" t="s">
        <v>4278</v>
      </c>
      <c r="L2793" s="51">
        <v>3922</v>
      </c>
      <c r="M2793" s="52">
        <v>518470418</v>
      </c>
      <c r="N2793" s="52">
        <v>0</v>
      </c>
      <c r="O2793" s="52">
        <v>35363301</v>
      </c>
      <c r="P2793" s="52">
        <v>6660438</v>
      </c>
      <c r="Q2793" s="52">
        <v>518470418</v>
      </c>
      <c r="R2793" s="52">
        <v>42023739</v>
      </c>
      <c r="S2793" s="52">
        <v>560494157</v>
      </c>
      <c r="T2793" s="70" t="s">
        <v>10556</v>
      </c>
      <c r="U2793" s="70" t="s">
        <v>10560</v>
      </c>
    </row>
    <row r="2794" spans="1:21" x14ac:dyDescent="0.2">
      <c r="A2794" s="49" t="s">
        <v>4909</v>
      </c>
      <c r="B2794" s="49" t="s">
        <v>1126</v>
      </c>
      <c r="C2794" s="50">
        <v>3825</v>
      </c>
      <c r="D2794" s="49" t="s">
        <v>1127</v>
      </c>
      <c r="E2794" s="49" t="s">
        <v>4958</v>
      </c>
      <c r="F2794" s="49" t="s">
        <v>1127</v>
      </c>
      <c r="G2794" s="49">
        <v>85300</v>
      </c>
      <c r="H2794" s="49" t="s">
        <v>127</v>
      </c>
      <c r="I2794" s="50">
        <v>14472</v>
      </c>
      <c r="J2794" s="50">
        <v>185300000380</v>
      </c>
      <c r="K2794" s="49" t="s">
        <v>4278</v>
      </c>
      <c r="L2794" s="51">
        <v>369</v>
      </c>
      <c r="M2794" s="52">
        <v>37487374</v>
      </c>
      <c r="N2794" s="52">
        <v>6969161</v>
      </c>
      <c r="O2794" s="52">
        <v>26867876</v>
      </c>
      <c r="P2794" s="52">
        <v>6660438</v>
      </c>
      <c r="Q2794" s="52">
        <v>44456535</v>
      </c>
      <c r="R2794" s="52">
        <v>33528314</v>
      </c>
      <c r="S2794" s="52">
        <v>77984849</v>
      </c>
      <c r="T2794" s="70" t="s">
        <v>10556</v>
      </c>
      <c r="U2794" s="70" t="s">
        <v>10560</v>
      </c>
    </row>
    <row r="2795" spans="1:21" x14ac:dyDescent="0.2">
      <c r="A2795" s="49" t="s">
        <v>3078</v>
      </c>
      <c r="B2795" s="49" t="s">
        <v>919</v>
      </c>
      <c r="C2795" s="50">
        <v>3809</v>
      </c>
      <c r="D2795" s="49" t="s">
        <v>917</v>
      </c>
      <c r="E2795" s="49" t="s">
        <v>4310</v>
      </c>
      <c r="F2795" s="49" t="s">
        <v>917</v>
      </c>
      <c r="G2795" s="49">
        <v>68001</v>
      </c>
      <c r="H2795" s="49" t="s">
        <v>918</v>
      </c>
      <c r="I2795" s="50">
        <v>5905</v>
      </c>
      <c r="J2795" s="50">
        <v>168001001238</v>
      </c>
      <c r="K2795" s="49" t="s">
        <v>4335</v>
      </c>
      <c r="L2795" s="51">
        <v>297</v>
      </c>
      <c r="M2795" s="52">
        <v>27557758</v>
      </c>
      <c r="N2795" s="52">
        <v>5511552</v>
      </c>
      <c r="O2795" s="52">
        <v>20529561</v>
      </c>
      <c r="P2795" s="52">
        <v>6660438</v>
      </c>
      <c r="Q2795" s="52">
        <v>33069310</v>
      </c>
      <c r="R2795" s="52">
        <v>27189999</v>
      </c>
      <c r="S2795" s="52">
        <v>60259309</v>
      </c>
      <c r="T2795" s="70" t="s">
        <v>10556</v>
      </c>
      <c r="U2795" s="70" t="s">
        <v>10560</v>
      </c>
    </row>
    <row r="2796" spans="1:21" x14ac:dyDescent="0.2">
      <c r="A2796" s="49" t="s">
        <v>4909</v>
      </c>
      <c r="B2796" s="49" t="s">
        <v>1126</v>
      </c>
      <c r="C2796" s="50">
        <v>3825</v>
      </c>
      <c r="D2796" s="49" t="s">
        <v>1127</v>
      </c>
      <c r="E2796" s="49" t="s">
        <v>4929</v>
      </c>
      <c r="F2796" s="49" t="s">
        <v>1127</v>
      </c>
      <c r="G2796" s="49">
        <v>85136</v>
      </c>
      <c r="H2796" s="49" t="s">
        <v>1131</v>
      </c>
      <c r="I2796" s="50">
        <v>14085</v>
      </c>
      <c r="J2796" s="50">
        <v>185136000047</v>
      </c>
      <c r="K2796" s="49" t="s">
        <v>4278</v>
      </c>
      <c r="L2796" s="51">
        <v>193</v>
      </c>
      <c r="M2796" s="52">
        <v>23537874</v>
      </c>
      <c r="N2796" s="52">
        <v>4707575</v>
      </c>
      <c r="O2796" s="52">
        <v>30056833</v>
      </c>
      <c r="P2796" s="52">
        <v>6660438</v>
      </c>
      <c r="Q2796" s="52">
        <v>28245449</v>
      </c>
      <c r="R2796" s="52">
        <v>36717271</v>
      </c>
      <c r="S2796" s="52">
        <v>64962720</v>
      </c>
      <c r="T2796" s="70" t="s">
        <v>10556</v>
      </c>
      <c r="U2796" s="70" t="s">
        <v>10560</v>
      </c>
    </row>
    <row r="2797" spans="1:21" x14ac:dyDescent="0.2">
      <c r="A2797" s="49" t="s">
        <v>5501</v>
      </c>
      <c r="B2797" s="49" t="s">
        <v>461</v>
      </c>
      <c r="C2797" s="50">
        <v>3779</v>
      </c>
      <c r="D2797" s="49" t="s">
        <v>462</v>
      </c>
      <c r="E2797" s="49" t="s">
        <v>5502</v>
      </c>
      <c r="F2797" s="49" t="s">
        <v>462</v>
      </c>
      <c r="G2797" s="49">
        <v>20011</v>
      </c>
      <c r="H2797" s="49" t="s">
        <v>463</v>
      </c>
      <c r="I2797" s="50">
        <v>17440</v>
      </c>
      <c r="J2797" s="50">
        <v>120011001331</v>
      </c>
      <c r="K2797" s="49" t="s">
        <v>4278</v>
      </c>
      <c r="L2797" s="51">
        <v>2085</v>
      </c>
      <c r="M2797" s="52">
        <v>213706298</v>
      </c>
      <c r="N2797" s="52">
        <v>0</v>
      </c>
      <c r="O2797" s="52">
        <v>28670274</v>
      </c>
      <c r="P2797" s="52">
        <v>6660438</v>
      </c>
      <c r="Q2797" s="52">
        <v>213706298</v>
      </c>
      <c r="R2797" s="52">
        <v>35330712</v>
      </c>
      <c r="S2797" s="52">
        <v>249037010</v>
      </c>
      <c r="T2797" s="70" t="s">
        <v>10556</v>
      </c>
      <c r="U2797" s="70" t="s">
        <v>10560</v>
      </c>
    </row>
    <row r="2798" spans="1:21" x14ac:dyDescent="0.2">
      <c r="A2798" s="49" t="s">
        <v>4656</v>
      </c>
      <c r="B2798" s="49" t="s">
        <v>403</v>
      </c>
      <c r="C2798" s="50">
        <v>3776</v>
      </c>
      <c r="D2798" s="49" t="s">
        <v>401</v>
      </c>
      <c r="E2798" s="49" t="s">
        <v>6661</v>
      </c>
      <c r="F2798" s="49" t="s">
        <v>401</v>
      </c>
      <c r="G2798" s="49">
        <v>18001</v>
      </c>
      <c r="H2798" s="49" t="s">
        <v>402</v>
      </c>
      <c r="I2798" s="50">
        <v>1716</v>
      </c>
      <c r="J2798" s="50">
        <v>183001002217</v>
      </c>
      <c r="K2798" s="49" t="s">
        <v>4278</v>
      </c>
      <c r="L2798" s="51">
        <v>1844</v>
      </c>
      <c r="M2798" s="52">
        <v>194386695</v>
      </c>
      <c r="N2798" s="52">
        <v>9858259</v>
      </c>
      <c r="O2798" s="52">
        <v>27569112</v>
      </c>
      <c r="P2798" s="52">
        <v>6660438</v>
      </c>
      <c r="Q2798" s="52">
        <v>204244954</v>
      </c>
      <c r="R2798" s="52">
        <v>34229550</v>
      </c>
      <c r="S2798" s="52">
        <v>238474504</v>
      </c>
      <c r="T2798" s="70" t="s">
        <v>10556</v>
      </c>
      <c r="U2798" s="70" t="s">
        <v>10560</v>
      </c>
    </row>
    <row r="2799" spans="1:21" x14ac:dyDescent="0.2">
      <c r="A2799" s="49" t="s">
        <v>7676</v>
      </c>
      <c r="B2799" s="49" t="s">
        <v>763</v>
      </c>
      <c r="C2799" s="50">
        <v>3796</v>
      </c>
      <c r="D2799" s="49" t="s">
        <v>764</v>
      </c>
      <c r="E2799" s="49" t="s">
        <v>7730</v>
      </c>
      <c r="F2799" s="49" t="s">
        <v>764</v>
      </c>
      <c r="G2799" s="49">
        <v>50325</v>
      </c>
      <c r="H2799" s="49" t="s">
        <v>775</v>
      </c>
      <c r="I2799" s="50">
        <v>16389</v>
      </c>
      <c r="J2799" s="50">
        <v>150325000254</v>
      </c>
      <c r="K2799" s="49" t="s">
        <v>4278</v>
      </c>
      <c r="L2799" s="51">
        <v>1172</v>
      </c>
      <c r="M2799" s="52">
        <v>167791622</v>
      </c>
      <c r="N2799" s="52">
        <v>0</v>
      </c>
      <c r="O2799" s="52">
        <v>37343801</v>
      </c>
      <c r="P2799" s="52">
        <v>6660438</v>
      </c>
      <c r="Q2799" s="52">
        <v>167791622</v>
      </c>
      <c r="R2799" s="52">
        <v>44004239</v>
      </c>
      <c r="S2799" s="52">
        <v>211795861</v>
      </c>
      <c r="T2799" s="70" t="s">
        <v>10556</v>
      </c>
      <c r="U2799" s="70" t="s">
        <v>10560</v>
      </c>
    </row>
    <row r="2800" spans="1:21" x14ac:dyDescent="0.2">
      <c r="A2800" s="49" t="s">
        <v>2872</v>
      </c>
      <c r="B2800" s="49" t="s">
        <v>1073</v>
      </c>
      <c r="C2800" s="50">
        <v>3817</v>
      </c>
      <c r="D2800" s="49" t="s">
        <v>1074</v>
      </c>
      <c r="E2800" s="49" t="s">
        <v>10116</v>
      </c>
      <c r="F2800" s="49" t="s">
        <v>1074</v>
      </c>
      <c r="G2800" s="49">
        <v>76736</v>
      </c>
      <c r="H2800" s="49" t="s">
        <v>1104</v>
      </c>
      <c r="I2800" s="50">
        <v>5640</v>
      </c>
      <c r="J2800" s="50">
        <v>276736000488</v>
      </c>
      <c r="K2800" s="49" t="s">
        <v>4278</v>
      </c>
      <c r="L2800" s="51">
        <v>144</v>
      </c>
      <c r="M2800" s="52">
        <v>16587755</v>
      </c>
      <c r="N2800" s="52">
        <v>0</v>
      </c>
      <c r="O2800" s="52">
        <v>26458763</v>
      </c>
      <c r="P2800" s="52">
        <v>6660438</v>
      </c>
      <c r="Q2800" s="52">
        <v>16587755</v>
      </c>
      <c r="R2800" s="52">
        <v>33119201</v>
      </c>
      <c r="S2800" s="52">
        <v>49706956</v>
      </c>
      <c r="T2800" s="70" t="s">
        <v>10556</v>
      </c>
      <c r="U2800" s="70" t="s">
        <v>10560</v>
      </c>
    </row>
    <row r="2801" spans="1:21" x14ac:dyDescent="0.2">
      <c r="A2801" s="49" t="s">
        <v>4909</v>
      </c>
      <c r="B2801" s="49" t="s">
        <v>1126</v>
      </c>
      <c r="C2801" s="50">
        <v>3825</v>
      </c>
      <c r="D2801" s="49" t="s">
        <v>1127</v>
      </c>
      <c r="E2801" s="49" t="s">
        <v>4910</v>
      </c>
      <c r="F2801" s="49" t="s">
        <v>1127</v>
      </c>
      <c r="G2801" s="49">
        <v>85010</v>
      </c>
      <c r="H2801" s="49" t="s">
        <v>1128</v>
      </c>
      <c r="I2801" s="50">
        <v>14069</v>
      </c>
      <c r="J2801" s="50">
        <v>185010000629</v>
      </c>
      <c r="K2801" s="49" t="s">
        <v>4278</v>
      </c>
      <c r="L2801" s="51">
        <v>1545</v>
      </c>
      <c r="M2801" s="52">
        <v>155078402</v>
      </c>
      <c r="N2801" s="52">
        <v>0</v>
      </c>
      <c r="O2801" s="52">
        <v>27447366</v>
      </c>
      <c r="P2801" s="52">
        <v>6660438</v>
      </c>
      <c r="Q2801" s="52">
        <v>155078402</v>
      </c>
      <c r="R2801" s="52">
        <v>34107804</v>
      </c>
      <c r="S2801" s="52">
        <v>189186206</v>
      </c>
      <c r="T2801" s="70" t="s">
        <v>10556</v>
      </c>
      <c r="U2801" s="70" t="s">
        <v>10560</v>
      </c>
    </row>
    <row r="2802" spans="1:21" x14ac:dyDescent="0.2">
      <c r="A2802" s="49" t="s">
        <v>2872</v>
      </c>
      <c r="B2802" s="49" t="s">
        <v>1073</v>
      </c>
      <c r="C2802" s="50">
        <v>3822</v>
      </c>
      <c r="D2802" s="49" t="s">
        <v>1099</v>
      </c>
      <c r="E2802" s="49" t="s">
        <v>8515</v>
      </c>
      <c r="F2802" s="49" t="s">
        <v>1099</v>
      </c>
      <c r="G2802" s="49">
        <v>76520</v>
      </c>
      <c r="H2802" s="49" t="s">
        <v>1100</v>
      </c>
      <c r="I2802" s="50">
        <v>12974</v>
      </c>
      <c r="J2802" s="50">
        <v>176520002121</v>
      </c>
      <c r="K2802" s="49" t="s">
        <v>4278</v>
      </c>
      <c r="L2802" s="51">
        <v>1594</v>
      </c>
      <c r="M2802" s="52">
        <v>149562480</v>
      </c>
      <c r="N2802" s="52">
        <v>0</v>
      </c>
      <c r="O2802" s="52">
        <v>20323031</v>
      </c>
      <c r="P2802" s="52">
        <v>6660438</v>
      </c>
      <c r="Q2802" s="52">
        <v>149562480</v>
      </c>
      <c r="R2802" s="52">
        <v>26983469</v>
      </c>
      <c r="S2802" s="52">
        <v>176545949</v>
      </c>
      <c r="T2802" s="70" t="s">
        <v>10556</v>
      </c>
      <c r="U2802" s="70" t="s">
        <v>10560</v>
      </c>
    </row>
    <row r="2803" spans="1:21" x14ac:dyDescent="0.2">
      <c r="A2803" s="49" t="s">
        <v>4982</v>
      </c>
      <c r="B2803" s="49" t="s">
        <v>421</v>
      </c>
      <c r="C2803" s="50">
        <v>3777</v>
      </c>
      <c r="D2803" s="49" t="s">
        <v>422</v>
      </c>
      <c r="E2803" s="49" t="s">
        <v>5161</v>
      </c>
      <c r="F2803" s="49" t="s">
        <v>422</v>
      </c>
      <c r="G2803" s="49">
        <v>19300</v>
      </c>
      <c r="H2803" s="49" t="s">
        <v>431</v>
      </c>
      <c r="I2803" s="50">
        <v>4523</v>
      </c>
      <c r="J2803" s="50">
        <v>219142000671</v>
      </c>
      <c r="K2803" s="49" t="s">
        <v>4278</v>
      </c>
      <c r="L2803" s="51">
        <v>1308</v>
      </c>
      <c r="M2803" s="52">
        <v>120689056</v>
      </c>
      <c r="N2803" s="52">
        <v>0</v>
      </c>
      <c r="O2803" s="52">
        <v>25113603</v>
      </c>
      <c r="P2803" s="52">
        <v>6660438</v>
      </c>
      <c r="Q2803" s="52">
        <v>120689056</v>
      </c>
      <c r="R2803" s="52">
        <v>31774041</v>
      </c>
      <c r="S2803" s="52">
        <v>152463097</v>
      </c>
      <c r="T2803" s="70" t="s">
        <v>10556</v>
      </c>
      <c r="U2803" s="70" t="s">
        <v>10560</v>
      </c>
    </row>
    <row r="2804" spans="1:21" x14ac:dyDescent="0.2">
      <c r="A2804" s="49" t="s">
        <v>4581</v>
      </c>
      <c r="B2804" s="49" t="s">
        <v>1025</v>
      </c>
      <c r="C2804" s="50">
        <v>3815</v>
      </c>
      <c r="D2804" s="49" t="s">
        <v>1026</v>
      </c>
      <c r="E2804" s="49" t="s">
        <v>9667</v>
      </c>
      <c r="F2804" s="49" t="s">
        <v>1026</v>
      </c>
      <c r="G2804" s="49">
        <v>73067</v>
      </c>
      <c r="H2804" s="49" t="s">
        <v>1032</v>
      </c>
      <c r="I2804" s="50">
        <v>22918</v>
      </c>
      <c r="J2804" s="50">
        <v>273067001075</v>
      </c>
      <c r="K2804" s="49" t="s">
        <v>4278</v>
      </c>
      <c r="L2804" s="51">
        <v>658</v>
      </c>
      <c r="M2804" s="52">
        <v>93459387</v>
      </c>
      <c r="N2804" s="52">
        <v>6585470</v>
      </c>
      <c r="O2804" s="52">
        <v>32776088</v>
      </c>
      <c r="P2804" s="52">
        <v>6660438</v>
      </c>
      <c r="Q2804" s="52">
        <v>100044857</v>
      </c>
      <c r="R2804" s="52">
        <v>39436526</v>
      </c>
      <c r="S2804" s="52">
        <v>139481383</v>
      </c>
      <c r="T2804" s="70" t="s">
        <v>10556</v>
      </c>
      <c r="U2804" s="70" t="s">
        <v>10560</v>
      </c>
    </row>
    <row r="2805" spans="1:21" x14ac:dyDescent="0.2">
      <c r="A2805" s="49" t="s">
        <v>2245</v>
      </c>
      <c r="B2805" s="49" t="s">
        <v>36</v>
      </c>
      <c r="C2805" s="50">
        <v>3760</v>
      </c>
      <c r="D2805" s="49" t="s">
        <v>55</v>
      </c>
      <c r="E2805" s="49" t="s">
        <v>3253</v>
      </c>
      <c r="F2805" s="49" t="s">
        <v>55</v>
      </c>
      <c r="G2805" s="49">
        <v>5088</v>
      </c>
      <c r="H2805" s="49" t="s">
        <v>56</v>
      </c>
      <c r="I2805" s="50">
        <v>11476</v>
      </c>
      <c r="J2805" s="50">
        <v>105088001512</v>
      </c>
      <c r="K2805" s="49" t="s">
        <v>3280</v>
      </c>
      <c r="L2805" s="51">
        <v>2062</v>
      </c>
      <c r="M2805" s="52">
        <v>195372961</v>
      </c>
      <c r="N2805" s="52">
        <v>0</v>
      </c>
      <c r="O2805" s="52">
        <v>20533054</v>
      </c>
      <c r="P2805" s="52">
        <v>6660438</v>
      </c>
      <c r="Q2805" s="52">
        <v>195372961</v>
      </c>
      <c r="R2805" s="52">
        <v>27193492</v>
      </c>
      <c r="S2805" s="52">
        <v>222566453</v>
      </c>
      <c r="T2805" s="70" t="s">
        <v>10556</v>
      </c>
      <c r="U2805" s="70" t="s">
        <v>10560</v>
      </c>
    </row>
    <row r="2806" spans="1:21" x14ac:dyDescent="0.2">
      <c r="A2806" s="49" t="s">
        <v>3660</v>
      </c>
      <c r="B2806" s="49" t="s">
        <v>59</v>
      </c>
      <c r="C2806" s="50">
        <v>4910</v>
      </c>
      <c r="D2806" s="49" t="s">
        <v>199</v>
      </c>
      <c r="E2806" s="49" t="s">
        <v>4819</v>
      </c>
      <c r="F2806" s="49" t="s">
        <v>199</v>
      </c>
      <c r="G2806" s="49">
        <v>13001</v>
      </c>
      <c r="H2806" s="49" t="s">
        <v>200</v>
      </c>
      <c r="I2806" s="50">
        <v>124116</v>
      </c>
      <c r="J2806" s="50">
        <v>113001029851</v>
      </c>
      <c r="K2806" s="49" t="s">
        <v>4838</v>
      </c>
      <c r="L2806" s="51">
        <v>1119</v>
      </c>
      <c r="M2806" s="52">
        <v>109242995</v>
      </c>
      <c r="N2806" s="52">
        <v>0</v>
      </c>
      <c r="O2806" s="52">
        <v>21976481</v>
      </c>
      <c r="P2806" s="52">
        <v>6660438</v>
      </c>
      <c r="Q2806" s="52">
        <v>109242995</v>
      </c>
      <c r="R2806" s="52">
        <v>28636919</v>
      </c>
      <c r="S2806" s="52">
        <v>137879914</v>
      </c>
      <c r="T2806" s="70" t="s">
        <v>10556</v>
      </c>
      <c r="U2806" s="70" t="s">
        <v>10560</v>
      </c>
    </row>
    <row r="2807" spans="1:21" x14ac:dyDescent="0.2">
      <c r="A2807" s="49" t="s">
        <v>3078</v>
      </c>
      <c r="B2807" s="49" t="s">
        <v>919</v>
      </c>
      <c r="C2807" s="50">
        <v>3809</v>
      </c>
      <c r="D2807" s="49" t="s">
        <v>917</v>
      </c>
      <c r="E2807" s="49" t="s">
        <v>4310</v>
      </c>
      <c r="F2807" s="49" t="s">
        <v>917</v>
      </c>
      <c r="G2807" s="49">
        <v>68001</v>
      </c>
      <c r="H2807" s="49" t="s">
        <v>918</v>
      </c>
      <c r="I2807" s="50">
        <v>9061</v>
      </c>
      <c r="J2807" s="50">
        <v>168001005420</v>
      </c>
      <c r="K2807" s="49" t="s">
        <v>4320</v>
      </c>
      <c r="L2807" s="51">
        <v>1382</v>
      </c>
      <c r="M2807" s="52">
        <v>134737587</v>
      </c>
      <c r="N2807" s="52">
        <v>0</v>
      </c>
      <c r="O2807" s="52">
        <v>20529561</v>
      </c>
      <c r="P2807" s="52">
        <v>6660438</v>
      </c>
      <c r="Q2807" s="52">
        <v>134737587</v>
      </c>
      <c r="R2807" s="52">
        <v>27189999</v>
      </c>
      <c r="S2807" s="52">
        <v>161927586</v>
      </c>
      <c r="T2807" s="70" t="s">
        <v>10556</v>
      </c>
      <c r="U2807" s="70" t="s">
        <v>10560</v>
      </c>
    </row>
    <row r="2808" spans="1:21" x14ac:dyDescent="0.2">
      <c r="A2808" s="49" t="s">
        <v>2872</v>
      </c>
      <c r="B2808" s="49" t="s">
        <v>1073</v>
      </c>
      <c r="C2808" s="50">
        <v>3817</v>
      </c>
      <c r="D2808" s="49" t="s">
        <v>1074</v>
      </c>
      <c r="E2808" s="49" t="s">
        <v>10058</v>
      </c>
      <c r="F2808" s="49" t="s">
        <v>1074</v>
      </c>
      <c r="G2808" s="49">
        <v>76248</v>
      </c>
      <c r="H2808" s="49" t="s">
        <v>1090</v>
      </c>
      <c r="I2808" s="50">
        <v>6199</v>
      </c>
      <c r="J2808" s="50">
        <v>176248000024</v>
      </c>
      <c r="K2808" s="49" t="s">
        <v>10060</v>
      </c>
      <c r="L2808" s="51">
        <v>1673</v>
      </c>
      <c r="M2808" s="52">
        <v>162056177</v>
      </c>
      <c r="N2808" s="52">
        <v>4825644</v>
      </c>
      <c r="O2808" s="52">
        <v>25592816</v>
      </c>
      <c r="P2808" s="52">
        <v>6660438</v>
      </c>
      <c r="Q2808" s="52">
        <v>166881821</v>
      </c>
      <c r="R2808" s="52">
        <v>32253254</v>
      </c>
      <c r="S2808" s="52">
        <v>199135075</v>
      </c>
      <c r="T2808" s="70" t="s">
        <v>10556</v>
      </c>
      <c r="U2808" s="70" t="s">
        <v>10560</v>
      </c>
    </row>
    <row r="2809" spans="1:21" x14ac:dyDescent="0.2">
      <c r="A2809" s="49" t="s">
        <v>2872</v>
      </c>
      <c r="B2809" s="49" t="s">
        <v>1073</v>
      </c>
      <c r="C2809" s="50">
        <v>3817</v>
      </c>
      <c r="D2809" s="49" t="s">
        <v>1074</v>
      </c>
      <c r="E2809" s="49" t="s">
        <v>10058</v>
      </c>
      <c r="F2809" s="49" t="s">
        <v>1074</v>
      </c>
      <c r="G2809" s="49">
        <v>76248</v>
      </c>
      <c r="H2809" s="49" t="s">
        <v>1090</v>
      </c>
      <c r="I2809" s="50">
        <v>6201</v>
      </c>
      <c r="J2809" s="50">
        <v>276248000355</v>
      </c>
      <c r="K2809" s="49" t="s">
        <v>10061</v>
      </c>
      <c r="L2809" s="51">
        <v>1000</v>
      </c>
      <c r="M2809" s="52">
        <v>119543913</v>
      </c>
      <c r="N2809" s="52">
        <v>0</v>
      </c>
      <c r="O2809" s="52">
        <v>25592816</v>
      </c>
      <c r="P2809" s="52">
        <v>6660438</v>
      </c>
      <c r="Q2809" s="52">
        <v>119543913</v>
      </c>
      <c r="R2809" s="52">
        <v>32253254</v>
      </c>
      <c r="S2809" s="52">
        <v>151797167</v>
      </c>
      <c r="T2809" s="70" t="s">
        <v>10556</v>
      </c>
      <c r="U2809" s="70" t="s">
        <v>10560</v>
      </c>
    </row>
    <row r="2810" spans="1:21" x14ac:dyDescent="0.2">
      <c r="A2810" s="49" t="s">
        <v>4581</v>
      </c>
      <c r="B2810" s="49" t="s">
        <v>1025</v>
      </c>
      <c r="C2810" s="50">
        <v>3815</v>
      </c>
      <c r="D2810" s="49" t="s">
        <v>1026</v>
      </c>
      <c r="E2810" s="49" t="s">
        <v>9773</v>
      </c>
      <c r="F2810" s="49" t="s">
        <v>1026</v>
      </c>
      <c r="G2810" s="49">
        <v>73504</v>
      </c>
      <c r="H2810" s="49" t="s">
        <v>1055</v>
      </c>
      <c r="I2810" s="50">
        <v>8788</v>
      </c>
      <c r="J2810" s="50">
        <v>173504000330</v>
      </c>
      <c r="K2810" s="49" t="s">
        <v>3044</v>
      </c>
      <c r="L2810" s="51">
        <v>703</v>
      </c>
      <c r="M2810" s="52">
        <v>80382200</v>
      </c>
      <c r="N2810" s="52">
        <v>0</v>
      </c>
      <c r="O2810" s="52">
        <v>31124552</v>
      </c>
      <c r="P2810" s="52">
        <v>6660438</v>
      </c>
      <c r="Q2810" s="52">
        <v>80382200</v>
      </c>
      <c r="R2810" s="52">
        <v>37784990</v>
      </c>
      <c r="S2810" s="52">
        <v>118167190</v>
      </c>
      <c r="T2810" s="70" t="s">
        <v>10556</v>
      </c>
      <c r="U2810" s="70" t="s">
        <v>10560</v>
      </c>
    </row>
    <row r="2811" spans="1:21" x14ac:dyDescent="0.2">
      <c r="A2811" s="49" t="s">
        <v>2976</v>
      </c>
      <c r="B2811" s="49" t="s">
        <v>171</v>
      </c>
      <c r="C2811" s="50">
        <v>3764</v>
      </c>
      <c r="D2811" s="49" t="s">
        <v>172</v>
      </c>
      <c r="E2811" s="49" t="s">
        <v>3039</v>
      </c>
      <c r="F2811" s="49" t="s">
        <v>172</v>
      </c>
      <c r="G2811" s="49">
        <v>8606</v>
      </c>
      <c r="H2811" s="49" t="s">
        <v>187</v>
      </c>
      <c r="I2811" s="50">
        <v>5553</v>
      </c>
      <c r="J2811" s="50">
        <v>108606000036</v>
      </c>
      <c r="K2811" s="49" t="s">
        <v>3044</v>
      </c>
      <c r="L2811" s="51">
        <v>621</v>
      </c>
      <c r="M2811" s="52">
        <v>70687300</v>
      </c>
      <c r="N2811" s="52">
        <v>0</v>
      </c>
      <c r="O2811" s="52">
        <v>25534366</v>
      </c>
      <c r="P2811" s="52">
        <v>6660438</v>
      </c>
      <c r="Q2811" s="52">
        <v>70687300</v>
      </c>
      <c r="R2811" s="52">
        <v>32194804</v>
      </c>
      <c r="S2811" s="52">
        <v>102882104</v>
      </c>
      <c r="T2811" s="70" t="s">
        <v>10556</v>
      </c>
      <c r="U2811" s="70" t="s">
        <v>10560</v>
      </c>
    </row>
    <row r="2812" spans="1:21" x14ac:dyDescent="0.2">
      <c r="A2812" s="49" t="s">
        <v>4413</v>
      </c>
      <c r="B2812" s="49" t="s">
        <v>64</v>
      </c>
      <c r="C2812" s="50">
        <v>3773</v>
      </c>
      <c r="D2812" s="49" t="s">
        <v>374</v>
      </c>
      <c r="E2812" s="49" t="s">
        <v>4508</v>
      </c>
      <c r="F2812" s="49" t="s">
        <v>374</v>
      </c>
      <c r="G2812" s="49">
        <v>17541</v>
      </c>
      <c r="H2812" s="49" t="s">
        <v>391</v>
      </c>
      <c r="I2812" s="50">
        <v>13549</v>
      </c>
      <c r="J2812" s="50">
        <v>217541000673</v>
      </c>
      <c r="K2812" s="49" t="s">
        <v>3044</v>
      </c>
      <c r="L2812" s="51">
        <v>277</v>
      </c>
      <c r="M2812" s="52">
        <v>33614655</v>
      </c>
      <c r="N2812" s="52">
        <v>6722931</v>
      </c>
      <c r="O2812" s="52">
        <v>26591096</v>
      </c>
      <c r="P2812" s="52">
        <v>6660438</v>
      </c>
      <c r="Q2812" s="52">
        <v>40337586</v>
      </c>
      <c r="R2812" s="52">
        <v>33251534</v>
      </c>
      <c r="S2812" s="52">
        <v>73589120</v>
      </c>
      <c r="T2812" s="70" t="s">
        <v>10556</v>
      </c>
      <c r="U2812" s="70" t="s">
        <v>10560</v>
      </c>
    </row>
    <row r="2813" spans="1:21" x14ac:dyDescent="0.2">
      <c r="A2813" s="49" t="s">
        <v>4413</v>
      </c>
      <c r="B2813" s="49" t="s">
        <v>64</v>
      </c>
      <c r="C2813" s="50">
        <v>3773</v>
      </c>
      <c r="D2813" s="49" t="s">
        <v>374</v>
      </c>
      <c r="E2813" s="49" t="s">
        <v>4516</v>
      </c>
      <c r="F2813" s="49" t="s">
        <v>374</v>
      </c>
      <c r="G2813" s="49">
        <v>17614</v>
      </c>
      <c r="H2813" s="49" t="s">
        <v>392</v>
      </c>
      <c r="I2813" s="50">
        <v>18200</v>
      </c>
      <c r="J2813" s="50">
        <v>217614000286</v>
      </c>
      <c r="K2813" s="49" t="s">
        <v>3044</v>
      </c>
      <c r="L2813" s="51">
        <v>227</v>
      </c>
      <c r="M2813" s="52">
        <v>26461223</v>
      </c>
      <c r="N2813" s="52">
        <v>5090729</v>
      </c>
      <c r="O2813" s="52">
        <v>26747998</v>
      </c>
      <c r="P2813" s="52">
        <v>6660438</v>
      </c>
      <c r="Q2813" s="52">
        <v>31551952</v>
      </c>
      <c r="R2813" s="52">
        <v>33408436</v>
      </c>
      <c r="S2813" s="52">
        <v>64960388</v>
      </c>
      <c r="T2813" s="70" t="s">
        <v>10556</v>
      </c>
      <c r="U2813" s="70" t="s">
        <v>10560</v>
      </c>
    </row>
    <row r="2814" spans="1:21" x14ac:dyDescent="0.2">
      <c r="A2814" s="49" t="s">
        <v>7676</v>
      </c>
      <c r="B2814" s="49" t="s">
        <v>763</v>
      </c>
      <c r="C2814" s="50">
        <v>3796</v>
      </c>
      <c r="D2814" s="49" t="s">
        <v>764</v>
      </c>
      <c r="E2814" s="49" t="s">
        <v>7777</v>
      </c>
      <c r="F2814" s="49" t="s">
        <v>764</v>
      </c>
      <c r="G2814" s="49">
        <v>50686</v>
      </c>
      <c r="H2814" s="49" t="s">
        <v>787</v>
      </c>
      <c r="I2814" s="50">
        <v>15899</v>
      </c>
      <c r="J2814" s="50">
        <v>150686000119</v>
      </c>
      <c r="K2814" s="49" t="s">
        <v>3044</v>
      </c>
      <c r="L2814" s="51">
        <v>303</v>
      </c>
      <c r="M2814" s="52">
        <v>30622684</v>
      </c>
      <c r="N2814" s="52">
        <v>0</v>
      </c>
      <c r="O2814" s="52">
        <v>26442924</v>
      </c>
      <c r="P2814" s="52">
        <v>6660438</v>
      </c>
      <c r="Q2814" s="52">
        <v>30622684</v>
      </c>
      <c r="R2814" s="52">
        <v>33103362</v>
      </c>
      <c r="S2814" s="52">
        <v>63726046</v>
      </c>
      <c r="T2814" s="70" t="s">
        <v>10556</v>
      </c>
      <c r="U2814" s="70" t="s">
        <v>10560</v>
      </c>
    </row>
    <row r="2815" spans="1:21" x14ac:dyDescent="0.2">
      <c r="A2815" s="49" t="s">
        <v>4982</v>
      </c>
      <c r="B2815" s="49" t="s">
        <v>421</v>
      </c>
      <c r="C2815" s="50">
        <v>3778</v>
      </c>
      <c r="D2815" s="49" t="s">
        <v>419</v>
      </c>
      <c r="E2815" s="49" t="s">
        <v>8662</v>
      </c>
      <c r="F2815" s="49" t="s">
        <v>419</v>
      </c>
      <c r="G2815" s="49">
        <v>19001</v>
      </c>
      <c r="H2815" s="49" t="s">
        <v>420</v>
      </c>
      <c r="I2815" s="50">
        <v>10509</v>
      </c>
      <c r="J2815" s="50">
        <v>119001004023</v>
      </c>
      <c r="K2815" s="49" t="s">
        <v>8678</v>
      </c>
      <c r="L2815" s="51">
        <v>1259</v>
      </c>
      <c r="M2815" s="52">
        <v>118011123</v>
      </c>
      <c r="N2815" s="52">
        <v>0</v>
      </c>
      <c r="O2815" s="52">
        <v>21268341</v>
      </c>
      <c r="P2815" s="52">
        <v>6660438</v>
      </c>
      <c r="Q2815" s="52">
        <v>118011123</v>
      </c>
      <c r="R2815" s="52">
        <v>27928779</v>
      </c>
      <c r="S2815" s="52">
        <v>145939902</v>
      </c>
      <c r="T2815" s="70" t="s">
        <v>10556</v>
      </c>
      <c r="U2815" s="70" t="s">
        <v>10560</v>
      </c>
    </row>
    <row r="2816" spans="1:21" x14ac:dyDescent="0.2">
      <c r="A2816" s="49" t="s">
        <v>3660</v>
      </c>
      <c r="B2816" s="49" t="s">
        <v>59</v>
      </c>
      <c r="C2816" s="50">
        <v>4910</v>
      </c>
      <c r="D2816" s="49" t="s">
        <v>199</v>
      </c>
      <c r="E2816" s="49" t="s">
        <v>4819</v>
      </c>
      <c r="F2816" s="49" t="s">
        <v>199</v>
      </c>
      <c r="G2816" s="49">
        <v>13001</v>
      </c>
      <c r="H2816" s="49" t="s">
        <v>200</v>
      </c>
      <c r="I2816" s="50">
        <v>25706</v>
      </c>
      <c r="J2816" s="50">
        <v>113001001336</v>
      </c>
      <c r="K2816" s="49" t="s">
        <v>4862</v>
      </c>
      <c r="L2816" s="51">
        <v>1457</v>
      </c>
      <c r="M2816" s="52">
        <v>145776357</v>
      </c>
      <c r="N2816" s="52">
        <v>0</v>
      </c>
      <c r="O2816" s="52">
        <v>21976481</v>
      </c>
      <c r="P2816" s="52">
        <v>6660438</v>
      </c>
      <c r="Q2816" s="52">
        <v>145776357</v>
      </c>
      <c r="R2816" s="52">
        <v>28636919</v>
      </c>
      <c r="S2816" s="52">
        <v>174413276</v>
      </c>
      <c r="T2816" s="70" t="s">
        <v>10556</v>
      </c>
      <c r="U2816" s="70" t="s">
        <v>10560</v>
      </c>
    </row>
    <row r="2817" spans="1:21" x14ac:dyDescent="0.2">
      <c r="A2817" s="49" t="s">
        <v>2976</v>
      </c>
      <c r="B2817" s="49" t="s">
        <v>171</v>
      </c>
      <c r="C2817" s="50">
        <v>3765</v>
      </c>
      <c r="D2817" s="49" t="s">
        <v>191</v>
      </c>
      <c r="E2817" s="49" t="s">
        <v>9369</v>
      </c>
      <c r="F2817" s="49" t="s">
        <v>191</v>
      </c>
      <c r="G2817" s="49">
        <v>8758</v>
      </c>
      <c r="H2817" s="49" t="s">
        <v>192</v>
      </c>
      <c r="I2817" s="50">
        <v>3210</v>
      </c>
      <c r="J2817" s="50">
        <v>108758000198</v>
      </c>
      <c r="K2817" s="49" t="s">
        <v>9372</v>
      </c>
      <c r="L2817" s="51">
        <v>1066</v>
      </c>
      <c r="M2817" s="52">
        <v>102397214</v>
      </c>
      <c r="N2817" s="52">
        <v>6101830</v>
      </c>
      <c r="O2817" s="52">
        <v>21044651</v>
      </c>
      <c r="P2817" s="52">
        <v>6660438</v>
      </c>
      <c r="Q2817" s="52">
        <v>108499044</v>
      </c>
      <c r="R2817" s="52">
        <v>27705089</v>
      </c>
      <c r="S2817" s="52">
        <v>136204133</v>
      </c>
      <c r="T2817" s="70" t="s">
        <v>10556</v>
      </c>
      <c r="U2817" s="70" t="s">
        <v>10560</v>
      </c>
    </row>
    <row r="2818" spans="1:21" x14ac:dyDescent="0.2">
      <c r="A2818" s="49" t="s">
        <v>2875</v>
      </c>
      <c r="B2818" s="49" t="s">
        <v>1117</v>
      </c>
      <c r="C2818" s="50">
        <v>3824</v>
      </c>
      <c r="D2818" s="49" t="s">
        <v>1116</v>
      </c>
      <c r="E2818" s="49" t="s">
        <v>2931</v>
      </c>
      <c r="F2818" s="49" t="s">
        <v>1116</v>
      </c>
      <c r="G2818" s="49">
        <v>81794</v>
      </c>
      <c r="H2818" s="49" t="s">
        <v>1123</v>
      </c>
      <c r="I2818" s="50">
        <v>1931</v>
      </c>
      <c r="J2818" s="50">
        <v>281794001668</v>
      </c>
      <c r="K2818" s="49" t="s">
        <v>2942</v>
      </c>
      <c r="L2818" s="51">
        <v>372</v>
      </c>
      <c r="M2818" s="52">
        <v>51084491</v>
      </c>
      <c r="N2818" s="52">
        <v>9722542</v>
      </c>
      <c r="O2818" s="52">
        <v>31581466</v>
      </c>
      <c r="P2818" s="52">
        <v>6660438</v>
      </c>
      <c r="Q2818" s="52">
        <v>60807033</v>
      </c>
      <c r="R2818" s="52">
        <v>38241904</v>
      </c>
      <c r="S2818" s="52">
        <v>99048937</v>
      </c>
      <c r="T2818" s="70" t="s">
        <v>10556</v>
      </c>
      <c r="U2818" s="70" t="s">
        <v>10560</v>
      </c>
    </row>
    <row r="2819" spans="1:21" x14ac:dyDescent="0.2">
      <c r="A2819" s="49" t="s">
        <v>2245</v>
      </c>
      <c r="B2819" s="49" t="s">
        <v>36</v>
      </c>
      <c r="C2819" s="50">
        <v>3759</v>
      </c>
      <c r="D2819" s="49" t="s">
        <v>34</v>
      </c>
      <c r="E2819" s="49" t="s">
        <v>7491</v>
      </c>
      <c r="F2819" s="49" t="s">
        <v>34</v>
      </c>
      <c r="G2819" s="49">
        <v>5001</v>
      </c>
      <c r="H2819" s="49" t="s">
        <v>35</v>
      </c>
      <c r="I2819" s="50">
        <v>109712</v>
      </c>
      <c r="J2819" s="50">
        <v>105001025771</v>
      </c>
      <c r="K2819" s="49" t="s">
        <v>7580</v>
      </c>
      <c r="L2819" s="51">
        <v>2680</v>
      </c>
      <c r="M2819" s="52">
        <v>239127807</v>
      </c>
      <c r="N2819" s="52">
        <v>2941562</v>
      </c>
      <c r="O2819" s="52">
        <v>20461051</v>
      </c>
      <c r="P2819" s="52">
        <v>6660438</v>
      </c>
      <c r="Q2819" s="52">
        <v>242069369</v>
      </c>
      <c r="R2819" s="52">
        <v>27121489</v>
      </c>
      <c r="S2819" s="52">
        <v>269190858</v>
      </c>
      <c r="T2819" s="70" t="s">
        <v>10556</v>
      </c>
      <c r="U2819" s="70" t="s">
        <v>10560</v>
      </c>
    </row>
    <row r="2820" spans="1:21" x14ac:dyDescent="0.2">
      <c r="A2820" s="49" t="s">
        <v>5501</v>
      </c>
      <c r="B2820" s="49" t="s">
        <v>461</v>
      </c>
      <c r="C2820" s="50">
        <v>3780</v>
      </c>
      <c r="D2820" s="49" t="s">
        <v>459</v>
      </c>
      <c r="E2820" s="49" t="s">
        <v>10140</v>
      </c>
      <c r="F2820" s="49" t="s">
        <v>459</v>
      </c>
      <c r="G2820" s="49">
        <v>20001</v>
      </c>
      <c r="H2820" s="49" t="s">
        <v>460</v>
      </c>
      <c r="I2820" s="50">
        <v>15912</v>
      </c>
      <c r="J2820" s="50">
        <v>120001068241</v>
      </c>
      <c r="K2820" s="49" t="s">
        <v>10158</v>
      </c>
      <c r="L2820" s="51">
        <v>1977</v>
      </c>
      <c r="M2820" s="52">
        <v>199970303</v>
      </c>
      <c r="N2820" s="52">
        <v>8475462</v>
      </c>
      <c r="O2820" s="52">
        <v>28421423</v>
      </c>
      <c r="P2820" s="52">
        <v>26641753</v>
      </c>
      <c r="Q2820" s="52">
        <v>208445765</v>
      </c>
      <c r="R2820" s="52">
        <v>55063176</v>
      </c>
      <c r="S2820" s="52">
        <v>263508941</v>
      </c>
      <c r="T2820" s="70" t="s">
        <v>10556</v>
      </c>
      <c r="U2820" s="70" t="s">
        <v>10560</v>
      </c>
    </row>
    <row r="2821" spans="1:21" x14ac:dyDescent="0.2">
      <c r="A2821" s="49" t="s">
        <v>6798</v>
      </c>
      <c r="B2821" s="49" t="s">
        <v>674</v>
      </c>
      <c r="C2821" s="50">
        <v>3790</v>
      </c>
      <c r="D2821" s="49" t="s">
        <v>675</v>
      </c>
      <c r="E2821" s="49" t="s">
        <v>6820</v>
      </c>
      <c r="F2821" s="49" t="s">
        <v>675</v>
      </c>
      <c r="G2821" s="49">
        <v>41078</v>
      </c>
      <c r="H2821" s="49" t="s">
        <v>681</v>
      </c>
      <c r="I2821" s="50">
        <v>10528</v>
      </c>
      <c r="J2821" s="50">
        <v>241078000136</v>
      </c>
      <c r="K2821" s="49" t="s">
        <v>6823</v>
      </c>
      <c r="L2821" s="51">
        <v>161</v>
      </c>
      <c r="M2821" s="52">
        <v>22737957</v>
      </c>
      <c r="N2821" s="52">
        <v>1418248</v>
      </c>
      <c r="O2821" s="52">
        <v>29183227</v>
      </c>
      <c r="P2821" s="52">
        <v>6660438</v>
      </c>
      <c r="Q2821" s="52">
        <v>24156205</v>
      </c>
      <c r="R2821" s="52">
        <v>35843665</v>
      </c>
      <c r="S2821" s="52">
        <v>59999870</v>
      </c>
      <c r="T2821" s="70" t="s">
        <v>10556</v>
      </c>
      <c r="U2821" s="70" t="s">
        <v>10560</v>
      </c>
    </row>
    <row r="2822" spans="1:21" x14ac:dyDescent="0.2">
      <c r="A2822" s="49" t="s">
        <v>2872</v>
      </c>
      <c r="B2822" s="49" t="s">
        <v>1073</v>
      </c>
      <c r="C2822" s="50">
        <v>3818</v>
      </c>
      <c r="D2822" s="49" t="s">
        <v>1071</v>
      </c>
      <c r="E2822" s="49" t="s">
        <v>4565</v>
      </c>
      <c r="F2822" s="49" t="s">
        <v>1071</v>
      </c>
      <c r="G2822" s="49">
        <v>76001</v>
      </c>
      <c r="H2822" s="49" t="s">
        <v>1072</v>
      </c>
      <c r="I2822" s="50">
        <v>15298</v>
      </c>
      <c r="J2822" s="50">
        <v>176001005716</v>
      </c>
      <c r="K2822" s="49" t="s">
        <v>4570</v>
      </c>
      <c r="L2822" s="51">
        <v>1220</v>
      </c>
      <c r="M2822" s="52">
        <v>114988704</v>
      </c>
      <c r="N2822" s="52">
        <v>10145916</v>
      </c>
      <c r="O2822" s="52">
        <v>20227905</v>
      </c>
      <c r="P2822" s="52">
        <v>6660438</v>
      </c>
      <c r="Q2822" s="52">
        <v>125134620</v>
      </c>
      <c r="R2822" s="52">
        <v>26888343</v>
      </c>
      <c r="S2822" s="52">
        <v>152022963</v>
      </c>
      <c r="T2822" s="70" t="s">
        <v>10556</v>
      </c>
      <c r="U2822" s="70" t="s">
        <v>10560</v>
      </c>
    </row>
    <row r="2823" spans="1:21" x14ac:dyDescent="0.2">
      <c r="A2823" s="49" t="s">
        <v>4982</v>
      </c>
      <c r="B2823" s="49" t="s">
        <v>421</v>
      </c>
      <c r="C2823" s="50">
        <v>3777</v>
      </c>
      <c r="D2823" s="49" t="s">
        <v>422</v>
      </c>
      <c r="E2823" s="49" t="s">
        <v>5179</v>
      </c>
      <c r="F2823" s="49" t="s">
        <v>422</v>
      </c>
      <c r="G2823" s="49">
        <v>19355</v>
      </c>
      <c r="H2823" s="49" t="s">
        <v>433</v>
      </c>
      <c r="I2823" s="50">
        <v>3819</v>
      </c>
      <c r="J2823" s="50">
        <v>219355000283</v>
      </c>
      <c r="K2823" s="49" t="s">
        <v>5187</v>
      </c>
      <c r="L2823" s="51">
        <v>491</v>
      </c>
      <c r="M2823" s="52">
        <v>63333869</v>
      </c>
      <c r="N2823" s="52">
        <v>0</v>
      </c>
      <c r="O2823" s="52">
        <v>28723890</v>
      </c>
      <c r="P2823" s="52">
        <v>19981315</v>
      </c>
      <c r="Q2823" s="52">
        <v>63333869</v>
      </c>
      <c r="R2823" s="52">
        <v>48705205</v>
      </c>
      <c r="S2823" s="52">
        <v>112039074</v>
      </c>
      <c r="T2823" s="70" t="s">
        <v>10556</v>
      </c>
      <c r="U2823" s="70" t="s">
        <v>10560</v>
      </c>
    </row>
    <row r="2824" spans="1:21" x14ac:dyDescent="0.2">
      <c r="A2824" s="49" t="s">
        <v>2245</v>
      </c>
      <c r="B2824" s="49" t="s">
        <v>36</v>
      </c>
      <c r="C2824" s="50">
        <v>3762</v>
      </c>
      <c r="D2824" s="49" t="s">
        <v>97</v>
      </c>
      <c r="E2824" s="49" t="s">
        <v>7034</v>
      </c>
      <c r="F2824" s="49" t="s">
        <v>97</v>
      </c>
      <c r="G2824" s="49">
        <v>5360</v>
      </c>
      <c r="H2824" s="49" t="s">
        <v>98</v>
      </c>
      <c r="I2824" s="50">
        <v>14136</v>
      </c>
      <c r="J2824" s="50">
        <v>105360000318</v>
      </c>
      <c r="K2824" s="49" t="s">
        <v>7045</v>
      </c>
      <c r="L2824" s="51">
        <v>720</v>
      </c>
      <c r="M2824" s="52">
        <v>65893702</v>
      </c>
      <c r="N2824" s="52">
        <v>10930720</v>
      </c>
      <c r="O2824" s="52">
        <v>20193014</v>
      </c>
      <c r="P2824" s="52">
        <v>6660438</v>
      </c>
      <c r="Q2824" s="52">
        <v>76824422</v>
      </c>
      <c r="R2824" s="52">
        <v>26853452</v>
      </c>
      <c r="S2824" s="52">
        <v>103677874</v>
      </c>
      <c r="T2824" s="70" t="s">
        <v>10556</v>
      </c>
      <c r="U2824" s="70" t="s">
        <v>10560</v>
      </c>
    </row>
    <row r="2825" spans="1:21" x14ac:dyDescent="0.2">
      <c r="A2825" s="49" t="s">
        <v>2945</v>
      </c>
      <c r="B2825" s="49" t="s">
        <v>891</v>
      </c>
      <c r="C2825" s="50">
        <v>3803</v>
      </c>
      <c r="D2825" s="49" t="s">
        <v>892</v>
      </c>
      <c r="E2825" s="49" t="s">
        <v>8722</v>
      </c>
      <c r="F2825" s="49" t="s">
        <v>892</v>
      </c>
      <c r="G2825" s="49">
        <v>63130</v>
      </c>
      <c r="H2825" s="49" t="s">
        <v>893</v>
      </c>
      <c r="I2825" s="50">
        <v>110092</v>
      </c>
      <c r="J2825" s="50">
        <v>163130000033</v>
      </c>
      <c r="K2825" s="49" t="s">
        <v>8728</v>
      </c>
      <c r="L2825" s="51">
        <v>982</v>
      </c>
      <c r="M2825" s="52">
        <v>91003032</v>
      </c>
      <c r="N2825" s="52">
        <v>0</v>
      </c>
      <c r="O2825" s="52">
        <v>20882656</v>
      </c>
      <c r="P2825" s="52">
        <v>6660438</v>
      </c>
      <c r="Q2825" s="52">
        <v>91003032</v>
      </c>
      <c r="R2825" s="52">
        <v>27543094</v>
      </c>
      <c r="S2825" s="52">
        <v>118546126</v>
      </c>
      <c r="T2825" s="70" t="s">
        <v>10556</v>
      </c>
      <c r="U2825" s="70" t="s">
        <v>10560</v>
      </c>
    </row>
    <row r="2826" spans="1:21" x14ac:dyDescent="0.2">
      <c r="A2826" s="49" t="s">
        <v>2245</v>
      </c>
      <c r="B2826" s="49" t="s">
        <v>36</v>
      </c>
      <c r="C2826" s="50">
        <v>3759</v>
      </c>
      <c r="D2826" s="49" t="s">
        <v>34</v>
      </c>
      <c r="E2826" s="49" t="s">
        <v>7491</v>
      </c>
      <c r="F2826" s="49" t="s">
        <v>34</v>
      </c>
      <c r="G2826" s="49">
        <v>5001</v>
      </c>
      <c r="H2826" s="49" t="s">
        <v>35</v>
      </c>
      <c r="I2826" s="50">
        <v>9778</v>
      </c>
      <c r="J2826" s="50">
        <v>105001014851</v>
      </c>
      <c r="K2826" s="49" t="s">
        <v>7579</v>
      </c>
      <c r="L2826" s="51">
        <v>1425</v>
      </c>
      <c r="M2826" s="52">
        <v>134114174</v>
      </c>
      <c r="N2826" s="52">
        <v>6573321</v>
      </c>
      <c r="O2826" s="52">
        <v>20461051</v>
      </c>
      <c r="P2826" s="52">
        <v>6660438</v>
      </c>
      <c r="Q2826" s="52">
        <v>140687495</v>
      </c>
      <c r="R2826" s="52">
        <v>27121489</v>
      </c>
      <c r="S2826" s="52">
        <v>167808984</v>
      </c>
      <c r="T2826" s="70" t="s">
        <v>10556</v>
      </c>
      <c r="U2826" s="70" t="s">
        <v>10560</v>
      </c>
    </row>
    <row r="2827" spans="1:21" x14ac:dyDescent="0.2">
      <c r="A2827" s="49" t="s">
        <v>2245</v>
      </c>
      <c r="B2827" s="49" t="s">
        <v>36</v>
      </c>
      <c r="C2827" s="50">
        <v>3759</v>
      </c>
      <c r="D2827" s="49" t="s">
        <v>34</v>
      </c>
      <c r="E2827" s="49" t="s">
        <v>7491</v>
      </c>
      <c r="F2827" s="49" t="s">
        <v>34</v>
      </c>
      <c r="G2827" s="49">
        <v>5001</v>
      </c>
      <c r="H2827" s="49" t="s">
        <v>35</v>
      </c>
      <c r="I2827" s="50">
        <v>136629</v>
      </c>
      <c r="J2827" s="50">
        <v>105001026361</v>
      </c>
      <c r="K2827" s="49" t="s">
        <v>7578</v>
      </c>
      <c r="L2827" s="51">
        <v>1428</v>
      </c>
      <c r="M2827" s="52">
        <v>131621897</v>
      </c>
      <c r="N2827" s="52">
        <v>5925634</v>
      </c>
      <c r="O2827" s="52">
        <v>20461051</v>
      </c>
      <c r="P2827" s="52">
        <v>6660438</v>
      </c>
      <c r="Q2827" s="52">
        <v>137547531</v>
      </c>
      <c r="R2827" s="52">
        <v>27121489</v>
      </c>
      <c r="S2827" s="52">
        <v>164669020</v>
      </c>
      <c r="T2827" s="70" t="s">
        <v>10556</v>
      </c>
      <c r="U2827" s="70" t="s">
        <v>10560</v>
      </c>
    </row>
    <row r="2828" spans="1:21" x14ac:dyDescent="0.2">
      <c r="A2828" s="49" t="s">
        <v>4312</v>
      </c>
      <c r="B2828" s="49" t="s">
        <v>393</v>
      </c>
      <c r="C2828" s="50">
        <v>3806</v>
      </c>
      <c r="D2828" s="49" t="s">
        <v>902</v>
      </c>
      <c r="E2828" s="49" t="s">
        <v>8574</v>
      </c>
      <c r="F2828" s="49" t="s">
        <v>902</v>
      </c>
      <c r="G2828" s="49">
        <v>66001</v>
      </c>
      <c r="H2828" s="49" t="s">
        <v>903</v>
      </c>
      <c r="I2828" s="50">
        <v>1531</v>
      </c>
      <c r="J2828" s="50">
        <v>166001000646</v>
      </c>
      <c r="K2828" s="49" t="s">
        <v>8617</v>
      </c>
      <c r="L2828" s="51">
        <v>765</v>
      </c>
      <c r="M2828" s="52">
        <v>77258784</v>
      </c>
      <c r="N2828" s="52">
        <v>13599706</v>
      </c>
      <c r="O2828" s="52">
        <v>20596291</v>
      </c>
      <c r="P2828" s="52">
        <v>13320876</v>
      </c>
      <c r="Q2828" s="52">
        <v>90858490</v>
      </c>
      <c r="R2828" s="52">
        <v>33917167</v>
      </c>
      <c r="S2828" s="52">
        <v>124775657</v>
      </c>
      <c r="T2828" s="70" t="s">
        <v>10556</v>
      </c>
      <c r="U2828" s="70" t="s">
        <v>10560</v>
      </c>
    </row>
    <row r="2829" spans="1:21" x14ac:dyDescent="0.2">
      <c r="A2829" s="49" t="s">
        <v>2884</v>
      </c>
      <c r="B2829" s="49" t="s">
        <v>453</v>
      </c>
      <c r="C2829" s="50">
        <v>3813</v>
      </c>
      <c r="D2829" s="49" t="s">
        <v>1000</v>
      </c>
      <c r="E2829" s="49" t="s">
        <v>9464</v>
      </c>
      <c r="F2829" s="49" t="s">
        <v>1000</v>
      </c>
      <c r="G2829" s="49">
        <v>70418</v>
      </c>
      <c r="H2829" s="49" t="s">
        <v>1009</v>
      </c>
      <c r="I2829" s="50">
        <v>3334</v>
      </c>
      <c r="J2829" s="50">
        <v>270418000322</v>
      </c>
      <c r="K2829" s="49" t="s">
        <v>9465</v>
      </c>
      <c r="L2829" s="51">
        <v>310</v>
      </c>
      <c r="M2829" s="52">
        <v>38109761</v>
      </c>
      <c r="N2829" s="52">
        <v>0</v>
      </c>
      <c r="O2829" s="52">
        <v>29554131</v>
      </c>
      <c r="P2829" s="52">
        <v>6660438</v>
      </c>
      <c r="Q2829" s="52">
        <v>38109761</v>
      </c>
      <c r="R2829" s="52">
        <v>36214569</v>
      </c>
      <c r="S2829" s="52">
        <v>74324330</v>
      </c>
      <c r="T2829" s="70" t="s">
        <v>10556</v>
      </c>
      <c r="U2829" s="70" t="s">
        <v>10560</v>
      </c>
    </row>
    <row r="2830" spans="1:21" x14ac:dyDescent="0.2">
      <c r="A2830" s="49" t="s">
        <v>6798</v>
      </c>
      <c r="B2830" s="49" t="s">
        <v>674</v>
      </c>
      <c r="C2830" s="50">
        <v>3790</v>
      </c>
      <c r="D2830" s="49" t="s">
        <v>675</v>
      </c>
      <c r="E2830" s="49" t="s">
        <v>6809</v>
      </c>
      <c r="F2830" s="49" t="s">
        <v>675</v>
      </c>
      <c r="G2830" s="49">
        <v>41016</v>
      </c>
      <c r="H2830" s="49" t="s">
        <v>678</v>
      </c>
      <c r="I2830" s="50">
        <v>10345</v>
      </c>
      <c r="J2830" s="50">
        <v>141016000305</v>
      </c>
      <c r="K2830" s="49" t="s">
        <v>6811</v>
      </c>
      <c r="L2830" s="51">
        <v>2179</v>
      </c>
      <c r="M2830" s="52">
        <v>223291901</v>
      </c>
      <c r="N2830" s="52">
        <v>19821917</v>
      </c>
      <c r="O2830" s="52">
        <v>27756467</v>
      </c>
      <c r="P2830" s="52">
        <v>6660438</v>
      </c>
      <c r="Q2830" s="52">
        <v>243113818</v>
      </c>
      <c r="R2830" s="52">
        <v>34416905</v>
      </c>
      <c r="S2830" s="52">
        <v>277530723</v>
      </c>
      <c r="T2830" s="70" t="s">
        <v>10556</v>
      </c>
      <c r="U2830" s="70" t="s">
        <v>10560</v>
      </c>
    </row>
    <row r="2831" spans="1:21" x14ac:dyDescent="0.2">
      <c r="A2831" s="49" t="s">
        <v>2945</v>
      </c>
      <c r="B2831" s="49" t="s">
        <v>891</v>
      </c>
      <c r="C2831" s="50">
        <v>3803</v>
      </c>
      <c r="D2831" s="49" t="s">
        <v>892</v>
      </c>
      <c r="E2831" s="49" t="s">
        <v>8748</v>
      </c>
      <c r="F2831" s="49" t="s">
        <v>892</v>
      </c>
      <c r="G2831" s="49">
        <v>63470</v>
      </c>
      <c r="H2831" s="49" t="s">
        <v>898</v>
      </c>
      <c r="I2831" s="50">
        <v>108551</v>
      </c>
      <c r="J2831" s="50">
        <v>163470000470</v>
      </c>
      <c r="K2831" s="49" t="s">
        <v>8749</v>
      </c>
      <c r="L2831" s="51">
        <v>720</v>
      </c>
      <c r="M2831" s="52">
        <v>69718956</v>
      </c>
      <c r="N2831" s="52">
        <v>13943791</v>
      </c>
      <c r="O2831" s="52">
        <v>21692151</v>
      </c>
      <c r="P2831" s="52">
        <v>6660438</v>
      </c>
      <c r="Q2831" s="52">
        <v>83662747</v>
      </c>
      <c r="R2831" s="52">
        <v>28352589</v>
      </c>
      <c r="S2831" s="52">
        <v>112015336</v>
      </c>
      <c r="T2831" s="70" t="s">
        <v>10556</v>
      </c>
      <c r="U2831" s="70" t="s">
        <v>10560</v>
      </c>
    </row>
    <row r="2832" spans="1:21" x14ac:dyDescent="0.2">
      <c r="A2832" s="49" t="s">
        <v>2976</v>
      </c>
      <c r="B2832" s="49" t="s">
        <v>171</v>
      </c>
      <c r="C2832" s="50">
        <v>3765</v>
      </c>
      <c r="D2832" s="49" t="s">
        <v>191</v>
      </c>
      <c r="E2832" s="49" t="s">
        <v>9369</v>
      </c>
      <c r="F2832" s="49" t="s">
        <v>191</v>
      </c>
      <c r="G2832" s="49">
        <v>8758</v>
      </c>
      <c r="H2832" s="49" t="s">
        <v>192</v>
      </c>
      <c r="I2832" s="50">
        <v>3304</v>
      </c>
      <c r="J2832" s="50">
        <v>308758002891</v>
      </c>
      <c r="K2832" s="49" t="s">
        <v>9370</v>
      </c>
      <c r="L2832" s="51">
        <v>960</v>
      </c>
      <c r="M2832" s="52">
        <v>96448881</v>
      </c>
      <c r="N2832" s="52">
        <v>5078006</v>
      </c>
      <c r="O2832" s="52">
        <v>21044651</v>
      </c>
      <c r="P2832" s="52">
        <v>6660438</v>
      </c>
      <c r="Q2832" s="52">
        <v>101526887</v>
      </c>
      <c r="R2832" s="52">
        <v>27705089</v>
      </c>
      <c r="S2832" s="52">
        <v>129231976</v>
      </c>
      <c r="T2832" s="70" t="s">
        <v>10556</v>
      </c>
      <c r="U2832" s="70" t="s">
        <v>10560</v>
      </c>
    </row>
    <row r="2833" spans="1:21" x14ac:dyDescent="0.2">
      <c r="A2833" s="49" t="s">
        <v>3078</v>
      </c>
      <c r="B2833" s="49" t="s">
        <v>919</v>
      </c>
      <c r="C2833" s="50">
        <v>3808</v>
      </c>
      <c r="D2833" s="49" t="s">
        <v>920</v>
      </c>
      <c r="E2833" s="49" t="s">
        <v>9067</v>
      </c>
      <c r="F2833" s="49" t="s">
        <v>920</v>
      </c>
      <c r="G2833" s="49">
        <v>68217</v>
      </c>
      <c r="H2833" s="49" t="s">
        <v>937</v>
      </c>
      <c r="I2833" s="50">
        <v>16536</v>
      </c>
      <c r="J2833" s="50">
        <v>268217000079</v>
      </c>
      <c r="K2833" s="49" t="s">
        <v>9070</v>
      </c>
      <c r="L2833" s="51">
        <v>61</v>
      </c>
      <c r="M2833" s="52">
        <v>8157771</v>
      </c>
      <c r="N2833" s="52">
        <v>1631554</v>
      </c>
      <c r="O2833" s="52">
        <v>29378192</v>
      </c>
      <c r="P2833" s="52">
        <v>6660438</v>
      </c>
      <c r="Q2833" s="52">
        <v>9789325</v>
      </c>
      <c r="R2833" s="52">
        <v>36038630</v>
      </c>
      <c r="S2833" s="52">
        <v>45827955</v>
      </c>
      <c r="T2833" s="70" t="s">
        <v>10556</v>
      </c>
      <c r="U2833" s="70" t="s">
        <v>10560</v>
      </c>
    </row>
    <row r="2834" spans="1:21" x14ac:dyDescent="0.2">
      <c r="A2834" s="49" t="s">
        <v>6181</v>
      </c>
      <c r="B2834" s="49" t="s">
        <v>113</v>
      </c>
      <c r="C2834" s="50">
        <v>3798</v>
      </c>
      <c r="D2834" s="49" t="s">
        <v>791</v>
      </c>
      <c r="E2834" s="49" t="s">
        <v>8052</v>
      </c>
      <c r="F2834" s="49" t="s">
        <v>791</v>
      </c>
      <c r="G2834" s="49">
        <v>52354</v>
      </c>
      <c r="H2834" s="49" t="s">
        <v>814</v>
      </c>
      <c r="I2834" s="50">
        <v>7769</v>
      </c>
      <c r="J2834" s="50">
        <v>252354000317</v>
      </c>
      <c r="K2834" s="49" t="s">
        <v>8053</v>
      </c>
      <c r="L2834" s="51">
        <v>383</v>
      </c>
      <c r="M2834" s="52">
        <v>48955817</v>
      </c>
      <c r="N2834" s="52">
        <v>0</v>
      </c>
      <c r="O2834" s="52">
        <v>27603546</v>
      </c>
      <c r="P2834" s="52">
        <v>6660438</v>
      </c>
      <c r="Q2834" s="52">
        <v>48955817</v>
      </c>
      <c r="R2834" s="52">
        <v>34263984</v>
      </c>
      <c r="S2834" s="52">
        <v>83219801</v>
      </c>
      <c r="T2834" s="70" t="s">
        <v>10556</v>
      </c>
      <c r="U2834" s="70" t="s">
        <v>10560</v>
      </c>
    </row>
    <row r="2835" spans="1:21" x14ac:dyDescent="0.2">
      <c r="A2835" s="49" t="s">
        <v>5921</v>
      </c>
      <c r="B2835" s="49" t="s">
        <v>211</v>
      </c>
      <c r="C2835" s="50">
        <v>3783</v>
      </c>
      <c r="D2835" s="49" t="s">
        <v>498</v>
      </c>
      <c r="E2835" s="49" t="s">
        <v>7178</v>
      </c>
      <c r="F2835" s="49" t="s">
        <v>498</v>
      </c>
      <c r="G2835" s="49">
        <v>23417</v>
      </c>
      <c r="H2835" s="49" t="s">
        <v>499</v>
      </c>
      <c r="I2835" s="50">
        <v>1046</v>
      </c>
      <c r="J2835" s="50">
        <v>223417000754</v>
      </c>
      <c r="K2835" s="49" t="s">
        <v>7198</v>
      </c>
      <c r="L2835" s="51">
        <v>937</v>
      </c>
      <c r="M2835" s="52">
        <v>141216702</v>
      </c>
      <c r="N2835" s="52">
        <v>8658827</v>
      </c>
      <c r="O2835" s="52">
        <v>32424089</v>
      </c>
      <c r="P2835" s="52">
        <v>6660438</v>
      </c>
      <c r="Q2835" s="52">
        <v>149875529</v>
      </c>
      <c r="R2835" s="52">
        <v>39084527</v>
      </c>
      <c r="S2835" s="52">
        <v>188960056</v>
      </c>
      <c r="T2835" s="70" t="s">
        <v>10556</v>
      </c>
      <c r="U2835" s="70" t="s">
        <v>10560</v>
      </c>
    </row>
    <row r="2836" spans="1:21" x14ac:dyDescent="0.2">
      <c r="A2836" s="49" t="s">
        <v>4312</v>
      </c>
      <c r="B2836" s="49" t="s">
        <v>393</v>
      </c>
      <c r="C2836" s="50">
        <v>3806</v>
      </c>
      <c r="D2836" s="49" t="s">
        <v>902</v>
      </c>
      <c r="E2836" s="49" t="s">
        <v>8574</v>
      </c>
      <c r="F2836" s="49" t="s">
        <v>902</v>
      </c>
      <c r="G2836" s="49">
        <v>66001</v>
      </c>
      <c r="H2836" s="49" t="s">
        <v>903</v>
      </c>
      <c r="I2836" s="50">
        <v>1526</v>
      </c>
      <c r="J2836" s="50">
        <v>166001000450</v>
      </c>
      <c r="K2836" s="49" t="s">
        <v>8610</v>
      </c>
      <c r="L2836" s="51">
        <v>620</v>
      </c>
      <c r="M2836" s="52">
        <v>57102682</v>
      </c>
      <c r="N2836" s="52">
        <v>2156016</v>
      </c>
      <c r="O2836" s="52">
        <v>20596291</v>
      </c>
      <c r="P2836" s="52">
        <v>6660438</v>
      </c>
      <c r="Q2836" s="52">
        <v>59258698</v>
      </c>
      <c r="R2836" s="52">
        <v>27256729</v>
      </c>
      <c r="S2836" s="52">
        <v>86515427</v>
      </c>
      <c r="T2836" s="70" t="s">
        <v>10556</v>
      </c>
      <c r="U2836" s="70" t="s">
        <v>10560</v>
      </c>
    </row>
    <row r="2837" spans="1:21" x14ac:dyDescent="0.2">
      <c r="A2837" s="49" t="s">
        <v>4909</v>
      </c>
      <c r="B2837" s="49" t="s">
        <v>1126</v>
      </c>
      <c r="C2837" s="50">
        <v>3825</v>
      </c>
      <c r="D2837" s="49" t="s">
        <v>1127</v>
      </c>
      <c r="E2837" s="49" t="s">
        <v>4930</v>
      </c>
      <c r="F2837" s="49" t="s">
        <v>1127</v>
      </c>
      <c r="G2837" s="49">
        <v>85139</v>
      </c>
      <c r="H2837" s="49" t="s">
        <v>1132</v>
      </c>
      <c r="I2837" s="50">
        <v>14086</v>
      </c>
      <c r="J2837" s="50">
        <v>185139000391</v>
      </c>
      <c r="K2837" s="49" t="s">
        <v>4933</v>
      </c>
      <c r="L2837" s="51">
        <v>2106</v>
      </c>
      <c r="M2837" s="52">
        <v>216351788</v>
      </c>
      <c r="N2837" s="52">
        <v>1821778</v>
      </c>
      <c r="O2837" s="52">
        <v>27884470</v>
      </c>
      <c r="P2837" s="52">
        <v>6660438</v>
      </c>
      <c r="Q2837" s="52">
        <v>218173566</v>
      </c>
      <c r="R2837" s="52">
        <v>34544908</v>
      </c>
      <c r="S2837" s="52">
        <v>252718474</v>
      </c>
      <c r="T2837" s="70" t="s">
        <v>10556</v>
      </c>
      <c r="U2837" s="70" t="s">
        <v>10560</v>
      </c>
    </row>
    <row r="2838" spans="1:21" x14ac:dyDescent="0.2">
      <c r="A2838" s="49" t="s">
        <v>4581</v>
      </c>
      <c r="B2838" s="49" t="s">
        <v>1025</v>
      </c>
      <c r="C2838" s="50">
        <v>3815</v>
      </c>
      <c r="D2838" s="49" t="s">
        <v>1026</v>
      </c>
      <c r="E2838" s="49" t="s">
        <v>9800</v>
      </c>
      <c r="F2838" s="49" t="s">
        <v>1026</v>
      </c>
      <c r="G2838" s="49">
        <v>73616</v>
      </c>
      <c r="H2838" s="49" t="s">
        <v>1061</v>
      </c>
      <c r="I2838" s="50">
        <v>24226</v>
      </c>
      <c r="J2838" s="50">
        <v>273616000892</v>
      </c>
      <c r="K2838" s="49" t="s">
        <v>9803</v>
      </c>
      <c r="L2838" s="51">
        <v>632</v>
      </c>
      <c r="M2838" s="52">
        <v>89297040</v>
      </c>
      <c r="N2838" s="52">
        <v>15917706</v>
      </c>
      <c r="O2838" s="52">
        <v>32597465</v>
      </c>
      <c r="P2838" s="52">
        <v>6660438</v>
      </c>
      <c r="Q2838" s="52">
        <v>105214746</v>
      </c>
      <c r="R2838" s="52">
        <v>39257903</v>
      </c>
      <c r="S2838" s="52">
        <v>144472649</v>
      </c>
      <c r="T2838" s="70" t="s">
        <v>10556</v>
      </c>
      <c r="U2838" s="70" t="s">
        <v>10560</v>
      </c>
    </row>
    <row r="2839" spans="1:21" x14ac:dyDescent="0.2">
      <c r="A2839" s="49" t="s">
        <v>4413</v>
      </c>
      <c r="B2839" s="49" t="s">
        <v>64</v>
      </c>
      <c r="C2839" s="50">
        <v>3773</v>
      </c>
      <c r="D2839" s="49" t="s">
        <v>374</v>
      </c>
      <c r="E2839" s="49" t="s">
        <v>4425</v>
      </c>
      <c r="F2839" s="49" t="s">
        <v>374</v>
      </c>
      <c r="G2839" s="49">
        <v>17042</v>
      </c>
      <c r="H2839" s="49" t="s">
        <v>376</v>
      </c>
      <c r="I2839" s="50">
        <v>2881</v>
      </c>
      <c r="J2839" s="50">
        <v>217042000417</v>
      </c>
      <c r="K2839" s="49" t="s">
        <v>4434</v>
      </c>
      <c r="L2839" s="51">
        <v>176</v>
      </c>
      <c r="M2839" s="52">
        <v>20506257</v>
      </c>
      <c r="N2839" s="52">
        <v>1345621</v>
      </c>
      <c r="O2839" s="52">
        <v>26581387</v>
      </c>
      <c r="P2839" s="52">
        <v>6660438</v>
      </c>
      <c r="Q2839" s="52">
        <v>21851878</v>
      </c>
      <c r="R2839" s="52">
        <v>33241825</v>
      </c>
      <c r="S2839" s="52">
        <v>55093703</v>
      </c>
      <c r="T2839" s="70" t="s">
        <v>10556</v>
      </c>
      <c r="U2839" s="70" t="s">
        <v>10560</v>
      </c>
    </row>
    <row r="2840" spans="1:21" x14ac:dyDescent="0.2">
      <c r="A2840" s="49" t="s">
        <v>6798</v>
      </c>
      <c r="B2840" s="49" t="s">
        <v>674</v>
      </c>
      <c r="C2840" s="50">
        <v>3790</v>
      </c>
      <c r="D2840" s="49" t="s">
        <v>675</v>
      </c>
      <c r="E2840" s="49" t="s">
        <v>6835</v>
      </c>
      <c r="F2840" s="49" t="s">
        <v>675</v>
      </c>
      <c r="G2840" s="49">
        <v>41298</v>
      </c>
      <c r="H2840" s="49" t="s">
        <v>685</v>
      </c>
      <c r="I2840" s="50">
        <v>10638</v>
      </c>
      <c r="J2840" s="50">
        <v>141298001074</v>
      </c>
      <c r="K2840" s="49" t="s">
        <v>6840</v>
      </c>
      <c r="L2840" s="51">
        <v>1766</v>
      </c>
      <c r="M2840" s="52">
        <v>178250182</v>
      </c>
      <c r="N2840" s="52">
        <v>2965155</v>
      </c>
      <c r="O2840" s="52">
        <v>21951539</v>
      </c>
      <c r="P2840" s="52">
        <v>6660438</v>
      </c>
      <c r="Q2840" s="52">
        <v>181215337</v>
      </c>
      <c r="R2840" s="52">
        <v>28611977</v>
      </c>
      <c r="S2840" s="52">
        <v>209827314</v>
      </c>
      <c r="T2840" s="70" t="s">
        <v>10556</v>
      </c>
      <c r="U2840" s="70" t="s">
        <v>10560</v>
      </c>
    </row>
    <row r="2841" spans="1:21" x14ac:dyDescent="0.2">
      <c r="A2841" s="49" t="s">
        <v>4982</v>
      </c>
      <c r="B2841" s="49" t="s">
        <v>421</v>
      </c>
      <c r="C2841" s="50">
        <v>3777</v>
      </c>
      <c r="D2841" s="49" t="s">
        <v>422</v>
      </c>
      <c r="E2841" s="49" t="s">
        <v>5482</v>
      </c>
      <c r="F2841" s="49" t="s">
        <v>422</v>
      </c>
      <c r="G2841" s="49">
        <v>19824</v>
      </c>
      <c r="H2841" s="49" t="s">
        <v>457</v>
      </c>
      <c r="I2841" s="50">
        <v>2908</v>
      </c>
      <c r="J2841" s="50">
        <v>219824000061</v>
      </c>
      <c r="K2841" s="49" t="s">
        <v>5490</v>
      </c>
      <c r="L2841" s="51">
        <v>365</v>
      </c>
      <c r="M2841" s="52">
        <v>49649796</v>
      </c>
      <c r="N2841" s="52">
        <v>0</v>
      </c>
      <c r="O2841" s="52">
        <v>30452526</v>
      </c>
      <c r="P2841" s="52">
        <v>6660438</v>
      </c>
      <c r="Q2841" s="52">
        <v>49649796</v>
      </c>
      <c r="R2841" s="52">
        <v>37112964</v>
      </c>
      <c r="S2841" s="52">
        <v>86762760</v>
      </c>
      <c r="T2841" s="70" t="s">
        <v>10556</v>
      </c>
      <c r="U2841" s="70" t="s">
        <v>10560</v>
      </c>
    </row>
    <row r="2842" spans="1:21" x14ac:dyDescent="0.2">
      <c r="A2842" s="49" t="s">
        <v>2245</v>
      </c>
      <c r="B2842" s="49" t="s">
        <v>36</v>
      </c>
      <c r="C2842" s="50">
        <v>3759</v>
      </c>
      <c r="D2842" s="49" t="s">
        <v>34</v>
      </c>
      <c r="E2842" s="49" t="s">
        <v>7491</v>
      </c>
      <c r="F2842" s="49" t="s">
        <v>34</v>
      </c>
      <c r="G2842" s="49">
        <v>5001</v>
      </c>
      <c r="H2842" s="49" t="s">
        <v>35</v>
      </c>
      <c r="I2842" s="50">
        <v>9791</v>
      </c>
      <c r="J2842" s="50">
        <v>105001001562</v>
      </c>
      <c r="K2842" s="49" t="s">
        <v>7576</v>
      </c>
      <c r="L2842" s="51">
        <v>2002</v>
      </c>
      <c r="M2842" s="52">
        <v>198053985</v>
      </c>
      <c r="N2842" s="52">
        <v>26708590</v>
      </c>
      <c r="O2842" s="52">
        <v>20461051</v>
      </c>
      <c r="P2842" s="52">
        <v>6660438</v>
      </c>
      <c r="Q2842" s="52">
        <v>224762575</v>
      </c>
      <c r="R2842" s="52">
        <v>27121489</v>
      </c>
      <c r="S2842" s="52">
        <v>251884064</v>
      </c>
      <c r="T2842" s="70" t="s">
        <v>10556</v>
      </c>
      <c r="U2842" s="70" t="s">
        <v>10560</v>
      </c>
    </row>
    <row r="2843" spans="1:21" x14ac:dyDescent="0.2">
      <c r="A2843" s="49" t="s">
        <v>2245</v>
      </c>
      <c r="B2843" s="49" t="s">
        <v>36</v>
      </c>
      <c r="C2843" s="50">
        <v>3759</v>
      </c>
      <c r="D2843" s="49" t="s">
        <v>34</v>
      </c>
      <c r="E2843" s="49" t="s">
        <v>7491</v>
      </c>
      <c r="F2843" s="49" t="s">
        <v>34</v>
      </c>
      <c r="G2843" s="49">
        <v>5001</v>
      </c>
      <c r="H2843" s="49" t="s">
        <v>35</v>
      </c>
      <c r="I2843" s="50">
        <v>9580</v>
      </c>
      <c r="J2843" s="50">
        <v>105001000876</v>
      </c>
      <c r="K2843" s="49" t="s">
        <v>7577</v>
      </c>
      <c r="L2843" s="51">
        <v>1177</v>
      </c>
      <c r="M2843" s="52">
        <v>110568190</v>
      </c>
      <c r="N2843" s="52">
        <v>4169984</v>
      </c>
      <c r="O2843" s="52">
        <v>20461051</v>
      </c>
      <c r="P2843" s="52">
        <v>6660438</v>
      </c>
      <c r="Q2843" s="52">
        <v>114738174</v>
      </c>
      <c r="R2843" s="52">
        <v>27121489</v>
      </c>
      <c r="S2843" s="52">
        <v>141859663</v>
      </c>
      <c r="T2843" s="70" t="s">
        <v>10556</v>
      </c>
      <c r="U2843" s="70" t="s">
        <v>10560</v>
      </c>
    </row>
    <row r="2844" spans="1:21" x14ac:dyDescent="0.2">
      <c r="A2844" s="49" t="s">
        <v>7676</v>
      </c>
      <c r="B2844" s="49" t="s">
        <v>763</v>
      </c>
      <c r="C2844" s="50">
        <v>3796</v>
      </c>
      <c r="D2844" s="49" t="s">
        <v>764</v>
      </c>
      <c r="E2844" s="49" t="s">
        <v>7731</v>
      </c>
      <c r="F2844" s="49" t="s">
        <v>764</v>
      </c>
      <c r="G2844" s="49">
        <v>50330</v>
      </c>
      <c r="H2844" s="49" t="s">
        <v>776</v>
      </c>
      <c r="I2844" s="50">
        <v>16392</v>
      </c>
      <c r="J2844" s="50">
        <v>250330000518</v>
      </c>
      <c r="K2844" s="49" t="s">
        <v>7732</v>
      </c>
      <c r="L2844" s="51">
        <v>398</v>
      </c>
      <c r="M2844" s="52">
        <v>55041190</v>
      </c>
      <c r="N2844" s="52">
        <v>0</v>
      </c>
      <c r="O2844" s="52">
        <v>31547684</v>
      </c>
      <c r="P2844" s="52">
        <v>6660438</v>
      </c>
      <c r="Q2844" s="52">
        <v>55041190</v>
      </c>
      <c r="R2844" s="52">
        <v>38208122</v>
      </c>
      <c r="S2844" s="52">
        <v>93249312</v>
      </c>
      <c r="T2844" s="70" t="s">
        <v>10556</v>
      </c>
      <c r="U2844" s="70" t="s">
        <v>10560</v>
      </c>
    </row>
    <row r="2845" spans="1:21" x14ac:dyDescent="0.2">
      <c r="A2845" s="49" t="s">
        <v>4982</v>
      </c>
      <c r="B2845" s="49" t="s">
        <v>421</v>
      </c>
      <c r="C2845" s="50">
        <v>3777</v>
      </c>
      <c r="D2845" s="49" t="s">
        <v>422</v>
      </c>
      <c r="E2845" s="49" t="s">
        <v>5222</v>
      </c>
      <c r="F2845" s="49" t="s">
        <v>422</v>
      </c>
      <c r="G2845" s="49">
        <v>19418</v>
      </c>
      <c r="H2845" s="49" t="s">
        <v>437</v>
      </c>
      <c r="I2845" s="50">
        <v>146691</v>
      </c>
      <c r="J2845" s="50">
        <v>219418001528</v>
      </c>
      <c r="K2845" s="49" t="s">
        <v>5226</v>
      </c>
      <c r="L2845" s="51">
        <v>182</v>
      </c>
      <c r="M2845" s="52">
        <v>28022278</v>
      </c>
      <c r="N2845" s="52">
        <v>0</v>
      </c>
      <c r="O2845" s="52">
        <v>34831682</v>
      </c>
      <c r="P2845" s="52">
        <v>13320876</v>
      </c>
      <c r="Q2845" s="52">
        <v>28022278</v>
      </c>
      <c r="R2845" s="52">
        <v>48152558</v>
      </c>
      <c r="S2845" s="52">
        <v>76174836</v>
      </c>
      <c r="T2845" s="70" t="s">
        <v>10556</v>
      </c>
      <c r="U2845" s="70" t="s">
        <v>10560</v>
      </c>
    </row>
    <row r="2846" spans="1:21" x14ac:dyDescent="0.2">
      <c r="A2846" s="49" t="s">
        <v>6798</v>
      </c>
      <c r="B2846" s="49" t="s">
        <v>674</v>
      </c>
      <c r="C2846" s="50">
        <v>3791</v>
      </c>
      <c r="D2846" s="49" t="s">
        <v>672</v>
      </c>
      <c r="E2846" s="49" t="s">
        <v>8253</v>
      </c>
      <c r="F2846" s="49" t="s">
        <v>672</v>
      </c>
      <c r="G2846" s="49">
        <v>41001</v>
      </c>
      <c r="H2846" s="49" t="s">
        <v>673</v>
      </c>
      <c r="I2846" s="50">
        <v>12224</v>
      </c>
      <c r="J2846" s="50">
        <v>241001000486</v>
      </c>
      <c r="K2846" s="49" t="s">
        <v>8265</v>
      </c>
      <c r="L2846" s="51">
        <v>433</v>
      </c>
      <c r="M2846" s="52">
        <v>48686084</v>
      </c>
      <c r="N2846" s="52">
        <v>0</v>
      </c>
      <c r="O2846" s="52">
        <v>25786026</v>
      </c>
      <c r="P2846" s="52">
        <v>6660438</v>
      </c>
      <c r="Q2846" s="52">
        <v>48686084</v>
      </c>
      <c r="R2846" s="52">
        <v>32446464</v>
      </c>
      <c r="S2846" s="52">
        <v>81132548</v>
      </c>
      <c r="T2846" s="70" t="s">
        <v>10556</v>
      </c>
      <c r="U2846" s="70" t="s">
        <v>10560</v>
      </c>
    </row>
    <row r="2847" spans="1:21" x14ac:dyDescent="0.2">
      <c r="A2847" s="49" t="s">
        <v>6798</v>
      </c>
      <c r="B2847" s="49" t="s">
        <v>674</v>
      </c>
      <c r="C2847" s="50">
        <v>3791</v>
      </c>
      <c r="D2847" s="49" t="s">
        <v>672</v>
      </c>
      <c r="E2847" s="49" t="s">
        <v>8253</v>
      </c>
      <c r="F2847" s="49" t="s">
        <v>672</v>
      </c>
      <c r="G2847" s="49">
        <v>41001</v>
      </c>
      <c r="H2847" s="49" t="s">
        <v>673</v>
      </c>
      <c r="I2847" s="50">
        <v>12228</v>
      </c>
      <c r="J2847" s="50">
        <v>141001005181</v>
      </c>
      <c r="K2847" s="49" t="s">
        <v>8255</v>
      </c>
      <c r="L2847" s="51">
        <v>811</v>
      </c>
      <c r="M2847" s="52">
        <v>73679705</v>
      </c>
      <c r="N2847" s="52">
        <v>1357565</v>
      </c>
      <c r="O2847" s="52">
        <v>20949499</v>
      </c>
      <c r="P2847" s="52">
        <v>6660438</v>
      </c>
      <c r="Q2847" s="52">
        <v>75037270</v>
      </c>
      <c r="R2847" s="52">
        <v>27609937</v>
      </c>
      <c r="S2847" s="52">
        <v>102647207</v>
      </c>
      <c r="T2847" s="70" t="s">
        <v>10556</v>
      </c>
      <c r="U2847" s="70" t="s">
        <v>10560</v>
      </c>
    </row>
    <row r="2848" spans="1:21" x14ac:dyDescent="0.2">
      <c r="A2848" s="49" t="s">
        <v>3938</v>
      </c>
      <c r="B2848" s="49" t="s">
        <v>250</v>
      </c>
      <c r="C2848" s="50">
        <v>3771</v>
      </c>
      <c r="D2848" s="49" t="s">
        <v>279</v>
      </c>
      <c r="E2848" s="49" t="s">
        <v>6621</v>
      </c>
      <c r="F2848" s="49" t="s">
        <v>279</v>
      </c>
      <c r="G2848" s="49">
        <v>15238</v>
      </c>
      <c r="H2848" s="49" t="s">
        <v>280</v>
      </c>
      <c r="I2848" s="50">
        <v>104083</v>
      </c>
      <c r="J2848" s="50">
        <v>215238000421</v>
      </c>
      <c r="K2848" s="49" t="s">
        <v>6622</v>
      </c>
      <c r="L2848" s="51">
        <v>159</v>
      </c>
      <c r="M2848" s="52">
        <v>17812972</v>
      </c>
      <c r="N2848" s="52">
        <v>3562594</v>
      </c>
      <c r="O2848" s="52">
        <v>24710061</v>
      </c>
      <c r="P2848" s="52">
        <v>6660438</v>
      </c>
      <c r="Q2848" s="52">
        <v>21375566</v>
      </c>
      <c r="R2848" s="52">
        <v>31370499</v>
      </c>
      <c r="S2848" s="52">
        <v>52746065</v>
      </c>
      <c r="T2848" s="70" t="s">
        <v>10556</v>
      </c>
      <c r="U2848" s="70" t="s">
        <v>10560</v>
      </c>
    </row>
    <row r="2849" spans="1:21" x14ac:dyDescent="0.2">
      <c r="A2849" s="49" t="s">
        <v>4413</v>
      </c>
      <c r="B2849" s="49" t="s">
        <v>64</v>
      </c>
      <c r="C2849" s="50">
        <v>3773</v>
      </c>
      <c r="D2849" s="49" t="s">
        <v>374</v>
      </c>
      <c r="E2849" s="49" t="s">
        <v>4556</v>
      </c>
      <c r="F2849" s="49" t="s">
        <v>374</v>
      </c>
      <c r="G2849" s="49">
        <v>17873</v>
      </c>
      <c r="H2849" s="49" t="s">
        <v>399</v>
      </c>
      <c r="I2849" s="50">
        <v>17527</v>
      </c>
      <c r="J2849" s="50">
        <v>117873000800</v>
      </c>
      <c r="K2849" s="49" t="s">
        <v>4561</v>
      </c>
      <c r="L2849" s="51">
        <v>844</v>
      </c>
      <c r="M2849" s="52">
        <v>79547066</v>
      </c>
      <c r="N2849" s="52">
        <v>15909413</v>
      </c>
      <c r="O2849" s="52">
        <v>20801506</v>
      </c>
      <c r="P2849" s="52">
        <v>6660438</v>
      </c>
      <c r="Q2849" s="52">
        <v>95456479</v>
      </c>
      <c r="R2849" s="52">
        <v>27461944</v>
      </c>
      <c r="S2849" s="52">
        <v>122918423</v>
      </c>
      <c r="T2849" s="70" t="s">
        <v>10556</v>
      </c>
      <c r="U2849" s="70" t="s">
        <v>10560</v>
      </c>
    </row>
    <row r="2850" spans="1:21" x14ac:dyDescent="0.2">
      <c r="A2850" s="49" t="s">
        <v>2245</v>
      </c>
      <c r="B2850" s="49" t="s">
        <v>36</v>
      </c>
      <c r="C2850" s="50">
        <v>3758</v>
      </c>
      <c r="D2850" s="49" t="s">
        <v>37</v>
      </c>
      <c r="E2850" s="49" t="s">
        <v>2786</v>
      </c>
      <c r="F2850" s="49" t="s">
        <v>37</v>
      </c>
      <c r="G2850" s="49">
        <v>5819</v>
      </c>
      <c r="H2850" s="49" t="s">
        <v>154</v>
      </c>
      <c r="I2850" s="50">
        <v>8586</v>
      </c>
      <c r="J2850" s="50">
        <v>105819000022</v>
      </c>
      <c r="K2850" s="49" t="s">
        <v>2788</v>
      </c>
      <c r="L2850" s="51">
        <v>641</v>
      </c>
      <c r="M2850" s="52">
        <v>73240783</v>
      </c>
      <c r="N2850" s="52">
        <v>0</v>
      </c>
      <c r="O2850" s="52">
        <v>29985461</v>
      </c>
      <c r="P2850" s="52">
        <v>6660438</v>
      </c>
      <c r="Q2850" s="52">
        <v>73240783</v>
      </c>
      <c r="R2850" s="52">
        <v>36645899</v>
      </c>
      <c r="S2850" s="52">
        <v>109886682</v>
      </c>
      <c r="T2850" s="70" t="s">
        <v>10556</v>
      </c>
      <c r="U2850" s="70" t="s">
        <v>10560</v>
      </c>
    </row>
    <row r="2851" spans="1:21" x14ac:dyDescent="0.2">
      <c r="A2851" s="49" t="s">
        <v>4982</v>
      </c>
      <c r="B2851" s="49" t="s">
        <v>421</v>
      </c>
      <c r="C2851" s="50">
        <v>3777</v>
      </c>
      <c r="D2851" s="49" t="s">
        <v>422</v>
      </c>
      <c r="E2851" s="49" t="s">
        <v>5179</v>
      </c>
      <c r="F2851" s="49" t="s">
        <v>422</v>
      </c>
      <c r="G2851" s="49">
        <v>19355</v>
      </c>
      <c r="H2851" s="49" t="s">
        <v>433</v>
      </c>
      <c r="I2851" s="50">
        <v>146291</v>
      </c>
      <c r="J2851" s="50">
        <v>219355001344</v>
      </c>
      <c r="K2851" s="49" t="s">
        <v>5183</v>
      </c>
      <c r="L2851" s="51">
        <v>105</v>
      </c>
      <c r="M2851" s="52">
        <v>12594912</v>
      </c>
      <c r="N2851" s="52">
        <v>0</v>
      </c>
      <c r="O2851" s="52">
        <v>28723890</v>
      </c>
      <c r="P2851" s="52">
        <v>6660438</v>
      </c>
      <c r="Q2851" s="52">
        <v>12594912</v>
      </c>
      <c r="R2851" s="52">
        <v>35384328</v>
      </c>
      <c r="S2851" s="52">
        <v>47979240</v>
      </c>
      <c r="T2851" s="70" t="s">
        <v>10556</v>
      </c>
      <c r="U2851" s="70" t="s">
        <v>10560</v>
      </c>
    </row>
    <row r="2852" spans="1:21" x14ac:dyDescent="0.2">
      <c r="A2852" s="49" t="s">
        <v>2245</v>
      </c>
      <c r="B2852" s="49" t="s">
        <v>36</v>
      </c>
      <c r="C2852" s="50">
        <v>3762</v>
      </c>
      <c r="D2852" s="49" t="s">
        <v>97</v>
      </c>
      <c r="E2852" s="49" t="s">
        <v>7034</v>
      </c>
      <c r="F2852" s="49" t="s">
        <v>97</v>
      </c>
      <c r="G2852" s="49">
        <v>5360</v>
      </c>
      <c r="H2852" s="49" t="s">
        <v>98</v>
      </c>
      <c r="I2852" s="50">
        <v>14137</v>
      </c>
      <c r="J2852" s="50">
        <v>105360000385</v>
      </c>
      <c r="K2852" s="49" t="s">
        <v>7035</v>
      </c>
      <c r="L2852" s="51">
        <v>821</v>
      </c>
      <c r="M2852" s="52">
        <v>78055257</v>
      </c>
      <c r="N2852" s="52">
        <v>0</v>
      </c>
      <c r="O2852" s="52">
        <v>20193014</v>
      </c>
      <c r="P2852" s="52">
        <v>6660438</v>
      </c>
      <c r="Q2852" s="52">
        <v>78055257</v>
      </c>
      <c r="R2852" s="52">
        <v>26853452</v>
      </c>
      <c r="S2852" s="52">
        <v>104908709</v>
      </c>
      <c r="T2852" s="70" t="s">
        <v>10556</v>
      </c>
      <c r="U2852" s="70" t="s">
        <v>10560</v>
      </c>
    </row>
    <row r="2853" spans="1:21" x14ac:dyDescent="0.2">
      <c r="A2853" s="49" t="s">
        <v>4581</v>
      </c>
      <c r="B2853" s="49" t="s">
        <v>1025</v>
      </c>
      <c r="C2853" s="50">
        <v>3815</v>
      </c>
      <c r="D2853" s="49" t="s">
        <v>1026</v>
      </c>
      <c r="E2853" s="49" t="s">
        <v>9670</v>
      </c>
      <c r="F2853" s="49" t="s">
        <v>1026</v>
      </c>
      <c r="G2853" s="49">
        <v>73124</v>
      </c>
      <c r="H2853" s="49" t="s">
        <v>1033</v>
      </c>
      <c r="I2853" s="50">
        <v>4282</v>
      </c>
      <c r="J2853" s="50">
        <v>173124000019</v>
      </c>
      <c r="K2853" s="49" t="s">
        <v>9673</v>
      </c>
      <c r="L2853" s="51">
        <v>897</v>
      </c>
      <c r="M2853" s="52">
        <v>88951864</v>
      </c>
      <c r="N2853" s="52">
        <v>7471955</v>
      </c>
      <c r="O2853" s="52">
        <v>26726012</v>
      </c>
      <c r="P2853" s="52">
        <v>6660438</v>
      </c>
      <c r="Q2853" s="52">
        <v>96423819</v>
      </c>
      <c r="R2853" s="52">
        <v>33386450</v>
      </c>
      <c r="S2853" s="52">
        <v>129810269</v>
      </c>
      <c r="T2853" s="70" t="s">
        <v>10556</v>
      </c>
      <c r="U2853" s="70" t="s">
        <v>10560</v>
      </c>
    </row>
    <row r="2854" spans="1:21" x14ac:dyDescent="0.2">
      <c r="A2854" s="49" t="s">
        <v>6798</v>
      </c>
      <c r="B2854" s="49" t="s">
        <v>674</v>
      </c>
      <c r="C2854" s="50">
        <v>3790</v>
      </c>
      <c r="D2854" s="49" t="s">
        <v>675</v>
      </c>
      <c r="E2854" s="49" t="s">
        <v>6848</v>
      </c>
      <c r="F2854" s="49" t="s">
        <v>675</v>
      </c>
      <c r="G2854" s="49">
        <v>41306</v>
      </c>
      <c r="H2854" s="49" t="s">
        <v>686</v>
      </c>
      <c r="I2854" s="50">
        <v>10584</v>
      </c>
      <c r="J2854" s="50">
        <v>141306000058</v>
      </c>
      <c r="K2854" s="49" t="s">
        <v>6850</v>
      </c>
      <c r="L2854" s="51">
        <v>857</v>
      </c>
      <c r="M2854" s="52">
        <v>88432093</v>
      </c>
      <c r="N2854" s="52">
        <v>17102922</v>
      </c>
      <c r="O2854" s="52">
        <v>22151465</v>
      </c>
      <c r="P2854" s="52">
        <v>6660438</v>
      </c>
      <c r="Q2854" s="52">
        <v>105535015</v>
      </c>
      <c r="R2854" s="52">
        <v>28811903</v>
      </c>
      <c r="S2854" s="52">
        <v>134346918</v>
      </c>
      <c r="T2854" s="70" t="s">
        <v>10556</v>
      </c>
      <c r="U2854" s="70" t="s">
        <v>10560</v>
      </c>
    </row>
    <row r="2855" spans="1:21" x14ac:dyDescent="0.2">
      <c r="A2855" s="49" t="s">
        <v>3283</v>
      </c>
      <c r="B2855" s="49" t="s">
        <v>59</v>
      </c>
      <c r="C2855" s="50">
        <v>4910</v>
      </c>
      <c r="D2855" s="49" t="s">
        <v>199</v>
      </c>
      <c r="E2855" s="49" t="s">
        <v>4819</v>
      </c>
      <c r="F2855" s="49" t="s">
        <v>199</v>
      </c>
      <c r="G2855" s="49">
        <v>13001</v>
      </c>
      <c r="H2855" s="49" t="s">
        <v>200</v>
      </c>
      <c r="I2855" s="50">
        <v>33055</v>
      </c>
      <c r="J2855" s="50">
        <v>213001000059</v>
      </c>
      <c r="K2855" s="49" t="s">
        <v>4861</v>
      </c>
      <c r="L2855" s="51">
        <v>237</v>
      </c>
      <c r="M2855" s="52">
        <v>28298592</v>
      </c>
      <c r="N2855" s="52">
        <v>0</v>
      </c>
      <c r="O2855" s="52">
        <v>27050103</v>
      </c>
      <c r="P2855" s="52">
        <v>6660438</v>
      </c>
      <c r="Q2855" s="52">
        <v>28298592</v>
      </c>
      <c r="R2855" s="52">
        <v>33710541</v>
      </c>
      <c r="S2855" s="52">
        <v>62009133</v>
      </c>
      <c r="T2855" s="70" t="s">
        <v>10556</v>
      </c>
      <c r="U2855" s="70" t="s">
        <v>10560</v>
      </c>
    </row>
    <row r="2856" spans="1:21" x14ac:dyDescent="0.2">
      <c r="A2856" s="49" t="s">
        <v>3078</v>
      </c>
      <c r="B2856" s="49" t="s">
        <v>919</v>
      </c>
      <c r="C2856" s="50">
        <v>3808</v>
      </c>
      <c r="D2856" s="49" t="s">
        <v>920</v>
      </c>
      <c r="E2856" s="49" t="s">
        <v>9075</v>
      </c>
      <c r="F2856" s="49" t="s">
        <v>920</v>
      </c>
      <c r="G2856" s="49">
        <v>68235</v>
      </c>
      <c r="H2856" s="49" t="s">
        <v>939</v>
      </c>
      <c r="I2856" s="50">
        <v>16540</v>
      </c>
      <c r="J2856" s="50">
        <v>268235000086</v>
      </c>
      <c r="K2856" s="49" t="s">
        <v>9080</v>
      </c>
      <c r="L2856" s="51">
        <v>220</v>
      </c>
      <c r="M2856" s="52">
        <v>34199213</v>
      </c>
      <c r="N2856" s="52">
        <v>0</v>
      </c>
      <c r="O2856" s="52">
        <v>34907833</v>
      </c>
      <c r="P2856" s="52">
        <v>6660438</v>
      </c>
      <c r="Q2856" s="52">
        <v>34199213</v>
      </c>
      <c r="R2856" s="52">
        <v>41568271</v>
      </c>
      <c r="S2856" s="52">
        <v>75767484</v>
      </c>
      <c r="T2856" s="70" t="s">
        <v>10556</v>
      </c>
      <c r="U2856" s="70" t="s">
        <v>10560</v>
      </c>
    </row>
    <row r="2857" spans="1:21" x14ac:dyDescent="0.2">
      <c r="A2857" s="49" t="s">
        <v>4581</v>
      </c>
      <c r="B2857" s="49" t="s">
        <v>1025</v>
      </c>
      <c r="C2857" s="50">
        <v>3815</v>
      </c>
      <c r="D2857" s="49" t="s">
        <v>1026</v>
      </c>
      <c r="E2857" s="49" t="s">
        <v>9792</v>
      </c>
      <c r="F2857" s="49" t="s">
        <v>1026</v>
      </c>
      <c r="G2857" s="49">
        <v>73563</v>
      </c>
      <c r="H2857" s="49" t="s">
        <v>1059</v>
      </c>
      <c r="I2857" s="50">
        <v>4661</v>
      </c>
      <c r="J2857" s="50">
        <v>273563000615</v>
      </c>
      <c r="K2857" s="49" t="s">
        <v>9793</v>
      </c>
      <c r="L2857" s="51">
        <v>202</v>
      </c>
      <c r="M2857" s="52">
        <v>25293375</v>
      </c>
      <c r="N2857" s="52">
        <v>0</v>
      </c>
      <c r="O2857" s="52">
        <v>28392029</v>
      </c>
      <c r="P2857" s="52">
        <v>6660438</v>
      </c>
      <c r="Q2857" s="52">
        <v>25293375</v>
      </c>
      <c r="R2857" s="52">
        <v>35052467</v>
      </c>
      <c r="S2857" s="52">
        <v>60345842</v>
      </c>
      <c r="T2857" s="70" t="s">
        <v>10556</v>
      </c>
      <c r="U2857" s="70" t="s">
        <v>10560</v>
      </c>
    </row>
    <row r="2858" spans="1:21" x14ac:dyDescent="0.2">
      <c r="A2858" s="49" t="s">
        <v>5921</v>
      </c>
      <c r="B2858" s="49" t="s">
        <v>211</v>
      </c>
      <c r="C2858" s="50">
        <v>3781</v>
      </c>
      <c r="D2858" s="49" t="s">
        <v>489</v>
      </c>
      <c r="E2858" s="49" t="s">
        <v>6100</v>
      </c>
      <c r="F2858" s="49" t="s">
        <v>489</v>
      </c>
      <c r="G2858" s="49">
        <v>23675</v>
      </c>
      <c r="H2858" s="49" t="s">
        <v>513</v>
      </c>
      <c r="I2858" s="50">
        <v>14212</v>
      </c>
      <c r="J2858" s="50">
        <v>223675001145</v>
      </c>
      <c r="K2858" s="49" t="s">
        <v>6106</v>
      </c>
      <c r="L2858" s="51">
        <v>367</v>
      </c>
      <c r="M2858" s="52">
        <v>56799600</v>
      </c>
      <c r="N2858" s="52">
        <v>11359920</v>
      </c>
      <c r="O2858" s="52">
        <v>34629081</v>
      </c>
      <c r="P2858" s="52">
        <v>6660438</v>
      </c>
      <c r="Q2858" s="52">
        <v>68159520</v>
      </c>
      <c r="R2858" s="52">
        <v>41289519</v>
      </c>
      <c r="S2858" s="52">
        <v>109449039</v>
      </c>
      <c r="T2858" s="70" t="s">
        <v>10556</v>
      </c>
      <c r="U2858" s="70" t="s">
        <v>10560</v>
      </c>
    </row>
    <row r="2859" spans="1:21" x14ac:dyDescent="0.2">
      <c r="A2859" s="49" t="s">
        <v>4413</v>
      </c>
      <c r="B2859" s="49" t="s">
        <v>64</v>
      </c>
      <c r="C2859" s="50">
        <v>3773</v>
      </c>
      <c r="D2859" s="49" t="s">
        <v>374</v>
      </c>
      <c r="E2859" s="49" t="s">
        <v>4552</v>
      </c>
      <c r="F2859" s="49" t="s">
        <v>374</v>
      </c>
      <c r="G2859" s="49">
        <v>17867</v>
      </c>
      <c r="H2859" s="49" t="s">
        <v>398</v>
      </c>
      <c r="I2859" s="50">
        <v>18332</v>
      </c>
      <c r="J2859" s="50">
        <v>217867000011</v>
      </c>
      <c r="K2859" s="49" t="s">
        <v>4555</v>
      </c>
      <c r="L2859" s="51">
        <v>281</v>
      </c>
      <c r="M2859" s="52">
        <v>33660408</v>
      </c>
      <c r="N2859" s="52">
        <v>6732082</v>
      </c>
      <c r="O2859" s="52">
        <v>27322427</v>
      </c>
      <c r="P2859" s="52">
        <v>6660438</v>
      </c>
      <c r="Q2859" s="52">
        <v>40392490</v>
      </c>
      <c r="R2859" s="52">
        <v>33982865</v>
      </c>
      <c r="S2859" s="52">
        <v>74375355</v>
      </c>
      <c r="T2859" s="70" t="s">
        <v>10556</v>
      </c>
      <c r="U2859" s="70" t="s">
        <v>10560</v>
      </c>
    </row>
    <row r="2860" spans="1:21" x14ac:dyDescent="0.2">
      <c r="A2860" s="49" t="s">
        <v>2872</v>
      </c>
      <c r="B2860" s="49" t="s">
        <v>1073</v>
      </c>
      <c r="C2860" s="50">
        <v>3818</v>
      </c>
      <c r="D2860" s="49" t="s">
        <v>1071</v>
      </c>
      <c r="E2860" s="49" t="s">
        <v>4565</v>
      </c>
      <c r="F2860" s="49" t="s">
        <v>1071</v>
      </c>
      <c r="G2860" s="49">
        <v>76001</v>
      </c>
      <c r="H2860" s="49" t="s">
        <v>1072</v>
      </c>
      <c r="I2860" s="50">
        <v>109431</v>
      </c>
      <c r="J2860" s="50">
        <v>276001043884</v>
      </c>
      <c r="K2860" s="49" t="s">
        <v>4571</v>
      </c>
      <c r="L2860" s="51">
        <v>1435</v>
      </c>
      <c r="M2860" s="52">
        <v>132825726</v>
      </c>
      <c r="N2860" s="52">
        <v>15732176</v>
      </c>
      <c r="O2860" s="52">
        <v>20227905</v>
      </c>
      <c r="P2860" s="52">
        <v>6660438</v>
      </c>
      <c r="Q2860" s="52">
        <v>148557902</v>
      </c>
      <c r="R2860" s="52">
        <v>26888343</v>
      </c>
      <c r="S2860" s="52">
        <v>175446245</v>
      </c>
      <c r="T2860" s="70" t="s">
        <v>10556</v>
      </c>
      <c r="U2860" s="70" t="s">
        <v>10560</v>
      </c>
    </row>
    <row r="2861" spans="1:21" x14ac:dyDescent="0.2">
      <c r="A2861" s="49" t="s">
        <v>7072</v>
      </c>
      <c r="B2861" s="49" t="s">
        <v>713</v>
      </c>
      <c r="C2861" s="50">
        <v>4449</v>
      </c>
      <c r="D2861" s="49" t="s">
        <v>711</v>
      </c>
      <c r="E2861" s="49" t="s">
        <v>8764</v>
      </c>
      <c r="F2861" s="49" t="s">
        <v>711</v>
      </c>
      <c r="G2861" s="49">
        <v>44001</v>
      </c>
      <c r="H2861" s="49" t="s">
        <v>712</v>
      </c>
      <c r="I2861" s="50">
        <v>3500</v>
      </c>
      <c r="J2861" s="50">
        <v>144001001843</v>
      </c>
      <c r="K2861" s="49" t="s">
        <v>8802</v>
      </c>
      <c r="L2861" s="51">
        <v>2210</v>
      </c>
      <c r="M2861" s="52">
        <v>267620619</v>
      </c>
      <c r="N2861" s="52">
        <v>0</v>
      </c>
      <c r="O2861" s="52">
        <v>33161223</v>
      </c>
      <c r="P2861" s="52">
        <v>6660438</v>
      </c>
      <c r="Q2861" s="52">
        <v>267620619</v>
      </c>
      <c r="R2861" s="52">
        <v>39821661</v>
      </c>
      <c r="S2861" s="52">
        <v>307442280</v>
      </c>
      <c r="T2861" s="70" t="s">
        <v>10556</v>
      </c>
      <c r="U2861" s="70" t="s">
        <v>10560</v>
      </c>
    </row>
    <row r="2862" spans="1:21" x14ac:dyDescent="0.2">
      <c r="A2862" s="49" t="s">
        <v>7676</v>
      </c>
      <c r="B2862" s="49" t="s">
        <v>763</v>
      </c>
      <c r="C2862" s="50">
        <v>3796</v>
      </c>
      <c r="D2862" s="49" t="s">
        <v>764</v>
      </c>
      <c r="E2862" s="49" t="s">
        <v>7771</v>
      </c>
      <c r="F2862" s="49" t="s">
        <v>764</v>
      </c>
      <c r="G2862" s="49">
        <v>50680</v>
      </c>
      <c r="H2862" s="49" t="s">
        <v>785</v>
      </c>
      <c r="I2862" s="50">
        <v>16455</v>
      </c>
      <c r="J2862" s="50">
        <v>250680000014</v>
      </c>
      <c r="K2862" s="49" t="s">
        <v>7772</v>
      </c>
      <c r="L2862" s="51">
        <v>382</v>
      </c>
      <c r="M2862" s="52">
        <v>47035068</v>
      </c>
      <c r="N2862" s="52">
        <v>0</v>
      </c>
      <c r="O2862" s="52">
        <v>28027172</v>
      </c>
      <c r="P2862" s="52">
        <v>6660438</v>
      </c>
      <c r="Q2862" s="52">
        <v>47035068</v>
      </c>
      <c r="R2862" s="52">
        <v>34687610</v>
      </c>
      <c r="S2862" s="52">
        <v>81722678</v>
      </c>
      <c r="T2862" s="70" t="s">
        <v>10556</v>
      </c>
      <c r="U2862" s="70" t="s">
        <v>10560</v>
      </c>
    </row>
    <row r="2863" spans="1:21" x14ac:dyDescent="0.2">
      <c r="A2863" s="49" t="s">
        <v>7676</v>
      </c>
      <c r="B2863" s="49" t="s">
        <v>763</v>
      </c>
      <c r="C2863" s="50">
        <v>3797</v>
      </c>
      <c r="D2863" s="49" t="s">
        <v>761</v>
      </c>
      <c r="E2863" s="49" t="s">
        <v>10237</v>
      </c>
      <c r="F2863" s="49" t="s">
        <v>761</v>
      </c>
      <c r="G2863" s="49">
        <v>50001</v>
      </c>
      <c r="H2863" s="49" t="s">
        <v>762</v>
      </c>
      <c r="I2863" s="50">
        <v>7459</v>
      </c>
      <c r="J2863" s="50">
        <v>250001000515</v>
      </c>
      <c r="K2863" s="49" t="s">
        <v>10269</v>
      </c>
      <c r="L2863" s="51">
        <v>1808</v>
      </c>
      <c r="M2863" s="52">
        <v>169072728</v>
      </c>
      <c r="N2863" s="52">
        <v>817901</v>
      </c>
      <c r="O2863" s="52">
        <v>25479114</v>
      </c>
      <c r="P2863" s="52">
        <v>6660438</v>
      </c>
      <c r="Q2863" s="52">
        <v>169890629</v>
      </c>
      <c r="R2863" s="52">
        <v>32139552</v>
      </c>
      <c r="S2863" s="52">
        <v>202030181</v>
      </c>
      <c r="T2863" s="70" t="s">
        <v>10556</v>
      </c>
      <c r="U2863" s="70" t="s">
        <v>10560</v>
      </c>
    </row>
    <row r="2864" spans="1:21" x14ac:dyDescent="0.2">
      <c r="A2864" s="49" t="s">
        <v>5894</v>
      </c>
      <c r="B2864" s="49" t="s">
        <v>731</v>
      </c>
      <c r="C2864" s="50">
        <v>3795</v>
      </c>
      <c r="D2864" s="49" t="s">
        <v>738</v>
      </c>
      <c r="E2864" s="49" t="s">
        <v>5895</v>
      </c>
      <c r="F2864" s="49" t="s">
        <v>738</v>
      </c>
      <c r="G2864" s="49">
        <v>47189</v>
      </c>
      <c r="H2864" s="49" t="s">
        <v>739</v>
      </c>
      <c r="I2864" s="50">
        <v>14234</v>
      </c>
      <c r="J2864" s="50">
        <v>147189041790</v>
      </c>
      <c r="K2864" s="49" t="s">
        <v>5919</v>
      </c>
      <c r="L2864" s="51">
        <v>842</v>
      </c>
      <c r="M2864" s="52">
        <v>95840255</v>
      </c>
      <c r="N2864" s="52">
        <v>0</v>
      </c>
      <c r="O2864" s="52">
        <v>31171326</v>
      </c>
      <c r="P2864" s="52">
        <v>19981315</v>
      </c>
      <c r="Q2864" s="52">
        <v>95840255</v>
      </c>
      <c r="R2864" s="52">
        <v>51152641</v>
      </c>
      <c r="S2864" s="52">
        <v>146992896</v>
      </c>
      <c r="T2864" s="70" t="s">
        <v>10556</v>
      </c>
      <c r="U2864" s="70" t="s">
        <v>10560</v>
      </c>
    </row>
    <row r="2865" spans="1:21" x14ac:dyDescent="0.2">
      <c r="A2865" s="49" t="s">
        <v>7676</v>
      </c>
      <c r="B2865" s="49" t="s">
        <v>763</v>
      </c>
      <c r="C2865" s="50">
        <v>3796</v>
      </c>
      <c r="D2865" s="49" t="s">
        <v>764</v>
      </c>
      <c r="E2865" s="49" t="s">
        <v>7780</v>
      </c>
      <c r="F2865" s="49" t="s">
        <v>764</v>
      </c>
      <c r="G2865" s="49">
        <v>50689</v>
      </c>
      <c r="H2865" s="49" t="s">
        <v>485</v>
      </c>
      <c r="I2865" s="50">
        <v>109716</v>
      </c>
      <c r="J2865" s="50">
        <v>250689001447</v>
      </c>
      <c r="K2865" s="49" t="s">
        <v>7783</v>
      </c>
      <c r="L2865" s="51">
        <v>513</v>
      </c>
      <c r="M2865" s="52">
        <v>71745847</v>
      </c>
      <c r="N2865" s="52">
        <v>11662694</v>
      </c>
      <c r="O2865" s="52">
        <v>28072773</v>
      </c>
      <c r="P2865" s="52">
        <v>6660438</v>
      </c>
      <c r="Q2865" s="52">
        <v>83408541</v>
      </c>
      <c r="R2865" s="52">
        <v>34733211</v>
      </c>
      <c r="S2865" s="52">
        <v>118141752</v>
      </c>
      <c r="T2865" s="70" t="s">
        <v>10556</v>
      </c>
      <c r="U2865" s="70" t="s">
        <v>10560</v>
      </c>
    </row>
    <row r="2866" spans="1:21" x14ac:dyDescent="0.2">
      <c r="A2866" s="49" t="s">
        <v>4982</v>
      </c>
      <c r="B2866" s="49" t="s">
        <v>421</v>
      </c>
      <c r="C2866" s="50">
        <v>3777</v>
      </c>
      <c r="D2866" s="49" t="s">
        <v>422</v>
      </c>
      <c r="E2866" s="49" t="s">
        <v>5179</v>
      </c>
      <c r="F2866" s="49" t="s">
        <v>422</v>
      </c>
      <c r="G2866" s="49">
        <v>19355</v>
      </c>
      <c r="H2866" s="49" t="s">
        <v>433</v>
      </c>
      <c r="I2866" s="50">
        <v>3828</v>
      </c>
      <c r="J2866" s="50">
        <v>319355000857</v>
      </c>
      <c r="K2866" s="49" t="s">
        <v>5185</v>
      </c>
      <c r="L2866" s="51">
        <v>406</v>
      </c>
      <c r="M2866" s="52">
        <v>44386452</v>
      </c>
      <c r="N2866" s="52">
        <v>0</v>
      </c>
      <c r="O2866" s="52">
        <v>28723890</v>
      </c>
      <c r="P2866" s="52">
        <v>6660438</v>
      </c>
      <c r="Q2866" s="52">
        <v>44386452</v>
      </c>
      <c r="R2866" s="52">
        <v>35384328</v>
      </c>
      <c r="S2866" s="52">
        <v>79770780</v>
      </c>
      <c r="T2866" s="70" t="s">
        <v>10556</v>
      </c>
      <c r="U2866" s="70" t="s">
        <v>10560</v>
      </c>
    </row>
    <row r="2867" spans="1:21" x14ac:dyDescent="0.2">
      <c r="A2867" s="49" t="s">
        <v>4982</v>
      </c>
      <c r="B2867" s="49" t="s">
        <v>421</v>
      </c>
      <c r="C2867" s="50">
        <v>3777</v>
      </c>
      <c r="D2867" s="49" t="s">
        <v>422</v>
      </c>
      <c r="E2867" s="49" t="s">
        <v>5422</v>
      </c>
      <c r="F2867" s="49" t="s">
        <v>422</v>
      </c>
      <c r="G2867" s="49">
        <v>19780</v>
      </c>
      <c r="H2867" s="49" t="s">
        <v>452</v>
      </c>
      <c r="I2867" s="50">
        <v>147470</v>
      </c>
      <c r="J2867" s="50">
        <v>219780000149</v>
      </c>
      <c r="K2867" s="49" t="s">
        <v>5428</v>
      </c>
      <c r="L2867" s="51">
        <v>427</v>
      </c>
      <c r="M2867" s="52">
        <v>57717739</v>
      </c>
      <c r="N2867" s="52">
        <v>0</v>
      </c>
      <c r="O2867" s="52">
        <v>31182656</v>
      </c>
      <c r="P2867" s="52">
        <v>6660438</v>
      </c>
      <c r="Q2867" s="52">
        <v>57717739</v>
      </c>
      <c r="R2867" s="52">
        <v>37843094</v>
      </c>
      <c r="S2867" s="52">
        <v>95560833</v>
      </c>
      <c r="T2867" s="70" t="s">
        <v>10556</v>
      </c>
      <c r="U2867" s="70" t="s">
        <v>10560</v>
      </c>
    </row>
    <row r="2868" spans="1:21" x14ac:dyDescent="0.2">
      <c r="A2868" s="49" t="s">
        <v>4982</v>
      </c>
      <c r="B2868" s="49" t="s">
        <v>421</v>
      </c>
      <c r="C2868" s="50">
        <v>3777</v>
      </c>
      <c r="D2868" s="49" t="s">
        <v>422</v>
      </c>
      <c r="E2868" s="49" t="s">
        <v>5247</v>
      </c>
      <c r="F2868" s="49" t="s">
        <v>422</v>
      </c>
      <c r="G2868" s="49">
        <v>19473</v>
      </c>
      <c r="H2868" s="49" t="s">
        <v>224</v>
      </c>
      <c r="I2868" s="50">
        <v>3423</v>
      </c>
      <c r="J2868" s="50">
        <v>219473000891</v>
      </c>
      <c r="K2868" s="49" t="s">
        <v>5255</v>
      </c>
      <c r="L2868" s="51">
        <v>443</v>
      </c>
      <c r="M2868" s="52">
        <v>59785685</v>
      </c>
      <c r="N2868" s="52">
        <v>0</v>
      </c>
      <c r="O2868" s="52">
        <v>30798562</v>
      </c>
      <c r="P2868" s="52">
        <v>6660438</v>
      </c>
      <c r="Q2868" s="52">
        <v>59785685</v>
      </c>
      <c r="R2868" s="52">
        <v>37459000</v>
      </c>
      <c r="S2868" s="52">
        <v>97244685</v>
      </c>
      <c r="T2868" s="70" t="s">
        <v>10556</v>
      </c>
      <c r="U2868" s="70" t="s">
        <v>10560</v>
      </c>
    </row>
    <row r="2869" spans="1:21" x14ac:dyDescent="0.2">
      <c r="A2869" s="49" t="s">
        <v>2860</v>
      </c>
      <c r="B2869" s="49" t="s">
        <v>1188</v>
      </c>
      <c r="C2869" s="50">
        <v>3832</v>
      </c>
      <c r="D2869" s="49" t="s">
        <v>1186</v>
      </c>
      <c r="E2869" s="49" t="s">
        <v>10200</v>
      </c>
      <c r="F2869" s="49" t="s">
        <v>1186</v>
      </c>
      <c r="G2869" s="49">
        <v>99773</v>
      </c>
      <c r="H2869" s="49" t="s">
        <v>1191</v>
      </c>
      <c r="I2869" s="50">
        <v>1605</v>
      </c>
      <c r="J2869" s="50">
        <v>299760000961</v>
      </c>
      <c r="K2869" s="49" t="s">
        <v>10217</v>
      </c>
      <c r="L2869" s="51">
        <v>568</v>
      </c>
      <c r="M2869" s="52">
        <v>110173077</v>
      </c>
      <c r="N2869" s="52">
        <v>0</v>
      </c>
      <c r="O2869" s="52">
        <v>46320923</v>
      </c>
      <c r="P2869" s="52">
        <v>6660438</v>
      </c>
      <c r="Q2869" s="52">
        <v>110173077</v>
      </c>
      <c r="R2869" s="52">
        <v>52981361</v>
      </c>
      <c r="S2869" s="52">
        <v>163154438</v>
      </c>
      <c r="T2869" s="70" t="s">
        <v>10556</v>
      </c>
      <c r="U2869" s="70" t="s">
        <v>10560</v>
      </c>
    </row>
    <row r="2870" spans="1:21" x14ac:dyDescent="0.2">
      <c r="A2870" s="49" t="s">
        <v>2860</v>
      </c>
      <c r="B2870" s="49" t="s">
        <v>1188</v>
      </c>
      <c r="C2870" s="50">
        <v>3832</v>
      </c>
      <c r="D2870" s="49" t="s">
        <v>1186</v>
      </c>
      <c r="E2870" s="49" t="s">
        <v>10229</v>
      </c>
      <c r="F2870" s="49" t="s">
        <v>1186</v>
      </c>
      <c r="G2870" s="49">
        <v>99001</v>
      </c>
      <c r="H2870" s="49" t="s">
        <v>1187</v>
      </c>
      <c r="I2870" s="50">
        <v>13803</v>
      </c>
      <c r="J2870" s="50">
        <v>199001002504</v>
      </c>
      <c r="K2870" s="49" t="s">
        <v>10233</v>
      </c>
      <c r="L2870" s="51">
        <v>693</v>
      </c>
      <c r="M2870" s="52">
        <v>84567641</v>
      </c>
      <c r="N2870" s="52">
        <v>0</v>
      </c>
      <c r="O2870" s="52">
        <v>34629111</v>
      </c>
      <c r="P2870" s="52">
        <v>26641753</v>
      </c>
      <c r="Q2870" s="52">
        <v>84567641</v>
      </c>
      <c r="R2870" s="52">
        <v>61270864</v>
      </c>
      <c r="S2870" s="52">
        <v>145838505</v>
      </c>
      <c r="T2870" s="70" t="s">
        <v>10556</v>
      </c>
      <c r="U2870" s="70" t="s">
        <v>10560</v>
      </c>
    </row>
    <row r="2871" spans="1:21" x14ac:dyDescent="0.2">
      <c r="A2871" s="49" t="s">
        <v>4982</v>
      </c>
      <c r="B2871" s="49" t="s">
        <v>421</v>
      </c>
      <c r="C2871" s="50">
        <v>3777</v>
      </c>
      <c r="D2871" s="49" t="s">
        <v>422</v>
      </c>
      <c r="E2871" s="49" t="s">
        <v>5247</v>
      </c>
      <c r="F2871" s="49" t="s">
        <v>422</v>
      </c>
      <c r="G2871" s="49">
        <v>19473</v>
      </c>
      <c r="H2871" s="49" t="s">
        <v>224</v>
      </c>
      <c r="I2871" s="50">
        <v>3421</v>
      </c>
      <c r="J2871" s="50">
        <v>219473000549</v>
      </c>
      <c r="K2871" s="49" t="s">
        <v>5087</v>
      </c>
      <c r="L2871" s="51">
        <v>337</v>
      </c>
      <c r="M2871" s="52">
        <v>46368178</v>
      </c>
      <c r="N2871" s="52">
        <v>0</v>
      </c>
      <c r="O2871" s="52">
        <v>30798562</v>
      </c>
      <c r="P2871" s="52">
        <v>6660438</v>
      </c>
      <c r="Q2871" s="52">
        <v>46368178</v>
      </c>
      <c r="R2871" s="52">
        <v>37459000</v>
      </c>
      <c r="S2871" s="52">
        <v>83827178</v>
      </c>
      <c r="T2871" s="70" t="s">
        <v>10556</v>
      </c>
      <c r="U2871" s="70" t="s">
        <v>10560</v>
      </c>
    </row>
    <row r="2872" spans="1:21" x14ac:dyDescent="0.2">
      <c r="A2872" s="49" t="s">
        <v>5501</v>
      </c>
      <c r="B2872" s="49" t="s">
        <v>461</v>
      </c>
      <c r="C2872" s="50">
        <v>3779</v>
      </c>
      <c r="D2872" s="49" t="s">
        <v>462</v>
      </c>
      <c r="E2872" s="49" t="s">
        <v>5577</v>
      </c>
      <c r="F2872" s="49" t="s">
        <v>462</v>
      </c>
      <c r="G2872" s="49">
        <v>20383</v>
      </c>
      <c r="H2872" s="49" t="s">
        <v>475</v>
      </c>
      <c r="I2872" s="50">
        <v>20008</v>
      </c>
      <c r="J2872" s="50">
        <v>120383000004</v>
      </c>
      <c r="K2872" s="49" t="s">
        <v>5580</v>
      </c>
      <c r="L2872" s="51">
        <v>570</v>
      </c>
      <c r="M2872" s="52">
        <v>61919673</v>
      </c>
      <c r="N2872" s="52">
        <v>12383935</v>
      </c>
      <c r="O2872" s="52">
        <v>30150446</v>
      </c>
      <c r="P2872" s="52">
        <v>6660438</v>
      </c>
      <c r="Q2872" s="52">
        <v>74303608</v>
      </c>
      <c r="R2872" s="52">
        <v>36810884</v>
      </c>
      <c r="S2872" s="52">
        <v>111114492</v>
      </c>
      <c r="T2872" s="70" t="s">
        <v>10556</v>
      </c>
      <c r="U2872" s="70" t="s">
        <v>10560</v>
      </c>
    </row>
    <row r="2873" spans="1:21" x14ac:dyDescent="0.2">
      <c r="A2873" s="49" t="s">
        <v>4982</v>
      </c>
      <c r="B2873" s="49" t="s">
        <v>421</v>
      </c>
      <c r="C2873" s="50">
        <v>3777</v>
      </c>
      <c r="D2873" s="49" t="s">
        <v>422</v>
      </c>
      <c r="E2873" s="49" t="s">
        <v>5161</v>
      </c>
      <c r="F2873" s="49" t="s">
        <v>422</v>
      </c>
      <c r="G2873" s="49">
        <v>19300</v>
      </c>
      <c r="H2873" s="49" t="s">
        <v>431</v>
      </c>
      <c r="I2873" s="50">
        <v>4335</v>
      </c>
      <c r="J2873" s="50">
        <v>219142000204</v>
      </c>
      <c r="K2873" s="49" t="s">
        <v>5163</v>
      </c>
      <c r="L2873" s="51">
        <v>196</v>
      </c>
      <c r="M2873" s="52">
        <v>22066147</v>
      </c>
      <c r="N2873" s="52">
        <v>0</v>
      </c>
      <c r="O2873" s="52">
        <v>25113603</v>
      </c>
      <c r="P2873" s="52">
        <v>6660438</v>
      </c>
      <c r="Q2873" s="52">
        <v>22066147</v>
      </c>
      <c r="R2873" s="52">
        <v>31774041</v>
      </c>
      <c r="S2873" s="52">
        <v>53840188</v>
      </c>
      <c r="T2873" s="70" t="s">
        <v>10556</v>
      </c>
      <c r="U2873" s="70" t="s">
        <v>10560</v>
      </c>
    </row>
    <row r="2874" spans="1:21" x14ac:dyDescent="0.2">
      <c r="A2874" s="49" t="s">
        <v>3938</v>
      </c>
      <c r="B2874" s="49" t="s">
        <v>250</v>
      </c>
      <c r="C2874" s="50">
        <v>3772</v>
      </c>
      <c r="D2874" s="49" t="s">
        <v>345</v>
      </c>
      <c r="E2874" s="49" t="s">
        <v>9356</v>
      </c>
      <c r="F2874" s="49" t="s">
        <v>345</v>
      </c>
      <c r="G2874" s="49">
        <v>15759</v>
      </c>
      <c r="H2874" s="49" t="s">
        <v>346</v>
      </c>
      <c r="I2874" s="50">
        <v>16022</v>
      </c>
      <c r="J2874" s="50">
        <v>115759000279</v>
      </c>
      <c r="K2874" s="49" t="s">
        <v>9363</v>
      </c>
      <c r="L2874" s="51">
        <v>2724</v>
      </c>
      <c r="M2874" s="52">
        <v>263495933</v>
      </c>
      <c r="N2874" s="52">
        <v>0</v>
      </c>
      <c r="O2874" s="52">
        <v>24764125</v>
      </c>
      <c r="P2874" s="52">
        <v>6660438</v>
      </c>
      <c r="Q2874" s="52">
        <v>263495933</v>
      </c>
      <c r="R2874" s="52">
        <v>31424563</v>
      </c>
      <c r="S2874" s="52">
        <v>294920496</v>
      </c>
      <c r="T2874" s="70" t="s">
        <v>10556</v>
      </c>
      <c r="U2874" s="70" t="s">
        <v>10560</v>
      </c>
    </row>
    <row r="2875" spans="1:21" x14ac:dyDescent="0.2">
      <c r="A2875" s="49" t="s">
        <v>5650</v>
      </c>
      <c r="B2875" s="49" t="s">
        <v>521</v>
      </c>
      <c r="C2875" s="50">
        <v>3788</v>
      </c>
      <c r="D2875" s="49" t="s">
        <v>607</v>
      </c>
      <c r="E2875" s="49" t="s">
        <v>9340</v>
      </c>
      <c r="F2875" s="49" t="s">
        <v>607</v>
      </c>
      <c r="G2875" s="49">
        <v>25754</v>
      </c>
      <c r="H2875" s="49" t="s">
        <v>608</v>
      </c>
      <c r="I2875" s="50">
        <v>18977</v>
      </c>
      <c r="J2875" s="50">
        <v>125754001035</v>
      </c>
      <c r="K2875" s="49" t="s">
        <v>9341</v>
      </c>
      <c r="L2875" s="51">
        <v>3412</v>
      </c>
      <c r="M2875" s="52">
        <v>321260712</v>
      </c>
      <c r="N2875" s="52">
        <v>0</v>
      </c>
      <c r="O2875" s="52">
        <v>20489319</v>
      </c>
      <c r="P2875" s="52">
        <v>6660438</v>
      </c>
      <c r="Q2875" s="52">
        <v>321260712</v>
      </c>
      <c r="R2875" s="52">
        <v>27149757</v>
      </c>
      <c r="S2875" s="52">
        <v>348410469</v>
      </c>
      <c r="T2875" s="70" t="s">
        <v>10556</v>
      </c>
      <c r="U2875" s="70" t="s">
        <v>10560</v>
      </c>
    </row>
    <row r="2876" spans="1:21" x14ac:dyDescent="0.2">
      <c r="A2876" s="49" t="s">
        <v>5501</v>
      </c>
      <c r="B2876" s="49" t="s">
        <v>461</v>
      </c>
      <c r="C2876" s="50">
        <v>3779</v>
      </c>
      <c r="D2876" s="49" t="s">
        <v>462</v>
      </c>
      <c r="E2876" s="49" t="s">
        <v>5561</v>
      </c>
      <c r="F2876" s="49" t="s">
        <v>462</v>
      </c>
      <c r="G2876" s="49">
        <v>20238</v>
      </c>
      <c r="H2876" s="49" t="s">
        <v>471</v>
      </c>
      <c r="I2876" s="50">
        <v>17556</v>
      </c>
      <c r="J2876" s="50">
        <v>120238000144</v>
      </c>
      <c r="K2876" s="49" t="s">
        <v>5564</v>
      </c>
      <c r="L2876" s="51">
        <v>1351</v>
      </c>
      <c r="M2876" s="52">
        <v>149863172</v>
      </c>
      <c r="N2876" s="52">
        <v>0</v>
      </c>
      <c r="O2876" s="52">
        <v>30774629</v>
      </c>
      <c r="P2876" s="52">
        <v>6660438</v>
      </c>
      <c r="Q2876" s="52">
        <v>149863172</v>
      </c>
      <c r="R2876" s="52">
        <v>37435067</v>
      </c>
      <c r="S2876" s="52">
        <v>187298239</v>
      </c>
      <c r="T2876" s="70" t="s">
        <v>10556</v>
      </c>
      <c r="U2876" s="70" t="s">
        <v>10560</v>
      </c>
    </row>
    <row r="2877" spans="1:21" x14ac:dyDescent="0.2">
      <c r="A2877" s="49" t="s">
        <v>3938</v>
      </c>
      <c r="B2877" s="49" t="s">
        <v>250</v>
      </c>
      <c r="C2877" s="50">
        <v>3772</v>
      </c>
      <c r="D2877" s="49" t="s">
        <v>345</v>
      </c>
      <c r="E2877" s="49" t="s">
        <v>9356</v>
      </c>
      <c r="F2877" s="49" t="s">
        <v>345</v>
      </c>
      <c r="G2877" s="49">
        <v>15759</v>
      </c>
      <c r="H2877" s="49" t="s">
        <v>346</v>
      </c>
      <c r="I2877" s="50">
        <v>16029</v>
      </c>
      <c r="J2877" s="50">
        <v>215759000575</v>
      </c>
      <c r="K2877" s="49" t="s">
        <v>9362</v>
      </c>
      <c r="L2877" s="51">
        <v>259</v>
      </c>
      <c r="M2877" s="52">
        <v>29151778</v>
      </c>
      <c r="N2877" s="52">
        <v>5830356</v>
      </c>
      <c r="O2877" s="52">
        <v>24764125</v>
      </c>
      <c r="P2877" s="52">
        <v>6660438</v>
      </c>
      <c r="Q2877" s="52">
        <v>34982134</v>
      </c>
      <c r="R2877" s="52">
        <v>31424563</v>
      </c>
      <c r="S2877" s="52">
        <v>66406697</v>
      </c>
      <c r="T2877" s="70" t="s">
        <v>10556</v>
      </c>
      <c r="U2877" s="70" t="s">
        <v>10560</v>
      </c>
    </row>
    <row r="2878" spans="1:21" x14ac:dyDescent="0.2">
      <c r="A2878" s="49" t="s">
        <v>2872</v>
      </c>
      <c r="B2878" s="49" t="s">
        <v>1073</v>
      </c>
      <c r="C2878" s="50">
        <v>3817</v>
      </c>
      <c r="D2878" s="49" t="s">
        <v>1074</v>
      </c>
      <c r="E2878" s="49" t="s">
        <v>10125</v>
      </c>
      <c r="F2878" s="49" t="s">
        <v>1074</v>
      </c>
      <c r="G2878" s="49">
        <v>76828</v>
      </c>
      <c r="H2878" s="49" t="s">
        <v>1106</v>
      </c>
      <c r="I2878" s="50">
        <v>5645</v>
      </c>
      <c r="J2878" s="50">
        <v>176828000021</v>
      </c>
      <c r="K2878" s="49" t="s">
        <v>10126</v>
      </c>
      <c r="L2878" s="51">
        <v>1190</v>
      </c>
      <c r="M2878" s="52">
        <v>134186872</v>
      </c>
      <c r="N2878" s="52">
        <v>0</v>
      </c>
      <c r="O2878" s="52">
        <v>27682991</v>
      </c>
      <c r="P2878" s="52">
        <v>6660438</v>
      </c>
      <c r="Q2878" s="52">
        <v>134186872</v>
      </c>
      <c r="R2878" s="52">
        <v>34343429</v>
      </c>
      <c r="S2878" s="52">
        <v>168530301</v>
      </c>
      <c r="T2878" s="70" t="s">
        <v>10556</v>
      </c>
      <c r="U2878" s="70" t="s">
        <v>10560</v>
      </c>
    </row>
    <row r="2879" spans="1:21" x14ac:dyDescent="0.2">
      <c r="A2879" s="49" t="s">
        <v>4982</v>
      </c>
      <c r="B2879" s="49" t="s">
        <v>421</v>
      </c>
      <c r="C2879" s="50">
        <v>3777</v>
      </c>
      <c r="D2879" s="49" t="s">
        <v>422</v>
      </c>
      <c r="E2879" s="49" t="s">
        <v>5455</v>
      </c>
      <c r="F2879" s="49" t="s">
        <v>422</v>
      </c>
      <c r="G2879" s="49">
        <v>19809</v>
      </c>
      <c r="H2879" s="49" t="s">
        <v>455</v>
      </c>
      <c r="I2879" s="50">
        <v>2822</v>
      </c>
      <c r="J2879" s="50">
        <v>219809001361</v>
      </c>
      <c r="K2879" s="49" t="s">
        <v>5463</v>
      </c>
      <c r="L2879" s="51">
        <v>115</v>
      </c>
      <c r="M2879" s="52">
        <v>22373218</v>
      </c>
      <c r="N2879" s="52">
        <v>3273645</v>
      </c>
      <c r="O2879" s="52">
        <v>40318261</v>
      </c>
      <c r="P2879" s="52">
        <v>6660438</v>
      </c>
      <c r="Q2879" s="52">
        <v>25646863</v>
      </c>
      <c r="R2879" s="52">
        <v>46978699</v>
      </c>
      <c r="S2879" s="52">
        <v>72625562</v>
      </c>
      <c r="T2879" s="70" t="s">
        <v>10556</v>
      </c>
      <c r="U2879" s="70" t="s">
        <v>10560</v>
      </c>
    </row>
    <row r="2880" spans="1:21" x14ac:dyDescent="0.2">
      <c r="A2880" s="49" t="s">
        <v>4413</v>
      </c>
      <c r="B2880" s="49" t="s">
        <v>64</v>
      </c>
      <c r="C2880" s="50">
        <v>3774</v>
      </c>
      <c r="D2880" s="49" t="s">
        <v>372</v>
      </c>
      <c r="E2880" s="49" t="s">
        <v>7443</v>
      </c>
      <c r="F2880" s="49" t="s">
        <v>372</v>
      </c>
      <c r="G2880" s="49">
        <v>17001</v>
      </c>
      <c r="H2880" s="49" t="s">
        <v>373</v>
      </c>
      <c r="I2880" s="50">
        <v>6312</v>
      </c>
      <c r="J2880" s="50">
        <v>117001001536</v>
      </c>
      <c r="K2880" s="49" t="s">
        <v>7487</v>
      </c>
      <c r="L2880" s="51">
        <v>1517</v>
      </c>
      <c r="M2880" s="52">
        <v>144858469</v>
      </c>
      <c r="N2880" s="52">
        <v>20695422</v>
      </c>
      <c r="O2880" s="52">
        <v>20663956</v>
      </c>
      <c r="P2880" s="52">
        <v>26641753</v>
      </c>
      <c r="Q2880" s="52">
        <v>165553891</v>
      </c>
      <c r="R2880" s="52">
        <v>47305709</v>
      </c>
      <c r="S2880" s="52">
        <v>212859600</v>
      </c>
      <c r="T2880" s="70" t="s">
        <v>10556</v>
      </c>
      <c r="U2880" s="70" t="s">
        <v>10560</v>
      </c>
    </row>
    <row r="2881" spans="1:21" x14ac:dyDescent="0.2">
      <c r="A2881" s="49" t="s">
        <v>6181</v>
      </c>
      <c r="B2881" s="49" t="s">
        <v>113</v>
      </c>
      <c r="C2881" s="50">
        <v>3798</v>
      </c>
      <c r="D2881" s="49" t="s">
        <v>791</v>
      </c>
      <c r="E2881" s="49" t="s">
        <v>8227</v>
      </c>
      <c r="F2881" s="49" t="s">
        <v>791</v>
      </c>
      <c r="G2881" s="49">
        <v>52838</v>
      </c>
      <c r="H2881" s="49" t="s">
        <v>847</v>
      </c>
      <c r="I2881" s="50">
        <v>20514</v>
      </c>
      <c r="J2881" s="50">
        <v>352838000022</v>
      </c>
      <c r="K2881" s="49" t="s">
        <v>8231</v>
      </c>
      <c r="L2881" s="51">
        <v>979</v>
      </c>
      <c r="M2881" s="52">
        <v>100284095</v>
      </c>
      <c r="N2881" s="52">
        <v>20056819</v>
      </c>
      <c r="O2881" s="52">
        <v>27740343</v>
      </c>
      <c r="P2881" s="52">
        <v>6660438</v>
      </c>
      <c r="Q2881" s="52">
        <v>120340914</v>
      </c>
      <c r="R2881" s="52">
        <v>34400781</v>
      </c>
      <c r="S2881" s="52">
        <v>154741695</v>
      </c>
      <c r="T2881" s="70" t="s">
        <v>10556</v>
      </c>
      <c r="U2881" s="70" t="s">
        <v>10560</v>
      </c>
    </row>
    <row r="2882" spans="1:21" x14ac:dyDescent="0.2">
      <c r="A2882" s="49" t="s">
        <v>2945</v>
      </c>
      <c r="B2882" s="49" t="s">
        <v>891</v>
      </c>
      <c r="C2882" s="50">
        <v>3803</v>
      </c>
      <c r="D2882" s="49" t="s">
        <v>892</v>
      </c>
      <c r="E2882" s="49" t="s">
        <v>8722</v>
      </c>
      <c r="F2882" s="49" t="s">
        <v>892</v>
      </c>
      <c r="G2882" s="49">
        <v>63130</v>
      </c>
      <c r="H2882" s="49" t="s">
        <v>893</v>
      </c>
      <c r="I2882" s="50">
        <v>15623</v>
      </c>
      <c r="J2882" s="50">
        <v>163130000998</v>
      </c>
      <c r="K2882" s="49" t="s">
        <v>8731</v>
      </c>
      <c r="L2882" s="51">
        <v>496</v>
      </c>
      <c r="M2882" s="52">
        <v>50014225</v>
      </c>
      <c r="N2882" s="52">
        <v>10002845</v>
      </c>
      <c r="O2882" s="52">
        <v>25703751</v>
      </c>
      <c r="P2882" s="52">
        <v>6660438</v>
      </c>
      <c r="Q2882" s="52">
        <v>60017070</v>
      </c>
      <c r="R2882" s="52">
        <v>32364189</v>
      </c>
      <c r="S2882" s="52">
        <v>92381259</v>
      </c>
      <c r="T2882" s="70" t="s">
        <v>10556</v>
      </c>
      <c r="U2882" s="70" t="s">
        <v>10560</v>
      </c>
    </row>
    <row r="2883" spans="1:21" x14ac:dyDescent="0.2">
      <c r="A2883" s="49" t="s">
        <v>4312</v>
      </c>
      <c r="B2883" s="49" t="s">
        <v>393</v>
      </c>
      <c r="C2883" s="50">
        <v>3806</v>
      </c>
      <c r="D2883" s="49" t="s">
        <v>902</v>
      </c>
      <c r="E2883" s="49" t="s">
        <v>8574</v>
      </c>
      <c r="F2883" s="49" t="s">
        <v>902</v>
      </c>
      <c r="G2883" s="49">
        <v>66001</v>
      </c>
      <c r="H2883" s="49" t="s">
        <v>903</v>
      </c>
      <c r="I2883" s="50">
        <v>32921</v>
      </c>
      <c r="J2883" s="50">
        <v>166001002061</v>
      </c>
      <c r="K2883" s="49" t="s">
        <v>8609</v>
      </c>
      <c r="L2883" s="51">
        <v>2545</v>
      </c>
      <c r="M2883" s="52">
        <v>260967443</v>
      </c>
      <c r="N2883" s="52">
        <v>0</v>
      </c>
      <c r="O2883" s="52">
        <v>20596291</v>
      </c>
      <c r="P2883" s="52">
        <v>6660438</v>
      </c>
      <c r="Q2883" s="52">
        <v>260967443</v>
      </c>
      <c r="R2883" s="52">
        <v>27256729</v>
      </c>
      <c r="S2883" s="52">
        <v>288224172</v>
      </c>
      <c r="T2883" s="70" t="s">
        <v>10556</v>
      </c>
      <c r="U2883" s="70" t="s">
        <v>10560</v>
      </c>
    </row>
    <row r="2884" spans="1:21" x14ac:dyDescent="0.2">
      <c r="A2884" s="49" t="s">
        <v>4413</v>
      </c>
      <c r="B2884" s="49" t="s">
        <v>64</v>
      </c>
      <c r="C2884" s="50">
        <v>3774</v>
      </c>
      <c r="D2884" s="49" t="s">
        <v>372</v>
      </c>
      <c r="E2884" s="49" t="s">
        <v>7443</v>
      </c>
      <c r="F2884" s="49" t="s">
        <v>372</v>
      </c>
      <c r="G2884" s="49">
        <v>17001</v>
      </c>
      <c r="H2884" s="49" t="s">
        <v>373</v>
      </c>
      <c r="I2884" s="50">
        <v>10278</v>
      </c>
      <c r="J2884" s="50">
        <v>117001006902</v>
      </c>
      <c r="K2884" s="49" t="s">
        <v>7467</v>
      </c>
      <c r="L2884" s="51">
        <v>495</v>
      </c>
      <c r="M2884" s="52">
        <v>46980949</v>
      </c>
      <c r="N2884" s="52">
        <v>9396190</v>
      </c>
      <c r="O2884" s="52">
        <v>20663956</v>
      </c>
      <c r="P2884" s="52">
        <v>6660438</v>
      </c>
      <c r="Q2884" s="52">
        <v>56377139</v>
      </c>
      <c r="R2884" s="52">
        <v>27324394</v>
      </c>
      <c r="S2884" s="52">
        <v>83701533</v>
      </c>
      <c r="T2884" s="70" t="s">
        <v>10556</v>
      </c>
      <c r="U2884" s="70" t="s">
        <v>10560</v>
      </c>
    </row>
    <row r="2885" spans="1:21" x14ac:dyDescent="0.2">
      <c r="A2885" s="49" t="s">
        <v>2945</v>
      </c>
      <c r="B2885" s="49" t="s">
        <v>891</v>
      </c>
      <c r="C2885" s="50">
        <v>3804</v>
      </c>
      <c r="D2885" s="49" t="s">
        <v>890</v>
      </c>
      <c r="E2885" s="49" t="s">
        <v>2946</v>
      </c>
      <c r="F2885" s="49" t="s">
        <v>890</v>
      </c>
      <c r="G2885" s="49">
        <v>63001</v>
      </c>
      <c r="H2885" s="49" t="s">
        <v>52</v>
      </c>
      <c r="I2885" s="50">
        <v>4590</v>
      </c>
      <c r="J2885" s="50">
        <v>163001000337</v>
      </c>
      <c r="K2885" s="49" t="s">
        <v>2954</v>
      </c>
      <c r="L2885" s="51">
        <v>763</v>
      </c>
      <c r="M2885" s="52">
        <v>71232586</v>
      </c>
      <c r="N2885" s="52">
        <v>14246517</v>
      </c>
      <c r="O2885" s="52">
        <v>20491461</v>
      </c>
      <c r="P2885" s="52">
        <v>6660438</v>
      </c>
      <c r="Q2885" s="52">
        <v>85479103</v>
      </c>
      <c r="R2885" s="52">
        <v>27151899</v>
      </c>
      <c r="S2885" s="52">
        <v>112631002</v>
      </c>
      <c r="T2885" s="70" t="s">
        <v>10556</v>
      </c>
      <c r="U2885" s="70" t="s">
        <v>10560</v>
      </c>
    </row>
    <row r="2886" spans="1:21" x14ac:dyDescent="0.2">
      <c r="A2886" s="49" t="s">
        <v>6181</v>
      </c>
      <c r="B2886" s="49" t="s">
        <v>113</v>
      </c>
      <c r="C2886" s="50">
        <v>3798</v>
      </c>
      <c r="D2886" s="49" t="s">
        <v>791</v>
      </c>
      <c r="E2886" s="49" t="s">
        <v>8227</v>
      </c>
      <c r="F2886" s="49" t="s">
        <v>791</v>
      </c>
      <c r="G2886" s="49">
        <v>52838</v>
      </c>
      <c r="H2886" s="49" t="s">
        <v>847</v>
      </c>
      <c r="I2886" s="50">
        <v>20642</v>
      </c>
      <c r="J2886" s="50">
        <v>152838001194</v>
      </c>
      <c r="K2886" s="49" t="s">
        <v>8246</v>
      </c>
      <c r="L2886" s="51">
        <v>756</v>
      </c>
      <c r="M2886" s="52">
        <v>82117846</v>
      </c>
      <c r="N2886" s="52">
        <v>16423569</v>
      </c>
      <c r="O2886" s="52">
        <v>22537257</v>
      </c>
      <c r="P2886" s="52">
        <v>6660438</v>
      </c>
      <c r="Q2886" s="52">
        <v>98541415</v>
      </c>
      <c r="R2886" s="52">
        <v>29197695</v>
      </c>
      <c r="S2886" s="52">
        <v>127739110</v>
      </c>
      <c r="T2886" s="70" t="s">
        <v>10556</v>
      </c>
      <c r="U2886" s="70" t="s">
        <v>10560</v>
      </c>
    </row>
    <row r="2887" spans="1:21" x14ac:dyDescent="0.2">
      <c r="A2887" s="49" t="s">
        <v>4413</v>
      </c>
      <c r="B2887" s="49" t="s">
        <v>64</v>
      </c>
      <c r="C2887" s="50">
        <v>3774</v>
      </c>
      <c r="D2887" s="49" t="s">
        <v>372</v>
      </c>
      <c r="E2887" s="49" t="s">
        <v>7443</v>
      </c>
      <c r="F2887" s="49" t="s">
        <v>372</v>
      </c>
      <c r="G2887" s="49">
        <v>17001</v>
      </c>
      <c r="H2887" s="49" t="s">
        <v>373</v>
      </c>
      <c r="I2887" s="50">
        <v>6311</v>
      </c>
      <c r="J2887" s="50">
        <v>117001006155</v>
      </c>
      <c r="K2887" s="49" t="s">
        <v>7486</v>
      </c>
      <c r="L2887" s="51">
        <v>1515</v>
      </c>
      <c r="M2887" s="52">
        <v>151587937</v>
      </c>
      <c r="N2887" s="52">
        <v>9025555</v>
      </c>
      <c r="O2887" s="52">
        <v>20663956</v>
      </c>
      <c r="P2887" s="52">
        <v>6660438</v>
      </c>
      <c r="Q2887" s="52">
        <v>160613492</v>
      </c>
      <c r="R2887" s="52">
        <v>27324394</v>
      </c>
      <c r="S2887" s="52">
        <v>187937886</v>
      </c>
      <c r="T2887" s="70" t="s">
        <v>10556</v>
      </c>
      <c r="U2887" s="70" t="s">
        <v>10560</v>
      </c>
    </row>
    <row r="2888" spans="1:21" x14ac:dyDescent="0.2">
      <c r="A2888" s="49" t="s">
        <v>3078</v>
      </c>
      <c r="B2888" s="49" t="s">
        <v>919</v>
      </c>
      <c r="C2888" s="50">
        <v>3810</v>
      </c>
      <c r="D2888" s="49" t="s">
        <v>924</v>
      </c>
      <c r="E2888" s="49" t="s">
        <v>3079</v>
      </c>
      <c r="F2888" s="49" t="s">
        <v>924</v>
      </c>
      <c r="G2888" s="49">
        <v>68081</v>
      </c>
      <c r="H2888" s="49" t="s">
        <v>925</v>
      </c>
      <c r="I2888" s="50">
        <v>3941</v>
      </c>
      <c r="J2888" s="50">
        <v>168081000440</v>
      </c>
      <c r="K2888" s="49" t="s">
        <v>3096</v>
      </c>
      <c r="L2888" s="51">
        <v>790</v>
      </c>
      <c r="M2888" s="52">
        <v>78806832</v>
      </c>
      <c r="N2888" s="52">
        <v>2957031</v>
      </c>
      <c r="O2888" s="52">
        <v>21800694</v>
      </c>
      <c r="P2888" s="52">
        <v>13320876</v>
      </c>
      <c r="Q2888" s="52">
        <v>81763863</v>
      </c>
      <c r="R2888" s="52">
        <v>35121570</v>
      </c>
      <c r="S2888" s="52">
        <v>116885433</v>
      </c>
      <c r="T2888" s="70" t="s">
        <v>10556</v>
      </c>
      <c r="U2888" s="70" t="s">
        <v>10560</v>
      </c>
    </row>
    <row r="2889" spans="1:21" x14ac:dyDescent="0.2">
      <c r="A2889" s="49" t="s">
        <v>4982</v>
      </c>
      <c r="B2889" s="49" t="s">
        <v>421</v>
      </c>
      <c r="C2889" s="50">
        <v>3777</v>
      </c>
      <c r="D2889" s="49" t="s">
        <v>422</v>
      </c>
      <c r="E2889" s="49" t="s">
        <v>5370</v>
      </c>
      <c r="F2889" s="49" t="s">
        <v>422</v>
      </c>
      <c r="G2889" s="49">
        <v>19698</v>
      </c>
      <c r="H2889" s="49" t="s">
        <v>449</v>
      </c>
      <c r="I2889" s="50">
        <v>4338</v>
      </c>
      <c r="J2889" s="50">
        <v>119698000101</v>
      </c>
      <c r="K2889" s="49" t="s">
        <v>5372</v>
      </c>
      <c r="L2889" s="51">
        <v>2581</v>
      </c>
      <c r="M2889" s="52">
        <v>254719229</v>
      </c>
      <c r="N2889" s="52">
        <v>0</v>
      </c>
      <c r="O2889" s="52">
        <v>26973965</v>
      </c>
      <c r="P2889" s="52">
        <v>6660438</v>
      </c>
      <c r="Q2889" s="52">
        <v>254719229</v>
      </c>
      <c r="R2889" s="52">
        <v>33634403</v>
      </c>
      <c r="S2889" s="52">
        <v>288353632</v>
      </c>
      <c r="T2889" s="70" t="s">
        <v>10556</v>
      </c>
      <c r="U2889" s="70" t="s">
        <v>10560</v>
      </c>
    </row>
    <row r="2890" spans="1:21" x14ac:dyDescent="0.2">
      <c r="A2890" s="49" t="s">
        <v>2245</v>
      </c>
      <c r="B2890" s="49" t="s">
        <v>36</v>
      </c>
      <c r="C2890" s="50">
        <v>3758</v>
      </c>
      <c r="D2890" s="49" t="s">
        <v>37</v>
      </c>
      <c r="E2890" s="49" t="s">
        <v>2768</v>
      </c>
      <c r="F2890" s="49" t="s">
        <v>37</v>
      </c>
      <c r="G2890" s="49">
        <v>5789</v>
      </c>
      <c r="H2890" s="49" t="s">
        <v>150</v>
      </c>
      <c r="I2890" s="50">
        <v>102218</v>
      </c>
      <c r="J2890" s="50">
        <v>105789000278</v>
      </c>
      <c r="K2890" s="49" t="s">
        <v>2772</v>
      </c>
      <c r="L2890" s="51">
        <v>614</v>
      </c>
      <c r="M2890" s="52">
        <v>73798617</v>
      </c>
      <c r="N2890" s="52">
        <v>14575140</v>
      </c>
      <c r="O2890" s="52">
        <v>27028942</v>
      </c>
      <c r="P2890" s="52">
        <v>13320876</v>
      </c>
      <c r="Q2890" s="52">
        <v>88373757</v>
      </c>
      <c r="R2890" s="52">
        <v>40349818</v>
      </c>
      <c r="S2890" s="52">
        <v>128723575</v>
      </c>
      <c r="T2890" s="70" t="s">
        <v>10556</v>
      </c>
      <c r="U2890" s="70" t="s">
        <v>10560</v>
      </c>
    </row>
    <row r="2891" spans="1:21" x14ac:dyDescent="0.2">
      <c r="A2891" s="49" t="s">
        <v>5921</v>
      </c>
      <c r="B2891" s="49" t="s">
        <v>211</v>
      </c>
      <c r="C2891" s="50">
        <v>3783</v>
      </c>
      <c r="D2891" s="49" t="s">
        <v>498</v>
      </c>
      <c r="E2891" s="49" t="s">
        <v>7178</v>
      </c>
      <c r="F2891" s="49" t="s">
        <v>498</v>
      </c>
      <c r="G2891" s="49">
        <v>23417</v>
      </c>
      <c r="H2891" s="49" t="s">
        <v>499</v>
      </c>
      <c r="I2891" s="50">
        <v>1045</v>
      </c>
      <c r="J2891" s="50">
        <v>123417001438</v>
      </c>
      <c r="K2891" s="49" t="s">
        <v>7197</v>
      </c>
      <c r="L2891" s="51">
        <v>1183</v>
      </c>
      <c r="M2891" s="52">
        <v>148679634</v>
      </c>
      <c r="N2891" s="52">
        <v>29735927</v>
      </c>
      <c r="O2891" s="52">
        <v>32424089</v>
      </c>
      <c r="P2891" s="52">
        <v>6660438</v>
      </c>
      <c r="Q2891" s="52">
        <v>178415561</v>
      </c>
      <c r="R2891" s="52">
        <v>39084527</v>
      </c>
      <c r="S2891" s="52">
        <v>217500088</v>
      </c>
      <c r="T2891" s="70" t="s">
        <v>10556</v>
      </c>
      <c r="U2891" s="70" t="s">
        <v>10560</v>
      </c>
    </row>
    <row r="2892" spans="1:21" x14ac:dyDescent="0.2">
      <c r="A2892" s="49" t="s">
        <v>2945</v>
      </c>
      <c r="B2892" s="49" t="s">
        <v>891</v>
      </c>
      <c r="C2892" s="50">
        <v>3803</v>
      </c>
      <c r="D2892" s="49" t="s">
        <v>892</v>
      </c>
      <c r="E2892" s="49" t="s">
        <v>8742</v>
      </c>
      <c r="F2892" s="49" t="s">
        <v>892</v>
      </c>
      <c r="G2892" s="49">
        <v>63401</v>
      </c>
      <c r="H2892" s="49" t="s">
        <v>897</v>
      </c>
      <c r="I2892" s="50">
        <v>15636</v>
      </c>
      <c r="J2892" s="50">
        <v>163401000093</v>
      </c>
      <c r="K2892" s="49" t="s">
        <v>8743</v>
      </c>
      <c r="L2892" s="51">
        <v>843</v>
      </c>
      <c r="M2892" s="52">
        <v>84166834</v>
      </c>
      <c r="N2892" s="52">
        <v>4970585</v>
      </c>
      <c r="O2892" s="52">
        <v>21504244</v>
      </c>
      <c r="P2892" s="52">
        <v>6660438</v>
      </c>
      <c r="Q2892" s="52">
        <v>89137419</v>
      </c>
      <c r="R2892" s="52">
        <v>28164682</v>
      </c>
      <c r="S2892" s="52">
        <v>117302101</v>
      </c>
      <c r="T2892" s="70" t="s">
        <v>10556</v>
      </c>
      <c r="U2892" s="70" t="s">
        <v>10560</v>
      </c>
    </row>
    <row r="2893" spans="1:21" x14ac:dyDescent="0.2">
      <c r="A2893" s="49" t="s">
        <v>4312</v>
      </c>
      <c r="B2893" s="49" t="s">
        <v>393</v>
      </c>
      <c r="C2893" s="50">
        <v>3805</v>
      </c>
      <c r="D2893" s="49" t="s">
        <v>904</v>
      </c>
      <c r="E2893" s="49" t="s">
        <v>8887</v>
      </c>
      <c r="F2893" s="49" t="s">
        <v>904</v>
      </c>
      <c r="G2893" s="49">
        <v>66687</v>
      </c>
      <c r="H2893" s="49" t="s">
        <v>146</v>
      </c>
      <c r="I2893" s="50">
        <v>19331</v>
      </c>
      <c r="J2893" s="50">
        <v>166687000256</v>
      </c>
      <c r="K2893" s="49" t="s">
        <v>8890</v>
      </c>
      <c r="L2893" s="51">
        <v>415</v>
      </c>
      <c r="M2893" s="52">
        <v>43198200</v>
      </c>
      <c r="N2893" s="52">
        <v>1821875</v>
      </c>
      <c r="O2893" s="52">
        <v>26497116</v>
      </c>
      <c r="P2893" s="52">
        <v>6660438</v>
      </c>
      <c r="Q2893" s="52">
        <v>45020075</v>
      </c>
      <c r="R2893" s="52">
        <v>33157554</v>
      </c>
      <c r="S2893" s="52">
        <v>78177629</v>
      </c>
      <c r="T2893" s="70" t="s">
        <v>10556</v>
      </c>
      <c r="U2893" s="70" t="s">
        <v>10560</v>
      </c>
    </row>
    <row r="2894" spans="1:21" x14ac:dyDescent="0.2">
      <c r="A2894" s="49" t="s">
        <v>2945</v>
      </c>
      <c r="B2894" s="49" t="s">
        <v>891</v>
      </c>
      <c r="C2894" s="50">
        <v>3803</v>
      </c>
      <c r="D2894" s="49" t="s">
        <v>892</v>
      </c>
      <c r="E2894" s="49" t="s">
        <v>8756</v>
      </c>
      <c r="F2894" s="49" t="s">
        <v>892</v>
      </c>
      <c r="G2894" s="49">
        <v>63594</v>
      </c>
      <c r="H2894" s="49" t="s">
        <v>900</v>
      </c>
      <c r="I2894" s="50">
        <v>15688</v>
      </c>
      <c r="J2894" s="50">
        <v>163594000397</v>
      </c>
      <c r="K2894" s="49" t="s">
        <v>8758</v>
      </c>
      <c r="L2894" s="51">
        <v>958</v>
      </c>
      <c r="M2894" s="52">
        <v>88006000</v>
      </c>
      <c r="N2894" s="52">
        <v>0</v>
      </c>
      <c r="O2894" s="52">
        <v>20956664</v>
      </c>
      <c r="P2894" s="52">
        <v>6660438</v>
      </c>
      <c r="Q2894" s="52">
        <v>88006000</v>
      </c>
      <c r="R2894" s="52">
        <v>27617102</v>
      </c>
      <c r="S2894" s="52">
        <v>115623102</v>
      </c>
      <c r="T2894" s="70" t="s">
        <v>10556</v>
      </c>
      <c r="U2894" s="70" t="s">
        <v>10560</v>
      </c>
    </row>
    <row r="2895" spans="1:21" x14ac:dyDescent="0.2">
      <c r="A2895" s="49" t="s">
        <v>2945</v>
      </c>
      <c r="B2895" s="49" t="s">
        <v>891</v>
      </c>
      <c r="C2895" s="50">
        <v>3803</v>
      </c>
      <c r="D2895" s="49" t="s">
        <v>892</v>
      </c>
      <c r="E2895" s="49" t="s">
        <v>8752</v>
      </c>
      <c r="F2895" s="49" t="s">
        <v>892</v>
      </c>
      <c r="G2895" s="49">
        <v>63548</v>
      </c>
      <c r="H2895" s="49" t="s">
        <v>899</v>
      </c>
      <c r="I2895" s="50">
        <v>15687</v>
      </c>
      <c r="J2895" s="50">
        <v>163548000226</v>
      </c>
      <c r="K2895" s="49" t="s">
        <v>8755</v>
      </c>
      <c r="L2895" s="51">
        <v>284</v>
      </c>
      <c r="M2895" s="52">
        <v>28757116</v>
      </c>
      <c r="N2895" s="52">
        <v>5751423</v>
      </c>
      <c r="O2895" s="52">
        <v>26032425</v>
      </c>
      <c r="P2895" s="52">
        <v>6660438</v>
      </c>
      <c r="Q2895" s="52">
        <v>34508539</v>
      </c>
      <c r="R2895" s="52">
        <v>32692863</v>
      </c>
      <c r="S2895" s="52">
        <v>67201402</v>
      </c>
      <c r="T2895" s="70" t="s">
        <v>10556</v>
      </c>
      <c r="U2895" s="70" t="s">
        <v>10560</v>
      </c>
    </row>
    <row r="2896" spans="1:21" x14ac:dyDescent="0.2">
      <c r="A2896" s="49" t="s">
        <v>4413</v>
      </c>
      <c r="B2896" s="49" t="s">
        <v>64</v>
      </c>
      <c r="C2896" s="50">
        <v>3774</v>
      </c>
      <c r="D2896" s="49" t="s">
        <v>372</v>
      </c>
      <c r="E2896" s="49" t="s">
        <v>7443</v>
      </c>
      <c r="F2896" s="49" t="s">
        <v>372</v>
      </c>
      <c r="G2896" s="49">
        <v>17001</v>
      </c>
      <c r="H2896" s="49" t="s">
        <v>373</v>
      </c>
      <c r="I2896" s="50">
        <v>6316</v>
      </c>
      <c r="J2896" s="50">
        <v>117001005965</v>
      </c>
      <c r="K2896" s="49" t="s">
        <v>7485</v>
      </c>
      <c r="L2896" s="51">
        <v>485</v>
      </c>
      <c r="M2896" s="52">
        <v>45740067</v>
      </c>
      <c r="N2896" s="52">
        <v>5791771</v>
      </c>
      <c r="O2896" s="52">
        <v>20663956</v>
      </c>
      <c r="P2896" s="52">
        <v>6660438</v>
      </c>
      <c r="Q2896" s="52">
        <v>51531838</v>
      </c>
      <c r="R2896" s="52">
        <v>27324394</v>
      </c>
      <c r="S2896" s="52">
        <v>78856232</v>
      </c>
      <c r="T2896" s="70" t="s">
        <v>10556</v>
      </c>
      <c r="U2896" s="70" t="s">
        <v>10560</v>
      </c>
    </row>
    <row r="2897" spans="1:21" x14ac:dyDescent="0.2">
      <c r="A2897" s="49" t="s">
        <v>4982</v>
      </c>
      <c r="B2897" s="49" t="s">
        <v>421</v>
      </c>
      <c r="C2897" s="50">
        <v>3777</v>
      </c>
      <c r="D2897" s="49" t="s">
        <v>422</v>
      </c>
      <c r="E2897" s="49" t="s">
        <v>5303</v>
      </c>
      <c r="F2897" s="49" t="s">
        <v>422</v>
      </c>
      <c r="G2897" s="49">
        <v>19548</v>
      </c>
      <c r="H2897" s="49" t="s">
        <v>444</v>
      </c>
      <c r="I2897" s="50">
        <v>11006</v>
      </c>
      <c r="J2897" s="50">
        <v>119548000260</v>
      </c>
      <c r="K2897" s="49" t="s">
        <v>5311</v>
      </c>
      <c r="L2897" s="51">
        <v>844</v>
      </c>
      <c r="M2897" s="52">
        <v>85213436</v>
      </c>
      <c r="N2897" s="52">
        <v>0</v>
      </c>
      <c r="O2897" s="52">
        <v>27313826</v>
      </c>
      <c r="P2897" s="52">
        <v>13320876</v>
      </c>
      <c r="Q2897" s="52">
        <v>85213436</v>
      </c>
      <c r="R2897" s="52">
        <v>40634702</v>
      </c>
      <c r="S2897" s="52">
        <v>125848138</v>
      </c>
      <c r="T2897" s="70" t="s">
        <v>10556</v>
      </c>
      <c r="U2897" s="70" t="s">
        <v>10560</v>
      </c>
    </row>
    <row r="2898" spans="1:21" x14ac:dyDescent="0.2">
      <c r="A2898" s="49" t="s">
        <v>4413</v>
      </c>
      <c r="B2898" s="49" t="s">
        <v>64</v>
      </c>
      <c r="C2898" s="50">
        <v>3774</v>
      </c>
      <c r="D2898" s="49" t="s">
        <v>372</v>
      </c>
      <c r="E2898" s="49" t="s">
        <v>7443</v>
      </c>
      <c r="F2898" s="49" t="s">
        <v>372</v>
      </c>
      <c r="G2898" s="49">
        <v>17001</v>
      </c>
      <c r="H2898" s="49" t="s">
        <v>373</v>
      </c>
      <c r="I2898" s="50">
        <v>6307</v>
      </c>
      <c r="J2898" s="50">
        <v>117001001919</v>
      </c>
      <c r="K2898" s="49" t="s">
        <v>7482</v>
      </c>
      <c r="L2898" s="51">
        <v>950</v>
      </c>
      <c r="M2898" s="52">
        <v>86766681</v>
      </c>
      <c r="N2898" s="52">
        <v>17353336</v>
      </c>
      <c r="O2898" s="52">
        <v>20663956</v>
      </c>
      <c r="P2898" s="52">
        <v>26641753</v>
      </c>
      <c r="Q2898" s="52">
        <v>104120017</v>
      </c>
      <c r="R2898" s="52">
        <v>47305709</v>
      </c>
      <c r="S2898" s="52">
        <v>151425726</v>
      </c>
      <c r="T2898" s="70" t="s">
        <v>10556</v>
      </c>
      <c r="U2898" s="70" t="s">
        <v>10560</v>
      </c>
    </row>
    <row r="2899" spans="1:21" x14ac:dyDescent="0.2">
      <c r="A2899" s="49" t="s">
        <v>4413</v>
      </c>
      <c r="B2899" s="49" t="s">
        <v>64</v>
      </c>
      <c r="C2899" s="50">
        <v>3774</v>
      </c>
      <c r="D2899" s="49" t="s">
        <v>372</v>
      </c>
      <c r="E2899" s="49" t="s">
        <v>7443</v>
      </c>
      <c r="F2899" s="49" t="s">
        <v>372</v>
      </c>
      <c r="G2899" s="49">
        <v>17001</v>
      </c>
      <c r="H2899" s="49" t="s">
        <v>373</v>
      </c>
      <c r="I2899" s="50">
        <v>6641</v>
      </c>
      <c r="J2899" s="50">
        <v>117001000611</v>
      </c>
      <c r="K2899" s="49" t="s">
        <v>7466</v>
      </c>
      <c r="L2899" s="51">
        <v>753</v>
      </c>
      <c r="M2899" s="52">
        <v>69874318</v>
      </c>
      <c r="N2899" s="52">
        <v>5614289</v>
      </c>
      <c r="O2899" s="52">
        <v>20663956</v>
      </c>
      <c r="P2899" s="52">
        <v>6660438</v>
      </c>
      <c r="Q2899" s="52">
        <v>75488607</v>
      </c>
      <c r="R2899" s="52">
        <v>27324394</v>
      </c>
      <c r="S2899" s="52">
        <v>102813001</v>
      </c>
      <c r="T2899" s="70" t="s">
        <v>10556</v>
      </c>
      <c r="U2899" s="70" t="s">
        <v>10560</v>
      </c>
    </row>
    <row r="2900" spans="1:21" x14ac:dyDescent="0.2">
      <c r="A2900" s="49" t="s">
        <v>4312</v>
      </c>
      <c r="B2900" s="49" t="s">
        <v>393</v>
      </c>
      <c r="C2900" s="50">
        <v>3806</v>
      </c>
      <c r="D2900" s="49" t="s">
        <v>902</v>
      </c>
      <c r="E2900" s="49" t="s">
        <v>8574</v>
      </c>
      <c r="F2900" s="49" t="s">
        <v>902</v>
      </c>
      <c r="G2900" s="49">
        <v>66001</v>
      </c>
      <c r="H2900" s="49" t="s">
        <v>903</v>
      </c>
      <c r="I2900" s="50">
        <v>1688</v>
      </c>
      <c r="J2900" s="50">
        <v>166001002916</v>
      </c>
      <c r="K2900" s="49" t="s">
        <v>8586</v>
      </c>
      <c r="L2900" s="51">
        <v>1142</v>
      </c>
      <c r="M2900" s="52">
        <v>106454950</v>
      </c>
      <c r="N2900" s="52">
        <v>4543035</v>
      </c>
      <c r="O2900" s="52">
        <v>20596291</v>
      </c>
      <c r="P2900" s="52">
        <v>6660438</v>
      </c>
      <c r="Q2900" s="52">
        <v>110997985</v>
      </c>
      <c r="R2900" s="52">
        <v>27256729</v>
      </c>
      <c r="S2900" s="52">
        <v>138254714</v>
      </c>
      <c r="T2900" s="70" t="s">
        <v>10556</v>
      </c>
      <c r="U2900" s="70" t="s">
        <v>10560</v>
      </c>
    </row>
    <row r="2901" spans="1:21" x14ac:dyDescent="0.2">
      <c r="A2901" s="49" t="s">
        <v>2945</v>
      </c>
      <c r="B2901" s="49" t="s">
        <v>891</v>
      </c>
      <c r="C2901" s="50">
        <v>3803</v>
      </c>
      <c r="D2901" s="49" t="s">
        <v>892</v>
      </c>
      <c r="E2901" s="49" t="s">
        <v>8740</v>
      </c>
      <c r="F2901" s="49" t="s">
        <v>892</v>
      </c>
      <c r="G2901" s="49">
        <v>63302</v>
      </c>
      <c r="H2901" s="49" t="s">
        <v>896</v>
      </c>
      <c r="I2901" s="50">
        <v>15631</v>
      </c>
      <c r="J2901" s="50">
        <v>163302000294</v>
      </c>
      <c r="K2901" s="49" t="s">
        <v>8741</v>
      </c>
      <c r="L2901" s="51">
        <v>470</v>
      </c>
      <c r="M2901" s="52">
        <v>46973584</v>
      </c>
      <c r="N2901" s="52">
        <v>7721631</v>
      </c>
      <c r="O2901" s="52">
        <v>26767587</v>
      </c>
      <c r="P2901" s="52">
        <v>6660438</v>
      </c>
      <c r="Q2901" s="52">
        <v>54695215</v>
      </c>
      <c r="R2901" s="52">
        <v>33428025</v>
      </c>
      <c r="S2901" s="52">
        <v>88123240</v>
      </c>
      <c r="T2901" s="70" t="s">
        <v>10556</v>
      </c>
      <c r="U2901" s="70" t="s">
        <v>10560</v>
      </c>
    </row>
    <row r="2902" spans="1:21" x14ac:dyDescent="0.2">
      <c r="A2902" s="49" t="s">
        <v>4413</v>
      </c>
      <c r="B2902" s="49" t="s">
        <v>64</v>
      </c>
      <c r="C2902" s="50">
        <v>3774</v>
      </c>
      <c r="D2902" s="49" t="s">
        <v>372</v>
      </c>
      <c r="E2902" s="49" t="s">
        <v>7443</v>
      </c>
      <c r="F2902" s="49" t="s">
        <v>372</v>
      </c>
      <c r="G2902" s="49">
        <v>17001</v>
      </c>
      <c r="H2902" s="49" t="s">
        <v>373</v>
      </c>
      <c r="I2902" s="50">
        <v>6317</v>
      </c>
      <c r="J2902" s="50">
        <v>117001000157</v>
      </c>
      <c r="K2902" s="49" t="s">
        <v>7480</v>
      </c>
      <c r="L2902" s="51">
        <v>1128</v>
      </c>
      <c r="M2902" s="52">
        <v>104090716</v>
      </c>
      <c r="N2902" s="52">
        <v>9761004</v>
      </c>
      <c r="O2902" s="52">
        <v>20663956</v>
      </c>
      <c r="P2902" s="52">
        <v>26641753</v>
      </c>
      <c r="Q2902" s="52">
        <v>113851720</v>
      </c>
      <c r="R2902" s="52">
        <v>47305709</v>
      </c>
      <c r="S2902" s="52">
        <v>161157429</v>
      </c>
      <c r="T2902" s="70" t="s">
        <v>10556</v>
      </c>
      <c r="U2902" s="70" t="s">
        <v>10560</v>
      </c>
    </row>
    <row r="2903" spans="1:21" x14ac:dyDescent="0.2">
      <c r="A2903" s="49" t="s">
        <v>2945</v>
      </c>
      <c r="B2903" s="49" t="s">
        <v>891</v>
      </c>
      <c r="C2903" s="50">
        <v>3803</v>
      </c>
      <c r="D2903" s="49" t="s">
        <v>892</v>
      </c>
      <c r="E2903" s="49" t="s">
        <v>8722</v>
      </c>
      <c r="F2903" s="49" t="s">
        <v>892</v>
      </c>
      <c r="G2903" s="49">
        <v>63130</v>
      </c>
      <c r="H2903" s="49" t="s">
        <v>893</v>
      </c>
      <c r="I2903" s="50">
        <v>15619</v>
      </c>
      <c r="J2903" s="50">
        <v>163130000530</v>
      </c>
      <c r="K2903" s="49" t="s">
        <v>8725</v>
      </c>
      <c r="L2903" s="51">
        <v>316</v>
      </c>
      <c r="M2903" s="52">
        <v>29820223</v>
      </c>
      <c r="N2903" s="52">
        <v>3040703</v>
      </c>
      <c r="O2903" s="52">
        <v>20882656</v>
      </c>
      <c r="P2903" s="52">
        <v>6660438</v>
      </c>
      <c r="Q2903" s="52">
        <v>32860926</v>
      </c>
      <c r="R2903" s="52">
        <v>27543094</v>
      </c>
      <c r="S2903" s="52">
        <v>60404020</v>
      </c>
      <c r="T2903" s="70" t="s">
        <v>10556</v>
      </c>
      <c r="U2903" s="70" t="s">
        <v>10560</v>
      </c>
    </row>
    <row r="2904" spans="1:21" x14ac:dyDescent="0.2">
      <c r="A2904" s="49" t="s">
        <v>5501</v>
      </c>
      <c r="B2904" s="49" t="s">
        <v>461</v>
      </c>
      <c r="C2904" s="50">
        <v>3779</v>
      </c>
      <c r="D2904" s="49" t="s">
        <v>462</v>
      </c>
      <c r="E2904" s="49" t="s">
        <v>5561</v>
      </c>
      <c r="F2904" s="49" t="s">
        <v>462</v>
      </c>
      <c r="G2904" s="49">
        <v>20238</v>
      </c>
      <c r="H2904" s="49" t="s">
        <v>471</v>
      </c>
      <c r="I2904" s="50">
        <v>17555</v>
      </c>
      <c r="J2904" s="50">
        <v>120238000136</v>
      </c>
      <c r="K2904" s="49" t="s">
        <v>5563</v>
      </c>
      <c r="L2904" s="51">
        <v>2257</v>
      </c>
      <c r="M2904" s="52">
        <v>257655641</v>
      </c>
      <c r="N2904" s="52">
        <v>23114528</v>
      </c>
      <c r="O2904" s="52">
        <v>30774629</v>
      </c>
      <c r="P2904" s="52">
        <v>6660438</v>
      </c>
      <c r="Q2904" s="52">
        <v>280770169</v>
      </c>
      <c r="R2904" s="52">
        <v>37435067</v>
      </c>
      <c r="S2904" s="52">
        <v>318205236</v>
      </c>
      <c r="T2904" s="70" t="s">
        <v>10556</v>
      </c>
      <c r="U2904" s="70" t="s">
        <v>10560</v>
      </c>
    </row>
    <row r="2905" spans="1:21" x14ac:dyDescent="0.2">
      <c r="A2905" s="49" t="s">
        <v>4982</v>
      </c>
      <c r="B2905" s="49" t="s">
        <v>461</v>
      </c>
      <c r="C2905" s="50">
        <v>3779</v>
      </c>
      <c r="D2905" s="49" t="s">
        <v>462</v>
      </c>
      <c r="E2905" s="49" t="s">
        <v>5608</v>
      </c>
      <c r="F2905" s="49" t="s">
        <v>462</v>
      </c>
      <c r="G2905" s="49">
        <v>20570</v>
      </c>
      <c r="H2905" s="49" t="s">
        <v>480</v>
      </c>
      <c r="I2905" s="50">
        <v>20046</v>
      </c>
      <c r="J2905" s="50">
        <v>420001000097</v>
      </c>
      <c r="K2905" s="49" t="s">
        <v>5563</v>
      </c>
      <c r="L2905" s="51">
        <v>1180</v>
      </c>
      <c r="M2905" s="52">
        <v>175900795</v>
      </c>
      <c r="N2905" s="52">
        <v>35180159</v>
      </c>
      <c r="O2905" s="52">
        <v>40427987</v>
      </c>
      <c r="P2905" s="52">
        <v>6660438</v>
      </c>
      <c r="Q2905" s="52">
        <v>211080954</v>
      </c>
      <c r="R2905" s="52">
        <v>47088425</v>
      </c>
      <c r="S2905" s="52">
        <v>258169379</v>
      </c>
      <c r="T2905" s="70" t="s">
        <v>10556</v>
      </c>
      <c r="U2905" s="70" t="s">
        <v>10560</v>
      </c>
    </row>
    <row r="2906" spans="1:21" x14ac:dyDescent="0.2">
      <c r="A2906" s="49" t="s">
        <v>2949</v>
      </c>
      <c r="B2906" s="49" t="s">
        <v>851</v>
      </c>
      <c r="C2906" s="50">
        <v>3801</v>
      </c>
      <c r="D2906" s="49" t="s">
        <v>852</v>
      </c>
      <c r="E2906" s="49" t="s">
        <v>8471</v>
      </c>
      <c r="F2906" s="49" t="s">
        <v>852</v>
      </c>
      <c r="G2906" s="49">
        <v>54800</v>
      </c>
      <c r="H2906" s="49" t="s">
        <v>886</v>
      </c>
      <c r="I2906" s="50">
        <v>15235</v>
      </c>
      <c r="J2906" s="50">
        <v>254800001104</v>
      </c>
      <c r="K2906" s="49" t="s">
        <v>8476</v>
      </c>
      <c r="L2906" s="51">
        <v>1490</v>
      </c>
      <c r="M2906" s="52">
        <v>228380441</v>
      </c>
      <c r="N2906" s="52">
        <v>8027673</v>
      </c>
      <c r="O2906" s="52">
        <v>33668291</v>
      </c>
      <c r="P2906" s="52">
        <v>6660438</v>
      </c>
      <c r="Q2906" s="52">
        <v>236408114</v>
      </c>
      <c r="R2906" s="52">
        <v>40328729</v>
      </c>
      <c r="S2906" s="52">
        <v>276736843</v>
      </c>
      <c r="T2906" s="70" t="s">
        <v>10556</v>
      </c>
      <c r="U2906" s="70" t="s">
        <v>10560</v>
      </c>
    </row>
    <row r="2907" spans="1:21" x14ac:dyDescent="0.2">
      <c r="A2907" s="49" t="s">
        <v>2945</v>
      </c>
      <c r="B2907" s="49" t="s">
        <v>891</v>
      </c>
      <c r="C2907" s="50">
        <v>3803</v>
      </c>
      <c r="D2907" s="49" t="s">
        <v>892</v>
      </c>
      <c r="E2907" s="49" t="s">
        <v>8748</v>
      </c>
      <c r="F2907" s="49" t="s">
        <v>892</v>
      </c>
      <c r="G2907" s="49">
        <v>63470</v>
      </c>
      <c r="H2907" s="49" t="s">
        <v>898</v>
      </c>
      <c r="I2907" s="50">
        <v>15640</v>
      </c>
      <c r="J2907" s="50">
        <v>163470000291</v>
      </c>
      <c r="K2907" s="49" t="s">
        <v>8751</v>
      </c>
      <c r="L2907" s="51">
        <v>882</v>
      </c>
      <c r="M2907" s="52">
        <v>88778288</v>
      </c>
      <c r="N2907" s="52">
        <v>11700350</v>
      </c>
      <c r="O2907" s="52">
        <v>21692151</v>
      </c>
      <c r="P2907" s="52">
        <v>6660438</v>
      </c>
      <c r="Q2907" s="52">
        <v>100478638</v>
      </c>
      <c r="R2907" s="52">
        <v>28352589</v>
      </c>
      <c r="S2907" s="52">
        <v>128831227</v>
      </c>
      <c r="T2907" s="70" t="s">
        <v>10556</v>
      </c>
      <c r="U2907" s="70" t="s">
        <v>10560</v>
      </c>
    </row>
    <row r="2908" spans="1:21" x14ac:dyDescent="0.2">
      <c r="A2908" s="49" t="s">
        <v>2945</v>
      </c>
      <c r="B2908" s="49" t="s">
        <v>891</v>
      </c>
      <c r="C2908" s="50">
        <v>3803</v>
      </c>
      <c r="D2908" s="49" t="s">
        <v>892</v>
      </c>
      <c r="E2908" s="49" t="s">
        <v>8719</v>
      </c>
      <c r="F2908" s="49" t="s">
        <v>892</v>
      </c>
      <c r="G2908" s="49">
        <v>63111</v>
      </c>
      <c r="H2908" s="49" t="s">
        <v>259</v>
      </c>
      <c r="I2908" s="50">
        <v>15613</v>
      </c>
      <c r="J2908" s="50">
        <v>163111000162</v>
      </c>
      <c r="K2908" s="49" t="s">
        <v>8720</v>
      </c>
      <c r="L2908" s="51">
        <v>213</v>
      </c>
      <c r="M2908" s="52">
        <v>23050520</v>
      </c>
      <c r="N2908" s="52">
        <v>4610104</v>
      </c>
      <c r="O2908" s="52">
        <v>21798598</v>
      </c>
      <c r="P2908" s="52">
        <v>6660438</v>
      </c>
      <c r="Q2908" s="52">
        <v>27660624</v>
      </c>
      <c r="R2908" s="52">
        <v>28459036</v>
      </c>
      <c r="S2908" s="52">
        <v>56119660</v>
      </c>
      <c r="T2908" s="70" t="s">
        <v>10556</v>
      </c>
      <c r="U2908" s="70" t="s">
        <v>10560</v>
      </c>
    </row>
    <row r="2909" spans="1:21" x14ac:dyDescent="0.2">
      <c r="A2909" s="49" t="s">
        <v>2875</v>
      </c>
      <c r="B2909" s="49" t="s">
        <v>1117</v>
      </c>
      <c r="C2909" s="50">
        <v>3824</v>
      </c>
      <c r="D2909" s="49" t="s">
        <v>1116</v>
      </c>
      <c r="E2909" s="49" t="s">
        <v>2907</v>
      </c>
      <c r="F2909" s="49" t="s">
        <v>1116</v>
      </c>
      <c r="G2909" s="49">
        <v>81300</v>
      </c>
      <c r="H2909" s="49" t="s">
        <v>1120</v>
      </c>
      <c r="I2909" s="50">
        <v>1859</v>
      </c>
      <c r="J2909" s="50">
        <v>281300000079</v>
      </c>
      <c r="K2909" s="49" t="s">
        <v>2908</v>
      </c>
      <c r="L2909" s="51">
        <v>446</v>
      </c>
      <c r="M2909" s="52">
        <v>63457636</v>
      </c>
      <c r="N2909" s="52">
        <v>573406</v>
      </c>
      <c r="O2909" s="52">
        <v>32692669</v>
      </c>
      <c r="P2909" s="52">
        <v>6660438</v>
      </c>
      <c r="Q2909" s="52">
        <v>64031042</v>
      </c>
      <c r="R2909" s="52">
        <v>39353107</v>
      </c>
      <c r="S2909" s="52">
        <v>103384149</v>
      </c>
      <c r="T2909" s="70" t="s">
        <v>10556</v>
      </c>
      <c r="U2909" s="70" t="s">
        <v>10560</v>
      </c>
    </row>
    <row r="2910" spans="1:21" x14ac:dyDescent="0.2">
      <c r="A2910" s="49" t="s">
        <v>2875</v>
      </c>
      <c r="B2910" s="49" t="s">
        <v>1117</v>
      </c>
      <c r="C2910" s="50">
        <v>3824</v>
      </c>
      <c r="D2910" s="49" t="s">
        <v>1116</v>
      </c>
      <c r="E2910" s="49" t="s">
        <v>2931</v>
      </c>
      <c r="F2910" s="49" t="s">
        <v>1116</v>
      </c>
      <c r="G2910" s="49">
        <v>81794</v>
      </c>
      <c r="H2910" s="49" t="s">
        <v>1123</v>
      </c>
      <c r="I2910" s="50">
        <v>1924</v>
      </c>
      <c r="J2910" s="50">
        <v>181794000021</v>
      </c>
      <c r="K2910" s="49" t="s">
        <v>2908</v>
      </c>
      <c r="L2910" s="51">
        <v>1613</v>
      </c>
      <c r="M2910" s="52">
        <v>183998919</v>
      </c>
      <c r="N2910" s="52">
        <v>0</v>
      </c>
      <c r="O2910" s="52">
        <v>31581466</v>
      </c>
      <c r="P2910" s="52">
        <v>26641753</v>
      </c>
      <c r="Q2910" s="52">
        <v>183998919</v>
      </c>
      <c r="R2910" s="52">
        <v>58223219</v>
      </c>
      <c r="S2910" s="52">
        <v>242222138</v>
      </c>
      <c r="T2910" s="70" t="s">
        <v>10556</v>
      </c>
      <c r="U2910" s="70" t="s">
        <v>10560</v>
      </c>
    </row>
    <row r="2911" spans="1:21" x14ac:dyDescent="0.2">
      <c r="A2911" s="49" t="s">
        <v>2872</v>
      </c>
      <c r="B2911" s="49" t="s">
        <v>1073</v>
      </c>
      <c r="C2911" s="50">
        <v>3817</v>
      </c>
      <c r="D2911" s="49" t="s">
        <v>1074</v>
      </c>
      <c r="E2911" s="49" t="s">
        <v>10075</v>
      </c>
      <c r="F2911" s="49" t="s">
        <v>1074</v>
      </c>
      <c r="G2911" s="49">
        <v>76306</v>
      </c>
      <c r="H2911" s="49" t="s">
        <v>1093</v>
      </c>
      <c r="I2911" s="50">
        <v>6456</v>
      </c>
      <c r="J2911" s="50">
        <v>276306000344</v>
      </c>
      <c r="K2911" s="49" t="s">
        <v>2514</v>
      </c>
      <c r="L2911" s="51">
        <v>966</v>
      </c>
      <c r="M2911" s="52">
        <v>91594133</v>
      </c>
      <c r="N2911" s="52">
        <v>0</v>
      </c>
      <c r="O2911" s="52">
        <v>25378012</v>
      </c>
      <c r="P2911" s="52">
        <v>6660438</v>
      </c>
      <c r="Q2911" s="52">
        <v>91594133</v>
      </c>
      <c r="R2911" s="52">
        <v>32038450</v>
      </c>
      <c r="S2911" s="52">
        <v>123632583</v>
      </c>
      <c r="T2911" s="70" t="s">
        <v>10556</v>
      </c>
      <c r="U2911" s="70" t="s">
        <v>10560</v>
      </c>
    </row>
    <row r="2912" spans="1:21" x14ac:dyDescent="0.2">
      <c r="A2912" s="49" t="s">
        <v>4581</v>
      </c>
      <c r="B2912" s="49" t="s">
        <v>1025</v>
      </c>
      <c r="C2912" s="50">
        <v>3815</v>
      </c>
      <c r="D2912" s="49" t="s">
        <v>1026</v>
      </c>
      <c r="E2912" s="49" t="s">
        <v>9753</v>
      </c>
      <c r="F2912" s="49" t="s">
        <v>1026</v>
      </c>
      <c r="G2912" s="49">
        <v>73411</v>
      </c>
      <c r="H2912" s="49" t="s">
        <v>1050</v>
      </c>
      <c r="I2912" s="50">
        <v>8799</v>
      </c>
      <c r="J2912" s="50">
        <v>273411002043</v>
      </c>
      <c r="K2912" s="49" t="s">
        <v>2514</v>
      </c>
      <c r="L2912" s="51">
        <v>531</v>
      </c>
      <c r="M2912" s="52">
        <v>63249466</v>
      </c>
      <c r="N2912" s="52">
        <v>0</v>
      </c>
      <c r="O2912" s="52">
        <v>26781856</v>
      </c>
      <c r="P2912" s="52">
        <v>6660438</v>
      </c>
      <c r="Q2912" s="52">
        <v>63249466</v>
      </c>
      <c r="R2912" s="52">
        <v>33442294</v>
      </c>
      <c r="S2912" s="52">
        <v>96691760</v>
      </c>
      <c r="T2912" s="70" t="s">
        <v>10556</v>
      </c>
      <c r="U2912" s="70" t="s">
        <v>10560</v>
      </c>
    </row>
    <row r="2913" spans="1:21" x14ac:dyDescent="0.2">
      <c r="A2913" s="49" t="s">
        <v>2872</v>
      </c>
      <c r="B2913" s="49" t="s">
        <v>1073</v>
      </c>
      <c r="C2913" s="50">
        <v>3817</v>
      </c>
      <c r="D2913" s="49" t="s">
        <v>1074</v>
      </c>
      <c r="E2913" s="49" t="s">
        <v>10040</v>
      </c>
      <c r="F2913" s="49" t="s">
        <v>1074</v>
      </c>
      <c r="G2913" s="49">
        <v>76130</v>
      </c>
      <c r="H2913" s="49" t="s">
        <v>175</v>
      </c>
      <c r="I2913" s="50">
        <v>6083</v>
      </c>
      <c r="J2913" s="50">
        <v>176130000461</v>
      </c>
      <c r="K2913" s="49" t="s">
        <v>2514</v>
      </c>
      <c r="L2913" s="51">
        <v>3691</v>
      </c>
      <c r="M2913" s="52">
        <v>427399862</v>
      </c>
      <c r="N2913" s="52">
        <v>1407360</v>
      </c>
      <c r="O2913" s="52">
        <v>25496261</v>
      </c>
      <c r="P2913" s="52">
        <v>6660438</v>
      </c>
      <c r="Q2913" s="52">
        <v>428807222</v>
      </c>
      <c r="R2913" s="52">
        <v>32156699</v>
      </c>
      <c r="S2913" s="52">
        <v>460963921</v>
      </c>
      <c r="T2913" s="70" t="s">
        <v>10556</v>
      </c>
      <c r="U2913" s="70" t="s">
        <v>10560</v>
      </c>
    </row>
    <row r="2914" spans="1:21" x14ac:dyDescent="0.2">
      <c r="A2914" s="49" t="s">
        <v>2245</v>
      </c>
      <c r="B2914" s="49" t="s">
        <v>36</v>
      </c>
      <c r="C2914" s="50">
        <v>3758</v>
      </c>
      <c r="D2914" s="49" t="s">
        <v>37</v>
      </c>
      <c r="E2914" s="49" t="s">
        <v>2512</v>
      </c>
      <c r="F2914" s="49" t="s">
        <v>37</v>
      </c>
      <c r="G2914" s="49">
        <v>5318</v>
      </c>
      <c r="H2914" s="49" t="s">
        <v>93</v>
      </c>
      <c r="I2914" s="50">
        <v>3688</v>
      </c>
      <c r="J2914" s="50">
        <v>105318000278</v>
      </c>
      <c r="K2914" s="49" t="s">
        <v>2514</v>
      </c>
      <c r="L2914" s="51">
        <v>1518</v>
      </c>
      <c r="M2914" s="52">
        <v>145287194</v>
      </c>
      <c r="N2914" s="52">
        <v>0</v>
      </c>
      <c r="O2914" s="52">
        <v>25437560</v>
      </c>
      <c r="P2914" s="52">
        <v>6660438</v>
      </c>
      <c r="Q2914" s="52">
        <v>145287194</v>
      </c>
      <c r="R2914" s="52">
        <v>32097998</v>
      </c>
      <c r="S2914" s="52">
        <v>177385192</v>
      </c>
      <c r="T2914" s="70" t="s">
        <v>10556</v>
      </c>
      <c r="U2914" s="70" t="s">
        <v>10560</v>
      </c>
    </row>
    <row r="2915" spans="1:21" x14ac:dyDescent="0.2">
      <c r="A2915" s="49" t="s">
        <v>6181</v>
      </c>
      <c r="B2915" s="49" t="s">
        <v>113</v>
      </c>
      <c r="C2915" s="50">
        <v>3798</v>
      </c>
      <c r="D2915" s="49" t="s">
        <v>791</v>
      </c>
      <c r="E2915" s="49" t="s">
        <v>7935</v>
      </c>
      <c r="F2915" s="49" t="s">
        <v>791</v>
      </c>
      <c r="G2915" s="49">
        <v>52227</v>
      </c>
      <c r="H2915" s="49" t="s">
        <v>802</v>
      </c>
      <c r="I2915" s="50">
        <v>7870</v>
      </c>
      <c r="J2915" s="50">
        <v>252227000189</v>
      </c>
      <c r="K2915" s="49" t="s">
        <v>7949</v>
      </c>
      <c r="L2915" s="51">
        <v>157</v>
      </c>
      <c r="M2915" s="52">
        <v>18980817</v>
      </c>
      <c r="N2915" s="52">
        <v>0</v>
      </c>
      <c r="O2915" s="52">
        <v>27796012</v>
      </c>
      <c r="P2915" s="52">
        <v>6660438</v>
      </c>
      <c r="Q2915" s="52">
        <v>18980817</v>
      </c>
      <c r="R2915" s="52">
        <v>34456450</v>
      </c>
      <c r="S2915" s="52">
        <v>53437267</v>
      </c>
      <c r="T2915" s="70" t="s">
        <v>10556</v>
      </c>
      <c r="U2915" s="70" t="s">
        <v>10560</v>
      </c>
    </row>
    <row r="2916" spans="1:21" x14ac:dyDescent="0.2">
      <c r="A2916" s="49" t="s">
        <v>5921</v>
      </c>
      <c r="B2916" s="49" t="s">
        <v>211</v>
      </c>
      <c r="C2916" s="50">
        <v>3781</v>
      </c>
      <c r="D2916" s="49" t="s">
        <v>489</v>
      </c>
      <c r="E2916" s="49" t="s">
        <v>6132</v>
      </c>
      <c r="F2916" s="49" t="s">
        <v>489</v>
      </c>
      <c r="G2916" s="49">
        <v>23807</v>
      </c>
      <c r="H2916" s="49" t="s">
        <v>516</v>
      </c>
      <c r="I2916" s="50">
        <v>14401</v>
      </c>
      <c r="J2916" s="50">
        <v>223807001875</v>
      </c>
      <c r="K2916" s="49" t="s">
        <v>6142</v>
      </c>
      <c r="L2916" s="51">
        <v>356</v>
      </c>
      <c r="M2916" s="52">
        <v>60159702</v>
      </c>
      <c r="N2916" s="52">
        <v>8710107</v>
      </c>
      <c r="O2916" s="52">
        <v>38233662</v>
      </c>
      <c r="P2916" s="52">
        <v>6660438</v>
      </c>
      <c r="Q2916" s="52">
        <v>68869809</v>
      </c>
      <c r="R2916" s="52">
        <v>44894100</v>
      </c>
      <c r="S2916" s="52">
        <v>113763909</v>
      </c>
      <c r="T2916" s="70" t="s">
        <v>10556</v>
      </c>
      <c r="U2916" s="70" t="s">
        <v>10560</v>
      </c>
    </row>
    <row r="2917" spans="1:21" x14ac:dyDescent="0.2">
      <c r="A2917" s="49" t="s">
        <v>2976</v>
      </c>
      <c r="B2917" s="49" t="s">
        <v>171</v>
      </c>
      <c r="C2917" s="50">
        <v>3765</v>
      </c>
      <c r="D2917" s="49" t="s">
        <v>191</v>
      </c>
      <c r="E2917" s="49" t="s">
        <v>9369</v>
      </c>
      <c r="F2917" s="49" t="s">
        <v>191</v>
      </c>
      <c r="G2917" s="49">
        <v>8758</v>
      </c>
      <c r="H2917" s="49" t="s">
        <v>192</v>
      </c>
      <c r="I2917" s="50">
        <v>3199</v>
      </c>
      <c r="J2917" s="50">
        <v>108758000031</v>
      </c>
      <c r="K2917" s="49" t="s">
        <v>9371</v>
      </c>
      <c r="L2917" s="51">
        <v>2565</v>
      </c>
      <c r="M2917" s="52">
        <v>278620955</v>
      </c>
      <c r="N2917" s="52">
        <v>55724191</v>
      </c>
      <c r="O2917" s="52">
        <v>21044651</v>
      </c>
      <c r="P2917" s="52">
        <v>26641753</v>
      </c>
      <c r="Q2917" s="52">
        <v>334345146</v>
      </c>
      <c r="R2917" s="52">
        <v>47686404</v>
      </c>
      <c r="S2917" s="52">
        <v>382031550</v>
      </c>
      <c r="T2917" s="70" t="s">
        <v>10556</v>
      </c>
      <c r="U2917" s="70" t="s">
        <v>10560</v>
      </c>
    </row>
    <row r="2918" spans="1:21" x14ac:dyDescent="0.2">
      <c r="A2918" s="49" t="s">
        <v>6798</v>
      </c>
      <c r="B2918" s="49" t="s">
        <v>674</v>
      </c>
      <c r="C2918" s="50">
        <v>3791</v>
      </c>
      <c r="D2918" s="49" t="s">
        <v>672</v>
      </c>
      <c r="E2918" s="49" t="s">
        <v>8253</v>
      </c>
      <c r="F2918" s="49" t="s">
        <v>672</v>
      </c>
      <c r="G2918" s="49">
        <v>41001</v>
      </c>
      <c r="H2918" s="49" t="s">
        <v>673</v>
      </c>
      <c r="I2918" s="50">
        <v>12036</v>
      </c>
      <c r="J2918" s="50">
        <v>141001003341</v>
      </c>
      <c r="K2918" s="49" t="s">
        <v>8267</v>
      </c>
      <c r="L2918" s="51">
        <v>2098</v>
      </c>
      <c r="M2918" s="52">
        <v>214088534</v>
      </c>
      <c r="N2918" s="52">
        <v>14999016</v>
      </c>
      <c r="O2918" s="52">
        <v>20949499</v>
      </c>
      <c r="P2918" s="52">
        <v>6660438</v>
      </c>
      <c r="Q2918" s="52">
        <v>229087550</v>
      </c>
      <c r="R2918" s="52">
        <v>27609937</v>
      </c>
      <c r="S2918" s="52">
        <v>256697487</v>
      </c>
      <c r="T2918" s="70" t="s">
        <v>10556</v>
      </c>
      <c r="U2918" s="70" t="s">
        <v>10560</v>
      </c>
    </row>
    <row r="2919" spans="1:21" x14ac:dyDescent="0.2">
      <c r="A2919" s="49" t="s">
        <v>2245</v>
      </c>
      <c r="B2919" s="49" t="s">
        <v>36</v>
      </c>
      <c r="C2919" s="50">
        <v>3759</v>
      </c>
      <c r="D2919" s="49" t="s">
        <v>34</v>
      </c>
      <c r="E2919" s="49" t="s">
        <v>7491</v>
      </c>
      <c r="F2919" s="49" t="s">
        <v>34</v>
      </c>
      <c r="G2919" s="49">
        <v>5001</v>
      </c>
      <c r="H2919" s="49" t="s">
        <v>35</v>
      </c>
      <c r="I2919" s="50">
        <v>9850</v>
      </c>
      <c r="J2919" s="50">
        <v>105001013340</v>
      </c>
      <c r="K2919" s="49" t="s">
        <v>7575</v>
      </c>
      <c r="L2919" s="51">
        <v>2731</v>
      </c>
      <c r="M2919" s="52">
        <v>298659937</v>
      </c>
      <c r="N2919" s="52">
        <v>42261059</v>
      </c>
      <c r="O2919" s="52">
        <v>20461051</v>
      </c>
      <c r="P2919" s="52">
        <v>6660438</v>
      </c>
      <c r="Q2919" s="52">
        <v>340920996</v>
      </c>
      <c r="R2919" s="52">
        <v>27121489</v>
      </c>
      <c r="S2919" s="52">
        <v>368042485</v>
      </c>
      <c r="T2919" s="70" t="s">
        <v>10556</v>
      </c>
      <c r="U2919" s="70" t="s">
        <v>10560</v>
      </c>
    </row>
    <row r="2920" spans="1:21" x14ac:dyDescent="0.2">
      <c r="A2920" s="49" t="s">
        <v>2945</v>
      </c>
      <c r="B2920" s="49" t="s">
        <v>891</v>
      </c>
      <c r="C2920" s="50">
        <v>3804</v>
      </c>
      <c r="D2920" s="49" t="s">
        <v>890</v>
      </c>
      <c r="E2920" s="49" t="s">
        <v>2946</v>
      </c>
      <c r="F2920" s="49" t="s">
        <v>890</v>
      </c>
      <c r="G2920" s="49">
        <v>63001</v>
      </c>
      <c r="H2920" s="49" t="s">
        <v>52</v>
      </c>
      <c r="I2920" s="50">
        <v>4162</v>
      </c>
      <c r="J2920" s="50">
        <v>163001001325</v>
      </c>
      <c r="K2920" s="49" t="s">
        <v>2963</v>
      </c>
      <c r="L2920" s="51">
        <v>861</v>
      </c>
      <c r="M2920" s="52">
        <v>82549882</v>
      </c>
      <c r="N2920" s="52">
        <v>16509976</v>
      </c>
      <c r="O2920" s="52">
        <v>20491461</v>
      </c>
      <c r="P2920" s="52">
        <v>13320876</v>
      </c>
      <c r="Q2920" s="52">
        <v>99059858</v>
      </c>
      <c r="R2920" s="52">
        <v>33812337</v>
      </c>
      <c r="S2920" s="52">
        <v>132872195</v>
      </c>
      <c r="T2920" s="70" t="s">
        <v>10556</v>
      </c>
      <c r="U2920" s="70" t="s">
        <v>10560</v>
      </c>
    </row>
    <row r="2921" spans="1:21" x14ac:dyDescent="0.2">
      <c r="A2921" s="49" t="s">
        <v>2872</v>
      </c>
      <c r="B2921" s="49" t="s">
        <v>1073</v>
      </c>
      <c r="C2921" s="50">
        <v>3818</v>
      </c>
      <c r="D2921" s="49" t="s">
        <v>1071</v>
      </c>
      <c r="E2921" s="49" t="s">
        <v>4565</v>
      </c>
      <c r="F2921" s="49" t="s">
        <v>1071</v>
      </c>
      <c r="G2921" s="49">
        <v>76001</v>
      </c>
      <c r="H2921" s="49" t="s">
        <v>1072</v>
      </c>
      <c r="I2921" s="50">
        <v>15296</v>
      </c>
      <c r="J2921" s="50">
        <v>176001005813</v>
      </c>
      <c r="K2921" s="49" t="s">
        <v>4641</v>
      </c>
      <c r="L2921" s="51">
        <v>4617</v>
      </c>
      <c r="M2921" s="52">
        <v>449586099</v>
      </c>
      <c r="N2921" s="52">
        <v>30994014</v>
      </c>
      <c r="O2921" s="52">
        <v>20227905</v>
      </c>
      <c r="P2921" s="52">
        <v>6660438</v>
      </c>
      <c r="Q2921" s="52">
        <v>480580113</v>
      </c>
      <c r="R2921" s="52">
        <v>26888343</v>
      </c>
      <c r="S2921" s="52">
        <v>507468456</v>
      </c>
      <c r="T2921" s="70" t="s">
        <v>10556</v>
      </c>
      <c r="U2921" s="70" t="s">
        <v>10560</v>
      </c>
    </row>
    <row r="2922" spans="1:21" x14ac:dyDescent="0.2">
      <c r="A2922" s="49" t="s">
        <v>4312</v>
      </c>
      <c r="B2922" s="49" t="s">
        <v>393</v>
      </c>
      <c r="C2922" s="50">
        <v>3806</v>
      </c>
      <c r="D2922" s="49" t="s">
        <v>902</v>
      </c>
      <c r="E2922" s="49" t="s">
        <v>8574</v>
      </c>
      <c r="F2922" s="49" t="s">
        <v>902</v>
      </c>
      <c r="G2922" s="49">
        <v>66001</v>
      </c>
      <c r="H2922" s="49" t="s">
        <v>903</v>
      </c>
      <c r="I2922" s="50">
        <v>5668</v>
      </c>
      <c r="J2922" s="50">
        <v>166001002339</v>
      </c>
      <c r="K2922" s="49" t="s">
        <v>8591</v>
      </c>
      <c r="L2922" s="51">
        <v>1143</v>
      </c>
      <c r="M2922" s="52">
        <v>113398828</v>
      </c>
      <c r="N2922" s="52">
        <v>18733591</v>
      </c>
      <c r="O2922" s="52">
        <v>20596291</v>
      </c>
      <c r="P2922" s="52">
        <v>19981315</v>
      </c>
      <c r="Q2922" s="52">
        <v>132132419</v>
      </c>
      <c r="R2922" s="52">
        <v>40577606</v>
      </c>
      <c r="S2922" s="52">
        <v>172710025</v>
      </c>
      <c r="T2922" s="70" t="s">
        <v>10556</v>
      </c>
      <c r="U2922" s="70" t="s">
        <v>10560</v>
      </c>
    </row>
    <row r="2923" spans="1:21" x14ac:dyDescent="0.2">
      <c r="A2923" s="49" t="s">
        <v>4982</v>
      </c>
      <c r="B2923" s="49" t="s">
        <v>421</v>
      </c>
      <c r="C2923" s="50">
        <v>3778</v>
      </c>
      <c r="D2923" s="49" t="s">
        <v>419</v>
      </c>
      <c r="E2923" s="49" t="s">
        <v>8662</v>
      </c>
      <c r="F2923" s="49" t="s">
        <v>419</v>
      </c>
      <c r="G2923" s="49">
        <v>19001</v>
      </c>
      <c r="H2923" s="49" t="s">
        <v>420</v>
      </c>
      <c r="I2923" s="50">
        <v>1648</v>
      </c>
      <c r="J2923" s="50">
        <v>119001001199</v>
      </c>
      <c r="K2923" s="49" t="s">
        <v>8677</v>
      </c>
      <c r="L2923" s="51">
        <v>798</v>
      </c>
      <c r="M2923" s="52">
        <v>85376827</v>
      </c>
      <c r="N2923" s="52">
        <v>12713560</v>
      </c>
      <c r="O2923" s="52">
        <v>26178477</v>
      </c>
      <c r="P2923" s="52">
        <v>6660438</v>
      </c>
      <c r="Q2923" s="52">
        <v>98090387</v>
      </c>
      <c r="R2923" s="52">
        <v>32838915</v>
      </c>
      <c r="S2923" s="52">
        <v>130929302</v>
      </c>
      <c r="T2923" s="70" t="s">
        <v>10556</v>
      </c>
      <c r="U2923" s="70" t="s">
        <v>10560</v>
      </c>
    </row>
    <row r="2924" spans="1:21" x14ac:dyDescent="0.2">
      <c r="A2924" s="49" t="s">
        <v>3078</v>
      </c>
      <c r="B2924" s="49" t="s">
        <v>919</v>
      </c>
      <c r="C2924" s="50">
        <v>3809</v>
      </c>
      <c r="D2924" s="49" t="s">
        <v>917</v>
      </c>
      <c r="E2924" s="49" t="s">
        <v>4310</v>
      </c>
      <c r="F2924" s="49" t="s">
        <v>917</v>
      </c>
      <c r="G2924" s="49">
        <v>68001</v>
      </c>
      <c r="H2924" s="49" t="s">
        <v>918</v>
      </c>
      <c r="I2924" s="50">
        <v>9615</v>
      </c>
      <c r="J2924" s="50">
        <v>168001003591</v>
      </c>
      <c r="K2924" s="49" t="s">
        <v>4328</v>
      </c>
      <c r="L2924" s="51">
        <v>4769</v>
      </c>
      <c r="M2924" s="52">
        <v>452351630</v>
      </c>
      <c r="N2924" s="52">
        <v>2240842</v>
      </c>
      <c r="O2924" s="52">
        <v>20529561</v>
      </c>
      <c r="P2924" s="52">
        <v>6660438</v>
      </c>
      <c r="Q2924" s="52">
        <v>454592472</v>
      </c>
      <c r="R2924" s="52">
        <v>27189999</v>
      </c>
      <c r="S2924" s="52">
        <v>481782471</v>
      </c>
      <c r="T2924" s="70" t="s">
        <v>10556</v>
      </c>
      <c r="U2924" s="70" t="s">
        <v>10560</v>
      </c>
    </row>
    <row r="2925" spans="1:21" x14ac:dyDescent="0.2">
      <c r="A2925" s="49" t="s">
        <v>4413</v>
      </c>
      <c r="B2925" s="49" t="s">
        <v>64</v>
      </c>
      <c r="C2925" s="50">
        <v>3774</v>
      </c>
      <c r="D2925" s="49" t="s">
        <v>372</v>
      </c>
      <c r="E2925" s="49" t="s">
        <v>7443</v>
      </c>
      <c r="F2925" s="49" t="s">
        <v>372</v>
      </c>
      <c r="G2925" s="49">
        <v>17001</v>
      </c>
      <c r="H2925" s="49" t="s">
        <v>373</v>
      </c>
      <c r="I2925" s="50">
        <v>10881</v>
      </c>
      <c r="J2925" s="50">
        <v>117001002346</v>
      </c>
      <c r="K2925" s="49" t="s">
        <v>7450</v>
      </c>
      <c r="L2925" s="51">
        <v>401</v>
      </c>
      <c r="M2925" s="52">
        <v>43210372</v>
      </c>
      <c r="N2925" s="52">
        <v>6169950</v>
      </c>
      <c r="O2925" s="52">
        <v>20663956</v>
      </c>
      <c r="P2925" s="52">
        <v>6660438</v>
      </c>
      <c r="Q2925" s="52">
        <v>49380322</v>
      </c>
      <c r="R2925" s="52">
        <v>27324394</v>
      </c>
      <c r="S2925" s="52">
        <v>76704716</v>
      </c>
      <c r="T2925" s="70" t="s">
        <v>10556</v>
      </c>
      <c r="U2925" s="70" t="s">
        <v>10560</v>
      </c>
    </row>
    <row r="2926" spans="1:21" x14ac:dyDescent="0.2">
      <c r="A2926" s="49" t="s">
        <v>7676</v>
      </c>
      <c r="B2926" s="49" t="s">
        <v>763</v>
      </c>
      <c r="C2926" s="50">
        <v>3797</v>
      </c>
      <c r="D2926" s="49" t="s">
        <v>761</v>
      </c>
      <c r="E2926" s="49" t="s">
        <v>10237</v>
      </c>
      <c r="F2926" s="49" t="s">
        <v>761</v>
      </c>
      <c r="G2926" s="49">
        <v>50001</v>
      </c>
      <c r="H2926" s="49" t="s">
        <v>762</v>
      </c>
      <c r="I2926" s="50">
        <v>7653</v>
      </c>
      <c r="J2926" s="50">
        <v>150001000979</v>
      </c>
      <c r="K2926" s="49" t="s">
        <v>10279</v>
      </c>
      <c r="L2926" s="51">
        <v>2037</v>
      </c>
      <c r="M2926" s="52">
        <v>200948749</v>
      </c>
      <c r="N2926" s="52">
        <v>12064081</v>
      </c>
      <c r="O2926" s="52">
        <v>20700153</v>
      </c>
      <c r="P2926" s="52">
        <v>6660438</v>
      </c>
      <c r="Q2926" s="52">
        <v>213012830</v>
      </c>
      <c r="R2926" s="52">
        <v>27360591</v>
      </c>
      <c r="S2926" s="52">
        <v>240373421</v>
      </c>
      <c r="T2926" s="70" t="s">
        <v>10556</v>
      </c>
      <c r="U2926" s="70" t="s">
        <v>10560</v>
      </c>
    </row>
    <row r="2927" spans="1:21" x14ac:dyDescent="0.2">
      <c r="A2927" s="49" t="s">
        <v>2872</v>
      </c>
      <c r="B2927" s="49" t="s">
        <v>1073</v>
      </c>
      <c r="C2927" s="50">
        <v>3818</v>
      </c>
      <c r="D2927" s="49" t="s">
        <v>1071</v>
      </c>
      <c r="E2927" s="49" t="s">
        <v>4565</v>
      </c>
      <c r="F2927" s="49" t="s">
        <v>1071</v>
      </c>
      <c r="G2927" s="49">
        <v>76001</v>
      </c>
      <c r="H2927" s="49" t="s">
        <v>1072</v>
      </c>
      <c r="I2927" s="50">
        <v>15577</v>
      </c>
      <c r="J2927" s="50">
        <v>176001002989</v>
      </c>
      <c r="K2927" s="49" t="s">
        <v>4614</v>
      </c>
      <c r="L2927" s="51">
        <v>632</v>
      </c>
      <c r="M2927" s="52">
        <v>57623493</v>
      </c>
      <c r="N2927" s="52">
        <v>0</v>
      </c>
      <c r="O2927" s="52">
        <v>20227905</v>
      </c>
      <c r="P2927" s="52">
        <v>13320876</v>
      </c>
      <c r="Q2927" s="52">
        <v>57623493</v>
      </c>
      <c r="R2927" s="52">
        <v>33548781</v>
      </c>
      <c r="S2927" s="52">
        <v>91172274</v>
      </c>
      <c r="T2927" s="70" t="s">
        <v>10556</v>
      </c>
      <c r="U2927" s="70" t="s">
        <v>10560</v>
      </c>
    </row>
    <row r="2928" spans="1:21" x14ac:dyDescent="0.2">
      <c r="A2928" s="49" t="s">
        <v>4909</v>
      </c>
      <c r="B2928" s="49" t="s">
        <v>1126</v>
      </c>
      <c r="C2928" s="50">
        <v>3825</v>
      </c>
      <c r="D2928" s="49" t="s">
        <v>1127</v>
      </c>
      <c r="E2928" s="49" t="s">
        <v>4945</v>
      </c>
      <c r="F2928" s="49" t="s">
        <v>1127</v>
      </c>
      <c r="G2928" s="49">
        <v>85250</v>
      </c>
      <c r="H2928" s="49" t="s">
        <v>1136</v>
      </c>
      <c r="I2928" s="50">
        <v>14471</v>
      </c>
      <c r="J2928" s="50">
        <v>285250000574</v>
      </c>
      <c r="K2928" s="49" t="s">
        <v>4953</v>
      </c>
      <c r="L2928" s="51">
        <v>360</v>
      </c>
      <c r="M2928" s="52">
        <v>46708551</v>
      </c>
      <c r="N2928" s="52">
        <v>0</v>
      </c>
      <c r="O2928" s="52">
        <v>29613969</v>
      </c>
      <c r="P2928" s="52">
        <v>6660438</v>
      </c>
      <c r="Q2928" s="52">
        <v>46708551</v>
      </c>
      <c r="R2928" s="52">
        <v>36274407</v>
      </c>
      <c r="S2928" s="52">
        <v>82982958</v>
      </c>
      <c r="T2928" s="70" t="s">
        <v>10556</v>
      </c>
      <c r="U2928" s="70" t="s">
        <v>10560</v>
      </c>
    </row>
    <row r="2929" spans="1:21" x14ac:dyDescent="0.2">
      <c r="A2929" s="49" t="s">
        <v>2182</v>
      </c>
      <c r="B2929" s="49" t="s">
        <v>1160</v>
      </c>
      <c r="C2929" s="50">
        <v>3828</v>
      </c>
      <c r="D2929" s="49" t="s">
        <v>1158</v>
      </c>
      <c r="E2929" s="49" t="s">
        <v>2229</v>
      </c>
      <c r="F2929" s="49" t="s">
        <v>2196</v>
      </c>
      <c r="G2929" s="49">
        <v>91536</v>
      </c>
      <c r="H2929" s="49" t="s">
        <v>1166</v>
      </c>
      <c r="I2929" s="50">
        <v>4786</v>
      </c>
      <c r="J2929" s="50">
        <v>291263000018</v>
      </c>
      <c r="K2929" s="49" t="s">
        <v>2230</v>
      </c>
      <c r="L2929" s="51">
        <v>252</v>
      </c>
      <c r="M2929" s="52">
        <v>35587627</v>
      </c>
      <c r="N2929" s="52">
        <v>0</v>
      </c>
      <c r="O2929" s="52">
        <v>32730350</v>
      </c>
      <c r="P2929" s="52">
        <v>6660438</v>
      </c>
      <c r="Q2929" s="52">
        <v>35587627</v>
      </c>
      <c r="R2929" s="52">
        <v>39390788</v>
      </c>
      <c r="S2929" s="52">
        <v>74978415</v>
      </c>
      <c r="T2929" s="70" t="s">
        <v>10556</v>
      </c>
      <c r="U2929" s="70" t="s">
        <v>10560</v>
      </c>
    </row>
    <row r="2930" spans="1:21" x14ac:dyDescent="0.2">
      <c r="A2930" s="49" t="s">
        <v>6181</v>
      </c>
      <c r="B2930" s="49" t="s">
        <v>113</v>
      </c>
      <c r="C2930" s="50">
        <v>3798</v>
      </c>
      <c r="D2930" s="49" t="s">
        <v>791</v>
      </c>
      <c r="E2930" s="49" t="s">
        <v>7868</v>
      </c>
      <c r="F2930" s="49" t="s">
        <v>791</v>
      </c>
      <c r="G2930" s="49">
        <v>52079</v>
      </c>
      <c r="H2930" s="49" t="s">
        <v>796</v>
      </c>
      <c r="I2930" s="50">
        <v>18778</v>
      </c>
      <c r="J2930" s="50">
        <v>252079002045</v>
      </c>
      <c r="K2930" s="49" t="s">
        <v>7872</v>
      </c>
      <c r="L2930" s="51">
        <v>1314</v>
      </c>
      <c r="M2930" s="52">
        <v>258298867</v>
      </c>
      <c r="N2930" s="52">
        <v>0</v>
      </c>
      <c r="O2930" s="52">
        <v>42392036</v>
      </c>
      <c r="P2930" s="52">
        <v>6660438</v>
      </c>
      <c r="Q2930" s="52">
        <v>258298867</v>
      </c>
      <c r="R2930" s="52">
        <v>49052474</v>
      </c>
      <c r="S2930" s="52">
        <v>307351341</v>
      </c>
      <c r="T2930" s="70" t="s">
        <v>10556</v>
      </c>
      <c r="U2930" s="70" t="s">
        <v>10560</v>
      </c>
    </row>
    <row r="2931" spans="1:21" x14ac:dyDescent="0.2">
      <c r="A2931" s="49" t="s">
        <v>2884</v>
      </c>
      <c r="B2931" s="49" t="s">
        <v>453</v>
      </c>
      <c r="C2931" s="50">
        <v>3813</v>
      </c>
      <c r="D2931" s="49" t="s">
        <v>1000</v>
      </c>
      <c r="E2931" s="49" t="s">
        <v>9514</v>
      </c>
      <c r="F2931" s="49" t="s">
        <v>1000</v>
      </c>
      <c r="G2931" s="49">
        <v>70523</v>
      </c>
      <c r="H2931" s="49" t="s">
        <v>1013</v>
      </c>
      <c r="I2931" s="50">
        <v>16734</v>
      </c>
      <c r="J2931" s="50">
        <v>270523000087</v>
      </c>
      <c r="K2931" s="49" t="s">
        <v>9516</v>
      </c>
      <c r="L2931" s="51">
        <v>209</v>
      </c>
      <c r="M2931" s="52">
        <v>30851166</v>
      </c>
      <c r="N2931" s="52">
        <v>0</v>
      </c>
      <c r="O2931" s="52">
        <v>35442254</v>
      </c>
      <c r="P2931" s="52">
        <v>6660438</v>
      </c>
      <c r="Q2931" s="52">
        <v>30851166</v>
      </c>
      <c r="R2931" s="52">
        <v>42102692</v>
      </c>
      <c r="S2931" s="52">
        <v>72953858</v>
      </c>
      <c r="T2931" s="70" t="s">
        <v>10556</v>
      </c>
      <c r="U2931" s="70" t="s">
        <v>10560</v>
      </c>
    </row>
    <row r="2932" spans="1:21" x14ac:dyDescent="0.2">
      <c r="A2932" s="49" t="s">
        <v>2884</v>
      </c>
      <c r="B2932" s="49" t="s">
        <v>453</v>
      </c>
      <c r="C2932" s="50">
        <v>3813</v>
      </c>
      <c r="D2932" s="49" t="s">
        <v>1000</v>
      </c>
      <c r="E2932" s="49" t="s">
        <v>9514</v>
      </c>
      <c r="F2932" s="49" t="s">
        <v>1000</v>
      </c>
      <c r="G2932" s="49">
        <v>70523</v>
      </c>
      <c r="H2932" s="49" t="s">
        <v>1013</v>
      </c>
      <c r="I2932" s="50">
        <v>16732</v>
      </c>
      <c r="J2932" s="50">
        <v>170523000040</v>
      </c>
      <c r="K2932" s="49" t="s">
        <v>9518</v>
      </c>
      <c r="L2932" s="51">
        <v>276</v>
      </c>
      <c r="M2932" s="52">
        <v>40970695</v>
      </c>
      <c r="N2932" s="52">
        <v>0</v>
      </c>
      <c r="O2932" s="52">
        <v>35442254</v>
      </c>
      <c r="P2932" s="52">
        <v>19981315</v>
      </c>
      <c r="Q2932" s="52">
        <v>40970695</v>
      </c>
      <c r="R2932" s="52">
        <v>55423569</v>
      </c>
      <c r="S2932" s="52">
        <v>96394264</v>
      </c>
      <c r="T2932" s="70" t="s">
        <v>10556</v>
      </c>
      <c r="U2932" s="70" t="s">
        <v>10560</v>
      </c>
    </row>
    <row r="2933" spans="1:21" x14ac:dyDescent="0.2">
      <c r="A2933" s="49" t="s">
        <v>7072</v>
      </c>
      <c r="B2933" s="49" t="s">
        <v>713</v>
      </c>
      <c r="C2933" s="50">
        <v>3793</v>
      </c>
      <c r="D2933" s="49" t="s">
        <v>722</v>
      </c>
      <c r="E2933" s="49" t="s">
        <v>7405</v>
      </c>
      <c r="F2933" s="49" t="s">
        <v>722</v>
      </c>
      <c r="G2933" s="49">
        <v>44430</v>
      </c>
      <c r="H2933" s="49" t="s">
        <v>723</v>
      </c>
      <c r="I2933" s="50">
        <v>6049</v>
      </c>
      <c r="J2933" s="50">
        <v>144430002491</v>
      </c>
      <c r="K2933" s="49" t="s">
        <v>7416</v>
      </c>
      <c r="L2933" s="51">
        <v>1887</v>
      </c>
      <c r="M2933" s="52">
        <v>315997299</v>
      </c>
      <c r="N2933" s="52">
        <v>0</v>
      </c>
      <c r="O2933" s="52">
        <v>39057571</v>
      </c>
      <c r="P2933" s="52">
        <v>6660438</v>
      </c>
      <c r="Q2933" s="52">
        <v>315997299</v>
      </c>
      <c r="R2933" s="52">
        <v>45718009</v>
      </c>
      <c r="S2933" s="52">
        <v>361715308</v>
      </c>
      <c r="T2933" s="70" t="s">
        <v>10556</v>
      </c>
      <c r="U2933" s="70" t="s">
        <v>10560</v>
      </c>
    </row>
    <row r="2934" spans="1:21" x14ac:dyDescent="0.2">
      <c r="A2934" s="49" t="s">
        <v>7072</v>
      </c>
      <c r="B2934" s="49" t="s">
        <v>713</v>
      </c>
      <c r="C2934" s="50">
        <v>3793</v>
      </c>
      <c r="D2934" s="49" t="s">
        <v>722</v>
      </c>
      <c r="E2934" s="49" t="s">
        <v>7405</v>
      </c>
      <c r="F2934" s="49" t="s">
        <v>722</v>
      </c>
      <c r="G2934" s="49">
        <v>44430</v>
      </c>
      <c r="H2934" s="49" t="s">
        <v>723</v>
      </c>
      <c r="I2934" s="50">
        <v>6048</v>
      </c>
      <c r="J2934" s="50">
        <v>244430002658</v>
      </c>
      <c r="K2934" s="49" t="s">
        <v>7412</v>
      </c>
      <c r="L2934" s="51">
        <v>1680</v>
      </c>
      <c r="M2934" s="52">
        <v>280080228</v>
      </c>
      <c r="N2934" s="52">
        <v>0</v>
      </c>
      <c r="O2934" s="52">
        <v>39057571</v>
      </c>
      <c r="P2934" s="52">
        <v>6660438</v>
      </c>
      <c r="Q2934" s="52">
        <v>280080228</v>
      </c>
      <c r="R2934" s="52">
        <v>45718009</v>
      </c>
      <c r="S2934" s="52">
        <v>325798237</v>
      </c>
      <c r="T2934" s="70" t="s">
        <v>10556</v>
      </c>
      <c r="U2934" s="70" t="s">
        <v>10560</v>
      </c>
    </row>
    <row r="2935" spans="1:21" x14ac:dyDescent="0.2">
      <c r="A2935" s="49" t="s">
        <v>7072</v>
      </c>
      <c r="B2935" s="49" t="s">
        <v>713</v>
      </c>
      <c r="C2935" s="50">
        <v>3793</v>
      </c>
      <c r="D2935" s="49" t="s">
        <v>722</v>
      </c>
      <c r="E2935" s="49" t="s">
        <v>7405</v>
      </c>
      <c r="F2935" s="49" t="s">
        <v>722</v>
      </c>
      <c r="G2935" s="49">
        <v>44430</v>
      </c>
      <c r="H2935" s="49" t="s">
        <v>723</v>
      </c>
      <c r="I2935" s="50">
        <v>6050</v>
      </c>
      <c r="J2935" s="50">
        <v>244430003123</v>
      </c>
      <c r="K2935" s="49" t="s">
        <v>7414</v>
      </c>
      <c r="L2935" s="51">
        <v>597</v>
      </c>
      <c r="M2935" s="52">
        <v>101091273</v>
      </c>
      <c r="N2935" s="52">
        <v>14898425</v>
      </c>
      <c r="O2935" s="52">
        <v>39057571</v>
      </c>
      <c r="P2935" s="52">
        <v>6660438</v>
      </c>
      <c r="Q2935" s="52">
        <v>115989698</v>
      </c>
      <c r="R2935" s="52">
        <v>45718009</v>
      </c>
      <c r="S2935" s="52">
        <v>161707707</v>
      </c>
      <c r="T2935" s="70" t="s">
        <v>10556</v>
      </c>
      <c r="U2935" s="70" t="s">
        <v>10560</v>
      </c>
    </row>
    <row r="2936" spans="1:21" x14ac:dyDescent="0.2">
      <c r="A2936" s="49" t="s">
        <v>7072</v>
      </c>
      <c r="B2936" s="49" t="s">
        <v>713</v>
      </c>
      <c r="C2936" s="50">
        <v>3793</v>
      </c>
      <c r="D2936" s="49" t="s">
        <v>722</v>
      </c>
      <c r="E2936" s="49" t="s">
        <v>7405</v>
      </c>
      <c r="F2936" s="49" t="s">
        <v>722</v>
      </c>
      <c r="G2936" s="49">
        <v>44430</v>
      </c>
      <c r="H2936" s="49" t="s">
        <v>723</v>
      </c>
      <c r="I2936" s="50">
        <v>6055</v>
      </c>
      <c r="J2936" s="50">
        <v>244430000116</v>
      </c>
      <c r="K2936" s="49" t="s">
        <v>7410</v>
      </c>
      <c r="L2936" s="51">
        <v>1469</v>
      </c>
      <c r="M2936" s="52">
        <v>248535987</v>
      </c>
      <c r="N2936" s="52">
        <v>0</v>
      </c>
      <c r="O2936" s="52">
        <v>39057571</v>
      </c>
      <c r="P2936" s="52">
        <v>26641753</v>
      </c>
      <c r="Q2936" s="52">
        <v>248535987</v>
      </c>
      <c r="R2936" s="52">
        <v>65699324</v>
      </c>
      <c r="S2936" s="52">
        <v>314235311</v>
      </c>
      <c r="T2936" s="70" t="s">
        <v>10556</v>
      </c>
      <c r="U2936" s="70" t="s">
        <v>10560</v>
      </c>
    </row>
    <row r="2937" spans="1:21" x14ac:dyDescent="0.2">
      <c r="A2937" s="49" t="s">
        <v>7072</v>
      </c>
      <c r="B2937" s="49" t="s">
        <v>713</v>
      </c>
      <c r="C2937" s="50">
        <v>3793</v>
      </c>
      <c r="D2937" s="49" t="s">
        <v>722</v>
      </c>
      <c r="E2937" s="49" t="s">
        <v>7405</v>
      </c>
      <c r="F2937" s="49" t="s">
        <v>722</v>
      </c>
      <c r="G2937" s="49">
        <v>44430</v>
      </c>
      <c r="H2937" s="49" t="s">
        <v>723</v>
      </c>
      <c r="I2937" s="50">
        <v>6051</v>
      </c>
      <c r="J2937" s="50">
        <v>244430001350</v>
      </c>
      <c r="K2937" s="49" t="s">
        <v>7406</v>
      </c>
      <c r="L2937" s="51">
        <v>2609</v>
      </c>
      <c r="M2937" s="52">
        <v>436463027</v>
      </c>
      <c r="N2937" s="52">
        <v>0</v>
      </c>
      <c r="O2937" s="52">
        <v>39057571</v>
      </c>
      <c r="P2937" s="52">
        <v>6660438</v>
      </c>
      <c r="Q2937" s="52">
        <v>436463027</v>
      </c>
      <c r="R2937" s="52">
        <v>45718009</v>
      </c>
      <c r="S2937" s="52">
        <v>482181036</v>
      </c>
      <c r="T2937" s="70" t="s">
        <v>10556</v>
      </c>
      <c r="U2937" s="70" t="s">
        <v>10560</v>
      </c>
    </row>
    <row r="2938" spans="1:21" x14ac:dyDescent="0.2">
      <c r="A2938" s="49" t="s">
        <v>7072</v>
      </c>
      <c r="B2938" s="49" t="s">
        <v>713</v>
      </c>
      <c r="C2938" s="50">
        <v>3793</v>
      </c>
      <c r="D2938" s="49" t="s">
        <v>722</v>
      </c>
      <c r="E2938" s="49" t="s">
        <v>7405</v>
      </c>
      <c r="F2938" s="49" t="s">
        <v>722</v>
      </c>
      <c r="G2938" s="49">
        <v>44430</v>
      </c>
      <c r="H2938" s="49" t="s">
        <v>723</v>
      </c>
      <c r="I2938" s="50">
        <v>6052</v>
      </c>
      <c r="J2938" s="50">
        <v>244430000868</v>
      </c>
      <c r="K2938" s="49" t="s">
        <v>7408</v>
      </c>
      <c r="L2938" s="51">
        <v>1850</v>
      </c>
      <c r="M2938" s="52">
        <v>311401230</v>
      </c>
      <c r="N2938" s="52">
        <v>25137236</v>
      </c>
      <c r="O2938" s="52">
        <v>39057571</v>
      </c>
      <c r="P2938" s="52">
        <v>26641753</v>
      </c>
      <c r="Q2938" s="52">
        <v>336538466</v>
      </c>
      <c r="R2938" s="52">
        <v>65699324</v>
      </c>
      <c r="S2938" s="52">
        <v>402237790</v>
      </c>
      <c r="T2938" s="70" t="s">
        <v>10556</v>
      </c>
      <c r="U2938" s="70" t="s">
        <v>10560</v>
      </c>
    </row>
    <row r="2939" spans="1:21" x14ac:dyDescent="0.2">
      <c r="A2939" s="49" t="s">
        <v>7072</v>
      </c>
      <c r="B2939" s="49" t="s">
        <v>713</v>
      </c>
      <c r="C2939" s="50">
        <v>3793</v>
      </c>
      <c r="D2939" s="49" t="s">
        <v>722</v>
      </c>
      <c r="E2939" s="49" t="s">
        <v>7405</v>
      </c>
      <c r="F2939" s="49" t="s">
        <v>722</v>
      </c>
      <c r="G2939" s="49">
        <v>44430</v>
      </c>
      <c r="H2939" s="49" t="s">
        <v>723</v>
      </c>
      <c r="I2939" s="50">
        <v>6054</v>
      </c>
      <c r="J2939" s="50">
        <v>244430000426</v>
      </c>
      <c r="K2939" s="49" t="s">
        <v>7409</v>
      </c>
      <c r="L2939" s="51">
        <v>2702</v>
      </c>
      <c r="M2939" s="52">
        <v>451751402</v>
      </c>
      <c r="N2939" s="52">
        <v>13351151</v>
      </c>
      <c r="O2939" s="52">
        <v>39057571</v>
      </c>
      <c r="P2939" s="52">
        <v>6660438</v>
      </c>
      <c r="Q2939" s="52">
        <v>465102553</v>
      </c>
      <c r="R2939" s="52">
        <v>45718009</v>
      </c>
      <c r="S2939" s="52">
        <v>510820562</v>
      </c>
      <c r="T2939" s="70" t="s">
        <v>10556</v>
      </c>
      <c r="U2939" s="70" t="s">
        <v>10560</v>
      </c>
    </row>
    <row r="2940" spans="1:21" x14ac:dyDescent="0.2">
      <c r="A2940" s="49" t="s">
        <v>7072</v>
      </c>
      <c r="B2940" s="49" t="s">
        <v>713</v>
      </c>
      <c r="C2940" s="50">
        <v>3793</v>
      </c>
      <c r="D2940" s="49" t="s">
        <v>722</v>
      </c>
      <c r="E2940" s="49" t="s">
        <v>7405</v>
      </c>
      <c r="F2940" s="49" t="s">
        <v>722</v>
      </c>
      <c r="G2940" s="49">
        <v>44430</v>
      </c>
      <c r="H2940" s="49" t="s">
        <v>723</v>
      </c>
      <c r="I2940" s="50">
        <v>6056</v>
      </c>
      <c r="J2940" s="50">
        <v>244430001694</v>
      </c>
      <c r="K2940" s="49" t="s">
        <v>7413</v>
      </c>
      <c r="L2940" s="51">
        <v>3357</v>
      </c>
      <c r="M2940" s="52">
        <v>565896241</v>
      </c>
      <c r="N2940" s="52">
        <v>0</v>
      </c>
      <c r="O2940" s="52">
        <v>39057571</v>
      </c>
      <c r="P2940" s="52">
        <v>6660438</v>
      </c>
      <c r="Q2940" s="52">
        <v>565896241</v>
      </c>
      <c r="R2940" s="52">
        <v>45718009</v>
      </c>
      <c r="S2940" s="52">
        <v>611614250</v>
      </c>
      <c r="T2940" s="70" t="s">
        <v>10556</v>
      </c>
      <c r="U2940" s="70" t="s">
        <v>10560</v>
      </c>
    </row>
    <row r="2941" spans="1:21" x14ac:dyDescent="0.2">
      <c r="A2941" s="49" t="s">
        <v>7072</v>
      </c>
      <c r="B2941" s="49" t="s">
        <v>713</v>
      </c>
      <c r="C2941" s="50">
        <v>3793</v>
      </c>
      <c r="D2941" s="49" t="s">
        <v>722</v>
      </c>
      <c r="E2941" s="49" t="s">
        <v>7405</v>
      </c>
      <c r="F2941" s="49" t="s">
        <v>722</v>
      </c>
      <c r="G2941" s="49">
        <v>44430</v>
      </c>
      <c r="H2941" s="49" t="s">
        <v>723</v>
      </c>
      <c r="I2941" s="50">
        <v>122965</v>
      </c>
      <c r="J2941" s="50">
        <v>244430000850</v>
      </c>
      <c r="K2941" s="49" t="s">
        <v>7433</v>
      </c>
      <c r="L2941" s="51">
        <v>4457</v>
      </c>
      <c r="M2941" s="52">
        <v>749752379</v>
      </c>
      <c r="N2941" s="52">
        <v>29385461</v>
      </c>
      <c r="O2941" s="52">
        <v>39057571</v>
      </c>
      <c r="P2941" s="52">
        <v>6660438</v>
      </c>
      <c r="Q2941" s="52">
        <v>779137840</v>
      </c>
      <c r="R2941" s="52">
        <v>45718009</v>
      </c>
      <c r="S2941" s="52">
        <v>824855849</v>
      </c>
      <c r="T2941" s="70" t="s">
        <v>10556</v>
      </c>
      <c r="U2941" s="70" t="s">
        <v>10560</v>
      </c>
    </row>
    <row r="2942" spans="1:21" x14ac:dyDescent="0.2">
      <c r="A2942" s="49" t="s">
        <v>7072</v>
      </c>
      <c r="B2942" s="49" t="s">
        <v>713</v>
      </c>
      <c r="C2942" s="50">
        <v>3793</v>
      </c>
      <c r="D2942" s="49" t="s">
        <v>722</v>
      </c>
      <c r="E2942" s="49" t="s">
        <v>7405</v>
      </c>
      <c r="F2942" s="49" t="s">
        <v>722</v>
      </c>
      <c r="G2942" s="49">
        <v>44430</v>
      </c>
      <c r="H2942" s="49" t="s">
        <v>723</v>
      </c>
      <c r="I2942" s="50">
        <v>135649</v>
      </c>
      <c r="J2942" s="50">
        <v>244430001287</v>
      </c>
      <c r="K2942" s="49" t="s">
        <v>7411</v>
      </c>
      <c r="L2942" s="51">
        <v>1684</v>
      </c>
      <c r="M2942" s="52">
        <v>279444146</v>
      </c>
      <c r="N2942" s="52">
        <v>0</v>
      </c>
      <c r="O2942" s="52">
        <v>39057571</v>
      </c>
      <c r="P2942" s="52">
        <v>6660438</v>
      </c>
      <c r="Q2942" s="52">
        <v>279444146</v>
      </c>
      <c r="R2942" s="52">
        <v>45718009</v>
      </c>
      <c r="S2942" s="52">
        <v>325162155</v>
      </c>
      <c r="T2942" s="70" t="s">
        <v>10556</v>
      </c>
      <c r="U2942" s="70" t="s">
        <v>10560</v>
      </c>
    </row>
    <row r="2943" spans="1:21" x14ac:dyDescent="0.2">
      <c r="A2943" s="49" t="s">
        <v>7072</v>
      </c>
      <c r="B2943" s="49" t="s">
        <v>713</v>
      </c>
      <c r="C2943" s="50">
        <v>3793</v>
      </c>
      <c r="D2943" s="49" t="s">
        <v>722</v>
      </c>
      <c r="E2943" s="49" t="s">
        <v>7405</v>
      </c>
      <c r="F2943" s="49" t="s">
        <v>722</v>
      </c>
      <c r="G2943" s="49">
        <v>44430</v>
      </c>
      <c r="H2943" s="49" t="s">
        <v>723</v>
      </c>
      <c r="I2943" s="50">
        <v>6053</v>
      </c>
      <c r="J2943" s="50">
        <v>244430001180</v>
      </c>
      <c r="K2943" s="49" t="s">
        <v>7417</v>
      </c>
      <c r="L2943" s="51">
        <v>2009</v>
      </c>
      <c r="M2943" s="52">
        <v>334672253</v>
      </c>
      <c r="N2943" s="52">
        <v>0</v>
      </c>
      <c r="O2943" s="52">
        <v>39057571</v>
      </c>
      <c r="P2943" s="52">
        <v>6660438</v>
      </c>
      <c r="Q2943" s="52">
        <v>334672253</v>
      </c>
      <c r="R2943" s="52">
        <v>45718009</v>
      </c>
      <c r="S2943" s="52">
        <v>380390262</v>
      </c>
      <c r="T2943" s="70" t="s">
        <v>10556</v>
      </c>
      <c r="U2943" s="70" t="s">
        <v>10560</v>
      </c>
    </row>
    <row r="2944" spans="1:21" x14ac:dyDescent="0.2">
      <c r="A2944" s="49" t="s">
        <v>7072</v>
      </c>
      <c r="B2944" s="49" t="s">
        <v>713</v>
      </c>
      <c r="C2944" s="50">
        <v>3793</v>
      </c>
      <c r="D2944" s="49" t="s">
        <v>722</v>
      </c>
      <c r="E2944" s="49" t="s">
        <v>7405</v>
      </c>
      <c r="F2944" s="49" t="s">
        <v>722</v>
      </c>
      <c r="G2944" s="49">
        <v>44430</v>
      </c>
      <c r="H2944" s="49" t="s">
        <v>723</v>
      </c>
      <c r="I2944" s="50">
        <v>6057</v>
      </c>
      <c r="J2944" s="50">
        <v>244430002844</v>
      </c>
      <c r="K2944" s="49" t="s">
        <v>7407</v>
      </c>
      <c r="L2944" s="51">
        <v>1369</v>
      </c>
      <c r="M2944" s="52">
        <v>226158722</v>
      </c>
      <c r="N2944" s="52">
        <v>0</v>
      </c>
      <c r="O2944" s="52">
        <v>39057571</v>
      </c>
      <c r="P2944" s="52">
        <v>26641753</v>
      </c>
      <c r="Q2944" s="52">
        <v>226158722</v>
      </c>
      <c r="R2944" s="52">
        <v>65699324</v>
      </c>
      <c r="S2944" s="52">
        <v>291858046</v>
      </c>
      <c r="T2944" s="70" t="s">
        <v>10556</v>
      </c>
      <c r="U2944" s="70" t="s">
        <v>10560</v>
      </c>
    </row>
    <row r="2945" spans="1:21" x14ac:dyDescent="0.2">
      <c r="A2945" s="49" t="s">
        <v>7072</v>
      </c>
      <c r="B2945" s="49" t="s">
        <v>713</v>
      </c>
      <c r="C2945" s="50">
        <v>3793</v>
      </c>
      <c r="D2945" s="49" t="s">
        <v>722</v>
      </c>
      <c r="E2945" s="49" t="s">
        <v>7405</v>
      </c>
      <c r="F2945" s="49" t="s">
        <v>722</v>
      </c>
      <c r="G2945" s="49">
        <v>44430</v>
      </c>
      <c r="H2945" s="49" t="s">
        <v>723</v>
      </c>
      <c r="I2945" s="50">
        <v>170217</v>
      </c>
      <c r="J2945" s="50">
        <v>244430002364</v>
      </c>
      <c r="K2945" s="49" t="s">
        <v>7415</v>
      </c>
      <c r="L2945" s="51">
        <v>1350</v>
      </c>
      <c r="M2945" s="52">
        <v>229064471</v>
      </c>
      <c r="N2945" s="52">
        <v>0</v>
      </c>
      <c r="O2945" s="52">
        <v>39057571</v>
      </c>
      <c r="P2945" s="52">
        <v>26641753</v>
      </c>
      <c r="Q2945" s="52">
        <v>229064471</v>
      </c>
      <c r="R2945" s="52">
        <v>65699324</v>
      </c>
      <c r="S2945" s="52">
        <v>294763795</v>
      </c>
      <c r="T2945" s="70" t="s">
        <v>10556</v>
      </c>
      <c r="U2945" s="70" t="s">
        <v>10560</v>
      </c>
    </row>
    <row r="2946" spans="1:21" x14ac:dyDescent="0.2">
      <c r="A2946" s="49" t="s">
        <v>4909</v>
      </c>
      <c r="B2946" s="49" t="s">
        <v>1126</v>
      </c>
      <c r="C2946" s="50">
        <v>3825</v>
      </c>
      <c r="D2946" s="49" t="s">
        <v>1127</v>
      </c>
      <c r="E2946" s="49" t="s">
        <v>4917</v>
      </c>
      <c r="F2946" s="49" t="s">
        <v>1127</v>
      </c>
      <c r="G2946" s="49">
        <v>85125</v>
      </c>
      <c r="H2946" s="49" t="s">
        <v>1130</v>
      </c>
      <c r="I2946" s="50">
        <v>14083</v>
      </c>
      <c r="J2946" s="50">
        <v>285125000562</v>
      </c>
      <c r="K2946" s="49" t="s">
        <v>4928</v>
      </c>
      <c r="L2946" s="51">
        <v>361</v>
      </c>
      <c r="M2946" s="52">
        <v>50759203</v>
      </c>
      <c r="N2946" s="52">
        <v>0</v>
      </c>
      <c r="O2946" s="52">
        <v>32329665</v>
      </c>
      <c r="P2946" s="52">
        <v>6660438</v>
      </c>
      <c r="Q2946" s="52">
        <v>50759203</v>
      </c>
      <c r="R2946" s="52">
        <v>38990103</v>
      </c>
      <c r="S2946" s="52">
        <v>89749306</v>
      </c>
      <c r="T2946" s="70" t="s">
        <v>10556</v>
      </c>
      <c r="U2946" s="70" t="s">
        <v>10560</v>
      </c>
    </row>
    <row r="2947" spans="1:21" x14ac:dyDescent="0.2">
      <c r="A2947" s="49" t="s">
        <v>2875</v>
      </c>
      <c r="B2947" s="49" t="s">
        <v>1117</v>
      </c>
      <c r="C2947" s="50">
        <v>3824</v>
      </c>
      <c r="D2947" s="49" t="s">
        <v>1116</v>
      </c>
      <c r="E2947" s="49" t="s">
        <v>2907</v>
      </c>
      <c r="F2947" s="49" t="s">
        <v>1116</v>
      </c>
      <c r="G2947" s="49">
        <v>81300</v>
      </c>
      <c r="H2947" s="49" t="s">
        <v>1120</v>
      </c>
      <c r="I2947" s="50">
        <v>1905</v>
      </c>
      <c r="J2947" s="50">
        <v>281794000246</v>
      </c>
      <c r="K2947" s="49" t="s">
        <v>2910</v>
      </c>
      <c r="L2947" s="51">
        <v>639</v>
      </c>
      <c r="M2947" s="52">
        <v>88202960</v>
      </c>
      <c r="N2947" s="52">
        <v>0</v>
      </c>
      <c r="O2947" s="52">
        <v>32692669</v>
      </c>
      <c r="P2947" s="52">
        <v>6660438</v>
      </c>
      <c r="Q2947" s="52">
        <v>88202960</v>
      </c>
      <c r="R2947" s="52">
        <v>39353107</v>
      </c>
      <c r="S2947" s="52">
        <v>127556067</v>
      </c>
      <c r="T2947" s="70" t="s">
        <v>10556</v>
      </c>
      <c r="U2947" s="70" t="s">
        <v>10560</v>
      </c>
    </row>
    <row r="2948" spans="1:21" x14ac:dyDescent="0.2">
      <c r="A2948" s="49" t="s">
        <v>4909</v>
      </c>
      <c r="B2948" s="49" t="s">
        <v>1126</v>
      </c>
      <c r="C2948" s="50">
        <v>3825</v>
      </c>
      <c r="D2948" s="49" t="s">
        <v>1127</v>
      </c>
      <c r="E2948" s="49" t="s">
        <v>4917</v>
      </c>
      <c r="F2948" s="49" t="s">
        <v>1127</v>
      </c>
      <c r="G2948" s="49">
        <v>85125</v>
      </c>
      <c r="H2948" s="49" t="s">
        <v>1130</v>
      </c>
      <c r="I2948" s="50">
        <v>14084</v>
      </c>
      <c r="J2948" s="50">
        <v>285125000597</v>
      </c>
      <c r="K2948" s="49" t="s">
        <v>4920</v>
      </c>
      <c r="L2948" s="51">
        <v>199</v>
      </c>
      <c r="M2948" s="52">
        <v>28696984</v>
      </c>
      <c r="N2948" s="52">
        <v>0</v>
      </c>
      <c r="O2948" s="52">
        <v>32329665</v>
      </c>
      <c r="P2948" s="52">
        <v>6660438</v>
      </c>
      <c r="Q2948" s="52">
        <v>28696984</v>
      </c>
      <c r="R2948" s="52">
        <v>38990103</v>
      </c>
      <c r="S2948" s="52">
        <v>67687087</v>
      </c>
      <c r="T2948" s="70" t="s">
        <v>10556</v>
      </c>
      <c r="U2948" s="70" t="s">
        <v>10560</v>
      </c>
    </row>
    <row r="2949" spans="1:21" x14ac:dyDescent="0.2">
      <c r="A2949" s="49" t="s">
        <v>2884</v>
      </c>
      <c r="B2949" s="49" t="s">
        <v>453</v>
      </c>
      <c r="C2949" s="50">
        <v>3813</v>
      </c>
      <c r="D2949" s="49" t="s">
        <v>1000</v>
      </c>
      <c r="E2949" s="49" t="s">
        <v>9523</v>
      </c>
      <c r="F2949" s="49" t="s">
        <v>1000</v>
      </c>
      <c r="G2949" s="49">
        <v>70670</v>
      </c>
      <c r="H2949" s="49" t="s">
        <v>1014</v>
      </c>
      <c r="I2949" s="50">
        <v>4879</v>
      </c>
      <c r="J2949" s="50">
        <v>270670007399</v>
      </c>
      <c r="K2949" s="49" t="s">
        <v>9533</v>
      </c>
      <c r="L2949" s="51">
        <v>276</v>
      </c>
      <c r="M2949" s="52">
        <v>42009541</v>
      </c>
      <c r="N2949" s="52">
        <v>0</v>
      </c>
      <c r="O2949" s="52">
        <v>34503958</v>
      </c>
      <c r="P2949" s="52">
        <v>13320876</v>
      </c>
      <c r="Q2949" s="52">
        <v>42009541</v>
      </c>
      <c r="R2949" s="52">
        <v>47824834</v>
      </c>
      <c r="S2949" s="52">
        <v>89834375</v>
      </c>
      <c r="T2949" s="70" t="s">
        <v>10556</v>
      </c>
      <c r="U2949" s="70" t="s">
        <v>10560</v>
      </c>
    </row>
    <row r="2950" spans="1:21" x14ac:dyDescent="0.2">
      <c r="A2950" s="49" t="s">
        <v>4909</v>
      </c>
      <c r="B2950" s="49" t="s">
        <v>1126</v>
      </c>
      <c r="C2950" s="50">
        <v>3825</v>
      </c>
      <c r="D2950" s="49" t="s">
        <v>1127</v>
      </c>
      <c r="E2950" s="49" t="s">
        <v>4945</v>
      </c>
      <c r="F2950" s="49" t="s">
        <v>1127</v>
      </c>
      <c r="G2950" s="49">
        <v>85250</v>
      </c>
      <c r="H2950" s="49" t="s">
        <v>1136</v>
      </c>
      <c r="I2950" s="50">
        <v>167217</v>
      </c>
      <c r="J2950" s="50">
        <v>285250001741</v>
      </c>
      <c r="K2950" s="49" t="s">
        <v>4951</v>
      </c>
      <c r="L2950" s="51">
        <v>330</v>
      </c>
      <c r="M2950" s="52">
        <v>43172330</v>
      </c>
      <c r="N2950" s="52">
        <v>0</v>
      </c>
      <c r="O2950" s="52">
        <v>29613969</v>
      </c>
      <c r="P2950" s="52">
        <v>19981315</v>
      </c>
      <c r="Q2950" s="52">
        <v>43172330</v>
      </c>
      <c r="R2950" s="52">
        <v>49595284</v>
      </c>
      <c r="S2950" s="52">
        <v>92767614</v>
      </c>
      <c r="T2950" s="70" t="s">
        <v>10556</v>
      </c>
      <c r="U2950" s="70" t="s">
        <v>10560</v>
      </c>
    </row>
    <row r="2951" spans="1:21" x14ac:dyDescent="0.2">
      <c r="A2951" s="49" t="s">
        <v>4909</v>
      </c>
      <c r="B2951" s="49" t="s">
        <v>1126</v>
      </c>
      <c r="C2951" s="50">
        <v>3825</v>
      </c>
      <c r="D2951" s="49" t="s">
        <v>1127</v>
      </c>
      <c r="E2951" s="49" t="s">
        <v>4941</v>
      </c>
      <c r="F2951" s="49" t="s">
        <v>1127</v>
      </c>
      <c r="G2951" s="49">
        <v>85230</v>
      </c>
      <c r="H2951" s="49" t="s">
        <v>1135</v>
      </c>
      <c r="I2951" s="50">
        <v>14578</v>
      </c>
      <c r="J2951" s="50">
        <v>285230000292</v>
      </c>
      <c r="K2951" s="49" t="s">
        <v>4944</v>
      </c>
      <c r="L2951" s="51">
        <v>403</v>
      </c>
      <c r="M2951" s="52">
        <v>57087904</v>
      </c>
      <c r="N2951" s="52">
        <v>0</v>
      </c>
      <c r="O2951" s="52">
        <v>31528835</v>
      </c>
      <c r="P2951" s="52">
        <v>6660438</v>
      </c>
      <c r="Q2951" s="52">
        <v>57087904</v>
      </c>
      <c r="R2951" s="52">
        <v>38189273</v>
      </c>
      <c r="S2951" s="52">
        <v>95277177</v>
      </c>
      <c r="T2951" s="70" t="s">
        <v>10556</v>
      </c>
      <c r="U2951" s="70" t="s">
        <v>10560</v>
      </c>
    </row>
    <row r="2952" spans="1:21" x14ac:dyDescent="0.2">
      <c r="A2952" s="49" t="s">
        <v>5501</v>
      </c>
      <c r="B2952" s="49" t="s">
        <v>461</v>
      </c>
      <c r="C2952" s="50">
        <v>3780</v>
      </c>
      <c r="D2952" s="49" t="s">
        <v>459</v>
      </c>
      <c r="E2952" s="49" t="s">
        <v>10140</v>
      </c>
      <c r="F2952" s="49" t="s">
        <v>459</v>
      </c>
      <c r="G2952" s="49">
        <v>20001</v>
      </c>
      <c r="H2952" s="49" t="s">
        <v>460</v>
      </c>
      <c r="I2952" s="50">
        <v>15961</v>
      </c>
      <c r="J2952" s="50">
        <v>220001006720</v>
      </c>
      <c r="K2952" s="49" t="s">
        <v>10152</v>
      </c>
      <c r="L2952" s="51">
        <v>1224</v>
      </c>
      <c r="M2952" s="52">
        <v>147928142</v>
      </c>
      <c r="N2952" s="52">
        <v>29585628</v>
      </c>
      <c r="O2952" s="52">
        <v>28421423</v>
      </c>
      <c r="P2952" s="52">
        <v>6660438</v>
      </c>
      <c r="Q2952" s="52">
        <v>177513770</v>
      </c>
      <c r="R2952" s="52">
        <v>35081861</v>
      </c>
      <c r="S2952" s="52">
        <v>212595631</v>
      </c>
      <c r="T2952" s="70" t="s">
        <v>10556</v>
      </c>
      <c r="U2952" s="70" t="s">
        <v>10560</v>
      </c>
    </row>
    <row r="2953" spans="1:21" x14ac:dyDescent="0.2">
      <c r="A2953" s="49" t="s">
        <v>2875</v>
      </c>
      <c r="B2953" s="49" t="s">
        <v>1117</v>
      </c>
      <c r="C2953" s="50">
        <v>3824</v>
      </c>
      <c r="D2953" s="49" t="s">
        <v>1116</v>
      </c>
      <c r="E2953" s="49" t="s">
        <v>2931</v>
      </c>
      <c r="F2953" s="49" t="s">
        <v>1116</v>
      </c>
      <c r="G2953" s="49">
        <v>81794</v>
      </c>
      <c r="H2953" s="49" t="s">
        <v>1123</v>
      </c>
      <c r="I2953" s="50">
        <v>1936</v>
      </c>
      <c r="J2953" s="50">
        <v>281794003563</v>
      </c>
      <c r="K2953" s="49" t="s">
        <v>2932</v>
      </c>
      <c r="L2953" s="51">
        <v>719</v>
      </c>
      <c r="M2953" s="52">
        <v>96640710</v>
      </c>
      <c r="N2953" s="52">
        <v>10550126</v>
      </c>
      <c r="O2953" s="52">
        <v>31581466</v>
      </c>
      <c r="P2953" s="52">
        <v>26641753</v>
      </c>
      <c r="Q2953" s="52">
        <v>107190836</v>
      </c>
      <c r="R2953" s="52">
        <v>58223219</v>
      </c>
      <c r="S2953" s="52">
        <v>165414055</v>
      </c>
      <c r="T2953" s="70" t="s">
        <v>10556</v>
      </c>
      <c r="U2953" s="70" t="s">
        <v>10560</v>
      </c>
    </row>
    <row r="2954" spans="1:21" x14ac:dyDescent="0.2">
      <c r="A2954" s="49" t="s">
        <v>4982</v>
      </c>
      <c r="B2954" s="49" t="s">
        <v>421</v>
      </c>
      <c r="C2954" s="50">
        <v>3777</v>
      </c>
      <c r="D2954" s="49" t="s">
        <v>422</v>
      </c>
      <c r="E2954" s="49" t="s">
        <v>5247</v>
      </c>
      <c r="F2954" s="49" t="s">
        <v>422</v>
      </c>
      <c r="G2954" s="49">
        <v>19473</v>
      </c>
      <c r="H2954" s="49" t="s">
        <v>224</v>
      </c>
      <c r="I2954" s="50">
        <v>3484</v>
      </c>
      <c r="J2954" s="50">
        <v>219473000107</v>
      </c>
      <c r="K2954" s="49" t="s">
        <v>5257</v>
      </c>
      <c r="L2954" s="51">
        <v>671</v>
      </c>
      <c r="M2954" s="52">
        <v>92422995</v>
      </c>
      <c r="N2954" s="52">
        <v>0</v>
      </c>
      <c r="O2954" s="52">
        <v>30798562</v>
      </c>
      <c r="P2954" s="52">
        <v>6660438</v>
      </c>
      <c r="Q2954" s="52">
        <v>92422995</v>
      </c>
      <c r="R2954" s="52">
        <v>37459000</v>
      </c>
      <c r="S2954" s="52">
        <v>129881995</v>
      </c>
      <c r="T2954" s="70" t="s">
        <v>10556</v>
      </c>
      <c r="U2954" s="70" t="s">
        <v>10560</v>
      </c>
    </row>
    <row r="2955" spans="1:21" x14ac:dyDescent="0.2">
      <c r="A2955" s="49" t="s">
        <v>2245</v>
      </c>
      <c r="B2955" s="49" t="s">
        <v>36</v>
      </c>
      <c r="C2955" s="50">
        <v>3763</v>
      </c>
      <c r="D2955" s="49" t="s">
        <v>155</v>
      </c>
      <c r="E2955" s="49" t="s">
        <v>9942</v>
      </c>
      <c r="F2955" s="49" t="s">
        <v>155</v>
      </c>
      <c r="G2955" s="49">
        <v>5837</v>
      </c>
      <c r="H2955" s="49" t="s">
        <v>156</v>
      </c>
      <c r="I2955" s="50">
        <v>115399</v>
      </c>
      <c r="J2955" s="50">
        <v>205837007063</v>
      </c>
      <c r="K2955" s="49" t="s">
        <v>9949</v>
      </c>
      <c r="L2955" s="51">
        <v>512</v>
      </c>
      <c r="M2955" s="52">
        <v>76075877</v>
      </c>
      <c r="N2955" s="52">
        <v>0</v>
      </c>
      <c r="O2955" s="52">
        <v>33900715</v>
      </c>
      <c r="P2955" s="52">
        <v>6660438</v>
      </c>
      <c r="Q2955" s="52">
        <v>76075877</v>
      </c>
      <c r="R2955" s="52">
        <v>40561153</v>
      </c>
      <c r="S2955" s="52">
        <v>116637030</v>
      </c>
      <c r="T2955" s="70" t="s">
        <v>10556</v>
      </c>
      <c r="U2955" s="70" t="s">
        <v>10560</v>
      </c>
    </row>
    <row r="2956" spans="1:21" x14ac:dyDescent="0.2">
      <c r="A2956" s="49" t="s">
        <v>4982</v>
      </c>
      <c r="B2956" s="49" t="s">
        <v>421</v>
      </c>
      <c r="C2956" s="50">
        <v>3778</v>
      </c>
      <c r="D2956" s="49" t="s">
        <v>419</v>
      </c>
      <c r="E2956" s="49" t="s">
        <v>8662</v>
      </c>
      <c r="F2956" s="49" t="s">
        <v>419</v>
      </c>
      <c r="G2956" s="49">
        <v>19001</v>
      </c>
      <c r="H2956" s="49" t="s">
        <v>420</v>
      </c>
      <c r="I2956" s="50">
        <v>130468</v>
      </c>
      <c r="J2956" s="50">
        <v>219001004982</v>
      </c>
      <c r="K2956" s="49" t="s">
        <v>8676</v>
      </c>
      <c r="L2956" s="51">
        <v>270</v>
      </c>
      <c r="M2956" s="52">
        <v>32416091</v>
      </c>
      <c r="N2956" s="52">
        <v>0</v>
      </c>
      <c r="O2956" s="52">
        <v>26178477</v>
      </c>
      <c r="P2956" s="52">
        <v>6660438</v>
      </c>
      <c r="Q2956" s="52">
        <v>32416091</v>
      </c>
      <c r="R2956" s="52">
        <v>32838915</v>
      </c>
      <c r="S2956" s="52">
        <v>65255006</v>
      </c>
      <c r="T2956" s="70" t="s">
        <v>10556</v>
      </c>
      <c r="U2956" s="70" t="s">
        <v>10560</v>
      </c>
    </row>
    <row r="2957" spans="1:21" x14ac:dyDescent="0.2">
      <c r="A2957" s="49" t="s">
        <v>6766</v>
      </c>
      <c r="B2957" s="49" t="s">
        <v>1177</v>
      </c>
      <c r="C2957" s="50">
        <v>3830</v>
      </c>
      <c r="D2957" s="49" t="s">
        <v>1175</v>
      </c>
      <c r="E2957" s="49" t="s">
        <v>6778</v>
      </c>
      <c r="F2957" s="49" t="s">
        <v>1175</v>
      </c>
      <c r="G2957" s="49">
        <v>95001</v>
      </c>
      <c r="H2957" s="49" t="s">
        <v>1176</v>
      </c>
      <c r="I2957" s="50">
        <v>141835</v>
      </c>
      <c r="J2957" s="50">
        <v>295001003950</v>
      </c>
      <c r="K2957" s="49" t="s">
        <v>6792</v>
      </c>
      <c r="L2957" s="51">
        <v>782</v>
      </c>
      <c r="M2957" s="52">
        <v>98106707</v>
      </c>
      <c r="N2957" s="52">
        <v>2962321</v>
      </c>
      <c r="O2957" s="52">
        <v>29951772</v>
      </c>
      <c r="P2957" s="52">
        <v>6660438</v>
      </c>
      <c r="Q2957" s="52">
        <v>101069028</v>
      </c>
      <c r="R2957" s="52">
        <v>36612210</v>
      </c>
      <c r="S2957" s="52">
        <v>137681238</v>
      </c>
      <c r="T2957" s="70" t="s">
        <v>10556</v>
      </c>
      <c r="U2957" s="70" t="s">
        <v>10560</v>
      </c>
    </row>
    <row r="2958" spans="1:21" x14ac:dyDescent="0.2">
      <c r="A2958" s="49" t="s">
        <v>4982</v>
      </c>
      <c r="B2958" s="49" t="s">
        <v>421</v>
      </c>
      <c r="C2958" s="50">
        <v>3777</v>
      </c>
      <c r="D2958" s="49" t="s">
        <v>422</v>
      </c>
      <c r="E2958" s="49" t="s">
        <v>5247</v>
      </c>
      <c r="F2958" s="49" t="s">
        <v>422</v>
      </c>
      <c r="G2958" s="49">
        <v>19473</v>
      </c>
      <c r="H2958" s="49" t="s">
        <v>224</v>
      </c>
      <c r="I2958" s="50">
        <v>3422</v>
      </c>
      <c r="J2958" s="50">
        <v>219473000590</v>
      </c>
      <c r="K2958" s="49" t="s">
        <v>5256</v>
      </c>
      <c r="L2958" s="51">
        <v>581</v>
      </c>
      <c r="M2958" s="52">
        <v>78926020</v>
      </c>
      <c r="N2958" s="52">
        <v>0</v>
      </c>
      <c r="O2958" s="52">
        <v>30798562</v>
      </c>
      <c r="P2958" s="52">
        <v>6660438</v>
      </c>
      <c r="Q2958" s="52">
        <v>78926020</v>
      </c>
      <c r="R2958" s="52">
        <v>37459000</v>
      </c>
      <c r="S2958" s="52">
        <v>116385020</v>
      </c>
      <c r="T2958" s="70" t="s">
        <v>10556</v>
      </c>
      <c r="U2958" s="70" t="s">
        <v>10560</v>
      </c>
    </row>
    <row r="2959" spans="1:21" x14ac:dyDescent="0.2">
      <c r="A2959" s="49" t="s">
        <v>4982</v>
      </c>
      <c r="B2959" s="49" t="s">
        <v>421</v>
      </c>
      <c r="C2959" s="50">
        <v>3777</v>
      </c>
      <c r="D2959" s="49" t="s">
        <v>422</v>
      </c>
      <c r="E2959" s="49" t="s">
        <v>5247</v>
      </c>
      <c r="F2959" s="49" t="s">
        <v>422</v>
      </c>
      <c r="G2959" s="49">
        <v>19473</v>
      </c>
      <c r="H2959" s="49" t="s">
        <v>224</v>
      </c>
      <c r="I2959" s="50">
        <v>3482</v>
      </c>
      <c r="J2959" s="50">
        <v>219473000018</v>
      </c>
      <c r="K2959" s="49" t="s">
        <v>5148</v>
      </c>
      <c r="L2959" s="51">
        <v>313</v>
      </c>
      <c r="M2959" s="52">
        <v>42302291</v>
      </c>
      <c r="N2959" s="52">
        <v>0</v>
      </c>
      <c r="O2959" s="52">
        <v>15399281</v>
      </c>
      <c r="P2959" s="52">
        <v>3330219</v>
      </c>
      <c r="Q2959" s="52">
        <v>42302291</v>
      </c>
      <c r="R2959" s="52">
        <v>18729500</v>
      </c>
      <c r="S2959" s="52">
        <v>61031791</v>
      </c>
      <c r="T2959" s="70" t="s">
        <v>10556</v>
      </c>
      <c r="U2959" s="70" t="s">
        <v>10560</v>
      </c>
    </row>
    <row r="2960" spans="1:21" x14ac:dyDescent="0.2">
      <c r="A2960" s="49" t="s">
        <v>4982</v>
      </c>
      <c r="B2960" s="49" t="s">
        <v>421</v>
      </c>
      <c r="C2960" s="50">
        <v>3777</v>
      </c>
      <c r="D2960" s="49" t="s">
        <v>422</v>
      </c>
      <c r="E2960" s="49" t="s">
        <v>5130</v>
      </c>
      <c r="F2960" s="49" t="s">
        <v>422</v>
      </c>
      <c r="G2960" s="49">
        <v>19256</v>
      </c>
      <c r="H2960" s="49" t="s">
        <v>430</v>
      </c>
      <c r="I2960" s="50">
        <v>3482</v>
      </c>
      <c r="J2960" s="50">
        <v>219473000018</v>
      </c>
      <c r="K2960" s="49" t="s">
        <v>5148</v>
      </c>
      <c r="L2960" s="51">
        <v>19</v>
      </c>
      <c r="M2960" s="52">
        <v>2336647</v>
      </c>
      <c r="N2960" s="52">
        <v>0</v>
      </c>
      <c r="O2960" s="52">
        <v>14927447</v>
      </c>
      <c r="P2960" s="52">
        <v>0</v>
      </c>
      <c r="Q2960" s="52">
        <v>2336647</v>
      </c>
      <c r="R2960" s="52">
        <v>14927447</v>
      </c>
      <c r="S2960" s="52">
        <v>17264094</v>
      </c>
      <c r="T2960" s="70" t="s">
        <v>10556</v>
      </c>
      <c r="U2960" s="70" t="s">
        <v>10560</v>
      </c>
    </row>
    <row r="2961" spans="1:21" x14ac:dyDescent="0.2">
      <c r="A2961" s="49" t="s">
        <v>2884</v>
      </c>
      <c r="B2961" s="49" t="s">
        <v>453</v>
      </c>
      <c r="C2961" s="50">
        <v>3813</v>
      </c>
      <c r="D2961" s="49" t="s">
        <v>1000</v>
      </c>
      <c r="E2961" s="49" t="s">
        <v>9523</v>
      </c>
      <c r="F2961" s="49" t="s">
        <v>1000</v>
      </c>
      <c r="G2961" s="49">
        <v>70670</v>
      </c>
      <c r="H2961" s="49" t="s">
        <v>1014</v>
      </c>
      <c r="I2961" s="50">
        <v>4878</v>
      </c>
      <c r="J2961" s="50">
        <v>270670000271</v>
      </c>
      <c r="K2961" s="49" t="s">
        <v>9538</v>
      </c>
      <c r="L2961" s="51">
        <v>596</v>
      </c>
      <c r="M2961" s="52">
        <v>97694614</v>
      </c>
      <c r="N2961" s="52">
        <v>0</v>
      </c>
      <c r="O2961" s="52">
        <v>34503958</v>
      </c>
      <c r="P2961" s="52">
        <v>19981315</v>
      </c>
      <c r="Q2961" s="52">
        <v>97694614</v>
      </c>
      <c r="R2961" s="52">
        <v>54485273</v>
      </c>
      <c r="S2961" s="52">
        <v>152179887</v>
      </c>
      <c r="T2961" s="70" t="s">
        <v>10556</v>
      </c>
      <c r="U2961" s="70" t="s">
        <v>10560</v>
      </c>
    </row>
    <row r="2962" spans="1:21" x14ac:dyDescent="0.2">
      <c r="A2962" s="49" t="s">
        <v>4909</v>
      </c>
      <c r="B2962" s="49" t="s">
        <v>1126</v>
      </c>
      <c r="C2962" s="50">
        <v>3825</v>
      </c>
      <c r="D2962" s="49" t="s">
        <v>1127</v>
      </c>
      <c r="E2962" s="49" t="s">
        <v>4917</v>
      </c>
      <c r="F2962" s="49" t="s">
        <v>1127</v>
      </c>
      <c r="G2962" s="49">
        <v>85125</v>
      </c>
      <c r="H2962" s="49" t="s">
        <v>1130</v>
      </c>
      <c r="I2962" s="50">
        <v>14082</v>
      </c>
      <c r="J2962" s="50">
        <v>285125001666</v>
      </c>
      <c r="K2962" s="49" t="s">
        <v>4921</v>
      </c>
      <c r="L2962" s="51">
        <v>149</v>
      </c>
      <c r="M2962" s="52">
        <v>21415632</v>
      </c>
      <c r="N2962" s="52">
        <v>0</v>
      </c>
      <c r="O2962" s="52">
        <v>32329665</v>
      </c>
      <c r="P2962" s="52">
        <v>6660438</v>
      </c>
      <c r="Q2962" s="52">
        <v>21415632</v>
      </c>
      <c r="R2962" s="52">
        <v>38990103</v>
      </c>
      <c r="S2962" s="52">
        <v>60405735</v>
      </c>
      <c r="T2962" s="70" t="s">
        <v>10556</v>
      </c>
      <c r="U2962" s="70" t="s">
        <v>10560</v>
      </c>
    </row>
    <row r="2963" spans="1:21" x14ac:dyDescent="0.2">
      <c r="A2963" s="49" t="s">
        <v>6181</v>
      </c>
      <c r="B2963" s="49" t="s">
        <v>113</v>
      </c>
      <c r="C2963" s="50">
        <v>3798</v>
      </c>
      <c r="D2963" s="49" t="s">
        <v>791</v>
      </c>
      <c r="E2963" s="49" t="s">
        <v>8129</v>
      </c>
      <c r="F2963" s="49" t="s">
        <v>791</v>
      </c>
      <c r="G2963" s="49">
        <v>52560</v>
      </c>
      <c r="H2963" s="49" t="s">
        <v>831</v>
      </c>
      <c r="I2963" s="50">
        <v>19933</v>
      </c>
      <c r="J2963" s="50">
        <v>252560000099</v>
      </c>
      <c r="K2963" s="49" t="s">
        <v>8132</v>
      </c>
      <c r="L2963" s="51">
        <v>155</v>
      </c>
      <c r="M2963" s="52">
        <v>19736051</v>
      </c>
      <c r="N2963" s="52">
        <v>0</v>
      </c>
      <c r="O2963" s="52">
        <v>26991260</v>
      </c>
      <c r="P2963" s="52">
        <v>6660438</v>
      </c>
      <c r="Q2963" s="52">
        <v>19736051</v>
      </c>
      <c r="R2963" s="52">
        <v>33651698</v>
      </c>
      <c r="S2963" s="52">
        <v>53387749</v>
      </c>
      <c r="T2963" s="70" t="s">
        <v>10556</v>
      </c>
      <c r="U2963" s="70" t="s">
        <v>10560</v>
      </c>
    </row>
    <row r="2964" spans="1:21" x14ac:dyDescent="0.2">
      <c r="A2964" s="49" t="s">
        <v>6181</v>
      </c>
      <c r="B2964" s="49" t="s">
        <v>113</v>
      </c>
      <c r="C2964" s="50">
        <v>3798</v>
      </c>
      <c r="D2964" s="49" t="s">
        <v>791</v>
      </c>
      <c r="E2964" s="49" t="s">
        <v>8090</v>
      </c>
      <c r="F2964" s="49" t="s">
        <v>791</v>
      </c>
      <c r="G2964" s="49">
        <v>52435</v>
      </c>
      <c r="H2964" s="49" t="s">
        <v>826</v>
      </c>
      <c r="I2964" s="50">
        <v>5606</v>
      </c>
      <c r="J2964" s="50">
        <v>252435000176</v>
      </c>
      <c r="K2964" s="49" t="s">
        <v>8097</v>
      </c>
      <c r="L2964" s="51">
        <v>102</v>
      </c>
      <c r="M2964" s="52">
        <v>13518967</v>
      </c>
      <c r="N2964" s="52">
        <v>0</v>
      </c>
      <c r="O2964" s="52">
        <v>26873901</v>
      </c>
      <c r="P2964" s="52">
        <v>6660438</v>
      </c>
      <c r="Q2964" s="52">
        <v>13518967</v>
      </c>
      <c r="R2964" s="52">
        <v>33534339</v>
      </c>
      <c r="S2964" s="52">
        <v>47053306</v>
      </c>
      <c r="T2964" s="70" t="s">
        <v>10556</v>
      </c>
      <c r="U2964" s="70" t="s">
        <v>10560</v>
      </c>
    </row>
    <row r="2965" spans="1:21" x14ac:dyDescent="0.2">
      <c r="A2965" s="49" t="s">
        <v>4982</v>
      </c>
      <c r="B2965" s="49" t="s">
        <v>421</v>
      </c>
      <c r="C2965" s="50">
        <v>3777</v>
      </c>
      <c r="D2965" s="49" t="s">
        <v>422</v>
      </c>
      <c r="E2965" s="49" t="s">
        <v>5122</v>
      </c>
      <c r="F2965" s="49" t="s">
        <v>422</v>
      </c>
      <c r="G2965" s="49">
        <v>19212</v>
      </c>
      <c r="H2965" s="49" t="s">
        <v>429</v>
      </c>
      <c r="I2965" s="50">
        <v>3884</v>
      </c>
      <c r="J2965" s="50">
        <v>119212000369</v>
      </c>
      <c r="K2965" s="49" t="s">
        <v>5123</v>
      </c>
      <c r="L2965" s="51">
        <v>1135</v>
      </c>
      <c r="M2965" s="52">
        <v>126234878</v>
      </c>
      <c r="N2965" s="52">
        <v>0</v>
      </c>
      <c r="O2965" s="52">
        <v>28682311</v>
      </c>
      <c r="P2965" s="52">
        <v>26641753</v>
      </c>
      <c r="Q2965" s="52">
        <v>126234878</v>
      </c>
      <c r="R2965" s="52">
        <v>55324064</v>
      </c>
      <c r="S2965" s="52">
        <v>181558942</v>
      </c>
      <c r="T2965" s="70" t="s">
        <v>10556</v>
      </c>
      <c r="U2965" s="70" t="s">
        <v>10560</v>
      </c>
    </row>
    <row r="2966" spans="1:21" x14ac:dyDescent="0.2">
      <c r="A2966" s="49" t="s">
        <v>6798</v>
      </c>
      <c r="B2966" s="49" t="s">
        <v>674</v>
      </c>
      <c r="C2966" s="50">
        <v>3791</v>
      </c>
      <c r="D2966" s="49" t="s">
        <v>672</v>
      </c>
      <c r="E2966" s="49" t="s">
        <v>8253</v>
      </c>
      <c r="F2966" s="49" t="s">
        <v>672</v>
      </c>
      <c r="G2966" s="49">
        <v>41001</v>
      </c>
      <c r="H2966" s="49" t="s">
        <v>673</v>
      </c>
      <c r="I2966" s="50">
        <v>12225</v>
      </c>
      <c r="J2966" s="50">
        <v>141001004312</v>
      </c>
      <c r="K2966" s="49" t="s">
        <v>8266</v>
      </c>
      <c r="L2966" s="51">
        <v>1691</v>
      </c>
      <c r="M2966" s="52">
        <v>157506571</v>
      </c>
      <c r="N2966" s="52">
        <v>3582550</v>
      </c>
      <c r="O2966" s="52">
        <v>20949499</v>
      </c>
      <c r="P2966" s="52">
        <v>6660438</v>
      </c>
      <c r="Q2966" s="52">
        <v>161089121</v>
      </c>
      <c r="R2966" s="52">
        <v>27609937</v>
      </c>
      <c r="S2966" s="52">
        <v>188699058</v>
      </c>
      <c r="T2966" s="70" t="s">
        <v>10556</v>
      </c>
      <c r="U2966" s="70" t="s">
        <v>10560</v>
      </c>
    </row>
    <row r="2967" spans="1:21" x14ac:dyDescent="0.2">
      <c r="A2967" s="49" t="s">
        <v>2872</v>
      </c>
      <c r="B2967" s="49" t="s">
        <v>1073</v>
      </c>
      <c r="C2967" s="50">
        <v>3818</v>
      </c>
      <c r="D2967" s="49" t="s">
        <v>1071</v>
      </c>
      <c r="E2967" s="49" t="s">
        <v>4565</v>
      </c>
      <c r="F2967" s="49" t="s">
        <v>1071</v>
      </c>
      <c r="G2967" s="49">
        <v>76001</v>
      </c>
      <c r="H2967" s="49" t="s">
        <v>1072</v>
      </c>
      <c r="I2967" s="50">
        <v>15796</v>
      </c>
      <c r="J2967" s="50">
        <v>176001020693</v>
      </c>
      <c r="K2967" s="49" t="s">
        <v>4569</v>
      </c>
      <c r="L2967" s="51">
        <v>1992</v>
      </c>
      <c r="M2967" s="52">
        <v>182757160</v>
      </c>
      <c r="N2967" s="52">
        <v>8202930</v>
      </c>
      <c r="O2967" s="52">
        <v>20227905</v>
      </c>
      <c r="P2967" s="52">
        <v>26641753</v>
      </c>
      <c r="Q2967" s="52">
        <v>190960090</v>
      </c>
      <c r="R2967" s="52">
        <v>46869658</v>
      </c>
      <c r="S2967" s="52">
        <v>237829748</v>
      </c>
      <c r="T2967" s="70" t="s">
        <v>10556</v>
      </c>
      <c r="U2967" s="70" t="s">
        <v>10560</v>
      </c>
    </row>
    <row r="2968" spans="1:21" x14ac:dyDescent="0.2">
      <c r="A2968" s="49" t="s">
        <v>3078</v>
      </c>
      <c r="B2968" s="49" t="s">
        <v>919</v>
      </c>
      <c r="C2968" s="50">
        <v>3808</v>
      </c>
      <c r="D2968" s="49" t="s">
        <v>920</v>
      </c>
      <c r="E2968" s="49" t="s">
        <v>9013</v>
      </c>
      <c r="F2968" s="49" t="s">
        <v>920</v>
      </c>
      <c r="G2968" s="49">
        <v>68101</v>
      </c>
      <c r="H2968" s="49" t="s">
        <v>59</v>
      </c>
      <c r="I2968" s="50">
        <v>17194</v>
      </c>
      <c r="J2968" s="50">
        <v>268190000951</v>
      </c>
      <c r="K2968" s="49" t="s">
        <v>9019</v>
      </c>
      <c r="L2968" s="51">
        <v>285</v>
      </c>
      <c r="M2968" s="52">
        <v>37795219</v>
      </c>
      <c r="N2968" s="52">
        <v>0</v>
      </c>
      <c r="O2968" s="52">
        <v>30438347</v>
      </c>
      <c r="P2968" s="52">
        <v>13320876</v>
      </c>
      <c r="Q2968" s="52">
        <v>37795219</v>
      </c>
      <c r="R2968" s="52">
        <v>43759223</v>
      </c>
      <c r="S2968" s="52">
        <v>81554442</v>
      </c>
      <c r="T2968" s="70" t="s">
        <v>10556</v>
      </c>
      <c r="U2968" s="70" t="s">
        <v>10560</v>
      </c>
    </row>
    <row r="2969" spans="1:21" x14ac:dyDescent="0.2">
      <c r="A2969" s="49" t="s">
        <v>7676</v>
      </c>
      <c r="B2969" s="49" t="s">
        <v>763</v>
      </c>
      <c r="C2969" s="50">
        <v>3796</v>
      </c>
      <c r="D2969" s="49" t="s">
        <v>764</v>
      </c>
      <c r="E2969" s="49" t="s">
        <v>7739</v>
      </c>
      <c r="F2969" s="49" t="s">
        <v>764</v>
      </c>
      <c r="G2969" s="49">
        <v>50568</v>
      </c>
      <c r="H2969" s="49" t="s">
        <v>781</v>
      </c>
      <c r="I2969" s="50">
        <v>16113</v>
      </c>
      <c r="J2969" s="50">
        <v>250568001792</v>
      </c>
      <c r="K2969" s="49" t="s">
        <v>7741</v>
      </c>
      <c r="L2969" s="51">
        <v>1238</v>
      </c>
      <c r="M2969" s="52">
        <v>183227316</v>
      </c>
      <c r="N2969" s="52">
        <v>0</v>
      </c>
      <c r="O2969" s="52">
        <v>35363301</v>
      </c>
      <c r="P2969" s="52">
        <v>6660438</v>
      </c>
      <c r="Q2969" s="52">
        <v>183227316</v>
      </c>
      <c r="R2969" s="52">
        <v>42023739</v>
      </c>
      <c r="S2969" s="52">
        <v>225251055</v>
      </c>
      <c r="T2969" s="70" t="s">
        <v>10556</v>
      </c>
      <c r="U2969" s="70" t="s">
        <v>10560</v>
      </c>
    </row>
    <row r="2970" spans="1:21" x14ac:dyDescent="0.2">
      <c r="A2970" s="49" t="s">
        <v>4909</v>
      </c>
      <c r="B2970" s="49" t="s">
        <v>1126</v>
      </c>
      <c r="C2970" s="50">
        <v>3825</v>
      </c>
      <c r="D2970" s="49" t="s">
        <v>1127</v>
      </c>
      <c r="E2970" s="49" t="s">
        <v>4917</v>
      </c>
      <c r="F2970" s="49" t="s">
        <v>1127</v>
      </c>
      <c r="G2970" s="49">
        <v>85125</v>
      </c>
      <c r="H2970" s="49" t="s">
        <v>1130</v>
      </c>
      <c r="I2970" s="50">
        <v>14078</v>
      </c>
      <c r="J2970" s="50">
        <v>285125000058</v>
      </c>
      <c r="K2970" s="49" t="s">
        <v>4927</v>
      </c>
      <c r="L2970" s="51">
        <v>230</v>
      </c>
      <c r="M2970" s="52">
        <v>32870369</v>
      </c>
      <c r="N2970" s="52">
        <v>0</v>
      </c>
      <c r="O2970" s="52">
        <v>32329665</v>
      </c>
      <c r="P2970" s="52">
        <v>6660438</v>
      </c>
      <c r="Q2970" s="52">
        <v>32870369</v>
      </c>
      <c r="R2970" s="52">
        <v>38990103</v>
      </c>
      <c r="S2970" s="52">
        <v>71860472</v>
      </c>
      <c r="T2970" s="70" t="s">
        <v>10556</v>
      </c>
      <c r="U2970" s="70" t="s">
        <v>10560</v>
      </c>
    </row>
    <row r="2971" spans="1:21" x14ac:dyDescent="0.2">
      <c r="A2971" s="49" t="s">
        <v>2949</v>
      </c>
      <c r="B2971" s="49" t="s">
        <v>851</v>
      </c>
      <c r="C2971" s="50">
        <v>3801</v>
      </c>
      <c r="D2971" s="49" t="s">
        <v>852</v>
      </c>
      <c r="E2971" s="49" t="s">
        <v>8480</v>
      </c>
      <c r="F2971" s="49" t="s">
        <v>852</v>
      </c>
      <c r="G2971" s="49">
        <v>54810</v>
      </c>
      <c r="H2971" s="49" t="s">
        <v>887</v>
      </c>
      <c r="I2971" s="50">
        <v>15245</v>
      </c>
      <c r="J2971" s="50">
        <v>254810002061</v>
      </c>
      <c r="K2971" s="49" t="s">
        <v>8492</v>
      </c>
      <c r="L2971" s="51">
        <v>1100</v>
      </c>
      <c r="M2971" s="52">
        <v>171966035</v>
      </c>
      <c r="N2971" s="52">
        <v>3036586</v>
      </c>
      <c r="O2971" s="52">
        <v>35704968</v>
      </c>
      <c r="P2971" s="52">
        <v>6660438</v>
      </c>
      <c r="Q2971" s="52">
        <v>175002621</v>
      </c>
      <c r="R2971" s="52">
        <v>42365406</v>
      </c>
      <c r="S2971" s="52">
        <v>217368027</v>
      </c>
      <c r="T2971" s="70" t="s">
        <v>10556</v>
      </c>
      <c r="U2971" s="70" t="s">
        <v>10560</v>
      </c>
    </row>
    <row r="2972" spans="1:21" x14ac:dyDescent="0.2">
      <c r="A2972" s="49" t="s">
        <v>2245</v>
      </c>
      <c r="B2972" s="49" t="s">
        <v>36</v>
      </c>
      <c r="C2972" s="50">
        <v>3759</v>
      </c>
      <c r="D2972" s="49" t="s">
        <v>34</v>
      </c>
      <c r="E2972" s="49" t="s">
        <v>7491</v>
      </c>
      <c r="F2972" s="49" t="s">
        <v>34</v>
      </c>
      <c r="G2972" s="49">
        <v>5001</v>
      </c>
      <c r="H2972" s="49" t="s">
        <v>35</v>
      </c>
      <c r="I2972" s="50">
        <v>9324</v>
      </c>
      <c r="J2972" s="50">
        <v>105001011606</v>
      </c>
      <c r="K2972" s="49" t="s">
        <v>7574</v>
      </c>
      <c r="L2972" s="51">
        <v>992</v>
      </c>
      <c r="M2972" s="52">
        <v>97378956</v>
      </c>
      <c r="N2972" s="52">
        <v>19475791</v>
      </c>
      <c r="O2972" s="52">
        <v>20461051</v>
      </c>
      <c r="P2972" s="52">
        <v>19981315</v>
      </c>
      <c r="Q2972" s="52">
        <v>116854747</v>
      </c>
      <c r="R2972" s="52">
        <v>40442366</v>
      </c>
      <c r="S2972" s="52">
        <v>157297113</v>
      </c>
      <c r="T2972" s="70" t="s">
        <v>10556</v>
      </c>
      <c r="U2972" s="70" t="s">
        <v>10560</v>
      </c>
    </row>
    <row r="2973" spans="1:21" x14ac:dyDescent="0.2">
      <c r="A2973" s="49" t="s">
        <v>4413</v>
      </c>
      <c r="B2973" s="49" t="s">
        <v>64</v>
      </c>
      <c r="C2973" s="50">
        <v>3773</v>
      </c>
      <c r="D2973" s="49" t="s">
        <v>374</v>
      </c>
      <c r="E2973" s="49" t="s">
        <v>4546</v>
      </c>
      <c r="F2973" s="49" t="s">
        <v>374</v>
      </c>
      <c r="G2973" s="49">
        <v>17777</v>
      </c>
      <c r="H2973" s="49" t="s">
        <v>397</v>
      </c>
      <c r="I2973" s="50">
        <v>2695</v>
      </c>
      <c r="J2973" s="50">
        <v>217777000151</v>
      </c>
      <c r="K2973" s="49" t="s">
        <v>4549</v>
      </c>
      <c r="L2973" s="51">
        <v>521</v>
      </c>
      <c r="M2973" s="52">
        <v>61596233</v>
      </c>
      <c r="N2973" s="52">
        <v>12319247</v>
      </c>
      <c r="O2973" s="52">
        <v>26713958</v>
      </c>
      <c r="P2973" s="52">
        <v>6660438</v>
      </c>
      <c r="Q2973" s="52">
        <v>73915480</v>
      </c>
      <c r="R2973" s="52">
        <v>33374396</v>
      </c>
      <c r="S2973" s="52">
        <v>107289876</v>
      </c>
      <c r="T2973" s="70" t="s">
        <v>10556</v>
      </c>
      <c r="U2973" s="70" t="s">
        <v>10560</v>
      </c>
    </row>
    <row r="2974" spans="1:21" x14ac:dyDescent="0.2">
      <c r="A2974" s="49" t="s">
        <v>2945</v>
      </c>
      <c r="B2974" s="49" t="s">
        <v>891</v>
      </c>
      <c r="C2974" s="50">
        <v>3803</v>
      </c>
      <c r="D2974" s="49" t="s">
        <v>892</v>
      </c>
      <c r="E2974" s="49" t="s">
        <v>8732</v>
      </c>
      <c r="F2974" s="49" t="s">
        <v>892</v>
      </c>
      <c r="G2974" s="49">
        <v>63190</v>
      </c>
      <c r="H2974" s="49" t="s">
        <v>894</v>
      </c>
      <c r="I2974" s="50">
        <v>15698</v>
      </c>
      <c r="J2974" s="50">
        <v>263190000177</v>
      </c>
      <c r="K2974" s="49" t="s">
        <v>4549</v>
      </c>
      <c r="L2974" s="51">
        <v>347</v>
      </c>
      <c r="M2974" s="52">
        <v>36808097</v>
      </c>
      <c r="N2974" s="52">
        <v>5940965</v>
      </c>
      <c r="O2974" s="52">
        <v>25516879</v>
      </c>
      <c r="P2974" s="52">
        <v>6660438</v>
      </c>
      <c r="Q2974" s="52">
        <v>42749062</v>
      </c>
      <c r="R2974" s="52">
        <v>32177317</v>
      </c>
      <c r="S2974" s="52">
        <v>74926379</v>
      </c>
      <c r="T2974" s="70" t="s">
        <v>10556</v>
      </c>
      <c r="U2974" s="70" t="s">
        <v>10560</v>
      </c>
    </row>
    <row r="2975" spans="1:21" x14ac:dyDescent="0.2">
      <c r="A2975" s="49" t="s">
        <v>5501</v>
      </c>
      <c r="B2975" s="49" t="s">
        <v>461</v>
      </c>
      <c r="C2975" s="50">
        <v>3779</v>
      </c>
      <c r="D2975" s="49" t="s">
        <v>462</v>
      </c>
      <c r="E2975" s="49" t="s">
        <v>5583</v>
      </c>
      <c r="F2975" s="49" t="s">
        <v>462</v>
      </c>
      <c r="G2975" s="49">
        <v>20400</v>
      </c>
      <c r="H2975" s="49" t="s">
        <v>476</v>
      </c>
      <c r="I2975" s="50">
        <v>152736</v>
      </c>
      <c r="J2975" s="50">
        <v>120400800036</v>
      </c>
      <c r="K2975" s="49" t="s">
        <v>5586</v>
      </c>
      <c r="L2975" s="51">
        <v>1498</v>
      </c>
      <c r="M2975" s="52">
        <v>155198051</v>
      </c>
      <c r="N2975" s="52">
        <v>21674338</v>
      </c>
      <c r="O2975" s="52">
        <v>29308772</v>
      </c>
      <c r="P2975" s="52">
        <v>26641753</v>
      </c>
      <c r="Q2975" s="52">
        <v>176872389</v>
      </c>
      <c r="R2975" s="52">
        <v>55950525</v>
      </c>
      <c r="S2975" s="52">
        <v>232822914</v>
      </c>
      <c r="T2975" s="70" t="s">
        <v>10556</v>
      </c>
      <c r="U2975" s="70" t="s">
        <v>10560</v>
      </c>
    </row>
    <row r="2976" spans="1:21" x14ac:dyDescent="0.2">
      <c r="A2976" s="49" t="s">
        <v>3660</v>
      </c>
      <c r="B2976" s="49" t="s">
        <v>59</v>
      </c>
      <c r="C2976" s="50">
        <v>4910</v>
      </c>
      <c r="D2976" s="49" t="s">
        <v>199</v>
      </c>
      <c r="E2976" s="49" t="s">
        <v>4819</v>
      </c>
      <c r="F2976" s="49" t="s">
        <v>199</v>
      </c>
      <c r="G2976" s="49">
        <v>13001</v>
      </c>
      <c r="H2976" s="49" t="s">
        <v>200</v>
      </c>
      <c r="I2976" s="50">
        <v>25714</v>
      </c>
      <c r="J2976" s="50">
        <v>113001002120</v>
      </c>
      <c r="K2976" s="49" t="s">
        <v>4860</v>
      </c>
      <c r="L2976" s="51">
        <v>1494</v>
      </c>
      <c r="M2976" s="52">
        <v>146549665</v>
      </c>
      <c r="N2976" s="52">
        <v>0</v>
      </c>
      <c r="O2976" s="52">
        <v>21976481</v>
      </c>
      <c r="P2976" s="52">
        <v>6660438</v>
      </c>
      <c r="Q2976" s="52">
        <v>146549665</v>
      </c>
      <c r="R2976" s="52">
        <v>28636919</v>
      </c>
      <c r="S2976" s="52">
        <v>175186584</v>
      </c>
      <c r="T2976" s="70" t="s">
        <v>10556</v>
      </c>
      <c r="U2976" s="70" t="s">
        <v>10560</v>
      </c>
    </row>
    <row r="2977" spans="1:21" x14ac:dyDescent="0.2">
      <c r="A2977" s="49" t="s">
        <v>4312</v>
      </c>
      <c r="B2977" s="49" t="s">
        <v>393</v>
      </c>
      <c r="C2977" s="50">
        <v>3806</v>
      </c>
      <c r="D2977" s="49" t="s">
        <v>902</v>
      </c>
      <c r="E2977" s="49" t="s">
        <v>8574</v>
      </c>
      <c r="F2977" s="49" t="s">
        <v>902</v>
      </c>
      <c r="G2977" s="49">
        <v>66001</v>
      </c>
      <c r="H2977" s="49" t="s">
        <v>903</v>
      </c>
      <c r="I2977" s="50">
        <v>1690</v>
      </c>
      <c r="J2977" s="50">
        <v>166001003572</v>
      </c>
      <c r="K2977" s="49" t="s">
        <v>8608</v>
      </c>
      <c r="L2977" s="51">
        <v>508</v>
      </c>
      <c r="M2977" s="52">
        <v>48060143</v>
      </c>
      <c r="N2977" s="52">
        <v>0</v>
      </c>
      <c r="O2977" s="52">
        <v>20596291</v>
      </c>
      <c r="P2977" s="52">
        <v>6660438</v>
      </c>
      <c r="Q2977" s="52">
        <v>48060143</v>
      </c>
      <c r="R2977" s="52">
        <v>27256729</v>
      </c>
      <c r="S2977" s="52">
        <v>75316872</v>
      </c>
      <c r="T2977" s="70" t="s">
        <v>10556</v>
      </c>
      <c r="U2977" s="70" t="s">
        <v>10560</v>
      </c>
    </row>
    <row r="2978" spans="1:21" x14ac:dyDescent="0.2">
      <c r="A2978" s="49" t="s">
        <v>2872</v>
      </c>
      <c r="B2978" s="49" t="s">
        <v>1073</v>
      </c>
      <c r="C2978" s="50">
        <v>3817</v>
      </c>
      <c r="D2978" s="49" t="s">
        <v>1074</v>
      </c>
      <c r="E2978" s="49" t="s">
        <v>10103</v>
      </c>
      <c r="F2978" s="49" t="s">
        <v>1074</v>
      </c>
      <c r="G2978" s="49">
        <v>76616</v>
      </c>
      <c r="H2978" s="49" t="s">
        <v>1102</v>
      </c>
      <c r="I2978" s="50">
        <v>5541</v>
      </c>
      <c r="J2978" s="50">
        <v>276616000581</v>
      </c>
      <c r="K2978" s="49" t="s">
        <v>10105</v>
      </c>
      <c r="L2978" s="51">
        <v>413</v>
      </c>
      <c r="M2978" s="52">
        <v>48140105</v>
      </c>
      <c r="N2978" s="52">
        <v>0</v>
      </c>
      <c r="O2978" s="52">
        <v>26202113</v>
      </c>
      <c r="P2978" s="52">
        <v>6660438</v>
      </c>
      <c r="Q2978" s="52">
        <v>48140105</v>
      </c>
      <c r="R2978" s="52">
        <v>32862551</v>
      </c>
      <c r="S2978" s="52">
        <v>81002656</v>
      </c>
      <c r="T2978" s="70" t="s">
        <v>10556</v>
      </c>
      <c r="U2978" s="70" t="s">
        <v>10560</v>
      </c>
    </row>
    <row r="2979" spans="1:21" x14ac:dyDescent="0.2">
      <c r="A2979" s="49" t="s">
        <v>2872</v>
      </c>
      <c r="B2979" s="49" t="s">
        <v>1073</v>
      </c>
      <c r="C2979" s="50">
        <v>3817</v>
      </c>
      <c r="D2979" s="49" t="s">
        <v>1074</v>
      </c>
      <c r="E2979" s="49" t="s">
        <v>10058</v>
      </c>
      <c r="F2979" s="49" t="s">
        <v>1074</v>
      </c>
      <c r="G2979" s="49">
        <v>76248</v>
      </c>
      <c r="H2979" s="49" t="s">
        <v>1090</v>
      </c>
      <c r="I2979" s="50">
        <v>6200</v>
      </c>
      <c r="J2979" s="50">
        <v>276248000321</v>
      </c>
      <c r="K2979" s="49" t="s">
        <v>10059</v>
      </c>
      <c r="L2979" s="51">
        <v>269</v>
      </c>
      <c r="M2979" s="52">
        <v>31842020</v>
      </c>
      <c r="N2979" s="52">
        <v>0</v>
      </c>
      <c r="O2979" s="52">
        <v>25592816</v>
      </c>
      <c r="P2979" s="52">
        <v>6660438</v>
      </c>
      <c r="Q2979" s="52">
        <v>31842020</v>
      </c>
      <c r="R2979" s="52">
        <v>32253254</v>
      </c>
      <c r="S2979" s="52">
        <v>64095274</v>
      </c>
      <c r="T2979" s="70" t="s">
        <v>10556</v>
      </c>
      <c r="U2979" s="70" t="s">
        <v>10560</v>
      </c>
    </row>
    <row r="2980" spans="1:21" x14ac:dyDescent="0.2">
      <c r="A2980" s="49" t="s">
        <v>2245</v>
      </c>
      <c r="B2980" s="49" t="s">
        <v>36</v>
      </c>
      <c r="C2980" s="50">
        <v>3760</v>
      </c>
      <c r="D2980" s="49" t="s">
        <v>55</v>
      </c>
      <c r="E2980" s="49" t="s">
        <v>3253</v>
      </c>
      <c r="F2980" s="49" t="s">
        <v>55</v>
      </c>
      <c r="G2980" s="49">
        <v>5088</v>
      </c>
      <c r="H2980" s="49" t="s">
        <v>56</v>
      </c>
      <c r="I2980" s="50">
        <v>11466</v>
      </c>
      <c r="J2980" s="50">
        <v>105088001555</v>
      </c>
      <c r="K2980" s="49" t="s">
        <v>3255</v>
      </c>
      <c r="L2980" s="51">
        <v>1978</v>
      </c>
      <c r="M2980" s="52">
        <v>193053826</v>
      </c>
      <c r="N2980" s="52">
        <v>10198866</v>
      </c>
      <c r="O2980" s="52">
        <v>20533054</v>
      </c>
      <c r="P2980" s="52">
        <v>6660438</v>
      </c>
      <c r="Q2980" s="52">
        <v>203252692</v>
      </c>
      <c r="R2980" s="52">
        <v>27193492</v>
      </c>
      <c r="S2980" s="52">
        <v>230446184</v>
      </c>
      <c r="T2980" s="70" t="s">
        <v>10556</v>
      </c>
      <c r="U2980" s="70" t="s">
        <v>10560</v>
      </c>
    </row>
    <row r="2981" spans="1:21" x14ac:dyDescent="0.2">
      <c r="A2981" s="49" t="s">
        <v>2245</v>
      </c>
      <c r="B2981" s="49" t="s">
        <v>36</v>
      </c>
      <c r="C2981" s="50">
        <v>3759</v>
      </c>
      <c r="D2981" s="49" t="s">
        <v>34</v>
      </c>
      <c r="E2981" s="49" t="s">
        <v>7491</v>
      </c>
      <c r="F2981" s="49" t="s">
        <v>34</v>
      </c>
      <c r="G2981" s="49">
        <v>5001</v>
      </c>
      <c r="H2981" s="49" t="s">
        <v>35</v>
      </c>
      <c r="I2981" s="50">
        <v>9751</v>
      </c>
      <c r="J2981" s="50">
        <v>105001009865</v>
      </c>
      <c r="K2981" s="49" t="s">
        <v>7573</v>
      </c>
      <c r="L2981" s="51">
        <v>827</v>
      </c>
      <c r="M2981" s="52">
        <v>79461333</v>
      </c>
      <c r="N2981" s="52">
        <v>3863254</v>
      </c>
      <c r="O2981" s="52">
        <v>20461051</v>
      </c>
      <c r="P2981" s="52">
        <v>6660438</v>
      </c>
      <c r="Q2981" s="52">
        <v>83324587</v>
      </c>
      <c r="R2981" s="52">
        <v>27121489</v>
      </c>
      <c r="S2981" s="52">
        <v>110446076</v>
      </c>
      <c r="T2981" s="70" t="s">
        <v>10556</v>
      </c>
      <c r="U2981" s="70" t="s">
        <v>10560</v>
      </c>
    </row>
    <row r="2982" spans="1:21" x14ac:dyDescent="0.2">
      <c r="A2982" s="49" t="s">
        <v>5921</v>
      </c>
      <c r="B2982" s="49" t="s">
        <v>211</v>
      </c>
      <c r="C2982" s="50">
        <v>3781</v>
      </c>
      <c r="D2982" s="49" t="s">
        <v>489</v>
      </c>
      <c r="E2982" s="49" t="s">
        <v>5965</v>
      </c>
      <c r="F2982" s="49" t="s">
        <v>489</v>
      </c>
      <c r="G2982" s="49">
        <v>23182</v>
      </c>
      <c r="H2982" s="49" t="s">
        <v>494</v>
      </c>
      <c r="I2982" s="50">
        <v>26647</v>
      </c>
      <c r="J2982" s="50">
        <v>223182000557</v>
      </c>
      <c r="K2982" s="49" t="s">
        <v>5969</v>
      </c>
      <c r="L2982" s="51">
        <v>247</v>
      </c>
      <c r="M2982" s="52">
        <v>33652015</v>
      </c>
      <c r="N2982" s="52">
        <v>0</v>
      </c>
      <c r="O2982" s="52">
        <v>30268978</v>
      </c>
      <c r="P2982" s="52">
        <v>6660438</v>
      </c>
      <c r="Q2982" s="52">
        <v>33652015</v>
      </c>
      <c r="R2982" s="52">
        <v>36929416</v>
      </c>
      <c r="S2982" s="52">
        <v>70581431</v>
      </c>
      <c r="T2982" s="70" t="s">
        <v>10556</v>
      </c>
      <c r="U2982" s="70" t="s">
        <v>10560</v>
      </c>
    </row>
    <row r="2983" spans="1:21" x14ac:dyDescent="0.2">
      <c r="A2983" s="49" t="s">
        <v>2872</v>
      </c>
      <c r="B2983" s="49" t="s">
        <v>1073</v>
      </c>
      <c r="C2983" s="50">
        <v>3817</v>
      </c>
      <c r="D2983" s="49" t="s">
        <v>1074</v>
      </c>
      <c r="E2983" s="49" t="s">
        <v>10116</v>
      </c>
      <c r="F2983" s="49" t="s">
        <v>1074</v>
      </c>
      <c r="G2983" s="49">
        <v>76736</v>
      </c>
      <c r="H2983" s="49" t="s">
        <v>1104</v>
      </c>
      <c r="I2983" s="50">
        <v>5635</v>
      </c>
      <c r="J2983" s="50">
        <v>476736000258</v>
      </c>
      <c r="K2983" s="49" t="s">
        <v>10119</v>
      </c>
      <c r="L2983" s="51">
        <v>276</v>
      </c>
      <c r="M2983" s="52">
        <v>37041468</v>
      </c>
      <c r="N2983" s="52">
        <v>2973516</v>
      </c>
      <c r="O2983" s="52">
        <v>26458763</v>
      </c>
      <c r="P2983" s="52">
        <v>6660438</v>
      </c>
      <c r="Q2983" s="52">
        <v>40014984</v>
      </c>
      <c r="R2983" s="52">
        <v>33119201</v>
      </c>
      <c r="S2983" s="52">
        <v>73134185</v>
      </c>
      <c r="T2983" s="70" t="s">
        <v>10556</v>
      </c>
      <c r="U2983" s="70" t="s">
        <v>10560</v>
      </c>
    </row>
    <row r="2984" spans="1:21" x14ac:dyDescent="0.2">
      <c r="A2984" s="49" t="s">
        <v>2245</v>
      </c>
      <c r="B2984" s="49" t="s">
        <v>36</v>
      </c>
      <c r="C2984" s="50">
        <v>7692</v>
      </c>
      <c r="D2984" s="49" t="s">
        <v>48</v>
      </c>
      <c r="E2984" s="49" t="s">
        <v>2849</v>
      </c>
      <c r="F2984" s="49" t="s">
        <v>48</v>
      </c>
      <c r="G2984" s="49">
        <v>5045</v>
      </c>
      <c r="H2984" s="49" t="s">
        <v>49</v>
      </c>
      <c r="I2984" s="50">
        <v>10048</v>
      </c>
      <c r="J2984" s="50">
        <v>105045001683</v>
      </c>
      <c r="K2984" s="49" t="s">
        <v>2870</v>
      </c>
      <c r="L2984" s="51">
        <v>1419</v>
      </c>
      <c r="M2984" s="52">
        <v>145221983</v>
      </c>
      <c r="N2984" s="52">
        <v>0</v>
      </c>
      <c r="O2984" s="52">
        <v>27611420</v>
      </c>
      <c r="P2984" s="52">
        <v>26641753</v>
      </c>
      <c r="Q2984" s="52">
        <v>145221983</v>
      </c>
      <c r="R2984" s="52">
        <v>54253173</v>
      </c>
      <c r="S2984" s="52">
        <v>199475156</v>
      </c>
      <c r="T2984" s="70" t="s">
        <v>10556</v>
      </c>
      <c r="U2984" s="70" t="s">
        <v>10560</v>
      </c>
    </row>
    <row r="2985" spans="1:21" x14ac:dyDescent="0.2">
      <c r="A2985" s="49" t="s">
        <v>7676</v>
      </c>
      <c r="B2985" s="49" t="s">
        <v>763</v>
      </c>
      <c r="C2985" s="50">
        <v>3796</v>
      </c>
      <c r="D2985" s="49" t="s">
        <v>764</v>
      </c>
      <c r="E2985" s="49" t="s">
        <v>7691</v>
      </c>
      <c r="F2985" s="49" t="s">
        <v>764</v>
      </c>
      <c r="G2985" s="49">
        <v>50150</v>
      </c>
      <c r="H2985" s="49" t="s">
        <v>768</v>
      </c>
      <c r="I2985" s="50">
        <v>16080</v>
      </c>
      <c r="J2985" s="50">
        <v>150150000191</v>
      </c>
      <c r="K2985" s="49" t="s">
        <v>7693</v>
      </c>
      <c r="L2985" s="51">
        <v>1456</v>
      </c>
      <c r="M2985" s="52">
        <v>144281262</v>
      </c>
      <c r="N2985" s="52">
        <v>28856252</v>
      </c>
      <c r="O2985" s="52">
        <v>21426488</v>
      </c>
      <c r="P2985" s="52">
        <v>6660438</v>
      </c>
      <c r="Q2985" s="52">
        <v>173137514</v>
      </c>
      <c r="R2985" s="52">
        <v>28086926</v>
      </c>
      <c r="S2985" s="52">
        <v>201224440</v>
      </c>
      <c r="T2985" s="70" t="s">
        <v>10556</v>
      </c>
      <c r="U2985" s="70" t="s">
        <v>10560</v>
      </c>
    </row>
    <row r="2986" spans="1:21" x14ac:dyDescent="0.2">
      <c r="A2986" s="49" t="s">
        <v>7072</v>
      </c>
      <c r="B2986" s="49" t="s">
        <v>713</v>
      </c>
      <c r="C2986" s="50">
        <v>4449</v>
      </c>
      <c r="D2986" s="49" t="s">
        <v>711</v>
      </c>
      <c r="E2986" s="49" t="s">
        <v>8764</v>
      </c>
      <c r="F2986" s="49" t="s">
        <v>711</v>
      </c>
      <c r="G2986" s="49">
        <v>44001</v>
      </c>
      <c r="H2986" s="49" t="s">
        <v>712</v>
      </c>
      <c r="I2986" s="50">
        <v>3515</v>
      </c>
      <c r="J2986" s="50">
        <v>144001001941</v>
      </c>
      <c r="K2986" s="49" t="s">
        <v>8795</v>
      </c>
      <c r="L2986" s="51">
        <v>1710</v>
      </c>
      <c r="M2986" s="52">
        <v>204545632</v>
      </c>
      <c r="N2986" s="52">
        <v>0</v>
      </c>
      <c r="O2986" s="52">
        <v>33161223</v>
      </c>
      <c r="P2986" s="52">
        <v>6660438</v>
      </c>
      <c r="Q2986" s="52">
        <v>204545632</v>
      </c>
      <c r="R2986" s="52">
        <v>39821661</v>
      </c>
      <c r="S2986" s="52">
        <v>244367293</v>
      </c>
      <c r="T2986" s="70" t="s">
        <v>10556</v>
      </c>
      <c r="U2986" s="70" t="s">
        <v>10560</v>
      </c>
    </row>
    <row r="2987" spans="1:21" x14ac:dyDescent="0.2">
      <c r="A2987" s="49" t="s">
        <v>7072</v>
      </c>
      <c r="B2987" s="49" t="s">
        <v>713</v>
      </c>
      <c r="C2987" s="50">
        <v>3792</v>
      </c>
      <c r="D2987" s="49" t="s">
        <v>714</v>
      </c>
      <c r="E2987" s="49" t="s">
        <v>7106</v>
      </c>
      <c r="F2987" s="49" t="s">
        <v>714</v>
      </c>
      <c r="G2987" s="49">
        <v>44110</v>
      </c>
      <c r="H2987" s="49" t="s">
        <v>718</v>
      </c>
      <c r="I2987" s="50">
        <v>16590</v>
      </c>
      <c r="J2987" s="50">
        <v>144110000016</v>
      </c>
      <c r="K2987" s="49" t="s">
        <v>7108</v>
      </c>
      <c r="L2987" s="51">
        <v>561</v>
      </c>
      <c r="M2987" s="52">
        <v>63407139</v>
      </c>
      <c r="N2987" s="52">
        <v>0</v>
      </c>
      <c r="O2987" s="52">
        <v>30686384</v>
      </c>
      <c r="P2987" s="52">
        <v>6660438</v>
      </c>
      <c r="Q2987" s="52">
        <v>63407139</v>
      </c>
      <c r="R2987" s="52">
        <v>37346822</v>
      </c>
      <c r="S2987" s="52">
        <v>100753961</v>
      </c>
      <c r="T2987" s="70" t="s">
        <v>10556</v>
      </c>
      <c r="U2987" s="70" t="s">
        <v>10560</v>
      </c>
    </row>
    <row r="2988" spans="1:21" x14ac:dyDescent="0.2">
      <c r="A2988" s="49" t="s">
        <v>2245</v>
      </c>
      <c r="B2988" s="49" t="s">
        <v>36</v>
      </c>
      <c r="C2988" s="50">
        <v>3759</v>
      </c>
      <c r="D2988" s="49" t="s">
        <v>34</v>
      </c>
      <c r="E2988" s="49" t="s">
        <v>7491</v>
      </c>
      <c r="F2988" s="49" t="s">
        <v>34</v>
      </c>
      <c r="G2988" s="49">
        <v>5001</v>
      </c>
      <c r="H2988" s="49" t="s">
        <v>35</v>
      </c>
      <c r="I2988" s="50">
        <v>9554</v>
      </c>
      <c r="J2988" s="50">
        <v>205001007735</v>
      </c>
      <c r="K2988" s="49" t="s">
        <v>7572</v>
      </c>
      <c r="L2988" s="51">
        <v>494</v>
      </c>
      <c r="M2988" s="52">
        <v>57767916</v>
      </c>
      <c r="N2988" s="52">
        <v>11553583</v>
      </c>
      <c r="O2988" s="52">
        <v>25184812</v>
      </c>
      <c r="P2988" s="52">
        <v>6660438</v>
      </c>
      <c r="Q2988" s="52">
        <v>69321499</v>
      </c>
      <c r="R2988" s="52">
        <v>31845250</v>
      </c>
      <c r="S2988" s="52">
        <v>101166749</v>
      </c>
      <c r="T2988" s="70" t="s">
        <v>10556</v>
      </c>
      <c r="U2988" s="70" t="s">
        <v>10560</v>
      </c>
    </row>
    <row r="2989" spans="1:21" x14ac:dyDescent="0.2">
      <c r="A2989" s="49" t="s">
        <v>7676</v>
      </c>
      <c r="B2989" s="49" t="s">
        <v>763</v>
      </c>
      <c r="C2989" s="50">
        <v>3796</v>
      </c>
      <c r="D2989" s="49" t="s">
        <v>764</v>
      </c>
      <c r="E2989" s="49" t="s">
        <v>7748</v>
      </c>
      <c r="F2989" s="49" t="s">
        <v>764</v>
      </c>
      <c r="G2989" s="49">
        <v>50577</v>
      </c>
      <c r="H2989" s="49" t="s">
        <v>783</v>
      </c>
      <c r="I2989" s="50">
        <v>10372</v>
      </c>
      <c r="J2989" s="50">
        <v>250577000332</v>
      </c>
      <c r="K2989" s="49" t="s">
        <v>7750</v>
      </c>
      <c r="L2989" s="51">
        <v>295</v>
      </c>
      <c r="M2989" s="52">
        <v>44034212</v>
      </c>
      <c r="N2989" s="52">
        <v>5629906</v>
      </c>
      <c r="O2989" s="52">
        <v>32316404</v>
      </c>
      <c r="P2989" s="52">
        <v>6660438</v>
      </c>
      <c r="Q2989" s="52">
        <v>49664118</v>
      </c>
      <c r="R2989" s="52">
        <v>38976842</v>
      </c>
      <c r="S2989" s="52">
        <v>88640960</v>
      </c>
      <c r="T2989" s="70" t="s">
        <v>10556</v>
      </c>
      <c r="U2989" s="70" t="s">
        <v>10560</v>
      </c>
    </row>
    <row r="2990" spans="1:21" x14ac:dyDescent="0.2">
      <c r="A2990" s="49" t="s">
        <v>7676</v>
      </c>
      <c r="B2990" s="49" t="s">
        <v>763</v>
      </c>
      <c r="C2990" s="50">
        <v>3796</v>
      </c>
      <c r="D2990" s="49" t="s">
        <v>764</v>
      </c>
      <c r="E2990" s="49" t="s">
        <v>7718</v>
      </c>
      <c r="F2990" s="49" t="s">
        <v>764</v>
      </c>
      <c r="G2990" s="49">
        <v>50350</v>
      </c>
      <c r="H2990" s="49" t="s">
        <v>777</v>
      </c>
      <c r="I2990" s="50">
        <v>16399</v>
      </c>
      <c r="J2990" s="50">
        <v>250350000786</v>
      </c>
      <c r="K2990" s="49" t="s">
        <v>7723</v>
      </c>
      <c r="L2990" s="51">
        <v>338</v>
      </c>
      <c r="M2990" s="52">
        <v>51290310</v>
      </c>
      <c r="N2990" s="52">
        <v>0</v>
      </c>
      <c r="O2990" s="52">
        <v>34593622</v>
      </c>
      <c r="P2990" s="52">
        <v>6660438</v>
      </c>
      <c r="Q2990" s="52">
        <v>51290310</v>
      </c>
      <c r="R2990" s="52">
        <v>41254060</v>
      </c>
      <c r="S2990" s="52">
        <v>92544370</v>
      </c>
      <c r="T2990" s="70" t="s">
        <v>10556</v>
      </c>
      <c r="U2990" s="70" t="s">
        <v>10560</v>
      </c>
    </row>
    <row r="2991" spans="1:21" x14ac:dyDescent="0.2">
      <c r="A2991" s="49" t="s">
        <v>4312</v>
      </c>
      <c r="B2991" s="49" t="s">
        <v>393</v>
      </c>
      <c r="C2991" s="50">
        <v>3806</v>
      </c>
      <c r="D2991" s="49" t="s">
        <v>902</v>
      </c>
      <c r="E2991" s="49" t="s">
        <v>8574</v>
      </c>
      <c r="F2991" s="49" t="s">
        <v>902</v>
      </c>
      <c r="G2991" s="49">
        <v>66001</v>
      </c>
      <c r="H2991" s="49" t="s">
        <v>903</v>
      </c>
      <c r="I2991" s="50">
        <v>1708</v>
      </c>
      <c r="J2991" s="50">
        <v>266001000501</v>
      </c>
      <c r="K2991" s="49" t="s">
        <v>8607</v>
      </c>
      <c r="L2991" s="51">
        <v>383</v>
      </c>
      <c r="M2991" s="52">
        <v>43352156</v>
      </c>
      <c r="N2991" s="52">
        <v>3156552</v>
      </c>
      <c r="O2991" s="52">
        <v>25351273</v>
      </c>
      <c r="P2991" s="52">
        <v>6660438</v>
      </c>
      <c r="Q2991" s="52">
        <v>46508708</v>
      </c>
      <c r="R2991" s="52">
        <v>32011711</v>
      </c>
      <c r="S2991" s="52">
        <v>78520419</v>
      </c>
      <c r="T2991" s="70" t="s">
        <v>10556</v>
      </c>
      <c r="U2991" s="70" t="s">
        <v>10560</v>
      </c>
    </row>
    <row r="2992" spans="1:21" x14ac:dyDescent="0.2">
      <c r="A2992" s="49" t="s">
        <v>2245</v>
      </c>
      <c r="B2992" s="49" t="s">
        <v>36</v>
      </c>
      <c r="C2992" s="50">
        <v>3759</v>
      </c>
      <c r="D2992" s="49" t="s">
        <v>34</v>
      </c>
      <c r="E2992" s="49" t="s">
        <v>7491</v>
      </c>
      <c r="F2992" s="49" t="s">
        <v>34</v>
      </c>
      <c r="G2992" s="49">
        <v>5001</v>
      </c>
      <c r="H2992" s="49" t="s">
        <v>35</v>
      </c>
      <c r="I2992" s="50">
        <v>9790</v>
      </c>
      <c r="J2992" s="50">
        <v>105001000256</v>
      </c>
      <c r="K2992" s="49" t="s">
        <v>7571</v>
      </c>
      <c r="L2992" s="51">
        <v>1903</v>
      </c>
      <c r="M2992" s="52">
        <v>177811488</v>
      </c>
      <c r="N2992" s="52">
        <v>7609779</v>
      </c>
      <c r="O2992" s="52">
        <v>20461051</v>
      </c>
      <c r="P2992" s="52">
        <v>6660438</v>
      </c>
      <c r="Q2992" s="52">
        <v>185421267</v>
      </c>
      <c r="R2992" s="52">
        <v>27121489</v>
      </c>
      <c r="S2992" s="52">
        <v>212542756</v>
      </c>
      <c r="T2992" s="70" t="s">
        <v>10556</v>
      </c>
      <c r="U2992" s="70" t="s">
        <v>10560</v>
      </c>
    </row>
    <row r="2993" spans="1:21" x14ac:dyDescent="0.2">
      <c r="A2993" s="49" t="s">
        <v>2872</v>
      </c>
      <c r="B2993" s="49" t="s">
        <v>1073</v>
      </c>
      <c r="C2993" s="50">
        <v>3822</v>
      </c>
      <c r="D2993" s="49" t="s">
        <v>1099</v>
      </c>
      <c r="E2993" s="49" t="s">
        <v>8515</v>
      </c>
      <c r="F2993" s="49" t="s">
        <v>1099</v>
      </c>
      <c r="G2993" s="49">
        <v>76520</v>
      </c>
      <c r="H2993" s="49" t="s">
        <v>1100</v>
      </c>
      <c r="I2993" s="50">
        <v>12948</v>
      </c>
      <c r="J2993" s="50">
        <v>176520001876</v>
      </c>
      <c r="K2993" s="49" t="s">
        <v>8522</v>
      </c>
      <c r="L2993" s="51">
        <v>1614</v>
      </c>
      <c r="M2993" s="52">
        <v>150926885</v>
      </c>
      <c r="N2993" s="52">
        <v>0</v>
      </c>
      <c r="O2993" s="52">
        <v>20323031</v>
      </c>
      <c r="P2993" s="52">
        <v>6660438</v>
      </c>
      <c r="Q2993" s="52">
        <v>150926885</v>
      </c>
      <c r="R2993" s="52">
        <v>26983469</v>
      </c>
      <c r="S2993" s="52">
        <v>177910354</v>
      </c>
      <c r="T2993" s="70" t="s">
        <v>10556</v>
      </c>
      <c r="U2993" s="70" t="s">
        <v>10560</v>
      </c>
    </row>
    <row r="2994" spans="1:21" x14ac:dyDescent="0.2">
      <c r="A2994" s="49" t="s">
        <v>2945</v>
      </c>
      <c r="B2994" s="49" t="s">
        <v>393</v>
      </c>
      <c r="C2994" s="50">
        <v>3806</v>
      </c>
      <c r="D2994" s="49" t="s">
        <v>902</v>
      </c>
      <c r="E2994" s="49" t="s">
        <v>8574</v>
      </c>
      <c r="F2994" s="49" t="s">
        <v>902</v>
      </c>
      <c r="G2994" s="49">
        <v>66001</v>
      </c>
      <c r="H2994" s="49" t="s">
        <v>903</v>
      </c>
      <c r="I2994" s="50">
        <v>1518</v>
      </c>
      <c r="J2994" s="50">
        <v>166001000026</v>
      </c>
      <c r="K2994" s="49" t="s">
        <v>8590</v>
      </c>
      <c r="L2994" s="51">
        <v>1236</v>
      </c>
      <c r="M2994" s="52">
        <v>114964046</v>
      </c>
      <c r="N2994" s="52">
        <v>13957275</v>
      </c>
      <c r="O2994" s="52">
        <v>25351273</v>
      </c>
      <c r="P2994" s="52">
        <v>6660438</v>
      </c>
      <c r="Q2994" s="52">
        <v>128921321</v>
      </c>
      <c r="R2994" s="52">
        <v>32011711</v>
      </c>
      <c r="S2994" s="52">
        <v>160933032</v>
      </c>
      <c r="T2994" s="70" t="s">
        <v>10556</v>
      </c>
      <c r="U2994" s="70" t="s">
        <v>10560</v>
      </c>
    </row>
    <row r="2995" spans="1:21" x14ac:dyDescent="0.2">
      <c r="A2995" s="49" t="s">
        <v>2875</v>
      </c>
      <c r="B2995" s="49" t="s">
        <v>1117</v>
      </c>
      <c r="C2995" s="50">
        <v>3824</v>
      </c>
      <c r="D2995" s="49" t="s">
        <v>1116</v>
      </c>
      <c r="E2995" s="49" t="s">
        <v>2873</v>
      </c>
      <c r="F2995" s="49" t="s">
        <v>1116</v>
      </c>
      <c r="G2995" s="49">
        <v>81001</v>
      </c>
      <c r="H2995" s="49" t="s">
        <v>1117</v>
      </c>
      <c r="I2995" s="50">
        <v>1824</v>
      </c>
      <c r="J2995" s="50">
        <v>181001001188</v>
      </c>
      <c r="K2995" s="49" t="s">
        <v>2883</v>
      </c>
      <c r="L2995" s="51">
        <v>883</v>
      </c>
      <c r="M2995" s="52">
        <v>103989157</v>
      </c>
      <c r="N2995" s="52">
        <v>5369846</v>
      </c>
      <c r="O2995" s="52">
        <v>31950600</v>
      </c>
      <c r="P2995" s="52">
        <v>13320876</v>
      </c>
      <c r="Q2995" s="52">
        <v>109359003</v>
      </c>
      <c r="R2995" s="52">
        <v>45271476</v>
      </c>
      <c r="S2995" s="52">
        <v>154630479</v>
      </c>
      <c r="T2995" s="70" t="s">
        <v>10556</v>
      </c>
      <c r="U2995" s="70" t="s">
        <v>10560</v>
      </c>
    </row>
    <row r="2996" spans="1:21" x14ac:dyDescent="0.2">
      <c r="A2996" s="49" t="s">
        <v>3660</v>
      </c>
      <c r="B2996" s="49" t="s">
        <v>59</v>
      </c>
      <c r="C2996" s="50">
        <v>3767</v>
      </c>
      <c r="D2996" s="49" t="s">
        <v>201</v>
      </c>
      <c r="E2996" s="49" t="s">
        <v>3702</v>
      </c>
      <c r="F2996" s="49" t="s">
        <v>201</v>
      </c>
      <c r="G2996" s="49">
        <v>13140</v>
      </c>
      <c r="H2996" s="49" t="s">
        <v>208</v>
      </c>
      <c r="I2996" s="50">
        <v>23985</v>
      </c>
      <c r="J2996" s="50">
        <v>413140000259</v>
      </c>
      <c r="K2996" s="49" t="s">
        <v>3705</v>
      </c>
      <c r="L2996" s="51">
        <v>395</v>
      </c>
      <c r="M2996" s="52">
        <v>59797163</v>
      </c>
      <c r="N2996" s="52">
        <v>0</v>
      </c>
      <c r="O2996" s="52">
        <v>34325371</v>
      </c>
      <c r="P2996" s="52">
        <v>19981315</v>
      </c>
      <c r="Q2996" s="52">
        <v>59797163</v>
      </c>
      <c r="R2996" s="52">
        <v>54306686</v>
      </c>
      <c r="S2996" s="52">
        <v>114103849</v>
      </c>
      <c r="T2996" s="70" t="s">
        <v>10556</v>
      </c>
      <c r="U2996" s="70" t="s">
        <v>10560</v>
      </c>
    </row>
    <row r="2997" spans="1:21" x14ac:dyDescent="0.2">
      <c r="A2997" s="49" t="s">
        <v>4581</v>
      </c>
      <c r="B2997" s="49" t="s">
        <v>1025</v>
      </c>
      <c r="C2997" s="50">
        <v>3815</v>
      </c>
      <c r="D2997" s="49" t="s">
        <v>1026</v>
      </c>
      <c r="E2997" s="49" t="s">
        <v>9768</v>
      </c>
      <c r="F2997" s="49" t="s">
        <v>1026</v>
      </c>
      <c r="G2997" s="49">
        <v>73483</v>
      </c>
      <c r="H2997" s="49" t="s">
        <v>1054</v>
      </c>
      <c r="I2997" s="50">
        <v>8776</v>
      </c>
      <c r="J2997" s="50">
        <v>173483000083</v>
      </c>
      <c r="K2997" s="49" t="s">
        <v>9770</v>
      </c>
      <c r="L2997" s="51">
        <v>596</v>
      </c>
      <c r="M2997" s="52">
        <v>62612872</v>
      </c>
      <c r="N2997" s="52">
        <v>0</v>
      </c>
      <c r="O2997" s="52">
        <v>29149552</v>
      </c>
      <c r="P2997" s="52">
        <v>6660438</v>
      </c>
      <c r="Q2997" s="52">
        <v>62612872</v>
      </c>
      <c r="R2997" s="52">
        <v>35809990</v>
      </c>
      <c r="S2997" s="52">
        <v>98422862</v>
      </c>
      <c r="T2997" s="70" t="s">
        <v>10556</v>
      </c>
      <c r="U2997" s="70" t="s">
        <v>10560</v>
      </c>
    </row>
    <row r="2998" spans="1:21" x14ac:dyDescent="0.2">
      <c r="A2998" s="49" t="s">
        <v>2945</v>
      </c>
      <c r="B2998" s="49" t="s">
        <v>891</v>
      </c>
      <c r="C2998" s="50">
        <v>3804</v>
      </c>
      <c r="D2998" s="49" t="s">
        <v>890</v>
      </c>
      <c r="E2998" s="49" t="s">
        <v>2946</v>
      </c>
      <c r="F2998" s="49" t="s">
        <v>890</v>
      </c>
      <c r="G2998" s="49">
        <v>63001</v>
      </c>
      <c r="H2998" s="49" t="s">
        <v>52</v>
      </c>
      <c r="I2998" s="50">
        <v>4605</v>
      </c>
      <c r="J2998" s="50">
        <v>163001002127</v>
      </c>
      <c r="K2998" s="49" t="s">
        <v>2971</v>
      </c>
      <c r="L2998" s="51">
        <v>801</v>
      </c>
      <c r="M2998" s="52">
        <v>76656535</v>
      </c>
      <c r="N2998" s="52">
        <v>3567816</v>
      </c>
      <c r="O2998" s="52">
        <v>20491461</v>
      </c>
      <c r="P2998" s="52">
        <v>26641753</v>
      </c>
      <c r="Q2998" s="52">
        <v>80224351</v>
      </c>
      <c r="R2998" s="52">
        <v>47133214</v>
      </c>
      <c r="S2998" s="52">
        <v>127357565</v>
      </c>
      <c r="T2998" s="70" t="s">
        <v>10556</v>
      </c>
      <c r="U2998" s="70" t="s">
        <v>10560</v>
      </c>
    </row>
    <row r="2999" spans="1:21" x14ac:dyDescent="0.2">
      <c r="A2999" s="49" t="s">
        <v>3078</v>
      </c>
      <c r="B2999" s="49" t="s">
        <v>919</v>
      </c>
      <c r="C2999" s="50">
        <v>3809</v>
      </c>
      <c r="D2999" s="49" t="s">
        <v>917</v>
      </c>
      <c r="E2999" s="49" t="s">
        <v>4310</v>
      </c>
      <c r="F2999" s="49" t="s">
        <v>917</v>
      </c>
      <c r="G2999" s="49">
        <v>68001</v>
      </c>
      <c r="H2999" s="49" t="s">
        <v>918</v>
      </c>
      <c r="I2999" s="50">
        <v>9619</v>
      </c>
      <c r="J2999" s="50">
        <v>168001006396</v>
      </c>
      <c r="K2999" s="49" t="s">
        <v>4330</v>
      </c>
      <c r="L2999" s="51">
        <v>951</v>
      </c>
      <c r="M2999" s="52">
        <v>84589588</v>
      </c>
      <c r="N2999" s="52">
        <v>0</v>
      </c>
      <c r="O2999" s="52">
        <v>20529561</v>
      </c>
      <c r="P2999" s="52">
        <v>6660438</v>
      </c>
      <c r="Q2999" s="52">
        <v>84589588</v>
      </c>
      <c r="R2999" s="52">
        <v>27189999</v>
      </c>
      <c r="S2999" s="52">
        <v>111779587</v>
      </c>
      <c r="T2999" s="70" t="s">
        <v>10556</v>
      </c>
      <c r="U2999" s="70" t="s">
        <v>10560</v>
      </c>
    </row>
    <row r="3000" spans="1:21" x14ac:dyDescent="0.2">
      <c r="A3000" s="49" t="s">
        <v>4581</v>
      </c>
      <c r="B3000" s="49" t="s">
        <v>1073</v>
      </c>
      <c r="C3000" s="50">
        <v>3818</v>
      </c>
      <c r="D3000" s="49" t="s">
        <v>1071</v>
      </c>
      <c r="E3000" s="49" t="s">
        <v>4565</v>
      </c>
      <c r="F3000" s="49" t="s">
        <v>1071</v>
      </c>
      <c r="G3000" s="49">
        <v>76001</v>
      </c>
      <c r="H3000" s="49" t="s">
        <v>1072</v>
      </c>
      <c r="I3000" s="50">
        <v>15201</v>
      </c>
      <c r="J3000" s="50">
        <v>176001001656</v>
      </c>
      <c r="K3000" s="49" t="s">
        <v>4582</v>
      </c>
      <c r="L3000" s="51">
        <v>516</v>
      </c>
      <c r="M3000" s="52">
        <v>46857011</v>
      </c>
      <c r="N3000" s="52">
        <v>9371402</v>
      </c>
      <c r="O3000" s="52">
        <v>20227905</v>
      </c>
      <c r="P3000" s="52">
        <v>13320876</v>
      </c>
      <c r="Q3000" s="52">
        <v>56228413</v>
      </c>
      <c r="R3000" s="52">
        <v>33548781</v>
      </c>
      <c r="S3000" s="52">
        <v>89777194</v>
      </c>
      <c r="T3000" s="70" t="s">
        <v>10556</v>
      </c>
      <c r="U3000" s="70" t="s">
        <v>10560</v>
      </c>
    </row>
    <row r="3001" spans="1:21" x14ac:dyDescent="0.2">
      <c r="A3001" s="49" t="s">
        <v>2872</v>
      </c>
      <c r="B3001" s="49" t="s">
        <v>1073</v>
      </c>
      <c r="C3001" s="50">
        <v>3817</v>
      </c>
      <c r="D3001" s="49" t="s">
        <v>1074</v>
      </c>
      <c r="E3001" s="49" t="s">
        <v>10046</v>
      </c>
      <c r="F3001" s="49" t="s">
        <v>1074</v>
      </c>
      <c r="G3001" s="49">
        <v>76233</v>
      </c>
      <c r="H3001" s="49" t="s">
        <v>1087</v>
      </c>
      <c r="I3001" s="50">
        <v>6114</v>
      </c>
      <c r="J3001" s="50">
        <v>276233000481</v>
      </c>
      <c r="K3001" s="49" t="s">
        <v>10050</v>
      </c>
      <c r="L3001" s="51">
        <v>135</v>
      </c>
      <c r="M3001" s="52">
        <v>15488808</v>
      </c>
      <c r="N3001" s="52">
        <v>0</v>
      </c>
      <c r="O3001" s="52">
        <v>26662482</v>
      </c>
      <c r="P3001" s="52">
        <v>6660438</v>
      </c>
      <c r="Q3001" s="52">
        <v>15488808</v>
      </c>
      <c r="R3001" s="52">
        <v>33322920</v>
      </c>
      <c r="S3001" s="52">
        <v>48811728</v>
      </c>
      <c r="T3001" s="70" t="s">
        <v>10556</v>
      </c>
      <c r="U3001" s="70" t="s">
        <v>10560</v>
      </c>
    </row>
    <row r="3002" spans="1:21" x14ac:dyDescent="0.2">
      <c r="A3002" s="49" t="s">
        <v>4982</v>
      </c>
      <c r="B3002" s="49" t="s">
        <v>421</v>
      </c>
      <c r="C3002" s="50">
        <v>3777</v>
      </c>
      <c r="D3002" s="49" t="s">
        <v>422</v>
      </c>
      <c r="E3002" s="49" t="s">
        <v>5094</v>
      </c>
      <c r="F3002" s="49" t="s">
        <v>422</v>
      </c>
      <c r="G3002" s="49">
        <v>19137</v>
      </c>
      <c r="H3002" s="49" t="s">
        <v>427</v>
      </c>
      <c r="I3002" s="50">
        <v>16018</v>
      </c>
      <c r="J3002" s="50">
        <v>219137000751</v>
      </c>
      <c r="K3002" s="49" t="s">
        <v>5097</v>
      </c>
      <c r="L3002" s="51">
        <v>729</v>
      </c>
      <c r="M3002" s="52">
        <v>99797383</v>
      </c>
      <c r="N3002" s="52">
        <v>0</v>
      </c>
      <c r="O3002" s="52">
        <v>29950064</v>
      </c>
      <c r="P3002" s="52">
        <v>6660438</v>
      </c>
      <c r="Q3002" s="52">
        <v>99797383</v>
      </c>
      <c r="R3002" s="52">
        <v>36610502</v>
      </c>
      <c r="S3002" s="52">
        <v>136407885</v>
      </c>
      <c r="T3002" s="70" t="s">
        <v>10556</v>
      </c>
      <c r="U3002" s="70" t="s">
        <v>10560</v>
      </c>
    </row>
    <row r="3003" spans="1:21" ht="15" customHeight="1" x14ac:dyDescent="0.2">
      <c r="A3003" s="49" t="s">
        <v>5501</v>
      </c>
      <c r="B3003" s="49" t="s">
        <v>461</v>
      </c>
      <c r="C3003" s="50">
        <v>3779</v>
      </c>
      <c r="D3003" s="49" t="s">
        <v>462</v>
      </c>
      <c r="E3003" s="49" t="s">
        <v>5502</v>
      </c>
      <c r="F3003" s="49" t="s">
        <v>462</v>
      </c>
      <c r="G3003" s="49">
        <v>20011</v>
      </c>
      <c r="H3003" s="49" t="s">
        <v>463</v>
      </c>
      <c r="I3003" s="50">
        <v>17435</v>
      </c>
      <c r="J3003" s="50">
        <v>120011000024</v>
      </c>
      <c r="K3003" s="49" t="s">
        <v>5097</v>
      </c>
      <c r="L3003" s="51">
        <v>2660</v>
      </c>
      <c r="M3003" s="52">
        <v>291631774</v>
      </c>
      <c r="N3003" s="52">
        <v>0</v>
      </c>
      <c r="O3003" s="52">
        <v>28670274</v>
      </c>
      <c r="P3003" s="52">
        <v>6660438</v>
      </c>
      <c r="Q3003" s="52">
        <v>291631774</v>
      </c>
      <c r="R3003" s="52">
        <v>35330712</v>
      </c>
      <c r="S3003" s="52">
        <v>326962486</v>
      </c>
      <c r="T3003" s="70" t="s">
        <v>10556</v>
      </c>
      <c r="U3003" s="70" t="s">
        <v>10560</v>
      </c>
    </row>
    <row r="3004" spans="1:21" ht="15" customHeight="1" x14ac:dyDescent="0.2">
      <c r="A3004" s="49" t="s">
        <v>5501</v>
      </c>
      <c r="B3004" s="49" t="s">
        <v>461</v>
      </c>
      <c r="C3004" s="50">
        <v>3779</v>
      </c>
      <c r="D3004" s="49" t="s">
        <v>462</v>
      </c>
      <c r="E3004" s="49" t="s">
        <v>5502</v>
      </c>
      <c r="F3004" s="49" t="s">
        <v>462</v>
      </c>
      <c r="G3004" s="49">
        <v>20011</v>
      </c>
      <c r="H3004" s="49" t="s">
        <v>463</v>
      </c>
      <c r="I3004" s="50">
        <v>17446</v>
      </c>
      <c r="J3004" s="50">
        <v>220011001386</v>
      </c>
      <c r="K3004" s="49" t="s">
        <v>5507</v>
      </c>
      <c r="L3004" s="51">
        <v>467</v>
      </c>
      <c r="M3004" s="52">
        <v>57800056</v>
      </c>
      <c r="N3004" s="52">
        <v>0</v>
      </c>
      <c r="O3004" s="52">
        <v>28670274</v>
      </c>
      <c r="P3004" s="52">
        <v>6660438</v>
      </c>
      <c r="Q3004" s="52">
        <v>57800056</v>
      </c>
      <c r="R3004" s="52">
        <v>35330712</v>
      </c>
      <c r="S3004" s="52">
        <v>93130768</v>
      </c>
      <c r="T3004" s="70" t="s">
        <v>10556</v>
      </c>
      <c r="U3004" s="70" t="s">
        <v>10560</v>
      </c>
    </row>
    <row r="3005" spans="1:21" ht="15" customHeight="1" x14ac:dyDescent="0.2">
      <c r="A3005" s="49" t="s">
        <v>2245</v>
      </c>
      <c r="B3005" s="49" t="s">
        <v>36</v>
      </c>
      <c r="C3005" s="50">
        <v>7609</v>
      </c>
      <c r="D3005" s="49" t="s">
        <v>125</v>
      </c>
      <c r="E3005" s="49" t="s">
        <v>8803</v>
      </c>
      <c r="F3005" s="49" t="s">
        <v>125</v>
      </c>
      <c r="G3005" s="49">
        <v>5615</v>
      </c>
      <c r="H3005" s="49" t="s">
        <v>126</v>
      </c>
      <c r="I3005" s="50">
        <v>12864</v>
      </c>
      <c r="J3005" s="50">
        <v>205615000010</v>
      </c>
      <c r="K3005" s="49" t="s">
        <v>8812</v>
      </c>
      <c r="L3005" s="51">
        <v>194</v>
      </c>
      <c r="M3005" s="52">
        <v>22163912</v>
      </c>
      <c r="N3005" s="52">
        <v>4432782</v>
      </c>
      <c r="O3005" s="52">
        <v>25176497</v>
      </c>
      <c r="P3005" s="52">
        <v>6660438</v>
      </c>
      <c r="Q3005" s="52">
        <v>26596694</v>
      </c>
      <c r="R3005" s="52">
        <v>31836935</v>
      </c>
      <c r="S3005" s="52">
        <v>58433629</v>
      </c>
      <c r="T3005" s="70" t="s">
        <v>10556</v>
      </c>
      <c r="U3005" s="70" t="s">
        <v>10560</v>
      </c>
    </row>
    <row r="3006" spans="1:21" ht="15" customHeight="1" x14ac:dyDescent="0.2">
      <c r="A3006" s="49" t="s">
        <v>4581</v>
      </c>
      <c r="B3006" s="49" t="s">
        <v>1025</v>
      </c>
      <c r="C3006" s="50">
        <v>3815</v>
      </c>
      <c r="D3006" s="49" t="s">
        <v>1026</v>
      </c>
      <c r="E3006" s="49" t="s">
        <v>9692</v>
      </c>
      <c r="F3006" s="49" t="s">
        <v>1026</v>
      </c>
      <c r="G3006" s="49">
        <v>73217</v>
      </c>
      <c r="H3006" s="49" t="s">
        <v>1038</v>
      </c>
      <c r="I3006" s="50">
        <v>8476</v>
      </c>
      <c r="J3006" s="50">
        <v>273217000692</v>
      </c>
      <c r="K3006" s="49" t="s">
        <v>9698</v>
      </c>
      <c r="L3006" s="51">
        <v>417</v>
      </c>
      <c r="M3006" s="52">
        <v>64331507</v>
      </c>
      <c r="N3006" s="52">
        <v>12866301</v>
      </c>
      <c r="O3006" s="52">
        <v>33494824</v>
      </c>
      <c r="P3006" s="52">
        <v>6660438</v>
      </c>
      <c r="Q3006" s="52">
        <v>77197808</v>
      </c>
      <c r="R3006" s="52">
        <v>40155262</v>
      </c>
      <c r="S3006" s="52">
        <v>117353070</v>
      </c>
      <c r="T3006" s="70" t="s">
        <v>10556</v>
      </c>
      <c r="U3006" s="70" t="s">
        <v>10560</v>
      </c>
    </row>
    <row r="3007" spans="1:21" ht="15" customHeight="1" x14ac:dyDescent="0.2">
      <c r="A3007" s="49" t="s">
        <v>6798</v>
      </c>
      <c r="B3007" s="49" t="s">
        <v>674</v>
      </c>
      <c r="C3007" s="50">
        <v>3790</v>
      </c>
      <c r="D3007" s="49" t="s">
        <v>675</v>
      </c>
      <c r="E3007" s="49" t="s">
        <v>6924</v>
      </c>
      <c r="F3007" s="49" t="s">
        <v>675</v>
      </c>
      <c r="G3007" s="49">
        <v>41770</v>
      </c>
      <c r="H3007" s="49" t="s">
        <v>703</v>
      </c>
      <c r="I3007" s="50">
        <v>7095</v>
      </c>
      <c r="J3007" s="50">
        <v>241770000057</v>
      </c>
      <c r="K3007" s="49" t="s">
        <v>6928</v>
      </c>
      <c r="L3007" s="51">
        <v>865</v>
      </c>
      <c r="M3007" s="52">
        <v>102764432</v>
      </c>
      <c r="N3007" s="52">
        <v>11277750</v>
      </c>
      <c r="O3007" s="52">
        <v>27767262</v>
      </c>
      <c r="P3007" s="52">
        <v>6660438</v>
      </c>
      <c r="Q3007" s="52">
        <v>114042182</v>
      </c>
      <c r="R3007" s="52">
        <v>34427700</v>
      </c>
      <c r="S3007" s="52">
        <v>148469882</v>
      </c>
      <c r="T3007" s="70" t="s">
        <v>10556</v>
      </c>
      <c r="U3007" s="70" t="s">
        <v>10560</v>
      </c>
    </row>
    <row r="3008" spans="1:21" ht="15" customHeight="1" x14ac:dyDescent="0.2">
      <c r="A3008" s="49" t="s">
        <v>3078</v>
      </c>
      <c r="B3008" s="49" t="s">
        <v>919</v>
      </c>
      <c r="C3008" s="50">
        <v>3808</v>
      </c>
      <c r="D3008" s="49" t="s">
        <v>920</v>
      </c>
      <c r="E3008" s="49" t="s">
        <v>9161</v>
      </c>
      <c r="F3008" s="49" t="s">
        <v>920</v>
      </c>
      <c r="G3008" s="49">
        <v>68464</v>
      </c>
      <c r="H3008" s="49" t="s">
        <v>966</v>
      </c>
      <c r="I3008" s="50">
        <v>16845</v>
      </c>
      <c r="J3008" s="50">
        <v>268464000448</v>
      </c>
      <c r="K3008" s="49" t="s">
        <v>9165</v>
      </c>
      <c r="L3008" s="51">
        <v>125</v>
      </c>
      <c r="M3008" s="52">
        <v>16182452</v>
      </c>
      <c r="N3008" s="52">
        <v>0</v>
      </c>
      <c r="O3008" s="52">
        <v>29229996</v>
      </c>
      <c r="P3008" s="52">
        <v>6660438</v>
      </c>
      <c r="Q3008" s="52">
        <v>16182452</v>
      </c>
      <c r="R3008" s="52">
        <v>35890434</v>
      </c>
      <c r="S3008" s="52">
        <v>52072886</v>
      </c>
      <c r="T3008" s="70" t="s">
        <v>10556</v>
      </c>
      <c r="U3008" s="70" t="s">
        <v>10560</v>
      </c>
    </row>
    <row r="3009" spans="1:21" ht="15" customHeight="1" x14ac:dyDescent="0.2">
      <c r="A3009" s="49" t="s">
        <v>4581</v>
      </c>
      <c r="B3009" s="49" t="s">
        <v>1025</v>
      </c>
      <c r="C3009" s="50">
        <v>3815</v>
      </c>
      <c r="D3009" s="49" t="s">
        <v>1026</v>
      </c>
      <c r="E3009" s="49" t="s">
        <v>9773</v>
      </c>
      <c r="F3009" s="49" t="s">
        <v>1026</v>
      </c>
      <c r="G3009" s="49">
        <v>73504</v>
      </c>
      <c r="H3009" s="49" t="s">
        <v>1055</v>
      </c>
      <c r="I3009" s="50">
        <v>8791</v>
      </c>
      <c r="J3009" s="50">
        <v>273504000687</v>
      </c>
      <c r="K3009" s="49" t="s">
        <v>9775</v>
      </c>
      <c r="L3009" s="51">
        <v>266</v>
      </c>
      <c r="M3009" s="52">
        <v>36921850</v>
      </c>
      <c r="N3009" s="52">
        <v>0</v>
      </c>
      <c r="O3009" s="52">
        <v>31124552</v>
      </c>
      <c r="P3009" s="52">
        <v>6660438</v>
      </c>
      <c r="Q3009" s="52">
        <v>36921850</v>
      </c>
      <c r="R3009" s="52">
        <v>37784990</v>
      </c>
      <c r="S3009" s="52">
        <v>74706840</v>
      </c>
      <c r="T3009" s="70" t="s">
        <v>10556</v>
      </c>
      <c r="U3009" s="70" t="s">
        <v>10560</v>
      </c>
    </row>
    <row r="3010" spans="1:21" ht="15" customHeight="1" x14ac:dyDescent="0.2">
      <c r="A3010" s="49" t="s">
        <v>4413</v>
      </c>
      <c r="B3010" s="49" t="s">
        <v>64</v>
      </c>
      <c r="C3010" s="50">
        <v>3773</v>
      </c>
      <c r="D3010" s="49" t="s">
        <v>374</v>
      </c>
      <c r="E3010" s="49" t="s">
        <v>4455</v>
      </c>
      <c r="F3010" s="49" t="s">
        <v>374</v>
      </c>
      <c r="G3010" s="49">
        <v>17380</v>
      </c>
      <c r="H3010" s="49" t="s">
        <v>381</v>
      </c>
      <c r="I3010" s="50">
        <v>2898</v>
      </c>
      <c r="J3010" s="50">
        <v>217380000856</v>
      </c>
      <c r="K3010" s="49" t="s">
        <v>4460</v>
      </c>
      <c r="L3010" s="51">
        <v>531</v>
      </c>
      <c r="M3010" s="52">
        <v>63847991</v>
      </c>
      <c r="N3010" s="52">
        <v>0</v>
      </c>
      <c r="O3010" s="52">
        <v>27078549</v>
      </c>
      <c r="P3010" s="52">
        <v>6660438</v>
      </c>
      <c r="Q3010" s="52">
        <v>63847991</v>
      </c>
      <c r="R3010" s="52">
        <v>33738987</v>
      </c>
      <c r="S3010" s="52">
        <v>97586978</v>
      </c>
      <c r="T3010" s="70" t="s">
        <v>10556</v>
      </c>
      <c r="U3010" s="70" t="s">
        <v>10560</v>
      </c>
    </row>
    <row r="3011" spans="1:21" ht="15" customHeight="1" x14ac:dyDescent="0.2">
      <c r="A3011" s="49" t="s">
        <v>6181</v>
      </c>
      <c r="B3011" s="49" t="s">
        <v>113</v>
      </c>
      <c r="C3011" s="50">
        <v>3798</v>
      </c>
      <c r="D3011" s="49" t="s">
        <v>791</v>
      </c>
      <c r="E3011" s="49" t="s">
        <v>8018</v>
      </c>
      <c r="F3011" s="49" t="s">
        <v>791</v>
      </c>
      <c r="G3011" s="49">
        <v>52287</v>
      </c>
      <c r="H3011" s="49" t="s">
        <v>809</v>
      </c>
      <c r="I3011" s="50">
        <v>12325</v>
      </c>
      <c r="J3011" s="50">
        <v>252287000048</v>
      </c>
      <c r="K3011" s="49" t="s">
        <v>8019</v>
      </c>
      <c r="L3011" s="51">
        <v>142</v>
      </c>
      <c r="M3011" s="52">
        <v>19523982</v>
      </c>
      <c r="N3011" s="52">
        <v>0</v>
      </c>
      <c r="O3011" s="52">
        <v>29842874</v>
      </c>
      <c r="P3011" s="52">
        <v>6660438</v>
      </c>
      <c r="Q3011" s="52">
        <v>19523982</v>
      </c>
      <c r="R3011" s="52">
        <v>36503312</v>
      </c>
      <c r="S3011" s="52">
        <v>56027294</v>
      </c>
      <c r="T3011" s="70" t="s">
        <v>10556</v>
      </c>
      <c r="U3011" s="70" t="s">
        <v>10560</v>
      </c>
    </row>
    <row r="3012" spans="1:21" ht="15" customHeight="1" x14ac:dyDescent="0.2">
      <c r="A3012" s="49" t="s">
        <v>3078</v>
      </c>
      <c r="B3012" s="49" t="s">
        <v>919</v>
      </c>
      <c r="C3012" s="50">
        <v>3808</v>
      </c>
      <c r="D3012" s="49" t="s">
        <v>920</v>
      </c>
      <c r="E3012" s="49" t="s">
        <v>9005</v>
      </c>
      <c r="F3012" s="49" t="s">
        <v>920</v>
      </c>
      <c r="G3012" s="49">
        <v>68079</v>
      </c>
      <c r="H3012" s="49" t="s">
        <v>923</v>
      </c>
      <c r="I3012" s="50">
        <v>17226</v>
      </c>
      <c r="J3012" s="50">
        <v>268079000071</v>
      </c>
      <c r="K3012" s="49" t="s">
        <v>9006</v>
      </c>
      <c r="L3012" s="51">
        <v>124</v>
      </c>
      <c r="M3012" s="52">
        <v>13780659</v>
      </c>
      <c r="N3012" s="52">
        <v>0</v>
      </c>
      <c r="O3012" s="52">
        <v>26668000</v>
      </c>
      <c r="P3012" s="52">
        <v>6660438</v>
      </c>
      <c r="Q3012" s="52">
        <v>13780659</v>
      </c>
      <c r="R3012" s="52">
        <v>33328438</v>
      </c>
      <c r="S3012" s="52">
        <v>47109097</v>
      </c>
      <c r="T3012" s="70" t="s">
        <v>10556</v>
      </c>
      <c r="U3012" s="70" t="s">
        <v>10560</v>
      </c>
    </row>
    <row r="3013" spans="1:21" ht="15" customHeight="1" x14ac:dyDescent="0.2">
      <c r="A3013" s="49" t="s">
        <v>3078</v>
      </c>
      <c r="B3013" s="49" t="s">
        <v>919</v>
      </c>
      <c r="C3013" s="50">
        <v>3808</v>
      </c>
      <c r="D3013" s="49" t="s">
        <v>920</v>
      </c>
      <c r="E3013" s="49" t="s">
        <v>9248</v>
      </c>
      <c r="F3013" s="49" t="s">
        <v>920</v>
      </c>
      <c r="G3013" s="49">
        <v>68689</v>
      </c>
      <c r="H3013" s="49" t="s">
        <v>987</v>
      </c>
      <c r="I3013" s="50">
        <v>11211</v>
      </c>
      <c r="J3013" s="50">
        <v>268689000722</v>
      </c>
      <c r="K3013" s="49" t="s">
        <v>9249</v>
      </c>
      <c r="L3013" s="51">
        <v>197</v>
      </c>
      <c r="M3013" s="52">
        <v>25812576</v>
      </c>
      <c r="N3013" s="52">
        <v>5162515</v>
      </c>
      <c r="O3013" s="52">
        <v>29539278</v>
      </c>
      <c r="P3013" s="52">
        <v>6660438</v>
      </c>
      <c r="Q3013" s="52">
        <v>30975091</v>
      </c>
      <c r="R3013" s="52">
        <v>36199716</v>
      </c>
      <c r="S3013" s="52">
        <v>67174807</v>
      </c>
      <c r="T3013" s="70" t="s">
        <v>10556</v>
      </c>
      <c r="U3013" s="70" t="s">
        <v>10560</v>
      </c>
    </row>
    <row r="3014" spans="1:21" ht="15" customHeight="1" x14ac:dyDescent="0.2">
      <c r="A3014" s="49" t="s">
        <v>2976</v>
      </c>
      <c r="B3014" s="49" t="s">
        <v>171</v>
      </c>
      <c r="C3014" s="50">
        <v>3764</v>
      </c>
      <c r="D3014" s="49" t="s">
        <v>172</v>
      </c>
      <c r="E3014" s="49" t="s">
        <v>3071</v>
      </c>
      <c r="F3014" s="49" t="s">
        <v>172</v>
      </c>
      <c r="G3014" s="49">
        <v>8832</v>
      </c>
      <c r="H3014" s="49" t="s">
        <v>194</v>
      </c>
      <c r="I3014" s="50">
        <v>16654</v>
      </c>
      <c r="J3014" s="50">
        <v>208832000001</v>
      </c>
      <c r="K3014" s="49" t="s">
        <v>3073</v>
      </c>
      <c r="L3014" s="51">
        <v>275</v>
      </c>
      <c r="M3014" s="52">
        <v>33253713</v>
      </c>
      <c r="N3014" s="52">
        <v>0</v>
      </c>
      <c r="O3014" s="52">
        <v>27986733</v>
      </c>
      <c r="P3014" s="52">
        <v>6660438</v>
      </c>
      <c r="Q3014" s="52">
        <v>33253713</v>
      </c>
      <c r="R3014" s="52">
        <v>34647171</v>
      </c>
      <c r="S3014" s="52">
        <v>67900884</v>
      </c>
      <c r="T3014" s="70" t="s">
        <v>10556</v>
      </c>
      <c r="U3014" s="70" t="s">
        <v>10560</v>
      </c>
    </row>
    <row r="3015" spans="1:21" ht="15" customHeight="1" x14ac:dyDescent="0.2">
      <c r="A3015" s="49" t="s">
        <v>2875</v>
      </c>
      <c r="B3015" s="49" t="s">
        <v>1117</v>
      </c>
      <c r="C3015" s="50">
        <v>3824</v>
      </c>
      <c r="D3015" s="49" t="s">
        <v>1116</v>
      </c>
      <c r="E3015" s="49" t="s">
        <v>2905</v>
      </c>
      <c r="F3015" s="49" t="s">
        <v>1116</v>
      </c>
      <c r="G3015" s="49">
        <v>81220</v>
      </c>
      <c r="H3015" s="49" t="s">
        <v>1119</v>
      </c>
      <c r="I3015" s="50">
        <v>1834</v>
      </c>
      <c r="J3015" s="50">
        <v>281001003291</v>
      </c>
      <c r="K3015" s="49" t="s">
        <v>2886</v>
      </c>
      <c r="L3015" s="51">
        <v>50</v>
      </c>
      <c r="M3015" s="52">
        <v>6714251</v>
      </c>
      <c r="N3015" s="52">
        <v>0</v>
      </c>
      <c r="O3015" s="52">
        <v>15752916</v>
      </c>
      <c r="P3015" s="52">
        <v>3330219</v>
      </c>
      <c r="Q3015" s="52">
        <v>6714251</v>
      </c>
      <c r="R3015" s="52">
        <v>19083135</v>
      </c>
      <c r="S3015" s="52">
        <v>25797386</v>
      </c>
      <c r="T3015" s="70" t="s">
        <v>10556</v>
      </c>
      <c r="U3015" s="70" t="s">
        <v>10560</v>
      </c>
    </row>
    <row r="3016" spans="1:21" ht="15" customHeight="1" x14ac:dyDescent="0.2">
      <c r="A3016" s="49" t="s">
        <v>2875</v>
      </c>
      <c r="B3016" s="49" t="s">
        <v>1117</v>
      </c>
      <c r="C3016" s="50">
        <v>3824</v>
      </c>
      <c r="D3016" s="49" t="s">
        <v>1116</v>
      </c>
      <c r="E3016" s="49" t="s">
        <v>2873</v>
      </c>
      <c r="F3016" s="49" t="s">
        <v>1116</v>
      </c>
      <c r="G3016" s="49">
        <v>81001</v>
      </c>
      <c r="H3016" s="49" t="s">
        <v>1117</v>
      </c>
      <c r="I3016" s="50">
        <v>1834</v>
      </c>
      <c r="J3016" s="50">
        <v>281001003291</v>
      </c>
      <c r="K3016" s="49" t="s">
        <v>2886</v>
      </c>
      <c r="L3016" s="51">
        <v>254</v>
      </c>
      <c r="M3016" s="52">
        <v>34267207</v>
      </c>
      <c r="N3016" s="52">
        <v>0</v>
      </c>
      <c r="O3016" s="52">
        <v>15975300</v>
      </c>
      <c r="P3016" s="52">
        <v>3330219</v>
      </c>
      <c r="Q3016" s="52">
        <v>34267207</v>
      </c>
      <c r="R3016" s="52">
        <v>19305519</v>
      </c>
      <c r="S3016" s="52">
        <v>53572726</v>
      </c>
      <c r="T3016" s="70" t="s">
        <v>10556</v>
      </c>
      <c r="U3016" s="70" t="s">
        <v>10560</v>
      </c>
    </row>
    <row r="3017" spans="1:21" ht="15" customHeight="1" x14ac:dyDescent="0.2">
      <c r="A3017" s="49" t="s">
        <v>2245</v>
      </c>
      <c r="B3017" s="49" t="s">
        <v>36</v>
      </c>
      <c r="C3017" s="50">
        <v>3759</v>
      </c>
      <c r="D3017" s="49" t="s">
        <v>34</v>
      </c>
      <c r="E3017" s="49" t="s">
        <v>7491</v>
      </c>
      <c r="F3017" s="49" t="s">
        <v>34</v>
      </c>
      <c r="G3017" s="49">
        <v>5001</v>
      </c>
      <c r="H3017" s="49" t="s">
        <v>35</v>
      </c>
      <c r="I3017" s="50">
        <v>9729</v>
      </c>
      <c r="J3017" s="50">
        <v>105001012165</v>
      </c>
      <c r="K3017" s="49" t="s">
        <v>7653</v>
      </c>
      <c r="L3017" s="51">
        <v>1209</v>
      </c>
      <c r="M3017" s="52">
        <v>112693029</v>
      </c>
      <c r="N3017" s="52">
        <v>6166357</v>
      </c>
      <c r="O3017" s="52">
        <v>20461051</v>
      </c>
      <c r="P3017" s="52">
        <v>6660438</v>
      </c>
      <c r="Q3017" s="52">
        <v>118859386</v>
      </c>
      <c r="R3017" s="52">
        <v>27121489</v>
      </c>
      <c r="S3017" s="52">
        <v>145980875</v>
      </c>
      <c r="T3017" s="70" t="s">
        <v>10556</v>
      </c>
      <c r="U3017" s="70" t="s">
        <v>10560</v>
      </c>
    </row>
    <row r="3018" spans="1:21" ht="15" customHeight="1" x14ac:dyDescent="0.2">
      <c r="A3018" s="49" t="s">
        <v>4413</v>
      </c>
      <c r="B3018" s="49" t="s">
        <v>64</v>
      </c>
      <c r="C3018" s="50">
        <v>3773</v>
      </c>
      <c r="D3018" s="49" t="s">
        <v>374</v>
      </c>
      <c r="E3018" s="49" t="s">
        <v>4508</v>
      </c>
      <c r="F3018" s="49" t="s">
        <v>374</v>
      </c>
      <c r="G3018" s="49">
        <v>17541</v>
      </c>
      <c r="H3018" s="49" t="s">
        <v>391</v>
      </c>
      <c r="I3018" s="50">
        <v>17536</v>
      </c>
      <c r="J3018" s="50">
        <v>217541000312</v>
      </c>
      <c r="K3018" s="49" t="s">
        <v>4513</v>
      </c>
      <c r="L3018" s="51">
        <v>183</v>
      </c>
      <c r="M3018" s="52">
        <v>21665862</v>
      </c>
      <c r="N3018" s="52">
        <v>4333172</v>
      </c>
      <c r="O3018" s="52">
        <v>26591096</v>
      </c>
      <c r="P3018" s="52">
        <v>6660438</v>
      </c>
      <c r="Q3018" s="52">
        <v>25999034</v>
      </c>
      <c r="R3018" s="52">
        <v>33251534</v>
      </c>
      <c r="S3018" s="52">
        <v>59250568</v>
      </c>
      <c r="T3018" s="70" t="s">
        <v>10556</v>
      </c>
      <c r="U3018" s="70" t="s">
        <v>10560</v>
      </c>
    </row>
    <row r="3019" spans="1:21" ht="15" customHeight="1" x14ac:dyDescent="0.2">
      <c r="A3019" s="49" t="s">
        <v>6766</v>
      </c>
      <c r="B3019" s="49" t="s">
        <v>1177</v>
      </c>
      <c r="C3019" s="50">
        <v>3830</v>
      </c>
      <c r="D3019" s="49" t="s">
        <v>1175</v>
      </c>
      <c r="E3019" s="49" t="s">
        <v>6778</v>
      </c>
      <c r="F3019" s="49" t="s">
        <v>1175</v>
      </c>
      <c r="G3019" s="49">
        <v>95001</v>
      </c>
      <c r="H3019" s="49" t="s">
        <v>1176</v>
      </c>
      <c r="I3019" s="50">
        <v>4462</v>
      </c>
      <c r="J3019" s="50">
        <v>295001002635</v>
      </c>
      <c r="K3019" s="49" t="s">
        <v>6791</v>
      </c>
      <c r="L3019" s="51">
        <v>177</v>
      </c>
      <c r="M3019" s="52">
        <v>23556747</v>
      </c>
      <c r="N3019" s="52">
        <v>2359100</v>
      </c>
      <c r="O3019" s="52">
        <v>29951772</v>
      </c>
      <c r="P3019" s="52">
        <v>13320876</v>
      </c>
      <c r="Q3019" s="52">
        <v>25915847</v>
      </c>
      <c r="R3019" s="52">
        <v>43272648</v>
      </c>
      <c r="S3019" s="52">
        <v>69188495</v>
      </c>
      <c r="T3019" s="70" t="s">
        <v>10556</v>
      </c>
      <c r="U3019" s="70" t="s">
        <v>10560</v>
      </c>
    </row>
    <row r="3020" spans="1:21" ht="15" customHeight="1" x14ac:dyDescent="0.2">
      <c r="A3020" s="49" t="s">
        <v>4413</v>
      </c>
      <c r="B3020" s="49" t="s">
        <v>64</v>
      </c>
      <c r="C3020" s="50">
        <v>3773</v>
      </c>
      <c r="D3020" s="49" t="s">
        <v>374</v>
      </c>
      <c r="E3020" s="49" t="s">
        <v>4468</v>
      </c>
      <c r="F3020" s="49" t="s">
        <v>374</v>
      </c>
      <c r="G3020" s="49">
        <v>17433</v>
      </c>
      <c r="H3020" s="49" t="s">
        <v>383</v>
      </c>
      <c r="I3020" s="50">
        <v>3011</v>
      </c>
      <c r="J3020" s="50">
        <v>217433000802</v>
      </c>
      <c r="K3020" s="49" t="s">
        <v>4472</v>
      </c>
      <c r="L3020" s="51">
        <v>271</v>
      </c>
      <c r="M3020" s="52">
        <v>35499917</v>
      </c>
      <c r="N3020" s="52">
        <v>7099983</v>
      </c>
      <c r="O3020" s="52">
        <v>28244386</v>
      </c>
      <c r="P3020" s="52">
        <v>6660438</v>
      </c>
      <c r="Q3020" s="52">
        <v>42599900</v>
      </c>
      <c r="R3020" s="52">
        <v>34904824</v>
      </c>
      <c r="S3020" s="52">
        <v>77504724</v>
      </c>
      <c r="T3020" s="70" t="s">
        <v>10556</v>
      </c>
      <c r="U3020" s="70" t="s">
        <v>10560</v>
      </c>
    </row>
    <row r="3021" spans="1:21" ht="15" customHeight="1" x14ac:dyDescent="0.2">
      <c r="A3021" s="49" t="s">
        <v>4413</v>
      </c>
      <c r="B3021" s="49" t="s">
        <v>64</v>
      </c>
      <c r="C3021" s="50">
        <v>3774</v>
      </c>
      <c r="D3021" s="49" t="s">
        <v>372</v>
      </c>
      <c r="E3021" s="49" t="s">
        <v>7443</v>
      </c>
      <c r="F3021" s="49" t="s">
        <v>372</v>
      </c>
      <c r="G3021" s="49">
        <v>17001</v>
      </c>
      <c r="H3021" s="49" t="s">
        <v>373</v>
      </c>
      <c r="I3021" s="50">
        <v>6645</v>
      </c>
      <c r="J3021" s="50">
        <v>117001000572</v>
      </c>
      <c r="K3021" s="49" t="s">
        <v>7465</v>
      </c>
      <c r="L3021" s="51">
        <v>324</v>
      </c>
      <c r="M3021" s="52">
        <v>30012861</v>
      </c>
      <c r="N3021" s="52">
        <v>0</v>
      </c>
      <c r="O3021" s="52">
        <v>20663956</v>
      </c>
      <c r="P3021" s="52">
        <v>6660438</v>
      </c>
      <c r="Q3021" s="52">
        <v>30012861</v>
      </c>
      <c r="R3021" s="52">
        <v>27324394</v>
      </c>
      <c r="S3021" s="52">
        <v>57337255</v>
      </c>
      <c r="T3021" s="70" t="s">
        <v>10556</v>
      </c>
      <c r="U3021" s="70" t="s">
        <v>10560</v>
      </c>
    </row>
    <row r="3022" spans="1:21" ht="15" customHeight="1" x14ac:dyDescent="0.2">
      <c r="A3022" s="49" t="s">
        <v>2872</v>
      </c>
      <c r="B3022" s="49" t="s">
        <v>1073</v>
      </c>
      <c r="C3022" s="50">
        <v>3820</v>
      </c>
      <c r="D3022" s="49" t="s">
        <v>1080</v>
      </c>
      <c r="E3022" s="49" t="s">
        <v>4399</v>
      </c>
      <c r="F3022" s="49" t="s">
        <v>1080</v>
      </c>
      <c r="G3022" s="49">
        <v>76111</v>
      </c>
      <c r="H3022" s="49" t="s">
        <v>1081</v>
      </c>
      <c r="I3022" s="50">
        <v>16193</v>
      </c>
      <c r="J3022" s="50">
        <v>176111032263</v>
      </c>
      <c r="K3022" s="49" t="s">
        <v>4407</v>
      </c>
      <c r="L3022" s="51">
        <v>1664</v>
      </c>
      <c r="M3022" s="52">
        <v>150074092</v>
      </c>
      <c r="N3022" s="52">
        <v>0</v>
      </c>
      <c r="O3022" s="52">
        <v>20243674</v>
      </c>
      <c r="P3022" s="52">
        <v>6660438</v>
      </c>
      <c r="Q3022" s="52">
        <v>150074092</v>
      </c>
      <c r="R3022" s="52">
        <v>26904112</v>
      </c>
      <c r="S3022" s="52">
        <v>176978204</v>
      </c>
      <c r="T3022" s="70" t="s">
        <v>10556</v>
      </c>
      <c r="U3022" s="70" t="s">
        <v>10560</v>
      </c>
    </row>
    <row r="3023" spans="1:21" x14ac:dyDescent="0.2">
      <c r="A3023" s="49" t="s">
        <v>2245</v>
      </c>
      <c r="B3023" s="49" t="s">
        <v>36</v>
      </c>
      <c r="C3023" s="50">
        <v>3759</v>
      </c>
      <c r="D3023" s="49" t="s">
        <v>34</v>
      </c>
      <c r="E3023" s="49" t="s">
        <v>7491</v>
      </c>
      <c r="F3023" s="49" t="s">
        <v>34</v>
      </c>
      <c r="G3023" s="49">
        <v>5001</v>
      </c>
      <c r="H3023" s="49" t="s">
        <v>35</v>
      </c>
      <c r="I3023" s="50">
        <v>9764</v>
      </c>
      <c r="J3023" s="50">
        <v>105001000990</v>
      </c>
      <c r="K3023" s="49" t="s">
        <v>7570</v>
      </c>
      <c r="L3023" s="51">
        <v>1790</v>
      </c>
      <c r="M3023" s="52">
        <v>174266722</v>
      </c>
      <c r="N3023" s="52">
        <v>9256159</v>
      </c>
      <c r="O3023" s="52">
        <v>20461051</v>
      </c>
      <c r="P3023" s="52">
        <v>6660438</v>
      </c>
      <c r="Q3023" s="52">
        <v>183522881</v>
      </c>
      <c r="R3023" s="52">
        <v>27121489</v>
      </c>
      <c r="S3023" s="52">
        <v>210644370</v>
      </c>
      <c r="T3023" s="70" t="s">
        <v>10556</v>
      </c>
      <c r="U3023" s="70" t="s">
        <v>10560</v>
      </c>
    </row>
    <row r="3024" spans="1:21" x14ac:dyDescent="0.2">
      <c r="A3024" s="49" t="s">
        <v>4312</v>
      </c>
      <c r="B3024" s="49" t="s">
        <v>393</v>
      </c>
      <c r="C3024" s="50">
        <v>3806</v>
      </c>
      <c r="D3024" s="49" t="s">
        <v>902</v>
      </c>
      <c r="E3024" s="49" t="s">
        <v>8574</v>
      </c>
      <c r="F3024" s="49" t="s">
        <v>902</v>
      </c>
      <c r="G3024" s="49">
        <v>66001</v>
      </c>
      <c r="H3024" s="49" t="s">
        <v>903</v>
      </c>
      <c r="I3024" s="50">
        <v>14132</v>
      </c>
      <c r="J3024" s="50">
        <v>266001002244</v>
      </c>
      <c r="K3024" s="49" t="s">
        <v>8606</v>
      </c>
      <c r="L3024" s="51">
        <v>600</v>
      </c>
      <c r="M3024" s="52">
        <v>71100207</v>
      </c>
      <c r="N3024" s="52">
        <v>14220041</v>
      </c>
      <c r="O3024" s="52">
        <v>25351273</v>
      </c>
      <c r="P3024" s="52">
        <v>6660438</v>
      </c>
      <c r="Q3024" s="52">
        <v>85320248</v>
      </c>
      <c r="R3024" s="52">
        <v>32011711</v>
      </c>
      <c r="S3024" s="52">
        <v>117331959</v>
      </c>
      <c r="T3024" s="70" t="s">
        <v>10556</v>
      </c>
      <c r="U3024" s="70" t="s">
        <v>10560</v>
      </c>
    </row>
    <row r="3025" spans="1:21" x14ac:dyDescent="0.2">
      <c r="A3025" s="49" t="s">
        <v>4413</v>
      </c>
      <c r="B3025" s="49" t="s">
        <v>64</v>
      </c>
      <c r="C3025" s="50">
        <v>3773</v>
      </c>
      <c r="D3025" s="49" t="s">
        <v>374</v>
      </c>
      <c r="E3025" s="49" t="s">
        <v>4425</v>
      </c>
      <c r="F3025" s="49" t="s">
        <v>374</v>
      </c>
      <c r="G3025" s="49">
        <v>17042</v>
      </c>
      <c r="H3025" s="49" t="s">
        <v>376</v>
      </c>
      <c r="I3025" s="50">
        <v>13560</v>
      </c>
      <c r="J3025" s="50">
        <v>217042000166</v>
      </c>
      <c r="K3025" s="49" t="s">
        <v>4433</v>
      </c>
      <c r="L3025" s="51">
        <v>246</v>
      </c>
      <c r="M3025" s="52">
        <v>31743551</v>
      </c>
      <c r="N3025" s="52">
        <v>0</v>
      </c>
      <c r="O3025" s="52">
        <v>26581387</v>
      </c>
      <c r="P3025" s="52">
        <v>6660438</v>
      </c>
      <c r="Q3025" s="52">
        <v>31743551</v>
      </c>
      <c r="R3025" s="52">
        <v>33241825</v>
      </c>
      <c r="S3025" s="52">
        <v>64985376</v>
      </c>
      <c r="T3025" s="70" t="s">
        <v>10556</v>
      </c>
      <c r="U3025" s="70" t="s">
        <v>10560</v>
      </c>
    </row>
    <row r="3026" spans="1:21" x14ac:dyDescent="0.2">
      <c r="A3026" s="49" t="s">
        <v>2872</v>
      </c>
      <c r="B3026" s="49" t="s">
        <v>1073</v>
      </c>
      <c r="C3026" s="50">
        <v>3818</v>
      </c>
      <c r="D3026" s="49" t="s">
        <v>1071</v>
      </c>
      <c r="E3026" s="49" t="s">
        <v>4565</v>
      </c>
      <c r="F3026" s="49" t="s">
        <v>1071</v>
      </c>
      <c r="G3026" s="49">
        <v>76001</v>
      </c>
      <c r="H3026" s="49" t="s">
        <v>1072</v>
      </c>
      <c r="I3026" s="50">
        <v>15777</v>
      </c>
      <c r="J3026" s="50">
        <v>276001022232</v>
      </c>
      <c r="K3026" s="49" t="s">
        <v>4594</v>
      </c>
      <c r="L3026" s="51">
        <v>548</v>
      </c>
      <c r="M3026" s="52">
        <v>63313990</v>
      </c>
      <c r="N3026" s="52">
        <v>2835906</v>
      </c>
      <c r="O3026" s="52">
        <v>24897840</v>
      </c>
      <c r="P3026" s="52">
        <v>6660438</v>
      </c>
      <c r="Q3026" s="52">
        <v>66149896</v>
      </c>
      <c r="R3026" s="52">
        <v>31558278</v>
      </c>
      <c r="S3026" s="52">
        <v>97708174</v>
      </c>
      <c r="T3026" s="70" t="s">
        <v>10556</v>
      </c>
      <c r="U3026" s="70" t="s">
        <v>10560</v>
      </c>
    </row>
    <row r="3027" spans="1:21" x14ac:dyDescent="0.2">
      <c r="A3027" s="49" t="s">
        <v>2872</v>
      </c>
      <c r="B3027" s="49" t="s">
        <v>1073</v>
      </c>
      <c r="C3027" s="50">
        <v>3817</v>
      </c>
      <c r="D3027" s="49" t="s">
        <v>1074</v>
      </c>
      <c r="E3027" s="49" t="s">
        <v>10075</v>
      </c>
      <c r="F3027" s="49" t="s">
        <v>1074</v>
      </c>
      <c r="G3027" s="49">
        <v>76306</v>
      </c>
      <c r="H3027" s="49" t="s">
        <v>1093</v>
      </c>
      <c r="I3027" s="50">
        <v>6455</v>
      </c>
      <c r="J3027" s="50">
        <v>176306000013</v>
      </c>
      <c r="K3027" s="49" t="s">
        <v>10077</v>
      </c>
      <c r="L3027" s="51">
        <v>1253</v>
      </c>
      <c r="M3027" s="52">
        <v>119357530</v>
      </c>
      <c r="N3027" s="52">
        <v>2620792</v>
      </c>
      <c r="O3027" s="52">
        <v>25378012</v>
      </c>
      <c r="P3027" s="52">
        <v>6660438</v>
      </c>
      <c r="Q3027" s="52">
        <v>121978322</v>
      </c>
      <c r="R3027" s="52">
        <v>32038450</v>
      </c>
      <c r="S3027" s="52">
        <v>154016772</v>
      </c>
      <c r="T3027" s="70" t="s">
        <v>10556</v>
      </c>
      <c r="U3027" s="70" t="s">
        <v>10560</v>
      </c>
    </row>
    <row r="3028" spans="1:21" x14ac:dyDescent="0.2">
      <c r="A3028" s="49" t="s">
        <v>2872</v>
      </c>
      <c r="B3028" s="49" t="s">
        <v>1073</v>
      </c>
      <c r="C3028" s="50">
        <v>3817</v>
      </c>
      <c r="D3028" s="49" t="s">
        <v>1074</v>
      </c>
      <c r="E3028" s="49" t="s">
        <v>10063</v>
      </c>
      <c r="F3028" s="49" t="s">
        <v>1074</v>
      </c>
      <c r="G3028" s="49">
        <v>76126</v>
      </c>
      <c r="H3028" s="49" t="s">
        <v>1084</v>
      </c>
      <c r="I3028" s="50">
        <v>5943</v>
      </c>
      <c r="J3028" s="50">
        <v>176126000058</v>
      </c>
      <c r="K3028" s="49" t="s">
        <v>10066</v>
      </c>
      <c r="L3028" s="51">
        <v>1278</v>
      </c>
      <c r="M3028" s="52">
        <v>127829146</v>
      </c>
      <c r="N3028" s="52">
        <v>13116009</v>
      </c>
      <c r="O3028" s="52">
        <v>26085350</v>
      </c>
      <c r="P3028" s="52">
        <v>6660438</v>
      </c>
      <c r="Q3028" s="52">
        <v>140945155</v>
      </c>
      <c r="R3028" s="52">
        <v>32745788</v>
      </c>
      <c r="S3028" s="52">
        <v>173690943</v>
      </c>
      <c r="T3028" s="70" t="s">
        <v>10556</v>
      </c>
      <c r="U3028" s="70" t="s">
        <v>10560</v>
      </c>
    </row>
    <row r="3029" spans="1:21" x14ac:dyDescent="0.2">
      <c r="A3029" s="49" t="s">
        <v>2245</v>
      </c>
      <c r="B3029" s="49" t="s">
        <v>36</v>
      </c>
      <c r="C3029" s="50">
        <v>3760</v>
      </c>
      <c r="D3029" s="49" t="s">
        <v>55</v>
      </c>
      <c r="E3029" s="49" t="s">
        <v>3253</v>
      </c>
      <c r="F3029" s="49" t="s">
        <v>55</v>
      </c>
      <c r="G3029" s="49">
        <v>5088</v>
      </c>
      <c r="H3029" s="49" t="s">
        <v>56</v>
      </c>
      <c r="I3029" s="50">
        <v>11487</v>
      </c>
      <c r="J3029" s="50">
        <v>105088002306</v>
      </c>
      <c r="K3029" s="49" t="s">
        <v>3264</v>
      </c>
      <c r="L3029" s="51">
        <v>1005</v>
      </c>
      <c r="M3029" s="52">
        <v>91080026</v>
      </c>
      <c r="N3029" s="52">
        <v>0</v>
      </c>
      <c r="O3029" s="52">
        <v>20533054</v>
      </c>
      <c r="P3029" s="52">
        <v>6660438</v>
      </c>
      <c r="Q3029" s="52">
        <v>91080026</v>
      </c>
      <c r="R3029" s="52">
        <v>27193492</v>
      </c>
      <c r="S3029" s="52">
        <v>118273518</v>
      </c>
      <c r="T3029" s="70" t="s">
        <v>10556</v>
      </c>
      <c r="U3029" s="70" t="s">
        <v>10560</v>
      </c>
    </row>
    <row r="3030" spans="1:21" x14ac:dyDescent="0.2">
      <c r="A3030" s="49" t="s">
        <v>2245</v>
      </c>
      <c r="B3030" s="49" t="s">
        <v>36</v>
      </c>
      <c r="C3030" s="50">
        <v>7609</v>
      </c>
      <c r="D3030" s="49" t="s">
        <v>125</v>
      </c>
      <c r="E3030" s="49" t="s">
        <v>8803</v>
      </c>
      <c r="F3030" s="49" t="s">
        <v>125</v>
      </c>
      <c r="G3030" s="49">
        <v>5615</v>
      </c>
      <c r="H3030" s="49" t="s">
        <v>126</v>
      </c>
      <c r="I3030" s="50">
        <v>12704</v>
      </c>
      <c r="J3030" s="50">
        <v>205615000427</v>
      </c>
      <c r="K3030" s="49" t="s">
        <v>3264</v>
      </c>
      <c r="L3030" s="51">
        <v>506</v>
      </c>
      <c r="M3030" s="52">
        <v>58089990</v>
      </c>
      <c r="N3030" s="52">
        <v>4827865</v>
      </c>
      <c r="O3030" s="52">
        <v>25176497</v>
      </c>
      <c r="P3030" s="52">
        <v>6660438</v>
      </c>
      <c r="Q3030" s="52">
        <v>62917855</v>
      </c>
      <c r="R3030" s="52">
        <v>31836935</v>
      </c>
      <c r="S3030" s="52">
        <v>94754790</v>
      </c>
      <c r="T3030" s="70" t="s">
        <v>10556</v>
      </c>
      <c r="U3030" s="70" t="s">
        <v>10560</v>
      </c>
    </row>
    <row r="3031" spans="1:21" x14ac:dyDescent="0.2">
      <c r="A3031" s="49" t="s">
        <v>2872</v>
      </c>
      <c r="B3031" s="49" t="s">
        <v>1073</v>
      </c>
      <c r="C3031" s="50">
        <v>3817</v>
      </c>
      <c r="D3031" s="49" t="s">
        <v>1074</v>
      </c>
      <c r="E3031" s="49" t="s">
        <v>10026</v>
      </c>
      <c r="F3031" s="49" t="s">
        <v>1074</v>
      </c>
      <c r="G3031" s="49">
        <v>76054</v>
      </c>
      <c r="H3031" s="49" t="s">
        <v>51</v>
      </c>
      <c r="I3031" s="50">
        <v>5913</v>
      </c>
      <c r="J3031" s="50">
        <v>176054000023</v>
      </c>
      <c r="K3031" s="49" t="s">
        <v>7569</v>
      </c>
      <c r="L3031" s="51">
        <v>341</v>
      </c>
      <c r="M3031" s="52">
        <v>34784776</v>
      </c>
      <c r="N3031" s="52">
        <v>0</v>
      </c>
      <c r="O3031" s="52">
        <v>27889136</v>
      </c>
      <c r="P3031" s="52">
        <v>13320876</v>
      </c>
      <c r="Q3031" s="52">
        <v>34784776</v>
      </c>
      <c r="R3031" s="52">
        <v>41210012</v>
      </c>
      <c r="S3031" s="52">
        <v>75994788</v>
      </c>
      <c r="T3031" s="70" t="s">
        <v>10556</v>
      </c>
      <c r="U3031" s="70" t="s">
        <v>10560</v>
      </c>
    </row>
    <row r="3032" spans="1:21" x14ac:dyDescent="0.2">
      <c r="A3032" s="49" t="s">
        <v>2245</v>
      </c>
      <c r="B3032" s="49" t="s">
        <v>36</v>
      </c>
      <c r="C3032" s="50">
        <v>3759</v>
      </c>
      <c r="D3032" s="49" t="s">
        <v>34</v>
      </c>
      <c r="E3032" s="49" t="s">
        <v>7491</v>
      </c>
      <c r="F3032" s="49" t="s">
        <v>34</v>
      </c>
      <c r="G3032" s="49">
        <v>5001</v>
      </c>
      <c r="H3032" s="49" t="s">
        <v>35</v>
      </c>
      <c r="I3032" s="50">
        <v>9571</v>
      </c>
      <c r="J3032" s="50">
        <v>105001000981</v>
      </c>
      <c r="K3032" s="49" t="s">
        <v>7569</v>
      </c>
      <c r="L3032" s="51">
        <v>2548</v>
      </c>
      <c r="M3032" s="52">
        <v>242177525</v>
      </c>
      <c r="N3032" s="52">
        <v>11153034</v>
      </c>
      <c r="O3032" s="52">
        <v>20461051</v>
      </c>
      <c r="P3032" s="52">
        <v>6660438</v>
      </c>
      <c r="Q3032" s="52">
        <v>253330559</v>
      </c>
      <c r="R3032" s="52">
        <v>27121489</v>
      </c>
      <c r="S3032" s="52">
        <v>280452048</v>
      </c>
      <c r="T3032" s="70" t="s">
        <v>10556</v>
      </c>
      <c r="U3032" s="70" t="s">
        <v>10560</v>
      </c>
    </row>
    <row r="3033" spans="1:21" x14ac:dyDescent="0.2">
      <c r="A3033" s="49" t="s">
        <v>5921</v>
      </c>
      <c r="B3033" s="49" t="s">
        <v>211</v>
      </c>
      <c r="C3033" s="50">
        <v>3781</v>
      </c>
      <c r="D3033" s="49" t="s">
        <v>489</v>
      </c>
      <c r="E3033" s="49" t="s">
        <v>5946</v>
      </c>
      <c r="F3033" s="49" t="s">
        <v>489</v>
      </c>
      <c r="G3033" s="49">
        <v>23162</v>
      </c>
      <c r="H3033" s="49" t="s">
        <v>492</v>
      </c>
      <c r="I3033" s="50">
        <v>21027</v>
      </c>
      <c r="J3033" s="50">
        <v>223162001531</v>
      </c>
      <c r="K3033" s="49" t="s">
        <v>5949</v>
      </c>
      <c r="L3033" s="51">
        <v>489</v>
      </c>
      <c r="M3033" s="52">
        <v>66387704</v>
      </c>
      <c r="N3033" s="52">
        <v>0</v>
      </c>
      <c r="O3033" s="52">
        <v>30313595</v>
      </c>
      <c r="P3033" s="52">
        <v>6660438</v>
      </c>
      <c r="Q3033" s="52">
        <v>66387704</v>
      </c>
      <c r="R3033" s="52">
        <v>36974033</v>
      </c>
      <c r="S3033" s="52">
        <v>103361737</v>
      </c>
      <c r="T3033" s="70" t="s">
        <v>10556</v>
      </c>
      <c r="U3033" s="70" t="s">
        <v>10560</v>
      </c>
    </row>
    <row r="3034" spans="1:21" x14ac:dyDescent="0.2">
      <c r="A3034" s="49" t="s">
        <v>5921</v>
      </c>
      <c r="B3034" s="49" t="s">
        <v>211</v>
      </c>
      <c r="C3034" s="50">
        <v>3781</v>
      </c>
      <c r="D3034" s="49" t="s">
        <v>489</v>
      </c>
      <c r="E3034" s="49" t="s">
        <v>6073</v>
      </c>
      <c r="F3034" s="49" t="s">
        <v>489</v>
      </c>
      <c r="G3034" s="49">
        <v>23580</v>
      </c>
      <c r="H3034" s="49" t="s">
        <v>507</v>
      </c>
      <c r="I3034" s="50">
        <v>14854</v>
      </c>
      <c r="J3034" s="50">
        <v>123580000783</v>
      </c>
      <c r="K3034" s="49" t="s">
        <v>6075</v>
      </c>
      <c r="L3034" s="51">
        <v>2022</v>
      </c>
      <c r="M3034" s="52">
        <v>280332116</v>
      </c>
      <c r="N3034" s="52">
        <v>0</v>
      </c>
      <c r="O3034" s="52">
        <v>38115683</v>
      </c>
      <c r="P3034" s="52">
        <v>6660438</v>
      </c>
      <c r="Q3034" s="52">
        <v>280332116</v>
      </c>
      <c r="R3034" s="52">
        <v>44776121</v>
      </c>
      <c r="S3034" s="52">
        <v>325108237</v>
      </c>
      <c r="T3034" s="70" t="s">
        <v>10556</v>
      </c>
      <c r="U3034" s="70" t="s">
        <v>10560</v>
      </c>
    </row>
    <row r="3035" spans="1:21" x14ac:dyDescent="0.2">
      <c r="A3035" s="49" t="s">
        <v>7676</v>
      </c>
      <c r="B3035" s="49" t="s">
        <v>763</v>
      </c>
      <c r="C3035" s="50">
        <v>3797</v>
      </c>
      <c r="D3035" s="49" t="s">
        <v>761</v>
      </c>
      <c r="E3035" s="49" t="s">
        <v>10237</v>
      </c>
      <c r="F3035" s="49" t="s">
        <v>761</v>
      </c>
      <c r="G3035" s="49">
        <v>50001</v>
      </c>
      <c r="H3035" s="49" t="s">
        <v>762</v>
      </c>
      <c r="I3035" s="50">
        <v>10143</v>
      </c>
      <c r="J3035" s="50">
        <v>150001000383</v>
      </c>
      <c r="K3035" s="49" t="s">
        <v>10268</v>
      </c>
      <c r="L3035" s="51">
        <v>895</v>
      </c>
      <c r="M3035" s="52">
        <v>89147984</v>
      </c>
      <c r="N3035" s="52">
        <v>5742464</v>
      </c>
      <c r="O3035" s="52">
        <v>20700153</v>
      </c>
      <c r="P3035" s="52">
        <v>6660438</v>
      </c>
      <c r="Q3035" s="52">
        <v>94890448</v>
      </c>
      <c r="R3035" s="52">
        <v>27360591</v>
      </c>
      <c r="S3035" s="52">
        <v>122251039</v>
      </c>
      <c r="T3035" s="70" t="s">
        <v>10556</v>
      </c>
      <c r="U3035" s="70" t="s">
        <v>10560</v>
      </c>
    </row>
    <row r="3036" spans="1:21" x14ac:dyDescent="0.2">
      <c r="A3036" s="49" t="s">
        <v>4413</v>
      </c>
      <c r="B3036" s="49" t="s">
        <v>64</v>
      </c>
      <c r="C3036" s="50">
        <v>3773</v>
      </c>
      <c r="D3036" s="49" t="s">
        <v>374</v>
      </c>
      <c r="E3036" s="49" t="s">
        <v>4556</v>
      </c>
      <c r="F3036" s="49" t="s">
        <v>374</v>
      </c>
      <c r="G3036" s="49">
        <v>17873</v>
      </c>
      <c r="H3036" s="49" t="s">
        <v>399</v>
      </c>
      <c r="I3036" s="50">
        <v>3006</v>
      </c>
      <c r="J3036" s="50">
        <v>117873000168</v>
      </c>
      <c r="K3036" s="49" t="s">
        <v>4557</v>
      </c>
      <c r="L3036" s="51">
        <v>1776</v>
      </c>
      <c r="M3036" s="52">
        <v>179729386</v>
      </c>
      <c r="N3036" s="52">
        <v>11049401</v>
      </c>
      <c r="O3036" s="52">
        <v>25603866</v>
      </c>
      <c r="P3036" s="52">
        <v>6660438</v>
      </c>
      <c r="Q3036" s="52">
        <v>190778787</v>
      </c>
      <c r="R3036" s="52">
        <v>32264304</v>
      </c>
      <c r="S3036" s="52">
        <v>223043091</v>
      </c>
      <c r="T3036" s="70" t="s">
        <v>10556</v>
      </c>
      <c r="U3036" s="70" t="s">
        <v>10560</v>
      </c>
    </row>
    <row r="3037" spans="1:21" x14ac:dyDescent="0.2">
      <c r="A3037" s="49" t="s">
        <v>2945</v>
      </c>
      <c r="B3037" s="49" t="s">
        <v>891</v>
      </c>
      <c r="C3037" s="50">
        <v>3803</v>
      </c>
      <c r="D3037" s="49" t="s">
        <v>892</v>
      </c>
      <c r="E3037" s="49" t="s">
        <v>8748</v>
      </c>
      <c r="F3037" s="49" t="s">
        <v>892</v>
      </c>
      <c r="G3037" s="49">
        <v>63470</v>
      </c>
      <c r="H3037" s="49" t="s">
        <v>898</v>
      </c>
      <c r="I3037" s="50">
        <v>15638</v>
      </c>
      <c r="J3037" s="50">
        <v>163470000232</v>
      </c>
      <c r="K3037" s="49" t="s">
        <v>7061</v>
      </c>
      <c r="L3037" s="51">
        <v>869</v>
      </c>
      <c r="M3037" s="52">
        <v>83891205</v>
      </c>
      <c r="N3037" s="52">
        <v>15741991</v>
      </c>
      <c r="O3037" s="52">
        <v>21692151</v>
      </c>
      <c r="P3037" s="52">
        <v>6660438</v>
      </c>
      <c r="Q3037" s="52">
        <v>99633196</v>
      </c>
      <c r="R3037" s="52">
        <v>28352589</v>
      </c>
      <c r="S3037" s="52">
        <v>127985785</v>
      </c>
      <c r="T3037" s="70" t="s">
        <v>10556</v>
      </c>
      <c r="U3037" s="70" t="s">
        <v>10560</v>
      </c>
    </row>
    <row r="3038" spans="1:21" x14ac:dyDescent="0.2">
      <c r="A3038" s="49" t="s">
        <v>2872</v>
      </c>
      <c r="B3038" s="49" t="s">
        <v>1073</v>
      </c>
      <c r="C3038" s="50">
        <v>4815</v>
      </c>
      <c r="D3038" s="49" t="s">
        <v>1095</v>
      </c>
      <c r="E3038" s="49" t="s">
        <v>7054</v>
      </c>
      <c r="F3038" s="49" t="s">
        <v>7055</v>
      </c>
      <c r="G3038" s="49">
        <v>76364</v>
      </c>
      <c r="H3038" s="49" t="s">
        <v>1096</v>
      </c>
      <c r="I3038" s="50">
        <v>6566</v>
      </c>
      <c r="J3038" s="50">
        <v>276364001661</v>
      </c>
      <c r="K3038" s="49" t="s">
        <v>7061</v>
      </c>
      <c r="L3038" s="51">
        <v>585</v>
      </c>
      <c r="M3038" s="52">
        <v>67947045</v>
      </c>
      <c r="N3038" s="52">
        <v>13589409</v>
      </c>
      <c r="O3038" s="52">
        <v>25526584</v>
      </c>
      <c r="P3038" s="52">
        <v>6660438</v>
      </c>
      <c r="Q3038" s="52">
        <v>81536454</v>
      </c>
      <c r="R3038" s="52">
        <v>32187022</v>
      </c>
      <c r="S3038" s="52">
        <v>113723476</v>
      </c>
      <c r="T3038" s="70" t="s">
        <v>10556</v>
      </c>
      <c r="U3038" s="70" t="s">
        <v>10560</v>
      </c>
    </row>
    <row r="3039" spans="1:21" x14ac:dyDescent="0.2">
      <c r="A3039" s="49" t="s">
        <v>2872</v>
      </c>
      <c r="B3039" s="49" t="s">
        <v>1073</v>
      </c>
      <c r="C3039" s="50">
        <v>3817</v>
      </c>
      <c r="D3039" s="49" t="s">
        <v>1074</v>
      </c>
      <c r="E3039" s="49" t="s">
        <v>10079</v>
      </c>
      <c r="F3039" s="49" t="s">
        <v>1074</v>
      </c>
      <c r="G3039" s="49">
        <v>76318</v>
      </c>
      <c r="H3039" s="49" t="s">
        <v>1094</v>
      </c>
      <c r="I3039" s="50">
        <v>6463</v>
      </c>
      <c r="J3039" s="50">
        <v>276318000099</v>
      </c>
      <c r="K3039" s="49" t="s">
        <v>7061</v>
      </c>
      <c r="L3039" s="51">
        <v>460</v>
      </c>
      <c r="M3039" s="52">
        <v>53075526</v>
      </c>
      <c r="N3039" s="52">
        <v>0</v>
      </c>
      <c r="O3039" s="52">
        <v>25686236</v>
      </c>
      <c r="P3039" s="52">
        <v>6660438</v>
      </c>
      <c r="Q3039" s="52">
        <v>53075526</v>
      </c>
      <c r="R3039" s="52">
        <v>32346674</v>
      </c>
      <c r="S3039" s="52">
        <v>85422200</v>
      </c>
      <c r="T3039" s="70" t="s">
        <v>10556</v>
      </c>
      <c r="U3039" s="70" t="s">
        <v>10560</v>
      </c>
    </row>
    <row r="3040" spans="1:21" x14ac:dyDescent="0.2">
      <c r="A3040" s="49" t="s">
        <v>2945</v>
      </c>
      <c r="B3040" s="49" t="s">
        <v>891</v>
      </c>
      <c r="C3040" s="50">
        <v>3803</v>
      </c>
      <c r="D3040" s="49" t="s">
        <v>892</v>
      </c>
      <c r="E3040" s="49" t="s">
        <v>8722</v>
      </c>
      <c r="F3040" s="49" t="s">
        <v>892</v>
      </c>
      <c r="G3040" s="49">
        <v>63130</v>
      </c>
      <c r="H3040" s="49" t="s">
        <v>893</v>
      </c>
      <c r="I3040" s="50">
        <v>15614</v>
      </c>
      <c r="J3040" s="50">
        <v>163130001137</v>
      </c>
      <c r="K3040" s="49" t="s">
        <v>7061</v>
      </c>
      <c r="L3040" s="51">
        <v>508</v>
      </c>
      <c r="M3040" s="52">
        <v>49876448</v>
      </c>
      <c r="N3040" s="52">
        <v>3000902</v>
      </c>
      <c r="O3040" s="52">
        <v>20882656</v>
      </c>
      <c r="P3040" s="52">
        <v>6660438</v>
      </c>
      <c r="Q3040" s="52">
        <v>52877350</v>
      </c>
      <c r="R3040" s="52">
        <v>27543094</v>
      </c>
      <c r="S3040" s="52">
        <v>80420444</v>
      </c>
      <c r="T3040" s="70" t="s">
        <v>10556</v>
      </c>
      <c r="U3040" s="70" t="s">
        <v>10560</v>
      </c>
    </row>
    <row r="3041" spans="1:21" x14ac:dyDescent="0.2">
      <c r="A3041" s="49" t="s">
        <v>5650</v>
      </c>
      <c r="B3041" s="49" t="s">
        <v>521</v>
      </c>
      <c r="C3041" s="50">
        <v>3788</v>
      </c>
      <c r="D3041" s="49" t="s">
        <v>607</v>
      </c>
      <c r="E3041" s="49" t="s">
        <v>9340</v>
      </c>
      <c r="F3041" s="49" t="s">
        <v>607</v>
      </c>
      <c r="G3041" s="49">
        <v>25754</v>
      </c>
      <c r="H3041" s="49" t="s">
        <v>608</v>
      </c>
      <c r="I3041" s="50">
        <v>18976</v>
      </c>
      <c r="J3041" s="50">
        <v>125754000331</v>
      </c>
      <c r="K3041" s="49" t="s">
        <v>7061</v>
      </c>
      <c r="L3041" s="51">
        <v>4313</v>
      </c>
      <c r="M3041" s="52">
        <v>397223428</v>
      </c>
      <c r="N3041" s="52">
        <v>0</v>
      </c>
      <c r="O3041" s="52">
        <v>20489319</v>
      </c>
      <c r="P3041" s="52">
        <v>6660438</v>
      </c>
      <c r="Q3041" s="52">
        <v>397223428</v>
      </c>
      <c r="R3041" s="52">
        <v>27149757</v>
      </c>
      <c r="S3041" s="52">
        <v>424373185</v>
      </c>
      <c r="T3041" s="70" t="s">
        <v>10556</v>
      </c>
      <c r="U3041" s="70" t="s">
        <v>10560</v>
      </c>
    </row>
    <row r="3042" spans="1:21" x14ac:dyDescent="0.2">
      <c r="A3042" s="49" t="s">
        <v>7676</v>
      </c>
      <c r="B3042" s="49" t="s">
        <v>763</v>
      </c>
      <c r="C3042" s="50">
        <v>3796</v>
      </c>
      <c r="D3042" s="49" t="s">
        <v>764</v>
      </c>
      <c r="E3042" s="49" t="s">
        <v>7711</v>
      </c>
      <c r="F3042" s="49" t="s">
        <v>764</v>
      </c>
      <c r="G3042" s="49">
        <v>50313</v>
      </c>
      <c r="H3042" s="49" t="s">
        <v>91</v>
      </c>
      <c r="I3042" s="50">
        <v>16278</v>
      </c>
      <c r="J3042" s="50">
        <v>150313000089</v>
      </c>
      <c r="K3042" s="49" t="s">
        <v>7061</v>
      </c>
      <c r="L3042" s="51">
        <v>1825</v>
      </c>
      <c r="M3042" s="52">
        <v>178201183</v>
      </c>
      <c r="N3042" s="52">
        <v>0</v>
      </c>
      <c r="O3042" s="52">
        <v>26710548</v>
      </c>
      <c r="P3042" s="52">
        <v>6660438</v>
      </c>
      <c r="Q3042" s="52">
        <v>178201183</v>
      </c>
      <c r="R3042" s="52">
        <v>33370986</v>
      </c>
      <c r="S3042" s="52">
        <v>211572169</v>
      </c>
      <c r="T3042" s="70" t="s">
        <v>10556</v>
      </c>
      <c r="U3042" s="70" t="s">
        <v>10560</v>
      </c>
    </row>
    <row r="3043" spans="1:21" x14ac:dyDescent="0.2">
      <c r="A3043" s="49" t="s">
        <v>4413</v>
      </c>
      <c r="B3043" s="49" t="s">
        <v>64</v>
      </c>
      <c r="C3043" s="50">
        <v>3773</v>
      </c>
      <c r="D3043" s="49" t="s">
        <v>374</v>
      </c>
      <c r="E3043" s="49" t="s">
        <v>4474</v>
      </c>
      <c r="F3043" s="49" t="s">
        <v>374</v>
      </c>
      <c r="G3043" s="49">
        <v>17442</v>
      </c>
      <c r="H3043" s="49" t="s">
        <v>384</v>
      </c>
      <c r="I3043" s="50">
        <v>2693</v>
      </c>
      <c r="J3043" s="50">
        <v>217442000246</v>
      </c>
      <c r="K3043" s="49" t="s">
        <v>4475</v>
      </c>
      <c r="L3043" s="51">
        <v>353</v>
      </c>
      <c r="M3043" s="52">
        <v>45385002</v>
      </c>
      <c r="N3043" s="52">
        <v>0</v>
      </c>
      <c r="O3043" s="52">
        <v>27608120</v>
      </c>
      <c r="P3043" s="52">
        <v>6660438</v>
      </c>
      <c r="Q3043" s="52">
        <v>45385002</v>
      </c>
      <c r="R3043" s="52">
        <v>34268558</v>
      </c>
      <c r="S3043" s="52">
        <v>79653560</v>
      </c>
      <c r="T3043" s="70" t="s">
        <v>10556</v>
      </c>
      <c r="U3043" s="70" t="s">
        <v>10560</v>
      </c>
    </row>
    <row r="3044" spans="1:21" x14ac:dyDescent="0.2">
      <c r="A3044" s="49" t="s">
        <v>2872</v>
      </c>
      <c r="B3044" s="49" t="s">
        <v>1073</v>
      </c>
      <c r="C3044" s="50">
        <v>4815</v>
      </c>
      <c r="D3044" s="49" t="s">
        <v>1095</v>
      </c>
      <c r="E3044" s="49" t="s">
        <v>7054</v>
      </c>
      <c r="F3044" s="49" t="s">
        <v>7055</v>
      </c>
      <c r="G3044" s="49">
        <v>76364</v>
      </c>
      <c r="H3044" s="49" t="s">
        <v>1096</v>
      </c>
      <c r="I3044" s="50">
        <v>6563</v>
      </c>
      <c r="J3044" s="50">
        <v>276364001024</v>
      </c>
      <c r="K3044" s="49" t="s">
        <v>7057</v>
      </c>
      <c r="L3044" s="51">
        <v>244</v>
      </c>
      <c r="M3044" s="52">
        <v>26604652</v>
      </c>
      <c r="N3044" s="52">
        <v>5320930</v>
      </c>
      <c r="O3044" s="52">
        <v>25526584</v>
      </c>
      <c r="P3044" s="52">
        <v>6660438</v>
      </c>
      <c r="Q3044" s="52">
        <v>31925582</v>
      </c>
      <c r="R3044" s="52">
        <v>32187022</v>
      </c>
      <c r="S3044" s="52">
        <v>64112604</v>
      </c>
      <c r="T3044" s="70" t="s">
        <v>10556</v>
      </c>
      <c r="U3044" s="70" t="s">
        <v>10560</v>
      </c>
    </row>
    <row r="3045" spans="1:21" x14ac:dyDescent="0.2">
      <c r="A3045" s="49" t="s">
        <v>2872</v>
      </c>
      <c r="B3045" s="49" t="s">
        <v>1073</v>
      </c>
      <c r="C3045" s="50">
        <v>3818</v>
      </c>
      <c r="D3045" s="49" t="s">
        <v>1071</v>
      </c>
      <c r="E3045" s="49" t="s">
        <v>4565</v>
      </c>
      <c r="F3045" s="49" t="s">
        <v>1071</v>
      </c>
      <c r="G3045" s="49">
        <v>76001</v>
      </c>
      <c r="H3045" s="49" t="s">
        <v>1072</v>
      </c>
      <c r="I3045" s="50">
        <v>153836</v>
      </c>
      <c r="J3045" s="50">
        <v>176001800206</v>
      </c>
      <c r="K3045" s="49" t="s">
        <v>4640</v>
      </c>
      <c r="L3045" s="51">
        <v>1628</v>
      </c>
      <c r="M3045" s="52">
        <v>153817496</v>
      </c>
      <c r="N3045" s="52">
        <v>30763499</v>
      </c>
      <c r="O3045" s="52">
        <v>20227905</v>
      </c>
      <c r="P3045" s="52">
        <v>6660438</v>
      </c>
      <c r="Q3045" s="52">
        <v>184580995</v>
      </c>
      <c r="R3045" s="52">
        <v>26888343</v>
      </c>
      <c r="S3045" s="52">
        <v>211469338</v>
      </c>
      <c r="T3045" s="70" t="s">
        <v>10556</v>
      </c>
      <c r="U3045" s="70" t="s">
        <v>10560</v>
      </c>
    </row>
    <row r="3046" spans="1:21" x14ac:dyDescent="0.2">
      <c r="A3046" s="49" t="s">
        <v>2872</v>
      </c>
      <c r="B3046" s="49" t="s">
        <v>1073</v>
      </c>
      <c r="C3046" s="50">
        <v>3818</v>
      </c>
      <c r="D3046" s="49" t="s">
        <v>1071</v>
      </c>
      <c r="E3046" s="49" t="s">
        <v>4565</v>
      </c>
      <c r="F3046" s="49" t="s">
        <v>1071</v>
      </c>
      <c r="G3046" s="49">
        <v>76001</v>
      </c>
      <c r="H3046" s="49" t="s">
        <v>1072</v>
      </c>
      <c r="I3046" s="50">
        <v>15293</v>
      </c>
      <c r="J3046" s="50">
        <v>176001006119</v>
      </c>
      <c r="K3046" s="49" t="s">
        <v>4580</v>
      </c>
      <c r="L3046" s="51">
        <v>1186</v>
      </c>
      <c r="M3046" s="52">
        <v>110053415</v>
      </c>
      <c r="N3046" s="52">
        <v>17406042</v>
      </c>
      <c r="O3046" s="52">
        <v>20227905</v>
      </c>
      <c r="P3046" s="52">
        <v>26641753</v>
      </c>
      <c r="Q3046" s="52">
        <v>127459457</v>
      </c>
      <c r="R3046" s="52">
        <v>46869658</v>
      </c>
      <c r="S3046" s="52">
        <v>174329115</v>
      </c>
      <c r="T3046" s="70" t="s">
        <v>10556</v>
      </c>
      <c r="U3046" s="70" t="s">
        <v>10560</v>
      </c>
    </row>
    <row r="3047" spans="1:21" x14ac:dyDescent="0.2">
      <c r="A3047" s="49" t="s">
        <v>4581</v>
      </c>
      <c r="B3047" s="49" t="s">
        <v>1025</v>
      </c>
      <c r="C3047" s="50">
        <v>3815</v>
      </c>
      <c r="D3047" s="49" t="s">
        <v>1026</v>
      </c>
      <c r="E3047" s="49" t="s">
        <v>9653</v>
      </c>
      <c r="F3047" s="49" t="s">
        <v>1026</v>
      </c>
      <c r="G3047" s="49">
        <v>73026</v>
      </c>
      <c r="H3047" s="49" t="s">
        <v>1028</v>
      </c>
      <c r="I3047" s="50">
        <v>3959</v>
      </c>
      <c r="J3047" s="50">
        <v>173026000019</v>
      </c>
      <c r="K3047" s="49" t="s">
        <v>9654</v>
      </c>
      <c r="L3047" s="51">
        <v>784</v>
      </c>
      <c r="M3047" s="52">
        <v>81397843</v>
      </c>
      <c r="N3047" s="52">
        <v>0</v>
      </c>
      <c r="O3047" s="52">
        <v>27454767</v>
      </c>
      <c r="P3047" s="52">
        <v>6660438</v>
      </c>
      <c r="Q3047" s="52">
        <v>81397843</v>
      </c>
      <c r="R3047" s="52">
        <v>34115205</v>
      </c>
      <c r="S3047" s="52">
        <v>115513048</v>
      </c>
      <c r="T3047" s="70" t="s">
        <v>10556</v>
      </c>
      <c r="U3047" s="70" t="s">
        <v>10560</v>
      </c>
    </row>
    <row r="3048" spans="1:21" x14ac:dyDescent="0.2">
      <c r="A3048" s="49" t="s">
        <v>7676</v>
      </c>
      <c r="B3048" s="49" t="s">
        <v>763</v>
      </c>
      <c r="C3048" s="50">
        <v>3797</v>
      </c>
      <c r="D3048" s="49" t="s">
        <v>761</v>
      </c>
      <c r="E3048" s="49" t="s">
        <v>10237</v>
      </c>
      <c r="F3048" s="49" t="s">
        <v>761</v>
      </c>
      <c r="G3048" s="49">
        <v>50001</v>
      </c>
      <c r="H3048" s="49" t="s">
        <v>762</v>
      </c>
      <c r="I3048" s="50">
        <v>10205</v>
      </c>
      <c r="J3048" s="50">
        <v>150001002726</v>
      </c>
      <c r="K3048" s="49" t="s">
        <v>10267</v>
      </c>
      <c r="L3048" s="51">
        <v>1057</v>
      </c>
      <c r="M3048" s="52">
        <v>95893035</v>
      </c>
      <c r="N3048" s="52">
        <v>0</v>
      </c>
      <c r="O3048" s="52">
        <v>20700153</v>
      </c>
      <c r="P3048" s="52">
        <v>6660438</v>
      </c>
      <c r="Q3048" s="52">
        <v>95893035</v>
      </c>
      <c r="R3048" s="52">
        <v>27360591</v>
      </c>
      <c r="S3048" s="52">
        <v>123253626</v>
      </c>
      <c r="T3048" s="70" t="s">
        <v>10556</v>
      </c>
      <c r="U3048" s="70" t="s">
        <v>10560</v>
      </c>
    </row>
    <row r="3049" spans="1:21" x14ac:dyDescent="0.2">
      <c r="A3049" s="49" t="s">
        <v>4581</v>
      </c>
      <c r="B3049" s="49" t="s">
        <v>1025</v>
      </c>
      <c r="C3049" s="50">
        <v>3815</v>
      </c>
      <c r="D3049" s="49" t="s">
        <v>1026</v>
      </c>
      <c r="E3049" s="49" t="s">
        <v>9659</v>
      </c>
      <c r="F3049" s="49" t="s">
        <v>1026</v>
      </c>
      <c r="G3049" s="49">
        <v>73043</v>
      </c>
      <c r="H3049" s="49" t="s">
        <v>1030</v>
      </c>
      <c r="I3049" s="50">
        <v>5959</v>
      </c>
      <c r="J3049" s="50">
        <v>273043000027</v>
      </c>
      <c r="K3049" s="49" t="s">
        <v>9660</v>
      </c>
      <c r="L3049" s="51">
        <v>416</v>
      </c>
      <c r="M3049" s="52">
        <v>53029316</v>
      </c>
      <c r="N3049" s="52">
        <v>0</v>
      </c>
      <c r="O3049" s="52">
        <v>29212865</v>
      </c>
      <c r="P3049" s="52">
        <v>26641753</v>
      </c>
      <c r="Q3049" s="52">
        <v>53029316</v>
      </c>
      <c r="R3049" s="52">
        <v>55854618</v>
      </c>
      <c r="S3049" s="52">
        <v>108883934</v>
      </c>
      <c r="T3049" s="70" t="s">
        <v>10556</v>
      </c>
      <c r="U3049" s="70" t="s">
        <v>10560</v>
      </c>
    </row>
    <row r="3050" spans="1:21" x14ac:dyDescent="0.2">
      <c r="A3050" s="49" t="s">
        <v>2872</v>
      </c>
      <c r="B3050" s="49" t="s">
        <v>1073</v>
      </c>
      <c r="C3050" s="50">
        <v>3818</v>
      </c>
      <c r="D3050" s="49" t="s">
        <v>1071</v>
      </c>
      <c r="E3050" s="49" t="s">
        <v>4565</v>
      </c>
      <c r="F3050" s="49" t="s">
        <v>1071</v>
      </c>
      <c r="G3050" s="49">
        <v>76001</v>
      </c>
      <c r="H3050" s="49" t="s">
        <v>1072</v>
      </c>
      <c r="I3050" s="50">
        <v>15196</v>
      </c>
      <c r="J3050" s="50">
        <v>176001001702</v>
      </c>
      <c r="K3050" s="49" t="s">
        <v>4568</v>
      </c>
      <c r="L3050" s="51">
        <v>1003</v>
      </c>
      <c r="M3050" s="52">
        <v>92657490</v>
      </c>
      <c r="N3050" s="52">
        <v>12481605</v>
      </c>
      <c r="O3050" s="52">
        <v>20227905</v>
      </c>
      <c r="P3050" s="52">
        <v>26641753</v>
      </c>
      <c r="Q3050" s="52">
        <v>105139095</v>
      </c>
      <c r="R3050" s="52">
        <v>46869658</v>
      </c>
      <c r="S3050" s="52">
        <v>152008753</v>
      </c>
      <c r="T3050" s="70" t="s">
        <v>10556</v>
      </c>
      <c r="U3050" s="70" t="s">
        <v>10560</v>
      </c>
    </row>
    <row r="3051" spans="1:21" x14ac:dyDescent="0.2">
      <c r="A3051" s="49" t="s">
        <v>2875</v>
      </c>
      <c r="B3051" s="49" t="s">
        <v>1117</v>
      </c>
      <c r="C3051" s="50">
        <v>3824</v>
      </c>
      <c r="D3051" s="49" t="s">
        <v>1116</v>
      </c>
      <c r="E3051" s="49" t="s">
        <v>2873</v>
      </c>
      <c r="F3051" s="49" t="s">
        <v>1116</v>
      </c>
      <c r="G3051" s="49">
        <v>81001</v>
      </c>
      <c r="H3051" s="49" t="s">
        <v>1117</v>
      </c>
      <c r="I3051" s="50">
        <v>1823</v>
      </c>
      <c r="J3051" s="50">
        <v>181001001927</v>
      </c>
      <c r="K3051" s="49" t="s">
        <v>2888</v>
      </c>
      <c r="L3051" s="51">
        <v>2044</v>
      </c>
      <c r="M3051" s="52">
        <v>235033863</v>
      </c>
      <c r="N3051" s="52">
        <v>6836949</v>
      </c>
      <c r="O3051" s="52">
        <v>31950600</v>
      </c>
      <c r="P3051" s="52">
        <v>6660438</v>
      </c>
      <c r="Q3051" s="52">
        <v>241870812</v>
      </c>
      <c r="R3051" s="52">
        <v>38611038</v>
      </c>
      <c r="S3051" s="52">
        <v>280481850</v>
      </c>
      <c r="T3051" s="70" t="s">
        <v>10556</v>
      </c>
      <c r="U3051" s="70" t="s">
        <v>10560</v>
      </c>
    </row>
    <row r="3052" spans="1:21" x14ac:dyDescent="0.2">
      <c r="A3052" s="49" t="s">
        <v>6181</v>
      </c>
      <c r="B3052" s="49" t="s">
        <v>113</v>
      </c>
      <c r="C3052" s="50">
        <v>3798</v>
      </c>
      <c r="D3052" s="49" t="s">
        <v>791</v>
      </c>
      <c r="E3052" s="49" t="s">
        <v>8021</v>
      </c>
      <c r="F3052" s="49" t="s">
        <v>791</v>
      </c>
      <c r="G3052" s="49">
        <v>52317</v>
      </c>
      <c r="H3052" s="49" t="s">
        <v>810</v>
      </c>
      <c r="I3052" s="50">
        <v>8615</v>
      </c>
      <c r="J3052" s="50">
        <v>152317000035</v>
      </c>
      <c r="K3052" s="49" t="s">
        <v>8023</v>
      </c>
      <c r="L3052" s="51">
        <v>1415</v>
      </c>
      <c r="M3052" s="52">
        <v>143760805</v>
      </c>
      <c r="N3052" s="52">
        <v>0</v>
      </c>
      <c r="O3052" s="52">
        <v>22293691</v>
      </c>
      <c r="P3052" s="52">
        <v>6660438</v>
      </c>
      <c r="Q3052" s="52">
        <v>143760805</v>
      </c>
      <c r="R3052" s="52">
        <v>28954129</v>
      </c>
      <c r="S3052" s="52">
        <v>172714934</v>
      </c>
      <c r="T3052" s="70" t="s">
        <v>10556</v>
      </c>
      <c r="U3052" s="70" t="s">
        <v>10560</v>
      </c>
    </row>
    <row r="3053" spans="1:21" x14ac:dyDescent="0.2">
      <c r="A3053" s="49" t="s">
        <v>4909</v>
      </c>
      <c r="B3053" s="49" t="s">
        <v>1126</v>
      </c>
      <c r="C3053" s="50">
        <v>3825</v>
      </c>
      <c r="D3053" s="49" t="s">
        <v>1127</v>
      </c>
      <c r="E3053" s="49" t="s">
        <v>4930</v>
      </c>
      <c r="F3053" s="49" t="s">
        <v>1127</v>
      </c>
      <c r="G3053" s="49">
        <v>85139</v>
      </c>
      <c r="H3053" s="49" t="s">
        <v>1132</v>
      </c>
      <c r="I3053" s="50">
        <v>14088</v>
      </c>
      <c r="J3053" s="50">
        <v>285139000069</v>
      </c>
      <c r="K3053" s="49" t="s">
        <v>4932</v>
      </c>
      <c r="L3053" s="51">
        <v>205</v>
      </c>
      <c r="M3053" s="52">
        <v>25800246</v>
      </c>
      <c r="N3053" s="52">
        <v>5160049</v>
      </c>
      <c r="O3053" s="52">
        <v>27884470</v>
      </c>
      <c r="P3053" s="52">
        <v>6660438</v>
      </c>
      <c r="Q3053" s="52">
        <v>30960295</v>
      </c>
      <c r="R3053" s="52">
        <v>34544908</v>
      </c>
      <c r="S3053" s="52">
        <v>65505203</v>
      </c>
      <c r="T3053" s="70" t="s">
        <v>10556</v>
      </c>
      <c r="U3053" s="70" t="s">
        <v>10560</v>
      </c>
    </row>
    <row r="3054" spans="1:21" x14ac:dyDescent="0.2">
      <c r="A3054" s="49" t="s">
        <v>3078</v>
      </c>
      <c r="B3054" s="49" t="s">
        <v>919</v>
      </c>
      <c r="C3054" s="50">
        <v>3808</v>
      </c>
      <c r="D3054" s="49" t="s">
        <v>920</v>
      </c>
      <c r="E3054" s="49" t="s">
        <v>9013</v>
      </c>
      <c r="F3054" s="49" t="s">
        <v>920</v>
      </c>
      <c r="G3054" s="49">
        <v>68101</v>
      </c>
      <c r="H3054" s="49" t="s">
        <v>59</v>
      </c>
      <c r="I3054" s="50">
        <v>17068</v>
      </c>
      <c r="J3054" s="50">
        <v>268101000381</v>
      </c>
      <c r="K3054" s="49" t="s">
        <v>9018</v>
      </c>
      <c r="L3054" s="51">
        <v>123</v>
      </c>
      <c r="M3054" s="52">
        <v>16679218</v>
      </c>
      <c r="N3054" s="52">
        <v>0</v>
      </c>
      <c r="O3054" s="52">
        <v>30438347</v>
      </c>
      <c r="P3054" s="52">
        <v>6660438</v>
      </c>
      <c r="Q3054" s="52">
        <v>16679218</v>
      </c>
      <c r="R3054" s="52">
        <v>37098785</v>
      </c>
      <c r="S3054" s="52">
        <v>53778003</v>
      </c>
      <c r="T3054" s="70" t="s">
        <v>10556</v>
      </c>
      <c r="U3054" s="70" t="s">
        <v>10560</v>
      </c>
    </row>
    <row r="3055" spans="1:21" x14ac:dyDescent="0.2">
      <c r="A3055" s="49" t="s">
        <v>6798</v>
      </c>
      <c r="B3055" s="49" t="s">
        <v>674</v>
      </c>
      <c r="C3055" s="50">
        <v>3790</v>
      </c>
      <c r="D3055" s="49" t="s">
        <v>675</v>
      </c>
      <c r="E3055" s="49" t="s">
        <v>6875</v>
      </c>
      <c r="F3055" s="49" t="s">
        <v>675</v>
      </c>
      <c r="G3055" s="49">
        <v>41396</v>
      </c>
      <c r="H3055" s="49" t="s">
        <v>692</v>
      </c>
      <c r="I3055" s="50">
        <v>10663</v>
      </c>
      <c r="J3055" s="50">
        <v>241396000501</v>
      </c>
      <c r="K3055" s="49" t="s">
        <v>6876</v>
      </c>
      <c r="L3055" s="51">
        <v>485</v>
      </c>
      <c r="M3055" s="52">
        <v>60115221</v>
      </c>
      <c r="N3055" s="52">
        <v>0</v>
      </c>
      <c r="O3055" s="52">
        <v>28752666</v>
      </c>
      <c r="P3055" s="52">
        <v>6660438</v>
      </c>
      <c r="Q3055" s="52">
        <v>60115221</v>
      </c>
      <c r="R3055" s="52">
        <v>35413104</v>
      </c>
      <c r="S3055" s="52">
        <v>95528325</v>
      </c>
      <c r="T3055" s="70" t="s">
        <v>10556</v>
      </c>
      <c r="U3055" s="70" t="s">
        <v>10560</v>
      </c>
    </row>
    <row r="3056" spans="1:21" x14ac:dyDescent="0.2">
      <c r="A3056" s="49" t="s">
        <v>6798</v>
      </c>
      <c r="B3056" s="49" t="s">
        <v>674</v>
      </c>
      <c r="C3056" s="50">
        <v>3790</v>
      </c>
      <c r="D3056" s="49" t="s">
        <v>675</v>
      </c>
      <c r="E3056" s="49" t="s">
        <v>6924</v>
      </c>
      <c r="F3056" s="49" t="s">
        <v>675</v>
      </c>
      <c r="G3056" s="49">
        <v>41770</v>
      </c>
      <c r="H3056" s="49" t="s">
        <v>703</v>
      </c>
      <c r="I3056" s="50">
        <v>7096</v>
      </c>
      <c r="J3056" s="50">
        <v>241770000201</v>
      </c>
      <c r="K3056" s="49" t="s">
        <v>6927</v>
      </c>
      <c r="L3056" s="51">
        <v>850</v>
      </c>
      <c r="M3056" s="52">
        <v>103745709</v>
      </c>
      <c r="N3056" s="52">
        <v>16273654</v>
      </c>
      <c r="O3056" s="52">
        <v>27767262</v>
      </c>
      <c r="P3056" s="52">
        <v>6660438</v>
      </c>
      <c r="Q3056" s="52">
        <v>120019363</v>
      </c>
      <c r="R3056" s="52">
        <v>34427700</v>
      </c>
      <c r="S3056" s="52">
        <v>154447063</v>
      </c>
      <c r="T3056" s="70" t="s">
        <v>10556</v>
      </c>
      <c r="U3056" s="70" t="s">
        <v>10560</v>
      </c>
    </row>
    <row r="3057" spans="1:21" x14ac:dyDescent="0.2">
      <c r="A3057" s="49" t="s">
        <v>3078</v>
      </c>
      <c r="B3057" s="49" t="s">
        <v>919</v>
      </c>
      <c r="C3057" s="50">
        <v>3808</v>
      </c>
      <c r="D3057" s="49" t="s">
        <v>920</v>
      </c>
      <c r="E3057" s="49" t="s">
        <v>9208</v>
      </c>
      <c r="F3057" s="49" t="s">
        <v>920</v>
      </c>
      <c r="G3057" s="49">
        <v>68615</v>
      </c>
      <c r="H3057" s="49" t="s">
        <v>126</v>
      </c>
      <c r="I3057" s="50">
        <v>17182</v>
      </c>
      <c r="J3057" s="50">
        <v>268615001174</v>
      </c>
      <c r="K3057" s="49" t="s">
        <v>9210</v>
      </c>
      <c r="L3057" s="51">
        <v>124</v>
      </c>
      <c r="M3057" s="52">
        <v>15314856</v>
      </c>
      <c r="N3057" s="52">
        <v>0</v>
      </c>
      <c r="O3057" s="52">
        <v>28022124</v>
      </c>
      <c r="P3057" s="52">
        <v>6660438</v>
      </c>
      <c r="Q3057" s="52">
        <v>15314856</v>
      </c>
      <c r="R3057" s="52">
        <v>34682562</v>
      </c>
      <c r="S3057" s="52">
        <v>49997418</v>
      </c>
      <c r="T3057" s="70" t="s">
        <v>10556</v>
      </c>
      <c r="U3057" s="70" t="s">
        <v>10560</v>
      </c>
    </row>
    <row r="3058" spans="1:21" x14ac:dyDescent="0.2">
      <c r="A3058" s="49" t="s">
        <v>4982</v>
      </c>
      <c r="B3058" s="49" t="s">
        <v>421</v>
      </c>
      <c r="C3058" s="50">
        <v>3777</v>
      </c>
      <c r="D3058" s="49" t="s">
        <v>422</v>
      </c>
      <c r="E3058" s="49" t="s">
        <v>5265</v>
      </c>
      <c r="F3058" s="49" t="s">
        <v>422</v>
      </c>
      <c r="G3058" s="49">
        <v>19517</v>
      </c>
      <c r="H3058" s="49" t="s">
        <v>441</v>
      </c>
      <c r="I3058" s="50">
        <v>6008</v>
      </c>
      <c r="J3058" s="50">
        <v>419517001202</v>
      </c>
      <c r="K3058" s="49" t="s">
        <v>5276</v>
      </c>
      <c r="L3058" s="51">
        <v>622</v>
      </c>
      <c r="M3058" s="52">
        <v>78674297</v>
      </c>
      <c r="N3058" s="52">
        <v>0</v>
      </c>
      <c r="O3058" s="52">
        <v>29405880</v>
      </c>
      <c r="P3058" s="52">
        <v>6660438</v>
      </c>
      <c r="Q3058" s="52">
        <v>78674297</v>
      </c>
      <c r="R3058" s="52">
        <v>36066318</v>
      </c>
      <c r="S3058" s="52">
        <v>114740615</v>
      </c>
      <c r="T3058" s="70" t="s">
        <v>10556</v>
      </c>
      <c r="U3058" s="70" t="s">
        <v>10560</v>
      </c>
    </row>
    <row r="3059" spans="1:21" x14ac:dyDescent="0.2">
      <c r="A3059" s="49" t="s">
        <v>7676</v>
      </c>
      <c r="B3059" s="49" t="s">
        <v>763</v>
      </c>
      <c r="C3059" s="50">
        <v>3796</v>
      </c>
      <c r="D3059" s="49" t="s">
        <v>764</v>
      </c>
      <c r="E3059" s="49" t="s">
        <v>7677</v>
      </c>
      <c r="F3059" s="49" t="s">
        <v>764</v>
      </c>
      <c r="G3059" s="49">
        <v>50006</v>
      </c>
      <c r="H3059" s="49" t="s">
        <v>765</v>
      </c>
      <c r="I3059" s="50">
        <v>10558</v>
      </c>
      <c r="J3059" s="50">
        <v>150006000322</v>
      </c>
      <c r="K3059" s="49" t="s">
        <v>4567</v>
      </c>
      <c r="L3059" s="51">
        <v>776</v>
      </c>
      <c r="M3059" s="52">
        <v>74442637</v>
      </c>
      <c r="N3059" s="52">
        <v>0</v>
      </c>
      <c r="O3059" s="52">
        <v>25470334</v>
      </c>
      <c r="P3059" s="52">
        <v>6660438</v>
      </c>
      <c r="Q3059" s="52">
        <v>74442637</v>
      </c>
      <c r="R3059" s="52">
        <v>32130772</v>
      </c>
      <c r="S3059" s="52">
        <v>106573409</v>
      </c>
      <c r="T3059" s="70" t="s">
        <v>10556</v>
      </c>
      <c r="U3059" s="70" t="s">
        <v>10560</v>
      </c>
    </row>
    <row r="3060" spans="1:21" x14ac:dyDescent="0.2">
      <c r="A3060" s="49" t="s">
        <v>7676</v>
      </c>
      <c r="B3060" s="49" t="s">
        <v>763</v>
      </c>
      <c r="C3060" s="50">
        <v>3796</v>
      </c>
      <c r="D3060" s="49" t="s">
        <v>764</v>
      </c>
      <c r="E3060" s="49" t="s">
        <v>7784</v>
      </c>
      <c r="F3060" s="49" t="s">
        <v>764</v>
      </c>
      <c r="G3060" s="49">
        <v>50711</v>
      </c>
      <c r="H3060" s="49" t="s">
        <v>788</v>
      </c>
      <c r="I3060" s="50">
        <v>16106</v>
      </c>
      <c r="J3060" s="50">
        <v>250711001235</v>
      </c>
      <c r="K3060" s="49" t="s">
        <v>4567</v>
      </c>
      <c r="L3060" s="51">
        <v>444</v>
      </c>
      <c r="M3060" s="52">
        <v>64554171</v>
      </c>
      <c r="N3060" s="52">
        <v>8375645</v>
      </c>
      <c r="O3060" s="52">
        <v>32984334</v>
      </c>
      <c r="P3060" s="52">
        <v>6660438</v>
      </c>
      <c r="Q3060" s="52">
        <v>72929816</v>
      </c>
      <c r="R3060" s="52">
        <v>39644772</v>
      </c>
      <c r="S3060" s="52">
        <v>112574588</v>
      </c>
      <c r="T3060" s="70" t="s">
        <v>10556</v>
      </c>
      <c r="U3060" s="70" t="s">
        <v>10560</v>
      </c>
    </row>
    <row r="3061" spans="1:21" x14ac:dyDescent="0.2">
      <c r="A3061" s="49" t="s">
        <v>2945</v>
      </c>
      <c r="B3061" s="49" t="s">
        <v>891</v>
      </c>
      <c r="C3061" s="50">
        <v>3803</v>
      </c>
      <c r="D3061" s="49" t="s">
        <v>892</v>
      </c>
      <c r="E3061" s="49" t="s">
        <v>8742</v>
      </c>
      <c r="F3061" s="49" t="s">
        <v>892</v>
      </c>
      <c r="G3061" s="49">
        <v>63401</v>
      </c>
      <c r="H3061" s="49" t="s">
        <v>897</v>
      </c>
      <c r="I3061" s="50">
        <v>15635</v>
      </c>
      <c r="J3061" s="50">
        <v>163401000018</v>
      </c>
      <c r="K3061" s="49" t="s">
        <v>4567</v>
      </c>
      <c r="L3061" s="51">
        <v>516</v>
      </c>
      <c r="M3061" s="52">
        <v>48050682</v>
      </c>
      <c r="N3061" s="52">
        <v>6470776</v>
      </c>
      <c r="O3061" s="52">
        <v>21504244</v>
      </c>
      <c r="P3061" s="52">
        <v>6660438</v>
      </c>
      <c r="Q3061" s="52">
        <v>54521458</v>
      </c>
      <c r="R3061" s="52">
        <v>28164682</v>
      </c>
      <c r="S3061" s="52">
        <v>82686140</v>
      </c>
      <c r="T3061" s="70" t="s">
        <v>10556</v>
      </c>
      <c r="U3061" s="70" t="s">
        <v>10560</v>
      </c>
    </row>
    <row r="3062" spans="1:21" x14ac:dyDescent="0.2">
      <c r="A3062" s="49" t="s">
        <v>2872</v>
      </c>
      <c r="B3062" s="49" t="s">
        <v>1073</v>
      </c>
      <c r="C3062" s="50">
        <v>4815</v>
      </c>
      <c r="D3062" s="49" t="s">
        <v>1095</v>
      </c>
      <c r="E3062" s="49" t="s">
        <v>7054</v>
      </c>
      <c r="F3062" s="49" t="s">
        <v>7055</v>
      </c>
      <c r="G3062" s="49">
        <v>76364</v>
      </c>
      <c r="H3062" s="49" t="s">
        <v>1096</v>
      </c>
      <c r="I3062" s="50">
        <v>105107</v>
      </c>
      <c r="J3062" s="50">
        <v>276364000681</v>
      </c>
      <c r="K3062" s="49" t="s">
        <v>4567</v>
      </c>
      <c r="L3062" s="51">
        <v>391</v>
      </c>
      <c r="M3062" s="52">
        <v>43597410</v>
      </c>
      <c r="N3062" s="52">
        <v>8719482</v>
      </c>
      <c r="O3062" s="52">
        <v>25526584</v>
      </c>
      <c r="P3062" s="52">
        <v>6660438</v>
      </c>
      <c r="Q3062" s="52">
        <v>52316892</v>
      </c>
      <c r="R3062" s="52">
        <v>32187022</v>
      </c>
      <c r="S3062" s="52">
        <v>84503914</v>
      </c>
      <c r="T3062" s="70" t="s">
        <v>10556</v>
      </c>
      <c r="U3062" s="70" t="s">
        <v>10560</v>
      </c>
    </row>
    <row r="3063" spans="1:21" x14ac:dyDescent="0.2">
      <c r="A3063" s="49" t="s">
        <v>2872</v>
      </c>
      <c r="B3063" s="49" t="s">
        <v>1073</v>
      </c>
      <c r="C3063" s="50">
        <v>3817</v>
      </c>
      <c r="D3063" s="49" t="s">
        <v>1074</v>
      </c>
      <c r="E3063" s="49" t="s">
        <v>10134</v>
      </c>
      <c r="F3063" s="49" t="s">
        <v>1074</v>
      </c>
      <c r="G3063" s="49">
        <v>76890</v>
      </c>
      <c r="H3063" s="49" t="s">
        <v>1112</v>
      </c>
      <c r="I3063" s="50">
        <v>5660</v>
      </c>
      <c r="J3063" s="50">
        <v>276890000091</v>
      </c>
      <c r="K3063" s="49" t="s">
        <v>4567</v>
      </c>
      <c r="L3063" s="51">
        <v>332</v>
      </c>
      <c r="M3063" s="52">
        <v>37549880</v>
      </c>
      <c r="N3063" s="52">
        <v>0</v>
      </c>
      <c r="O3063" s="52">
        <v>26100250</v>
      </c>
      <c r="P3063" s="52">
        <v>6660438</v>
      </c>
      <c r="Q3063" s="52">
        <v>37549880</v>
      </c>
      <c r="R3063" s="52">
        <v>32760688</v>
      </c>
      <c r="S3063" s="52">
        <v>70310568</v>
      </c>
      <c r="T3063" s="70" t="s">
        <v>10556</v>
      </c>
      <c r="U3063" s="70" t="s">
        <v>10560</v>
      </c>
    </row>
    <row r="3064" spans="1:21" x14ac:dyDescent="0.2">
      <c r="A3064" s="49" t="s">
        <v>2872</v>
      </c>
      <c r="B3064" s="49" t="s">
        <v>1073</v>
      </c>
      <c r="C3064" s="50">
        <v>3818</v>
      </c>
      <c r="D3064" s="49" t="s">
        <v>1071</v>
      </c>
      <c r="E3064" s="49" t="s">
        <v>4565</v>
      </c>
      <c r="F3064" s="49" t="s">
        <v>1071</v>
      </c>
      <c r="G3064" s="49">
        <v>76001</v>
      </c>
      <c r="H3064" s="49" t="s">
        <v>1072</v>
      </c>
      <c r="I3064" s="50">
        <v>15799</v>
      </c>
      <c r="J3064" s="50">
        <v>176001017374</v>
      </c>
      <c r="K3064" s="49" t="s">
        <v>4567</v>
      </c>
      <c r="L3064" s="51">
        <v>2734</v>
      </c>
      <c r="M3064" s="52">
        <v>244617727</v>
      </c>
      <c r="N3064" s="52">
        <v>0</v>
      </c>
      <c r="O3064" s="52">
        <v>20227905</v>
      </c>
      <c r="P3064" s="52">
        <v>6660438</v>
      </c>
      <c r="Q3064" s="52">
        <v>244617727</v>
      </c>
      <c r="R3064" s="52">
        <v>26888343</v>
      </c>
      <c r="S3064" s="52">
        <v>271506070</v>
      </c>
      <c r="T3064" s="70" t="s">
        <v>10556</v>
      </c>
      <c r="U3064" s="70" t="s">
        <v>10560</v>
      </c>
    </row>
    <row r="3065" spans="1:21" x14ac:dyDescent="0.2">
      <c r="A3065" s="49" t="s">
        <v>4982</v>
      </c>
      <c r="B3065" s="49" t="s">
        <v>421</v>
      </c>
      <c r="C3065" s="50">
        <v>3778</v>
      </c>
      <c r="D3065" s="49" t="s">
        <v>419</v>
      </c>
      <c r="E3065" s="49" t="s">
        <v>8662</v>
      </c>
      <c r="F3065" s="49" t="s">
        <v>419</v>
      </c>
      <c r="G3065" s="49">
        <v>19001</v>
      </c>
      <c r="H3065" s="49" t="s">
        <v>420</v>
      </c>
      <c r="I3065" s="50">
        <v>2062</v>
      </c>
      <c r="J3065" s="50">
        <v>119001000486</v>
      </c>
      <c r="K3065" s="49" t="s">
        <v>8675</v>
      </c>
      <c r="L3065" s="51">
        <v>1672</v>
      </c>
      <c r="M3065" s="52">
        <v>163742953</v>
      </c>
      <c r="N3065" s="52">
        <v>0</v>
      </c>
      <c r="O3065" s="52">
        <v>26178477</v>
      </c>
      <c r="P3065" s="52">
        <v>6660438</v>
      </c>
      <c r="Q3065" s="52">
        <v>163742953</v>
      </c>
      <c r="R3065" s="52">
        <v>32838915</v>
      </c>
      <c r="S3065" s="52">
        <v>196581868</v>
      </c>
      <c r="T3065" s="70" t="s">
        <v>10556</v>
      </c>
      <c r="U3065" s="70" t="s">
        <v>10560</v>
      </c>
    </row>
    <row r="3066" spans="1:21" x14ac:dyDescent="0.2">
      <c r="A3066" s="49" t="s">
        <v>7676</v>
      </c>
      <c r="B3066" s="49" t="s">
        <v>763</v>
      </c>
      <c r="C3066" s="50">
        <v>3796</v>
      </c>
      <c r="D3066" s="49" t="s">
        <v>764</v>
      </c>
      <c r="E3066" s="49" t="s">
        <v>7726</v>
      </c>
      <c r="F3066" s="49" t="s">
        <v>764</v>
      </c>
      <c r="G3066" s="49">
        <v>50400</v>
      </c>
      <c r="H3066" s="49" t="s">
        <v>779</v>
      </c>
      <c r="I3066" s="50">
        <v>16336</v>
      </c>
      <c r="J3066" s="50">
        <v>250400000375</v>
      </c>
      <c r="K3066" s="49" t="s">
        <v>4567</v>
      </c>
      <c r="L3066" s="51">
        <v>741</v>
      </c>
      <c r="M3066" s="52">
        <v>100287071</v>
      </c>
      <c r="N3066" s="52">
        <v>0</v>
      </c>
      <c r="O3066" s="52">
        <v>29097665</v>
      </c>
      <c r="P3066" s="52">
        <v>6660438</v>
      </c>
      <c r="Q3066" s="52">
        <v>100287071</v>
      </c>
      <c r="R3066" s="52">
        <v>35758103</v>
      </c>
      <c r="S3066" s="52">
        <v>136045174</v>
      </c>
      <c r="T3066" s="70" t="s">
        <v>10556</v>
      </c>
      <c r="U3066" s="70" t="s">
        <v>10560</v>
      </c>
    </row>
    <row r="3067" spans="1:21" x14ac:dyDescent="0.2">
      <c r="A3067" s="49" t="s">
        <v>2245</v>
      </c>
      <c r="B3067" s="49" t="s">
        <v>36</v>
      </c>
      <c r="C3067" s="50">
        <v>3759</v>
      </c>
      <c r="D3067" s="49" t="s">
        <v>34</v>
      </c>
      <c r="E3067" s="49" t="s">
        <v>7491</v>
      </c>
      <c r="F3067" s="49" t="s">
        <v>34</v>
      </c>
      <c r="G3067" s="49">
        <v>5001</v>
      </c>
      <c r="H3067" s="49" t="s">
        <v>35</v>
      </c>
      <c r="I3067" s="50">
        <v>9335</v>
      </c>
      <c r="J3067" s="50">
        <v>105001008389</v>
      </c>
      <c r="K3067" s="49" t="s">
        <v>7602</v>
      </c>
      <c r="L3067" s="51">
        <v>1357</v>
      </c>
      <c r="M3067" s="52">
        <v>127377122</v>
      </c>
      <c r="N3067" s="52">
        <v>3902751</v>
      </c>
      <c r="O3067" s="52">
        <v>20461051</v>
      </c>
      <c r="P3067" s="52">
        <v>6660438</v>
      </c>
      <c r="Q3067" s="52">
        <v>131279873</v>
      </c>
      <c r="R3067" s="52">
        <v>27121489</v>
      </c>
      <c r="S3067" s="52">
        <v>158401362</v>
      </c>
      <c r="T3067" s="70" t="s">
        <v>10556</v>
      </c>
      <c r="U3067" s="70" t="s">
        <v>10560</v>
      </c>
    </row>
    <row r="3068" spans="1:21" x14ac:dyDescent="0.2">
      <c r="A3068" s="49" t="s">
        <v>4312</v>
      </c>
      <c r="B3068" s="49" t="s">
        <v>393</v>
      </c>
      <c r="C3068" s="50">
        <v>3806</v>
      </c>
      <c r="D3068" s="49" t="s">
        <v>902</v>
      </c>
      <c r="E3068" s="49" t="s">
        <v>8574</v>
      </c>
      <c r="F3068" s="49" t="s">
        <v>902</v>
      </c>
      <c r="G3068" s="49">
        <v>66001</v>
      </c>
      <c r="H3068" s="49" t="s">
        <v>903</v>
      </c>
      <c r="I3068" s="50">
        <v>1110</v>
      </c>
      <c r="J3068" s="50">
        <v>266001001752</v>
      </c>
      <c r="K3068" s="49" t="s">
        <v>8605</v>
      </c>
      <c r="L3068" s="51">
        <v>1118</v>
      </c>
      <c r="M3068" s="52">
        <v>124744338</v>
      </c>
      <c r="N3068" s="52">
        <v>0</v>
      </c>
      <c r="O3068" s="52">
        <v>25351273</v>
      </c>
      <c r="P3068" s="52">
        <v>6660438</v>
      </c>
      <c r="Q3068" s="52">
        <v>124744338</v>
      </c>
      <c r="R3068" s="52">
        <v>32011711</v>
      </c>
      <c r="S3068" s="52">
        <v>156756049</v>
      </c>
      <c r="T3068" s="70" t="s">
        <v>10556</v>
      </c>
      <c r="U3068" s="70" t="s">
        <v>10560</v>
      </c>
    </row>
    <row r="3069" spans="1:21" x14ac:dyDescent="0.2">
      <c r="A3069" s="49" t="s">
        <v>2245</v>
      </c>
      <c r="B3069" s="49" t="s">
        <v>36</v>
      </c>
      <c r="C3069" s="50">
        <v>3759</v>
      </c>
      <c r="D3069" s="49" t="s">
        <v>34</v>
      </c>
      <c r="E3069" s="49" t="s">
        <v>7491</v>
      </c>
      <c r="F3069" s="49" t="s">
        <v>34</v>
      </c>
      <c r="G3069" s="49">
        <v>5001</v>
      </c>
      <c r="H3069" s="49" t="s">
        <v>35</v>
      </c>
      <c r="I3069" s="50">
        <v>9322</v>
      </c>
      <c r="J3069" s="50">
        <v>105001000175</v>
      </c>
      <c r="K3069" s="49" t="s">
        <v>7567</v>
      </c>
      <c r="L3069" s="51">
        <v>777</v>
      </c>
      <c r="M3069" s="52">
        <v>73915440</v>
      </c>
      <c r="N3069" s="52">
        <v>4226737</v>
      </c>
      <c r="O3069" s="52">
        <v>20461051</v>
      </c>
      <c r="P3069" s="52">
        <v>19981315</v>
      </c>
      <c r="Q3069" s="52">
        <v>78142177</v>
      </c>
      <c r="R3069" s="52">
        <v>40442366</v>
      </c>
      <c r="S3069" s="52">
        <v>118584543</v>
      </c>
      <c r="T3069" s="70" t="s">
        <v>10556</v>
      </c>
      <c r="U3069" s="70" t="s">
        <v>10560</v>
      </c>
    </row>
    <row r="3070" spans="1:21" x14ac:dyDescent="0.2">
      <c r="A3070" s="49" t="s">
        <v>6798</v>
      </c>
      <c r="B3070" s="49" t="s">
        <v>674</v>
      </c>
      <c r="C3070" s="50">
        <v>3790</v>
      </c>
      <c r="D3070" s="49" t="s">
        <v>675</v>
      </c>
      <c r="E3070" s="49" t="s">
        <v>6952</v>
      </c>
      <c r="F3070" s="49" t="s">
        <v>675</v>
      </c>
      <c r="G3070" s="49">
        <v>41872</v>
      </c>
      <c r="H3070" s="49" t="s">
        <v>709</v>
      </c>
      <c r="I3070" s="50">
        <v>7722</v>
      </c>
      <c r="J3070" s="50">
        <v>141872000227</v>
      </c>
      <c r="K3070" s="49" t="s">
        <v>6954</v>
      </c>
      <c r="L3070" s="51">
        <v>561</v>
      </c>
      <c r="M3070" s="52">
        <v>56880349</v>
      </c>
      <c r="N3070" s="52">
        <v>0</v>
      </c>
      <c r="O3070" s="52">
        <v>27571389</v>
      </c>
      <c r="P3070" s="52">
        <v>6660438</v>
      </c>
      <c r="Q3070" s="52">
        <v>56880349</v>
      </c>
      <c r="R3070" s="52">
        <v>34231827</v>
      </c>
      <c r="S3070" s="52">
        <v>91112176</v>
      </c>
      <c r="T3070" s="70" t="s">
        <v>10556</v>
      </c>
      <c r="U3070" s="70" t="s">
        <v>10560</v>
      </c>
    </row>
    <row r="3071" spans="1:21" x14ac:dyDescent="0.2">
      <c r="A3071" s="49" t="s">
        <v>3660</v>
      </c>
      <c r="B3071" s="49" t="s">
        <v>59</v>
      </c>
      <c r="C3071" s="50">
        <v>3767</v>
      </c>
      <c r="D3071" s="49" t="s">
        <v>201</v>
      </c>
      <c r="E3071" s="49" t="s">
        <v>3727</v>
      </c>
      <c r="F3071" s="49" t="s">
        <v>201</v>
      </c>
      <c r="G3071" s="49">
        <v>13244</v>
      </c>
      <c r="H3071" s="49" t="s">
        <v>213</v>
      </c>
      <c r="I3071" s="50">
        <v>24040</v>
      </c>
      <c r="J3071" s="50">
        <v>213244001975</v>
      </c>
      <c r="K3071" s="49" t="s">
        <v>3734</v>
      </c>
      <c r="L3071" s="51">
        <v>1156</v>
      </c>
      <c r="M3071" s="52">
        <v>147455802</v>
      </c>
      <c r="N3071" s="52">
        <v>0</v>
      </c>
      <c r="O3071" s="52">
        <v>34516373</v>
      </c>
      <c r="P3071" s="52">
        <v>26641753</v>
      </c>
      <c r="Q3071" s="52">
        <v>147455802</v>
      </c>
      <c r="R3071" s="52">
        <v>61158126</v>
      </c>
      <c r="S3071" s="52">
        <v>208613928</v>
      </c>
      <c r="T3071" s="70" t="s">
        <v>10556</v>
      </c>
      <c r="U3071" s="70" t="s">
        <v>10560</v>
      </c>
    </row>
    <row r="3072" spans="1:21" x14ac:dyDescent="0.2">
      <c r="A3072" s="49" t="s">
        <v>4413</v>
      </c>
      <c r="B3072" s="49" t="s">
        <v>64</v>
      </c>
      <c r="C3072" s="50">
        <v>3773</v>
      </c>
      <c r="D3072" s="49" t="s">
        <v>374</v>
      </c>
      <c r="E3072" s="49" t="s">
        <v>4528</v>
      </c>
      <c r="F3072" s="49" t="s">
        <v>374</v>
      </c>
      <c r="G3072" s="49">
        <v>17616</v>
      </c>
      <c r="H3072" s="49" t="s">
        <v>393</v>
      </c>
      <c r="I3072" s="50">
        <v>13534</v>
      </c>
      <c r="J3072" s="50">
        <v>217616000046</v>
      </c>
      <c r="K3072" s="49" t="s">
        <v>2895</v>
      </c>
      <c r="L3072" s="51">
        <v>211</v>
      </c>
      <c r="M3072" s="52">
        <v>24292391</v>
      </c>
      <c r="N3072" s="52">
        <v>0</v>
      </c>
      <c r="O3072" s="52">
        <v>26786433</v>
      </c>
      <c r="P3072" s="52">
        <v>6660438</v>
      </c>
      <c r="Q3072" s="52">
        <v>24292391</v>
      </c>
      <c r="R3072" s="52">
        <v>33446871</v>
      </c>
      <c r="S3072" s="52">
        <v>57739262</v>
      </c>
      <c r="T3072" s="70" t="s">
        <v>10556</v>
      </c>
      <c r="U3072" s="70" t="s">
        <v>10560</v>
      </c>
    </row>
    <row r="3073" spans="1:21" x14ac:dyDescent="0.2">
      <c r="A3073" s="49" t="s">
        <v>5665</v>
      </c>
      <c r="B3073" s="49" t="s">
        <v>674</v>
      </c>
      <c r="C3073" s="50">
        <v>3791</v>
      </c>
      <c r="D3073" s="49" t="s">
        <v>672</v>
      </c>
      <c r="E3073" s="49" t="s">
        <v>8253</v>
      </c>
      <c r="F3073" s="49" t="s">
        <v>672</v>
      </c>
      <c r="G3073" s="49">
        <v>41001</v>
      </c>
      <c r="H3073" s="49" t="s">
        <v>673</v>
      </c>
      <c r="I3073" s="50">
        <v>12223</v>
      </c>
      <c r="J3073" s="50">
        <v>341001004559</v>
      </c>
      <c r="K3073" s="49" t="s">
        <v>2895</v>
      </c>
      <c r="L3073" s="51">
        <v>1747</v>
      </c>
      <c r="M3073" s="52">
        <v>160146765</v>
      </c>
      <c r="N3073" s="52">
        <v>3524449</v>
      </c>
      <c r="O3073" s="52">
        <v>25786026</v>
      </c>
      <c r="P3073" s="52">
        <v>6660438</v>
      </c>
      <c r="Q3073" s="52">
        <v>163671214</v>
      </c>
      <c r="R3073" s="52">
        <v>32446464</v>
      </c>
      <c r="S3073" s="52">
        <v>196117678</v>
      </c>
      <c r="T3073" s="70" t="s">
        <v>10556</v>
      </c>
      <c r="U3073" s="70" t="s">
        <v>10560</v>
      </c>
    </row>
    <row r="3074" spans="1:21" x14ac:dyDescent="0.2">
      <c r="A3074" s="49" t="s">
        <v>2875</v>
      </c>
      <c r="B3074" s="49" t="s">
        <v>1117</v>
      </c>
      <c r="C3074" s="50">
        <v>3824</v>
      </c>
      <c r="D3074" s="49" t="s">
        <v>1116</v>
      </c>
      <c r="E3074" s="49" t="s">
        <v>2890</v>
      </c>
      <c r="F3074" s="49" t="s">
        <v>1116</v>
      </c>
      <c r="G3074" s="49">
        <v>81065</v>
      </c>
      <c r="H3074" s="49" t="s">
        <v>1118</v>
      </c>
      <c r="I3074" s="50">
        <v>1838</v>
      </c>
      <c r="J3074" s="50">
        <v>181065002722</v>
      </c>
      <c r="K3074" s="49" t="s">
        <v>2895</v>
      </c>
      <c r="L3074" s="51">
        <v>1075</v>
      </c>
      <c r="M3074" s="52">
        <v>138666471</v>
      </c>
      <c r="N3074" s="52">
        <v>10420884</v>
      </c>
      <c r="O3074" s="52">
        <v>34521147</v>
      </c>
      <c r="P3074" s="52">
        <v>19981315</v>
      </c>
      <c r="Q3074" s="52">
        <v>149087355</v>
      </c>
      <c r="R3074" s="52">
        <v>54502462</v>
      </c>
      <c r="S3074" s="52">
        <v>203589817</v>
      </c>
      <c r="T3074" s="70" t="s">
        <v>10556</v>
      </c>
      <c r="U3074" s="70" t="s">
        <v>10560</v>
      </c>
    </row>
    <row r="3075" spans="1:21" x14ac:dyDescent="0.2">
      <c r="A3075" s="49" t="s">
        <v>2872</v>
      </c>
      <c r="B3075" s="49" t="s">
        <v>1073</v>
      </c>
      <c r="C3075" s="50">
        <v>4832</v>
      </c>
      <c r="D3075" s="49" t="s">
        <v>1113</v>
      </c>
      <c r="E3075" s="49" t="s">
        <v>10304</v>
      </c>
      <c r="F3075" s="49" t="s">
        <v>1113</v>
      </c>
      <c r="G3075" s="49">
        <v>76892</v>
      </c>
      <c r="H3075" s="49" t="s">
        <v>1114</v>
      </c>
      <c r="I3075" s="50">
        <v>141395</v>
      </c>
      <c r="J3075" s="50">
        <v>176892100102</v>
      </c>
      <c r="K3075" s="49" t="s">
        <v>2895</v>
      </c>
      <c r="L3075" s="51">
        <v>1444</v>
      </c>
      <c r="M3075" s="52">
        <v>132820668</v>
      </c>
      <c r="N3075" s="52">
        <v>15622955</v>
      </c>
      <c r="O3075" s="52">
        <v>20972024</v>
      </c>
      <c r="P3075" s="52">
        <v>6660438</v>
      </c>
      <c r="Q3075" s="52">
        <v>148443623</v>
      </c>
      <c r="R3075" s="52">
        <v>27632462</v>
      </c>
      <c r="S3075" s="52">
        <v>176076085</v>
      </c>
      <c r="T3075" s="70" t="s">
        <v>10556</v>
      </c>
      <c r="U3075" s="70" t="s">
        <v>10560</v>
      </c>
    </row>
    <row r="3076" spans="1:21" x14ac:dyDescent="0.2">
      <c r="A3076" s="49" t="s">
        <v>7676</v>
      </c>
      <c r="B3076" s="49" t="s">
        <v>763</v>
      </c>
      <c r="C3076" s="50">
        <v>3796</v>
      </c>
      <c r="D3076" s="49" t="s">
        <v>764</v>
      </c>
      <c r="E3076" s="49" t="s">
        <v>7771</v>
      </c>
      <c r="F3076" s="49" t="s">
        <v>764</v>
      </c>
      <c r="G3076" s="49">
        <v>50680</v>
      </c>
      <c r="H3076" s="49" t="s">
        <v>785</v>
      </c>
      <c r="I3076" s="50">
        <v>16453</v>
      </c>
      <c r="J3076" s="50">
        <v>150680000109</v>
      </c>
      <c r="K3076" s="49" t="s">
        <v>2895</v>
      </c>
      <c r="L3076" s="57">
        <v>1398</v>
      </c>
      <c r="M3076" s="52">
        <v>142106266</v>
      </c>
      <c r="N3076" s="52">
        <v>0</v>
      </c>
      <c r="O3076" s="52">
        <v>22770287</v>
      </c>
      <c r="P3076" s="52">
        <v>6660438</v>
      </c>
      <c r="Q3076" s="52">
        <v>142106266</v>
      </c>
      <c r="R3076" s="52">
        <v>29430725</v>
      </c>
      <c r="S3076" s="52">
        <v>171536991</v>
      </c>
      <c r="T3076" s="70" t="s">
        <v>10556</v>
      </c>
      <c r="U3076" s="70" t="s">
        <v>10560</v>
      </c>
    </row>
    <row r="3077" spans="1:21" x14ac:dyDescent="0.2">
      <c r="A3077" s="49" t="s">
        <v>3660</v>
      </c>
      <c r="B3077" s="49" t="s">
        <v>59</v>
      </c>
      <c r="C3077" s="50">
        <v>4910</v>
      </c>
      <c r="D3077" s="49" t="s">
        <v>199</v>
      </c>
      <c r="E3077" s="49" t="s">
        <v>4819</v>
      </c>
      <c r="F3077" s="49" t="s">
        <v>199</v>
      </c>
      <c r="G3077" s="49">
        <v>13001</v>
      </c>
      <c r="H3077" s="49" t="s">
        <v>200</v>
      </c>
      <c r="I3077" s="50">
        <v>144765</v>
      </c>
      <c r="J3077" s="50">
        <v>113001800123</v>
      </c>
      <c r="K3077" s="49" t="s">
        <v>2895</v>
      </c>
      <c r="L3077" s="51">
        <v>1343</v>
      </c>
      <c r="M3077" s="52">
        <v>135495499</v>
      </c>
      <c r="N3077" s="52">
        <v>0</v>
      </c>
      <c r="O3077" s="52">
        <v>21976481</v>
      </c>
      <c r="P3077" s="52">
        <v>26641753</v>
      </c>
      <c r="Q3077" s="52">
        <v>135495499</v>
      </c>
      <c r="R3077" s="52">
        <v>48618234</v>
      </c>
      <c r="S3077" s="52">
        <v>184113733</v>
      </c>
      <c r="T3077" s="70" t="s">
        <v>10556</v>
      </c>
      <c r="U3077" s="70" t="s">
        <v>10560</v>
      </c>
    </row>
    <row r="3078" spans="1:21" x14ac:dyDescent="0.2">
      <c r="A3078" s="49" t="s">
        <v>2245</v>
      </c>
      <c r="B3078" s="49" t="s">
        <v>36</v>
      </c>
      <c r="C3078" s="50">
        <v>3759</v>
      </c>
      <c r="D3078" s="49" t="s">
        <v>34</v>
      </c>
      <c r="E3078" s="49" t="s">
        <v>7491</v>
      </c>
      <c r="F3078" s="49" t="s">
        <v>34</v>
      </c>
      <c r="G3078" s="49">
        <v>5001</v>
      </c>
      <c r="H3078" s="49" t="s">
        <v>35</v>
      </c>
      <c r="I3078" s="50">
        <v>9558</v>
      </c>
      <c r="J3078" s="50">
        <v>105001002356</v>
      </c>
      <c r="K3078" s="49" t="s">
        <v>2895</v>
      </c>
      <c r="L3078" s="51">
        <v>1356</v>
      </c>
      <c r="M3078" s="52">
        <v>123026182</v>
      </c>
      <c r="N3078" s="52">
        <v>1712891</v>
      </c>
      <c r="O3078" s="52">
        <v>20461051</v>
      </c>
      <c r="P3078" s="52">
        <v>6660438</v>
      </c>
      <c r="Q3078" s="52">
        <v>124739073</v>
      </c>
      <c r="R3078" s="52">
        <v>27121489</v>
      </c>
      <c r="S3078" s="52">
        <v>151860562</v>
      </c>
      <c r="T3078" s="70" t="s">
        <v>10556</v>
      </c>
      <c r="U3078" s="70" t="s">
        <v>10560</v>
      </c>
    </row>
    <row r="3079" spans="1:21" x14ac:dyDescent="0.2">
      <c r="A3079" s="49" t="s">
        <v>5650</v>
      </c>
      <c r="B3079" s="49" t="s">
        <v>521</v>
      </c>
      <c r="C3079" s="50">
        <v>3788</v>
      </c>
      <c r="D3079" s="49" t="s">
        <v>607</v>
      </c>
      <c r="E3079" s="49" t="s">
        <v>9340</v>
      </c>
      <c r="F3079" s="49" t="s">
        <v>607</v>
      </c>
      <c r="G3079" s="49">
        <v>25754</v>
      </c>
      <c r="H3079" s="49" t="s">
        <v>608</v>
      </c>
      <c r="I3079" s="50">
        <v>18975</v>
      </c>
      <c r="J3079" s="50">
        <v>125754002538</v>
      </c>
      <c r="K3079" s="49" t="s">
        <v>2895</v>
      </c>
      <c r="L3079" s="51">
        <v>1231</v>
      </c>
      <c r="M3079" s="52">
        <v>111623373</v>
      </c>
      <c r="N3079" s="52">
        <v>0</v>
      </c>
      <c r="O3079" s="52">
        <v>20489319</v>
      </c>
      <c r="P3079" s="52">
        <v>6660438</v>
      </c>
      <c r="Q3079" s="52">
        <v>111623373</v>
      </c>
      <c r="R3079" s="52">
        <v>27149757</v>
      </c>
      <c r="S3079" s="52">
        <v>138773130</v>
      </c>
      <c r="T3079" s="70" t="s">
        <v>10556</v>
      </c>
      <c r="U3079" s="70" t="s">
        <v>10560</v>
      </c>
    </row>
    <row r="3080" spans="1:21" x14ac:dyDescent="0.2">
      <c r="A3080" s="49" t="s">
        <v>2976</v>
      </c>
      <c r="B3080" s="49" t="s">
        <v>171</v>
      </c>
      <c r="C3080" s="50">
        <v>3765</v>
      </c>
      <c r="D3080" s="49" t="s">
        <v>191</v>
      </c>
      <c r="E3080" s="49" t="s">
        <v>9369</v>
      </c>
      <c r="F3080" s="49" t="s">
        <v>191</v>
      </c>
      <c r="G3080" s="49">
        <v>8758</v>
      </c>
      <c r="H3080" s="49" t="s">
        <v>192</v>
      </c>
      <c r="I3080" s="50">
        <v>150976</v>
      </c>
      <c r="J3080" s="50">
        <v>108758800429</v>
      </c>
      <c r="K3080" s="49" t="s">
        <v>9379</v>
      </c>
      <c r="L3080" s="51">
        <v>3068</v>
      </c>
      <c r="M3080" s="52">
        <v>302410670</v>
      </c>
      <c r="N3080" s="52">
        <v>60482134</v>
      </c>
      <c r="O3080" s="52">
        <v>21044651</v>
      </c>
      <c r="P3080" s="52">
        <v>6660438</v>
      </c>
      <c r="Q3080" s="52">
        <v>362892804</v>
      </c>
      <c r="R3080" s="52">
        <v>27705089</v>
      </c>
      <c r="S3080" s="52">
        <v>390597893</v>
      </c>
      <c r="T3080" s="70" t="s">
        <v>10556</v>
      </c>
      <c r="U3080" s="70" t="s">
        <v>10560</v>
      </c>
    </row>
    <row r="3081" spans="1:21" x14ac:dyDescent="0.2">
      <c r="A3081" s="49" t="s">
        <v>2245</v>
      </c>
      <c r="B3081" s="49" t="s">
        <v>36</v>
      </c>
      <c r="C3081" s="50">
        <v>3758</v>
      </c>
      <c r="D3081" s="49" t="s">
        <v>37</v>
      </c>
      <c r="E3081" s="49" t="s">
        <v>2360</v>
      </c>
      <c r="F3081" s="49" t="s">
        <v>37</v>
      </c>
      <c r="G3081" s="49">
        <v>5129</v>
      </c>
      <c r="H3081" s="49" t="s">
        <v>64</v>
      </c>
      <c r="I3081" s="50">
        <v>1670</v>
      </c>
      <c r="J3081" s="50">
        <v>105129000089</v>
      </c>
      <c r="K3081" s="49" t="s">
        <v>2361</v>
      </c>
      <c r="L3081" s="51">
        <v>519</v>
      </c>
      <c r="M3081" s="52">
        <v>47647265</v>
      </c>
      <c r="N3081" s="52">
        <v>0</v>
      </c>
      <c r="O3081" s="52">
        <v>20511726</v>
      </c>
      <c r="P3081" s="52">
        <v>13320876</v>
      </c>
      <c r="Q3081" s="52">
        <v>47647265</v>
      </c>
      <c r="R3081" s="52">
        <v>33832602</v>
      </c>
      <c r="S3081" s="52">
        <v>81479867</v>
      </c>
      <c r="T3081" s="70" t="s">
        <v>10556</v>
      </c>
      <c r="U3081" s="70" t="s">
        <v>10560</v>
      </c>
    </row>
    <row r="3082" spans="1:21" x14ac:dyDescent="0.2">
      <c r="A3082" s="49" t="s">
        <v>5650</v>
      </c>
      <c r="B3082" s="49" t="s">
        <v>521</v>
      </c>
      <c r="C3082" s="50">
        <v>10904</v>
      </c>
      <c r="D3082" s="49" t="s">
        <v>535</v>
      </c>
      <c r="E3082" s="49" t="s">
        <v>5651</v>
      </c>
      <c r="F3082" s="49" t="s">
        <v>5652</v>
      </c>
      <c r="G3082" s="49">
        <v>25175</v>
      </c>
      <c r="H3082" s="49" t="s">
        <v>536</v>
      </c>
      <c r="I3082" s="50">
        <v>11560</v>
      </c>
      <c r="J3082" s="50">
        <v>225175000340</v>
      </c>
      <c r="K3082" s="49" t="s">
        <v>5663</v>
      </c>
      <c r="L3082" s="51">
        <v>596</v>
      </c>
      <c r="M3082" s="52">
        <v>65541229</v>
      </c>
      <c r="N3082" s="52">
        <v>441124</v>
      </c>
      <c r="O3082" s="52">
        <v>24621355</v>
      </c>
      <c r="P3082" s="52">
        <v>19981315</v>
      </c>
      <c r="Q3082" s="52">
        <v>65982353</v>
      </c>
      <c r="R3082" s="52">
        <v>44602670</v>
      </c>
      <c r="S3082" s="52">
        <v>110585023</v>
      </c>
      <c r="T3082" s="70" t="s">
        <v>10556</v>
      </c>
      <c r="U3082" s="70" t="s">
        <v>10560</v>
      </c>
    </row>
    <row r="3083" spans="1:21" x14ac:dyDescent="0.2">
      <c r="A3083" s="49" t="s">
        <v>2245</v>
      </c>
      <c r="B3083" s="49" t="s">
        <v>36</v>
      </c>
      <c r="C3083" s="50">
        <v>3759</v>
      </c>
      <c r="D3083" s="49" t="s">
        <v>34</v>
      </c>
      <c r="E3083" s="49" t="s">
        <v>7491</v>
      </c>
      <c r="F3083" s="49" t="s">
        <v>34</v>
      </c>
      <c r="G3083" s="49">
        <v>5001</v>
      </c>
      <c r="H3083" s="49" t="s">
        <v>35</v>
      </c>
      <c r="I3083" s="50">
        <v>141262</v>
      </c>
      <c r="J3083" s="50">
        <v>105001026697</v>
      </c>
      <c r="K3083" s="49" t="s">
        <v>7663</v>
      </c>
      <c r="L3083" s="51">
        <v>1704</v>
      </c>
      <c r="M3083" s="52">
        <v>159267686</v>
      </c>
      <c r="N3083" s="52">
        <v>5791630</v>
      </c>
      <c r="O3083" s="52">
        <v>20461051</v>
      </c>
      <c r="P3083" s="52">
        <v>6660438</v>
      </c>
      <c r="Q3083" s="52">
        <v>165059316</v>
      </c>
      <c r="R3083" s="52">
        <v>27121489</v>
      </c>
      <c r="S3083" s="52">
        <v>192180805</v>
      </c>
      <c r="T3083" s="70" t="s">
        <v>10556</v>
      </c>
      <c r="U3083" s="70" t="s">
        <v>10560</v>
      </c>
    </row>
    <row r="3084" spans="1:21" x14ac:dyDescent="0.2">
      <c r="A3084" s="49" t="s">
        <v>5650</v>
      </c>
      <c r="B3084" s="49" t="s">
        <v>521</v>
      </c>
      <c r="C3084" s="50">
        <v>3787</v>
      </c>
      <c r="D3084" s="49" t="s">
        <v>558</v>
      </c>
      <c r="E3084" s="49" t="s">
        <v>6716</v>
      </c>
      <c r="F3084" s="49" t="s">
        <v>558</v>
      </c>
      <c r="G3084" s="49">
        <v>25307</v>
      </c>
      <c r="H3084" s="49" t="s">
        <v>559</v>
      </c>
      <c r="I3084" s="50">
        <v>4529</v>
      </c>
      <c r="J3084" s="50">
        <v>125307001524</v>
      </c>
      <c r="K3084" s="49" t="s">
        <v>6721</v>
      </c>
      <c r="L3084" s="51">
        <v>1019</v>
      </c>
      <c r="M3084" s="52">
        <v>94283934</v>
      </c>
      <c r="N3084" s="52">
        <v>18856787</v>
      </c>
      <c r="O3084" s="52">
        <v>20942411</v>
      </c>
      <c r="P3084" s="52">
        <v>6660438</v>
      </c>
      <c r="Q3084" s="52">
        <v>113140721</v>
      </c>
      <c r="R3084" s="52">
        <v>27602849</v>
      </c>
      <c r="S3084" s="52">
        <v>140743570</v>
      </c>
      <c r="T3084" s="70" t="s">
        <v>10556</v>
      </c>
      <c r="U3084" s="70" t="s">
        <v>10560</v>
      </c>
    </row>
    <row r="3085" spans="1:21" x14ac:dyDescent="0.2">
      <c r="A3085" s="49" t="s">
        <v>3660</v>
      </c>
      <c r="B3085" s="49" t="s">
        <v>59</v>
      </c>
      <c r="C3085" s="50">
        <v>4910</v>
      </c>
      <c r="D3085" s="49" t="s">
        <v>199</v>
      </c>
      <c r="E3085" s="49" t="s">
        <v>4819</v>
      </c>
      <c r="F3085" s="49" t="s">
        <v>199</v>
      </c>
      <c r="G3085" s="49">
        <v>13001</v>
      </c>
      <c r="H3085" s="49" t="s">
        <v>200</v>
      </c>
      <c r="I3085" s="50">
        <v>136168</v>
      </c>
      <c r="J3085" s="50">
        <v>113001030093</v>
      </c>
      <c r="K3085" s="49" t="s">
        <v>4858</v>
      </c>
      <c r="L3085" s="51">
        <v>1037</v>
      </c>
      <c r="M3085" s="52">
        <v>100171777</v>
      </c>
      <c r="N3085" s="52">
        <v>20034355</v>
      </c>
      <c r="O3085" s="52">
        <v>21976481</v>
      </c>
      <c r="P3085" s="52">
        <v>26641753</v>
      </c>
      <c r="Q3085" s="52">
        <v>120206132</v>
      </c>
      <c r="R3085" s="52">
        <v>48618234</v>
      </c>
      <c r="S3085" s="52">
        <v>168824366</v>
      </c>
      <c r="T3085" s="70" t="s">
        <v>10556</v>
      </c>
      <c r="U3085" s="70" t="s">
        <v>10560</v>
      </c>
    </row>
    <row r="3086" spans="1:21" x14ac:dyDescent="0.2">
      <c r="A3086" s="49" t="s">
        <v>3660</v>
      </c>
      <c r="B3086" s="49" t="s">
        <v>59</v>
      </c>
      <c r="C3086" s="50">
        <v>4910</v>
      </c>
      <c r="D3086" s="49" t="s">
        <v>199</v>
      </c>
      <c r="E3086" s="49" t="s">
        <v>4819</v>
      </c>
      <c r="F3086" s="49" t="s">
        <v>199</v>
      </c>
      <c r="G3086" s="49">
        <v>13001</v>
      </c>
      <c r="H3086" s="49" t="s">
        <v>200</v>
      </c>
      <c r="I3086" s="50">
        <v>167537</v>
      </c>
      <c r="J3086" s="50">
        <v>113001800019</v>
      </c>
      <c r="K3086" s="49" t="s">
        <v>4859</v>
      </c>
      <c r="L3086" s="51">
        <v>1556</v>
      </c>
      <c r="M3086" s="52">
        <v>152384170</v>
      </c>
      <c r="N3086" s="52">
        <v>7029572</v>
      </c>
      <c r="O3086" s="52">
        <v>21976481</v>
      </c>
      <c r="P3086" s="52">
        <v>26641753</v>
      </c>
      <c r="Q3086" s="52">
        <v>159413742</v>
      </c>
      <c r="R3086" s="52">
        <v>48618234</v>
      </c>
      <c r="S3086" s="52">
        <v>208031976</v>
      </c>
      <c r="T3086" s="70" t="s">
        <v>10556</v>
      </c>
      <c r="U3086" s="70" t="s">
        <v>10560</v>
      </c>
    </row>
    <row r="3087" spans="1:21" x14ac:dyDescent="0.2">
      <c r="A3087" s="49" t="s">
        <v>4982</v>
      </c>
      <c r="B3087" s="49" t="s">
        <v>421</v>
      </c>
      <c r="C3087" s="50">
        <v>3777</v>
      </c>
      <c r="D3087" s="49" t="s">
        <v>422</v>
      </c>
      <c r="E3087" s="49" t="s">
        <v>5130</v>
      </c>
      <c r="F3087" s="49" t="s">
        <v>422</v>
      </c>
      <c r="G3087" s="49">
        <v>19256</v>
      </c>
      <c r="H3087" s="49" t="s">
        <v>430</v>
      </c>
      <c r="I3087" s="50">
        <v>3682</v>
      </c>
      <c r="J3087" s="50">
        <v>419256000599</v>
      </c>
      <c r="K3087" s="49" t="s">
        <v>5137</v>
      </c>
      <c r="L3087" s="51">
        <v>228</v>
      </c>
      <c r="M3087" s="52">
        <v>31521770</v>
      </c>
      <c r="N3087" s="52">
        <v>4691373</v>
      </c>
      <c r="O3087" s="52">
        <v>29854895</v>
      </c>
      <c r="P3087" s="52">
        <v>6660438</v>
      </c>
      <c r="Q3087" s="52">
        <v>36213143</v>
      </c>
      <c r="R3087" s="52">
        <v>36515333</v>
      </c>
      <c r="S3087" s="52">
        <v>72728476</v>
      </c>
      <c r="T3087" s="70" t="s">
        <v>10556</v>
      </c>
      <c r="U3087" s="70" t="s">
        <v>10560</v>
      </c>
    </row>
    <row r="3088" spans="1:21" x14ac:dyDescent="0.2">
      <c r="A3088" s="49" t="s">
        <v>2245</v>
      </c>
      <c r="B3088" s="49" t="s">
        <v>36</v>
      </c>
      <c r="C3088" s="50">
        <v>3758</v>
      </c>
      <c r="D3088" s="49" t="s">
        <v>37</v>
      </c>
      <c r="E3088" s="49" t="s">
        <v>2246</v>
      </c>
      <c r="F3088" s="49" t="s">
        <v>37</v>
      </c>
      <c r="G3088" s="49">
        <v>5002</v>
      </c>
      <c r="H3088" s="49" t="s">
        <v>38</v>
      </c>
      <c r="I3088" s="50">
        <v>11463</v>
      </c>
      <c r="J3088" s="50">
        <v>105002000047</v>
      </c>
      <c r="K3088" s="49" t="s">
        <v>2249</v>
      </c>
      <c r="L3088" s="51">
        <v>723</v>
      </c>
      <c r="M3088" s="52">
        <v>82075850</v>
      </c>
      <c r="N3088" s="52">
        <v>0</v>
      </c>
      <c r="O3088" s="52">
        <v>27427671</v>
      </c>
      <c r="P3088" s="52">
        <v>6660438</v>
      </c>
      <c r="Q3088" s="52">
        <v>82075850</v>
      </c>
      <c r="R3088" s="52">
        <v>34088109</v>
      </c>
      <c r="S3088" s="52">
        <v>116163959</v>
      </c>
      <c r="T3088" s="70" t="s">
        <v>10556</v>
      </c>
      <c r="U3088" s="70" t="s">
        <v>10560</v>
      </c>
    </row>
    <row r="3089" spans="1:21" x14ac:dyDescent="0.2">
      <c r="A3089" s="49" t="s">
        <v>3660</v>
      </c>
      <c r="B3089" s="49" t="s">
        <v>59</v>
      </c>
      <c r="C3089" s="50">
        <v>4910</v>
      </c>
      <c r="D3089" s="49" t="s">
        <v>199</v>
      </c>
      <c r="E3089" s="49" t="s">
        <v>4819</v>
      </c>
      <c r="F3089" s="49" t="s">
        <v>199</v>
      </c>
      <c r="G3089" s="49">
        <v>13001</v>
      </c>
      <c r="H3089" s="49" t="s">
        <v>200</v>
      </c>
      <c r="I3089" s="50">
        <v>25734</v>
      </c>
      <c r="J3089" s="50">
        <v>113001004254</v>
      </c>
      <c r="K3089" s="49" t="s">
        <v>4857</v>
      </c>
      <c r="L3089" s="51">
        <v>1916</v>
      </c>
      <c r="M3089" s="52">
        <v>186252745</v>
      </c>
      <c r="N3089" s="52">
        <v>0</v>
      </c>
      <c r="O3089" s="52">
        <v>21976481</v>
      </c>
      <c r="P3089" s="52">
        <v>6660438</v>
      </c>
      <c r="Q3089" s="52">
        <v>186252745</v>
      </c>
      <c r="R3089" s="52">
        <v>28636919</v>
      </c>
      <c r="S3089" s="52">
        <v>214889664</v>
      </c>
      <c r="T3089" s="70" t="s">
        <v>10556</v>
      </c>
      <c r="U3089" s="70" t="s">
        <v>10560</v>
      </c>
    </row>
    <row r="3090" spans="1:21" x14ac:dyDescent="0.2">
      <c r="A3090" s="49" t="s">
        <v>2976</v>
      </c>
      <c r="B3090" s="49" t="s">
        <v>171</v>
      </c>
      <c r="C3090" s="50">
        <v>3764</v>
      </c>
      <c r="D3090" s="49" t="s">
        <v>172</v>
      </c>
      <c r="E3090" s="49" t="s">
        <v>2994</v>
      </c>
      <c r="F3090" s="49" t="s">
        <v>172</v>
      </c>
      <c r="G3090" s="49">
        <v>8296</v>
      </c>
      <c r="H3090" s="49" t="s">
        <v>176</v>
      </c>
      <c r="I3090" s="50">
        <v>88836</v>
      </c>
      <c r="J3090" s="50">
        <v>308296011139</v>
      </c>
      <c r="K3090" s="49" t="s">
        <v>2997</v>
      </c>
      <c r="L3090" s="51">
        <v>827</v>
      </c>
      <c r="M3090" s="52">
        <v>88961216</v>
      </c>
      <c r="N3090" s="52">
        <v>0</v>
      </c>
      <c r="O3090" s="52">
        <v>27349035</v>
      </c>
      <c r="P3090" s="52">
        <v>6660438</v>
      </c>
      <c r="Q3090" s="52">
        <v>88961216</v>
      </c>
      <c r="R3090" s="52">
        <v>34009473</v>
      </c>
      <c r="S3090" s="52">
        <v>122970689</v>
      </c>
      <c r="T3090" s="70" t="s">
        <v>10556</v>
      </c>
      <c r="U3090" s="70" t="s">
        <v>10560</v>
      </c>
    </row>
    <row r="3091" spans="1:21" x14ac:dyDescent="0.2">
      <c r="A3091" s="49" t="s">
        <v>2872</v>
      </c>
      <c r="B3091" s="49" t="s">
        <v>1073</v>
      </c>
      <c r="C3091" s="50">
        <v>3817</v>
      </c>
      <c r="D3091" s="49" t="s">
        <v>1074</v>
      </c>
      <c r="E3091" s="49" t="s">
        <v>10121</v>
      </c>
      <c r="F3091" s="49" t="s">
        <v>1074</v>
      </c>
      <c r="G3091" s="49">
        <v>76823</v>
      </c>
      <c r="H3091" s="49" t="s">
        <v>1105</v>
      </c>
      <c r="I3091" s="50">
        <v>5642</v>
      </c>
      <c r="J3091" s="50">
        <v>176823000066</v>
      </c>
      <c r="K3091" s="49" t="s">
        <v>10122</v>
      </c>
      <c r="L3091" s="51">
        <v>464</v>
      </c>
      <c r="M3091" s="52">
        <v>44395695</v>
      </c>
      <c r="N3091" s="52">
        <v>8519649</v>
      </c>
      <c r="O3091" s="52">
        <v>21635285</v>
      </c>
      <c r="P3091" s="52">
        <v>6660438</v>
      </c>
      <c r="Q3091" s="52">
        <v>52915344</v>
      </c>
      <c r="R3091" s="52">
        <v>28295723</v>
      </c>
      <c r="S3091" s="52">
        <v>81211067</v>
      </c>
      <c r="T3091" s="70" t="s">
        <v>10556</v>
      </c>
      <c r="U3091" s="70" t="s">
        <v>10560</v>
      </c>
    </row>
    <row r="3092" spans="1:21" x14ac:dyDescent="0.2">
      <c r="A3092" s="49" t="s">
        <v>7676</v>
      </c>
      <c r="B3092" s="49" t="s">
        <v>763</v>
      </c>
      <c r="C3092" s="50">
        <v>3796</v>
      </c>
      <c r="D3092" s="49" t="s">
        <v>764</v>
      </c>
      <c r="E3092" s="49" t="s">
        <v>7685</v>
      </c>
      <c r="F3092" s="49" t="s">
        <v>764</v>
      </c>
      <c r="G3092" s="49">
        <v>50110</v>
      </c>
      <c r="H3092" s="49" t="s">
        <v>766</v>
      </c>
      <c r="I3092" s="50">
        <v>16229</v>
      </c>
      <c r="J3092" s="50">
        <v>250226000174</v>
      </c>
      <c r="K3092" s="49" t="s">
        <v>7686</v>
      </c>
      <c r="L3092" s="51">
        <v>1563</v>
      </c>
      <c r="M3092" s="52">
        <v>183225358</v>
      </c>
      <c r="N3092" s="52">
        <v>19172814</v>
      </c>
      <c r="O3092" s="52">
        <v>28011154</v>
      </c>
      <c r="P3092" s="52">
        <v>6660438</v>
      </c>
      <c r="Q3092" s="52">
        <v>202398172</v>
      </c>
      <c r="R3092" s="52">
        <v>34671592</v>
      </c>
      <c r="S3092" s="52">
        <v>237069764</v>
      </c>
      <c r="T3092" s="70" t="s">
        <v>10556</v>
      </c>
      <c r="U3092" s="70" t="s">
        <v>10560</v>
      </c>
    </row>
    <row r="3093" spans="1:21" x14ac:dyDescent="0.2">
      <c r="A3093" s="49" t="s">
        <v>4581</v>
      </c>
      <c r="B3093" s="49" t="s">
        <v>1025</v>
      </c>
      <c r="C3093" s="50">
        <v>3815</v>
      </c>
      <c r="D3093" s="49" t="s">
        <v>1026</v>
      </c>
      <c r="E3093" s="49" t="s">
        <v>9742</v>
      </c>
      <c r="F3093" s="49" t="s">
        <v>1026</v>
      </c>
      <c r="G3093" s="49">
        <v>73352</v>
      </c>
      <c r="H3093" s="49" t="s">
        <v>1048</v>
      </c>
      <c r="I3093" s="50">
        <v>4291</v>
      </c>
      <c r="J3093" s="50">
        <v>273352000163</v>
      </c>
      <c r="K3093" s="49" t="s">
        <v>9746</v>
      </c>
      <c r="L3093" s="51">
        <v>158</v>
      </c>
      <c r="M3093" s="52">
        <v>18949078</v>
      </c>
      <c r="N3093" s="52">
        <v>0</v>
      </c>
      <c r="O3093" s="52">
        <v>27291300</v>
      </c>
      <c r="P3093" s="52">
        <v>6660438</v>
      </c>
      <c r="Q3093" s="52">
        <v>18949078</v>
      </c>
      <c r="R3093" s="52">
        <v>33951738</v>
      </c>
      <c r="S3093" s="52">
        <v>52900816</v>
      </c>
      <c r="T3093" s="70" t="s">
        <v>10556</v>
      </c>
      <c r="U3093" s="70" t="s">
        <v>10560</v>
      </c>
    </row>
    <row r="3094" spans="1:21" x14ac:dyDescent="0.2">
      <c r="A3094" s="49" t="s">
        <v>5501</v>
      </c>
      <c r="B3094" s="49" t="s">
        <v>461</v>
      </c>
      <c r="C3094" s="50">
        <v>3779</v>
      </c>
      <c r="D3094" s="49" t="s">
        <v>462</v>
      </c>
      <c r="E3094" s="49" t="s">
        <v>5602</v>
      </c>
      <c r="F3094" s="49" t="s">
        <v>462</v>
      </c>
      <c r="G3094" s="49">
        <v>20550</v>
      </c>
      <c r="H3094" s="49" t="s">
        <v>479</v>
      </c>
      <c r="I3094" s="50">
        <v>20027</v>
      </c>
      <c r="J3094" s="50">
        <v>220787009646</v>
      </c>
      <c r="K3094" s="49" t="s">
        <v>5604</v>
      </c>
      <c r="L3094" s="51">
        <v>560</v>
      </c>
      <c r="M3094" s="52">
        <v>75772865</v>
      </c>
      <c r="N3094" s="52">
        <v>15154573</v>
      </c>
      <c r="O3094" s="52">
        <v>30716840</v>
      </c>
      <c r="P3094" s="52">
        <v>6660438</v>
      </c>
      <c r="Q3094" s="52">
        <v>90927438</v>
      </c>
      <c r="R3094" s="52">
        <v>37377278</v>
      </c>
      <c r="S3094" s="52">
        <v>128304716</v>
      </c>
      <c r="T3094" s="70" t="s">
        <v>10556</v>
      </c>
      <c r="U3094" s="70" t="s">
        <v>10560</v>
      </c>
    </row>
    <row r="3095" spans="1:21" x14ac:dyDescent="0.2">
      <c r="A3095" s="49" t="s">
        <v>5501</v>
      </c>
      <c r="B3095" s="49" t="s">
        <v>461</v>
      </c>
      <c r="C3095" s="50">
        <v>3780</v>
      </c>
      <c r="D3095" s="49" t="s">
        <v>459</v>
      </c>
      <c r="E3095" s="49" t="s">
        <v>10140</v>
      </c>
      <c r="F3095" s="49" t="s">
        <v>459</v>
      </c>
      <c r="G3095" s="49">
        <v>20001</v>
      </c>
      <c r="H3095" s="49" t="s">
        <v>460</v>
      </c>
      <c r="I3095" s="50">
        <v>15991</v>
      </c>
      <c r="J3095" s="50">
        <v>120001067708</v>
      </c>
      <c r="K3095" s="49" t="s">
        <v>10151</v>
      </c>
      <c r="L3095" s="51">
        <v>1605</v>
      </c>
      <c r="M3095" s="52">
        <v>165027970</v>
      </c>
      <c r="N3095" s="52">
        <v>0</v>
      </c>
      <c r="O3095" s="52">
        <v>28421423</v>
      </c>
      <c r="P3095" s="52">
        <v>26641753</v>
      </c>
      <c r="Q3095" s="52">
        <v>165027970</v>
      </c>
      <c r="R3095" s="52">
        <v>55063176</v>
      </c>
      <c r="S3095" s="52">
        <v>220091146</v>
      </c>
      <c r="T3095" s="70" t="s">
        <v>10556</v>
      </c>
      <c r="U3095" s="70" t="s">
        <v>10560</v>
      </c>
    </row>
    <row r="3096" spans="1:21" x14ac:dyDescent="0.2">
      <c r="A3096" s="49" t="s">
        <v>2872</v>
      </c>
      <c r="B3096" s="49" t="s">
        <v>1073</v>
      </c>
      <c r="C3096" s="50">
        <v>3822</v>
      </c>
      <c r="D3096" s="49" t="s">
        <v>1099</v>
      </c>
      <c r="E3096" s="49" t="s">
        <v>8515</v>
      </c>
      <c r="F3096" s="49" t="s">
        <v>1099</v>
      </c>
      <c r="G3096" s="49">
        <v>76520</v>
      </c>
      <c r="H3096" s="49" t="s">
        <v>1100</v>
      </c>
      <c r="I3096" s="50">
        <v>12947</v>
      </c>
      <c r="J3096" s="50">
        <v>276520002320</v>
      </c>
      <c r="K3096" s="49" t="s">
        <v>7566</v>
      </c>
      <c r="L3096" s="51">
        <v>504</v>
      </c>
      <c r="M3096" s="52">
        <v>56651908</v>
      </c>
      <c r="N3096" s="52">
        <v>11330382</v>
      </c>
      <c r="O3096" s="52">
        <v>25014928</v>
      </c>
      <c r="P3096" s="52">
        <v>6660438</v>
      </c>
      <c r="Q3096" s="52">
        <v>67982290</v>
      </c>
      <c r="R3096" s="52">
        <v>31675366</v>
      </c>
      <c r="S3096" s="52">
        <v>99657656</v>
      </c>
      <c r="T3096" s="70" t="s">
        <v>10556</v>
      </c>
      <c r="U3096" s="70" t="s">
        <v>10560</v>
      </c>
    </row>
    <row r="3097" spans="1:21" x14ac:dyDescent="0.2">
      <c r="A3097" s="49" t="s">
        <v>2945</v>
      </c>
      <c r="B3097" s="49" t="s">
        <v>891</v>
      </c>
      <c r="C3097" s="50">
        <v>3803</v>
      </c>
      <c r="D3097" s="49" t="s">
        <v>892</v>
      </c>
      <c r="E3097" s="49" t="s">
        <v>8738</v>
      </c>
      <c r="F3097" s="49" t="s">
        <v>892</v>
      </c>
      <c r="G3097" s="49">
        <v>63272</v>
      </c>
      <c r="H3097" s="49" t="s">
        <v>895</v>
      </c>
      <c r="I3097" s="50">
        <v>15700</v>
      </c>
      <c r="J3097" s="50">
        <v>263272000388</v>
      </c>
      <c r="K3097" s="49" t="s">
        <v>7566</v>
      </c>
      <c r="L3097" s="51">
        <v>167</v>
      </c>
      <c r="M3097" s="52">
        <v>19633379</v>
      </c>
      <c r="N3097" s="52">
        <v>3054840</v>
      </c>
      <c r="O3097" s="52">
        <v>25451545</v>
      </c>
      <c r="P3097" s="52">
        <v>6660438</v>
      </c>
      <c r="Q3097" s="52">
        <v>22688219</v>
      </c>
      <c r="R3097" s="52">
        <v>32111983</v>
      </c>
      <c r="S3097" s="52">
        <v>54800202</v>
      </c>
      <c r="T3097" s="70" t="s">
        <v>10556</v>
      </c>
      <c r="U3097" s="70" t="s">
        <v>10560</v>
      </c>
    </row>
    <row r="3098" spans="1:21" x14ac:dyDescent="0.2">
      <c r="A3098" s="49" t="s">
        <v>2245</v>
      </c>
      <c r="B3098" s="49" t="s">
        <v>36</v>
      </c>
      <c r="C3098" s="50">
        <v>3759</v>
      </c>
      <c r="D3098" s="49" t="s">
        <v>34</v>
      </c>
      <c r="E3098" s="49" t="s">
        <v>7491</v>
      </c>
      <c r="F3098" s="49" t="s">
        <v>34</v>
      </c>
      <c r="G3098" s="49">
        <v>5001</v>
      </c>
      <c r="H3098" s="49" t="s">
        <v>35</v>
      </c>
      <c r="I3098" s="50">
        <v>9844</v>
      </c>
      <c r="J3098" s="50">
        <v>105001005878</v>
      </c>
      <c r="K3098" s="49" t="s">
        <v>7566</v>
      </c>
      <c r="L3098" s="51">
        <v>1536</v>
      </c>
      <c r="M3098" s="52">
        <v>140242592</v>
      </c>
      <c r="N3098" s="52">
        <v>2069867</v>
      </c>
      <c r="O3098" s="52">
        <v>20461051</v>
      </c>
      <c r="P3098" s="52">
        <v>6660438</v>
      </c>
      <c r="Q3098" s="52">
        <v>142312459</v>
      </c>
      <c r="R3098" s="52">
        <v>27121489</v>
      </c>
      <c r="S3098" s="52">
        <v>169433948</v>
      </c>
      <c r="T3098" s="70" t="s">
        <v>10556</v>
      </c>
      <c r="U3098" s="70" t="s">
        <v>10560</v>
      </c>
    </row>
    <row r="3099" spans="1:21" x14ac:dyDescent="0.2">
      <c r="A3099" s="49" t="s">
        <v>2245</v>
      </c>
      <c r="B3099" s="49" t="s">
        <v>36</v>
      </c>
      <c r="C3099" s="50">
        <v>3758</v>
      </c>
      <c r="D3099" s="49" t="s">
        <v>37</v>
      </c>
      <c r="E3099" s="49" t="s">
        <v>2542</v>
      </c>
      <c r="F3099" s="49" t="s">
        <v>37</v>
      </c>
      <c r="G3099" s="49">
        <v>5376</v>
      </c>
      <c r="H3099" s="49" t="s">
        <v>102</v>
      </c>
      <c r="I3099" s="50">
        <v>3384</v>
      </c>
      <c r="J3099" s="50">
        <v>205376000070</v>
      </c>
      <c r="K3099" s="49" t="s">
        <v>2547</v>
      </c>
      <c r="L3099" s="51">
        <v>549</v>
      </c>
      <c r="M3099" s="52">
        <v>62601018</v>
      </c>
      <c r="N3099" s="52">
        <v>0</v>
      </c>
      <c r="O3099" s="52">
        <v>24896853</v>
      </c>
      <c r="P3099" s="52">
        <v>6660438</v>
      </c>
      <c r="Q3099" s="52">
        <v>62601018</v>
      </c>
      <c r="R3099" s="52">
        <v>31557291</v>
      </c>
      <c r="S3099" s="52">
        <v>94158309</v>
      </c>
      <c r="T3099" s="70" t="s">
        <v>10556</v>
      </c>
      <c r="U3099" s="70" t="s">
        <v>10560</v>
      </c>
    </row>
    <row r="3100" spans="1:21" x14ac:dyDescent="0.2">
      <c r="A3100" s="49" t="s">
        <v>2245</v>
      </c>
      <c r="B3100" s="49" t="s">
        <v>36</v>
      </c>
      <c r="C3100" s="50">
        <v>3759</v>
      </c>
      <c r="D3100" s="49" t="s">
        <v>34</v>
      </c>
      <c r="E3100" s="49" t="s">
        <v>7491</v>
      </c>
      <c r="F3100" s="49" t="s">
        <v>34</v>
      </c>
      <c r="G3100" s="49">
        <v>5001</v>
      </c>
      <c r="H3100" s="49" t="s">
        <v>35</v>
      </c>
      <c r="I3100" s="50">
        <v>9770</v>
      </c>
      <c r="J3100" s="50">
        <v>105001017876</v>
      </c>
      <c r="K3100" s="49" t="s">
        <v>7565</v>
      </c>
      <c r="L3100" s="51">
        <v>947</v>
      </c>
      <c r="M3100" s="52">
        <v>87553313</v>
      </c>
      <c r="N3100" s="52">
        <v>0</v>
      </c>
      <c r="O3100" s="52">
        <v>20461051</v>
      </c>
      <c r="P3100" s="52">
        <v>6660438</v>
      </c>
      <c r="Q3100" s="52">
        <v>87553313</v>
      </c>
      <c r="R3100" s="52">
        <v>27121489</v>
      </c>
      <c r="S3100" s="52">
        <v>114674802</v>
      </c>
      <c r="T3100" s="70" t="s">
        <v>10556</v>
      </c>
      <c r="U3100" s="70" t="s">
        <v>10560</v>
      </c>
    </row>
    <row r="3101" spans="1:21" x14ac:dyDescent="0.2">
      <c r="A3101" s="49" t="s">
        <v>4413</v>
      </c>
      <c r="B3101" s="49" t="s">
        <v>64</v>
      </c>
      <c r="C3101" s="50">
        <v>3773</v>
      </c>
      <c r="D3101" s="49" t="s">
        <v>374</v>
      </c>
      <c r="E3101" s="49" t="s">
        <v>4508</v>
      </c>
      <c r="F3101" s="49" t="s">
        <v>374</v>
      </c>
      <c r="G3101" s="49">
        <v>17541</v>
      </c>
      <c r="H3101" s="49" t="s">
        <v>391</v>
      </c>
      <c r="I3101" s="50">
        <v>18220</v>
      </c>
      <c r="J3101" s="50">
        <v>217541000851</v>
      </c>
      <c r="K3101" s="49" t="s">
        <v>4512</v>
      </c>
      <c r="L3101" s="51">
        <v>146</v>
      </c>
      <c r="M3101" s="52">
        <v>18444425</v>
      </c>
      <c r="N3101" s="52">
        <v>3579348</v>
      </c>
      <c r="O3101" s="52">
        <v>26591096</v>
      </c>
      <c r="P3101" s="52">
        <v>6660438</v>
      </c>
      <c r="Q3101" s="52">
        <v>22023773</v>
      </c>
      <c r="R3101" s="52">
        <v>33251534</v>
      </c>
      <c r="S3101" s="52">
        <v>55275307</v>
      </c>
      <c r="T3101" s="70" t="s">
        <v>10556</v>
      </c>
      <c r="U3101" s="70" t="s">
        <v>10560</v>
      </c>
    </row>
    <row r="3102" spans="1:21" x14ac:dyDescent="0.2">
      <c r="A3102" s="49" t="s">
        <v>2872</v>
      </c>
      <c r="B3102" s="49" t="s">
        <v>1073</v>
      </c>
      <c r="C3102" s="50">
        <v>3818</v>
      </c>
      <c r="D3102" s="49" t="s">
        <v>1071</v>
      </c>
      <c r="E3102" s="49" t="s">
        <v>4565</v>
      </c>
      <c r="F3102" s="49" t="s">
        <v>1071</v>
      </c>
      <c r="G3102" s="49">
        <v>76001</v>
      </c>
      <c r="H3102" s="49" t="s">
        <v>1072</v>
      </c>
      <c r="I3102" s="50">
        <v>15775</v>
      </c>
      <c r="J3102" s="50">
        <v>276001010994</v>
      </c>
      <c r="K3102" s="49" t="s">
        <v>4601</v>
      </c>
      <c r="L3102" s="51">
        <v>953</v>
      </c>
      <c r="M3102" s="52">
        <v>114250211</v>
      </c>
      <c r="N3102" s="52">
        <v>19650115</v>
      </c>
      <c r="O3102" s="52">
        <v>24897840</v>
      </c>
      <c r="P3102" s="52">
        <v>6660438</v>
      </c>
      <c r="Q3102" s="52">
        <v>133900326</v>
      </c>
      <c r="R3102" s="52">
        <v>31558278</v>
      </c>
      <c r="S3102" s="52">
        <v>165458604</v>
      </c>
      <c r="T3102" s="70" t="s">
        <v>10556</v>
      </c>
      <c r="U3102" s="70" t="s">
        <v>10560</v>
      </c>
    </row>
    <row r="3103" spans="1:21" x14ac:dyDescent="0.2">
      <c r="A3103" s="49" t="s">
        <v>4909</v>
      </c>
      <c r="B3103" s="49" t="s">
        <v>1126</v>
      </c>
      <c r="C3103" s="50">
        <v>3825</v>
      </c>
      <c r="D3103" s="49" t="s">
        <v>1127</v>
      </c>
      <c r="E3103" s="49" t="s">
        <v>4945</v>
      </c>
      <c r="F3103" s="49" t="s">
        <v>1127</v>
      </c>
      <c r="G3103" s="49">
        <v>85250</v>
      </c>
      <c r="H3103" s="49" t="s">
        <v>1136</v>
      </c>
      <c r="I3103" s="50">
        <v>14583</v>
      </c>
      <c r="J3103" s="50">
        <v>185250001053</v>
      </c>
      <c r="K3103" s="49" t="s">
        <v>2186</v>
      </c>
      <c r="L3103" s="51">
        <v>865</v>
      </c>
      <c r="M3103" s="52">
        <v>94497074</v>
      </c>
      <c r="N3103" s="52">
        <v>0</v>
      </c>
      <c r="O3103" s="52">
        <v>29613969</v>
      </c>
      <c r="P3103" s="52">
        <v>6660438</v>
      </c>
      <c r="Q3103" s="52">
        <v>94497074</v>
      </c>
      <c r="R3103" s="52">
        <v>36274407</v>
      </c>
      <c r="S3103" s="52">
        <v>130771481</v>
      </c>
      <c r="T3103" s="70" t="s">
        <v>10556</v>
      </c>
      <c r="U3103" s="70" t="s">
        <v>10560</v>
      </c>
    </row>
    <row r="3104" spans="1:21" x14ac:dyDescent="0.2">
      <c r="A3104" s="49" t="s">
        <v>4982</v>
      </c>
      <c r="B3104" s="49" t="s">
        <v>421</v>
      </c>
      <c r="C3104" s="50">
        <v>3777</v>
      </c>
      <c r="D3104" s="49" t="s">
        <v>422</v>
      </c>
      <c r="E3104" s="49" t="s">
        <v>5203</v>
      </c>
      <c r="F3104" s="49" t="s">
        <v>422</v>
      </c>
      <c r="G3104" s="49">
        <v>19392</v>
      </c>
      <c r="H3104" s="49" t="s">
        <v>435</v>
      </c>
      <c r="I3104" s="50">
        <v>3837</v>
      </c>
      <c r="J3104" s="50">
        <v>119392000221</v>
      </c>
      <c r="K3104" s="49" t="s">
        <v>2186</v>
      </c>
      <c r="L3104" s="51">
        <v>497</v>
      </c>
      <c r="M3104" s="52">
        <v>55954316</v>
      </c>
      <c r="N3104" s="52">
        <v>0</v>
      </c>
      <c r="O3104" s="52">
        <v>24176863</v>
      </c>
      <c r="P3104" s="52">
        <v>6660438</v>
      </c>
      <c r="Q3104" s="52">
        <v>55954316</v>
      </c>
      <c r="R3104" s="52">
        <v>30837301</v>
      </c>
      <c r="S3104" s="52">
        <v>86791617</v>
      </c>
      <c r="T3104" s="70" t="s">
        <v>10556</v>
      </c>
      <c r="U3104" s="70" t="s">
        <v>10560</v>
      </c>
    </row>
    <row r="3105" spans="1:21" x14ac:dyDescent="0.2">
      <c r="A3105" s="49" t="s">
        <v>4413</v>
      </c>
      <c r="B3105" s="49" t="s">
        <v>64</v>
      </c>
      <c r="C3105" s="50">
        <v>3773</v>
      </c>
      <c r="D3105" s="49" t="s">
        <v>374</v>
      </c>
      <c r="E3105" s="49" t="s">
        <v>4528</v>
      </c>
      <c r="F3105" s="49" t="s">
        <v>374</v>
      </c>
      <c r="G3105" s="49">
        <v>17616</v>
      </c>
      <c r="H3105" s="49" t="s">
        <v>393</v>
      </c>
      <c r="I3105" s="50">
        <v>2896</v>
      </c>
      <c r="J3105" s="50">
        <v>217616000666</v>
      </c>
      <c r="K3105" s="49" t="s">
        <v>2186</v>
      </c>
      <c r="L3105" s="51">
        <v>348</v>
      </c>
      <c r="M3105" s="52">
        <v>42392408</v>
      </c>
      <c r="N3105" s="52">
        <v>0</v>
      </c>
      <c r="O3105" s="52">
        <v>26786433</v>
      </c>
      <c r="P3105" s="52">
        <v>6660438</v>
      </c>
      <c r="Q3105" s="52">
        <v>42392408</v>
      </c>
      <c r="R3105" s="52">
        <v>33446871</v>
      </c>
      <c r="S3105" s="52">
        <v>75839279</v>
      </c>
      <c r="T3105" s="70" t="s">
        <v>10556</v>
      </c>
      <c r="U3105" s="70" t="s">
        <v>10560</v>
      </c>
    </row>
    <row r="3106" spans="1:21" x14ac:dyDescent="0.2">
      <c r="A3106" s="49" t="s">
        <v>2875</v>
      </c>
      <c r="B3106" s="49" t="s">
        <v>1117</v>
      </c>
      <c r="C3106" s="50">
        <v>3824</v>
      </c>
      <c r="D3106" s="49" t="s">
        <v>1116</v>
      </c>
      <c r="E3106" s="49" t="s">
        <v>2873</v>
      </c>
      <c r="F3106" s="49" t="s">
        <v>1116</v>
      </c>
      <c r="G3106" s="49">
        <v>81001</v>
      </c>
      <c r="H3106" s="49" t="s">
        <v>1117</v>
      </c>
      <c r="I3106" s="50">
        <v>1820</v>
      </c>
      <c r="J3106" s="50">
        <v>181001000599</v>
      </c>
      <c r="K3106" s="49" t="s">
        <v>2186</v>
      </c>
      <c r="L3106" s="51">
        <v>2817</v>
      </c>
      <c r="M3106" s="52">
        <v>329231303</v>
      </c>
      <c r="N3106" s="52">
        <v>0</v>
      </c>
      <c r="O3106" s="52">
        <v>31950600</v>
      </c>
      <c r="P3106" s="52">
        <v>6660438</v>
      </c>
      <c r="Q3106" s="52">
        <v>329231303</v>
      </c>
      <c r="R3106" s="52">
        <v>38611038</v>
      </c>
      <c r="S3106" s="52">
        <v>367842341</v>
      </c>
      <c r="T3106" s="70" t="s">
        <v>10556</v>
      </c>
      <c r="U3106" s="70" t="s">
        <v>10560</v>
      </c>
    </row>
    <row r="3107" spans="1:21" x14ac:dyDescent="0.2">
      <c r="A3107" s="49" t="s">
        <v>4413</v>
      </c>
      <c r="B3107" s="49" t="s">
        <v>64</v>
      </c>
      <c r="C3107" s="50">
        <v>3773</v>
      </c>
      <c r="D3107" s="49" t="s">
        <v>374</v>
      </c>
      <c r="E3107" s="49" t="s">
        <v>4498</v>
      </c>
      <c r="F3107" s="49" t="s">
        <v>374</v>
      </c>
      <c r="G3107" s="49">
        <v>17513</v>
      </c>
      <c r="H3107" s="49" t="s">
        <v>389</v>
      </c>
      <c r="I3107" s="50">
        <v>18345</v>
      </c>
      <c r="J3107" s="50">
        <v>217513000676</v>
      </c>
      <c r="K3107" s="49" t="s">
        <v>2186</v>
      </c>
      <c r="L3107" s="51">
        <v>175</v>
      </c>
      <c r="M3107" s="52">
        <v>21194094</v>
      </c>
      <c r="N3107" s="52">
        <v>4238819</v>
      </c>
      <c r="O3107" s="52">
        <v>27246876</v>
      </c>
      <c r="P3107" s="52">
        <v>6660438</v>
      </c>
      <c r="Q3107" s="52">
        <v>25432913</v>
      </c>
      <c r="R3107" s="52">
        <v>33907314</v>
      </c>
      <c r="S3107" s="52">
        <v>59340227</v>
      </c>
      <c r="T3107" s="70" t="s">
        <v>10556</v>
      </c>
      <c r="U3107" s="70" t="s">
        <v>10560</v>
      </c>
    </row>
    <row r="3108" spans="1:21" x14ac:dyDescent="0.2">
      <c r="A3108" s="49" t="s">
        <v>5921</v>
      </c>
      <c r="B3108" s="49" t="s">
        <v>211</v>
      </c>
      <c r="C3108" s="50">
        <v>3781</v>
      </c>
      <c r="D3108" s="49" t="s">
        <v>489</v>
      </c>
      <c r="E3108" s="49" t="s">
        <v>6008</v>
      </c>
      <c r="F3108" s="49" t="s">
        <v>489</v>
      </c>
      <c r="G3108" s="49">
        <v>23464</v>
      </c>
      <c r="H3108" s="49" t="s">
        <v>501</v>
      </c>
      <c r="I3108" s="50">
        <v>20805</v>
      </c>
      <c r="J3108" s="50">
        <v>123464000016</v>
      </c>
      <c r="K3108" s="49" t="s">
        <v>2186</v>
      </c>
      <c r="L3108" s="51">
        <v>1892</v>
      </c>
      <c r="M3108" s="52">
        <v>214698552</v>
      </c>
      <c r="N3108" s="52">
        <v>0</v>
      </c>
      <c r="O3108" s="52">
        <v>24936038</v>
      </c>
      <c r="P3108" s="52">
        <v>6660438</v>
      </c>
      <c r="Q3108" s="52">
        <v>214698552</v>
      </c>
      <c r="R3108" s="52">
        <v>31596476</v>
      </c>
      <c r="S3108" s="52">
        <v>246295028</v>
      </c>
      <c r="T3108" s="70" t="s">
        <v>10556</v>
      </c>
      <c r="U3108" s="70" t="s">
        <v>10560</v>
      </c>
    </row>
    <row r="3109" spans="1:21" x14ac:dyDescent="0.2">
      <c r="A3109" s="49" t="s">
        <v>2976</v>
      </c>
      <c r="B3109" s="49" t="s">
        <v>171</v>
      </c>
      <c r="C3109" s="50">
        <v>3764</v>
      </c>
      <c r="D3109" s="49" t="s">
        <v>172</v>
      </c>
      <c r="E3109" s="49" t="s">
        <v>2977</v>
      </c>
      <c r="F3109" s="49" t="s">
        <v>172</v>
      </c>
      <c r="G3109" s="49">
        <v>8078</v>
      </c>
      <c r="H3109" s="49" t="s">
        <v>173</v>
      </c>
      <c r="I3109" s="50">
        <v>6804</v>
      </c>
      <c r="J3109" s="50">
        <v>108078000151</v>
      </c>
      <c r="K3109" s="49" t="s">
        <v>2186</v>
      </c>
      <c r="L3109" s="51">
        <v>1252</v>
      </c>
      <c r="M3109" s="52">
        <v>128626170</v>
      </c>
      <c r="N3109" s="52">
        <v>946157</v>
      </c>
      <c r="O3109" s="52">
        <v>22349756</v>
      </c>
      <c r="P3109" s="52">
        <v>13320876</v>
      </c>
      <c r="Q3109" s="52">
        <v>129572327</v>
      </c>
      <c r="R3109" s="52">
        <v>35670632</v>
      </c>
      <c r="S3109" s="52">
        <v>165242959</v>
      </c>
      <c r="T3109" s="70" t="s">
        <v>10556</v>
      </c>
      <c r="U3109" s="70" t="s">
        <v>10560</v>
      </c>
    </row>
    <row r="3110" spans="1:21" x14ac:dyDescent="0.2">
      <c r="A3110" s="49" t="s">
        <v>4413</v>
      </c>
      <c r="B3110" s="49" t="s">
        <v>64</v>
      </c>
      <c r="C3110" s="50">
        <v>3773</v>
      </c>
      <c r="D3110" s="49" t="s">
        <v>374</v>
      </c>
      <c r="E3110" s="49" t="s">
        <v>4546</v>
      </c>
      <c r="F3110" s="49" t="s">
        <v>374</v>
      </c>
      <c r="G3110" s="49">
        <v>17777</v>
      </c>
      <c r="H3110" s="49" t="s">
        <v>397</v>
      </c>
      <c r="I3110" s="50">
        <v>18326</v>
      </c>
      <c r="J3110" s="50">
        <v>117777000726</v>
      </c>
      <c r="K3110" s="49" t="s">
        <v>2186</v>
      </c>
      <c r="L3110" s="51">
        <v>904</v>
      </c>
      <c r="M3110" s="52">
        <v>93965752</v>
      </c>
      <c r="N3110" s="52">
        <v>18793150</v>
      </c>
      <c r="O3110" s="52">
        <v>21703385</v>
      </c>
      <c r="P3110" s="52">
        <v>6660438</v>
      </c>
      <c r="Q3110" s="52">
        <v>112758902</v>
      </c>
      <c r="R3110" s="52">
        <v>28363823</v>
      </c>
      <c r="S3110" s="52">
        <v>141122725</v>
      </c>
      <c r="T3110" s="70" t="s">
        <v>10556</v>
      </c>
      <c r="U3110" s="70" t="s">
        <v>10560</v>
      </c>
    </row>
    <row r="3111" spans="1:21" x14ac:dyDescent="0.2">
      <c r="A3111" s="49" t="s">
        <v>4982</v>
      </c>
      <c r="B3111" s="49" t="s">
        <v>421</v>
      </c>
      <c r="C3111" s="50">
        <v>3777</v>
      </c>
      <c r="D3111" s="49" t="s">
        <v>422</v>
      </c>
      <c r="E3111" s="49" t="s">
        <v>5370</v>
      </c>
      <c r="F3111" s="49" t="s">
        <v>422</v>
      </c>
      <c r="G3111" s="49">
        <v>19698</v>
      </c>
      <c r="H3111" s="49" t="s">
        <v>449</v>
      </c>
      <c r="I3111" s="50">
        <v>4339</v>
      </c>
      <c r="J3111" s="50">
        <v>119698002678</v>
      </c>
      <c r="K3111" s="49" t="s">
        <v>2186</v>
      </c>
      <c r="L3111" s="51">
        <v>1061</v>
      </c>
      <c r="M3111" s="52">
        <v>105614131</v>
      </c>
      <c r="N3111" s="52">
        <v>0</v>
      </c>
      <c r="O3111" s="52">
        <v>26973965</v>
      </c>
      <c r="P3111" s="52">
        <v>19981315</v>
      </c>
      <c r="Q3111" s="52">
        <v>105614131</v>
      </c>
      <c r="R3111" s="52">
        <v>46955280</v>
      </c>
      <c r="S3111" s="52">
        <v>152569411</v>
      </c>
      <c r="T3111" s="70" t="s">
        <v>10556</v>
      </c>
      <c r="U3111" s="70" t="s">
        <v>10560</v>
      </c>
    </row>
    <row r="3112" spans="1:21" x14ac:dyDescent="0.2">
      <c r="A3112" s="49" t="s">
        <v>4982</v>
      </c>
      <c r="B3112" s="49" t="s">
        <v>421</v>
      </c>
      <c r="C3112" s="50">
        <v>3778</v>
      </c>
      <c r="D3112" s="49" t="s">
        <v>419</v>
      </c>
      <c r="E3112" s="49" t="s">
        <v>8662</v>
      </c>
      <c r="F3112" s="49" t="s">
        <v>419</v>
      </c>
      <c r="G3112" s="49">
        <v>19001</v>
      </c>
      <c r="H3112" s="49" t="s">
        <v>420</v>
      </c>
      <c r="I3112" s="50">
        <v>10515</v>
      </c>
      <c r="J3112" s="50">
        <v>119001002551</v>
      </c>
      <c r="K3112" s="49" t="s">
        <v>8664</v>
      </c>
      <c r="L3112" s="51">
        <v>247</v>
      </c>
      <c r="M3112" s="52">
        <v>23394078</v>
      </c>
      <c r="N3112" s="52">
        <v>0</v>
      </c>
      <c r="O3112" s="52">
        <v>21268341</v>
      </c>
      <c r="P3112" s="52">
        <v>6660438</v>
      </c>
      <c r="Q3112" s="52">
        <v>23394078</v>
      </c>
      <c r="R3112" s="52">
        <v>27928779</v>
      </c>
      <c r="S3112" s="52">
        <v>51322857</v>
      </c>
      <c r="T3112" s="70" t="s">
        <v>10556</v>
      </c>
      <c r="U3112" s="70" t="s">
        <v>10560</v>
      </c>
    </row>
    <row r="3113" spans="1:21" x14ac:dyDescent="0.2">
      <c r="A3113" s="49" t="s">
        <v>4581</v>
      </c>
      <c r="B3113" s="49" t="s">
        <v>1025</v>
      </c>
      <c r="C3113" s="50">
        <v>3815</v>
      </c>
      <c r="D3113" s="49" t="s">
        <v>1026</v>
      </c>
      <c r="E3113" s="49" t="s">
        <v>9837</v>
      </c>
      <c r="F3113" s="49" t="s">
        <v>1026</v>
      </c>
      <c r="G3113" s="49">
        <v>73861</v>
      </c>
      <c r="H3113" s="49" t="s">
        <v>1068</v>
      </c>
      <c r="I3113" s="50">
        <v>8362</v>
      </c>
      <c r="J3113" s="50">
        <v>173861000038</v>
      </c>
      <c r="K3113" s="49" t="s">
        <v>9839</v>
      </c>
      <c r="L3113" s="51">
        <v>768</v>
      </c>
      <c r="M3113" s="52">
        <v>81819362</v>
      </c>
      <c r="N3113" s="52">
        <v>0</v>
      </c>
      <c r="O3113" s="52">
        <v>28460714</v>
      </c>
      <c r="P3113" s="52">
        <v>6660438</v>
      </c>
      <c r="Q3113" s="52">
        <v>81819362</v>
      </c>
      <c r="R3113" s="52">
        <v>35121152</v>
      </c>
      <c r="S3113" s="52">
        <v>116940514</v>
      </c>
      <c r="T3113" s="70" t="s">
        <v>10556</v>
      </c>
      <c r="U3113" s="70" t="s">
        <v>10560</v>
      </c>
    </row>
    <row r="3114" spans="1:21" x14ac:dyDescent="0.2">
      <c r="A3114" s="49" t="s">
        <v>6766</v>
      </c>
      <c r="B3114" s="49" t="s">
        <v>1177</v>
      </c>
      <c r="C3114" s="50">
        <v>3830</v>
      </c>
      <c r="D3114" s="49" t="s">
        <v>1175</v>
      </c>
      <c r="E3114" s="49" t="s">
        <v>6777</v>
      </c>
      <c r="F3114" s="49" t="s">
        <v>1175</v>
      </c>
      <c r="G3114" s="49">
        <v>95200</v>
      </c>
      <c r="H3114" s="49" t="s">
        <v>301</v>
      </c>
      <c r="I3114" s="50">
        <v>4480</v>
      </c>
      <c r="J3114" s="50">
        <v>295200000251</v>
      </c>
      <c r="K3114" s="49" t="s">
        <v>3646</v>
      </c>
      <c r="L3114" s="51">
        <v>54</v>
      </c>
      <c r="M3114" s="52">
        <v>7837469</v>
      </c>
      <c r="N3114" s="52">
        <v>1567494</v>
      </c>
      <c r="O3114" s="52">
        <v>34137013</v>
      </c>
      <c r="P3114" s="52">
        <v>6660438</v>
      </c>
      <c r="Q3114" s="52">
        <v>9404963</v>
      </c>
      <c r="R3114" s="52">
        <v>40797451</v>
      </c>
      <c r="S3114" s="52">
        <v>50202414</v>
      </c>
      <c r="T3114" s="70" t="s">
        <v>10556</v>
      </c>
      <c r="U3114" s="70" t="s">
        <v>10560</v>
      </c>
    </row>
    <row r="3115" spans="1:21" x14ac:dyDescent="0.2">
      <c r="A3115" s="49" t="s">
        <v>2860</v>
      </c>
      <c r="B3115" s="49" t="s">
        <v>1188</v>
      </c>
      <c r="C3115" s="50">
        <v>3832</v>
      </c>
      <c r="D3115" s="49" t="s">
        <v>1186</v>
      </c>
      <c r="E3115" s="49" t="s">
        <v>10222</v>
      </c>
      <c r="F3115" s="49" t="s">
        <v>1186</v>
      </c>
      <c r="G3115" s="49">
        <v>99524</v>
      </c>
      <c r="H3115" s="49" t="s">
        <v>1189</v>
      </c>
      <c r="I3115" s="50">
        <v>14946</v>
      </c>
      <c r="J3115" s="50">
        <v>299496000019</v>
      </c>
      <c r="K3115" s="49" t="s">
        <v>3704</v>
      </c>
      <c r="L3115" s="51">
        <v>635</v>
      </c>
      <c r="M3115" s="52">
        <v>89886866</v>
      </c>
      <c r="N3115" s="52">
        <v>0</v>
      </c>
      <c r="O3115" s="52">
        <v>29092390</v>
      </c>
      <c r="P3115" s="52">
        <v>6660438</v>
      </c>
      <c r="Q3115" s="52">
        <v>89886866</v>
      </c>
      <c r="R3115" s="52">
        <v>35752828</v>
      </c>
      <c r="S3115" s="52">
        <v>125639694</v>
      </c>
      <c r="T3115" s="70" t="s">
        <v>10556</v>
      </c>
      <c r="U3115" s="70" t="s">
        <v>10560</v>
      </c>
    </row>
    <row r="3116" spans="1:21" x14ac:dyDescent="0.2">
      <c r="A3116" s="49" t="s">
        <v>2872</v>
      </c>
      <c r="B3116" s="49" t="s">
        <v>1073</v>
      </c>
      <c r="C3116" s="50">
        <v>3817</v>
      </c>
      <c r="D3116" s="49" t="s">
        <v>1074</v>
      </c>
      <c r="E3116" s="49" t="s">
        <v>10083</v>
      </c>
      <c r="F3116" s="49" t="s">
        <v>1074</v>
      </c>
      <c r="G3116" s="49">
        <v>76377</v>
      </c>
      <c r="H3116" s="49" t="s">
        <v>1097</v>
      </c>
      <c r="I3116" s="50">
        <v>6771</v>
      </c>
      <c r="J3116" s="50">
        <v>276377000078</v>
      </c>
      <c r="K3116" s="49" t="s">
        <v>3646</v>
      </c>
      <c r="L3116" s="51">
        <v>675</v>
      </c>
      <c r="M3116" s="52">
        <v>81310355</v>
      </c>
      <c r="N3116" s="52">
        <v>0</v>
      </c>
      <c r="O3116" s="52">
        <v>26214462</v>
      </c>
      <c r="P3116" s="52">
        <v>6660438</v>
      </c>
      <c r="Q3116" s="52">
        <v>81310355</v>
      </c>
      <c r="R3116" s="52">
        <v>32874900</v>
      </c>
      <c r="S3116" s="52">
        <v>114185255</v>
      </c>
      <c r="T3116" s="70" t="s">
        <v>10556</v>
      </c>
      <c r="U3116" s="70" t="s">
        <v>10560</v>
      </c>
    </row>
    <row r="3117" spans="1:21" x14ac:dyDescent="0.2">
      <c r="A3117" s="49" t="s">
        <v>3660</v>
      </c>
      <c r="B3117" s="49" t="s">
        <v>59</v>
      </c>
      <c r="C3117" s="50">
        <v>4910</v>
      </c>
      <c r="D3117" s="49" t="s">
        <v>199</v>
      </c>
      <c r="E3117" s="49" t="s">
        <v>4819</v>
      </c>
      <c r="F3117" s="49" t="s">
        <v>199</v>
      </c>
      <c r="G3117" s="49">
        <v>13001</v>
      </c>
      <c r="H3117" s="49" t="s">
        <v>200</v>
      </c>
      <c r="I3117" s="50">
        <v>25747</v>
      </c>
      <c r="J3117" s="50">
        <v>113001020969</v>
      </c>
      <c r="K3117" s="49" t="s">
        <v>3646</v>
      </c>
      <c r="L3117" s="51">
        <v>807</v>
      </c>
      <c r="M3117" s="52">
        <v>79608726</v>
      </c>
      <c r="N3117" s="52">
        <v>0</v>
      </c>
      <c r="O3117" s="52">
        <v>21976481</v>
      </c>
      <c r="P3117" s="52">
        <v>6660438</v>
      </c>
      <c r="Q3117" s="52">
        <v>79608726</v>
      </c>
      <c r="R3117" s="52">
        <v>28636919</v>
      </c>
      <c r="S3117" s="52">
        <v>108245645</v>
      </c>
      <c r="T3117" s="70" t="s">
        <v>10556</v>
      </c>
      <c r="U3117" s="70" t="s">
        <v>10560</v>
      </c>
    </row>
    <row r="3118" spans="1:21" x14ac:dyDescent="0.2">
      <c r="A3118" s="49" t="s">
        <v>3078</v>
      </c>
      <c r="B3118" s="49" t="s">
        <v>919</v>
      </c>
      <c r="C3118" s="50">
        <v>3809</v>
      </c>
      <c r="D3118" s="49" t="s">
        <v>917</v>
      </c>
      <c r="E3118" s="49" t="s">
        <v>4310</v>
      </c>
      <c r="F3118" s="49" t="s">
        <v>917</v>
      </c>
      <c r="G3118" s="49">
        <v>68001</v>
      </c>
      <c r="H3118" s="49" t="s">
        <v>918</v>
      </c>
      <c r="I3118" s="50">
        <v>9621</v>
      </c>
      <c r="J3118" s="50">
        <v>168001006558</v>
      </c>
      <c r="K3118" s="49" t="s">
        <v>3704</v>
      </c>
      <c r="L3118" s="51">
        <v>831</v>
      </c>
      <c r="M3118" s="52">
        <v>78640103</v>
      </c>
      <c r="N3118" s="52">
        <v>0</v>
      </c>
      <c r="O3118" s="52">
        <v>20529561</v>
      </c>
      <c r="P3118" s="52">
        <v>6660438</v>
      </c>
      <c r="Q3118" s="52">
        <v>78640103</v>
      </c>
      <c r="R3118" s="52">
        <v>27189999</v>
      </c>
      <c r="S3118" s="52">
        <v>105830102</v>
      </c>
      <c r="T3118" s="70" t="s">
        <v>10556</v>
      </c>
      <c r="U3118" s="70" t="s">
        <v>10560</v>
      </c>
    </row>
    <row r="3119" spans="1:21" x14ac:dyDescent="0.2">
      <c r="A3119" s="49" t="s">
        <v>5501</v>
      </c>
      <c r="B3119" s="49" t="s">
        <v>461</v>
      </c>
      <c r="C3119" s="50">
        <v>3779</v>
      </c>
      <c r="D3119" s="49" t="s">
        <v>462</v>
      </c>
      <c r="E3119" s="49" t="s">
        <v>5537</v>
      </c>
      <c r="F3119" s="49" t="s">
        <v>462</v>
      </c>
      <c r="G3119" s="49">
        <v>20175</v>
      </c>
      <c r="H3119" s="49" t="s">
        <v>468</v>
      </c>
      <c r="I3119" s="50">
        <v>17683</v>
      </c>
      <c r="J3119" s="50">
        <v>120175000432</v>
      </c>
      <c r="K3119" s="49" t="s">
        <v>3646</v>
      </c>
      <c r="L3119" s="51">
        <v>476</v>
      </c>
      <c r="M3119" s="52">
        <v>53322989</v>
      </c>
      <c r="N3119" s="52">
        <v>0</v>
      </c>
      <c r="O3119" s="52">
        <v>25709509</v>
      </c>
      <c r="P3119" s="52">
        <v>6660438</v>
      </c>
      <c r="Q3119" s="52">
        <v>53322989</v>
      </c>
      <c r="R3119" s="52">
        <v>32369947</v>
      </c>
      <c r="S3119" s="52">
        <v>85692936</v>
      </c>
      <c r="T3119" s="70" t="s">
        <v>10556</v>
      </c>
      <c r="U3119" s="70" t="s">
        <v>10560</v>
      </c>
    </row>
    <row r="3120" spans="1:21" x14ac:dyDescent="0.2">
      <c r="A3120" s="49" t="s">
        <v>3938</v>
      </c>
      <c r="B3120" s="49" t="s">
        <v>250</v>
      </c>
      <c r="C3120" s="50">
        <v>3772</v>
      </c>
      <c r="D3120" s="49" t="s">
        <v>345</v>
      </c>
      <c r="E3120" s="49" t="s">
        <v>9356</v>
      </c>
      <c r="F3120" s="49" t="s">
        <v>345</v>
      </c>
      <c r="G3120" s="49">
        <v>15759</v>
      </c>
      <c r="H3120" s="49" t="s">
        <v>346</v>
      </c>
      <c r="I3120" s="50">
        <v>16034</v>
      </c>
      <c r="J3120" s="50">
        <v>115759000406</v>
      </c>
      <c r="K3120" s="49" t="s">
        <v>3646</v>
      </c>
      <c r="L3120" s="51">
        <v>459</v>
      </c>
      <c r="M3120" s="52">
        <v>45620874</v>
      </c>
      <c r="N3120" s="52">
        <v>0</v>
      </c>
      <c r="O3120" s="52">
        <v>20119270</v>
      </c>
      <c r="P3120" s="52">
        <v>13320876</v>
      </c>
      <c r="Q3120" s="52">
        <v>45620874</v>
      </c>
      <c r="R3120" s="52">
        <v>33440146</v>
      </c>
      <c r="S3120" s="52">
        <v>79061020</v>
      </c>
      <c r="T3120" s="70" t="s">
        <v>10556</v>
      </c>
      <c r="U3120" s="70" t="s">
        <v>10560</v>
      </c>
    </row>
    <row r="3121" spans="1:21" x14ac:dyDescent="0.2">
      <c r="A3121" s="49" t="s">
        <v>4312</v>
      </c>
      <c r="B3121" s="49" t="s">
        <v>393</v>
      </c>
      <c r="C3121" s="50">
        <v>3806</v>
      </c>
      <c r="D3121" s="49" t="s">
        <v>902</v>
      </c>
      <c r="E3121" s="49" t="s">
        <v>8574</v>
      </c>
      <c r="F3121" s="49" t="s">
        <v>902</v>
      </c>
      <c r="G3121" s="49">
        <v>66001</v>
      </c>
      <c r="H3121" s="49" t="s">
        <v>903</v>
      </c>
      <c r="I3121" s="50">
        <v>1525</v>
      </c>
      <c r="J3121" s="50">
        <v>166001000395</v>
      </c>
      <c r="K3121" s="49" t="s">
        <v>3646</v>
      </c>
      <c r="L3121" s="51">
        <v>478</v>
      </c>
      <c r="M3121" s="52">
        <v>43864077</v>
      </c>
      <c r="N3121" s="52">
        <v>1488678</v>
      </c>
      <c r="O3121" s="52">
        <v>20596291</v>
      </c>
      <c r="P3121" s="52">
        <v>6660438</v>
      </c>
      <c r="Q3121" s="52">
        <v>45352755</v>
      </c>
      <c r="R3121" s="52">
        <v>27256729</v>
      </c>
      <c r="S3121" s="52">
        <v>72609484</v>
      </c>
      <c r="T3121" s="70" t="s">
        <v>10556</v>
      </c>
      <c r="U3121" s="70" t="s">
        <v>10560</v>
      </c>
    </row>
    <row r="3122" spans="1:21" x14ac:dyDescent="0.2">
      <c r="A3122" s="49" t="s">
        <v>6181</v>
      </c>
      <c r="B3122" s="49" t="s">
        <v>113</v>
      </c>
      <c r="C3122" s="50">
        <v>3798</v>
      </c>
      <c r="D3122" s="49" t="s">
        <v>791</v>
      </c>
      <c r="E3122" s="49" t="s">
        <v>8120</v>
      </c>
      <c r="F3122" s="49" t="s">
        <v>791</v>
      </c>
      <c r="G3122" s="49">
        <v>52506</v>
      </c>
      <c r="H3122" s="49" t="s">
        <v>828</v>
      </c>
      <c r="I3122" s="50">
        <v>12246</v>
      </c>
      <c r="J3122" s="50">
        <v>152506000101</v>
      </c>
      <c r="K3122" s="49" t="s">
        <v>3646</v>
      </c>
      <c r="L3122" s="51">
        <v>409</v>
      </c>
      <c r="M3122" s="52">
        <v>42880067</v>
      </c>
      <c r="N3122" s="52">
        <v>0</v>
      </c>
      <c r="O3122" s="52">
        <v>27912222</v>
      </c>
      <c r="P3122" s="52">
        <v>6660438</v>
      </c>
      <c r="Q3122" s="52">
        <v>42880067</v>
      </c>
      <c r="R3122" s="52">
        <v>34572660</v>
      </c>
      <c r="S3122" s="52">
        <v>77452727</v>
      </c>
      <c r="T3122" s="70" t="s">
        <v>10556</v>
      </c>
      <c r="U3122" s="70" t="s">
        <v>10560</v>
      </c>
    </row>
    <row r="3123" spans="1:21" x14ac:dyDescent="0.2">
      <c r="A3123" s="49" t="s">
        <v>2860</v>
      </c>
      <c r="B3123" s="49" t="s">
        <v>1188</v>
      </c>
      <c r="C3123" s="50">
        <v>3832</v>
      </c>
      <c r="D3123" s="49" t="s">
        <v>1186</v>
      </c>
      <c r="E3123" s="49" t="s">
        <v>10200</v>
      </c>
      <c r="F3123" s="49" t="s">
        <v>1186</v>
      </c>
      <c r="G3123" s="49">
        <v>99773</v>
      </c>
      <c r="H3123" s="49" t="s">
        <v>1191</v>
      </c>
      <c r="I3123" s="50">
        <v>15002</v>
      </c>
      <c r="J3123" s="50">
        <v>299572000015</v>
      </c>
      <c r="K3123" s="49" t="s">
        <v>3704</v>
      </c>
      <c r="L3123" s="51">
        <v>200</v>
      </c>
      <c r="M3123" s="52">
        <v>40700047</v>
      </c>
      <c r="N3123" s="52">
        <v>0</v>
      </c>
      <c r="O3123" s="52">
        <v>46320923</v>
      </c>
      <c r="P3123" s="52">
        <v>6660438</v>
      </c>
      <c r="Q3123" s="52">
        <v>40700047</v>
      </c>
      <c r="R3123" s="52">
        <v>52981361</v>
      </c>
      <c r="S3123" s="52">
        <v>93681408</v>
      </c>
      <c r="T3123" s="70" t="s">
        <v>10556</v>
      </c>
      <c r="U3123" s="70" t="s">
        <v>10560</v>
      </c>
    </row>
    <row r="3124" spans="1:21" x14ac:dyDescent="0.2">
      <c r="A3124" s="49" t="s">
        <v>4982</v>
      </c>
      <c r="B3124" s="49" t="s">
        <v>421</v>
      </c>
      <c r="C3124" s="50">
        <v>3778</v>
      </c>
      <c r="D3124" s="49" t="s">
        <v>419</v>
      </c>
      <c r="E3124" s="49" t="s">
        <v>8662</v>
      </c>
      <c r="F3124" s="49" t="s">
        <v>419</v>
      </c>
      <c r="G3124" s="49">
        <v>19001</v>
      </c>
      <c r="H3124" s="49" t="s">
        <v>420</v>
      </c>
      <c r="I3124" s="50">
        <v>2065</v>
      </c>
      <c r="J3124" s="50">
        <v>119001000524</v>
      </c>
      <c r="K3124" s="49" t="s">
        <v>3704</v>
      </c>
      <c r="L3124" s="51">
        <v>336</v>
      </c>
      <c r="M3124" s="52">
        <v>36034362</v>
      </c>
      <c r="N3124" s="52">
        <v>2728395</v>
      </c>
      <c r="O3124" s="52">
        <v>21268341</v>
      </c>
      <c r="P3124" s="52">
        <v>6660438</v>
      </c>
      <c r="Q3124" s="52">
        <v>38762757</v>
      </c>
      <c r="R3124" s="52">
        <v>27928779</v>
      </c>
      <c r="S3124" s="52">
        <v>66691536</v>
      </c>
      <c r="T3124" s="70" t="s">
        <v>10556</v>
      </c>
      <c r="U3124" s="70" t="s">
        <v>10560</v>
      </c>
    </row>
    <row r="3125" spans="1:21" x14ac:dyDescent="0.2">
      <c r="A3125" s="49" t="s">
        <v>5501</v>
      </c>
      <c r="B3125" s="49" t="s">
        <v>461</v>
      </c>
      <c r="C3125" s="50">
        <v>3779</v>
      </c>
      <c r="D3125" s="49" t="s">
        <v>462</v>
      </c>
      <c r="E3125" s="49" t="s">
        <v>5511</v>
      </c>
      <c r="F3125" s="49" t="s">
        <v>462</v>
      </c>
      <c r="G3125" s="49">
        <v>20013</v>
      </c>
      <c r="H3125" s="49" t="s">
        <v>464</v>
      </c>
      <c r="I3125" s="50">
        <v>17811</v>
      </c>
      <c r="J3125" s="50">
        <v>120013000471</v>
      </c>
      <c r="K3125" s="49" t="s">
        <v>3646</v>
      </c>
      <c r="L3125" s="51">
        <v>2817</v>
      </c>
      <c r="M3125" s="52">
        <v>321120047</v>
      </c>
      <c r="N3125" s="52">
        <v>0</v>
      </c>
      <c r="O3125" s="52">
        <v>31207015</v>
      </c>
      <c r="P3125" s="52">
        <v>6660438</v>
      </c>
      <c r="Q3125" s="52">
        <v>321120047</v>
      </c>
      <c r="R3125" s="52">
        <v>37867453</v>
      </c>
      <c r="S3125" s="52">
        <v>358987500</v>
      </c>
      <c r="T3125" s="70" t="s">
        <v>10556</v>
      </c>
      <c r="U3125" s="70" t="s">
        <v>10560</v>
      </c>
    </row>
    <row r="3126" spans="1:21" x14ac:dyDescent="0.2">
      <c r="A3126" s="49" t="s">
        <v>3660</v>
      </c>
      <c r="B3126" s="49" t="s">
        <v>59</v>
      </c>
      <c r="C3126" s="50">
        <v>3767</v>
      </c>
      <c r="D3126" s="49" t="s">
        <v>201</v>
      </c>
      <c r="E3126" s="49" t="s">
        <v>3702</v>
      </c>
      <c r="F3126" s="49" t="s">
        <v>201</v>
      </c>
      <c r="G3126" s="49">
        <v>13140</v>
      </c>
      <c r="H3126" s="49" t="s">
        <v>208</v>
      </c>
      <c r="I3126" s="50">
        <v>7185</v>
      </c>
      <c r="J3126" s="50">
        <v>113140000115</v>
      </c>
      <c r="K3126" s="49" t="s">
        <v>3704</v>
      </c>
      <c r="L3126" s="51">
        <v>1739</v>
      </c>
      <c r="M3126" s="52">
        <v>215315755</v>
      </c>
      <c r="N3126" s="52">
        <v>0</v>
      </c>
      <c r="O3126" s="52">
        <v>27887172</v>
      </c>
      <c r="P3126" s="52">
        <v>6660438</v>
      </c>
      <c r="Q3126" s="52">
        <v>215315755</v>
      </c>
      <c r="R3126" s="52">
        <v>34547610</v>
      </c>
      <c r="S3126" s="52">
        <v>249863365</v>
      </c>
      <c r="T3126" s="70" t="s">
        <v>10556</v>
      </c>
      <c r="U3126" s="70" t="s">
        <v>10560</v>
      </c>
    </row>
    <row r="3127" spans="1:21" x14ac:dyDescent="0.2">
      <c r="A3127" s="49" t="s">
        <v>4581</v>
      </c>
      <c r="B3127" s="49" t="s">
        <v>1025</v>
      </c>
      <c r="C3127" s="50">
        <v>3815</v>
      </c>
      <c r="D3127" s="49" t="s">
        <v>1026</v>
      </c>
      <c r="E3127" s="49" t="s">
        <v>9809</v>
      </c>
      <c r="F3127" s="49" t="s">
        <v>1026</v>
      </c>
      <c r="G3127" s="49">
        <v>73624</v>
      </c>
      <c r="H3127" s="49" t="s">
        <v>1063</v>
      </c>
      <c r="I3127" s="50">
        <v>4662</v>
      </c>
      <c r="J3127" s="50">
        <v>173624000015</v>
      </c>
      <c r="K3127" s="49" t="s">
        <v>9810</v>
      </c>
      <c r="L3127" s="51">
        <v>1496</v>
      </c>
      <c r="M3127" s="52">
        <v>159614421</v>
      </c>
      <c r="N3127" s="52">
        <v>5828457</v>
      </c>
      <c r="O3127" s="52">
        <v>29196012</v>
      </c>
      <c r="P3127" s="52">
        <v>6660438</v>
      </c>
      <c r="Q3127" s="52">
        <v>165442878</v>
      </c>
      <c r="R3127" s="52">
        <v>35856450</v>
      </c>
      <c r="S3127" s="52">
        <v>201299328</v>
      </c>
      <c r="T3127" s="70" t="s">
        <v>10556</v>
      </c>
      <c r="U3127" s="70" t="s">
        <v>10560</v>
      </c>
    </row>
    <row r="3128" spans="1:21" x14ac:dyDescent="0.2">
      <c r="A3128" s="49" t="s">
        <v>2245</v>
      </c>
      <c r="B3128" s="49" t="s">
        <v>36</v>
      </c>
      <c r="C3128" s="50">
        <v>3759</v>
      </c>
      <c r="D3128" s="49" t="s">
        <v>34</v>
      </c>
      <c r="E3128" s="49" t="s">
        <v>7491</v>
      </c>
      <c r="F3128" s="49" t="s">
        <v>34</v>
      </c>
      <c r="G3128" s="49">
        <v>5001</v>
      </c>
      <c r="H3128" s="49" t="s">
        <v>35</v>
      </c>
      <c r="I3128" s="50">
        <v>9581</v>
      </c>
      <c r="J3128" s="50">
        <v>105001002895</v>
      </c>
      <c r="K3128" s="49" t="s">
        <v>7564</v>
      </c>
      <c r="L3128" s="51">
        <v>1481</v>
      </c>
      <c r="M3128" s="52">
        <v>138476388</v>
      </c>
      <c r="N3128" s="52">
        <v>1717890</v>
      </c>
      <c r="O3128" s="52">
        <v>20461051</v>
      </c>
      <c r="P3128" s="52">
        <v>6660438</v>
      </c>
      <c r="Q3128" s="52">
        <v>140194278</v>
      </c>
      <c r="R3128" s="52">
        <v>27121489</v>
      </c>
      <c r="S3128" s="52">
        <v>167315767</v>
      </c>
      <c r="T3128" s="70" t="s">
        <v>10556</v>
      </c>
      <c r="U3128" s="70" t="s">
        <v>10560</v>
      </c>
    </row>
    <row r="3129" spans="1:21" x14ac:dyDescent="0.2">
      <c r="A3129" s="49" t="s">
        <v>2872</v>
      </c>
      <c r="B3129" s="49" t="s">
        <v>1073</v>
      </c>
      <c r="C3129" s="50">
        <v>3817</v>
      </c>
      <c r="D3129" s="49" t="s">
        <v>1074</v>
      </c>
      <c r="E3129" s="49" t="s">
        <v>10095</v>
      </c>
      <c r="F3129" s="49" t="s">
        <v>1074</v>
      </c>
      <c r="G3129" s="49">
        <v>76563</v>
      </c>
      <c r="H3129" s="49" t="s">
        <v>1101</v>
      </c>
      <c r="I3129" s="50">
        <v>5520</v>
      </c>
      <c r="J3129" s="50">
        <v>176563000091</v>
      </c>
      <c r="K3129" s="49" t="s">
        <v>7564</v>
      </c>
      <c r="L3129" s="51">
        <v>994</v>
      </c>
      <c r="M3129" s="52">
        <v>95862753</v>
      </c>
      <c r="N3129" s="52">
        <v>13181453</v>
      </c>
      <c r="O3129" s="52">
        <v>26507496</v>
      </c>
      <c r="P3129" s="52">
        <v>6660438</v>
      </c>
      <c r="Q3129" s="52">
        <v>109044206</v>
      </c>
      <c r="R3129" s="52">
        <v>33167934</v>
      </c>
      <c r="S3129" s="52">
        <v>142212140</v>
      </c>
      <c r="T3129" s="70" t="s">
        <v>10556</v>
      </c>
      <c r="U3129" s="70" t="s">
        <v>10560</v>
      </c>
    </row>
    <row r="3130" spans="1:21" x14ac:dyDescent="0.2">
      <c r="A3130" s="49" t="s">
        <v>4982</v>
      </c>
      <c r="B3130" s="49" t="s">
        <v>421</v>
      </c>
      <c r="C3130" s="50">
        <v>3777</v>
      </c>
      <c r="D3130" s="49" t="s">
        <v>422</v>
      </c>
      <c r="E3130" s="49" t="s">
        <v>5247</v>
      </c>
      <c r="F3130" s="49" t="s">
        <v>422</v>
      </c>
      <c r="G3130" s="49">
        <v>19473</v>
      </c>
      <c r="H3130" s="49" t="s">
        <v>224</v>
      </c>
      <c r="I3130" s="50">
        <v>3481</v>
      </c>
      <c r="J3130" s="50">
        <v>119473000081</v>
      </c>
      <c r="K3130" s="49" t="s">
        <v>5253</v>
      </c>
      <c r="L3130" s="51">
        <v>1265</v>
      </c>
      <c r="M3130" s="52">
        <v>145583567</v>
      </c>
      <c r="N3130" s="52">
        <v>0</v>
      </c>
      <c r="O3130" s="52">
        <v>30798562</v>
      </c>
      <c r="P3130" s="52">
        <v>6660438</v>
      </c>
      <c r="Q3130" s="52">
        <v>145583567</v>
      </c>
      <c r="R3130" s="52">
        <v>37459000</v>
      </c>
      <c r="S3130" s="52">
        <v>183042567</v>
      </c>
      <c r="T3130" s="70" t="s">
        <v>10556</v>
      </c>
      <c r="U3130" s="70" t="s">
        <v>10560</v>
      </c>
    </row>
    <row r="3131" spans="1:21" x14ac:dyDescent="0.2">
      <c r="A3131" s="49" t="s">
        <v>4982</v>
      </c>
      <c r="B3131" s="49" t="s">
        <v>421</v>
      </c>
      <c r="C3131" s="50">
        <v>3778</v>
      </c>
      <c r="D3131" s="49" t="s">
        <v>419</v>
      </c>
      <c r="E3131" s="49" t="s">
        <v>8662</v>
      </c>
      <c r="F3131" s="49" t="s">
        <v>419</v>
      </c>
      <c r="G3131" s="49">
        <v>19001</v>
      </c>
      <c r="H3131" s="49" t="s">
        <v>420</v>
      </c>
      <c r="I3131" s="50">
        <v>2053</v>
      </c>
      <c r="J3131" s="50">
        <v>119001000061</v>
      </c>
      <c r="K3131" s="49" t="s">
        <v>8687</v>
      </c>
      <c r="L3131" s="51">
        <v>1208</v>
      </c>
      <c r="M3131" s="52">
        <v>116155788</v>
      </c>
      <c r="N3131" s="52">
        <v>0</v>
      </c>
      <c r="O3131" s="52">
        <v>26178477</v>
      </c>
      <c r="P3131" s="52">
        <v>6660438</v>
      </c>
      <c r="Q3131" s="52">
        <v>116155788</v>
      </c>
      <c r="R3131" s="52">
        <v>32838915</v>
      </c>
      <c r="S3131" s="52">
        <v>148994703</v>
      </c>
      <c r="T3131" s="70" t="s">
        <v>10556</v>
      </c>
      <c r="U3131" s="70" t="s">
        <v>10560</v>
      </c>
    </row>
    <row r="3132" spans="1:21" x14ac:dyDescent="0.2">
      <c r="A3132" s="49" t="s">
        <v>2245</v>
      </c>
      <c r="B3132" s="49" t="s">
        <v>36</v>
      </c>
      <c r="C3132" s="50">
        <v>3758</v>
      </c>
      <c r="D3132" s="49" t="s">
        <v>37</v>
      </c>
      <c r="E3132" s="49" t="s">
        <v>2678</v>
      </c>
      <c r="F3132" s="49" t="s">
        <v>37</v>
      </c>
      <c r="G3132" s="49">
        <v>5658</v>
      </c>
      <c r="H3132" s="49" t="s">
        <v>135</v>
      </c>
      <c r="I3132" s="50">
        <v>3913</v>
      </c>
      <c r="J3132" s="50">
        <v>105658000124</v>
      </c>
      <c r="K3132" s="49" t="s">
        <v>2679</v>
      </c>
      <c r="L3132" s="51">
        <v>471</v>
      </c>
      <c r="M3132" s="52">
        <v>49217255</v>
      </c>
      <c r="N3132" s="52">
        <v>0</v>
      </c>
      <c r="O3132" s="52">
        <v>26469588</v>
      </c>
      <c r="P3132" s="52">
        <v>6660438</v>
      </c>
      <c r="Q3132" s="52">
        <v>49217255</v>
      </c>
      <c r="R3132" s="52">
        <v>33130026</v>
      </c>
      <c r="S3132" s="52">
        <v>82347281</v>
      </c>
      <c r="T3132" s="70" t="s">
        <v>10556</v>
      </c>
      <c r="U3132" s="70" t="s">
        <v>10560</v>
      </c>
    </row>
    <row r="3133" spans="1:21" x14ac:dyDescent="0.2">
      <c r="A3133" s="49" t="s">
        <v>3660</v>
      </c>
      <c r="B3133" s="49" t="s">
        <v>59</v>
      </c>
      <c r="C3133" s="50">
        <v>3767</v>
      </c>
      <c r="D3133" s="49" t="s">
        <v>201</v>
      </c>
      <c r="E3133" s="49" t="s">
        <v>3833</v>
      </c>
      <c r="F3133" s="49" t="s">
        <v>201</v>
      </c>
      <c r="G3133" s="49">
        <v>13647</v>
      </c>
      <c r="H3133" s="49" t="s">
        <v>230</v>
      </c>
      <c r="I3133" s="50">
        <v>7393</v>
      </c>
      <c r="J3133" s="50">
        <v>113647000133</v>
      </c>
      <c r="K3133" s="49" t="s">
        <v>3834</v>
      </c>
      <c r="L3133" s="51">
        <v>510</v>
      </c>
      <c r="M3133" s="52">
        <v>60453159</v>
      </c>
      <c r="N3133" s="52">
        <v>0</v>
      </c>
      <c r="O3133" s="52">
        <v>26228025</v>
      </c>
      <c r="P3133" s="52">
        <v>6660438</v>
      </c>
      <c r="Q3133" s="52">
        <v>60453159</v>
      </c>
      <c r="R3133" s="52">
        <v>32888463</v>
      </c>
      <c r="S3133" s="52">
        <v>93341622</v>
      </c>
      <c r="T3133" s="70" t="s">
        <v>10556</v>
      </c>
      <c r="U3133" s="70" t="s">
        <v>10560</v>
      </c>
    </row>
    <row r="3134" spans="1:21" x14ac:dyDescent="0.2">
      <c r="A3134" s="49" t="s">
        <v>4413</v>
      </c>
      <c r="B3134" s="49" t="s">
        <v>64</v>
      </c>
      <c r="C3134" s="50">
        <v>3773</v>
      </c>
      <c r="D3134" s="49" t="s">
        <v>374</v>
      </c>
      <c r="E3134" s="49" t="s">
        <v>4556</v>
      </c>
      <c r="F3134" s="49" t="s">
        <v>374</v>
      </c>
      <c r="G3134" s="49">
        <v>17873</v>
      </c>
      <c r="H3134" s="49" t="s">
        <v>399</v>
      </c>
      <c r="I3134" s="50">
        <v>13482</v>
      </c>
      <c r="J3134" s="50">
        <v>217873000499</v>
      </c>
      <c r="K3134" s="49" t="s">
        <v>4558</v>
      </c>
      <c r="L3134" s="51">
        <v>356</v>
      </c>
      <c r="M3134" s="52">
        <v>42223649</v>
      </c>
      <c r="N3134" s="52">
        <v>0</v>
      </c>
      <c r="O3134" s="52">
        <v>25603866</v>
      </c>
      <c r="P3134" s="52">
        <v>6660438</v>
      </c>
      <c r="Q3134" s="52">
        <v>42223649</v>
      </c>
      <c r="R3134" s="52">
        <v>32264304</v>
      </c>
      <c r="S3134" s="52">
        <v>74487953</v>
      </c>
      <c r="T3134" s="70" t="s">
        <v>10556</v>
      </c>
      <c r="U3134" s="70" t="s">
        <v>10560</v>
      </c>
    </row>
    <row r="3135" spans="1:21" x14ac:dyDescent="0.2">
      <c r="A3135" s="49" t="s">
        <v>3078</v>
      </c>
      <c r="B3135" s="49" t="s">
        <v>919</v>
      </c>
      <c r="C3135" s="50">
        <v>3808</v>
      </c>
      <c r="D3135" s="49" t="s">
        <v>920</v>
      </c>
      <c r="E3135" s="49" t="s">
        <v>9075</v>
      </c>
      <c r="F3135" s="49" t="s">
        <v>920</v>
      </c>
      <c r="G3135" s="49">
        <v>68235</v>
      </c>
      <c r="H3135" s="49" t="s">
        <v>939</v>
      </c>
      <c r="I3135" s="50">
        <v>16575</v>
      </c>
      <c r="J3135" s="50">
        <v>268235000647</v>
      </c>
      <c r="K3135" s="49" t="s">
        <v>9079</v>
      </c>
      <c r="L3135" s="51">
        <v>208</v>
      </c>
      <c r="M3135" s="52">
        <v>31156947</v>
      </c>
      <c r="N3135" s="52">
        <v>0</v>
      </c>
      <c r="O3135" s="52">
        <v>34907833</v>
      </c>
      <c r="P3135" s="52">
        <v>6660438</v>
      </c>
      <c r="Q3135" s="52">
        <v>31156947</v>
      </c>
      <c r="R3135" s="52">
        <v>41568271</v>
      </c>
      <c r="S3135" s="52">
        <v>72725218</v>
      </c>
      <c r="T3135" s="70" t="s">
        <v>10556</v>
      </c>
      <c r="U3135" s="70" t="s">
        <v>10560</v>
      </c>
    </row>
    <row r="3136" spans="1:21" x14ac:dyDescent="0.2">
      <c r="A3136" s="49" t="s">
        <v>2245</v>
      </c>
      <c r="B3136" s="49" t="s">
        <v>36</v>
      </c>
      <c r="C3136" s="50">
        <v>3760</v>
      </c>
      <c r="D3136" s="49" t="s">
        <v>55</v>
      </c>
      <c r="E3136" s="49" t="s">
        <v>3253</v>
      </c>
      <c r="F3136" s="49" t="s">
        <v>55</v>
      </c>
      <c r="G3136" s="49">
        <v>5088</v>
      </c>
      <c r="H3136" s="49" t="s">
        <v>56</v>
      </c>
      <c r="I3136" s="50">
        <v>11565</v>
      </c>
      <c r="J3136" s="50">
        <v>105088002918</v>
      </c>
      <c r="K3136" s="49" t="s">
        <v>3276</v>
      </c>
      <c r="L3136" s="51">
        <v>2374</v>
      </c>
      <c r="M3136" s="52">
        <v>225101597</v>
      </c>
      <c r="N3136" s="52">
        <v>0</v>
      </c>
      <c r="O3136" s="52">
        <v>20533054</v>
      </c>
      <c r="P3136" s="52">
        <v>6660438</v>
      </c>
      <c r="Q3136" s="52">
        <v>225101597</v>
      </c>
      <c r="R3136" s="52">
        <v>27193492</v>
      </c>
      <c r="S3136" s="52">
        <v>252295089</v>
      </c>
      <c r="T3136" s="70" t="s">
        <v>10556</v>
      </c>
      <c r="U3136" s="70" t="s">
        <v>10560</v>
      </c>
    </row>
    <row r="3137" spans="1:21" x14ac:dyDescent="0.2">
      <c r="A3137" s="49" t="s">
        <v>5650</v>
      </c>
      <c r="B3137" s="49" t="s">
        <v>521</v>
      </c>
      <c r="C3137" s="50">
        <v>10904</v>
      </c>
      <c r="D3137" s="49" t="s">
        <v>535</v>
      </c>
      <c r="E3137" s="49" t="s">
        <v>5651</v>
      </c>
      <c r="F3137" s="49" t="s">
        <v>5652</v>
      </c>
      <c r="G3137" s="49">
        <v>25175</v>
      </c>
      <c r="H3137" s="49" t="s">
        <v>536</v>
      </c>
      <c r="I3137" s="50">
        <v>11545</v>
      </c>
      <c r="J3137" s="50">
        <v>225175000161</v>
      </c>
      <c r="K3137" s="49" t="s">
        <v>5661</v>
      </c>
      <c r="L3137" s="51">
        <v>866</v>
      </c>
      <c r="M3137" s="52">
        <v>94768023</v>
      </c>
      <c r="N3137" s="52">
        <v>0</v>
      </c>
      <c r="O3137" s="52">
        <v>24621355</v>
      </c>
      <c r="P3137" s="52">
        <v>6660438</v>
      </c>
      <c r="Q3137" s="52">
        <v>94768023</v>
      </c>
      <c r="R3137" s="52">
        <v>31281793</v>
      </c>
      <c r="S3137" s="52">
        <v>126049816</v>
      </c>
      <c r="T3137" s="70" t="s">
        <v>10556</v>
      </c>
      <c r="U3137" s="70" t="s">
        <v>10560</v>
      </c>
    </row>
    <row r="3138" spans="1:21" x14ac:dyDescent="0.2">
      <c r="A3138" s="49" t="s">
        <v>3660</v>
      </c>
      <c r="B3138" s="49" t="s">
        <v>59</v>
      </c>
      <c r="C3138" s="50">
        <v>4910</v>
      </c>
      <c r="D3138" s="49" t="s">
        <v>199</v>
      </c>
      <c r="E3138" s="49" t="s">
        <v>4819</v>
      </c>
      <c r="F3138" s="49" t="s">
        <v>199</v>
      </c>
      <c r="G3138" s="49">
        <v>13001</v>
      </c>
      <c r="H3138" s="49" t="s">
        <v>200</v>
      </c>
      <c r="I3138" s="50">
        <v>99278</v>
      </c>
      <c r="J3138" s="50">
        <v>113001029095</v>
      </c>
      <c r="K3138" s="49" t="s">
        <v>4856</v>
      </c>
      <c r="L3138" s="51">
        <v>1376</v>
      </c>
      <c r="M3138" s="52">
        <v>134690061</v>
      </c>
      <c r="N3138" s="52">
        <v>0</v>
      </c>
      <c r="O3138" s="52">
        <v>21976481</v>
      </c>
      <c r="P3138" s="52">
        <v>6660438</v>
      </c>
      <c r="Q3138" s="52">
        <v>134690061</v>
      </c>
      <c r="R3138" s="52">
        <v>28636919</v>
      </c>
      <c r="S3138" s="52">
        <v>163326980</v>
      </c>
      <c r="T3138" s="70" t="s">
        <v>10556</v>
      </c>
      <c r="U3138" s="70" t="s">
        <v>10560</v>
      </c>
    </row>
    <row r="3139" spans="1:21" x14ac:dyDescent="0.2">
      <c r="A3139" s="49" t="s">
        <v>4413</v>
      </c>
      <c r="B3139" s="49" t="s">
        <v>64</v>
      </c>
      <c r="C3139" s="50">
        <v>3773</v>
      </c>
      <c r="D3139" s="49" t="s">
        <v>374</v>
      </c>
      <c r="E3139" s="49" t="s">
        <v>4516</v>
      </c>
      <c r="F3139" s="49" t="s">
        <v>374</v>
      </c>
      <c r="G3139" s="49">
        <v>17614</v>
      </c>
      <c r="H3139" s="49" t="s">
        <v>392</v>
      </c>
      <c r="I3139" s="50">
        <v>33093</v>
      </c>
      <c r="J3139" s="50">
        <v>217614000880</v>
      </c>
      <c r="K3139" s="49" t="s">
        <v>4517</v>
      </c>
      <c r="L3139" s="51">
        <v>173</v>
      </c>
      <c r="M3139" s="52">
        <v>20537887</v>
      </c>
      <c r="N3139" s="52">
        <v>3887211</v>
      </c>
      <c r="O3139" s="52">
        <v>26747998</v>
      </c>
      <c r="P3139" s="52">
        <v>6660438</v>
      </c>
      <c r="Q3139" s="52">
        <v>24425098</v>
      </c>
      <c r="R3139" s="52">
        <v>33408436</v>
      </c>
      <c r="S3139" s="52">
        <v>57833534</v>
      </c>
      <c r="T3139" s="70" t="s">
        <v>10556</v>
      </c>
      <c r="U3139" s="70" t="s">
        <v>10560</v>
      </c>
    </row>
    <row r="3140" spans="1:21" x14ac:dyDescent="0.2">
      <c r="A3140" s="49" t="s">
        <v>2245</v>
      </c>
      <c r="B3140" s="49" t="s">
        <v>36</v>
      </c>
      <c r="C3140" s="50">
        <v>3759</v>
      </c>
      <c r="D3140" s="49" t="s">
        <v>34</v>
      </c>
      <c r="E3140" s="49" t="s">
        <v>7491</v>
      </c>
      <c r="F3140" s="49" t="s">
        <v>34</v>
      </c>
      <c r="G3140" s="49">
        <v>5001</v>
      </c>
      <c r="H3140" s="49" t="s">
        <v>35</v>
      </c>
      <c r="I3140" s="50">
        <v>9848</v>
      </c>
      <c r="J3140" s="50">
        <v>105001023965</v>
      </c>
      <c r="K3140" s="49" t="s">
        <v>7563</v>
      </c>
      <c r="L3140" s="51">
        <v>2737</v>
      </c>
      <c r="M3140" s="52">
        <v>257240307</v>
      </c>
      <c r="N3140" s="52">
        <v>6181604</v>
      </c>
      <c r="O3140" s="52">
        <v>20461051</v>
      </c>
      <c r="P3140" s="52">
        <v>6660438</v>
      </c>
      <c r="Q3140" s="52">
        <v>263421911</v>
      </c>
      <c r="R3140" s="52">
        <v>27121489</v>
      </c>
      <c r="S3140" s="52">
        <v>290543400</v>
      </c>
      <c r="T3140" s="70" t="s">
        <v>10556</v>
      </c>
      <c r="U3140" s="70" t="s">
        <v>10560</v>
      </c>
    </row>
    <row r="3141" spans="1:21" x14ac:dyDescent="0.2">
      <c r="A3141" s="49" t="s">
        <v>2949</v>
      </c>
      <c r="B3141" s="49" t="s">
        <v>851</v>
      </c>
      <c r="C3141" s="50">
        <v>3801</v>
      </c>
      <c r="D3141" s="49" t="s">
        <v>852</v>
      </c>
      <c r="E3141" s="49" t="s">
        <v>8352</v>
      </c>
      <c r="F3141" s="49" t="s">
        <v>852</v>
      </c>
      <c r="G3141" s="49">
        <v>54250</v>
      </c>
      <c r="H3141" s="49" t="s">
        <v>865</v>
      </c>
      <c r="I3141" s="50">
        <v>11580</v>
      </c>
      <c r="J3141" s="50">
        <v>254810000629</v>
      </c>
      <c r="K3141" s="49" t="s">
        <v>8357</v>
      </c>
      <c r="L3141" s="51">
        <v>739</v>
      </c>
      <c r="M3141" s="52">
        <v>117615355</v>
      </c>
      <c r="N3141" s="52">
        <v>0</v>
      </c>
      <c r="O3141" s="52">
        <v>36841641</v>
      </c>
      <c r="P3141" s="52">
        <v>6660438</v>
      </c>
      <c r="Q3141" s="52">
        <v>117615355</v>
      </c>
      <c r="R3141" s="52">
        <v>43502079</v>
      </c>
      <c r="S3141" s="52">
        <v>161117434</v>
      </c>
      <c r="T3141" s="70" t="s">
        <v>10556</v>
      </c>
      <c r="U3141" s="70" t="s">
        <v>10560</v>
      </c>
    </row>
    <row r="3142" spans="1:21" x14ac:dyDescent="0.2">
      <c r="A3142" s="49" t="s">
        <v>2875</v>
      </c>
      <c r="B3142" s="49" t="s">
        <v>1117</v>
      </c>
      <c r="C3142" s="50">
        <v>3824</v>
      </c>
      <c r="D3142" s="49" t="s">
        <v>1116</v>
      </c>
      <c r="E3142" s="49" t="s">
        <v>2931</v>
      </c>
      <c r="F3142" s="49" t="s">
        <v>1116</v>
      </c>
      <c r="G3142" s="49">
        <v>81794</v>
      </c>
      <c r="H3142" s="49" t="s">
        <v>1123</v>
      </c>
      <c r="I3142" s="50">
        <v>1942</v>
      </c>
      <c r="J3142" s="50">
        <v>281794004802</v>
      </c>
      <c r="K3142" s="49" t="s">
        <v>2941</v>
      </c>
      <c r="L3142" s="51">
        <v>503</v>
      </c>
      <c r="M3142" s="52">
        <v>69054641</v>
      </c>
      <c r="N3142" s="52">
        <v>7973640</v>
      </c>
      <c r="O3142" s="52">
        <v>31581466</v>
      </c>
      <c r="P3142" s="52">
        <v>26641753</v>
      </c>
      <c r="Q3142" s="52">
        <v>77028281</v>
      </c>
      <c r="R3142" s="52">
        <v>58223219</v>
      </c>
      <c r="S3142" s="52">
        <v>135251500</v>
      </c>
      <c r="T3142" s="70" t="s">
        <v>10556</v>
      </c>
      <c r="U3142" s="70" t="s">
        <v>10560</v>
      </c>
    </row>
    <row r="3143" spans="1:21" x14ac:dyDescent="0.2">
      <c r="A3143" s="49" t="s">
        <v>2245</v>
      </c>
      <c r="B3143" s="49" t="s">
        <v>36</v>
      </c>
      <c r="C3143" s="50">
        <v>3758</v>
      </c>
      <c r="D3143" s="49" t="s">
        <v>37</v>
      </c>
      <c r="E3143" s="49" t="s">
        <v>2563</v>
      </c>
      <c r="F3143" s="49" t="s">
        <v>37</v>
      </c>
      <c r="G3143" s="49">
        <v>5425</v>
      </c>
      <c r="H3143" s="49" t="s">
        <v>108</v>
      </c>
      <c r="I3143" s="50">
        <v>12393</v>
      </c>
      <c r="J3143" s="50">
        <v>105425000019</v>
      </c>
      <c r="K3143" s="49" t="s">
        <v>2566</v>
      </c>
      <c r="L3143" s="51">
        <v>741</v>
      </c>
      <c r="M3143" s="52">
        <v>76055880</v>
      </c>
      <c r="N3143" s="52">
        <v>0</v>
      </c>
      <c r="O3143" s="52">
        <v>27227221</v>
      </c>
      <c r="P3143" s="52">
        <v>6660438</v>
      </c>
      <c r="Q3143" s="52">
        <v>76055880</v>
      </c>
      <c r="R3143" s="52">
        <v>33887659</v>
      </c>
      <c r="S3143" s="52">
        <v>109943539</v>
      </c>
      <c r="T3143" s="70" t="s">
        <v>10556</v>
      </c>
      <c r="U3143" s="70" t="s">
        <v>10560</v>
      </c>
    </row>
    <row r="3144" spans="1:21" x14ac:dyDescent="0.2">
      <c r="A3144" s="49" t="s">
        <v>4413</v>
      </c>
      <c r="B3144" s="49" t="s">
        <v>64</v>
      </c>
      <c r="C3144" s="50">
        <v>3773</v>
      </c>
      <c r="D3144" s="49" t="s">
        <v>374</v>
      </c>
      <c r="E3144" s="49" t="s">
        <v>4452</v>
      </c>
      <c r="F3144" s="49" t="s">
        <v>374</v>
      </c>
      <c r="G3144" s="49">
        <v>17272</v>
      </c>
      <c r="H3144" s="49" t="s">
        <v>380</v>
      </c>
      <c r="I3144" s="50">
        <v>13498</v>
      </c>
      <c r="J3144" s="50">
        <v>117272000578</v>
      </c>
      <c r="K3144" s="49" t="s">
        <v>4454</v>
      </c>
      <c r="L3144" s="51">
        <v>453</v>
      </c>
      <c r="M3144" s="52">
        <v>44493858</v>
      </c>
      <c r="N3144" s="52">
        <v>8898772</v>
      </c>
      <c r="O3144" s="52">
        <v>21634186</v>
      </c>
      <c r="P3144" s="52">
        <v>6660438</v>
      </c>
      <c r="Q3144" s="52">
        <v>53392630</v>
      </c>
      <c r="R3144" s="52">
        <v>28294624</v>
      </c>
      <c r="S3144" s="52">
        <v>81687254</v>
      </c>
      <c r="T3144" s="70" t="s">
        <v>10556</v>
      </c>
      <c r="U3144" s="70" t="s">
        <v>10560</v>
      </c>
    </row>
    <row r="3145" spans="1:21" x14ac:dyDescent="0.2">
      <c r="A3145" s="49" t="s">
        <v>2245</v>
      </c>
      <c r="B3145" s="49" t="s">
        <v>36</v>
      </c>
      <c r="C3145" s="50">
        <v>3760</v>
      </c>
      <c r="D3145" s="49" t="s">
        <v>55</v>
      </c>
      <c r="E3145" s="49" t="s">
        <v>3253</v>
      </c>
      <c r="F3145" s="49" t="s">
        <v>55</v>
      </c>
      <c r="G3145" s="49">
        <v>5088</v>
      </c>
      <c r="H3145" s="49" t="s">
        <v>56</v>
      </c>
      <c r="I3145" s="50">
        <v>11464</v>
      </c>
      <c r="J3145" s="50">
        <v>105088000273</v>
      </c>
      <c r="K3145" s="49" t="s">
        <v>3258</v>
      </c>
      <c r="L3145" s="51">
        <v>1950</v>
      </c>
      <c r="M3145" s="52">
        <v>183387961</v>
      </c>
      <c r="N3145" s="52">
        <v>9032584</v>
      </c>
      <c r="O3145" s="52">
        <v>25273438</v>
      </c>
      <c r="P3145" s="52">
        <v>6660438</v>
      </c>
      <c r="Q3145" s="52">
        <v>192420545</v>
      </c>
      <c r="R3145" s="52">
        <v>31933876</v>
      </c>
      <c r="S3145" s="52">
        <v>224354421</v>
      </c>
      <c r="T3145" s="70" t="s">
        <v>10556</v>
      </c>
      <c r="U3145" s="70" t="s">
        <v>10560</v>
      </c>
    </row>
    <row r="3146" spans="1:21" x14ac:dyDescent="0.2">
      <c r="A3146" s="49" t="s">
        <v>4909</v>
      </c>
      <c r="B3146" s="49" t="s">
        <v>1126</v>
      </c>
      <c r="C3146" s="50">
        <v>3825</v>
      </c>
      <c r="D3146" s="49" t="s">
        <v>1127</v>
      </c>
      <c r="E3146" s="49" t="s">
        <v>4956</v>
      </c>
      <c r="F3146" s="49" t="s">
        <v>1127</v>
      </c>
      <c r="G3146" s="49">
        <v>85279</v>
      </c>
      <c r="H3146" s="49" t="s">
        <v>1138</v>
      </c>
      <c r="I3146" s="50">
        <v>14720</v>
      </c>
      <c r="J3146" s="50">
        <v>185279000013</v>
      </c>
      <c r="K3146" s="49" t="s">
        <v>4957</v>
      </c>
      <c r="L3146" s="51">
        <v>153</v>
      </c>
      <c r="M3146" s="52">
        <v>19155758</v>
      </c>
      <c r="N3146" s="52">
        <v>3831152</v>
      </c>
      <c r="O3146" s="52">
        <v>31069062</v>
      </c>
      <c r="P3146" s="52">
        <v>6660438</v>
      </c>
      <c r="Q3146" s="52">
        <v>22986910</v>
      </c>
      <c r="R3146" s="52">
        <v>37729500</v>
      </c>
      <c r="S3146" s="52">
        <v>60716410</v>
      </c>
      <c r="T3146" s="70" t="s">
        <v>10556</v>
      </c>
      <c r="U3146" s="70" t="s">
        <v>10560</v>
      </c>
    </row>
    <row r="3147" spans="1:21" x14ac:dyDescent="0.2">
      <c r="A3147" s="49" t="s">
        <v>4581</v>
      </c>
      <c r="B3147" s="49" t="s">
        <v>1025</v>
      </c>
      <c r="C3147" s="50">
        <v>3815</v>
      </c>
      <c r="D3147" s="49" t="s">
        <v>1026</v>
      </c>
      <c r="E3147" s="49" t="s">
        <v>9720</v>
      </c>
      <c r="F3147" s="49" t="s">
        <v>1026</v>
      </c>
      <c r="G3147" s="49">
        <v>73283</v>
      </c>
      <c r="H3147" s="49" t="s">
        <v>1044</v>
      </c>
      <c r="I3147" s="50">
        <v>4427</v>
      </c>
      <c r="J3147" s="50">
        <v>273283000075</v>
      </c>
      <c r="K3147" s="49" t="s">
        <v>9723</v>
      </c>
      <c r="L3147" s="51">
        <v>170</v>
      </c>
      <c r="M3147" s="52">
        <v>20686639</v>
      </c>
      <c r="N3147" s="52">
        <v>3782643</v>
      </c>
      <c r="O3147" s="52">
        <v>26867056</v>
      </c>
      <c r="P3147" s="52">
        <v>6660438</v>
      </c>
      <c r="Q3147" s="52">
        <v>24469282</v>
      </c>
      <c r="R3147" s="52">
        <v>33527494</v>
      </c>
      <c r="S3147" s="52">
        <v>57996776</v>
      </c>
      <c r="T3147" s="70" t="s">
        <v>10556</v>
      </c>
      <c r="U3147" s="70" t="s">
        <v>10560</v>
      </c>
    </row>
    <row r="3148" spans="1:21" x14ac:dyDescent="0.2">
      <c r="A3148" s="49" t="s">
        <v>3660</v>
      </c>
      <c r="B3148" s="49" t="s">
        <v>59</v>
      </c>
      <c r="C3148" s="50">
        <v>4910</v>
      </c>
      <c r="D3148" s="49" t="s">
        <v>199</v>
      </c>
      <c r="E3148" s="49" t="s">
        <v>4819</v>
      </c>
      <c r="F3148" s="49" t="s">
        <v>199</v>
      </c>
      <c r="G3148" s="49">
        <v>13001</v>
      </c>
      <c r="H3148" s="49" t="s">
        <v>200</v>
      </c>
      <c r="I3148" s="50">
        <v>25730</v>
      </c>
      <c r="J3148" s="50">
        <v>113001003126</v>
      </c>
      <c r="K3148" s="49" t="s">
        <v>4855</v>
      </c>
      <c r="L3148" s="51">
        <v>499</v>
      </c>
      <c r="M3148" s="52">
        <v>48158064</v>
      </c>
      <c r="N3148" s="52">
        <v>0</v>
      </c>
      <c r="O3148" s="52">
        <v>21976481</v>
      </c>
      <c r="P3148" s="52">
        <v>13320876</v>
      </c>
      <c r="Q3148" s="52">
        <v>48158064</v>
      </c>
      <c r="R3148" s="52">
        <v>35297357</v>
      </c>
      <c r="S3148" s="52">
        <v>83455421</v>
      </c>
      <c r="T3148" s="70" t="s">
        <v>10556</v>
      </c>
      <c r="U3148" s="70" t="s">
        <v>10560</v>
      </c>
    </row>
    <row r="3149" spans="1:21" x14ac:dyDescent="0.2">
      <c r="A3149" s="49" t="s">
        <v>2976</v>
      </c>
      <c r="B3149" s="49" t="s">
        <v>171</v>
      </c>
      <c r="C3149" s="50">
        <v>3764</v>
      </c>
      <c r="D3149" s="49" t="s">
        <v>172</v>
      </c>
      <c r="E3149" s="49" t="s">
        <v>3001</v>
      </c>
      <c r="F3149" s="49" t="s">
        <v>172</v>
      </c>
      <c r="G3149" s="49">
        <v>8372</v>
      </c>
      <c r="H3149" s="49" t="s">
        <v>177</v>
      </c>
      <c r="I3149" s="50">
        <v>100637</v>
      </c>
      <c r="J3149" s="50">
        <v>208372000040</v>
      </c>
      <c r="K3149" s="49" t="s">
        <v>3003</v>
      </c>
      <c r="L3149" s="51">
        <v>216</v>
      </c>
      <c r="M3149" s="52">
        <v>27905825</v>
      </c>
      <c r="N3149" s="52">
        <v>5581165</v>
      </c>
      <c r="O3149" s="52">
        <v>28426426</v>
      </c>
      <c r="P3149" s="52">
        <v>13320876</v>
      </c>
      <c r="Q3149" s="52">
        <v>33486990</v>
      </c>
      <c r="R3149" s="52">
        <v>41747302</v>
      </c>
      <c r="S3149" s="52">
        <v>75234292</v>
      </c>
      <c r="T3149" s="70" t="s">
        <v>10556</v>
      </c>
      <c r="U3149" s="70" t="s">
        <v>10560</v>
      </c>
    </row>
    <row r="3150" spans="1:21" x14ac:dyDescent="0.2">
      <c r="A3150" s="49" t="s">
        <v>4413</v>
      </c>
      <c r="B3150" s="49" t="s">
        <v>64</v>
      </c>
      <c r="C3150" s="50">
        <v>3773</v>
      </c>
      <c r="D3150" s="49" t="s">
        <v>374</v>
      </c>
      <c r="E3150" s="49" t="s">
        <v>4536</v>
      </c>
      <c r="F3150" s="49" t="s">
        <v>374</v>
      </c>
      <c r="G3150" s="49">
        <v>17662</v>
      </c>
      <c r="H3150" s="49" t="s">
        <v>395</v>
      </c>
      <c r="I3150" s="50">
        <v>2687</v>
      </c>
      <c r="J3150" s="50">
        <v>217662000964</v>
      </c>
      <c r="K3150" s="49" t="s">
        <v>4543</v>
      </c>
      <c r="L3150" s="51">
        <v>475</v>
      </c>
      <c r="M3150" s="52">
        <v>57986671</v>
      </c>
      <c r="N3150" s="52">
        <v>11462296</v>
      </c>
      <c r="O3150" s="52">
        <v>27318244</v>
      </c>
      <c r="P3150" s="52">
        <v>6660438</v>
      </c>
      <c r="Q3150" s="52">
        <v>69448967</v>
      </c>
      <c r="R3150" s="52">
        <v>33978682</v>
      </c>
      <c r="S3150" s="52">
        <v>103427649</v>
      </c>
      <c r="T3150" s="70" t="s">
        <v>10556</v>
      </c>
      <c r="U3150" s="70" t="s">
        <v>10560</v>
      </c>
    </row>
    <row r="3151" spans="1:21" x14ac:dyDescent="0.2">
      <c r="A3151" s="49" t="s">
        <v>2245</v>
      </c>
      <c r="B3151" s="49" t="s">
        <v>36</v>
      </c>
      <c r="C3151" s="50">
        <v>3758</v>
      </c>
      <c r="D3151" s="49" t="s">
        <v>37</v>
      </c>
      <c r="E3151" s="49" t="s">
        <v>2554</v>
      </c>
      <c r="F3151" s="49" t="s">
        <v>37</v>
      </c>
      <c r="G3151" s="49">
        <v>5400</v>
      </c>
      <c r="H3151" s="49" t="s">
        <v>106</v>
      </c>
      <c r="I3151" s="50">
        <v>3471</v>
      </c>
      <c r="J3151" s="50">
        <v>105400000120</v>
      </c>
      <c r="K3151" s="49" t="s">
        <v>2556</v>
      </c>
      <c r="L3151" s="51">
        <v>1285</v>
      </c>
      <c r="M3151" s="52">
        <v>124555468</v>
      </c>
      <c r="N3151" s="52">
        <v>0</v>
      </c>
      <c r="O3151" s="52">
        <v>25554450</v>
      </c>
      <c r="P3151" s="52">
        <v>6660438</v>
      </c>
      <c r="Q3151" s="52">
        <v>124555468</v>
      </c>
      <c r="R3151" s="52">
        <v>32214888</v>
      </c>
      <c r="S3151" s="52">
        <v>156770356</v>
      </c>
      <c r="T3151" s="70" t="s">
        <v>10556</v>
      </c>
      <c r="U3151" s="70" t="s">
        <v>10560</v>
      </c>
    </row>
    <row r="3152" spans="1:21" x14ac:dyDescent="0.2">
      <c r="A3152" s="49" t="s">
        <v>2245</v>
      </c>
      <c r="B3152" s="49" t="s">
        <v>36</v>
      </c>
      <c r="C3152" s="50">
        <v>3759</v>
      </c>
      <c r="D3152" s="49" t="s">
        <v>34</v>
      </c>
      <c r="E3152" s="49" t="s">
        <v>7491</v>
      </c>
      <c r="F3152" s="49" t="s">
        <v>34</v>
      </c>
      <c r="G3152" s="49">
        <v>5001</v>
      </c>
      <c r="H3152" s="49" t="s">
        <v>35</v>
      </c>
      <c r="I3152" s="50">
        <v>9533</v>
      </c>
      <c r="J3152" s="50">
        <v>105001009709</v>
      </c>
      <c r="K3152" s="49" t="s">
        <v>7562</v>
      </c>
      <c r="L3152" s="51">
        <v>1078</v>
      </c>
      <c r="M3152" s="52">
        <v>98655147</v>
      </c>
      <c r="N3152" s="52">
        <v>1393160</v>
      </c>
      <c r="O3152" s="52">
        <v>20461051</v>
      </c>
      <c r="P3152" s="52">
        <v>6660438</v>
      </c>
      <c r="Q3152" s="52">
        <v>100048307</v>
      </c>
      <c r="R3152" s="52">
        <v>27121489</v>
      </c>
      <c r="S3152" s="52">
        <v>127169796</v>
      </c>
      <c r="T3152" s="70" t="s">
        <v>10556</v>
      </c>
      <c r="U3152" s="70" t="s">
        <v>10560</v>
      </c>
    </row>
    <row r="3153" spans="1:21" x14ac:dyDescent="0.2">
      <c r="A3153" s="49" t="s">
        <v>2245</v>
      </c>
      <c r="B3153" s="49" t="s">
        <v>36</v>
      </c>
      <c r="C3153" s="50">
        <v>3759</v>
      </c>
      <c r="D3153" s="49" t="s">
        <v>34</v>
      </c>
      <c r="E3153" s="49" t="s">
        <v>7491</v>
      </c>
      <c r="F3153" s="49" t="s">
        <v>34</v>
      </c>
      <c r="G3153" s="49">
        <v>5001</v>
      </c>
      <c r="H3153" s="49" t="s">
        <v>35</v>
      </c>
      <c r="I3153" s="50">
        <v>9585</v>
      </c>
      <c r="J3153" s="50">
        <v>105001013439</v>
      </c>
      <c r="K3153" s="49" t="s">
        <v>7561</v>
      </c>
      <c r="L3153" s="51">
        <v>635</v>
      </c>
      <c r="M3153" s="52">
        <v>59787538</v>
      </c>
      <c r="N3153" s="52">
        <v>1613397</v>
      </c>
      <c r="O3153" s="52">
        <v>20461051</v>
      </c>
      <c r="P3153" s="52">
        <v>6660438</v>
      </c>
      <c r="Q3153" s="52">
        <v>61400935</v>
      </c>
      <c r="R3153" s="52">
        <v>27121489</v>
      </c>
      <c r="S3153" s="52">
        <v>88522424</v>
      </c>
      <c r="T3153" s="70" t="s">
        <v>10556</v>
      </c>
      <c r="U3153" s="70" t="s">
        <v>10560</v>
      </c>
    </row>
    <row r="3154" spans="1:21" x14ac:dyDescent="0.2">
      <c r="A3154" s="49" t="s">
        <v>3660</v>
      </c>
      <c r="B3154" s="49" t="s">
        <v>59</v>
      </c>
      <c r="C3154" s="50">
        <v>3767</v>
      </c>
      <c r="D3154" s="49" t="s">
        <v>201</v>
      </c>
      <c r="E3154" s="49" t="s">
        <v>3917</v>
      </c>
      <c r="F3154" s="49" t="s">
        <v>201</v>
      </c>
      <c r="G3154" s="49">
        <v>13836</v>
      </c>
      <c r="H3154" s="49" t="s">
        <v>244</v>
      </c>
      <c r="I3154" s="50">
        <v>6030</v>
      </c>
      <c r="J3154" s="50">
        <v>113836000373</v>
      </c>
      <c r="K3154" s="49" t="s">
        <v>3923</v>
      </c>
      <c r="L3154" s="51">
        <v>1235</v>
      </c>
      <c r="M3154" s="52">
        <v>125452393</v>
      </c>
      <c r="N3154" s="52">
        <v>0</v>
      </c>
      <c r="O3154" s="52">
        <v>22958496</v>
      </c>
      <c r="P3154" s="52">
        <v>6660438</v>
      </c>
      <c r="Q3154" s="52">
        <v>125452393</v>
      </c>
      <c r="R3154" s="52">
        <v>29618934</v>
      </c>
      <c r="S3154" s="52">
        <v>155071327</v>
      </c>
      <c r="T3154" s="70" t="s">
        <v>10556</v>
      </c>
      <c r="U3154" s="70" t="s">
        <v>10560</v>
      </c>
    </row>
    <row r="3155" spans="1:21" x14ac:dyDescent="0.2">
      <c r="A3155" s="49" t="s">
        <v>2245</v>
      </c>
      <c r="B3155" s="49" t="s">
        <v>36</v>
      </c>
      <c r="C3155" s="50">
        <v>3762</v>
      </c>
      <c r="D3155" s="49" t="s">
        <v>97</v>
      </c>
      <c r="E3155" s="49" t="s">
        <v>7034</v>
      </c>
      <c r="F3155" s="49" t="s">
        <v>97</v>
      </c>
      <c r="G3155" s="49">
        <v>5360</v>
      </c>
      <c r="H3155" s="49" t="s">
        <v>98</v>
      </c>
      <c r="I3155" s="50">
        <v>14140</v>
      </c>
      <c r="J3155" s="50">
        <v>105360000474</v>
      </c>
      <c r="K3155" s="49" t="s">
        <v>7044</v>
      </c>
      <c r="L3155" s="51">
        <v>883</v>
      </c>
      <c r="M3155" s="52">
        <v>85586060</v>
      </c>
      <c r="N3155" s="52">
        <v>17117212</v>
      </c>
      <c r="O3155" s="52">
        <v>20193014</v>
      </c>
      <c r="P3155" s="52">
        <v>6660438</v>
      </c>
      <c r="Q3155" s="52">
        <v>102703272</v>
      </c>
      <c r="R3155" s="52">
        <v>26853452</v>
      </c>
      <c r="S3155" s="52">
        <v>129556724</v>
      </c>
      <c r="T3155" s="70" t="s">
        <v>10556</v>
      </c>
      <c r="U3155" s="70" t="s">
        <v>10560</v>
      </c>
    </row>
    <row r="3156" spans="1:21" x14ac:dyDescent="0.2">
      <c r="A3156" s="49" t="s">
        <v>2872</v>
      </c>
      <c r="B3156" s="49" t="s">
        <v>1073</v>
      </c>
      <c r="C3156" s="50">
        <v>3818</v>
      </c>
      <c r="D3156" s="49" t="s">
        <v>1071</v>
      </c>
      <c r="E3156" s="49" t="s">
        <v>4565</v>
      </c>
      <c r="F3156" s="49" t="s">
        <v>1071</v>
      </c>
      <c r="G3156" s="49">
        <v>76001</v>
      </c>
      <c r="H3156" s="49" t="s">
        <v>1072</v>
      </c>
      <c r="I3156" s="50">
        <v>15772</v>
      </c>
      <c r="J3156" s="50">
        <v>276001012831</v>
      </c>
      <c r="K3156" s="49" t="s">
        <v>4579</v>
      </c>
      <c r="L3156" s="51">
        <v>289</v>
      </c>
      <c r="M3156" s="52">
        <v>33194190</v>
      </c>
      <c r="N3156" s="52">
        <v>6638838</v>
      </c>
      <c r="O3156" s="52">
        <v>24897840</v>
      </c>
      <c r="P3156" s="52">
        <v>6660438</v>
      </c>
      <c r="Q3156" s="52">
        <v>39833028</v>
      </c>
      <c r="R3156" s="52">
        <v>31558278</v>
      </c>
      <c r="S3156" s="52">
        <v>71391306</v>
      </c>
      <c r="T3156" s="70" t="s">
        <v>10556</v>
      </c>
      <c r="U3156" s="70" t="s">
        <v>10560</v>
      </c>
    </row>
    <row r="3157" spans="1:21" x14ac:dyDescent="0.2">
      <c r="A3157" s="49" t="s">
        <v>2245</v>
      </c>
      <c r="B3157" s="49" t="s">
        <v>36</v>
      </c>
      <c r="C3157" s="50">
        <v>3760</v>
      </c>
      <c r="D3157" s="49" t="s">
        <v>55</v>
      </c>
      <c r="E3157" s="49" t="s">
        <v>3253</v>
      </c>
      <c r="F3157" s="49" t="s">
        <v>55</v>
      </c>
      <c r="G3157" s="49">
        <v>5088</v>
      </c>
      <c r="H3157" s="49" t="s">
        <v>56</v>
      </c>
      <c r="I3157" s="50">
        <v>11489</v>
      </c>
      <c r="J3157" s="50">
        <v>105088001750</v>
      </c>
      <c r="K3157" s="49" t="s">
        <v>3271</v>
      </c>
      <c r="L3157" s="51">
        <v>1540</v>
      </c>
      <c r="M3157" s="52">
        <v>138166019</v>
      </c>
      <c r="N3157" s="52">
        <v>0</v>
      </c>
      <c r="O3157" s="52">
        <v>20533054</v>
      </c>
      <c r="P3157" s="52">
        <v>6660438</v>
      </c>
      <c r="Q3157" s="52">
        <v>138166019</v>
      </c>
      <c r="R3157" s="52">
        <v>27193492</v>
      </c>
      <c r="S3157" s="52">
        <v>165359511</v>
      </c>
      <c r="T3157" s="70" t="s">
        <v>10556</v>
      </c>
      <c r="U3157" s="70" t="s">
        <v>10560</v>
      </c>
    </row>
    <row r="3158" spans="1:21" x14ac:dyDescent="0.2">
      <c r="A3158" s="49" t="s">
        <v>2245</v>
      </c>
      <c r="B3158" s="49" t="s">
        <v>36</v>
      </c>
      <c r="C3158" s="50">
        <v>3759</v>
      </c>
      <c r="D3158" s="49" t="s">
        <v>34</v>
      </c>
      <c r="E3158" s="49" t="s">
        <v>7491</v>
      </c>
      <c r="F3158" s="49" t="s">
        <v>34</v>
      </c>
      <c r="G3158" s="49">
        <v>5001</v>
      </c>
      <c r="H3158" s="49" t="s">
        <v>35</v>
      </c>
      <c r="I3158" s="50">
        <v>9104</v>
      </c>
      <c r="J3158" s="50">
        <v>105001002011</v>
      </c>
      <c r="K3158" s="49" t="s">
        <v>7500</v>
      </c>
      <c r="L3158" s="51">
        <v>1456</v>
      </c>
      <c r="M3158" s="52">
        <v>140240055</v>
      </c>
      <c r="N3158" s="52">
        <v>7338779</v>
      </c>
      <c r="O3158" s="52">
        <v>20461051</v>
      </c>
      <c r="P3158" s="52">
        <v>6660438</v>
      </c>
      <c r="Q3158" s="52">
        <v>147578834</v>
      </c>
      <c r="R3158" s="52">
        <v>27121489</v>
      </c>
      <c r="S3158" s="52">
        <v>174700323</v>
      </c>
      <c r="T3158" s="70" t="s">
        <v>10556</v>
      </c>
      <c r="U3158" s="70" t="s">
        <v>10560</v>
      </c>
    </row>
    <row r="3159" spans="1:21" x14ac:dyDescent="0.2">
      <c r="A3159" s="49" t="s">
        <v>2245</v>
      </c>
      <c r="B3159" s="49" t="s">
        <v>36</v>
      </c>
      <c r="C3159" s="50">
        <v>3759</v>
      </c>
      <c r="D3159" s="49" t="s">
        <v>34</v>
      </c>
      <c r="E3159" s="49" t="s">
        <v>7491</v>
      </c>
      <c r="F3159" s="49" t="s">
        <v>34</v>
      </c>
      <c r="G3159" s="49">
        <v>5001</v>
      </c>
      <c r="H3159" s="49" t="s">
        <v>35</v>
      </c>
      <c r="I3159" s="50">
        <v>9855</v>
      </c>
      <c r="J3159" s="50">
        <v>105001011690</v>
      </c>
      <c r="K3159" s="49" t="s">
        <v>7560</v>
      </c>
      <c r="L3159" s="51">
        <v>1460</v>
      </c>
      <c r="M3159" s="52">
        <v>133464287</v>
      </c>
      <c r="N3159" s="52">
        <v>12180743</v>
      </c>
      <c r="O3159" s="52">
        <v>20461051</v>
      </c>
      <c r="P3159" s="52">
        <v>6660438</v>
      </c>
      <c r="Q3159" s="52">
        <v>145645030</v>
      </c>
      <c r="R3159" s="52">
        <v>27121489</v>
      </c>
      <c r="S3159" s="52">
        <v>172766519</v>
      </c>
      <c r="T3159" s="70" t="s">
        <v>10556</v>
      </c>
      <c r="U3159" s="70" t="s">
        <v>10560</v>
      </c>
    </row>
    <row r="3160" spans="1:21" x14ac:dyDescent="0.2">
      <c r="A3160" s="49" t="s">
        <v>2245</v>
      </c>
      <c r="B3160" s="49" t="s">
        <v>36</v>
      </c>
      <c r="C3160" s="50">
        <v>3758</v>
      </c>
      <c r="D3160" s="49" t="s">
        <v>37</v>
      </c>
      <c r="E3160" s="49" t="s">
        <v>2360</v>
      </c>
      <c r="F3160" s="49" t="s">
        <v>37</v>
      </c>
      <c r="G3160" s="49">
        <v>5129</v>
      </c>
      <c r="H3160" s="49" t="s">
        <v>64</v>
      </c>
      <c r="I3160" s="50">
        <v>1711</v>
      </c>
      <c r="J3160" s="50">
        <v>105129000071</v>
      </c>
      <c r="K3160" s="49" t="s">
        <v>2366</v>
      </c>
      <c r="L3160" s="51">
        <v>1160</v>
      </c>
      <c r="M3160" s="52">
        <v>110771828</v>
      </c>
      <c r="N3160" s="52">
        <v>0</v>
      </c>
      <c r="O3160" s="52">
        <v>20511726</v>
      </c>
      <c r="P3160" s="52">
        <v>6660438</v>
      </c>
      <c r="Q3160" s="52">
        <v>110771828</v>
      </c>
      <c r="R3160" s="52">
        <v>27172164</v>
      </c>
      <c r="S3160" s="52">
        <v>137943992</v>
      </c>
      <c r="T3160" s="70" t="s">
        <v>10556</v>
      </c>
      <c r="U3160" s="70" t="s">
        <v>10560</v>
      </c>
    </row>
    <row r="3161" spans="1:21" x14ac:dyDescent="0.2">
      <c r="A3161" s="49" t="s">
        <v>4581</v>
      </c>
      <c r="B3161" s="49" t="s">
        <v>1025</v>
      </c>
      <c r="C3161" s="50">
        <v>3815</v>
      </c>
      <c r="D3161" s="49" t="s">
        <v>1026</v>
      </c>
      <c r="E3161" s="49" t="s">
        <v>9663</v>
      </c>
      <c r="F3161" s="49" t="s">
        <v>1026</v>
      </c>
      <c r="G3161" s="49">
        <v>73055</v>
      </c>
      <c r="H3161" s="49" t="s">
        <v>1031</v>
      </c>
      <c r="I3161" s="50">
        <v>8457</v>
      </c>
      <c r="J3161" s="50">
        <v>173055000893</v>
      </c>
      <c r="K3161" s="49" t="s">
        <v>9664</v>
      </c>
      <c r="L3161" s="51">
        <v>525</v>
      </c>
      <c r="M3161" s="52">
        <v>52045212</v>
      </c>
      <c r="N3161" s="52">
        <v>0</v>
      </c>
      <c r="O3161" s="52">
        <v>22486009</v>
      </c>
      <c r="P3161" s="52">
        <v>13320876</v>
      </c>
      <c r="Q3161" s="52">
        <v>52045212</v>
      </c>
      <c r="R3161" s="52">
        <v>35806885</v>
      </c>
      <c r="S3161" s="52">
        <v>87852097</v>
      </c>
      <c r="T3161" s="70" t="s">
        <v>10556</v>
      </c>
      <c r="U3161" s="70" t="s">
        <v>10560</v>
      </c>
    </row>
    <row r="3162" spans="1:21" x14ac:dyDescent="0.2">
      <c r="A3162" s="49" t="s">
        <v>2245</v>
      </c>
      <c r="B3162" s="49" t="s">
        <v>36</v>
      </c>
      <c r="C3162" s="50">
        <v>3759</v>
      </c>
      <c r="D3162" s="49" t="s">
        <v>34</v>
      </c>
      <c r="E3162" s="49" t="s">
        <v>7491</v>
      </c>
      <c r="F3162" s="49" t="s">
        <v>34</v>
      </c>
      <c r="G3162" s="49">
        <v>5001</v>
      </c>
      <c r="H3162" s="49" t="s">
        <v>35</v>
      </c>
      <c r="I3162" s="50">
        <v>9576</v>
      </c>
      <c r="J3162" s="50">
        <v>105001002348</v>
      </c>
      <c r="K3162" s="49" t="s">
        <v>7494</v>
      </c>
      <c r="L3162" s="51">
        <v>1986</v>
      </c>
      <c r="M3162" s="52">
        <v>183197469</v>
      </c>
      <c r="N3162" s="52">
        <v>8829204</v>
      </c>
      <c r="O3162" s="52">
        <v>20461051</v>
      </c>
      <c r="P3162" s="52">
        <v>6660438</v>
      </c>
      <c r="Q3162" s="52">
        <v>192026673</v>
      </c>
      <c r="R3162" s="52">
        <v>27121489</v>
      </c>
      <c r="S3162" s="52">
        <v>219148162</v>
      </c>
      <c r="T3162" s="70" t="s">
        <v>10556</v>
      </c>
      <c r="U3162" s="70" t="s">
        <v>10560</v>
      </c>
    </row>
    <row r="3163" spans="1:21" x14ac:dyDescent="0.2">
      <c r="A3163" s="49" t="s">
        <v>2245</v>
      </c>
      <c r="B3163" s="49" t="s">
        <v>36</v>
      </c>
      <c r="C3163" s="50">
        <v>3759</v>
      </c>
      <c r="D3163" s="49" t="s">
        <v>34</v>
      </c>
      <c r="E3163" s="49" t="s">
        <v>7491</v>
      </c>
      <c r="F3163" s="49" t="s">
        <v>34</v>
      </c>
      <c r="G3163" s="49">
        <v>5001</v>
      </c>
      <c r="H3163" s="49" t="s">
        <v>35</v>
      </c>
      <c r="I3163" s="50">
        <v>9781</v>
      </c>
      <c r="J3163" s="50">
        <v>105001017132</v>
      </c>
      <c r="K3163" s="49" t="s">
        <v>7558</v>
      </c>
      <c r="L3163" s="51">
        <v>1012</v>
      </c>
      <c r="M3163" s="52">
        <v>95472841</v>
      </c>
      <c r="N3163" s="52">
        <v>0</v>
      </c>
      <c r="O3163" s="52">
        <v>20461051</v>
      </c>
      <c r="P3163" s="52">
        <v>6660438</v>
      </c>
      <c r="Q3163" s="52">
        <v>95472841</v>
      </c>
      <c r="R3163" s="52">
        <v>27121489</v>
      </c>
      <c r="S3163" s="52">
        <v>122594330</v>
      </c>
      <c r="T3163" s="70" t="s">
        <v>10556</v>
      </c>
      <c r="U3163" s="70" t="s">
        <v>10560</v>
      </c>
    </row>
    <row r="3164" spans="1:21" x14ac:dyDescent="0.2">
      <c r="A3164" s="49" t="s">
        <v>2245</v>
      </c>
      <c r="B3164" s="49" t="s">
        <v>36</v>
      </c>
      <c r="C3164" s="50">
        <v>3759</v>
      </c>
      <c r="D3164" s="49" t="s">
        <v>34</v>
      </c>
      <c r="E3164" s="49" t="s">
        <v>7491</v>
      </c>
      <c r="F3164" s="49" t="s">
        <v>34</v>
      </c>
      <c r="G3164" s="49">
        <v>5001</v>
      </c>
      <c r="H3164" s="49" t="s">
        <v>35</v>
      </c>
      <c r="I3164" s="50">
        <v>9854</v>
      </c>
      <c r="J3164" s="50">
        <v>105001001805</v>
      </c>
      <c r="K3164" s="49" t="s">
        <v>7557</v>
      </c>
      <c r="L3164" s="51">
        <v>1550</v>
      </c>
      <c r="M3164" s="52">
        <v>145108560</v>
      </c>
      <c r="N3164" s="52">
        <v>8112998</v>
      </c>
      <c r="O3164" s="52">
        <v>20461051</v>
      </c>
      <c r="P3164" s="52">
        <v>6660438</v>
      </c>
      <c r="Q3164" s="52">
        <v>153221558</v>
      </c>
      <c r="R3164" s="52">
        <v>27121489</v>
      </c>
      <c r="S3164" s="52">
        <v>180343047</v>
      </c>
      <c r="T3164" s="70" t="s">
        <v>10556</v>
      </c>
      <c r="U3164" s="70" t="s">
        <v>10560</v>
      </c>
    </row>
    <row r="3165" spans="1:21" x14ac:dyDescent="0.2">
      <c r="A3165" s="49" t="s">
        <v>2245</v>
      </c>
      <c r="B3165" s="49" t="s">
        <v>36</v>
      </c>
      <c r="C3165" s="50">
        <v>3759</v>
      </c>
      <c r="D3165" s="49" t="s">
        <v>34</v>
      </c>
      <c r="E3165" s="49" t="s">
        <v>7491</v>
      </c>
      <c r="F3165" s="49" t="s">
        <v>34</v>
      </c>
      <c r="G3165" s="49">
        <v>5001</v>
      </c>
      <c r="H3165" s="49" t="s">
        <v>35</v>
      </c>
      <c r="I3165" s="50">
        <v>9847</v>
      </c>
      <c r="J3165" s="50">
        <v>305001018022</v>
      </c>
      <c r="K3165" s="49" t="s">
        <v>7501</v>
      </c>
      <c r="L3165" s="51">
        <v>1118</v>
      </c>
      <c r="M3165" s="52">
        <v>105840932</v>
      </c>
      <c r="N3165" s="52">
        <v>6056116</v>
      </c>
      <c r="O3165" s="52">
        <v>20461051</v>
      </c>
      <c r="P3165" s="52">
        <v>6660438</v>
      </c>
      <c r="Q3165" s="52">
        <v>111897048</v>
      </c>
      <c r="R3165" s="52">
        <v>27121489</v>
      </c>
      <c r="S3165" s="52">
        <v>139018537</v>
      </c>
      <c r="T3165" s="70" t="s">
        <v>10556</v>
      </c>
      <c r="U3165" s="70" t="s">
        <v>10560</v>
      </c>
    </row>
    <row r="3166" spans="1:21" x14ac:dyDescent="0.2">
      <c r="A3166" s="49" t="s">
        <v>3660</v>
      </c>
      <c r="B3166" s="49" t="s">
        <v>59</v>
      </c>
      <c r="C3166" s="50">
        <v>4910</v>
      </c>
      <c r="D3166" s="49" t="s">
        <v>199</v>
      </c>
      <c r="E3166" s="49" t="s">
        <v>4819</v>
      </c>
      <c r="F3166" s="49" t="s">
        <v>199</v>
      </c>
      <c r="G3166" s="49">
        <v>13001</v>
      </c>
      <c r="H3166" s="49" t="s">
        <v>200</v>
      </c>
      <c r="I3166" s="50">
        <v>25740</v>
      </c>
      <c r="J3166" s="50">
        <v>113001007199</v>
      </c>
      <c r="K3166" s="49" t="s">
        <v>4853</v>
      </c>
      <c r="L3166" s="51">
        <v>1970</v>
      </c>
      <c r="M3166" s="52">
        <v>196328069</v>
      </c>
      <c r="N3166" s="52">
        <v>0</v>
      </c>
      <c r="O3166" s="52">
        <v>21976481</v>
      </c>
      <c r="P3166" s="52">
        <v>26641753</v>
      </c>
      <c r="Q3166" s="52">
        <v>196328069</v>
      </c>
      <c r="R3166" s="52">
        <v>48618234</v>
      </c>
      <c r="S3166" s="52">
        <v>244946303</v>
      </c>
      <c r="T3166" s="70" t="s">
        <v>10556</v>
      </c>
      <c r="U3166" s="70" t="s">
        <v>10560</v>
      </c>
    </row>
    <row r="3167" spans="1:21" x14ac:dyDescent="0.2">
      <c r="A3167" s="49" t="s">
        <v>4413</v>
      </c>
      <c r="B3167" s="49" t="s">
        <v>64</v>
      </c>
      <c r="C3167" s="50">
        <v>3774</v>
      </c>
      <c r="D3167" s="49" t="s">
        <v>372</v>
      </c>
      <c r="E3167" s="49" t="s">
        <v>7443</v>
      </c>
      <c r="F3167" s="49" t="s">
        <v>372</v>
      </c>
      <c r="G3167" s="49">
        <v>17001</v>
      </c>
      <c r="H3167" s="49" t="s">
        <v>373</v>
      </c>
      <c r="I3167" s="50">
        <v>6322</v>
      </c>
      <c r="J3167" s="50">
        <v>117001005981</v>
      </c>
      <c r="K3167" s="49" t="s">
        <v>7448</v>
      </c>
      <c r="L3167" s="51">
        <v>1799</v>
      </c>
      <c r="M3167" s="52">
        <v>167637018</v>
      </c>
      <c r="N3167" s="52">
        <v>16652475</v>
      </c>
      <c r="O3167" s="52">
        <v>20663956</v>
      </c>
      <c r="P3167" s="52">
        <v>6660438</v>
      </c>
      <c r="Q3167" s="52">
        <v>184289493</v>
      </c>
      <c r="R3167" s="52">
        <v>27324394</v>
      </c>
      <c r="S3167" s="52">
        <v>211613887</v>
      </c>
      <c r="T3167" s="70" t="s">
        <v>10556</v>
      </c>
      <c r="U3167" s="70" t="s">
        <v>10560</v>
      </c>
    </row>
    <row r="3168" spans="1:21" x14ac:dyDescent="0.2">
      <c r="A3168" s="49" t="s">
        <v>2245</v>
      </c>
      <c r="B3168" s="49" t="s">
        <v>36</v>
      </c>
      <c r="C3168" s="50">
        <v>3759</v>
      </c>
      <c r="D3168" s="49" t="s">
        <v>34</v>
      </c>
      <c r="E3168" s="49" t="s">
        <v>7491</v>
      </c>
      <c r="F3168" s="49" t="s">
        <v>34</v>
      </c>
      <c r="G3168" s="49">
        <v>5001</v>
      </c>
      <c r="H3168" s="49" t="s">
        <v>35</v>
      </c>
      <c r="I3168" s="50">
        <v>9321</v>
      </c>
      <c r="J3168" s="50">
        <v>105001010588</v>
      </c>
      <c r="K3168" s="49" t="s">
        <v>7556</v>
      </c>
      <c r="L3168" s="51">
        <v>2452</v>
      </c>
      <c r="M3168" s="52">
        <v>227685933</v>
      </c>
      <c r="N3168" s="52">
        <v>7426773</v>
      </c>
      <c r="O3168" s="52">
        <v>20461051</v>
      </c>
      <c r="P3168" s="52">
        <v>6660438</v>
      </c>
      <c r="Q3168" s="52">
        <v>235112706</v>
      </c>
      <c r="R3168" s="52">
        <v>27121489</v>
      </c>
      <c r="S3168" s="52">
        <v>262234195</v>
      </c>
      <c r="T3168" s="70" t="s">
        <v>10556</v>
      </c>
      <c r="U3168" s="70" t="s">
        <v>10560</v>
      </c>
    </row>
    <row r="3169" spans="1:21" x14ac:dyDescent="0.2">
      <c r="A3169" s="49" t="s">
        <v>2245</v>
      </c>
      <c r="B3169" s="49" t="s">
        <v>36</v>
      </c>
      <c r="C3169" s="50">
        <v>3759</v>
      </c>
      <c r="D3169" s="49" t="s">
        <v>34</v>
      </c>
      <c r="E3169" s="49" t="s">
        <v>7491</v>
      </c>
      <c r="F3169" s="49" t="s">
        <v>34</v>
      </c>
      <c r="G3169" s="49">
        <v>5001</v>
      </c>
      <c r="H3169" s="49" t="s">
        <v>35</v>
      </c>
      <c r="I3169" s="50">
        <v>9802</v>
      </c>
      <c r="J3169" s="50">
        <v>105001000001</v>
      </c>
      <c r="K3169" s="49" t="s">
        <v>7584</v>
      </c>
      <c r="L3169" s="51">
        <v>1029</v>
      </c>
      <c r="M3169" s="52">
        <v>93053026</v>
      </c>
      <c r="N3169" s="52">
        <v>2175861</v>
      </c>
      <c r="O3169" s="52">
        <v>20461051</v>
      </c>
      <c r="P3169" s="52">
        <v>6660438</v>
      </c>
      <c r="Q3169" s="52">
        <v>95228887</v>
      </c>
      <c r="R3169" s="52">
        <v>27121489</v>
      </c>
      <c r="S3169" s="52">
        <v>122350376</v>
      </c>
      <c r="T3169" s="70" t="s">
        <v>10556</v>
      </c>
      <c r="U3169" s="70" t="s">
        <v>10560</v>
      </c>
    </row>
    <row r="3170" spans="1:21" x14ac:dyDescent="0.2">
      <c r="A3170" s="49" t="s">
        <v>2245</v>
      </c>
      <c r="B3170" s="49" t="s">
        <v>36</v>
      </c>
      <c r="C3170" s="50">
        <v>3759</v>
      </c>
      <c r="D3170" s="49" t="s">
        <v>34</v>
      </c>
      <c r="E3170" s="49" t="s">
        <v>7491</v>
      </c>
      <c r="F3170" s="49" t="s">
        <v>34</v>
      </c>
      <c r="G3170" s="49">
        <v>5001</v>
      </c>
      <c r="H3170" s="49" t="s">
        <v>35</v>
      </c>
      <c r="I3170" s="50">
        <v>10063</v>
      </c>
      <c r="J3170" s="50">
        <v>105001015091</v>
      </c>
      <c r="K3170" s="49" t="s">
        <v>7555</v>
      </c>
      <c r="L3170" s="51">
        <v>1134</v>
      </c>
      <c r="M3170" s="52">
        <v>105516004</v>
      </c>
      <c r="N3170" s="52">
        <v>12297742</v>
      </c>
      <c r="O3170" s="52">
        <v>20461051</v>
      </c>
      <c r="P3170" s="52">
        <v>26641753</v>
      </c>
      <c r="Q3170" s="52">
        <v>117813746</v>
      </c>
      <c r="R3170" s="52">
        <v>47102804</v>
      </c>
      <c r="S3170" s="52">
        <v>164916550</v>
      </c>
      <c r="T3170" s="70" t="s">
        <v>10556</v>
      </c>
      <c r="U3170" s="70" t="s">
        <v>10560</v>
      </c>
    </row>
    <row r="3171" spans="1:21" x14ac:dyDescent="0.2">
      <c r="A3171" s="49" t="s">
        <v>3660</v>
      </c>
      <c r="B3171" s="49" t="s">
        <v>59</v>
      </c>
      <c r="C3171" s="50">
        <v>4910</v>
      </c>
      <c r="D3171" s="49" t="s">
        <v>199</v>
      </c>
      <c r="E3171" s="49" t="s">
        <v>4819</v>
      </c>
      <c r="F3171" s="49" t="s">
        <v>199</v>
      </c>
      <c r="G3171" s="49">
        <v>13001</v>
      </c>
      <c r="H3171" s="49" t="s">
        <v>200</v>
      </c>
      <c r="I3171" s="50">
        <v>25763</v>
      </c>
      <c r="J3171" s="50">
        <v>313001008411</v>
      </c>
      <c r="K3171" s="49" t="s">
        <v>4852</v>
      </c>
      <c r="L3171" s="51">
        <v>1643</v>
      </c>
      <c r="M3171" s="52">
        <v>159185261</v>
      </c>
      <c r="N3171" s="52">
        <v>0</v>
      </c>
      <c r="O3171" s="52">
        <v>21976481</v>
      </c>
      <c r="P3171" s="52">
        <v>26641753</v>
      </c>
      <c r="Q3171" s="52">
        <v>159185261</v>
      </c>
      <c r="R3171" s="52">
        <v>48618234</v>
      </c>
      <c r="S3171" s="52">
        <v>207803495</v>
      </c>
      <c r="T3171" s="70" t="s">
        <v>10556</v>
      </c>
      <c r="U3171" s="70" t="s">
        <v>10560</v>
      </c>
    </row>
    <row r="3172" spans="1:21" x14ac:dyDescent="0.2">
      <c r="A3172" s="49" t="s">
        <v>2245</v>
      </c>
      <c r="B3172" s="49" t="s">
        <v>36</v>
      </c>
      <c r="C3172" s="50">
        <v>3759</v>
      </c>
      <c r="D3172" s="49" t="s">
        <v>34</v>
      </c>
      <c r="E3172" s="49" t="s">
        <v>7491</v>
      </c>
      <c r="F3172" s="49" t="s">
        <v>34</v>
      </c>
      <c r="G3172" s="49">
        <v>5001</v>
      </c>
      <c r="H3172" s="49" t="s">
        <v>35</v>
      </c>
      <c r="I3172" s="50">
        <v>24286</v>
      </c>
      <c r="J3172" s="50">
        <v>105001011461</v>
      </c>
      <c r="K3172" s="49" t="s">
        <v>7554</v>
      </c>
      <c r="L3172" s="51">
        <v>687</v>
      </c>
      <c r="M3172" s="52">
        <v>63242351</v>
      </c>
      <c r="N3172" s="52">
        <v>0</v>
      </c>
      <c r="O3172" s="52">
        <v>20461051</v>
      </c>
      <c r="P3172" s="52">
        <v>6660438</v>
      </c>
      <c r="Q3172" s="52">
        <v>63242351</v>
      </c>
      <c r="R3172" s="52">
        <v>27121489</v>
      </c>
      <c r="S3172" s="52">
        <v>90363840</v>
      </c>
      <c r="T3172" s="70" t="s">
        <v>10556</v>
      </c>
      <c r="U3172" s="70" t="s">
        <v>10560</v>
      </c>
    </row>
    <row r="3173" spans="1:21" x14ac:dyDescent="0.2">
      <c r="A3173" s="49" t="s">
        <v>6181</v>
      </c>
      <c r="B3173" s="49" t="s">
        <v>113</v>
      </c>
      <c r="C3173" s="50">
        <v>3798</v>
      </c>
      <c r="D3173" s="49" t="s">
        <v>791</v>
      </c>
      <c r="E3173" s="49" t="s">
        <v>8006</v>
      </c>
      <c r="F3173" s="49" t="s">
        <v>791</v>
      </c>
      <c r="G3173" s="49">
        <v>52258</v>
      </c>
      <c r="H3173" s="49" t="s">
        <v>808</v>
      </c>
      <c r="I3173" s="50">
        <v>398</v>
      </c>
      <c r="J3173" s="50">
        <v>252258000144</v>
      </c>
      <c r="K3173" s="49" t="s">
        <v>8008</v>
      </c>
      <c r="L3173" s="51">
        <v>103</v>
      </c>
      <c r="M3173" s="52">
        <v>13848877</v>
      </c>
      <c r="N3173" s="52">
        <v>0</v>
      </c>
      <c r="O3173" s="52">
        <v>30472989</v>
      </c>
      <c r="P3173" s="52">
        <v>6660438</v>
      </c>
      <c r="Q3173" s="52">
        <v>13848877</v>
      </c>
      <c r="R3173" s="52">
        <v>37133427</v>
      </c>
      <c r="S3173" s="52">
        <v>50982304</v>
      </c>
      <c r="T3173" s="70" t="s">
        <v>10556</v>
      </c>
      <c r="U3173" s="70" t="s">
        <v>10560</v>
      </c>
    </row>
    <row r="3174" spans="1:21" x14ac:dyDescent="0.2">
      <c r="A3174" s="49" t="s">
        <v>2245</v>
      </c>
      <c r="B3174" s="49" t="s">
        <v>36</v>
      </c>
      <c r="C3174" s="50">
        <v>3759</v>
      </c>
      <c r="D3174" s="49" t="s">
        <v>34</v>
      </c>
      <c r="E3174" s="49" t="s">
        <v>7491</v>
      </c>
      <c r="F3174" s="49" t="s">
        <v>34</v>
      </c>
      <c r="G3174" s="49">
        <v>5001</v>
      </c>
      <c r="H3174" s="49" t="s">
        <v>35</v>
      </c>
      <c r="I3174" s="50">
        <v>9811</v>
      </c>
      <c r="J3174" s="50">
        <v>105001003123</v>
      </c>
      <c r="K3174" s="49" t="s">
        <v>7553</v>
      </c>
      <c r="L3174" s="51">
        <v>425</v>
      </c>
      <c r="M3174" s="52">
        <v>41307430</v>
      </c>
      <c r="N3174" s="52">
        <v>8261486</v>
      </c>
      <c r="O3174" s="52">
        <v>20461051</v>
      </c>
      <c r="P3174" s="52">
        <v>6660438</v>
      </c>
      <c r="Q3174" s="52">
        <v>49568916</v>
      </c>
      <c r="R3174" s="52">
        <v>27121489</v>
      </c>
      <c r="S3174" s="52">
        <v>76690405</v>
      </c>
      <c r="T3174" s="70" t="s">
        <v>10556</v>
      </c>
      <c r="U3174" s="70" t="s">
        <v>10560</v>
      </c>
    </row>
    <row r="3175" spans="1:21" x14ac:dyDescent="0.2">
      <c r="A3175" s="49" t="s">
        <v>2872</v>
      </c>
      <c r="B3175" s="49" t="s">
        <v>1073</v>
      </c>
      <c r="C3175" s="50">
        <v>4815</v>
      </c>
      <c r="D3175" s="49" t="s">
        <v>1095</v>
      </c>
      <c r="E3175" s="49" t="s">
        <v>7054</v>
      </c>
      <c r="F3175" s="49" t="s">
        <v>7055</v>
      </c>
      <c r="G3175" s="49">
        <v>76364</v>
      </c>
      <c r="H3175" s="49" t="s">
        <v>1096</v>
      </c>
      <c r="I3175" s="50">
        <v>166897</v>
      </c>
      <c r="J3175" s="50">
        <v>176364800152</v>
      </c>
      <c r="K3175" s="49" t="s">
        <v>7063</v>
      </c>
      <c r="L3175" s="51">
        <v>1253</v>
      </c>
      <c r="M3175" s="52">
        <v>111303526</v>
      </c>
      <c r="N3175" s="52">
        <v>0</v>
      </c>
      <c r="O3175" s="52">
        <v>20738719</v>
      </c>
      <c r="P3175" s="52">
        <v>26641753</v>
      </c>
      <c r="Q3175" s="52">
        <v>111303526</v>
      </c>
      <c r="R3175" s="52">
        <v>47380472</v>
      </c>
      <c r="S3175" s="52">
        <v>158683998</v>
      </c>
      <c r="T3175" s="70" t="s">
        <v>10556</v>
      </c>
      <c r="U3175" s="70" t="s">
        <v>10560</v>
      </c>
    </row>
    <row r="3176" spans="1:21" x14ac:dyDescent="0.2">
      <c r="A3176" s="49" t="s">
        <v>6798</v>
      </c>
      <c r="B3176" s="49" t="s">
        <v>713</v>
      </c>
      <c r="C3176" s="50">
        <v>4449</v>
      </c>
      <c r="D3176" s="49" t="s">
        <v>711</v>
      </c>
      <c r="E3176" s="49" t="s">
        <v>8764</v>
      </c>
      <c r="F3176" s="49" t="s">
        <v>711</v>
      </c>
      <c r="G3176" s="49">
        <v>44001</v>
      </c>
      <c r="H3176" s="49" t="s">
        <v>712</v>
      </c>
      <c r="I3176" s="50">
        <v>3503</v>
      </c>
      <c r="J3176" s="50">
        <v>344001000382</v>
      </c>
      <c r="K3176" s="49" t="s">
        <v>8797</v>
      </c>
      <c r="L3176" s="51">
        <v>888</v>
      </c>
      <c r="M3176" s="52">
        <v>114102828</v>
      </c>
      <c r="N3176" s="52">
        <v>7534764</v>
      </c>
      <c r="O3176" s="52">
        <v>33161223</v>
      </c>
      <c r="P3176" s="52">
        <v>6660438</v>
      </c>
      <c r="Q3176" s="52">
        <v>121637592</v>
      </c>
      <c r="R3176" s="52">
        <v>39821661</v>
      </c>
      <c r="S3176" s="52">
        <v>161459253</v>
      </c>
      <c r="T3176" s="70" t="s">
        <v>10556</v>
      </c>
      <c r="U3176" s="70" t="s">
        <v>10560</v>
      </c>
    </row>
    <row r="3177" spans="1:21" x14ac:dyDescent="0.2">
      <c r="A3177" s="49" t="s">
        <v>3078</v>
      </c>
      <c r="B3177" s="49" t="s">
        <v>919</v>
      </c>
      <c r="C3177" s="50">
        <v>4700</v>
      </c>
      <c r="D3177" s="49" t="s">
        <v>974</v>
      </c>
      <c r="E3177" s="49" t="s">
        <v>8628</v>
      </c>
      <c r="F3177" s="49" t="s">
        <v>974</v>
      </c>
      <c r="G3177" s="49">
        <v>68547</v>
      </c>
      <c r="H3177" s="49" t="s">
        <v>975</v>
      </c>
      <c r="I3177" s="50">
        <v>16948</v>
      </c>
      <c r="J3177" s="50">
        <v>268547000296</v>
      </c>
      <c r="K3177" s="49" t="s">
        <v>8630</v>
      </c>
      <c r="L3177" s="51">
        <v>406</v>
      </c>
      <c r="M3177" s="52">
        <v>45453576</v>
      </c>
      <c r="N3177" s="52">
        <v>0</v>
      </c>
      <c r="O3177" s="52">
        <v>25267488</v>
      </c>
      <c r="P3177" s="52">
        <v>6660438</v>
      </c>
      <c r="Q3177" s="52">
        <v>45453576</v>
      </c>
      <c r="R3177" s="52">
        <v>31927926</v>
      </c>
      <c r="S3177" s="52">
        <v>77381502</v>
      </c>
      <c r="T3177" s="70" t="s">
        <v>10556</v>
      </c>
      <c r="U3177" s="70" t="s">
        <v>10560</v>
      </c>
    </row>
    <row r="3178" spans="1:21" x14ac:dyDescent="0.2">
      <c r="A3178" s="49" t="s">
        <v>5650</v>
      </c>
      <c r="B3178" s="49" t="s">
        <v>521</v>
      </c>
      <c r="C3178" s="50">
        <v>10904</v>
      </c>
      <c r="D3178" s="49" t="s">
        <v>535</v>
      </c>
      <c r="E3178" s="49" t="s">
        <v>5651</v>
      </c>
      <c r="F3178" s="49" t="s">
        <v>5652</v>
      </c>
      <c r="G3178" s="49">
        <v>25175</v>
      </c>
      <c r="H3178" s="49" t="s">
        <v>536</v>
      </c>
      <c r="I3178" s="50">
        <v>11547</v>
      </c>
      <c r="J3178" s="50">
        <v>225175000188</v>
      </c>
      <c r="K3178" s="49" t="s">
        <v>5660</v>
      </c>
      <c r="L3178" s="51">
        <v>1417</v>
      </c>
      <c r="M3178" s="52">
        <v>160415466</v>
      </c>
      <c r="N3178" s="52">
        <v>21405845</v>
      </c>
      <c r="O3178" s="52">
        <v>24621355</v>
      </c>
      <c r="P3178" s="52">
        <v>26641753</v>
      </c>
      <c r="Q3178" s="52">
        <v>181821311</v>
      </c>
      <c r="R3178" s="52">
        <v>51263108</v>
      </c>
      <c r="S3178" s="52">
        <v>233084419</v>
      </c>
      <c r="T3178" s="70" t="s">
        <v>10556</v>
      </c>
      <c r="U3178" s="70" t="s">
        <v>10560</v>
      </c>
    </row>
    <row r="3179" spans="1:21" x14ac:dyDescent="0.2">
      <c r="A3179" s="49" t="s">
        <v>4312</v>
      </c>
      <c r="B3179" s="49" t="s">
        <v>393</v>
      </c>
      <c r="C3179" s="50">
        <v>3807</v>
      </c>
      <c r="D3179" s="49" t="s">
        <v>907</v>
      </c>
      <c r="E3179" s="49" t="s">
        <v>6607</v>
      </c>
      <c r="F3179" s="49" t="s">
        <v>907</v>
      </c>
      <c r="G3179" s="49">
        <v>66170</v>
      </c>
      <c r="H3179" s="49" t="s">
        <v>908</v>
      </c>
      <c r="I3179" s="50">
        <v>17898</v>
      </c>
      <c r="J3179" s="50">
        <v>166170001023</v>
      </c>
      <c r="K3179" s="49" t="s">
        <v>6613</v>
      </c>
      <c r="L3179" s="51">
        <v>1022</v>
      </c>
      <c r="M3179" s="52">
        <v>100953480</v>
      </c>
      <c r="N3179" s="52">
        <v>8827706</v>
      </c>
      <c r="O3179" s="52">
        <v>24957930</v>
      </c>
      <c r="P3179" s="52">
        <v>6660438</v>
      </c>
      <c r="Q3179" s="52">
        <v>109781186</v>
      </c>
      <c r="R3179" s="52">
        <v>31618368</v>
      </c>
      <c r="S3179" s="52">
        <v>141399554</v>
      </c>
      <c r="T3179" s="70" t="s">
        <v>10556</v>
      </c>
      <c r="U3179" s="70" t="s">
        <v>10560</v>
      </c>
    </row>
    <row r="3180" spans="1:21" x14ac:dyDescent="0.2">
      <c r="A3180" s="49" t="s">
        <v>4909</v>
      </c>
      <c r="B3180" s="49" t="s">
        <v>1126</v>
      </c>
      <c r="C3180" s="50">
        <v>3825</v>
      </c>
      <c r="D3180" s="49" t="s">
        <v>1127</v>
      </c>
      <c r="E3180" s="49" t="s">
        <v>4978</v>
      </c>
      <c r="F3180" s="49" t="s">
        <v>1127</v>
      </c>
      <c r="G3180" s="49">
        <v>85440</v>
      </c>
      <c r="H3180" s="49" t="s">
        <v>246</v>
      </c>
      <c r="I3180" s="50">
        <v>14491</v>
      </c>
      <c r="J3180" s="50">
        <v>185440000053</v>
      </c>
      <c r="K3180" s="49" t="s">
        <v>4980</v>
      </c>
      <c r="L3180" s="51">
        <v>2164</v>
      </c>
      <c r="M3180" s="52">
        <v>220640740</v>
      </c>
      <c r="N3180" s="52">
        <v>0</v>
      </c>
      <c r="O3180" s="52">
        <v>27097083</v>
      </c>
      <c r="P3180" s="52">
        <v>6660438</v>
      </c>
      <c r="Q3180" s="52">
        <v>220640740</v>
      </c>
      <c r="R3180" s="52">
        <v>33757521</v>
      </c>
      <c r="S3180" s="52">
        <v>254398261</v>
      </c>
      <c r="T3180" s="70" t="s">
        <v>10556</v>
      </c>
      <c r="U3180" s="70" t="s">
        <v>10560</v>
      </c>
    </row>
    <row r="3181" spans="1:21" x14ac:dyDescent="0.2">
      <c r="A3181" s="49" t="s">
        <v>4909</v>
      </c>
      <c r="B3181" s="49" t="s">
        <v>1126</v>
      </c>
      <c r="C3181" s="50">
        <v>3825</v>
      </c>
      <c r="D3181" s="49" t="s">
        <v>1127</v>
      </c>
      <c r="E3181" s="49" t="s">
        <v>4978</v>
      </c>
      <c r="F3181" s="49" t="s">
        <v>1127</v>
      </c>
      <c r="G3181" s="49">
        <v>85440</v>
      </c>
      <c r="H3181" s="49" t="s">
        <v>246</v>
      </c>
      <c r="I3181" s="50">
        <v>14492</v>
      </c>
      <c r="J3181" s="50">
        <v>185440000118</v>
      </c>
      <c r="K3181" s="49" t="s">
        <v>4979</v>
      </c>
      <c r="L3181" s="51">
        <v>2312</v>
      </c>
      <c r="M3181" s="52">
        <v>232102673</v>
      </c>
      <c r="N3181" s="52">
        <v>0</v>
      </c>
      <c r="O3181" s="52">
        <v>27097083</v>
      </c>
      <c r="P3181" s="52">
        <v>26641753</v>
      </c>
      <c r="Q3181" s="52">
        <v>232102673</v>
      </c>
      <c r="R3181" s="52">
        <v>53738836</v>
      </c>
      <c r="S3181" s="52">
        <v>285841509</v>
      </c>
      <c r="T3181" s="70" t="s">
        <v>10556</v>
      </c>
      <c r="U3181" s="70" t="s">
        <v>10560</v>
      </c>
    </row>
    <row r="3182" spans="1:21" x14ac:dyDescent="0.2">
      <c r="A3182" s="49" t="s">
        <v>5501</v>
      </c>
      <c r="B3182" s="49" t="s">
        <v>461</v>
      </c>
      <c r="C3182" s="50">
        <v>3779</v>
      </c>
      <c r="D3182" s="49" t="s">
        <v>462</v>
      </c>
      <c r="E3182" s="49" t="s">
        <v>5519</v>
      </c>
      <c r="F3182" s="49" t="s">
        <v>462</v>
      </c>
      <c r="G3182" s="49">
        <v>20032</v>
      </c>
      <c r="H3182" s="49" t="s">
        <v>465</v>
      </c>
      <c r="I3182" s="50">
        <v>17666</v>
      </c>
      <c r="J3182" s="50">
        <v>220032009239</v>
      </c>
      <c r="K3182" s="49" t="s">
        <v>5525</v>
      </c>
      <c r="L3182" s="51">
        <v>352</v>
      </c>
      <c r="M3182" s="52">
        <v>53468786</v>
      </c>
      <c r="N3182" s="52">
        <v>0</v>
      </c>
      <c r="O3182" s="52">
        <v>33541204</v>
      </c>
      <c r="P3182" s="52">
        <v>19981315</v>
      </c>
      <c r="Q3182" s="52">
        <v>53468786</v>
      </c>
      <c r="R3182" s="52">
        <v>53522519</v>
      </c>
      <c r="S3182" s="52">
        <v>106991305</v>
      </c>
      <c r="T3182" s="70" t="s">
        <v>10556</v>
      </c>
      <c r="U3182" s="70" t="s">
        <v>10560</v>
      </c>
    </row>
    <row r="3183" spans="1:21" x14ac:dyDescent="0.2">
      <c r="A3183" s="49" t="s">
        <v>4982</v>
      </c>
      <c r="B3183" s="49" t="s">
        <v>421</v>
      </c>
      <c r="C3183" s="50">
        <v>3777</v>
      </c>
      <c r="D3183" s="49" t="s">
        <v>422</v>
      </c>
      <c r="E3183" s="49" t="s">
        <v>5396</v>
      </c>
      <c r="F3183" s="49" t="s">
        <v>422</v>
      </c>
      <c r="G3183" s="49">
        <v>19743</v>
      </c>
      <c r="H3183" s="49" t="s">
        <v>450</v>
      </c>
      <c r="I3183" s="50">
        <v>3054</v>
      </c>
      <c r="J3183" s="50">
        <v>119743000401</v>
      </c>
      <c r="K3183" s="49" t="s">
        <v>5404</v>
      </c>
      <c r="L3183" s="51">
        <v>448</v>
      </c>
      <c r="M3183" s="52">
        <v>46692666</v>
      </c>
      <c r="N3183" s="52">
        <v>2114206</v>
      </c>
      <c r="O3183" s="52">
        <v>22328582</v>
      </c>
      <c r="P3183" s="52">
        <v>13320876</v>
      </c>
      <c r="Q3183" s="52">
        <v>48806872</v>
      </c>
      <c r="R3183" s="52">
        <v>35649458</v>
      </c>
      <c r="S3183" s="52">
        <v>84456330</v>
      </c>
      <c r="T3183" s="70" t="s">
        <v>10556</v>
      </c>
      <c r="U3183" s="70" t="s">
        <v>10560</v>
      </c>
    </row>
    <row r="3184" spans="1:21" ht="15" customHeight="1" x14ac:dyDescent="0.2">
      <c r="A3184" s="49" t="s">
        <v>2872</v>
      </c>
      <c r="B3184" s="49" t="s">
        <v>1073</v>
      </c>
      <c r="C3184" s="50">
        <v>3818</v>
      </c>
      <c r="D3184" s="49" t="s">
        <v>1071</v>
      </c>
      <c r="E3184" s="49" t="s">
        <v>4565</v>
      </c>
      <c r="F3184" s="49" t="s">
        <v>1071</v>
      </c>
      <c r="G3184" s="49">
        <v>76001</v>
      </c>
      <c r="H3184" s="49" t="s">
        <v>1072</v>
      </c>
      <c r="I3184" s="50">
        <v>15324</v>
      </c>
      <c r="J3184" s="50">
        <v>176001004329</v>
      </c>
      <c r="K3184" s="49" t="s">
        <v>4578</v>
      </c>
      <c r="L3184" s="51">
        <v>998</v>
      </c>
      <c r="M3184" s="52">
        <v>92343648</v>
      </c>
      <c r="N3184" s="52">
        <v>18050079</v>
      </c>
      <c r="O3184" s="52">
        <v>20227905</v>
      </c>
      <c r="P3184" s="52">
        <v>6660438</v>
      </c>
      <c r="Q3184" s="52">
        <v>110393727</v>
      </c>
      <c r="R3184" s="52">
        <v>26888343</v>
      </c>
      <c r="S3184" s="52">
        <v>137282070</v>
      </c>
      <c r="T3184" s="70" t="s">
        <v>10556</v>
      </c>
      <c r="U3184" s="70" t="s">
        <v>10560</v>
      </c>
    </row>
    <row r="3185" spans="1:21" x14ac:dyDescent="0.2">
      <c r="A3185" s="49" t="s">
        <v>7072</v>
      </c>
      <c r="B3185" s="49" t="s">
        <v>713</v>
      </c>
      <c r="C3185" s="50">
        <v>4449</v>
      </c>
      <c r="D3185" s="49" t="s">
        <v>711</v>
      </c>
      <c r="E3185" s="49" t="s">
        <v>8764</v>
      </c>
      <c r="F3185" s="49" t="s">
        <v>711</v>
      </c>
      <c r="G3185" s="49">
        <v>44001</v>
      </c>
      <c r="H3185" s="49" t="s">
        <v>712</v>
      </c>
      <c r="I3185" s="50">
        <v>3505</v>
      </c>
      <c r="J3185" s="50">
        <v>244001002895</v>
      </c>
      <c r="K3185" s="49" t="s">
        <v>8790</v>
      </c>
      <c r="L3185" s="51">
        <v>546</v>
      </c>
      <c r="M3185" s="52">
        <v>80008830</v>
      </c>
      <c r="N3185" s="52">
        <v>7589087</v>
      </c>
      <c r="O3185" s="52">
        <v>33161223</v>
      </c>
      <c r="P3185" s="52">
        <v>6660438</v>
      </c>
      <c r="Q3185" s="52">
        <v>87597917</v>
      </c>
      <c r="R3185" s="52">
        <v>39821661</v>
      </c>
      <c r="S3185" s="52">
        <v>127419578</v>
      </c>
      <c r="T3185" s="70" t="s">
        <v>10556</v>
      </c>
      <c r="U3185" s="70" t="s">
        <v>10560</v>
      </c>
    </row>
    <row r="3186" spans="1:21" x14ac:dyDescent="0.2">
      <c r="A3186" s="49" t="s">
        <v>2976</v>
      </c>
      <c r="B3186" s="49" t="s">
        <v>171</v>
      </c>
      <c r="C3186" s="50">
        <v>3960</v>
      </c>
      <c r="D3186" s="49" t="s">
        <v>179</v>
      </c>
      <c r="E3186" s="49" t="s">
        <v>7434</v>
      </c>
      <c r="F3186" s="49" t="s">
        <v>179</v>
      </c>
      <c r="G3186" s="49">
        <v>8433</v>
      </c>
      <c r="H3186" s="49" t="s">
        <v>180</v>
      </c>
      <c r="I3186" s="50">
        <v>5475</v>
      </c>
      <c r="J3186" s="50">
        <v>108433000035</v>
      </c>
      <c r="K3186" s="49" t="s">
        <v>7438</v>
      </c>
      <c r="L3186" s="51">
        <v>1213</v>
      </c>
      <c r="M3186" s="52">
        <v>122568158</v>
      </c>
      <c r="N3186" s="52">
        <v>0</v>
      </c>
      <c r="O3186" s="52">
        <v>22065342</v>
      </c>
      <c r="P3186" s="52">
        <v>6660438</v>
      </c>
      <c r="Q3186" s="52">
        <v>122568158</v>
      </c>
      <c r="R3186" s="52">
        <v>28725780</v>
      </c>
      <c r="S3186" s="52">
        <v>151293938</v>
      </c>
      <c r="T3186" s="70" t="s">
        <v>10556</v>
      </c>
      <c r="U3186" s="70" t="s">
        <v>10560</v>
      </c>
    </row>
    <row r="3187" spans="1:21" x14ac:dyDescent="0.2">
      <c r="A3187" s="49" t="s">
        <v>2872</v>
      </c>
      <c r="B3187" s="49" t="s">
        <v>1073</v>
      </c>
      <c r="C3187" s="50">
        <v>3818</v>
      </c>
      <c r="D3187" s="49" t="s">
        <v>1071</v>
      </c>
      <c r="E3187" s="49" t="s">
        <v>4565</v>
      </c>
      <c r="F3187" s="49" t="s">
        <v>1071</v>
      </c>
      <c r="G3187" s="49">
        <v>76001</v>
      </c>
      <c r="H3187" s="49" t="s">
        <v>1072</v>
      </c>
      <c r="I3187" s="50">
        <v>15729</v>
      </c>
      <c r="J3187" s="50">
        <v>176001002911</v>
      </c>
      <c r="K3187" s="49" t="s">
        <v>4600</v>
      </c>
      <c r="L3187" s="51">
        <v>1018</v>
      </c>
      <c r="M3187" s="52">
        <v>95928347</v>
      </c>
      <c r="N3187" s="52">
        <v>2952785</v>
      </c>
      <c r="O3187" s="52">
        <v>20227905</v>
      </c>
      <c r="P3187" s="52">
        <v>6660438</v>
      </c>
      <c r="Q3187" s="52">
        <v>98881132</v>
      </c>
      <c r="R3187" s="52">
        <v>26888343</v>
      </c>
      <c r="S3187" s="52">
        <v>125769475</v>
      </c>
      <c r="T3187" s="70" t="s">
        <v>10556</v>
      </c>
      <c r="U3187" s="70" t="s">
        <v>10560</v>
      </c>
    </row>
    <row r="3188" spans="1:21" x14ac:dyDescent="0.2">
      <c r="A3188" s="49" t="s">
        <v>2976</v>
      </c>
      <c r="B3188" s="49" t="s">
        <v>171</v>
      </c>
      <c r="C3188" s="50">
        <v>3764</v>
      </c>
      <c r="D3188" s="49" t="s">
        <v>172</v>
      </c>
      <c r="E3188" s="49" t="s">
        <v>3033</v>
      </c>
      <c r="F3188" s="49" t="s">
        <v>172</v>
      </c>
      <c r="G3188" s="49">
        <v>8573</v>
      </c>
      <c r="H3188" s="49" t="s">
        <v>186</v>
      </c>
      <c r="I3188" s="50">
        <v>16970</v>
      </c>
      <c r="J3188" s="50">
        <v>208573000072</v>
      </c>
      <c r="K3188" s="49" t="s">
        <v>3035</v>
      </c>
      <c r="L3188" s="51">
        <v>706</v>
      </c>
      <c r="M3188" s="52">
        <v>82454189</v>
      </c>
      <c r="N3188" s="52">
        <v>0</v>
      </c>
      <c r="O3188" s="52">
        <v>26197154</v>
      </c>
      <c r="P3188" s="52">
        <v>26641753</v>
      </c>
      <c r="Q3188" s="52">
        <v>82454189</v>
      </c>
      <c r="R3188" s="52">
        <v>52838907</v>
      </c>
      <c r="S3188" s="52">
        <v>135293096</v>
      </c>
      <c r="T3188" s="70" t="s">
        <v>10556</v>
      </c>
      <c r="U3188" s="70" t="s">
        <v>10560</v>
      </c>
    </row>
    <row r="3189" spans="1:21" x14ac:dyDescent="0.2">
      <c r="A3189" s="49" t="s">
        <v>2872</v>
      </c>
      <c r="B3189" s="49" t="s">
        <v>1073</v>
      </c>
      <c r="C3189" s="50">
        <v>3818</v>
      </c>
      <c r="D3189" s="49" t="s">
        <v>1071</v>
      </c>
      <c r="E3189" s="49" t="s">
        <v>4565</v>
      </c>
      <c r="F3189" s="49" t="s">
        <v>1071</v>
      </c>
      <c r="G3189" s="49">
        <v>76001</v>
      </c>
      <c r="H3189" s="49" t="s">
        <v>1072</v>
      </c>
      <c r="I3189" s="50">
        <v>15193</v>
      </c>
      <c r="J3189" s="50">
        <v>176001001770</v>
      </c>
      <c r="K3189" s="49" t="s">
        <v>4647</v>
      </c>
      <c r="L3189" s="51">
        <v>3335</v>
      </c>
      <c r="M3189" s="52">
        <v>317147256</v>
      </c>
      <c r="N3189" s="52">
        <v>21418024</v>
      </c>
      <c r="O3189" s="52">
        <v>24897840</v>
      </c>
      <c r="P3189" s="52">
        <v>6660438</v>
      </c>
      <c r="Q3189" s="52">
        <v>338565280</v>
      </c>
      <c r="R3189" s="52">
        <v>31558278</v>
      </c>
      <c r="S3189" s="52">
        <v>370123558</v>
      </c>
      <c r="T3189" s="70" t="s">
        <v>10556</v>
      </c>
      <c r="U3189" s="70" t="s">
        <v>10560</v>
      </c>
    </row>
    <row r="3190" spans="1:21" x14ac:dyDescent="0.2">
      <c r="A3190" s="49" t="s">
        <v>5921</v>
      </c>
      <c r="B3190" s="49" t="s">
        <v>211</v>
      </c>
      <c r="C3190" s="50">
        <v>3783</v>
      </c>
      <c r="D3190" s="49" t="s">
        <v>498</v>
      </c>
      <c r="E3190" s="49" t="s">
        <v>7178</v>
      </c>
      <c r="F3190" s="49" t="s">
        <v>498</v>
      </c>
      <c r="G3190" s="49">
        <v>23417</v>
      </c>
      <c r="H3190" s="49" t="s">
        <v>499</v>
      </c>
      <c r="I3190" s="50">
        <v>1044</v>
      </c>
      <c r="J3190" s="50">
        <v>223417002749</v>
      </c>
      <c r="K3190" s="49" t="s">
        <v>7196</v>
      </c>
      <c r="L3190" s="51">
        <v>690</v>
      </c>
      <c r="M3190" s="52">
        <v>101937369</v>
      </c>
      <c r="N3190" s="52">
        <v>16593597</v>
      </c>
      <c r="O3190" s="52">
        <v>32424089</v>
      </c>
      <c r="P3190" s="52">
        <v>6660438</v>
      </c>
      <c r="Q3190" s="52">
        <v>118530966</v>
      </c>
      <c r="R3190" s="52">
        <v>39084527</v>
      </c>
      <c r="S3190" s="52">
        <v>157615493</v>
      </c>
      <c r="T3190" s="70" t="s">
        <v>10556</v>
      </c>
      <c r="U3190" s="70" t="s">
        <v>10560</v>
      </c>
    </row>
    <row r="3191" spans="1:21" x14ac:dyDescent="0.2">
      <c r="A3191" s="49" t="s">
        <v>4413</v>
      </c>
      <c r="B3191" s="49" t="s">
        <v>64</v>
      </c>
      <c r="C3191" s="50">
        <v>3774</v>
      </c>
      <c r="D3191" s="49" t="s">
        <v>372</v>
      </c>
      <c r="E3191" s="49" t="s">
        <v>7443</v>
      </c>
      <c r="F3191" s="49" t="s">
        <v>372</v>
      </c>
      <c r="G3191" s="49">
        <v>17001</v>
      </c>
      <c r="H3191" s="49" t="s">
        <v>373</v>
      </c>
      <c r="I3191" s="50">
        <v>6489</v>
      </c>
      <c r="J3191" s="50">
        <v>117001000602</v>
      </c>
      <c r="K3191" s="49" t="s">
        <v>7464</v>
      </c>
      <c r="L3191" s="51">
        <v>399</v>
      </c>
      <c r="M3191" s="52">
        <v>36561770</v>
      </c>
      <c r="N3191" s="52">
        <v>7312354</v>
      </c>
      <c r="O3191" s="52">
        <v>20663956</v>
      </c>
      <c r="P3191" s="52">
        <v>6660438</v>
      </c>
      <c r="Q3191" s="52">
        <v>43874124</v>
      </c>
      <c r="R3191" s="52">
        <v>27324394</v>
      </c>
      <c r="S3191" s="52">
        <v>71198518</v>
      </c>
      <c r="T3191" s="70" t="s">
        <v>10556</v>
      </c>
      <c r="U3191" s="70" t="s">
        <v>10560</v>
      </c>
    </row>
    <row r="3192" spans="1:21" x14ac:dyDescent="0.2">
      <c r="A3192" s="49" t="s">
        <v>5650</v>
      </c>
      <c r="B3192" s="49" t="s">
        <v>521</v>
      </c>
      <c r="C3192" s="50">
        <v>3788</v>
      </c>
      <c r="D3192" s="49" t="s">
        <v>607</v>
      </c>
      <c r="E3192" s="49" t="s">
        <v>9340</v>
      </c>
      <c r="F3192" s="49" t="s">
        <v>607</v>
      </c>
      <c r="G3192" s="49">
        <v>25754</v>
      </c>
      <c r="H3192" s="49" t="s">
        <v>608</v>
      </c>
      <c r="I3192" s="50">
        <v>18926</v>
      </c>
      <c r="J3192" s="50">
        <v>225754000661</v>
      </c>
      <c r="K3192" s="49" t="s">
        <v>9343</v>
      </c>
      <c r="L3192" s="51">
        <v>716</v>
      </c>
      <c r="M3192" s="52">
        <v>80321166</v>
      </c>
      <c r="N3192" s="52">
        <v>186246</v>
      </c>
      <c r="O3192" s="52">
        <v>25219606</v>
      </c>
      <c r="P3192" s="52">
        <v>6660438</v>
      </c>
      <c r="Q3192" s="52">
        <v>80507412</v>
      </c>
      <c r="R3192" s="52">
        <v>31880044</v>
      </c>
      <c r="S3192" s="52">
        <v>112387456</v>
      </c>
      <c r="T3192" s="70" t="s">
        <v>10556</v>
      </c>
      <c r="U3192" s="70" t="s">
        <v>10560</v>
      </c>
    </row>
    <row r="3193" spans="1:21" x14ac:dyDescent="0.2">
      <c r="A3193" s="49" t="s">
        <v>2945</v>
      </c>
      <c r="B3193" s="49" t="s">
        <v>891</v>
      </c>
      <c r="C3193" s="50">
        <v>3804</v>
      </c>
      <c r="D3193" s="49" t="s">
        <v>890</v>
      </c>
      <c r="E3193" s="49" t="s">
        <v>2946</v>
      </c>
      <c r="F3193" s="49" t="s">
        <v>890</v>
      </c>
      <c r="G3193" s="49">
        <v>63001</v>
      </c>
      <c r="H3193" s="49" t="s">
        <v>52</v>
      </c>
      <c r="I3193" s="50">
        <v>4616</v>
      </c>
      <c r="J3193" s="50">
        <v>163001000728</v>
      </c>
      <c r="K3193" s="49" t="s">
        <v>2970</v>
      </c>
      <c r="L3193" s="51">
        <v>846</v>
      </c>
      <c r="M3193" s="52">
        <v>77470169</v>
      </c>
      <c r="N3193" s="52">
        <v>3135462</v>
      </c>
      <c r="O3193" s="52">
        <v>20491461</v>
      </c>
      <c r="P3193" s="52">
        <v>19981315</v>
      </c>
      <c r="Q3193" s="52">
        <v>80605631</v>
      </c>
      <c r="R3193" s="52">
        <v>40472776</v>
      </c>
      <c r="S3193" s="52">
        <v>121078407</v>
      </c>
      <c r="T3193" s="70" t="s">
        <v>10556</v>
      </c>
      <c r="U3193" s="70" t="s">
        <v>10560</v>
      </c>
    </row>
    <row r="3194" spans="1:21" x14ac:dyDescent="0.2">
      <c r="A3194" s="49" t="s">
        <v>4982</v>
      </c>
      <c r="B3194" s="49" t="s">
        <v>421</v>
      </c>
      <c r="C3194" s="50">
        <v>3777</v>
      </c>
      <c r="D3194" s="49" t="s">
        <v>422</v>
      </c>
      <c r="E3194" s="49" t="s">
        <v>5106</v>
      </c>
      <c r="F3194" s="49" t="s">
        <v>422</v>
      </c>
      <c r="G3194" s="49">
        <v>19142</v>
      </c>
      <c r="H3194" s="49" t="s">
        <v>428</v>
      </c>
      <c r="I3194" s="50">
        <v>4525</v>
      </c>
      <c r="J3194" s="50">
        <v>219142000999</v>
      </c>
      <c r="K3194" s="49" t="s">
        <v>5113</v>
      </c>
      <c r="L3194" s="51">
        <v>230</v>
      </c>
      <c r="M3194" s="52">
        <v>31012760</v>
      </c>
      <c r="N3194" s="52">
        <v>0</v>
      </c>
      <c r="O3194" s="52">
        <v>29727740</v>
      </c>
      <c r="P3194" s="52">
        <v>6660438</v>
      </c>
      <c r="Q3194" s="52">
        <v>31012760</v>
      </c>
      <c r="R3194" s="52">
        <v>36388178</v>
      </c>
      <c r="S3194" s="52">
        <v>67400938</v>
      </c>
      <c r="T3194" s="70" t="s">
        <v>10556</v>
      </c>
      <c r="U3194" s="70" t="s">
        <v>10560</v>
      </c>
    </row>
    <row r="3195" spans="1:21" x14ac:dyDescent="0.2">
      <c r="A3195" s="49" t="s">
        <v>5894</v>
      </c>
      <c r="B3195" s="49" t="s">
        <v>731</v>
      </c>
      <c r="C3195" s="50">
        <v>3794</v>
      </c>
      <c r="D3195" s="49" t="s">
        <v>732</v>
      </c>
      <c r="E3195" s="49" t="s">
        <v>7390</v>
      </c>
      <c r="F3195" s="49" t="s">
        <v>732</v>
      </c>
      <c r="G3195" s="49">
        <v>47980</v>
      </c>
      <c r="H3195" s="49" t="s">
        <v>760</v>
      </c>
      <c r="I3195" s="50">
        <v>11355</v>
      </c>
      <c r="J3195" s="50">
        <v>247980000104</v>
      </c>
      <c r="K3195" s="49" t="s">
        <v>7393</v>
      </c>
      <c r="L3195" s="51">
        <v>1558</v>
      </c>
      <c r="M3195" s="52">
        <v>218007451</v>
      </c>
      <c r="N3195" s="52">
        <v>13007183</v>
      </c>
      <c r="O3195" s="52">
        <v>31232365</v>
      </c>
      <c r="P3195" s="52">
        <v>6660438</v>
      </c>
      <c r="Q3195" s="52">
        <v>231014634</v>
      </c>
      <c r="R3195" s="52">
        <v>37892803</v>
      </c>
      <c r="S3195" s="52">
        <v>268907437</v>
      </c>
      <c r="T3195" s="70" t="s">
        <v>10556</v>
      </c>
      <c r="U3195" s="70" t="s">
        <v>10560</v>
      </c>
    </row>
    <row r="3196" spans="1:21" x14ac:dyDescent="0.2">
      <c r="A3196" s="49" t="s">
        <v>5894</v>
      </c>
      <c r="B3196" s="49" t="s">
        <v>731</v>
      </c>
      <c r="C3196" s="50">
        <v>3794</v>
      </c>
      <c r="D3196" s="49" t="s">
        <v>732</v>
      </c>
      <c r="E3196" s="49" t="s">
        <v>7390</v>
      </c>
      <c r="F3196" s="49" t="s">
        <v>732</v>
      </c>
      <c r="G3196" s="49">
        <v>47980</v>
      </c>
      <c r="H3196" s="49" t="s">
        <v>760</v>
      </c>
      <c r="I3196" s="50">
        <v>11402</v>
      </c>
      <c r="J3196" s="50">
        <v>447189001279</v>
      </c>
      <c r="K3196" s="49" t="s">
        <v>7400</v>
      </c>
      <c r="L3196" s="51">
        <v>2353</v>
      </c>
      <c r="M3196" s="52">
        <v>327347722</v>
      </c>
      <c r="N3196" s="52">
        <v>0</v>
      </c>
      <c r="O3196" s="52">
        <v>31232365</v>
      </c>
      <c r="P3196" s="52">
        <v>26641753</v>
      </c>
      <c r="Q3196" s="52">
        <v>327347722</v>
      </c>
      <c r="R3196" s="52">
        <v>57874118</v>
      </c>
      <c r="S3196" s="52">
        <v>385221840</v>
      </c>
      <c r="T3196" s="70" t="s">
        <v>10556</v>
      </c>
      <c r="U3196" s="70" t="s">
        <v>10560</v>
      </c>
    </row>
    <row r="3197" spans="1:21" x14ac:dyDescent="0.2">
      <c r="A3197" s="49" t="s">
        <v>5921</v>
      </c>
      <c r="B3197" s="49" t="s">
        <v>211</v>
      </c>
      <c r="C3197" s="50">
        <v>3781</v>
      </c>
      <c r="D3197" s="49" t="s">
        <v>489</v>
      </c>
      <c r="E3197" s="49" t="s">
        <v>6132</v>
      </c>
      <c r="F3197" s="49" t="s">
        <v>489</v>
      </c>
      <c r="G3197" s="49">
        <v>23807</v>
      </c>
      <c r="H3197" s="49" t="s">
        <v>516</v>
      </c>
      <c r="I3197" s="50">
        <v>14561</v>
      </c>
      <c r="J3197" s="50">
        <v>223807000046</v>
      </c>
      <c r="K3197" s="49" t="s">
        <v>6148</v>
      </c>
      <c r="L3197" s="51">
        <v>298</v>
      </c>
      <c r="M3197" s="52">
        <v>50706114</v>
      </c>
      <c r="N3197" s="52">
        <v>3745738</v>
      </c>
      <c r="O3197" s="52">
        <v>38233662</v>
      </c>
      <c r="P3197" s="52">
        <v>6660438</v>
      </c>
      <c r="Q3197" s="52">
        <v>54451852</v>
      </c>
      <c r="R3197" s="52">
        <v>44894100</v>
      </c>
      <c r="S3197" s="52">
        <v>99345952</v>
      </c>
      <c r="T3197" s="70" t="s">
        <v>10556</v>
      </c>
      <c r="U3197" s="70" t="s">
        <v>10560</v>
      </c>
    </row>
    <row r="3198" spans="1:21" x14ac:dyDescent="0.2">
      <c r="A3198" s="49" t="s">
        <v>2245</v>
      </c>
      <c r="B3198" s="49" t="s">
        <v>36</v>
      </c>
      <c r="C3198" s="50">
        <v>3762</v>
      </c>
      <c r="D3198" s="49" t="s">
        <v>97</v>
      </c>
      <c r="E3198" s="49" t="s">
        <v>7034</v>
      </c>
      <c r="F3198" s="49" t="s">
        <v>97</v>
      </c>
      <c r="G3198" s="49">
        <v>5360</v>
      </c>
      <c r="H3198" s="49" t="s">
        <v>98</v>
      </c>
      <c r="I3198" s="50">
        <v>14133</v>
      </c>
      <c r="J3198" s="50">
        <v>105360000253</v>
      </c>
      <c r="K3198" s="49" t="s">
        <v>7043</v>
      </c>
      <c r="L3198" s="51">
        <v>1030</v>
      </c>
      <c r="M3198" s="52">
        <v>97586054</v>
      </c>
      <c r="N3198" s="52">
        <v>6420863</v>
      </c>
      <c r="O3198" s="52">
        <v>20193014</v>
      </c>
      <c r="P3198" s="52">
        <v>6660438</v>
      </c>
      <c r="Q3198" s="52">
        <v>104006917</v>
      </c>
      <c r="R3198" s="52">
        <v>26853452</v>
      </c>
      <c r="S3198" s="52">
        <v>130860369</v>
      </c>
      <c r="T3198" s="70" t="s">
        <v>10556</v>
      </c>
      <c r="U3198" s="70" t="s">
        <v>10560</v>
      </c>
    </row>
    <row r="3199" spans="1:21" x14ac:dyDescent="0.2">
      <c r="A3199" s="49" t="s">
        <v>7072</v>
      </c>
      <c r="B3199" s="49" t="s">
        <v>713</v>
      </c>
      <c r="C3199" s="50">
        <v>3792</v>
      </c>
      <c r="D3199" s="49" t="s">
        <v>714</v>
      </c>
      <c r="E3199" s="49" t="s">
        <v>7172</v>
      </c>
      <c r="F3199" s="49" t="s">
        <v>714</v>
      </c>
      <c r="G3199" s="49">
        <v>44874</v>
      </c>
      <c r="H3199" s="49" t="s">
        <v>246</v>
      </c>
      <c r="I3199" s="50">
        <v>15599</v>
      </c>
      <c r="J3199" s="50">
        <v>144874000380</v>
      </c>
      <c r="K3199" s="49" t="s">
        <v>7174</v>
      </c>
      <c r="L3199" s="51">
        <v>670</v>
      </c>
      <c r="M3199" s="52">
        <v>65722842</v>
      </c>
      <c r="N3199" s="52">
        <v>0</v>
      </c>
      <c r="O3199" s="52">
        <v>28619538</v>
      </c>
      <c r="P3199" s="52">
        <v>6660438</v>
      </c>
      <c r="Q3199" s="52">
        <v>65722842</v>
      </c>
      <c r="R3199" s="52">
        <v>35279976</v>
      </c>
      <c r="S3199" s="52">
        <v>101002818</v>
      </c>
      <c r="T3199" s="70" t="s">
        <v>10556</v>
      </c>
      <c r="U3199" s="70" t="s">
        <v>10560</v>
      </c>
    </row>
    <row r="3200" spans="1:21" x14ac:dyDescent="0.2">
      <c r="A3200" s="49" t="s">
        <v>4413</v>
      </c>
      <c r="B3200" s="49" t="s">
        <v>64</v>
      </c>
      <c r="C3200" s="50">
        <v>3774</v>
      </c>
      <c r="D3200" s="49" t="s">
        <v>372</v>
      </c>
      <c r="E3200" s="49" t="s">
        <v>7443</v>
      </c>
      <c r="F3200" s="49" t="s">
        <v>372</v>
      </c>
      <c r="G3200" s="49">
        <v>17001</v>
      </c>
      <c r="H3200" s="49" t="s">
        <v>373</v>
      </c>
      <c r="I3200" s="50">
        <v>114593</v>
      </c>
      <c r="J3200" s="50">
        <v>117001004934</v>
      </c>
      <c r="K3200" s="49" t="s">
        <v>7463</v>
      </c>
      <c r="L3200" s="51">
        <v>547</v>
      </c>
      <c r="M3200" s="52">
        <v>50779242</v>
      </c>
      <c r="N3200" s="52">
        <v>2111597</v>
      </c>
      <c r="O3200" s="52">
        <v>20663956</v>
      </c>
      <c r="P3200" s="52">
        <v>13320876</v>
      </c>
      <c r="Q3200" s="52">
        <v>52890839</v>
      </c>
      <c r="R3200" s="52">
        <v>33984832</v>
      </c>
      <c r="S3200" s="52">
        <v>86875671</v>
      </c>
      <c r="T3200" s="70" t="s">
        <v>10556</v>
      </c>
      <c r="U3200" s="70" t="s">
        <v>10560</v>
      </c>
    </row>
    <row r="3201" spans="1:21" x14ac:dyDescent="0.2">
      <c r="A3201" s="49" t="s">
        <v>5501</v>
      </c>
      <c r="B3201" s="49" t="s">
        <v>461</v>
      </c>
      <c r="C3201" s="50">
        <v>3779</v>
      </c>
      <c r="D3201" s="49" t="s">
        <v>462</v>
      </c>
      <c r="E3201" s="49" t="s">
        <v>5526</v>
      </c>
      <c r="F3201" s="49" t="s">
        <v>462</v>
      </c>
      <c r="G3201" s="49">
        <v>20045</v>
      </c>
      <c r="H3201" s="49" t="s">
        <v>466</v>
      </c>
      <c r="I3201" s="50">
        <v>26213</v>
      </c>
      <c r="J3201" s="50">
        <v>220045000095</v>
      </c>
      <c r="K3201" s="49" t="s">
        <v>5527</v>
      </c>
      <c r="L3201" s="51">
        <v>503</v>
      </c>
      <c r="M3201" s="52">
        <v>72192730</v>
      </c>
      <c r="N3201" s="52">
        <v>7163807</v>
      </c>
      <c r="O3201" s="52">
        <v>32968756</v>
      </c>
      <c r="P3201" s="52">
        <v>6660438</v>
      </c>
      <c r="Q3201" s="52">
        <v>79356537</v>
      </c>
      <c r="R3201" s="52">
        <v>39629194</v>
      </c>
      <c r="S3201" s="52">
        <v>118985731</v>
      </c>
      <c r="T3201" s="70" t="s">
        <v>10556</v>
      </c>
      <c r="U3201" s="70" t="s">
        <v>10560</v>
      </c>
    </row>
    <row r="3202" spans="1:21" x14ac:dyDescent="0.2">
      <c r="A3202" s="49" t="s">
        <v>3660</v>
      </c>
      <c r="B3202" s="49" t="s">
        <v>59</v>
      </c>
      <c r="C3202" s="50">
        <v>3767</v>
      </c>
      <c r="D3202" s="49" t="s">
        <v>201</v>
      </c>
      <c r="E3202" s="49" t="s">
        <v>3727</v>
      </c>
      <c r="F3202" s="49" t="s">
        <v>201</v>
      </c>
      <c r="G3202" s="49">
        <v>13244</v>
      </c>
      <c r="H3202" s="49" t="s">
        <v>213</v>
      </c>
      <c r="I3202" s="50">
        <v>24036</v>
      </c>
      <c r="J3202" s="50">
        <v>113244000591</v>
      </c>
      <c r="K3202" s="49" t="s">
        <v>3740</v>
      </c>
      <c r="L3202" s="51">
        <v>1085</v>
      </c>
      <c r="M3202" s="52">
        <v>137864441</v>
      </c>
      <c r="N3202" s="52">
        <v>0</v>
      </c>
      <c r="O3202" s="52">
        <v>34516373</v>
      </c>
      <c r="P3202" s="52">
        <v>26641753</v>
      </c>
      <c r="Q3202" s="52">
        <v>137864441</v>
      </c>
      <c r="R3202" s="52">
        <v>61158126</v>
      </c>
      <c r="S3202" s="52">
        <v>199022567</v>
      </c>
      <c r="T3202" s="70" t="s">
        <v>10556</v>
      </c>
      <c r="U3202" s="70" t="s">
        <v>10560</v>
      </c>
    </row>
    <row r="3203" spans="1:21" x14ac:dyDescent="0.2">
      <c r="A3203" s="49" t="s">
        <v>6798</v>
      </c>
      <c r="B3203" s="49" t="s">
        <v>674</v>
      </c>
      <c r="C3203" s="50">
        <v>3790</v>
      </c>
      <c r="D3203" s="49" t="s">
        <v>675</v>
      </c>
      <c r="E3203" s="49" t="s">
        <v>6899</v>
      </c>
      <c r="F3203" s="49" t="s">
        <v>675</v>
      </c>
      <c r="G3203" s="49">
        <v>41530</v>
      </c>
      <c r="H3203" s="49" t="s">
        <v>390</v>
      </c>
      <c r="I3203" s="50">
        <v>8036</v>
      </c>
      <c r="J3203" s="50">
        <v>241530000394</v>
      </c>
      <c r="K3203" s="49" t="s">
        <v>6900</v>
      </c>
      <c r="L3203" s="51">
        <v>233</v>
      </c>
      <c r="M3203" s="52">
        <v>30640238</v>
      </c>
      <c r="N3203" s="52">
        <v>0</v>
      </c>
      <c r="O3203" s="52">
        <v>28980466</v>
      </c>
      <c r="P3203" s="52">
        <v>6660438</v>
      </c>
      <c r="Q3203" s="52">
        <v>30640238</v>
      </c>
      <c r="R3203" s="52">
        <v>35640904</v>
      </c>
      <c r="S3203" s="52">
        <v>66281142</v>
      </c>
      <c r="T3203" s="70" t="s">
        <v>10556</v>
      </c>
      <c r="U3203" s="70" t="s">
        <v>10560</v>
      </c>
    </row>
    <row r="3204" spans="1:21" x14ac:dyDescent="0.2">
      <c r="A3204" s="49" t="s">
        <v>3078</v>
      </c>
      <c r="B3204" s="49" t="s">
        <v>919</v>
      </c>
      <c r="C3204" s="50">
        <v>3809</v>
      </c>
      <c r="D3204" s="49" t="s">
        <v>917</v>
      </c>
      <c r="E3204" s="49" t="s">
        <v>4310</v>
      </c>
      <c r="F3204" s="49" t="s">
        <v>917</v>
      </c>
      <c r="G3204" s="49">
        <v>68001</v>
      </c>
      <c r="H3204" s="49" t="s">
        <v>918</v>
      </c>
      <c r="I3204" s="50">
        <v>6376</v>
      </c>
      <c r="J3204" s="50">
        <v>168001000525</v>
      </c>
      <c r="K3204" s="49" t="s">
        <v>4326</v>
      </c>
      <c r="L3204" s="51">
        <v>3535</v>
      </c>
      <c r="M3204" s="52">
        <v>326585907</v>
      </c>
      <c r="N3204" s="52">
        <v>24807711</v>
      </c>
      <c r="O3204" s="52">
        <v>20529561</v>
      </c>
      <c r="P3204" s="52">
        <v>6660438</v>
      </c>
      <c r="Q3204" s="52">
        <v>351393618</v>
      </c>
      <c r="R3204" s="52">
        <v>27189999</v>
      </c>
      <c r="S3204" s="52">
        <v>378583617</v>
      </c>
      <c r="T3204" s="70" t="s">
        <v>10556</v>
      </c>
      <c r="U3204" s="70" t="s">
        <v>10560</v>
      </c>
    </row>
    <row r="3205" spans="1:21" x14ac:dyDescent="0.2">
      <c r="A3205" s="49" t="s">
        <v>6798</v>
      </c>
      <c r="B3205" s="49" t="s">
        <v>674</v>
      </c>
      <c r="C3205" s="50">
        <v>3791</v>
      </c>
      <c r="D3205" s="49" t="s">
        <v>672</v>
      </c>
      <c r="E3205" s="49" t="s">
        <v>8253</v>
      </c>
      <c r="F3205" s="49" t="s">
        <v>672</v>
      </c>
      <c r="G3205" s="49">
        <v>41001</v>
      </c>
      <c r="H3205" s="49" t="s">
        <v>673</v>
      </c>
      <c r="I3205" s="50">
        <v>12270</v>
      </c>
      <c r="J3205" s="50">
        <v>141001002247</v>
      </c>
      <c r="K3205" s="49" t="s">
        <v>6720</v>
      </c>
      <c r="L3205" s="51">
        <v>2154</v>
      </c>
      <c r="M3205" s="52">
        <v>202852369</v>
      </c>
      <c r="N3205" s="52">
        <v>9383700</v>
      </c>
      <c r="O3205" s="52">
        <v>25786026</v>
      </c>
      <c r="P3205" s="52">
        <v>6660438</v>
      </c>
      <c r="Q3205" s="52">
        <v>212236069</v>
      </c>
      <c r="R3205" s="52">
        <v>32446464</v>
      </c>
      <c r="S3205" s="52">
        <v>244682533</v>
      </c>
      <c r="T3205" s="70" t="s">
        <v>10556</v>
      </c>
      <c r="U3205" s="70" t="s">
        <v>10560</v>
      </c>
    </row>
    <row r="3206" spans="1:21" x14ac:dyDescent="0.2">
      <c r="A3206" s="49" t="s">
        <v>6798</v>
      </c>
      <c r="B3206" s="49" t="s">
        <v>674</v>
      </c>
      <c r="C3206" s="50">
        <v>3790</v>
      </c>
      <c r="D3206" s="49" t="s">
        <v>675</v>
      </c>
      <c r="E3206" s="49" t="s">
        <v>6848</v>
      </c>
      <c r="F3206" s="49" t="s">
        <v>675</v>
      </c>
      <c r="G3206" s="49">
        <v>41306</v>
      </c>
      <c r="H3206" s="49" t="s">
        <v>686</v>
      </c>
      <c r="I3206" s="50">
        <v>10586</v>
      </c>
      <c r="J3206" s="50">
        <v>241306000044</v>
      </c>
      <c r="K3206" s="49" t="s">
        <v>6720</v>
      </c>
      <c r="L3206" s="51">
        <v>842</v>
      </c>
      <c r="M3206" s="52">
        <v>103846659</v>
      </c>
      <c r="N3206" s="52">
        <v>0</v>
      </c>
      <c r="O3206" s="52">
        <v>27265484</v>
      </c>
      <c r="P3206" s="52">
        <v>6660438</v>
      </c>
      <c r="Q3206" s="52">
        <v>103846659</v>
      </c>
      <c r="R3206" s="52">
        <v>33925922</v>
      </c>
      <c r="S3206" s="52">
        <v>137772581</v>
      </c>
      <c r="T3206" s="70" t="s">
        <v>10556</v>
      </c>
      <c r="U3206" s="70" t="s">
        <v>10560</v>
      </c>
    </row>
    <row r="3207" spans="1:21" x14ac:dyDescent="0.2">
      <c r="A3207" s="49" t="s">
        <v>2976</v>
      </c>
      <c r="B3207" s="49" t="s">
        <v>171</v>
      </c>
      <c r="C3207" s="50">
        <v>3764</v>
      </c>
      <c r="D3207" s="49" t="s">
        <v>172</v>
      </c>
      <c r="E3207" s="49" t="s">
        <v>2977</v>
      </c>
      <c r="F3207" s="49" t="s">
        <v>172</v>
      </c>
      <c r="G3207" s="49">
        <v>8078</v>
      </c>
      <c r="H3207" s="49" t="s">
        <v>173</v>
      </c>
      <c r="I3207" s="50">
        <v>6801</v>
      </c>
      <c r="J3207" s="50">
        <v>108078000011</v>
      </c>
      <c r="K3207" s="49" t="s">
        <v>2978</v>
      </c>
      <c r="L3207" s="51">
        <v>1635</v>
      </c>
      <c r="M3207" s="52">
        <v>167628676</v>
      </c>
      <c r="N3207" s="52">
        <v>33525735</v>
      </c>
      <c r="O3207" s="52">
        <v>22349756</v>
      </c>
      <c r="P3207" s="52">
        <v>6660438</v>
      </c>
      <c r="Q3207" s="52">
        <v>201154411</v>
      </c>
      <c r="R3207" s="52">
        <v>29010194</v>
      </c>
      <c r="S3207" s="52">
        <v>230164605</v>
      </c>
      <c r="T3207" s="70" t="s">
        <v>10556</v>
      </c>
      <c r="U3207" s="70" t="s">
        <v>10560</v>
      </c>
    </row>
    <row r="3208" spans="1:21" x14ac:dyDescent="0.2">
      <c r="A3208" s="49" t="s">
        <v>4413</v>
      </c>
      <c r="B3208" s="49" t="s">
        <v>64</v>
      </c>
      <c r="C3208" s="50">
        <v>3773</v>
      </c>
      <c r="D3208" s="49" t="s">
        <v>374</v>
      </c>
      <c r="E3208" s="49" t="s">
        <v>4498</v>
      </c>
      <c r="F3208" s="49" t="s">
        <v>374</v>
      </c>
      <c r="G3208" s="49">
        <v>17513</v>
      </c>
      <c r="H3208" s="49" t="s">
        <v>389</v>
      </c>
      <c r="I3208" s="50">
        <v>13496</v>
      </c>
      <c r="J3208" s="50">
        <v>117513000469</v>
      </c>
      <c r="K3208" s="49" t="s">
        <v>4500</v>
      </c>
      <c r="L3208" s="51">
        <v>249</v>
      </c>
      <c r="M3208" s="52">
        <v>24678797</v>
      </c>
      <c r="N3208" s="52">
        <v>4935759</v>
      </c>
      <c r="O3208" s="52">
        <v>22136347</v>
      </c>
      <c r="P3208" s="52">
        <v>6660438</v>
      </c>
      <c r="Q3208" s="52">
        <v>29614556</v>
      </c>
      <c r="R3208" s="52">
        <v>28796785</v>
      </c>
      <c r="S3208" s="52">
        <v>58411341</v>
      </c>
      <c r="T3208" s="70" t="s">
        <v>10556</v>
      </c>
      <c r="U3208" s="70" t="s">
        <v>10560</v>
      </c>
    </row>
    <row r="3209" spans="1:21" x14ac:dyDescent="0.2">
      <c r="A3209" s="49" t="s">
        <v>6181</v>
      </c>
      <c r="B3209" s="49" t="s">
        <v>113</v>
      </c>
      <c r="C3209" s="50">
        <v>3798</v>
      </c>
      <c r="D3209" s="49" t="s">
        <v>791</v>
      </c>
      <c r="E3209" s="49" t="s">
        <v>8075</v>
      </c>
      <c r="F3209" s="49" t="s">
        <v>791</v>
      </c>
      <c r="G3209" s="49">
        <v>52399</v>
      </c>
      <c r="H3209" s="49" t="s">
        <v>821</v>
      </c>
      <c r="I3209" s="50">
        <v>19073</v>
      </c>
      <c r="J3209" s="50">
        <v>152399000071</v>
      </c>
      <c r="K3209" s="49" t="s">
        <v>8076</v>
      </c>
      <c r="L3209" s="51">
        <v>1334</v>
      </c>
      <c r="M3209" s="52">
        <v>141240841</v>
      </c>
      <c r="N3209" s="52">
        <v>0</v>
      </c>
      <c r="O3209" s="52">
        <v>28763358</v>
      </c>
      <c r="P3209" s="52">
        <v>6660438</v>
      </c>
      <c r="Q3209" s="52">
        <v>141240841</v>
      </c>
      <c r="R3209" s="52">
        <v>35423796</v>
      </c>
      <c r="S3209" s="52">
        <v>176664637</v>
      </c>
      <c r="T3209" s="70" t="s">
        <v>10556</v>
      </c>
      <c r="U3209" s="70" t="s">
        <v>10560</v>
      </c>
    </row>
    <row r="3210" spans="1:21" x14ac:dyDescent="0.2">
      <c r="A3210" s="49" t="s">
        <v>4413</v>
      </c>
      <c r="B3210" s="49" t="s">
        <v>64</v>
      </c>
      <c r="C3210" s="50">
        <v>3773</v>
      </c>
      <c r="D3210" s="49" t="s">
        <v>374</v>
      </c>
      <c r="E3210" s="49" t="s">
        <v>4436</v>
      </c>
      <c r="F3210" s="49" t="s">
        <v>374</v>
      </c>
      <c r="G3210" s="49">
        <v>17050</v>
      </c>
      <c r="H3210" s="49" t="s">
        <v>377</v>
      </c>
      <c r="I3210" s="50">
        <v>3007</v>
      </c>
      <c r="J3210" s="50">
        <v>117050000316</v>
      </c>
      <c r="K3210" s="49" t="s">
        <v>4439</v>
      </c>
      <c r="L3210" s="51">
        <v>636</v>
      </c>
      <c r="M3210" s="52">
        <v>61896696</v>
      </c>
      <c r="N3210" s="52">
        <v>12379339</v>
      </c>
      <c r="O3210" s="52">
        <v>21422017</v>
      </c>
      <c r="P3210" s="52">
        <v>6660438</v>
      </c>
      <c r="Q3210" s="52">
        <v>74276035</v>
      </c>
      <c r="R3210" s="52">
        <v>28082455</v>
      </c>
      <c r="S3210" s="52">
        <v>102358490</v>
      </c>
      <c r="T3210" s="70" t="s">
        <v>10556</v>
      </c>
      <c r="U3210" s="70" t="s">
        <v>10560</v>
      </c>
    </row>
    <row r="3211" spans="1:21" x14ac:dyDescent="0.2">
      <c r="A3211" s="49" t="s">
        <v>4413</v>
      </c>
      <c r="B3211" s="49" t="s">
        <v>64</v>
      </c>
      <c r="C3211" s="50">
        <v>3773</v>
      </c>
      <c r="D3211" s="49" t="s">
        <v>374</v>
      </c>
      <c r="E3211" s="49" t="s">
        <v>4516</v>
      </c>
      <c r="F3211" s="49" t="s">
        <v>374</v>
      </c>
      <c r="G3211" s="49">
        <v>17614</v>
      </c>
      <c r="H3211" s="49" t="s">
        <v>392</v>
      </c>
      <c r="I3211" s="50">
        <v>18227</v>
      </c>
      <c r="J3211" s="50">
        <v>117614000753</v>
      </c>
      <c r="K3211" s="49" t="s">
        <v>4439</v>
      </c>
      <c r="L3211" s="51">
        <v>885</v>
      </c>
      <c r="M3211" s="52">
        <v>87767890</v>
      </c>
      <c r="N3211" s="52">
        <v>13671956</v>
      </c>
      <c r="O3211" s="52">
        <v>26747998</v>
      </c>
      <c r="P3211" s="52">
        <v>6660438</v>
      </c>
      <c r="Q3211" s="52">
        <v>101439846</v>
      </c>
      <c r="R3211" s="52">
        <v>33408436</v>
      </c>
      <c r="S3211" s="52">
        <v>134848282</v>
      </c>
      <c r="T3211" s="70" t="s">
        <v>10556</v>
      </c>
      <c r="U3211" s="70" t="s">
        <v>10560</v>
      </c>
    </row>
    <row r="3212" spans="1:21" x14ac:dyDescent="0.2">
      <c r="A3212" s="49" t="s">
        <v>6181</v>
      </c>
      <c r="B3212" s="49" t="s">
        <v>113</v>
      </c>
      <c r="C3212" s="50">
        <v>3798</v>
      </c>
      <c r="D3212" s="49" t="s">
        <v>791</v>
      </c>
      <c r="E3212" s="49" t="s">
        <v>8168</v>
      </c>
      <c r="F3212" s="49" t="s">
        <v>791</v>
      </c>
      <c r="G3212" s="49">
        <v>52693</v>
      </c>
      <c r="H3212" s="49" t="s">
        <v>236</v>
      </c>
      <c r="I3212" s="50">
        <v>20746</v>
      </c>
      <c r="J3212" s="50">
        <v>152693000291</v>
      </c>
      <c r="K3212" s="49" t="s">
        <v>8169</v>
      </c>
      <c r="L3212" s="51">
        <v>809</v>
      </c>
      <c r="M3212" s="52">
        <v>81474784</v>
      </c>
      <c r="N3212" s="52">
        <v>0</v>
      </c>
      <c r="O3212" s="52">
        <v>26803649</v>
      </c>
      <c r="P3212" s="52">
        <v>6660438</v>
      </c>
      <c r="Q3212" s="52">
        <v>81474784</v>
      </c>
      <c r="R3212" s="52">
        <v>33464087</v>
      </c>
      <c r="S3212" s="52">
        <v>114938871</v>
      </c>
      <c r="T3212" s="70" t="s">
        <v>10556</v>
      </c>
      <c r="U3212" s="70" t="s">
        <v>10560</v>
      </c>
    </row>
    <row r="3213" spans="1:21" x14ac:dyDescent="0.2">
      <c r="A3213" s="49" t="s">
        <v>4413</v>
      </c>
      <c r="B3213" s="49" t="s">
        <v>64</v>
      </c>
      <c r="C3213" s="50">
        <v>3773</v>
      </c>
      <c r="D3213" s="49" t="s">
        <v>374</v>
      </c>
      <c r="E3213" s="49" t="s">
        <v>4425</v>
      </c>
      <c r="F3213" s="49" t="s">
        <v>374</v>
      </c>
      <c r="G3213" s="49">
        <v>17042</v>
      </c>
      <c r="H3213" s="49" t="s">
        <v>376</v>
      </c>
      <c r="I3213" s="50">
        <v>13559</v>
      </c>
      <c r="J3213" s="50">
        <v>117042000650</v>
      </c>
      <c r="K3213" s="49" t="s">
        <v>4432</v>
      </c>
      <c r="L3213" s="51">
        <v>347</v>
      </c>
      <c r="M3213" s="52">
        <v>33306716</v>
      </c>
      <c r="N3213" s="52">
        <v>6661343</v>
      </c>
      <c r="O3213" s="52">
        <v>26581387</v>
      </c>
      <c r="P3213" s="52">
        <v>6660438</v>
      </c>
      <c r="Q3213" s="52">
        <v>39968059</v>
      </c>
      <c r="R3213" s="52">
        <v>33241825</v>
      </c>
      <c r="S3213" s="52">
        <v>73209884</v>
      </c>
      <c r="T3213" s="70" t="s">
        <v>10556</v>
      </c>
      <c r="U3213" s="70" t="s">
        <v>10560</v>
      </c>
    </row>
    <row r="3214" spans="1:21" x14ac:dyDescent="0.2">
      <c r="A3214" s="49" t="s">
        <v>2245</v>
      </c>
      <c r="B3214" s="49" t="s">
        <v>36</v>
      </c>
      <c r="C3214" s="50">
        <v>3758</v>
      </c>
      <c r="D3214" s="49" t="s">
        <v>37</v>
      </c>
      <c r="E3214" s="49" t="s">
        <v>2757</v>
      </c>
      <c r="F3214" s="49" t="s">
        <v>37</v>
      </c>
      <c r="G3214" s="49">
        <v>5756</v>
      </c>
      <c r="H3214" s="49" t="s">
        <v>148</v>
      </c>
      <c r="I3214" s="50">
        <v>14823</v>
      </c>
      <c r="J3214" s="50">
        <v>105756000311</v>
      </c>
      <c r="K3214" s="49" t="s">
        <v>2758</v>
      </c>
      <c r="L3214" s="51">
        <v>715</v>
      </c>
      <c r="M3214" s="52">
        <v>86805716</v>
      </c>
      <c r="N3214" s="52">
        <v>0</v>
      </c>
      <c r="O3214" s="52">
        <v>27241660</v>
      </c>
      <c r="P3214" s="52">
        <v>6660438</v>
      </c>
      <c r="Q3214" s="52">
        <v>86805716</v>
      </c>
      <c r="R3214" s="52">
        <v>33902098</v>
      </c>
      <c r="S3214" s="52">
        <v>120707814</v>
      </c>
      <c r="T3214" s="70" t="s">
        <v>10556</v>
      </c>
      <c r="U3214" s="70" t="s">
        <v>10560</v>
      </c>
    </row>
    <row r="3215" spans="1:21" x14ac:dyDescent="0.2">
      <c r="A3215" s="49" t="s">
        <v>6181</v>
      </c>
      <c r="B3215" s="49" t="s">
        <v>113</v>
      </c>
      <c r="C3215" s="50">
        <v>3798</v>
      </c>
      <c r="D3215" s="49" t="s">
        <v>791</v>
      </c>
      <c r="E3215" s="49" t="s">
        <v>8138</v>
      </c>
      <c r="F3215" s="49" t="s">
        <v>791</v>
      </c>
      <c r="G3215" s="49">
        <v>52585</v>
      </c>
      <c r="H3215" s="49" t="s">
        <v>834</v>
      </c>
      <c r="I3215" s="50">
        <v>6719</v>
      </c>
      <c r="J3215" s="50">
        <v>152585000161</v>
      </c>
      <c r="K3215" s="49" t="s">
        <v>8141</v>
      </c>
      <c r="L3215" s="51">
        <v>838</v>
      </c>
      <c r="M3215" s="52">
        <v>86457238</v>
      </c>
      <c r="N3215" s="52">
        <v>0</v>
      </c>
      <c r="O3215" s="52">
        <v>27620668</v>
      </c>
      <c r="P3215" s="52">
        <v>6660438</v>
      </c>
      <c r="Q3215" s="52">
        <v>86457238</v>
      </c>
      <c r="R3215" s="52">
        <v>34281106</v>
      </c>
      <c r="S3215" s="52">
        <v>120738344</v>
      </c>
      <c r="T3215" s="70" t="s">
        <v>10556</v>
      </c>
      <c r="U3215" s="70" t="s">
        <v>10560</v>
      </c>
    </row>
    <row r="3216" spans="1:21" x14ac:dyDescent="0.2">
      <c r="A3216" s="49" t="s">
        <v>2245</v>
      </c>
      <c r="B3216" s="49" t="s">
        <v>36</v>
      </c>
      <c r="C3216" s="50">
        <v>3758</v>
      </c>
      <c r="D3216" s="49" t="s">
        <v>37</v>
      </c>
      <c r="E3216" s="49" t="s">
        <v>2732</v>
      </c>
      <c r="F3216" s="49" t="s">
        <v>37</v>
      </c>
      <c r="G3216" s="49">
        <v>5686</v>
      </c>
      <c r="H3216" s="49" t="s">
        <v>144</v>
      </c>
      <c r="I3216" s="50">
        <v>15987</v>
      </c>
      <c r="J3216" s="50">
        <v>105686000440</v>
      </c>
      <c r="K3216" s="49" t="s">
        <v>2734</v>
      </c>
      <c r="L3216" s="51">
        <v>1013</v>
      </c>
      <c r="M3216" s="52">
        <v>98935374</v>
      </c>
      <c r="N3216" s="52">
        <v>0</v>
      </c>
      <c r="O3216" s="52">
        <v>26211435</v>
      </c>
      <c r="P3216" s="52">
        <v>6660438</v>
      </c>
      <c r="Q3216" s="52">
        <v>98935374</v>
      </c>
      <c r="R3216" s="52">
        <v>32871873</v>
      </c>
      <c r="S3216" s="52">
        <v>131807247</v>
      </c>
      <c r="T3216" s="70" t="s">
        <v>10556</v>
      </c>
      <c r="U3216" s="70" t="s">
        <v>10560</v>
      </c>
    </row>
    <row r="3217" spans="1:21" x14ac:dyDescent="0.2">
      <c r="A3217" s="49" t="s">
        <v>4413</v>
      </c>
      <c r="B3217" s="49" t="s">
        <v>64</v>
      </c>
      <c r="C3217" s="50">
        <v>3773</v>
      </c>
      <c r="D3217" s="49" t="s">
        <v>374</v>
      </c>
      <c r="E3217" s="49" t="s">
        <v>4480</v>
      </c>
      <c r="F3217" s="49" t="s">
        <v>374</v>
      </c>
      <c r="G3217" s="49">
        <v>17444</v>
      </c>
      <c r="H3217" s="49" t="s">
        <v>385</v>
      </c>
      <c r="I3217" s="50">
        <v>18329</v>
      </c>
      <c r="J3217" s="50">
        <v>117444000044</v>
      </c>
      <c r="K3217" s="49" t="s">
        <v>4483</v>
      </c>
      <c r="L3217" s="51">
        <v>762</v>
      </c>
      <c r="M3217" s="52">
        <v>75499169</v>
      </c>
      <c r="N3217" s="52">
        <v>15099834</v>
      </c>
      <c r="O3217" s="52">
        <v>22023817</v>
      </c>
      <c r="P3217" s="52">
        <v>6660438</v>
      </c>
      <c r="Q3217" s="52">
        <v>90599003</v>
      </c>
      <c r="R3217" s="52">
        <v>28684255</v>
      </c>
      <c r="S3217" s="52">
        <v>119283258</v>
      </c>
      <c r="T3217" s="70" t="s">
        <v>10556</v>
      </c>
      <c r="U3217" s="70" t="s">
        <v>10560</v>
      </c>
    </row>
    <row r="3218" spans="1:21" x14ac:dyDescent="0.2">
      <c r="A3218" s="49" t="s">
        <v>2245</v>
      </c>
      <c r="B3218" s="49" t="s">
        <v>36</v>
      </c>
      <c r="C3218" s="50">
        <v>3758</v>
      </c>
      <c r="D3218" s="49" t="s">
        <v>37</v>
      </c>
      <c r="E3218" s="49" t="s">
        <v>2487</v>
      </c>
      <c r="F3218" s="49" t="s">
        <v>37</v>
      </c>
      <c r="G3218" s="49">
        <v>5284</v>
      </c>
      <c r="H3218" s="49" t="s">
        <v>87</v>
      </c>
      <c r="I3218" s="50">
        <v>3925</v>
      </c>
      <c r="J3218" s="50">
        <v>105284000800</v>
      </c>
      <c r="K3218" s="49" t="s">
        <v>2494</v>
      </c>
      <c r="L3218" s="51">
        <v>753</v>
      </c>
      <c r="M3218" s="52">
        <v>92045299</v>
      </c>
      <c r="N3218" s="52">
        <v>0</v>
      </c>
      <c r="O3218" s="52">
        <v>32601991</v>
      </c>
      <c r="P3218" s="52">
        <v>6660438</v>
      </c>
      <c r="Q3218" s="52">
        <v>92045299</v>
      </c>
      <c r="R3218" s="52">
        <v>39262429</v>
      </c>
      <c r="S3218" s="52">
        <v>131307728</v>
      </c>
      <c r="T3218" s="70" t="s">
        <v>10556</v>
      </c>
      <c r="U3218" s="70" t="s">
        <v>10560</v>
      </c>
    </row>
    <row r="3219" spans="1:21" x14ac:dyDescent="0.2">
      <c r="A3219" s="49" t="s">
        <v>4413</v>
      </c>
      <c r="B3219" s="49" t="s">
        <v>64</v>
      </c>
      <c r="C3219" s="50">
        <v>3773</v>
      </c>
      <c r="D3219" s="49" t="s">
        <v>374</v>
      </c>
      <c r="E3219" s="49" t="s">
        <v>4530</v>
      </c>
      <c r="F3219" s="49" t="s">
        <v>374</v>
      </c>
      <c r="G3219" s="49">
        <v>17653</v>
      </c>
      <c r="H3219" s="49" t="s">
        <v>394</v>
      </c>
      <c r="I3219" s="50">
        <v>18208</v>
      </c>
      <c r="J3219" s="50">
        <v>117653000124</v>
      </c>
      <c r="K3219" s="49" t="s">
        <v>4535</v>
      </c>
      <c r="L3219" s="51">
        <v>203</v>
      </c>
      <c r="M3219" s="52">
        <v>19085835</v>
      </c>
      <c r="N3219" s="52">
        <v>3817167</v>
      </c>
      <c r="O3219" s="52">
        <v>21518853</v>
      </c>
      <c r="P3219" s="52">
        <v>6660438</v>
      </c>
      <c r="Q3219" s="52">
        <v>22903002</v>
      </c>
      <c r="R3219" s="52">
        <v>28179291</v>
      </c>
      <c r="S3219" s="52">
        <v>51082293</v>
      </c>
      <c r="T3219" s="70" t="s">
        <v>10556</v>
      </c>
      <c r="U3219" s="70" t="s">
        <v>10560</v>
      </c>
    </row>
    <row r="3220" spans="1:21" x14ac:dyDescent="0.2">
      <c r="A3220" s="49" t="s">
        <v>5650</v>
      </c>
      <c r="B3220" s="49" t="s">
        <v>521</v>
      </c>
      <c r="C3220" s="50">
        <v>3787</v>
      </c>
      <c r="D3220" s="49" t="s">
        <v>558</v>
      </c>
      <c r="E3220" s="49" t="s">
        <v>6716</v>
      </c>
      <c r="F3220" s="49" t="s">
        <v>558</v>
      </c>
      <c r="G3220" s="49">
        <v>25307</v>
      </c>
      <c r="H3220" s="49" t="s">
        <v>559</v>
      </c>
      <c r="I3220" s="50">
        <v>4421</v>
      </c>
      <c r="J3220" s="50">
        <v>125307000099</v>
      </c>
      <c r="K3220" s="49" t="s">
        <v>6719</v>
      </c>
      <c r="L3220" s="51">
        <v>1368</v>
      </c>
      <c r="M3220" s="52">
        <v>132035515</v>
      </c>
      <c r="N3220" s="52">
        <v>21239640</v>
      </c>
      <c r="O3220" s="52">
        <v>20942411</v>
      </c>
      <c r="P3220" s="52">
        <v>6660438</v>
      </c>
      <c r="Q3220" s="52">
        <v>153275155</v>
      </c>
      <c r="R3220" s="52">
        <v>27602849</v>
      </c>
      <c r="S3220" s="52">
        <v>180878004</v>
      </c>
      <c r="T3220" s="70" t="s">
        <v>10556</v>
      </c>
      <c r="U3220" s="70" t="s">
        <v>10560</v>
      </c>
    </row>
    <row r="3221" spans="1:21" x14ac:dyDescent="0.2">
      <c r="A3221" s="49" t="s">
        <v>7676</v>
      </c>
      <c r="B3221" s="49" t="s">
        <v>763</v>
      </c>
      <c r="C3221" s="50">
        <v>3796</v>
      </c>
      <c r="D3221" s="49" t="s">
        <v>764</v>
      </c>
      <c r="E3221" s="49" t="s">
        <v>7739</v>
      </c>
      <c r="F3221" s="49" t="s">
        <v>764</v>
      </c>
      <c r="G3221" s="49">
        <v>50568</v>
      </c>
      <c r="H3221" s="49" t="s">
        <v>781</v>
      </c>
      <c r="I3221" s="50">
        <v>142262</v>
      </c>
      <c r="J3221" s="50">
        <v>150568001437</v>
      </c>
      <c r="K3221" s="49" t="s">
        <v>7744</v>
      </c>
      <c r="L3221" s="51">
        <v>2479</v>
      </c>
      <c r="M3221" s="52">
        <v>310823204</v>
      </c>
      <c r="N3221" s="52">
        <v>0</v>
      </c>
      <c r="O3221" s="52">
        <v>35363301</v>
      </c>
      <c r="P3221" s="52">
        <v>26641753</v>
      </c>
      <c r="Q3221" s="52">
        <v>310823204</v>
      </c>
      <c r="R3221" s="52">
        <v>62005054</v>
      </c>
      <c r="S3221" s="52">
        <v>372828258</v>
      </c>
      <c r="T3221" s="70" t="s">
        <v>10556</v>
      </c>
      <c r="U3221" s="70" t="s">
        <v>10560</v>
      </c>
    </row>
    <row r="3222" spans="1:21" x14ac:dyDescent="0.2">
      <c r="A3222" s="49" t="s">
        <v>6181</v>
      </c>
      <c r="B3222" s="49" t="s">
        <v>113</v>
      </c>
      <c r="C3222" s="50">
        <v>3798</v>
      </c>
      <c r="D3222" s="49" t="s">
        <v>791</v>
      </c>
      <c r="E3222" s="49" t="s">
        <v>7868</v>
      </c>
      <c r="F3222" s="49" t="s">
        <v>791</v>
      </c>
      <c r="G3222" s="49">
        <v>52079</v>
      </c>
      <c r="H3222" s="49" t="s">
        <v>796</v>
      </c>
      <c r="I3222" s="50">
        <v>9151</v>
      </c>
      <c r="J3222" s="50">
        <v>152079000374</v>
      </c>
      <c r="K3222" s="49" t="s">
        <v>7877</v>
      </c>
      <c r="L3222" s="51">
        <v>2855</v>
      </c>
      <c r="M3222" s="52">
        <v>460890670</v>
      </c>
      <c r="N3222" s="52">
        <v>0</v>
      </c>
      <c r="O3222" s="52">
        <v>42392036</v>
      </c>
      <c r="P3222" s="52">
        <v>6660438</v>
      </c>
      <c r="Q3222" s="52">
        <v>460890670</v>
      </c>
      <c r="R3222" s="52">
        <v>49052474</v>
      </c>
      <c r="S3222" s="52">
        <v>509943144</v>
      </c>
      <c r="T3222" s="70" t="s">
        <v>10556</v>
      </c>
      <c r="U3222" s="70" t="s">
        <v>10560</v>
      </c>
    </row>
    <row r="3223" spans="1:21" x14ac:dyDescent="0.2">
      <c r="A3223" s="49" t="s">
        <v>2945</v>
      </c>
      <c r="B3223" s="49" t="s">
        <v>891</v>
      </c>
      <c r="C3223" s="50">
        <v>3804</v>
      </c>
      <c r="D3223" s="49" t="s">
        <v>890</v>
      </c>
      <c r="E3223" s="49" t="s">
        <v>2946</v>
      </c>
      <c r="F3223" s="49" t="s">
        <v>890</v>
      </c>
      <c r="G3223" s="49">
        <v>63001</v>
      </c>
      <c r="H3223" s="49" t="s">
        <v>52</v>
      </c>
      <c r="I3223" s="50">
        <v>4612</v>
      </c>
      <c r="J3223" s="50">
        <v>163001000345</v>
      </c>
      <c r="K3223" s="49" t="s">
        <v>2947</v>
      </c>
      <c r="L3223" s="51">
        <v>2012</v>
      </c>
      <c r="M3223" s="52">
        <v>186602915</v>
      </c>
      <c r="N3223" s="52">
        <v>12240383</v>
      </c>
      <c r="O3223" s="52">
        <v>20491461</v>
      </c>
      <c r="P3223" s="52">
        <v>6660438</v>
      </c>
      <c r="Q3223" s="52">
        <v>198843298</v>
      </c>
      <c r="R3223" s="52">
        <v>27151899</v>
      </c>
      <c r="S3223" s="52">
        <v>225995197</v>
      </c>
      <c r="T3223" s="70" t="s">
        <v>10556</v>
      </c>
      <c r="U3223" s="70" t="s">
        <v>10560</v>
      </c>
    </row>
    <row r="3224" spans="1:21" x14ac:dyDescent="0.2">
      <c r="A3224" s="49" t="s">
        <v>6181</v>
      </c>
      <c r="B3224" s="49" t="s">
        <v>113</v>
      </c>
      <c r="C3224" s="50">
        <v>3798</v>
      </c>
      <c r="D3224" s="49" t="s">
        <v>791</v>
      </c>
      <c r="E3224" s="49" t="s">
        <v>8056</v>
      </c>
      <c r="F3224" s="49" t="s">
        <v>791</v>
      </c>
      <c r="G3224" s="49">
        <v>52378</v>
      </c>
      <c r="H3224" s="49" t="s">
        <v>817</v>
      </c>
      <c r="I3224" s="50">
        <v>10449</v>
      </c>
      <c r="J3224" s="50">
        <v>152378000038</v>
      </c>
      <c r="K3224" s="49" t="s">
        <v>8060</v>
      </c>
      <c r="L3224" s="51">
        <v>801</v>
      </c>
      <c r="M3224" s="52">
        <v>82319979</v>
      </c>
      <c r="N3224" s="52">
        <v>0</v>
      </c>
      <c r="O3224" s="52">
        <v>26822030</v>
      </c>
      <c r="P3224" s="52">
        <v>6660438</v>
      </c>
      <c r="Q3224" s="52">
        <v>82319979</v>
      </c>
      <c r="R3224" s="52">
        <v>33482468</v>
      </c>
      <c r="S3224" s="52">
        <v>115802447</v>
      </c>
      <c r="T3224" s="70" t="s">
        <v>10556</v>
      </c>
      <c r="U3224" s="70" t="s">
        <v>10560</v>
      </c>
    </row>
    <row r="3225" spans="1:21" x14ac:dyDescent="0.2">
      <c r="A3225" s="49" t="s">
        <v>2245</v>
      </c>
      <c r="B3225" s="49" t="s">
        <v>36</v>
      </c>
      <c r="C3225" s="50">
        <v>3758</v>
      </c>
      <c r="D3225" s="49" t="s">
        <v>37</v>
      </c>
      <c r="E3225" s="49" t="s">
        <v>2630</v>
      </c>
      <c r="F3225" s="49" t="s">
        <v>37</v>
      </c>
      <c r="G3225" s="49">
        <v>5579</v>
      </c>
      <c r="H3225" s="49" t="s">
        <v>120</v>
      </c>
      <c r="I3225" s="50">
        <v>12639</v>
      </c>
      <c r="J3225" s="50">
        <v>105579000909</v>
      </c>
      <c r="K3225" s="49" t="s">
        <v>2636</v>
      </c>
      <c r="L3225" s="51">
        <v>913</v>
      </c>
      <c r="M3225" s="52">
        <v>92383145</v>
      </c>
      <c r="N3225" s="52">
        <v>0</v>
      </c>
      <c r="O3225" s="52">
        <v>27378108</v>
      </c>
      <c r="P3225" s="52">
        <v>6660438</v>
      </c>
      <c r="Q3225" s="52">
        <v>92383145</v>
      </c>
      <c r="R3225" s="52">
        <v>34038546</v>
      </c>
      <c r="S3225" s="52">
        <v>126421691</v>
      </c>
      <c r="T3225" s="70" t="s">
        <v>10556</v>
      </c>
      <c r="U3225" s="70" t="s">
        <v>10560</v>
      </c>
    </row>
    <row r="3226" spans="1:21" x14ac:dyDescent="0.2">
      <c r="A3226" s="49" t="s">
        <v>4581</v>
      </c>
      <c r="B3226" s="49" t="s">
        <v>1025</v>
      </c>
      <c r="C3226" s="50">
        <v>3815</v>
      </c>
      <c r="D3226" s="49" t="s">
        <v>1026</v>
      </c>
      <c r="E3226" s="49" t="s">
        <v>9842</v>
      </c>
      <c r="F3226" s="49" t="s">
        <v>1026</v>
      </c>
      <c r="G3226" s="49">
        <v>73870</v>
      </c>
      <c r="H3226" s="49" t="s">
        <v>1069</v>
      </c>
      <c r="I3226" s="50">
        <v>3954</v>
      </c>
      <c r="J3226" s="50">
        <v>173870000512</v>
      </c>
      <c r="K3226" s="49" t="s">
        <v>9844</v>
      </c>
      <c r="L3226" s="51">
        <v>499</v>
      </c>
      <c r="M3226" s="52">
        <v>52618206</v>
      </c>
      <c r="N3226" s="52">
        <v>6631525</v>
      </c>
      <c r="O3226" s="52">
        <v>27414704</v>
      </c>
      <c r="P3226" s="52">
        <v>6660438</v>
      </c>
      <c r="Q3226" s="52">
        <v>59249731</v>
      </c>
      <c r="R3226" s="52">
        <v>34075142</v>
      </c>
      <c r="S3226" s="52">
        <v>93324873</v>
      </c>
      <c r="T3226" s="70" t="s">
        <v>10556</v>
      </c>
      <c r="U3226" s="70" t="s">
        <v>10560</v>
      </c>
    </row>
    <row r="3227" spans="1:21" x14ac:dyDescent="0.2">
      <c r="A3227" s="49" t="s">
        <v>4909</v>
      </c>
      <c r="B3227" s="49" t="s">
        <v>1126</v>
      </c>
      <c r="C3227" s="50">
        <v>3825</v>
      </c>
      <c r="D3227" s="49" t="s">
        <v>1127</v>
      </c>
      <c r="E3227" s="49" t="s">
        <v>4935</v>
      </c>
      <c r="F3227" s="49" t="s">
        <v>1127</v>
      </c>
      <c r="G3227" s="49">
        <v>85162</v>
      </c>
      <c r="H3227" s="49" t="s">
        <v>1133</v>
      </c>
      <c r="I3227" s="50">
        <v>14092</v>
      </c>
      <c r="J3227" s="50">
        <v>185162000241</v>
      </c>
      <c r="K3227" s="49" t="s">
        <v>4936</v>
      </c>
      <c r="L3227" s="51">
        <v>1566</v>
      </c>
      <c r="M3227" s="52">
        <v>149667311</v>
      </c>
      <c r="N3227" s="52">
        <v>0</v>
      </c>
      <c r="O3227" s="52">
        <v>25972443</v>
      </c>
      <c r="P3227" s="52">
        <v>6660438</v>
      </c>
      <c r="Q3227" s="52">
        <v>149667311</v>
      </c>
      <c r="R3227" s="52">
        <v>32632881</v>
      </c>
      <c r="S3227" s="52">
        <v>182300192</v>
      </c>
      <c r="T3227" s="70" t="s">
        <v>10556</v>
      </c>
      <c r="U3227" s="70" t="s">
        <v>10560</v>
      </c>
    </row>
    <row r="3228" spans="1:21" x14ac:dyDescent="0.2">
      <c r="A3228" s="49" t="s">
        <v>2245</v>
      </c>
      <c r="B3228" s="49" t="s">
        <v>36</v>
      </c>
      <c r="C3228" s="50">
        <v>3759</v>
      </c>
      <c r="D3228" s="49" t="s">
        <v>34</v>
      </c>
      <c r="E3228" s="49" t="s">
        <v>7491</v>
      </c>
      <c r="F3228" s="49" t="s">
        <v>34</v>
      </c>
      <c r="G3228" s="49">
        <v>5001</v>
      </c>
      <c r="H3228" s="49" t="s">
        <v>35</v>
      </c>
      <c r="I3228" s="50">
        <v>9730</v>
      </c>
      <c r="J3228" s="50">
        <v>105001000621</v>
      </c>
      <c r="K3228" s="49" t="s">
        <v>7552</v>
      </c>
      <c r="L3228" s="51">
        <v>1481</v>
      </c>
      <c r="M3228" s="52">
        <v>139425086</v>
      </c>
      <c r="N3228" s="52">
        <v>27885017</v>
      </c>
      <c r="O3228" s="52">
        <v>20461051</v>
      </c>
      <c r="P3228" s="52">
        <v>6660438</v>
      </c>
      <c r="Q3228" s="52">
        <v>167310103</v>
      </c>
      <c r="R3228" s="52">
        <v>27121489</v>
      </c>
      <c r="S3228" s="52">
        <v>194431592</v>
      </c>
      <c r="T3228" s="70" t="s">
        <v>10556</v>
      </c>
      <c r="U3228" s="70" t="s">
        <v>10560</v>
      </c>
    </row>
    <row r="3229" spans="1:21" x14ac:dyDescent="0.2">
      <c r="A3229" s="49" t="s">
        <v>4413</v>
      </c>
      <c r="B3229" s="49" t="s">
        <v>64</v>
      </c>
      <c r="C3229" s="50">
        <v>3774</v>
      </c>
      <c r="D3229" s="49" t="s">
        <v>372</v>
      </c>
      <c r="E3229" s="49" t="s">
        <v>7443</v>
      </c>
      <c r="F3229" s="49" t="s">
        <v>372</v>
      </c>
      <c r="G3229" s="49">
        <v>17001</v>
      </c>
      <c r="H3229" s="49" t="s">
        <v>373</v>
      </c>
      <c r="I3229" s="50">
        <v>6319</v>
      </c>
      <c r="J3229" s="50">
        <v>117001000165</v>
      </c>
      <c r="K3229" s="49" t="s">
        <v>7457</v>
      </c>
      <c r="L3229" s="51">
        <v>1442</v>
      </c>
      <c r="M3229" s="52">
        <v>135027592</v>
      </c>
      <c r="N3229" s="52">
        <v>17167505</v>
      </c>
      <c r="O3229" s="52">
        <v>20663956</v>
      </c>
      <c r="P3229" s="52">
        <v>6660438</v>
      </c>
      <c r="Q3229" s="52">
        <v>152195097</v>
      </c>
      <c r="R3229" s="52">
        <v>27324394</v>
      </c>
      <c r="S3229" s="52">
        <v>179519491</v>
      </c>
      <c r="T3229" s="70" t="s">
        <v>10556</v>
      </c>
      <c r="U3229" s="70" t="s">
        <v>10560</v>
      </c>
    </row>
    <row r="3230" spans="1:21" x14ac:dyDescent="0.2">
      <c r="A3230" s="49" t="s">
        <v>4413</v>
      </c>
      <c r="B3230" s="49" t="s">
        <v>64</v>
      </c>
      <c r="C3230" s="50">
        <v>3773</v>
      </c>
      <c r="D3230" s="49" t="s">
        <v>374</v>
      </c>
      <c r="E3230" s="49" t="s">
        <v>4508</v>
      </c>
      <c r="F3230" s="49" t="s">
        <v>374</v>
      </c>
      <c r="G3230" s="49">
        <v>17541</v>
      </c>
      <c r="H3230" s="49" t="s">
        <v>391</v>
      </c>
      <c r="I3230" s="50">
        <v>13501</v>
      </c>
      <c r="J3230" s="50">
        <v>117541000652</v>
      </c>
      <c r="K3230" s="49" t="s">
        <v>4511</v>
      </c>
      <c r="L3230" s="51">
        <v>574</v>
      </c>
      <c r="M3230" s="52">
        <v>56437660</v>
      </c>
      <c r="N3230" s="52">
        <v>8864532</v>
      </c>
      <c r="O3230" s="52">
        <v>26591096</v>
      </c>
      <c r="P3230" s="52">
        <v>6660438</v>
      </c>
      <c r="Q3230" s="52">
        <v>65302192</v>
      </c>
      <c r="R3230" s="52">
        <v>33251534</v>
      </c>
      <c r="S3230" s="52">
        <v>98553726</v>
      </c>
      <c r="T3230" s="70" t="s">
        <v>10556</v>
      </c>
      <c r="U3230" s="70" t="s">
        <v>10560</v>
      </c>
    </row>
    <row r="3231" spans="1:21" x14ac:dyDescent="0.2">
      <c r="A3231" s="49" t="s">
        <v>4413</v>
      </c>
      <c r="B3231" s="49" t="s">
        <v>64</v>
      </c>
      <c r="C3231" s="50">
        <v>3774</v>
      </c>
      <c r="D3231" s="49" t="s">
        <v>372</v>
      </c>
      <c r="E3231" s="49" t="s">
        <v>7443</v>
      </c>
      <c r="F3231" s="49" t="s">
        <v>372</v>
      </c>
      <c r="G3231" s="49">
        <v>17001</v>
      </c>
      <c r="H3231" s="49" t="s">
        <v>373</v>
      </c>
      <c r="I3231" s="50">
        <v>6318</v>
      </c>
      <c r="J3231" s="50">
        <v>117001001544</v>
      </c>
      <c r="K3231" s="49" t="s">
        <v>7456</v>
      </c>
      <c r="L3231" s="51">
        <v>2243</v>
      </c>
      <c r="M3231" s="52">
        <v>207223329</v>
      </c>
      <c r="N3231" s="52">
        <v>21914318</v>
      </c>
      <c r="O3231" s="52">
        <v>20663956</v>
      </c>
      <c r="P3231" s="52">
        <v>6660438</v>
      </c>
      <c r="Q3231" s="52">
        <v>229137647</v>
      </c>
      <c r="R3231" s="52">
        <v>27324394</v>
      </c>
      <c r="S3231" s="52">
        <v>256462041</v>
      </c>
      <c r="T3231" s="70" t="s">
        <v>10556</v>
      </c>
      <c r="U3231" s="70" t="s">
        <v>10560</v>
      </c>
    </row>
    <row r="3232" spans="1:21" x14ac:dyDescent="0.2">
      <c r="A3232" s="49" t="s">
        <v>7676</v>
      </c>
      <c r="B3232" s="49" t="s">
        <v>763</v>
      </c>
      <c r="C3232" s="50">
        <v>3796</v>
      </c>
      <c r="D3232" s="49" t="s">
        <v>764</v>
      </c>
      <c r="E3232" s="49" t="s">
        <v>7677</v>
      </c>
      <c r="F3232" s="49" t="s">
        <v>764</v>
      </c>
      <c r="G3232" s="49">
        <v>50006</v>
      </c>
      <c r="H3232" s="49" t="s">
        <v>765</v>
      </c>
      <c r="I3232" s="50">
        <v>16325</v>
      </c>
      <c r="J3232" s="50">
        <v>350006000445</v>
      </c>
      <c r="K3232" s="49" t="s">
        <v>7679</v>
      </c>
      <c r="L3232" s="51">
        <v>1732</v>
      </c>
      <c r="M3232" s="52">
        <v>163875755</v>
      </c>
      <c r="N3232" s="52">
        <v>0</v>
      </c>
      <c r="O3232" s="52">
        <v>25470334</v>
      </c>
      <c r="P3232" s="52">
        <v>6660438</v>
      </c>
      <c r="Q3232" s="52">
        <v>163875755</v>
      </c>
      <c r="R3232" s="52">
        <v>32130772</v>
      </c>
      <c r="S3232" s="52">
        <v>196006527</v>
      </c>
      <c r="T3232" s="70" t="s">
        <v>10556</v>
      </c>
      <c r="U3232" s="70" t="s">
        <v>10560</v>
      </c>
    </row>
    <row r="3233" spans="1:21" x14ac:dyDescent="0.2">
      <c r="A3233" s="49" t="s">
        <v>2245</v>
      </c>
      <c r="B3233" s="49" t="s">
        <v>36</v>
      </c>
      <c r="C3233" s="50">
        <v>3758</v>
      </c>
      <c r="D3233" s="49" t="s">
        <v>37</v>
      </c>
      <c r="E3233" s="49" t="s">
        <v>2246</v>
      </c>
      <c r="F3233" s="49" t="s">
        <v>37</v>
      </c>
      <c r="G3233" s="49">
        <v>5002</v>
      </c>
      <c r="H3233" s="49" t="s">
        <v>38</v>
      </c>
      <c r="I3233" s="50">
        <v>6381</v>
      </c>
      <c r="J3233" s="50">
        <v>105002000161</v>
      </c>
      <c r="K3233" s="49" t="s">
        <v>2248</v>
      </c>
      <c r="L3233" s="51">
        <v>663</v>
      </c>
      <c r="M3233" s="52">
        <v>69888629</v>
      </c>
      <c r="N3233" s="52">
        <v>0</v>
      </c>
      <c r="O3233" s="52">
        <v>27427671</v>
      </c>
      <c r="P3233" s="52">
        <v>6660438</v>
      </c>
      <c r="Q3233" s="52">
        <v>69888629</v>
      </c>
      <c r="R3233" s="52">
        <v>34088109</v>
      </c>
      <c r="S3233" s="52">
        <v>103976738</v>
      </c>
      <c r="T3233" s="70" t="s">
        <v>10556</v>
      </c>
      <c r="U3233" s="70" t="s">
        <v>10560</v>
      </c>
    </row>
    <row r="3234" spans="1:21" x14ac:dyDescent="0.2">
      <c r="A3234" s="49" t="s">
        <v>3078</v>
      </c>
      <c r="B3234" s="49" t="s">
        <v>919</v>
      </c>
      <c r="C3234" s="50">
        <v>3810</v>
      </c>
      <c r="D3234" s="49" t="s">
        <v>924</v>
      </c>
      <c r="E3234" s="49" t="s">
        <v>3079</v>
      </c>
      <c r="F3234" s="49" t="s">
        <v>924</v>
      </c>
      <c r="G3234" s="49">
        <v>68081</v>
      </c>
      <c r="H3234" s="49" t="s">
        <v>925</v>
      </c>
      <c r="I3234" s="50">
        <v>3944</v>
      </c>
      <c r="J3234" s="50">
        <v>168081000831</v>
      </c>
      <c r="K3234" s="49" t="s">
        <v>3089</v>
      </c>
      <c r="L3234" s="51">
        <v>1929</v>
      </c>
      <c r="M3234" s="52">
        <v>185784327</v>
      </c>
      <c r="N3234" s="52">
        <v>5786736</v>
      </c>
      <c r="O3234" s="52">
        <v>21800694</v>
      </c>
      <c r="P3234" s="52">
        <v>6660438</v>
      </c>
      <c r="Q3234" s="52">
        <v>191571063</v>
      </c>
      <c r="R3234" s="52">
        <v>28461132</v>
      </c>
      <c r="S3234" s="52">
        <v>220032195</v>
      </c>
      <c r="T3234" s="70" t="s">
        <v>10556</v>
      </c>
      <c r="U3234" s="70" t="s">
        <v>10560</v>
      </c>
    </row>
    <row r="3235" spans="1:21" x14ac:dyDescent="0.2">
      <c r="A3235" s="49" t="s">
        <v>4413</v>
      </c>
      <c r="B3235" s="49" t="s">
        <v>64</v>
      </c>
      <c r="C3235" s="50">
        <v>3774</v>
      </c>
      <c r="D3235" s="49" t="s">
        <v>372</v>
      </c>
      <c r="E3235" s="49" t="s">
        <v>7443</v>
      </c>
      <c r="F3235" s="49" t="s">
        <v>372</v>
      </c>
      <c r="G3235" s="49">
        <v>17001</v>
      </c>
      <c r="H3235" s="49" t="s">
        <v>373</v>
      </c>
      <c r="I3235" s="50">
        <v>6648</v>
      </c>
      <c r="J3235" s="50">
        <v>117001003822</v>
      </c>
      <c r="K3235" s="49" t="s">
        <v>7455</v>
      </c>
      <c r="L3235" s="51">
        <v>1620</v>
      </c>
      <c r="M3235" s="52">
        <v>152267027</v>
      </c>
      <c r="N3235" s="52">
        <v>0</v>
      </c>
      <c r="O3235" s="52">
        <v>20663956</v>
      </c>
      <c r="P3235" s="52">
        <v>6660438</v>
      </c>
      <c r="Q3235" s="52">
        <v>152267027</v>
      </c>
      <c r="R3235" s="52">
        <v>27324394</v>
      </c>
      <c r="S3235" s="52">
        <v>179591421</v>
      </c>
      <c r="T3235" s="70" t="s">
        <v>10556</v>
      </c>
      <c r="U3235" s="70" t="s">
        <v>10560</v>
      </c>
    </row>
    <row r="3236" spans="1:21" x14ac:dyDescent="0.2">
      <c r="A3236" s="49" t="s">
        <v>4312</v>
      </c>
      <c r="B3236" s="49" t="s">
        <v>393</v>
      </c>
      <c r="C3236" s="50">
        <v>3806</v>
      </c>
      <c r="D3236" s="49" t="s">
        <v>902</v>
      </c>
      <c r="E3236" s="49" t="s">
        <v>8574</v>
      </c>
      <c r="F3236" s="49" t="s">
        <v>902</v>
      </c>
      <c r="G3236" s="49">
        <v>66001</v>
      </c>
      <c r="H3236" s="49" t="s">
        <v>903</v>
      </c>
      <c r="I3236" s="50">
        <v>1701</v>
      </c>
      <c r="J3236" s="50">
        <v>166001006458</v>
      </c>
      <c r="K3236" s="49" t="s">
        <v>8604</v>
      </c>
      <c r="L3236" s="51">
        <v>462</v>
      </c>
      <c r="M3236" s="52">
        <v>42257368</v>
      </c>
      <c r="N3236" s="52">
        <v>7647242</v>
      </c>
      <c r="O3236" s="52">
        <v>20596291</v>
      </c>
      <c r="P3236" s="52">
        <v>6660438</v>
      </c>
      <c r="Q3236" s="52">
        <v>49904610</v>
      </c>
      <c r="R3236" s="52">
        <v>27256729</v>
      </c>
      <c r="S3236" s="52">
        <v>77161339</v>
      </c>
      <c r="T3236" s="70" t="s">
        <v>10556</v>
      </c>
      <c r="U3236" s="70" t="s">
        <v>10560</v>
      </c>
    </row>
    <row r="3237" spans="1:21" x14ac:dyDescent="0.2">
      <c r="A3237" s="49" t="s">
        <v>4413</v>
      </c>
      <c r="B3237" s="49" t="s">
        <v>64</v>
      </c>
      <c r="C3237" s="50">
        <v>3773</v>
      </c>
      <c r="D3237" s="49" t="s">
        <v>374</v>
      </c>
      <c r="E3237" s="49" t="s">
        <v>4414</v>
      </c>
      <c r="F3237" s="49" t="s">
        <v>374</v>
      </c>
      <c r="G3237" s="49">
        <v>17013</v>
      </c>
      <c r="H3237" s="49" t="s">
        <v>375</v>
      </c>
      <c r="I3237" s="50">
        <v>18202</v>
      </c>
      <c r="J3237" s="50">
        <v>117013001167</v>
      </c>
      <c r="K3237" s="49" t="s">
        <v>4421</v>
      </c>
      <c r="L3237" s="51">
        <v>437</v>
      </c>
      <c r="M3237" s="52">
        <v>42296303</v>
      </c>
      <c r="N3237" s="52">
        <v>8459261</v>
      </c>
      <c r="O3237" s="52">
        <v>21666794</v>
      </c>
      <c r="P3237" s="52">
        <v>6660438</v>
      </c>
      <c r="Q3237" s="52">
        <v>50755564</v>
      </c>
      <c r="R3237" s="52">
        <v>28327232</v>
      </c>
      <c r="S3237" s="52">
        <v>79082796</v>
      </c>
      <c r="T3237" s="70" t="s">
        <v>10556</v>
      </c>
      <c r="U3237" s="70" t="s">
        <v>10560</v>
      </c>
    </row>
    <row r="3238" spans="1:21" x14ac:dyDescent="0.2">
      <c r="A3238" s="49" t="s">
        <v>4982</v>
      </c>
      <c r="B3238" s="49" t="s">
        <v>421</v>
      </c>
      <c r="C3238" s="50">
        <v>3777</v>
      </c>
      <c r="D3238" s="49" t="s">
        <v>422</v>
      </c>
      <c r="E3238" s="49" t="s">
        <v>5106</v>
      </c>
      <c r="F3238" s="49" t="s">
        <v>422</v>
      </c>
      <c r="G3238" s="49">
        <v>19142</v>
      </c>
      <c r="H3238" s="49" t="s">
        <v>428</v>
      </c>
      <c r="I3238" s="50">
        <v>4330</v>
      </c>
      <c r="J3238" s="50">
        <v>119142000471</v>
      </c>
      <c r="K3238" s="49" t="s">
        <v>5112</v>
      </c>
      <c r="L3238" s="51">
        <v>1011</v>
      </c>
      <c r="M3238" s="52">
        <v>120214643</v>
      </c>
      <c r="N3238" s="52">
        <v>0</v>
      </c>
      <c r="O3238" s="52">
        <v>29727740</v>
      </c>
      <c r="P3238" s="52">
        <v>6660438</v>
      </c>
      <c r="Q3238" s="52">
        <v>120214643</v>
      </c>
      <c r="R3238" s="52">
        <v>36388178</v>
      </c>
      <c r="S3238" s="52">
        <v>156602821</v>
      </c>
      <c r="T3238" s="70" t="s">
        <v>10556</v>
      </c>
      <c r="U3238" s="70" t="s">
        <v>10560</v>
      </c>
    </row>
    <row r="3239" spans="1:21" x14ac:dyDescent="0.2">
      <c r="A3239" s="49" t="s">
        <v>2875</v>
      </c>
      <c r="B3239" s="49" t="s">
        <v>1117</v>
      </c>
      <c r="C3239" s="50">
        <v>3824</v>
      </c>
      <c r="D3239" s="49" t="s">
        <v>1116</v>
      </c>
      <c r="E3239" s="49" t="s">
        <v>2931</v>
      </c>
      <c r="F3239" s="49" t="s">
        <v>1116</v>
      </c>
      <c r="G3239" s="49">
        <v>81794</v>
      </c>
      <c r="H3239" s="49" t="s">
        <v>1123</v>
      </c>
      <c r="I3239" s="50">
        <v>1937</v>
      </c>
      <c r="J3239" s="50">
        <v>281794004179</v>
      </c>
      <c r="K3239" s="49" t="s">
        <v>2936</v>
      </c>
      <c r="L3239" s="51">
        <v>659</v>
      </c>
      <c r="M3239" s="52">
        <v>96383742</v>
      </c>
      <c r="N3239" s="52">
        <v>4220695</v>
      </c>
      <c r="O3239" s="52">
        <v>31581466</v>
      </c>
      <c r="P3239" s="52">
        <v>6660438</v>
      </c>
      <c r="Q3239" s="52">
        <v>100604437</v>
      </c>
      <c r="R3239" s="52">
        <v>38241904</v>
      </c>
      <c r="S3239" s="52">
        <v>138846341</v>
      </c>
      <c r="T3239" s="70" t="s">
        <v>10556</v>
      </c>
      <c r="U3239" s="70" t="s">
        <v>10560</v>
      </c>
    </row>
    <row r="3240" spans="1:21" x14ac:dyDescent="0.2">
      <c r="A3240" s="49" t="s">
        <v>7072</v>
      </c>
      <c r="B3240" s="49" t="s">
        <v>713</v>
      </c>
      <c r="C3240" s="50">
        <v>3792</v>
      </c>
      <c r="D3240" s="49" t="s">
        <v>714</v>
      </c>
      <c r="E3240" s="49" t="s">
        <v>7110</v>
      </c>
      <c r="F3240" s="49" t="s">
        <v>714</v>
      </c>
      <c r="G3240" s="49">
        <v>44279</v>
      </c>
      <c r="H3240" s="49" t="s">
        <v>719</v>
      </c>
      <c r="I3240" s="50">
        <v>3392</v>
      </c>
      <c r="J3240" s="50">
        <v>244279001008</v>
      </c>
      <c r="K3240" s="49" t="s">
        <v>7116</v>
      </c>
      <c r="L3240" s="51">
        <v>2006</v>
      </c>
      <c r="M3240" s="52">
        <v>205917783</v>
      </c>
      <c r="N3240" s="52">
        <v>0</v>
      </c>
      <c r="O3240" s="52">
        <v>28833113</v>
      </c>
      <c r="P3240" s="52">
        <v>6660438</v>
      </c>
      <c r="Q3240" s="52">
        <v>205917783</v>
      </c>
      <c r="R3240" s="52">
        <v>35493551</v>
      </c>
      <c r="S3240" s="52">
        <v>241411334</v>
      </c>
      <c r="T3240" s="70" t="s">
        <v>10556</v>
      </c>
      <c r="U3240" s="70" t="s">
        <v>10560</v>
      </c>
    </row>
    <row r="3241" spans="1:21" x14ac:dyDescent="0.2">
      <c r="A3241" s="49" t="s">
        <v>5501</v>
      </c>
      <c r="B3241" s="49" t="s">
        <v>461</v>
      </c>
      <c r="C3241" s="50">
        <v>3779</v>
      </c>
      <c r="D3241" s="49" t="s">
        <v>462</v>
      </c>
      <c r="E3241" s="49" t="s">
        <v>5641</v>
      </c>
      <c r="F3241" s="49" t="s">
        <v>462</v>
      </c>
      <c r="G3241" s="49">
        <v>20787</v>
      </c>
      <c r="H3241" s="49" t="s">
        <v>486</v>
      </c>
      <c r="I3241" s="50">
        <v>20177</v>
      </c>
      <c r="J3241" s="50">
        <v>120787009668</v>
      </c>
      <c r="K3241" s="49" t="s">
        <v>5648</v>
      </c>
      <c r="L3241" s="51">
        <v>669</v>
      </c>
      <c r="M3241" s="52">
        <v>77778358</v>
      </c>
      <c r="N3241" s="52">
        <v>15555672</v>
      </c>
      <c r="O3241" s="52">
        <v>24777087</v>
      </c>
      <c r="P3241" s="52">
        <v>6660438</v>
      </c>
      <c r="Q3241" s="52">
        <v>93334030</v>
      </c>
      <c r="R3241" s="52">
        <v>31437525</v>
      </c>
      <c r="S3241" s="52">
        <v>124771555</v>
      </c>
      <c r="T3241" s="70" t="s">
        <v>10556</v>
      </c>
      <c r="U3241" s="70" t="s">
        <v>10560</v>
      </c>
    </row>
    <row r="3242" spans="1:21" x14ac:dyDescent="0.2">
      <c r="A3242" s="49" t="s">
        <v>5501</v>
      </c>
      <c r="B3242" s="49" t="s">
        <v>461</v>
      </c>
      <c r="C3242" s="50">
        <v>3779</v>
      </c>
      <c r="D3242" s="49" t="s">
        <v>462</v>
      </c>
      <c r="E3242" s="49" t="s">
        <v>5602</v>
      </c>
      <c r="F3242" s="49" t="s">
        <v>462</v>
      </c>
      <c r="G3242" s="49">
        <v>20550</v>
      </c>
      <c r="H3242" s="49" t="s">
        <v>479</v>
      </c>
      <c r="I3242" s="50">
        <v>20026</v>
      </c>
      <c r="J3242" s="50">
        <v>220550005573</v>
      </c>
      <c r="K3242" s="49" t="s">
        <v>5606</v>
      </c>
      <c r="L3242" s="51">
        <v>580</v>
      </c>
      <c r="M3242" s="52">
        <v>84133151</v>
      </c>
      <c r="N3242" s="52">
        <v>16826630</v>
      </c>
      <c r="O3242" s="52">
        <v>30716840</v>
      </c>
      <c r="P3242" s="52">
        <v>6660438</v>
      </c>
      <c r="Q3242" s="52">
        <v>100959781</v>
      </c>
      <c r="R3242" s="52">
        <v>37377278</v>
      </c>
      <c r="S3242" s="52">
        <v>138337059</v>
      </c>
      <c r="T3242" s="70" t="s">
        <v>10556</v>
      </c>
      <c r="U3242" s="70" t="s">
        <v>10560</v>
      </c>
    </row>
    <row r="3243" spans="1:21" x14ac:dyDescent="0.2">
      <c r="A3243" s="49" t="s">
        <v>2245</v>
      </c>
      <c r="B3243" s="49" t="s">
        <v>36</v>
      </c>
      <c r="C3243" s="50">
        <v>3762</v>
      </c>
      <c r="D3243" s="49" t="s">
        <v>97</v>
      </c>
      <c r="E3243" s="49" t="s">
        <v>7034</v>
      </c>
      <c r="F3243" s="49" t="s">
        <v>97</v>
      </c>
      <c r="G3243" s="49">
        <v>5360</v>
      </c>
      <c r="H3243" s="49" t="s">
        <v>98</v>
      </c>
      <c r="I3243" s="50">
        <v>14134</v>
      </c>
      <c r="J3243" s="50">
        <v>105360000288</v>
      </c>
      <c r="K3243" s="49" t="s">
        <v>7037</v>
      </c>
      <c r="L3243" s="51">
        <v>1892</v>
      </c>
      <c r="M3243" s="52">
        <v>175847355</v>
      </c>
      <c r="N3243" s="52">
        <v>16024533</v>
      </c>
      <c r="O3243" s="52">
        <v>20193014</v>
      </c>
      <c r="P3243" s="52">
        <v>6660438</v>
      </c>
      <c r="Q3243" s="52">
        <v>191871888</v>
      </c>
      <c r="R3243" s="52">
        <v>26853452</v>
      </c>
      <c r="S3243" s="52">
        <v>218725340</v>
      </c>
      <c r="T3243" s="70" t="s">
        <v>10556</v>
      </c>
      <c r="U3243" s="70" t="s">
        <v>10560</v>
      </c>
    </row>
    <row r="3244" spans="1:21" x14ac:dyDescent="0.2">
      <c r="A3244" s="49" t="s">
        <v>5501</v>
      </c>
      <c r="B3244" s="49" t="s">
        <v>461</v>
      </c>
      <c r="C3244" s="50">
        <v>3780</v>
      </c>
      <c r="D3244" s="49" t="s">
        <v>459</v>
      </c>
      <c r="E3244" s="49" t="s">
        <v>10140</v>
      </c>
      <c r="F3244" s="49" t="s">
        <v>459</v>
      </c>
      <c r="G3244" s="49">
        <v>20001</v>
      </c>
      <c r="H3244" s="49" t="s">
        <v>460</v>
      </c>
      <c r="I3244" s="50">
        <v>15911</v>
      </c>
      <c r="J3244" s="50">
        <v>120001000603</v>
      </c>
      <c r="K3244" s="49" t="s">
        <v>10175</v>
      </c>
      <c r="L3244" s="51">
        <v>2190</v>
      </c>
      <c r="M3244" s="52">
        <v>222976453</v>
      </c>
      <c r="N3244" s="52">
        <v>0</v>
      </c>
      <c r="O3244" s="52">
        <v>28421423</v>
      </c>
      <c r="P3244" s="52">
        <v>26641753</v>
      </c>
      <c r="Q3244" s="52">
        <v>222976453</v>
      </c>
      <c r="R3244" s="52">
        <v>55063176</v>
      </c>
      <c r="S3244" s="52">
        <v>278039629</v>
      </c>
      <c r="T3244" s="70" t="s">
        <v>10556</v>
      </c>
      <c r="U3244" s="70" t="s">
        <v>10560</v>
      </c>
    </row>
    <row r="3245" spans="1:21" x14ac:dyDescent="0.2">
      <c r="A3245" s="49" t="s">
        <v>2945</v>
      </c>
      <c r="B3245" s="49" t="s">
        <v>891</v>
      </c>
      <c r="C3245" s="50">
        <v>3804</v>
      </c>
      <c r="D3245" s="49" t="s">
        <v>890</v>
      </c>
      <c r="E3245" s="49" t="s">
        <v>2946</v>
      </c>
      <c r="F3245" s="49" t="s">
        <v>890</v>
      </c>
      <c r="G3245" s="49">
        <v>63001</v>
      </c>
      <c r="H3245" s="49" t="s">
        <v>52</v>
      </c>
      <c r="I3245" s="50">
        <v>4609</v>
      </c>
      <c r="J3245" s="50">
        <v>163001000396</v>
      </c>
      <c r="K3245" s="49" t="s">
        <v>2969</v>
      </c>
      <c r="L3245" s="51">
        <v>817</v>
      </c>
      <c r="M3245" s="52">
        <v>74279399</v>
      </c>
      <c r="N3245" s="52">
        <v>2374869</v>
      </c>
      <c r="O3245" s="52">
        <v>20491461</v>
      </c>
      <c r="P3245" s="52">
        <v>6660438</v>
      </c>
      <c r="Q3245" s="52">
        <v>76654268</v>
      </c>
      <c r="R3245" s="52">
        <v>27151899</v>
      </c>
      <c r="S3245" s="52">
        <v>103806167</v>
      </c>
      <c r="T3245" s="70" t="s">
        <v>10556</v>
      </c>
      <c r="U3245" s="70" t="s">
        <v>10560</v>
      </c>
    </row>
    <row r="3246" spans="1:21" x14ac:dyDescent="0.2">
      <c r="A3246" s="49" t="s">
        <v>7676</v>
      </c>
      <c r="B3246" s="49" t="s">
        <v>763</v>
      </c>
      <c r="C3246" s="50">
        <v>3796</v>
      </c>
      <c r="D3246" s="49" t="s">
        <v>764</v>
      </c>
      <c r="E3246" s="49" t="s">
        <v>7753</v>
      </c>
      <c r="F3246" s="49" t="s">
        <v>764</v>
      </c>
      <c r="G3246" s="49">
        <v>50573</v>
      </c>
      <c r="H3246" s="49" t="s">
        <v>782</v>
      </c>
      <c r="I3246" s="50">
        <v>16247</v>
      </c>
      <c r="J3246" s="50">
        <v>150573000554</v>
      </c>
      <c r="K3246" s="49" t="s">
        <v>2969</v>
      </c>
      <c r="L3246" s="51">
        <v>1047</v>
      </c>
      <c r="M3246" s="52">
        <v>119736652</v>
      </c>
      <c r="N3246" s="52">
        <v>0</v>
      </c>
      <c r="O3246" s="52">
        <v>23375094</v>
      </c>
      <c r="P3246" s="52">
        <v>6660438</v>
      </c>
      <c r="Q3246" s="52">
        <v>119736652</v>
      </c>
      <c r="R3246" s="52">
        <v>30035532</v>
      </c>
      <c r="S3246" s="52">
        <v>149772184</v>
      </c>
      <c r="T3246" s="70" t="s">
        <v>10556</v>
      </c>
      <c r="U3246" s="70" t="s">
        <v>10560</v>
      </c>
    </row>
    <row r="3247" spans="1:21" x14ac:dyDescent="0.2">
      <c r="A3247" s="49" t="s">
        <v>6798</v>
      </c>
      <c r="B3247" s="49" t="s">
        <v>674</v>
      </c>
      <c r="C3247" s="50">
        <v>3791</v>
      </c>
      <c r="D3247" s="49" t="s">
        <v>672</v>
      </c>
      <c r="E3247" s="49" t="s">
        <v>8253</v>
      </c>
      <c r="F3247" s="49" t="s">
        <v>672</v>
      </c>
      <c r="G3247" s="49">
        <v>41001</v>
      </c>
      <c r="H3247" s="49" t="s">
        <v>673</v>
      </c>
      <c r="I3247" s="50">
        <v>12221</v>
      </c>
      <c r="J3247" s="50">
        <v>141001005301</v>
      </c>
      <c r="K3247" s="49" t="s">
        <v>2969</v>
      </c>
      <c r="L3247" s="51">
        <v>1259</v>
      </c>
      <c r="M3247" s="52">
        <v>114368423</v>
      </c>
      <c r="N3247" s="52">
        <v>2965465</v>
      </c>
      <c r="O3247" s="52">
        <v>20949499</v>
      </c>
      <c r="P3247" s="52">
        <v>6660438</v>
      </c>
      <c r="Q3247" s="52">
        <v>117333888</v>
      </c>
      <c r="R3247" s="52">
        <v>27609937</v>
      </c>
      <c r="S3247" s="52">
        <v>144943825</v>
      </c>
      <c r="T3247" s="70" t="s">
        <v>10556</v>
      </c>
      <c r="U3247" s="70" t="s">
        <v>10560</v>
      </c>
    </row>
    <row r="3248" spans="1:21" x14ac:dyDescent="0.2">
      <c r="A3248" s="49" t="s">
        <v>5921</v>
      </c>
      <c r="B3248" s="49" t="s">
        <v>211</v>
      </c>
      <c r="C3248" s="50">
        <v>3781</v>
      </c>
      <c r="D3248" s="49" t="s">
        <v>489</v>
      </c>
      <c r="E3248" s="49" t="s">
        <v>6100</v>
      </c>
      <c r="F3248" s="49" t="s">
        <v>489</v>
      </c>
      <c r="G3248" s="49">
        <v>23675</v>
      </c>
      <c r="H3248" s="49" t="s">
        <v>513</v>
      </c>
      <c r="I3248" s="50">
        <v>14201</v>
      </c>
      <c r="J3248" s="50">
        <v>123675000012</v>
      </c>
      <c r="K3248" s="49" t="s">
        <v>2969</v>
      </c>
      <c r="L3248" s="51">
        <v>870</v>
      </c>
      <c r="M3248" s="52">
        <v>109486076</v>
      </c>
      <c r="N3248" s="52">
        <v>0</v>
      </c>
      <c r="O3248" s="52">
        <v>28133917</v>
      </c>
      <c r="P3248" s="52">
        <v>6660438</v>
      </c>
      <c r="Q3248" s="52">
        <v>109486076</v>
      </c>
      <c r="R3248" s="52">
        <v>34794355</v>
      </c>
      <c r="S3248" s="52">
        <v>144280431</v>
      </c>
      <c r="T3248" s="70" t="s">
        <v>10556</v>
      </c>
      <c r="U3248" s="70" t="s">
        <v>10560</v>
      </c>
    </row>
    <row r="3249" spans="1:21" x14ac:dyDescent="0.2">
      <c r="A3249" s="49" t="s">
        <v>2245</v>
      </c>
      <c r="B3249" s="49" t="s">
        <v>36</v>
      </c>
      <c r="C3249" s="50">
        <v>3759</v>
      </c>
      <c r="D3249" s="49" t="s">
        <v>34</v>
      </c>
      <c r="E3249" s="49" t="s">
        <v>7491</v>
      </c>
      <c r="F3249" s="49" t="s">
        <v>34</v>
      </c>
      <c r="G3249" s="49">
        <v>5001</v>
      </c>
      <c r="H3249" s="49" t="s">
        <v>35</v>
      </c>
      <c r="I3249" s="50">
        <v>9725</v>
      </c>
      <c r="J3249" s="50">
        <v>105001005525</v>
      </c>
      <c r="K3249" s="49" t="s">
        <v>2969</v>
      </c>
      <c r="L3249" s="51">
        <v>1087</v>
      </c>
      <c r="M3249" s="52">
        <v>102249914</v>
      </c>
      <c r="N3249" s="52">
        <v>0</v>
      </c>
      <c r="O3249" s="52">
        <v>20461051</v>
      </c>
      <c r="P3249" s="52">
        <v>6660438</v>
      </c>
      <c r="Q3249" s="52">
        <v>102249914</v>
      </c>
      <c r="R3249" s="52">
        <v>27121489</v>
      </c>
      <c r="S3249" s="52">
        <v>129371403</v>
      </c>
      <c r="T3249" s="70" t="s">
        <v>10556</v>
      </c>
      <c r="U3249" s="70" t="s">
        <v>10560</v>
      </c>
    </row>
    <row r="3250" spans="1:21" x14ac:dyDescent="0.2">
      <c r="A3250" s="49" t="s">
        <v>4312</v>
      </c>
      <c r="B3250" s="49" t="s">
        <v>393</v>
      </c>
      <c r="C3250" s="50">
        <v>3807</v>
      </c>
      <c r="D3250" s="49" t="s">
        <v>907</v>
      </c>
      <c r="E3250" s="49" t="s">
        <v>6607</v>
      </c>
      <c r="F3250" s="49" t="s">
        <v>907</v>
      </c>
      <c r="G3250" s="49">
        <v>66170</v>
      </c>
      <c r="H3250" s="49" t="s">
        <v>908</v>
      </c>
      <c r="I3250" s="50">
        <v>17906</v>
      </c>
      <c r="J3250" s="50">
        <v>266170000846</v>
      </c>
      <c r="K3250" s="49" t="s">
        <v>6610</v>
      </c>
      <c r="L3250" s="51">
        <v>313</v>
      </c>
      <c r="M3250" s="52">
        <v>33670679</v>
      </c>
      <c r="N3250" s="52">
        <v>2347271</v>
      </c>
      <c r="O3250" s="52">
        <v>24957930</v>
      </c>
      <c r="P3250" s="52">
        <v>13320876</v>
      </c>
      <c r="Q3250" s="52">
        <v>36017950</v>
      </c>
      <c r="R3250" s="52">
        <v>38278806</v>
      </c>
      <c r="S3250" s="52">
        <v>74296756</v>
      </c>
      <c r="T3250" s="70" t="s">
        <v>10556</v>
      </c>
      <c r="U3250" s="70" t="s">
        <v>10560</v>
      </c>
    </row>
    <row r="3251" spans="1:21" x14ac:dyDescent="0.2">
      <c r="A3251" s="49" t="s">
        <v>5894</v>
      </c>
      <c r="B3251" s="49" t="s">
        <v>731</v>
      </c>
      <c r="C3251" s="50">
        <v>3795</v>
      </c>
      <c r="D3251" s="49" t="s">
        <v>738</v>
      </c>
      <c r="E3251" s="49" t="s">
        <v>5895</v>
      </c>
      <c r="F3251" s="49" t="s">
        <v>738</v>
      </c>
      <c r="G3251" s="49">
        <v>47189</v>
      </c>
      <c r="H3251" s="49" t="s">
        <v>739</v>
      </c>
      <c r="I3251" s="50">
        <v>113292</v>
      </c>
      <c r="J3251" s="50">
        <v>147189004576</v>
      </c>
      <c r="K3251" s="49" t="s">
        <v>5910</v>
      </c>
      <c r="L3251" s="51">
        <v>984</v>
      </c>
      <c r="M3251" s="52">
        <v>111211612</v>
      </c>
      <c r="N3251" s="52">
        <v>0</v>
      </c>
      <c r="O3251" s="52">
        <v>31171326</v>
      </c>
      <c r="P3251" s="52">
        <v>6660438</v>
      </c>
      <c r="Q3251" s="52">
        <v>111211612</v>
      </c>
      <c r="R3251" s="52">
        <v>37831764</v>
      </c>
      <c r="S3251" s="52">
        <v>149043376</v>
      </c>
      <c r="T3251" s="70" t="s">
        <v>10556</v>
      </c>
      <c r="U3251" s="70" t="s">
        <v>10560</v>
      </c>
    </row>
    <row r="3252" spans="1:21" x14ac:dyDescent="0.2">
      <c r="A3252" s="49" t="s">
        <v>4413</v>
      </c>
      <c r="B3252" s="49" t="s">
        <v>64</v>
      </c>
      <c r="C3252" s="50">
        <v>3773</v>
      </c>
      <c r="D3252" s="49" t="s">
        <v>374</v>
      </c>
      <c r="E3252" s="49" t="s">
        <v>4536</v>
      </c>
      <c r="F3252" s="49" t="s">
        <v>374</v>
      </c>
      <c r="G3252" s="49">
        <v>17662</v>
      </c>
      <c r="H3252" s="49" t="s">
        <v>395</v>
      </c>
      <c r="I3252" s="50">
        <v>13478</v>
      </c>
      <c r="J3252" s="50">
        <v>217662000093</v>
      </c>
      <c r="K3252" s="49" t="s">
        <v>4420</v>
      </c>
      <c r="L3252" s="51">
        <v>329</v>
      </c>
      <c r="M3252" s="52">
        <v>38926652</v>
      </c>
      <c r="N3252" s="52">
        <v>7785330</v>
      </c>
      <c r="O3252" s="52">
        <v>27318244</v>
      </c>
      <c r="P3252" s="52">
        <v>6660438</v>
      </c>
      <c r="Q3252" s="52">
        <v>46711982</v>
      </c>
      <c r="R3252" s="52">
        <v>33978682</v>
      </c>
      <c r="S3252" s="52">
        <v>80690664</v>
      </c>
      <c r="T3252" s="70" t="s">
        <v>10556</v>
      </c>
      <c r="U3252" s="70" t="s">
        <v>10560</v>
      </c>
    </row>
    <row r="3253" spans="1:21" x14ac:dyDescent="0.2">
      <c r="A3253" s="49" t="s">
        <v>4413</v>
      </c>
      <c r="B3253" s="49" t="s">
        <v>64</v>
      </c>
      <c r="C3253" s="50">
        <v>3773</v>
      </c>
      <c r="D3253" s="49" t="s">
        <v>374</v>
      </c>
      <c r="E3253" s="49" t="s">
        <v>4414</v>
      </c>
      <c r="F3253" s="49" t="s">
        <v>374</v>
      </c>
      <c r="G3253" s="49">
        <v>17013</v>
      </c>
      <c r="H3253" s="49" t="s">
        <v>375</v>
      </c>
      <c r="I3253" s="50">
        <v>18201</v>
      </c>
      <c r="J3253" s="50">
        <v>217013000602</v>
      </c>
      <c r="K3253" s="49" t="s">
        <v>4420</v>
      </c>
      <c r="L3253" s="51">
        <v>119</v>
      </c>
      <c r="M3253" s="52">
        <v>13957191</v>
      </c>
      <c r="N3253" s="52">
        <v>0</v>
      </c>
      <c r="O3253" s="52">
        <v>26668920</v>
      </c>
      <c r="P3253" s="52">
        <v>6660438</v>
      </c>
      <c r="Q3253" s="52">
        <v>13957191</v>
      </c>
      <c r="R3253" s="52">
        <v>33329358</v>
      </c>
      <c r="S3253" s="52">
        <v>47286549</v>
      </c>
      <c r="T3253" s="70" t="s">
        <v>10556</v>
      </c>
      <c r="U3253" s="70" t="s">
        <v>10560</v>
      </c>
    </row>
    <row r="3254" spans="1:21" x14ac:dyDescent="0.2">
      <c r="A3254" s="49" t="s">
        <v>4312</v>
      </c>
      <c r="B3254" s="49" t="s">
        <v>393</v>
      </c>
      <c r="C3254" s="50">
        <v>3807</v>
      </c>
      <c r="D3254" s="49" t="s">
        <v>907</v>
      </c>
      <c r="E3254" s="49" t="s">
        <v>6607</v>
      </c>
      <c r="F3254" s="49" t="s">
        <v>907</v>
      </c>
      <c r="G3254" s="49">
        <v>66170</v>
      </c>
      <c r="H3254" s="49" t="s">
        <v>908</v>
      </c>
      <c r="I3254" s="50">
        <v>17902</v>
      </c>
      <c r="J3254" s="50">
        <v>166170001911</v>
      </c>
      <c r="K3254" s="49" t="s">
        <v>6612</v>
      </c>
      <c r="L3254" s="51">
        <v>1276</v>
      </c>
      <c r="M3254" s="52">
        <v>116762480</v>
      </c>
      <c r="N3254" s="52">
        <v>0</v>
      </c>
      <c r="O3254" s="52">
        <v>20276724</v>
      </c>
      <c r="P3254" s="52">
        <v>6660438</v>
      </c>
      <c r="Q3254" s="52">
        <v>116762480</v>
      </c>
      <c r="R3254" s="52">
        <v>26937162</v>
      </c>
      <c r="S3254" s="52">
        <v>143699642</v>
      </c>
      <c r="T3254" s="70" t="s">
        <v>10556</v>
      </c>
      <c r="U3254" s="70" t="s">
        <v>10560</v>
      </c>
    </row>
    <row r="3255" spans="1:21" x14ac:dyDescent="0.2">
      <c r="A3255" s="49" t="s">
        <v>3938</v>
      </c>
      <c r="B3255" s="49" t="s">
        <v>250</v>
      </c>
      <c r="C3255" s="50">
        <v>3772</v>
      </c>
      <c r="D3255" s="49" t="s">
        <v>345</v>
      </c>
      <c r="E3255" s="49" t="s">
        <v>9356</v>
      </c>
      <c r="F3255" s="49" t="s">
        <v>345</v>
      </c>
      <c r="G3255" s="49">
        <v>15759</v>
      </c>
      <c r="H3255" s="49" t="s">
        <v>346</v>
      </c>
      <c r="I3255" s="50">
        <v>16037</v>
      </c>
      <c r="J3255" s="50">
        <v>115759000490</v>
      </c>
      <c r="K3255" s="49" t="s">
        <v>9361</v>
      </c>
      <c r="L3255" s="51">
        <v>835</v>
      </c>
      <c r="M3255" s="52">
        <v>80098021</v>
      </c>
      <c r="N3255" s="52">
        <v>8785938</v>
      </c>
      <c r="O3255" s="52">
        <v>24764125</v>
      </c>
      <c r="P3255" s="52">
        <v>6660438</v>
      </c>
      <c r="Q3255" s="52">
        <v>88883959</v>
      </c>
      <c r="R3255" s="52">
        <v>31424563</v>
      </c>
      <c r="S3255" s="52">
        <v>120308522</v>
      </c>
      <c r="T3255" s="70" t="s">
        <v>10556</v>
      </c>
      <c r="U3255" s="70" t="s">
        <v>10560</v>
      </c>
    </row>
    <row r="3256" spans="1:21" x14ac:dyDescent="0.2">
      <c r="A3256" s="49" t="s">
        <v>4982</v>
      </c>
      <c r="B3256" s="49" t="s">
        <v>421</v>
      </c>
      <c r="C3256" s="50">
        <v>3777</v>
      </c>
      <c r="D3256" s="49" t="s">
        <v>422</v>
      </c>
      <c r="E3256" s="49" t="s">
        <v>5094</v>
      </c>
      <c r="F3256" s="49" t="s">
        <v>422</v>
      </c>
      <c r="G3256" s="49">
        <v>19137</v>
      </c>
      <c r="H3256" s="49" t="s">
        <v>427</v>
      </c>
      <c r="I3256" s="50">
        <v>4866</v>
      </c>
      <c r="J3256" s="50">
        <v>219137001162</v>
      </c>
      <c r="K3256" s="49" t="s">
        <v>5095</v>
      </c>
      <c r="L3256" s="51">
        <v>342</v>
      </c>
      <c r="M3256" s="52">
        <v>48079993</v>
      </c>
      <c r="N3256" s="52">
        <v>2456182</v>
      </c>
      <c r="O3256" s="52">
        <v>29950064</v>
      </c>
      <c r="P3256" s="52">
        <v>13320876</v>
      </c>
      <c r="Q3256" s="52">
        <v>50536175</v>
      </c>
      <c r="R3256" s="52">
        <v>43270940</v>
      </c>
      <c r="S3256" s="52">
        <v>93807115</v>
      </c>
      <c r="T3256" s="70" t="s">
        <v>10556</v>
      </c>
      <c r="U3256" s="70" t="s">
        <v>10560</v>
      </c>
    </row>
    <row r="3257" spans="1:21" x14ac:dyDescent="0.2">
      <c r="A3257" s="49" t="s">
        <v>7676</v>
      </c>
      <c r="B3257" s="49" t="s">
        <v>763</v>
      </c>
      <c r="C3257" s="50">
        <v>3796</v>
      </c>
      <c r="D3257" s="49" t="s">
        <v>764</v>
      </c>
      <c r="E3257" s="49" t="s">
        <v>7767</v>
      </c>
      <c r="F3257" s="49" t="s">
        <v>764</v>
      </c>
      <c r="G3257" s="49">
        <v>50606</v>
      </c>
      <c r="H3257" s="49" t="s">
        <v>784</v>
      </c>
      <c r="I3257" s="50">
        <v>24356</v>
      </c>
      <c r="J3257" s="50">
        <v>150606000172</v>
      </c>
      <c r="K3257" s="49" t="s">
        <v>7769</v>
      </c>
      <c r="L3257" s="51">
        <v>1924</v>
      </c>
      <c r="M3257" s="52">
        <v>182003352</v>
      </c>
      <c r="N3257" s="52">
        <v>0</v>
      </c>
      <c r="O3257" s="52">
        <v>20633598</v>
      </c>
      <c r="P3257" s="52">
        <v>6660438</v>
      </c>
      <c r="Q3257" s="52">
        <v>182003352</v>
      </c>
      <c r="R3257" s="52">
        <v>27294036</v>
      </c>
      <c r="S3257" s="52">
        <v>209297388</v>
      </c>
      <c r="T3257" s="70" t="s">
        <v>10556</v>
      </c>
      <c r="U3257" s="70" t="s">
        <v>10560</v>
      </c>
    </row>
    <row r="3258" spans="1:21" x14ac:dyDescent="0.2">
      <c r="A3258" s="49" t="s">
        <v>3660</v>
      </c>
      <c r="B3258" s="49" t="s">
        <v>59</v>
      </c>
      <c r="C3258" s="50">
        <v>3767</v>
      </c>
      <c r="D3258" s="49" t="s">
        <v>201</v>
      </c>
      <c r="E3258" s="49" t="s">
        <v>3677</v>
      </c>
      <c r="F3258" s="49" t="s">
        <v>201</v>
      </c>
      <c r="G3258" s="49">
        <v>13042</v>
      </c>
      <c r="H3258" s="49" t="s">
        <v>204</v>
      </c>
      <c r="I3258" s="50">
        <v>8013</v>
      </c>
      <c r="J3258" s="50">
        <v>213473001580</v>
      </c>
      <c r="K3258" s="49" t="s">
        <v>3679</v>
      </c>
      <c r="L3258" s="51">
        <v>487</v>
      </c>
      <c r="M3258" s="52">
        <v>71354188</v>
      </c>
      <c r="N3258" s="52">
        <v>0</v>
      </c>
      <c r="O3258" s="52">
        <v>33159973</v>
      </c>
      <c r="P3258" s="52">
        <v>6660438</v>
      </c>
      <c r="Q3258" s="52">
        <v>71354188</v>
      </c>
      <c r="R3258" s="52">
        <v>39820411</v>
      </c>
      <c r="S3258" s="52">
        <v>111174599</v>
      </c>
      <c r="T3258" s="70" t="s">
        <v>10556</v>
      </c>
      <c r="U3258" s="70" t="s">
        <v>10560</v>
      </c>
    </row>
    <row r="3259" spans="1:21" x14ac:dyDescent="0.2">
      <c r="A3259" s="49" t="s">
        <v>5501</v>
      </c>
      <c r="B3259" s="49" t="s">
        <v>461</v>
      </c>
      <c r="C3259" s="50">
        <v>3779</v>
      </c>
      <c r="D3259" s="49" t="s">
        <v>462</v>
      </c>
      <c r="E3259" s="49" t="s">
        <v>5534</v>
      </c>
      <c r="F3259" s="49" t="s">
        <v>462</v>
      </c>
      <c r="G3259" s="49">
        <v>20060</v>
      </c>
      <c r="H3259" s="49" t="s">
        <v>467</v>
      </c>
      <c r="I3259" s="50">
        <v>17675</v>
      </c>
      <c r="J3259" s="50">
        <v>120060000072</v>
      </c>
      <c r="K3259" s="49" t="s">
        <v>5536</v>
      </c>
      <c r="L3259" s="51">
        <v>3350</v>
      </c>
      <c r="M3259" s="52">
        <v>389582820</v>
      </c>
      <c r="N3259" s="52">
        <v>0</v>
      </c>
      <c r="O3259" s="52">
        <v>32004756</v>
      </c>
      <c r="P3259" s="52">
        <v>6660438</v>
      </c>
      <c r="Q3259" s="52">
        <v>389582820</v>
      </c>
      <c r="R3259" s="52">
        <v>38665194</v>
      </c>
      <c r="S3259" s="52">
        <v>428248014</v>
      </c>
      <c r="T3259" s="70" t="s">
        <v>10556</v>
      </c>
      <c r="U3259" s="70" t="s">
        <v>10560</v>
      </c>
    </row>
    <row r="3260" spans="1:21" x14ac:dyDescent="0.2">
      <c r="A3260" s="49" t="s">
        <v>6181</v>
      </c>
      <c r="B3260" s="49" t="s">
        <v>113</v>
      </c>
      <c r="C3260" s="50">
        <v>3798</v>
      </c>
      <c r="D3260" s="49" t="s">
        <v>791</v>
      </c>
      <c r="E3260" s="49" t="s">
        <v>8087</v>
      </c>
      <c r="F3260" s="49" t="s">
        <v>791</v>
      </c>
      <c r="G3260" s="49">
        <v>52427</v>
      </c>
      <c r="H3260" s="49" t="s">
        <v>825</v>
      </c>
      <c r="I3260" s="50">
        <v>20213</v>
      </c>
      <c r="J3260" s="50">
        <v>152427000626</v>
      </c>
      <c r="K3260" s="49" t="s">
        <v>8088</v>
      </c>
      <c r="L3260" s="51">
        <v>2269</v>
      </c>
      <c r="M3260" s="52">
        <v>383686942</v>
      </c>
      <c r="N3260" s="52">
        <v>45061588</v>
      </c>
      <c r="O3260" s="52">
        <v>45042119</v>
      </c>
      <c r="P3260" s="52">
        <v>6660438</v>
      </c>
      <c r="Q3260" s="52">
        <v>428748530</v>
      </c>
      <c r="R3260" s="52">
        <v>51702557</v>
      </c>
      <c r="S3260" s="52">
        <v>480451087</v>
      </c>
      <c r="T3260" s="70" t="s">
        <v>10556</v>
      </c>
      <c r="U3260" s="70" t="s">
        <v>10560</v>
      </c>
    </row>
    <row r="3261" spans="1:21" x14ac:dyDescent="0.2">
      <c r="A3261" s="49" t="s">
        <v>6798</v>
      </c>
      <c r="B3261" s="49" t="s">
        <v>674</v>
      </c>
      <c r="C3261" s="50">
        <v>3790</v>
      </c>
      <c r="D3261" s="49" t="s">
        <v>675</v>
      </c>
      <c r="E3261" s="49" t="s">
        <v>6869</v>
      </c>
      <c r="F3261" s="49" t="s">
        <v>675</v>
      </c>
      <c r="G3261" s="49">
        <v>41378</v>
      </c>
      <c r="H3261" s="49" t="s">
        <v>691</v>
      </c>
      <c r="I3261" s="50">
        <v>10609</v>
      </c>
      <c r="J3261" s="50">
        <v>241378000014</v>
      </c>
      <c r="K3261" s="49" t="s">
        <v>6873</v>
      </c>
      <c r="L3261" s="51">
        <v>1109</v>
      </c>
      <c r="M3261" s="52">
        <v>114834574</v>
      </c>
      <c r="N3261" s="52">
        <v>0</v>
      </c>
      <c r="O3261" s="52">
        <v>23427238</v>
      </c>
      <c r="P3261" s="52">
        <v>6660438</v>
      </c>
      <c r="Q3261" s="52">
        <v>114834574</v>
      </c>
      <c r="R3261" s="52">
        <v>30087676</v>
      </c>
      <c r="S3261" s="52">
        <v>144922250</v>
      </c>
      <c r="T3261" s="70" t="s">
        <v>10556</v>
      </c>
      <c r="U3261" s="70" t="s">
        <v>10560</v>
      </c>
    </row>
    <row r="3262" spans="1:21" x14ac:dyDescent="0.2">
      <c r="A3262" s="49" t="s">
        <v>4982</v>
      </c>
      <c r="B3262" s="49" t="s">
        <v>421</v>
      </c>
      <c r="C3262" s="50">
        <v>3777</v>
      </c>
      <c r="D3262" s="49" t="s">
        <v>422</v>
      </c>
      <c r="E3262" s="49" t="s">
        <v>5439</v>
      </c>
      <c r="F3262" s="49" t="s">
        <v>422</v>
      </c>
      <c r="G3262" s="49">
        <v>19807</v>
      </c>
      <c r="H3262" s="49" t="s">
        <v>454</v>
      </c>
      <c r="I3262" s="50">
        <v>105147</v>
      </c>
      <c r="J3262" s="50">
        <v>219807001126</v>
      </c>
      <c r="K3262" s="49" t="s">
        <v>5442</v>
      </c>
      <c r="L3262" s="51">
        <v>148</v>
      </c>
      <c r="M3262" s="52">
        <v>18620731</v>
      </c>
      <c r="N3262" s="52">
        <v>0</v>
      </c>
      <c r="O3262" s="52">
        <v>28328994</v>
      </c>
      <c r="P3262" s="52">
        <v>6660438</v>
      </c>
      <c r="Q3262" s="52">
        <v>18620731</v>
      </c>
      <c r="R3262" s="52">
        <v>34989432</v>
      </c>
      <c r="S3262" s="52">
        <v>53610163</v>
      </c>
      <c r="T3262" s="70" t="s">
        <v>10556</v>
      </c>
      <c r="U3262" s="70" t="s">
        <v>10560</v>
      </c>
    </row>
    <row r="3263" spans="1:21" x14ac:dyDescent="0.2">
      <c r="A3263" s="49" t="s">
        <v>4413</v>
      </c>
      <c r="B3263" s="49" t="s">
        <v>64</v>
      </c>
      <c r="C3263" s="50">
        <v>3773</v>
      </c>
      <c r="D3263" s="49" t="s">
        <v>374</v>
      </c>
      <c r="E3263" s="49" t="s">
        <v>4498</v>
      </c>
      <c r="F3263" s="49" t="s">
        <v>374</v>
      </c>
      <c r="G3263" s="49">
        <v>17513</v>
      </c>
      <c r="H3263" s="49" t="s">
        <v>389</v>
      </c>
      <c r="I3263" s="50">
        <v>2686</v>
      </c>
      <c r="J3263" s="50">
        <v>117513000825</v>
      </c>
      <c r="K3263" s="49" t="s">
        <v>4499</v>
      </c>
      <c r="L3263" s="51">
        <v>276</v>
      </c>
      <c r="M3263" s="52">
        <v>27922885</v>
      </c>
      <c r="N3263" s="52">
        <v>5584577</v>
      </c>
      <c r="O3263" s="52">
        <v>22136347</v>
      </c>
      <c r="P3263" s="52">
        <v>6660438</v>
      </c>
      <c r="Q3263" s="52">
        <v>33507462</v>
      </c>
      <c r="R3263" s="52">
        <v>28796785</v>
      </c>
      <c r="S3263" s="52">
        <v>62304247</v>
      </c>
      <c r="T3263" s="70" t="s">
        <v>10556</v>
      </c>
      <c r="U3263" s="70" t="s">
        <v>10560</v>
      </c>
    </row>
    <row r="3264" spans="1:21" x14ac:dyDescent="0.2">
      <c r="A3264" s="49" t="s">
        <v>2872</v>
      </c>
      <c r="B3264" s="49" t="s">
        <v>1073</v>
      </c>
      <c r="C3264" s="50">
        <v>3817</v>
      </c>
      <c r="D3264" s="49" t="s">
        <v>1074</v>
      </c>
      <c r="E3264" s="49" t="s">
        <v>10019</v>
      </c>
      <c r="F3264" s="49" t="s">
        <v>1074</v>
      </c>
      <c r="G3264" s="49">
        <v>76036</v>
      </c>
      <c r="H3264" s="49" t="s">
        <v>1076</v>
      </c>
      <c r="I3264" s="50">
        <v>5854</v>
      </c>
      <c r="J3264" s="50">
        <v>176036000024</v>
      </c>
      <c r="K3264" s="49" t="s">
        <v>10020</v>
      </c>
      <c r="L3264" s="51">
        <v>1705</v>
      </c>
      <c r="M3264" s="52">
        <v>165848103</v>
      </c>
      <c r="N3264" s="52">
        <v>0</v>
      </c>
      <c r="O3264" s="52">
        <v>20590579</v>
      </c>
      <c r="P3264" s="52">
        <v>6660438</v>
      </c>
      <c r="Q3264" s="52">
        <v>165848103</v>
      </c>
      <c r="R3264" s="52">
        <v>27251017</v>
      </c>
      <c r="S3264" s="52">
        <v>193099120</v>
      </c>
      <c r="T3264" s="70" t="s">
        <v>10556</v>
      </c>
      <c r="U3264" s="70" t="s">
        <v>10560</v>
      </c>
    </row>
    <row r="3265" spans="1:21" x14ac:dyDescent="0.2">
      <c r="A3265" s="49" t="s">
        <v>4982</v>
      </c>
      <c r="B3265" s="49" t="s">
        <v>421</v>
      </c>
      <c r="C3265" s="50">
        <v>3777</v>
      </c>
      <c r="D3265" s="49" t="s">
        <v>422</v>
      </c>
      <c r="E3265" s="49" t="s">
        <v>5130</v>
      </c>
      <c r="F3265" s="49" t="s">
        <v>422</v>
      </c>
      <c r="G3265" s="49">
        <v>19256</v>
      </c>
      <c r="H3265" s="49" t="s">
        <v>430</v>
      </c>
      <c r="I3265" s="50">
        <v>3787</v>
      </c>
      <c r="J3265" s="50">
        <v>219256000182</v>
      </c>
      <c r="K3265" s="49" t="s">
        <v>5144</v>
      </c>
      <c r="L3265" s="51">
        <v>274</v>
      </c>
      <c r="M3265" s="52">
        <v>35083768</v>
      </c>
      <c r="N3265" s="52">
        <v>0</v>
      </c>
      <c r="O3265" s="52">
        <v>29854895</v>
      </c>
      <c r="P3265" s="52">
        <v>6660438</v>
      </c>
      <c r="Q3265" s="52">
        <v>35083768</v>
      </c>
      <c r="R3265" s="52">
        <v>36515333</v>
      </c>
      <c r="S3265" s="52">
        <v>71599101</v>
      </c>
      <c r="T3265" s="70" t="s">
        <v>10556</v>
      </c>
      <c r="U3265" s="70" t="s">
        <v>10560</v>
      </c>
    </row>
    <row r="3266" spans="1:21" x14ac:dyDescent="0.2">
      <c r="A3266" s="49" t="s">
        <v>5921</v>
      </c>
      <c r="B3266" s="49" t="s">
        <v>211</v>
      </c>
      <c r="C3266" s="50">
        <v>3784</v>
      </c>
      <c r="D3266" s="49" t="s">
        <v>509</v>
      </c>
      <c r="E3266" s="49" t="s">
        <v>8899</v>
      </c>
      <c r="F3266" s="49" t="s">
        <v>509</v>
      </c>
      <c r="G3266" s="49">
        <v>23660</v>
      </c>
      <c r="H3266" s="49" t="s">
        <v>510</v>
      </c>
      <c r="I3266" s="50">
        <v>2791</v>
      </c>
      <c r="J3266" s="50">
        <v>223660000762</v>
      </c>
      <c r="K3266" s="49" t="s">
        <v>8911</v>
      </c>
      <c r="L3266" s="51">
        <v>921</v>
      </c>
      <c r="M3266" s="52">
        <v>125765290</v>
      </c>
      <c r="N3266" s="52">
        <v>0</v>
      </c>
      <c r="O3266" s="52">
        <v>30339519</v>
      </c>
      <c r="P3266" s="52">
        <v>6660438</v>
      </c>
      <c r="Q3266" s="52">
        <v>125765290</v>
      </c>
      <c r="R3266" s="52">
        <v>36999957</v>
      </c>
      <c r="S3266" s="52">
        <v>162765247</v>
      </c>
      <c r="T3266" s="70" t="s">
        <v>10556</v>
      </c>
      <c r="U3266" s="70" t="s">
        <v>10560</v>
      </c>
    </row>
    <row r="3267" spans="1:21" x14ac:dyDescent="0.2">
      <c r="A3267" s="49" t="s">
        <v>4581</v>
      </c>
      <c r="B3267" s="49" t="s">
        <v>1025</v>
      </c>
      <c r="C3267" s="50">
        <v>3815</v>
      </c>
      <c r="D3267" s="49" t="s">
        <v>1026</v>
      </c>
      <c r="E3267" s="49" t="s">
        <v>9773</v>
      </c>
      <c r="F3267" s="49" t="s">
        <v>1026</v>
      </c>
      <c r="G3267" s="49">
        <v>73504</v>
      </c>
      <c r="H3267" s="49" t="s">
        <v>1055</v>
      </c>
      <c r="I3267" s="50">
        <v>8796</v>
      </c>
      <c r="J3267" s="50">
        <v>273504002191</v>
      </c>
      <c r="K3267" s="49" t="s">
        <v>9774</v>
      </c>
      <c r="L3267" s="51">
        <v>655</v>
      </c>
      <c r="M3267" s="52">
        <v>90379867</v>
      </c>
      <c r="N3267" s="52">
        <v>0</v>
      </c>
      <c r="O3267" s="52">
        <v>31124552</v>
      </c>
      <c r="P3267" s="52">
        <v>6660438</v>
      </c>
      <c r="Q3267" s="52">
        <v>90379867</v>
      </c>
      <c r="R3267" s="52">
        <v>37784990</v>
      </c>
      <c r="S3267" s="52">
        <v>128164857</v>
      </c>
      <c r="T3267" s="70" t="s">
        <v>10556</v>
      </c>
      <c r="U3267" s="70" t="s">
        <v>10560</v>
      </c>
    </row>
    <row r="3268" spans="1:21" x14ac:dyDescent="0.2">
      <c r="A3268" s="49" t="s">
        <v>4982</v>
      </c>
      <c r="B3268" s="49" t="s">
        <v>421</v>
      </c>
      <c r="C3268" s="50">
        <v>3777</v>
      </c>
      <c r="D3268" s="49" t="s">
        <v>422</v>
      </c>
      <c r="E3268" s="49" t="s">
        <v>5066</v>
      </c>
      <c r="F3268" s="49" t="s">
        <v>422</v>
      </c>
      <c r="G3268" s="49">
        <v>19130</v>
      </c>
      <c r="H3268" s="49" t="s">
        <v>426</v>
      </c>
      <c r="I3268" s="50">
        <v>15997</v>
      </c>
      <c r="J3268" s="50">
        <v>219130000497</v>
      </c>
      <c r="K3268" s="49" t="s">
        <v>5084</v>
      </c>
      <c r="L3268" s="51">
        <v>202</v>
      </c>
      <c r="M3268" s="52">
        <v>27047110</v>
      </c>
      <c r="N3268" s="52">
        <v>0</v>
      </c>
      <c r="O3268" s="52">
        <v>29894293</v>
      </c>
      <c r="P3268" s="52">
        <v>6660438</v>
      </c>
      <c r="Q3268" s="52">
        <v>27047110</v>
      </c>
      <c r="R3268" s="52">
        <v>36554731</v>
      </c>
      <c r="S3268" s="52">
        <v>63601841</v>
      </c>
      <c r="T3268" s="70" t="s">
        <v>10556</v>
      </c>
      <c r="U3268" s="70" t="s">
        <v>10560</v>
      </c>
    </row>
    <row r="3269" spans="1:21" x14ac:dyDescent="0.2">
      <c r="A3269" s="49" t="s">
        <v>2860</v>
      </c>
      <c r="B3269" s="49" t="s">
        <v>1188</v>
      </c>
      <c r="C3269" s="50">
        <v>3832</v>
      </c>
      <c r="D3269" s="49" t="s">
        <v>1186</v>
      </c>
      <c r="E3269" s="49" t="s">
        <v>10222</v>
      </c>
      <c r="F3269" s="49" t="s">
        <v>1186</v>
      </c>
      <c r="G3269" s="49">
        <v>99524</v>
      </c>
      <c r="H3269" s="49" t="s">
        <v>1189</v>
      </c>
      <c r="I3269" s="50">
        <v>114172</v>
      </c>
      <c r="J3269" s="50">
        <v>299524000194</v>
      </c>
      <c r="K3269" s="49" t="s">
        <v>10226</v>
      </c>
      <c r="L3269" s="51">
        <v>230</v>
      </c>
      <c r="M3269" s="52">
        <v>28195192</v>
      </c>
      <c r="N3269" s="52">
        <v>0</v>
      </c>
      <c r="O3269" s="52">
        <v>29092390</v>
      </c>
      <c r="P3269" s="52">
        <v>6660438</v>
      </c>
      <c r="Q3269" s="52">
        <v>28195192</v>
      </c>
      <c r="R3269" s="52">
        <v>35752828</v>
      </c>
      <c r="S3269" s="52">
        <v>63948020</v>
      </c>
      <c r="T3269" s="70" t="s">
        <v>10556</v>
      </c>
      <c r="U3269" s="70" t="s">
        <v>10560</v>
      </c>
    </row>
    <row r="3270" spans="1:21" x14ac:dyDescent="0.2">
      <c r="A3270" s="49" t="s">
        <v>4581</v>
      </c>
      <c r="B3270" s="49" t="s">
        <v>1025</v>
      </c>
      <c r="C3270" s="50">
        <v>3815</v>
      </c>
      <c r="D3270" s="49" t="s">
        <v>1026</v>
      </c>
      <c r="E3270" s="49" t="s">
        <v>9742</v>
      </c>
      <c r="F3270" s="49" t="s">
        <v>1026</v>
      </c>
      <c r="G3270" s="49">
        <v>73352</v>
      </c>
      <c r="H3270" s="49" t="s">
        <v>1048</v>
      </c>
      <c r="I3270" s="50">
        <v>22785</v>
      </c>
      <c r="J3270" s="50">
        <v>273352000651</v>
      </c>
      <c r="K3270" s="49" t="s">
        <v>9745</v>
      </c>
      <c r="L3270" s="51">
        <v>159</v>
      </c>
      <c r="M3270" s="52">
        <v>18730985</v>
      </c>
      <c r="N3270" s="52">
        <v>0</v>
      </c>
      <c r="O3270" s="52">
        <v>27291300</v>
      </c>
      <c r="P3270" s="52">
        <v>6660438</v>
      </c>
      <c r="Q3270" s="52">
        <v>18730985</v>
      </c>
      <c r="R3270" s="52">
        <v>33951738</v>
      </c>
      <c r="S3270" s="52">
        <v>52682723</v>
      </c>
      <c r="T3270" s="70" t="s">
        <v>10556</v>
      </c>
      <c r="U3270" s="70" t="s">
        <v>10560</v>
      </c>
    </row>
    <row r="3271" spans="1:21" x14ac:dyDescent="0.2">
      <c r="A3271" s="49" t="s">
        <v>2245</v>
      </c>
      <c r="B3271" s="49" t="s">
        <v>36</v>
      </c>
      <c r="C3271" s="50">
        <v>3759</v>
      </c>
      <c r="D3271" s="49" t="s">
        <v>34</v>
      </c>
      <c r="E3271" s="49" t="s">
        <v>7491</v>
      </c>
      <c r="F3271" s="49" t="s">
        <v>34</v>
      </c>
      <c r="G3271" s="49">
        <v>5001</v>
      </c>
      <c r="H3271" s="49" t="s">
        <v>35</v>
      </c>
      <c r="I3271" s="50">
        <v>9530</v>
      </c>
      <c r="J3271" s="50">
        <v>305001016542</v>
      </c>
      <c r="K3271" s="49" t="s">
        <v>7505</v>
      </c>
      <c r="L3271" s="51">
        <v>1226</v>
      </c>
      <c r="M3271" s="52">
        <v>117698980</v>
      </c>
      <c r="N3271" s="52">
        <v>0</v>
      </c>
      <c r="O3271" s="52">
        <v>20461051</v>
      </c>
      <c r="P3271" s="52">
        <v>6660438</v>
      </c>
      <c r="Q3271" s="52">
        <v>117698980</v>
      </c>
      <c r="R3271" s="52">
        <v>27121489</v>
      </c>
      <c r="S3271" s="52">
        <v>144820469</v>
      </c>
      <c r="T3271" s="70" t="s">
        <v>10556</v>
      </c>
      <c r="U3271" s="70" t="s">
        <v>10560</v>
      </c>
    </row>
    <row r="3272" spans="1:21" x14ac:dyDescent="0.2">
      <c r="A3272" s="49" t="s">
        <v>4413</v>
      </c>
      <c r="B3272" s="49" t="s">
        <v>64</v>
      </c>
      <c r="C3272" s="50">
        <v>3773</v>
      </c>
      <c r="D3272" s="49" t="s">
        <v>374</v>
      </c>
      <c r="E3272" s="49" t="s">
        <v>4446</v>
      </c>
      <c r="F3272" s="49" t="s">
        <v>374</v>
      </c>
      <c r="G3272" s="49">
        <v>17174</v>
      </c>
      <c r="H3272" s="49" t="s">
        <v>379</v>
      </c>
      <c r="I3272" s="50">
        <v>2875</v>
      </c>
      <c r="J3272" s="50">
        <v>217174000432</v>
      </c>
      <c r="K3272" s="49" t="s">
        <v>4449</v>
      </c>
      <c r="L3272" s="51">
        <v>336</v>
      </c>
      <c r="M3272" s="52">
        <v>38724036</v>
      </c>
      <c r="N3272" s="52">
        <v>5099463</v>
      </c>
      <c r="O3272" s="52">
        <v>25894439</v>
      </c>
      <c r="P3272" s="52">
        <v>6660438</v>
      </c>
      <c r="Q3272" s="52">
        <v>43823499</v>
      </c>
      <c r="R3272" s="52">
        <v>32554877</v>
      </c>
      <c r="S3272" s="52">
        <v>76378376</v>
      </c>
      <c r="T3272" s="70" t="s">
        <v>10556</v>
      </c>
      <c r="U3272" s="70" t="s">
        <v>10560</v>
      </c>
    </row>
    <row r="3273" spans="1:21" x14ac:dyDescent="0.2">
      <c r="A3273" s="49" t="s">
        <v>3078</v>
      </c>
      <c r="B3273" s="49" t="s">
        <v>919</v>
      </c>
      <c r="C3273" s="50">
        <v>3808</v>
      </c>
      <c r="D3273" s="49" t="s">
        <v>920</v>
      </c>
      <c r="E3273" s="49" t="s">
        <v>9028</v>
      </c>
      <c r="F3273" s="49" t="s">
        <v>920</v>
      </c>
      <c r="G3273" s="49">
        <v>68152</v>
      </c>
      <c r="H3273" s="49" t="s">
        <v>928</v>
      </c>
      <c r="I3273" s="50">
        <v>17105</v>
      </c>
      <c r="J3273" s="50">
        <v>268152000157</v>
      </c>
      <c r="K3273" s="49" t="s">
        <v>9030</v>
      </c>
      <c r="L3273" s="51">
        <v>204</v>
      </c>
      <c r="M3273" s="52">
        <v>28835248</v>
      </c>
      <c r="N3273" s="52">
        <v>0</v>
      </c>
      <c r="O3273" s="52">
        <v>31082922</v>
      </c>
      <c r="P3273" s="52">
        <v>6660438</v>
      </c>
      <c r="Q3273" s="52">
        <v>28835248</v>
      </c>
      <c r="R3273" s="52">
        <v>37743360</v>
      </c>
      <c r="S3273" s="52">
        <v>66578608</v>
      </c>
      <c r="T3273" s="70" t="s">
        <v>10556</v>
      </c>
      <c r="U3273" s="70" t="s">
        <v>10560</v>
      </c>
    </row>
    <row r="3274" spans="1:21" x14ac:dyDescent="0.2">
      <c r="A3274" s="49" t="s">
        <v>4581</v>
      </c>
      <c r="B3274" s="49" t="s">
        <v>1025</v>
      </c>
      <c r="C3274" s="50">
        <v>3815</v>
      </c>
      <c r="D3274" s="49" t="s">
        <v>1026</v>
      </c>
      <c r="E3274" s="49" t="s">
        <v>9753</v>
      </c>
      <c r="F3274" s="49" t="s">
        <v>1026</v>
      </c>
      <c r="G3274" s="49">
        <v>73411</v>
      </c>
      <c r="H3274" s="49" t="s">
        <v>1050</v>
      </c>
      <c r="I3274" s="50">
        <v>4299</v>
      </c>
      <c r="J3274" s="50">
        <v>273411000466</v>
      </c>
      <c r="K3274" s="49" t="s">
        <v>9756</v>
      </c>
      <c r="L3274" s="51">
        <v>174</v>
      </c>
      <c r="M3274" s="52">
        <v>20610392</v>
      </c>
      <c r="N3274" s="52">
        <v>2687356</v>
      </c>
      <c r="O3274" s="52">
        <v>26781856</v>
      </c>
      <c r="P3274" s="52">
        <v>6660438</v>
      </c>
      <c r="Q3274" s="52">
        <v>23297748</v>
      </c>
      <c r="R3274" s="52">
        <v>33442294</v>
      </c>
      <c r="S3274" s="52">
        <v>56740042</v>
      </c>
      <c r="T3274" s="70" t="s">
        <v>10556</v>
      </c>
      <c r="U3274" s="70" t="s">
        <v>10560</v>
      </c>
    </row>
    <row r="3275" spans="1:21" x14ac:dyDescent="0.2">
      <c r="A3275" s="49" t="s">
        <v>6798</v>
      </c>
      <c r="B3275" s="49" t="s">
        <v>674</v>
      </c>
      <c r="C3275" s="50">
        <v>3790</v>
      </c>
      <c r="D3275" s="49" t="s">
        <v>675</v>
      </c>
      <c r="E3275" s="49" t="s">
        <v>6947</v>
      </c>
      <c r="F3275" s="49" t="s">
        <v>675</v>
      </c>
      <c r="G3275" s="49">
        <v>41807</v>
      </c>
      <c r="H3275" s="49" t="s">
        <v>708</v>
      </c>
      <c r="I3275" s="50">
        <v>7714</v>
      </c>
      <c r="J3275" s="50">
        <v>241807000427</v>
      </c>
      <c r="K3275" s="49" t="s">
        <v>6951</v>
      </c>
      <c r="L3275" s="51">
        <v>523</v>
      </c>
      <c r="M3275" s="52">
        <v>64937461</v>
      </c>
      <c r="N3275" s="52">
        <v>10064524</v>
      </c>
      <c r="O3275" s="52">
        <v>26697682</v>
      </c>
      <c r="P3275" s="52">
        <v>6660438</v>
      </c>
      <c r="Q3275" s="52">
        <v>75001985</v>
      </c>
      <c r="R3275" s="52">
        <v>33358120</v>
      </c>
      <c r="S3275" s="52">
        <v>108360105</v>
      </c>
      <c r="T3275" s="70" t="s">
        <v>10556</v>
      </c>
      <c r="U3275" s="70" t="s">
        <v>10560</v>
      </c>
    </row>
    <row r="3276" spans="1:21" x14ac:dyDescent="0.2">
      <c r="A3276" s="49" t="s">
        <v>3078</v>
      </c>
      <c r="B3276" s="49" t="s">
        <v>919</v>
      </c>
      <c r="C3276" s="50">
        <v>3808</v>
      </c>
      <c r="D3276" s="49" t="s">
        <v>920</v>
      </c>
      <c r="E3276" s="49" t="s">
        <v>9219</v>
      </c>
      <c r="F3276" s="49" t="s">
        <v>920</v>
      </c>
      <c r="G3276" s="49">
        <v>68655</v>
      </c>
      <c r="H3276" s="49" t="s">
        <v>980</v>
      </c>
      <c r="I3276" s="50">
        <v>17035</v>
      </c>
      <c r="J3276" s="50">
        <v>268655000707</v>
      </c>
      <c r="K3276" s="49" t="s">
        <v>9222</v>
      </c>
      <c r="L3276" s="51">
        <v>992</v>
      </c>
      <c r="M3276" s="52">
        <v>125424314</v>
      </c>
      <c r="N3276" s="52">
        <v>0</v>
      </c>
      <c r="O3276" s="52">
        <v>29253823</v>
      </c>
      <c r="P3276" s="52">
        <v>6660438</v>
      </c>
      <c r="Q3276" s="52">
        <v>125424314</v>
      </c>
      <c r="R3276" s="52">
        <v>35914261</v>
      </c>
      <c r="S3276" s="52">
        <v>161338575</v>
      </c>
      <c r="T3276" s="70" t="s">
        <v>10556</v>
      </c>
      <c r="U3276" s="70" t="s">
        <v>10560</v>
      </c>
    </row>
    <row r="3277" spans="1:21" x14ac:dyDescent="0.2">
      <c r="A3277" s="49" t="s">
        <v>4982</v>
      </c>
      <c r="B3277" s="49" t="s">
        <v>421</v>
      </c>
      <c r="C3277" s="50">
        <v>3777</v>
      </c>
      <c r="D3277" s="49" t="s">
        <v>422</v>
      </c>
      <c r="E3277" s="49" t="s">
        <v>4983</v>
      </c>
      <c r="F3277" s="49" t="s">
        <v>422</v>
      </c>
      <c r="G3277" s="49">
        <v>19022</v>
      </c>
      <c r="H3277" s="49" t="s">
        <v>423</v>
      </c>
      <c r="I3277" s="50">
        <v>16133</v>
      </c>
      <c r="J3277" s="50">
        <v>219022001193</v>
      </c>
      <c r="K3277" s="49" t="s">
        <v>4987</v>
      </c>
      <c r="L3277" s="51">
        <v>102</v>
      </c>
      <c r="M3277" s="52">
        <v>14320006</v>
      </c>
      <c r="N3277" s="52">
        <v>0</v>
      </c>
      <c r="O3277" s="52">
        <v>32499905</v>
      </c>
      <c r="P3277" s="52">
        <v>6660438</v>
      </c>
      <c r="Q3277" s="52">
        <v>14320006</v>
      </c>
      <c r="R3277" s="52">
        <v>39160343</v>
      </c>
      <c r="S3277" s="52">
        <v>53480349</v>
      </c>
      <c r="T3277" s="70" t="s">
        <v>10556</v>
      </c>
      <c r="U3277" s="70" t="s">
        <v>10560</v>
      </c>
    </row>
    <row r="3278" spans="1:21" x14ac:dyDescent="0.2">
      <c r="A3278" s="49" t="s">
        <v>4413</v>
      </c>
      <c r="B3278" s="49" t="s">
        <v>64</v>
      </c>
      <c r="C3278" s="50">
        <v>3773</v>
      </c>
      <c r="D3278" s="49" t="s">
        <v>374</v>
      </c>
      <c r="E3278" s="49" t="s">
        <v>4562</v>
      </c>
      <c r="F3278" s="49" t="s">
        <v>374</v>
      </c>
      <c r="G3278" s="49">
        <v>17877</v>
      </c>
      <c r="H3278" s="49" t="s">
        <v>400</v>
      </c>
      <c r="I3278" s="50">
        <v>2892</v>
      </c>
      <c r="J3278" s="50">
        <v>217877000086</v>
      </c>
      <c r="K3278" s="49" t="s">
        <v>4563</v>
      </c>
      <c r="L3278" s="51">
        <v>179</v>
      </c>
      <c r="M3278" s="52">
        <v>20733749</v>
      </c>
      <c r="N3278" s="52">
        <v>3575624</v>
      </c>
      <c r="O3278" s="52">
        <v>26082608</v>
      </c>
      <c r="P3278" s="52">
        <v>6660438</v>
      </c>
      <c r="Q3278" s="52">
        <v>24309373</v>
      </c>
      <c r="R3278" s="52">
        <v>32743046</v>
      </c>
      <c r="S3278" s="52">
        <v>57052419</v>
      </c>
      <c r="T3278" s="70" t="s">
        <v>10556</v>
      </c>
      <c r="U3278" s="70" t="s">
        <v>10560</v>
      </c>
    </row>
    <row r="3279" spans="1:21" x14ac:dyDescent="0.2">
      <c r="A3279" s="49" t="s">
        <v>5921</v>
      </c>
      <c r="B3279" s="49" t="s">
        <v>211</v>
      </c>
      <c r="C3279" s="50">
        <v>3781</v>
      </c>
      <c r="D3279" s="49" t="s">
        <v>489</v>
      </c>
      <c r="E3279" s="49" t="s">
        <v>6062</v>
      </c>
      <c r="F3279" s="49" t="s">
        <v>489</v>
      </c>
      <c r="G3279" s="49">
        <v>23574</v>
      </c>
      <c r="H3279" s="49" t="s">
        <v>506</v>
      </c>
      <c r="I3279" s="50">
        <v>14847</v>
      </c>
      <c r="J3279" s="50">
        <v>223574000822</v>
      </c>
      <c r="K3279" s="49" t="s">
        <v>4539</v>
      </c>
      <c r="L3279" s="51">
        <v>354</v>
      </c>
      <c r="M3279" s="52">
        <v>67844779</v>
      </c>
      <c r="N3279" s="52">
        <v>0</v>
      </c>
      <c r="O3279" s="52">
        <v>42801909</v>
      </c>
      <c r="P3279" s="52">
        <v>6660438</v>
      </c>
      <c r="Q3279" s="52">
        <v>67844779</v>
      </c>
      <c r="R3279" s="52">
        <v>49462347</v>
      </c>
      <c r="S3279" s="52">
        <v>117307126</v>
      </c>
      <c r="T3279" s="70" t="s">
        <v>10556</v>
      </c>
      <c r="U3279" s="70" t="s">
        <v>10560</v>
      </c>
    </row>
    <row r="3280" spans="1:21" x14ac:dyDescent="0.2">
      <c r="A3280" s="49" t="s">
        <v>4413</v>
      </c>
      <c r="B3280" s="49" t="s">
        <v>64</v>
      </c>
      <c r="C3280" s="50">
        <v>3773</v>
      </c>
      <c r="D3280" s="49" t="s">
        <v>374</v>
      </c>
      <c r="E3280" s="49" t="s">
        <v>4536</v>
      </c>
      <c r="F3280" s="49" t="s">
        <v>374</v>
      </c>
      <c r="G3280" s="49">
        <v>17662</v>
      </c>
      <c r="H3280" s="49" t="s">
        <v>395</v>
      </c>
      <c r="I3280" s="50">
        <v>2890</v>
      </c>
      <c r="J3280" s="50">
        <v>217662000387</v>
      </c>
      <c r="K3280" s="49" t="s">
        <v>4539</v>
      </c>
      <c r="L3280" s="51">
        <v>230</v>
      </c>
      <c r="M3280" s="52">
        <v>28040882</v>
      </c>
      <c r="N3280" s="52">
        <v>5563164</v>
      </c>
      <c r="O3280" s="52">
        <v>27318244</v>
      </c>
      <c r="P3280" s="52">
        <v>6660438</v>
      </c>
      <c r="Q3280" s="52">
        <v>33604046</v>
      </c>
      <c r="R3280" s="52">
        <v>33978682</v>
      </c>
      <c r="S3280" s="52">
        <v>67582728</v>
      </c>
      <c r="T3280" s="70" t="s">
        <v>10556</v>
      </c>
      <c r="U3280" s="70" t="s">
        <v>10560</v>
      </c>
    </row>
    <row r="3281" spans="1:21" x14ac:dyDescent="0.2">
      <c r="A3281" s="49" t="s">
        <v>5921</v>
      </c>
      <c r="B3281" s="49" t="s">
        <v>211</v>
      </c>
      <c r="C3281" s="50">
        <v>3781</v>
      </c>
      <c r="D3281" s="49" t="s">
        <v>489</v>
      </c>
      <c r="E3281" s="49" t="s">
        <v>5975</v>
      </c>
      <c r="F3281" s="49" t="s">
        <v>489</v>
      </c>
      <c r="G3281" s="49">
        <v>23189</v>
      </c>
      <c r="H3281" s="49" t="s">
        <v>495</v>
      </c>
      <c r="I3281" s="50">
        <v>19850</v>
      </c>
      <c r="J3281" s="50">
        <v>223189001583</v>
      </c>
      <c r="K3281" s="49" t="s">
        <v>5983</v>
      </c>
      <c r="L3281" s="51">
        <v>749</v>
      </c>
      <c r="M3281" s="52">
        <v>112856359</v>
      </c>
      <c r="N3281" s="52">
        <v>0</v>
      </c>
      <c r="O3281" s="52">
        <v>33315446</v>
      </c>
      <c r="P3281" s="52">
        <v>6660438</v>
      </c>
      <c r="Q3281" s="52">
        <v>112856359</v>
      </c>
      <c r="R3281" s="52">
        <v>39975884</v>
      </c>
      <c r="S3281" s="52">
        <v>152832243</v>
      </c>
      <c r="T3281" s="70" t="s">
        <v>10556</v>
      </c>
      <c r="U3281" s="70" t="s">
        <v>10560</v>
      </c>
    </row>
    <row r="3282" spans="1:21" x14ac:dyDescent="0.2">
      <c r="A3282" s="49" t="s">
        <v>4982</v>
      </c>
      <c r="B3282" s="49" t="s">
        <v>421</v>
      </c>
      <c r="C3282" s="50">
        <v>3777</v>
      </c>
      <c r="D3282" s="49" t="s">
        <v>422</v>
      </c>
      <c r="E3282" s="49" t="s">
        <v>5464</v>
      </c>
      <c r="F3282" s="49" t="s">
        <v>422</v>
      </c>
      <c r="G3282" s="49">
        <v>19821</v>
      </c>
      <c r="H3282" s="49" t="s">
        <v>456</v>
      </c>
      <c r="I3282" s="50">
        <v>2904</v>
      </c>
      <c r="J3282" s="50">
        <v>219821000558</v>
      </c>
      <c r="K3282" s="49" t="s">
        <v>5479</v>
      </c>
      <c r="L3282" s="51">
        <v>327</v>
      </c>
      <c r="M3282" s="52">
        <v>42991308</v>
      </c>
      <c r="N3282" s="52">
        <v>0</v>
      </c>
      <c r="O3282" s="52">
        <v>29623920</v>
      </c>
      <c r="P3282" s="52">
        <v>6660438</v>
      </c>
      <c r="Q3282" s="52">
        <v>42991308</v>
      </c>
      <c r="R3282" s="52">
        <v>36284358</v>
      </c>
      <c r="S3282" s="52">
        <v>79275666</v>
      </c>
      <c r="T3282" s="70" t="s">
        <v>10556</v>
      </c>
      <c r="U3282" s="70" t="s">
        <v>10560</v>
      </c>
    </row>
    <row r="3283" spans="1:21" x14ac:dyDescent="0.2">
      <c r="A3283" s="49" t="s">
        <v>2245</v>
      </c>
      <c r="B3283" s="49" t="s">
        <v>36</v>
      </c>
      <c r="C3283" s="50">
        <v>3759</v>
      </c>
      <c r="D3283" s="49" t="s">
        <v>34</v>
      </c>
      <c r="E3283" s="49" t="s">
        <v>7491</v>
      </c>
      <c r="F3283" s="49" t="s">
        <v>34</v>
      </c>
      <c r="G3283" s="49">
        <v>5001</v>
      </c>
      <c r="H3283" s="49" t="s">
        <v>35</v>
      </c>
      <c r="I3283" s="50">
        <v>9809</v>
      </c>
      <c r="J3283" s="50">
        <v>105001020028</v>
      </c>
      <c r="K3283" s="49" t="s">
        <v>7551</v>
      </c>
      <c r="L3283" s="51">
        <v>920</v>
      </c>
      <c r="M3283" s="52">
        <v>85958429</v>
      </c>
      <c r="N3283" s="52">
        <v>1789386</v>
      </c>
      <c r="O3283" s="52">
        <v>20461051</v>
      </c>
      <c r="P3283" s="52">
        <v>6660438</v>
      </c>
      <c r="Q3283" s="52">
        <v>87747815</v>
      </c>
      <c r="R3283" s="52">
        <v>27121489</v>
      </c>
      <c r="S3283" s="52">
        <v>114869304</v>
      </c>
      <c r="T3283" s="70" t="s">
        <v>10556</v>
      </c>
      <c r="U3283" s="70" t="s">
        <v>10560</v>
      </c>
    </row>
    <row r="3284" spans="1:21" x14ac:dyDescent="0.2">
      <c r="A3284" s="49" t="s">
        <v>4656</v>
      </c>
      <c r="B3284" s="49" t="s">
        <v>403</v>
      </c>
      <c r="C3284" s="50">
        <v>3776</v>
      </c>
      <c r="D3284" s="49" t="s">
        <v>401</v>
      </c>
      <c r="E3284" s="49" t="s">
        <v>6661</v>
      </c>
      <c r="F3284" s="49" t="s">
        <v>401</v>
      </c>
      <c r="G3284" s="49">
        <v>18001</v>
      </c>
      <c r="H3284" s="49" t="s">
        <v>402</v>
      </c>
      <c r="I3284" s="50">
        <v>1734</v>
      </c>
      <c r="J3284" s="50">
        <v>283001001614</v>
      </c>
      <c r="K3284" s="49" t="s">
        <v>6667</v>
      </c>
      <c r="L3284" s="51">
        <v>148</v>
      </c>
      <c r="M3284" s="52">
        <v>18715049</v>
      </c>
      <c r="N3284" s="52">
        <v>2872801</v>
      </c>
      <c r="O3284" s="52">
        <v>27569112</v>
      </c>
      <c r="P3284" s="52">
        <v>6660438</v>
      </c>
      <c r="Q3284" s="52">
        <v>21587850</v>
      </c>
      <c r="R3284" s="52">
        <v>34229550</v>
      </c>
      <c r="S3284" s="52">
        <v>55817400</v>
      </c>
      <c r="T3284" s="70" t="s">
        <v>10556</v>
      </c>
      <c r="U3284" s="70" t="s">
        <v>10560</v>
      </c>
    </row>
    <row r="3285" spans="1:21" x14ac:dyDescent="0.2">
      <c r="A3285" s="49" t="s">
        <v>4581</v>
      </c>
      <c r="B3285" s="49" t="s">
        <v>1025</v>
      </c>
      <c r="C3285" s="50">
        <v>3815</v>
      </c>
      <c r="D3285" s="49" t="s">
        <v>1026</v>
      </c>
      <c r="E3285" s="49" t="s">
        <v>9787</v>
      </c>
      <c r="F3285" s="49" t="s">
        <v>1026</v>
      </c>
      <c r="G3285" s="49">
        <v>73555</v>
      </c>
      <c r="H3285" s="49" t="s">
        <v>1058</v>
      </c>
      <c r="I3285" s="50">
        <v>24211</v>
      </c>
      <c r="J3285" s="50">
        <v>273555000185</v>
      </c>
      <c r="K3285" s="49" t="s">
        <v>9129</v>
      </c>
      <c r="L3285" s="51">
        <v>568</v>
      </c>
      <c r="M3285" s="52">
        <v>77905379</v>
      </c>
      <c r="N3285" s="52">
        <v>0</v>
      </c>
      <c r="O3285" s="52">
        <v>31667975</v>
      </c>
      <c r="P3285" s="52">
        <v>6660438</v>
      </c>
      <c r="Q3285" s="52">
        <v>77905379</v>
      </c>
      <c r="R3285" s="52">
        <v>38328413</v>
      </c>
      <c r="S3285" s="52">
        <v>116233792</v>
      </c>
      <c r="T3285" s="70" t="s">
        <v>10556</v>
      </c>
      <c r="U3285" s="70" t="s">
        <v>10560</v>
      </c>
    </row>
    <row r="3286" spans="1:21" x14ac:dyDescent="0.2">
      <c r="A3286" s="49" t="s">
        <v>7676</v>
      </c>
      <c r="B3286" s="49" t="s">
        <v>763</v>
      </c>
      <c r="C3286" s="50">
        <v>3796</v>
      </c>
      <c r="D3286" s="49" t="s">
        <v>764</v>
      </c>
      <c r="E3286" s="49" t="s">
        <v>7718</v>
      </c>
      <c r="F3286" s="49" t="s">
        <v>764</v>
      </c>
      <c r="G3286" s="49">
        <v>50350</v>
      </c>
      <c r="H3286" s="49" t="s">
        <v>777</v>
      </c>
      <c r="I3286" s="50">
        <v>16400</v>
      </c>
      <c r="J3286" s="50">
        <v>250350000859</v>
      </c>
      <c r="K3286" s="49" t="s">
        <v>7724</v>
      </c>
      <c r="L3286" s="51">
        <v>476</v>
      </c>
      <c r="M3286" s="52">
        <v>68799036</v>
      </c>
      <c r="N3286" s="52">
        <v>0</v>
      </c>
      <c r="O3286" s="52">
        <v>34593622</v>
      </c>
      <c r="P3286" s="52">
        <v>6660438</v>
      </c>
      <c r="Q3286" s="52">
        <v>68799036</v>
      </c>
      <c r="R3286" s="52">
        <v>41254060</v>
      </c>
      <c r="S3286" s="52">
        <v>110053096</v>
      </c>
      <c r="T3286" s="70" t="s">
        <v>10556</v>
      </c>
      <c r="U3286" s="70" t="s">
        <v>10560</v>
      </c>
    </row>
    <row r="3287" spans="1:21" x14ac:dyDescent="0.2">
      <c r="A3287" s="49" t="s">
        <v>3078</v>
      </c>
      <c r="B3287" s="49" t="s">
        <v>919</v>
      </c>
      <c r="C3287" s="50">
        <v>3808</v>
      </c>
      <c r="D3287" s="49" t="s">
        <v>920</v>
      </c>
      <c r="E3287" s="49" t="s">
        <v>9126</v>
      </c>
      <c r="F3287" s="49" t="s">
        <v>920</v>
      </c>
      <c r="G3287" s="49">
        <v>68377</v>
      </c>
      <c r="H3287" s="49" t="s">
        <v>958</v>
      </c>
      <c r="I3287" s="50">
        <v>16766</v>
      </c>
      <c r="J3287" s="50">
        <v>268377000253</v>
      </c>
      <c r="K3287" s="49" t="s">
        <v>9129</v>
      </c>
      <c r="L3287" s="51">
        <v>125</v>
      </c>
      <c r="M3287" s="52">
        <v>14693256</v>
      </c>
      <c r="N3287" s="52">
        <v>0</v>
      </c>
      <c r="O3287" s="52">
        <v>26760794</v>
      </c>
      <c r="P3287" s="52">
        <v>6660438</v>
      </c>
      <c r="Q3287" s="52">
        <v>14693256</v>
      </c>
      <c r="R3287" s="52">
        <v>33421232</v>
      </c>
      <c r="S3287" s="52">
        <v>48114488</v>
      </c>
      <c r="T3287" s="70" t="s">
        <v>10556</v>
      </c>
      <c r="U3287" s="70" t="s">
        <v>10560</v>
      </c>
    </row>
    <row r="3288" spans="1:21" x14ac:dyDescent="0.2">
      <c r="A3288" s="49" t="s">
        <v>4982</v>
      </c>
      <c r="B3288" s="49" t="s">
        <v>421</v>
      </c>
      <c r="C3288" s="50">
        <v>3777</v>
      </c>
      <c r="D3288" s="49" t="s">
        <v>422</v>
      </c>
      <c r="E3288" s="49" t="s">
        <v>5240</v>
      </c>
      <c r="F3288" s="49" t="s">
        <v>422</v>
      </c>
      <c r="G3288" s="49">
        <v>19455</v>
      </c>
      <c r="H3288" s="49" t="s">
        <v>439</v>
      </c>
      <c r="I3288" s="50">
        <v>3448</v>
      </c>
      <c r="J3288" s="50">
        <v>319455000200</v>
      </c>
      <c r="K3288" s="49" t="s">
        <v>5096</v>
      </c>
      <c r="L3288" s="51">
        <v>918</v>
      </c>
      <c r="M3288" s="52">
        <v>90822619</v>
      </c>
      <c r="N3288" s="52">
        <v>0</v>
      </c>
      <c r="O3288" s="52">
        <v>26240233</v>
      </c>
      <c r="P3288" s="52">
        <v>6660438</v>
      </c>
      <c r="Q3288" s="52">
        <v>90822619</v>
      </c>
      <c r="R3288" s="52">
        <v>32900671</v>
      </c>
      <c r="S3288" s="52">
        <v>123723290</v>
      </c>
      <c r="T3288" s="70" t="s">
        <v>10556</v>
      </c>
      <c r="U3288" s="70" t="s">
        <v>10560</v>
      </c>
    </row>
    <row r="3289" spans="1:21" x14ac:dyDescent="0.2">
      <c r="A3289" s="49" t="s">
        <v>2245</v>
      </c>
      <c r="B3289" s="49" t="s">
        <v>36</v>
      </c>
      <c r="C3289" s="50">
        <v>3762</v>
      </c>
      <c r="D3289" s="49" t="s">
        <v>97</v>
      </c>
      <c r="E3289" s="49" t="s">
        <v>7034</v>
      </c>
      <c r="F3289" s="49" t="s">
        <v>97</v>
      </c>
      <c r="G3289" s="49">
        <v>5360</v>
      </c>
      <c r="H3289" s="49" t="s">
        <v>98</v>
      </c>
      <c r="I3289" s="50">
        <v>14139</v>
      </c>
      <c r="J3289" s="50">
        <v>105360000431</v>
      </c>
      <c r="K3289" s="49" t="s">
        <v>5096</v>
      </c>
      <c r="L3289" s="51">
        <v>869</v>
      </c>
      <c r="M3289" s="52">
        <v>78652330</v>
      </c>
      <c r="N3289" s="52">
        <v>0</v>
      </c>
      <c r="O3289" s="52">
        <v>20193014</v>
      </c>
      <c r="P3289" s="52">
        <v>6660438</v>
      </c>
      <c r="Q3289" s="52">
        <v>78652330</v>
      </c>
      <c r="R3289" s="52">
        <v>26853452</v>
      </c>
      <c r="S3289" s="52">
        <v>105505782</v>
      </c>
      <c r="T3289" s="70" t="s">
        <v>10556</v>
      </c>
      <c r="U3289" s="70" t="s">
        <v>10560</v>
      </c>
    </row>
    <row r="3290" spans="1:21" x14ac:dyDescent="0.2">
      <c r="A3290" s="49" t="s">
        <v>6798</v>
      </c>
      <c r="B3290" s="49" t="s">
        <v>674</v>
      </c>
      <c r="C3290" s="50">
        <v>3790</v>
      </c>
      <c r="D3290" s="49" t="s">
        <v>675</v>
      </c>
      <c r="E3290" s="49" t="s">
        <v>6944</v>
      </c>
      <c r="F3290" s="49" t="s">
        <v>675</v>
      </c>
      <c r="G3290" s="49">
        <v>41797</v>
      </c>
      <c r="H3290" s="49" t="s">
        <v>705</v>
      </c>
      <c r="I3290" s="50">
        <v>7701</v>
      </c>
      <c r="J3290" s="50">
        <v>341797000134</v>
      </c>
      <c r="K3290" s="49" t="s">
        <v>5096</v>
      </c>
      <c r="L3290" s="51">
        <v>618</v>
      </c>
      <c r="M3290" s="52">
        <v>60349091</v>
      </c>
      <c r="N3290" s="52">
        <v>0</v>
      </c>
      <c r="O3290" s="52">
        <v>26597979</v>
      </c>
      <c r="P3290" s="52">
        <v>6660438</v>
      </c>
      <c r="Q3290" s="52">
        <v>60349091</v>
      </c>
      <c r="R3290" s="52">
        <v>33258417</v>
      </c>
      <c r="S3290" s="52">
        <v>93607508</v>
      </c>
      <c r="T3290" s="70" t="s">
        <v>10556</v>
      </c>
      <c r="U3290" s="70" t="s">
        <v>10560</v>
      </c>
    </row>
    <row r="3291" spans="1:21" x14ac:dyDescent="0.2">
      <c r="A3291" s="49" t="s">
        <v>6798</v>
      </c>
      <c r="B3291" s="49" t="s">
        <v>674</v>
      </c>
      <c r="C3291" s="50">
        <v>3790</v>
      </c>
      <c r="D3291" s="49" t="s">
        <v>675</v>
      </c>
      <c r="E3291" s="49" t="s">
        <v>6912</v>
      </c>
      <c r="F3291" s="49" t="s">
        <v>675</v>
      </c>
      <c r="G3291" s="49">
        <v>41668</v>
      </c>
      <c r="H3291" s="49" t="s">
        <v>702</v>
      </c>
      <c r="I3291" s="50">
        <v>7083</v>
      </c>
      <c r="J3291" s="50">
        <v>241668000662</v>
      </c>
      <c r="K3291" s="49" t="s">
        <v>5096</v>
      </c>
      <c r="L3291" s="51">
        <v>321</v>
      </c>
      <c r="M3291" s="52">
        <v>38095018</v>
      </c>
      <c r="N3291" s="52">
        <v>0</v>
      </c>
      <c r="O3291" s="52">
        <v>27755497</v>
      </c>
      <c r="P3291" s="52">
        <v>6660438</v>
      </c>
      <c r="Q3291" s="52">
        <v>38095018</v>
      </c>
      <c r="R3291" s="52">
        <v>34415935</v>
      </c>
      <c r="S3291" s="52">
        <v>72510953</v>
      </c>
      <c r="T3291" s="70" t="s">
        <v>10556</v>
      </c>
      <c r="U3291" s="70" t="s">
        <v>10560</v>
      </c>
    </row>
    <row r="3292" spans="1:21" x14ac:dyDescent="0.2">
      <c r="A3292" s="49" t="s">
        <v>4982</v>
      </c>
      <c r="B3292" s="49" t="s">
        <v>421</v>
      </c>
      <c r="C3292" s="50">
        <v>3777</v>
      </c>
      <c r="D3292" s="49" t="s">
        <v>422</v>
      </c>
      <c r="E3292" s="49" t="s">
        <v>5094</v>
      </c>
      <c r="F3292" s="49" t="s">
        <v>422</v>
      </c>
      <c r="G3292" s="49">
        <v>19137</v>
      </c>
      <c r="H3292" s="49" t="s">
        <v>427</v>
      </c>
      <c r="I3292" s="50">
        <v>16006</v>
      </c>
      <c r="J3292" s="50">
        <v>219137000018</v>
      </c>
      <c r="K3292" s="49" t="s">
        <v>5096</v>
      </c>
      <c r="L3292" s="51">
        <v>235</v>
      </c>
      <c r="M3292" s="52">
        <v>32194513</v>
      </c>
      <c r="N3292" s="52">
        <v>1228091</v>
      </c>
      <c r="O3292" s="52">
        <v>29950064</v>
      </c>
      <c r="P3292" s="52">
        <v>13320876</v>
      </c>
      <c r="Q3292" s="52">
        <v>33422604</v>
      </c>
      <c r="R3292" s="52">
        <v>43270940</v>
      </c>
      <c r="S3292" s="52">
        <v>76693544</v>
      </c>
      <c r="T3292" s="70" t="s">
        <v>10556</v>
      </c>
      <c r="U3292" s="70" t="s">
        <v>10560</v>
      </c>
    </row>
    <row r="3293" spans="1:21" x14ac:dyDescent="0.2">
      <c r="A3293" s="49" t="s">
        <v>5921</v>
      </c>
      <c r="B3293" s="49" t="s">
        <v>211</v>
      </c>
      <c r="C3293" s="50">
        <v>3781</v>
      </c>
      <c r="D3293" s="49" t="s">
        <v>489</v>
      </c>
      <c r="E3293" s="49" t="s">
        <v>6132</v>
      </c>
      <c r="F3293" s="49" t="s">
        <v>489</v>
      </c>
      <c r="G3293" s="49">
        <v>23807</v>
      </c>
      <c r="H3293" s="49" t="s">
        <v>516</v>
      </c>
      <c r="I3293" s="50">
        <v>20827</v>
      </c>
      <c r="J3293" s="50">
        <v>223807004386</v>
      </c>
      <c r="K3293" s="49" t="s">
        <v>5096</v>
      </c>
      <c r="L3293" s="51">
        <v>741</v>
      </c>
      <c r="M3293" s="52">
        <v>124826039</v>
      </c>
      <c r="N3293" s="52">
        <v>6251229</v>
      </c>
      <c r="O3293" s="52">
        <v>38233662</v>
      </c>
      <c r="P3293" s="52">
        <v>6660438</v>
      </c>
      <c r="Q3293" s="52">
        <v>131077268</v>
      </c>
      <c r="R3293" s="52">
        <v>44894100</v>
      </c>
      <c r="S3293" s="52">
        <v>175971368</v>
      </c>
      <c r="T3293" s="70" t="s">
        <v>10556</v>
      </c>
      <c r="U3293" s="70" t="s">
        <v>10560</v>
      </c>
    </row>
    <row r="3294" spans="1:21" x14ac:dyDescent="0.2">
      <c r="A3294" s="49" t="s">
        <v>4982</v>
      </c>
      <c r="B3294" s="49" t="s">
        <v>421</v>
      </c>
      <c r="C3294" s="50">
        <v>3777</v>
      </c>
      <c r="D3294" s="49" t="s">
        <v>422</v>
      </c>
      <c r="E3294" s="49" t="s">
        <v>5157</v>
      </c>
      <c r="F3294" s="49" t="s">
        <v>422</v>
      </c>
      <c r="G3294" s="49">
        <v>19290</v>
      </c>
      <c r="H3294" s="49" t="s">
        <v>402</v>
      </c>
      <c r="I3294" s="50">
        <v>3694</v>
      </c>
      <c r="J3294" s="50">
        <v>219450000568</v>
      </c>
      <c r="K3294" s="49" t="s">
        <v>5096</v>
      </c>
      <c r="L3294" s="51">
        <v>109</v>
      </c>
      <c r="M3294" s="52">
        <v>12328287</v>
      </c>
      <c r="N3294" s="52">
        <v>0</v>
      </c>
      <c r="O3294" s="52">
        <v>26991569</v>
      </c>
      <c r="P3294" s="52">
        <v>6660438</v>
      </c>
      <c r="Q3294" s="52">
        <v>12328287</v>
      </c>
      <c r="R3294" s="52">
        <v>33652007</v>
      </c>
      <c r="S3294" s="52">
        <v>45980294</v>
      </c>
      <c r="T3294" s="70" t="s">
        <v>10556</v>
      </c>
      <c r="U3294" s="70" t="s">
        <v>10560</v>
      </c>
    </row>
    <row r="3295" spans="1:21" x14ac:dyDescent="0.2">
      <c r="A3295" s="49" t="s">
        <v>4982</v>
      </c>
      <c r="B3295" s="49" t="s">
        <v>421</v>
      </c>
      <c r="C3295" s="50">
        <v>3777</v>
      </c>
      <c r="D3295" s="49" t="s">
        <v>422</v>
      </c>
      <c r="E3295" s="49" t="s">
        <v>5020</v>
      </c>
      <c r="F3295" s="49" t="s">
        <v>422</v>
      </c>
      <c r="G3295" s="49">
        <v>19100</v>
      </c>
      <c r="H3295" s="49" t="s">
        <v>59</v>
      </c>
      <c r="I3295" s="50">
        <v>15805</v>
      </c>
      <c r="J3295" s="50">
        <v>219100001103</v>
      </c>
      <c r="K3295" s="49" t="s">
        <v>5036</v>
      </c>
      <c r="L3295" s="51">
        <v>240</v>
      </c>
      <c r="M3295" s="52">
        <v>35785547</v>
      </c>
      <c r="N3295" s="52">
        <v>0</v>
      </c>
      <c r="O3295" s="52">
        <v>30903641</v>
      </c>
      <c r="P3295" s="52">
        <v>6660438</v>
      </c>
      <c r="Q3295" s="52">
        <v>35785547</v>
      </c>
      <c r="R3295" s="52">
        <v>37564079</v>
      </c>
      <c r="S3295" s="52">
        <v>73349626</v>
      </c>
      <c r="T3295" s="70" t="s">
        <v>10556</v>
      </c>
      <c r="U3295" s="70" t="s">
        <v>10560</v>
      </c>
    </row>
    <row r="3296" spans="1:21" x14ac:dyDescent="0.2">
      <c r="A3296" s="49" t="s">
        <v>2949</v>
      </c>
      <c r="B3296" s="49" t="s">
        <v>851</v>
      </c>
      <c r="C3296" s="50">
        <v>3802</v>
      </c>
      <c r="D3296" s="49" t="s">
        <v>849</v>
      </c>
      <c r="E3296" s="49" t="s">
        <v>6178</v>
      </c>
      <c r="F3296" s="49" t="s">
        <v>849</v>
      </c>
      <c r="G3296" s="49">
        <v>54001</v>
      </c>
      <c r="H3296" s="49" t="s">
        <v>850</v>
      </c>
      <c r="I3296" s="50">
        <v>111054</v>
      </c>
      <c r="J3296" s="50">
        <v>254001003323</v>
      </c>
      <c r="K3296" s="49" t="s">
        <v>5036</v>
      </c>
      <c r="L3296" s="51">
        <v>1587</v>
      </c>
      <c r="M3296" s="52">
        <v>155047224</v>
      </c>
      <c r="N3296" s="52">
        <v>3367350</v>
      </c>
      <c r="O3296" s="52">
        <v>22239643</v>
      </c>
      <c r="P3296" s="52">
        <v>6660438</v>
      </c>
      <c r="Q3296" s="52">
        <v>158414574</v>
      </c>
      <c r="R3296" s="52">
        <v>28900081</v>
      </c>
      <c r="S3296" s="52">
        <v>187314655</v>
      </c>
      <c r="T3296" s="70" t="s">
        <v>10556</v>
      </c>
      <c r="U3296" s="70" t="s">
        <v>10560</v>
      </c>
    </row>
    <row r="3297" spans="1:21" x14ac:dyDescent="0.2">
      <c r="A3297" s="49" t="s">
        <v>5921</v>
      </c>
      <c r="B3297" s="49" t="s">
        <v>211</v>
      </c>
      <c r="C3297" s="50">
        <v>3783</v>
      </c>
      <c r="D3297" s="49" t="s">
        <v>498</v>
      </c>
      <c r="E3297" s="49" t="s">
        <v>7178</v>
      </c>
      <c r="F3297" s="49" t="s">
        <v>498</v>
      </c>
      <c r="G3297" s="49">
        <v>23417</v>
      </c>
      <c r="H3297" s="49" t="s">
        <v>499</v>
      </c>
      <c r="I3297" s="50">
        <v>16138</v>
      </c>
      <c r="J3297" s="50">
        <v>223417002072</v>
      </c>
      <c r="K3297" s="49" t="s">
        <v>7195</v>
      </c>
      <c r="L3297" s="51">
        <v>697</v>
      </c>
      <c r="M3297" s="52">
        <v>102099829</v>
      </c>
      <c r="N3297" s="52">
        <v>18507900</v>
      </c>
      <c r="O3297" s="52">
        <v>32424089</v>
      </c>
      <c r="P3297" s="52">
        <v>6660438</v>
      </c>
      <c r="Q3297" s="52">
        <v>120607729</v>
      </c>
      <c r="R3297" s="52">
        <v>39084527</v>
      </c>
      <c r="S3297" s="52">
        <v>159692256</v>
      </c>
      <c r="T3297" s="70" t="s">
        <v>10556</v>
      </c>
      <c r="U3297" s="70" t="s">
        <v>10560</v>
      </c>
    </row>
    <row r="3298" spans="1:21" x14ac:dyDescent="0.2">
      <c r="A3298" s="49" t="s">
        <v>2872</v>
      </c>
      <c r="B3298" s="49" t="s">
        <v>1073</v>
      </c>
      <c r="C3298" s="50">
        <v>4815</v>
      </c>
      <c r="D3298" s="49" t="s">
        <v>1095</v>
      </c>
      <c r="E3298" s="49" t="s">
        <v>7054</v>
      </c>
      <c r="F3298" s="49" t="s">
        <v>7055</v>
      </c>
      <c r="G3298" s="49">
        <v>76364</v>
      </c>
      <c r="H3298" s="49" t="s">
        <v>1096</v>
      </c>
      <c r="I3298" s="50">
        <v>152436</v>
      </c>
      <c r="J3298" s="50">
        <v>176364800054</v>
      </c>
      <c r="K3298" s="49" t="s">
        <v>5036</v>
      </c>
      <c r="L3298" s="51">
        <v>932</v>
      </c>
      <c r="M3298" s="52">
        <v>86600430</v>
      </c>
      <c r="N3298" s="52">
        <v>17320086</v>
      </c>
      <c r="O3298" s="52">
        <v>20738719</v>
      </c>
      <c r="P3298" s="52">
        <v>6660438</v>
      </c>
      <c r="Q3298" s="52">
        <v>103920516</v>
      </c>
      <c r="R3298" s="52">
        <v>27399157</v>
      </c>
      <c r="S3298" s="52">
        <v>131319673</v>
      </c>
      <c r="T3298" s="70" t="s">
        <v>10556</v>
      </c>
      <c r="U3298" s="70" t="s">
        <v>10560</v>
      </c>
    </row>
    <row r="3299" spans="1:21" x14ac:dyDescent="0.2">
      <c r="A3299" s="49" t="s">
        <v>6798</v>
      </c>
      <c r="B3299" s="49" t="s">
        <v>674</v>
      </c>
      <c r="C3299" s="50">
        <v>3790</v>
      </c>
      <c r="D3299" s="49" t="s">
        <v>675</v>
      </c>
      <c r="E3299" s="49" t="s">
        <v>6899</v>
      </c>
      <c r="F3299" s="49" t="s">
        <v>675</v>
      </c>
      <c r="G3299" s="49">
        <v>41530</v>
      </c>
      <c r="H3299" s="49" t="s">
        <v>390</v>
      </c>
      <c r="I3299" s="50">
        <v>8035</v>
      </c>
      <c r="J3299" s="50">
        <v>241530000238</v>
      </c>
      <c r="K3299" s="49" t="s">
        <v>4490</v>
      </c>
      <c r="L3299" s="51">
        <v>343</v>
      </c>
      <c r="M3299" s="52">
        <v>43495816</v>
      </c>
      <c r="N3299" s="52">
        <v>0</v>
      </c>
      <c r="O3299" s="52">
        <v>28980466</v>
      </c>
      <c r="P3299" s="52">
        <v>6660438</v>
      </c>
      <c r="Q3299" s="52">
        <v>43495816</v>
      </c>
      <c r="R3299" s="52">
        <v>35640904</v>
      </c>
      <c r="S3299" s="52">
        <v>79136720</v>
      </c>
      <c r="T3299" s="70" t="s">
        <v>10556</v>
      </c>
      <c r="U3299" s="70" t="s">
        <v>10560</v>
      </c>
    </row>
    <row r="3300" spans="1:21" x14ac:dyDescent="0.2">
      <c r="A3300" s="49" t="s">
        <v>4413</v>
      </c>
      <c r="B3300" s="49" t="s">
        <v>64</v>
      </c>
      <c r="C3300" s="50">
        <v>3773</v>
      </c>
      <c r="D3300" s="49" t="s">
        <v>374</v>
      </c>
      <c r="E3300" s="49" t="s">
        <v>4488</v>
      </c>
      <c r="F3300" s="49" t="s">
        <v>374</v>
      </c>
      <c r="G3300" s="49">
        <v>17486</v>
      </c>
      <c r="H3300" s="49" t="s">
        <v>387</v>
      </c>
      <c r="I3300" s="50">
        <v>17404</v>
      </c>
      <c r="J3300" s="50">
        <v>217486000791</v>
      </c>
      <c r="K3300" s="49" t="s">
        <v>4490</v>
      </c>
      <c r="L3300" s="51">
        <v>148</v>
      </c>
      <c r="M3300" s="52">
        <v>18904970</v>
      </c>
      <c r="N3300" s="52">
        <v>0</v>
      </c>
      <c r="O3300" s="52">
        <v>26866748</v>
      </c>
      <c r="P3300" s="52">
        <v>6660438</v>
      </c>
      <c r="Q3300" s="52">
        <v>18904970</v>
      </c>
      <c r="R3300" s="52">
        <v>33527186</v>
      </c>
      <c r="S3300" s="52">
        <v>52432156</v>
      </c>
      <c r="T3300" s="70" t="s">
        <v>10556</v>
      </c>
      <c r="U3300" s="70" t="s">
        <v>10560</v>
      </c>
    </row>
    <row r="3301" spans="1:21" x14ac:dyDescent="0.2">
      <c r="A3301" s="49" t="s">
        <v>4312</v>
      </c>
      <c r="B3301" s="49" t="s">
        <v>393</v>
      </c>
      <c r="C3301" s="50">
        <v>3806</v>
      </c>
      <c r="D3301" s="49" t="s">
        <v>902</v>
      </c>
      <c r="E3301" s="49" t="s">
        <v>8574</v>
      </c>
      <c r="F3301" s="49" t="s">
        <v>902</v>
      </c>
      <c r="G3301" s="49">
        <v>66001</v>
      </c>
      <c r="H3301" s="49" t="s">
        <v>903</v>
      </c>
      <c r="I3301" s="50">
        <v>2261</v>
      </c>
      <c r="J3301" s="50">
        <v>266001001558</v>
      </c>
      <c r="K3301" s="49" t="s">
        <v>8603</v>
      </c>
      <c r="L3301" s="51">
        <v>365</v>
      </c>
      <c r="M3301" s="52">
        <v>40935151</v>
      </c>
      <c r="N3301" s="52">
        <v>0</v>
      </c>
      <c r="O3301" s="52">
        <v>25351273</v>
      </c>
      <c r="P3301" s="52">
        <v>6660438</v>
      </c>
      <c r="Q3301" s="52">
        <v>40935151</v>
      </c>
      <c r="R3301" s="52">
        <v>32011711</v>
      </c>
      <c r="S3301" s="52">
        <v>72946862</v>
      </c>
      <c r="T3301" s="70" t="s">
        <v>10556</v>
      </c>
      <c r="U3301" s="70" t="s">
        <v>10560</v>
      </c>
    </row>
    <row r="3302" spans="1:21" x14ac:dyDescent="0.2">
      <c r="A3302" s="49" t="s">
        <v>5921</v>
      </c>
      <c r="B3302" s="49" t="s">
        <v>211</v>
      </c>
      <c r="C3302" s="50">
        <v>3781</v>
      </c>
      <c r="D3302" s="49" t="s">
        <v>489</v>
      </c>
      <c r="E3302" s="49" t="s">
        <v>5946</v>
      </c>
      <c r="F3302" s="49" t="s">
        <v>489</v>
      </c>
      <c r="G3302" s="49">
        <v>23162</v>
      </c>
      <c r="H3302" s="49" t="s">
        <v>492</v>
      </c>
      <c r="I3302" s="50">
        <v>21022</v>
      </c>
      <c r="J3302" s="50">
        <v>223162000534</v>
      </c>
      <c r="K3302" s="49" t="s">
        <v>5958</v>
      </c>
      <c r="L3302" s="51">
        <v>902</v>
      </c>
      <c r="M3302" s="52">
        <v>123634238</v>
      </c>
      <c r="N3302" s="52">
        <v>12089909</v>
      </c>
      <c r="O3302" s="52">
        <v>30313595</v>
      </c>
      <c r="P3302" s="52">
        <v>6660438</v>
      </c>
      <c r="Q3302" s="52">
        <v>135724147</v>
      </c>
      <c r="R3302" s="52">
        <v>36974033</v>
      </c>
      <c r="S3302" s="52">
        <v>172698180</v>
      </c>
      <c r="T3302" s="70" t="s">
        <v>10556</v>
      </c>
      <c r="U3302" s="70" t="s">
        <v>10560</v>
      </c>
    </row>
    <row r="3303" spans="1:21" x14ac:dyDescent="0.2">
      <c r="A3303" s="49" t="s">
        <v>3078</v>
      </c>
      <c r="B3303" s="49" t="s">
        <v>919</v>
      </c>
      <c r="C3303" s="50">
        <v>3808</v>
      </c>
      <c r="D3303" s="49" t="s">
        <v>920</v>
      </c>
      <c r="E3303" s="49" t="s">
        <v>9038</v>
      </c>
      <c r="F3303" s="49" t="s">
        <v>920</v>
      </c>
      <c r="G3303" s="49">
        <v>68167</v>
      </c>
      <c r="H3303" s="49" t="s">
        <v>931</v>
      </c>
      <c r="I3303" s="50">
        <v>17109</v>
      </c>
      <c r="J3303" s="50">
        <v>268167000064</v>
      </c>
      <c r="K3303" s="49" t="s">
        <v>9043</v>
      </c>
      <c r="L3303" s="51">
        <v>156</v>
      </c>
      <c r="M3303" s="52">
        <v>17874476</v>
      </c>
      <c r="N3303" s="52">
        <v>0</v>
      </c>
      <c r="O3303" s="52">
        <v>26007594</v>
      </c>
      <c r="P3303" s="52">
        <v>6660438</v>
      </c>
      <c r="Q3303" s="52">
        <v>17874476</v>
      </c>
      <c r="R3303" s="52">
        <v>32668032</v>
      </c>
      <c r="S3303" s="52">
        <v>50542508</v>
      </c>
      <c r="T3303" s="70" t="s">
        <v>10556</v>
      </c>
      <c r="U3303" s="70" t="s">
        <v>10560</v>
      </c>
    </row>
    <row r="3304" spans="1:21" x14ac:dyDescent="0.2">
      <c r="A3304" s="49" t="s">
        <v>6766</v>
      </c>
      <c r="B3304" s="49" t="s">
        <v>1177</v>
      </c>
      <c r="C3304" s="50">
        <v>3830</v>
      </c>
      <c r="D3304" s="49" t="s">
        <v>1175</v>
      </c>
      <c r="E3304" s="49" t="s">
        <v>6778</v>
      </c>
      <c r="F3304" s="49" t="s">
        <v>1175</v>
      </c>
      <c r="G3304" s="49">
        <v>95001</v>
      </c>
      <c r="H3304" s="49" t="s">
        <v>1176</v>
      </c>
      <c r="I3304" s="50">
        <v>4467</v>
      </c>
      <c r="J3304" s="50">
        <v>295001004191</v>
      </c>
      <c r="K3304" s="49" t="s">
        <v>6789</v>
      </c>
      <c r="L3304" s="51">
        <v>194</v>
      </c>
      <c r="M3304" s="52">
        <v>25428256</v>
      </c>
      <c r="N3304" s="52">
        <v>4263615</v>
      </c>
      <c r="O3304" s="52">
        <v>29951772</v>
      </c>
      <c r="P3304" s="52">
        <v>6660438</v>
      </c>
      <c r="Q3304" s="52">
        <v>29691871</v>
      </c>
      <c r="R3304" s="52">
        <v>36612210</v>
      </c>
      <c r="S3304" s="52">
        <v>66304081</v>
      </c>
      <c r="T3304" s="70" t="s">
        <v>10556</v>
      </c>
      <c r="U3304" s="70" t="s">
        <v>10560</v>
      </c>
    </row>
    <row r="3305" spans="1:21" x14ac:dyDescent="0.2">
      <c r="A3305" s="49" t="s">
        <v>5921</v>
      </c>
      <c r="B3305" s="49" t="s">
        <v>211</v>
      </c>
      <c r="C3305" s="50">
        <v>3781</v>
      </c>
      <c r="D3305" s="49" t="s">
        <v>489</v>
      </c>
      <c r="E3305" s="49" t="s">
        <v>6170</v>
      </c>
      <c r="F3305" s="49" t="s">
        <v>489</v>
      </c>
      <c r="G3305" s="49">
        <v>23855</v>
      </c>
      <c r="H3305" s="49" t="s">
        <v>518</v>
      </c>
      <c r="I3305" s="50">
        <v>20897</v>
      </c>
      <c r="J3305" s="50">
        <v>223855000121</v>
      </c>
      <c r="K3305" s="49" t="s">
        <v>6172</v>
      </c>
      <c r="L3305" s="51">
        <v>320</v>
      </c>
      <c r="M3305" s="52">
        <v>53845704</v>
      </c>
      <c r="N3305" s="52">
        <v>10769141</v>
      </c>
      <c r="O3305" s="52">
        <v>38212846</v>
      </c>
      <c r="P3305" s="52">
        <v>19981315</v>
      </c>
      <c r="Q3305" s="52">
        <v>64614845</v>
      </c>
      <c r="R3305" s="52">
        <v>58194161</v>
      </c>
      <c r="S3305" s="52">
        <v>122809006</v>
      </c>
      <c r="T3305" s="70" t="s">
        <v>10556</v>
      </c>
      <c r="U3305" s="70" t="s">
        <v>10560</v>
      </c>
    </row>
    <row r="3306" spans="1:21" x14ac:dyDescent="0.2">
      <c r="A3306" s="49" t="s">
        <v>5921</v>
      </c>
      <c r="B3306" s="49" t="s">
        <v>211</v>
      </c>
      <c r="C3306" s="50">
        <v>3781</v>
      </c>
      <c r="D3306" s="49" t="s">
        <v>489</v>
      </c>
      <c r="E3306" s="49" t="s">
        <v>6033</v>
      </c>
      <c r="F3306" s="49" t="s">
        <v>489</v>
      </c>
      <c r="G3306" s="49">
        <v>23555</v>
      </c>
      <c r="H3306" s="49" t="s">
        <v>504</v>
      </c>
      <c r="I3306" s="50">
        <v>14775</v>
      </c>
      <c r="J3306" s="50">
        <v>223555000501</v>
      </c>
      <c r="K3306" s="49" t="s">
        <v>6038</v>
      </c>
      <c r="L3306" s="51">
        <v>162</v>
      </c>
      <c r="M3306" s="52">
        <v>21855963</v>
      </c>
      <c r="N3306" s="52">
        <v>4371193</v>
      </c>
      <c r="O3306" s="52">
        <v>32347360</v>
      </c>
      <c r="P3306" s="52">
        <v>6660438</v>
      </c>
      <c r="Q3306" s="52">
        <v>26227156</v>
      </c>
      <c r="R3306" s="52">
        <v>39007798</v>
      </c>
      <c r="S3306" s="52">
        <v>65234954</v>
      </c>
      <c r="T3306" s="70" t="s">
        <v>10556</v>
      </c>
      <c r="U3306" s="70" t="s">
        <v>10560</v>
      </c>
    </row>
    <row r="3307" spans="1:21" x14ac:dyDescent="0.2">
      <c r="A3307" s="49" t="s">
        <v>5921</v>
      </c>
      <c r="B3307" s="49" t="s">
        <v>211</v>
      </c>
      <c r="C3307" s="50">
        <v>3783</v>
      </c>
      <c r="D3307" s="49" t="s">
        <v>498</v>
      </c>
      <c r="E3307" s="49" t="s">
        <v>7178</v>
      </c>
      <c r="F3307" s="49" t="s">
        <v>498</v>
      </c>
      <c r="G3307" s="49">
        <v>23417</v>
      </c>
      <c r="H3307" s="49" t="s">
        <v>499</v>
      </c>
      <c r="I3307" s="50">
        <v>16059</v>
      </c>
      <c r="J3307" s="50">
        <v>223417002421</v>
      </c>
      <c r="K3307" s="49" t="s">
        <v>7194</v>
      </c>
      <c r="L3307" s="51">
        <v>241</v>
      </c>
      <c r="M3307" s="52">
        <v>36089884</v>
      </c>
      <c r="N3307" s="52">
        <v>1634974</v>
      </c>
      <c r="O3307" s="52">
        <v>32424089</v>
      </c>
      <c r="P3307" s="52">
        <v>6660438</v>
      </c>
      <c r="Q3307" s="52">
        <v>37724858</v>
      </c>
      <c r="R3307" s="52">
        <v>39084527</v>
      </c>
      <c r="S3307" s="52">
        <v>76809385</v>
      </c>
      <c r="T3307" s="70" t="s">
        <v>10556</v>
      </c>
      <c r="U3307" s="70" t="s">
        <v>10560</v>
      </c>
    </row>
    <row r="3308" spans="1:21" x14ac:dyDescent="0.2">
      <c r="A3308" s="49" t="s">
        <v>4982</v>
      </c>
      <c r="B3308" s="49" t="s">
        <v>421</v>
      </c>
      <c r="C3308" s="50">
        <v>3777</v>
      </c>
      <c r="D3308" s="49" t="s">
        <v>422</v>
      </c>
      <c r="E3308" s="49" t="s">
        <v>5066</v>
      </c>
      <c r="F3308" s="49" t="s">
        <v>422</v>
      </c>
      <c r="G3308" s="49">
        <v>19130</v>
      </c>
      <c r="H3308" s="49" t="s">
        <v>426</v>
      </c>
      <c r="I3308" s="50">
        <v>4860</v>
      </c>
      <c r="J3308" s="50">
        <v>219130000951</v>
      </c>
      <c r="K3308" s="49" t="s">
        <v>5082</v>
      </c>
      <c r="L3308" s="51">
        <v>187</v>
      </c>
      <c r="M3308" s="52">
        <v>24096100</v>
      </c>
      <c r="N3308" s="52">
        <v>0</v>
      </c>
      <c r="O3308" s="52">
        <v>29894293</v>
      </c>
      <c r="P3308" s="52">
        <v>13320876</v>
      </c>
      <c r="Q3308" s="52">
        <v>24096100</v>
      </c>
      <c r="R3308" s="52">
        <v>43215169</v>
      </c>
      <c r="S3308" s="52">
        <v>67311269</v>
      </c>
      <c r="T3308" s="70" t="s">
        <v>10556</v>
      </c>
      <c r="U3308" s="70" t="s">
        <v>10560</v>
      </c>
    </row>
    <row r="3309" spans="1:21" x14ac:dyDescent="0.2">
      <c r="A3309" s="49" t="s">
        <v>6798</v>
      </c>
      <c r="B3309" s="49" t="s">
        <v>674</v>
      </c>
      <c r="C3309" s="50">
        <v>3790</v>
      </c>
      <c r="D3309" s="49" t="s">
        <v>675</v>
      </c>
      <c r="E3309" s="49" t="s">
        <v>6835</v>
      </c>
      <c r="F3309" s="49" t="s">
        <v>675</v>
      </c>
      <c r="G3309" s="49">
        <v>41298</v>
      </c>
      <c r="H3309" s="49" t="s">
        <v>685</v>
      </c>
      <c r="I3309" s="50">
        <v>10635</v>
      </c>
      <c r="J3309" s="50">
        <v>241298000901</v>
      </c>
      <c r="K3309" s="49" t="s">
        <v>6839</v>
      </c>
      <c r="L3309" s="51">
        <v>383</v>
      </c>
      <c r="M3309" s="52">
        <v>46018375</v>
      </c>
      <c r="N3309" s="52">
        <v>0</v>
      </c>
      <c r="O3309" s="52">
        <v>27019403</v>
      </c>
      <c r="P3309" s="52">
        <v>6660438</v>
      </c>
      <c r="Q3309" s="52">
        <v>46018375</v>
      </c>
      <c r="R3309" s="52">
        <v>33679841</v>
      </c>
      <c r="S3309" s="52">
        <v>79698216</v>
      </c>
      <c r="T3309" s="70" t="s">
        <v>10556</v>
      </c>
      <c r="U3309" s="70" t="s">
        <v>10560</v>
      </c>
    </row>
    <row r="3310" spans="1:21" x14ac:dyDescent="0.2">
      <c r="A3310" s="49" t="s">
        <v>6766</v>
      </c>
      <c r="B3310" s="49" t="s">
        <v>1177</v>
      </c>
      <c r="C3310" s="50">
        <v>3830</v>
      </c>
      <c r="D3310" s="49" t="s">
        <v>1175</v>
      </c>
      <c r="E3310" s="49" t="s">
        <v>6771</v>
      </c>
      <c r="F3310" s="49" t="s">
        <v>1175</v>
      </c>
      <c r="G3310" s="49">
        <v>95025</v>
      </c>
      <c r="H3310" s="49" t="s">
        <v>1178</v>
      </c>
      <c r="I3310" s="50">
        <v>128909</v>
      </c>
      <c r="J3310" s="50">
        <v>295025000048</v>
      </c>
      <c r="K3310" s="49" t="s">
        <v>6772</v>
      </c>
      <c r="L3310" s="51">
        <v>197</v>
      </c>
      <c r="M3310" s="52">
        <v>26916835</v>
      </c>
      <c r="N3310" s="52">
        <v>2686442</v>
      </c>
      <c r="O3310" s="52">
        <v>32032897</v>
      </c>
      <c r="P3310" s="52">
        <v>6660438</v>
      </c>
      <c r="Q3310" s="52">
        <v>29603277</v>
      </c>
      <c r="R3310" s="52">
        <v>38693335</v>
      </c>
      <c r="S3310" s="52">
        <v>68296612</v>
      </c>
      <c r="T3310" s="70" t="s">
        <v>10556</v>
      </c>
      <c r="U3310" s="70" t="s">
        <v>10560</v>
      </c>
    </row>
    <row r="3311" spans="1:21" x14ac:dyDescent="0.2">
      <c r="A3311" s="49" t="s">
        <v>3078</v>
      </c>
      <c r="B3311" s="49" t="s">
        <v>919</v>
      </c>
      <c r="C3311" s="50">
        <v>3808</v>
      </c>
      <c r="D3311" s="49" t="s">
        <v>920</v>
      </c>
      <c r="E3311" s="49" t="s">
        <v>9009</v>
      </c>
      <c r="F3311" s="49" t="s">
        <v>920</v>
      </c>
      <c r="G3311" s="49">
        <v>68092</v>
      </c>
      <c r="H3311" s="49" t="s">
        <v>58</v>
      </c>
      <c r="I3311" s="50">
        <v>17064</v>
      </c>
      <c r="J3311" s="50">
        <v>268092000314</v>
      </c>
      <c r="K3311" s="49" t="s">
        <v>9012</v>
      </c>
      <c r="L3311" s="51">
        <v>184</v>
      </c>
      <c r="M3311" s="52">
        <v>22570942</v>
      </c>
      <c r="N3311" s="52">
        <v>0</v>
      </c>
      <c r="O3311" s="52">
        <v>29386349</v>
      </c>
      <c r="P3311" s="52">
        <v>6660438</v>
      </c>
      <c r="Q3311" s="52">
        <v>22570942</v>
      </c>
      <c r="R3311" s="52">
        <v>36046787</v>
      </c>
      <c r="S3311" s="52">
        <v>58617729</v>
      </c>
      <c r="T3311" s="70" t="s">
        <v>10556</v>
      </c>
      <c r="U3311" s="70" t="s">
        <v>10560</v>
      </c>
    </row>
    <row r="3312" spans="1:21" x14ac:dyDescent="0.2">
      <c r="A3312" s="49" t="s">
        <v>4982</v>
      </c>
      <c r="B3312" s="49" t="s">
        <v>421</v>
      </c>
      <c r="C3312" s="50">
        <v>3777</v>
      </c>
      <c r="D3312" s="49" t="s">
        <v>422</v>
      </c>
      <c r="E3312" s="49" t="s">
        <v>5130</v>
      </c>
      <c r="F3312" s="49" t="s">
        <v>422</v>
      </c>
      <c r="G3312" s="49">
        <v>19256</v>
      </c>
      <c r="H3312" s="49" t="s">
        <v>430</v>
      </c>
      <c r="I3312" s="50">
        <v>3793</v>
      </c>
      <c r="J3312" s="50">
        <v>219256000484</v>
      </c>
      <c r="K3312" s="49" t="s">
        <v>5155</v>
      </c>
      <c r="L3312" s="51">
        <v>95</v>
      </c>
      <c r="M3312" s="52">
        <v>12382595</v>
      </c>
      <c r="N3312" s="52">
        <v>0</v>
      </c>
      <c r="O3312" s="52">
        <v>29854895</v>
      </c>
      <c r="P3312" s="52">
        <v>6660438</v>
      </c>
      <c r="Q3312" s="52">
        <v>12382595</v>
      </c>
      <c r="R3312" s="52">
        <v>36515333</v>
      </c>
      <c r="S3312" s="52">
        <v>48897928</v>
      </c>
      <c r="T3312" s="70" t="s">
        <v>10556</v>
      </c>
      <c r="U3312" s="70" t="s">
        <v>10560</v>
      </c>
    </row>
    <row r="3313" spans="1:21" x14ac:dyDescent="0.2">
      <c r="A3313" s="49" t="s">
        <v>2872</v>
      </c>
      <c r="B3313" s="49" t="s">
        <v>1073</v>
      </c>
      <c r="C3313" s="50">
        <v>3817</v>
      </c>
      <c r="D3313" s="49" t="s">
        <v>1074</v>
      </c>
      <c r="E3313" s="49" t="s">
        <v>10046</v>
      </c>
      <c r="F3313" s="49" t="s">
        <v>1074</v>
      </c>
      <c r="G3313" s="49">
        <v>76233</v>
      </c>
      <c r="H3313" s="49" t="s">
        <v>1087</v>
      </c>
      <c r="I3313" s="50">
        <v>6119</v>
      </c>
      <c r="J3313" s="50">
        <v>276233000651</v>
      </c>
      <c r="K3313" s="49" t="s">
        <v>10049</v>
      </c>
      <c r="L3313" s="51">
        <v>548</v>
      </c>
      <c r="M3313" s="52">
        <v>67359437</v>
      </c>
      <c r="N3313" s="52">
        <v>0</v>
      </c>
      <c r="O3313" s="52">
        <v>26662482</v>
      </c>
      <c r="P3313" s="52">
        <v>6660438</v>
      </c>
      <c r="Q3313" s="52">
        <v>67359437</v>
      </c>
      <c r="R3313" s="52">
        <v>33322920</v>
      </c>
      <c r="S3313" s="52">
        <v>100682357</v>
      </c>
      <c r="T3313" s="70" t="s">
        <v>10556</v>
      </c>
      <c r="U3313" s="70" t="s">
        <v>10560</v>
      </c>
    </row>
    <row r="3314" spans="1:21" x14ac:dyDescent="0.2">
      <c r="A3314" s="49" t="s">
        <v>4581</v>
      </c>
      <c r="B3314" s="49" t="s">
        <v>1025</v>
      </c>
      <c r="C3314" s="50">
        <v>3815</v>
      </c>
      <c r="D3314" s="49" t="s">
        <v>1026</v>
      </c>
      <c r="E3314" s="49" t="s">
        <v>9800</v>
      </c>
      <c r="F3314" s="49" t="s">
        <v>1026</v>
      </c>
      <c r="G3314" s="49">
        <v>73616</v>
      </c>
      <c r="H3314" s="49" t="s">
        <v>1061</v>
      </c>
      <c r="I3314" s="50">
        <v>24223</v>
      </c>
      <c r="J3314" s="50">
        <v>273616000302</v>
      </c>
      <c r="K3314" s="49" t="s">
        <v>9802</v>
      </c>
      <c r="L3314" s="51">
        <v>288</v>
      </c>
      <c r="M3314" s="52">
        <v>41882089</v>
      </c>
      <c r="N3314" s="52">
        <v>8376418</v>
      </c>
      <c r="O3314" s="52">
        <v>32597465</v>
      </c>
      <c r="P3314" s="52">
        <v>6660438</v>
      </c>
      <c r="Q3314" s="52">
        <v>50258507</v>
      </c>
      <c r="R3314" s="52">
        <v>39257903</v>
      </c>
      <c r="S3314" s="52">
        <v>89516410</v>
      </c>
      <c r="T3314" s="70" t="s">
        <v>10556</v>
      </c>
      <c r="U3314" s="70" t="s">
        <v>10560</v>
      </c>
    </row>
    <row r="3315" spans="1:21" x14ac:dyDescent="0.2">
      <c r="A3315" s="49" t="s">
        <v>7676</v>
      </c>
      <c r="B3315" s="49" t="s">
        <v>763</v>
      </c>
      <c r="C3315" s="50">
        <v>3796</v>
      </c>
      <c r="D3315" s="49" t="s">
        <v>764</v>
      </c>
      <c r="E3315" s="49" t="s">
        <v>7707</v>
      </c>
      <c r="F3315" s="49" t="s">
        <v>764</v>
      </c>
      <c r="G3315" s="49">
        <v>50287</v>
      </c>
      <c r="H3315" s="49" t="s">
        <v>774</v>
      </c>
      <c r="I3315" s="50">
        <v>16094</v>
      </c>
      <c r="J3315" s="50">
        <v>150287000563</v>
      </c>
      <c r="K3315" s="49" t="s">
        <v>7710</v>
      </c>
      <c r="L3315" s="51">
        <v>590</v>
      </c>
      <c r="M3315" s="52">
        <v>62839616</v>
      </c>
      <c r="N3315" s="52">
        <v>0</v>
      </c>
      <c r="O3315" s="52">
        <v>28384802</v>
      </c>
      <c r="P3315" s="52">
        <v>6660438</v>
      </c>
      <c r="Q3315" s="52">
        <v>62839616</v>
      </c>
      <c r="R3315" s="52">
        <v>35045240</v>
      </c>
      <c r="S3315" s="52">
        <v>97884856</v>
      </c>
      <c r="T3315" s="70" t="s">
        <v>10556</v>
      </c>
      <c r="U3315" s="70" t="s">
        <v>10560</v>
      </c>
    </row>
    <row r="3316" spans="1:21" x14ac:dyDescent="0.2">
      <c r="A3316" s="49" t="s">
        <v>4909</v>
      </c>
      <c r="B3316" s="49" t="s">
        <v>1126</v>
      </c>
      <c r="C3316" s="50">
        <v>3825</v>
      </c>
      <c r="D3316" s="49" t="s">
        <v>1127</v>
      </c>
      <c r="E3316" s="49" t="s">
        <v>4938</v>
      </c>
      <c r="F3316" s="49" t="s">
        <v>1127</v>
      </c>
      <c r="G3316" s="49">
        <v>85225</v>
      </c>
      <c r="H3316" s="49" t="s">
        <v>1134</v>
      </c>
      <c r="I3316" s="50">
        <v>14575</v>
      </c>
      <c r="J3316" s="50">
        <v>285225000039</v>
      </c>
      <c r="K3316" s="49" t="s">
        <v>4940</v>
      </c>
      <c r="L3316" s="51">
        <v>309</v>
      </c>
      <c r="M3316" s="52">
        <v>44914767</v>
      </c>
      <c r="N3316" s="52">
        <v>5887714</v>
      </c>
      <c r="O3316" s="52">
        <v>32587536</v>
      </c>
      <c r="P3316" s="52">
        <v>6660438</v>
      </c>
      <c r="Q3316" s="52">
        <v>50802481</v>
      </c>
      <c r="R3316" s="52">
        <v>39247974</v>
      </c>
      <c r="S3316" s="52">
        <v>90050455</v>
      </c>
      <c r="T3316" s="70" t="s">
        <v>10556</v>
      </c>
      <c r="U3316" s="70" t="s">
        <v>10560</v>
      </c>
    </row>
    <row r="3317" spans="1:21" x14ac:dyDescent="0.2">
      <c r="A3317" s="49" t="s">
        <v>4982</v>
      </c>
      <c r="B3317" s="49" t="s">
        <v>421</v>
      </c>
      <c r="C3317" s="50">
        <v>3777</v>
      </c>
      <c r="D3317" s="49" t="s">
        <v>422</v>
      </c>
      <c r="E3317" s="49" t="s">
        <v>5047</v>
      </c>
      <c r="F3317" s="49" t="s">
        <v>422</v>
      </c>
      <c r="G3317" s="49">
        <v>19110</v>
      </c>
      <c r="H3317" s="49" t="s">
        <v>425</v>
      </c>
      <c r="I3317" s="50">
        <v>4824</v>
      </c>
      <c r="J3317" s="50">
        <v>219110000172</v>
      </c>
      <c r="K3317" s="49" t="s">
        <v>5056</v>
      </c>
      <c r="L3317" s="51">
        <v>330</v>
      </c>
      <c r="M3317" s="52">
        <v>40046236</v>
      </c>
      <c r="N3317" s="52">
        <v>0</v>
      </c>
      <c r="O3317" s="52">
        <v>27741617</v>
      </c>
      <c r="P3317" s="52">
        <v>6660438</v>
      </c>
      <c r="Q3317" s="52">
        <v>40046236</v>
      </c>
      <c r="R3317" s="52">
        <v>34402055</v>
      </c>
      <c r="S3317" s="52">
        <v>74448291</v>
      </c>
      <c r="T3317" s="70" t="s">
        <v>10556</v>
      </c>
      <c r="U3317" s="70" t="s">
        <v>10560</v>
      </c>
    </row>
    <row r="3318" spans="1:21" x14ac:dyDescent="0.2">
      <c r="A3318" s="49" t="s">
        <v>3078</v>
      </c>
      <c r="B3318" s="49" t="s">
        <v>919</v>
      </c>
      <c r="C3318" s="50">
        <v>3808</v>
      </c>
      <c r="D3318" s="49" t="s">
        <v>920</v>
      </c>
      <c r="E3318" s="49" t="s">
        <v>9283</v>
      </c>
      <c r="F3318" s="49" t="s">
        <v>920</v>
      </c>
      <c r="G3318" s="49">
        <v>68773</v>
      </c>
      <c r="H3318" s="49" t="s">
        <v>453</v>
      </c>
      <c r="I3318" s="50">
        <v>12031</v>
      </c>
      <c r="J3318" s="50">
        <v>268773000738</v>
      </c>
      <c r="K3318" s="49" t="s">
        <v>5056</v>
      </c>
      <c r="L3318" s="51">
        <v>87</v>
      </c>
      <c r="M3318" s="52">
        <v>10583466</v>
      </c>
      <c r="N3318" s="52">
        <v>0</v>
      </c>
      <c r="O3318" s="52">
        <v>27777321</v>
      </c>
      <c r="P3318" s="52">
        <v>6660438</v>
      </c>
      <c r="Q3318" s="52">
        <v>10583466</v>
      </c>
      <c r="R3318" s="52">
        <v>34437759</v>
      </c>
      <c r="S3318" s="52">
        <v>45021225</v>
      </c>
      <c r="T3318" s="70" t="s">
        <v>10556</v>
      </c>
      <c r="U3318" s="70" t="s">
        <v>10560</v>
      </c>
    </row>
    <row r="3319" spans="1:21" x14ac:dyDescent="0.2">
      <c r="A3319" s="49" t="s">
        <v>3078</v>
      </c>
      <c r="B3319" s="49" t="s">
        <v>919</v>
      </c>
      <c r="C3319" s="50">
        <v>3808</v>
      </c>
      <c r="D3319" s="49" t="s">
        <v>920</v>
      </c>
      <c r="E3319" s="49" t="s">
        <v>8998</v>
      </c>
      <c r="F3319" s="49" t="s">
        <v>920</v>
      </c>
      <c r="G3319" s="49">
        <v>68051</v>
      </c>
      <c r="H3319" s="49" t="s">
        <v>922</v>
      </c>
      <c r="I3319" s="50">
        <v>17224</v>
      </c>
      <c r="J3319" s="50">
        <v>268051000172</v>
      </c>
      <c r="K3319" s="49" t="s">
        <v>9001</v>
      </c>
      <c r="L3319" s="51">
        <v>327</v>
      </c>
      <c r="M3319" s="52">
        <v>42183933</v>
      </c>
      <c r="N3319" s="52">
        <v>0</v>
      </c>
      <c r="O3319" s="52">
        <v>29012009</v>
      </c>
      <c r="P3319" s="52">
        <v>13320876</v>
      </c>
      <c r="Q3319" s="52">
        <v>42183933</v>
      </c>
      <c r="R3319" s="52">
        <v>42332885</v>
      </c>
      <c r="S3319" s="52">
        <v>84516818</v>
      </c>
      <c r="T3319" s="70" t="s">
        <v>10556</v>
      </c>
      <c r="U3319" s="70" t="s">
        <v>10560</v>
      </c>
    </row>
    <row r="3320" spans="1:21" x14ac:dyDescent="0.2">
      <c r="A3320" s="49" t="s">
        <v>5921</v>
      </c>
      <c r="B3320" s="49" t="s">
        <v>211</v>
      </c>
      <c r="C3320" s="50">
        <v>3781</v>
      </c>
      <c r="D3320" s="49" t="s">
        <v>489</v>
      </c>
      <c r="E3320" s="49" t="s">
        <v>6048</v>
      </c>
      <c r="F3320" s="49" t="s">
        <v>489</v>
      </c>
      <c r="G3320" s="49">
        <v>23570</v>
      </c>
      <c r="H3320" s="49" t="s">
        <v>505</v>
      </c>
      <c r="I3320" s="50">
        <v>14794</v>
      </c>
      <c r="J3320" s="50">
        <v>223570000241</v>
      </c>
      <c r="K3320" s="49" t="s">
        <v>6061</v>
      </c>
      <c r="L3320" s="51">
        <v>499</v>
      </c>
      <c r="M3320" s="52">
        <v>78314902</v>
      </c>
      <c r="N3320" s="52">
        <v>12043825</v>
      </c>
      <c r="O3320" s="52">
        <v>34854519</v>
      </c>
      <c r="P3320" s="52">
        <v>6660438</v>
      </c>
      <c r="Q3320" s="52">
        <v>90358727</v>
      </c>
      <c r="R3320" s="52">
        <v>41514957</v>
      </c>
      <c r="S3320" s="52">
        <v>131873684</v>
      </c>
      <c r="T3320" s="70" t="s">
        <v>10556</v>
      </c>
      <c r="U3320" s="70" t="s">
        <v>10560</v>
      </c>
    </row>
    <row r="3321" spans="1:21" x14ac:dyDescent="0.2">
      <c r="A3321" s="49" t="s">
        <v>2245</v>
      </c>
      <c r="B3321" s="49" t="s">
        <v>36</v>
      </c>
      <c r="C3321" s="50">
        <v>3759</v>
      </c>
      <c r="D3321" s="49" t="s">
        <v>34</v>
      </c>
      <c r="E3321" s="49" t="s">
        <v>7491</v>
      </c>
      <c r="F3321" s="49" t="s">
        <v>34</v>
      </c>
      <c r="G3321" s="49">
        <v>5001</v>
      </c>
      <c r="H3321" s="49" t="s">
        <v>35</v>
      </c>
      <c r="I3321" s="50">
        <v>141258</v>
      </c>
      <c r="J3321" s="50">
        <v>105001026654</v>
      </c>
      <c r="K3321" s="49" t="s">
        <v>7662</v>
      </c>
      <c r="L3321" s="51">
        <v>665</v>
      </c>
      <c r="M3321" s="52">
        <v>62233657</v>
      </c>
      <c r="N3321" s="52">
        <v>8027003</v>
      </c>
      <c r="O3321" s="52">
        <v>20461051</v>
      </c>
      <c r="P3321" s="52">
        <v>6660438</v>
      </c>
      <c r="Q3321" s="52">
        <v>70260660</v>
      </c>
      <c r="R3321" s="52">
        <v>27121489</v>
      </c>
      <c r="S3321" s="52">
        <v>97382149</v>
      </c>
      <c r="T3321" s="70" t="s">
        <v>10556</v>
      </c>
      <c r="U3321" s="70" t="s">
        <v>10560</v>
      </c>
    </row>
    <row r="3322" spans="1:21" x14ac:dyDescent="0.2">
      <c r="A3322" s="49" t="s">
        <v>6181</v>
      </c>
      <c r="B3322" s="49" t="s">
        <v>113</v>
      </c>
      <c r="C3322" s="50">
        <v>4546</v>
      </c>
      <c r="D3322" s="49" t="s">
        <v>815</v>
      </c>
      <c r="E3322" s="49" t="s">
        <v>7016</v>
      </c>
      <c r="F3322" s="49" t="s">
        <v>815</v>
      </c>
      <c r="G3322" s="49">
        <v>52356</v>
      </c>
      <c r="H3322" s="49" t="s">
        <v>816</v>
      </c>
      <c r="I3322" s="50">
        <v>9550</v>
      </c>
      <c r="J3322" s="50">
        <v>252356001001</v>
      </c>
      <c r="K3322" s="49" t="s">
        <v>4406</v>
      </c>
      <c r="L3322" s="51">
        <v>541</v>
      </c>
      <c r="M3322" s="52">
        <v>62010390</v>
      </c>
      <c r="N3322" s="52">
        <v>12402078</v>
      </c>
      <c r="O3322" s="52">
        <v>26550711</v>
      </c>
      <c r="P3322" s="52">
        <v>6660438</v>
      </c>
      <c r="Q3322" s="52">
        <v>74412468</v>
      </c>
      <c r="R3322" s="52">
        <v>33211149</v>
      </c>
      <c r="S3322" s="52">
        <v>107623617</v>
      </c>
      <c r="T3322" s="70" t="s">
        <v>10556</v>
      </c>
      <c r="U3322" s="70" t="s">
        <v>10560</v>
      </c>
    </row>
    <row r="3323" spans="1:21" x14ac:dyDescent="0.2">
      <c r="A3323" s="49" t="s">
        <v>4982</v>
      </c>
      <c r="B3323" s="49" t="s">
        <v>421</v>
      </c>
      <c r="C3323" s="50">
        <v>3777</v>
      </c>
      <c r="D3323" s="49" t="s">
        <v>422</v>
      </c>
      <c r="E3323" s="49" t="s">
        <v>5130</v>
      </c>
      <c r="F3323" s="49" t="s">
        <v>422</v>
      </c>
      <c r="G3323" s="49">
        <v>19256</v>
      </c>
      <c r="H3323" s="49" t="s">
        <v>430</v>
      </c>
      <c r="I3323" s="50">
        <v>3786</v>
      </c>
      <c r="J3323" s="50">
        <v>219256000158</v>
      </c>
      <c r="K3323" s="49" t="s">
        <v>4406</v>
      </c>
      <c r="L3323" s="51">
        <v>264</v>
      </c>
      <c r="M3323" s="52">
        <v>34636332</v>
      </c>
      <c r="N3323" s="52">
        <v>0</v>
      </c>
      <c r="O3323" s="52">
        <v>29854895</v>
      </c>
      <c r="P3323" s="52">
        <v>6660438</v>
      </c>
      <c r="Q3323" s="52">
        <v>34636332</v>
      </c>
      <c r="R3323" s="52">
        <v>36515333</v>
      </c>
      <c r="S3323" s="52">
        <v>71151665</v>
      </c>
      <c r="T3323" s="70" t="s">
        <v>10556</v>
      </c>
      <c r="U3323" s="70" t="s">
        <v>10560</v>
      </c>
    </row>
    <row r="3324" spans="1:21" x14ac:dyDescent="0.2">
      <c r="A3324" s="49" t="s">
        <v>4413</v>
      </c>
      <c r="B3324" s="49" t="s">
        <v>64</v>
      </c>
      <c r="C3324" s="50">
        <v>3773</v>
      </c>
      <c r="D3324" s="49" t="s">
        <v>374</v>
      </c>
      <c r="E3324" s="49" t="s">
        <v>4480</v>
      </c>
      <c r="F3324" s="49" t="s">
        <v>374</v>
      </c>
      <c r="G3324" s="49">
        <v>17444</v>
      </c>
      <c r="H3324" s="49" t="s">
        <v>385</v>
      </c>
      <c r="I3324" s="50">
        <v>13553</v>
      </c>
      <c r="J3324" s="50">
        <v>217444000138</v>
      </c>
      <c r="K3324" s="49" t="s">
        <v>4406</v>
      </c>
      <c r="L3324" s="51">
        <v>216</v>
      </c>
      <c r="M3324" s="52">
        <v>26291672</v>
      </c>
      <c r="N3324" s="52">
        <v>5258334</v>
      </c>
      <c r="O3324" s="52">
        <v>27108368</v>
      </c>
      <c r="P3324" s="52">
        <v>6660438</v>
      </c>
      <c r="Q3324" s="52">
        <v>31550006</v>
      </c>
      <c r="R3324" s="52">
        <v>33768806</v>
      </c>
      <c r="S3324" s="52">
        <v>65318812</v>
      </c>
      <c r="T3324" s="70" t="s">
        <v>10556</v>
      </c>
      <c r="U3324" s="70" t="s">
        <v>10560</v>
      </c>
    </row>
    <row r="3325" spans="1:21" x14ac:dyDescent="0.2">
      <c r="A3325" s="49" t="s">
        <v>2872</v>
      </c>
      <c r="B3325" s="49" t="s">
        <v>1073</v>
      </c>
      <c r="C3325" s="50">
        <v>3820</v>
      </c>
      <c r="D3325" s="49" t="s">
        <v>1080</v>
      </c>
      <c r="E3325" s="49" t="s">
        <v>4399</v>
      </c>
      <c r="F3325" s="49" t="s">
        <v>1080</v>
      </c>
      <c r="G3325" s="49">
        <v>76111</v>
      </c>
      <c r="H3325" s="49" t="s">
        <v>1081</v>
      </c>
      <c r="I3325" s="50">
        <v>16402</v>
      </c>
      <c r="J3325" s="50">
        <v>276111000102</v>
      </c>
      <c r="K3325" s="49" t="s">
        <v>4406</v>
      </c>
      <c r="L3325" s="51">
        <v>142</v>
      </c>
      <c r="M3325" s="52">
        <v>15984883</v>
      </c>
      <c r="N3325" s="52">
        <v>3196977</v>
      </c>
      <c r="O3325" s="52">
        <v>24917249</v>
      </c>
      <c r="P3325" s="52">
        <v>13320876</v>
      </c>
      <c r="Q3325" s="52">
        <v>19181860</v>
      </c>
      <c r="R3325" s="52">
        <v>38238125</v>
      </c>
      <c r="S3325" s="52">
        <v>57419985</v>
      </c>
      <c r="T3325" s="70" t="s">
        <v>10556</v>
      </c>
      <c r="U3325" s="70" t="s">
        <v>10560</v>
      </c>
    </row>
    <row r="3326" spans="1:21" x14ac:dyDescent="0.2">
      <c r="A3326" s="49" t="s">
        <v>4312</v>
      </c>
      <c r="B3326" s="49" t="s">
        <v>393</v>
      </c>
      <c r="C3326" s="50">
        <v>3806</v>
      </c>
      <c r="D3326" s="49" t="s">
        <v>902</v>
      </c>
      <c r="E3326" s="49" t="s">
        <v>8574</v>
      </c>
      <c r="F3326" s="49" t="s">
        <v>902</v>
      </c>
      <c r="G3326" s="49">
        <v>66001</v>
      </c>
      <c r="H3326" s="49" t="s">
        <v>903</v>
      </c>
      <c r="I3326" s="50">
        <v>6331</v>
      </c>
      <c r="J3326" s="50">
        <v>266001004301</v>
      </c>
      <c r="K3326" s="49" t="s">
        <v>8602</v>
      </c>
      <c r="L3326" s="51">
        <v>682</v>
      </c>
      <c r="M3326" s="52">
        <v>76022196</v>
      </c>
      <c r="N3326" s="52">
        <v>12586904</v>
      </c>
      <c r="O3326" s="52">
        <v>25351273</v>
      </c>
      <c r="P3326" s="52">
        <v>6660438</v>
      </c>
      <c r="Q3326" s="52">
        <v>88609100</v>
      </c>
      <c r="R3326" s="52">
        <v>32011711</v>
      </c>
      <c r="S3326" s="52">
        <v>120620811</v>
      </c>
      <c r="T3326" s="70" t="s">
        <v>10556</v>
      </c>
      <c r="U3326" s="70" t="s">
        <v>10560</v>
      </c>
    </row>
    <row r="3327" spans="1:21" x14ac:dyDescent="0.2">
      <c r="A3327" s="49" t="s">
        <v>2245</v>
      </c>
      <c r="B3327" s="49" t="s">
        <v>36</v>
      </c>
      <c r="C3327" s="50">
        <v>3759</v>
      </c>
      <c r="D3327" s="49" t="s">
        <v>34</v>
      </c>
      <c r="E3327" s="49" t="s">
        <v>7491</v>
      </c>
      <c r="F3327" s="49" t="s">
        <v>34</v>
      </c>
      <c r="G3327" s="49">
        <v>5001</v>
      </c>
      <c r="H3327" s="49" t="s">
        <v>35</v>
      </c>
      <c r="I3327" s="50">
        <v>125476</v>
      </c>
      <c r="J3327" s="50">
        <v>105001026131</v>
      </c>
      <c r="K3327" s="49" t="s">
        <v>7510</v>
      </c>
      <c r="L3327" s="51">
        <v>1395</v>
      </c>
      <c r="M3327" s="52">
        <v>127899587</v>
      </c>
      <c r="N3327" s="52">
        <v>0</v>
      </c>
      <c r="O3327" s="52">
        <v>20461051</v>
      </c>
      <c r="P3327" s="52">
        <v>6660438</v>
      </c>
      <c r="Q3327" s="52">
        <v>127899587</v>
      </c>
      <c r="R3327" s="52">
        <v>27121489</v>
      </c>
      <c r="S3327" s="52">
        <v>155021076</v>
      </c>
      <c r="T3327" s="70" t="s">
        <v>10556</v>
      </c>
      <c r="U3327" s="70" t="s">
        <v>10560</v>
      </c>
    </row>
    <row r="3328" spans="1:21" x14ac:dyDescent="0.2">
      <c r="A3328" s="49" t="s">
        <v>2245</v>
      </c>
      <c r="B3328" s="49" t="s">
        <v>36</v>
      </c>
      <c r="C3328" s="50">
        <v>3759</v>
      </c>
      <c r="D3328" s="49" t="s">
        <v>34</v>
      </c>
      <c r="E3328" s="49" t="s">
        <v>7491</v>
      </c>
      <c r="F3328" s="49" t="s">
        <v>34</v>
      </c>
      <c r="G3328" s="49">
        <v>5001</v>
      </c>
      <c r="H3328" s="49" t="s">
        <v>35</v>
      </c>
      <c r="I3328" s="50">
        <v>9853</v>
      </c>
      <c r="J3328" s="50">
        <v>105001013013</v>
      </c>
      <c r="K3328" s="49" t="s">
        <v>7624</v>
      </c>
      <c r="L3328" s="51">
        <v>974</v>
      </c>
      <c r="M3328" s="52">
        <v>89733227</v>
      </c>
      <c r="N3328" s="52">
        <v>2732576</v>
      </c>
      <c r="O3328" s="52">
        <v>20461051</v>
      </c>
      <c r="P3328" s="52">
        <v>6660438</v>
      </c>
      <c r="Q3328" s="52">
        <v>92465803</v>
      </c>
      <c r="R3328" s="52">
        <v>27121489</v>
      </c>
      <c r="S3328" s="52">
        <v>119587292</v>
      </c>
      <c r="T3328" s="70" t="s">
        <v>10556</v>
      </c>
      <c r="U3328" s="70" t="s">
        <v>10560</v>
      </c>
    </row>
    <row r="3329" spans="1:21" x14ac:dyDescent="0.2">
      <c r="A3329" s="49" t="s">
        <v>6798</v>
      </c>
      <c r="B3329" s="49" t="s">
        <v>674</v>
      </c>
      <c r="C3329" s="50">
        <v>3790</v>
      </c>
      <c r="D3329" s="49" t="s">
        <v>675</v>
      </c>
      <c r="E3329" s="49" t="s">
        <v>6869</v>
      </c>
      <c r="F3329" s="49" t="s">
        <v>675</v>
      </c>
      <c r="G3329" s="49">
        <v>41378</v>
      </c>
      <c r="H3329" s="49" t="s">
        <v>691</v>
      </c>
      <c r="I3329" s="50">
        <v>10612</v>
      </c>
      <c r="J3329" s="50">
        <v>241378000154</v>
      </c>
      <c r="K3329" s="49" t="s">
        <v>6872</v>
      </c>
      <c r="L3329" s="51">
        <v>354</v>
      </c>
      <c r="M3329" s="52">
        <v>45581374</v>
      </c>
      <c r="N3329" s="52">
        <v>0</v>
      </c>
      <c r="O3329" s="52">
        <v>28835790</v>
      </c>
      <c r="P3329" s="52">
        <v>6660438</v>
      </c>
      <c r="Q3329" s="52">
        <v>45581374</v>
      </c>
      <c r="R3329" s="52">
        <v>35496228</v>
      </c>
      <c r="S3329" s="52">
        <v>81077602</v>
      </c>
      <c r="T3329" s="70" t="s">
        <v>10556</v>
      </c>
      <c r="U3329" s="70" t="s">
        <v>10560</v>
      </c>
    </row>
    <row r="3330" spans="1:21" x14ac:dyDescent="0.2">
      <c r="A3330" s="49" t="s">
        <v>4413</v>
      </c>
      <c r="B3330" s="49" t="s">
        <v>64</v>
      </c>
      <c r="C3330" s="50">
        <v>3773</v>
      </c>
      <c r="D3330" s="49" t="s">
        <v>374</v>
      </c>
      <c r="E3330" s="49" t="s">
        <v>4530</v>
      </c>
      <c r="F3330" s="49" t="s">
        <v>374</v>
      </c>
      <c r="G3330" s="49">
        <v>17653</v>
      </c>
      <c r="H3330" s="49" t="s">
        <v>394</v>
      </c>
      <c r="I3330" s="50">
        <v>13555</v>
      </c>
      <c r="J3330" s="50">
        <v>217653000625</v>
      </c>
      <c r="K3330" s="49" t="s">
        <v>4531</v>
      </c>
      <c r="L3330" s="51">
        <v>226</v>
      </c>
      <c r="M3330" s="52">
        <v>25883401</v>
      </c>
      <c r="N3330" s="52">
        <v>0</v>
      </c>
      <c r="O3330" s="52">
        <v>26486824</v>
      </c>
      <c r="P3330" s="52">
        <v>6660438</v>
      </c>
      <c r="Q3330" s="52">
        <v>25883401</v>
      </c>
      <c r="R3330" s="52">
        <v>33147262</v>
      </c>
      <c r="S3330" s="52">
        <v>59030663</v>
      </c>
      <c r="T3330" s="70" t="s">
        <v>10556</v>
      </c>
      <c r="U3330" s="70" t="s">
        <v>10560</v>
      </c>
    </row>
    <row r="3331" spans="1:21" x14ac:dyDescent="0.2">
      <c r="A3331" s="49" t="s">
        <v>6798</v>
      </c>
      <c r="B3331" s="49" t="s">
        <v>674</v>
      </c>
      <c r="C3331" s="50">
        <v>3790</v>
      </c>
      <c r="D3331" s="49" t="s">
        <v>675</v>
      </c>
      <c r="E3331" s="49" t="s">
        <v>6869</v>
      </c>
      <c r="F3331" s="49" t="s">
        <v>675</v>
      </c>
      <c r="G3331" s="49">
        <v>41378</v>
      </c>
      <c r="H3331" s="49" t="s">
        <v>691</v>
      </c>
      <c r="I3331" s="50">
        <v>10388</v>
      </c>
      <c r="J3331" s="50">
        <v>241378000138</v>
      </c>
      <c r="K3331" s="49" t="s">
        <v>6871</v>
      </c>
      <c r="L3331" s="51">
        <v>222</v>
      </c>
      <c r="M3331" s="52">
        <v>28917340</v>
      </c>
      <c r="N3331" s="52">
        <v>0</v>
      </c>
      <c r="O3331" s="52">
        <v>28835790</v>
      </c>
      <c r="P3331" s="52">
        <v>6660438</v>
      </c>
      <c r="Q3331" s="52">
        <v>28917340</v>
      </c>
      <c r="R3331" s="52">
        <v>35496228</v>
      </c>
      <c r="S3331" s="52">
        <v>64413568</v>
      </c>
      <c r="T3331" s="70" t="s">
        <v>10556</v>
      </c>
      <c r="U3331" s="70" t="s">
        <v>10560</v>
      </c>
    </row>
    <row r="3332" spans="1:21" x14ac:dyDescent="0.2">
      <c r="A3332" s="49" t="s">
        <v>2245</v>
      </c>
      <c r="B3332" s="49" t="s">
        <v>36</v>
      </c>
      <c r="C3332" s="50">
        <v>3759</v>
      </c>
      <c r="D3332" s="49" t="s">
        <v>34</v>
      </c>
      <c r="E3332" s="49" t="s">
        <v>7491</v>
      </c>
      <c r="F3332" s="49" t="s">
        <v>34</v>
      </c>
      <c r="G3332" s="49">
        <v>5001</v>
      </c>
      <c r="H3332" s="49" t="s">
        <v>35</v>
      </c>
      <c r="I3332" s="50">
        <v>9852</v>
      </c>
      <c r="J3332" s="50">
        <v>105001019194</v>
      </c>
      <c r="K3332" s="49" t="s">
        <v>7550</v>
      </c>
      <c r="L3332" s="51">
        <v>1010</v>
      </c>
      <c r="M3332" s="52">
        <v>96319046</v>
      </c>
      <c r="N3332" s="52">
        <v>4368971</v>
      </c>
      <c r="O3332" s="52">
        <v>20461051</v>
      </c>
      <c r="P3332" s="52">
        <v>6660438</v>
      </c>
      <c r="Q3332" s="52">
        <v>100688017</v>
      </c>
      <c r="R3332" s="52">
        <v>27121489</v>
      </c>
      <c r="S3332" s="52">
        <v>127809506</v>
      </c>
      <c r="T3332" s="70" t="s">
        <v>10556</v>
      </c>
      <c r="U3332" s="70" t="s">
        <v>10560</v>
      </c>
    </row>
    <row r="3333" spans="1:21" x14ac:dyDescent="0.2">
      <c r="A3333" s="49" t="s">
        <v>3078</v>
      </c>
      <c r="B3333" s="49" t="s">
        <v>919</v>
      </c>
      <c r="C3333" s="50">
        <v>3808</v>
      </c>
      <c r="D3333" s="49" t="s">
        <v>920</v>
      </c>
      <c r="E3333" s="49" t="s">
        <v>9199</v>
      </c>
      <c r="F3333" s="49" t="s">
        <v>920</v>
      </c>
      <c r="G3333" s="49">
        <v>68575</v>
      </c>
      <c r="H3333" s="49" t="s">
        <v>979</v>
      </c>
      <c r="I3333" s="50">
        <v>17113</v>
      </c>
      <c r="J3333" s="50">
        <v>268575000692</v>
      </c>
      <c r="K3333" s="49" t="s">
        <v>9207</v>
      </c>
      <c r="L3333" s="51">
        <v>535</v>
      </c>
      <c r="M3333" s="52">
        <v>76579693</v>
      </c>
      <c r="N3333" s="52">
        <v>0</v>
      </c>
      <c r="O3333" s="52">
        <v>32089116</v>
      </c>
      <c r="P3333" s="52">
        <v>19981315</v>
      </c>
      <c r="Q3333" s="52">
        <v>76579693</v>
      </c>
      <c r="R3333" s="52">
        <v>52070431</v>
      </c>
      <c r="S3333" s="52">
        <v>128650124</v>
      </c>
      <c r="T3333" s="70" t="s">
        <v>10556</v>
      </c>
      <c r="U3333" s="70" t="s">
        <v>10560</v>
      </c>
    </row>
    <row r="3334" spans="1:21" x14ac:dyDescent="0.2">
      <c r="A3334" s="49" t="s">
        <v>5921</v>
      </c>
      <c r="B3334" s="49" t="s">
        <v>211</v>
      </c>
      <c r="C3334" s="50">
        <v>3781</v>
      </c>
      <c r="D3334" s="49" t="s">
        <v>489</v>
      </c>
      <c r="E3334" s="49" t="s">
        <v>5990</v>
      </c>
      <c r="F3334" s="49" t="s">
        <v>489</v>
      </c>
      <c r="G3334" s="49">
        <v>23300</v>
      </c>
      <c r="H3334" s="49" t="s">
        <v>496</v>
      </c>
      <c r="I3334" s="50">
        <v>20693</v>
      </c>
      <c r="J3334" s="50">
        <v>223300003206</v>
      </c>
      <c r="K3334" s="49" t="s">
        <v>5992</v>
      </c>
      <c r="L3334" s="51">
        <v>460</v>
      </c>
      <c r="M3334" s="52">
        <v>61720398</v>
      </c>
      <c r="N3334" s="52">
        <v>12344080</v>
      </c>
      <c r="O3334" s="52">
        <v>30059150</v>
      </c>
      <c r="P3334" s="52">
        <v>6660438</v>
      </c>
      <c r="Q3334" s="52">
        <v>74064478</v>
      </c>
      <c r="R3334" s="52">
        <v>36719588</v>
      </c>
      <c r="S3334" s="52">
        <v>110784066</v>
      </c>
      <c r="T3334" s="70" t="s">
        <v>10556</v>
      </c>
      <c r="U3334" s="70" t="s">
        <v>10560</v>
      </c>
    </row>
    <row r="3335" spans="1:21" x14ac:dyDescent="0.2">
      <c r="A3335" s="49" t="s">
        <v>6181</v>
      </c>
      <c r="B3335" s="49" t="s">
        <v>113</v>
      </c>
      <c r="C3335" s="50">
        <v>3798</v>
      </c>
      <c r="D3335" s="49" t="s">
        <v>791</v>
      </c>
      <c r="E3335" s="49" t="s">
        <v>8217</v>
      </c>
      <c r="F3335" s="49" t="s">
        <v>791</v>
      </c>
      <c r="G3335" s="49">
        <v>52786</v>
      </c>
      <c r="H3335" s="49" t="s">
        <v>843</v>
      </c>
      <c r="I3335" s="50">
        <v>12636</v>
      </c>
      <c r="J3335" s="50">
        <v>252786000041</v>
      </c>
      <c r="K3335" s="49" t="s">
        <v>8219</v>
      </c>
      <c r="L3335" s="51">
        <v>268</v>
      </c>
      <c r="M3335" s="52">
        <v>37333403</v>
      </c>
      <c r="N3335" s="52">
        <v>6681698</v>
      </c>
      <c r="O3335" s="52">
        <v>28013966</v>
      </c>
      <c r="P3335" s="52">
        <v>6660438</v>
      </c>
      <c r="Q3335" s="52">
        <v>44015101</v>
      </c>
      <c r="R3335" s="52">
        <v>34674404</v>
      </c>
      <c r="S3335" s="52">
        <v>78689505</v>
      </c>
      <c r="T3335" s="70" t="s">
        <v>10556</v>
      </c>
      <c r="U3335" s="70" t="s">
        <v>10560</v>
      </c>
    </row>
    <row r="3336" spans="1:21" x14ac:dyDescent="0.2">
      <c r="A3336" s="49" t="s">
        <v>4982</v>
      </c>
      <c r="B3336" s="49" t="s">
        <v>421</v>
      </c>
      <c r="C3336" s="50">
        <v>3777</v>
      </c>
      <c r="D3336" s="49" t="s">
        <v>422</v>
      </c>
      <c r="E3336" s="49" t="s">
        <v>5433</v>
      </c>
      <c r="F3336" s="49" t="s">
        <v>422</v>
      </c>
      <c r="G3336" s="49">
        <v>19785</v>
      </c>
      <c r="H3336" s="49" t="s">
        <v>453</v>
      </c>
      <c r="I3336" s="50">
        <v>3109</v>
      </c>
      <c r="J3336" s="50">
        <v>219100000557</v>
      </c>
      <c r="K3336" s="49" t="s">
        <v>3841</v>
      </c>
      <c r="L3336" s="51">
        <v>212</v>
      </c>
      <c r="M3336" s="52">
        <v>31738613</v>
      </c>
      <c r="N3336" s="52">
        <v>0</v>
      </c>
      <c r="O3336" s="52">
        <v>32957204</v>
      </c>
      <c r="P3336" s="52">
        <v>6660438</v>
      </c>
      <c r="Q3336" s="52">
        <v>31738613</v>
      </c>
      <c r="R3336" s="52">
        <v>39617642</v>
      </c>
      <c r="S3336" s="52">
        <v>71356255</v>
      </c>
      <c r="T3336" s="70" t="s">
        <v>10556</v>
      </c>
      <c r="U3336" s="70" t="s">
        <v>10560</v>
      </c>
    </row>
    <row r="3337" spans="1:21" x14ac:dyDescent="0.2">
      <c r="A3337" s="49" t="s">
        <v>3660</v>
      </c>
      <c r="B3337" s="49" t="s">
        <v>59</v>
      </c>
      <c r="C3337" s="50">
        <v>3767</v>
      </c>
      <c r="D3337" s="49" t="s">
        <v>201</v>
      </c>
      <c r="E3337" s="49" t="s">
        <v>3840</v>
      </c>
      <c r="F3337" s="49" t="s">
        <v>201</v>
      </c>
      <c r="G3337" s="49">
        <v>13654</v>
      </c>
      <c r="H3337" s="49" t="s">
        <v>232</v>
      </c>
      <c r="I3337" s="50">
        <v>7401</v>
      </c>
      <c r="J3337" s="50">
        <v>213654000038</v>
      </c>
      <c r="K3337" s="49" t="s">
        <v>3841</v>
      </c>
      <c r="L3337" s="51">
        <v>586</v>
      </c>
      <c r="M3337" s="52">
        <v>123138687</v>
      </c>
      <c r="N3337" s="52">
        <v>0</v>
      </c>
      <c r="O3337" s="52">
        <v>47851981</v>
      </c>
      <c r="P3337" s="52">
        <v>6660438</v>
      </c>
      <c r="Q3337" s="52">
        <v>123138687</v>
      </c>
      <c r="R3337" s="52">
        <v>54512419</v>
      </c>
      <c r="S3337" s="52">
        <v>177651106</v>
      </c>
      <c r="T3337" s="70" t="s">
        <v>10556</v>
      </c>
      <c r="U3337" s="70" t="s">
        <v>10560</v>
      </c>
    </row>
    <row r="3338" spans="1:21" x14ac:dyDescent="0.2">
      <c r="A3338" s="49" t="s">
        <v>6181</v>
      </c>
      <c r="B3338" s="49" t="s">
        <v>113</v>
      </c>
      <c r="C3338" s="50">
        <v>3798</v>
      </c>
      <c r="D3338" s="49" t="s">
        <v>791</v>
      </c>
      <c r="E3338" s="49" t="s">
        <v>8079</v>
      </c>
      <c r="F3338" s="49" t="s">
        <v>791</v>
      </c>
      <c r="G3338" s="49">
        <v>52405</v>
      </c>
      <c r="H3338" s="49" t="s">
        <v>822</v>
      </c>
      <c r="I3338" s="50">
        <v>12600</v>
      </c>
      <c r="J3338" s="50">
        <v>152405000631</v>
      </c>
      <c r="K3338" s="49" t="s">
        <v>5385</v>
      </c>
      <c r="L3338" s="51">
        <v>563</v>
      </c>
      <c r="M3338" s="52">
        <v>77576825</v>
      </c>
      <c r="N3338" s="52">
        <v>0</v>
      </c>
      <c r="O3338" s="52">
        <v>30787232</v>
      </c>
      <c r="P3338" s="52">
        <v>6660438</v>
      </c>
      <c r="Q3338" s="52">
        <v>77576825</v>
      </c>
      <c r="R3338" s="52">
        <v>37447670</v>
      </c>
      <c r="S3338" s="52">
        <v>115024495</v>
      </c>
      <c r="T3338" s="70" t="s">
        <v>10556</v>
      </c>
      <c r="U3338" s="70" t="s">
        <v>10560</v>
      </c>
    </row>
    <row r="3339" spans="1:21" x14ac:dyDescent="0.2">
      <c r="A3339" s="49" t="s">
        <v>2872</v>
      </c>
      <c r="B3339" s="49" t="s">
        <v>1073</v>
      </c>
      <c r="C3339" s="50">
        <v>3817</v>
      </c>
      <c r="D3339" s="49" t="s">
        <v>1074</v>
      </c>
      <c r="E3339" s="49" t="s">
        <v>10046</v>
      </c>
      <c r="F3339" s="49" t="s">
        <v>1074</v>
      </c>
      <c r="G3339" s="49">
        <v>76233</v>
      </c>
      <c r="H3339" s="49" t="s">
        <v>1087</v>
      </c>
      <c r="I3339" s="50">
        <v>6115</v>
      </c>
      <c r="J3339" s="50">
        <v>276233000511</v>
      </c>
      <c r="K3339" s="49" t="s">
        <v>5385</v>
      </c>
      <c r="L3339" s="51">
        <v>507</v>
      </c>
      <c r="M3339" s="52">
        <v>61522490</v>
      </c>
      <c r="N3339" s="52">
        <v>0</v>
      </c>
      <c r="O3339" s="52">
        <v>26662482</v>
      </c>
      <c r="P3339" s="52">
        <v>6660438</v>
      </c>
      <c r="Q3339" s="52">
        <v>61522490</v>
      </c>
      <c r="R3339" s="52">
        <v>33322920</v>
      </c>
      <c r="S3339" s="52">
        <v>94845410</v>
      </c>
      <c r="T3339" s="70" t="s">
        <v>10556</v>
      </c>
      <c r="U3339" s="70" t="s">
        <v>10560</v>
      </c>
    </row>
    <row r="3340" spans="1:21" x14ac:dyDescent="0.2">
      <c r="A3340" s="49" t="s">
        <v>5921</v>
      </c>
      <c r="B3340" s="49" t="s">
        <v>211</v>
      </c>
      <c r="C3340" s="50">
        <v>3781</v>
      </c>
      <c r="D3340" s="49" t="s">
        <v>489</v>
      </c>
      <c r="E3340" s="49" t="s">
        <v>6010</v>
      </c>
      <c r="F3340" s="49" t="s">
        <v>489</v>
      </c>
      <c r="G3340" s="49">
        <v>23466</v>
      </c>
      <c r="H3340" s="49" t="s">
        <v>502</v>
      </c>
      <c r="I3340" s="50">
        <v>14611</v>
      </c>
      <c r="J3340" s="50">
        <v>223466002321</v>
      </c>
      <c r="K3340" s="49" t="s">
        <v>5385</v>
      </c>
      <c r="L3340" s="51">
        <v>354</v>
      </c>
      <c r="M3340" s="52">
        <v>50317476</v>
      </c>
      <c r="N3340" s="52">
        <v>10063495</v>
      </c>
      <c r="O3340" s="52">
        <v>30776731</v>
      </c>
      <c r="P3340" s="52">
        <v>6660438</v>
      </c>
      <c r="Q3340" s="52">
        <v>60380971</v>
      </c>
      <c r="R3340" s="52">
        <v>37437169</v>
      </c>
      <c r="S3340" s="52">
        <v>97818140</v>
      </c>
      <c r="T3340" s="70" t="s">
        <v>10556</v>
      </c>
      <c r="U3340" s="70" t="s">
        <v>10560</v>
      </c>
    </row>
    <row r="3341" spans="1:21" x14ac:dyDescent="0.2">
      <c r="A3341" s="49" t="s">
        <v>4581</v>
      </c>
      <c r="B3341" s="49" t="s">
        <v>1025</v>
      </c>
      <c r="C3341" s="50">
        <v>3815</v>
      </c>
      <c r="D3341" s="49" t="s">
        <v>1026</v>
      </c>
      <c r="E3341" s="49" t="s">
        <v>9692</v>
      </c>
      <c r="F3341" s="49" t="s">
        <v>1026</v>
      </c>
      <c r="G3341" s="49">
        <v>73217</v>
      </c>
      <c r="H3341" s="49" t="s">
        <v>1038</v>
      </c>
      <c r="I3341" s="50">
        <v>8470</v>
      </c>
      <c r="J3341" s="50">
        <v>273217000315</v>
      </c>
      <c r="K3341" s="49" t="s">
        <v>5385</v>
      </c>
      <c r="L3341" s="51">
        <v>405</v>
      </c>
      <c r="M3341" s="52">
        <v>60255392</v>
      </c>
      <c r="N3341" s="52">
        <v>0</v>
      </c>
      <c r="O3341" s="52">
        <v>33494824</v>
      </c>
      <c r="P3341" s="52">
        <v>6660438</v>
      </c>
      <c r="Q3341" s="52">
        <v>60255392</v>
      </c>
      <c r="R3341" s="52">
        <v>40155262</v>
      </c>
      <c r="S3341" s="52">
        <v>100410654</v>
      </c>
      <c r="T3341" s="70" t="s">
        <v>10556</v>
      </c>
      <c r="U3341" s="70" t="s">
        <v>10560</v>
      </c>
    </row>
    <row r="3342" spans="1:21" x14ac:dyDescent="0.2">
      <c r="A3342" s="49" t="s">
        <v>4982</v>
      </c>
      <c r="B3342" s="49" t="s">
        <v>421</v>
      </c>
      <c r="C3342" s="50">
        <v>3777</v>
      </c>
      <c r="D3342" s="49" t="s">
        <v>422</v>
      </c>
      <c r="E3342" s="49" t="s">
        <v>5303</v>
      </c>
      <c r="F3342" s="49" t="s">
        <v>422</v>
      </c>
      <c r="G3342" s="49">
        <v>19548</v>
      </c>
      <c r="H3342" s="49" t="s">
        <v>444</v>
      </c>
      <c r="I3342" s="50">
        <v>11003</v>
      </c>
      <c r="J3342" s="50">
        <v>119548000014</v>
      </c>
      <c r="K3342" s="49" t="s">
        <v>5307</v>
      </c>
      <c r="L3342" s="51">
        <v>850</v>
      </c>
      <c r="M3342" s="52">
        <v>87177734</v>
      </c>
      <c r="N3342" s="52">
        <v>0</v>
      </c>
      <c r="O3342" s="52">
        <v>27313826</v>
      </c>
      <c r="P3342" s="52">
        <v>26641753</v>
      </c>
      <c r="Q3342" s="52">
        <v>87177734</v>
      </c>
      <c r="R3342" s="52">
        <v>53955579</v>
      </c>
      <c r="S3342" s="52">
        <v>141133313</v>
      </c>
      <c r="T3342" s="70" t="s">
        <v>10556</v>
      </c>
      <c r="U3342" s="70" t="s">
        <v>10560</v>
      </c>
    </row>
    <row r="3343" spans="1:21" x14ac:dyDescent="0.2">
      <c r="A3343" s="49" t="s">
        <v>2884</v>
      </c>
      <c r="B3343" s="49" t="s">
        <v>453</v>
      </c>
      <c r="C3343" s="50">
        <v>3813</v>
      </c>
      <c r="D3343" s="49" t="s">
        <v>1000</v>
      </c>
      <c r="E3343" s="49" t="s">
        <v>9471</v>
      </c>
      <c r="F3343" s="49" t="s">
        <v>1000</v>
      </c>
      <c r="G3343" s="49">
        <v>70429</v>
      </c>
      <c r="H3343" s="49" t="s">
        <v>1010</v>
      </c>
      <c r="I3343" s="50">
        <v>3451</v>
      </c>
      <c r="J3343" s="50">
        <v>270429001851</v>
      </c>
      <c r="K3343" s="49" t="s">
        <v>9483</v>
      </c>
      <c r="L3343" s="51">
        <v>461</v>
      </c>
      <c r="M3343" s="52">
        <v>75669130</v>
      </c>
      <c r="N3343" s="52">
        <v>0</v>
      </c>
      <c r="O3343" s="52">
        <v>37111692</v>
      </c>
      <c r="P3343" s="52">
        <v>6660438</v>
      </c>
      <c r="Q3343" s="52">
        <v>75669130</v>
      </c>
      <c r="R3343" s="52">
        <v>43772130</v>
      </c>
      <c r="S3343" s="52">
        <v>119441260</v>
      </c>
      <c r="T3343" s="70" t="s">
        <v>10556</v>
      </c>
      <c r="U3343" s="70" t="s">
        <v>10560</v>
      </c>
    </row>
    <row r="3344" spans="1:21" x14ac:dyDescent="0.2">
      <c r="A3344" s="49" t="s">
        <v>5921</v>
      </c>
      <c r="B3344" s="49" t="s">
        <v>211</v>
      </c>
      <c r="C3344" s="50">
        <v>3784</v>
      </c>
      <c r="D3344" s="49" t="s">
        <v>509</v>
      </c>
      <c r="E3344" s="49" t="s">
        <v>8899</v>
      </c>
      <c r="F3344" s="49" t="s">
        <v>509</v>
      </c>
      <c r="G3344" s="49">
        <v>23660</v>
      </c>
      <c r="H3344" s="49" t="s">
        <v>510</v>
      </c>
      <c r="I3344" s="50">
        <v>2790</v>
      </c>
      <c r="J3344" s="50">
        <v>123660000041</v>
      </c>
      <c r="K3344" s="49" t="s">
        <v>8906</v>
      </c>
      <c r="L3344" s="51">
        <v>3062</v>
      </c>
      <c r="M3344" s="52">
        <v>337313740</v>
      </c>
      <c r="N3344" s="52">
        <v>11242497</v>
      </c>
      <c r="O3344" s="52">
        <v>24648922</v>
      </c>
      <c r="P3344" s="52">
        <v>6660438</v>
      </c>
      <c r="Q3344" s="52">
        <v>348556237</v>
      </c>
      <c r="R3344" s="52">
        <v>31309360</v>
      </c>
      <c r="S3344" s="52">
        <v>379865597</v>
      </c>
      <c r="T3344" s="70" t="s">
        <v>10556</v>
      </c>
      <c r="U3344" s="70" t="s">
        <v>10560</v>
      </c>
    </row>
    <row r="3345" spans="1:21" x14ac:dyDescent="0.2">
      <c r="A3345" s="49" t="s">
        <v>3078</v>
      </c>
      <c r="B3345" s="49" t="s">
        <v>919</v>
      </c>
      <c r="C3345" s="50">
        <v>3808</v>
      </c>
      <c r="D3345" s="49" t="s">
        <v>920</v>
      </c>
      <c r="E3345" s="49" t="s">
        <v>9296</v>
      </c>
      <c r="F3345" s="49" t="s">
        <v>920</v>
      </c>
      <c r="G3345" s="49">
        <v>68855</v>
      </c>
      <c r="H3345" s="49" t="s">
        <v>994</v>
      </c>
      <c r="I3345" s="50">
        <v>12086</v>
      </c>
      <c r="J3345" s="50">
        <v>268855000116</v>
      </c>
      <c r="K3345" s="49" t="s">
        <v>9298</v>
      </c>
      <c r="L3345" s="51">
        <v>234</v>
      </c>
      <c r="M3345" s="52">
        <v>27084493</v>
      </c>
      <c r="N3345" s="52">
        <v>0</v>
      </c>
      <c r="O3345" s="52">
        <v>26133786</v>
      </c>
      <c r="P3345" s="52">
        <v>6660438</v>
      </c>
      <c r="Q3345" s="52">
        <v>27084493</v>
      </c>
      <c r="R3345" s="52">
        <v>32794224</v>
      </c>
      <c r="S3345" s="52">
        <v>59878717</v>
      </c>
      <c r="T3345" s="70" t="s">
        <v>10556</v>
      </c>
      <c r="U3345" s="70" t="s">
        <v>10560</v>
      </c>
    </row>
    <row r="3346" spans="1:21" x14ac:dyDescent="0.2">
      <c r="A3346" s="49" t="s">
        <v>4982</v>
      </c>
      <c r="B3346" s="49" t="s">
        <v>421</v>
      </c>
      <c r="C3346" s="50">
        <v>3778</v>
      </c>
      <c r="D3346" s="49" t="s">
        <v>419</v>
      </c>
      <c r="E3346" s="49" t="s">
        <v>8662</v>
      </c>
      <c r="F3346" s="49" t="s">
        <v>419</v>
      </c>
      <c r="G3346" s="49">
        <v>19001</v>
      </c>
      <c r="H3346" s="49" t="s">
        <v>420</v>
      </c>
      <c r="I3346" s="50">
        <v>10505</v>
      </c>
      <c r="J3346" s="50">
        <v>119001002845</v>
      </c>
      <c r="K3346" s="49" t="s">
        <v>8663</v>
      </c>
      <c r="L3346" s="51">
        <v>974</v>
      </c>
      <c r="M3346" s="52">
        <v>92210844</v>
      </c>
      <c r="N3346" s="52">
        <v>0</v>
      </c>
      <c r="O3346" s="52">
        <v>21268341</v>
      </c>
      <c r="P3346" s="52">
        <v>6660438</v>
      </c>
      <c r="Q3346" s="52">
        <v>92210844</v>
      </c>
      <c r="R3346" s="52">
        <v>27928779</v>
      </c>
      <c r="S3346" s="52">
        <v>120139623</v>
      </c>
      <c r="T3346" s="70" t="s">
        <v>10556</v>
      </c>
      <c r="U3346" s="70" t="s">
        <v>10560</v>
      </c>
    </row>
    <row r="3347" spans="1:21" x14ac:dyDescent="0.2">
      <c r="A3347" s="49" t="s">
        <v>5921</v>
      </c>
      <c r="B3347" s="49" t="s">
        <v>211</v>
      </c>
      <c r="C3347" s="50">
        <v>3781</v>
      </c>
      <c r="D3347" s="49" t="s">
        <v>489</v>
      </c>
      <c r="E3347" s="49" t="s">
        <v>6000</v>
      </c>
      <c r="F3347" s="49" t="s">
        <v>489</v>
      </c>
      <c r="G3347" s="49">
        <v>23419</v>
      </c>
      <c r="H3347" s="49" t="s">
        <v>500</v>
      </c>
      <c r="I3347" s="50">
        <v>20804</v>
      </c>
      <c r="J3347" s="50">
        <v>223419001219</v>
      </c>
      <c r="K3347" s="49" t="s">
        <v>6005</v>
      </c>
      <c r="L3347" s="51">
        <v>195</v>
      </c>
      <c r="M3347" s="52">
        <v>36691076</v>
      </c>
      <c r="N3347" s="52">
        <v>0</v>
      </c>
      <c r="O3347" s="52">
        <v>42031343</v>
      </c>
      <c r="P3347" s="52">
        <v>6660438</v>
      </c>
      <c r="Q3347" s="52">
        <v>36691076</v>
      </c>
      <c r="R3347" s="52">
        <v>48691781</v>
      </c>
      <c r="S3347" s="52">
        <v>85382857</v>
      </c>
      <c r="T3347" s="70" t="s">
        <v>10556</v>
      </c>
      <c r="U3347" s="70" t="s">
        <v>10560</v>
      </c>
    </row>
    <row r="3348" spans="1:21" x14ac:dyDescent="0.2">
      <c r="A3348" s="49" t="s">
        <v>5501</v>
      </c>
      <c r="B3348" s="49" t="s">
        <v>461</v>
      </c>
      <c r="C3348" s="50">
        <v>3779</v>
      </c>
      <c r="D3348" s="49" t="s">
        <v>462</v>
      </c>
      <c r="E3348" s="49" t="s">
        <v>5618</v>
      </c>
      <c r="F3348" s="49" t="s">
        <v>462</v>
      </c>
      <c r="G3348" s="49">
        <v>20614</v>
      </c>
      <c r="H3348" s="49" t="s">
        <v>481</v>
      </c>
      <c r="I3348" s="50">
        <v>118356</v>
      </c>
      <c r="J3348" s="50">
        <v>220614000473</v>
      </c>
      <c r="K3348" s="49" t="s">
        <v>5621</v>
      </c>
      <c r="L3348" s="51">
        <v>389</v>
      </c>
      <c r="M3348" s="52">
        <v>49544818</v>
      </c>
      <c r="N3348" s="52">
        <v>9908964</v>
      </c>
      <c r="O3348" s="52">
        <v>29410497</v>
      </c>
      <c r="P3348" s="52">
        <v>6660438</v>
      </c>
      <c r="Q3348" s="52">
        <v>59453782</v>
      </c>
      <c r="R3348" s="52">
        <v>36070935</v>
      </c>
      <c r="S3348" s="52">
        <v>95524717</v>
      </c>
      <c r="T3348" s="70" t="s">
        <v>10556</v>
      </c>
      <c r="U3348" s="70" t="s">
        <v>10560</v>
      </c>
    </row>
    <row r="3349" spans="1:21" x14ac:dyDescent="0.2">
      <c r="A3349" s="49" t="s">
        <v>4982</v>
      </c>
      <c r="B3349" s="49" t="s">
        <v>421</v>
      </c>
      <c r="C3349" s="50">
        <v>3777</v>
      </c>
      <c r="D3349" s="49" t="s">
        <v>422</v>
      </c>
      <c r="E3349" s="49" t="s">
        <v>5247</v>
      </c>
      <c r="F3349" s="49" t="s">
        <v>422</v>
      </c>
      <c r="G3349" s="49">
        <v>19473</v>
      </c>
      <c r="H3349" s="49" t="s">
        <v>224</v>
      </c>
      <c r="I3349" s="50">
        <v>3435</v>
      </c>
      <c r="J3349" s="50">
        <v>219473000263</v>
      </c>
      <c r="K3349" s="49" t="s">
        <v>5249</v>
      </c>
      <c r="L3349" s="51">
        <v>234</v>
      </c>
      <c r="M3349" s="52">
        <v>32163526</v>
      </c>
      <c r="N3349" s="52">
        <v>0</v>
      </c>
      <c r="O3349" s="52">
        <v>30798562</v>
      </c>
      <c r="P3349" s="52">
        <v>13320876</v>
      </c>
      <c r="Q3349" s="52">
        <v>32163526</v>
      </c>
      <c r="R3349" s="52">
        <v>44119438</v>
      </c>
      <c r="S3349" s="52">
        <v>76282964</v>
      </c>
      <c r="T3349" s="70" t="s">
        <v>10556</v>
      </c>
      <c r="U3349" s="70" t="s">
        <v>10560</v>
      </c>
    </row>
    <row r="3350" spans="1:21" x14ac:dyDescent="0.2">
      <c r="A3350" s="49" t="s">
        <v>5501</v>
      </c>
      <c r="B3350" s="49" t="s">
        <v>461</v>
      </c>
      <c r="C3350" s="50">
        <v>3779</v>
      </c>
      <c r="D3350" s="49" t="s">
        <v>462</v>
      </c>
      <c r="E3350" s="49" t="s">
        <v>5555</v>
      </c>
      <c r="F3350" s="49" t="s">
        <v>462</v>
      </c>
      <c r="G3350" s="49">
        <v>20228</v>
      </c>
      <c r="H3350" s="49" t="s">
        <v>470</v>
      </c>
      <c r="I3350" s="50">
        <v>18689</v>
      </c>
      <c r="J3350" s="50">
        <v>220228000108</v>
      </c>
      <c r="K3350" s="49" t="s">
        <v>5556</v>
      </c>
      <c r="L3350" s="51">
        <v>271</v>
      </c>
      <c r="M3350" s="52">
        <v>36849468</v>
      </c>
      <c r="N3350" s="52">
        <v>0</v>
      </c>
      <c r="O3350" s="52">
        <v>31205865</v>
      </c>
      <c r="P3350" s="52">
        <v>6660438</v>
      </c>
      <c r="Q3350" s="52">
        <v>36849468</v>
      </c>
      <c r="R3350" s="52">
        <v>37866303</v>
      </c>
      <c r="S3350" s="52">
        <v>74715771</v>
      </c>
      <c r="T3350" s="70" t="s">
        <v>10556</v>
      </c>
      <c r="U3350" s="70" t="s">
        <v>10560</v>
      </c>
    </row>
    <row r="3351" spans="1:21" x14ac:dyDescent="0.2">
      <c r="A3351" s="49" t="s">
        <v>4413</v>
      </c>
      <c r="B3351" s="49" t="s">
        <v>64</v>
      </c>
      <c r="C3351" s="50">
        <v>3773</v>
      </c>
      <c r="D3351" s="49" t="s">
        <v>374</v>
      </c>
      <c r="E3351" s="49" t="s">
        <v>4441</v>
      </c>
      <c r="F3351" s="49" t="s">
        <v>374</v>
      </c>
      <c r="G3351" s="49">
        <v>17088</v>
      </c>
      <c r="H3351" s="49" t="s">
        <v>378</v>
      </c>
      <c r="I3351" s="50">
        <v>13488</v>
      </c>
      <c r="J3351" s="50">
        <v>217088000098</v>
      </c>
      <c r="K3351" s="49" t="s">
        <v>4443</v>
      </c>
      <c r="L3351" s="51">
        <v>174</v>
      </c>
      <c r="M3351" s="52">
        <v>21335737</v>
      </c>
      <c r="N3351" s="52">
        <v>0</v>
      </c>
      <c r="O3351" s="52">
        <v>28420897</v>
      </c>
      <c r="P3351" s="52">
        <v>6660438</v>
      </c>
      <c r="Q3351" s="52">
        <v>21335737</v>
      </c>
      <c r="R3351" s="52">
        <v>35081335</v>
      </c>
      <c r="S3351" s="52">
        <v>56417072</v>
      </c>
      <c r="T3351" s="70" t="s">
        <v>10556</v>
      </c>
      <c r="U3351" s="70" t="s">
        <v>10560</v>
      </c>
    </row>
    <row r="3352" spans="1:21" x14ac:dyDescent="0.2">
      <c r="A3352" s="49" t="s">
        <v>4413</v>
      </c>
      <c r="B3352" s="49" t="s">
        <v>64</v>
      </c>
      <c r="C3352" s="50">
        <v>3773</v>
      </c>
      <c r="D3352" s="49" t="s">
        <v>374</v>
      </c>
      <c r="E3352" s="49" t="s">
        <v>4474</v>
      </c>
      <c r="F3352" s="49" t="s">
        <v>374</v>
      </c>
      <c r="G3352" s="49">
        <v>17442</v>
      </c>
      <c r="H3352" s="49" t="s">
        <v>384</v>
      </c>
      <c r="I3352" s="50">
        <v>18342</v>
      </c>
      <c r="J3352" s="50">
        <v>217442000033</v>
      </c>
      <c r="K3352" s="49" t="s">
        <v>4477</v>
      </c>
      <c r="L3352" s="51">
        <v>622</v>
      </c>
      <c r="M3352" s="52">
        <v>77010468</v>
      </c>
      <c r="N3352" s="52">
        <v>0</v>
      </c>
      <c r="O3352" s="52">
        <v>27608120</v>
      </c>
      <c r="P3352" s="52">
        <v>6660438</v>
      </c>
      <c r="Q3352" s="52">
        <v>77010468</v>
      </c>
      <c r="R3352" s="52">
        <v>34268558</v>
      </c>
      <c r="S3352" s="52">
        <v>111279026</v>
      </c>
      <c r="T3352" s="70" t="s">
        <v>10556</v>
      </c>
      <c r="U3352" s="70" t="s">
        <v>10560</v>
      </c>
    </row>
    <row r="3353" spans="1:21" x14ac:dyDescent="0.2">
      <c r="A3353" s="49" t="s">
        <v>2245</v>
      </c>
      <c r="B3353" s="49" t="s">
        <v>36</v>
      </c>
      <c r="C3353" s="50">
        <v>3759</v>
      </c>
      <c r="D3353" s="49" t="s">
        <v>34</v>
      </c>
      <c r="E3353" s="49" t="s">
        <v>7491</v>
      </c>
      <c r="F3353" s="49" t="s">
        <v>34</v>
      </c>
      <c r="G3353" s="49">
        <v>5001</v>
      </c>
      <c r="H3353" s="49" t="s">
        <v>35</v>
      </c>
      <c r="I3353" s="50">
        <v>9863</v>
      </c>
      <c r="J3353" s="50">
        <v>205001018745</v>
      </c>
      <c r="K3353" s="49" t="s">
        <v>7549</v>
      </c>
      <c r="L3353" s="51">
        <v>843</v>
      </c>
      <c r="M3353" s="52">
        <v>95038173</v>
      </c>
      <c r="N3353" s="52">
        <v>0</v>
      </c>
      <c r="O3353" s="52">
        <v>25184812</v>
      </c>
      <c r="P3353" s="52">
        <v>6660438</v>
      </c>
      <c r="Q3353" s="52">
        <v>95038173</v>
      </c>
      <c r="R3353" s="52">
        <v>31845250</v>
      </c>
      <c r="S3353" s="52">
        <v>126883423</v>
      </c>
      <c r="T3353" s="70" t="s">
        <v>10556</v>
      </c>
      <c r="U3353" s="70" t="s">
        <v>10560</v>
      </c>
    </row>
    <row r="3354" spans="1:21" x14ac:dyDescent="0.2">
      <c r="A3354" s="49" t="s">
        <v>6798</v>
      </c>
      <c r="B3354" s="49" t="s">
        <v>674</v>
      </c>
      <c r="C3354" s="50">
        <v>3791</v>
      </c>
      <c r="D3354" s="49" t="s">
        <v>672</v>
      </c>
      <c r="E3354" s="49" t="s">
        <v>8253</v>
      </c>
      <c r="F3354" s="49" t="s">
        <v>672</v>
      </c>
      <c r="G3354" s="49">
        <v>41001</v>
      </c>
      <c r="H3354" s="49" t="s">
        <v>673</v>
      </c>
      <c r="I3354" s="50">
        <v>12040</v>
      </c>
      <c r="J3354" s="50">
        <v>141001004452</v>
      </c>
      <c r="K3354" s="49" t="s">
        <v>7549</v>
      </c>
      <c r="L3354" s="51">
        <v>1932</v>
      </c>
      <c r="M3354" s="52">
        <v>176777271</v>
      </c>
      <c r="N3354" s="52">
        <v>3974155</v>
      </c>
      <c r="O3354" s="52">
        <v>20949499</v>
      </c>
      <c r="P3354" s="52">
        <v>6660438</v>
      </c>
      <c r="Q3354" s="52">
        <v>180751426</v>
      </c>
      <c r="R3354" s="52">
        <v>27609937</v>
      </c>
      <c r="S3354" s="52">
        <v>208361363</v>
      </c>
      <c r="T3354" s="70" t="s">
        <v>10556</v>
      </c>
      <c r="U3354" s="70" t="s">
        <v>10560</v>
      </c>
    </row>
    <row r="3355" spans="1:21" x14ac:dyDescent="0.2">
      <c r="A3355" s="49" t="s">
        <v>5921</v>
      </c>
      <c r="B3355" s="49" t="s">
        <v>211</v>
      </c>
      <c r="C3355" s="50">
        <v>3781</v>
      </c>
      <c r="D3355" s="49" t="s">
        <v>489</v>
      </c>
      <c r="E3355" s="49" t="s">
        <v>5938</v>
      </c>
      <c r="F3355" s="49" t="s">
        <v>489</v>
      </c>
      <c r="G3355" s="49">
        <v>23090</v>
      </c>
      <c r="H3355" s="49" t="s">
        <v>491</v>
      </c>
      <c r="I3355" s="50">
        <v>21011</v>
      </c>
      <c r="J3355" s="50">
        <v>223090000500</v>
      </c>
      <c r="K3355" s="49" t="s">
        <v>5943</v>
      </c>
      <c r="L3355" s="51">
        <v>303</v>
      </c>
      <c r="M3355" s="52">
        <v>57568611</v>
      </c>
      <c r="N3355" s="52">
        <v>11513722</v>
      </c>
      <c r="O3355" s="52">
        <v>43209240</v>
      </c>
      <c r="P3355" s="52">
        <v>6660438</v>
      </c>
      <c r="Q3355" s="52">
        <v>69082333</v>
      </c>
      <c r="R3355" s="52">
        <v>49869678</v>
      </c>
      <c r="S3355" s="52">
        <v>118952011</v>
      </c>
      <c r="T3355" s="70" t="s">
        <v>10556</v>
      </c>
      <c r="U3355" s="70" t="s">
        <v>10560</v>
      </c>
    </row>
    <row r="3356" spans="1:21" x14ac:dyDescent="0.2">
      <c r="A3356" s="49" t="s">
        <v>2884</v>
      </c>
      <c r="B3356" s="49" t="s">
        <v>453</v>
      </c>
      <c r="C3356" s="50">
        <v>3813</v>
      </c>
      <c r="D3356" s="49" t="s">
        <v>1000</v>
      </c>
      <c r="E3356" s="49" t="s">
        <v>9543</v>
      </c>
      <c r="F3356" s="49" t="s">
        <v>1000</v>
      </c>
      <c r="G3356" s="49">
        <v>70678</v>
      </c>
      <c r="H3356" s="49" t="s">
        <v>1015</v>
      </c>
      <c r="I3356" s="50">
        <v>23395</v>
      </c>
      <c r="J3356" s="50">
        <v>270678000202</v>
      </c>
      <c r="K3356" s="49" t="s">
        <v>5943</v>
      </c>
      <c r="L3356" s="51">
        <v>141</v>
      </c>
      <c r="M3356" s="52">
        <v>19609447</v>
      </c>
      <c r="N3356" s="52">
        <v>0</v>
      </c>
      <c r="O3356" s="52">
        <v>33149758</v>
      </c>
      <c r="P3356" s="52">
        <v>6660438</v>
      </c>
      <c r="Q3356" s="52">
        <v>19609447</v>
      </c>
      <c r="R3356" s="52">
        <v>39810196</v>
      </c>
      <c r="S3356" s="52">
        <v>59419643</v>
      </c>
      <c r="T3356" s="70" t="s">
        <v>10556</v>
      </c>
      <c r="U3356" s="70" t="s">
        <v>10560</v>
      </c>
    </row>
    <row r="3357" spans="1:21" x14ac:dyDescent="0.2">
      <c r="A3357" s="49" t="s">
        <v>5921</v>
      </c>
      <c r="B3357" s="49" t="s">
        <v>211</v>
      </c>
      <c r="C3357" s="50">
        <v>3783</v>
      </c>
      <c r="D3357" s="49" t="s">
        <v>498</v>
      </c>
      <c r="E3357" s="49" t="s">
        <v>7178</v>
      </c>
      <c r="F3357" s="49" t="s">
        <v>498</v>
      </c>
      <c r="G3357" s="49">
        <v>23417</v>
      </c>
      <c r="H3357" s="49" t="s">
        <v>499</v>
      </c>
      <c r="I3357" s="50">
        <v>16058</v>
      </c>
      <c r="J3357" s="50">
        <v>223417001670</v>
      </c>
      <c r="K3357" s="49" t="s">
        <v>7184</v>
      </c>
      <c r="L3357" s="51">
        <v>223</v>
      </c>
      <c r="M3357" s="52">
        <v>32630043</v>
      </c>
      <c r="N3357" s="52">
        <v>6274007</v>
      </c>
      <c r="O3357" s="52">
        <v>32424089</v>
      </c>
      <c r="P3357" s="52">
        <v>6660438</v>
      </c>
      <c r="Q3357" s="52">
        <v>38904050</v>
      </c>
      <c r="R3357" s="52">
        <v>39084527</v>
      </c>
      <c r="S3357" s="52">
        <v>77988577</v>
      </c>
      <c r="T3357" s="70" t="s">
        <v>10556</v>
      </c>
      <c r="U3357" s="70" t="s">
        <v>10560</v>
      </c>
    </row>
    <row r="3358" spans="1:21" x14ac:dyDescent="0.2">
      <c r="A3358" s="49" t="s">
        <v>6798</v>
      </c>
      <c r="B3358" s="49" t="s">
        <v>674</v>
      </c>
      <c r="C3358" s="50">
        <v>3790</v>
      </c>
      <c r="D3358" s="49" t="s">
        <v>675</v>
      </c>
      <c r="E3358" s="49" t="s">
        <v>6893</v>
      </c>
      <c r="F3358" s="49" t="s">
        <v>675</v>
      </c>
      <c r="G3358" s="49">
        <v>41524</v>
      </c>
      <c r="H3358" s="49" t="s">
        <v>696</v>
      </c>
      <c r="I3358" s="50">
        <v>8025</v>
      </c>
      <c r="J3358" s="50">
        <v>241524000382</v>
      </c>
      <c r="K3358" s="49" t="s">
        <v>6894</v>
      </c>
      <c r="L3358" s="51">
        <v>712</v>
      </c>
      <c r="M3358" s="52">
        <v>85035251</v>
      </c>
      <c r="N3358" s="52">
        <v>2097199</v>
      </c>
      <c r="O3358" s="52">
        <v>27077002</v>
      </c>
      <c r="P3358" s="52">
        <v>6660438</v>
      </c>
      <c r="Q3358" s="52">
        <v>87132450</v>
      </c>
      <c r="R3358" s="52">
        <v>33737440</v>
      </c>
      <c r="S3358" s="52">
        <v>120869890</v>
      </c>
      <c r="T3358" s="70" t="s">
        <v>10556</v>
      </c>
      <c r="U3358" s="70" t="s">
        <v>10560</v>
      </c>
    </row>
    <row r="3359" spans="1:21" x14ac:dyDescent="0.2">
      <c r="A3359" s="49" t="s">
        <v>4413</v>
      </c>
      <c r="B3359" s="49" t="s">
        <v>64</v>
      </c>
      <c r="C3359" s="50">
        <v>3773</v>
      </c>
      <c r="D3359" s="49" t="s">
        <v>374</v>
      </c>
      <c r="E3359" s="49" t="s">
        <v>4455</v>
      </c>
      <c r="F3359" s="49" t="s">
        <v>374</v>
      </c>
      <c r="G3359" s="49">
        <v>17380</v>
      </c>
      <c r="H3359" s="49" t="s">
        <v>381</v>
      </c>
      <c r="I3359" s="50">
        <v>13547</v>
      </c>
      <c r="J3359" s="50">
        <v>217380000040</v>
      </c>
      <c r="K3359" s="49" t="s">
        <v>4456</v>
      </c>
      <c r="L3359" s="51">
        <v>184</v>
      </c>
      <c r="M3359" s="52">
        <v>21680011</v>
      </c>
      <c r="N3359" s="52">
        <v>2384367</v>
      </c>
      <c r="O3359" s="52">
        <v>27078549</v>
      </c>
      <c r="P3359" s="52">
        <v>6660438</v>
      </c>
      <c r="Q3359" s="52">
        <v>24064378</v>
      </c>
      <c r="R3359" s="52">
        <v>33738987</v>
      </c>
      <c r="S3359" s="52">
        <v>57803365</v>
      </c>
      <c r="T3359" s="70" t="s">
        <v>10556</v>
      </c>
      <c r="U3359" s="70" t="s">
        <v>10560</v>
      </c>
    </row>
    <row r="3360" spans="1:21" x14ac:dyDescent="0.2">
      <c r="A3360" s="49" t="s">
        <v>4413</v>
      </c>
      <c r="B3360" s="49" t="s">
        <v>64</v>
      </c>
      <c r="C3360" s="50">
        <v>3773</v>
      </c>
      <c r="D3360" s="49" t="s">
        <v>374</v>
      </c>
      <c r="E3360" s="49" t="s">
        <v>4425</v>
      </c>
      <c r="F3360" s="49" t="s">
        <v>374</v>
      </c>
      <c r="G3360" s="49">
        <v>17042</v>
      </c>
      <c r="H3360" s="49" t="s">
        <v>376</v>
      </c>
      <c r="I3360" s="50">
        <v>2879</v>
      </c>
      <c r="J3360" s="50">
        <v>217042000913</v>
      </c>
      <c r="K3360" s="49" t="s">
        <v>4431</v>
      </c>
      <c r="L3360" s="51">
        <v>315</v>
      </c>
      <c r="M3360" s="52">
        <v>37414911</v>
      </c>
      <c r="N3360" s="52">
        <v>1049591</v>
      </c>
      <c r="O3360" s="52">
        <v>26581387</v>
      </c>
      <c r="P3360" s="52">
        <v>6660438</v>
      </c>
      <c r="Q3360" s="52">
        <v>38464502</v>
      </c>
      <c r="R3360" s="52">
        <v>33241825</v>
      </c>
      <c r="S3360" s="52">
        <v>71706327</v>
      </c>
      <c r="T3360" s="70" t="s">
        <v>10556</v>
      </c>
      <c r="U3360" s="70" t="s">
        <v>10560</v>
      </c>
    </row>
    <row r="3361" spans="1:21" x14ac:dyDescent="0.2">
      <c r="A3361" s="49" t="s">
        <v>2872</v>
      </c>
      <c r="B3361" s="49" t="s">
        <v>1073</v>
      </c>
      <c r="C3361" s="50">
        <v>3818</v>
      </c>
      <c r="D3361" s="49" t="s">
        <v>1071</v>
      </c>
      <c r="E3361" s="49" t="s">
        <v>4565</v>
      </c>
      <c r="F3361" s="49" t="s">
        <v>1071</v>
      </c>
      <c r="G3361" s="49">
        <v>76001</v>
      </c>
      <c r="H3361" s="49" t="s">
        <v>1072</v>
      </c>
      <c r="I3361" s="50">
        <v>15780</v>
      </c>
      <c r="J3361" s="50">
        <v>276001004889</v>
      </c>
      <c r="K3361" s="49" t="s">
        <v>4577</v>
      </c>
      <c r="L3361" s="51">
        <v>785</v>
      </c>
      <c r="M3361" s="52">
        <v>87863328</v>
      </c>
      <c r="N3361" s="52">
        <v>17572666</v>
      </c>
      <c r="O3361" s="52">
        <v>24897840</v>
      </c>
      <c r="P3361" s="52">
        <v>6660438</v>
      </c>
      <c r="Q3361" s="52">
        <v>105435994</v>
      </c>
      <c r="R3361" s="52">
        <v>31558278</v>
      </c>
      <c r="S3361" s="52">
        <v>136994272</v>
      </c>
      <c r="T3361" s="70" t="s">
        <v>10556</v>
      </c>
      <c r="U3361" s="70" t="s">
        <v>10560</v>
      </c>
    </row>
    <row r="3362" spans="1:21" x14ac:dyDescent="0.2">
      <c r="A3362" s="49" t="s">
        <v>3660</v>
      </c>
      <c r="B3362" s="49" t="s">
        <v>59</v>
      </c>
      <c r="C3362" s="50">
        <v>3767</v>
      </c>
      <c r="D3362" s="49" t="s">
        <v>201</v>
      </c>
      <c r="E3362" s="49" t="s">
        <v>3727</v>
      </c>
      <c r="F3362" s="49" t="s">
        <v>201</v>
      </c>
      <c r="G3362" s="49">
        <v>13244</v>
      </c>
      <c r="H3362" s="49" t="s">
        <v>213</v>
      </c>
      <c r="I3362" s="50">
        <v>24039</v>
      </c>
      <c r="J3362" s="50">
        <v>213244000359</v>
      </c>
      <c r="K3362" s="49" t="s">
        <v>3738</v>
      </c>
      <c r="L3362" s="51">
        <v>733</v>
      </c>
      <c r="M3362" s="52">
        <v>110346369</v>
      </c>
      <c r="N3362" s="52">
        <v>0</v>
      </c>
      <c r="O3362" s="52">
        <v>34516373</v>
      </c>
      <c r="P3362" s="52">
        <v>26641753</v>
      </c>
      <c r="Q3362" s="52">
        <v>110346369</v>
      </c>
      <c r="R3362" s="52">
        <v>61158126</v>
      </c>
      <c r="S3362" s="52">
        <v>171504495</v>
      </c>
      <c r="T3362" s="70" t="s">
        <v>10556</v>
      </c>
      <c r="U3362" s="70" t="s">
        <v>10560</v>
      </c>
    </row>
    <row r="3363" spans="1:21" x14ac:dyDescent="0.2">
      <c r="A3363" s="49" t="s">
        <v>5921</v>
      </c>
      <c r="B3363" s="49" t="s">
        <v>211</v>
      </c>
      <c r="C3363" s="50">
        <v>3781</v>
      </c>
      <c r="D3363" s="49" t="s">
        <v>489</v>
      </c>
      <c r="E3363" s="49" t="s">
        <v>6112</v>
      </c>
      <c r="F3363" s="49" t="s">
        <v>489</v>
      </c>
      <c r="G3363" s="49">
        <v>23678</v>
      </c>
      <c r="H3363" s="49" t="s">
        <v>132</v>
      </c>
      <c r="I3363" s="50">
        <v>14222</v>
      </c>
      <c r="J3363" s="50">
        <v>223678000221</v>
      </c>
      <c r="K3363" s="49" t="s">
        <v>4145</v>
      </c>
      <c r="L3363" s="51">
        <v>522</v>
      </c>
      <c r="M3363" s="52">
        <v>78162941</v>
      </c>
      <c r="N3363" s="52">
        <v>3724668</v>
      </c>
      <c r="O3363" s="52">
        <v>33760096</v>
      </c>
      <c r="P3363" s="52">
        <v>6660438</v>
      </c>
      <c r="Q3363" s="52">
        <v>81887609</v>
      </c>
      <c r="R3363" s="52">
        <v>40420534</v>
      </c>
      <c r="S3363" s="52">
        <v>122308143</v>
      </c>
      <c r="T3363" s="70" t="s">
        <v>10556</v>
      </c>
      <c r="U3363" s="70" t="s">
        <v>10560</v>
      </c>
    </row>
    <row r="3364" spans="1:21" x14ac:dyDescent="0.2">
      <c r="A3364" s="49" t="s">
        <v>5921</v>
      </c>
      <c r="B3364" s="49" t="s">
        <v>211</v>
      </c>
      <c r="C3364" s="50">
        <v>3781</v>
      </c>
      <c r="D3364" s="49" t="s">
        <v>489</v>
      </c>
      <c r="E3364" s="49" t="s">
        <v>5938</v>
      </c>
      <c r="F3364" s="49" t="s">
        <v>489</v>
      </c>
      <c r="G3364" s="49">
        <v>23090</v>
      </c>
      <c r="H3364" s="49" t="s">
        <v>491</v>
      </c>
      <c r="I3364" s="50">
        <v>20940</v>
      </c>
      <c r="J3364" s="50">
        <v>223090000283</v>
      </c>
      <c r="K3364" s="49" t="s">
        <v>5942</v>
      </c>
      <c r="L3364" s="51">
        <v>521</v>
      </c>
      <c r="M3364" s="52">
        <v>100291069</v>
      </c>
      <c r="N3364" s="52">
        <v>0</v>
      </c>
      <c r="O3364" s="52">
        <v>43209240</v>
      </c>
      <c r="P3364" s="52">
        <v>6660438</v>
      </c>
      <c r="Q3364" s="52">
        <v>100291069</v>
      </c>
      <c r="R3364" s="52">
        <v>49869678</v>
      </c>
      <c r="S3364" s="52">
        <v>150160747</v>
      </c>
      <c r="T3364" s="70" t="s">
        <v>10556</v>
      </c>
      <c r="U3364" s="70" t="s">
        <v>10560</v>
      </c>
    </row>
    <row r="3365" spans="1:21" x14ac:dyDescent="0.2">
      <c r="A3365" s="49" t="s">
        <v>3078</v>
      </c>
      <c r="B3365" s="49" t="s">
        <v>919</v>
      </c>
      <c r="C3365" s="50">
        <v>3808</v>
      </c>
      <c r="D3365" s="49" t="s">
        <v>920</v>
      </c>
      <c r="E3365" s="49" t="s">
        <v>9263</v>
      </c>
      <c r="F3365" s="49" t="s">
        <v>920</v>
      </c>
      <c r="G3365" s="49">
        <v>68745</v>
      </c>
      <c r="H3365" s="49" t="s">
        <v>989</v>
      </c>
      <c r="I3365" s="50">
        <v>11900</v>
      </c>
      <c r="J3365" s="50">
        <v>268745000129</v>
      </c>
      <c r="K3365" s="49" t="s">
        <v>9264</v>
      </c>
      <c r="L3365" s="51">
        <v>365</v>
      </c>
      <c r="M3365" s="52">
        <v>48089067</v>
      </c>
      <c r="N3365" s="52">
        <v>9161983</v>
      </c>
      <c r="O3365" s="52">
        <v>30212603</v>
      </c>
      <c r="P3365" s="52">
        <v>6660438</v>
      </c>
      <c r="Q3365" s="52">
        <v>57251050</v>
      </c>
      <c r="R3365" s="52">
        <v>36873041</v>
      </c>
      <c r="S3365" s="52">
        <v>94124091</v>
      </c>
      <c r="T3365" s="70" t="s">
        <v>10556</v>
      </c>
      <c r="U3365" s="70" t="s">
        <v>10560</v>
      </c>
    </row>
    <row r="3366" spans="1:21" x14ac:dyDescent="0.2">
      <c r="A3366" s="49" t="s">
        <v>3078</v>
      </c>
      <c r="B3366" s="49" t="s">
        <v>919</v>
      </c>
      <c r="C3366" s="50">
        <v>3808</v>
      </c>
      <c r="D3366" s="49" t="s">
        <v>920</v>
      </c>
      <c r="E3366" s="49" t="s">
        <v>9263</v>
      </c>
      <c r="F3366" s="49" t="s">
        <v>920</v>
      </c>
      <c r="G3366" s="49">
        <v>68745</v>
      </c>
      <c r="H3366" s="49" t="s">
        <v>989</v>
      </c>
      <c r="I3366" s="50">
        <v>11902</v>
      </c>
      <c r="J3366" s="50">
        <v>268745000331</v>
      </c>
      <c r="K3366" s="49" t="s">
        <v>9270</v>
      </c>
      <c r="L3366" s="51">
        <v>248</v>
      </c>
      <c r="M3366" s="52">
        <v>32856107</v>
      </c>
      <c r="N3366" s="52">
        <v>6571221</v>
      </c>
      <c r="O3366" s="52">
        <v>30212603</v>
      </c>
      <c r="P3366" s="52">
        <v>6660438</v>
      </c>
      <c r="Q3366" s="52">
        <v>39427328</v>
      </c>
      <c r="R3366" s="52">
        <v>36873041</v>
      </c>
      <c r="S3366" s="52">
        <v>76300369</v>
      </c>
      <c r="T3366" s="70" t="s">
        <v>10556</v>
      </c>
      <c r="U3366" s="70" t="s">
        <v>10560</v>
      </c>
    </row>
    <row r="3367" spans="1:21" x14ac:dyDescent="0.2">
      <c r="A3367" s="49" t="s">
        <v>7072</v>
      </c>
      <c r="B3367" s="49" t="s">
        <v>713</v>
      </c>
      <c r="C3367" s="50">
        <v>3792</v>
      </c>
      <c r="D3367" s="49" t="s">
        <v>714</v>
      </c>
      <c r="E3367" s="49" t="s">
        <v>7172</v>
      </c>
      <c r="F3367" s="49" t="s">
        <v>714</v>
      </c>
      <c r="G3367" s="49">
        <v>44874</v>
      </c>
      <c r="H3367" s="49" t="s">
        <v>246</v>
      </c>
      <c r="I3367" s="50">
        <v>15598</v>
      </c>
      <c r="J3367" s="50">
        <v>144874000266</v>
      </c>
      <c r="K3367" s="49" t="s">
        <v>7173</v>
      </c>
      <c r="L3367" s="51">
        <v>455</v>
      </c>
      <c r="M3367" s="52">
        <v>44586024</v>
      </c>
      <c r="N3367" s="52">
        <v>6915589</v>
      </c>
      <c r="O3367" s="52">
        <v>28619538</v>
      </c>
      <c r="P3367" s="52">
        <v>6660438</v>
      </c>
      <c r="Q3367" s="52">
        <v>51501613</v>
      </c>
      <c r="R3367" s="52">
        <v>35279976</v>
      </c>
      <c r="S3367" s="52">
        <v>86781589</v>
      </c>
      <c r="T3367" s="70" t="s">
        <v>10556</v>
      </c>
      <c r="U3367" s="70" t="s">
        <v>10560</v>
      </c>
    </row>
    <row r="3368" spans="1:21" x14ac:dyDescent="0.2">
      <c r="A3368" s="49" t="s">
        <v>3078</v>
      </c>
      <c r="B3368" s="49" t="s">
        <v>919</v>
      </c>
      <c r="C3368" s="50">
        <v>3808</v>
      </c>
      <c r="D3368" s="49" t="s">
        <v>920</v>
      </c>
      <c r="E3368" s="49" t="s">
        <v>9299</v>
      </c>
      <c r="F3368" s="49" t="s">
        <v>920</v>
      </c>
      <c r="G3368" s="49">
        <v>68861</v>
      </c>
      <c r="H3368" s="49" t="s">
        <v>995</v>
      </c>
      <c r="I3368" s="50">
        <v>12089</v>
      </c>
      <c r="J3368" s="50">
        <v>268861000420</v>
      </c>
      <c r="K3368" s="49" t="s">
        <v>9301</v>
      </c>
      <c r="L3368" s="51">
        <v>72</v>
      </c>
      <c r="M3368" s="52">
        <v>8205412</v>
      </c>
      <c r="N3368" s="52">
        <v>763776</v>
      </c>
      <c r="O3368" s="52">
        <v>27103465</v>
      </c>
      <c r="P3368" s="52">
        <v>6660438</v>
      </c>
      <c r="Q3368" s="52">
        <v>8969188</v>
      </c>
      <c r="R3368" s="52">
        <v>33763903</v>
      </c>
      <c r="S3368" s="52">
        <v>42733091</v>
      </c>
      <c r="T3368" s="70" t="s">
        <v>10556</v>
      </c>
      <c r="U3368" s="70" t="s">
        <v>10560</v>
      </c>
    </row>
    <row r="3369" spans="1:21" x14ac:dyDescent="0.2">
      <c r="A3369" s="49" t="s">
        <v>3078</v>
      </c>
      <c r="B3369" s="49" t="s">
        <v>919</v>
      </c>
      <c r="C3369" s="50">
        <v>3808</v>
      </c>
      <c r="D3369" s="49" t="s">
        <v>920</v>
      </c>
      <c r="E3369" s="49" t="s">
        <v>9242</v>
      </c>
      <c r="F3369" s="49" t="s">
        <v>920</v>
      </c>
      <c r="G3369" s="49">
        <v>68684</v>
      </c>
      <c r="H3369" s="49" t="s">
        <v>985</v>
      </c>
      <c r="I3369" s="50">
        <v>11821</v>
      </c>
      <c r="J3369" s="50">
        <v>268684000171</v>
      </c>
      <c r="K3369" s="49" t="s">
        <v>9244</v>
      </c>
      <c r="L3369" s="51">
        <v>125</v>
      </c>
      <c r="M3369" s="52">
        <v>16111268</v>
      </c>
      <c r="N3369" s="52">
        <v>0</v>
      </c>
      <c r="O3369" s="52">
        <v>30581918</v>
      </c>
      <c r="P3369" s="52">
        <v>6660438</v>
      </c>
      <c r="Q3369" s="52">
        <v>16111268</v>
      </c>
      <c r="R3369" s="52">
        <v>37242356</v>
      </c>
      <c r="S3369" s="52">
        <v>53353624</v>
      </c>
      <c r="T3369" s="70" t="s">
        <v>10556</v>
      </c>
      <c r="U3369" s="70" t="s">
        <v>10560</v>
      </c>
    </row>
    <row r="3370" spans="1:21" x14ac:dyDescent="0.2">
      <c r="A3370" s="49" t="s">
        <v>6766</v>
      </c>
      <c r="B3370" s="49" t="s">
        <v>1177</v>
      </c>
      <c r="C3370" s="50">
        <v>3830</v>
      </c>
      <c r="D3370" s="49" t="s">
        <v>1175</v>
      </c>
      <c r="E3370" s="49" t="s">
        <v>6778</v>
      </c>
      <c r="F3370" s="49" t="s">
        <v>1175</v>
      </c>
      <c r="G3370" s="49">
        <v>95001</v>
      </c>
      <c r="H3370" s="49" t="s">
        <v>1176</v>
      </c>
      <c r="I3370" s="50">
        <v>4459</v>
      </c>
      <c r="J3370" s="50">
        <v>295001001451</v>
      </c>
      <c r="K3370" s="49" t="s">
        <v>4415</v>
      </c>
      <c r="L3370" s="51">
        <v>211</v>
      </c>
      <c r="M3370" s="52">
        <v>27620867</v>
      </c>
      <c r="N3370" s="52">
        <v>4300185</v>
      </c>
      <c r="O3370" s="52">
        <v>29951772</v>
      </c>
      <c r="P3370" s="52">
        <v>6660438</v>
      </c>
      <c r="Q3370" s="52">
        <v>31921052</v>
      </c>
      <c r="R3370" s="52">
        <v>36612210</v>
      </c>
      <c r="S3370" s="52">
        <v>68533262</v>
      </c>
      <c r="T3370" s="70" t="s">
        <v>10556</v>
      </c>
      <c r="U3370" s="70" t="s">
        <v>10560</v>
      </c>
    </row>
    <row r="3371" spans="1:21" x14ac:dyDescent="0.2">
      <c r="A3371" s="49" t="s">
        <v>4413</v>
      </c>
      <c r="B3371" s="49" t="s">
        <v>64</v>
      </c>
      <c r="C3371" s="50">
        <v>3773</v>
      </c>
      <c r="D3371" s="49" t="s">
        <v>374</v>
      </c>
      <c r="E3371" s="49" t="s">
        <v>4414</v>
      </c>
      <c r="F3371" s="49" t="s">
        <v>374</v>
      </c>
      <c r="G3371" s="49">
        <v>17013</v>
      </c>
      <c r="H3371" s="49" t="s">
        <v>375</v>
      </c>
      <c r="I3371" s="50">
        <v>18217</v>
      </c>
      <c r="J3371" s="50">
        <v>217013000564</v>
      </c>
      <c r="K3371" s="49" t="s">
        <v>4415</v>
      </c>
      <c r="L3371" s="51">
        <v>263</v>
      </c>
      <c r="M3371" s="52">
        <v>30517846</v>
      </c>
      <c r="N3371" s="52">
        <v>0</v>
      </c>
      <c r="O3371" s="52">
        <v>26668920</v>
      </c>
      <c r="P3371" s="52">
        <v>6660438</v>
      </c>
      <c r="Q3371" s="52">
        <v>30517846</v>
      </c>
      <c r="R3371" s="52">
        <v>33329358</v>
      </c>
      <c r="S3371" s="52">
        <v>63847204</v>
      </c>
      <c r="T3371" s="70" t="s">
        <v>10556</v>
      </c>
      <c r="U3371" s="70" t="s">
        <v>10560</v>
      </c>
    </row>
    <row r="3372" spans="1:21" x14ac:dyDescent="0.2">
      <c r="A3372" s="49" t="s">
        <v>5921</v>
      </c>
      <c r="B3372" s="49" t="s">
        <v>211</v>
      </c>
      <c r="C3372" s="50">
        <v>3781</v>
      </c>
      <c r="D3372" s="49" t="s">
        <v>489</v>
      </c>
      <c r="E3372" s="49" t="s">
        <v>6000</v>
      </c>
      <c r="F3372" s="49" t="s">
        <v>489</v>
      </c>
      <c r="G3372" s="49">
        <v>23419</v>
      </c>
      <c r="H3372" s="49" t="s">
        <v>500</v>
      </c>
      <c r="I3372" s="50">
        <v>20723</v>
      </c>
      <c r="J3372" s="50">
        <v>223419000221</v>
      </c>
      <c r="K3372" s="49" t="s">
        <v>6007</v>
      </c>
      <c r="L3372" s="51">
        <v>339</v>
      </c>
      <c r="M3372" s="52">
        <v>64618745</v>
      </c>
      <c r="N3372" s="52">
        <v>0</v>
      </c>
      <c r="O3372" s="52">
        <v>42031343</v>
      </c>
      <c r="P3372" s="52">
        <v>6660438</v>
      </c>
      <c r="Q3372" s="52">
        <v>64618745</v>
      </c>
      <c r="R3372" s="52">
        <v>48691781</v>
      </c>
      <c r="S3372" s="52">
        <v>113310526</v>
      </c>
      <c r="T3372" s="70" t="s">
        <v>10556</v>
      </c>
      <c r="U3372" s="70" t="s">
        <v>10560</v>
      </c>
    </row>
    <row r="3373" spans="1:21" x14ac:dyDescent="0.2">
      <c r="A3373" s="49" t="s">
        <v>7676</v>
      </c>
      <c r="B3373" s="49" t="s">
        <v>763</v>
      </c>
      <c r="C3373" s="50">
        <v>3796</v>
      </c>
      <c r="D3373" s="49" t="s">
        <v>764</v>
      </c>
      <c r="E3373" s="49" t="s">
        <v>7705</v>
      </c>
      <c r="F3373" s="49" t="s">
        <v>764</v>
      </c>
      <c r="G3373" s="49">
        <v>50270</v>
      </c>
      <c r="H3373" s="49" t="s">
        <v>773</v>
      </c>
      <c r="I3373" s="50">
        <v>16207</v>
      </c>
      <c r="J3373" s="50">
        <v>250223000394</v>
      </c>
      <c r="K3373" s="49" t="s">
        <v>7706</v>
      </c>
      <c r="L3373" s="51">
        <v>690</v>
      </c>
      <c r="M3373" s="52">
        <v>75893183</v>
      </c>
      <c r="N3373" s="52">
        <v>0</v>
      </c>
      <c r="O3373" s="52">
        <v>27821453</v>
      </c>
      <c r="P3373" s="52">
        <v>6660438</v>
      </c>
      <c r="Q3373" s="52">
        <v>75893183</v>
      </c>
      <c r="R3373" s="52">
        <v>34481891</v>
      </c>
      <c r="S3373" s="52">
        <v>110375074</v>
      </c>
      <c r="T3373" s="70" t="s">
        <v>10556</v>
      </c>
      <c r="U3373" s="70" t="s">
        <v>10560</v>
      </c>
    </row>
    <row r="3374" spans="1:21" x14ac:dyDescent="0.2">
      <c r="A3374" s="49" t="s">
        <v>4312</v>
      </c>
      <c r="B3374" s="49" t="s">
        <v>393</v>
      </c>
      <c r="C3374" s="50">
        <v>3806</v>
      </c>
      <c r="D3374" s="49" t="s">
        <v>902</v>
      </c>
      <c r="E3374" s="49" t="s">
        <v>8574</v>
      </c>
      <c r="F3374" s="49" t="s">
        <v>902</v>
      </c>
      <c r="G3374" s="49">
        <v>66001</v>
      </c>
      <c r="H3374" s="49" t="s">
        <v>903</v>
      </c>
      <c r="I3374" s="50">
        <v>1694</v>
      </c>
      <c r="J3374" s="50">
        <v>166001004617</v>
      </c>
      <c r="K3374" s="49" t="s">
        <v>7706</v>
      </c>
      <c r="L3374" s="51">
        <v>663</v>
      </c>
      <c r="M3374" s="52">
        <v>60314845</v>
      </c>
      <c r="N3374" s="52">
        <v>0</v>
      </c>
      <c r="O3374" s="52">
        <v>20596291</v>
      </c>
      <c r="P3374" s="52">
        <v>19981315</v>
      </c>
      <c r="Q3374" s="52">
        <v>60314845</v>
      </c>
      <c r="R3374" s="52">
        <v>40577606</v>
      </c>
      <c r="S3374" s="52">
        <v>100892451</v>
      </c>
      <c r="T3374" s="70" t="s">
        <v>10556</v>
      </c>
      <c r="U3374" s="70" t="s">
        <v>10560</v>
      </c>
    </row>
    <row r="3375" spans="1:21" x14ac:dyDescent="0.2">
      <c r="A3375" s="49" t="s">
        <v>6181</v>
      </c>
      <c r="B3375" s="49" t="s">
        <v>113</v>
      </c>
      <c r="C3375" s="50">
        <v>3798</v>
      </c>
      <c r="D3375" s="49" t="s">
        <v>791</v>
      </c>
      <c r="E3375" s="49" t="s">
        <v>7868</v>
      </c>
      <c r="F3375" s="49" t="s">
        <v>791</v>
      </c>
      <c r="G3375" s="49">
        <v>52079</v>
      </c>
      <c r="H3375" s="49" t="s">
        <v>796</v>
      </c>
      <c r="I3375" s="50">
        <v>9401</v>
      </c>
      <c r="J3375" s="50">
        <v>252079000883</v>
      </c>
      <c r="K3375" s="49" t="s">
        <v>4996</v>
      </c>
      <c r="L3375" s="51">
        <v>436</v>
      </c>
      <c r="M3375" s="52">
        <v>82280336</v>
      </c>
      <c r="N3375" s="52">
        <v>0</v>
      </c>
      <c r="O3375" s="52">
        <v>42392036</v>
      </c>
      <c r="P3375" s="52">
        <v>19981315</v>
      </c>
      <c r="Q3375" s="52">
        <v>82280336</v>
      </c>
      <c r="R3375" s="52">
        <v>62373351</v>
      </c>
      <c r="S3375" s="52">
        <v>144653687</v>
      </c>
      <c r="T3375" s="70" t="s">
        <v>10556</v>
      </c>
      <c r="U3375" s="70" t="s">
        <v>10560</v>
      </c>
    </row>
    <row r="3376" spans="1:21" x14ac:dyDescent="0.2">
      <c r="A3376" s="49" t="s">
        <v>4982</v>
      </c>
      <c r="B3376" s="49" t="s">
        <v>421</v>
      </c>
      <c r="C3376" s="50">
        <v>3777</v>
      </c>
      <c r="D3376" s="49" t="s">
        <v>422</v>
      </c>
      <c r="E3376" s="49" t="s">
        <v>4992</v>
      </c>
      <c r="F3376" s="49" t="s">
        <v>422</v>
      </c>
      <c r="G3376" s="49">
        <v>19050</v>
      </c>
      <c r="H3376" s="49" t="s">
        <v>51</v>
      </c>
      <c r="I3376" s="50">
        <v>17978</v>
      </c>
      <c r="J3376" s="50">
        <v>219050000178</v>
      </c>
      <c r="K3376" s="49" t="s">
        <v>4996</v>
      </c>
      <c r="L3376" s="51">
        <v>207</v>
      </c>
      <c r="M3376" s="52">
        <v>26860133</v>
      </c>
      <c r="N3376" s="52">
        <v>0</v>
      </c>
      <c r="O3376" s="52">
        <v>29853051</v>
      </c>
      <c r="P3376" s="52">
        <v>13320876</v>
      </c>
      <c r="Q3376" s="52">
        <v>26860133</v>
      </c>
      <c r="R3376" s="52">
        <v>43173927</v>
      </c>
      <c r="S3376" s="52">
        <v>70034060</v>
      </c>
      <c r="T3376" s="70" t="s">
        <v>10556</v>
      </c>
      <c r="U3376" s="70" t="s">
        <v>10560</v>
      </c>
    </row>
    <row r="3377" spans="1:21" x14ac:dyDescent="0.2">
      <c r="A3377" s="49" t="s">
        <v>2949</v>
      </c>
      <c r="B3377" s="49" t="s">
        <v>851</v>
      </c>
      <c r="C3377" s="50">
        <v>3801</v>
      </c>
      <c r="D3377" s="49" t="s">
        <v>852</v>
      </c>
      <c r="E3377" s="49" t="s">
        <v>8428</v>
      </c>
      <c r="F3377" s="49" t="s">
        <v>852</v>
      </c>
      <c r="G3377" s="49">
        <v>54520</v>
      </c>
      <c r="H3377" s="49" t="s">
        <v>878</v>
      </c>
      <c r="I3377" s="50">
        <v>11970</v>
      </c>
      <c r="J3377" s="50">
        <v>254520000056</v>
      </c>
      <c r="K3377" s="49" t="s">
        <v>8431</v>
      </c>
      <c r="L3377" s="51">
        <v>271</v>
      </c>
      <c r="M3377" s="52">
        <v>34237655</v>
      </c>
      <c r="N3377" s="52">
        <v>0</v>
      </c>
      <c r="O3377" s="52">
        <v>27964447</v>
      </c>
      <c r="P3377" s="52">
        <v>6660438</v>
      </c>
      <c r="Q3377" s="52">
        <v>34237655</v>
      </c>
      <c r="R3377" s="52">
        <v>34624885</v>
      </c>
      <c r="S3377" s="52">
        <v>68862540</v>
      </c>
      <c r="T3377" s="70" t="s">
        <v>10556</v>
      </c>
      <c r="U3377" s="70" t="s">
        <v>10560</v>
      </c>
    </row>
    <row r="3378" spans="1:21" x14ac:dyDescent="0.2">
      <c r="A3378" s="49" t="s">
        <v>2245</v>
      </c>
      <c r="B3378" s="49" t="s">
        <v>36</v>
      </c>
      <c r="C3378" s="50">
        <v>3759</v>
      </c>
      <c r="D3378" s="49" t="s">
        <v>34</v>
      </c>
      <c r="E3378" s="49" t="s">
        <v>7491</v>
      </c>
      <c r="F3378" s="49" t="s">
        <v>34</v>
      </c>
      <c r="G3378" s="49">
        <v>5001</v>
      </c>
      <c r="H3378" s="49" t="s">
        <v>35</v>
      </c>
      <c r="I3378" s="50">
        <v>139370</v>
      </c>
      <c r="J3378" s="50">
        <v>105001800112</v>
      </c>
      <c r="K3378" s="49" t="s">
        <v>4646</v>
      </c>
      <c r="L3378" s="51">
        <v>1028</v>
      </c>
      <c r="M3378" s="52">
        <v>96745287</v>
      </c>
      <c r="N3378" s="52">
        <v>5154930</v>
      </c>
      <c r="O3378" s="52">
        <v>20461051</v>
      </c>
      <c r="P3378" s="52">
        <v>26641753</v>
      </c>
      <c r="Q3378" s="52">
        <v>101900217</v>
      </c>
      <c r="R3378" s="52">
        <v>47102804</v>
      </c>
      <c r="S3378" s="52">
        <v>149003021</v>
      </c>
      <c r="T3378" s="70" t="s">
        <v>10556</v>
      </c>
      <c r="U3378" s="70" t="s">
        <v>10560</v>
      </c>
    </row>
    <row r="3379" spans="1:21" x14ac:dyDescent="0.2">
      <c r="A3379" s="49" t="s">
        <v>5921</v>
      </c>
      <c r="B3379" s="49" t="s">
        <v>211</v>
      </c>
      <c r="C3379" s="50">
        <v>3781</v>
      </c>
      <c r="D3379" s="49" t="s">
        <v>489</v>
      </c>
      <c r="E3379" s="49" t="s">
        <v>5965</v>
      </c>
      <c r="F3379" s="49" t="s">
        <v>489</v>
      </c>
      <c r="G3379" s="49">
        <v>23182</v>
      </c>
      <c r="H3379" s="49" t="s">
        <v>494</v>
      </c>
      <c r="I3379" s="50">
        <v>25757</v>
      </c>
      <c r="J3379" s="50">
        <v>223182000174</v>
      </c>
      <c r="K3379" s="49" t="s">
        <v>5968</v>
      </c>
      <c r="L3379" s="51">
        <v>239</v>
      </c>
      <c r="M3379" s="52">
        <v>31278406</v>
      </c>
      <c r="N3379" s="52">
        <v>0</v>
      </c>
      <c r="O3379" s="52">
        <v>30268978</v>
      </c>
      <c r="P3379" s="52">
        <v>6660438</v>
      </c>
      <c r="Q3379" s="52">
        <v>31278406</v>
      </c>
      <c r="R3379" s="52">
        <v>36929416</v>
      </c>
      <c r="S3379" s="52">
        <v>68207822</v>
      </c>
      <c r="T3379" s="70" t="s">
        <v>10556</v>
      </c>
      <c r="U3379" s="70" t="s">
        <v>10560</v>
      </c>
    </row>
    <row r="3380" spans="1:21" x14ac:dyDescent="0.2">
      <c r="A3380" s="49" t="s">
        <v>6798</v>
      </c>
      <c r="B3380" s="49" t="s">
        <v>674</v>
      </c>
      <c r="C3380" s="50">
        <v>3790</v>
      </c>
      <c r="D3380" s="49" t="s">
        <v>675</v>
      </c>
      <c r="E3380" s="49" t="s">
        <v>6835</v>
      </c>
      <c r="F3380" s="49" t="s">
        <v>675</v>
      </c>
      <c r="G3380" s="49">
        <v>41298</v>
      </c>
      <c r="H3380" s="49" t="s">
        <v>685</v>
      </c>
      <c r="I3380" s="50">
        <v>10614</v>
      </c>
      <c r="J3380" s="50">
        <v>241298000501</v>
      </c>
      <c r="K3380" s="49" t="s">
        <v>6846</v>
      </c>
      <c r="L3380" s="51">
        <v>223</v>
      </c>
      <c r="M3380" s="52">
        <v>26531245</v>
      </c>
      <c r="N3380" s="52">
        <v>0</v>
      </c>
      <c r="O3380" s="52">
        <v>27019403</v>
      </c>
      <c r="P3380" s="52">
        <v>6660438</v>
      </c>
      <c r="Q3380" s="52">
        <v>26531245</v>
      </c>
      <c r="R3380" s="52">
        <v>33679841</v>
      </c>
      <c r="S3380" s="52">
        <v>60211086</v>
      </c>
      <c r="T3380" s="70" t="s">
        <v>10556</v>
      </c>
      <c r="U3380" s="70" t="s">
        <v>10560</v>
      </c>
    </row>
    <row r="3381" spans="1:21" x14ac:dyDescent="0.2">
      <c r="A3381" s="49" t="s">
        <v>4909</v>
      </c>
      <c r="B3381" s="49" t="s">
        <v>1126</v>
      </c>
      <c r="C3381" s="50">
        <v>3825</v>
      </c>
      <c r="D3381" s="49" t="s">
        <v>1127</v>
      </c>
      <c r="E3381" s="49" t="s">
        <v>4967</v>
      </c>
      <c r="F3381" s="49" t="s">
        <v>1127</v>
      </c>
      <c r="G3381" s="49">
        <v>85410</v>
      </c>
      <c r="H3381" s="49" t="s">
        <v>1142</v>
      </c>
      <c r="I3381" s="50">
        <v>14485</v>
      </c>
      <c r="J3381" s="50">
        <v>285410000649</v>
      </c>
      <c r="K3381" s="49" t="s">
        <v>4970</v>
      </c>
      <c r="L3381" s="51">
        <v>579</v>
      </c>
      <c r="M3381" s="52">
        <v>70677852</v>
      </c>
      <c r="N3381" s="52">
        <v>14135570</v>
      </c>
      <c r="O3381" s="52">
        <v>27595966</v>
      </c>
      <c r="P3381" s="52">
        <v>6660438</v>
      </c>
      <c r="Q3381" s="52">
        <v>84813422</v>
      </c>
      <c r="R3381" s="52">
        <v>34256404</v>
      </c>
      <c r="S3381" s="52">
        <v>119069826</v>
      </c>
      <c r="T3381" s="70" t="s">
        <v>10556</v>
      </c>
      <c r="U3381" s="70" t="s">
        <v>10560</v>
      </c>
    </row>
    <row r="3382" spans="1:21" x14ac:dyDescent="0.2">
      <c r="A3382" s="49" t="s">
        <v>4982</v>
      </c>
      <c r="B3382" s="49" t="s">
        <v>421</v>
      </c>
      <c r="C3382" s="50">
        <v>3777</v>
      </c>
      <c r="D3382" s="49" t="s">
        <v>422</v>
      </c>
      <c r="E3382" s="49" t="s">
        <v>5265</v>
      </c>
      <c r="F3382" s="49" t="s">
        <v>422</v>
      </c>
      <c r="G3382" s="49">
        <v>19517</v>
      </c>
      <c r="H3382" s="49" t="s">
        <v>441</v>
      </c>
      <c r="I3382" s="50">
        <v>3460</v>
      </c>
      <c r="J3382" s="50">
        <v>219517000185</v>
      </c>
      <c r="K3382" s="49" t="s">
        <v>5285</v>
      </c>
      <c r="L3382" s="51">
        <v>199</v>
      </c>
      <c r="M3382" s="52">
        <v>24472966</v>
      </c>
      <c r="N3382" s="52">
        <v>0</v>
      </c>
      <c r="O3382" s="52">
        <v>29405880</v>
      </c>
      <c r="P3382" s="52">
        <v>6660438</v>
      </c>
      <c r="Q3382" s="52">
        <v>24472966</v>
      </c>
      <c r="R3382" s="52">
        <v>36066318</v>
      </c>
      <c r="S3382" s="52">
        <v>60539284</v>
      </c>
      <c r="T3382" s="70" t="s">
        <v>10556</v>
      </c>
      <c r="U3382" s="70" t="s">
        <v>10560</v>
      </c>
    </row>
    <row r="3383" spans="1:21" x14ac:dyDescent="0.2">
      <c r="A3383" s="49" t="s">
        <v>3938</v>
      </c>
      <c r="B3383" s="49" t="s">
        <v>250</v>
      </c>
      <c r="C3383" s="50">
        <v>3772</v>
      </c>
      <c r="D3383" s="49" t="s">
        <v>345</v>
      </c>
      <c r="E3383" s="49" t="s">
        <v>9356</v>
      </c>
      <c r="F3383" s="49" t="s">
        <v>345</v>
      </c>
      <c r="G3383" s="49">
        <v>15759</v>
      </c>
      <c r="H3383" s="49" t="s">
        <v>346</v>
      </c>
      <c r="I3383" s="50">
        <v>16024</v>
      </c>
      <c r="J3383" s="50">
        <v>215759000583</v>
      </c>
      <c r="K3383" s="49" t="s">
        <v>5419</v>
      </c>
      <c r="L3383" s="51">
        <v>382</v>
      </c>
      <c r="M3383" s="52">
        <v>43392742</v>
      </c>
      <c r="N3383" s="52">
        <v>8678548</v>
      </c>
      <c r="O3383" s="52">
        <v>24764125</v>
      </c>
      <c r="P3383" s="52">
        <v>26641753</v>
      </c>
      <c r="Q3383" s="52">
        <v>52071290</v>
      </c>
      <c r="R3383" s="52">
        <v>51405878</v>
      </c>
      <c r="S3383" s="52">
        <v>103477168</v>
      </c>
      <c r="T3383" s="70" t="s">
        <v>10556</v>
      </c>
      <c r="U3383" s="70" t="s">
        <v>10560</v>
      </c>
    </row>
    <row r="3384" spans="1:21" x14ac:dyDescent="0.2">
      <c r="A3384" s="49" t="s">
        <v>4982</v>
      </c>
      <c r="B3384" s="49" t="s">
        <v>421</v>
      </c>
      <c r="C3384" s="50">
        <v>3777</v>
      </c>
      <c r="D3384" s="49" t="s">
        <v>422</v>
      </c>
      <c r="E3384" s="49" t="s">
        <v>5412</v>
      </c>
      <c r="F3384" s="49" t="s">
        <v>422</v>
      </c>
      <c r="G3384" s="49">
        <v>19760</v>
      </c>
      <c r="H3384" s="49" t="s">
        <v>451</v>
      </c>
      <c r="I3384" s="50">
        <v>3080</v>
      </c>
      <c r="J3384" s="50">
        <v>219760000193</v>
      </c>
      <c r="K3384" s="49" t="s">
        <v>5418</v>
      </c>
      <c r="L3384" s="51">
        <v>135</v>
      </c>
      <c r="M3384" s="52">
        <v>17352110</v>
      </c>
      <c r="N3384" s="52">
        <v>2362366</v>
      </c>
      <c r="O3384" s="52">
        <v>28608797</v>
      </c>
      <c r="P3384" s="52">
        <v>6660438</v>
      </c>
      <c r="Q3384" s="52">
        <v>19714476</v>
      </c>
      <c r="R3384" s="52">
        <v>35269235</v>
      </c>
      <c r="S3384" s="52">
        <v>54983711</v>
      </c>
      <c r="T3384" s="70" t="s">
        <v>10556</v>
      </c>
      <c r="U3384" s="70" t="s">
        <v>10560</v>
      </c>
    </row>
    <row r="3385" spans="1:21" x14ac:dyDescent="0.2">
      <c r="A3385" s="49" t="s">
        <v>3078</v>
      </c>
      <c r="B3385" s="49" t="s">
        <v>919</v>
      </c>
      <c r="C3385" s="50">
        <v>3808</v>
      </c>
      <c r="D3385" s="49" t="s">
        <v>920</v>
      </c>
      <c r="E3385" s="49" t="s">
        <v>9051</v>
      </c>
      <c r="F3385" s="49" t="s">
        <v>920</v>
      </c>
      <c r="G3385" s="49">
        <v>68190</v>
      </c>
      <c r="H3385" s="49" t="s">
        <v>935</v>
      </c>
      <c r="I3385" s="50">
        <v>16541</v>
      </c>
      <c r="J3385" s="50">
        <v>268190001574</v>
      </c>
      <c r="K3385" s="49" t="s">
        <v>9058</v>
      </c>
      <c r="L3385" s="51">
        <v>428</v>
      </c>
      <c r="M3385" s="52">
        <v>53768750</v>
      </c>
      <c r="N3385" s="52">
        <v>0</v>
      </c>
      <c r="O3385" s="52">
        <v>28438401</v>
      </c>
      <c r="P3385" s="52">
        <v>6660438</v>
      </c>
      <c r="Q3385" s="52">
        <v>53768750</v>
      </c>
      <c r="R3385" s="52">
        <v>35098839</v>
      </c>
      <c r="S3385" s="52">
        <v>88867589</v>
      </c>
      <c r="T3385" s="70" t="s">
        <v>10556</v>
      </c>
      <c r="U3385" s="70" t="s">
        <v>10560</v>
      </c>
    </row>
    <row r="3386" spans="1:21" x14ac:dyDescent="0.2">
      <c r="A3386" s="49" t="s">
        <v>6766</v>
      </c>
      <c r="B3386" s="49" t="s">
        <v>1177</v>
      </c>
      <c r="C3386" s="50">
        <v>3830</v>
      </c>
      <c r="D3386" s="49" t="s">
        <v>1175</v>
      </c>
      <c r="E3386" s="49" t="s">
        <v>6778</v>
      </c>
      <c r="F3386" s="49" t="s">
        <v>1175</v>
      </c>
      <c r="G3386" s="49">
        <v>95001</v>
      </c>
      <c r="H3386" s="49" t="s">
        <v>1176</v>
      </c>
      <c r="I3386" s="50">
        <v>4466</v>
      </c>
      <c r="J3386" s="50">
        <v>295001003470</v>
      </c>
      <c r="K3386" s="49" t="s">
        <v>6788</v>
      </c>
      <c r="L3386" s="51">
        <v>386</v>
      </c>
      <c r="M3386" s="52">
        <v>49081613</v>
      </c>
      <c r="N3386" s="52">
        <v>7090660</v>
      </c>
      <c r="O3386" s="52">
        <v>29951772</v>
      </c>
      <c r="P3386" s="52">
        <v>6660438</v>
      </c>
      <c r="Q3386" s="52">
        <v>56172273</v>
      </c>
      <c r="R3386" s="52">
        <v>36612210</v>
      </c>
      <c r="S3386" s="52">
        <v>92784483</v>
      </c>
      <c r="T3386" s="70" t="s">
        <v>10556</v>
      </c>
      <c r="U3386" s="70" t="s">
        <v>10560</v>
      </c>
    </row>
    <row r="3387" spans="1:21" x14ac:dyDescent="0.2">
      <c r="A3387" s="49" t="s">
        <v>2884</v>
      </c>
      <c r="B3387" s="49" t="s">
        <v>453</v>
      </c>
      <c r="C3387" s="50">
        <v>3813</v>
      </c>
      <c r="D3387" s="49" t="s">
        <v>1000</v>
      </c>
      <c r="E3387" s="49" t="s">
        <v>9471</v>
      </c>
      <c r="F3387" s="49" t="s">
        <v>1000</v>
      </c>
      <c r="G3387" s="49">
        <v>70429</v>
      </c>
      <c r="H3387" s="49" t="s">
        <v>1010</v>
      </c>
      <c r="I3387" s="50">
        <v>5269</v>
      </c>
      <c r="J3387" s="50">
        <v>270429001819</v>
      </c>
      <c r="K3387" s="49" t="s">
        <v>9477</v>
      </c>
      <c r="L3387" s="51">
        <v>272</v>
      </c>
      <c r="M3387" s="52">
        <v>42023836</v>
      </c>
      <c r="N3387" s="52">
        <v>0</v>
      </c>
      <c r="O3387" s="52">
        <v>37111692</v>
      </c>
      <c r="P3387" s="52">
        <v>13320876</v>
      </c>
      <c r="Q3387" s="52">
        <v>42023836</v>
      </c>
      <c r="R3387" s="52">
        <v>50432568</v>
      </c>
      <c r="S3387" s="52">
        <v>92456404</v>
      </c>
      <c r="T3387" s="70" t="s">
        <v>10556</v>
      </c>
      <c r="U3387" s="70" t="s">
        <v>10560</v>
      </c>
    </row>
    <row r="3388" spans="1:21" x14ac:dyDescent="0.2">
      <c r="A3388" s="49" t="s">
        <v>2245</v>
      </c>
      <c r="B3388" s="49" t="s">
        <v>36</v>
      </c>
      <c r="C3388" s="50">
        <v>3759</v>
      </c>
      <c r="D3388" s="49" t="s">
        <v>34</v>
      </c>
      <c r="E3388" s="49" t="s">
        <v>7491</v>
      </c>
      <c r="F3388" s="49" t="s">
        <v>34</v>
      </c>
      <c r="G3388" s="49">
        <v>5001</v>
      </c>
      <c r="H3388" s="49" t="s">
        <v>35</v>
      </c>
      <c r="I3388" s="50">
        <v>136648</v>
      </c>
      <c r="J3388" s="50">
        <v>105001026352</v>
      </c>
      <c r="K3388" s="49" t="s">
        <v>7661</v>
      </c>
      <c r="L3388" s="51">
        <v>1101</v>
      </c>
      <c r="M3388" s="52">
        <v>102304942</v>
      </c>
      <c r="N3388" s="52">
        <v>5501908</v>
      </c>
      <c r="O3388" s="52">
        <v>20461051</v>
      </c>
      <c r="P3388" s="52">
        <v>6660438</v>
      </c>
      <c r="Q3388" s="52">
        <v>107806850</v>
      </c>
      <c r="R3388" s="52">
        <v>27121489</v>
      </c>
      <c r="S3388" s="52">
        <v>134928339</v>
      </c>
      <c r="T3388" s="70" t="s">
        <v>10556</v>
      </c>
      <c r="U3388" s="70" t="s">
        <v>10560</v>
      </c>
    </row>
    <row r="3389" spans="1:21" x14ac:dyDescent="0.2">
      <c r="A3389" s="49" t="s">
        <v>5921</v>
      </c>
      <c r="B3389" s="49" t="s">
        <v>211</v>
      </c>
      <c r="C3389" s="50">
        <v>3781</v>
      </c>
      <c r="D3389" s="49" t="s">
        <v>489</v>
      </c>
      <c r="E3389" s="49" t="s">
        <v>6048</v>
      </c>
      <c r="F3389" s="49" t="s">
        <v>489</v>
      </c>
      <c r="G3389" s="49">
        <v>23570</v>
      </c>
      <c r="H3389" s="49" t="s">
        <v>505</v>
      </c>
      <c r="I3389" s="50">
        <v>14827</v>
      </c>
      <c r="J3389" s="50">
        <v>223570000402</v>
      </c>
      <c r="K3389" s="49" t="s">
        <v>6052</v>
      </c>
      <c r="L3389" s="51">
        <v>426</v>
      </c>
      <c r="M3389" s="52">
        <v>66574506</v>
      </c>
      <c r="N3389" s="52">
        <v>3733673</v>
      </c>
      <c r="O3389" s="52">
        <v>34854519</v>
      </c>
      <c r="P3389" s="52">
        <v>6660438</v>
      </c>
      <c r="Q3389" s="52">
        <v>70308179</v>
      </c>
      <c r="R3389" s="52">
        <v>41514957</v>
      </c>
      <c r="S3389" s="52">
        <v>111823136</v>
      </c>
      <c r="T3389" s="70" t="s">
        <v>10556</v>
      </c>
      <c r="U3389" s="70" t="s">
        <v>10560</v>
      </c>
    </row>
    <row r="3390" spans="1:21" x14ac:dyDescent="0.2">
      <c r="A3390" s="49" t="s">
        <v>5921</v>
      </c>
      <c r="B3390" s="49" t="s">
        <v>211</v>
      </c>
      <c r="C3390" s="50">
        <v>3781</v>
      </c>
      <c r="D3390" s="49" t="s">
        <v>489</v>
      </c>
      <c r="E3390" s="49" t="s">
        <v>6062</v>
      </c>
      <c r="F3390" s="49" t="s">
        <v>489</v>
      </c>
      <c r="G3390" s="49">
        <v>23574</v>
      </c>
      <c r="H3390" s="49" t="s">
        <v>506</v>
      </c>
      <c r="I3390" s="50">
        <v>14848</v>
      </c>
      <c r="J3390" s="50">
        <v>223574001063</v>
      </c>
      <c r="K3390" s="49" t="s">
        <v>6064</v>
      </c>
      <c r="L3390" s="51">
        <v>277</v>
      </c>
      <c r="M3390" s="52">
        <v>51532539</v>
      </c>
      <c r="N3390" s="52">
        <v>0</v>
      </c>
      <c r="O3390" s="52">
        <v>42801909</v>
      </c>
      <c r="P3390" s="52">
        <v>6660438</v>
      </c>
      <c r="Q3390" s="52">
        <v>51532539</v>
      </c>
      <c r="R3390" s="52">
        <v>49462347</v>
      </c>
      <c r="S3390" s="52">
        <v>100994886</v>
      </c>
      <c r="T3390" s="70" t="s">
        <v>10556</v>
      </c>
      <c r="U3390" s="70" t="s">
        <v>10560</v>
      </c>
    </row>
    <row r="3391" spans="1:21" x14ac:dyDescent="0.2">
      <c r="A3391" s="49" t="s">
        <v>2976</v>
      </c>
      <c r="B3391" s="49" t="s">
        <v>171</v>
      </c>
      <c r="C3391" s="50">
        <v>3960</v>
      </c>
      <c r="D3391" s="49" t="s">
        <v>179</v>
      </c>
      <c r="E3391" s="49" t="s">
        <v>7434</v>
      </c>
      <c r="F3391" s="49" t="s">
        <v>179</v>
      </c>
      <c r="G3391" s="49">
        <v>8433</v>
      </c>
      <c r="H3391" s="49" t="s">
        <v>180</v>
      </c>
      <c r="I3391" s="50">
        <v>5480</v>
      </c>
      <c r="J3391" s="50">
        <v>108433001139</v>
      </c>
      <c r="K3391" s="49" t="s">
        <v>7437</v>
      </c>
      <c r="L3391" s="51">
        <v>946</v>
      </c>
      <c r="M3391" s="52">
        <v>93273745</v>
      </c>
      <c r="N3391" s="52">
        <v>0</v>
      </c>
      <c r="O3391" s="52">
        <v>22065342</v>
      </c>
      <c r="P3391" s="52">
        <v>26641753</v>
      </c>
      <c r="Q3391" s="52">
        <v>93273745</v>
      </c>
      <c r="R3391" s="52">
        <v>48707095</v>
      </c>
      <c r="S3391" s="52">
        <v>141980840</v>
      </c>
      <c r="T3391" s="70" t="s">
        <v>10556</v>
      </c>
      <c r="U3391" s="70" t="s">
        <v>10560</v>
      </c>
    </row>
    <row r="3392" spans="1:21" x14ac:dyDescent="0.2">
      <c r="A3392" s="49" t="s">
        <v>6798</v>
      </c>
      <c r="B3392" s="49" t="s">
        <v>674</v>
      </c>
      <c r="C3392" s="50">
        <v>3790</v>
      </c>
      <c r="D3392" s="49" t="s">
        <v>675</v>
      </c>
      <c r="E3392" s="49" t="s">
        <v>6920</v>
      </c>
      <c r="F3392" s="49" t="s">
        <v>675</v>
      </c>
      <c r="G3392" s="49">
        <v>41676</v>
      </c>
      <c r="H3392" s="49" t="s">
        <v>336</v>
      </c>
      <c r="I3392" s="50">
        <v>7090</v>
      </c>
      <c r="J3392" s="50">
        <v>241676000213</v>
      </c>
      <c r="K3392" s="49" t="s">
        <v>6921</v>
      </c>
      <c r="L3392" s="51">
        <v>164</v>
      </c>
      <c r="M3392" s="52">
        <v>20771385</v>
      </c>
      <c r="N3392" s="52">
        <v>0</v>
      </c>
      <c r="O3392" s="52">
        <v>29226493</v>
      </c>
      <c r="P3392" s="52">
        <v>6660438</v>
      </c>
      <c r="Q3392" s="52">
        <v>20771385</v>
      </c>
      <c r="R3392" s="52">
        <v>35886931</v>
      </c>
      <c r="S3392" s="52">
        <v>56658316</v>
      </c>
      <c r="T3392" s="70" t="s">
        <v>10556</v>
      </c>
      <c r="U3392" s="70" t="s">
        <v>10560</v>
      </c>
    </row>
    <row r="3393" spans="1:21" x14ac:dyDescent="0.2">
      <c r="A3393" s="49" t="s">
        <v>5921</v>
      </c>
      <c r="B3393" s="49" t="s">
        <v>211</v>
      </c>
      <c r="C3393" s="50">
        <v>3781</v>
      </c>
      <c r="D3393" s="49" t="s">
        <v>489</v>
      </c>
      <c r="E3393" s="49" t="s">
        <v>6100</v>
      </c>
      <c r="F3393" s="49" t="s">
        <v>489</v>
      </c>
      <c r="G3393" s="49">
        <v>23675</v>
      </c>
      <c r="H3393" s="49" t="s">
        <v>513</v>
      </c>
      <c r="I3393" s="50">
        <v>14203</v>
      </c>
      <c r="J3393" s="50">
        <v>223675000033</v>
      </c>
      <c r="K3393" s="49" t="s">
        <v>6101</v>
      </c>
      <c r="L3393" s="51">
        <v>247</v>
      </c>
      <c r="M3393" s="52">
        <v>39083809</v>
      </c>
      <c r="N3393" s="52">
        <v>0</v>
      </c>
      <c r="O3393" s="52">
        <v>34629081</v>
      </c>
      <c r="P3393" s="52">
        <v>6660438</v>
      </c>
      <c r="Q3393" s="52">
        <v>39083809</v>
      </c>
      <c r="R3393" s="52">
        <v>41289519</v>
      </c>
      <c r="S3393" s="52">
        <v>80373328</v>
      </c>
      <c r="T3393" s="70" t="s">
        <v>10556</v>
      </c>
      <c r="U3393" s="70" t="s">
        <v>10560</v>
      </c>
    </row>
    <row r="3394" spans="1:21" x14ac:dyDescent="0.2">
      <c r="A3394" s="49" t="s">
        <v>3078</v>
      </c>
      <c r="B3394" s="49" t="s">
        <v>919</v>
      </c>
      <c r="C3394" s="50">
        <v>3808</v>
      </c>
      <c r="D3394" s="49" t="s">
        <v>920</v>
      </c>
      <c r="E3394" s="49" t="s">
        <v>9296</v>
      </c>
      <c r="F3394" s="49" t="s">
        <v>920</v>
      </c>
      <c r="G3394" s="49">
        <v>68855</v>
      </c>
      <c r="H3394" s="49" t="s">
        <v>994</v>
      </c>
      <c r="I3394" s="50">
        <v>12085</v>
      </c>
      <c r="J3394" s="50">
        <v>268855000094</v>
      </c>
      <c r="K3394" s="49" t="s">
        <v>9297</v>
      </c>
      <c r="L3394" s="51">
        <v>185</v>
      </c>
      <c r="M3394" s="52">
        <v>21799113</v>
      </c>
      <c r="N3394" s="52">
        <v>0</v>
      </c>
      <c r="O3394" s="52">
        <v>26133786</v>
      </c>
      <c r="P3394" s="52">
        <v>6660438</v>
      </c>
      <c r="Q3394" s="52">
        <v>21799113</v>
      </c>
      <c r="R3394" s="52">
        <v>32794224</v>
      </c>
      <c r="S3394" s="52">
        <v>54593337</v>
      </c>
      <c r="T3394" s="70" t="s">
        <v>10556</v>
      </c>
      <c r="U3394" s="70" t="s">
        <v>10560</v>
      </c>
    </row>
    <row r="3395" spans="1:21" ht="15" customHeight="1" x14ac:dyDescent="0.2">
      <c r="A3395" s="49" t="s">
        <v>3078</v>
      </c>
      <c r="B3395" s="49" t="s">
        <v>919</v>
      </c>
      <c r="C3395" s="50">
        <v>3808</v>
      </c>
      <c r="D3395" s="49" t="s">
        <v>920</v>
      </c>
      <c r="E3395" s="49" t="s">
        <v>9075</v>
      </c>
      <c r="F3395" s="49" t="s">
        <v>920</v>
      </c>
      <c r="G3395" s="49">
        <v>68235</v>
      </c>
      <c r="H3395" s="49" t="s">
        <v>939</v>
      </c>
      <c r="I3395" s="50">
        <v>16572</v>
      </c>
      <c r="J3395" s="50">
        <v>268235000451</v>
      </c>
      <c r="K3395" s="49" t="s">
        <v>9078</v>
      </c>
      <c r="L3395" s="51">
        <v>411</v>
      </c>
      <c r="M3395" s="52">
        <v>64852081</v>
      </c>
      <c r="N3395" s="52">
        <v>0</v>
      </c>
      <c r="O3395" s="52">
        <v>34907833</v>
      </c>
      <c r="P3395" s="52">
        <v>6660438</v>
      </c>
      <c r="Q3395" s="52">
        <v>64852081</v>
      </c>
      <c r="R3395" s="52">
        <v>41568271</v>
      </c>
      <c r="S3395" s="52">
        <v>106420352</v>
      </c>
      <c r="T3395" s="70" t="s">
        <v>10556</v>
      </c>
      <c r="U3395" s="70" t="s">
        <v>10560</v>
      </c>
    </row>
    <row r="3396" spans="1:21" ht="15" customHeight="1" x14ac:dyDescent="0.2">
      <c r="A3396" s="49" t="s">
        <v>5921</v>
      </c>
      <c r="B3396" s="49" t="s">
        <v>211</v>
      </c>
      <c r="C3396" s="50">
        <v>3781</v>
      </c>
      <c r="D3396" s="49" t="s">
        <v>489</v>
      </c>
      <c r="E3396" s="49" t="s">
        <v>5922</v>
      </c>
      <c r="F3396" s="49" t="s">
        <v>489</v>
      </c>
      <c r="G3396" s="49">
        <v>23068</v>
      </c>
      <c r="H3396" s="49" t="s">
        <v>490</v>
      </c>
      <c r="I3396" s="50">
        <v>26790</v>
      </c>
      <c r="J3396" s="50">
        <v>223068000172</v>
      </c>
      <c r="K3396" s="49" t="s">
        <v>2824</v>
      </c>
      <c r="L3396" s="51">
        <v>492</v>
      </c>
      <c r="M3396" s="52">
        <v>79117538</v>
      </c>
      <c r="N3396" s="52">
        <v>15823508</v>
      </c>
      <c r="O3396" s="52">
        <v>36076366</v>
      </c>
      <c r="P3396" s="52">
        <v>6660438</v>
      </c>
      <c r="Q3396" s="52">
        <v>94941046</v>
      </c>
      <c r="R3396" s="52">
        <v>42736804</v>
      </c>
      <c r="S3396" s="52">
        <v>137677850</v>
      </c>
      <c r="T3396" s="70" t="s">
        <v>10556</v>
      </c>
      <c r="U3396" s="70" t="s">
        <v>10560</v>
      </c>
    </row>
    <row r="3397" spans="1:21" x14ac:dyDescent="0.2">
      <c r="A3397" s="49" t="s">
        <v>6798</v>
      </c>
      <c r="B3397" s="49" t="s">
        <v>674</v>
      </c>
      <c r="C3397" s="50">
        <v>3790</v>
      </c>
      <c r="D3397" s="49" t="s">
        <v>675</v>
      </c>
      <c r="E3397" s="49" t="s">
        <v>6903</v>
      </c>
      <c r="F3397" s="49" t="s">
        <v>675</v>
      </c>
      <c r="G3397" s="49">
        <v>41548</v>
      </c>
      <c r="H3397" s="49" t="s">
        <v>697</v>
      </c>
      <c r="I3397" s="50">
        <v>8040</v>
      </c>
      <c r="J3397" s="50">
        <v>241548000332</v>
      </c>
      <c r="K3397" s="49" t="s">
        <v>6904</v>
      </c>
      <c r="L3397" s="51">
        <v>349</v>
      </c>
      <c r="M3397" s="52">
        <v>42320753</v>
      </c>
      <c r="N3397" s="52">
        <v>0</v>
      </c>
      <c r="O3397" s="52">
        <v>27885876</v>
      </c>
      <c r="P3397" s="52">
        <v>6660438</v>
      </c>
      <c r="Q3397" s="52">
        <v>42320753</v>
      </c>
      <c r="R3397" s="52">
        <v>34546314</v>
      </c>
      <c r="S3397" s="52">
        <v>76867067</v>
      </c>
      <c r="T3397" s="70" t="s">
        <v>10556</v>
      </c>
      <c r="U3397" s="70" t="s">
        <v>10560</v>
      </c>
    </row>
    <row r="3398" spans="1:21" x14ac:dyDescent="0.2">
      <c r="A3398" s="49" t="s">
        <v>5921</v>
      </c>
      <c r="B3398" s="49" t="s">
        <v>211</v>
      </c>
      <c r="C3398" s="50">
        <v>3781</v>
      </c>
      <c r="D3398" s="49" t="s">
        <v>489</v>
      </c>
      <c r="E3398" s="49" t="s">
        <v>6100</v>
      </c>
      <c r="F3398" s="49" t="s">
        <v>489</v>
      </c>
      <c r="G3398" s="49">
        <v>23675</v>
      </c>
      <c r="H3398" s="49" t="s">
        <v>513</v>
      </c>
      <c r="I3398" s="50">
        <v>14210</v>
      </c>
      <c r="J3398" s="50">
        <v>223675000769</v>
      </c>
      <c r="K3398" s="49" t="s">
        <v>6105</v>
      </c>
      <c r="L3398" s="51">
        <v>381</v>
      </c>
      <c r="M3398" s="52">
        <v>58672888</v>
      </c>
      <c r="N3398" s="52">
        <v>0</v>
      </c>
      <c r="O3398" s="52">
        <v>34629081</v>
      </c>
      <c r="P3398" s="52">
        <v>6660438</v>
      </c>
      <c r="Q3398" s="52">
        <v>58672888</v>
      </c>
      <c r="R3398" s="52">
        <v>41289519</v>
      </c>
      <c r="S3398" s="52">
        <v>99962407</v>
      </c>
      <c r="T3398" s="70" t="s">
        <v>10556</v>
      </c>
      <c r="U3398" s="70" t="s">
        <v>10560</v>
      </c>
    </row>
    <row r="3399" spans="1:21" x14ac:dyDescent="0.2">
      <c r="A3399" s="49" t="s">
        <v>6798</v>
      </c>
      <c r="B3399" s="49" t="s">
        <v>674</v>
      </c>
      <c r="C3399" s="50">
        <v>3790</v>
      </c>
      <c r="D3399" s="49" t="s">
        <v>675</v>
      </c>
      <c r="E3399" s="49" t="s">
        <v>6889</v>
      </c>
      <c r="F3399" s="49" t="s">
        <v>675</v>
      </c>
      <c r="G3399" s="49">
        <v>41503</v>
      </c>
      <c r="H3399" s="49" t="s">
        <v>694</v>
      </c>
      <c r="I3399" s="50">
        <v>8016</v>
      </c>
      <c r="J3399" s="50">
        <v>241503000161</v>
      </c>
      <c r="K3399" s="49" t="s">
        <v>5034</v>
      </c>
      <c r="L3399" s="51">
        <v>608</v>
      </c>
      <c r="M3399" s="52">
        <v>75394837</v>
      </c>
      <c r="N3399" s="52">
        <v>0</v>
      </c>
      <c r="O3399" s="52">
        <v>28570174</v>
      </c>
      <c r="P3399" s="52">
        <v>26641753</v>
      </c>
      <c r="Q3399" s="52">
        <v>75394837</v>
      </c>
      <c r="R3399" s="52">
        <v>55211927</v>
      </c>
      <c r="S3399" s="52">
        <v>130606764</v>
      </c>
      <c r="T3399" s="70" t="s">
        <v>10556</v>
      </c>
      <c r="U3399" s="70" t="s">
        <v>10560</v>
      </c>
    </row>
    <row r="3400" spans="1:21" x14ac:dyDescent="0.2">
      <c r="A3400" s="49" t="s">
        <v>5921</v>
      </c>
      <c r="B3400" s="49" t="s">
        <v>211</v>
      </c>
      <c r="C3400" s="50">
        <v>3781</v>
      </c>
      <c r="D3400" s="49" t="s">
        <v>489</v>
      </c>
      <c r="E3400" s="49" t="s">
        <v>6112</v>
      </c>
      <c r="F3400" s="49" t="s">
        <v>489</v>
      </c>
      <c r="G3400" s="49">
        <v>23678</v>
      </c>
      <c r="H3400" s="49" t="s">
        <v>132</v>
      </c>
      <c r="I3400" s="50">
        <v>14221</v>
      </c>
      <c r="J3400" s="50">
        <v>223678000212</v>
      </c>
      <c r="K3400" s="49" t="s">
        <v>5034</v>
      </c>
      <c r="L3400" s="51">
        <v>254</v>
      </c>
      <c r="M3400" s="52">
        <v>38949168</v>
      </c>
      <c r="N3400" s="52">
        <v>7789834</v>
      </c>
      <c r="O3400" s="52">
        <v>33760096</v>
      </c>
      <c r="P3400" s="52">
        <v>6660438</v>
      </c>
      <c r="Q3400" s="52">
        <v>46739002</v>
      </c>
      <c r="R3400" s="52">
        <v>40420534</v>
      </c>
      <c r="S3400" s="52">
        <v>87159536</v>
      </c>
      <c r="T3400" s="70" t="s">
        <v>10556</v>
      </c>
      <c r="U3400" s="70" t="s">
        <v>10560</v>
      </c>
    </row>
    <row r="3401" spans="1:21" x14ac:dyDescent="0.2">
      <c r="A3401" s="49" t="s">
        <v>5501</v>
      </c>
      <c r="B3401" s="49" t="s">
        <v>461</v>
      </c>
      <c r="C3401" s="50">
        <v>3779</v>
      </c>
      <c r="D3401" s="49" t="s">
        <v>462</v>
      </c>
      <c r="E3401" s="49" t="s">
        <v>5567</v>
      </c>
      <c r="F3401" s="49" t="s">
        <v>462</v>
      </c>
      <c r="G3401" s="49">
        <v>20250</v>
      </c>
      <c r="H3401" s="49" t="s">
        <v>472</v>
      </c>
      <c r="I3401" s="50">
        <v>17571</v>
      </c>
      <c r="J3401" s="50">
        <v>220250000154</v>
      </c>
      <c r="K3401" s="49" t="s">
        <v>5034</v>
      </c>
      <c r="L3401" s="51">
        <v>314</v>
      </c>
      <c r="M3401" s="52">
        <v>40325869</v>
      </c>
      <c r="N3401" s="52">
        <v>5296513</v>
      </c>
      <c r="O3401" s="52">
        <v>29695478</v>
      </c>
      <c r="P3401" s="52">
        <v>6660438</v>
      </c>
      <c r="Q3401" s="52">
        <v>45622382</v>
      </c>
      <c r="R3401" s="52">
        <v>36355916</v>
      </c>
      <c r="S3401" s="52">
        <v>81978298</v>
      </c>
      <c r="T3401" s="70" t="s">
        <v>10556</v>
      </c>
      <c r="U3401" s="70" t="s">
        <v>10560</v>
      </c>
    </row>
    <row r="3402" spans="1:21" x14ac:dyDescent="0.2">
      <c r="A3402" s="49" t="s">
        <v>4982</v>
      </c>
      <c r="B3402" s="49" t="s">
        <v>421</v>
      </c>
      <c r="C3402" s="50">
        <v>3777</v>
      </c>
      <c r="D3402" s="49" t="s">
        <v>422</v>
      </c>
      <c r="E3402" s="49" t="s">
        <v>5303</v>
      </c>
      <c r="F3402" s="49" t="s">
        <v>422</v>
      </c>
      <c r="G3402" s="49">
        <v>19548</v>
      </c>
      <c r="H3402" s="49" t="s">
        <v>444</v>
      </c>
      <c r="I3402" s="50">
        <v>11014</v>
      </c>
      <c r="J3402" s="50">
        <v>219548000809</v>
      </c>
      <c r="K3402" s="49" t="s">
        <v>5034</v>
      </c>
      <c r="L3402" s="51">
        <v>300</v>
      </c>
      <c r="M3402" s="52">
        <v>37544419</v>
      </c>
      <c r="N3402" s="52">
        <v>7508884</v>
      </c>
      <c r="O3402" s="52">
        <v>27313826</v>
      </c>
      <c r="P3402" s="52">
        <v>13320876</v>
      </c>
      <c r="Q3402" s="52">
        <v>45053303</v>
      </c>
      <c r="R3402" s="52">
        <v>40634702</v>
      </c>
      <c r="S3402" s="52">
        <v>85688005</v>
      </c>
      <c r="T3402" s="70" t="s">
        <v>10556</v>
      </c>
      <c r="U3402" s="70" t="s">
        <v>10560</v>
      </c>
    </row>
    <row r="3403" spans="1:21" x14ac:dyDescent="0.2">
      <c r="A3403" s="49" t="s">
        <v>6798</v>
      </c>
      <c r="B3403" s="49" t="s">
        <v>674</v>
      </c>
      <c r="C3403" s="50">
        <v>3790</v>
      </c>
      <c r="D3403" s="49" t="s">
        <v>675</v>
      </c>
      <c r="E3403" s="49" t="s">
        <v>6807</v>
      </c>
      <c r="F3403" s="49" t="s">
        <v>675</v>
      </c>
      <c r="G3403" s="49">
        <v>41013</v>
      </c>
      <c r="H3403" s="49" t="s">
        <v>677</v>
      </c>
      <c r="I3403" s="50">
        <v>10342</v>
      </c>
      <c r="J3403" s="50">
        <v>241013000074</v>
      </c>
      <c r="K3403" s="49" t="s">
        <v>5034</v>
      </c>
      <c r="L3403" s="51">
        <v>239</v>
      </c>
      <c r="M3403" s="52">
        <v>28447722</v>
      </c>
      <c r="N3403" s="52">
        <v>0</v>
      </c>
      <c r="O3403" s="52">
        <v>28549815</v>
      </c>
      <c r="P3403" s="52">
        <v>6660438</v>
      </c>
      <c r="Q3403" s="52">
        <v>28447722</v>
      </c>
      <c r="R3403" s="52">
        <v>35210253</v>
      </c>
      <c r="S3403" s="52">
        <v>63657975</v>
      </c>
      <c r="T3403" s="70" t="s">
        <v>10556</v>
      </c>
      <c r="U3403" s="70" t="s">
        <v>10560</v>
      </c>
    </row>
    <row r="3404" spans="1:21" x14ac:dyDescent="0.2">
      <c r="A3404" s="49" t="s">
        <v>4982</v>
      </c>
      <c r="B3404" s="49" t="s">
        <v>421</v>
      </c>
      <c r="C3404" s="50">
        <v>3777</v>
      </c>
      <c r="D3404" s="49" t="s">
        <v>422</v>
      </c>
      <c r="E3404" s="49" t="s">
        <v>5020</v>
      </c>
      <c r="F3404" s="49" t="s">
        <v>422</v>
      </c>
      <c r="G3404" s="49">
        <v>19100</v>
      </c>
      <c r="H3404" s="49" t="s">
        <v>59</v>
      </c>
      <c r="I3404" s="50">
        <v>16439</v>
      </c>
      <c r="J3404" s="50">
        <v>219100000433</v>
      </c>
      <c r="K3404" s="49" t="s">
        <v>5034</v>
      </c>
      <c r="L3404" s="51">
        <v>90</v>
      </c>
      <c r="M3404" s="52">
        <v>13193358</v>
      </c>
      <c r="N3404" s="52">
        <v>750929</v>
      </c>
      <c r="O3404" s="52">
        <v>30903641</v>
      </c>
      <c r="P3404" s="52">
        <v>6660438</v>
      </c>
      <c r="Q3404" s="52">
        <v>13944287</v>
      </c>
      <c r="R3404" s="52">
        <v>37564079</v>
      </c>
      <c r="S3404" s="52">
        <v>51508366</v>
      </c>
      <c r="T3404" s="70" t="s">
        <v>10556</v>
      </c>
      <c r="U3404" s="70" t="s">
        <v>10560</v>
      </c>
    </row>
    <row r="3405" spans="1:21" x14ac:dyDescent="0.2">
      <c r="A3405" s="49" t="s">
        <v>5921</v>
      </c>
      <c r="B3405" s="49" t="s">
        <v>211</v>
      </c>
      <c r="C3405" s="50">
        <v>3781</v>
      </c>
      <c r="D3405" s="49" t="s">
        <v>489</v>
      </c>
      <c r="E3405" s="49" t="s">
        <v>5990</v>
      </c>
      <c r="F3405" s="49" t="s">
        <v>489</v>
      </c>
      <c r="G3405" s="49">
        <v>23300</v>
      </c>
      <c r="H3405" s="49" t="s">
        <v>496</v>
      </c>
      <c r="I3405" s="50">
        <v>20697</v>
      </c>
      <c r="J3405" s="50">
        <v>223417001629</v>
      </c>
      <c r="K3405" s="49" t="s">
        <v>5034</v>
      </c>
      <c r="L3405" s="51">
        <v>1102</v>
      </c>
      <c r="M3405" s="52">
        <v>119961518</v>
      </c>
      <c r="N3405" s="52">
        <v>0</v>
      </c>
      <c r="O3405" s="52">
        <v>24421139</v>
      </c>
      <c r="P3405" s="52">
        <v>6660438</v>
      </c>
      <c r="Q3405" s="52">
        <v>119961518</v>
      </c>
      <c r="R3405" s="52">
        <v>31081577</v>
      </c>
      <c r="S3405" s="52">
        <v>151043095</v>
      </c>
      <c r="T3405" s="70" t="s">
        <v>10556</v>
      </c>
      <c r="U3405" s="70" t="s">
        <v>10560</v>
      </c>
    </row>
    <row r="3406" spans="1:21" x14ac:dyDescent="0.2">
      <c r="A3406" s="49" t="s">
        <v>6798</v>
      </c>
      <c r="B3406" s="49" t="s">
        <v>674</v>
      </c>
      <c r="C3406" s="50">
        <v>3790</v>
      </c>
      <c r="D3406" s="49" t="s">
        <v>675</v>
      </c>
      <c r="E3406" s="49" t="s">
        <v>6875</v>
      </c>
      <c r="F3406" s="49" t="s">
        <v>675</v>
      </c>
      <c r="G3406" s="49">
        <v>41396</v>
      </c>
      <c r="H3406" s="49" t="s">
        <v>692</v>
      </c>
      <c r="I3406" s="50">
        <v>10672</v>
      </c>
      <c r="J3406" s="50">
        <v>241396000226</v>
      </c>
      <c r="K3406" s="49" t="s">
        <v>5171</v>
      </c>
      <c r="L3406" s="51">
        <v>523</v>
      </c>
      <c r="M3406" s="52">
        <v>66984834</v>
      </c>
      <c r="N3406" s="52">
        <v>1411585</v>
      </c>
      <c r="O3406" s="52">
        <v>28752666</v>
      </c>
      <c r="P3406" s="52">
        <v>6660438</v>
      </c>
      <c r="Q3406" s="52">
        <v>68396419</v>
      </c>
      <c r="R3406" s="52">
        <v>35413104</v>
      </c>
      <c r="S3406" s="52">
        <v>103809523</v>
      </c>
      <c r="T3406" s="70" t="s">
        <v>10556</v>
      </c>
      <c r="U3406" s="70" t="s">
        <v>10560</v>
      </c>
    </row>
    <row r="3407" spans="1:21" x14ac:dyDescent="0.2">
      <c r="A3407" s="49" t="s">
        <v>4982</v>
      </c>
      <c r="B3407" s="49" t="s">
        <v>421</v>
      </c>
      <c r="C3407" s="50">
        <v>3777</v>
      </c>
      <c r="D3407" s="49" t="s">
        <v>422</v>
      </c>
      <c r="E3407" s="49" t="s">
        <v>5165</v>
      </c>
      <c r="F3407" s="49" t="s">
        <v>422</v>
      </c>
      <c r="G3407" s="49">
        <v>19318</v>
      </c>
      <c r="H3407" s="49" t="s">
        <v>432</v>
      </c>
      <c r="I3407" s="50">
        <v>3813</v>
      </c>
      <c r="J3407" s="50">
        <v>219318001695</v>
      </c>
      <c r="K3407" s="49" t="s">
        <v>5171</v>
      </c>
      <c r="L3407" s="51">
        <v>170</v>
      </c>
      <c r="M3407" s="52">
        <v>30056333</v>
      </c>
      <c r="N3407" s="52">
        <v>0</v>
      </c>
      <c r="O3407" s="52">
        <v>42003489</v>
      </c>
      <c r="P3407" s="52">
        <v>6660438</v>
      </c>
      <c r="Q3407" s="52">
        <v>30056333</v>
      </c>
      <c r="R3407" s="52">
        <v>48663927</v>
      </c>
      <c r="S3407" s="52">
        <v>78720260</v>
      </c>
      <c r="T3407" s="70" t="s">
        <v>10556</v>
      </c>
      <c r="U3407" s="70" t="s">
        <v>10560</v>
      </c>
    </row>
    <row r="3408" spans="1:21" x14ac:dyDescent="0.2">
      <c r="A3408" s="49" t="s">
        <v>7072</v>
      </c>
      <c r="B3408" s="49" t="s">
        <v>713</v>
      </c>
      <c r="C3408" s="50">
        <v>3792</v>
      </c>
      <c r="D3408" s="49" t="s">
        <v>714</v>
      </c>
      <c r="E3408" s="49" t="s">
        <v>7152</v>
      </c>
      <c r="F3408" s="49" t="s">
        <v>714</v>
      </c>
      <c r="G3408" s="49">
        <v>44650</v>
      </c>
      <c r="H3408" s="49" t="s">
        <v>725</v>
      </c>
      <c r="I3408" s="50">
        <v>15418</v>
      </c>
      <c r="J3408" s="50">
        <v>144650000341</v>
      </c>
      <c r="K3408" s="49" t="s">
        <v>5171</v>
      </c>
      <c r="L3408" s="51">
        <v>1551</v>
      </c>
      <c r="M3408" s="52">
        <v>169869322</v>
      </c>
      <c r="N3408" s="52">
        <v>33973864</v>
      </c>
      <c r="O3408" s="52">
        <v>30068907</v>
      </c>
      <c r="P3408" s="52">
        <v>26641753</v>
      </c>
      <c r="Q3408" s="52">
        <v>203843186</v>
      </c>
      <c r="R3408" s="52">
        <v>56710660</v>
      </c>
      <c r="S3408" s="52">
        <v>260553846</v>
      </c>
      <c r="T3408" s="70" t="s">
        <v>10556</v>
      </c>
      <c r="U3408" s="70" t="s">
        <v>10560</v>
      </c>
    </row>
    <row r="3409" spans="1:21" x14ac:dyDescent="0.2">
      <c r="A3409" s="49" t="s">
        <v>5921</v>
      </c>
      <c r="B3409" s="49" t="s">
        <v>211</v>
      </c>
      <c r="C3409" s="50">
        <v>3781</v>
      </c>
      <c r="D3409" s="49" t="s">
        <v>489</v>
      </c>
      <c r="E3409" s="49" t="s">
        <v>5946</v>
      </c>
      <c r="F3409" s="49" t="s">
        <v>489</v>
      </c>
      <c r="G3409" s="49">
        <v>23162</v>
      </c>
      <c r="H3409" s="49" t="s">
        <v>492</v>
      </c>
      <c r="I3409" s="50">
        <v>21013</v>
      </c>
      <c r="J3409" s="50">
        <v>123162000131</v>
      </c>
      <c r="K3409" s="49" t="s">
        <v>5954</v>
      </c>
      <c r="L3409" s="51">
        <v>597</v>
      </c>
      <c r="M3409" s="52">
        <v>64430196</v>
      </c>
      <c r="N3409" s="52">
        <v>0</v>
      </c>
      <c r="O3409" s="52">
        <v>24627860</v>
      </c>
      <c r="P3409" s="52">
        <v>6660438</v>
      </c>
      <c r="Q3409" s="52">
        <v>64430196</v>
      </c>
      <c r="R3409" s="52">
        <v>31288298</v>
      </c>
      <c r="S3409" s="52">
        <v>95718494</v>
      </c>
      <c r="T3409" s="70" t="s">
        <v>10556</v>
      </c>
      <c r="U3409" s="70" t="s">
        <v>10560</v>
      </c>
    </row>
    <row r="3410" spans="1:21" x14ac:dyDescent="0.2">
      <c r="A3410" s="49" t="s">
        <v>4982</v>
      </c>
      <c r="B3410" s="49" t="s">
        <v>421</v>
      </c>
      <c r="C3410" s="50">
        <v>3777</v>
      </c>
      <c r="D3410" s="49" t="s">
        <v>422</v>
      </c>
      <c r="E3410" s="49" t="s">
        <v>5265</v>
      </c>
      <c r="F3410" s="49" t="s">
        <v>422</v>
      </c>
      <c r="G3410" s="49">
        <v>19517</v>
      </c>
      <c r="H3410" s="49" t="s">
        <v>441</v>
      </c>
      <c r="I3410" s="50">
        <v>160578</v>
      </c>
      <c r="J3410" s="50">
        <v>219517000339</v>
      </c>
      <c r="K3410" s="49" t="s">
        <v>5284</v>
      </c>
      <c r="L3410" s="51">
        <v>206</v>
      </c>
      <c r="M3410" s="52">
        <v>26266636</v>
      </c>
      <c r="N3410" s="52">
        <v>0</v>
      </c>
      <c r="O3410" s="52">
        <v>29405880</v>
      </c>
      <c r="P3410" s="52">
        <v>6660438</v>
      </c>
      <c r="Q3410" s="52">
        <v>26266636</v>
      </c>
      <c r="R3410" s="52">
        <v>36066318</v>
      </c>
      <c r="S3410" s="52">
        <v>62332954</v>
      </c>
      <c r="T3410" s="70" t="s">
        <v>10556</v>
      </c>
      <c r="U3410" s="70" t="s">
        <v>10560</v>
      </c>
    </row>
    <row r="3411" spans="1:21" x14ac:dyDescent="0.2">
      <c r="A3411" s="49" t="s">
        <v>6181</v>
      </c>
      <c r="B3411" s="49" t="s">
        <v>113</v>
      </c>
      <c r="C3411" s="50">
        <v>3798</v>
      </c>
      <c r="D3411" s="49" t="s">
        <v>791</v>
      </c>
      <c r="E3411" s="49" t="s">
        <v>7991</v>
      </c>
      <c r="F3411" s="49" t="s">
        <v>791</v>
      </c>
      <c r="G3411" s="49">
        <v>52250</v>
      </c>
      <c r="H3411" s="49" t="s">
        <v>805</v>
      </c>
      <c r="I3411" s="50">
        <v>200</v>
      </c>
      <c r="J3411" s="50">
        <v>152250001082</v>
      </c>
      <c r="K3411" s="49" t="s">
        <v>7993</v>
      </c>
      <c r="L3411" s="51">
        <v>584</v>
      </c>
      <c r="M3411" s="52">
        <v>80166997</v>
      </c>
      <c r="N3411" s="52">
        <v>16033399</v>
      </c>
      <c r="O3411" s="52">
        <v>38784391</v>
      </c>
      <c r="P3411" s="52">
        <v>6660438</v>
      </c>
      <c r="Q3411" s="52">
        <v>96200396</v>
      </c>
      <c r="R3411" s="52">
        <v>45444829</v>
      </c>
      <c r="S3411" s="52">
        <v>141645225</v>
      </c>
      <c r="T3411" s="70" t="s">
        <v>10556</v>
      </c>
      <c r="U3411" s="70" t="s">
        <v>10560</v>
      </c>
    </row>
    <row r="3412" spans="1:21" x14ac:dyDescent="0.2">
      <c r="A3412" s="49" t="s">
        <v>5921</v>
      </c>
      <c r="B3412" s="49" t="s">
        <v>211</v>
      </c>
      <c r="C3412" s="50">
        <v>3781</v>
      </c>
      <c r="D3412" s="49" t="s">
        <v>489</v>
      </c>
      <c r="E3412" s="49" t="s">
        <v>6048</v>
      </c>
      <c r="F3412" s="49" t="s">
        <v>489</v>
      </c>
      <c r="G3412" s="49">
        <v>23570</v>
      </c>
      <c r="H3412" s="49" t="s">
        <v>505</v>
      </c>
      <c r="I3412" s="50">
        <v>14798</v>
      </c>
      <c r="J3412" s="50">
        <v>223570000364</v>
      </c>
      <c r="K3412" s="49" t="s">
        <v>6059</v>
      </c>
      <c r="L3412" s="51">
        <v>267</v>
      </c>
      <c r="M3412" s="52">
        <v>42043651</v>
      </c>
      <c r="N3412" s="52">
        <v>8408730</v>
      </c>
      <c r="O3412" s="52">
        <v>34854519</v>
      </c>
      <c r="P3412" s="52">
        <v>6660438</v>
      </c>
      <c r="Q3412" s="52">
        <v>50452381</v>
      </c>
      <c r="R3412" s="52">
        <v>41514957</v>
      </c>
      <c r="S3412" s="52">
        <v>91967338</v>
      </c>
      <c r="T3412" s="70" t="s">
        <v>10556</v>
      </c>
      <c r="U3412" s="70" t="s">
        <v>10560</v>
      </c>
    </row>
    <row r="3413" spans="1:21" x14ac:dyDescent="0.2">
      <c r="A3413" s="49" t="s">
        <v>5921</v>
      </c>
      <c r="B3413" s="49" t="s">
        <v>211</v>
      </c>
      <c r="C3413" s="50">
        <v>3783</v>
      </c>
      <c r="D3413" s="49" t="s">
        <v>498</v>
      </c>
      <c r="E3413" s="49" t="s">
        <v>7178</v>
      </c>
      <c r="F3413" s="49" t="s">
        <v>498</v>
      </c>
      <c r="G3413" s="49">
        <v>23417</v>
      </c>
      <c r="H3413" s="49" t="s">
        <v>499</v>
      </c>
      <c r="I3413" s="50">
        <v>16057</v>
      </c>
      <c r="J3413" s="50">
        <v>223417000177</v>
      </c>
      <c r="K3413" s="49" t="s">
        <v>7190</v>
      </c>
      <c r="L3413" s="51">
        <v>177</v>
      </c>
      <c r="M3413" s="52">
        <v>25430413</v>
      </c>
      <c r="N3413" s="52">
        <v>0</v>
      </c>
      <c r="O3413" s="52">
        <v>32424089</v>
      </c>
      <c r="P3413" s="52">
        <v>6660438</v>
      </c>
      <c r="Q3413" s="52">
        <v>25430413</v>
      </c>
      <c r="R3413" s="52">
        <v>39084527</v>
      </c>
      <c r="S3413" s="52">
        <v>64514940</v>
      </c>
      <c r="T3413" s="70" t="s">
        <v>10556</v>
      </c>
      <c r="U3413" s="70" t="s">
        <v>10560</v>
      </c>
    </row>
    <row r="3414" spans="1:21" x14ac:dyDescent="0.2">
      <c r="A3414" s="49" t="s">
        <v>5501</v>
      </c>
      <c r="B3414" s="49" t="s">
        <v>461</v>
      </c>
      <c r="C3414" s="50">
        <v>3779</v>
      </c>
      <c r="D3414" s="49" t="s">
        <v>462</v>
      </c>
      <c r="E3414" s="49" t="s">
        <v>5618</v>
      </c>
      <c r="F3414" s="49" t="s">
        <v>462</v>
      </c>
      <c r="G3414" s="49">
        <v>20614</v>
      </c>
      <c r="H3414" s="49" t="s">
        <v>481</v>
      </c>
      <c r="I3414" s="50">
        <v>20052</v>
      </c>
      <c r="J3414" s="50">
        <v>220614000015</v>
      </c>
      <c r="K3414" s="49" t="s">
        <v>5620</v>
      </c>
      <c r="L3414" s="51">
        <v>267</v>
      </c>
      <c r="M3414" s="52">
        <v>34606813</v>
      </c>
      <c r="N3414" s="52">
        <v>4293417</v>
      </c>
      <c r="O3414" s="52">
        <v>29410497</v>
      </c>
      <c r="P3414" s="52">
        <v>6660438</v>
      </c>
      <c r="Q3414" s="52">
        <v>38900230</v>
      </c>
      <c r="R3414" s="52">
        <v>36070935</v>
      </c>
      <c r="S3414" s="52">
        <v>74971165</v>
      </c>
      <c r="T3414" s="70" t="s">
        <v>10556</v>
      </c>
      <c r="U3414" s="70" t="s">
        <v>10560</v>
      </c>
    </row>
    <row r="3415" spans="1:21" x14ac:dyDescent="0.2">
      <c r="A3415" s="49" t="s">
        <v>5501</v>
      </c>
      <c r="B3415" s="49" t="s">
        <v>461</v>
      </c>
      <c r="C3415" s="50">
        <v>3779</v>
      </c>
      <c r="D3415" s="49" t="s">
        <v>462</v>
      </c>
      <c r="E3415" s="49" t="s">
        <v>5633</v>
      </c>
      <c r="F3415" s="49" t="s">
        <v>462</v>
      </c>
      <c r="G3415" s="49">
        <v>20770</v>
      </c>
      <c r="H3415" s="49" t="s">
        <v>485</v>
      </c>
      <c r="I3415" s="50">
        <v>131255</v>
      </c>
      <c r="J3415" s="50">
        <v>220770000343</v>
      </c>
      <c r="K3415" s="49" t="s">
        <v>5634</v>
      </c>
      <c r="L3415" s="51">
        <v>321</v>
      </c>
      <c r="M3415" s="52">
        <v>42047035</v>
      </c>
      <c r="N3415" s="52">
        <v>3554720</v>
      </c>
      <c r="O3415" s="52">
        <v>30031074</v>
      </c>
      <c r="P3415" s="52">
        <v>6660438</v>
      </c>
      <c r="Q3415" s="52">
        <v>45601755</v>
      </c>
      <c r="R3415" s="52">
        <v>36691512</v>
      </c>
      <c r="S3415" s="52">
        <v>82293267</v>
      </c>
      <c r="T3415" s="70" t="s">
        <v>10556</v>
      </c>
      <c r="U3415" s="70" t="s">
        <v>10560</v>
      </c>
    </row>
    <row r="3416" spans="1:21" x14ac:dyDescent="0.2">
      <c r="A3416" s="49" t="s">
        <v>2949</v>
      </c>
      <c r="B3416" s="49" t="s">
        <v>891</v>
      </c>
      <c r="C3416" s="50">
        <v>3804</v>
      </c>
      <c r="D3416" s="49" t="s">
        <v>890</v>
      </c>
      <c r="E3416" s="49" t="s">
        <v>2946</v>
      </c>
      <c r="F3416" s="49" t="s">
        <v>890</v>
      </c>
      <c r="G3416" s="49">
        <v>63001</v>
      </c>
      <c r="H3416" s="49" t="s">
        <v>52</v>
      </c>
      <c r="I3416" s="50">
        <v>4164</v>
      </c>
      <c r="J3416" s="50">
        <v>263001000421</v>
      </c>
      <c r="K3416" s="49" t="s">
        <v>2975</v>
      </c>
      <c r="L3416" s="51">
        <v>502</v>
      </c>
      <c r="M3416" s="52">
        <v>56372837</v>
      </c>
      <c r="N3416" s="52">
        <v>11274567</v>
      </c>
      <c r="O3416" s="52">
        <v>25222242</v>
      </c>
      <c r="P3416" s="52">
        <v>6660438</v>
      </c>
      <c r="Q3416" s="52">
        <v>67647404</v>
      </c>
      <c r="R3416" s="52">
        <v>31882680</v>
      </c>
      <c r="S3416" s="52">
        <v>99530084</v>
      </c>
      <c r="T3416" s="70" t="s">
        <v>10556</v>
      </c>
      <c r="U3416" s="70" t="s">
        <v>10560</v>
      </c>
    </row>
    <row r="3417" spans="1:21" x14ac:dyDescent="0.2">
      <c r="A3417" s="49" t="s">
        <v>5665</v>
      </c>
      <c r="B3417" s="49" t="s">
        <v>674</v>
      </c>
      <c r="C3417" s="50">
        <v>3791</v>
      </c>
      <c r="D3417" s="49" t="s">
        <v>672</v>
      </c>
      <c r="E3417" s="49" t="s">
        <v>8253</v>
      </c>
      <c r="F3417" s="49" t="s">
        <v>672</v>
      </c>
      <c r="G3417" s="49">
        <v>41001</v>
      </c>
      <c r="H3417" s="49" t="s">
        <v>673</v>
      </c>
      <c r="I3417" s="50">
        <v>12045</v>
      </c>
      <c r="J3417" s="50">
        <v>441001002747</v>
      </c>
      <c r="K3417" s="49" t="s">
        <v>8264</v>
      </c>
      <c r="L3417" s="51">
        <v>1390</v>
      </c>
      <c r="M3417" s="52">
        <v>155079351</v>
      </c>
      <c r="N3417" s="52">
        <v>9437521</v>
      </c>
      <c r="O3417" s="52">
        <v>25786026</v>
      </c>
      <c r="P3417" s="52">
        <v>26641753</v>
      </c>
      <c r="Q3417" s="52">
        <v>164516872</v>
      </c>
      <c r="R3417" s="52">
        <v>52427779</v>
      </c>
      <c r="S3417" s="52">
        <v>216944651</v>
      </c>
      <c r="T3417" s="70" t="s">
        <v>10556</v>
      </c>
      <c r="U3417" s="70" t="s">
        <v>10560</v>
      </c>
    </row>
    <row r="3418" spans="1:21" x14ac:dyDescent="0.2">
      <c r="A3418" s="49" t="s">
        <v>4982</v>
      </c>
      <c r="B3418" s="49" t="s">
        <v>421</v>
      </c>
      <c r="C3418" s="50">
        <v>3777</v>
      </c>
      <c r="D3418" s="49" t="s">
        <v>422</v>
      </c>
      <c r="E3418" s="49" t="s">
        <v>5240</v>
      </c>
      <c r="F3418" s="49" t="s">
        <v>422</v>
      </c>
      <c r="G3418" s="49">
        <v>19455</v>
      </c>
      <c r="H3418" s="49" t="s">
        <v>439</v>
      </c>
      <c r="I3418" s="50">
        <v>3442</v>
      </c>
      <c r="J3418" s="50">
        <v>219455000299</v>
      </c>
      <c r="K3418" s="49" t="s">
        <v>5244</v>
      </c>
      <c r="L3418" s="51">
        <v>267</v>
      </c>
      <c r="M3418" s="52">
        <v>32819454</v>
      </c>
      <c r="N3418" s="52">
        <v>0</v>
      </c>
      <c r="O3418" s="52">
        <v>26240233</v>
      </c>
      <c r="P3418" s="52">
        <v>6660438</v>
      </c>
      <c r="Q3418" s="52">
        <v>32819454</v>
      </c>
      <c r="R3418" s="52">
        <v>32900671</v>
      </c>
      <c r="S3418" s="52">
        <v>65720125</v>
      </c>
      <c r="T3418" s="70" t="s">
        <v>10556</v>
      </c>
      <c r="U3418" s="70" t="s">
        <v>10560</v>
      </c>
    </row>
    <row r="3419" spans="1:21" x14ac:dyDescent="0.2">
      <c r="A3419" s="49" t="s">
        <v>5650</v>
      </c>
      <c r="B3419" s="49" t="s">
        <v>521</v>
      </c>
      <c r="C3419" s="50">
        <v>3788</v>
      </c>
      <c r="D3419" s="49" t="s">
        <v>607</v>
      </c>
      <c r="E3419" s="49" t="s">
        <v>9340</v>
      </c>
      <c r="F3419" s="49" t="s">
        <v>607</v>
      </c>
      <c r="G3419" s="49">
        <v>25754</v>
      </c>
      <c r="H3419" s="49" t="s">
        <v>608</v>
      </c>
      <c r="I3419" s="50">
        <v>18974</v>
      </c>
      <c r="J3419" s="50">
        <v>125754002066</v>
      </c>
      <c r="K3419" s="49" t="s">
        <v>4537</v>
      </c>
      <c r="L3419" s="51">
        <v>2597</v>
      </c>
      <c r="M3419" s="52">
        <v>241740990</v>
      </c>
      <c r="N3419" s="52">
        <v>0</v>
      </c>
      <c r="O3419" s="52">
        <v>20489319</v>
      </c>
      <c r="P3419" s="52">
        <v>6660438</v>
      </c>
      <c r="Q3419" s="52">
        <v>241740990</v>
      </c>
      <c r="R3419" s="52">
        <v>27149757</v>
      </c>
      <c r="S3419" s="52">
        <v>268890747</v>
      </c>
      <c r="T3419" s="70" t="s">
        <v>10556</v>
      </c>
      <c r="U3419" s="70" t="s">
        <v>10560</v>
      </c>
    </row>
    <row r="3420" spans="1:21" x14ac:dyDescent="0.2">
      <c r="A3420" s="49" t="s">
        <v>4581</v>
      </c>
      <c r="B3420" s="49" t="s">
        <v>1025</v>
      </c>
      <c r="C3420" s="50">
        <v>3815</v>
      </c>
      <c r="D3420" s="49" t="s">
        <v>1026</v>
      </c>
      <c r="E3420" s="49" t="s">
        <v>9766</v>
      </c>
      <c r="F3420" s="49" t="s">
        <v>1026</v>
      </c>
      <c r="G3420" s="49">
        <v>73461</v>
      </c>
      <c r="H3420" s="49" t="s">
        <v>1053</v>
      </c>
      <c r="I3420" s="50">
        <v>22909</v>
      </c>
      <c r="J3420" s="50">
        <v>273411000695</v>
      </c>
      <c r="K3420" s="49" t="s">
        <v>4537</v>
      </c>
      <c r="L3420" s="51">
        <v>138</v>
      </c>
      <c r="M3420" s="52">
        <v>16795886</v>
      </c>
      <c r="N3420" s="52">
        <v>2853031</v>
      </c>
      <c r="O3420" s="52">
        <v>27563177</v>
      </c>
      <c r="P3420" s="52">
        <v>6660438</v>
      </c>
      <c r="Q3420" s="52">
        <v>19648917</v>
      </c>
      <c r="R3420" s="52">
        <v>34223615</v>
      </c>
      <c r="S3420" s="52">
        <v>53872532</v>
      </c>
      <c r="T3420" s="70" t="s">
        <v>10556</v>
      </c>
      <c r="U3420" s="70" t="s">
        <v>10560</v>
      </c>
    </row>
    <row r="3421" spans="1:21" x14ac:dyDescent="0.2">
      <c r="A3421" s="49" t="s">
        <v>4413</v>
      </c>
      <c r="B3421" s="49" t="s">
        <v>64</v>
      </c>
      <c r="C3421" s="50">
        <v>3773</v>
      </c>
      <c r="D3421" s="49" t="s">
        <v>374</v>
      </c>
      <c r="E3421" s="49" t="s">
        <v>4536</v>
      </c>
      <c r="F3421" s="49" t="s">
        <v>374</v>
      </c>
      <c r="G3421" s="49">
        <v>17662</v>
      </c>
      <c r="H3421" s="49" t="s">
        <v>395</v>
      </c>
      <c r="I3421" s="50">
        <v>18338</v>
      </c>
      <c r="J3421" s="50">
        <v>217662002355</v>
      </c>
      <c r="K3421" s="49" t="s">
        <v>4537</v>
      </c>
      <c r="L3421" s="51">
        <v>118</v>
      </c>
      <c r="M3421" s="52">
        <v>13392674</v>
      </c>
      <c r="N3421" s="52">
        <v>0</v>
      </c>
      <c r="O3421" s="52">
        <v>27318244</v>
      </c>
      <c r="P3421" s="52">
        <v>6660438</v>
      </c>
      <c r="Q3421" s="52">
        <v>13392674</v>
      </c>
      <c r="R3421" s="52">
        <v>33978682</v>
      </c>
      <c r="S3421" s="52">
        <v>47371356</v>
      </c>
      <c r="T3421" s="70" t="s">
        <v>10556</v>
      </c>
      <c r="U3421" s="70" t="s">
        <v>10560</v>
      </c>
    </row>
    <row r="3422" spans="1:21" x14ac:dyDescent="0.2">
      <c r="A3422" s="49" t="s">
        <v>2245</v>
      </c>
      <c r="B3422" s="49" t="s">
        <v>36</v>
      </c>
      <c r="C3422" s="50">
        <v>3759</v>
      </c>
      <c r="D3422" s="49" t="s">
        <v>34</v>
      </c>
      <c r="E3422" s="49" t="s">
        <v>7491</v>
      </c>
      <c r="F3422" s="49" t="s">
        <v>34</v>
      </c>
      <c r="G3422" s="49">
        <v>5001</v>
      </c>
      <c r="H3422" s="49" t="s">
        <v>35</v>
      </c>
      <c r="I3422" s="50">
        <v>90794</v>
      </c>
      <c r="J3422" s="50">
        <v>305001022640</v>
      </c>
      <c r="K3422" s="49" t="s">
        <v>4537</v>
      </c>
      <c r="L3422" s="51">
        <v>1175</v>
      </c>
      <c r="M3422" s="52">
        <v>106864683</v>
      </c>
      <c r="N3422" s="52">
        <v>0</v>
      </c>
      <c r="O3422" s="52">
        <v>20461051</v>
      </c>
      <c r="P3422" s="52">
        <v>6660438</v>
      </c>
      <c r="Q3422" s="52">
        <v>106864683</v>
      </c>
      <c r="R3422" s="52">
        <v>27121489</v>
      </c>
      <c r="S3422" s="52">
        <v>133986172</v>
      </c>
      <c r="T3422" s="70" t="s">
        <v>10556</v>
      </c>
      <c r="U3422" s="70" t="s">
        <v>10560</v>
      </c>
    </row>
    <row r="3423" spans="1:21" x14ac:dyDescent="0.2">
      <c r="A3423" s="49" t="s">
        <v>4909</v>
      </c>
      <c r="B3423" s="49" t="s">
        <v>1126</v>
      </c>
      <c r="C3423" s="50">
        <v>3825</v>
      </c>
      <c r="D3423" s="49" t="s">
        <v>1127</v>
      </c>
      <c r="E3423" s="49" t="s">
        <v>4954</v>
      </c>
      <c r="F3423" s="49" t="s">
        <v>1127</v>
      </c>
      <c r="G3423" s="49">
        <v>85263</v>
      </c>
      <c r="H3423" s="49" t="s">
        <v>1137</v>
      </c>
      <c r="I3423" s="50">
        <v>14718</v>
      </c>
      <c r="J3423" s="50">
        <v>285263000034</v>
      </c>
      <c r="K3423" s="49" t="s">
        <v>4955</v>
      </c>
      <c r="L3423" s="51">
        <v>278</v>
      </c>
      <c r="M3423" s="52">
        <v>38970048</v>
      </c>
      <c r="N3423" s="52">
        <v>7351669</v>
      </c>
      <c r="O3423" s="52">
        <v>30797334</v>
      </c>
      <c r="P3423" s="52">
        <v>6660438</v>
      </c>
      <c r="Q3423" s="52">
        <v>46321717</v>
      </c>
      <c r="R3423" s="52">
        <v>37457772</v>
      </c>
      <c r="S3423" s="52">
        <v>83779489</v>
      </c>
      <c r="T3423" s="70" t="s">
        <v>10556</v>
      </c>
      <c r="U3423" s="70" t="s">
        <v>10560</v>
      </c>
    </row>
    <row r="3424" spans="1:21" x14ac:dyDescent="0.2">
      <c r="A3424" s="49" t="s">
        <v>2949</v>
      </c>
      <c r="B3424" s="49" t="s">
        <v>851</v>
      </c>
      <c r="C3424" s="50">
        <v>3801</v>
      </c>
      <c r="D3424" s="49" t="s">
        <v>852</v>
      </c>
      <c r="E3424" s="49" t="s">
        <v>8471</v>
      </c>
      <c r="F3424" s="49" t="s">
        <v>852</v>
      </c>
      <c r="G3424" s="49">
        <v>54800</v>
      </c>
      <c r="H3424" s="49" t="s">
        <v>886</v>
      </c>
      <c r="I3424" s="50">
        <v>15233</v>
      </c>
      <c r="J3424" s="50">
        <v>254800000582</v>
      </c>
      <c r="K3424" s="49" t="s">
        <v>8477</v>
      </c>
      <c r="L3424" s="51">
        <v>675</v>
      </c>
      <c r="M3424" s="52">
        <v>100316156</v>
      </c>
      <c r="N3424" s="52">
        <v>0</v>
      </c>
      <c r="O3424" s="52">
        <v>33668291</v>
      </c>
      <c r="P3424" s="52">
        <v>6660438</v>
      </c>
      <c r="Q3424" s="52">
        <v>100316156</v>
      </c>
      <c r="R3424" s="52">
        <v>40328729</v>
      </c>
      <c r="S3424" s="52">
        <v>140644885</v>
      </c>
      <c r="T3424" s="70" t="s">
        <v>10556</v>
      </c>
      <c r="U3424" s="70" t="s">
        <v>10560</v>
      </c>
    </row>
    <row r="3425" spans="1:21" x14ac:dyDescent="0.2">
      <c r="A3425" s="49" t="s">
        <v>4909</v>
      </c>
      <c r="B3425" s="49" t="s">
        <v>1126</v>
      </c>
      <c r="C3425" s="50">
        <v>3825</v>
      </c>
      <c r="D3425" s="49" t="s">
        <v>1127</v>
      </c>
      <c r="E3425" s="49" t="s">
        <v>4941</v>
      </c>
      <c r="F3425" s="49" t="s">
        <v>1127</v>
      </c>
      <c r="G3425" s="49">
        <v>85230</v>
      </c>
      <c r="H3425" s="49" t="s">
        <v>1135</v>
      </c>
      <c r="I3425" s="50">
        <v>14580</v>
      </c>
      <c r="J3425" s="50">
        <v>285230000101</v>
      </c>
      <c r="K3425" s="49" t="s">
        <v>4943</v>
      </c>
      <c r="L3425" s="51">
        <v>528</v>
      </c>
      <c r="M3425" s="52">
        <v>72386808</v>
      </c>
      <c r="N3425" s="52">
        <v>14269559</v>
      </c>
      <c r="O3425" s="52">
        <v>31528835</v>
      </c>
      <c r="P3425" s="52">
        <v>6660438</v>
      </c>
      <c r="Q3425" s="52">
        <v>86656367</v>
      </c>
      <c r="R3425" s="52">
        <v>38189273</v>
      </c>
      <c r="S3425" s="52">
        <v>124845640</v>
      </c>
      <c r="T3425" s="70" t="s">
        <v>10556</v>
      </c>
      <c r="U3425" s="70" t="s">
        <v>10560</v>
      </c>
    </row>
    <row r="3426" spans="1:21" x14ac:dyDescent="0.2">
      <c r="A3426" s="49" t="s">
        <v>4413</v>
      </c>
      <c r="B3426" s="49" t="s">
        <v>64</v>
      </c>
      <c r="C3426" s="50">
        <v>3773</v>
      </c>
      <c r="D3426" s="49" t="s">
        <v>374</v>
      </c>
      <c r="E3426" s="49" t="s">
        <v>4441</v>
      </c>
      <c r="F3426" s="49" t="s">
        <v>374</v>
      </c>
      <c r="G3426" s="49">
        <v>17088</v>
      </c>
      <c r="H3426" s="49" t="s">
        <v>378</v>
      </c>
      <c r="I3426" s="50">
        <v>17412</v>
      </c>
      <c r="J3426" s="50">
        <v>217088000217</v>
      </c>
      <c r="K3426" s="49" t="s">
        <v>4442</v>
      </c>
      <c r="L3426" s="51">
        <v>389</v>
      </c>
      <c r="M3426" s="52">
        <v>47702837</v>
      </c>
      <c r="N3426" s="52">
        <v>9540567</v>
      </c>
      <c r="O3426" s="52">
        <v>28420897</v>
      </c>
      <c r="P3426" s="52">
        <v>6660438</v>
      </c>
      <c r="Q3426" s="52">
        <v>57243404</v>
      </c>
      <c r="R3426" s="52">
        <v>35081335</v>
      </c>
      <c r="S3426" s="52">
        <v>92324739</v>
      </c>
      <c r="T3426" s="70" t="s">
        <v>10556</v>
      </c>
      <c r="U3426" s="70" t="s">
        <v>10560</v>
      </c>
    </row>
    <row r="3427" spans="1:21" x14ac:dyDescent="0.2">
      <c r="A3427" s="49" t="s">
        <v>2872</v>
      </c>
      <c r="B3427" s="49" t="s">
        <v>1073</v>
      </c>
      <c r="C3427" s="50">
        <v>3817</v>
      </c>
      <c r="D3427" s="49" t="s">
        <v>1074</v>
      </c>
      <c r="E3427" s="49" t="s">
        <v>10054</v>
      </c>
      <c r="F3427" s="49" t="s">
        <v>1074</v>
      </c>
      <c r="G3427" s="49">
        <v>76243</v>
      </c>
      <c r="H3427" s="49" t="s">
        <v>1088</v>
      </c>
      <c r="I3427" s="50">
        <v>6194</v>
      </c>
      <c r="J3427" s="50">
        <v>176243000026</v>
      </c>
      <c r="K3427" s="49" t="s">
        <v>4442</v>
      </c>
      <c r="L3427" s="51">
        <v>491</v>
      </c>
      <c r="M3427" s="52">
        <v>51025351</v>
      </c>
      <c r="N3427" s="52">
        <v>0</v>
      </c>
      <c r="O3427" s="52">
        <v>27420036</v>
      </c>
      <c r="P3427" s="52">
        <v>6660438</v>
      </c>
      <c r="Q3427" s="52">
        <v>51025351</v>
      </c>
      <c r="R3427" s="52">
        <v>34080474</v>
      </c>
      <c r="S3427" s="52">
        <v>85105825</v>
      </c>
      <c r="T3427" s="70" t="s">
        <v>10556</v>
      </c>
      <c r="U3427" s="70" t="s">
        <v>10560</v>
      </c>
    </row>
    <row r="3428" spans="1:21" x14ac:dyDescent="0.2">
      <c r="A3428" s="49" t="s">
        <v>4413</v>
      </c>
      <c r="B3428" s="49" t="s">
        <v>64</v>
      </c>
      <c r="C3428" s="50">
        <v>3773</v>
      </c>
      <c r="D3428" s="49" t="s">
        <v>374</v>
      </c>
      <c r="E3428" s="49" t="s">
        <v>4485</v>
      </c>
      <c r="F3428" s="49" t="s">
        <v>374</v>
      </c>
      <c r="G3428" s="49">
        <v>17446</v>
      </c>
      <c r="H3428" s="49" t="s">
        <v>386</v>
      </c>
      <c r="I3428" s="50">
        <v>3015</v>
      </c>
      <c r="J3428" s="50">
        <v>117446000157</v>
      </c>
      <c r="K3428" s="49" t="s">
        <v>4486</v>
      </c>
      <c r="L3428" s="51">
        <v>157</v>
      </c>
      <c r="M3428" s="52">
        <v>15515090</v>
      </c>
      <c r="N3428" s="52">
        <v>2098373</v>
      </c>
      <c r="O3428" s="52">
        <v>25865860</v>
      </c>
      <c r="P3428" s="52">
        <v>6660438</v>
      </c>
      <c r="Q3428" s="52">
        <v>17613463</v>
      </c>
      <c r="R3428" s="52">
        <v>32526298</v>
      </c>
      <c r="S3428" s="52">
        <v>50139761</v>
      </c>
      <c r="T3428" s="70" t="s">
        <v>10556</v>
      </c>
      <c r="U3428" s="70" t="s">
        <v>10560</v>
      </c>
    </row>
    <row r="3429" spans="1:21" x14ac:dyDescent="0.2">
      <c r="A3429" s="49" t="s">
        <v>2872</v>
      </c>
      <c r="B3429" s="49" t="s">
        <v>1073</v>
      </c>
      <c r="C3429" s="50">
        <v>3817</v>
      </c>
      <c r="D3429" s="49" t="s">
        <v>1074</v>
      </c>
      <c r="E3429" s="49" t="s">
        <v>10136</v>
      </c>
      <c r="F3429" s="49" t="s">
        <v>1074</v>
      </c>
      <c r="G3429" s="49">
        <v>76895</v>
      </c>
      <c r="H3429" s="49" t="s">
        <v>1115</v>
      </c>
      <c r="I3429" s="50">
        <v>5833</v>
      </c>
      <c r="J3429" s="50">
        <v>176895000168</v>
      </c>
      <c r="K3429" s="49" t="s">
        <v>10137</v>
      </c>
      <c r="L3429" s="51">
        <v>1946</v>
      </c>
      <c r="M3429" s="52">
        <v>185625429</v>
      </c>
      <c r="N3429" s="52">
        <v>0</v>
      </c>
      <c r="O3429" s="52">
        <v>20641531</v>
      </c>
      <c r="P3429" s="52">
        <v>6660438</v>
      </c>
      <c r="Q3429" s="52">
        <v>185625429</v>
      </c>
      <c r="R3429" s="52">
        <v>27301969</v>
      </c>
      <c r="S3429" s="52">
        <v>212927398</v>
      </c>
      <c r="T3429" s="70" t="s">
        <v>10556</v>
      </c>
      <c r="U3429" s="70" t="s">
        <v>10560</v>
      </c>
    </row>
    <row r="3430" spans="1:21" x14ac:dyDescent="0.2">
      <c r="A3430" s="49" t="s">
        <v>4982</v>
      </c>
      <c r="B3430" s="49" t="s">
        <v>421</v>
      </c>
      <c r="C3430" s="50">
        <v>3777</v>
      </c>
      <c r="D3430" s="49" t="s">
        <v>422</v>
      </c>
      <c r="E3430" s="49" t="s">
        <v>5066</v>
      </c>
      <c r="F3430" s="49" t="s">
        <v>422</v>
      </c>
      <c r="G3430" s="49">
        <v>19130</v>
      </c>
      <c r="H3430" s="49" t="s">
        <v>426</v>
      </c>
      <c r="I3430" s="50">
        <v>4858</v>
      </c>
      <c r="J3430" s="50">
        <v>219130000667</v>
      </c>
      <c r="K3430" s="49" t="s">
        <v>5081</v>
      </c>
      <c r="L3430" s="51">
        <v>564</v>
      </c>
      <c r="M3430" s="52">
        <v>77447124</v>
      </c>
      <c r="N3430" s="52">
        <v>0</v>
      </c>
      <c r="O3430" s="52">
        <v>29894293</v>
      </c>
      <c r="P3430" s="52">
        <v>6660438</v>
      </c>
      <c r="Q3430" s="52">
        <v>77447124</v>
      </c>
      <c r="R3430" s="52">
        <v>36554731</v>
      </c>
      <c r="S3430" s="52">
        <v>114001855</v>
      </c>
      <c r="T3430" s="70" t="s">
        <v>10556</v>
      </c>
      <c r="U3430" s="70" t="s">
        <v>10560</v>
      </c>
    </row>
    <row r="3431" spans="1:21" x14ac:dyDescent="0.2">
      <c r="A3431" s="49" t="s">
        <v>5501</v>
      </c>
      <c r="B3431" s="49" t="s">
        <v>461</v>
      </c>
      <c r="C3431" s="50">
        <v>3780</v>
      </c>
      <c r="D3431" s="49" t="s">
        <v>459</v>
      </c>
      <c r="E3431" s="49" t="s">
        <v>10140</v>
      </c>
      <c r="F3431" s="49" t="s">
        <v>459</v>
      </c>
      <c r="G3431" s="49">
        <v>20001</v>
      </c>
      <c r="H3431" s="49" t="s">
        <v>460</v>
      </c>
      <c r="I3431" s="50">
        <v>15924</v>
      </c>
      <c r="J3431" s="50">
        <v>120001003246</v>
      </c>
      <c r="K3431" s="49" t="s">
        <v>10143</v>
      </c>
      <c r="L3431" s="51">
        <v>1283</v>
      </c>
      <c r="M3431" s="52">
        <v>134410395</v>
      </c>
      <c r="N3431" s="52">
        <v>26882079</v>
      </c>
      <c r="O3431" s="52">
        <v>28421423</v>
      </c>
      <c r="P3431" s="52">
        <v>19981315</v>
      </c>
      <c r="Q3431" s="52">
        <v>161292474</v>
      </c>
      <c r="R3431" s="52">
        <v>48402738</v>
      </c>
      <c r="S3431" s="52">
        <v>209695212</v>
      </c>
      <c r="T3431" s="70" t="s">
        <v>10556</v>
      </c>
      <c r="U3431" s="70" t="s">
        <v>10560</v>
      </c>
    </row>
    <row r="3432" spans="1:21" x14ac:dyDescent="0.2">
      <c r="A3432" s="49" t="s">
        <v>5650</v>
      </c>
      <c r="B3432" s="49" t="s">
        <v>521</v>
      </c>
      <c r="C3432" s="50">
        <v>3788</v>
      </c>
      <c r="D3432" s="49" t="s">
        <v>607</v>
      </c>
      <c r="E3432" s="49" t="s">
        <v>9340</v>
      </c>
      <c r="F3432" s="49" t="s">
        <v>607</v>
      </c>
      <c r="G3432" s="49">
        <v>25754</v>
      </c>
      <c r="H3432" s="49" t="s">
        <v>608</v>
      </c>
      <c r="I3432" s="50">
        <v>18973</v>
      </c>
      <c r="J3432" s="50">
        <v>125754001183</v>
      </c>
      <c r="K3432" s="49" t="s">
        <v>3233</v>
      </c>
      <c r="L3432" s="51">
        <v>2461</v>
      </c>
      <c r="M3432" s="52">
        <v>223808709</v>
      </c>
      <c r="N3432" s="52">
        <v>16196590</v>
      </c>
      <c r="O3432" s="52">
        <v>20489319</v>
      </c>
      <c r="P3432" s="52">
        <v>6660438</v>
      </c>
      <c r="Q3432" s="52">
        <v>240005299</v>
      </c>
      <c r="R3432" s="52">
        <v>27149757</v>
      </c>
      <c r="S3432" s="52">
        <v>267155056</v>
      </c>
      <c r="T3432" s="70" t="s">
        <v>10556</v>
      </c>
      <c r="U3432" s="70" t="s">
        <v>10560</v>
      </c>
    </row>
    <row r="3433" spans="1:21" x14ac:dyDescent="0.2">
      <c r="A3433" s="49" t="s">
        <v>2245</v>
      </c>
      <c r="B3433" s="49" t="s">
        <v>36</v>
      </c>
      <c r="C3433" s="50">
        <v>3759</v>
      </c>
      <c r="D3433" s="49" t="s">
        <v>34</v>
      </c>
      <c r="E3433" s="49" t="s">
        <v>7491</v>
      </c>
      <c r="F3433" s="49" t="s">
        <v>34</v>
      </c>
      <c r="G3433" s="49">
        <v>5001</v>
      </c>
      <c r="H3433" s="49" t="s">
        <v>35</v>
      </c>
      <c r="I3433" s="50">
        <v>9532</v>
      </c>
      <c r="J3433" s="50">
        <v>105001015172</v>
      </c>
      <c r="K3433" s="49" t="s">
        <v>3233</v>
      </c>
      <c r="L3433" s="51">
        <v>2170</v>
      </c>
      <c r="M3433" s="52">
        <v>201675063</v>
      </c>
      <c r="N3433" s="52">
        <v>0</v>
      </c>
      <c r="O3433" s="52">
        <v>20461051</v>
      </c>
      <c r="P3433" s="52">
        <v>6660438</v>
      </c>
      <c r="Q3433" s="52">
        <v>201675063</v>
      </c>
      <c r="R3433" s="52">
        <v>27121489</v>
      </c>
      <c r="S3433" s="52">
        <v>228796552</v>
      </c>
      <c r="T3433" s="70" t="s">
        <v>10556</v>
      </c>
      <c r="U3433" s="70" t="s">
        <v>10560</v>
      </c>
    </row>
    <row r="3434" spans="1:21" x14ac:dyDescent="0.2">
      <c r="A3434" s="49" t="s">
        <v>6798</v>
      </c>
      <c r="B3434" s="49" t="s">
        <v>674</v>
      </c>
      <c r="C3434" s="50">
        <v>3791</v>
      </c>
      <c r="D3434" s="49" t="s">
        <v>672</v>
      </c>
      <c r="E3434" s="49" t="s">
        <v>8253</v>
      </c>
      <c r="F3434" s="49" t="s">
        <v>672</v>
      </c>
      <c r="G3434" s="49">
        <v>41001</v>
      </c>
      <c r="H3434" s="49" t="s">
        <v>673</v>
      </c>
      <c r="I3434" s="50">
        <v>11603</v>
      </c>
      <c r="J3434" s="50">
        <v>141001004720</v>
      </c>
      <c r="K3434" s="49" t="s">
        <v>3233</v>
      </c>
      <c r="L3434" s="51">
        <v>1602</v>
      </c>
      <c r="M3434" s="52">
        <v>146060443</v>
      </c>
      <c r="N3434" s="52">
        <v>0</v>
      </c>
      <c r="O3434" s="52">
        <v>20949499</v>
      </c>
      <c r="P3434" s="52">
        <v>6660438</v>
      </c>
      <c r="Q3434" s="52">
        <v>146060443</v>
      </c>
      <c r="R3434" s="52">
        <v>27609937</v>
      </c>
      <c r="S3434" s="52">
        <v>173670380</v>
      </c>
      <c r="T3434" s="70" t="s">
        <v>10556</v>
      </c>
      <c r="U3434" s="70" t="s">
        <v>10560</v>
      </c>
    </row>
    <row r="3435" spans="1:21" x14ac:dyDescent="0.2">
      <c r="A3435" s="49" t="s">
        <v>3078</v>
      </c>
      <c r="B3435" s="49" t="s">
        <v>919</v>
      </c>
      <c r="C3435" s="50">
        <v>3808</v>
      </c>
      <c r="D3435" s="49" t="s">
        <v>920</v>
      </c>
      <c r="E3435" s="49" t="s">
        <v>9175</v>
      </c>
      <c r="F3435" s="49" t="s">
        <v>920</v>
      </c>
      <c r="G3435" s="49">
        <v>68500</v>
      </c>
      <c r="H3435" s="49" t="s">
        <v>969</v>
      </c>
      <c r="I3435" s="50">
        <v>16870</v>
      </c>
      <c r="J3435" s="50">
        <v>268500000140</v>
      </c>
      <c r="K3435" s="49" t="s">
        <v>9177</v>
      </c>
      <c r="L3435" s="51">
        <v>179</v>
      </c>
      <c r="M3435" s="52">
        <v>20255323</v>
      </c>
      <c r="N3435" s="52">
        <v>0</v>
      </c>
      <c r="O3435" s="52">
        <v>27076603</v>
      </c>
      <c r="P3435" s="52">
        <v>6660438</v>
      </c>
      <c r="Q3435" s="52">
        <v>20255323</v>
      </c>
      <c r="R3435" s="52">
        <v>33737041</v>
      </c>
      <c r="S3435" s="52">
        <v>53992364</v>
      </c>
      <c r="T3435" s="70" t="s">
        <v>10556</v>
      </c>
      <c r="U3435" s="70" t="s">
        <v>10560</v>
      </c>
    </row>
    <row r="3436" spans="1:21" x14ac:dyDescent="0.2">
      <c r="A3436" s="49" t="s">
        <v>4413</v>
      </c>
      <c r="B3436" s="49" t="s">
        <v>64</v>
      </c>
      <c r="C3436" s="50">
        <v>3773</v>
      </c>
      <c r="D3436" s="49" t="s">
        <v>374</v>
      </c>
      <c r="E3436" s="49" t="s">
        <v>4446</v>
      </c>
      <c r="F3436" s="49" t="s">
        <v>374</v>
      </c>
      <c r="G3436" s="49">
        <v>17174</v>
      </c>
      <c r="H3436" s="49" t="s">
        <v>379</v>
      </c>
      <c r="I3436" s="50">
        <v>18218</v>
      </c>
      <c r="J3436" s="50">
        <v>217174000131</v>
      </c>
      <c r="K3436" s="49" t="s">
        <v>4447</v>
      </c>
      <c r="L3436" s="51">
        <v>233</v>
      </c>
      <c r="M3436" s="52">
        <v>27631923</v>
      </c>
      <c r="N3436" s="52">
        <v>5249050</v>
      </c>
      <c r="O3436" s="52">
        <v>25894439</v>
      </c>
      <c r="P3436" s="52">
        <v>6660438</v>
      </c>
      <c r="Q3436" s="52">
        <v>32880973</v>
      </c>
      <c r="R3436" s="52">
        <v>32554877</v>
      </c>
      <c r="S3436" s="52">
        <v>65435850</v>
      </c>
      <c r="T3436" s="70" t="s">
        <v>10556</v>
      </c>
      <c r="U3436" s="70" t="s">
        <v>10560</v>
      </c>
    </row>
    <row r="3437" spans="1:21" x14ac:dyDescent="0.2">
      <c r="A3437" s="49" t="s">
        <v>2245</v>
      </c>
      <c r="B3437" s="49" t="s">
        <v>36</v>
      </c>
      <c r="C3437" s="50">
        <v>3758</v>
      </c>
      <c r="D3437" s="49" t="s">
        <v>37</v>
      </c>
      <c r="E3437" s="49" t="s">
        <v>2596</v>
      </c>
      <c r="F3437" s="49" t="s">
        <v>37</v>
      </c>
      <c r="G3437" s="49">
        <v>5490</v>
      </c>
      <c r="H3437" s="49" t="s">
        <v>114</v>
      </c>
      <c r="I3437" s="50">
        <v>12537</v>
      </c>
      <c r="J3437" s="50">
        <v>105490000018</v>
      </c>
      <c r="K3437" s="49" t="s">
        <v>2599</v>
      </c>
      <c r="L3437" s="51">
        <v>1588</v>
      </c>
      <c r="M3437" s="52">
        <v>235552857</v>
      </c>
      <c r="N3437" s="52">
        <v>0</v>
      </c>
      <c r="O3437" s="52">
        <v>38648995</v>
      </c>
      <c r="P3437" s="52">
        <v>6660438</v>
      </c>
      <c r="Q3437" s="52">
        <v>235552857</v>
      </c>
      <c r="R3437" s="52">
        <v>45309433</v>
      </c>
      <c r="S3437" s="52">
        <v>280862290</v>
      </c>
      <c r="T3437" s="70" t="s">
        <v>10556</v>
      </c>
      <c r="U3437" s="70" t="s">
        <v>10560</v>
      </c>
    </row>
    <row r="3438" spans="1:21" x14ac:dyDescent="0.2">
      <c r="A3438" s="49" t="s">
        <v>4312</v>
      </c>
      <c r="B3438" s="49" t="s">
        <v>393</v>
      </c>
      <c r="C3438" s="50">
        <v>3807</v>
      </c>
      <c r="D3438" s="49" t="s">
        <v>907</v>
      </c>
      <c r="E3438" s="49" t="s">
        <v>6607</v>
      </c>
      <c r="F3438" s="49" t="s">
        <v>907</v>
      </c>
      <c r="G3438" s="49">
        <v>66170</v>
      </c>
      <c r="H3438" s="49" t="s">
        <v>908</v>
      </c>
      <c r="I3438" s="50">
        <v>17907</v>
      </c>
      <c r="J3438" s="50">
        <v>266170000854</v>
      </c>
      <c r="K3438" s="49" t="s">
        <v>6609</v>
      </c>
      <c r="L3438" s="51">
        <v>261</v>
      </c>
      <c r="M3438" s="52">
        <v>29236275</v>
      </c>
      <c r="N3438" s="52">
        <v>1225040</v>
      </c>
      <c r="O3438" s="52">
        <v>24957930</v>
      </c>
      <c r="P3438" s="52">
        <v>6660438</v>
      </c>
      <c r="Q3438" s="52">
        <v>30461315</v>
      </c>
      <c r="R3438" s="52">
        <v>31618368</v>
      </c>
      <c r="S3438" s="52">
        <v>62079683</v>
      </c>
      <c r="T3438" s="70" t="s">
        <v>10556</v>
      </c>
      <c r="U3438" s="70" t="s">
        <v>10560</v>
      </c>
    </row>
    <row r="3439" spans="1:21" x14ac:dyDescent="0.2">
      <c r="A3439" s="49" t="s">
        <v>2860</v>
      </c>
      <c r="B3439" s="49" t="s">
        <v>1188</v>
      </c>
      <c r="C3439" s="50">
        <v>3832</v>
      </c>
      <c r="D3439" s="49" t="s">
        <v>1186</v>
      </c>
      <c r="E3439" s="49" t="s">
        <v>10229</v>
      </c>
      <c r="F3439" s="49" t="s">
        <v>1186</v>
      </c>
      <c r="G3439" s="49">
        <v>99001</v>
      </c>
      <c r="H3439" s="49" t="s">
        <v>1187</v>
      </c>
      <c r="I3439" s="50">
        <v>13802</v>
      </c>
      <c r="J3439" s="50">
        <v>199001001681</v>
      </c>
      <c r="K3439" s="49" t="s">
        <v>10205</v>
      </c>
      <c r="L3439" s="51">
        <v>957</v>
      </c>
      <c r="M3439" s="52">
        <v>132674477</v>
      </c>
      <c r="N3439" s="52">
        <v>0</v>
      </c>
      <c r="O3439" s="52">
        <v>34629111</v>
      </c>
      <c r="P3439" s="52">
        <v>26641753</v>
      </c>
      <c r="Q3439" s="52">
        <v>132674477</v>
      </c>
      <c r="R3439" s="52">
        <v>61270864</v>
      </c>
      <c r="S3439" s="52">
        <v>193945341</v>
      </c>
      <c r="T3439" s="70" t="s">
        <v>10556</v>
      </c>
      <c r="U3439" s="70" t="s">
        <v>10560</v>
      </c>
    </row>
    <row r="3440" spans="1:21" x14ac:dyDescent="0.2">
      <c r="A3440" s="49" t="s">
        <v>7676</v>
      </c>
      <c r="B3440" s="49" t="s">
        <v>763</v>
      </c>
      <c r="C3440" s="50">
        <v>3797</v>
      </c>
      <c r="D3440" s="49" t="s">
        <v>761</v>
      </c>
      <c r="E3440" s="49" t="s">
        <v>10237</v>
      </c>
      <c r="F3440" s="49" t="s">
        <v>761</v>
      </c>
      <c r="G3440" s="49">
        <v>50001</v>
      </c>
      <c r="H3440" s="49" t="s">
        <v>762</v>
      </c>
      <c r="I3440" s="50">
        <v>6867</v>
      </c>
      <c r="J3440" s="50">
        <v>150001002611</v>
      </c>
      <c r="K3440" s="49" t="s">
        <v>10206</v>
      </c>
      <c r="L3440" s="51">
        <v>1258</v>
      </c>
      <c r="M3440" s="52">
        <v>119259005</v>
      </c>
      <c r="N3440" s="52">
        <v>0</v>
      </c>
      <c r="O3440" s="52">
        <v>20700153</v>
      </c>
      <c r="P3440" s="52">
        <v>6660438</v>
      </c>
      <c r="Q3440" s="52">
        <v>119259005</v>
      </c>
      <c r="R3440" s="52">
        <v>27360591</v>
      </c>
      <c r="S3440" s="52">
        <v>146619596</v>
      </c>
      <c r="T3440" s="70" t="s">
        <v>10556</v>
      </c>
      <c r="U3440" s="70" t="s">
        <v>10560</v>
      </c>
    </row>
    <row r="3441" spans="1:21" x14ac:dyDescent="0.2">
      <c r="A3441" s="49" t="s">
        <v>6181</v>
      </c>
      <c r="B3441" s="49" t="s">
        <v>113</v>
      </c>
      <c r="C3441" s="50">
        <v>3798</v>
      </c>
      <c r="D3441" s="49" t="s">
        <v>791</v>
      </c>
      <c r="E3441" s="49" t="s">
        <v>8217</v>
      </c>
      <c r="F3441" s="49" t="s">
        <v>791</v>
      </c>
      <c r="G3441" s="49">
        <v>52786</v>
      </c>
      <c r="H3441" s="49" t="s">
        <v>843</v>
      </c>
      <c r="I3441" s="50">
        <v>12754</v>
      </c>
      <c r="J3441" s="50">
        <v>252786000504</v>
      </c>
      <c r="K3441" s="49" t="s">
        <v>8221</v>
      </c>
      <c r="L3441" s="51">
        <v>429</v>
      </c>
      <c r="M3441" s="52">
        <v>56037595</v>
      </c>
      <c r="N3441" s="52">
        <v>0</v>
      </c>
      <c r="O3441" s="52">
        <v>28013966</v>
      </c>
      <c r="P3441" s="52">
        <v>6660438</v>
      </c>
      <c r="Q3441" s="52">
        <v>56037595</v>
      </c>
      <c r="R3441" s="52">
        <v>34674404</v>
      </c>
      <c r="S3441" s="52">
        <v>90711999</v>
      </c>
      <c r="T3441" s="70" t="s">
        <v>10556</v>
      </c>
      <c r="U3441" s="70" t="s">
        <v>10560</v>
      </c>
    </row>
    <row r="3442" spans="1:21" x14ac:dyDescent="0.2">
      <c r="A3442" s="49" t="s">
        <v>6798</v>
      </c>
      <c r="B3442" s="49" t="s">
        <v>674</v>
      </c>
      <c r="C3442" s="50">
        <v>3790</v>
      </c>
      <c r="D3442" s="49" t="s">
        <v>675</v>
      </c>
      <c r="E3442" s="49" t="s">
        <v>6825</v>
      </c>
      <c r="F3442" s="49" t="s">
        <v>675</v>
      </c>
      <c r="G3442" s="49">
        <v>41132</v>
      </c>
      <c r="H3442" s="49" t="s">
        <v>682</v>
      </c>
      <c r="I3442" s="50">
        <v>10534</v>
      </c>
      <c r="J3442" s="50">
        <v>141132000070</v>
      </c>
      <c r="K3442" s="49" t="s">
        <v>6828</v>
      </c>
      <c r="L3442" s="51">
        <v>808</v>
      </c>
      <c r="M3442" s="52">
        <v>79040613</v>
      </c>
      <c r="N3442" s="52">
        <v>0</v>
      </c>
      <c r="O3442" s="52">
        <v>27420735</v>
      </c>
      <c r="P3442" s="52">
        <v>6660438</v>
      </c>
      <c r="Q3442" s="52">
        <v>79040613</v>
      </c>
      <c r="R3442" s="52">
        <v>34081173</v>
      </c>
      <c r="S3442" s="52">
        <v>113121786</v>
      </c>
      <c r="T3442" s="70" t="s">
        <v>10556</v>
      </c>
      <c r="U3442" s="70" t="s">
        <v>10560</v>
      </c>
    </row>
    <row r="3443" spans="1:21" x14ac:dyDescent="0.2">
      <c r="A3443" s="49" t="s">
        <v>4982</v>
      </c>
      <c r="B3443" s="49" t="s">
        <v>421</v>
      </c>
      <c r="C3443" s="50">
        <v>3777</v>
      </c>
      <c r="D3443" s="49" t="s">
        <v>422</v>
      </c>
      <c r="E3443" s="49" t="s">
        <v>5161</v>
      </c>
      <c r="F3443" s="49" t="s">
        <v>422</v>
      </c>
      <c r="G3443" s="49">
        <v>19300</v>
      </c>
      <c r="H3443" s="49" t="s">
        <v>431</v>
      </c>
      <c r="I3443" s="50">
        <v>4336</v>
      </c>
      <c r="J3443" s="50">
        <v>219142000239</v>
      </c>
      <c r="K3443" s="49" t="s">
        <v>5162</v>
      </c>
      <c r="L3443" s="51">
        <v>203</v>
      </c>
      <c r="M3443" s="52">
        <v>23114350</v>
      </c>
      <c r="N3443" s="52">
        <v>0</v>
      </c>
      <c r="O3443" s="52">
        <v>25113603</v>
      </c>
      <c r="P3443" s="52">
        <v>6660438</v>
      </c>
      <c r="Q3443" s="52">
        <v>23114350</v>
      </c>
      <c r="R3443" s="52">
        <v>31774041</v>
      </c>
      <c r="S3443" s="52">
        <v>54888391</v>
      </c>
      <c r="T3443" s="70" t="s">
        <v>10556</v>
      </c>
      <c r="U3443" s="70" t="s">
        <v>10560</v>
      </c>
    </row>
    <row r="3444" spans="1:21" x14ac:dyDescent="0.2">
      <c r="A3444" s="49" t="s">
        <v>6181</v>
      </c>
      <c r="B3444" s="49" t="s">
        <v>113</v>
      </c>
      <c r="C3444" s="50">
        <v>3798</v>
      </c>
      <c r="D3444" s="49" t="s">
        <v>791</v>
      </c>
      <c r="E3444" s="49" t="s">
        <v>7864</v>
      </c>
      <c r="F3444" s="49" t="s">
        <v>791</v>
      </c>
      <c r="G3444" s="49">
        <v>52051</v>
      </c>
      <c r="H3444" s="49" t="s">
        <v>795</v>
      </c>
      <c r="I3444" s="50">
        <v>6535</v>
      </c>
      <c r="J3444" s="50">
        <v>252051000691</v>
      </c>
      <c r="K3444" s="49" t="s">
        <v>7866</v>
      </c>
      <c r="L3444" s="51">
        <v>136</v>
      </c>
      <c r="M3444" s="52">
        <v>19954190</v>
      </c>
      <c r="N3444" s="52">
        <v>0</v>
      </c>
      <c r="O3444" s="52">
        <v>30343946</v>
      </c>
      <c r="P3444" s="52">
        <v>6660438</v>
      </c>
      <c r="Q3444" s="52">
        <v>19954190</v>
      </c>
      <c r="R3444" s="52">
        <v>37004384</v>
      </c>
      <c r="S3444" s="52">
        <v>56958574</v>
      </c>
      <c r="T3444" s="70" t="s">
        <v>10556</v>
      </c>
      <c r="U3444" s="70" t="s">
        <v>10560</v>
      </c>
    </row>
    <row r="3445" spans="1:21" x14ac:dyDescent="0.2">
      <c r="A3445" s="49" t="s">
        <v>7072</v>
      </c>
      <c r="B3445" s="49" t="s">
        <v>713</v>
      </c>
      <c r="C3445" s="50">
        <v>4449</v>
      </c>
      <c r="D3445" s="49" t="s">
        <v>711</v>
      </c>
      <c r="E3445" s="49" t="s">
        <v>8764</v>
      </c>
      <c r="F3445" s="49" t="s">
        <v>711</v>
      </c>
      <c r="G3445" s="49">
        <v>44001</v>
      </c>
      <c r="H3445" s="49" t="s">
        <v>712</v>
      </c>
      <c r="I3445" s="50">
        <v>3497</v>
      </c>
      <c r="J3445" s="50">
        <v>144001002106</v>
      </c>
      <c r="K3445" s="49" t="s">
        <v>8794</v>
      </c>
      <c r="L3445" s="51">
        <v>1894</v>
      </c>
      <c r="M3445" s="52">
        <v>230940794</v>
      </c>
      <c r="N3445" s="52">
        <v>0</v>
      </c>
      <c r="O3445" s="52">
        <v>33161223</v>
      </c>
      <c r="P3445" s="52">
        <v>6660438</v>
      </c>
      <c r="Q3445" s="52">
        <v>230940794</v>
      </c>
      <c r="R3445" s="52">
        <v>39821661</v>
      </c>
      <c r="S3445" s="52">
        <v>270762455</v>
      </c>
      <c r="T3445" s="70" t="s">
        <v>10556</v>
      </c>
      <c r="U3445" s="70" t="s">
        <v>10560</v>
      </c>
    </row>
    <row r="3446" spans="1:21" x14ac:dyDescent="0.2">
      <c r="A3446" s="49" t="s">
        <v>4413</v>
      </c>
      <c r="B3446" s="49" t="s">
        <v>64</v>
      </c>
      <c r="C3446" s="50">
        <v>3773</v>
      </c>
      <c r="D3446" s="49" t="s">
        <v>374</v>
      </c>
      <c r="E3446" s="49" t="s">
        <v>4536</v>
      </c>
      <c r="F3446" s="49" t="s">
        <v>374</v>
      </c>
      <c r="G3446" s="49">
        <v>17662</v>
      </c>
      <c r="H3446" s="49" t="s">
        <v>395</v>
      </c>
      <c r="I3446" s="50">
        <v>17428</v>
      </c>
      <c r="J3446" s="50">
        <v>217662000689</v>
      </c>
      <c r="K3446" s="49" t="s">
        <v>4541</v>
      </c>
      <c r="L3446" s="51">
        <v>171</v>
      </c>
      <c r="M3446" s="52">
        <v>20685601</v>
      </c>
      <c r="N3446" s="52">
        <v>0</v>
      </c>
      <c r="O3446" s="52">
        <v>27318244</v>
      </c>
      <c r="P3446" s="52">
        <v>6660438</v>
      </c>
      <c r="Q3446" s="52">
        <v>20685601</v>
      </c>
      <c r="R3446" s="52">
        <v>33978682</v>
      </c>
      <c r="S3446" s="52">
        <v>54664283</v>
      </c>
      <c r="T3446" s="70" t="s">
        <v>10556</v>
      </c>
      <c r="U3446" s="70" t="s">
        <v>10560</v>
      </c>
    </row>
    <row r="3447" spans="1:21" x14ac:dyDescent="0.2">
      <c r="A3447" s="49" t="s">
        <v>2884</v>
      </c>
      <c r="B3447" s="49" t="s">
        <v>453</v>
      </c>
      <c r="C3447" s="50">
        <v>3814</v>
      </c>
      <c r="D3447" s="49" t="s">
        <v>998</v>
      </c>
      <c r="E3447" s="49" t="s">
        <v>9315</v>
      </c>
      <c r="F3447" s="49" t="s">
        <v>998</v>
      </c>
      <c r="G3447" s="49">
        <v>70001</v>
      </c>
      <c r="H3447" s="49" t="s">
        <v>999</v>
      </c>
      <c r="I3447" s="50">
        <v>14412</v>
      </c>
      <c r="J3447" s="50">
        <v>170001003847</v>
      </c>
      <c r="K3447" s="49" t="s">
        <v>6011</v>
      </c>
      <c r="L3447" s="51">
        <v>2293</v>
      </c>
      <c r="M3447" s="52">
        <v>239859325</v>
      </c>
      <c r="N3447" s="52">
        <v>47971865</v>
      </c>
      <c r="O3447" s="52">
        <v>28697178</v>
      </c>
      <c r="P3447" s="52">
        <v>6660438</v>
      </c>
      <c r="Q3447" s="52">
        <v>287831190</v>
      </c>
      <c r="R3447" s="52">
        <v>35357616</v>
      </c>
      <c r="S3447" s="52">
        <v>323188806</v>
      </c>
      <c r="T3447" s="70" t="s">
        <v>10556</v>
      </c>
      <c r="U3447" s="70" t="s">
        <v>10560</v>
      </c>
    </row>
    <row r="3448" spans="1:21" x14ac:dyDescent="0.2">
      <c r="A3448" s="49" t="s">
        <v>5921</v>
      </c>
      <c r="B3448" s="49" t="s">
        <v>211</v>
      </c>
      <c r="C3448" s="50">
        <v>3781</v>
      </c>
      <c r="D3448" s="49" t="s">
        <v>489</v>
      </c>
      <c r="E3448" s="49" t="s">
        <v>6010</v>
      </c>
      <c r="F3448" s="49" t="s">
        <v>489</v>
      </c>
      <c r="G3448" s="49">
        <v>23466</v>
      </c>
      <c r="H3448" s="49" t="s">
        <v>502</v>
      </c>
      <c r="I3448" s="50">
        <v>14602</v>
      </c>
      <c r="J3448" s="50">
        <v>223466000875</v>
      </c>
      <c r="K3448" s="49" t="s">
        <v>6011</v>
      </c>
      <c r="L3448" s="51">
        <v>136</v>
      </c>
      <c r="M3448" s="52">
        <v>17553482</v>
      </c>
      <c r="N3448" s="52">
        <v>2782408</v>
      </c>
      <c r="O3448" s="52">
        <v>30776731</v>
      </c>
      <c r="P3448" s="52">
        <v>6660438</v>
      </c>
      <c r="Q3448" s="52">
        <v>20335890</v>
      </c>
      <c r="R3448" s="52">
        <v>37437169</v>
      </c>
      <c r="S3448" s="52">
        <v>57773059</v>
      </c>
      <c r="T3448" s="70" t="s">
        <v>10556</v>
      </c>
      <c r="U3448" s="70" t="s">
        <v>10560</v>
      </c>
    </row>
    <row r="3449" spans="1:21" x14ac:dyDescent="0.2">
      <c r="A3449" s="49" t="s">
        <v>5650</v>
      </c>
      <c r="B3449" s="49" t="s">
        <v>521</v>
      </c>
      <c r="C3449" s="50">
        <v>3785</v>
      </c>
      <c r="D3449" s="49" t="s">
        <v>519</v>
      </c>
      <c r="E3449" s="49" t="s">
        <v>6508</v>
      </c>
      <c r="F3449" s="49" t="s">
        <v>519</v>
      </c>
      <c r="G3449" s="49">
        <v>25758</v>
      </c>
      <c r="H3449" s="49" t="s">
        <v>609</v>
      </c>
      <c r="I3449" s="50">
        <v>16521</v>
      </c>
      <c r="J3449" s="50">
        <v>225758000046</v>
      </c>
      <c r="K3449" s="49" t="s">
        <v>6509</v>
      </c>
      <c r="L3449" s="51">
        <v>460</v>
      </c>
      <c r="M3449" s="52">
        <v>54212786</v>
      </c>
      <c r="N3449" s="52">
        <v>10842557</v>
      </c>
      <c r="O3449" s="52">
        <v>24583311</v>
      </c>
      <c r="P3449" s="52">
        <v>6660438</v>
      </c>
      <c r="Q3449" s="52">
        <v>65055343</v>
      </c>
      <c r="R3449" s="52">
        <v>31243749</v>
      </c>
      <c r="S3449" s="52">
        <v>96299092</v>
      </c>
      <c r="T3449" s="70" t="s">
        <v>10556</v>
      </c>
      <c r="U3449" s="70" t="s">
        <v>10560</v>
      </c>
    </row>
    <row r="3450" spans="1:21" x14ac:dyDescent="0.2">
      <c r="A3450" s="49" t="s">
        <v>7676</v>
      </c>
      <c r="B3450" s="49" t="s">
        <v>763</v>
      </c>
      <c r="C3450" s="50">
        <v>3796</v>
      </c>
      <c r="D3450" s="49" t="s">
        <v>764</v>
      </c>
      <c r="E3450" s="49" t="s">
        <v>7711</v>
      </c>
      <c r="F3450" s="49" t="s">
        <v>764</v>
      </c>
      <c r="G3450" s="49">
        <v>50313</v>
      </c>
      <c r="H3450" s="49" t="s">
        <v>91</v>
      </c>
      <c r="I3450" s="50">
        <v>16282</v>
      </c>
      <c r="J3450" s="50">
        <v>150313000861</v>
      </c>
      <c r="K3450" s="49" t="s">
        <v>7714</v>
      </c>
      <c r="L3450" s="51">
        <v>359</v>
      </c>
      <c r="M3450" s="52">
        <v>44145463</v>
      </c>
      <c r="N3450" s="52">
        <v>0</v>
      </c>
      <c r="O3450" s="52">
        <v>26710548</v>
      </c>
      <c r="P3450" s="52">
        <v>6660438</v>
      </c>
      <c r="Q3450" s="52">
        <v>44145463</v>
      </c>
      <c r="R3450" s="52">
        <v>33370986</v>
      </c>
      <c r="S3450" s="52">
        <v>77516449</v>
      </c>
      <c r="T3450" s="70" t="s">
        <v>10556</v>
      </c>
      <c r="U3450" s="70" t="s">
        <v>10560</v>
      </c>
    </row>
    <row r="3451" spans="1:21" x14ac:dyDescent="0.2">
      <c r="A3451" s="49" t="s">
        <v>4413</v>
      </c>
      <c r="B3451" s="49" t="s">
        <v>64</v>
      </c>
      <c r="C3451" s="50">
        <v>3773</v>
      </c>
      <c r="D3451" s="49" t="s">
        <v>374</v>
      </c>
      <c r="E3451" s="49" t="s">
        <v>4455</v>
      </c>
      <c r="F3451" s="49" t="s">
        <v>374</v>
      </c>
      <c r="G3451" s="49">
        <v>17380</v>
      </c>
      <c r="H3451" s="49" t="s">
        <v>381</v>
      </c>
      <c r="I3451" s="50">
        <v>13551</v>
      </c>
      <c r="J3451" s="50">
        <v>117380000053</v>
      </c>
      <c r="K3451" s="49" t="s">
        <v>4458</v>
      </c>
      <c r="L3451" s="51">
        <v>1172</v>
      </c>
      <c r="M3451" s="52">
        <v>114186555</v>
      </c>
      <c r="N3451" s="52">
        <v>11871005</v>
      </c>
      <c r="O3451" s="52">
        <v>21999591</v>
      </c>
      <c r="P3451" s="52">
        <v>6660438</v>
      </c>
      <c r="Q3451" s="52">
        <v>126057560</v>
      </c>
      <c r="R3451" s="52">
        <v>28660029</v>
      </c>
      <c r="S3451" s="52">
        <v>154717589</v>
      </c>
      <c r="T3451" s="70" t="s">
        <v>10556</v>
      </c>
      <c r="U3451" s="70" t="s">
        <v>10560</v>
      </c>
    </row>
    <row r="3452" spans="1:21" x14ac:dyDescent="0.2">
      <c r="A3452" s="49" t="s">
        <v>2245</v>
      </c>
      <c r="B3452" s="49" t="s">
        <v>36</v>
      </c>
      <c r="C3452" s="50">
        <v>3758</v>
      </c>
      <c r="D3452" s="49" t="s">
        <v>37</v>
      </c>
      <c r="E3452" s="49" t="s">
        <v>2460</v>
      </c>
      <c r="F3452" s="49" t="s">
        <v>37</v>
      </c>
      <c r="G3452" s="49">
        <v>5237</v>
      </c>
      <c r="H3452" s="49" t="s">
        <v>80</v>
      </c>
      <c r="I3452" s="50">
        <v>12692</v>
      </c>
      <c r="J3452" s="50">
        <v>105237000150</v>
      </c>
      <c r="K3452" s="49" t="s">
        <v>2462</v>
      </c>
      <c r="L3452" s="51">
        <v>2128</v>
      </c>
      <c r="M3452" s="52">
        <v>197264749</v>
      </c>
      <c r="N3452" s="52">
        <v>0</v>
      </c>
      <c r="O3452" s="52">
        <v>20642674</v>
      </c>
      <c r="P3452" s="52">
        <v>26641753</v>
      </c>
      <c r="Q3452" s="52">
        <v>197264749</v>
      </c>
      <c r="R3452" s="52">
        <v>47284427</v>
      </c>
      <c r="S3452" s="52">
        <v>244549176</v>
      </c>
      <c r="T3452" s="70" t="s">
        <v>10556</v>
      </c>
      <c r="U3452" s="70" t="s">
        <v>10560</v>
      </c>
    </row>
    <row r="3453" spans="1:21" x14ac:dyDescent="0.2">
      <c r="A3453" s="49" t="s">
        <v>4982</v>
      </c>
      <c r="B3453" s="49" t="s">
        <v>421</v>
      </c>
      <c r="C3453" s="50">
        <v>3777</v>
      </c>
      <c r="D3453" s="49" t="s">
        <v>422</v>
      </c>
      <c r="E3453" s="49" t="s">
        <v>5370</v>
      </c>
      <c r="F3453" s="49" t="s">
        <v>422</v>
      </c>
      <c r="G3453" s="49">
        <v>19698</v>
      </c>
      <c r="H3453" s="49" t="s">
        <v>449</v>
      </c>
      <c r="I3453" s="50">
        <v>4354</v>
      </c>
      <c r="J3453" s="50">
        <v>219698000661</v>
      </c>
      <c r="K3453" s="49" t="s">
        <v>5383</v>
      </c>
      <c r="L3453" s="51">
        <v>503</v>
      </c>
      <c r="M3453" s="52">
        <v>60958764</v>
      </c>
      <c r="N3453" s="52">
        <v>12191753</v>
      </c>
      <c r="O3453" s="52">
        <v>26973965</v>
      </c>
      <c r="P3453" s="52">
        <v>26641753</v>
      </c>
      <c r="Q3453" s="52">
        <v>73150517</v>
      </c>
      <c r="R3453" s="52">
        <v>53615718</v>
      </c>
      <c r="S3453" s="52">
        <v>126766235</v>
      </c>
      <c r="T3453" s="70" t="s">
        <v>10556</v>
      </c>
      <c r="U3453" s="70" t="s">
        <v>10560</v>
      </c>
    </row>
    <row r="3454" spans="1:21" x14ac:dyDescent="0.2">
      <c r="A3454" s="49" t="s">
        <v>3660</v>
      </c>
      <c r="B3454" s="49" t="s">
        <v>59</v>
      </c>
      <c r="C3454" s="50">
        <v>3767</v>
      </c>
      <c r="D3454" s="49" t="s">
        <v>201</v>
      </c>
      <c r="E3454" s="49" t="s">
        <v>3680</v>
      </c>
      <c r="F3454" s="49" t="s">
        <v>201</v>
      </c>
      <c r="G3454" s="49">
        <v>13052</v>
      </c>
      <c r="H3454" s="49" t="s">
        <v>205</v>
      </c>
      <c r="I3454" s="50">
        <v>7178</v>
      </c>
      <c r="J3454" s="50">
        <v>313052000309</v>
      </c>
      <c r="K3454" s="49" t="s">
        <v>3685</v>
      </c>
      <c r="L3454" s="51">
        <v>579</v>
      </c>
      <c r="M3454" s="52">
        <v>68931759</v>
      </c>
      <c r="N3454" s="52">
        <v>2918745</v>
      </c>
      <c r="O3454" s="52">
        <v>30774466</v>
      </c>
      <c r="P3454" s="52">
        <v>26641753</v>
      </c>
      <c r="Q3454" s="52">
        <v>71850504</v>
      </c>
      <c r="R3454" s="52">
        <v>57416219</v>
      </c>
      <c r="S3454" s="52">
        <v>129266723</v>
      </c>
      <c r="T3454" s="70" t="s">
        <v>10556</v>
      </c>
      <c r="U3454" s="70" t="s">
        <v>10560</v>
      </c>
    </row>
    <row r="3455" spans="1:21" x14ac:dyDescent="0.2">
      <c r="A3455" s="49" t="s">
        <v>2245</v>
      </c>
      <c r="B3455" s="49" t="s">
        <v>36</v>
      </c>
      <c r="C3455" s="50">
        <v>7609</v>
      </c>
      <c r="D3455" s="49" t="s">
        <v>125</v>
      </c>
      <c r="E3455" s="49" t="s">
        <v>8803</v>
      </c>
      <c r="F3455" s="49" t="s">
        <v>125</v>
      </c>
      <c r="G3455" s="49">
        <v>5615</v>
      </c>
      <c r="H3455" s="49" t="s">
        <v>126</v>
      </c>
      <c r="I3455" s="50">
        <v>12866</v>
      </c>
      <c r="J3455" s="50">
        <v>205615000125</v>
      </c>
      <c r="K3455" s="49" t="s">
        <v>8810</v>
      </c>
      <c r="L3455" s="51">
        <v>448</v>
      </c>
      <c r="M3455" s="52">
        <v>49340794</v>
      </c>
      <c r="N3455" s="52">
        <v>9868159</v>
      </c>
      <c r="O3455" s="52">
        <v>25176497</v>
      </c>
      <c r="P3455" s="52">
        <v>6660438</v>
      </c>
      <c r="Q3455" s="52">
        <v>59208953</v>
      </c>
      <c r="R3455" s="52">
        <v>31836935</v>
      </c>
      <c r="S3455" s="52">
        <v>91045888</v>
      </c>
      <c r="T3455" s="70" t="s">
        <v>10556</v>
      </c>
      <c r="U3455" s="70" t="s">
        <v>10560</v>
      </c>
    </row>
    <row r="3456" spans="1:21" x14ac:dyDescent="0.2">
      <c r="A3456" s="49" t="s">
        <v>4581</v>
      </c>
      <c r="B3456" s="49" t="s">
        <v>1025</v>
      </c>
      <c r="C3456" s="50">
        <v>3815</v>
      </c>
      <c r="D3456" s="49" t="s">
        <v>1026</v>
      </c>
      <c r="E3456" s="49" t="s">
        <v>9822</v>
      </c>
      <c r="F3456" s="49" t="s">
        <v>1026</v>
      </c>
      <c r="G3456" s="49">
        <v>73675</v>
      </c>
      <c r="H3456" s="49" t="s">
        <v>1065</v>
      </c>
      <c r="I3456" s="50">
        <v>4671</v>
      </c>
      <c r="J3456" s="50">
        <v>273675000847</v>
      </c>
      <c r="K3456" s="49" t="s">
        <v>8810</v>
      </c>
      <c r="L3456" s="51">
        <v>321</v>
      </c>
      <c r="M3456" s="52">
        <v>42232059</v>
      </c>
      <c r="N3456" s="52">
        <v>0</v>
      </c>
      <c r="O3456" s="52">
        <v>30588255</v>
      </c>
      <c r="P3456" s="52">
        <v>6660438</v>
      </c>
      <c r="Q3456" s="52">
        <v>42232059</v>
      </c>
      <c r="R3456" s="52">
        <v>37248693</v>
      </c>
      <c r="S3456" s="52">
        <v>79480752</v>
      </c>
      <c r="T3456" s="70" t="s">
        <v>10556</v>
      </c>
      <c r="U3456" s="70" t="s">
        <v>10560</v>
      </c>
    </row>
    <row r="3457" spans="1:21" x14ac:dyDescent="0.2">
      <c r="A3457" s="49" t="s">
        <v>2872</v>
      </c>
      <c r="B3457" s="49" t="s">
        <v>1073</v>
      </c>
      <c r="C3457" s="50">
        <v>3822</v>
      </c>
      <c r="D3457" s="49" t="s">
        <v>1099</v>
      </c>
      <c r="E3457" s="49" t="s">
        <v>8515</v>
      </c>
      <c r="F3457" s="49" t="s">
        <v>1099</v>
      </c>
      <c r="G3457" s="49">
        <v>76520</v>
      </c>
      <c r="H3457" s="49" t="s">
        <v>1100</v>
      </c>
      <c r="I3457" s="50">
        <v>12946</v>
      </c>
      <c r="J3457" s="50">
        <v>176520002163</v>
      </c>
      <c r="K3457" s="49" t="s">
        <v>8521</v>
      </c>
      <c r="L3457" s="51">
        <v>1127</v>
      </c>
      <c r="M3457" s="52">
        <v>102493779</v>
      </c>
      <c r="N3457" s="52">
        <v>3513178</v>
      </c>
      <c r="O3457" s="52">
        <v>20323031</v>
      </c>
      <c r="P3457" s="52">
        <v>6660438</v>
      </c>
      <c r="Q3457" s="52">
        <v>106006957</v>
      </c>
      <c r="R3457" s="52">
        <v>26983469</v>
      </c>
      <c r="S3457" s="52">
        <v>132990426</v>
      </c>
      <c r="T3457" s="70" t="s">
        <v>10556</v>
      </c>
      <c r="U3457" s="70" t="s">
        <v>10560</v>
      </c>
    </row>
    <row r="3458" spans="1:21" x14ac:dyDescent="0.2">
      <c r="A3458" s="49" t="s">
        <v>2976</v>
      </c>
      <c r="B3458" s="49" t="s">
        <v>171</v>
      </c>
      <c r="C3458" s="50">
        <v>3765</v>
      </c>
      <c r="D3458" s="49" t="s">
        <v>191</v>
      </c>
      <c r="E3458" s="49" t="s">
        <v>9369</v>
      </c>
      <c r="F3458" s="49" t="s">
        <v>191</v>
      </c>
      <c r="G3458" s="49">
        <v>8758</v>
      </c>
      <c r="H3458" s="49" t="s">
        <v>192</v>
      </c>
      <c r="I3458" s="50">
        <v>3201</v>
      </c>
      <c r="J3458" s="50">
        <v>108758000058</v>
      </c>
      <c r="K3458" s="49" t="s">
        <v>9378</v>
      </c>
      <c r="L3458" s="51">
        <v>3049</v>
      </c>
      <c r="M3458" s="52">
        <v>312855863</v>
      </c>
      <c r="N3458" s="52">
        <v>24240483</v>
      </c>
      <c r="O3458" s="52">
        <v>21044651</v>
      </c>
      <c r="P3458" s="52">
        <v>26641753</v>
      </c>
      <c r="Q3458" s="52">
        <v>337096346</v>
      </c>
      <c r="R3458" s="52">
        <v>47686404</v>
      </c>
      <c r="S3458" s="52">
        <v>384782750</v>
      </c>
      <c r="T3458" s="70" t="s">
        <v>10556</v>
      </c>
      <c r="U3458" s="70" t="s">
        <v>10560</v>
      </c>
    </row>
    <row r="3459" spans="1:21" x14ac:dyDescent="0.2">
      <c r="A3459" s="49" t="s">
        <v>5921</v>
      </c>
      <c r="B3459" s="49" t="s">
        <v>211</v>
      </c>
      <c r="C3459" s="50">
        <v>3781</v>
      </c>
      <c r="D3459" s="49" t="s">
        <v>489</v>
      </c>
      <c r="E3459" s="49" t="s">
        <v>5946</v>
      </c>
      <c r="F3459" s="49" t="s">
        <v>489</v>
      </c>
      <c r="G3459" s="49">
        <v>23162</v>
      </c>
      <c r="H3459" s="49" t="s">
        <v>492</v>
      </c>
      <c r="I3459" s="50">
        <v>21016</v>
      </c>
      <c r="J3459" s="50">
        <v>123162000459</v>
      </c>
      <c r="K3459" s="49" t="s">
        <v>5956</v>
      </c>
      <c r="L3459" s="51">
        <v>1638</v>
      </c>
      <c r="M3459" s="52">
        <v>182529084</v>
      </c>
      <c r="N3459" s="52">
        <v>0</v>
      </c>
      <c r="O3459" s="52">
        <v>24627860</v>
      </c>
      <c r="P3459" s="52">
        <v>6660438</v>
      </c>
      <c r="Q3459" s="52">
        <v>182529084</v>
      </c>
      <c r="R3459" s="52">
        <v>31288298</v>
      </c>
      <c r="S3459" s="52">
        <v>213817382</v>
      </c>
      <c r="T3459" s="70" t="s">
        <v>10556</v>
      </c>
      <c r="U3459" s="70" t="s">
        <v>10560</v>
      </c>
    </row>
    <row r="3460" spans="1:21" x14ac:dyDescent="0.2">
      <c r="A3460" s="49" t="s">
        <v>4581</v>
      </c>
      <c r="B3460" s="49" t="s">
        <v>1025</v>
      </c>
      <c r="C3460" s="50">
        <v>3815</v>
      </c>
      <c r="D3460" s="49" t="s">
        <v>1026</v>
      </c>
      <c r="E3460" s="49" t="s">
        <v>9784</v>
      </c>
      <c r="F3460" s="49" t="s">
        <v>1026</v>
      </c>
      <c r="G3460" s="49">
        <v>73547</v>
      </c>
      <c r="H3460" s="49" t="s">
        <v>1057</v>
      </c>
      <c r="I3460" s="50">
        <v>4658</v>
      </c>
      <c r="J3460" s="50">
        <v>273547000192</v>
      </c>
      <c r="K3460" s="49" t="s">
        <v>9785</v>
      </c>
      <c r="L3460" s="51">
        <v>418</v>
      </c>
      <c r="M3460" s="52">
        <v>50136258</v>
      </c>
      <c r="N3460" s="52">
        <v>0</v>
      </c>
      <c r="O3460" s="52">
        <v>27012045</v>
      </c>
      <c r="P3460" s="52">
        <v>6660438</v>
      </c>
      <c r="Q3460" s="52">
        <v>50136258</v>
      </c>
      <c r="R3460" s="52">
        <v>33672483</v>
      </c>
      <c r="S3460" s="52">
        <v>83808741</v>
      </c>
      <c r="T3460" s="70" t="s">
        <v>10556</v>
      </c>
      <c r="U3460" s="70" t="s">
        <v>10560</v>
      </c>
    </row>
    <row r="3461" spans="1:21" x14ac:dyDescent="0.2">
      <c r="A3461" s="49" t="s">
        <v>2245</v>
      </c>
      <c r="B3461" s="49" t="s">
        <v>36</v>
      </c>
      <c r="C3461" s="50">
        <v>3759</v>
      </c>
      <c r="D3461" s="49" t="s">
        <v>34</v>
      </c>
      <c r="E3461" s="49" t="s">
        <v>7491</v>
      </c>
      <c r="F3461" s="49" t="s">
        <v>34</v>
      </c>
      <c r="G3461" s="49">
        <v>5001</v>
      </c>
      <c r="H3461" s="49" t="s">
        <v>35</v>
      </c>
      <c r="I3461" s="50">
        <v>9567</v>
      </c>
      <c r="J3461" s="50">
        <v>105001011363</v>
      </c>
      <c r="K3461" s="49" t="s">
        <v>7548</v>
      </c>
      <c r="L3461" s="51">
        <v>1532</v>
      </c>
      <c r="M3461" s="52">
        <v>154386659</v>
      </c>
      <c r="N3461" s="52">
        <v>9607137</v>
      </c>
      <c r="O3461" s="52">
        <v>20461051</v>
      </c>
      <c r="P3461" s="52">
        <v>6660438</v>
      </c>
      <c r="Q3461" s="52">
        <v>163993796</v>
      </c>
      <c r="R3461" s="52">
        <v>27121489</v>
      </c>
      <c r="S3461" s="52">
        <v>191115285</v>
      </c>
      <c r="T3461" s="70" t="s">
        <v>10556</v>
      </c>
      <c r="U3461" s="70" t="s">
        <v>10560</v>
      </c>
    </row>
    <row r="3462" spans="1:21" x14ac:dyDescent="0.2">
      <c r="A3462" s="49" t="s">
        <v>5921</v>
      </c>
      <c r="B3462" s="49" t="s">
        <v>211</v>
      </c>
      <c r="C3462" s="50">
        <v>3781</v>
      </c>
      <c r="D3462" s="49" t="s">
        <v>489</v>
      </c>
      <c r="E3462" s="49" t="s">
        <v>6170</v>
      </c>
      <c r="F3462" s="49" t="s">
        <v>489</v>
      </c>
      <c r="G3462" s="49">
        <v>23855</v>
      </c>
      <c r="H3462" s="49" t="s">
        <v>518</v>
      </c>
      <c r="I3462" s="50">
        <v>20904</v>
      </c>
      <c r="J3462" s="50">
        <v>223855001275</v>
      </c>
      <c r="K3462" s="49" t="s">
        <v>2409</v>
      </c>
      <c r="L3462" s="51">
        <v>268</v>
      </c>
      <c r="M3462" s="52">
        <v>45872775</v>
      </c>
      <c r="N3462" s="52">
        <v>9174555</v>
      </c>
      <c r="O3462" s="52">
        <v>38212846</v>
      </c>
      <c r="P3462" s="52">
        <v>26641753</v>
      </c>
      <c r="Q3462" s="52">
        <v>55047330</v>
      </c>
      <c r="R3462" s="52">
        <v>64854599</v>
      </c>
      <c r="S3462" s="52">
        <v>119901929</v>
      </c>
      <c r="T3462" s="70" t="s">
        <v>10556</v>
      </c>
      <c r="U3462" s="70" t="s">
        <v>10560</v>
      </c>
    </row>
    <row r="3463" spans="1:21" x14ac:dyDescent="0.2">
      <c r="A3463" s="49" t="s">
        <v>5501</v>
      </c>
      <c r="B3463" s="49" t="s">
        <v>461</v>
      </c>
      <c r="C3463" s="50">
        <v>3779</v>
      </c>
      <c r="D3463" s="49" t="s">
        <v>462</v>
      </c>
      <c r="E3463" s="49" t="s">
        <v>5511</v>
      </c>
      <c r="F3463" s="49" t="s">
        <v>462</v>
      </c>
      <c r="G3463" s="49">
        <v>20013</v>
      </c>
      <c r="H3463" s="49" t="s">
        <v>464</v>
      </c>
      <c r="I3463" s="50">
        <v>120196</v>
      </c>
      <c r="J3463" s="50">
        <v>320013001752</v>
      </c>
      <c r="K3463" s="49" t="s">
        <v>2409</v>
      </c>
      <c r="L3463" s="51">
        <v>298</v>
      </c>
      <c r="M3463" s="52">
        <v>39894207</v>
      </c>
      <c r="N3463" s="52">
        <v>0</v>
      </c>
      <c r="O3463" s="52">
        <v>31207015</v>
      </c>
      <c r="P3463" s="52">
        <v>6660438</v>
      </c>
      <c r="Q3463" s="52">
        <v>39894207</v>
      </c>
      <c r="R3463" s="52">
        <v>37867453</v>
      </c>
      <c r="S3463" s="52">
        <v>77761660</v>
      </c>
      <c r="T3463" s="70" t="s">
        <v>10556</v>
      </c>
      <c r="U3463" s="70" t="s">
        <v>10560</v>
      </c>
    </row>
    <row r="3464" spans="1:21" x14ac:dyDescent="0.2">
      <c r="A3464" s="49" t="s">
        <v>2245</v>
      </c>
      <c r="B3464" s="49" t="s">
        <v>36</v>
      </c>
      <c r="C3464" s="50">
        <v>3758</v>
      </c>
      <c r="D3464" s="49" t="s">
        <v>37</v>
      </c>
      <c r="E3464" s="49" t="s">
        <v>2402</v>
      </c>
      <c r="F3464" s="49" t="s">
        <v>37</v>
      </c>
      <c r="G3464" s="49">
        <v>5154</v>
      </c>
      <c r="H3464" s="49" t="s">
        <v>72</v>
      </c>
      <c r="I3464" s="50">
        <v>12597</v>
      </c>
      <c r="J3464" s="50">
        <v>105154001880</v>
      </c>
      <c r="K3464" s="49" t="s">
        <v>2409</v>
      </c>
      <c r="L3464" s="51">
        <v>2056</v>
      </c>
      <c r="M3464" s="52">
        <v>217913377</v>
      </c>
      <c r="N3464" s="52">
        <v>0</v>
      </c>
      <c r="O3464" s="52">
        <v>29520669</v>
      </c>
      <c r="P3464" s="52">
        <v>26641753</v>
      </c>
      <c r="Q3464" s="52">
        <v>217913377</v>
      </c>
      <c r="R3464" s="52">
        <v>56162422</v>
      </c>
      <c r="S3464" s="52">
        <v>274075799</v>
      </c>
      <c r="T3464" s="70" t="s">
        <v>10556</v>
      </c>
      <c r="U3464" s="70" t="s">
        <v>10560</v>
      </c>
    </row>
    <row r="3465" spans="1:21" x14ac:dyDescent="0.2">
      <c r="A3465" s="49" t="s">
        <v>4656</v>
      </c>
      <c r="B3465" s="49" t="s">
        <v>403</v>
      </c>
      <c r="C3465" s="50">
        <v>3776</v>
      </c>
      <c r="D3465" s="49" t="s">
        <v>401</v>
      </c>
      <c r="E3465" s="49" t="s">
        <v>6661</v>
      </c>
      <c r="F3465" s="49" t="s">
        <v>401</v>
      </c>
      <c r="G3465" s="49">
        <v>18001</v>
      </c>
      <c r="H3465" s="49" t="s">
        <v>402</v>
      </c>
      <c r="I3465" s="50">
        <v>115877</v>
      </c>
      <c r="J3465" s="50">
        <v>118001002776</v>
      </c>
      <c r="K3465" s="49" t="s">
        <v>2409</v>
      </c>
      <c r="L3465" s="51">
        <v>1233</v>
      </c>
      <c r="M3465" s="52">
        <v>122487647</v>
      </c>
      <c r="N3465" s="52">
        <v>0</v>
      </c>
      <c r="O3465" s="52">
        <v>27569112</v>
      </c>
      <c r="P3465" s="52">
        <v>6660438</v>
      </c>
      <c r="Q3465" s="52">
        <v>122487647</v>
      </c>
      <c r="R3465" s="52">
        <v>34229550</v>
      </c>
      <c r="S3465" s="52">
        <v>156717197</v>
      </c>
      <c r="T3465" s="70" t="s">
        <v>10556</v>
      </c>
      <c r="U3465" s="70" t="s">
        <v>10560</v>
      </c>
    </row>
    <row r="3466" spans="1:21" x14ac:dyDescent="0.2">
      <c r="A3466" s="49" t="s">
        <v>5921</v>
      </c>
      <c r="B3466" s="49" t="s">
        <v>211</v>
      </c>
      <c r="C3466" s="50">
        <v>3781</v>
      </c>
      <c r="D3466" s="49" t="s">
        <v>489</v>
      </c>
      <c r="E3466" s="49" t="s">
        <v>6125</v>
      </c>
      <c r="F3466" s="49" t="s">
        <v>489</v>
      </c>
      <c r="G3466" s="49">
        <v>23686</v>
      </c>
      <c r="H3466" s="49" t="s">
        <v>515</v>
      </c>
      <c r="I3466" s="50">
        <v>14541</v>
      </c>
      <c r="J3466" s="50">
        <v>223686000175</v>
      </c>
      <c r="K3466" s="49" t="s">
        <v>6128</v>
      </c>
      <c r="L3466" s="51">
        <v>473</v>
      </c>
      <c r="M3466" s="52">
        <v>70645861</v>
      </c>
      <c r="N3466" s="52">
        <v>9701536</v>
      </c>
      <c r="O3466" s="52">
        <v>33393062</v>
      </c>
      <c r="P3466" s="52">
        <v>6660438</v>
      </c>
      <c r="Q3466" s="52">
        <v>80347397</v>
      </c>
      <c r="R3466" s="52">
        <v>40053500</v>
      </c>
      <c r="S3466" s="52">
        <v>120400897</v>
      </c>
      <c r="T3466" s="70" t="s">
        <v>10556</v>
      </c>
      <c r="U3466" s="70" t="s">
        <v>10560</v>
      </c>
    </row>
    <row r="3467" spans="1:21" x14ac:dyDescent="0.2">
      <c r="A3467" s="49" t="s">
        <v>6181</v>
      </c>
      <c r="B3467" s="49" t="s">
        <v>113</v>
      </c>
      <c r="C3467" s="50">
        <v>3798</v>
      </c>
      <c r="D3467" s="49" t="s">
        <v>791</v>
      </c>
      <c r="E3467" s="49" t="s">
        <v>7935</v>
      </c>
      <c r="F3467" s="49" t="s">
        <v>791</v>
      </c>
      <c r="G3467" s="49">
        <v>52227</v>
      </c>
      <c r="H3467" s="49" t="s">
        <v>802</v>
      </c>
      <c r="I3467" s="50">
        <v>7774</v>
      </c>
      <c r="J3467" s="50">
        <v>152227000028</v>
      </c>
      <c r="K3467" s="49" t="s">
        <v>7948</v>
      </c>
      <c r="L3467" s="51">
        <v>1088</v>
      </c>
      <c r="M3467" s="52">
        <v>117900385</v>
      </c>
      <c r="N3467" s="52">
        <v>23580077</v>
      </c>
      <c r="O3467" s="52">
        <v>22582485</v>
      </c>
      <c r="P3467" s="52">
        <v>6660438</v>
      </c>
      <c r="Q3467" s="52">
        <v>141480462</v>
      </c>
      <c r="R3467" s="52">
        <v>29242923</v>
      </c>
      <c r="S3467" s="52">
        <v>170723385</v>
      </c>
      <c r="T3467" s="70" t="s">
        <v>10556</v>
      </c>
      <c r="U3467" s="70" t="s">
        <v>10560</v>
      </c>
    </row>
    <row r="3468" spans="1:21" x14ac:dyDescent="0.2">
      <c r="A3468" s="49" t="s">
        <v>5921</v>
      </c>
      <c r="B3468" s="49" t="s">
        <v>211</v>
      </c>
      <c r="C3468" s="50">
        <v>3781</v>
      </c>
      <c r="D3468" s="49" t="s">
        <v>489</v>
      </c>
      <c r="E3468" s="49" t="s">
        <v>5965</v>
      </c>
      <c r="F3468" s="49" t="s">
        <v>489</v>
      </c>
      <c r="G3468" s="49">
        <v>23182</v>
      </c>
      <c r="H3468" s="49" t="s">
        <v>494</v>
      </c>
      <c r="I3468" s="50">
        <v>25767</v>
      </c>
      <c r="J3468" s="50">
        <v>223182000182</v>
      </c>
      <c r="K3468" s="49" t="s">
        <v>5967</v>
      </c>
      <c r="L3468" s="51">
        <v>533</v>
      </c>
      <c r="M3468" s="52">
        <v>71668093</v>
      </c>
      <c r="N3468" s="52">
        <v>0</v>
      </c>
      <c r="O3468" s="52">
        <v>30268978</v>
      </c>
      <c r="P3468" s="52">
        <v>6660438</v>
      </c>
      <c r="Q3468" s="52">
        <v>71668093</v>
      </c>
      <c r="R3468" s="52">
        <v>36929416</v>
      </c>
      <c r="S3468" s="52">
        <v>108597509</v>
      </c>
      <c r="T3468" s="70" t="s">
        <v>10556</v>
      </c>
      <c r="U3468" s="70" t="s">
        <v>10560</v>
      </c>
    </row>
    <row r="3469" spans="1:21" x14ac:dyDescent="0.2">
      <c r="A3469" s="49" t="s">
        <v>6181</v>
      </c>
      <c r="B3469" s="49" t="s">
        <v>113</v>
      </c>
      <c r="C3469" s="50">
        <v>3798</v>
      </c>
      <c r="D3469" s="49" t="s">
        <v>791</v>
      </c>
      <c r="E3469" s="49" t="s">
        <v>7891</v>
      </c>
      <c r="F3469" s="49" t="s">
        <v>791</v>
      </c>
      <c r="G3469" s="49">
        <v>52203</v>
      </c>
      <c r="H3469" s="49" t="s">
        <v>798</v>
      </c>
      <c r="I3469" s="50">
        <v>19778</v>
      </c>
      <c r="J3469" s="50">
        <v>152203000400</v>
      </c>
      <c r="K3469" s="49" t="s">
        <v>7894</v>
      </c>
      <c r="L3469" s="51">
        <v>189</v>
      </c>
      <c r="M3469" s="52">
        <v>20211618</v>
      </c>
      <c r="N3469" s="52">
        <v>0</v>
      </c>
      <c r="O3469" s="52">
        <v>22079497</v>
      </c>
      <c r="P3469" s="52">
        <v>6660438</v>
      </c>
      <c r="Q3469" s="52">
        <v>20211618</v>
      </c>
      <c r="R3469" s="52">
        <v>28739935</v>
      </c>
      <c r="S3469" s="52">
        <v>48951553</v>
      </c>
      <c r="T3469" s="70" t="s">
        <v>10556</v>
      </c>
      <c r="U3469" s="70" t="s">
        <v>10560</v>
      </c>
    </row>
    <row r="3470" spans="1:21" x14ac:dyDescent="0.2">
      <c r="A3470" s="49" t="s">
        <v>5650</v>
      </c>
      <c r="B3470" s="49" t="s">
        <v>521</v>
      </c>
      <c r="C3470" s="50">
        <v>10904</v>
      </c>
      <c r="D3470" s="49" t="s">
        <v>535</v>
      </c>
      <c r="E3470" s="49" t="s">
        <v>5651</v>
      </c>
      <c r="F3470" s="49" t="s">
        <v>5652</v>
      </c>
      <c r="G3470" s="49">
        <v>25175</v>
      </c>
      <c r="H3470" s="49" t="s">
        <v>536</v>
      </c>
      <c r="I3470" s="50">
        <v>11538</v>
      </c>
      <c r="J3470" s="50">
        <v>125175000493</v>
      </c>
      <c r="K3470" s="49" t="s">
        <v>5653</v>
      </c>
      <c r="L3470" s="51">
        <v>2659</v>
      </c>
      <c r="M3470" s="52">
        <v>253825210</v>
      </c>
      <c r="N3470" s="52">
        <v>0</v>
      </c>
      <c r="O3470" s="52">
        <v>20003278</v>
      </c>
      <c r="P3470" s="52">
        <v>6660438</v>
      </c>
      <c r="Q3470" s="52">
        <v>253825210</v>
      </c>
      <c r="R3470" s="52">
        <v>26663716</v>
      </c>
      <c r="S3470" s="52">
        <v>280488926</v>
      </c>
      <c r="T3470" s="70" t="s">
        <v>10556</v>
      </c>
      <c r="U3470" s="70" t="s">
        <v>10560</v>
      </c>
    </row>
    <row r="3471" spans="1:21" x14ac:dyDescent="0.2">
      <c r="A3471" s="49" t="s">
        <v>2976</v>
      </c>
      <c r="B3471" s="49" t="s">
        <v>171</v>
      </c>
      <c r="C3471" s="50">
        <v>3764</v>
      </c>
      <c r="D3471" s="49" t="s">
        <v>172</v>
      </c>
      <c r="E3471" s="49" t="s">
        <v>3066</v>
      </c>
      <c r="F3471" s="49" t="s">
        <v>172</v>
      </c>
      <c r="G3471" s="49">
        <v>8685</v>
      </c>
      <c r="H3471" s="49" t="s">
        <v>190</v>
      </c>
      <c r="I3471" s="50">
        <v>5572</v>
      </c>
      <c r="J3471" s="50">
        <v>108685000020</v>
      </c>
      <c r="K3471" s="49" t="s">
        <v>3067</v>
      </c>
      <c r="L3471" s="51">
        <v>1958</v>
      </c>
      <c r="M3471" s="52">
        <v>207734789</v>
      </c>
      <c r="N3471" s="52">
        <v>33000178</v>
      </c>
      <c r="O3471" s="52">
        <v>27641120</v>
      </c>
      <c r="P3471" s="52">
        <v>6660438</v>
      </c>
      <c r="Q3471" s="52">
        <v>240734967</v>
      </c>
      <c r="R3471" s="52">
        <v>34301558</v>
      </c>
      <c r="S3471" s="52">
        <v>275036525</v>
      </c>
      <c r="T3471" s="70" t="s">
        <v>10556</v>
      </c>
      <c r="U3471" s="70" t="s">
        <v>10560</v>
      </c>
    </row>
    <row r="3472" spans="1:21" x14ac:dyDescent="0.2">
      <c r="A3472" s="49" t="s">
        <v>2976</v>
      </c>
      <c r="B3472" s="49" t="s">
        <v>171</v>
      </c>
      <c r="C3472" s="50">
        <v>4909</v>
      </c>
      <c r="D3472" s="49" t="s">
        <v>169</v>
      </c>
      <c r="E3472" s="49" t="s">
        <v>3099</v>
      </c>
      <c r="F3472" s="49" t="s">
        <v>169</v>
      </c>
      <c r="G3472" s="49">
        <v>8001</v>
      </c>
      <c r="H3472" s="49" t="s">
        <v>170</v>
      </c>
      <c r="I3472" s="50">
        <v>144547</v>
      </c>
      <c r="J3472" s="50">
        <v>108001800065</v>
      </c>
      <c r="K3472" s="49" t="s">
        <v>3231</v>
      </c>
      <c r="L3472" s="51">
        <v>2874</v>
      </c>
      <c r="M3472" s="52">
        <v>272899099</v>
      </c>
      <c r="N3472" s="52">
        <v>50237041</v>
      </c>
      <c r="O3472" s="52">
        <v>21269295</v>
      </c>
      <c r="P3472" s="52">
        <v>26641753</v>
      </c>
      <c r="Q3472" s="52">
        <v>323136140</v>
      </c>
      <c r="R3472" s="52">
        <v>47911048</v>
      </c>
      <c r="S3472" s="52">
        <v>371047188</v>
      </c>
      <c r="T3472" s="70" t="s">
        <v>10556</v>
      </c>
      <c r="U3472" s="70" t="s">
        <v>10560</v>
      </c>
    </row>
    <row r="3473" spans="1:21" x14ac:dyDescent="0.2">
      <c r="A3473" s="49" t="s">
        <v>2976</v>
      </c>
      <c r="B3473" s="49" t="s">
        <v>171</v>
      </c>
      <c r="C3473" s="50">
        <v>4909</v>
      </c>
      <c r="D3473" s="49" t="s">
        <v>169</v>
      </c>
      <c r="E3473" s="49" t="s">
        <v>3099</v>
      </c>
      <c r="F3473" s="49" t="s">
        <v>169</v>
      </c>
      <c r="G3473" s="49">
        <v>8001</v>
      </c>
      <c r="H3473" s="49" t="s">
        <v>170</v>
      </c>
      <c r="I3473" s="50">
        <v>23743</v>
      </c>
      <c r="J3473" s="50">
        <v>108001000433</v>
      </c>
      <c r="K3473" s="49" t="s">
        <v>3230</v>
      </c>
      <c r="L3473" s="51">
        <v>554</v>
      </c>
      <c r="M3473" s="52">
        <v>51993961</v>
      </c>
      <c r="N3473" s="52">
        <v>3100900</v>
      </c>
      <c r="O3473" s="52">
        <v>21269295</v>
      </c>
      <c r="P3473" s="52">
        <v>6660438</v>
      </c>
      <c r="Q3473" s="52">
        <v>55094861</v>
      </c>
      <c r="R3473" s="52">
        <v>27929733</v>
      </c>
      <c r="S3473" s="52">
        <v>83024594</v>
      </c>
      <c r="T3473" s="70" t="s">
        <v>10556</v>
      </c>
      <c r="U3473" s="70" t="s">
        <v>10560</v>
      </c>
    </row>
    <row r="3474" spans="1:21" x14ac:dyDescent="0.2">
      <c r="A3474" s="49" t="s">
        <v>2976</v>
      </c>
      <c r="B3474" s="49" t="s">
        <v>171</v>
      </c>
      <c r="C3474" s="50">
        <v>4909</v>
      </c>
      <c r="D3474" s="49" t="s">
        <v>169</v>
      </c>
      <c r="E3474" s="49" t="s">
        <v>3099</v>
      </c>
      <c r="F3474" s="49" t="s">
        <v>169</v>
      </c>
      <c r="G3474" s="49">
        <v>8001</v>
      </c>
      <c r="H3474" s="49" t="s">
        <v>170</v>
      </c>
      <c r="I3474" s="50">
        <v>25504</v>
      </c>
      <c r="J3474" s="50">
        <v>308001005337</v>
      </c>
      <c r="K3474" s="49" t="s">
        <v>3111</v>
      </c>
      <c r="L3474" s="51">
        <v>869</v>
      </c>
      <c r="M3474" s="52">
        <v>83465487</v>
      </c>
      <c r="N3474" s="52">
        <v>0</v>
      </c>
      <c r="O3474" s="52">
        <v>21269295</v>
      </c>
      <c r="P3474" s="52">
        <v>6660438</v>
      </c>
      <c r="Q3474" s="52">
        <v>83465487</v>
      </c>
      <c r="R3474" s="52">
        <v>27929733</v>
      </c>
      <c r="S3474" s="52">
        <v>111395220</v>
      </c>
      <c r="T3474" s="70" t="s">
        <v>10556</v>
      </c>
      <c r="U3474" s="70" t="s">
        <v>10560</v>
      </c>
    </row>
    <row r="3475" spans="1:21" x14ac:dyDescent="0.2">
      <c r="A3475" s="49" t="s">
        <v>2976</v>
      </c>
      <c r="B3475" s="49" t="s">
        <v>171</v>
      </c>
      <c r="C3475" s="50">
        <v>4909</v>
      </c>
      <c r="D3475" s="49" t="s">
        <v>169</v>
      </c>
      <c r="E3475" s="49" t="s">
        <v>3099</v>
      </c>
      <c r="F3475" s="49" t="s">
        <v>169</v>
      </c>
      <c r="G3475" s="49">
        <v>8001</v>
      </c>
      <c r="H3475" s="49" t="s">
        <v>170</v>
      </c>
      <c r="I3475" s="50">
        <v>24628</v>
      </c>
      <c r="J3475" s="50">
        <v>108001009333</v>
      </c>
      <c r="K3475" s="49" t="s">
        <v>3104</v>
      </c>
      <c r="L3475" s="51">
        <v>391</v>
      </c>
      <c r="M3475" s="52">
        <v>37470410</v>
      </c>
      <c r="N3475" s="52">
        <v>0</v>
      </c>
      <c r="O3475" s="52">
        <v>21269295</v>
      </c>
      <c r="P3475" s="52">
        <v>6660438</v>
      </c>
      <c r="Q3475" s="52">
        <v>37470410</v>
      </c>
      <c r="R3475" s="52">
        <v>27929733</v>
      </c>
      <c r="S3475" s="52">
        <v>65400143</v>
      </c>
      <c r="T3475" s="70" t="s">
        <v>10556</v>
      </c>
      <c r="U3475" s="70" t="s">
        <v>10560</v>
      </c>
    </row>
    <row r="3476" spans="1:21" x14ac:dyDescent="0.2">
      <c r="A3476" s="49" t="s">
        <v>2976</v>
      </c>
      <c r="B3476" s="49" t="s">
        <v>171</v>
      </c>
      <c r="C3476" s="50">
        <v>4909</v>
      </c>
      <c r="D3476" s="49" t="s">
        <v>169</v>
      </c>
      <c r="E3476" s="49" t="s">
        <v>3099</v>
      </c>
      <c r="F3476" s="49" t="s">
        <v>169</v>
      </c>
      <c r="G3476" s="49">
        <v>8001</v>
      </c>
      <c r="H3476" s="49" t="s">
        <v>170</v>
      </c>
      <c r="I3476" s="50">
        <v>23731</v>
      </c>
      <c r="J3476" s="50">
        <v>108001000107</v>
      </c>
      <c r="K3476" s="49" t="s">
        <v>3229</v>
      </c>
      <c r="L3476" s="51">
        <v>987</v>
      </c>
      <c r="M3476" s="52">
        <v>90319359</v>
      </c>
      <c r="N3476" s="52">
        <v>0</v>
      </c>
      <c r="O3476" s="52">
        <v>21269295</v>
      </c>
      <c r="P3476" s="52">
        <v>6660438</v>
      </c>
      <c r="Q3476" s="52">
        <v>90319359</v>
      </c>
      <c r="R3476" s="52">
        <v>27929733</v>
      </c>
      <c r="S3476" s="52">
        <v>118249092</v>
      </c>
      <c r="T3476" s="70" t="s">
        <v>10556</v>
      </c>
      <c r="U3476" s="70" t="s">
        <v>10560</v>
      </c>
    </row>
    <row r="3477" spans="1:21" x14ac:dyDescent="0.2">
      <c r="A3477" s="49" t="s">
        <v>2976</v>
      </c>
      <c r="B3477" s="49" t="s">
        <v>171</v>
      </c>
      <c r="C3477" s="50">
        <v>4909</v>
      </c>
      <c r="D3477" s="49" t="s">
        <v>169</v>
      </c>
      <c r="E3477" s="49" t="s">
        <v>3099</v>
      </c>
      <c r="F3477" s="49" t="s">
        <v>169</v>
      </c>
      <c r="G3477" s="49">
        <v>8001</v>
      </c>
      <c r="H3477" s="49" t="s">
        <v>170</v>
      </c>
      <c r="I3477" s="50">
        <v>23753</v>
      </c>
      <c r="J3477" s="50">
        <v>108001002215</v>
      </c>
      <c r="K3477" s="49" t="s">
        <v>3252</v>
      </c>
      <c r="L3477" s="51">
        <v>1686</v>
      </c>
      <c r="M3477" s="52">
        <v>170517086</v>
      </c>
      <c r="N3477" s="52">
        <v>10778436</v>
      </c>
      <c r="O3477" s="52">
        <v>21269295</v>
      </c>
      <c r="P3477" s="52">
        <v>6660438</v>
      </c>
      <c r="Q3477" s="52">
        <v>181295522</v>
      </c>
      <c r="R3477" s="52">
        <v>27929733</v>
      </c>
      <c r="S3477" s="52">
        <v>209225255</v>
      </c>
      <c r="T3477" s="70" t="s">
        <v>10556</v>
      </c>
      <c r="U3477" s="70" t="s">
        <v>10560</v>
      </c>
    </row>
    <row r="3478" spans="1:21" x14ac:dyDescent="0.2">
      <c r="A3478" s="49" t="s">
        <v>2976</v>
      </c>
      <c r="B3478" s="49" t="s">
        <v>171</v>
      </c>
      <c r="C3478" s="50">
        <v>4909</v>
      </c>
      <c r="D3478" s="49" t="s">
        <v>169</v>
      </c>
      <c r="E3478" s="49" t="s">
        <v>3099</v>
      </c>
      <c r="F3478" s="49" t="s">
        <v>169</v>
      </c>
      <c r="G3478" s="49">
        <v>8001</v>
      </c>
      <c r="H3478" s="49" t="s">
        <v>170</v>
      </c>
      <c r="I3478" s="50">
        <v>23690</v>
      </c>
      <c r="J3478" s="50">
        <v>108001003084</v>
      </c>
      <c r="K3478" s="49" t="s">
        <v>3218</v>
      </c>
      <c r="L3478" s="51">
        <v>989</v>
      </c>
      <c r="M3478" s="52">
        <v>99050596</v>
      </c>
      <c r="N3478" s="52">
        <v>11604272</v>
      </c>
      <c r="O3478" s="52">
        <v>21269295</v>
      </c>
      <c r="P3478" s="52">
        <v>6660438</v>
      </c>
      <c r="Q3478" s="52">
        <v>110654868</v>
      </c>
      <c r="R3478" s="52">
        <v>27929733</v>
      </c>
      <c r="S3478" s="52">
        <v>138584601</v>
      </c>
      <c r="T3478" s="70" t="s">
        <v>10556</v>
      </c>
      <c r="U3478" s="70" t="s">
        <v>10560</v>
      </c>
    </row>
    <row r="3479" spans="1:21" x14ac:dyDescent="0.2">
      <c r="A3479" s="49" t="s">
        <v>2976</v>
      </c>
      <c r="B3479" s="49" t="s">
        <v>171</v>
      </c>
      <c r="C3479" s="50">
        <v>4909</v>
      </c>
      <c r="D3479" s="49" t="s">
        <v>169</v>
      </c>
      <c r="E3479" s="49" t="s">
        <v>3099</v>
      </c>
      <c r="F3479" s="49" t="s">
        <v>169</v>
      </c>
      <c r="G3479" s="49">
        <v>8001</v>
      </c>
      <c r="H3479" s="49" t="s">
        <v>170</v>
      </c>
      <c r="I3479" s="50">
        <v>25675</v>
      </c>
      <c r="J3479" s="50">
        <v>308001011451</v>
      </c>
      <c r="K3479" s="49" t="s">
        <v>3108</v>
      </c>
      <c r="L3479" s="51">
        <v>1920</v>
      </c>
      <c r="M3479" s="52">
        <v>189317929</v>
      </c>
      <c r="N3479" s="52">
        <v>8143716</v>
      </c>
      <c r="O3479" s="52">
        <v>21269295</v>
      </c>
      <c r="P3479" s="52">
        <v>6660438</v>
      </c>
      <c r="Q3479" s="52">
        <v>197461645</v>
      </c>
      <c r="R3479" s="52">
        <v>27929733</v>
      </c>
      <c r="S3479" s="52">
        <v>225391378</v>
      </c>
      <c r="T3479" s="70" t="s">
        <v>10556</v>
      </c>
      <c r="U3479" s="70" t="s">
        <v>10560</v>
      </c>
    </row>
    <row r="3480" spans="1:21" x14ac:dyDescent="0.2">
      <c r="A3480" s="49" t="s">
        <v>2976</v>
      </c>
      <c r="B3480" s="49" t="s">
        <v>171</v>
      </c>
      <c r="C3480" s="50">
        <v>4909</v>
      </c>
      <c r="D3480" s="49" t="s">
        <v>169</v>
      </c>
      <c r="E3480" s="49" t="s">
        <v>3099</v>
      </c>
      <c r="F3480" s="49" t="s">
        <v>169</v>
      </c>
      <c r="G3480" s="49">
        <v>8001</v>
      </c>
      <c r="H3480" s="49" t="s">
        <v>170</v>
      </c>
      <c r="I3480" s="50">
        <v>23751</v>
      </c>
      <c r="J3480" s="50">
        <v>108001001961</v>
      </c>
      <c r="K3480" s="49" t="s">
        <v>3251</v>
      </c>
      <c r="L3480" s="51">
        <v>1837</v>
      </c>
      <c r="M3480" s="52">
        <v>186964884</v>
      </c>
      <c r="N3480" s="52">
        <v>34795422</v>
      </c>
      <c r="O3480" s="52">
        <v>21269295</v>
      </c>
      <c r="P3480" s="52">
        <v>6660438</v>
      </c>
      <c r="Q3480" s="52">
        <v>221760306</v>
      </c>
      <c r="R3480" s="52">
        <v>27929733</v>
      </c>
      <c r="S3480" s="52">
        <v>249690039</v>
      </c>
      <c r="T3480" s="70" t="s">
        <v>10556</v>
      </c>
      <c r="U3480" s="70" t="s">
        <v>10560</v>
      </c>
    </row>
    <row r="3481" spans="1:21" x14ac:dyDescent="0.2">
      <c r="A3481" s="49" t="s">
        <v>2976</v>
      </c>
      <c r="B3481" s="49" t="s">
        <v>171</v>
      </c>
      <c r="C3481" s="50">
        <v>4909</v>
      </c>
      <c r="D3481" s="49" t="s">
        <v>169</v>
      </c>
      <c r="E3481" s="49" t="s">
        <v>3099</v>
      </c>
      <c r="F3481" s="49" t="s">
        <v>169</v>
      </c>
      <c r="G3481" s="49">
        <v>8001</v>
      </c>
      <c r="H3481" s="49" t="s">
        <v>170</v>
      </c>
      <c r="I3481" s="50">
        <v>24134</v>
      </c>
      <c r="J3481" s="50">
        <v>108001003998</v>
      </c>
      <c r="K3481" s="49" t="s">
        <v>3213</v>
      </c>
      <c r="L3481" s="51">
        <v>1310</v>
      </c>
      <c r="M3481" s="52">
        <v>130720971</v>
      </c>
      <c r="N3481" s="52">
        <v>7767712</v>
      </c>
      <c r="O3481" s="52">
        <v>21269295</v>
      </c>
      <c r="P3481" s="52">
        <v>6660438</v>
      </c>
      <c r="Q3481" s="52">
        <v>138488683</v>
      </c>
      <c r="R3481" s="52">
        <v>27929733</v>
      </c>
      <c r="S3481" s="52">
        <v>166418416</v>
      </c>
      <c r="T3481" s="70" t="s">
        <v>10556</v>
      </c>
      <c r="U3481" s="70" t="s">
        <v>10560</v>
      </c>
    </row>
    <row r="3482" spans="1:21" x14ac:dyDescent="0.2">
      <c r="A3482" s="49" t="s">
        <v>2976</v>
      </c>
      <c r="B3482" s="49" t="s">
        <v>171</v>
      </c>
      <c r="C3482" s="50">
        <v>4909</v>
      </c>
      <c r="D3482" s="49" t="s">
        <v>169</v>
      </c>
      <c r="E3482" s="49" t="s">
        <v>3099</v>
      </c>
      <c r="F3482" s="49" t="s">
        <v>169</v>
      </c>
      <c r="G3482" s="49">
        <v>8001</v>
      </c>
      <c r="H3482" s="49" t="s">
        <v>170</v>
      </c>
      <c r="I3482" s="50">
        <v>24620</v>
      </c>
      <c r="J3482" s="50">
        <v>108001075476</v>
      </c>
      <c r="K3482" s="49" t="s">
        <v>3142</v>
      </c>
      <c r="L3482" s="51">
        <v>1432</v>
      </c>
      <c r="M3482" s="52">
        <v>144127081</v>
      </c>
      <c r="N3482" s="52">
        <v>17065471</v>
      </c>
      <c r="O3482" s="52">
        <v>21269295</v>
      </c>
      <c r="P3482" s="52">
        <v>6660438</v>
      </c>
      <c r="Q3482" s="52">
        <v>161192552</v>
      </c>
      <c r="R3482" s="52">
        <v>27929733</v>
      </c>
      <c r="S3482" s="52">
        <v>189122285</v>
      </c>
      <c r="T3482" s="70" t="s">
        <v>10556</v>
      </c>
      <c r="U3482" s="70" t="s">
        <v>10560</v>
      </c>
    </row>
    <row r="3483" spans="1:21" x14ac:dyDescent="0.2">
      <c r="A3483" s="49" t="s">
        <v>2976</v>
      </c>
      <c r="B3483" s="49" t="s">
        <v>171</v>
      </c>
      <c r="C3483" s="50">
        <v>4909</v>
      </c>
      <c r="D3483" s="49" t="s">
        <v>169</v>
      </c>
      <c r="E3483" s="49" t="s">
        <v>3099</v>
      </c>
      <c r="F3483" s="49" t="s">
        <v>169</v>
      </c>
      <c r="G3483" s="49">
        <v>8001</v>
      </c>
      <c r="H3483" s="49" t="s">
        <v>170</v>
      </c>
      <c r="I3483" s="50">
        <v>24125</v>
      </c>
      <c r="J3483" s="50">
        <v>108001003688</v>
      </c>
      <c r="K3483" s="49" t="s">
        <v>3244</v>
      </c>
      <c r="L3483" s="51">
        <v>2016</v>
      </c>
      <c r="M3483" s="52">
        <v>202261528</v>
      </c>
      <c r="N3483" s="52">
        <v>9809671</v>
      </c>
      <c r="O3483" s="52">
        <v>21269295</v>
      </c>
      <c r="P3483" s="52">
        <v>6660438</v>
      </c>
      <c r="Q3483" s="52">
        <v>212071199</v>
      </c>
      <c r="R3483" s="52">
        <v>27929733</v>
      </c>
      <c r="S3483" s="52">
        <v>240000932</v>
      </c>
      <c r="T3483" s="70" t="s">
        <v>10556</v>
      </c>
      <c r="U3483" s="70" t="s">
        <v>10560</v>
      </c>
    </row>
    <row r="3484" spans="1:21" x14ac:dyDescent="0.2">
      <c r="A3484" s="49" t="s">
        <v>2976</v>
      </c>
      <c r="B3484" s="49" t="s">
        <v>171</v>
      </c>
      <c r="C3484" s="50">
        <v>4909</v>
      </c>
      <c r="D3484" s="49" t="s">
        <v>169</v>
      </c>
      <c r="E3484" s="49" t="s">
        <v>3099</v>
      </c>
      <c r="F3484" s="49" t="s">
        <v>169</v>
      </c>
      <c r="G3484" s="49">
        <v>8001</v>
      </c>
      <c r="H3484" s="49" t="s">
        <v>170</v>
      </c>
      <c r="I3484" s="50">
        <v>24637</v>
      </c>
      <c r="J3484" s="50">
        <v>108001013811</v>
      </c>
      <c r="K3484" s="49" t="s">
        <v>3112</v>
      </c>
      <c r="L3484" s="51">
        <v>731</v>
      </c>
      <c r="M3484" s="52">
        <v>73285529</v>
      </c>
      <c r="N3484" s="52">
        <v>7139629</v>
      </c>
      <c r="O3484" s="52">
        <v>21269295</v>
      </c>
      <c r="P3484" s="52">
        <v>6660438</v>
      </c>
      <c r="Q3484" s="52">
        <v>80425158</v>
      </c>
      <c r="R3484" s="52">
        <v>27929733</v>
      </c>
      <c r="S3484" s="52">
        <v>108354891</v>
      </c>
      <c r="T3484" s="70" t="s">
        <v>10556</v>
      </c>
      <c r="U3484" s="70" t="s">
        <v>10560</v>
      </c>
    </row>
    <row r="3485" spans="1:21" x14ac:dyDescent="0.2">
      <c r="A3485" s="49" t="s">
        <v>2976</v>
      </c>
      <c r="B3485" s="49" t="s">
        <v>171</v>
      </c>
      <c r="C3485" s="50">
        <v>4909</v>
      </c>
      <c r="D3485" s="49" t="s">
        <v>169</v>
      </c>
      <c r="E3485" s="49" t="s">
        <v>3099</v>
      </c>
      <c r="F3485" s="49" t="s">
        <v>169</v>
      </c>
      <c r="G3485" s="49">
        <v>8001</v>
      </c>
      <c r="H3485" s="49" t="s">
        <v>170</v>
      </c>
      <c r="I3485" s="50">
        <v>23770</v>
      </c>
      <c r="J3485" s="50">
        <v>108001002673</v>
      </c>
      <c r="K3485" s="49" t="s">
        <v>3144</v>
      </c>
      <c r="L3485" s="51">
        <v>993</v>
      </c>
      <c r="M3485" s="52">
        <v>97743507</v>
      </c>
      <c r="N3485" s="52">
        <v>3995330</v>
      </c>
      <c r="O3485" s="52">
        <v>21269295</v>
      </c>
      <c r="P3485" s="52">
        <v>6660438</v>
      </c>
      <c r="Q3485" s="52">
        <v>101738837</v>
      </c>
      <c r="R3485" s="52">
        <v>27929733</v>
      </c>
      <c r="S3485" s="52">
        <v>129668570</v>
      </c>
      <c r="T3485" s="70" t="s">
        <v>10556</v>
      </c>
      <c r="U3485" s="70" t="s">
        <v>10560</v>
      </c>
    </row>
    <row r="3486" spans="1:21" x14ac:dyDescent="0.2">
      <c r="A3486" s="49" t="s">
        <v>2976</v>
      </c>
      <c r="B3486" s="49" t="s">
        <v>171</v>
      </c>
      <c r="C3486" s="50">
        <v>4909</v>
      </c>
      <c r="D3486" s="49" t="s">
        <v>169</v>
      </c>
      <c r="E3486" s="49" t="s">
        <v>3099</v>
      </c>
      <c r="F3486" s="49" t="s">
        <v>169</v>
      </c>
      <c r="G3486" s="49">
        <v>8001</v>
      </c>
      <c r="H3486" s="49" t="s">
        <v>170</v>
      </c>
      <c r="I3486" s="50">
        <v>24623</v>
      </c>
      <c r="J3486" s="50">
        <v>108001076171</v>
      </c>
      <c r="K3486" s="49" t="s">
        <v>3143</v>
      </c>
      <c r="L3486" s="51">
        <v>897</v>
      </c>
      <c r="M3486" s="52">
        <v>84681723</v>
      </c>
      <c r="N3486" s="52">
        <v>15469698</v>
      </c>
      <c r="O3486" s="52">
        <v>21269295</v>
      </c>
      <c r="P3486" s="52">
        <v>6660438</v>
      </c>
      <c r="Q3486" s="52">
        <v>100151421</v>
      </c>
      <c r="R3486" s="52">
        <v>27929733</v>
      </c>
      <c r="S3486" s="52">
        <v>128081154</v>
      </c>
      <c r="T3486" s="70" t="s">
        <v>10556</v>
      </c>
      <c r="U3486" s="70" t="s">
        <v>10560</v>
      </c>
    </row>
    <row r="3487" spans="1:21" x14ac:dyDescent="0.2">
      <c r="A3487" s="49" t="s">
        <v>7072</v>
      </c>
      <c r="B3487" s="49" t="s">
        <v>731</v>
      </c>
      <c r="C3487" s="50">
        <v>4911</v>
      </c>
      <c r="D3487" s="49" t="s">
        <v>729</v>
      </c>
      <c r="E3487" s="49" t="s">
        <v>8925</v>
      </c>
      <c r="F3487" s="49" t="s">
        <v>729</v>
      </c>
      <c r="G3487" s="49">
        <v>47001</v>
      </c>
      <c r="H3487" s="49" t="s">
        <v>730</v>
      </c>
      <c r="I3487" s="50">
        <v>33540</v>
      </c>
      <c r="J3487" s="50">
        <v>447001003407</v>
      </c>
      <c r="K3487" s="49" t="s">
        <v>8968</v>
      </c>
      <c r="L3487" s="51">
        <v>467</v>
      </c>
      <c r="M3487" s="52">
        <v>57622870</v>
      </c>
      <c r="N3487" s="52">
        <v>11524574</v>
      </c>
      <c r="O3487" s="52">
        <v>27516191</v>
      </c>
      <c r="P3487" s="52">
        <v>6660438</v>
      </c>
      <c r="Q3487" s="52">
        <v>69147444</v>
      </c>
      <c r="R3487" s="52">
        <v>34176629</v>
      </c>
      <c r="S3487" s="52">
        <v>103324073</v>
      </c>
      <c r="T3487" s="70" t="s">
        <v>10556</v>
      </c>
      <c r="U3487" s="70" t="s">
        <v>10560</v>
      </c>
    </row>
    <row r="3488" spans="1:21" x14ac:dyDescent="0.2">
      <c r="A3488" s="49" t="s">
        <v>2976</v>
      </c>
      <c r="B3488" s="49" t="s">
        <v>171</v>
      </c>
      <c r="C3488" s="50">
        <v>4909</v>
      </c>
      <c r="D3488" s="49" t="s">
        <v>169</v>
      </c>
      <c r="E3488" s="49" t="s">
        <v>3099</v>
      </c>
      <c r="F3488" s="49" t="s">
        <v>169</v>
      </c>
      <c r="G3488" s="49">
        <v>8001</v>
      </c>
      <c r="H3488" s="49" t="s">
        <v>170</v>
      </c>
      <c r="I3488" s="50">
        <v>23756</v>
      </c>
      <c r="J3488" s="50">
        <v>108001002274</v>
      </c>
      <c r="K3488" s="49" t="s">
        <v>3171</v>
      </c>
      <c r="L3488" s="51">
        <v>992</v>
      </c>
      <c r="M3488" s="52">
        <v>95499637</v>
      </c>
      <c r="N3488" s="52">
        <v>2988377</v>
      </c>
      <c r="O3488" s="52">
        <v>21269295</v>
      </c>
      <c r="P3488" s="52">
        <v>6660438</v>
      </c>
      <c r="Q3488" s="52">
        <v>98488014</v>
      </c>
      <c r="R3488" s="52">
        <v>27929733</v>
      </c>
      <c r="S3488" s="52">
        <v>126417747</v>
      </c>
      <c r="T3488" s="70" t="s">
        <v>10556</v>
      </c>
      <c r="U3488" s="70" t="s">
        <v>10560</v>
      </c>
    </row>
    <row r="3489" spans="1:21" x14ac:dyDescent="0.2">
      <c r="A3489" s="49" t="s">
        <v>2976</v>
      </c>
      <c r="B3489" s="49" t="s">
        <v>171</v>
      </c>
      <c r="C3489" s="50">
        <v>4909</v>
      </c>
      <c r="D3489" s="49" t="s">
        <v>169</v>
      </c>
      <c r="E3489" s="49" t="s">
        <v>3099</v>
      </c>
      <c r="F3489" s="49" t="s">
        <v>169</v>
      </c>
      <c r="G3489" s="49">
        <v>8001</v>
      </c>
      <c r="H3489" s="49" t="s">
        <v>170</v>
      </c>
      <c r="I3489" s="50">
        <v>23741</v>
      </c>
      <c r="J3489" s="50">
        <v>108001000123</v>
      </c>
      <c r="K3489" s="49" t="s">
        <v>3249</v>
      </c>
      <c r="L3489" s="51">
        <v>1211</v>
      </c>
      <c r="M3489" s="52">
        <v>121685647</v>
      </c>
      <c r="N3489" s="52">
        <v>7219926</v>
      </c>
      <c r="O3489" s="52">
        <v>21269295</v>
      </c>
      <c r="P3489" s="52">
        <v>6660438</v>
      </c>
      <c r="Q3489" s="52">
        <v>128905573</v>
      </c>
      <c r="R3489" s="52">
        <v>27929733</v>
      </c>
      <c r="S3489" s="52">
        <v>156835306</v>
      </c>
      <c r="T3489" s="70" t="s">
        <v>10556</v>
      </c>
      <c r="U3489" s="70" t="s">
        <v>10560</v>
      </c>
    </row>
    <row r="3490" spans="1:21" x14ac:dyDescent="0.2">
      <c r="A3490" s="49" t="s">
        <v>2976</v>
      </c>
      <c r="B3490" s="49" t="s">
        <v>171</v>
      </c>
      <c r="C3490" s="50">
        <v>4909</v>
      </c>
      <c r="D3490" s="49" t="s">
        <v>169</v>
      </c>
      <c r="E3490" s="49" t="s">
        <v>3099</v>
      </c>
      <c r="F3490" s="49" t="s">
        <v>169</v>
      </c>
      <c r="G3490" s="49">
        <v>8001</v>
      </c>
      <c r="H3490" s="49" t="s">
        <v>170</v>
      </c>
      <c r="I3490" s="50">
        <v>24603</v>
      </c>
      <c r="J3490" s="50">
        <v>108001007675</v>
      </c>
      <c r="K3490" s="49" t="s">
        <v>3186</v>
      </c>
      <c r="L3490" s="51">
        <v>1495</v>
      </c>
      <c r="M3490" s="52">
        <v>143226743</v>
      </c>
      <c r="N3490" s="52">
        <v>28645349</v>
      </c>
      <c r="O3490" s="52">
        <v>21269295</v>
      </c>
      <c r="P3490" s="52">
        <v>6660438</v>
      </c>
      <c r="Q3490" s="52">
        <v>171872092</v>
      </c>
      <c r="R3490" s="52">
        <v>27929733</v>
      </c>
      <c r="S3490" s="52">
        <v>199801825</v>
      </c>
      <c r="T3490" s="70" t="s">
        <v>10556</v>
      </c>
      <c r="U3490" s="70" t="s">
        <v>10560</v>
      </c>
    </row>
    <row r="3491" spans="1:21" x14ac:dyDescent="0.2">
      <c r="A3491" s="49" t="s">
        <v>2976</v>
      </c>
      <c r="B3491" s="49" t="s">
        <v>171</v>
      </c>
      <c r="C3491" s="50">
        <v>4909</v>
      </c>
      <c r="D3491" s="49" t="s">
        <v>169</v>
      </c>
      <c r="E3491" s="49" t="s">
        <v>3099</v>
      </c>
      <c r="F3491" s="49" t="s">
        <v>169</v>
      </c>
      <c r="G3491" s="49">
        <v>8001</v>
      </c>
      <c r="H3491" s="49" t="s">
        <v>170</v>
      </c>
      <c r="I3491" s="50">
        <v>24599</v>
      </c>
      <c r="J3491" s="50">
        <v>108001006687</v>
      </c>
      <c r="K3491" s="49" t="s">
        <v>3100</v>
      </c>
      <c r="L3491" s="51">
        <v>1165</v>
      </c>
      <c r="M3491" s="52">
        <v>108982423</v>
      </c>
      <c r="N3491" s="52">
        <v>2915611</v>
      </c>
      <c r="O3491" s="52">
        <v>21269295</v>
      </c>
      <c r="P3491" s="52">
        <v>6660438</v>
      </c>
      <c r="Q3491" s="52">
        <v>111898034</v>
      </c>
      <c r="R3491" s="52">
        <v>27929733</v>
      </c>
      <c r="S3491" s="52">
        <v>139827767</v>
      </c>
      <c r="T3491" s="70" t="s">
        <v>10556</v>
      </c>
      <c r="U3491" s="70" t="s">
        <v>10560</v>
      </c>
    </row>
    <row r="3492" spans="1:21" x14ac:dyDescent="0.2">
      <c r="A3492" s="49" t="s">
        <v>2976</v>
      </c>
      <c r="B3492" s="49" t="s">
        <v>171</v>
      </c>
      <c r="C3492" s="50">
        <v>4909</v>
      </c>
      <c r="D3492" s="49" t="s">
        <v>169</v>
      </c>
      <c r="E3492" s="49" t="s">
        <v>3099</v>
      </c>
      <c r="F3492" s="49" t="s">
        <v>169</v>
      </c>
      <c r="G3492" s="49">
        <v>8001</v>
      </c>
      <c r="H3492" s="49" t="s">
        <v>170</v>
      </c>
      <c r="I3492" s="50">
        <v>23747</v>
      </c>
      <c r="J3492" s="50">
        <v>108001001723</v>
      </c>
      <c r="K3492" s="49" t="s">
        <v>3247</v>
      </c>
      <c r="L3492" s="51">
        <v>1544</v>
      </c>
      <c r="M3492" s="52">
        <v>148808382</v>
      </c>
      <c r="N3492" s="52">
        <v>6944455</v>
      </c>
      <c r="O3492" s="52">
        <v>21269295</v>
      </c>
      <c r="P3492" s="52">
        <v>6660438</v>
      </c>
      <c r="Q3492" s="52">
        <v>155752837</v>
      </c>
      <c r="R3492" s="52">
        <v>27929733</v>
      </c>
      <c r="S3492" s="52">
        <v>183682570</v>
      </c>
      <c r="T3492" s="70" t="s">
        <v>10556</v>
      </c>
      <c r="U3492" s="70" t="s">
        <v>10560</v>
      </c>
    </row>
    <row r="3493" spans="1:21" x14ac:dyDescent="0.2">
      <c r="A3493" s="49" t="s">
        <v>5894</v>
      </c>
      <c r="B3493" s="49" t="s">
        <v>731</v>
      </c>
      <c r="C3493" s="50">
        <v>4911</v>
      </c>
      <c r="D3493" s="49" t="s">
        <v>729</v>
      </c>
      <c r="E3493" s="49" t="s">
        <v>8925</v>
      </c>
      <c r="F3493" s="49" t="s">
        <v>729</v>
      </c>
      <c r="G3493" s="49">
        <v>47001</v>
      </c>
      <c r="H3493" s="49" t="s">
        <v>730</v>
      </c>
      <c r="I3493" s="50">
        <v>23903</v>
      </c>
      <c r="J3493" s="50">
        <v>247001001405</v>
      </c>
      <c r="K3493" s="49" t="s">
        <v>8936</v>
      </c>
      <c r="L3493" s="51">
        <v>1002</v>
      </c>
      <c r="M3493" s="52">
        <v>100664608</v>
      </c>
      <c r="N3493" s="52">
        <v>3928081</v>
      </c>
      <c r="O3493" s="52">
        <v>27516191</v>
      </c>
      <c r="P3493" s="52">
        <v>26641753</v>
      </c>
      <c r="Q3493" s="52">
        <v>104592689</v>
      </c>
      <c r="R3493" s="52">
        <v>54157944</v>
      </c>
      <c r="S3493" s="52">
        <v>158750633</v>
      </c>
      <c r="T3493" s="70" t="s">
        <v>10556</v>
      </c>
      <c r="U3493" s="70" t="s">
        <v>10560</v>
      </c>
    </row>
    <row r="3494" spans="1:21" x14ac:dyDescent="0.2">
      <c r="A3494" s="49" t="s">
        <v>2976</v>
      </c>
      <c r="B3494" s="49" t="s">
        <v>171</v>
      </c>
      <c r="C3494" s="50">
        <v>4909</v>
      </c>
      <c r="D3494" s="49" t="s">
        <v>169</v>
      </c>
      <c r="E3494" s="49" t="s">
        <v>3099</v>
      </c>
      <c r="F3494" s="49" t="s">
        <v>169</v>
      </c>
      <c r="G3494" s="49">
        <v>8001</v>
      </c>
      <c r="H3494" s="49" t="s">
        <v>170</v>
      </c>
      <c r="I3494" s="50">
        <v>24120</v>
      </c>
      <c r="J3494" s="50">
        <v>108001003602</v>
      </c>
      <c r="K3494" s="49" t="s">
        <v>3227</v>
      </c>
      <c r="L3494" s="51">
        <v>1012</v>
      </c>
      <c r="M3494" s="52">
        <v>96487048</v>
      </c>
      <c r="N3494" s="52">
        <v>3816800</v>
      </c>
      <c r="O3494" s="52">
        <v>21269295</v>
      </c>
      <c r="P3494" s="52">
        <v>6660438</v>
      </c>
      <c r="Q3494" s="52">
        <v>100303848</v>
      </c>
      <c r="R3494" s="52">
        <v>27929733</v>
      </c>
      <c r="S3494" s="52">
        <v>128233581</v>
      </c>
      <c r="T3494" s="70" t="s">
        <v>10556</v>
      </c>
      <c r="U3494" s="70" t="s">
        <v>10560</v>
      </c>
    </row>
    <row r="3495" spans="1:21" x14ac:dyDescent="0.2">
      <c r="A3495" s="49" t="s">
        <v>5894</v>
      </c>
      <c r="B3495" s="49" t="s">
        <v>731</v>
      </c>
      <c r="C3495" s="50">
        <v>4911</v>
      </c>
      <c r="D3495" s="49" t="s">
        <v>729</v>
      </c>
      <c r="E3495" s="49" t="s">
        <v>8925</v>
      </c>
      <c r="F3495" s="49" t="s">
        <v>729</v>
      </c>
      <c r="G3495" s="49">
        <v>47001</v>
      </c>
      <c r="H3495" s="49" t="s">
        <v>730</v>
      </c>
      <c r="I3495" s="50">
        <v>23820</v>
      </c>
      <c r="J3495" s="50">
        <v>247001002711</v>
      </c>
      <c r="K3495" s="49" t="s">
        <v>8963</v>
      </c>
      <c r="L3495" s="51">
        <v>1056</v>
      </c>
      <c r="M3495" s="52">
        <v>110107962</v>
      </c>
      <c r="N3495" s="52">
        <v>0</v>
      </c>
      <c r="O3495" s="52">
        <v>27516191</v>
      </c>
      <c r="P3495" s="52">
        <v>26641753</v>
      </c>
      <c r="Q3495" s="52">
        <v>110107962</v>
      </c>
      <c r="R3495" s="52">
        <v>54157944</v>
      </c>
      <c r="S3495" s="52">
        <v>164265906</v>
      </c>
      <c r="T3495" s="70" t="s">
        <v>10556</v>
      </c>
      <c r="U3495" s="70" t="s">
        <v>10560</v>
      </c>
    </row>
    <row r="3496" spans="1:21" x14ac:dyDescent="0.2">
      <c r="A3496" s="49" t="s">
        <v>2976</v>
      </c>
      <c r="B3496" s="49" t="s">
        <v>171</v>
      </c>
      <c r="C3496" s="50">
        <v>4909</v>
      </c>
      <c r="D3496" s="49" t="s">
        <v>169</v>
      </c>
      <c r="E3496" s="49" t="s">
        <v>3099</v>
      </c>
      <c r="F3496" s="49" t="s">
        <v>169</v>
      </c>
      <c r="G3496" s="49">
        <v>8001</v>
      </c>
      <c r="H3496" s="49" t="s">
        <v>170</v>
      </c>
      <c r="I3496" s="50">
        <v>23688</v>
      </c>
      <c r="J3496" s="50">
        <v>108001003068</v>
      </c>
      <c r="K3496" s="49" t="s">
        <v>3140</v>
      </c>
      <c r="L3496" s="51">
        <v>740</v>
      </c>
      <c r="M3496" s="52">
        <v>72851519</v>
      </c>
      <c r="N3496" s="52">
        <v>14570304</v>
      </c>
      <c r="O3496" s="52">
        <v>21269295</v>
      </c>
      <c r="P3496" s="52">
        <v>6660438</v>
      </c>
      <c r="Q3496" s="52">
        <v>87421823</v>
      </c>
      <c r="R3496" s="52">
        <v>27929733</v>
      </c>
      <c r="S3496" s="52">
        <v>115351556</v>
      </c>
      <c r="T3496" s="70" t="s">
        <v>10556</v>
      </c>
      <c r="U3496" s="70" t="s">
        <v>10560</v>
      </c>
    </row>
    <row r="3497" spans="1:21" x14ac:dyDescent="0.2">
      <c r="A3497" s="49" t="s">
        <v>2976</v>
      </c>
      <c r="B3497" s="49" t="s">
        <v>171</v>
      </c>
      <c r="C3497" s="50">
        <v>4909</v>
      </c>
      <c r="D3497" s="49" t="s">
        <v>169</v>
      </c>
      <c r="E3497" s="49" t="s">
        <v>3099</v>
      </c>
      <c r="F3497" s="49" t="s">
        <v>169</v>
      </c>
      <c r="G3497" s="49">
        <v>8001</v>
      </c>
      <c r="H3497" s="49" t="s">
        <v>170</v>
      </c>
      <c r="I3497" s="50">
        <v>23755</v>
      </c>
      <c r="J3497" s="50">
        <v>108001002266</v>
      </c>
      <c r="K3497" s="49" t="s">
        <v>3133</v>
      </c>
      <c r="L3497" s="51">
        <v>931</v>
      </c>
      <c r="M3497" s="52">
        <v>89722898</v>
      </c>
      <c r="N3497" s="52">
        <v>0</v>
      </c>
      <c r="O3497" s="52">
        <v>21269295</v>
      </c>
      <c r="P3497" s="52">
        <v>6660438</v>
      </c>
      <c r="Q3497" s="52">
        <v>89722898</v>
      </c>
      <c r="R3497" s="52">
        <v>27929733</v>
      </c>
      <c r="S3497" s="52">
        <v>117652631</v>
      </c>
      <c r="T3497" s="70" t="s">
        <v>10556</v>
      </c>
      <c r="U3497" s="70" t="s">
        <v>10560</v>
      </c>
    </row>
    <row r="3498" spans="1:21" x14ac:dyDescent="0.2">
      <c r="A3498" s="49" t="s">
        <v>2976</v>
      </c>
      <c r="B3498" s="49" t="s">
        <v>171</v>
      </c>
      <c r="C3498" s="50">
        <v>4909</v>
      </c>
      <c r="D3498" s="49" t="s">
        <v>169</v>
      </c>
      <c r="E3498" s="49" t="s">
        <v>3099</v>
      </c>
      <c r="F3498" s="49" t="s">
        <v>169</v>
      </c>
      <c r="G3498" s="49">
        <v>8001</v>
      </c>
      <c r="H3498" s="49" t="s">
        <v>170</v>
      </c>
      <c r="I3498" s="50">
        <v>116437</v>
      </c>
      <c r="J3498" s="50">
        <v>108001078998</v>
      </c>
      <c r="K3498" s="49" t="s">
        <v>3226</v>
      </c>
      <c r="L3498" s="51">
        <v>1873</v>
      </c>
      <c r="M3498" s="52">
        <v>174496854</v>
      </c>
      <c r="N3498" s="52">
        <v>0</v>
      </c>
      <c r="O3498" s="52">
        <v>21269295</v>
      </c>
      <c r="P3498" s="52">
        <v>6660438</v>
      </c>
      <c r="Q3498" s="52">
        <v>174496854</v>
      </c>
      <c r="R3498" s="52">
        <v>27929733</v>
      </c>
      <c r="S3498" s="52">
        <v>202426587</v>
      </c>
      <c r="T3498" s="70" t="s">
        <v>10556</v>
      </c>
      <c r="U3498" s="70" t="s">
        <v>10560</v>
      </c>
    </row>
    <row r="3499" spans="1:21" x14ac:dyDescent="0.2">
      <c r="A3499" s="49" t="s">
        <v>2245</v>
      </c>
      <c r="B3499" s="49" t="s">
        <v>171</v>
      </c>
      <c r="C3499" s="50">
        <v>4909</v>
      </c>
      <c r="D3499" s="49" t="s">
        <v>169</v>
      </c>
      <c r="E3499" s="49" t="s">
        <v>3099</v>
      </c>
      <c r="F3499" s="49" t="s">
        <v>169</v>
      </c>
      <c r="G3499" s="49">
        <v>8001</v>
      </c>
      <c r="H3499" s="49" t="s">
        <v>170</v>
      </c>
      <c r="I3499" s="50">
        <v>32807</v>
      </c>
      <c r="J3499" s="50">
        <v>308001001251</v>
      </c>
      <c r="K3499" s="49" t="s">
        <v>3139</v>
      </c>
      <c r="L3499" s="51">
        <v>813</v>
      </c>
      <c r="M3499" s="52">
        <v>81747829</v>
      </c>
      <c r="N3499" s="52">
        <v>11737581</v>
      </c>
      <c r="O3499" s="52">
        <v>21269295</v>
      </c>
      <c r="P3499" s="52">
        <v>6660438</v>
      </c>
      <c r="Q3499" s="52">
        <v>93485410</v>
      </c>
      <c r="R3499" s="52">
        <v>27929733</v>
      </c>
      <c r="S3499" s="52">
        <v>121415143</v>
      </c>
      <c r="T3499" s="70" t="s">
        <v>10556</v>
      </c>
      <c r="U3499" s="70" t="s">
        <v>10560</v>
      </c>
    </row>
    <row r="3500" spans="1:21" x14ac:dyDescent="0.2">
      <c r="A3500" s="49" t="s">
        <v>2976</v>
      </c>
      <c r="B3500" s="49" t="s">
        <v>171</v>
      </c>
      <c r="C3500" s="50">
        <v>4909</v>
      </c>
      <c r="D3500" s="49" t="s">
        <v>169</v>
      </c>
      <c r="E3500" s="49" t="s">
        <v>3099</v>
      </c>
      <c r="F3500" s="49" t="s">
        <v>169</v>
      </c>
      <c r="G3500" s="49">
        <v>8001</v>
      </c>
      <c r="H3500" s="49" t="s">
        <v>170</v>
      </c>
      <c r="I3500" s="50">
        <v>24116</v>
      </c>
      <c r="J3500" s="50">
        <v>108001003513</v>
      </c>
      <c r="K3500" s="49" t="s">
        <v>3225</v>
      </c>
      <c r="L3500" s="51">
        <v>1137</v>
      </c>
      <c r="M3500" s="52">
        <v>108029990</v>
      </c>
      <c r="N3500" s="52">
        <v>21605998</v>
      </c>
      <c r="O3500" s="52">
        <v>21269295</v>
      </c>
      <c r="P3500" s="52">
        <v>6660438</v>
      </c>
      <c r="Q3500" s="52">
        <v>129635988</v>
      </c>
      <c r="R3500" s="52">
        <v>27929733</v>
      </c>
      <c r="S3500" s="52">
        <v>157565721</v>
      </c>
      <c r="T3500" s="70" t="s">
        <v>10556</v>
      </c>
      <c r="U3500" s="70" t="s">
        <v>10560</v>
      </c>
    </row>
    <row r="3501" spans="1:21" x14ac:dyDescent="0.2">
      <c r="A3501" s="49" t="s">
        <v>2976</v>
      </c>
      <c r="B3501" s="49" t="s">
        <v>171</v>
      </c>
      <c r="C3501" s="50">
        <v>4909</v>
      </c>
      <c r="D3501" s="49" t="s">
        <v>169</v>
      </c>
      <c r="E3501" s="49" t="s">
        <v>3099</v>
      </c>
      <c r="F3501" s="49" t="s">
        <v>169</v>
      </c>
      <c r="G3501" s="49">
        <v>8001</v>
      </c>
      <c r="H3501" s="49" t="s">
        <v>170</v>
      </c>
      <c r="I3501" s="50">
        <v>24655</v>
      </c>
      <c r="J3501" s="50">
        <v>208001076825</v>
      </c>
      <c r="K3501" s="49" t="s">
        <v>3138</v>
      </c>
      <c r="L3501" s="51">
        <v>1140</v>
      </c>
      <c r="M3501" s="52">
        <v>107940369</v>
      </c>
      <c r="N3501" s="52">
        <v>0</v>
      </c>
      <c r="O3501" s="52">
        <v>21269295</v>
      </c>
      <c r="P3501" s="52">
        <v>6660438</v>
      </c>
      <c r="Q3501" s="52">
        <v>107940369</v>
      </c>
      <c r="R3501" s="52">
        <v>27929733</v>
      </c>
      <c r="S3501" s="52">
        <v>135870102</v>
      </c>
      <c r="T3501" s="70" t="s">
        <v>10556</v>
      </c>
      <c r="U3501" s="70" t="s">
        <v>10560</v>
      </c>
    </row>
    <row r="3502" spans="1:21" x14ac:dyDescent="0.2">
      <c r="A3502" s="49" t="s">
        <v>2976</v>
      </c>
      <c r="B3502" s="49" t="s">
        <v>171</v>
      </c>
      <c r="C3502" s="50">
        <v>4909</v>
      </c>
      <c r="D3502" s="49" t="s">
        <v>169</v>
      </c>
      <c r="E3502" s="49" t="s">
        <v>3099</v>
      </c>
      <c r="F3502" s="49" t="s">
        <v>169</v>
      </c>
      <c r="G3502" s="49">
        <v>8001</v>
      </c>
      <c r="H3502" s="49" t="s">
        <v>170</v>
      </c>
      <c r="I3502" s="50">
        <v>23682</v>
      </c>
      <c r="J3502" s="50">
        <v>108001002959</v>
      </c>
      <c r="K3502" s="49" t="s">
        <v>3224</v>
      </c>
      <c r="L3502" s="51">
        <v>661</v>
      </c>
      <c r="M3502" s="52">
        <v>64333396</v>
      </c>
      <c r="N3502" s="52">
        <v>5595808</v>
      </c>
      <c r="O3502" s="52">
        <v>21269295</v>
      </c>
      <c r="P3502" s="52">
        <v>6660438</v>
      </c>
      <c r="Q3502" s="52">
        <v>69929204</v>
      </c>
      <c r="R3502" s="52">
        <v>27929733</v>
      </c>
      <c r="S3502" s="52">
        <v>97858937</v>
      </c>
      <c r="T3502" s="70" t="s">
        <v>10556</v>
      </c>
      <c r="U3502" s="70" t="s">
        <v>10560</v>
      </c>
    </row>
    <row r="3503" spans="1:21" x14ac:dyDescent="0.2">
      <c r="A3503" s="49" t="s">
        <v>2976</v>
      </c>
      <c r="B3503" s="49" t="s">
        <v>171</v>
      </c>
      <c r="C3503" s="50">
        <v>4909</v>
      </c>
      <c r="D3503" s="49" t="s">
        <v>169</v>
      </c>
      <c r="E3503" s="49" t="s">
        <v>3099</v>
      </c>
      <c r="F3503" s="49" t="s">
        <v>169</v>
      </c>
      <c r="G3503" s="49">
        <v>8001</v>
      </c>
      <c r="H3503" s="49" t="s">
        <v>170</v>
      </c>
      <c r="I3503" s="50">
        <v>24649</v>
      </c>
      <c r="J3503" s="50">
        <v>108001074526</v>
      </c>
      <c r="K3503" s="49" t="s">
        <v>3236</v>
      </c>
      <c r="L3503" s="51">
        <v>892</v>
      </c>
      <c r="M3503" s="52">
        <v>84343840</v>
      </c>
      <c r="N3503" s="52">
        <v>1380639</v>
      </c>
      <c r="O3503" s="52">
        <v>21269295</v>
      </c>
      <c r="P3503" s="52">
        <v>6660438</v>
      </c>
      <c r="Q3503" s="52">
        <v>85724479</v>
      </c>
      <c r="R3503" s="52">
        <v>27929733</v>
      </c>
      <c r="S3503" s="52">
        <v>113654212</v>
      </c>
      <c r="T3503" s="70" t="s">
        <v>10556</v>
      </c>
      <c r="U3503" s="70" t="s">
        <v>10560</v>
      </c>
    </row>
    <row r="3504" spans="1:21" x14ac:dyDescent="0.2">
      <c r="A3504" s="49" t="s">
        <v>2976</v>
      </c>
      <c r="B3504" s="49" t="s">
        <v>171</v>
      </c>
      <c r="C3504" s="50">
        <v>4909</v>
      </c>
      <c r="D3504" s="49" t="s">
        <v>169</v>
      </c>
      <c r="E3504" s="49" t="s">
        <v>3099</v>
      </c>
      <c r="F3504" s="49" t="s">
        <v>169</v>
      </c>
      <c r="G3504" s="49">
        <v>8001</v>
      </c>
      <c r="H3504" s="49" t="s">
        <v>170</v>
      </c>
      <c r="I3504" s="50">
        <v>24631</v>
      </c>
      <c r="J3504" s="50">
        <v>108001009988</v>
      </c>
      <c r="K3504" s="49" t="s">
        <v>3118</v>
      </c>
      <c r="L3504" s="51">
        <v>1493</v>
      </c>
      <c r="M3504" s="52">
        <v>141741565</v>
      </c>
      <c r="N3504" s="52">
        <v>13712241</v>
      </c>
      <c r="O3504" s="52">
        <v>21269295</v>
      </c>
      <c r="P3504" s="52">
        <v>6660438</v>
      </c>
      <c r="Q3504" s="52">
        <v>155453806</v>
      </c>
      <c r="R3504" s="52">
        <v>27929733</v>
      </c>
      <c r="S3504" s="52">
        <v>183383539</v>
      </c>
      <c r="T3504" s="70" t="s">
        <v>10556</v>
      </c>
      <c r="U3504" s="70" t="s">
        <v>10560</v>
      </c>
    </row>
    <row r="3505" spans="1:21" x14ac:dyDescent="0.2">
      <c r="A3505" s="49" t="s">
        <v>2976</v>
      </c>
      <c r="B3505" s="49" t="s">
        <v>171</v>
      </c>
      <c r="C3505" s="50">
        <v>4909</v>
      </c>
      <c r="D3505" s="49" t="s">
        <v>169</v>
      </c>
      <c r="E3505" s="49" t="s">
        <v>3099</v>
      </c>
      <c r="F3505" s="49" t="s">
        <v>169</v>
      </c>
      <c r="G3505" s="49">
        <v>8001</v>
      </c>
      <c r="H3505" s="49" t="s">
        <v>170</v>
      </c>
      <c r="I3505" s="50">
        <v>23687</v>
      </c>
      <c r="J3505" s="50">
        <v>108001003025</v>
      </c>
      <c r="K3505" s="49" t="s">
        <v>3223</v>
      </c>
      <c r="L3505" s="51">
        <v>1310</v>
      </c>
      <c r="M3505" s="52">
        <v>127388166</v>
      </c>
      <c r="N3505" s="52">
        <v>6679399</v>
      </c>
      <c r="O3505" s="52">
        <v>21269295</v>
      </c>
      <c r="P3505" s="52">
        <v>6660438</v>
      </c>
      <c r="Q3505" s="52">
        <v>134067565</v>
      </c>
      <c r="R3505" s="52">
        <v>27929733</v>
      </c>
      <c r="S3505" s="52">
        <v>161997298</v>
      </c>
      <c r="T3505" s="70" t="s">
        <v>10556</v>
      </c>
      <c r="U3505" s="70" t="s">
        <v>10560</v>
      </c>
    </row>
    <row r="3506" spans="1:21" x14ac:dyDescent="0.2">
      <c r="A3506" s="49" t="s">
        <v>2976</v>
      </c>
      <c r="B3506" s="49" t="s">
        <v>171</v>
      </c>
      <c r="C3506" s="50">
        <v>4909</v>
      </c>
      <c r="D3506" s="49" t="s">
        <v>169</v>
      </c>
      <c r="E3506" s="49" t="s">
        <v>3099</v>
      </c>
      <c r="F3506" s="49" t="s">
        <v>169</v>
      </c>
      <c r="G3506" s="49">
        <v>8001</v>
      </c>
      <c r="H3506" s="49" t="s">
        <v>170</v>
      </c>
      <c r="I3506" s="50">
        <v>23678</v>
      </c>
      <c r="J3506" s="50">
        <v>108001002886</v>
      </c>
      <c r="K3506" s="49" t="s">
        <v>3137</v>
      </c>
      <c r="L3506" s="51">
        <v>821</v>
      </c>
      <c r="M3506" s="52">
        <v>85446920</v>
      </c>
      <c r="N3506" s="52">
        <v>16311885</v>
      </c>
      <c r="O3506" s="52">
        <v>21269295</v>
      </c>
      <c r="P3506" s="52">
        <v>6660438</v>
      </c>
      <c r="Q3506" s="52">
        <v>101758805</v>
      </c>
      <c r="R3506" s="52">
        <v>27929733</v>
      </c>
      <c r="S3506" s="52">
        <v>129688538</v>
      </c>
      <c r="T3506" s="70" t="s">
        <v>10556</v>
      </c>
      <c r="U3506" s="70" t="s">
        <v>10560</v>
      </c>
    </row>
    <row r="3507" spans="1:21" x14ac:dyDescent="0.2">
      <c r="A3507" s="49" t="s">
        <v>2976</v>
      </c>
      <c r="B3507" s="49" t="s">
        <v>171</v>
      </c>
      <c r="C3507" s="50">
        <v>4909</v>
      </c>
      <c r="D3507" s="49" t="s">
        <v>169</v>
      </c>
      <c r="E3507" s="49" t="s">
        <v>3099</v>
      </c>
      <c r="F3507" s="49" t="s">
        <v>169</v>
      </c>
      <c r="G3507" s="49">
        <v>8001</v>
      </c>
      <c r="H3507" s="49" t="s">
        <v>170</v>
      </c>
      <c r="I3507" s="50">
        <v>107831</v>
      </c>
      <c r="J3507" s="50">
        <v>108001003165</v>
      </c>
      <c r="K3507" s="49" t="s">
        <v>3162</v>
      </c>
      <c r="L3507" s="51">
        <v>923</v>
      </c>
      <c r="M3507" s="52">
        <v>87647929</v>
      </c>
      <c r="N3507" s="52">
        <v>4947710</v>
      </c>
      <c r="O3507" s="52">
        <v>21269295</v>
      </c>
      <c r="P3507" s="52">
        <v>6660438</v>
      </c>
      <c r="Q3507" s="52">
        <v>92595639</v>
      </c>
      <c r="R3507" s="52">
        <v>27929733</v>
      </c>
      <c r="S3507" s="52">
        <v>120525372</v>
      </c>
      <c r="T3507" s="70" t="s">
        <v>10556</v>
      </c>
      <c r="U3507" s="70" t="s">
        <v>10560</v>
      </c>
    </row>
    <row r="3508" spans="1:21" x14ac:dyDescent="0.2">
      <c r="A3508" s="49" t="s">
        <v>2976</v>
      </c>
      <c r="B3508" s="49" t="s">
        <v>171</v>
      </c>
      <c r="C3508" s="50">
        <v>4909</v>
      </c>
      <c r="D3508" s="49" t="s">
        <v>169</v>
      </c>
      <c r="E3508" s="49" t="s">
        <v>3099</v>
      </c>
      <c r="F3508" s="49" t="s">
        <v>169</v>
      </c>
      <c r="G3508" s="49">
        <v>8001</v>
      </c>
      <c r="H3508" s="49" t="s">
        <v>170</v>
      </c>
      <c r="I3508" s="50">
        <v>99108</v>
      </c>
      <c r="J3508" s="50">
        <v>108001003360</v>
      </c>
      <c r="K3508" s="49" t="s">
        <v>3222</v>
      </c>
      <c r="L3508" s="51">
        <v>846</v>
      </c>
      <c r="M3508" s="52">
        <v>81189139</v>
      </c>
      <c r="N3508" s="52">
        <v>4523619</v>
      </c>
      <c r="O3508" s="52">
        <v>21269295</v>
      </c>
      <c r="P3508" s="52">
        <v>6660438</v>
      </c>
      <c r="Q3508" s="52">
        <v>85712758</v>
      </c>
      <c r="R3508" s="52">
        <v>27929733</v>
      </c>
      <c r="S3508" s="52">
        <v>113642491</v>
      </c>
      <c r="T3508" s="70" t="s">
        <v>10556</v>
      </c>
      <c r="U3508" s="70" t="s">
        <v>10560</v>
      </c>
    </row>
    <row r="3509" spans="1:21" x14ac:dyDescent="0.2">
      <c r="A3509" s="49" t="s">
        <v>2976</v>
      </c>
      <c r="B3509" s="49" t="s">
        <v>171</v>
      </c>
      <c r="C3509" s="50">
        <v>4909</v>
      </c>
      <c r="D3509" s="49" t="s">
        <v>169</v>
      </c>
      <c r="E3509" s="49" t="s">
        <v>3099</v>
      </c>
      <c r="F3509" s="49" t="s">
        <v>169</v>
      </c>
      <c r="G3509" s="49">
        <v>8001</v>
      </c>
      <c r="H3509" s="49" t="s">
        <v>170</v>
      </c>
      <c r="I3509" s="50">
        <v>24202</v>
      </c>
      <c r="J3509" s="50">
        <v>108001003408</v>
      </c>
      <c r="K3509" s="49" t="s">
        <v>3136</v>
      </c>
      <c r="L3509" s="51">
        <v>737</v>
      </c>
      <c r="M3509" s="52">
        <v>69103104</v>
      </c>
      <c r="N3509" s="52">
        <v>5427162</v>
      </c>
      <c r="O3509" s="52">
        <v>21269295</v>
      </c>
      <c r="P3509" s="52">
        <v>6660438</v>
      </c>
      <c r="Q3509" s="52">
        <v>74530266</v>
      </c>
      <c r="R3509" s="52">
        <v>27929733</v>
      </c>
      <c r="S3509" s="52">
        <v>102459999</v>
      </c>
      <c r="T3509" s="70" t="s">
        <v>10556</v>
      </c>
      <c r="U3509" s="70" t="s">
        <v>10560</v>
      </c>
    </row>
    <row r="3510" spans="1:21" x14ac:dyDescent="0.2">
      <c r="A3510" s="49" t="s">
        <v>2976</v>
      </c>
      <c r="B3510" s="49" t="s">
        <v>171</v>
      </c>
      <c r="C3510" s="50">
        <v>4909</v>
      </c>
      <c r="D3510" s="49" t="s">
        <v>169</v>
      </c>
      <c r="E3510" s="49" t="s">
        <v>3099</v>
      </c>
      <c r="F3510" s="49" t="s">
        <v>169</v>
      </c>
      <c r="G3510" s="49">
        <v>8001</v>
      </c>
      <c r="H3510" s="49" t="s">
        <v>170</v>
      </c>
      <c r="I3510" s="50">
        <v>23754</v>
      </c>
      <c r="J3510" s="50">
        <v>108001002223</v>
      </c>
      <c r="K3510" s="49" t="s">
        <v>3235</v>
      </c>
      <c r="L3510" s="51">
        <v>929</v>
      </c>
      <c r="M3510" s="52">
        <v>89987968</v>
      </c>
      <c r="N3510" s="52">
        <v>17997594</v>
      </c>
      <c r="O3510" s="52">
        <v>21269295</v>
      </c>
      <c r="P3510" s="52">
        <v>6660438</v>
      </c>
      <c r="Q3510" s="52">
        <v>107985562</v>
      </c>
      <c r="R3510" s="52">
        <v>27929733</v>
      </c>
      <c r="S3510" s="52">
        <v>135915295</v>
      </c>
      <c r="T3510" s="70" t="s">
        <v>10556</v>
      </c>
      <c r="U3510" s="70" t="s">
        <v>10560</v>
      </c>
    </row>
    <row r="3511" spans="1:21" x14ac:dyDescent="0.2">
      <c r="A3511" s="49" t="s">
        <v>2976</v>
      </c>
      <c r="B3511" s="49" t="s">
        <v>171</v>
      </c>
      <c r="C3511" s="50">
        <v>4909</v>
      </c>
      <c r="D3511" s="49" t="s">
        <v>169</v>
      </c>
      <c r="E3511" s="49" t="s">
        <v>3099</v>
      </c>
      <c r="F3511" s="49" t="s">
        <v>169</v>
      </c>
      <c r="G3511" s="49">
        <v>8001</v>
      </c>
      <c r="H3511" s="49" t="s">
        <v>170</v>
      </c>
      <c r="I3511" s="50">
        <v>108431</v>
      </c>
      <c r="J3511" s="50">
        <v>108001078653</v>
      </c>
      <c r="K3511" s="49" t="s">
        <v>3221</v>
      </c>
      <c r="L3511" s="51">
        <v>932</v>
      </c>
      <c r="M3511" s="52">
        <v>89313680</v>
      </c>
      <c r="N3511" s="52">
        <v>0</v>
      </c>
      <c r="O3511" s="52">
        <v>21269295</v>
      </c>
      <c r="P3511" s="52">
        <v>6660438</v>
      </c>
      <c r="Q3511" s="52">
        <v>89313680</v>
      </c>
      <c r="R3511" s="52">
        <v>27929733</v>
      </c>
      <c r="S3511" s="52">
        <v>117243413</v>
      </c>
      <c r="T3511" s="70" t="s">
        <v>10556</v>
      </c>
      <c r="U3511" s="70" t="s">
        <v>10560</v>
      </c>
    </row>
    <row r="3512" spans="1:21" x14ac:dyDescent="0.2">
      <c r="A3512" s="49" t="s">
        <v>5894</v>
      </c>
      <c r="B3512" s="49" t="s">
        <v>731</v>
      </c>
      <c r="C3512" s="50">
        <v>4911</v>
      </c>
      <c r="D3512" s="49" t="s">
        <v>729</v>
      </c>
      <c r="E3512" s="49" t="s">
        <v>8925</v>
      </c>
      <c r="F3512" s="49" t="s">
        <v>729</v>
      </c>
      <c r="G3512" s="49">
        <v>47001</v>
      </c>
      <c r="H3512" s="49" t="s">
        <v>730</v>
      </c>
      <c r="I3512" s="50">
        <v>23904</v>
      </c>
      <c r="J3512" s="50">
        <v>247001001430</v>
      </c>
      <c r="K3512" s="49" t="s">
        <v>8935</v>
      </c>
      <c r="L3512" s="51">
        <v>925</v>
      </c>
      <c r="M3512" s="52">
        <v>92137676</v>
      </c>
      <c r="N3512" s="52">
        <v>0</v>
      </c>
      <c r="O3512" s="52">
        <v>27516191</v>
      </c>
      <c r="P3512" s="52">
        <v>26641753</v>
      </c>
      <c r="Q3512" s="52">
        <v>92137676</v>
      </c>
      <c r="R3512" s="52">
        <v>54157944</v>
      </c>
      <c r="S3512" s="52">
        <v>146295620</v>
      </c>
      <c r="T3512" s="70" t="s">
        <v>10556</v>
      </c>
      <c r="U3512" s="70" t="s">
        <v>10560</v>
      </c>
    </row>
    <row r="3513" spans="1:21" x14ac:dyDescent="0.2">
      <c r="A3513" s="49" t="s">
        <v>2976</v>
      </c>
      <c r="B3513" s="49" t="s">
        <v>171</v>
      </c>
      <c r="C3513" s="50">
        <v>4909</v>
      </c>
      <c r="D3513" s="49" t="s">
        <v>169</v>
      </c>
      <c r="E3513" s="49" t="s">
        <v>3099</v>
      </c>
      <c r="F3513" s="49" t="s">
        <v>169</v>
      </c>
      <c r="G3513" s="49">
        <v>8001</v>
      </c>
      <c r="H3513" s="49" t="s">
        <v>170</v>
      </c>
      <c r="I3513" s="50">
        <v>24600</v>
      </c>
      <c r="J3513" s="50">
        <v>108001007179</v>
      </c>
      <c r="K3513" s="49" t="s">
        <v>3220</v>
      </c>
      <c r="L3513" s="51">
        <v>1322</v>
      </c>
      <c r="M3513" s="52">
        <v>129776260</v>
      </c>
      <c r="N3513" s="52">
        <v>0</v>
      </c>
      <c r="O3513" s="52">
        <v>21269295</v>
      </c>
      <c r="P3513" s="52">
        <v>6660438</v>
      </c>
      <c r="Q3513" s="52">
        <v>129776260</v>
      </c>
      <c r="R3513" s="52">
        <v>27929733</v>
      </c>
      <c r="S3513" s="52">
        <v>157705993</v>
      </c>
      <c r="T3513" s="70" t="s">
        <v>10556</v>
      </c>
      <c r="U3513" s="70" t="s">
        <v>10560</v>
      </c>
    </row>
    <row r="3514" spans="1:21" x14ac:dyDescent="0.2">
      <c r="A3514" s="49" t="s">
        <v>2976</v>
      </c>
      <c r="B3514" s="49" t="s">
        <v>171</v>
      </c>
      <c r="C3514" s="50">
        <v>4909</v>
      </c>
      <c r="D3514" s="49" t="s">
        <v>169</v>
      </c>
      <c r="E3514" s="49" t="s">
        <v>3099</v>
      </c>
      <c r="F3514" s="49" t="s">
        <v>169</v>
      </c>
      <c r="G3514" s="49">
        <v>8001</v>
      </c>
      <c r="H3514" s="49" t="s">
        <v>170</v>
      </c>
      <c r="I3514" s="50">
        <v>24635</v>
      </c>
      <c r="J3514" s="50">
        <v>108001012652</v>
      </c>
      <c r="K3514" s="49" t="s">
        <v>3105</v>
      </c>
      <c r="L3514" s="51">
        <v>1892</v>
      </c>
      <c r="M3514" s="52">
        <v>176732933</v>
      </c>
      <c r="N3514" s="52">
        <v>0</v>
      </c>
      <c r="O3514" s="52">
        <v>21269295</v>
      </c>
      <c r="P3514" s="52">
        <v>6660438</v>
      </c>
      <c r="Q3514" s="52">
        <v>176732933</v>
      </c>
      <c r="R3514" s="52">
        <v>27929733</v>
      </c>
      <c r="S3514" s="52">
        <v>204662666</v>
      </c>
      <c r="T3514" s="70" t="s">
        <v>10556</v>
      </c>
      <c r="U3514" s="70" t="s">
        <v>10560</v>
      </c>
    </row>
    <row r="3515" spans="1:21" x14ac:dyDescent="0.2">
      <c r="A3515" s="49" t="s">
        <v>7072</v>
      </c>
      <c r="B3515" s="49" t="s">
        <v>731</v>
      </c>
      <c r="C3515" s="50">
        <v>4911</v>
      </c>
      <c r="D3515" s="49" t="s">
        <v>729</v>
      </c>
      <c r="E3515" s="49" t="s">
        <v>8925</v>
      </c>
      <c r="F3515" s="49" t="s">
        <v>729</v>
      </c>
      <c r="G3515" s="49">
        <v>47001</v>
      </c>
      <c r="H3515" s="49" t="s">
        <v>730</v>
      </c>
      <c r="I3515" s="50">
        <v>23798</v>
      </c>
      <c r="J3515" s="50">
        <v>147001000005</v>
      </c>
      <c r="K3515" s="49" t="s">
        <v>8932</v>
      </c>
      <c r="L3515" s="51">
        <v>2219</v>
      </c>
      <c r="M3515" s="52">
        <v>228172088</v>
      </c>
      <c r="N3515" s="52">
        <v>0</v>
      </c>
      <c r="O3515" s="52">
        <v>27516191</v>
      </c>
      <c r="P3515" s="52">
        <v>26641753</v>
      </c>
      <c r="Q3515" s="52">
        <v>228172088</v>
      </c>
      <c r="R3515" s="52">
        <v>54157944</v>
      </c>
      <c r="S3515" s="52">
        <v>282330032</v>
      </c>
      <c r="T3515" s="70" t="s">
        <v>10556</v>
      </c>
      <c r="U3515" s="70" t="s">
        <v>10560</v>
      </c>
    </row>
    <row r="3516" spans="1:21" x14ac:dyDescent="0.2">
      <c r="A3516" s="49" t="s">
        <v>5894</v>
      </c>
      <c r="B3516" s="49" t="s">
        <v>731</v>
      </c>
      <c r="C3516" s="50">
        <v>4911</v>
      </c>
      <c r="D3516" s="49" t="s">
        <v>729</v>
      </c>
      <c r="E3516" s="49" t="s">
        <v>8925</v>
      </c>
      <c r="F3516" s="49" t="s">
        <v>729</v>
      </c>
      <c r="G3516" s="49">
        <v>47001</v>
      </c>
      <c r="H3516" s="49" t="s">
        <v>730</v>
      </c>
      <c r="I3516" s="50">
        <v>23808</v>
      </c>
      <c r="J3516" s="50">
        <v>147001001028</v>
      </c>
      <c r="K3516" s="49" t="s">
        <v>8967</v>
      </c>
      <c r="L3516" s="51">
        <v>613</v>
      </c>
      <c r="M3516" s="52">
        <v>60183300</v>
      </c>
      <c r="N3516" s="52">
        <v>0</v>
      </c>
      <c r="O3516" s="52">
        <v>27516191</v>
      </c>
      <c r="P3516" s="52">
        <v>26641753</v>
      </c>
      <c r="Q3516" s="52">
        <v>60183300</v>
      </c>
      <c r="R3516" s="52">
        <v>54157944</v>
      </c>
      <c r="S3516" s="52">
        <v>114341244</v>
      </c>
      <c r="T3516" s="70" t="s">
        <v>10556</v>
      </c>
      <c r="U3516" s="70" t="s">
        <v>10560</v>
      </c>
    </row>
    <row r="3517" spans="1:21" x14ac:dyDescent="0.2">
      <c r="A3517" s="49" t="s">
        <v>2976</v>
      </c>
      <c r="B3517" s="49" t="s">
        <v>171</v>
      </c>
      <c r="C3517" s="50">
        <v>4909</v>
      </c>
      <c r="D3517" s="49" t="s">
        <v>169</v>
      </c>
      <c r="E3517" s="49" t="s">
        <v>3099</v>
      </c>
      <c r="F3517" s="49" t="s">
        <v>169</v>
      </c>
      <c r="G3517" s="49">
        <v>8001</v>
      </c>
      <c r="H3517" s="49" t="s">
        <v>170</v>
      </c>
      <c r="I3517" s="50">
        <v>24117</v>
      </c>
      <c r="J3517" s="50">
        <v>108001003548</v>
      </c>
      <c r="K3517" s="49" t="s">
        <v>3135</v>
      </c>
      <c r="L3517" s="51">
        <v>1260</v>
      </c>
      <c r="M3517" s="52">
        <v>121762266</v>
      </c>
      <c r="N3517" s="52">
        <v>0</v>
      </c>
      <c r="O3517" s="52">
        <v>21269295</v>
      </c>
      <c r="P3517" s="52">
        <v>6660438</v>
      </c>
      <c r="Q3517" s="52">
        <v>121762266</v>
      </c>
      <c r="R3517" s="52">
        <v>27929733</v>
      </c>
      <c r="S3517" s="52">
        <v>149691999</v>
      </c>
      <c r="T3517" s="70" t="s">
        <v>10556</v>
      </c>
      <c r="U3517" s="70" t="s">
        <v>10560</v>
      </c>
    </row>
    <row r="3518" spans="1:21" x14ac:dyDescent="0.2">
      <c r="A3518" s="49" t="s">
        <v>2976</v>
      </c>
      <c r="B3518" s="49" t="s">
        <v>171</v>
      </c>
      <c r="C3518" s="50">
        <v>4909</v>
      </c>
      <c r="D3518" s="49" t="s">
        <v>169</v>
      </c>
      <c r="E3518" s="49" t="s">
        <v>3099</v>
      </c>
      <c r="F3518" s="49" t="s">
        <v>169</v>
      </c>
      <c r="G3518" s="49">
        <v>8001</v>
      </c>
      <c r="H3518" s="49" t="s">
        <v>170</v>
      </c>
      <c r="I3518" s="50">
        <v>23727</v>
      </c>
      <c r="J3518" s="50">
        <v>108001000069</v>
      </c>
      <c r="K3518" s="49" t="s">
        <v>3134</v>
      </c>
      <c r="L3518" s="51">
        <v>914</v>
      </c>
      <c r="M3518" s="52">
        <v>89555342</v>
      </c>
      <c r="N3518" s="52">
        <v>6054203</v>
      </c>
      <c r="O3518" s="52">
        <v>21269295</v>
      </c>
      <c r="P3518" s="52">
        <v>6660438</v>
      </c>
      <c r="Q3518" s="52">
        <v>95609545</v>
      </c>
      <c r="R3518" s="52">
        <v>27929733</v>
      </c>
      <c r="S3518" s="52">
        <v>123539278</v>
      </c>
      <c r="T3518" s="70" t="s">
        <v>10556</v>
      </c>
      <c r="U3518" s="70" t="s">
        <v>10560</v>
      </c>
    </row>
    <row r="3519" spans="1:21" x14ac:dyDescent="0.2">
      <c r="A3519" s="49" t="s">
        <v>2976</v>
      </c>
      <c r="B3519" s="49" t="s">
        <v>171</v>
      </c>
      <c r="C3519" s="50">
        <v>4909</v>
      </c>
      <c r="D3519" s="49" t="s">
        <v>169</v>
      </c>
      <c r="E3519" s="49" t="s">
        <v>3099</v>
      </c>
      <c r="F3519" s="49" t="s">
        <v>169</v>
      </c>
      <c r="G3519" s="49">
        <v>8001</v>
      </c>
      <c r="H3519" s="49" t="s">
        <v>170</v>
      </c>
      <c r="I3519" s="50">
        <v>24115</v>
      </c>
      <c r="J3519" s="50">
        <v>108001003475</v>
      </c>
      <c r="K3519" s="49" t="s">
        <v>3216</v>
      </c>
      <c r="L3519" s="51">
        <v>807</v>
      </c>
      <c r="M3519" s="52">
        <v>76390856</v>
      </c>
      <c r="N3519" s="52">
        <v>3445470</v>
      </c>
      <c r="O3519" s="52">
        <v>21269295</v>
      </c>
      <c r="P3519" s="52">
        <v>6660438</v>
      </c>
      <c r="Q3519" s="52">
        <v>79836326</v>
      </c>
      <c r="R3519" s="52">
        <v>27929733</v>
      </c>
      <c r="S3519" s="52">
        <v>107766059</v>
      </c>
      <c r="T3519" s="70" t="s">
        <v>10556</v>
      </c>
      <c r="U3519" s="70" t="s">
        <v>10560</v>
      </c>
    </row>
    <row r="3520" spans="1:21" x14ac:dyDescent="0.2">
      <c r="A3520" s="49" t="s">
        <v>2976</v>
      </c>
      <c r="B3520" s="49" t="s">
        <v>171</v>
      </c>
      <c r="C3520" s="50">
        <v>4909</v>
      </c>
      <c r="D3520" s="49" t="s">
        <v>169</v>
      </c>
      <c r="E3520" s="49" t="s">
        <v>3099</v>
      </c>
      <c r="F3520" s="49" t="s">
        <v>169</v>
      </c>
      <c r="G3520" s="49">
        <v>8001</v>
      </c>
      <c r="H3520" s="49" t="s">
        <v>170</v>
      </c>
      <c r="I3520" s="50">
        <v>24201</v>
      </c>
      <c r="J3520" s="50">
        <v>108001003386</v>
      </c>
      <c r="K3520" s="49" t="s">
        <v>3215</v>
      </c>
      <c r="L3520" s="51">
        <v>976</v>
      </c>
      <c r="M3520" s="52">
        <v>93919643</v>
      </c>
      <c r="N3520" s="52">
        <v>4002338</v>
      </c>
      <c r="O3520" s="52">
        <v>21269295</v>
      </c>
      <c r="P3520" s="52">
        <v>6660438</v>
      </c>
      <c r="Q3520" s="52">
        <v>97921981</v>
      </c>
      <c r="R3520" s="52">
        <v>27929733</v>
      </c>
      <c r="S3520" s="52">
        <v>125851714</v>
      </c>
      <c r="T3520" s="70" t="s">
        <v>10556</v>
      </c>
      <c r="U3520" s="70" t="s">
        <v>10560</v>
      </c>
    </row>
    <row r="3521" spans="1:21" x14ac:dyDescent="0.2">
      <c r="A3521" s="49" t="s">
        <v>2976</v>
      </c>
      <c r="B3521" s="49" t="s">
        <v>171</v>
      </c>
      <c r="C3521" s="50">
        <v>4909</v>
      </c>
      <c r="D3521" s="49" t="s">
        <v>169</v>
      </c>
      <c r="E3521" s="49" t="s">
        <v>3099</v>
      </c>
      <c r="F3521" s="49" t="s">
        <v>169</v>
      </c>
      <c r="G3521" s="49">
        <v>8001</v>
      </c>
      <c r="H3521" s="49" t="s">
        <v>170</v>
      </c>
      <c r="I3521" s="50">
        <v>24645</v>
      </c>
      <c r="J3521" s="50">
        <v>108001074011</v>
      </c>
      <c r="K3521" s="49" t="s">
        <v>3103</v>
      </c>
      <c r="L3521" s="51">
        <v>1154</v>
      </c>
      <c r="M3521" s="52">
        <v>110182935</v>
      </c>
      <c r="N3521" s="52">
        <v>0</v>
      </c>
      <c r="O3521" s="52">
        <v>21269295</v>
      </c>
      <c r="P3521" s="52">
        <v>6660438</v>
      </c>
      <c r="Q3521" s="52">
        <v>110182935</v>
      </c>
      <c r="R3521" s="52">
        <v>27929733</v>
      </c>
      <c r="S3521" s="52">
        <v>138112668</v>
      </c>
      <c r="T3521" s="70" t="s">
        <v>10556</v>
      </c>
      <c r="U3521" s="70" t="s">
        <v>10560</v>
      </c>
    </row>
    <row r="3522" spans="1:21" x14ac:dyDescent="0.2">
      <c r="A3522" s="49" t="s">
        <v>2976</v>
      </c>
      <c r="B3522" s="49" t="s">
        <v>171</v>
      </c>
      <c r="C3522" s="50">
        <v>4909</v>
      </c>
      <c r="D3522" s="49" t="s">
        <v>169</v>
      </c>
      <c r="E3522" s="49" t="s">
        <v>3099</v>
      </c>
      <c r="F3522" s="49" t="s">
        <v>169</v>
      </c>
      <c r="G3522" s="49">
        <v>8001</v>
      </c>
      <c r="H3522" s="49" t="s">
        <v>170</v>
      </c>
      <c r="I3522" s="50">
        <v>24651</v>
      </c>
      <c r="J3522" s="50">
        <v>108001074542</v>
      </c>
      <c r="K3522" s="49" t="s">
        <v>3102</v>
      </c>
      <c r="L3522" s="51">
        <v>355</v>
      </c>
      <c r="M3522" s="52">
        <v>32824135</v>
      </c>
      <c r="N3522" s="52">
        <v>742155</v>
      </c>
      <c r="O3522" s="52">
        <v>21269295</v>
      </c>
      <c r="P3522" s="52">
        <v>6660438</v>
      </c>
      <c r="Q3522" s="52">
        <v>33566290</v>
      </c>
      <c r="R3522" s="52">
        <v>27929733</v>
      </c>
      <c r="S3522" s="52">
        <v>61496023</v>
      </c>
      <c r="T3522" s="70" t="s">
        <v>10556</v>
      </c>
      <c r="U3522" s="70" t="s">
        <v>10560</v>
      </c>
    </row>
    <row r="3523" spans="1:21" x14ac:dyDescent="0.2">
      <c r="A3523" s="49" t="s">
        <v>5894</v>
      </c>
      <c r="B3523" s="49" t="s">
        <v>731</v>
      </c>
      <c r="C3523" s="50">
        <v>4911</v>
      </c>
      <c r="D3523" s="49" t="s">
        <v>729</v>
      </c>
      <c r="E3523" s="49" t="s">
        <v>8925</v>
      </c>
      <c r="F3523" s="49" t="s">
        <v>729</v>
      </c>
      <c r="G3523" s="49">
        <v>47001</v>
      </c>
      <c r="H3523" s="49" t="s">
        <v>730</v>
      </c>
      <c r="I3523" s="50">
        <v>23894</v>
      </c>
      <c r="J3523" s="50">
        <v>147001051190</v>
      </c>
      <c r="K3523" s="49" t="s">
        <v>8956</v>
      </c>
      <c r="L3523" s="51">
        <v>2140</v>
      </c>
      <c r="M3523" s="52">
        <v>208541194</v>
      </c>
      <c r="N3523" s="52">
        <v>0</v>
      </c>
      <c r="O3523" s="52">
        <v>27516191</v>
      </c>
      <c r="P3523" s="52">
        <v>26641753</v>
      </c>
      <c r="Q3523" s="52">
        <v>208541194</v>
      </c>
      <c r="R3523" s="52">
        <v>54157944</v>
      </c>
      <c r="S3523" s="52">
        <v>262699138</v>
      </c>
      <c r="T3523" s="70" t="s">
        <v>10556</v>
      </c>
      <c r="U3523" s="70" t="s">
        <v>10560</v>
      </c>
    </row>
    <row r="3524" spans="1:21" x14ac:dyDescent="0.2">
      <c r="A3524" s="49" t="s">
        <v>2976</v>
      </c>
      <c r="B3524" s="49" t="s">
        <v>171</v>
      </c>
      <c r="C3524" s="50">
        <v>4909</v>
      </c>
      <c r="D3524" s="49" t="s">
        <v>169</v>
      </c>
      <c r="E3524" s="49" t="s">
        <v>3099</v>
      </c>
      <c r="F3524" s="49" t="s">
        <v>169</v>
      </c>
      <c r="G3524" s="49">
        <v>8001</v>
      </c>
      <c r="H3524" s="49" t="s">
        <v>170</v>
      </c>
      <c r="I3524" s="50">
        <v>24123</v>
      </c>
      <c r="J3524" s="50">
        <v>108001003645</v>
      </c>
      <c r="K3524" s="49" t="s">
        <v>3132</v>
      </c>
      <c r="L3524" s="51">
        <v>513</v>
      </c>
      <c r="M3524" s="52">
        <v>49578537</v>
      </c>
      <c r="N3524" s="52">
        <v>0</v>
      </c>
      <c r="O3524" s="52">
        <v>21269295</v>
      </c>
      <c r="P3524" s="52">
        <v>6660438</v>
      </c>
      <c r="Q3524" s="52">
        <v>49578537</v>
      </c>
      <c r="R3524" s="52">
        <v>27929733</v>
      </c>
      <c r="S3524" s="52">
        <v>77508270</v>
      </c>
      <c r="T3524" s="70" t="s">
        <v>10556</v>
      </c>
      <c r="U3524" s="70" t="s">
        <v>10560</v>
      </c>
    </row>
    <row r="3525" spans="1:21" x14ac:dyDescent="0.2">
      <c r="A3525" s="49" t="s">
        <v>2976</v>
      </c>
      <c r="B3525" s="49" t="s">
        <v>171</v>
      </c>
      <c r="C3525" s="50">
        <v>4909</v>
      </c>
      <c r="D3525" s="49" t="s">
        <v>169</v>
      </c>
      <c r="E3525" s="49" t="s">
        <v>3099</v>
      </c>
      <c r="F3525" s="49" t="s">
        <v>169</v>
      </c>
      <c r="G3525" s="49">
        <v>8001</v>
      </c>
      <c r="H3525" s="49" t="s">
        <v>170</v>
      </c>
      <c r="I3525" s="50">
        <v>26466</v>
      </c>
      <c r="J3525" s="50">
        <v>308001017254</v>
      </c>
      <c r="K3525" s="49" t="s">
        <v>3214</v>
      </c>
      <c r="L3525" s="51">
        <v>1570</v>
      </c>
      <c r="M3525" s="52">
        <v>144007606</v>
      </c>
      <c r="N3525" s="52">
        <v>0</v>
      </c>
      <c r="O3525" s="52">
        <v>21269295</v>
      </c>
      <c r="P3525" s="52">
        <v>6660438</v>
      </c>
      <c r="Q3525" s="52">
        <v>144007606</v>
      </c>
      <c r="R3525" s="52">
        <v>27929733</v>
      </c>
      <c r="S3525" s="52">
        <v>171937339</v>
      </c>
      <c r="T3525" s="70" t="s">
        <v>10556</v>
      </c>
      <c r="U3525" s="70" t="s">
        <v>10560</v>
      </c>
    </row>
    <row r="3526" spans="1:21" x14ac:dyDescent="0.2">
      <c r="A3526" s="49" t="s">
        <v>2245</v>
      </c>
      <c r="B3526" s="49" t="s">
        <v>171</v>
      </c>
      <c r="C3526" s="50">
        <v>4909</v>
      </c>
      <c r="D3526" s="49" t="s">
        <v>169</v>
      </c>
      <c r="E3526" s="49" t="s">
        <v>3099</v>
      </c>
      <c r="F3526" s="49" t="s">
        <v>169</v>
      </c>
      <c r="G3526" s="49">
        <v>8001</v>
      </c>
      <c r="H3526" s="49" t="s">
        <v>170</v>
      </c>
      <c r="I3526" s="50">
        <v>24654</v>
      </c>
      <c r="J3526" s="50">
        <v>208001017276</v>
      </c>
      <c r="K3526" s="49" t="s">
        <v>3147</v>
      </c>
      <c r="L3526" s="51">
        <v>491</v>
      </c>
      <c r="M3526" s="52">
        <v>48533886</v>
      </c>
      <c r="N3526" s="52">
        <v>9706777</v>
      </c>
      <c r="O3526" s="52">
        <v>21269295</v>
      </c>
      <c r="P3526" s="52">
        <v>6660438</v>
      </c>
      <c r="Q3526" s="52">
        <v>58240663</v>
      </c>
      <c r="R3526" s="52">
        <v>27929733</v>
      </c>
      <c r="S3526" s="52">
        <v>86170396</v>
      </c>
      <c r="T3526" s="70" t="s">
        <v>10556</v>
      </c>
      <c r="U3526" s="70" t="s">
        <v>10560</v>
      </c>
    </row>
    <row r="3527" spans="1:21" x14ac:dyDescent="0.2">
      <c r="A3527" s="49" t="s">
        <v>2976</v>
      </c>
      <c r="B3527" s="49" t="s">
        <v>171</v>
      </c>
      <c r="C3527" s="50">
        <v>4909</v>
      </c>
      <c r="D3527" s="49" t="s">
        <v>169</v>
      </c>
      <c r="E3527" s="49" t="s">
        <v>3099</v>
      </c>
      <c r="F3527" s="49" t="s">
        <v>169</v>
      </c>
      <c r="G3527" s="49">
        <v>8001</v>
      </c>
      <c r="H3527" s="49" t="s">
        <v>170</v>
      </c>
      <c r="I3527" s="50">
        <v>32820</v>
      </c>
      <c r="J3527" s="50">
        <v>308001003636</v>
      </c>
      <c r="K3527" s="49" t="s">
        <v>3113</v>
      </c>
      <c r="L3527" s="51">
        <v>1643</v>
      </c>
      <c r="M3527" s="52">
        <v>156676959</v>
      </c>
      <c r="N3527" s="52">
        <v>6122783</v>
      </c>
      <c r="O3527" s="52">
        <v>21269295</v>
      </c>
      <c r="P3527" s="52">
        <v>6660438</v>
      </c>
      <c r="Q3527" s="52">
        <v>162799742</v>
      </c>
      <c r="R3527" s="52">
        <v>27929733</v>
      </c>
      <c r="S3527" s="52">
        <v>190729475</v>
      </c>
      <c r="T3527" s="70" t="s">
        <v>10556</v>
      </c>
      <c r="U3527" s="70" t="s">
        <v>10560</v>
      </c>
    </row>
    <row r="3528" spans="1:21" x14ac:dyDescent="0.2">
      <c r="A3528" s="49" t="s">
        <v>2976</v>
      </c>
      <c r="B3528" s="49" t="s">
        <v>171</v>
      </c>
      <c r="C3528" s="50">
        <v>4909</v>
      </c>
      <c r="D3528" s="49" t="s">
        <v>169</v>
      </c>
      <c r="E3528" s="49" t="s">
        <v>3099</v>
      </c>
      <c r="F3528" s="49" t="s">
        <v>169</v>
      </c>
      <c r="G3528" s="49">
        <v>8001</v>
      </c>
      <c r="H3528" s="49" t="s">
        <v>170</v>
      </c>
      <c r="I3528" s="50">
        <v>23694</v>
      </c>
      <c r="J3528" s="50">
        <v>108001003190</v>
      </c>
      <c r="K3528" s="49" t="s">
        <v>3131</v>
      </c>
      <c r="L3528" s="51">
        <v>1454</v>
      </c>
      <c r="M3528" s="52">
        <v>144406437</v>
      </c>
      <c r="N3528" s="52">
        <v>15151355</v>
      </c>
      <c r="O3528" s="52">
        <v>21269295</v>
      </c>
      <c r="P3528" s="52">
        <v>6660438</v>
      </c>
      <c r="Q3528" s="52">
        <v>159557792</v>
      </c>
      <c r="R3528" s="52">
        <v>27929733</v>
      </c>
      <c r="S3528" s="52">
        <v>187487525</v>
      </c>
      <c r="T3528" s="70" t="s">
        <v>10556</v>
      </c>
      <c r="U3528" s="70" t="s">
        <v>10560</v>
      </c>
    </row>
    <row r="3529" spans="1:21" x14ac:dyDescent="0.2">
      <c r="A3529" s="49" t="s">
        <v>2976</v>
      </c>
      <c r="B3529" s="49" t="s">
        <v>171</v>
      </c>
      <c r="C3529" s="50">
        <v>4909</v>
      </c>
      <c r="D3529" s="49" t="s">
        <v>169</v>
      </c>
      <c r="E3529" s="49" t="s">
        <v>3099</v>
      </c>
      <c r="F3529" s="49" t="s">
        <v>169</v>
      </c>
      <c r="G3529" s="49">
        <v>8001</v>
      </c>
      <c r="H3529" s="49" t="s">
        <v>170</v>
      </c>
      <c r="I3529" s="50">
        <v>24135</v>
      </c>
      <c r="J3529" s="50">
        <v>108001004030</v>
      </c>
      <c r="K3529" s="49" t="s">
        <v>3130</v>
      </c>
      <c r="L3529" s="51">
        <v>2262</v>
      </c>
      <c r="M3529" s="52">
        <v>222986552</v>
      </c>
      <c r="N3529" s="52">
        <v>10794787</v>
      </c>
      <c r="O3529" s="52">
        <v>21269295</v>
      </c>
      <c r="P3529" s="52">
        <v>6660438</v>
      </c>
      <c r="Q3529" s="52">
        <v>233781339</v>
      </c>
      <c r="R3529" s="52">
        <v>27929733</v>
      </c>
      <c r="S3529" s="52">
        <v>261711072</v>
      </c>
      <c r="T3529" s="70" t="s">
        <v>10556</v>
      </c>
      <c r="U3529" s="70" t="s">
        <v>10560</v>
      </c>
    </row>
    <row r="3530" spans="1:21" x14ac:dyDescent="0.2">
      <c r="A3530" s="49" t="s">
        <v>2976</v>
      </c>
      <c r="B3530" s="49" t="s">
        <v>171</v>
      </c>
      <c r="C3530" s="50">
        <v>4909</v>
      </c>
      <c r="D3530" s="49" t="s">
        <v>169</v>
      </c>
      <c r="E3530" s="49" t="s">
        <v>3099</v>
      </c>
      <c r="F3530" s="49" t="s">
        <v>169</v>
      </c>
      <c r="G3530" s="49">
        <v>8001</v>
      </c>
      <c r="H3530" s="49" t="s">
        <v>170</v>
      </c>
      <c r="I3530" s="50">
        <v>24593</v>
      </c>
      <c r="J3530" s="50">
        <v>108001004757</v>
      </c>
      <c r="K3530" s="49" t="s">
        <v>3141</v>
      </c>
      <c r="L3530" s="51">
        <v>2006</v>
      </c>
      <c r="M3530" s="52">
        <v>194989238</v>
      </c>
      <c r="N3530" s="52">
        <v>25277524</v>
      </c>
      <c r="O3530" s="52">
        <v>21269295</v>
      </c>
      <c r="P3530" s="52">
        <v>6660438</v>
      </c>
      <c r="Q3530" s="52">
        <v>220266762</v>
      </c>
      <c r="R3530" s="52">
        <v>27929733</v>
      </c>
      <c r="S3530" s="52">
        <v>248196495</v>
      </c>
      <c r="T3530" s="70" t="s">
        <v>10556</v>
      </c>
      <c r="U3530" s="70" t="s">
        <v>10560</v>
      </c>
    </row>
    <row r="3531" spans="1:21" x14ac:dyDescent="0.2">
      <c r="A3531" s="49" t="s">
        <v>2976</v>
      </c>
      <c r="B3531" s="49" t="s">
        <v>171</v>
      </c>
      <c r="C3531" s="50">
        <v>4909</v>
      </c>
      <c r="D3531" s="49" t="s">
        <v>169</v>
      </c>
      <c r="E3531" s="49" t="s">
        <v>3099</v>
      </c>
      <c r="F3531" s="49" t="s">
        <v>169</v>
      </c>
      <c r="G3531" s="49">
        <v>8001</v>
      </c>
      <c r="H3531" s="49" t="s">
        <v>170</v>
      </c>
      <c r="I3531" s="50">
        <v>24646</v>
      </c>
      <c r="J3531" s="50">
        <v>108001074186</v>
      </c>
      <c r="K3531" s="49" t="s">
        <v>3212</v>
      </c>
      <c r="L3531" s="51">
        <v>976</v>
      </c>
      <c r="M3531" s="52">
        <v>94017088</v>
      </c>
      <c r="N3531" s="52">
        <v>0</v>
      </c>
      <c r="O3531" s="52">
        <v>21269295</v>
      </c>
      <c r="P3531" s="52">
        <v>6660438</v>
      </c>
      <c r="Q3531" s="52">
        <v>94017088</v>
      </c>
      <c r="R3531" s="52">
        <v>27929733</v>
      </c>
      <c r="S3531" s="52">
        <v>121946821</v>
      </c>
      <c r="T3531" s="70" t="s">
        <v>10556</v>
      </c>
      <c r="U3531" s="70" t="s">
        <v>10560</v>
      </c>
    </row>
    <row r="3532" spans="1:21" x14ac:dyDescent="0.2">
      <c r="A3532" s="49" t="s">
        <v>2976</v>
      </c>
      <c r="B3532" s="49" t="s">
        <v>171</v>
      </c>
      <c r="C3532" s="50">
        <v>4909</v>
      </c>
      <c r="D3532" s="49" t="s">
        <v>169</v>
      </c>
      <c r="E3532" s="49" t="s">
        <v>3099</v>
      </c>
      <c r="F3532" s="49" t="s">
        <v>169</v>
      </c>
      <c r="G3532" s="49">
        <v>8001</v>
      </c>
      <c r="H3532" s="49" t="s">
        <v>170</v>
      </c>
      <c r="I3532" s="50">
        <v>23771</v>
      </c>
      <c r="J3532" s="50">
        <v>108001002746</v>
      </c>
      <c r="K3532" s="49" t="s">
        <v>3237</v>
      </c>
      <c r="L3532" s="51">
        <v>729</v>
      </c>
      <c r="M3532" s="52">
        <v>68090931</v>
      </c>
      <c r="N3532" s="52">
        <v>2040928</v>
      </c>
      <c r="O3532" s="52">
        <v>21269295</v>
      </c>
      <c r="P3532" s="52">
        <v>6660438</v>
      </c>
      <c r="Q3532" s="52">
        <v>70131859</v>
      </c>
      <c r="R3532" s="52">
        <v>27929733</v>
      </c>
      <c r="S3532" s="52">
        <v>98061592</v>
      </c>
      <c r="T3532" s="70" t="s">
        <v>10556</v>
      </c>
      <c r="U3532" s="70" t="s">
        <v>10560</v>
      </c>
    </row>
    <row r="3533" spans="1:21" x14ac:dyDescent="0.2">
      <c r="A3533" s="49" t="s">
        <v>2976</v>
      </c>
      <c r="B3533" s="49" t="s">
        <v>171</v>
      </c>
      <c r="C3533" s="50">
        <v>4909</v>
      </c>
      <c r="D3533" s="49" t="s">
        <v>169</v>
      </c>
      <c r="E3533" s="49" t="s">
        <v>3099</v>
      </c>
      <c r="F3533" s="49" t="s">
        <v>169</v>
      </c>
      <c r="G3533" s="49">
        <v>8001</v>
      </c>
      <c r="H3533" s="49" t="s">
        <v>170</v>
      </c>
      <c r="I3533" s="50">
        <v>24127</v>
      </c>
      <c r="J3533" s="50">
        <v>108001003726</v>
      </c>
      <c r="K3533" s="49" t="s">
        <v>3211</v>
      </c>
      <c r="L3533" s="51">
        <v>749</v>
      </c>
      <c r="M3533" s="52">
        <v>71528863</v>
      </c>
      <c r="N3533" s="52">
        <v>14305773</v>
      </c>
      <c r="O3533" s="52">
        <v>21269295</v>
      </c>
      <c r="P3533" s="52">
        <v>6660438</v>
      </c>
      <c r="Q3533" s="52">
        <v>85834636</v>
      </c>
      <c r="R3533" s="52">
        <v>27929733</v>
      </c>
      <c r="S3533" s="52">
        <v>113764369</v>
      </c>
      <c r="T3533" s="70" t="s">
        <v>10556</v>
      </c>
      <c r="U3533" s="70" t="s">
        <v>10560</v>
      </c>
    </row>
    <row r="3534" spans="1:21" x14ac:dyDescent="0.2">
      <c r="A3534" s="49" t="s">
        <v>2976</v>
      </c>
      <c r="B3534" s="49" t="s">
        <v>171</v>
      </c>
      <c r="C3534" s="50">
        <v>4909</v>
      </c>
      <c r="D3534" s="49" t="s">
        <v>169</v>
      </c>
      <c r="E3534" s="49" t="s">
        <v>3099</v>
      </c>
      <c r="F3534" s="49" t="s">
        <v>169</v>
      </c>
      <c r="G3534" s="49">
        <v>8001</v>
      </c>
      <c r="H3534" s="49" t="s">
        <v>170</v>
      </c>
      <c r="I3534" s="50">
        <v>24132</v>
      </c>
      <c r="J3534" s="50">
        <v>108001003840</v>
      </c>
      <c r="K3534" s="49" t="s">
        <v>3210</v>
      </c>
      <c r="L3534" s="51">
        <v>814</v>
      </c>
      <c r="M3534" s="52">
        <v>77591388</v>
      </c>
      <c r="N3534" s="52">
        <v>4209196</v>
      </c>
      <c r="O3534" s="52">
        <v>21269295</v>
      </c>
      <c r="P3534" s="52">
        <v>6660438</v>
      </c>
      <c r="Q3534" s="52">
        <v>81800584</v>
      </c>
      <c r="R3534" s="52">
        <v>27929733</v>
      </c>
      <c r="S3534" s="52">
        <v>109730317</v>
      </c>
      <c r="T3534" s="70" t="s">
        <v>10556</v>
      </c>
      <c r="U3534" s="70" t="s">
        <v>10560</v>
      </c>
    </row>
    <row r="3535" spans="1:21" x14ac:dyDescent="0.2">
      <c r="A3535" s="49" t="s">
        <v>2976</v>
      </c>
      <c r="B3535" s="49" t="s">
        <v>171</v>
      </c>
      <c r="C3535" s="50">
        <v>4909</v>
      </c>
      <c r="D3535" s="49" t="s">
        <v>169</v>
      </c>
      <c r="E3535" s="49" t="s">
        <v>3099</v>
      </c>
      <c r="F3535" s="49" t="s">
        <v>169</v>
      </c>
      <c r="G3535" s="49">
        <v>8001</v>
      </c>
      <c r="H3535" s="49" t="s">
        <v>170</v>
      </c>
      <c r="I3535" s="50">
        <v>24650</v>
      </c>
      <c r="J3535" s="50">
        <v>108001074534</v>
      </c>
      <c r="K3535" s="49" t="s">
        <v>3209</v>
      </c>
      <c r="L3535" s="51">
        <v>1577</v>
      </c>
      <c r="M3535" s="52">
        <v>151175813</v>
      </c>
      <c r="N3535" s="52">
        <v>4568058</v>
      </c>
      <c r="O3535" s="52">
        <v>21269295</v>
      </c>
      <c r="P3535" s="52">
        <v>6660438</v>
      </c>
      <c r="Q3535" s="52">
        <v>155743871</v>
      </c>
      <c r="R3535" s="52">
        <v>27929733</v>
      </c>
      <c r="S3535" s="52">
        <v>183673604</v>
      </c>
      <c r="T3535" s="70" t="s">
        <v>10556</v>
      </c>
      <c r="U3535" s="70" t="s">
        <v>10560</v>
      </c>
    </row>
    <row r="3536" spans="1:21" x14ac:dyDescent="0.2">
      <c r="A3536" s="49" t="s">
        <v>2976</v>
      </c>
      <c r="B3536" s="49" t="s">
        <v>171</v>
      </c>
      <c r="C3536" s="50">
        <v>4909</v>
      </c>
      <c r="D3536" s="49" t="s">
        <v>169</v>
      </c>
      <c r="E3536" s="49" t="s">
        <v>3099</v>
      </c>
      <c r="F3536" s="49" t="s">
        <v>169</v>
      </c>
      <c r="G3536" s="49">
        <v>8001</v>
      </c>
      <c r="H3536" s="49" t="s">
        <v>170</v>
      </c>
      <c r="I3536" s="50">
        <v>21260</v>
      </c>
      <c r="J3536" s="50">
        <v>308001018358</v>
      </c>
      <c r="K3536" s="49" t="s">
        <v>3129</v>
      </c>
      <c r="L3536" s="51">
        <v>1608</v>
      </c>
      <c r="M3536" s="52">
        <v>151546082</v>
      </c>
      <c r="N3536" s="52">
        <v>4611966</v>
      </c>
      <c r="O3536" s="52">
        <v>21269295</v>
      </c>
      <c r="P3536" s="52">
        <v>26641753</v>
      </c>
      <c r="Q3536" s="52">
        <v>156158048</v>
      </c>
      <c r="R3536" s="52">
        <v>47911048</v>
      </c>
      <c r="S3536" s="52">
        <v>204069096</v>
      </c>
      <c r="T3536" s="70" t="s">
        <v>10556</v>
      </c>
      <c r="U3536" s="70" t="s">
        <v>10560</v>
      </c>
    </row>
    <row r="3537" spans="1:21" x14ac:dyDescent="0.2">
      <c r="A3537" s="49" t="s">
        <v>2976</v>
      </c>
      <c r="B3537" s="49" t="s">
        <v>171</v>
      </c>
      <c r="C3537" s="50">
        <v>4909</v>
      </c>
      <c r="D3537" s="49" t="s">
        <v>169</v>
      </c>
      <c r="E3537" s="49" t="s">
        <v>3099</v>
      </c>
      <c r="F3537" s="49" t="s">
        <v>169</v>
      </c>
      <c r="G3537" s="49">
        <v>8001</v>
      </c>
      <c r="H3537" s="49" t="s">
        <v>170</v>
      </c>
      <c r="I3537" s="50">
        <v>24640</v>
      </c>
      <c r="J3537" s="50">
        <v>108001018421</v>
      </c>
      <c r="K3537" s="49" t="s">
        <v>3208</v>
      </c>
      <c r="L3537" s="51">
        <v>820</v>
      </c>
      <c r="M3537" s="52">
        <v>78752944</v>
      </c>
      <c r="N3537" s="52">
        <v>2762822</v>
      </c>
      <c r="O3537" s="52">
        <v>21269295</v>
      </c>
      <c r="P3537" s="52">
        <v>6660438</v>
      </c>
      <c r="Q3537" s="52">
        <v>81515766</v>
      </c>
      <c r="R3537" s="52">
        <v>27929733</v>
      </c>
      <c r="S3537" s="52">
        <v>109445499</v>
      </c>
      <c r="T3537" s="70" t="s">
        <v>10556</v>
      </c>
      <c r="U3537" s="70" t="s">
        <v>10560</v>
      </c>
    </row>
    <row r="3538" spans="1:21" x14ac:dyDescent="0.2">
      <c r="A3538" s="49" t="s">
        <v>5894</v>
      </c>
      <c r="B3538" s="49" t="s">
        <v>731</v>
      </c>
      <c r="C3538" s="50">
        <v>4911</v>
      </c>
      <c r="D3538" s="49" t="s">
        <v>729</v>
      </c>
      <c r="E3538" s="49" t="s">
        <v>8925</v>
      </c>
      <c r="F3538" s="49" t="s">
        <v>729</v>
      </c>
      <c r="G3538" s="49">
        <v>47001</v>
      </c>
      <c r="H3538" s="49" t="s">
        <v>730</v>
      </c>
      <c r="I3538" s="50">
        <v>32992</v>
      </c>
      <c r="J3538" s="50">
        <v>147001000293</v>
      </c>
      <c r="K3538" s="49" t="s">
        <v>8989</v>
      </c>
      <c r="L3538" s="51">
        <v>486</v>
      </c>
      <c r="M3538" s="52">
        <v>51383126</v>
      </c>
      <c r="N3538" s="52">
        <v>10276625</v>
      </c>
      <c r="O3538" s="52">
        <v>27516191</v>
      </c>
      <c r="P3538" s="52">
        <v>13320876</v>
      </c>
      <c r="Q3538" s="52">
        <v>61659751</v>
      </c>
      <c r="R3538" s="52">
        <v>40837067</v>
      </c>
      <c r="S3538" s="52">
        <v>102496818</v>
      </c>
      <c r="T3538" s="70" t="s">
        <v>10556</v>
      </c>
      <c r="U3538" s="70" t="s">
        <v>10560</v>
      </c>
    </row>
    <row r="3539" spans="1:21" x14ac:dyDescent="0.2">
      <c r="A3539" s="49" t="s">
        <v>2976</v>
      </c>
      <c r="B3539" s="49" t="s">
        <v>171</v>
      </c>
      <c r="C3539" s="50">
        <v>4909</v>
      </c>
      <c r="D3539" s="49" t="s">
        <v>169</v>
      </c>
      <c r="E3539" s="49" t="s">
        <v>3099</v>
      </c>
      <c r="F3539" s="49" t="s">
        <v>169</v>
      </c>
      <c r="G3539" s="49">
        <v>8001</v>
      </c>
      <c r="H3539" s="49" t="s">
        <v>170</v>
      </c>
      <c r="I3539" s="50">
        <v>23767</v>
      </c>
      <c r="J3539" s="50">
        <v>108001002614</v>
      </c>
      <c r="K3539" s="49" t="s">
        <v>3207</v>
      </c>
      <c r="L3539" s="51">
        <v>915</v>
      </c>
      <c r="M3539" s="52">
        <v>86867074</v>
      </c>
      <c r="N3539" s="52">
        <v>3940496</v>
      </c>
      <c r="O3539" s="52">
        <v>21269295</v>
      </c>
      <c r="P3539" s="52">
        <v>6660438</v>
      </c>
      <c r="Q3539" s="52">
        <v>90807570</v>
      </c>
      <c r="R3539" s="52">
        <v>27929733</v>
      </c>
      <c r="S3539" s="52">
        <v>118737303</v>
      </c>
      <c r="T3539" s="70" t="s">
        <v>10556</v>
      </c>
      <c r="U3539" s="70" t="s">
        <v>10560</v>
      </c>
    </row>
    <row r="3540" spans="1:21" x14ac:dyDescent="0.2">
      <c r="A3540" s="49" t="s">
        <v>2976</v>
      </c>
      <c r="B3540" s="49" t="s">
        <v>171</v>
      </c>
      <c r="C3540" s="50">
        <v>4909</v>
      </c>
      <c r="D3540" s="49" t="s">
        <v>169</v>
      </c>
      <c r="E3540" s="49" t="s">
        <v>3099</v>
      </c>
      <c r="F3540" s="49" t="s">
        <v>169</v>
      </c>
      <c r="G3540" s="49">
        <v>8001</v>
      </c>
      <c r="H3540" s="49" t="s">
        <v>170</v>
      </c>
      <c r="I3540" s="50">
        <v>93402</v>
      </c>
      <c r="J3540" s="50">
        <v>308001009863</v>
      </c>
      <c r="K3540" s="49" t="s">
        <v>3206</v>
      </c>
      <c r="L3540" s="51">
        <v>1268</v>
      </c>
      <c r="M3540" s="52">
        <v>121324393</v>
      </c>
      <c r="N3540" s="52">
        <v>6576768</v>
      </c>
      <c r="O3540" s="52">
        <v>21269295</v>
      </c>
      <c r="P3540" s="52">
        <v>26641753</v>
      </c>
      <c r="Q3540" s="52">
        <v>127901161</v>
      </c>
      <c r="R3540" s="52">
        <v>47911048</v>
      </c>
      <c r="S3540" s="52">
        <v>175812209</v>
      </c>
      <c r="T3540" s="70" t="s">
        <v>10556</v>
      </c>
      <c r="U3540" s="70" t="s">
        <v>10560</v>
      </c>
    </row>
    <row r="3541" spans="1:21" x14ac:dyDescent="0.2">
      <c r="A3541" s="49" t="s">
        <v>2976</v>
      </c>
      <c r="B3541" s="49" t="s">
        <v>171</v>
      </c>
      <c r="C3541" s="50">
        <v>4909</v>
      </c>
      <c r="D3541" s="49" t="s">
        <v>169</v>
      </c>
      <c r="E3541" s="49" t="s">
        <v>3099</v>
      </c>
      <c r="F3541" s="49" t="s">
        <v>169</v>
      </c>
      <c r="G3541" s="49">
        <v>8001</v>
      </c>
      <c r="H3541" s="49" t="s">
        <v>170</v>
      </c>
      <c r="I3541" s="50">
        <v>99326</v>
      </c>
      <c r="J3541" s="50">
        <v>108001000034</v>
      </c>
      <c r="K3541" s="49" t="s">
        <v>3205</v>
      </c>
      <c r="L3541" s="51">
        <v>513</v>
      </c>
      <c r="M3541" s="52">
        <v>50415323</v>
      </c>
      <c r="N3541" s="52">
        <v>3248500</v>
      </c>
      <c r="O3541" s="52">
        <v>21269295</v>
      </c>
      <c r="P3541" s="52">
        <v>6660438</v>
      </c>
      <c r="Q3541" s="52">
        <v>53663823</v>
      </c>
      <c r="R3541" s="52">
        <v>27929733</v>
      </c>
      <c r="S3541" s="52">
        <v>81593556</v>
      </c>
      <c r="T3541" s="70" t="s">
        <v>10556</v>
      </c>
      <c r="U3541" s="70" t="s">
        <v>10560</v>
      </c>
    </row>
    <row r="3542" spans="1:21" x14ac:dyDescent="0.2">
      <c r="A3542" s="49" t="s">
        <v>2976</v>
      </c>
      <c r="B3542" s="49" t="s">
        <v>171</v>
      </c>
      <c r="C3542" s="50">
        <v>4909</v>
      </c>
      <c r="D3542" s="49" t="s">
        <v>169</v>
      </c>
      <c r="E3542" s="49" t="s">
        <v>3099</v>
      </c>
      <c r="F3542" s="49" t="s">
        <v>169</v>
      </c>
      <c r="G3542" s="49">
        <v>8001</v>
      </c>
      <c r="H3542" s="49" t="s">
        <v>170</v>
      </c>
      <c r="I3542" s="50">
        <v>143780</v>
      </c>
      <c r="J3542" s="50">
        <v>108001800073</v>
      </c>
      <c r="K3542" s="49" t="s">
        <v>3204</v>
      </c>
      <c r="L3542" s="51">
        <v>1891</v>
      </c>
      <c r="M3542" s="52">
        <v>176100216</v>
      </c>
      <c r="N3542" s="52">
        <v>4187877</v>
      </c>
      <c r="O3542" s="52">
        <v>21269295</v>
      </c>
      <c r="P3542" s="52">
        <v>6660438</v>
      </c>
      <c r="Q3542" s="52">
        <v>180288093</v>
      </c>
      <c r="R3542" s="52">
        <v>27929733</v>
      </c>
      <c r="S3542" s="52">
        <v>208217826</v>
      </c>
      <c r="T3542" s="70" t="s">
        <v>10556</v>
      </c>
      <c r="U3542" s="70" t="s">
        <v>10560</v>
      </c>
    </row>
    <row r="3543" spans="1:21" x14ac:dyDescent="0.2">
      <c r="A3543" s="49" t="s">
        <v>2976</v>
      </c>
      <c r="B3543" s="49" t="s">
        <v>171</v>
      </c>
      <c r="C3543" s="50">
        <v>4909</v>
      </c>
      <c r="D3543" s="49" t="s">
        <v>169</v>
      </c>
      <c r="E3543" s="49" t="s">
        <v>3099</v>
      </c>
      <c r="F3543" s="49" t="s">
        <v>169</v>
      </c>
      <c r="G3543" s="49">
        <v>8001</v>
      </c>
      <c r="H3543" s="49" t="s">
        <v>170</v>
      </c>
      <c r="I3543" s="50">
        <v>24596</v>
      </c>
      <c r="J3543" s="50">
        <v>108001005117</v>
      </c>
      <c r="K3543" s="49" t="s">
        <v>3203</v>
      </c>
      <c r="L3543" s="51">
        <v>1023</v>
      </c>
      <c r="M3543" s="52">
        <v>95539913</v>
      </c>
      <c r="N3543" s="52">
        <v>6933049</v>
      </c>
      <c r="O3543" s="52">
        <v>21269295</v>
      </c>
      <c r="P3543" s="52">
        <v>6660438</v>
      </c>
      <c r="Q3543" s="52">
        <v>102472962</v>
      </c>
      <c r="R3543" s="52">
        <v>27929733</v>
      </c>
      <c r="S3543" s="52">
        <v>130402695</v>
      </c>
      <c r="T3543" s="70" t="s">
        <v>10556</v>
      </c>
      <c r="U3543" s="70" t="s">
        <v>10560</v>
      </c>
    </row>
    <row r="3544" spans="1:21" x14ac:dyDescent="0.2">
      <c r="A3544" s="49" t="s">
        <v>2976</v>
      </c>
      <c r="B3544" s="49" t="s">
        <v>171</v>
      </c>
      <c r="C3544" s="50">
        <v>4909</v>
      </c>
      <c r="D3544" s="49" t="s">
        <v>169</v>
      </c>
      <c r="E3544" s="49" t="s">
        <v>3099</v>
      </c>
      <c r="F3544" s="49" t="s">
        <v>169</v>
      </c>
      <c r="G3544" s="49">
        <v>8001</v>
      </c>
      <c r="H3544" s="49" t="s">
        <v>170</v>
      </c>
      <c r="I3544" s="50">
        <v>23724</v>
      </c>
      <c r="J3544" s="50">
        <v>108001000018</v>
      </c>
      <c r="K3544" s="49" t="s">
        <v>3250</v>
      </c>
      <c r="L3544" s="51">
        <v>534</v>
      </c>
      <c r="M3544" s="52">
        <v>49959263</v>
      </c>
      <c r="N3544" s="52">
        <v>1351783</v>
      </c>
      <c r="O3544" s="52">
        <v>21269295</v>
      </c>
      <c r="P3544" s="52">
        <v>6660438</v>
      </c>
      <c r="Q3544" s="52">
        <v>51311046</v>
      </c>
      <c r="R3544" s="52">
        <v>27929733</v>
      </c>
      <c r="S3544" s="52">
        <v>79240779</v>
      </c>
      <c r="T3544" s="70" t="s">
        <v>10556</v>
      </c>
      <c r="U3544" s="70" t="s">
        <v>10560</v>
      </c>
    </row>
    <row r="3545" spans="1:21" x14ac:dyDescent="0.2">
      <c r="A3545" s="49" t="s">
        <v>2976</v>
      </c>
      <c r="B3545" s="49" t="s">
        <v>171</v>
      </c>
      <c r="C3545" s="50">
        <v>4909</v>
      </c>
      <c r="D3545" s="49" t="s">
        <v>169</v>
      </c>
      <c r="E3545" s="49" t="s">
        <v>3099</v>
      </c>
      <c r="F3545" s="49" t="s">
        <v>169</v>
      </c>
      <c r="G3545" s="49">
        <v>8001</v>
      </c>
      <c r="H3545" s="49" t="s">
        <v>170</v>
      </c>
      <c r="I3545" s="50">
        <v>24139</v>
      </c>
      <c r="J3545" s="50">
        <v>108001004692</v>
      </c>
      <c r="K3545" s="49" t="s">
        <v>3202</v>
      </c>
      <c r="L3545" s="51">
        <v>533</v>
      </c>
      <c r="M3545" s="52">
        <v>52543523</v>
      </c>
      <c r="N3545" s="52">
        <v>0</v>
      </c>
      <c r="O3545" s="52">
        <v>21269295</v>
      </c>
      <c r="P3545" s="52">
        <v>6660438</v>
      </c>
      <c r="Q3545" s="52">
        <v>52543523</v>
      </c>
      <c r="R3545" s="52">
        <v>27929733</v>
      </c>
      <c r="S3545" s="52">
        <v>80473256</v>
      </c>
      <c r="T3545" s="70" t="s">
        <v>10556</v>
      </c>
      <c r="U3545" s="70" t="s">
        <v>10560</v>
      </c>
    </row>
    <row r="3546" spans="1:21" x14ac:dyDescent="0.2">
      <c r="A3546" s="49" t="s">
        <v>2976</v>
      </c>
      <c r="B3546" s="49" t="s">
        <v>171</v>
      </c>
      <c r="C3546" s="50">
        <v>4909</v>
      </c>
      <c r="D3546" s="49" t="s">
        <v>169</v>
      </c>
      <c r="E3546" s="49" t="s">
        <v>3099</v>
      </c>
      <c r="F3546" s="49" t="s">
        <v>169</v>
      </c>
      <c r="G3546" s="49">
        <v>8001</v>
      </c>
      <c r="H3546" s="49" t="s">
        <v>170</v>
      </c>
      <c r="I3546" s="50">
        <v>107951</v>
      </c>
      <c r="J3546" s="50">
        <v>108001003769</v>
      </c>
      <c r="K3546" s="49" t="s">
        <v>3201</v>
      </c>
      <c r="L3546" s="51">
        <v>823</v>
      </c>
      <c r="M3546" s="52">
        <v>83889093</v>
      </c>
      <c r="N3546" s="52">
        <v>16777819</v>
      </c>
      <c r="O3546" s="52">
        <v>21269295</v>
      </c>
      <c r="P3546" s="52">
        <v>6660438</v>
      </c>
      <c r="Q3546" s="52">
        <v>100666912</v>
      </c>
      <c r="R3546" s="52">
        <v>27929733</v>
      </c>
      <c r="S3546" s="52">
        <v>128596645</v>
      </c>
      <c r="T3546" s="70" t="s">
        <v>10556</v>
      </c>
      <c r="U3546" s="70" t="s">
        <v>10560</v>
      </c>
    </row>
    <row r="3547" spans="1:21" x14ac:dyDescent="0.2">
      <c r="A3547" s="49" t="s">
        <v>5894</v>
      </c>
      <c r="B3547" s="49" t="s">
        <v>731</v>
      </c>
      <c r="C3547" s="50">
        <v>4911</v>
      </c>
      <c r="D3547" s="49" t="s">
        <v>729</v>
      </c>
      <c r="E3547" s="49" t="s">
        <v>8925</v>
      </c>
      <c r="F3547" s="49" t="s">
        <v>729</v>
      </c>
      <c r="G3547" s="49">
        <v>47001</v>
      </c>
      <c r="H3547" s="49" t="s">
        <v>730</v>
      </c>
      <c r="I3547" s="50">
        <v>33594</v>
      </c>
      <c r="J3547" s="50">
        <v>247001001545</v>
      </c>
      <c r="K3547" s="49" t="s">
        <v>8978</v>
      </c>
      <c r="L3547" s="51">
        <v>102</v>
      </c>
      <c r="M3547" s="52">
        <v>12965329</v>
      </c>
      <c r="N3547" s="52">
        <v>2593066</v>
      </c>
      <c r="O3547" s="52">
        <v>27516191</v>
      </c>
      <c r="P3547" s="52">
        <v>6660438</v>
      </c>
      <c r="Q3547" s="52">
        <v>15558395</v>
      </c>
      <c r="R3547" s="52">
        <v>34176629</v>
      </c>
      <c r="S3547" s="52">
        <v>49735024</v>
      </c>
      <c r="T3547" s="70" t="s">
        <v>10556</v>
      </c>
      <c r="U3547" s="70" t="s">
        <v>10560</v>
      </c>
    </row>
    <row r="3548" spans="1:21" x14ac:dyDescent="0.2">
      <c r="A3548" s="49" t="s">
        <v>2976</v>
      </c>
      <c r="B3548" s="49" t="s">
        <v>171</v>
      </c>
      <c r="C3548" s="50">
        <v>4909</v>
      </c>
      <c r="D3548" s="49" t="s">
        <v>169</v>
      </c>
      <c r="E3548" s="49" t="s">
        <v>3099</v>
      </c>
      <c r="F3548" s="49" t="s">
        <v>169</v>
      </c>
      <c r="G3548" s="49">
        <v>8001</v>
      </c>
      <c r="H3548" s="49" t="s">
        <v>170</v>
      </c>
      <c r="I3548" s="50">
        <v>107871</v>
      </c>
      <c r="J3548" s="50">
        <v>108001005028</v>
      </c>
      <c r="K3548" s="49" t="s">
        <v>3128</v>
      </c>
      <c r="L3548" s="51">
        <v>752</v>
      </c>
      <c r="M3548" s="52">
        <v>71597721</v>
      </c>
      <c r="N3548" s="52">
        <v>6950971</v>
      </c>
      <c r="O3548" s="52">
        <v>21269295</v>
      </c>
      <c r="P3548" s="52">
        <v>6660438</v>
      </c>
      <c r="Q3548" s="52">
        <v>78548692</v>
      </c>
      <c r="R3548" s="52">
        <v>27929733</v>
      </c>
      <c r="S3548" s="52">
        <v>106478425</v>
      </c>
      <c r="T3548" s="70" t="s">
        <v>10556</v>
      </c>
      <c r="U3548" s="70" t="s">
        <v>10560</v>
      </c>
    </row>
    <row r="3549" spans="1:21" x14ac:dyDescent="0.2">
      <c r="A3549" s="49" t="s">
        <v>2976</v>
      </c>
      <c r="B3549" s="49" t="s">
        <v>171</v>
      </c>
      <c r="C3549" s="50">
        <v>4909</v>
      </c>
      <c r="D3549" s="49" t="s">
        <v>169</v>
      </c>
      <c r="E3549" s="49" t="s">
        <v>3099</v>
      </c>
      <c r="F3549" s="49" t="s">
        <v>169</v>
      </c>
      <c r="G3549" s="49">
        <v>8001</v>
      </c>
      <c r="H3549" s="49" t="s">
        <v>170</v>
      </c>
      <c r="I3549" s="50">
        <v>24131</v>
      </c>
      <c r="J3549" s="50">
        <v>108001003815</v>
      </c>
      <c r="K3549" s="49" t="s">
        <v>3200</v>
      </c>
      <c r="L3549" s="51">
        <v>600</v>
      </c>
      <c r="M3549" s="52">
        <v>56055580</v>
      </c>
      <c r="N3549" s="52">
        <v>2432803</v>
      </c>
      <c r="O3549" s="52">
        <v>21269295</v>
      </c>
      <c r="P3549" s="52">
        <v>6660438</v>
      </c>
      <c r="Q3549" s="52">
        <v>58488383</v>
      </c>
      <c r="R3549" s="52">
        <v>27929733</v>
      </c>
      <c r="S3549" s="52">
        <v>86418116</v>
      </c>
      <c r="T3549" s="70" t="s">
        <v>10556</v>
      </c>
      <c r="U3549" s="70" t="s">
        <v>10560</v>
      </c>
    </row>
    <row r="3550" spans="1:21" x14ac:dyDescent="0.2">
      <c r="A3550" s="49" t="s">
        <v>2976</v>
      </c>
      <c r="B3550" s="49" t="s">
        <v>171</v>
      </c>
      <c r="C3550" s="50">
        <v>4909</v>
      </c>
      <c r="D3550" s="49" t="s">
        <v>169</v>
      </c>
      <c r="E3550" s="49" t="s">
        <v>3099</v>
      </c>
      <c r="F3550" s="49" t="s">
        <v>169</v>
      </c>
      <c r="G3550" s="49">
        <v>8001</v>
      </c>
      <c r="H3550" s="49" t="s">
        <v>170</v>
      </c>
      <c r="I3550" s="50">
        <v>25489</v>
      </c>
      <c r="J3550" s="50">
        <v>308001012929</v>
      </c>
      <c r="K3550" s="49" t="s">
        <v>3199</v>
      </c>
      <c r="L3550" s="51">
        <v>1364</v>
      </c>
      <c r="M3550" s="52">
        <v>132152788</v>
      </c>
      <c r="N3550" s="52">
        <v>7922843</v>
      </c>
      <c r="O3550" s="52">
        <v>21269295</v>
      </c>
      <c r="P3550" s="52">
        <v>6660438</v>
      </c>
      <c r="Q3550" s="52">
        <v>140075631</v>
      </c>
      <c r="R3550" s="52">
        <v>27929733</v>
      </c>
      <c r="S3550" s="52">
        <v>168005364</v>
      </c>
      <c r="T3550" s="70" t="s">
        <v>10556</v>
      </c>
      <c r="U3550" s="70" t="s">
        <v>10560</v>
      </c>
    </row>
    <row r="3551" spans="1:21" x14ac:dyDescent="0.2">
      <c r="A3551" s="49" t="s">
        <v>2976</v>
      </c>
      <c r="B3551" s="49" t="s">
        <v>171</v>
      </c>
      <c r="C3551" s="50">
        <v>4909</v>
      </c>
      <c r="D3551" s="49" t="s">
        <v>169</v>
      </c>
      <c r="E3551" s="49" t="s">
        <v>3099</v>
      </c>
      <c r="F3551" s="49" t="s">
        <v>169</v>
      </c>
      <c r="G3551" s="49">
        <v>8001</v>
      </c>
      <c r="H3551" s="49" t="s">
        <v>170</v>
      </c>
      <c r="I3551" s="50">
        <v>24199</v>
      </c>
      <c r="J3551" s="50">
        <v>108001003297</v>
      </c>
      <c r="K3551" s="49" t="s">
        <v>3198</v>
      </c>
      <c r="L3551" s="51">
        <v>597</v>
      </c>
      <c r="M3551" s="52">
        <v>58612577</v>
      </c>
      <c r="N3551" s="52">
        <v>2403694</v>
      </c>
      <c r="O3551" s="52">
        <v>21269295</v>
      </c>
      <c r="P3551" s="52">
        <v>6660438</v>
      </c>
      <c r="Q3551" s="52">
        <v>61016271</v>
      </c>
      <c r="R3551" s="52">
        <v>27929733</v>
      </c>
      <c r="S3551" s="52">
        <v>88946004</v>
      </c>
      <c r="T3551" s="70" t="s">
        <v>10556</v>
      </c>
      <c r="U3551" s="70" t="s">
        <v>10560</v>
      </c>
    </row>
    <row r="3552" spans="1:21" x14ac:dyDescent="0.2">
      <c r="A3552" s="49" t="s">
        <v>2976</v>
      </c>
      <c r="B3552" s="49" t="s">
        <v>171</v>
      </c>
      <c r="C3552" s="50">
        <v>4909</v>
      </c>
      <c r="D3552" s="49" t="s">
        <v>169</v>
      </c>
      <c r="E3552" s="49" t="s">
        <v>3099</v>
      </c>
      <c r="F3552" s="49" t="s">
        <v>169</v>
      </c>
      <c r="G3552" s="49">
        <v>8001</v>
      </c>
      <c r="H3552" s="49" t="s">
        <v>170</v>
      </c>
      <c r="I3552" s="50">
        <v>24128</v>
      </c>
      <c r="J3552" s="50">
        <v>108001003734</v>
      </c>
      <c r="K3552" s="49" t="s">
        <v>3197</v>
      </c>
      <c r="L3552" s="51">
        <v>1373</v>
      </c>
      <c r="M3552" s="52">
        <v>130427309</v>
      </c>
      <c r="N3552" s="52">
        <v>0</v>
      </c>
      <c r="O3552" s="52">
        <v>21269295</v>
      </c>
      <c r="P3552" s="52">
        <v>6660438</v>
      </c>
      <c r="Q3552" s="52">
        <v>130427309</v>
      </c>
      <c r="R3552" s="52">
        <v>27929733</v>
      </c>
      <c r="S3552" s="52">
        <v>158357042</v>
      </c>
      <c r="T3552" s="70" t="s">
        <v>10556</v>
      </c>
      <c r="U3552" s="70" t="s">
        <v>10560</v>
      </c>
    </row>
    <row r="3553" spans="1:21" x14ac:dyDescent="0.2">
      <c r="A3553" s="49" t="s">
        <v>2976</v>
      </c>
      <c r="B3553" s="49" t="s">
        <v>171</v>
      </c>
      <c r="C3553" s="50">
        <v>4909</v>
      </c>
      <c r="D3553" s="49" t="s">
        <v>169</v>
      </c>
      <c r="E3553" s="49" t="s">
        <v>3099</v>
      </c>
      <c r="F3553" s="49" t="s">
        <v>169</v>
      </c>
      <c r="G3553" s="49">
        <v>8001</v>
      </c>
      <c r="H3553" s="49" t="s">
        <v>170</v>
      </c>
      <c r="I3553" s="50">
        <v>23759</v>
      </c>
      <c r="J3553" s="50">
        <v>108001002339</v>
      </c>
      <c r="K3553" s="49" t="s">
        <v>3196</v>
      </c>
      <c r="L3553" s="51">
        <v>823</v>
      </c>
      <c r="M3553" s="52">
        <v>78352767</v>
      </c>
      <c r="N3553" s="52">
        <v>880407</v>
      </c>
      <c r="O3553" s="52">
        <v>21269295</v>
      </c>
      <c r="P3553" s="52">
        <v>6660438</v>
      </c>
      <c r="Q3553" s="52">
        <v>79233174</v>
      </c>
      <c r="R3553" s="52">
        <v>27929733</v>
      </c>
      <c r="S3553" s="52">
        <v>107162907</v>
      </c>
      <c r="T3553" s="70" t="s">
        <v>10556</v>
      </c>
      <c r="U3553" s="70" t="s">
        <v>10560</v>
      </c>
    </row>
    <row r="3554" spans="1:21" x14ac:dyDescent="0.2">
      <c r="A3554" s="49" t="s">
        <v>2976</v>
      </c>
      <c r="B3554" s="49" t="s">
        <v>171</v>
      </c>
      <c r="C3554" s="50">
        <v>4909</v>
      </c>
      <c r="D3554" s="49" t="s">
        <v>169</v>
      </c>
      <c r="E3554" s="49" t="s">
        <v>3099</v>
      </c>
      <c r="F3554" s="49" t="s">
        <v>169</v>
      </c>
      <c r="G3554" s="49">
        <v>8001</v>
      </c>
      <c r="H3554" s="49" t="s">
        <v>170</v>
      </c>
      <c r="I3554" s="50">
        <v>23764</v>
      </c>
      <c r="J3554" s="50">
        <v>108001002576</v>
      </c>
      <c r="K3554" s="49" t="s">
        <v>3195</v>
      </c>
      <c r="L3554" s="51">
        <v>1205</v>
      </c>
      <c r="M3554" s="52">
        <v>112381365</v>
      </c>
      <c r="N3554" s="52">
        <v>4514785</v>
      </c>
      <c r="O3554" s="52">
        <v>21269295</v>
      </c>
      <c r="P3554" s="52">
        <v>6660438</v>
      </c>
      <c r="Q3554" s="52">
        <v>116896150</v>
      </c>
      <c r="R3554" s="52">
        <v>27929733</v>
      </c>
      <c r="S3554" s="52">
        <v>144825883</v>
      </c>
      <c r="T3554" s="70" t="s">
        <v>10556</v>
      </c>
      <c r="U3554" s="70" t="s">
        <v>10560</v>
      </c>
    </row>
    <row r="3555" spans="1:21" x14ac:dyDescent="0.2">
      <c r="A3555" s="49" t="s">
        <v>2976</v>
      </c>
      <c r="B3555" s="49" t="s">
        <v>171</v>
      </c>
      <c r="C3555" s="50">
        <v>4909</v>
      </c>
      <c r="D3555" s="49" t="s">
        <v>169</v>
      </c>
      <c r="E3555" s="49" t="s">
        <v>3099</v>
      </c>
      <c r="F3555" s="49" t="s">
        <v>169</v>
      </c>
      <c r="G3555" s="49">
        <v>8001</v>
      </c>
      <c r="H3555" s="49" t="s">
        <v>170</v>
      </c>
      <c r="I3555" s="50">
        <v>24644</v>
      </c>
      <c r="J3555" s="50">
        <v>108001073414</v>
      </c>
      <c r="K3555" s="49" t="s">
        <v>3194</v>
      </c>
      <c r="L3555" s="51">
        <v>950</v>
      </c>
      <c r="M3555" s="52">
        <v>94299063</v>
      </c>
      <c r="N3555" s="52">
        <v>4222706</v>
      </c>
      <c r="O3555" s="52">
        <v>21269295</v>
      </c>
      <c r="P3555" s="52">
        <v>6660438</v>
      </c>
      <c r="Q3555" s="52">
        <v>98521769</v>
      </c>
      <c r="R3555" s="52">
        <v>27929733</v>
      </c>
      <c r="S3555" s="52">
        <v>126451502</v>
      </c>
      <c r="T3555" s="70" t="s">
        <v>10556</v>
      </c>
      <c r="U3555" s="70" t="s">
        <v>10560</v>
      </c>
    </row>
    <row r="3556" spans="1:21" x14ac:dyDescent="0.2">
      <c r="A3556" s="49" t="s">
        <v>2976</v>
      </c>
      <c r="B3556" s="49" t="s">
        <v>171</v>
      </c>
      <c r="C3556" s="50">
        <v>4909</v>
      </c>
      <c r="D3556" s="49" t="s">
        <v>169</v>
      </c>
      <c r="E3556" s="49" t="s">
        <v>3099</v>
      </c>
      <c r="F3556" s="49" t="s">
        <v>169</v>
      </c>
      <c r="G3556" s="49">
        <v>8001</v>
      </c>
      <c r="H3556" s="49" t="s">
        <v>170</v>
      </c>
      <c r="I3556" s="50">
        <v>24648</v>
      </c>
      <c r="J3556" s="50">
        <v>108001074488</v>
      </c>
      <c r="K3556" s="49" t="s">
        <v>3193</v>
      </c>
      <c r="L3556" s="51">
        <v>862</v>
      </c>
      <c r="M3556" s="52">
        <v>80161424</v>
      </c>
      <c r="N3556" s="52">
        <v>0</v>
      </c>
      <c r="O3556" s="52">
        <v>21269295</v>
      </c>
      <c r="P3556" s="52">
        <v>6660438</v>
      </c>
      <c r="Q3556" s="52">
        <v>80161424</v>
      </c>
      <c r="R3556" s="52">
        <v>27929733</v>
      </c>
      <c r="S3556" s="52">
        <v>108091157</v>
      </c>
      <c r="T3556" s="70" t="s">
        <v>10556</v>
      </c>
      <c r="U3556" s="70" t="s">
        <v>10560</v>
      </c>
    </row>
    <row r="3557" spans="1:21" x14ac:dyDescent="0.2">
      <c r="A3557" s="49" t="s">
        <v>2976</v>
      </c>
      <c r="B3557" s="49" t="s">
        <v>171</v>
      </c>
      <c r="C3557" s="50">
        <v>4909</v>
      </c>
      <c r="D3557" s="49" t="s">
        <v>169</v>
      </c>
      <c r="E3557" s="49" t="s">
        <v>3099</v>
      </c>
      <c r="F3557" s="49" t="s">
        <v>169</v>
      </c>
      <c r="G3557" s="49">
        <v>8001</v>
      </c>
      <c r="H3557" s="49" t="s">
        <v>170</v>
      </c>
      <c r="I3557" s="50">
        <v>24203</v>
      </c>
      <c r="J3557" s="50">
        <v>108001003424</v>
      </c>
      <c r="K3557" s="49" t="s">
        <v>3148</v>
      </c>
      <c r="L3557" s="51">
        <v>520</v>
      </c>
      <c r="M3557" s="52">
        <v>48753504</v>
      </c>
      <c r="N3557" s="52">
        <v>0</v>
      </c>
      <c r="O3557" s="52">
        <v>21269295</v>
      </c>
      <c r="P3557" s="52">
        <v>6660438</v>
      </c>
      <c r="Q3557" s="52">
        <v>48753504</v>
      </c>
      <c r="R3557" s="52">
        <v>27929733</v>
      </c>
      <c r="S3557" s="52">
        <v>76683237</v>
      </c>
      <c r="T3557" s="70" t="s">
        <v>10556</v>
      </c>
      <c r="U3557" s="70" t="s">
        <v>10560</v>
      </c>
    </row>
    <row r="3558" spans="1:21" x14ac:dyDescent="0.2">
      <c r="A3558" s="49" t="s">
        <v>2976</v>
      </c>
      <c r="B3558" s="49" t="s">
        <v>171</v>
      </c>
      <c r="C3558" s="50">
        <v>4909</v>
      </c>
      <c r="D3558" s="49" t="s">
        <v>169</v>
      </c>
      <c r="E3558" s="49" t="s">
        <v>3099</v>
      </c>
      <c r="F3558" s="49" t="s">
        <v>169</v>
      </c>
      <c r="G3558" s="49">
        <v>8001</v>
      </c>
      <c r="H3558" s="49" t="s">
        <v>170</v>
      </c>
      <c r="I3558" s="50">
        <v>24121</v>
      </c>
      <c r="J3558" s="50">
        <v>108001003611</v>
      </c>
      <c r="K3558" s="49" t="s">
        <v>3192</v>
      </c>
      <c r="L3558" s="51">
        <v>1416</v>
      </c>
      <c r="M3558" s="52">
        <v>135719293</v>
      </c>
      <c r="N3558" s="52">
        <v>5778210</v>
      </c>
      <c r="O3558" s="52">
        <v>21269295</v>
      </c>
      <c r="P3558" s="52">
        <v>6660438</v>
      </c>
      <c r="Q3558" s="52">
        <v>141497503</v>
      </c>
      <c r="R3558" s="52">
        <v>27929733</v>
      </c>
      <c r="S3558" s="52">
        <v>169427236</v>
      </c>
      <c r="T3558" s="70" t="s">
        <v>10556</v>
      </c>
      <c r="U3558" s="70" t="s">
        <v>10560</v>
      </c>
    </row>
    <row r="3559" spans="1:21" x14ac:dyDescent="0.2">
      <c r="A3559" s="49" t="s">
        <v>5894</v>
      </c>
      <c r="B3559" s="49" t="s">
        <v>731</v>
      </c>
      <c r="C3559" s="50">
        <v>4911</v>
      </c>
      <c r="D3559" s="49" t="s">
        <v>729</v>
      </c>
      <c r="E3559" s="49" t="s">
        <v>8925</v>
      </c>
      <c r="F3559" s="49" t="s">
        <v>729</v>
      </c>
      <c r="G3559" s="49">
        <v>47001</v>
      </c>
      <c r="H3559" s="49" t="s">
        <v>730</v>
      </c>
      <c r="I3559" s="50">
        <v>23892</v>
      </c>
      <c r="J3559" s="50">
        <v>147001007204</v>
      </c>
      <c r="K3559" s="49" t="s">
        <v>8988</v>
      </c>
      <c r="L3559" s="51">
        <v>1512</v>
      </c>
      <c r="M3559" s="52">
        <v>161519741</v>
      </c>
      <c r="N3559" s="52">
        <v>9180287</v>
      </c>
      <c r="O3559" s="52">
        <v>27516191</v>
      </c>
      <c r="P3559" s="52">
        <v>13320876</v>
      </c>
      <c r="Q3559" s="52">
        <v>170700028</v>
      </c>
      <c r="R3559" s="52">
        <v>40837067</v>
      </c>
      <c r="S3559" s="52">
        <v>211537095</v>
      </c>
      <c r="T3559" s="70" t="s">
        <v>10556</v>
      </c>
      <c r="U3559" s="70" t="s">
        <v>10560</v>
      </c>
    </row>
    <row r="3560" spans="1:21" x14ac:dyDescent="0.2">
      <c r="A3560" s="49" t="s">
        <v>2976</v>
      </c>
      <c r="B3560" s="49" t="s">
        <v>171</v>
      </c>
      <c r="C3560" s="50">
        <v>4909</v>
      </c>
      <c r="D3560" s="49" t="s">
        <v>169</v>
      </c>
      <c r="E3560" s="49" t="s">
        <v>3099</v>
      </c>
      <c r="F3560" s="49" t="s">
        <v>169</v>
      </c>
      <c r="G3560" s="49">
        <v>8001</v>
      </c>
      <c r="H3560" s="49" t="s">
        <v>170</v>
      </c>
      <c r="I3560" s="50">
        <v>23685</v>
      </c>
      <c r="J3560" s="50">
        <v>108001003009</v>
      </c>
      <c r="K3560" s="49" t="s">
        <v>3127</v>
      </c>
      <c r="L3560" s="51">
        <v>847</v>
      </c>
      <c r="M3560" s="52">
        <v>81135871</v>
      </c>
      <c r="N3560" s="52">
        <v>0</v>
      </c>
      <c r="O3560" s="52">
        <v>21269295</v>
      </c>
      <c r="P3560" s="52">
        <v>6660438</v>
      </c>
      <c r="Q3560" s="52">
        <v>81135871</v>
      </c>
      <c r="R3560" s="52">
        <v>27929733</v>
      </c>
      <c r="S3560" s="52">
        <v>109065604</v>
      </c>
      <c r="T3560" s="70" t="s">
        <v>10556</v>
      </c>
      <c r="U3560" s="70" t="s">
        <v>10560</v>
      </c>
    </row>
    <row r="3561" spans="1:21" x14ac:dyDescent="0.2">
      <c r="A3561" s="49" t="s">
        <v>2976</v>
      </c>
      <c r="B3561" s="49" t="s">
        <v>171</v>
      </c>
      <c r="C3561" s="50">
        <v>4909</v>
      </c>
      <c r="D3561" s="49" t="s">
        <v>169</v>
      </c>
      <c r="E3561" s="49" t="s">
        <v>3099</v>
      </c>
      <c r="F3561" s="49" t="s">
        <v>169</v>
      </c>
      <c r="G3561" s="49">
        <v>8001</v>
      </c>
      <c r="H3561" s="49" t="s">
        <v>170</v>
      </c>
      <c r="I3561" s="50">
        <v>24638</v>
      </c>
      <c r="J3561" s="50">
        <v>108001013951</v>
      </c>
      <c r="K3561" s="49" t="s">
        <v>3191</v>
      </c>
      <c r="L3561" s="51">
        <v>1571</v>
      </c>
      <c r="M3561" s="52">
        <v>149636071</v>
      </c>
      <c r="N3561" s="52">
        <v>0</v>
      </c>
      <c r="O3561" s="52">
        <v>21269295</v>
      </c>
      <c r="P3561" s="52">
        <v>6660438</v>
      </c>
      <c r="Q3561" s="52">
        <v>149636071</v>
      </c>
      <c r="R3561" s="52">
        <v>27929733</v>
      </c>
      <c r="S3561" s="52">
        <v>177565804</v>
      </c>
      <c r="T3561" s="70" t="s">
        <v>10556</v>
      </c>
      <c r="U3561" s="70" t="s">
        <v>10560</v>
      </c>
    </row>
    <row r="3562" spans="1:21" x14ac:dyDescent="0.2">
      <c r="A3562" s="49" t="s">
        <v>2976</v>
      </c>
      <c r="B3562" s="49" t="s">
        <v>171</v>
      </c>
      <c r="C3562" s="50">
        <v>4909</v>
      </c>
      <c r="D3562" s="49" t="s">
        <v>169</v>
      </c>
      <c r="E3562" s="49" t="s">
        <v>3099</v>
      </c>
      <c r="F3562" s="49" t="s">
        <v>169</v>
      </c>
      <c r="G3562" s="49">
        <v>8001</v>
      </c>
      <c r="H3562" s="49" t="s">
        <v>170</v>
      </c>
      <c r="I3562" s="50">
        <v>23684</v>
      </c>
      <c r="J3562" s="50">
        <v>108001002975</v>
      </c>
      <c r="K3562" s="49" t="s">
        <v>3190</v>
      </c>
      <c r="L3562" s="51">
        <v>955</v>
      </c>
      <c r="M3562" s="52">
        <v>91059903</v>
      </c>
      <c r="N3562" s="52">
        <v>10489998</v>
      </c>
      <c r="O3562" s="52">
        <v>21269295</v>
      </c>
      <c r="P3562" s="52">
        <v>6660438</v>
      </c>
      <c r="Q3562" s="52">
        <v>101549901</v>
      </c>
      <c r="R3562" s="52">
        <v>27929733</v>
      </c>
      <c r="S3562" s="52">
        <v>129479634</v>
      </c>
      <c r="T3562" s="70" t="s">
        <v>10556</v>
      </c>
      <c r="U3562" s="70" t="s">
        <v>10560</v>
      </c>
    </row>
    <row r="3563" spans="1:21" x14ac:dyDescent="0.2">
      <c r="A3563" s="49" t="s">
        <v>2976</v>
      </c>
      <c r="B3563" s="49" t="s">
        <v>171</v>
      </c>
      <c r="C3563" s="50">
        <v>4909</v>
      </c>
      <c r="D3563" s="49" t="s">
        <v>169</v>
      </c>
      <c r="E3563" s="49" t="s">
        <v>3099</v>
      </c>
      <c r="F3563" s="49" t="s">
        <v>169</v>
      </c>
      <c r="G3563" s="49">
        <v>8001</v>
      </c>
      <c r="H3563" s="49" t="s">
        <v>170</v>
      </c>
      <c r="I3563" s="50">
        <v>24636</v>
      </c>
      <c r="J3563" s="50">
        <v>108001012741</v>
      </c>
      <c r="K3563" s="49" t="s">
        <v>3189</v>
      </c>
      <c r="L3563" s="51">
        <v>918</v>
      </c>
      <c r="M3563" s="52">
        <v>86535751</v>
      </c>
      <c r="N3563" s="52">
        <v>4036649</v>
      </c>
      <c r="O3563" s="52">
        <v>21269295</v>
      </c>
      <c r="P3563" s="52">
        <v>6660438</v>
      </c>
      <c r="Q3563" s="52">
        <v>90572400</v>
      </c>
      <c r="R3563" s="52">
        <v>27929733</v>
      </c>
      <c r="S3563" s="52">
        <v>118502133</v>
      </c>
      <c r="T3563" s="70" t="s">
        <v>10556</v>
      </c>
      <c r="U3563" s="70" t="s">
        <v>10560</v>
      </c>
    </row>
    <row r="3564" spans="1:21" x14ac:dyDescent="0.2">
      <c r="A3564" s="49" t="s">
        <v>2976</v>
      </c>
      <c r="B3564" s="49" t="s">
        <v>171</v>
      </c>
      <c r="C3564" s="50">
        <v>4909</v>
      </c>
      <c r="D3564" s="49" t="s">
        <v>169</v>
      </c>
      <c r="E3564" s="49" t="s">
        <v>3099</v>
      </c>
      <c r="F3564" s="49" t="s">
        <v>169</v>
      </c>
      <c r="G3564" s="49">
        <v>8001</v>
      </c>
      <c r="H3564" s="49" t="s">
        <v>170</v>
      </c>
      <c r="I3564" s="50">
        <v>24137</v>
      </c>
      <c r="J3564" s="50">
        <v>108001004617</v>
      </c>
      <c r="K3564" s="49" t="s">
        <v>3126</v>
      </c>
      <c r="L3564" s="51">
        <v>868</v>
      </c>
      <c r="M3564" s="52">
        <v>86676008</v>
      </c>
      <c r="N3564" s="52">
        <v>17335202</v>
      </c>
      <c r="O3564" s="52">
        <v>21269295</v>
      </c>
      <c r="P3564" s="52">
        <v>6660438</v>
      </c>
      <c r="Q3564" s="52">
        <v>104011210</v>
      </c>
      <c r="R3564" s="52">
        <v>27929733</v>
      </c>
      <c r="S3564" s="52">
        <v>131940943</v>
      </c>
      <c r="T3564" s="70" t="s">
        <v>10556</v>
      </c>
      <c r="U3564" s="70" t="s">
        <v>10560</v>
      </c>
    </row>
    <row r="3565" spans="1:21" x14ac:dyDescent="0.2">
      <c r="A3565" s="49" t="s">
        <v>2976</v>
      </c>
      <c r="B3565" s="49" t="s">
        <v>171</v>
      </c>
      <c r="C3565" s="50">
        <v>4909</v>
      </c>
      <c r="D3565" s="49" t="s">
        <v>169</v>
      </c>
      <c r="E3565" s="49" t="s">
        <v>3099</v>
      </c>
      <c r="F3565" s="49" t="s">
        <v>169</v>
      </c>
      <c r="G3565" s="49">
        <v>8001</v>
      </c>
      <c r="H3565" s="49" t="s">
        <v>170</v>
      </c>
      <c r="I3565" s="50">
        <v>24138</v>
      </c>
      <c r="J3565" s="50">
        <v>108001004684</v>
      </c>
      <c r="K3565" s="49" t="s">
        <v>3120</v>
      </c>
      <c r="L3565" s="51">
        <v>2438</v>
      </c>
      <c r="M3565" s="52">
        <v>228359204</v>
      </c>
      <c r="N3565" s="52">
        <v>3801758</v>
      </c>
      <c r="O3565" s="52">
        <v>21269295</v>
      </c>
      <c r="P3565" s="52">
        <v>6660438</v>
      </c>
      <c r="Q3565" s="52">
        <v>232160962</v>
      </c>
      <c r="R3565" s="52">
        <v>27929733</v>
      </c>
      <c r="S3565" s="52">
        <v>260090695</v>
      </c>
      <c r="T3565" s="70" t="s">
        <v>10556</v>
      </c>
      <c r="U3565" s="70" t="s">
        <v>10560</v>
      </c>
    </row>
    <row r="3566" spans="1:21" x14ac:dyDescent="0.2">
      <c r="A3566" s="49" t="s">
        <v>2976</v>
      </c>
      <c r="B3566" s="49" t="s">
        <v>171</v>
      </c>
      <c r="C3566" s="50">
        <v>4909</v>
      </c>
      <c r="D3566" s="49" t="s">
        <v>169</v>
      </c>
      <c r="E3566" s="49" t="s">
        <v>3099</v>
      </c>
      <c r="F3566" s="49" t="s">
        <v>169</v>
      </c>
      <c r="G3566" s="49">
        <v>8001</v>
      </c>
      <c r="H3566" s="49" t="s">
        <v>170</v>
      </c>
      <c r="I3566" s="50">
        <v>107911</v>
      </c>
      <c r="J3566" s="50">
        <v>108001008256</v>
      </c>
      <c r="K3566" s="49" t="s">
        <v>3188</v>
      </c>
      <c r="L3566" s="51">
        <v>794</v>
      </c>
      <c r="M3566" s="52">
        <v>76700053</v>
      </c>
      <c r="N3566" s="52">
        <v>3578250</v>
      </c>
      <c r="O3566" s="52">
        <v>21269295</v>
      </c>
      <c r="P3566" s="52">
        <v>6660438</v>
      </c>
      <c r="Q3566" s="52">
        <v>80278303</v>
      </c>
      <c r="R3566" s="52">
        <v>27929733</v>
      </c>
      <c r="S3566" s="52">
        <v>108208036</v>
      </c>
      <c r="T3566" s="70" t="s">
        <v>10556</v>
      </c>
      <c r="U3566" s="70" t="s">
        <v>10560</v>
      </c>
    </row>
    <row r="3567" spans="1:21" x14ac:dyDescent="0.2">
      <c r="A3567" s="49" t="s">
        <v>2976</v>
      </c>
      <c r="B3567" s="49" t="s">
        <v>171</v>
      </c>
      <c r="C3567" s="50">
        <v>4909</v>
      </c>
      <c r="D3567" s="49" t="s">
        <v>169</v>
      </c>
      <c r="E3567" s="49" t="s">
        <v>3099</v>
      </c>
      <c r="F3567" s="49" t="s">
        <v>169</v>
      </c>
      <c r="G3567" s="49">
        <v>8001</v>
      </c>
      <c r="H3567" s="49" t="s">
        <v>170</v>
      </c>
      <c r="I3567" s="50">
        <v>24641</v>
      </c>
      <c r="J3567" s="50">
        <v>108001018464</v>
      </c>
      <c r="K3567" s="49" t="s">
        <v>3187</v>
      </c>
      <c r="L3567" s="51">
        <v>960</v>
      </c>
      <c r="M3567" s="52">
        <v>91097573</v>
      </c>
      <c r="N3567" s="52">
        <v>6009240</v>
      </c>
      <c r="O3567" s="52">
        <v>21269295</v>
      </c>
      <c r="P3567" s="52">
        <v>6660438</v>
      </c>
      <c r="Q3567" s="52">
        <v>97106813</v>
      </c>
      <c r="R3567" s="52">
        <v>27929733</v>
      </c>
      <c r="S3567" s="52">
        <v>125036546</v>
      </c>
      <c r="T3567" s="70" t="s">
        <v>10556</v>
      </c>
      <c r="U3567" s="70" t="s">
        <v>10560</v>
      </c>
    </row>
    <row r="3568" spans="1:21" x14ac:dyDescent="0.2">
      <c r="A3568" s="49" t="s">
        <v>2976</v>
      </c>
      <c r="B3568" s="49" t="s">
        <v>171</v>
      </c>
      <c r="C3568" s="50">
        <v>4909</v>
      </c>
      <c r="D3568" s="49" t="s">
        <v>169</v>
      </c>
      <c r="E3568" s="49" t="s">
        <v>3099</v>
      </c>
      <c r="F3568" s="49" t="s">
        <v>169</v>
      </c>
      <c r="G3568" s="49">
        <v>8001</v>
      </c>
      <c r="H3568" s="49" t="s">
        <v>170</v>
      </c>
      <c r="I3568" s="50">
        <v>23680</v>
      </c>
      <c r="J3568" s="50">
        <v>108001002916</v>
      </c>
      <c r="K3568" s="49" t="s">
        <v>3125</v>
      </c>
      <c r="L3568" s="51">
        <v>1043</v>
      </c>
      <c r="M3568" s="52">
        <v>102328640</v>
      </c>
      <c r="N3568" s="52">
        <v>6665114</v>
      </c>
      <c r="O3568" s="52">
        <v>21269295</v>
      </c>
      <c r="P3568" s="52">
        <v>6660438</v>
      </c>
      <c r="Q3568" s="52">
        <v>108993754</v>
      </c>
      <c r="R3568" s="52">
        <v>27929733</v>
      </c>
      <c r="S3568" s="52">
        <v>136923487</v>
      </c>
      <c r="T3568" s="70" t="s">
        <v>10556</v>
      </c>
      <c r="U3568" s="70" t="s">
        <v>10560</v>
      </c>
    </row>
    <row r="3569" spans="1:21" x14ac:dyDescent="0.2">
      <c r="A3569" s="49" t="s">
        <v>2976</v>
      </c>
      <c r="B3569" s="49" t="s">
        <v>171</v>
      </c>
      <c r="C3569" s="50">
        <v>4909</v>
      </c>
      <c r="D3569" s="49" t="s">
        <v>169</v>
      </c>
      <c r="E3569" s="49" t="s">
        <v>3099</v>
      </c>
      <c r="F3569" s="49" t="s">
        <v>169</v>
      </c>
      <c r="G3569" s="49">
        <v>8001</v>
      </c>
      <c r="H3569" s="49" t="s">
        <v>170</v>
      </c>
      <c r="I3569" s="50">
        <v>24634</v>
      </c>
      <c r="J3569" s="50">
        <v>108001012644</v>
      </c>
      <c r="K3569" s="49" t="s">
        <v>3228</v>
      </c>
      <c r="L3569" s="51">
        <v>1294</v>
      </c>
      <c r="M3569" s="52">
        <v>125631624</v>
      </c>
      <c r="N3569" s="52">
        <v>0</v>
      </c>
      <c r="O3569" s="52">
        <v>21269295</v>
      </c>
      <c r="P3569" s="52">
        <v>6660438</v>
      </c>
      <c r="Q3569" s="52">
        <v>125631624</v>
      </c>
      <c r="R3569" s="52">
        <v>27929733</v>
      </c>
      <c r="S3569" s="52">
        <v>153561357</v>
      </c>
      <c r="T3569" s="70" t="s">
        <v>10556</v>
      </c>
      <c r="U3569" s="70" t="s">
        <v>10560</v>
      </c>
    </row>
    <row r="3570" spans="1:21" x14ac:dyDescent="0.2">
      <c r="A3570" s="49" t="s">
        <v>2976</v>
      </c>
      <c r="B3570" s="49" t="s">
        <v>171</v>
      </c>
      <c r="C3570" s="50">
        <v>4909</v>
      </c>
      <c r="D3570" s="49" t="s">
        <v>169</v>
      </c>
      <c r="E3570" s="49" t="s">
        <v>3099</v>
      </c>
      <c r="F3570" s="49" t="s">
        <v>169</v>
      </c>
      <c r="G3570" s="49">
        <v>8001</v>
      </c>
      <c r="H3570" s="49" t="s">
        <v>170</v>
      </c>
      <c r="I3570" s="50">
        <v>23728</v>
      </c>
      <c r="J3570" s="50">
        <v>108001000077</v>
      </c>
      <c r="K3570" s="49" t="s">
        <v>3150</v>
      </c>
      <c r="L3570" s="51">
        <v>1081</v>
      </c>
      <c r="M3570" s="52">
        <v>101364639</v>
      </c>
      <c r="N3570" s="52">
        <v>2889105</v>
      </c>
      <c r="O3570" s="52">
        <v>21269295</v>
      </c>
      <c r="P3570" s="52">
        <v>6660438</v>
      </c>
      <c r="Q3570" s="52">
        <v>104253744</v>
      </c>
      <c r="R3570" s="52">
        <v>27929733</v>
      </c>
      <c r="S3570" s="52">
        <v>132183477</v>
      </c>
      <c r="T3570" s="70" t="s">
        <v>10556</v>
      </c>
      <c r="U3570" s="70" t="s">
        <v>10560</v>
      </c>
    </row>
    <row r="3571" spans="1:21" x14ac:dyDescent="0.2">
      <c r="A3571" s="49" t="s">
        <v>2976</v>
      </c>
      <c r="B3571" s="49" t="s">
        <v>171</v>
      </c>
      <c r="C3571" s="50">
        <v>4909</v>
      </c>
      <c r="D3571" s="49" t="s">
        <v>169</v>
      </c>
      <c r="E3571" s="49" t="s">
        <v>3099</v>
      </c>
      <c r="F3571" s="49" t="s">
        <v>169</v>
      </c>
      <c r="G3571" s="49">
        <v>8001</v>
      </c>
      <c r="H3571" s="49" t="s">
        <v>170</v>
      </c>
      <c r="I3571" s="50">
        <v>23677</v>
      </c>
      <c r="J3571" s="50">
        <v>108001002878</v>
      </c>
      <c r="K3571" s="49" t="s">
        <v>3185</v>
      </c>
      <c r="L3571" s="51">
        <v>1155</v>
      </c>
      <c r="M3571" s="52">
        <v>110411664</v>
      </c>
      <c r="N3571" s="52">
        <v>4290791</v>
      </c>
      <c r="O3571" s="52">
        <v>21269295</v>
      </c>
      <c r="P3571" s="52">
        <v>6660438</v>
      </c>
      <c r="Q3571" s="52">
        <v>114702455</v>
      </c>
      <c r="R3571" s="52">
        <v>27929733</v>
      </c>
      <c r="S3571" s="52">
        <v>142632188</v>
      </c>
      <c r="T3571" s="70" t="s">
        <v>10556</v>
      </c>
      <c r="U3571" s="70" t="s">
        <v>10560</v>
      </c>
    </row>
    <row r="3572" spans="1:21" x14ac:dyDescent="0.2">
      <c r="A3572" s="49" t="s">
        <v>2976</v>
      </c>
      <c r="B3572" s="49" t="s">
        <v>171</v>
      </c>
      <c r="C3572" s="50">
        <v>4909</v>
      </c>
      <c r="D3572" s="49" t="s">
        <v>169</v>
      </c>
      <c r="E3572" s="49" t="s">
        <v>3099</v>
      </c>
      <c r="F3572" s="49" t="s">
        <v>169</v>
      </c>
      <c r="G3572" s="49">
        <v>8001</v>
      </c>
      <c r="H3572" s="49" t="s">
        <v>170</v>
      </c>
      <c r="I3572" s="50">
        <v>24140</v>
      </c>
      <c r="J3572" s="50">
        <v>108001004731</v>
      </c>
      <c r="K3572" s="49" t="s">
        <v>3124</v>
      </c>
      <c r="L3572" s="51">
        <v>677</v>
      </c>
      <c r="M3572" s="52">
        <v>63399209</v>
      </c>
      <c r="N3572" s="52">
        <v>3587093</v>
      </c>
      <c r="O3572" s="52">
        <v>21269295</v>
      </c>
      <c r="P3572" s="52">
        <v>6660438</v>
      </c>
      <c r="Q3572" s="52">
        <v>66986302</v>
      </c>
      <c r="R3572" s="52">
        <v>27929733</v>
      </c>
      <c r="S3572" s="52">
        <v>94916035</v>
      </c>
      <c r="T3572" s="70" t="s">
        <v>10556</v>
      </c>
      <c r="U3572" s="70" t="s">
        <v>10560</v>
      </c>
    </row>
    <row r="3573" spans="1:21" x14ac:dyDescent="0.2">
      <c r="A3573" s="49" t="s">
        <v>7072</v>
      </c>
      <c r="B3573" s="49" t="s">
        <v>731</v>
      </c>
      <c r="C3573" s="50">
        <v>4911</v>
      </c>
      <c r="D3573" s="49" t="s">
        <v>729</v>
      </c>
      <c r="E3573" s="49" t="s">
        <v>8925</v>
      </c>
      <c r="F3573" s="49" t="s">
        <v>729</v>
      </c>
      <c r="G3573" s="49">
        <v>47001</v>
      </c>
      <c r="H3573" s="49" t="s">
        <v>730</v>
      </c>
      <c r="I3573" s="50">
        <v>23901</v>
      </c>
      <c r="J3573" s="50">
        <v>247001000221</v>
      </c>
      <c r="K3573" s="49" t="s">
        <v>8931</v>
      </c>
      <c r="L3573" s="51">
        <v>539</v>
      </c>
      <c r="M3573" s="52">
        <v>68250185</v>
      </c>
      <c r="N3573" s="52">
        <v>13650037</v>
      </c>
      <c r="O3573" s="52">
        <v>27516191</v>
      </c>
      <c r="P3573" s="52">
        <v>6660438</v>
      </c>
      <c r="Q3573" s="52">
        <v>81900222</v>
      </c>
      <c r="R3573" s="52">
        <v>34176629</v>
      </c>
      <c r="S3573" s="52">
        <v>116076851</v>
      </c>
      <c r="T3573" s="70" t="s">
        <v>10556</v>
      </c>
      <c r="U3573" s="70" t="s">
        <v>10560</v>
      </c>
    </row>
    <row r="3574" spans="1:21" x14ac:dyDescent="0.2">
      <c r="A3574" s="49" t="s">
        <v>5894</v>
      </c>
      <c r="B3574" s="49" t="s">
        <v>731</v>
      </c>
      <c r="C3574" s="50">
        <v>4911</v>
      </c>
      <c r="D3574" s="49" t="s">
        <v>729</v>
      </c>
      <c r="E3574" s="49" t="s">
        <v>8925</v>
      </c>
      <c r="F3574" s="49" t="s">
        <v>729</v>
      </c>
      <c r="G3574" s="49">
        <v>47001</v>
      </c>
      <c r="H3574" s="49" t="s">
        <v>730</v>
      </c>
      <c r="I3574" s="50">
        <v>23898</v>
      </c>
      <c r="J3574" s="50">
        <v>147001051467</v>
      </c>
      <c r="K3574" s="49" t="s">
        <v>8929</v>
      </c>
      <c r="L3574" s="51">
        <v>579</v>
      </c>
      <c r="M3574" s="52">
        <v>69271748</v>
      </c>
      <c r="N3574" s="52">
        <v>0</v>
      </c>
      <c r="O3574" s="52">
        <v>27516191</v>
      </c>
      <c r="P3574" s="52">
        <v>6660438</v>
      </c>
      <c r="Q3574" s="52">
        <v>69271748</v>
      </c>
      <c r="R3574" s="52">
        <v>34176629</v>
      </c>
      <c r="S3574" s="52">
        <v>103448377</v>
      </c>
      <c r="T3574" s="70" t="s">
        <v>10556</v>
      </c>
      <c r="U3574" s="70" t="s">
        <v>10560</v>
      </c>
    </row>
    <row r="3575" spans="1:21" x14ac:dyDescent="0.2">
      <c r="A3575" s="49" t="s">
        <v>2976</v>
      </c>
      <c r="B3575" s="49" t="s">
        <v>171</v>
      </c>
      <c r="C3575" s="50">
        <v>4909</v>
      </c>
      <c r="D3575" s="49" t="s">
        <v>169</v>
      </c>
      <c r="E3575" s="49" t="s">
        <v>3099</v>
      </c>
      <c r="F3575" s="49" t="s">
        <v>169</v>
      </c>
      <c r="G3575" s="49">
        <v>8001</v>
      </c>
      <c r="H3575" s="49" t="s">
        <v>170</v>
      </c>
      <c r="I3575" s="50">
        <v>24136</v>
      </c>
      <c r="J3575" s="50">
        <v>108001004536</v>
      </c>
      <c r="K3575" s="49" t="s">
        <v>3248</v>
      </c>
      <c r="L3575" s="51">
        <v>1435</v>
      </c>
      <c r="M3575" s="52">
        <v>143460533</v>
      </c>
      <c r="N3575" s="52">
        <v>28692107</v>
      </c>
      <c r="O3575" s="52">
        <v>21269295</v>
      </c>
      <c r="P3575" s="52">
        <v>19981315</v>
      </c>
      <c r="Q3575" s="52">
        <v>172152640</v>
      </c>
      <c r="R3575" s="52">
        <v>41250610</v>
      </c>
      <c r="S3575" s="52">
        <v>213403250</v>
      </c>
      <c r="T3575" s="70" t="s">
        <v>10556</v>
      </c>
      <c r="U3575" s="70" t="s">
        <v>10560</v>
      </c>
    </row>
    <row r="3576" spans="1:21" x14ac:dyDescent="0.2">
      <c r="A3576" s="49" t="s">
        <v>2976</v>
      </c>
      <c r="B3576" s="49" t="s">
        <v>171</v>
      </c>
      <c r="C3576" s="50">
        <v>4909</v>
      </c>
      <c r="D3576" s="49" t="s">
        <v>169</v>
      </c>
      <c r="E3576" s="49" t="s">
        <v>3099</v>
      </c>
      <c r="F3576" s="49" t="s">
        <v>169</v>
      </c>
      <c r="G3576" s="49">
        <v>8001</v>
      </c>
      <c r="H3576" s="49" t="s">
        <v>170</v>
      </c>
      <c r="I3576" s="50">
        <v>24197</v>
      </c>
      <c r="J3576" s="50">
        <v>108001077495</v>
      </c>
      <c r="K3576" s="49" t="s">
        <v>3184</v>
      </c>
      <c r="L3576" s="51">
        <v>1147</v>
      </c>
      <c r="M3576" s="52">
        <v>128905739</v>
      </c>
      <c r="N3576" s="52">
        <v>11968058</v>
      </c>
      <c r="O3576" s="52">
        <v>21269295</v>
      </c>
      <c r="P3576" s="52">
        <v>6660438</v>
      </c>
      <c r="Q3576" s="52">
        <v>140873797</v>
      </c>
      <c r="R3576" s="52">
        <v>27929733</v>
      </c>
      <c r="S3576" s="52">
        <v>168803530</v>
      </c>
      <c r="T3576" s="70" t="s">
        <v>10556</v>
      </c>
      <c r="U3576" s="70" t="s">
        <v>10560</v>
      </c>
    </row>
    <row r="3577" spans="1:21" x14ac:dyDescent="0.2">
      <c r="A3577" s="49" t="s">
        <v>2976</v>
      </c>
      <c r="B3577" s="49" t="s">
        <v>171</v>
      </c>
      <c r="C3577" s="50">
        <v>4909</v>
      </c>
      <c r="D3577" s="49" t="s">
        <v>169</v>
      </c>
      <c r="E3577" s="49" t="s">
        <v>3099</v>
      </c>
      <c r="F3577" s="49" t="s">
        <v>169</v>
      </c>
      <c r="G3577" s="49">
        <v>8001</v>
      </c>
      <c r="H3577" s="49" t="s">
        <v>170</v>
      </c>
      <c r="I3577" s="50">
        <v>23760</v>
      </c>
      <c r="J3577" s="50">
        <v>108001002347</v>
      </c>
      <c r="K3577" s="49" t="s">
        <v>3149</v>
      </c>
      <c r="L3577" s="51">
        <v>696</v>
      </c>
      <c r="M3577" s="52">
        <v>64784240</v>
      </c>
      <c r="N3577" s="52">
        <v>1616839</v>
      </c>
      <c r="O3577" s="52">
        <v>21269295</v>
      </c>
      <c r="P3577" s="52">
        <v>6660438</v>
      </c>
      <c r="Q3577" s="52">
        <v>66401079</v>
      </c>
      <c r="R3577" s="52">
        <v>27929733</v>
      </c>
      <c r="S3577" s="52">
        <v>94330812</v>
      </c>
      <c r="T3577" s="70" t="s">
        <v>10556</v>
      </c>
      <c r="U3577" s="70" t="s">
        <v>10560</v>
      </c>
    </row>
    <row r="3578" spans="1:21" x14ac:dyDescent="0.2">
      <c r="A3578" s="49" t="s">
        <v>2976</v>
      </c>
      <c r="B3578" s="49" t="s">
        <v>171</v>
      </c>
      <c r="C3578" s="50">
        <v>4909</v>
      </c>
      <c r="D3578" s="49" t="s">
        <v>169</v>
      </c>
      <c r="E3578" s="49" t="s">
        <v>3099</v>
      </c>
      <c r="F3578" s="49" t="s">
        <v>169</v>
      </c>
      <c r="G3578" s="49">
        <v>8001</v>
      </c>
      <c r="H3578" s="49" t="s">
        <v>170</v>
      </c>
      <c r="I3578" s="50">
        <v>24196</v>
      </c>
      <c r="J3578" s="50">
        <v>108001003343</v>
      </c>
      <c r="K3578" s="49" t="s">
        <v>3123</v>
      </c>
      <c r="L3578" s="51">
        <v>1510</v>
      </c>
      <c r="M3578" s="52">
        <v>145174274</v>
      </c>
      <c r="N3578" s="52">
        <v>8395780</v>
      </c>
      <c r="O3578" s="52">
        <v>21269295</v>
      </c>
      <c r="P3578" s="52">
        <v>6660438</v>
      </c>
      <c r="Q3578" s="52">
        <v>153570054</v>
      </c>
      <c r="R3578" s="52">
        <v>27929733</v>
      </c>
      <c r="S3578" s="52">
        <v>181499787</v>
      </c>
      <c r="T3578" s="70" t="s">
        <v>10556</v>
      </c>
      <c r="U3578" s="70" t="s">
        <v>10560</v>
      </c>
    </row>
    <row r="3579" spans="1:21" x14ac:dyDescent="0.2">
      <c r="A3579" s="49" t="s">
        <v>2976</v>
      </c>
      <c r="B3579" s="49" t="s">
        <v>171</v>
      </c>
      <c r="C3579" s="50">
        <v>4909</v>
      </c>
      <c r="D3579" s="49" t="s">
        <v>169</v>
      </c>
      <c r="E3579" s="49" t="s">
        <v>3099</v>
      </c>
      <c r="F3579" s="49" t="s">
        <v>169</v>
      </c>
      <c r="G3579" s="49">
        <v>8001</v>
      </c>
      <c r="H3579" s="49" t="s">
        <v>170</v>
      </c>
      <c r="I3579" s="50">
        <v>24198</v>
      </c>
      <c r="J3579" s="50">
        <v>108001003262</v>
      </c>
      <c r="K3579" s="49" t="s">
        <v>3183</v>
      </c>
      <c r="L3579" s="51">
        <v>905</v>
      </c>
      <c r="M3579" s="52">
        <v>85174097</v>
      </c>
      <c r="N3579" s="52">
        <v>2624050</v>
      </c>
      <c r="O3579" s="52">
        <v>21269295</v>
      </c>
      <c r="P3579" s="52">
        <v>6660438</v>
      </c>
      <c r="Q3579" s="52">
        <v>87798147</v>
      </c>
      <c r="R3579" s="52">
        <v>27929733</v>
      </c>
      <c r="S3579" s="52">
        <v>115727880</v>
      </c>
      <c r="T3579" s="70" t="s">
        <v>10556</v>
      </c>
      <c r="U3579" s="70" t="s">
        <v>10560</v>
      </c>
    </row>
    <row r="3580" spans="1:21" x14ac:dyDescent="0.2">
      <c r="A3580" s="49" t="s">
        <v>5894</v>
      </c>
      <c r="B3580" s="49" t="s">
        <v>731</v>
      </c>
      <c r="C3580" s="50">
        <v>4911</v>
      </c>
      <c r="D3580" s="49" t="s">
        <v>729</v>
      </c>
      <c r="E3580" s="49" t="s">
        <v>8925</v>
      </c>
      <c r="F3580" s="49" t="s">
        <v>729</v>
      </c>
      <c r="G3580" s="49">
        <v>47001</v>
      </c>
      <c r="H3580" s="49" t="s">
        <v>730</v>
      </c>
      <c r="I3580" s="50">
        <v>33552</v>
      </c>
      <c r="J3580" s="50">
        <v>247001001464</v>
      </c>
      <c r="K3580" s="49" t="s">
        <v>8992</v>
      </c>
      <c r="L3580" s="51">
        <v>900</v>
      </c>
      <c r="M3580" s="52">
        <v>111741550</v>
      </c>
      <c r="N3580" s="52">
        <v>22348310</v>
      </c>
      <c r="O3580" s="52">
        <v>27516191</v>
      </c>
      <c r="P3580" s="52">
        <v>26641753</v>
      </c>
      <c r="Q3580" s="52">
        <v>134089860</v>
      </c>
      <c r="R3580" s="52">
        <v>54157944</v>
      </c>
      <c r="S3580" s="52">
        <v>188247804</v>
      </c>
      <c r="T3580" s="70" t="s">
        <v>10556</v>
      </c>
      <c r="U3580" s="70" t="s">
        <v>10560</v>
      </c>
    </row>
    <row r="3581" spans="1:21" x14ac:dyDescent="0.2">
      <c r="A3581" s="49" t="s">
        <v>2976</v>
      </c>
      <c r="B3581" s="49" t="s">
        <v>171</v>
      </c>
      <c r="C3581" s="50">
        <v>4909</v>
      </c>
      <c r="D3581" s="49" t="s">
        <v>169</v>
      </c>
      <c r="E3581" s="49" t="s">
        <v>3099</v>
      </c>
      <c r="F3581" s="49" t="s">
        <v>169</v>
      </c>
      <c r="G3581" s="49">
        <v>8001</v>
      </c>
      <c r="H3581" s="49" t="s">
        <v>170</v>
      </c>
      <c r="I3581" s="50">
        <v>97787</v>
      </c>
      <c r="J3581" s="50">
        <v>308001008352</v>
      </c>
      <c r="K3581" s="49" t="s">
        <v>3182</v>
      </c>
      <c r="L3581" s="51">
        <v>932</v>
      </c>
      <c r="M3581" s="52">
        <v>88323594</v>
      </c>
      <c r="N3581" s="52">
        <v>4020013</v>
      </c>
      <c r="O3581" s="52">
        <v>21269295</v>
      </c>
      <c r="P3581" s="52">
        <v>6660438</v>
      </c>
      <c r="Q3581" s="52">
        <v>92343607</v>
      </c>
      <c r="R3581" s="52">
        <v>27929733</v>
      </c>
      <c r="S3581" s="52">
        <v>120273340</v>
      </c>
      <c r="T3581" s="70" t="s">
        <v>10556</v>
      </c>
      <c r="U3581" s="70" t="s">
        <v>10560</v>
      </c>
    </row>
    <row r="3582" spans="1:21" x14ac:dyDescent="0.2">
      <c r="A3582" s="49" t="s">
        <v>5894</v>
      </c>
      <c r="B3582" s="49" t="s">
        <v>731</v>
      </c>
      <c r="C3582" s="50">
        <v>4911</v>
      </c>
      <c r="D3582" s="49" t="s">
        <v>729</v>
      </c>
      <c r="E3582" s="49" t="s">
        <v>8925</v>
      </c>
      <c r="F3582" s="49" t="s">
        <v>729</v>
      </c>
      <c r="G3582" s="49">
        <v>47001</v>
      </c>
      <c r="H3582" s="49" t="s">
        <v>730</v>
      </c>
      <c r="I3582" s="50">
        <v>23812</v>
      </c>
      <c r="J3582" s="50">
        <v>147001001702</v>
      </c>
      <c r="K3582" s="49" t="s">
        <v>8948</v>
      </c>
      <c r="L3582" s="51">
        <v>715</v>
      </c>
      <c r="M3582" s="52">
        <v>72177640</v>
      </c>
      <c r="N3582" s="52">
        <v>0</v>
      </c>
      <c r="O3582" s="52">
        <v>27516191</v>
      </c>
      <c r="P3582" s="52">
        <v>6660438</v>
      </c>
      <c r="Q3582" s="52">
        <v>72177640</v>
      </c>
      <c r="R3582" s="52">
        <v>34176629</v>
      </c>
      <c r="S3582" s="52">
        <v>106354269</v>
      </c>
      <c r="T3582" s="70" t="s">
        <v>10556</v>
      </c>
      <c r="U3582" s="70" t="s">
        <v>10560</v>
      </c>
    </row>
    <row r="3583" spans="1:21" x14ac:dyDescent="0.2">
      <c r="A3583" s="49" t="s">
        <v>2976</v>
      </c>
      <c r="B3583" s="49" t="s">
        <v>171</v>
      </c>
      <c r="C3583" s="50">
        <v>4909</v>
      </c>
      <c r="D3583" s="49" t="s">
        <v>169</v>
      </c>
      <c r="E3583" s="49" t="s">
        <v>3099</v>
      </c>
      <c r="F3583" s="49" t="s">
        <v>169</v>
      </c>
      <c r="G3583" s="49">
        <v>8001</v>
      </c>
      <c r="H3583" s="49" t="s">
        <v>170</v>
      </c>
      <c r="I3583" s="50">
        <v>24200</v>
      </c>
      <c r="J3583" s="50">
        <v>108001003378</v>
      </c>
      <c r="K3583" s="49" t="s">
        <v>3119</v>
      </c>
      <c r="L3583" s="51">
        <v>1497</v>
      </c>
      <c r="M3583" s="52">
        <v>145936939</v>
      </c>
      <c r="N3583" s="52">
        <v>29187388</v>
      </c>
      <c r="O3583" s="52">
        <v>21269295</v>
      </c>
      <c r="P3583" s="52">
        <v>6660438</v>
      </c>
      <c r="Q3583" s="52">
        <v>175124327</v>
      </c>
      <c r="R3583" s="52">
        <v>27929733</v>
      </c>
      <c r="S3583" s="52">
        <v>203054060</v>
      </c>
      <c r="T3583" s="70" t="s">
        <v>10556</v>
      </c>
      <c r="U3583" s="70" t="s">
        <v>10560</v>
      </c>
    </row>
    <row r="3584" spans="1:21" x14ac:dyDescent="0.2">
      <c r="A3584" s="49" t="s">
        <v>2976</v>
      </c>
      <c r="B3584" s="49" t="s">
        <v>171</v>
      </c>
      <c r="C3584" s="50">
        <v>4909</v>
      </c>
      <c r="D3584" s="49" t="s">
        <v>169</v>
      </c>
      <c r="E3584" s="49" t="s">
        <v>3099</v>
      </c>
      <c r="F3584" s="49" t="s">
        <v>169</v>
      </c>
      <c r="G3584" s="49">
        <v>8001</v>
      </c>
      <c r="H3584" s="49" t="s">
        <v>170</v>
      </c>
      <c r="I3584" s="50">
        <v>115494</v>
      </c>
      <c r="J3584" s="50">
        <v>108001078793</v>
      </c>
      <c r="K3584" s="49" t="s">
        <v>3181</v>
      </c>
      <c r="L3584" s="51">
        <v>1206</v>
      </c>
      <c r="M3584" s="52">
        <v>115997288</v>
      </c>
      <c r="N3584" s="52">
        <v>23199458</v>
      </c>
      <c r="O3584" s="52">
        <v>21269295</v>
      </c>
      <c r="P3584" s="52">
        <v>6660438</v>
      </c>
      <c r="Q3584" s="52">
        <v>139196746</v>
      </c>
      <c r="R3584" s="52">
        <v>27929733</v>
      </c>
      <c r="S3584" s="52">
        <v>167126479</v>
      </c>
      <c r="T3584" s="70" t="s">
        <v>10556</v>
      </c>
      <c r="U3584" s="70" t="s">
        <v>10560</v>
      </c>
    </row>
    <row r="3585" spans="1:21" x14ac:dyDescent="0.2">
      <c r="A3585" s="49" t="s">
        <v>2976</v>
      </c>
      <c r="B3585" s="49" t="s">
        <v>171</v>
      </c>
      <c r="C3585" s="50">
        <v>4909</v>
      </c>
      <c r="D3585" s="49" t="s">
        <v>169</v>
      </c>
      <c r="E3585" s="49" t="s">
        <v>3099</v>
      </c>
      <c r="F3585" s="49" t="s">
        <v>169</v>
      </c>
      <c r="G3585" s="49">
        <v>8001</v>
      </c>
      <c r="H3585" s="49" t="s">
        <v>170</v>
      </c>
      <c r="I3585" s="50">
        <v>24625</v>
      </c>
      <c r="J3585" s="50">
        <v>108001076294</v>
      </c>
      <c r="K3585" s="49" t="s">
        <v>3180</v>
      </c>
      <c r="L3585" s="51">
        <v>1347</v>
      </c>
      <c r="M3585" s="52">
        <v>127192044</v>
      </c>
      <c r="N3585" s="52">
        <v>0</v>
      </c>
      <c r="O3585" s="52">
        <v>21269295</v>
      </c>
      <c r="P3585" s="52">
        <v>6660438</v>
      </c>
      <c r="Q3585" s="52">
        <v>127192044</v>
      </c>
      <c r="R3585" s="52">
        <v>27929733</v>
      </c>
      <c r="S3585" s="52">
        <v>155121777</v>
      </c>
      <c r="T3585" s="70" t="s">
        <v>10556</v>
      </c>
      <c r="U3585" s="70" t="s">
        <v>10560</v>
      </c>
    </row>
    <row r="3586" spans="1:21" x14ac:dyDescent="0.2">
      <c r="A3586" s="49" t="s">
        <v>2976</v>
      </c>
      <c r="B3586" s="49" t="s">
        <v>171</v>
      </c>
      <c r="C3586" s="50">
        <v>4909</v>
      </c>
      <c r="D3586" s="49" t="s">
        <v>169</v>
      </c>
      <c r="E3586" s="49" t="s">
        <v>3099</v>
      </c>
      <c r="F3586" s="49" t="s">
        <v>169</v>
      </c>
      <c r="G3586" s="49">
        <v>8001</v>
      </c>
      <c r="H3586" s="49" t="s">
        <v>170</v>
      </c>
      <c r="I3586" s="50">
        <v>24639</v>
      </c>
      <c r="J3586" s="50">
        <v>108001016593</v>
      </c>
      <c r="K3586" s="49" t="s">
        <v>3179</v>
      </c>
      <c r="L3586" s="51">
        <v>1386</v>
      </c>
      <c r="M3586" s="52">
        <v>133665106</v>
      </c>
      <c r="N3586" s="52">
        <v>0</v>
      </c>
      <c r="O3586" s="52">
        <v>21269295</v>
      </c>
      <c r="P3586" s="52">
        <v>6660438</v>
      </c>
      <c r="Q3586" s="52">
        <v>133665106</v>
      </c>
      <c r="R3586" s="52">
        <v>27929733</v>
      </c>
      <c r="S3586" s="52">
        <v>161594839</v>
      </c>
      <c r="T3586" s="70" t="s">
        <v>10556</v>
      </c>
      <c r="U3586" s="70" t="s">
        <v>10560</v>
      </c>
    </row>
    <row r="3587" spans="1:21" x14ac:dyDescent="0.2">
      <c r="A3587" s="49" t="s">
        <v>2976</v>
      </c>
      <c r="B3587" s="49" t="s">
        <v>171</v>
      </c>
      <c r="C3587" s="50">
        <v>4909</v>
      </c>
      <c r="D3587" s="49" t="s">
        <v>169</v>
      </c>
      <c r="E3587" s="49" t="s">
        <v>3099</v>
      </c>
      <c r="F3587" s="49" t="s">
        <v>169</v>
      </c>
      <c r="G3587" s="49">
        <v>8001</v>
      </c>
      <c r="H3587" s="49" t="s">
        <v>170</v>
      </c>
      <c r="I3587" s="50">
        <v>33018</v>
      </c>
      <c r="J3587" s="50">
        <v>108001018596</v>
      </c>
      <c r="K3587" s="49" t="s">
        <v>3106</v>
      </c>
      <c r="L3587" s="51">
        <v>588</v>
      </c>
      <c r="M3587" s="52">
        <v>54868010</v>
      </c>
      <c r="N3587" s="52">
        <v>1378289</v>
      </c>
      <c r="O3587" s="52">
        <v>21269295</v>
      </c>
      <c r="P3587" s="52">
        <v>6660438</v>
      </c>
      <c r="Q3587" s="52">
        <v>56246299</v>
      </c>
      <c r="R3587" s="52">
        <v>27929733</v>
      </c>
      <c r="S3587" s="52">
        <v>84176032</v>
      </c>
      <c r="T3587" s="70" t="s">
        <v>10556</v>
      </c>
      <c r="U3587" s="70" t="s">
        <v>10560</v>
      </c>
    </row>
    <row r="3588" spans="1:21" x14ac:dyDescent="0.2">
      <c r="A3588" s="49" t="s">
        <v>2976</v>
      </c>
      <c r="B3588" s="49" t="s">
        <v>171</v>
      </c>
      <c r="C3588" s="50">
        <v>4909</v>
      </c>
      <c r="D3588" s="49" t="s">
        <v>169</v>
      </c>
      <c r="E3588" s="49" t="s">
        <v>3099</v>
      </c>
      <c r="F3588" s="49" t="s">
        <v>169</v>
      </c>
      <c r="G3588" s="49">
        <v>8001</v>
      </c>
      <c r="H3588" s="49" t="s">
        <v>170</v>
      </c>
      <c r="I3588" s="50">
        <v>24629</v>
      </c>
      <c r="J3588" s="50">
        <v>108001009538</v>
      </c>
      <c r="K3588" s="49" t="s">
        <v>3155</v>
      </c>
      <c r="L3588" s="51">
        <v>585</v>
      </c>
      <c r="M3588" s="52">
        <v>55494248</v>
      </c>
      <c r="N3588" s="52">
        <v>0</v>
      </c>
      <c r="O3588" s="52">
        <v>21269295</v>
      </c>
      <c r="P3588" s="52">
        <v>6660438</v>
      </c>
      <c r="Q3588" s="52">
        <v>55494248</v>
      </c>
      <c r="R3588" s="52">
        <v>27929733</v>
      </c>
      <c r="S3588" s="52">
        <v>83423981</v>
      </c>
      <c r="T3588" s="70" t="s">
        <v>10556</v>
      </c>
      <c r="U3588" s="70" t="s">
        <v>10560</v>
      </c>
    </row>
    <row r="3589" spans="1:21" x14ac:dyDescent="0.2">
      <c r="A3589" s="49" t="s">
        <v>2976</v>
      </c>
      <c r="B3589" s="49" t="s">
        <v>171</v>
      </c>
      <c r="C3589" s="50">
        <v>4909</v>
      </c>
      <c r="D3589" s="49" t="s">
        <v>169</v>
      </c>
      <c r="E3589" s="49" t="s">
        <v>3099</v>
      </c>
      <c r="F3589" s="49" t="s">
        <v>169</v>
      </c>
      <c r="G3589" s="49">
        <v>8001</v>
      </c>
      <c r="H3589" s="49" t="s">
        <v>170</v>
      </c>
      <c r="I3589" s="50">
        <v>24647</v>
      </c>
      <c r="J3589" s="50">
        <v>108001074194</v>
      </c>
      <c r="K3589" s="49" t="s">
        <v>3156</v>
      </c>
      <c r="L3589" s="51">
        <v>512</v>
      </c>
      <c r="M3589" s="52">
        <v>48734017</v>
      </c>
      <c r="N3589" s="52">
        <v>1775872</v>
      </c>
      <c r="O3589" s="52">
        <v>21269295</v>
      </c>
      <c r="P3589" s="52">
        <v>6660438</v>
      </c>
      <c r="Q3589" s="52">
        <v>50509889</v>
      </c>
      <c r="R3589" s="52">
        <v>27929733</v>
      </c>
      <c r="S3589" s="52">
        <v>78439622</v>
      </c>
      <c r="T3589" s="70" t="s">
        <v>10556</v>
      </c>
      <c r="U3589" s="70" t="s">
        <v>10560</v>
      </c>
    </row>
    <row r="3590" spans="1:21" x14ac:dyDescent="0.2">
      <c r="A3590" s="49" t="s">
        <v>2976</v>
      </c>
      <c r="B3590" s="49" t="s">
        <v>171</v>
      </c>
      <c r="C3590" s="50">
        <v>4909</v>
      </c>
      <c r="D3590" s="49" t="s">
        <v>169</v>
      </c>
      <c r="E3590" s="49" t="s">
        <v>3099</v>
      </c>
      <c r="F3590" s="49" t="s">
        <v>169</v>
      </c>
      <c r="G3590" s="49">
        <v>8001</v>
      </c>
      <c r="H3590" s="49" t="s">
        <v>170</v>
      </c>
      <c r="I3590" s="50">
        <v>23752</v>
      </c>
      <c r="J3590" s="50">
        <v>108001002185</v>
      </c>
      <c r="K3590" s="49" t="s">
        <v>3122</v>
      </c>
      <c r="L3590" s="51">
        <v>1153</v>
      </c>
      <c r="M3590" s="52">
        <v>112901113</v>
      </c>
      <c r="N3590" s="52">
        <v>8143473</v>
      </c>
      <c r="O3590" s="52">
        <v>21269295</v>
      </c>
      <c r="P3590" s="52">
        <v>6660438</v>
      </c>
      <c r="Q3590" s="52">
        <v>121044586</v>
      </c>
      <c r="R3590" s="52">
        <v>27929733</v>
      </c>
      <c r="S3590" s="52">
        <v>148974319</v>
      </c>
      <c r="T3590" s="70" t="s">
        <v>10556</v>
      </c>
      <c r="U3590" s="70" t="s">
        <v>10560</v>
      </c>
    </row>
    <row r="3591" spans="1:21" x14ac:dyDescent="0.2">
      <c r="A3591" s="49" t="s">
        <v>2976</v>
      </c>
      <c r="B3591" s="49" t="s">
        <v>171</v>
      </c>
      <c r="C3591" s="50">
        <v>4909</v>
      </c>
      <c r="D3591" s="49" t="s">
        <v>169</v>
      </c>
      <c r="E3591" s="49" t="s">
        <v>3099</v>
      </c>
      <c r="F3591" s="49" t="s">
        <v>169</v>
      </c>
      <c r="G3591" s="49">
        <v>8001</v>
      </c>
      <c r="H3591" s="49" t="s">
        <v>170</v>
      </c>
      <c r="I3591" s="50">
        <v>24632</v>
      </c>
      <c r="J3591" s="50">
        <v>108001010391</v>
      </c>
      <c r="K3591" s="49" t="s">
        <v>3178</v>
      </c>
      <c r="L3591" s="51">
        <v>1312</v>
      </c>
      <c r="M3591" s="52">
        <v>123902227</v>
      </c>
      <c r="N3591" s="52">
        <v>0</v>
      </c>
      <c r="O3591" s="52">
        <v>21269295</v>
      </c>
      <c r="P3591" s="52">
        <v>26641753</v>
      </c>
      <c r="Q3591" s="52">
        <v>123902227</v>
      </c>
      <c r="R3591" s="52">
        <v>47911048</v>
      </c>
      <c r="S3591" s="52">
        <v>171813275</v>
      </c>
      <c r="T3591" s="70" t="s">
        <v>10556</v>
      </c>
      <c r="U3591" s="70" t="s">
        <v>10560</v>
      </c>
    </row>
    <row r="3592" spans="1:21" x14ac:dyDescent="0.2">
      <c r="A3592" s="49" t="s">
        <v>2976</v>
      </c>
      <c r="B3592" s="49" t="s">
        <v>171</v>
      </c>
      <c r="C3592" s="50">
        <v>4909</v>
      </c>
      <c r="D3592" s="49" t="s">
        <v>169</v>
      </c>
      <c r="E3592" s="49" t="s">
        <v>3099</v>
      </c>
      <c r="F3592" s="49" t="s">
        <v>169</v>
      </c>
      <c r="G3592" s="49">
        <v>8001</v>
      </c>
      <c r="H3592" s="49" t="s">
        <v>170</v>
      </c>
      <c r="I3592" s="50">
        <v>23758</v>
      </c>
      <c r="J3592" s="50">
        <v>108001002291</v>
      </c>
      <c r="K3592" s="49" t="s">
        <v>3177</v>
      </c>
      <c r="L3592" s="51">
        <v>490</v>
      </c>
      <c r="M3592" s="52">
        <v>46683713</v>
      </c>
      <c r="N3592" s="52">
        <v>1908400</v>
      </c>
      <c r="O3592" s="52">
        <v>21269295</v>
      </c>
      <c r="P3592" s="52">
        <v>6660438</v>
      </c>
      <c r="Q3592" s="52">
        <v>48592113</v>
      </c>
      <c r="R3592" s="52">
        <v>27929733</v>
      </c>
      <c r="S3592" s="52">
        <v>76521846</v>
      </c>
      <c r="T3592" s="70" t="s">
        <v>10556</v>
      </c>
      <c r="U3592" s="70" t="s">
        <v>10560</v>
      </c>
    </row>
    <row r="3593" spans="1:21" x14ac:dyDescent="0.2">
      <c r="A3593" s="49" t="s">
        <v>2976</v>
      </c>
      <c r="B3593" s="49" t="s">
        <v>171</v>
      </c>
      <c r="C3593" s="50">
        <v>4909</v>
      </c>
      <c r="D3593" s="49" t="s">
        <v>169</v>
      </c>
      <c r="E3593" s="49" t="s">
        <v>3099</v>
      </c>
      <c r="F3593" s="49" t="s">
        <v>169</v>
      </c>
      <c r="G3593" s="49">
        <v>8001</v>
      </c>
      <c r="H3593" s="49" t="s">
        <v>170</v>
      </c>
      <c r="I3593" s="50">
        <v>107891</v>
      </c>
      <c r="J3593" s="50">
        <v>108001005516</v>
      </c>
      <c r="K3593" s="49" t="s">
        <v>3176</v>
      </c>
      <c r="L3593" s="51">
        <v>591</v>
      </c>
      <c r="M3593" s="52">
        <v>55993190</v>
      </c>
      <c r="N3593" s="52">
        <v>0</v>
      </c>
      <c r="O3593" s="52">
        <v>21269295</v>
      </c>
      <c r="P3593" s="52">
        <v>6660438</v>
      </c>
      <c r="Q3593" s="52">
        <v>55993190</v>
      </c>
      <c r="R3593" s="52">
        <v>27929733</v>
      </c>
      <c r="S3593" s="52">
        <v>83922923</v>
      </c>
      <c r="T3593" s="70" t="s">
        <v>10556</v>
      </c>
      <c r="U3593" s="70" t="s">
        <v>10560</v>
      </c>
    </row>
    <row r="3594" spans="1:21" x14ac:dyDescent="0.2">
      <c r="A3594" s="49" t="s">
        <v>2976</v>
      </c>
      <c r="B3594" s="49" t="s">
        <v>171</v>
      </c>
      <c r="C3594" s="50">
        <v>4909</v>
      </c>
      <c r="D3594" s="49" t="s">
        <v>169</v>
      </c>
      <c r="E3594" s="49" t="s">
        <v>3099</v>
      </c>
      <c r="F3594" s="49" t="s">
        <v>169</v>
      </c>
      <c r="G3594" s="49">
        <v>8001</v>
      </c>
      <c r="H3594" s="49" t="s">
        <v>170</v>
      </c>
      <c r="I3594" s="50">
        <v>23693</v>
      </c>
      <c r="J3594" s="50">
        <v>108001003122</v>
      </c>
      <c r="K3594" s="49" t="s">
        <v>3241</v>
      </c>
      <c r="L3594" s="51">
        <v>1131</v>
      </c>
      <c r="M3594" s="52">
        <v>109598225</v>
      </c>
      <c r="N3594" s="52">
        <v>0</v>
      </c>
      <c r="O3594" s="52">
        <v>21269295</v>
      </c>
      <c r="P3594" s="52">
        <v>6660438</v>
      </c>
      <c r="Q3594" s="52">
        <v>109598225</v>
      </c>
      <c r="R3594" s="52">
        <v>27929733</v>
      </c>
      <c r="S3594" s="52">
        <v>137527958</v>
      </c>
      <c r="T3594" s="70" t="s">
        <v>10556</v>
      </c>
      <c r="U3594" s="70" t="s">
        <v>10560</v>
      </c>
    </row>
    <row r="3595" spans="1:21" x14ac:dyDescent="0.2">
      <c r="A3595" s="49" t="s">
        <v>2245</v>
      </c>
      <c r="B3595" s="49" t="s">
        <v>171</v>
      </c>
      <c r="C3595" s="50">
        <v>4909</v>
      </c>
      <c r="D3595" s="49" t="s">
        <v>169</v>
      </c>
      <c r="E3595" s="49" t="s">
        <v>3099</v>
      </c>
      <c r="F3595" s="49" t="s">
        <v>169</v>
      </c>
      <c r="G3595" s="49">
        <v>8001</v>
      </c>
      <c r="H3595" s="49" t="s">
        <v>170</v>
      </c>
      <c r="I3595" s="50">
        <v>26675</v>
      </c>
      <c r="J3595" s="50">
        <v>408001075992</v>
      </c>
      <c r="K3595" s="49" t="s">
        <v>3121</v>
      </c>
      <c r="L3595" s="51">
        <v>759</v>
      </c>
      <c r="M3595" s="52">
        <v>71718580</v>
      </c>
      <c r="N3595" s="52">
        <v>0</v>
      </c>
      <c r="O3595" s="52">
        <v>21269295</v>
      </c>
      <c r="P3595" s="52">
        <v>19981315</v>
      </c>
      <c r="Q3595" s="52">
        <v>71718580</v>
      </c>
      <c r="R3595" s="52">
        <v>41250610</v>
      </c>
      <c r="S3595" s="52">
        <v>112969190</v>
      </c>
      <c r="T3595" s="70" t="s">
        <v>10556</v>
      </c>
      <c r="U3595" s="70" t="s">
        <v>10560</v>
      </c>
    </row>
    <row r="3596" spans="1:21" x14ac:dyDescent="0.2">
      <c r="A3596" s="49" t="s">
        <v>2976</v>
      </c>
      <c r="B3596" s="49" t="s">
        <v>171</v>
      </c>
      <c r="C3596" s="50">
        <v>4909</v>
      </c>
      <c r="D3596" s="49" t="s">
        <v>169</v>
      </c>
      <c r="E3596" s="49" t="s">
        <v>3099</v>
      </c>
      <c r="F3596" s="49" t="s">
        <v>169</v>
      </c>
      <c r="G3596" s="49">
        <v>8001</v>
      </c>
      <c r="H3596" s="49" t="s">
        <v>170</v>
      </c>
      <c r="I3596" s="50">
        <v>23744</v>
      </c>
      <c r="J3596" s="50">
        <v>108001000484</v>
      </c>
      <c r="K3596" s="49" t="s">
        <v>3234</v>
      </c>
      <c r="L3596" s="51">
        <v>898</v>
      </c>
      <c r="M3596" s="52">
        <v>86060183</v>
      </c>
      <c r="N3596" s="52">
        <v>3737283</v>
      </c>
      <c r="O3596" s="52">
        <v>21269295</v>
      </c>
      <c r="P3596" s="52">
        <v>6660438</v>
      </c>
      <c r="Q3596" s="52">
        <v>89797466</v>
      </c>
      <c r="R3596" s="52">
        <v>27929733</v>
      </c>
      <c r="S3596" s="52">
        <v>117727199</v>
      </c>
      <c r="T3596" s="70" t="s">
        <v>10556</v>
      </c>
      <c r="U3596" s="70" t="s">
        <v>10560</v>
      </c>
    </row>
    <row r="3597" spans="1:21" x14ac:dyDescent="0.2">
      <c r="A3597" s="49" t="s">
        <v>2976</v>
      </c>
      <c r="B3597" s="49" t="s">
        <v>171</v>
      </c>
      <c r="C3597" s="50">
        <v>4909</v>
      </c>
      <c r="D3597" s="49" t="s">
        <v>169</v>
      </c>
      <c r="E3597" s="49" t="s">
        <v>3099</v>
      </c>
      <c r="F3597" s="49" t="s">
        <v>169</v>
      </c>
      <c r="G3597" s="49">
        <v>8001</v>
      </c>
      <c r="H3597" s="49" t="s">
        <v>170</v>
      </c>
      <c r="I3597" s="50">
        <v>24622</v>
      </c>
      <c r="J3597" s="50">
        <v>108001075964</v>
      </c>
      <c r="K3597" s="49" t="s">
        <v>3232</v>
      </c>
      <c r="L3597" s="51">
        <v>669</v>
      </c>
      <c r="M3597" s="52">
        <v>63005494</v>
      </c>
      <c r="N3597" s="52">
        <v>0</v>
      </c>
      <c r="O3597" s="52">
        <v>21269295</v>
      </c>
      <c r="P3597" s="52">
        <v>6660438</v>
      </c>
      <c r="Q3597" s="52">
        <v>63005494</v>
      </c>
      <c r="R3597" s="52">
        <v>27929733</v>
      </c>
      <c r="S3597" s="52">
        <v>90935227</v>
      </c>
      <c r="T3597" s="70" t="s">
        <v>10556</v>
      </c>
      <c r="U3597" s="70" t="s">
        <v>10560</v>
      </c>
    </row>
    <row r="3598" spans="1:21" x14ac:dyDescent="0.2">
      <c r="A3598" s="49" t="s">
        <v>2976</v>
      </c>
      <c r="B3598" s="49" t="s">
        <v>171</v>
      </c>
      <c r="C3598" s="50">
        <v>4909</v>
      </c>
      <c r="D3598" s="49" t="s">
        <v>169</v>
      </c>
      <c r="E3598" s="49" t="s">
        <v>3099</v>
      </c>
      <c r="F3598" s="49" t="s">
        <v>169</v>
      </c>
      <c r="G3598" s="49">
        <v>8001</v>
      </c>
      <c r="H3598" s="49" t="s">
        <v>170</v>
      </c>
      <c r="I3598" s="50">
        <v>26446</v>
      </c>
      <c r="J3598" s="50">
        <v>108001078955</v>
      </c>
      <c r="K3598" s="49" t="s">
        <v>3175</v>
      </c>
      <c r="L3598" s="51">
        <v>901</v>
      </c>
      <c r="M3598" s="52">
        <v>89938626</v>
      </c>
      <c r="N3598" s="52">
        <v>13004661</v>
      </c>
      <c r="O3598" s="52">
        <v>21269295</v>
      </c>
      <c r="P3598" s="52">
        <v>6660438</v>
      </c>
      <c r="Q3598" s="52">
        <v>102943287</v>
      </c>
      <c r="R3598" s="52">
        <v>27929733</v>
      </c>
      <c r="S3598" s="52">
        <v>130873020</v>
      </c>
      <c r="T3598" s="70" t="s">
        <v>10556</v>
      </c>
      <c r="U3598" s="70" t="s">
        <v>10560</v>
      </c>
    </row>
    <row r="3599" spans="1:21" x14ac:dyDescent="0.2">
      <c r="A3599" s="49" t="s">
        <v>2976</v>
      </c>
      <c r="B3599" s="49" t="s">
        <v>171</v>
      </c>
      <c r="C3599" s="50">
        <v>4909</v>
      </c>
      <c r="D3599" s="49" t="s">
        <v>169</v>
      </c>
      <c r="E3599" s="49" t="s">
        <v>3099</v>
      </c>
      <c r="F3599" s="49" t="s">
        <v>169</v>
      </c>
      <c r="G3599" s="49">
        <v>8001</v>
      </c>
      <c r="H3599" s="49" t="s">
        <v>170</v>
      </c>
      <c r="I3599" s="50">
        <v>26482</v>
      </c>
      <c r="J3599" s="50">
        <v>308001018021</v>
      </c>
      <c r="K3599" s="49" t="s">
        <v>3174</v>
      </c>
      <c r="L3599" s="51">
        <v>1379</v>
      </c>
      <c r="M3599" s="52">
        <v>131499223</v>
      </c>
      <c r="N3599" s="52">
        <v>0</v>
      </c>
      <c r="O3599" s="52">
        <v>21269295</v>
      </c>
      <c r="P3599" s="52">
        <v>6660438</v>
      </c>
      <c r="Q3599" s="52">
        <v>131499223</v>
      </c>
      <c r="R3599" s="52">
        <v>27929733</v>
      </c>
      <c r="S3599" s="52">
        <v>159428956</v>
      </c>
      <c r="T3599" s="70" t="s">
        <v>10556</v>
      </c>
      <c r="U3599" s="70" t="s">
        <v>10560</v>
      </c>
    </row>
    <row r="3600" spans="1:21" x14ac:dyDescent="0.2">
      <c r="A3600" s="49" t="s">
        <v>2976</v>
      </c>
      <c r="B3600" s="49" t="s">
        <v>171</v>
      </c>
      <c r="C3600" s="50">
        <v>4909</v>
      </c>
      <c r="D3600" s="49" t="s">
        <v>169</v>
      </c>
      <c r="E3600" s="49" t="s">
        <v>3099</v>
      </c>
      <c r="F3600" s="49" t="s">
        <v>169</v>
      </c>
      <c r="G3600" s="49">
        <v>8001</v>
      </c>
      <c r="H3600" s="49" t="s">
        <v>170</v>
      </c>
      <c r="I3600" s="50">
        <v>99109</v>
      </c>
      <c r="J3600" s="50">
        <v>108001008043</v>
      </c>
      <c r="K3600" s="49" t="s">
        <v>3153</v>
      </c>
      <c r="L3600" s="51">
        <v>633</v>
      </c>
      <c r="M3600" s="52">
        <v>59629907</v>
      </c>
      <c r="N3600" s="52">
        <v>2067433</v>
      </c>
      <c r="O3600" s="52">
        <v>21269295</v>
      </c>
      <c r="P3600" s="52">
        <v>6660438</v>
      </c>
      <c r="Q3600" s="52">
        <v>61697340</v>
      </c>
      <c r="R3600" s="52">
        <v>27929733</v>
      </c>
      <c r="S3600" s="52">
        <v>89627073</v>
      </c>
      <c r="T3600" s="70" t="s">
        <v>10556</v>
      </c>
      <c r="U3600" s="70" t="s">
        <v>10560</v>
      </c>
    </row>
    <row r="3601" spans="1:21" x14ac:dyDescent="0.2">
      <c r="A3601" s="49" t="s">
        <v>2976</v>
      </c>
      <c r="B3601" s="49" t="s">
        <v>171</v>
      </c>
      <c r="C3601" s="50">
        <v>4909</v>
      </c>
      <c r="D3601" s="49" t="s">
        <v>169</v>
      </c>
      <c r="E3601" s="49" t="s">
        <v>3099</v>
      </c>
      <c r="F3601" s="49" t="s">
        <v>169</v>
      </c>
      <c r="G3601" s="49">
        <v>8001</v>
      </c>
      <c r="H3601" s="49" t="s">
        <v>170</v>
      </c>
      <c r="I3601" s="50">
        <v>23772</v>
      </c>
      <c r="J3601" s="50">
        <v>108001002762</v>
      </c>
      <c r="K3601" s="49" t="s">
        <v>3173</v>
      </c>
      <c r="L3601" s="51">
        <v>289</v>
      </c>
      <c r="M3601" s="52">
        <v>28613091</v>
      </c>
      <c r="N3601" s="52">
        <v>0</v>
      </c>
      <c r="O3601" s="52">
        <v>21269295</v>
      </c>
      <c r="P3601" s="52">
        <v>6660438</v>
      </c>
      <c r="Q3601" s="52">
        <v>28613091</v>
      </c>
      <c r="R3601" s="52">
        <v>27929733</v>
      </c>
      <c r="S3601" s="52">
        <v>56542824</v>
      </c>
      <c r="T3601" s="70" t="s">
        <v>10556</v>
      </c>
      <c r="U3601" s="70" t="s">
        <v>10560</v>
      </c>
    </row>
    <row r="3602" spans="1:21" x14ac:dyDescent="0.2">
      <c r="A3602" s="49" t="s">
        <v>2976</v>
      </c>
      <c r="B3602" s="49" t="s">
        <v>171</v>
      </c>
      <c r="C3602" s="50">
        <v>4909</v>
      </c>
      <c r="D3602" s="49" t="s">
        <v>169</v>
      </c>
      <c r="E3602" s="49" t="s">
        <v>3099</v>
      </c>
      <c r="F3602" s="49" t="s">
        <v>169</v>
      </c>
      <c r="G3602" s="49">
        <v>8001</v>
      </c>
      <c r="H3602" s="49" t="s">
        <v>170</v>
      </c>
      <c r="I3602" s="50">
        <v>24598</v>
      </c>
      <c r="J3602" s="50">
        <v>108001005567</v>
      </c>
      <c r="K3602" s="49" t="s">
        <v>3245</v>
      </c>
      <c r="L3602" s="51">
        <v>1505</v>
      </c>
      <c r="M3602" s="52">
        <v>144071235</v>
      </c>
      <c r="N3602" s="52">
        <v>15437724</v>
      </c>
      <c r="O3602" s="52">
        <v>21269295</v>
      </c>
      <c r="P3602" s="52">
        <v>6660438</v>
      </c>
      <c r="Q3602" s="52">
        <v>159508959</v>
      </c>
      <c r="R3602" s="52">
        <v>27929733</v>
      </c>
      <c r="S3602" s="52">
        <v>187438692</v>
      </c>
      <c r="T3602" s="70" t="s">
        <v>10556</v>
      </c>
      <c r="U3602" s="70" t="s">
        <v>10560</v>
      </c>
    </row>
    <row r="3603" spans="1:21" x14ac:dyDescent="0.2">
      <c r="A3603" s="49" t="s">
        <v>2976</v>
      </c>
      <c r="B3603" s="49" t="s">
        <v>171</v>
      </c>
      <c r="C3603" s="50">
        <v>4909</v>
      </c>
      <c r="D3603" s="49" t="s">
        <v>169</v>
      </c>
      <c r="E3603" s="49" t="s">
        <v>3099</v>
      </c>
      <c r="F3603" s="49" t="s">
        <v>169</v>
      </c>
      <c r="G3603" s="49">
        <v>8001</v>
      </c>
      <c r="H3603" s="49" t="s">
        <v>170</v>
      </c>
      <c r="I3603" s="50">
        <v>24129</v>
      </c>
      <c r="J3603" s="50">
        <v>108001003751</v>
      </c>
      <c r="K3603" s="49" t="s">
        <v>3217</v>
      </c>
      <c r="L3603" s="51">
        <v>958</v>
      </c>
      <c r="M3603" s="52">
        <v>90043869</v>
      </c>
      <c r="N3603" s="52">
        <v>0</v>
      </c>
      <c r="O3603" s="52">
        <v>21269295</v>
      </c>
      <c r="P3603" s="52">
        <v>6660438</v>
      </c>
      <c r="Q3603" s="52">
        <v>90043869</v>
      </c>
      <c r="R3603" s="52">
        <v>27929733</v>
      </c>
      <c r="S3603" s="52">
        <v>117973602</v>
      </c>
      <c r="T3603" s="70" t="s">
        <v>10556</v>
      </c>
      <c r="U3603" s="70" t="s">
        <v>10560</v>
      </c>
    </row>
    <row r="3604" spans="1:21" x14ac:dyDescent="0.2">
      <c r="A3604" s="49" t="s">
        <v>2976</v>
      </c>
      <c r="B3604" s="49" t="s">
        <v>171</v>
      </c>
      <c r="C3604" s="50">
        <v>4909</v>
      </c>
      <c r="D3604" s="49" t="s">
        <v>169</v>
      </c>
      <c r="E3604" s="49" t="s">
        <v>3099</v>
      </c>
      <c r="F3604" s="49" t="s">
        <v>169</v>
      </c>
      <c r="G3604" s="49">
        <v>8001</v>
      </c>
      <c r="H3604" s="49" t="s">
        <v>170</v>
      </c>
      <c r="I3604" s="50">
        <v>24601</v>
      </c>
      <c r="J3604" s="50">
        <v>108001076553</v>
      </c>
      <c r="K3604" s="49" t="s">
        <v>3172</v>
      </c>
      <c r="L3604" s="51">
        <v>1633</v>
      </c>
      <c r="M3604" s="52">
        <v>158052883</v>
      </c>
      <c r="N3604" s="52">
        <v>0</v>
      </c>
      <c r="O3604" s="52">
        <v>21269295</v>
      </c>
      <c r="P3604" s="52">
        <v>6660438</v>
      </c>
      <c r="Q3604" s="52">
        <v>158052883</v>
      </c>
      <c r="R3604" s="52">
        <v>27929733</v>
      </c>
      <c r="S3604" s="52">
        <v>185982616</v>
      </c>
      <c r="T3604" s="70" t="s">
        <v>10556</v>
      </c>
      <c r="U3604" s="70" t="s">
        <v>10560</v>
      </c>
    </row>
    <row r="3605" spans="1:21" x14ac:dyDescent="0.2">
      <c r="A3605" s="49" t="s">
        <v>2976</v>
      </c>
      <c r="B3605" s="49" t="s">
        <v>171</v>
      </c>
      <c r="C3605" s="50">
        <v>4909</v>
      </c>
      <c r="D3605" s="49" t="s">
        <v>169</v>
      </c>
      <c r="E3605" s="49" t="s">
        <v>3099</v>
      </c>
      <c r="F3605" s="49" t="s">
        <v>169</v>
      </c>
      <c r="G3605" s="49">
        <v>8001</v>
      </c>
      <c r="H3605" s="49" t="s">
        <v>170</v>
      </c>
      <c r="I3605" s="50">
        <v>24626</v>
      </c>
      <c r="J3605" s="50">
        <v>108001076880</v>
      </c>
      <c r="K3605" s="49" t="s">
        <v>3243</v>
      </c>
      <c r="L3605" s="51">
        <v>1448</v>
      </c>
      <c r="M3605" s="52">
        <v>142636796</v>
      </c>
      <c r="N3605" s="52">
        <v>8053290</v>
      </c>
      <c r="O3605" s="52">
        <v>21269295</v>
      </c>
      <c r="P3605" s="52">
        <v>6660438</v>
      </c>
      <c r="Q3605" s="52">
        <v>150690086</v>
      </c>
      <c r="R3605" s="52">
        <v>27929733</v>
      </c>
      <c r="S3605" s="52">
        <v>178619819</v>
      </c>
      <c r="T3605" s="70" t="s">
        <v>10556</v>
      </c>
      <c r="U3605" s="70" t="s">
        <v>10560</v>
      </c>
    </row>
    <row r="3606" spans="1:21" x14ac:dyDescent="0.2">
      <c r="A3606" s="49" t="s">
        <v>2976</v>
      </c>
      <c r="B3606" s="49" t="s">
        <v>171</v>
      </c>
      <c r="C3606" s="50">
        <v>4909</v>
      </c>
      <c r="D3606" s="49" t="s">
        <v>169</v>
      </c>
      <c r="E3606" s="49" t="s">
        <v>3099</v>
      </c>
      <c r="F3606" s="49" t="s">
        <v>169</v>
      </c>
      <c r="G3606" s="49">
        <v>8001</v>
      </c>
      <c r="H3606" s="49" t="s">
        <v>170</v>
      </c>
      <c r="I3606" s="50">
        <v>24118</v>
      </c>
      <c r="J3606" s="50">
        <v>108001003556</v>
      </c>
      <c r="K3606" s="49" t="s">
        <v>3161</v>
      </c>
      <c r="L3606" s="51">
        <v>903</v>
      </c>
      <c r="M3606" s="52">
        <v>87401041</v>
      </c>
      <c r="N3606" s="52">
        <v>0</v>
      </c>
      <c r="O3606" s="52">
        <v>21269295</v>
      </c>
      <c r="P3606" s="52">
        <v>6660438</v>
      </c>
      <c r="Q3606" s="52">
        <v>87401041</v>
      </c>
      <c r="R3606" s="52">
        <v>27929733</v>
      </c>
      <c r="S3606" s="52">
        <v>115330774</v>
      </c>
      <c r="T3606" s="70" t="s">
        <v>10556</v>
      </c>
      <c r="U3606" s="70" t="s">
        <v>10560</v>
      </c>
    </row>
    <row r="3607" spans="1:21" x14ac:dyDescent="0.2">
      <c r="A3607" s="49" t="s">
        <v>2976</v>
      </c>
      <c r="B3607" s="49" t="s">
        <v>171</v>
      </c>
      <c r="C3607" s="50">
        <v>4909</v>
      </c>
      <c r="D3607" s="49" t="s">
        <v>169</v>
      </c>
      <c r="E3607" s="49" t="s">
        <v>3099</v>
      </c>
      <c r="F3607" s="49" t="s">
        <v>169</v>
      </c>
      <c r="G3607" s="49">
        <v>8001</v>
      </c>
      <c r="H3607" s="49" t="s">
        <v>170</v>
      </c>
      <c r="I3607" s="50">
        <v>23766</v>
      </c>
      <c r="J3607" s="50">
        <v>108001002606</v>
      </c>
      <c r="K3607" s="49" t="s">
        <v>3242</v>
      </c>
      <c r="L3607" s="51">
        <v>834</v>
      </c>
      <c r="M3607" s="52">
        <v>82607993</v>
      </c>
      <c r="N3607" s="52">
        <v>16521599</v>
      </c>
      <c r="O3607" s="52">
        <v>21269295</v>
      </c>
      <c r="P3607" s="52">
        <v>6660438</v>
      </c>
      <c r="Q3607" s="52">
        <v>99129592</v>
      </c>
      <c r="R3607" s="52">
        <v>27929733</v>
      </c>
      <c r="S3607" s="52">
        <v>127059325</v>
      </c>
      <c r="T3607" s="70" t="s">
        <v>10556</v>
      </c>
      <c r="U3607" s="70" t="s">
        <v>10560</v>
      </c>
    </row>
    <row r="3608" spans="1:21" x14ac:dyDescent="0.2">
      <c r="A3608" s="49" t="s">
        <v>2976</v>
      </c>
      <c r="B3608" s="49" t="s">
        <v>171</v>
      </c>
      <c r="C3608" s="50">
        <v>4909</v>
      </c>
      <c r="D3608" s="49" t="s">
        <v>169</v>
      </c>
      <c r="E3608" s="49" t="s">
        <v>3099</v>
      </c>
      <c r="F3608" s="49" t="s">
        <v>169</v>
      </c>
      <c r="G3608" s="49">
        <v>8001</v>
      </c>
      <c r="H3608" s="49" t="s">
        <v>170</v>
      </c>
      <c r="I3608" s="50">
        <v>23745</v>
      </c>
      <c r="J3608" s="50">
        <v>108001000824</v>
      </c>
      <c r="K3608" s="49" t="s">
        <v>3170</v>
      </c>
      <c r="L3608" s="51">
        <v>1354</v>
      </c>
      <c r="M3608" s="52">
        <v>130933970</v>
      </c>
      <c r="N3608" s="52">
        <v>7809536</v>
      </c>
      <c r="O3608" s="52">
        <v>21269295</v>
      </c>
      <c r="P3608" s="52">
        <v>6660438</v>
      </c>
      <c r="Q3608" s="52">
        <v>138743506</v>
      </c>
      <c r="R3608" s="52">
        <v>27929733</v>
      </c>
      <c r="S3608" s="52">
        <v>166673239</v>
      </c>
      <c r="T3608" s="70" t="s">
        <v>10556</v>
      </c>
      <c r="U3608" s="70" t="s">
        <v>10560</v>
      </c>
    </row>
    <row r="3609" spans="1:21" x14ac:dyDescent="0.2">
      <c r="A3609" s="49" t="s">
        <v>2976</v>
      </c>
      <c r="B3609" s="49" t="s">
        <v>171</v>
      </c>
      <c r="C3609" s="50">
        <v>4909</v>
      </c>
      <c r="D3609" s="49" t="s">
        <v>169</v>
      </c>
      <c r="E3609" s="49" t="s">
        <v>3099</v>
      </c>
      <c r="F3609" s="49" t="s">
        <v>169</v>
      </c>
      <c r="G3609" s="49">
        <v>8001</v>
      </c>
      <c r="H3609" s="49" t="s">
        <v>170</v>
      </c>
      <c r="I3609" s="50">
        <v>24126</v>
      </c>
      <c r="J3609" s="50">
        <v>108001003700</v>
      </c>
      <c r="K3609" s="49" t="s">
        <v>3157</v>
      </c>
      <c r="L3609" s="51">
        <v>487</v>
      </c>
      <c r="M3609" s="52">
        <v>46442063</v>
      </c>
      <c r="N3609" s="52">
        <v>9288413</v>
      </c>
      <c r="O3609" s="52">
        <v>21269295</v>
      </c>
      <c r="P3609" s="52">
        <v>6660438</v>
      </c>
      <c r="Q3609" s="52">
        <v>55730476</v>
      </c>
      <c r="R3609" s="52">
        <v>27929733</v>
      </c>
      <c r="S3609" s="52">
        <v>83660209</v>
      </c>
      <c r="T3609" s="70" t="s">
        <v>10556</v>
      </c>
      <c r="U3609" s="70" t="s">
        <v>10560</v>
      </c>
    </row>
    <row r="3610" spans="1:21" x14ac:dyDescent="0.2">
      <c r="A3610" s="49" t="s">
        <v>2976</v>
      </c>
      <c r="B3610" s="49" t="s">
        <v>171</v>
      </c>
      <c r="C3610" s="50">
        <v>4909</v>
      </c>
      <c r="D3610" s="49" t="s">
        <v>169</v>
      </c>
      <c r="E3610" s="49" t="s">
        <v>3099</v>
      </c>
      <c r="F3610" s="49" t="s">
        <v>169</v>
      </c>
      <c r="G3610" s="49">
        <v>8001</v>
      </c>
      <c r="H3610" s="49" t="s">
        <v>170</v>
      </c>
      <c r="I3610" s="50">
        <v>23683</v>
      </c>
      <c r="J3610" s="50">
        <v>108001002967</v>
      </c>
      <c r="K3610" s="49" t="s">
        <v>3107</v>
      </c>
      <c r="L3610" s="51">
        <v>909</v>
      </c>
      <c r="M3610" s="52">
        <v>85343001</v>
      </c>
      <c r="N3610" s="52">
        <v>5398309</v>
      </c>
      <c r="O3610" s="52">
        <v>21269295</v>
      </c>
      <c r="P3610" s="52">
        <v>6660438</v>
      </c>
      <c r="Q3610" s="52">
        <v>90741310</v>
      </c>
      <c r="R3610" s="52">
        <v>27929733</v>
      </c>
      <c r="S3610" s="52">
        <v>118671043</v>
      </c>
      <c r="T3610" s="70" t="s">
        <v>10556</v>
      </c>
      <c r="U3610" s="70" t="s">
        <v>10560</v>
      </c>
    </row>
    <row r="3611" spans="1:21" x14ac:dyDescent="0.2">
      <c r="A3611" s="49" t="s">
        <v>2976</v>
      </c>
      <c r="B3611" s="49" t="s">
        <v>171</v>
      </c>
      <c r="C3611" s="50">
        <v>4909</v>
      </c>
      <c r="D3611" s="49" t="s">
        <v>169</v>
      </c>
      <c r="E3611" s="49" t="s">
        <v>3099</v>
      </c>
      <c r="F3611" s="49" t="s">
        <v>169</v>
      </c>
      <c r="G3611" s="49">
        <v>8001</v>
      </c>
      <c r="H3611" s="49" t="s">
        <v>170</v>
      </c>
      <c r="I3611" s="50">
        <v>24133</v>
      </c>
      <c r="J3611" s="50">
        <v>108001003874</v>
      </c>
      <c r="K3611" s="49" t="s">
        <v>3239</v>
      </c>
      <c r="L3611" s="51">
        <v>1060</v>
      </c>
      <c r="M3611" s="52">
        <v>100542176</v>
      </c>
      <c r="N3611" s="52">
        <v>20108435</v>
      </c>
      <c r="O3611" s="52">
        <v>21269295</v>
      </c>
      <c r="P3611" s="52">
        <v>6660438</v>
      </c>
      <c r="Q3611" s="52">
        <v>120650611</v>
      </c>
      <c r="R3611" s="52">
        <v>27929733</v>
      </c>
      <c r="S3611" s="52">
        <v>148580344</v>
      </c>
      <c r="T3611" s="70" t="s">
        <v>10556</v>
      </c>
      <c r="U3611" s="70" t="s">
        <v>10560</v>
      </c>
    </row>
    <row r="3612" spans="1:21" x14ac:dyDescent="0.2">
      <c r="A3612" s="49" t="s">
        <v>2976</v>
      </c>
      <c r="B3612" s="49" t="s">
        <v>171</v>
      </c>
      <c r="C3612" s="50">
        <v>4909</v>
      </c>
      <c r="D3612" s="49" t="s">
        <v>169</v>
      </c>
      <c r="E3612" s="49" t="s">
        <v>3099</v>
      </c>
      <c r="F3612" s="49" t="s">
        <v>169</v>
      </c>
      <c r="G3612" s="49">
        <v>8001</v>
      </c>
      <c r="H3612" s="49" t="s">
        <v>170</v>
      </c>
      <c r="I3612" s="50">
        <v>24652</v>
      </c>
      <c r="J3612" s="50">
        <v>108001009252</v>
      </c>
      <c r="K3612" s="49" t="s">
        <v>3117</v>
      </c>
      <c r="L3612" s="51">
        <v>805</v>
      </c>
      <c r="M3612" s="52">
        <v>80653845</v>
      </c>
      <c r="N3612" s="52">
        <v>3897883</v>
      </c>
      <c r="O3612" s="52">
        <v>21269295</v>
      </c>
      <c r="P3612" s="52">
        <v>6660438</v>
      </c>
      <c r="Q3612" s="52">
        <v>84551728</v>
      </c>
      <c r="R3612" s="52">
        <v>27929733</v>
      </c>
      <c r="S3612" s="52">
        <v>112481461</v>
      </c>
      <c r="T3612" s="70" t="s">
        <v>10556</v>
      </c>
      <c r="U3612" s="70" t="s">
        <v>10560</v>
      </c>
    </row>
    <row r="3613" spans="1:21" x14ac:dyDescent="0.2">
      <c r="A3613" s="49" t="s">
        <v>2976</v>
      </c>
      <c r="B3613" s="49" t="s">
        <v>171</v>
      </c>
      <c r="C3613" s="50">
        <v>4909</v>
      </c>
      <c r="D3613" s="49" t="s">
        <v>169</v>
      </c>
      <c r="E3613" s="49" t="s">
        <v>3099</v>
      </c>
      <c r="F3613" s="49" t="s">
        <v>169</v>
      </c>
      <c r="G3613" s="49">
        <v>8001</v>
      </c>
      <c r="H3613" s="49" t="s">
        <v>170</v>
      </c>
      <c r="I3613" s="50">
        <v>23774</v>
      </c>
      <c r="J3613" s="50">
        <v>108001002835</v>
      </c>
      <c r="K3613" s="49" t="s">
        <v>3169</v>
      </c>
      <c r="L3613" s="51">
        <v>1378</v>
      </c>
      <c r="M3613" s="52">
        <v>131264013</v>
      </c>
      <c r="N3613" s="52">
        <v>0</v>
      </c>
      <c r="O3613" s="52">
        <v>21269295</v>
      </c>
      <c r="P3613" s="52">
        <v>6660438</v>
      </c>
      <c r="Q3613" s="52">
        <v>131264013</v>
      </c>
      <c r="R3613" s="52">
        <v>27929733</v>
      </c>
      <c r="S3613" s="52">
        <v>159193746</v>
      </c>
      <c r="T3613" s="70" t="s">
        <v>10556</v>
      </c>
      <c r="U3613" s="70" t="s">
        <v>10560</v>
      </c>
    </row>
    <row r="3614" spans="1:21" x14ac:dyDescent="0.2">
      <c r="A3614" s="49" t="s">
        <v>2976</v>
      </c>
      <c r="B3614" s="49" t="s">
        <v>171</v>
      </c>
      <c r="C3614" s="50">
        <v>4909</v>
      </c>
      <c r="D3614" s="49" t="s">
        <v>169</v>
      </c>
      <c r="E3614" s="49" t="s">
        <v>3099</v>
      </c>
      <c r="F3614" s="49" t="s">
        <v>169</v>
      </c>
      <c r="G3614" s="49">
        <v>8001</v>
      </c>
      <c r="H3614" s="49" t="s">
        <v>170</v>
      </c>
      <c r="I3614" s="50">
        <v>23247</v>
      </c>
      <c r="J3614" s="50">
        <v>308001073529</v>
      </c>
      <c r="K3614" s="49" t="s">
        <v>3154</v>
      </c>
      <c r="L3614" s="51">
        <v>774</v>
      </c>
      <c r="M3614" s="52">
        <v>72366934</v>
      </c>
      <c r="N3614" s="52">
        <v>1961411</v>
      </c>
      <c r="O3614" s="52">
        <v>21269295</v>
      </c>
      <c r="P3614" s="52">
        <v>6660438</v>
      </c>
      <c r="Q3614" s="52">
        <v>74328345</v>
      </c>
      <c r="R3614" s="52">
        <v>27929733</v>
      </c>
      <c r="S3614" s="52">
        <v>102258078</v>
      </c>
      <c r="T3614" s="70" t="s">
        <v>10556</v>
      </c>
      <c r="U3614" s="70" t="s">
        <v>10560</v>
      </c>
    </row>
    <row r="3615" spans="1:21" x14ac:dyDescent="0.2">
      <c r="A3615" s="49" t="s">
        <v>2976</v>
      </c>
      <c r="B3615" s="49" t="s">
        <v>171</v>
      </c>
      <c r="C3615" s="50">
        <v>4909</v>
      </c>
      <c r="D3615" s="49" t="s">
        <v>169</v>
      </c>
      <c r="E3615" s="49" t="s">
        <v>3099</v>
      </c>
      <c r="F3615" s="49" t="s">
        <v>169</v>
      </c>
      <c r="G3615" s="49">
        <v>8001</v>
      </c>
      <c r="H3615" s="49" t="s">
        <v>170</v>
      </c>
      <c r="I3615" s="50">
        <v>33593</v>
      </c>
      <c r="J3615" s="50">
        <v>108001074666</v>
      </c>
      <c r="K3615" s="49" t="s">
        <v>3160</v>
      </c>
      <c r="L3615" s="51">
        <v>879</v>
      </c>
      <c r="M3615" s="52">
        <v>83461625</v>
      </c>
      <c r="N3615" s="52">
        <v>0</v>
      </c>
      <c r="O3615" s="52">
        <v>21269295</v>
      </c>
      <c r="P3615" s="52">
        <v>6660438</v>
      </c>
      <c r="Q3615" s="52">
        <v>83461625</v>
      </c>
      <c r="R3615" s="52">
        <v>27929733</v>
      </c>
      <c r="S3615" s="52">
        <v>111391358</v>
      </c>
      <c r="T3615" s="70" t="s">
        <v>10556</v>
      </c>
      <c r="U3615" s="70" t="s">
        <v>10560</v>
      </c>
    </row>
    <row r="3616" spans="1:21" x14ac:dyDescent="0.2">
      <c r="A3616" s="49" t="s">
        <v>2976</v>
      </c>
      <c r="B3616" s="49" t="s">
        <v>171</v>
      </c>
      <c r="C3616" s="50">
        <v>4909</v>
      </c>
      <c r="D3616" s="49" t="s">
        <v>169</v>
      </c>
      <c r="E3616" s="49" t="s">
        <v>3099</v>
      </c>
      <c r="F3616" s="49" t="s">
        <v>169</v>
      </c>
      <c r="G3616" s="49">
        <v>8001</v>
      </c>
      <c r="H3616" s="49" t="s">
        <v>170</v>
      </c>
      <c r="I3616" s="50">
        <v>24619</v>
      </c>
      <c r="J3616" s="50">
        <v>108001075191</v>
      </c>
      <c r="K3616" s="49" t="s">
        <v>3152</v>
      </c>
      <c r="L3616" s="51">
        <v>1048</v>
      </c>
      <c r="M3616" s="52">
        <v>99976956</v>
      </c>
      <c r="N3616" s="52">
        <v>4002338</v>
      </c>
      <c r="O3616" s="52">
        <v>21269295</v>
      </c>
      <c r="P3616" s="52">
        <v>6660438</v>
      </c>
      <c r="Q3616" s="52">
        <v>103979294</v>
      </c>
      <c r="R3616" s="52">
        <v>27929733</v>
      </c>
      <c r="S3616" s="52">
        <v>131909027</v>
      </c>
      <c r="T3616" s="70" t="s">
        <v>10556</v>
      </c>
      <c r="U3616" s="70" t="s">
        <v>10560</v>
      </c>
    </row>
    <row r="3617" spans="1:21" x14ac:dyDescent="0.2">
      <c r="A3617" s="49" t="s">
        <v>2976</v>
      </c>
      <c r="B3617" s="49" t="s">
        <v>171</v>
      </c>
      <c r="C3617" s="50">
        <v>4909</v>
      </c>
      <c r="D3617" s="49" t="s">
        <v>169</v>
      </c>
      <c r="E3617" s="49" t="s">
        <v>3099</v>
      </c>
      <c r="F3617" s="49" t="s">
        <v>169</v>
      </c>
      <c r="G3617" s="49">
        <v>8001</v>
      </c>
      <c r="H3617" s="49" t="s">
        <v>170</v>
      </c>
      <c r="I3617" s="50">
        <v>24642</v>
      </c>
      <c r="J3617" s="50">
        <v>108001073384</v>
      </c>
      <c r="K3617" s="49" t="s">
        <v>3101</v>
      </c>
      <c r="L3617" s="51">
        <v>540</v>
      </c>
      <c r="M3617" s="52">
        <v>51161103</v>
      </c>
      <c r="N3617" s="52">
        <v>0</v>
      </c>
      <c r="O3617" s="52">
        <v>21269295</v>
      </c>
      <c r="P3617" s="52">
        <v>6660438</v>
      </c>
      <c r="Q3617" s="52">
        <v>51161103</v>
      </c>
      <c r="R3617" s="52">
        <v>27929733</v>
      </c>
      <c r="S3617" s="52">
        <v>79090836</v>
      </c>
      <c r="T3617" s="70" t="s">
        <v>10556</v>
      </c>
      <c r="U3617" s="70" t="s">
        <v>10560</v>
      </c>
    </row>
    <row r="3618" spans="1:21" x14ac:dyDescent="0.2">
      <c r="A3618" s="49" t="s">
        <v>2976</v>
      </c>
      <c r="B3618" s="49" t="s">
        <v>171</v>
      </c>
      <c r="C3618" s="50">
        <v>4909</v>
      </c>
      <c r="D3618" s="49" t="s">
        <v>169</v>
      </c>
      <c r="E3618" s="49" t="s">
        <v>3099</v>
      </c>
      <c r="F3618" s="49" t="s">
        <v>169</v>
      </c>
      <c r="G3618" s="49">
        <v>8001</v>
      </c>
      <c r="H3618" s="49" t="s">
        <v>170</v>
      </c>
      <c r="I3618" s="50">
        <v>24643</v>
      </c>
      <c r="J3618" s="50">
        <v>108001073392</v>
      </c>
      <c r="K3618" s="49" t="s">
        <v>3168</v>
      </c>
      <c r="L3618" s="51">
        <v>1369</v>
      </c>
      <c r="M3618" s="52">
        <v>135789504</v>
      </c>
      <c r="N3618" s="52">
        <v>6103304</v>
      </c>
      <c r="O3618" s="52">
        <v>21269295</v>
      </c>
      <c r="P3618" s="52">
        <v>6660438</v>
      </c>
      <c r="Q3618" s="52">
        <v>141892808</v>
      </c>
      <c r="R3618" s="52">
        <v>27929733</v>
      </c>
      <c r="S3618" s="52">
        <v>169822541</v>
      </c>
      <c r="T3618" s="70" t="s">
        <v>10556</v>
      </c>
      <c r="U3618" s="70" t="s">
        <v>10560</v>
      </c>
    </row>
    <row r="3619" spans="1:21" x14ac:dyDescent="0.2">
      <c r="A3619" s="49" t="s">
        <v>2976</v>
      </c>
      <c r="B3619" s="49" t="s">
        <v>171</v>
      </c>
      <c r="C3619" s="50">
        <v>4909</v>
      </c>
      <c r="D3619" s="49" t="s">
        <v>169</v>
      </c>
      <c r="E3619" s="49" t="s">
        <v>3099</v>
      </c>
      <c r="F3619" s="49" t="s">
        <v>169</v>
      </c>
      <c r="G3619" s="49">
        <v>8001</v>
      </c>
      <c r="H3619" s="49" t="s">
        <v>170</v>
      </c>
      <c r="I3619" s="50">
        <v>24653</v>
      </c>
      <c r="J3619" s="50">
        <v>108001009261</v>
      </c>
      <c r="K3619" s="49" t="s">
        <v>3246</v>
      </c>
      <c r="L3619" s="51">
        <v>1457</v>
      </c>
      <c r="M3619" s="52">
        <v>139799075</v>
      </c>
      <c r="N3619" s="52">
        <v>6122783</v>
      </c>
      <c r="O3619" s="52">
        <v>21269295</v>
      </c>
      <c r="P3619" s="52">
        <v>6660438</v>
      </c>
      <c r="Q3619" s="52">
        <v>145921858</v>
      </c>
      <c r="R3619" s="52">
        <v>27929733</v>
      </c>
      <c r="S3619" s="52">
        <v>173851591</v>
      </c>
      <c r="T3619" s="70" t="s">
        <v>10556</v>
      </c>
      <c r="U3619" s="70" t="s">
        <v>10560</v>
      </c>
    </row>
    <row r="3620" spans="1:21" x14ac:dyDescent="0.2">
      <c r="A3620" s="49" t="s">
        <v>2976</v>
      </c>
      <c r="B3620" s="49" t="s">
        <v>171</v>
      </c>
      <c r="C3620" s="50">
        <v>4909</v>
      </c>
      <c r="D3620" s="49" t="s">
        <v>169</v>
      </c>
      <c r="E3620" s="49" t="s">
        <v>3099</v>
      </c>
      <c r="F3620" s="49" t="s">
        <v>169</v>
      </c>
      <c r="G3620" s="49">
        <v>8001</v>
      </c>
      <c r="H3620" s="49" t="s">
        <v>170</v>
      </c>
      <c r="I3620" s="50">
        <v>23748</v>
      </c>
      <c r="J3620" s="50">
        <v>108001001766</v>
      </c>
      <c r="K3620" s="49" t="s">
        <v>3167</v>
      </c>
      <c r="L3620" s="51">
        <v>2309</v>
      </c>
      <c r="M3620" s="52">
        <v>216566754</v>
      </c>
      <c r="N3620" s="52">
        <v>0</v>
      </c>
      <c r="O3620" s="52">
        <v>21269295</v>
      </c>
      <c r="P3620" s="52">
        <v>6660438</v>
      </c>
      <c r="Q3620" s="52">
        <v>216566754</v>
      </c>
      <c r="R3620" s="52">
        <v>27929733</v>
      </c>
      <c r="S3620" s="52">
        <v>244496487</v>
      </c>
      <c r="T3620" s="70" t="s">
        <v>10556</v>
      </c>
      <c r="U3620" s="70" t="s">
        <v>10560</v>
      </c>
    </row>
    <row r="3621" spans="1:21" x14ac:dyDescent="0.2">
      <c r="A3621" s="49" t="s">
        <v>2976</v>
      </c>
      <c r="B3621" s="49" t="s">
        <v>171</v>
      </c>
      <c r="C3621" s="50">
        <v>4909</v>
      </c>
      <c r="D3621" s="49" t="s">
        <v>169</v>
      </c>
      <c r="E3621" s="49" t="s">
        <v>3099</v>
      </c>
      <c r="F3621" s="49" t="s">
        <v>169</v>
      </c>
      <c r="G3621" s="49">
        <v>8001</v>
      </c>
      <c r="H3621" s="49" t="s">
        <v>170</v>
      </c>
      <c r="I3621" s="50">
        <v>23765</v>
      </c>
      <c r="J3621" s="50">
        <v>108001002584</v>
      </c>
      <c r="K3621" s="49" t="s">
        <v>3116</v>
      </c>
      <c r="L3621" s="51">
        <v>557</v>
      </c>
      <c r="M3621" s="52">
        <v>52864472</v>
      </c>
      <c r="N3621" s="52">
        <v>9671702</v>
      </c>
      <c r="O3621" s="52">
        <v>21269295</v>
      </c>
      <c r="P3621" s="52">
        <v>6660438</v>
      </c>
      <c r="Q3621" s="52">
        <v>62536174</v>
      </c>
      <c r="R3621" s="52">
        <v>27929733</v>
      </c>
      <c r="S3621" s="52">
        <v>90465907</v>
      </c>
      <c r="T3621" s="70" t="s">
        <v>10556</v>
      </c>
      <c r="U3621" s="70" t="s">
        <v>10560</v>
      </c>
    </row>
    <row r="3622" spans="1:21" x14ac:dyDescent="0.2">
      <c r="A3622" s="49" t="s">
        <v>2976</v>
      </c>
      <c r="B3622" s="49" t="s">
        <v>171</v>
      </c>
      <c r="C3622" s="50">
        <v>4909</v>
      </c>
      <c r="D3622" s="49" t="s">
        <v>169</v>
      </c>
      <c r="E3622" s="49" t="s">
        <v>3099</v>
      </c>
      <c r="F3622" s="49" t="s">
        <v>169</v>
      </c>
      <c r="G3622" s="49">
        <v>8001</v>
      </c>
      <c r="H3622" s="49" t="s">
        <v>170</v>
      </c>
      <c r="I3622" s="50">
        <v>23689</v>
      </c>
      <c r="J3622" s="50">
        <v>108001003076</v>
      </c>
      <c r="K3622" s="49" t="s">
        <v>3166</v>
      </c>
      <c r="L3622" s="51">
        <v>1721</v>
      </c>
      <c r="M3622" s="52">
        <v>163763356</v>
      </c>
      <c r="N3622" s="52">
        <v>12995815</v>
      </c>
      <c r="O3622" s="52">
        <v>21269295</v>
      </c>
      <c r="P3622" s="52">
        <v>6660438</v>
      </c>
      <c r="Q3622" s="52">
        <v>176759171</v>
      </c>
      <c r="R3622" s="52">
        <v>27929733</v>
      </c>
      <c r="S3622" s="52">
        <v>204688904</v>
      </c>
      <c r="T3622" s="70" t="s">
        <v>10556</v>
      </c>
      <c r="U3622" s="70" t="s">
        <v>10560</v>
      </c>
    </row>
    <row r="3623" spans="1:21" x14ac:dyDescent="0.2">
      <c r="A3623" s="49" t="s">
        <v>2976</v>
      </c>
      <c r="B3623" s="49" t="s">
        <v>171</v>
      </c>
      <c r="C3623" s="50">
        <v>4909</v>
      </c>
      <c r="D3623" s="49" t="s">
        <v>169</v>
      </c>
      <c r="E3623" s="49" t="s">
        <v>3099</v>
      </c>
      <c r="F3623" s="49" t="s">
        <v>169</v>
      </c>
      <c r="G3623" s="49">
        <v>8001</v>
      </c>
      <c r="H3623" s="49" t="s">
        <v>170</v>
      </c>
      <c r="I3623" s="50">
        <v>23679</v>
      </c>
      <c r="J3623" s="50">
        <v>108001002908</v>
      </c>
      <c r="K3623" s="49" t="s">
        <v>3115</v>
      </c>
      <c r="L3623" s="51">
        <v>951</v>
      </c>
      <c r="M3623" s="52">
        <v>91834253</v>
      </c>
      <c r="N3623" s="52">
        <v>0</v>
      </c>
      <c r="O3623" s="52">
        <v>21269295</v>
      </c>
      <c r="P3623" s="52">
        <v>6660438</v>
      </c>
      <c r="Q3623" s="52">
        <v>91834253</v>
      </c>
      <c r="R3623" s="52">
        <v>27929733</v>
      </c>
      <c r="S3623" s="52">
        <v>119763986</v>
      </c>
      <c r="T3623" s="70" t="s">
        <v>10556</v>
      </c>
      <c r="U3623" s="70" t="s">
        <v>10560</v>
      </c>
    </row>
    <row r="3624" spans="1:21" x14ac:dyDescent="0.2">
      <c r="A3624" s="49" t="s">
        <v>5894</v>
      </c>
      <c r="B3624" s="49" t="s">
        <v>731</v>
      </c>
      <c r="C3624" s="50">
        <v>4911</v>
      </c>
      <c r="D3624" s="49" t="s">
        <v>729</v>
      </c>
      <c r="E3624" s="49" t="s">
        <v>8925</v>
      </c>
      <c r="F3624" s="49" t="s">
        <v>729</v>
      </c>
      <c r="G3624" s="49">
        <v>47001</v>
      </c>
      <c r="H3624" s="49" t="s">
        <v>730</v>
      </c>
      <c r="I3624" s="50">
        <v>23857</v>
      </c>
      <c r="J3624" s="50">
        <v>247001051712</v>
      </c>
      <c r="K3624" s="49" t="s">
        <v>3115</v>
      </c>
      <c r="L3624" s="51">
        <v>452</v>
      </c>
      <c r="M3624" s="52">
        <v>54390476</v>
      </c>
      <c r="N3624" s="52">
        <v>10878095</v>
      </c>
      <c r="O3624" s="52">
        <v>27516191</v>
      </c>
      <c r="P3624" s="52">
        <v>13320876</v>
      </c>
      <c r="Q3624" s="52">
        <v>65268571</v>
      </c>
      <c r="R3624" s="52">
        <v>40837067</v>
      </c>
      <c r="S3624" s="52">
        <v>106105638</v>
      </c>
      <c r="T3624" s="70" t="s">
        <v>10556</v>
      </c>
      <c r="U3624" s="70" t="s">
        <v>10560</v>
      </c>
    </row>
    <row r="3625" spans="1:21" x14ac:dyDescent="0.2">
      <c r="A3625" s="49" t="s">
        <v>2976</v>
      </c>
      <c r="B3625" s="49" t="s">
        <v>171</v>
      </c>
      <c r="C3625" s="50">
        <v>4909</v>
      </c>
      <c r="D3625" s="49" t="s">
        <v>169</v>
      </c>
      <c r="E3625" s="49" t="s">
        <v>3099</v>
      </c>
      <c r="F3625" s="49" t="s">
        <v>169</v>
      </c>
      <c r="G3625" s="49">
        <v>8001</v>
      </c>
      <c r="H3625" s="49" t="s">
        <v>170</v>
      </c>
      <c r="I3625" s="50">
        <v>24618</v>
      </c>
      <c r="J3625" s="50">
        <v>108001074763</v>
      </c>
      <c r="K3625" s="49" t="s">
        <v>3165</v>
      </c>
      <c r="L3625" s="51">
        <v>639</v>
      </c>
      <c r="M3625" s="52">
        <v>59753366</v>
      </c>
      <c r="N3625" s="52">
        <v>5271247</v>
      </c>
      <c r="O3625" s="52">
        <v>21269295</v>
      </c>
      <c r="P3625" s="52">
        <v>6660438</v>
      </c>
      <c r="Q3625" s="52">
        <v>65024613</v>
      </c>
      <c r="R3625" s="52">
        <v>27929733</v>
      </c>
      <c r="S3625" s="52">
        <v>92954346</v>
      </c>
      <c r="T3625" s="70" t="s">
        <v>10556</v>
      </c>
      <c r="U3625" s="70" t="s">
        <v>10560</v>
      </c>
    </row>
    <row r="3626" spans="1:21" x14ac:dyDescent="0.2">
      <c r="A3626" s="49" t="s">
        <v>2976</v>
      </c>
      <c r="B3626" s="49" t="s">
        <v>171</v>
      </c>
      <c r="C3626" s="50">
        <v>4909</v>
      </c>
      <c r="D3626" s="49" t="s">
        <v>169</v>
      </c>
      <c r="E3626" s="49" t="s">
        <v>3099</v>
      </c>
      <c r="F3626" s="49" t="s">
        <v>169</v>
      </c>
      <c r="G3626" s="49">
        <v>8001</v>
      </c>
      <c r="H3626" s="49" t="s">
        <v>170</v>
      </c>
      <c r="I3626" s="50">
        <v>23686</v>
      </c>
      <c r="J3626" s="50">
        <v>108001003017</v>
      </c>
      <c r="K3626" s="49" t="s">
        <v>3114</v>
      </c>
      <c r="L3626" s="51">
        <v>431</v>
      </c>
      <c r="M3626" s="52">
        <v>41207189</v>
      </c>
      <c r="N3626" s="52">
        <v>0</v>
      </c>
      <c r="O3626" s="52">
        <v>21269295</v>
      </c>
      <c r="P3626" s="52">
        <v>6660438</v>
      </c>
      <c r="Q3626" s="52">
        <v>41207189</v>
      </c>
      <c r="R3626" s="52">
        <v>27929733</v>
      </c>
      <c r="S3626" s="52">
        <v>69136922</v>
      </c>
      <c r="T3626" s="70" t="s">
        <v>10556</v>
      </c>
      <c r="U3626" s="70" t="s">
        <v>10560</v>
      </c>
    </row>
    <row r="3627" spans="1:21" x14ac:dyDescent="0.2">
      <c r="A3627" s="49" t="s">
        <v>2976</v>
      </c>
      <c r="B3627" s="49" t="s">
        <v>171</v>
      </c>
      <c r="C3627" s="50">
        <v>4909</v>
      </c>
      <c r="D3627" s="49" t="s">
        <v>169</v>
      </c>
      <c r="E3627" s="49" t="s">
        <v>3099</v>
      </c>
      <c r="F3627" s="49" t="s">
        <v>169</v>
      </c>
      <c r="G3627" s="49">
        <v>8001</v>
      </c>
      <c r="H3627" s="49" t="s">
        <v>170</v>
      </c>
      <c r="I3627" s="50">
        <v>23692</v>
      </c>
      <c r="J3627" s="50">
        <v>108001003114</v>
      </c>
      <c r="K3627" s="49" t="s">
        <v>3240</v>
      </c>
      <c r="L3627" s="51">
        <v>1536</v>
      </c>
      <c r="M3627" s="52">
        <v>145127526</v>
      </c>
      <c r="N3627" s="52">
        <v>21409545</v>
      </c>
      <c r="O3627" s="52">
        <v>21269295</v>
      </c>
      <c r="P3627" s="52">
        <v>6660438</v>
      </c>
      <c r="Q3627" s="52">
        <v>166537071</v>
      </c>
      <c r="R3627" s="52">
        <v>27929733</v>
      </c>
      <c r="S3627" s="52">
        <v>194466804</v>
      </c>
      <c r="T3627" s="70" t="s">
        <v>10556</v>
      </c>
      <c r="U3627" s="70" t="s">
        <v>10560</v>
      </c>
    </row>
    <row r="3628" spans="1:21" x14ac:dyDescent="0.2">
      <c r="A3628" s="49" t="s">
        <v>2976</v>
      </c>
      <c r="B3628" s="49" t="s">
        <v>171</v>
      </c>
      <c r="C3628" s="50">
        <v>4909</v>
      </c>
      <c r="D3628" s="49" t="s">
        <v>169</v>
      </c>
      <c r="E3628" s="49" t="s">
        <v>3099</v>
      </c>
      <c r="F3628" s="49" t="s">
        <v>169</v>
      </c>
      <c r="G3628" s="49">
        <v>8001</v>
      </c>
      <c r="H3628" s="49" t="s">
        <v>170</v>
      </c>
      <c r="I3628" s="50">
        <v>23681</v>
      </c>
      <c r="J3628" s="50">
        <v>108001002924</v>
      </c>
      <c r="K3628" s="49" t="s">
        <v>3219</v>
      </c>
      <c r="L3628" s="51">
        <v>1559</v>
      </c>
      <c r="M3628" s="52">
        <v>148451102</v>
      </c>
      <c r="N3628" s="52">
        <v>27852495</v>
      </c>
      <c r="O3628" s="52">
        <v>21269295</v>
      </c>
      <c r="P3628" s="52">
        <v>6660438</v>
      </c>
      <c r="Q3628" s="52">
        <v>176303597</v>
      </c>
      <c r="R3628" s="52">
        <v>27929733</v>
      </c>
      <c r="S3628" s="52">
        <v>204233330</v>
      </c>
      <c r="T3628" s="70" t="s">
        <v>10556</v>
      </c>
      <c r="U3628" s="70" t="s">
        <v>10560</v>
      </c>
    </row>
    <row r="3629" spans="1:21" x14ac:dyDescent="0.2">
      <c r="A3629" s="49" t="s">
        <v>2976</v>
      </c>
      <c r="B3629" s="49" t="s">
        <v>171</v>
      </c>
      <c r="C3629" s="50">
        <v>4909</v>
      </c>
      <c r="D3629" s="49" t="s">
        <v>169</v>
      </c>
      <c r="E3629" s="49" t="s">
        <v>3099</v>
      </c>
      <c r="F3629" s="49" t="s">
        <v>169</v>
      </c>
      <c r="G3629" s="49">
        <v>8001</v>
      </c>
      <c r="H3629" s="49" t="s">
        <v>170</v>
      </c>
      <c r="I3629" s="50">
        <v>23730</v>
      </c>
      <c r="J3629" s="50">
        <v>108001000093</v>
      </c>
      <c r="K3629" s="49" t="s">
        <v>3164</v>
      </c>
      <c r="L3629" s="51">
        <v>864</v>
      </c>
      <c r="M3629" s="52">
        <v>87468652</v>
      </c>
      <c r="N3629" s="52">
        <v>10902656</v>
      </c>
      <c r="O3629" s="52">
        <v>21269295</v>
      </c>
      <c r="P3629" s="52">
        <v>6660438</v>
      </c>
      <c r="Q3629" s="52">
        <v>98371308</v>
      </c>
      <c r="R3629" s="52">
        <v>27929733</v>
      </c>
      <c r="S3629" s="52">
        <v>126301041</v>
      </c>
      <c r="T3629" s="70" t="s">
        <v>10556</v>
      </c>
      <c r="U3629" s="70" t="s">
        <v>10560</v>
      </c>
    </row>
    <row r="3630" spans="1:21" x14ac:dyDescent="0.2">
      <c r="A3630" s="49" t="s">
        <v>2976</v>
      </c>
      <c r="B3630" s="49" t="s">
        <v>171</v>
      </c>
      <c r="C3630" s="50">
        <v>4909</v>
      </c>
      <c r="D3630" s="49" t="s">
        <v>169</v>
      </c>
      <c r="E3630" s="49" t="s">
        <v>3099</v>
      </c>
      <c r="F3630" s="49" t="s">
        <v>169</v>
      </c>
      <c r="G3630" s="49">
        <v>8001</v>
      </c>
      <c r="H3630" s="49" t="s">
        <v>170</v>
      </c>
      <c r="I3630" s="50">
        <v>23757</v>
      </c>
      <c r="J3630" s="50">
        <v>108001002282</v>
      </c>
      <c r="K3630" s="49" t="s">
        <v>3158</v>
      </c>
      <c r="L3630" s="51">
        <v>1440</v>
      </c>
      <c r="M3630" s="52">
        <v>135760894</v>
      </c>
      <c r="N3630" s="52">
        <v>27152179</v>
      </c>
      <c r="O3630" s="52">
        <v>21269295</v>
      </c>
      <c r="P3630" s="52">
        <v>6660438</v>
      </c>
      <c r="Q3630" s="52">
        <v>162913073</v>
      </c>
      <c r="R3630" s="52">
        <v>27929733</v>
      </c>
      <c r="S3630" s="52">
        <v>190842806</v>
      </c>
      <c r="T3630" s="70" t="s">
        <v>10556</v>
      </c>
      <c r="U3630" s="70" t="s">
        <v>10560</v>
      </c>
    </row>
    <row r="3631" spans="1:21" x14ac:dyDescent="0.2">
      <c r="A3631" s="49" t="s">
        <v>5894</v>
      </c>
      <c r="B3631" s="49" t="s">
        <v>731</v>
      </c>
      <c r="C3631" s="50">
        <v>4911</v>
      </c>
      <c r="D3631" s="49" t="s">
        <v>729</v>
      </c>
      <c r="E3631" s="49" t="s">
        <v>8925</v>
      </c>
      <c r="F3631" s="49" t="s">
        <v>729</v>
      </c>
      <c r="G3631" s="49">
        <v>47001</v>
      </c>
      <c r="H3631" s="49" t="s">
        <v>730</v>
      </c>
      <c r="I3631" s="50">
        <v>23822</v>
      </c>
      <c r="J3631" s="50">
        <v>247001003939</v>
      </c>
      <c r="K3631" s="49" t="s">
        <v>8933</v>
      </c>
      <c r="L3631" s="51">
        <v>696</v>
      </c>
      <c r="M3631" s="52">
        <v>67593194</v>
      </c>
      <c r="N3631" s="52">
        <v>0</v>
      </c>
      <c r="O3631" s="52">
        <v>27516191</v>
      </c>
      <c r="P3631" s="52">
        <v>19981315</v>
      </c>
      <c r="Q3631" s="52">
        <v>67593194</v>
      </c>
      <c r="R3631" s="52">
        <v>47497506</v>
      </c>
      <c r="S3631" s="52">
        <v>115090700</v>
      </c>
      <c r="T3631" s="70" t="s">
        <v>10556</v>
      </c>
      <c r="U3631" s="70" t="s">
        <v>10560</v>
      </c>
    </row>
    <row r="3632" spans="1:21" x14ac:dyDescent="0.2">
      <c r="A3632" s="49" t="s">
        <v>2976</v>
      </c>
      <c r="B3632" s="49" t="s">
        <v>171</v>
      </c>
      <c r="C3632" s="50">
        <v>4909</v>
      </c>
      <c r="D3632" s="49" t="s">
        <v>169</v>
      </c>
      <c r="E3632" s="49" t="s">
        <v>3099</v>
      </c>
      <c r="F3632" s="49" t="s">
        <v>169</v>
      </c>
      <c r="G3632" s="49">
        <v>8001</v>
      </c>
      <c r="H3632" s="49" t="s">
        <v>170</v>
      </c>
      <c r="I3632" s="50">
        <v>24594</v>
      </c>
      <c r="J3632" s="50">
        <v>108001004790</v>
      </c>
      <c r="K3632" s="49" t="s">
        <v>3163</v>
      </c>
      <c r="L3632" s="51">
        <v>585</v>
      </c>
      <c r="M3632" s="52">
        <v>58937379</v>
      </c>
      <c r="N3632" s="52">
        <v>11787476</v>
      </c>
      <c r="O3632" s="52">
        <v>21269295</v>
      </c>
      <c r="P3632" s="52">
        <v>6660438</v>
      </c>
      <c r="Q3632" s="52">
        <v>70724855</v>
      </c>
      <c r="R3632" s="52">
        <v>27929733</v>
      </c>
      <c r="S3632" s="52">
        <v>98654588</v>
      </c>
      <c r="T3632" s="70" t="s">
        <v>10556</v>
      </c>
      <c r="U3632" s="70" t="s">
        <v>10560</v>
      </c>
    </row>
    <row r="3633" spans="1:21" x14ac:dyDescent="0.2">
      <c r="A3633" s="49" t="s">
        <v>2245</v>
      </c>
      <c r="B3633" s="49" t="s">
        <v>171</v>
      </c>
      <c r="C3633" s="50">
        <v>4909</v>
      </c>
      <c r="D3633" s="49" t="s">
        <v>169</v>
      </c>
      <c r="E3633" s="49" t="s">
        <v>3099</v>
      </c>
      <c r="F3633" s="49" t="s">
        <v>169</v>
      </c>
      <c r="G3633" s="49">
        <v>8001</v>
      </c>
      <c r="H3633" s="49" t="s">
        <v>170</v>
      </c>
      <c r="I3633" s="50">
        <v>23732</v>
      </c>
      <c r="J3633" s="50">
        <v>108001000000</v>
      </c>
      <c r="K3633" s="49" t="s">
        <v>3151</v>
      </c>
      <c r="L3633" s="51">
        <v>397</v>
      </c>
      <c r="M3633" s="52">
        <v>37176773</v>
      </c>
      <c r="N3633" s="52">
        <v>0</v>
      </c>
      <c r="O3633" s="52">
        <v>21269295</v>
      </c>
      <c r="P3633" s="52">
        <v>6660438</v>
      </c>
      <c r="Q3633" s="52">
        <v>37176773</v>
      </c>
      <c r="R3633" s="52">
        <v>27929733</v>
      </c>
      <c r="S3633" s="52">
        <v>65106506</v>
      </c>
      <c r="T3633" s="70" t="s">
        <v>10556</v>
      </c>
      <c r="U3633" s="70" t="s">
        <v>10560</v>
      </c>
    </row>
    <row r="3634" spans="1:21" x14ac:dyDescent="0.2">
      <c r="A3634" s="49" t="s">
        <v>2976</v>
      </c>
      <c r="B3634" s="49" t="s">
        <v>171</v>
      </c>
      <c r="C3634" s="50">
        <v>4909</v>
      </c>
      <c r="D3634" s="49" t="s">
        <v>169</v>
      </c>
      <c r="E3634" s="49" t="s">
        <v>3099</v>
      </c>
      <c r="F3634" s="49" t="s">
        <v>169</v>
      </c>
      <c r="G3634" s="49">
        <v>8001</v>
      </c>
      <c r="H3634" s="49" t="s">
        <v>170</v>
      </c>
      <c r="I3634" s="50">
        <v>23768</v>
      </c>
      <c r="J3634" s="50">
        <v>108001002649</v>
      </c>
      <c r="K3634" s="49" t="s">
        <v>3109</v>
      </c>
      <c r="L3634" s="51">
        <v>1007</v>
      </c>
      <c r="M3634" s="52">
        <v>94343246</v>
      </c>
      <c r="N3634" s="52">
        <v>0</v>
      </c>
      <c r="O3634" s="52">
        <v>21269295</v>
      </c>
      <c r="P3634" s="52">
        <v>6660438</v>
      </c>
      <c r="Q3634" s="52">
        <v>94343246</v>
      </c>
      <c r="R3634" s="52">
        <v>27929733</v>
      </c>
      <c r="S3634" s="52">
        <v>122272979</v>
      </c>
      <c r="T3634" s="70" t="s">
        <v>10556</v>
      </c>
      <c r="U3634" s="70" t="s">
        <v>10560</v>
      </c>
    </row>
    <row r="3635" spans="1:21" x14ac:dyDescent="0.2">
      <c r="A3635" s="49" t="s">
        <v>2976</v>
      </c>
      <c r="B3635" s="49" t="s">
        <v>171</v>
      </c>
      <c r="C3635" s="50">
        <v>4909</v>
      </c>
      <c r="D3635" s="49" t="s">
        <v>169</v>
      </c>
      <c r="E3635" s="49" t="s">
        <v>3099</v>
      </c>
      <c r="F3635" s="49" t="s">
        <v>169</v>
      </c>
      <c r="G3635" s="49">
        <v>8001</v>
      </c>
      <c r="H3635" s="49" t="s">
        <v>170</v>
      </c>
      <c r="I3635" s="50">
        <v>24630</v>
      </c>
      <c r="J3635" s="50">
        <v>108001009783</v>
      </c>
      <c r="K3635" s="49" t="s">
        <v>3238</v>
      </c>
      <c r="L3635" s="51">
        <v>728</v>
      </c>
      <c r="M3635" s="52">
        <v>69772221</v>
      </c>
      <c r="N3635" s="52">
        <v>13954444</v>
      </c>
      <c r="O3635" s="52">
        <v>21269295</v>
      </c>
      <c r="P3635" s="52">
        <v>6660438</v>
      </c>
      <c r="Q3635" s="52">
        <v>83726665</v>
      </c>
      <c r="R3635" s="52">
        <v>27929733</v>
      </c>
      <c r="S3635" s="52">
        <v>111656398</v>
      </c>
      <c r="T3635" s="70" t="s">
        <v>10556</v>
      </c>
      <c r="U3635" s="70" t="s">
        <v>10560</v>
      </c>
    </row>
    <row r="3636" spans="1:21" x14ac:dyDescent="0.2">
      <c r="A3636" s="49" t="s">
        <v>5650</v>
      </c>
      <c r="B3636" s="49" t="s">
        <v>521</v>
      </c>
      <c r="C3636" s="50">
        <v>10904</v>
      </c>
      <c r="D3636" s="49" t="s">
        <v>535</v>
      </c>
      <c r="E3636" s="49" t="s">
        <v>5651</v>
      </c>
      <c r="F3636" s="49" t="s">
        <v>5652</v>
      </c>
      <c r="G3636" s="49">
        <v>25175</v>
      </c>
      <c r="H3636" s="49" t="s">
        <v>536</v>
      </c>
      <c r="I3636" s="50">
        <v>11539</v>
      </c>
      <c r="J3636" s="50">
        <v>125175000523</v>
      </c>
      <c r="K3636" s="49" t="s">
        <v>5659</v>
      </c>
      <c r="L3636" s="51">
        <v>1090</v>
      </c>
      <c r="M3636" s="52">
        <v>122975933</v>
      </c>
      <c r="N3636" s="52">
        <v>0</v>
      </c>
      <c r="O3636" s="52">
        <v>24621355</v>
      </c>
      <c r="P3636" s="52">
        <v>26641753</v>
      </c>
      <c r="Q3636" s="52">
        <v>122975933</v>
      </c>
      <c r="R3636" s="52">
        <v>51263108</v>
      </c>
      <c r="S3636" s="52">
        <v>174239041</v>
      </c>
      <c r="T3636" s="70" t="s">
        <v>10556</v>
      </c>
      <c r="U3636" s="70" t="s">
        <v>10560</v>
      </c>
    </row>
    <row r="3637" spans="1:21" x14ac:dyDescent="0.2">
      <c r="A3637" s="49" t="s">
        <v>4982</v>
      </c>
      <c r="B3637" s="49" t="s">
        <v>421</v>
      </c>
      <c r="C3637" s="50">
        <v>3777</v>
      </c>
      <c r="D3637" s="49" t="s">
        <v>422</v>
      </c>
      <c r="E3637" s="49" t="s">
        <v>5066</v>
      </c>
      <c r="F3637" s="49" t="s">
        <v>422</v>
      </c>
      <c r="G3637" s="49">
        <v>19130</v>
      </c>
      <c r="H3637" s="49" t="s">
        <v>426</v>
      </c>
      <c r="I3637" s="50">
        <v>15878</v>
      </c>
      <c r="J3637" s="50">
        <v>219130000161</v>
      </c>
      <c r="K3637" s="49" t="s">
        <v>5080</v>
      </c>
      <c r="L3637" s="51">
        <v>145</v>
      </c>
      <c r="M3637" s="52">
        <v>18087268</v>
      </c>
      <c r="N3637" s="52">
        <v>0</v>
      </c>
      <c r="O3637" s="52">
        <v>29894293</v>
      </c>
      <c r="P3637" s="52">
        <v>6660438</v>
      </c>
      <c r="Q3637" s="52">
        <v>18087268</v>
      </c>
      <c r="R3637" s="52">
        <v>36554731</v>
      </c>
      <c r="S3637" s="52">
        <v>54641999</v>
      </c>
      <c r="T3637" s="70" t="s">
        <v>10556</v>
      </c>
      <c r="U3637" s="70" t="s">
        <v>10560</v>
      </c>
    </row>
    <row r="3638" spans="1:21" x14ac:dyDescent="0.2">
      <c r="A3638" s="49" t="s">
        <v>4581</v>
      </c>
      <c r="B3638" s="49" t="s">
        <v>1025</v>
      </c>
      <c r="C3638" s="50">
        <v>3815</v>
      </c>
      <c r="D3638" s="49" t="s">
        <v>1026</v>
      </c>
      <c r="E3638" s="49" t="s">
        <v>9705</v>
      </c>
      <c r="F3638" s="49" t="s">
        <v>1026</v>
      </c>
      <c r="G3638" s="49">
        <v>73268</v>
      </c>
      <c r="H3638" s="49" t="s">
        <v>1041</v>
      </c>
      <c r="I3638" s="50">
        <v>4201</v>
      </c>
      <c r="J3638" s="50">
        <v>273268000476</v>
      </c>
      <c r="K3638" s="49" t="s">
        <v>9707</v>
      </c>
      <c r="L3638" s="51">
        <v>372</v>
      </c>
      <c r="M3638" s="52">
        <v>43348627</v>
      </c>
      <c r="N3638" s="52">
        <v>0</v>
      </c>
      <c r="O3638" s="52">
        <v>26125645</v>
      </c>
      <c r="P3638" s="52">
        <v>6660438</v>
      </c>
      <c r="Q3638" s="52">
        <v>43348627</v>
      </c>
      <c r="R3638" s="52">
        <v>32786083</v>
      </c>
      <c r="S3638" s="52">
        <v>76134710</v>
      </c>
      <c r="T3638" s="70" t="s">
        <v>10556</v>
      </c>
      <c r="U3638" s="70" t="s">
        <v>10560</v>
      </c>
    </row>
    <row r="3639" spans="1:21" x14ac:dyDescent="0.2">
      <c r="A3639" s="49" t="s">
        <v>7676</v>
      </c>
      <c r="B3639" s="49" t="s">
        <v>763</v>
      </c>
      <c r="C3639" s="50">
        <v>3796</v>
      </c>
      <c r="D3639" s="49" t="s">
        <v>764</v>
      </c>
      <c r="E3639" s="49" t="s">
        <v>7677</v>
      </c>
      <c r="F3639" s="49" t="s">
        <v>764</v>
      </c>
      <c r="G3639" s="49">
        <v>50006</v>
      </c>
      <c r="H3639" s="49" t="s">
        <v>765</v>
      </c>
      <c r="I3639" s="50">
        <v>16324</v>
      </c>
      <c r="J3639" s="50">
        <v>250006001048</v>
      </c>
      <c r="K3639" s="49" t="s">
        <v>7547</v>
      </c>
      <c r="L3639" s="51">
        <v>679</v>
      </c>
      <c r="M3639" s="52">
        <v>76269248</v>
      </c>
      <c r="N3639" s="52">
        <v>0</v>
      </c>
      <c r="O3639" s="52">
        <v>25470334</v>
      </c>
      <c r="P3639" s="52">
        <v>6660438</v>
      </c>
      <c r="Q3639" s="52">
        <v>76269248</v>
      </c>
      <c r="R3639" s="52">
        <v>32130772</v>
      </c>
      <c r="S3639" s="52">
        <v>108400020</v>
      </c>
      <c r="T3639" s="70" t="s">
        <v>10556</v>
      </c>
      <c r="U3639" s="70" t="s">
        <v>10560</v>
      </c>
    </row>
    <row r="3640" spans="1:21" x14ac:dyDescent="0.2">
      <c r="A3640" s="49" t="s">
        <v>2245</v>
      </c>
      <c r="B3640" s="49" t="s">
        <v>36</v>
      </c>
      <c r="C3640" s="50">
        <v>3759</v>
      </c>
      <c r="D3640" s="49" t="s">
        <v>34</v>
      </c>
      <c r="E3640" s="49" t="s">
        <v>7491</v>
      </c>
      <c r="F3640" s="49" t="s">
        <v>34</v>
      </c>
      <c r="G3640" s="49">
        <v>5001</v>
      </c>
      <c r="H3640" s="49" t="s">
        <v>35</v>
      </c>
      <c r="I3640" s="50">
        <v>9766</v>
      </c>
      <c r="J3640" s="50">
        <v>105001006068</v>
      </c>
      <c r="K3640" s="49" t="s">
        <v>7547</v>
      </c>
      <c r="L3640" s="51">
        <v>1447</v>
      </c>
      <c r="M3640" s="52">
        <v>137755208</v>
      </c>
      <c r="N3640" s="52">
        <v>6852308</v>
      </c>
      <c r="O3640" s="52">
        <v>20461051</v>
      </c>
      <c r="P3640" s="52">
        <v>6660438</v>
      </c>
      <c r="Q3640" s="52">
        <v>144607516</v>
      </c>
      <c r="R3640" s="52">
        <v>27121489</v>
      </c>
      <c r="S3640" s="52">
        <v>171729005</v>
      </c>
      <c r="T3640" s="70" t="s">
        <v>10556</v>
      </c>
      <c r="U3640" s="70" t="s">
        <v>10560</v>
      </c>
    </row>
    <row r="3641" spans="1:21" x14ac:dyDescent="0.2">
      <c r="A3641" s="49" t="s">
        <v>2872</v>
      </c>
      <c r="B3641" s="49" t="s">
        <v>1073</v>
      </c>
      <c r="C3641" s="50">
        <v>3817</v>
      </c>
      <c r="D3641" s="49" t="s">
        <v>1074</v>
      </c>
      <c r="E3641" s="49" t="s">
        <v>10031</v>
      </c>
      <c r="F3641" s="49" t="s">
        <v>1074</v>
      </c>
      <c r="G3641" s="49">
        <v>76113</v>
      </c>
      <c r="H3641" s="49" t="s">
        <v>1082</v>
      </c>
      <c r="I3641" s="50">
        <v>5925</v>
      </c>
      <c r="J3641" s="50">
        <v>176113000377</v>
      </c>
      <c r="K3641" s="49" t="s">
        <v>10033</v>
      </c>
      <c r="L3641" s="51">
        <v>917</v>
      </c>
      <c r="M3641" s="52">
        <v>107392619</v>
      </c>
      <c r="N3641" s="52">
        <v>0</v>
      </c>
      <c r="O3641" s="52">
        <v>26524705</v>
      </c>
      <c r="P3641" s="52">
        <v>6660438</v>
      </c>
      <c r="Q3641" s="52">
        <v>107392619</v>
      </c>
      <c r="R3641" s="52">
        <v>33185143</v>
      </c>
      <c r="S3641" s="52">
        <v>140577762</v>
      </c>
      <c r="T3641" s="70" t="s">
        <v>10556</v>
      </c>
      <c r="U3641" s="70" t="s">
        <v>10560</v>
      </c>
    </row>
    <row r="3642" spans="1:21" x14ac:dyDescent="0.2">
      <c r="A3642" s="49" t="s">
        <v>6181</v>
      </c>
      <c r="B3642" s="49" t="s">
        <v>113</v>
      </c>
      <c r="C3642" s="50">
        <v>3798</v>
      </c>
      <c r="D3642" s="49" t="s">
        <v>791</v>
      </c>
      <c r="E3642" s="49" t="s">
        <v>8080</v>
      </c>
      <c r="F3642" s="49" t="s">
        <v>791</v>
      </c>
      <c r="G3642" s="49">
        <v>52411</v>
      </c>
      <c r="H3642" s="49" t="s">
        <v>823</v>
      </c>
      <c r="I3642" s="50">
        <v>20128</v>
      </c>
      <c r="J3642" s="50">
        <v>152411000081</v>
      </c>
      <c r="K3642" s="49" t="s">
        <v>8081</v>
      </c>
      <c r="L3642" s="51">
        <v>511</v>
      </c>
      <c r="M3642" s="52">
        <v>54488808</v>
      </c>
      <c r="N3642" s="52">
        <v>0</v>
      </c>
      <c r="O3642" s="52">
        <v>27556356</v>
      </c>
      <c r="P3642" s="52">
        <v>6660438</v>
      </c>
      <c r="Q3642" s="52">
        <v>54488808</v>
      </c>
      <c r="R3642" s="52">
        <v>34216794</v>
      </c>
      <c r="S3642" s="52">
        <v>88705602</v>
      </c>
      <c r="T3642" s="70" t="s">
        <v>10556</v>
      </c>
      <c r="U3642" s="70" t="s">
        <v>10560</v>
      </c>
    </row>
    <row r="3643" spans="1:21" x14ac:dyDescent="0.2">
      <c r="A3643" s="49" t="s">
        <v>3078</v>
      </c>
      <c r="B3643" s="49" t="s">
        <v>919</v>
      </c>
      <c r="C3643" s="50">
        <v>3810</v>
      </c>
      <c r="D3643" s="49" t="s">
        <v>924</v>
      </c>
      <c r="E3643" s="49" t="s">
        <v>3079</v>
      </c>
      <c r="F3643" s="49" t="s">
        <v>924</v>
      </c>
      <c r="G3643" s="49">
        <v>68081</v>
      </c>
      <c r="H3643" s="49" t="s">
        <v>925</v>
      </c>
      <c r="I3643" s="50">
        <v>3945</v>
      </c>
      <c r="J3643" s="50">
        <v>168081000873</v>
      </c>
      <c r="K3643" s="49" t="s">
        <v>3093</v>
      </c>
      <c r="L3643" s="51">
        <v>2177</v>
      </c>
      <c r="M3643" s="52">
        <v>215562559</v>
      </c>
      <c r="N3643" s="52">
        <v>6725369</v>
      </c>
      <c r="O3643" s="52">
        <v>21800694</v>
      </c>
      <c r="P3643" s="52">
        <v>6660438</v>
      </c>
      <c r="Q3643" s="52">
        <v>222287928</v>
      </c>
      <c r="R3643" s="52">
        <v>28461132</v>
      </c>
      <c r="S3643" s="52">
        <v>250749060</v>
      </c>
      <c r="T3643" s="70" t="s">
        <v>10556</v>
      </c>
      <c r="U3643" s="70" t="s">
        <v>10560</v>
      </c>
    </row>
    <row r="3644" spans="1:21" x14ac:dyDescent="0.2">
      <c r="A3644" s="49" t="s">
        <v>4581</v>
      </c>
      <c r="B3644" s="49" t="s">
        <v>1025</v>
      </c>
      <c r="C3644" s="50">
        <v>3815</v>
      </c>
      <c r="D3644" s="49" t="s">
        <v>1026</v>
      </c>
      <c r="E3644" s="49" t="s">
        <v>9713</v>
      </c>
      <c r="F3644" s="49" t="s">
        <v>1026</v>
      </c>
      <c r="G3644" s="49">
        <v>73270</v>
      </c>
      <c r="H3644" s="49" t="s">
        <v>1042</v>
      </c>
      <c r="I3644" s="50">
        <v>22849</v>
      </c>
      <c r="J3644" s="50">
        <v>273270000726</v>
      </c>
      <c r="K3644" s="49" t="s">
        <v>9714</v>
      </c>
      <c r="L3644" s="51">
        <v>396</v>
      </c>
      <c r="M3644" s="52">
        <v>51106097</v>
      </c>
      <c r="N3644" s="52">
        <v>0</v>
      </c>
      <c r="O3644" s="52">
        <v>28667522</v>
      </c>
      <c r="P3644" s="52">
        <v>6660438</v>
      </c>
      <c r="Q3644" s="52">
        <v>51106097</v>
      </c>
      <c r="R3644" s="52">
        <v>35327960</v>
      </c>
      <c r="S3644" s="52">
        <v>86434057</v>
      </c>
      <c r="T3644" s="70" t="s">
        <v>10556</v>
      </c>
      <c r="U3644" s="70" t="s">
        <v>10560</v>
      </c>
    </row>
    <row r="3645" spans="1:21" x14ac:dyDescent="0.2">
      <c r="A3645" s="49" t="s">
        <v>2245</v>
      </c>
      <c r="B3645" s="49" t="s">
        <v>36</v>
      </c>
      <c r="C3645" s="50">
        <v>3759</v>
      </c>
      <c r="D3645" s="49" t="s">
        <v>34</v>
      </c>
      <c r="E3645" s="49" t="s">
        <v>7491</v>
      </c>
      <c r="F3645" s="49" t="s">
        <v>34</v>
      </c>
      <c r="G3645" s="49">
        <v>5001</v>
      </c>
      <c r="H3645" s="49" t="s">
        <v>35</v>
      </c>
      <c r="I3645" s="50">
        <v>9584</v>
      </c>
      <c r="J3645" s="50">
        <v>105001000931</v>
      </c>
      <c r="K3645" s="49" t="s">
        <v>7042</v>
      </c>
      <c r="L3645" s="51">
        <v>2437</v>
      </c>
      <c r="M3645" s="52">
        <v>238395189</v>
      </c>
      <c r="N3645" s="52">
        <v>13312396</v>
      </c>
      <c r="O3645" s="52">
        <v>20461051</v>
      </c>
      <c r="P3645" s="52">
        <v>6660438</v>
      </c>
      <c r="Q3645" s="52">
        <v>251707585</v>
      </c>
      <c r="R3645" s="52">
        <v>27121489</v>
      </c>
      <c r="S3645" s="52">
        <v>278829074</v>
      </c>
      <c r="T3645" s="70" t="s">
        <v>10556</v>
      </c>
      <c r="U3645" s="70" t="s">
        <v>10560</v>
      </c>
    </row>
    <row r="3646" spans="1:21" x14ac:dyDescent="0.2">
      <c r="A3646" s="49" t="s">
        <v>2245</v>
      </c>
      <c r="B3646" s="49" t="s">
        <v>36</v>
      </c>
      <c r="C3646" s="50">
        <v>3762</v>
      </c>
      <c r="D3646" s="49" t="s">
        <v>97</v>
      </c>
      <c r="E3646" s="49" t="s">
        <v>7034</v>
      </c>
      <c r="F3646" s="49" t="s">
        <v>97</v>
      </c>
      <c r="G3646" s="49">
        <v>5360</v>
      </c>
      <c r="H3646" s="49" t="s">
        <v>98</v>
      </c>
      <c r="I3646" s="50">
        <v>97279</v>
      </c>
      <c r="J3646" s="50">
        <v>105360001055</v>
      </c>
      <c r="K3646" s="49" t="s">
        <v>7042</v>
      </c>
      <c r="L3646" s="51">
        <v>2083</v>
      </c>
      <c r="M3646" s="52">
        <v>202992759</v>
      </c>
      <c r="N3646" s="52">
        <v>12384558</v>
      </c>
      <c r="O3646" s="52">
        <v>20193014</v>
      </c>
      <c r="P3646" s="52">
        <v>6660438</v>
      </c>
      <c r="Q3646" s="52">
        <v>215377317</v>
      </c>
      <c r="R3646" s="52">
        <v>26853452</v>
      </c>
      <c r="S3646" s="52">
        <v>242230769</v>
      </c>
      <c r="T3646" s="70" t="s">
        <v>10556</v>
      </c>
      <c r="U3646" s="70" t="s">
        <v>10560</v>
      </c>
    </row>
    <row r="3647" spans="1:21" x14ac:dyDescent="0.2">
      <c r="A3647" s="49" t="s">
        <v>5650</v>
      </c>
      <c r="B3647" s="49" t="s">
        <v>521</v>
      </c>
      <c r="C3647" s="50">
        <v>3785</v>
      </c>
      <c r="D3647" s="49" t="s">
        <v>519</v>
      </c>
      <c r="E3647" s="49" t="s">
        <v>6429</v>
      </c>
      <c r="F3647" s="49" t="s">
        <v>519</v>
      </c>
      <c r="G3647" s="49">
        <v>25491</v>
      </c>
      <c r="H3647" s="49" t="s">
        <v>584</v>
      </c>
      <c r="I3647" s="50">
        <v>11091</v>
      </c>
      <c r="J3647" s="50">
        <v>125491000233</v>
      </c>
      <c r="K3647" s="49" t="s">
        <v>6418</v>
      </c>
      <c r="L3647" s="51">
        <v>417</v>
      </c>
      <c r="M3647" s="52">
        <v>47105324</v>
      </c>
      <c r="N3647" s="52">
        <v>1578741</v>
      </c>
      <c r="O3647" s="52">
        <v>26645884</v>
      </c>
      <c r="P3647" s="52">
        <v>6660438</v>
      </c>
      <c r="Q3647" s="52">
        <v>48684065</v>
      </c>
      <c r="R3647" s="52">
        <v>33306322</v>
      </c>
      <c r="S3647" s="52">
        <v>81990387</v>
      </c>
      <c r="T3647" s="70" t="s">
        <v>10556</v>
      </c>
      <c r="U3647" s="70" t="s">
        <v>10560</v>
      </c>
    </row>
    <row r="3648" spans="1:21" x14ac:dyDescent="0.2">
      <c r="A3648" s="49" t="s">
        <v>5650</v>
      </c>
      <c r="B3648" s="49" t="s">
        <v>521</v>
      </c>
      <c r="C3648" s="50">
        <v>3785</v>
      </c>
      <c r="D3648" s="49" t="s">
        <v>519</v>
      </c>
      <c r="E3648" s="49" t="s">
        <v>6604</v>
      </c>
      <c r="F3648" s="49" t="s">
        <v>519</v>
      </c>
      <c r="G3648" s="49">
        <v>25898</v>
      </c>
      <c r="H3648" s="49" t="s">
        <v>636</v>
      </c>
      <c r="I3648" s="50">
        <v>7689</v>
      </c>
      <c r="J3648" s="50">
        <v>125898000203</v>
      </c>
      <c r="K3648" s="49" t="s">
        <v>6606</v>
      </c>
      <c r="L3648" s="51">
        <v>548</v>
      </c>
      <c r="M3648" s="52">
        <v>53534317</v>
      </c>
      <c r="N3648" s="52">
        <v>1725601</v>
      </c>
      <c r="O3648" s="52">
        <v>25823990</v>
      </c>
      <c r="P3648" s="52">
        <v>6660438</v>
      </c>
      <c r="Q3648" s="52">
        <v>55259918</v>
      </c>
      <c r="R3648" s="52">
        <v>32484428</v>
      </c>
      <c r="S3648" s="52">
        <v>87744346</v>
      </c>
      <c r="T3648" s="70" t="s">
        <v>10556</v>
      </c>
      <c r="U3648" s="70" t="s">
        <v>10560</v>
      </c>
    </row>
    <row r="3649" spans="1:21" x14ac:dyDescent="0.2">
      <c r="A3649" s="49" t="s">
        <v>5894</v>
      </c>
      <c r="B3649" s="49" t="s">
        <v>731</v>
      </c>
      <c r="C3649" s="50">
        <v>3794</v>
      </c>
      <c r="D3649" s="49" t="s">
        <v>732</v>
      </c>
      <c r="E3649" s="49" t="s">
        <v>7326</v>
      </c>
      <c r="F3649" s="49" t="s">
        <v>732</v>
      </c>
      <c r="G3649" s="49">
        <v>47555</v>
      </c>
      <c r="H3649" s="49" t="s">
        <v>749</v>
      </c>
      <c r="I3649" s="50">
        <v>11712</v>
      </c>
      <c r="J3649" s="50">
        <v>147555000171</v>
      </c>
      <c r="K3649" s="49" t="s">
        <v>7329</v>
      </c>
      <c r="L3649" s="51">
        <v>711</v>
      </c>
      <c r="M3649" s="52">
        <v>94885082</v>
      </c>
      <c r="N3649" s="52">
        <v>6105271</v>
      </c>
      <c r="O3649" s="52">
        <v>27180468</v>
      </c>
      <c r="P3649" s="52">
        <v>6660438</v>
      </c>
      <c r="Q3649" s="52">
        <v>100990353</v>
      </c>
      <c r="R3649" s="52">
        <v>33840906</v>
      </c>
      <c r="S3649" s="52">
        <v>134831259</v>
      </c>
      <c r="T3649" s="70" t="s">
        <v>10556</v>
      </c>
      <c r="U3649" s="70" t="s">
        <v>10560</v>
      </c>
    </row>
    <row r="3650" spans="1:21" x14ac:dyDescent="0.2">
      <c r="A3650" s="49" t="s">
        <v>5650</v>
      </c>
      <c r="B3650" s="49" t="s">
        <v>521</v>
      </c>
      <c r="C3650" s="50">
        <v>3785</v>
      </c>
      <c r="D3650" s="49" t="s">
        <v>519</v>
      </c>
      <c r="E3650" s="49" t="s">
        <v>6574</v>
      </c>
      <c r="F3650" s="49" t="s">
        <v>519</v>
      </c>
      <c r="G3650" s="49">
        <v>25506</v>
      </c>
      <c r="H3650" s="49" t="s">
        <v>585</v>
      </c>
      <c r="I3650" s="50">
        <v>11093</v>
      </c>
      <c r="J3650" s="50">
        <v>125506000197</v>
      </c>
      <c r="K3650" s="49" t="s">
        <v>6575</v>
      </c>
      <c r="L3650" s="51">
        <v>675</v>
      </c>
      <c r="M3650" s="52">
        <v>74363624</v>
      </c>
      <c r="N3650" s="52">
        <v>3311934</v>
      </c>
      <c r="O3650" s="52">
        <v>27289035</v>
      </c>
      <c r="P3650" s="52">
        <v>6660438</v>
      </c>
      <c r="Q3650" s="52">
        <v>77675558</v>
      </c>
      <c r="R3650" s="52">
        <v>33949473</v>
      </c>
      <c r="S3650" s="52">
        <v>111625031</v>
      </c>
      <c r="T3650" s="70" t="s">
        <v>10556</v>
      </c>
      <c r="U3650" s="70" t="s">
        <v>10560</v>
      </c>
    </row>
    <row r="3651" spans="1:21" x14ac:dyDescent="0.2">
      <c r="A3651" s="49" t="s">
        <v>5894</v>
      </c>
      <c r="B3651" s="49" t="s">
        <v>731</v>
      </c>
      <c r="C3651" s="50">
        <v>3794</v>
      </c>
      <c r="D3651" s="49" t="s">
        <v>732</v>
      </c>
      <c r="E3651" s="49" t="s">
        <v>7360</v>
      </c>
      <c r="F3651" s="49" t="s">
        <v>732</v>
      </c>
      <c r="G3651" s="49">
        <v>47703</v>
      </c>
      <c r="H3651" s="49" t="s">
        <v>754</v>
      </c>
      <c r="I3651" s="50">
        <v>11325</v>
      </c>
      <c r="J3651" s="50">
        <v>447703000180</v>
      </c>
      <c r="K3651" s="49" t="s">
        <v>7363</v>
      </c>
      <c r="L3651" s="51">
        <v>685</v>
      </c>
      <c r="M3651" s="52">
        <v>96273859</v>
      </c>
      <c r="N3651" s="52">
        <v>15617485</v>
      </c>
      <c r="O3651" s="52">
        <v>30845237</v>
      </c>
      <c r="P3651" s="52">
        <v>6660438</v>
      </c>
      <c r="Q3651" s="52">
        <v>111891344</v>
      </c>
      <c r="R3651" s="52">
        <v>37505675</v>
      </c>
      <c r="S3651" s="52">
        <v>149397019</v>
      </c>
      <c r="T3651" s="70" t="s">
        <v>10556</v>
      </c>
      <c r="U3651" s="70" t="s">
        <v>10560</v>
      </c>
    </row>
    <row r="3652" spans="1:21" x14ac:dyDescent="0.2">
      <c r="A3652" s="49" t="s">
        <v>5650</v>
      </c>
      <c r="B3652" s="49" t="s">
        <v>521</v>
      </c>
      <c r="C3652" s="50">
        <v>3785</v>
      </c>
      <c r="D3652" s="49" t="s">
        <v>519</v>
      </c>
      <c r="E3652" s="49" t="s">
        <v>6523</v>
      </c>
      <c r="F3652" s="49" t="s">
        <v>519</v>
      </c>
      <c r="G3652" s="49">
        <v>25779</v>
      </c>
      <c r="H3652" s="49" t="s">
        <v>613</v>
      </c>
      <c r="I3652" s="50">
        <v>16634</v>
      </c>
      <c r="J3652" s="50">
        <v>125779000149</v>
      </c>
      <c r="K3652" s="49" t="s">
        <v>6524</v>
      </c>
      <c r="L3652" s="51">
        <v>789</v>
      </c>
      <c r="M3652" s="52">
        <v>86572604</v>
      </c>
      <c r="N3652" s="52">
        <v>17314521</v>
      </c>
      <c r="O3652" s="52">
        <v>27196122</v>
      </c>
      <c r="P3652" s="52">
        <v>6660438</v>
      </c>
      <c r="Q3652" s="52">
        <v>103887125</v>
      </c>
      <c r="R3652" s="52">
        <v>33856560</v>
      </c>
      <c r="S3652" s="52">
        <v>137743685</v>
      </c>
      <c r="T3652" s="70" t="s">
        <v>10556</v>
      </c>
      <c r="U3652" s="70" t="s">
        <v>10560</v>
      </c>
    </row>
    <row r="3653" spans="1:21" x14ac:dyDescent="0.2">
      <c r="A3653" s="49" t="s">
        <v>6798</v>
      </c>
      <c r="B3653" s="49" t="s">
        <v>674</v>
      </c>
      <c r="C3653" s="50">
        <v>3791</v>
      </c>
      <c r="D3653" s="49" t="s">
        <v>672</v>
      </c>
      <c r="E3653" s="49" t="s">
        <v>8253</v>
      </c>
      <c r="F3653" s="49" t="s">
        <v>672</v>
      </c>
      <c r="G3653" s="49">
        <v>41001</v>
      </c>
      <c r="H3653" s="49" t="s">
        <v>673</v>
      </c>
      <c r="I3653" s="50">
        <v>12220</v>
      </c>
      <c r="J3653" s="50">
        <v>141001000058</v>
      </c>
      <c r="K3653" s="49" t="s">
        <v>8263</v>
      </c>
      <c r="L3653" s="51">
        <v>1103</v>
      </c>
      <c r="M3653" s="52">
        <v>106552892</v>
      </c>
      <c r="N3653" s="52">
        <v>1887644</v>
      </c>
      <c r="O3653" s="52">
        <v>20949499</v>
      </c>
      <c r="P3653" s="52">
        <v>6660438</v>
      </c>
      <c r="Q3653" s="52">
        <v>108440536</v>
      </c>
      <c r="R3653" s="52">
        <v>27609937</v>
      </c>
      <c r="S3653" s="52">
        <v>136050473</v>
      </c>
      <c r="T3653" s="70" t="s">
        <v>10556</v>
      </c>
      <c r="U3653" s="70" t="s">
        <v>10560</v>
      </c>
    </row>
    <row r="3654" spans="1:21" x14ac:dyDescent="0.2">
      <c r="A3654" s="49" t="s">
        <v>5650</v>
      </c>
      <c r="B3654" s="49" t="s">
        <v>521</v>
      </c>
      <c r="C3654" s="50">
        <v>3785</v>
      </c>
      <c r="D3654" s="49" t="s">
        <v>519</v>
      </c>
      <c r="E3654" s="49" t="s">
        <v>6404</v>
      </c>
      <c r="F3654" s="49" t="s">
        <v>519</v>
      </c>
      <c r="G3654" s="49">
        <v>25430</v>
      </c>
      <c r="H3654" s="49" t="s">
        <v>576</v>
      </c>
      <c r="I3654" s="50">
        <v>158596</v>
      </c>
      <c r="J3654" s="50">
        <v>125430800067</v>
      </c>
      <c r="K3654" s="49" t="s">
        <v>6409</v>
      </c>
      <c r="L3654" s="51">
        <v>2962</v>
      </c>
      <c r="M3654" s="52">
        <v>258334303</v>
      </c>
      <c r="N3654" s="52">
        <v>0</v>
      </c>
      <c r="O3654" s="52">
        <v>20134134</v>
      </c>
      <c r="P3654" s="52">
        <v>6660438</v>
      </c>
      <c r="Q3654" s="52">
        <v>258334303</v>
      </c>
      <c r="R3654" s="52">
        <v>26794572</v>
      </c>
      <c r="S3654" s="52">
        <v>285128875</v>
      </c>
      <c r="T3654" s="70" t="s">
        <v>10556</v>
      </c>
      <c r="U3654" s="70" t="s">
        <v>10560</v>
      </c>
    </row>
    <row r="3655" spans="1:21" x14ac:dyDescent="0.2">
      <c r="A3655" s="49" t="s">
        <v>5894</v>
      </c>
      <c r="B3655" s="49" t="s">
        <v>731</v>
      </c>
      <c r="C3655" s="50">
        <v>3794</v>
      </c>
      <c r="D3655" s="49" t="s">
        <v>732</v>
      </c>
      <c r="E3655" s="49" t="s">
        <v>7390</v>
      </c>
      <c r="F3655" s="49" t="s">
        <v>732</v>
      </c>
      <c r="G3655" s="49">
        <v>47980</v>
      </c>
      <c r="H3655" s="49" t="s">
        <v>760</v>
      </c>
      <c r="I3655" s="50">
        <v>11400</v>
      </c>
      <c r="J3655" s="50">
        <v>247189004228</v>
      </c>
      <c r="K3655" s="49" t="s">
        <v>7403</v>
      </c>
      <c r="L3655" s="51">
        <v>1152</v>
      </c>
      <c r="M3655" s="52">
        <v>159746749</v>
      </c>
      <c r="N3655" s="52">
        <v>0</v>
      </c>
      <c r="O3655" s="52">
        <v>31232365</v>
      </c>
      <c r="P3655" s="52">
        <v>6660438</v>
      </c>
      <c r="Q3655" s="52">
        <v>159746749</v>
      </c>
      <c r="R3655" s="52">
        <v>37892803</v>
      </c>
      <c r="S3655" s="52">
        <v>197639552</v>
      </c>
      <c r="T3655" s="70" t="s">
        <v>10556</v>
      </c>
      <c r="U3655" s="70" t="s">
        <v>10560</v>
      </c>
    </row>
    <row r="3656" spans="1:21" ht="14.25" customHeight="1" x14ac:dyDescent="0.25">
      <c r="A3656" s="49" t="s">
        <v>5894</v>
      </c>
      <c r="B3656" s="49" t="s">
        <v>731</v>
      </c>
      <c r="C3656" s="50">
        <v>3794</v>
      </c>
      <c r="D3656" s="49" t="s">
        <v>732</v>
      </c>
      <c r="E3656" s="49" t="s">
        <v>7285</v>
      </c>
      <c r="F3656" s="49" t="s">
        <v>732</v>
      </c>
      <c r="G3656" s="49">
        <v>47288</v>
      </c>
      <c r="H3656" s="49" t="s">
        <v>743</v>
      </c>
      <c r="I3656" s="50">
        <v>11235</v>
      </c>
      <c r="J3656" s="50">
        <v>147288000141</v>
      </c>
      <c r="K3656" s="49" t="s">
        <v>7292</v>
      </c>
      <c r="L3656" s="51">
        <v>3166</v>
      </c>
      <c r="M3656" s="58">
        <v>350137372</v>
      </c>
      <c r="N3656" s="52">
        <v>16166655</v>
      </c>
      <c r="O3656" s="52">
        <v>30324822</v>
      </c>
      <c r="P3656" s="52">
        <v>26641753</v>
      </c>
      <c r="Q3656" s="52">
        <v>366304027</v>
      </c>
      <c r="R3656" s="52">
        <v>56966575</v>
      </c>
      <c r="S3656" s="52">
        <v>423270602</v>
      </c>
      <c r="T3656" s="70" t="s">
        <v>10556</v>
      </c>
      <c r="U3656" s="70" t="s">
        <v>10560</v>
      </c>
    </row>
    <row r="3657" spans="1:21" x14ac:dyDescent="0.2">
      <c r="A3657" s="49" t="s">
        <v>5650</v>
      </c>
      <c r="B3657" s="49" t="s">
        <v>521</v>
      </c>
      <c r="C3657" s="50">
        <v>3785</v>
      </c>
      <c r="D3657" s="49" t="s">
        <v>519</v>
      </c>
      <c r="E3657" s="49" t="s">
        <v>6404</v>
      </c>
      <c r="F3657" s="49" t="s">
        <v>519</v>
      </c>
      <c r="G3657" s="49">
        <v>25430</v>
      </c>
      <c r="H3657" s="49" t="s">
        <v>576</v>
      </c>
      <c r="I3657" s="50">
        <v>15408</v>
      </c>
      <c r="J3657" s="50">
        <v>125430000842</v>
      </c>
      <c r="K3657" s="49" t="s">
        <v>6407</v>
      </c>
      <c r="L3657" s="51">
        <v>2867</v>
      </c>
      <c r="M3657" s="52">
        <v>269937569</v>
      </c>
      <c r="N3657" s="52">
        <v>21879601</v>
      </c>
      <c r="O3657" s="52">
        <v>24782420</v>
      </c>
      <c r="P3657" s="52">
        <v>6660438</v>
      </c>
      <c r="Q3657" s="52">
        <v>291817170</v>
      </c>
      <c r="R3657" s="52">
        <v>31442858</v>
      </c>
      <c r="S3657" s="52">
        <v>323260028</v>
      </c>
      <c r="T3657" s="70" t="s">
        <v>10556</v>
      </c>
      <c r="U3657" s="70" t="s">
        <v>10560</v>
      </c>
    </row>
    <row r="3658" spans="1:21" x14ac:dyDescent="0.2">
      <c r="A3658" s="49" t="s">
        <v>5650</v>
      </c>
      <c r="B3658" s="49" t="s">
        <v>521</v>
      </c>
      <c r="C3658" s="50">
        <v>3785</v>
      </c>
      <c r="D3658" s="49" t="s">
        <v>519</v>
      </c>
      <c r="E3658" s="49" t="s">
        <v>6548</v>
      </c>
      <c r="F3658" s="49" t="s">
        <v>519</v>
      </c>
      <c r="G3658" s="49">
        <v>25817</v>
      </c>
      <c r="H3658" s="49" t="s">
        <v>622</v>
      </c>
      <c r="I3658" s="50">
        <v>33583</v>
      </c>
      <c r="J3658" s="50">
        <v>225817000268</v>
      </c>
      <c r="K3658" s="49" t="s">
        <v>6550</v>
      </c>
      <c r="L3658" s="51">
        <v>3572</v>
      </c>
      <c r="M3658" s="52">
        <v>413206035</v>
      </c>
      <c r="N3658" s="52">
        <v>29305328</v>
      </c>
      <c r="O3658" s="52">
        <v>24929187</v>
      </c>
      <c r="P3658" s="52">
        <v>6660438</v>
      </c>
      <c r="Q3658" s="52">
        <v>442511363</v>
      </c>
      <c r="R3658" s="52">
        <v>31589625</v>
      </c>
      <c r="S3658" s="52">
        <v>474100988</v>
      </c>
      <c r="T3658" s="70" t="s">
        <v>10556</v>
      </c>
      <c r="U3658" s="70" t="s">
        <v>10560</v>
      </c>
    </row>
    <row r="3659" spans="1:21" x14ac:dyDescent="0.2">
      <c r="A3659" s="49" t="s">
        <v>5650</v>
      </c>
      <c r="B3659" s="49" t="s">
        <v>521</v>
      </c>
      <c r="C3659" s="50">
        <v>3785</v>
      </c>
      <c r="D3659" s="49" t="s">
        <v>519</v>
      </c>
      <c r="E3659" s="49" t="s">
        <v>6354</v>
      </c>
      <c r="F3659" s="49" t="s">
        <v>519</v>
      </c>
      <c r="G3659" s="49">
        <v>25322</v>
      </c>
      <c r="H3659" s="49" t="s">
        <v>562</v>
      </c>
      <c r="I3659" s="50">
        <v>16213</v>
      </c>
      <c r="J3659" s="50">
        <v>125322000216</v>
      </c>
      <c r="K3659" s="49" t="s">
        <v>6356</v>
      </c>
      <c r="L3659" s="51">
        <v>843</v>
      </c>
      <c r="M3659" s="52">
        <v>82029078</v>
      </c>
      <c r="N3659" s="52">
        <v>4322090</v>
      </c>
      <c r="O3659" s="52">
        <v>25060828</v>
      </c>
      <c r="P3659" s="52">
        <v>6660438</v>
      </c>
      <c r="Q3659" s="52">
        <v>86351168</v>
      </c>
      <c r="R3659" s="52">
        <v>31721266</v>
      </c>
      <c r="S3659" s="52">
        <v>118072434</v>
      </c>
      <c r="T3659" s="70" t="s">
        <v>10556</v>
      </c>
      <c r="U3659" s="70" t="s">
        <v>10560</v>
      </c>
    </row>
    <row r="3660" spans="1:21" x14ac:dyDescent="0.2">
      <c r="A3660" s="49" t="s">
        <v>5650</v>
      </c>
      <c r="B3660" s="49" t="s">
        <v>521</v>
      </c>
      <c r="C3660" s="50">
        <v>3785</v>
      </c>
      <c r="D3660" s="49" t="s">
        <v>519</v>
      </c>
      <c r="E3660" s="49" t="s">
        <v>6540</v>
      </c>
      <c r="F3660" s="49" t="s">
        <v>519</v>
      </c>
      <c r="G3660" s="49">
        <v>25805</v>
      </c>
      <c r="H3660" s="49" t="s">
        <v>619</v>
      </c>
      <c r="I3660" s="50">
        <v>16759</v>
      </c>
      <c r="J3660" s="50">
        <v>125805000012</v>
      </c>
      <c r="K3660" s="49" t="s">
        <v>6542</v>
      </c>
      <c r="L3660" s="51">
        <v>347</v>
      </c>
      <c r="M3660" s="52">
        <v>36510742</v>
      </c>
      <c r="N3660" s="52">
        <v>1584148</v>
      </c>
      <c r="O3660" s="52">
        <v>26701699</v>
      </c>
      <c r="P3660" s="52">
        <v>6660438</v>
      </c>
      <c r="Q3660" s="52">
        <v>38094890</v>
      </c>
      <c r="R3660" s="52">
        <v>33362137</v>
      </c>
      <c r="S3660" s="52">
        <v>71457027</v>
      </c>
      <c r="T3660" s="70" t="s">
        <v>10556</v>
      </c>
      <c r="U3660" s="70" t="s">
        <v>10560</v>
      </c>
    </row>
    <row r="3661" spans="1:21" x14ac:dyDescent="0.2">
      <c r="A3661" s="49" t="s">
        <v>5650</v>
      </c>
      <c r="B3661" s="49" t="s">
        <v>521</v>
      </c>
      <c r="C3661" s="50">
        <v>3785</v>
      </c>
      <c r="D3661" s="49" t="s">
        <v>519</v>
      </c>
      <c r="E3661" s="49" t="s">
        <v>6431</v>
      </c>
      <c r="F3661" s="49" t="s">
        <v>519</v>
      </c>
      <c r="G3661" s="49">
        <v>25513</v>
      </c>
      <c r="H3661" s="49" t="s">
        <v>586</v>
      </c>
      <c r="I3661" s="50">
        <v>10707</v>
      </c>
      <c r="J3661" s="50">
        <v>125513001069</v>
      </c>
      <c r="K3661" s="49" t="s">
        <v>6432</v>
      </c>
      <c r="L3661" s="51">
        <v>1105</v>
      </c>
      <c r="M3661" s="52">
        <v>110471916</v>
      </c>
      <c r="N3661" s="52">
        <v>5374264</v>
      </c>
      <c r="O3661" s="52">
        <v>25936949</v>
      </c>
      <c r="P3661" s="52">
        <v>6660438</v>
      </c>
      <c r="Q3661" s="52">
        <v>115846180</v>
      </c>
      <c r="R3661" s="52">
        <v>32597387</v>
      </c>
      <c r="S3661" s="52">
        <v>148443567</v>
      </c>
      <c r="T3661" s="70" t="s">
        <v>10556</v>
      </c>
      <c r="U3661" s="70" t="s">
        <v>10560</v>
      </c>
    </row>
    <row r="3662" spans="1:21" x14ac:dyDescent="0.2">
      <c r="A3662" s="49" t="s">
        <v>5650</v>
      </c>
      <c r="B3662" s="49" t="s">
        <v>521</v>
      </c>
      <c r="C3662" s="50">
        <v>3785</v>
      </c>
      <c r="D3662" s="49" t="s">
        <v>519</v>
      </c>
      <c r="E3662" s="49" t="s">
        <v>6249</v>
      </c>
      <c r="F3662" s="49" t="s">
        <v>519</v>
      </c>
      <c r="G3662" s="49">
        <v>25086</v>
      </c>
      <c r="H3662" s="49" t="s">
        <v>525</v>
      </c>
      <c r="I3662" s="50">
        <v>12204</v>
      </c>
      <c r="J3662" s="50">
        <v>125086000234</v>
      </c>
      <c r="K3662" s="49" t="s">
        <v>6250</v>
      </c>
      <c r="L3662" s="51">
        <v>165</v>
      </c>
      <c r="M3662" s="52">
        <v>19264627</v>
      </c>
      <c r="N3662" s="52">
        <v>878956</v>
      </c>
      <c r="O3662" s="52">
        <v>26307256</v>
      </c>
      <c r="P3662" s="52">
        <v>6660438</v>
      </c>
      <c r="Q3662" s="52">
        <v>20143583</v>
      </c>
      <c r="R3662" s="52">
        <v>32967694</v>
      </c>
      <c r="S3662" s="52">
        <v>53111277</v>
      </c>
      <c r="T3662" s="70" t="s">
        <v>10556</v>
      </c>
      <c r="U3662" s="70" t="s">
        <v>10560</v>
      </c>
    </row>
    <row r="3663" spans="1:21" x14ac:dyDescent="0.2">
      <c r="A3663" s="49" t="s">
        <v>5650</v>
      </c>
      <c r="B3663" s="49" t="s">
        <v>521</v>
      </c>
      <c r="C3663" s="50">
        <v>3785</v>
      </c>
      <c r="D3663" s="49" t="s">
        <v>519</v>
      </c>
      <c r="E3663" s="49" t="s">
        <v>6540</v>
      </c>
      <c r="F3663" s="49" t="s">
        <v>519</v>
      </c>
      <c r="G3663" s="49">
        <v>25805</v>
      </c>
      <c r="H3663" s="49" t="s">
        <v>619</v>
      </c>
      <c r="I3663" s="50">
        <v>16760</v>
      </c>
      <c r="J3663" s="50">
        <v>225805000211</v>
      </c>
      <c r="K3663" s="49" t="s">
        <v>6541</v>
      </c>
      <c r="L3663" s="51">
        <v>222</v>
      </c>
      <c r="M3663" s="52">
        <v>25589804</v>
      </c>
      <c r="N3663" s="52">
        <v>1054341</v>
      </c>
      <c r="O3663" s="52">
        <v>26701699</v>
      </c>
      <c r="P3663" s="52">
        <v>6660438</v>
      </c>
      <c r="Q3663" s="52">
        <v>26644145</v>
      </c>
      <c r="R3663" s="52">
        <v>33362137</v>
      </c>
      <c r="S3663" s="52">
        <v>60006282</v>
      </c>
      <c r="T3663" s="70" t="s">
        <v>10556</v>
      </c>
      <c r="U3663" s="70" t="s">
        <v>10560</v>
      </c>
    </row>
    <row r="3664" spans="1:21" x14ac:dyDescent="0.2">
      <c r="A3664" s="49" t="s">
        <v>5650</v>
      </c>
      <c r="B3664" s="49" t="s">
        <v>521</v>
      </c>
      <c r="C3664" s="50">
        <v>10851</v>
      </c>
      <c r="D3664" s="49" t="s">
        <v>549</v>
      </c>
      <c r="E3664" s="49" t="s">
        <v>6698</v>
      </c>
      <c r="F3664" s="49" t="s">
        <v>549</v>
      </c>
      <c r="G3664" s="49">
        <v>25286</v>
      </c>
      <c r="H3664" s="49" t="s">
        <v>550</v>
      </c>
      <c r="I3664" s="50">
        <v>15891</v>
      </c>
      <c r="J3664" s="50">
        <v>225286000012</v>
      </c>
      <c r="K3664" s="49" t="s">
        <v>6702</v>
      </c>
      <c r="L3664" s="51">
        <v>1710</v>
      </c>
      <c r="M3664" s="52">
        <v>175374060</v>
      </c>
      <c r="N3664" s="52">
        <v>24688069</v>
      </c>
      <c r="O3664" s="52">
        <v>24704053</v>
      </c>
      <c r="P3664" s="52">
        <v>6660438</v>
      </c>
      <c r="Q3664" s="52">
        <v>200062129</v>
      </c>
      <c r="R3664" s="52">
        <v>31364491</v>
      </c>
      <c r="S3664" s="52">
        <v>231426620</v>
      </c>
      <c r="T3664" s="70" t="s">
        <v>10556</v>
      </c>
      <c r="U3664" s="70" t="s">
        <v>10560</v>
      </c>
    </row>
    <row r="3665" spans="1:21" x14ac:dyDescent="0.2">
      <c r="A3665" s="49" t="s">
        <v>5894</v>
      </c>
      <c r="B3665" s="49" t="s">
        <v>731</v>
      </c>
      <c r="C3665" s="50">
        <v>3794</v>
      </c>
      <c r="D3665" s="49" t="s">
        <v>732</v>
      </c>
      <c r="E3665" s="49" t="s">
        <v>7302</v>
      </c>
      <c r="F3665" s="49" t="s">
        <v>732</v>
      </c>
      <c r="G3665" s="49">
        <v>47460</v>
      </c>
      <c r="H3665" s="49" t="s">
        <v>745</v>
      </c>
      <c r="I3665" s="50">
        <v>11249</v>
      </c>
      <c r="J3665" s="50">
        <v>247555002471</v>
      </c>
      <c r="K3665" s="49" t="s">
        <v>7304</v>
      </c>
      <c r="L3665" s="51">
        <v>1426</v>
      </c>
      <c r="M3665" s="52">
        <v>230822233</v>
      </c>
      <c r="N3665" s="52">
        <v>12497264</v>
      </c>
      <c r="O3665" s="52">
        <v>41454085</v>
      </c>
      <c r="P3665" s="52">
        <v>6660438</v>
      </c>
      <c r="Q3665" s="52">
        <v>243319497</v>
      </c>
      <c r="R3665" s="52">
        <v>48114523</v>
      </c>
      <c r="S3665" s="52">
        <v>291434020</v>
      </c>
      <c r="T3665" s="70" t="s">
        <v>10556</v>
      </c>
      <c r="U3665" s="70" t="s">
        <v>10560</v>
      </c>
    </row>
    <row r="3666" spans="1:21" x14ac:dyDescent="0.2">
      <c r="A3666" s="49" t="s">
        <v>5650</v>
      </c>
      <c r="B3666" s="49" t="s">
        <v>521</v>
      </c>
      <c r="C3666" s="50">
        <v>3785</v>
      </c>
      <c r="D3666" s="49" t="s">
        <v>519</v>
      </c>
      <c r="E3666" s="49" t="s">
        <v>6583</v>
      </c>
      <c r="F3666" s="49" t="s">
        <v>519</v>
      </c>
      <c r="G3666" s="49">
        <v>25873</v>
      </c>
      <c r="H3666" s="49" t="s">
        <v>632</v>
      </c>
      <c r="I3666" s="50">
        <v>113331</v>
      </c>
      <c r="J3666" s="50">
        <v>125873000403</v>
      </c>
      <c r="K3666" s="49" t="s">
        <v>6584</v>
      </c>
      <c r="L3666" s="51">
        <v>1032</v>
      </c>
      <c r="M3666" s="52">
        <v>110341948</v>
      </c>
      <c r="N3666" s="52">
        <v>10471414</v>
      </c>
      <c r="O3666" s="52">
        <v>26091272</v>
      </c>
      <c r="P3666" s="52">
        <v>6660438</v>
      </c>
      <c r="Q3666" s="52">
        <v>120813362</v>
      </c>
      <c r="R3666" s="52">
        <v>32751710</v>
      </c>
      <c r="S3666" s="52">
        <v>153565072</v>
      </c>
      <c r="T3666" s="70" t="s">
        <v>10556</v>
      </c>
      <c r="U3666" s="70" t="s">
        <v>10560</v>
      </c>
    </row>
    <row r="3667" spans="1:21" x14ac:dyDescent="0.2">
      <c r="A3667" s="49" t="s">
        <v>5894</v>
      </c>
      <c r="B3667" s="49" t="s">
        <v>731</v>
      </c>
      <c r="C3667" s="50">
        <v>3794</v>
      </c>
      <c r="D3667" s="49" t="s">
        <v>732</v>
      </c>
      <c r="E3667" s="49" t="s">
        <v>7249</v>
      </c>
      <c r="F3667" s="49" t="s">
        <v>732</v>
      </c>
      <c r="G3667" s="49">
        <v>47170</v>
      </c>
      <c r="H3667" s="49" t="s">
        <v>737</v>
      </c>
      <c r="I3667" s="50">
        <v>12083</v>
      </c>
      <c r="J3667" s="50">
        <v>247170000621</v>
      </c>
      <c r="K3667" s="49" t="s">
        <v>7250</v>
      </c>
      <c r="L3667" s="51">
        <v>655</v>
      </c>
      <c r="M3667" s="52">
        <v>101814648</v>
      </c>
      <c r="N3667" s="52">
        <v>19396812</v>
      </c>
      <c r="O3667" s="52">
        <v>35380491</v>
      </c>
      <c r="P3667" s="52">
        <v>6660438</v>
      </c>
      <c r="Q3667" s="52">
        <v>121211460</v>
      </c>
      <c r="R3667" s="52">
        <v>42040929</v>
      </c>
      <c r="S3667" s="52">
        <v>163252389</v>
      </c>
      <c r="T3667" s="70" t="s">
        <v>10556</v>
      </c>
      <c r="U3667" s="70" t="s">
        <v>10560</v>
      </c>
    </row>
    <row r="3668" spans="1:21" x14ac:dyDescent="0.2">
      <c r="A3668" s="49" t="s">
        <v>5650</v>
      </c>
      <c r="B3668" s="49" t="s">
        <v>521</v>
      </c>
      <c r="C3668" s="50">
        <v>3785</v>
      </c>
      <c r="D3668" s="49" t="s">
        <v>519</v>
      </c>
      <c r="E3668" s="49" t="s">
        <v>6341</v>
      </c>
      <c r="F3668" s="49" t="s">
        <v>519</v>
      </c>
      <c r="G3668" s="49">
        <v>25299</v>
      </c>
      <c r="H3668" s="49" t="s">
        <v>557</v>
      </c>
      <c r="I3668" s="50">
        <v>16516</v>
      </c>
      <c r="J3668" s="50">
        <v>125299000289</v>
      </c>
      <c r="K3668" s="49" t="s">
        <v>6342</v>
      </c>
      <c r="L3668" s="51">
        <v>432</v>
      </c>
      <c r="M3668" s="52">
        <v>45897767</v>
      </c>
      <c r="N3668" s="52">
        <v>2265688</v>
      </c>
      <c r="O3668" s="52">
        <v>26086658</v>
      </c>
      <c r="P3668" s="52">
        <v>6660438</v>
      </c>
      <c r="Q3668" s="52">
        <v>48163455</v>
      </c>
      <c r="R3668" s="52">
        <v>32747096</v>
      </c>
      <c r="S3668" s="52">
        <v>80910551</v>
      </c>
      <c r="T3668" s="70" t="s">
        <v>10556</v>
      </c>
      <c r="U3668" s="70" t="s">
        <v>10560</v>
      </c>
    </row>
    <row r="3669" spans="1:21" x14ac:dyDescent="0.2">
      <c r="A3669" s="49" t="s">
        <v>5894</v>
      </c>
      <c r="B3669" s="49" t="s">
        <v>731</v>
      </c>
      <c r="C3669" s="50">
        <v>3794</v>
      </c>
      <c r="D3669" s="49" t="s">
        <v>732</v>
      </c>
      <c r="E3669" s="49" t="s">
        <v>7311</v>
      </c>
      <c r="F3669" s="49" t="s">
        <v>732</v>
      </c>
      <c r="G3669" s="49">
        <v>47545</v>
      </c>
      <c r="H3669" s="49" t="s">
        <v>747</v>
      </c>
      <c r="I3669" s="50">
        <v>11284</v>
      </c>
      <c r="J3669" s="50">
        <v>247545001701</v>
      </c>
      <c r="K3669" s="49" t="s">
        <v>7313</v>
      </c>
      <c r="L3669" s="51">
        <v>426</v>
      </c>
      <c r="M3669" s="52">
        <v>70251079</v>
      </c>
      <c r="N3669" s="52">
        <v>0</v>
      </c>
      <c r="O3669" s="52">
        <v>36415989</v>
      </c>
      <c r="P3669" s="52">
        <v>6660438</v>
      </c>
      <c r="Q3669" s="52">
        <v>70251079</v>
      </c>
      <c r="R3669" s="52">
        <v>43076427</v>
      </c>
      <c r="S3669" s="52">
        <v>113327506</v>
      </c>
      <c r="T3669" s="70" t="s">
        <v>10556</v>
      </c>
      <c r="U3669" s="70" t="s">
        <v>10560</v>
      </c>
    </row>
    <row r="3670" spans="1:21" x14ac:dyDescent="0.2">
      <c r="A3670" s="49" t="s">
        <v>5894</v>
      </c>
      <c r="B3670" s="49" t="s">
        <v>731</v>
      </c>
      <c r="C3670" s="50">
        <v>3794</v>
      </c>
      <c r="D3670" s="49" t="s">
        <v>732</v>
      </c>
      <c r="E3670" s="49" t="s">
        <v>7241</v>
      </c>
      <c r="F3670" s="49" t="s">
        <v>732</v>
      </c>
      <c r="G3670" s="49">
        <v>47058</v>
      </c>
      <c r="H3670" s="49" t="s">
        <v>735</v>
      </c>
      <c r="I3670" s="50">
        <v>12074</v>
      </c>
      <c r="J3670" s="50">
        <v>247058000791</v>
      </c>
      <c r="K3670" s="49" t="s">
        <v>7242</v>
      </c>
      <c r="L3670" s="51">
        <v>482</v>
      </c>
      <c r="M3670" s="52">
        <v>76290710</v>
      </c>
      <c r="N3670" s="52">
        <v>7378745</v>
      </c>
      <c r="O3670" s="52">
        <v>35224218</v>
      </c>
      <c r="P3670" s="52">
        <v>26641753</v>
      </c>
      <c r="Q3670" s="52">
        <v>83669455</v>
      </c>
      <c r="R3670" s="52">
        <v>61865971</v>
      </c>
      <c r="S3670" s="52">
        <v>145535426</v>
      </c>
      <c r="T3670" s="70" t="s">
        <v>10556</v>
      </c>
      <c r="U3670" s="70" t="s">
        <v>10560</v>
      </c>
    </row>
    <row r="3671" spans="1:21" x14ac:dyDescent="0.2">
      <c r="A3671" s="49" t="s">
        <v>5894</v>
      </c>
      <c r="B3671" s="49" t="s">
        <v>731</v>
      </c>
      <c r="C3671" s="50">
        <v>3794</v>
      </c>
      <c r="D3671" s="49" t="s">
        <v>732</v>
      </c>
      <c r="E3671" s="49" t="s">
        <v>7241</v>
      </c>
      <c r="F3671" s="49" t="s">
        <v>732</v>
      </c>
      <c r="G3671" s="49">
        <v>47058</v>
      </c>
      <c r="H3671" s="49" t="s">
        <v>735</v>
      </c>
      <c r="I3671" s="50">
        <v>12075</v>
      </c>
      <c r="J3671" s="50">
        <v>247058000987</v>
      </c>
      <c r="K3671" s="49" t="s">
        <v>7245</v>
      </c>
      <c r="L3671" s="51">
        <v>1746</v>
      </c>
      <c r="M3671" s="52">
        <v>281765060</v>
      </c>
      <c r="N3671" s="52">
        <v>10003499</v>
      </c>
      <c r="O3671" s="52">
        <v>35224218</v>
      </c>
      <c r="P3671" s="52">
        <v>6660438</v>
      </c>
      <c r="Q3671" s="52">
        <v>291768559</v>
      </c>
      <c r="R3671" s="52">
        <v>41884656</v>
      </c>
      <c r="S3671" s="52">
        <v>333653215</v>
      </c>
      <c r="T3671" s="70" t="s">
        <v>10556</v>
      </c>
      <c r="U3671" s="70" t="s">
        <v>10560</v>
      </c>
    </row>
    <row r="3672" spans="1:21" x14ac:dyDescent="0.2">
      <c r="A3672" s="49" t="s">
        <v>5894</v>
      </c>
      <c r="B3672" s="49" t="s">
        <v>731</v>
      </c>
      <c r="C3672" s="50">
        <v>3794</v>
      </c>
      <c r="D3672" s="49" t="s">
        <v>732</v>
      </c>
      <c r="E3672" s="49" t="s">
        <v>7285</v>
      </c>
      <c r="F3672" s="49" t="s">
        <v>732</v>
      </c>
      <c r="G3672" s="49">
        <v>47288</v>
      </c>
      <c r="H3672" s="49" t="s">
        <v>743</v>
      </c>
      <c r="I3672" s="50">
        <v>132199</v>
      </c>
      <c r="J3672" s="50">
        <v>247288001168</v>
      </c>
      <c r="K3672" s="49" t="s">
        <v>7291</v>
      </c>
      <c r="L3672" s="51">
        <v>909</v>
      </c>
      <c r="M3672" s="52">
        <v>123151833</v>
      </c>
      <c r="N3672" s="52">
        <v>11982453</v>
      </c>
      <c r="O3672" s="52">
        <v>30324822</v>
      </c>
      <c r="P3672" s="52">
        <v>6660438</v>
      </c>
      <c r="Q3672" s="52">
        <v>135134286</v>
      </c>
      <c r="R3672" s="52">
        <v>36985260</v>
      </c>
      <c r="S3672" s="52">
        <v>172119546</v>
      </c>
      <c r="T3672" s="70" t="s">
        <v>10556</v>
      </c>
      <c r="U3672" s="70" t="s">
        <v>10560</v>
      </c>
    </row>
    <row r="3673" spans="1:21" x14ac:dyDescent="0.2">
      <c r="A3673" s="49" t="s">
        <v>5650</v>
      </c>
      <c r="B3673" s="49" t="s">
        <v>521</v>
      </c>
      <c r="C3673" s="50">
        <v>3785</v>
      </c>
      <c r="D3673" s="49" t="s">
        <v>519</v>
      </c>
      <c r="E3673" s="49" t="s">
        <v>6315</v>
      </c>
      <c r="F3673" s="49" t="s">
        <v>519</v>
      </c>
      <c r="G3673" s="49">
        <v>25258</v>
      </c>
      <c r="H3673" s="49" t="s">
        <v>215</v>
      </c>
      <c r="I3673" s="50">
        <v>17204</v>
      </c>
      <c r="J3673" s="50">
        <v>225258000244</v>
      </c>
      <c r="K3673" s="49" t="s">
        <v>6316</v>
      </c>
      <c r="L3673" s="51">
        <v>245</v>
      </c>
      <c r="M3673" s="52">
        <v>33040821</v>
      </c>
      <c r="N3673" s="52">
        <v>1190415</v>
      </c>
      <c r="O3673" s="52">
        <v>30461680</v>
      </c>
      <c r="P3673" s="52">
        <v>6660438</v>
      </c>
      <c r="Q3673" s="52">
        <v>34231236</v>
      </c>
      <c r="R3673" s="52">
        <v>37122118</v>
      </c>
      <c r="S3673" s="52">
        <v>71353354</v>
      </c>
      <c r="T3673" s="70" t="s">
        <v>10556</v>
      </c>
      <c r="U3673" s="70" t="s">
        <v>10560</v>
      </c>
    </row>
    <row r="3674" spans="1:21" x14ac:dyDescent="0.2">
      <c r="A3674" s="49" t="s">
        <v>5894</v>
      </c>
      <c r="B3674" s="49" t="s">
        <v>731</v>
      </c>
      <c r="C3674" s="50">
        <v>3794</v>
      </c>
      <c r="D3674" s="49" t="s">
        <v>732</v>
      </c>
      <c r="E3674" s="49" t="s">
        <v>7241</v>
      </c>
      <c r="F3674" s="49" t="s">
        <v>732</v>
      </c>
      <c r="G3674" s="49">
        <v>47058</v>
      </c>
      <c r="H3674" s="49" t="s">
        <v>735</v>
      </c>
      <c r="I3674" s="50">
        <v>12076</v>
      </c>
      <c r="J3674" s="50">
        <v>347058000426</v>
      </c>
      <c r="K3674" s="49" t="s">
        <v>7244</v>
      </c>
      <c r="L3674" s="51">
        <v>2614</v>
      </c>
      <c r="M3674" s="52">
        <v>345992606</v>
      </c>
      <c r="N3674" s="52">
        <v>48479099</v>
      </c>
      <c r="O3674" s="52">
        <v>35224218</v>
      </c>
      <c r="P3674" s="52">
        <v>6660438</v>
      </c>
      <c r="Q3674" s="52">
        <v>394471705</v>
      </c>
      <c r="R3674" s="52">
        <v>41884656</v>
      </c>
      <c r="S3674" s="52">
        <v>436356361</v>
      </c>
      <c r="T3674" s="70" t="s">
        <v>10556</v>
      </c>
      <c r="U3674" s="70" t="s">
        <v>10560</v>
      </c>
    </row>
    <row r="3675" spans="1:21" x14ac:dyDescent="0.2">
      <c r="A3675" s="49" t="s">
        <v>5894</v>
      </c>
      <c r="B3675" s="49" t="s">
        <v>731</v>
      </c>
      <c r="C3675" s="50">
        <v>3794</v>
      </c>
      <c r="D3675" s="49" t="s">
        <v>732</v>
      </c>
      <c r="E3675" s="49" t="s">
        <v>7285</v>
      </c>
      <c r="F3675" s="49" t="s">
        <v>732</v>
      </c>
      <c r="G3675" s="49">
        <v>47288</v>
      </c>
      <c r="H3675" s="49" t="s">
        <v>743</v>
      </c>
      <c r="I3675" s="50">
        <v>12164</v>
      </c>
      <c r="J3675" s="50">
        <v>247288000013</v>
      </c>
      <c r="K3675" s="49" t="s">
        <v>7288</v>
      </c>
      <c r="L3675" s="51">
        <v>971</v>
      </c>
      <c r="M3675" s="52">
        <v>138969659</v>
      </c>
      <c r="N3675" s="52">
        <v>0</v>
      </c>
      <c r="O3675" s="52">
        <v>30324822</v>
      </c>
      <c r="P3675" s="52">
        <v>6660438</v>
      </c>
      <c r="Q3675" s="52">
        <v>138969659</v>
      </c>
      <c r="R3675" s="52">
        <v>36985260</v>
      </c>
      <c r="S3675" s="52">
        <v>175954919</v>
      </c>
      <c r="T3675" s="70" t="s">
        <v>10556</v>
      </c>
      <c r="U3675" s="70" t="s">
        <v>10560</v>
      </c>
    </row>
    <row r="3676" spans="1:21" x14ac:dyDescent="0.2">
      <c r="A3676" s="49" t="s">
        <v>5650</v>
      </c>
      <c r="B3676" s="49" t="s">
        <v>521</v>
      </c>
      <c r="C3676" s="50">
        <v>3785</v>
      </c>
      <c r="D3676" s="49" t="s">
        <v>519</v>
      </c>
      <c r="E3676" s="49" t="s">
        <v>6404</v>
      </c>
      <c r="F3676" s="49" t="s">
        <v>519</v>
      </c>
      <c r="G3676" s="49">
        <v>25430</v>
      </c>
      <c r="H3676" s="49" t="s">
        <v>576</v>
      </c>
      <c r="I3676" s="50">
        <v>15407</v>
      </c>
      <c r="J3676" s="50">
        <v>125430000281</v>
      </c>
      <c r="K3676" s="49" t="s">
        <v>6406</v>
      </c>
      <c r="L3676" s="51">
        <v>3859</v>
      </c>
      <c r="M3676" s="52">
        <v>345871097</v>
      </c>
      <c r="N3676" s="52">
        <v>1053819</v>
      </c>
      <c r="O3676" s="52">
        <v>20134134</v>
      </c>
      <c r="P3676" s="52">
        <v>6660438</v>
      </c>
      <c r="Q3676" s="52">
        <v>346924916</v>
      </c>
      <c r="R3676" s="52">
        <v>26794572</v>
      </c>
      <c r="S3676" s="52">
        <v>373719488</v>
      </c>
      <c r="T3676" s="70" t="s">
        <v>10556</v>
      </c>
      <c r="U3676" s="70" t="s">
        <v>10560</v>
      </c>
    </row>
    <row r="3677" spans="1:21" x14ac:dyDescent="0.2">
      <c r="A3677" s="49" t="s">
        <v>5894</v>
      </c>
      <c r="B3677" s="49" t="s">
        <v>731</v>
      </c>
      <c r="C3677" s="50">
        <v>3794</v>
      </c>
      <c r="D3677" s="49" t="s">
        <v>732</v>
      </c>
      <c r="E3677" s="49" t="s">
        <v>7259</v>
      </c>
      <c r="F3677" s="49" t="s">
        <v>732</v>
      </c>
      <c r="G3677" s="49">
        <v>47245</v>
      </c>
      <c r="H3677" s="49" t="s">
        <v>740</v>
      </c>
      <c r="I3677" s="50">
        <v>12149</v>
      </c>
      <c r="J3677" s="50">
        <v>147245001232</v>
      </c>
      <c r="K3677" s="49" t="s">
        <v>7266</v>
      </c>
      <c r="L3677" s="51">
        <v>1951</v>
      </c>
      <c r="M3677" s="52">
        <v>226671615</v>
      </c>
      <c r="N3677" s="52">
        <v>0</v>
      </c>
      <c r="O3677" s="52">
        <v>26086025</v>
      </c>
      <c r="P3677" s="52">
        <v>6660438</v>
      </c>
      <c r="Q3677" s="52">
        <v>226671615</v>
      </c>
      <c r="R3677" s="52">
        <v>32746463</v>
      </c>
      <c r="S3677" s="52">
        <v>259418078</v>
      </c>
      <c r="T3677" s="70" t="s">
        <v>10556</v>
      </c>
      <c r="U3677" s="70" t="s">
        <v>10560</v>
      </c>
    </row>
    <row r="3678" spans="1:21" x14ac:dyDescent="0.2">
      <c r="A3678" s="49" t="s">
        <v>5894</v>
      </c>
      <c r="B3678" s="49" t="s">
        <v>731</v>
      </c>
      <c r="C3678" s="50">
        <v>3794</v>
      </c>
      <c r="D3678" s="49" t="s">
        <v>732</v>
      </c>
      <c r="E3678" s="49" t="s">
        <v>7249</v>
      </c>
      <c r="F3678" s="49" t="s">
        <v>732</v>
      </c>
      <c r="G3678" s="49">
        <v>47170</v>
      </c>
      <c r="H3678" s="49" t="s">
        <v>737</v>
      </c>
      <c r="I3678" s="50">
        <v>12080</v>
      </c>
      <c r="J3678" s="50">
        <v>247170000027</v>
      </c>
      <c r="K3678" s="49" t="s">
        <v>7253</v>
      </c>
      <c r="L3678" s="51">
        <v>521</v>
      </c>
      <c r="M3678" s="52">
        <v>83872434</v>
      </c>
      <c r="N3678" s="52">
        <v>2203011</v>
      </c>
      <c r="O3678" s="52">
        <v>35380491</v>
      </c>
      <c r="P3678" s="52">
        <v>6660438</v>
      </c>
      <c r="Q3678" s="52">
        <v>86075445</v>
      </c>
      <c r="R3678" s="52">
        <v>42040929</v>
      </c>
      <c r="S3678" s="52">
        <v>128116374</v>
      </c>
      <c r="T3678" s="70" t="s">
        <v>10556</v>
      </c>
      <c r="U3678" s="70" t="s">
        <v>10560</v>
      </c>
    </row>
    <row r="3679" spans="1:21" x14ac:dyDescent="0.2">
      <c r="A3679" s="49" t="s">
        <v>5650</v>
      </c>
      <c r="B3679" s="49" t="s">
        <v>521</v>
      </c>
      <c r="C3679" s="50">
        <v>3785</v>
      </c>
      <c r="D3679" s="49" t="s">
        <v>519</v>
      </c>
      <c r="E3679" s="49" t="s">
        <v>6565</v>
      </c>
      <c r="F3679" s="49" t="s">
        <v>519</v>
      </c>
      <c r="G3679" s="49">
        <v>25843</v>
      </c>
      <c r="H3679" s="49" t="s">
        <v>626</v>
      </c>
      <c r="I3679" s="50">
        <v>16636</v>
      </c>
      <c r="J3679" s="50">
        <v>125843000221</v>
      </c>
      <c r="K3679" s="49" t="s">
        <v>6569</v>
      </c>
      <c r="L3679" s="51">
        <v>1747</v>
      </c>
      <c r="M3679" s="52">
        <v>169053344</v>
      </c>
      <c r="N3679" s="52">
        <v>7984013</v>
      </c>
      <c r="O3679" s="52">
        <v>25190403</v>
      </c>
      <c r="P3679" s="52">
        <v>6660438</v>
      </c>
      <c r="Q3679" s="52">
        <v>177037357</v>
      </c>
      <c r="R3679" s="52">
        <v>31850841</v>
      </c>
      <c r="S3679" s="52">
        <v>208888198</v>
      </c>
      <c r="T3679" s="70" t="s">
        <v>10556</v>
      </c>
      <c r="U3679" s="70" t="s">
        <v>10560</v>
      </c>
    </row>
    <row r="3680" spans="1:21" x14ac:dyDescent="0.2">
      <c r="A3680" s="49" t="s">
        <v>5894</v>
      </c>
      <c r="B3680" s="49" t="s">
        <v>731</v>
      </c>
      <c r="C3680" s="50">
        <v>3794</v>
      </c>
      <c r="D3680" s="49" t="s">
        <v>732</v>
      </c>
      <c r="E3680" s="49" t="s">
        <v>7380</v>
      </c>
      <c r="F3680" s="49" t="s">
        <v>732</v>
      </c>
      <c r="G3680" s="49">
        <v>47798</v>
      </c>
      <c r="H3680" s="49" t="s">
        <v>758</v>
      </c>
      <c r="I3680" s="50">
        <v>11347</v>
      </c>
      <c r="J3680" s="50">
        <v>247798000051</v>
      </c>
      <c r="K3680" s="49" t="s">
        <v>6505</v>
      </c>
      <c r="L3680" s="51">
        <v>307</v>
      </c>
      <c r="M3680" s="52">
        <v>46088277</v>
      </c>
      <c r="N3680" s="52">
        <v>0</v>
      </c>
      <c r="O3680" s="52">
        <v>33959933</v>
      </c>
      <c r="P3680" s="52">
        <v>6660438</v>
      </c>
      <c r="Q3680" s="52">
        <v>46088277</v>
      </c>
      <c r="R3680" s="52">
        <v>40620371</v>
      </c>
      <c r="S3680" s="52">
        <v>86708648</v>
      </c>
      <c r="T3680" s="70" t="s">
        <v>10556</v>
      </c>
      <c r="U3680" s="70" t="s">
        <v>10560</v>
      </c>
    </row>
    <row r="3681" spans="1:21" x14ac:dyDescent="0.2">
      <c r="A3681" s="49" t="s">
        <v>5650</v>
      </c>
      <c r="B3681" s="49" t="s">
        <v>521</v>
      </c>
      <c r="C3681" s="50">
        <v>3785</v>
      </c>
      <c r="D3681" s="49" t="s">
        <v>519</v>
      </c>
      <c r="E3681" s="49" t="s">
        <v>6502</v>
      </c>
      <c r="F3681" s="49" t="s">
        <v>519</v>
      </c>
      <c r="G3681" s="49">
        <v>25743</v>
      </c>
      <c r="H3681" s="49" t="s">
        <v>605</v>
      </c>
      <c r="I3681" s="50">
        <v>17146</v>
      </c>
      <c r="J3681" s="50">
        <v>125743000401</v>
      </c>
      <c r="K3681" s="49" t="s">
        <v>6505</v>
      </c>
      <c r="L3681" s="51">
        <v>1620</v>
      </c>
      <c r="M3681" s="52">
        <v>166493632</v>
      </c>
      <c r="N3681" s="52">
        <v>7963409</v>
      </c>
      <c r="O3681" s="52">
        <v>25899183</v>
      </c>
      <c r="P3681" s="52">
        <v>6660438</v>
      </c>
      <c r="Q3681" s="52">
        <v>174457041</v>
      </c>
      <c r="R3681" s="52">
        <v>32559621</v>
      </c>
      <c r="S3681" s="52">
        <v>207016662</v>
      </c>
      <c r="T3681" s="70" t="s">
        <v>10556</v>
      </c>
      <c r="U3681" s="70" t="s">
        <v>10560</v>
      </c>
    </row>
    <row r="3682" spans="1:21" x14ac:dyDescent="0.2">
      <c r="A3682" s="49" t="s">
        <v>5650</v>
      </c>
      <c r="B3682" s="49" t="s">
        <v>521</v>
      </c>
      <c r="C3682" s="50">
        <v>3785</v>
      </c>
      <c r="D3682" s="49" t="s">
        <v>519</v>
      </c>
      <c r="E3682" s="49" t="s">
        <v>6431</v>
      </c>
      <c r="F3682" s="49" t="s">
        <v>519</v>
      </c>
      <c r="G3682" s="49">
        <v>25513</v>
      </c>
      <c r="H3682" s="49" t="s">
        <v>586</v>
      </c>
      <c r="I3682" s="50">
        <v>11099</v>
      </c>
      <c r="J3682" s="50">
        <v>225513001225</v>
      </c>
      <c r="K3682" s="49" t="s">
        <v>6437</v>
      </c>
      <c r="L3682" s="51">
        <v>164</v>
      </c>
      <c r="M3682" s="52">
        <v>21340141</v>
      </c>
      <c r="N3682" s="52">
        <v>1614997</v>
      </c>
      <c r="O3682" s="52">
        <v>25936949</v>
      </c>
      <c r="P3682" s="52">
        <v>6660438</v>
      </c>
      <c r="Q3682" s="52">
        <v>22955138</v>
      </c>
      <c r="R3682" s="52">
        <v>32597387</v>
      </c>
      <c r="S3682" s="52">
        <v>55552525</v>
      </c>
      <c r="T3682" s="70" t="s">
        <v>10556</v>
      </c>
      <c r="U3682" s="70" t="s">
        <v>10560</v>
      </c>
    </row>
    <row r="3683" spans="1:21" x14ac:dyDescent="0.2">
      <c r="A3683" s="49" t="s">
        <v>5650</v>
      </c>
      <c r="B3683" s="49" t="s">
        <v>521</v>
      </c>
      <c r="C3683" s="50">
        <v>3785</v>
      </c>
      <c r="D3683" s="49" t="s">
        <v>519</v>
      </c>
      <c r="E3683" s="49" t="s">
        <v>6441</v>
      </c>
      <c r="F3683" s="49" t="s">
        <v>519</v>
      </c>
      <c r="G3683" s="49">
        <v>25524</v>
      </c>
      <c r="H3683" s="49" t="s">
        <v>588</v>
      </c>
      <c r="I3683" s="50">
        <v>10860</v>
      </c>
      <c r="J3683" s="50">
        <v>225524000247</v>
      </c>
      <c r="K3683" s="49" t="s">
        <v>6443</v>
      </c>
      <c r="L3683" s="51">
        <v>306</v>
      </c>
      <c r="M3683" s="52">
        <v>37112227</v>
      </c>
      <c r="N3683" s="52">
        <v>0</v>
      </c>
      <c r="O3683" s="52">
        <v>27146423</v>
      </c>
      <c r="P3683" s="52">
        <v>6660438</v>
      </c>
      <c r="Q3683" s="52">
        <v>37112227</v>
      </c>
      <c r="R3683" s="52">
        <v>33806861</v>
      </c>
      <c r="S3683" s="52">
        <v>70919088</v>
      </c>
      <c r="T3683" s="70" t="s">
        <v>10556</v>
      </c>
      <c r="U3683" s="70" t="s">
        <v>10560</v>
      </c>
    </row>
    <row r="3684" spans="1:21" x14ac:dyDescent="0.2">
      <c r="A3684" s="49" t="s">
        <v>5650</v>
      </c>
      <c r="B3684" s="49" t="s">
        <v>521</v>
      </c>
      <c r="C3684" s="50">
        <v>3785</v>
      </c>
      <c r="D3684" s="49" t="s">
        <v>519</v>
      </c>
      <c r="E3684" s="49" t="s">
        <v>6270</v>
      </c>
      <c r="F3684" s="49" t="s">
        <v>519</v>
      </c>
      <c r="G3684" s="49">
        <v>25148</v>
      </c>
      <c r="H3684" s="49" t="s">
        <v>531</v>
      </c>
      <c r="I3684" s="50">
        <v>19629</v>
      </c>
      <c r="J3684" s="50">
        <v>125148000481</v>
      </c>
      <c r="K3684" s="49" t="s">
        <v>6274</v>
      </c>
      <c r="L3684" s="51">
        <v>810</v>
      </c>
      <c r="M3684" s="52">
        <v>95330143</v>
      </c>
      <c r="N3684" s="52">
        <v>11147814</v>
      </c>
      <c r="O3684" s="52">
        <v>31339801</v>
      </c>
      <c r="P3684" s="52">
        <v>6660438</v>
      </c>
      <c r="Q3684" s="52">
        <v>106477957</v>
      </c>
      <c r="R3684" s="52">
        <v>38000239</v>
      </c>
      <c r="S3684" s="52">
        <v>144478196</v>
      </c>
      <c r="T3684" s="70" t="s">
        <v>10556</v>
      </c>
      <c r="U3684" s="70" t="s">
        <v>10560</v>
      </c>
    </row>
    <row r="3685" spans="1:21" x14ac:dyDescent="0.2">
      <c r="A3685" s="49" t="s">
        <v>5650</v>
      </c>
      <c r="B3685" s="49" t="s">
        <v>521</v>
      </c>
      <c r="C3685" s="50">
        <v>3785</v>
      </c>
      <c r="D3685" s="49" t="s">
        <v>519</v>
      </c>
      <c r="E3685" s="49" t="s">
        <v>6596</v>
      </c>
      <c r="F3685" s="49" t="s">
        <v>519</v>
      </c>
      <c r="G3685" s="49">
        <v>25885</v>
      </c>
      <c r="H3685" s="49" t="s">
        <v>635</v>
      </c>
      <c r="I3685" s="50">
        <v>7688</v>
      </c>
      <c r="J3685" s="50">
        <v>225885002074</v>
      </c>
      <c r="K3685" s="49" t="s">
        <v>6599</v>
      </c>
      <c r="L3685" s="51">
        <v>283</v>
      </c>
      <c r="M3685" s="52">
        <v>42062434</v>
      </c>
      <c r="N3685" s="52">
        <v>3380993</v>
      </c>
      <c r="O3685" s="52">
        <v>34277736</v>
      </c>
      <c r="P3685" s="52">
        <v>6660438</v>
      </c>
      <c r="Q3685" s="52">
        <v>45443427</v>
      </c>
      <c r="R3685" s="52">
        <v>40938174</v>
      </c>
      <c r="S3685" s="52">
        <v>86381601</v>
      </c>
      <c r="T3685" s="70" t="s">
        <v>10556</v>
      </c>
      <c r="U3685" s="70" t="s">
        <v>10560</v>
      </c>
    </row>
    <row r="3686" spans="1:21" x14ac:dyDescent="0.2">
      <c r="A3686" s="49" t="s">
        <v>5650</v>
      </c>
      <c r="B3686" s="49" t="s">
        <v>521</v>
      </c>
      <c r="C3686" s="50">
        <v>3785</v>
      </c>
      <c r="D3686" s="49" t="s">
        <v>519</v>
      </c>
      <c r="E3686" s="49" t="s">
        <v>6270</v>
      </c>
      <c r="F3686" s="49" t="s">
        <v>519</v>
      </c>
      <c r="G3686" s="49">
        <v>25148</v>
      </c>
      <c r="H3686" s="49" t="s">
        <v>531</v>
      </c>
      <c r="I3686" s="50">
        <v>19619</v>
      </c>
      <c r="J3686" s="50">
        <v>225148001563</v>
      </c>
      <c r="K3686" s="49" t="s">
        <v>6275</v>
      </c>
      <c r="L3686" s="51">
        <v>217</v>
      </c>
      <c r="M3686" s="52">
        <v>30173224</v>
      </c>
      <c r="N3686" s="52">
        <v>3094321</v>
      </c>
      <c r="O3686" s="52">
        <v>31339801</v>
      </c>
      <c r="P3686" s="52">
        <v>6660438</v>
      </c>
      <c r="Q3686" s="52">
        <v>33267545</v>
      </c>
      <c r="R3686" s="52">
        <v>38000239</v>
      </c>
      <c r="S3686" s="52">
        <v>71267784</v>
      </c>
      <c r="T3686" s="70" t="s">
        <v>10556</v>
      </c>
      <c r="U3686" s="70" t="s">
        <v>10560</v>
      </c>
    </row>
    <row r="3687" spans="1:21" x14ac:dyDescent="0.2">
      <c r="A3687" s="49" t="s">
        <v>5650</v>
      </c>
      <c r="B3687" s="49" t="s">
        <v>521</v>
      </c>
      <c r="C3687" s="50">
        <v>3785</v>
      </c>
      <c r="D3687" s="49" t="s">
        <v>519</v>
      </c>
      <c r="E3687" s="49" t="s">
        <v>6404</v>
      </c>
      <c r="F3687" s="49" t="s">
        <v>519</v>
      </c>
      <c r="G3687" s="49">
        <v>25430</v>
      </c>
      <c r="H3687" s="49" t="s">
        <v>576</v>
      </c>
      <c r="I3687" s="50">
        <v>15528</v>
      </c>
      <c r="J3687" s="50">
        <v>225430000014</v>
      </c>
      <c r="K3687" s="49" t="s">
        <v>6405</v>
      </c>
      <c r="L3687" s="51">
        <v>902</v>
      </c>
      <c r="M3687" s="52">
        <v>98379283</v>
      </c>
      <c r="N3687" s="52">
        <v>0</v>
      </c>
      <c r="O3687" s="52">
        <v>24782420</v>
      </c>
      <c r="P3687" s="52">
        <v>6660438</v>
      </c>
      <c r="Q3687" s="52">
        <v>98379283</v>
      </c>
      <c r="R3687" s="52">
        <v>31442858</v>
      </c>
      <c r="S3687" s="52">
        <v>129822141</v>
      </c>
      <c r="T3687" s="70" t="s">
        <v>10556</v>
      </c>
      <c r="U3687" s="70" t="s">
        <v>10560</v>
      </c>
    </row>
    <row r="3688" spans="1:21" x14ac:dyDescent="0.2">
      <c r="A3688" s="49" t="s">
        <v>5894</v>
      </c>
      <c r="B3688" s="49" t="s">
        <v>731</v>
      </c>
      <c r="C3688" s="50">
        <v>3794</v>
      </c>
      <c r="D3688" s="49" t="s">
        <v>732</v>
      </c>
      <c r="E3688" s="49" t="s">
        <v>7306</v>
      </c>
      <c r="F3688" s="49" t="s">
        <v>732</v>
      </c>
      <c r="G3688" s="49">
        <v>47541</v>
      </c>
      <c r="H3688" s="49" t="s">
        <v>746</v>
      </c>
      <c r="I3688" s="50">
        <v>11251</v>
      </c>
      <c r="J3688" s="50">
        <v>247541000360</v>
      </c>
      <c r="K3688" s="49" t="s">
        <v>7309</v>
      </c>
      <c r="L3688" s="51">
        <v>545</v>
      </c>
      <c r="M3688" s="52">
        <v>65818433</v>
      </c>
      <c r="N3688" s="52">
        <v>5409709</v>
      </c>
      <c r="O3688" s="52">
        <v>32847411</v>
      </c>
      <c r="P3688" s="52">
        <v>6660438</v>
      </c>
      <c r="Q3688" s="52">
        <v>71228142</v>
      </c>
      <c r="R3688" s="52">
        <v>39507849</v>
      </c>
      <c r="S3688" s="52">
        <v>110735991</v>
      </c>
      <c r="T3688" s="70" t="s">
        <v>10556</v>
      </c>
      <c r="U3688" s="70" t="s">
        <v>10560</v>
      </c>
    </row>
    <row r="3689" spans="1:21" x14ac:dyDescent="0.2">
      <c r="A3689" s="49" t="s">
        <v>5650</v>
      </c>
      <c r="B3689" s="49" t="s">
        <v>521</v>
      </c>
      <c r="C3689" s="50">
        <v>3785</v>
      </c>
      <c r="D3689" s="49" t="s">
        <v>519</v>
      </c>
      <c r="E3689" s="49" t="s">
        <v>6488</v>
      </c>
      <c r="F3689" s="49" t="s">
        <v>519</v>
      </c>
      <c r="G3689" s="49">
        <v>25718</v>
      </c>
      <c r="H3689" s="49" t="s">
        <v>602</v>
      </c>
      <c r="I3689" s="50">
        <v>16606</v>
      </c>
      <c r="J3689" s="50">
        <v>125718000243</v>
      </c>
      <c r="K3689" s="49" t="s">
        <v>6490</v>
      </c>
      <c r="L3689" s="51">
        <v>524</v>
      </c>
      <c r="M3689" s="52">
        <v>54127959</v>
      </c>
      <c r="N3689" s="52">
        <v>10825592</v>
      </c>
      <c r="O3689" s="52">
        <v>26029341</v>
      </c>
      <c r="P3689" s="52">
        <v>6660438</v>
      </c>
      <c r="Q3689" s="52">
        <v>64953551</v>
      </c>
      <c r="R3689" s="52">
        <v>32689779</v>
      </c>
      <c r="S3689" s="52">
        <v>97643330</v>
      </c>
      <c r="T3689" s="70" t="s">
        <v>10556</v>
      </c>
      <c r="U3689" s="70" t="s">
        <v>10560</v>
      </c>
    </row>
    <row r="3690" spans="1:21" x14ac:dyDescent="0.2">
      <c r="A3690" s="49" t="s">
        <v>5650</v>
      </c>
      <c r="B3690" s="49" t="s">
        <v>521</v>
      </c>
      <c r="C3690" s="50">
        <v>3785</v>
      </c>
      <c r="D3690" s="49" t="s">
        <v>519</v>
      </c>
      <c r="E3690" s="49" t="s">
        <v>6496</v>
      </c>
      <c r="F3690" s="49" t="s">
        <v>519</v>
      </c>
      <c r="G3690" s="49">
        <v>25740</v>
      </c>
      <c r="H3690" s="49" t="s">
        <v>604</v>
      </c>
      <c r="I3690" s="50">
        <v>17131</v>
      </c>
      <c r="J3690" s="50">
        <v>225740000189</v>
      </c>
      <c r="K3690" s="49" t="s">
        <v>6500</v>
      </c>
      <c r="L3690" s="51">
        <v>643</v>
      </c>
      <c r="M3690" s="52">
        <v>72233787</v>
      </c>
      <c r="N3690" s="52">
        <v>2558527</v>
      </c>
      <c r="O3690" s="52">
        <v>25369797</v>
      </c>
      <c r="P3690" s="52">
        <v>6660438</v>
      </c>
      <c r="Q3690" s="52">
        <v>74792314</v>
      </c>
      <c r="R3690" s="52">
        <v>32030235</v>
      </c>
      <c r="S3690" s="52">
        <v>106822549</v>
      </c>
      <c r="T3690" s="70" t="s">
        <v>10556</v>
      </c>
      <c r="U3690" s="70" t="s">
        <v>10560</v>
      </c>
    </row>
    <row r="3691" spans="1:21" x14ac:dyDescent="0.2">
      <c r="A3691" s="49" t="s">
        <v>5650</v>
      </c>
      <c r="B3691" s="49" t="s">
        <v>521</v>
      </c>
      <c r="C3691" s="50">
        <v>3785</v>
      </c>
      <c r="D3691" s="49" t="s">
        <v>519</v>
      </c>
      <c r="E3691" s="49" t="s">
        <v>6483</v>
      </c>
      <c r="F3691" s="49" t="s">
        <v>519</v>
      </c>
      <c r="G3691" s="49">
        <v>25662</v>
      </c>
      <c r="H3691" s="49" t="s">
        <v>601</v>
      </c>
      <c r="I3691" s="50">
        <v>16602</v>
      </c>
      <c r="J3691" s="50">
        <v>125662000156</v>
      </c>
      <c r="K3691" s="49" t="s">
        <v>6484</v>
      </c>
      <c r="L3691" s="51">
        <v>521</v>
      </c>
      <c r="M3691" s="52">
        <v>56324149</v>
      </c>
      <c r="N3691" s="52">
        <v>3472714</v>
      </c>
      <c r="O3691" s="52">
        <v>27173659</v>
      </c>
      <c r="P3691" s="52">
        <v>6660438</v>
      </c>
      <c r="Q3691" s="52">
        <v>59796863</v>
      </c>
      <c r="R3691" s="52">
        <v>33834097</v>
      </c>
      <c r="S3691" s="52">
        <v>93630960</v>
      </c>
      <c r="T3691" s="70" t="s">
        <v>10556</v>
      </c>
      <c r="U3691" s="70" t="s">
        <v>10560</v>
      </c>
    </row>
    <row r="3692" spans="1:21" x14ac:dyDescent="0.2">
      <c r="A3692" s="49" t="s">
        <v>5650</v>
      </c>
      <c r="B3692" s="49" t="s">
        <v>521</v>
      </c>
      <c r="C3692" s="50">
        <v>3785</v>
      </c>
      <c r="D3692" s="49" t="s">
        <v>519</v>
      </c>
      <c r="E3692" s="49" t="s">
        <v>6516</v>
      </c>
      <c r="F3692" s="49" t="s">
        <v>519</v>
      </c>
      <c r="G3692" s="49">
        <v>25772</v>
      </c>
      <c r="H3692" s="49" t="s">
        <v>611</v>
      </c>
      <c r="I3692" s="50">
        <v>16625</v>
      </c>
      <c r="J3692" s="50">
        <v>225772000270</v>
      </c>
      <c r="K3692" s="49" t="s">
        <v>6518</v>
      </c>
      <c r="L3692" s="51">
        <v>383</v>
      </c>
      <c r="M3692" s="52">
        <v>44311119</v>
      </c>
      <c r="N3692" s="52">
        <v>5091528</v>
      </c>
      <c r="O3692" s="52">
        <v>25121019</v>
      </c>
      <c r="P3692" s="52">
        <v>6660438</v>
      </c>
      <c r="Q3692" s="52">
        <v>49402647</v>
      </c>
      <c r="R3692" s="52">
        <v>31781457</v>
      </c>
      <c r="S3692" s="52">
        <v>81184104</v>
      </c>
      <c r="T3692" s="70" t="s">
        <v>10556</v>
      </c>
      <c r="U3692" s="70" t="s">
        <v>10560</v>
      </c>
    </row>
    <row r="3693" spans="1:21" x14ac:dyDescent="0.2">
      <c r="A3693" s="49" t="s">
        <v>5894</v>
      </c>
      <c r="B3693" s="49" t="s">
        <v>731</v>
      </c>
      <c r="C3693" s="50">
        <v>3794</v>
      </c>
      <c r="D3693" s="49" t="s">
        <v>732</v>
      </c>
      <c r="E3693" s="49" t="s">
        <v>7281</v>
      </c>
      <c r="F3693" s="49" t="s">
        <v>732</v>
      </c>
      <c r="G3693" s="49">
        <v>47268</v>
      </c>
      <c r="H3693" s="49" t="s">
        <v>742</v>
      </c>
      <c r="I3693" s="50">
        <v>12162</v>
      </c>
      <c r="J3693" s="50">
        <v>247053000474</v>
      </c>
      <c r="K3693" s="49" t="s">
        <v>7284</v>
      </c>
      <c r="L3693" s="51">
        <v>2179</v>
      </c>
      <c r="M3693" s="52">
        <v>264149428</v>
      </c>
      <c r="N3693" s="52">
        <v>20758637</v>
      </c>
      <c r="O3693" s="52">
        <v>32954219</v>
      </c>
      <c r="P3693" s="52">
        <v>6660438</v>
      </c>
      <c r="Q3693" s="52">
        <v>284908065</v>
      </c>
      <c r="R3693" s="52">
        <v>39614657</v>
      </c>
      <c r="S3693" s="52">
        <v>324522722</v>
      </c>
      <c r="T3693" s="70" t="s">
        <v>10556</v>
      </c>
      <c r="U3693" s="70" t="s">
        <v>10560</v>
      </c>
    </row>
    <row r="3694" spans="1:21" x14ac:dyDescent="0.2">
      <c r="A3694" s="49" t="s">
        <v>5894</v>
      </c>
      <c r="B3694" s="49" t="s">
        <v>731</v>
      </c>
      <c r="C3694" s="50">
        <v>3794</v>
      </c>
      <c r="D3694" s="49" t="s">
        <v>732</v>
      </c>
      <c r="E3694" s="49" t="s">
        <v>7366</v>
      </c>
      <c r="F3694" s="49" t="s">
        <v>732</v>
      </c>
      <c r="G3694" s="49">
        <v>47707</v>
      </c>
      <c r="H3694" s="49" t="s">
        <v>755</v>
      </c>
      <c r="I3694" s="50">
        <v>11330</v>
      </c>
      <c r="J3694" s="50">
        <v>247707000673</v>
      </c>
      <c r="K3694" s="49" t="s">
        <v>7372</v>
      </c>
      <c r="L3694" s="51">
        <v>609</v>
      </c>
      <c r="M3694" s="52">
        <v>85393331</v>
      </c>
      <c r="N3694" s="52">
        <v>0</v>
      </c>
      <c r="O3694" s="52">
        <v>31714218</v>
      </c>
      <c r="P3694" s="52">
        <v>6660438</v>
      </c>
      <c r="Q3694" s="52">
        <v>85393331</v>
      </c>
      <c r="R3694" s="52">
        <v>38374656</v>
      </c>
      <c r="S3694" s="52">
        <v>123767987</v>
      </c>
      <c r="T3694" s="70" t="s">
        <v>10556</v>
      </c>
      <c r="U3694" s="70" t="s">
        <v>10560</v>
      </c>
    </row>
    <row r="3695" spans="1:21" x14ac:dyDescent="0.2">
      <c r="A3695" s="49" t="s">
        <v>5894</v>
      </c>
      <c r="B3695" s="49" t="s">
        <v>731</v>
      </c>
      <c r="C3695" s="50">
        <v>3794</v>
      </c>
      <c r="D3695" s="49" t="s">
        <v>732</v>
      </c>
      <c r="E3695" s="49" t="s">
        <v>7333</v>
      </c>
      <c r="F3695" s="49" t="s">
        <v>732</v>
      </c>
      <c r="G3695" s="49">
        <v>47570</v>
      </c>
      <c r="H3695" s="49" t="s">
        <v>750</v>
      </c>
      <c r="I3695" s="50">
        <v>11293</v>
      </c>
      <c r="J3695" s="50">
        <v>147570000099</v>
      </c>
      <c r="K3695" s="49" t="s">
        <v>7337</v>
      </c>
      <c r="L3695" s="51">
        <v>1770</v>
      </c>
      <c r="M3695" s="52">
        <v>241056008</v>
      </c>
      <c r="N3695" s="52">
        <v>4456410</v>
      </c>
      <c r="O3695" s="52">
        <v>35496755</v>
      </c>
      <c r="P3695" s="52">
        <v>6660438</v>
      </c>
      <c r="Q3695" s="52">
        <v>245512418</v>
      </c>
      <c r="R3695" s="52">
        <v>42157193</v>
      </c>
      <c r="S3695" s="52">
        <v>287669611</v>
      </c>
      <c r="T3695" s="70" t="s">
        <v>10556</v>
      </c>
      <c r="U3695" s="70" t="s">
        <v>10560</v>
      </c>
    </row>
    <row r="3696" spans="1:21" x14ac:dyDescent="0.2">
      <c r="A3696" s="49" t="s">
        <v>5894</v>
      </c>
      <c r="B3696" s="49" t="s">
        <v>731</v>
      </c>
      <c r="C3696" s="50">
        <v>3794</v>
      </c>
      <c r="D3696" s="49" t="s">
        <v>732</v>
      </c>
      <c r="E3696" s="49" t="s">
        <v>7390</v>
      </c>
      <c r="F3696" s="49" t="s">
        <v>732</v>
      </c>
      <c r="G3696" s="49">
        <v>47980</v>
      </c>
      <c r="H3696" s="49" t="s">
        <v>760</v>
      </c>
      <c r="I3696" s="50">
        <v>133450</v>
      </c>
      <c r="J3696" s="50">
        <v>247189004546</v>
      </c>
      <c r="K3696" s="49" t="s">
        <v>7402</v>
      </c>
      <c r="L3696" s="51">
        <v>620</v>
      </c>
      <c r="M3696" s="52">
        <v>88843585</v>
      </c>
      <c r="N3696" s="52">
        <v>3130529</v>
      </c>
      <c r="O3696" s="52">
        <v>31232365</v>
      </c>
      <c r="P3696" s="52">
        <v>6660438</v>
      </c>
      <c r="Q3696" s="52">
        <v>91974114</v>
      </c>
      <c r="R3696" s="52">
        <v>37892803</v>
      </c>
      <c r="S3696" s="52">
        <v>129866917</v>
      </c>
      <c r="T3696" s="70" t="s">
        <v>10556</v>
      </c>
      <c r="U3696" s="70" t="s">
        <v>10560</v>
      </c>
    </row>
    <row r="3697" spans="1:21" x14ac:dyDescent="0.2">
      <c r="A3697" s="49" t="s">
        <v>5650</v>
      </c>
      <c r="B3697" s="49" t="s">
        <v>521</v>
      </c>
      <c r="C3697" s="50">
        <v>3785</v>
      </c>
      <c r="D3697" s="49" t="s">
        <v>519</v>
      </c>
      <c r="E3697" s="49" t="s">
        <v>6591</v>
      </c>
      <c r="F3697" s="49" t="s">
        <v>519</v>
      </c>
      <c r="G3697" s="49">
        <v>25878</v>
      </c>
      <c r="H3697" s="49" t="s">
        <v>634</v>
      </c>
      <c r="I3697" s="50">
        <v>24021</v>
      </c>
      <c r="J3697" s="50">
        <v>225878000708</v>
      </c>
      <c r="K3697" s="49" t="s">
        <v>6592</v>
      </c>
      <c r="L3697" s="51">
        <v>394</v>
      </c>
      <c r="M3697" s="52">
        <v>47784396</v>
      </c>
      <c r="N3697" s="52">
        <v>0</v>
      </c>
      <c r="O3697" s="52">
        <v>27589230</v>
      </c>
      <c r="P3697" s="52">
        <v>6660438</v>
      </c>
      <c r="Q3697" s="52">
        <v>47784396</v>
      </c>
      <c r="R3697" s="52">
        <v>34249668</v>
      </c>
      <c r="S3697" s="52">
        <v>82034064</v>
      </c>
      <c r="T3697" s="70" t="s">
        <v>10556</v>
      </c>
      <c r="U3697" s="70" t="s">
        <v>10560</v>
      </c>
    </row>
    <row r="3698" spans="1:21" x14ac:dyDescent="0.2">
      <c r="A3698" s="49" t="s">
        <v>5650</v>
      </c>
      <c r="B3698" s="49" t="s">
        <v>521</v>
      </c>
      <c r="C3698" s="50">
        <v>3785</v>
      </c>
      <c r="D3698" s="49" t="s">
        <v>519</v>
      </c>
      <c r="E3698" s="49" t="s">
        <v>6270</v>
      </c>
      <c r="F3698" s="49" t="s">
        <v>519</v>
      </c>
      <c r="G3698" s="49">
        <v>25148</v>
      </c>
      <c r="H3698" s="49" t="s">
        <v>531</v>
      </c>
      <c r="I3698" s="50">
        <v>19618</v>
      </c>
      <c r="J3698" s="50">
        <v>225148001555</v>
      </c>
      <c r="K3698" s="49" t="s">
        <v>6272</v>
      </c>
      <c r="L3698" s="51">
        <v>189</v>
      </c>
      <c r="M3698" s="52">
        <v>26054502</v>
      </c>
      <c r="N3698" s="52">
        <v>750642</v>
      </c>
      <c r="O3698" s="52">
        <v>31339801</v>
      </c>
      <c r="P3698" s="52">
        <v>13320876</v>
      </c>
      <c r="Q3698" s="52">
        <v>26805144</v>
      </c>
      <c r="R3698" s="52">
        <v>44660677</v>
      </c>
      <c r="S3698" s="52">
        <v>71465821</v>
      </c>
      <c r="T3698" s="70" t="s">
        <v>10556</v>
      </c>
      <c r="U3698" s="70" t="s">
        <v>10560</v>
      </c>
    </row>
    <row r="3699" spans="1:21" x14ac:dyDescent="0.2">
      <c r="A3699" s="49" t="s">
        <v>5650</v>
      </c>
      <c r="B3699" s="49" t="s">
        <v>521</v>
      </c>
      <c r="C3699" s="50">
        <v>3785</v>
      </c>
      <c r="D3699" s="49" t="s">
        <v>519</v>
      </c>
      <c r="E3699" s="49" t="s">
        <v>6474</v>
      </c>
      <c r="F3699" s="49" t="s">
        <v>519</v>
      </c>
      <c r="G3699" s="49">
        <v>25649</v>
      </c>
      <c r="H3699" s="49" t="s">
        <v>599</v>
      </c>
      <c r="I3699" s="50">
        <v>18943</v>
      </c>
      <c r="J3699" s="50">
        <v>125649000341</v>
      </c>
      <c r="K3699" s="49" t="s">
        <v>6475</v>
      </c>
      <c r="L3699" s="51">
        <v>486</v>
      </c>
      <c r="M3699" s="52">
        <v>49879909</v>
      </c>
      <c r="N3699" s="52">
        <v>1908351</v>
      </c>
      <c r="O3699" s="52">
        <v>26068898</v>
      </c>
      <c r="P3699" s="52">
        <v>6660438</v>
      </c>
      <c r="Q3699" s="52">
        <v>51788260</v>
      </c>
      <c r="R3699" s="52">
        <v>32729336</v>
      </c>
      <c r="S3699" s="52">
        <v>84517596</v>
      </c>
      <c r="T3699" s="70" t="s">
        <v>10556</v>
      </c>
      <c r="U3699" s="70" t="s">
        <v>10560</v>
      </c>
    </row>
    <row r="3700" spans="1:21" x14ac:dyDescent="0.2">
      <c r="A3700" s="49" t="s">
        <v>5650</v>
      </c>
      <c r="B3700" s="49" t="s">
        <v>521</v>
      </c>
      <c r="C3700" s="50">
        <v>3785</v>
      </c>
      <c r="D3700" s="49" t="s">
        <v>519</v>
      </c>
      <c r="E3700" s="49" t="s">
        <v>6496</v>
      </c>
      <c r="F3700" s="49" t="s">
        <v>519</v>
      </c>
      <c r="G3700" s="49">
        <v>25740</v>
      </c>
      <c r="H3700" s="49" t="s">
        <v>604</v>
      </c>
      <c r="I3700" s="50">
        <v>17130</v>
      </c>
      <c r="J3700" s="50">
        <v>225740000146</v>
      </c>
      <c r="K3700" s="49" t="s">
        <v>6498</v>
      </c>
      <c r="L3700" s="51">
        <v>391</v>
      </c>
      <c r="M3700" s="52">
        <v>45384604</v>
      </c>
      <c r="N3700" s="52">
        <v>2462582</v>
      </c>
      <c r="O3700" s="52">
        <v>25369797</v>
      </c>
      <c r="P3700" s="52">
        <v>13320876</v>
      </c>
      <c r="Q3700" s="52">
        <v>47847186</v>
      </c>
      <c r="R3700" s="52">
        <v>38690673</v>
      </c>
      <c r="S3700" s="52">
        <v>86537859</v>
      </c>
      <c r="T3700" s="70" t="s">
        <v>10556</v>
      </c>
      <c r="U3700" s="70" t="s">
        <v>10560</v>
      </c>
    </row>
    <row r="3701" spans="1:21" x14ac:dyDescent="0.2">
      <c r="A3701" s="49" t="s">
        <v>5650</v>
      </c>
      <c r="B3701" s="49" t="s">
        <v>521</v>
      </c>
      <c r="C3701" s="50">
        <v>3785</v>
      </c>
      <c r="D3701" s="49" t="s">
        <v>519</v>
      </c>
      <c r="E3701" s="49" t="s">
        <v>6530</v>
      </c>
      <c r="F3701" s="49" t="s">
        <v>519</v>
      </c>
      <c r="G3701" s="49">
        <v>25793</v>
      </c>
      <c r="H3701" s="49" t="s">
        <v>616</v>
      </c>
      <c r="I3701" s="50">
        <v>16704</v>
      </c>
      <c r="J3701" s="50">
        <v>225793000091</v>
      </c>
      <c r="K3701" s="49" t="s">
        <v>6532</v>
      </c>
      <c r="L3701" s="51">
        <v>559</v>
      </c>
      <c r="M3701" s="52">
        <v>64140144</v>
      </c>
      <c r="N3701" s="52">
        <v>0</v>
      </c>
      <c r="O3701" s="52">
        <v>25921356</v>
      </c>
      <c r="P3701" s="52">
        <v>6660438</v>
      </c>
      <c r="Q3701" s="52">
        <v>64140144</v>
      </c>
      <c r="R3701" s="52">
        <v>32581794</v>
      </c>
      <c r="S3701" s="52">
        <v>96721938</v>
      </c>
      <c r="T3701" s="70" t="s">
        <v>10556</v>
      </c>
      <c r="U3701" s="70" t="s">
        <v>10560</v>
      </c>
    </row>
    <row r="3702" spans="1:21" x14ac:dyDescent="0.2">
      <c r="A3702" s="49" t="s">
        <v>5650</v>
      </c>
      <c r="B3702" s="49" t="s">
        <v>521</v>
      </c>
      <c r="C3702" s="50">
        <v>3785</v>
      </c>
      <c r="D3702" s="49" t="s">
        <v>519</v>
      </c>
      <c r="E3702" s="49" t="s">
        <v>6471</v>
      </c>
      <c r="F3702" s="49" t="s">
        <v>519</v>
      </c>
      <c r="G3702" s="49">
        <v>25645</v>
      </c>
      <c r="H3702" s="49" t="s">
        <v>598</v>
      </c>
      <c r="I3702" s="50">
        <v>19687</v>
      </c>
      <c r="J3702" s="50">
        <v>125645000258</v>
      </c>
      <c r="K3702" s="49" t="s">
        <v>6473</v>
      </c>
      <c r="L3702" s="51">
        <v>434</v>
      </c>
      <c r="M3702" s="52">
        <v>50826104</v>
      </c>
      <c r="N3702" s="52">
        <v>1953973</v>
      </c>
      <c r="O3702" s="52">
        <v>25732364</v>
      </c>
      <c r="P3702" s="52">
        <v>6660438</v>
      </c>
      <c r="Q3702" s="52">
        <v>52780077</v>
      </c>
      <c r="R3702" s="52">
        <v>32392802</v>
      </c>
      <c r="S3702" s="52">
        <v>85172879</v>
      </c>
      <c r="T3702" s="70" t="s">
        <v>10556</v>
      </c>
      <c r="U3702" s="70" t="s">
        <v>10560</v>
      </c>
    </row>
    <row r="3703" spans="1:21" x14ac:dyDescent="0.2">
      <c r="A3703" s="49" t="s">
        <v>5894</v>
      </c>
      <c r="B3703" s="49" t="s">
        <v>731</v>
      </c>
      <c r="C3703" s="50">
        <v>3794</v>
      </c>
      <c r="D3703" s="49" t="s">
        <v>732</v>
      </c>
      <c r="E3703" s="49" t="s">
        <v>7373</v>
      </c>
      <c r="F3703" s="49" t="s">
        <v>732</v>
      </c>
      <c r="G3703" s="49">
        <v>47720</v>
      </c>
      <c r="H3703" s="49" t="s">
        <v>756</v>
      </c>
      <c r="I3703" s="50">
        <v>11340</v>
      </c>
      <c r="J3703" s="50">
        <v>247720000011</v>
      </c>
      <c r="K3703" s="49" t="s">
        <v>7324</v>
      </c>
      <c r="L3703" s="51">
        <v>284</v>
      </c>
      <c r="M3703" s="52">
        <v>42333942</v>
      </c>
      <c r="N3703" s="52">
        <v>1402552</v>
      </c>
      <c r="O3703" s="52">
        <v>33714926</v>
      </c>
      <c r="P3703" s="52">
        <v>6660438</v>
      </c>
      <c r="Q3703" s="52">
        <v>43736494</v>
      </c>
      <c r="R3703" s="52">
        <v>40375364</v>
      </c>
      <c r="S3703" s="52">
        <v>84111858</v>
      </c>
      <c r="T3703" s="70" t="s">
        <v>10556</v>
      </c>
      <c r="U3703" s="70" t="s">
        <v>10560</v>
      </c>
    </row>
    <row r="3704" spans="1:21" x14ac:dyDescent="0.2">
      <c r="A3704" s="49" t="s">
        <v>5894</v>
      </c>
      <c r="B3704" s="49" t="s">
        <v>731</v>
      </c>
      <c r="C3704" s="50">
        <v>3794</v>
      </c>
      <c r="D3704" s="49" t="s">
        <v>732</v>
      </c>
      <c r="E3704" s="49" t="s">
        <v>7317</v>
      </c>
      <c r="F3704" s="49" t="s">
        <v>732</v>
      </c>
      <c r="G3704" s="49">
        <v>47551</v>
      </c>
      <c r="H3704" s="49" t="s">
        <v>748</v>
      </c>
      <c r="I3704" s="50">
        <v>11278</v>
      </c>
      <c r="J3704" s="50">
        <v>147551000011</v>
      </c>
      <c r="K3704" s="49" t="s">
        <v>7324</v>
      </c>
      <c r="L3704" s="51">
        <v>1529</v>
      </c>
      <c r="M3704" s="52">
        <v>166509953</v>
      </c>
      <c r="N3704" s="52">
        <v>0</v>
      </c>
      <c r="O3704" s="52">
        <v>24597905</v>
      </c>
      <c r="P3704" s="52">
        <v>6660438</v>
      </c>
      <c r="Q3704" s="52">
        <v>166509953</v>
      </c>
      <c r="R3704" s="52">
        <v>31258343</v>
      </c>
      <c r="S3704" s="52">
        <v>197768296</v>
      </c>
      <c r="T3704" s="70" t="s">
        <v>10556</v>
      </c>
      <c r="U3704" s="70" t="s">
        <v>10560</v>
      </c>
    </row>
    <row r="3705" spans="1:21" x14ac:dyDescent="0.2">
      <c r="A3705" s="49" t="s">
        <v>5650</v>
      </c>
      <c r="B3705" s="49" t="s">
        <v>521</v>
      </c>
      <c r="C3705" s="50">
        <v>3785</v>
      </c>
      <c r="D3705" s="49" t="s">
        <v>519</v>
      </c>
      <c r="E3705" s="49" t="s">
        <v>6380</v>
      </c>
      <c r="F3705" s="49" t="s">
        <v>519</v>
      </c>
      <c r="G3705" s="49">
        <v>25386</v>
      </c>
      <c r="H3705" s="49" t="s">
        <v>571</v>
      </c>
      <c r="I3705" s="50">
        <v>19604</v>
      </c>
      <c r="J3705" s="50">
        <v>325386000618</v>
      </c>
      <c r="K3705" s="49" t="s">
        <v>6383</v>
      </c>
      <c r="L3705" s="51">
        <v>699</v>
      </c>
      <c r="M3705" s="52">
        <v>69067375</v>
      </c>
      <c r="N3705" s="52">
        <v>11466655</v>
      </c>
      <c r="O3705" s="52">
        <v>26130745</v>
      </c>
      <c r="P3705" s="52">
        <v>19981315</v>
      </c>
      <c r="Q3705" s="52">
        <v>80534030</v>
      </c>
      <c r="R3705" s="52">
        <v>46112060</v>
      </c>
      <c r="S3705" s="52">
        <v>126646090</v>
      </c>
      <c r="T3705" s="70" t="s">
        <v>10556</v>
      </c>
      <c r="U3705" s="70" t="s">
        <v>10560</v>
      </c>
    </row>
    <row r="3706" spans="1:21" x14ac:dyDescent="0.2">
      <c r="A3706" s="49" t="s">
        <v>5894</v>
      </c>
      <c r="B3706" s="49" t="s">
        <v>731</v>
      </c>
      <c r="C3706" s="50">
        <v>3794</v>
      </c>
      <c r="D3706" s="49" t="s">
        <v>732</v>
      </c>
      <c r="E3706" s="49" t="s">
        <v>7276</v>
      </c>
      <c r="F3706" s="49" t="s">
        <v>732</v>
      </c>
      <c r="G3706" s="49">
        <v>47258</v>
      </c>
      <c r="H3706" s="49" t="s">
        <v>741</v>
      </c>
      <c r="I3706" s="50">
        <v>11705</v>
      </c>
      <c r="J3706" s="50">
        <v>247258000370</v>
      </c>
      <c r="K3706" s="49" t="s">
        <v>7279</v>
      </c>
      <c r="L3706" s="51">
        <v>1045</v>
      </c>
      <c r="M3706" s="52">
        <v>144871605</v>
      </c>
      <c r="N3706" s="52">
        <v>5207251</v>
      </c>
      <c r="O3706" s="52">
        <v>30447371</v>
      </c>
      <c r="P3706" s="52">
        <v>6660438</v>
      </c>
      <c r="Q3706" s="52">
        <v>150078856</v>
      </c>
      <c r="R3706" s="52">
        <v>37107809</v>
      </c>
      <c r="S3706" s="52">
        <v>187186665</v>
      </c>
      <c r="T3706" s="70" t="s">
        <v>10556</v>
      </c>
      <c r="U3706" s="70" t="s">
        <v>10560</v>
      </c>
    </row>
    <row r="3707" spans="1:21" x14ac:dyDescent="0.2">
      <c r="A3707" s="49" t="s">
        <v>5650</v>
      </c>
      <c r="B3707" s="49" t="s">
        <v>521</v>
      </c>
      <c r="C3707" s="50">
        <v>3785</v>
      </c>
      <c r="D3707" s="49" t="s">
        <v>519</v>
      </c>
      <c r="E3707" s="49" t="s">
        <v>6245</v>
      </c>
      <c r="F3707" s="49" t="s">
        <v>519</v>
      </c>
      <c r="G3707" s="49">
        <v>25053</v>
      </c>
      <c r="H3707" s="49" t="s">
        <v>524</v>
      </c>
      <c r="I3707" s="50">
        <v>12200</v>
      </c>
      <c r="J3707" s="50">
        <v>225053000187</v>
      </c>
      <c r="K3707" s="49" t="s">
        <v>6246</v>
      </c>
      <c r="L3707" s="51">
        <v>290</v>
      </c>
      <c r="M3707" s="52">
        <v>35003616</v>
      </c>
      <c r="N3707" s="52">
        <v>1325439</v>
      </c>
      <c r="O3707" s="52">
        <v>26447018</v>
      </c>
      <c r="P3707" s="52">
        <v>6660438</v>
      </c>
      <c r="Q3707" s="52">
        <v>36329055</v>
      </c>
      <c r="R3707" s="52">
        <v>33107456</v>
      </c>
      <c r="S3707" s="52">
        <v>69436511</v>
      </c>
      <c r="T3707" s="70" t="s">
        <v>10556</v>
      </c>
      <c r="U3707" s="70" t="s">
        <v>10560</v>
      </c>
    </row>
    <row r="3708" spans="1:21" x14ac:dyDescent="0.2">
      <c r="A3708" s="49" t="s">
        <v>5894</v>
      </c>
      <c r="B3708" s="49" t="s">
        <v>731</v>
      </c>
      <c r="C3708" s="50">
        <v>3794</v>
      </c>
      <c r="D3708" s="49" t="s">
        <v>732</v>
      </c>
      <c r="E3708" s="49" t="s">
        <v>7333</v>
      </c>
      <c r="F3708" s="49" t="s">
        <v>732</v>
      </c>
      <c r="G3708" s="49">
        <v>47570</v>
      </c>
      <c r="H3708" s="49" t="s">
        <v>750</v>
      </c>
      <c r="I3708" s="50">
        <v>11289</v>
      </c>
      <c r="J3708" s="50">
        <v>247570000051</v>
      </c>
      <c r="K3708" s="49" t="s">
        <v>7336</v>
      </c>
      <c r="L3708" s="51">
        <v>2062</v>
      </c>
      <c r="M3708" s="52">
        <v>331391497</v>
      </c>
      <c r="N3708" s="52">
        <v>10512167</v>
      </c>
      <c r="O3708" s="52">
        <v>35496755</v>
      </c>
      <c r="P3708" s="52">
        <v>6660438</v>
      </c>
      <c r="Q3708" s="52">
        <v>341903664</v>
      </c>
      <c r="R3708" s="52">
        <v>42157193</v>
      </c>
      <c r="S3708" s="52">
        <v>384060857</v>
      </c>
      <c r="T3708" s="70" t="s">
        <v>10556</v>
      </c>
      <c r="U3708" s="70" t="s">
        <v>10560</v>
      </c>
    </row>
    <row r="3709" spans="1:21" x14ac:dyDescent="0.2">
      <c r="A3709" s="49" t="s">
        <v>5894</v>
      </c>
      <c r="B3709" s="49" t="s">
        <v>731</v>
      </c>
      <c r="C3709" s="50">
        <v>3794</v>
      </c>
      <c r="D3709" s="49" t="s">
        <v>732</v>
      </c>
      <c r="E3709" s="49" t="s">
        <v>7259</v>
      </c>
      <c r="F3709" s="49" t="s">
        <v>732</v>
      </c>
      <c r="G3709" s="49">
        <v>47245</v>
      </c>
      <c r="H3709" s="49" t="s">
        <v>740</v>
      </c>
      <c r="I3709" s="50">
        <v>12147</v>
      </c>
      <c r="J3709" s="50">
        <v>247245000249</v>
      </c>
      <c r="K3709" s="49" t="s">
        <v>7275</v>
      </c>
      <c r="L3709" s="51">
        <v>811</v>
      </c>
      <c r="M3709" s="52">
        <v>117786894</v>
      </c>
      <c r="N3709" s="52">
        <v>0</v>
      </c>
      <c r="O3709" s="52">
        <v>32108400</v>
      </c>
      <c r="P3709" s="52">
        <v>6660438</v>
      </c>
      <c r="Q3709" s="52">
        <v>117786894</v>
      </c>
      <c r="R3709" s="52">
        <v>38768838</v>
      </c>
      <c r="S3709" s="52">
        <v>156555732</v>
      </c>
      <c r="T3709" s="70" t="s">
        <v>10556</v>
      </c>
      <c r="U3709" s="70" t="s">
        <v>10560</v>
      </c>
    </row>
    <row r="3710" spans="1:21" x14ac:dyDescent="0.2">
      <c r="A3710" s="49" t="s">
        <v>5894</v>
      </c>
      <c r="B3710" s="49" t="s">
        <v>731</v>
      </c>
      <c r="C3710" s="50">
        <v>3794</v>
      </c>
      <c r="D3710" s="49" t="s">
        <v>732</v>
      </c>
      <c r="E3710" s="49" t="s">
        <v>7311</v>
      </c>
      <c r="F3710" s="49" t="s">
        <v>732</v>
      </c>
      <c r="G3710" s="49">
        <v>47545</v>
      </c>
      <c r="H3710" s="49" t="s">
        <v>747</v>
      </c>
      <c r="I3710" s="50">
        <v>11286</v>
      </c>
      <c r="J3710" s="50">
        <v>147707001616</v>
      </c>
      <c r="K3710" s="49" t="s">
        <v>7316</v>
      </c>
      <c r="L3710" s="51">
        <v>585</v>
      </c>
      <c r="M3710" s="52">
        <v>94890386</v>
      </c>
      <c r="N3710" s="52">
        <v>0</v>
      </c>
      <c r="O3710" s="52">
        <v>36415989</v>
      </c>
      <c r="P3710" s="52">
        <v>6660438</v>
      </c>
      <c r="Q3710" s="52">
        <v>94890386</v>
      </c>
      <c r="R3710" s="52">
        <v>43076427</v>
      </c>
      <c r="S3710" s="52">
        <v>137966813</v>
      </c>
      <c r="T3710" s="70" t="s">
        <v>10556</v>
      </c>
      <c r="U3710" s="70" t="s">
        <v>10560</v>
      </c>
    </row>
    <row r="3711" spans="1:21" x14ac:dyDescent="0.2">
      <c r="A3711" s="49" t="s">
        <v>5894</v>
      </c>
      <c r="B3711" s="49" t="s">
        <v>731</v>
      </c>
      <c r="C3711" s="50">
        <v>3794</v>
      </c>
      <c r="D3711" s="49" t="s">
        <v>732</v>
      </c>
      <c r="E3711" s="49" t="s">
        <v>7351</v>
      </c>
      <c r="F3711" s="49" t="s">
        <v>732</v>
      </c>
      <c r="G3711" s="49">
        <v>47692</v>
      </c>
      <c r="H3711" s="49" t="s">
        <v>753</v>
      </c>
      <c r="I3711" s="50">
        <v>11301</v>
      </c>
      <c r="J3711" s="50">
        <v>247692000507</v>
      </c>
      <c r="K3711" s="49" t="s">
        <v>7357</v>
      </c>
      <c r="L3711" s="51">
        <v>604</v>
      </c>
      <c r="M3711" s="52">
        <v>93715858</v>
      </c>
      <c r="N3711" s="52">
        <v>0</v>
      </c>
      <c r="O3711" s="52">
        <v>34808345</v>
      </c>
      <c r="P3711" s="52">
        <v>6660438</v>
      </c>
      <c r="Q3711" s="52">
        <v>93715858</v>
      </c>
      <c r="R3711" s="52">
        <v>41468783</v>
      </c>
      <c r="S3711" s="52">
        <v>135184641</v>
      </c>
      <c r="T3711" s="70" t="s">
        <v>10556</v>
      </c>
      <c r="U3711" s="70" t="s">
        <v>10560</v>
      </c>
    </row>
    <row r="3712" spans="1:21" x14ac:dyDescent="0.2">
      <c r="A3712" s="49" t="s">
        <v>5894</v>
      </c>
      <c r="B3712" s="49" t="s">
        <v>731</v>
      </c>
      <c r="C3712" s="50">
        <v>3794</v>
      </c>
      <c r="D3712" s="49" t="s">
        <v>732</v>
      </c>
      <c r="E3712" s="49" t="s">
        <v>7293</v>
      </c>
      <c r="F3712" s="49" t="s">
        <v>732</v>
      </c>
      <c r="G3712" s="49">
        <v>47318</v>
      </c>
      <c r="H3712" s="49" t="s">
        <v>744</v>
      </c>
      <c r="I3712" s="50">
        <v>11245</v>
      </c>
      <c r="J3712" s="50">
        <v>247318000528</v>
      </c>
      <c r="K3712" s="49" t="s">
        <v>7300</v>
      </c>
      <c r="L3712" s="57">
        <v>389</v>
      </c>
      <c r="M3712" s="52">
        <v>57774411</v>
      </c>
      <c r="N3712" s="52">
        <v>0</v>
      </c>
      <c r="O3712" s="52">
        <v>32383740</v>
      </c>
      <c r="P3712" s="52">
        <v>6660438</v>
      </c>
      <c r="Q3712" s="52">
        <v>57774411</v>
      </c>
      <c r="R3712" s="52">
        <v>39044178</v>
      </c>
      <c r="S3712" s="52">
        <v>96818589</v>
      </c>
      <c r="T3712" s="70" t="s">
        <v>10556</v>
      </c>
      <c r="U3712" s="70" t="s">
        <v>10560</v>
      </c>
    </row>
    <row r="3713" spans="1:21" x14ac:dyDescent="0.2">
      <c r="A3713" s="49" t="s">
        <v>5894</v>
      </c>
      <c r="B3713" s="49" t="s">
        <v>731</v>
      </c>
      <c r="C3713" s="50">
        <v>3794</v>
      </c>
      <c r="D3713" s="49" t="s">
        <v>732</v>
      </c>
      <c r="E3713" s="49" t="s">
        <v>7317</v>
      </c>
      <c r="F3713" s="49" t="s">
        <v>732</v>
      </c>
      <c r="G3713" s="49">
        <v>47551</v>
      </c>
      <c r="H3713" s="49" t="s">
        <v>748</v>
      </c>
      <c r="I3713" s="50">
        <v>11277</v>
      </c>
      <c r="J3713" s="50">
        <v>247551001224</v>
      </c>
      <c r="K3713" s="49" t="s">
        <v>7325</v>
      </c>
      <c r="L3713" s="51">
        <v>694</v>
      </c>
      <c r="M3713" s="52">
        <v>92676698</v>
      </c>
      <c r="N3713" s="52">
        <v>0</v>
      </c>
      <c r="O3713" s="52">
        <v>30276724</v>
      </c>
      <c r="P3713" s="52">
        <v>6660438</v>
      </c>
      <c r="Q3713" s="52">
        <v>92676698</v>
      </c>
      <c r="R3713" s="52">
        <v>36937162</v>
      </c>
      <c r="S3713" s="52">
        <v>129613860</v>
      </c>
      <c r="T3713" s="70" t="s">
        <v>10556</v>
      </c>
      <c r="U3713" s="70" t="s">
        <v>10560</v>
      </c>
    </row>
    <row r="3714" spans="1:21" x14ac:dyDescent="0.2">
      <c r="A3714" s="49" t="s">
        <v>5650</v>
      </c>
      <c r="B3714" s="49" t="s">
        <v>521</v>
      </c>
      <c r="C3714" s="50">
        <v>3785</v>
      </c>
      <c r="D3714" s="49" t="s">
        <v>519</v>
      </c>
      <c r="E3714" s="49" t="s">
        <v>6262</v>
      </c>
      <c r="F3714" s="49" t="s">
        <v>519</v>
      </c>
      <c r="G3714" s="49">
        <v>25126</v>
      </c>
      <c r="H3714" s="49" t="s">
        <v>530</v>
      </c>
      <c r="I3714" s="50">
        <v>19552</v>
      </c>
      <c r="J3714" s="50">
        <v>125126000313</v>
      </c>
      <c r="K3714" s="49" t="s">
        <v>6263</v>
      </c>
      <c r="L3714" s="51">
        <v>1234</v>
      </c>
      <c r="M3714" s="52">
        <v>143970791</v>
      </c>
      <c r="N3714" s="52">
        <v>7641322</v>
      </c>
      <c r="O3714" s="52">
        <v>24664333</v>
      </c>
      <c r="P3714" s="52">
        <v>26641753</v>
      </c>
      <c r="Q3714" s="52">
        <v>151612113</v>
      </c>
      <c r="R3714" s="52">
        <v>51306086</v>
      </c>
      <c r="S3714" s="52">
        <v>202918199</v>
      </c>
      <c r="T3714" s="70" t="s">
        <v>10556</v>
      </c>
      <c r="U3714" s="70" t="s">
        <v>10560</v>
      </c>
    </row>
    <row r="3715" spans="1:21" x14ac:dyDescent="0.2">
      <c r="A3715" s="49" t="s">
        <v>5894</v>
      </c>
      <c r="B3715" s="49" t="s">
        <v>731</v>
      </c>
      <c r="C3715" s="50">
        <v>3794</v>
      </c>
      <c r="D3715" s="49" t="s">
        <v>732</v>
      </c>
      <c r="E3715" s="49" t="s">
        <v>7293</v>
      </c>
      <c r="F3715" s="49" t="s">
        <v>732</v>
      </c>
      <c r="G3715" s="49">
        <v>47318</v>
      </c>
      <c r="H3715" s="49" t="s">
        <v>744</v>
      </c>
      <c r="I3715" s="50">
        <v>11244</v>
      </c>
      <c r="J3715" s="50">
        <v>247318000111</v>
      </c>
      <c r="K3715" s="49" t="s">
        <v>7301</v>
      </c>
      <c r="L3715" s="51">
        <v>422</v>
      </c>
      <c r="M3715" s="52">
        <v>62989794</v>
      </c>
      <c r="N3715" s="52">
        <v>0</v>
      </c>
      <c r="O3715" s="52">
        <v>32383740</v>
      </c>
      <c r="P3715" s="52">
        <v>6660438</v>
      </c>
      <c r="Q3715" s="52">
        <v>62989794</v>
      </c>
      <c r="R3715" s="52">
        <v>39044178</v>
      </c>
      <c r="S3715" s="52">
        <v>102033972</v>
      </c>
      <c r="T3715" s="70" t="s">
        <v>10556</v>
      </c>
      <c r="U3715" s="70" t="s">
        <v>10560</v>
      </c>
    </row>
    <row r="3716" spans="1:21" x14ac:dyDescent="0.2">
      <c r="A3716" s="49" t="s">
        <v>5894</v>
      </c>
      <c r="B3716" s="49" t="s">
        <v>731</v>
      </c>
      <c r="C3716" s="50">
        <v>3794</v>
      </c>
      <c r="D3716" s="49" t="s">
        <v>732</v>
      </c>
      <c r="E3716" s="49" t="s">
        <v>7259</v>
      </c>
      <c r="F3716" s="49" t="s">
        <v>732</v>
      </c>
      <c r="G3716" s="49">
        <v>47245</v>
      </c>
      <c r="H3716" s="49" t="s">
        <v>740</v>
      </c>
      <c r="I3716" s="50">
        <v>12146</v>
      </c>
      <c r="J3716" s="50">
        <v>247245000176</v>
      </c>
      <c r="K3716" s="49" t="s">
        <v>7261</v>
      </c>
      <c r="L3716" s="51">
        <v>411</v>
      </c>
      <c r="M3716" s="52">
        <v>59842411</v>
      </c>
      <c r="N3716" s="52">
        <v>0</v>
      </c>
      <c r="O3716" s="52">
        <v>32108400</v>
      </c>
      <c r="P3716" s="52">
        <v>6660438</v>
      </c>
      <c r="Q3716" s="52">
        <v>59842411</v>
      </c>
      <c r="R3716" s="52">
        <v>38768838</v>
      </c>
      <c r="S3716" s="52">
        <v>98611249</v>
      </c>
      <c r="T3716" s="70" t="s">
        <v>10556</v>
      </c>
      <c r="U3716" s="70" t="s">
        <v>10560</v>
      </c>
    </row>
    <row r="3717" spans="1:21" x14ac:dyDescent="0.2">
      <c r="A3717" s="49" t="s">
        <v>5650</v>
      </c>
      <c r="B3717" s="49" t="s">
        <v>521</v>
      </c>
      <c r="C3717" s="50">
        <v>3785</v>
      </c>
      <c r="D3717" s="49" t="s">
        <v>519</v>
      </c>
      <c r="E3717" s="49" t="s">
        <v>6262</v>
      </c>
      <c r="F3717" s="49" t="s">
        <v>519</v>
      </c>
      <c r="G3717" s="49">
        <v>25126</v>
      </c>
      <c r="H3717" s="49" t="s">
        <v>530</v>
      </c>
      <c r="I3717" s="50">
        <v>19553</v>
      </c>
      <c r="J3717" s="50">
        <v>225126000067</v>
      </c>
      <c r="K3717" s="49" t="s">
        <v>6268</v>
      </c>
      <c r="L3717" s="51">
        <v>1381</v>
      </c>
      <c r="M3717" s="52">
        <v>144069873</v>
      </c>
      <c r="N3717" s="52">
        <v>17906785</v>
      </c>
      <c r="O3717" s="52">
        <v>24664333</v>
      </c>
      <c r="P3717" s="52">
        <v>6660438</v>
      </c>
      <c r="Q3717" s="52">
        <v>161976658</v>
      </c>
      <c r="R3717" s="52">
        <v>31324771</v>
      </c>
      <c r="S3717" s="52">
        <v>193301429</v>
      </c>
      <c r="T3717" s="70" t="s">
        <v>10556</v>
      </c>
      <c r="U3717" s="70" t="s">
        <v>10560</v>
      </c>
    </row>
    <row r="3718" spans="1:21" x14ac:dyDescent="0.2">
      <c r="A3718" s="49" t="s">
        <v>5650</v>
      </c>
      <c r="B3718" s="49" t="s">
        <v>521</v>
      </c>
      <c r="C3718" s="50">
        <v>3785</v>
      </c>
      <c r="D3718" s="49" t="s">
        <v>519</v>
      </c>
      <c r="E3718" s="49" t="s">
        <v>6545</v>
      </c>
      <c r="F3718" s="49" t="s">
        <v>519</v>
      </c>
      <c r="G3718" s="49">
        <v>25815</v>
      </c>
      <c r="H3718" s="49" t="s">
        <v>621</v>
      </c>
      <c r="I3718" s="50">
        <v>16986</v>
      </c>
      <c r="J3718" s="50">
        <v>225815000392</v>
      </c>
      <c r="K3718" s="49" t="s">
        <v>6546</v>
      </c>
      <c r="L3718" s="51">
        <v>507</v>
      </c>
      <c r="M3718" s="52">
        <v>61338513</v>
      </c>
      <c r="N3718" s="52">
        <v>2929537</v>
      </c>
      <c r="O3718" s="52">
        <v>26711408</v>
      </c>
      <c r="P3718" s="52">
        <v>6660438</v>
      </c>
      <c r="Q3718" s="52">
        <v>64268050</v>
      </c>
      <c r="R3718" s="52">
        <v>33371846</v>
      </c>
      <c r="S3718" s="52">
        <v>97639896</v>
      </c>
      <c r="T3718" s="70" t="s">
        <v>10556</v>
      </c>
      <c r="U3718" s="70" t="s">
        <v>10560</v>
      </c>
    </row>
    <row r="3719" spans="1:21" x14ac:dyDescent="0.2">
      <c r="A3719" s="49" t="s">
        <v>5894</v>
      </c>
      <c r="B3719" s="49" t="s">
        <v>731</v>
      </c>
      <c r="C3719" s="50">
        <v>3794</v>
      </c>
      <c r="D3719" s="49" t="s">
        <v>732</v>
      </c>
      <c r="E3719" s="49" t="s">
        <v>7373</v>
      </c>
      <c r="F3719" s="49" t="s">
        <v>732</v>
      </c>
      <c r="G3719" s="49">
        <v>47720</v>
      </c>
      <c r="H3719" s="49" t="s">
        <v>756</v>
      </c>
      <c r="I3719" s="50">
        <v>11339</v>
      </c>
      <c r="J3719" s="50">
        <v>247707000347</v>
      </c>
      <c r="K3719" s="49" t="s">
        <v>7374</v>
      </c>
      <c r="L3719" s="51">
        <v>297</v>
      </c>
      <c r="M3719" s="52">
        <v>47291861</v>
      </c>
      <c r="N3719" s="52">
        <v>0</v>
      </c>
      <c r="O3719" s="52">
        <v>33714926</v>
      </c>
      <c r="P3719" s="52">
        <v>6660438</v>
      </c>
      <c r="Q3719" s="52">
        <v>47291861</v>
      </c>
      <c r="R3719" s="52">
        <v>40375364</v>
      </c>
      <c r="S3719" s="52">
        <v>87667225</v>
      </c>
      <c r="T3719" s="70" t="s">
        <v>10556</v>
      </c>
      <c r="U3719" s="70" t="s">
        <v>10560</v>
      </c>
    </row>
    <row r="3720" spans="1:21" x14ac:dyDescent="0.2">
      <c r="A3720" s="49" t="s">
        <v>5894</v>
      </c>
      <c r="B3720" s="49" t="s">
        <v>731</v>
      </c>
      <c r="C3720" s="50">
        <v>3794</v>
      </c>
      <c r="D3720" s="49" t="s">
        <v>732</v>
      </c>
      <c r="E3720" s="49" t="s">
        <v>7293</v>
      </c>
      <c r="F3720" s="49" t="s">
        <v>732</v>
      </c>
      <c r="G3720" s="49">
        <v>47318</v>
      </c>
      <c r="H3720" s="49" t="s">
        <v>744</v>
      </c>
      <c r="I3720" s="50">
        <v>11247</v>
      </c>
      <c r="J3720" s="50">
        <v>247318000234</v>
      </c>
      <c r="K3720" s="49" t="s">
        <v>7299</v>
      </c>
      <c r="L3720" s="51">
        <v>772</v>
      </c>
      <c r="M3720" s="52">
        <v>114034803</v>
      </c>
      <c r="N3720" s="52">
        <v>0</v>
      </c>
      <c r="O3720" s="52">
        <v>32383740</v>
      </c>
      <c r="P3720" s="52">
        <v>6660438</v>
      </c>
      <c r="Q3720" s="52">
        <v>114034803</v>
      </c>
      <c r="R3720" s="52">
        <v>39044178</v>
      </c>
      <c r="S3720" s="52">
        <v>153078981</v>
      </c>
      <c r="T3720" s="70" t="s">
        <v>10556</v>
      </c>
      <c r="U3720" s="70" t="s">
        <v>10560</v>
      </c>
    </row>
    <row r="3721" spans="1:21" x14ac:dyDescent="0.2">
      <c r="A3721" s="49" t="s">
        <v>5894</v>
      </c>
      <c r="B3721" s="49" t="s">
        <v>731</v>
      </c>
      <c r="C3721" s="50">
        <v>3794</v>
      </c>
      <c r="D3721" s="49" t="s">
        <v>732</v>
      </c>
      <c r="E3721" s="49" t="s">
        <v>7351</v>
      </c>
      <c r="F3721" s="49" t="s">
        <v>732</v>
      </c>
      <c r="G3721" s="49">
        <v>47692</v>
      </c>
      <c r="H3721" s="49" t="s">
        <v>753</v>
      </c>
      <c r="I3721" s="50">
        <v>11298</v>
      </c>
      <c r="J3721" s="50">
        <v>247692000337</v>
      </c>
      <c r="K3721" s="49" t="s">
        <v>7356</v>
      </c>
      <c r="L3721" s="51">
        <v>549</v>
      </c>
      <c r="M3721" s="52">
        <v>87280727</v>
      </c>
      <c r="N3721" s="52">
        <v>3441268</v>
      </c>
      <c r="O3721" s="52">
        <v>34808345</v>
      </c>
      <c r="P3721" s="52">
        <v>6660438</v>
      </c>
      <c r="Q3721" s="52">
        <v>90721995</v>
      </c>
      <c r="R3721" s="52">
        <v>41468783</v>
      </c>
      <c r="S3721" s="52">
        <v>132190778</v>
      </c>
      <c r="T3721" s="70" t="s">
        <v>10556</v>
      </c>
      <c r="U3721" s="70" t="s">
        <v>10560</v>
      </c>
    </row>
    <row r="3722" spans="1:21" x14ac:dyDescent="0.2">
      <c r="A3722" s="49" t="s">
        <v>5894</v>
      </c>
      <c r="B3722" s="49" t="s">
        <v>731</v>
      </c>
      <c r="C3722" s="50">
        <v>3794</v>
      </c>
      <c r="D3722" s="49" t="s">
        <v>732</v>
      </c>
      <c r="E3722" s="49" t="s">
        <v>7293</v>
      </c>
      <c r="F3722" s="49" t="s">
        <v>732</v>
      </c>
      <c r="G3722" s="49">
        <v>47318</v>
      </c>
      <c r="H3722" s="49" t="s">
        <v>744</v>
      </c>
      <c r="I3722" s="50">
        <v>11240</v>
      </c>
      <c r="J3722" s="50">
        <v>247318000188</v>
      </c>
      <c r="K3722" s="49" t="s">
        <v>7298</v>
      </c>
      <c r="L3722" s="51">
        <v>354</v>
      </c>
      <c r="M3722" s="52">
        <v>54510184</v>
      </c>
      <c r="N3722" s="52">
        <v>0</v>
      </c>
      <c r="O3722" s="52">
        <v>32383740</v>
      </c>
      <c r="P3722" s="52">
        <v>6660438</v>
      </c>
      <c r="Q3722" s="52">
        <v>54510184</v>
      </c>
      <c r="R3722" s="52">
        <v>39044178</v>
      </c>
      <c r="S3722" s="52">
        <v>93554362</v>
      </c>
      <c r="T3722" s="70" t="s">
        <v>10556</v>
      </c>
      <c r="U3722" s="70" t="s">
        <v>10560</v>
      </c>
    </row>
    <row r="3723" spans="1:21" x14ac:dyDescent="0.2">
      <c r="A3723" s="49" t="s">
        <v>5650</v>
      </c>
      <c r="B3723" s="49" t="s">
        <v>521</v>
      </c>
      <c r="C3723" s="50">
        <v>3785</v>
      </c>
      <c r="D3723" s="49" t="s">
        <v>519</v>
      </c>
      <c r="E3723" s="49" t="s">
        <v>6375</v>
      </c>
      <c r="F3723" s="49" t="s">
        <v>519</v>
      </c>
      <c r="G3723" s="49">
        <v>25377</v>
      </c>
      <c r="H3723" s="49" t="s">
        <v>570</v>
      </c>
      <c r="I3723" s="50">
        <v>26571</v>
      </c>
      <c r="J3723" s="50">
        <v>225377076593</v>
      </c>
      <c r="K3723" s="49" t="s">
        <v>6379</v>
      </c>
      <c r="L3723" s="51">
        <v>166</v>
      </c>
      <c r="M3723" s="52">
        <v>18273259</v>
      </c>
      <c r="N3723" s="52">
        <v>0</v>
      </c>
      <c r="O3723" s="52">
        <v>24647743</v>
      </c>
      <c r="P3723" s="52">
        <v>6660438</v>
      </c>
      <c r="Q3723" s="52">
        <v>18273259</v>
      </c>
      <c r="R3723" s="52">
        <v>31308181</v>
      </c>
      <c r="S3723" s="52">
        <v>49581440</v>
      </c>
      <c r="T3723" s="70" t="s">
        <v>10556</v>
      </c>
      <c r="U3723" s="70" t="s">
        <v>10560</v>
      </c>
    </row>
    <row r="3724" spans="1:21" x14ac:dyDescent="0.2">
      <c r="A3724" s="49" t="s">
        <v>5894</v>
      </c>
      <c r="B3724" s="49" t="s">
        <v>731</v>
      </c>
      <c r="C3724" s="50">
        <v>3794</v>
      </c>
      <c r="D3724" s="49" t="s">
        <v>732</v>
      </c>
      <c r="E3724" s="49" t="s">
        <v>7259</v>
      </c>
      <c r="F3724" s="49" t="s">
        <v>732</v>
      </c>
      <c r="G3724" s="49">
        <v>47245</v>
      </c>
      <c r="H3724" s="49" t="s">
        <v>740</v>
      </c>
      <c r="I3724" s="50">
        <v>12141</v>
      </c>
      <c r="J3724" s="50">
        <v>247245000982</v>
      </c>
      <c r="K3724" s="49" t="s">
        <v>7260</v>
      </c>
      <c r="L3724" s="51">
        <v>404</v>
      </c>
      <c r="M3724" s="52">
        <v>60388997</v>
      </c>
      <c r="N3724" s="52">
        <v>0</v>
      </c>
      <c r="O3724" s="52">
        <v>32108400</v>
      </c>
      <c r="P3724" s="52">
        <v>6660438</v>
      </c>
      <c r="Q3724" s="52">
        <v>60388997</v>
      </c>
      <c r="R3724" s="52">
        <v>38768838</v>
      </c>
      <c r="S3724" s="52">
        <v>99157835</v>
      </c>
      <c r="T3724" s="70" t="s">
        <v>10556</v>
      </c>
      <c r="U3724" s="70" t="s">
        <v>10560</v>
      </c>
    </row>
    <row r="3725" spans="1:21" x14ac:dyDescent="0.2">
      <c r="A3725" s="49" t="s">
        <v>5894</v>
      </c>
      <c r="B3725" s="49" t="s">
        <v>731</v>
      </c>
      <c r="C3725" s="50">
        <v>3794</v>
      </c>
      <c r="D3725" s="49" t="s">
        <v>732</v>
      </c>
      <c r="E3725" s="49" t="s">
        <v>7333</v>
      </c>
      <c r="F3725" s="49" t="s">
        <v>732</v>
      </c>
      <c r="G3725" s="49">
        <v>47570</v>
      </c>
      <c r="H3725" s="49" t="s">
        <v>750</v>
      </c>
      <c r="I3725" s="50">
        <v>11288</v>
      </c>
      <c r="J3725" s="50">
        <v>247570000034</v>
      </c>
      <c r="K3725" s="49" t="s">
        <v>7334</v>
      </c>
      <c r="L3725" s="51">
        <v>711</v>
      </c>
      <c r="M3725" s="52">
        <v>109812520</v>
      </c>
      <c r="N3725" s="52">
        <v>0</v>
      </c>
      <c r="O3725" s="52">
        <v>35496755</v>
      </c>
      <c r="P3725" s="52">
        <v>6660438</v>
      </c>
      <c r="Q3725" s="52">
        <v>109812520</v>
      </c>
      <c r="R3725" s="52">
        <v>42157193</v>
      </c>
      <c r="S3725" s="52">
        <v>151969713</v>
      </c>
      <c r="T3725" s="70" t="s">
        <v>10556</v>
      </c>
      <c r="U3725" s="70" t="s">
        <v>10560</v>
      </c>
    </row>
    <row r="3726" spans="1:21" x14ac:dyDescent="0.2">
      <c r="A3726" s="49" t="s">
        <v>5894</v>
      </c>
      <c r="B3726" s="49" t="s">
        <v>731</v>
      </c>
      <c r="C3726" s="50">
        <v>3794</v>
      </c>
      <c r="D3726" s="49" t="s">
        <v>732</v>
      </c>
      <c r="E3726" s="49" t="s">
        <v>7377</v>
      </c>
      <c r="F3726" s="49" t="s">
        <v>732</v>
      </c>
      <c r="G3726" s="49">
        <v>47745</v>
      </c>
      <c r="H3726" s="49" t="s">
        <v>757</v>
      </c>
      <c r="I3726" s="50">
        <v>11342</v>
      </c>
      <c r="J3726" s="50">
        <v>247745000181</v>
      </c>
      <c r="K3726" s="49" t="s">
        <v>7378</v>
      </c>
      <c r="L3726" s="51">
        <v>1813</v>
      </c>
      <c r="M3726" s="52">
        <v>287651205</v>
      </c>
      <c r="N3726" s="52">
        <v>6775572</v>
      </c>
      <c r="O3726" s="52">
        <v>36316275</v>
      </c>
      <c r="P3726" s="52">
        <v>6660438</v>
      </c>
      <c r="Q3726" s="52">
        <v>294426777</v>
      </c>
      <c r="R3726" s="52">
        <v>42976713</v>
      </c>
      <c r="S3726" s="52">
        <v>337403490</v>
      </c>
      <c r="T3726" s="70" t="s">
        <v>10556</v>
      </c>
      <c r="U3726" s="70" t="s">
        <v>10560</v>
      </c>
    </row>
    <row r="3727" spans="1:21" x14ac:dyDescent="0.2">
      <c r="A3727" s="49" t="s">
        <v>5894</v>
      </c>
      <c r="B3727" s="49" t="s">
        <v>731</v>
      </c>
      <c r="C3727" s="50">
        <v>3794</v>
      </c>
      <c r="D3727" s="49" t="s">
        <v>732</v>
      </c>
      <c r="E3727" s="49" t="s">
        <v>7333</v>
      </c>
      <c r="F3727" s="49" t="s">
        <v>732</v>
      </c>
      <c r="G3727" s="49">
        <v>47570</v>
      </c>
      <c r="H3727" s="49" t="s">
        <v>750</v>
      </c>
      <c r="I3727" s="50">
        <v>11294</v>
      </c>
      <c r="J3727" s="50">
        <v>247570000069</v>
      </c>
      <c r="K3727" s="49" t="s">
        <v>7335</v>
      </c>
      <c r="L3727" s="51">
        <v>883</v>
      </c>
      <c r="M3727" s="52">
        <v>136125400</v>
      </c>
      <c r="N3727" s="52">
        <v>0</v>
      </c>
      <c r="O3727" s="52">
        <v>35496755</v>
      </c>
      <c r="P3727" s="52">
        <v>6660438</v>
      </c>
      <c r="Q3727" s="52">
        <v>136125400</v>
      </c>
      <c r="R3727" s="52">
        <v>42157193</v>
      </c>
      <c r="S3727" s="52">
        <v>178282593</v>
      </c>
      <c r="T3727" s="70" t="s">
        <v>10556</v>
      </c>
      <c r="U3727" s="70" t="s">
        <v>10560</v>
      </c>
    </row>
    <row r="3728" spans="1:21" x14ac:dyDescent="0.2">
      <c r="A3728" s="49" t="s">
        <v>5894</v>
      </c>
      <c r="B3728" s="49" t="s">
        <v>731</v>
      </c>
      <c r="C3728" s="50">
        <v>3794</v>
      </c>
      <c r="D3728" s="49" t="s">
        <v>732</v>
      </c>
      <c r="E3728" s="49" t="s">
        <v>7317</v>
      </c>
      <c r="F3728" s="49" t="s">
        <v>732</v>
      </c>
      <c r="G3728" s="49">
        <v>47551</v>
      </c>
      <c r="H3728" s="49" t="s">
        <v>748</v>
      </c>
      <c r="I3728" s="50">
        <v>11280</v>
      </c>
      <c r="J3728" s="50">
        <v>247551000392</v>
      </c>
      <c r="K3728" s="49" t="s">
        <v>7323</v>
      </c>
      <c r="L3728" s="51">
        <v>1205</v>
      </c>
      <c r="M3728" s="52">
        <v>164269984</v>
      </c>
      <c r="N3728" s="52">
        <v>27971324</v>
      </c>
      <c r="O3728" s="52">
        <v>30276724</v>
      </c>
      <c r="P3728" s="52">
        <v>6660438</v>
      </c>
      <c r="Q3728" s="52">
        <v>192241308</v>
      </c>
      <c r="R3728" s="52">
        <v>36937162</v>
      </c>
      <c r="S3728" s="52">
        <v>229178470</v>
      </c>
      <c r="T3728" s="70" t="s">
        <v>10556</v>
      </c>
      <c r="U3728" s="70" t="s">
        <v>10560</v>
      </c>
    </row>
    <row r="3729" spans="1:21" x14ac:dyDescent="0.2">
      <c r="A3729" s="49" t="s">
        <v>5894</v>
      </c>
      <c r="B3729" s="49" t="s">
        <v>731</v>
      </c>
      <c r="C3729" s="50">
        <v>3794</v>
      </c>
      <c r="D3729" s="49" t="s">
        <v>732</v>
      </c>
      <c r="E3729" s="49" t="s">
        <v>7360</v>
      </c>
      <c r="F3729" s="49" t="s">
        <v>732</v>
      </c>
      <c r="G3729" s="49">
        <v>47703</v>
      </c>
      <c r="H3729" s="49" t="s">
        <v>754</v>
      </c>
      <c r="I3729" s="50">
        <v>11329</v>
      </c>
      <c r="J3729" s="50">
        <v>247703000059</v>
      </c>
      <c r="K3729" s="49" t="s">
        <v>7361</v>
      </c>
      <c r="L3729" s="51">
        <v>618</v>
      </c>
      <c r="M3729" s="52">
        <v>88403801</v>
      </c>
      <c r="N3729" s="52">
        <v>0</v>
      </c>
      <c r="O3729" s="52">
        <v>30845237</v>
      </c>
      <c r="P3729" s="52">
        <v>6660438</v>
      </c>
      <c r="Q3729" s="52">
        <v>88403801</v>
      </c>
      <c r="R3729" s="52">
        <v>37505675</v>
      </c>
      <c r="S3729" s="52">
        <v>125909476</v>
      </c>
      <c r="T3729" s="70" t="s">
        <v>10556</v>
      </c>
      <c r="U3729" s="70" t="s">
        <v>10560</v>
      </c>
    </row>
    <row r="3730" spans="1:21" ht="15" customHeight="1" x14ac:dyDescent="0.2">
      <c r="A3730" s="49" t="s">
        <v>5894</v>
      </c>
      <c r="B3730" s="49" t="s">
        <v>731</v>
      </c>
      <c r="C3730" s="50">
        <v>3794</v>
      </c>
      <c r="D3730" s="49" t="s">
        <v>732</v>
      </c>
      <c r="E3730" s="49" t="s">
        <v>7235</v>
      </c>
      <c r="F3730" s="49" t="s">
        <v>732</v>
      </c>
      <c r="G3730" s="49">
        <v>47053</v>
      </c>
      <c r="H3730" s="49" t="s">
        <v>734</v>
      </c>
      <c r="I3730" s="50">
        <v>33019</v>
      </c>
      <c r="J3730" s="50">
        <v>247053000032</v>
      </c>
      <c r="K3730" s="49" t="s">
        <v>7239</v>
      </c>
      <c r="L3730" s="51">
        <v>1543</v>
      </c>
      <c r="M3730" s="52">
        <v>219339217</v>
      </c>
      <c r="N3730" s="52">
        <v>7200542</v>
      </c>
      <c r="O3730" s="52">
        <v>31399248</v>
      </c>
      <c r="P3730" s="52">
        <v>6660438</v>
      </c>
      <c r="Q3730" s="52">
        <v>226539759</v>
      </c>
      <c r="R3730" s="52">
        <v>38059686</v>
      </c>
      <c r="S3730" s="52">
        <v>264599445</v>
      </c>
      <c r="T3730" s="70" t="s">
        <v>10556</v>
      </c>
      <c r="U3730" s="70" t="s">
        <v>10560</v>
      </c>
    </row>
    <row r="3731" spans="1:21" ht="15" customHeight="1" x14ac:dyDescent="0.2">
      <c r="A3731" s="49" t="s">
        <v>5650</v>
      </c>
      <c r="B3731" s="49" t="s">
        <v>521</v>
      </c>
      <c r="C3731" s="50">
        <v>3785</v>
      </c>
      <c r="D3731" s="49" t="s">
        <v>519</v>
      </c>
      <c r="E3731" s="49" t="s">
        <v>6288</v>
      </c>
      <c r="F3731" s="49" t="s">
        <v>519</v>
      </c>
      <c r="G3731" s="49">
        <v>25178</v>
      </c>
      <c r="H3731" s="49" t="s">
        <v>537</v>
      </c>
      <c r="I3731" s="50">
        <v>18789</v>
      </c>
      <c r="J3731" s="50">
        <v>225178000375</v>
      </c>
      <c r="K3731" s="49" t="s">
        <v>6290</v>
      </c>
      <c r="L3731" s="51">
        <v>290</v>
      </c>
      <c r="M3731" s="52">
        <v>34867609</v>
      </c>
      <c r="N3731" s="52">
        <v>0</v>
      </c>
      <c r="O3731" s="52">
        <v>26287043</v>
      </c>
      <c r="P3731" s="52">
        <v>13320876</v>
      </c>
      <c r="Q3731" s="52">
        <v>34867609</v>
      </c>
      <c r="R3731" s="52">
        <v>39607919</v>
      </c>
      <c r="S3731" s="52">
        <v>74475528</v>
      </c>
      <c r="T3731" s="70" t="s">
        <v>10556</v>
      </c>
      <c r="U3731" s="70" t="s">
        <v>10560</v>
      </c>
    </row>
    <row r="3732" spans="1:21" ht="14.25" customHeight="1" x14ac:dyDescent="0.2">
      <c r="A3732" s="49" t="s">
        <v>5894</v>
      </c>
      <c r="B3732" s="49" t="s">
        <v>731</v>
      </c>
      <c r="C3732" s="50">
        <v>3794</v>
      </c>
      <c r="D3732" s="49" t="s">
        <v>732</v>
      </c>
      <c r="E3732" s="49" t="s">
        <v>7276</v>
      </c>
      <c r="F3732" s="49" t="s">
        <v>732</v>
      </c>
      <c r="G3732" s="49">
        <v>47258</v>
      </c>
      <c r="H3732" s="49" t="s">
        <v>741</v>
      </c>
      <c r="I3732" s="50">
        <v>12155</v>
      </c>
      <c r="J3732" s="50">
        <v>247258000159</v>
      </c>
      <c r="K3732" s="49" t="s">
        <v>7280</v>
      </c>
      <c r="L3732" s="51">
        <v>508</v>
      </c>
      <c r="M3732" s="52">
        <v>67927367</v>
      </c>
      <c r="N3732" s="52">
        <v>2034270</v>
      </c>
      <c r="O3732" s="52">
        <v>30447371</v>
      </c>
      <c r="P3732" s="52">
        <v>6660438</v>
      </c>
      <c r="Q3732" s="52">
        <v>69961637</v>
      </c>
      <c r="R3732" s="52">
        <v>37107809</v>
      </c>
      <c r="S3732" s="52">
        <v>107069446</v>
      </c>
      <c r="T3732" s="70" t="s">
        <v>10556</v>
      </c>
      <c r="U3732" s="70" t="s">
        <v>10560</v>
      </c>
    </row>
    <row r="3733" spans="1:21" ht="14.25" customHeight="1" x14ac:dyDescent="0.2">
      <c r="A3733" s="49" t="s">
        <v>5650</v>
      </c>
      <c r="B3733" s="49" t="s">
        <v>521</v>
      </c>
      <c r="C3733" s="50">
        <v>3785</v>
      </c>
      <c r="D3733" s="49" t="s">
        <v>519</v>
      </c>
      <c r="E3733" s="49" t="s">
        <v>6262</v>
      </c>
      <c r="F3733" s="49" t="s">
        <v>519</v>
      </c>
      <c r="G3733" s="49">
        <v>25126</v>
      </c>
      <c r="H3733" s="49" t="s">
        <v>530</v>
      </c>
      <c r="I3733" s="50">
        <v>19555</v>
      </c>
      <c r="J3733" s="50">
        <v>225126000431</v>
      </c>
      <c r="K3733" s="49" t="s">
        <v>6265</v>
      </c>
      <c r="L3733" s="51">
        <v>1318</v>
      </c>
      <c r="M3733" s="52">
        <v>145606274</v>
      </c>
      <c r="N3733" s="52">
        <v>29121255</v>
      </c>
      <c r="O3733" s="52">
        <v>24664333</v>
      </c>
      <c r="P3733" s="52">
        <v>6660438</v>
      </c>
      <c r="Q3733" s="52">
        <v>174727529</v>
      </c>
      <c r="R3733" s="52">
        <v>31324771</v>
      </c>
      <c r="S3733" s="52">
        <v>206052300</v>
      </c>
      <c r="T3733" s="70" t="s">
        <v>10556</v>
      </c>
      <c r="U3733" s="70" t="s">
        <v>10560</v>
      </c>
    </row>
    <row r="3734" spans="1:21" x14ac:dyDescent="0.2">
      <c r="A3734" s="49" t="s">
        <v>5650</v>
      </c>
      <c r="B3734" s="49" t="s">
        <v>521</v>
      </c>
      <c r="C3734" s="50">
        <v>3785</v>
      </c>
      <c r="D3734" s="49" t="s">
        <v>519</v>
      </c>
      <c r="E3734" s="49" t="s">
        <v>6295</v>
      </c>
      <c r="F3734" s="49" t="s">
        <v>519</v>
      </c>
      <c r="G3734" s="49">
        <v>25183</v>
      </c>
      <c r="H3734" s="49" t="s">
        <v>539</v>
      </c>
      <c r="I3734" s="50">
        <v>18794</v>
      </c>
      <c r="J3734" s="50">
        <v>125183000320</v>
      </c>
      <c r="K3734" s="49" t="s">
        <v>6296</v>
      </c>
      <c r="L3734" s="51">
        <v>1883</v>
      </c>
      <c r="M3734" s="52">
        <v>185646392</v>
      </c>
      <c r="N3734" s="52">
        <v>5737809</v>
      </c>
      <c r="O3734" s="52">
        <v>25835056</v>
      </c>
      <c r="P3734" s="52">
        <v>6660438</v>
      </c>
      <c r="Q3734" s="52">
        <v>191384201</v>
      </c>
      <c r="R3734" s="52">
        <v>32495494</v>
      </c>
      <c r="S3734" s="52">
        <v>223879695</v>
      </c>
      <c r="T3734" s="70" t="s">
        <v>10556</v>
      </c>
      <c r="U3734" s="70" t="s">
        <v>10560</v>
      </c>
    </row>
    <row r="3735" spans="1:21" ht="14.25" customHeight="1" x14ac:dyDescent="0.2">
      <c r="A3735" s="49" t="s">
        <v>5894</v>
      </c>
      <c r="B3735" s="49" t="s">
        <v>731</v>
      </c>
      <c r="C3735" s="50">
        <v>3794</v>
      </c>
      <c r="D3735" s="49" t="s">
        <v>732</v>
      </c>
      <c r="E3735" s="49" t="s">
        <v>7281</v>
      </c>
      <c r="F3735" s="49" t="s">
        <v>732</v>
      </c>
      <c r="G3735" s="49">
        <v>47268</v>
      </c>
      <c r="H3735" s="49" t="s">
        <v>742</v>
      </c>
      <c r="I3735" s="50">
        <v>12163</v>
      </c>
      <c r="J3735" s="50">
        <v>247268002052</v>
      </c>
      <c r="K3735" s="49" t="s">
        <v>7283</v>
      </c>
      <c r="L3735" s="51">
        <v>1723</v>
      </c>
      <c r="M3735" s="52">
        <v>217447231</v>
      </c>
      <c r="N3735" s="52">
        <v>28235933</v>
      </c>
      <c r="O3735" s="52">
        <v>32954219</v>
      </c>
      <c r="P3735" s="52">
        <v>6660438</v>
      </c>
      <c r="Q3735" s="52">
        <v>245683164</v>
      </c>
      <c r="R3735" s="52">
        <v>39614657</v>
      </c>
      <c r="S3735" s="52">
        <v>285297821</v>
      </c>
      <c r="T3735" s="70" t="s">
        <v>10556</v>
      </c>
      <c r="U3735" s="70" t="s">
        <v>10560</v>
      </c>
    </row>
    <row r="3736" spans="1:21" ht="14.25" customHeight="1" x14ac:dyDescent="0.2">
      <c r="A3736" s="49" t="s">
        <v>5650</v>
      </c>
      <c r="B3736" s="49" t="s">
        <v>521</v>
      </c>
      <c r="C3736" s="50">
        <v>3785</v>
      </c>
      <c r="D3736" s="49" t="s">
        <v>519</v>
      </c>
      <c r="E3736" s="49" t="s">
        <v>6496</v>
      </c>
      <c r="F3736" s="49" t="s">
        <v>519</v>
      </c>
      <c r="G3736" s="49">
        <v>25740</v>
      </c>
      <c r="H3736" s="49" t="s">
        <v>604</v>
      </c>
      <c r="I3736" s="50">
        <v>17099</v>
      </c>
      <c r="J3736" s="50">
        <v>225740000138</v>
      </c>
      <c r="K3736" s="49" t="s">
        <v>6501</v>
      </c>
      <c r="L3736" s="51">
        <v>261</v>
      </c>
      <c r="M3736" s="52">
        <v>29134509</v>
      </c>
      <c r="N3736" s="52">
        <v>959447</v>
      </c>
      <c r="O3736" s="52">
        <v>25369797</v>
      </c>
      <c r="P3736" s="52">
        <v>6660438</v>
      </c>
      <c r="Q3736" s="52">
        <v>30093956</v>
      </c>
      <c r="R3736" s="52">
        <v>32030235</v>
      </c>
      <c r="S3736" s="52">
        <v>62124191</v>
      </c>
      <c r="T3736" s="70" t="s">
        <v>10556</v>
      </c>
      <c r="U3736" s="70" t="s">
        <v>10560</v>
      </c>
    </row>
    <row r="3737" spans="1:21" x14ac:dyDescent="0.2">
      <c r="A3737" s="49" t="s">
        <v>5894</v>
      </c>
      <c r="B3737" s="49" t="s">
        <v>731</v>
      </c>
      <c r="C3737" s="50">
        <v>3794</v>
      </c>
      <c r="D3737" s="49" t="s">
        <v>732</v>
      </c>
      <c r="E3737" s="49" t="s">
        <v>7390</v>
      </c>
      <c r="F3737" s="49" t="s">
        <v>732</v>
      </c>
      <c r="G3737" s="49">
        <v>47980</v>
      </c>
      <c r="H3737" s="49" t="s">
        <v>760</v>
      </c>
      <c r="I3737" s="50">
        <v>11403</v>
      </c>
      <c r="J3737" s="50">
        <v>247189001911</v>
      </c>
      <c r="K3737" s="49" t="s">
        <v>7401</v>
      </c>
      <c r="L3737" s="51">
        <v>2637</v>
      </c>
      <c r="M3737" s="52">
        <v>373372503</v>
      </c>
      <c r="N3737" s="52">
        <v>0</v>
      </c>
      <c r="O3737" s="52">
        <v>31232365</v>
      </c>
      <c r="P3737" s="52">
        <v>6660438</v>
      </c>
      <c r="Q3737" s="52">
        <v>373372503</v>
      </c>
      <c r="R3737" s="52">
        <v>37892803</v>
      </c>
      <c r="S3737" s="52">
        <v>411265306</v>
      </c>
      <c r="T3737" s="70" t="s">
        <v>10556</v>
      </c>
      <c r="U3737" s="70" t="s">
        <v>10560</v>
      </c>
    </row>
    <row r="3738" spans="1:21" x14ac:dyDescent="0.2">
      <c r="A3738" s="49" t="s">
        <v>5894</v>
      </c>
      <c r="B3738" s="49" t="s">
        <v>731</v>
      </c>
      <c r="C3738" s="50">
        <v>3794</v>
      </c>
      <c r="D3738" s="49" t="s">
        <v>732</v>
      </c>
      <c r="E3738" s="49" t="s">
        <v>7259</v>
      </c>
      <c r="F3738" s="49" t="s">
        <v>732</v>
      </c>
      <c r="G3738" s="49">
        <v>47245</v>
      </c>
      <c r="H3738" s="49" t="s">
        <v>740</v>
      </c>
      <c r="I3738" s="50">
        <v>12143</v>
      </c>
      <c r="J3738" s="50">
        <v>247245002021</v>
      </c>
      <c r="K3738" s="49" t="s">
        <v>7274</v>
      </c>
      <c r="L3738" s="51">
        <v>370</v>
      </c>
      <c r="M3738" s="52">
        <v>53154293</v>
      </c>
      <c r="N3738" s="52">
        <v>0</v>
      </c>
      <c r="O3738" s="52">
        <v>32108400</v>
      </c>
      <c r="P3738" s="52">
        <v>6660438</v>
      </c>
      <c r="Q3738" s="52">
        <v>53154293</v>
      </c>
      <c r="R3738" s="52">
        <v>38768838</v>
      </c>
      <c r="S3738" s="52">
        <v>91923131</v>
      </c>
      <c r="T3738" s="70" t="s">
        <v>10556</v>
      </c>
      <c r="U3738" s="70" t="s">
        <v>10560</v>
      </c>
    </row>
    <row r="3739" spans="1:21" x14ac:dyDescent="0.2">
      <c r="A3739" s="49" t="s">
        <v>5650</v>
      </c>
      <c r="B3739" s="49" t="s">
        <v>521</v>
      </c>
      <c r="C3739" s="50">
        <v>3785</v>
      </c>
      <c r="D3739" s="49" t="s">
        <v>519</v>
      </c>
      <c r="E3739" s="49" t="s">
        <v>6395</v>
      </c>
      <c r="F3739" s="49" t="s">
        <v>519</v>
      </c>
      <c r="G3739" s="49">
        <v>25402</v>
      </c>
      <c r="H3739" s="49" t="s">
        <v>436</v>
      </c>
      <c r="I3739" s="50">
        <v>19675</v>
      </c>
      <c r="J3739" s="50">
        <v>125402003062</v>
      </c>
      <c r="K3739" s="49" t="s">
        <v>6397</v>
      </c>
      <c r="L3739" s="51">
        <v>2029</v>
      </c>
      <c r="M3739" s="52">
        <v>207146822</v>
      </c>
      <c r="N3739" s="52">
        <v>10388021</v>
      </c>
      <c r="O3739" s="52">
        <v>25775778</v>
      </c>
      <c r="P3739" s="52">
        <v>6660438</v>
      </c>
      <c r="Q3739" s="52">
        <v>217534843</v>
      </c>
      <c r="R3739" s="52">
        <v>32436216</v>
      </c>
      <c r="S3739" s="52">
        <v>249971059</v>
      </c>
      <c r="T3739" s="70" t="s">
        <v>10556</v>
      </c>
      <c r="U3739" s="70" t="s">
        <v>10560</v>
      </c>
    </row>
    <row r="3740" spans="1:21" x14ac:dyDescent="0.2">
      <c r="A3740" s="49" t="s">
        <v>5650</v>
      </c>
      <c r="B3740" s="49" t="s">
        <v>521</v>
      </c>
      <c r="C3740" s="50">
        <v>3785</v>
      </c>
      <c r="D3740" s="49" t="s">
        <v>519</v>
      </c>
      <c r="E3740" s="49" t="s">
        <v>6481</v>
      </c>
      <c r="F3740" s="49" t="s">
        <v>519</v>
      </c>
      <c r="G3740" s="49">
        <v>25658</v>
      </c>
      <c r="H3740" s="49" t="s">
        <v>133</v>
      </c>
      <c r="I3740" s="50">
        <v>10257</v>
      </c>
      <c r="J3740" s="50">
        <v>125658000231</v>
      </c>
      <c r="K3740" s="49" t="s">
        <v>6482</v>
      </c>
      <c r="L3740" s="51">
        <v>1402</v>
      </c>
      <c r="M3740" s="52">
        <v>143290065</v>
      </c>
      <c r="N3740" s="52">
        <v>5571973</v>
      </c>
      <c r="O3740" s="52">
        <v>25770196</v>
      </c>
      <c r="P3740" s="52">
        <v>6660438</v>
      </c>
      <c r="Q3740" s="52">
        <v>148862038</v>
      </c>
      <c r="R3740" s="52">
        <v>32430634</v>
      </c>
      <c r="S3740" s="52">
        <v>181292672</v>
      </c>
      <c r="T3740" s="70" t="s">
        <v>10556</v>
      </c>
      <c r="U3740" s="70" t="s">
        <v>10560</v>
      </c>
    </row>
    <row r="3741" spans="1:21" x14ac:dyDescent="0.2">
      <c r="A3741" s="49" t="s">
        <v>5650</v>
      </c>
      <c r="B3741" s="49" t="s">
        <v>521</v>
      </c>
      <c r="C3741" s="50">
        <v>3785</v>
      </c>
      <c r="D3741" s="49" t="s">
        <v>519</v>
      </c>
      <c r="E3741" s="49" t="s">
        <v>6392</v>
      </c>
      <c r="F3741" s="49" t="s">
        <v>519</v>
      </c>
      <c r="G3741" s="49">
        <v>25398</v>
      </c>
      <c r="H3741" s="49" t="s">
        <v>573</v>
      </c>
      <c r="I3741" s="50">
        <v>19611</v>
      </c>
      <c r="J3741" s="50">
        <v>125398000011</v>
      </c>
      <c r="K3741" s="49" t="s">
        <v>6393</v>
      </c>
      <c r="L3741" s="51">
        <v>409</v>
      </c>
      <c r="M3741" s="52">
        <v>52247950</v>
      </c>
      <c r="N3741" s="52">
        <v>10449590</v>
      </c>
      <c r="O3741" s="52">
        <v>31569515</v>
      </c>
      <c r="P3741" s="52">
        <v>6660438</v>
      </c>
      <c r="Q3741" s="52">
        <v>62697540</v>
      </c>
      <c r="R3741" s="52">
        <v>38229953</v>
      </c>
      <c r="S3741" s="52">
        <v>100927493</v>
      </c>
      <c r="T3741" s="70" t="s">
        <v>10556</v>
      </c>
      <c r="U3741" s="70" t="s">
        <v>10560</v>
      </c>
    </row>
    <row r="3742" spans="1:21" x14ac:dyDescent="0.2">
      <c r="A3742" s="49" t="s">
        <v>5894</v>
      </c>
      <c r="B3742" s="49" t="s">
        <v>731</v>
      </c>
      <c r="C3742" s="50">
        <v>3794</v>
      </c>
      <c r="D3742" s="49" t="s">
        <v>732</v>
      </c>
      <c r="E3742" s="49" t="s">
        <v>7380</v>
      </c>
      <c r="F3742" s="49" t="s">
        <v>732</v>
      </c>
      <c r="G3742" s="49">
        <v>47798</v>
      </c>
      <c r="H3742" s="49" t="s">
        <v>758</v>
      </c>
      <c r="I3742" s="50">
        <v>11344</v>
      </c>
      <c r="J3742" s="50">
        <v>247798000077</v>
      </c>
      <c r="K3742" s="49" t="s">
        <v>7381</v>
      </c>
      <c r="L3742" s="51">
        <v>362</v>
      </c>
      <c r="M3742" s="52">
        <v>56091327</v>
      </c>
      <c r="N3742" s="52">
        <v>0</v>
      </c>
      <c r="O3742" s="52">
        <v>33959933</v>
      </c>
      <c r="P3742" s="52">
        <v>6660438</v>
      </c>
      <c r="Q3742" s="52">
        <v>56091327</v>
      </c>
      <c r="R3742" s="52">
        <v>40620371</v>
      </c>
      <c r="S3742" s="52">
        <v>96711698</v>
      </c>
      <c r="T3742" s="70" t="s">
        <v>10556</v>
      </c>
      <c r="U3742" s="70" t="s">
        <v>10560</v>
      </c>
    </row>
    <row r="3743" spans="1:21" x14ac:dyDescent="0.2">
      <c r="A3743" s="49" t="s">
        <v>5650</v>
      </c>
      <c r="B3743" s="49" t="s">
        <v>521</v>
      </c>
      <c r="C3743" s="50">
        <v>3785</v>
      </c>
      <c r="D3743" s="49" t="s">
        <v>519</v>
      </c>
      <c r="E3743" s="49" t="s">
        <v>6508</v>
      </c>
      <c r="F3743" s="49" t="s">
        <v>519</v>
      </c>
      <c r="G3743" s="49">
        <v>25758</v>
      </c>
      <c r="H3743" s="49" t="s">
        <v>609</v>
      </c>
      <c r="I3743" s="50">
        <v>17180</v>
      </c>
      <c r="J3743" s="50">
        <v>225758000038</v>
      </c>
      <c r="K3743" s="49" t="s">
        <v>6511</v>
      </c>
      <c r="L3743" s="51">
        <v>962</v>
      </c>
      <c r="M3743" s="52">
        <v>110018987</v>
      </c>
      <c r="N3743" s="52">
        <v>22003797</v>
      </c>
      <c r="O3743" s="52">
        <v>24583311</v>
      </c>
      <c r="P3743" s="52">
        <v>6660438</v>
      </c>
      <c r="Q3743" s="52">
        <v>132022784</v>
      </c>
      <c r="R3743" s="52">
        <v>31243749</v>
      </c>
      <c r="S3743" s="52">
        <v>163266533</v>
      </c>
      <c r="T3743" s="70" t="s">
        <v>10556</v>
      </c>
      <c r="U3743" s="70" t="s">
        <v>10560</v>
      </c>
    </row>
    <row r="3744" spans="1:21" x14ac:dyDescent="0.2">
      <c r="A3744" s="49" t="s">
        <v>5894</v>
      </c>
      <c r="B3744" s="49" t="s">
        <v>731</v>
      </c>
      <c r="C3744" s="50">
        <v>3794</v>
      </c>
      <c r="D3744" s="49" t="s">
        <v>732</v>
      </c>
      <c r="E3744" s="49" t="s">
        <v>7231</v>
      </c>
      <c r="F3744" s="49" t="s">
        <v>732</v>
      </c>
      <c r="G3744" s="49">
        <v>47030</v>
      </c>
      <c r="H3744" s="49" t="s">
        <v>733</v>
      </c>
      <c r="I3744" s="50">
        <v>12068</v>
      </c>
      <c r="J3744" s="50">
        <v>247288000641</v>
      </c>
      <c r="K3744" s="49" t="s">
        <v>7232</v>
      </c>
      <c r="L3744" s="51">
        <v>1205</v>
      </c>
      <c r="M3744" s="52">
        <v>141188930</v>
      </c>
      <c r="N3744" s="52">
        <v>3936934</v>
      </c>
      <c r="O3744" s="52">
        <v>31416165</v>
      </c>
      <c r="P3744" s="52">
        <v>6660438</v>
      </c>
      <c r="Q3744" s="52">
        <v>145125864</v>
      </c>
      <c r="R3744" s="52">
        <v>38076603</v>
      </c>
      <c r="S3744" s="52">
        <v>183202467</v>
      </c>
      <c r="T3744" s="70" t="s">
        <v>10556</v>
      </c>
      <c r="U3744" s="70" t="s">
        <v>10560</v>
      </c>
    </row>
    <row r="3745" spans="1:21" x14ac:dyDescent="0.2">
      <c r="A3745" s="49" t="s">
        <v>5650</v>
      </c>
      <c r="B3745" s="49" t="s">
        <v>521</v>
      </c>
      <c r="C3745" s="50">
        <v>3785</v>
      </c>
      <c r="D3745" s="49" t="s">
        <v>519</v>
      </c>
      <c r="E3745" s="49" t="s">
        <v>6451</v>
      </c>
      <c r="F3745" s="49" t="s">
        <v>519</v>
      </c>
      <c r="G3745" s="49">
        <v>25572</v>
      </c>
      <c r="H3745" s="49" t="s">
        <v>591</v>
      </c>
      <c r="I3745" s="50">
        <v>11148</v>
      </c>
      <c r="J3745" s="50">
        <v>225572000470</v>
      </c>
      <c r="K3745" s="49" t="s">
        <v>6455</v>
      </c>
      <c r="L3745" s="51">
        <v>362</v>
      </c>
      <c r="M3745" s="52">
        <v>43194579</v>
      </c>
      <c r="N3745" s="52">
        <v>897325</v>
      </c>
      <c r="O3745" s="52">
        <v>27377465</v>
      </c>
      <c r="P3745" s="52">
        <v>6660438</v>
      </c>
      <c r="Q3745" s="52">
        <v>44091904</v>
      </c>
      <c r="R3745" s="52">
        <v>34037903</v>
      </c>
      <c r="S3745" s="52">
        <v>78129807</v>
      </c>
      <c r="T3745" s="70" t="s">
        <v>10556</v>
      </c>
      <c r="U3745" s="70" t="s">
        <v>10560</v>
      </c>
    </row>
    <row r="3746" spans="1:21" x14ac:dyDescent="0.2">
      <c r="A3746" s="49" t="s">
        <v>5650</v>
      </c>
      <c r="B3746" s="49" t="s">
        <v>521</v>
      </c>
      <c r="C3746" s="50">
        <v>3785</v>
      </c>
      <c r="D3746" s="49" t="s">
        <v>519</v>
      </c>
      <c r="E3746" s="49" t="s">
        <v>6350</v>
      </c>
      <c r="F3746" s="49" t="s">
        <v>519</v>
      </c>
      <c r="G3746" s="49">
        <v>25320</v>
      </c>
      <c r="H3746" s="49" t="s">
        <v>561</v>
      </c>
      <c r="I3746" s="50">
        <v>16052</v>
      </c>
      <c r="J3746" s="50">
        <v>225320000884</v>
      </c>
      <c r="K3746" s="49" t="s">
        <v>6352</v>
      </c>
      <c r="L3746" s="51">
        <v>817</v>
      </c>
      <c r="M3746" s="52">
        <v>100586827</v>
      </c>
      <c r="N3746" s="52">
        <v>4865471</v>
      </c>
      <c r="O3746" s="52">
        <v>26260084</v>
      </c>
      <c r="P3746" s="52">
        <v>6660438</v>
      </c>
      <c r="Q3746" s="52">
        <v>105452298</v>
      </c>
      <c r="R3746" s="52">
        <v>32920522</v>
      </c>
      <c r="S3746" s="52">
        <v>138372820</v>
      </c>
      <c r="T3746" s="70" t="s">
        <v>10556</v>
      </c>
      <c r="U3746" s="70" t="s">
        <v>10560</v>
      </c>
    </row>
    <row r="3747" spans="1:21" x14ac:dyDescent="0.2">
      <c r="A3747" s="49" t="s">
        <v>5650</v>
      </c>
      <c r="B3747" s="49" t="s">
        <v>521</v>
      </c>
      <c r="C3747" s="50">
        <v>3785</v>
      </c>
      <c r="D3747" s="49" t="s">
        <v>519</v>
      </c>
      <c r="E3747" s="49" t="s">
        <v>6422</v>
      </c>
      <c r="F3747" s="49" t="s">
        <v>519</v>
      </c>
      <c r="G3747" s="49">
        <v>25488</v>
      </c>
      <c r="H3747" s="49" t="s">
        <v>582</v>
      </c>
      <c r="I3747" s="50">
        <v>14165</v>
      </c>
      <c r="J3747" s="50">
        <v>225488000081</v>
      </c>
      <c r="K3747" s="49" t="s">
        <v>6425</v>
      </c>
      <c r="L3747" s="51">
        <v>133</v>
      </c>
      <c r="M3747" s="52">
        <v>15064769</v>
      </c>
      <c r="N3747" s="52">
        <v>3012954</v>
      </c>
      <c r="O3747" s="52">
        <v>25875069</v>
      </c>
      <c r="P3747" s="52">
        <v>6660438</v>
      </c>
      <c r="Q3747" s="52">
        <v>18077723</v>
      </c>
      <c r="R3747" s="52">
        <v>32535507</v>
      </c>
      <c r="S3747" s="52">
        <v>50613230</v>
      </c>
      <c r="T3747" s="70" t="s">
        <v>10556</v>
      </c>
      <c r="U3747" s="70" t="s">
        <v>10560</v>
      </c>
    </row>
    <row r="3748" spans="1:21" x14ac:dyDescent="0.2">
      <c r="A3748" s="49" t="s">
        <v>5650</v>
      </c>
      <c r="B3748" s="49" t="s">
        <v>521</v>
      </c>
      <c r="C3748" s="50">
        <v>3785</v>
      </c>
      <c r="D3748" s="49" t="s">
        <v>519</v>
      </c>
      <c r="E3748" s="49" t="s">
        <v>6310</v>
      </c>
      <c r="F3748" s="49" t="s">
        <v>519</v>
      </c>
      <c r="G3748" s="49">
        <v>25245</v>
      </c>
      <c r="H3748" s="49" t="s">
        <v>543</v>
      </c>
      <c r="I3748" s="50">
        <v>16824</v>
      </c>
      <c r="J3748" s="50">
        <v>225245000695</v>
      </c>
      <c r="K3748" s="49" t="s">
        <v>6314</v>
      </c>
      <c r="L3748" s="51">
        <v>594</v>
      </c>
      <c r="M3748" s="52">
        <v>68064098</v>
      </c>
      <c r="N3748" s="52">
        <v>2136373</v>
      </c>
      <c r="O3748" s="52">
        <v>25576759</v>
      </c>
      <c r="P3748" s="52">
        <v>6660438</v>
      </c>
      <c r="Q3748" s="52">
        <v>70200471</v>
      </c>
      <c r="R3748" s="52">
        <v>32237197</v>
      </c>
      <c r="S3748" s="52">
        <v>102437668</v>
      </c>
      <c r="T3748" s="70" t="s">
        <v>10556</v>
      </c>
      <c r="U3748" s="70" t="s">
        <v>10560</v>
      </c>
    </row>
    <row r="3749" spans="1:21" x14ac:dyDescent="0.2">
      <c r="A3749" s="49" t="s">
        <v>5650</v>
      </c>
      <c r="B3749" s="49" t="s">
        <v>521</v>
      </c>
      <c r="C3749" s="50">
        <v>3785</v>
      </c>
      <c r="D3749" s="49" t="s">
        <v>519</v>
      </c>
      <c r="E3749" s="49" t="s">
        <v>6298</v>
      </c>
      <c r="F3749" s="49" t="s">
        <v>519</v>
      </c>
      <c r="G3749" s="49">
        <v>25200</v>
      </c>
      <c r="H3749" s="49" t="s">
        <v>540</v>
      </c>
      <c r="I3749" s="50">
        <v>19441</v>
      </c>
      <c r="J3749" s="50">
        <v>225200002387</v>
      </c>
      <c r="K3749" s="49" t="s">
        <v>6302</v>
      </c>
      <c r="L3749" s="51">
        <v>209</v>
      </c>
      <c r="M3749" s="52">
        <v>24885250</v>
      </c>
      <c r="N3749" s="52">
        <v>4977050</v>
      </c>
      <c r="O3749" s="52">
        <v>24764835</v>
      </c>
      <c r="P3749" s="52">
        <v>6660438</v>
      </c>
      <c r="Q3749" s="52">
        <v>29862300</v>
      </c>
      <c r="R3749" s="52">
        <v>31425273</v>
      </c>
      <c r="S3749" s="52">
        <v>61287573</v>
      </c>
      <c r="T3749" s="70" t="s">
        <v>10556</v>
      </c>
      <c r="U3749" s="70" t="s">
        <v>10560</v>
      </c>
    </row>
    <row r="3750" spans="1:21" x14ac:dyDescent="0.2">
      <c r="A3750" s="49" t="s">
        <v>5650</v>
      </c>
      <c r="B3750" s="49" t="s">
        <v>521</v>
      </c>
      <c r="C3750" s="50">
        <v>3785</v>
      </c>
      <c r="D3750" s="49" t="s">
        <v>519</v>
      </c>
      <c r="E3750" s="49" t="s">
        <v>6298</v>
      </c>
      <c r="F3750" s="49" t="s">
        <v>519</v>
      </c>
      <c r="G3750" s="49">
        <v>25200</v>
      </c>
      <c r="H3750" s="49" t="s">
        <v>540</v>
      </c>
      <c r="I3750" s="50">
        <v>19439</v>
      </c>
      <c r="J3750" s="50">
        <v>225200000058</v>
      </c>
      <c r="K3750" s="49" t="s">
        <v>6299</v>
      </c>
      <c r="L3750" s="51">
        <v>370</v>
      </c>
      <c r="M3750" s="52">
        <v>42140358</v>
      </c>
      <c r="N3750" s="52">
        <v>1805285</v>
      </c>
      <c r="O3750" s="52">
        <v>24764835</v>
      </c>
      <c r="P3750" s="52">
        <v>6660438</v>
      </c>
      <c r="Q3750" s="52">
        <v>43945643</v>
      </c>
      <c r="R3750" s="52">
        <v>31425273</v>
      </c>
      <c r="S3750" s="52">
        <v>75370916</v>
      </c>
      <c r="T3750" s="70" t="s">
        <v>10556</v>
      </c>
      <c r="U3750" s="70" t="s">
        <v>10560</v>
      </c>
    </row>
    <row r="3751" spans="1:21" x14ac:dyDescent="0.2">
      <c r="A3751" s="49" t="s">
        <v>5650</v>
      </c>
      <c r="B3751" s="49" t="s">
        <v>521</v>
      </c>
      <c r="C3751" s="50">
        <v>3785</v>
      </c>
      <c r="D3751" s="49" t="s">
        <v>519</v>
      </c>
      <c r="E3751" s="49" t="s">
        <v>6298</v>
      </c>
      <c r="F3751" s="49" t="s">
        <v>519</v>
      </c>
      <c r="G3751" s="49">
        <v>25200</v>
      </c>
      <c r="H3751" s="49" t="s">
        <v>540</v>
      </c>
      <c r="I3751" s="50">
        <v>19440</v>
      </c>
      <c r="J3751" s="50">
        <v>225200000201</v>
      </c>
      <c r="K3751" s="49" t="s">
        <v>6301</v>
      </c>
      <c r="L3751" s="51">
        <v>978</v>
      </c>
      <c r="M3751" s="52">
        <v>110719530</v>
      </c>
      <c r="N3751" s="52">
        <v>21039700</v>
      </c>
      <c r="O3751" s="52">
        <v>24764835</v>
      </c>
      <c r="P3751" s="52">
        <v>6660438</v>
      </c>
      <c r="Q3751" s="52">
        <v>131759230</v>
      </c>
      <c r="R3751" s="52">
        <v>31425273</v>
      </c>
      <c r="S3751" s="52">
        <v>163184503</v>
      </c>
      <c r="T3751" s="70" t="s">
        <v>10556</v>
      </c>
      <c r="U3751" s="70" t="s">
        <v>10560</v>
      </c>
    </row>
    <row r="3752" spans="1:21" x14ac:dyDescent="0.2">
      <c r="A3752" s="49" t="s">
        <v>5650</v>
      </c>
      <c r="B3752" s="49" t="s">
        <v>521</v>
      </c>
      <c r="C3752" s="50">
        <v>3785</v>
      </c>
      <c r="D3752" s="49" t="s">
        <v>519</v>
      </c>
      <c r="E3752" s="49" t="s">
        <v>6262</v>
      </c>
      <c r="F3752" s="49" t="s">
        <v>519</v>
      </c>
      <c r="G3752" s="49">
        <v>25126</v>
      </c>
      <c r="H3752" s="49" t="s">
        <v>530</v>
      </c>
      <c r="I3752" s="50">
        <v>19563</v>
      </c>
      <c r="J3752" s="50">
        <v>125126000232</v>
      </c>
      <c r="K3752" s="49" t="s">
        <v>6264</v>
      </c>
      <c r="L3752" s="51">
        <v>1157</v>
      </c>
      <c r="M3752" s="52">
        <v>107444635</v>
      </c>
      <c r="N3752" s="52">
        <v>21488927</v>
      </c>
      <c r="O3752" s="52">
        <v>20038195</v>
      </c>
      <c r="P3752" s="52">
        <v>6660438</v>
      </c>
      <c r="Q3752" s="52">
        <v>128933562</v>
      </c>
      <c r="R3752" s="52">
        <v>26698633</v>
      </c>
      <c r="S3752" s="52">
        <v>155632195</v>
      </c>
      <c r="T3752" s="70" t="s">
        <v>10556</v>
      </c>
      <c r="U3752" s="70" t="s">
        <v>10560</v>
      </c>
    </row>
    <row r="3753" spans="1:21" x14ac:dyDescent="0.2">
      <c r="A3753" s="49" t="s">
        <v>5650</v>
      </c>
      <c r="B3753" s="49" t="s">
        <v>521</v>
      </c>
      <c r="C3753" s="50">
        <v>3785</v>
      </c>
      <c r="D3753" s="49" t="s">
        <v>519</v>
      </c>
      <c r="E3753" s="49" t="s">
        <v>6451</v>
      </c>
      <c r="F3753" s="49" t="s">
        <v>519</v>
      </c>
      <c r="G3753" s="49">
        <v>25572</v>
      </c>
      <c r="H3753" s="49" t="s">
        <v>591</v>
      </c>
      <c r="I3753" s="50">
        <v>10834</v>
      </c>
      <c r="J3753" s="50">
        <v>125572000033</v>
      </c>
      <c r="K3753" s="49" t="s">
        <v>6454</v>
      </c>
      <c r="L3753" s="51">
        <v>664</v>
      </c>
      <c r="M3753" s="52">
        <v>67960293</v>
      </c>
      <c r="N3753" s="52">
        <v>10481618</v>
      </c>
      <c r="O3753" s="52">
        <v>27377465</v>
      </c>
      <c r="P3753" s="52">
        <v>6660438</v>
      </c>
      <c r="Q3753" s="52">
        <v>78441911</v>
      </c>
      <c r="R3753" s="52">
        <v>34037903</v>
      </c>
      <c r="S3753" s="52">
        <v>112479814</v>
      </c>
      <c r="T3753" s="70" t="s">
        <v>10556</v>
      </c>
      <c r="U3753" s="70" t="s">
        <v>10560</v>
      </c>
    </row>
    <row r="3754" spans="1:21" x14ac:dyDescent="0.2">
      <c r="A3754" s="49" t="s">
        <v>5650</v>
      </c>
      <c r="B3754" s="49" t="s">
        <v>521</v>
      </c>
      <c r="C3754" s="50">
        <v>3785</v>
      </c>
      <c r="D3754" s="49" t="s">
        <v>519</v>
      </c>
      <c r="E3754" s="49" t="s">
        <v>6431</v>
      </c>
      <c r="F3754" s="49" t="s">
        <v>519</v>
      </c>
      <c r="G3754" s="49">
        <v>25513</v>
      </c>
      <c r="H3754" s="49" t="s">
        <v>586</v>
      </c>
      <c r="I3754" s="50">
        <v>10706</v>
      </c>
      <c r="J3754" s="50">
        <v>125513000950</v>
      </c>
      <c r="K3754" s="49" t="s">
        <v>6361</v>
      </c>
      <c r="L3754" s="51">
        <v>845</v>
      </c>
      <c r="M3754" s="52">
        <v>86782621</v>
      </c>
      <c r="N3754" s="52">
        <v>4935825</v>
      </c>
      <c r="O3754" s="52">
        <v>25936949</v>
      </c>
      <c r="P3754" s="52">
        <v>6660438</v>
      </c>
      <c r="Q3754" s="52">
        <v>91718446</v>
      </c>
      <c r="R3754" s="52">
        <v>32597387</v>
      </c>
      <c r="S3754" s="52">
        <v>124315833</v>
      </c>
      <c r="T3754" s="70" t="s">
        <v>10556</v>
      </c>
      <c r="U3754" s="70" t="s">
        <v>10560</v>
      </c>
    </row>
    <row r="3755" spans="1:21" x14ac:dyDescent="0.2">
      <c r="A3755" s="49" t="s">
        <v>5650</v>
      </c>
      <c r="B3755" s="49" t="s">
        <v>521</v>
      </c>
      <c r="C3755" s="50">
        <v>3785</v>
      </c>
      <c r="D3755" s="49" t="s">
        <v>519</v>
      </c>
      <c r="E3755" s="49" t="s">
        <v>6360</v>
      </c>
      <c r="F3755" s="49" t="s">
        <v>519</v>
      </c>
      <c r="G3755" s="49">
        <v>25326</v>
      </c>
      <c r="H3755" s="49" t="s">
        <v>564</v>
      </c>
      <c r="I3755" s="50">
        <v>1355</v>
      </c>
      <c r="J3755" s="50">
        <v>125326000121</v>
      </c>
      <c r="K3755" s="49" t="s">
        <v>6361</v>
      </c>
      <c r="L3755" s="51">
        <v>531</v>
      </c>
      <c r="M3755" s="52">
        <v>55686579</v>
      </c>
      <c r="N3755" s="52">
        <v>3110367</v>
      </c>
      <c r="O3755" s="52">
        <v>25843794</v>
      </c>
      <c r="P3755" s="52">
        <v>6660438</v>
      </c>
      <c r="Q3755" s="52">
        <v>58796946</v>
      </c>
      <c r="R3755" s="52">
        <v>32504232</v>
      </c>
      <c r="S3755" s="52">
        <v>91301178</v>
      </c>
      <c r="T3755" s="70" t="s">
        <v>10556</v>
      </c>
      <c r="U3755" s="70" t="s">
        <v>10560</v>
      </c>
    </row>
    <row r="3756" spans="1:21" x14ac:dyDescent="0.2">
      <c r="A3756" s="49" t="s">
        <v>5650</v>
      </c>
      <c r="B3756" s="49" t="s">
        <v>521</v>
      </c>
      <c r="C3756" s="50">
        <v>3785</v>
      </c>
      <c r="D3756" s="49" t="s">
        <v>519</v>
      </c>
      <c r="E3756" s="49" t="s">
        <v>6288</v>
      </c>
      <c r="F3756" s="49" t="s">
        <v>519</v>
      </c>
      <c r="G3756" s="49">
        <v>25178</v>
      </c>
      <c r="H3756" s="49" t="s">
        <v>537</v>
      </c>
      <c r="I3756" s="50">
        <v>18787</v>
      </c>
      <c r="J3756" s="50">
        <v>125178000168</v>
      </c>
      <c r="K3756" s="49" t="s">
        <v>6289</v>
      </c>
      <c r="L3756" s="51">
        <v>1366</v>
      </c>
      <c r="M3756" s="52">
        <v>137529867</v>
      </c>
      <c r="N3756" s="52">
        <v>27505973</v>
      </c>
      <c r="O3756" s="52">
        <v>26287043</v>
      </c>
      <c r="P3756" s="52">
        <v>6660438</v>
      </c>
      <c r="Q3756" s="52">
        <v>165035840</v>
      </c>
      <c r="R3756" s="52">
        <v>32947481</v>
      </c>
      <c r="S3756" s="52">
        <v>197983321</v>
      </c>
      <c r="T3756" s="70" t="s">
        <v>10556</v>
      </c>
      <c r="U3756" s="70" t="s">
        <v>10560</v>
      </c>
    </row>
    <row r="3757" spans="1:21" x14ac:dyDescent="0.2">
      <c r="A3757" s="49" t="s">
        <v>5894</v>
      </c>
      <c r="B3757" s="49" t="s">
        <v>731</v>
      </c>
      <c r="C3757" s="50">
        <v>3794</v>
      </c>
      <c r="D3757" s="49" t="s">
        <v>732</v>
      </c>
      <c r="E3757" s="49" t="s">
        <v>7311</v>
      </c>
      <c r="F3757" s="49" t="s">
        <v>732</v>
      </c>
      <c r="G3757" s="49">
        <v>47545</v>
      </c>
      <c r="H3757" s="49" t="s">
        <v>747</v>
      </c>
      <c r="I3757" s="50">
        <v>11704</v>
      </c>
      <c r="J3757" s="50">
        <v>147545001668</v>
      </c>
      <c r="K3757" s="49" t="s">
        <v>7312</v>
      </c>
      <c r="L3757" s="51">
        <v>1736</v>
      </c>
      <c r="M3757" s="52">
        <v>232798167</v>
      </c>
      <c r="N3757" s="52">
        <v>0</v>
      </c>
      <c r="O3757" s="52">
        <v>29585665</v>
      </c>
      <c r="P3757" s="52">
        <v>6660438</v>
      </c>
      <c r="Q3757" s="52">
        <v>232798167</v>
      </c>
      <c r="R3757" s="52">
        <v>36246103</v>
      </c>
      <c r="S3757" s="52">
        <v>269044270</v>
      </c>
      <c r="T3757" s="70" t="s">
        <v>10556</v>
      </c>
      <c r="U3757" s="70" t="s">
        <v>10560</v>
      </c>
    </row>
    <row r="3758" spans="1:21" x14ac:dyDescent="0.2">
      <c r="A3758" s="49" t="s">
        <v>5894</v>
      </c>
      <c r="B3758" s="49" t="s">
        <v>731</v>
      </c>
      <c r="C3758" s="50">
        <v>3794</v>
      </c>
      <c r="D3758" s="49" t="s">
        <v>732</v>
      </c>
      <c r="E3758" s="49" t="s">
        <v>7302</v>
      </c>
      <c r="F3758" s="49" t="s">
        <v>732</v>
      </c>
      <c r="G3758" s="49">
        <v>47460</v>
      </c>
      <c r="H3758" s="49" t="s">
        <v>745</v>
      </c>
      <c r="I3758" s="50">
        <v>11248</v>
      </c>
      <c r="J3758" s="50">
        <v>247460000249</v>
      </c>
      <c r="K3758" s="49" t="s">
        <v>7305</v>
      </c>
      <c r="L3758" s="51">
        <v>1800</v>
      </c>
      <c r="M3758" s="52">
        <v>269397894</v>
      </c>
      <c r="N3758" s="52">
        <v>0</v>
      </c>
      <c r="O3758" s="52">
        <v>41454085</v>
      </c>
      <c r="P3758" s="52">
        <v>6660438</v>
      </c>
      <c r="Q3758" s="52">
        <v>269397894</v>
      </c>
      <c r="R3758" s="52">
        <v>48114523</v>
      </c>
      <c r="S3758" s="52">
        <v>317512417</v>
      </c>
      <c r="T3758" s="70" t="s">
        <v>10556</v>
      </c>
      <c r="U3758" s="70" t="s">
        <v>10560</v>
      </c>
    </row>
    <row r="3759" spans="1:21" x14ac:dyDescent="0.2">
      <c r="A3759" s="49" t="s">
        <v>5894</v>
      </c>
      <c r="B3759" s="49" t="s">
        <v>731</v>
      </c>
      <c r="C3759" s="50">
        <v>3794</v>
      </c>
      <c r="D3759" s="49" t="s">
        <v>732</v>
      </c>
      <c r="E3759" s="49" t="s">
        <v>7306</v>
      </c>
      <c r="F3759" s="49" t="s">
        <v>732</v>
      </c>
      <c r="G3759" s="49">
        <v>47541</v>
      </c>
      <c r="H3759" s="49" t="s">
        <v>746</v>
      </c>
      <c r="I3759" s="50">
        <v>11274</v>
      </c>
      <c r="J3759" s="50">
        <v>247541000343</v>
      </c>
      <c r="K3759" s="49" t="s">
        <v>7308</v>
      </c>
      <c r="L3759" s="51">
        <v>439</v>
      </c>
      <c r="M3759" s="52">
        <v>63058661</v>
      </c>
      <c r="N3759" s="52">
        <v>0</v>
      </c>
      <c r="O3759" s="52">
        <v>32847411</v>
      </c>
      <c r="P3759" s="52">
        <v>6660438</v>
      </c>
      <c r="Q3759" s="52">
        <v>63058661</v>
      </c>
      <c r="R3759" s="52">
        <v>39507849</v>
      </c>
      <c r="S3759" s="52">
        <v>102566510</v>
      </c>
      <c r="T3759" s="70" t="s">
        <v>10556</v>
      </c>
      <c r="U3759" s="70" t="s">
        <v>10560</v>
      </c>
    </row>
    <row r="3760" spans="1:21" x14ac:dyDescent="0.2">
      <c r="A3760" s="49" t="s">
        <v>5650</v>
      </c>
      <c r="B3760" s="49" t="s">
        <v>521</v>
      </c>
      <c r="C3760" s="50">
        <v>3785</v>
      </c>
      <c r="D3760" s="49" t="s">
        <v>519</v>
      </c>
      <c r="E3760" s="49" t="s">
        <v>6335</v>
      </c>
      <c r="F3760" s="49" t="s">
        <v>519</v>
      </c>
      <c r="G3760" s="49">
        <v>25295</v>
      </c>
      <c r="H3760" s="49" t="s">
        <v>555</v>
      </c>
      <c r="I3760" s="50">
        <v>16509</v>
      </c>
      <c r="J3760" s="50">
        <v>125295000110</v>
      </c>
      <c r="K3760" s="49" t="s">
        <v>6336</v>
      </c>
      <c r="L3760" s="51">
        <v>2480</v>
      </c>
      <c r="M3760" s="52">
        <v>243261332</v>
      </c>
      <c r="N3760" s="52">
        <v>48652266</v>
      </c>
      <c r="O3760" s="52">
        <v>25065166</v>
      </c>
      <c r="P3760" s="52">
        <v>6660438</v>
      </c>
      <c r="Q3760" s="52">
        <v>291913598</v>
      </c>
      <c r="R3760" s="52">
        <v>31725604</v>
      </c>
      <c r="S3760" s="52">
        <v>323639202</v>
      </c>
      <c r="T3760" s="70" t="s">
        <v>10556</v>
      </c>
      <c r="U3760" s="70" t="s">
        <v>10560</v>
      </c>
    </row>
    <row r="3761" spans="1:21" x14ac:dyDescent="0.2">
      <c r="A3761" s="49" t="s">
        <v>5650</v>
      </c>
      <c r="B3761" s="49" t="s">
        <v>521</v>
      </c>
      <c r="C3761" s="50">
        <v>3785</v>
      </c>
      <c r="D3761" s="49" t="s">
        <v>519</v>
      </c>
      <c r="E3761" s="49" t="s">
        <v>6516</v>
      </c>
      <c r="F3761" s="49" t="s">
        <v>519</v>
      </c>
      <c r="G3761" s="49">
        <v>25772</v>
      </c>
      <c r="H3761" s="49" t="s">
        <v>611</v>
      </c>
      <c r="I3761" s="50">
        <v>16623</v>
      </c>
      <c r="J3761" s="50">
        <v>225772000024</v>
      </c>
      <c r="K3761" s="49" t="s">
        <v>6510</v>
      </c>
      <c r="L3761" s="51">
        <v>282</v>
      </c>
      <c r="M3761" s="52">
        <v>31181513</v>
      </c>
      <c r="N3761" s="52">
        <v>0</v>
      </c>
      <c r="O3761" s="52">
        <v>25121019</v>
      </c>
      <c r="P3761" s="52">
        <v>6660438</v>
      </c>
      <c r="Q3761" s="52">
        <v>31181513</v>
      </c>
      <c r="R3761" s="52">
        <v>31781457</v>
      </c>
      <c r="S3761" s="52">
        <v>62962970</v>
      </c>
      <c r="T3761" s="70" t="s">
        <v>10556</v>
      </c>
      <c r="U3761" s="70" t="s">
        <v>10560</v>
      </c>
    </row>
    <row r="3762" spans="1:21" x14ac:dyDescent="0.2">
      <c r="A3762" s="49" t="s">
        <v>5650</v>
      </c>
      <c r="B3762" s="49" t="s">
        <v>521</v>
      </c>
      <c r="C3762" s="50">
        <v>3785</v>
      </c>
      <c r="D3762" s="49" t="s">
        <v>519</v>
      </c>
      <c r="E3762" s="49" t="s">
        <v>6508</v>
      </c>
      <c r="F3762" s="49" t="s">
        <v>519</v>
      </c>
      <c r="G3762" s="49">
        <v>25758</v>
      </c>
      <c r="H3762" s="49" t="s">
        <v>609</v>
      </c>
      <c r="I3762" s="50">
        <v>17179</v>
      </c>
      <c r="J3762" s="50">
        <v>125758000084</v>
      </c>
      <c r="K3762" s="49" t="s">
        <v>6510</v>
      </c>
      <c r="L3762" s="51">
        <v>1233</v>
      </c>
      <c r="M3762" s="52">
        <v>115119656</v>
      </c>
      <c r="N3762" s="52">
        <v>0</v>
      </c>
      <c r="O3762" s="52">
        <v>19972370</v>
      </c>
      <c r="P3762" s="52">
        <v>6660438</v>
      </c>
      <c r="Q3762" s="52">
        <v>115119656</v>
      </c>
      <c r="R3762" s="52">
        <v>26632808</v>
      </c>
      <c r="S3762" s="52">
        <v>141752464</v>
      </c>
      <c r="T3762" s="70" t="s">
        <v>10556</v>
      </c>
      <c r="U3762" s="70" t="s">
        <v>10560</v>
      </c>
    </row>
    <row r="3763" spans="1:21" x14ac:dyDescent="0.2">
      <c r="A3763" s="49" t="s">
        <v>5894</v>
      </c>
      <c r="B3763" s="49" t="s">
        <v>731</v>
      </c>
      <c r="C3763" s="50">
        <v>3794</v>
      </c>
      <c r="D3763" s="49" t="s">
        <v>732</v>
      </c>
      <c r="E3763" s="49" t="s">
        <v>7259</v>
      </c>
      <c r="F3763" s="49" t="s">
        <v>732</v>
      </c>
      <c r="G3763" s="49">
        <v>47245</v>
      </c>
      <c r="H3763" s="49" t="s">
        <v>740</v>
      </c>
      <c r="I3763" s="50">
        <v>12148</v>
      </c>
      <c r="J3763" s="50">
        <v>247245001555</v>
      </c>
      <c r="K3763" s="49" t="s">
        <v>7273</v>
      </c>
      <c r="L3763" s="51">
        <v>362</v>
      </c>
      <c r="M3763" s="52">
        <v>55659372</v>
      </c>
      <c r="N3763" s="52">
        <v>0</v>
      </c>
      <c r="O3763" s="52">
        <v>32108400</v>
      </c>
      <c r="P3763" s="52">
        <v>6660438</v>
      </c>
      <c r="Q3763" s="52">
        <v>55659372</v>
      </c>
      <c r="R3763" s="52">
        <v>38768838</v>
      </c>
      <c r="S3763" s="52">
        <v>94428210</v>
      </c>
      <c r="T3763" s="70" t="s">
        <v>10556</v>
      </c>
      <c r="U3763" s="70" t="s">
        <v>10560</v>
      </c>
    </row>
    <row r="3764" spans="1:21" x14ac:dyDescent="0.2">
      <c r="A3764" s="49" t="s">
        <v>5650</v>
      </c>
      <c r="B3764" s="49" t="s">
        <v>521</v>
      </c>
      <c r="C3764" s="50">
        <v>3785</v>
      </c>
      <c r="D3764" s="49" t="s">
        <v>519</v>
      </c>
      <c r="E3764" s="49" t="s">
        <v>6496</v>
      </c>
      <c r="F3764" s="49" t="s">
        <v>519</v>
      </c>
      <c r="G3764" s="49">
        <v>25740</v>
      </c>
      <c r="H3764" s="49" t="s">
        <v>604</v>
      </c>
      <c r="I3764" s="50">
        <v>17098</v>
      </c>
      <c r="J3764" s="50">
        <v>125740000443</v>
      </c>
      <c r="K3764" s="49" t="s">
        <v>6499</v>
      </c>
      <c r="L3764" s="51">
        <v>783</v>
      </c>
      <c r="M3764" s="52">
        <v>74790757</v>
      </c>
      <c r="N3764" s="52">
        <v>2003478</v>
      </c>
      <c r="O3764" s="52">
        <v>25369797</v>
      </c>
      <c r="P3764" s="52">
        <v>6660438</v>
      </c>
      <c r="Q3764" s="52">
        <v>76794235</v>
      </c>
      <c r="R3764" s="52">
        <v>32030235</v>
      </c>
      <c r="S3764" s="52">
        <v>108824470</v>
      </c>
      <c r="T3764" s="70" t="s">
        <v>10556</v>
      </c>
      <c r="U3764" s="70" t="s">
        <v>10560</v>
      </c>
    </row>
    <row r="3765" spans="1:21" x14ac:dyDescent="0.2">
      <c r="A3765" s="49" t="s">
        <v>5650</v>
      </c>
      <c r="B3765" s="49" t="s">
        <v>521</v>
      </c>
      <c r="C3765" s="50">
        <v>3785</v>
      </c>
      <c r="D3765" s="49" t="s">
        <v>519</v>
      </c>
      <c r="E3765" s="49" t="s">
        <v>6262</v>
      </c>
      <c r="F3765" s="49" t="s">
        <v>519</v>
      </c>
      <c r="G3765" s="49">
        <v>25126</v>
      </c>
      <c r="H3765" s="49" t="s">
        <v>530</v>
      </c>
      <c r="I3765" s="50">
        <v>26569</v>
      </c>
      <c r="J3765" s="50">
        <v>225126000091</v>
      </c>
      <c r="K3765" s="49" t="s">
        <v>6269</v>
      </c>
      <c r="L3765" s="51">
        <v>1484</v>
      </c>
      <c r="M3765" s="52">
        <v>160425037</v>
      </c>
      <c r="N3765" s="52">
        <v>0</v>
      </c>
      <c r="O3765" s="52">
        <v>24664333</v>
      </c>
      <c r="P3765" s="52">
        <v>6660438</v>
      </c>
      <c r="Q3765" s="52">
        <v>160425037</v>
      </c>
      <c r="R3765" s="52">
        <v>31324771</v>
      </c>
      <c r="S3765" s="52">
        <v>191749808</v>
      </c>
      <c r="T3765" s="70" t="s">
        <v>10556</v>
      </c>
      <c r="U3765" s="70" t="s">
        <v>10560</v>
      </c>
    </row>
    <row r="3766" spans="1:21" x14ac:dyDescent="0.2">
      <c r="A3766" s="49" t="s">
        <v>5894</v>
      </c>
      <c r="B3766" s="49" t="s">
        <v>731</v>
      </c>
      <c r="C3766" s="50">
        <v>3794</v>
      </c>
      <c r="D3766" s="49" t="s">
        <v>732</v>
      </c>
      <c r="E3766" s="49" t="s">
        <v>7259</v>
      </c>
      <c r="F3766" s="49" t="s">
        <v>732</v>
      </c>
      <c r="G3766" s="49">
        <v>47245</v>
      </c>
      <c r="H3766" s="49" t="s">
        <v>740</v>
      </c>
      <c r="I3766" s="50">
        <v>12139</v>
      </c>
      <c r="J3766" s="50">
        <v>247245000419</v>
      </c>
      <c r="K3766" s="49" t="s">
        <v>7263</v>
      </c>
      <c r="L3766" s="51">
        <v>471</v>
      </c>
      <c r="M3766" s="52">
        <v>70289712</v>
      </c>
      <c r="N3766" s="52">
        <v>0</v>
      </c>
      <c r="O3766" s="52">
        <v>32108400</v>
      </c>
      <c r="P3766" s="52">
        <v>6660438</v>
      </c>
      <c r="Q3766" s="52">
        <v>70289712</v>
      </c>
      <c r="R3766" s="52">
        <v>38768838</v>
      </c>
      <c r="S3766" s="52">
        <v>109058550</v>
      </c>
      <c r="T3766" s="70" t="s">
        <v>10556</v>
      </c>
      <c r="U3766" s="70" t="s">
        <v>10560</v>
      </c>
    </row>
    <row r="3767" spans="1:21" x14ac:dyDescent="0.2">
      <c r="A3767" s="49" t="s">
        <v>5650</v>
      </c>
      <c r="B3767" s="49" t="s">
        <v>521</v>
      </c>
      <c r="C3767" s="50">
        <v>3785</v>
      </c>
      <c r="D3767" s="49" t="s">
        <v>519</v>
      </c>
      <c r="E3767" s="49" t="s">
        <v>6422</v>
      </c>
      <c r="F3767" s="49" t="s">
        <v>519</v>
      </c>
      <c r="G3767" s="49">
        <v>25488</v>
      </c>
      <c r="H3767" s="49" t="s">
        <v>582</v>
      </c>
      <c r="I3767" s="50">
        <v>14164</v>
      </c>
      <c r="J3767" s="50">
        <v>125488000133</v>
      </c>
      <c r="K3767" s="49" t="s">
        <v>6424</v>
      </c>
      <c r="L3767" s="51">
        <v>544</v>
      </c>
      <c r="M3767" s="52">
        <v>53105993</v>
      </c>
      <c r="N3767" s="52">
        <v>2022580</v>
      </c>
      <c r="O3767" s="52">
        <v>25875069</v>
      </c>
      <c r="P3767" s="52">
        <v>6660438</v>
      </c>
      <c r="Q3767" s="52">
        <v>55128573</v>
      </c>
      <c r="R3767" s="52">
        <v>32535507</v>
      </c>
      <c r="S3767" s="52">
        <v>87664080</v>
      </c>
      <c r="T3767" s="70" t="s">
        <v>10556</v>
      </c>
      <c r="U3767" s="70" t="s">
        <v>10560</v>
      </c>
    </row>
    <row r="3768" spans="1:21" x14ac:dyDescent="0.2">
      <c r="A3768" s="49" t="s">
        <v>5650</v>
      </c>
      <c r="B3768" s="49" t="s">
        <v>521</v>
      </c>
      <c r="C3768" s="50">
        <v>3785</v>
      </c>
      <c r="D3768" s="49" t="s">
        <v>519</v>
      </c>
      <c r="E3768" s="49" t="s">
        <v>6345</v>
      </c>
      <c r="F3768" s="49" t="s">
        <v>519</v>
      </c>
      <c r="G3768" s="49">
        <v>25317</v>
      </c>
      <c r="H3768" s="49" t="s">
        <v>560</v>
      </c>
      <c r="I3768" s="50">
        <v>16047</v>
      </c>
      <c r="J3768" s="50">
        <v>325317000240</v>
      </c>
      <c r="K3768" s="49" t="s">
        <v>6346</v>
      </c>
      <c r="L3768" s="51">
        <v>1097</v>
      </c>
      <c r="M3768" s="52">
        <v>109469538</v>
      </c>
      <c r="N3768" s="52">
        <v>0</v>
      </c>
      <c r="O3768" s="52">
        <v>26896634</v>
      </c>
      <c r="P3768" s="52">
        <v>6660438</v>
      </c>
      <c r="Q3768" s="52">
        <v>109469538</v>
      </c>
      <c r="R3768" s="52">
        <v>33557072</v>
      </c>
      <c r="S3768" s="52">
        <v>143026610</v>
      </c>
      <c r="T3768" s="70" t="s">
        <v>10556</v>
      </c>
      <c r="U3768" s="70" t="s">
        <v>10560</v>
      </c>
    </row>
    <row r="3769" spans="1:21" x14ac:dyDescent="0.2">
      <c r="A3769" s="49" t="s">
        <v>5894</v>
      </c>
      <c r="B3769" s="49" t="s">
        <v>731</v>
      </c>
      <c r="C3769" s="50">
        <v>3794</v>
      </c>
      <c r="D3769" s="49" t="s">
        <v>732</v>
      </c>
      <c r="E3769" s="49" t="s">
        <v>7373</v>
      </c>
      <c r="F3769" s="49" t="s">
        <v>732</v>
      </c>
      <c r="G3769" s="49">
        <v>47720</v>
      </c>
      <c r="H3769" s="49" t="s">
        <v>756</v>
      </c>
      <c r="I3769" s="50">
        <v>11336</v>
      </c>
      <c r="J3769" s="50">
        <v>247707000461</v>
      </c>
      <c r="K3769" s="49" t="s">
        <v>6373</v>
      </c>
      <c r="L3769" s="51">
        <v>258</v>
      </c>
      <c r="M3769" s="52">
        <v>39623220</v>
      </c>
      <c r="N3769" s="52">
        <v>0</v>
      </c>
      <c r="O3769" s="52">
        <v>33714926</v>
      </c>
      <c r="P3769" s="52">
        <v>6660438</v>
      </c>
      <c r="Q3769" s="52">
        <v>39623220</v>
      </c>
      <c r="R3769" s="52">
        <v>40375364</v>
      </c>
      <c r="S3769" s="52">
        <v>79998584</v>
      </c>
      <c r="T3769" s="70" t="s">
        <v>10556</v>
      </c>
      <c r="U3769" s="70" t="s">
        <v>10560</v>
      </c>
    </row>
    <row r="3770" spans="1:21" x14ac:dyDescent="0.2">
      <c r="A3770" s="49" t="s">
        <v>5650</v>
      </c>
      <c r="B3770" s="49" t="s">
        <v>521</v>
      </c>
      <c r="C3770" s="50">
        <v>3785</v>
      </c>
      <c r="D3770" s="49" t="s">
        <v>519</v>
      </c>
      <c r="E3770" s="49" t="s">
        <v>6371</v>
      </c>
      <c r="F3770" s="49" t="s">
        <v>519</v>
      </c>
      <c r="G3770" s="49">
        <v>25372</v>
      </c>
      <c r="H3770" s="49" t="s">
        <v>569</v>
      </c>
      <c r="I3770" s="50">
        <v>1368</v>
      </c>
      <c r="J3770" s="50">
        <v>225372000777</v>
      </c>
      <c r="K3770" s="49" t="s">
        <v>6373</v>
      </c>
      <c r="L3770" s="51">
        <v>154</v>
      </c>
      <c r="M3770" s="52">
        <v>20177758</v>
      </c>
      <c r="N3770" s="52">
        <v>0</v>
      </c>
      <c r="O3770" s="52">
        <v>28003961</v>
      </c>
      <c r="P3770" s="52">
        <v>6660438</v>
      </c>
      <c r="Q3770" s="52">
        <v>20177758</v>
      </c>
      <c r="R3770" s="52">
        <v>34664399</v>
      </c>
      <c r="S3770" s="52">
        <v>54842157</v>
      </c>
      <c r="T3770" s="70" t="s">
        <v>10556</v>
      </c>
      <c r="U3770" s="70" t="s">
        <v>10560</v>
      </c>
    </row>
    <row r="3771" spans="1:21" x14ac:dyDescent="0.2">
      <c r="A3771" s="49" t="s">
        <v>5650</v>
      </c>
      <c r="B3771" s="49" t="s">
        <v>521</v>
      </c>
      <c r="C3771" s="50">
        <v>3785</v>
      </c>
      <c r="D3771" s="49" t="s">
        <v>519</v>
      </c>
      <c r="E3771" s="49" t="s">
        <v>6399</v>
      </c>
      <c r="F3771" s="49" t="s">
        <v>519</v>
      </c>
      <c r="G3771" s="49">
        <v>25407</v>
      </c>
      <c r="H3771" s="49" t="s">
        <v>574</v>
      </c>
      <c r="I3771" s="50">
        <v>19643</v>
      </c>
      <c r="J3771" s="50">
        <v>125407000215</v>
      </c>
      <c r="K3771" s="49" t="s">
        <v>6400</v>
      </c>
      <c r="L3771" s="51">
        <v>1286</v>
      </c>
      <c r="M3771" s="52">
        <v>161263693</v>
      </c>
      <c r="N3771" s="52">
        <v>7722136</v>
      </c>
      <c r="O3771" s="52">
        <v>26483003</v>
      </c>
      <c r="P3771" s="52">
        <v>6660438</v>
      </c>
      <c r="Q3771" s="52">
        <v>168985829</v>
      </c>
      <c r="R3771" s="52">
        <v>33143441</v>
      </c>
      <c r="S3771" s="52">
        <v>202129270</v>
      </c>
      <c r="T3771" s="70" t="s">
        <v>10556</v>
      </c>
      <c r="U3771" s="70" t="s">
        <v>10560</v>
      </c>
    </row>
    <row r="3772" spans="1:21" x14ac:dyDescent="0.2">
      <c r="A3772" s="49" t="s">
        <v>5894</v>
      </c>
      <c r="B3772" s="49" t="s">
        <v>731</v>
      </c>
      <c r="C3772" s="50">
        <v>3794</v>
      </c>
      <c r="D3772" s="49" t="s">
        <v>732</v>
      </c>
      <c r="E3772" s="49" t="s">
        <v>7293</v>
      </c>
      <c r="F3772" s="49" t="s">
        <v>732</v>
      </c>
      <c r="G3772" s="49">
        <v>47318</v>
      </c>
      <c r="H3772" s="49" t="s">
        <v>744</v>
      </c>
      <c r="I3772" s="50">
        <v>11243</v>
      </c>
      <c r="J3772" s="50">
        <v>147318000019</v>
      </c>
      <c r="K3772" s="49" t="s">
        <v>6373</v>
      </c>
      <c r="L3772" s="51">
        <v>1109</v>
      </c>
      <c r="M3772" s="52">
        <v>136935583</v>
      </c>
      <c r="N3772" s="52">
        <v>0</v>
      </c>
      <c r="O3772" s="52">
        <v>32383740</v>
      </c>
      <c r="P3772" s="52">
        <v>6660438</v>
      </c>
      <c r="Q3772" s="52">
        <v>136935583</v>
      </c>
      <c r="R3772" s="52">
        <v>39044178</v>
      </c>
      <c r="S3772" s="52">
        <v>175979761</v>
      </c>
      <c r="T3772" s="70" t="s">
        <v>10556</v>
      </c>
      <c r="U3772" s="70" t="s">
        <v>10560</v>
      </c>
    </row>
    <row r="3773" spans="1:21" x14ac:dyDescent="0.2">
      <c r="A3773" s="49" t="s">
        <v>5650</v>
      </c>
      <c r="B3773" s="49" t="s">
        <v>521</v>
      </c>
      <c r="C3773" s="50">
        <v>3785</v>
      </c>
      <c r="D3773" s="49" t="s">
        <v>519</v>
      </c>
      <c r="E3773" s="49" t="s">
        <v>6520</v>
      </c>
      <c r="F3773" s="49" t="s">
        <v>519</v>
      </c>
      <c r="G3773" s="49">
        <v>25777</v>
      </c>
      <c r="H3773" s="49" t="s">
        <v>612</v>
      </c>
      <c r="I3773" s="50">
        <v>16628</v>
      </c>
      <c r="J3773" s="50">
        <v>125777000168</v>
      </c>
      <c r="K3773" s="49" t="s">
        <v>6522</v>
      </c>
      <c r="L3773" s="51">
        <v>610</v>
      </c>
      <c r="M3773" s="52">
        <v>65562334</v>
      </c>
      <c r="N3773" s="52">
        <v>8990006</v>
      </c>
      <c r="O3773" s="52">
        <v>26515877</v>
      </c>
      <c r="P3773" s="52">
        <v>6660438</v>
      </c>
      <c r="Q3773" s="52">
        <v>74552340</v>
      </c>
      <c r="R3773" s="52">
        <v>33176315</v>
      </c>
      <c r="S3773" s="52">
        <v>107728655</v>
      </c>
      <c r="T3773" s="70" t="s">
        <v>10556</v>
      </c>
      <c r="U3773" s="70" t="s">
        <v>10560</v>
      </c>
    </row>
    <row r="3774" spans="1:21" x14ac:dyDescent="0.2">
      <c r="A3774" s="49" t="s">
        <v>5650</v>
      </c>
      <c r="B3774" s="49" t="s">
        <v>521</v>
      </c>
      <c r="C3774" s="50">
        <v>3785</v>
      </c>
      <c r="D3774" s="49" t="s">
        <v>519</v>
      </c>
      <c r="E3774" s="49" t="s">
        <v>6254</v>
      </c>
      <c r="F3774" s="49" t="s">
        <v>519</v>
      </c>
      <c r="G3774" s="49">
        <v>25099</v>
      </c>
      <c r="H3774" s="49" t="s">
        <v>527</v>
      </c>
      <c r="I3774" s="50">
        <v>12207</v>
      </c>
      <c r="J3774" s="50">
        <v>125099000101</v>
      </c>
      <c r="K3774" s="49" t="s">
        <v>6255</v>
      </c>
      <c r="L3774" s="51">
        <v>1365</v>
      </c>
      <c r="M3774" s="52">
        <v>132305570</v>
      </c>
      <c r="N3774" s="52">
        <v>6318842</v>
      </c>
      <c r="O3774" s="52">
        <v>25211723</v>
      </c>
      <c r="P3774" s="52">
        <v>6660438</v>
      </c>
      <c r="Q3774" s="52">
        <v>138624412</v>
      </c>
      <c r="R3774" s="52">
        <v>31872161</v>
      </c>
      <c r="S3774" s="52">
        <v>170496573</v>
      </c>
      <c r="T3774" s="70" t="s">
        <v>10556</v>
      </c>
      <c r="U3774" s="70" t="s">
        <v>10560</v>
      </c>
    </row>
    <row r="3775" spans="1:21" x14ac:dyDescent="0.2">
      <c r="A3775" s="49" t="s">
        <v>5650</v>
      </c>
      <c r="B3775" s="49" t="s">
        <v>521</v>
      </c>
      <c r="C3775" s="50">
        <v>3785</v>
      </c>
      <c r="D3775" s="49" t="s">
        <v>519</v>
      </c>
      <c r="E3775" s="49" t="s">
        <v>6488</v>
      </c>
      <c r="F3775" s="49" t="s">
        <v>519</v>
      </c>
      <c r="G3775" s="49">
        <v>25718</v>
      </c>
      <c r="H3775" s="49" t="s">
        <v>602</v>
      </c>
      <c r="I3775" s="50">
        <v>16605</v>
      </c>
      <c r="J3775" s="50">
        <v>125718000219</v>
      </c>
      <c r="K3775" s="49" t="s">
        <v>6489</v>
      </c>
      <c r="L3775" s="51">
        <v>1079</v>
      </c>
      <c r="M3775" s="52">
        <v>112327897</v>
      </c>
      <c r="N3775" s="52">
        <v>4295599</v>
      </c>
      <c r="O3775" s="52">
        <v>26029341</v>
      </c>
      <c r="P3775" s="52">
        <v>6660438</v>
      </c>
      <c r="Q3775" s="52">
        <v>116623496</v>
      </c>
      <c r="R3775" s="52">
        <v>32689779</v>
      </c>
      <c r="S3775" s="52">
        <v>149313275</v>
      </c>
      <c r="T3775" s="70" t="s">
        <v>10556</v>
      </c>
      <c r="U3775" s="70" t="s">
        <v>10560</v>
      </c>
    </row>
    <row r="3776" spans="1:21" x14ac:dyDescent="0.2">
      <c r="A3776" s="49" t="s">
        <v>5650</v>
      </c>
      <c r="B3776" s="49" t="s">
        <v>521</v>
      </c>
      <c r="C3776" s="50">
        <v>3785</v>
      </c>
      <c r="D3776" s="49" t="s">
        <v>519</v>
      </c>
      <c r="E3776" s="49" t="s">
        <v>6270</v>
      </c>
      <c r="F3776" s="49" t="s">
        <v>519</v>
      </c>
      <c r="G3776" s="49">
        <v>25148</v>
      </c>
      <c r="H3776" s="49" t="s">
        <v>531</v>
      </c>
      <c r="I3776" s="50">
        <v>19620</v>
      </c>
      <c r="J3776" s="50">
        <v>225148001571</v>
      </c>
      <c r="K3776" s="49" t="s">
        <v>6271</v>
      </c>
      <c r="L3776" s="51">
        <v>196</v>
      </c>
      <c r="M3776" s="52">
        <v>27935001</v>
      </c>
      <c r="N3776" s="52">
        <v>2749646</v>
      </c>
      <c r="O3776" s="52">
        <v>31339801</v>
      </c>
      <c r="P3776" s="52">
        <v>6660438</v>
      </c>
      <c r="Q3776" s="52">
        <v>30684647</v>
      </c>
      <c r="R3776" s="52">
        <v>38000239</v>
      </c>
      <c r="S3776" s="52">
        <v>68684886</v>
      </c>
      <c r="T3776" s="70" t="s">
        <v>10556</v>
      </c>
      <c r="U3776" s="70" t="s">
        <v>10560</v>
      </c>
    </row>
    <row r="3777" spans="1:21" x14ac:dyDescent="0.2">
      <c r="A3777" s="49" t="s">
        <v>5650</v>
      </c>
      <c r="B3777" s="49" t="s">
        <v>521</v>
      </c>
      <c r="C3777" s="50">
        <v>3785</v>
      </c>
      <c r="D3777" s="49" t="s">
        <v>519</v>
      </c>
      <c r="E3777" s="49" t="s">
        <v>6429</v>
      </c>
      <c r="F3777" s="49" t="s">
        <v>519</v>
      </c>
      <c r="G3777" s="49">
        <v>25491</v>
      </c>
      <c r="H3777" s="49" t="s">
        <v>584</v>
      </c>
      <c r="I3777" s="50">
        <v>11092</v>
      </c>
      <c r="J3777" s="50">
        <v>125491000241</v>
      </c>
      <c r="K3777" s="49" t="s">
        <v>6430</v>
      </c>
      <c r="L3777" s="51">
        <v>389</v>
      </c>
      <c r="M3777" s="52">
        <v>39923003</v>
      </c>
      <c r="N3777" s="52">
        <v>0</v>
      </c>
      <c r="O3777" s="52">
        <v>26645884</v>
      </c>
      <c r="P3777" s="52">
        <v>6660438</v>
      </c>
      <c r="Q3777" s="52">
        <v>39923003</v>
      </c>
      <c r="R3777" s="52">
        <v>33306322</v>
      </c>
      <c r="S3777" s="52">
        <v>73229325</v>
      </c>
      <c r="T3777" s="70" t="s">
        <v>10556</v>
      </c>
      <c r="U3777" s="70" t="s">
        <v>10560</v>
      </c>
    </row>
    <row r="3778" spans="1:21" x14ac:dyDescent="0.2">
      <c r="A3778" s="49" t="s">
        <v>5894</v>
      </c>
      <c r="B3778" s="49" t="s">
        <v>731</v>
      </c>
      <c r="C3778" s="50">
        <v>3794</v>
      </c>
      <c r="D3778" s="49" t="s">
        <v>732</v>
      </c>
      <c r="E3778" s="49" t="s">
        <v>7293</v>
      </c>
      <c r="F3778" s="49" t="s">
        <v>732</v>
      </c>
      <c r="G3778" s="49">
        <v>47318</v>
      </c>
      <c r="H3778" s="49" t="s">
        <v>744</v>
      </c>
      <c r="I3778" s="50">
        <v>11246</v>
      </c>
      <c r="J3778" s="50">
        <v>247318000790</v>
      </c>
      <c r="K3778" s="49" t="s">
        <v>7297</v>
      </c>
      <c r="L3778" s="51">
        <v>886</v>
      </c>
      <c r="M3778" s="52">
        <v>131257670</v>
      </c>
      <c r="N3778" s="52">
        <v>0</v>
      </c>
      <c r="O3778" s="52">
        <v>32383740</v>
      </c>
      <c r="P3778" s="52">
        <v>6660438</v>
      </c>
      <c r="Q3778" s="52">
        <v>131257670</v>
      </c>
      <c r="R3778" s="52">
        <v>39044178</v>
      </c>
      <c r="S3778" s="52">
        <v>170301848</v>
      </c>
      <c r="T3778" s="70" t="s">
        <v>10556</v>
      </c>
      <c r="U3778" s="70" t="s">
        <v>10560</v>
      </c>
    </row>
    <row r="3779" spans="1:21" x14ac:dyDescent="0.2">
      <c r="A3779" s="49" t="s">
        <v>5650</v>
      </c>
      <c r="B3779" s="49" t="s">
        <v>521</v>
      </c>
      <c r="C3779" s="50">
        <v>3785</v>
      </c>
      <c r="D3779" s="49" t="s">
        <v>519</v>
      </c>
      <c r="E3779" s="49" t="s">
        <v>6357</v>
      </c>
      <c r="F3779" s="49" t="s">
        <v>519</v>
      </c>
      <c r="G3779" s="49">
        <v>25324</v>
      </c>
      <c r="H3779" s="49" t="s">
        <v>563</v>
      </c>
      <c r="I3779" s="50">
        <v>16215</v>
      </c>
      <c r="J3779" s="50">
        <v>125324000094</v>
      </c>
      <c r="K3779" s="49" t="s">
        <v>6359</v>
      </c>
      <c r="L3779" s="51">
        <v>242</v>
      </c>
      <c r="M3779" s="52">
        <v>24830896</v>
      </c>
      <c r="N3779" s="52">
        <v>1369643</v>
      </c>
      <c r="O3779" s="52">
        <v>27056046</v>
      </c>
      <c r="P3779" s="52">
        <v>6660438</v>
      </c>
      <c r="Q3779" s="52">
        <v>26200539</v>
      </c>
      <c r="R3779" s="52">
        <v>33716484</v>
      </c>
      <c r="S3779" s="52">
        <v>59917023</v>
      </c>
      <c r="T3779" s="70" t="s">
        <v>10556</v>
      </c>
      <c r="U3779" s="70" t="s">
        <v>10560</v>
      </c>
    </row>
    <row r="3780" spans="1:21" x14ac:dyDescent="0.2">
      <c r="A3780" s="49" t="s">
        <v>5894</v>
      </c>
      <c r="B3780" s="49" t="s">
        <v>731</v>
      </c>
      <c r="C3780" s="50">
        <v>3794</v>
      </c>
      <c r="D3780" s="49" t="s">
        <v>732</v>
      </c>
      <c r="E3780" s="49" t="s">
        <v>7293</v>
      </c>
      <c r="F3780" s="49" t="s">
        <v>732</v>
      </c>
      <c r="G3780" s="49">
        <v>47318</v>
      </c>
      <c r="H3780" s="49" t="s">
        <v>744</v>
      </c>
      <c r="I3780" s="50">
        <v>11241</v>
      </c>
      <c r="J3780" s="50">
        <v>147318000311</v>
      </c>
      <c r="K3780" s="49" t="s">
        <v>7296</v>
      </c>
      <c r="L3780" s="51">
        <v>872</v>
      </c>
      <c r="M3780" s="52">
        <v>105175574</v>
      </c>
      <c r="N3780" s="52">
        <v>0</v>
      </c>
      <c r="O3780" s="52">
        <v>26309721</v>
      </c>
      <c r="P3780" s="52">
        <v>6660438</v>
      </c>
      <c r="Q3780" s="52">
        <v>105175574</v>
      </c>
      <c r="R3780" s="52">
        <v>32970159</v>
      </c>
      <c r="S3780" s="52">
        <v>138145733</v>
      </c>
      <c r="T3780" s="70" t="s">
        <v>10556</v>
      </c>
      <c r="U3780" s="70" t="s">
        <v>10560</v>
      </c>
    </row>
    <row r="3781" spans="1:21" x14ac:dyDescent="0.2">
      <c r="A3781" s="49" t="s">
        <v>5650</v>
      </c>
      <c r="B3781" s="49" t="s">
        <v>521</v>
      </c>
      <c r="C3781" s="50">
        <v>3785</v>
      </c>
      <c r="D3781" s="49" t="s">
        <v>519</v>
      </c>
      <c r="E3781" s="49" t="s">
        <v>6328</v>
      </c>
      <c r="F3781" s="49" t="s">
        <v>519</v>
      </c>
      <c r="G3781" s="49">
        <v>25288</v>
      </c>
      <c r="H3781" s="49" t="s">
        <v>551</v>
      </c>
      <c r="I3781" s="50">
        <v>16235</v>
      </c>
      <c r="J3781" s="50">
        <v>125288000252</v>
      </c>
      <c r="K3781" s="49" t="s">
        <v>6329</v>
      </c>
      <c r="L3781" s="51">
        <v>425</v>
      </c>
      <c r="M3781" s="52">
        <v>42714265</v>
      </c>
      <c r="N3781" s="52">
        <v>5039012</v>
      </c>
      <c r="O3781" s="52">
        <v>26151744</v>
      </c>
      <c r="P3781" s="52">
        <v>6660438</v>
      </c>
      <c r="Q3781" s="52">
        <v>47753277</v>
      </c>
      <c r="R3781" s="52">
        <v>32812182</v>
      </c>
      <c r="S3781" s="52">
        <v>80565459</v>
      </c>
      <c r="T3781" s="70" t="s">
        <v>10556</v>
      </c>
      <c r="U3781" s="70" t="s">
        <v>10560</v>
      </c>
    </row>
    <row r="3782" spans="1:21" x14ac:dyDescent="0.2">
      <c r="A3782" s="49" t="s">
        <v>5650</v>
      </c>
      <c r="B3782" s="49" t="s">
        <v>521</v>
      </c>
      <c r="C3782" s="50">
        <v>3785</v>
      </c>
      <c r="D3782" s="49" t="s">
        <v>519</v>
      </c>
      <c r="E3782" s="49" t="s">
        <v>6370</v>
      </c>
      <c r="F3782" s="49" t="s">
        <v>519</v>
      </c>
      <c r="G3782" s="49">
        <v>25368</v>
      </c>
      <c r="H3782" s="49" t="s">
        <v>568</v>
      </c>
      <c r="I3782" s="50">
        <v>1363</v>
      </c>
      <c r="J3782" s="50">
        <v>125368000164</v>
      </c>
      <c r="K3782" s="49" t="s">
        <v>6329</v>
      </c>
      <c r="L3782" s="51">
        <v>349</v>
      </c>
      <c r="M3782" s="52">
        <v>37542452</v>
      </c>
      <c r="N3782" s="52">
        <v>1436884</v>
      </c>
      <c r="O3782" s="52">
        <v>27573309</v>
      </c>
      <c r="P3782" s="52">
        <v>6660438</v>
      </c>
      <c r="Q3782" s="52">
        <v>38979336</v>
      </c>
      <c r="R3782" s="52">
        <v>34233747</v>
      </c>
      <c r="S3782" s="52">
        <v>73213083</v>
      </c>
      <c r="T3782" s="70" t="s">
        <v>10556</v>
      </c>
      <c r="U3782" s="70" t="s">
        <v>10560</v>
      </c>
    </row>
    <row r="3783" spans="1:21" x14ac:dyDescent="0.2">
      <c r="A3783" s="49" t="s">
        <v>5650</v>
      </c>
      <c r="B3783" s="49" t="s">
        <v>521</v>
      </c>
      <c r="C3783" s="50">
        <v>3785</v>
      </c>
      <c r="D3783" s="49" t="s">
        <v>519</v>
      </c>
      <c r="E3783" s="49" t="s">
        <v>6438</v>
      </c>
      <c r="F3783" s="49" t="s">
        <v>519</v>
      </c>
      <c r="G3783" s="49">
        <v>25518</v>
      </c>
      <c r="H3783" s="49" t="s">
        <v>587</v>
      </c>
      <c r="I3783" s="50">
        <v>10728</v>
      </c>
      <c r="J3783" s="50">
        <v>125518000478</v>
      </c>
      <c r="K3783" s="49" t="s">
        <v>6440</v>
      </c>
      <c r="L3783" s="51">
        <v>293</v>
      </c>
      <c r="M3783" s="52">
        <v>38061080</v>
      </c>
      <c r="N3783" s="52">
        <v>3814771</v>
      </c>
      <c r="O3783" s="52">
        <v>32955019</v>
      </c>
      <c r="P3783" s="52">
        <v>6660438</v>
      </c>
      <c r="Q3783" s="52">
        <v>41875851</v>
      </c>
      <c r="R3783" s="52">
        <v>39615457</v>
      </c>
      <c r="S3783" s="52">
        <v>81491308</v>
      </c>
      <c r="T3783" s="70" t="s">
        <v>10556</v>
      </c>
      <c r="U3783" s="70" t="s">
        <v>10560</v>
      </c>
    </row>
    <row r="3784" spans="1:21" x14ac:dyDescent="0.2">
      <c r="A3784" s="49" t="s">
        <v>5650</v>
      </c>
      <c r="B3784" s="49" t="s">
        <v>521</v>
      </c>
      <c r="C3784" s="50">
        <v>3785</v>
      </c>
      <c r="D3784" s="49" t="s">
        <v>519</v>
      </c>
      <c r="E3784" s="49" t="s">
        <v>6366</v>
      </c>
      <c r="F3784" s="49" t="s">
        <v>519</v>
      </c>
      <c r="G3784" s="49">
        <v>25335</v>
      </c>
      <c r="H3784" s="49" t="s">
        <v>566</v>
      </c>
      <c r="I3784" s="50">
        <v>1360</v>
      </c>
      <c r="J3784" s="50">
        <v>125335000541</v>
      </c>
      <c r="K3784" s="49" t="s">
        <v>6367</v>
      </c>
      <c r="L3784" s="51">
        <v>980</v>
      </c>
      <c r="M3784" s="52">
        <v>103821864</v>
      </c>
      <c r="N3784" s="52">
        <v>20664888</v>
      </c>
      <c r="O3784" s="52">
        <v>26375452</v>
      </c>
      <c r="P3784" s="52">
        <v>6660438</v>
      </c>
      <c r="Q3784" s="52">
        <v>124486752</v>
      </c>
      <c r="R3784" s="52">
        <v>33035890</v>
      </c>
      <c r="S3784" s="52">
        <v>157522642</v>
      </c>
      <c r="T3784" s="70" t="s">
        <v>10556</v>
      </c>
      <c r="U3784" s="70" t="s">
        <v>10560</v>
      </c>
    </row>
    <row r="3785" spans="1:21" x14ac:dyDescent="0.2">
      <c r="A3785" s="49" t="s">
        <v>5650</v>
      </c>
      <c r="B3785" s="49" t="s">
        <v>521</v>
      </c>
      <c r="C3785" s="50">
        <v>3785</v>
      </c>
      <c r="D3785" s="49" t="s">
        <v>519</v>
      </c>
      <c r="E3785" s="49" t="s">
        <v>6544</v>
      </c>
      <c r="F3785" s="49" t="s">
        <v>519</v>
      </c>
      <c r="G3785" s="49">
        <v>25807</v>
      </c>
      <c r="H3785" s="49" t="s">
        <v>620</v>
      </c>
      <c r="I3785" s="50">
        <v>10326</v>
      </c>
      <c r="J3785" s="50">
        <v>125807000257</v>
      </c>
      <c r="K3785" s="49" t="s">
        <v>6321</v>
      </c>
      <c r="L3785" s="51">
        <v>316</v>
      </c>
      <c r="M3785" s="52">
        <v>35480107</v>
      </c>
      <c r="N3785" s="52">
        <v>4242484</v>
      </c>
      <c r="O3785" s="52">
        <v>26827228</v>
      </c>
      <c r="P3785" s="52">
        <v>6660438</v>
      </c>
      <c r="Q3785" s="52">
        <v>39722591</v>
      </c>
      <c r="R3785" s="52">
        <v>33487666</v>
      </c>
      <c r="S3785" s="52">
        <v>73210257</v>
      </c>
      <c r="T3785" s="70" t="s">
        <v>10556</v>
      </c>
      <c r="U3785" s="70" t="s">
        <v>10560</v>
      </c>
    </row>
    <row r="3786" spans="1:21" x14ac:dyDescent="0.2">
      <c r="A3786" s="49" t="s">
        <v>5650</v>
      </c>
      <c r="B3786" s="49" t="s">
        <v>521</v>
      </c>
      <c r="C3786" s="50">
        <v>3785</v>
      </c>
      <c r="D3786" s="49" t="s">
        <v>519</v>
      </c>
      <c r="E3786" s="49" t="s">
        <v>6320</v>
      </c>
      <c r="F3786" s="49" t="s">
        <v>519</v>
      </c>
      <c r="G3786" s="49">
        <v>25279</v>
      </c>
      <c r="H3786" s="49" t="s">
        <v>547</v>
      </c>
      <c r="I3786" s="50">
        <v>16356</v>
      </c>
      <c r="J3786" s="50">
        <v>325279000451</v>
      </c>
      <c r="K3786" s="49" t="s">
        <v>6321</v>
      </c>
      <c r="L3786" s="51">
        <v>1468</v>
      </c>
      <c r="M3786" s="52">
        <v>140941453</v>
      </c>
      <c r="N3786" s="52">
        <v>4288482</v>
      </c>
      <c r="O3786" s="52">
        <v>25516580</v>
      </c>
      <c r="P3786" s="52">
        <v>6660438</v>
      </c>
      <c r="Q3786" s="52">
        <v>145229935</v>
      </c>
      <c r="R3786" s="52">
        <v>32177018</v>
      </c>
      <c r="S3786" s="52">
        <v>177406953</v>
      </c>
      <c r="T3786" s="70" t="s">
        <v>10556</v>
      </c>
      <c r="U3786" s="70" t="s">
        <v>10560</v>
      </c>
    </row>
    <row r="3787" spans="1:21" ht="15" customHeight="1" x14ac:dyDescent="0.2">
      <c r="A3787" s="49" t="s">
        <v>5650</v>
      </c>
      <c r="B3787" s="49" t="s">
        <v>521</v>
      </c>
      <c r="C3787" s="50">
        <v>3785</v>
      </c>
      <c r="D3787" s="49" t="s">
        <v>519</v>
      </c>
      <c r="E3787" s="49" t="s">
        <v>6337</v>
      </c>
      <c r="F3787" s="49" t="s">
        <v>519</v>
      </c>
      <c r="G3787" s="49">
        <v>25297</v>
      </c>
      <c r="H3787" s="49" t="s">
        <v>556</v>
      </c>
      <c r="I3787" s="50">
        <v>16511</v>
      </c>
      <c r="J3787" s="50">
        <v>125297000311</v>
      </c>
      <c r="K3787" s="49" t="s">
        <v>6339</v>
      </c>
      <c r="L3787" s="51">
        <v>466</v>
      </c>
      <c r="M3787" s="52">
        <v>52622127</v>
      </c>
      <c r="N3787" s="52">
        <v>6724597</v>
      </c>
      <c r="O3787" s="52">
        <v>27950869</v>
      </c>
      <c r="P3787" s="52">
        <v>6660438</v>
      </c>
      <c r="Q3787" s="52">
        <v>59346724</v>
      </c>
      <c r="R3787" s="52">
        <v>34611307</v>
      </c>
      <c r="S3787" s="52">
        <v>93958031</v>
      </c>
      <c r="T3787" s="70" t="s">
        <v>10556</v>
      </c>
      <c r="U3787" s="70" t="s">
        <v>10560</v>
      </c>
    </row>
    <row r="3788" spans="1:21" x14ac:dyDescent="0.2">
      <c r="A3788" s="49" t="s">
        <v>5650</v>
      </c>
      <c r="B3788" s="49" t="s">
        <v>521</v>
      </c>
      <c r="C3788" s="50">
        <v>3785</v>
      </c>
      <c r="D3788" s="49" t="s">
        <v>519</v>
      </c>
      <c r="E3788" s="49" t="s">
        <v>6451</v>
      </c>
      <c r="F3788" s="49" t="s">
        <v>519</v>
      </c>
      <c r="G3788" s="49">
        <v>25572</v>
      </c>
      <c r="H3788" s="49" t="s">
        <v>591</v>
      </c>
      <c r="I3788" s="50">
        <v>10836</v>
      </c>
      <c r="J3788" s="50">
        <v>125572000114</v>
      </c>
      <c r="K3788" s="49" t="s">
        <v>6453</v>
      </c>
      <c r="L3788" s="51">
        <v>660</v>
      </c>
      <c r="M3788" s="52">
        <v>70953615</v>
      </c>
      <c r="N3788" s="52">
        <v>14190723</v>
      </c>
      <c r="O3788" s="52">
        <v>27377465</v>
      </c>
      <c r="P3788" s="52">
        <v>6660438</v>
      </c>
      <c r="Q3788" s="52">
        <v>85144338</v>
      </c>
      <c r="R3788" s="52">
        <v>34037903</v>
      </c>
      <c r="S3788" s="52">
        <v>119182241</v>
      </c>
      <c r="T3788" s="70" t="s">
        <v>10556</v>
      </c>
      <c r="U3788" s="70" t="s">
        <v>10560</v>
      </c>
    </row>
    <row r="3789" spans="1:21" x14ac:dyDescent="0.2">
      <c r="A3789" s="49" t="s">
        <v>5650</v>
      </c>
      <c r="B3789" s="49" t="s">
        <v>521</v>
      </c>
      <c r="C3789" s="50">
        <v>3785</v>
      </c>
      <c r="D3789" s="49" t="s">
        <v>519</v>
      </c>
      <c r="E3789" s="49" t="s">
        <v>6426</v>
      </c>
      <c r="F3789" s="49" t="s">
        <v>519</v>
      </c>
      <c r="G3789" s="49">
        <v>25489</v>
      </c>
      <c r="H3789" s="49" t="s">
        <v>583</v>
      </c>
      <c r="I3789" s="50">
        <v>11090</v>
      </c>
      <c r="J3789" s="50">
        <v>225489000450</v>
      </c>
      <c r="K3789" s="49" t="s">
        <v>6427</v>
      </c>
      <c r="L3789" s="51">
        <v>184</v>
      </c>
      <c r="M3789" s="52">
        <v>23035557</v>
      </c>
      <c r="N3789" s="52">
        <v>866163</v>
      </c>
      <c r="O3789" s="52">
        <v>27158842</v>
      </c>
      <c r="P3789" s="52">
        <v>6660438</v>
      </c>
      <c r="Q3789" s="52">
        <v>23901720</v>
      </c>
      <c r="R3789" s="52">
        <v>33819280</v>
      </c>
      <c r="S3789" s="52">
        <v>57721000</v>
      </c>
      <c r="T3789" s="70" t="s">
        <v>10556</v>
      </c>
      <c r="U3789" s="70" t="s">
        <v>10560</v>
      </c>
    </row>
    <row r="3790" spans="1:21" x14ac:dyDescent="0.2">
      <c r="A3790" s="49" t="s">
        <v>5650</v>
      </c>
      <c r="B3790" s="49" t="s">
        <v>521</v>
      </c>
      <c r="C3790" s="50">
        <v>3785</v>
      </c>
      <c r="D3790" s="49" t="s">
        <v>519</v>
      </c>
      <c r="E3790" s="49" t="s">
        <v>6581</v>
      </c>
      <c r="F3790" s="49" t="s">
        <v>519</v>
      </c>
      <c r="G3790" s="49">
        <v>25871</v>
      </c>
      <c r="H3790" s="49" t="s">
        <v>631</v>
      </c>
      <c r="I3790" s="50">
        <v>1545</v>
      </c>
      <c r="J3790" s="50">
        <v>125871000163</v>
      </c>
      <c r="K3790" s="49" t="s">
        <v>6582</v>
      </c>
      <c r="L3790" s="51">
        <v>223</v>
      </c>
      <c r="M3790" s="52">
        <v>23913313</v>
      </c>
      <c r="N3790" s="52">
        <v>2692660</v>
      </c>
      <c r="O3790" s="52">
        <v>26478616</v>
      </c>
      <c r="P3790" s="52">
        <v>6660438</v>
      </c>
      <c r="Q3790" s="52">
        <v>26605973</v>
      </c>
      <c r="R3790" s="52">
        <v>33139054</v>
      </c>
      <c r="S3790" s="52">
        <v>59745027</v>
      </c>
      <c r="T3790" s="70" t="s">
        <v>10556</v>
      </c>
      <c r="U3790" s="70" t="s">
        <v>10560</v>
      </c>
    </row>
    <row r="3791" spans="1:21" x14ac:dyDescent="0.2">
      <c r="A3791" s="49" t="s">
        <v>5650</v>
      </c>
      <c r="B3791" s="49" t="s">
        <v>521</v>
      </c>
      <c r="C3791" s="50">
        <v>3785</v>
      </c>
      <c r="D3791" s="49" t="s">
        <v>519</v>
      </c>
      <c r="E3791" s="49" t="s">
        <v>6387</v>
      </c>
      <c r="F3791" s="49" t="s">
        <v>519</v>
      </c>
      <c r="G3791" s="49">
        <v>25394</v>
      </c>
      <c r="H3791" s="49" t="s">
        <v>572</v>
      </c>
      <c r="I3791" s="50">
        <v>19609</v>
      </c>
      <c r="J3791" s="50">
        <v>225394000045</v>
      </c>
      <c r="K3791" s="49" t="s">
        <v>6390</v>
      </c>
      <c r="L3791" s="51">
        <v>279</v>
      </c>
      <c r="M3791" s="52">
        <v>37666162</v>
      </c>
      <c r="N3791" s="52">
        <v>3634999</v>
      </c>
      <c r="O3791" s="52">
        <v>29047981</v>
      </c>
      <c r="P3791" s="52">
        <v>6660438</v>
      </c>
      <c r="Q3791" s="52">
        <v>41301161</v>
      </c>
      <c r="R3791" s="52">
        <v>35708419</v>
      </c>
      <c r="S3791" s="52">
        <v>77009580</v>
      </c>
      <c r="T3791" s="70" t="s">
        <v>10556</v>
      </c>
      <c r="U3791" s="70" t="s">
        <v>10560</v>
      </c>
    </row>
    <row r="3792" spans="1:21" x14ac:dyDescent="0.2">
      <c r="A3792" s="49" t="s">
        <v>5650</v>
      </c>
      <c r="B3792" s="49" t="s">
        <v>521</v>
      </c>
      <c r="C3792" s="50">
        <v>3785</v>
      </c>
      <c r="D3792" s="49" t="s">
        <v>519</v>
      </c>
      <c r="E3792" s="49" t="s">
        <v>6350</v>
      </c>
      <c r="F3792" s="49" t="s">
        <v>519</v>
      </c>
      <c r="G3792" s="49">
        <v>25320</v>
      </c>
      <c r="H3792" s="49" t="s">
        <v>561</v>
      </c>
      <c r="I3792" s="50">
        <v>16050</v>
      </c>
      <c r="J3792" s="50">
        <v>125320000618</v>
      </c>
      <c r="K3792" s="49" t="s">
        <v>6353</v>
      </c>
      <c r="L3792" s="51">
        <v>2342</v>
      </c>
      <c r="M3792" s="52">
        <v>239322909</v>
      </c>
      <c r="N3792" s="52">
        <v>26445272</v>
      </c>
      <c r="O3792" s="52">
        <v>26260084</v>
      </c>
      <c r="P3792" s="52">
        <v>6660438</v>
      </c>
      <c r="Q3792" s="52">
        <v>265768181</v>
      </c>
      <c r="R3792" s="52">
        <v>32920522</v>
      </c>
      <c r="S3792" s="52">
        <v>298688703</v>
      </c>
      <c r="T3792" s="70" t="s">
        <v>10556</v>
      </c>
      <c r="U3792" s="70" t="s">
        <v>10560</v>
      </c>
    </row>
    <row r="3793" spans="1:21" x14ac:dyDescent="0.2">
      <c r="A3793" s="49" t="s">
        <v>5650</v>
      </c>
      <c r="B3793" s="49" t="s">
        <v>521</v>
      </c>
      <c r="C3793" s="50">
        <v>10851</v>
      </c>
      <c r="D3793" s="49" t="s">
        <v>549</v>
      </c>
      <c r="E3793" s="49" t="s">
        <v>6698</v>
      </c>
      <c r="F3793" s="49" t="s">
        <v>549</v>
      </c>
      <c r="G3793" s="49">
        <v>25286</v>
      </c>
      <c r="H3793" s="49" t="s">
        <v>550</v>
      </c>
      <c r="I3793" s="50">
        <v>15890</v>
      </c>
      <c r="J3793" s="50">
        <v>125286000697</v>
      </c>
      <c r="K3793" s="49" t="s">
        <v>6701</v>
      </c>
      <c r="L3793" s="51">
        <v>3330</v>
      </c>
      <c r="M3793" s="52">
        <v>298737501</v>
      </c>
      <c r="N3793" s="52">
        <v>39084903</v>
      </c>
      <c r="O3793" s="52">
        <v>20070465</v>
      </c>
      <c r="P3793" s="52">
        <v>6660438</v>
      </c>
      <c r="Q3793" s="52">
        <v>337822404</v>
      </c>
      <c r="R3793" s="52">
        <v>26730903</v>
      </c>
      <c r="S3793" s="52">
        <v>364553307</v>
      </c>
      <c r="T3793" s="70" t="s">
        <v>10556</v>
      </c>
      <c r="U3793" s="70" t="s">
        <v>10560</v>
      </c>
    </row>
    <row r="3794" spans="1:21" x14ac:dyDescent="0.2">
      <c r="A3794" s="49" t="s">
        <v>5650</v>
      </c>
      <c r="B3794" s="49" t="s">
        <v>521</v>
      </c>
      <c r="C3794" s="50">
        <v>3785</v>
      </c>
      <c r="D3794" s="49" t="s">
        <v>519</v>
      </c>
      <c r="E3794" s="49" t="s">
        <v>6492</v>
      </c>
      <c r="F3794" s="49" t="s">
        <v>519</v>
      </c>
      <c r="G3794" s="49">
        <v>25736</v>
      </c>
      <c r="H3794" s="49" t="s">
        <v>603</v>
      </c>
      <c r="I3794" s="50">
        <v>17100</v>
      </c>
      <c r="J3794" s="50">
        <v>225736000140</v>
      </c>
      <c r="K3794" s="49" t="s">
        <v>6494</v>
      </c>
      <c r="L3794" s="51">
        <v>459</v>
      </c>
      <c r="M3794" s="52">
        <v>50276853</v>
      </c>
      <c r="N3794" s="52">
        <v>1117160</v>
      </c>
      <c r="O3794" s="52">
        <v>25320048</v>
      </c>
      <c r="P3794" s="52">
        <v>6660438</v>
      </c>
      <c r="Q3794" s="52">
        <v>51394013</v>
      </c>
      <c r="R3794" s="52">
        <v>31980486</v>
      </c>
      <c r="S3794" s="52">
        <v>83374499</v>
      </c>
      <c r="T3794" s="70" t="s">
        <v>10556</v>
      </c>
      <c r="U3794" s="70" t="s">
        <v>10560</v>
      </c>
    </row>
    <row r="3795" spans="1:21" x14ac:dyDescent="0.2">
      <c r="A3795" s="49" t="s">
        <v>5650</v>
      </c>
      <c r="B3795" s="49" t="s">
        <v>521</v>
      </c>
      <c r="C3795" s="50">
        <v>3785</v>
      </c>
      <c r="D3795" s="49" t="s">
        <v>519</v>
      </c>
      <c r="E3795" s="49" t="s">
        <v>6471</v>
      </c>
      <c r="F3795" s="49" t="s">
        <v>519</v>
      </c>
      <c r="G3795" s="49">
        <v>25645</v>
      </c>
      <c r="H3795" s="49" t="s">
        <v>598</v>
      </c>
      <c r="I3795" s="50">
        <v>19685</v>
      </c>
      <c r="J3795" s="50">
        <v>225645000244</v>
      </c>
      <c r="K3795" s="49" t="s">
        <v>6472</v>
      </c>
      <c r="L3795" s="51">
        <v>1045</v>
      </c>
      <c r="M3795" s="52">
        <v>107236619</v>
      </c>
      <c r="N3795" s="52">
        <v>4916817</v>
      </c>
      <c r="O3795" s="52">
        <v>25732364</v>
      </c>
      <c r="P3795" s="52">
        <v>6660438</v>
      </c>
      <c r="Q3795" s="52">
        <v>112153436</v>
      </c>
      <c r="R3795" s="52">
        <v>32392802</v>
      </c>
      <c r="S3795" s="52">
        <v>144546238</v>
      </c>
      <c r="T3795" s="70" t="s">
        <v>10556</v>
      </c>
      <c r="U3795" s="70" t="s">
        <v>10560</v>
      </c>
    </row>
    <row r="3796" spans="1:21" x14ac:dyDescent="0.2">
      <c r="A3796" s="49" t="s">
        <v>5650</v>
      </c>
      <c r="B3796" s="49" t="s">
        <v>521</v>
      </c>
      <c r="C3796" s="50">
        <v>3785</v>
      </c>
      <c r="D3796" s="49" t="s">
        <v>519</v>
      </c>
      <c r="E3796" s="49" t="s">
        <v>6404</v>
      </c>
      <c r="F3796" s="49" t="s">
        <v>519</v>
      </c>
      <c r="G3796" s="49">
        <v>25430</v>
      </c>
      <c r="H3796" s="49" t="s">
        <v>576</v>
      </c>
      <c r="I3796" s="50">
        <v>158637</v>
      </c>
      <c r="J3796" s="50">
        <v>125430001415</v>
      </c>
      <c r="K3796" s="49" t="s">
        <v>6408</v>
      </c>
      <c r="L3796" s="51">
        <v>2984</v>
      </c>
      <c r="M3796" s="52">
        <v>265497422</v>
      </c>
      <c r="N3796" s="52">
        <v>0</v>
      </c>
      <c r="O3796" s="52">
        <v>20134134</v>
      </c>
      <c r="P3796" s="52">
        <v>6660438</v>
      </c>
      <c r="Q3796" s="52">
        <v>265497422</v>
      </c>
      <c r="R3796" s="52">
        <v>26794572</v>
      </c>
      <c r="S3796" s="52">
        <v>292291994</v>
      </c>
      <c r="T3796" s="70" t="s">
        <v>10556</v>
      </c>
      <c r="U3796" s="70" t="s">
        <v>10560</v>
      </c>
    </row>
    <row r="3797" spans="1:21" x14ac:dyDescent="0.2">
      <c r="A3797" s="49" t="s">
        <v>5650</v>
      </c>
      <c r="B3797" s="49" t="s">
        <v>521</v>
      </c>
      <c r="C3797" s="50">
        <v>3785</v>
      </c>
      <c r="D3797" s="49" t="s">
        <v>519</v>
      </c>
      <c r="E3797" s="49" t="s">
        <v>6324</v>
      </c>
      <c r="F3797" s="49" t="s">
        <v>519</v>
      </c>
      <c r="G3797" s="49">
        <v>25281</v>
      </c>
      <c r="H3797" s="49" t="s">
        <v>548</v>
      </c>
      <c r="I3797" s="50">
        <v>15886</v>
      </c>
      <c r="J3797" s="50">
        <v>125281000249</v>
      </c>
      <c r="K3797" s="49" t="s">
        <v>6327</v>
      </c>
      <c r="L3797" s="51">
        <v>383</v>
      </c>
      <c r="M3797" s="52">
        <v>40765170</v>
      </c>
      <c r="N3797" s="52">
        <v>2233073</v>
      </c>
      <c r="O3797" s="52">
        <v>22154636</v>
      </c>
      <c r="P3797" s="52">
        <v>6660438</v>
      </c>
      <c r="Q3797" s="52">
        <v>42998243</v>
      </c>
      <c r="R3797" s="52">
        <v>28815074</v>
      </c>
      <c r="S3797" s="52">
        <v>71813317</v>
      </c>
      <c r="T3797" s="70" t="s">
        <v>10556</v>
      </c>
      <c r="U3797" s="70" t="s">
        <v>10560</v>
      </c>
    </row>
    <row r="3798" spans="1:21" x14ac:dyDescent="0.2">
      <c r="A3798" s="49" t="s">
        <v>5894</v>
      </c>
      <c r="B3798" s="49" t="s">
        <v>731</v>
      </c>
      <c r="C3798" s="50">
        <v>3794</v>
      </c>
      <c r="D3798" s="49" t="s">
        <v>732</v>
      </c>
      <c r="E3798" s="49" t="s">
        <v>7317</v>
      </c>
      <c r="F3798" s="49" t="s">
        <v>732</v>
      </c>
      <c r="G3798" s="49">
        <v>47551</v>
      </c>
      <c r="H3798" s="49" t="s">
        <v>748</v>
      </c>
      <c r="I3798" s="50">
        <v>11281</v>
      </c>
      <c r="J3798" s="50">
        <v>347551000052</v>
      </c>
      <c r="K3798" s="49" t="s">
        <v>7322</v>
      </c>
      <c r="L3798" s="51">
        <v>826</v>
      </c>
      <c r="M3798" s="52">
        <v>94254249</v>
      </c>
      <c r="N3798" s="52">
        <v>10533465</v>
      </c>
      <c r="O3798" s="52">
        <v>24597905</v>
      </c>
      <c r="P3798" s="52">
        <v>6660438</v>
      </c>
      <c r="Q3798" s="52">
        <v>104787714</v>
      </c>
      <c r="R3798" s="52">
        <v>31258343</v>
      </c>
      <c r="S3798" s="52">
        <v>136046057</v>
      </c>
      <c r="T3798" s="70" t="s">
        <v>10556</v>
      </c>
      <c r="U3798" s="70" t="s">
        <v>10560</v>
      </c>
    </row>
    <row r="3799" spans="1:21" x14ac:dyDescent="0.2">
      <c r="A3799" s="49" t="s">
        <v>5894</v>
      </c>
      <c r="B3799" s="49" t="s">
        <v>731</v>
      </c>
      <c r="C3799" s="50">
        <v>3794</v>
      </c>
      <c r="D3799" s="49" t="s">
        <v>732</v>
      </c>
      <c r="E3799" s="49" t="s">
        <v>7380</v>
      </c>
      <c r="F3799" s="49" t="s">
        <v>732</v>
      </c>
      <c r="G3799" s="49">
        <v>47798</v>
      </c>
      <c r="H3799" s="49" t="s">
        <v>758</v>
      </c>
      <c r="I3799" s="50">
        <v>11343</v>
      </c>
      <c r="J3799" s="50">
        <v>147798000081</v>
      </c>
      <c r="K3799" s="49" t="s">
        <v>7369</v>
      </c>
      <c r="L3799" s="51">
        <v>861</v>
      </c>
      <c r="M3799" s="52">
        <v>108811546</v>
      </c>
      <c r="N3799" s="52">
        <v>6670269</v>
      </c>
      <c r="O3799" s="52">
        <v>27590277</v>
      </c>
      <c r="P3799" s="52">
        <v>6660438</v>
      </c>
      <c r="Q3799" s="52">
        <v>115481815</v>
      </c>
      <c r="R3799" s="52">
        <v>34250715</v>
      </c>
      <c r="S3799" s="52">
        <v>149732530</v>
      </c>
      <c r="T3799" s="70" t="s">
        <v>10556</v>
      </c>
      <c r="U3799" s="70" t="s">
        <v>10560</v>
      </c>
    </row>
    <row r="3800" spans="1:21" x14ac:dyDescent="0.2">
      <c r="A3800" s="49" t="s">
        <v>5894</v>
      </c>
      <c r="B3800" s="49" t="s">
        <v>731</v>
      </c>
      <c r="C3800" s="50">
        <v>3794</v>
      </c>
      <c r="D3800" s="49" t="s">
        <v>732</v>
      </c>
      <c r="E3800" s="49" t="s">
        <v>7366</v>
      </c>
      <c r="F3800" s="49" t="s">
        <v>732</v>
      </c>
      <c r="G3800" s="49">
        <v>47707</v>
      </c>
      <c r="H3800" s="49" t="s">
        <v>755</v>
      </c>
      <c r="I3800" s="50">
        <v>11333</v>
      </c>
      <c r="J3800" s="50">
        <v>147707001039</v>
      </c>
      <c r="K3800" s="49" t="s">
        <v>7369</v>
      </c>
      <c r="L3800" s="51">
        <v>890</v>
      </c>
      <c r="M3800" s="52">
        <v>105805920</v>
      </c>
      <c r="N3800" s="52">
        <v>7205675</v>
      </c>
      <c r="O3800" s="52">
        <v>25765776</v>
      </c>
      <c r="P3800" s="52">
        <v>6660438</v>
      </c>
      <c r="Q3800" s="52">
        <v>113011595</v>
      </c>
      <c r="R3800" s="52">
        <v>32426214</v>
      </c>
      <c r="S3800" s="52">
        <v>145437809</v>
      </c>
      <c r="T3800" s="70" t="s">
        <v>10556</v>
      </c>
      <c r="U3800" s="70" t="s">
        <v>10560</v>
      </c>
    </row>
    <row r="3801" spans="1:21" x14ac:dyDescent="0.2">
      <c r="A3801" s="49" t="s">
        <v>5650</v>
      </c>
      <c r="B3801" s="49" t="s">
        <v>521</v>
      </c>
      <c r="C3801" s="50">
        <v>3785</v>
      </c>
      <c r="D3801" s="49" t="s">
        <v>519</v>
      </c>
      <c r="E3801" s="49" t="s">
        <v>6363</v>
      </c>
      <c r="F3801" s="49" t="s">
        <v>519</v>
      </c>
      <c r="G3801" s="49">
        <v>25328</v>
      </c>
      <c r="H3801" s="49" t="s">
        <v>565</v>
      </c>
      <c r="I3801" s="50">
        <v>1357</v>
      </c>
      <c r="J3801" s="50">
        <v>125328000153</v>
      </c>
      <c r="K3801" s="49" t="s">
        <v>6364</v>
      </c>
      <c r="L3801" s="51">
        <v>506</v>
      </c>
      <c r="M3801" s="52">
        <v>50425928</v>
      </c>
      <c r="N3801" s="52">
        <v>2038541</v>
      </c>
      <c r="O3801" s="52">
        <v>26493103</v>
      </c>
      <c r="P3801" s="52">
        <v>6660438</v>
      </c>
      <c r="Q3801" s="52">
        <v>52464469</v>
      </c>
      <c r="R3801" s="52">
        <v>33153541</v>
      </c>
      <c r="S3801" s="52">
        <v>85618010</v>
      </c>
      <c r="T3801" s="70" t="s">
        <v>10556</v>
      </c>
      <c r="U3801" s="70" t="s">
        <v>10560</v>
      </c>
    </row>
    <row r="3802" spans="1:21" x14ac:dyDescent="0.2">
      <c r="A3802" s="49" t="s">
        <v>5894</v>
      </c>
      <c r="B3802" s="49" t="s">
        <v>731</v>
      </c>
      <c r="C3802" s="50">
        <v>3794</v>
      </c>
      <c r="D3802" s="49" t="s">
        <v>732</v>
      </c>
      <c r="E3802" s="49" t="s">
        <v>7342</v>
      </c>
      <c r="F3802" s="49" t="s">
        <v>732</v>
      </c>
      <c r="G3802" s="49">
        <v>47660</v>
      </c>
      <c r="H3802" s="49" t="s">
        <v>752</v>
      </c>
      <c r="I3802" s="50">
        <v>11706</v>
      </c>
      <c r="J3802" s="50">
        <v>247058001045</v>
      </c>
      <c r="K3802" s="49" t="s">
        <v>7346</v>
      </c>
      <c r="L3802" s="51">
        <v>1942</v>
      </c>
      <c r="M3802" s="52">
        <v>293322489</v>
      </c>
      <c r="N3802" s="52">
        <v>9226064</v>
      </c>
      <c r="O3802" s="52">
        <v>38968893</v>
      </c>
      <c r="P3802" s="52">
        <v>6660438</v>
      </c>
      <c r="Q3802" s="52">
        <v>302548553</v>
      </c>
      <c r="R3802" s="52">
        <v>45629331</v>
      </c>
      <c r="S3802" s="52">
        <v>348177884</v>
      </c>
      <c r="T3802" s="70" t="s">
        <v>10556</v>
      </c>
      <c r="U3802" s="70" t="s">
        <v>10560</v>
      </c>
    </row>
    <row r="3803" spans="1:21" x14ac:dyDescent="0.2">
      <c r="A3803" s="49" t="s">
        <v>5650</v>
      </c>
      <c r="B3803" s="49" t="s">
        <v>521</v>
      </c>
      <c r="C3803" s="50">
        <v>3785</v>
      </c>
      <c r="D3803" s="49" t="s">
        <v>519</v>
      </c>
      <c r="E3803" s="49" t="s">
        <v>6572</v>
      </c>
      <c r="F3803" s="49" t="s">
        <v>519</v>
      </c>
      <c r="G3803" s="49">
        <v>25851</v>
      </c>
      <c r="H3803" s="49" t="s">
        <v>628</v>
      </c>
      <c r="I3803" s="50">
        <v>16719</v>
      </c>
      <c r="J3803" s="50">
        <v>125851000116</v>
      </c>
      <c r="K3803" s="49" t="s">
        <v>6573</v>
      </c>
      <c r="L3803" s="51">
        <v>496</v>
      </c>
      <c r="M3803" s="52">
        <v>54101889</v>
      </c>
      <c r="N3803" s="52">
        <v>9121437</v>
      </c>
      <c r="O3803" s="52">
        <v>28188450</v>
      </c>
      <c r="P3803" s="52">
        <v>6660438</v>
      </c>
      <c r="Q3803" s="52">
        <v>63223326</v>
      </c>
      <c r="R3803" s="52">
        <v>34848888</v>
      </c>
      <c r="S3803" s="52">
        <v>98072214</v>
      </c>
      <c r="T3803" s="70" t="s">
        <v>10556</v>
      </c>
      <c r="U3803" s="70" t="s">
        <v>10560</v>
      </c>
    </row>
    <row r="3804" spans="1:21" x14ac:dyDescent="0.2">
      <c r="A3804" s="49" t="s">
        <v>5894</v>
      </c>
      <c r="B3804" s="49" t="s">
        <v>731</v>
      </c>
      <c r="C3804" s="50">
        <v>3794</v>
      </c>
      <c r="D3804" s="49" t="s">
        <v>732</v>
      </c>
      <c r="E3804" s="49" t="s">
        <v>7254</v>
      </c>
      <c r="F3804" s="49" t="s">
        <v>732</v>
      </c>
      <c r="G3804" s="49">
        <v>47205</v>
      </c>
      <c r="H3804" s="49" t="s">
        <v>77</v>
      </c>
      <c r="I3804" s="50">
        <v>12133</v>
      </c>
      <c r="J3804" s="50">
        <v>247161000022</v>
      </c>
      <c r="K3804" s="49" t="s">
        <v>7255</v>
      </c>
      <c r="L3804" s="51">
        <v>462</v>
      </c>
      <c r="M3804" s="52">
        <v>67877223</v>
      </c>
      <c r="N3804" s="52">
        <v>0</v>
      </c>
      <c r="O3804" s="52">
        <v>31992015</v>
      </c>
      <c r="P3804" s="52">
        <v>6660438</v>
      </c>
      <c r="Q3804" s="52">
        <v>67877223</v>
      </c>
      <c r="R3804" s="52">
        <v>38652453</v>
      </c>
      <c r="S3804" s="52">
        <v>106529676</v>
      </c>
      <c r="T3804" s="70" t="s">
        <v>10556</v>
      </c>
      <c r="U3804" s="70" t="s">
        <v>10560</v>
      </c>
    </row>
    <row r="3805" spans="1:21" x14ac:dyDescent="0.2">
      <c r="A3805" s="49" t="s">
        <v>5894</v>
      </c>
      <c r="B3805" s="49" t="s">
        <v>731</v>
      </c>
      <c r="C3805" s="50">
        <v>3794</v>
      </c>
      <c r="D3805" s="49" t="s">
        <v>732</v>
      </c>
      <c r="E3805" s="49" t="s">
        <v>7326</v>
      </c>
      <c r="F3805" s="49" t="s">
        <v>732</v>
      </c>
      <c r="G3805" s="49">
        <v>47555</v>
      </c>
      <c r="H3805" s="49" t="s">
        <v>749</v>
      </c>
      <c r="I3805" s="50">
        <v>11713</v>
      </c>
      <c r="J3805" s="50">
        <v>247555000001</v>
      </c>
      <c r="K3805" s="49" t="s">
        <v>7327</v>
      </c>
      <c r="L3805" s="51">
        <v>3217</v>
      </c>
      <c r="M3805" s="52">
        <v>405630666</v>
      </c>
      <c r="N3805" s="52">
        <v>8949863</v>
      </c>
      <c r="O3805" s="52">
        <v>33455513</v>
      </c>
      <c r="P3805" s="52">
        <v>6660438</v>
      </c>
      <c r="Q3805" s="52">
        <v>414580529</v>
      </c>
      <c r="R3805" s="52">
        <v>40115951</v>
      </c>
      <c r="S3805" s="52">
        <v>454696480</v>
      </c>
      <c r="T3805" s="70" t="s">
        <v>10556</v>
      </c>
      <c r="U3805" s="70" t="s">
        <v>10560</v>
      </c>
    </row>
    <row r="3806" spans="1:21" x14ac:dyDescent="0.2">
      <c r="A3806" s="49" t="s">
        <v>5650</v>
      </c>
      <c r="B3806" s="49" t="s">
        <v>521</v>
      </c>
      <c r="C3806" s="50">
        <v>3785</v>
      </c>
      <c r="D3806" s="49" t="s">
        <v>519</v>
      </c>
      <c r="E3806" s="49" t="s">
        <v>6395</v>
      </c>
      <c r="F3806" s="49" t="s">
        <v>519</v>
      </c>
      <c r="G3806" s="49">
        <v>25402</v>
      </c>
      <c r="H3806" s="49" t="s">
        <v>436</v>
      </c>
      <c r="I3806" s="50">
        <v>19683</v>
      </c>
      <c r="J3806" s="50">
        <v>225402000181</v>
      </c>
      <c r="K3806" s="49" t="s">
        <v>6396</v>
      </c>
      <c r="L3806" s="51">
        <v>235</v>
      </c>
      <c r="M3806" s="52">
        <v>26614946</v>
      </c>
      <c r="N3806" s="52">
        <v>844828</v>
      </c>
      <c r="O3806" s="52">
        <v>25775778</v>
      </c>
      <c r="P3806" s="52">
        <v>6660438</v>
      </c>
      <c r="Q3806" s="52">
        <v>27459774</v>
      </c>
      <c r="R3806" s="52">
        <v>32436216</v>
      </c>
      <c r="S3806" s="52">
        <v>59895990</v>
      </c>
      <c r="T3806" s="70" t="s">
        <v>10556</v>
      </c>
      <c r="U3806" s="70" t="s">
        <v>10560</v>
      </c>
    </row>
    <row r="3807" spans="1:21" x14ac:dyDescent="0.2">
      <c r="A3807" s="49" t="s">
        <v>5894</v>
      </c>
      <c r="B3807" s="49" t="s">
        <v>731</v>
      </c>
      <c r="C3807" s="50">
        <v>3794</v>
      </c>
      <c r="D3807" s="49" t="s">
        <v>732</v>
      </c>
      <c r="E3807" s="49" t="s">
        <v>7231</v>
      </c>
      <c r="F3807" s="49" t="s">
        <v>732</v>
      </c>
      <c r="G3807" s="49">
        <v>47030</v>
      </c>
      <c r="H3807" s="49" t="s">
        <v>733</v>
      </c>
      <c r="I3807" s="50">
        <v>12069</v>
      </c>
      <c r="J3807" s="50">
        <v>247288000595</v>
      </c>
      <c r="K3807" s="49" t="s">
        <v>7234</v>
      </c>
      <c r="L3807" s="51">
        <v>982</v>
      </c>
      <c r="M3807" s="52">
        <v>138377990</v>
      </c>
      <c r="N3807" s="52">
        <v>25896876</v>
      </c>
      <c r="O3807" s="52">
        <v>31416165</v>
      </c>
      <c r="P3807" s="52">
        <v>6660438</v>
      </c>
      <c r="Q3807" s="52">
        <v>164274866</v>
      </c>
      <c r="R3807" s="52">
        <v>38076603</v>
      </c>
      <c r="S3807" s="52">
        <v>202351469</v>
      </c>
      <c r="T3807" s="70" t="s">
        <v>10556</v>
      </c>
      <c r="U3807" s="70" t="s">
        <v>10560</v>
      </c>
    </row>
    <row r="3808" spans="1:21" x14ac:dyDescent="0.2">
      <c r="A3808" s="49" t="s">
        <v>5894</v>
      </c>
      <c r="B3808" s="49" t="s">
        <v>731</v>
      </c>
      <c r="C3808" s="50">
        <v>3794</v>
      </c>
      <c r="D3808" s="49" t="s">
        <v>732</v>
      </c>
      <c r="E3808" s="49" t="s">
        <v>7386</v>
      </c>
      <c r="F3808" s="49" t="s">
        <v>732</v>
      </c>
      <c r="G3808" s="49">
        <v>47960</v>
      </c>
      <c r="H3808" s="49" t="s">
        <v>759</v>
      </c>
      <c r="I3808" s="50">
        <v>11350</v>
      </c>
      <c r="J3808" s="50">
        <v>247541000271</v>
      </c>
      <c r="K3808" s="49" t="s">
        <v>7389</v>
      </c>
      <c r="L3808" s="51">
        <v>1144</v>
      </c>
      <c r="M3808" s="52">
        <v>158279898</v>
      </c>
      <c r="N3808" s="52">
        <v>0</v>
      </c>
      <c r="O3808" s="52">
        <v>36724536</v>
      </c>
      <c r="P3808" s="52">
        <v>6660438</v>
      </c>
      <c r="Q3808" s="52">
        <v>158279898</v>
      </c>
      <c r="R3808" s="52">
        <v>43384974</v>
      </c>
      <c r="S3808" s="52">
        <v>201664872</v>
      </c>
      <c r="T3808" s="70" t="s">
        <v>10556</v>
      </c>
      <c r="U3808" s="70" t="s">
        <v>10560</v>
      </c>
    </row>
    <row r="3809" spans="1:21" x14ac:dyDescent="0.2">
      <c r="A3809" s="49" t="s">
        <v>5894</v>
      </c>
      <c r="B3809" s="49" t="s">
        <v>731</v>
      </c>
      <c r="C3809" s="50">
        <v>3794</v>
      </c>
      <c r="D3809" s="49" t="s">
        <v>732</v>
      </c>
      <c r="E3809" s="49" t="s">
        <v>7317</v>
      </c>
      <c r="F3809" s="49" t="s">
        <v>732</v>
      </c>
      <c r="G3809" s="49">
        <v>47551</v>
      </c>
      <c r="H3809" s="49" t="s">
        <v>748</v>
      </c>
      <c r="I3809" s="50">
        <v>11276</v>
      </c>
      <c r="J3809" s="50">
        <v>147551000410</v>
      </c>
      <c r="K3809" s="49" t="s">
        <v>7318</v>
      </c>
      <c r="L3809" s="51">
        <v>1184</v>
      </c>
      <c r="M3809" s="52">
        <v>134602896</v>
      </c>
      <c r="N3809" s="52">
        <v>0</v>
      </c>
      <c r="O3809" s="52">
        <v>24597905</v>
      </c>
      <c r="P3809" s="52">
        <v>6660438</v>
      </c>
      <c r="Q3809" s="52">
        <v>134602896</v>
      </c>
      <c r="R3809" s="52">
        <v>31258343</v>
      </c>
      <c r="S3809" s="52">
        <v>165861239</v>
      </c>
      <c r="T3809" s="70" t="s">
        <v>10556</v>
      </c>
      <c r="U3809" s="70" t="s">
        <v>10560</v>
      </c>
    </row>
    <row r="3810" spans="1:21" x14ac:dyDescent="0.2">
      <c r="A3810" s="49" t="s">
        <v>5894</v>
      </c>
      <c r="B3810" s="49" t="s">
        <v>731</v>
      </c>
      <c r="C3810" s="50">
        <v>3794</v>
      </c>
      <c r="D3810" s="49" t="s">
        <v>732</v>
      </c>
      <c r="E3810" s="49" t="s">
        <v>7241</v>
      </c>
      <c r="F3810" s="49" t="s">
        <v>732</v>
      </c>
      <c r="G3810" s="49">
        <v>47058</v>
      </c>
      <c r="H3810" s="49" t="s">
        <v>735</v>
      </c>
      <c r="I3810" s="50">
        <v>12077</v>
      </c>
      <c r="J3810" s="50">
        <v>147058000168</v>
      </c>
      <c r="K3810" s="49" t="s">
        <v>7243</v>
      </c>
      <c r="L3810" s="51">
        <v>2345</v>
      </c>
      <c r="M3810" s="52">
        <v>308572741</v>
      </c>
      <c r="N3810" s="52">
        <v>56750063</v>
      </c>
      <c r="O3810" s="52">
        <v>35224218</v>
      </c>
      <c r="P3810" s="52">
        <v>6660438</v>
      </c>
      <c r="Q3810" s="52">
        <v>365322804</v>
      </c>
      <c r="R3810" s="52">
        <v>41884656</v>
      </c>
      <c r="S3810" s="52">
        <v>407207460</v>
      </c>
      <c r="T3810" s="70" t="s">
        <v>10556</v>
      </c>
      <c r="U3810" s="70" t="s">
        <v>10560</v>
      </c>
    </row>
    <row r="3811" spans="1:21" x14ac:dyDescent="0.2">
      <c r="A3811" s="49" t="s">
        <v>5650</v>
      </c>
      <c r="B3811" s="49" t="s">
        <v>521</v>
      </c>
      <c r="C3811" s="50">
        <v>3785</v>
      </c>
      <c r="D3811" s="49" t="s">
        <v>519</v>
      </c>
      <c r="E3811" s="49" t="s">
        <v>6298</v>
      </c>
      <c r="F3811" s="49" t="s">
        <v>519</v>
      </c>
      <c r="G3811" s="49">
        <v>25200</v>
      </c>
      <c r="H3811" s="49" t="s">
        <v>540</v>
      </c>
      <c r="I3811" s="50">
        <v>19438</v>
      </c>
      <c r="J3811" s="50">
        <v>125200000274</v>
      </c>
      <c r="K3811" s="49" t="s">
        <v>6303</v>
      </c>
      <c r="L3811" s="51">
        <v>1069</v>
      </c>
      <c r="M3811" s="52">
        <v>103370506</v>
      </c>
      <c r="N3811" s="52">
        <v>4977762</v>
      </c>
      <c r="O3811" s="52">
        <v>24764835</v>
      </c>
      <c r="P3811" s="52">
        <v>6660438</v>
      </c>
      <c r="Q3811" s="52">
        <v>108348268</v>
      </c>
      <c r="R3811" s="52">
        <v>31425273</v>
      </c>
      <c r="S3811" s="52">
        <v>139773541</v>
      </c>
      <c r="T3811" s="70" t="s">
        <v>10556</v>
      </c>
      <c r="U3811" s="70" t="s">
        <v>10560</v>
      </c>
    </row>
    <row r="3812" spans="1:21" x14ac:dyDescent="0.2">
      <c r="A3812" s="49" t="s">
        <v>5894</v>
      </c>
      <c r="B3812" s="49" t="s">
        <v>731</v>
      </c>
      <c r="C3812" s="50">
        <v>3794</v>
      </c>
      <c r="D3812" s="49" t="s">
        <v>732</v>
      </c>
      <c r="E3812" s="49" t="s">
        <v>7351</v>
      </c>
      <c r="F3812" s="49" t="s">
        <v>732</v>
      </c>
      <c r="G3812" s="49">
        <v>47692</v>
      </c>
      <c r="H3812" s="49" t="s">
        <v>753</v>
      </c>
      <c r="I3812" s="50">
        <v>11299</v>
      </c>
      <c r="J3812" s="50">
        <v>247692000043</v>
      </c>
      <c r="K3812" s="49" t="s">
        <v>7355</v>
      </c>
      <c r="L3812" s="51">
        <v>321</v>
      </c>
      <c r="M3812" s="52">
        <v>51479105</v>
      </c>
      <c r="N3812" s="52">
        <v>3211850</v>
      </c>
      <c r="O3812" s="52">
        <v>34808345</v>
      </c>
      <c r="P3812" s="52">
        <v>6660438</v>
      </c>
      <c r="Q3812" s="52">
        <v>54690955</v>
      </c>
      <c r="R3812" s="52">
        <v>41468783</v>
      </c>
      <c r="S3812" s="52">
        <v>96159738</v>
      </c>
      <c r="T3812" s="70" t="s">
        <v>10556</v>
      </c>
      <c r="U3812" s="70" t="s">
        <v>10560</v>
      </c>
    </row>
    <row r="3813" spans="1:21" x14ac:dyDescent="0.2">
      <c r="A3813" s="49" t="s">
        <v>5894</v>
      </c>
      <c r="B3813" s="49" t="s">
        <v>731</v>
      </c>
      <c r="C3813" s="50">
        <v>3794</v>
      </c>
      <c r="D3813" s="49" t="s">
        <v>732</v>
      </c>
      <c r="E3813" s="49" t="s">
        <v>7390</v>
      </c>
      <c r="F3813" s="49" t="s">
        <v>732</v>
      </c>
      <c r="G3813" s="49">
        <v>47980</v>
      </c>
      <c r="H3813" s="49" t="s">
        <v>760</v>
      </c>
      <c r="I3813" s="50">
        <v>11399</v>
      </c>
      <c r="J3813" s="50">
        <v>247189000109</v>
      </c>
      <c r="K3813" s="49" t="s">
        <v>7355</v>
      </c>
      <c r="L3813" s="51">
        <v>1115</v>
      </c>
      <c r="M3813" s="52">
        <v>160052124</v>
      </c>
      <c r="N3813" s="52">
        <v>0</v>
      </c>
      <c r="O3813" s="52">
        <v>31232365</v>
      </c>
      <c r="P3813" s="52">
        <v>6660438</v>
      </c>
      <c r="Q3813" s="52">
        <v>160052124</v>
      </c>
      <c r="R3813" s="52">
        <v>37892803</v>
      </c>
      <c r="S3813" s="52">
        <v>197944927</v>
      </c>
      <c r="T3813" s="70" t="s">
        <v>10556</v>
      </c>
      <c r="U3813" s="70" t="s">
        <v>10560</v>
      </c>
    </row>
    <row r="3814" spans="1:21" x14ac:dyDescent="0.2">
      <c r="A3814" s="49" t="s">
        <v>5650</v>
      </c>
      <c r="B3814" s="49" t="s">
        <v>521</v>
      </c>
      <c r="C3814" s="50">
        <v>3785</v>
      </c>
      <c r="D3814" s="49" t="s">
        <v>519</v>
      </c>
      <c r="E3814" s="49" t="s">
        <v>6310</v>
      </c>
      <c r="F3814" s="49" t="s">
        <v>519</v>
      </c>
      <c r="G3814" s="49">
        <v>25245</v>
      </c>
      <c r="H3814" s="49" t="s">
        <v>543</v>
      </c>
      <c r="I3814" s="50">
        <v>16823</v>
      </c>
      <c r="J3814" s="50">
        <v>225245000652</v>
      </c>
      <c r="K3814" s="49" t="s">
        <v>6311</v>
      </c>
      <c r="L3814" s="51">
        <v>504</v>
      </c>
      <c r="M3814" s="52">
        <v>63237978</v>
      </c>
      <c r="N3814" s="52">
        <v>4266146</v>
      </c>
      <c r="O3814" s="52">
        <v>25576759</v>
      </c>
      <c r="P3814" s="52">
        <v>6660438</v>
      </c>
      <c r="Q3814" s="52">
        <v>67504124</v>
      </c>
      <c r="R3814" s="52">
        <v>32237197</v>
      </c>
      <c r="S3814" s="52">
        <v>99741321</v>
      </c>
      <c r="T3814" s="70" t="s">
        <v>10556</v>
      </c>
      <c r="U3814" s="70" t="s">
        <v>10560</v>
      </c>
    </row>
    <row r="3815" spans="1:21" x14ac:dyDescent="0.2">
      <c r="A3815" s="49" t="s">
        <v>5650</v>
      </c>
      <c r="B3815" s="49" t="s">
        <v>521</v>
      </c>
      <c r="C3815" s="50">
        <v>3785</v>
      </c>
      <c r="D3815" s="49" t="s">
        <v>519</v>
      </c>
      <c r="E3815" s="49" t="s">
        <v>6513</v>
      </c>
      <c r="F3815" s="49" t="s">
        <v>519</v>
      </c>
      <c r="G3815" s="49">
        <v>25769</v>
      </c>
      <c r="H3815" s="49" t="s">
        <v>610</v>
      </c>
      <c r="I3815" s="50">
        <v>16568</v>
      </c>
      <c r="J3815" s="50">
        <v>225769060580</v>
      </c>
      <c r="K3815" s="49" t="s">
        <v>6514</v>
      </c>
      <c r="L3815" s="51">
        <v>327</v>
      </c>
      <c r="M3815" s="52">
        <v>35769934</v>
      </c>
      <c r="N3815" s="52">
        <v>7153987</v>
      </c>
      <c r="O3815" s="52">
        <v>24803979</v>
      </c>
      <c r="P3815" s="52">
        <v>6660438</v>
      </c>
      <c r="Q3815" s="52">
        <v>42923921</v>
      </c>
      <c r="R3815" s="52">
        <v>31464417</v>
      </c>
      <c r="S3815" s="52">
        <v>74388338</v>
      </c>
      <c r="T3815" s="70" t="s">
        <v>10556</v>
      </c>
      <c r="U3815" s="70" t="s">
        <v>10560</v>
      </c>
    </row>
    <row r="3816" spans="1:21" x14ac:dyDescent="0.2">
      <c r="A3816" s="49" t="s">
        <v>5650</v>
      </c>
      <c r="B3816" s="49" t="s">
        <v>521</v>
      </c>
      <c r="C3816" s="50">
        <v>3785</v>
      </c>
      <c r="D3816" s="49" t="s">
        <v>519</v>
      </c>
      <c r="E3816" s="49" t="s">
        <v>6298</v>
      </c>
      <c r="F3816" s="49" t="s">
        <v>519</v>
      </c>
      <c r="G3816" s="49">
        <v>25200</v>
      </c>
      <c r="H3816" s="49" t="s">
        <v>540</v>
      </c>
      <c r="I3816" s="50">
        <v>19446</v>
      </c>
      <c r="J3816" s="50">
        <v>425200000235</v>
      </c>
      <c r="K3816" s="49" t="s">
        <v>6300</v>
      </c>
      <c r="L3816" s="51">
        <v>785</v>
      </c>
      <c r="M3816" s="52">
        <v>90400305</v>
      </c>
      <c r="N3816" s="52">
        <v>4137110</v>
      </c>
      <c r="O3816" s="52">
        <v>24764835</v>
      </c>
      <c r="P3816" s="52">
        <v>6660438</v>
      </c>
      <c r="Q3816" s="52">
        <v>94537415</v>
      </c>
      <c r="R3816" s="52">
        <v>31425273</v>
      </c>
      <c r="S3816" s="52">
        <v>125962688</v>
      </c>
      <c r="T3816" s="70" t="s">
        <v>10556</v>
      </c>
      <c r="U3816" s="70" t="s">
        <v>10560</v>
      </c>
    </row>
    <row r="3817" spans="1:21" x14ac:dyDescent="0.2">
      <c r="A3817" s="49" t="s">
        <v>5650</v>
      </c>
      <c r="B3817" s="49" t="s">
        <v>521</v>
      </c>
      <c r="C3817" s="50">
        <v>3785</v>
      </c>
      <c r="D3817" s="49" t="s">
        <v>519</v>
      </c>
      <c r="E3817" s="49" t="s">
        <v>6350</v>
      </c>
      <c r="F3817" s="49" t="s">
        <v>519</v>
      </c>
      <c r="G3817" s="49">
        <v>25320</v>
      </c>
      <c r="H3817" s="49" t="s">
        <v>561</v>
      </c>
      <c r="I3817" s="50">
        <v>16051</v>
      </c>
      <c r="J3817" s="50">
        <v>225320000574</v>
      </c>
      <c r="K3817" s="49" t="s">
        <v>6351</v>
      </c>
      <c r="L3817" s="51">
        <v>254</v>
      </c>
      <c r="M3817" s="52">
        <v>30950597</v>
      </c>
      <c r="N3817" s="52">
        <v>6190119</v>
      </c>
      <c r="O3817" s="52">
        <v>26260084</v>
      </c>
      <c r="P3817" s="52">
        <v>6660438</v>
      </c>
      <c r="Q3817" s="52">
        <v>37140716</v>
      </c>
      <c r="R3817" s="52">
        <v>32920522</v>
      </c>
      <c r="S3817" s="52">
        <v>70061238</v>
      </c>
      <c r="T3817" s="70" t="s">
        <v>10556</v>
      </c>
      <c r="U3817" s="70" t="s">
        <v>10560</v>
      </c>
    </row>
    <row r="3818" spans="1:21" x14ac:dyDescent="0.2">
      <c r="A3818" s="49" t="s">
        <v>5650</v>
      </c>
      <c r="B3818" s="49" t="s">
        <v>521</v>
      </c>
      <c r="C3818" s="50">
        <v>3785</v>
      </c>
      <c r="D3818" s="49" t="s">
        <v>519</v>
      </c>
      <c r="E3818" s="49" t="s">
        <v>6458</v>
      </c>
      <c r="F3818" s="49" t="s">
        <v>519</v>
      </c>
      <c r="G3818" s="49">
        <v>25592</v>
      </c>
      <c r="H3818" s="49" t="s">
        <v>593</v>
      </c>
      <c r="I3818" s="50">
        <v>10645</v>
      </c>
      <c r="J3818" s="50">
        <v>225592000221</v>
      </c>
      <c r="K3818" s="49" t="s">
        <v>6460</v>
      </c>
      <c r="L3818" s="51">
        <v>496</v>
      </c>
      <c r="M3818" s="52">
        <v>59196529</v>
      </c>
      <c r="N3818" s="52">
        <v>11839306</v>
      </c>
      <c r="O3818" s="52">
        <v>26724155</v>
      </c>
      <c r="P3818" s="52">
        <v>6660438</v>
      </c>
      <c r="Q3818" s="52">
        <v>71035835</v>
      </c>
      <c r="R3818" s="52">
        <v>33384593</v>
      </c>
      <c r="S3818" s="52">
        <v>104420428</v>
      </c>
      <c r="T3818" s="70" t="s">
        <v>10556</v>
      </c>
      <c r="U3818" s="70" t="s">
        <v>10560</v>
      </c>
    </row>
    <row r="3819" spans="1:21" x14ac:dyDescent="0.2">
      <c r="A3819" s="49" t="s">
        <v>5650</v>
      </c>
      <c r="B3819" s="49" t="s">
        <v>521</v>
      </c>
      <c r="C3819" s="50">
        <v>3785</v>
      </c>
      <c r="D3819" s="49" t="s">
        <v>519</v>
      </c>
      <c r="E3819" s="49" t="s">
        <v>6238</v>
      </c>
      <c r="F3819" s="49" t="s">
        <v>519</v>
      </c>
      <c r="G3819" s="49">
        <v>25040</v>
      </c>
      <c r="H3819" s="49" t="s">
        <v>523</v>
      </c>
      <c r="I3819" s="50">
        <v>12196</v>
      </c>
      <c r="J3819" s="50">
        <v>225040000544</v>
      </c>
      <c r="K3819" s="49" t="s">
        <v>6242</v>
      </c>
      <c r="L3819" s="51">
        <v>501</v>
      </c>
      <c r="M3819" s="52">
        <v>58602066</v>
      </c>
      <c r="N3819" s="52">
        <v>2026983</v>
      </c>
      <c r="O3819" s="52">
        <v>26359515</v>
      </c>
      <c r="P3819" s="52">
        <v>6660438</v>
      </c>
      <c r="Q3819" s="52">
        <v>60629049</v>
      </c>
      <c r="R3819" s="52">
        <v>33019953</v>
      </c>
      <c r="S3819" s="52">
        <v>93649002</v>
      </c>
      <c r="T3819" s="70" t="s">
        <v>10556</v>
      </c>
      <c r="U3819" s="70" t="s">
        <v>10560</v>
      </c>
    </row>
    <row r="3820" spans="1:21" x14ac:dyDescent="0.2">
      <c r="A3820" s="49" t="s">
        <v>5650</v>
      </c>
      <c r="B3820" s="49" t="s">
        <v>521</v>
      </c>
      <c r="C3820" s="50">
        <v>3785</v>
      </c>
      <c r="D3820" s="49" t="s">
        <v>519</v>
      </c>
      <c r="E3820" s="49" t="s">
        <v>6422</v>
      </c>
      <c r="F3820" s="49" t="s">
        <v>519</v>
      </c>
      <c r="G3820" s="49">
        <v>25488</v>
      </c>
      <c r="H3820" s="49" t="s">
        <v>582</v>
      </c>
      <c r="I3820" s="50">
        <v>14166</v>
      </c>
      <c r="J3820" s="50">
        <v>225488000201</v>
      </c>
      <c r="K3820" s="49" t="s">
        <v>6423</v>
      </c>
      <c r="L3820" s="51">
        <v>386</v>
      </c>
      <c r="M3820" s="52">
        <v>44517573</v>
      </c>
      <c r="N3820" s="52">
        <v>1761401</v>
      </c>
      <c r="O3820" s="52">
        <v>25875069</v>
      </c>
      <c r="P3820" s="52">
        <v>6660438</v>
      </c>
      <c r="Q3820" s="52">
        <v>46278974</v>
      </c>
      <c r="R3820" s="52">
        <v>32535507</v>
      </c>
      <c r="S3820" s="52">
        <v>78814481</v>
      </c>
      <c r="T3820" s="70" t="s">
        <v>10556</v>
      </c>
      <c r="U3820" s="70" t="s">
        <v>10560</v>
      </c>
    </row>
    <row r="3821" spans="1:21" x14ac:dyDescent="0.2">
      <c r="A3821" s="49" t="s">
        <v>5894</v>
      </c>
      <c r="B3821" s="49" t="s">
        <v>731</v>
      </c>
      <c r="C3821" s="50">
        <v>3794</v>
      </c>
      <c r="D3821" s="49" t="s">
        <v>732</v>
      </c>
      <c r="E3821" s="49" t="s">
        <v>7342</v>
      </c>
      <c r="F3821" s="49" t="s">
        <v>732</v>
      </c>
      <c r="G3821" s="49">
        <v>47660</v>
      </c>
      <c r="H3821" s="49" t="s">
        <v>752</v>
      </c>
      <c r="I3821" s="50">
        <v>11708</v>
      </c>
      <c r="J3821" s="50">
        <v>247058000171</v>
      </c>
      <c r="K3821" s="49" t="s">
        <v>7345</v>
      </c>
      <c r="L3821" s="51">
        <v>299</v>
      </c>
      <c r="M3821" s="52">
        <v>54692522</v>
      </c>
      <c r="N3821" s="52">
        <v>0</v>
      </c>
      <c r="O3821" s="52">
        <v>38968893</v>
      </c>
      <c r="P3821" s="52">
        <v>6660438</v>
      </c>
      <c r="Q3821" s="52">
        <v>54692522</v>
      </c>
      <c r="R3821" s="52">
        <v>45629331</v>
      </c>
      <c r="S3821" s="52">
        <v>100321853</v>
      </c>
      <c r="T3821" s="70" t="s">
        <v>10556</v>
      </c>
      <c r="U3821" s="70" t="s">
        <v>10560</v>
      </c>
    </row>
    <row r="3822" spans="1:21" x14ac:dyDescent="0.2">
      <c r="A3822" s="49" t="s">
        <v>5650</v>
      </c>
      <c r="B3822" s="49" t="s">
        <v>521</v>
      </c>
      <c r="C3822" s="50">
        <v>3785</v>
      </c>
      <c r="D3822" s="49" t="s">
        <v>519</v>
      </c>
      <c r="E3822" s="49" t="s">
        <v>6375</v>
      </c>
      <c r="F3822" s="49" t="s">
        <v>519</v>
      </c>
      <c r="G3822" s="49">
        <v>25377</v>
      </c>
      <c r="H3822" s="49" t="s">
        <v>570</v>
      </c>
      <c r="I3822" s="50">
        <v>19569</v>
      </c>
      <c r="J3822" s="50">
        <v>225377000139</v>
      </c>
      <c r="K3822" s="49" t="s">
        <v>6376</v>
      </c>
      <c r="L3822" s="51">
        <v>611</v>
      </c>
      <c r="M3822" s="52">
        <v>67090377</v>
      </c>
      <c r="N3822" s="52">
        <v>6161150</v>
      </c>
      <c r="O3822" s="52">
        <v>24647743</v>
      </c>
      <c r="P3822" s="52">
        <v>6660438</v>
      </c>
      <c r="Q3822" s="52">
        <v>73251527</v>
      </c>
      <c r="R3822" s="52">
        <v>31308181</v>
      </c>
      <c r="S3822" s="52">
        <v>104559708</v>
      </c>
      <c r="T3822" s="70" t="s">
        <v>10556</v>
      </c>
      <c r="U3822" s="70" t="s">
        <v>10560</v>
      </c>
    </row>
    <row r="3823" spans="1:21" x14ac:dyDescent="0.2">
      <c r="A3823" s="49" t="s">
        <v>5921</v>
      </c>
      <c r="B3823" s="49" t="s">
        <v>521</v>
      </c>
      <c r="C3823" s="50">
        <v>3785</v>
      </c>
      <c r="D3823" s="49" t="s">
        <v>519</v>
      </c>
      <c r="E3823" s="49" t="s">
        <v>6245</v>
      </c>
      <c r="F3823" s="49" t="s">
        <v>519</v>
      </c>
      <c r="G3823" s="49">
        <v>25053</v>
      </c>
      <c r="H3823" s="49" t="s">
        <v>524</v>
      </c>
      <c r="I3823" s="50">
        <v>12201</v>
      </c>
      <c r="J3823" s="50">
        <v>425053000402</v>
      </c>
      <c r="K3823" s="49" t="s">
        <v>6247</v>
      </c>
      <c r="L3823" s="51">
        <v>683</v>
      </c>
      <c r="M3823" s="52">
        <v>82871718</v>
      </c>
      <c r="N3823" s="52">
        <v>3246524</v>
      </c>
      <c r="O3823" s="52">
        <v>26447018</v>
      </c>
      <c r="P3823" s="52">
        <v>26641753</v>
      </c>
      <c r="Q3823" s="52">
        <v>86118242</v>
      </c>
      <c r="R3823" s="52">
        <v>53088771</v>
      </c>
      <c r="S3823" s="52">
        <v>139207013</v>
      </c>
      <c r="T3823" s="70" t="s">
        <v>10556</v>
      </c>
      <c r="U3823" s="70" t="s">
        <v>10560</v>
      </c>
    </row>
    <row r="3824" spans="1:21" x14ac:dyDescent="0.2">
      <c r="A3824" s="49" t="s">
        <v>5650</v>
      </c>
      <c r="B3824" s="49" t="s">
        <v>521</v>
      </c>
      <c r="C3824" s="50">
        <v>3785</v>
      </c>
      <c r="D3824" s="49" t="s">
        <v>519</v>
      </c>
      <c r="E3824" s="49" t="s">
        <v>6556</v>
      </c>
      <c r="F3824" s="49" t="s">
        <v>519</v>
      </c>
      <c r="G3824" s="49">
        <v>25839</v>
      </c>
      <c r="H3824" s="49" t="s">
        <v>624</v>
      </c>
      <c r="I3824" s="50">
        <v>17031</v>
      </c>
      <c r="J3824" s="50">
        <v>225839000911</v>
      </c>
      <c r="K3824" s="49" t="s">
        <v>6560</v>
      </c>
      <c r="L3824" s="51">
        <v>172</v>
      </c>
      <c r="M3824" s="52">
        <v>22924122</v>
      </c>
      <c r="N3824" s="52">
        <v>4584824</v>
      </c>
      <c r="O3824" s="52">
        <v>29271113</v>
      </c>
      <c r="P3824" s="52">
        <v>6660438</v>
      </c>
      <c r="Q3824" s="52">
        <v>27508946</v>
      </c>
      <c r="R3824" s="52">
        <v>35931551</v>
      </c>
      <c r="S3824" s="52">
        <v>63440497</v>
      </c>
      <c r="T3824" s="70" t="s">
        <v>10556</v>
      </c>
      <c r="U3824" s="70" t="s">
        <v>10560</v>
      </c>
    </row>
    <row r="3825" spans="1:21" x14ac:dyDescent="0.2">
      <c r="A3825" s="49" t="s">
        <v>5650</v>
      </c>
      <c r="B3825" s="49" t="s">
        <v>521</v>
      </c>
      <c r="C3825" s="50">
        <v>3785</v>
      </c>
      <c r="D3825" s="49" t="s">
        <v>519</v>
      </c>
      <c r="E3825" s="49" t="s">
        <v>6234</v>
      </c>
      <c r="F3825" s="49" t="s">
        <v>519</v>
      </c>
      <c r="G3825" s="49">
        <v>25035</v>
      </c>
      <c r="H3825" s="49" t="s">
        <v>522</v>
      </c>
      <c r="I3825" s="50">
        <v>12311</v>
      </c>
      <c r="J3825" s="50">
        <v>125035000159</v>
      </c>
      <c r="K3825" s="49" t="s">
        <v>6236</v>
      </c>
      <c r="L3825" s="51">
        <v>1522</v>
      </c>
      <c r="M3825" s="52">
        <v>149681327</v>
      </c>
      <c r="N3825" s="52">
        <v>5848309</v>
      </c>
      <c r="O3825" s="52">
        <v>26497250</v>
      </c>
      <c r="P3825" s="52">
        <v>6660438</v>
      </c>
      <c r="Q3825" s="52">
        <v>155529636</v>
      </c>
      <c r="R3825" s="52">
        <v>33157688</v>
      </c>
      <c r="S3825" s="52">
        <v>188687324</v>
      </c>
      <c r="T3825" s="70" t="s">
        <v>10556</v>
      </c>
      <c r="U3825" s="70" t="s">
        <v>10560</v>
      </c>
    </row>
    <row r="3826" spans="1:21" x14ac:dyDescent="0.2">
      <c r="A3826" s="49" t="s">
        <v>5894</v>
      </c>
      <c r="B3826" s="49" t="s">
        <v>731</v>
      </c>
      <c r="C3826" s="50">
        <v>3794</v>
      </c>
      <c r="D3826" s="49" t="s">
        <v>732</v>
      </c>
      <c r="E3826" s="49" t="s">
        <v>7339</v>
      </c>
      <c r="F3826" s="49" t="s">
        <v>732</v>
      </c>
      <c r="G3826" s="49">
        <v>47605</v>
      </c>
      <c r="H3826" s="49" t="s">
        <v>751</v>
      </c>
      <c r="I3826" s="50">
        <v>11295</v>
      </c>
      <c r="J3826" s="50">
        <v>147605000151</v>
      </c>
      <c r="K3826" s="49" t="s">
        <v>7340</v>
      </c>
      <c r="L3826" s="51">
        <v>957</v>
      </c>
      <c r="M3826" s="52">
        <v>105420377</v>
      </c>
      <c r="N3826" s="52">
        <v>3596395</v>
      </c>
      <c r="O3826" s="52">
        <v>29278481</v>
      </c>
      <c r="P3826" s="52">
        <v>6660438</v>
      </c>
      <c r="Q3826" s="52">
        <v>109016772</v>
      </c>
      <c r="R3826" s="52">
        <v>35938919</v>
      </c>
      <c r="S3826" s="52">
        <v>144955691</v>
      </c>
      <c r="T3826" s="70" t="s">
        <v>10556</v>
      </c>
      <c r="U3826" s="70" t="s">
        <v>10560</v>
      </c>
    </row>
    <row r="3827" spans="1:21" x14ac:dyDescent="0.2">
      <c r="A3827" s="49" t="s">
        <v>5650</v>
      </c>
      <c r="B3827" s="49" t="s">
        <v>521</v>
      </c>
      <c r="C3827" s="50">
        <v>3785</v>
      </c>
      <c r="D3827" s="49" t="s">
        <v>519</v>
      </c>
      <c r="E3827" s="49" t="s">
        <v>6402</v>
      </c>
      <c r="F3827" s="49" t="s">
        <v>519</v>
      </c>
      <c r="G3827" s="49">
        <v>25426</v>
      </c>
      <c r="H3827" s="49" t="s">
        <v>575</v>
      </c>
      <c r="I3827" s="50">
        <v>15569</v>
      </c>
      <c r="J3827" s="50">
        <v>125426000234</v>
      </c>
      <c r="K3827" s="49" t="s">
        <v>6403</v>
      </c>
      <c r="L3827" s="51">
        <v>867</v>
      </c>
      <c r="M3827" s="52">
        <v>94926529</v>
      </c>
      <c r="N3827" s="52">
        <v>3601302</v>
      </c>
      <c r="O3827" s="52">
        <v>27126397</v>
      </c>
      <c r="P3827" s="52">
        <v>6660438</v>
      </c>
      <c r="Q3827" s="52">
        <v>98527831</v>
      </c>
      <c r="R3827" s="52">
        <v>33786835</v>
      </c>
      <c r="S3827" s="52">
        <v>132314666</v>
      </c>
      <c r="T3827" s="70" t="s">
        <v>10556</v>
      </c>
      <c r="U3827" s="70" t="s">
        <v>10560</v>
      </c>
    </row>
    <row r="3828" spans="1:21" x14ac:dyDescent="0.2">
      <c r="A3828" s="49" t="s">
        <v>5650</v>
      </c>
      <c r="B3828" s="49" t="s">
        <v>521</v>
      </c>
      <c r="C3828" s="50">
        <v>3785</v>
      </c>
      <c r="D3828" s="49" t="s">
        <v>519</v>
      </c>
      <c r="E3828" s="49" t="s">
        <v>6444</v>
      </c>
      <c r="F3828" s="49" t="s">
        <v>519</v>
      </c>
      <c r="G3828" s="49">
        <v>25530</v>
      </c>
      <c r="H3828" s="49" t="s">
        <v>589</v>
      </c>
      <c r="I3828" s="50">
        <v>10863</v>
      </c>
      <c r="J3828" s="50">
        <v>225530000348</v>
      </c>
      <c r="K3828" s="49" t="s">
        <v>6447</v>
      </c>
      <c r="L3828" s="51">
        <v>410</v>
      </c>
      <c r="M3828" s="52">
        <v>50174094</v>
      </c>
      <c r="N3828" s="52">
        <v>842367</v>
      </c>
      <c r="O3828" s="52">
        <v>27842437</v>
      </c>
      <c r="P3828" s="52">
        <v>6660438</v>
      </c>
      <c r="Q3828" s="52">
        <v>51016461</v>
      </c>
      <c r="R3828" s="52">
        <v>34502875</v>
      </c>
      <c r="S3828" s="52">
        <v>85519336</v>
      </c>
      <c r="T3828" s="70" t="s">
        <v>10556</v>
      </c>
      <c r="U3828" s="70" t="s">
        <v>10560</v>
      </c>
    </row>
    <row r="3829" spans="1:21" x14ac:dyDescent="0.2">
      <c r="A3829" s="49" t="s">
        <v>5894</v>
      </c>
      <c r="B3829" s="49" t="s">
        <v>731</v>
      </c>
      <c r="C3829" s="50">
        <v>3794</v>
      </c>
      <c r="D3829" s="49" t="s">
        <v>732</v>
      </c>
      <c r="E3829" s="49" t="s">
        <v>7254</v>
      </c>
      <c r="F3829" s="49" t="s">
        <v>732</v>
      </c>
      <c r="G3829" s="49">
        <v>47205</v>
      </c>
      <c r="H3829" s="49" t="s">
        <v>77</v>
      </c>
      <c r="I3829" s="50">
        <v>12135</v>
      </c>
      <c r="J3829" s="50">
        <v>247161000316</v>
      </c>
      <c r="K3829" s="49" t="s">
        <v>7258</v>
      </c>
      <c r="L3829" s="51">
        <v>447</v>
      </c>
      <c r="M3829" s="52">
        <v>63220267</v>
      </c>
      <c r="N3829" s="52">
        <v>0</v>
      </c>
      <c r="O3829" s="52">
        <v>31992015</v>
      </c>
      <c r="P3829" s="52">
        <v>6660438</v>
      </c>
      <c r="Q3829" s="52">
        <v>63220267</v>
      </c>
      <c r="R3829" s="52">
        <v>38652453</v>
      </c>
      <c r="S3829" s="52">
        <v>101872720</v>
      </c>
      <c r="T3829" s="70" t="s">
        <v>10556</v>
      </c>
      <c r="U3829" s="70" t="s">
        <v>10560</v>
      </c>
    </row>
    <row r="3830" spans="1:21" x14ac:dyDescent="0.2">
      <c r="A3830" s="49" t="s">
        <v>5650</v>
      </c>
      <c r="B3830" s="49" t="s">
        <v>521</v>
      </c>
      <c r="C3830" s="50">
        <v>3785</v>
      </c>
      <c r="D3830" s="49" t="s">
        <v>519</v>
      </c>
      <c r="E3830" s="49" t="s">
        <v>6252</v>
      </c>
      <c r="F3830" s="49" t="s">
        <v>519</v>
      </c>
      <c r="G3830" s="49">
        <v>25095</v>
      </c>
      <c r="H3830" s="49" t="s">
        <v>526</v>
      </c>
      <c r="I3830" s="50">
        <v>12206</v>
      </c>
      <c r="J3830" s="50">
        <v>125095000255</v>
      </c>
      <c r="K3830" s="49" t="s">
        <v>6253</v>
      </c>
      <c r="L3830" s="51">
        <v>413</v>
      </c>
      <c r="M3830" s="52">
        <v>41719786</v>
      </c>
      <c r="N3830" s="52">
        <v>8219835</v>
      </c>
      <c r="O3830" s="52">
        <v>26326016</v>
      </c>
      <c r="P3830" s="52">
        <v>6660438</v>
      </c>
      <c r="Q3830" s="52">
        <v>49939621</v>
      </c>
      <c r="R3830" s="52">
        <v>32986454</v>
      </c>
      <c r="S3830" s="52">
        <v>82926075</v>
      </c>
      <c r="T3830" s="70" t="s">
        <v>10556</v>
      </c>
      <c r="U3830" s="70" t="s">
        <v>10560</v>
      </c>
    </row>
    <row r="3831" spans="1:21" x14ac:dyDescent="0.2">
      <c r="A3831" s="49" t="s">
        <v>5650</v>
      </c>
      <c r="B3831" s="49" t="s">
        <v>521</v>
      </c>
      <c r="C3831" s="50">
        <v>3785</v>
      </c>
      <c r="D3831" s="49" t="s">
        <v>519</v>
      </c>
      <c r="E3831" s="49" t="s">
        <v>6317</v>
      </c>
      <c r="F3831" s="49" t="s">
        <v>519</v>
      </c>
      <c r="G3831" s="49">
        <v>25260</v>
      </c>
      <c r="H3831" s="49" t="s">
        <v>544</v>
      </c>
      <c r="I3831" s="50">
        <v>17205</v>
      </c>
      <c r="J3831" s="50">
        <v>225769000498</v>
      </c>
      <c r="K3831" s="49" t="s">
        <v>6318</v>
      </c>
      <c r="L3831" s="51">
        <v>2310</v>
      </c>
      <c r="M3831" s="52">
        <v>222026549</v>
      </c>
      <c r="N3831" s="52">
        <v>41344371</v>
      </c>
      <c r="O3831" s="52">
        <v>25796814</v>
      </c>
      <c r="P3831" s="52">
        <v>6660438</v>
      </c>
      <c r="Q3831" s="52">
        <v>263370920</v>
      </c>
      <c r="R3831" s="52">
        <v>32457252</v>
      </c>
      <c r="S3831" s="52">
        <v>295828172</v>
      </c>
      <c r="T3831" s="70" t="s">
        <v>10556</v>
      </c>
      <c r="U3831" s="70" t="s">
        <v>10560</v>
      </c>
    </row>
    <row r="3832" spans="1:21" x14ac:dyDescent="0.2">
      <c r="A3832" s="49" t="s">
        <v>5650</v>
      </c>
      <c r="B3832" s="49" t="s">
        <v>521</v>
      </c>
      <c r="C3832" s="50">
        <v>3785</v>
      </c>
      <c r="D3832" s="49" t="s">
        <v>519</v>
      </c>
      <c r="E3832" s="49" t="s">
        <v>6464</v>
      </c>
      <c r="F3832" s="49" t="s">
        <v>519</v>
      </c>
      <c r="G3832" s="49">
        <v>25596</v>
      </c>
      <c r="H3832" s="49" t="s">
        <v>595</v>
      </c>
      <c r="I3832" s="50">
        <v>10651</v>
      </c>
      <c r="J3832" s="50">
        <v>225596000314</v>
      </c>
      <c r="K3832" s="49" t="s">
        <v>6468</v>
      </c>
      <c r="L3832" s="51">
        <v>137</v>
      </c>
      <c r="M3832" s="52">
        <v>17332316</v>
      </c>
      <c r="N3832" s="52">
        <v>0</v>
      </c>
      <c r="O3832" s="52">
        <v>28618299</v>
      </c>
      <c r="P3832" s="52">
        <v>6660438</v>
      </c>
      <c r="Q3832" s="52">
        <v>17332316</v>
      </c>
      <c r="R3832" s="52">
        <v>35278737</v>
      </c>
      <c r="S3832" s="52">
        <v>52611053</v>
      </c>
      <c r="T3832" s="70" t="s">
        <v>10556</v>
      </c>
      <c r="U3832" s="70" t="s">
        <v>10560</v>
      </c>
    </row>
    <row r="3833" spans="1:21" x14ac:dyDescent="0.2">
      <c r="A3833" s="49" t="s">
        <v>5650</v>
      </c>
      <c r="B3833" s="49" t="s">
        <v>521</v>
      </c>
      <c r="C3833" s="50">
        <v>3785</v>
      </c>
      <c r="D3833" s="49" t="s">
        <v>519</v>
      </c>
      <c r="E3833" s="49" t="s">
        <v>6238</v>
      </c>
      <c r="F3833" s="49" t="s">
        <v>519</v>
      </c>
      <c r="G3833" s="49">
        <v>25040</v>
      </c>
      <c r="H3833" s="49" t="s">
        <v>523</v>
      </c>
      <c r="I3833" s="50">
        <v>12197</v>
      </c>
      <c r="J3833" s="50">
        <v>225040000625</v>
      </c>
      <c r="K3833" s="49" t="s">
        <v>6241</v>
      </c>
      <c r="L3833" s="51">
        <v>196</v>
      </c>
      <c r="M3833" s="52">
        <v>22920147</v>
      </c>
      <c r="N3833" s="52">
        <v>465209</v>
      </c>
      <c r="O3833" s="52">
        <v>26359515</v>
      </c>
      <c r="P3833" s="52">
        <v>6660438</v>
      </c>
      <c r="Q3833" s="52">
        <v>23385356</v>
      </c>
      <c r="R3833" s="52">
        <v>33019953</v>
      </c>
      <c r="S3833" s="52">
        <v>56405309</v>
      </c>
      <c r="T3833" s="70" t="s">
        <v>10556</v>
      </c>
      <c r="U3833" s="70" t="s">
        <v>10560</v>
      </c>
    </row>
    <row r="3834" spans="1:21" x14ac:dyDescent="0.2">
      <c r="A3834" s="49" t="s">
        <v>5894</v>
      </c>
      <c r="B3834" s="49" t="s">
        <v>731</v>
      </c>
      <c r="C3834" s="50">
        <v>3794</v>
      </c>
      <c r="D3834" s="49" t="s">
        <v>732</v>
      </c>
      <c r="E3834" s="49" t="s">
        <v>7259</v>
      </c>
      <c r="F3834" s="49" t="s">
        <v>732</v>
      </c>
      <c r="G3834" s="49">
        <v>47245</v>
      </c>
      <c r="H3834" s="49" t="s">
        <v>740</v>
      </c>
      <c r="I3834" s="50">
        <v>12142</v>
      </c>
      <c r="J3834" s="50">
        <v>247245001997</v>
      </c>
      <c r="K3834" s="49" t="s">
        <v>7264</v>
      </c>
      <c r="L3834" s="51">
        <v>523</v>
      </c>
      <c r="M3834" s="52">
        <v>73454447</v>
      </c>
      <c r="N3834" s="52">
        <v>0</v>
      </c>
      <c r="O3834" s="52">
        <v>32108400</v>
      </c>
      <c r="P3834" s="52">
        <v>6660438</v>
      </c>
      <c r="Q3834" s="52">
        <v>73454447</v>
      </c>
      <c r="R3834" s="52">
        <v>38768838</v>
      </c>
      <c r="S3834" s="52">
        <v>112223285</v>
      </c>
      <c r="T3834" s="70" t="s">
        <v>10556</v>
      </c>
      <c r="U3834" s="70" t="s">
        <v>10560</v>
      </c>
    </row>
    <row r="3835" spans="1:21" x14ac:dyDescent="0.2">
      <c r="A3835" s="49" t="s">
        <v>5894</v>
      </c>
      <c r="B3835" s="49" t="s">
        <v>731</v>
      </c>
      <c r="C3835" s="50">
        <v>3794</v>
      </c>
      <c r="D3835" s="49" t="s">
        <v>732</v>
      </c>
      <c r="E3835" s="49" t="s">
        <v>7360</v>
      </c>
      <c r="F3835" s="49" t="s">
        <v>732</v>
      </c>
      <c r="G3835" s="49">
        <v>47703</v>
      </c>
      <c r="H3835" s="49" t="s">
        <v>754</v>
      </c>
      <c r="I3835" s="50">
        <v>11326</v>
      </c>
      <c r="J3835" s="50">
        <v>247703000067</v>
      </c>
      <c r="K3835" s="49" t="s">
        <v>7365</v>
      </c>
      <c r="L3835" s="51">
        <v>902</v>
      </c>
      <c r="M3835" s="52">
        <v>130349187</v>
      </c>
      <c r="N3835" s="52">
        <v>16377403</v>
      </c>
      <c r="O3835" s="52">
        <v>30845237</v>
      </c>
      <c r="P3835" s="52">
        <v>6660438</v>
      </c>
      <c r="Q3835" s="52">
        <v>146726590</v>
      </c>
      <c r="R3835" s="52">
        <v>37505675</v>
      </c>
      <c r="S3835" s="52">
        <v>184232265</v>
      </c>
      <c r="T3835" s="70" t="s">
        <v>10556</v>
      </c>
      <c r="U3835" s="70" t="s">
        <v>10560</v>
      </c>
    </row>
    <row r="3836" spans="1:21" x14ac:dyDescent="0.2">
      <c r="A3836" s="49" t="s">
        <v>5894</v>
      </c>
      <c r="B3836" s="49" t="s">
        <v>731</v>
      </c>
      <c r="C3836" s="50">
        <v>3794</v>
      </c>
      <c r="D3836" s="49" t="s">
        <v>732</v>
      </c>
      <c r="E3836" s="49" t="s">
        <v>7259</v>
      </c>
      <c r="F3836" s="49" t="s">
        <v>732</v>
      </c>
      <c r="G3836" s="49">
        <v>47245</v>
      </c>
      <c r="H3836" s="49" t="s">
        <v>740</v>
      </c>
      <c r="I3836" s="50">
        <v>12137</v>
      </c>
      <c r="J3836" s="50">
        <v>147245000261</v>
      </c>
      <c r="K3836" s="49" t="s">
        <v>7268</v>
      </c>
      <c r="L3836" s="51">
        <v>2168</v>
      </c>
      <c r="M3836" s="52">
        <v>261511207</v>
      </c>
      <c r="N3836" s="52">
        <v>11017076</v>
      </c>
      <c r="O3836" s="52">
        <v>26086025</v>
      </c>
      <c r="P3836" s="52">
        <v>6660438</v>
      </c>
      <c r="Q3836" s="52">
        <v>272528283</v>
      </c>
      <c r="R3836" s="52">
        <v>32746463</v>
      </c>
      <c r="S3836" s="52">
        <v>305274746</v>
      </c>
      <c r="T3836" s="70" t="s">
        <v>10556</v>
      </c>
      <c r="U3836" s="70" t="s">
        <v>10560</v>
      </c>
    </row>
    <row r="3837" spans="1:21" x14ac:dyDescent="0.2">
      <c r="A3837" s="49" t="s">
        <v>5650</v>
      </c>
      <c r="B3837" s="49" t="s">
        <v>521</v>
      </c>
      <c r="C3837" s="50">
        <v>3785</v>
      </c>
      <c r="D3837" s="49" t="s">
        <v>519</v>
      </c>
      <c r="E3837" s="49" t="s">
        <v>6245</v>
      </c>
      <c r="F3837" s="49" t="s">
        <v>519</v>
      </c>
      <c r="G3837" s="49">
        <v>25053</v>
      </c>
      <c r="H3837" s="49" t="s">
        <v>524</v>
      </c>
      <c r="I3837" s="50">
        <v>12199</v>
      </c>
      <c r="J3837" s="50">
        <v>125053000018</v>
      </c>
      <c r="K3837" s="49" t="s">
        <v>6248</v>
      </c>
      <c r="L3837" s="51">
        <v>663</v>
      </c>
      <c r="M3837" s="52">
        <v>67906906</v>
      </c>
      <c r="N3837" s="52">
        <v>2723569</v>
      </c>
      <c r="O3837" s="52">
        <v>21486513</v>
      </c>
      <c r="P3837" s="52">
        <v>6660438</v>
      </c>
      <c r="Q3837" s="52">
        <v>70630475</v>
      </c>
      <c r="R3837" s="52">
        <v>28146951</v>
      </c>
      <c r="S3837" s="52">
        <v>98777426</v>
      </c>
      <c r="T3837" s="70" t="s">
        <v>10556</v>
      </c>
      <c r="U3837" s="70" t="s">
        <v>10560</v>
      </c>
    </row>
    <row r="3838" spans="1:21" x14ac:dyDescent="0.2">
      <c r="A3838" s="49" t="s">
        <v>5894</v>
      </c>
      <c r="B3838" s="49" t="s">
        <v>731</v>
      </c>
      <c r="C3838" s="50">
        <v>3794</v>
      </c>
      <c r="D3838" s="49" t="s">
        <v>732</v>
      </c>
      <c r="E3838" s="49" t="s">
        <v>7235</v>
      </c>
      <c r="F3838" s="49" t="s">
        <v>732</v>
      </c>
      <c r="G3838" s="49">
        <v>47053</v>
      </c>
      <c r="H3838" s="49" t="s">
        <v>734</v>
      </c>
      <c r="I3838" s="50">
        <v>12072</v>
      </c>
      <c r="J3838" s="50">
        <v>147053000488</v>
      </c>
      <c r="K3838" s="49" t="s">
        <v>6248</v>
      </c>
      <c r="L3838" s="51">
        <v>1381</v>
      </c>
      <c r="M3838" s="52">
        <v>165117681</v>
      </c>
      <c r="N3838" s="52">
        <v>14019483</v>
      </c>
      <c r="O3838" s="52">
        <v>31399248</v>
      </c>
      <c r="P3838" s="52">
        <v>6660438</v>
      </c>
      <c r="Q3838" s="52">
        <v>179137164</v>
      </c>
      <c r="R3838" s="52">
        <v>38059686</v>
      </c>
      <c r="S3838" s="52">
        <v>217196850</v>
      </c>
      <c r="T3838" s="70" t="s">
        <v>10556</v>
      </c>
      <c r="U3838" s="70" t="s">
        <v>10560</v>
      </c>
    </row>
    <row r="3839" spans="1:21" x14ac:dyDescent="0.2">
      <c r="A3839" s="49" t="s">
        <v>5650</v>
      </c>
      <c r="B3839" s="49" t="s">
        <v>521</v>
      </c>
      <c r="C3839" s="50">
        <v>3785</v>
      </c>
      <c r="D3839" s="49" t="s">
        <v>519</v>
      </c>
      <c r="E3839" s="49" t="s">
        <v>6464</v>
      </c>
      <c r="F3839" s="49" t="s">
        <v>519</v>
      </c>
      <c r="G3839" s="49">
        <v>25596</v>
      </c>
      <c r="H3839" s="49" t="s">
        <v>595</v>
      </c>
      <c r="I3839" s="50">
        <v>10650</v>
      </c>
      <c r="J3839" s="50">
        <v>125596000301</v>
      </c>
      <c r="K3839" s="49" t="s">
        <v>6467</v>
      </c>
      <c r="L3839" s="51">
        <v>336</v>
      </c>
      <c r="M3839" s="52">
        <v>35983980</v>
      </c>
      <c r="N3839" s="52">
        <v>7196796</v>
      </c>
      <c r="O3839" s="52">
        <v>28618299</v>
      </c>
      <c r="P3839" s="52">
        <v>6660438</v>
      </c>
      <c r="Q3839" s="52">
        <v>43180776</v>
      </c>
      <c r="R3839" s="52">
        <v>35278737</v>
      </c>
      <c r="S3839" s="52">
        <v>78459513</v>
      </c>
      <c r="T3839" s="70" t="s">
        <v>10556</v>
      </c>
      <c r="U3839" s="70" t="s">
        <v>10560</v>
      </c>
    </row>
    <row r="3840" spans="1:21" x14ac:dyDescent="0.2">
      <c r="A3840" s="49" t="s">
        <v>5650</v>
      </c>
      <c r="B3840" s="49" t="s">
        <v>521</v>
      </c>
      <c r="C3840" s="50">
        <v>3785</v>
      </c>
      <c r="D3840" s="49" t="s">
        <v>519</v>
      </c>
      <c r="E3840" s="49" t="s">
        <v>6464</v>
      </c>
      <c r="F3840" s="49" t="s">
        <v>519</v>
      </c>
      <c r="G3840" s="49">
        <v>25596</v>
      </c>
      <c r="H3840" s="49" t="s">
        <v>595</v>
      </c>
      <c r="I3840" s="50">
        <v>10653</v>
      </c>
      <c r="J3840" s="50">
        <v>225596000497</v>
      </c>
      <c r="K3840" s="49" t="s">
        <v>6466</v>
      </c>
      <c r="L3840" s="51">
        <v>208</v>
      </c>
      <c r="M3840" s="52">
        <v>27824297</v>
      </c>
      <c r="N3840" s="52">
        <v>1347332</v>
      </c>
      <c r="O3840" s="52">
        <v>28618299</v>
      </c>
      <c r="P3840" s="52">
        <v>6660438</v>
      </c>
      <c r="Q3840" s="52">
        <v>29171629</v>
      </c>
      <c r="R3840" s="52">
        <v>35278737</v>
      </c>
      <c r="S3840" s="52">
        <v>64450366</v>
      </c>
      <c r="T3840" s="70" t="s">
        <v>10556</v>
      </c>
      <c r="U3840" s="70" t="s">
        <v>10560</v>
      </c>
    </row>
    <row r="3841" spans="1:21" x14ac:dyDescent="0.2">
      <c r="A3841" s="49" t="s">
        <v>5894</v>
      </c>
      <c r="B3841" s="49" t="s">
        <v>731</v>
      </c>
      <c r="C3841" s="50">
        <v>3794</v>
      </c>
      <c r="D3841" s="49" t="s">
        <v>732</v>
      </c>
      <c r="E3841" s="49" t="s">
        <v>7285</v>
      </c>
      <c r="F3841" s="49" t="s">
        <v>732</v>
      </c>
      <c r="G3841" s="49">
        <v>47288</v>
      </c>
      <c r="H3841" s="49" t="s">
        <v>743</v>
      </c>
      <c r="I3841" s="50">
        <v>11231</v>
      </c>
      <c r="J3841" s="50">
        <v>147288000094</v>
      </c>
      <c r="K3841" s="49" t="s">
        <v>7287</v>
      </c>
      <c r="L3841" s="51">
        <v>1025</v>
      </c>
      <c r="M3841" s="52">
        <v>120323460</v>
      </c>
      <c r="N3841" s="52">
        <v>6396329</v>
      </c>
      <c r="O3841" s="52">
        <v>30324822</v>
      </c>
      <c r="P3841" s="52">
        <v>6660438</v>
      </c>
      <c r="Q3841" s="52">
        <v>126719789</v>
      </c>
      <c r="R3841" s="52">
        <v>36985260</v>
      </c>
      <c r="S3841" s="52">
        <v>163705049</v>
      </c>
      <c r="T3841" s="70" t="s">
        <v>10556</v>
      </c>
      <c r="U3841" s="70" t="s">
        <v>10560</v>
      </c>
    </row>
    <row r="3842" spans="1:21" x14ac:dyDescent="0.2">
      <c r="A3842" s="49" t="s">
        <v>5650</v>
      </c>
      <c r="B3842" s="49" t="s">
        <v>521</v>
      </c>
      <c r="C3842" s="50">
        <v>3785</v>
      </c>
      <c r="D3842" s="49" t="s">
        <v>519</v>
      </c>
      <c r="E3842" s="49" t="s">
        <v>6456</v>
      </c>
      <c r="F3842" s="49" t="s">
        <v>519</v>
      </c>
      <c r="G3842" s="49">
        <v>25580</v>
      </c>
      <c r="H3842" s="49" t="s">
        <v>592</v>
      </c>
      <c r="I3842" s="50">
        <v>11160</v>
      </c>
      <c r="J3842" s="50">
        <v>125580000298</v>
      </c>
      <c r="K3842" s="49" t="s">
        <v>6457</v>
      </c>
      <c r="L3842" s="51">
        <v>344</v>
      </c>
      <c r="M3842" s="52">
        <v>38223453</v>
      </c>
      <c r="N3842" s="52">
        <v>5242664</v>
      </c>
      <c r="O3842" s="52">
        <v>26508131</v>
      </c>
      <c r="P3842" s="52">
        <v>6660438</v>
      </c>
      <c r="Q3842" s="52">
        <v>43466117</v>
      </c>
      <c r="R3842" s="52">
        <v>33168569</v>
      </c>
      <c r="S3842" s="52">
        <v>76634686</v>
      </c>
      <c r="T3842" s="70" t="s">
        <v>10556</v>
      </c>
      <c r="U3842" s="70" t="s">
        <v>10560</v>
      </c>
    </row>
    <row r="3843" spans="1:21" x14ac:dyDescent="0.2">
      <c r="A3843" s="49" t="s">
        <v>5650</v>
      </c>
      <c r="B3843" s="49" t="s">
        <v>521</v>
      </c>
      <c r="C3843" s="50">
        <v>3785</v>
      </c>
      <c r="D3843" s="49" t="s">
        <v>519</v>
      </c>
      <c r="E3843" s="49" t="s">
        <v>6556</v>
      </c>
      <c r="F3843" s="49" t="s">
        <v>519</v>
      </c>
      <c r="G3843" s="49">
        <v>25839</v>
      </c>
      <c r="H3843" s="49" t="s">
        <v>624</v>
      </c>
      <c r="I3843" s="50">
        <v>17032</v>
      </c>
      <c r="J3843" s="50">
        <v>225839001071</v>
      </c>
      <c r="K3843" s="49" t="s">
        <v>6558</v>
      </c>
      <c r="L3843" s="51">
        <v>71</v>
      </c>
      <c r="M3843" s="52">
        <v>9002568</v>
      </c>
      <c r="N3843" s="52">
        <v>1800514</v>
      </c>
      <c r="O3843" s="52">
        <v>29271113</v>
      </c>
      <c r="P3843" s="52">
        <v>6660438</v>
      </c>
      <c r="Q3843" s="52">
        <v>10803082</v>
      </c>
      <c r="R3843" s="52">
        <v>35931551</v>
      </c>
      <c r="S3843" s="52">
        <v>46734633</v>
      </c>
      <c r="T3843" s="70" t="s">
        <v>10556</v>
      </c>
      <c r="U3843" s="70" t="s">
        <v>10560</v>
      </c>
    </row>
    <row r="3844" spans="1:21" x14ac:dyDescent="0.2">
      <c r="A3844" s="49" t="s">
        <v>5650</v>
      </c>
      <c r="B3844" s="49" t="s">
        <v>521</v>
      </c>
      <c r="C3844" s="50">
        <v>3785</v>
      </c>
      <c r="D3844" s="49" t="s">
        <v>519</v>
      </c>
      <c r="E3844" s="49" t="s">
        <v>6477</v>
      </c>
      <c r="F3844" s="49" t="s">
        <v>519</v>
      </c>
      <c r="G3844" s="49">
        <v>25653</v>
      </c>
      <c r="H3844" s="49" t="s">
        <v>600</v>
      </c>
      <c r="I3844" s="50">
        <v>18947</v>
      </c>
      <c r="J3844" s="50">
        <v>125653000305</v>
      </c>
      <c r="K3844" s="49" t="s">
        <v>6480</v>
      </c>
      <c r="L3844" s="51">
        <v>440</v>
      </c>
      <c r="M3844" s="52">
        <v>46188794</v>
      </c>
      <c r="N3844" s="52">
        <v>1414306</v>
      </c>
      <c r="O3844" s="52">
        <v>25906397</v>
      </c>
      <c r="P3844" s="52">
        <v>6660438</v>
      </c>
      <c r="Q3844" s="52">
        <v>47603100</v>
      </c>
      <c r="R3844" s="52">
        <v>32566835</v>
      </c>
      <c r="S3844" s="52">
        <v>80169935</v>
      </c>
      <c r="T3844" s="70" t="s">
        <v>10556</v>
      </c>
      <c r="U3844" s="70" t="s">
        <v>10560</v>
      </c>
    </row>
    <row r="3845" spans="1:21" x14ac:dyDescent="0.2">
      <c r="A3845" s="49" t="s">
        <v>5650</v>
      </c>
      <c r="B3845" s="49" t="s">
        <v>521</v>
      </c>
      <c r="C3845" s="50">
        <v>3785</v>
      </c>
      <c r="D3845" s="49" t="s">
        <v>519</v>
      </c>
      <c r="E3845" s="49" t="s">
        <v>6375</v>
      </c>
      <c r="F3845" s="49" t="s">
        <v>519</v>
      </c>
      <c r="G3845" s="49">
        <v>25377</v>
      </c>
      <c r="H3845" s="49" t="s">
        <v>570</v>
      </c>
      <c r="I3845" s="50">
        <v>19568</v>
      </c>
      <c r="J3845" s="50">
        <v>125377000398</v>
      </c>
      <c r="K3845" s="49" t="s">
        <v>6378</v>
      </c>
      <c r="L3845" s="51">
        <v>1537</v>
      </c>
      <c r="M3845" s="52">
        <v>142148609</v>
      </c>
      <c r="N3845" s="52">
        <v>0</v>
      </c>
      <c r="O3845" s="52">
        <v>24647743</v>
      </c>
      <c r="P3845" s="52">
        <v>6660438</v>
      </c>
      <c r="Q3845" s="52">
        <v>142148609</v>
      </c>
      <c r="R3845" s="52">
        <v>31308181</v>
      </c>
      <c r="S3845" s="52">
        <v>173456790</v>
      </c>
      <c r="T3845" s="70" t="s">
        <v>10556</v>
      </c>
      <c r="U3845" s="70" t="s">
        <v>10560</v>
      </c>
    </row>
    <row r="3846" spans="1:21" x14ac:dyDescent="0.2">
      <c r="A3846" s="49" t="s">
        <v>5650</v>
      </c>
      <c r="B3846" s="49" t="s">
        <v>521</v>
      </c>
      <c r="C3846" s="50">
        <v>3785</v>
      </c>
      <c r="D3846" s="49" t="s">
        <v>519</v>
      </c>
      <c r="E3846" s="49" t="s">
        <v>6525</v>
      </c>
      <c r="F3846" s="49" t="s">
        <v>519</v>
      </c>
      <c r="G3846" s="49">
        <v>25781</v>
      </c>
      <c r="H3846" s="49" t="s">
        <v>614</v>
      </c>
      <c r="I3846" s="50">
        <v>10323</v>
      </c>
      <c r="J3846" s="50">
        <v>125781000121</v>
      </c>
      <c r="K3846" s="49" t="s">
        <v>6526</v>
      </c>
      <c r="L3846" s="51">
        <v>1050</v>
      </c>
      <c r="M3846" s="52">
        <v>108859724</v>
      </c>
      <c r="N3846" s="52">
        <v>9751246</v>
      </c>
      <c r="O3846" s="52">
        <v>25790728</v>
      </c>
      <c r="P3846" s="52">
        <v>6660438</v>
      </c>
      <c r="Q3846" s="52">
        <v>118610970</v>
      </c>
      <c r="R3846" s="52">
        <v>32451166</v>
      </c>
      <c r="S3846" s="52">
        <v>151062136</v>
      </c>
      <c r="T3846" s="70" t="s">
        <v>10556</v>
      </c>
      <c r="U3846" s="70" t="s">
        <v>10560</v>
      </c>
    </row>
    <row r="3847" spans="1:21" x14ac:dyDescent="0.2">
      <c r="A3847" s="49" t="s">
        <v>5650</v>
      </c>
      <c r="B3847" s="49" t="s">
        <v>521</v>
      </c>
      <c r="C3847" s="50">
        <v>3785</v>
      </c>
      <c r="D3847" s="49" t="s">
        <v>519</v>
      </c>
      <c r="E3847" s="49" t="s">
        <v>6257</v>
      </c>
      <c r="F3847" s="49" t="s">
        <v>519</v>
      </c>
      <c r="G3847" s="49">
        <v>25120</v>
      </c>
      <c r="H3847" s="49" t="s">
        <v>528</v>
      </c>
      <c r="I3847" s="50">
        <v>18968</v>
      </c>
      <c r="J3847" s="50">
        <v>125120000010</v>
      </c>
      <c r="K3847" s="49" t="s">
        <v>6258</v>
      </c>
      <c r="L3847" s="51">
        <v>753</v>
      </c>
      <c r="M3847" s="52">
        <v>82155245</v>
      </c>
      <c r="N3847" s="52">
        <v>8410216</v>
      </c>
      <c r="O3847" s="52">
        <v>26488628</v>
      </c>
      <c r="P3847" s="52">
        <v>6660438</v>
      </c>
      <c r="Q3847" s="52">
        <v>90565461</v>
      </c>
      <c r="R3847" s="52">
        <v>33149066</v>
      </c>
      <c r="S3847" s="52">
        <v>123714527</v>
      </c>
      <c r="T3847" s="70" t="s">
        <v>10556</v>
      </c>
      <c r="U3847" s="70" t="s">
        <v>10560</v>
      </c>
    </row>
    <row r="3848" spans="1:21" x14ac:dyDescent="0.2">
      <c r="A3848" s="49" t="s">
        <v>5650</v>
      </c>
      <c r="B3848" s="49" t="s">
        <v>521</v>
      </c>
      <c r="C3848" s="50">
        <v>3785</v>
      </c>
      <c r="D3848" s="49" t="s">
        <v>519</v>
      </c>
      <c r="E3848" s="49" t="s">
        <v>6238</v>
      </c>
      <c r="F3848" s="49" t="s">
        <v>519</v>
      </c>
      <c r="G3848" s="49">
        <v>25040</v>
      </c>
      <c r="H3848" s="49" t="s">
        <v>523</v>
      </c>
      <c r="I3848" s="50">
        <v>11446</v>
      </c>
      <c r="J3848" s="50">
        <v>125040000396</v>
      </c>
      <c r="K3848" s="49" t="s">
        <v>6239</v>
      </c>
      <c r="L3848" s="51">
        <v>799</v>
      </c>
      <c r="M3848" s="52">
        <v>82814454</v>
      </c>
      <c r="N3848" s="52">
        <v>16562891</v>
      </c>
      <c r="O3848" s="52">
        <v>26359515</v>
      </c>
      <c r="P3848" s="52">
        <v>6660438</v>
      </c>
      <c r="Q3848" s="52">
        <v>99377345</v>
      </c>
      <c r="R3848" s="52">
        <v>33019953</v>
      </c>
      <c r="S3848" s="52">
        <v>132397298</v>
      </c>
      <c r="T3848" s="70" t="s">
        <v>10556</v>
      </c>
      <c r="U3848" s="70" t="s">
        <v>10560</v>
      </c>
    </row>
    <row r="3849" spans="1:21" x14ac:dyDescent="0.2">
      <c r="A3849" s="49" t="s">
        <v>5650</v>
      </c>
      <c r="B3849" s="49" t="s">
        <v>521</v>
      </c>
      <c r="C3849" s="50">
        <v>3785</v>
      </c>
      <c r="D3849" s="49" t="s">
        <v>519</v>
      </c>
      <c r="E3849" s="49" t="s">
        <v>6563</v>
      </c>
      <c r="F3849" s="49" t="s">
        <v>519</v>
      </c>
      <c r="G3849" s="49">
        <v>25841</v>
      </c>
      <c r="H3849" s="49" t="s">
        <v>625</v>
      </c>
      <c r="I3849" s="50">
        <v>26076</v>
      </c>
      <c r="J3849" s="50">
        <v>125841000215</v>
      </c>
      <c r="K3849" s="49" t="s">
        <v>6564</v>
      </c>
      <c r="L3849" s="51">
        <v>1001</v>
      </c>
      <c r="M3849" s="52">
        <v>114227112</v>
      </c>
      <c r="N3849" s="52">
        <v>1550926</v>
      </c>
      <c r="O3849" s="52">
        <v>27777622</v>
      </c>
      <c r="P3849" s="52">
        <v>6660438</v>
      </c>
      <c r="Q3849" s="52">
        <v>115778038</v>
      </c>
      <c r="R3849" s="52">
        <v>34438060</v>
      </c>
      <c r="S3849" s="52">
        <v>150216098</v>
      </c>
      <c r="T3849" s="70" t="s">
        <v>10556</v>
      </c>
      <c r="U3849" s="70" t="s">
        <v>10560</v>
      </c>
    </row>
    <row r="3850" spans="1:21" x14ac:dyDescent="0.2">
      <c r="A3850" s="49" t="s">
        <v>5650</v>
      </c>
      <c r="B3850" s="49" t="s">
        <v>521</v>
      </c>
      <c r="C3850" s="50">
        <v>3785</v>
      </c>
      <c r="D3850" s="49" t="s">
        <v>519</v>
      </c>
      <c r="E3850" s="49" t="s">
        <v>6527</v>
      </c>
      <c r="F3850" s="49" t="s">
        <v>519</v>
      </c>
      <c r="G3850" s="49">
        <v>25785</v>
      </c>
      <c r="H3850" s="49" t="s">
        <v>615</v>
      </c>
      <c r="I3850" s="50">
        <v>16710</v>
      </c>
      <c r="J3850" s="50">
        <v>125785000100</v>
      </c>
      <c r="K3850" s="49" t="s">
        <v>6529</v>
      </c>
      <c r="L3850" s="51">
        <v>2161</v>
      </c>
      <c r="M3850" s="52">
        <v>220410550</v>
      </c>
      <c r="N3850" s="52">
        <v>14833951</v>
      </c>
      <c r="O3850" s="52">
        <v>24851658</v>
      </c>
      <c r="P3850" s="52">
        <v>6660438</v>
      </c>
      <c r="Q3850" s="52">
        <v>235244501</v>
      </c>
      <c r="R3850" s="52">
        <v>31512096</v>
      </c>
      <c r="S3850" s="52">
        <v>266756597</v>
      </c>
      <c r="T3850" s="70" t="s">
        <v>10556</v>
      </c>
      <c r="U3850" s="70" t="s">
        <v>10560</v>
      </c>
    </row>
    <row r="3851" spans="1:21" x14ac:dyDescent="0.2">
      <c r="A3851" s="49" t="s">
        <v>5650</v>
      </c>
      <c r="B3851" s="49" t="s">
        <v>521</v>
      </c>
      <c r="C3851" s="50">
        <v>3785</v>
      </c>
      <c r="D3851" s="49" t="s">
        <v>519</v>
      </c>
      <c r="E3851" s="49" t="s">
        <v>6328</v>
      </c>
      <c r="F3851" s="49" t="s">
        <v>519</v>
      </c>
      <c r="G3851" s="49">
        <v>25288</v>
      </c>
      <c r="H3851" s="49" t="s">
        <v>551</v>
      </c>
      <c r="I3851" s="50">
        <v>16503</v>
      </c>
      <c r="J3851" s="50">
        <v>225288000206</v>
      </c>
      <c r="K3851" s="49" t="s">
        <v>6330</v>
      </c>
      <c r="L3851" s="51">
        <v>1194</v>
      </c>
      <c r="M3851" s="52">
        <v>146472452</v>
      </c>
      <c r="N3851" s="52">
        <v>26267502</v>
      </c>
      <c r="O3851" s="52">
        <v>26151744</v>
      </c>
      <c r="P3851" s="52">
        <v>6660438</v>
      </c>
      <c r="Q3851" s="52">
        <v>172739954</v>
      </c>
      <c r="R3851" s="52">
        <v>32812182</v>
      </c>
      <c r="S3851" s="52">
        <v>205552136</v>
      </c>
      <c r="T3851" s="70" t="s">
        <v>10556</v>
      </c>
      <c r="U3851" s="70" t="s">
        <v>10560</v>
      </c>
    </row>
    <row r="3852" spans="1:21" x14ac:dyDescent="0.2">
      <c r="A3852" s="49" t="s">
        <v>5650</v>
      </c>
      <c r="B3852" s="49" t="s">
        <v>521</v>
      </c>
      <c r="C3852" s="50">
        <v>3785</v>
      </c>
      <c r="D3852" s="49" t="s">
        <v>519</v>
      </c>
      <c r="E3852" s="49" t="s">
        <v>6431</v>
      </c>
      <c r="F3852" s="49" t="s">
        <v>519</v>
      </c>
      <c r="G3852" s="49">
        <v>25513</v>
      </c>
      <c r="H3852" s="49" t="s">
        <v>586</v>
      </c>
      <c r="I3852" s="50">
        <v>10709</v>
      </c>
      <c r="J3852" s="50">
        <v>225513000032</v>
      </c>
      <c r="K3852" s="49" t="s">
        <v>6434</v>
      </c>
      <c r="L3852" s="51">
        <v>933</v>
      </c>
      <c r="M3852" s="52">
        <v>107897694</v>
      </c>
      <c r="N3852" s="52">
        <v>21579539</v>
      </c>
      <c r="O3852" s="52">
        <v>25936949</v>
      </c>
      <c r="P3852" s="52">
        <v>6660438</v>
      </c>
      <c r="Q3852" s="52">
        <v>129477233</v>
      </c>
      <c r="R3852" s="52">
        <v>32597387</v>
      </c>
      <c r="S3852" s="52">
        <v>162074620</v>
      </c>
      <c r="T3852" s="70" t="s">
        <v>10556</v>
      </c>
      <c r="U3852" s="70" t="s">
        <v>10560</v>
      </c>
    </row>
    <row r="3853" spans="1:21" x14ac:dyDescent="0.2">
      <c r="A3853" s="49" t="s">
        <v>5650</v>
      </c>
      <c r="B3853" s="49" t="s">
        <v>521</v>
      </c>
      <c r="C3853" s="50">
        <v>3785</v>
      </c>
      <c r="D3853" s="49" t="s">
        <v>519</v>
      </c>
      <c r="E3853" s="49" t="s">
        <v>6586</v>
      </c>
      <c r="F3853" s="49" t="s">
        <v>519</v>
      </c>
      <c r="G3853" s="49">
        <v>25875</v>
      </c>
      <c r="H3853" s="49" t="s">
        <v>633</v>
      </c>
      <c r="I3853" s="50">
        <v>7440</v>
      </c>
      <c r="J3853" s="50">
        <v>125875000265</v>
      </c>
      <c r="K3853" s="49" t="s">
        <v>6588</v>
      </c>
      <c r="L3853" s="51">
        <v>1673</v>
      </c>
      <c r="M3853" s="52">
        <v>169403154</v>
      </c>
      <c r="N3853" s="52">
        <v>7614130</v>
      </c>
      <c r="O3853" s="52">
        <v>26003073</v>
      </c>
      <c r="P3853" s="52">
        <v>6660438</v>
      </c>
      <c r="Q3853" s="52">
        <v>177017284</v>
      </c>
      <c r="R3853" s="52">
        <v>32663511</v>
      </c>
      <c r="S3853" s="52">
        <v>209680795</v>
      </c>
      <c r="T3853" s="70" t="s">
        <v>10556</v>
      </c>
      <c r="U3853" s="70" t="s">
        <v>10560</v>
      </c>
    </row>
    <row r="3854" spans="1:21" x14ac:dyDescent="0.2">
      <c r="A3854" s="49" t="s">
        <v>5650</v>
      </c>
      <c r="B3854" s="49" t="s">
        <v>521</v>
      </c>
      <c r="C3854" s="50">
        <v>3785</v>
      </c>
      <c r="D3854" s="49" t="s">
        <v>519</v>
      </c>
      <c r="E3854" s="49" t="s">
        <v>6259</v>
      </c>
      <c r="F3854" s="49" t="s">
        <v>519</v>
      </c>
      <c r="G3854" s="49">
        <v>25123</v>
      </c>
      <c r="H3854" s="49" t="s">
        <v>529</v>
      </c>
      <c r="I3854" s="50">
        <v>19550</v>
      </c>
      <c r="J3854" s="50">
        <v>225123000201</v>
      </c>
      <c r="K3854" s="49" t="s">
        <v>6261</v>
      </c>
      <c r="L3854" s="51">
        <v>267</v>
      </c>
      <c r="M3854" s="52">
        <v>32046048</v>
      </c>
      <c r="N3854" s="52">
        <v>1235983</v>
      </c>
      <c r="O3854" s="52">
        <v>26253178</v>
      </c>
      <c r="P3854" s="52">
        <v>6660438</v>
      </c>
      <c r="Q3854" s="52">
        <v>33282031</v>
      </c>
      <c r="R3854" s="52">
        <v>32913616</v>
      </c>
      <c r="S3854" s="52">
        <v>66195647</v>
      </c>
      <c r="T3854" s="70" t="s">
        <v>10556</v>
      </c>
      <c r="U3854" s="70" t="s">
        <v>10560</v>
      </c>
    </row>
    <row r="3855" spans="1:21" x14ac:dyDescent="0.2">
      <c r="A3855" s="49" t="s">
        <v>5650</v>
      </c>
      <c r="B3855" s="49" t="s">
        <v>521</v>
      </c>
      <c r="C3855" s="50">
        <v>3785</v>
      </c>
      <c r="D3855" s="49" t="s">
        <v>519</v>
      </c>
      <c r="E3855" s="49" t="s">
        <v>6304</v>
      </c>
      <c r="F3855" s="49" t="s">
        <v>519</v>
      </c>
      <c r="G3855" s="49">
        <v>25214</v>
      </c>
      <c r="H3855" s="49" t="s">
        <v>541</v>
      </c>
      <c r="I3855" s="50">
        <v>26548</v>
      </c>
      <c r="J3855" s="50">
        <v>425214000181</v>
      </c>
      <c r="K3855" s="49" t="s">
        <v>6306</v>
      </c>
      <c r="L3855" s="51">
        <v>949</v>
      </c>
      <c r="M3855" s="52">
        <v>105603270</v>
      </c>
      <c r="N3855" s="52">
        <v>21120654</v>
      </c>
      <c r="O3855" s="52">
        <v>24898506</v>
      </c>
      <c r="P3855" s="52">
        <v>26641753</v>
      </c>
      <c r="Q3855" s="52">
        <v>126723924</v>
      </c>
      <c r="R3855" s="52">
        <v>51540259</v>
      </c>
      <c r="S3855" s="52">
        <v>178264183</v>
      </c>
      <c r="T3855" s="70" t="s">
        <v>10556</v>
      </c>
      <c r="U3855" s="70" t="s">
        <v>10560</v>
      </c>
    </row>
    <row r="3856" spans="1:21" x14ac:dyDescent="0.2">
      <c r="A3856" s="49" t="s">
        <v>5650</v>
      </c>
      <c r="B3856" s="49" t="s">
        <v>521</v>
      </c>
      <c r="C3856" s="50">
        <v>3785</v>
      </c>
      <c r="D3856" s="49" t="s">
        <v>519</v>
      </c>
      <c r="E3856" s="49" t="s">
        <v>6291</v>
      </c>
      <c r="F3856" s="49" t="s">
        <v>519</v>
      </c>
      <c r="G3856" s="49">
        <v>25181</v>
      </c>
      <c r="H3856" s="49" t="s">
        <v>538</v>
      </c>
      <c r="I3856" s="50">
        <v>26367</v>
      </c>
      <c r="J3856" s="50">
        <v>125181000322</v>
      </c>
      <c r="K3856" s="49" t="s">
        <v>6294</v>
      </c>
      <c r="L3856" s="51">
        <v>841</v>
      </c>
      <c r="M3856" s="52">
        <v>84904908</v>
      </c>
      <c r="N3856" s="52">
        <v>16760729</v>
      </c>
      <c r="O3856" s="52">
        <v>25952802</v>
      </c>
      <c r="P3856" s="52">
        <v>6660438</v>
      </c>
      <c r="Q3856" s="52">
        <v>101665637</v>
      </c>
      <c r="R3856" s="52">
        <v>32613240</v>
      </c>
      <c r="S3856" s="52">
        <v>134278877</v>
      </c>
      <c r="T3856" s="70" t="s">
        <v>10556</v>
      </c>
      <c r="U3856" s="70" t="s">
        <v>10560</v>
      </c>
    </row>
    <row r="3857" spans="1:21" x14ac:dyDescent="0.2">
      <c r="A3857" s="49" t="s">
        <v>5650</v>
      </c>
      <c r="B3857" s="49" t="s">
        <v>521</v>
      </c>
      <c r="C3857" s="50">
        <v>3785</v>
      </c>
      <c r="D3857" s="49" t="s">
        <v>519</v>
      </c>
      <c r="E3857" s="49" t="s">
        <v>6320</v>
      </c>
      <c r="F3857" s="49" t="s">
        <v>519</v>
      </c>
      <c r="G3857" s="49">
        <v>25279</v>
      </c>
      <c r="H3857" s="49" t="s">
        <v>547</v>
      </c>
      <c r="I3857" s="50">
        <v>25545</v>
      </c>
      <c r="J3857" s="50">
        <v>425279000634</v>
      </c>
      <c r="K3857" s="49" t="s">
        <v>6323</v>
      </c>
      <c r="L3857" s="51">
        <v>299</v>
      </c>
      <c r="M3857" s="52">
        <v>31302692</v>
      </c>
      <c r="N3857" s="52">
        <v>0</v>
      </c>
      <c r="O3857" s="52">
        <v>25516580</v>
      </c>
      <c r="P3857" s="52">
        <v>6660438</v>
      </c>
      <c r="Q3857" s="52">
        <v>31302692</v>
      </c>
      <c r="R3857" s="52">
        <v>32177018</v>
      </c>
      <c r="S3857" s="52">
        <v>63479710</v>
      </c>
      <c r="T3857" s="70" t="s">
        <v>10556</v>
      </c>
      <c r="U3857" s="70" t="s">
        <v>10560</v>
      </c>
    </row>
    <row r="3858" spans="1:21" x14ac:dyDescent="0.2">
      <c r="A3858" s="49" t="s">
        <v>5650</v>
      </c>
      <c r="B3858" s="49" t="s">
        <v>521</v>
      </c>
      <c r="C3858" s="50">
        <v>3785</v>
      </c>
      <c r="D3858" s="49" t="s">
        <v>519</v>
      </c>
      <c r="E3858" s="49" t="s">
        <v>6368</v>
      </c>
      <c r="F3858" s="49" t="s">
        <v>519</v>
      </c>
      <c r="G3858" s="49">
        <v>25339</v>
      </c>
      <c r="H3858" s="49" t="s">
        <v>567</v>
      </c>
      <c r="I3858" s="50">
        <v>1362</v>
      </c>
      <c r="J3858" s="50">
        <v>125339000261</v>
      </c>
      <c r="K3858" s="49" t="s">
        <v>6369</v>
      </c>
      <c r="L3858" s="51">
        <v>626</v>
      </c>
      <c r="M3858" s="52">
        <v>65810174</v>
      </c>
      <c r="N3858" s="52">
        <v>920593</v>
      </c>
      <c r="O3858" s="52">
        <v>26743333</v>
      </c>
      <c r="P3858" s="52">
        <v>6660438</v>
      </c>
      <c r="Q3858" s="52">
        <v>66730767</v>
      </c>
      <c r="R3858" s="52">
        <v>33403771</v>
      </c>
      <c r="S3858" s="52">
        <v>100134538</v>
      </c>
      <c r="T3858" s="70" t="s">
        <v>10556</v>
      </c>
      <c r="U3858" s="70" t="s">
        <v>10560</v>
      </c>
    </row>
    <row r="3859" spans="1:21" x14ac:dyDescent="0.2">
      <c r="A3859" s="49" t="s">
        <v>5650</v>
      </c>
      <c r="B3859" s="49" t="s">
        <v>521</v>
      </c>
      <c r="C3859" s="50">
        <v>3785</v>
      </c>
      <c r="D3859" s="49" t="s">
        <v>519</v>
      </c>
      <c r="E3859" s="49" t="s">
        <v>6343</v>
      </c>
      <c r="F3859" s="49" t="s">
        <v>519</v>
      </c>
      <c r="G3859" s="49">
        <v>25312</v>
      </c>
      <c r="H3859" s="49" t="s">
        <v>91</v>
      </c>
      <c r="I3859" s="50">
        <v>26049</v>
      </c>
      <c r="J3859" s="50">
        <v>225754000076</v>
      </c>
      <c r="K3859" s="49" t="s">
        <v>6344</v>
      </c>
      <c r="L3859" s="51">
        <v>1233</v>
      </c>
      <c r="M3859" s="52">
        <v>121336456</v>
      </c>
      <c r="N3859" s="52">
        <v>3967241</v>
      </c>
      <c r="O3859" s="52">
        <v>25118346</v>
      </c>
      <c r="P3859" s="52">
        <v>6660438</v>
      </c>
      <c r="Q3859" s="52">
        <v>125303697</v>
      </c>
      <c r="R3859" s="52">
        <v>31778784</v>
      </c>
      <c r="S3859" s="52">
        <v>157082481</v>
      </c>
      <c r="T3859" s="70" t="s">
        <v>10556</v>
      </c>
      <c r="U3859" s="70" t="s">
        <v>10560</v>
      </c>
    </row>
    <row r="3860" spans="1:21" x14ac:dyDescent="0.2">
      <c r="A3860" s="49" t="s">
        <v>5650</v>
      </c>
      <c r="B3860" s="49" t="s">
        <v>521</v>
      </c>
      <c r="C3860" s="50">
        <v>3785</v>
      </c>
      <c r="D3860" s="49" t="s">
        <v>519</v>
      </c>
      <c r="E3860" s="49" t="s">
        <v>6516</v>
      </c>
      <c r="F3860" s="49" t="s">
        <v>519</v>
      </c>
      <c r="G3860" s="49">
        <v>25772</v>
      </c>
      <c r="H3860" s="49" t="s">
        <v>611</v>
      </c>
      <c r="I3860" s="50">
        <v>16622</v>
      </c>
      <c r="J3860" s="50">
        <v>125772000194</v>
      </c>
      <c r="K3860" s="49" t="s">
        <v>6517</v>
      </c>
      <c r="L3860" s="51">
        <v>1310</v>
      </c>
      <c r="M3860" s="52">
        <v>121546321</v>
      </c>
      <c r="N3860" s="52">
        <v>12575277</v>
      </c>
      <c r="O3860" s="52">
        <v>25121019</v>
      </c>
      <c r="P3860" s="52">
        <v>6660438</v>
      </c>
      <c r="Q3860" s="52">
        <v>134121598</v>
      </c>
      <c r="R3860" s="52">
        <v>31781457</v>
      </c>
      <c r="S3860" s="52">
        <v>165903055</v>
      </c>
      <c r="T3860" s="70" t="s">
        <v>10556</v>
      </c>
      <c r="U3860" s="70" t="s">
        <v>10560</v>
      </c>
    </row>
    <row r="3861" spans="1:21" x14ac:dyDescent="0.2">
      <c r="A3861" s="49" t="s">
        <v>5894</v>
      </c>
      <c r="B3861" s="49" t="s">
        <v>731</v>
      </c>
      <c r="C3861" s="50">
        <v>3794</v>
      </c>
      <c r="D3861" s="49" t="s">
        <v>732</v>
      </c>
      <c r="E3861" s="49" t="s">
        <v>7259</v>
      </c>
      <c r="F3861" s="49" t="s">
        <v>732</v>
      </c>
      <c r="G3861" s="49">
        <v>47245</v>
      </c>
      <c r="H3861" s="49" t="s">
        <v>740</v>
      </c>
      <c r="I3861" s="50">
        <v>12150</v>
      </c>
      <c r="J3861" s="50">
        <v>247245001903</v>
      </c>
      <c r="K3861" s="49" t="s">
        <v>7270</v>
      </c>
      <c r="L3861" s="51">
        <v>304</v>
      </c>
      <c r="M3861" s="52">
        <v>44886991</v>
      </c>
      <c r="N3861" s="52">
        <v>0</v>
      </c>
      <c r="O3861" s="52">
        <v>32108400</v>
      </c>
      <c r="P3861" s="52">
        <v>6660438</v>
      </c>
      <c r="Q3861" s="52">
        <v>44886991</v>
      </c>
      <c r="R3861" s="52">
        <v>38768838</v>
      </c>
      <c r="S3861" s="52">
        <v>83655829</v>
      </c>
      <c r="T3861" s="70" t="s">
        <v>10556</v>
      </c>
      <c r="U3861" s="70" t="s">
        <v>10560</v>
      </c>
    </row>
    <row r="3862" spans="1:21" x14ac:dyDescent="0.2">
      <c r="A3862" s="49" t="s">
        <v>5894</v>
      </c>
      <c r="B3862" s="49" t="s">
        <v>731</v>
      </c>
      <c r="C3862" s="50">
        <v>3794</v>
      </c>
      <c r="D3862" s="49" t="s">
        <v>732</v>
      </c>
      <c r="E3862" s="49" t="s">
        <v>7360</v>
      </c>
      <c r="F3862" s="49" t="s">
        <v>732</v>
      </c>
      <c r="G3862" s="49">
        <v>47703</v>
      </c>
      <c r="H3862" s="49" t="s">
        <v>754</v>
      </c>
      <c r="I3862" s="50">
        <v>11327</v>
      </c>
      <c r="J3862" s="50">
        <v>247703000130</v>
      </c>
      <c r="K3862" s="49" t="s">
        <v>7364</v>
      </c>
      <c r="L3862" s="51">
        <v>359</v>
      </c>
      <c r="M3862" s="52">
        <v>41504399</v>
      </c>
      <c r="N3862" s="52">
        <v>1722203</v>
      </c>
      <c r="O3862" s="52">
        <v>25059785</v>
      </c>
      <c r="P3862" s="52">
        <v>6660438</v>
      </c>
      <c r="Q3862" s="52">
        <v>43226602</v>
      </c>
      <c r="R3862" s="52">
        <v>31720223</v>
      </c>
      <c r="S3862" s="52">
        <v>74946825</v>
      </c>
      <c r="T3862" s="70" t="s">
        <v>10556</v>
      </c>
      <c r="U3862" s="70" t="s">
        <v>10560</v>
      </c>
    </row>
    <row r="3863" spans="1:21" x14ac:dyDescent="0.2">
      <c r="A3863" s="49" t="s">
        <v>5650</v>
      </c>
      <c r="B3863" s="49" t="s">
        <v>521</v>
      </c>
      <c r="C3863" s="50">
        <v>3785</v>
      </c>
      <c r="D3863" s="49" t="s">
        <v>519</v>
      </c>
      <c r="E3863" s="49" t="s">
        <v>6596</v>
      </c>
      <c r="F3863" s="49" t="s">
        <v>519</v>
      </c>
      <c r="G3863" s="49">
        <v>25885</v>
      </c>
      <c r="H3863" s="49" t="s">
        <v>635</v>
      </c>
      <c r="I3863" s="50">
        <v>24025</v>
      </c>
      <c r="J3863" s="50">
        <v>225885001884</v>
      </c>
      <c r="K3863" s="49" t="s">
        <v>6601</v>
      </c>
      <c r="L3863" s="51">
        <v>117</v>
      </c>
      <c r="M3863" s="52">
        <v>17493541</v>
      </c>
      <c r="N3863" s="52">
        <v>1973406</v>
      </c>
      <c r="O3863" s="52">
        <v>34277736</v>
      </c>
      <c r="P3863" s="52">
        <v>6660438</v>
      </c>
      <c r="Q3863" s="52">
        <v>19466947</v>
      </c>
      <c r="R3863" s="52">
        <v>40938174</v>
      </c>
      <c r="S3863" s="52">
        <v>60405121</v>
      </c>
      <c r="T3863" s="70" t="s">
        <v>10556</v>
      </c>
      <c r="U3863" s="70" t="s">
        <v>10560</v>
      </c>
    </row>
    <row r="3864" spans="1:21" x14ac:dyDescent="0.2">
      <c r="A3864" s="49" t="s">
        <v>5650</v>
      </c>
      <c r="B3864" s="49" t="s">
        <v>521</v>
      </c>
      <c r="C3864" s="50">
        <v>3785</v>
      </c>
      <c r="D3864" s="49" t="s">
        <v>519</v>
      </c>
      <c r="E3864" s="49" t="s">
        <v>6496</v>
      </c>
      <c r="F3864" s="49" t="s">
        <v>519</v>
      </c>
      <c r="G3864" s="49">
        <v>25740</v>
      </c>
      <c r="H3864" s="49" t="s">
        <v>604</v>
      </c>
      <c r="I3864" s="50">
        <v>32822</v>
      </c>
      <c r="J3864" s="50">
        <v>125740000346</v>
      </c>
      <c r="K3864" s="49" t="s">
        <v>6497</v>
      </c>
      <c r="L3864" s="51">
        <v>2240</v>
      </c>
      <c r="M3864" s="52">
        <v>210226166</v>
      </c>
      <c r="N3864" s="52">
        <v>9529364</v>
      </c>
      <c r="O3864" s="52">
        <v>25369797</v>
      </c>
      <c r="P3864" s="52">
        <v>6660438</v>
      </c>
      <c r="Q3864" s="52">
        <v>219755530</v>
      </c>
      <c r="R3864" s="52">
        <v>32030235</v>
      </c>
      <c r="S3864" s="52">
        <v>251785765</v>
      </c>
      <c r="T3864" s="70" t="s">
        <v>10556</v>
      </c>
      <c r="U3864" s="70" t="s">
        <v>10560</v>
      </c>
    </row>
    <row r="3865" spans="1:21" x14ac:dyDescent="0.2">
      <c r="A3865" s="49" t="s">
        <v>5921</v>
      </c>
      <c r="B3865" s="49" t="s">
        <v>521</v>
      </c>
      <c r="C3865" s="50">
        <v>3785</v>
      </c>
      <c r="D3865" s="49" t="s">
        <v>519</v>
      </c>
      <c r="E3865" s="49" t="s">
        <v>6231</v>
      </c>
      <c r="F3865" s="49" t="s">
        <v>519</v>
      </c>
      <c r="G3865" s="49">
        <v>25019</v>
      </c>
      <c r="H3865" s="49" t="s">
        <v>520</v>
      </c>
      <c r="I3865" s="50">
        <v>12309</v>
      </c>
      <c r="J3865" s="50">
        <v>125019000386</v>
      </c>
      <c r="K3865" s="49" t="s">
        <v>6233</v>
      </c>
      <c r="L3865" s="51">
        <v>573</v>
      </c>
      <c r="M3865" s="52">
        <v>57809579</v>
      </c>
      <c r="N3865" s="52">
        <v>2477137</v>
      </c>
      <c r="O3865" s="52">
        <v>26397376</v>
      </c>
      <c r="P3865" s="52">
        <v>6660438</v>
      </c>
      <c r="Q3865" s="52">
        <v>60286716</v>
      </c>
      <c r="R3865" s="52">
        <v>33057814</v>
      </c>
      <c r="S3865" s="52">
        <v>93344530</v>
      </c>
      <c r="T3865" s="70" t="s">
        <v>10556</v>
      </c>
      <c r="U3865" s="70" t="s">
        <v>10560</v>
      </c>
    </row>
    <row r="3866" spans="1:21" x14ac:dyDescent="0.2">
      <c r="A3866" s="49" t="s">
        <v>5894</v>
      </c>
      <c r="B3866" s="49" t="s">
        <v>731</v>
      </c>
      <c r="C3866" s="50">
        <v>3794</v>
      </c>
      <c r="D3866" s="49" t="s">
        <v>732</v>
      </c>
      <c r="E3866" s="49" t="s">
        <v>7235</v>
      </c>
      <c r="F3866" s="49" t="s">
        <v>732</v>
      </c>
      <c r="G3866" s="49">
        <v>47053</v>
      </c>
      <c r="H3866" s="49" t="s">
        <v>734</v>
      </c>
      <c r="I3866" s="50">
        <v>12071</v>
      </c>
      <c r="J3866" s="50">
        <v>147053000151</v>
      </c>
      <c r="K3866" s="49" t="s">
        <v>7238</v>
      </c>
      <c r="L3866" s="51">
        <v>810</v>
      </c>
      <c r="M3866" s="52">
        <v>98172623</v>
      </c>
      <c r="N3866" s="52">
        <v>0</v>
      </c>
      <c r="O3866" s="52">
        <v>31399248</v>
      </c>
      <c r="P3866" s="52">
        <v>6660438</v>
      </c>
      <c r="Q3866" s="52">
        <v>98172623</v>
      </c>
      <c r="R3866" s="52">
        <v>38059686</v>
      </c>
      <c r="S3866" s="52">
        <v>136232309</v>
      </c>
      <c r="T3866" s="70" t="s">
        <v>10556</v>
      </c>
      <c r="U3866" s="70" t="s">
        <v>10560</v>
      </c>
    </row>
    <row r="3867" spans="1:21" x14ac:dyDescent="0.2">
      <c r="A3867" s="49" t="s">
        <v>5894</v>
      </c>
      <c r="B3867" s="49" t="s">
        <v>731</v>
      </c>
      <c r="C3867" s="50">
        <v>3794</v>
      </c>
      <c r="D3867" s="49" t="s">
        <v>732</v>
      </c>
      <c r="E3867" s="49" t="s">
        <v>7285</v>
      </c>
      <c r="F3867" s="49" t="s">
        <v>732</v>
      </c>
      <c r="G3867" s="49">
        <v>47288</v>
      </c>
      <c r="H3867" s="49" t="s">
        <v>743</v>
      </c>
      <c r="I3867" s="50">
        <v>11233</v>
      </c>
      <c r="J3867" s="50">
        <v>147288010391</v>
      </c>
      <c r="K3867" s="49" t="s">
        <v>7290</v>
      </c>
      <c r="L3867" s="51">
        <v>1556</v>
      </c>
      <c r="M3867" s="52">
        <v>174832320</v>
      </c>
      <c r="N3867" s="52">
        <v>6206414</v>
      </c>
      <c r="O3867" s="52">
        <v>30324822</v>
      </c>
      <c r="P3867" s="52">
        <v>26641753</v>
      </c>
      <c r="Q3867" s="52">
        <v>181038734</v>
      </c>
      <c r="R3867" s="52">
        <v>56966575</v>
      </c>
      <c r="S3867" s="52">
        <v>238005309</v>
      </c>
      <c r="T3867" s="70" t="s">
        <v>10556</v>
      </c>
      <c r="U3867" s="70" t="s">
        <v>10560</v>
      </c>
    </row>
    <row r="3868" spans="1:21" x14ac:dyDescent="0.2">
      <c r="A3868" s="49" t="s">
        <v>5650</v>
      </c>
      <c r="B3868" s="49" t="s">
        <v>521</v>
      </c>
      <c r="C3868" s="50">
        <v>3785</v>
      </c>
      <c r="D3868" s="49" t="s">
        <v>519</v>
      </c>
      <c r="E3868" s="49" t="s">
        <v>6286</v>
      </c>
      <c r="F3868" s="49" t="s">
        <v>519</v>
      </c>
      <c r="G3868" s="49">
        <v>25168</v>
      </c>
      <c r="H3868" s="49" t="s">
        <v>534</v>
      </c>
      <c r="I3868" s="50">
        <v>19666</v>
      </c>
      <c r="J3868" s="50">
        <v>125168000216</v>
      </c>
      <c r="K3868" s="49" t="s">
        <v>6287</v>
      </c>
      <c r="L3868" s="51">
        <v>429</v>
      </c>
      <c r="M3868" s="52">
        <v>46049154</v>
      </c>
      <c r="N3868" s="52">
        <v>1734861</v>
      </c>
      <c r="O3868" s="52">
        <v>27637577</v>
      </c>
      <c r="P3868" s="52">
        <v>6660438</v>
      </c>
      <c r="Q3868" s="52">
        <v>47784015</v>
      </c>
      <c r="R3868" s="52">
        <v>34298015</v>
      </c>
      <c r="S3868" s="52">
        <v>82082030</v>
      </c>
      <c r="T3868" s="70" t="s">
        <v>10556</v>
      </c>
      <c r="U3868" s="70" t="s">
        <v>10560</v>
      </c>
    </row>
    <row r="3869" spans="1:21" x14ac:dyDescent="0.2">
      <c r="A3869" s="49" t="s">
        <v>5650</v>
      </c>
      <c r="B3869" s="49" t="s">
        <v>521</v>
      </c>
      <c r="C3869" s="50">
        <v>3785</v>
      </c>
      <c r="D3869" s="49" t="s">
        <v>519</v>
      </c>
      <c r="E3869" s="49" t="s">
        <v>6380</v>
      </c>
      <c r="F3869" s="49" t="s">
        <v>519</v>
      </c>
      <c r="G3869" s="49">
        <v>25386</v>
      </c>
      <c r="H3869" s="49" t="s">
        <v>571</v>
      </c>
      <c r="I3869" s="50">
        <v>26572</v>
      </c>
      <c r="J3869" s="50">
        <v>125386000295</v>
      </c>
      <c r="K3869" s="49" t="s">
        <v>6382</v>
      </c>
      <c r="L3869" s="51">
        <v>1798</v>
      </c>
      <c r="M3869" s="52">
        <v>179316851</v>
      </c>
      <c r="N3869" s="52">
        <v>8170262</v>
      </c>
      <c r="O3869" s="52">
        <v>26130745</v>
      </c>
      <c r="P3869" s="52">
        <v>6660438</v>
      </c>
      <c r="Q3869" s="52">
        <v>187487113</v>
      </c>
      <c r="R3869" s="52">
        <v>32791183</v>
      </c>
      <c r="S3869" s="52">
        <v>220278296</v>
      </c>
      <c r="T3869" s="70" t="s">
        <v>10556</v>
      </c>
      <c r="U3869" s="70" t="s">
        <v>10560</v>
      </c>
    </row>
    <row r="3870" spans="1:21" x14ac:dyDescent="0.2">
      <c r="A3870" s="49" t="s">
        <v>5650</v>
      </c>
      <c r="B3870" s="49" t="s">
        <v>521</v>
      </c>
      <c r="C3870" s="50">
        <v>3785</v>
      </c>
      <c r="D3870" s="49" t="s">
        <v>519</v>
      </c>
      <c r="E3870" s="49" t="s">
        <v>6441</v>
      </c>
      <c r="F3870" s="49" t="s">
        <v>519</v>
      </c>
      <c r="G3870" s="49">
        <v>25524</v>
      </c>
      <c r="H3870" s="49" t="s">
        <v>588</v>
      </c>
      <c r="I3870" s="50">
        <v>10866</v>
      </c>
      <c r="J3870" s="50">
        <v>125524000013</v>
      </c>
      <c r="K3870" s="49" t="s">
        <v>6442</v>
      </c>
      <c r="L3870" s="51">
        <v>449</v>
      </c>
      <c r="M3870" s="52">
        <v>48014299</v>
      </c>
      <c r="N3870" s="52">
        <v>2088276</v>
      </c>
      <c r="O3870" s="52">
        <v>27146423</v>
      </c>
      <c r="P3870" s="52">
        <v>6660438</v>
      </c>
      <c r="Q3870" s="52">
        <v>50102575</v>
      </c>
      <c r="R3870" s="52">
        <v>33806861</v>
      </c>
      <c r="S3870" s="52">
        <v>83909436</v>
      </c>
      <c r="T3870" s="70" t="s">
        <v>10556</v>
      </c>
      <c r="U3870" s="70" t="s">
        <v>10560</v>
      </c>
    </row>
    <row r="3871" spans="1:21" x14ac:dyDescent="0.2">
      <c r="A3871" s="49" t="s">
        <v>5650</v>
      </c>
      <c r="B3871" s="49" t="s">
        <v>521</v>
      </c>
      <c r="C3871" s="50">
        <v>3785</v>
      </c>
      <c r="D3871" s="49" t="s">
        <v>519</v>
      </c>
      <c r="E3871" s="49" t="s">
        <v>6591</v>
      </c>
      <c r="F3871" s="49" t="s">
        <v>519</v>
      </c>
      <c r="G3871" s="49">
        <v>25878</v>
      </c>
      <c r="H3871" s="49" t="s">
        <v>634</v>
      </c>
      <c r="I3871" s="50">
        <v>7509</v>
      </c>
      <c r="J3871" s="50">
        <v>125878000029</v>
      </c>
      <c r="K3871" s="49" t="s">
        <v>6594</v>
      </c>
      <c r="L3871" s="51">
        <v>1192</v>
      </c>
      <c r="M3871" s="52">
        <v>125931701</v>
      </c>
      <c r="N3871" s="52">
        <v>5128394</v>
      </c>
      <c r="O3871" s="52">
        <v>27589230</v>
      </c>
      <c r="P3871" s="52">
        <v>6660438</v>
      </c>
      <c r="Q3871" s="52">
        <v>131060095</v>
      </c>
      <c r="R3871" s="52">
        <v>34249668</v>
      </c>
      <c r="S3871" s="52">
        <v>165309763</v>
      </c>
      <c r="T3871" s="70" t="s">
        <v>10556</v>
      </c>
      <c r="U3871" s="70" t="s">
        <v>10560</v>
      </c>
    </row>
    <row r="3872" spans="1:21" x14ac:dyDescent="0.2">
      <c r="A3872" s="49" t="s">
        <v>5894</v>
      </c>
      <c r="B3872" s="49" t="s">
        <v>731</v>
      </c>
      <c r="C3872" s="50">
        <v>3794</v>
      </c>
      <c r="D3872" s="49" t="s">
        <v>732</v>
      </c>
      <c r="E3872" s="49" t="s">
        <v>7285</v>
      </c>
      <c r="F3872" s="49" t="s">
        <v>732</v>
      </c>
      <c r="G3872" s="49">
        <v>47288</v>
      </c>
      <c r="H3872" s="49" t="s">
        <v>743</v>
      </c>
      <c r="I3872" s="50">
        <v>11234</v>
      </c>
      <c r="J3872" s="50">
        <v>147288000264</v>
      </c>
      <c r="K3872" s="49" t="s">
        <v>7269</v>
      </c>
      <c r="L3872" s="51">
        <v>2512</v>
      </c>
      <c r="M3872" s="52">
        <v>287242487</v>
      </c>
      <c r="N3872" s="52">
        <v>17022088</v>
      </c>
      <c r="O3872" s="52">
        <v>30324822</v>
      </c>
      <c r="P3872" s="52">
        <v>26641753</v>
      </c>
      <c r="Q3872" s="52">
        <v>304264575</v>
      </c>
      <c r="R3872" s="52">
        <v>56966575</v>
      </c>
      <c r="S3872" s="52">
        <v>361231150</v>
      </c>
      <c r="T3872" s="70" t="s">
        <v>10556</v>
      </c>
      <c r="U3872" s="70" t="s">
        <v>10560</v>
      </c>
    </row>
    <row r="3873" spans="1:21" x14ac:dyDescent="0.2">
      <c r="A3873" s="49" t="s">
        <v>5894</v>
      </c>
      <c r="B3873" s="49" t="s">
        <v>731</v>
      </c>
      <c r="C3873" s="50">
        <v>3794</v>
      </c>
      <c r="D3873" s="49" t="s">
        <v>732</v>
      </c>
      <c r="E3873" s="49" t="s">
        <v>7235</v>
      </c>
      <c r="F3873" s="49" t="s">
        <v>732</v>
      </c>
      <c r="G3873" s="49">
        <v>47053</v>
      </c>
      <c r="H3873" s="49" t="s">
        <v>734</v>
      </c>
      <c r="I3873" s="50">
        <v>24678</v>
      </c>
      <c r="J3873" s="50">
        <v>147053001913</v>
      </c>
      <c r="K3873" s="49" t="s">
        <v>7237</v>
      </c>
      <c r="L3873" s="51">
        <v>1470</v>
      </c>
      <c r="M3873" s="52">
        <v>163740086</v>
      </c>
      <c r="N3873" s="52">
        <v>9303937</v>
      </c>
      <c r="O3873" s="52">
        <v>31399248</v>
      </c>
      <c r="P3873" s="52">
        <v>6660438</v>
      </c>
      <c r="Q3873" s="52">
        <v>173044023</v>
      </c>
      <c r="R3873" s="52">
        <v>38059686</v>
      </c>
      <c r="S3873" s="52">
        <v>211103709</v>
      </c>
      <c r="T3873" s="70" t="s">
        <v>10556</v>
      </c>
      <c r="U3873" s="70" t="s">
        <v>10560</v>
      </c>
    </row>
    <row r="3874" spans="1:21" x14ac:dyDescent="0.2">
      <c r="A3874" s="49" t="s">
        <v>5894</v>
      </c>
      <c r="B3874" s="49" t="s">
        <v>731</v>
      </c>
      <c r="C3874" s="50">
        <v>3794</v>
      </c>
      <c r="D3874" s="49" t="s">
        <v>732</v>
      </c>
      <c r="E3874" s="49" t="s">
        <v>7342</v>
      </c>
      <c r="F3874" s="49" t="s">
        <v>732</v>
      </c>
      <c r="G3874" s="49">
        <v>47660</v>
      </c>
      <c r="H3874" s="49" t="s">
        <v>752</v>
      </c>
      <c r="I3874" s="50">
        <v>11709</v>
      </c>
      <c r="J3874" s="50">
        <v>247551000317</v>
      </c>
      <c r="K3874" s="49" t="s">
        <v>7343</v>
      </c>
      <c r="L3874" s="51">
        <v>219</v>
      </c>
      <c r="M3874" s="52">
        <v>38543359</v>
      </c>
      <c r="N3874" s="52">
        <v>0</v>
      </c>
      <c r="O3874" s="52">
        <v>38968893</v>
      </c>
      <c r="P3874" s="52">
        <v>6660438</v>
      </c>
      <c r="Q3874" s="52">
        <v>38543359</v>
      </c>
      <c r="R3874" s="52">
        <v>45629331</v>
      </c>
      <c r="S3874" s="52">
        <v>84172690</v>
      </c>
      <c r="T3874" s="70" t="s">
        <v>10556</v>
      </c>
      <c r="U3874" s="70" t="s">
        <v>10560</v>
      </c>
    </row>
    <row r="3875" spans="1:21" x14ac:dyDescent="0.2">
      <c r="A3875" s="49" t="s">
        <v>5650</v>
      </c>
      <c r="B3875" s="49" t="s">
        <v>521</v>
      </c>
      <c r="C3875" s="50">
        <v>3785</v>
      </c>
      <c r="D3875" s="49" t="s">
        <v>519</v>
      </c>
      <c r="E3875" s="49" t="s">
        <v>6570</v>
      </c>
      <c r="F3875" s="49" t="s">
        <v>519</v>
      </c>
      <c r="G3875" s="49">
        <v>25845</v>
      </c>
      <c r="H3875" s="49" t="s">
        <v>627</v>
      </c>
      <c r="I3875" s="50">
        <v>16718</v>
      </c>
      <c r="J3875" s="50">
        <v>125845000244</v>
      </c>
      <c r="K3875" s="49" t="s">
        <v>6571</v>
      </c>
      <c r="L3875" s="51">
        <v>1043</v>
      </c>
      <c r="M3875" s="52">
        <v>105310406</v>
      </c>
      <c r="N3875" s="52">
        <v>4194988</v>
      </c>
      <c r="O3875" s="52">
        <v>26905249</v>
      </c>
      <c r="P3875" s="52">
        <v>6660438</v>
      </c>
      <c r="Q3875" s="52">
        <v>109505394</v>
      </c>
      <c r="R3875" s="52">
        <v>33565687</v>
      </c>
      <c r="S3875" s="52">
        <v>143071081</v>
      </c>
      <c r="T3875" s="70" t="s">
        <v>10556</v>
      </c>
      <c r="U3875" s="70" t="s">
        <v>10560</v>
      </c>
    </row>
    <row r="3876" spans="1:21" x14ac:dyDescent="0.2">
      <c r="A3876" s="49" t="s">
        <v>5650</v>
      </c>
      <c r="B3876" s="49" t="s">
        <v>521</v>
      </c>
      <c r="C3876" s="50">
        <v>3785</v>
      </c>
      <c r="D3876" s="49" t="s">
        <v>519</v>
      </c>
      <c r="E3876" s="49" t="s">
        <v>6533</v>
      </c>
      <c r="F3876" s="49" t="s">
        <v>519</v>
      </c>
      <c r="G3876" s="49">
        <v>25797</v>
      </c>
      <c r="H3876" s="49" t="s">
        <v>617</v>
      </c>
      <c r="I3876" s="50">
        <v>16705</v>
      </c>
      <c r="J3876" s="50">
        <v>125797000130</v>
      </c>
      <c r="K3876" s="49" t="s">
        <v>6534</v>
      </c>
      <c r="L3876" s="51">
        <v>540</v>
      </c>
      <c r="M3876" s="52">
        <v>53067775</v>
      </c>
      <c r="N3876" s="52">
        <v>10142384</v>
      </c>
      <c r="O3876" s="52">
        <v>25686250</v>
      </c>
      <c r="P3876" s="52">
        <v>6660438</v>
      </c>
      <c r="Q3876" s="52">
        <v>63210159</v>
      </c>
      <c r="R3876" s="52">
        <v>32346688</v>
      </c>
      <c r="S3876" s="52">
        <v>95556847</v>
      </c>
      <c r="T3876" s="70" t="s">
        <v>10556</v>
      </c>
      <c r="U3876" s="70" t="s">
        <v>10560</v>
      </c>
    </row>
    <row r="3877" spans="1:21" x14ac:dyDescent="0.2">
      <c r="A3877" s="49" t="s">
        <v>5650</v>
      </c>
      <c r="B3877" s="49" t="s">
        <v>521</v>
      </c>
      <c r="C3877" s="50">
        <v>3785</v>
      </c>
      <c r="D3877" s="49" t="s">
        <v>519</v>
      </c>
      <c r="E3877" s="49" t="s">
        <v>6291</v>
      </c>
      <c r="F3877" s="49" t="s">
        <v>519</v>
      </c>
      <c r="G3877" s="49">
        <v>25181</v>
      </c>
      <c r="H3877" s="49" t="s">
        <v>538</v>
      </c>
      <c r="I3877" s="50">
        <v>26366</v>
      </c>
      <c r="J3877" s="50">
        <v>225181000220</v>
      </c>
      <c r="K3877" s="49" t="s">
        <v>6293</v>
      </c>
      <c r="L3877" s="51">
        <v>359</v>
      </c>
      <c r="M3877" s="52">
        <v>43781862</v>
      </c>
      <c r="N3877" s="52">
        <v>2246612</v>
      </c>
      <c r="O3877" s="52">
        <v>25952802</v>
      </c>
      <c r="P3877" s="52">
        <v>6660438</v>
      </c>
      <c r="Q3877" s="52">
        <v>46028474</v>
      </c>
      <c r="R3877" s="52">
        <v>32613240</v>
      </c>
      <c r="S3877" s="52">
        <v>78641714</v>
      </c>
      <c r="T3877" s="70" t="s">
        <v>10556</v>
      </c>
      <c r="U3877" s="70" t="s">
        <v>10560</v>
      </c>
    </row>
    <row r="3878" spans="1:21" x14ac:dyDescent="0.2">
      <c r="A3878" s="49" t="s">
        <v>5894</v>
      </c>
      <c r="B3878" s="49" t="s">
        <v>731</v>
      </c>
      <c r="C3878" s="50">
        <v>3794</v>
      </c>
      <c r="D3878" s="49" t="s">
        <v>732</v>
      </c>
      <c r="E3878" s="49" t="s">
        <v>7351</v>
      </c>
      <c r="F3878" s="49" t="s">
        <v>732</v>
      </c>
      <c r="G3878" s="49">
        <v>47692</v>
      </c>
      <c r="H3878" s="49" t="s">
        <v>753</v>
      </c>
      <c r="I3878" s="50">
        <v>11303</v>
      </c>
      <c r="J3878" s="50">
        <v>147692000057</v>
      </c>
      <c r="K3878" s="49" t="s">
        <v>7359</v>
      </c>
      <c r="L3878" s="51">
        <v>1072</v>
      </c>
      <c r="M3878" s="52">
        <v>149496010</v>
      </c>
      <c r="N3878" s="52">
        <v>29570279</v>
      </c>
      <c r="O3878" s="52">
        <v>34808345</v>
      </c>
      <c r="P3878" s="52">
        <v>6660438</v>
      </c>
      <c r="Q3878" s="52">
        <v>179066289</v>
      </c>
      <c r="R3878" s="52">
        <v>41468783</v>
      </c>
      <c r="S3878" s="52">
        <v>220535072</v>
      </c>
      <c r="T3878" s="70" t="s">
        <v>10556</v>
      </c>
      <c r="U3878" s="70" t="s">
        <v>10560</v>
      </c>
    </row>
    <row r="3879" spans="1:21" x14ac:dyDescent="0.2">
      <c r="A3879" s="49" t="s">
        <v>5894</v>
      </c>
      <c r="B3879" s="49" t="s">
        <v>731</v>
      </c>
      <c r="C3879" s="50">
        <v>3794</v>
      </c>
      <c r="D3879" s="49" t="s">
        <v>732</v>
      </c>
      <c r="E3879" s="49" t="s">
        <v>7281</v>
      </c>
      <c r="F3879" s="49" t="s">
        <v>732</v>
      </c>
      <c r="G3879" s="49">
        <v>47268</v>
      </c>
      <c r="H3879" s="49" t="s">
        <v>742</v>
      </c>
      <c r="I3879" s="50">
        <v>12161</v>
      </c>
      <c r="J3879" s="50">
        <v>147268002040</v>
      </c>
      <c r="K3879" s="49" t="s">
        <v>7282</v>
      </c>
      <c r="L3879" s="51">
        <v>1603</v>
      </c>
      <c r="M3879" s="52">
        <v>199744412</v>
      </c>
      <c r="N3879" s="52">
        <v>10231479</v>
      </c>
      <c r="O3879" s="52">
        <v>32954219</v>
      </c>
      <c r="P3879" s="52">
        <v>6660438</v>
      </c>
      <c r="Q3879" s="52">
        <v>209975891</v>
      </c>
      <c r="R3879" s="52">
        <v>39614657</v>
      </c>
      <c r="S3879" s="52">
        <v>249590548</v>
      </c>
      <c r="T3879" s="70" t="s">
        <v>10556</v>
      </c>
      <c r="U3879" s="70" t="s">
        <v>10560</v>
      </c>
    </row>
    <row r="3880" spans="1:21" x14ac:dyDescent="0.2">
      <c r="A3880" s="49" t="s">
        <v>5894</v>
      </c>
      <c r="B3880" s="49" t="s">
        <v>731</v>
      </c>
      <c r="C3880" s="50">
        <v>3794</v>
      </c>
      <c r="D3880" s="49" t="s">
        <v>732</v>
      </c>
      <c r="E3880" s="49" t="s">
        <v>7235</v>
      </c>
      <c r="F3880" s="49" t="s">
        <v>732</v>
      </c>
      <c r="G3880" s="49">
        <v>47053</v>
      </c>
      <c r="H3880" s="49" t="s">
        <v>734</v>
      </c>
      <c r="I3880" s="50">
        <v>105033</v>
      </c>
      <c r="J3880" s="50">
        <v>247053002213</v>
      </c>
      <c r="K3880" s="49" t="s">
        <v>7236</v>
      </c>
      <c r="L3880" s="51">
        <v>642</v>
      </c>
      <c r="M3880" s="52">
        <v>86267062</v>
      </c>
      <c r="N3880" s="52">
        <v>15493728</v>
      </c>
      <c r="O3880" s="52">
        <v>31399248</v>
      </c>
      <c r="P3880" s="52">
        <v>6660438</v>
      </c>
      <c r="Q3880" s="52">
        <v>101760790</v>
      </c>
      <c r="R3880" s="52">
        <v>38059686</v>
      </c>
      <c r="S3880" s="52">
        <v>139820476</v>
      </c>
      <c r="T3880" s="70" t="s">
        <v>10556</v>
      </c>
      <c r="U3880" s="70" t="s">
        <v>10560</v>
      </c>
    </row>
    <row r="3881" spans="1:21" x14ac:dyDescent="0.2">
      <c r="A3881" s="49" t="s">
        <v>5894</v>
      </c>
      <c r="B3881" s="49" t="s">
        <v>731</v>
      </c>
      <c r="C3881" s="50">
        <v>3794</v>
      </c>
      <c r="D3881" s="49" t="s">
        <v>732</v>
      </c>
      <c r="E3881" s="49" t="s">
        <v>7390</v>
      </c>
      <c r="F3881" s="49" t="s">
        <v>732</v>
      </c>
      <c r="G3881" s="49">
        <v>47980</v>
      </c>
      <c r="H3881" s="49" t="s">
        <v>760</v>
      </c>
      <c r="I3881" s="50">
        <v>11401</v>
      </c>
      <c r="J3881" s="50">
        <v>247189004341</v>
      </c>
      <c r="K3881" s="49" t="s">
        <v>7392</v>
      </c>
      <c r="L3881" s="51">
        <v>825</v>
      </c>
      <c r="M3881" s="52">
        <v>114517323</v>
      </c>
      <c r="N3881" s="52">
        <v>6170204</v>
      </c>
      <c r="O3881" s="52">
        <v>31232365</v>
      </c>
      <c r="P3881" s="52">
        <v>26641753</v>
      </c>
      <c r="Q3881" s="52">
        <v>120687527</v>
      </c>
      <c r="R3881" s="52">
        <v>57874118</v>
      </c>
      <c r="S3881" s="52">
        <v>178561645</v>
      </c>
      <c r="T3881" s="70" t="s">
        <v>10556</v>
      </c>
      <c r="U3881" s="70" t="s">
        <v>10560</v>
      </c>
    </row>
    <row r="3882" spans="1:21" x14ac:dyDescent="0.2">
      <c r="A3882" s="49" t="s">
        <v>5650</v>
      </c>
      <c r="B3882" s="49" t="s">
        <v>521</v>
      </c>
      <c r="C3882" s="50">
        <v>3785</v>
      </c>
      <c r="D3882" s="49" t="s">
        <v>519</v>
      </c>
      <c r="E3882" s="49" t="s">
        <v>6474</v>
      </c>
      <c r="F3882" s="49" t="s">
        <v>519</v>
      </c>
      <c r="G3882" s="49">
        <v>25649</v>
      </c>
      <c r="H3882" s="49" t="s">
        <v>599</v>
      </c>
      <c r="I3882" s="50">
        <v>18949</v>
      </c>
      <c r="J3882" s="50">
        <v>125649000015</v>
      </c>
      <c r="K3882" s="49" t="s">
        <v>6338</v>
      </c>
      <c r="L3882" s="51">
        <v>696</v>
      </c>
      <c r="M3882" s="52">
        <v>83502206</v>
      </c>
      <c r="N3882" s="52">
        <v>9055370</v>
      </c>
      <c r="O3882" s="52">
        <v>26068898</v>
      </c>
      <c r="P3882" s="52">
        <v>6660438</v>
      </c>
      <c r="Q3882" s="52">
        <v>92557576</v>
      </c>
      <c r="R3882" s="52">
        <v>32729336</v>
      </c>
      <c r="S3882" s="52">
        <v>125286912</v>
      </c>
      <c r="T3882" s="70" t="s">
        <v>10556</v>
      </c>
      <c r="U3882" s="70" t="s">
        <v>10560</v>
      </c>
    </row>
    <row r="3883" spans="1:21" x14ac:dyDescent="0.2">
      <c r="A3883" s="49" t="s">
        <v>5650</v>
      </c>
      <c r="B3883" s="49" t="s">
        <v>521</v>
      </c>
      <c r="C3883" s="50">
        <v>3785</v>
      </c>
      <c r="D3883" s="49" t="s">
        <v>519</v>
      </c>
      <c r="E3883" s="49" t="s">
        <v>6337</v>
      </c>
      <c r="F3883" s="49" t="s">
        <v>519</v>
      </c>
      <c r="G3883" s="49">
        <v>25297</v>
      </c>
      <c r="H3883" s="49" t="s">
        <v>556</v>
      </c>
      <c r="I3883" s="50">
        <v>16512</v>
      </c>
      <c r="J3883" s="50">
        <v>125297000524</v>
      </c>
      <c r="K3883" s="49" t="s">
        <v>6338</v>
      </c>
      <c r="L3883" s="51">
        <v>718</v>
      </c>
      <c r="M3883" s="52">
        <v>75795342</v>
      </c>
      <c r="N3883" s="52">
        <v>14764547</v>
      </c>
      <c r="O3883" s="52">
        <v>27950869</v>
      </c>
      <c r="P3883" s="52">
        <v>6660438</v>
      </c>
      <c r="Q3883" s="52">
        <v>90559889</v>
      </c>
      <c r="R3883" s="52">
        <v>34611307</v>
      </c>
      <c r="S3883" s="52">
        <v>125171196</v>
      </c>
      <c r="T3883" s="70" t="s">
        <v>10556</v>
      </c>
      <c r="U3883" s="70" t="s">
        <v>10560</v>
      </c>
    </row>
    <row r="3884" spans="1:21" x14ac:dyDescent="0.2">
      <c r="A3884" s="49" t="s">
        <v>5650</v>
      </c>
      <c r="B3884" s="49" t="s">
        <v>521</v>
      </c>
      <c r="C3884" s="50">
        <v>3785</v>
      </c>
      <c r="D3884" s="49" t="s">
        <v>519</v>
      </c>
      <c r="E3884" s="49" t="s">
        <v>6565</v>
      </c>
      <c r="F3884" s="49" t="s">
        <v>519</v>
      </c>
      <c r="G3884" s="49">
        <v>25843</v>
      </c>
      <c r="H3884" s="49" t="s">
        <v>626</v>
      </c>
      <c r="I3884" s="50">
        <v>16637</v>
      </c>
      <c r="J3884" s="50">
        <v>125843000247</v>
      </c>
      <c r="K3884" s="49" t="s">
        <v>6338</v>
      </c>
      <c r="L3884" s="51">
        <v>2029</v>
      </c>
      <c r="M3884" s="52">
        <v>190040465</v>
      </c>
      <c r="N3884" s="52">
        <v>21073616</v>
      </c>
      <c r="O3884" s="52">
        <v>25190403</v>
      </c>
      <c r="P3884" s="52">
        <v>6660438</v>
      </c>
      <c r="Q3884" s="52">
        <v>211114081</v>
      </c>
      <c r="R3884" s="52">
        <v>31850841</v>
      </c>
      <c r="S3884" s="52">
        <v>242964922</v>
      </c>
      <c r="T3884" s="70" t="s">
        <v>10556</v>
      </c>
      <c r="U3884" s="70" t="s">
        <v>10560</v>
      </c>
    </row>
    <row r="3885" spans="1:21" x14ac:dyDescent="0.2">
      <c r="A3885" s="49" t="s">
        <v>5650</v>
      </c>
      <c r="B3885" s="49" t="s">
        <v>521</v>
      </c>
      <c r="C3885" s="50">
        <v>3785</v>
      </c>
      <c r="D3885" s="49" t="s">
        <v>519</v>
      </c>
      <c r="E3885" s="49" t="s">
        <v>6461</v>
      </c>
      <c r="F3885" s="49" t="s">
        <v>519</v>
      </c>
      <c r="G3885" s="49">
        <v>25594</v>
      </c>
      <c r="H3885" s="49" t="s">
        <v>594</v>
      </c>
      <c r="I3885" s="50">
        <v>10647</v>
      </c>
      <c r="J3885" s="50">
        <v>125594000584</v>
      </c>
      <c r="K3885" s="49" t="s">
        <v>6463</v>
      </c>
      <c r="L3885" s="51">
        <v>580</v>
      </c>
      <c r="M3885" s="52">
        <v>59188993</v>
      </c>
      <c r="N3885" s="52">
        <v>11664205</v>
      </c>
      <c r="O3885" s="52">
        <v>26338441</v>
      </c>
      <c r="P3885" s="52">
        <v>6660438</v>
      </c>
      <c r="Q3885" s="52">
        <v>70853198</v>
      </c>
      <c r="R3885" s="52">
        <v>32998879</v>
      </c>
      <c r="S3885" s="52">
        <v>103852077</v>
      </c>
      <c r="T3885" s="70" t="s">
        <v>10556</v>
      </c>
      <c r="U3885" s="70" t="s">
        <v>10560</v>
      </c>
    </row>
    <row r="3886" spans="1:21" x14ac:dyDescent="0.2">
      <c r="A3886" s="49" t="s">
        <v>5650</v>
      </c>
      <c r="B3886" s="49" t="s">
        <v>521</v>
      </c>
      <c r="C3886" s="50">
        <v>3785</v>
      </c>
      <c r="D3886" s="49" t="s">
        <v>519</v>
      </c>
      <c r="E3886" s="49" t="s">
        <v>6583</v>
      </c>
      <c r="F3886" s="49" t="s">
        <v>519</v>
      </c>
      <c r="G3886" s="49">
        <v>25873</v>
      </c>
      <c r="H3886" s="49" t="s">
        <v>632</v>
      </c>
      <c r="I3886" s="50">
        <v>7219</v>
      </c>
      <c r="J3886" s="50">
        <v>125873000209</v>
      </c>
      <c r="K3886" s="49" t="s">
        <v>6585</v>
      </c>
      <c r="L3886" s="51">
        <v>1760</v>
      </c>
      <c r="M3886" s="52">
        <v>176721602</v>
      </c>
      <c r="N3886" s="52">
        <v>20970800</v>
      </c>
      <c r="O3886" s="52">
        <v>26091272</v>
      </c>
      <c r="P3886" s="52">
        <v>6660438</v>
      </c>
      <c r="Q3886" s="52">
        <v>197692402</v>
      </c>
      <c r="R3886" s="52">
        <v>32751710</v>
      </c>
      <c r="S3886" s="52">
        <v>230444112</v>
      </c>
      <c r="T3886" s="70" t="s">
        <v>10556</v>
      </c>
      <c r="U3886" s="70" t="s">
        <v>10560</v>
      </c>
    </row>
    <row r="3887" spans="1:21" x14ac:dyDescent="0.2">
      <c r="A3887" s="49" t="s">
        <v>5650</v>
      </c>
      <c r="B3887" s="49" t="s">
        <v>521</v>
      </c>
      <c r="C3887" s="50">
        <v>3785</v>
      </c>
      <c r="D3887" s="49" t="s">
        <v>519</v>
      </c>
      <c r="E3887" s="49" t="s">
        <v>6304</v>
      </c>
      <c r="F3887" s="49" t="s">
        <v>519</v>
      </c>
      <c r="G3887" s="49">
        <v>25214</v>
      </c>
      <c r="H3887" s="49" t="s">
        <v>541</v>
      </c>
      <c r="I3887" s="50">
        <v>19453</v>
      </c>
      <c r="J3887" s="50">
        <v>125214000099</v>
      </c>
      <c r="K3887" s="49" t="s">
        <v>6305</v>
      </c>
      <c r="L3887" s="51">
        <v>1850</v>
      </c>
      <c r="M3887" s="52">
        <v>177411388</v>
      </c>
      <c r="N3887" s="52">
        <v>35482278</v>
      </c>
      <c r="O3887" s="52">
        <v>24898506</v>
      </c>
      <c r="P3887" s="52">
        <v>6660438</v>
      </c>
      <c r="Q3887" s="52">
        <v>212893666</v>
      </c>
      <c r="R3887" s="52">
        <v>31558944</v>
      </c>
      <c r="S3887" s="52">
        <v>244452610</v>
      </c>
      <c r="T3887" s="70" t="s">
        <v>10556</v>
      </c>
      <c r="U3887" s="70" t="s">
        <v>10560</v>
      </c>
    </row>
    <row r="3888" spans="1:21" x14ac:dyDescent="0.2">
      <c r="A3888" s="49" t="s">
        <v>5894</v>
      </c>
      <c r="B3888" s="49" t="s">
        <v>731</v>
      </c>
      <c r="C3888" s="50">
        <v>3794</v>
      </c>
      <c r="D3888" s="49" t="s">
        <v>732</v>
      </c>
      <c r="E3888" s="49" t="s">
        <v>7235</v>
      </c>
      <c r="F3888" s="49" t="s">
        <v>732</v>
      </c>
      <c r="G3888" s="49">
        <v>47053</v>
      </c>
      <c r="H3888" s="49" t="s">
        <v>734</v>
      </c>
      <c r="I3888" s="50">
        <v>12070</v>
      </c>
      <c r="J3888" s="50">
        <v>147053000046</v>
      </c>
      <c r="K3888" s="49" t="s">
        <v>7240</v>
      </c>
      <c r="L3888" s="51">
        <v>1982</v>
      </c>
      <c r="M3888" s="52">
        <v>246701730</v>
      </c>
      <c r="N3888" s="52">
        <v>12491360</v>
      </c>
      <c r="O3888" s="52">
        <v>31399248</v>
      </c>
      <c r="P3888" s="52">
        <v>6660438</v>
      </c>
      <c r="Q3888" s="52">
        <v>259193090</v>
      </c>
      <c r="R3888" s="52">
        <v>38059686</v>
      </c>
      <c r="S3888" s="52">
        <v>297252776</v>
      </c>
      <c r="T3888" s="70" t="s">
        <v>10556</v>
      </c>
      <c r="U3888" s="70" t="s">
        <v>10560</v>
      </c>
    </row>
    <row r="3889" spans="1:21" x14ac:dyDescent="0.2">
      <c r="A3889" s="49" t="s">
        <v>5894</v>
      </c>
      <c r="B3889" s="49" t="s">
        <v>731</v>
      </c>
      <c r="C3889" s="50">
        <v>3794</v>
      </c>
      <c r="D3889" s="49" t="s">
        <v>732</v>
      </c>
      <c r="E3889" s="49" t="s">
        <v>7259</v>
      </c>
      <c r="F3889" s="49" t="s">
        <v>732</v>
      </c>
      <c r="G3889" s="49">
        <v>47245</v>
      </c>
      <c r="H3889" s="49" t="s">
        <v>740</v>
      </c>
      <c r="I3889" s="50">
        <v>12144</v>
      </c>
      <c r="J3889" s="50">
        <v>247245000184</v>
      </c>
      <c r="K3889" s="49" t="s">
        <v>7262</v>
      </c>
      <c r="L3889" s="51">
        <v>280</v>
      </c>
      <c r="M3889" s="52">
        <v>42286339</v>
      </c>
      <c r="N3889" s="52">
        <v>0</v>
      </c>
      <c r="O3889" s="52">
        <v>32108400</v>
      </c>
      <c r="P3889" s="52">
        <v>13320876</v>
      </c>
      <c r="Q3889" s="52">
        <v>42286339</v>
      </c>
      <c r="R3889" s="52">
        <v>45429276</v>
      </c>
      <c r="S3889" s="52">
        <v>87715615</v>
      </c>
      <c r="T3889" s="70" t="s">
        <v>10556</v>
      </c>
      <c r="U3889" s="70" t="s">
        <v>10560</v>
      </c>
    </row>
    <row r="3890" spans="1:21" x14ac:dyDescent="0.2">
      <c r="A3890" s="49" t="s">
        <v>5650</v>
      </c>
      <c r="B3890" s="49" t="s">
        <v>521</v>
      </c>
      <c r="C3890" s="50">
        <v>3785</v>
      </c>
      <c r="D3890" s="49" t="s">
        <v>519</v>
      </c>
      <c r="E3890" s="49" t="s">
        <v>6565</v>
      </c>
      <c r="F3890" s="49" t="s">
        <v>519</v>
      </c>
      <c r="G3890" s="49">
        <v>25843</v>
      </c>
      <c r="H3890" s="49" t="s">
        <v>626</v>
      </c>
      <c r="I3890" s="50">
        <v>16640</v>
      </c>
      <c r="J3890" s="50">
        <v>225843000063</v>
      </c>
      <c r="K3890" s="49" t="s">
        <v>6567</v>
      </c>
      <c r="L3890" s="51">
        <v>420</v>
      </c>
      <c r="M3890" s="52">
        <v>47887881</v>
      </c>
      <c r="N3890" s="52">
        <v>0</v>
      </c>
      <c r="O3890" s="52">
        <v>25190403</v>
      </c>
      <c r="P3890" s="52">
        <v>6660438</v>
      </c>
      <c r="Q3890" s="52">
        <v>47887881</v>
      </c>
      <c r="R3890" s="52">
        <v>31850841</v>
      </c>
      <c r="S3890" s="52">
        <v>79738722</v>
      </c>
      <c r="T3890" s="70" t="s">
        <v>10556</v>
      </c>
      <c r="U3890" s="70" t="s">
        <v>10560</v>
      </c>
    </row>
    <row r="3891" spans="1:21" x14ac:dyDescent="0.2">
      <c r="A3891" s="49" t="s">
        <v>5650</v>
      </c>
      <c r="B3891" s="49" t="s">
        <v>521</v>
      </c>
      <c r="C3891" s="50">
        <v>3785</v>
      </c>
      <c r="D3891" s="49" t="s">
        <v>519</v>
      </c>
      <c r="E3891" s="49" t="s">
        <v>6395</v>
      </c>
      <c r="F3891" s="49" t="s">
        <v>519</v>
      </c>
      <c r="G3891" s="49">
        <v>25402</v>
      </c>
      <c r="H3891" s="49" t="s">
        <v>436</v>
      </c>
      <c r="I3891" s="50">
        <v>19641</v>
      </c>
      <c r="J3891" s="50">
        <v>225402003059</v>
      </c>
      <c r="K3891" s="49" t="s">
        <v>6398</v>
      </c>
      <c r="L3891" s="51">
        <v>574</v>
      </c>
      <c r="M3891" s="52">
        <v>69123369</v>
      </c>
      <c r="N3891" s="52">
        <v>3366505</v>
      </c>
      <c r="O3891" s="52">
        <v>25775778</v>
      </c>
      <c r="P3891" s="52">
        <v>6660438</v>
      </c>
      <c r="Q3891" s="52">
        <v>72489874</v>
      </c>
      <c r="R3891" s="52">
        <v>32436216</v>
      </c>
      <c r="S3891" s="52">
        <v>104926090</v>
      </c>
      <c r="T3891" s="70" t="s">
        <v>10556</v>
      </c>
      <c r="U3891" s="70" t="s">
        <v>10560</v>
      </c>
    </row>
    <row r="3892" spans="1:21" x14ac:dyDescent="0.2">
      <c r="A3892" s="49" t="s">
        <v>5650</v>
      </c>
      <c r="B3892" s="49" t="s">
        <v>521</v>
      </c>
      <c r="C3892" s="50">
        <v>3785</v>
      </c>
      <c r="D3892" s="49" t="s">
        <v>519</v>
      </c>
      <c r="E3892" s="49" t="s">
        <v>6310</v>
      </c>
      <c r="F3892" s="49" t="s">
        <v>519</v>
      </c>
      <c r="G3892" s="49">
        <v>25245</v>
      </c>
      <c r="H3892" s="49" t="s">
        <v>543</v>
      </c>
      <c r="I3892" s="50">
        <v>16822</v>
      </c>
      <c r="J3892" s="50">
        <v>225245000288</v>
      </c>
      <c r="K3892" s="49" t="s">
        <v>6313</v>
      </c>
      <c r="L3892" s="51">
        <v>510</v>
      </c>
      <c r="M3892" s="52">
        <v>57363286</v>
      </c>
      <c r="N3892" s="52">
        <v>6921172</v>
      </c>
      <c r="O3892" s="52">
        <v>25576759</v>
      </c>
      <c r="P3892" s="52">
        <v>6660438</v>
      </c>
      <c r="Q3892" s="52">
        <v>64284458</v>
      </c>
      <c r="R3892" s="52">
        <v>32237197</v>
      </c>
      <c r="S3892" s="52">
        <v>96521655</v>
      </c>
      <c r="T3892" s="70" t="s">
        <v>10556</v>
      </c>
      <c r="U3892" s="70" t="s">
        <v>10560</v>
      </c>
    </row>
    <row r="3893" spans="1:21" x14ac:dyDescent="0.2">
      <c r="A3893" s="49" t="s">
        <v>5650</v>
      </c>
      <c r="B3893" s="49" t="s">
        <v>521</v>
      </c>
      <c r="C3893" s="50">
        <v>3785</v>
      </c>
      <c r="D3893" s="49" t="s">
        <v>519</v>
      </c>
      <c r="E3893" s="49" t="s">
        <v>6363</v>
      </c>
      <c r="F3893" s="49" t="s">
        <v>519</v>
      </c>
      <c r="G3893" s="49">
        <v>25328</v>
      </c>
      <c r="H3893" s="49" t="s">
        <v>565</v>
      </c>
      <c r="I3893" s="50">
        <v>1358</v>
      </c>
      <c r="J3893" s="50">
        <v>225328000051</v>
      </c>
      <c r="K3893" s="49" t="s">
        <v>6365</v>
      </c>
      <c r="L3893" s="51">
        <v>155</v>
      </c>
      <c r="M3893" s="52">
        <v>18930024</v>
      </c>
      <c r="N3893" s="52">
        <v>1035327</v>
      </c>
      <c r="O3893" s="52">
        <v>26493103</v>
      </c>
      <c r="P3893" s="52">
        <v>6660438</v>
      </c>
      <c r="Q3893" s="52">
        <v>19965351</v>
      </c>
      <c r="R3893" s="52">
        <v>33153541</v>
      </c>
      <c r="S3893" s="52">
        <v>53118892</v>
      </c>
      <c r="T3893" s="70" t="s">
        <v>10556</v>
      </c>
      <c r="U3893" s="70" t="s">
        <v>10560</v>
      </c>
    </row>
    <row r="3894" spans="1:21" x14ac:dyDescent="0.2">
      <c r="A3894" s="49" t="s">
        <v>5650</v>
      </c>
      <c r="B3894" s="49" t="s">
        <v>521</v>
      </c>
      <c r="C3894" s="50">
        <v>3785</v>
      </c>
      <c r="D3894" s="49" t="s">
        <v>519</v>
      </c>
      <c r="E3894" s="49" t="s">
        <v>6375</v>
      </c>
      <c r="F3894" s="49" t="s">
        <v>519</v>
      </c>
      <c r="G3894" s="49">
        <v>25377</v>
      </c>
      <c r="H3894" s="49" t="s">
        <v>570</v>
      </c>
      <c r="I3894" s="50">
        <v>19570</v>
      </c>
      <c r="J3894" s="50">
        <v>225377000163</v>
      </c>
      <c r="K3894" s="49" t="s">
        <v>6377</v>
      </c>
      <c r="L3894" s="51">
        <v>521</v>
      </c>
      <c r="M3894" s="52">
        <v>57732349</v>
      </c>
      <c r="N3894" s="52">
        <v>11546470</v>
      </c>
      <c r="O3894" s="52">
        <v>24647743</v>
      </c>
      <c r="P3894" s="52">
        <v>6660438</v>
      </c>
      <c r="Q3894" s="52">
        <v>69278819</v>
      </c>
      <c r="R3894" s="52">
        <v>31308181</v>
      </c>
      <c r="S3894" s="52">
        <v>100587000</v>
      </c>
      <c r="T3894" s="70" t="s">
        <v>10556</v>
      </c>
      <c r="U3894" s="70" t="s">
        <v>10560</v>
      </c>
    </row>
    <row r="3895" spans="1:21" x14ac:dyDescent="0.2">
      <c r="A3895" s="49" t="s">
        <v>5894</v>
      </c>
      <c r="B3895" s="49" t="s">
        <v>731</v>
      </c>
      <c r="C3895" s="50">
        <v>3794</v>
      </c>
      <c r="D3895" s="49" t="s">
        <v>732</v>
      </c>
      <c r="E3895" s="49" t="s">
        <v>7360</v>
      </c>
      <c r="F3895" s="49" t="s">
        <v>732</v>
      </c>
      <c r="G3895" s="49">
        <v>47703</v>
      </c>
      <c r="H3895" s="49" t="s">
        <v>754</v>
      </c>
      <c r="I3895" s="50">
        <v>133469</v>
      </c>
      <c r="J3895" s="50">
        <v>247703000148</v>
      </c>
      <c r="K3895" s="49" t="s">
        <v>7362</v>
      </c>
      <c r="L3895" s="51">
        <v>512</v>
      </c>
      <c r="M3895" s="52">
        <v>73710623</v>
      </c>
      <c r="N3895" s="52">
        <v>0</v>
      </c>
      <c r="O3895" s="52">
        <v>30845237</v>
      </c>
      <c r="P3895" s="52">
        <v>6660438</v>
      </c>
      <c r="Q3895" s="52">
        <v>73710623</v>
      </c>
      <c r="R3895" s="52">
        <v>37505675</v>
      </c>
      <c r="S3895" s="52">
        <v>111216298</v>
      </c>
      <c r="T3895" s="70" t="s">
        <v>10556</v>
      </c>
      <c r="U3895" s="70" t="s">
        <v>10560</v>
      </c>
    </row>
    <row r="3896" spans="1:21" x14ac:dyDescent="0.2">
      <c r="A3896" s="49" t="s">
        <v>5650</v>
      </c>
      <c r="B3896" s="49" t="s">
        <v>521</v>
      </c>
      <c r="C3896" s="50">
        <v>3785</v>
      </c>
      <c r="D3896" s="49" t="s">
        <v>519</v>
      </c>
      <c r="E3896" s="49" t="s">
        <v>6291</v>
      </c>
      <c r="F3896" s="49" t="s">
        <v>519</v>
      </c>
      <c r="G3896" s="49">
        <v>25181</v>
      </c>
      <c r="H3896" s="49" t="s">
        <v>538</v>
      </c>
      <c r="I3896" s="50">
        <v>33600</v>
      </c>
      <c r="J3896" s="50">
        <v>225181000149</v>
      </c>
      <c r="K3896" s="49" t="s">
        <v>6292</v>
      </c>
      <c r="L3896" s="51">
        <v>504</v>
      </c>
      <c r="M3896" s="52">
        <v>61264486</v>
      </c>
      <c r="N3896" s="52">
        <v>2364855</v>
      </c>
      <c r="O3896" s="52">
        <v>25952802</v>
      </c>
      <c r="P3896" s="52">
        <v>13320876</v>
      </c>
      <c r="Q3896" s="52">
        <v>63629341</v>
      </c>
      <c r="R3896" s="52">
        <v>39273678</v>
      </c>
      <c r="S3896" s="52">
        <v>102903019</v>
      </c>
      <c r="T3896" s="70" t="s">
        <v>10556</v>
      </c>
      <c r="U3896" s="70" t="s">
        <v>10560</v>
      </c>
    </row>
    <row r="3897" spans="1:21" x14ac:dyDescent="0.2">
      <c r="A3897" s="49" t="s">
        <v>5894</v>
      </c>
      <c r="B3897" s="49" t="s">
        <v>731</v>
      </c>
      <c r="C3897" s="50">
        <v>3794</v>
      </c>
      <c r="D3897" s="49" t="s">
        <v>732</v>
      </c>
      <c r="E3897" s="49" t="s">
        <v>7380</v>
      </c>
      <c r="F3897" s="49" t="s">
        <v>732</v>
      </c>
      <c r="G3897" s="49">
        <v>47798</v>
      </c>
      <c r="H3897" s="49" t="s">
        <v>758</v>
      </c>
      <c r="I3897" s="50">
        <v>11345</v>
      </c>
      <c r="J3897" s="50">
        <v>447798000327</v>
      </c>
      <c r="K3897" s="49" t="s">
        <v>7383</v>
      </c>
      <c r="L3897" s="51">
        <v>652</v>
      </c>
      <c r="M3897" s="52">
        <v>101382506</v>
      </c>
      <c r="N3897" s="52">
        <v>0</v>
      </c>
      <c r="O3897" s="52">
        <v>33959933</v>
      </c>
      <c r="P3897" s="52">
        <v>6660438</v>
      </c>
      <c r="Q3897" s="52">
        <v>101382506</v>
      </c>
      <c r="R3897" s="52">
        <v>40620371</v>
      </c>
      <c r="S3897" s="52">
        <v>142002877</v>
      </c>
      <c r="T3897" s="70" t="s">
        <v>10556</v>
      </c>
      <c r="U3897" s="70" t="s">
        <v>10560</v>
      </c>
    </row>
    <row r="3898" spans="1:21" x14ac:dyDescent="0.2">
      <c r="A3898" s="49" t="s">
        <v>5650</v>
      </c>
      <c r="B3898" s="49" t="s">
        <v>521</v>
      </c>
      <c r="C3898" s="50">
        <v>3785</v>
      </c>
      <c r="D3898" s="49" t="s">
        <v>519</v>
      </c>
      <c r="E3898" s="49" t="s">
        <v>6345</v>
      </c>
      <c r="F3898" s="49" t="s">
        <v>519</v>
      </c>
      <c r="G3898" s="49">
        <v>25317</v>
      </c>
      <c r="H3898" s="49" t="s">
        <v>560</v>
      </c>
      <c r="I3898" s="50">
        <v>16043</v>
      </c>
      <c r="J3898" s="50">
        <v>125317000232</v>
      </c>
      <c r="K3898" s="49" t="s">
        <v>6347</v>
      </c>
      <c r="L3898" s="51">
        <v>981</v>
      </c>
      <c r="M3898" s="52">
        <v>98806527</v>
      </c>
      <c r="N3898" s="52">
        <v>0</v>
      </c>
      <c r="O3898" s="52">
        <v>26896634</v>
      </c>
      <c r="P3898" s="52">
        <v>6660438</v>
      </c>
      <c r="Q3898" s="52">
        <v>98806527</v>
      </c>
      <c r="R3898" s="52">
        <v>33557072</v>
      </c>
      <c r="S3898" s="52">
        <v>132363599</v>
      </c>
      <c r="T3898" s="70" t="s">
        <v>10556</v>
      </c>
      <c r="U3898" s="70" t="s">
        <v>10560</v>
      </c>
    </row>
    <row r="3899" spans="1:21" x14ac:dyDescent="0.2">
      <c r="A3899" s="49" t="s">
        <v>5650</v>
      </c>
      <c r="B3899" s="49" t="s">
        <v>521</v>
      </c>
      <c r="C3899" s="50">
        <v>3785</v>
      </c>
      <c r="D3899" s="49" t="s">
        <v>519</v>
      </c>
      <c r="E3899" s="49" t="s">
        <v>6354</v>
      </c>
      <c r="F3899" s="49" t="s">
        <v>519</v>
      </c>
      <c r="G3899" s="49">
        <v>25322</v>
      </c>
      <c r="H3899" s="49" t="s">
        <v>562</v>
      </c>
      <c r="I3899" s="50">
        <v>16214</v>
      </c>
      <c r="J3899" s="50">
        <v>225322000105</v>
      </c>
      <c r="K3899" s="49" t="s">
        <v>6347</v>
      </c>
      <c r="L3899" s="51">
        <v>979</v>
      </c>
      <c r="M3899" s="52">
        <v>112294246</v>
      </c>
      <c r="N3899" s="52">
        <v>22458849</v>
      </c>
      <c r="O3899" s="52">
        <v>25060828</v>
      </c>
      <c r="P3899" s="52">
        <v>6660438</v>
      </c>
      <c r="Q3899" s="52">
        <v>134753095</v>
      </c>
      <c r="R3899" s="52">
        <v>31721266</v>
      </c>
      <c r="S3899" s="52">
        <v>166474361</v>
      </c>
      <c r="T3899" s="70" t="s">
        <v>10556</v>
      </c>
      <c r="U3899" s="70" t="s">
        <v>10560</v>
      </c>
    </row>
    <row r="3900" spans="1:21" x14ac:dyDescent="0.2">
      <c r="A3900" s="49" t="s">
        <v>5650</v>
      </c>
      <c r="B3900" s="49" t="s">
        <v>521</v>
      </c>
      <c r="C3900" s="50">
        <v>3785</v>
      </c>
      <c r="D3900" s="49" t="s">
        <v>519</v>
      </c>
      <c r="E3900" s="49" t="s">
        <v>6596</v>
      </c>
      <c r="F3900" s="49" t="s">
        <v>519</v>
      </c>
      <c r="G3900" s="49">
        <v>25885</v>
      </c>
      <c r="H3900" s="49" t="s">
        <v>635</v>
      </c>
      <c r="I3900" s="50">
        <v>7512</v>
      </c>
      <c r="J3900" s="50">
        <v>125885001596</v>
      </c>
      <c r="K3900" s="49" t="s">
        <v>6597</v>
      </c>
      <c r="L3900" s="51">
        <v>473</v>
      </c>
      <c r="M3900" s="52">
        <v>61690789</v>
      </c>
      <c r="N3900" s="52">
        <v>6754458</v>
      </c>
      <c r="O3900" s="52">
        <v>34277736</v>
      </c>
      <c r="P3900" s="52">
        <v>6660438</v>
      </c>
      <c r="Q3900" s="52">
        <v>68445247</v>
      </c>
      <c r="R3900" s="52">
        <v>40938174</v>
      </c>
      <c r="S3900" s="52">
        <v>109383421</v>
      </c>
      <c r="T3900" s="70" t="s">
        <v>10556</v>
      </c>
      <c r="U3900" s="70" t="s">
        <v>10560</v>
      </c>
    </row>
    <row r="3901" spans="1:21" x14ac:dyDescent="0.2">
      <c r="A3901" s="49" t="s">
        <v>5650</v>
      </c>
      <c r="B3901" s="49" t="s">
        <v>521</v>
      </c>
      <c r="C3901" s="50">
        <v>3785</v>
      </c>
      <c r="D3901" s="49" t="s">
        <v>519</v>
      </c>
      <c r="E3901" s="49" t="s">
        <v>6354</v>
      </c>
      <c r="F3901" s="49" t="s">
        <v>519</v>
      </c>
      <c r="G3901" s="49">
        <v>25322</v>
      </c>
      <c r="H3901" s="49" t="s">
        <v>562</v>
      </c>
      <c r="I3901" s="50">
        <v>25817</v>
      </c>
      <c r="J3901" s="50">
        <v>125322000429</v>
      </c>
      <c r="K3901" s="49" t="s">
        <v>6355</v>
      </c>
      <c r="L3901" s="51">
        <v>874</v>
      </c>
      <c r="M3901" s="52">
        <v>84050218</v>
      </c>
      <c r="N3901" s="52">
        <v>3917866</v>
      </c>
      <c r="O3901" s="52">
        <v>25060828</v>
      </c>
      <c r="P3901" s="52">
        <v>6660438</v>
      </c>
      <c r="Q3901" s="52">
        <v>87968084</v>
      </c>
      <c r="R3901" s="52">
        <v>31721266</v>
      </c>
      <c r="S3901" s="52">
        <v>119689350</v>
      </c>
      <c r="T3901" s="70" t="s">
        <v>10556</v>
      </c>
      <c r="U3901" s="70" t="s">
        <v>10560</v>
      </c>
    </row>
    <row r="3902" spans="1:21" x14ac:dyDescent="0.2">
      <c r="A3902" s="49" t="s">
        <v>5650</v>
      </c>
      <c r="B3902" s="49" t="s">
        <v>521</v>
      </c>
      <c r="C3902" s="50">
        <v>3785</v>
      </c>
      <c r="D3902" s="49" t="s">
        <v>519</v>
      </c>
      <c r="E3902" s="49" t="s">
        <v>6307</v>
      </c>
      <c r="F3902" s="49" t="s">
        <v>519</v>
      </c>
      <c r="G3902" s="49">
        <v>25224</v>
      </c>
      <c r="H3902" s="49" t="s">
        <v>542</v>
      </c>
      <c r="I3902" s="50">
        <v>16819</v>
      </c>
      <c r="J3902" s="50">
        <v>125224000194</v>
      </c>
      <c r="K3902" s="49" t="s">
        <v>6308</v>
      </c>
      <c r="L3902" s="51">
        <v>827</v>
      </c>
      <c r="M3902" s="52">
        <v>84372794</v>
      </c>
      <c r="N3902" s="52">
        <v>2853024</v>
      </c>
      <c r="O3902" s="52">
        <v>26794990</v>
      </c>
      <c r="P3902" s="52">
        <v>6660438</v>
      </c>
      <c r="Q3902" s="52">
        <v>87225818</v>
      </c>
      <c r="R3902" s="52">
        <v>33455428</v>
      </c>
      <c r="S3902" s="52">
        <v>120681246</v>
      </c>
      <c r="T3902" s="70" t="s">
        <v>10556</v>
      </c>
      <c r="U3902" s="70" t="s">
        <v>10560</v>
      </c>
    </row>
    <row r="3903" spans="1:21" x14ac:dyDescent="0.2">
      <c r="A3903" s="49" t="s">
        <v>5650</v>
      </c>
      <c r="B3903" s="49" t="s">
        <v>521</v>
      </c>
      <c r="C3903" s="50">
        <v>3785</v>
      </c>
      <c r="D3903" s="49" t="s">
        <v>519</v>
      </c>
      <c r="E3903" s="49" t="s">
        <v>6270</v>
      </c>
      <c r="F3903" s="49" t="s">
        <v>519</v>
      </c>
      <c r="G3903" s="49">
        <v>25148</v>
      </c>
      <c r="H3903" s="49" t="s">
        <v>531</v>
      </c>
      <c r="I3903" s="50">
        <v>19617</v>
      </c>
      <c r="J3903" s="50">
        <v>225148000401</v>
      </c>
      <c r="K3903" s="49" t="s">
        <v>6273</v>
      </c>
      <c r="L3903" s="51">
        <v>169</v>
      </c>
      <c r="M3903" s="52">
        <v>23497437</v>
      </c>
      <c r="N3903" s="52">
        <v>4699487</v>
      </c>
      <c r="O3903" s="52">
        <v>31339801</v>
      </c>
      <c r="P3903" s="52">
        <v>6660438</v>
      </c>
      <c r="Q3903" s="52">
        <v>28196924</v>
      </c>
      <c r="R3903" s="52">
        <v>38000239</v>
      </c>
      <c r="S3903" s="52">
        <v>66197163</v>
      </c>
      <c r="T3903" s="70" t="s">
        <v>10556</v>
      </c>
      <c r="U3903" s="70" t="s">
        <v>10560</v>
      </c>
    </row>
    <row r="3904" spans="1:21" x14ac:dyDescent="0.2">
      <c r="A3904" s="49" t="s">
        <v>5650</v>
      </c>
      <c r="B3904" s="49" t="s">
        <v>521</v>
      </c>
      <c r="C3904" s="50">
        <v>3785</v>
      </c>
      <c r="D3904" s="49" t="s">
        <v>519</v>
      </c>
      <c r="E3904" s="49" t="s">
        <v>6556</v>
      </c>
      <c r="F3904" s="49" t="s">
        <v>519</v>
      </c>
      <c r="G3904" s="49">
        <v>25839</v>
      </c>
      <c r="H3904" s="49" t="s">
        <v>624</v>
      </c>
      <c r="I3904" s="50">
        <v>17028</v>
      </c>
      <c r="J3904" s="50">
        <v>125839000488</v>
      </c>
      <c r="K3904" s="49" t="s">
        <v>6559</v>
      </c>
      <c r="L3904" s="51">
        <v>396</v>
      </c>
      <c r="M3904" s="52">
        <v>45146379</v>
      </c>
      <c r="N3904" s="52">
        <v>9029276</v>
      </c>
      <c r="O3904" s="52">
        <v>29271113</v>
      </c>
      <c r="P3904" s="52">
        <v>6660438</v>
      </c>
      <c r="Q3904" s="52">
        <v>54175655</v>
      </c>
      <c r="R3904" s="52">
        <v>35931551</v>
      </c>
      <c r="S3904" s="52">
        <v>90107206</v>
      </c>
      <c r="T3904" s="70" t="s">
        <v>10556</v>
      </c>
      <c r="U3904" s="70" t="s">
        <v>10560</v>
      </c>
    </row>
    <row r="3905" spans="1:21" x14ac:dyDescent="0.2">
      <c r="A3905" s="49" t="s">
        <v>5894</v>
      </c>
      <c r="B3905" s="49" t="s">
        <v>731</v>
      </c>
      <c r="C3905" s="50">
        <v>3794</v>
      </c>
      <c r="D3905" s="49" t="s">
        <v>732</v>
      </c>
      <c r="E3905" s="49" t="s">
        <v>7351</v>
      </c>
      <c r="F3905" s="49" t="s">
        <v>732</v>
      </c>
      <c r="G3905" s="49">
        <v>47692</v>
      </c>
      <c r="H3905" s="49" t="s">
        <v>753</v>
      </c>
      <c r="I3905" s="50">
        <v>11323</v>
      </c>
      <c r="J3905" s="50">
        <v>247692000680</v>
      </c>
      <c r="K3905" s="49" t="s">
        <v>7358</v>
      </c>
      <c r="L3905" s="51">
        <v>565</v>
      </c>
      <c r="M3905" s="52">
        <v>91665218</v>
      </c>
      <c r="N3905" s="52">
        <v>0</v>
      </c>
      <c r="O3905" s="52">
        <v>34808345</v>
      </c>
      <c r="P3905" s="52">
        <v>6660438</v>
      </c>
      <c r="Q3905" s="52">
        <v>91665218</v>
      </c>
      <c r="R3905" s="52">
        <v>41468783</v>
      </c>
      <c r="S3905" s="52">
        <v>133134001</v>
      </c>
      <c r="T3905" s="70" t="s">
        <v>10556</v>
      </c>
      <c r="U3905" s="70" t="s">
        <v>10560</v>
      </c>
    </row>
    <row r="3906" spans="1:21" x14ac:dyDescent="0.2">
      <c r="A3906" s="49" t="s">
        <v>5650</v>
      </c>
      <c r="B3906" s="49" t="s">
        <v>521</v>
      </c>
      <c r="C3906" s="50">
        <v>3785</v>
      </c>
      <c r="D3906" s="49" t="s">
        <v>519</v>
      </c>
      <c r="E3906" s="49" t="s">
        <v>6552</v>
      </c>
      <c r="F3906" s="49" t="s">
        <v>519</v>
      </c>
      <c r="G3906" s="49">
        <v>25823</v>
      </c>
      <c r="H3906" s="49" t="s">
        <v>623</v>
      </c>
      <c r="I3906" s="50">
        <v>17025</v>
      </c>
      <c r="J3906" s="50">
        <v>125823000291</v>
      </c>
      <c r="K3906" s="49" t="s">
        <v>6553</v>
      </c>
      <c r="L3906" s="51">
        <v>218</v>
      </c>
      <c r="M3906" s="52">
        <v>26626481</v>
      </c>
      <c r="N3906" s="52">
        <v>437795</v>
      </c>
      <c r="O3906" s="52">
        <v>30886553</v>
      </c>
      <c r="P3906" s="52">
        <v>6660438</v>
      </c>
      <c r="Q3906" s="52">
        <v>27064276</v>
      </c>
      <c r="R3906" s="52">
        <v>37546991</v>
      </c>
      <c r="S3906" s="52">
        <v>64611267</v>
      </c>
      <c r="T3906" s="70" t="s">
        <v>10556</v>
      </c>
      <c r="U3906" s="70" t="s">
        <v>10560</v>
      </c>
    </row>
    <row r="3907" spans="1:21" x14ac:dyDescent="0.2">
      <c r="A3907" s="49" t="s">
        <v>5894</v>
      </c>
      <c r="B3907" s="49" t="s">
        <v>731</v>
      </c>
      <c r="C3907" s="50">
        <v>3794</v>
      </c>
      <c r="D3907" s="49" t="s">
        <v>732</v>
      </c>
      <c r="E3907" s="49" t="s">
        <v>7348</v>
      </c>
      <c r="F3907" s="49" t="s">
        <v>732</v>
      </c>
      <c r="G3907" s="49">
        <v>47675</v>
      </c>
      <c r="H3907" s="49" t="s">
        <v>394</v>
      </c>
      <c r="I3907" s="50">
        <v>11296</v>
      </c>
      <c r="J3907" s="50">
        <v>147675000060</v>
      </c>
      <c r="K3907" s="49" t="s">
        <v>7349</v>
      </c>
      <c r="L3907" s="51">
        <v>1321</v>
      </c>
      <c r="M3907" s="52">
        <v>152564104</v>
      </c>
      <c r="N3907" s="52">
        <v>19381709</v>
      </c>
      <c r="O3907" s="52">
        <v>30695771</v>
      </c>
      <c r="P3907" s="52">
        <v>6660438</v>
      </c>
      <c r="Q3907" s="52">
        <v>171945813</v>
      </c>
      <c r="R3907" s="52">
        <v>37356209</v>
      </c>
      <c r="S3907" s="52">
        <v>209302022</v>
      </c>
      <c r="T3907" s="70" t="s">
        <v>10556</v>
      </c>
      <c r="U3907" s="70" t="s">
        <v>10560</v>
      </c>
    </row>
    <row r="3908" spans="1:21" x14ac:dyDescent="0.2">
      <c r="A3908" s="49" t="s">
        <v>5894</v>
      </c>
      <c r="B3908" s="49" t="s">
        <v>731</v>
      </c>
      <c r="C3908" s="50">
        <v>3794</v>
      </c>
      <c r="D3908" s="49" t="s">
        <v>732</v>
      </c>
      <c r="E3908" s="49" t="s">
        <v>7293</v>
      </c>
      <c r="F3908" s="49" t="s">
        <v>732</v>
      </c>
      <c r="G3908" s="49">
        <v>47318</v>
      </c>
      <c r="H3908" s="49" t="s">
        <v>744</v>
      </c>
      <c r="I3908" s="50">
        <v>11239</v>
      </c>
      <c r="J3908" s="50">
        <v>247318000561</v>
      </c>
      <c r="K3908" s="49" t="s">
        <v>7295</v>
      </c>
      <c r="L3908" s="51">
        <v>364</v>
      </c>
      <c r="M3908" s="52">
        <v>56348829</v>
      </c>
      <c r="N3908" s="52">
        <v>0</v>
      </c>
      <c r="O3908" s="52">
        <v>32383740</v>
      </c>
      <c r="P3908" s="52">
        <v>6660438</v>
      </c>
      <c r="Q3908" s="52">
        <v>56348829</v>
      </c>
      <c r="R3908" s="52">
        <v>39044178</v>
      </c>
      <c r="S3908" s="52">
        <v>95393007</v>
      </c>
      <c r="T3908" s="70" t="s">
        <v>10556</v>
      </c>
      <c r="U3908" s="70" t="s">
        <v>10560</v>
      </c>
    </row>
    <row r="3909" spans="1:21" x14ac:dyDescent="0.2">
      <c r="A3909" s="49" t="s">
        <v>5650</v>
      </c>
      <c r="B3909" s="49" t="s">
        <v>521</v>
      </c>
      <c r="C3909" s="50">
        <v>3785</v>
      </c>
      <c r="D3909" s="49" t="s">
        <v>519</v>
      </c>
      <c r="E3909" s="49" t="s">
        <v>6410</v>
      </c>
      <c r="F3909" s="49" t="s">
        <v>519</v>
      </c>
      <c r="G3909" s="49">
        <v>25436</v>
      </c>
      <c r="H3909" s="49" t="s">
        <v>577</v>
      </c>
      <c r="I3909" s="50">
        <v>13985</v>
      </c>
      <c r="J3909" s="50">
        <v>125436000135</v>
      </c>
      <c r="K3909" s="49" t="s">
        <v>6411</v>
      </c>
      <c r="L3909" s="51">
        <v>398</v>
      </c>
      <c r="M3909" s="52">
        <v>42022853</v>
      </c>
      <c r="N3909" s="52">
        <v>2260519</v>
      </c>
      <c r="O3909" s="52">
        <v>25794255</v>
      </c>
      <c r="P3909" s="52">
        <v>6660438</v>
      </c>
      <c r="Q3909" s="52">
        <v>44283372</v>
      </c>
      <c r="R3909" s="52">
        <v>32454693</v>
      </c>
      <c r="S3909" s="52">
        <v>76738065</v>
      </c>
      <c r="T3909" s="70" t="s">
        <v>10556</v>
      </c>
      <c r="U3909" s="70" t="s">
        <v>10560</v>
      </c>
    </row>
    <row r="3910" spans="1:21" x14ac:dyDescent="0.2">
      <c r="A3910" s="49" t="s">
        <v>5894</v>
      </c>
      <c r="B3910" s="49" t="s">
        <v>731</v>
      </c>
      <c r="C3910" s="50">
        <v>3794</v>
      </c>
      <c r="D3910" s="49" t="s">
        <v>732</v>
      </c>
      <c r="E3910" s="49" t="s">
        <v>7351</v>
      </c>
      <c r="F3910" s="49" t="s">
        <v>732</v>
      </c>
      <c r="G3910" s="49">
        <v>47692</v>
      </c>
      <c r="H3910" s="49" t="s">
        <v>753</v>
      </c>
      <c r="I3910" s="50">
        <v>11324</v>
      </c>
      <c r="J3910" s="50">
        <v>247692000434</v>
      </c>
      <c r="K3910" s="49" t="s">
        <v>7353</v>
      </c>
      <c r="L3910" s="51">
        <v>737</v>
      </c>
      <c r="M3910" s="52">
        <v>122111511</v>
      </c>
      <c r="N3910" s="52">
        <v>24422302</v>
      </c>
      <c r="O3910" s="52">
        <v>34808345</v>
      </c>
      <c r="P3910" s="52">
        <v>6660438</v>
      </c>
      <c r="Q3910" s="52">
        <v>146533813</v>
      </c>
      <c r="R3910" s="52">
        <v>41468783</v>
      </c>
      <c r="S3910" s="52">
        <v>188002596</v>
      </c>
      <c r="T3910" s="70" t="s">
        <v>10556</v>
      </c>
      <c r="U3910" s="70" t="s">
        <v>10560</v>
      </c>
    </row>
    <row r="3911" spans="1:21" x14ac:dyDescent="0.2">
      <c r="A3911" s="49" t="s">
        <v>5650</v>
      </c>
      <c r="B3911" s="49" t="s">
        <v>521</v>
      </c>
      <c r="C3911" s="50">
        <v>3785</v>
      </c>
      <c r="D3911" s="49" t="s">
        <v>519</v>
      </c>
      <c r="E3911" s="49" t="s">
        <v>6324</v>
      </c>
      <c r="F3911" s="49" t="s">
        <v>519</v>
      </c>
      <c r="G3911" s="49">
        <v>25281</v>
      </c>
      <c r="H3911" s="49" t="s">
        <v>548</v>
      </c>
      <c r="I3911" s="50">
        <v>15887</v>
      </c>
      <c r="J3911" s="50">
        <v>125281000303</v>
      </c>
      <c r="K3911" s="49" t="s">
        <v>6326</v>
      </c>
      <c r="L3911" s="51">
        <v>325</v>
      </c>
      <c r="M3911" s="52">
        <v>39533707</v>
      </c>
      <c r="N3911" s="52">
        <v>1159584</v>
      </c>
      <c r="O3911" s="52">
        <v>27269388</v>
      </c>
      <c r="P3911" s="52">
        <v>6660438</v>
      </c>
      <c r="Q3911" s="52">
        <v>40693291</v>
      </c>
      <c r="R3911" s="52">
        <v>33929826</v>
      </c>
      <c r="S3911" s="52">
        <v>74623117</v>
      </c>
      <c r="T3911" s="70" t="s">
        <v>10556</v>
      </c>
      <c r="U3911" s="70" t="s">
        <v>10560</v>
      </c>
    </row>
    <row r="3912" spans="1:21" x14ac:dyDescent="0.2">
      <c r="A3912" s="49" t="s">
        <v>5894</v>
      </c>
      <c r="B3912" s="49" t="s">
        <v>731</v>
      </c>
      <c r="C3912" s="50">
        <v>3794</v>
      </c>
      <c r="D3912" s="49" t="s">
        <v>732</v>
      </c>
      <c r="E3912" s="49" t="s">
        <v>7276</v>
      </c>
      <c r="F3912" s="49" t="s">
        <v>732</v>
      </c>
      <c r="G3912" s="49">
        <v>47258</v>
      </c>
      <c r="H3912" s="49" t="s">
        <v>741</v>
      </c>
      <c r="I3912" s="50">
        <v>12157</v>
      </c>
      <c r="J3912" s="50">
        <v>247258000001</v>
      </c>
      <c r="K3912" s="49" t="s">
        <v>7278</v>
      </c>
      <c r="L3912" s="51">
        <v>699</v>
      </c>
      <c r="M3912" s="52">
        <v>94252407</v>
      </c>
      <c r="N3912" s="52">
        <v>0</v>
      </c>
      <c r="O3912" s="52">
        <v>30447371</v>
      </c>
      <c r="P3912" s="52">
        <v>6660438</v>
      </c>
      <c r="Q3912" s="52">
        <v>94252407</v>
      </c>
      <c r="R3912" s="52">
        <v>37107809</v>
      </c>
      <c r="S3912" s="52">
        <v>131360216</v>
      </c>
      <c r="T3912" s="70" t="s">
        <v>10556</v>
      </c>
      <c r="U3912" s="70" t="s">
        <v>10560</v>
      </c>
    </row>
    <row r="3913" spans="1:21" x14ac:dyDescent="0.2">
      <c r="A3913" s="49" t="s">
        <v>5894</v>
      </c>
      <c r="B3913" s="49" t="s">
        <v>731</v>
      </c>
      <c r="C3913" s="50">
        <v>3794</v>
      </c>
      <c r="D3913" s="49" t="s">
        <v>732</v>
      </c>
      <c r="E3913" s="49" t="s">
        <v>7306</v>
      </c>
      <c r="F3913" s="49" t="s">
        <v>732</v>
      </c>
      <c r="G3913" s="49">
        <v>47541</v>
      </c>
      <c r="H3913" s="49" t="s">
        <v>746</v>
      </c>
      <c r="I3913" s="50">
        <v>11272</v>
      </c>
      <c r="J3913" s="50">
        <v>247541000190</v>
      </c>
      <c r="K3913" s="49" t="s">
        <v>7307</v>
      </c>
      <c r="L3913" s="51">
        <v>300</v>
      </c>
      <c r="M3913" s="52">
        <v>43683488</v>
      </c>
      <c r="N3913" s="52">
        <v>0</v>
      </c>
      <c r="O3913" s="52">
        <v>32847411</v>
      </c>
      <c r="P3913" s="52">
        <v>6660438</v>
      </c>
      <c r="Q3913" s="52">
        <v>43683488</v>
      </c>
      <c r="R3913" s="52">
        <v>39507849</v>
      </c>
      <c r="S3913" s="52">
        <v>83191337</v>
      </c>
      <c r="T3913" s="70" t="s">
        <v>10556</v>
      </c>
      <c r="U3913" s="70" t="s">
        <v>10560</v>
      </c>
    </row>
    <row r="3914" spans="1:21" x14ac:dyDescent="0.2">
      <c r="A3914" s="49" t="s">
        <v>5894</v>
      </c>
      <c r="B3914" s="49" t="s">
        <v>731</v>
      </c>
      <c r="C3914" s="50">
        <v>3794</v>
      </c>
      <c r="D3914" s="49" t="s">
        <v>732</v>
      </c>
      <c r="E3914" s="49" t="s">
        <v>7254</v>
      </c>
      <c r="F3914" s="49" t="s">
        <v>732</v>
      </c>
      <c r="G3914" s="49">
        <v>47205</v>
      </c>
      <c r="H3914" s="49" t="s">
        <v>77</v>
      </c>
      <c r="I3914" s="50">
        <v>12136</v>
      </c>
      <c r="J3914" s="50">
        <v>247541000408</v>
      </c>
      <c r="K3914" s="49" t="s">
        <v>7257</v>
      </c>
      <c r="L3914" s="51">
        <v>344</v>
      </c>
      <c r="M3914" s="52">
        <v>50325942</v>
      </c>
      <c r="N3914" s="52">
        <v>0</v>
      </c>
      <c r="O3914" s="52">
        <v>31992015</v>
      </c>
      <c r="P3914" s="52">
        <v>6660438</v>
      </c>
      <c r="Q3914" s="52">
        <v>50325942</v>
      </c>
      <c r="R3914" s="52">
        <v>38652453</v>
      </c>
      <c r="S3914" s="52">
        <v>88978395</v>
      </c>
      <c r="T3914" s="70" t="s">
        <v>10556</v>
      </c>
      <c r="U3914" s="70" t="s">
        <v>10560</v>
      </c>
    </row>
    <row r="3915" spans="1:21" x14ac:dyDescent="0.2">
      <c r="A3915" s="49" t="s">
        <v>5894</v>
      </c>
      <c r="B3915" s="49" t="s">
        <v>731</v>
      </c>
      <c r="C3915" s="50">
        <v>3794</v>
      </c>
      <c r="D3915" s="49" t="s">
        <v>732</v>
      </c>
      <c r="E3915" s="49" t="s">
        <v>7246</v>
      </c>
      <c r="F3915" s="49" t="s">
        <v>732</v>
      </c>
      <c r="G3915" s="49">
        <v>47161</v>
      </c>
      <c r="H3915" s="49" t="s">
        <v>736</v>
      </c>
      <c r="I3915" s="50">
        <v>12078</v>
      </c>
      <c r="J3915" s="50">
        <v>147161000109</v>
      </c>
      <c r="K3915" s="49" t="s">
        <v>7248</v>
      </c>
      <c r="L3915" s="51">
        <v>1208</v>
      </c>
      <c r="M3915" s="52">
        <v>150762428</v>
      </c>
      <c r="N3915" s="52">
        <v>0</v>
      </c>
      <c r="O3915" s="52">
        <v>33645603</v>
      </c>
      <c r="P3915" s="52">
        <v>6660438</v>
      </c>
      <c r="Q3915" s="52">
        <v>150762428</v>
      </c>
      <c r="R3915" s="52">
        <v>40306041</v>
      </c>
      <c r="S3915" s="52">
        <v>191068469</v>
      </c>
      <c r="T3915" s="70" t="s">
        <v>10556</v>
      </c>
      <c r="U3915" s="70" t="s">
        <v>10560</v>
      </c>
    </row>
    <row r="3916" spans="1:21" x14ac:dyDescent="0.2">
      <c r="A3916" s="49" t="s">
        <v>5894</v>
      </c>
      <c r="B3916" s="49" t="s">
        <v>731</v>
      </c>
      <c r="C3916" s="50">
        <v>3794</v>
      </c>
      <c r="D3916" s="49" t="s">
        <v>732</v>
      </c>
      <c r="E3916" s="49" t="s">
        <v>7254</v>
      </c>
      <c r="F3916" s="49" t="s">
        <v>732</v>
      </c>
      <c r="G3916" s="49">
        <v>47205</v>
      </c>
      <c r="H3916" s="49" t="s">
        <v>77</v>
      </c>
      <c r="I3916" s="50">
        <v>12134</v>
      </c>
      <c r="J3916" s="50">
        <v>247161000197</v>
      </c>
      <c r="K3916" s="49" t="s">
        <v>7256</v>
      </c>
      <c r="L3916" s="51">
        <v>781</v>
      </c>
      <c r="M3916" s="52">
        <v>90408891</v>
      </c>
      <c r="N3916" s="52">
        <v>0</v>
      </c>
      <c r="O3916" s="52">
        <v>25991469</v>
      </c>
      <c r="P3916" s="52">
        <v>6660438</v>
      </c>
      <c r="Q3916" s="52">
        <v>90408891</v>
      </c>
      <c r="R3916" s="52">
        <v>32651907</v>
      </c>
      <c r="S3916" s="52">
        <v>123060798</v>
      </c>
      <c r="T3916" s="70" t="s">
        <v>10556</v>
      </c>
      <c r="U3916" s="70" t="s">
        <v>10560</v>
      </c>
    </row>
    <row r="3917" spans="1:21" x14ac:dyDescent="0.2">
      <c r="A3917" s="49" t="s">
        <v>5650</v>
      </c>
      <c r="B3917" s="49" t="s">
        <v>521</v>
      </c>
      <c r="C3917" s="50">
        <v>3785</v>
      </c>
      <c r="D3917" s="49" t="s">
        <v>519</v>
      </c>
      <c r="E3917" s="49" t="s">
        <v>6548</v>
      </c>
      <c r="F3917" s="49" t="s">
        <v>519</v>
      </c>
      <c r="G3917" s="49">
        <v>25817</v>
      </c>
      <c r="H3917" s="49" t="s">
        <v>622</v>
      </c>
      <c r="I3917" s="50">
        <v>16988</v>
      </c>
      <c r="J3917" s="50">
        <v>125817000115</v>
      </c>
      <c r="K3917" s="49" t="s">
        <v>6549</v>
      </c>
      <c r="L3917" s="51">
        <v>3397</v>
      </c>
      <c r="M3917" s="52">
        <v>320215383</v>
      </c>
      <c r="N3917" s="52">
        <v>10671141</v>
      </c>
      <c r="O3917" s="52">
        <v>24929187</v>
      </c>
      <c r="P3917" s="52">
        <v>6660438</v>
      </c>
      <c r="Q3917" s="52">
        <v>330886524</v>
      </c>
      <c r="R3917" s="52">
        <v>31589625</v>
      </c>
      <c r="S3917" s="52">
        <v>362476149</v>
      </c>
      <c r="T3917" s="70" t="s">
        <v>10556</v>
      </c>
      <c r="U3917" s="70" t="s">
        <v>10560</v>
      </c>
    </row>
    <row r="3918" spans="1:21" x14ac:dyDescent="0.2">
      <c r="A3918" s="49" t="s">
        <v>5650</v>
      </c>
      <c r="B3918" s="49" t="s">
        <v>521</v>
      </c>
      <c r="C3918" s="50">
        <v>10851</v>
      </c>
      <c r="D3918" s="49" t="s">
        <v>549</v>
      </c>
      <c r="E3918" s="49" t="s">
        <v>6698</v>
      </c>
      <c r="F3918" s="49" t="s">
        <v>549</v>
      </c>
      <c r="G3918" s="49">
        <v>25286</v>
      </c>
      <c r="H3918" s="49" t="s">
        <v>550</v>
      </c>
      <c r="I3918" s="50">
        <v>15889</v>
      </c>
      <c r="J3918" s="50">
        <v>125286000611</v>
      </c>
      <c r="K3918" s="49" t="s">
        <v>6699</v>
      </c>
      <c r="L3918" s="51">
        <v>2936</v>
      </c>
      <c r="M3918" s="52">
        <v>266430746</v>
      </c>
      <c r="N3918" s="52">
        <v>28827649</v>
      </c>
      <c r="O3918" s="52">
        <v>24704053</v>
      </c>
      <c r="P3918" s="52">
        <v>6660438</v>
      </c>
      <c r="Q3918" s="52">
        <v>295258395</v>
      </c>
      <c r="R3918" s="52">
        <v>31364491</v>
      </c>
      <c r="S3918" s="52">
        <v>326622886</v>
      </c>
      <c r="T3918" s="70" t="s">
        <v>10556</v>
      </c>
      <c r="U3918" s="70" t="s">
        <v>10560</v>
      </c>
    </row>
    <row r="3919" spans="1:21" x14ac:dyDescent="0.2">
      <c r="A3919" s="49" t="s">
        <v>5894</v>
      </c>
      <c r="B3919" s="49" t="s">
        <v>731</v>
      </c>
      <c r="C3919" s="50">
        <v>3794</v>
      </c>
      <c r="D3919" s="49" t="s">
        <v>732</v>
      </c>
      <c r="E3919" s="49" t="s">
        <v>7386</v>
      </c>
      <c r="F3919" s="49" t="s">
        <v>732</v>
      </c>
      <c r="G3919" s="49">
        <v>47960</v>
      </c>
      <c r="H3919" s="49" t="s">
        <v>759</v>
      </c>
      <c r="I3919" s="50">
        <v>11349</v>
      </c>
      <c r="J3919" s="50">
        <v>247798000662</v>
      </c>
      <c r="K3919" s="49" t="s">
        <v>7388</v>
      </c>
      <c r="L3919" s="51">
        <v>766</v>
      </c>
      <c r="M3919" s="52">
        <v>127574305</v>
      </c>
      <c r="N3919" s="52">
        <v>0</v>
      </c>
      <c r="O3919" s="52">
        <v>36724536</v>
      </c>
      <c r="P3919" s="52">
        <v>6660438</v>
      </c>
      <c r="Q3919" s="52">
        <v>127574305</v>
      </c>
      <c r="R3919" s="52">
        <v>43384974</v>
      </c>
      <c r="S3919" s="52">
        <v>170959279</v>
      </c>
      <c r="T3919" s="70" t="s">
        <v>10556</v>
      </c>
      <c r="U3919" s="70" t="s">
        <v>10560</v>
      </c>
    </row>
    <row r="3920" spans="1:21" x14ac:dyDescent="0.2">
      <c r="A3920" s="49" t="s">
        <v>5894</v>
      </c>
      <c r="B3920" s="49" t="s">
        <v>731</v>
      </c>
      <c r="C3920" s="50">
        <v>3794</v>
      </c>
      <c r="D3920" s="49" t="s">
        <v>732</v>
      </c>
      <c r="E3920" s="49" t="s">
        <v>7285</v>
      </c>
      <c r="F3920" s="49" t="s">
        <v>732</v>
      </c>
      <c r="G3920" s="49">
        <v>47288</v>
      </c>
      <c r="H3920" s="49" t="s">
        <v>743</v>
      </c>
      <c r="I3920" s="50">
        <v>11237</v>
      </c>
      <c r="J3920" s="50">
        <v>347288000352</v>
      </c>
      <c r="K3920" s="49" t="s">
        <v>7289</v>
      </c>
      <c r="L3920" s="51">
        <v>1408</v>
      </c>
      <c r="M3920" s="52">
        <v>162954551</v>
      </c>
      <c r="N3920" s="52">
        <v>0</v>
      </c>
      <c r="O3920" s="52">
        <v>30324822</v>
      </c>
      <c r="P3920" s="52">
        <v>6660438</v>
      </c>
      <c r="Q3920" s="52">
        <v>162954551</v>
      </c>
      <c r="R3920" s="52">
        <v>36985260</v>
      </c>
      <c r="S3920" s="52">
        <v>199939811</v>
      </c>
      <c r="T3920" s="70" t="s">
        <v>10556</v>
      </c>
      <c r="U3920" s="70" t="s">
        <v>10560</v>
      </c>
    </row>
    <row r="3921" spans="1:21" x14ac:dyDescent="0.2">
      <c r="A3921" s="49" t="s">
        <v>5650</v>
      </c>
      <c r="B3921" s="49" t="s">
        <v>521</v>
      </c>
      <c r="C3921" s="50">
        <v>3785</v>
      </c>
      <c r="D3921" s="49" t="s">
        <v>519</v>
      </c>
      <c r="E3921" s="49" t="s">
        <v>6387</v>
      </c>
      <c r="F3921" s="49" t="s">
        <v>519</v>
      </c>
      <c r="G3921" s="49">
        <v>25394</v>
      </c>
      <c r="H3921" s="49" t="s">
        <v>572</v>
      </c>
      <c r="I3921" s="50">
        <v>19610</v>
      </c>
      <c r="J3921" s="50">
        <v>225394000436</v>
      </c>
      <c r="K3921" s="49" t="s">
        <v>6391</v>
      </c>
      <c r="L3921" s="51">
        <v>152</v>
      </c>
      <c r="M3921" s="52">
        <v>20918439</v>
      </c>
      <c r="N3921" s="52">
        <v>2490898</v>
      </c>
      <c r="O3921" s="52">
        <v>29047981</v>
      </c>
      <c r="P3921" s="52">
        <v>6660438</v>
      </c>
      <c r="Q3921" s="52">
        <v>23409337</v>
      </c>
      <c r="R3921" s="52">
        <v>35708419</v>
      </c>
      <c r="S3921" s="52">
        <v>59117756</v>
      </c>
      <c r="T3921" s="70" t="s">
        <v>10556</v>
      </c>
      <c r="U3921" s="70" t="s">
        <v>10560</v>
      </c>
    </row>
    <row r="3922" spans="1:21" x14ac:dyDescent="0.2">
      <c r="A3922" s="49" t="s">
        <v>5650</v>
      </c>
      <c r="B3922" s="49" t="s">
        <v>521</v>
      </c>
      <c r="C3922" s="50">
        <v>3785</v>
      </c>
      <c r="D3922" s="49" t="s">
        <v>519</v>
      </c>
      <c r="E3922" s="49" t="s">
        <v>6371</v>
      </c>
      <c r="F3922" s="49" t="s">
        <v>519</v>
      </c>
      <c r="G3922" s="49">
        <v>25372</v>
      </c>
      <c r="H3922" s="49" t="s">
        <v>569</v>
      </c>
      <c r="I3922" s="50">
        <v>21369</v>
      </c>
      <c r="J3922" s="50">
        <v>225372000572</v>
      </c>
      <c r="K3922" s="49" t="s">
        <v>6374</v>
      </c>
      <c r="L3922" s="51">
        <v>157</v>
      </c>
      <c r="M3922" s="52">
        <v>19606492</v>
      </c>
      <c r="N3922" s="52">
        <v>0</v>
      </c>
      <c r="O3922" s="52">
        <v>28003961</v>
      </c>
      <c r="P3922" s="52">
        <v>6660438</v>
      </c>
      <c r="Q3922" s="52">
        <v>19606492</v>
      </c>
      <c r="R3922" s="52">
        <v>34664399</v>
      </c>
      <c r="S3922" s="52">
        <v>54270891</v>
      </c>
      <c r="T3922" s="70" t="s">
        <v>10556</v>
      </c>
      <c r="U3922" s="70" t="s">
        <v>10560</v>
      </c>
    </row>
    <row r="3923" spans="1:21" x14ac:dyDescent="0.2">
      <c r="A3923" s="49" t="s">
        <v>5894</v>
      </c>
      <c r="B3923" s="49" t="s">
        <v>731</v>
      </c>
      <c r="C3923" s="50">
        <v>3794</v>
      </c>
      <c r="D3923" s="49" t="s">
        <v>732</v>
      </c>
      <c r="E3923" s="49" t="s">
        <v>7373</v>
      </c>
      <c r="F3923" s="49" t="s">
        <v>732</v>
      </c>
      <c r="G3923" s="49">
        <v>47720</v>
      </c>
      <c r="H3923" s="49" t="s">
        <v>756</v>
      </c>
      <c r="I3923" s="50">
        <v>11338</v>
      </c>
      <c r="J3923" s="50">
        <v>247707000908</v>
      </c>
      <c r="K3923" s="49" t="s">
        <v>7376</v>
      </c>
      <c r="L3923" s="51">
        <v>172</v>
      </c>
      <c r="M3923" s="52">
        <v>26123197</v>
      </c>
      <c r="N3923" s="52">
        <v>0</v>
      </c>
      <c r="O3923" s="52">
        <v>33714926</v>
      </c>
      <c r="P3923" s="52">
        <v>6660438</v>
      </c>
      <c r="Q3923" s="52">
        <v>26123197</v>
      </c>
      <c r="R3923" s="52">
        <v>40375364</v>
      </c>
      <c r="S3923" s="52">
        <v>66498561</v>
      </c>
      <c r="T3923" s="70" t="s">
        <v>10556</v>
      </c>
      <c r="U3923" s="70" t="s">
        <v>10560</v>
      </c>
    </row>
    <row r="3924" spans="1:21" x14ac:dyDescent="0.2">
      <c r="A3924" s="49" t="s">
        <v>5894</v>
      </c>
      <c r="B3924" s="49" t="s">
        <v>731</v>
      </c>
      <c r="C3924" s="50">
        <v>3794</v>
      </c>
      <c r="D3924" s="49" t="s">
        <v>732</v>
      </c>
      <c r="E3924" s="49" t="s">
        <v>7390</v>
      </c>
      <c r="F3924" s="49" t="s">
        <v>732</v>
      </c>
      <c r="G3924" s="49">
        <v>47980</v>
      </c>
      <c r="H3924" s="49" t="s">
        <v>760</v>
      </c>
      <c r="I3924" s="50">
        <v>135648</v>
      </c>
      <c r="J3924" s="50">
        <v>247189000770</v>
      </c>
      <c r="K3924" s="49" t="s">
        <v>7396</v>
      </c>
      <c r="L3924" s="51">
        <v>700</v>
      </c>
      <c r="M3924" s="52">
        <v>96054524</v>
      </c>
      <c r="N3924" s="52">
        <v>0</v>
      </c>
      <c r="O3924" s="52">
        <v>31232365</v>
      </c>
      <c r="P3924" s="52">
        <v>6660438</v>
      </c>
      <c r="Q3924" s="52">
        <v>96054524</v>
      </c>
      <c r="R3924" s="52">
        <v>37892803</v>
      </c>
      <c r="S3924" s="52">
        <v>133947327</v>
      </c>
      <c r="T3924" s="70" t="s">
        <v>10556</v>
      </c>
      <c r="U3924" s="70" t="s">
        <v>10560</v>
      </c>
    </row>
    <row r="3925" spans="1:21" x14ac:dyDescent="0.2">
      <c r="A3925" s="49" t="s">
        <v>5894</v>
      </c>
      <c r="B3925" s="49" t="s">
        <v>731</v>
      </c>
      <c r="C3925" s="50">
        <v>3794</v>
      </c>
      <c r="D3925" s="49" t="s">
        <v>732</v>
      </c>
      <c r="E3925" s="49" t="s">
        <v>7366</v>
      </c>
      <c r="F3925" s="49" t="s">
        <v>732</v>
      </c>
      <c r="G3925" s="49">
        <v>47707</v>
      </c>
      <c r="H3925" s="49" t="s">
        <v>755</v>
      </c>
      <c r="I3925" s="50">
        <v>11334</v>
      </c>
      <c r="J3925" s="50">
        <v>247707000053</v>
      </c>
      <c r="K3925" s="49" t="s">
        <v>7368</v>
      </c>
      <c r="L3925" s="51">
        <v>560</v>
      </c>
      <c r="M3925" s="52">
        <v>79265755</v>
      </c>
      <c r="N3925" s="52">
        <v>0</v>
      </c>
      <c r="O3925" s="52">
        <v>31714218</v>
      </c>
      <c r="P3925" s="52">
        <v>6660438</v>
      </c>
      <c r="Q3925" s="52">
        <v>79265755</v>
      </c>
      <c r="R3925" s="52">
        <v>38374656</v>
      </c>
      <c r="S3925" s="52">
        <v>117640411</v>
      </c>
      <c r="T3925" s="70" t="s">
        <v>10556</v>
      </c>
      <c r="U3925" s="70" t="s">
        <v>10560</v>
      </c>
    </row>
    <row r="3926" spans="1:21" x14ac:dyDescent="0.2">
      <c r="A3926" s="49" t="s">
        <v>5650</v>
      </c>
      <c r="B3926" s="49" t="s">
        <v>521</v>
      </c>
      <c r="C3926" s="50">
        <v>3785</v>
      </c>
      <c r="D3926" s="49" t="s">
        <v>519</v>
      </c>
      <c r="E3926" s="49" t="s">
        <v>6536</v>
      </c>
      <c r="F3926" s="49" t="s">
        <v>519</v>
      </c>
      <c r="G3926" s="49">
        <v>25799</v>
      </c>
      <c r="H3926" s="49" t="s">
        <v>618</v>
      </c>
      <c r="I3926" s="50">
        <v>16709</v>
      </c>
      <c r="J3926" s="50">
        <v>225799000034</v>
      </c>
      <c r="K3926" s="49" t="s">
        <v>6539</v>
      </c>
      <c r="L3926" s="51">
        <v>582</v>
      </c>
      <c r="M3926" s="52">
        <v>65845974</v>
      </c>
      <c r="N3926" s="52">
        <v>1464532</v>
      </c>
      <c r="O3926" s="52">
        <v>25020393</v>
      </c>
      <c r="P3926" s="52">
        <v>6660438</v>
      </c>
      <c r="Q3926" s="52">
        <v>67310506</v>
      </c>
      <c r="R3926" s="52">
        <v>31680831</v>
      </c>
      <c r="S3926" s="52">
        <v>98991337</v>
      </c>
      <c r="T3926" s="70" t="s">
        <v>10556</v>
      </c>
      <c r="U3926" s="70" t="s">
        <v>10560</v>
      </c>
    </row>
    <row r="3927" spans="1:21" x14ac:dyDescent="0.2">
      <c r="A3927" s="49" t="s">
        <v>5650</v>
      </c>
      <c r="B3927" s="49" t="s">
        <v>521</v>
      </c>
      <c r="C3927" s="50">
        <v>3785</v>
      </c>
      <c r="D3927" s="49" t="s">
        <v>519</v>
      </c>
      <c r="E3927" s="49" t="s">
        <v>6282</v>
      </c>
      <c r="F3927" s="49" t="s">
        <v>519</v>
      </c>
      <c r="G3927" s="49">
        <v>25154</v>
      </c>
      <c r="H3927" s="49" t="s">
        <v>533</v>
      </c>
      <c r="I3927" s="50">
        <v>19626</v>
      </c>
      <c r="J3927" s="50">
        <v>125154000248</v>
      </c>
      <c r="K3927" s="49" t="s">
        <v>6283</v>
      </c>
      <c r="L3927" s="51">
        <v>726</v>
      </c>
      <c r="M3927" s="52">
        <v>78007778</v>
      </c>
      <c r="N3927" s="52">
        <v>3170876</v>
      </c>
      <c r="O3927" s="52">
        <v>27187410</v>
      </c>
      <c r="P3927" s="52">
        <v>6660438</v>
      </c>
      <c r="Q3927" s="52">
        <v>81178654</v>
      </c>
      <c r="R3927" s="52">
        <v>33847848</v>
      </c>
      <c r="S3927" s="52">
        <v>115026502</v>
      </c>
      <c r="T3927" s="70" t="s">
        <v>10556</v>
      </c>
      <c r="U3927" s="70" t="s">
        <v>10560</v>
      </c>
    </row>
    <row r="3928" spans="1:21" x14ac:dyDescent="0.2">
      <c r="A3928" s="49" t="s">
        <v>5650</v>
      </c>
      <c r="B3928" s="49" t="s">
        <v>521</v>
      </c>
      <c r="C3928" s="50">
        <v>3785</v>
      </c>
      <c r="D3928" s="49" t="s">
        <v>519</v>
      </c>
      <c r="E3928" s="49" t="s">
        <v>6238</v>
      </c>
      <c r="F3928" s="49" t="s">
        <v>519</v>
      </c>
      <c r="G3928" s="49">
        <v>25040</v>
      </c>
      <c r="H3928" s="49" t="s">
        <v>523</v>
      </c>
      <c r="I3928" s="50">
        <v>12195</v>
      </c>
      <c r="J3928" s="50">
        <v>125040000582</v>
      </c>
      <c r="K3928" s="49" t="s">
        <v>6240</v>
      </c>
      <c r="L3928" s="51">
        <v>574</v>
      </c>
      <c r="M3928" s="52">
        <v>57794708</v>
      </c>
      <c r="N3928" s="52">
        <v>11558942</v>
      </c>
      <c r="O3928" s="52">
        <v>26359515</v>
      </c>
      <c r="P3928" s="52">
        <v>6660438</v>
      </c>
      <c r="Q3928" s="52">
        <v>69353650</v>
      </c>
      <c r="R3928" s="52">
        <v>33019953</v>
      </c>
      <c r="S3928" s="52">
        <v>102373603</v>
      </c>
      <c r="T3928" s="70" t="s">
        <v>10556</v>
      </c>
      <c r="U3928" s="70" t="s">
        <v>10560</v>
      </c>
    </row>
    <row r="3929" spans="1:21" x14ac:dyDescent="0.2">
      <c r="A3929" s="49" t="s">
        <v>5650</v>
      </c>
      <c r="B3929" s="49" t="s">
        <v>521</v>
      </c>
      <c r="C3929" s="50">
        <v>3785</v>
      </c>
      <c r="D3929" s="49" t="s">
        <v>519</v>
      </c>
      <c r="E3929" s="49" t="s">
        <v>6262</v>
      </c>
      <c r="F3929" s="49" t="s">
        <v>519</v>
      </c>
      <c r="G3929" s="49">
        <v>25126</v>
      </c>
      <c r="H3929" s="49" t="s">
        <v>530</v>
      </c>
      <c r="I3929" s="50">
        <v>26570</v>
      </c>
      <c r="J3929" s="50">
        <v>225126000288</v>
      </c>
      <c r="K3929" s="49" t="s">
        <v>6267</v>
      </c>
      <c r="L3929" s="51">
        <v>1094</v>
      </c>
      <c r="M3929" s="52">
        <v>101045088</v>
      </c>
      <c r="N3929" s="52">
        <v>4003261</v>
      </c>
      <c r="O3929" s="52">
        <v>20038195</v>
      </c>
      <c r="P3929" s="52">
        <v>6660438</v>
      </c>
      <c r="Q3929" s="52">
        <v>105048349</v>
      </c>
      <c r="R3929" s="52">
        <v>26698633</v>
      </c>
      <c r="S3929" s="52">
        <v>131746982</v>
      </c>
      <c r="T3929" s="70" t="s">
        <v>10556</v>
      </c>
      <c r="U3929" s="70" t="s">
        <v>10560</v>
      </c>
    </row>
    <row r="3930" spans="1:21" x14ac:dyDescent="0.2">
      <c r="A3930" s="49" t="s">
        <v>5894</v>
      </c>
      <c r="B3930" s="49" t="s">
        <v>731</v>
      </c>
      <c r="C3930" s="50">
        <v>3794</v>
      </c>
      <c r="D3930" s="49" t="s">
        <v>732</v>
      </c>
      <c r="E3930" s="49" t="s">
        <v>7386</v>
      </c>
      <c r="F3930" s="49" t="s">
        <v>732</v>
      </c>
      <c r="G3930" s="49">
        <v>47960</v>
      </c>
      <c r="H3930" s="49" t="s">
        <v>759</v>
      </c>
      <c r="I3930" s="50">
        <v>11352</v>
      </c>
      <c r="J3930" s="50">
        <v>247541000131</v>
      </c>
      <c r="K3930" s="49" t="s">
        <v>7387</v>
      </c>
      <c r="L3930" s="51">
        <v>262</v>
      </c>
      <c r="M3930" s="52">
        <v>42602550</v>
      </c>
      <c r="N3930" s="52">
        <v>0</v>
      </c>
      <c r="O3930" s="52">
        <v>36724536</v>
      </c>
      <c r="P3930" s="52">
        <v>6660438</v>
      </c>
      <c r="Q3930" s="52">
        <v>42602550</v>
      </c>
      <c r="R3930" s="52">
        <v>43384974</v>
      </c>
      <c r="S3930" s="52">
        <v>85987524</v>
      </c>
      <c r="T3930" s="70" t="s">
        <v>10556</v>
      </c>
      <c r="U3930" s="70" t="s">
        <v>10560</v>
      </c>
    </row>
    <row r="3931" spans="1:21" x14ac:dyDescent="0.2">
      <c r="A3931" s="49" t="s">
        <v>5894</v>
      </c>
      <c r="B3931" s="49" t="s">
        <v>731</v>
      </c>
      <c r="C3931" s="50">
        <v>3794</v>
      </c>
      <c r="D3931" s="49" t="s">
        <v>732</v>
      </c>
      <c r="E3931" s="49" t="s">
        <v>7390</v>
      </c>
      <c r="F3931" s="49" t="s">
        <v>732</v>
      </c>
      <c r="G3931" s="49">
        <v>47980</v>
      </c>
      <c r="H3931" s="49" t="s">
        <v>760</v>
      </c>
      <c r="I3931" s="50">
        <v>133768</v>
      </c>
      <c r="J3931" s="50">
        <v>247980000066</v>
      </c>
      <c r="K3931" s="49" t="s">
        <v>7395</v>
      </c>
      <c r="L3931" s="51">
        <v>389</v>
      </c>
      <c r="M3931" s="52">
        <v>54697265</v>
      </c>
      <c r="N3931" s="52">
        <v>0</v>
      </c>
      <c r="O3931" s="52">
        <v>31232365</v>
      </c>
      <c r="P3931" s="52">
        <v>6660438</v>
      </c>
      <c r="Q3931" s="52">
        <v>54697265</v>
      </c>
      <c r="R3931" s="52">
        <v>37892803</v>
      </c>
      <c r="S3931" s="52">
        <v>92590068</v>
      </c>
      <c r="T3931" s="70" t="s">
        <v>10556</v>
      </c>
      <c r="U3931" s="70" t="s">
        <v>10560</v>
      </c>
    </row>
    <row r="3932" spans="1:21" x14ac:dyDescent="0.2">
      <c r="A3932" s="49" t="s">
        <v>5650</v>
      </c>
      <c r="B3932" s="49" t="s">
        <v>521</v>
      </c>
      <c r="C3932" s="50">
        <v>3785</v>
      </c>
      <c r="D3932" s="49" t="s">
        <v>519</v>
      </c>
      <c r="E3932" s="49" t="s">
        <v>6387</v>
      </c>
      <c r="F3932" s="49" t="s">
        <v>519</v>
      </c>
      <c r="G3932" s="49">
        <v>25394</v>
      </c>
      <c r="H3932" s="49" t="s">
        <v>572</v>
      </c>
      <c r="I3932" s="50">
        <v>19608</v>
      </c>
      <c r="J3932" s="50">
        <v>125394000512</v>
      </c>
      <c r="K3932" s="49" t="s">
        <v>6388</v>
      </c>
      <c r="L3932" s="51">
        <v>236</v>
      </c>
      <c r="M3932" s="52">
        <v>26504772</v>
      </c>
      <c r="N3932" s="52">
        <v>5300954</v>
      </c>
      <c r="O3932" s="52">
        <v>29047981</v>
      </c>
      <c r="P3932" s="52">
        <v>6660438</v>
      </c>
      <c r="Q3932" s="52">
        <v>31805726</v>
      </c>
      <c r="R3932" s="52">
        <v>35708419</v>
      </c>
      <c r="S3932" s="52">
        <v>67514145</v>
      </c>
      <c r="T3932" s="70" t="s">
        <v>10556</v>
      </c>
      <c r="U3932" s="70" t="s">
        <v>10560</v>
      </c>
    </row>
    <row r="3933" spans="1:21" x14ac:dyDescent="0.2">
      <c r="A3933" s="49" t="s">
        <v>5650</v>
      </c>
      <c r="B3933" s="49" t="s">
        <v>521</v>
      </c>
      <c r="C3933" s="50">
        <v>3785</v>
      </c>
      <c r="D3933" s="49" t="s">
        <v>519</v>
      </c>
      <c r="E3933" s="49" t="s">
        <v>6426</v>
      </c>
      <c r="F3933" s="49" t="s">
        <v>519</v>
      </c>
      <c r="G3933" s="49">
        <v>25489</v>
      </c>
      <c r="H3933" s="49" t="s">
        <v>583</v>
      </c>
      <c r="I3933" s="50">
        <v>14167</v>
      </c>
      <c r="J3933" s="50">
        <v>125489000447</v>
      </c>
      <c r="K3933" s="49" t="s">
        <v>6428</v>
      </c>
      <c r="L3933" s="51">
        <v>224</v>
      </c>
      <c r="M3933" s="52">
        <v>24404972</v>
      </c>
      <c r="N3933" s="52">
        <v>1044616</v>
      </c>
      <c r="O3933" s="52">
        <v>27158842</v>
      </c>
      <c r="P3933" s="52">
        <v>6660438</v>
      </c>
      <c r="Q3933" s="52">
        <v>25449588</v>
      </c>
      <c r="R3933" s="52">
        <v>33819280</v>
      </c>
      <c r="S3933" s="52">
        <v>59268868</v>
      </c>
      <c r="T3933" s="70" t="s">
        <v>10556</v>
      </c>
      <c r="U3933" s="70" t="s">
        <v>10560</v>
      </c>
    </row>
    <row r="3934" spans="1:21" x14ac:dyDescent="0.2">
      <c r="A3934" s="49" t="s">
        <v>5650</v>
      </c>
      <c r="B3934" s="49" t="s">
        <v>521</v>
      </c>
      <c r="C3934" s="50">
        <v>3785</v>
      </c>
      <c r="D3934" s="49" t="s">
        <v>519</v>
      </c>
      <c r="E3934" s="49" t="s">
        <v>6357</v>
      </c>
      <c r="F3934" s="49" t="s">
        <v>519</v>
      </c>
      <c r="G3934" s="49">
        <v>25324</v>
      </c>
      <c r="H3934" s="49" t="s">
        <v>563</v>
      </c>
      <c r="I3934" s="50">
        <v>1354</v>
      </c>
      <c r="J3934" s="50">
        <v>225324000064</v>
      </c>
      <c r="K3934" s="49" t="s">
        <v>6358</v>
      </c>
      <c r="L3934" s="51">
        <v>143</v>
      </c>
      <c r="M3934" s="52">
        <v>17070982</v>
      </c>
      <c r="N3934" s="52">
        <v>3414196</v>
      </c>
      <c r="O3934" s="52">
        <v>27056046</v>
      </c>
      <c r="P3934" s="52">
        <v>6660438</v>
      </c>
      <c r="Q3934" s="52">
        <v>20485178</v>
      </c>
      <c r="R3934" s="52">
        <v>33716484</v>
      </c>
      <c r="S3934" s="52">
        <v>54201662</v>
      </c>
      <c r="T3934" s="70" t="s">
        <v>10556</v>
      </c>
      <c r="U3934" s="70" t="s">
        <v>10560</v>
      </c>
    </row>
    <row r="3935" spans="1:21" x14ac:dyDescent="0.2">
      <c r="A3935" s="49" t="s">
        <v>2860</v>
      </c>
      <c r="B3935" s="49" t="s">
        <v>521</v>
      </c>
      <c r="C3935" s="50">
        <v>3785</v>
      </c>
      <c r="D3935" s="49" t="s">
        <v>519</v>
      </c>
      <c r="E3935" s="49" t="s">
        <v>6565</v>
      </c>
      <c r="F3935" s="49" t="s">
        <v>519</v>
      </c>
      <c r="G3935" s="49">
        <v>25843</v>
      </c>
      <c r="H3935" s="49" t="s">
        <v>626</v>
      </c>
      <c r="I3935" s="50">
        <v>33588</v>
      </c>
      <c r="J3935" s="50">
        <v>225843000764</v>
      </c>
      <c r="K3935" s="49" t="s">
        <v>6566</v>
      </c>
      <c r="L3935" s="51">
        <v>275</v>
      </c>
      <c r="M3935" s="52">
        <v>27094349</v>
      </c>
      <c r="N3935" s="52">
        <v>0</v>
      </c>
      <c r="O3935" s="52">
        <v>25190403</v>
      </c>
      <c r="P3935" s="52">
        <v>6660438</v>
      </c>
      <c r="Q3935" s="52">
        <v>27094349</v>
      </c>
      <c r="R3935" s="52">
        <v>31850841</v>
      </c>
      <c r="S3935" s="52">
        <v>58945190</v>
      </c>
      <c r="T3935" s="70" t="s">
        <v>10556</v>
      </c>
      <c r="U3935" s="70" t="s">
        <v>10560</v>
      </c>
    </row>
    <row r="3936" spans="1:21" x14ac:dyDescent="0.2">
      <c r="A3936" s="49" t="s">
        <v>5650</v>
      </c>
      <c r="B3936" s="49" t="s">
        <v>521</v>
      </c>
      <c r="C3936" s="50">
        <v>3785</v>
      </c>
      <c r="D3936" s="49" t="s">
        <v>519</v>
      </c>
      <c r="E3936" s="49" t="s">
        <v>6565</v>
      </c>
      <c r="F3936" s="49" t="s">
        <v>519</v>
      </c>
      <c r="G3936" s="49">
        <v>25843</v>
      </c>
      <c r="H3936" s="49" t="s">
        <v>626</v>
      </c>
      <c r="I3936" s="50">
        <v>16638</v>
      </c>
      <c r="J3936" s="50">
        <v>125843000255</v>
      </c>
      <c r="K3936" s="49" t="s">
        <v>6568</v>
      </c>
      <c r="L3936" s="51">
        <v>2222</v>
      </c>
      <c r="M3936" s="52">
        <v>214885589</v>
      </c>
      <c r="N3936" s="52">
        <v>4977788</v>
      </c>
      <c r="O3936" s="52">
        <v>25190403</v>
      </c>
      <c r="P3936" s="52">
        <v>6660438</v>
      </c>
      <c r="Q3936" s="52">
        <v>219863377</v>
      </c>
      <c r="R3936" s="52">
        <v>31850841</v>
      </c>
      <c r="S3936" s="52">
        <v>251714218</v>
      </c>
      <c r="T3936" s="70" t="s">
        <v>10556</v>
      </c>
      <c r="U3936" s="70" t="s">
        <v>10560</v>
      </c>
    </row>
    <row r="3937" spans="1:21" x14ac:dyDescent="0.2">
      <c r="A3937" s="49" t="s">
        <v>5894</v>
      </c>
      <c r="B3937" s="49" t="s">
        <v>731</v>
      </c>
      <c r="C3937" s="50">
        <v>3794</v>
      </c>
      <c r="D3937" s="49" t="s">
        <v>732</v>
      </c>
      <c r="E3937" s="49" t="s">
        <v>7293</v>
      </c>
      <c r="F3937" s="49" t="s">
        <v>732</v>
      </c>
      <c r="G3937" s="49">
        <v>47318</v>
      </c>
      <c r="H3937" s="49" t="s">
        <v>744</v>
      </c>
      <c r="I3937" s="50">
        <v>11242</v>
      </c>
      <c r="J3937" s="50">
        <v>147318000027</v>
      </c>
      <c r="K3937" s="49" t="s">
        <v>7294</v>
      </c>
      <c r="L3937" s="51">
        <v>1146</v>
      </c>
      <c r="M3937" s="52">
        <v>150747849</v>
      </c>
      <c r="N3937" s="52">
        <v>0</v>
      </c>
      <c r="O3937" s="52">
        <v>32383740</v>
      </c>
      <c r="P3937" s="52">
        <v>6660438</v>
      </c>
      <c r="Q3937" s="52">
        <v>150747849</v>
      </c>
      <c r="R3937" s="52">
        <v>39044178</v>
      </c>
      <c r="S3937" s="52">
        <v>189792027</v>
      </c>
      <c r="T3937" s="70" t="s">
        <v>10556</v>
      </c>
      <c r="U3937" s="70" t="s">
        <v>10560</v>
      </c>
    </row>
    <row r="3938" spans="1:21" x14ac:dyDescent="0.2">
      <c r="A3938" s="49" t="s">
        <v>5650</v>
      </c>
      <c r="B3938" s="49" t="s">
        <v>521</v>
      </c>
      <c r="C3938" s="50">
        <v>3785</v>
      </c>
      <c r="D3938" s="49" t="s">
        <v>519</v>
      </c>
      <c r="E3938" s="49" t="s">
        <v>6533</v>
      </c>
      <c r="F3938" s="49" t="s">
        <v>519</v>
      </c>
      <c r="G3938" s="49">
        <v>25797</v>
      </c>
      <c r="H3938" s="49" t="s">
        <v>617</v>
      </c>
      <c r="I3938" s="50">
        <v>16706</v>
      </c>
      <c r="J3938" s="50">
        <v>225797000207</v>
      </c>
      <c r="K3938" s="49" t="s">
        <v>6535</v>
      </c>
      <c r="L3938" s="51">
        <v>646</v>
      </c>
      <c r="M3938" s="52">
        <v>73538900</v>
      </c>
      <c r="N3938" s="52">
        <v>2525680</v>
      </c>
      <c r="O3938" s="52">
        <v>25686250</v>
      </c>
      <c r="P3938" s="52">
        <v>6660438</v>
      </c>
      <c r="Q3938" s="52">
        <v>76064580</v>
      </c>
      <c r="R3938" s="52">
        <v>32346688</v>
      </c>
      <c r="S3938" s="52">
        <v>108411268</v>
      </c>
      <c r="T3938" s="70" t="s">
        <v>10556</v>
      </c>
      <c r="U3938" s="70" t="s">
        <v>10560</v>
      </c>
    </row>
    <row r="3939" spans="1:21" x14ac:dyDescent="0.2">
      <c r="A3939" s="49" t="s">
        <v>5650</v>
      </c>
      <c r="B3939" s="49" t="s">
        <v>521</v>
      </c>
      <c r="C3939" s="50">
        <v>3785</v>
      </c>
      <c r="D3939" s="49" t="s">
        <v>519</v>
      </c>
      <c r="E3939" s="49" t="s">
        <v>6540</v>
      </c>
      <c r="F3939" s="49" t="s">
        <v>519</v>
      </c>
      <c r="G3939" s="49">
        <v>25805</v>
      </c>
      <c r="H3939" s="49" t="s">
        <v>619</v>
      </c>
      <c r="I3939" s="50">
        <v>10325</v>
      </c>
      <c r="J3939" s="50">
        <v>225805000289</v>
      </c>
      <c r="K3939" s="49" t="s">
        <v>6543</v>
      </c>
      <c r="L3939" s="51">
        <v>105</v>
      </c>
      <c r="M3939" s="52">
        <v>12805502</v>
      </c>
      <c r="N3939" s="52">
        <v>486619</v>
      </c>
      <c r="O3939" s="52">
        <v>26701699</v>
      </c>
      <c r="P3939" s="52">
        <v>6660438</v>
      </c>
      <c r="Q3939" s="52">
        <v>13292121</v>
      </c>
      <c r="R3939" s="52">
        <v>33362137</v>
      </c>
      <c r="S3939" s="52">
        <v>46654258</v>
      </c>
      <c r="T3939" s="70" t="s">
        <v>10556</v>
      </c>
      <c r="U3939" s="70" t="s">
        <v>10560</v>
      </c>
    </row>
    <row r="3940" spans="1:21" x14ac:dyDescent="0.2">
      <c r="A3940" s="49" t="s">
        <v>5650</v>
      </c>
      <c r="B3940" s="49" t="s">
        <v>521</v>
      </c>
      <c r="C3940" s="50">
        <v>3785</v>
      </c>
      <c r="D3940" s="49" t="s">
        <v>519</v>
      </c>
      <c r="E3940" s="49" t="s">
        <v>6331</v>
      </c>
      <c r="F3940" s="49" t="s">
        <v>519</v>
      </c>
      <c r="G3940" s="49">
        <v>25293</v>
      </c>
      <c r="H3940" s="49" t="s">
        <v>554</v>
      </c>
      <c r="I3940" s="50">
        <v>16504</v>
      </c>
      <c r="J3940" s="50">
        <v>125293000449</v>
      </c>
      <c r="K3940" s="49" t="s">
        <v>6332</v>
      </c>
      <c r="L3940" s="51">
        <v>328</v>
      </c>
      <c r="M3940" s="52">
        <v>35818781</v>
      </c>
      <c r="N3940" s="52">
        <v>1231100</v>
      </c>
      <c r="O3940" s="52">
        <v>28349266</v>
      </c>
      <c r="P3940" s="52">
        <v>6660438</v>
      </c>
      <c r="Q3940" s="52">
        <v>37049881</v>
      </c>
      <c r="R3940" s="52">
        <v>35009704</v>
      </c>
      <c r="S3940" s="52">
        <v>72059585</v>
      </c>
      <c r="T3940" s="70" t="s">
        <v>10556</v>
      </c>
      <c r="U3940" s="70" t="s">
        <v>10560</v>
      </c>
    </row>
    <row r="3941" spans="1:21" x14ac:dyDescent="0.2">
      <c r="A3941" s="49" t="s">
        <v>5650</v>
      </c>
      <c r="B3941" s="49" t="s">
        <v>521</v>
      </c>
      <c r="C3941" s="50">
        <v>3785</v>
      </c>
      <c r="D3941" s="49" t="s">
        <v>519</v>
      </c>
      <c r="E3941" s="49" t="s">
        <v>6591</v>
      </c>
      <c r="F3941" s="49" t="s">
        <v>519</v>
      </c>
      <c r="G3941" s="49">
        <v>25878</v>
      </c>
      <c r="H3941" s="49" t="s">
        <v>634</v>
      </c>
      <c r="I3941" s="50">
        <v>7510</v>
      </c>
      <c r="J3941" s="50">
        <v>225878000112</v>
      </c>
      <c r="K3941" s="49" t="s">
        <v>6593</v>
      </c>
      <c r="L3941" s="51">
        <v>191</v>
      </c>
      <c r="M3941" s="52">
        <v>23996286</v>
      </c>
      <c r="N3941" s="52">
        <v>556471</v>
      </c>
      <c r="O3941" s="52">
        <v>27589230</v>
      </c>
      <c r="P3941" s="52">
        <v>6660438</v>
      </c>
      <c r="Q3941" s="52">
        <v>24552757</v>
      </c>
      <c r="R3941" s="52">
        <v>34249668</v>
      </c>
      <c r="S3941" s="52">
        <v>58802425</v>
      </c>
      <c r="T3941" s="70" t="s">
        <v>10556</v>
      </c>
      <c r="U3941" s="70" t="s">
        <v>10560</v>
      </c>
    </row>
    <row r="3942" spans="1:21" x14ac:dyDescent="0.2">
      <c r="A3942" s="49" t="s">
        <v>2976</v>
      </c>
      <c r="B3942" s="49" t="s">
        <v>171</v>
      </c>
      <c r="C3942" s="50">
        <v>3764</v>
      </c>
      <c r="D3942" s="49" t="s">
        <v>172</v>
      </c>
      <c r="E3942" s="49" t="s">
        <v>3039</v>
      </c>
      <c r="F3942" s="49" t="s">
        <v>172</v>
      </c>
      <c r="G3942" s="49">
        <v>8606</v>
      </c>
      <c r="H3942" s="49" t="s">
        <v>187</v>
      </c>
      <c r="I3942" s="50">
        <v>16974</v>
      </c>
      <c r="J3942" s="50">
        <v>208606000189</v>
      </c>
      <c r="K3942" s="49" t="s">
        <v>3043</v>
      </c>
      <c r="L3942" s="51">
        <v>149</v>
      </c>
      <c r="M3942" s="52">
        <v>21025176</v>
      </c>
      <c r="N3942" s="52">
        <v>0</v>
      </c>
      <c r="O3942" s="52">
        <v>31429382</v>
      </c>
      <c r="P3942" s="52">
        <v>6660438</v>
      </c>
      <c r="Q3942" s="52">
        <v>21025176</v>
      </c>
      <c r="R3942" s="52">
        <v>38089820</v>
      </c>
      <c r="S3942" s="52">
        <v>59114996</v>
      </c>
      <c r="T3942" s="70" t="s">
        <v>10556</v>
      </c>
      <c r="U3942" s="70" t="s">
        <v>10560</v>
      </c>
    </row>
    <row r="3943" spans="1:21" x14ac:dyDescent="0.2">
      <c r="A3943" s="49" t="s">
        <v>5894</v>
      </c>
      <c r="B3943" s="49" t="s">
        <v>731</v>
      </c>
      <c r="C3943" s="50">
        <v>3794</v>
      </c>
      <c r="D3943" s="49" t="s">
        <v>732</v>
      </c>
      <c r="E3943" s="49" t="s">
        <v>7390</v>
      </c>
      <c r="F3943" s="49" t="s">
        <v>732</v>
      </c>
      <c r="G3943" s="49">
        <v>47980</v>
      </c>
      <c r="H3943" s="49" t="s">
        <v>760</v>
      </c>
      <c r="I3943" s="50">
        <v>11406</v>
      </c>
      <c r="J3943" s="50">
        <v>247189001547</v>
      </c>
      <c r="K3943" s="49" t="s">
        <v>7394</v>
      </c>
      <c r="L3943" s="51">
        <v>2917</v>
      </c>
      <c r="M3943" s="52">
        <v>419555021</v>
      </c>
      <c r="N3943" s="52">
        <v>0</v>
      </c>
      <c r="O3943" s="52">
        <v>31232365</v>
      </c>
      <c r="P3943" s="52">
        <v>26641753</v>
      </c>
      <c r="Q3943" s="52">
        <v>419555021</v>
      </c>
      <c r="R3943" s="52">
        <v>57874118</v>
      </c>
      <c r="S3943" s="52">
        <v>477429139</v>
      </c>
      <c r="T3943" s="70" t="s">
        <v>10556</v>
      </c>
      <c r="U3943" s="70" t="s">
        <v>10560</v>
      </c>
    </row>
    <row r="3944" spans="1:21" x14ac:dyDescent="0.2">
      <c r="A3944" s="49" t="s">
        <v>5894</v>
      </c>
      <c r="B3944" s="49" t="s">
        <v>731</v>
      </c>
      <c r="C3944" s="50">
        <v>3794</v>
      </c>
      <c r="D3944" s="49" t="s">
        <v>732</v>
      </c>
      <c r="E3944" s="49" t="s">
        <v>7259</v>
      </c>
      <c r="F3944" s="49" t="s">
        <v>732</v>
      </c>
      <c r="G3944" s="49">
        <v>47245</v>
      </c>
      <c r="H3944" s="49" t="s">
        <v>740</v>
      </c>
      <c r="I3944" s="50">
        <v>12152</v>
      </c>
      <c r="J3944" s="50">
        <v>147245001941</v>
      </c>
      <c r="K3944" s="49" t="s">
        <v>7267</v>
      </c>
      <c r="L3944" s="51">
        <v>1932</v>
      </c>
      <c r="M3944" s="52">
        <v>240369641</v>
      </c>
      <c r="N3944" s="52">
        <v>12987331</v>
      </c>
      <c r="O3944" s="52">
        <v>26086025</v>
      </c>
      <c r="P3944" s="52">
        <v>6660438</v>
      </c>
      <c r="Q3944" s="52">
        <v>253356972</v>
      </c>
      <c r="R3944" s="52">
        <v>32746463</v>
      </c>
      <c r="S3944" s="52">
        <v>286103435</v>
      </c>
      <c r="T3944" s="70" t="s">
        <v>10556</v>
      </c>
      <c r="U3944" s="70" t="s">
        <v>10560</v>
      </c>
    </row>
    <row r="3945" spans="1:21" x14ac:dyDescent="0.2">
      <c r="A3945" s="49" t="s">
        <v>5650</v>
      </c>
      <c r="B3945" s="49" t="s">
        <v>521</v>
      </c>
      <c r="C3945" s="50">
        <v>3785</v>
      </c>
      <c r="D3945" s="49" t="s">
        <v>519</v>
      </c>
      <c r="E3945" s="49" t="s">
        <v>6431</v>
      </c>
      <c r="F3945" s="49" t="s">
        <v>519</v>
      </c>
      <c r="G3945" s="49">
        <v>25513</v>
      </c>
      <c r="H3945" s="49" t="s">
        <v>586</v>
      </c>
      <c r="I3945" s="50">
        <v>10708</v>
      </c>
      <c r="J3945" s="50">
        <v>125513001417</v>
      </c>
      <c r="K3945" s="49" t="s">
        <v>6436</v>
      </c>
      <c r="L3945" s="51">
        <v>640</v>
      </c>
      <c r="M3945" s="52">
        <v>62846161</v>
      </c>
      <c r="N3945" s="52">
        <v>12419653</v>
      </c>
      <c r="O3945" s="52">
        <v>25936949</v>
      </c>
      <c r="P3945" s="52">
        <v>6660438</v>
      </c>
      <c r="Q3945" s="52">
        <v>75265814</v>
      </c>
      <c r="R3945" s="52">
        <v>32597387</v>
      </c>
      <c r="S3945" s="52">
        <v>107863201</v>
      </c>
      <c r="T3945" s="70" t="s">
        <v>10556</v>
      </c>
      <c r="U3945" s="70" t="s">
        <v>10560</v>
      </c>
    </row>
    <row r="3946" spans="1:21" x14ac:dyDescent="0.2">
      <c r="A3946" s="49" t="s">
        <v>5894</v>
      </c>
      <c r="B3946" s="49" t="s">
        <v>731</v>
      </c>
      <c r="C3946" s="50">
        <v>3794</v>
      </c>
      <c r="D3946" s="49" t="s">
        <v>732</v>
      </c>
      <c r="E3946" s="49" t="s">
        <v>7380</v>
      </c>
      <c r="F3946" s="49" t="s">
        <v>732</v>
      </c>
      <c r="G3946" s="49">
        <v>47798</v>
      </c>
      <c r="H3946" s="49" t="s">
        <v>758</v>
      </c>
      <c r="I3946" s="50">
        <v>11348</v>
      </c>
      <c r="J3946" s="50">
        <v>247798000034</v>
      </c>
      <c r="K3946" s="49" t="s">
        <v>7382</v>
      </c>
      <c r="L3946" s="51">
        <v>565</v>
      </c>
      <c r="M3946" s="52">
        <v>90546757</v>
      </c>
      <c r="N3946" s="52">
        <v>0</v>
      </c>
      <c r="O3946" s="52">
        <v>33959933</v>
      </c>
      <c r="P3946" s="52">
        <v>6660438</v>
      </c>
      <c r="Q3946" s="52">
        <v>90546757</v>
      </c>
      <c r="R3946" s="52">
        <v>40620371</v>
      </c>
      <c r="S3946" s="52">
        <v>131167128</v>
      </c>
      <c r="T3946" s="70" t="s">
        <v>10556</v>
      </c>
      <c r="U3946" s="70" t="s">
        <v>10560</v>
      </c>
    </row>
    <row r="3947" spans="1:21" x14ac:dyDescent="0.2">
      <c r="A3947" s="49" t="s">
        <v>5650</v>
      </c>
      <c r="B3947" s="49" t="s">
        <v>521</v>
      </c>
      <c r="C3947" s="50">
        <v>3785</v>
      </c>
      <c r="D3947" s="49" t="s">
        <v>519</v>
      </c>
      <c r="E3947" s="49" t="s">
        <v>6469</v>
      </c>
      <c r="F3947" s="49" t="s">
        <v>519</v>
      </c>
      <c r="G3947" s="49">
        <v>25612</v>
      </c>
      <c r="H3947" s="49" t="s">
        <v>597</v>
      </c>
      <c r="I3947" s="50">
        <v>10253</v>
      </c>
      <c r="J3947" s="50">
        <v>125612000139</v>
      </c>
      <c r="K3947" s="49" t="s">
        <v>6470</v>
      </c>
      <c r="L3947" s="51">
        <v>1407</v>
      </c>
      <c r="M3947" s="52">
        <v>145140382</v>
      </c>
      <c r="N3947" s="52">
        <v>13561809</v>
      </c>
      <c r="O3947" s="52">
        <v>26232454</v>
      </c>
      <c r="P3947" s="52">
        <v>6660438</v>
      </c>
      <c r="Q3947" s="52">
        <v>158702191</v>
      </c>
      <c r="R3947" s="52">
        <v>32892892</v>
      </c>
      <c r="S3947" s="52">
        <v>191595083</v>
      </c>
      <c r="T3947" s="70" t="s">
        <v>10556</v>
      </c>
      <c r="U3947" s="70" t="s">
        <v>10560</v>
      </c>
    </row>
    <row r="3948" spans="1:21" x14ac:dyDescent="0.2">
      <c r="A3948" s="49" t="s">
        <v>5650</v>
      </c>
      <c r="B3948" s="49" t="s">
        <v>521</v>
      </c>
      <c r="C3948" s="50">
        <v>3785</v>
      </c>
      <c r="D3948" s="49" t="s">
        <v>519</v>
      </c>
      <c r="E3948" s="49" t="s">
        <v>6315</v>
      </c>
      <c r="F3948" s="49" t="s">
        <v>519</v>
      </c>
      <c r="G3948" s="49">
        <v>25258</v>
      </c>
      <c r="H3948" s="49" t="s">
        <v>215</v>
      </c>
      <c r="I3948" s="50">
        <v>17202</v>
      </c>
      <c r="J3948" s="50">
        <v>125258000312</v>
      </c>
      <c r="K3948" s="49" t="s">
        <v>6244</v>
      </c>
      <c r="L3948" s="51">
        <v>313</v>
      </c>
      <c r="M3948" s="52">
        <v>36477055</v>
      </c>
      <c r="N3948" s="52">
        <v>1017749</v>
      </c>
      <c r="O3948" s="52">
        <v>30461680</v>
      </c>
      <c r="P3948" s="52">
        <v>6660438</v>
      </c>
      <c r="Q3948" s="52">
        <v>37494804</v>
      </c>
      <c r="R3948" s="52">
        <v>37122118</v>
      </c>
      <c r="S3948" s="52">
        <v>74616922</v>
      </c>
      <c r="T3948" s="70" t="s">
        <v>10556</v>
      </c>
      <c r="U3948" s="70" t="s">
        <v>10560</v>
      </c>
    </row>
    <row r="3949" spans="1:21" x14ac:dyDescent="0.2">
      <c r="A3949" s="49" t="s">
        <v>5650</v>
      </c>
      <c r="B3949" s="49" t="s">
        <v>521</v>
      </c>
      <c r="C3949" s="50">
        <v>3785</v>
      </c>
      <c r="D3949" s="49" t="s">
        <v>519</v>
      </c>
      <c r="E3949" s="49" t="s">
        <v>6243</v>
      </c>
      <c r="F3949" s="49" t="s">
        <v>519</v>
      </c>
      <c r="G3949" s="49">
        <v>25599</v>
      </c>
      <c r="H3949" s="49" t="s">
        <v>596</v>
      </c>
      <c r="I3949" s="50">
        <v>10654</v>
      </c>
      <c r="J3949" s="50">
        <v>125599000060</v>
      </c>
      <c r="K3949" s="49" t="s">
        <v>6244</v>
      </c>
      <c r="L3949" s="51">
        <v>1124</v>
      </c>
      <c r="M3949" s="52">
        <v>122068826</v>
      </c>
      <c r="N3949" s="52">
        <v>3615768</v>
      </c>
      <c r="O3949" s="52">
        <v>28570480</v>
      </c>
      <c r="P3949" s="52">
        <v>6660438</v>
      </c>
      <c r="Q3949" s="52">
        <v>125684594</v>
      </c>
      <c r="R3949" s="52">
        <v>35230918</v>
      </c>
      <c r="S3949" s="52">
        <v>160915512</v>
      </c>
      <c r="T3949" s="70" t="s">
        <v>10556</v>
      </c>
      <c r="U3949" s="70" t="s">
        <v>10560</v>
      </c>
    </row>
    <row r="3950" spans="1:21" x14ac:dyDescent="0.2">
      <c r="A3950" s="49" t="s">
        <v>5894</v>
      </c>
      <c r="B3950" s="49" t="s">
        <v>731</v>
      </c>
      <c r="C3950" s="50">
        <v>3794</v>
      </c>
      <c r="D3950" s="49" t="s">
        <v>732</v>
      </c>
      <c r="E3950" s="49" t="s">
        <v>7366</v>
      </c>
      <c r="F3950" s="49" t="s">
        <v>732</v>
      </c>
      <c r="G3950" s="49">
        <v>47707</v>
      </c>
      <c r="H3950" s="49" t="s">
        <v>755</v>
      </c>
      <c r="I3950" s="50">
        <v>11332</v>
      </c>
      <c r="J3950" s="50">
        <v>147707000156</v>
      </c>
      <c r="K3950" s="49" t="s">
        <v>7367</v>
      </c>
      <c r="L3950" s="51">
        <v>1271</v>
      </c>
      <c r="M3950" s="52">
        <v>164817577</v>
      </c>
      <c r="N3950" s="52">
        <v>0</v>
      </c>
      <c r="O3950" s="52">
        <v>31714218</v>
      </c>
      <c r="P3950" s="52">
        <v>6660438</v>
      </c>
      <c r="Q3950" s="52">
        <v>164817577</v>
      </c>
      <c r="R3950" s="52">
        <v>38374656</v>
      </c>
      <c r="S3950" s="52">
        <v>203192233</v>
      </c>
      <c r="T3950" s="70" t="s">
        <v>10556</v>
      </c>
      <c r="U3950" s="70" t="s">
        <v>10560</v>
      </c>
    </row>
    <row r="3951" spans="1:21" x14ac:dyDescent="0.2">
      <c r="A3951" s="49" t="s">
        <v>5894</v>
      </c>
      <c r="B3951" s="49" t="s">
        <v>731</v>
      </c>
      <c r="C3951" s="50">
        <v>3794</v>
      </c>
      <c r="D3951" s="49" t="s">
        <v>732</v>
      </c>
      <c r="E3951" s="49" t="s">
        <v>7351</v>
      </c>
      <c r="F3951" s="49" t="s">
        <v>732</v>
      </c>
      <c r="G3951" s="49">
        <v>47692</v>
      </c>
      <c r="H3951" s="49" t="s">
        <v>753</v>
      </c>
      <c r="I3951" s="50">
        <v>11300</v>
      </c>
      <c r="J3951" s="50">
        <v>247692000281</v>
      </c>
      <c r="K3951" s="49" t="s">
        <v>7352</v>
      </c>
      <c r="L3951" s="51">
        <v>369</v>
      </c>
      <c r="M3951" s="52">
        <v>58285614</v>
      </c>
      <c r="N3951" s="52">
        <v>0</v>
      </c>
      <c r="O3951" s="52">
        <v>34808345</v>
      </c>
      <c r="P3951" s="52">
        <v>6660438</v>
      </c>
      <c r="Q3951" s="52">
        <v>58285614</v>
      </c>
      <c r="R3951" s="52">
        <v>41468783</v>
      </c>
      <c r="S3951" s="52">
        <v>99754397</v>
      </c>
      <c r="T3951" s="70" t="s">
        <v>10556</v>
      </c>
      <c r="U3951" s="70" t="s">
        <v>10560</v>
      </c>
    </row>
    <row r="3952" spans="1:21" x14ac:dyDescent="0.2">
      <c r="A3952" s="49" t="s">
        <v>5894</v>
      </c>
      <c r="B3952" s="49" t="s">
        <v>731</v>
      </c>
      <c r="C3952" s="50">
        <v>3794</v>
      </c>
      <c r="D3952" s="49" t="s">
        <v>732</v>
      </c>
      <c r="E3952" s="49" t="s">
        <v>7259</v>
      </c>
      <c r="F3952" s="49" t="s">
        <v>732</v>
      </c>
      <c r="G3952" s="49">
        <v>47245</v>
      </c>
      <c r="H3952" s="49" t="s">
        <v>740</v>
      </c>
      <c r="I3952" s="50">
        <v>12138</v>
      </c>
      <c r="J3952" s="50">
        <v>247245001857</v>
      </c>
      <c r="K3952" s="49" t="s">
        <v>7271</v>
      </c>
      <c r="L3952" s="51">
        <v>658</v>
      </c>
      <c r="M3952" s="52">
        <v>94991171</v>
      </c>
      <c r="N3952" s="52">
        <v>0</v>
      </c>
      <c r="O3952" s="52">
        <v>32108400</v>
      </c>
      <c r="P3952" s="52">
        <v>6660438</v>
      </c>
      <c r="Q3952" s="52">
        <v>94991171</v>
      </c>
      <c r="R3952" s="52">
        <v>38768838</v>
      </c>
      <c r="S3952" s="52">
        <v>133760009</v>
      </c>
      <c r="T3952" s="70" t="s">
        <v>10556</v>
      </c>
      <c r="U3952" s="70" t="s">
        <v>10560</v>
      </c>
    </row>
    <row r="3953" spans="1:21" x14ac:dyDescent="0.2">
      <c r="A3953" s="49" t="s">
        <v>5650</v>
      </c>
      <c r="B3953" s="49" t="s">
        <v>521</v>
      </c>
      <c r="C3953" s="50">
        <v>3785</v>
      </c>
      <c r="D3953" s="49" t="s">
        <v>519</v>
      </c>
      <c r="E3953" s="49" t="s">
        <v>6586</v>
      </c>
      <c r="F3953" s="49" t="s">
        <v>519</v>
      </c>
      <c r="G3953" s="49">
        <v>25875</v>
      </c>
      <c r="H3953" s="49" t="s">
        <v>633</v>
      </c>
      <c r="I3953" s="50">
        <v>7441</v>
      </c>
      <c r="J3953" s="50">
        <v>125875000281</v>
      </c>
      <c r="K3953" s="49" t="s">
        <v>6587</v>
      </c>
      <c r="L3953" s="51">
        <v>1084</v>
      </c>
      <c r="M3953" s="52">
        <v>108237019</v>
      </c>
      <c r="N3953" s="52">
        <v>4839490</v>
      </c>
      <c r="O3953" s="52">
        <v>26003073</v>
      </c>
      <c r="P3953" s="52">
        <v>6660438</v>
      </c>
      <c r="Q3953" s="52">
        <v>113076509</v>
      </c>
      <c r="R3953" s="52">
        <v>32663511</v>
      </c>
      <c r="S3953" s="52">
        <v>145740020</v>
      </c>
      <c r="T3953" s="70" t="s">
        <v>10556</v>
      </c>
      <c r="U3953" s="70" t="s">
        <v>10560</v>
      </c>
    </row>
    <row r="3954" spans="1:21" x14ac:dyDescent="0.2">
      <c r="A3954" s="49" t="s">
        <v>5894</v>
      </c>
      <c r="B3954" s="49" t="s">
        <v>731</v>
      </c>
      <c r="C3954" s="50">
        <v>3794</v>
      </c>
      <c r="D3954" s="49" t="s">
        <v>732</v>
      </c>
      <c r="E3954" s="49" t="s">
        <v>7231</v>
      </c>
      <c r="F3954" s="49" t="s">
        <v>732</v>
      </c>
      <c r="G3954" s="49">
        <v>47030</v>
      </c>
      <c r="H3954" s="49" t="s">
        <v>733</v>
      </c>
      <c r="I3954" s="50">
        <v>12067</v>
      </c>
      <c r="J3954" s="50">
        <v>247288000200</v>
      </c>
      <c r="K3954" s="49" t="s">
        <v>7233</v>
      </c>
      <c r="L3954" s="51">
        <v>1329</v>
      </c>
      <c r="M3954" s="52">
        <v>159967710</v>
      </c>
      <c r="N3954" s="52">
        <v>18210957</v>
      </c>
      <c r="O3954" s="52">
        <v>25523628</v>
      </c>
      <c r="P3954" s="52">
        <v>6660438</v>
      </c>
      <c r="Q3954" s="52">
        <v>178178667</v>
      </c>
      <c r="R3954" s="52">
        <v>32184066</v>
      </c>
      <c r="S3954" s="52">
        <v>210362733</v>
      </c>
      <c r="T3954" s="70" t="s">
        <v>10556</v>
      </c>
      <c r="U3954" s="70" t="s">
        <v>10560</v>
      </c>
    </row>
    <row r="3955" spans="1:21" x14ac:dyDescent="0.2">
      <c r="A3955" s="49" t="s">
        <v>5650</v>
      </c>
      <c r="B3955" s="49" t="s">
        <v>521</v>
      </c>
      <c r="C3955" s="50">
        <v>3785</v>
      </c>
      <c r="D3955" s="49" t="s">
        <v>519</v>
      </c>
      <c r="E3955" s="49" t="s">
        <v>6458</v>
      </c>
      <c r="F3955" s="49" t="s">
        <v>519</v>
      </c>
      <c r="G3955" s="49">
        <v>25592</v>
      </c>
      <c r="H3955" s="49" t="s">
        <v>593</v>
      </c>
      <c r="I3955" s="50">
        <v>10646</v>
      </c>
      <c r="J3955" s="50">
        <v>325592000136</v>
      </c>
      <c r="K3955" s="49" t="s">
        <v>6459</v>
      </c>
      <c r="L3955" s="51">
        <v>238</v>
      </c>
      <c r="M3955" s="52">
        <v>24589987</v>
      </c>
      <c r="N3955" s="52">
        <v>4917997</v>
      </c>
      <c r="O3955" s="52">
        <v>26724155</v>
      </c>
      <c r="P3955" s="52">
        <v>6660438</v>
      </c>
      <c r="Q3955" s="52">
        <v>29507984</v>
      </c>
      <c r="R3955" s="52">
        <v>33384593</v>
      </c>
      <c r="S3955" s="52">
        <v>62892577</v>
      </c>
      <c r="T3955" s="70" t="s">
        <v>10556</v>
      </c>
      <c r="U3955" s="70" t="s">
        <v>10560</v>
      </c>
    </row>
    <row r="3956" spans="1:21" x14ac:dyDescent="0.2">
      <c r="A3956" s="49" t="s">
        <v>5894</v>
      </c>
      <c r="B3956" s="49" t="s">
        <v>731</v>
      </c>
      <c r="C3956" s="50">
        <v>3794</v>
      </c>
      <c r="D3956" s="49" t="s">
        <v>732</v>
      </c>
      <c r="E3956" s="49" t="s">
        <v>7351</v>
      </c>
      <c r="F3956" s="49" t="s">
        <v>732</v>
      </c>
      <c r="G3956" s="49">
        <v>47692</v>
      </c>
      <c r="H3956" s="49" t="s">
        <v>753</v>
      </c>
      <c r="I3956" s="50">
        <v>11302</v>
      </c>
      <c r="J3956" s="50">
        <v>147692000081</v>
      </c>
      <c r="K3956" s="49" t="s">
        <v>7354</v>
      </c>
      <c r="L3956" s="51">
        <v>1402</v>
      </c>
      <c r="M3956" s="52">
        <v>186038751</v>
      </c>
      <c r="N3956" s="52">
        <v>36879863</v>
      </c>
      <c r="O3956" s="52">
        <v>34808345</v>
      </c>
      <c r="P3956" s="52">
        <v>6660438</v>
      </c>
      <c r="Q3956" s="52">
        <v>222918614</v>
      </c>
      <c r="R3956" s="52">
        <v>41468783</v>
      </c>
      <c r="S3956" s="52">
        <v>264387397</v>
      </c>
      <c r="T3956" s="70" t="s">
        <v>10556</v>
      </c>
      <c r="U3956" s="70" t="s">
        <v>10560</v>
      </c>
    </row>
    <row r="3957" spans="1:21" x14ac:dyDescent="0.2">
      <c r="A3957" s="49" t="s">
        <v>5650</v>
      </c>
      <c r="B3957" s="49" t="s">
        <v>521</v>
      </c>
      <c r="C3957" s="50">
        <v>3785</v>
      </c>
      <c r="D3957" s="49" t="s">
        <v>519</v>
      </c>
      <c r="E3957" s="49" t="s">
        <v>6259</v>
      </c>
      <c r="F3957" s="49" t="s">
        <v>519</v>
      </c>
      <c r="G3957" s="49">
        <v>25123</v>
      </c>
      <c r="H3957" s="49" t="s">
        <v>529</v>
      </c>
      <c r="I3957" s="50">
        <v>19549</v>
      </c>
      <c r="J3957" s="50">
        <v>125123000134</v>
      </c>
      <c r="K3957" s="49" t="s">
        <v>6260</v>
      </c>
      <c r="L3957" s="51">
        <v>763</v>
      </c>
      <c r="M3957" s="52">
        <v>74833393</v>
      </c>
      <c r="N3957" s="52">
        <v>2232720</v>
      </c>
      <c r="O3957" s="52">
        <v>26253178</v>
      </c>
      <c r="P3957" s="52">
        <v>6660438</v>
      </c>
      <c r="Q3957" s="52">
        <v>77066113</v>
      </c>
      <c r="R3957" s="52">
        <v>32913616</v>
      </c>
      <c r="S3957" s="52">
        <v>109979729</v>
      </c>
      <c r="T3957" s="70" t="s">
        <v>10556</v>
      </c>
      <c r="U3957" s="70" t="s">
        <v>10560</v>
      </c>
    </row>
    <row r="3958" spans="1:21" x14ac:dyDescent="0.2">
      <c r="A3958" s="49" t="s">
        <v>5894</v>
      </c>
      <c r="B3958" s="49" t="s">
        <v>731</v>
      </c>
      <c r="C3958" s="50">
        <v>3794</v>
      </c>
      <c r="D3958" s="49" t="s">
        <v>732</v>
      </c>
      <c r="E3958" s="49" t="s">
        <v>7342</v>
      </c>
      <c r="F3958" s="49" t="s">
        <v>732</v>
      </c>
      <c r="G3958" s="49">
        <v>47660</v>
      </c>
      <c r="H3958" s="49" t="s">
        <v>752</v>
      </c>
      <c r="I3958" s="50">
        <v>11710</v>
      </c>
      <c r="J3958" s="50">
        <v>247551001071</v>
      </c>
      <c r="K3958" s="49" t="s">
        <v>7344</v>
      </c>
      <c r="L3958" s="51">
        <v>1583</v>
      </c>
      <c r="M3958" s="52">
        <v>271346387</v>
      </c>
      <c r="N3958" s="52">
        <v>5796729</v>
      </c>
      <c r="O3958" s="52">
        <v>38968893</v>
      </c>
      <c r="P3958" s="52">
        <v>6660438</v>
      </c>
      <c r="Q3958" s="52">
        <v>277143116</v>
      </c>
      <c r="R3958" s="52">
        <v>45629331</v>
      </c>
      <c r="S3958" s="52">
        <v>322772447</v>
      </c>
      <c r="T3958" s="70" t="s">
        <v>10556</v>
      </c>
      <c r="U3958" s="70" t="s">
        <v>10560</v>
      </c>
    </row>
    <row r="3959" spans="1:21" x14ac:dyDescent="0.2">
      <c r="A3959" s="49" t="s">
        <v>5650</v>
      </c>
      <c r="B3959" s="49" t="s">
        <v>521</v>
      </c>
      <c r="C3959" s="50">
        <v>3785</v>
      </c>
      <c r="D3959" s="49" t="s">
        <v>519</v>
      </c>
      <c r="E3959" s="49" t="s">
        <v>6506</v>
      </c>
      <c r="F3959" s="49" t="s">
        <v>519</v>
      </c>
      <c r="G3959" s="49">
        <v>25745</v>
      </c>
      <c r="H3959" s="49" t="s">
        <v>606</v>
      </c>
      <c r="I3959" s="50">
        <v>17145</v>
      </c>
      <c r="J3959" s="50">
        <v>125745000166</v>
      </c>
      <c r="K3959" s="49" t="s">
        <v>6507</v>
      </c>
      <c r="L3959" s="51">
        <v>1843</v>
      </c>
      <c r="M3959" s="52">
        <v>183652497</v>
      </c>
      <c r="N3959" s="52">
        <v>36659247</v>
      </c>
      <c r="O3959" s="52">
        <v>25187226</v>
      </c>
      <c r="P3959" s="52">
        <v>6660438</v>
      </c>
      <c r="Q3959" s="52">
        <v>220311744</v>
      </c>
      <c r="R3959" s="52">
        <v>31847664</v>
      </c>
      <c r="S3959" s="52">
        <v>252159408</v>
      </c>
      <c r="T3959" s="70" t="s">
        <v>10556</v>
      </c>
      <c r="U3959" s="70" t="s">
        <v>10560</v>
      </c>
    </row>
    <row r="3960" spans="1:21" x14ac:dyDescent="0.2">
      <c r="A3960" s="49" t="s">
        <v>5650</v>
      </c>
      <c r="B3960" s="49" t="s">
        <v>521</v>
      </c>
      <c r="C3960" s="50">
        <v>3785</v>
      </c>
      <c r="D3960" s="49" t="s">
        <v>519</v>
      </c>
      <c r="E3960" s="49" t="s">
        <v>6337</v>
      </c>
      <c r="F3960" s="49" t="s">
        <v>519</v>
      </c>
      <c r="G3960" s="49">
        <v>25297</v>
      </c>
      <c r="H3960" s="49" t="s">
        <v>556</v>
      </c>
      <c r="I3960" s="50">
        <v>16514</v>
      </c>
      <c r="J3960" s="50">
        <v>225297000529</v>
      </c>
      <c r="K3960" s="49" t="s">
        <v>6340</v>
      </c>
      <c r="L3960" s="51">
        <v>151</v>
      </c>
      <c r="M3960" s="52">
        <v>18784155</v>
      </c>
      <c r="N3960" s="52">
        <v>509384</v>
      </c>
      <c r="O3960" s="52">
        <v>27950869</v>
      </c>
      <c r="P3960" s="52">
        <v>6660438</v>
      </c>
      <c r="Q3960" s="52">
        <v>19293539</v>
      </c>
      <c r="R3960" s="52">
        <v>34611307</v>
      </c>
      <c r="S3960" s="52">
        <v>53904846</v>
      </c>
      <c r="T3960" s="70" t="s">
        <v>10556</v>
      </c>
      <c r="U3960" s="70" t="s">
        <v>10560</v>
      </c>
    </row>
    <row r="3961" spans="1:21" x14ac:dyDescent="0.2">
      <c r="A3961" s="49" t="s">
        <v>5650</v>
      </c>
      <c r="B3961" s="49" t="s">
        <v>521</v>
      </c>
      <c r="C3961" s="50">
        <v>3785</v>
      </c>
      <c r="D3961" s="49" t="s">
        <v>519</v>
      </c>
      <c r="E3961" s="49" t="s">
        <v>6464</v>
      </c>
      <c r="F3961" s="49" t="s">
        <v>519</v>
      </c>
      <c r="G3961" s="49">
        <v>25596</v>
      </c>
      <c r="H3961" s="49" t="s">
        <v>595</v>
      </c>
      <c r="I3961" s="50">
        <v>10652</v>
      </c>
      <c r="J3961" s="50">
        <v>225596000411</v>
      </c>
      <c r="K3961" s="49" t="s">
        <v>6465</v>
      </c>
      <c r="L3961" s="51">
        <v>240</v>
      </c>
      <c r="M3961" s="52">
        <v>31383637</v>
      </c>
      <c r="N3961" s="52">
        <v>1216945</v>
      </c>
      <c r="O3961" s="52">
        <v>28618299</v>
      </c>
      <c r="P3961" s="52">
        <v>6660438</v>
      </c>
      <c r="Q3961" s="52">
        <v>32600582</v>
      </c>
      <c r="R3961" s="52">
        <v>35278737</v>
      </c>
      <c r="S3961" s="52">
        <v>67879319</v>
      </c>
      <c r="T3961" s="70" t="s">
        <v>10556</v>
      </c>
      <c r="U3961" s="70" t="s">
        <v>10560</v>
      </c>
    </row>
    <row r="3962" spans="1:21" x14ac:dyDescent="0.2">
      <c r="A3962" s="49" t="s">
        <v>5894</v>
      </c>
      <c r="B3962" s="49" t="s">
        <v>731</v>
      </c>
      <c r="C3962" s="50">
        <v>3794</v>
      </c>
      <c r="D3962" s="49" t="s">
        <v>732</v>
      </c>
      <c r="E3962" s="49" t="s">
        <v>7302</v>
      </c>
      <c r="F3962" s="49" t="s">
        <v>732</v>
      </c>
      <c r="G3962" s="49">
        <v>47460</v>
      </c>
      <c r="H3962" s="49" t="s">
        <v>745</v>
      </c>
      <c r="I3962" s="50">
        <v>11250</v>
      </c>
      <c r="J3962" s="50">
        <v>247555002331</v>
      </c>
      <c r="K3962" s="49" t="s">
        <v>7303</v>
      </c>
      <c r="L3962" s="51">
        <v>2510</v>
      </c>
      <c r="M3962" s="52">
        <v>482515506</v>
      </c>
      <c r="N3962" s="52">
        <v>18949720</v>
      </c>
      <c r="O3962" s="52">
        <v>41454085</v>
      </c>
      <c r="P3962" s="52">
        <v>6660438</v>
      </c>
      <c r="Q3962" s="52">
        <v>501465226</v>
      </c>
      <c r="R3962" s="52">
        <v>48114523</v>
      </c>
      <c r="S3962" s="52">
        <v>549579749</v>
      </c>
      <c r="T3962" s="70" t="s">
        <v>10556</v>
      </c>
      <c r="U3962" s="70" t="s">
        <v>10560</v>
      </c>
    </row>
    <row r="3963" spans="1:21" x14ac:dyDescent="0.2">
      <c r="A3963" s="49" t="s">
        <v>5894</v>
      </c>
      <c r="B3963" s="49" t="s">
        <v>731</v>
      </c>
      <c r="C3963" s="50">
        <v>3794</v>
      </c>
      <c r="D3963" s="49" t="s">
        <v>732</v>
      </c>
      <c r="E3963" s="49" t="s">
        <v>7317</v>
      </c>
      <c r="F3963" s="49" t="s">
        <v>732</v>
      </c>
      <c r="G3963" s="49">
        <v>47551</v>
      </c>
      <c r="H3963" s="49" t="s">
        <v>748</v>
      </c>
      <c r="I3963" s="50">
        <v>11282</v>
      </c>
      <c r="J3963" s="50">
        <v>247551001178</v>
      </c>
      <c r="K3963" s="49" t="s">
        <v>7321</v>
      </c>
      <c r="L3963" s="51">
        <v>448</v>
      </c>
      <c r="M3963" s="52">
        <v>67249162</v>
      </c>
      <c r="N3963" s="52">
        <v>0</v>
      </c>
      <c r="O3963" s="52">
        <v>30276724</v>
      </c>
      <c r="P3963" s="52">
        <v>6660438</v>
      </c>
      <c r="Q3963" s="52">
        <v>67249162</v>
      </c>
      <c r="R3963" s="52">
        <v>36937162</v>
      </c>
      <c r="S3963" s="52">
        <v>104186324</v>
      </c>
      <c r="T3963" s="70" t="s">
        <v>10556</v>
      </c>
      <c r="U3963" s="70" t="s">
        <v>10560</v>
      </c>
    </row>
    <row r="3964" spans="1:21" x14ac:dyDescent="0.2">
      <c r="A3964" s="49" t="s">
        <v>5894</v>
      </c>
      <c r="B3964" s="49" t="s">
        <v>731</v>
      </c>
      <c r="C3964" s="50">
        <v>3794</v>
      </c>
      <c r="D3964" s="49" t="s">
        <v>732</v>
      </c>
      <c r="E3964" s="49" t="s">
        <v>7317</v>
      </c>
      <c r="F3964" s="49" t="s">
        <v>732</v>
      </c>
      <c r="G3964" s="49">
        <v>47551</v>
      </c>
      <c r="H3964" s="49" t="s">
        <v>748</v>
      </c>
      <c r="I3964" s="50">
        <v>11275</v>
      </c>
      <c r="J3964" s="50">
        <v>247551001003</v>
      </c>
      <c r="K3964" s="49" t="s">
        <v>7320</v>
      </c>
      <c r="L3964" s="51">
        <v>1012</v>
      </c>
      <c r="M3964" s="52">
        <v>137055649</v>
      </c>
      <c r="N3964" s="52">
        <v>0</v>
      </c>
      <c r="O3964" s="52">
        <v>30276724</v>
      </c>
      <c r="P3964" s="52">
        <v>6660438</v>
      </c>
      <c r="Q3964" s="52">
        <v>137055649</v>
      </c>
      <c r="R3964" s="52">
        <v>36937162</v>
      </c>
      <c r="S3964" s="52">
        <v>173992811</v>
      </c>
      <c r="T3964" s="70" t="s">
        <v>10556</v>
      </c>
      <c r="U3964" s="70" t="s">
        <v>10560</v>
      </c>
    </row>
    <row r="3965" spans="1:21" x14ac:dyDescent="0.2">
      <c r="A3965" s="49" t="s">
        <v>5894</v>
      </c>
      <c r="B3965" s="49" t="s">
        <v>731</v>
      </c>
      <c r="C3965" s="50">
        <v>3794</v>
      </c>
      <c r="D3965" s="49" t="s">
        <v>732</v>
      </c>
      <c r="E3965" s="49" t="s">
        <v>7317</v>
      </c>
      <c r="F3965" s="49" t="s">
        <v>732</v>
      </c>
      <c r="G3965" s="49">
        <v>47551</v>
      </c>
      <c r="H3965" s="49" t="s">
        <v>748</v>
      </c>
      <c r="I3965" s="50">
        <v>24564</v>
      </c>
      <c r="J3965" s="50">
        <v>147551000801</v>
      </c>
      <c r="K3965" s="49" t="s">
        <v>7319</v>
      </c>
      <c r="L3965" s="51">
        <v>550</v>
      </c>
      <c r="M3965" s="52">
        <v>59719218</v>
      </c>
      <c r="N3965" s="52">
        <v>8571931</v>
      </c>
      <c r="O3965" s="52">
        <v>24597905</v>
      </c>
      <c r="P3965" s="52">
        <v>6660438</v>
      </c>
      <c r="Q3965" s="52">
        <v>68291149</v>
      </c>
      <c r="R3965" s="52">
        <v>31258343</v>
      </c>
      <c r="S3965" s="52">
        <v>99549492</v>
      </c>
      <c r="T3965" s="70" t="s">
        <v>10556</v>
      </c>
      <c r="U3965" s="70" t="s">
        <v>10560</v>
      </c>
    </row>
    <row r="3966" spans="1:21" x14ac:dyDescent="0.2">
      <c r="A3966" s="49" t="s">
        <v>5650</v>
      </c>
      <c r="B3966" s="49" t="s">
        <v>521</v>
      </c>
      <c r="C3966" s="50">
        <v>3785</v>
      </c>
      <c r="D3966" s="49" t="s">
        <v>519</v>
      </c>
      <c r="E3966" s="49" t="s">
        <v>6295</v>
      </c>
      <c r="F3966" s="49" t="s">
        <v>519</v>
      </c>
      <c r="G3966" s="49">
        <v>25183</v>
      </c>
      <c r="H3966" s="49" t="s">
        <v>539</v>
      </c>
      <c r="I3966" s="50">
        <v>18795</v>
      </c>
      <c r="J3966" s="50">
        <v>125183000591</v>
      </c>
      <c r="K3966" s="49" t="s">
        <v>6297</v>
      </c>
      <c r="L3966" s="51">
        <v>1524</v>
      </c>
      <c r="M3966" s="52">
        <v>154383961</v>
      </c>
      <c r="N3966" s="52">
        <v>30289803</v>
      </c>
      <c r="O3966" s="52">
        <v>25835056</v>
      </c>
      <c r="P3966" s="52">
        <v>6660438</v>
      </c>
      <c r="Q3966" s="52">
        <v>184673764</v>
      </c>
      <c r="R3966" s="52">
        <v>32495494</v>
      </c>
      <c r="S3966" s="52">
        <v>217169258</v>
      </c>
      <c r="T3966" s="70" t="s">
        <v>10556</v>
      </c>
      <c r="U3966" s="70" t="s">
        <v>10560</v>
      </c>
    </row>
    <row r="3967" spans="1:21" x14ac:dyDescent="0.2">
      <c r="A3967" s="49" t="s">
        <v>5894</v>
      </c>
      <c r="B3967" s="49" t="s">
        <v>731</v>
      </c>
      <c r="C3967" s="50">
        <v>3794</v>
      </c>
      <c r="D3967" s="49" t="s">
        <v>732</v>
      </c>
      <c r="E3967" s="49" t="s">
        <v>7276</v>
      </c>
      <c r="F3967" s="49" t="s">
        <v>732</v>
      </c>
      <c r="G3967" s="49">
        <v>47258</v>
      </c>
      <c r="H3967" s="49" t="s">
        <v>741</v>
      </c>
      <c r="I3967" s="50">
        <v>12156</v>
      </c>
      <c r="J3967" s="50">
        <v>147258000146</v>
      </c>
      <c r="K3967" s="49" t="s">
        <v>7277</v>
      </c>
      <c r="L3967" s="51">
        <v>1372</v>
      </c>
      <c r="M3967" s="52">
        <v>157055093</v>
      </c>
      <c r="N3967" s="52">
        <v>5893293</v>
      </c>
      <c r="O3967" s="52">
        <v>30447371</v>
      </c>
      <c r="P3967" s="52">
        <v>6660438</v>
      </c>
      <c r="Q3967" s="52">
        <v>162948386</v>
      </c>
      <c r="R3967" s="52">
        <v>37107809</v>
      </c>
      <c r="S3967" s="52">
        <v>200056195</v>
      </c>
      <c r="T3967" s="70" t="s">
        <v>10556</v>
      </c>
      <c r="U3967" s="70" t="s">
        <v>10560</v>
      </c>
    </row>
    <row r="3968" spans="1:21" x14ac:dyDescent="0.2">
      <c r="A3968" s="49" t="s">
        <v>5894</v>
      </c>
      <c r="B3968" s="49" t="s">
        <v>731</v>
      </c>
      <c r="C3968" s="50">
        <v>3794</v>
      </c>
      <c r="D3968" s="49" t="s">
        <v>732</v>
      </c>
      <c r="E3968" s="49" t="s">
        <v>7285</v>
      </c>
      <c r="F3968" s="49" t="s">
        <v>732</v>
      </c>
      <c r="G3968" s="49">
        <v>47288</v>
      </c>
      <c r="H3968" s="49" t="s">
        <v>743</v>
      </c>
      <c r="I3968" s="50">
        <v>11232</v>
      </c>
      <c r="J3968" s="50">
        <v>147288000833</v>
      </c>
      <c r="K3968" s="49" t="s">
        <v>7286</v>
      </c>
      <c r="L3968" s="51">
        <v>1991</v>
      </c>
      <c r="M3968" s="52">
        <v>216557598</v>
      </c>
      <c r="N3968" s="52">
        <v>9672165</v>
      </c>
      <c r="O3968" s="52">
        <v>30324822</v>
      </c>
      <c r="P3968" s="52">
        <v>26641753</v>
      </c>
      <c r="Q3968" s="52">
        <v>226229763</v>
      </c>
      <c r="R3968" s="52">
        <v>56966575</v>
      </c>
      <c r="S3968" s="52">
        <v>283196338</v>
      </c>
      <c r="T3968" s="70" t="s">
        <v>10556</v>
      </c>
      <c r="U3968" s="70" t="s">
        <v>10560</v>
      </c>
    </row>
    <row r="3969" spans="1:21" x14ac:dyDescent="0.2">
      <c r="A3969" s="49" t="s">
        <v>5650</v>
      </c>
      <c r="B3969" s="49" t="s">
        <v>521</v>
      </c>
      <c r="C3969" s="50">
        <v>3785</v>
      </c>
      <c r="D3969" s="49" t="s">
        <v>519</v>
      </c>
      <c r="E3969" s="49" t="s">
        <v>6451</v>
      </c>
      <c r="F3969" s="49" t="s">
        <v>519</v>
      </c>
      <c r="G3969" s="49">
        <v>25572</v>
      </c>
      <c r="H3969" s="49" t="s">
        <v>591</v>
      </c>
      <c r="I3969" s="50">
        <v>10864</v>
      </c>
      <c r="J3969" s="50">
        <v>125572000238</v>
      </c>
      <c r="K3969" s="49" t="s">
        <v>6452</v>
      </c>
      <c r="L3969" s="51">
        <v>542</v>
      </c>
      <c r="M3969" s="52">
        <v>57822709</v>
      </c>
      <c r="N3969" s="52">
        <v>8517148</v>
      </c>
      <c r="O3969" s="52">
        <v>27377465</v>
      </c>
      <c r="P3969" s="52">
        <v>6660438</v>
      </c>
      <c r="Q3969" s="52">
        <v>66339857</v>
      </c>
      <c r="R3969" s="52">
        <v>34037903</v>
      </c>
      <c r="S3969" s="52">
        <v>100377760</v>
      </c>
      <c r="T3969" s="70" t="s">
        <v>10556</v>
      </c>
      <c r="U3969" s="70" t="s">
        <v>10560</v>
      </c>
    </row>
    <row r="3970" spans="1:21" x14ac:dyDescent="0.2">
      <c r="A3970" s="49" t="s">
        <v>5650</v>
      </c>
      <c r="B3970" s="49" t="s">
        <v>521</v>
      </c>
      <c r="C3970" s="50">
        <v>3785</v>
      </c>
      <c r="D3970" s="49" t="s">
        <v>519</v>
      </c>
      <c r="E3970" s="49" t="s">
        <v>6596</v>
      </c>
      <c r="F3970" s="49" t="s">
        <v>519</v>
      </c>
      <c r="G3970" s="49">
        <v>25885</v>
      </c>
      <c r="H3970" s="49" t="s">
        <v>635</v>
      </c>
      <c r="I3970" s="50">
        <v>33591</v>
      </c>
      <c r="J3970" s="50">
        <v>225885002031</v>
      </c>
      <c r="K3970" s="49" t="s">
        <v>6598</v>
      </c>
      <c r="L3970" s="51">
        <v>492</v>
      </c>
      <c r="M3970" s="52">
        <v>75520177</v>
      </c>
      <c r="N3970" s="52">
        <v>2290187</v>
      </c>
      <c r="O3970" s="52">
        <v>34277736</v>
      </c>
      <c r="P3970" s="52">
        <v>6660438</v>
      </c>
      <c r="Q3970" s="52">
        <v>77810364</v>
      </c>
      <c r="R3970" s="52">
        <v>40938174</v>
      </c>
      <c r="S3970" s="52">
        <v>118748538</v>
      </c>
      <c r="T3970" s="70" t="s">
        <v>10556</v>
      </c>
      <c r="U3970" s="70" t="s">
        <v>10560</v>
      </c>
    </row>
    <row r="3971" spans="1:21" x14ac:dyDescent="0.2">
      <c r="A3971" s="49" t="s">
        <v>5650</v>
      </c>
      <c r="B3971" s="49" t="s">
        <v>521</v>
      </c>
      <c r="C3971" s="50">
        <v>3785</v>
      </c>
      <c r="D3971" s="49" t="s">
        <v>519</v>
      </c>
      <c r="E3971" s="49" t="s">
        <v>6576</v>
      </c>
      <c r="F3971" s="49" t="s">
        <v>519</v>
      </c>
      <c r="G3971" s="49">
        <v>25862</v>
      </c>
      <c r="H3971" s="49" t="s">
        <v>629</v>
      </c>
      <c r="I3971" s="50">
        <v>1539</v>
      </c>
      <c r="J3971" s="50">
        <v>125862000355</v>
      </c>
      <c r="K3971" s="49" t="s">
        <v>6578</v>
      </c>
      <c r="L3971" s="51">
        <v>512</v>
      </c>
      <c r="M3971" s="52">
        <v>58331339</v>
      </c>
      <c r="N3971" s="52">
        <v>2787131</v>
      </c>
      <c r="O3971" s="52">
        <v>29600658</v>
      </c>
      <c r="P3971" s="52">
        <v>6660438</v>
      </c>
      <c r="Q3971" s="52">
        <v>61118470</v>
      </c>
      <c r="R3971" s="52">
        <v>36261096</v>
      </c>
      <c r="S3971" s="52">
        <v>97379566</v>
      </c>
      <c r="T3971" s="70" t="s">
        <v>10556</v>
      </c>
      <c r="U3971" s="70" t="s">
        <v>10560</v>
      </c>
    </row>
    <row r="3972" spans="1:21" x14ac:dyDescent="0.2">
      <c r="A3972" s="49" t="s">
        <v>5650</v>
      </c>
      <c r="B3972" s="49" t="s">
        <v>521</v>
      </c>
      <c r="C3972" s="50">
        <v>3785</v>
      </c>
      <c r="D3972" s="49" t="s">
        <v>519</v>
      </c>
      <c r="E3972" s="49" t="s">
        <v>6310</v>
      </c>
      <c r="F3972" s="49" t="s">
        <v>519</v>
      </c>
      <c r="G3972" s="49">
        <v>25245</v>
      </c>
      <c r="H3972" s="49" t="s">
        <v>543</v>
      </c>
      <c r="I3972" s="50">
        <v>16821</v>
      </c>
      <c r="J3972" s="50">
        <v>125245000291</v>
      </c>
      <c r="K3972" s="49" t="s">
        <v>6312</v>
      </c>
      <c r="L3972" s="51">
        <v>1882</v>
      </c>
      <c r="M3972" s="52">
        <v>179740987</v>
      </c>
      <c r="N3972" s="52">
        <v>6188942</v>
      </c>
      <c r="O3972" s="52">
        <v>25576759</v>
      </c>
      <c r="P3972" s="52">
        <v>6660438</v>
      </c>
      <c r="Q3972" s="52">
        <v>185929929</v>
      </c>
      <c r="R3972" s="52">
        <v>32237197</v>
      </c>
      <c r="S3972" s="52">
        <v>218167126</v>
      </c>
      <c r="T3972" s="70" t="s">
        <v>10556</v>
      </c>
      <c r="U3972" s="70" t="s">
        <v>10560</v>
      </c>
    </row>
    <row r="3973" spans="1:21" x14ac:dyDescent="0.2">
      <c r="A3973" s="49" t="s">
        <v>5650</v>
      </c>
      <c r="B3973" s="49" t="s">
        <v>521</v>
      </c>
      <c r="C3973" s="50">
        <v>3785</v>
      </c>
      <c r="D3973" s="49" t="s">
        <v>519</v>
      </c>
      <c r="E3973" s="49" t="s">
        <v>6317</v>
      </c>
      <c r="F3973" s="49" t="s">
        <v>519</v>
      </c>
      <c r="G3973" s="49">
        <v>25260</v>
      </c>
      <c r="H3973" s="49" t="s">
        <v>544</v>
      </c>
      <c r="I3973" s="50">
        <v>17206</v>
      </c>
      <c r="J3973" s="50">
        <v>225769000552</v>
      </c>
      <c r="K3973" s="49" t="s">
        <v>6319</v>
      </c>
      <c r="L3973" s="51">
        <v>960</v>
      </c>
      <c r="M3973" s="52">
        <v>104617243</v>
      </c>
      <c r="N3973" s="52">
        <v>20923449</v>
      </c>
      <c r="O3973" s="52">
        <v>25796814</v>
      </c>
      <c r="P3973" s="52">
        <v>6660438</v>
      </c>
      <c r="Q3973" s="52">
        <v>125540692</v>
      </c>
      <c r="R3973" s="52">
        <v>32457252</v>
      </c>
      <c r="S3973" s="52">
        <v>157997944</v>
      </c>
      <c r="T3973" s="70" t="s">
        <v>10556</v>
      </c>
      <c r="U3973" s="70" t="s">
        <v>10560</v>
      </c>
    </row>
    <row r="3974" spans="1:21" x14ac:dyDescent="0.2">
      <c r="A3974" s="49" t="s">
        <v>5894</v>
      </c>
      <c r="B3974" s="49" t="s">
        <v>731</v>
      </c>
      <c r="C3974" s="50">
        <v>3794</v>
      </c>
      <c r="D3974" s="49" t="s">
        <v>732</v>
      </c>
      <c r="E3974" s="49" t="s">
        <v>7339</v>
      </c>
      <c r="F3974" s="49" t="s">
        <v>732</v>
      </c>
      <c r="G3974" s="49">
        <v>47605</v>
      </c>
      <c r="H3974" s="49" t="s">
        <v>751</v>
      </c>
      <c r="I3974" s="50">
        <v>133748</v>
      </c>
      <c r="J3974" s="50">
        <v>247605000067</v>
      </c>
      <c r="K3974" s="49" t="s">
        <v>7341</v>
      </c>
      <c r="L3974" s="51">
        <v>540</v>
      </c>
      <c r="M3974" s="52">
        <v>71102872</v>
      </c>
      <c r="N3974" s="52">
        <v>2223246</v>
      </c>
      <c r="O3974" s="52">
        <v>29278481</v>
      </c>
      <c r="P3974" s="52">
        <v>6660438</v>
      </c>
      <c r="Q3974" s="52">
        <v>73326118</v>
      </c>
      <c r="R3974" s="52">
        <v>35938919</v>
      </c>
      <c r="S3974" s="52">
        <v>109265037</v>
      </c>
      <c r="T3974" s="70" t="s">
        <v>10556</v>
      </c>
      <c r="U3974" s="70" t="s">
        <v>10560</v>
      </c>
    </row>
    <row r="3975" spans="1:21" x14ac:dyDescent="0.2">
      <c r="A3975" s="49" t="s">
        <v>2976</v>
      </c>
      <c r="B3975" s="49" t="s">
        <v>171</v>
      </c>
      <c r="C3975" s="50">
        <v>3764</v>
      </c>
      <c r="D3975" s="49" t="s">
        <v>172</v>
      </c>
      <c r="E3975" s="49" t="s">
        <v>3071</v>
      </c>
      <c r="F3975" s="49" t="s">
        <v>172</v>
      </c>
      <c r="G3975" s="49">
        <v>8832</v>
      </c>
      <c r="H3975" s="49" t="s">
        <v>194</v>
      </c>
      <c r="I3975" s="50">
        <v>16655</v>
      </c>
      <c r="J3975" s="50">
        <v>208832000019</v>
      </c>
      <c r="K3975" s="49" t="s">
        <v>3072</v>
      </c>
      <c r="L3975" s="51">
        <v>156</v>
      </c>
      <c r="M3975" s="52">
        <v>18267927</v>
      </c>
      <c r="N3975" s="52">
        <v>0</v>
      </c>
      <c r="O3975" s="52">
        <v>27986733</v>
      </c>
      <c r="P3975" s="52">
        <v>6660438</v>
      </c>
      <c r="Q3975" s="52">
        <v>18267927</v>
      </c>
      <c r="R3975" s="52">
        <v>34647171</v>
      </c>
      <c r="S3975" s="52">
        <v>52915098</v>
      </c>
      <c r="T3975" s="70" t="s">
        <v>10556</v>
      </c>
      <c r="U3975" s="70" t="s">
        <v>10560</v>
      </c>
    </row>
    <row r="3976" spans="1:21" x14ac:dyDescent="0.2">
      <c r="A3976" s="49" t="s">
        <v>4312</v>
      </c>
      <c r="B3976" s="49" t="s">
        <v>393</v>
      </c>
      <c r="C3976" s="50">
        <v>3806</v>
      </c>
      <c r="D3976" s="49" t="s">
        <v>902</v>
      </c>
      <c r="E3976" s="49" t="s">
        <v>8574</v>
      </c>
      <c r="F3976" s="49" t="s">
        <v>902</v>
      </c>
      <c r="G3976" s="49">
        <v>66001</v>
      </c>
      <c r="H3976" s="49" t="s">
        <v>903</v>
      </c>
      <c r="I3976" s="50">
        <v>1681</v>
      </c>
      <c r="J3976" s="50">
        <v>166001000891</v>
      </c>
      <c r="K3976" s="49" t="s">
        <v>8601</v>
      </c>
      <c r="L3976" s="51">
        <v>721</v>
      </c>
      <c r="M3976" s="52">
        <v>74682016</v>
      </c>
      <c r="N3976" s="52">
        <v>12903682</v>
      </c>
      <c r="O3976" s="52">
        <v>20596291</v>
      </c>
      <c r="P3976" s="52">
        <v>6660438</v>
      </c>
      <c r="Q3976" s="52">
        <v>87585698</v>
      </c>
      <c r="R3976" s="52">
        <v>27256729</v>
      </c>
      <c r="S3976" s="52">
        <v>114842427</v>
      </c>
      <c r="T3976" s="70" t="s">
        <v>10556</v>
      </c>
      <c r="U3976" s="70" t="s">
        <v>10560</v>
      </c>
    </row>
    <row r="3977" spans="1:21" x14ac:dyDescent="0.2">
      <c r="A3977" s="49" t="s">
        <v>7072</v>
      </c>
      <c r="B3977" s="49" t="s">
        <v>713</v>
      </c>
      <c r="C3977" s="50">
        <v>4449</v>
      </c>
      <c r="D3977" s="49" t="s">
        <v>711</v>
      </c>
      <c r="E3977" s="49" t="s">
        <v>8764</v>
      </c>
      <c r="F3977" s="49" t="s">
        <v>711</v>
      </c>
      <c r="G3977" s="49">
        <v>44001</v>
      </c>
      <c r="H3977" s="49" t="s">
        <v>712</v>
      </c>
      <c r="I3977" s="50">
        <v>3496</v>
      </c>
      <c r="J3977" s="50">
        <v>144001003404</v>
      </c>
      <c r="K3977" s="49" t="s">
        <v>8793</v>
      </c>
      <c r="L3977" s="51">
        <v>3153</v>
      </c>
      <c r="M3977" s="52">
        <v>369124968</v>
      </c>
      <c r="N3977" s="52">
        <v>48911968</v>
      </c>
      <c r="O3977" s="52">
        <v>33161223</v>
      </c>
      <c r="P3977" s="52">
        <v>6660438</v>
      </c>
      <c r="Q3977" s="52">
        <v>418036936</v>
      </c>
      <c r="R3977" s="52">
        <v>39821661</v>
      </c>
      <c r="S3977" s="52">
        <v>457858597</v>
      </c>
      <c r="T3977" s="70" t="s">
        <v>10556</v>
      </c>
      <c r="U3977" s="70" t="s">
        <v>10560</v>
      </c>
    </row>
    <row r="3978" spans="1:21" x14ac:dyDescent="0.2">
      <c r="A3978" s="49" t="s">
        <v>5501</v>
      </c>
      <c r="B3978" s="49" t="s">
        <v>461</v>
      </c>
      <c r="C3978" s="50">
        <v>3779</v>
      </c>
      <c r="D3978" s="49" t="s">
        <v>462</v>
      </c>
      <c r="E3978" s="49" t="s">
        <v>5561</v>
      </c>
      <c r="F3978" s="49" t="s">
        <v>462</v>
      </c>
      <c r="G3978" s="49">
        <v>20238</v>
      </c>
      <c r="H3978" s="49" t="s">
        <v>471</v>
      </c>
      <c r="I3978" s="50">
        <v>17557</v>
      </c>
      <c r="J3978" s="50">
        <v>120238000896</v>
      </c>
      <c r="K3978" s="49" t="s">
        <v>5562</v>
      </c>
      <c r="L3978" s="51">
        <v>924</v>
      </c>
      <c r="M3978" s="52">
        <v>103437925</v>
      </c>
      <c r="N3978" s="52">
        <v>0</v>
      </c>
      <c r="O3978" s="52">
        <v>30774629</v>
      </c>
      <c r="P3978" s="52">
        <v>6660438</v>
      </c>
      <c r="Q3978" s="52">
        <v>103437925</v>
      </c>
      <c r="R3978" s="52">
        <v>37435067</v>
      </c>
      <c r="S3978" s="52">
        <v>140872992</v>
      </c>
      <c r="T3978" s="70" t="s">
        <v>10556</v>
      </c>
      <c r="U3978" s="70" t="s">
        <v>10560</v>
      </c>
    </row>
    <row r="3979" spans="1:21" x14ac:dyDescent="0.2">
      <c r="A3979" s="49" t="s">
        <v>3660</v>
      </c>
      <c r="B3979" s="49" t="s">
        <v>59</v>
      </c>
      <c r="C3979" s="50">
        <v>3767</v>
      </c>
      <c r="D3979" s="49" t="s">
        <v>201</v>
      </c>
      <c r="E3979" s="49" t="s">
        <v>3756</v>
      </c>
      <c r="F3979" s="49" t="s">
        <v>201</v>
      </c>
      <c r="G3979" s="49">
        <v>13300</v>
      </c>
      <c r="H3979" s="49" t="s">
        <v>216</v>
      </c>
      <c r="I3979" s="50">
        <v>7198</v>
      </c>
      <c r="J3979" s="50">
        <v>213650000033</v>
      </c>
      <c r="K3979" s="49" t="s">
        <v>3757</v>
      </c>
      <c r="L3979" s="51">
        <v>449</v>
      </c>
      <c r="M3979" s="52">
        <v>73332940</v>
      </c>
      <c r="N3979" s="52">
        <v>0</v>
      </c>
      <c r="O3979" s="52">
        <v>36804414</v>
      </c>
      <c r="P3979" s="52">
        <v>6660438</v>
      </c>
      <c r="Q3979" s="52">
        <v>73332940</v>
      </c>
      <c r="R3979" s="52">
        <v>43464852</v>
      </c>
      <c r="S3979" s="52">
        <v>116797792</v>
      </c>
      <c r="T3979" s="70" t="s">
        <v>10556</v>
      </c>
      <c r="U3979" s="70" t="s">
        <v>10560</v>
      </c>
    </row>
    <row r="3980" spans="1:21" x14ac:dyDescent="0.2">
      <c r="A3980" s="49" t="s">
        <v>6181</v>
      </c>
      <c r="B3980" s="49" t="s">
        <v>113</v>
      </c>
      <c r="C3980" s="50">
        <v>4546</v>
      </c>
      <c r="D3980" s="49" t="s">
        <v>815</v>
      </c>
      <c r="E3980" s="49" t="s">
        <v>7016</v>
      </c>
      <c r="F3980" s="49" t="s">
        <v>815</v>
      </c>
      <c r="G3980" s="49">
        <v>52356</v>
      </c>
      <c r="H3980" s="49" t="s">
        <v>816</v>
      </c>
      <c r="I3980" s="50">
        <v>9216</v>
      </c>
      <c r="J3980" s="50">
        <v>152356000581</v>
      </c>
      <c r="K3980" s="49" t="s">
        <v>2968</v>
      </c>
      <c r="L3980" s="51">
        <v>1003</v>
      </c>
      <c r="M3980" s="52">
        <v>98139221</v>
      </c>
      <c r="N3980" s="52">
        <v>5266355</v>
      </c>
      <c r="O3980" s="52">
        <v>26550711</v>
      </c>
      <c r="P3980" s="52">
        <v>6660438</v>
      </c>
      <c r="Q3980" s="52">
        <v>103405576</v>
      </c>
      <c r="R3980" s="52">
        <v>33211149</v>
      </c>
      <c r="S3980" s="52">
        <v>136616725</v>
      </c>
      <c r="T3980" s="70" t="s">
        <v>10556</v>
      </c>
      <c r="U3980" s="70" t="s">
        <v>10560</v>
      </c>
    </row>
    <row r="3981" spans="1:21" x14ac:dyDescent="0.2">
      <c r="A3981" s="49" t="s">
        <v>6181</v>
      </c>
      <c r="B3981" s="49" t="s">
        <v>113</v>
      </c>
      <c r="C3981" s="50">
        <v>3798</v>
      </c>
      <c r="D3981" s="49" t="s">
        <v>791</v>
      </c>
      <c r="E3981" s="49" t="s">
        <v>8050</v>
      </c>
      <c r="F3981" s="49" t="s">
        <v>791</v>
      </c>
      <c r="G3981" s="49">
        <v>52352</v>
      </c>
      <c r="H3981" s="49" t="s">
        <v>813</v>
      </c>
      <c r="I3981" s="50">
        <v>7670</v>
      </c>
      <c r="J3981" s="50">
        <v>252352000166</v>
      </c>
      <c r="K3981" s="49" t="s">
        <v>8051</v>
      </c>
      <c r="L3981" s="51">
        <v>143</v>
      </c>
      <c r="M3981" s="52">
        <v>20370497</v>
      </c>
      <c r="N3981" s="52">
        <v>4048707</v>
      </c>
      <c r="O3981" s="52">
        <v>30821168</v>
      </c>
      <c r="P3981" s="52">
        <v>6660438</v>
      </c>
      <c r="Q3981" s="52">
        <v>24419204</v>
      </c>
      <c r="R3981" s="52">
        <v>37481606</v>
      </c>
      <c r="S3981" s="52">
        <v>61900810</v>
      </c>
      <c r="T3981" s="70" t="s">
        <v>10556</v>
      </c>
      <c r="U3981" s="70" t="s">
        <v>10560</v>
      </c>
    </row>
    <row r="3982" spans="1:21" x14ac:dyDescent="0.2">
      <c r="A3982" s="49" t="s">
        <v>3660</v>
      </c>
      <c r="B3982" s="49" t="s">
        <v>59</v>
      </c>
      <c r="C3982" s="50">
        <v>3767</v>
      </c>
      <c r="D3982" s="49" t="s">
        <v>201</v>
      </c>
      <c r="E3982" s="49" t="s">
        <v>3804</v>
      </c>
      <c r="F3982" s="49" t="s">
        <v>201</v>
      </c>
      <c r="G3982" s="49">
        <v>13473</v>
      </c>
      <c r="H3982" s="49" t="s">
        <v>224</v>
      </c>
      <c r="I3982" s="50">
        <v>6894</v>
      </c>
      <c r="J3982" s="50">
        <v>213473000915</v>
      </c>
      <c r="K3982" s="49" t="s">
        <v>3807</v>
      </c>
      <c r="L3982" s="51">
        <v>367</v>
      </c>
      <c r="M3982" s="52">
        <v>61514399</v>
      </c>
      <c r="N3982" s="52">
        <v>0</v>
      </c>
      <c r="O3982" s="52">
        <v>38921506</v>
      </c>
      <c r="P3982" s="52">
        <v>6660438</v>
      </c>
      <c r="Q3982" s="52">
        <v>61514399</v>
      </c>
      <c r="R3982" s="52">
        <v>45581944</v>
      </c>
      <c r="S3982" s="52">
        <v>107096343</v>
      </c>
      <c r="T3982" s="70" t="s">
        <v>10556</v>
      </c>
      <c r="U3982" s="70" t="s">
        <v>10560</v>
      </c>
    </row>
    <row r="3983" spans="1:21" x14ac:dyDescent="0.2">
      <c r="A3983" s="49" t="s">
        <v>3660</v>
      </c>
      <c r="B3983" s="49" t="s">
        <v>59</v>
      </c>
      <c r="C3983" s="50">
        <v>3767</v>
      </c>
      <c r="D3983" s="49" t="s">
        <v>201</v>
      </c>
      <c r="E3983" s="49" t="s">
        <v>3893</v>
      </c>
      <c r="F3983" s="49" t="s">
        <v>201</v>
      </c>
      <c r="G3983" s="49">
        <v>13744</v>
      </c>
      <c r="H3983" s="49" t="s">
        <v>240</v>
      </c>
      <c r="I3983" s="50">
        <v>7989</v>
      </c>
      <c r="J3983" s="50">
        <v>213744002285</v>
      </c>
      <c r="K3983" s="49" t="s">
        <v>3898</v>
      </c>
      <c r="L3983" s="51">
        <v>306</v>
      </c>
      <c r="M3983" s="52">
        <v>43659585</v>
      </c>
      <c r="N3983" s="52">
        <v>0</v>
      </c>
      <c r="O3983" s="52">
        <v>32729295</v>
      </c>
      <c r="P3983" s="52">
        <v>6660438</v>
      </c>
      <c r="Q3983" s="52">
        <v>43659585</v>
      </c>
      <c r="R3983" s="52">
        <v>39389733</v>
      </c>
      <c r="S3983" s="52">
        <v>83049318</v>
      </c>
      <c r="T3983" s="70" t="s">
        <v>10556</v>
      </c>
      <c r="U3983" s="70" t="s">
        <v>10560</v>
      </c>
    </row>
    <row r="3984" spans="1:21" x14ac:dyDescent="0.2">
      <c r="A3984" s="49" t="s">
        <v>2245</v>
      </c>
      <c r="B3984" s="49" t="s">
        <v>36</v>
      </c>
      <c r="C3984" s="50">
        <v>3759</v>
      </c>
      <c r="D3984" s="49" t="s">
        <v>34</v>
      </c>
      <c r="E3984" s="49" t="s">
        <v>7491</v>
      </c>
      <c r="F3984" s="49" t="s">
        <v>34</v>
      </c>
      <c r="G3984" s="49">
        <v>5001</v>
      </c>
      <c r="H3984" s="49" t="s">
        <v>35</v>
      </c>
      <c r="I3984" s="50">
        <v>109711</v>
      </c>
      <c r="J3984" s="50">
        <v>105001025763</v>
      </c>
      <c r="K3984" s="49" t="s">
        <v>7546</v>
      </c>
      <c r="L3984" s="51">
        <v>1368</v>
      </c>
      <c r="M3984" s="52">
        <v>125194785</v>
      </c>
      <c r="N3984" s="52">
        <v>6420094</v>
      </c>
      <c r="O3984" s="52">
        <v>20461051</v>
      </c>
      <c r="P3984" s="52">
        <v>6660438</v>
      </c>
      <c r="Q3984" s="52">
        <v>131614879</v>
      </c>
      <c r="R3984" s="52">
        <v>27121489</v>
      </c>
      <c r="S3984" s="52">
        <v>158736368</v>
      </c>
      <c r="T3984" s="70" t="s">
        <v>10556</v>
      </c>
      <c r="U3984" s="70" t="s">
        <v>10560</v>
      </c>
    </row>
    <row r="3985" spans="1:21" x14ac:dyDescent="0.2">
      <c r="A3985" s="49" t="s">
        <v>3660</v>
      </c>
      <c r="B3985" s="49" t="s">
        <v>59</v>
      </c>
      <c r="C3985" s="50">
        <v>3767</v>
      </c>
      <c r="D3985" s="49" t="s">
        <v>201</v>
      </c>
      <c r="E3985" s="49" t="s">
        <v>3930</v>
      </c>
      <c r="F3985" s="49" t="s">
        <v>201</v>
      </c>
      <c r="G3985" s="49">
        <v>13873</v>
      </c>
      <c r="H3985" s="49" t="s">
        <v>246</v>
      </c>
      <c r="I3985" s="50">
        <v>23796</v>
      </c>
      <c r="J3985" s="50">
        <v>213873000019</v>
      </c>
      <c r="K3985" s="49" t="s">
        <v>3931</v>
      </c>
      <c r="L3985" s="51">
        <v>394</v>
      </c>
      <c r="M3985" s="52">
        <v>58920382</v>
      </c>
      <c r="N3985" s="52">
        <v>0</v>
      </c>
      <c r="O3985" s="52">
        <v>34100892</v>
      </c>
      <c r="P3985" s="52">
        <v>6660438</v>
      </c>
      <c r="Q3985" s="52">
        <v>58920382</v>
      </c>
      <c r="R3985" s="52">
        <v>40761330</v>
      </c>
      <c r="S3985" s="52">
        <v>99681712</v>
      </c>
      <c r="T3985" s="70" t="s">
        <v>10556</v>
      </c>
      <c r="U3985" s="70" t="s">
        <v>10560</v>
      </c>
    </row>
    <row r="3986" spans="1:21" x14ac:dyDescent="0.2">
      <c r="A3986" s="49" t="s">
        <v>3660</v>
      </c>
      <c r="B3986" s="49" t="s">
        <v>59</v>
      </c>
      <c r="C3986" s="50">
        <v>3767</v>
      </c>
      <c r="D3986" s="49" t="s">
        <v>201</v>
      </c>
      <c r="E3986" s="49" t="s">
        <v>3909</v>
      </c>
      <c r="F3986" s="49" t="s">
        <v>201</v>
      </c>
      <c r="G3986" s="49">
        <v>13810</v>
      </c>
      <c r="H3986" s="49" t="s">
        <v>243</v>
      </c>
      <c r="I3986" s="50">
        <v>24027</v>
      </c>
      <c r="J3986" s="50">
        <v>413549001273</v>
      </c>
      <c r="K3986" s="49" t="s">
        <v>3915</v>
      </c>
      <c r="L3986" s="51">
        <v>575</v>
      </c>
      <c r="M3986" s="52">
        <v>99433601</v>
      </c>
      <c r="N3986" s="52">
        <v>0</v>
      </c>
      <c r="O3986" s="52">
        <v>39338878</v>
      </c>
      <c r="P3986" s="52">
        <v>19981315</v>
      </c>
      <c r="Q3986" s="52">
        <v>99433601</v>
      </c>
      <c r="R3986" s="52">
        <v>59320193</v>
      </c>
      <c r="S3986" s="52">
        <v>158753794</v>
      </c>
      <c r="T3986" s="70" t="s">
        <v>10556</v>
      </c>
      <c r="U3986" s="70" t="s">
        <v>10560</v>
      </c>
    </row>
    <row r="3987" spans="1:21" x14ac:dyDescent="0.2">
      <c r="A3987" s="49" t="s">
        <v>3660</v>
      </c>
      <c r="B3987" s="49" t="s">
        <v>59</v>
      </c>
      <c r="C3987" s="50">
        <v>4910</v>
      </c>
      <c r="D3987" s="49" t="s">
        <v>199</v>
      </c>
      <c r="E3987" s="49" t="s">
        <v>4819</v>
      </c>
      <c r="F3987" s="49" t="s">
        <v>199</v>
      </c>
      <c r="G3987" s="49">
        <v>13001</v>
      </c>
      <c r="H3987" s="49" t="s">
        <v>200</v>
      </c>
      <c r="I3987" s="50">
        <v>33059</v>
      </c>
      <c r="J3987" s="50">
        <v>213001001250</v>
      </c>
      <c r="K3987" s="49" t="s">
        <v>4895</v>
      </c>
      <c r="L3987" s="51">
        <v>846</v>
      </c>
      <c r="M3987" s="52">
        <v>102580589</v>
      </c>
      <c r="N3987" s="52">
        <v>0</v>
      </c>
      <c r="O3987" s="52">
        <v>27050103</v>
      </c>
      <c r="P3987" s="52">
        <v>26641753</v>
      </c>
      <c r="Q3987" s="52">
        <v>102580589</v>
      </c>
      <c r="R3987" s="52">
        <v>53691856</v>
      </c>
      <c r="S3987" s="52">
        <v>156272445</v>
      </c>
      <c r="T3987" s="70" t="s">
        <v>10556</v>
      </c>
      <c r="U3987" s="70" t="s">
        <v>10560</v>
      </c>
    </row>
    <row r="3988" spans="1:21" x14ac:dyDescent="0.2">
      <c r="A3988" s="49" t="s">
        <v>3660</v>
      </c>
      <c r="B3988" s="49" t="s">
        <v>59</v>
      </c>
      <c r="C3988" s="50">
        <v>4910</v>
      </c>
      <c r="D3988" s="49" t="s">
        <v>199</v>
      </c>
      <c r="E3988" s="49" t="s">
        <v>4819</v>
      </c>
      <c r="F3988" s="49" t="s">
        <v>199</v>
      </c>
      <c r="G3988" s="49">
        <v>13001</v>
      </c>
      <c r="H3988" s="49" t="s">
        <v>200</v>
      </c>
      <c r="I3988" s="50">
        <v>25726</v>
      </c>
      <c r="J3988" s="50">
        <v>113001002952</v>
      </c>
      <c r="K3988" s="49" t="s">
        <v>4894</v>
      </c>
      <c r="L3988" s="51">
        <v>1151</v>
      </c>
      <c r="M3988" s="52">
        <v>114944574</v>
      </c>
      <c r="N3988" s="52">
        <v>0</v>
      </c>
      <c r="O3988" s="52">
        <v>21976481</v>
      </c>
      <c r="P3988" s="52">
        <v>6660438</v>
      </c>
      <c r="Q3988" s="52">
        <v>114944574</v>
      </c>
      <c r="R3988" s="52">
        <v>28636919</v>
      </c>
      <c r="S3988" s="52">
        <v>143581493</v>
      </c>
      <c r="T3988" s="70" t="s">
        <v>10556</v>
      </c>
      <c r="U3988" s="70" t="s">
        <v>10560</v>
      </c>
    </row>
    <row r="3989" spans="1:21" x14ac:dyDescent="0.2">
      <c r="A3989" s="49" t="s">
        <v>3660</v>
      </c>
      <c r="B3989" s="49" t="s">
        <v>59</v>
      </c>
      <c r="C3989" s="50">
        <v>3767</v>
      </c>
      <c r="D3989" s="49" t="s">
        <v>201</v>
      </c>
      <c r="E3989" s="49" t="s">
        <v>3848</v>
      </c>
      <c r="F3989" s="49" t="s">
        <v>201</v>
      </c>
      <c r="G3989" s="49">
        <v>13655</v>
      </c>
      <c r="H3989" s="49" t="s">
        <v>233</v>
      </c>
      <c r="I3989" s="50">
        <v>7938</v>
      </c>
      <c r="J3989" s="50">
        <v>213006002475</v>
      </c>
      <c r="K3989" s="49" t="s">
        <v>3852</v>
      </c>
      <c r="L3989" s="51">
        <v>336</v>
      </c>
      <c r="M3989" s="52">
        <v>60599504</v>
      </c>
      <c r="N3989" s="52">
        <v>0</v>
      </c>
      <c r="O3989" s="52">
        <v>40554681</v>
      </c>
      <c r="P3989" s="52">
        <v>6660438</v>
      </c>
      <c r="Q3989" s="52">
        <v>60599504</v>
      </c>
      <c r="R3989" s="52">
        <v>47215119</v>
      </c>
      <c r="S3989" s="52">
        <v>107814623</v>
      </c>
      <c r="T3989" s="70" t="s">
        <v>10556</v>
      </c>
      <c r="U3989" s="70" t="s">
        <v>10560</v>
      </c>
    </row>
    <row r="3990" spans="1:21" x14ac:dyDescent="0.2">
      <c r="A3990" s="49" t="s">
        <v>3660</v>
      </c>
      <c r="B3990" s="49" t="s">
        <v>59</v>
      </c>
      <c r="C3990" s="50">
        <v>3767</v>
      </c>
      <c r="D3990" s="49" t="s">
        <v>201</v>
      </c>
      <c r="E3990" s="49" t="s">
        <v>3904</v>
      </c>
      <c r="F3990" s="49" t="s">
        <v>201</v>
      </c>
      <c r="G3990" s="49">
        <v>13780</v>
      </c>
      <c r="H3990" s="49" t="s">
        <v>242</v>
      </c>
      <c r="I3990" s="50">
        <v>7551</v>
      </c>
      <c r="J3990" s="50">
        <v>313780000285</v>
      </c>
      <c r="K3990" s="49" t="s">
        <v>3906</v>
      </c>
      <c r="L3990" s="51">
        <v>1427</v>
      </c>
      <c r="M3990" s="52">
        <v>160773063</v>
      </c>
      <c r="N3990" s="52">
        <v>0</v>
      </c>
      <c r="O3990" s="52">
        <v>30610341</v>
      </c>
      <c r="P3990" s="52">
        <v>6660438</v>
      </c>
      <c r="Q3990" s="52">
        <v>160773063</v>
      </c>
      <c r="R3990" s="52">
        <v>37270779</v>
      </c>
      <c r="S3990" s="52">
        <v>198043842</v>
      </c>
      <c r="T3990" s="70" t="s">
        <v>10556</v>
      </c>
      <c r="U3990" s="70" t="s">
        <v>10560</v>
      </c>
    </row>
    <row r="3991" spans="1:21" x14ac:dyDescent="0.2">
      <c r="A3991" s="49" t="s">
        <v>2976</v>
      </c>
      <c r="B3991" s="49" t="s">
        <v>171</v>
      </c>
      <c r="C3991" s="50">
        <v>3765</v>
      </c>
      <c r="D3991" s="49" t="s">
        <v>191</v>
      </c>
      <c r="E3991" s="49" t="s">
        <v>9369</v>
      </c>
      <c r="F3991" s="49" t="s">
        <v>191</v>
      </c>
      <c r="G3991" s="49">
        <v>8758</v>
      </c>
      <c r="H3991" s="49" t="s">
        <v>192</v>
      </c>
      <c r="I3991" s="50">
        <v>3200</v>
      </c>
      <c r="J3991" s="50">
        <v>108758000040</v>
      </c>
      <c r="K3991" s="49" t="s">
        <v>9380</v>
      </c>
      <c r="L3991" s="51">
        <v>1420</v>
      </c>
      <c r="M3991" s="52">
        <v>144791586</v>
      </c>
      <c r="N3991" s="52">
        <v>8420491</v>
      </c>
      <c r="O3991" s="52">
        <v>21044651</v>
      </c>
      <c r="P3991" s="52">
        <v>6660438</v>
      </c>
      <c r="Q3991" s="52">
        <v>153212077</v>
      </c>
      <c r="R3991" s="52">
        <v>27705089</v>
      </c>
      <c r="S3991" s="52">
        <v>180917166</v>
      </c>
      <c r="T3991" s="70" t="s">
        <v>10556</v>
      </c>
      <c r="U3991" s="70" t="s">
        <v>10560</v>
      </c>
    </row>
    <row r="3992" spans="1:21" x14ac:dyDescent="0.2">
      <c r="A3992" s="49" t="s">
        <v>2976</v>
      </c>
      <c r="B3992" s="49" t="s">
        <v>171</v>
      </c>
      <c r="C3992" s="50">
        <v>3764</v>
      </c>
      <c r="D3992" s="49" t="s">
        <v>172</v>
      </c>
      <c r="E3992" s="49" t="s">
        <v>2977</v>
      </c>
      <c r="F3992" s="49" t="s">
        <v>172</v>
      </c>
      <c r="G3992" s="49">
        <v>8078</v>
      </c>
      <c r="H3992" s="49" t="s">
        <v>173</v>
      </c>
      <c r="I3992" s="50">
        <v>5578</v>
      </c>
      <c r="J3992" s="50">
        <v>208078000201</v>
      </c>
      <c r="K3992" s="49" t="s">
        <v>2980</v>
      </c>
      <c r="L3992" s="51">
        <v>279</v>
      </c>
      <c r="M3992" s="52">
        <v>34368836</v>
      </c>
      <c r="N3992" s="52">
        <v>0</v>
      </c>
      <c r="O3992" s="52">
        <v>27509554</v>
      </c>
      <c r="P3992" s="52">
        <v>6660438</v>
      </c>
      <c r="Q3992" s="52">
        <v>34368836</v>
      </c>
      <c r="R3992" s="52">
        <v>34169992</v>
      </c>
      <c r="S3992" s="52">
        <v>68538828</v>
      </c>
      <c r="T3992" s="70" t="s">
        <v>10556</v>
      </c>
      <c r="U3992" s="70" t="s">
        <v>10560</v>
      </c>
    </row>
    <row r="3993" spans="1:21" x14ac:dyDescent="0.2">
      <c r="A3993" s="49" t="s">
        <v>5921</v>
      </c>
      <c r="B3993" s="49" t="s">
        <v>211</v>
      </c>
      <c r="C3993" s="50">
        <v>3781</v>
      </c>
      <c r="D3993" s="49" t="s">
        <v>489</v>
      </c>
      <c r="E3993" s="49" t="s">
        <v>5946</v>
      </c>
      <c r="F3993" s="49" t="s">
        <v>489</v>
      </c>
      <c r="G3993" s="49">
        <v>23162</v>
      </c>
      <c r="H3993" s="49" t="s">
        <v>492</v>
      </c>
      <c r="I3993" s="50">
        <v>21024</v>
      </c>
      <c r="J3993" s="50">
        <v>223162000950</v>
      </c>
      <c r="K3993" s="49" t="s">
        <v>5951</v>
      </c>
      <c r="L3993" s="51">
        <v>387</v>
      </c>
      <c r="M3993" s="52">
        <v>54526449</v>
      </c>
      <c r="N3993" s="52">
        <v>10905290</v>
      </c>
      <c r="O3993" s="52">
        <v>30313595</v>
      </c>
      <c r="P3993" s="52">
        <v>6660438</v>
      </c>
      <c r="Q3993" s="52">
        <v>65431739</v>
      </c>
      <c r="R3993" s="52">
        <v>36974033</v>
      </c>
      <c r="S3993" s="52">
        <v>102405772</v>
      </c>
      <c r="T3993" s="70" t="s">
        <v>10556</v>
      </c>
      <c r="U3993" s="70" t="s">
        <v>10560</v>
      </c>
    </row>
    <row r="3994" spans="1:21" x14ac:dyDescent="0.2">
      <c r="A3994" s="49" t="s">
        <v>3078</v>
      </c>
      <c r="B3994" s="49" t="s">
        <v>919</v>
      </c>
      <c r="C3994" s="50">
        <v>3809</v>
      </c>
      <c r="D3994" s="49" t="s">
        <v>917</v>
      </c>
      <c r="E3994" s="49" t="s">
        <v>4310</v>
      </c>
      <c r="F3994" s="49" t="s">
        <v>917</v>
      </c>
      <c r="G3994" s="49">
        <v>68001</v>
      </c>
      <c r="H3994" s="49" t="s">
        <v>918</v>
      </c>
      <c r="I3994" s="50">
        <v>6375</v>
      </c>
      <c r="J3994" s="50">
        <v>168001000444</v>
      </c>
      <c r="K3994" s="49" t="s">
        <v>4323</v>
      </c>
      <c r="L3994" s="51">
        <v>1919</v>
      </c>
      <c r="M3994" s="52">
        <v>175420836</v>
      </c>
      <c r="N3994" s="52">
        <v>12580944</v>
      </c>
      <c r="O3994" s="52">
        <v>20529561</v>
      </c>
      <c r="P3994" s="52">
        <v>6660438</v>
      </c>
      <c r="Q3994" s="52">
        <v>188001780</v>
      </c>
      <c r="R3994" s="52">
        <v>27189999</v>
      </c>
      <c r="S3994" s="52">
        <v>215191779</v>
      </c>
      <c r="T3994" s="70" t="s">
        <v>10556</v>
      </c>
      <c r="U3994" s="70" t="s">
        <v>10560</v>
      </c>
    </row>
    <row r="3995" spans="1:21" x14ac:dyDescent="0.2">
      <c r="A3995" s="49" t="s">
        <v>3660</v>
      </c>
      <c r="B3995" s="49" t="s">
        <v>59</v>
      </c>
      <c r="C3995" s="50">
        <v>3767</v>
      </c>
      <c r="D3995" s="49" t="s">
        <v>201</v>
      </c>
      <c r="E3995" s="49" t="s">
        <v>3837</v>
      </c>
      <c r="F3995" s="49" t="s">
        <v>201</v>
      </c>
      <c r="G3995" s="49">
        <v>13650</v>
      </c>
      <c r="H3995" s="49" t="s">
        <v>231</v>
      </c>
      <c r="I3995" s="50">
        <v>7396</v>
      </c>
      <c r="J3995" s="50">
        <v>213650000408</v>
      </c>
      <c r="K3995" s="49" t="s">
        <v>3838</v>
      </c>
      <c r="L3995" s="51">
        <v>1085</v>
      </c>
      <c r="M3995" s="52">
        <v>160043259</v>
      </c>
      <c r="N3995" s="52">
        <v>0</v>
      </c>
      <c r="O3995" s="52">
        <v>34307326</v>
      </c>
      <c r="P3995" s="52">
        <v>6660438</v>
      </c>
      <c r="Q3995" s="52">
        <v>160043259</v>
      </c>
      <c r="R3995" s="52">
        <v>40967764</v>
      </c>
      <c r="S3995" s="52">
        <v>201011023</v>
      </c>
      <c r="T3995" s="70" t="s">
        <v>10556</v>
      </c>
      <c r="U3995" s="70" t="s">
        <v>10560</v>
      </c>
    </row>
    <row r="3996" spans="1:21" x14ac:dyDescent="0.2">
      <c r="A3996" s="49" t="s">
        <v>2872</v>
      </c>
      <c r="B3996" s="49" t="s">
        <v>1073</v>
      </c>
      <c r="C3996" s="50">
        <v>3818</v>
      </c>
      <c r="D3996" s="49" t="s">
        <v>1071</v>
      </c>
      <c r="E3996" s="49" t="s">
        <v>4565</v>
      </c>
      <c r="F3996" s="49" t="s">
        <v>1071</v>
      </c>
      <c r="G3996" s="49">
        <v>76001</v>
      </c>
      <c r="H3996" s="49" t="s">
        <v>1072</v>
      </c>
      <c r="I3996" s="50">
        <v>15731</v>
      </c>
      <c r="J3996" s="50">
        <v>176001001818</v>
      </c>
      <c r="K3996" s="49" t="s">
        <v>4590</v>
      </c>
      <c r="L3996" s="51">
        <v>1744</v>
      </c>
      <c r="M3996" s="52">
        <v>165976582</v>
      </c>
      <c r="N3996" s="52">
        <v>21849789</v>
      </c>
      <c r="O3996" s="52">
        <v>20227905</v>
      </c>
      <c r="P3996" s="52">
        <v>6660438</v>
      </c>
      <c r="Q3996" s="52">
        <v>187826371</v>
      </c>
      <c r="R3996" s="52">
        <v>26888343</v>
      </c>
      <c r="S3996" s="52">
        <v>214714714</v>
      </c>
      <c r="T3996" s="70" t="s">
        <v>10556</v>
      </c>
      <c r="U3996" s="70" t="s">
        <v>10560</v>
      </c>
    </row>
    <row r="3997" spans="1:21" x14ac:dyDescent="0.2">
      <c r="A3997" s="49" t="s">
        <v>3660</v>
      </c>
      <c r="B3997" s="49" t="s">
        <v>59</v>
      </c>
      <c r="C3997" s="50">
        <v>3767</v>
      </c>
      <c r="D3997" s="49" t="s">
        <v>201</v>
      </c>
      <c r="E3997" s="49" t="s">
        <v>3813</v>
      </c>
      <c r="F3997" s="49" t="s">
        <v>201</v>
      </c>
      <c r="G3997" s="49">
        <v>13549</v>
      </c>
      <c r="H3997" s="49" t="s">
        <v>226</v>
      </c>
      <c r="I3997" s="50">
        <v>6900</v>
      </c>
      <c r="J3997" s="50">
        <v>213549000065</v>
      </c>
      <c r="K3997" s="49" t="s">
        <v>3816</v>
      </c>
      <c r="L3997" s="51">
        <v>491</v>
      </c>
      <c r="M3997" s="52">
        <v>86766599</v>
      </c>
      <c r="N3997" s="52">
        <v>0</v>
      </c>
      <c r="O3997" s="52">
        <v>39866424</v>
      </c>
      <c r="P3997" s="52">
        <v>6660438</v>
      </c>
      <c r="Q3997" s="52">
        <v>86766599</v>
      </c>
      <c r="R3997" s="52">
        <v>46526862</v>
      </c>
      <c r="S3997" s="52">
        <v>133293461</v>
      </c>
      <c r="T3997" s="70" t="s">
        <v>10556</v>
      </c>
      <c r="U3997" s="70" t="s">
        <v>10560</v>
      </c>
    </row>
    <row r="3998" spans="1:21" x14ac:dyDescent="0.2">
      <c r="A3998" s="49" t="s">
        <v>3660</v>
      </c>
      <c r="B3998" s="49" t="s">
        <v>59</v>
      </c>
      <c r="C3998" s="50">
        <v>3767</v>
      </c>
      <c r="D3998" s="49" t="s">
        <v>201</v>
      </c>
      <c r="E3998" s="49" t="s">
        <v>3756</v>
      </c>
      <c r="F3998" s="49" t="s">
        <v>201</v>
      </c>
      <c r="G3998" s="49">
        <v>13300</v>
      </c>
      <c r="H3998" s="49" t="s">
        <v>216</v>
      </c>
      <c r="I3998" s="50">
        <v>130688</v>
      </c>
      <c r="J3998" s="50">
        <v>213667000045</v>
      </c>
      <c r="K3998" s="49" t="s">
        <v>3761</v>
      </c>
      <c r="L3998" s="51">
        <v>514</v>
      </c>
      <c r="M3998" s="52">
        <v>83662411</v>
      </c>
      <c r="N3998" s="52">
        <v>8838584</v>
      </c>
      <c r="O3998" s="52">
        <v>36804414</v>
      </c>
      <c r="P3998" s="52">
        <v>19981315</v>
      </c>
      <c r="Q3998" s="52">
        <v>92500995</v>
      </c>
      <c r="R3998" s="52">
        <v>56785729</v>
      </c>
      <c r="S3998" s="52">
        <v>149286724</v>
      </c>
      <c r="T3998" s="70" t="s">
        <v>10556</v>
      </c>
      <c r="U3998" s="70" t="s">
        <v>10560</v>
      </c>
    </row>
    <row r="3999" spans="1:21" x14ac:dyDescent="0.2">
      <c r="A3999" s="49" t="s">
        <v>3660</v>
      </c>
      <c r="B3999" s="49" t="s">
        <v>59</v>
      </c>
      <c r="C3999" s="50">
        <v>3767</v>
      </c>
      <c r="D3999" s="49" t="s">
        <v>201</v>
      </c>
      <c r="E3999" s="49" t="s">
        <v>3672</v>
      </c>
      <c r="F3999" s="49" t="s">
        <v>201</v>
      </c>
      <c r="G3999" s="49">
        <v>13030</v>
      </c>
      <c r="H3999" s="49" t="s">
        <v>203</v>
      </c>
      <c r="I3999" s="50">
        <v>131308</v>
      </c>
      <c r="J3999" s="50">
        <v>213074000189</v>
      </c>
      <c r="K3999" s="49" t="s">
        <v>3675</v>
      </c>
      <c r="L3999" s="51">
        <v>418</v>
      </c>
      <c r="M3999" s="52">
        <v>72413598</v>
      </c>
      <c r="N3999" s="52">
        <v>0</v>
      </c>
      <c r="O3999" s="52">
        <v>38860682</v>
      </c>
      <c r="P3999" s="52">
        <v>6660438</v>
      </c>
      <c r="Q3999" s="52">
        <v>72413598</v>
      </c>
      <c r="R3999" s="52">
        <v>45521120</v>
      </c>
      <c r="S3999" s="52">
        <v>117934718</v>
      </c>
      <c r="T3999" s="70" t="s">
        <v>10556</v>
      </c>
      <c r="U3999" s="70" t="s">
        <v>10560</v>
      </c>
    </row>
    <row r="4000" spans="1:21" x14ac:dyDescent="0.2">
      <c r="A4000" s="49" t="s">
        <v>2976</v>
      </c>
      <c r="B4000" s="49" t="s">
        <v>171</v>
      </c>
      <c r="C4000" s="50">
        <v>3764</v>
      </c>
      <c r="D4000" s="49" t="s">
        <v>172</v>
      </c>
      <c r="E4000" s="49" t="s">
        <v>3049</v>
      </c>
      <c r="F4000" s="49" t="s">
        <v>172</v>
      </c>
      <c r="G4000" s="49">
        <v>8638</v>
      </c>
      <c r="H4000" s="49" t="s">
        <v>127</v>
      </c>
      <c r="I4000" s="50">
        <v>5559</v>
      </c>
      <c r="J4000" s="50">
        <v>108638000046</v>
      </c>
      <c r="K4000" s="49" t="s">
        <v>3051</v>
      </c>
      <c r="L4000" s="51">
        <v>4423</v>
      </c>
      <c r="M4000" s="52">
        <v>457668589</v>
      </c>
      <c r="N4000" s="52">
        <v>17037912</v>
      </c>
      <c r="O4000" s="52">
        <v>23156730</v>
      </c>
      <c r="P4000" s="52">
        <v>26641753</v>
      </c>
      <c r="Q4000" s="52">
        <v>474706501</v>
      </c>
      <c r="R4000" s="52">
        <v>49798483</v>
      </c>
      <c r="S4000" s="52">
        <v>524504984</v>
      </c>
      <c r="T4000" s="70" t="s">
        <v>10556</v>
      </c>
      <c r="U4000" s="70" t="s">
        <v>10560</v>
      </c>
    </row>
    <row r="4001" spans="1:21" x14ac:dyDescent="0.2">
      <c r="A4001" s="49" t="s">
        <v>2976</v>
      </c>
      <c r="B4001" s="49" t="s">
        <v>171</v>
      </c>
      <c r="C4001" s="50">
        <v>3764</v>
      </c>
      <c r="D4001" s="49" t="s">
        <v>172</v>
      </c>
      <c r="E4001" s="49" t="s">
        <v>3049</v>
      </c>
      <c r="F4001" s="49" t="s">
        <v>172</v>
      </c>
      <c r="G4001" s="49">
        <v>8638</v>
      </c>
      <c r="H4001" s="49" t="s">
        <v>127</v>
      </c>
      <c r="I4001" s="50">
        <v>5569</v>
      </c>
      <c r="J4001" s="50">
        <v>108638000348</v>
      </c>
      <c r="K4001" s="49" t="s">
        <v>3053</v>
      </c>
      <c r="L4001" s="51">
        <v>1859</v>
      </c>
      <c r="M4001" s="52">
        <v>194190096</v>
      </c>
      <c r="N4001" s="52">
        <v>18703205</v>
      </c>
      <c r="O4001" s="52">
        <v>23156730</v>
      </c>
      <c r="P4001" s="52">
        <v>26641753</v>
      </c>
      <c r="Q4001" s="52">
        <v>212893301</v>
      </c>
      <c r="R4001" s="52">
        <v>49798483</v>
      </c>
      <c r="S4001" s="52">
        <v>262691784</v>
      </c>
      <c r="T4001" s="70" t="s">
        <v>10556</v>
      </c>
      <c r="U4001" s="70" t="s">
        <v>10560</v>
      </c>
    </row>
    <row r="4002" spans="1:21" x14ac:dyDescent="0.2">
      <c r="A4002" s="49" t="s">
        <v>2872</v>
      </c>
      <c r="B4002" s="49" t="s">
        <v>1073</v>
      </c>
      <c r="C4002" s="50">
        <v>3822</v>
      </c>
      <c r="D4002" s="49" t="s">
        <v>1099</v>
      </c>
      <c r="E4002" s="49" t="s">
        <v>8515</v>
      </c>
      <c r="F4002" s="49" t="s">
        <v>1099</v>
      </c>
      <c r="G4002" s="49">
        <v>76520</v>
      </c>
      <c r="H4002" s="49" t="s">
        <v>1100</v>
      </c>
      <c r="I4002" s="50">
        <v>12944</v>
      </c>
      <c r="J4002" s="50">
        <v>276520001447</v>
      </c>
      <c r="K4002" s="49" t="s">
        <v>8520</v>
      </c>
      <c r="L4002" s="51">
        <v>2027</v>
      </c>
      <c r="M4002" s="52">
        <v>231202430</v>
      </c>
      <c r="N4002" s="52">
        <v>10903591</v>
      </c>
      <c r="O4002" s="52">
        <v>25014928</v>
      </c>
      <c r="P4002" s="52">
        <v>6660438</v>
      </c>
      <c r="Q4002" s="52">
        <v>242106021</v>
      </c>
      <c r="R4002" s="52">
        <v>31675366</v>
      </c>
      <c r="S4002" s="52">
        <v>273781387</v>
      </c>
      <c r="T4002" s="70" t="s">
        <v>10556</v>
      </c>
      <c r="U4002" s="70" t="s">
        <v>10560</v>
      </c>
    </row>
    <row r="4003" spans="1:21" x14ac:dyDescent="0.2">
      <c r="A4003" s="49" t="s">
        <v>3660</v>
      </c>
      <c r="B4003" s="49" t="s">
        <v>59</v>
      </c>
      <c r="C4003" s="50">
        <v>3767</v>
      </c>
      <c r="D4003" s="49" t="s">
        <v>201</v>
      </c>
      <c r="E4003" s="49" t="s">
        <v>3827</v>
      </c>
      <c r="F4003" s="49" t="s">
        <v>201</v>
      </c>
      <c r="G4003" s="49">
        <v>13600</v>
      </c>
      <c r="H4003" s="49" t="s">
        <v>228</v>
      </c>
      <c r="I4003" s="50">
        <v>6906</v>
      </c>
      <c r="J4003" s="50">
        <v>113600000691</v>
      </c>
      <c r="K4003" s="49" t="s">
        <v>3829</v>
      </c>
      <c r="L4003" s="51">
        <v>1298</v>
      </c>
      <c r="M4003" s="52">
        <v>165985808</v>
      </c>
      <c r="N4003" s="52">
        <v>0</v>
      </c>
      <c r="O4003" s="52">
        <v>35026783</v>
      </c>
      <c r="P4003" s="52">
        <v>6660438</v>
      </c>
      <c r="Q4003" s="52">
        <v>165985808</v>
      </c>
      <c r="R4003" s="52">
        <v>41687221</v>
      </c>
      <c r="S4003" s="52">
        <v>207673029</v>
      </c>
      <c r="T4003" s="70" t="s">
        <v>10556</v>
      </c>
      <c r="U4003" s="70" t="s">
        <v>10560</v>
      </c>
    </row>
    <row r="4004" spans="1:21" x14ac:dyDescent="0.2">
      <c r="A4004" s="49" t="s">
        <v>3660</v>
      </c>
      <c r="B4004" s="49" t="s">
        <v>59</v>
      </c>
      <c r="C4004" s="50">
        <v>3767</v>
      </c>
      <c r="D4004" s="49" t="s">
        <v>201</v>
      </c>
      <c r="E4004" s="49" t="s">
        <v>3661</v>
      </c>
      <c r="F4004" s="49" t="s">
        <v>201</v>
      </c>
      <c r="G4004" s="49">
        <v>13006</v>
      </c>
      <c r="H4004" s="49" t="s">
        <v>202</v>
      </c>
      <c r="I4004" s="50">
        <v>24055</v>
      </c>
      <c r="J4004" s="50">
        <v>213006000057</v>
      </c>
      <c r="K4004" s="49" t="s">
        <v>3667</v>
      </c>
      <c r="L4004" s="51">
        <v>451</v>
      </c>
      <c r="M4004" s="52">
        <v>75513136</v>
      </c>
      <c r="N4004" s="52">
        <v>0</v>
      </c>
      <c r="O4004" s="52">
        <v>38208876</v>
      </c>
      <c r="P4004" s="52">
        <v>6660438</v>
      </c>
      <c r="Q4004" s="52">
        <v>75513136</v>
      </c>
      <c r="R4004" s="52">
        <v>44869314</v>
      </c>
      <c r="S4004" s="52">
        <v>120382450</v>
      </c>
      <c r="T4004" s="70" t="s">
        <v>10556</v>
      </c>
      <c r="U4004" s="70" t="s">
        <v>10560</v>
      </c>
    </row>
    <row r="4005" spans="1:21" x14ac:dyDescent="0.2">
      <c r="A4005" s="49" t="s">
        <v>3660</v>
      </c>
      <c r="B4005" s="49" t="s">
        <v>59</v>
      </c>
      <c r="C4005" s="50">
        <v>3767</v>
      </c>
      <c r="D4005" s="49" t="s">
        <v>201</v>
      </c>
      <c r="E4005" s="49" t="s">
        <v>3776</v>
      </c>
      <c r="F4005" s="49" t="s">
        <v>201</v>
      </c>
      <c r="G4005" s="49">
        <v>13442</v>
      </c>
      <c r="H4005" s="49" t="s">
        <v>221</v>
      </c>
      <c r="I4005" s="50">
        <v>33006</v>
      </c>
      <c r="J4005" s="50">
        <v>213442000411</v>
      </c>
      <c r="K4005" s="49" t="s">
        <v>3777</v>
      </c>
      <c r="L4005" s="51">
        <v>608</v>
      </c>
      <c r="M4005" s="52">
        <v>94519843</v>
      </c>
      <c r="N4005" s="52">
        <v>0</v>
      </c>
      <c r="O4005" s="52">
        <v>35814718</v>
      </c>
      <c r="P4005" s="52">
        <v>26641753</v>
      </c>
      <c r="Q4005" s="52">
        <v>94519843</v>
      </c>
      <c r="R4005" s="52">
        <v>62456471</v>
      </c>
      <c r="S4005" s="52">
        <v>156976314</v>
      </c>
      <c r="T4005" s="70" t="s">
        <v>10556</v>
      </c>
      <c r="U4005" s="70" t="s">
        <v>10560</v>
      </c>
    </row>
    <row r="4006" spans="1:21" x14ac:dyDescent="0.2">
      <c r="A4006" s="49" t="s">
        <v>3660</v>
      </c>
      <c r="B4006" s="49" t="s">
        <v>59</v>
      </c>
      <c r="C4006" s="50">
        <v>3767</v>
      </c>
      <c r="D4006" s="49" t="s">
        <v>201</v>
      </c>
      <c r="E4006" s="49" t="s">
        <v>3801</v>
      </c>
      <c r="F4006" s="49" t="s">
        <v>201</v>
      </c>
      <c r="G4006" s="49">
        <v>13458</v>
      </c>
      <c r="H4006" s="49" t="s">
        <v>222</v>
      </c>
      <c r="I4006" s="50">
        <v>24085</v>
      </c>
      <c r="J4006" s="50">
        <v>213006000278</v>
      </c>
      <c r="K4006" s="49" t="s">
        <v>3802</v>
      </c>
      <c r="L4006" s="51">
        <v>919</v>
      </c>
      <c r="M4006" s="52">
        <v>157114664</v>
      </c>
      <c r="N4006" s="52">
        <v>5229794</v>
      </c>
      <c r="O4006" s="52">
        <v>40057580</v>
      </c>
      <c r="P4006" s="52">
        <v>6660438</v>
      </c>
      <c r="Q4006" s="52">
        <v>162344458</v>
      </c>
      <c r="R4006" s="52">
        <v>46718018</v>
      </c>
      <c r="S4006" s="52">
        <v>209062476</v>
      </c>
      <c r="T4006" s="70" t="s">
        <v>10556</v>
      </c>
      <c r="U4006" s="70" t="s">
        <v>10560</v>
      </c>
    </row>
    <row r="4007" spans="1:21" x14ac:dyDescent="0.2">
      <c r="A4007" s="49" t="s">
        <v>3660</v>
      </c>
      <c r="B4007" s="49" t="s">
        <v>59</v>
      </c>
      <c r="C4007" s="50">
        <v>3767</v>
      </c>
      <c r="D4007" s="49" t="s">
        <v>201</v>
      </c>
      <c r="E4007" s="49" t="s">
        <v>3909</v>
      </c>
      <c r="F4007" s="49" t="s">
        <v>201</v>
      </c>
      <c r="G4007" s="49">
        <v>13810</v>
      </c>
      <c r="H4007" s="49" t="s">
        <v>243</v>
      </c>
      <c r="I4007" s="50">
        <v>24028</v>
      </c>
      <c r="J4007" s="50">
        <v>413549001575</v>
      </c>
      <c r="K4007" s="49" t="s">
        <v>3914</v>
      </c>
      <c r="L4007" s="51">
        <v>1955</v>
      </c>
      <c r="M4007" s="52">
        <v>274765624</v>
      </c>
      <c r="N4007" s="52">
        <v>0</v>
      </c>
      <c r="O4007" s="52">
        <v>39338878</v>
      </c>
      <c r="P4007" s="52">
        <v>6660438</v>
      </c>
      <c r="Q4007" s="52">
        <v>274765624</v>
      </c>
      <c r="R4007" s="52">
        <v>45999316</v>
      </c>
      <c r="S4007" s="52">
        <v>320764940</v>
      </c>
      <c r="T4007" s="70" t="s">
        <v>10556</v>
      </c>
      <c r="U4007" s="70" t="s">
        <v>10560</v>
      </c>
    </row>
    <row r="4008" spans="1:21" x14ac:dyDescent="0.2">
      <c r="A4008" s="49" t="s">
        <v>3660</v>
      </c>
      <c r="B4008" s="49" t="s">
        <v>59</v>
      </c>
      <c r="C4008" s="50">
        <v>3767</v>
      </c>
      <c r="D4008" s="49" t="s">
        <v>201</v>
      </c>
      <c r="E4008" s="49" t="s">
        <v>3813</v>
      </c>
      <c r="F4008" s="49" t="s">
        <v>201</v>
      </c>
      <c r="G4008" s="49">
        <v>13549</v>
      </c>
      <c r="H4008" s="49" t="s">
        <v>226</v>
      </c>
      <c r="I4008" s="50">
        <v>23968</v>
      </c>
      <c r="J4008" s="50">
        <v>213549002513</v>
      </c>
      <c r="K4008" s="49" t="s">
        <v>3820</v>
      </c>
      <c r="L4008" s="51">
        <v>652</v>
      </c>
      <c r="M4008" s="52">
        <v>115438175</v>
      </c>
      <c r="N4008" s="52">
        <v>0</v>
      </c>
      <c r="O4008" s="52">
        <v>39866424</v>
      </c>
      <c r="P4008" s="52">
        <v>6660438</v>
      </c>
      <c r="Q4008" s="52">
        <v>115438175</v>
      </c>
      <c r="R4008" s="52">
        <v>46526862</v>
      </c>
      <c r="S4008" s="52">
        <v>161965037</v>
      </c>
      <c r="T4008" s="70" t="s">
        <v>10556</v>
      </c>
      <c r="U4008" s="70" t="s">
        <v>10560</v>
      </c>
    </row>
    <row r="4009" spans="1:21" x14ac:dyDescent="0.2">
      <c r="A4009" s="49" t="s">
        <v>3660</v>
      </c>
      <c r="B4009" s="49" t="s">
        <v>59</v>
      </c>
      <c r="C4009" s="50">
        <v>3767</v>
      </c>
      <c r="D4009" s="49" t="s">
        <v>201</v>
      </c>
      <c r="E4009" s="49" t="s">
        <v>3695</v>
      </c>
      <c r="F4009" s="49" t="s">
        <v>201</v>
      </c>
      <c r="G4009" s="49">
        <v>13074</v>
      </c>
      <c r="H4009" s="49" t="s">
        <v>207</v>
      </c>
      <c r="I4009" s="50">
        <v>133188</v>
      </c>
      <c r="J4009" s="50">
        <v>213074001177</v>
      </c>
      <c r="K4009" s="49" t="s">
        <v>3698</v>
      </c>
      <c r="L4009" s="51">
        <v>475</v>
      </c>
      <c r="M4009" s="52">
        <v>73293990</v>
      </c>
      <c r="N4009" s="52">
        <v>0</v>
      </c>
      <c r="O4009" s="52">
        <v>35920592</v>
      </c>
      <c r="P4009" s="52">
        <v>6660438</v>
      </c>
      <c r="Q4009" s="52">
        <v>73293990</v>
      </c>
      <c r="R4009" s="52">
        <v>42581030</v>
      </c>
      <c r="S4009" s="52">
        <v>115875020</v>
      </c>
      <c r="T4009" s="70" t="s">
        <v>10556</v>
      </c>
      <c r="U4009" s="70" t="s">
        <v>10560</v>
      </c>
    </row>
    <row r="4010" spans="1:21" x14ac:dyDescent="0.2">
      <c r="A4010" s="49" t="s">
        <v>4982</v>
      </c>
      <c r="B4010" s="49" t="s">
        <v>461</v>
      </c>
      <c r="C4010" s="50">
        <v>3780</v>
      </c>
      <c r="D4010" s="49" t="s">
        <v>459</v>
      </c>
      <c r="E4010" s="49" t="s">
        <v>10140</v>
      </c>
      <c r="F4010" s="49" t="s">
        <v>459</v>
      </c>
      <c r="G4010" s="49">
        <v>20001</v>
      </c>
      <c r="H4010" s="49" t="s">
        <v>460</v>
      </c>
      <c r="I4010" s="50">
        <v>15928</v>
      </c>
      <c r="J4010" s="50">
        <v>220001000098</v>
      </c>
      <c r="K4010" s="49" t="s">
        <v>10147</v>
      </c>
      <c r="L4010" s="51">
        <v>270</v>
      </c>
      <c r="M4010" s="52">
        <v>34914175</v>
      </c>
      <c r="N4010" s="52">
        <v>6982835</v>
      </c>
      <c r="O4010" s="52">
        <v>28421423</v>
      </c>
      <c r="P4010" s="52">
        <v>6660438</v>
      </c>
      <c r="Q4010" s="52">
        <v>41897010</v>
      </c>
      <c r="R4010" s="52">
        <v>35081861</v>
      </c>
      <c r="S4010" s="52">
        <v>76978871</v>
      </c>
      <c r="T4010" s="70" t="s">
        <v>10556</v>
      </c>
      <c r="U4010" s="70" t="s">
        <v>10560</v>
      </c>
    </row>
    <row r="4011" spans="1:21" x14ac:dyDescent="0.2">
      <c r="A4011" s="49" t="s">
        <v>2875</v>
      </c>
      <c r="B4011" s="49" t="s">
        <v>1117</v>
      </c>
      <c r="C4011" s="50">
        <v>3824</v>
      </c>
      <c r="D4011" s="49" t="s">
        <v>1116</v>
      </c>
      <c r="E4011" s="49" t="s">
        <v>2931</v>
      </c>
      <c r="F4011" s="49" t="s">
        <v>1116</v>
      </c>
      <c r="G4011" s="49">
        <v>81794</v>
      </c>
      <c r="H4011" s="49" t="s">
        <v>1123</v>
      </c>
      <c r="I4011" s="50">
        <v>1941</v>
      </c>
      <c r="J4011" s="50">
        <v>281794004683</v>
      </c>
      <c r="K4011" s="49" t="s">
        <v>2933</v>
      </c>
      <c r="L4011" s="51">
        <v>1372</v>
      </c>
      <c r="M4011" s="52">
        <v>199748619</v>
      </c>
      <c r="N4011" s="52">
        <v>8249540</v>
      </c>
      <c r="O4011" s="52">
        <v>31581466</v>
      </c>
      <c r="P4011" s="52">
        <v>6660438</v>
      </c>
      <c r="Q4011" s="52">
        <v>207998159</v>
      </c>
      <c r="R4011" s="52">
        <v>38241904</v>
      </c>
      <c r="S4011" s="52">
        <v>246240063</v>
      </c>
      <c r="T4011" s="70" t="s">
        <v>10556</v>
      </c>
      <c r="U4011" s="70" t="s">
        <v>10560</v>
      </c>
    </row>
    <row r="4012" spans="1:21" x14ac:dyDescent="0.2">
      <c r="A4012" s="49" t="s">
        <v>3660</v>
      </c>
      <c r="B4012" s="49" t="s">
        <v>59</v>
      </c>
      <c r="C4012" s="50">
        <v>3767</v>
      </c>
      <c r="D4012" s="49" t="s">
        <v>201</v>
      </c>
      <c r="E4012" s="49" t="s">
        <v>3861</v>
      </c>
      <c r="F4012" s="49" t="s">
        <v>201</v>
      </c>
      <c r="G4012" s="49">
        <v>13667</v>
      </c>
      <c r="H4012" s="49" t="s">
        <v>235</v>
      </c>
      <c r="I4012" s="50">
        <v>24005</v>
      </c>
      <c r="J4012" s="50">
        <v>213667001271</v>
      </c>
      <c r="K4012" s="49" t="s">
        <v>3864</v>
      </c>
      <c r="L4012" s="51">
        <v>336</v>
      </c>
      <c r="M4012" s="52">
        <v>52395308</v>
      </c>
      <c r="N4012" s="52">
        <v>0</v>
      </c>
      <c r="O4012" s="52">
        <v>35555512</v>
      </c>
      <c r="P4012" s="52">
        <v>6660438</v>
      </c>
      <c r="Q4012" s="52">
        <v>52395308</v>
      </c>
      <c r="R4012" s="52">
        <v>42215950</v>
      </c>
      <c r="S4012" s="52">
        <v>94611258</v>
      </c>
      <c r="T4012" s="70" t="s">
        <v>10556</v>
      </c>
      <c r="U4012" s="70" t="s">
        <v>10560</v>
      </c>
    </row>
    <row r="4013" spans="1:21" x14ac:dyDescent="0.2">
      <c r="A4013" s="49" t="s">
        <v>3660</v>
      </c>
      <c r="B4013" s="49" t="s">
        <v>59</v>
      </c>
      <c r="C4013" s="50">
        <v>3767</v>
      </c>
      <c r="D4013" s="49" t="s">
        <v>201</v>
      </c>
      <c r="E4013" s="49" t="s">
        <v>3749</v>
      </c>
      <c r="F4013" s="49" t="s">
        <v>201</v>
      </c>
      <c r="G4013" s="49">
        <v>13268</v>
      </c>
      <c r="H4013" s="49" t="s">
        <v>215</v>
      </c>
      <c r="I4013" s="50">
        <v>7197</v>
      </c>
      <c r="J4013" s="50">
        <v>213667001092</v>
      </c>
      <c r="K4013" s="49" t="s">
        <v>3754</v>
      </c>
      <c r="L4013" s="51">
        <v>244</v>
      </c>
      <c r="M4013" s="52">
        <v>39289641</v>
      </c>
      <c r="N4013" s="52">
        <v>0</v>
      </c>
      <c r="O4013" s="52">
        <v>36141685</v>
      </c>
      <c r="P4013" s="52">
        <v>6660438</v>
      </c>
      <c r="Q4013" s="52">
        <v>39289641</v>
      </c>
      <c r="R4013" s="52">
        <v>42802123</v>
      </c>
      <c r="S4013" s="52">
        <v>82091764</v>
      </c>
      <c r="T4013" s="70" t="s">
        <v>10556</v>
      </c>
      <c r="U4013" s="70" t="s">
        <v>10560</v>
      </c>
    </row>
    <row r="4014" spans="1:21" x14ac:dyDescent="0.2">
      <c r="A4014" s="49" t="s">
        <v>5501</v>
      </c>
      <c r="B4014" s="49" t="s">
        <v>461</v>
      </c>
      <c r="C4014" s="50">
        <v>3780</v>
      </c>
      <c r="D4014" s="49" t="s">
        <v>459</v>
      </c>
      <c r="E4014" s="49" t="s">
        <v>10140</v>
      </c>
      <c r="F4014" s="49" t="s">
        <v>459</v>
      </c>
      <c r="G4014" s="49">
        <v>20001</v>
      </c>
      <c r="H4014" s="49" t="s">
        <v>460</v>
      </c>
      <c r="I4014" s="50">
        <v>15952</v>
      </c>
      <c r="J4014" s="50">
        <v>220001067435</v>
      </c>
      <c r="K4014" s="49" t="s">
        <v>10155</v>
      </c>
      <c r="L4014" s="51">
        <v>676</v>
      </c>
      <c r="M4014" s="52">
        <v>84419210</v>
      </c>
      <c r="N4014" s="52">
        <v>16883842</v>
      </c>
      <c r="O4014" s="52">
        <v>28421423</v>
      </c>
      <c r="P4014" s="52">
        <v>6660438</v>
      </c>
      <c r="Q4014" s="52">
        <v>101303052</v>
      </c>
      <c r="R4014" s="52">
        <v>35081861</v>
      </c>
      <c r="S4014" s="52">
        <v>136384913</v>
      </c>
      <c r="T4014" s="70" t="s">
        <v>10556</v>
      </c>
      <c r="U4014" s="70" t="s">
        <v>10560</v>
      </c>
    </row>
    <row r="4015" spans="1:21" x14ac:dyDescent="0.2">
      <c r="A4015" s="49" t="s">
        <v>3660</v>
      </c>
      <c r="B4015" s="49" t="s">
        <v>59</v>
      </c>
      <c r="C4015" s="50">
        <v>3767</v>
      </c>
      <c r="D4015" s="49" t="s">
        <v>201</v>
      </c>
      <c r="E4015" s="49" t="s">
        <v>3813</v>
      </c>
      <c r="F4015" s="49" t="s">
        <v>201</v>
      </c>
      <c r="G4015" s="49">
        <v>13549</v>
      </c>
      <c r="H4015" s="49" t="s">
        <v>226</v>
      </c>
      <c r="I4015" s="50">
        <v>6901</v>
      </c>
      <c r="J4015" s="50">
        <v>213549002025</v>
      </c>
      <c r="K4015" s="49" t="s">
        <v>3819</v>
      </c>
      <c r="L4015" s="51">
        <v>269</v>
      </c>
      <c r="M4015" s="52">
        <v>46914038</v>
      </c>
      <c r="N4015" s="52">
        <v>0</v>
      </c>
      <c r="O4015" s="52">
        <v>39866424</v>
      </c>
      <c r="P4015" s="52">
        <v>6660438</v>
      </c>
      <c r="Q4015" s="52">
        <v>46914038</v>
      </c>
      <c r="R4015" s="52">
        <v>46526862</v>
      </c>
      <c r="S4015" s="52">
        <v>93440900</v>
      </c>
      <c r="T4015" s="70" t="s">
        <v>10556</v>
      </c>
      <c r="U4015" s="70" t="s">
        <v>10560</v>
      </c>
    </row>
    <row r="4016" spans="1:21" x14ac:dyDescent="0.2">
      <c r="A4016" s="49" t="s">
        <v>3660</v>
      </c>
      <c r="B4016" s="49" t="s">
        <v>59</v>
      </c>
      <c r="C4016" s="50">
        <v>3767</v>
      </c>
      <c r="D4016" s="49" t="s">
        <v>201</v>
      </c>
      <c r="E4016" s="49" t="s">
        <v>3813</v>
      </c>
      <c r="F4016" s="49" t="s">
        <v>201</v>
      </c>
      <c r="G4016" s="49">
        <v>13549</v>
      </c>
      <c r="H4016" s="49" t="s">
        <v>226</v>
      </c>
      <c r="I4016" s="50">
        <v>6902</v>
      </c>
      <c r="J4016" s="50">
        <v>213549002424</v>
      </c>
      <c r="K4016" s="49" t="s">
        <v>3818</v>
      </c>
      <c r="L4016" s="51">
        <v>503</v>
      </c>
      <c r="M4016" s="52">
        <v>89394188</v>
      </c>
      <c r="N4016" s="52">
        <v>0</v>
      </c>
      <c r="O4016" s="52">
        <v>39866424</v>
      </c>
      <c r="P4016" s="52">
        <v>6660438</v>
      </c>
      <c r="Q4016" s="52">
        <v>89394188</v>
      </c>
      <c r="R4016" s="52">
        <v>46526862</v>
      </c>
      <c r="S4016" s="52">
        <v>135921050</v>
      </c>
      <c r="T4016" s="70" t="s">
        <v>10556</v>
      </c>
      <c r="U4016" s="70" t="s">
        <v>10560</v>
      </c>
    </row>
    <row r="4017" spans="1:21" x14ac:dyDescent="0.2">
      <c r="A4017" s="49" t="s">
        <v>4413</v>
      </c>
      <c r="B4017" s="49" t="s">
        <v>64</v>
      </c>
      <c r="C4017" s="50">
        <v>3773</v>
      </c>
      <c r="D4017" s="49" t="s">
        <v>374</v>
      </c>
      <c r="E4017" s="49" t="s">
        <v>4425</v>
      </c>
      <c r="F4017" s="49" t="s">
        <v>374</v>
      </c>
      <c r="G4017" s="49">
        <v>17042</v>
      </c>
      <c r="H4017" s="49" t="s">
        <v>376</v>
      </c>
      <c r="I4017" s="50">
        <v>17424</v>
      </c>
      <c r="J4017" s="50">
        <v>117042000561</v>
      </c>
      <c r="K4017" s="49" t="s">
        <v>4430</v>
      </c>
      <c r="L4017" s="51">
        <v>1168</v>
      </c>
      <c r="M4017" s="52">
        <v>113718014</v>
      </c>
      <c r="N4017" s="52">
        <v>18458723</v>
      </c>
      <c r="O4017" s="52">
        <v>26581387</v>
      </c>
      <c r="P4017" s="52">
        <v>6660438</v>
      </c>
      <c r="Q4017" s="52">
        <v>132176737</v>
      </c>
      <c r="R4017" s="52">
        <v>33241825</v>
      </c>
      <c r="S4017" s="52">
        <v>165418562</v>
      </c>
      <c r="T4017" s="70" t="s">
        <v>10556</v>
      </c>
      <c r="U4017" s="70" t="s">
        <v>10560</v>
      </c>
    </row>
    <row r="4018" spans="1:21" x14ac:dyDescent="0.2">
      <c r="A4018" s="49" t="s">
        <v>3660</v>
      </c>
      <c r="B4018" s="49" t="s">
        <v>59</v>
      </c>
      <c r="C4018" s="50">
        <v>3767</v>
      </c>
      <c r="D4018" s="49" t="s">
        <v>201</v>
      </c>
      <c r="E4018" s="49" t="s">
        <v>3804</v>
      </c>
      <c r="F4018" s="49" t="s">
        <v>201</v>
      </c>
      <c r="G4018" s="49">
        <v>13473</v>
      </c>
      <c r="H4018" s="49" t="s">
        <v>224</v>
      </c>
      <c r="I4018" s="50">
        <v>6896</v>
      </c>
      <c r="J4018" s="50">
        <v>213473001598</v>
      </c>
      <c r="K4018" s="49" t="s">
        <v>3808</v>
      </c>
      <c r="L4018" s="51">
        <v>459</v>
      </c>
      <c r="M4018" s="52">
        <v>75646540</v>
      </c>
      <c r="N4018" s="52">
        <v>0</v>
      </c>
      <c r="O4018" s="52">
        <v>38921506</v>
      </c>
      <c r="P4018" s="52">
        <v>6660438</v>
      </c>
      <c r="Q4018" s="52">
        <v>75646540</v>
      </c>
      <c r="R4018" s="52">
        <v>45581944</v>
      </c>
      <c r="S4018" s="52">
        <v>121228484</v>
      </c>
      <c r="T4018" s="70" t="s">
        <v>10556</v>
      </c>
      <c r="U4018" s="70" t="s">
        <v>10560</v>
      </c>
    </row>
    <row r="4019" spans="1:21" x14ac:dyDescent="0.2">
      <c r="A4019" s="49" t="s">
        <v>2976</v>
      </c>
      <c r="B4019" s="49" t="s">
        <v>171</v>
      </c>
      <c r="C4019" s="50">
        <v>3960</v>
      </c>
      <c r="D4019" s="49" t="s">
        <v>179</v>
      </c>
      <c r="E4019" s="49" t="s">
        <v>7434</v>
      </c>
      <c r="F4019" s="49" t="s">
        <v>179</v>
      </c>
      <c r="G4019" s="49">
        <v>8433</v>
      </c>
      <c r="H4019" s="49" t="s">
        <v>180</v>
      </c>
      <c r="I4019" s="50">
        <v>16661</v>
      </c>
      <c r="J4019" s="50">
        <v>108433075761</v>
      </c>
      <c r="K4019" s="49" t="s">
        <v>7441</v>
      </c>
      <c r="L4019" s="51">
        <v>454</v>
      </c>
      <c r="M4019" s="52">
        <v>43691659</v>
      </c>
      <c r="N4019" s="52">
        <v>2230545</v>
      </c>
      <c r="O4019" s="52">
        <v>22065342</v>
      </c>
      <c r="P4019" s="52">
        <v>6660438</v>
      </c>
      <c r="Q4019" s="52">
        <v>45922204</v>
      </c>
      <c r="R4019" s="52">
        <v>28725780</v>
      </c>
      <c r="S4019" s="52">
        <v>74647984</v>
      </c>
      <c r="T4019" s="70" t="s">
        <v>10556</v>
      </c>
      <c r="U4019" s="70" t="s">
        <v>10560</v>
      </c>
    </row>
    <row r="4020" spans="1:21" x14ac:dyDescent="0.2">
      <c r="A4020" s="49" t="s">
        <v>2945</v>
      </c>
      <c r="B4020" s="49" t="s">
        <v>891</v>
      </c>
      <c r="C4020" s="50">
        <v>3803</v>
      </c>
      <c r="D4020" s="49" t="s">
        <v>892</v>
      </c>
      <c r="E4020" s="49" t="s">
        <v>8756</v>
      </c>
      <c r="F4020" s="49" t="s">
        <v>892</v>
      </c>
      <c r="G4020" s="49">
        <v>63594</v>
      </c>
      <c r="H4020" s="49" t="s">
        <v>900</v>
      </c>
      <c r="I4020" s="50">
        <v>15691</v>
      </c>
      <c r="J4020" s="50">
        <v>163594000362</v>
      </c>
      <c r="K4020" s="49" t="s">
        <v>8757</v>
      </c>
      <c r="L4020" s="51">
        <v>947</v>
      </c>
      <c r="M4020" s="52">
        <v>91261531</v>
      </c>
      <c r="N4020" s="52">
        <v>0</v>
      </c>
      <c r="O4020" s="52">
        <v>20956664</v>
      </c>
      <c r="P4020" s="52">
        <v>6660438</v>
      </c>
      <c r="Q4020" s="52">
        <v>91261531</v>
      </c>
      <c r="R4020" s="52">
        <v>27617102</v>
      </c>
      <c r="S4020" s="52">
        <v>118878633</v>
      </c>
      <c r="T4020" s="70" t="s">
        <v>10556</v>
      </c>
      <c r="U4020" s="70" t="s">
        <v>10560</v>
      </c>
    </row>
    <row r="4021" spans="1:21" x14ac:dyDescent="0.2">
      <c r="A4021" s="49" t="s">
        <v>2245</v>
      </c>
      <c r="B4021" s="49" t="s">
        <v>36</v>
      </c>
      <c r="C4021" s="50">
        <v>3758</v>
      </c>
      <c r="D4021" s="49" t="s">
        <v>37</v>
      </c>
      <c r="E4021" s="49" t="s">
        <v>2817</v>
      </c>
      <c r="F4021" s="49" t="s">
        <v>37</v>
      </c>
      <c r="G4021" s="49">
        <v>5887</v>
      </c>
      <c r="H4021" s="49" t="s">
        <v>165</v>
      </c>
      <c r="I4021" s="50">
        <v>11819</v>
      </c>
      <c r="J4021" s="50">
        <v>305887000650</v>
      </c>
      <c r="K4021" s="49" t="s">
        <v>2820</v>
      </c>
      <c r="L4021" s="51">
        <v>2631</v>
      </c>
      <c r="M4021" s="52">
        <v>272048280</v>
      </c>
      <c r="N4021" s="52">
        <v>35118282</v>
      </c>
      <c r="O4021" s="52">
        <v>26860479</v>
      </c>
      <c r="P4021" s="52">
        <v>26641753</v>
      </c>
      <c r="Q4021" s="52">
        <v>307166562</v>
      </c>
      <c r="R4021" s="52">
        <v>53502232</v>
      </c>
      <c r="S4021" s="52">
        <v>360668794</v>
      </c>
      <c r="T4021" s="70" t="s">
        <v>10556</v>
      </c>
      <c r="U4021" s="70" t="s">
        <v>10560</v>
      </c>
    </row>
    <row r="4022" spans="1:21" x14ac:dyDescent="0.2">
      <c r="A4022" s="49" t="s">
        <v>3660</v>
      </c>
      <c r="B4022" s="49" t="s">
        <v>59</v>
      </c>
      <c r="C4022" s="50">
        <v>3767</v>
      </c>
      <c r="D4022" s="49" t="s">
        <v>201</v>
      </c>
      <c r="E4022" s="49" t="s">
        <v>3771</v>
      </c>
      <c r="F4022" s="49" t="s">
        <v>201</v>
      </c>
      <c r="G4022" s="49">
        <v>13440</v>
      </c>
      <c r="H4022" s="49" t="s">
        <v>220</v>
      </c>
      <c r="I4022" s="50">
        <v>8270</v>
      </c>
      <c r="J4022" s="50">
        <v>213440000430</v>
      </c>
      <c r="K4022" s="49" t="s">
        <v>3775</v>
      </c>
      <c r="L4022" s="51">
        <v>534</v>
      </c>
      <c r="M4022" s="52">
        <v>78363761</v>
      </c>
      <c r="N4022" s="52">
        <v>0</v>
      </c>
      <c r="O4022" s="52">
        <v>33270534</v>
      </c>
      <c r="P4022" s="52">
        <v>6660438</v>
      </c>
      <c r="Q4022" s="52">
        <v>78363761</v>
      </c>
      <c r="R4022" s="52">
        <v>39930972</v>
      </c>
      <c r="S4022" s="52">
        <v>118294733</v>
      </c>
      <c r="T4022" s="70" t="s">
        <v>10556</v>
      </c>
      <c r="U4022" s="70" t="s">
        <v>10560</v>
      </c>
    </row>
    <row r="4023" spans="1:21" x14ac:dyDescent="0.2">
      <c r="A4023" s="49" t="s">
        <v>3660</v>
      </c>
      <c r="B4023" s="49" t="s">
        <v>59</v>
      </c>
      <c r="C4023" s="50">
        <v>3767</v>
      </c>
      <c r="D4023" s="49" t="s">
        <v>201</v>
      </c>
      <c r="E4023" s="49" t="s">
        <v>3692</v>
      </c>
      <c r="F4023" s="49" t="s">
        <v>201</v>
      </c>
      <c r="G4023" s="49">
        <v>13062</v>
      </c>
      <c r="H4023" s="49" t="s">
        <v>206</v>
      </c>
      <c r="I4023" s="50">
        <v>107391</v>
      </c>
      <c r="J4023" s="50">
        <v>213140000101</v>
      </c>
      <c r="K4023" s="49" t="s">
        <v>3694</v>
      </c>
      <c r="L4023" s="51">
        <v>216</v>
      </c>
      <c r="M4023" s="52">
        <v>32551333</v>
      </c>
      <c r="N4023" s="52">
        <v>0</v>
      </c>
      <c r="O4023" s="52">
        <v>34600008</v>
      </c>
      <c r="P4023" s="52">
        <v>6660438</v>
      </c>
      <c r="Q4023" s="52">
        <v>32551333</v>
      </c>
      <c r="R4023" s="52">
        <v>41260446</v>
      </c>
      <c r="S4023" s="52">
        <v>73811779</v>
      </c>
      <c r="T4023" s="70" t="s">
        <v>10556</v>
      </c>
      <c r="U4023" s="70" t="s">
        <v>10560</v>
      </c>
    </row>
    <row r="4024" spans="1:21" x14ac:dyDescent="0.2">
      <c r="A4024" s="49" t="s">
        <v>3660</v>
      </c>
      <c r="B4024" s="49" t="s">
        <v>59</v>
      </c>
      <c r="C4024" s="50">
        <v>4910</v>
      </c>
      <c r="D4024" s="49" t="s">
        <v>199</v>
      </c>
      <c r="E4024" s="49" t="s">
        <v>4819</v>
      </c>
      <c r="F4024" s="49" t="s">
        <v>199</v>
      </c>
      <c r="G4024" s="49">
        <v>13001</v>
      </c>
      <c r="H4024" s="49" t="s">
        <v>200</v>
      </c>
      <c r="I4024" s="50">
        <v>139166</v>
      </c>
      <c r="J4024" s="50">
        <v>213001001632</v>
      </c>
      <c r="K4024" s="49" t="s">
        <v>4850</v>
      </c>
      <c r="L4024" s="51">
        <v>183</v>
      </c>
      <c r="M4024" s="52">
        <v>21663951</v>
      </c>
      <c r="N4024" s="52">
        <v>3377468</v>
      </c>
      <c r="O4024" s="52">
        <v>27050103</v>
      </c>
      <c r="P4024" s="52">
        <v>6660438</v>
      </c>
      <c r="Q4024" s="52">
        <v>25041419</v>
      </c>
      <c r="R4024" s="52">
        <v>33710541</v>
      </c>
      <c r="S4024" s="52">
        <v>58751960</v>
      </c>
      <c r="T4024" s="70" t="s">
        <v>10556</v>
      </c>
      <c r="U4024" s="70" t="s">
        <v>10560</v>
      </c>
    </row>
    <row r="4025" spans="1:21" x14ac:dyDescent="0.2">
      <c r="A4025" s="49" t="s">
        <v>2976</v>
      </c>
      <c r="B4025" s="49" t="s">
        <v>171</v>
      </c>
      <c r="C4025" s="50">
        <v>3764</v>
      </c>
      <c r="D4025" s="49" t="s">
        <v>172</v>
      </c>
      <c r="E4025" s="49" t="s">
        <v>2990</v>
      </c>
      <c r="F4025" s="49" t="s">
        <v>172</v>
      </c>
      <c r="G4025" s="49">
        <v>8141</v>
      </c>
      <c r="H4025" s="49" t="s">
        <v>175</v>
      </c>
      <c r="I4025" s="50">
        <v>23776</v>
      </c>
      <c r="J4025" s="50">
        <v>208141000063</v>
      </c>
      <c r="K4025" s="49" t="s">
        <v>2992</v>
      </c>
      <c r="L4025" s="51">
        <v>711</v>
      </c>
      <c r="M4025" s="52">
        <v>102680803</v>
      </c>
      <c r="N4025" s="52">
        <v>20536161</v>
      </c>
      <c r="O4025" s="52">
        <v>32310183</v>
      </c>
      <c r="P4025" s="52">
        <v>6660438</v>
      </c>
      <c r="Q4025" s="52">
        <v>123216964</v>
      </c>
      <c r="R4025" s="52">
        <v>38970621</v>
      </c>
      <c r="S4025" s="52">
        <v>162187585</v>
      </c>
      <c r="T4025" s="70" t="s">
        <v>10556</v>
      </c>
      <c r="U4025" s="70" t="s">
        <v>10560</v>
      </c>
    </row>
    <row r="4026" spans="1:21" x14ac:dyDescent="0.2">
      <c r="A4026" s="49" t="s">
        <v>7676</v>
      </c>
      <c r="B4026" s="49" t="s">
        <v>763</v>
      </c>
      <c r="C4026" s="50">
        <v>3796</v>
      </c>
      <c r="D4026" s="49" t="s">
        <v>764</v>
      </c>
      <c r="E4026" s="49" t="s">
        <v>7726</v>
      </c>
      <c r="F4026" s="49" t="s">
        <v>764</v>
      </c>
      <c r="G4026" s="49">
        <v>50400</v>
      </c>
      <c r="H4026" s="49" t="s">
        <v>779</v>
      </c>
      <c r="I4026" s="50">
        <v>16334</v>
      </c>
      <c r="J4026" s="50">
        <v>150400000095</v>
      </c>
      <c r="K4026" s="49" t="s">
        <v>7729</v>
      </c>
      <c r="L4026" s="51">
        <v>1038</v>
      </c>
      <c r="M4026" s="52">
        <v>114704803</v>
      </c>
      <c r="N4026" s="52">
        <v>0</v>
      </c>
      <c r="O4026" s="52">
        <v>29097665</v>
      </c>
      <c r="P4026" s="52">
        <v>6660438</v>
      </c>
      <c r="Q4026" s="52">
        <v>114704803</v>
      </c>
      <c r="R4026" s="52">
        <v>35758103</v>
      </c>
      <c r="S4026" s="52">
        <v>150462906</v>
      </c>
      <c r="T4026" s="70" t="s">
        <v>10556</v>
      </c>
      <c r="U4026" s="70" t="s">
        <v>10560</v>
      </c>
    </row>
    <row r="4027" spans="1:21" x14ac:dyDescent="0.2">
      <c r="A4027" s="49" t="s">
        <v>3660</v>
      </c>
      <c r="B4027" s="49" t="s">
        <v>59</v>
      </c>
      <c r="C4027" s="50">
        <v>3767</v>
      </c>
      <c r="D4027" s="49" t="s">
        <v>201</v>
      </c>
      <c r="E4027" s="49" t="s">
        <v>3813</v>
      </c>
      <c r="F4027" s="49" t="s">
        <v>201</v>
      </c>
      <c r="G4027" s="49">
        <v>13549</v>
      </c>
      <c r="H4027" s="49" t="s">
        <v>226</v>
      </c>
      <c r="I4027" s="50">
        <v>130709</v>
      </c>
      <c r="J4027" s="50">
        <v>213549001347</v>
      </c>
      <c r="K4027" s="49" t="s">
        <v>3814</v>
      </c>
      <c r="L4027" s="51">
        <v>344</v>
      </c>
      <c r="M4027" s="52">
        <v>60259560</v>
      </c>
      <c r="N4027" s="52">
        <v>0</v>
      </c>
      <c r="O4027" s="52">
        <v>39866424</v>
      </c>
      <c r="P4027" s="52">
        <v>6660438</v>
      </c>
      <c r="Q4027" s="52">
        <v>60259560</v>
      </c>
      <c r="R4027" s="52">
        <v>46526862</v>
      </c>
      <c r="S4027" s="52">
        <v>106786422</v>
      </c>
      <c r="T4027" s="70" t="s">
        <v>10556</v>
      </c>
      <c r="U4027" s="70" t="s">
        <v>10560</v>
      </c>
    </row>
    <row r="4028" spans="1:21" x14ac:dyDescent="0.2">
      <c r="A4028" s="49" t="s">
        <v>3660</v>
      </c>
      <c r="B4028" s="49" t="s">
        <v>59</v>
      </c>
      <c r="C4028" s="50">
        <v>3767</v>
      </c>
      <c r="D4028" s="49" t="s">
        <v>201</v>
      </c>
      <c r="E4028" s="49" t="s">
        <v>3789</v>
      </c>
      <c r="F4028" s="49" t="s">
        <v>201</v>
      </c>
      <c r="G4028" s="49">
        <v>13468</v>
      </c>
      <c r="H4028" s="49" t="s">
        <v>223</v>
      </c>
      <c r="I4028" s="50">
        <v>8286</v>
      </c>
      <c r="J4028" s="50">
        <v>213468001261</v>
      </c>
      <c r="K4028" s="49" t="s">
        <v>3792</v>
      </c>
      <c r="L4028" s="51">
        <v>1102</v>
      </c>
      <c r="M4028" s="52">
        <v>151516327</v>
      </c>
      <c r="N4028" s="52">
        <v>0</v>
      </c>
      <c r="O4028" s="52">
        <v>31343374</v>
      </c>
      <c r="P4028" s="52">
        <v>6660438</v>
      </c>
      <c r="Q4028" s="52">
        <v>151516327</v>
      </c>
      <c r="R4028" s="52">
        <v>38003812</v>
      </c>
      <c r="S4028" s="52">
        <v>189520139</v>
      </c>
      <c r="T4028" s="70" t="s">
        <v>10556</v>
      </c>
      <c r="U4028" s="70" t="s">
        <v>10560</v>
      </c>
    </row>
    <row r="4029" spans="1:21" x14ac:dyDescent="0.2">
      <c r="A4029" s="49" t="s">
        <v>3660</v>
      </c>
      <c r="B4029" s="49" t="s">
        <v>59</v>
      </c>
      <c r="C4029" s="50">
        <v>3767</v>
      </c>
      <c r="D4029" s="49" t="s">
        <v>201</v>
      </c>
      <c r="E4029" s="49" t="s">
        <v>3909</v>
      </c>
      <c r="F4029" s="49" t="s">
        <v>201</v>
      </c>
      <c r="G4029" s="49">
        <v>13810</v>
      </c>
      <c r="H4029" s="49" t="s">
        <v>243</v>
      </c>
      <c r="I4029" s="50">
        <v>24026</v>
      </c>
      <c r="J4029" s="50">
        <v>213549001207</v>
      </c>
      <c r="K4029" s="49" t="s">
        <v>3913</v>
      </c>
      <c r="L4029" s="51">
        <v>688</v>
      </c>
      <c r="M4029" s="52">
        <v>116628267</v>
      </c>
      <c r="N4029" s="52">
        <v>0</v>
      </c>
      <c r="O4029" s="52">
        <v>39338878</v>
      </c>
      <c r="P4029" s="52">
        <v>6660438</v>
      </c>
      <c r="Q4029" s="52">
        <v>116628267</v>
      </c>
      <c r="R4029" s="52">
        <v>45999316</v>
      </c>
      <c r="S4029" s="52">
        <v>162627583</v>
      </c>
      <c r="T4029" s="70" t="s">
        <v>10556</v>
      </c>
      <c r="U4029" s="70" t="s">
        <v>10560</v>
      </c>
    </row>
    <row r="4030" spans="1:21" x14ac:dyDescent="0.2">
      <c r="A4030" s="49" t="s">
        <v>3660</v>
      </c>
      <c r="B4030" s="49" t="s">
        <v>59</v>
      </c>
      <c r="C4030" s="50">
        <v>3767</v>
      </c>
      <c r="D4030" s="49" t="s">
        <v>201</v>
      </c>
      <c r="E4030" s="49" t="s">
        <v>3756</v>
      </c>
      <c r="F4030" s="49" t="s">
        <v>201</v>
      </c>
      <c r="G4030" s="49">
        <v>13300</v>
      </c>
      <c r="H4030" s="49" t="s">
        <v>216</v>
      </c>
      <c r="I4030" s="50">
        <v>130708</v>
      </c>
      <c r="J4030" s="50">
        <v>213667000479</v>
      </c>
      <c r="K4030" s="49" t="s">
        <v>3763</v>
      </c>
      <c r="L4030" s="51">
        <v>329</v>
      </c>
      <c r="M4030" s="52">
        <v>53159833</v>
      </c>
      <c r="N4030" s="52">
        <v>0</v>
      </c>
      <c r="O4030" s="52">
        <v>36804414</v>
      </c>
      <c r="P4030" s="52">
        <v>6660438</v>
      </c>
      <c r="Q4030" s="52">
        <v>53159833</v>
      </c>
      <c r="R4030" s="52">
        <v>43464852</v>
      </c>
      <c r="S4030" s="52">
        <v>96624685</v>
      </c>
      <c r="T4030" s="70" t="s">
        <v>10556</v>
      </c>
      <c r="U4030" s="70" t="s">
        <v>10560</v>
      </c>
    </row>
    <row r="4031" spans="1:21" x14ac:dyDescent="0.2">
      <c r="A4031" s="49" t="s">
        <v>4413</v>
      </c>
      <c r="B4031" s="49" t="s">
        <v>64</v>
      </c>
      <c r="C4031" s="50">
        <v>3773</v>
      </c>
      <c r="D4031" s="49" t="s">
        <v>374</v>
      </c>
      <c r="E4031" s="49" t="s">
        <v>4530</v>
      </c>
      <c r="F4031" s="49" t="s">
        <v>374</v>
      </c>
      <c r="G4031" s="49">
        <v>17653</v>
      </c>
      <c r="H4031" s="49" t="s">
        <v>394</v>
      </c>
      <c r="I4031" s="50">
        <v>13493</v>
      </c>
      <c r="J4031" s="50">
        <v>117653000647</v>
      </c>
      <c r="K4031" s="49" t="s">
        <v>4533</v>
      </c>
      <c r="L4031" s="51">
        <v>406</v>
      </c>
      <c r="M4031" s="52">
        <v>40851978</v>
      </c>
      <c r="N4031" s="52">
        <v>8170396</v>
      </c>
      <c r="O4031" s="52">
        <v>21518853</v>
      </c>
      <c r="P4031" s="52">
        <v>6660438</v>
      </c>
      <c r="Q4031" s="52">
        <v>49022374</v>
      </c>
      <c r="R4031" s="52">
        <v>28179291</v>
      </c>
      <c r="S4031" s="52">
        <v>77201665</v>
      </c>
      <c r="T4031" s="70" t="s">
        <v>10556</v>
      </c>
      <c r="U4031" s="70" t="s">
        <v>10560</v>
      </c>
    </row>
    <row r="4032" spans="1:21" x14ac:dyDescent="0.2">
      <c r="A4032" s="49" t="s">
        <v>3660</v>
      </c>
      <c r="B4032" s="49" t="s">
        <v>59</v>
      </c>
      <c r="C4032" s="50">
        <v>3767</v>
      </c>
      <c r="D4032" s="49" t="s">
        <v>201</v>
      </c>
      <c r="E4032" s="49" t="s">
        <v>3756</v>
      </c>
      <c r="F4032" s="49" t="s">
        <v>201</v>
      </c>
      <c r="G4032" s="49">
        <v>13300</v>
      </c>
      <c r="H4032" s="49" t="s">
        <v>216</v>
      </c>
      <c r="I4032" s="50">
        <v>7200</v>
      </c>
      <c r="J4032" s="50">
        <v>213667001068</v>
      </c>
      <c r="K4032" s="49" t="s">
        <v>3759</v>
      </c>
      <c r="L4032" s="51">
        <v>335</v>
      </c>
      <c r="M4032" s="52">
        <v>54127940</v>
      </c>
      <c r="N4032" s="52">
        <v>0</v>
      </c>
      <c r="O4032" s="52">
        <v>36804414</v>
      </c>
      <c r="P4032" s="52">
        <v>6660438</v>
      </c>
      <c r="Q4032" s="52">
        <v>54127940</v>
      </c>
      <c r="R4032" s="52">
        <v>43464852</v>
      </c>
      <c r="S4032" s="52">
        <v>97592792</v>
      </c>
      <c r="T4032" s="70" t="s">
        <v>10556</v>
      </c>
      <c r="U4032" s="70" t="s">
        <v>10560</v>
      </c>
    </row>
    <row r="4033" spans="1:21" x14ac:dyDescent="0.2">
      <c r="A4033" s="49" t="s">
        <v>2245</v>
      </c>
      <c r="B4033" s="49" t="s">
        <v>36</v>
      </c>
      <c r="C4033" s="50">
        <v>3758</v>
      </c>
      <c r="D4033" s="49" t="s">
        <v>37</v>
      </c>
      <c r="E4033" s="49" t="s">
        <v>2438</v>
      </c>
      <c r="F4033" s="49" t="s">
        <v>37</v>
      </c>
      <c r="G4033" s="49">
        <v>5209</v>
      </c>
      <c r="H4033" s="49" t="s">
        <v>77</v>
      </c>
      <c r="I4033" s="50">
        <v>3658</v>
      </c>
      <c r="J4033" s="50">
        <v>105209000021</v>
      </c>
      <c r="K4033" s="49" t="s">
        <v>2440</v>
      </c>
      <c r="L4033" s="51">
        <v>1195</v>
      </c>
      <c r="M4033" s="52">
        <v>126931051</v>
      </c>
      <c r="N4033" s="52">
        <v>0</v>
      </c>
      <c r="O4033" s="52">
        <v>28604688</v>
      </c>
      <c r="P4033" s="52">
        <v>6660438</v>
      </c>
      <c r="Q4033" s="52">
        <v>126931051</v>
      </c>
      <c r="R4033" s="52">
        <v>35265126</v>
      </c>
      <c r="S4033" s="52">
        <v>162196177</v>
      </c>
      <c r="T4033" s="70" t="s">
        <v>10556</v>
      </c>
      <c r="U4033" s="70" t="s">
        <v>10560</v>
      </c>
    </row>
    <row r="4034" spans="1:21" x14ac:dyDescent="0.2">
      <c r="A4034" s="49" t="s">
        <v>3660</v>
      </c>
      <c r="B4034" s="49" t="s">
        <v>59</v>
      </c>
      <c r="C4034" s="50">
        <v>4910</v>
      </c>
      <c r="D4034" s="49" t="s">
        <v>199</v>
      </c>
      <c r="E4034" s="49" t="s">
        <v>4819</v>
      </c>
      <c r="F4034" s="49" t="s">
        <v>199</v>
      </c>
      <c r="G4034" s="49">
        <v>13001</v>
      </c>
      <c r="H4034" s="49" t="s">
        <v>200</v>
      </c>
      <c r="I4034" s="50">
        <v>33057</v>
      </c>
      <c r="J4034" s="50">
        <v>213001000091</v>
      </c>
      <c r="K4034" s="49" t="s">
        <v>4837</v>
      </c>
      <c r="L4034" s="51">
        <v>380</v>
      </c>
      <c r="M4034" s="52">
        <v>44866361</v>
      </c>
      <c r="N4034" s="52">
        <v>0</v>
      </c>
      <c r="O4034" s="52">
        <v>27050103</v>
      </c>
      <c r="P4034" s="52">
        <v>26641753</v>
      </c>
      <c r="Q4034" s="52">
        <v>44866361</v>
      </c>
      <c r="R4034" s="52">
        <v>53691856</v>
      </c>
      <c r="S4034" s="52">
        <v>98558217</v>
      </c>
      <c r="T4034" s="70" t="s">
        <v>10556</v>
      </c>
      <c r="U4034" s="70" t="s">
        <v>10560</v>
      </c>
    </row>
    <row r="4035" spans="1:21" x14ac:dyDescent="0.2">
      <c r="A4035" s="49" t="s">
        <v>3660</v>
      </c>
      <c r="B4035" s="49" t="s">
        <v>59</v>
      </c>
      <c r="C4035" s="50">
        <v>3767</v>
      </c>
      <c r="D4035" s="49" t="s">
        <v>201</v>
      </c>
      <c r="E4035" s="49" t="s">
        <v>3756</v>
      </c>
      <c r="F4035" s="49" t="s">
        <v>201</v>
      </c>
      <c r="G4035" s="49">
        <v>13300</v>
      </c>
      <c r="H4035" s="49" t="s">
        <v>216</v>
      </c>
      <c r="I4035" s="50">
        <v>7201</v>
      </c>
      <c r="J4035" s="50">
        <v>213667001076</v>
      </c>
      <c r="K4035" s="49" t="s">
        <v>3760</v>
      </c>
      <c r="L4035" s="51">
        <v>981</v>
      </c>
      <c r="M4035" s="52">
        <v>128375595</v>
      </c>
      <c r="N4035" s="52">
        <v>0</v>
      </c>
      <c r="O4035" s="52">
        <v>36804414</v>
      </c>
      <c r="P4035" s="52">
        <v>6660438</v>
      </c>
      <c r="Q4035" s="52">
        <v>128375595</v>
      </c>
      <c r="R4035" s="52">
        <v>43464852</v>
      </c>
      <c r="S4035" s="52">
        <v>171840447</v>
      </c>
      <c r="T4035" s="70" t="s">
        <v>10556</v>
      </c>
      <c r="U4035" s="70" t="s">
        <v>10560</v>
      </c>
    </row>
    <row r="4036" spans="1:21" x14ac:dyDescent="0.2">
      <c r="A4036" s="49" t="s">
        <v>3660</v>
      </c>
      <c r="B4036" s="49" t="s">
        <v>59</v>
      </c>
      <c r="C4036" s="50">
        <v>3767</v>
      </c>
      <c r="D4036" s="49" t="s">
        <v>201</v>
      </c>
      <c r="E4036" s="49" t="s">
        <v>3771</v>
      </c>
      <c r="F4036" s="49" t="s">
        <v>201</v>
      </c>
      <c r="G4036" s="49">
        <v>13440</v>
      </c>
      <c r="H4036" s="49" t="s">
        <v>220</v>
      </c>
      <c r="I4036" s="50">
        <v>8271</v>
      </c>
      <c r="J4036" s="50">
        <v>213440000502</v>
      </c>
      <c r="K4036" s="49" t="s">
        <v>3773</v>
      </c>
      <c r="L4036" s="51">
        <v>379</v>
      </c>
      <c r="M4036" s="52">
        <v>54597680</v>
      </c>
      <c r="N4036" s="52">
        <v>0</v>
      </c>
      <c r="O4036" s="52">
        <v>33270534</v>
      </c>
      <c r="P4036" s="52">
        <v>6660438</v>
      </c>
      <c r="Q4036" s="52">
        <v>54597680</v>
      </c>
      <c r="R4036" s="52">
        <v>39930972</v>
      </c>
      <c r="S4036" s="52">
        <v>94528652</v>
      </c>
      <c r="T4036" s="70" t="s">
        <v>10556</v>
      </c>
      <c r="U4036" s="70" t="s">
        <v>10560</v>
      </c>
    </row>
    <row r="4037" spans="1:21" x14ac:dyDescent="0.2">
      <c r="A4037" s="49" t="s">
        <v>3660</v>
      </c>
      <c r="B4037" s="49" t="s">
        <v>59</v>
      </c>
      <c r="C4037" s="50">
        <v>3767</v>
      </c>
      <c r="D4037" s="49" t="s">
        <v>201</v>
      </c>
      <c r="E4037" s="49" t="s">
        <v>3661</v>
      </c>
      <c r="F4037" s="49" t="s">
        <v>201</v>
      </c>
      <c r="G4037" s="49">
        <v>13006</v>
      </c>
      <c r="H4037" s="49" t="s">
        <v>202</v>
      </c>
      <c r="I4037" s="50">
        <v>24054</v>
      </c>
      <c r="J4037" s="50">
        <v>213006000154</v>
      </c>
      <c r="K4037" s="49" t="s">
        <v>3666</v>
      </c>
      <c r="L4037" s="51">
        <v>280</v>
      </c>
      <c r="M4037" s="52">
        <v>47832654</v>
      </c>
      <c r="N4037" s="52">
        <v>0</v>
      </c>
      <c r="O4037" s="52">
        <v>38208876</v>
      </c>
      <c r="P4037" s="52">
        <v>6660438</v>
      </c>
      <c r="Q4037" s="52">
        <v>47832654</v>
      </c>
      <c r="R4037" s="52">
        <v>44869314</v>
      </c>
      <c r="S4037" s="52">
        <v>92701968</v>
      </c>
      <c r="T4037" s="70" t="s">
        <v>10556</v>
      </c>
      <c r="U4037" s="70" t="s">
        <v>10560</v>
      </c>
    </row>
    <row r="4038" spans="1:21" x14ac:dyDescent="0.2">
      <c r="A4038" s="49" t="s">
        <v>3660</v>
      </c>
      <c r="B4038" s="49" t="s">
        <v>59</v>
      </c>
      <c r="C4038" s="50">
        <v>3767</v>
      </c>
      <c r="D4038" s="49" t="s">
        <v>201</v>
      </c>
      <c r="E4038" s="49" t="s">
        <v>3680</v>
      </c>
      <c r="F4038" s="49" t="s">
        <v>201</v>
      </c>
      <c r="G4038" s="49">
        <v>13052</v>
      </c>
      <c r="H4038" s="49" t="s">
        <v>205</v>
      </c>
      <c r="I4038" s="50">
        <v>7174</v>
      </c>
      <c r="J4038" s="50">
        <v>213052000070</v>
      </c>
      <c r="K4038" s="49" t="s">
        <v>3683</v>
      </c>
      <c r="L4038" s="51">
        <v>442</v>
      </c>
      <c r="M4038" s="52">
        <v>60302509</v>
      </c>
      <c r="N4038" s="52">
        <v>0</v>
      </c>
      <c r="O4038" s="52">
        <v>30774466</v>
      </c>
      <c r="P4038" s="52">
        <v>6660438</v>
      </c>
      <c r="Q4038" s="52">
        <v>60302509</v>
      </c>
      <c r="R4038" s="52">
        <v>37434904</v>
      </c>
      <c r="S4038" s="52">
        <v>97737413</v>
      </c>
      <c r="T4038" s="70" t="s">
        <v>10556</v>
      </c>
      <c r="U4038" s="70" t="s">
        <v>10560</v>
      </c>
    </row>
    <row r="4039" spans="1:21" x14ac:dyDescent="0.2">
      <c r="A4039" s="49" t="s">
        <v>3660</v>
      </c>
      <c r="B4039" s="49" t="s">
        <v>59</v>
      </c>
      <c r="C4039" s="50">
        <v>3767</v>
      </c>
      <c r="D4039" s="49" t="s">
        <v>201</v>
      </c>
      <c r="E4039" s="49" t="s">
        <v>3661</v>
      </c>
      <c r="F4039" s="49" t="s">
        <v>201</v>
      </c>
      <c r="G4039" s="49">
        <v>13006</v>
      </c>
      <c r="H4039" s="49" t="s">
        <v>202</v>
      </c>
      <c r="I4039" s="50">
        <v>24056</v>
      </c>
      <c r="J4039" s="50">
        <v>213006000251</v>
      </c>
      <c r="K4039" s="49" t="s">
        <v>3662</v>
      </c>
      <c r="L4039" s="51">
        <v>271</v>
      </c>
      <c r="M4039" s="52">
        <v>45869936</v>
      </c>
      <c r="N4039" s="52">
        <v>0</v>
      </c>
      <c r="O4039" s="52">
        <v>38208876</v>
      </c>
      <c r="P4039" s="52">
        <v>6660438</v>
      </c>
      <c r="Q4039" s="52">
        <v>45869936</v>
      </c>
      <c r="R4039" s="52">
        <v>44869314</v>
      </c>
      <c r="S4039" s="52">
        <v>90739250</v>
      </c>
      <c r="T4039" s="70" t="s">
        <v>10556</v>
      </c>
      <c r="U4039" s="70" t="s">
        <v>10560</v>
      </c>
    </row>
    <row r="4040" spans="1:21" x14ac:dyDescent="0.2">
      <c r="A4040" s="49" t="s">
        <v>3660</v>
      </c>
      <c r="B4040" s="49" t="s">
        <v>59</v>
      </c>
      <c r="C4040" s="50">
        <v>4910</v>
      </c>
      <c r="D4040" s="49" t="s">
        <v>199</v>
      </c>
      <c r="E4040" s="49" t="s">
        <v>4819</v>
      </c>
      <c r="F4040" s="49" t="s">
        <v>199</v>
      </c>
      <c r="G4040" s="49">
        <v>13001</v>
      </c>
      <c r="H4040" s="49" t="s">
        <v>200</v>
      </c>
      <c r="I4040" s="50">
        <v>109552</v>
      </c>
      <c r="J4040" s="50">
        <v>113001001581</v>
      </c>
      <c r="K4040" s="49" t="s">
        <v>4822</v>
      </c>
      <c r="L4040" s="51">
        <v>1401</v>
      </c>
      <c r="M4040" s="52">
        <v>135972152</v>
      </c>
      <c r="N4040" s="52">
        <v>0</v>
      </c>
      <c r="O4040" s="52">
        <v>21976481</v>
      </c>
      <c r="P4040" s="52">
        <v>26641753</v>
      </c>
      <c r="Q4040" s="52">
        <v>135972152</v>
      </c>
      <c r="R4040" s="52">
        <v>48618234</v>
      </c>
      <c r="S4040" s="52">
        <v>184590386</v>
      </c>
      <c r="T4040" s="70" t="s">
        <v>10556</v>
      </c>
      <c r="U4040" s="70" t="s">
        <v>10560</v>
      </c>
    </row>
    <row r="4041" spans="1:21" x14ac:dyDescent="0.2">
      <c r="A4041" s="49" t="s">
        <v>4982</v>
      </c>
      <c r="B4041" s="49" t="s">
        <v>421</v>
      </c>
      <c r="C4041" s="50">
        <v>3777</v>
      </c>
      <c r="D4041" s="49" t="s">
        <v>422</v>
      </c>
      <c r="E4041" s="49" t="s">
        <v>5195</v>
      </c>
      <c r="F4041" s="49" t="s">
        <v>422</v>
      </c>
      <c r="G4041" s="49">
        <v>19364</v>
      </c>
      <c r="H4041" s="49" t="s">
        <v>434</v>
      </c>
      <c r="I4041" s="50">
        <v>3835</v>
      </c>
      <c r="J4041" s="50">
        <v>219364000440</v>
      </c>
      <c r="K4041" s="49" t="s">
        <v>5200</v>
      </c>
      <c r="L4041" s="51">
        <v>601</v>
      </c>
      <c r="M4041" s="52">
        <v>76525558</v>
      </c>
      <c r="N4041" s="52">
        <v>0</v>
      </c>
      <c r="O4041" s="52">
        <v>27842969</v>
      </c>
      <c r="P4041" s="52">
        <v>19981315</v>
      </c>
      <c r="Q4041" s="52">
        <v>76525558</v>
      </c>
      <c r="R4041" s="52">
        <v>47824284</v>
      </c>
      <c r="S4041" s="52">
        <v>124349842</v>
      </c>
      <c r="T4041" s="70" t="s">
        <v>10556</v>
      </c>
      <c r="U4041" s="70" t="s">
        <v>10560</v>
      </c>
    </row>
    <row r="4042" spans="1:21" x14ac:dyDescent="0.2">
      <c r="A4042" s="49" t="s">
        <v>3660</v>
      </c>
      <c r="B4042" s="49" t="s">
        <v>59</v>
      </c>
      <c r="C4042" s="50">
        <v>3767</v>
      </c>
      <c r="D4042" s="49" t="s">
        <v>201</v>
      </c>
      <c r="E4042" s="49" t="s">
        <v>3764</v>
      </c>
      <c r="F4042" s="49" t="s">
        <v>201</v>
      </c>
      <c r="G4042" s="49">
        <v>13433</v>
      </c>
      <c r="H4042" s="49" t="s">
        <v>219</v>
      </c>
      <c r="I4042" s="50">
        <v>23995</v>
      </c>
      <c r="J4042" s="50">
        <v>213433000131</v>
      </c>
      <c r="K4042" s="49" t="s">
        <v>3767</v>
      </c>
      <c r="L4042" s="51">
        <v>449</v>
      </c>
      <c r="M4042" s="52">
        <v>60444175</v>
      </c>
      <c r="N4042" s="52">
        <v>0</v>
      </c>
      <c r="O4042" s="52">
        <v>31199989</v>
      </c>
      <c r="P4042" s="52">
        <v>19981315</v>
      </c>
      <c r="Q4042" s="52">
        <v>60444175</v>
      </c>
      <c r="R4042" s="52">
        <v>51181304</v>
      </c>
      <c r="S4042" s="52">
        <v>111625479</v>
      </c>
      <c r="T4042" s="70" t="s">
        <v>10556</v>
      </c>
      <c r="U4042" s="70" t="s">
        <v>10560</v>
      </c>
    </row>
    <row r="4043" spans="1:21" x14ac:dyDescent="0.2">
      <c r="A4043" s="49" t="s">
        <v>6181</v>
      </c>
      <c r="B4043" s="49" t="s">
        <v>113</v>
      </c>
      <c r="C4043" s="50">
        <v>3798</v>
      </c>
      <c r="D4043" s="49" t="s">
        <v>791</v>
      </c>
      <c r="E4043" s="49" t="s">
        <v>8075</v>
      </c>
      <c r="F4043" s="49" t="s">
        <v>791</v>
      </c>
      <c r="G4043" s="49">
        <v>52399</v>
      </c>
      <c r="H4043" s="49" t="s">
        <v>821</v>
      </c>
      <c r="I4043" s="50">
        <v>19049</v>
      </c>
      <c r="J4043" s="50">
        <v>252399000113</v>
      </c>
      <c r="K4043" s="49" t="s">
        <v>7897</v>
      </c>
      <c r="L4043" s="51">
        <v>678</v>
      </c>
      <c r="M4043" s="52">
        <v>89095050</v>
      </c>
      <c r="N4043" s="52">
        <v>0</v>
      </c>
      <c r="O4043" s="52">
        <v>28763358</v>
      </c>
      <c r="P4043" s="52">
        <v>6660438</v>
      </c>
      <c r="Q4043" s="52">
        <v>89095050</v>
      </c>
      <c r="R4043" s="52">
        <v>35423796</v>
      </c>
      <c r="S4043" s="52">
        <v>124518846</v>
      </c>
      <c r="T4043" s="70" t="s">
        <v>10556</v>
      </c>
      <c r="U4043" s="70" t="s">
        <v>10560</v>
      </c>
    </row>
    <row r="4044" spans="1:21" x14ac:dyDescent="0.2">
      <c r="A4044" s="49" t="s">
        <v>6181</v>
      </c>
      <c r="B4044" s="49" t="s">
        <v>113</v>
      </c>
      <c r="C4044" s="50">
        <v>3798</v>
      </c>
      <c r="D4044" s="49" t="s">
        <v>791</v>
      </c>
      <c r="E4044" s="49" t="s">
        <v>7895</v>
      </c>
      <c r="F4044" s="49" t="s">
        <v>791</v>
      </c>
      <c r="G4044" s="49">
        <v>52207</v>
      </c>
      <c r="H4044" s="49" t="s">
        <v>799</v>
      </c>
      <c r="I4044" s="50">
        <v>5800</v>
      </c>
      <c r="J4044" s="50">
        <v>252207000018</v>
      </c>
      <c r="K4044" s="49" t="s">
        <v>7897</v>
      </c>
      <c r="L4044" s="51">
        <v>167</v>
      </c>
      <c r="M4044" s="52">
        <v>21339751</v>
      </c>
      <c r="N4044" s="52">
        <v>0</v>
      </c>
      <c r="O4044" s="52">
        <v>27291352</v>
      </c>
      <c r="P4044" s="52">
        <v>6660438</v>
      </c>
      <c r="Q4044" s="52">
        <v>21339751</v>
      </c>
      <c r="R4044" s="52">
        <v>33951790</v>
      </c>
      <c r="S4044" s="52">
        <v>55291541</v>
      </c>
      <c r="T4044" s="70" t="s">
        <v>10556</v>
      </c>
      <c r="U4044" s="70" t="s">
        <v>10560</v>
      </c>
    </row>
    <row r="4045" spans="1:21" x14ac:dyDescent="0.2">
      <c r="A4045" s="49" t="s">
        <v>2245</v>
      </c>
      <c r="B4045" s="49" t="s">
        <v>36</v>
      </c>
      <c r="C4045" s="50">
        <v>3758</v>
      </c>
      <c r="D4045" s="49" t="s">
        <v>37</v>
      </c>
      <c r="E4045" s="49" t="s">
        <v>2534</v>
      </c>
      <c r="F4045" s="49" t="s">
        <v>37</v>
      </c>
      <c r="G4045" s="49">
        <v>5364</v>
      </c>
      <c r="H4045" s="49" t="s">
        <v>100</v>
      </c>
      <c r="I4045" s="50">
        <v>3653</v>
      </c>
      <c r="J4045" s="50">
        <v>205364000171</v>
      </c>
      <c r="K4045" s="49" t="s">
        <v>2537</v>
      </c>
      <c r="L4045" s="51">
        <v>319</v>
      </c>
      <c r="M4045" s="52">
        <v>40412888</v>
      </c>
      <c r="N4045" s="52">
        <v>0</v>
      </c>
      <c r="O4045" s="52">
        <v>26356343</v>
      </c>
      <c r="P4045" s="52">
        <v>6660438</v>
      </c>
      <c r="Q4045" s="52">
        <v>40412888</v>
      </c>
      <c r="R4045" s="52">
        <v>33016781</v>
      </c>
      <c r="S4045" s="52">
        <v>73429669</v>
      </c>
      <c r="T4045" s="70" t="s">
        <v>10556</v>
      </c>
      <c r="U4045" s="70" t="s">
        <v>10560</v>
      </c>
    </row>
    <row r="4046" spans="1:21" x14ac:dyDescent="0.2">
      <c r="A4046" s="49" t="s">
        <v>2872</v>
      </c>
      <c r="B4046" s="49" t="s">
        <v>1073</v>
      </c>
      <c r="C4046" s="50">
        <v>3817</v>
      </c>
      <c r="D4046" s="49" t="s">
        <v>1074</v>
      </c>
      <c r="E4046" s="49" t="s">
        <v>10075</v>
      </c>
      <c r="F4046" s="49" t="s">
        <v>1074</v>
      </c>
      <c r="G4046" s="49">
        <v>76306</v>
      </c>
      <c r="H4046" s="49" t="s">
        <v>1093</v>
      </c>
      <c r="I4046" s="50">
        <v>104284</v>
      </c>
      <c r="J4046" s="50">
        <v>276306000336</v>
      </c>
      <c r="K4046" s="49" t="s">
        <v>10076</v>
      </c>
      <c r="L4046" s="51">
        <v>161</v>
      </c>
      <c r="M4046" s="52">
        <v>18934303</v>
      </c>
      <c r="N4046" s="52">
        <v>0</v>
      </c>
      <c r="O4046" s="52">
        <v>25378012</v>
      </c>
      <c r="P4046" s="52">
        <v>6660438</v>
      </c>
      <c r="Q4046" s="52">
        <v>18934303</v>
      </c>
      <c r="R4046" s="52">
        <v>32038450</v>
      </c>
      <c r="S4046" s="52">
        <v>50972753</v>
      </c>
      <c r="T4046" s="70" t="s">
        <v>10556</v>
      </c>
      <c r="U4046" s="70" t="s">
        <v>10560</v>
      </c>
    </row>
    <row r="4047" spans="1:21" x14ac:dyDescent="0.2">
      <c r="A4047" s="49" t="s">
        <v>6181</v>
      </c>
      <c r="B4047" s="49" t="s">
        <v>113</v>
      </c>
      <c r="C4047" s="50">
        <v>3798</v>
      </c>
      <c r="D4047" s="49" t="s">
        <v>791</v>
      </c>
      <c r="E4047" s="49" t="s">
        <v>7864</v>
      </c>
      <c r="F4047" s="49" t="s">
        <v>791</v>
      </c>
      <c r="G4047" s="49">
        <v>52051</v>
      </c>
      <c r="H4047" s="49" t="s">
        <v>795</v>
      </c>
      <c r="I4047" s="50">
        <v>6533</v>
      </c>
      <c r="J4047" s="50">
        <v>152051000387</v>
      </c>
      <c r="K4047" s="49" t="s">
        <v>7865</v>
      </c>
      <c r="L4047" s="51">
        <v>422</v>
      </c>
      <c r="M4047" s="52">
        <v>59964948</v>
      </c>
      <c r="N4047" s="52">
        <v>0</v>
      </c>
      <c r="O4047" s="52">
        <v>30343946</v>
      </c>
      <c r="P4047" s="52">
        <v>6660438</v>
      </c>
      <c r="Q4047" s="52">
        <v>59964948</v>
      </c>
      <c r="R4047" s="52">
        <v>37004384</v>
      </c>
      <c r="S4047" s="52">
        <v>96969332</v>
      </c>
      <c r="T4047" s="70" t="s">
        <v>10556</v>
      </c>
      <c r="U4047" s="70" t="s">
        <v>10560</v>
      </c>
    </row>
    <row r="4048" spans="1:21" x14ac:dyDescent="0.2">
      <c r="A4048" s="49" t="s">
        <v>4982</v>
      </c>
      <c r="B4048" s="49" t="s">
        <v>421</v>
      </c>
      <c r="C4048" s="50">
        <v>3777</v>
      </c>
      <c r="D4048" s="49" t="s">
        <v>422</v>
      </c>
      <c r="E4048" s="49" t="s">
        <v>5455</v>
      </c>
      <c r="F4048" s="49" t="s">
        <v>422</v>
      </c>
      <c r="G4048" s="49">
        <v>19809</v>
      </c>
      <c r="H4048" s="49" t="s">
        <v>455</v>
      </c>
      <c r="I4048" s="50">
        <v>2823</v>
      </c>
      <c r="J4048" s="50">
        <v>219809000925</v>
      </c>
      <c r="K4048" s="49" t="s">
        <v>5461</v>
      </c>
      <c r="L4048" s="51">
        <v>291</v>
      </c>
      <c r="M4048" s="52">
        <v>54565303</v>
      </c>
      <c r="N4048" s="52">
        <v>0</v>
      </c>
      <c r="O4048" s="52">
        <v>40318261</v>
      </c>
      <c r="P4048" s="52">
        <v>6660438</v>
      </c>
      <c r="Q4048" s="52">
        <v>54565303</v>
      </c>
      <c r="R4048" s="52">
        <v>46978699</v>
      </c>
      <c r="S4048" s="52">
        <v>101544002</v>
      </c>
      <c r="T4048" s="70" t="s">
        <v>10556</v>
      </c>
      <c r="U4048" s="70" t="s">
        <v>10560</v>
      </c>
    </row>
    <row r="4049" spans="1:21" x14ac:dyDescent="0.2">
      <c r="A4049" s="49" t="s">
        <v>3660</v>
      </c>
      <c r="B4049" s="49" t="s">
        <v>59</v>
      </c>
      <c r="C4049" s="50">
        <v>3767</v>
      </c>
      <c r="D4049" s="49" t="s">
        <v>201</v>
      </c>
      <c r="E4049" s="49" t="s">
        <v>3776</v>
      </c>
      <c r="F4049" s="49" t="s">
        <v>201</v>
      </c>
      <c r="G4049" s="49">
        <v>13442</v>
      </c>
      <c r="H4049" s="49" t="s">
        <v>221</v>
      </c>
      <c r="I4049" s="50">
        <v>130710</v>
      </c>
      <c r="J4049" s="50">
        <v>213442000275</v>
      </c>
      <c r="K4049" s="49" t="s">
        <v>3788</v>
      </c>
      <c r="L4049" s="51">
        <v>183</v>
      </c>
      <c r="M4049" s="52">
        <v>29024651</v>
      </c>
      <c r="N4049" s="52">
        <v>3440505</v>
      </c>
      <c r="O4049" s="52">
        <v>35814718</v>
      </c>
      <c r="P4049" s="52">
        <v>6660438</v>
      </c>
      <c r="Q4049" s="52">
        <v>32465156</v>
      </c>
      <c r="R4049" s="52">
        <v>42475156</v>
      </c>
      <c r="S4049" s="52">
        <v>74940312</v>
      </c>
      <c r="T4049" s="70" t="s">
        <v>10556</v>
      </c>
      <c r="U4049" s="70" t="s">
        <v>10560</v>
      </c>
    </row>
    <row r="4050" spans="1:21" x14ac:dyDescent="0.2">
      <c r="A4050" s="49" t="s">
        <v>6181</v>
      </c>
      <c r="B4050" s="49" t="s">
        <v>113</v>
      </c>
      <c r="C4050" s="50">
        <v>3798</v>
      </c>
      <c r="D4050" s="49" t="s">
        <v>791</v>
      </c>
      <c r="E4050" s="49" t="s">
        <v>8138</v>
      </c>
      <c r="F4050" s="49" t="s">
        <v>791</v>
      </c>
      <c r="G4050" s="49">
        <v>52585</v>
      </c>
      <c r="H4050" s="49" t="s">
        <v>834</v>
      </c>
      <c r="I4050" s="50">
        <v>6717</v>
      </c>
      <c r="J4050" s="50">
        <v>152585000374</v>
      </c>
      <c r="K4050" s="49" t="s">
        <v>8139</v>
      </c>
      <c r="L4050" s="51">
        <v>577</v>
      </c>
      <c r="M4050" s="52">
        <v>63581110</v>
      </c>
      <c r="N4050" s="52">
        <v>0</v>
      </c>
      <c r="O4050" s="52">
        <v>27620668</v>
      </c>
      <c r="P4050" s="52">
        <v>6660438</v>
      </c>
      <c r="Q4050" s="52">
        <v>63581110</v>
      </c>
      <c r="R4050" s="52">
        <v>34281106</v>
      </c>
      <c r="S4050" s="52">
        <v>97862216</v>
      </c>
      <c r="T4050" s="70" t="s">
        <v>10556</v>
      </c>
      <c r="U4050" s="70" t="s">
        <v>10560</v>
      </c>
    </row>
    <row r="4051" spans="1:21" x14ac:dyDescent="0.2">
      <c r="A4051" s="49" t="s">
        <v>3660</v>
      </c>
      <c r="B4051" s="49" t="s">
        <v>59</v>
      </c>
      <c r="C4051" s="50">
        <v>3767</v>
      </c>
      <c r="D4051" s="49" t="s">
        <v>201</v>
      </c>
      <c r="E4051" s="49" t="s">
        <v>3909</v>
      </c>
      <c r="F4051" s="49" t="s">
        <v>201</v>
      </c>
      <c r="G4051" s="49">
        <v>13810</v>
      </c>
      <c r="H4051" s="49" t="s">
        <v>243</v>
      </c>
      <c r="I4051" s="50">
        <v>7553</v>
      </c>
      <c r="J4051" s="50">
        <v>213549002599</v>
      </c>
      <c r="K4051" s="49" t="s">
        <v>3911</v>
      </c>
      <c r="L4051" s="51">
        <v>643</v>
      </c>
      <c r="M4051" s="52">
        <v>108656638</v>
      </c>
      <c r="N4051" s="52">
        <v>0</v>
      </c>
      <c r="O4051" s="52">
        <v>39338878</v>
      </c>
      <c r="P4051" s="52">
        <v>6660438</v>
      </c>
      <c r="Q4051" s="52">
        <v>108656638</v>
      </c>
      <c r="R4051" s="52">
        <v>45999316</v>
      </c>
      <c r="S4051" s="52">
        <v>154655954</v>
      </c>
      <c r="T4051" s="70" t="s">
        <v>10556</v>
      </c>
      <c r="U4051" s="70" t="s">
        <v>10560</v>
      </c>
    </row>
    <row r="4052" spans="1:21" x14ac:dyDescent="0.2">
      <c r="A4052" s="49" t="s">
        <v>4982</v>
      </c>
      <c r="B4052" s="49" t="s">
        <v>421</v>
      </c>
      <c r="C4052" s="50">
        <v>3777</v>
      </c>
      <c r="D4052" s="49" t="s">
        <v>422</v>
      </c>
      <c r="E4052" s="49" t="s">
        <v>5130</v>
      </c>
      <c r="F4052" s="49" t="s">
        <v>422</v>
      </c>
      <c r="G4052" s="49">
        <v>19256</v>
      </c>
      <c r="H4052" s="49" t="s">
        <v>430</v>
      </c>
      <c r="I4052" s="50">
        <v>3681</v>
      </c>
      <c r="J4052" s="50">
        <v>219256003734</v>
      </c>
      <c r="K4052" s="49" t="s">
        <v>5147</v>
      </c>
      <c r="L4052" s="51">
        <v>175</v>
      </c>
      <c r="M4052" s="52">
        <v>23056801</v>
      </c>
      <c r="N4052" s="52">
        <v>0</v>
      </c>
      <c r="O4052" s="52">
        <v>29854895</v>
      </c>
      <c r="P4052" s="52">
        <v>6660438</v>
      </c>
      <c r="Q4052" s="52">
        <v>23056801</v>
      </c>
      <c r="R4052" s="52">
        <v>36515333</v>
      </c>
      <c r="S4052" s="52">
        <v>59572134</v>
      </c>
      <c r="T4052" s="70" t="s">
        <v>10556</v>
      </c>
      <c r="U4052" s="70" t="s">
        <v>10560</v>
      </c>
    </row>
    <row r="4053" spans="1:21" x14ac:dyDescent="0.2">
      <c r="A4053" s="49" t="s">
        <v>3660</v>
      </c>
      <c r="B4053" s="49" t="s">
        <v>59</v>
      </c>
      <c r="C4053" s="50">
        <v>3767</v>
      </c>
      <c r="D4053" s="49" t="s">
        <v>201</v>
      </c>
      <c r="E4053" s="49" t="s">
        <v>3771</v>
      </c>
      <c r="F4053" s="49" t="s">
        <v>201</v>
      </c>
      <c r="G4053" s="49">
        <v>13440</v>
      </c>
      <c r="H4053" s="49" t="s">
        <v>220</v>
      </c>
      <c r="I4053" s="50">
        <v>8272</v>
      </c>
      <c r="J4053" s="50">
        <v>213440000618</v>
      </c>
      <c r="K4053" s="49" t="s">
        <v>3772</v>
      </c>
      <c r="L4053" s="51">
        <v>646</v>
      </c>
      <c r="M4053" s="52">
        <v>96632913</v>
      </c>
      <c r="N4053" s="52">
        <v>0</v>
      </c>
      <c r="O4053" s="52">
        <v>33270534</v>
      </c>
      <c r="P4053" s="52">
        <v>6660438</v>
      </c>
      <c r="Q4053" s="52">
        <v>96632913</v>
      </c>
      <c r="R4053" s="52">
        <v>39930972</v>
      </c>
      <c r="S4053" s="52">
        <v>136563885</v>
      </c>
      <c r="T4053" s="70" t="s">
        <v>10556</v>
      </c>
      <c r="U4053" s="70" t="s">
        <v>10560</v>
      </c>
    </row>
    <row r="4054" spans="1:21" x14ac:dyDescent="0.2">
      <c r="A4054" s="49" t="s">
        <v>2976</v>
      </c>
      <c r="B4054" s="49" t="s">
        <v>171</v>
      </c>
      <c r="C4054" s="50">
        <v>3764</v>
      </c>
      <c r="D4054" s="49" t="s">
        <v>172</v>
      </c>
      <c r="E4054" s="49" t="s">
        <v>2990</v>
      </c>
      <c r="F4054" s="49" t="s">
        <v>172</v>
      </c>
      <c r="G4054" s="49">
        <v>8141</v>
      </c>
      <c r="H4054" s="49" t="s">
        <v>175</v>
      </c>
      <c r="I4054" s="50">
        <v>5582</v>
      </c>
      <c r="J4054" s="50">
        <v>208141000039</v>
      </c>
      <c r="K4054" s="49" t="s">
        <v>2991</v>
      </c>
      <c r="L4054" s="51">
        <v>381</v>
      </c>
      <c r="M4054" s="52">
        <v>54057604</v>
      </c>
      <c r="N4054" s="52">
        <v>0</v>
      </c>
      <c r="O4054" s="52">
        <v>32310183</v>
      </c>
      <c r="P4054" s="52">
        <v>26641753</v>
      </c>
      <c r="Q4054" s="52">
        <v>54057604</v>
      </c>
      <c r="R4054" s="52">
        <v>58951936</v>
      </c>
      <c r="S4054" s="52">
        <v>113009540</v>
      </c>
      <c r="T4054" s="70" t="s">
        <v>10556</v>
      </c>
      <c r="U4054" s="70" t="s">
        <v>10560</v>
      </c>
    </row>
    <row r="4055" spans="1:21" x14ac:dyDescent="0.2">
      <c r="A4055" s="49" t="s">
        <v>3660</v>
      </c>
      <c r="B4055" s="49" t="s">
        <v>59</v>
      </c>
      <c r="C4055" s="50">
        <v>3767</v>
      </c>
      <c r="D4055" s="49" t="s">
        <v>201</v>
      </c>
      <c r="E4055" s="49" t="s">
        <v>3727</v>
      </c>
      <c r="F4055" s="49" t="s">
        <v>201</v>
      </c>
      <c r="G4055" s="49">
        <v>13244</v>
      </c>
      <c r="H4055" s="49" t="s">
        <v>213</v>
      </c>
      <c r="I4055" s="50">
        <v>109296</v>
      </c>
      <c r="J4055" s="50">
        <v>213244000952</v>
      </c>
      <c r="K4055" s="49" t="s">
        <v>3729</v>
      </c>
      <c r="L4055" s="51">
        <v>695</v>
      </c>
      <c r="M4055" s="52">
        <v>105758871</v>
      </c>
      <c r="N4055" s="52">
        <v>3620362</v>
      </c>
      <c r="O4055" s="52">
        <v>34516373</v>
      </c>
      <c r="P4055" s="52">
        <v>6660438</v>
      </c>
      <c r="Q4055" s="52">
        <v>109379233</v>
      </c>
      <c r="R4055" s="52">
        <v>41176811</v>
      </c>
      <c r="S4055" s="52">
        <v>150556044</v>
      </c>
      <c r="T4055" s="70" t="s">
        <v>10556</v>
      </c>
      <c r="U4055" s="70" t="s">
        <v>10560</v>
      </c>
    </row>
    <row r="4056" spans="1:21" x14ac:dyDescent="0.2">
      <c r="A4056" s="49" t="s">
        <v>3660</v>
      </c>
      <c r="B4056" s="49" t="s">
        <v>59</v>
      </c>
      <c r="C4056" s="50">
        <v>3767</v>
      </c>
      <c r="D4056" s="49" t="s">
        <v>201</v>
      </c>
      <c r="E4056" s="49" t="s">
        <v>3917</v>
      </c>
      <c r="F4056" s="49" t="s">
        <v>201</v>
      </c>
      <c r="G4056" s="49">
        <v>13836</v>
      </c>
      <c r="H4056" s="49" t="s">
        <v>244</v>
      </c>
      <c r="I4056" s="50">
        <v>6024</v>
      </c>
      <c r="J4056" s="50">
        <v>213836000581</v>
      </c>
      <c r="K4056" s="49" t="s">
        <v>3920</v>
      </c>
      <c r="L4056" s="51">
        <v>751</v>
      </c>
      <c r="M4056" s="52">
        <v>93418553</v>
      </c>
      <c r="N4056" s="52">
        <v>0</v>
      </c>
      <c r="O4056" s="52">
        <v>28258832</v>
      </c>
      <c r="P4056" s="52">
        <v>6660438</v>
      </c>
      <c r="Q4056" s="52">
        <v>93418553</v>
      </c>
      <c r="R4056" s="52">
        <v>34919270</v>
      </c>
      <c r="S4056" s="52">
        <v>128337823</v>
      </c>
      <c r="T4056" s="70" t="s">
        <v>10556</v>
      </c>
      <c r="U4056" s="70" t="s">
        <v>10560</v>
      </c>
    </row>
    <row r="4057" spans="1:21" x14ac:dyDescent="0.2">
      <c r="A4057" s="49" t="s">
        <v>3660</v>
      </c>
      <c r="B4057" s="49" t="s">
        <v>59</v>
      </c>
      <c r="C4057" s="50">
        <v>3767</v>
      </c>
      <c r="D4057" s="49" t="s">
        <v>201</v>
      </c>
      <c r="E4057" s="49" t="s">
        <v>3868</v>
      </c>
      <c r="F4057" s="49" t="s">
        <v>201</v>
      </c>
      <c r="G4057" s="49">
        <v>13670</v>
      </c>
      <c r="H4057" s="49" t="s">
        <v>236</v>
      </c>
      <c r="I4057" s="50">
        <v>7487</v>
      </c>
      <c r="J4057" s="50">
        <v>213670001214</v>
      </c>
      <c r="K4057" s="49" t="s">
        <v>3869</v>
      </c>
      <c r="L4057" s="51">
        <v>704</v>
      </c>
      <c r="M4057" s="52">
        <v>102607039</v>
      </c>
      <c r="N4057" s="52">
        <v>0</v>
      </c>
      <c r="O4057" s="52">
        <v>33881244</v>
      </c>
      <c r="P4057" s="52">
        <v>6660438</v>
      </c>
      <c r="Q4057" s="52">
        <v>102607039</v>
      </c>
      <c r="R4057" s="52">
        <v>40541682</v>
      </c>
      <c r="S4057" s="52">
        <v>143148721</v>
      </c>
      <c r="T4057" s="70" t="s">
        <v>10556</v>
      </c>
      <c r="U4057" s="70" t="s">
        <v>10560</v>
      </c>
    </row>
    <row r="4058" spans="1:21" x14ac:dyDescent="0.2">
      <c r="A4058" s="49" t="s">
        <v>3660</v>
      </c>
      <c r="B4058" s="49" t="s">
        <v>59</v>
      </c>
      <c r="C4058" s="50">
        <v>3767</v>
      </c>
      <c r="D4058" s="49" t="s">
        <v>201</v>
      </c>
      <c r="E4058" s="49" t="s">
        <v>3661</v>
      </c>
      <c r="F4058" s="49" t="s">
        <v>201</v>
      </c>
      <c r="G4058" s="49">
        <v>13006</v>
      </c>
      <c r="H4058" s="49" t="s">
        <v>202</v>
      </c>
      <c r="I4058" s="50">
        <v>24053</v>
      </c>
      <c r="J4058" s="50">
        <v>213006000065</v>
      </c>
      <c r="K4058" s="49" t="s">
        <v>3665</v>
      </c>
      <c r="L4058" s="51">
        <v>300</v>
      </c>
      <c r="M4058" s="52">
        <v>50373676</v>
      </c>
      <c r="N4058" s="52">
        <v>0</v>
      </c>
      <c r="O4058" s="52">
        <v>38208876</v>
      </c>
      <c r="P4058" s="52">
        <v>13320876</v>
      </c>
      <c r="Q4058" s="52">
        <v>50373676</v>
      </c>
      <c r="R4058" s="52">
        <v>51529752</v>
      </c>
      <c r="S4058" s="52">
        <v>101903428</v>
      </c>
      <c r="T4058" s="70" t="s">
        <v>10556</v>
      </c>
      <c r="U4058" s="70" t="s">
        <v>10560</v>
      </c>
    </row>
    <row r="4059" spans="1:21" x14ac:dyDescent="0.2">
      <c r="A4059" s="49" t="s">
        <v>3660</v>
      </c>
      <c r="B4059" s="49" t="s">
        <v>59</v>
      </c>
      <c r="C4059" s="50">
        <v>3767</v>
      </c>
      <c r="D4059" s="49" t="s">
        <v>201</v>
      </c>
      <c r="E4059" s="49" t="s">
        <v>3804</v>
      </c>
      <c r="F4059" s="49" t="s">
        <v>201</v>
      </c>
      <c r="G4059" s="49">
        <v>13473</v>
      </c>
      <c r="H4059" s="49" t="s">
        <v>224</v>
      </c>
      <c r="I4059" s="50">
        <v>6895</v>
      </c>
      <c r="J4059" s="50">
        <v>213473000923</v>
      </c>
      <c r="K4059" s="49" t="s">
        <v>3806</v>
      </c>
      <c r="L4059" s="51">
        <v>333</v>
      </c>
      <c r="M4059" s="52">
        <v>56704523</v>
      </c>
      <c r="N4059" s="52">
        <v>0</v>
      </c>
      <c r="O4059" s="52">
        <v>38921506</v>
      </c>
      <c r="P4059" s="52">
        <v>6660438</v>
      </c>
      <c r="Q4059" s="52">
        <v>56704523</v>
      </c>
      <c r="R4059" s="52">
        <v>45581944</v>
      </c>
      <c r="S4059" s="52">
        <v>102286467</v>
      </c>
      <c r="T4059" s="70" t="s">
        <v>10556</v>
      </c>
      <c r="U4059" s="70" t="s">
        <v>10560</v>
      </c>
    </row>
    <row r="4060" spans="1:21" ht="15" customHeight="1" x14ac:dyDescent="0.2">
      <c r="A4060" s="49" t="s">
        <v>3660</v>
      </c>
      <c r="B4060" s="49" t="s">
        <v>59</v>
      </c>
      <c r="C4060" s="50">
        <v>4910</v>
      </c>
      <c r="D4060" s="49" t="s">
        <v>199</v>
      </c>
      <c r="E4060" s="49" t="s">
        <v>4819</v>
      </c>
      <c r="F4060" s="49" t="s">
        <v>199</v>
      </c>
      <c r="G4060" s="49">
        <v>13001</v>
      </c>
      <c r="H4060" s="49" t="s">
        <v>200</v>
      </c>
      <c r="I4060" s="50">
        <v>33064</v>
      </c>
      <c r="J4060" s="50">
        <v>213001002809</v>
      </c>
      <c r="K4060" s="49" t="s">
        <v>4844</v>
      </c>
      <c r="L4060" s="51">
        <v>3491</v>
      </c>
      <c r="M4060" s="52">
        <v>430380514</v>
      </c>
      <c r="N4060" s="52">
        <v>0</v>
      </c>
      <c r="O4060" s="52">
        <v>27050103</v>
      </c>
      <c r="P4060" s="52">
        <v>26641753</v>
      </c>
      <c r="Q4060" s="52">
        <v>430380514</v>
      </c>
      <c r="R4060" s="52">
        <v>53691856</v>
      </c>
      <c r="S4060" s="52">
        <v>484072370</v>
      </c>
      <c r="T4060" s="70" t="s">
        <v>10556</v>
      </c>
      <c r="U4060" s="70" t="s">
        <v>10560</v>
      </c>
    </row>
    <row r="4061" spans="1:21" x14ac:dyDescent="0.2">
      <c r="A4061" s="49" t="s">
        <v>2976</v>
      </c>
      <c r="B4061" s="49" t="s">
        <v>171</v>
      </c>
      <c r="C4061" s="50">
        <v>3764</v>
      </c>
      <c r="D4061" s="49" t="s">
        <v>172</v>
      </c>
      <c r="E4061" s="49" t="s">
        <v>2977</v>
      </c>
      <c r="F4061" s="49" t="s">
        <v>172</v>
      </c>
      <c r="G4061" s="49">
        <v>8078</v>
      </c>
      <c r="H4061" s="49" t="s">
        <v>173</v>
      </c>
      <c r="I4061" s="50">
        <v>6802</v>
      </c>
      <c r="J4061" s="50">
        <v>108078000029</v>
      </c>
      <c r="K4061" s="49" t="s">
        <v>2979</v>
      </c>
      <c r="L4061" s="51">
        <v>1417</v>
      </c>
      <c r="M4061" s="52">
        <v>141383579</v>
      </c>
      <c r="N4061" s="52">
        <v>28276716</v>
      </c>
      <c r="O4061" s="52">
        <v>22349756</v>
      </c>
      <c r="P4061" s="52">
        <v>6660438</v>
      </c>
      <c r="Q4061" s="52">
        <v>169660295</v>
      </c>
      <c r="R4061" s="52">
        <v>29010194</v>
      </c>
      <c r="S4061" s="52">
        <v>198670489</v>
      </c>
      <c r="T4061" s="70" t="s">
        <v>10556</v>
      </c>
      <c r="U4061" s="70" t="s">
        <v>10560</v>
      </c>
    </row>
    <row r="4062" spans="1:21" x14ac:dyDescent="0.2">
      <c r="A4062" s="49" t="s">
        <v>3660</v>
      </c>
      <c r="B4062" s="49" t="s">
        <v>59</v>
      </c>
      <c r="C4062" s="50">
        <v>3767</v>
      </c>
      <c r="D4062" s="49" t="s">
        <v>201</v>
      </c>
      <c r="E4062" s="49" t="s">
        <v>3926</v>
      </c>
      <c r="F4062" s="49" t="s">
        <v>201</v>
      </c>
      <c r="G4062" s="49">
        <v>13838</v>
      </c>
      <c r="H4062" s="49" t="s">
        <v>245</v>
      </c>
      <c r="I4062" s="50">
        <v>6040</v>
      </c>
      <c r="J4062" s="50">
        <v>213838000049</v>
      </c>
      <c r="K4062" s="49" t="s">
        <v>3927</v>
      </c>
      <c r="L4062" s="51">
        <v>660</v>
      </c>
      <c r="M4062" s="52">
        <v>107253026</v>
      </c>
      <c r="N4062" s="52">
        <v>0</v>
      </c>
      <c r="O4062" s="52">
        <v>36320065</v>
      </c>
      <c r="P4062" s="52">
        <v>6660438</v>
      </c>
      <c r="Q4062" s="52">
        <v>107253026</v>
      </c>
      <c r="R4062" s="52">
        <v>42980503</v>
      </c>
      <c r="S4062" s="52">
        <v>150233529</v>
      </c>
      <c r="T4062" s="70" t="s">
        <v>10556</v>
      </c>
      <c r="U4062" s="70" t="s">
        <v>10560</v>
      </c>
    </row>
    <row r="4063" spans="1:21" x14ac:dyDescent="0.2">
      <c r="A4063" s="49" t="s">
        <v>6181</v>
      </c>
      <c r="B4063" s="49" t="s">
        <v>113</v>
      </c>
      <c r="C4063" s="50">
        <v>3798</v>
      </c>
      <c r="D4063" s="49" t="s">
        <v>791</v>
      </c>
      <c r="E4063" s="49" t="s">
        <v>8056</v>
      </c>
      <c r="F4063" s="49" t="s">
        <v>791</v>
      </c>
      <c r="G4063" s="49">
        <v>52378</v>
      </c>
      <c r="H4063" s="49" t="s">
        <v>817</v>
      </c>
      <c r="I4063" s="50">
        <v>10900</v>
      </c>
      <c r="J4063" s="50">
        <v>152378000623</v>
      </c>
      <c r="K4063" s="49" t="s">
        <v>8059</v>
      </c>
      <c r="L4063" s="51">
        <v>566</v>
      </c>
      <c r="M4063" s="52">
        <v>66809379</v>
      </c>
      <c r="N4063" s="52">
        <v>0</v>
      </c>
      <c r="O4063" s="52">
        <v>26822030</v>
      </c>
      <c r="P4063" s="52">
        <v>6660438</v>
      </c>
      <c r="Q4063" s="52">
        <v>66809379</v>
      </c>
      <c r="R4063" s="52">
        <v>33482468</v>
      </c>
      <c r="S4063" s="52">
        <v>100291847</v>
      </c>
      <c r="T4063" s="70" t="s">
        <v>10556</v>
      </c>
      <c r="U4063" s="70" t="s">
        <v>10560</v>
      </c>
    </row>
    <row r="4064" spans="1:21" x14ac:dyDescent="0.2">
      <c r="A4064" s="49" t="s">
        <v>3660</v>
      </c>
      <c r="B4064" s="49" t="s">
        <v>59</v>
      </c>
      <c r="C4064" s="50">
        <v>3767</v>
      </c>
      <c r="D4064" s="49" t="s">
        <v>201</v>
      </c>
      <c r="E4064" s="49" t="s">
        <v>3813</v>
      </c>
      <c r="F4064" s="49" t="s">
        <v>201</v>
      </c>
      <c r="G4064" s="49">
        <v>13549</v>
      </c>
      <c r="H4064" s="49" t="s">
        <v>226</v>
      </c>
      <c r="I4064" s="50">
        <v>6899</v>
      </c>
      <c r="J4064" s="50">
        <v>213549000006</v>
      </c>
      <c r="K4064" s="49" t="s">
        <v>3817</v>
      </c>
      <c r="L4064" s="51">
        <v>856</v>
      </c>
      <c r="M4064" s="52">
        <v>151139678</v>
      </c>
      <c r="N4064" s="52">
        <v>8734217</v>
      </c>
      <c r="O4064" s="52">
        <v>39866424</v>
      </c>
      <c r="P4064" s="52">
        <v>26641753</v>
      </c>
      <c r="Q4064" s="52">
        <v>159873895</v>
      </c>
      <c r="R4064" s="52">
        <v>66508177</v>
      </c>
      <c r="S4064" s="52">
        <v>226382072</v>
      </c>
      <c r="T4064" s="70" t="s">
        <v>10556</v>
      </c>
      <c r="U4064" s="70" t="s">
        <v>10560</v>
      </c>
    </row>
    <row r="4065" spans="1:21" x14ac:dyDescent="0.2">
      <c r="A4065" s="49" t="s">
        <v>3660</v>
      </c>
      <c r="B4065" s="49" t="s">
        <v>59</v>
      </c>
      <c r="C4065" s="50">
        <v>4910</v>
      </c>
      <c r="D4065" s="49" t="s">
        <v>199</v>
      </c>
      <c r="E4065" s="49" t="s">
        <v>4819</v>
      </c>
      <c r="F4065" s="49" t="s">
        <v>199</v>
      </c>
      <c r="G4065" s="49">
        <v>13001</v>
      </c>
      <c r="H4065" s="49" t="s">
        <v>200</v>
      </c>
      <c r="I4065" s="50">
        <v>33062</v>
      </c>
      <c r="J4065" s="50">
        <v>213001001900</v>
      </c>
      <c r="K4065" s="49" t="s">
        <v>4821</v>
      </c>
      <c r="L4065" s="51">
        <v>341</v>
      </c>
      <c r="M4065" s="52">
        <v>40472358</v>
      </c>
      <c r="N4065" s="52">
        <v>0</v>
      </c>
      <c r="O4065" s="52">
        <v>27050103</v>
      </c>
      <c r="P4065" s="52">
        <v>26641753</v>
      </c>
      <c r="Q4065" s="52">
        <v>40472358</v>
      </c>
      <c r="R4065" s="52">
        <v>53691856</v>
      </c>
      <c r="S4065" s="52">
        <v>94164214</v>
      </c>
      <c r="T4065" s="70" t="s">
        <v>10556</v>
      </c>
      <c r="U4065" s="70" t="s">
        <v>10560</v>
      </c>
    </row>
    <row r="4066" spans="1:21" x14ac:dyDescent="0.2">
      <c r="A4066" s="49" t="s">
        <v>2976</v>
      </c>
      <c r="B4066" s="49" t="s">
        <v>171</v>
      </c>
      <c r="C4066" s="50">
        <v>3764</v>
      </c>
      <c r="D4066" s="49" t="s">
        <v>172</v>
      </c>
      <c r="E4066" s="49" t="s">
        <v>3063</v>
      </c>
      <c r="F4066" s="49" t="s">
        <v>172</v>
      </c>
      <c r="G4066" s="49">
        <v>8675</v>
      </c>
      <c r="H4066" s="49" t="s">
        <v>189</v>
      </c>
      <c r="I4066" s="50">
        <v>16651</v>
      </c>
      <c r="J4066" s="50">
        <v>208675000034</v>
      </c>
      <c r="K4066" s="49" t="s">
        <v>3065</v>
      </c>
      <c r="L4066" s="51">
        <v>380</v>
      </c>
      <c r="M4066" s="52">
        <v>54828190</v>
      </c>
      <c r="N4066" s="52">
        <v>10965638</v>
      </c>
      <c r="O4066" s="52">
        <v>32343785</v>
      </c>
      <c r="P4066" s="52">
        <v>19981315</v>
      </c>
      <c r="Q4066" s="52">
        <v>65793828</v>
      </c>
      <c r="R4066" s="52">
        <v>52325100</v>
      </c>
      <c r="S4066" s="52">
        <v>118118928</v>
      </c>
      <c r="T4066" s="70" t="s">
        <v>10556</v>
      </c>
      <c r="U4066" s="70" t="s">
        <v>10560</v>
      </c>
    </row>
    <row r="4067" spans="1:21" x14ac:dyDescent="0.2">
      <c r="A4067" s="49" t="s">
        <v>3660</v>
      </c>
      <c r="B4067" s="49" t="s">
        <v>59</v>
      </c>
      <c r="C4067" s="50">
        <v>3767</v>
      </c>
      <c r="D4067" s="49" t="s">
        <v>201</v>
      </c>
      <c r="E4067" s="49" t="s">
        <v>3909</v>
      </c>
      <c r="F4067" s="49" t="s">
        <v>201</v>
      </c>
      <c r="G4067" s="49">
        <v>13810</v>
      </c>
      <c r="H4067" s="49" t="s">
        <v>243</v>
      </c>
      <c r="I4067" s="50">
        <v>131310</v>
      </c>
      <c r="J4067" s="50">
        <v>213549001681</v>
      </c>
      <c r="K4067" s="49" t="s">
        <v>3910</v>
      </c>
      <c r="L4067" s="51">
        <v>223</v>
      </c>
      <c r="M4067" s="52">
        <v>37355162</v>
      </c>
      <c r="N4067" s="52">
        <v>0</v>
      </c>
      <c r="O4067" s="52">
        <v>39338878</v>
      </c>
      <c r="P4067" s="52">
        <v>6660438</v>
      </c>
      <c r="Q4067" s="52">
        <v>37355162</v>
      </c>
      <c r="R4067" s="52">
        <v>45999316</v>
      </c>
      <c r="S4067" s="52">
        <v>83354478</v>
      </c>
      <c r="T4067" s="70" t="s">
        <v>10556</v>
      </c>
      <c r="U4067" s="70" t="s">
        <v>10560</v>
      </c>
    </row>
    <row r="4068" spans="1:21" x14ac:dyDescent="0.2">
      <c r="A4068" s="49" t="s">
        <v>5501</v>
      </c>
      <c r="B4068" s="49" t="s">
        <v>461</v>
      </c>
      <c r="C4068" s="50">
        <v>3780</v>
      </c>
      <c r="D4068" s="49" t="s">
        <v>459</v>
      </c>
      <c r="E4068" s="49" t="s">
        <v>10140</v>
      </c>
      <c r="F4068" s="49" t="s">
        <v>459</v>
      </c>
      <c r="G4068" s="49">
        <v>20001</v>
      </c>
      <c r="H4068" s="49" t="s">
        <v>460</v>
      </c>
      <c r="I4068" s="50">
        <v>15956</v>
      </c>
      <c r="J4068" s="50">
        <v>220001001698</v>
      </c>
      <c r="K4068" s="49" t="s">
        <v>10160</v>
      </c>
      <c r="L4068" s="51">
        <v>1073</v>
      </c>
      <c r="M4068" s="52">
        <v>133747925</v>
      </c>
      <c r="N4068" s="52">
        <v>0</v>
      </c>
      <c r="O4068" s="52">
        <v>28421423</v>
      </c>
      <c r="P4068" s="52">
        <v>26641753</v>
      </c>
      <c r="Q4068" s="52">
        <v>133747925</v>
      </c>
      <c r="R4068" s="52">
        <v>55063176</v>
      </c>
      <c r="S4068" s="52">
        <v>188811101</v>
      </c>
      <c r="T4068" s="70" t="s">
        <v>10556</v>
      </c>
      <c r="U4068" s="70" t="s">
        <v>10560</v>
      </c>
    </row>
    <row r="4069" spans="1:21" x14ac:dyDescent="0.2">
      <c r="A4069" s="49" t="s">
        <v>5921</v>
      </c>
      <c r="B4069" s="49" t="s">
        <v>211</v>
      </c>
      <c r="C4069" s="50">
        <v>3783</v>
      </c>
      <c r="D4069" s="49" t="s">
        <v>498</v>
      </c>
      <c r="E4069" s="49" t="s">
        <v>7178</v>
      </c>
      <c r="F4069" s="49" t="s">
        <v>498</v>
      </c>
      <c r="G4069" s="49">
        <v>23417</v>
      </c>
      <c r="H4069" s="49" t="s">
        <v>499</v>
      </c>
      <c r="I4069" s="50">
        <v>16139</v>
      </c>
      <c r="J4069" s="50">
        <v>123417000407</v>
      </c>
      <c r="K4069" s="49" t="s">
        <v>7193</v>
      </c>
      <c r="L4069" s="51">
        <v>1026</v>
      </c>
      <c r="M4069" s="52">
        <v>123831760</v>
      </c>
      <c r="N4069" s="52">
        <v>0</v>
      </c>
      <c r="O4069" s="52">
        <v>32424089</v>
      </c>
      <c r="P4069" s="52">
        <v>6660438</v>
      </c>
      <c r="Q4069" s="52">
        <v>123831760</v>
      </c>
      <c r="R4069" s="52">
        <v>39084527</v>
      </c>
      <c r="S4069" s="52">
        <v>162916287</v>
      </c>
      <c r="T4069" s="70" t="s">
        <v>10556</v>
      </c>
      <c r="U4069" s="70" t="s">
        <v>10560</v>
      </c>
    </row>
    <row r="4070" spans="1:21" x14ac:dyDescent="0.2">
      <c r="A4070" s="49" t="s">
        <v>5894</v>
      </c>
      <c r="B4070" s="49" t="s">
        <v>731</v>
      </c>
      <c r="C4070" s="50">
        <v>3795</v>
      </c>
      <c r="D4070" s="49" t="s">
        <v>738</v>
      </c>
      <c r="E4070" s="49" t="s">
        <v>5895</v>
      </c>
      <c r="F4070" s="49" t="s">
        <v>738</v>
      </c>
      <c r="G4070" s="49">
        <v>47189</v>
      </c>
      <c r="H4070" s="49" t="s">
        <v>739</v>
      </c>
      <c r="I4070" s="50">
        <v>14258</v>
      </c>
      <c r="J4070" s="50">
        <v>147189000015</v>
      </c>
      <c r="K4070" s="49" t="s">
        <v>5908</v>
      </c>
      <c r="L4070" s="51">
        <v>1844</v>
      </c>
      <c r="M4070" s="52">
        <v>204254901</v>
      </c>
      <c r="N4070" s="52">
        <v>11435045</v>
      </c>
      <c r="O4070" s="52">
        <v>31171326</v>
      </c>
      <c r="P4070" s="52">
        <v>26641753</v>
      </c>
      <c r="Q4070" s="52">
        <v>215689946</v>
      </c>
      <c r="R4070" s="52">
        <v>57813079</v>
      </c>
      <c r="S4070" s="52">
        <v>273503025</v>
      </c>
      <c r="T4070" s="70" t="s">
        <v>10556</v>
      </c>
      <c r="U4070" s="70" t="s">
        <v>10560</v>
      </c>
    </row>
    <row r="4071" spans="1:21" x14ac:dyDescent="0.2">
      <c r="A4071" s="49" t="s">
        <v>2245</v>
      </c>
      <c r="B4071" s="49" t="s">
        <v>36</v>
      </c>
      <c r="C4071" s="50">
        <v>3761</v>
      </c>
      <c r="D4071" s="49" t="s">
        <v>84</v>
      </c>
      <c r="E4071" s="49" t="s">
        <v>6635</v>
      </c>
      <c r="F4071" s="49" t="s">
        <v>84</v>
      </c>
      <c r="G4071" s="49">
        <v>5266</v>
      </c>
      <c r="H4071" s="49" t="s">
        <v>85</v>
      </c>
      <c r="I4071" s="50">
        <v>14360</v>
      </c>
      <c r="J4071" s="50">
        <v>105266000312</v>
      </c>
      <c r="K4071" s="49" t="s">
        <v>6648</v>
      </c>
      <c r="L4071" s="51">
        <v>440</v>
      </c>
      <c r="M4071" s="52">
        <v>38594093</v>
      </c>
      <c r="N4071" s="52">
        <v>7718819</v>
      </c>
      <c r="O4071" s="52">
        <v>19800664</v>
      </c>
      <c r="P4071" s="52">
        <v>6660438</v>
      </c>
      <c r="Q4071" s="52">
        <v>46312912</v>
      </c>
      <c r="R4071" s="52">
        <v>26461102</v>
      </c>
      <c r="S4071" s="52">
        <v>72774014</v>
      </c>
      <c r="T4071" s="70" t="s">
        <v>10556</v>
      </c>
      <c r="U4071" s="70" t="s">
        <v>10560</v>
      </c>
    </row>
    <row r="4072" spans="1:21" x14ac:dyDescent="0.2">
      <c r="A4072" s="49" t="s">
        <v>4413</v>
      </c>
      <c r="B4072" s="49" t="s">
        <v>64</v>
      </c>
      <c r="C4072" s="50">
        <v>3773</v>
      </c>
      <c r="D4072" s="49" t="s">
        <v>374</v>
      </c>
      <c r="E4072" s="49" t="s">
        <v>4508</v>
      </c>
      <c r="F4072" s="49" t="s">
        <v>374</v>
      </c>
      <c r="G4072" s="49">
        <v>17541</v>
      </c>
      <c r="H4072" s="49" t="s">
        <v>391</v>
      </c>
      <c r="I4072" s="50">
        <v>18204</v>
      </c>
      <c r="J4072" s="50">
        <v>217541001793</v>
      </c>
      <c r="K4072" s="49" t="s">
        <v>4509</v>
      </c>
      <c r="L4072" s="51">
        <v>314</v>
      </c>
      <c r="M4072" s="52">
        <v>37345483</v>
      </c>
      <c r="N4072" s="52">
        <v>0</v>
      </c>
      <c r="O4072" s="52">
        <v>26591096</v>
      </c>
      <c r="P4072" s="52">
        <v>6660438</v>
      </c>
      <c r="Q4072" s="52">
        <v>37345483</v>
      </c>
      <c r="R4072" s="52">
        <v>33251534</v>
      </c>
      <c r="S4072" s="52">
        <v>70597017</v>
      </c>
      <c r="T4072" s="70" t="s">
        <v>10556</v>
      </c>
      <c r="U4072" s="70" t="s">
        <v>10560</v>
      </c>
    </row>
    <row r="4073" spans="1:21" x14ac:dyDescent="0.2">
      <c r="A4073" s="49" t="s">
        <v>5921</v>
      </c>
      <c r="B4073" s="49" t="s">
        <v>211</v>
      </c>
      <c r="C4073" s="50">
        <v>3781</v>
      </c>
      <c r="D4073" s="49" t="s">
        <v>489</v>
      </c>
      <c r="E4073" s="49" t="s">
        <v>5996</v>
      </c>
      <c r="F4073" s="49" t="s">
        <v>489</v>
      </c>
      <c r="G4073" s="49">
        <v>23350</v>
      </c>
      <c r="H4073" s="49" t="s">
        <v>497</v>
      </c>
      <c r="I4073" s="50">
        <v>20702</v>
      </c>
      <c r="J4073" s="50">
        <v>223068001578</v>
      </c>
      <c r="K4073" s="49" t="s">
        <v>5998</v>
      </c>
      <c r="L4073" s="51">
        <v>1051</v>
      </c>
      <c r="M4073" s="52">
        <v>121080362</v>
      </c>
      <c r="N4073" s="52">
        <v>0</v>
      </c>
      <c r="O4073" s="52">
        <v>25746159</v>
      </c>
      <c r="P4073" s="52">
        <v>6660438</v>
      </c>
      <c r="Q4073" s="52">
        <v>121080362</v>
      </c>
      <c r="R4073" s="52">
        <v>32406597</v>
      </c>
      <c r="S4073" s="52">
        <v>153486959</v>
      </c>
      <c r="T4073" s="70" t="s">
        <v>10556</v>
      </c>
      <c r="U4073" s="70" t="s">
        <v>10560</v>
      </c>
    </row>
    <row r="4074" spans="1:21" x14ac:dyDescent="0.2">
      <c r="A4074" s="49" t="s">
        <v>2245</v>
      </c>
      <c r="B4074" s="49" t="s">
        <v>36</v>
      </c>
      <c r="C4074" s="50">
        <v>3763</v>
      </c>
      <c r="D4074" s="49" t="s">
        <v>155</v>
      </c>
      <c r="E4074" s="49" t="s">
        <v>9942</v>
      </c>
      <c r="F4074" s="49" t="s">
        <v>155</v>
      </c>
      <c r="G4074" s="49">
        <v>5837</v>
      </c>
      <c r="H4074" s="49" t="s">
        <v>156</v>
      </c>
      <c r="I4074" s="50">
        <v>4262</v>
      </c>
      <c r="J4074" s="50">
        <v>205837000310</v>
      </c>
      <c r="K4074" s="49" t="s">
        <v>9953</v>
      </c>
      <c r="L4074" s="51">
        <v>2162</v>
      </c>
      <c r="M4074" s="52">
        <v>320707605</v>
      </c>
      <c r="N4074" s="52">
        <v>0</v>
      </c>
      <c r="O4074" s="52">
        <v>33900715</v>
      </c>
      <c r="P4074" s="52">
        <v>6660438</v>
      </c>
      <c r="Q4074" s="52">
        <v>320707605</v>
      </c>
      <c r="R4074" s="52">
        <v>40561153</v>
      </c>
      <c r="S4074" s="52">
        <v>361268758</v>
      </c>
      <c r="T4074" s="70" t="s">
        <v>10556</v>
      </c>
      <c r="U4074" s="70" t="s">
        <v>10560</v>
      </c>
    </row>
    <row r="4075" spans="1:21" x14ac:dyDescent="0.2">
      <c r="A4075" s="49" t="s">
        <v>6181</v>
      </c>
      <c r="B4075" s="49" t="s">
        <v>113</v>
      </c>
      <c r="C4075" s="50">
        <v>3798</v>
      </c>
      <c r="D4075" s="49" t="s">
        <v>791</v>
      </c>
      <c r="E4075" s="49" t="s">
        <v>8217</v>
      </c>
      <c r="F4075" s="49" t="s">
        <v>791</v>
      </c>
      <c r="G4075" s="49">
        <v>52786</v>
      </c>
      <c r="H4075" s="49" t="s">
        <v>843</v>
      </c>
      <c r="I4075" s="50">
        <v>12738</v>
      </c>
      <c r="J4075" s="50">
        <v>252786000130</v>
      </c>
      <c r="K4075" s="49" t="s">
        <v>8218</v>
      </c>
      <c r="L4075" s="51">
        <v>134</v>
      </c>
      <c r="M4075" s="52">
        <v>17382041</v>
      </c>
      <c r="N4075" s="52">
        <v>0</v>
      </c>
      <c r="O4075" s="52">
        <v>28013966</v>
      </c>
      <c r="P4075" s="52">
        <v>6660438</v>
      </c>
      <c r="Q4075" s="52">
        <v>17382041</v>
      </c>
      <c r="R4075" s="52">
        <v>34674404</v>
      </c>
      <c r="S4075" s="52">
        <v>52056445</v>
      </c>
      <c r="T4075" s="70" t="s">
        <v>10556</v>
      </c>
      <c r="U4075" s="70" t="s">
        <v>10560</v>
      </c>
    </row>
    <row r="4076" spans="1:21" x14ac:dyDescent="0.2">
      <c r="A4076" s="49" t="s">
        <v>4982</v>
      </c>
      <c r="B4076" s="49" t="s">
        <v>421</v>
      </c>
      <c r="C4076" s="50">
        <v>3777</v>
      </c>
      <c r="D4076" s="49" t="s">
        <v>422</v>
      </c>
      <c r="E4076" s="49" t="s">
        <v>5231</v>
      </c>
      <c r="F4076" s="49" t="s">
        <v>422</v>
      </c>
      <c r="G4076" s="49">
        <v>19450</v>
      </c>
      <c r="H4076" s="49" t="s">
        <v>438</v>
      </c>
      <c r="I4076" s="50">
        <v>6002</v>
      </c>
      <c r="J4076" s="50">
        <v>219450001254</v>
      </c>
      <c r="K4076" s="49" t="s">
        <v>5237</v>
      </c>
      <c r="L4076" s="51">
        <v>119</v>
      </c>
      <c r="M4076" s="52">
        <v>15333484</v>
      </c>
      <c r="N4076" s="52">
        <v>0</v>
      </c>
      <c r="O4076" s="52">
        <v>30394058</v>
      </c>
      <c r="P4076" s="52">
        <v>6660438</v>
      </c>
      <c r="Q4076" s="52">
        <v>15333484</v>
      </c>
      <c r="R4076" s="52">
        <v>37054496</v>
      </c>
      <c r="S4076" s="52">
        <v>52387980</v>
      </c>
      <c r="T4076" s="70" t="s">
        <v>10556</v>
      </c>
      <c r="U4076" s="70" t="s">
        <v>10560</v>
      </c>
    </row>
    <row r="4077" spans="1:21" x14ac:dyDescent="0.2">
      <c r="A4077" s="49" t="s">
        <v>4909</v>
      </c>
      <c r="B4077" s="49" t="s">
        <v>1126</v>
      </c>
      <c r="C4077" s="50">
        <v>3825</v>
      </c>
      <c r="D4077" s="49" t="s">
        <v>1127</v>
      </c>
      <c r="E4077" s="49" t="s">
        <v>4910</v>
      </c>
      <c r="F4077" s="49" t="s">
        <v>1127</v>
      </c>
      <c r="G4077" s="49">
        <v>85010</v>
      </c>
      <c r="H4077" s="49" t="s">
        <v>1128</v>
      </c>
      <c r="I4077" s="50">
        <v>14071</v>
      </c>
      <c r="J4077" s="50">
        <v>285010000259</v>
      </c>
      <c r="K4077" s="49" t="s">
        <v>4913</v>
      </c>
      <c r="L4077" s="51">
        <v>488</v>
      </c>
      <c r="M4077" s="52">
        <v>60433485</v>
      </c>
      <c r="N4077" s="52">
        <v>12086697</v>
      </c>
      <c r="O4077" s="52">
        <v>27447366</v>
      </c>
      <c r="P4077" s="52">
        <v>6660438</v>
      </c>
      <c r="Q4077" s="52">
        <v>72520182</v>
      </c>
      <c r="R4077" s="52">
        <v>34107804</v>
      </c>
      <c r="S4077" s="52">
        <v>106627986</v>
      </c>
      <c r="T4077" s="70" t="s">
        <v>10556</v>
      </c>
      <c r="U4077" s="70" t="s">
        <v>10560</v>
      </c>
    </row>
    <row r="4078" spans="1:21" x14ac:dyDescent="0.2">
      <c r="A4078" s="49" t="s">
        <v>6181</v>
      </c>
      <c r="B4078" s="49" t="s">
        <v>113</v>
      </c>
      <c r="C4078" s="50">
        <v>3798</v>
      </c>
      <c r="D4078" s="49" t="s">
        <v>791</v>
      </c>
      <c r="E4078" s="49" t="s">
        <v>8120</v>
      </c>
      <c r="F4078" s="49" t="s">
        <v>791</v>
      </c>
      <c r="G4078" s="49">
        <v>52506</v>
      </c>
      <c r="H4078" s="49" t="s">
        <v>828</v>
      </c>
      <c r="I4078" s="50">
        <v>12257</v>
      </c>
      <c r="J4078" s="50">
        <v>252506000199</v>
      </c>
      <c r="K4078" s="49" t="s">
        <v>8121</v>
      </c>
      <c r="L4078" s="51">
        <v>190</v>
      </c>
      <c r="M4078" s="52">
        <v>25420067</v>
      </c>
      <c r="N4078" s="52">
        <v>0</v>
      </c>
      <c r="O4078" s="52">
        <v>27912222</v>
      </c>
      <c r="P4078" s="52">
        <v>6660438</v>
      </c>
      <c r="Q4078" s="52">
        <v>25420067</v>
      </c>
      <c r="R4078" s="52">
        <v>34572660</v>
      </c>
      <c r="S4078" s="52">
        <v>59992727</v>
      </c>
      <c r="T4078" s="70" t="s">
        <v>10556</v>
      </c>
      <c r="U4078" s="70" t="s">
        <v>10560</v>
      </c>
    </row>
    <row r="4079" spans="1:21" x14ac:dyDescent="0.2">
      <c r="A4079" s="49" t="s">
        <v>5921</v>
      </c>
      <c r="B4079" s="49" t="s">
        <v>211</v>
      </c>
      <c r="C4079" s="50">
        <v>3781</v>
      </c>
      <c r="D4079" s="49" t="s">
        <v>489</v>
      </c>
      <c r="E4079" s="49" t="s">
        <v>5990</v>
      </c>
      <c r="F4079" s="49" t="s">
        <v>489</v>
      </c>
      <c r="G4079" s="49">
        <v>23300</v>
      </c>
      <c r="H4079" s="49" t="s">
        <v>496</v>
      </c>
      <c r="I4079" s="50">
        <v>20696</v>
      </c>
      <c r="J4079" s="50">
        <v>223417001068</v>
      </c>
      <c r="K4079" s="49" t="s">
        <v>5993</v>
      </c>
      <c r="L4079" s="51">
        <v>293</v>
      </c>
      <c r="M4079" s="52">
        <v>39251807</v>
      </c>
      <c r="N4079" s="52">
        <v>7850361</v>
      </c>
      <c r="O4079" s="52">
        <v>30059150</v>
      </c>
      <c r="P4079" s="52">
        <v>6660438</v>
      </c>
      <c r="Q4079" s="52">
        <v>47102168</v>
      </c>
      <c r="R4079" s="52">
        <v>36719588</v>
      </c>
      <c r="S4079" s="52">
        <v>83821756</v>
      </c>
      <c r="T4079" s="70" t="s">
        <v>10556</v>
      </c>
      <c r="U4079" s="70" t="s">
        <v>10560</v>
      </c>
    </row>
    <row r="4080" spans="1:21" ht="15" customHeight="1" x14ac:dyDescent="0.2">
      <c r="A4080" s="49" t="s">
        <v>3078</v>
      </c>
      <c r="B4080" s="49" t="s">
        <v>919</v>
      </c>
      <c r="C4080" s="50">
        <v>3808</v>
      </c>
      <c r="D4080" s="49" t="s">
        <v>920</v>
      </c>
      <c r="E4080" s="49" t="s">
        <v>9208</v>
      </c>
      <c r="F4080" s="49" t="s">
        <v>920</v>
      </c>
      <c r="G4080" s="49">
        <v>68615</v>
      </c>
      <c r="H4080" s="49" t="s">
        <v>126</v>
      </c>
      <c r="I4080" s="50">
        <v>131708</v>
      </c>
      <c r="J4080" s="50">
        <v>268615000895</v>
      </c>
      <c r="K4080" s="49" t="s">
        <v>9216</v>
      </c>
      <c r="L4080" s="51">
        <v>113</v>
      </c>
      <c r="M4080" s="52">
        <v>13922719</v>
      </c>
      <c r="N4080" s="52">
        <v>0</v>
      </c>
      <c r="O4080" s="52">
        <v>28022124</v>
      </c>
      <c r="P4080" s="52">
        <v>13320876</v>
      </c>
      <c r="Q4080" s="52">
        <v>13922719</v>
      </c>
      <c r="R4080" s="52">
        <v>41343000</v>
      </c>
      <c r="S4080" s="52">
        <v>55265719</v>
      </c>
      <c r="T4080" s="70" t="s">
        <v>10556</v>
      </c>
      <c r="U4080" s="70" t="s">
        <v>10560</v>
      </c>
    </row>
    <row r="4081" spans="1:21" ht="15" customHeight="1" x14ac:dyDescent="0.2">
      <c r="A4081" s="49" t="s">
        <v>4982</v>
      </c>
      <c r="B4081" s="49" t="s">
        <v>421</v>
      </c>
      <c r="C4081" s="50">
        <v>3777</v>
      </c>
      <c r="D4081" s="49" t="s">
        <v>422</v>
      </c>
      <c r="E4081" s="49" t="s">
        <v>5130</v>
      </c>
      <c r="F4081" s="49" t="s">
        <v>422</v>
      </c>
      <c r="G4081" s="49">
        <v>19256</v>
      </c>
      <c r="H4081" s="49" t="s">
        <v>430</v>
      </c>
      <c r="I4081" s="50">
        <v>3788</v>
      </c>
      <c r="J4081" s="50">
        <v>219256000191</v>
      </c>
      <c r="K4081" s="49" t="s">
        <v>5133</v>
      </c>
      <c r="L4081" s="51">
        <v>388</v>
      </c>
      <c r="M4081" s="52">
        <v>52410867</v>
      </c>
      <c r="N4081" s="52">
        <v>0</v>
      </c>
      <c r="O4081" s="52">
        <v>29854895</v>
      </c>
      <c r="P4081" s="52">
        <v>19981315</v>
      </c>
      <c r="Q4081" s="52">
        <v>52410867</v>
      </c>
      <c r="R4081" s="52">
        <v>49836210</v>
      </c>
      <c r="S4081" s="52">
        <v>102247077</v>
      </c>
      <c r="T4081" s="70" t="s">
        <v>10556</v>
      </c>
      <c r="U4081" s="70" t="s">
        <v>10560</v>
      </c>
    </row>
    <row r="4082" spans="1:21" x14ac:dyDescent="0.2">
      <c r="A4082" s="49" t="s">
        <v>5501</v>
      </c>
      <c r="B4082" s="49" t="s">
        <v>461</v>
      </c>
      <c r="C4082" s="50">
        <v>3779</v>
      </c>
      <c r="D4082" s="49" t="s">
        <v>462</v>
      </c>
      <c r="E4082" s="49" t="s">
        <v>5633</v>
      </c>
      <c r="F4082" s="49" t="s">
        <v>462</v>
      </c>
      <c r="G4082" s="49">
        <v>20770</v>
      </c>
      <c r="H4082" s="49" t="s">
        <v>485</v>
      </c>
      <c r="I4082" s="50">
        <v>111592</v>
      </c>
      <c r="J4082" s="50">
        <v>220770000190</v>
      </c>
      <c r="K4082" s="49" t="s">
        <v>5635</v>
      </c>
      <c r="L4082" s="51">
        <v>311</v>
      </c>
      <c r="M4082" s="52">
        <v>39981225</v>
      </c>
      <c r="N4082" s="52">
        <v>6712972</v>
      </c>
      <c r="O4082" s="52">
        <v>30031074</v>
      </c>
      <c r="P4082" s="52">
        <v>6660438</v>
      </c>
      <c r="Q4082" s="52">
        <v>46694197</v>
      </c>
      <c r="R4082" s="52">
        <v>36691512</v>
      </c>
      <c r="S4082" s="52">
        <v>83385709</v>
      </c>
      <c r="T4082" s="70" t="s">
        <v>10556</v>
      </c>
      <c r="U4082" s="70" t="s">
        <v>10560</v>
      </c>
    </row>
    <row r="4083" spans="1:21" x14ac:dyDescent="0.2">
      <c r="A4083" s="49" t="s">
        <v>3660</v>
      </c>
      <c r="B4083" s="49" t="s">
        <v>59</v>
      </c>
      <c r="C4083" s="50">
        <v>3767</v>
      </c>
      <c r="D4083" s="49" t="s">
        <v>201</v>
      </c>
      <c r="E4083" s="49" t="s">
        <v>3917</v>
      </c>
      <c r="F4083" s="49" t="s">
        <v>201</v>
      </c>
      <c r="G4083" s="49">
        <v>13836</v>
      </c>
      <c r="H4083" s="49" t="s">
        <v>244</v>
      </c>
      <c r="I4083" s="50">
        <v>5972</v>
      </c>
      <c r="J4083" s="50">
        <v>113836000039</v>
      </c>
      <c r="K4083" s="49" t="s">
        <v>3921</v>
      </c>
      <c r="L4083" s="51">
        <v>1637</v>
      </c>
      <c r="M4083" s="52">
        <v>165679935</v>
      </c>
      <c r="N4083" s="52">
        <v>0</v>
      </c>
      <c r="O4083" s="52">
        <v>22958496</v>
      </c>
      <c r="P4083" s="52">
        <v>6660438</v>
      </c>
      <c r="Q4083" s="52">
        <v>165679935</v>
      </c>
      <c r="R4083" s="52">
        <v>29618934</v>
      </c>
      <c r="S4083" s="52">
        <v>195298869</v>
      </c>
      <c r="T4083" s="70" t="s">
        <v>10556</v>
      </c>
      <c r="U4083" s="70" t="s">
        <v>10560</v>
      </c>
    </row>
    <row r="4084" spans="1:21" x14ac:dyDescent="0.2">
      <c r="A4084" s="49" t="s">
        <v>5921</v>
      </c>
      <c r="B4084" s="49" t="s">
        <v>211</v>
      </c>
      <c r="C4084" s="50">
        <v>3781</v>
      </c>
      <c r="D4084" s="49" t="s">
        <v>489</v>
      </c>
      <c r="E4084" s="49" t="s">
        <v>6158</v>
      </c>
      <c r="F4084" s="49" t="s">
        <v>489</v>
      </c>
      <c r="G4084" s="49">
        <v>23815</v>
      </c>
      <c r="H4084" s="49" t="s">
        <v>517</v>
      </c>
      <c r="I4084" s="50">
        <v>13902</v>
      </c>
      <c r="J4084" s="50">
        <v>223670000515</v>
      </c>
      <c r="K4084" s="49" t="s">
        <v>6159</v>
      </c>
      <c r="L4084" s="51">
        <v>825</v>
      </c>
      <c r="M4084" s="52">
        <v>161142988</v>
      </c>
      <c r="N4084" s="52">
        <v>0</v>
      </c>
      <c r="O4084" s="52">
        <v>43877270</v>
      </c>
      <c r="P4084" s="52">
        <v>6660438</v>
      </c>
      <c r="Q4084" s="52">
        <v>161142988</v>
      </c>
      <c r="R4084" s="52">
        <v>50537708</v>
      </c>
      <c r="S4084" s="52">
        <v>211680696</v>
      </c>
      <c r="T4084" s="70" t="s">
        <v>10556</v>
      </c>
      <c r="U4084" s="70" t="s">
        <v>10560</v>
      </c>
    </row>
    <row r="4085" spans="1:21" x14ac:dyDescent="0.2">
      <c r="A4085" s="49" t="s">
        <v>6798</v>
      </c>
      <c r="B4085" s="49" t="s">
        <v>674</v>
      </c>
      <c r="C4085" s="50">
        <v>3790</v>
      </c>
      <c r="D4085" s="49" t="s">
        <v>675</v>
      </c>
      <c r="E4085" s="49" t="s">
        <v>6859</v>
      </c>
      <c r="F4085" s="49" t="s">
        <v>675</v>
      </c>
      <c r="G4085" s="49">
        <v>41357</v>
      </c>
      <c r="H4085" s="49" t="s">
        <v>689</v>
      </c>
      <c r="I4085" s="50">
        <v>10600</v>
      </c>
      <c r="J4085" s="50">
        <v>241357000715</v>
      </c>
      <c r="K4085" s="49" t="s">
        <v>2953</v>
      </c>
      <c r="L4085" s="51">
        <v>397</v>
      </c>
      <c r="M4085" s="52">
        <v>52925401</v>
      </c>
      <c r="N4085" s="52">
        <v>4138199</v>
      </c>
      <c r="O4085" s="52">
        <v>30023262</v>
      </c>
      <c r="P4085" s="52">
        <v>6660438</v>
      </c>
      <c r="Q4085" s="52">
        <v>57063600</v>
      </c>
      <c r="R4085" s="52">
        <v>36683700</v>
      </c>
      <c r="S4085" s="52">
        <v>93747300</v>
      </c>
      <c r="T4085" s="70" t="s">
        <v>10556</v>
      </c>
      <c r="U4085" s="70" t="s">
        <v>10560</v>
      </c>
    </row>
    <row r="4086" spans="1:21" x14ac:dyDescent="0.2">
      <c r="A4086" s="49" t="s">
        <v>2872</v>
      </c>
      <c r="B4086" s="49" t="s">
        <v>1073</v>
      </c>
      <c r="C4086" s="50">
        <v>3817</v>
      </c>
      <c r="D4086" s="49" t="s">
        <v>1074</v>
      </c>
      <c r="E4086" s="49" t="s">
        <v>10125</v>
      </c>
      <c r="F4086" s="49" t="s">
        <v>1074</v>
      </c>
      <c r="G4086" s="49">
        <v>76828</v>
      </c>
      <c r="H4086" s="49" t="s">
        <v>1106</v>
      </c>
      <c r="I4086" s="50">
        <v>5648</v>
      </c>
      <c r="J4086" s="50">
        <v>276828000123</v>
      </c>
      <c r="K4086" s="49" t="s">
        <v>2953</v>
      </c>
      <c r="L4086" s="51">
        <v>253</v>
      </c>
      <c r="M4086" s="52">
        <v>31323808</v>
      </c>
      <c r="N4086" s="52">
        <v>0</v>
      </c>
      <c r="O4086" s="52">
        <v>27682991</v>
      </c>
      <c r="P4086" s="52">
        <v>6660438</v>
      </c>
      <c r="Q4086" s="52">
        <v>31323808</v>
      </c>
      <c r="R4086" s="52">
        <v>34343429</v>
      </c>
      <c r="S4086" s="52">
        <v>65667237</v>
      </c>
      <c r="T4086" s="70" t="s">
        <v>10556</v>
      </c>
      <c r="U4086" s="70" t="s">
        <v>10560</v>
      </c>
    </row>
    <row r="4087" spans="1:21" x14ac:dyDescent="0.2">
      <c r="A4087" s="49" t="s">
        <v>2872</v>
      </c>
      <c r="B4087" s="49" t="s">
        <v>1073</v>
      </c>
      <c r="C4087" s="50">
        <v>3817</v>
      </c>
      <c r="D4087" s="49" t="s">
        <v>1074</v>
      </c>
      <c r="E4087" s="49" t="s">
        <v>10046</v>
      </c>
      <c r="F4087" s="49" t="s">
        <v>1074</v>
      </c>
      <c r="G4087" s="49">
        <v>76233</v>
      </c>
      <c r="H4087" s="49" t="s">
        <v>1087</v>
      </c>
      <c r="I4087" s="50">
        <v>6186</v>
      </c>
      <c r="J4087" s="50">
        <v>276233001240</v>
      </c>
      <c r="K4087" s="49" t="s">
        <v>2953</v>
      </c>
      <c r="L4087" s="51">
        <v>206</v>
      </c>
      <c r="M4087" s="52">
        <v>25401351</v>
      </c>
      <c r="N4087" s="52">
        <v>0</v>
      </c>
      <c r="O4087" s="52">
        <v>26662482</v>
      </c>
      <c r="P4087" s="52">
        <v>6660438</v>
      </c>
      <c r="Q4087" s="52">
        <v>25401351</v>
      </c>
      <c r="R4087" s="52">
        <v>33322920</v>
      </c>
      <c r="S4087" s="52">
        <v>58724271</v>
      </c>
      <c r="T4087" s="70" t="s">
        <v>10556</v>
      </c>
      <c r="U4087" s="70" t="s">
        <v>10560</v>
      </c>
    </row>
    <row r="4088" spans="1:21" x14ac:dyDescent="0.2">
      <c r="A4088" s="49" t="s">
        <v>2872</v>
      </c>
      <c r="B4088" s="49" t="s">
        <v>1073</v>
      </c>
      <c r="C4088" s="50">
        <v>3818</v>
      </c>
      <c r="D4088" s="49" t="s">
        <v>1071</v>
      </c>
      <c r="E4088" s="49" t="s">
        <v>4565</v>
      </c>
      <c r="F4088" s="49" t="s">
        <v>1071</v>
      </c>
      <c r="G4088" s="49">
        <v>76001</v>
      </c>
      <c r="H4088" s="49" t="s">
        <v>1072</v>
      </c>
      <c r="I4088" s="50">
        <v>15325</v>
      </c>
      <c r="J4088" s="50">
        <v>176001004256</v>
      </c>
      <c r="K4088" s="49" t="s">
        <v>2953</v>
      </c>
      <c r="L4088" s="51">
        <v>1455</v>
      </c>
      <c r="M4088" s="52">
        <v>132791172</v>
      </c>
      <c r="N4088" s="52">
        <v>12054800</v>
      </c>
      <c r="O4088" s="52">
        <v>20227905</v>
      </c>
      <c r="P4088" s="52">
        <v>26641753</v>
      </c>
      <c r="Q4088" s="52">
        <v>144845972</v>
      </c>
      <c r="R4088" s="52">
        <v>46869658</v>
      </c>
      <c r="S4088" s="52">
        <v>191715630</v>
      </c>
      <c r="T4088" s="70" t="s">
        <v>10556</v>
      </c>
      <c r="U4088" s="70" t="s">
        <v>10560</v>
      </c>
    </row>
    <row r="4089" spans="1:21" x14ac:dyDescent="0.2">
      <c r="A4089" s="49" t="s">
        <v>2245</v>
      </c>
      <c r="B4089" s="49" t="s">
        <v>36</v>
      </c>
      <c r="C4089" s="50">
        <v>3759</v>
      </c>
      <c r="D4089" s="49" t="s">
        <v>34</v>
      </c>
      <c r="E4089" s="49" t="s">
        <v>7491</v>
      </c>
      <c r="F4089" s="49" t="s">
        <v>34</v>
      </c>
      <c r="G4089" s="49">
        <v>5001</v>
      </c>
      <c r="H4089" s="49" t="s">
        <v>35</v>
      </c>
      <c r="I4089" s="50">
        <v>9564</v>
      </c>
      <c r="J4089" s="50">
        <v>105001001252</v>
      </c>
      <c r="K4089" s="49" t="s">
        <v>2953</v>
      </c>
      <c r="L4089" s="51">
        <v>1187</v>
      </c>
      <c r="M4089" s="52">
        <v>112866787</v>
      </c>
      <c r="N4089" s="52">
        <v>16045759</v>
      </c>
      <c r="O4089" s="52">
        <v>20461051</v>
      </c>
      <c r="P4089" s="52">
        <v>26641753</v>
      </c>
      <c r="Q4089" s="52">
        <v>128912546</v>
      </c>
      <c r="R4089" s="52">
        <v>47102804</v>
      </c>
      <c r="S4089" s="52">
        <v>176015350</v>
      </c>
      <c r="T4089" s="70" t="s">
        <v>10556</v>
      </c>
      <c r="U4089" s="70" t="s">
        <v>10560</v>
      </c>
    </row>
    <row r="4090" spans="1:21" x14ac:dyDescent="0.2">
      <c r="A4090" s="49" t="s">
        <v>2945</v>
      </c>
      <c r="B4090" s="49" t="s">
        <v>891</v>
      </c>
      <c r="C4090" s="50">
        <v>3804</v>
      </c>
      <c r="D4090" s="49" t="s">
        <v>890</v>
      </c>
      <c r="E4090" s="49" t="s">
        <v>2946</v>
      </c>
      <c r="F4090" s="49" t="s">
        <v>890</v>
      </c>
      <c r="G4090" s="49">
        <v>63001</v>
      </c>
      <c r="H4090" s="49" t="s">
        <v>52</v>
      </c>
      <c r="I4090" s="50">
        <v>4614</v>
      </c>
      <c r="J4090" s="50">
        <v>163001000515</v>
      </c>
      <c r="K4090" s="49" t="s">
        <v>2953</v>
      </c>
      <c r="L4090" s="51">
        <v>1029</v>
      </c>
      <c r="M4090" s="52">
        <v>95970260</v>
      </c>
      <c r="N4090" s="52">
        <v>5217168</v>
      </c>
      <c r="O4090" s="52">
        <v>20491461</v>
      </c>
      <c r="P4090" s="52">
        <v>6660438</v>
      </c>
      <c r="Q4090" s="52">
        <v>101187428</v>
      </c>
      <c r="R4090" s="52">
        <v>27151899</v>
      </c>
      <c r="S4090" s="52">
        <v>128339327</v>
      </c>
      <c r="T4090" s="70" t="s">
        <v>10556</v>
      </c>
      <c r="U4090" s="70" t="s">
        <v>10560</v>
      </c>
    </row>
    <row r="4091" spans="1:21" x14ac:dyDescent="0.2">
      <c r="A4091" s="49" t="s">
        <v>5921</v>
      </c>
      <c r="B4091" s="49" t="s">
        <v>211</v>
      </c>
      <c r="C4091" s="50">
        <v>3781</v>
      </c>
      <c r="D4091" s="49" t="s">
        <v>489</v>
      </c>
      <c r="E4091" s="49" t="s">
        <v>5946</v>
      </c>
      <c r="F4091" s="49" t="s">
        <v>489</v>
      </c>
      <c r="G4091" s="49">
        <v>23162</v>
      </c>
      <c r="H4091" s="49" t="s">
        <v>492</v>
      </c>
      <c r="I4091" s="50">
        <v>21023</v>
      </c>
      <c r="J4091" s="50">
        <v>223162000887</v>
      </c>
      <c r="K4091" s="49" t="s">
        <v>5955</v>
      </c>
      <c r="L4091" s="51">
        <v>425</v>
      </c>
      <c r="M4091" s="52">
        <v>59419030</v>
      </c>
      <c r="N4091" s="52">
        <v>0</v>
      </c>
      <c r="O4091" s="52">
        <v>30313595</v>
      </c>
      <c r="P4091" s="52">
        <v>6660438</v>
      </c>
      <c r="Q4091" s="52">
        <v>59419030</v>
      </c>
      <c r="R4091" s="52">
        <v>36974033</v>
      </c>
      <c r="S4091" s="52">
        <v>96393063</v>
      </c>
      <c r="T4091" s="70" t="s">
        <v>10556</v>
      </c>
      <c r="U4091" s="70" t="s">
        <v>10560</v>
      </c>
    </row>
    <row r="4092" spans="1:21" x14ac:dyDescent="0.2">
      <c r="A4092" s="49" t="s">
        <v>6766</v>
      </c>
      <c r="B4092" s="49" t="s">
        <v>1177</v>
      </c>
      <c r="C4092" s="50">
        <v>3830</v>
      </c>
      <c r="D4092" s="49" t="s">
        <v>1175</v>
      </c>
      <c r="E4092" s="49" t="s">
        <v>6777</v>
      </c>
      <c r="F4092" s="49" t="s">
        <v>1175</v>
      </c>
      <c r="G4092" s="49">
        <v>95200</v>
      </c>
      <c r="H4092" s="49" t="s">
        <v>301</v>
      </c>
      <c r="I4092" s="50">
        <v>4482</v>
      </c>
      <c r="J4092" s="50">
        <v>295200000021</v>
      </c>
      <c r="K4092" s="49" t="s">
        <v>4444</v>
      </c>
      <c r="L4092" s="51">
        <v>59</v>
      </c>
      <c r="M4092" s="52">
        <v>8337283</v>
      </c>
      <c r="N4092" s="52">
        <v>1554960</v>
      </c>
      <c r="O4092" s="52">
        <v>34137013</v>
      </c>
      <c r="P4092" s="52">
        <v>6660438</v>
      </c>
      <c r="Q4092" s="52">
        <v>9892243</v>
      </c>
      <c r="R4092" s="52">
        <v>40797451</v>
      </c>
      <c r="S4092" s="52">
        <v>50689694</v>
      </c>
      <c r="T4092" s="70" t="s">
        <v>10556</v>
      </c>
      <c r="U4092" s="70" t="s">
        <v>10560</v>
      </c>
    </row>
    <row r="4093" spans="1:21" x14ac:dyDescent="0.2">
      <c r="A4093" s="49" t="s">
        <v>5921</v>
      </c>
      <c r="B4093" s="49" t="s">
        <v>211</v>
      </c>
      <c r="C4093" s="50">
        <v>3781</v>
      </c>
      <c r="D4093" s="49" t="s">
        <v>489</v>
      </c>
      <c r="E4093" s="49" t="s">
        <v>6062</v>
      </c>
      <c r="F4093" s="49" t="s">
        <v>489</v>
      </c>
      <c r="G4093" s="49">
        <v>23574</v>
      </c>
      <c r="H4093" s="49" t="s">
        <v>506</v>
      </c>
      <c r="I4093" s="50">
        <v>14840</v>
      </c>
      <c r="J4093" s="50">
        <v>223574000130</v>
      </c>
      <c r="K4093" s="49" t="s">
        <v>4444</v>
      </c>
      <c r="L4093" s="51">
        <v>496</v>
      </c>
      <c r="M4093" s="52">
        <v>95481444</v>
      </c>
      <c r="N4093" s="52">
        <v>0</v>
      </c>
      <c r="O4093" s="52">
        <v>42801909</v>
      </c>
      <c r="P4093" s="52">
        <v>6660438</v>
      </c>
      <c r="Q4093" s="52">
        <v>95481444</v>
      </c>
      <c r="R4093" s="52">
        <v>49462347</v>
      </c>
      <c r="S4093" s="52">
        <v>144943791</v>
      </c>
      <c r="T4093" s="70" t="s">
        <v>10556</v>
      </c>
      <c r="U4093" s="70" t="s">
        <v>10560</v>
      </c>
    </row>
    <row r="4094" spans="1:21" x14ac:dyDescent="0.2">
      <c r="A4094" s="49" t="s">
        <v>4413</v>
      </c>
      <c r="B4094" s="49" t="s">
        <v>64</v>
      </c>
      <c r="C4094" s="50">
        <v>3773</v>
      </c>
      <c r="D4094" s="49" t="s">
        <v>374</v>
      </c>
      <c r="E4094" s="49" t="s">
        <v>4441</v>
      </c>
      <c r="F4094" s="49" t="s">
        <v>374</v>
      </c>
      <c r="G4094" s="49">
        <v>17088</v>
      </c>
      <c r="H4094" s="49" t="s">
        <v>378</v>
      </c>
      <c r="I4094" s="50">
        <v>13558</v>
      </c>
      <c r="J4094" s="50">
        <v>117088000255</v>
      </c>
      <c r="K4094" s="49" t="s">
        <v>4444</v>
      </c>
      <c r="L4094" s="51">
        <v>710</v>
      </c>
      <c r="M4094" s="52">
        <v>73317905</v>
      </c>
      <c r="N4094" s="52">
        <v>7625314</v>
      </c>
      <c r="O4094" s="52">
        <v>28420897</v>
      </c>
      <c r="P4094" s="52">
        <v>6660438</v>
      </c>
      <c r="Q4094" s="52">
        <v>80943219</v>
      </c>
      <c r="R4094" s="52">
        <v>35081335</v>
      </c>
      <c r="S4094" s="52">
        <v>116024554</v>
      </c>
      <c r="T4094" s="70" t="s">
        <v>10556</v>
      </c>
      <c r="U4094" s="70" t="s">
        <v>10560</v>
      </c>
    </row>
    <row r="4095" spans="1:21" x14ac:dyDescent="0.2">
      <c r="A4095" s="49" t="s">
        <v>2245</v>
      </c>
      <c r="B4095" s="49" t="s">
        <v>36</v>
      </c>
      <c r="C4095" s="50">
        <v>3759</v>
      </c>
      <c r="D4095" s="49" t="s">
        <v>34</v>
      </c>
      <c r="E4095" s="49" t="s">
        <v>7491</v>
      </c>
      <c r="F4095" s="49" t="s">
        <v>34</v>
      </c>
      <c r="G4095" s="49">
        <v>5001</v>
      </c>
      <c r="H4095" s="49" t="s">
        <v>35</v>
      </c>
      <c r="I4095" s="50">
        <v>9527</v>
      </c>
      <c r="J4095" s="50">
        <v>105001002496</v>
      </c>
      <c r="K4095" s="49" t="s">
        <v>4444</v>
      </c>
      <c r="L4095" s="51">
        <v>577</v>
      </c>
      <c r="M4095" s="52">
        <v>55444062</v>
      </c>
      <c r="N4095" s="52">
        <v>3362793</v>
      </c>
      <c r="O4095" s="52">
        <v>20461051</v>
      </c>
      <c r="P4095" s="52">
        <v>13320876</v>
      </c>
      <c r="Q4095" s="52">
        <v>58806855</v>
      </c>
      <c r="R4095" s="52">
        <v>33781927</v>
      </c>
      <c r="S4095" s="52">
        <v>92588782</v>
      </c>
      <c r="T4095" s="70" t="s">
        <v>10556</v>
      </c>
      <c r="U4095" s="70" t="s">
        <v>10560</v>
      </c>
    </row>
    <row r="4096" spans="1:21" x14ac:dyDescent="0.2">
      <c r="A4096" s="49" t="s">
        <v>4312</v>
      </c>
      <c r="B4096" s="49" t="s">
        <v>393</v>
      </c>
      <c r="C4096" s="50">
        <v>3807</v>
      </c>
      <c r="D4096" s="49" t="s">
        <v>907</v>
      </c>
      <c r="E4096" s="49" t="s">
        <v>6607</v>
      </c>
      <c r="F4096" s="49" t="s">
        <v>907</v>
      </c>
      <c r="G4096" s="49">
        <v>66170</v>
      </c>
      <c r="H4096" s="49" t="s">
        <v>908</v>
      </c>
      <c r="I4096" s="50">
        <v>17893</v>
      </c>
      <c r="J4096" s="50">
        <v>166170000159</v>
      </c>
      <c r="K4096" s="49" t="s">
        <v>4444</v>
      </c>
      <c r="L4096" s="51">
        <v>1580</v>
      </c>
      <c r="M4096" s="52">
        <v>141732736</v>
      </c>
      <c r="N4096" s="52">
        <v>0</v>
      </c>
      <c r="O4096" s="52">
        <v>20276724</v>
      </c>
      <c r="P4096" s="52">
        <v>6660438</v>
      </c>
      <c r="Q4096" s="52">
        <v>141732736</v>
      </c>
      <c r="R4096" s="52">
        <v>26937162</v>
      </c>
      <c r="S4096" s="52">
        <v>168669898</v>
      </c>
      <c r="T4096" s="70" t="s">
        <v>10556</v>
      </c>
      <c r="U4096" s="70" t="s">
        <v>10560</v>
      </c>
    </row>
    <row r="4097" spans="1:21" x14ac:dyDescent="0.2">
      <c r="A4097" s="49" t="s">
        <v>5501</v>
      </c>
      <c r="B4097" s="49" t="s">
        <v>461</v>
      </c>
      <c r="C4097" s="50">
        <v>3779</v>
      </c>
      <c r="D4097" s="49" t="s">
        <v>462</v>
      </c>
      <c r="E4097" s="49" t="s">
        <v>5555</v>
      </c>
      <c r="F4097" s="49" t="s">
        <v>462</v>
      </c>
      <c r="G4097" s="49">
        <v>20228</v>
      </c>
      <c r="H4097" s="49" t="s">
        <v>470</v>
      </c>
      <c r="I4097" s="50">
        <v>17544</v>
      </c>
      <c r="J4097" s="50">
        <v>220228001627</v>
      </c>
      <c r="K4097" s="49" t="s">
        <v>5560</v>
      </c>
      <c r="L4097" s="51">
        <v>514</v>
      </c>
      <c r="M4097" s="52">
        <v>72097494</v>
      </c>
      <c r="N4097" s="52">
        <v>3300397</v>
      </c>
      <c r="O4097" s="52">
        <v>31205865</v>
      </c>
      <c r="P4097" s="52">
        <v>6660438</v>
      </c>
      <c r="Q4097" s="52">
        <v>75397891</v>
      </c>
      <c r="R4097" s="52">
        <v>37866303</v>
      </c>
      <c r="S4097" s="52">
        <v>113264194</v>
      </c>
      <c r="T4097" s="70" t="s">
        <v>10556</v>
      </c>
      <c r="U4097" s="70" t="s">
        <v>10560</v>
      </c>
    </row>
    <row r="4098" spans="1:21" x14ac:dyDescent="0.2">
      <c r="A4098" s="49" t="s">
        <v>4413</v>
      </c>
      <c r="B4098" s="49" t="s">
        <v>64</v>
      </c>
      <c r="C4098" s="50">
        <v>3773</v>
      </c>
      <c r="D4098" s="49" t="s">
        <v>374</v>
      </c>
      <c r="E4098" s="49" t="s">
        <v>4452</v>
      </c>
      <c r="F4098" s="49" t="s">
        <v>374</v>
      </c>
      <c r="G4098" s="49">
        <v>17272</v>
      </c>
      <c r="H4098" s="49" t="s">
        <v>380</v>
      </c>
      <c r="I4098" s="50">
        <v>17522</v>
      </c>
      <c r="J4098" s="50">
        <v>217272000106</v>
      </c>
      <c r="K4098" s="49" t="s">
        <v>4453</v>
      </c>
      <c r="L4098" s="51">
        <v>374</v>
      </c>
      <c r="M4098" s="52">
        <v>43884772</v>
      </c>
      <c r="N4098" s="52">
        <v>8776954</v>
      </c>
      <c r="O4098" s="52">
        <v>26628783</v>
      </c>
      <c r="P4098" s="52">
        <v>6660438</v>
      </c>
      <c r="Q4098" s="52">
        <v>52661726</v>
      </c>
      <c r="R4098" s="52">
        <v>33289221</v>
      </c>
      <c r="S4098" s="52">
        <v>85950947</v>
      </c>
      <c r="T4098" s="70" t="s">
        <v>10556</v>
      </c>
      <c r="U4098" s="70" t="s">
        <v>10560</v>
      </c>
    </row>
    <row r="4099" spans="1:21" x14ac:dyDescent="0.2">
      <c r="A4099" s="49" t="s">
        <v>4581</v>
      </c>
      <c r="B4099" s="49" t="s">
        <v>1025</v>
      </c>
      <c r="C4099" s="50">
        <v>3815</v>
      </c>
      <c r="D4099" s="49" t="s">
        <v>1026</v>
      </c>
      <c r="E4099" s="49" t="s">
        <v>9692</v>
      </c>
      <c r="F4099" s="49" t="s">
        <v>1026</v>
      </c>
      <c r="G4099" s="49">
        <v>73217</v>
      </c>
      <c r="H4099" s="49" t="s">
        <v>1038</v>
      </c>
      <c r="I4099" s="50">
        <v>8466</v>
      </c>
      <c r="J4099" s="50">
        <v>273217000072</v>
      </c>
      <c r="K4099" s="49" t="s">
        <v>9695</v>
      </c>
      <c r="L4099" s="51">
        <v>325</v>
      </c>
      <c r="M4099" s="52">
        <v>47754433</v>
      </c>
      <c r="N4099" s="52">
        <v>0</v>
      </c>
      <c r="O4099" s="52">
        <v>33494824</v>
      </c>
      <c r="P4099" s="52">
        <v>6660438</v>
      </c>
      <c r="Q4099" s="52">
        <v>47754433</v>
      </c>
      <c r="R4099" s="52">
        <v>40155262</v>
      </c>
      <c r="S4099" s="52">
        <v>87909695</v>
      </c>
      <c r="T4099" s="70" t="s">
        <v>10556</v>
      </c>
      <c r="U4099" s="70" t="s">
        <v>10560</v>
      </c>
    </row>
    <row r="4100" spans="1:21" x14ac:dyDescent="0.2">
      <c r="A4100" s="49" t="s">
        <v>6798</v>
      </c>
      <c r="B4100" s="49" t="s">
        <v>674</v>
      </c>
      <c r="C4100" s="50">
        <v>3790</v>
      </c>
      <c r="D4100" s="49" t="s">
        <v>675</v>
      </c>
      <c r="E4100" s="49" t="s">
        <v>6947</v>
      </c>
      <c r="F4100" s="49" t="s">
        <v>675</v>
      </c>
      <c r="G4100" s="49">
        <v>41807</v>
      </c>
      <c r="H4100" s="49" t="s">
        <v>708</v>
      </c>
      <c r="I4100" s="50">
        <v>7718</v>
      </c>
      <c r="J4100" s="50">
        <v>241807000176</v>
      </c>
      <c r="K4100" s="49" t="s">
        <v>6948</v>
      </c>
      <c r="L4100" s="51">
        <v>227</v>
      </c>
      <c r="M4100" s="52">
        <v>26422052</v>
      </c>
      <c r="N4100" s="52">
        <v>0</v>
      </c>
      <c r="O4100" s="52">
        <v>26697682</v>
      </c>
      <c r="P4100" s="52">
        <v>6660438</v>
      </c>
      <c r="Q4100" s="52">
        <v>26422052</v>
      </c>
      <c r="R4100" s="52">
        <v>33358120</v>
      </c>
      <c r="S4100" s="52">
        <v>59780172</v>
      </c>
      <c r="T4100" s="70" t="s">
        <v>10556</v>
      </c>
      <c r="U4100" s="70" t="s">
        <v>10560</v>
      </c>
    </row>
    <row r="4101" spans="1:21" x14ac:dyDescent="0.2">
      <c r="A4101" s="49" t="s">
        <v>2245</v>
      </c>
      <c r="B4101" s="49" t="s">
        <v>36</v>
      </c>
      <c r="C4101" s="50">
        <v>3759</v>
      </c>
      <c r="D4101" s="49" t="s">
        <v>34</v>
      </c>
      <c r="E4101" s="49" t="s">
        <v>7491</v>
      </c>
      <c r="F4101" s="49" t="s">
        <v>34</v>
      </c>
      <c r="G4101" s="49">
        <v>5001</v>
      </c>
      <c r="H4101" s="49" t="s">
        <v>35</v>
      </c>
      <c r="I4101" s="50">
        <v>141265</v>
      </c>
      <c r="J4101" s="50">
        <v>205001026632</v>
      </c>
      <c r="K4101" s="49" t="s">
        <v>7660</v>
      </c>
      <c r="L4101" s="51">
        <v>853</v>
      </c>
      <c r="M4101" s="52">
        <v>83561069</v>
      </c>
      <c r="N4101" s="52">
        <v>4829691</v>
      </c>
      <c r="O4101" s="52">
        <v>20461051</v>
      </c>
      <c r="P4101" s="52">
        <v>19981315</v>
      </c>
      <c r="Q4101" s="52">
        <v>88390760</v>
      </c>
      <c r="R4101" s="52">
        <v>40442366</v>
      </c>
      <c r="S4101" s="52">
        <v>128833126</v>
      </c>
      <c r="T4101" s="70" t="s">
        <v>10556</v>
      </c>
      <c r="U4101" s="70" t="s">
        <v>10560</v>
      </c>
    </row>
    <row r="4102" spans="1:21" x14ac:dyDescent="0.2">
      <c r="A4102" s="49" t="s">
        <v>5921</v>
      </c>
      <c r="B4102" s="49" t="s">
        <v>211</v>
      </c>
      <c r="C4102" s="50">
        <v>3781</v>
      </c>
      <c r="D4102" s="49" t="s">
        <v>489</v>
      </c>
      <c r="E4102" s="49" t="s">
        <v>5946</v>
      </c>
      <c r="F4102" s="49" t="s">
        <v>489</v>
      </c>
      <c r="G4102" s="49">
        <v>23162</v>
      </c>
      <c r="H4102" s="49" t="s">
        <v>492</v>
      </c>
      <c r="I4102" s="50">
        <v>21026</v>
      </c>
      <c r="J4102" s="50">
        <v>223162001166</v>
      </c>
      <c r="K4102" s="49" t="s">
        <v>5947</v>
      </c>
      <c r="L4102" s="51">
        <v>326</v>
      </c>
      <c r="M4102" s="52">
        <v>44318621</v>
      </c>
      <c r="N4102" s="52">
        <v>0</v>
      </c>
      <c r="O4102" s="52">
        <v>30313595</v>
      </c>
      <c r="P4102" s="52">
        <v>6660438</v>
      </c>
      <c r="Q4102" s="52">
        <v>44318621</v>
      </c>
      <c r="R4102" s="52">
        <v>36974033</v>
      </c>
      <c r="S4102" s="52">
        <v>81292654</v>
      </c>
      <c r="T4102" s="70" t="s">
        <v>10556</v>
      </c>
      <c r="U4102" s="70" t="s">
        <v>10560</v>
      </c>
    </row>
    <row r="4103" spans="1:21" x14ac:dyDescent="0.2">
      <c r="A4103" s="49" t="s">
        <v>2949</v>
      </c>
      <c r="B4103" s="49" t="s">
        <v>851</v>
      </c>
      <c r="C4103" s="50">
        <v>3801</v>
      </c>
      <c r="D4103" s="49" t="s">
        <v>852</v>
      </c>
      <c r="E4103" s="49" t="s">
        <v>8451</v>
      </c>
      <c r="F4103" s="49" t="s">
        <v>852</v>
      </c>
      <c r="G4103" s="49">
        <v>54673</v>
      </c>
      <c r="H4103" s="49" t="s">
        <v>600</v>
      </c>
      <c r="I4103" s="50">
        <v>11988</v>
      </c>
      <c r="J4103" s="50">
        <v>254673000039</v>
      </c>
      <c r="K4103" s="49" t="s">
        <v>8453</v>
      </c>
      <c r="L4103" s="51">
        <v>873</v>
      </c>
      <c r="M4103" s="52">
        <v>115006896</v>
      </c>
      <c r="N4103" s="52">
        <v>2844751</v>
      </c>
      <c r="O4103" s="52">
        <v>29732722</v>
      </c>
      <c r="P4103" s="52">
        <v>6660438</v>
      </c>
      <c r="Q4103" s="52">
        <v>117851647</v>
      </c>
      <c r="R4103" s="52">
        <v>36393160</v>
      </c>
      <c r="S4103" s="52">
        <v>154244807</v>
      </c>
      <c r="T4103" s="70" t="s">
        <v>10556</v>
      </c>
      <c r="U4103" s="70" t="s">
        <v>10560</v>
      </c>
    </row>
    <row r="4104" spans="1:21" x14ac:dyDescent="0.2">
      <c r="A4104" s="49" t="s">
        <v>3660</v>
      </c>
      <c r="B4104" s="49" t="s">
        <v>59</v>
      </c>
      <c r="C4104" s="50">
        <v>3767</v>
      </c>
      <c r="D4104" s="49" t="s">
        <v>201</v>
      </c>
      <c r="E4104" s="49" t="s">
        <v>3804</v>
      </c>
      <c r="F4104" s="49" t="s">
        <v>201</v>
      </c>
      <c r="G4104" s="49">
        <v>13473</v>
      </c>
      <c r="H4104" s="49" t="s">
        <v>224</v>
      </c>
      <c r="I4104" s="50">
        <v>23966</v>
      </c>
      <c r="J4104" s="50">
        <v>213473001296</v>
      </c>
      <c r="K4104" s="49" t="s">
        <v>3805</v>
      </c>
      <c r="L4104" s="51">
        <v>1075</v>
      </c>
      <c r="M4104" s="52">
        <v>179408643</v>
      </c>
      <c r="N4104" s="52">
        <v>0</v>
      </c>
      <c r="O4104" s="52">
        <v>38921506</v>
      </c>
      <c r="P4104" s="52">
        <v>6660438</v>
      </c>
      <c r="Q4104" s="52">
        <v>179408643</v>
      </c>
      <c r="R4104" s="52">
        <v>45581944</v>
      </c>
      <c r="S4104" s="52">
        <v>224990587</v>
      </c>
      <c r="T4104" s="70" t="s">
        <v>10556</v>
      </c>
      <c r="U4104" s="70" t="s">
        <v>10560</v>
      </c>
    </row>
    <row r="4105" spans="1:21" x14ac:dyDescent="0.2">
      <c r="A4105" s="49" t="s">
        <v>2872</v>
      </c>
      <c r="B4105" s="49" t="s">
        <v>1073</v>
      </c>
      <c r="C4105" s="50">
        <v>3823</v>
      </c>
      <c r="D4105" s="49" t="s">
        <v>1107</v>
      </c>
      <c r="E4105" s="49" t="s">
        <v>9849</v>
      </c>
      <c r="F4105" s="49" t="s">
        <v>1107</v>
      </c>
      <c r="G4105" s="49">
        <v>76834</v>
      </c>
      <c r="H4105" s="49" t="s">
        <v>1108</v>
      </c>
      <c r="I4105" s="50">
        <v>20361</v>
      </c>
      <c r="J4105" s="50">
        <v>176834000351</v>
      </c>
      <c r="K4105" s="49" t="s">
        <v>9854</v>
      </c>
      <c r="L4105" s="51">
        <v>1496</v>
      </c>
      <c r="M4105" s="52">
        <v>141733254</v>
      </c>
      <c r="N4105" s="52">
        <v>4619865</v>
      </c>
      <c r="O4105" s="52">
        <v>20527233</v>
      </c>
      <c r="P4105" s="52">
        <v>6660438</v>
      </c>
      <c r="Q4105" s="52">
        <v>146353119</v>
      </c>
      <c r="R4105" s="52">
        <v>27187671</v>
      </c>
      <c r="S4105" s="52">
        <v>173540790</v>
      </c>
      <c r="T4105" s="70" t="s">
        <v>10556</v>
      </c>
      <c r="U4105" s="70" t="s">
        <v>10560</v>
      </c>
    </row>
    <row r="4106" spans="1:21" x14ac:dyDescent="0.2">
      <c r="A4106" s="49" t="s">
        <v>5921</v>
      </c>
      <c r="B4106" s="49" t="s">
        <v>211</v>
      </c>
      <c r="C4106" s="50">
        <v>3781</v>
      </c>
      <c r="D4106" s="49" t="s">
        <v>489</v>
      </c>
      <c r="E4106" s="49" t="s">
        <v>6121</v>
      </c>
      <c r="F4106" s="49" t="s">
        <v>489</v>
      </c>
      <c r="G4106" s="49">
        <v>23682</v>
      </c>
      <c r="H4106" s="49" t="s">
        <v>514</v>
      </c>
      <c r="I4106" s="50">
        <v>14606</v>
      </c>
      <c r="J4106" s="50">
        <v>223466001341</v>
      </c>
      <c r="K4106" s="49" t="s">
        <v>6123</v>
      </c>
      <c r="L4106" s="51">
        <v>210</v>
      </c>
      <c r="M4106" s="52">
        <v>33011974</v>
      </c>
      <c r="N4106" s="52">
        <v>0</v>
      </c>
      <c r="O4106" s="52">
        <v>37414805</v>
      </c>
      <c r="P4106" s="52">
        <v>19981315</v>
      </c>
      <c r="Q4106" s="52">
        <v>33011974</v>
      </c>
      <c r="R4106" s="52">
        <v>57396120</v>
      </c>
      <c r="S4106" s="52">
        <v>90408094</v>
      </c>
      <c r="T4106" s="70" t="s">
        <v>10556</v>
      </c>
      <c r="U4106" s="70" t="s">
        <v>10560</v>
      </c>
    </row>
    <row r="4107" spans="1:21" x14ac:dyDescent="0.2">
      <c r="A4107" s="49" t="s">
        <v>3660</v>
      </c>
      <c r="B4107" s="49" t="s">
        <v>59</v>
      </c>
      <c r="C4107" s="50">
        <v>4910</v>
      </c>
      <c r="D4107" s="49" t="s">
        <v>199</v>
      </c>
      <c r="E4107" s="49" t="s">
        <v>4819</v>
      </c>
      <c r="F4107" s="49" t="s">
        <v>199</v>
      </c>
      <c r="G4107" s="49">
        <v>13001</v>
      </c>
      <c r="H4107" s="49" t="s">
        <v>200</v>
      </c>
      <c r="I4107" s="50">
        <v>25696</v>
      </c>
      <c r="J4107" s="50">
        <v>113001000160</v>
      </c>
      <c r="K4107" s="49" t="s">
        <v>4849</v>
      </c>
      <c r="L4107" s="51">
        <v>1617</v>
      </c>
      <c r="M4107" s="52">
        <v>155085317</v>
      </c>
      <c r="N4107" s="52">
        <v>7860041</v>
      </c>
      <c r="O4107" s="52">
        <v>21976481</v>
      </c>
      <c r="P4107" s="52">
        <v>6660438</v>
      </c>
      <c r="Q4107" s="52">
        <v>162945358</v>
      </c>
      <c r="R4107" s="52">
        <v>28636919</v>
      </c>
      <c r="S4107" s="52">
        <v>191582277</v>
      </c>
      <c r="T4107" s="70" t="s">
        <v>10556</v>
      </c>
      <c r="U4107" s="70" t="s">
        <v>10560</v>
      </c>
    </row>
    <row r="4108" spans="1:21" x14ac:dyDescent="0.2">
      <c r="A4108" s="49" t="s">
        <v>5501</v>
      </c>
      <c r="B4108" s="49" t="s">
        <v>461</v>
      </c>
      <c r="C4108" s="50">
        <v>3780</v>
      </c>
      <c r="D4108" s="49" t="s">
        <v>459</v>
      </c>
      <c r="E4108" s="49" t="s">
        <v>10140</v>
      </c>
      <c r="F4108" s="49" t="s">
        <v>459</v>
      </c>
      <c r="G4108" s="49">
        <v>20001</v>
      </c>
      <c r="H4108" s="49" t="s">
        <v>460</v>
      </c>
      <c r="I4108" s="50">
        <v>15919</v>
      </c>
      <c r="J4108" s="50">
        <v>120001069341</v>
      </c>
      <c r="K4108" s="49" t="s">
        <v>10157</v>
      </c>
      <c r="L4108" s="51">
        <v>1966</v>
      </c>
      <c r="M4108" s="52">
        <v>201314525</v>
      </c>
      <c r="N4108" s="52">
        <v>6531978</v>
      </c>
      <c r="O4108" s="52">
        <v>28421423</v>
      </c>
      <c r="P4108" s="52">
        <v>26641753</v>
      </c>
      <c r="Q4108" s="52">
        <v>207846503</v>
      </c>
      <c r="R4108" s="52">
        <v>55063176</v>
      </c>
      <c r="S4108" s="52">
        <v>262909679</v>
      </c>
      <c r="T4108" s="70" t="s">
        <v>10556</v>
      </c>
      <c r="U4108" s="70" t="s">
        <v>10560</v>
      </c>
    </row>
    <row r="4109" spans="1:21" x14ac:dyDescent="0.2">
      <c r="A4109" s="49" t="s">
        <v>2884</v>
      </c>
      <c r="B4109" s="49" t="s">
        <v>453</v>
      </c>
      <c r="C4109" s="50">
        <v>3814</v>
      </c>
      <c r="D4109" s="49" t="s">
        <v>998</v>
      </c>
      <c r="E4109" s="49" t="s">
        <v>9315</v>
      </c>
      <c r="F4109" s="49" t="s">
        <v>998</v>
      </c>
      <c r="G4109" s="49">
        <v>70001</v>
      </c>
      <c r="H4109" s="49" t="s">
        <v>999</v>
      </c>
      <c r="I4109" s="50">
        <v>14807</v>
      </c>
      <c r="J4109" s="50">
        <v>170001000520</v>
      </c>
      <c r="K4109" s="49" t="s">
        <v>9323</v>
      </c>
      <c r="L4109" s="51">
        <v>723</v>
      </c>
      <c r="M4109" s="52">
        <v>74708579</v>
      </c>
      <c r="N4109" s="52">
        <v>11064357</v>
      </c>
      <c r="O4109" s="52">
        <v>23314624</v>
      </c>
      <c r="P4109" s="52">
        <v>6660438</v>
      </c>
      <c r="Q4109" s="52">
        <v>85772936</v>
      </c>
      <c r="R4109" s="52">
        <v>29975062</v>
      </c>
      <c r="S4109" s="52">
        <v>115747998</v>
      </c>
      <c r="T4109" s="70" t="s">
        <v>10556</v>
      </c>
      <c r="U4109" s="70" t="s">
        <v>10560</v>
      </c>
    </row>
    <row r="4110" spans="1:21" x14ac:dyDescent="0.2">
      <c r="A4110" s="49" t="s">
        <v>5921</v>
      </c>
      <c r="B4110" s="49" t="s">
        <v>211</v>
      </c>
      <c r="C4110" s="50">
        <v>3781</v>
      </c>
      <c r="D4110" s="49" t="s">
        <v>489</v>
      </c>
      <c r="E4110" s="49" t="s">
        <v>6010</v>
      </c>
      <c r="F4110" s="49" t="s">
        <v>489</v>
      </c>
      <c r="G4110" s="49">
        <v>23466</v>
      </c>
      <c r="H4110" s="49" t="s">
        <v>502</v>
      </c>
      <c r="I4110" s="50">
        <v>14600</v>
      </c>
      <c r="J4110" s="50">
        <v>123466002601</v>
      </c>
      <c r="K4110" s="49" t="s">
        <v>6019</v>
      </c>
      <c r="L4110" s="51">
        <v>2197</v>
      </c>
      <c r="M4110" s="52">
        <v>252064221</v>
      </c>
      <c r="N4110" s="52">
        <v>0</v>
      </c>
      <c r="O4110" s="52">
        <v>30776731</v>
      </c>
      <c r="P4110" s="52">
        <v>26641753</v>
      </c>
      <c r="Q4110" s="52">
        <v>252064221</v>
      </c>
      <c r="R4110" s="52">
        <v>57418484</v>
      </c>
      <c r="S4110" s="52">
        <v>309482705</v>
      </c>
      <c r="T4110" s="70" t="s">
        <v>10556</v>
      </c>
      <c r="U4110" s="70" t="s">
        <v>10560</v>
      </c>
    </row>
    <row r="4111" spans="1:21" x14ac:dyDescent="0.2">
      <c r="A4111" s="49" t="s">
        <v>6181</v>
      </c>
      <c r="B4111" s="49" t="s">
        <v>113</v>
      </c>
      <c r="C4111" s="50">
        <v>3798</v>
      </c>
      <c r="D4111" s="49" t="s">
        <v>791</v>
      </c>
      <c r="E4111" s="49" t="s">
        <v>8250</v>
      </c>
      <c r="F4111" s="49" t="s">
        <v>791</v>
      </c>
      <c r="G4111" s="49">
        <v>52885</v>
      </c>
      <c r="H4111" s="49" t="s">
        <v>848</v>
      </c>
      <c r="I4111" s="50">
        <v>21066</v>
      </c>
      <c r="J4111" s="50">
        <v>252885000281</v>
      </c>
      <c r="K4111" s="49" t="s">
        <v>5596</v>
      </c>
      <c r="L4111" s="51">
        <v>371</v>
      </c>
      <c r="M4111" s="52">
        <v>48914848</v>
      </c>
      <c r="N4111" s="52">
        <v>0</v>
      </c>
      <c r="O4111" s="52">
        <v>28518962</v>
      </c>
      <c r="P4111" s="52">
        <v>6660438</v>
      </c>
      <c r="Q4111" s="52">
        <v>48914848</v>
      </c>
      <c r="R4111" s="52">
        <v>35179400</v>
      </c>
      <c r="S4111" s="52">
        <v>84094248</v>
      </c>
      <c r="T4111" s="70" t="s">
        <v>10556</v>
      </c>
      <c r="U4111" s="70" t="s">
        <v>10560</v>
      </c>
    </row>
    <row r="4112" spans="1:21" x14ac:dyDescent="0.2">
      <c r="A4112" s="49" t="s">
        <v>5501</v>
      </c>
      <c r="B4112" s="49" t="s">
        <v>461</v>
      </c>
      <c r="C4112" s="50">
        <v>3779</v>
      </c>
      <c r="D4112" s="49" t="s">
        <v>462</v>
      </c>
      <c r="E4112" s="49" t="s">
        <v>5595</v>
      </c>
      <c r="F4112" s="49" t="s">
        <v>462</v>
      </c>
      <c r="G4112" s="49">
        <v>20443</v>
      </c>
      <c r="H4112" s="49" t="s">
        <v>477</v>
      </c>
      <c r="I4112" s="50">
        <v>20574</v>
      </c>
      <c r="J4112" s="50">
        <v>120443000131</v>
      </c>
      <c r="K4112" s="49" t="s">
        <v>5596</v>
      </c>
      <c r="L4112" s="51">
        <v>796</v>
      </c>
      <c r="M4112" s="52">
        <v>89890376</v>
      </c>
      <c r="N4112" s="52">
        <v>17978075</v>
      </c>
      <c r="O4112" s="52">
        <v>30929119</v>
      </c>
      <c r="P4112" s="52">
        <v>6660438</v>
      </c>
      <c r="Q4112" s="52">
        <v>107868451</v>
      </c>
      <c r="R4112" s="52">
        <v>37589557</v>
      </c>
      <c r="S4112" s="52">
        <v>145458008</v>
      </c>
      <c r="T4112" s="70" t="s">
        <v>10556</v>
      </c>
      <c r="U4112" s="70" t="s">
        <v>10560</v>
      </c>
    </row>
    <row r="4113" spans="1:21" x14ac:dyDescent="0.2">
      <c r="A4113" s="49" t="s">
        <v>2245</v>
      </c>
      <c r="B4113" s="49" t="s">
        <v>36</v>
      </c>
      <c r="C4113" s="50">
        <v>7609</v>
      </c>
      <c r="D4113" s="49" t="s">
        <v>125</v>
      </c>
      <c r="E4113" s="49" t="s">
        <v>8803</v>
      </c>
      <c r="F4113" s="49" t="s">
        <v>125</v>
      </c>
      <c r="G4113" s="49">
        <v>5615</v>
      </c>
      <c r="H4113" s="49" t="s">
        <v>126</v>
      </c>
      <c r="I4113" s="50">
        <v>12863</v>
      </c>
      <c r="J4113" s="50">
        <v>105615001062</v>
      </c>
      <c r="K4113" s="49" t="s">
        <v>8809</v>
      </c>
      <c r="L4113" s="51">
        <v>1960</v>
      </c>
      <c r="M4113" s="52">
        <v>180033121</v>
      </c>
      <c r="N4113" s="52">
        <v>0</v>
      </c>
      <c r="O4113" s="52">
        <v>20454296</v>
      </c>
      <c r="P4113" s="52">
        <v>6660438</v>
      </c>
      <c r="Q4113" s="52">
        <v>180033121</v>
      </c>
      <c r="R4113" s="52">
        <v>27114734</v>
      </c>
      <c r="S4113" s="52">
        <v>207147855</v>
      </c>
      <c r="T4113" s="70" t="s">
        <v>10556</v>
      </c>
      <c r="U4113" s="70" t="s">
        <v>10560</v>
      </c>
    </row>
    <row r="4114" spans="1:21" x14ac:dyDescent="0.2">
      <c r="A4114" s="49" t="s">
        <v>2245</v>
      </c>
      <c r="B4114" s="49" t="s">
        <v>36</v>
      </c>
      <c r="C4114" s="50">
        <v>3762</v>
      </c>
      <c r="D4114" s="49" t="s">
        <v>97</v>
      </c>
      <c r="E4114" s="49" t="s">
        <v>7034</v>
      </c>
      <c r="F4114" s="49" t="s">
        <v>97</v>
      </c>
      <c r="G4114" s="49">
        <v>5360</v>
      </c>
      <c r="H4114" s="49" t="s">
        <v>98</v>
      </c>
      <c r="I4114" s="50">
        <v>8834</v>
      </c>
      <c r="J4114" s="50">
        <v>105360000024</v>
      </c>
      <c r="K4114" s="49" t="s">
        <v>7036</v>
      </c>
      <c r="L4114" s="51">
        <v>1161</v>
      </c>
      <c r="M4114" s="52">
        <v>111723732</v>
      </c>
      <c r="N4114" s="52">
        <v>16965974</v>
      </c>
      <c r="O4114" s="52">
        <v>20193014</v>
      </c>
      <c r="P4114" s="52">
        <v>6660438</v>
      </c>
      <c r="Q4114" s="52">
        <v>128689706</v>
      </c>
      <c r="R4114" s="52">
        <v>26853452</v>
      </c>
      <c r="S4114" s="52">
        <v>155543158</v>
      </c>
      <c r="T4114" s="70" t="s">
        <v>10556</v>
      </c>
      <c r="U4114" s="70" t="s">
        <v>10560</v>
      </c>
    </row>
    <row r="4115" spans="1:21" x14ac:dyDescent="0.2">
      <c r="A4115" s="49" t="s">
        <v>2245</v>
      </c>
      <c r="B4115" s="49" t="s">
        <v>36</v>
      </c>
      <c r="C4115" s="50">
        <v>3759</v>
      </c>
      <c r="D4115" s="49" t="s">
        <v>34</v>
      </c>
      <c r="E4115" s="49" t="s">
        <v>7491</v>
      </c>
      <c r="F4115" s="49" t="s">
        <v>34</v>
      </c>
      <c r="G4115" s="49">
        <v>5001</v>
      </c>
      <c r="H4115" s="49" t="s">
        <v>35</v>
      </c>
      <c r="I4115" s="50">
        <v>9798</v>
      </c>
      <c r="J4115" s="50">
        <v>105001006980</v>
      </c>
      <c r="K4115" s="49" t="s">
        <v>7544</v>
      </c>
      <c r="L4115" s="51">
        <v>3358</v>
      </c>
      <c r="M4115" s="52">
        <v>316575332</v>
      </c>
      <c r="N4115" s="52">
        <v>6515582</v>
      </c>
      <c r="O4115" s="52">
        <v>20461051</v>
      </c>
      <c r="P4115" s="52">
        <v>6660438</v>
      </c>
      <c r="Q4115" s="52">
        <v>323090914</v>
      </c>
      <c r="R4115" s="52">
        <v>27121489</v>
      </c>
      <c r="S4115" s="52">
        <v>350212403</v>
      </c>
      <c r="T4115" s="70" t="s">
        <v>10556</v>
      </c>
      <c r="U4115" s="70" t="s">
        <v>10560</v>
      </c>
    </row>
    <row r="4116" spans="1:21" x14ac:dyDescent="0.2">
      <c r="A4116" s="49" t="s">
        <v>2245</v>
      </c>
      <c r="B4116" s="49" t="s">
        <v>36</v>
      </c>
      <c r="C4116" s="50">
        <v>3760</v>
      </c>
      <c r="D4116" s="49" t="s">
        <v>55</v>
      </c>
      <c r="E4116" s="49" t="s">
        <v>3253</v>
      </c>
      <c r="F4116" s="49" t="s">
        <v>55</v>
      </c>
      <c r="G4116" s="49">
        <v>5088</v>
      </c>
      <c r="H4116" s="49" t="s">
        <v>56</v>
      </c>
      <c r="I4116" s="50">
        <v>11486</v>
      </c>
      <c r="J4116" s="50">
        <v>105088002896</v>
      </c>
      <c r="K4116" s="49" t="s">
        <v>3275</v>
      </c>
      <c r="L4116" s="51">
        <v>1307</v>
      </c>
      <c r="M4116" s="52">
        <v>126576067</v>
      </c>
      <c r="N4116" s="52">
        <v>0</v>
      </c>
      <c r="O4116" s="52">
        <v>20533054</v>
      </c>
      <c r="P4116" s="52">
        <v>6660438</v>
      </c>
      <c r="Q4116" s="52">
        <v>126576067</v>
      </c>
      <c r="R4116" s="52">
        <v>27193492</v>
      </c>
      <c r="S4116" s="52">
        <v>153769559</v>
      </c>
      <c r="T4116" s="70" t="s">
        <v>10556</v>
      </c>
      <c r="U4116" s="70" t="s">
        <v>10560</v>
      </c>
    </row>
    <row r="4117" spans="1:21" x14ac:dyDescent="0.2">
      <c r="A4117" s="49" t="s">
        <v>4312</v>
      </c>
      <c r="B4117" s="49" t="s">
        <v>393</v>
      </c>
      <c r="C4117" s="50">
        <v>3806</v>
      </c>
      <c r="D4117" s="49" t="s">
        <v>902</v>
      </c>
      <c r="E4117" s="49" t="s">
        <v>8574</v>
      </c>
      <c r="F4117" s="49" t="s">
        <v>902</v>
      </c>
      <c r="G4117" s="49">
        <v>66001</v>
      </c>
      <c r="H4117" s="49" t="s">
        <v>903</v>
      </c>
      <c r="I4117" s="50">
        <v>5661</v>
      </c>
      <c r="J4117" s="50">
        <v>266001005499</v>
      </c>
      <c r="K4117" s="49" t="s">
        <v>8589</v>
      </c>
      <c r="L4117" s="51">
        <v>914</v>
      </c>
      <c r="M4117" s="52">
        <v>104590608</v>
      </c>
      <c r="N4117" s="52">
        <v>656522</v>
      </c>
      <c r="O4117" s="52">
        <v>25351273</v>
      </c>
      <c r="P4117" s="52">
        <v>6660438</v>
      </c>
      <c r="Q4117" s="52">
        <v>105247130</v>
      </c>
      <c r="R4117" s="52">
        <v>32011711</v>
      </c>
      <c r="S4117" s="52">
        <v>137258841</v>
      </c>
      <c r="T4117" s="70" t="s">
        <v>10556</v>
      </c>
      <c r="U4117" s="70" t="s">
        <v>10560</v>
      </c>
    </row>
    <row r="4118" spans="1:21" x14ac:dyDescent="0.2">
      <c r="A4118" s="49" t="s">
        <v>2872</v>
      </c>
      <c r="B4118" s="49" t="s">
        <v>1073</v>
      </c>
      <c r="C4118" s="50">
        <v>4815</v>
      </c>
      <c r="D4118" s="49" t="s">
        <v>1095</v>
      </c>
      <c r="E4118" s="49" t="s">
        <v>7054</v>
      </c>
      <c r="F4118" s="49" t="s">
        <v>7055</v>
      </c>
      <c r="G4118" s="49">
        <v>76364</v>
      </c>
      <c r="H4118" s="49" t="s">
        <v>1096</v>
      </c>
      <c r="I4118" s="50">
        <v>6565</v>
      </c>
      <c r="J4118" s="50">
        <v>276364001610</v>
      </c>
      <c r="K4118" s="49" t="s">
        <v>7064</v>
      </c>
      <c r="L4118" s="51">
        <v>495</v>
      </c>
      <c r="M4118" s="52">
        <v>59278985</v>
      </c>
      <c r="N4118" s="52">
        <v>11834767</v>
      </c>
      <c r="O4118" s="52">
        <v>25526584</v>
      </c>
      <c r="P4118" s="52">
        <v>6660438</v>
      </c>
      <c r="Q4118" s="52">
        <v>71113752</v>
      </c>
      <c r="R4118" s="52">
        <v>32187022</v>
      </c>
      <c r="S4118" s="52">
        <v>103300774</v>
      </c>
      <c r="T4118" s="70" t="s">
        <v>10556</v>
      </c>
      <c r="U4118" s="70" t="s">
        <v>10560</v>
      </c>
    </row>
    <row r="4119" spans="1:21" x14ac:dyDescent="0.2">
      <c r="A4119" s="49" t="s">
        <v>2976</v>
      </c>
      <c r="B4119" s="49" t="s">
        <v>171</v>
      </c>
      <c r="C4119" s="50">
        <v>4909</v>
      </c>
      <c r="D4119" s="49" t="s">
        <v>169</v>
      </c>
      <c r="E4119" s="49" t="s">
        <v>3099</v>
      </c>
      <c r="F4119" s="49" t="s">
        <v>169</v>
      </c>
      <c r="G4119" s="49">
        <v>8001</v>
      </c>
      <c r="H4119" s="49" t="s">
        <v>170</v>
      </c>
      <c r="I4119" s="50">
        <v>24617</v>
      </c>
      <c r="J4119" s="50">
        <v>108001074674</v>
      </c>
      <c r="K4119" s="49" t="s">
        <v>3159</v>
      </c>
      <c r="L4119" s="51">
        <v>1789</v>
      </c>
      <c r="M4119" s="52">
        <v>175181605</v>
      </c>
      <c r="N4119" s="52">
        <v>6821294</v>
      </c>
      <c r="O4119" s="52">
        <v>21269295</v>
      </c>
      <c r="P4119" s="52">
        <v>6660438</v>
      </c>
      <c r="Q4119" s="52">
        <v>182002899</v>
      </c>
      <c r="R4119" s="52">
        <v>27929733</v>
      </c>
      <c r="S4119" s="52">
        <v>209932632</v>
      </c>
      <c r="T4119" s="70" t="s">
        <v>10556</v>
      </c>
      <c r="U4119" s="70" t="s">
        <v>10560</v>
      </c>
    </row>
    <row r="4120" spans="1:21" x14ac:dyDescent="0.2">
      <c r="A4120" s="49" t="s">
        <v>3078</v>
      </c>
      <c r="B4120" s="49" t="s">
        <v>919</v>
      </c>
      <c r="C4120" s="50">
        <v>3809</v>
      </c>
      <c r="D4120" s="49" t="s">
        <v>917</v>
      </c>
      <c r="E4120" s="49" t="s">
        <v>4310</v>
      </c>
      <c r="F4120" s="49" t="s">
        <v>917</v>
      </c>
      <c r="G4120" s="49">
        <v>68001</v>
      </c>
      <c r="H4120" s="49" t="s">
        <v>918</v>
      </c>
      <c r="I4120" s="50">
        <v>5908</v>
      </c>
      <c r="J4120" s="50">
        <v>168001001688</v>
      </c>
      <c r="K4120" s="49" t="s">
        <v>4325</v>
      </c>
      <c r="L4120" s="51">
        <v>956</v>
      </c>
      <c r="M4120" s="52">
        <v>89945837</v>
      </c>
      <c r="N4120" s="52">
        <v>0</v>
      </c>
      <c r="O4120" s="52">
        <v>20529561</v>
      </c>
      <c r="P4120" s="52">
        <v>6660438</v>
      </c>
      <c r="Q4120" s="52">
        <v>89945837</v>
      </c>
      <c r="R4120" s="52">
        <v>27189999</v>
      </c>
      <c r="S4120" s="52">
        <v>117135836</v>
      </c>
      <c r="T4120" s="70" t="s">
        <v>10556</v>
      </c>
      <c r="U4120" s="70" t="s">
        <v>10560</v>
      </c>
    </row>
    <row r="4121" spans="1:21" x14ac:dyDescent="0.2">
      <c r="A4121" s="49" t="s">
        <v>2245</v>
      </c>
      <c r="B4121" s="49" t="s">
        <v>36</v>
      </c>
      <c r="C4121" s="50">
        <v>3763</v>
      </c>
      <c r="D4121" s="49" t="s">
        <v>155</v>
      </c>
      <c r="E4121" s="49" t="s">
        <v>9942</v>
      </c>
      <c r="F4121" s="49" t="s">
        <v>155</v>
      </c>
      <c r="G4121" s="49">
        <v>5837</v>
      </c>
      <c r="H4121" s="49" t="s">
        <v>156</v>
      </c>
      <c r="I4121" s="50">
        <v>18566</v>
      </c>
      <c r="J4121" s="50">
        <v>205837005290</v>
      </c>
      <c r="K4121" s="49" t="s">
        <v>9960</v>
      </c>
      <c r="L4121" s="51">
        <v>857</v>
      </c>
      <c r="M4121" s="52">
        <v>129557421</v>
      </c>
      <c r="N4121" s="52">
        <v>2365568</v>
      </c>
      <c r="O4121" s="52">
        <v>33900715</v>
      </c>
      <c r="P4121" s="52">
        <v>26641753</v>
      </c>
      <c r="Q4121" s="52">
        <v>131922989</v>
      </c>
      <c r="R4121" s="52">
        <v>60542468</v>
      </c>
      <c r="S4121" s="52">
        <v>192465457</v>
      </c>
      <c r="T4121" s="70" t="s">
        <v>10556</v>
      </c>
      <c r="U4121" s="70" t="s">
        <v>10560</v>
      </c>
    </row>
    <row r="4122" spans="1:21" x14ac:dyDescent="0.2">
      <c r="A4122" s="49" t="s">
        <v>5650</v>
      </c>
      <c r="B4122" s="49" t="s">
        <v>521</v>
      </c>
      <c r="C4122" s="50">
        <v>3785</v>
      </c>
      <c r="D4122" s="49" t="s">
        <v>519</v>
      </c>
      <c r="E4122" s="49" t="s">
        <v>6508</v>
      </c>
      <c r="F4122" s="49" t="s">
        <v>519</v>
      </c>
      <c r="G4122" s="49">
        <v>25758</v>
      </c>
      <c r="H4122" s="49" t="s">
        <v>609</v>
      </c>
      <c r="I4122" s="50">
        <v>16527</v>
      </c>
      <c r="J4122" s="50">
        <v>125758002915</v>
      </c>
      <c r="K4122" s="49" t="s">
        <v>6512</v>
      </c>
      <c r="L4122" s="51">
        <v>846</v>
      </c>
      <c r="M4122" s="52">
        <v>77001057</v>
      </c>
      <c r="N4122" s="52">
        <v>15400211</v>
      </c>
      <c r="O4122" s="52">
        <v>19972370</v>
      </c>
      <c r="P4122" s="52">
        <v>6660438</v>
      </c>
      <c r="Q4122" s="52">
        <v>92401268</v>
      </c>
      <c r="R4122" s="52">
        <v>26632808</v>
      </c>
      <c r="S4122" s="52">
        <v>119034076</v>
      </c>
      <c r="T4122" s="70" t="s">
        <v>10556</v>
      </c>
      <c r="U4122" s="70" t="s">
        <v>10560</v>
      </c>
    </row>
    <row r="4123" spans="1:21" x14ac:dyDescent="0.2">
      <c r="A4123" s="49" t="s">
        <v>5650</v>
      </c>
      <c r="B4123" s="49" t="s">
        <v>521</v>
      </c>
      <c r="C4123" s="50">
        <v>3788</v>
      </c>
      <c r="D4123" s="49" t="s">
        <v>607</v>
      </c>
      <c r="E4123" s="49" t="s">
        <v>9340</v>
      </c>
      <c r="F4123" s="49" t="s">
        <v>607</v>
      </c>
      <c r="G4123" s="49">
        <v>25754</v>
      </c>
      <c r="H4123" s="49" t="s">
        <v>608</v>
      </c>
      <c r="I4123" s="50">
        <v>18936</v>
      </c>
      <c r="J4123" s="50">
        <v>125754003267</v>
      </c>
      <c r="K4123" s="49" t="s">
        <v>7659</v>
      </c>
      <c r="L4123" s="51">
        <v>3484</v>
      </c>
      <c r="M4123" s="52">
        <v>322881666</v>
      </c>
      <c r="N4123" s="52">
        <v>0</v>
      </c>
      <c r="O4123" s="52">
        <v>20489319</v>
      </c>
      <c r="P4123" s="52">
        <v>6660438</v>
      </c>
      <c r="Q4123" s="52">
        <v>322881666</v>
      </c>
      <c r="R4123" s="52">
        <v>27149757</v>
      </c>
      <c r="S4123" s="52">
        <v>350031423</v>
      </c>
      <c r="T4123" s="70" t="s">
        <v>10556</v>
      </c>
      <c r="U4123" s="70" t="s">
        <v>10560</v>
      </c>
    </row>
    <row r="4124" spans="1:21" x14ac:dyDescent="0.2">
      <c r="A4124" s="49" t="s">
        <v>2245</v>
      </c>
      <c r="B4124" s="49" t="s">
        <v>36</v>
      </c>
      <c r="C4124" s="50">
        <v>3759</v>
      </c>
      <c r="D4124" s="49" t="s">
        <v>34</v>
      </c>
      <c r="E4124" s="49" t="s">
        <v>7491</v>
      </c>
      <c r="F4124" s="49" t="s">
        <v>34</v>
      </c>
      <c r="G4124" s="49">
        <v>5001</v>
      </c>
      <c r="H4124" s="49" t="s">
        <v>35</v>
      </c>
      <c r="I4124" s="50">
        <v>141267</v>
      </c>
      <c r="J4124" s="50">
        <v>205001026624</v>
      </c>
      <c r="K4124" s="49" t="s">
        <v>7659</v>
      </c>
      <c r="L4124" s="51">
        <v>1046</v>
      </c>
      <c r="M4124" s="52">
        <v>98455138</v>
      </c>
      <c r="N4124" s="52">
        <v>2064118</v>
      </c>
      <c r="O4124" s="52">
        <v>20461051</v>
      </c>
      <c r="P4124" s="52">
        <v>6660438</v>
      </c>
      <c r="Q4124" s="52">
        <v>100519256</v>
      </c>
      <c r="R4124" s="52">
        <v>27121489</v>
      </c>
      <c r="S4124" s="52">
        <v>127640745</v>
      </c>
      <c r="T4124" s="70" t="s">
        <v>10556</v>
      </c>
      <c r="U4124" s="70" t="s">
        <v>10560</v>
      </c>
    </row>
    <row r="4125" spans="1:21" x14ac:dyDescent="0.2">
      <c r="A4125" s="49" t="s">
        <v>2945</v>
      </c>
      <c r="B4125" s="49" t="s">
        <v>393</v>
      </c>
      <c r="C4125" s="50">
        <v>3806</v>
      </c>
      <c r="D4125" s="49" t="s">
        <v>902</v>
      </c>
      <c r="E4125" s="49" t="s">
        <v>8574</v>
      </c>
      <c r="F4125" s="49" t="s">
        <v>902</v>
      </c>
      <c r="G4125" s="49">
        <v>66001</v>
      </c>
      <c r="H4125" s="49" t="s">
        <v>903</v>
      </c>
      <c r="I4125" s="50">
        <v>5664</v>
      </c>
      <c r="J4125" s="50">
        <v>366001005540</v>
      </c>
      <c r="K4125" s="49" t="s">
        <v>8581</v>
      </c>
      <c r="L4125" s="51">
        <v>988</v>
      </c>
      <c r="M4125" s="52">
        <v>89426732</v>
      </c>
      <c r="N4125" s="52">
        <v>5793687</v>
      </c>
      <c r="O4125" s="52">
        <v>25351273</v>
      </c>
      <c r="P4125" s="52">
        <v>6660438</v>
      </c>
      <c r="Q4125" s="52">
        <v>95220419</v>
      </c>
      <c r="R4125" s="52">
        <v>32011711</v>
      </c>
      <c r="S4125" s="52">
        <v>127232130</v>
      </c>
      <c r="T4125" s="70" t="s">
        <v>10556</v>
      </c>
      <c r="U4125" s="70" t="s">
        <v>10560</v>
      </c>
    </row>
    <row r="4126" spans="1:21" x14ac:dyDescent="0.2">
      <c r="A4126" s="49" t="s">
        <v>4982</v>
      </c>
      <c r="B4126" s="49" t="s">
        <v>421</v>
      </c>
      <c r="C4126" s="50">
        <v>3777</v>
      </c>
      <c r="D4126" s="49" t="s">
        <v>422</v>
      </c>
      <c r="E4126" s="49" t="s">
        <v>5455</v>
      </c>
      <c r="F4126" s="49" t="s">
        <v>422</v>
      </c>
      <c r="G4126" s="49">
        <v>19809</v>
      </c>
      <c r="H4126" s="49" t="s">
        <v>455</v>
      </c>
      <c r="I4126" s="50">
        <v>2827</v>
      </c>
      <c r="J4126" s="50">
        <v>119809001285</v>
      </c>
      <c r="K4126" s="49" t="s">
        <v>5170</v>
      </c>
      <c r="L4126" s="51">
        <v>1423</v>
      </c>
      <c r="M4126" s="52">
        <v>209994631</v>
      </c>
      <c r="N4126" s="52">
        <v>6002977</v>
      </c>
      <c r="O4126" s="52">
        <v>40318261</v>
      </c>
      <c r="P4126" s="52">
        <v>6660438</v>
      </c>
      <c r="Q4126" s="52">
        <v>215997608</v>
      </c>
      <c r="R4126" s="52">
        <v>46978699</v>
      </c>
      <c r="S4126" s="52">
        <v>262976307</v>
      </c>
      <c r="T4126" s="70" t="s">
        <v>10556</v>
      </c>
      <c r="U4126" s="70" t="s">
        <v>10560</v>
      </c>
    </row>
    <row r="4127" spans="1:21" x14ac:dyDescent="0.2">
      <c r="A4127" s="49" t="s">
        <v>6181</v>
      </c>
      <c r="B4127" s="49" t="s">
        <v>113</v>
      </c>
      <c r="C4127" s="50">
        <v>3798</v>
      </c>
      <c r="D4127" s="49" t="s">
        <v>791</v>
      </c>
      <c r="E4127" s="49" t="s">
        <v>7858</v>
      </c>
      <c r="F4127" s="49" t="s">
        <v>791</v>
      </c>
      <c r="G4127" s="49">
        <v>52022</v>
      </c>
      <c r="H4127" s="49" t="s">
        <v>793</v>
      </c>
      <c r="I4127" s="50">
        <v>10263</v>
      </c>
      <c r="J4127" s="50">
        <v>452022000118</v>
      </c>
      <c r="K4127" s="49" t="s">
        <v>7859</v>
      </c>
      <c r="L4127" s="51">
        <v>463</v>
      </c>
      <c r="M4127" s="52">
        <v>56816167</v>
      </c>
      <c r="N4127" s="52">
        <v>0</v>
      </c>
      <c r="O4127" s="52">
        <v>26843397</v>
      </c>
      <c r="P4127" s="52">
        <v>6660438</v>
      </c>
      <c r="Q4127" s="52">
        <v>56816167</v>
      </c>
      <c r="R4127" s="52">
        <v>33503835</v>
      </c>
      <c r="S4127" s="52">
        <v>90320002</v>
      </c>
      <c r="T4127" s="70" t="s">
        <v>10556</v>
      </c>
      <c r="U4127" s="70" t="s">
        <v>10560</v>
      </c>
    </row>
    <row r="4128" spans="1:21" x14ac:dyDescent="0.2">
      <c r="A4128" s="49" t="s">
        <v>2976</v>
      </c>
      <c r="B4128" s="49" t="s">
        <v>171</v>
      </c>
      <c r="C4128" s="50">
        <v>3765</v>
      </c>
      <c r="D4128" s="49" t="s">
        <v>191</v>
      </c>
      <c r="E4128" s="49" t="s">
        <v>9369</v>
      </c>
      <c r="F4128" s="49" t="s">
        <v>191</v>
      </c>
      <c r="G4128" s="49">
        <v>8758</v>
      </c>
      <c r="H4128" s="49" t="s">
        <v>192</v>
      </c>
      <c r="I4128" s="50">
        <v>3216</v>
      </c>
      <c r="J4128" s="50">
        <v>108758000988</v>
      </c>
      <c r="K4128" s="49" t="s">
        <v>9377</v>
      </c>
      <c r="L4128" s="51">
        <v>2030</v>
      </c>
      <c r="M4128" s="52">
        <v>201703933</v>
      </c>
      <c r="N4128" s="52">
        <v>12795553</v>
      </c>
      <c r="O4128" s="52">
        <v>21044651</v>
      </c>
      <c r="P4128" s="52">
        <v>6660438</v>
      </c>
      <c r="Q4128" s="52">
        <v>214499486</v>
      </c>
      <c r="R4128" s="52">
        <v>27705089</v>
      </c>
      <c r="S4128" s="52">
        <v>242204575</v>
      </c>
      <c r="T4128" s="70" t="s">
        <v>10556</v>
      </c>
      <c r="U4128" s="70" t="s">
        <v>10560</v>
      </c>
    </row>
    <row r="4129" spans="1:21" x14ac:dyDescent="0.2">
      <c r="A4129" s="49" t="s">
        <v>4982</v>
      </c>
      <c r="B4129" s="49" t="s">
        <v>421</v>
      </c>
      <c r="C4129" s="50">
        <v>3777</v>
      </c>
      <c r="D4129" s="49" t="s">
        <v>422</v>
      </c>
      <c r="E4129" s="49" t="s">
        <v>5106</v>
      </c>
      <c r="F4129" s="49" t="s">
        <v>422</v>
      </c>
      <c r="G4129" s="49">
        <v>19142</v>
      </c>
      <c r="H4129" s="49" t="s">
        <v>428</v>
      </c>
      <c r="I4129" s="50">
        <v>4519</v>
      </c>
      <c r="J4129" s="50">
        <v>219142000336</v>
      </c>
      <c r="K4129" s="49" t="s">
        <v>5111</v>
      </c>
      <c r="L4129" s="51">
        <v>715</v>
      </c>
      <c r="M4129" s="52">
        <v>100006596</v>
      </c>
      <c r="N4129" s="52">
        <v>5101634</v>
      </c>
      <c r="O4129" s="52">
        <v>29727740</v>
      </c>
      <c r="P4129" s="52">
        <v>26641753</v>
      </c>
      <c r="Q4129" s="52">
        <v>105108230</v>
      </c>
      <c r="R4129" s="52">
        <v>56369493</v>
      </c>
      <c r="S4129" s="52">
        <v>161477723</v>
      </c>
      <c r="T4129" s="70" t="s">
        <v>10556</v>
      </c>
      <c r="U4129" s="70" t="s">
        <v>10560</v>
      </c>
    </row>
    <row r="4130" spans="1:21" x14ac:dyDescent="0.2">
      <c r="A4130" s="49" t="s">
        <v>4982</v>
      </c>
      <c r="B4130" s="49" t="s">
        <v>421</v>
      </c>
      <c r="C4130" s="50">
        <v>3778</v>
      </c>
      <c r="D4130" s="49" t="s">
        <v>419</v>
      </c>
      <c r="E4130" s="49" t="s">
        <v>8662</v>
      </c>
      <c r="F4130" s="49" t="s">
        <v>419</v>
      </c>
      <c r="G4130" s="49">
        <v>19001</v>
      </c>
      <c r="H4130" s="49" t="s">
        <v>420</v>
      </c>
      <c r="I4130" s="50">
        <v>2055</v>
      </c>
      <c r="J4130" s="50">
        <v>119001000192</v>
      </c>
      <c r="K4130" s="49" t="s">
        <v>8674</v>
      </c>
      <c r="L4130" s="51">
        <v>1593</v>
      </c>
      <c r="M4130" s="52">
        <v>164568102</v>
      </c>
      <c r="N4130" s="52">
        <v>2273663</v>
      </c>
      <c r="O4130" s="52">
        <v>26178477</v>
      </c>
      <c r="P4130" s="52">
        <v>6660438</v>
      </c>
      <c r="Q4130" s="52">
        <v>166841765</v>
      </c>
      <c r="R4130" s="52">
        <v>32838915</v>
      </c>
      <c r="S4130" s="52">
        <v>199680680</v>
      </c>
      <c r="T4130" s="70" t="s">
        <v>10556</v>
      </c>
      <c r="U4130" s="70" t="s">
        <v>10560</v>
      </c>
    </row>
    <row r="4131" spans="1:21" x14ac:dyDescent="0.2">
      <c r="A4131" s="49" t="s">
        <v>2245</v>
      </c>
      <c r="B4131" s="49" t="s">
        <v>36</v>
      </c>
      <c r="C4131" s="50">
        <v>3761</v>
      </c>
      <c r="D4131" s="49" t="s">
        <v>84</v>
      </c>
      <c r="E4131" s="49" t="s">
        <v>6635</v>
      </c>
      <c r="F4131" s="49" t="s">
        <v>84</v>
      </c>
      <c r="G4131" s="49">
        <v>5266</v>
      </c>
      <c r="H4131" s="49" t="s">
        <v>85</v>
      </c>
      <c r="I4131" s="50">
        <v>14178</v>
      </c>
      <c r="J4131" s="50">
        <v>105266000924</v>
      </c>
      <c r="K4131" s="49" t="s">
        <v>6639</v>
      </c>
      <c r="L4131" s="51">
        <v>1575</v>
      </c>
      <c r="M4131" s="52">
        <v>138736530</v>
      </c>
      <c r="N4131" s="52">
        <v>22353055</v>
      </c>
      <c r="O4131" s="52">
        <v>19800664</v>
      </c>
      <c r="P4131" s="52">
        <v>6660438</v>
      </c>
      <c r="Q4131" s="52">
        <v>161089585</v>
      </c>
      <c r="R4131" s="52">
        <v>26461102</v>
      </c>
      <c r="S4131" s="52">
        <v>187550687</v>
      </c>
      <c r="T4131" s="70" t="s">
        <v>10556</v>
      </c>
      <c r="U4131" s="70" t="s">
        <v>10560</v>
      </c>
    </row>
    <row r="4132" spans="1:21" x14ac:dyDescent="0.2">
      <c r="A4132" s="49" t="s">
        <v>2245</v>
      </c>
      <c r="B4132" s="49" t="s">
        <v>36</v>
      </c>
      <c r="C4132" s="50">
        <v>3760</v>
      </c>
      <c r="D4132" s="49" t="s">
        <v>55</v>
      </c>
      <c r="E4132" s="49" t="s">
        <v>3253</v>
      </c>
      <c r="F4132" s="49" t="s">
        <v>55</v>
      </c>
      <c r="G4132" s="49">
        <v>5088</v>
      </c>
      <c r="H4132" s="49" t="s">
        <v>56</v>
      </c>
      <c r="I4132" s="50">
        <v>11485</v>
      </c>
      <c r="J4132" s="50">
        <v>105088001911</v>
      </c>
      <c r="K4132" s="49" t="s">
        <v>3270</v>
      </c>
      <c r="L4132" s="51">
        <v>1911</v>
      </c>
      <c r="M4132" s="52">
        <v>178312989</v>
      </c>
      <c r="N4132" s="52">
        <v>0</v>
      </c>
      <c r="O4132" s="52">
        <v>20533054</v>
      </c>
      <c r="P4132" s="52">
        <v>6660438</v>
      </c>
      <c r="Q4132" s="52">
        <v>178312989</v>
      </c>
      <c r="R4132" s="52">
        <v>27193492</v>
      </c>
      <c r="S4132" s="52">
        <v>205506481</v>
      </c>
      <c r="T4132" s="70" t="s">
        <v>10556</v>
      </c>
      <c r="U4132" s="70" t="s">
        <v>10560</v>
      </c>
    </row>
    <row r="4133" spans="1:21" x14ac:dyDescent="0.2">
      <c r="A4133" s="49" t="s">
        <v>4312</v>
      </c>
      <c r="B4133" s="49" t="s">
        <v>393</v>
      </c>
      <c r="C4133" s="50">
        <v>3806</v>
      </c>
      <c r="D4133" s="49" t="s">
        <v>902</v>
      </c>
      <c r="E4133" s="49" t="s">
        <v>8574</v>
      </c>
      <c r="F4133" s="49" t="s">
        <v>902</v>
      </c>
      <c r="G4133" s="49">
        <v>66001</v>
      </c>
      <c r="H4133" s="49" t="s">
        <v>903</v>
      </c>
      <c r="I4133" s="50">
        <v>13945</v>
      </c>
      <c r="J4133" s="50">
        <v>266001002481</v>
      </c>
      <c r="K4133" s="49" t="s">
        <v>8600</v>
      </c>
      <c r="L4133" s="51">
        <v>711</v>
      </c>
      <c r="M4133" s="52">
        <v>81390990</v>
      </c>
      <c r="N4133" s="52">
        <v>2614260</v>
      </c>
      <c r="O4133" s="52">
        <v>25351273</v>
      </c>
      <c r="P4133" s="52">
        <v>6660438</v>
      </c>
      <c r="Q4133" s="52">
        <v>84005250</v>
      </c>
      <c r="R4133" s="52">
        <v>32011711</v>
      </c>
      <c r="S4133" s="52">
        <v>116016961</v>
      </c>
      <c r="T4133" s="70" t="s">
        <v>10556</v>
      </c>
      <c r="U4133" s="70" t="s">
        <v>10560</v>
      </c>
    </row>
    <row r="4134" spans="1:21" x14ac:dyDescent="0.2">
      <c r="A4134" s="49" t="s">
        <v>4413</v>
      </c>
      <c r="B4134" s="49" t="s">
        <v>64</v>
      </c>
      <c r="C4134" s="50">
        <v>3773</v>
      </c>
      <c r="D4134" s="49" t="s">
        <v>374</v>
      </c>
      <c r="E4134" s="49" t="s">
        <v>4556</v>
      </c>
      <c r="F4134" s="49" t="s">
        <v>374</v>
      </c>
      <c r="G4134" s="49">
        <v>17873</v>
      </c>
      <c r="H4134" s="49" t="s">
        <v>399</v>
      </c>
      <c r="I4134" s="50">
        <v>2889</v>
      </c>
      <c r="J4134" s="50">
        <v>217873000375</v>
      </c>
      <c r="K4134" s="49" t="s">
        <v>2388</v>
      </c>
      <c r="L4134" s="51">
        <v>175</v>
      </c>
      <c r="M4134" s="52">
        <v>19626335</v>
      </c>
      <c r="N4134" s="52">
        <v>0</v>
      </c>
      <c r="O4134" s="52">
        <v>25603866</v>
      </c>
      <c r="P4134" s="52">
        <v>6660438</v>
      </c>
      <c r="Q4134" s="52">
        <v>19626335</v>
      </c>
      <c r="R4134" s="52">
        <v>32264304</v>
      </c>
      <c r="S4134" s="52">
        <v>51890639</v>
      </c>
      <c r="T4134" s="70" t="s">
        <v>10556</v>
      </c>
      <c r="U4134" s="70" t="s">
        <v>10560</v>
      </c>
    </row>
    <row r="4135" spans="1:21" x14ac:dyDescent="0.2">
      <c r="A4135" s="49" t="s">
        <v>2245</v>
      </c>
      <c r="B4135" s="49" t="s">
        <v>36</v>
      </c>
      <c r="C4135" s="50">
        <v>3758</v>
      </c>
      <c r="D4135" s="49" t="s">
        <v>37</v>
      </c>
      <c r="E4135" s="49" t="s">
        <v>2384</v>
      </c>
      <c r="F4135" s="49" t="s">
        <v>37</v>
      </c>
      <c r="G4135" s="49">
        <v>5147</v>
      </c>
      <c r="H4135" s="49" t="s">
        <v>69</v>
      </c>
      <c r="I4135" s="50">
        <v>4832</v>
      </c>
      <c r="J4135" s="50">
        <v>105147000401</v>
      </c>
      <c r="K4135" s="49" t="s">
        <v>2388</v>
      </c>
      <c r="L4135" s="51">
        <v>1737</v>
      </c>
      <c r="M4135" s="52">
        <v>191889181</v>
      </c>
      <c r="N4135" s="52">
        <v>0</v>
      </c>
      <c r="O4135" s="52">
        <v>29232394</v>
      </c>
      <c r="P4135" s="52">
        <v>26641753</v>
      </c>
      <c r="Q4135" s="52">
        <v>191889181</v>
      </c>
      <c r="R4135" s="52">
        <v>55874147</v>
      </c>
      <c r="S4135" s="52">
        <v>247763328</v>
      </c>
      <c r="T4135" s="70" t="s">
        <v>10556</v>
      </c>
      <c r="U4135" s="70" t="s">
        <v>10560</v>
      </c>
    </row>
    <row r="4136" spans="1:21" x14ac:dyDescent="0.2">
      <c r="A4136" s="49" t="s">
        <v>2245</v>
      </c>
      <c r="B4136" s="49" t="s">
        <v>36</v>
      </c>
      <c r="C4136" s="50">
        <v>3758</v>
      </c>
      <c r="D4136" s="49" t="s">
        <v>37</v>
      </c>
      <c r="E4136" s="49" t="s">
        <v>2498</v>
      </c>
      <c r="F4136" s="49" t="s">
        <v>37</v>
      </c>
      <c r="G4136" s="49">
        <v>5308</v>
      </c>
      <c r="H4136" s="49" t="s">
        <v>89</v>
      </c>
      <c r="I4136" s="50">
        <v>3736</v>
      </c>
      <c r="J4136" s="50">
        <v>105308000083</v>
      </c>
      <c r="K4136" s="49" t="s">
        <v>2388</v>
      </c>
      <c r="L4136" s="51">
        <v>859</v>
      </c>
      <c r="M4136" s="52">
        <v>98759198</v>
      </c>
      <c r="N4136" s="52">
        <v>19751840</v>
      </c>
      <c r="O4136" s="52">
        <v>25138640</v>
      </c>
      <c r="P4136" s="52">
        <v>6660438</v>
      </c>
      <c r="Q4136" s="52">
        <v>118511038</v>
      </c>
      <c r="R4136" s="52">
        <v>31799078</v>
      </c>
      <c r="S4136" s="52">
        <v>150310116</v>
      </c>
      <c r="T4136" s="70" t="s">
        <v>10556</v>
      </c>
      <c r="U4136" s="70" t="s">
        <v>10560</v>
      </c>
    </row>
    <row r="4137" spans="1:21" x14ac:dyDescent="0.2">
      <c r="A4137" s="49" t="s">
        <v>3078</v>
      </c>
      <c r="B4137" s="49" t="s">
        <v>919</v>
      </c>
      <c r="C4137" s="50">
        <v>3812</v>
      </c>
      <c r="D4137" s="49" t="s">
        <v>949</v>
      </c>
      <c r="E4137" s="49" t="s">
        <v>6725</v>
      </c>
      <c r="F4137" s="49" t="s">
        <v>949</v>
      </c>
      <c r="G4137" s="49">
        <v>68307</v>
      </c>
      <c r="H4137" s="49" t="s">
        <v>950</v>
      </c>
      <c r="I4137" s="50">
        <v>149930</v>
      </c>
      <c r="J4137" s="50">
        <v>168307001053</v>
      </c>
      <c r="K4137" s="49" t="s">
        <v>6740</v>
      </c>
      <c r="L4137" s="51">
        <v>1179</v>
      </c>
      <c r="M4137" s="52">
        <v>108867921</v>
      </c>
      <c r="N4137" s="52">
        <v>15166145</v>
      </c>
      <c r="O4137" s="52">
        <v>20760599</v>
      </c>
      <c r="P4137" s="52">
        <v>26641753</v>
      </c>
      <c r="Q4137" s="52">
        <v>124034066</v>
      </c>
      <c r="R4137" s="52">
        <v>47402352</v>
      </c>
      <c r="S4137" s="52">
        <v>171436418</v>
      </c>
      <c r="T4137" s="70" t="s">
        <v>10556</v>
      </c>
      <c r="U4137" s="70" t="s">
        <v>10560</v>
      </c>
    </row>
    <row r="4138" spans="1:21" x14ac:dyDescent="0.2">
      <c r="A4138" s="49" t="s">
        <v>5894</v>
      </c>
      <c r="B4138" s="49" t="s">
        <v>763</v>
      </c>
      <c r="C4138" s="50">
        <v>3797</v>
      </c>
      <c r="D4138" s="49" t="s">
        <v>761</v>
      </c>
      <c r="E4138" s="49" t="s">
        <v>10237</v>
      </c>
      <c r="F4138" s="49" t="s">
        <v>761</v>
      </c>
      <c r="G4138" s="49">
        <v>50001</v>
      </c>
      <c r="H4138" s="49" t="s">
        <v>762</v>
      </c>
      <c r="I4138" s="50">
        <v>11102</v>
      </c>
      <c r="J4138" s="50">
        <v>150001000081</v>
      </c>
      <c r="K4138" s="49" t="s">
        <v>10249</v>
      </c>
      <c r="L4138" s="51">
        <v>649</v>
      </c>
      <c r="M4138" s="52">
        <v>65358433</v>
      </c>
      <c r="N4138" s="52">
        <v>0</v>
      </c>
      <c r="O4138" s="52">
        <v>20700153</v>
      </c>
      <c r="P4138" s="52">
        <v>13320876</v>
      </c>
      <c r="Q4138" s="52">
        <v>65358433</v>
      </c>
      <c r="R4138" s="52">
        <v>34021029</v>
      </c>
      <c r="S4138" s="52">
        <v>99379462</v>
      </c>
      <c r="T4138" s="70" t="s">
        <v>10556</v>
      </c>
      <c r="U4138" s="70" t="s">
        <v>10560</v>
      </c>
    </row>
    <row r="4139" spans="1:21" x14ac:dyDescent="0.2">
      <c r="A4139" s="49" t="s">
        <v>3078</v>
      </c>
      <c r="B4139" s="49" t="s">
        <v>919</v>
      </c>
      <c r="C4139" s="50">
        <v>3812</v>
      </c>
      <c r="D4139" s="49" t="s">
        <v>949</v>
      </c>
      <c r="E4139" s="49" t="s">
        <v>6725</v>
      </c>
      <c r="F4139" s="49" t="s">
        <v>949</v>
      </c>
      <c r="G4139" s="49">
        <v>68307</v>
      </c>
      <c r="H4139" s="49" t="s">
        <v>950</v>
      </c>
      <c r="I4139" s="50">
        <v>149931</v>
      </c>
      <c r="J4139" s="50">
        <v>168307000251</v>
      </c>
      <c r="K4139" s="49" t="s">
        <v>6739</v>
      </c>
      <c r="L4139" s="51">
        <v>941</v>
      </c>
      <c r="M4139" s="52">
        <v>88358231</v>
      </c>
      <c r="N4139" s="52">
        <v>17300563</v>
      </c>
      <c r="O4139" s="52">
        <v>20760599</v>
      </c>
      <c r="P4139" s="52">
        <v>6660438</v>
      </c>
      <c r="Q4139" s="52">
        <v>105658794</v>
      </c>
      <c r="R4139" s="52">
        <v>27421037</v>
      </c>
      <c r="S4139" s="52">
        <v>133079831</v>
      </c>
      <c r="T4139" s="70" t="s">
        <v>10556</v>
      </c>
      <c r="U4139" s="70" t="s">
        <v>10560</v>
      </c>
    </row>
    <row r="4140" spans="1:21" x14ac:dyDescent="0.2">
      <c r="A4140" s="49" t="s">
        <v>2949</v>
      </c>
      <c r="B4140" s="49" t="s">
        <v>851</v>
      </c>
      <c r="C4140" s="50">
        <v>3801</v>
      </c>
      <c r="D4140" s="49" t="s">
        <v>852</v>
      </c>
      <c r="E4140" s="49" t="s">
        <v>8369</v>
      </c>
      <c r="F4140" s="49" t="s">
        <v>852</v>
      </c>
      <c r="G4140" s="49">
        <v>54344</v>
      </c>
      <c r="H4140" s="49" t="s">
        <v>868</v>
      </c>
      <c r="I4140" s="50">
        <v>11790</v>
      </c>
      <c r="J4140" s="50">
        <v>154344000465</v>
      </c>
      <c r="K4140" s="49" t="s">
        <v>8373</v>
      </c>
      <c r="L4140" s="51">
        <v>646</v>
      </c>
      <c r="M4140" s="52">
        <v>87597734</v>
      </c>
      <c r="N4140" s="52">
        <v>3963613</v>
      </c>
      <c r="O4140" s="52">
        <v>34723201</v>
      </c>
      <c r="P4140" s="52">
        <v>6660438</v>
      </c>
      <c r="Q4140" s="52">
        <v>91561347</v>
      </c>
      <c r="R4140" s="52">
        <v>41383639</v>
      </c>
      <c r="S4140" s="52">
        <v>132944986</v>
      </c>
      <c r="T4140" s="70" t="s">
        <v>10556</v>
      </c>
      <c r="U4140" s="70" t="s">
        <v>10560</v>
      </c>
    </row>
    <row r="4141" spans="1:21" x14ac:dyDescent="0.2">
      <c r="A4141" s="49" t="s">
        <v>4413</v>
      </c>
      <c r="B4141" s="49" t="s">
        <v>64</v>
      </c>
      <c r="C4141" s="50">
        <v>3774</v>
      </c>
      <c r="D4141" s="49" t="s">
        <v>372</v>
      </c>
      <c r="E4141" s="49" t="s">
        <v>7443</v>
      </c>
      <c r="F4141" s="49" t="s">
        <v>372</v>
      </c>
      <c r="G4141" s="49">
        <v>17001</v>
      </c>
      <c r="H4141" s="49" t="s">
        <v>373</v>
      </c>
      <c r="I4141" s="50">
        <v>99105</v>
      </c>
      <c r="J4141" s="50">
        <v>117001001251</v>
      </c>
      <c r="K4141" s="49" t="s">
        <v>7477</v>
      </c>
      <c r="L4141" s="51">
        <v>1089</v>
      </c>
      <c r="M4141" s="52">
        <v>102472396</v>
      </c>
      <c r="N4141" s="52">
        <v>0</v>
      </c>
      <c r="O4141" s="52">
        <v>20663956</v>
      </c>
      <c r="P4141" s="52">
        <v>6660438</v>
      </c>
      <c r="Q4141" s="52">
        <v>102472396</v>
      </c>
      <c r="R4141" s="52">
        <v>27324394</v>
      </c>
      <c r="S4141" s="52">
        <v>129796790</v>
      </c>
      <c r="T4141" s="70" t="s">
        <v>10556</v>
      </c>
      <c r="U4141" s="70" t="s">
        <v>10560</v>
      </c>
    </row>
    <row r="4142" spans="1:21" x14ac:dyDescent="0.2">
      <c r="A4142" s="49" t="s">
        <v>2949</v>
      </c>
      <c r="B4142" s="49" t="s">
        <v>851</v>
      </c>
      <c r="C4142" s="50">
        <v>3801</v>
      </c>
      <c r="D4142" s="49" t="s">
        <v>852</v>
      </c>
      <c r="E4142" s="49" t="s">
        <v>8366</v>
      </c>
      <c r="F4142" s="49" t="s">
        <v>852</v>
      </c>
      <c r="G4142" s="49">
        <v>54313</v>
      </c>
      <c r="H4142" s="49" t="s">
        <v>867</v>
      </c>
      <c r="I4142" s="50">
        <v>11642</v>
      </c>
      <c r="J4142" s="50">
        <v>154313000033</v>
      </c>
      <c r="K4142" s="49" t="s">
        <v>8368</v>
      </c>
      <c r="L4142" s="51">
        <v>490</v>
      </c>
      <c r="M4142" s="52">
        <v>54687599</v>
      </c>
      <c r="N4142" s="52">
        <v>0</v>
      </c>
      <c r="O4142" s="52">
        <v>22344396</v>
      </c>
      <c r="P4142" s="52">
        <v>6660438</v>
      </c>
      <c r="Q4142" s="52">
        <v>54687599</v>
      </c>
      <c r="R4142" s="52">
        <v>29004834</v>
      </c>
      <c r="S4142" s="52">
        <v>83692433</v>
      </c>
      <c r="T4142" s="70" t="s">
        <v>10556</v>
      </c>
      <c r="U4142" s="70" t="s">
        <v>10560</v>
      </c>
    </row>
    <row r="4143" spans="1:21" x14ac:dyDescent="0.2">
      <c r="A4143" s="49" t="s">
        <v>2949</v>
      </c>
      <c r="B4143" s="49" t="s">
        <v>851</v>
      </c>
      <c r="C4143" s="50">
        <v>3801</v>
      </c>
      <c r="D4143" s="49" t="s">
        <v>852</v>
      </c>
      <c r="E4143" s="49" t="s">
        <v>8299</v>
      </c>
      <c r="F4143" s="49" t="s">
        <v>852</v>
      </c>
      <c r="G4143" s="49">
        <v>54109</v>
      </c>
      <c r="H4143" s="49" t="s">
        <v>856</v>
      </c>
      <c r="I4143" s="50">
        <v>6022</v>
      </c>
      <c r="J4143" s="50">
        <v>154109000431</v>
      </c>
      <c r="K4143" s="49" t="s">
        <v>8302</v>
      </c>
      <c r="L4143" s="51">
        <v>268</v>
      </c>
      <c r="M4143" s="52">
        <v>34440100</v>
      </c>
      <c r="N4143" s="52">
        <v>0</v>
      </c>
      <c r="O4143" s="52">
        <v>33264791</v>
      </c>
      <c r="P4143" s="52">
        <v>6660438</v>
      </c>
      <c r="Q4143" s="52">
        <v>34440100</v>
      </c>
      <c r="R4143" s="52">
        <v>39925229</v>
      </c>
      <c r="S4143" s="52">
        <v>74365329</v>
      </c>
      <c r="T4143" s="70" t="s">
        <v>10556</v>
      </c>
      <c r="U4143" s="70" t="s">
        <v>10560</v>
      </c>
    </row>
    <row r="4144" spans="1:21" x14ac:dyDescent="0.2">
      <c r="A4144" s="49" t="s">
        <v>3078</v>
      </c>
      <c r="B4144" s="49" t="s">
        <v>919</v>
      </c>
      <c r="C4144" s="50">
        <v>3812</v>
      </c>
      <c r="D4144" s="49" t="s">
        <v>949</v>
      </c>
      <c r="E4144" s="49" t="s">
        <v>6725</v>
      </c>
      <c r="F4144" s="49" t="s">
        <v>949</v>
      </c>
      <c r="G4144" s="49">
        <v>68307</v>
      </c>
      <c r="H4144" s="49" t="s">
        <v>950</v>
      </c>
      <c r="I4144" s="50">
        <v>149929</v>
      </c>
      <c r="J4144" s="50">
        <v>168307001266</v>
      </c>
      <c r="K4144" s="49" t="s">
        <v>6738</v>
      </c>
      <c r="L4144" s="51">
        <v>1197</v>
      </c>
      <c r="M4144" s="52">
        <v>116240107</v>
      </c>
      <c r="N4144" s="52">
        <v>22134772</v>
      </c>
      <c r="O4144" s="52">
        <v>20760599</v>
      </c>
      <c r="P4144" s="52">
        <v>19981315</v>
      </c>
      <c r="Q4144" s="52">
        <v>138374879</v>
      </c>
      <c r="R4144" s="52">
        <v>40741914</v>
      </c>
      <c r="S4144" s="52">
        <v>179116793</v>
      </c>
      <c r="T4144" s="70" t="s">
        <v>10556</v>
      </c>
      <c r="U4144" s="70" t="s">
        <v>10560</v>
      </c>
    </row>
    <row r="4145" spans="1:21" x14ac:dyDescent="0.2">
      <c r="A4145" s="49" t="s">
        <v>2949</v>
      </c>
      <c r="B4145" s="49" t="s">
        <v>851</v>
      </c>
      <c r="C4145" s="50">
        <v>3801</v>
      </c>
      <c r="D4145" s="49" t="s">
        <v>852</v>
      </c>
      <c r="E4145" s="49" t="s">
        <v>8374</v>
      </c>
      <c r="F4145" s="49" t="s">
        <v>852</v>
      </c>
      <c r="G4145" s="49">
        <v>54347</v>
      </c>
      <c r="H4145" s="49" t="s">
        <v>869</v>
      </c>
      <c r="I4145" s="50">
        <v>11765</v>
      </c>
      <c r="J4145" s="50">
        <v>154347000016</v>
      </c>
      <c r="K4145" s="49" t="s">
        <v>8375</v>
      </c>
      <c r="L4145" s="51">
        <v>539</v>
      </c>
      <c r="M4145" s="52">
        <v>68377992</v>
      </c>
      <c r="N4145" s="52">
        <v>3000190</v>
      </c>
      <c r="O4145" s="52">
        <v>31403236</v>
      </c>
      <c r="P4145" s="52">
        <v>6660438</v>
      </c>
      <c r="Q4145" s="52">
        <v>71378182</v>
      </c>
      <c r="R4145" s="52">
        <v>38063674</v>
      </c>
      <c r="S4145" s="52">
        <v>109441856</v>
      </c>
      <c r="T4145" s="70" t="s">
        <v>10556</v>
      </c>
      <c r="U4145" s="70" t="s">
        <v>10560</v>
      </c>
    </row>
    <row r="4146" spans="1:21" x14ac:dyDescent="0.2">
      <c r="A4146" s="49" t="s">
        <v>2949</v>
      </c>
      <c r="B4146" s="49" t="s">
        <v>851</v>
      </c>
      <c r="C4146" s="50">
        <v>3801</v>
      </c>
      <c r="D4146" s="49" t="s">
        <v>852</v>
      </c>
      <c r="E4146" s="49" t="s">
        <v>8352</v>
      </c>
      <c r="F4146" s="49" t="s">
        <v>852</v>
      </c>
      <c r="G4146" s="49">
        <v>54250</v>
      </c>
      <c r="H4146" s="49" t="s">
        <v>865</v>
      </c>
      <c r="I4146" s="50">
        <v>11576</v>
      </c>
      <c r="J4146" s="50">
        <v>154670001056</v>
      </c>
      <c r="K4146" s="49" t="s">
        <v>8356</v>
      </c>
      <c r="L4146" s="51">
        <v>3036</v>
      </c>
      <c r="M4146" s="52">
        <v>418607626</v>
      </c>
      <c r="N4146" s="52">
        <v>15865442</v>
      </c>
      <c r="O4146" s="52">
        <v>36841641</v>
      </c>
      <c r="P4146" s="52">
        <v>6660438</v>
      </c>
      <c r="Q4146" s="52">
        <v>434473068</v>
      </c>
      <c r="R4146" s="52">
        <v>43502079</v>
      </c>
      <c r="S4146" s="52">
        <v>477975147</v>
      </c>
      <c r="T4146" s="70" t="s">
        <v>10556</v>
      </c>
      <c r="U4146" s="70" t="s">
        <v>10560</v>
      </c>
    </row>
    <row r="4147" spans="1:21" x14ac:dyDescent="0.2">
      <c r="A4147" s="49" t="s">
        <v>7676</v>
      </c>
      <c r="B4147" s="49" t="s">
        <v>763</v>
      </c>
      <c r="C4147" s="50">
        <v>3797</v>
      </c>
      <c r="D4147" s="49" t="s">
        <v>761</v>
      </c>
      <c r="E4147" s="49" t="s">
        <v>10237</v>
      </c>
      <c r="F4147" s="49" t="s">
        <v>761</v>
      </c>
      <c r="G4147" s="49">
        <v>50001</v>
      </c>
      <c r="H4147" s="49" t="s">
        <v>762</v>
      </c>
      <c r="I4147" s="50">
        <v>7629</v>
      </c>
      <c r="J4147" s="50">
        <v>150001001363</v>
      </c>
      <c r="K4147" s="49" t="s">
        <v>10266</v>
      </c>
      <c r="L4147" s="51">
        <v>522</v>
      </c>
      <c r="M4147" s="52">
        <v>49862870</v>
      </c>
      <c r="N4147" s="52">
        <v>0</v>
      </c>
      <c r="O4147" s="52">
        <v>20700153</v>
      </c>
      <c r="P4147" s="52">
        <v>6660438</v>
      </c>
      <c r="Q4147" s="52">
        <v>49862870</v>
      </c>
      <c r="R4147" s="52">
        <v>27360591</v>
      </c>
      <c r="S4147" s="52">
        <v>77223461</v>
      </c>
      <c r="T4147" s="70" t="s">
        <v>10556</v>
      </c>
      <c r="U4147" s="70" t="s">
        <v>10560</v>
      </c>
    </row>
    <row r="4148" spans="1:21" x14ac:dyDescent="0.2">
      <c r="A4148" s="49" t="s">
        <v>3078</v>
      </c>
      <c r="B4148" s="49" t="s">
        <v>919</v>
      </c>
      <c r="C4148" s="50">
        <v>3812</v>
      </c>
      <c r="D4148" s="49" t="s">
        <v>949</v>
      </c>
      <c r="E4148" s="49" t="s">
        <v>6725</v>
      </c>
      <c r="F4148" s="49" t="s">
        <v>949</v>
      </c>
      <c r="G4148" s="49">
        <v>68307</v>
      </c>
      <c r="H4148" s="49" t="s">
        <v>950</v>
      </c>
      <c r="I4148" s="50">
        <v>9214</v>
      </c>
      <c r="J4148" s="50">
        <v>268307000230</v>
      </c>
      <c r="K4148" s="49" t="s">
        <v>6733</v>
      </c>
      <c r="L4148" s="51">
        <v>136</v>
      </c>
      <c r="M4148" s="52">
        <v>15152759</v>
      </c>
      <c r="N4148" s="52">
        <v>2750782</v>
      </c>
      <c r="O4148" s="52">
        <v>25553515</v>
      </c>
      <c r="P4148" s="52">
        <v>6660438</v>
      </c>
      <c r="Q4148" s="52">
        <v>17903541</v>
      </c>
      <c r="R4148" s="52">
        <v>32213953</v>
      </c>
      <c r="S4148" s="52">
        <v>50117494</v>
      </c>
      <c r="T4148" s="70" t="s">
        <v>10556</v>
      </c>
      <c r="U4148" s="70" t="s">
        <v>10560</v>
      </c>
    </row>
    <row r="4149" spans="1:21" x14ac:dyDescent="0.2">
      <c r="A4149" s="49" t="s">
        <v>2245</v>
      </c>
      <c r="B4149" s="49" t="s">
        <v>36</v>
      </c>
      <c r="C4149" s="50">
        <v>3759</v>
      </c>
      <c r="D4149" s="49" t="s">
        <v>34</v>
      </c>
      <c r="E4149" s="49" t="s">
        <v>7491</v>
      </c>
      <c r="F4149" s="49" t="s">
        <v>34</v>
      </c>
      <c r="G4149" s="49">
        <v>5001</v>
      </c>
      <c r="H4149" s="49" t="s">
        <v>35</v>
      </c>
      <c r="I4149" s="50">
        <v>120382</v>
      </c>
      <c r="J4149" s="50">
        <v>105001025984</v>
      </c>
      <c r="K4149" s="49" t="s">
        <v>7665</v>
      </c>
      <c r="L4149" s="51">
        <v>563</v>
      </c>
      <c r="M4149" s="52">
        <v>53164166</v>
      </c>
      <c r="N4149" s="52">
        <v>10632833</v>
      </c>
      <c r="O4149" s="52">
        <v>20461051</v>
      </c>
      <c r="P4149" s="52">
        <v>0</v>
      </c>
      <c r="Q4149" s="52">
        <v>63796999</v>
      </c>
      <c r="R4149" s="52">
        <v>20461051</v>
      </c>
      <c r="S4149" s="52">
        <v>84258050</v>
      </c>
      <c r="T4149" s="70" t="s">
        <v>10556</v>
      </c>
      <c r="U4149" s="70" t="s">
        <v>10560</v>
      </c>
    </row>
    <row r="4150" spans="1:21" x14ac:dyDescent="0.2">
      <c r="A4150" s="49" t="s">
        <v>2949</v>
      </c>
      <c r="B4150" s="49" t="s">
        <v>851</v>
      </c>
      <c r="C4150" s="50">
        <v>3801</v>
      </c>
      <c r="D4150" s="49" t="s">
        <v>852</v>
      </c>
      <c r="E4150" s="49" t="s">
        <v>8340</v>
      </c>
      <c r="F4150" s="49" t="s">
        <v>852</v>
      </c>
      <c r="G4150" s="49">
        <v>54239</v>
      </c>
      <c r="H4150" s="49" t="s">
        <v>863</v>
      </c>
      <c r="I4150" s="50">
        <v>11563</v>
      </c>
      <c r="J4150" s="50">
        <v>154239000018</v>
      </c>
      <c r="K4150" s="49" t="s">
        <v>8342</v>
      </c>
      <c r="L4150" s="51">
        <v>658</v>
      </c>
      <c r="M4150" s="52">
        <v>76381487</v>
      </c>
      <c r="N4150" s="52">
        <v>4021795</v>
      </c>
      <c r="O4150" s="52">
        <v>24383823</v>
      </c>
      <c r="P4150" s="52">
        <v>6660438</v>
      </c>
      <c r="Q4150" s="52">
        <v>80403282</v>
      </c>
      <c r="R4150" s="52">
        <v>31044261</v>
      </c>
      <c r="S4150" s="52">
        <v>111447543</v>
      </c>
      <c r="T4150" s="70" t="s">
        <v>10556</v>
      </c>
      <c r="U4150" s="70" t="s">
        <v>10560</v>
      </c>
    </row>
    <row r="4151" spans="1:21" x14ac:dyDescent="0.2">
      <c r="A4151" s="49" t="s">
        <v>7676</v>
      </c>
      <c r="B4151" s="49" t="s">
        <v>763</v>
      </c>
      <c r="C4151" s="50">
        <v>3797</v>
      </c>
      <c r="D4151" s="49" t="s">
        <v>761</v>
      </c>
      <c r="E4151" s="49" t="s">
        <v>10237</v>
      </c>
      <c r="F4151" s="49" t="s">
        <v>761</v>
      </c>
      <c r="G4151" s="49">
        <v>50001</v>
      </c>
      <c r="H4151" s="49" t="s">
        <v>762</v>
      </c>
      <c r="I4151" s="50">
        <v>10146</v>
      </c>
      <c r="J4151" s="50">
        <v>150001000197</v>
      </c>
      <c r="K4151" s="49" t="s">
        <v>10264</v>
      </c>
      <c r="L4151" s="51">
        <v>1003</v>
      </c>
      <c r="M4151" s="52">
        <v>97794849</v>
      </c>
      <c r="N4151" s="52">
        <v>5343127</v>
      </c>
      <c r="O4151" s="52">
        <v>20700153</v>
      </c>
      <c r="P4151" s="52">
        <v>6660438</v>
      </c>
      <c r="Q4151" s="52">
        <v>103137976</v>
      </c>
      <c r="R4151" s="52">
        <v>27360591</v>
      </c>
      <c r="S4151" s="52">
        <v>130498567</v>
      </c>
      <c r="T4151" s="70" t="s">
        <v>10556</v>
      </c>
      <c r="U4151" s="70" t="s">
        <v>10560</v>
      </c>
    </row>
    <row r="4152" spans="1:21" x14ac:dyDescent="0.2">
      <c r="A4152" s="49" t="s">
        <v>2949</v>
      </c>
      <c r="B4152" s="49" t="s">
        <v>851</v>
      </c>
      <c r="C4152" s="50">
        <v>3801</v>
      </c>
      <c r="D4152" s="49" t="s">
        <v>852</v>
      </c>
      <c r="E4152" s="49" t="s">
        <v>8359</v>
      </c>
      <c r="F4152" s="49" t="s">
        <v>852</v>
      </c>
      <c r="G4152" s="49">
        <v>54261</v>
      </c>
      <c r="H4152" s="49" t="s">
        <v>866</v>
      </c>
      <c r="I4152" s="50">
        <v>11581</v>
      </c>
      <c r="J4152" s="50">
        <v>154261000013</v>
      </c>
      <c r="K4152" s="49" t="s">
        <v>8363</v>
      </c>
      <c r="L4152" s="51">
        <v>1478</v>
      </c>
      <c r="M4152" s="52">
        <v>165762603</v>
      </c>
      <c r="N4152" s="52">
        <v>5729564</v>
      </c>
      <c r="O4152" s="52">
        <v>29636428</v>
      </c>
      <c r="P4152" s="52">
        <v>6660438</v>
      </c>
      <c r="Q4152" s="52">
        <v>171492167</v>
      </c>
      <c r="R4152" s="52">
        <v>36296866</v>
      </c>
      <c r="S4152" s="52">
        <v>207789033</v>
      </c>
      <c r="T4152" s="70" t="s">
        <v>10556</v>
      </c>
      <c r="U4152" s="70" t="s">
        <v>10560</v>
      </c>
    </row>
    <row r="4153" spans="1:21" x14ac:dyDescent="0.2">
      <c r="A4153" s="49" t="s">
        <v>2949</v>
      </c>
      <c r="B4153" s="49" t="s">
        <v>851</v>
      </c>
      <c r="C4153" s="50">
        <v>3801</v>
      </c>
      <c r="D4153" s="49" t="s">
        <v>852</v>
      </c>
      <c r="E4153" s="49" t="s">
        <v>8359</v>
      </c>
      <c r="F4153" s="49" t="s">
        <v>852</v>
      </c>
      <c r="G4153" s="49">
        <v>54261</v>
      </c>
      <c r="H4153" s="49" t="s">
        <v>866</v>
      </c>
      <c r="I4153" s="50">
        <v>11582</v>
      </c>
      <c r="J4153" s="50">
        <v>154261000099</v>
      </c>
      <c r="K4153" s="49" t="s">
        <v>8365</v>
      </c>
      <c r="L4153" s="51">
        <v>1346</v>
      </c>
      <c r="M4153" s="52">
        <v>147937344</v>
      </c>
      <c r="N4153" s="52">
        <v>4927360</v>
      </c>
      <c r="O4153" s="52">
        <v>29636428</v>
      </c>
      <c r="P4153" s="52">
        <v>6660438</v>
      </c>
      <c r="Q4153" s="52">
        <v>152864704</v>
      </c>
      <c r="R4153" s="52">
        <v>36296866</v>
      </c>
      <c r="S4153" s="52">
        <v>189161570</v>
      </c>
      <c r="T4153" s="70" t="s">
        <v>10556</v>
      </c>
      <c r="U4153" s="70" t="s">
        <v>10560</v>
      </c>
    </row>
    <row r="4154" spans="1:21" x14ac:dyDescent="0.2">
      <c r="A4154" s="49" t="s">
        <v>2949</v>
      </c>
      <c r="B4154" s="49" t="s">
        <v>851</v>
      </c>
      <c r="C4154" s="50">
        <v>3801</v>
      </c>
      <c r="D4154" s="49" t="s">
        <v>852</v>
      </c>
      <c r="E4154" s="49" t="s">
        <v>8325</v>
      </c>
      <c r="F4154" s="49" t="s">
        <v>852</v>
      </c>
      <c r="G4154" s="49">
        <v>54206</v>
      </c>
      <c r="H4154" s="49" t="s">
        <v>861</v>
      </c>
      <c r="I4154" s="50">
        <v>5848</v>
      </c>
      <c r="J4154" s="50">
        <v>154206000012</v>
      </c>
      <c r="K4154" s="49" t="s">
        <v>8332</v>
      </c>
      <c r="L4154" s="51">
        <v>638</v>
      </c>
      <c r="M4154" s="52">
        <v>73569379</v>
      </c>
      <c r="N4154" s="52">
        <v>0</v>
      </c>
      <c r="O4154" s="52">
        <v>31869042</v>
      </c>
      <c r="P4154" s="52">
        <v>13320876</v>
      </c>
      <c r="Q4154" s="52">
        <v>73569379</v>
      </c>
      <c r="R4154" s="52">
        <v>45189918</v>
      </c>
      <c r="S4154" s="52">
        <v>118759297</v>
      </c>
      <c r="T4154" s="70" t="s">
        <v>10556</v>
      </c>
      <c r="U4154" s="70" t="s">
        <v>10560</v>
      </c>
    </row>
    <row r="4155" spans="1:21" x14ac:dyDescent="0.2">
      <c r="A4155" s="49" t="s">
        <v>7676</v>
      </c>
      <c r="B4155" s="49" t="s">
        <v>763</v>
      </c>
      <c r="C4155" s="50">
        <v>3797</v>
      </c>
      <c r="D4155" s="49" t="s">
        <v>761</v>
      </c>
      <c r="E4155" s="49" t="s">
        <v>10237</v>
      </c>
      <c r="F4155" s="49" t="s">
        <v>761</v>
      </c>
      <c r="G4155" s="49">
        <v>50001</v>
      </c>
      <c r="H4155" s="49" t="s">
        <v>762</v>
      </c>
      <c r="I4155" s="50">
        <v>6871</v>
      </c>
      <c r="J4155" s="50">
        <v>150001004621</v>
      </c>
      <c r="K4155" s="49" t="s">
        <v>10263</v>
      </c>
      <c r="L4155" s="51">
        <v>1469</v>
      </c>
      <c r="M4155" s="52">
        <v>138512696</v>
      </c>
      <c r="N4155" s="52">
        <v>0</v>
      </c>
      <c r="O4155" s="52">
        <v>20700153</v>
      </c>
      <c r="P4155" s="52">
        <v>6660438</v>
      </c>
      <c r="Q4155" s="52">
        <v>138512696</v>
      </c>
      <c r="R4155" s="52">
        <v>27360591</v>
      </c>
      <c r="S4155" s="52">
        <v>165873287</v>
      </c>
      <c r="T4155" s="70" t="s">
        <v>10556</v>
      </c>
      <c r="U4155" s="70" t="s">
        <v>10560</v>
      </c>
    </row>
    <row r="4156" spans="1:21" x14ac:dyDescent="0.2">
      <c r="A4156" s="49" t="s">
        <v>5894</v>
      </c>
      <c r="B4156" s="49" t="s">
        <v>763</v>
      </c>
      <c r="C4156" s="50">
        <v>3797</v>
      </c>
      <c r="D4156" s="49" t="s">
        <v>761</v>
      </c>
      <c r="E4156" s="49" t="s">
        <v>10237</v>
      </c>
      <c r="F4156" s="49" t="s">
        <v>761</v>
      </c>
      <c r="G4156" s="49">
        <v>50001</v>
      </c>
      <c r="H4156" s="49" t="s">
        <v>762</v>
      </c>
      <c r="I4156" s="50">
        <v>11166</v>
      </c>
      <c r="J4156" s="50">
        <v>450001001570</v>
      </c>
      <c r="K4156" s="49" t="s">
        <v>10262</v>
      </c>
      <c r="L4156" s="51">
        <v>424</v>
      </c>
      <c r="M4156" s="52">
        <v>47743741</v>
      </c>
      <c r="N4156" s="52">
        <v>0</v>
      </c>
      <c r="O4156" s="52">
        <v>25479114</v>
      </c>
      <c r="P4156" s="52">
        <v>6660438</v>
      </c>
      <c r="Q4156" s="52">
        <v>47743741</v>
      </c>
      <c r="R4156" s="52">
        <v>32139552</v>
      </c>
      <c r="S4156" s="52">
        <v>79883293</v>
      </c>
      <c r="T4156" s="70" t="s">
        <v>10556</v>
      </c>
      <c r="U4156" s="70" t="s">
        <v>10560</v>
      </c>
    </row>
    <row r="4157" spans="1:21" x14ac:dyDescent="0.2">
      <c r="A4157" s="49" t="s">
        <v>7676</v>
      </c>
      <c r="B4157" s="49" t="s">
        <v>763</v>
      </c>
      <c r="C4157" s="50">
        <v>3797</v>
      </c>
      <c r="D4157" s="49" t="s">
        <v>761</v>
      </c>
      <c r="E4157" s="49" t="s">
        <v>10237</v>
      </c>
      <c r="F4157" s="49" t="s">
        <v>761</v>
      </c>
      <c r="G4157" s="49">
        <v>50001</v>
      </c>
      <c r="H4157" s="49" t="s">
        <v>762</v>
      </c>
      <c r="I4157" s="50">
        <v>7619</v>
      </c>
      <c r="J4157" s="50">
        <v>150001000162</v>
      </c>
      <c r="K4157" s="49" t="s">
        <v>10261</v>
      </c>
      <c r="L4157" s="51">
        <v>1808</v>
      </c>
      <c r="M4157" s="52">
        <v>167122645</v>
      </c>
      <c r="N4157" s="52">
        <v>0</v>
      </c>
      <c r="O4157" s="52">
        <v>20700153</v>
      </c>
      <c r="P4157" s="52">
        <v>6660438</v>
      </c>
      <c r="Q4157" s="52">
        <v>167122645</v>
      </c>
      <c r="R4157" s="52">
        <v>27360591</v>
      </c>
      <c r="S4157" s="52">
        <v>194483236</v>
      </c>
      <c r="T4157" s="70" t="s">
        <v>10556</v>
      </c>
      <c r="U4157" s="70" t="s">
        <v>10560</v>
      </c>
    </row>
    <row r="4158" spans="1:21" x14ac:dyDescent="0.2">
      <c r="A4158" s="49" t="s">
        <v>2949</v>
      </c>
      <c r="B4158" s="49" t="s">
        <v>851</v>
      </c>
      <c r="C4158" s="50">
        <v>3801</v>
      </c>
      <c r="D4158" s="49" t="s">
        <v>852</v>
      </c>
      <c r="E4158" s="49" t="s">
        <v>8494</v>
      </c>
      <c r="F4158" s="49" t="s">
        <v>852</v>
      </c>
      <c r="G4158" s="49">
        <v>54820</v>
      </c>
      <c r="H4158" s="49" t="s">
        <v>154</v>
      </c>
      <c r="I4158" s="50">
        <v>15258</v>
      </c>
      <c r="J4158" s="50">
        <v>254820000856</v>
      </c>
      <c r="K4158" s="49" t="s">
        <v>8500</v>
      </c>
      <c r="L4158" s="51">
        <v>402</v>
      </c>
      <c r="M4158" s="52">
        <v>59341299</v>
      </c>
      <c r="N4158" s="52">
        <v>2210858</v>
      </c>
      <c r="O4158" s="52">
        <v>32350380</v>
      </c>
      <c r="P4158" s="52">
        <v>6660438</v>
      </c>
      <c r="Q4158" s="52">
        <v>61552157</v>
      </c>
      <c r="R4158" s="52">
        <v>39010818</v>
      </c>
      <c r="S4158" s="52">
        <v>100562975</v>
      </c>
      <c r="T4158" s="70" t="s">
        <v>10556</v>
      </c>
      <c r="U4158" s="70" t="s">
        <v>10560</v>
      </c>
    </row>
    <row r="4159" spans="1:21" x14ac:dyDescent="0.2">
      <c r="A4159" s="49" t="s">
        <v>2949</v>
      </c>
      <c r="B4159" s="49" t="s">
        <v>851</v>
      </c>
      <c r="C4159" s="50">
        <v>3801</v>
      </c>
      <c r="D4159" s="49" t="s">
        <v>852</v>
      </c>
      <c r="E4159" s="49" t="s">
        <v>8506</v>
      </c>
      <c r="F4159" s="49" t="s">
        <v>852</v>
      </c>
      <c r="G4159" s="49">
        <v>54874</v>
      </c>
      <c r="H4159" s="49" t="s">
        <v>889</v>
      </c>
      <c r="I4159" s="50">
        <v>15328</v>
      </c>
      <c r="J4159" s="50">
        <v>154874000130</v>
      </c>
      <c r="K4159" s="49" t="s">
        <v>8507</v>
      </c>
      <c r="L4159" s="51">
        <v>2757</v>
      </c>
      <c r="M4159" s="52">
        <v>285700016</v>
      </c>
      <c r="N4159" s="52">
        <v>7207821</v>
      </c>
      <c r="O4159" s="52">
        <v>22409634</v>
      </c>
      <c r="P4159" s="52">
        <v>6660438</v>
      </c>
      <c r="Q4159" s="52">
        <v>292907837</v>
      </c>
      <c r="R4159" s="52">
        <v>29070072</v>
      </c>
      <c r="S4159" s="52">
        <v>321977909</v>
      </c>
      <c r="T4159" s="70" t="s">
        <v>10556</v>
      </c>
      <c r="U4159" s="70" t="s">
        <v>10560</v>
      </c>
    </row>
    <row r="4160" spans="1:21" x14ac:dyDescent="0.2">
      <c r="A4160" s="49" t="s">
        <v>7676</v>
      </c>
      <c r="B4160" s="49" t="s">
        <v>763</v>
      </c>
      <c r="C4160" s="50">
        <v>3797</v>
      </c>
      <c r="D4160" s="49" t="s">
        <v>761</v>
      </c>
      <c r="E4160" s="49" t="s">
        <v>10237</v>
      </c>
      <c r="F4160" s="49" t="s">
        <v>761</v>
      </c>
      <c r="G4160" s="49">
        <v>50001</v>
      </c>
      <c r="H4160" s="49" t="s">
        <v>762</v>
      </c>
      <c r="I4160" s="50">
        <v>10145</v>
      </c>
      <c r="J4160" s="50">
        <v>150001000111</v>
      </c>
      <c r="K4160" s="49" t="s">
        <v>10260</v>
      </c>
      <c r="L4160" s="51">
        <v>928</v>
      </c>
      <c r="M4160" s="52">
        <v>93175538</v>
      </c>
      <c r="N4160" s="52">
        <v>5160783</v>
      </c>
      <c r="O4160" s="52">
        <v>25479114</v>
      </c>
      <c r="P4160" s="52">
        <v>6660438</v>
      </c>
      <c r="Q4160" s="52">
        <v>98336321</v>
      </c>
      <c r="R4160" s="52">
        <v>32139552</v>
      </c>
      <c r="S4160" s="52">
        <v>130475873</v>
      </c>
      <c r="T4160" s="70" t="s">
        <v>10556</v>
      </c>
      <c r="U4160" s="70" t="s">
        <v>10560</v>
      </c>
    </row>
    <row r="4161" spans="1:21" x14ac:dyDescent="0.2">
      <c r="A4161" s="49" t="s">
        <v>5921</v>
      </c>
      <c r="B4161" s="49" t="s">
        <v>211</v>
      </c>
      <c r="C4161" s="50">
        <v>3783</v>
      </c>
      <c r="D4161" s="49" t="s">
        <v>498</v>
      </c>
      <c r="E4161" s="49" t="s">
        <v>7178</v>
      </c>
      <c r="F4161" s="49" t="s">
        <v>498</v>
      </c>
      <c r="G4161" s="49">
        <v>23417</v>
      </c>
      <c r="H4161" s="49" t="s">
        <v>499</v>
      </c>
      <c r="I4161" s="50">
        <v>1043</v>
      </c>
      <c r="J4161" s="50">
        <v>223417002111</v>
      </c>
      <c r="K4161" s="49" t="s">
        <v>7208</v>
      </c>
      <c r="L4161" s="51">
        <v>733</v>
      </c>
      <c r="M4161" s="52">
        <v>108446535</v>
      </c>
      <c r="N4161" s="52">
        <v>2722136</v>
      </c>
      <c r="O4161" s="52">
        <v>32424089</v>
      </c>
      <c r="P4161" s="52">
        <v>6660438</v>
      </c>
      <c r="Q4161" s="52">
        <v>111168671</v>
      </c>
      <c r="R4161" s="52">
        <v>39084527</v>
      </c>
      <c r="S4161" s="52">
        <v>150253198</v>
      </c>
      <c r="T4161" s="70" t="s">
        <v>10556</v>
      </c>
      <c r="U4161" s="70" t="s">
        <v>10560</v>
      </c>
    </row>
    <row r="4162" spans="1:21" x14ac:dyDescent="0.2">
      <c r="A4162" s="49" t="s">
        <v>7676</v>
      </c>
      <c r="B4162" s="49" t="s">
        <v>763</v>
      </c>
      <c r="C4162" s="50">
        <v>3797</v>
      </c>
      <c r="D4162" s="49" t="s">
        <v>761</v>
      </c>
      <c r="E4162" s="49" t="s">
        <v>10237</v>
      </c>
      <c r="F4162" s="49" t="s">
        <v>761</v>
      </c>
      <c r="G4162" s="49">
        <v>50001</v>
      </c>
      <c r="H4162" s="49" t="s">
        <v>762</v>
      </c>
      <c r="I4162" s="50">
        <v>10148</v>
      </c>
      <c r="J4162" s="50">
        <v>150001003676</v>
      </c>
      <c r="K4162" s="49" t="s">
        <v>10259</v>
      </c>
      <c r="L4162" s="51">
        <v>976</v>
      </c>
      <c r="M4162" s="52">
        <v>89983906</v>
      </c>
      <c r="N4162" s="52">
        <v>2339374</v>
      </c>
      <c r="O4162" s="52">
        <v>20700153</v>
      </c>
      <c r="P4162" s="52">
        <v>6660438</v>
      </c>
      <c r="Q4162" s="52">
        <v>92323280</v>
      </c>
      <c r="R4162" s="52">
        <v>27360591</v>
      </c>
      <c r="S4162" s="52">
        <v>119683871</v>
      </c>
      <c r="T4162" s="70" t="s">
        <v>10556</v>
      </c>
      <c r="U4162" s="70" t="s">
        <v>10560</v>
      </c>
    </row>
    <row r="4163" spans="1:21" x14ac:dyDescent="0.2">
      <c r="A4163" s="49" t="s">
        <v>7676</v>
      </c>
      <c r="B4163" s="49" t="s">
        <v>763</v>
      </c>
      <c r="C4163" s="50">
        <v>3797</v>
      </c>
      <c r="D4163" s="49" t="s">
        <v>761</v>
      </c>
      <c r="E4163" s="49" t="s">
        <v>10237</v>
      </c>
      <c r="F4163" s="49" t="s">
        <v>761</v>
      </c>
      <c r="G4163" s="49">
        <v>50001</v>
      </c>
      <c r="H4163" s="49" t="s">
        <v>762</v>
      </c>
      <c r="I4163" s="50">
        <v>6889</v>
      </c>
      <c r="J4163" s="50">
        <v>150001003382</v>
      </c>
      <c r="K4163" s="49" t="s">
        <v>10277</v>
      </c>
      <c r="L4163" s="51">
        <v>2166</v>
      </c>
      <c r="M4163" s="52">
        <v>199671731</v>
      </c>
      <c r="N4163" s="52">
        <v>0</v>
      </c>
      <c r="O4163" s="52">
        <v>20700153</v>
      </c>
      <c r="P4163" s="52">
        <v>6660438</v>
      </c>
      <c r="Q4163" s="52">
        <v>199671731</v>
      </c>
      <c r="R4163" s="52">
        <v>27360591</v>
      </c>
      <c r="S4163" s="52">
        <v>227032322</v>
      </c>
      <c r="T4163" s="70" t="s">
        <v>10556</v>
      </c>
      <c r="U4163" s="70" t="s">
        <v>10560</v>
      </c>
    </row>
    <row r="4164" spans="1:21" x14ac:dyDescent="0.2">
      <c r="A4164" s="49" t="s">
        <v>7676</v>
      </c>
      <c r="B4164" s="49" t="s">
        <v>763</v>
      </c>
      <c r="C4164" s="50">
        <v>3797</v>
      </c>
      <c r="D4164" s="49" t="s">
        <v>761</v>
      </c>
      <c r="E4164" s="49" t="s">
        <v>10237</v>
      </c>
      <c r="F4164" s="49" t="s">
        <v>761</v>
      </c>
      <c r="G4164" s="49">
        <v>50001</v>
      </c>
      <c r="H4164" s="49" t="s">
        <v>762</v>
      </c>
      <c r="I4164" s="50">
        <v>10152</v>
      </c>
      <c r="J4164" s="50">
        <v>150001004711</v>
      </c>
      <c r="K4164" s="49" t="s">
        <v>10243</v>
      </c>
      <c r="L4164" s="51">
        <v>453</v>
      </c>
      <c r="M4164" s="52">
        <v>46213458</v>
      </c>
      <c r="N4164" s="52">
        <v>0</v>
      </c>
      <c r="O4164" s="52">
        <v>20700153</v>
      </c>
      <c r="P4164" s="52">
        <v>6660438</v>
      </c>
      <c r="Q4164" s="52">
        <v>46213458</v>
      </c>
      <c r="R4164" s="52">
        <v>27360591</v>
      </c>
      <c r="S4164" s="52">
        <v>73574049</v>
      </c>
      <c r="T4164" s="70" t="s">
        <v>10556</v>
      </c>
      <c r="U4164" s="70" t="s">
        <v>10560</v>
      </c>
    </row>
    <row r="4165" spans="1:21" x14ac:dyDescent="0.2">
      <c r="A4165" s="49" t="s">
        <v>7676</v>
      </c>
      <c r="B4165" s="49" t="s">
        <v>763</v>
      </c>
      <c r="C4165" s="50">
        <v>3797</v>
      </c>
      <c r="D4165" s="49" t="s">
        <v>761</v>
      </c>
      <c r="E4165" s="49" t="s">
        <v>10237</v>
      </c>
      <c r="F4165" s="49" t="s">
        <v>761</v>
      </c>
      <c r="G4165" s="49">
        <v>50001</v>
      </c>
      <c r="H4165" s="49" t="s">
        <v>762</v>
      </c>
      <c r="I4165" s="50">
        <v>7458</v>
      </c>
      <c r="J4165" s="50">
        <v>150001004435</v>
      </c>
      <c r="K4165" s="49" t="s">
        <v>10270</v>
      </c>
      <c r="L4165" s="51">
        <v>2358</v>
      </c>
      <c r="M4165" s="52">
        <v>226565599</v>
      </c>
      <c r="N4165" s="52">
        <v>0</v>
      </c>
      <c r="O4165" s="52">
        <v>20700153</v>
      </c>
      <c r="P4165" s="52">
        <v>6660438</v>
      </c>
      <c r="Q4165" s="52">
        <v>226565599</v>
      </c>
      <c r="R4165" s="52">
        <v>27360591</v>
      </c>
      <c r="S4165" s="52">
        <v>253926190</v>
      </c>
      <c r="T4165" s="70" t="s">
        <v>10556</v>
      </c>
      <c r="U4165" s="70" t="s">
        <v>10560</v>
      </c>
    </row>
    <row r="4166" spans="1:21" x14ac:dyDescent="0.2">
      <c r="A4166" s="49" t="s">
        <v>3938</v>
      </c>
      <c r="B4166" s="49" t="s">
        <v>250</v>
      </c>
      <c r="C4166" s="50">
        <v>3772</v>
      </c>
      <c r="D4166" s="49" t="s">
        <v>345</v>
      </c>
      <c r="E4166" s="49" t="s">
        <v>9356</v>
      </c>
      <c r="F4166" s="49" t="s">
        <v>345</v>
      </c>
      <c r="G4166" s="49">
        <v>15759</v>
      </c>
      <c r="H4166" s="49" t="s">
        <v>346</v>
      </c>
      <c r="I4166" s="50">
        <v>16036</v>
      </c>
      <c r="J4166" s="50">
        <v>115759001615</v>
      </c>
      <c r="K4166" s="49" t="s">
        <v>9360</v>
      </c>
      <c r="L4166" s="51">
        <v>1708</v>
      </c>
      <c r="M4166" s="52">
        <v>160768746</v>
      </c>
      <c r="N4166" s="52">
        <v>0</v>
      </c>
      <c r="O4166" s="52">
        <v>24764125</v>
      </c>
      <c r="P4166" s="52">
        <v>6660438</v>
      </c>
      <c r="Q4166" s="52">
        <v>160768746</v>
      </c>
      <c r="R4166" s="52">
        <v>31424563</v>
      </c>
      <c r="S4166" s="52">
        <v>192193309</v>
      </c>
      <c r="T4166" s="70" t="s">
        <v>10556</v>
      </c>
      <c r="U4166" s="70" t="s">
        <v>10560</v>
      </c>
    </row>
    <row r="4167" spans="1:21" x14ac:dyDescent="0.2">
      <c r="A4167" s="49" t="s">
        <v>7676</v>
      </c>
      <c r="B4167" s="49" t="s">
        <v>763</v>
      </c>
      <c r="C4167" s="50">
        <v>3797</v>
      </c>
      <c r="D4167" s="49" t="s">
        <v>761</v>
      </c>
      <c r="E4167" s="49" t="s">
        <v>10237</v>
      </c>
      <c r="F4167" s="49" t="s">
        <v>761</v>
      </c>
      <c r="G4167" s="49">
        <v>50001</v>
      </c>
      <c r="H4167" s="49" t="s">
        <v>762</v>
      </c>
      <c r="I4167" s="50">
        <v>10153</v>
      </c>
      <c r="J4167" s="50">
        <v>250001000531</v>
      </c>
      <c r="K4167" s="49" t="s">
        <v>10256</v>
      </c>
      <c r="L4167" s="51">
        <v>455</v>
      </c>
      <c r="M4167" s="52">
        <v>52504753</v>
      </c>
      <c r="N4167" s="52">
        <v>0</v>
      </c>
      <c r="O4167" s="52">
        <v>25479114</v>
      </c>
      <c r="P4167" s="52">
        <v>6660438</v>
      </c>
      <c r="Q4167" s="52">
        <v>52504753</v>
      </c>
      <c r="R4167" s="52">
        <v>32139552</v>
      </c>
      <c r="S4167" s="52">
        <v>84644305</v>
      </c>
      <c r="T4167" s="70" t="s">
        <v>10556</v>
      </c>
      <c r="U4167" s="70" t="s">
        <v>10560</v>
      </c>
    </row>
    <row r="4168" spans="1:21" x14ac:dyDescent="0.2">
      <c r="A4168" s="49" t="s">
        <v>4413</v>
      </c>
      <c r="B4168" s="49" t="s">
        <v>64</v>
      </c>
      <c r="C4168" s="50">
        <v>3774</v>
      </c>
      <c r="D4168" s="49" t="s">
        <v>372</v>
      </c>
      <c r="E4168" s="49" t="s">
        <v>7443</v>
      </c>
      <c r="F4168" s="49" t="s">
        <v>372</v>
      </c>
      <c r="G4168" s="49">
        <v>17001</v>
      </c>
      <c r="H4168" s="49" t="s">
        <v>373</v>
      </c>
      <c r="I4168" s="50">
        <v>103203</v>
      </c>
      <c r="J4168" s="50">
        <v>117001001609</v>
      </c>
      <c r="K4168" s="49" t="s">
        <v>7447</v>
      </c>
      <c r="L4168" s="51">
        <v>604</v>
      </c>
      <c r="M4168" s="52">
        <v>54620498</v>
      </c>
      <c r="N4168" s="52">
        <v>1364813</v>
      </c>
      <c r="O4168" s="52">
        <v>20663956</v>
      </c>
      <c r="P4168" s="52">
        <v>6660438</v>
      </c>
      <c r="Q4168" s="52">
        <v>55985311</v>
      </c>
      <c r="R4168" s="52">
        <v>27324394</v>
      </c>
      <c r="S4168" s="52">
        <v>83309705</v>
      </c>
      <c r="T4168" s="70" t="s">
        <v>10556</v>
      </c>
      <c r="U4168" s="70" t="s">
        <v>10560</v>
      </c>
    </row>
    <row r="4169" spans="1:21" x14ac:dyDescent="0.2">
      <c r="A4169" s="49" t="s">
        <v>6181</v>
      </c>
      <c r="B4169" s="49" t="s">
        <v>113</v>
      </c>
      <c r="C4169" s="50">
        <v>3798</v>
      </c>
      <c r="D4169" s="49" t="s">
        <v>791</v>
      </c>
      <c r="E4169" s="49" t="s">
        <v>7935</v>
      </c>
      <c r="F4169" s="49" t="s">
        <v>791</v>
      </c>
      <c r="G4169" s="49">
        <v>52227</v>
      </c>
      <c r="H4169" s="49" t="s">
        <v>802</v>
      </c>
      <c r="I4169" s="50">
        <v>7777</v>
      </c>
      <c r="J4169" s="50">
        <v>252227000057</v>
      </c>
      <c r="K4169" s="49" t="s">
        <v>7946</v>
      </c>
      <c r="L4169" s="51">
        <v>166</v>
      </c>
      <c r="M4169" s="52">
        <v>21633660</v>
      </c>
      <c r="N4169" s="52">
        <v>0</v>
      </c>
      <c r="O4169" s="52">
        <v>27796012</v>
      </c>
      <c r="P4169" s="52">
        <v>6660438</v>
      </c>
      <c r="Q4169" s="52">
        <v>21633660</v>
      </c>
      <c r="R4169" s="52">
        <v>34456450</v>
      </c>
      <c r="S4169" s="52">
        <v>56090110</v>
      </c>
      <c r="T4169" s="70" t="s">
        <v>10556</v>
      </c>
      <c r="U4169" s="70" t="s">
        <v>10560</v>
      </c>
    </row>
    <row r="4170" spans="1:21" x14ac:dyDescent="0.2">
      <c r="A4170" s="49" t="s">
        <v>3660</v>
      </c>
      <c r="B4170" s="49" t="s">
        <v>59</v>
      </c>
      <c r="C4170" s="50">
        <v>3767</v>
      </c>
      <c r="D4170" s="49" t="s">
        <v>201</v>
      </c>
      <c r="E4170" s="49" t="s">
        <v>3827</v>
      </c>
      <c r="F4170" s="49" t="s">
        <v>201</v>
      </c>
      <c r="G4170" s="49">
        <v>13600</v>
      </c>
      <c r="H4170" s="49" t="s">
        <v>228</v>
      </c>
      <c r="I4170" s="50">
        <v>131269</v>
      </c>
      <c r="J4170" s="50">
        <v>213600000423</v>
      </c>
      <c r="K4170" s="49" t="s">
        <v>3828</v>
      </c>
      <c r="L4170" s="51">
        <v>528</v>
      </c>
      <c r="M4170" s="52">
        <v>79777917</v>
      </c>
      <c r="N4170" s="52">
        <v>0</v>
      </c>
      <c r="O4170" s="52">
        <v>35026783</v>
      </c>
      <c r="P4170" s="52">
        <v>6660438</v>
      </c>
      <c r="Q4170" s="52">
        <v>79777917</v>
      </c>
      <c r="R4170" s="52">
        <v>41687221</v>
      </c>
      <c r="S4170" s="52">
        <v>121465138</v>
      </c>
      <c r="T4170" s="70" t="s">
        <v>10556</v>
      </c>
      <c r="U4170" s="70" t="s">
        <v>10560</v>
      </c>
    </row>
    <row r="4171" spans="1:21" x14ac:dyDescent="0.2">
      <c r="A4171" s="49" t="s">
        <v>3078</v>
      </c>
      <c r="B4171" s="49" t="s">
        <v>919</v>
      </c>
      <c r="C4171" s="50">
        <v>3809</v>
      </c>
      <c r="D4171" s="49" t="s">
        <v>917</v>
      </c>
      <c r="E4171" s="49" t="s">
        <v>4310</v>
      </c>
      <c r="F4171" s="49" t="s">
        <v>917</v>
      </c>
      <c r="G4171" s="49">
        <v>68001</v>
      </c>
      <c r="H4171" s="49" t="s">
        <v>918</v>
      </c>
      <c r="I4171" s="50">
        <v>5907</v>
      </c>
      <c r="J4171" s="50">
        <v>168001001483</v>
      </c>
      <c r="K4171" s="49" t="s">
        <v>4334</v>
      </c>
      <c r="L4171" s="51">
        <v>2116</v>
      </c>
      <c r="M4171" s="52">
        <v>187861724</v>
      </c>
      <c r="N4171" s="52">
        <v>0</v>
      </c>
      <c r="O4171" s="52">
        <v>20529561</v>
      </c>
      <c r="P4171" s="52">
        <v>6660438</v>
      </c>
      <c r="Q4171" s="52">
        <v>187861724</v>
      </c>
      <c r="R4171" s="52">
        <v>27189999</v>
      </c>
      <c r="S4171" s="52">
        <v>215051723</v>
      </c>
      <c r="T4171" s="70" t="s">
        <v>10556</v>
      </c>
      <c r="U4171" s="70" t="s">
        <v>10560</v>
      </c>
    </row>
    <row r="4172" spans="1:21" x14ac:dyDescent="0.2">
      <c r="A4172" s="49" t="s">
        <v>5921</v>
      </c>
      <c r="B4172" s="49" t="s">
        <v>211</v>
      </c>
      <c r="C4172" s="50">
        <v>3784</v>
      </c>
      <c r="D4172" s="49" t="s">
        <v>509</v>
      </c>
      <c r="E4172" s="49" t="s">
        <v>8899</v>
      </c>
      <c r="F4172" s="49" t="s">
        <v>509</v>
      </c>
      <c r="G4172" s="49">
        <v>23660</v>
      </c>
      <c r="H4172" s="49" t="s">
        <v>510</v>
      </c>
      <c r="I4172" s="50">
        <v>2785</v>
      </c>
      <c r="J4172" s="50">
        <v>223660001611</v>
      </c>
      <c r="K4172" s="49" t="s">
        <v>8910</v>
      </c>
      <c r="L4172" s="51">
        <v>936</v>
      </c>
      <c r="M4172" s="52">
        <v>129067505</v>
      </c>
      <c r="N4172" s="52">
        <v>6310672</v>
      </c>
      <c r="O4172" s="52">
        <v>30339519</v>
      </c>
      <c r="P4172" s="52">
        <v>6660438</v>
      </c>
      <c r="Q4172" s="52">
        <v>135378177</v>
      </c>
      <c r="R4172" s="52">
        <v>36999957</v>
      </c>
      <c r="S4172" s="52">
        <v>172378134</v>
      </c>
      <c r="T4172" s="70" t="s">
        <v>10556</v>
      </c>
      <c r="U4172" s="70" t="s">
        <v>10560</v>
      </c>
    </row>
    <row r="4173" spans="1:21" x14ac:dyDescent="0.2">
      <c r="A4173" s="49" t="s">
        <v>3660</v>
      </c>
      <c r="B4173" s="49" t="s">
        <v>59</v>
      </c>
      <c r="C4173" s="50">
        <v>4910</v>
      </c>
      <c r="D4173" s="49" t="s">
        <v>199</v>
      </c>
      <c r="E4173" s="49" t="s">
        <v>4819</v>
      </c>
      <c r="F4173" s="49" t="s">
        <v>199</v>
      </c>
      <c r="G4173" s="49">
        <v>13001</v>
      </c>
      <c r="H4173" s="49" t="s">
        <v>200</v>
      </c>
      <c r="I4173" s="50">
        <v>110700</v>
      </c>
      <c r="J4173" s="50">
        <v>313001029396</v>
      </c>
      <c r="K4173" s="49" t="s">
        <v>4848</v>
      </c>
      <c r="L4173" s="51">
        <v>1317</v>
      </c>
      <c r="M4173" s="52">
        <v>131664031</v>
      </c>
      <c r="N4173" s="52">
        <v>0</v>
      </c>
      <c r="O4173" s="52">
        <v>21976481</v>
      </c>
      <c r="P4173" s="52">
        <v>6660438</v>
      </c>
      <c r="Q4173" s="52">
        <v>131664031</v>
      </c>
      <c r="R4173" s="52">
        <v>28636919</v>
      </c>
      <c r="S4173" s="52">
        <v>160300950</v>
      </c>
      <c r="T4173" s="70" t="s">
        <v>10556</v>
      </c>
      <c r="U4173" s="70" t="s">
        <v>10560</v>
      </c>
    </row>
    <row r="4174" spans="1:21" x14ac:dyDescent="0.2">
      <c r="A4174" s="49" t="s">
        <v>3078</v>
      </c>
      <c r="B4174" s="49" t="s">
        <v>919</v>
      </c>
      <c r="C4174" s="50">
        <v>3808</v>
      </c>
      <c r="D4174" s="49" t="s">
        <v>920</v>
      </c>
      <c r="E4174" s="49" t="s">
        <v>8998</v>
      </c>
      <c r="F4174" s="49" t="s">
        <v>920</v>
      </c>
      <c r="G4174" s="49">
        <v>68051</v>
      </c>
      <c r="H4174" s="49" t="s">
        <v>922</v>
      </c>
      <c r="I4174" s="50">
        <v>17223</v>
      </c>
      <c r="J4174" s="50">
        <v>268051000105</v>
      </c>
      <c r="K4174" s="49" t="s">
        <v>9000</v>
      </c>
      <c r="L4174" s="51">
        <v>377</v>
      </c>
      <c r="M4174" s="52">
        <v>49075140</v>
      </c>
      <c r="N4174" s="52">
        <v>0</v>
      </c>
      <c r="O4174" s="52">
        <v>29012009</v>
      </c>
      <c r="P4174" s="52">
        <v>6660438</v>
      </c>
      <c r="Q4174" s="52">
        <v>49075140</v>
      </c>
      <c r="R4174" s="52">
        <v>35672447</v>
      </c>
      <c r="S4174" s="52">
        <v>84747587</v>
      </c>
      <c r="T4174" s="70" t="s">
        <v>10556</v>
      </c>
      <c r="U4174" s="70" t="s">
        <v>10560</v>
      </c>
    </row>
    <row r="4175" spans="1:21" x14ac:dyDescent="0.2">
      <c r="A4175" s="49" t="s">
        <v>6798</v>
      </c>
      <c r="B4175" s="49" t="s">
        <v>674</v>
      </c>
      <c r="C4175" s="50">
        <v>3791</v>
      </c>
      <c r="D4175" s="49" t="s">
        <v>672</v>
      </c>
      <c r="E4175" s="49" t="s">
        <v>8253</v>
      </c>
      <c r="F4175" s="49" t="s">
        <v>672</v>
      </c>
      <c r="G4175" s="49">
        <v>41001</v>
      </c>
      <c r="H4175" s="49" t="s">
        <v>673</v>
      </c>
      <c r="I4175" s="50">
        <v>12218</v>
      </c>
      <c r="J4175" s="50">
        <v>141001060441</v>
      </c>
      <c r="K4175" s="49" t="s">
        <v>8261</v>
      </c>
      <c r="L4175" s="51">
        <v>1453</v>
      </c>
      <c r="M4175" s="52">
        <v>141842209</v>
      </c>
      <c r="N4175" s="52">
        <v>18466410</v>
      </c>
      <c r="O4175" s="52">
        <v>20949499</v>
      </c>
      <c r="P4175" s="52">
        <v>6660438</v>
      </c>
      <c r="Q4175" s="52">
        <v>160308619</v>
      </c>
      <c r="R4175" s="52">
        <v>27609937</v>
      </c>
      <c r="S4175" s="52">
        <v>187918556</v>
      </c>
      <c r="T4175" s="70" t="s">
        <v>10556</v>
      </c>
      <c r="U4175" s="70" t="s">
        <v>10560</v>
      </c>
    </row>
    <row r="4176" spans="1:21" x14ac:dyDescent="0.2">
      <c r="A4176" s="49" t="s">
        <v>5650</v>
      </c>
      <c r="B4176" s="49" t="s">
        <v>521</v>
      </c>
      <c r="C4176" s="50">
        <v>3788</v>
      </c>
      <c r="D4176" s="49" t="s">
        <v>607</v>
      </c>
      <c r="E4176" s="49" t="s">
        <v>9340</v>
      </c>
      <c r="F4176" s="49" t="s">
        <v>607</v>
      </c>
      <c r="G4176" s="49">
        <v>25754</v>
      </c>
      <c r="H4176" s="49" t="s">
        <v>608</v>
      </c>
      <c r="I4176" s="50">
        <v>18935</v>
      </c>
      <c r="J4176" s="50">
        <v>125754001957</v>
      </c>
      <c r="K4176" s="49" t="s">
        <v>9352</v>
      </c>
      <c r="L4176" s="51">
        <v>2417</v>
      </c>
      <c r="M4176" s="52">
        <v>219148818</v>
      </c>
      <c r="N4176" s="52">
        <v>3455057</v>
      </c>
      <c r="O4176" s="52">
        <v>20489319</v>
      </c>
      <c r="P4176" s="52">
        <v>6660438</v>
      </c>
      <c r="Q4176" s="52">
        <v>222603875</v>
      </c>
      <c r="R4176" s="52">
        <v>27149757</v>
      </c>
      <c r="S4176" s="52">
        <v>249753632</v>
      </c>
      <c r="T4176" s="70" t="s">
        <v>10556</v>
      </c>
      <c r="U4176" s="70" t="s">
        <v>10560</v>
      </c>
    </row>
    <row r="4177" spans="1:21" x14ac:dyDescent="0.2">
      <c r="A4177" s="49" t="s">
        <v>4656</v>
      </c>
      <c r="B4177" s="49" t="s">
        <v>403</v>
      </c>
      <c r="C4177" s="50">
        <v>3776</v>
      </c>
      <c r="D4177" s="49" t="s">
        <v>401</v>
      </c>
      <c r="E4177" s="49" t="s">
        <v>6661</v>
      </c>
      <c r="F4177" s="49" t="s">
        <v>401</v>
      </c>
      <c r="G4177" s="49">
        <v>18001</v>
      </c>
      <c r="H4177" s="49" t="s">
        <v>402</v>
      </c>
      <c r="I4177" s="50">
        <v>1714</v>
      </c>
      <c r="J4177" s="50">
        <v>118001003152</v>
      </c>
      <c r="K4177" s="49" t="s">
        <v>6666</v>
      </c>
      <c r="L4177" s="51">
        <v>1274</v>
      </c>
      <c r="M4177" s="52">
        <v>124503069</v>
      </c>
      <c r="N4177" s="52">
        <v>2930793</v>
      </c>
      <c r="O4177" s="52">
        <v>27569112</v>
      </c>
      <c r="P4177" s="52">
        <v>6660438</v>
      </c>
      <c r="Q4177" s="52">
        <v>127433862</v>
      </c>
      <c r="R4177" s="52">
        <v>34229550</v>
      </c>
      <c r="S4177" s="52">
        <v>161663412</v>
      </c>
      <c r="T4177" s="70" t="s">
        <v>10556</v>
      </c>
      <c r="U4177" s="70" t="s">
        <v>10560</v>
      </c>
    </row>
    <row r="4178" spans="1:21" x14ac:dyDescent="0.2">
      <c r="A4178" s="49" t="s">
        <v>2945</v>
      </c>
      <c r="B4178" s="49" t="s">
        <v>891</v>
      </c>
      <c r="C4178" s="50">
        <v>3803</v>
      </c>
      <c r="D4178" s="49" t="s">
        <v>892</v>
      </c>
      <c r="E4178" s="49" t="s">
        <v>8722</v>
      </c>
      <c r="F4178" s="49" t="s">
        <v>892</v>
      </c>
      <c r="G4178" s="49">
        <v>63130</v>
      </c>
      <c r="H4178" s="49" t="s">
        <v>893</v>
      </c>
      <c r="I4178" s="50">
        <v>15697</v>
      </c>
      <c r="J4178" s="50">
        <v>263130000925</v>
      </c>
      <c r="K4178" s="49" t="s">
        <v>8727</v>
      </c>
      <c r="L4178" s="51">
        <v>1156</v>
      </c>
      <c r="M4178" s="52">
        <v>131545728</v>
      </c>
      <c r="N4178" s="52">
        <v>0</v>
      </c>
      <c r="O4178" s="52">
        <v>25703751</v>
      </c>
      <c r="P4178" s="52">
        <v>6660438</v>
      </c>
      <c r="Q4178" s="52">
        <v>131545728</v>
      </c>
      <c r="R4178" s="52">
        <v>32364189</v>
      </c>
      <c r="S4178" s="52">
        <v>163909917</v>
      </c>
      <c r="T4178" s="70" t="s">
        <v>10556</v>
      </c>
      <c r="U4178" s="70" t="s">
        <v>10560</v>
      </c>
    </row>
    <row r="4179" spans="1:21" x14ac:dyDescent="0.2">
      <c r="A4179" s="49" t="s">
        <v>2245</v>
      </c>
      <c r="B4179" s="49" t="s">
        <v>36</v>
      </c>
      <c r="C4179" s="50">
        <v>3759</v>
      </c>
      <c r="D4179" s="49" t="s">
        <v>34</v>
      </c>
      <c r="E4179" s="49" t="s">
        <v>7491</v>
      </c>
      <c r="F4179" s="49" t="s">
        <v>34</v>
      </c>
      <c r="G4179" s="49">
        <v>5001</v>
      </c>
      <c r="H4179" s="49" t="s">
        <v>35</v>
      </c>
      <c r="I4179" s="50">
        <v>125438</v>
      </c>
      <c r="J4179" s="50">
        <v>105001026000</v>
      </c>
      <c r="K4179" s="49" t="s">
        <v>7509</v>
      </c>
      <c r="L4179" s="51">
        <v>2607</v>
      </c>
      <c r="M4179" s="52">
        <v>252935771</v>
      </c>
      <c r="N4179" s="52">
        <v>35147843</v>
      </c>
      <c r="O4179" s="52">
        <v>25184812</v>
      </c>
      <c r="P4179" s="52">
        <v>6660438</v>
      </c>
      <c r="Q4179" s="52">
        <v>288083614</v>
      </c>
      <c r="R4179" s="52">
        <v>31845250</v>
      </c>
      <c r="S4179" s="52">
        <v>319928864</v>
      </c>
      <c r="T4179" s="70" t="s">
        <v>10556</v>
      </c>
      <c r="U4179" s="70" t="s">
        <v>10560</v>
      </c>
    </row>
    <row r="4180" spans="1:21" x14ac:dyDescent="0.2">
      <c r="A4180" s="49" t="s">
        <v>2245</v>
      </c>
      <c r="B4180" s="49" t="s">
        <v>36</v>
      </c>
      <c r="C4180" s="50">
        <v>3759</v>
      </c>
      <c r="D4180" s="49" t="s">
        <v>34</v>
      </c>
      <c r="E4180" s="49" t="s">
        <v>7491</v>
      </c>
      <c r="F4180" s="49" t="s">
        <v>34</v>
      </c>
      <c r="G4180" s="49">
        <v>5001</v>
      </c>
      <c r="H4180" s="49" t="s">
        <v>35</v>
      </c>
      <c r="I4180" s="50">
        <v>9566</v>
      </c>
      <c r="J4180" s="50">
        <v>105001011088</v>
      </c>
      <c r="K4180" s="49" t="s">
        <v>7543</v>
      </c>
      <c r="L4180" s="51">
        <v>1001</v>
      </c>
      <c r="M4180" s="52">
        <v>93942939</v>
      </c>
      <c r="N4180" s="52">
        <v>1843632</v>
      </c>
      <c r="O4180" s="52">
        <v>20461051</v>
      </c>
      <c r="P4180" s="52">
        <v>26641753</v>
      </c>
      <c r="Q4180" s="52">
        <v>95786571</v>
      </c>
      <c r="R4180" s="52">
        <v>47102804</v>
      </c>
      <c r="S4180" s="52">
        <v>142889375</v>
      </c>
      <c r="T4180" s="70" t="s">
        <v>10556</v>
      </c>
      <c r="U4180" s="70" t="s">
        <v>10560</v>
      </c>
    </row>
    <row r="4181" spans="1:21" x14ac:dyDescent="0.2">
      <c r="A4181" s="49" t="s">
        <v>2945</v>
      </c>
      <c r="B4181" s="49" t="s">
        <v>891</v>
      </c>
      <c r="C4181" s="50">
        <v>3803</v>
      </c>
      <c r="D4181" s="49" t="s">
        <v>892</v>
      </c>
      <c r="E4181" s="49" t="s">
        <v>8732</v>
      </c>
      <c r="F4181" s="49" t="s">
        <v>892</v>
      </c>
      <c r="G4181" s="49">
        <v>63190</v>
      </c>
      <c r="H4181" s="49" t="s">
        <v>894</v>
      </c>
      <c r="I4181" s="50">
        <v>15624</v>
      </c>
      <c r="J4181" s="50">
        <v>163190000466</v>
      </c>
      <c r="K4181" s="49" t="s">
        <v>8735</v>
      </c>
      <c r="L4181" s="51">
        <v>417</v>
      </c>
      <c r="M4181" s="52">
        <v>39014072</v>
      </c>
      <c r="N4181" s="52">
        <v>7802814</v>
      </c>
      <c r="O4181" s="52">
        <v>20730834</v>
      </c>
      <c r="P4181" s="52">
        <v>6660438</v>
      </c>
      <c r="Q4181" s="52">
        <v>46816886</v>
      </c>
      <c r="R4181" s="52">
        <v>27391272</v>
      </c>
      <c r="S4181" s="52">
        <v>74208158</v>
      </c>
      <c r="T4181" s="70" t="s">
        <v>10556</v>
      </c>
      <c r="U4181" s="70" t="s">
        <v>10560</v>
      </c>
    </row>
    <row r="4182" spans="1:21" x14ac:dyDescent="0.2">
      <c r="A4182" s="49" t="s">
        <v>2945</v>
      </c>
      <c r="B4182" s="49" t="s">
        <v>891</v>
      </c>
      <c r="C4182" s="50">
        <v>3803</v>
      </c>
      <c r="D4182" s="49" t="s">
        <v>892</v>
      </c>
      <c r="E4182" s="49" t="s">
        <v>8736</v>
      </c>
      <c r="F4182" s="49" t="s">
        <v>892</v>
      </c>
      <c r="G4182" s="49">
        <v>63212</v>
      </c>
      <c r="H4182" s="49" t="s">
        <v>211</v>
      </c>
      <c r="I4182" s="50">
        <v>15628</v>
      </c>
      <c r="J4182" s="50">
        <v>163212000091</v>
      </c>
      <c r="K4182" s="49" t="s">
        <v>8737</v>
      </c>
      <c r="L4182" s="51">
        <v>772</v>
      </c>
      <c r="M4182" s="52">
        <v>79110003</v>
      </c>
      <c r="N4182" s="52">
        <v>8703829</v>
      </c>
      <c r="O4182" s="52">
        <v>26430894</v>
      </c>
      <c r="P4182" s="52">
        <v>6660438</v>
      </c>
      <c r="Q4182" s="52">
        <v>87813832</v>
      </c>
      <c r="R4182" s="52">
        <v>33091332</v>
      </c>
      <c r="S4182" s="52">
        <v>120905164</v>
      </c>
      <c r="T4182" s="70" t="s">
        <v>10556</v>
      </c>
      <c r="U4182" s="70" t="s">
        <v>10560</v>
      </c>
    </row>
    <row r="4183" spans="1:21" x14ac:dyDescent="0.2">
      <c r="A4183" s="49" t="s">
        <v>3078</v>
      </c>
      <c r="B4183" s="49" t="s">
        <v>919</v>
      </c>
      <c r="C4183" s="50">
        <v>3810</v>
      </c>
      <c r="D4183" s="49" t="s">
        <v>924</v>
      </c>
      <c r="E4183" s="49" t="s">
        <v>3079</v>
      </c>
      <c r="F4183" s="49" t="s">
        <v>924</v>
      </c>
      <c r="G4183" s="49">
        <v>68081</v>
      </c>
      <c r="H4183" s="49" t="s">
        <v>925</v>
      </c>
      <c r="I4183" s="50">
        <v>4244</v>
      </c>
      <c r="J4183" s="50">
        <v>168081003333</v>
      </c>
      <c r="K4183" s="49" t="s">
        <v>3082</v>
      </c>
      <c r="L4183" s="51">
        <v>4109</v>
      </c>
      <c r="M4183" s="52">
        <v>404655020</v>
      </c>
      <c r="N4183" s="52">
        <v>12418626</v>
      </c>
      <c r="O4183" s="52">
        <v>21800694</v>
      </c>
      <c r="P4183" s="52">
        <v>26641753</v>
      </c>
      <c r="Q4183" s="52">
        <v>417073646</v>
      </c>
      <c r="R4183" s="52">
        <v>48442447</v>
      </c>
      <c r="S4183" s="52">
        <v>465516093</v>
      </c>
      <c r="T4183" s="70" t="s">
        <v>10556</v>
      </c>
      <c r="U4183" s="70" t="s">
        <v>10560</v>
      </c>
    </row>
    <row r="4184" spans="1:21" x14ac:dyDescent="0.2">
      <c r="A4184" s="49" t="s">
        <v>2945</v>
      </c>
      <c r="B4184" s="49" t="s">
        <v>891</v>
      </c>
      <c r="C4184" s="50">
        <v>3804</v>
      </c>
      <c r="D4184" s="49" t="s">
        <v>890</v>
      </c>
      <c r="E4184" s="49" t="s">
        <v>2946</v>
      </c>
      <c r="F4184" s="49" t="s">
        <v>890</v>
      </c>
      <c r="G4184" s="49">
        <v>63001</v>
      </c>
      <c r="H4184" s="49" t="s">
        <v>52</v>
      </c>
      <c r="I4184" s="50">
        <v>4594</v>
      </c>
      <c r="J4184" s="50">
        <v>163001003301</v>
      </c>
      <c r="K4184" s="49" t="s">
        <v>2967</v>
      </c>
      <c r="L4184" s="51">
        <v>2200</v>
      </c>
      <c r="M4184" s="52">
        <v>207940781</v>
      </c>
      <c r="N4184" s="52">
        <v>16409830</v>
      </c>
      <c r="O4184" s="52">
        <v>20491461</v>
      </c>
      <c r="P4184" s="52">
        <v>6660438</v>
      </c>
      <c r="Q4184" s="52">
        <v>224350611</v>
      </c>
      <c r="R4184" s="52">
        <v>27151899</v>
      </c>
      <c r="S4184" s="52">
        <v>251502510</v>
      </c>
      <c r="T4184" s="70" t="s">
        <v>10556</v>
      </c>
      <c r="U4184" s="70" t="s">
        <v>10560</v>
      </c>
    </row>
    <row r="4185" spans="1:21" x14ac:dyDescent="0.2">
      <c r="A4185" s="49" t="s">
        <v>2945</v>
      </c>
      <c r="B4185" s="49" t="s">
        <v>891</v>
      </c>
      <c r="C4185" s="50">
        <v>3804</v>
      </c>
      <c r="D4185" s="49" t="s">
        <v>890</v>
      </c>
      <c r="E4185" s="49" t="s">
        <v>2946</v>
      </c>
      <c r="F4185" s="49" t="s">
        <v>890</v>
      </c>
      <c r="G4185" s="49">
        <v>63001</v>
      </c>
      <c r="H4185" s="49" t="s">
        <v>52</v>
      </c>
      <c r="I4185" s="50">
        <v>4613</v>
      </c>
      <c r="J4185" s="50">
        <v>163001003069</v>
      </c>
      <c r="K4185" s="49" t="s">
        <v>2952</v>
      </c>
      <c r="L4185" s="51">
        <v>1143</v>
      </c>
      <c r="M4185" s="52">
        <v>108067465</v>
      </c>
      <c r="N4185" s="52">
        <v>21613493</v>
      </c>
      <c r="O4185" s="52">
        <v>20491461</v>
      </c>
      <c r="P4185" s="52">
        <v>6660438</v>
      </c>
      <c r="Q4185" s="52">
        <v>129680958</v>
      </c>
      <c r="R4185" s="52">
        <v>27151899</v>
      </c>
      <c r="S4185" s="52">
        <v>156832857</v>
      </c>
      <c r="T4185" s="70" t="s">
        <v>10556</v>
      </c>
      <c r="U4185" s="70" t="s">
        <v>10560</v>
      </c>
    </row>
    <row r="4186" spans="1:21" x14ac:dyDescent="0.2">
      <c r="A4186" s="49" t="s">
        <v>2945</v>
      </c>
      <c r="B4186" s="49" t="s">
        <v>891</v>
      </c>
      <c r="C4186" s="50">
        <v>3804</v>
      </c>
      <c r="D4186" s="49" t="s">
        <v>890</v>
      </c>
      <c r="E4186" s="49" t="s">
        <v>2946</v>
      </c>
      <c r="F4186" s="49" t="s">
        <v>890</v>
      </c>
      <c r="G4186" s="49">
        <v>63001</v>
      </c>
      <c r="H4186" s="49" t="s">
        <v>52</v>
      </c>
      <c r="I4186" s="50">
        <v>4602</v>
      </c>
      <c r="J4186" s="50">
        <v>163001000655</v>
      </c>
      <c r="K4186" s="49" t="s">
        <v>2962</v>
      </c>
      <c r="L4186" s="51">
        <v>633</v>
      </c>
      <c r="M4186" s="52">
        <v>57760934</v>
      </c>
      <c r="N4186" s="52">
        <v>11552187</v>
      </c>
      <c r="O4186" s="52">
        <v>20491461</v>
      </c>
      <c r="P4186" s="52">
        <v>26641753</v>
      </c>
      <c r="Q4186" s="52">
        <v>69313121</v>
      </c>
      <c r="R4186" s="52">
        <v>47133214</v>
      </c>
      <c r="S4186" s="52">
        <v>116446335</v>
      </c>
      <c r="T4186" s="70" t="s">
        <v>10556</v>
      </c>
      <c r="U4186" s="70" t="s">
        <v>10560</v>
      </c>
    </row>
    <row r="4187" spans="1:21" x14ac:dyDescent="0.2">
      <c r="A4187" s="49" t="s">
        <v>4312</v>
      </c>
      <c r="B4187" s="49" t="s">
        <v>393</v>
      </c>
      <c r="C4187" s="50">
        <v>3806</v>
      </c>
      <c r="D4187" s="49" t="s">
        <v>902</v>
      </c>
      <c r="E4187" s="49" t="s">
        <v>8574</v>
      </c>
      <c r="F4187" s="49" t="s">
        <v>902</v>
      </c>
      <c r="G4187" s="49">
        <v>66001</v>
      </c>
      <c r="H4187" s="49" t="s">
        <v>903</v>
      </c>
      <c r="I4187" s="50">
        <v>1696</v>
      </c>
      <c r="J4187" s="50">
        <v>166001006008</v>
      </c>
      <c r="K4187" s="49" t="s">
        <v>8599</v>
      </c>
      <c r="L4187" s="51">
        <v>2733</v>
      </c>
      <c r="M4187" s="52">
        <v>253542950</v>
      </c>
      <c r="N4187" s="52">
        <v>0</v>
      </c>
      <c r="O4187" s="52">
        <v>20596291</v>
      </c>
      <c r="P4187" s="52">
        <v>6660438</v>
      </c>
      <c r="Q4187" s="52">
        <v>253542950</v>
      </c>
      <c r="R4187" s="52">
        <v>27256729</v>
      </c>
      <c r="S4187" s="52">
        <v>280799679</v>
      </c>
      <c r="T4187" s="70" t="s">
        <v>10556</v>
      </c>
      <c r="U4187" s="70" t="s">
        <v>10560</v>
      </c>
    </row>
    <row r="4188" spans="1:21" x14ac:dyDescent="0.2">
      <c r="A4188" s="49" t="s">
        <v>5650</v>
      </c>
      <c r="B4188" s="49" t="s">
        <v>521</v>
      </c>
      <c r="C4188" s="50">
        <v>3788</v>
      </c>
      <c r="D4188" s="49" t="s">
        <v>607</v>
      </c>
      <c r="E4188" s="49" t="s">
        <v>9340</v>
      </c>
      <c r="F4188" s="49" t="s">
        <v>607</v>
      </c>
      <c r="G4188" s="49">
        <v>25754</v>
      </c>
      <c r="H4188" s="49" t="s">
        <v>608</v>
      </c>
      <c r="I4188" s="50">
        <v>154717</v>
      </c>
      <c r="J4188" s="50">
        <v>125754005464</v>
      </c>
      <c r="K4188" s="49" t="s">
        <v>9351</v>
      </c>
      <c r="L4188" s="51">
        <v>2897</v>
      </c>
      <c r="M4188" s="52">
        <v>269438747</v>
      </c>
      <c r="N4188" s="52">
        <v>0</v>
      </c>
      <c r="O4188" s="52">
        <v>20489319</v>
      </c>
      <c r="P4188" s="52">
        <v>6660438</v>
      </c>
      <c r="Q4188" s="52">
        <v>269438747</v>
      </c>
      <c r="R4188" s="52">
        <v>27149757</v>
      </c>
      <c r="S4188" s="52">
        <v>296588504</v>
      </c>
      <c r="T4188" s="70" t="s">
        <v>10556</v>
      </c>
      <c r="U4188" s="70" t="s">
        <v>10560</v>
      </c>
    </row>
    <row r="4189" spans="1:21" x14ac:dyDescent="0.2">
      <c r="A4189" s="49" t="s">
        <v>2872</v>
      </c>
      <c r="B4189" s="49" t="s">
        <v>1073</v>
      </c>
      <c r="C4189" s="50">
        <v>3818</v>
      </c>
      <c r="D4189" s="49" t="s">
        <v>1071</v>
      </c>
      <c r="E4189" s="49" t="s">
        <v>4565</v>
      </c>
      <c r="F4189" s="49" t="s">
        <v>1071</v>
      </c>
      <c r="G4189" s="49">
        <v>76001</v>
      </c>
      <c r="H4189" s="49" t="s">
        <v>1072</v>
      </c>
      <c r="I4189" s="50">
        <v>15297</v>
      </c>
      <c r="J4189" s="50">
        <v>176001005805</v>
      </c>
      <c r="K4189" s="49" t="s">
        <v>4575</v>
      </c>
      <c r="L4189" s="51">
        <v>1521</v>
      </c>
      <c r="M4189" s="52">
        <v>139346421</v>
      </c>
      <c r="N4189" s="52">
        <v>3393929</v>
      </c>
      <c r="O4189" s="52">
        <v>20227905</v>
      </c>
      <c r="P4189" s="52">
        <v>26641753</v>
      </c>
      <c r="Q4189" s="52">
        <v>142740350</v>
      </c>
      <c r="R4189" s="52">
        <v>46869658</v>
      </c>
      <c r="S4189" s="52">
        <v>189610008</v>
      </c>
      <c r="T4189" s="70" t="s">
        <v>10556</v>
      </c>
      <c r="U4189" s="70" t="s">
        <v>10560</v>
      </c>
    </row>
    <row r="4190" spans="1:21" x14ac:dyDescent="0.2">
      <c r="A4190" s="49" t="s">
        <v>5650</v>
      </c>
      <c r="B4190" s="49" t="s">
        <v>521</v>
      </c>
      <c r="C4190" s="50">
        <v>3788</v>
      </c>
      <c r="D4190" s="49" t="s">
        <v>607</v>
      </c>
      <c r="E4190" s="49" t="s">
        <v>9340</v>
      </c>
      <c r="F4190" s="49" t="s">
        <v>607</v>
      </c>
      <c r="G4190" s="49">
        <v>25754</v>
      </c>
      <c r="H4190" s="49" t="s">
        <v>608</v>
      </c>
      <c r="I4190" s="50">
        <v>18934</v>
      </c>
      <c r="J4190" s="50">
        <v>125754001418</v>
      </c>
      <c r="K4190" s="49" t="s">
        <v>9350</v>
      </c>
      <c r="L4190" s="51">
        <v>2135</v>
      </c>
      <c r="M4190" s="52">
        <v>193243425</v>
      </c>
      <c r="N4190" s="52">
        <v>0</v>
      </c>
      <c r="O4190" s="52">
        <v>20489319</v>
      </c>
      <c r="P4190" s="52">
        <v>6660438</v>
      </c>
      <c r="Q4190" s="52">
        <v>193243425</v>
      </c>
      <c r="R4190" s="52">
        <v>27149757</v>
      </c>
      <c r="S4190" s="52">
        <v>220393182</v>
      </c>
      <c r="T4190" s="70" t="s">
        <v>10556</v>
      </c>
      <c r="U4190" s="70" t="s">
        <v>10560</v>
      </c>
    </row>
    <row r="4191" spans="1:21" x14ac:dyDescent="0.2">
      <c r="A4191" s="49" t="s">
        <v>2245</v>
      </c>
      <c r="B4191" s="49" t="s">
        <v>36</v>
      </c>
      <c r="C4191" s="50">
        <v>3762</v>
      </c>
      <c r="D4191" s="49" t="s">
        <v>97</v>
      </c>
      <c r="E4191" s="49" t="s">
        <v>7034</v>
      </c>
      <c r="F4191" s="49" t="s">
        <v>97</v>
      </c>
      <c r="G4191" s="49">
        <v>5360</v>
      </c>
      <c r="H4191" s="49" t="s">
        <v>98</v>
      </c>
      <c r="I4191" s="50">
        <v>14147</v>
      </c>
      <c r="J4191" s="50">
        <v>105360002299</v>
      </c>
      <c r="K4191" s="49" t="s">
        <v>7041</v>
      </c>
      <c r="L4191" s="51">
        <v>869</v>
      </c>
      <c r="M4191" s="52">
        <v>81129292</v>
      </c>
      <c r="N4191" s="52">
        <v>16225858</v>
      </c>
      <c r="O4191" s="52">
        <v>20193014</v>
      </c>
      <c r="P4191" s="52">
        <v>6660438</v>
      </c>
      <c r="Q4191" s="52">
        <v>97355150</v>
      </c>
      <c r="R4191" s="52">
        <v>26853452</v>
      </c>
      <c r="S4191" s="52">
        <v>124208602</v>
      </c>
      <c r="T4191" s="70" t="s">
        <v>10556</v>
      </c>
      <c r="U4191" s="70" t="s">
        <v>10560</v>
      </c>
    </row>
    <row r="4192" spans="1:21" x14ac:dyDescent="0.2">
      <c r="A4192" s="49" t="s">
        <v>2872</v>
      </c>
      <c r="B4192" s="49" t="s">
        <v>1073</v>
      </c>
      <c r="C4192" s="50">
        <v>3817</v>
      </c>
      <c r="D4192" s="49" t="s">
        <v>1074</v>
      </c>
      <c r="E4192" s="49" t="s">
        <v>10070</v>
      </c>
      <c r="F4192" s="49" t="s">
        <v>1074</v>
      </c>
      <c r="G4192" s="49">
        <v>76275</v>
      </c>
      <c r="H4192" s="49" t="s">
        <v>1092</v>
      </c>
      <c r="I4192" s="50">
        <v>6308</v>
      </c>
      <c r="J4192" s="50">
        <v>176275000915</v>
      </c>
      <c r="K4192" s="49" t="s">
        <v>10073</v>
      </c>
      <c r="L4192" s="51">
        <v>1724</v>
      </c>
      <c r="M4192" s="52">
        <v>175134083</v>
      </c>
      <c r="N4192" s="52">
        <v>0</v>
      </c>
      <c r="O4192" s="52">
        <v>26052173</v>
      </c>
      <c r="P4192" s="52">
        <v>6660438</v>
      </c>
      <c r="Q4192" s="52">
        <v>175134083</v>
      </c>
      <c r="R4192" s="52">
        <v>32712611</v>
      </c>
      <c r="S4192" s="52">
        <v>207846694</v>
      </c>
      <c r="T4192" s="70" t="s">
        <v>10556</v>
      </c>
      <c r="U4192" s="70" t="s">
        <v>10560</v>
      </c>
    </row>
    <row r="4193" spans="1:21" x14ac:dyDescent="0.2">
      <c r="A4193" s="49" t="s">
        <v>2945</v>
      </c>
      <c r="B4193" s="49" t="s">
        <v>891</v>
      </c>
      <c r="C4193" s="50">
        <v>3804</v>
      </c>
      <c r="D4193" s="49" t="s">
        <v>890</v>
      </c>
      <c r="E4193" s="49" t="s">
        <v>2946</v>
      </c>
      <c r="F4193" s="49" t="s">
        <v>890</v>
      </c>
      <c r="G4193" s="49">
        <v>63001</v>
      </c>
      <c r="H4193" s="49" t="s">
        <v>52</v>
      </c>
      <c r="I4193" s="50">
        <v>4600</v>
      </c>
      <c r="J4193" s="50">
        <v>163001002496</v>
      </c>
      <c r="K4193" s="49" t="s">
        <v>2974</v>
      </c>
      <c r="L4193" s="51">
        <v>1004</v>
      </c>
      <c r="M4193" s="52">
        <v>95549653</v>
      </c>
      <c r="N4193" s="52">
        <v>4212483</v>
      </c>
      <c r="O4193" s="52">
        <v>20491461</v>
      </c>
      <c r="P4193" s="52">
        <v>6660438</v>
      </c>
      <c r="Q4193" s="52">
        <v>99762136</v>
      </c>
      <c r="R4193" s="52">
        <v>27151899</v>
      </c>
      <c r="S4193" s="52">
        <v>126914035</v>
      </c>
      <c r="T4193" s="70" t="s">
        <v>10556</v>
      </c>
      <c r="U4193" s="70" t="s">
        <v>10560</v>
      </c>
    </row>
    <row r="4194" spans="1:21" x14ac:dyDescent="0.2">
      <c r="A4194" s="49" t="s">
        <v>2245</v>
      </c>
      <c r="B4194" s="49" t="s">
        <v>36</v>
      </c>
      <c r="C4194" s="50">
        <v>3759</v>
      </c>
      <c r="D4194" s="49" t="s">
        <v>34</v>
      </c>
      <c r="E4194" s="49" t="s">
        <v>7491</v>
      </c>
      <c r="F4194" s="49" t="s">
        <v>34</v>
      </c>
      <c r="G4194" s="49">
        <v>5001</v>
      </c>
      <c r="H4194" s="49" t="s">
        <v>35</v>
      </c>
      <c r="I4194" s="50">
        <v>9775</v>
      </c>
      <c r="J4194" s="50">
        <v>105001020273</v>
      </c>
      <c r="K4194" s="49" t="s">
        <v>7542</v>
      </c>
      <c r="L4194" s="51">
        <v>377</v>
      </c>
      <c r="M4194" s="52">
        <v>34919083</v>
      </c>
      <c r="N4194" s="52">
        <v>0</v>
      </c>
      <c r="O4194" s="52">
        <v>20461051</v>
      </c>
      <c r="P4194" s="52">
        <v>6660438</v>
      </c>
      <c r="Q4194" s="52">
        <v>34919083</v>
      </c>
      <c r="R4194" s="52">
        <v>27121489</v>
      </c>
      <c r="S4194" s="52">
        <v>62040572</v>
      </c>
      <c r="T4194" s="70" t="s">
        <v>10556</v>
      </c>
      <c r="U4194" s="70" t="s">
        <v>10560</v>
      </c>
    </row>
    <row r="4195" spans="1:21" x14ac:dyDescent="0.2">
      <c r="A4195" s="49" t="s">
        <v>3660</v>
      </c>
      <c r="B4195" s="49" t="s">
        <v>59</v>
      </c>
      <c r="C4195" s="50">
        <v>4910</v>
      </c>
      <c r="D4195" s="49" t="s">
        <v>199</v>
      </c>
      <c r="E4195" s="49" t="s">
        <v>4819</v>
      </c>
      <c r="F4195" s="49" t="s">
        <v>199</v>
      </c>
      <c r="G4195" s="49">
        <v>13001</v>
      </c>
      <c r="H4195" s="49" t="s">
        <v>200</v>
      </c>
      <c r="I4195" s="50">
        <v>33054</v>
      </c>
      <c r="J4195" s="50">
        <v>113001012788</v>
      </c>
      <c r="K4195" s="49" t="s">
        <v>4847</v>
      </c>
      <c r="L4195" s="51">
        <v>1541</v>
      </c>
      <c r="M4195" s="52">
        <v>148076148</v>
      </c>
      <c r="N4195" s="52">
        <v>0</v>
      </c>
      <c r="O4195" s="52">
        <v>21976481</v>
      </c>
      <c r="P4195" s="52">
        <v>6660438</v>
      </c>
      <c r="Q4195" s="52">
        <v>148076148</v>
      </c>
      <c r="R4195" s="52">
        <v>28636919</v>
      </c>
      <c r="S4195" s="52">
        <v>176713067</v>
      </c>
      <c r="T4195" s="70" t="s">
        <v>10556</v>
      </c>
      <c r="U4195" s="70" t="s">
        <v>10560</v>
      </c>
    </row>
    <row r="4196" spans="1:21" x14ac:dyDescent="0.2">
      <c r="A4196" s="49" t="s">
        <v>6181</v>
      </c>
      <c r="B4196" s="49" t="s">
        <v>113</v>
      </c>
      <c r="C4196" s="50">
        <v>4546</v>
      </c>
      <c r="D4196" s="49" t="s">
        <v>815</v>
      </c>
      <c r="E4196" s="49" t="s">
        <v>7016</v>
      </c>
      <c r="F4196" s="49" t="s">
        <v>815</v>
      </c>
      <c r="G4196" s="49">
        <v>52356</v>
      </c>
      <c r="H4196" s="49" t="s">
        <v>816</v>
      </c>
      <c r="I4196" s="50">
        <v>9882</v>
      </c>
      <c r="J4196" s="50">
        <v>152356000182</v>
      </c>
      <c r="K4196" s="49" t="s">
        <v>7025</v>
      </c>
      <c r="L4196" s="51">
        <v>2213</v>
      </c>
      <c r="M4196" s="52">
        <v>216078395</v>
      </c>
      <c r="N4196" s="52">
        <v>9731006</v>
      </c>
      <c r="O4196" s="52">
        <v>26550711</v>
      </c>
      <c r="P4196" s="52">
        <v>6660438</v>
      </c>
      <c r="Q4196" s="52">
        <v>225809401</v>
      </c>
      <c r="R4196" s="52">
        <v>33211149</v>
      </c>
      <c r="S4196" s="52">
        <v>259020550</v>
      </c>
      <c r="T4196" s="70" t="s">
        <v>10556</v>
      </c>
      <c r="U4196" s="70" t="s">
        <v>10560</v>
      </c>
    </row>
    <row r="4197" spans="1:21" x14ac:dyDescent="0.2">
      <c r="A4197" s="49" t="s">
        <v>2872</v>
      </c>
      <c r="B4197" s="49" t="s">
        <v>1073</v>
      </c>
      <c r="C4197" s="50">
        <v>3818</v>
      </c>
      <c r="D4197" s="49" t="s">
        <v>1071</v>
      </c>
      <c r="E4197" s="49" t="s">
        <v>4565</v>
      </c>
      <c r="F4197" s="49" t="s">
        <v>1071</v>
      </c>
      <c r="G4197" s="49">
        <v>76001</v>
      </c>
      <c r="H4197" s="49" t="s">
        <v>1072</v>
      </c>
      <c r="I4197" s="50">
        <v>15276</v>
      </c>
      <c r="J4197" s="50">
        <v>176001015975</v>
      </c>
      <c r="K4197" s="49" t="s">
        <v>4574</v>
      </c>
      <c r="L4197" s="51">
        <v>2119</v>
      </c>
      <c r="M4197" s="52">
        <v>195285707</v>
      </c>
      <c r="N4197" s="52">
        <v>7012472</v>
      </c>
      <c r="O4197" s="52">
        <v>20227905</v>
      </c>
      <c r="P4197" s="52">
        <v>6660438</v>
      </c>
      <c r="Q4197" s="52">
        <v>202298179</v>
      </c>
      <c r="R4197" s="52">
        <v>26888343</v>
      </c>
      <c r="S4197" s="52">
        <v>229186522</v>
      </c>
      <c r="T4197" s="70" t="s">
        <v>10556</v>
      </c>
      <c r="U4197" s="70" t="s">
        <v>10560</v>
      </c>
    </row>
    <row r="4198" spans="1:21" x14ac:dyDescent="0.2">
      <c r="A4198" s="49" t="s">
        <v>4312</v>
      </c>
      <c r="B4198" s="49" t="s">
        <v>393</v>
      </c>
      <c r="C4198" s="50">
        <v>3806</v>
      </c>
      <c r="D4198" s="49" t="s">
        <v>902</v>
      </c>
      <c r="E4198" s="49" t="s">
        <v>8574</v>
      </c>
      <c r="F4198" s="49" t="s">
        <v>902</v>
      </c>
      <c r="G4198" s="49">
        <v>66001</v>
      </c>
      <c r="H4198" s="49" t="s">
        <v>903</v>
      </c>
      <c r="I4198" s="50">
        <v>1695</v>
      </c>
      <c r="J4198" s="50">
        <v>166001006105</v>
      </c>
      <c r="K4198" s="49" t="s">
        <v>8598</v>
      </c>
      <c r="L4198" s="51">
        <v>2316</v>
      </c>
      <c r="M4198" s="52">
        <v>214173119</v>
      </c>
      <c r="N4198" s="52">
        <v>14711960</v>
      </c>
      <c r="O4198" s="52">
        <v>20596291</v>
      </c>
      <c r="P4198" s="52">
        <v>6660438</v>
      </c>
      <c r="Q4198" s="52">
        <v>228885079</v>
      </c>
      <c r="R4198" s="52">
        <v>27256729</v>
      </c>
      <c r="S4198" s="52">
        <v>256141808</v>
      </c>
      <c r="T4198" s="70" t="s">
        <v>10556</v>
      </c>
      <c r="U4198" s="70" t="s">
        <v>10560</v>
      </c>
    </row>
    <row r="4199" spans="1:21" x14ac:dyDescent="0.2">
      <c r="A4199" s="49" t="s">
        <v>5501</v>
      </c>
      <c r="B4199" s="49" t="s">
        <v>461</v>
      </c>
      <c r="C4199" s="50">
        <v>3779</v>
      </c>
      <c r="D4199" s="49" t="s">
        <v>462</v>
      </c>
      <c r="E4199" s="49" t="s">
        <v>5588</v>
      </c>
      <c r="F4199" s="49" t="s">
        <v>462</v>
      </c>
      <c r="G4199" s="49">
        <v>20621</v>
      </c>
      <c r="H4199" s="49" t="s">
        <v>482</v>
      </c>
      <c r="I4199" s="50">
        <v>20056</v>
      </c>
      <c r="J4199" s="50">
        <v>120621000255</v>
      </c>
      <c r="K4199" s="49" t="s">
        <v>5591</v>
      </c>
      <c r="L4199" s="51">
        <v>1418</v>
      </c>
      <c r="M4199" s="52">
        <v>160000368</v>
      </c>
      <c r="N4199" s="52">
        <v>31428238</v>
      </c>
      <c r="O4199" s="52">
        <v>31174032</v>
      </c>
      <c r="P4199" s="52">
        <v>26641753</v>
      </c>
      <c r="Q4199" s="52">
        <v>191428606</v>
      </c>
      <c r="R4199" s="52">
        <v>57815785</v>
      </c>
      <c r="S4199" s="52">
        <v>249244391</v>
      </c>
      <c r="T4199" s="70" t="s">
        <v>10556</v>
      </c>
      <c r="U4199" s="70" t="s">
        <v>10560</v>
      </c>
    </row>
    <row r="4200" spans="1:21" x14ac:dyDescent="0.2">
      <c r="A4200" s="49" t="s">
        <v>2245</v>
      </c>
      <c r="B4200" s="49" t="s">
        <v>36</v>
      </c>
      <c r="C4200" s="50">
        <v>3759</v>
      </c>
      <c r="D4200" s="49" t="s">
        <v>34</v>
      </c>
      <c r="E4200" s="49" t="s">
        <v>7491</v>
      </c>
      <c r="F4200" s="49" t="s">
        <v>34</v>
      </c>
      <c r="G4200" s="49">
        <v>5001</v>
      </c>
      <c r="H4200" s="49" t="s">
        <v>35</v>
      </c>
      <c r="I4200" s="50">
        <v>9732</v>
      </c>
      <c r="J4200" s="50">
        <v>105001001279</v>
      </c>
      <c r="K4200" s="49" t="s">
        <v>7541</v>
      </c>
      <c r="L4200" s="51">
        <v>1415</v>
      </c>
      <c r="M4200" s="52">
        <v>133639233</v>
      </c>
      <c r="N4200" s="52">
        <v>3749761</v>
      </c>
      <c r="O4200" s="52">
        <v>20461051</v>
      </c>
      <c r="P4200" s="52">
        <v>6660438</v>
      </c>
      <c r="Q4200" s="52">
        <v>137388994</v>
      </c>
      <c r="R4200" s="52">
        <v>27121489</v>
      </c>
      <c r="S4200" s="52">
        <v>164510483</v>
      </c>
      <c r="T4200" s="70" t="s">
        <v>10556</v>
      </c>
      <c r="U4200" s="70" t="s">
        <v>10560</v>
      </c>
    </row>
    <row r="4201" spans="1:21" x14ac:dyDescent="0.2">
      <c r="A4201" s="49" t="s">
        <v>3078</v>
      </c>
      <c r="B4201" s="49" t="s">
        <v>919</v>
      </c>
      <c r="C4201" s="50">
        <v>3808</v>
      </c>
      <c r="D4201" s="49" t="s">
        <v>920</v>
      </c>
      <c r="E4201" s="49" t="s">
        <v>9075</v>
      </c>
      <c r="F4201" s="49" t="s">
        <v>920</v>
      </c>
      <c r="G4201" s="49">
        <v>68235</v>
      </c>
      <c r="H4201" s="49" t="s">
        <v>939</v>
      </c>
      <c r="I4201" s="50">
        <v>16571</v>
      </c>
      <c r="J4201" s="50">
        <v>268235000418</v>
      </c>
      <c r="K4201" s="49" t="s">
        <v>9077</v>
      </c>
      <c r="L4201" s="51">
        <v>299</v>
      </c>
      <c r="M4201" s="52">
        <v>45524442</v>
      </c>
      <c r="N4201" s="52">
        <v>0</v>
      </c>
      <c r="O4201" s="52">
        <v>34907833</v>
      </c>
      <c r="P4201" s="52">
        <v>6660438</v>
      </c>
      <c r="Q4201" s="52">
        <v>45524442</v>
      </c>
      <c r="R4201" s="52">
        <v>41568271</v>
      </c>
      <c r="S4201" s="52">
        <v>87092713</v>
      </c>
      <c r="T4201" s="70" t="s">
        <v>10556</v>
      </c>
      <c r="U4201" s="70" t="s">
        <v>10560</v>
      </c>
    </row>
    <row r="4202" spans="1:21" x14ac:dyDescent="0.2">
      <c r="A4202" s="49" t="s">
        <v>5921</v>
      </c>
      <c r="B4202" s="49" t="s">
        <v>211</v>
      </c>
      <c r="C4202" s="50">
        <v>3781</v>
      </c>
      <c r="D4202" s="49" t="s">
        <v>489</v>
      </c>
      <c r="E4202" s="49" t="s">
        <v>6048</v>
      </c>
      <c r="F4202" s="49" t="s">
        <v>489</v>
      </c>
      <c r="G4202" s="49">
        <v>23570</v>
      </c>
      <c r="H4202" s="49" t="s">
        <v>505</v>
      </c>
      <c r="I4202" s="50">
        <v>14799</v>
      </c>
      <c r="J4202" s="50">
        <v>223570000381</v>
      </c>
      <c r="K4202" s="49" t="s">
        <v>6051</v>
      </c>
      <c r="L4202" s="51">
        <v>470</v>
      </c>
      <c r="M4202" s="52">
        <v>72449025</v>
      </c>
      <c r="N4202" s="52">
        <v>3762388</v>
      </c>
      <c r="O4202" s="52">
        <v>34854519</v>
      </c>
      <c r="P4202" s="52">
        <v>6660438</v>
      </c>
      <c r="Q4202" s="52">
        <v>76211413</v>
      </c>
      <c r="R4202" s="52">
        <v>41514957</v>
      </c>
      <c r="S4202" s="52">
        <v>117726370</v>
      </c>
      <c r="T4202" s="70" t="s">
        <v>10556</v>
      </c>
      <c r="U4202" s="70" t="s">
        <v>10560</v>
      </c>
    </row>
    <row r="4203" spans="1:21" x14ac:dyDescent="0.2">
      <c r="A4203" s="49" t="s">
        <v>2245</v>
      </c>
      <c r="B4203" s="49" t="s">
        <v>36</v>
      </c>
      <c r="C4203" s="50">
        <v>3760</v>
      </c>
      <c r="D4203" s="49" t="s">
        <v>55</v>
      </c>
      <c r="E4203" s="49" t="s">
        <v>3253</v>
      </c>
      <c r="F4203" s="49" t="s">
        <v>55</v>
      </c>
      <c r="G4203" s="49">
        <v>5088</v>
      </c>
      <c r="H4203" s="49" t="s">
        <v>56</v>
      </c>
      <c r="I4203" s="50">
        <v>11469</v>
      </c>
      <c r="J4203" s="50">
        <v>105088000362</v>
      </c>
      <c r="K4203" s="49" t="s">
        <v>3279</v>
      </c>
      <c r="L4203" s="51">
        <v>740</v>
      </c>
      <c r="M4203" s="52">
        <v>68117157</v>
      </c>
      <c r="N4203" s="52">
        <v>0</v>
      </c>
      <c r="O4203" s="52">
        <v>20533054</v>
      </c>
      <c r="P4203" s="52">
        <v>6660438</v>
      </c>
      <c r="Q4203" s="52">
        <v>68117157</v>
      </c>
      <c r="R4203" s="52">
        <v>27193492</v>
      </c>
      <c r="S4203" s="52">
        <v>95310649</v>
      </c>
      <c r="T4203" s="70" t="s">
        <v>10556</v>
      </c>
      <c r="U4203" s="70" t="s">
        <v>10560</v>
      </c>
    </row>
    <row r="4204" spans="1:21" x14ac:dyDescent="0.2">
      <c r="A4204" s="49" t="s">
        <v>2976</v>
      </c>
      <c r="B4204" s="49" t="s">
        <v>171</v>
      </c>
      <c r="C4204" s="50">
        <v>3764</v>
      </c>
      <c r="D4204" s="49" t="s">
        <v>172</v>
      </c>
      <c r="E4204" s="49" t="s">
        <v>3039</v>
      </c>
      <c r="F4204" s="49" t="s">
        <v>172</v>
      </c>
      <c r="G4204" s="49">
        <v>8606</v>
      </c>
      <c r="H4204" s="49" t="s">
        <v>187</v>
      </c>
      <c r="I4204" s="50">
        <v>16973</v>
      </c>
      <c r="J4204" s="50">
        <v>208606000154</v>
      </c>
      <c r="K4204" s="49" t="s">
        <v>3042</v>
      </c>
      <c r="L4204" s="51">
        <v>263</v>
      </c>
      <c r="M4204" s="52">
        <v>36345978</v>
      </c>
      <c r="N4204" s="52">
        <v>0</v>
      </c>
      <c r="O4204" s="52">
        <v>31429382</v>
      </c>
      <c r="P4204" s="52">
        <v>13320876</v>
      </c>
      <c r="Q4204" s="52">
        <v>36345978</v>
      </c>
      <c r="R4204" s="52">
        <v>44750258</v>
      </c>
      <c r="S4204" s="52">
        <v>81096236</v>
      </c>
      <c r="T4204" s="70" t="s">
        <v>10556</v>
      </c>
      <c r="U4204" s="70" t="s">
        <v>10560</v>
      </c>
    </row>
    <row r="4205" spans="1:21" x14ac:dyDescent="0.2">
      <c r="A4205" s="49" t="s">
        <v>7072</v>
      </c>
      <c r="B4205" s="49" t="s">
        <v>713</v>
      </c>
      <c r="C4205" s="50">
        <v>4449</v>
      </c>
      <c r="D4205" s="49" t="s">
        <v>711</v>
      </c>
      <c r="E4205" s="49" t="s">
        <v>8764</v>
      </c>
      <c r="F4205" s="49" t="s">
        <v>711</v>
      </c>
      <c r="G4205" s="49">
        <v>44001</v>
      </c>
      <c r="H4205" s="49" t="s">
        <v>712</v>
      </c>
      <c r="I4205" s="50">
        <v>3495</v>
      </c>
      <c r="J4205" s="50">
        <v>144001001053</v>
      </c>
      <c r="K4205" s="49" t="s">
        <v>8792</v>
      </c>
      <c r="L4205" s="51">
        <v>1130</v>
      </c>
      <c r="M4205" s="52">
        <v>136730770</v>
      </c>
      <c r="N4205" s="52">
        <v>0</v>
      </c>
      <c r="O4205" s="52">
        <v>33161223</v>
      </c>
      <c r="P4205" s="52">
        <v>6660438</v>
      </c>
      <c r="Q4205" s="52">
        <v>136730770</v>
      </c>
      <c r="R4205" s="52">
        <v>39821661</v>
      </c>
      <c r="S4205" s="52">
        <v>176552431</v>
      </c>
      <c r="T4205" s="70" t="s">
        <v>10556</v>
      </c>
      <c r="U4205" s="70" t="s">
        <v>10560</v>
      </c>
    </row>
    <row r="4206" spans="1:21" x14ac:dyDescent="0.2">
      <c r="A4206" s="49" t="s">
        <v>4982</v>
      </c>
      <c r="B4206" s="49" t="s">
        <v>421</v>
      </c>
      <c r="C4206" s="50">
        <v>3777</v>
      </c>
      <c r="D4206" s="49" t="s">
        <v>422</v>
      </c>
      <c r="E4206" s="49" t="s">
        <v>5265</v>
      </c>
      <c r="F4206" s="49" t="s">
        <v>422</v>
      </c>
      <c r="G4206" s="49">
        <v>19517</v>
      </c>
      <c r="H4206" s="49" t="s">
        <v>441</v>
      </c>
      <c r="I4206" s="50">
        <v>164757</v>
      </c>
      <c r="J4206" s="50">
        <v>219517000321</v>
      </c>
      <c r="K4206" s="49" t="s">
        <v>5268</v>
      </c>
      <c r="L4206" s="51">
        <v>233</v>
      </c>
      <c r="M4206" s="52">
        <v>28944644</v>
      </c>
      <c r="N4206" s="52">
        <v>0</v>
      </c>
      <c r="O4206" s="52">
        <v>29405880</v>
      </c>
      <c r="P4206" s="52">
        <v>6660438</v>
      </c>
      <c r="Q4206" s="52">
        <v>28944644</v>
      </c>
      <c r="R4206" s="52">
        <v>36066318</v>
      </c>
      <c r="S4206" s="52">
        <v>65010962</v>
      </c>
      <c r="T4206" s="70" t="s">
        <v>10556</v>
      </c>
      <c r="U4206" s="70" t="s">
        <v>10560</v>
      </c>
    </row>
    <row r="4207" spans="1:21" x14ac:dyDescent="0.2">
      <c r="A4207" s="49" t="s">
        <v>4982</v>
      </c>
      <c r="B4207" s="49" t="s">
        <v>421</v>
      </c>
      <c r="C4207" s="50">
        <v>3777</v>
      </c>
      <c r="D4207" s="49" t="s">
        <v>422</v>
      </c>
      <c r="E4207" s="49" t="s">
        <v>5195</v>
      </c>
      <c r="F4207" s="49" t="s">
        <v>422</v>
      </c>
      <c r="G4207" s="49">
        <v>19364</v>
      </c>
      <c r="H4207" s="49" t="s">
        <v>434</v>
      </c>
      <c r="I4207" s="50">
        <v>3834</v>
      </c>
      <c r="J4207" s="50">
        <v>219364000199</v>
      </c>
      <c r="K4207" s="49" t="s">
        <v>5199</v>
      </c>
      <c r="L4207" s="51">
        <v>197</v>
      </c>
      <c r="M4207" s="52">
        <v>25081992</v>
      </c>
      <c r="N4207" s="52">
        <v>0</v>
      </c>
      <c r="O4207" s="52">
        <v>27842969</v>
      </c>
      <c r="P4207" s="52">
        <v>6660438</v>
      </c>
      <c r="Q4207" s="52">
        <v>25081992</v>
      </c>
      <c r="R4207" s="52">
        <v>34503407</v>
      </c>
      <c r="S4207" s="52">
        <v>59585399</v>
      </c>
      <c r="T4207" s="70" t="s">
        <v>10556</v>
      </c>
      <c r="U4207" s="70" t="s">
        <v>10560</v>
      </c>
    </row>
    <row r="4208" spans="1:21" x14ac:dyDescent="0.2">
      <c r="A4208" s="49" t="s">
        <v>5650</v>
      </c>
      <c r="B4208" s="49" t="s">
        <v>521</v>
      </c>
      <c r="C4208" s="50">
        <v>3788</v>
      </c>
      <c r="D4208" s="49" t="s">
        <v>607</v>
      </c>
      <c r="E4208" s="49" t="s">
        <v>9340</v>
      </c>
      <c r="F4208" s="49" t="s">
        <v>607</v>
      </c>
      <c r="G4208" s="49">
        <v>25754</v>
      </c>
      <c r="H4208" s="49" t="s">
        <v>608</v>
      </c>
      <c r="I4208" s="50">
        <v>154716</v>
      </c>
      <c r="J4208" s="50">
        <v>125754005600</v>
      </c>
      <c r="K4208" s="49" t="s">
        <v>9349</v>
      </c>
      <c r="L4208" s="51">
        <v>2892</v>
      </c>
      <c r="M4208" s="52">
        <v>269279784</v>
      </c>
      <c r="N4208" s="52">
        <v>0</v>
      </c>
      <c r="O4208" s="52">
        <v>20489319</v>
      </c>
      <c r="P4208" s="52">
        <v>6660438</v>
      </c>
      <c r="Q4208" s="52">
        <v>269279784</v>
      </c>
      <c r="R4208" s="52">
        <v>27149757</v>
      </c>
      <c r="S4208" s="52">
        <v>296429541</v>
      </c>
      <c r="T4208" s="70" t="s">
        <v>10556</v>
      </c>
      <c r="U4208" s="70" t="s">
        <v>10560</v>
      </c>
    </row>
    <row r="4209" spans="1:21" x14ac:dyDescent="0.2">
      <c r="A4209" s="49" t="s">
        <v>4581</v>
      </c>
      <c r="B4209" s="49" t="s">
        <v>1025</v>
      </c>
      <c r="C4209" s="50">
        <v>3815</v>
      </c>
      <c r="D4209" s="49" t="s">
        <v>1026</v>
      </c>
      <c r="E4209" s="49" t="s">
        <v>9692</v>
      </c>
      <c r="F4209" s="49" t="s">
        <v>1026</v>
      </c>
      <c r="G4209" s="49">
        <v>73217</v>
      </c>
      <c r="H4209" s="49" t="s">
        <v>1038</v>
      </c>
      <c r="I4209" s="50">
        <v>8473</v>
      </c>
      <c r="J4209" s="50">
        <v>273217001061</v>
      </c>
      <c r="K4209" s="49" t="s">
        <v>9694</v>
      </c>
      <c r="L4209" s="51">
        <v>308</v>
      </c>
      <c r="M4209" s="52">
        <v>46825246</v>
      </c>
      <c r="N4209" s="52">
        <v>0</v>
      </c>
      <c r="O4209" s="52">
        <v>33494824</v>
      </c>
      <c r="P4209" s="52">
        <v>6660438</v>
      </c>
      <c r="Q4209" s="52">
        <v>46825246</v>
      </c>
      <c r="R4209" s="52">
        <v>40155262</v>
      </c>
      <c r="S4209" s="52">
        <v>86980508</v>
      </c>
      <c r="T4209" s="70" t="s">
        <v>10556</v>
      </c>
      <c r="U4209" s="70" t="s">
        <v>10560</v>
      </c>
    </row>
    <row r="4210" spans="1:21" x14ac:dyDescent="0.2">
      <c r="A4210" s="49" t="s">
        <v>7676</v>
      </c>
      <c r="B4210" s="49" t="s">
        <v>763</v>
      </c>
      <c r="C4210" s="50">
        <v>3796</v>
      </c>
      <c r="D4210" s="49" t="s">
        <v>764</v>
      </c>
      <c r="E4210" s="49" t="s">
        <v>7748</v>
      </c>
      <c r="F4210" s="49" t="s">
        <v>764</v>
      </c>
      <c r="G4210" s="49">
        <v>50577</v>
      </c>
      <c r="H4210" s="49" t="s">
        <v>783</v>
      </c>
      <c r="I4210" s="50">
        <v>10373</v>
      </c>
      <c r="J4210" s="50">
        <v>250577000391</v>
      </c>
      <c r="K4210" s="49" t="s">
        <v>7751</v>
      </c>
      <c r="L4210" s="51">
        <v>158</v>
      </c>
      <c r="M4210" s="52">
        <v>22851927</v>
      </c>
      <c r="N4210" s="52">
        <v>3839984</v>
      </c>
      <c r="O4210" s="52">
        <v>32316404</v>
      </c>
      <c r="P4210" s="52">
        <v>6660438</v>
      </c>
      <c r="Q4210" s="52">
        <v>26691911</v>
      </c>
      <c r="R4210" s="52">
        <v>38976842</v>
      </c>
      <c r="S4210" s="52">
        <v>65668753</v>
      </c>
      <c r="T4210" s="70" t="s">
        <v>10556</v>
      </c>
      <c r="U4210" s="70" t="s">
        <v>10560</v>
      </c>
    </row>
    <row r="4211" spans="1:21" x14ac:dyDescent="0.2">
      <c r="A4211" s="49" t="s">
        <v>6181</v>
      </c>
      <c r="B4211" s="49" t="s">
        <v>113</v>
      </c>
      <c r="C4211" s="50">
        <v>3798</v>
      </c>
      <c r="D4211" s="49" t="s">
        <v>791</v>
      </c>
      <c r="E4211" s="49" t="s">
        <v>7854</v>
      </c>
      <c r="F4211" s="49" t="s">
        <v>791</v>
      </c>
      <c r="G4211" s="49">
        <v>52019</v>
      </c>
      <c r="H4211" s="49" t="s">
        <v>792</v>
      </c>
      <c r="I4211" s="50">
        <v>2277</v>
      </c>
      <c r="J4211" s="50">
        <v>252019000272</v>
      </c>
      <c r="K4211" s="49" t="s">
        <v>7856</v>
      </c>
      <c r="L4211" s="51">
        <v>93</v>
      </c>
      <c r="M4211" s="52">
        <v>11452006</v>
      </c>
      <c r="N4211" s="52">
        <v>0</v>
      </c>
      <c r="O4211" s="52">
        <v>27925290</v>
      </c>
      <c r="P4211" s="52">
        <v>6660438</v>
      </c>
      <c r="Q4211" s="52">
        <v>11452006</v>
      </c>
      <c r="R4211" s="52">
        <v>34585728</v>
      </c>
      <c r="S4211" s="52">
        <v>46037734</v>
      </c>
      <c r="T4211" s="70" t="s">
        <v>10556</v>
      </c>
      <c r="U4211" s="70" t="s">
        <v>10560</v>
      </c>
    </row>
    <row r="4212" spans="1:21" x14ac:dyDescent="0.2">
      <c r="A4212" s="49" t="s">
        <v>6798</v>
      </c>
      <c r="B4212" s="49" t="s">
        <v>674</v>
      </c>
      <c r="C4212" s="50">
        <v>3791</v>
      </c>
      <c r="D4212" s="49" t="s">
        <v>672</v>
      </c>
      <c r="E4212" s="49" t="s">
        <v>8253</v>
      </c>
      <c r="F4212" s="49" t="s">
        <v>672</v>
      </c>
      <c r="G4212" s="49">
        <v>41001</v>
      </c>
      <c r="H4212" s="49" t="s">
        <v>673</v>
      </c>
      <c r="I4212" s="50">
        <v>12217</v>
      </c>
      <c r="J4212" s="50">
        <v>241001001890</v>
      </c>
      <c r="K4212" s="49" t="s">
        <v>8254</v>
      </c>
      <c r="L4212" s="51">
        <v>312</v>
      </c>
      <c r="M4212" s="52">
        <v>35019488</v>
      </c>
      <c r="N4212" s="52">
        <v>7003898</v>
      </c>
      <c r="O4212" s="52">
        <v>25786026</v>
      </c>
      <c r="P4212" s="52">
        <v>19981315</v>
      </c>
      <c r="Q4212" s="52">
        <v>42023386</v>
      </c>
      <c r="R4212" s="52">
        <v>45767341</v>
      </c>
      <c r="S4212" s="52">
        <v>87790727</v>
      </c>
      <c r="T4212" s="70" t="s">
        <v>10556</v>
      </c>
      <c r="U4212" s="70" t="s">
        <v>10560</v>
      </c>
    </row>
    <row r="4213" spans="1:21" x14ac:dyDescent="0.2">
      <c r="A4213" s="49" t="s">
        <v>3078</v>
      </c>
      <c r="B4213" s="49" t="s">
        <v>919</v>
      </c>
      <c r="C4213" s="50">
        <v>3808</v>
      </c>
      <c r="D4213" s="49" t="s">
        <v>920</v>
      </c>
      <c r="E4213" s="49" t="s">
        <v>9231</v>
      </c>
      <c r="F4213" s="49" t="s">
        <v>920</v>
      </c>
      <c r="G4213" s="49">
        <v>68679</v>
      </c>
      <c r="H4213" s="49" t="s">
        <v>983</v>
      </c>
      <c r="I4213" s="50">
        <v>17041</v>
      </c>
      <c r="J4213" s="50">
        <v>268679000741</v>
      </c>
      <c r="K4213" s="49" t="s">
        <v>9235</v>
      </c>
      <c r="L4213" s="51">
        <v>339</v>
      </c>
      <c r="M4213" s="52">
        <v>38786961</v>
      </c>
      <c r="N4213" s="52">
        <v>0</v>
      </c>
      <c r="O4213" s="52">
        <v>25131645</v>
      </c>
      <c r="P4213" s="52">
        <v>6660438</v>
      </c>
      <c r="Q4213" s="52">
        <v>38786961</v>
      </c>
      <c r="R4213" s="52">
        <v>31792083</v>
      </c>
      <c r="S4213" s="52">
        <v>70579044</v>
      </c>
      <c r="T4213" s="70" t="s">
        <v>10556</v>
      </c>
      <c r="U4213" s="70" t="s">
        <v>10560</v>
      </c>
    </row>
    <row r="4214" spans="1:21" x14ac:dyDescent="0.2">
      <c r="A4214" s="49" t="s">
        <v>6181</v>
      </c>
      <c r="B4214" s="49" t="s">
        <v>113</v>
      </c>
      <c r="C4214" s="50">
        <v>3798</v>
      </c>
      <c r="D4214" s="49" t="s">
        <v>791</v>
      </c>
      <c r="E4214" s="49" t="s">
        <v>8250</v>
      </c>
      <c r="F4214" s="49" t="s">
        <v>791</v>
      </c>
      <c r="G4214" s="49">
        <v>52885</v>
      </c>
      <c r="H4214" s="49" t="s">
        <v>848</v>
      </c>
      <c r="I4214" s="50">
        <v>21060</v>
      </c>
      <c r="J4214" s="50">
        <v>252885000141</v>
      </c>
      <c r="K4214" s="49" t="s">
        <v>8251</v>
      </c>
      <c r="L4214" s="51">
        <v>227</v>
      </c>
      <c r="M4214" s="52">
        <v>28835990</v>
      </c>
      <c r="N4214" s="52">
        <v>2725496</v>
      </c>
      <c r="O4214" s="52">
        <v>28518962</v>
      </c>
      <c r="P4214" s="52">
        <v>6660438</v>
      </c>
      <c r="Q4214" s="52">
        <v>31561486</v>
      </c>
      <c r="R4214" s="52">
        <v>35179400</v>
      </c>
      <c r="S4214" s="52">
        <v>66740886</v>
      </c>
      <c r="T4214" s="70" t="s">
        <v>10556</v>
      </c>
      <c r="U4214" s="70" t="s">
        <v>10560</v>
      </c>
    </row>
    <row r="4215" spans="1:21" x14ac:dyDescent="0.2">
      <c r="A4215" s="49" t="s">
        <v>6181</v>
      </c>
      <c r="B4215" s="49" t="s">
        <v>113</v>
      </c>
      <c r="C4215" s="50">
        <v>3798</v>
      </c>
      <c r="D4215" s="49" t="s">
        <v>791</v>
      </c>
      <c r="E4215" s="49" t="s">
        <v>7889</v>
      </c>
      <c r="F4215" s="49" t="s">
        <v>791</v>
      </c>
      <c r="G4215" s="49">
        <v>52240</v>
      </c>
      <c r="H4215" s="49" t="s">
        <v>804</v>
      </c>
      <c r="I4215" s="50">
        <v>19758</v>
      </c>
      <c r="J4215" s="50">
        <v>252001002740</v>
      </c>
      <c r="K4215" s="49" t="s">
        <v>7890</v>
      </c>
      <c r="L4215" s="51">
        <v>1362</v>
      </c>
      <c r="M4215" s="52">
        <v>148226551</v>
      </c>
      <c r="N4215" s="52">
        <v>2581090</v>
      </c>
      <c r="O4215" s="52">
        <v>28477995</v>
      </c>
      <c r="P4215" s="52">
        <v>6660438</v>
      </c>
      <c r="Q4215" s="52">
        <v>150807641</v>
      </c>
      <c r="R4215" s="52">
        <v>35138433</v>
      </c>
      <c r="S4215" s="52">
        <v>185946074</v>
      </c>
      <c r="T4215" s="70" t="s">
        <v>10556</v>
      </c>
      <c r="U4215" s="70" t="s">
        <v>10560</v>
      </c>
    </row>
    <row r="4216" spans="1:21" x14ac:dyDescent="0.2">
      <c r="A4216" s="49" t="s">
        <v>4982</v>
      </c>
      <c r="B4216" s="49" t="s">
        <v>421</v>
      </c>
      <c r="C4216" s="50">
        <v>3778</v>
      </c>
      <c r="D4216" s="49" t="s">
        <v>419</v>
      </c>
      <c r="E4216" s="49" t="s">
        <v>8662</v>
      </c>
      <c r="F4216" s="49" t="s">
        <v>419</v>
      </c>
      <c r="G4216" s="49">
        <v>19001</v>
      </c>
      <c r="H4216" s="49" t="s">
        <v>420</v>
      </c>
      <c r="I4216" s="50">
        <v>10510</v>
      </c>
      <c r="J4216" s="50">
        <v>119001004066</v>
      </c>
      <c r="K4216" s="49" t="s">
        <v>8684</v>
      </c>
      <c r="L4216" s="51">
        <v>677</v>
      </c>
      <c r="M4216" s="52">
        <v>65428313</v>
      </c>
      <c r="N4216" s="52">
        <v>0</v>
      </c>
      <c r="O4216" s="52">
        <v>21268341</v>
      </c>
      <c r="P4216" s="52">
        <v>6660438</v>
      </c>
      <c r="Q4216" s="52">
        <v>65428313</v>
      </c>
      <c r="R4216" s="52">
        <v>27928779</v>
      </c>
      <c r="S4216" s="52">
        <v>93357092</v>
      </c>
      <c r="T4216" s="70" t="s">
        <v>10556</v>
      </c>
      <c r="U4216" s="70" t="s">
        <v>10560</v>
      </c>
    </row>
    <row r="4217" spans="1:21" x14ac:dyDescent="0.2">
      <c r="A4217" s="49" t="s">
        <v>5501</v>
      </c>
      <c r="B4217" s="49" t="s">
        <v>461</v>
      </c>
      <c r="C4217" s="50">
        <v>3779</v>
      </c>
      <c r="D4217" s="49" t="s">
        <v>462</v>
      </c>
      <c r="E4217" s="49" t="s">
        <v>5537</v>
      </c>
      <c r="F4217" s="49" t="s">
        <v>462</v>
      </c>
      <c r="G4217" s="49">
        <v>20175</v>
      </c>
      <c r="H4217" s="49" t="s">
        <v>468</v>
      </c>
      <c r="I4217" s="50">
        <v>17685</v>
      </c>
      <c r="J4217" s="50">
        <v>120175001021</v>
      </c>
      <c r="K4217" s="49" t="s">
        <v>5543</v>
      </c>
      <c r="L4217" s="51">
        <v>996</v>
      </c>
      <c r="M4217" s="52">
        <v>122748695</v>
      </c>
      <c r="N4217" s="52">
        <v>6798854</v>
      </c>
      <c r="O4217" s="52">
        <v>25709509</v>
      </c>
      <c r="P4217" s="52">
        <v>26641753</v>
      </c>
      <c r="Q4217" s="52">
        <v>129547549</v>
      </c>
      <c r="R4217" s="52">
        <v>52351262</v>
      </c>
      <c r="S4217" s="52">
        <v>181898811</v>
      </c>
      <c r="T4217" s="70" t="s">
        <v>10556</v>
      </c>
      <c r="U4217" s="70" t="s">
        <v>10560</v>
      </c>
    </row>
    <row r="4218" spans="1:21" x14ac:dyDescent="0.2">
      <c r="A4218" s="49" t="s">
        <v>3660</v>
      </c>
      <c r="B4218" s="49" t="s">
        <v>59</v>
      </c>
      <c r="C4218" s="50">
        <v>3767</v>
      </c>
      <c r="D4218" s="49" t="s">
        <v>201</v>
      </c>
      <c r="E4218" s="49" t="s">
        <v>3861</v>
      </c>
      <c r="F4218" s="49" t="s">
        <v>201</v>
      </c>
      <c r="G4218" s="49">
        <v>13667</v>
      </c>
      <c r="H4218" s="49" t="s">
        <v>235</v>
      </c>
      <c r="I4218" s="50">
        <v>131251</v>
      </c>
      <c r="J4218" s="50">
        <v>213667000614</v>
      </c>
      <c r="K4218" s="49" t="s">
        <v>3863</v>
      </c>
      <c r="L4218" s="51">
        <v>177</v>
      </c>
      <c r="M4218" s="52">
        <v>26989961</v>
      </c>
      <c r="N4218" s="52">
        <v>0</v>
      </c>
      <c r="O4218" s="52">
        <v>35555512</v>
      </c>
      <c r="P4218" s="52">
        <v>6660438</v>
      </c>
      <c r="Q4218" s="52">
        <v>26989961</v>
      </c>
      <c r="R4218" s="52">
        <v>42215950</v>
      </c>
      <c r="S4218" s="52">
        <v>69205911</v>
      </c>
      <c r="T4218" s="70" t="s">
        <v>10556</v>
      </c>
      <c r="U4218" s="70" t="s">
        <v>10560</v>
      </c>
    </row>
    <row r="4219" spans="1:21" x14ac:dyDescent="0.2">
      <c r="A4219" s="49" t="s">
        <v>5921</v>
      </c>
      <c r="B4219" s="49" t="s">
        <v>211</v>
      </c>
      <c r="C4219" s="50">
        <v>3781</v>
      </c>
      <c r="D4219" s="49" t="s">
        <v>489</v>
      </c>
      <c r="E4219" s="49" t="s">
        <v>6048</v>
      </c>
      <c r="F4219" s="49" t="s">
        <v>489</v>
      </c>
      <c r="G4219" s="49">
        <v>23570</v>
      </c>
      <c r="H4219" s="49" t="s">
        <v>505</v>
      </c>
      <c r="I4219" s="50">
        <v>14829</v>
      </c>
      <c r="J4219" s="50">
        <v>223570000691</v>
      </c>
      <c r="K4219" s="49" t="s">
        <v>6058</v>
      </c>
      <c r="L4219" s="51">
        <v>250</v>
      </c>
      <c r="M4219" s="52">
        <v>39077010</v>
      </c>
      <c r="N4219" s="52">
        <v>7035938</v>
      </c>
      <c r="O4219" s="52">
        <v>34854519</v>
      </c>
      <c r="P4219" s="52">
        <v>6660438</v>
      </c>
      <c r="Q4219" s="52">
        <v>46112948</v>
      </c>
      <c r="R4219" s="52">
        <v>41514957</v>
      </c>
      <c r="S4219" s="52">
        <v>87627905</v>
      </c>
      <c r="T4219" s="70" t="s">
        <v>10556</v>
      </c>
      <c r="U4219" s="70" t="s">
        <v>10560</v>
      </c>
    </row>
    <row r="4220" spans="1:21" x14ac:dyDescent="0.2">
      <c r="A4220" s="49" t="s">
        <v>4982</v>
      </c>
      <c r="B4220" s="49" t="s">
        <v>421</v>
      </c>
      <c r="C4220" s="50">
        <v>3777</v>
      </c>
      <c r="D4220" s="49" t="s">
        <v>422</v>
      </c>
      <c r="E4220" s="49" t="s">
        <v>5047</v>
      </c>
      <c r="F4220" s="49" t="s">
        <v>422</v>
      </c>
      <c r="G4220" s="49">
        <v>19110</v>
      </c>
      <c r="H4220" s="49" t="s">
        <v>425</v>
      </c>
      <c r="I4220" s="50">
        <v>4855</v>
      </c>
      <c r="J4220" s="50">
        <v>419110001623</v>
      </c>
      <c r="K4220" s="49" t="s">
        <v>5061</v>
      </c>
      <c r="L4220" s="51">
        <v>213</v>
      </c>
      <c r="M4220" s="52">
        <v>25701139</v>
      </c>
      <c r="N4220" s="52">
        <v>0</v>
      </c>
      <c r="O4220" s="52">
        <v>27741617</v>
      </c>
      <c r="P4220" s="52">
        <v>6660438</v>
      </c>
      <c r="Q4220" s="52">
        <v>25701139</v>
      </c>
      <c r="R4220" s="52">
        <v>34402055</v>
      </c>
      <c r="S4220" s="52">
        <v>60103194</v>
      </c>
      <c r="T4220" s="70" t="s">
        <v>10556</v>
      </c>
      <c r="U4220" s="70" t="s">
        <v>10560</v>
      </c>
    </row>
    <row r="4221" spans="1:21" x14ac:dyDescent="0.2">
      <c r="A4221" s="49" t="s">
        <v>6766</v>
      </c>
      <c r="B4221" s="49" t="s">
        <v>1177</v>
      </c>
      <c r="C4221" s="50">
        <v>3830</v>
      </c>
      <c r="D4221" s="49" t="s">
        <v>1175</v>
      </c>
      <c r="E4221" s="49" t="s">
        <v>6778</v>
      </c>
      <c r="F4221" s="49" t="s">
        <v>1175</v>
      </c>
      <c r="G4221" s="49">
        <v>95001</v>
      </c>
      <c r="H4221" s="49" t="s">
        <v>1176</v>
      </c>
      <c r="I4221" s="50">
        <v>4464</v>
      </c>
      <c r="J4221" s="50">
        <v>295001004174</v>
      </c>
      <c r="K4221" s="49" t="s">
        <v>6785</v>
      </c>
      <c r="L4221" s="51">
        <v>114</v>
      </c>
      <c r="M4221" s="52">
        <v>14743208</v>
      </c>
      <c r="N4221" s="52">
        <v>1932764</v>
      </c>
      <c r="O4221" s="52">
        <v>29951772</v>
      </c>
      <c r="P4221" s="52">
        <v>13320876</v>
      </c>
      <c r="Q4221" s="52">
        <v>16675972</v>
      </c>
      <c r="R4221" s="52">
        <v>43272648</v>
      </c>
      <c r="S4221" s="52">
        <v>59948620</v>
      </c>
      <c r="T4221" s="70" t="s">
        <v>10556</v>
      </c>
      <c r="U4221" s="70" t="s">
        <v>10560</v>
      </c>
    </row>
    <row r="4222" spans="1:21" x14ac:dyDescent="0.2">
      <c r="A4222" s="49" t="s">
        <v>6766</v>
      </c>
      <c r="B4222" s="49" t="s">
        <v>1177</v>
      </c>
      <c r="C4222" s="50">
        <v>3830</v>
      </c>
      <c r="D4222" s="49" t="s">
        <v>1175</v>
      </c>
      <c r="E4222" s="49" t="s">
        <v>6771</v>
      </c>
      <c r="F4222" s="49" t="s">
        <v>1175</v>
      </c>
      <c r="G4222" s="49">
        <v>95025</v>
      </c>
      <c r="H4222" s="49" t="s">
        <v>1178</v>
      </c>
      <c r="I4222" s="50">
        <v>4463</v>
      </c>
      <c r="J4222" s="50">
        <v>295001002902</v>
      </c>
      <c r="K4222" s="49" t="s">
        <v>6773</v>
      </c>
      <c r="L4222" s="51">
        <v>166</v>
      </c>
      <c r="M4222" s="52">
        <v>23392279</v>
      </c>
      <c r="N4222" s="52">
        <v>3170058</v>
      </c>
      <c r="O4222" s="52">
        <v>16016449</v>
      </c>
      <c r="P4222" s="52">
        <v>3330219</v>
      </c>
      <c r="Q4222" s="52">
        <v>26562337</v>
      </c>
      <c r="R4222" s="52">
        <v>19346668</v>
      </c>
      <c r="S4222" s="52">
        <v>45909005</v>
      </c>
      <c r="T4222" s="70" t="s">
        <v>10556</v>
      </c>
      <c r="U4222" s="70" t="s">
        <v>10560</v>
      </c>
    </row>
    <row r="4223" spans="1:21" x14ac:dyDescent="0.2">
      <c r="A4223" s="49" t="s">
        <v>6766</v>
      </c>
      <c r="B4223" s="49" t="s">
        <v>1177</v>
      </c>
      <c r="C4223" s="50">
        <v>3830</v>
      </c>
      <c r="D4223" s="49" t="s">
        <v>1175</v>
      </c>
      <c r="E4223" s="49" t="s">
        <v>6778</v>
      </c>
      <c r="F4223" s="49" t="s">
        <v>1175</v>
      </c>
      <c r="G4223" s="49">
        <v>95001</v>
      </c>
      <c r="H4223" s="49" t="s">
        <v>1176</v>
      </c>
      <c r="I4223" s="50">
        <v>4463</v>
      </c>
      <c r="J4223" s="50">
        <v>295001002902</v>
      </c>
      <c r="K4223" s="49" t="s">
        <v>6773</v>
      </c>
      <c r="L4223" s="51">
        <v>13</v>
      </c>
      <c r="M4223" s="52">
        <v>1675293</v>
      </c>
      <c r="N4223" s="52">
        <v>335059</v>
      </c>
      <c r="O4223" s="52">
        <v>14975886</v>
      </c>
      <c r="P4223" s="52">
        <v>3330219</v>
      </c>
      <c r="Q4223" s="52">
        <v>2010352</v>
      </c>
      <c r="R4223" s="52">
        <v>18306105</v>
      </c>
      <c r="S4223" s="52">
        <v>20316457</v>
      </c>
      <c r="T4223" s="70" t="s">
        <v>10556</v>
      </c>
      <c r="U4223" s="70" t="s">
        <v>10560</v>
      </c>
    </row>
    <row r="4224" spans="1:21" x14ac:dyDescent="0.2">
      <c r="A4224" s="49" t="s">
        <v>5650</v>
      </c>
      <c r="B4224" s="49" t="s">
        <v>521</v>
      </c>
      <c r="C4224" s="50">
        <v>10904</v>
      </c>
      <c r="D4224" s="49" t="s">
        <v>535</v>
      </c>
      <c r="E4224" s="49" t="s">
        <v>5651</v>
      </c>
      <c r="F4224" s="49" t="s">
        <v>5652</v>
      </c>
      <c r="G4224" s="49">
        <v>25175</v>
      </c>
      <c r="H4224" s="49" t="s">
        <v>536</v>
      </c>
      <c r="I4224" s="50">
        <v>11544</v>
      </c>
      <c r="J4224" s="50">
        <v>225175000153</v>
      </c>
      <c r="K4224" s="49" t="s">
        <v>5655</v>
      </c>
      <c r="L4224" s="51">
        <v>816</v>
      </c>
      <c r="M4224" s="52">
        <v>95836109</v>
      </c>
      <c r="N4224" s="52">
        <v>0</v>
      </c>
      <c r="O4224" s="52">
        <v>24621355</v>
      </c>
      <c r="P4224" s="52">
        <v>6660438</v>
      </c>
      <c r="Q4224" s="52">
        <v>95836109</v>
      </c>
      <c r="R4224" s="52">
        <v>31281793</v>
      </c>
      <c r="S4224" s="52">
        <v>127117902</v>
      </c>
      <c r="T4224" s="70" t="s">
        <v>10556</v>
      </c>
      <c r="U4224" s="70" t="s">
        <v>10560</v>
      </c>
    </row>
    <row r="4225" spans="1:21" x14ac:dyDescent="0.2">
      <c r="A4225" s="49" t="s">
        <v>4909</v>
      </c>
      <c r="B4225" s="49" t="s">
        <v>1126</v>
      </c>
      <c r="C4225" s="50">
        <v>3825</v>
      </c>
      <c r="D4225" s="49" t="s">
        <v>1127</v>
      </c>
      <c r="E4225" s="49" t="s">
        <v>4967</v>
      </c>
      <c r="F4225" s="49" t="s">
        <v>1127</v>
      </c>
      <c r="G4225" s="49">
        <v>85410</v>
      </c>
      <c r="H4225" s="49" t="s">
        <v>1142</v>
      </c>
      <c r="I4225" s="50">
        <v>14484</v>
      </c>
      <c r="J4225" s="50">
        <v>285410000916</v>
      </c>
      <c r="K4225" s="49" t="s">
        <v>4969</v>
      </c>
      <c r="L4225" s="51">
        <v>406</v>
      </c>
      <c r="M4225" s="52">
        <v>50406460</v>
      </c>
      <c r="N4225" s="52">
        <v>8066900</v>
      </c>
      <c r="O4225" s="52">
        <v>27595966</v>
      </c>
      <c r="P4225" s="52">
        <v>6660438</v>
      </c>
      <c r="Q4225" s="52">
        <v>58473360</v>
      </c>
      <c r="R4225" s="52">
        <v>34256404</v>
      </c>
      <c r="S4225" s="52">
        <v>92729764</v>
      </c>
      <c r="T4225" s="70" t="s">
        <v>10556</v>
      </c>
      <c r="U4225" s="70" t="s">
        <v>10560</v>
      </c>
    </row>
    <row r="4226" spans="1:21" x14ac:dyDescent="0.2">
      <c r="A4226" s="49" t="s">
        <v>3078</v>
      </c>
      <c r="B4226" s="49" t="s">
        <v>919</v>
      </c>
      <c r="C4226" s="50">
        <v>3809</v>
      </c>
      <c r="D4226" s="49" t="s">
        <v>917</v>
      </c>
      <c r="E4226" s="49" t="s">
        <v>4310</v>
      </c>
      <c r="F4226" s="49" t="s">
        <v>917</v>
      </c>
      <c r="G4226" s="49">
        <v>68001</v>
      </c>
      <c r="H4226" s="49" t="s">
        <v>918</v>
      </c>
      <c r="I4226" s="50">
        <v>9064</v>
      </c>
      <c r="J4226" s="50">
        <v>168001004580</v>
      </c>
      <c r="K4226" s="49" t="s">
        <v>4316</v>
      </c>
      <c r="L4226" s="51">
        <v>1039</v>
      </c>
      <c r="M4226" s="52">
        <v>96138625</v>
      </c>
      <c r="N4226" s="52">
        <v>0</v>
      </c>
      <c r="O4226" s="52">
        <v>20529561</v>
      </c>
      <c r="P4226" s="52">
        <v>6660438</v>
      </c>
      <c r="Q4226" s="52">
        <v>96138625</v>
      </c>
      <c r="R4226" s="52">
        <v>27189999</v>
      </c>
      <c r="S4226" s="52">
        <v>123328624</v>
      </c>
      <c r="T4226" s="70" t="s">
        <v>10556</v>
      </c>
      <c r="U4226" s="70" t="s">
        <v>10560</v>
      </c>
    </row>
    <row r="4227" spans="1:21" x14ac:dyDescent="0.2">
      <c r="A4227" s="49" t="s">
        <v>4982</v>
      </c>
      <c r="B4227" s="49" t="s">
        <v>421</v>
      </c>
      <c r="C4227" s="50">
        <v>3777</v>
      </c>
      <c r="D4227" s="49" t="s">
        <v>422</v>
      </c>
      <c r="E4227" s="49" t="s">
        <v>5396</v>
      </c>
      <c r="F4227" s="49" t="s">
        <v>422</v>
      </c>
      <c r="G4227" s="49">
        <v>19743</v>
      </c>
      <c r="H4227" s="49" t="s">
        <v>450</v>
      </c>
      <c r="I4227" s="50">
        <v>3074</v>
      </c>
      <c r="J4227" s="50">
        <v>219743000961</v>
      </c>
      <c r="K4227" s="49" t="s">
        <v>5397</v>
      </c>
      <c r="L4227" s="51">
        <v>289</v>
      </c>
      <c r="M4227" s="52">
        <v>36881486</v>
      </c>
      <c r="N4227" s="52">
        <v>0</v>
      </c>
      <c r="O4227" s="52">
        <v>27483492</v>
      </c>
      <c r="P4227" s="52">
        <v>6660438</v>
      </c>
      <c r="Q4227" s="52">
        <v>36881486</v>
      </c>
      <c r="R4227" s="52">
        <v>34143930</v>
      </c>
      <c r="S4227" s="52">
        <v>71025416</v>
      </c>
      <c r="T4227" s="70" t="s">
        <v>10556</v>
      </c>
      <c r="U4227" s="70" t="s">
        <v>10560</v>
      </c>
    </row>
    <row r="4228" spans="1:21" x14ac:dyDescent="0.2">
      <c r="A4228" s="49" t="s">
        <v>5501</v>
      </c>
      <c r="B4228" s="49" t="s">
        <v>461</v>
      </c>
      <c r="C4228" s="50">
        <v>3779</v>
      </c>
      <c r="D4228" s="49" t="s">
        <v>462</v>
      </c>
      <c r="E4228" s="49" t="s">
        <v>5608</v>
      </c>
      <c r="F4228" s="49" t="s">
        <v>462</v>
      </c>
      <c r="G4228" s="49">
        <v>20570</v>
      </c>
      <c r="H4228" s="49" t="s">
        <v>480</v>
      </c>
      <c r="I4228" s="50">
        <v>20031</v>
      </c>
      <c r="J4228" s="50">
        <v>120001002240</v>
      </c>
      <c r="K4228" s="49" t="s">
        <v>5615</v>
      </c>
      <c r="L4228" s="51">
        <v>593</v>
      </c>
      <c r="M4228" s="52">
        <v>102266684</v>
      </c>
      <c r="N4228" s="52">
        <v>0</v>
      </c>
      <c r="O4228" s="52">
        <v>40427987</v>
      </c>
      <c r="P4228" s="52">
        <v>0</v>
      </c>
      <c r="Q4228" s="52">
        <v>102266684</v>
      </c>
      <c r="R4228" s="52">
        <v>40427987</v>
      </c>
      <c r="S4228" s="52">
        <v>142694671</v>
      </c>
      <c r="T4228" s="70" t="s">
        <v>10556</v>
      </c>
      <c r="U4228" s="70" t="s">
        <v>10560</v>
      </c>
    </row>
    <row r="4229" spans="1:21" x14ac:dyDescent="0.2">
      <c r="A4229" s="49" t="s">
        <v>2245</v>
      </c>
      <c r="B4229" s="49" t="s">
        <v>36</v>
      </c>
      <c r="C4229" s="50">
        <v>3759</v>
      </c>
      <c r="D4229" s="49" t="s">
        <v>34</v>
      </c>
      <c r="E4229" s="49" t="s">
        <v>7491</v>
      </c>
      <c r="F4229" s="49" t="s">
        <v>34</v>
      </c>
      <c r="G4229" s="49">
        <v>5001</v>
      </c>
      <c r="H4229" s="49" t="s">
        <v>35</v>
      </c>
      <c r="I4229" s="50">
        <v>9789</v>
      </c>
      <c r="J4229" s="50">
        <v>105001000108</v>
      </c>
      <c r="K4229" s="49" t="s">
        <v>7540</v>
      </c>
      <c r="L4229" s="51">
        <v>1538</v>
      </c>
      <c r="M4229" s="52">
        <v>174602754</v>
      </c>
      <c r="N4229" s="52">
        <v>20199456</v>
      </c>
      <c r="O4229" s="52">
        <v>20461051</v>
      </c>
      <c r="P4229" s="52">
        <v>0</v>
      </c>
      <c r="Q4229" s="52">
        <v>194802210</v>
      </c>
      <c r="R4229" s="52">
        <v>20461051</v>
      </c>
      <c r="S4229" s="52">
        <v>215263261</v>
      </c>
      <c r="T4229" s="70" t="s">
        <v>10556</v>
      </c>
      <c r="U4229" s="70" t="s">
        <v>10560</v>
      </c>
    </row>
    <row r="4230" spans="1:21" x14ac:dyDescent="0.2">
      <c r="A4230" s="49" t="s">
        <v>7072</v>
      </c>
      <c r="B4230" s="49" t="s">
        <v>713</v>
      </c>
      <c r="C4230" s="50">
        <v>4449</v>
      </c>
      <c r="D4230" s="49" t="s">
        <v>711</v>
      </c>
      <c r="E4230" s="49" t="s">
        <v>8764</v>
      </c>
      <c r="F4230" s="49" t="s">
        <v>711</v>
      </c>
      <c r="G4230" s="49">
        <v>44001</v>
      </c>
      <c r="H4230" s="49" t="s">
        <v>712</v>
      </c>
      <c r="I4230" s="50">
        <v>3494</v>
      </c>
      <c r="J4230" s="50">
        <v>144001001878</v>
      </c>
      <c r="K4230" s="49" t="s">
        <v>8799</v>
      </c>
      <c r="L4230" s="51">
        <v>2600</v>
      </c>
      <c r="M4230" s="52">
        <v>309045239</v>
      </c>
      <c r="N4230" s="52">
        <v>8930693</v>
      </c>
      <c r="O4230" s="52">
        <v>33161223</v>
      </c>
      <c r="P4230" s="52">
        <v>6660438</v>
      </c>
      <c r="Q4230" s="52">
        <v>317975932</v>
      </c>
      <c r="R4230" s="52">
        <v>39821661</v>
      </c>
      <c r="S4230" s="52">
        <v>357797593</v>
      </c>
      <c r="T4230" s="70" t="s">
        <v>10556</v>
      </c>
      <c r="U4230" s="70" t="s">
        <v>10560</v>
      </c>
    </row>
    <row r="4231" spans="1:21" x14ac:dyDescent="0.2">
      <c r="A4231" s="49" t="s">
        <v>3078</v>
      </c>
      <c r="B4231" s="49" t="s">
        <v>919</v>
      </c>
      <c r="C4231" s="50">
        <v>4700</v>
      </c>
      <c r="D4231" s="49" t="s">
        <v>974</v>
      </c>
      <c r="E4231" s="49" t="s">
        <v>8628</v>
      </c>
      <c r="F4231" s="49" t="s">
        <v>974</v>
      </c>
      <c r="G4231" s="49">
        <v>68547</v>
      </c>
      <c r="H4231" s="49" t="s">
        <v>975</v>
      </c>
      <c r="I4231" s="50">
        <v>20088</v>
      </c>
      <c r="J4231" s="50">
        <v>168547000011</v>
      </c>
      <c r="K4231" s="49" t="s">
        <v>8629</v>
      </c>
      <c r="L4231" s="51">
        <v>3148</v>
      </c>
      <c r="M4231" s="52">
        <v>309068488</v>
      </c>
      <c r="N4231" s="52">
        <v>0</v>
      </c>
      <c r="O4231" s="52">
        <v>20528221</v>
      </c>
      <c r="P4231" s="52">
        <v>26641753</v>
      </c>
      <c r="Q4231" s="52">
        <v>309068488</v>
      </c>
      <c r="R4231" s="52">
        <v>47169974</v>
      </c>
      <c r="S4231" s="52">
        <v>356238462</v>
      </c>
      <c r="T4231" s="70" t="s">
        <v>10556</v>
      </c>
      <c r="U4231" s="70" t="s">
        <v>10560</v>
      </c>
    </row>
    <row r="4232" spans="1:21" x14ac:dyDescent="0.2">
      <c r="A4232" s="49" t="s">
        <v>2245</v>
      </c>
      <c r="B4232" s="49" t="s">
        <v>36</v>
      </c>
      <c r="C4232" s="50">
        <v>3763</v>
      </c>
      <c r="D4232" s="49" t="s">
        <v>155</v>
      </c>
      <c r="E4232" s="49" t="s">
        <v>9942</v>
      </c>
      <c r="F4232" s="49" t="s">
        <v>155</v>
      </c>
      <c r="G4232" s="49">
        <v>5837</v>
      </c>
      <c r="H4232" s="49" t="s">
        <v>156</v>
      </c>
      <c r="I4232" s="50">
        <v>4253</v>
      </c>
      <c r="J4232" s="50">
        <v>205837000531</v>
      </c>
      <c r="K4232" s="49" t="s">
        <v>9820</v>
      </c>
      <c r="L4232" s="51">
        <v>1599</v>
      </c>
      <c r="M4232" s="52">
        <v>246797452</v>
      </c>
      <c r="N4232" s="52">
        <v>6167012</v>
      </c>
      <c r="O4232" s="52">
        <v>33900715</v>
      </c>
      <c r="P4232" s="52">
        <v>26641753</v>
      </c>
      <c r="Q4232" s="52">
        <v>252964464</v>
      </c>
      <c r="R4232" s="52">
        <v>60542468</v>
      </c>
      <c r="S4232" s="52">
        <v>313506932</v>
      </c>
      <c r="T4232" s="70" t="s">
        <v>10556</v>
      </c>
      <c r="U4232" s="70" t="s">
        <v>10560</v>
      </c>
    </row>
    <row r="4233" spans="1:21" x14ac:dyDescent="0.2">
      <c r="A4233" s="49" t="s">
        <v>4581</v>
      </c>
      <c r="B4233" s="49" t="s">
        <v>1025</v>
      </c>
      <c r="C4233" s="50">
        <v>3815</v>
      </c>
      <c r="D4233" s="49" t="s">
        <v>1026</v>
      </c>
      <c r="E4233" s="49" t="s">
        <v>9818</v>
      </c>
      <c r="F4233" s="49" t="s">
        <v>1026</v>
      </c>
      <c r="G4233" s="49">
        <v>73671</v>
      </c>
      <c r="H4233" s="49" t="s">
        <v>1064</v>
      </c>
      <c r="I4233" s="50">
        <v>8358</v>
      </c>
      <c r="J4233" s="50">
        <v>173671000201</v>
      </c>
      <c r="K4233" s="49" t="s">
        <v>9820</v>
      </c>
      <c r="L4233" s="51">
        <v>986</v>
      </c>
      <c r="M4233" s="52">
        <v>107202350</v>
      </c>
      <c r="N4233" s="52">
        <v>0</v>
      </c>
      <c r="O4233" s="52">
        <v>28966103</v>
      </c>
      <c r="P4233" s="52">
        <v>6660438</v>
      </c>
      <c r="Q4233" s="52">
        <v>107202350</v>
      </c>
      <c r="R4233" s="52">
        <v>35626541</v>
      </c>
      <c r="S4233" s="52">
        <v>142828891</v>
      </c>
      <c r="T4233" s="70" t="s">
        <v>10556</v>
      </c>
      <c r="U4233" s="70" t="s">
        <v>10560</v>
      </c>
    </row>
    <row r="4234" spans="1:21" x14ac:dyDescent="0.2">
      <c r="A4234" s="49" t="s">
        <v>2872</v>
      </c>
      <c r="B4234" s="49" t="s">
        <v>1073</v>
      </c>
      <c r="C4234" s="50">
        <v>4815</v>
      </c>
      <c r="D4234" s="49" t="s">
        <v>1095</v>
      </c>
      <c r="E4234" s="49" t="s">
        <v>7054</v>
      </c>
      <c r="F4234" s="49" t="s">
        <v>7055</v>
      </c>
      <c r="G4234" s="49">
        <v>76364</v>
      </c>
      <c r="H4234" s="49" t="s">
        <v>1096</v>
      </c>
      <c r="I4234" s="50">
        <v>6587</v>
      </c>
      <c r="J4234" s="50">
        <v>176364000015</v>
      </c>
      <c r="K4234" s="49" t="s">
        <v>7059</v>
      </c>
      <c r="L4234" s="51">
        <v>1643</v>
      </c>
      <c r="M4234" s="52">
        <v>162412100</v>
      </c>
      <c r="N4234" s="52">
        <v>18883920</v>
      </c>
      <c r="O4234" s="52">
        <v>20738719</v>
      </c>
      <c r="P4234" s="52">
        <v>6660438</v>
      </c>
      <c r="Q4234" s="52">
        <v>181296020</v>
      </c>
      <c r="R4234" s="52">
        <v>27399157</v>
      </c>
      <c r="S4234" s="52">
        <v>208695177</v>
      </c>
      <c r="T4234" s="70" t="s">
        <v>10556</v>
      </c>
      <c r="U4234" s="70" t="s">
        <v>10560</v>
      </c>
    </row>
    <row r="4235" spans="1:21" x14ac:dyDescent="0.2">
      <c r="A4235" s="49" t="s">
        <v>4312</v>
      </c>
      <c r="B4235" s="49" t="s">
        <v>393</v>
      </c>
      <c r="C4235" s="50">
        <v>3806</v>
      </c>
      <c r="D4235" s="49" t="s">
        <v>902</v>
      </c>
      <c r="E4235" s="49" t="s">
        <v>8574</v>
      </c>
      <c r="F4235" s="49" t="s">
        <v>902</v>
      </c>
      <c r="G4235" s="49">
        <v>66001</v>
      </c>
      <c r="H4235" s="49" t="s">
        <v>903</v>
      </c>
      <c r="I4235" s="50">
        <v>1520</v>
      </c>
      <c r="J4235" s="50">
        <v>166001000077</v>
      </c>
      <c r="K4235" s="49" t="s">
        <v>8597</v>
      </c>
      <c r="L4235" s="51">
        <v>739</v>
      </c>
      <c r="M4235" s="52">
        <v>67589661</v>
      </c>
      <c r="N4235" s="52">
        <v>0</v>
      </c>
      <c r="O4235" s="52">
        <v>20596291</v>
      </c>
      <c r="P4235" s="52">
        <v>26641753</v>
      </c>
      <c r="Q4235" s="52">
        <v>67589661</v>
      </c>
      <c r="R4235" s="52">
        <v>47238044</v>
      </c>
      <c r="S4235" s="52">
        <v>114827705</v>
      </c>
      <c r="T4235" s="70" t="s">
        <v>10556</v>
      </c>
      <c r="U4235" s="70" t="s">
        <v>10560</v>
      </c>
    </row>
    <row r="4236" spans="1:21" x14ac:dyDescent="0.2">
      <c r="A4236" s="49" t="s">
        <v>2245</v>
      </c>
      <c r="B4236" s="49" t="s">
        <v>36</v>
      </c>
      <c r="C4236" s="50">
        <v>3760</v>
      </c>
      <c r="D4236" s="49" t="s">
        <v>55</v>
      </c>
      <c r="E4236" s="49" t="s">
        <v>3253</v>
      </c>
      <c r="F4236" s="49" t="s">
        <v>55</v>
      </c>
      <c r="G4236" s="49">
        <v>5088</v>
      </c>
      <c r="H4236" s="49" t="s">
        <v>56</v>
      </c>
      <c r="I4236" s="50">
        <v>11488</v>
      </c>
      <c r="J4236" s="50">
        <v>105088001521</v>
      </c>
      <c r="K4236" s="49" t="s">
        <v>3269</v>
      </c>
      <c r="L4236" s="51">
        <v>2042</v>
      </c>
      <c r="M4236" s="52">
        <v>191739349</v>
      </c>
      <c r="N4236" s="52">
        <v>0</v>
      </c>
      <c r="O4236" s="52">
        <v>20533054</v>
      </c>
      <c r="P4236" s="52">
        <v>6660438</v>
      </c>
      <c r="Q4236" s="52">
        <v>191739349</v>
      </c>
      <c r="R4236" s="52">
        <v>27193492</v>
      </c>
      <c r="S4236" s="52">
        <v>218932841</v>
      </c>
      <c r="T4236" s="70" t="s">
        <v>10556</v>
      </c>
      <c r="U4236" s="70" t="s">
        <v>10560</v>
      </c>
    </row>
    <row r="4237" spans="1:21" x14ac:dyDescent="0.2">
      <c r="A4237" s="49" t="s">
        <v>2872</v>
      </c>
      <c r="B4237" s="49" t="s">
        <v>1073</v>
      </c>
      <c r="C4237" s="50">
        <v>3818</v>
      </c>
      <c r="D4237" s="49" t="s">
        <v>1071</v>
      </c>
      <c r="E4237" s="49" t="s">
        <v>4565</v>
      </c>
      <c r="F4237" s="49" t="s">
        <v>1071</v>
      </c>
      <c r="G4237" s="49">
        <v>76001</v>
      </c>
      <c r="H4237" s="49" t="s">
        <v>1072</v>
      </c>
      <c r="I4237" s="50">
        <v>15798</v>
      </c>
      <c r="J4237" s="50">
        <v>176001020065</v>
      </c>
      <c r="K4237" s="49" t="s">
        <v>4635</v>
      </c>
      <c r="L4237" s="51">
        <v>1603</v>
      </c>
      <c r="M4237" s="52">
        <v>151640231</v>
      </c>
      <c r="N4237" s="52">
        <v>16262046</v>
      </c>
      <c r="O4237" s="52">
        <v>20227905</v>
      </c>
      <c r="P4237" s="52">
        <v>26641753</v>
      </c>
      <c r="Q4237" s="52">
        <v>167902277</v>
      </c>
      <c r="R4237" s="52">
        <v>46869658</v>
      </c>
      <c r="S4237" s="52">
        <v>214771935</v>
      </c>
      <c r="T4237" s="70" t="s">
        <v>10556</v>
      </c>
      <c r="U4237" s="70" t="s">
        <v>10560</v>
      </c>
    </row>
    <row r="4238" spans="1:21" x14ac:dyDescent="0.2">
      <c r="A4238" s="49" t="s">
        <v>6798</v>
      </c>
      <c r="B4238" s="49" t="s">
        <v>674</v>
      </c>
      <c r="C4238" s="50">
        <v>3791</v>
      </c>
      <c r="D4238" s="49" t="s">
        <v>672</v>
      </c>
      <c r="E4238" s="49" t="s">
        <v>8253</v>
      </c>
      <c r="F4238" s="49" t="s">
        <v>672</v>
      </c>
      <c r="G4238" s="49">
        <v>41001</v>
      </c>
      <c r="H4238" s="49" t="s">
        <v>673</v>
      </c>
      <c r="I4238" s="50">
        <v>12226</v>
      </c>
      <c r="J4238" s="50">
        <v>141001004061</v>
      </c>
      <c r="K4238" s="49" t="s">
        <v>8257</v>
      </c>
      <c r="L4238" s="51">
        <v>942</v>
      </c>
      <c r="M4238" s="52">
        <v>89812359</v>
      </c>
      <c r="N4238" s="52">
        <v>9673965</v>
      </c>
      <c r="O4238" s="52">
        <v>20949499</v>
      </c>
      <c r="P4238" s="52">
        <v>6660438</v>
      </c>
      <c r="Q4238" s="52">
        <v>99486324</v>
      </c>
      <c r="R4238" s="52">
        <v>27609937</v>
      </c>
      <c r="S4238" s="52">
        <v>127096261</v>
      </c>
      <c r="T4238" s="70" t="s">
        <v>10556</v>
      </c>
      <c r="U4238" s="70" t="s">
        <v>10560</v>
      </c>
    </row>
    <row r="4239" spans="1:21" x14ac:dyDescent="0.2">
      <c r="A4239" s="49" t="s">
        <v>2872</v>
      </c>
      <c r="B4239" s="49" t="s">
        <v>1073</v>
      </c>
      <c r="C4239" s="50">
        <v>3817</v>
      </c>
      <c r="D4239" s="49" t="s">
        <v>1074</v>
      </c>
      <c r="E4239" s="49" t="s">
        <v>10031</v>
      </c>
      <c r="F4239" s="49" t="s">
        <v>1074</v>
      </c>
      <c r="G4239" s="49">
        <v>76113</v>
      </c>
      <c r="H4239" s="49" t="s">
        <v>1082</v>
      </c>
      <c r="I4239" s="50">
        <v>5927</v>
      </c>
      <c r="J4239" s="50">
        <v>276113000011</v>
      </c>
      <c r="K4239" s="49" t="s">
        <v>10034</v>
      </c>
      <c r="L4239" s="51">
        <v>530</v>
      </c>
      <c r="M4239" s="52">
        <v>64489051</v>
      </c>
      <c r="N4239" s="52">
        <v>1704508</v>
      </c>
      <c r="O4239" s="52">
        <v>26524705</v>
      </c>
      <c r="P4239" s="52">
        <v>6660438</v>
      </c>
      <c r="Q4239" s="52">
        <v>66193559</v>
      </c>
      <c r="R4239" s="52">
        <v>33185143</v>
      </c>
      <c r="S4239" s="52">
        <v>99378702</v>
      </c>
      <c r="T4239" s="70" t="s">
        <v>10556</v>
      </c>
      <c r="U4239" s="70" t="s">
        <v>10560</v>
      </c>
    </row>
    <row r="4240" spans="1:21" x14ac:dyDescent="0.2">
      <c r="A4240" s="49" t="s">
        <v>5921</v>
      </c>
      <c r="B4240" s="49" t="s">
        <v>211</v>
      </c>
      <c r="C4240" s="50">
        <v>3781</v>
      </c>
      <c r="D4240" s="49" t="s">
        <v>489</v>
      </c>
      <c r="E4240" s="49" t="s">
        <v>5922</v>
      </c>
      <c r="F4240" s="49" t="s">
        <v>489</v>
      </c>
      <c r="G4240" s="49">
        <v>23068</v>
      </c>
      <c r="H4240" s="49" t="s">
        <v>490</v>
      </c>
      <c r="I4240" s="50">
        <v>26786</v>
      </c>
      <c r="J4240" s="50">
        <v>223068000075</v>
      </c>
      <c r="K4240" s="49" t="s">
        <v>5929</v>
      </c>
      <c r="L4240" s="51">
        <v>389</v>
      </c>
      <c r="M4240" s="52">
        <v>61798294</v>
      </c>
      <c r="N4240" s="52">
        <v>12359659</v>
      </c>
      <c r="O4240" s="52">
        <v>36076366</v>
      </c>
      <c r="P4240" s="52">
        <v>6660438</v>
      </c>
      <c r="Q4240" s="52">
        <v>74157953</v>
      </c>
      <c r="R4240" s="52">
        <v>42736804</v>
      </c>
      <c r="S4240" s="52">
        <v>116894757</v>
      </c>
      <c r="T4240" s="70" t="s">
        <v>10556</v>
      </c>
      <c r="U4240" s="70" t="s">
        <v>10560</v>
      </c>
    </row>
    <row r="4241" spans="1:21" x14ac:dyDescent="0.2">
      <c r="A4241" s="49" t="s">
        <v>5650</v>
      </c>
      <c r="B4241" s="49" t="s">
        <v>521</v>
      </c>
      <c r="C4241" s="50">
        <v>3788</v>
      </c>
      <c r="D4241" s="49" t="s">
        <v>607</v>
      </c>
      <c r="E4241" s="49" t="s">
        <v>9340</v>
      </c>
      <c r="F4241" s="49" t="s">
        <v>607</v>
      </c>
      <c r="G4241" s="49">
        <v>25754</v>
      </c>
      <c r="H4241" s="49" t="s">
        <v>608</v>
      </c>
      <c r="I4241" s="50">
        <v>18933</v>
      </c>
      <c r="J4241" s="50">
        <v>125754001973</v>
      </c>
      <c r="K4241" s="49" t="s">
        <v>9342</v>
      </c>
      <c r="L4241" s="51">
        <v>964</v>
      </c>
      <c r="M4241" s="52">
        <v>86432662</v>
      </c>
      <c r="N4241" s="52">
        <v>0</v>
      </c>
      <c r="O4241" s="52">
        <v>20489319</v>
      </c>
      <c r="P4241" s="52">
        <v>19981315</v>
      </c>
      <c r="Q4241" s="52">
        <v>86432662</v>
      </c>
      <c r="R4241" s="52">
        <v>40470634</v>
      </c>
      <c r="S4241" s="52">
        <v>126903296</v>
      </c>
      <c r="T4241" s="70" t="s">
        <v>10556</v>
      </c>
      <c r="U4241" s="70" t="s">
        <v>10560</v>
      </c>
    </row>
    <row r="4242" spans="1:21" x14ac:dyDescent="0.2">
      <c r="A4242" s="49" t="s">
        <v>3078</v>
      </c>
      <c r="B4242" s="49" t="s">
        <v>919</v>
      </c>
      <c r="C4242" s="50">
        <v>3808</v>
      </c>
      <c r="D4242" s="49" t="s">
        <v>920</v>
      </c>
      <c r="E4242" s="49" t="s">
        <v>9161</v>
      </c>
      <c r="F4242" s="49" t="s">
        <v>920</v>
      </c>
      <c r="G4242" s="49">
        <v>68464</v>
      </c>
      <c r="H4242" s="49" t="s">
        <v>966</v>
      </c>
      <c r="I4242" s="50">
        <v>16841</v>
      </c>
      <c r="J4242" s="50">
        <v>268464000235</v>
      </c>
      <c r="K4242" s="49" t="s">
        <v>9162</v>
      </c>
      <c r="L4242" s="51">
        <v>163</v>
      </c>
      <c r="M4242" s="52">
        <v>21506503</v>
      </c>
      <c r="N4242" s="52">
        <v>4229056</v>
      </c>
      <c r="O4242" s="52">
        <v>29229996</v>
      </c>
      <c r="P4242" s="52">
        <v>6660438</v>
      </c>
      <c r="Q4242" s="52">
        <v>25735559</v>
      </c>
      <c r="R4242" s="52">
        <v>35890434</v>
      </c>
      <c r="S4242" s="52">
        <v>61625993</v>
      </c>
      <c r="T4242" s="70" t="s">
        <v>10556</v>
      </c>
      <c r="U4242" s="70" t="s">
        <v>10560</v>
      </c>
    </row>
    <row r="4243" spans="1:21" x14ac:dyDescent="0.2">
      <c r="A4243" s="49" t="s">
        <v>4982</v>
      </c>
      <c r="B4243" s="49" t="s">
        <v>421</v>
      </c>
      <c r="C4243" s="50">
        <v>3777</v>
      </c>
      <c r="D4243" s="49" t="s">
        <v>422</v>
      </c>
      <c r="E4243" s="49" t="s">
        <v>5370</v>
      </c>
      <c r="F4243" s="49" t="s">
        <v>422</v>
      </c>
      <c r="G4243" s="49">
        <v>19698</v>
      </c>
      <c r="H4243" s="49" t="s">
        <v>449</v>
      </c>
      <c r="I4243" s="50">
        <v>120056</v>
      </c>
      <c r="J4243" s="50">
        <v>119698000250</v>
      </c>
      <c r="K4243" s="49" t="s">
        <v>5382</v>
      </c>
      <c r="L4243" s="51">
        <v>914</v>
      </c>
      <c r="M4243" s="52">
        <v>89695456</v>
      </c>
      <c r="N4243" s="52">
        <v>0</v>
      </c>
      <c r="O4243" s="52">
        <v>26973965</v>
      </c>
      <c r="P4243" s="52">
        <v>19981315</v>
      </c>
      <c r="Q4243" s="52">
        <v>89695456</v>
      </c>
      <c r="R4243" s="52">
        <v>46955280</v>
      </c>
      <c r="S4243" s="52">
        <v>136650736</v>
      </c>
      <c r="T4243" s="70" t="s">
        <v>10556</v>
      </c>
      <c r="U4243" s="70" t="s">
        <v>10560</v>
      </c>
    </row>
    <row r="4244" spans="1:21" x14ac:dyDescent="0.2">
      <c r="A4244" s="49" t="s">
        <v>5921</v>
      </c>
      <c r="B4244" s="49" t="s">
        <v>211</v>
      </c>
      <c r="C4244" s="50">
        <v>3781</v>
      </c>
      <c r="D4244" s="49" t="s">
        <v>489</v>
      </c>
      <c r="E4244" s="49" t="s">
        <v>6170</v>
      </c>
      <c r="F4244" s="49" t="s">
        <v>489</v>
      </c>
      <c r="G4244" s="49">
        <v>23855</v>
      </c>
      <c r="H4244" s="49" t="s">
        <v>518</v>
      </c>
      <c r="I4244" s="50">
        <v>20906</v>
      </c>
      <c r="J4244" s="50">
        <v>323855000419</v>
      </c>
      <c r="K4244" s="49" t="s">
        <v>6175</v>
      </c>
      <c r="L4244" s="51">
        <v>792</v>
      </c>
      <c r="M4244" s="52">
        <v>111364601</v>
      </c>
      <c r="N4244" s="52">
        <v>0</v>
      </c>
      <c r="O4244" s="52">
        <v>38212846</v>
      </c>
      <c r="P4244" s="52">
        <v>19981315</v>
      </c>
      <c r="Q4244" s="52">
        <v>111364601</v>
      </c>
      <c r="R4244" s="52">
        <v>58194161</v>
      </c>
      <c r="S4244" s="52">
        <v>169558762</v>
      </c>
      <c r="T4244" s="70" t="s">
        <v>10556</v>
      </c>
      <c r="U4244" s="70" t="s">
        <v>10560</v>
      </c>
    </row>
    <row r="4245" spans="1:21" x14ac:dyDescent="0.2">
      <c r="A4245" s="49" t="s">
        <v>3660</v>
      </c>
      <c r="B4245" s="49" t="s">
        <v>59</v>
      </c>
      <c r="C4245" s="50">
        <v>3767</v>
      </c>
      <c r="D4245" s="49" t="s">
        <v>201</v>
      </c>
      <c r="E4245" s="49" t="s">
        <v>3680</v>
      </c>
      <c r="F4245" s="49" t="s">
        <v>201</v>
      </c>
      <c r="G4245" s="49">
        <v>13052</v>
      </c>
      <c r="H4245" s="49" t="s">
        <v>205</v>
      </c>
      <c r="I4245" s="50">
        <v>7172</v>
      </c>
      <c r="J4245" s="50">
        <v>113052000431</v>
      </c>
      <c r="K4245" s="49" t="s">
        <v>3682</v>
      </c>
      <c r="L4245" s="51">
        <v>915</v>
      </c>
      <c r="M4245" s="52">
        <v>102713421</v>
      </c>
      <c r="N4245" s="52">
        <v>0</v>
      </c>
      <c r="O4245" s="52">
        <v>25002288</v>
      </c>
      <c r="P4245" s="52">
        <v>6660438</v>
      </c>
      <c r="Q4245" s="52">
        <v>102713421</v>
      </c>
      <c r="R4245" s="52">
        <v>31662726</v>
      </c>
      <c r="S4245" s="52">
        <v>134376147</v>
      </c>
      <c r="T4245" s="70" t="s">
        <v>10556</v>
      </c>
      <c r="U4245" s="70" t="s">
        <v>10560</v>
      </c>
    </row>
    <row r="4246" spans="1:21" x14ac:dyDescent="0.2">
      <c r="A4246" s="49" t="s">
        <v>5921</v>
      </c>
      <c r="B4246" s="49" t="s">
        <v>211</v>
      </c>
      <c r="C4246" s="50">
        <v>3783</v>
      </c>
      <c r="D4246" s="49" t="s">
        <v>498</v>
      </c>
      <c r="E4246" s="49" t="s">
        <v>7178</v>
      </c>
      <c r="F4246" s="49" t="s">
        <v>498</v>
      </c>
      <c r="G4246" s="49">
        <v>23417</v>
      </c>
      <c r="H4246" s="49" t="s">
        <v>499</v>
      </c>
      <c r="I4246" s="50">
        <v>16259</v>
      </c>
      <c r="J4246" s="50">
        <v>223417001581</v>
      </c>
      <c r="K4246" s="49" t="s">
        <v>7181</v>
      </c>
      <c r="L4246" s="51">
        <v>318</v>
      </c>
      <c r="M4246" s="52">
        <v>45988141</v>
      </c>
      <c r="N4246" s="52">
        <v>9197628</v>
      </c>
      <c r="O4246" s="52">
        <v>32424089</v>
      </c>
      <c r="P4246" s="52">
        <v>6660438</v>
      </c>
      <c r="Q4246" s="52">
        <v>55185769</v>
      </c>
      <c r="R4246" s="52">
        <v>39084527</v>
      </c>
      <c r="S4246" s="52">
        <v>94270296</v>
      </c>
      <c r="T4246" s="70" t="s">
        <v>10556</v>
      </c>
      <c r="U4246" s="70" t="s">
        <v>10560</v>
      </c>
    </row>
    <row r="4247" spans="1:21" x14ac:dyDescent="0.2">
      <c r="A4247" s="49" t="s">
        <v>5501</v>
      </c>
      <c r="B4247" s="49" t="s">
        <v>461</v>
      </c>
      <c r="C4247" s="50">
        <v>3780</v>
      </c>
      <c r="D4247" s="49" t="s">
        <v>459</v>
      </c>
      <c r="E4247" s="49" t="s">
        <v>10140</v>
      </c>
      <c r="F4247" s="49" t="s">
        <v>459</v>
      </c>
      <c r="G4247" s="49">
        <v>20001</v>
      </c>
      <c r="H4247" s="49" t="s">
        <v>460</v>
      </c>
      <c r="I4247" s="50">
        <v>15918</v>
      </c>
      <c r="J4247" s="50">
        <v>120001003751</v>
      </c>
      <c r="K4247" s="49" t="s">
        <v>10176</v>
      </c>
      <c r="L4247" s="51">
        <v>1529</v>
      </c>
      <c r="M4247" s="52">
        <v>155928474</v>
      </c>
      <c r="N4247" s="52">
        <v>12872153</v>
      </c>
      <c r="O4247" s="52">
        <v>28421423</v>
      </c>
      <c r="P4247" s="52">
        <v>26641753</v>
      </c>
      <c r="Q4247" s="52">
        <v>168800627</v>
      </c>
      <c r="R4247" s="52">
        <v>55063176</v>
      </c>
      <c r="S4247" s="52">
        <v>223863803</v>
      </c>
      <c r="T4247" s="70" t="s">
        <v>10556</v>
      </c>
      <c r="U4247" s="70" t="s">
        <v>10560</v>
      </c>
    </row>
    <row r="4248" spans="1:21" x14ac:dyDescent="0.2">
      <c r="A4248" s="49" t="s">
        <v>5501</v>
      </c>
      <c r="B4248" s="49" t="s">
        <v>461</v>
      </c>
      <c r="C4248" s="50">
        <v>3780</v>
      </c>
      <c r="D4248" s="49" t="s">
        <v>459</v>
      </c>
      <c r="E4248" s="49" t="s">
        <v>10140</v>
      </c>
      <c r="F4248" s="49" t="s">
        <v>459</v>
      </c>
      <c r="G4248" s="49">
        <v>20001</v>
      </c>
      <c r="H4248" s="49" t="s">
        <v>460</v>
      </c>
      <c r="I4248" s="50">
        <v>15922</v>
      </c>
      <c r="J4248" s="50">
        <v>120001069246</v>
      </c>
      <c r="K4248" s="49" t="s">
        <v>10154</v>
      </c>
      <c r="L4248" s="51">
        <v>3346</v>
      </c>
      <c r="M4248" s="52">
        <v>344971080</v>
      </c>
      <c r="N4248" s="52">
        <v>13351707</v>
      </c>
      <c r="O4248" s="52">
        <v>28421423</v>
      </c>
      <c r="P4248" s="52">
        <v>26641753</v>
      </c>
      <c r="Q4248" s="52">
        <v>358322787</v>
      </c>
      <c r="R4248" s="52">
        <v>55063176</v>
      </c>
      <c r="S4248" s="52">
        <v>413385963</v>
      </c>
      <c r="T4248" s="70" t="s">
        <v>10556</v>
      </c>
      <c r="U4248" s="70" t="s">
        <v>10560</v>
      </c>
    </row>
    <row r="4249" spans="1:21" x14ac:dyDescent="0.2">
      <c r="A4249" s="49" t="s">
        <v>3660</v>
      </c>
      <c r="B4249" s="49" t="s">
        <v>59</v>
      </c>
      <c r="C4249" s="50">
        <v>4910</v>
      </c>
      <c r="D4249" s="49" t="s">
        <v>199</v>
      </c>
      <c r="E4249" s="49" t="s">
        <v>4819</v>
      </c>
      <c r="F4249" s="49" t="s">
        <v>199</v>
      </c>
      <c r="G4249" s="49">
        <v>13001</v>
      </c>
      <c r="H4249" s="49" t="s">
        <v>200</v>
      </c>
      <c r="I4249" s="50">
        <v>25769</v>
      </c>
      <c r="J4249" s="50">
        <v>113001028483</v>
      </c>
      <c r="K4249" s="49" t="s">
        <v>4833</v>
      </c>
      <c r="L4249" s="51">
        <v>342</v>
      </c>
      <c r="M4249" s="52">
        <v>40786373</v>
      </c>
      <c r="N4249" s="52">
        <v>0</v>
      </c>
      <c r="O4249" s="52">
        <v>21976481</v>
      </c>
      <c r="P4249" s="52">
        <v>0</v>
      </c>
      <c r="Q4249" s="52">
        <v>40786373</v>
      </c>
      <c r="R4249" s="52">
        <v>21976481</v>
      </c>
      <c r="S4249" s="52">
        <v>62762854</v>
      </c>
      <c r="T4249" s="70" t="s">
        <v>10556</v>
      </c>
      <c r="U4249" s="70" t="s">
        <v>10560</v>
      </c>
    </row>
    <row r="4250" spans="1:21" x14ac:dyDescent="0.2">
      <c r="A4250" s="49" t="s">
        <v>3078</v>
      </c>
      <c r="B4250" s="49" t="s">
        <v>919</v>
      </c>
      <c r="C4250" s="50">
        <v>3810</v>
      </c>
      <c r="D4250" s="49" t="s">
        <v>924</v>
      </c>
      <c r="E4250" s="49" t="s">
        <v>3079</v>
      </c>
      <c r="F4250" s="49" t="s">
        <v>924</v>
      </c>
      <c r="G4250" s="49">
        <v>68081</v>
      </c>
      <c r="H4250" s="49" t="s">
        <v>925</v>
      </c>
      <c r="I4250" s="50">
        <v>4641</v>
      </c>
      <c r="J4250" s="50">
        <v>168081003732</v>
      </c>
      <c r="K4250" s="49" t="s">
        <v>3092</v>
      </c>
      <c r="L4250" s="51">
        <v>2290</v>
      </c>
      <c r="M4250" s="52">
        <v>245424432</v>
      </c>
      <c r="N4250" s="52">
        <v>16080956</v>
      </c>
      <c r="O4250" s="52">
        <v>21800694</v>
      </c>
      <c r="P4250" s="52">
        <v>6660438</v>
      </c>
      <c r="Q4250" s="52">
        <v>261505388</v>
      </c>
      <c r="R4250" s="52">
        <v>28461132</v>
      </c>
      <c r="S4250" s="52">
        <v>289966520</v>
      </c>
      <c r="T4250" s="70" t="s">
        <v>10556</v>
      </c>
      <c r="U4250" s="70" t="s">
        <v>10560</v>
      </c>
    </row>
    <row r="4251" spans="1:21" x14ac:dyDescent="0.2">
      <c r="A4251" s="49" t="s">
        <v>2945</v>
      </c>
      <c r="B4251" s="49" t="s">
        <v>891</v>
      </c>
      <c r="C4251" s="50">
        <v>3804</v>
      </c>
      <c r="D4251" s="49" t="s">
        <v>890</v>
      </c>
      <c r="E4251" s="49" t="s">
        <v>2946</v>
      </c>
      <c r="F4251" s="49" t="s">
        <v>890</v>
      </c>
      <c r="G4251" s="49">
        <v>63001</v>
      </c>
      <c r="H4251" s="49" t="s">
        <v>52</v>
      </c>
      <c r="I4251" s="50">
        <v>4615</v>
      </c>
      <c r="J4251" s="50">
        <v>163001002941</v>
      </c>
      <c r="K4251" s="49" t="s">
        <v>2966</v>
      </c>
      <c r="L4251" s="51">
        <v>2927</v>
      </c>
      <c r="M4251" s="52">
        <v>279110681</v>
      </c>
      <c r="N4251" s="52">
        <v>32542501</v>
      </c>
      <c r="O4251" s="52">
        <v>20491461</v>
      </c>
      <c r="P4251" s="52">
        <v>26641753</v>
      </c>
      <c r="Q4251" s="52">
        <v>311653182</v>
      </c>
      <c r="R4251" s="52">
        <v>47133214</v>
      </c>
      <c r="S4251" s="52">
        <v>358786396</v>
      </c>
      <c r="T4251" s="70" t="s">
        <v>10556</v>
      </c>
      <c r="U4251" s="70" t="s">
        <v>10560</v>
      </c>
    </row>
    <row r="4252" spans="1:21" x14ac:dyDescent="0.2">
      <c r="A4252" s="49" t="s">
        <v>6798</v>
      </c>
      <c r="B4252" s="49" t="s">
        <v>674</v>
      </c>
      <c r="C4252" s="50">
        <v>3790</v>
      </c>
      <c r="D4252" s="49" t="s">
        <v>675</v>
      </c>
      <c r="E4252" s="49" t="s">
        <v>6947</v>
      </c>
      <c r="F4252" s="49" t="s">
        <v>675</v>
      </c>
      <c r="G4252" s="49">
        <v>41807</v>
      </c>
      <c r="H4252" s="49" t="s">
        <v>708</v>
      </c>
      <c r="I4252" s="50">
        <v>7715</v>
      </c>
      <c r="J4252" s="50">
        <v>241807000079</v>
      </c>
      <c r="K4252" s="49" t="s">
        <v>4036</v>
      </c>
      <c r="L4252" s="51">
        <v>491</v>
      </c>
      <c r="M4252" s="52">
        <v>57029798</v>
      </c>
      <c r="N4252" s="52">
        <v>8225409</v>
      </c>
      <c r="O4252" s="52">
        <v>26697682</v>
      </c>
      <c r="P4252" s="52">
        <v>6660438</v>
      </c>
      <c r="Q4252" s="52">
        <v>65255207</v>
      </c>
      <c r="R4252" s="52">
        <v>33358120</v>
      </c>
      <c r="S4252" s="52">
        <v>98613327</v>
      </c>
      <c r="T4252" s="70" t="s">
        <v>10556</v>
      </c>
      <c r="U4252" s="70" t="s">
        <v>10560</v>
      </c>
    </row>
    <row r="4253" spans="1:21" x14ac:dyDescent="0.2">
      <c r="A4253" s="49" t="s">
        <v>4982</v>
      </c>
      <c r="B4253" s="49" t="s">
        <v>421</v>
      </c>
      <c r="C4253" s="50">
        <v>3777</v>
      </c>
      <c r="D4253" s="49" t="s">
        <v>422</v>
      </c>
      <c r="E4253" s="49" t="s">
        <v>5066</v>
      </c>
      <c r="F4253" s="49" t="s">
        <v>422</v>
      </c>
      <c r="G4253" s="49">
        <v>19130</v>
      </c>
      <c r="H4253" s="49" t="s">
        <v>426</v>
      </c>
      <c r="I4253" s="50">
        <v>15998</v>
      </c>
      <c r="J4253" s="50">
        <v>219130000527</v>
      </c>
      <c r="K4253" s="49" t="s">
        <v>5079</v>
      </c>
      <c r="L4253" s="51">
        <v>269</v>
      </c>
      <c r="M4253" s="52">
        <v>38704245</v>
      </c>
      <c r="N4253" s="52">
        <v>7740849</v>
      </c>
      <c r="O4253" s="52">
        <v>29894293</v>
      </c>
      <c r="P4253" s="52">
        <v>6660438</v>
      </c>
      <c r="Q4253" s="52">
        <v>46445094</v>
      </c>
      <c r="R4253" s="52">
        <v>36554731</v>
      </c>
      <c r="S4253" s="52">
        <v>82999825</v>
      </c>
      <c r="T4253" s="70" t="s">
        <v>10556</v>
      </c>
      <c r="U4253" s="70" t="s">
        <v>10560</v>
      </c>
    </row>
    <row r="4254" spans="1:21" x14ac:dyDescent="0.2">
      <c r="A4254" s="49" t="s">
        <v>4413</v>
      </c>
      <c r="B4254" s="49" t="s">
        <v>64</v>
      </c>
      <c r="C4254" s="50">
        <v>3773</v>
      </c>
      <c r="D4254" s="49" t="s">
        <v>374</v>
      </c>
      <c r="E4254" s="49" t="s">
        <v>4503</v>
      </c>
      <c r="F4254" s="49" t="s">
        <v>374</v>
      </c>
      <c r="G4254" s="49">
        <v>17524</v>
      </c>
      <c r="H4254" s="49" t="s">
        <v>390</v>
      </c>
      <c r="I4254" s="50">
        <v>18335</v>
      </c>
      <c r="J4254" s="50">
        <v>217524000236</v>
      </c>
      <c r="K4254" s="49" t="s">
        <v>4504</v>
      </c>
      <c r="L4254" s="51">
        <v>80</v>
      </c>
      <c r="M4254" s="52">
        <v>8718064</v>
      </c>
      <c r="N4254" s="52">
        <v>0</v>
      </c>
      <c r="O4254" s="52">
        <v>26218013</v>
      </c>
      <c r="P4254" s="52">
        <v>6660438</v>
      </c>
      <c r="Q4254" s="52">
        <v>8718064</v>
      </c>
      <c r="R4254" s="52">
        <v>32878451</v>
      </c>
      <c r="S4254" s="52">
        <v>41596515</v>
      </c>
      <c r="T4254" s="70" t="s">
        <v>10556</v>
      </c>
      <c r="U4254" s="70" t="s">
        <v>10560</v>
      </c>
    </row>
    <row r="4255" spans="1:21" x14ac:dyDescent="0.2">
      <c r="A4255" s="49" t="s">
        <v>5921</v>
      </c>
      <c r="B4255" s="49" t="s">
        <v>211</v>
      </c>
      <c r="C4255" s="50">
        <v>3781</v>
      </c>
      <c r="D4255" s="49" t="s">
        <v>489</v>
      </c>
      <c r="E4255" s="49" t="s">
        <v>6033</v>
      </c>
      <c r="F4255" s="49" t="s">
        <v>489</v>
      </c>
      <c r="G4255" s="49">
        <v>23555</v>
      </c>
      <c r="H4255" s="49" t="s">
        <v>504</v>
      </c>
      <c r="I4255" s="50">
        <v>14770</v>
      </c>
      <c r="J4255" s="50">
        <v>223555000064</v>
      </c>
      <c r="K4255" s="49" t="s">
        <v>6034</v>
      </c>
      <c r="L4255" s="51">
        <v>191</v>
      </c>
      <c r="M4255" s="52">
        <v>27473287</v>
      </c>
      <c r="N4255" s="52">
        <v>4553893</v>
      </c>
      <c r="O4255" s="52">
        <v>32347360</v>
      </c>
      <c r="P4255" s="52">
        <v>6660438</v>
      </c>
      <c r="Q4255" s="52">
        <v>32027180</v>
      </c>
      <c r="R4255" s="52">
        <v>39007798</v>
      </c>
      <c r="S4255" s="52">
        <v>71034978</v>
      </c>
      <c r="T4255" s="70" t="s">
        <v>10556</v>
      </c>
      <c r="U4255" s="70" t="s">
        <v>10560</v>
      </c>
    </row>
    <row r="4256" spans="1:21" x14ac:dyDescent="0.2">
      <c r="A4256" s="49" t="s">
        <v>4982</v>
      </c>
      <c r="B4256" s="49" t="s">
        <v>421</v>
      </c>
      <c r="C4256" s="50">
        <v>3777</v>
      </c>
      <c r="D4256" s="49" t="s">
        <v>422</v>
      </c>
      <c r="E4256" s="49" t="s">
        <v>5122</v>
      </c>
      <c r="F4256" s="49" t="s">
        <v>422</v>
      </c>
      <c r="G4256" s="49">
        <v>19212</v>
      </c>
      <c r="H4256" s="49" t="s">
        <v>429</v>
      </c>
      <c r="I4256" s="50">
        <v>3888</v>
      </c>
      <c r="J4256" s="50">
        <v>219212000690</v>
      </c>
      <c r="K4256" s="49" t="s">
        <v>5124</v>
      </c>
      <c r="L4256" s="51">
        <v>782</v>
      </c>
      <c r="M4256" s="52">
        <v>104496894</v>
      </c>
      <c r="N4256" s="52">
        <v>0</v>
      </c>
      <c r="O4256" s="52">
        <v>28682311</v>
      </c>
      <c r="P4256" s="52">
        <v>6660438</v>
      </c>
      <c r="Q4256" s="52">
        <v>104496894</v>
      </c>
      <c r="R4256" s="52">
        <v>35342749</v>
      </c>
      <c r="S4256" s="52">
        <v>139839643</v>
      </c>
      <c r="T4256" s="70" t="s">
        <v>10556</v>
      </c>
      <c r="U4256" s="70" t="s">
        <v>10560</v>
      </c>
    </row>
    <row r="4257" spans="1:21" x14ac:dyDescent="0.2">
      <c r="A4257" s="49" t="s">
        <v>4982</v>
      </c>
      <c r="B4257" s="49" t="s">
        <v>421</v>
      </c>
      <c r="C4257" s="50">
        <v>3777</v>
      </c>
      <c r="D4257" s="49" t="s">
        <v>422</v>
      </c>
      <c r="E4257" s="49" t="s">
        <v>5066</v>
      </c>
      <c r="F4257" s="49" t="s">
        <v>422</v>
      </c>
      <c r="G4257" s="49">
        <v>19130</v>
      </c>
      <c r="H4257" s="49" t="s">
        <v>426</v>
      </c>
      <c r="I4257" s="50">
        <v>15872</v>
      </c>
      <c r="J4257" s="50">
        <v>119130000034</v>
      </c>
      <c r="K4257" s="49" t="s">
        <v>5068</v>
      </c>
      <c r="L4257" s="51">
        <v>754</v>
      </c>
      <c r="M4257" s="52">
        <v>82179595</v>
      </c>
      <c r="N4257" s="52">
        <v>0</v>
      </c>
      <c r="O4257" s="52">
        <v>29894293</v>
      </c>
      <c r="P4257" s="52">
        <v>13320876</v>
      </c>
      <c r="Q4257" s="52">
        <v>82179595</v>
      </c>
      <c r="R4257" s="52">
        <v>43215169</v>
      </c>
      <c r="S4257" s="52">
        <v>125394764</v>
      </c>
      <c r="T4257" s="70" t="s">
        <v>10556</v>
      </c>
      <c r="U4257" s="70" t="s">
        <v>10560</v>
      </c>
    </row>
    <row r="4258" spans="1:21" x14ac:dyDescent="0.2">
      <c r="A4258" s="49" t="s">
        <v>4312</v>
      </c>
      <c r="B4258" s="49" t="s">
        <v>393</v>
      </c>
      <c r="C4258" s="50">
        <v>3806</v>
      </c>
      <c r="D4258" s="49" t="s">
        <v>902</v>
      </c>
      <c r="E4258" s="49" t="s">
        <v>8574</v>
      </c>
      <c r="F4258" s="49" t="s">
        <v>902</v>
      </c>
      <c r="G4258" s="49">
        <v>66001</v>
      </c>
      <c r="H4258" s="49" t="s">
        <v>903</v>
      </c>
      <c r="I4258" s="50">
        <v>1519</v>
      </c>
      <c r="J4258" s="50">
        <v>166001000069</v>
      </c>
      <c r="K4258" s="49" t="s">
        <v>8582</v>
      </c>
      <c r="L4258" s="51">
        <v>877</v>
      </c>
      <c r="M4258" s="52">
        <v>80713753</v>
      </c>
      <c r="N4258" s="52">
        <v>8358863</v>
      </c>
      <c r="O4258" s="52">
        <v>20596291</v>
      </c>
      <c r="P4258" s="52">
        <v>6660438</v>
      </c>
      <c r="Q4258" s="52">
        <v>89072616</v>
      </c>
      <c r="R4258" s="52">
        <v>27256729</v>
      </c>
      <c r="S4258" s="52">
        <v>116329345</v>
      </c>
      <c r="T4258" s="70" t="s">
        <v>10556</v>
      </c>
      <c r="U4258" s="70" t="s">
        <v>10560</v>
      </c>
    </row>
    <row r="4259" spans="1:21" x14ac:dyDescent="0.2">
      <c r="A4259" s="49" t="s">
        <v>2245</v>
      </c>
      <c r="B4259" s="49" t="s">
        <v>36</v>
      </c>
      <c r="C4259" s="50">
        <v>3759</v>
      </c>
      <c r="D4259" s="49" t="s">
        <v>34</v>
      </c>
      <c r="E4259" s="49" t="s">
        <v>7491</v>
      </c>
      <c r="F4259" s="49" t="s">
        <v>34</v>
      </c>
      <c r="G4259" s="49">
        <v>5001</v>
      </c>
      <c r="H4259" s="49" t="s">
        <v>35</v>
      </c>
      <c r="I4259" s="50">
        <v>125456</v>
      </c>
      <c r="J4259" s="50">
        <v>105001001881</v>
      </c>
      <c r="K4259" s="49" t="s">
        <v>7508</v>
      </c>
      <c r="L4259" s="51">
        <v>2034</v>
      </c>
      <c r="M4259" s="52">
        <v>186136015</v>
      </c>
      <c r="N4259" s="52">
        <v>6843834</v>
      </c>
      <c r="O4259" s="52">
        <v>20461051</v>
      </c>
      <c r="P4259" s="52">
        <v>6660438</v>
      </c>
      <c r="Q4259" s="52">
        <v>192979849</v>
      </c>
      <c r="R4259" s="52">
        <v>27121489</v>
      </c>
      <c r="S4259" s="52">
        <v>220101338</v>
      </c>
      <c r="T4259" s="70" t="s">
        <v>10556</v>
      </c>
      <c r="U4259" s="70" t="s">
        <v>10560</v>
      </c>
    </row>
    <row r="4260" spans="1:21" x14ac:dyDescent="0.2">
      <c r="A4260" s="49" t="s">
        <v>5501</v>
      </c>
      <c r="B4260" s="49" t="s">
        <v>461</v>
      </c>
      <c r="C4260" s="50">
        <v>3779</v>
      </c>
      <c r="D4260" s="49" t="s">
        <v>462</v>
      </c>
      <c r="E4260" s="49" t="s">
        <v>5534</v>
      </c>
      <c r="F4260" s="49" t="s">
        <v>462</v>
      </c>
      <c r="G4260" s="49">
        <v>20060</v>
      </c>
      <c r="H4260" s="49" t="s">
        <v>467</v>
      </c>
      <c r="I4260" s="50">
        <v>17677</v>
      </c>
      <c r="J4260" s="50">
        <v>220060000051</v>
      </c>
      <c r="K4260" s="49" t="s">
        <v>5535</v>
      </c>
      <c r="L4260" s="51">
        <v>2530</v>
      </c>
      <c r="M4260" s="52">
        <v>291400905</v>
      </c>
      <c r="N4260" s="52">
        <v>0</v>
      </c>
      <c r="O4260" s="52">
        <v>32004756</v>
      </c>
      <c r="P4260" s="52">
        <v>6660438</v>
      </c>
      <c r="Q4260" s="52">
        <v>291400905</v>
      </c>
      <c r="R4260" s="52">
        <v>38665194</v>
      </c>
      <c r="S4260" s="52">
        <v>330066099</v>
      </c>
      <c r="T4260" s="70" t="s">
        <v>10556</v>
      </c>
      <c r="U4260" s="70" t="s">
        <v>10560</v>
      </c>
    </row>
    <row r="4261" spans="1:21" x14ac:dyDescent="0.2">
      <c r="A4261" s="49" t="s">
        <v>6798</v>
      </c>
      <c r="B4261" s="49" t="s">
        <v>674</v>
      </c>
      <c r="C4261" s="50">
        <v>3790</v>
      </c>
      <c r="D4261" s="49" t="s">
        <v>675</v>
      </c>
      <c r="E4261" s="49" t="s">
        <v>6912</v>
      </c>
      <c r="F4261" s="49" t="s">
        <v>675</v>
      </c>
      <c r="G4261" s="49">
        <v>41668</v>
      </c>
      <c r="H4261" s="49" t="s">
        <v>702</v>
      </c>
      <c r="I4261" s="50">
        <v>7078</v>
      </c>
      <c r="J4261" s="50">
        <v>141668000552</v>
      </c>
      <c r="K4261" s="49" t="s">
        <v>6914</v>
      </c>
      <c r="L4261" s="51">
        <v>1055</v>
      </c>
      <c r="M4261" s="52">
        <v>110734947</v>
      </c>
      <c r="N4261" s="52">
        <v>3087548</v>
      </c>
      <c r="O4261" s="52">
        <v>27755497</v>
      </c>
      <c r="P4261" s="52">
        <v>6660438</v>
      </c>
      <c r="Q4261" s="52">
        <v>113822495</v>
      </c>
      <c r="R4261" s="52">
        <v>34415935</v>
      </c>
      <c r="S4261" s="52">
        <v>148238430</v>
      </c>
      <c r="T4261" s="70" t="s">
        <v>10556</v>
      </c>
      <c r="U4261" s="70" t="s">
        <v>10560</v>
      </c>
    </row>
    <row r="4262" spans="1:21" x14ac:dyDescent="0.2">
      <c r="A4262" s="49" t="s">
        <v>2949</v>
      </c>
      <c r="B4262" s="49" t="s">
        <v>851</v>
      </c>
      <c r="C4262" s="50">
        <v>3802</v>
      </c>
      <c r="D4262" s="49" t="s">
        <v>849</v>
      </c>
      <c r="E4262" s="49" t="s">
        <v>6178</v>
      </c>
      <c r="F4262" s="49" t="s">
        <v>849</v>
      </c>
      <c r="G4262" s="49">
        <v>54001</v>
      </c>
      <c r="H4262" s="49" t="s">
        <v>850</v>
      </c>
      <c r="I4262" s="50">
        <v>2739</v>
      </c>
      <c r="J4262" s="50">
        <v>154001004333</v>
      </c>
      <c r="K4262" s="49" t="s">
        <v>6215</v>
      </c>
      <c r="L4262" s="51">
        <v>3317</v>
      </c>
      <c r="M4262" s="52">
        <v>330725758</v>
      </c>
      <c r="N4262" s="52">
        <v>9034494</v>
      </c>
      <c r="O4262" s="52">
        <v>22239643</v>
      </c>
      <c r="P4262" s="52">
        <v>6660438</v>
      </c>
      <c r="Q4262" s="52">
        <v>339760252</v>
      </c>
      <c r="R4262" s="52">
        <v>28900081</v>
      </c>
      <c r="S4262" s="52">
        <v>368660333</v>
      </c>
      <c r="T4262" s="70" t="s">
        <v>10556</v>
      </c>
      <c r="U4262" s="70" t="s">
        <v>10560</v>
      </c>
    </row>
    <row r="4263" spans="1:21" x14ac:dyDescent="0.2">
      <c r="A4263" s="49" t="s">
        <v>2245</v>
      </c>
      <c r="B4263" s="49" t="s">
        <v>36</v>
      </c>
      <c r="C4263" s="50">
        <v>3760</v>
      </c>
      <c r="D4263" s="49" t="s">
        <v>55</v>
      </c>
      <c r="E4263" s="49" t="s">
        <v>3253</v>
      </c>
      <c r="F4263" s="49" t="s">
        <v>55</v>
      </c>
      <c r="G4263" s="49">
        <v>5088</v>
      </c>
      <c r="H4263" s="49" t="s">
        <v>56</v>
      </c>
      <c r="I4263" s="50">
        <v>11465</v>
      </c>
      <c r="J4263" s="50">
        <v>105088001873</v>
      </c>
      <c r="K4263" s="49" t="s">
        <v>3257</v>
      </c>
      <c r="L4263" s="51">
        <v>1920</v>
      </c>
      <c r="M4263" s="52">
        <v>172159365</v>
      </c>
      <c r="N4263" s="52">
        <v>0</v>
      </c>
      <c r="O4263" s="52">
        <v>20533054</v>
      </c>
      <c r="P4263" s="52">
        <v>6660438</v>
      </c>
      <c r="Q4263" s="52">
        <v>172159365</v>
      </c>
      <c r="R4263" s="52">
        <v>27193492</v>
      </c>
      <c r="S4263" s="52">
        <v>199352857</v>
      </c>
      <c r="T4263" s="70" t="s">
        <v>10556</v>
      </c>
      <c r="U4263" s="70" t="s">
        <v>10560</v>
      </c>
    </row>
    <row r="4264" spans="1:21" x14ac:dyDescent="0.2">
      <c r="A4264" s="49" t="s">
        <v>4982</v>
      </c>
      <c r="B4264" s="49" t="s">
        <v>421</v>
      </c>
      <c r="C4264" s="50">
        <v>3778</v>
      </c>
      <c r="D4264" s="49" t="s">
        <v>419</v>
      </c>
      <c r="E4264" s="49" t="s">
        <v>8662</v>
      </c>
      <c r="F4264" s="49" t="s">
        <v>419</v>
      </c>
      <c r="G4264" s="49">
        <v>19001</v>
      </c>
      <c r="H4264" s="49" t="s">
        <v>420</v>
      </c>
      <c r="I4264" s="50">
        <v>1643</v>
      </c>
      <c r="J4264" s="50">
        <v>119001000575</v>
      </c>
      <c r="K4264" s="49" t="s">
        <v>8673</v>
      </c>
      <c r="L4264" s="51">
        <v>1224</v>
      </c>
      <c r="M4264" s="52">
        <v>117139300</v>
      </c>
      <c r="N4264" s="52">
        <v>0</v>
      </c>
      <c r="O4264" s="52">
        <v>26178477</v>
      </c>
      <c r="P4264" s="52">
        <v>6660438</v>
      </c>
      <c r="Q4264" s="52">
        <v>117139300</v>
      </c>
      <c r="R4264" s="52">
        <v>32838915</v>
      </c>
      <c r="S4264" s="52">
        <v>149978215</v>
      </c>
      <c r="T4264" s="70" t="s">
        <v>10556</v>
      </c>
      <c r="U4264" s="70" t="s">
        <v>10560</v>
      </c>
    </row>
    <row r="4265" spans="1:21" x14ac:dyDescent="0.2">
      <c r="A4265" s="49" t="s">
        <v>4581</v>
      </c>
      <c r="B4265" s="49" t="s">
        <v>1025</v>
      </c>
      <c r="C4265" s="50">
        <v>3815</v>
      </c>
      <c r="D4265" s="49" t="s">
        <v>1026</v>
      </c>
      <c r="E4265" s="49" t="s">
        <v>9689</v>
      </c>
      <c r="F4265" s="49" t="s">
        <v>1026</v>
      </c>
      <c r="G4265" s="49">
        <v>73200</v>
      </c>
      <c r="H4265" s="49" t="s">
        <v>1037</v>
      </c>
      <c r="I4265" s="50">
        <v>4280</v>
      </c>
      <c r="J4265" s="50">
        <v>273200000150</v>
      </c>
      <c r="K4265" s="49" t="s">
        <v>4919</v>
      </c>
      <c r="L4265" s="51">
        <v>225</v>
      </c>
      <c r="M4265" s="52">
        <v>28300791</v>
      </c>
      <c r="N4265" s="52">
        <v>5660158</v>
      </c>
      <c r="O4265" s="52">
        <v>27882890</v>
      </c>
      <c r="P4265" s="52">
        <v>6660438</v>
      </c>
      <c r="Q4265" s="52">
        <v>33960949</v>
      </c>
      <c r="R4265" s="52">
        <v>34543328</v>
      </c>
      <c r="S4265" s="52">
        <v>68504277</v>
      </c>
      <c r="T4265" s="70" t="s">
        <v>10556</v>
      </c>
      <c r="U4265" s="70" t="s">
        <v>10560</v>
      </c>
    </row>
    <row r="4266" spans="1:21" x14ac:dyDescent="0.2">
      <c r="A4266" s="49" t="s">
        <v>2872</v>
      </c>
      <c r="B4266" s="49" t="s">
        <v>1073</v>
      </c>
      <c r="C4266" s="50">
        <v>3818</v>
      </c>
      <c r="D4266" s="49" t="s">
        <v>1071</v>
      </c>
      <c r="E4266" s="49" t="s">
        <v>4565</v>
      </c>
      <c r="F4266" s="49" t="s">
        <v>1071</v>
      </c>
      <c r="G4266" s="49">
        <v>76001</v>
      </c>
      <c r="H4266" s="49" t="s">
        <v>1072</v>
      </c>
      <c r="I4266" s="50">
        <v>15290</v>
      </c>
      <c r="J4266" s="50">
        <v>176001007131</v>
      </c>
      <c r="K4266" s="49" t="s">
        <v>4598</v>
      </c>
      <c r="L4266" s="51">
        <v>2292</v>
      </c>
      <c r="M4266" s="52">
        <v>209232857</v>
      </c>
      <c r="N4266" s="52">
        <v>18192420</v>
      </c>
      <c r="O4266" s="52">
        <v>20227905</v>
      </c>
      <c r="P4266" s="52">
        <v>6660438</v>
      </c>
      <c r="Q4266" s="52">
        <v>227425277</v>
      </c>
      <c r="R4266" s="52">
        <v>26888343</v>
      </c>
      <c r="S4266" s="52">
        <v>254313620</v>
      </c>
      <c r="T4266" s="70" t="s">
        <v>10556</v>
      </c>
      <c r="U4266" s="70" t="s">
        <v>10560</v>
      </c>
    </row>
    <row r="4267" spans="1:21" x14ac:dyDescent="0.2">
      <c r="A4267" s="49" t="s">
        <v>2872</v>
      </c>
      <c r="B4267" s="49" t="s">
        <v>1073</v>
      </c>
      <c r="C4267" s="50">
        <v>3817</v>
      </c>
      <c r="D4267" s="49" t="s">
        <v>1074</v>
      </c>
      <c r="E4267" s="49" t="s">
        <v>10130</v>
      </c>
      <c r="F4267" s="49" t="s">
        <v>1074</v>
      </c>
      <c r="G4267" s="49">
        <v>76863</v>
      </c>
      <c r="H4267" s="49" t="s">
        <v>1110</v>
      </c>
      <c r="I4267" s="50">
        <v>5654</v>
      </c>
      <c r="J4267" s="50">
        <v>276863000543</v>
      </c>
      <c r="K4267" s="49" t="s">
        <v>10131</v>
      </c>
      <c r="L4267" s="51">
        <v>318</v>
      </c>
      <c r="M4267" s="52">
        <v>39377592</v>
      </c>
      <c r="N4267" s="52">
        <v>0</v>
      </c>
      <c r="O4267" s="52">
        <v>26528714</v>
      </c>
      <c r="P4267" s="52">
        <v>6660438</v>
      </c>
      <c r="Q4267" s="52">
        <v>39377592</v>
      </c>
      <c r="R4267" s="52">
        <v>33189152</v>
      </c>
      <c r="S4267" s="52">
        <v>72566744</v>
      </c>
      <c r="T4267" s="70" t="s">
        <v>10556</v>
      </c>
      <c r="U4267" s="70" t="s">
        <v>10560</v>
      </c>
    </row>
    <row r="4268" spans="1:21" x14ac:dyDescent="0.2">
      <c r="A4268" s="49" t="s">
        <v>2872</v>
      </c>
      <c r="B4268" s="49" t="s">
        <v>1073</v>
      </c>
      <c r="C4268" s="50">
        <v>3818</v>
      </c>
      <c r="D4268" s="49" t="s">
        <v>1071</v>
      </c>
      <c r="E4268" s="49" t="s">
        <v>4565</v>
      </c>
      <c r="F4268" s="49" t="s">
        <v>1071</v>
      </c>
      <c r="G4268" s="49">
        <v>76001</v>
      </c>
      <c r="H4268" s="49" t="s">
        <v>1072</v>
      </c>
      <c r="I4268" s="50">
        <v>15287</v>
      </c>
      <c r="J4268" s="50">
        <v>176001008642</v>
      </c>
      <c r="K4268" s="49" t="s">
        <v>4566</v>
      </c>
      <c r="L4268" s="51">
        <v>1326</v>
      </c>
      <c r="M4268" s="52">
        <v>120658045</v>
      </c>
      <c r="N4268" s="52">
        <v>10240096</v>
      </c>
      <c r="O4268" s="52">
        <v>20227905</v>
      </c>
      <c r="P4268" s="52">
        <v>6660438</v>
      </c>
      <c r="Q4268" s="52">
        <v>130898141</v>
      </c>
      <c r="R4268" s="52">
        <v>26888343</v>
      </c>
      <c r="S4268" s="52">
        <v>157786484</v>
      </c>
      <c r="T4268" s="70" t="s">
        <v>10556</v>
      </c>
      <c r="U4268" s="70" t="s">
        <v>10560</v>
      </c>
    </row>
    <row r="4269" spans="1:21" x14ac:dyDescent="0.2">
      <c r="A4269" s="49" t="s">
        <v>5894</v>
      </c>
      <c r="B4269" s="49" t="s">
        <v>731</v>
      </c>
      <c r="C4269" s="50">
        <v>3795</v>
      </c>
      <c r="D4269" s="49" t="s">
        <v>738</v>
      </c>
      <c r="E4269" s="49" t="s">
        <v>5895</v>
      </c>
      <c r="F4269" s="49" t="s">
        <v>738</v>
      </c>
      <c r="G4269" s="49">
        <v>47189</v>
      </c>
      <c r="H4269" s="49" t="s">
        <v>739</v>
      </c>
      <c r="I4269" s="50">
        <v>14260</v>
      </c>
      <c r="J4269" s="50">
        <v>247189001199</v>
      </c>
      <c r="K4269" s="49" t="s">
        <v>5896</v>
      </c>
      <c r="L4269" s="51">
        <v>464</v>
      </c>
      <c r="M4269" s="52">
        <v>63861653</v>
      </c>
      <c r="N4269" s="52">
        <v>0</v>
      </c>
      <c r="O4269" s="52">
        <v>31171326</v>
      </c>
      <c r="P4269" s="52">
        <v>6660438</v>
      </c>
      <c r="Q4269" s="52">
        <v>63861653</v>
      </c>
      <c r="R4269" s="52">
        <v>37831764</v>
      </c>
      <c r="S4269" s="52">
        <v>101693417</v>
      </c>
      <c r="T4269" s="70" t="s">
        <v>10556</v>
      </c>
      <c r="U4269" s="70" t="s">
        <v>10560</v>
      </c>
    </row>
    <row r="4270" spans="1:21" x14ac:dyDescent="0.2">
      <c r="A4270" s="49" t="s">
        <v>2245</v>
      </c>
      <c r="B4270" s="49" t="s">
        <v>36</v>
      </c>
      <c r="C4270" s="50">
        <v>3762</v>
      </c>
      <c r="D4270" s="49" t="s">
        <v>97</v>
      </c>
      <c r="E4270" s="49" t="s">
        <v>7034</v>
      </c>
      <c r="F4270" s="49" t="s">
        <v>97</v>
      </c>
      <c r="G4270" s="49">
        <v>5360</v>
      </c>
      <c r="H4270" s="49" t="s">
        <v>98</v>
      </c>
      <c r="I4270" s="50">
        <v>14467</v>
      </c>
      <c r="J4270" s="50">
        <v>105360001390</v>
      </c>
      <c r="K4270" s="49" t="s">
        <v>7040</v>
      </c>
      <c r="L4270" s="51">
        <v>506</v>
      </c>
      <c r="M4270" s="52">
        <v>47709963</v>
      </c>
      <c r="N4270" s="52">
        <v>2546288</v>
      </c>
      <c r="O4270" s="52">
        <v>20193014</v>
      </c>
      <c r="P4270" s="52">
        <v>6660438</v>
      </c>
      <c r="Q4270" s="52">
        <v>50256251</v>
      </c>
      <c r="R4270" s="52">
        <v>26853452</v>
      </c>
      <c r="S4270" s="52">
        <v>77109703</v>
      </c>
      <c r="T4270" s="70" t="s">
        <v>10556</v>
      </c>
      <c r="U4270" s="70" t="s">
        <v>10560</v>
      </c>
    </row>
    <row r="4271" spans="1:21" x14ac:dyDescent="0.2">
      <c r="A4271" s="49" t="s">
        <v>4312</v>
      </c>
      <c r="B4271" s="49" t="s">
        <v>393</v>
      </c>
      <c r="C4271" s="50">
        <v>3806</v>
      </c>
      <c r="D4271" s="49" t="s">
        <v>902</v>
      </c>
      <c r="E4271" s="49" t="s">
        <v>8574</v>
      </c>
      <c r="F4271" s="49" t="s">
        <v>902</v>
      </c>
      <c r="G4271" s="49">
        <v>66001</v>
      </c>
      <c r="H4271" s="49" t="s">
        <v>903</v>
      </c>
      <c r="I4271" s="50">
        <v>5662</v>
      </c>
      <c r="J4271" s="50">
        <v>266001005928</v>
      </c>
      <c r="K4271" s="49" t="s">
        <v>8596</v>
      </c>
      <c r="L4271" s="51">
        <v>874</v>
      </c>
      <c r="M4271" s="52">
        <v>98503635</v>
      </c>
      <c r="N4271" s="52">
        <v>0</v>
      </c>
      <c r="O4271" s="52">
        <v>25351273</v>
      </c>
      <c r="P4271" s="52">
        <v>6660438</v>
      </c>
      <c r="Q4271" s="52">
        <v>98503635</v>
      </c>
      <c r="R4271" s="52">
        <v>32011711</v>
      </c>
      <c r="S4271" s="52">
        <v>130515346</v>
      </c>
      <c r="T4271" s="70" t="s">
        <v>10556</v>
      </c>
      <c r="U4271" s="70" t="s">
        <v>10560</v>
      </c>
    </row>
    <row r="4272" spans="1:21" x14ac:dyDescent="0.2">
      <c r="A4272" s="49" t="s">
        <v>4312</v>
      </c>
      <c r="B4272" s="49" t="s">
        <v>393</v>
      </c>
      <c r="C4272" s="50">
        <v>3806</v>
      </c>
      <c r="D4272" s="49" t="s">
        <v>902</v>
      </c>
      <c r="E4272" s="49" t="s">
        <v>8574</v>
      </c>
      <c r="F4272" s="49" t="s">
        <v>902</v>
      </c>
      <c r="G4272" s="49">
        <v>66001</v>
      </c>
      <c r="H4272" s="49" t="s">
        <v>903</v>
      </c>
      <c r="I4272" s="50">
        <v>5566</v>
      </c>
      <c r="J4272" s="50">
        <v>266001005201</v>
      </c>
      <c r="K4272" s="49" t="s">
        <v>8595</v>
      </c>
      <c r="L4272" s="51">
        <v>1010</v>
      </c>
      <c r="M4272" s="52">
        <v>112821759</v>
      </c>
      <c r="N4272" s="52">
        <v>0</v>
      </c>
      <c r="O4272" s="52">
        <v>25351273</v>
      </c>
      <c r="P4272" s="52">
        <v>6660438</v>
      </c>
      <c r="Q4272" s="52">
        <v>112821759</v>
      </c>
      <c r="R4272" s="52">
        <v>32011711</v>
      </c>
      <c r="S4272" s="52">
        <v>144833470</v>
      </c>
      <c r="T4272" s="70" t="s">
        <v>10556</v>
      </c>
      <c r="U4272" s="70" t="s">
        <v>10560</v>
      </c>
    </row>
    <row r="4273" spans="1:21" x14ac:dyDescent="0.2">
      <c r="A4273" s="49" t="s">
        <v>6181</v>
      </c>
      <c r="B4273" s="49" t="s">
        <v>113</v>
      </c>
      <c r="C4273" s="50">
        <v>3798</v>
      </c>
      <c r="D4273" s="49" t="s">
        <v>791</v>
      </c>
      <c r="E4273" s="49" t="s">
        <v>7860</v>
      </c>
      <c r="F4273" s="49" t="s">
        <v>791</v>
      </c>
      <c r="G4273" s="49">
        <v>52036</v>
      </c>
      <c r="H4273" s="49" t="s">
        <v>794</v>
      </c>
      <c r="I4273" s="50">
        <v>20991</v>
      </c>
      <c r="J4273" s="50">
        <v>152036000010</v>
      </c>
      <c r="K4273" s="49" t="s">
        <v>7861</v>
      </c>
      <c r="L4273" s="51">
        <v>316</v>
      </c>
      <c r="M4273" s="52">
        <v>33683138</v>
      </c>
      <c r="N4273" s="52">
        <v>0</v>
      </c>
      <c r="O4273" s="52">
        <v>26616142</v>
      </c>
      <c r="P4273" s="52">
        <v>6660438</v>
      </c>
      <c r="Q4273" s="52">
        <v>33683138</v>
      </c>
      <c r="R4273" s="52">
        <v>33276580</v>
      </c>
      <c r="S4273" s="52">
        <v>66959718</v>
      </c>
      <c r="T4273" s="70" t="s">
        <v>10556</v>
      </c>
      <c r="U4273" s="70" t="s">
        <v>10560</v>
      </c>
    </row>
    <row r="4274" spans="1:21" x14ac:dyDescent="0.2">
      <c r="A4274" s="49" t="s">
        <v>5921</v>
      </c>
      <c r="B4274" s="49" t="s">
        <v>211</v>
      </c>
      <c r="C4274" s="50">
        <v>3781</v>
      </c>
      <c r="D4274" s="49" t="s">
        <v>489</v>
      </c>
      <c r="E4274" s="49" t="s">
        <v>5922</v>
      </c>
      <c r="F4274" s="49" t="s">
        <v>489</v>
      </c>
      <c r="G4274" s="49">
        <v>23068</v>
      </c>
      <c r="H4274" s="49" t="s">
        <v>490</v>
      </c>
      <c r="I4274" s="50">
        <v>26784</v>
      </c>
      <c r="J4274" s="50">
        <v>123068000933</v>
      </c>
      <c r="K4274" s="49" t="s">
        <v>5928</v>
      </c>
      <c r="L4274" s="51">
        <v>2119</v>
      </c>
      <c r="M4274" s="52">
        <v>273403125</v>
      </c>
      <c r="N4274" s="52">
        <v>0</v>
      </c>
      <c r="O4274" s="52">
        <v>29309743</v>
      </c>
      <c r="P4274" s="52">
        <v>6660438</v>
      </c>
      <c r="Q4274" s="52">
        <v>273403125</v>
      </c>
      <c r="R4274" s="52">
        <v>35970181</v>
      </c>
      <c r="S4274" s="52">
        <v>309373306</v>
      </c>
      <c r="T4274" s="70" t="s">
        <v>10556</v>
      </c>
      <c r="U4274" s="70" t="s">
        <v>10560</v>
      </c>
    </row>
    <row r="4275" spans="1:21" x14ac:dyDescent="0.2">
      <c r="A4275" s="49" t="s">
        <v>2872</v>
      </c>
      <c r="B4275" s="49" t="s">
        <v>1073</v>
      </c>
      <c r="C4275" s="50">
        <v>3822</v>
      </c>
      <c r="D4275" s="49" t="s">
        <v>1099</v>
      </c>
      <c r="E4275" s="49" t="s">
        <v>8515</v>
      </c>
      <c r="F4275" s="49" t="s">
        <v>1099</v>
      </c>
      <c r="G4275" s="49">
        <v>76520</v>
      </c>
      <c r="H4275" s="49" t="s">
        <v>1100</v>
      </c>
      <c r="I4275" s="50">
        <v>12995</v>
      </c>
      <c r="J4275" s="50">
        <v>176520002759</v>
      </c>
      <c r="K4275" s="49" t="s">
        <v>8519</v>
      </c>
      <c r="L4275" s="51">
        <v>2079</v>
      </c>
      <c r="M4275" s="52">
        <v>194749055</v>
      </c>
      <c r="N4275" s="52">
        <v>13525790</v>
      </c>
      <c r="O4275" s="52">
        <v>20323031</v>
      </c>
      <c r="P4275" s="52">
        <v>6660438</v>
      </c>
      <c r="Q4275" s="52">
        <v>208274845</v>
      </c>
      <c r="R4275" s="52">
        <v>26983469</v>
      </c>
      <c r="S4275" s="52">
        <v>235258314</v>
      </c>
      <c r="T4275" s="70" t="s">
        <v>10556</v>
      </c>
      <c r="U4275" s="70" t="s">
        <v>10560</v>
      </c>
    </row>
    <row r="4276" spans="1:21" x14ac:dyDescent="0.2">
      <c r="A4276" s="49" t="s">
        <v>2872</v>
      </c>
      <c r="B4276" s="49" t="s">
        <v>1073</v>
      </c>
      <c r="C4276" s="50">
        <v>3822</v>
      </c>
      <c r="D4276" s="49" t="s">
        <v>1099</v>
      </c>
      <c r="E4276" s="49" t="s">
        <v>8515</v>
      </c>
      <c r="F4276" s="49" t="s">
        <v>1099</v>
      </c>
      <c r="G4276" s="49">
        <v>76520</v>
      </c>
      <c r="H4276" s="49" t="s">
        <v>1100</v>
      </c>
      <c r="I4276" s="50">
        <v>12994</v>
      </c>
      <c r="J4276" s="50">
        <v>176520000497</v>
      </c>
      <c r="K4276" s="49" t="s">
        <v>8518</v>
      </c>
      <c r="L4276" s="51">
        <v>1615</v>
      </c>
      <c r="M4276" s="52">
        <v>148500921</v>
      </c>
      <c r="N4276" s="52">
        <v>0</v>
      </c>
      <c r="O4276" s="52">
        <v>20323031</v>
      </c>
      <c r="P4276" s="52">
        <v>6660438</v>
      </c>
      <c r="Q4276" s="52">
        <v>148500921</v>
      </c>
      <c r="R4276" s="52">
        <v>26983469</v>
      </c>
      <c r="S4276" s="52">
        <v>175484390</v>
      </c>
      <c r="T4276" s="70" t="s">
        <v>10556</v>
      </c>
      <c r="U4276" s="70" t="s">
        <v>10560</v>
      </c>
    </row>
    <row r="4277" spans="1:21" x14ac:dyDescent="0.2">
      <c r="A4277" s="49" t="s">
        <v>2245</v>
      </c>
      <c r="B4277" s="49" t="s">
        <v>36</v>
      </c>
      <c r="C4277" s="50">
        <v>3758</v>
      </c>
      <c r="D4277" s="49" t="s">
        <v>37</v>
      </c>
      <c r="E4277" s="49" t="s">
        <v>2732</v>
      </c>
      <c r="F4277" s="49" t="s">
        <v>37</v>
      </c>
      <c r="G4277" s="49">
        <v>5686</v>
      </c>
      <c r="H4277" s="49" t="s">
        <v>144</v>
      </c>
      <c r="I4277" s="50">
        <v>15988</v>
      </c>
      <c r="J4277" s="50">
        <v>105686000474</v>
      </c>
      <c r="K4277" s="49" t="s">
        <v>2733</v>
      </c>
      <c r="L4277" s="51">
        <v>1549</v>
      </c>
      <c r="M4277" s="52">
        <v>157693279</v>
      </c>
      <c r="N4277" s="52">
        <v>31538656</v>
      </c>
      <c r="O4277" s="52">
        <v>26211435</v>
      </c>
      <c r="P4277" s="52">
        <v>6660438</v>
      </c>
      <c r="Q4277" s="52">
        <v>189231935</v>
      </c>
      <c r="R4277" s="52">
        <v>32871873</v>
      </c>
      <c r="S4277" s="52">
        <v>222103808</v>
      </c>
      <c r="T4277" s="70" t="s">
        <v>10556</v>
      </c>
      <c r="U4277" s="70" t="s">
        <v>10560</v>
      </c>
    </row>
    <row r="4278" spans="1:21" x14ac:dyDescent="0.2">
      <c r="A4278" s="49" t="s">
        <v>4581</v>
      </c>
      <c r="B4278" s="49" t="s">
        <v>1025</v>
      </c>
      <c r="C4278" s="50">
        <v>3815</v>
      </c>
      <c r="D4278" s="49" t="s">
        <v>1026</v>
      </c>
      <c r="E4278" s="49" t="s">
        <v>9824</v>
      </c>
      <c r="F4278" s="49" t="s">
        <v>1026</v>
      </c>
      <c r="G4278" s="49">
        <v>73678</v>
      </c>
      <c r="H4278" s="49" t="s">
        <v>137</v>
      </c>
      <c r="I4278" s="50">
        <v>8450</v>
      </c>
      <c r="J4278" s="50">
        <v>273678000198</v>
      </c>
      <c r="K4278" s="49" t="s">
        <v>9825</v>
      </c>
      <c r="L4278" s="51">
        <v>169</v>
      </c>
      <c r="M4278" s="52">
        <v>21257803</v>
      </c>
      <c r="N4278" s="52">
        <v>3197215</v>
      </c>
      <c r="O4278" s="52">
        <v>27974920</v>
      </c>
      <c r="P4278" s="52">
        <v>6660438</v>
      </c>
      <c r="Q4278" s="52">
        <v>24455018</v>
      </c>
      <c r="R4278" s="52">
        <v>34635358</v>
      </c>
      <c r="S4278" s="52">
        <v>59090376</v>
      </c>
      <c r="T4278" s="70" t="s">
        <v>10556</v>
      </c>
      <c r="U4278" s="70" t="s">
        <v>10560</v>
      </c>
    </row>
    <row r="4279" spans="1:21" x14ac:dyDescent="0.2">
      <c r="A4279" s="49" t="s">
        <v>2245</v>
      </c>
      <c r="B4279" s="49" t="s">
        <v>36</v>
      </c>
      <c r="C4279" s="50">
        <v>3759</v>
      </c>
      <c r="D4279" s="49" t="s">
        <v>34</v>
      </c>
      <c r="E4279" s="49" t="s">
        <v>7491</v>
      </c>
      <c r="F4279" s="49" t="s">
        <v>34</v>
      </c>
      <c r="G4279" s="49">
        <v>5001</v>
      </c>
      <c r="H4279" s="49" t="s">
        <v>35</v>
      </c>
      <c r="I4279" s="50">
        <v>9582</v>
      </c>
      <c r="J4279" s="50">
        <v>105001000566</v>
      </c>
      <c r="K4279" s="49" t="s">
        <v>7537</v>
      </c>
      <c r="L4279" s="51">
        <v>1125</v>
      </c>
      <c r="M4279" s="52">
        <v>100580063</v>
      </c>
      <c r="N4279" s="52">
        <v>0</v>
      </c>
      <c r="O4279" s="52">
        <v>20461051</v>
      </c>
      <c r="P4279" s="52">
        <v>6660438</v>
      </c>
      <c r="Q4279" s="52">
        <v>100580063</v>
      </c>
      <c r="R4279" s="52">
        <v>27121489</v>
      </c>
      <c r="S4279" s="52">
        <v>127701552</v>
      </c>
      <c r="T4279" s="70" t="s">
        <v>10556</v>
      </c>
      <c r="U4279" s="70" t="s">
        <v>10560</v>
      </c>
    </row>
    <row r="4280" spans="1:21" x14ac:dyDescent="0.2">
      <c r="A4280" s="49" t="s">
        <v>7676</v>
      </c>
      <c r="B4280" s="49" t="s">
        <v>763</v>
      </c>
      <c r="C4280" s="50">
        <v>3796</v>
      </c>
      <c r="D4280" s="49" t="s">
        <v>764</v>
      </c>
      <c r="E4280" s="49" t="s">
        <v>7753</v>
      </c>
      <c r="F4280" s="49" t="s">
        <v>764</v>
      </c>
      <c r="G4280" s="49">
        <v>50573</v>
      </c>
      <c r="H4280" s="49" t="s">
        <v>782</v>
      </c>
      <c r="I4280" s="50">
        <v>16248</v>
      </c>
      <c r="J4280" s="50">
        <v>150573000015</v>
      </c>
      <c r="K4280" s="49" t="s">
        <v>7762</v>
      </c>
      <c r="L4280" s="51">
        <v>971</v>
      </c>
      <c r="M4280" s="52">
        <v>101519127</v>
      </c>
      <c r="N4280" s="52">
        <v>0</v>
      </c>
      <c r="O4280" s="52">
        <v>23375094</v>
      </c>
      <c r="P4280" s="52">
        <v>6660438</v>
      </c>
      <c r="Q4280" s="52">
        <v>101519127</v>
      </c>
      <c r="R4280" s="52">
        <v>30035532</v>
      </c>
      <c r="S4280" s="52">
        <v>131554659</v>
      </c>
      <c r="T4280" s="70" t="s">
        <v>10556</v>
      </c>
      <c r="U4280" s="70" t="s">
        <v>10560</v>
      </c>
    </row>
    <row r="4281" spans="1:21" x14ac:dyDescent="0.2">
      <c r="A4281" s="49" t="s">
        <v>4982</v>
      </c>
      <c r="B4281" s="49" t="s">
        <v>421</v>
      </c>
      <c r="C4281" s="50">
        <v>3777</v>
      </c>
      <c r="D4281" s="49" t="s">
        <v>422</v>
      </c>
      <c r="E4281" s="49" t="s">
        <v>5287</v>
      </c>
      <c r="F4281" s="49" t="s">
        <v>422</v>
      </c>
      <c r="G4281" s="49">
        <v>19532</v>
      </c>
      <c r="H4281" s="49" t="s">
        <v>442</v>
      </c>
      <c r="I4281" s="50">
        <v>6009</v>
      </c>
      <c r="J4281" s="50">
        <v>119532002033</v>
      </c>
      <c r="K4281" s="49" t="s">
        <v>5289</v>
      </c>
      <c r="L4281" s="51">
        <v>333</v>
      </c>
      <c r="M4281" s="52">
        <v>44898933</v>
      </c>
      <c r="N4281" s="52">
        <v>1948122</v>
      </c>
      <c r="O4281" s="52">
        <v>29153750</v>
      </c>
      <c r="P4281" s="52">
        <v>6660438</v>
      </c>
      <c r="Q4281" s="52">
        <v>46847055</v>
      </c>
      <c r="R4281" s="52">
        <v>35814188</v>
      </c>
      <c r="S4281" s="52">
        <v>82661243</v>
      </c>
      <c r="T4281" s="70" t="s">
        <v>10556</v>
      </c>
      <c r="U4281" s="70" t="s">
        <v>10560</v>
      </c>
    </row>
    <row r="4282" spans="1:21" x14ac:dyDescent="0.2">
      <c r="A4282" s="49" t="s">
        <v>2245</v>
      </c>
      <c r="B4282" s="49" t="s">
        <v>36</v>
      </c>
      <c r="C4282" s="50">
        <v>3759</v>
      </c>
      <c r="D4282" s="49" t="s">
        <v>34</v>
      </c>
      <c r="E4282" s="49" t="s">
        <v>7491</v>
      </c>
      <c r="F4282" s="49" t="s">
        <v>34</v>
      </c>
      <c r="G4282" s="49">
        <v>5001</v>
      </c>
      <c r="H4282" s="49" t="s">
        <v>35</v>
      </c>
      <c r="I4282" s="50">
        <v>9539</v>
      </c>
      <c r="J4282" s="50">
        <v>105001008486</v>
      </c>
      <c r="K4282" s="49" t="s">
        <v>7536</v>
      </c>
      <c r="L4282" s="51">
        <v>763</v>
      </c>
      <c r="M4282" s="52">
        <v>68029571</v>
      </c>
      <c r="N4282" s="52">
        <v>0</v>
      </c>
      <c r="O4282" s="52">
        <v>20461051</v>
      </c>
      <c r="P4282" s="52">
        <v>6660438</v>
      </c>
      <c r="Q4282" s="52">
        <v>68029571</v>
      </c>
      <c r="R4282" s="52">
        <v>27121489</v>
      </c>
      <c r="S4282" s="52">
        <v>95151060</v>
      </c>
      <c r="T4282" s="70" t="s">
        <v>10556</v>
      </c>
      <c r="U4282" s="70" t="s">
        <v>10560</v>
      </c>
    </row>
    <row r="4283" spans="1:21" x14ac:dyDescent="0.2">
      <c r="A4283" s="49" t="s">
        <v>5921</v>
      </c>
      <c r="B4283" s="49" t="s">
        <v>211</v>
      </c>
      <c r="C4283" s="50">
        <v>3781</v>
      </c>
      <c r="D4283" s="49" t="s">
        <v>489</v>
      </c>
      <c r="E4283" s="49" t="s">
        <v>5922</v>
      </c>
      <c r="F4283" s="49" t="s">
        <v>489</v>
      </c>
      <c r="G4283" s="49">
        <v>23068</v>
      </c>
      <c r="H4283" s="49" t="s">
        <v>490</v>
      </c>
      <c r="I4283" s="50">
        <v>26799</v>
      </c>
      <c r="J4283" s="50">
        <v>223068001837</v>
      </c>
      <c r="K4283" s="49" t="s">
        <v>5927</v>
      </c>
      <c r="L4283" s="51">
        <v>220</v>
      </c>
      <c r="M4283" s="52">
        <v>33123777</v>
      </c>
      <c r="N4283" s="52">
        <v>0</v>
      </c>
      <c r="O4283" s="52">
        <v>36076366</v>
      </c>
      <c r="P4283" s="52">
        <v>6660438</v>
      </c>
      <c r="Q4283" s="52">
        <v>33123777</v>
      </c>
      <c r="R4283" s="52">
        <v>42736804</v>
      </c>
      <c r="S4283" s="52">
        <v>75860581</v>
      </c>
      <c r="T4283" s="70" t="s">
        <v>10556</v>
      </c>
      <c r="U4283" s="70" t="s">
        <v>10560</v>
      </c>
    </row>
    <row r="4284" spans="1:21" x14ac:dyDescent="0.2">
      <c r="A4284" s="49" t="s">
        <v>5921</v>
      </c>
      <c r="B4284" s="49" t="s">
        <v>211</v>
      </c>
      <c r="C4284" s="50">
        <v>3781</v>
      </c>
      <c r="D4284" s="49" t="s">
        <v>489</v>
      </c>
      <c r="E4284" s="49" t="s">
        <v>5922</v>
      </c>
      <c r="F4284" s="49" t="s">
        <v>489</v>
      </c>
      <c r="G4284" s="49">
        <v>23068</v>
      </c>
      <c r="H4284" s="49" t="s">
        <v>490</v>
      </c>
      <c r="I4284" s="50">
        <v>26796</v>
      </c>
      <c r="J4284" s="50">
        <v>223068000989</v>
      </c>
      <c r="K4284" s="49" t="s">
        <v>5925</v>
      </c>
      <c r="L4284" s="51">
        <v>323</v>
      </c>
      <c r="M4284" s="52">
        <v>49246949</v>
      </c>
      <c r="N4284" s="52">
        <v>9819668</v>
      </c>
      <c r="O4284" s="52">
        <v>36076366</v>
      </c>
      <c r="P4284" s="52">
        <v>6660438</v>
      </c>
      <c r="Q4284" s="52">
        <v>59066617</v>
      </c>
      <c r="R4284" s="52">
        <v>42736804</v>
      </c>
      <c r="S4284" s="52">
        <v>101803421</v>
      </c>
      <c r="T4284" s="70" t="s">
        <v>10556</v>
      </c>
      <c r="U4284" s="70" t="s">
        <v>10560</v>
      </c>
    </row>
    <row r="4285" spans="1:21" x14ac:dyDescent="0.2">
      <c r="A4285" s="49" t="s">
        <v>3078</v>
      </c>
      <c r="B4285" s="49" t="s">
        <v>919</v>
      </c>
      <c r="C4285" s="50">
        <v>3808</v>
      </c>
      <c r="D4285" s="49" t="s">
        <v>920</v>
      </c>
      <c r="E4285" s="49" t="s">
        <v>9299</v>
      </c>
      <c r="F4285" s="49" t="s">
        <v>920</v>
      </c>
      <c r="G4285" s="49">
        <v>68861</v>
      </c>
      <c r="H4285" s="49" t="s">
        <v>995</v>
      </c>
      <c r="I4285" s="50">
        <v>17095</v>
      </c>
      <c r="J4285" s="50">
        <v>268385000963</v>
      </c>
      <c r="K4285" s="49" t="s">
        <v>9300</v>
      </c>
      <c r="L4285" s="51">
        <v>131</v>
      </c>
      <c r="M4285" s="52">
        <v>15658896</v>
      </c>
      <c r="N4285" s="52">
        <v>0</v>
      </c>
      <c r="O4285" s="52">
        <v>27103465</v>
      </c>
      <c r="P4285" s="52">
        <v>6660438</v>
      </c>
      <c r="Q4285" s="52">
        <v>15658896</v>
      </c>
      <c r="R4285" s="52">
        <v>33763903</v>
      </c>
      <c r="S4285" s="52">
        <v>49422799</v>
      </c>
      <c r="T4285" s="70" t="s">
        <v>10556</v>
      </c>
      <c r="U4285" s="70" t="s">
        <v>10560</v>
      </c>
    </row>
    <row r="4286" spans="1:21" x14ac:dyDescent="0.2">
      <c r="A4286" s="49" t="s">
        <v>6766</v>
      </c>
      <c r="B4286" s="49" t="s">
        <v>1177</v>
      </c>
      <c r="C4286" s="50">
        <v>3830</v>
      </c>
      <c r="D4286" s="49" t="s">
        <v>1175</v>
      </c>
      <c r="E4286" s="49" t="s">
        <v>6778</v>
      </c>
      <c r="F4286" s="49" t="s">
        <v>1175</v>
      </c>
      <c r="G4286" s="49">
        <v>95001</v>
      </c>
      <c r="H4286" s="49" t="s">
        <v>1176</v>
      </c>
      <c r="I4286" s="50">
        <v>3644</v>
      </c>
      <c r="J4286" s="50">
        <v>295001001426</v>
      </c>
      <c r="K4286" s="49" t="s">
        <v>6784</v>
      </c>
      <c r="L4286" s="51">
        <v>235</v>
      </c>
      <c r="M4286" s="52">
        <v>30576039</v>
      </c>
      <c r="N4286" s="52">
        <v>4147074</v>
      </c>
      <c r="O4286" s="52">
        <v>29951772</v>
      </c>
      <c r="P4286" s="52">
        <v>6660438</v>
      </c>
      <c r="Q4286" s="52">
        <v>34723113</v>
      </c>
      <c r="R4286" s="52">
        <v>36612210</v>
      </c>
      <c r="S4286" s="52">
        <v>71335323</v>
      </c>
      <c r="T4286" s="70" t="s">
        <v>10556</v>
      </c>
      <c r="U4286" s="70" t="s">
        <v>10560</v>
      </c>
    </row>
    <row r="4287" spans="1:21" x14ac:dyDescent="0.2">
      <c r="A4287" s="49" t="s">
        <v>4413</v>
      </c>
      <c r="B4287" s="49" t="s">
        <v>64</v>
      </c>
      <c r="C4287" s="50">
        <v>3773</v>
      </c>
      <c r="D4287" s="49" t="s">
        <v>374</v>
      </c>
      <c r="E4287" s="49" t="s">
        <v>4552</v>
      </c>
      <c r="F4287" s="49" t="s">
        <v>374</v>
      </c>
      <c r="G4287" s="49">
        <v>17867</v>
      </c>
      <c r="H4287" s="49" t="s">
        <v>398</v>
      </c>
      <c r="I4287" s="50">
        <v>2999</v>
      </c>
      <c r="J4287" s="50">
        <v>217867000061</v>
      </c>
      <c r="K4287" s="49" t="s">
        <v>4553</v>
      </c>
      <c r="L4287" s="51">
        <v>309</v>
      </c>
      <c r="M4287" s="52">
        <v>38536691</v>
      </c>
      <c r="N4287" s="52">
        <v>6189414</v>
      </c>
      <c r="O4287" s="52">
        <v>27322427</v>
      </c>
      <c r="P4287" s="52">
        <v>6660438</v>
      </c>
      <c r="Q4287" s="52">
        <v>44726105</v>
      </c>
      <c r="R4287" s="52">
        <v>33982865</v>
      </c>
      <c r="S4287" s="52">
        <v>78708970</v>
      </c>
      <c r="T4287" s="70" t="s">
        <v>10556</v>
      </c>
      <c r="U4287" s="70" t="s">
        <v>10560</v>
      </c>
    </row>
    <row r="4288" spans="1:21" x14ac:dyDescent="0.2">
      <c r="A4288" s="49" t="s">
        <v>4413</v>
      </c>
      <c r="B4288" s="49" t="s">
        <v>64</v>
      </c>
      <c r="C4288" s="50">
        <v>3773</v>
      </c>
      <c r="D4288" s="49" t="s">
        <v>374</v>
      </c>
      <c r="E4288" s="49" t="s">
        <v>4546</v>
      </c>
      <c r="F4288" s="49" t="s">
        <v>374</v>
      </c>
      <c r="G4288" s="49">
        <v>17777</v>
      </c>
      <c r="H4288" s="49" t="s">
        <v>397</v>
      </c>
      <c r="I4288" s="50">
        <v>13541</v>
      </c>
      <c r="J4288" s="50">
        <v>217777000089</v>
      </c>
      <c r="K4288" s="49" t="s">
        <v>4548</v>
      </c>
      <c r="L4288" s="51">
        <v>657</v>
      </c>
      <c r="M4288" s="52">
        <v>80003868</v>
      </c>
      <c r="N4288" s="52">
        <v>3083336</v>
      </c>
      <c r="O4288" s="52">
        <v>26713958</v>
      </c>
      <c r="P4288" s="52">
        <v>6660438</v>
      </c>
      <c r="Q4288" s="52">
        <v>83087204</v>
      </c>
      <c r="R4288" s="52">
        <v>33374396</v>
      </c>
      <c r="S4288" s="52">
        <v>116461600</v>
      </c>
      <c r="T4288" s="70" t="s">
        <v>10556</v>
      </c>
      <c r="U4288" s="70" t="s">
        <v>10560</v>
      </c>
    </row>
    <row r="4289" spans="1:21" x14ac:dyDescent="0.2">
      <c r="A4289" s="49" t="s">
        <v>4982</v>
      </c>
      <c r="B4289" s="49" t="s">
        <v>421</v>
      </c>
      <c r="C4289" s="50">
        <v>3777</v>
      </c>
      <c r="D4289" s="49" t="s">
        <v>422</v>
      </c>
      <c r="E4289" s="49" t="s">
        <v>5303</v>
      </c>
      <c r="F4289" s="49" t="s">
        <v>422</v>
      </c>
      <c r="G4289" s="49">
        <v>19548</v>
      </c>
      <c r="H4289" s="49" t="s">
        <v>444</v>
      </c>
      <c r="I4289" s="50">
        <v>11008</v>
      </c>
      <c r="J4289" s="50">
        <v>219548000060</v>
      </c>
      <c r="K4289" s="49" t="s">
        <v>5306</v>
      </c>
      <c r="L4289" s="51">
        <v>207</v>
      </c>
      <c r="M4289" s="52">
        <v>25307531</v>
      </c>
      <c r="N4289" s="52">
        <v>0</v>
      </c>
      <c r="O4289" s="52">
        <v>27313826</v>
      </c>
      <c r="P4289" s="52">
        <v>6660438</v>
      </c>
      <c r="Q4289" s="52">
        <v>25307531</v>
      </c>
      <c r="R4289" s="52">
        <v>33974264</v>
      </c>
      <c r="S4289" s="52">
        <v>59281795</v>
      </c>
      <c r="T4289" s="70" t="s">
        <v>10556</v>
      </c>
      <c r="U4289" s="70" t="s">
        <v>10560</v>
      </c>
    </row>
    <row r="4290" spans="1:21" x14ac:dyDescent="0.2">
      <c r="A4290" s="49" t="s">
        <v>3078</v>
      </c>
      <c r="B4290" s="49" t="s">
        <v>919</v>
      </c>
      <c r="C4290" s="50">
        <v>3808</v>
      </c>
      <c r="D4290" s="49" t="s">
        <v>920</v>
      </c>
      <c r="E4290" s="49" t="s">
        <v>9208</v>
      </c>
      <c r="F4290" s="49" t="s">
        <v>920</v>
      </c>
      <c r="G4290" s="49">
        <v>68615</v>
      </c>
      <c r="H4290" s="49" t="s">
        <v>126</v>
      </c>
      <c r="I4290" s="50">
        <v>109695</v>
      </c>
      <c r="J4290" s="50">
        <v>268615000828</v>
      </c>
      <c r="K4290" s="49" t="s">
        <v>9215</v>
      </c>
      <c r="L4290" s="51">
        <v>257</v>
      </c>
      <c r="M4290" s="52">
        <v>30628316</v>
      </c>
      <c r="N4290" s="52">
        <v>0</v>
      </c>
      <c r="O4290" s="52">
        <v>28022124</v>
      </c>
      <c r="P4290" s="52">
        <v>6660438</v>
      </c>
      <c r="Q4290" s="52">
        <v>30628316</v>
      </c>
      <c r="R4290" s="52">
        <v>34682562</v>
      </c>
      <c r="S4290" s="52">
        <v>65310878</v>
      </c>
      <c r="T4290" s="70" t="s">
        <v>10556</v>
      </c>
      <c r="U4290" s="70" t="s">
        <v>10560</v>
      </c>
    </row>
    <row r="4291" spans="1:21" x14ac:dyDescent="0.2">
      <c r="A4291" s="49" t="s">
        <v>3078</v>
      </c>
      <c r="B4291" s="49" t="s">
        <v>919</v>
      </c>
      <c r="C4291" s="50">
        <v>3808</v>
      </c>
      <c r="D4291" s="49" t="s">
        <v>920</v>
      </c>
      <c r="E4291" s="49" t="s">
        <v>9248</v>
      </c>
      <c r="F4291" s="49" t="s">
        <v>920</v>
      </c>
      <c r="G4291" s="49">
        <v>68689</v>
      </c>
      <c r="H4291" s="49" t="s">
        <v>987</v>
      </c>
      <c r="I4291" s="50">
        <v>11822</v>
      </c>
      <c r="J4291" s="50">
        <v>268689000200</v>
      </c>
      <c r="K4291" s="49" t="s">
        <v>9255</v>
      </c>
      <c r="L4291" s="51">
        <v>159</v>
      </c>
      <c r="M4291" s="52">
        <v>19751917</v>
      </c>
      <c r="N4291" s="52">
        <v>0</v>
      </c>
      <c r="O4291" s="52">
        <v>29539278</v>
      </c>
      <c r="P4291" s="52">
        <v>6660438</v>
      </c>
      <c r="Q4291" s="52">
        <v>19751917</v>
      </c>
      <c r="R4291" s="52">
        <v>36199716</v>
      </c>
      <c r="S4291" s="52">
        <v>55951633</v>
      </c>
      <c r="T4291" s="70" t="s">
        <v>10556</v>
      </c>
      <c r="U4291" s="70" t="s">
        <v>10560</v>
      </c>
    </row>
    <row r="4292" spans="1:21" x14ac:dyDescent="0.2">
      <c r="A4292" s="49" t="s">
        <v>3078</v>
      </c>
      <c r="B4292" s="49" t="s">
        <v>919</v>
      </c>
      <c r="C4292" s="50">
        <v>3808</v>
      </c>
      <c r="D4292" s="49" t="s">
        <v>920</v>
      </c>
      <c r="E4292" s="49" t="s">
        <v>9071</v>
      </c>
      <c r="F4292" s="49" t="s">
        <v>920</v>
      </c>
      <c r="G4292" s="49">
        <v>68229</v>
      </c>
      <c r="H4292" s="49" t="s">
        <v>938</v>
      </c>
      <c r="I4292" s="50">
        <v>16538</v>
      </c>
      <c r="J4292" s="50">
        <v>268229000091</v>
      </c>
      <c r="K4292" s="49" t="s">
        <v>9073</v>
      </c>
      <c r="L4292" s="51">
        <v>125</v>
      </c>
      <c r="M4292" s="52">
        <v>14901790</v>
      </c>
      <c r="N4292" s="52">
        <v>0</v>
      </c>
      <c r="O4292" s="52">
        <v>27438228</v>
      </c>
      <c r="P4292" s="52">
        <v>6660438</v>
      </c>
      <c r="Q4292" s="52">
        <v>14901790</v>
      </c>
      <c r="R4292" s="52">
        <v>34098666</v>
      </c>
      <c r="S4292" s="52">
        <v>49000456</v>
      </c>
      <c r="T4292" s="70" t="s">
        <v>10556</v>
      </c>
      <c r="U4292" s="70" t="s">
        <v>10560</v>
      </c>
    </row>
    <row r="4293" spans="1:21" x14ac:dyDescent="0.2">
      <c r="A4293" s="49" t="s">
        <v>5921</v>
      </c>
      <c r="B4293" s="49" t="s">
        <v>211</v>
      </c>
      <c r="C4293" s="50">
        <v>3783</v>
      </c>
      <c r="D4293" s="49" t="s">
        <v>498</v>
      </c>
      <c r="E4293" s="49" t="s">
        <v>7178</v>
      </c>
      <c r="F4293" s="49" t="s">
        <v>498</v>
      </c>
      <c r="G4293" s="49">
        <v>23417</v>
      </c>
      <c r="H4293" s="49" t="s">
        <v>499</v>
      </c>
      <c r="I4293" s="50">
        <v>16258</v>
      </c>
      <c r="J4293" s="50">
        <v>223417003001</v>
      </c>
      <c r="K4293" s="49" t="s">
        <v>7192</v>
      </c>
      <c r="L4293" s="51">
        <v>492</v>
      </c>
      <c r="M4293" s="52">
        <v>71050027</v>
      </c>
      <c r="N4293" s="52">
        <v>0</v>
      </c>
      <c r="O4293" s="52">
        <v>32424089</v>
      </c>
      <c r="P4293" s="52">
        <v>6660438</v>
      </c>
      <c r="Q4293" s="52">
        <v>71050027</v>
      </c>
      <c r="R4293" s="52">
        <v>39084527</v>
      </c>
      <c r="S4293" s="52">
        <v>110134554</v>
      </c>
      <c r="T4293" s="70" t="s">
        <v>10556</v>
      </c>
      <c r="U4293" s="70" t="s">
        <v>10560</v>
      </c>
    </row>
    <row r="4294" spans="1:21" x14ac:dyDescent="0.2">
      <c r="A4294" s="49" t="s">
        <v>5921</v>
      </c>
      <c r="B4294" s="49" t="s">
        <v>211</v>
      </c>
      <c r="C4294" s="50">
        <v>3781</v>
      </c>
      <c r="D4294" s="49" t="s">
        <v>489</v>
      </c>
      <c r="E4294" s="49" t="s">
        <v>6132</v>
      </c>
      <c r="F4294" s="49" t="s">
        <v>489</v>
      </c>
      <c r="G4294" s="49">
        <v>23807</v>
      </c>
      <c r="H4294" s="49" t="s">
        <v>516</v>
      </c>
      <c r="I4294" s="50">
        <v>20825</v>
      </c>
      <c r="J4294" s="50">
        <v>223807004343</v>
      </c>
      <c r="K4294" s="49" t="s">
        <v>6146</v>
      </c>
      <c r="L4294" s="51">
        <v>653</v>
      </c>
      <c r="M4294" s="52">
        <v>114124012</v>
      </c>
      <c r="N4294" s="52">
        <v>22824802</v>
      </c>
      <c r="O4294" s="52">
        <v>38233662</v>
      </c>
      <c r="P4294" s="52">
        <v>6660438</v>
      </c>
      <c r="Q4294" s="52">
        <v>136948814</v>
      </c>
      <c r="R4294" s="52">
        <v>44894100</v>
      </c>
      <c r="S4294" s="52">
        <v>181842914</v>
      </c>
      <c r="T4294" s="70" t="s">
        <v>10556</v>
      </c>
      <c r="U4294" s="70" t="s">
        <v>10560</v>
      </c>
    </row>
    <row r="4295" spans="1:21" x14ac:dyDescent="0.2">
      <c r="A4295" s="49" t="s">
        <v>4581</v>
      </c>
      <c r="B4295" s="49" t="s">
        <v>1025</v>
      </c>
      <c r="C4295" s="50">
        <v>3815</v>
      </c>
      <c r="D4295" s="49" t="s">
        <v>1026</v>
      </c>
      <c r="E4295" s="49" t="s">
        <v>9753</v>
      </c>
      <c r="F4295" s="49" t="s">
        <v>1026</v>
      </c>
      <c r="G4295" s="49">
        <v>73411</v>
      </c>
      <c r="H4295" s="49" t="s">
        <v>1050</v>
      </c>
      <c r="I4295" s="50">
        <v>4302</v>
      </c>
      <c r="J4295" s="50">
        <v>273411000687</v>
      </c>
      <c r="K4295" s="49" t="s">
        <v>9754</v>
      </c>
      <c r="L4295" s="51">
        <v>174</v>
      </c>
      <c r="M4295" s="52">
        <v>20413658</v>
      </c>
      <c r="N4295" s="52">
        <v>0</v>
      </c>
      <c r="O4295" s="52">
        <v>26781856</v>
      </c>
      <c r="P4295" s="52">
        <v>6660438</v>
      </c>
      <c r="Q4295" s="52">
        <v>20413658</v>
      </c>
      <c r="R4295" s="52">
        <v>33442294</v>
      </c>
      <c r="S4295" s="52">
        <v>53855952</v>
      </c>
      <c r="T4295" s="70" t="s">
        <v>10556</v>
      </c>
      <c r="U4295" s="70" t="s">
        <v>10560</v>
      </c>
    </row>
    <row r="4296" spans="1:21" x14ac:dyDescent="0.2">
      <c r="A4296" s="49" t="s">
        <v>2245</v>
      </c>
      <c r="B4296" s="49" t="s">
        <v>36</v>
      </c>
      <c r="C4296" s="50">
        <v>3759</v>
      </c>
      <c r="D4296" s="49" t="s">
        <v>34</v>
      </c>
      <c r="E4296" s="49" t="s">
        <v>7491</v>
      </c>
      <c r="F4296" s="49" t="s">
        <v>34</v>
      </c>
      <c r="G4296" s="49">
        <v>5001</v>
      </c>
      <c r="H4296" s="49" t="s">
        <v>35</v>
      </c>
      <c r="I4296" s="50">
        <v>9108</v>
      </c>
      <c r="J4296" s="50">
        <v>105001005291</v>
      </c>
      <c r="K4296" s="49" t="s">
        <v>7535</v>
      </c>
      <c r="L4296" s="51">
        <v>974</v>
      </c>
      <c r="M4296" s="52">
        <v>91918047</v>
      </c>
      <c r="N4296" s="52">
        <v>2883073</v>
      </c>
      <c r="O4296" s="52">
        <v>20461051</v>
      </c>
      <c r="P4296" s="52">
        <v>6660438</v>
      </c>
      <c r="Q4296" s="52">
        <v>94801120</v>
      </c>
      <c r="R4296" s="52">
        <v>27121489</v>
      </c>
      <c r="S4296" s="52">
        <v>121922609</v>
      </c>
      <c r="T4296" s="70" t="s">
        <v>10556</v>
      </c>
      <c r="U4296" s="70" t="s">
        <v>10560</v>
      </c>
    </row>
    <row r="4297" spans="1:21" x14ac:dyDescent="0.2">
      <c r="A4297" s="49" t="s">
        <v>3078</v>
      </c>
      <c r="B4297" s="49" t="s">
        <v>919</v>
      </c>
      <c r="C4297" s="50">
        <v>3809</v>
      </c>
      <c r="D4297" s="49" t="s">
        <v>917</v>
      </c>
      <c r="E4297" s="49" t="s">
        <v>4310</v>
      </c>
      <c r="F4297" s="49" t="s">
        <v>917</v>
      </c>
      <c r="G4297" s="49">
        <v>68001</v>
      </c>
      <c r="H4297" s="49" t="s">
        <v>918</v>
      </c>
      <c r="I4297" s="50">
        <v>5903</v>
      </c>
      <c r="J4297" s="50">
        <v>168001001173</v>
      </c>
      <c r="K4297" s="49" t="s">
        <v>4319</v>
      </c>
      <c r="L4297" s="51">
        <v>1529</v>
      </c>
      <c r="M4297" s="52">
        <v>137904236</v>
      </c>
      <c r="N4297" s="52">
        <v>0</v>
      </c>
      <c r="O4297" s="52">
        <v>20529561</v>
      </c>
      <c r="P4297" s="52">
        <v>6660438</v>
      </c>
      <c r="Q4297" s="52">
        <v>137904236</v>
      </c>
      <c r="R4297" s="52">
        <v>27189999</v>
      </c>
      <c r="S4297" s="52">
        <v>165094235</v>
      </c>
      <c r="T4297" s="70" t="s">
        <v>10556</v>
      </c>
      <c r="U4297" s="70" t="s">
        <v>10560</v>
      </c>
    </row>
    <row r="4298" spans="1:21" x14ac:dyDescent="0.2">
      <c r="A4298" s="49" t="s">
        <v>2976</v>
      </c>
      <c r="B4298" s="49" t="s">
        <v>171</v>
      </c>
      <c r="C4298" s="50">
        <v>3764</v>
      </c>
      <c r="D4298" s="49" t="s">
        <v>172</v>
      </c>
      <c r="E4298" s="49" t="s">
        <v>2985</v>
      </c>
      <c r="F4298" s="49" t="s">
        <v>172</v>
      </c>
      <c r="G4298" s="49">
        <v>8137</v>
      </c>
      <c r="H4298" s="49" t="s">
        <v>174</v>
      </c>
      <c r="I4298" s="50">
        <v>6809</v>
      </c>
      <c r="J4298" s="50">
        <v>108137000054</v>
      </c>
      <c r="K4298" s="49" t="s">
        <v>2986</v>
      </c>
      <c r="L4298" s="51">
        <v>1206</v>
      </c>
      <c r="M4298" s="52">
        <v>143153429</v>
      </c>
      <c r="N4298" s="52">
        <v>28630686</v>
      </c>
      <c r="O4298" s="52">
        <v>26671686</v>
      </c>
      <c r="P4298" s="52">
        <v>6660438</v>
      </c>
      <c r="Q4298" s="52">
        <v>171784115</v>
      </c>
      <c r="R4298" s="52">
        <v>33332124</v>
      </c>
      <c r="S4298" s="52">
        <v>205116239</v>
      </c>
      <c r="T4298" s="70" t="s">
        <v>10556</v>
      </c>
      <c r="U4298" s="70" t="s">
        <v>10560</v>
      </c>
    </row>
    <row r="4299" spans="1:21" x14ac:dyDescent="0.2">
      <c r="A4299" s="49" t="s">
        <v>2860</v>
      </c>
      <c r="B4299" s="49" t="s">
        <v>36</v>
      </c>
      <c r="C4299" s="50">
        <v>7692</v>
      </c>
      <c r="D4299" s="49" t="s">
        <v>48</v>
      </c>
      <c r="E4299" s="49" t="s">
        <v>2849</v>
      </c>
      <c r="F4299" s="49" t="s">
        <v>48</v>
      </c>
      <c r="G4299" s="49">
        <v>5045</v>
      </c>
      <c r="H4299" s="49" t="s">
        <v>49</v>
      </c>
      <c r="I4299" s="50">
        <v>124922</v>
      </c>
      <c r="J4299" s="50">
        <v>405045001334</v>
      </c>
      <c r="K4299" s="49" t="s">
        <v>2861</v>
      </c>
      <c r="L4299" s="51">
        <v>484</v>
      </c>
      <c r="M4299" s="52">
        <v>48026846</v>
      </c>
      <c r="N4299" s="52">
        <v>0</v>
      </c>
      <c r="O4299" s="52">
        <v>27611420</v>
      </c>
      <c r="P4299" s="52">
        <v>6660438</v>
      </c>
      <c r="Q4299" s="52">
        <v>48026846</v>
      </c>
      <c r="R4299" s="52">
        <v>34271858</v>
      </c>
      <c r="S4299" s="52">
        <v>82298704</v>
      </c>
      <c r="T4299" s="70" t="s">
        <v>10556</v>
      </c>
      <c r="U4299" s="70" t="s">
        <v>10560</v>
      </c>
    </row>
    <row r="4300" spans="1:21" x14ac:dyDescent="0.2">
      <c r="A4300" s="49" t="s">
        <v>7676</v>
      </c>
      <c r="B4300" s="49" t="s">
        <v>763</v>
      </c>
      <c r="C4300" s="50">
        <v>3796</v>
      </c>
      <c r="D4300" s="49" t="s">
        <v>764</v>
      </c>
      <c r="E4300" s="49" t="s">
        <v>7677</v>
      </c>
      <c r="F4300" s="49" t="s">
        <v>764</v>
      </c>
      <c r="G4300" s="49">
        <v>50006</v>
      </c>
      <c r="H4300" s="49" t="s">
        <v>765</v>
      </c>
      <c r="I4300" s="50">
        <v>16323</v>
      </c>
      <c r="J4300" s="50">
        <v>250006000891</v>
      </c>
      <c r="K4300" s="49" t="s">
        <v>6879</v>
      </c>
      <c r="L4300" s="51">
        <v>572</v>
      </c>
      <c r="M4300" s="52">
        <v>64934182</v>
      </c>
      <c r="N4300" s="52">
        <v>0</v>
      </c>
      <c r="O4300" s="52">
        <v>25470334</v>
      </c>
      <c r="P4300" s="52">
        <v>6660438</v>
      </c>
      <c r="Q4300" s="52">
        <v>64934182</v>
      </c>
      <c r="R4300" s="52">
        <v>32130772</v>
      </c>
      <c r="S4300" s="52">
        <v>97064954</v>
      </c>
      <c r="T4300" s="70" t="s">
        <v>10556</v>
      </c>
      <c r="U4300" s="70" t="s">
        <v>10560</v>
      </c>
    </row>
    <row r="4301" spans="1:21" x14ac:dyDescent="0.2">
      <c r="A4301" s="49" t="s">
        <v>6798</v>
      </c>
      <c r="B4301" s="49" t="s">
        <v>674</v>
      </c>
      <c r="C4301" s="50">
        <v>3790</v>
      </c>
      <c r="D4301" s="49" t="s">
        <v>675</v>
      </c>
      <c r="E4301" s="49" t="s">
        <v>6875</v>
      </c>
      <c r="F4301" s="49" t="s">
        <v>675</v>
      </c>
      <c r="G4301" s="49">
        <v>41396</v>
      </c>
      <c r="H4301" s="49" t="s">
        <v>692</v>
      </c>
      <c r="I4301" s="50">
        <v>10673</v>
      </c>
      <c r="J4301" s="50">
        <v>241396000510</v>
      </c>
      <c r="K4301" s="49" t="s">
        <v>6879</v>
      </c>
      <c r="L4301" s="51">
        <v>412</v>
      </c>
      <c r="M4301" s="52">
        <v>51737309</v>
      </c>
      <c r="N4301" s="52">
        <v>0</v>
      </c>
      <c r="O4301" s="52">
        <v>28752666</v>
      </c>
      <c r="P4301" s="52">
        <v>6660438</v>
      </c>
      <c r="Q4301" s="52">
        <v>51737309</v>
      </c>
      <c r="R4301" s="52">
        <v>35413104</v>
      </c>
      <c r="S4301" s="52">
        <v>87150413</v>
      </c>
      <c r="T4301" s="70" t="s">
        <v>10556</v>
      </c>
      <c r="U4301" s="70" t="s">
        <v>10560</v>
      </c>
    </row>
    <row r="4302" spans="1:21" x14ac:dyDescent="0.2">
      <c r="A4302" s="49" t="s">
        <v>4909</v>
      </c>
      <c r="B4302" s="49" t="s">
        <v>1126</v>
      </c>
      <c r="C4302" s="50">
        <v>3825</v>
      </c>
      <c r="D4302" s="49" t="s">
        <v>1127</v>
      </c>
      <c r="E4302" s="49" t="s">
        <v>4972</v>
      </c>
      <c r="F4302" s="49" t="s">
        <v>1127</v>
      </c>
      <c r="G4302" s="49">
        <v>85430</v>
      </c>
      <c r="H4302" s="49" t="s">
        <v>1143</v>
      </c>
      <c r="I4302" s="50">
        <v>14488</v>
      </c>
      <c r="J4302" s="50">
        <v>285430000611</v>
      </c>
      <c r="K4302" s="49" t="s">
        <v>4974</v>
      </c>
      <c r="L4302" s="51">
        <v>383</v>
      </c>
      <c r="M4302" s="52">
        <v>50535777</v>
      </c>
      <c r="N4302" s="52">
        <v>7904028</v>
      </c>
      <c r="O4302" s="52">
        <v>29382393</v>
      </c>
      <c r="P4302" s="52">
        <v>6660438</v>
      </c>
      <c r="Q4302" s="52">
        <v>58439805</v>
      </c>
      <c r="R4302" s="52">
        <v>36042831</v>
      </c>
      <c r="S4302" s="52">
        <v>94482636</v>
      </c>
      <c r="T4302" s="70" t="s">
        <v>10556</v>
      </c>
      <c r="U4302" s="70" t="s">
        <v>10560</v>
      </c>
    </row>
    <row r="4303" spans="1:21" x14ac:dyDescent="0.2">
      <c r="A4303" s="49" t="s">
        <v>5921</v>
      </c>
      <c r="B4303" s="49" t="s">
        <v>211</v>
      </c>
      <c r="C4303" s="50">
        <v>3781</v>
      </c>
      <c r="D4303" s="49" t="s">
        <v>489</v>
      </c>
      <c r="E4303" s="49" t="s">
        <v>6100</v>
      </c>
      <c r="F4303" s="49" t="s">
        <v>489</v>
      </c>
      <c r="G4303" s="49">
        <v>23675</v>
      </c>
      <c r="H4303" s="49" t="s">
        <v>513</v>
      </c>
      <c r="I4303" s="50">
        <v>14211</v>
      </c>
      <c r="J4303" s="50">
        <v>223675000921</v>
      </c>
      <c r="K4303" s="49" t="s">
        <v>6103</v>
      </c>
      <c r="L4303" s="51">
        <v>300</v>
      </c>
      <c r="M4303" s="52">
        <v>45757246</v>
      </c>
      <c r="N4303" s="52">
        <v>0</v>
      </c>
      <c r="O4303" s="52">
        <v>34629081</v>
      </c>
      <c r="P4303" s="52">
        <v>6660438</v>
      </c>
      <c r="Q4303" s="52">
        <v>45757246</v>
      </c>
      <c r="R4303" s="52">
        <v>41289519</v>
      </c>
      <c r="S4303" s="52">
        <v>87046765</v>
      </c>
      <c r="T4303" s="70" t="s">
        <v>10556</v>
      </c>
      <c r="U4303" s="70" t="s">
        <v>10560</v>
      </c>
    </row>
    <row r="4304" spans="1:21" x14ac:dyDescent="0.2">
      <c r="A4304" s="49" t="s">
        <v>6181</v>
      </c>
      <c r="B4304" s="49" t="s">
        <v>113</v>
      </c>
      <c r="C4304" s="50">
        <v>3798</v>
      </c>
      <c r="D4304" s="49" t="s">
        <v>791</v>
      </c>
      <c r="E4304" s="49" t="s">
        <v>7925</v>
      </c>
      <c r="F4304" s="49" t="s">
        <v>791</v>
      </c>
      <c r="G4304" s="49">
        <v>52224</v>
      </c>
      <c r="H4304" s="49" t="s">
        <v>801</v>
      </c>
      <c r="I4304" s="50">
        <v>7606</v>
      </c>
      <c r="J4304" s="50">
        <v>152224000019</v>
      </c>
      <c r="K4304" s="49" t="s">
        <v>2951</v>
      </c>
      <c r="L4304" s="51">
        <v>715</v>
      </c>
      <c r="M4304" s="52">
        <v>81642695</v>
      </c>
      <c r="N4304" s="52">
        <v>0</v>
      </c>
      <c r="O4304" s="52">
        <v>24984195</v>
      </c>
      <c r="P4304" s="52">
        <v>6660438</v>
      </c>
      <c r="Q4304" s="52">
        <v>81642695</v>
      </c>
      <c r="R4304" s="52">
        <v>31644633</v>
      </c>
      <c r="S4304" s="52">
        <v>113287328</v>
      </c>
      <c r="T4304" s="70" t="s">
        <v>10556</v>
      </c>
      <c r="U4304" s="70" t="s">
        <v>10560</v>
      </c>
    </row>
    <row r="4305" spans="1:21" x14ac:dyDescent="0.2">
      <c r="A4305" s="49" t="s">
        <v>2872</v>
      </c>
      <c r="B4305" s="49" t="s">
        <v>1073</v>
      </c>
      <c r="C4305" s="50">
        <v>3817</v>
      </c>
      <c r="D4305" s="49" t="s">
        <v>1074</v>
      </c>
      <c r="E4305" s="49" t="s">
        <v>10046</v>
      </c>
      <c r="F4305" s="49" t="s">
        <v>1074</v>
      </c>
      <c r="G4305" s="49">
        <v>76233</v>
      </c>
      <c r="H4305" s="49" t="s">
        <v>1087</v>
      </c>
      <c r="I4305" s="50">
        <v>6117</v>
      </c>
      <c r="J4305" s="50">
        <v>276233000561</v>
      </c>
      <c r="K4305" s="49" t="s">
        <v>2951</v>
      </c>
      <c r="L4305" s="51">
        <v>554</v>
      </c>
      <c r="M4305" s="52">
        <v>67147688</v>
      </c>
      <c r="N4305" s="52">
        <v>0</v>
      </c>
      <c r="O4305" s="52">
        <v>26662482</v>
      </c>
      <c r="P4305" s="52">
        <v>6660438</v>
      </c>
      <c r="Q4305" s="52">
        <v>67147688</v>
      </c>
      <c r="R4305" s="52">
        <v>33322920</v>
      </c>
      <c r="S4305" s="52">
        <v>100470608</v>
      </c>
      <c r="T4305" s="70" t="s">
        <v>10556</v>
      </c>
      <c r="U4305" s="70" t="s">
        <v>10560</v>
      </c>
    </row>
    <row r="4306" spans="1:21" x14ac:dyDescent="0.2">
      <c r="A4306" s="49" t="s">
        <v>2945</v>
      </c>
      <c r="B4306" s="49" t="s">
        <v>891</v>
      </c>
      <c r="C4306" s="50">
        <v>3804</v>
      </c>
      <c r="D4306" s="49" t="s">
        <v>890</v>
      </c>
      <c r="E4306" s="49" t="s">
        <v>2946</v>
      </c>
      <c r="F4306" s="49" t="s">
        <v>890</v>
      </c>
      <c r="G4306" s="49">
        <v>63001</v>
      </c>
      <c r="H4306" s="49" t="s">
        <v>52</v>
      </c>
      <c r="I4306" s="50">
        <v>4604</v>
      </c>
      <c r="J4306" s="50">
        <v>163001000981</v>
      </c>
      <c r="K4306" s="49" t="s">
        <v>2951</v>
      </c>
      <c r="L4306" s="51">
        <v>628</v>
      </c>
      <c r="M4306" s="52">
        <v>58496971</v>
      </c>
      <c r="N4306" s="52">
        <v>1917223</v>
      </c>
      <c r="O4306" s="52">
        <v>20491461</v>
      </c>
      <c r="P4306" s="52">
        <v>19981315</v>
      </c>
      <c r="Q4306" s="52">
        <v>60414194</v>
      </c>
      <c r="R4306" s="52">
        <v>40472776</v>
      </c>
      <c r="S4306" s="52">
        <v>100886970</v>
      </c>
      <c r="T4306" s="70" t="s">
        <v>10556</v>
      </c>
      <c r="U4306" s="70" t="s">
        <v>10560</v>
      </c>
    </row>
    <row r="4307" spans="1:21" x14ac:dyDescent="0.2">
      <c r="A4307" s="49" t="s">
        <v>2860</v>
      </c>
      <c r="B4307" s="49" t="s">
        <v>1188</v>
      </c>
      <c r="C4307" s="50">
        <v>3832</v>
      </c>
      <c r="D4307" s="49" t="s">
        <v>1186</v>
      </c>
      <c r="E4307" s="49" t="s">
        <v>10234</v>
      </c>
      <c r="F4307" s="49" t="s">
        <v>1186</v>
      </c>
      <c r="G4307" s="49">
        <v>99624</v>
      </c>
      <c r="H4307" s="49" t="s">
        <v>1190</v>
      </c>
      <c r="I4307" s="50">
        <v>14966</v>
      </c>
      <c r="J4307" s="50">
        <v>299496000132</v>
      </c>
      <c r="K4307" s="49" t="s">
        <v>10235</v>
      </c>
      <c r="L4307" s="51">
        <v>482</v>
      </c>
      <c r="M4307" s="52">
        <v>59487722</v>
      </c>
      <c r="N4307" s="52">
        <v>0</v>
      </c>
      <c r="O4307" s="52">
        <v>27085502</v>
      </c>
      <c r="P4307" s="52">
        <v>13320876</v>
      </c>
      <c r="Q4307" s="52">
        <v>59487722</v>
      </c>
      <c r="R4307" s="52">
        <v>40406378</v>
      </c>
      <c r="S4307" s="52">
        <v>99894100</v>
      </c>
      <c r="T4307" s="70" t="s">
        <v>10556</v>
      </c>
      <c r="U4307" s="70" t="s">
        <v>10560</v>
      </c>
    </row>
    <row r="4308" spans="1:21" x14ac:dyDescent="0.2">
      <c r="A4308" s="49" t="s">
        <v>7676</v>
      </c>
      <c r="B4308" s="49" t="s">
        <v>763</v>
      </c>
      <c r="C4308" s="50">
        <v>3796</v>
      </c>
      <c r="D4308" s="49" t="s">
        <v>764</v>
      </c>
      <c r="E4308" s="49" t="s">
        <v>7711</v>
      </c>
      <c r="F4308" s="49" t="s">
        <v>764</v>
      </c>
      <c r="G4308" s="49">
        <v>50313</v>
      </c>
      <c r="H4308" s="49" t="s">
        <v>91</v>
      </c>
      <c r="I4308" s="50">
        <v>16280</v>
      </c>
      <c r="J4308" s="50">
        <v>150313000321</v>
      </c>
      <c r="K4308" s="49" t="s">
        <v>2951</v>
      </c>
      <c r="L4308" s="51">
        <v>3279</v>
      </c>
      <c r="M4308" s="52">
        <v>317771817</v>
      </c>
      <c r="N4308" s="52">
        <v>0</v>
      </c>
      <c r="O4308" s="52">
        <v>26710548</v>
      </c>
      <c r="P4308" s="52">
        <v>6660438</v>
      </c>
      <c r="Q4308" s="52">
        <v>317771817</v>
      </c>
      <c r="R4308" s="52">
        <v>33370986</v>
      </c>
      <c r="S4308" s="52">
        <v>351142803</v>
      </c>
      <c r="T4308" s="70" t="s">
        <v>10556</v>
      </c>
      <c r="U4308" s="70" t="s">
        <v>10560</v>
      </c>
    </row>
    <row r="4309" spans="1:21" x14ac:dyDescent="0.2">
      <c r="A4309" s="49" t="s">
        <v>2872</v>
      </c>
      <c r="B4309" s="49" t="s">
        <v>1073</v>
      </c>
      <c r="C4309" s="50">
        <v>3817</v>
      </c>
      <c r="D4309" s="49" t="s">
        <v>1074</v>
      </c>
      <c r="E4309" s="49" t="s">
        <v>10103</v>
      </c>
      <c r="F4309" s="49" t="s">
        <v>1074</v>
      </c>
      <c r="G4309" s="49">
        <v>76616</v>
      </c>
      <c r="H4309" s="49" t="s">
        <v>1102</v>
      </c>
      <c r="I4309" s="50">
        <v>5540</v>
      </c>
      <c r="J4309" s="50">
        <v>276616000255</v>
      </c>
      <c r="K4309" s="49" t="s">
        <v>2951</v>
      </c>
      <c r="L4309" s="51">
        <v>223</v>
      </c>
      <c r="M4309" s="52">
        <v>25676697</v>
      </c>
      <c r="N4309" s="52">
        <v>0</v>
      </c>
      <c r="O4309" s="52">
        <v>26202113</v>
      </c>
      <c r="P4309" s="52">
        <v>6660438</v>
      </c>
      <c r="Q4309" s="52">
        <v>25676697</v>
      </c>
      <c r="R4309" s="52">
        <v>32862551</v>
      </c>
      <c r="S4309" s="52">
        <v>58539248</v>
      </c>
      <c r="T4309" s="70" t="s">
        <v>10556</v>
      </c>
      <c r="U4309" s="70" t="s">
        <v>10560</v>
      </c>
    </row>
    <row r="4310" spans="1:21" x14ac:dyDescent="0.2">
      <c r="A4310" s="49" t="s">
        <v>4909</v>
      </c>
      <c r="B4310" s="49" t="s">
        <v>1126</v>
      </c>
      <c r="C4310" s="50">
        <v>3825</v>
      </c>
      <c r="D4310" s="49" t="s">
        <v>1127</v>
      </c>
      <c r="E4310" s="49" t="s">
        <v>4930</v>
      </c>
      <c r="F4310" s="49" t="s">
        <v>1127</v>
      </c>
      <c r="G4310" s="49">
        <v>85139</v>
      </c>
      <c r="H4310" s="49" t="s">
        <v>1132</v>
      </c>
      <c r="I4310" s="50">
        <v>14087</v>
      </c>
      <c r="J4310" s="50">
        <v>285139000107</v>
      </c>
      <c r="K4310" s="49" t="s">
        <v>4915</v>
      </c>
      <c r="L4310" s="51">
        <v>197</v>
      </c>
      <c r="M4310" s="52">
        <v>25495788</v>
      </c>
      <c r="N4310" s="52">
        <v>5099158</v>
      </c>
      <c r="O4310" s="52">
        <v>27884470</v>
      </c>
      <c r="P4310" s="52">
        <v>6660438</v>
      </c>
      <c r="Q4310" s="52">
        <v>30594946</v>
      </c>
      <c r="R4310" s="52">
        <v>34544908</v>
      </c>
      <c r="S4310" s="52">
        <v>65139854</v>
      </c>
      <c r="T4310" s="70" t="s">
        <v>10556</v>
      </c>
      <c r="U4310" s="70" t="s">
        <v>10560</v>
      </c>
    </row>
    <row r="4311" spans="1:21" x14ac:dyDescent="0.2">
      <c r="A4311" s="49" t="s">
        <v>4909</v>
      </c>
      <c r="B4311" s="49" t="s">
        <v>1126</v>
      </c>
      <c r="C4311" s="50">
        <v>3825</v>
      </c>
      <c r="D4311" s="49" t="s">
        <v>1127</v>
      </c>
      <c r="E4311" s="49" t="s">
        <v>4910</v>
      </c>
      <c r="F4311" s="49" t="s">
        <v>1127</v>
      </c>
      <c r="G4311" s="49">
        <v>85010</v>
      </c>
      <c r="H4311" s="49" t="s">
        <v>1128</v>
      </c>
      <c r="I4311" s="50">
        <v>14067</v>
      </c>
      <c r="J4311" s="50">
        <v>185010000271</v>
      </c>
      <c r="K4311" s="49" t="s">
        <v>4915</v>
      </c>
      <c r="L4311" s="51">
        <v>1752</v>
      </c>
      <c r="M4311" s="52">
        <v>180461962</v>
      </c>
      <c r="N4311" s="52">
        <v>0</v>
      </c>
      <c r="O4311" s="52">
        <v>27447366</v>
      </c>
      <c r="P4311" s="52">
        <v>6660438</v>
      </c>
      <c r="Q4311" s="52">
        <v>180461962</v>
      </c>
      <c r="R4311" s="52">
        <v>34107804</v>
      </c>
      <c r="S4311" s="52">
        <v>214569766</v>
      </c>
      <c r="T4311" s="70" t="s">
        <v>10556</v>
      </c>
      <c r="U4311" s="70" t="s">
        <v>10560</v>
      </c>
    </row>
    <row r="4312" spans="1:21" x14ac:dyDescent="0.2">
      <c r="A4312" s="49" t="s">
        <v>5501</v>
      </c>
      <c r="B4312" s="49" t="s">
        <v>461</v>
      </c>
      <c r="C4312" s="50">
        <v>3779</v>
      </c>
      <c r="D4312" s="49" t="s">
        <v>462</v>
      </c>
      <c r="E4312" s="49" t="s">
        <v>5555</v>
      </c>
      <c r="F4312" s="49" t="s">
        <v>462</v>
      </c>
      <c r="G4312" s="49">
        <v>20228</v>
      </c>
      <c r="H4312" s="49" t="s">
        <v>470</v>
      </c>
      <c r="I4312" s="50">
        <v>18684</v>
      </c>
      <c r="J4312" s="50">
        <v>120228000090</v>
      </c>
      <c r="K4312" s="49" t="s">
        <v>4915</v>
      </c>
      <c r="L4312" s="51">
        <v>1390</v>
      </c>
      <c r="M4312" s="52">
        <v>159516329</v>
      </c>
      <c r="N4312" s="52">
        <v>7713391</v>
      </c>
      <c r="O4312" s="52">
        <v>31205865</v>
      </c>
      <c r="P4312" s="52">
        <v>26641753</v>
      </c>
      <c r="Q4312" s="52">
        <v>167229720</v>
      </c>
      <c r="R4312" s="52">
        <v>57847618</v>
      </c>
      <c r="S4312" s="52">
        <v>225077338</v>
      </c>
      <c r="T4312" s="70" t="s">
        <v>10556</v>
      </c>
      <c r="U4312" s="70" t="s">
        <v>10560</v>
      </c>
    </row>
    <row r="4313" spans="1:21" x14ac:dyDescent="0.2">
      <c r="A4313" s="49" t="s">
        <v>3660</v>
      </c>
      <c r="B4313" s="49" t="s">
        <v>59</v>
      </c>
      <c r="C4313" s="50">
        <v>4910</v>
      </c>
      <c r="D4313" s="49" t="s">
        <v>199</v>
      </c>
      <c r="E4313" s="49" t="s">
        <v>4819</v>
      </c>
      <c r="F4313" s="49" t="s">
        <v>199</v>
      </c>
      <c r="G4313" s="49">
        <v>13001</v>
      </c>
      <c r="H4313" s="49" t="s">
        <v>200</v>
      </c>
      <c r="I4313" s="50">
        <v>25702</v>
      </c>
      <c r="J4313" s="50">
        <v>113001000771</v>
      </c>
      <c r="K4313" s="49" t="s">
        <v>4846</v>
      </c>
      <c r="L4313" s="51">
        <v>2039</v>
      </c>
      <c r="M4313" s="52">
        <v>202729140</v>
      </c>
      <c r="N4313" s="52">
        <v>0</v>
      </c>
      <c r="O4313" s="52">
        <v>21976481</v>
      </c>
      <c r="P4313" s="52">
        <v>6660438</v>
      </c>
      <c r="Q4313" s="52">
        <v>202729140</v>
      </c>
      <c r="R4313" s="52">
        <v>28636919</v>
      </c>
      <c r="S4313" s="52">
        <v>231366059</v>
      </c>
      <c r="T4313" s="70" t="s">
        <v>10556</v>
      </c>
      <c r="U4313" s="70" t="s">
        <v>10560</v>
      </c>
    </row>
    <row r="4314" spans="1:21" x14ac:dyDescent="0.2">
      <c r="A4314" s="49" t="s">
        <v>3660</v>
      </c>
      <c r="B4314" s="49" t="s">
        <v>59</v>
      </c>
      <c r="C4314" s="50">
        <v>3767</v>
      </c>
      <c r="D4314" s="49" t="s">
        <v>201</v>
      </c>
      <c r="E4314" s="49" t="s">
        <v>3764</v>
      </c>
      <c r="F4314" s="49" t="s">
        <v>201</v>
      </c>
      <c r="G4314" s="49">
        <v>13433</v>
      </c>
      <c r="H4314" s="49" t="s">
        <v>219</v>
      </c>
      <c r="I4314" s="50">
        <v>7202</v>
      </c>
      <c r="J4314" s="50">
        <v>113433000021</v>
      </c>
      <c r="K4314" s="49" t="s">
        <v>3766</v>
      </c>
      <c r="L4314" s="51">
        <v>783</v>
      </c>
      <c r="M4314" s="52">
        <v>88790006</v>
      </c>
      <c r="N4314" s="52">
        <v>8628934</v>
      </c>
      <c r="O4314" s="52">
        <v>25347998</v>
      </c>
      <c r="P4314" s="52">
        <v>6660438</v>
      </c>
      <c r="Q4314" s="52">
        <v>97418940</v>
      </c>
      <c r="R4314" s="52">
        <v>32008436</v>
      </c>
      <c r="S4314" s="52">
        <v>129427376</v>
      </c>
      <c r="T4314" s="70" t="s">
        <v>10556</v>
      </c>
      <c r="U4314" s="70" t="s">
        <v>10560</v>
      </c>
    </row>
    <row r="4315" spans="1:21" x14ac:dyDescent="0.2">
      <c r="A4315" s="49" t="s">
        <v>4413</v>
      </c>
      <c r="B4315" s="49" t="s">
        <v>64</v>
      </c>
      <c r="C4315" s="50">
        <v>3773</v>
      </c>
      <c r="D4315" s="49" t="s">
        <v>374</v>
      </c>
      <c r="E4315" s="49" t="s">
        <v>4508</v>
      </c>
      <c r="F4315" s="49" t="s">
        <v>374</v>
      </c>
      <c r="G4315" s="49">
        <v>17541</v>
      </c>
      <c r="H4315" s="49" t="s">
        <v>391</v>
      </c>
      <c r="I4315" s="50">
        <v>18438</v>
      </c>
      <c r="J4315" s="50">
        <v>217541001360</v>
      </c>
      <c r="K4315" s="49" t="s">
        <v>4510</v>
      </c>
      <c r="L4315" s="51">
        <v>213</v>
      </c>
      <c r="M4315" s="52">
        <v>26187219</v>
      </c>
      <c r="N4315" s="52">
        <v>0</v>
      </c>
      <c r="O4315" s="52">
        <v>26591096</v>
      </c>
      <c r="P4315" s="52">
        <v>6660438</v>
      </c>
      <c r="Q4315" s="52">
        <v>26187219</v>
      </c>
      <c r="R4315" s="52">
        <v>33251534</v>
      </c>
      <c r="S4315" s="52">
        <v>59438753</v>
      </c>
      <c r="T4315" s="70" t="s">
        <v>10556</v>
      </c>
      <c r="U4315" s="70" t="s">
        <v>10560</v>
      </c>
    </row>
    <row r="4316" spans="1:21" x14ac:dyDescent="0.2">
      <c r="A4316" s="49" t="s">
        <v>5501</v>
      </c>
      <c r="B4316" s="49" t="s">
        <v>461</v>
      </c>
      <c r="C4316" s="50">
        <v>3779</v>
      </c>
      <c r="D4316" s="49" t="s">
        <v>462</v>
      </c>
      <c r="E4316" s="49" t="s">
        <v>5537</v>
      </c>
      <c r="F4316" s="49" t="s">
        <v>462</v>
      </c>
      <c r="G4316" s="49">
        <v>20175</v>
      </c>
      <c r="H4316" s="49" t="s">
        <v>468</v>
      </c>
      <c r="I4316" s="50">
        <v>17784</v>
      </c>
      <c r="J4316" s="50">
        <v>420175000240</v>
      </c>
      <c r="K4316" s="49" t="s">
        <v>5546</v>
      </c>
      <c r="L4316" s="51">
        <v>756</v>
      </c>
      <c r="M4316" s="52">
        <v>109831339</v>
      </c>
      <c r="N4316" s="52">
        <v>21548507</v>
      </c>
      <c r="O4316" s="52">
        <v>31644960</v>
      </c>
      <c r="P4316" s="52">
        <v>26641753</v>
      </c>
      <c r="Q4316" s="52">
        <v>131379846</v>
      </c>
      <c r="R4316" s="52">
        <v>58286713</v>
      </c>
      <c r="S4316" s="52">
        <v>189666559</v>
      </c>
      <c r="T4316" s="70" t="s">
        <v>10556</v>
      </c>
      <c r="U4316" s="70" t="s">
        <v>10560</v>
      </c>
    </row>
    <row r="4317" spans="1:21" x14ac:dyDescent="0.2">
      <c r="A4317" s="49" t="s">
        <v>2245</v>
      </c>
      <c r="B4317" s="49" t="s">
        <v>36</v>
      </c>
      <c r="C4317" s="50">
        <v>3759</v>
      </c>
      <c r="D4317" s="49" t="s">
        <v>34</v>
      </c>
      <c r="E4317" s="49" t="s">
        <v>7491</v>
      </c>
      <c r="F4317" s="49" t="s">
        <v>34</v>
      </c>
      <c r="G4317" s="49">
        <v>5001</v>
      </c>
      <c r="H4317" s="49" t="s">
        <v>35</v>
      </c>
      <c r="I4317" s="50">
        <v>9823</v>
      </c>
      <c r="J4317" s="50">
        <v>105001015148</v>
      </c>
      <c r="K4317" s="49" t="s">
        <v>7533</v>
      </c>
      <c r="L4317" s="51">
        <v>1307</v>
      </c>
      <c r="M4317" s="52">
        <v>122991171</v>
      </c>
      <c r="N4317" s="52">
        <v>6630339</v>
      </c>
      <c r="O4317" s="52">
        <v>20461051</v>
      </c>
      <c r="P4317" s="52">
        <v>26641753</v>
      </c>
      <c r="Q4317" s="52">
        <v>129621510</v>
      </c>
      <c r="R4317" s="52">
        <v>47102804</v>
      </c>
      <c r="S4317" s="52">
        <v>176724314</v>
      </c>
      <c r="T4317" s="70" t="s">
        <v>10556</v>
      </c>
      <c r="U4317" s="70" t="s">
        <v>10560</v>
      </c>
    </row>
    <row r="4318" spans="1:21" x14ac:dyDescent="0.2">
      <c r="A4318" s="49" t="s">
        <v>2945</v>
      </c>
      <c r="B4318" s="49" t="s">
        <v>891</v>
      </c>
      <c r="C4318" s="50">
        <v>3804</v>
      </c>
      <c r="D4318" s="49" t="s">
        <v>890</v>
      </c>
      <c r="E4318" s="49" t="s">
        <v>2946</v>
      </c>
      <c r="F4318" s="49" t="s">
        <v>890</v>
      </c>
      <c r="G4318" s="49">
        <v>63001</v>
      </c>
      <c r="H4318" s="49" t="s">
        <v>52</v>
      </c>
      <c r="I4318" s="50">
        <v>4611</v>
      </c>
      <c r="J4318" s="50">
        <v>163001000540</v>
      </c>
      <c r="K4318" s="49" t="s">
        <v>2965</v>
      </c>
      <c r="L4318" s="51">
        <v>1164</v>
      </c>
      <c r="M4318" s="52">
        <v>113415072</v>
      </c>
      <c r="N4318" s="52">
        <v>9413132</v>
      </c>
      <c r="O4318" s="52">
        <v>20491461</v>
      </c>
      <c r="P4318" s="52">
        <v>6660438</v>
      </c>
      <c r="Q4318" s="52">
        <v>122828204</v>
      </c>
      <c r="R4318" s="52">
        <v>27151899</v>
      </c>
      <c r="S4318" s="52">
        <v>149980103</v>
      </c>
      <c r="T4318" s="70" t="s">
        <v>10556</v>
      </c>
      <c r="U4318" s="70" t="s">
        <v>10560</v>
      </c>
    </row>
    <row r="4319" spans="1:21" x14ac:dyDescent="0.2">
      <c r="A4319" s="49" t="s">
        <v>3078</v>
      </c>
      <c r="B4319" s="49" t="s">
        <v>919</v>
      </c>
      <c r="C4319" s="50">
        <v>3809</v>
      </c>
      <c r="D4319" s="49" t="s">
        <v>917</v>
      </c>
      <c r="E4319" s="49" t="s">
        <v>4310</v>
      </c>
      <c r="F4319" s="49" t="s">
        <v>917</v>
      </c>
      <c r="G4319" s="49">
        <v>68001</v>
      </c>
      <c r="H4319" s="49" t="s">
        <v>918</v>
      </c>
      <c r="I4319" s="50">
        <v>5904</v>
      </c>
      <c r="J4319" s="50">
        <v>168001001203</v>
      </c>
      <c r="K4319" s="49" t="s">
        <v>4337</v>
      </c>
      <c r="L4319" s="51">
        <v>768</v>
      </c>
      <c r="M4319" s="52">
        <v>70034400</v>
      </c>
      <c r="N4319" s="52">
        <v>14006880</v>
      </c>
      <c r="O4319" s="52">
        <v>20529561</v>
      </c>
      <c r="P4319" s="52">
        <v>6660438</v>
      </c>
      <c r="Q4319" s="52">
        <v>84041280</v>
      </c>
      <c r="R4319" s="52">
        <v>27189999</v>
      </c>
      <c r="S4319" s="52">
        <v>111231279</v>
      </c>
      <c r="T4319" s="70" t="s">
        <v>10556</v>
      </c>
      <c r="U4319" s="70" t="s">
        <v>10560</v>
      </c>
    </row>
    <row r="4320" spans="1:21" x14ac:dyDescent="0.2">
      <c r="A4320" s="49" t="s">
        <v>5921</v>
      </c>
      <c r="B4320" s="49" t="s">
        <v>211</v>
      </c>
      <c r="C4320" s="50">
        <v>3781</v>
      </c>
      <c r="D4320" s="49" t="s">
        <v>489</v>
      </c>
      <c r="E4320" s="49" t="s">
        <v>6084</v>
      </c>
      <c r="F4320" s="49" t="s">
        <v>489</v>
      </c>
      <c r="G4320" s="49">
        <v>23670</v>
      </c>
      <c r="H4320" s="49" t="s">
        <v>511</v>
      </c>
      <c r="I4320" s="50">
        <v>13899</v>
      </c>
      <c r="J4320" s="50">
        <v>223670000345</v>
      </c>
      <c r="K4320" s="49" t="s">
        <v>6086</v>
      </c>
      <c r="L4320" s="51">
        <v>504</v>
      </c>
      <c r="M4320" s="52">
        <v>96431952</v>
      </c>
      <c r="N4320" s="52">
        <v>0</v>
      </c>
      <c r="O4320" s="52">
        <v>42490593</v>
      </c>
      <c r="P4320" s="52">
        <v>6660438</v>
      </c>
      <c r="Q4320" s="52">
        <v>96431952</v>
      </c>
      <c r="R4320" s="52">
        <v>49151031</v>
      </c>
      <c r="S4320" s="52">
        <v>145582983</v>
      </c>
      <c r="T4320" s="70" t="s">
        <v>10556</v>
      </c>
      <c r="U4320" s="70" t="s">
        <v>10560</v>
      </c>
    </row>
    <row r="4321" spans="1:21" x14ac:dyDescent="0.2">
      <c r="A4321" s="49" t="s">
        <v>4982</v>
      </c>
      <c r="B4321" s="49" t="s">
        <v>421</v>
      </c>
      <c r="C4321" s="50">
        <v>3778</v>
      </c>
      <c r="D4321" s="49" t="s">
        <v>419</v>
      </c>
      <c r="E4321" s="49" t="s">
        <v>8662</v>
      </c>
      <c r="F4321" s="49" t="s">
        <v>419</v>
      </c>
      <c r="G4321" s="49">
        <v>19001</v>
      </c>
      <c r="H4321" s="49" t="s">
        <v>420</v>
      </c>
      <c r="I4321" s="50">
        <v>10516</v>
      </c>
      <c r="J4321" s="50">
        <v>219001000910</v>
      </c>
      <c r="K4321" s="49" t="s">
        <v>8672</v>
      </c>
      <c r="L4321" s="51">
        <v>377</v>
      </c>
      <c r="M4321" s="52">
        <v>44328880</v>
      </c>
      <c r="N4321" s="52">
        <v>1815056</v>
      </c>
      <c r="O4321" s="52">
        <v>26178477</v>
      </c>
      <c r="P4321" s="52">
        <v>6660438</v>
      </c>
      <c r="Q4321" s="52">
        <v>46143936</v>
      </c>
      <c r="R4321" s="52">
        <v>32838915</v>
      </c>
      <c r="S4321" s="52">
        <v>78982851</v>
      </c>
      <c r="T4321" s="70" t="s">
        <v>10556</v>
      </c>
      <c r="U4321" s="70" t="s">
        <v>10560</v>
      </c>
    </row>
    <row r="4322" spans="1:21" x14ac:dyDescent="0.2">
      <c r="A4322" s="49" t="s">
        <v>4982</v>
      </c>
      <c r="B4322" s="49" t="s">
        <v>421</v>
      </c>
      <c r="C4322" s="50">
        <v>3778</v>
      </c>
      <c r="D4322" s="49" t="s">
        <v>419</v>
      </c>
      <c r="E4322" s="49" t="s">
        <v>8662</v>
      </c>
      <c r="F4322" s="49" t="s">
        <v>419</v>
      </c>
      <c r="G4322" s="49">
        <v>19001</v>
      </c>
      <c r="H4322" s="49" t="s">
        <v>420</v>
      </c>
      <c r="I4322" s="50">
        <v>10685</v>
      </c>
      <c r="J4322" s="50">
        <v>219001004079</v>
      </c>
      <c r="K4322" s="49" t="s">
        <v>8671</v>
      </c>
      <c r="L4322" s="51">
        <v>900</v>
      </c>
      <c r="M4322" s="52">
        <v>104287643</v>
      </c>
      <c r="N4322" s="52">
        <v>0</v>
      </c>
      <c r="O4322" s="52">
        <v>26178477</v>
      </c>
      <c r="P4322" s="52">
        <v>6660438</v>
      </c>
      <c r="Q4322" s="52">
        <v>104287643</v>
      </c>
      <c r="R4322" s="52">
        <v>32838915</v>
      </c>
      <c r="S4322" s="52">
        <v>137126558</v>
      </c>
      <c r="T4322" s="70" t="s">
        <v>10556</v>
      </c>
      <c r="U4322" s="70" t="s">
        <v>10560</v>
      </c>
    </row>
    <row r="4323" spans="1:21" x14ac:dyDescent="0.2">
      <c r="A4323" s="49" t="s">
        <v>4982</v>
      </c>
      <c r="B4323" s="49" t="s">
        <v>421</v>
      </c>
      <c r="C4323" s="50">
        <v>3777</v>
      </c>
      <c r="D4323" s="49" t="s">
        <v>422</v>
      </c>
      <c r="E4323" s="49" t="s">
        <v>5231</v>
      </c>
      <c r="F4323" s="49" t="s">
        <v>422</v>
      </c>
      <c r="G4323" s="49">
        <v>19450</v>
      </c>
      <c r="H4323" s="49" t="s">
        <v>438</v>
      </c>
      <c r="I4323" s="50">
        <v>6001</v>
      </c>
      <c r="J4323" s="50">
        <v>219450000461</v>
      </c>
      <c r="K4323" s="49" t="s">
        <v>5235</v>
      </c>
      <c r="L4323" s="51">
        <v>56</v>
      </c>
      <c r="M4323" s="52">
        <v>7047533</v>
      </c>
      <c r="N4323" s="52">
        <v>0</v>
      </c>
      <c r="O4323" s="52">
        <v>30394058</v>
      </c>
      <c r="P4323" s="52">
        <v>6660438</v>
      </c>
      <c r="Q4323" s="52">
        <v>7047533</v>
      </c>
      <c r="R4323" s="52">
        <v>37054496</v>
      </c>
      <c r="S4323" s="52">
        <v>44102029</v>
      </c>
      <c r="T4323" s="70" t="s">
        <v>10556</v>
      </c>
      <c r="U4323" s="70" t="s">
        <v>10560</v>
      </c>
    </row>
    <row r="4324" spans="1:21" x14ac:dyDescent="0.2">
      <c r="A4324" s="49" t="s">
        <v>4581</v>
      </c>
      <c r="B4324" s="49" t="s">
        <v>1025</v>
      </c>
      <c r="C4324" s="50">
        <v>3815</v>
      </c>
      <c r="D4324" s="49" t="s">
        <v>1026</v>
      </c>
      <c r="E4324" s="49" t="s">
        <v>9795</v>
      </c>
      <c r="F4324" s="49" t="s">
        <v>1026</v>
      </c>
      <c r="G4324" s="49">
        <v>73585</v>
      </c>
      <c r="H4324" s="49" t="s">
        <v>1060</v>
      </c>
      <c r="I4324" s="50">
        <v>8883</v>
      </c>
      <c r="J4324" s="50">
        <v>273585000864</v>
      </c>
      <c r="K4324" s="49" t="s">
        <v>9796</v>
      </c>
      <c r="L4324" s="51">
        <v>152</v>
      </c>
      <c r="M4324" s="52">
        <v>19017706</v>
      </c>
      <c r="N4324" s="52">
        <v>0</v>
      </c>
      <c r="O4324" s="52">
        <v>27727047</v>
      </c>
      <c r="P4324" s="52">
        <v>6660438</v>
      </c>
      <c r="Q4324" s="52">
        <v>19017706</v>
      </c>
      <c r="R4324" s="52">
        <v>34387485</v>
      </c>
      <c r="S4324" s="52">
        <v>53405191</v>
      </c>
      <c r="T4324" s="70" t="s">
        <v>10556</v>
      </c>
      <c r="U4324" s="70" t="s">
        <v>10560</v>
      </c>
    </row>
    <row r="4325" spans="1:21" x14ac:dyDescent="0.2">
      <c r="A4325" s="49" t="s">
        <v>6798</v>
      </c>
      <c r="B4325" s="49" t="s">
        <v>674</v>
      </c>
      <c r="C4325" s="50">
        <v>3790</v>
      </c>
      <c r="D4325" s="49" t="s">
        <v>675</v>
      </c>
      <c r="E4325" s="49" t="s">
        <v>6835</v>
      </c>
      <c r="F4325" s="49" t="s">
        <v>675</v>
      </c>
      <c r="G4325" s="49">
        <v>41298</v>
      </c>
      <c r="H4325" s="49" t="s">
        <v>685</v>
      </c>
      <c r="I4325" s="50">
        <v>10613</v>
      </c>
      <c r="J4325" s="50">
        <v>241298000773</v>
      </c>
      <c r="K4325" s="49" t="s">
        <v>6838</v>
      </c>
      <c r="L4325" s="51">
        <v>565</v>
      </c>
      <c r="M4325" s="52">
        <v>66849081</v>
      </c>
      <c r="N4325" s="52">
        <v>3896339</v>
      </c>
      <c r="O4325" s="52">
        <v>27019403</v>
      </c>
      <c r="P4325" s="52">
        <v>6660438</v>
      </c>
      <c r="Q4325" s="52">
        <v>70745420</v>
      </c>
      <c r="R4325" s="52">
        <v>33679841</v>
      </c>
      <c r="S4325" s="52">
        <v>104425261</v>
      </c>
      <c r="T4325" s="70" t="s">
        <v>10556</v>
      </c>
      <c r="U4325" s="70" t="s">
        <v>10560</v>
      </c>
    </row>
    <row r="4326" spans="1:21" x14ac:dyDescent="0.2">
      <c r="A4326" s="49" t="s">
        <v>5921</v>
      </c>
      <c r="B4326" s="49" t="s">
        <v>211</v>
      </c>
      <c r="C4326" s="50">
        <v>3781</v>
      </c>
      <c r="D4326" s="49" t="s">
        <v>489</v>
      </c>
      <c r="E4326" s="49" t="s">
        <v>5938</v>
      </c>
      <c r="F4326" s="49" t="s">
        <v>489</v>
      </c>
      <c r="G4326" s="49">
        <v>23090</v>
      </c>
      <c r="H4326" s="49" t="s">
        <v>491</v>
      </c>
      <c r="I4326" s="50">
        <v>21007</v>
      </c>
      <c r="J4326" s="50">
        <v>223090000321</v>
      </c>
      <c r="K4326" s="49" t="s">
        <v>5941</v>
      </c>
      <c r="L4326" s="51">
        <v>394</v>
      </c>
      <c r="M4326" s="52">
        <v>75026885</v>
      </c>
      <c r="N4326" s="52">
        <v>0</v>
      </c>
      <c r="O4326" s="52">
        <v>43209240</v>
      </c>
      <c r="P4326" s="52">
        <v>6660438</v>
      </c>
      <c r="Q4326" s="52">
        <v>75026885</v>
      </c>
      <c r="R4326" s="52">
        <v>49869678</v>
      </c>
      <c r="S4326" s="52">
        <v>124896563</v>
      </c>
      <c r="T4326" s="70" t="s">
        <v>10556</v>
      </c>
      <c r="U4326" s="70" t="s">
        <v>10560</v>
      </c>
    </row>
    <row r="4327" spans="1:21" x14ac:dyDescent="0.2">
      <c r="A4327" s="49" t="s">
        <v>2245</v>
      </c>
      <c r="B4327" s="49" t="s">
        <v>36</v>
      </c>
      <c r="C4327" s="50">
        <v>7692</v>
      </c>
      <c r="D4327" s="49" t="s">
        <v>48</v>
      </c>
      <c r="E4327" s="49" t="s">
        <v>2849</v>
      </c>
      <c r="F4327" s="49" t="s">
        <v>48</v>
      </c>
      <c r="G4327" s="49">
        <v>5045</v>
      </c>
      <c r="H4327" s="49" t="s">
        <v>49</v>
      </c>
      <c r="I4327" s="50">
        <v>9720</v>
      </c>
      <c r="J4327" s="50">
        <v>105045000601</v>
      </c>
      <c r="K4327" s="49" t="s">
        <v>2857</v>
      </c>
      <c r="L4327" s="51">
        <v>672</v>
      </c>
      <c r="M4327" s="52">
        <v>66926782</v>
      </c>
      <c r="N4327" s="52">
        <v>0</v>
      </c>
      <c r="O4327" s="52">
        <v>27611420</v>
      </c>
      <c r="P4327" s="52">
        <v>19981315</v>
      </c>
      <c r="Q4327" s="52">
        <v>66926782</v>
      </c>
      <c r="R4327" s="52">
        <v>47592735</v>
      </c>
      <c r="S4327" s="52">
        <v>114519517</v>
      </c>
      <c r="T4327" s="70" t="s">
        <v>10556</v>
      </c>
      <c r="U4327" s="70" t="s">
        <v>10560</v>
      </c>
    </row>
    <row r="4328" spans="1:21" x14ac:dyDescent="0.2">
      <c r="A4328" s="49" t="s">
        <v>2860</v>
      </c>
      <c r="B4328" s="49" t="s">
        <v>1188</v>
      </c>
      <c r="C4328" s="50">
        <v>3832</v>
      </c>
      <c r="D4328" s="49" t="s">
        <v>1186</v>
      </c>
      <c r="E4328" s="49" t="s">
        <v>10200</v>
      </c>
      <c r="F4328" s="49" t="s">
        <v>1186</v>
      </c>
      <c r="G4328" s="49">
        <v>99773</v>
      </c>
      <c r="H4328" s="49" t="s">
        <v>1191</v>
      </c>
      <c r="I4328" s="50">
        <v>15024</v>
      </c>
      <c r="J4328" s="50">
        <v>299572000082</v>
      </c>
      <c r="K4328" s="49" t="s">
        <v>10216</v>
      </c>
      <c r="L4328" s="51">
        <v>694</v>
      </c>
      <c r="M4328" s="52">
        <v>134353059</v>
      </c>
      <c r="N4328" s="52">
        <v>0</v>
      </c>
      <c r="O4328" s="52">
        <v>46320923</v>
      </c>
      <c r="P4328" s="52">
        <v>6660438</v>
      </c>
      <c r="Q4328" s="52">
        <v>134353059</v>
      </c>
      <c r="R4328" s="52">
        <v>52981361</v>
      </c>
      <c r="S4328" s="52">
        <v>187334420</v>
      </c>
      <c r="T4328" s="70" t="s">
        <v>10556</v>
      </c>
      <c r="U4328" s="70" t="s">
        <v>10560</v>
      </c>
    </row>
    <row r="4329" spans="1:21" x14ac:dyDescent="0.2">
      <c r="A4329" s="49" t="s">
        <v>5921</v>
      </c>
      <c r="B4329" s="49" t="s">
        <v>211</v>
      </c>
      <c r="C4329" s="50">
        <v>3781</v>
      </c>
      <c r="D4329" s="49" t="s">
        <v>489</v>
      </c>
      <c r="E4329" s="49" t="s">
        <v>5965</v>
      </c>
      <c r="F4329" s="49" t="s">
        <v>489</v>
      </c>
      <c r="G4329" s="49">
        <v>23182</v>
      </c>
      <c r="H4329" s="49" t="s">
        <v>494</v>
      </c>
      <c r="I4329" s="50">
        <v>26646</v>
      </c>
      <c r="J4329" s="50">
        <v>223182000531</v>
      </c>
      <c r="K4329" s="49" t="s">
        <v>5966</v>
      </c>
      <c r="L4329" s="51">
        <v>699</v>
      </c>
      <c r="M4329" s="52">
        <v>96079759</v>
      </c>
      <c r="N4329" s="52">
        <v>0</v>
      </c>
      <c r="O4329" s="52">
        <v>30268978</v>
      </c>
      <c r="P4329" s="52">
        <v>6660438</v>
      </c>
      <c r="Q4329" s="52">
        <v>96079759</v>
      </c>
      <c r="R4329" s="52">
        <v>36929416</v>
      </c>
      <c r="S4329" s="52">
        <v>133009175</v>
      </c>
      <c r="T4329" s="70" t="s">
        <v>10556</v>
      </c>
      <c r="U4329" s="70" t="s">
        <v>10560</v>
      </c>
    </row>
    <row r="4330" spans="1:21" x14ac:dyDescent="0.2">
      <c r="A4330" s="49" t="s">
        <v>7676</v>
      </c>
      <c r="B4330" s="49" t="s">
        <v>763</v>
      </c>
      <c r="C4330" s="50">
        <v>3796</v>
      </c>
      <c r="D4330" s="49" t="s">
        <v>764</v>
      </c>
      <c r="E4330" s="49" t="s">
        <v>7687</v>
      </c>
      <c r="F4330" s="49" t="s">
        <v>764</v>
      </c>
      <c r="G4330" s="49">
        <v>50124</v>
      </c>
      <c r="H4330" s="49" t="s">
        <v>767</v>
      </c>
      <c r="I4330" s="50">
        <v>16231</v>
      </c>
      <c r="J4330" s="50">
        <v>150124000159</v>
      </c>
      <c r="K4330" s="49" t="s">
        <v>7689</v>
      </c>
      <c r="L4330" s="51">
        <v>1066</v>
      </c>
      <c r="M4330" s="52">
        <v>114944249</v>
      </c>
      <c r="N4330" s="52">
        <v>0</v>
      </c>
      <c r="O4330" s="52">
        <v>23050029</v>
      </c>
      <c r="P4330" s="52">
        <v>6660438</v>
      </c>
      <c r="Q4330" s="52">
        <v>114944249</v>
      </c>
      <c r="R4330" s="52">
        <v>29710467</v>
      </c>
      <c r="S4330" s="52">
        <v>144654716</v>
      </c>
      <c r="T4330" s="70" t="s">
        <v>10556</v>
      </c>
      <c r="U4330" s="70" t="s">
        <v>10560</v>
      </c>
    </row>
    <row r="4331" spans="1:21" x14ac:dyDescent="0.2">
      <c r="A4331" s="49" t="s">
        <v>3078</v>
      </c>
      <c r="B4331" s="49" t="s">
        <v>919</v>
      </c>
      <c r="C4331" s="50">
        <v>3808</v>
      </c>
      <c r="D4331" s="49" t="s">
        <v>920</v>
      </c>
      <c r="E4331" s="49" t="s">
        <v>9242</v>
      </c>
      <c r="F4331" s="49" t="s">
        <v>920</v>
      </c>
      <c r="G4331" s="49">
        <v>68684</v>
      </c>
      <c r="H4331" s="49" t="s">
        <v>985</v>
      </c>
      <c r="I4331" s="50">
        <v>11820</v>
      </c>
      <c r="J4331" s="50">
        <v>268684000058</v>
      </c>
      <c r="K4331" s="49" t="s">
        <v>9243</v>
      </c>
      <c r="L4331" s="51">
        <v>90</v>
      </c>
      <c r="M4331" s="52">
        <v>11447133</v>
      </c>
      <c r="N4331" s="52">
        <v>0</v>
      </c>
      <c r="O4331" s="52">
        <v>30581918</v>
      </c>
      <c r="P4331" s="52">
        <v>6660438</v>
      </c>
      <c r="Q4331" s="52">
        <v>11447133</v>
      </c>
      <c r="R4331" s="52">
        <v>37242356</v>
      </c>
      <c r="S4331" s="52">
        <v>48689489</v>
      </c>
      <c r="T4331" s="70" t="s">
        <v>10556</v>
      </c>
      <c r="U4331" s="70" t="s">
        <v>10560</v>
      </c>
    </row>
    <row r="4332" spans="1:21" x14ac:dyDescent="0.2">
      <c r="A4332" s="49" t="s">
        <v>4413</v>
      </c>
      <c r="B4332" s="49" t="s">
        <v>64</v>
      </c>
      <c r="C4332" s="50">
        <v>3773</v>
      </c>
      <c r="D4332" s="49" t="s">
        <v>374</v>
      </c>
      <c r="E4332" s="49" t="s">
        <v>4474</v>
      </c>
      <c r="F4332" s="49" t="s">
        <v>374</v>
      </c>
      <c r="G4332" s="49">
        <v>17442</v>
      </c>
      <c r="H4332" s="49" t="s">
        <v>384</v>
      </c>
      <c r="I4332" s="50">
        <v>18445</v>
      </c>
      <c r="J4332" s="50">
        <v>217442000041</v>
      </c>
      <c r="K4332" s="49" t="s">
        <v>4476</v>
      </c>
      <c r="L4332" s="51">
        <v>295</v>
      </c>
      <c r="M4332" s="52">
        <v>35716883</v>
      </c>
      <c r="N4332" s="52">
        <v>0</v>
      </c>
      <c r="O4332" s="52">
        <v>27608120</v>
      </c>
      <c r="P4332" s="52">
        <v>6660438</v>
      </c>
      <c r="Q4332" s="52">
        <v>35716883</v>
      </c>
      <c r="R4332" s="52">
        <v>34268558</v>
      </c>
      <c r="S4332" s="52">
        <v>69985441</v>
      </c>
      <c r="T4332" s="70" t="s">
        <v>10556</v>
      </c>
      <c r="U4332" s="70" t="s">
        <v>10560</v>
      </c>
    </row>
    <row r="4333" spans="1:21" x14ac:dyDescent="0.2">
      <c r="A4333" s="49" t="s">
        <v>4312</v>
      </c>
      <c r="B4333" s="49" t="s">
        <v>393</v>
      </c>
      <c r="C4333" s="50">
        <v>3806</v>
      </c>
      <c r="D4333" s="49" t="s">
        <v>902</v>
      </c>
      <c r="E4333" s="49" t="s">
        <v>8574</v>
      </c>
      <c r="F4333" s="49" t="s">
        <v>902</v>
      </c>
      <c r="G4333" s="49">
        <v>66001</v>
      </c>
      <c r="H4333" s="49" t="s">
        <v>903</v>
      </c>
      <c r="I4333" s="50">
        <v>1692</v>
      </c>
      <c r="J4333" s="50">
        <v>166001004242</v>
      </c>
      <c r="K4333" s="49" t="s">
        <v>8576</v>
      </c>
      <c r="L4333" s="51">
        <v>1245</v>
      </c>
      <c r="M4333" s="52">
        <v>115101201</v>
      </c>
      <c r="N4333" s="52">
        <v>0</v>
      </c>
      <c r="O4333" s="52">
        <v>20596291</v>
      </c>
      <c r="P4333" s="52">
        <v>6660438</v>
      </c>
      <c r="Q4333" s="52">
        <v>115101201</v>
      </c>
      <c r="R4333" s="52">
        <v>27256729</v>
      </c>
      <c r="S4333" s="52">
        <v>142357930</v>
      </c>
      <c r="T4333" s="70" t="s">
        <v>10556</v>
      </c>
      <c r="U4333" s="70" t="s">
        <v>10560</v>
      </c>
    </row>
    <row r="4334" spans="1:21" x14ac:dyDescent="0.2">
      <c r="A4334" s="49" t="s">
        <v>5921</v>
      </c>
      <c r="B4334" s="49" t="s">
        <v>211</v>
      </c>
      <c r="C4334" s="50">
        <v>3781</v>
      </c>
      <c r="D4334" s="49" t="s">
        <v>489</v>
      </c>
      <c r="E4334" s="49" t="s">
        <v>6125</v>
      </c>
      <c r="F4334" s="49" t="s">
        <v>489</v>
      </c>
      <c r="G4334" s="49">
        <v>23686</v>
      </c>
      <c r="H4334" s="49" t="s">
        <v>515</v>
      </c>
      <c r="I4334" s="50">
        <v>14548</v>
      </c>
      <c r="J4334" s="50">
        <v>223686001180</v>
      </c>
      <c r="K4334" s="49" t="s">
        <v>5542</v>
      </c>
      <c r="L4334" s="51">
        <v>317</v>
      </c>
      <c r="M4334" s="52">
        <v>48013776</v>
      </c>
      <c r="N4334" s="52">
        <v>0</v>
      </c>
      <c r="O4334" s="52">
        <v>33393062</v>
      </c>
      <c r="P4334" s="52">
        <v>6660438</v>
      </c>
      <c r="Q4334" s="52">
        <v>48013776</v>
      </c>
      <c r="R4334" s="52">
        <v>40053500</v>
      </c>
      <c r="S4334" s="52">
        <v>88067276</v>
      </c>
      <c r="T4334" s="70" t="s">
        <v>10556</v>
      </c>
      <c r="U4334" s="70" t="s">
        <v>10560</v>
      </c>
    </row>
    <row r="4335" spans="1:21" x14ac:dyDescent="0.2">
      <c r="A4335" s="49" t="s">
        <v>5501</v>
      </c>
      <c r="B4335" s="49" t="s">
        <v>461</v>
      </c>
      <c r="C4335" s="50">
        <v>3779</v>
      </c>
      <c r="D4335" s="49" t="s">
        <v>462</v>
      </c>
      <c r="E4335" s="49" t="s">
        <v>5537</v>
      </c>
      <c r="F4335" s="49" t="s">
        <v>462</v>
      </c>
      <c r="G4335" s="49">
        <v>20175</v>
      </c>
      <c r="H4335" s="49" t="s">
        <v>468</v>
      </c>
      <c r="I4335" s="50">
        <v>18596</v>
      </c>
      <c r="J4335" s="50">
        <v>220175000496</v>
      </c>
      <c r="K4335" s="49" t="s">
        <v>5542</v>
      </c>
      <c r="L4335" s="51">
        <v>213</v>
      </c>
      <c r="M4335" s="52">
        <v>29480710</v>
      </c>
      <c r="N4335" s="52">
        <v>4327798</v>
      </c>
      <c r="O4335" s="52">
        <v>31644960</v>
      </c>
      <c r="P4335" s="52">
        <v>6660438</v>
      </c>
      <c r="Q4335" s="52">
        <v>33808508</v>
      </c>
      <c r="R4335" s="52">
        <v>38305398</v>
      </c>
      <c r="S4335" s="52">
        <v>72113906</v>
      </c>
      <c r="T4335" s="70" t="s">
        <v>10556</v>
      </c>
      <c r="U4335" s="70" t="s">
        <v>10560</v>
      </c>
    </row>
    <row r="4336" spans="1:21" x14ac:dyDescent="0.2">
      <c r="A4336" s="49" t="s">
        <v>6798</v>
      </c>
      <c r="B4336" s="49" t="s">
        <v>674</v>
      </c>
      <c r="C4336" s="50">
        <v>3790</v>
      </c>
      <c r="D4336" s="49" t="s">
        <v>675</v>
      </c>
      <c r="E4336" s="49" t="s">
        <v>6899</v>
      </c>
      <c r="F4336" s="49" t="s">
        <v>675</v>
      </c>
      <c r="G4336" s="49">
        <v>41530</v>
      </c>
      <c r="H4336" s="49" t="s">
        <v>390</v>
      </c>
      <c r="I4336" s="50">
        <v>8033</v>
      </c>
      <c r="J4336" s="50">
        <v>241530000271</v>
      </c>
      <c r="K4336" s="49" t="s">
        <v>5542</v>
      </c>
      <c r="L4336" s="51">
        <v>224</v>
      </c>
      <c r="M4336" s="52">
        <v>28530229</v>
      </c>
      <c r="N4336" s="52">
        <v>0</v>
      </c>
      <c r="O4336" s="52">
        <v>28980466</v>
      </c>
      <c r="P4336" s="52">
        <v>6660438</v>
      </c>
      <c r="Q4336" s="52">
        <v>28530229</v>
      </c>
      <c r="R4336" s="52">
        <v>35640904</v>
      </c>
      <c r="S4336" s="52">
        <v>64171133</v>
      </c>
      <c r="T4336" s="70" t="s">
        <v>10556</v>
      </c>
      <c r="U4336" s="70" t="s">
        <v>10560</v>
      </c>
    </row>
    <row r="4337" spans="1:21" x14ac:dyDescent="0.2">
      <c r="A4337" s="49" t="s">
        <v>5650</v>
      </c>
      <c r="B4337" s="49" t="s">
        <v>521</v>
      </c>
      <c r="C4337" s="50">
        <v>3788</v>
      </c>
      <c r="D4337" s="49" t="s">
        <v>607</v>
      </c>
      <c r="E4337" s="49" t="s">
        <v>9340</v>
      </c>
      <c r="F4337" s="49" t="s">
        <v>607</v>
      </c>
      <c r="G4337" s="49">
        <v>25754</v>
      </c>
      <c r="H4337" s="49" t="s">
        <v>608</v>
      </c>
      <c r="I4337" s="50">
        <v>18932</v>
      </c>
      <c r="J4337" s="50">
        <v>125754002554</v>
      </c>
      <c r="K4337" s="49" t="s">
        <v>5542</v>
      </c>
      <c r="L4337" s="51">
        <v>2322</v>
      </c>
      <c r="M4337" s="52">
        <v>209159424</v>
      </c>
      <c r="N4337" s="52">
        <v>0</v>
      </c>
      <c r="O4337" s="52">
        <v>20489319</v>
      </c>
      <c r="P4337" s="52">
        <v>6660438</v>
      </c>
      <c r="Q4337" s="52">
        <v>209159424</v>
      </c>
      <c r="R4337" s="52">
        <v>27149757</v>
      </c>
      <c r="S4337" s="52">
        <v>236309181</v>
      </c>
      <c r="T4337" s="70" t="s">
        <v>10556</v>
      </c>
      <c r="U4337" s="70" t="s">
        <v>10560</v>
      </c>
    </row>
    <row r="4338" spans="1:21" x14ac:dyDescent="0.2">
      <c r="A4338" s="49" t="s">
        <v>5921</v>
      </c>
      <c r="B4338" s="49" t="s">
        <v>211</v>
      </c>
      <c r="C4338" s="50">
        <v>3781</v>
      </c>
      <c r="D4338" s="49" t="s">
        <v>489</v>
      </c>
      <c r="E4338" s="49" t="s">
        <v>5938</v>
      </c>
      <c r="F4338" s="49" t="s">
        <v>489</v>
      </c>
      <c r="G4338" s="49">
        <v>23090</v>
      </c>
      <c r="H4338" s="49" t="s">
        <v>491</v>
      </c>
      <c r="I4338" s="50">
        <v>21012</v>
      </c>
      <c r="J4338" s="50">
        <v>223090000968</v>
      </c>
      <c r="K4338" s="49" t="s">
        <v>5940</v>
      </c>
      <c r="L4338" s="51">
        <v>413</v>
      </c>
      <c r="M4338" s="52">
        <v>78099924</v>
      </c>
      <c r="N4338" s="52">
        <v>0</v>
      </c>
      <c r="O4338" s="52">
        <v>43209240</v>
      </c>
      <c r="P4338" s="52">
        <v>6660438</v>
      </c>
      <c r="Q4338" s="52">
        <v>78099924</v>
      </c>
      <c r="R4338" s="52">
        <v>49869678</v>
      </c>
      <c r="S4338" s="52">
        <v>127969602</v>
      </c>
      <c r="T4338" s="70" t="s">
        <v>10556</v>
      </c>
      <c r="U4338" s="70" t="s">
        <v>10560</v>
      </c>
    </row>
    <row r="4339" spans="1:21" x14ac:dyDescent="0.2">
      <c r="A4339" s="49" t="s">
        <v>6181</v>
      </c>
      <c r="B4339" s="49" t="s">
        <v>113</v>
      </c>
      <c r="C4339" s="50">
        <v>3798</v>
      </c>
      <c r="D4339" s="49" t="s">
        <v>791</v>
      </c>
      <c r="E4339" s="49" t="s">
        <v>7868</v>
      </c>
      <c r="F4339" s="49" t="s">
        <v>791</v>
      </c>
      <c r="G4339" s="49">
        <v>52079</v>
      </c>
      <c r="H4339" s="49" t="s">
        <v>796</v>
      </c>
      <c r="I4339" s="50">
        <v>9065</v>
      </c>
      <c r="J4339" s="50">
        <v>252079001456</v>
      </c>
      <c r="K4339" s="49" t="s">
        <v>4459</v>
      </c>
      <c r="L4339" s="51">
        <v>385</v>
      </c>
      <c r="M4339" s="52">
        <v>70378352</v>
      </c>
      <c r="N4339" s="52">
        <v>0</v>
      </c>
      <c r="O4339" s="52">
        <v>42392036</v>
      </c>
      <c r="P4339" s="52">
        <v>6660438</v>
      </c>
      <c r="Q4339" s="52">
        <v>70378352</v>
      </c>
      <c r="R4339" s="52">
        <v>49052474</v>
      </c>
      <c r="S4339" s="52">
        <v>119430826</v>
      </c>
      <c r="T4339" s="70" t="s">
        <v>10556</v>
      </c>
      <c r="U4339" s="70" t="s">
        <v>10560</v>
      </c>
    </row>
    <row r="4340" spans="1:21" x14ac:dyDescent="0.2">
      <c r="A4340" s="49" t="s">
        <v>4413</v>
      </c>
      <c r="B4340" s="49" t="s">
        <v>64</v>
      </c>
      <c r="C4340" s="50">
        <v>3773</v>
      </c>
      <c r="D4340" s="49" t="s">
        <v>374</v>
      </c>
      <c r="E4340" s="49" t="s">
        <v>4455</v>
      </c>
      <c r="F4340" s="49" t="s">
        <v>374</v>
      </c>
      <c r="G4340" s="49">
        <v>17380</v>
      </c>
      <c r="H4340" s="49" t="s">
        <v>381</v>
      </c>
      <c r="I4340" s="50">
        <v>2888</v>
      </c>
      <c r="J4340" s="50">
        <v>217380000376</v>
      </c>
      <c r="K4340" s="49" t="s">
        <v>4459</v>
      </c>
      <c r="L4340" s="51">
        <v>299</v>
      </c>
      <c r="M4340" s="52">
        <v>35733302</v>
      </c>
      <c r="N4340" s="52">
        <v>0</v>
      </c>
      <c r="O4340" s="52">
        <v>27078549</v>
      </c>
      <c r="P4340" s="52">
        <v>6660438</v>
      </c>
      <c r="Q4340" s="52">
        <v>35733302</v>
      </c>
      <c r="R4340" s="52">
        <v>33738987</v>
      </c>
      <c r="S4340" s="52">
        <v>69472289</v>
      </c>
      <c r="T4340" s="70" t="s">
        <v>10556</v>
      </c>
      <c r="U4340" s="70" t="s">
        <v>10560</v>
      </c>
    </row>
    <row r="4341" spans="1:21" x14ac:dyDescent="0.2">
      <c r="A4341" s="49" t="s">
        <v>5921</v>
      </c>
      <c r="B4341" s="49" t="s">
        <v>211</v>
      </c>
      <c r="C4341" s="50">
        <v>3781</v>
      </c>
      <c r="D4341" s="49" t="s">
        <v>489</v>
      </c>
      <c r="E4341" s="49" t="s">
        <v>6022</v>
      </c>
      <c r="F4341" s="49" t="s">
        <v>489</v>
      </c>
      <c r="G4341" s="49">
        <v>23500</v>
      </c>
      <c r="H4341" s="49" t="s">
        <v>503</v>
      </c>
      <c r="I4341" s="50">
        <v>14624</v>
      </c>
      <c r="J4341" s="50">
        <v>223500000375</v>
      </c>
      <c r="K4341" s="49" t="s">
        <v>6023</v>
      </c>
      <c r="L4341" s="51">
        <v>349</v>
      </c>
      <c r="M4341" s="52">
        <v>64116188</v>
      </c>
      <c r="N4341" s="52">
        <v>12823238</v>
      </c>
      <c r="O4341" s="52">
        <v>41402413</v>
      </c>
      <c r="P4341" s="52">
        <v>6660438</v>
      </c>
      <c r="Q4341" s="52">
        <v>76939426</v>
      </c>
      <c r="R4341" s="52">
        <v>48062851</v>
      </c>
      <c r="S4341" s="52">
        <v>125002277</v>
      </c>
      <c r="T4341" s="70" t="s">
        <v>10556</v>
      </c>
      <c r="U4341" s="70" t="s">
        <v>10560</v>
      </c>
    </row>
    <row r="4342" spans="1:21" x14ac:dyDescent="0.2">
      <c r="A4342" s="49" t="s">
        <v>2884</v>
      </c>
      <c r="B4342" s="49" t="s">
        <v>453</v>
      </c>
      <c r="C4342" s="50">
        <v>3813</v>
      </c>
      <c r="D4342" s="49" t="s">
        <v>1000</v>
      </c>
      <c r="E4342" s="49" t="s">
        <v>9498</v>
      </c>
      <c r="F4342" s="49" t="s">
        <v>1000</v>
      </c>
      <c r="G4342" s="49">
        <v>70473</v>
      </c>
      <c r="H4342" s="49" t="s">
        <v>1011</v>
      </c>
      <c r="I4342" s="50">
        <v>5299</v>
      </c>
      <c r="J4342" s="50">
        <v>270473000102</v>
      </c>
      <c r="K4342" s="49" t="s">
        <v>9499</v>
      </c>
      <c r="L4342" s="51">
        <v>232</v>
      </c>
      <c r="M4342" s="52">
        <v>31116712</v>
      </c>
      <c r="N4342" s="52">
        <v>0</v>
      </c>
      <c r="O4342" s="52">
        <v>31167825</v>
      </c>
      <c r="P4342" s="52">
        <v>6660438</v>
      </c>
      <c r="Q4342" s="52">
        <v>31116712</v>
      </c>
      <c r="R4342" s="52">
        <v>37828263</v>
      </c>
      <c r="S4342" s="52">
        <v>68944975</v>
      </c>
      <c r="T4342" s="70" t="s">
        <v>10556</v>
      </c>
      <c r="U4342" s="70" t="s">
        <v>10560</v>
      </c>
    </row>
    <row r="4343" spans="1:21" x14ac:dyDescent="0.2">
      <c r="A4343" s="49" t="s">
        <v>7676</v>
      </c>
      <c r="B4343" s="49" t="s">
        <v>763</v>
      </c>
      <c r="C4343" s="50">
        <v>3796</v>
      </c>
      <c r="D4343" s="49" t="s">
        <v>764</v>
      </c>
      <c r="E4343" s="49" t="s">
        <v>7711</v>
      </c>
      <c r="F4343" s="49" t="s">
        <v>764</v>
      </c>
      <c r="G4343" s="49">
        <v>50313</v>
      </c>
      <c r="H4343" s="49" t="s">
        <v>91</v>
      </c>
      <c r="I4343" s="50">
        <v>16283</v>
      </c>
      <c r="J4343" s="50">
        <v>150313001000</v>
      </c>
      <c r="K4343" s="49" t="s">
        <v>7713</v>
      </c>
      <c r="L4343" s="51">
        <v>1640</v>
      </c>
      <c r="M4343" s="52">
        <v>161658464</v>
      </c>
      <c r="N4343" s="52">
        <v>14304228</v>
      </c>
      <c r="O4343" s="52">
        <v>26710548</v>
      </c>
      <c r="P4343" s="52">
        <v>6660438</v>
      </c>
      <c r="Q4343" s="52">
        <v>175962692</v>
      </c>
      <c r="R4343" s="52">
        <v>33370986</v>
      </c>
      <c r="S4343" s="52">
        <v>209333678</v>
      </c>
      <c r="T4343" s="70" t="s">
        <v>10556</v>
      </c>
      <c r="U4343" s="70" t="s">
        <v>10560</v>
      </c>
    </row>
    <row r="4344" spans="1:21" x14ac:dyDescent="0.2">
      <c r="A4344" s="49" t="s">
        <v>2949</v>
      </c>
      <c r="B4344" s="49" t="s">
        <v>851</v>
      </c>
      <c r="C4344" s="50">
        <v>3801</v>
      </c>
      <c r="D4344" s="49" t="s">
        <v>852</v>
      </c>
      <c r="E4344" s="49" t="s">
        <v>8422</v>
      </c>
      <c r="F4344" s="49" t="s">
        <v>852</v>
      </c>
      <c r="G4344" s="49">
        <v>54518</v>
      </c>
      <c r="H4344" s="49" t="s">
        <v>877</v>
      </c>
      <c r="I4344" s="50">
        <v>11889</v>
      </c>
      <c r="J4344" s="50">
        <v>154518000753</v>
      </c>
      <c r="K4344" s="49" t="s">
        <v>8426</v>
      </c>
      <c r="L4344" s="51">
        <v>1001</v>
      </c>
      <c r="M4344" s="52">
        <v>98021682</v>
      </c>
      <c r="N4344" s="52">
        <v>3849637</v>
      </c>
      <c r="O4344" s="52">
        <v>21182559</v>
      </c>
      <c r="P4344" s="52">
        <v>26641753</v>
      </c>
      <c r="Q4344" s="52">
        <v>101871319</v>
      </c>
      <c r="R4344" s="52">
        <v>47824312</v>
      </c>
      <c r="S4344" s="52">
        <v>149695631</v>
      </c>
      <c r="T4344" s="70" t="s">
        <v>10556</v>
      </c>
      <c r="U4344" s="70" t="s">
        <v>10560</v>
      </c>
    </row>
    <row r="4345" spans="1:21" x14ac:dyDescent="0.2">
      <c r="A4345" s="49" t="s">
        <v>6798</v>
      </c>
      <c r="B4345" s="49" t="s">
        <v>674</v>
      </c>
      <c r="C4345" s="50">
        <v>3790</v>
      </c>
      <c r="D4345" s="49" t="s">
        <v>675</v>
      </c>
      <c r="E4345" s="49" t="s">
        <v>6924</v>
      </c>
      <c r="F4345" s="49" t="s">
        <v>675</v>
      </c>
      <c r="G4345" s="49">
        <v>41770</v>
      </c>
      <c r="H4345" s="49" t="s">
        <v>703</v>
      </c>
      <c r="I4345" s="50">
        <v>7100</v>
      </c>
      <c r="J4345" s="50">
        <v>241770000251</v>
      </c>
      <c r="K4345" s="49" t="s">
        <v>6926</v>
      </c>
      <c r="L4345" s="51">
        <v>522</v>
      </c>
      <c r="M4345" s="52">
        <v>63163566</v>
      </c>
      <c r="N4345" s="52">
        <v>2850445</v>
      </c>
      <c r="O4345" s="52">
        <v>27767262</v>
      </c>
      <c r="P4345" s="52">
        <v>6660438</v>
      </c>
      <c r="Q4345" s="52">
        <v>66014011</v>
      </c>
      <c r="R4345" s="52">
        <v>34427700</v>
      </c>
      <c r="S4345" s="52">
        <v>100441711</v>
      </c>
      <c r="T4345" s="70" t="s">
        <v>10556</v>
      </c>
      <c r="U4345" s="70" t="s">
        <v>10560</v>
      </c>
    </row>
    <row r="4346" spans="1:21" x14ac:dyDescent="0.2">
      <c r="A4346" s="49" t="s">
        <v>2872</v>
      </c>
      <c r="B4346" s="49" t="s">
        <v>1073</v>
      </c>
      <c r="C4346" s="50">
        <v>3818</v>
      </c>
      <c r="D4346" s="49" t="s">
        <v>1071</v>
      </c>
      <c r="E4346" s="49" t="s">
        <v>4565</v>
      </c>
      <c r="F4346" s="49" t="s">
        <v>1071</v>
      </c>
      <c r="G4346" s="49">
        <v>76001</v>
      </c>
      <c r="H4346" s="49" t="s">
        <v>1072</v>
      </c>
      <c r="I4346" s="50">
        <v>15283</v>
      </c>
      <c r="J4346" s="50">
        <v>176001008791</v>
      </c>
      <c r="K4346" s="49" t="s">
        <v>4597</v>
      </c>
      <c r="L4346" s="51">
        <v>573</v>
      </c>
      <c r="M4346" s="52">
        <v>51849159</v>
      </c>
      <c r="N4346" s="52">
        <v>4731665</v>
      </c>
      <c r="O4346" s="52">
        <v>20227905</v>
      </c>
      <c r="P4346" s="52">
        <v>6660438</v>
      </c>
      <c r="Q4346" s="52">
        <v>56580824</v>
      </c>
      <c r="R4346" s="52">
        <v>26888343</v>
      </c>
      <c r="S4346" s="52">
        <v>83469167</v>
      </c>
      <c r="T4346" s="70" t="s">
        <v>10556</v>
      </c>
      <c r="U4346" s="70" t="s">
        <v>10560</v>
      </c>
    </row>
    <row r="4347" spans="1:21" x14ac:dyDescent="0.2">
      <c r="A4347" s="49" t="s">
        <v>4312</v>
      </c>
      <c r="B4347" s="49" t="s">
        <v>393</v>
      </c>
      <c r="C4347" s="50">
        <v>3806</v>
      </c>
      <c r="D4347" s="49" t="s">
        <v>902</v>
      </c>
      <c r="E4347" s="49" t="s">
        <v>8574</v>
      </c>
      <c r="F4347" s="49" t="s">
        <v>902</v>
      </c>
      <c r="G4347" s="49">
        <v>66001</v>
      </c>
      <c r="H4347" s="49" t="s">
        <v>903</v>
      </c>
      <c r="I4347" s="50">
        <v>1521</v>
      </c>
      <c r="J4347" s="50">
        <v>166001000093</v>
      </c>
      <c r="K4347" s="49" t="s">
        <v>4597</v>
      </c>
      <c r="L4347" s="51">
        <v>1393</v>
      </c>
      <c r="M4347" s="52">
        <v>133014001</v>
      </c>
      <c r="N4347" s="52">
        <v>0</v>
      </c>
      <c r="O4347" s="52">
        <v>20596291</v>
      </c>
      <c r="P4347" s="52">
        <v>6660438</v>
      </c>
      <c r="Q4347" s="52">
        <v>133014001</v>
      </c>
      <c r="R4347" s="52">
        <v>27256729</v>
      </c>
      <c r="S4347" s="52">
        <v>160270730</v>
      </c>
      <c r="T4347" s="70" t="s">
        <v>10556</v>
      </c>
      <c r="U4347" s="70" t="s">
        <v>10560</v>
      </c>
    </row>
    <row r="4348" spans="1:21" x14ac:dyDescent="0.2">
      <c r="A4348" s="49" t="s">
        <v>4982</v>
      </c>
      <c r="B4348" s="49" t="s">
        <v>421</v>
      </c>
      <c r="C4348" s="50">
        <v>3777</v>
      </c>
      <c r="D4348" s="49" t="s">
        <v>422</v>
      </c>
      <c r="E4348" s="49" t="s">
        <v>4992</v>
      </c>
      <c r="F4348" s="49" t="s">
        <v>422</v>
      </c>
      <c r="G4348" s="49">
        <v>19050</v>
      </c>
      <c r="H4348" s="49" t="s">
        <v>51</v>
      </c>
      <c r="I4348" s="50">
        <v>10908</v>
      </c>
      <c r="J4348" s="50">
        <v>219050000810</v>
      </c>
      <c r="K4348" s="49" t="s">
        <v>5004</v>
      </c>
      <c r="L4348" s="51">
        <v>246</v>
      </c>
      <c r="M4348" s="52">
        <v>32029488</v>
      </c>
      <c r="N4348" s="52">
        <v>0</v>
      </c>
      <c r="O4348" s="52">
        <v>29853051</v>
      </c>
      <c r="P4348" s="52">
        <v>6660438</v>
      </c>
      <c r="Q4348" s="52">
        <v>32029488</v>
      </c>
      <c r="R4348" s="52">
        <v>36513489</v>
      </c>
      <c r="S4348" s="52">
        <v>68542977</v>
      </c>
      <c r="T4348" s="70" t="s">
        <v>10556</v>
      </c>
      <c r="U4348" s="70" t="s">
        <v>10560</v>
      </c>
    </row>
    <row r="4349" spans="1:21" x14ac:dyDescent="0.2">
      <c r="A4349" s="49" t="s">
        <v>4413</v>
      </c>
      <c r="B4349" s="49" t="s">
        <v>64</v>
      </c>
      <c r="C4349" s="50">
        <v>3774</v>
      </c>
      <c r="D4349" s="49" t="s">
        <v>372</v>
      </c>
      <c r="E4349" s="49" t="s">
        <v>7443</v>
      </c>
      <c r="F4349" s="49" t="s">
        <v>372</v>
      </c>
      <c r="G4349" s="49">
        <v>17001</v>
      </c>
      <c r="H4349" s="49" t="s">
        <v>373</v>
      </c>
      <c r="I4349" s="50">
        <v>6321</v>
      </c>
      <c r="J4349" s="50">
        <v>117001005990</v>
      </c>
      <c r="K4349" s="49" t="s">
        <v>7461</v>
      </c>
      <c r="L4349" s="51">
        <v>1000</v>
      </c>
      <c r="M4349" s="52">
        <v>92993667</v>
      </c>
      <c r="N4349" s="52">
        <v>1302465</v>
      </c>
      <c r="O4349" s="52">
        <v>20663956</v>
      </c>
      <c r="P4349" s="52">
        <v>6660438</v>
      </c>
      <c r="Q4349" s="52">
        <v>94296132</v>
      </c>
      <c r="R4349" s="52">
        <v>27324394</v>
      </c>
      <c r="S4349" s="52">
        <v>121620526</v>
      </c>
      <c r="T4349" s="70" t="s">
        <v>10556</v>
      </c>
      <c r="U4349" s="70" t="s">
        <v>10560</v>
      </c>
    </row>
    <row r="4350" spans="1:21" x14ac:dyDescent="0.2">
      <c r="A4350" s="49" t="s">
        <v>2945</v>
      </c>
      <c r="B4350" s="49" t="s">
        <v>891</v>
      </c>
      <c r="C4350" s="50">
        <v>3804</v>
      </c>
      <c r="D4350" s="49" t="s">
        <v>890</v>
      </c>
      <c r="E4350" s="49" t="s">
        <v>2946</v>
      </c>
      <c r="F4350" s="49" t="s">
        <v>890</v>
      </c>
      <c r="G4350" s="49">
        <v>63001</v>
      </c>
      <c r="H4350" s="49" t="s">
        <v>52</v>
      </c>
      <c r="I4350" s="50">
        <v>4591</v>
      </c>
      <c r="J4350" s="50">
        <v>163001001961</v>
      </c>
      <c r="K4350" s="49" t="s">
        <v>2964</v>
      </c>
      <c r="L4350" s="51">
        <v>1163</v>
      </c>
      <c r="M4350" s="52">
        <v>109492024</v>
      </c>
      <c r="N4350" s="52">
        <v>12978960</v>
      </c>
      <c r="O4350" s="52">
        <v>20491461</v>
      </c>
      <c r="P4350" s="52">
        <v>26641753</v>
      </c>
      <c r="Q4350" s="52">
        <v>122470984</v>
      </c>
      <c r="R4350" s="52">
        <v>47133214</v>
      </c>
      <c r="S4350" s="52">
        <v>169604198</v>
      </c>
      <c r="T4350" s="70" t="s">
        <v>10556</v>
      </c>
      <c r="U4350" s="70" t="s">
        <v>10560</v>
      </c>
    </row>
    <row r="4351" spans="1:21" x14ac:dyDescent="0.2">
      <c r="A4351" s="49" t="s">
        <v>4312</v>
      </c>
      <c r="B4351" s="49" t="s">
        <v>393</v>
      </c>
      <c r="C4351" s="50">
        <v>3807</v>
      </c>
      <c r="D4351" s="49" t="s">
        <v>907</v>
      </c>
      <c r="E4351" s="49" t="s">
        <v>6607</v>
      </c>
      <c r="F4351" s="49" t="s">
        <v>907</v>
      </c>
      <c r="G4351" s="49">
        <v>66170</v>
      </c>
      <c r="H4351" s="49" t="s">
        <v>908</v>
      </c>
      <c r="I4351" s="50">
        <v>17901</v>
      </c>
      <c r="J4351" s="50">
        <v>166170001881</v>
      </c>
      <c r="K4351" s="49" t="s">
        <v>6608</v>
      </c>
      <c r="L4351" s="51">
        <v>1239</v>
      </c>
      <c r="M4351" s="52">
        <v>110930906</v>
      </c>
      <c r="N4351" s="52">
        <v>0</v>
      </c>
      <c r="O4351" s="52">
        <v>20276724</v>
      </c>
      <c r="P4351" s="52">
        <v>6660438</v>
      </c>
      <c r="Q4351" s="52">
        <v>110930906</v>
      </c>
      <c r="R4351" s="52">
        <v>26937162</v>
      </c>
      <c r="S4351" s="52">
        <v>137868068</v>
      </c>
      <c r="T4351" s="70" t="s">
        <v>10556</v>
      </c>
      <c r="U4351" s="70" t="s">
        <v>10560</v>
      </c>
    </row>
    <row r="4352" spans="1:21" x14ac:dyDescent="0.2">
      <c r="A4352" s="49" t="s">
        <v>2872</v>
      </c>
      <c r="B4352" s="49" t="s">
        <v>1073</v>
      </c>
      <c r="C4352" s="50">
        <v>3817</v>
      </c>
      <c r="D4352" s="49" t="s">
        <v>1074</v>
      </c>
      <c r="E4352" s="49" t="s">
        <v>10046</v>
      </c>
      <c r="F4352" s="49" t="s">
        <v>1074</v>
      </c>
      <c r="G4352" s="49">
        <v>76233</v>
      </c>
      <c r="H4352" s="49" t="s">
        <v>1087</v>
      </c>
      <c r="I4352" s="50">
        <v>6184</v>
      </c>
      <c r="J4352" s="50">
        <v>276233000715</v>
      </c>
      <c r="K4352" s="49" t="s">
        <v>10051</v>
      </c>
      <c r="L4352" s="51">
        <v>1039</v>
      </c>
      <c r="M4352" s="52">
        <v>124496579</v>
      </c>
      <c r="N4352" s="52">
        <v>0</v>
      </c>
      <c r="O4352" s="52">
        <v>26662482</v>
      </c>
      <c r="P4352" s="52">
        <v>6660438</v>
      </c>
      <c r="Q4352" s="52">
        <v>124496579</v>
      </c>
      <c r="R4352" s="52">
        <v>33322920</v>
      </c>
      <c r="S4352" s="52">
        <v>157819499</v>
      </c>
      <c r="T4352" s="70" t="s">
        <v>10556</v>
      </c>
      <c r="U4352" s="70" t="s">
        <v>10560</v>
      </c>
    </row>
    <row r="4353" spans="1:21" x14ac:dyDescent="0.2">
      <c r="A4353" s="49" t="s">
        <v>6798</v>
      </c>
      <c r="B4353" s="49" t="s">
        <v>674</v>
      </c>
      <c r="C4353" s="50">
        <v>3790</v>
      </c>
      <c r="D4353" s="49" t="s">
        <v>675</v>
      </c>
      <c r="E4353" s="49" t="s">
        <v>6862</v>
      </c>
      <c r="F4353" s="49" t="s">
        <v>675</v>
      </c>
      <c r="G4353" s="49">
        <v>41359</v>
      </c>
      <c r="H4353" s="49" t="s">
        <v>690</v>
      </c>
      <c r="I4353" s="50">
        <v>10602</v>
      </c>
      <c r="J4353" s="50">
        <v>241359000453</v>
      </c>
      <c r="K4353" s="49" t="s">
        <v>6863</v>
      </c>
      <c r="L4353" s="51">
        <v>687</v>
      </c>
      <c r="M4353" s="52">
        <v>85747343</v>
      </c>
      <c r="N4353" s="52">
        <v>0</v>
      </c>
      <c r="O4353" s="52">
        <v>28821853</v>
      </c>
      <c r="P4353" s="52">
        <v>6660438</v>
      </c>
      <c r="Q4353" s="52">
        <v>85747343</v>
      </c>
      <c r="R4353" s="52">
        <v>35482291</v>
      </c>
      <c r="S4353" s="52">
        <v>121229634</v>
      </c>
      <c r="T4353" s="70" t="s">
        <v>10556</v>
      </c>
      <c r="U4353" s="70" t="s">
        <v>10560</v>
      </c>
    </row>
    <row r="4354" spans="1:21" x14ac:dyDescent="0.2">
      <c r="A4354" s="49" t="s">
        <v>2945</v>
      </c>
      <c r="B4354" s="49" t="s">
        <v>891</v>
      </c>
      <c r="C4354" s="50">
        <v>3803</v>
      </c>
      <c r="D4354" s="49" t="s">
        <v>892</v>
      </c>
      <c r="E4354" s="49" t="s">
        <v>8761</v>
      </c>
      <c r="F4354" s="49" t="s">
        <v>892</v>
      </c>
      <c r="G4354" s="49">
        <v>63690</v>
      </c>
      <c r="H4354" s="49" t="s">
        <v>901</v>
      </c>
      <c r="I4354" s="50">
        <v>120956</v>
      </c>
      <c r="J4354" s="50">
        <v>263690000084</v>
      </c>
      <c r="K4354" s="49" t="s">
        <v>8762</v>
      </c>
      <c r="L4354" s="51">
        <v>328</v>
      </c>
      <c r="M4354" s="52">
        <v>36873743</v>
      </c>
      <c r="N4354" s="52">
        <v>1373594</v>
      </c>
      <c r="O4354" s="52">
        <v>25340026</v>
      </c>
      <c r="P4354" s="52">
        <v>6660438</v>
      </c>
      <c r="Q4354" s="52">
        <v>38247337</v>
      </c>
      <c r="R4354" s="52">
        <v>32000464</v>
      </c>
      <c r="S4354" s="52">
        <v>70247801</v>
      </c>
      <c r="T4354" s="70" t="s">
        <v>10556</v>
      </c>
      <c r="U4354" s="70" t="s">
        <v>10560</v>
      </c>
    </row>
    <row r="4355" spans="1:21" x14ac:dyDescent="0.2">
      <c r="A4355" s="49" t="s">
        <v>4909</v>
      </c>
      <c r="B4355" s="49" t="s">
        <v>1126</v>
      </c>
      <c r="C4355" s="50">
        <v>3825</v>
      </c>
      <c r="D4355" s="49" t="s">
        <v>1127</v>
      </c>
      <c r="E4355" s="49" t="s">
        <v>4917</v>
      </c>
      <c r="F4355" s="49" t="s">
        <v>1127</v>
      </c>
      <c r="G4355" s="49">
        <v>85125</v>
      </c>
      <c r="H4355" s="49" t="s">
        <v>1130</v>
      </c>
      <c r="I4355" s="50">
        <v>14080</v>
      </c>
      <c r="J4355" s="50">
        <v>285125001429</v>
      </c>
      <c r="K4355" s="49" t="s">
        <v>4926</v>
      </c>
      <c r="L4355" s="51">
        <v>137</v>
      </c>
      <c r="M4355" s="52">
        <v>20122371</v>
      </c>
      <c r="N4355" s="52">
        <v>3640031</v>
      </c>
      <c r="O4355" s="52">
        <v>32329665</v>
      </c>
      <c r="P4355" s="52">
        <v>6660438</v>
      </c>
      <c r="Q4355" s="52">
        <v>23762402</v>
      </c>
      <c r="R4355" s="52">
        <v>38990103</v>
      </c>
      <c r="S4355" s="52">
        <v>62752505</v>
      </c>
      <c r="T4355" s="70" t="s">
        <v>10556</v>
      </c>
      <c r="U4355" s="70" t="s">
        <v>10560</v>
      </c>
    </row>
    <row r="4356" spans="1:21" x14ac:dyDescent="0.2">
      <c r="A4356" s="49" t="s">
        <v>4413</v>
      </c>
      <c r="B4356" s="49" t="s">
        <v>64</v>
      </c>
      <c r="C4356" s="50">
        <v>3773</v>
      </c>
      <c r="D4356" s="49" t="s">
        <v>374</v>
      </c>
      <c r="E4356" s="49" t="s">
        <v>4516</v>
      </c>
      <c r="F4356" s="49" t="s">
        <v>374</v>
      </c>
      <c r="G4356" s="49">
        <v>17614</v>
      </c>
      <c r="H4356" s="49" t="s">
        <v>392</v>
      </c>
      <c r="I4356" s="50">
        <v>33095</v>
      </c>
      <c r="J4356" s="50">
        <v>217614000723</v>
      </c>
      <c r="K4356" s="49" t="s">
        <v>4523</v>
      </c>
      <c r="L4356" s="51">
        <v>492</v>
      </c>
      <c r="M4356" s="52">
        <v>62031803</v>
      </c>
      <c r="N4356" s="52">
        <v>12406361</v>
      </c>
      <c r="O4356" s="52">
        <v>26747998</v>
      </c>
      <c r="P4356" s="52">
        <v>6660438</v>
      </c>
      <c r="Q4356" s="52">
        <v>74438164</v>
      </c>
      <c r="R4356" s="52">
        <v>33408436</v>
      </c>
      <c r="S4356" s="52">
        <v>107846600</v>
      </c>
      <c r="T4356" s="70" t="s">
        <v>10556</v>
      </c>
      <c r="U4356" s="70" t="s">
        <v>10560</v>
      </c>
    </row>
    <row r="4357" spans="1:21" x14ac:dyDescent="0.2">
      <c r="A4357" s="49" t="s">
        <v>2245</v>
      </c>
      <c r="B4357" s="49" t="s">
        <v>36</v>
      </c>
      <c r="C4357" s="50">
        <v>3758</v>
      </c>
      <c r="D4357" s="49" t="s">
        <v>37</v>
      </c>
      <c r="E4357" s="49" t="s">
        <v>2630</v>
      </c>
      <c r="F4357" s="49" t="s">
        <v>37</v>
      </c>
      <c r="G4357" s="49">
        <v>5579</v>
      </c>
      <c r="H4357" s="49" t="s">
        <v>120</v>
      </c>
      <c r="I4357" s="50">
        <v>1944</v>
      </c>
      <c r="J4357" s="50">
        <v>105579000160</v>
      </c>
      <c r="K4357" s="49" t="s">
        <v>2635</v>
      </c>
      <c r="L4357" s="51">
        <v>767</v>
      </c>
      <c r="M4357" s="52">
        <v>77438010</v>
      </c>
      <c r="N4357" s="52">
        <v>0</v>
      </c>
      <c r="O4357" s="52">
        <v>27378108</v>
      </c>
      <c r="P4357" s="52">
        <v>6660438</v>
      </c>
      <c r="Q4357" s="52">
        <v>77438010</v>
      </c>
      <c r="R4357" s="52">
        <v>34038546</v>
      </c>
      <c r="S4357" s="52">
        <v>111476556</v>
      </c>
      <c r="T4357" s="70" t="s">
        <v>10556</v>
      </c>
      <c r="U4357" s="70" t="s">
        <v>10560</v>
      </c>
    </row>
    <row r="4358" spans="1:21" x14ac:dyDescent="0.2">
      <c r="A4358" s="49" t="s">
        <v>2872</v>
      </c>
      <c r="B4358" s="49" t="s">
        <v>1073</v>
      </c>
      <c r="C4358" s="50">
        <v>3817</v>
      </c>
      <c r="D4358" s="49" t="s">
        <v>1074</v>
      </c>
      <c r="E4358" s="49" t="s">
        <v>10035</v>
      </c>
      <c r="F4358" s="49" t="s">
        <v>1074</v>
      </c>
      <c r="G4358" s="49">
        <v>76122</v>
      </c>
      <c r="H4358" s="49" t="s">
        <v>1083</v>
      </c>
      <c r="I4358" s="50">
        <v>5934</v>
      </c>
      <c r="J4358" s="50">
        <v>176122000380</v>
      </c>
      <c r="K4358" s="49" t="s">
        <v>10036</v>
      </c>
      <c r="L4358" s="51">
        <v>1122</v>
      </c>
      <c r="M4358" s="52">
        <v>112188052</v>
      </c>
      <c r="N4358" s="52">
        <v>3027939</v>
      </c>
      <c r="O4358" s="52">
        <v>26014912</v>
      </c>
      <c r="P4358" s="52">
        <v>6660438</v>
      </c>
      <c r="Q4358" s="52">
        <v>115215991</v>
      </c>
      <c r="R4358" s="52">
        <v>32675350</v>
      </c>
      <c r="S4358" s="52">
        <v>147891341</v>
      </c>
      <c r="T4358" s="70" t="s">
        <v>10556</v>
      </c>
      <c r="U4358" s="70" t="s">
        <v>10560</v>
      </c>
    </row>
    <row r="4359" spans="1:21" x14ac:dyDescent="0.2">
      <c r="A4359" s="49" t="s">
        <v>5650</v>
      </c>
      <c r="B4359" s="49" t="s">
        <v>521</v>
      </c>
      <c r="C4359" s="50">
        <v>10904</v>
      </c>
      <c r="D4359" s="49" t="s">
        <v>535</v>
      </c>
      <c r="E4359" s="49" t="s">
        <v>5651</v>
      </c>
      <c r="F4359" s="49" t="s">
        <v>5652</v>
      </c>
      <c r="G4359" s="49">
        <v>25175</v>
      </c>
      <c r="H4359" s="49" t="s">
        <v>536</v>
      </c>
      <c r="I4359" s="50">
        <v>11559</v>
      </c>
      <c r="J4359" s="50">
        <v>225175000242</v>
      </c>
      <c r="K4359" s="49" t="s">
        <v>5656</v>
      </c>
      <c r="L4359" s="51">
        <v>1034</v>
      </c>
      <c r="M4359" s="52">
        <v>115345858</v>
      </c>
      <c r="N4359" s="52">
        <v>0</v>
      </c>
      <c r="O4359" s="52">
        <v>24621355</v>
      </c>
      <c r="P4359" s="52">
        <v>26641753</v>
      </c>
      <c r="Q4359" s="52">
        <v>115345858</v>
      </c>
      <c r="R4359" s="52">
        <v>51263108</v>
      </c>
      <c r="S4359" s="52">
        <v>166608966</v>
      </c>
      <c r="T4359" s="70" t="s">
        <v>10556</v>
      </c>
      <c r="U4359" s="70" t="s">
        <v>10560</v>
      </c>
    </row>
    <row r="4360" spans="1:21" x14ac:dyDescent="0.2">
      <c r="A4360" s="49" t="s">
        <v>2976</v>
      </c>
      <c r="B4360" s="49" t="s">
        <v>171</v>
      </c>
      <c r="C4360" s="50">
        <v>3764</v>
      </c>
      <c r="D4360" s="49" t="s">
        <v>172</v>
      </c>
      <c r="E4360" s="49" t="s">
        <v>2985</v>
      </c>
      <c r="F4360" s="49" t="s">
        <v>172</v>
      </c>
      <c r="G4360" s="49">
        <v>8137</v>
      </c>
      <c r="H4360" s="49" t="s">
        <v>174</v>
      </c>
      <c r="I4360" s="50">
        <v>5581</v>
      </c>
      <c r="J4360" s="50">
        <v>208137000016</v>
      </c>
      <c r="K4360" s="49" t="s">
        <v>2987</v>
      </c>
      <c r="L4360" s="51">
        <v>648</v>
      </c>
      <c r="M4360" s="52">
        <v>94376861</v>
      </c>
      <c r="N4360" s="52">
        <v>18163366</v>
      </c>
      <c r="O4360" s="52">
        <v>32829271</v>
      </c>
      <c r="P4360" s="52">
        <v>26641753</v>
      </c>
      <c r="Q4360" s="52">
        <v>112540227</v>
      </c>
      <c r="R4360" s="52">
        <v>59471024</v>
      </c>
      <c r="S4360" s="52">
        <v>172011251</v>
      </c>
      <c r="T4360" s="70" t="s">
        <v>10556</v>
      </c>
      <c r="U4360" s="70" t="s">
        <v>10560</v>
      </c>
    </row>
    <row r="4361" spans="1:21" x14ac:dyDescent="0.2">
      <c r="A4361" s="49" t="s">
        <v>7676</v>
      </c>
      <c r="B4361" s="49" t="s">
        <v>763</v>
      </c>
      <c r="C4361" s="50">
        <v>3796</v>
      </c>
      <c r="D4361" s="49" t="s">
        <v>764</v>
      </c>
      <c r="E4361" s="49" t="s">
        <v>7718</v>
      </c>
      <c r="F4361" s="49" t="s">
        <v>764</v>
      </c>
      <c r="G4361" s="49">
        <v>50350</v>
      </c>
      <c r="H4361" s="49" t="s">
        <v>777</v>
      </c>
      <c r="I4361" s="50">
        <v>16449</v>
      </c>
      <c r="J4361" s="50">
        <v>250350000905</v>
      </c>
      <c r="K4361" s="49" t="s">
        <v>7722</v>
      </c>
      <c r="L4361" s="51">
        <v>349</v>
      </c>
      <c r="M4361" s="52">
        <v>50392311</v>
      </c>
      <c r="N4361" s="52">
        <v>0</v>
      </c>
      <c r="O4361" s="52">
        <v>34593622</v>
      </c>
      <c r="P4361" s="52">
        <v>6660438</v>
      </c>
      <c r="Q4361" s="52">
        <v>50392311</v>
      </c>
      <c r="R4361" s="52">
        <v>41254060</v>
      </c>
      <c r="S4361" s="52">
        <v>91646371</v>
      </c>
      <c r="T4361" s="70" t="s">
        <v>10556</v>
      </c>
      <c r="U4361" s="70" t="s">
        <v>10560</v>
      </c>
    </row>
    <row r="4362" spans="1:21" x14ac:dyDescent="0.2">
      <c r="A4362" s="49" t="s">
        <v>3078</v>
      </c>
      <c r="B4362" s="49" t="s">
        <v>919</v>
      </c>
      <c r="C4362" s="50">
        <v>3808</v>
      </c>
      <c r="D4362" s="49" t="s">
        <v>920</v>
      </c>
      <c r="E4362" s="49" t="s">
        <v>9199</v>
      </c>
      <c r="F4362" s="49" t="s">
        <v>920</v>
      </c>
      <c r="G4362" s="49">
        <v>68575</v>
      </c>
      <c r="H4362" s="49" t="s">
        <v>979</v>
      </c>
      <c r="I4362" s="50">
        <v>17115</v>
      </c>
      <c r="J4362" s="50">
        <v>268575000871</v>
      </c>
      <c r="K4362" s="49" t="s">
        <v>9206</v>
      </c>
      <c r="L4362" s="51">
        <v>163</v>
      </c>
      <c r="M4362" s="52">
        <v>21756333</v>
      </c>
      <c r="N4362" s="52">
        <v>0</v>
      </c>
      <c r="O4362" s="52">
        <v>32089116</v>
      </c>
      <c r="P4362" s="52">
        <v>6660438</v>
      </c>
      <c r="Q4362" s="52">
        <v>21756333</v>
      </c>
      <c r="R4362" s="52">
        <v>38749554</v>
      </c>
      <c r="S4362" s="52">
        <v>60505887</v>
      </c>
      <c r="T4362" s="70" t="s">
        <v>10556</v>
      </c>
      <c r="U4362" s="70" t="s">
        <v>10560</v>
      </c>
    </row>
    <row r="4363" spans="1:21" x14ac:dyDescent="0.2">
      <c r="A4363" s="49" t="s">
        <v>2245</v>
      </c>
      <c r="B4363" s="49" t="s">
        <v>36</v>
      </c>
      <c r="C4363" s="50">
        <v>3759</v>
      </c>
      <c r="D4363" s="49" t="s">
        <v>34</v>
      </c>
      <c r="E4363" s="49" t="s">
        <v>7491</v>
      </c>
      <c r="F4363" s="49" t="s">
        <v>34</v>
      </c>
      <c r="G4363" s="49">
        <v>5001</v>
      </c>
      <c r="H4363" s="49" t="s">
        <v>35</v>
      </c>
      <c r="I4363" s="50">
        <v>141261</v>
      </c>
      <c r="J4363" s="50">
        <v>105001026689</v>
      </c>
      <c r="K4363" s="49" t="s">
        <v>7658</v>
      </c>
      <c r="L4363" s="51">
        <v>1312</v>
      </c>
      <c r="M4363" s="52">
        <v>120873814</v>
      </c>
      <c r="N4363" s="52">
        <v>6405108</v>
      </c>
      <c r="O4363" s="52">
        <v>20461051</v>
      </c>
      <c r="P4363" s="52">
        <v>6660438</v>
      </c>
      <c r="Q4363" s="52">
        <v>127278922</v>
      </c>
      <c r="R4363" s="52">
        <v>27121489</v>
      </c>
      <c r="S4363" s="52">
        <v>154400411</v>
      </c>
      <c r="T4363" s="70" t="s">
        <v>10556</v>
      </c>
      <c r="U4363" s="70" t="s">
        <v>10560</v>
      </c>
    </row>
    <row r="4364" spans="1:21" x14ac:dyDescent="0.2">
      <c r="A4364" s="49" t="s">
        <v>3078</v>
      </c>
      <c r="B4364" s="49" t="s">
        <v>919</v>
      </c>
      <c r="C4364" s="50">
        <v>3810</v>
      </c>
      <c r="D4364" s="49" t="s">
        <v>924</v>
      </c>
      <c r="E4364" s="49" t="s">
        <v>3079</v>
      </c>
      <c r="F4364" s="49" t="s">
        <v>924</v>
      </c>
      <c r="G4364" s="49">
        <v>68081</v>
      </c>
      <c r="H4364" s="49" t="s">
        <v>925</v>
      </c>
      <c r="I4364" s="50">
        <v>4248</v>
      </c>
      <c r="J4364" s="50">
        <v>268081001220</v>
      </c>
      <c r="K4364" s="49" t="s">
        <v>3085</v>
      </c>
      <c r="L4364" s="51">
        <v>2034</v>
      </c>
      <c r="M4364" s="52">
        <v>247252799</v>
      </c>
      <c r="N4364" s="52">
        <v>12177736</v>
      </c>
      <c r="O4364" s="52">
        <v>26833733</v>
      </c>
      <c r="P4364" s="52">
        <v>6660438</v>
      </c>
      <c r="Q4364" s="52">
        <v>259430535</v>
      </c>
      <c r="R4364" s="52">
        <v>33494171</v>
      </c>
      <c r="S4364" s="52">
        <v>292924706</v>
      </c>
      <c r="T4364" s="70" t="s">
        <v>10556</v>
      </c>
      <c r="U4364" s="70" t="s">
        <v>10560</v>
      </c>
    </row>
    <row r="4365" spans="1:21" x14ac:dyDescent="0.2">
      <c r="A4365" s="49" t="s">
        <v>4982</v>
      </c>
      <c r="B4365" s="49" t="s">
        <v>421</v>
      </c>
      <c r="C4365" s="50">
        <v>3777</v>
      </c>
      <c r="D4365" s="49" t="s">
        <v>422</v>
      </c>
      <c r="E4365" s="49" t="s">
        <v>5106</v>
      </c>
      <c r="F4365" s="49" t="s">
        <v>422</v>
      </c>
      <c r="G4365" s="49">
        <v>19142</v>
      </c>
      <c r="H4365" s="49" t="s">
        <v>428</v>
      </c>
      <c r="I4365" s="50">
        <v>4524</v>
      </c>
      <c r="J4365" s="50">
        <v>219142000891</v>
      </c>
      <c r="K4365" s="49" t="s">
        <v>5110</v>
      </c>
      <c r="L4365" s="51">
        <v>227</v>
      </c>
      <c r="M4365" s="52">
        <v>31026035</v>
      </c>
      <c r="N4365" s="52">
        <v>0</v>
      </c>
      <c r="O4365" s="52">
        <v>29727740</v>
      </c>
      <c r="P4365" s="52">
        <v>13320876</v>
      </c>
      <c r="Q4365" s="52">
        <v>31026035</v>
      </c>
      <c r="R4365" s="52">
        <v>43048616</v>
      </c>
      <c r="S4365" s="52">
        <v>74074651</v>
      </c>
      <c r="T4365" s="70" t="s">
        <v>10556</v>
      </c>
      <c r="U4365" s="70" t="s">
        <v>10560</v>
      </c>
    </row>
    <row r="4366" spans="1:21" x14ac:dyDescent="0.2">
      <c r="A4366" s="49" t="s">
        <v>6181</v>
      </c>
      <c r="B4366" s="49" t="s">
        <v>113</v>
      </c>
      <c r="C4366" s="50">
        <v>3798</v>
      </c>
      <c r="D4366" s="49" t="s">
        <v>791</v>
      </c>
      <c r="E4366" s="49" t="s">
        <v>8143</v>
      </c>
      <c r="F4366" s="49" t="s">
        <v>791</v>
      </c>
      <c r="G4366" s="49">
        <v>52612</v>
      </c>
      <c r="H4366" s="49" t="s">
        <v>597</v>
      </c>
      <c r="I4366" s="50">
        <v>120136</v>
      </c>
      <c r="J4366" s="50">
        <v>252612001111</v>
      </c>
      <c r="K4366" s="49" t="s">
        <v>7870</v>
      </c>
      <c r="L4366" s="51">
        <v>459</v>
      </c>
      <c r="M4366" s="52">
        <v>83811115</v>
      </c>
      <c r="N4366" s="52">
        <v>0</v>
      </c>
      <c r="O4366" s="52">
        <v>39861032</v>
      </c>
      <c r="P4366" s="52">
        <v>6660438</v>
      </c>
      <c r="Q4366" s="52">
        <v>83811115</v>
      </c>
      <c r="R4366" s="52">
        <v>46521470</v>
      </c>
      <c r="S4366" s="52">
        <v>130332585</v>
      </c>
      <c r="T4366" s="70" t="s">
        <v>10556</v>
      </c>
      <c r="U4366" s="70" t="s">
        <v>10560</v>
      </c>
    </row>
    <row r="4367" spans="1:21" x14ac:dyDescent="0.2">
      <c r="A4367" s="49" t="s">
        <v>4581</v>
      </c>
      <c r="B4367" s="49" t="s">
        <v>1025</v>
      </c>
      <c r="C4367" s="50">
        <v>3815</v>
      </c>
      <c r="D4367" s="49" t="s">
        <v>1026</v>
      </c>
      <c r="E4367" s="49" t="s">
        <v>9787</v>
      </c>
      <c r="F4367" s="49" t="s">
        <v>1026</v>
      </c>
      <c r="G4367" s="49">
        <v>73555</v>
      </c>
      <c r="H4367" s="49" t="s">
        <v>1058</v>
      </c>
      <c r="I4367" s="50">
        <v>24212</v>
      </c>
      <c r="J4367" s="50">
        <v>273555000924</v>
      </c>
      <c r="K4367" s="49" t="s">
        <v>9791</v>
      </c>
      <c r="L4367" s="51">
        <v>1021</v>
      </c>
      <c r="M4367" s="52">
        <v>139979113</v>
      </c>
      <c r="N4367" s="52">
        <v>11248889</v>
      </c>
      <c r="O4367" s="52">
        <v>31667975</v>
      </c>
      <c r="P4367" s="52">
        <v>6660438</v>
      </c>
      <c r="Q4367" s="52">
        <v>151228002</v>
      </c>
      <c r="R4367" s="52">
        <v>38328413</v>
      </c>
      <c r="S4367" s="52">
        <v>189556415</v>
      </c>
      <c r="T4367" s="70" t="s">
        <v>10556</v>
      </c>
      <c r="U4367" s="70" t="s">
        <v>10560</v>
      </c>
    </row>
    <row r="4368" spans="1:21" x14ac:dyDescent="0.2">
      <c r="A4368" s="49" t="s">
        <v>3078</v>
      </c>
      <c r="B4368" s="49" t="s">
        <v>919</v>
      </c>
      <c r="C4368" s="50">
        <v>3809</v>
      </c>
      <c r="D4368" s="49" t="s">
        <v>917</v>
      </c>
      <c r="E4368" s="49" t="s">
        <v>4310</v>
      </c>
      <c r="F4368" s="49" t="s">
        <v>917</v>
      </c>
      <c r="G4368" s="49">
        <v>68001</v>
      </c>
      <c r="H4368" s="49" t="s">
        <v>918</v>
      </c>
      <c r="I4368" s="50">
        <v>115553</v>
      </c>
      <c r="J4368" s="50">
        <v>168001007627</v>
      </c>
      <c r="K4368" s="49" t="s">
        <v>4311</v>
      </c>
      <c r="L4368" s="51">
        <v>1469</v>
      </c>
      <c r="M4368" s="52">
        <v>133310414</v>
      </c>
      <c r="N4368" s="52">
        <v>11239820</v>
      </c>
      <c r="O4368" s="52">
        <v>20529561</v>
      </c>
      <c r="P4368" s="52">
        <v>6660438</v>
      </c>
      <c r="Q4368" s="52">
        <v>144550234</v>
      </c>
      <c r="R4368" s="52">
        <v>27189999</v>
      </c>
      <c r="S4368" s="52">
        <v>171740233</v>
      </c>
      <c r="T4368" s="70" t="s">
        <v>10556</v>
      </c>
      <c r="U4368" s="70" t="s">
        <v>10560</v>
      </c>
    </row>
    <row r="4369" spans="1:21" x14ac:dyDescent="0.2">
      <c r="A4369" s="49" t="s">
        <v>5921</v>
      </c>
      <c r="B4369" s="49" t="s">
        <v>211</v>
      </c>
      <c r="C4369" s="50">
        <v>3781</v>
      </c>
      <c r="D4369" s="49" t="s">
        <v>489</v>
      </c>
      <c r="E4369" s="49" t="s">
        <v>6008</v>
      </c>
      <c r="F4369" s="49" t="s">
        <v>489</v>
      </c>
      <c r="G4369" s="49">
        <v>23464</v>
      </c>
      <c r="H4369" s="49" t="s">
        <v>501</v>
      </c>
      <c r="I4369" s="50">
        <v>20806</v>
      </c>
      <c r="J4369" s="50">
        <v>223464000100</v>
      </c>
      <c r="K4369" s="49" t="s">
        <v>6009</v>
      </c>
      <c r="L4369" s="51">
        <v>311</v>
      </c>
      <c r="M4369" s="52">
        <v>42367393</v>
      </c>
      <c r="N4369" s="52">
        <v>0</v>
      </c>
      <c r="O4369" s="52">
        <v>30692921</v>
      </c>
      <c r="P4369" s="52">
        <v>6660438</v>
      </c>
      <c r="Q4369" s="52">
        <v>42367393</v>
      </c>
      <c r="R4369" s="52">
        <v>37353359</v>
      </c>
      <c r="S4369" s="52">
        <v>79720752</v>
      </c>
      <c r="T4369" s="70" t="s">
        <v>10556</v>
      </c>
      <c r="U4369" s="70" t="s">
        <v>10560</v>
      </c>
    </row>
    <row r="4370" spans="1:21" x14ac:dyDescent="0.2">
      <c r="A4370" s="49" t="s">
        <v>2245</v>
      </c>
      <c r="B4370" s="49" t="s">
        <v>36</v>
      </c>
      <c r="C4370" s="50">
        <v>3760</v>
      </c>
      <c r="D4370" s="49" t="s">
        <v>55</v>
      </c>
      <c r="E4370" s="49" t="s">
        <v>3253</v>
      </c>
      <c r="F4370" s="49" t="s">
        <v>55</v>
      </c>
      <c r="G4370" s="49">
        <v>5088</v>
      </c>
      <c r="H4370" s="49" t="s">
        <v>56</v>
      </c>
      <c r="I4370" s="50">
        <v>142459</v>
      </c>
      <c r="J4370" s="50">
        <v>105088800016</v>
      </c>
      <c r="K4370" s="49" t="s">
        <v>3263</v>
      </c>
      <c r="L4370" s="51">
        <v>1214</v>
      </c>
      <c r="M4370" s="52">
        <v>110846866</v>
      </c>
      <c r="N4370" s="52">
        <v>0</v>
      </c>
      <c r="O4370" s="52">
        <v>20533054</v>
      </c>
      <c r="P4370" s="52">
        <v>6660438</v>
      </c>
      <c r="Q4370" s="52">
        <v>110846866</v>
      </c>
      <c r="R4370" s="52">
        <v>27193492</v>
      </c>
      <c r="S4370" s="52">
        <v>138040358</v>
      </c>
      <c r="T4370" s="70" t="s">
        <v>10556</v>
      </c>
      <c r="U4370" s="70" t="s">
        <v>10560</v>
      </c>
    </row>
    <row r="4371" spans="1:21" x14ac:dyDescent="0.2">
      <c r="A4371" s="49" t="s">
        <v>5501</v>
      </c>
      <c r="B4371" s="49" t="s">
        <v>461</v>
      </c>
      <c r="C4371" s="50">
        <v>3779</v>
      </c>
      <c r="D4371" s="49" t="s">
        <v>462</v>
      </c>
      <c r="E4371" s="49" t="s">
        <v>5537</v>
      </c>
      <c r="F4371" s="49" t="s">
        <v>462</v>
      </c>
      <c r="G4371" s="49">
        <v>20175</v>
      </c>
      <c r="H4371" s="49" t="s">
        <v>468</v>
      </c>
      <c r="I4371" s="50">
        <v>121216</v>
      </c>
      <c r="J4371" s="50">
        <v>220175000011</v>
      </c>
      <c r="K4371" s="49" t="s">
        <v>5545</v>
      </c>
      <c r="L4371" s="51">
        <v>229</v>
      </c>
      <c r="M4371" s="52">
        <v>31490992</v>
      </c>
      <c r="N4371" s="52">
        <v>0</v>
      </c>
      <c r="O4371" s="52">
        <v>31644960</v>
      </c>
      <c r="P4371" s="52">
        <v>6660438</v>
      </c>
      <c r="Q4371" s="52">
        <v>31490992</v>
      </c>
      <c r="R4371" s="52">
        <v>38305398</v>
      </c>
      <c r="S4371" s="52">
        <v>69796390</v>
      </c>
      <c r="T4371" s="70" t="s">
        <v>10556</v>
      </c>
      <c r="U4371" s="70" t="s">
        <v>10560</v>
      </c>
    </row>
    <row r="4372" spans="1:21" x14ac:dyDescent="0.2">
      <c r="A4372" s="49" t="s">
        <v>5921</v>
      </c>
      <c r="B4372" s="49" t="s">
        <v>211</v>
      </c>
      <c r="C4372" s="50">
        <v>3781</v>
      </c>
      <c r="D4372" s="49" t="s">
        <v>489</v>
      </c>
      <c r="E4372" s="49" t="s">
        <v>6048</v>
      </c>
      <c r="F4372" s="49" t="s">
        <v>489</v>
      </c>
      <c r="G4372" s="49">
        <v>23570</v>
      </c>
      <c r="H4372" s="49" t="s">
        <v>505</v>
      </c>
      <c r="I4372" s="50">
        <v>14789</v>
      </c>
      <c r="J4372" s="50">
        <v>123570000882</v>
      </c>
      <c r="K4372" s="49" t="s">
        <v>6057</v>
      </c>
      <c r="L4372" s="51">
        <v>383</v>
      </c>
      <c r="M4372" s="52">
        <v>61064996</v>
      </c>
      <c r="N4372" s="52">
        <v>0</v>
      </c>
      <c r="O4372" s="52">
        <v>34854519</v>
      </c>
      <c r="P4372" s="52">
        <v>6660438</v>
      </c>
      <c r="Q4372" s="52">
        <v>61064996</v>
      </c>
      <c r="R4372" s="52">
        <v>41514957</v>
      </c>
      <c r="S4372" s="52">
        <v>102579953</v>
      </c>
      <c r="T4372" s="70" t="s">
        <v>10556</v>
      </c>
      <c r="U4372" s="70" t="s">
        <v>10560</v>
      </c>
    </row>
    <row r="4373" spans="1:21" x14ac:dyDescent="0.2">
      <c r="A4373" s="49" t="s">
        <v>6798</v>
      </c>
      <c r="B4373" s="49" t="s">
        <v>674</v>
      </c>
      <c r="C4373" s="50">
        <v>3790</v>
      </c>
      <c r="D4373" s="49" t="s">
        <v>675</v>
      </c>
      <c r="E4373" s="49" t="s">
        <v>6869</v>
      </c>
      <c r="F4373" s="49" t="s">
        <v>675</v>
      </c>
      <c r="G4373" s="49">
        <v>41378</v>
      </c>
      <c r="H4373" s="49" t="s">
        <v>691</v>
      </c>
      <c r="I4373" s="50">
        <v>10611</v>
      </c>
      <c r="J4373" s="50">
        <v>241378000065</v>
      </c>
      <c r="K4373" s="49" t="s">
        <v>6057</v>
      </c>
      <c r="L4373" s="51">
        <v>300</v>
      </c>
      <c r="M4373" s="52">
        <v>38233961</v>
      </c>
      <c r="N4373" s="52">
        <v>0</v>
      </c>
      <c r="O4373" s="52">
        <v>28835790</v>
      </c>
      <c r="P4373" s="52">
        <v>6660438</v>
      </c>
      <c r="Q4373" s="52">
        <v>38233961</v>
      </c>
      <c r="R4373" s="52">
        <v>35496228</v>
      </c>
      <c r="S4373" s="52">
        <v>73730189</v>
      </c>
      <c r="T4373" s="70" t="s">
        <v>10556</v>
      </c>
      <c r="U4373" s="70" t="s">
        <v>10560</v>
      </c>
    </row>
    <row r="4374" spans="1:21" x14ac:dyDescent="0.2">
      <c r="A4374" s="49" t="s">
        <v>3078</v>
      </c>
      <c r="B4374" s="49" t="s">
        <v>919</v>
      </c>
      <c r="C4374" s="50">
        <v>3808</v>
      </c>
      <c r="D4374" s="49" t="s">
        <v>920</v>
      </c>
      <c r="E4374" s="49" t="s">
        <v>9089</v>
      </c>
      <c r="F4374" s="49" t="s">
        <v>920</v>
      </c>
      <c r="G4374" s="49">
        <v>68255</v>
      </c>
      <c r="H4374" s="49" t="s">
        <v>941</v>
      </c>
      <c r="I4374" s="50">
        <v>16577</v>
      </c>
      <c r="J4374" s="50">
        <v>268255000058</v>
      </c>
      <c r="K4374" s="49" t="s">
        <v>6057</v>
      </c>
      <c r="L4374" s="51">
        <v>229</v>
      </c>
      <c r="M4374" s="52">
        <v>30090198</v>
      </c>
      <c r="N4374" s="52">
        <v>0</v>
      </c>
      <c r="O4374" s="52">
        <v>30859128</v>
      </c>
      <c r="P4374" s="52">
        <v>6660438</v>
      </c>
      <c r="Q4374" s="52">
        <v>30090198</v>
      </c>
      <c r="R4374" s="52">
        <v>37519566</v>
      </c>
      <c r="S4374" s="52">
        <v>67609764</v>
      </c>
      <c r="T4374" s="70" t="s">
        <v>10556</v>
      </c>
      <c r="U4374" s="70" t="s">
        <v>10560</v>
      </c>
    </row>
    <row r="4375" spans="1:21" x14ac:dyDescent="0.2">
      <c r="A4375" s="49" t="s">
        <v>6181</v>
      </c>
      <c r="B4375" s="49" t="s">
        <v>113</v>
      </c>
      <c r="C4375" s="50">
        <v>3798</v>
      </c>
      <c r="D4375" s="49" t="s">
        <v>791</v>
      </c>
      <c r="E4375" s="49" t="s">
        <v>8154</v>
      </c>
      <c r="F4375" s="49" t="s">
        <v>791</v>
      </c>
      <c r="G4375" s="49">
        <v>52678</v>
      </c>
      <c r="H4375" s="49" t="s">
        <v>836</v>
      </c>
      <c r="I4375" s="50">
        <v>20545</v>
      </c>
      <c r="J4375" s="50">
        <v>252678001065</v>
      </c>
      <c r="K4375" s="49" t="s">
        <v>8156</v>
      </c>
      <c r="L4375" s="51">
        <v>165</v>
      </c>
      <c r="M4375" s="52">
        <v>21515697</v>
      </c>
      <c r="N4375" s="52">
        <v>1814223</v>
      </c>
      <c r="O4375" s="52">
        <v>30687387</v>
      </c>
      <c r="P4375" s="52">
        <v>13320876</v>
      </c>
      <c r="Q4375" s="52">
        <v>23329920</v>
      </c>
      <c r="R4375" s="52">
        <v>44008263</v>
      </c>
      <c r="S4375" s="52">
        <v>67338183</v>
      </c>
      <c r="T4375" s="70" t="s">
        <v>10556</v>
      </c>
      <c r="U4375" s="70" t="s">
        <v>10560</v>
      </c>
    </row>
    <row r="4376" spans="1:21" x14ac:dyDescent="0.2">
      <c r="A4376" s="49" t="s">
        <v>2872</v>
      </c>
      <c r="B4376" s="49" t="s">
        <v>1073</v>
      </c>
      <c r="C4376" s="50">
        <v>3817</v>
      </c>
      <c r="D4376" s="49" t="s">
        <v>1074</v>
      </c>
      <c r="E4376" s="49" t="s">
        <v>10028</v>
      </c>
      <c r="F4376" s="49" t="s">
        <v>1074</v>
      </c>
      <c r="G4376" s="49">
        <v>76100</v>
      </c>
      <c r="H4376" s="49" t="s">
        <v>59</v>
      </c>
      <c r="I4376" s="50">
        <v>5920</v>
      </c>
      <c r="J4376" s="50">
        <v>276100000704</v>
      </c>
      <c r="K4376" s="49" t="s">
        <v>6057</v>
      </c>
      <c r="L4376" s="51">
        <v>124</v>
      </c>
      <c r="M4376" s="52">
        <v>14964165</v>
      </c>
      <c r="N4376" s="52">
        <v>0</v>
      </c>
      <c r="O4376" s="52">
        <v>27876641</v>
      </c>
      <c r="P4376" s="52">
        <v>13320876</v>
      </c>
      <c r="Q4376" s="52">
        <v>14964165</v>
      </c>
      <c r="R4376" s="52">
        <v>41197517</v>
      </c>
      <c r="S4376" s="52">
        <v>56161682</v>
      </c>
      <c r="T4376" s="70" t="s">
        <v>10556</v>
      </c>
      <c r="U4376" s="70" t="s">
        <v>10560</v>
      </c>
    </row>
    <row r="4377" spans="1:21" x14ac:dyDescent="0.2">
      <c r="A4377" s="49" t="s">
        <v>3660</v>
      </c>
      <c r="B4377" s="49" t="s">
        <v>59</v>
      </c>
      <c r="C4377" s="50">
        <v>4910</v>
      </c>
      <c r="D4377" s="49" t="s">
        <v>199</v>
      </c>
      <c r="E4377" s="49" t="s">
        <v>4819</v>
      </c>
      <c r="F4377" s="49" t="s">
        <v>199</v>
      </c>
      <c r="G4377" s="49">
        <v>13001</v>
      </c>
      <c r="H4377" s="49" t="s">
        <v>200</v>
      </c>
      <c r="I4377" s="50">
        <v>25746</v>
      </c>
      <c r="J4377" s="50">
        <v>113001013814</v>
      </c>
      <c r="K4377" s="49" t="s">
        <v>4845</v>
      </c>
      <c r="L4377" s="51">
        <v>1661</v>
      </c>
      <c r="M4377" s="52">
        <v>164128305</v>
      </c>
      <c r="N4377" s="52">
        <v>0</v>
      </c>
      <c r="O4377" s="52">
        <v>21976481</v>
      </c>
      <c r="P4377" s="52">
        <v>6660438</v>
      </c>
      <c r="Q4377" s="52">
        <v>164128305</v>
      </c>
      <c r="R4377" s="52">
        <v>28636919</v>
      </c>
      <c r="S4377" s="52">
        <v>192765224</v>
      </c>
      <c r="T4377" s="70" t="s">
        <v>10556</v>
      </c>
      <c r="U4377" s="70" t="s">
        <v>10560</v>
      </c>
    </row>
    <row r="4378" spans="1:21" x14ac:dyDescent="0.2">
      <c r="A4378" s="49" t="s">
        <v>5921</v>
      </c>
      <c r="B4378" s="49" t="s">
        <v>211</v>
      </c>
      <c r="C4378" s="50">
        <v>3781</v>
      </c>
      <c r="D4378" s="49" t="s">
        <v>489</v>
      </c>
      <c r="E4378" s="49" t="s">
        <v>6084</v>
      </c>
      <c r="F4378" s="49" t="s">
        <v>489</v>
      </c>
      <c r="G4378" s="49">
        <v>23670</v>
      </c>
      <c r="H4378" s="49" t="s">
        <v>511</v>
      </c>
      <c r="I4378" s="50">
        <v>13901</v>
      </c>
      <c r="J4378" s="50">
        <v>223670000507</v>
      </c>
      <c r="K4378" s="49" t="s">
        <v>4540</v>
      </c>
      <c r="L4378" s="51">
        <v>459</v>
      </c>
      <c r="M4378" s="52">
        <v>88311003</v>
      </c>
      <c r="N4378" s="52">
        <v>0</v>
      </c>
      <c r="O4378" s="52">
        <v>42490593</v>
      </c>
      <c r="P4378" s="52">
        <v>6660438</v>
      </c>
      <c r="Q4378" s="52">
        <v>88311003</v>
      </c>
      <c r="R4378" s="52">
        <v>49151031</v>
      </c>
      <c r="S4378" s="52">
        <v>137462034</v>
      </c>
      <c r="T4378" s="70" t="s">
        <v>10556</v>
      </c>
      <c r="U4378" s="70" t="s">
        <v>10560</v>
      </c>
    </row>
    <row r="4379" spans="1:21" x14ac:dyDescent="0.2">
      <c r="A4379" s="49" t="s">
        <v>4581</v>
      </c>
      <c r="B4379" s="49" t="s">
        <v>1025</v>
      </c>
      <c r="C4379" s="50">
        <v>3815</v>
      </c>
      <c r="D4379" s="49" t="s">
        <v>1026</v>
      </c>
      <c r="E4379" s="49" t="s">
        <v>9667</v>
      </c>
      <c r="F4379" s="49" t="s">
        <v>1026</v>
      </c>
      <c r="G4379" s="49">
        <v>73067</v>
      </c>
      <c r="H4379" s="49" t="s">
        <v>1032</v>
      </c>
      <c r="I4379" s="50">
        <v>22917</v>
      </c>
      <c r="J4379" s="50">
        <v>273067001024</v>
      </c>
      <c r="K4379" s="49" t="s">
        <v>4540</v>
      </c>
      <c r="L4379" s="51">
        <v>232</v>
      </c>
      <c r="M4379" s="52">
        <v>32195291</v>
      </c>
      <c r="N4379" s="52">
        <v>0</v>
      </c>
      <c r="O4379" s="52">
        <v>32776088</v>
      </c>
      <c r="P4379" s="52">
        <v>6660438</v>
      </c>
      <c r="Q4379" s="52">
        <v>32195291</v>
      </c>
      <c r="R4379" s="52">
        <v>39436526</v>
      </c>
      <c r="S4379" s="52">
        <v>71631817</v>
      </c>
      <c r="T4379" s="70" t="s">
        <v>10556</v>
      </c>
      <c r="U4379" s="70" t="s">
        <v>10560</v>
      </c>
    </row>
    <row r="4380" spans="1:21" x14ac:dyDescent="0.2">
      <c r="A4380" s="49" t="s">
        <v>4413</v>
      </c>
      <c r="B4380" s="49" t="s">
        <v>64</v>
      </c>
      <c r="C4380" s="50">
        <v>3773</v>
      </c>
      <c r="D4380" s="49" t="s">
        <v>374</v>
      </c>
      <c r="E4380" s="49" t="s">
        <v>4536</v>
      </c>
      <c r="F4380" s="49" t="s">
        <v>374</v>
      </c>
      <c r="G4380" s="49">
        <v>17662</v>
      </c>
      <c r="H4380" s="49" t="s">
        <v>395</v>
      </c>
      <c r="I4380" s="50">
        <v>3013</v>
      </c>
      <c r="J4380" s="50">
        <v>217662001952</v>
      </c>
      <c r="K4380" s="49" t="s">
        <v>4540</v>
      </c>
      <c r="L4380" s="51">
        <v>166</v>
      </c>
      <c r="M4380" s="52">
        <v>22712545</v>
      </c>
      <c r="N4380" s="52">
        <v>1735443</v>
      </c>
      <c r="O4380" s="52">
        <v>27318244</v>
      </c>
      <c r="P4380" s="52">
        <v>6660438</v>
      </c>
      <c r="Q4380" s="52">
        <v>24447988</v>
      </c>
      <c r="R4380" s="52">
        <v>33978682</v>
      </c>
      <c r="S4380" s="52">
        <v>58426670</v>
      </c>
      <c r="T4380" s="70" t="s">
        <v>10556</v>
      </c>
      <c r="U4380" s="70" t="s">
        <v>10560</v>
      </c>
    </row>
    <row r="4381" spans="1:21" x14ac:dyDescent="0.2">
      <c r="A4381" s="49" t="s">
        <v>2245</v>
      </c>
      <c r="B4381" s="49" t="s">
        <v>36</v>
      </c>
      <c r="C4381" s="50">
        <v>3759</v>
      </c>
      <c r="D4381" s="49" t="s">
        <v>34</v>
      </c>
      <c r="E4381" s="49" t="s">
        <v>7491</v>
      </c>
      <c r="F4381" s="49" t="s">
        <v>34</v>
      </c>
      <c r="G4381" s="49">
        <v>5001</v>
      </c>
      <c r="H4381" s="49" t="s">
        <v>35</v>
      </c>
      <c r="I4381" s="50">
        <v>9588</v>
      </c>
      <c r="J4381" s="50">
        <v>105001002071</v>
      </c>
      <c r="K4381" s="49" t="s">
        <v>7532</v>
      </c>
      <c r="L4381" s="51">
        <v>638</v>
      </c>
      <c r="M4381" s="52">
        <v>60288765</v>
      </c>
      <c r="N4381" s="52">
        <v>8725958</v>
      </c>
      <c r="O4381" s="52">
        <v>20461051</v>
      </c>
      <c r="P4381" s="52">
        <v>19981315</v>
      </c>
      <c r="Q4381" s="52">
        <v>69014723</v>
      </c>
      <c r="R4381" s="52">
        <v>40442366</v>
      </c>
      <c r="S4381" s="52">
        <v>109457089</v>
      </c>
      <c r="T4381" s="70" t="s">
        <v>10556</v>
      </c>
      <c r="U4381" s="70" t="s">
        <v>10560</v>
      </c>
    </row>
    <row r="4382" spans="1:21" x14ac:dyDescent="0.2">
      <c r="A4382" s="49" t="s">
        <v>3660</v>
      </c>
      <c r="B4382" s="49" t="s">
        <v>59</v>
      </c>
      <c r="C4382" s="50">
        <v>3767</v>
      </c>
      <c r="D4382" s="49" t="s">
        <v>201</v>
      </c>
      <c r="E4382" s="49" t="s">
        <v>3680</v>
      </c>
      <c r="F4382" s="49" t="s">
        <v>201</v>
      </c>
      <c r="G4382" s="49">
        <v>13052</v>
      </c>
      <c r="H4382" s="49" t="s">
        <v>205</v>
      </c>
      <c r="I4382" s="50">
        <v>8022</v>
      </c>
      <c r="J4382" s="50">
        <v>113052000172</v>
      </c>
      <c r="K4382" s="49" t="s">
        <v>3691</v>
      </c>
      <c r="L4382" s="51">
        <v>1730</v>
      </c>
      <c r="M4382" s="52">
        <v>194173440</v>
      </c>
      <c r="N4382" s="52">
        <v>11798380</v>
      </c>
      <c r="O4382" s="52">
        <v>25002288</v>
      </c>
      <c r="P4382" s="52">
        <v>6660438</v>
      </c>
      <c r="Q4382" s="52">
        <v>205971820</v>
      </c>
      <c r="R4382" s="52">
        <v>31662726</v>
      </c>
      <c r="S4382" s="52">
        <v>237634546</v>
      </c>
      <c r="T4382" s="70" t="s">
        <v>10556</v>
      </c>
      <c r="U4382" s="70" t="s">
        <v>10560</v>
      </c>
    </row>
    <row r="4383" spans="1:21" x14ac:dyDescent="0.2">
      <c r="A4383" s="49" t="s">
        <v>2872</v>
      </c>
      <c r="B4383" s="49" t="s">
        <v>1073</v>
      </c>
      <c r="C4383" s="50">
        <v>3817</v>
      </c>
      <c r="D4383" s="49" t="s">
        <v>1074</v>
      </c>
      <c r="E4383" s="49" t="s">
        <v>10116</v>
      </c>
      <c r="F4383" s="49" t="s">
        <v>1074</v>
      </c>
      <c r="G4383" s="49">
        <v>76736</v>
      </c>
      <c r="H4383" s="49" t="s">
        <v>1104</v>
      </c>
      <c r="I4383" s="50">
        <v>5641</v>
      </c>
      <c r="J4383" s="50">
        <v>276736000810</v>
      </c>
      <c r="K4383" s="49" t="s">
        <v>7532</v>
      </c>
      <c r="L4383" s="51">
        <v>173</v>
      </c>
      <c r="M4383" s="52">
        <v>20131935</v>
      </c>
      <c r="N4383" s="52">
        <v>0</v>
      </c>
      <c r="O4383" s="52">
        <v>26458763</v>
      </c>
      <c r="P4383" s="52">
        <v>6660438</v>
      </c>
      <c r="Q4383" s="52">
        <v>20131935</v>
      </c>
      <c r="R4383" s="52">
        <v>33119201</v>
      </c>
      <c r="S4383" s="52">
        <v>53251136</v>
      </c>
      <c r="T4383" s="70" t="s">
        <v>10556</v>
      </c>
      <c r="U4383" s="70" t="s">
        <v>10560</v>
      </c>
    </row>
    <row r="4384" spans="1:21" x14ac:dyDescent="0.2">
      <c r="A4384" s="49" t="s">
        <v>5501</v>
      </c>
      <c r="B4384" s="49" t="s">
        <v>461</v>
      </c>
      <c r="C4384" s="50">
        <v>3779</v>
      </c>
      <c r="D4384" s="49" t="s">
        <v>462</v>
      </c>
      <c r="E4384" s="49" t="s">
        <v>5567</v>
      </c>
      <c r="F4384" s="49" t="s">
        <v>462</v>
      </c>
      <c r="G4384" s="49">
        <v>20250</v>
      </c>
      <c r="H4384" s="49" t="s">
        <v>472</v>
      </c>
      <c r="I4384" s="50">
        <v>17570</v>
      </c>
      <c r="J4384" s="50">
        <v>220250000120</v>
      </c>
      <c r="K4384" s="49" t="s">
        <v>5569</v>
      </c>
      <c r="L4384" s="51">
        <v>3873</v>
      </c>
      <c r="M4384" s="52">
        <v>509512119</v>
      </c>
      <c r="N4384" s="52">
        <v>35934106</v>
      </c>
      <c r="O4384" s="52">
        <v>29695478</v>
      </c>
      <c r="P4384" s="52">
        <v>6660438</v>
      </c>
      <c r="Q4384" s="52">
        <v>545446225</v>
      </c>
      <c r="R4384" s="52">
        <v>36355916</v>
      </c>
      <c r="S4384" s="52">
        <v>581802141</v>
      </c>
      <c r="T4384" s="70" t="s">
        <v>10556</v>
      </c>
      <c r="U4384" s="70" t="s">
        <v>10560</v>
      </c>
    </row>
    <row r="4385" spans="1:21" x14ac:dyDescent="0.2">
      <c r="A4385" s="49" t="s">
        <v>5921</v>
      </c>
      <c r="B4385" s="49" t="s">
        <v>211</v>
      </c>
      <c r="C4385" s="50">
        <v>3781</v>
      </c>
      <c r="D4385" s="49" t="s">
        <v>489</v>
      </c>
      <c r="E4385" s="49" t="s">
        <v>6132</v>
      </c>
      <c r="F4385" s="49" t="s">
        <v>489</v>
      </c>
      <c r="G4385" s="49">
        <v>23807</v>
      </c>
      <c r="H4385" s="49" t="s">
        <v>516</v>
      </c>
      <c r="I4385" s="50">
        <v>14553</v>
      </c>
      <c r="J4385" s="50">
        <v>123807000017</v>
      </c>
      <c r="K4385" s="49" t="s">
        <v>6143</v>
      </c>
      <c r="L4385" s="51">
        <v>1586</v>
      </c>
      <c r="M4385" s="52">
        <v>219844895</v>
      </c>
      <c r="N4385" s="52">
        <v>0</v>
      </c>
      <c r="O4385" s="52">
        <v>38233662</v>
      </c>
      <c r="P4385" s="52">
        <v>26641753</v>
      </c>
      <c r="Q4385" s="52">
        <v>219844895</v>
      </c>
      <c r="R4385" s="52">
        <v>64875415</v>
      </c>
      <c r="S4385" s="52">
        <v>284720310</v>
      </c>
      <c r="T4385" s="70" t="s">
        <v>10556</v>
      </c>
      <c r="U4385" s="70" t="s">
        <v>10560</v>
      </c>
    </row>
    <row r="4386" spans="1:21" x14ac:dyDescent="0.2">
      <c r="A4386" s="49" t="s">
        <v>2245</v>
      </c>
      <c r="B4386" s="49" t="s">
        <v>36</v>
      </c>
      <c r="C4386" s="50">
        <v>3762</v>
      </c>
      <c r="D4386" s="49" t="s">
        <v>97</v>
      </c>
      <c r="E4386" s="49" t="s">
        <v>7034</v>
      </c>
      <c r="F4386" s="49" t="s">
        <v>97</v>
      </c>
      <c r="G4386" s="49">
        <v>5360</v>
      </c>
      <c r="H4386" s="49" t="s">
        <v>98</v>
      </c>
      <c r="I4386" s="50">
        <v>142063</v>
      </c>
      <c r="J4386" s="50">
        <v>105360002141</v>
      </c>
      <c r="K4386" s="49" t="s">
        <v>7039</v>
      </c>
      <c r="L4386" s="51">
        <v>1531</v>
      </c>
      <c r="M4386" s="52">
        <v>143052185</v>
      </c>
      <c r="N4386" s="52">
        <v>6717889</v>
      </c>
      <c r="O4386" s="52">
        <v>20193014</v>
      </c>
      <c r="P4386" s="52">
        <v>6660438</v>
      </c>
      <c r="Q4386" s="52">
        <v>149770074</v>
      </c>
      <c r="R4386" s="52">
        <v>26853452</v>
      </c>
      <c r="S4386" s="52">
        <v>176623526</v>
      </c>
      <c r="T4386" s="70" t="s">
        <v>10556</v>
      </c>
      <c r="U4386" s="70" t="s">
        <v>10560</v>
      </c>
    </row>
    <row r="4387" spans="1:21" x14ac:dyDescent="0.2">
      <c r="A4387" s="49" t="s">
        <v>2245</v>
      </c>
      <c r="B4387" s="49" t="s">
        <v>36</v>
      </c>
      <c r="C4387" s="50">
        <v>3759</v>
      </c>
      <c r="D4387" s="49" t="s">
        <v>34</v>
      </c>
      <c r="E4387" s="49" t="s">
        <v>7491</v>
      </c>
      <c r="F4387" s="49" t="s">
        <v>34</v>
      </c>
      <c r="G4387" s="49">
        <v>5001</v>
      </c>
      <c r="H4387" s="49" t="s">
        <v>35</v>
      </c>
      <c r="I4387" s="50">
        <v>9105</v>
      </c>
      <c r="J4387" s="50">
        <v>105001007188</v>
      </c>
      <c r="K4387" s="49" t="s">
        <v>7039</v>
      </c>
      <c r="L4387" s="51">
        <v>1124</v>
      </c>
      <c r="M4387" s="52">
        <v>105599691</v>
      </c>
      <c r="N4387" s="52">
        <v>0</v>
      </c>
      <c r="O4387" s="52">
        <v>20461051</v>
      </c>
      <c r="P4387" s="52">
        <v>6660438</v>
      </c>
      <c r="Q4387" s="52">
        <v>105599691</v>
      </c>
      <c r="R4387" s="52">
        <v>27121489</v>
      </c>
      <c r="S4387" s="52">
        <v>132721180</v>
      </c>
      <c r="T4387" s="70" t="s">
        <v>10556</v>
      </c>
      <c r="U4387" s="70" t="s">
        <v>10560</v>
      </c>
    </row>
    <row r="4388" spans="1:21" x14ac:dyDescent="0.2">
      <c r="A4388" s="49" t="s">
        <v>2245</v>
      </c>
      <c r="B4388" s="49" t="s">
        <v>36</v>
      </c>
      <c r="C4388" s="50">
        <v>3759</v>
      </c>
      <c r="D4388" s="49" t="s">
        <v>34</v>
      </c>
      <c r="E4388" s="49" t="s">
        <v>7491</v>
      </c>
      <c r="F4388" s="49" t="s">
        <v>34</v>
      </c>
      <c r="G4388" s="49">
        <v>5001</v>
      </c>
      <c r="H4388" s="49" t="s">
        <v>35</v>
      </c>
      <c r="I4388" s="50">
        <v>147209</v>
      </c>
      <c r="J4388" s="50">
        <v>105001026549</v>
      </c>
      <c r="K4388" s="49" t="s">
        <v>7531</v>
      </c>
      <c r="L4388" s="51">
        <v>1213</v>
      </c>
      <c r="M4388" s="52">
        <v>115795347</v>
      </c>
      <c r="N4388" s="52">
        <v>6704081</v>
      </c>
      <c r="O4388" s="52">
        <v>20461051</v>
      </c>
      <c r="P4388" s="52">
        <v>6660438</v>
      </c>
      <c r="Q4388" s="52">
        <v>122499428</v>
      </c>
      <c r="R4388" s="52">
        <v>27121489</v>
      </c>
      <c r="S4388" s="52">
        <v>149620917</v>
      </c>
      <c r="T4388" s="70" t="s">
        <v>10556</v>
      </c>
      <c r="U4388" s="70" t="s">
        <v>10560</v>
      </c>
    </row>
    <row r="4389" spans="1:21" x14ac:dyDescent="0.2">
      <c r="A4389" s="49" t="s">
        <v>2245</v>
      </c>
      <c r="B4389" s="49" t="s">
        <v>36</v>
      </c>
      <c r="C4389" s="50">
        <v>3759</v>
      </c>
      <c r="D4389" s="49" t="s">
        <v>34</v>
      </c>
      <c r="E4389" s="49" t="s">
        <v>7491</v>
      </c>
      <c r="F4389" s="49" t="s">
        <v>34</v>
      </c>
      <c r="G4389" s="49">
        <v>5001</v>
      </c>
      <c r="H4389" s="49" t="s">
        <v>35</v>
      </c>
      <c r="I4389" s="50">
        <v>9787</v>
      </c>
      <c r="J4389" s="50">
        <v>105001008249</v>
      </c>
      <c r="K4389" s="49" t="s">
        <v>6671</v>
      </c>
      <c r="L4389" s="51">
        <v>811</v>
      </c>
      <c r="M4389" s="52">
        <v>78713845</v>
      </c>
      <c r="N4389" s="52">
        <v>0</v>
      </c>
      <c r="O4389" s="52">
        <v>20461051</v>
      </c>
      <c r="P4389" s="52">
        <v>6660438</v>
      </c>
      <c r="Q4389" s="52">
        <v>78713845</v>
      </c>
      <c r="R4389" s="52">
        <v>27121489</v>
      </c>
      <c r="S4389" s="52">
        <v>105835334</v>
      </c>
      <c r="T4389" s="70" t="s">
        <v>10556</v>
      </c>
      <c r="U4389" s="70" t="s">
        <v>10560</v>
      </c>
    </row>
    <row r="4390" spans="1:21" x14ac:dyDescent="0.2">
      <c r="A4390" s="49" t="s">
        <v>5501</v>
      </c>
      <c r="B4390" s="49" t="s">
        <v>461</v>
      </c>
      <c r="C4390" s="50">
        <v>3780</v>
      </c>
      <c r="D4390" s="49" t="s">
        <v>459</v>
      </c>
      <c r="E4390" s="49" t="s">
        <v>10140</v>
      </c>
      <c r="F4390" s="49" t="s">
        <v>459</v>
      </c>
      <c r="G4390" s="49">
        <v>20001</v>
      </c>
      <c r="H4390" s="49" t="s">
        <v>460</v>
      </c>
      <c r="I4390" s="50">
        <v>15923</v>
      </c>
      <c r="J4390" s="50">
        <v>120001006768</v>
      </c>
      <c r="K4390" s="49" t="s">
        <v>6671</v>
      </c>
      <c r="L4390" s="51">
        <v>3610</v>
      </c>
      <c r="M4390" s="52">
        <v>363424152</v>
      </c>
      <c r="N4390" s="52">
        <v>0</v>
      </c>
      <c r="O4390" s="52">
        <v>28421423</v>
      </c>
      <c r="P4390" s="52">
        <v>26641753</v>
      </c>
      <c r="Q4390" s="52">
        <v>363424152</v>
      </c>
      <c r="R4390" s="52">
        <v>55063176</v>
      </c>
      <c r="S4390" s="52">
        <v>418487328</v>
      </c>
      <c r="T4390" s="70" t="s">
        <v>10556</v>
      </c>
      <c r="U4390" s="70" t="s">
        <v>10560</v>
      </c>
    </row>
    <row r="4391" spans="1:21" x14ac:dyDescent="0.2">
      <c r="A4391" s="49" t="s">
        <v>4656</v>
      </c>
      <c r="B4391" s="49" t="s">
        <v>403</v>
      </c>
      <c r="C4391" s="50">
        <v>3776</v>
      </c>
      <c r="D4391" s="49" t="s">
        <v>401</v>
      </c>
      <c r="E4391" s="49" t="s">
        <v>6661</v>
      </c>
      <c r="F4391" s="49" t="s">
        <v>401</v>
      </c>
      <c r="G4391" s="49">
        <v>18001</v>
      </c>
      <c r="H4391" s="49" t="s">
        <v>402</v>
      </c>
      <c r="I4391" s="50">
        <v>117256</v>
      </c>
      <c r="J4391" s="50">
        <v>118001002903</v>
      </c>
      <c r="K4391" s="49" t="s">
        <v>6671</v>
      </c>
      <c r="L4391" s="51">
        <v>1215</v>
      </c>
      <c r="M4391" s="52">
        <v>123619078</v>
      </c>
      <c r="N4391" s="52">
        <v>0</v>
      </c>
      <c r="O4391" s="52">
        <v>27569112</v>
      </c>
      <c r="P4391" s="52">
        <v>6660438</v>
      </c>
      <c r="Q4391" s="52">
        <v>123619078</v>
      </c>
      <c r="R4391" s="52">
        <v>34229550</v>
      </c>
      <c r="S4391" s="52">
        <v>157848628</v>
      </c>
      <c r="T4391" s="70" t="s">
        <v>10556</v>
      </c>
      <c r="U4391" s="70" t="s">
        <v>10560</v>
      </c>
    </row>
    <row r="4392" spans="1:21" x14ac:dyDescent="0.2">
      <c r="A4392" s="49" t="s">
        <v>2976</v>
      </c>
      <c r="B4392" s="49" t="s">
        <v>171</v>
      </c>
      <c r="C4392" s="50">
        <v>3960</v>
      </c>
      <c r="D4392" s="49" t="s">
        <v>179</v>
      </c>
      <c r="E4392" s="49" t="s">
        <v>7434</v>
      </c>
      <c r="F4392" s="49" t="s">
        <v>179</v>
      </c>
      <c r="G4392" s="49">
        <v>8433</v>
      </c>
      <c r="H4392" s="49" t="s">
        <v>180</v>
      </c>
      <c r="I4392" s="50">
        <v>5478</v>
      </c>
      <c r="J4392" s="50">
        <v>108433000779</v>
      </c>
      <c r="K4392" s="49" t="s">
        <v>4784</v>
      </c>
      <c r="L4392" s="51">
        <v>522</v>
      </c>
      <c r="M4392" s="52">
        <v>51426049</v>
      </c>
      <c r="N4392" s="52">
        <v>4474032</v>
      </c>
      <c r="O4392" s="52">
        <v>22065342</v>
      </c>
      <c r="P4392" s="52">
        <v>6660438</v>
      </c>
      <c r="Q4392" s="52">
        <v>55900081</v>
      </c>
      <c r="R4392" s="52">
        <v>28725780</v>
      </c>
      <c r="S4392" s="52">
        <v>84625861</v>
      </c>
      <c r="T4392" s="70" t="s">
        <v>10556</v>
      </c>
      <c r="U4392" s="70" t="s">
        <v>10560</v>
      </c>
    </row>
    <row r="4393" spans="1:21" x14ac:dyDescent="0.2">
      <c r="A4393" s="49" t="s">
        <v>4656</v>
      </c>
      <c r="B4393" s="49" t="s">
        <v>403</v>
      </c>
      <c r="C4393" s="50">
        <v>3775</v>
      </c>
      <c r="D4393" s="49" t="s">
        <v>404</v>
      </c>
      <c r="E4393" s="49" t="s">
        <v>4764</v>
      </c>
      <c r="F4393" s="49" t="s">
        <v>404</v>
      </c>
      <c r="G4393" s="49">
        <v>18753</v>
      </c>
      <c r="H4393" s="49" t="s">
        <v>416</v>
      </c>
      <c r="I4393" s="50">
        <v>155877</v>
      </c>
      <c r="J4393" s="50">
        <v>218753004560</v>
      </c>
      <c r="K4393" s="49" t="s">
        <v>4784</v>
      </c>
      <c r="L4393" s="51">
        <v>336</v>
      </c>
      <c r="M4393" s="52">
        <v>45712541</v>
      </c>
      <c r="N4393" s="52">
        <v>0</v>
      </c>
      <c r="O4393" s="52">
        <v>31669105</v>
      </c>
      <c r="P4393" s="52">
        <v>26641753</v>
      </c>
      <c r="Q4393" s="52">
        <v>45712541</v>
      </c>
      <c r="R4393" s="52">
        <v>58310858</v>
      </c>
      <c r="S4393" s="52">
        <v>104023399</v>
      </c>
      <c r="T4393" s="70" t="s">
        <v>10556</v>
      </c>
      <c r="U4393" s="70" t="s">
        <v>10560</v>
      </c>
    </row>
    <row r="4394" spans="1:21" x14ac:dyDescent="0.2">
      <c r="A4394" s="49" t="s">
        <v>2872</v>
      </c>
      <c r="B4394" s="49" t="s">
        <v>1073</v>
      </c>
      <c r="C4394" s="50">
        <v>3817</v>
      </c>
      <c r="D4394" s="49" t="s">
        <v>1074</v>
      </c>
      <c r="E4394" s="49" t="s">
        <v>10108</v>
      </c>
      <c r="F4394" s="49" t="s">
        <v>1074</v>
      </c>
      <c r="G4394" s="49">
        <v>76622</v>
      </c>
      <c r="H4394" s="49" t="s">
        <v>1103</v>
      </c>
      <c r="I4394" s="50">
        <v>5544</v>
      </c>
      <c r="J4394" s="50">
        <v>176622000068</v>
      </c>
      <c r="K4394" s="49" t="s">
        <v>10109</v>
      </c>
      <c r="L4394" s="51">
        <v>1049</v>
      </c>
      <c r="M4394" s="52">
        <v>110038383</v>
      </c>
      <c r="N4394" s="52">
        <v>0</v>
      </c>
      <c r="O4394" s="52">
        <v>25333602</v>
      </c>
      <c r="P4394" s="52">
        <v>6660438</v>
      </c>
      <c r="Q4394" s="52">
        <v>110038383</v>
      </c>
      <c r="R4394" s="52">
        <v>31994040</v>
      </c>
      <c r="S4394" s="52">
        <v>142032423</v>
      </c>
      <c r="T4394" s="70" t="s">
        <v>10556</v>
      </c>
      <c r="U4394" s="70" t="s">
        <v>10560</v>
      </c>
    </row>
    <row r="4395" spans="1:21" x14ac:dyDescent="0.2">
      <c r="A4395" s="49" t="s">
        <v>5921</v>
      </c>
      <c r="B4395" s="49" t="s">
        <v>211</v>
      </c>
      <c r="C4395" s="50">
        <v>3781</v>
      </c>
      <c r="D4395" s="49" t="s">
        <v>489</v>
      </c>
      <c r="E4395" s="49" t="s">
        <v>5933</v>
      </c>
      <c r="F4395" s="49" t="s">
        <v>489</v>
      </c>
      <c r="G4395" s="49">
        <v>23079</v>
      </c>
      <c r="H4395" s="49" t="s">
        <v>259</v>
      </c>
      <c r="I4395" s="50">
        <v>20933</v>
      </c>
      <c r="J4395" s="50">
        <v>223079000093</v>
      </c>
      <c r="K4395" s="49" t="s">
        <v>5151</v>
      </c>
      <c r="L4395" s="51">
        <v>398</v>
      </c>
      <c r="M4395" s="52">
        <v>63384363</v>
      </c>
      <c r="N4395" s="52">
        <v>0</v>
      </c>
      <c r="O4395" s="52">
        <v>34359221</v>
      </c>
      <c r="P4395" s="52">
        <v>6660438</v>
      </c>
      <c r="Q4395" s="52">
        <v>63384363</v>
      </c>
      <c r="R4395" s="52">
        <v>41019659</v>
      </c>
      <c r="S4395" s="52">
        <v>104404022</v>
      </c>
      <c r="T4395" s="70" t="s">
        <v>10556</v>
      </c>
      <c r="U4395" s="70" t="s">
        <v>10560</v>
      </c>
    </row>
    <row r="4396" spans="1:21" x14ac:dyDescent="0.2">
      <c r="A4396" s="49" t="s">
        <v>6798</v>
      </c>
      <c r="B4396" s="49" t="s">
        <v>674</v>
      </c>
      <c r="C4396" s="50">
        <v>3790</v>
      </c>
      <c r="D4396" s="49" t="s">
        <v>675</v>
      </c>
      <c r="E4396" s="49" t="s">
        <v>6862</v>
      </c>
      <c r="F4396" s="49" t="s">
        <v>675</v>
      </c>
      <c r="G4396" s="49">
        <v>41359</v>
      </c>
      <c r="H4396" s="49" t="s">
        <v>690</v>
      </c>
      <c r="I4396" s="50">
        <v>10604</v>
      </c>
      <c r="J4396" s="50">
        <v>241359000160</v>
      </c>
      <c r="K4396" s="49" t="s">
        <v>5151</v>
      </c>
      <c r="L4396" s="51">
        <v>305</v>
      </c>
      <c r="M4396" s="52">
        <v>38173972</v>
      </c>
      <c r="N4396" s="52">
        <v>0</v>
      </c>
      <c r="O4396" s="52">
        <v>28821853</v>
      </c>
      <c r="P4396" s="52">
        <v>6660438</v>
      </c>
      <c r="Q4396" s="52">
        <v>38173972</v>
      </c>
      <c r="R4396" s="52">
        <v>35482291</v>
      </c>
      <c r="S4396" s="52">
        <v>73656263</v>
      </c>
      <c r="T4396" s="70" t="s">
        <v>10556</v>
      </c>
      <c r="U4396" s="70" t="s">
        <v>10560</v>
      </c>
    </row>
    <row r="4397" spans="1:21" x14ac:dyDescent="0.2">
      <c r="A4397" s="49" t="s">
        <v>4982</v>
      </c>
      <c r="B4397" s="49" t="s">
        <v>421</v>
      </c>
      <c r="C4397" s="50">
        <v>3777</v>
      </c>
      <c r="D4397" s="49" t="s">
        <v>422</v>
      </c>
      <c r="E4397" s="49" t="s">
        <v>5130</v>
      </c>
      <c r="F4397" s="49" t="s">
        <v>422</v>
      </c>
      <c r="G4397" s="49">
        <v>19256</v>
      </c>
      <c r="H4397" s="49" t="s">
        <v>430</v>
      </c>
      <c r="I4397" s="50">
        <v>3679</v>
      </c>
      <c r="J4397" s="50">
        <v>219256002657</v>
      </c>
      <c r="K4397" s="49" t="s">
        <v>5151</v>
      </c>
      <c r="L4397" s="51">
        <v>152</v>
      </c>
      <c r="M4397" s="52">
        <v>19588124</v>
      </c>
      <c r="N4397" s="52">
        <v>0</v>
      </c>
      <c r="O4397" s="52">
        <v>29854895</v>
      </c>
      <c r="P4397" s="52">
        <v>6660438</v>
      </c>
      <c r="Q4397" s="52">
        <v>19588124</v>
      </c>
      <c r="R4397" s="52">
        <v>36515333</v>
      </c>
      <c r="S4397" s="52">
        <v>56103457</v>
      </c>
      <c r="T4397" s="70" t="s">
        <v>10556</v>
      </c>
      <c r="U4397" s="70" t="s">
        <v>10560</v>
      </c>
    </row>
    <row r="4398" spans="1:21" x14ac:dyDescent="0.2">
      <c r="A4398" s="49" t="s">
        <v>6181</v>
      </c>
      <c r="B4398" s="49" t="s">
        <v>113</v>
      </c>
      <c r="C4398" s="50">
        <v>3798</v>
      </c>
      <c r="D4398" s="49" t="s">
        <v>791</v>
      </c>
      <c r="E4398" s="49" t="s">
        <v>7991</v>
      </c>
      <c r="F4398" s="49" t="s">
        <v>791</v>
      </c>
      <c r="G4398" s="49">
        <v>52250</v>
      </c>
      <c r="H4398" s="49" t="s">
        <v>805</v>
      </c>
      <c r="I4398" s="50">
        <v>273</v>
      </c>
      <c r="J4398" s="50">
        <v>252250000722</v>
      </c>
      <c r="K4398" s="49" t="s">
        <v>7996</v>
      </c>
      <c r="L4398" s="51">
        <v>394</v>
      </c>
      <c r="M4398" s="52">
        <v>66246498</v>
      </c>
      <c r="N4398" s="52">
        <v>0</v>
      </c>
      <c r="O4398" s="52">
        <v>38784391</v>
      </c>
      <c r="P4398" s="52">
        <v>6660438</v>
      </c>
      <c r="Q4398" s="52">
        <v>66246498</v>
      </c>
      <c r="R4398" s="52">
        <v>45444829</v>
      </c>
      <c r="S4398" s="52">
        <v>111691327</v>
      </c>
      <c r="T4398" s="70" t="s">
        <v>10556</v>
      </c>
      <c r="U4398" s="70" t="s">
        <v>10560</v>
      </c>
    </row>
    <row r="4399" spans="1:21" x14ac:dyDescent="0.2">
      <c r="A4399" s="49" t="s">
        <v>2949</v>
      </c>
      <c r="B4399" s="49" t="s">
        <v>891</v>
      </c>
      <c r="C4399" s="50">
        <v>3803</v>
      </c>
      <c r="D4399" s="49" t="s">
        <v>892</v>
      </c>
      <c r="E4399" s="49" t="s">
        <v>8722</v>
      </c>
      <c r="F4399" s="49" t="s">
        <v>892</v>
      </c>
      <c r="G4399" s="49">
        <v>63130</v>
      </c>
      <c r="H4399" s="49" t="s">
        <v>893</v>
      </c>
      <c r="I4399" s="50">
        <v>15719</v>
      </c>
      <c r="J4399" s="50">
        <v>463130000550</v>
      </c>
      <c r="K4399" s="49" t="s">
        <v>8726</v>
      </c>
      <c r="L4399" s="51">
        <v>672</v>
      </c>
      <c r="M4399" s="52">
        <v>82919359</v>
      </c>
      <c r="N4399" s="52">
        <v>16583872</v>
      </c>
      <c r="O4399" s="52">
        <v>25703751</v>
      </c>
      <c r="P4399" s="52">
        <v>6660438</v>
      </c>
      <c r="Q4399" s="52">
        <v>99503231</v>
      </c>
      <c r="R4399" s="52">
        <v>32364189</v>
      </c>
      <c r="S4399" s="52">
        <v>131867420</v>
      </c>
      <c r="T4399" s="70" t="s">
        <v>10556</v>
      </c>
      <c r="U4399" s="70" t="s">
        <v>10560</v>
      </c>
    </row>
    <row r="4400" spans="1:21" x14ac:dyDescent="0.2">
      <c r="A4400" s="49" t="s">
        <v>6798</v>
      </c>
      <c r="B4400" s="49" t="s">
        <v>674</v>
      </c>
      <c r="C4400" s="50">
        <v>3790</v>
      </c>
      <c r="D4400" s="49" t="s">
        <v>675</v>
      </c>
      <c r="E4400" s="49" t="s">
        <v>6799</v>
      </c>
      <c r="F4400" s="49" t="s">
        <v>675</v>
      </c>
      <c r="G4400" s="49">
        <v>41006</v>
      </c>
      <c r="H4400" s="49" t="s">
        <v>676</v>
      </c>
      <c r="I4400" s="50">
        <v>10334</v>
      </c>
      <c r="J4400" s="50">
        <v>241006000361</v>
      </c>
      <c r="K4400" s="49" t="s">
        <v>6800</v>
      </c>
      <c r="L4400" s="51">
        <v>490</v>
      </c>
      <c r="M4400" s="52">
        <v>60841362</v>
      </c>
      <c r="N4400" s="52">
        <v>0</v>
      </c>
      <c r="O4400" s="52">
        <v>28807986</v>
      </c>
      <c r="P4400" s="52">
        <v>6660438</v>
      </c>
      <c r="Q4400" s="52">
        <v>60841362</v>
      </c>
      <c r="R4400" s="52">
        <v>35468424</v>
      </c>
      <c r="S4400" s="52">
        <v>96309786</v>
      </c>
      <c r="T4400" s="70" t="s">
        <v>10556</v>
      </c>
      <c r="U4400" s="70" t="s">
        <v>10560</v>
      </c>
    </row>
    <row r="4401" spans="1:21" x14ac:dyDescent="0.2">
      <c r="A4401" s="49" t="s">
        <v>5921</v>
      </c>
      <c r="B4401" s="49" t="s">
        <v>211</v>
      </c>
      <c r="C4401" s="50">
        <v>3781</v>
      </c>
      <c r="D4401" s="49" t="s">
        <v>489</v>
      </c>
      <c r="E4401" s="49" t="s">
        <v>6132</v>
      </c>
      <c r="F4401" s="49" t="s">
        <v>489</v>
      </c>
      <c r="G4401" s="49">
        <v>23807</v>
      </c>
      <c r="H4401" s="49" t="s">
        <v>516</v>
      </c>
      <c r="I4401" s="50">
        <v>20817</v>
      </c>
      <c r="J4401" s="50">
        <v>223807002511</v>
      </c>
      <c r="K4401" s="49" t="s">
        <v>6137</v>
      </c>
      <c r="L4401" s="51">
        <v>699</v>
      </c>
      <c r="M4401" s="52">
        <v>119789977</v>
      </c>
      <c r="N4401" s="52">
        <v>0</v>
      </c>
      <c r="O4401" s="52">
        <v>38233662</v>
      </c>
      <c r="P4401" s="52">
        <v>26641753</v>
      </c>
      <c r="Q4401" s="52">
        <v>119789977</v>
      </c>
      <c r="R4401" s="52">
        <v>64875415</v>
      </c>
      <c r="S4401" s="52">
        <v>184665392</v>
      </c>
      <c r="T4401" s="70" t="s">
        <v>10556</v>
      </c>
      <c r="U4401" s="70" t="s">
        <v>10560</v>
      </c>
    </row>
    <row r="4402" spans="1:21" x14ac:dyDescent="0.2">
      <c r="A4402" s="49" t="s">
        <v>4413</v>
      </c>
      <c r="B4402" s="49" t="s">
        <v>64</v>
      </c>
      <c r="C4402" s="50">
        <v>3773</v>
      </c>
      <c r="D4402" s="49" t="s">
        <v>374</v>
      </c>
      <c r="E4402" s="49" t="s">
        <v>4446</v>
      </c>
      <c r="F4402" s="49" t="s">
        <v>374</v>
      </c>
      <c r="G4402" s="49">
        <v>17174</v>
      </c>
      <c r="H4402" s="49" t="s">
        <v>379</v>
      </c>
      <c r="I4402" s="50">
        <v>2886</v>
      </c>
      <c r="J4402" s="50">
        <v>117174000314</v>
      </c>
      <c r="K4402" s="49" t="s">
        <v>4448</v>
      </c>
      <c r="L4402" s="51">
        <v>928</v>
      </c>
      <c r="M4402" s="52">
        <v>90786230</v>
      </c>
      <c r="N4402" s="52">
        <v>9020414</v>
      </c>
      <c r="O4402" s="52">
        <v>21037578</v>
      </c>
      <c r="P4402" s="52">
        <v>6660438</v>
      </c>
      <c r="Q4402" s="52">
        <v>99806644</v>
      </c>
      <c r="R4402" s="52">
        <v>27698016</v>
      </c>
      <c r="S4402" s="52">
        <v>127504660</v>
      </c>
      <c r="T4402" s="70" t="s">
        <v>10556</v>
      </c>
      <c r="U4402" s="70" t="s">
        <v>10560</v>
      </c>
    </row>
    <row r="4403" spans="1:21" x14ac:dyDescent="0.2">
      <c r="A4403" s="49" t="s">
        <v>2872</v>
      </c>
      <c r="B4403" s="49" t="s">
        <v>1073</v>
      </c>
      <c r="C4403" s="50">
        <v>3818</v>
      </c>
      <c r="D4403" s="49" t="s">
        <v>1071</v>
      </c>
      <c r="E4403" s="49" t="s">
        <v>4565</v>
      </c>
      <c r="F4403" s="49" t="s">
        <v>1071</v>
      </c>
      <c r="G4403" s="49">
        <v>76001</v>
      </c>
      <c r="H4403" s="49" t="s">
        <v>1072</v>
      </c>
      <c r="I4403" s="50">
        <v>15576</v>
      </c>
      <c r="J4403" s="50">
        <v>176001003161</v>
      </c>
      <c r="K4403" s="49" t="s">
        <v>4573</v>
      </c>
      <c r="L4403" s="51">
        <v>1702</v>
      </c>
      <c r="M4403" s="52">
        <v>160776848</v>
      </c>
      <c r="N4403" s="52">
        <v>9333830</v>
      </c>
      <c r="O4403" s="52">
        <v>20227905</v>
      </c>
      <c r="P4403" s="52">
        <v>6660438</v>
      </c>
      <c r="Q4403" s="52">
        <v>170110678</v>
      </c>
      <c r="R4403" s="52">
        <v>26888343</v>
      </c>
      <c r="S4403" s="52">
        <v>196999021</v>
      </c>
      <c r="T4403" s="70" t="s">
        <v>10556</v>
      </c>
      <c r="U4403" s="70" t="s">
        <v>10560</v>
      </c>
    </row>
    <row r="4404" spans="1:21" x14ac:dyDescent="0.2">
      <c r="A4404" s="49" t="s">
        <v>5921</v>
      </c>
      <c r="B4404" s="49" t="s">
        <v>211</v>
      </c>
      <c r="C4404" s="50">
        <v>3781</v>
      </c>
      <c r="D4404" s="49" t="s">
        <v>489</v>
      </c>
      <c r="E4404" s="49" t="s">
        <v>5975</v>
      </c>
      <c r="F4404" s="49" t="s">
        <v>489</v>
      </c>
      <c r="G4404" s="49">
        <v>23189</v>
      </c>
      <c r="H4404" s="49" t="s">
        <v>495</v>
      </c>
      <c r="I4404" s="50">
        <v>19840</v>
      </c>
      <c r="J4404" s="50">
        <v>223189000137</v>
      </c>
      <c r="K4404" s="49" t="s">
        <v>5982</v>
      </c>
      <c r="L4404" s="51">
        <v>479</v>
      </c>
      <c r="M4404" s="52">
        <v>71027272</v>
      </c>
      <c r="N4404" s="52">
        <v>0</v>
      </c>
      <c r="O4404" s="52">
        <v>33315446</v>
      </c>
      <c r="P4404" s="52">
        <v>6660438</v>
      </c>
      <c r="Q4404" s="52">
        <v>71027272</v>
      </c>
      <c r="R4404" s="52">
        <v>39975884</v>
      </c>
      <c r="S4404" s="52">
        <v>111003156</v>
      </c>
      <c r="T4404" s="70" t="s">
        <v>10556</v>
      </c>
      <c r="U4404" s="70" t="s">
        <v>10560</v>
      </c>
    </row>
    <row r="4405" spans="1:21" x14ac:dyDescent="0.2">
      <c r="A4405" s="49" t="s">
        <v>6798</v>
      </c>
      <c r="B4405" s="49" t="s">
        <v>674</v>
      </c>
      <c r="C4405" s="50">
        <v>3790</v>
      </c>
      <c r="D4405" s="49" t="s">
        <v>675</v>
      </c>
      <c r="E4405" s="49" t="s">
        <v>6835</v>
      </c>
      <c r="F4405" s="49" t="s">
        <v>675</v>
      </c>
      <c r="G4405" s="49">
        <v>41298</v>
      </c>
      <c r="H4405" s="49" t="s">
        <v>685</v>
      </c>
      <c r="I4405" s="50">
        <v>10636</v>
      </c>
      <c r="J4405" s="50">
        <v>141298000426</v>
      </c>
      <c r="K4405" s="49" t="s">
        <v>6837</v>
      </c>
      <c r="L4405" s="51">
        <v>1581</v>
      </c>
      <c r="M4405" s="52">
        <v>159931333</v>
      </c>
      <c r="N4405" s="52">
        <v>0</v>
      </c>
      <c r="O4405" s="52">
        <v>27019403</v>
      </c>
      <c r="P4405" s="52">
        <v>6660438</v>
      </c>
      <c r="Q4405" s="52">
        <v>159931333</v>
      </c>
      <c r="R4405" s="52">
        <v>33679841</v>
      </c>
      <c r="S4405" s="52">
        <v>193611174</v>
      </c>
      <c r="T4405" s="70" t="s">
        <v>10556</v>
      </c>
      <c r="U4405" s="70" t="s">
        <v>10560</v>
      </c>
    </row>
    <row r="4406" spans="1:21" x14ac:dyDescent="0.2">
      <c r="A4406" s="49" t="s">
        <v>4656</v>
      </c>
      <c r="B4406" s="49" t="s">
        <v>403</v>
      </c>
      <c r="C4406" s="50">
        <v>3776</v>
      </c>
      <c r="D4406" s="49" t="s">
        <v>401</v>
      </c>
      <c r="E4406" s="49" t="s">
        <v>6661</v>
      </c>
      <c r="F4406" s="49" t="s">
        <v>401</v>
      </c>
      <c r="G4406" s="49">
        <v>18001</v>
      </c>
      <c r="H4406" s="49" t="s">
        <v>402</v>
      </c>
      <c r="I4406" s="50">
        <v>1713</v>
      </c>
      <c r="J4406" s="50">
        <v>183001001954</v>
      </c>
      <c r="K4406" s="49" t="s">
        <v>6670</v>
      </c>
      <c r="L4406" s="51">
        <v>1799</v>
      </c>
      <c r="M4406" s="52">
        <v>172794327</v>
      </c>
      <c r="N4406" s="52">
        <v>0</v>
      </c>
      <c r="O4406" s="52">
        <v>27569112</v>
      </c>
      <c r="P4406" s="52">
        <v>6660438</v>
      </c>
      <c r="Q4406" s="52">
        <v>172794327</v>
      </c>
      <c r="R4406" s="52">
        <v>34229550</v>
      </c>
      <c r="S4406" s="52">
        <v>207023877</v>
      </c>
      <c r="T4406" s="70" t="s">
        <v>10556</v>
      </c>
      <c r="U4406" s="70" t="s">
        <v>10560</v>
      </c>
    </row>
    <row r="4407" spans="1:21" x14ac:dyDescent="0.2">
      <c r="A4407" s="49" t="s">
        <v>2245</v>
      </c>
      <c r="B4407" s="49" t="s">
        <v>36</v>
      </c>
      <c r="C4407" s="50">
        <v>3759</v>
      </c>
      <c r="D4407" s="49" t="s">
        <v>34</v>
      </c>
      <c r="E4407" s="49" t="s">
        <v>7491</v>
      </c>
      <c r="F4407" s="49" t="s">
        <v>34</v>
      </c>
      <c r="G4407" s="49">
        <v>5001</v>
      </c>
      <c r="H4407" s="49" t="s">
        <v>35</v>
      </c>
      <c r="I4407" s="50">
        <v>9565</v>
      </c>
      <c r="J4407" s="50">
        <v>105001012092</v>
      </c>
      <c r="K4407" s="49" t="s">
        <v>7530</v>
      </c>
      <c r="L4407" s="51">
        <v>1099</v>
      </c>
      <c r="M4407" s="52">
        <v>102721135</v>
      </c>
      <c r="N4407" s="52">
        <v>3603519</v>
      </c>
      <c r="O4407" s="52">
        <v>20461051</v>
      </c>
      <c r="P4407" s="52">
        <v>13320876</v>
      </c>
      <c r="Q4407" s="52">
        <v>106324654</v>
      </c>
      <c r="R4407" s="52">
        <v>33781927</v>
      </c>
      <c r="S4407" s="52">
        <v>140106581</v>
      </c>
      <c r="T4407" s="70" t="s">
        <v>10556</v>
      </c>
      <c r="U4407" s="70" t="s">
        <v>10560</v>
      </c>
    </row>
    <row r="4408" spans="1:21" x14ac:dyDescent="0.2">
      <c r="A4408" s="49" t="s">
        <v>2245</v>
      </c>
      <c r="B4408" s="49" t="s">
        <v>36</v>
      </c>
      <c r="C4408" s="50">
        <v>3759</v>
      </c>
      <c r="D4408" s="49" t="s">
        <v>34</v>
      </c>
      <c r="E4408" s="49" t="s">
        <v>7491</v>
      </c>
      <c r="F4408" s="49" t="s">
        <v>34</v>
      </c>
      <c r="G4408" s="49">
        <v>5001</v>
      </c>
      <c r="H4408" s="49" t="s">
        <v>35</v>
      </c>
      <c r="I4408" s="50">
        <v>9750</v>
      </c>
      <c r="J4408" s="50">
        <v>105001019330</v>
      </c>
      <c r="K4408" s="49" t="s">
        <v>7503</v>
      </c>
      <c r="L4408" s="51">
        <v>1662</v>
      </c>
      <c r="M4408" s="52">
        <v>170437511</v>
      </c>
      <c r="N4408" s="52">
        <v>7420356</v>
      </c>
      <c r="O4408" s="52">
        <v>25184812</v>
      </c>
      <c r="P4408" s="52">
        <v>6660438</v>
      </c>
      <c r="Q4408" s="52">
        <v>177857867</v>
      </c>
      <c r="R4408" s="52">
        <v>31845250</v>
      </c>
      <c r="S4408" s="52">
        <v>209703117</v>
      </c>
      <c r="T4408" s="70" t="s">
        <v>10556</v>
      </c>
      <c r="U4408" s="70" t="s">
        <v>10560</v>
      </c>
    </row>
    <row r="4409" spans="1:21" x14ac:dyDescent="0.2">
      <c r="A4409" s="49" t="s">
        <v>2245</v>
      </c>
      <c r="B4409" s="49" t="s">
        <v>36</v>
      </c>
      <c r="C4409" s="50">
        <v>3759</v>
      </c>
      <c r="D4409" s="49" t="s">
        <v>34</v>
      </c>
      <c r="E4409" s="49" t="s">
        <v>7491</v>
      </c>
      <c r="F4409" s="49" t="s">
        <v>34</v>
      </c>
      <c r="G4409" s="49">
        <v>5001</v>
      </c>
      <c r="H4409" s="49" t="s">
        <v>35</v>
      </c>
      <c r="I4409" s="50">
        <v>9731</v>
      </c>
      <c r="J4409" s="50">
        <v>105001000043</v>
      </c>
      <c r="K4409" s="49" t="s">
        <v>7529</v>
      </c>
      <c r="L4409" s="51">
        <v>931</v>
      </c>
      <c r="M4409" s="52">
        <v>85914700</v>
      </c>
      <c r="N4409" s="52">
        <v>3144309</v>
      </c>
      <c r="O4409" s="52">
        <v>20461051</v>
      </c>
      <c r="P4409" s="52">
        <v>6660438</v>
      </c>
      <c r="Q4409" s="52">
        <v>89059009</v>
      </c>
      <c r="R4409" s="52">
        <v>27121489</v>
      </c>
      <c r="S4409" s="52">
        <v>116180498</v>
      </c>
      <c r="T4409" s="70" t="s">
        <v>10556</v>
      </c>
      <c r="U4409" s="70" t="s">
        <v>10560</v>
      </c>
    </row>
    <row r="4410" spans="1:21" x14ac:dyDescent="0.2">
      <c r="A4410" s="49" t="s">
        <v>2245</v>
      </c>
      <c r="B4410" s="49" t="s">
        <v>36</v>
      </c>
      <c r="C4410" s="50">
        <v>3759</v>
      </c>
      <c r="D4410" s="49" t="s">
        <v>34</v>
      </c>
      <c r="E4410" s="49" t="s">
        <v>7491</v>
      </c>
      <c r="F4410" s="49" t="s">
        <v>34</v>
      </c>
      <c r="G4410" s="49">
        <v>5001</v>
      </c>
      <c r="H4410" s="49" t="s">
        <v>35</v>
      </c>
      <c r="I4410" s="50">
        <v>141260</v>
      </c>
      <c r="J4410" s="50">
        <v>105001026671</v>
      </c>
      <c r="K4410" s="49" t="s">
        <v>7528</v>
      </c>
      <c r="L4410" s="51">
        <v>539</v>
      </c>
      <c r="M4410" s="52">
        <v>50220664</v>
      </c>
      <c r="N4410" s="52">
        <v>2734582</v>
      </c>
      <c r="O4410" s="52">
        <v>20461051</v>
      </c>
      <c r="P4410" s="52">
        <v>6660438</v>
      </c>
      <c r="Q4410" s="52">
        <v>52955246</v>
      </c>
      <c r="R4410" s="52">
        <v>27121489</v>
      </c>
      <c r="S4410" s="52">
        <v>80076735</v>
      </c>
      <c r="T4410" s="70" t="s">
        <v>10556</v>
      </c>
      <c r="U4410" s="70" t="s">
        <v>10560</v>
      </c>
    </row>
    <row r="4411" spans="1:21" x14ac:dyDescent="0.2">
      <c r="A4411" s="49" t="s">
        <v>5921</v>
      </c>
      <c r="B4411" s="49" t="s">
        <v>211</v>
      </c>
      <c r="C4411" s="50">
        <v>3781</v>
      </c>
      <c r="D4411" s="49" t="s">
        <v>489</v>
      </c>
      <c r="E4411" s="49" t="s">
        <v>6158</v>
      </c>
      <c r="F4411" s="49" t="s">
        <v>489</v>
      </c>
      <c r="G4411" s="49">
        <v>23815</v>
      </c>
      <c r="H4411" s="49" t="s">
        <v>517</v>
      </c>
      <c r="I4411" s="50">
        <v>13896</v>
      </c>
      <c r="J4411" s="50">
        <v>223670000086</v>
      </c>
      <c r="K4411" s="49" t="s">
        <v>6167</v>
      </c>
      <c r="L4411" s="51">
        <v>416</v>
      </c>
      <c r="M4411" s="52">
        <v>82358312</v>
      </c>
      <c r="N4411" s="52">
        <v>0</v>
      </c>
      <c r="O4411" s="52">
        <v>43877270</v>
      </c>
      <c r="P4411" s="52">
        <v>6660438</v>
      </c>
      <c r="Q4411" s="52">
        <v>82358312</v>
      </c>
      <c r="R4411" s="52">
        <v>50537708</v>
      </c>
      <c r="S4411" s="52">
        <v>132896020</v>
      </c>
      <c r="T4411" s="70" t="s">
        <v>10556</v>
      </c>
      <c r="U4411" s="70" t="s">
        <v>10560</v>
      </c>
    </row>
    <row r="4412" spans="1:21" x14ac:dyDescent="0.2">
      <c r="A4412" s="49" t="s">
        <v>3078</v>
      </c>
      <c r="B4412" s="49" t="s">
        <v>919</v>
      </c>
      <c r="C4412" s="50">
        <v>3808</v>
      </c>
      <c r="D4412" s="49" t="s">
        <v>920</v>
      </c>
      <c r="E4412" s="49" t="s">
        <v>9107</v>
      </c>
      <c r="F4412" s="49" t="s">
        <v>920</v>
      </c>
      <c r="G4412" s="49">
        <v>68318</v>
      </c>
      <c r="H4412" s="49" t="s">
        <v>951</v>
      </c>
      <c r="I4412" s="50">
        <v>17197</v>
      </c>
      <c r="J4412" s="50">
        <v>268318000215</v>
      </c>
      <c r="K4412" s="49" t="s">
        <v>9108</v>
      </c>
      <c r="L4412" s="51">
        <v>239</v>
      </c>
      <c r="M4412" s="52">
        <v>30439209</v>
      </c>
      <c r="N4412" s="52">
        <v>0</v>
      </c>
      <c r="O4412" s="52">
        <v>28615705</v>
      </c>
      <c r="P4412" s="52">
        <v>6660438</v>
      </c>
      <c r="Q4412" s="52">
        <v>30439209</v>
      </c>
      <c r="R4412" s="52">
        <v>35276143</v>
      </c>
      <c r="S4412" s="52">
        <v>65715352</v>
      </c>
      <c r="T4412" s="70" t="s">
        <v>10556</v>
      </c>
      <c r="U4412" s="70" t="s">
        <v>10560</v>
      </c>
    </row>
    <row r="4413" spans="1:21" x14ac:dyDescent="0.2">
      <c r="A4413" s="49" t="s">
        <v>6181</v>
      </c>
      <c r="B4413" s="49" t="s">
        <v>113</v>
      </c>
      <c r="C4413" s="50">
        <v>3798</v>
      </c>
      <c r="D4413" s="49" t="s">
        <v>791</v>
      </c>
      <c r="E4413" s="49" t="s">
        <v>8129</v>
      </c>
      <c r="F4413" s="49" t="s">
        <v>791</v>
      </c>
      <c r="G4413" s="49">
        <v>52560</v>
      </c>
      <c r="H4413" s="49" t="s">
        <v>831</v>
      </c>
      <c r="I4413" s="50">
        <v>19928</v>
      </c>
      <c r="J4413" s="50">
        <v>252560000030</v>
      </c>
      <c r="K4413" s="49" t="s">
        <v>8133</v>
      </c>
      <c r="L4413" s="51">
        <v>262</v>
      </c>
      <c r="M4413" s="52">
        <v>31257805</v>
      </c>
      <c r="N4413" s="52">
        <v>0</v>
      </c>
      <c r="O4413" s="52">
        <v>26991260</v>
      </c>
      <c r="P4413" s="52">
        <v>13320876</v>
      </c>
      <c r="Q4413" s="52">
        <v>31257805</v>
      </c>
      <c r="R4413" s="52">
        <v>40312136</v>
      </c>
      <c r="S4413" s="52">
        <v>71569941</v>
      </c>
      <c r="T4413" s="70" t="s">
        <v>10556</v>
      </c>
      <c r="U4413" s="70" t="s">
        <v>10560</v>
      </c>
    </row>
    <row r="4414" spans="1:21" x14ac:dyDescent="0.2">
      <c r="A4414" s="49" t="s">
        <v>5921</v>
      </c>
      <c r="B4414" s="49" t="s">
        <v>211</v>
      </c>
      <c r="C4414" s="50">
        <v>3784</v>
      </c>
      <c r="D4414" s="49" t="s">
        <v>509</v>
      </c>
      <c r="E4414" s="49" t="s">
        <v>8899</v>
      </c>
      <c r="F4414" s="49" t="s">
        <v>509</v>
      </c>
      <c r="G4414" s="49">
        <v>23660</v>
      </c>
      <c r="H4414" s="49" t="s">
        <v>510</v>
      </c>
      <c r="I4414" s="50">
        <v>2784</v>
      </c>
      <c r="J4414" s="50">
        <v>223660000592</v>
      </c>
      <c r="K4414" s="49" t="s">
        <v>8909</v>
      </c>
      <c r="L4414" s="51">
        <v>399</v>
      </c>
      <c r="M4414" s="52">
        <v>54835175</v>
      </c>
      <c r="N4414" s="52">
        <v>9881386</v>
      </c>
      <c r="O4414" s="52">
        <v>30339519</v>
      </c>
      <c r="P4414" s="52">
        <v>6660438</v>
      </c>
      <c r="Q4414" s="52">
        <v>64716561</v>
      </c>
      <c r="R4414" s="52">
        <v>36999957</v>
      </c>
      <c r="S4414" s="52">
        <v>101716518</v>
      </c>
      <c r="T4414" s="70" t="s">
        <v>10556</v>
      </c>
      <c r="U4414" s="70" t="s">
        <v>10560</v>
      </c>
    </row>
    <row r="4415" spans="1:21" x14ac:dyDescent="0.2">
      <c r="A4415" s="49" t="s">
        <v>5921</v>
      </c>
      <c r="B4415" s="49" t="s">
        <v>211</v>
      </c>
      <c r="C4415" s="50">
        <v>3781</v>
      </c>
      <c r="D4415" s="49" t="s">
        <v>489</v>
      </c>
      <c r="E4415" s="49" t="s">
        <v>6022</v>
      </c>
      <c r="F4415" s="49" t="s">
        <v>489</v>
      </c>
      <c r="G4415" s="49">
        <v>23500</v>
      </c>
      <c r="H4415" s="49" t="s">
        <v>503</v>
      </c>
      <c r="I4415" s="50">
        <v>14628</v>
      </c>
      <c r="J4415" s="50">
        <v>223500000464</v>
      </c>
      <c r="K4415" s="49" t="s">
        <v>6027</v>
      </c>
      <c r="L4415" s="51">
        <v>312</v>
      </c>
      <c r="M4415" s="52">
        <v>59951170</v>
      </c>
      <c r="N4415" s="52">
        <v>11990234</v>
      </c>
      <c r="O4415" s="52">
        <v>41402413</v>
      </c>
      <c r="P4415" s="52">
        <v>6660438</v>
      </c>
      <c r="Q4415" s="52">
        <v>71941404</v>
      </c>
      <c r="R4415" s="52">
        <v>48062851</v>
      </c>
      <c r="S4415" s="52">
        <v>120004255</v>
      </c>
      <c r="T4415" s="70" t="s">
        <v>10556</v>
      </c>
      <c r="U4415" s="70" t="s">
        <v>10560</v>
      </c>
    </row>
    <row r="4416" spans="1:21" x14ac:dyDescent="0.2">
      <c r="A4416" s="49" t="s">
        <v>3078</v>
      </c>
      <c r="B4416" s="49" t="s">
        <v>919</v>
      </c>
      <c r="C4416" s="50">
        <v>3808</v>
      </c>
      <c r="D4416" s="49" t="s">
        <v>920</v>
      </c>
      <c r="E4416" s="49" t="s">
        <v>9199</v>
      </c>
      <c r="F4416" s="49" t="s">
        <v>920</v>
      </c>
      <c r="G4416" s="49">
        <v>68575</v>
      </c>
      <c r="H4416" s="49" t="s">
        <v>979</v>
      </c>
      <c r="I4416" s="50">
        <v>17111</v>
      </c>
      <c r="J4416" s="50">
        <v>268575000064</v>
      </c>
      <c r="K4416" s="49" t="s">
        <v>9205</v>
      </c>
      <c r="L4416" s="51">
        <v>315</v>
      </c>
      <c r="M4416" s="52">
        <v>43880596</v>
      </c>
      <c r="N4416" s="52">
        <v>0</v>
      </c>
      <c r="O4416" s="52">
        <v>32089116</v>
      </c>
      <c r="P4416" s="52">
        <v>6660438</v>
      </c>
      <c r="Q4416" s="52">
        <v>43880596</v>
      </c>
      <c r="R4416" s="52">
        <v>38749554</v>
      </c>
      <c r="S4416" s="52">
        <v>82630150</v>
      </c>
      <c r="T4416" s="70" t="s">
        <v>10556</v>
      </c>
      <c r="U4416" s="70" t="s">
        <v>10560</v>
      </c>
    </row>
    <row r="4417" spans="1:21" x14ac:dyDescent="0.2">
      <c r="A4417" s="49" t="s">
        <v>4982</v>
      </c>
      <c r="B4417" s="49" t="s">
        <v>421</v>
      </c>
      <c r="C4417" s="50">
        <v>3777</v>
      </c>
      <c r="D4417" s="49" t="s">
        <v>422</v>
      </c>
      <c r="E4417" s="49" t="s">
        <v>5287</v>
      </c>
      <c r="F4417" s="49" t="s">
        <v>422</v>
      </c>
      <c r="G4417" s="49">
        <v>19532</v>
      </c>
      <c r="H4417" s="49" t="s">
        <v>442</v>
      </c>
      <c r="I4417" s="50">
        <v>6010</v>
      </c>
      <c r="J4417" s="50">
        <v>119532000529</v>
      </c>
      <c r="K4417" s="49" t="s">
        <v>5293</v>
      </c>
      <c r="L4417" s="51">
        <v>1297</v>
      </c>
      <c r="M4417" s="52">
        <v>138302034</v>
      </c>
      <c r="N4417" s="52">
        <v>0</v>
      </c>
      <c r="O4417" s="52">
        <v>29153750</v>
      </c>
      <c r="P4417" s="52">
        <v>26641753</v>
      </c>
      <c r="Q4417" s="52">
        <v>138302034</v>
      </c>
      <c r="R4417" s="52">
        <v>55795503</v>
      </c>
      <c r="S4417" s="52">
        <v>194097537</v>
      </c>
      <c r="T4417" s="70" t="s">
        <v>10556</v>
      </c>
      <c r="U4417" s="70" t="s">
        <v>10560</v>
      </c>
    </row>
    <row r="4418" spans="1:21" x14ac:dyDescent="0.2">
      <c r="A4418" s="49" t="s">
        <v>5501</v>
      </c>
      <c r="B4418" s="49" t="s">
        <v>461</v>
      </c>
      <c r="C4418" s="50">
        <v>3779</v>
      </c>
      <c r="D4418" s="49" t="s">
        <v>462</v>
      </c>
      <c r="E4418" s="49" t="s">
        <v>5577</v>
      </c>
      <c r="F4418" s="49" t="s">
        <v>462</v>
      </c>
      <c r="G4418" s="49">
        <v>20383</v>
      </c>
      <c r="H4418" s="49" t="s">
        <v>475</v>
      </c>
      <c r="I4418" s="50">
        <v>20014</v>
      </c>
      <c r="J4418" s="50">
        <v>420383000342</v>
      </c>
      <c r="K4418" s="49" t="s">
        <v>5579</v>
      </c>
      <c r="L4418" s="51">
        <v>620</v>
      </c>
      <c r="M4418" s="52">
        <v>83072623</v>
      </c>
      <c r="N4418" s="52">
        <v>14165566</v>
      </c>
      <c r="O4418" s="52">
        <v>30150446</v>
      </c>
      <c r="P4418" s="52">
        <v>6660438</v>
      </c>
      <c r="Q4418" s="52">
        <v>97238189</v>
      </c>
      <c r="R4418" s="52">
        <v>36810884</v>
      </c>
      <c r="S4418" s="52">
        <v>134049073</v>
      </c>
      <c r="T4418" s="70" t="s">
        <v>10556</v>
      </c>
      <c r="U4418" s="70" t="s">
        <v>10560</v>
      </c>
    </row>
    <row r="4419" spans="1:21" x14ac:dyDescent="0.2">
      <c r="A4419" s="49" t="s">
        <v>2245</v>
      </c>
      <c r="B4419" s="49" t="s">
        <v>36</v>
      </c>
      <c r="C4419" s="50">
        <v>3762</v>
      </c>
      <c r="D4419" s="49" t="s">
        <v>97</v>
      </c>
      <c r="E4419" s="49" t="s">
        <v>7034</v>
      </c>
      <c r="F4419" s="49" t="s">
        <v>97</v>
      </c>
      <c r="G4419" s="49">
        <v>5360</v>
      </c>
      <c r="H4419" s="49" t="s">
        <v>98</v>
      </c>
      <c r="I4419" s="50">
        <v>14142</v>
      </c>
      <c r="J4419" s="50">
        <v>105360000628</v>
      </c>
      <c r="K4419" s="49" t="s">
        <v>7038</v>
      </c>
      <c r="L4419" s="51">
        <v>1162</v>
      </c>
      <c r="M4419" s="52">
        <v>107096699</v>
      </c>
      <c r="N4419" s="52">
        <v>1809371</v>
      </c>
      <c r="O4419" s="52">
        <v>20193014</v>
      </c>
      <c r="P4419" s="52">
        <v>6660438</v>
      </c>
      <c r="Q4419" s="52">
        <v>108906070</v>
      </c>
      <c r="R4419" s="52">
        <v>26853452</v>
      </c>
      <c r="S4419" s="52">
        <v>135759522</v>
      </c>
      <c r="T4419" s="70" t="s">
        <v>10556</v>
      </c>
      <c r="U4419" s="70" t="s">
        <v>10560</v>
      </c>
    </row>
    <row r="4420" spans="1:21" x14ac:dyDescent="0.2">
      <c r="A4420" s="49" t="s">
        <v>2245</v>
      </c>
      <c r="B4420" s="49" t="s">
        <v>36</v>
      </c>
      <c r="C4420" s="50">
        <v>3759</v>
      </c>
      <c r="D4420" s="49" t="s">
        <v>34</v>
      </c>
      <c r="E4420" s="49" t="s">
        <v>7491</v>
      </c>
      <c r="F4420" s="49" t="s">
        <v>34</v>
      </c>
      <c r="G4420" s="49">
        <v>5001</v>
      </c>
      <c r="H4420" s="49" t="s">
        <v>35</v>
      </c>
      <c r="I4420" s="50">
        <v>117821</v>
      </c>
      <c r="J4420" s="50">
        <v>105001001198</v>
      </c>
      <c r="K4420" s="49" t="s">
        <v>7526</v>
      </c>
      <c r="L4420" s="51">
        <v>1618</v>
      </c>
      <c r="M4420" s="52">
        <v>147049688</v>
      </c>
      <c r="N4420" s="52">
        <v>0</v>
      </c>
      <c r="O4420" s="52">
        <v>20461051</v>
      </c>
      <c r="P4420" s="52">
        <v>6660438</v>
      </c>
      <c r="Q4420" s="52">
        <v>147049688</v>
      </c>
      <c r="R4420" s="52">
        <v>27121489</v>
      </c>
      <c r="S4420" s="52">
        <v>174171177</v>
      </c>
      <c r="T4420" s="70" t="s">
        <v>10556</v>
      </c>
      <c r="U4420" s="70" t="s">
        <v>10560</v>
      </c>
    </row>
    <row r="4421" spans="1:21" x14ac:dyDescent="0.2">
      <c r="A4421" s="49" t="s">
        <v>3078</v>
      </c>
      <c r="B4421" s="49" t="s">
        <v>919</v>
      </c>
      <c r="C4421" s="50">
        <v>3809</v>
      </c>
      <c r="D4421" s="49" t="s">
        <v>917</v>
      </c>
      <c r="E4421" s="49" t="s">
        <v>4310</v>
      </c>
      <c r="F4421" s="49" t="s">
        <v>917</v>
      </c>
      <c r="G4421" s="49">
        <v>68001</v>
      </c>
      <c r="H4421" s="49" t="s">
        <v>918</v>
      </c>
      <c r="I4421" s="50">
        <v>6379</v>
      </c>
      <c r="J4421" s="50">
        <v>168001000550</v>
      </c>
      <c r="K4421" s="49" t="s">
        <v>4317</v>
      </c>
      <c r="L4421" s="51">
        <v>1698</v>
      </c>
      <c r="M4421" s="52">
        <v>158395012</v>
      </c>
      <c r="N4421" s="52">
        <v>0</v>
      </c>
      <c r="O4421" s="52">
        <v>20529561</v>
      </c>
      <c r="P4421" s="52">
        <v>6660438</v>
      </c>
      <c r="Q4421" s="52">
        <v>158395012</v>
      </c>
      <c r="R4421" s="52">
        <v>27189999</v>
      </c>
      <c r="S4421" s="52">
        <v>185585011</v>
      </c>
      <c r="T4421" s="70" t="s">
        <v>10556</v>
      </c>
      <c r="U4421" s="70" t="s">
        <v>10560</v>
      </c>
    </row>
    <row r="4422" spans="1:21" x14ac:dyDescent="0.2">
      <c r="A4422" s="49" t="s">
        <v>4413</v>
      </c>
      <c r="B4422" s="49" t="s">
        <v>64</v>
      </c>
      <c r="C4422" s="50">
        <v>3773</v>
      </c>
      <c r="D4422" s="49" t="s">
        <v>374</v>
      </c>
      <c r="E4422" s="49" t="s">
        <v>4425</v>
      </c>
      <c r="F4422" s="49" t="s">
        <v>374</v>
      </c>
      <c r="G4422" s="49">
        <v>17042</v>
      </c>
      <c r="H4422" s="49" t="s">
        <v>376</v>
      </c>
      <c r="I4422" s="50">
        <v>13535</v>
      </c>
      <c r="J4422" s="50">
        <v>117042000552</v>
      </c>
      <c r="K4422" s="49" t="s">
        <v>4429</v>
      </c>
      <c r="L4422" s="51">
        <v>1049</v>
      </c>
      <c r="M4422" s="52">
        <v>104628525</v>
      </c>
      <c r="N4422" s="52">
        <v>13820832</v>
      </c>
      <c r="O4422" s="52">
        <v>26581387</v>
      </c>
      <c r="P4422" s="52">
        <v>6660438</v>
      </c>
      <c r="Q4422" s="52">
        <v>118449357</v>
      </c>
      <c r="R4422" s="52">
        <v>33241825</v>
      </c>
      <c r="S4422" s="52">
        <v>151691182</v>
      </c>
      <c r="T4422" s="70" t="s">
        <v>10556</v>
      </c>
      <c r="U4422" s="70" t="s">
        <v>10560</v>
      </c>
    </row>
    <row r="4423" spans="1:21" x14ac:dyDescent="0.2">
      <c r="A4423" s="49" t="s">
        <v>2245</v>
      </c>
      <c r="B4423" s="49" t="s">
        <v>36</v>
      </c>
      <c r="C4423" s="50">
        <v>3758</v>
      </c>
      <c r="D4423" s="49" t="s">
        <v>37</v>
      </c>
      <c r="E4423" s="49" t="s">
        <v>2525</v>
      </c>
      <c r="F4423" s="49" t="s">
        <v>37</v>
      </c>
      <c r="G4423" s="49">
        <v>5353</v>
      </c>
      <c r="H4423" s="49" t="s">
        <v>96</v>
      </c>
      <c r="I4423" s="50">
        <v>3739</v>
      </c>
      <c r="J4423" s="50">
        <v>105353000051</v>
      </c>
      <c r="K4423" s="49" t="s">
        <v>2526</v>
      </c>
      <c r="L4423" s="51">
        <v>645</v>
      </c>
      <c r="M4423" s="52">
        <v>64202370</v>
      </c>
      <c r="N4423" s="52">
        <v>0</v>
      </c>
      <c r="O4423" s="52">
        <v>26955459</v>
      </c>
      <c r="P4423" s="52">
        <v>6660438</v>
      </c>
      <c r="Q4423" s="52">
        <v>64202370</v>
      </c>
      <c r="R4423" s="52">
        <v>33615897</v>
      </c>
      <c r="S4423" s="52">
        <v>97818267</v>
      </c>
      <c r="T4423" s="70" t="s">
        <v>10556</v>
      </c>
      <c r="U4423" s="70" t="s">
        <v>10560</v>
      </c>
    </row>
    <row r="4424" spans="1:21" x14ac:dyDescent="0.2">
      <c r="A4424" s="49" t="s">
        <v>4312</v>
      </c>
      <c r="B4424" s="49" t="s">
        <v>393</v>
      </c>
      <c r="C4424" s="50">
        <v>3806</v>
      </c>
      <c r="D4424" s="49" t="s">
        <v>902</v>
      </c>
      <c r="E4424" s="49" t="s">
        <v>8574</v>
      </c>
      <c r="F4424" s="49" t="s">
        <v>902</v>
      </c>
      <c r="G4424" s="49">
        <v>66001</v>
      </c>
      <c r="H4424" s="49" t="s">
        <v>903</v>
      </c>
      <c r="I4424" s="50">
        <v>1523</v>
      </c>
      <c r="J4424" s="50">
        <v>166001000310</v>
      </c>
      <c r="K4424" s="49" t="s">
        <v>8587</v>
      </c>
      <c r="L4424" s="51">
        <v>701</v>
      </c>
      <c r="M4424" s="52">
        <v>68037574</v>
      </c>
      <c r="N4424" s="52">
        <v>0</v>
      </c>
      <c r="O4424" s="52">
        <v>20596291</v>
      </c>
      <c r="P4424" s="52">
        <v>6660438</v>
      </c>
      <c r="Q4424" s="52">
        <v>68037574</v>
      </c>
      <c r="R4424" s="52">
        <v>27256729</v>
      </c>
      <c r="S4424" s="52">
        <v>95294303</v>
      </c>
      <c r="T4424" s="70" t="s">
        <v>10556</v>
      </c>
      <c r="U4424" s="70" t="s">
        <v>10560</v>
      </c>
    </row>
    <row r="4425" spans="1:21" x14ac:dyDescent="0.2">
      <c r="A4425" s="49" t="s">
        <v>2872</v>
      </c>
      <c r="B4425" s="49" t="s">
        <v>1073</v>
      </c>
      <c r="C4425" s="50">
        <v>3817</v>
      </c>
      <c r="D4425" s="49" t="s">
        <v>1074</v>
      </c>
      <c r="E4425" s="49" t="s">
        <v>10095</v>
      </c>
      <c r="F4425" s="49" t="s">
        <v>1074</v>
      </c>
      <c r="G4425" s="49">
        <v>76563</v>
      </c>
      <c r="H4425" s="49" t="s">
        <v>1101</v>
      </c>
      <c r="I4425" s="50">
        <v>5519</v>
      </c>
      <c r="J4425" s="50">
        <v>176563000024</v>
      </c>
      <c r="K4425" s="49" t="s">
        <v>10097</v>
      </c>
      <c r="L4425" s="51">
        <v>2577</v>
      </c>
      <c r="M4425" s="52">
        <v>261895313</v>
      </c>
      <c r="N4425" s="52">
        <v>0</v>
      </c>
      <c r="O4425" s="52">
        <v>26507496</v>
      </c>
      <c r="P4425" s="52">
        <v>6660438</v>
      </c>
      <c r="Q4425" s="52">
        <v>261895313</v>
      </c>
      <c r="R4425" s="52">
        <v>33167934</v>
      </c>
      <c r="S4425" s="52">
        <v>295063247</v>
      </c>
      <c r="T4425" s="70" t="s">
        <v>10556</v>
      </c>
      <c r="U4425" s="70" t="s">
        <v>10560</v>
      </c>
    </row>
    <row r="4426" spans="1:21" x14ac:dyDescent="0.2">
      <c r="A4426" s="49" t="s">
        <v>4413</v>
      </c>
      <c r="B4426" s="49" t="s">
        <v>64</v>
      </c>
      <c r="C4426" s="50">
        <v>3774</v>
      </c>
      <c r="D4426" s="49" t="s">
        <v>372</v>
      </c>
      <c r="E4426" s="49" t="s">
        <v>7443</v>
      </c>
      <c r="F4426" s="49" t="s">
        <v>372</v>
      </c>
      <c r="G4426" s="49">
        <v>17001</v>
      </c>
      <c r="H4426" s="49" t="s">
        <v>373</v>
      </c>
      <c r="I4426" s="50">
        <v>99169</v>
      </c>
      <c r="J4426" s="50">
        <v>117001000653</v>
      </c>
      <c r="K4426" s="49" t="s">
        <v>7459</v>
      </c>
      <c r="L4426" s="51">
        <v>265</v>
      </c>
      <c r="M4426" s="52">
        <v>24499062</v>
      </c>
      <c r="N4426" s="52">
        <v>4899812</v>
      </c>
      <c r="O4426" s="52">
        <v>20663956</v>
      </c>
      <c r="P4426" s="52">
        <v>6660438</v>
      </c>
      <c r="Q4426" s="52">
        <v>29398874</v>
      </c>
      <c r="R4426" s="52">
        <v>27324394</v>
      </c>
      <c r="S4426" s="52">
        <v>56723268</v>
      </c>
      <c r="T4426" s="70" t="s">
        <v>10556</v>
      </c>
      <c r="U4426" s="70" t="s">
        <v>10560</v>
      </c>
    </row>
    <row r="4427" spans="1:21" x14ac:dyDescent="0.2">
      <c r="A4427" s="49" t="s">
        <v>2245</v>
      </c>
      <c r="B4427" s="49" t="s">
        <v>36</v>
      </c>
      <c r="C4427" s="50">
        <v>3760</v>
      </c>
      <c r="D4427" s="49" t="s">
        <v>55</v>
      </c>
      <c r="E4427" s="49" t="s">
        <v>3253</v>
      </c>
      <c r="F4427" s="49" t="s">
        <v>55</v>
      </c>
      <c r="G4427" s="49">
        <v>5088</v>
      </c>
      <c r="H4427" s="49" t="s">
        <v>56</v>
      </c>
      <c r="I4427" s="50">
        <v>11591</v>
      </c>
      <c r="J4427" s="50">
        <v>105088002691</v>
      </c>
      <c r="K4427" s="49" t="s">
        <v>3259</v>
      </c>
      <c r="L4427" s="51">
        <v>1731</v>
      </c>
      <c r="M4427" s="52">
        <v>160433936</v>
      </c>
      <c r="N4427" s="52">
        <v>6389993</v>
      </c>
      <c r="O4427" s="52">
        <v>20533054</v>
      </c>
      <c r="P4427" s="52">
        <v>6660438</v>
      </c>
      <c r="Q4427" s="52">
        <v>166823929</v>
      </c>
      <c r="R4427" s="52">
        <v>27193492</v>
      </c>
      <c r="S4427" s="52">
        <v>194017421</v>
      </c>
      <c r="T4427" s="70" t="s">
        <v>10556</v>
      </c>
      <c r="U4427" s="70" t="s">
        <v>10560</v>
      </c>
    </row>
    <row r="4428" spans="1:21" x14ac:dyDescent="0.2">
      <c r="A4428" s="49" t="s">
        <v>7676</v>
      </c>
      <c r="B4428" s="49" t="s">
        <v>763</v>
      </c>
      <c r="C4428" s="50">
        <v>3797</v>
      </c>
      <c r="D4428" s="49" t="s">
        <v>761</v>
      </c>
      <c r="E4428" s="49" t="s">
        <v>10237</v>
      </c>
      <c r="F4428" s="49" t="s">
        <v>761</v>
      </c>
      <c r="G4428" s="49">
        <v>50001</v>
      </c>
      <c r="H4428" s="49" t="s">
        <v>762</v>
      </c>
      <c r="I4428" s="50">
        <v>162317</v>
      </c>
      <c r="J4428" s="50">
        <v>150001004541</v>
      </c>
      <c r="K4428" s="49" t="s">
        <v>3259</v>
      </c>
      <c r="L4428" s="51">
        <v>1723</v>
      </c>
      <c r="M4428" s="52">
        <v>154849203</v>
      </c>
      <c r="N4428" s="52">
        <v>0</v>
      </c>
      <c r="O4428" s="52">
        <v>20700153</v>
      </c>
      <c r="P4428" s="52">
        <v>26641753</v>
      </c>
      <c r="Q4428" s="52">
        <v>154849203</v>
      </c>
      <c r="R4428" s="52">
        <v>47341906</v>
      </c>
      <c r="S4428" s="52">
        <v>202191109</v>
      </c>
      <c r="T4428" s="70" t="s">
        <v>10556</v>
      </c>
      <c r="U4428" s="70" t="s">
        <v>10560</v>
      </c>
    </row>
    <row r="4429" spans="1:21" x14ac:dyDescent="0.2">
      <c r="A4429" s="49" t="s">
        <v>6798</v>
      </c>
      <c r="B4429" s="49" t="s">
        <v>674</v>
      </c>
      <c r="C4429" s="50">
        <v>3791</v>
      </c>
      <c r="D4429" s="49" t="s">
        <v>672</v>
      </c>
      <c r="E4429" s="49" t="s">
        <v>8253</v>
      </c>
      <c r="F4429" s="49" t="s">
        <v>672</v>
      </c>
      <c r="G4429" s="49">
        <v>41001</v>
      </c>
      <c r="H4429" s="49" t="s">
        <v>673</v>
      </c>
      <c r="I4429" s="50">
        <v>12044</v>
      </c>
      <c r="J4429" s="50">
        <v>141001005866</v>
      </c>
      <c r="K4429" s="49" t="s">
        <v>3259</v>
      </c>
      <c r="L4429" s="51">
        <v>1032</v>
      </c>
      <c r="M4429" s="52">
        <v>114648608</v>
      </c>
      <c r="N4429" s="52">
        <v>10621996</v>
      </c>
      <c r="O4429" s="52">
        <v>20949499</v>
      </c>
      <c r="P4429" s="52">
        <v>6660438</v>
      </c>
      <c r="Q4429" s="52">
        <v>125270604</v>
      </c>
      <c r="R4429" s="52">
        <v>27609937</v>
      </c>
      <c r="S4429" s="52">
        <v>152880541</v>
      </c>
      <c r="T4429" s="70" t="s">
        <v>10556</v>
      </c>
      <c r="U4429" s="70" t="s">
        <v>10560</v>
      </c>
    </row>
    <row r="4430" spans="1:21" x14ac:dyDescent="0.2">
      <c r="A4430" s="49" t="s">
        <v>4982</v>
      </c>
      <c r="B4430" s="49" t="s">
        <v>421</v>
      </c>
      <c r="C4430" s="50">
        <v>3777</v>
      </c>
      <c r="D4430" s="49" t="s">
        <v>422</v>
      </c>
      <c r="E4430" s="49" t="s">
        <v>5422</v>
      </c>
      <c r="F4430" s="49" t="s">
        <v>422</v>
      </c>
      <c r="G4430" s="49">
        <v>19780</v>
      </c>
      <c r="H4430" s="49" t="s">
        <v>452</v>
      </c>
      <c r="I4430" s="50">
        <v>3106</v>
      </c>
      <c r="J4430" s="50">
        <v>219780001218</v>
      </c>
      <c r="K4430" s="49" t="s">
        <v>5223</v>
      </c>
      <c r="L4430" s="51">
        <v>607</v>
      </c>
      <c r="M4430" s="52">
        <v>84067288</v>
      </c>
      <c r="N4430" s="52">
        <v>0</v>
      </c>
      <c r="O4430" s="52">
        <v>31182656</v>
      </c>
      <c r="P4430" s="52">
        <v>6660438</v>
      </c>
      <c r="Q4430" s="52">
        <v>84067288</v>
      </c>
      <c r="R4430" s="52">
        <v>37843094</v>
      </c>
      <c r="S4430" s="52">
        <v>121910382</v>
      </c>
      <c r="T4430" s="70" t="s">
        <v>10556</v>
      </c>
      <c r="U4430" s="70" t="s">
        <v>10560</v>
      </c>
    </row>
    <row r="4431" spans="1:21" x14ac:dyDescent="0.2">
      <c r="A4431" s="49" t="s">
        <v>2245</v>
      </c>
      <c r="B4431" s="49" t="s">
        <v>36</v>
      </c>
      <c r="C4431" s="50">
        <v>3759</v>
      </c>
      <c r="D4431" s="49" t="s">
        <v>34</v>
      </c>
      <c r="E4431" s="49" t="s">
        <v>7491</v>
      </c>
      <c r="F4431" s="49" t="s">
        <v>34</v>
      </c>
      <c r="G4431" s="49">
        <v>5001</v>
      </c>
      <c r="H4431" s="49" t="s">
        <v>35</v>
      </c>
      <c r="I4431" s="50">
        <v>9801</v>
      </c>
      <c r="J4431" s="50">
        <v>105001006718</v>
      </c>
      <c r="K4431" s="49" t="s">
        <v>7525</v>
      </c>
      <c r="L4431" s="51">
        <v>1980</v>
      </c>
      <c r="M4431" s="52">
        <v>184521121</v>
      </c>
      <c r="N4431" s="52">
        <v>8007760</v>
      </c>
      <c r="O4431" s="52">
        <v>20461051</v>
      </c>
      <c r="P4431" s="52">
        <v>6660438</v>
      </c>
      <c r="Q4431" s="52">
        <v>192528881</v>
      </c>
      <c r="R4431" s="52">
        <v>27121489</v>
      </c>
      <c r="S4431" s="52">
        <v>219650370</v>
      </c>
      <c r="T4431" s="70" t="s">
        <v>10556</v>
      </c>
      <c r="U4431" s="70" t="s">
        <v>10560</v>
      </c>
    </row>
    <row r="4432" spans="1:21" x14ac:dyDescent="0.2">
      <c r="A4432" s="49" t="s">
        <v>5921</v>
      </c>
      <c r="B4432" s="49" t="s">
        <v>211</v>
      </c>
      <c r="C4432" s="50">
        <v>3781</v>
      </c>
      <c r="D4432" s="49" t="s">
        <v>489</v>
      </c>
      <c r="E4432" s="49" t="s">
        <v>6079</v>
      </c>
      <c r="F4432" s="49" t="s">
        <v>489</v>
      </c>
      <c r="G4432" s="49">
        <v>23586</v>
      </c>
      <c r="H4432" s="49" t="s">
        <v>508</v>
      </c>
      <c r="I4432" s="50">
        <v>13886</v>
      </c>
      <c r="J4432" s="50">
        <v>223586000127</v>
      </c>
      <c r="K4432" s="49" t="s">
        <v>6083</v>
      </c>
      <c r="L4432" s="51">
        <v>664</v>
      </c>
      <c r="M4432" s="52">
        <v>98011900</v>
      </c>
      <c r="N4432" s="52">
        <v>0</v>
      </c>
      <c r="O4432" s="52">
        <v>33112761</v>
      </c>
      <c r="P4432" s="52">
        <v>6660438</v>
      </c>
      <c r="Q4432" s="52">
        <v>98011900</v>
      </c>
      <c r="R4432" s="52">
        <v>39773199</v>
      </c>
      <c r="S4432" s="52">
        <v>137785099</v>
      </c>
      <c r="T4432" s="70" t="s">
        <v>10556</v>
      </c>
      <c r="U4432" s="70" t="s">
        <v>10560</v>
      </c>
    </row>
    <row r="4433" spans="1:21" x14ac:dyDescent="0.2">
      <c r="A4433" s="49" t="s">
        <v>2245</v>
      </c>
      <c r="B4433" s="49" t="s">
        <v>36</v>
      </c>
      <c r="C4433" s="50">
        <v>3759</v>
      </c>
      <c r="D4433" s="49" t="s">
        <v>34</v>
      </c>
      <c r="E4433" s="49" t="s">
        <v>7491</v>
      </c>
      <c r="F4433" s="49" t="s">
        <v>34</v>
      </c>
      <c r="G4433" s="49">
        <v>5001</v>
      </c>
      <c r="H4433" s="49" t="s">
        <v>35</v>
      </c>
      <c r="I4433" s="50">
        <v>9840</v>
      </c>
      <c r="J4433" s="50">
        <v>105001011631</v>
      </c>
      <c r="K4433" s="49" t="s">
        <v>7524</v>
      </c>
      <c r="L4433" s="51">
        <v>1913</v>
      </c>
      <c r="M4433" s="52">
        <v>183774907</v>
      </c>
      <c r="N4433" s="52">
        <v>8601452</v>
      </c>
      <c r="O4433" s="52">
        <v>20461051</v>
      </c>
      <c r="P4433" s="52">
        <v>6660438</v>
      </c>
      <c r="Q4433" s="52">
        <v>192376359</v>
      </c>
      <c r="R4433" s="52">
        <v>27121489</v>
      </c>
      <c r="S4433" s="52">
        <v>219497848</v>
      </c>
      <c r="T4433" s="70" t="s">
        <v>10556</v>
      </c>
      <c r="U4433" s="70" t="s">
        <v>10560</v>
      </c>
    </row>
    <row r="4434" spans="1:21" x14ac:dyDescent="0.2">
      <c r="A4434" s="49" t="s">
        <v>2245</v>
      </c>
      <c r="B4434" s="49" t="s">
        <v>36</v>
      </c>
      <c r="C4434" s="50">
        <v>3759</v>
      </c>
      <c r="D4434" s="49" t="s">
        <v>34</v>
      </c>
      <c r="E4434" s="49" t="s">
        <v>7491</v>
      </c>
      <c r="F4434" s="49" t="s">
        <v>34</v>
      </c>
      <c r="G4434" s="49">
        <v>5001</v>
      </c>
      <c r="H4434" s="49" t="s">
        <v>35</v>
      </c>
      <c r="I4434" s="50">
        <v>9782</v>
      </c>
      <c r="J4434" s="50">
        <v>305001019690</v>
      </c>
      <c r="K4434" s="49" t="s">
        <v>7523</v>
      </c>
      <c r="L4434" s="51">
        <v>1687</v>
      </c>
      <c r="M4434" s="52">
        <v>154990439</v>
      </c>
      <c r="N4434" s="52">
        <v>2687329</v>
      </c>
      <c r="O4434" s="52">
        <v>20461051</v>
      </c>
      <c r="P4434" s="52">
        <v>26641753</v>
      </c>
      <c r="Q4434" s="52">
        <v>157677768</v>
      </c>
      <c r="R4434" s="52">
        <v>47102804</v>
      </c>
      <c r="S4434" s="52">
        <v>204780572</v>
      </c>
      <c r="T4434" s="70" t="s">
        <v>10556</v>
      </c>
      <c r="U4434" s="70" t="s">
        <v>10560</v>
      </c>
    </row>
    <row r="4435" spans="1:21" x14ac:dyDescent="0.2">
      <c r="A4435" s="49" t="s">
        <v>4909</v>
      </c>
      <c r="B4435" s="49" t="s">
        <v>1126</v>
      </c>
      <c r="C4435" s="50">
        <v>3825</v>
      </c>
      <c r="D4435" s="49" t="s">
        <v>1127</v>
      </c>
      <c r="E4435" s="49" t="s">
        <v>4963</v>
      </c>
      <c r="F4435" s="49" t="s">
        <v>1127</v>
      </c>
      <c r="G4435" s="49">
        <v>85400</v>
      </c>
      <c r="H4435" s="49" t="s">
        <v>1141</v>
      </c>
      <c r="I4435" s="50">
        <v>14476</v>
      </c>
      <c r="J4435" s="50">
        <v>185400000131</v>
      </c>
      <c r="K4435" s="49" t="s">
        <v>4965</v>
      </c>
      <c r="L4435" s="51">
        <v>967</v>
      </c>
      <c r="M4435" s="52">
        <v>129746427</v>
      </c>
      <c r="N4435" s="52">
        <v>0</v>
      </c>
      <c r="O4435" s="52">
        <v>33490963</v>
      </c>
      <c r="P4435" s="52">
        <v>6660438</v>
      </c>
      <c r="Q4435" s="52">
        <v>129746427</v>
      </c>
      <c r="R4435" s="52">
        <v>40151401</v>
      </c>
      <c r="S4435" s="52">
        <v>169897828</v>
      </c>
      <c r="T4435" s="70" t="s">
        <v>10556</v>
      </c>
      <c r="U4435" s="70" t="s">
        <v>10560</v>
      </c>
    </row>
    <row r="4436" spans="1:21" x14ac:dyDescent="0.2">
      <c r="A4436" s="49" t="s">
        <v>4581</v>
      </c>
      <c r="B4436" s="49" t="s">
        <v>1025</v>
      </c>
      <c r="C4436" s="50">
        <v>3815</v>
      </c>
      <c r="D4436" s="49" t="s">
        <v>1026</v>
      </c>
      <c r="E4436" s="49" t="s">
        <v>9748</v>
      </c>
      <c r="F4436" s="49" t="s">
        <v>1026</v>
      </c>
      <c r="G4436" s="49">
        <v>73408</v>
      </c>
      <c r="H4436" s="49" t="s">
        <v>1049</v>
      </c>
      <c r="I4436" s="50">
        <v>4646</v>
      </c>
      <c r="J4436" s="50">
        <v>173408000019</v>
      </c>
      <c r="K4436" s="49" t="s">
        <v>9752</v>
      </c>
      <c r="L4436" s="51">
        <v>909</v>
      </c>
      <c r="M4436" s="52">
        <v>92268771</v>
      </c>
      <c r="N4436" s="52">
        <v>6092494</v>
      </c>
      <c r="O4436" s="52">
        <v>27367157</v>
      </c>
      <c r="P4436" s="52">
        <v>6660438</v>
      </c>
      <c r="Q4436" s="52">
        <v>98361265</v>
      </c>
      <c r="R4436" s="52">
        <v>34027595</v>
      </c>
      <c r="S4436" s="52">
        <v>132388860</v>
      </c>
      <c r="T4436" s="70" t="s">
        <v>10556</v>
      </c>
      <c r="U4436" s="70" t="s">
        <v>10560</v>
      </c>
    </row>
    <row r="4437" spans="1:21" x14ac:dyDescent="0.2">
      <c r="A4437" s="49" t="s">
        <v>2872</v>
      </c>
      <c r="B4437" s="49" t="s">
        <v>1073</v>
      </c>
      <c r="C4437" s="50">
        <v>3817</v>
      </c>
      <c r="D4437" s="49" t="s">
        <v>1074</v>
      </c>
      <c r="E4437" s="49" t="s">
        <v>10016</v>
      </c>
      <c r="F4437" s="49" t="s">
        <v>1074</v>
      </c>
      <c r="G4437" s="49">
        <v>76020</v>
      </c>
      <c r="H4437" s="49" t="s">
        <v>1075</v>
      </c>
      <c r="I4437" s="50">
        <v>5853</v>
      </c>
      <c r="J4437" s="50">
        <v>476020000249</v>
      </c>
      <c r="K4437" s="49" t="s">
        <v>10017</v>
      </c>
      <c r="L4437" s="51">
        <v>1033</v>
      </c>
      <c r="M4437" s="52">
        <v>117719377</v>
      </c>
      <c r="N4437" s="52">
        <v>0</v>
      </c>
      <c r="O4437" s="52">
        <v>26829683</v>
      </c>
      <c r="P4437" s="52">
        <v>6660438</v>
      </c>
      <c r="Q4437" s="52">
        <v>117719377</v>
      </c>
      <c r="R4437" s="52">
        <v>33490121</v>
      </c>
      <c r="S4437" s="52">
        <v>151209498</v>
      </c>
      <c r="T4437" s="70" t="s">
        <v>10556</v>
      </c>
      <c r="U4437" s="70" t="s">
        <v>10560</v>
      </c>
    </row>
    <row r="4438" spans="1:21" x14ac:dyDescent="0.2">
      <c r="A4438" s="49" t="s">
        <v>5501</v>
      </c>
      <c r="B4438" s="49" t="s">
        <v>461</v>
      </c>
      <c r="C4438" s="50">
        <v>3779</v>
      </c>
      <c r="D4438" s="49" t="s">
        <v>462</v>
      </c>
      <c r="E4438" s="49" t="s">
        <v>5641</v>
      </c>
      <c r="F4438" s="49" t="s">
        <v>462</v>
      </c>
      <c r="G4438" s="49">
        <v>20787</v>
      </c>
      <c r="H4438" s="49" t="s">
        <v>486</v>
      </c>
      <c r="I4438" s="50">
        <v>20184</v>
      </c>
      <c r="J4438" s="50">
        <v>320787007010</v>
      </c>
      <c r="K4438" s="49" t="s">
        <v>5647</v>
      </c>
      <c r="L4438" s="51">
        <v>418</v>
      </c>
      <c r="M4438" s="52">
        <v>59384022</v>
      </c>
      <c r="N4438" s="52">
        <v>0</v>
      </c>
      <c r="O4438" s="52">
        <v>30497273</v>
      </c>
      <c r="P4438" s="52">
        <v>6660438</v>
      </c>
      <c r="Q4438" s="52">
        <v>59384022</v>
      </c>
      <c r="R4438" s="52">
        <v>37157711</v>
      </c>
      <c r="S4438" s="52">
        <v>96541733</v>
      </c>
      <c r="T4438" s="70" t="s">
        <v>10556</v>
      </c>
      <c r="U4438" s="70" t="s">
        <v>10560</v>
      </c>
    </row>
    <row r="4439" spans="1:21" x14ac:dyDescent="0.2">
      <c r="A4439" s="49" t="s">
        <v>5921</v>
      </c>
      <c r="B4439" s="49" t="s">
        <v>211</v>
      </c>
      <c r="C4439" s="50">
        <v>3781</v>
      </c>
      <c r="D4439" s="49" t="s">
        <v>489</v>
      </c>
      <c r="E4439" s="49" t="s">
        <v>6112</v>
      </c>
      <c r="F4439" s="49" t="s">
        <v>489</v>
      </c>
      <c r="G4439" s="49">
        <v>23678</v>
      </c>
      <c r="H4439" s="49" t="s">
        <v>132</v>
      </c>
      <c r="I4439" s="50">
        <v>14217</v>
      </c>
      <c r="J4439" s="50">
        <v>223678000140</v>
      </c>
      <c r="K4439" s="49" t="s">
        <v>6114</v>
      </c>
      <c r="L4439" s="51">
        <v>156</v>
      </c>
      <c r="M4439" s="52">
        <v>22518913</v>
      </c>
      <c r="N4439" s="52">
        <v>4320817</v>
      </c>
      <c r="O4439" s="52">
        <v>33760096</v>
      </c>
      <c r="P4439" s="52">
        <v>6660438</v>
      </c>
      <c r="Q4439" s="52">
        <v>26839730</v>
      </c>
      <c r="R4439" s="52">
        <v>40420534</v>
      </c>
      <c r="S4439" s="52">
        <v>67260264</v>
      </c>
      <c r="T4439" s="70" t="s">
        <v>10556</v>
      </c>
      <c r="U4439" s="70" t="s">
        <v>10560</v>
      </c>
    </row>
    <row r="4440" spans="1:21" x14ac:dyDescent="0.2">
      <c r="A4440" s="49" t="s">
        <v>5921</v>
      </c>
      <c r="B4440" s="49" t="s">
        <v>211</v>
      </c>
      <c r="C4440" s="50">
        <v>3781</v>
      </c>
      <c r="D4440" s="49" t="s">
        <v>489</v>
      </c>
      <c r="E4440" s="49" t="s">
        <v>6112</v>
      </c>
      <c r="F4440" s="49" t="s">
        <v>489</v>
      </c>
      <c r="G4440" s="49">
        <v>23678</v>
      </c>
      <c r="H4440" s="49" t="s">
        <v>132</v>
      </c>
      <c r="I4440" s="50">
        <v>14218</v>
      </c>
      <c r="J4440" s="50">
        <v>223678000158</v>
      </c>
      <c r="K4440" s="49" t="s">
        <v>6113</v>
      </c>
      <c r="L4440" s="51">
        <v>307</v>
      </c>
      <c r="M4440" s="52">
        <v>43859976</v>
      </c>
      <c r="N4440" s="52">
        <v>8771995</v>
      </c>
      <c r="O4440" s="52">
        <v>33760096</v>
      </c>
      <c r="P4440" s="52">
        <v>6660438</v>
      </c>
      <c r="Q4440" s="52">
        <v>52631971</v>
      </c>
      <c r="R4440" s="52">
        <v>40420534</v>
      </c>
      <c r="S4440" s="52">
        <v>93052505</v>
      </c>
      <c r="T4440" s="70" t="s">
        <v>10556</v>
      </c>
      <c r="U4440" s="70" t="s">
        <v>10560</v>
      </c>
    </row>
    <row r="4441" spans="1:21" x14ac:dyDescent="0.2">
      <c r="A4441" s="49" t="s">
        <v>3283</v>
      </c>
      <c r="B4441" s="49" t="s">
        <v>59</v>
      </c>
      <c r="C4441" s="50">
        <v>4910</v>
      </c>
      <c r="D4441" s="49" t="s">
        <v>199</v>
      </c>
      <c r="E4441" s="49" t="s">
        <v>4819</v>
      </c>
      <c r="F4441" s="49" t="s">
        <v>199</v>
      </c>
      <c r="G4441" s="49">
        <v>13001</v>
      </c>
      <c r="H4441" s="49" t="s">
        <v>200</v>
      </c>
      <c r="I4441" s="50">
        <v>33049</v>
      </c>
      <c r="J4441" s="50">
        <v>113001000143</v>
      </c>
      <c r="K4441" s="49" t="s">
        <v>4843</v>
      </c>
      <c r="L4441" s="51">
        <v>1069</v>
      </c>
      <c r="M4441" s="52">
        <v>128771481</v>
      </c>
      <c r="N4441" s="52">
        <v>0</v>
      </c>
      <c r="O4441" s="52">
        <v>27050103</v>
      </c>
      <c r="P4441" s="52">
        <v>6660438</v>
      </c>
      <c r="Q4441" s="52">
        <v>128771481</v>
      </c>
      <c r="R4441" s="52">
        <v>33710541</v>
      </c>
      <c r="S4441" s="52">
        <v>162482022</v>
      </c>
      <c r="T4441" s="70" t="s">
        <v>10556</v>
      </c>
      <c r="U4441" s="70" t="s">
        <v>10560</v>
      </c>
    </row>
    <row r="4442" spans="1:21" x14ac:dyDescent="0.2">
      <c r="A4442" s="49" t="s">
        <v>2976</v>
      </c>
      <c r="B4442" s="49" t="s">
        <v>171</v>
      </c>
      <c r="C4442" s="50">
        <v>3764</v>
      </c>
      <c r="D4442" s="49" t="s">
        <v>172</v>
      </c>
      <c r="E4442" s="49" t="s">
        <v>3006</v>
      </c>
      <c r="F4442" s="49" t="s">
        <v>172</v>
      </c>
      <c r="G4442" s="49">
        <v>8421</v>
      </c>
      <c r="H4442" s="49" t="s">
        <v>178</v>
      </c>
      <c r="I4442" s="50">
        <v>16925</v>
      </c>
      <c r="J4442" s="50">
        <v>208421000042</v>
      </c>
      <c r="K4442" s="49" t="s">
        <v>3011</v>
      </c>
      <c r="L4442" s="51">
        <v>576</v>
      </c>
      <c r="M4442" s="52">
        <v>75758704</v>
      </c>
      <c r="N4442" s="52">
        <v>0</v>
      </c>
      <c r="O4442" s="52">
        <v>30222242</v>
      </c>
      <c r="P4442" s="52">
        <v>6660438</v>
      </c>
      <c r="Q4442" s="52">
        <v>75758704</v>
      </c>
      <c r="R4442" s="52">
        <v>36882680</v>
      </c>
      <c r="S4442" s="52">
        <v>112641384</v>
      </c>
      <c r="T4442" s="70" t="s">
        <v>10556</v>
      </c>
      <c r="U4442" s="70" t="s">
        <v>10560</v>
      </c>
    </row>
    <row r="4443" spans="1:21" x14ac:dyDescent="0.2">
      <c r="A4443" s="49" t="s">
        <v>5921</v>
      </c>
      <c r="B4443" s="49" t="s">
        <v>211</v>
      </c>
      <c r="C4443" s="50">
        <v>3781</v>
      </c>
      <c r="D4443" s="49" t="s">
        <v>489</v>
      </c>
      <c r="E4443" s="49" t="s">
        <v>6062</v>
      </c>
      <c r="F4443" s="49" t="s">
        <v>489</v>
      </c>
      <c r="G4443" s="49">
        <v>23574</v>
      </c>
      <c r="H4443" s="49" t="s">
        <v>506</v>
      </c>
      <c r="I4443" s="50">
        <v>14839</v>
      </c>
      <c r="J4443" s="50">
        <v>223574000091</v>
      </c>
      <c r="K4443" s="49" t="s">
        <v>6063</v>
      </c>
      <c r="L4443" s="51">
        <v>217</v>
      </c>
      <c r="M4443" s="52">
        <v>42542710</v>
      </c>
      <c r="N4443" s="52">
        <v>0</v>
      </c>
      <c r="O4443" s="52">
        <v>42801909</v>
      </c>
      <c r="P4443" s="52">
        <v>6660438</v>
      </c>
      <c r="Q4443" s="52">
        <v>42542710</v>
      </c>
      <c r="R4443" s="52">
        <v>49462347</v>
      </c>
      <c r="S4443" s="52">
        <v>92005057</v>
      </c>
      <c r="T4443" s="70" t="s">
        <v>10556</v>
      </c>
      <c r="U4443" s="70" t="s">
        <v>10560</v>
      </c>
    </row>
    <row r="4444" spans="1:21" x14ac:dyDescent="0.2">
      <c r="A4444" s="49" t="s">
        <v>2872</v>
      </c>
      <c r="B4444" s="49" t="s">
        <v>1073</v>
      </c>
      <c r="C4444" s="50">
        <v>3817</v>
      </c>
      <c r="D4444" s="49" t="s">
        <v>1074</v>
      </c>
      <c r="E4444" s="49" t="s">
        <v>10086</v>
      </c>
      <c r="F4444" s="49" t="s">
        <v>1074</v>
      </c>
      <c r="G4444" s="49">
        <v>76400</v>
      </c>
      <c r="H4444" s="49" t="s">
        <v>106</v>
      </c>
      <c r="I4444" s="50">
        <v>6774</v>
      </c>
      <c r="J4444" s="50">
        <v>176400000272</v>
      </c>
      <c r="K4444" s="49" t="s">
        <v>10089</v>
      </c>
      <c r="L4444" s="51">
        <v>931</v>
      </c>
      <c r="M4444" s="52">
        <v>89809559</v>
      </c>
      <c r="N4444" s="52">
        <v>2985382</v>
      </c>
      <c r="O4444" s="52">
        <v>21247978</v>
      </c>
      <c r="P4444" s="52">
        <v>6660438</v>
      </c>
      <c r="Q4444" s="52">
        <v>92794941</v>
      </c>
      <c r="R4444" s="52">
        <v>27908416</v>
      </c>
      <c r="S4444" s="52">
        <v>120703357</v>
      </c>
      <c r="T4444" s="70" t="s">
        <v>10556</v>
      </c>
      <c r="U4444" s="70" t="s">
        <v>10560</v>
      </c>
    </row>
    <row r="4445" spans="1:21" x14ac:dyDescent="0.2">
      <c r="A4445" s="49" t="s">
        <v>5921</v>
      </c>
      <c r="B4445" s="49" t="s">
        <v>211</v>
      </c>
      <c r="C4445" s="50">
        <v>3781</v>
      </c>
      <c r="D4445" s="49" t="s">
        <v>489</v>
      </c>
      <c r="E4445" s="49" t="s">
        <v>6033</v>
      </c>
      <c r="F4445" s="49" t="s">
        <v>489</v>
      </c>
      <c r="G4445" s="49">
        <v>23555</v>
      </c>
      <c r="H4445" s="49" t="s">
        <v>504</v>
      </c>
      <c r="I4445" s="50">
        <v>14776</v>
      </c>
      <c r="J4445" s="50">
        <v>223555000579</v>
      </c>
      <c r="K4445" s="49" t="s">
        <v>6043</v>
      </c>
      <c r="L4445" s="51">
        <v>380</v>
      </c>
      <c r="M4445" s="52">
        <v>55495682</v>
      </c>
      <c r="N4445" s="52">
        <v>0</v>
      </c>
      <c r="O4445" s="52">
        <v>32347360</v>
      </c>
      <c r="P4445" s="52">
        <v>6660438</v>
      </c>
      <c r="Q4445" s="52">
        <v>55495682</v>
      </c>
      <c r="R4445" s="52">
        <v>39007798</v>
      </c>
      <c r="S4445" s="52">
        <v>94503480</v>
      </c>
      <c r="T4445" s="70" t="s">
        <v>10556</v>
      </c>
      <c r="U4445" s="70" t="s">
        <v>10560</v>
      </c>
    </row>
    <row r="4446" spans="1:21" x14ac:dyDescent="0.2">
      <c r="A4446" s="49" t="s">
        <v>5921</v>
      </c>
      <c r="B4446" s="49" t="s">
        <v>211</v>
      </c>
      <c r="C4446" s="50">
        <v>3784</v>
      </c>
      <c r="D4446" s="49" t="s">
        <v>509</v>
      </c>
      <c r="E4446" s="49" t="s">
        <v>8899</v>
      </c>
      <c r="F4446" s="49" t="s">
        <v>509</v>
      </c>
      <c r="G4446" s="49">
        <v>23660</v>
      </c>
      <c r="H4446" s="49" t="s">
        <v>510</v>
      </c>
      <c r="I4446" s="50">
        <v>2783</v>
      </c>
      <c r="J4446" s="50">
        <v>223660000649</v>
      </c>
      <c r="K4446" s="49" t="s">
        <v>8915</v>
      </c>
      <c r="L4446" s="51">
        <v>198</v>
      </c>
      <c r="M4446" s="52">
        <v>25106940</v>
      </c>
      <c r="N4446" s="52">
        <v>0</v>
      </c>
      <c r="O4446" s="52">
        <v>30339519</v>
      </c>
      <c r="P4446" s="52">
        <v>6660438</v>
      </c>
      <c r="Q4446" s="52">
        <v>25106940</v>
      </c>
      <c r="R4446" s="52">
        <v>36999957</v>
      </c>
      <c r="S4446" s="52">
        <v>62106897</v>
      </c>
      <c r="T4446" s="70" t="s">
        <v>10556</v>
      </c>
      <c r="U4446" s="70" t="s">
        <v>10560</v>
      </c>
    </row>
    <row r="4447" spans="1:21" x14ac:dyDescent="0.2">
      <c r="A4447" s="49" t="s">
        <v>3078</v>
      </c>
      <c r="B4447" s="49" t="s">
        <v>919</v>
      </c>
      <c r="C4447" s="50">
        <v>3808</v>
      </c>
      <c r="D4447" s="49" t="s">
        <v>920</v>
      </c>
      <c r="E4447" s="49" t="s">
        <v>9283</v>
      </c>
      <c r="F4447" s="49" t="s">
        <v>920</v>
      </c>
      <c r="G4447" s="49">
        <v>68773</v>
      </c>
      <c r="H4447" s="49" t="s">
        <v>453</v>
      </c>
      <c r="I4447" s="50">
        <v>12030</v>
      </c>
      <c r="J4447" s="50">
        <v>268773000118</v>
      </c>
      <c r="K4447" s="49" t="s">
        <v>9285</v>
      </c>
      <c r="L4447" s="51">
        <v>247</v>
      </c>
      <c r="M4447" s="52">
        <v>29448136</v>
      </c>
      <c r="N4447" s="52">
        <v>0</v>
      </c>
      <c r="O4447" s="52">
        <v>27777321</v>
      </c>
      <c r="P4447" s="52">
        <v>6660438</v>
      </c>
      <c r="Q4447" s="52">
        <v>29448136</v>
      </c>
      <c r="R4447" s="52">
        <v>34437759</v>
      </c>
      <c r="S4447" s="52">
        <v>63885895</v>
      </c>
      <c r="T4447" s="70" t="s">
        <v>10556</v>
      </c>
      <c r="U4447" s="70" t="s">
        <v>10560</v>
      </c>
    </row>
    <row r="4448" spans="1:21" x14ac:dyDescent="0.2">
      <c r="A4448" s="49" t="s">
        <v>4312</v>
      </c>
      <c r="B4448" s="49" t="s">
        <v>393</v>
      </c>
      <c r="C4448" s="50">
        <v>3806</v>
      </c>
      <c r="D4448" s="49" t="s">
        <v>902</v>
      </c>
      <c r="E4448" s="49" t="s">
        <v>8574</v>
      </c>
      <c r="F4448" s="49" t="s">
        <v>902</v>
      </c>
      <c r="G4448" s="49">
        <v>66001</v>
      </c>
      <c r="H4448" s="49" t="s">
        <v>903</v>
      </c>
      <c r="I4448" s="50">
        <v>1680</v>
      </c>
      <c r="J4448" s="50">
        <v>166001000875</v>
      </c>
      <c r="K4448" s="49" t="s">
        <v>8627</v>
      </c>
      <c r="L4448" s="51">
        <v>913</v>
      </c>
      <c r="M4448" s="52">
        <v>88859255</v>
      </c>
      <c r="N4448" s="52">
        <v>16693838</v>
      </c>
      <c r="O4448" s="52">
        <v>20596291</v>
      </c>
      <c r="P4448" s="52">
        <v>6660438</v>
      </c>
      <c r="Q4448" s="52">
        <v>105553093</v>
      </c>
      <c r="R4448" s="52">
        <v>27256729</v>
      </c>
      <c r="S4448" s="52">
        <v>132809822</v>
      </c>
      <c r="T4448" s="70" t="s">
        <v>10556</v>
      </c>
      <c r="U4448" s="70" t="s">
        <v>10560</v>
      </c>
    </row>
    <row r="4449" spans="1:21" x14ac:dyDescent="0.2">
      <c r="A4449" s="49" t="s">
        <v>2860</v>
      </c>
      <c r="B4449" s="49" t="s">
        <v>1188</v>
      </c>
      <c r="C4449" s="50">
        <v>3832</v>
      </c>
      <c r="D4449" s="49" t="s">
        <v>1186</v>
      </c>
      <c r="E4449" s="49" t="s">
        <v>10200</v>
      </c>
      <c r="F4449" s="49" t="s">
        <v>1186</v>
      </c>
      <c r="G4449" s="49">
        <v>99773</v>
      </c>
      <c r="H4449" s="49" t="s">
        <v>1191</v>
      </c>
      <c r="I4449" s="50">
        <v>15022</v>
      </c>
      <c r="J4449" s="50">
        <v>299572000040</v>
      </c>
      <c r="K4449" s="49" t="s">
        <v>10215</v>
      </c>
      <c r="L4449" s="51">
        <v>442</v>
      </c>
      <c r="M4449" s="52">
        <v>86268942</v>
      </c>
      <c r="N4449" s="52">
        <v>0</v>
      </c>
      <c r="O4449" s="52">
        <v>46320923</v>
      </c>
      <c r="P4449" s="52">
        <v>6660438</v>
      </c>
      <c r="Q4449" s="52">
        <v>86268942</v>
      </c>
      <c r="R4449" s="52">
        <v>52981361</v>
      </c>
      <c r="S4449" s="52">
        <v>139250303</v>
      </c>
      <c r="T4449" s="70" t="s">
        <v>10556</v>
      </c>
      <c r="U4449" s="70" t="s">
        <v>10560</v>
      </c>
    </row>
    <row r="4450" spans="1:21" x14ac:dyDescent="0.2">
      <c r="A4450" s="49" t="s">
        <v>5921</v>
      </c>
      <c r="B4450" s="49" t="s">
        <v>211</v>
      </c>
      <c r="C4450" s="50">
        <v>3783</v>
      </c>
      <c r="D4450" s="49" t="s">
        <v>498</v>
      </c>
      <c r="E4450" s="49" t="s">
        <v>7178</v>
      </c>
      <c r="F4450" s="49" t="s">
        <v>498</v>
      </c>
      <c r="G4450" s="49">
        <v>23417</v>
      </c>
      <c r="H4450" s="49" t="s">
        <v>499</v>
      </c>
      <c r="I4450" s="50">
        <v>16257</v>
      </c>
      <c r="J4450" s="50">
        <v>223417002056</v>
      </c>
      <c r="K4450" s="49" t="s">
        <v>7180</v>
      </c>
      <c r="L4450" s="51">
        <v>220</v>
      </c>
      <c r="M4450" s="52">
        <v>32152113</v>
      </c>
      <c r="N4450" s="52">
        <v>0</v>
      </c>
      <c r="O4450" s="52">
        <v>32424089</v>
      </c>
      <c r="P4450" s="52">
        <v>6660438</v>
      </c>
      <c r="Q4450" s="52">
        <v>32152113</v>
      </c>
      <c r="R4450" s="52">
        <v>39084527</v>
      </c>
      <c r="S4450" s="52">
        <v>71236640</v>
      </c>
      <c r="T4450" s="70" t="s">
        <v>10556</v>
      </c>
      <c r="U4450" s="70" t="s">
        <v>10560</v>
      </c>
    </row>
    <row r="4451" spans="1:21" x14ac:dyDescent="0.2">
      <c r="A4451" s="49" t="s">
        <v>2245</v>
      </c>
      <c r="B4451" s="49" t="s">
        <v>36</v>
      </c>
      <c r="C4451" s="50">
        <v>3758</v>
      </c>
      <c r="D4451" s="49" t="s">
        <v>37</v>
      </c>
      <c r="E4451" s="49" t="s">
        <v>2342</v>
      </c>
      <c r="F4451" s="49" t="s">
        <v>37</v>
      </c>
      <c r="G4451" s="49">
        <v>5107</v>
      </c>
      <c r="H4451" s="49" t="s">
        <v>60</v>
      </c>
      <c r="I4451" s="50">
        <v>3599</v>
      </c>
      <c r="J4451" s="50">
        <v>105107000166</v>
      </c>
      <c r="K4451" s="49" t="s">
        <v>2344</v>
      </c>
      <c r="L4451" s="51">
        <v>906</v>
      </c>
      <c r="M4451" s="52">
        <v>108177040</v>
      </c>
      <c r="N4451" s="52">
        <v>0</v>
      </c>
      <c r="O4451" s="52">
        <v>30435463</v>
      </c>
      <c r="P4451" s="52">
        <v>6660438</v>
      </c>
      <c r="Q4451" s="52">
        <v>108177040</v>
      </c>
      <c r="R4451" s="52">
        <v>37095901</v>
      </c>
      <c r="S4451" s="52">
        <v>145272941</v>
      </c>
      <c r="T4451" s="70" t="s">
        <v>10556</v>
      </c>
      <c r="U4451" s="70" t="s">
        <v>10560</v>
      </c>
    </row>
    <row r="4452" spans="1:21" x14ac:dyDescent="0.2">
      <c r="A4452" s="49" t="s">
        <v>2245</v>
      </c>
      <c r="B4452" s="49" t="s">
        <v>36</v>
      </c>
      <c r="C4452" s="50">
        <v>3759</v>
      </c>
      <c r="D4452" s="49" t="s">
        <v>34</v>
      </c>
      <c r="E4452" s="49" t="s">
        <v>7491</v>
      </c>
      <c r="F4452" s="49" t="s">
        <v>34</v>
      </c>
      <c r="G4452" s="49">
        <v>5001</v>
      </c>
      <c r="H4452" s="49" t="s">
        <v>35</v>
      </c>
      <c r="I4452" s="50">
        <v>9538</v>
      </c>
      <c r="J4452" s="50">
        <v>105001001023</v>
      </c>
      <c r="K4452" s="49" t="s">
        <v>6040</v>
      </c>
      <c r="L4452" s="51">
        <v>906</v>
      </c>
      <c r="M4452" s="52">
        <v>84797255</v>
      </c>
      <c r="N4452" s="52">
        <v>1967124</v>
      </c>
      <c r="O4452" s="52">
        <v>20461051</v>
      </c>
      <c r="P4452" s="52">
        <v>6660438</v>
      </c>
      <c r="Q4452" s="52">
        <v>86764379</v>
      </c>
      <c r="R4452" s="52">
        <v>27121489</v>
      </c>
      <c r="S4452" s="52">
        <v>113885868</v>
      </c>
      <c r="T4452" s="70" t="s">
        <v>10556</v>
      </c>
      <c r="U4452" s="70" t="s">
        <v>10560</v>
      </c>
    </row>
    <row r="4453" spans="1:21" x14ac:dyDescent="0.2">
      <c r="A4453" s="49" t="s">
        <v>5921</v>
      </c>
      <c r="B4453" s="49" t="s">
        <v>211</v>
      </c>
      <c r="C4453" s="50">
        <v>3781</v>
      </c>
      <c r="D4453" s="49" t="s">
        <v>489</v>
      </c>
      <c r="E4453" s="49" t="s">
        <v>6033</v>
      </c>
      <c r="F4453" s="49" t="s">
        <v>489</v>
      </c>
      <c r="G4453" s="49">
        <v>23555</v>
      </c>
      <c r="H4453" s="49" t="s">
        <v>504</v>
      </c>
      <c r="I4453" s="50">
        <v>14777</v>
      </c>
      <c r="J4453" s="50">
        <v>223555000901</v>
      </c>
      <c r="K4453" s="49" t="s">
        <v>6040</v>
      </c>
      <c r="L4453" s="51">
        <v>330</v>
      </c>
      <c r="M4453" s="52">
        <v>49154380</v>
      </c>
      <c r="N4453" s="52">
        <v>0</v>
      </c>
      <c r="O4453" s="52">
        <v>32347360</v>
      </c>
      <c r="P4453" s="52">
        <v>6660438</v>
      </c>
      <c r="Q4453" s="52">
        <v>49154380</v>
      </c>
      <c r="R4453" s="52">
        <v>39007798</v>
      </c>
      <c r="S4453" s="52">
        <v>88162178</v>
      </c>
      <c r="T4453" s="70" t="s">
        <v>10556</v>
      </c>
      <c r="U4453" s="70" t="s">
        <v>10560</v>
      </c>
    </row>
    <row r="4454" spans="1:21" x14ac:dyDescent="0.2">
      <c r="A4454" s="49" t="s">
        <v>6798</v>
      </c>
      <c r="B4454" s="49" t="s">
        <v>674</v>
      </c>
      <c r="C4454" s="50">
        <v>3790</v>
      </c>
      <c r="D4454" s="49" t="s">
        <v>675</v>
      </c>
      <c r="E4454" s="49" t="s">
        <v>6932</v>
      </c>
      <c r="F4454" s="49" t="s">
        <v>675</v>
      </c>
      <c r="G4454" s="49">
        <v>41791</v>
      </c>
      <c r="H4454" s="49" t="s">
        <v>704</v>
      </c>
      <c r="I4454" s="50">
        <v>7107</v>
      </c>
      <c r="J4454" s="50">
        <v>241791000821</v>
      </c>
      <c r="K4454" s="49" t="s">
        <v>6040</v>
      </c>
      <c r="L4454" s="51">
        <v>390</v>
      </c>
      <c r="M4454" s="52">
        <v>46564228</v>
      </c>
      <c r="N4454" s="52">
        <v>0</v>
      </c>
      <c r="O4454" s="52">
        <v>27335943</v>
      </c>
      <c r="P4454" s="52">
        <v>6660438</v>
      </c>
      <c r="Q4454" s="52">
        <v>46564228</v>
      </c>
      <c r="R4454" s="52">
        <v>33996381</v>
      </c>
      <c r="S4454" s="52">
        <v>80560609</v>
      </c>
      <c r="T4454" s="70" t="s">
        <v>10556</v>
      </c>
      <c r="U4454" s="70" t="s">
        <v>10560</v>
      </c>
    </row>
    <row r="4455" spans="1:21" x14ac:dyDescent="0.2">
      <c r="A4455" s="49" t="s">
        <v>4656</v>
      </c>
      <c r="B4455" s="49" t="s">
        <v>403</v>
      </c>
      <c r="C4455" s="50">
        <v>3776</v>
      </c>
      <c r="D4455" s="49" t="s">
        <v>401</v>
      </c>
      <c r="E4455" s="49" t="s">
        <v>6661</v>
      </c>
      <c r="F4455" s="49" t="s">
        <v>401</v>
      </c>
      <c r="G4455" s="49">
        <v>18001</v>
      </c>
      <c r="H4455" s="49" t="s">
        <v>402</v>
      </c>
      <c r="I4455" s="50">
        <v>1712</v>
      </c>
      <c r="J4455" s="50">
        <v>183001000826</v>
      </c>
      <c r="K4455" s="49" t="s">
        <v>6040</v>
      </c>
      <c r="L4455" s="51">
        <v>1413</v>
      </c>
      <c r="M4455" s="52">
        <v>145846446</v>
      </c>
      <c r="N4455" s="52">
        <v>6812525</v>
      </c>
      <c r="O4455" s="52">
        <v>27569112</v>
      </c>
      <c r="P4455" s="52">
        <v>6660438</v>
      </c>
      <c r="Q4455" s="52">
        <v>152658971</v>
      </c>
      <c r="R4455" s="52">
        <v>34229550</v>
      </c>
      <c r="S4455" s="52">
        <v>186888521</v>
      </c>
      <c r="T4455" s="70" t="s">
        <v>10556</v>
      </c>
      <c r="U4455" s="70" t="s">
        <v>10560</v>
      </c>
    </row>
    <row r="4456" spans="1:21" x14ac:dyDescent="0.2">
      <c r="A4456" s="49" t="s">
        <v>7676</v>
      </c>
      <c r="B4456" s="49" t="s">
        <v>763</v>
      </c>
      <c r="C4456" s="50">
        <v>3797</v>
      </c>
      <c r="D4456" s="49" t="s">
        <v>761</v>
      </c>
      <c r="E4456" s="49" t="s">
        <v>10237</v>
      </c>
      <c r="F4456" s="49" t="s">
        <v>761</v>
      </c>
      <c r="G4456" s="49">
        <v>50001</v>
      </c>
      <c r="H4456" s="49" t="s">
        <v>762</v>
      </c>
      <c r="I4456" s="50">
        <v>7663</v>
      </c>
      <c r="J4456" s="50">
        <v>150001005814</v>
      </c>
      <c r="K4456" s="49" t="s">
        <v>10238</v>
      </c>
      <c r="L4456" s="51">
        <v>1032</v>
      </c>
      <c r="M4456" s="52">
        <v>112354592</v>
      </c>
      <c r="N4456" s="52">
        <v>10242665</v>
      </c>
      <c r="O4456" s="52">
        <v>20700153</v>
      </c>
      <c r="P4456" s="52">
        <v>6660438</v>
      </c>
      <c r="Q4456" s="52">
        <v>122597257</v>
      </c>
      <c r="R4456" s="52">
        <v>27360591</v>
      </c>
      <c r="S4456" s="52">
        <v>149957848</v>
      </c>
      <c r="T4456" s="70" t="s">
        <v>10556</v>
      </c>
      <c r="U4456" s="70" t="s">
        <v>10560</v>
      </c>
    </row>
    <row r="4457" spans="1:21" x14ac:dyDescent="0.2">
      <c r="A4457" s="49" t="s">
        <v>2976</v>
      </c>
      <c r="B4457" s="49" t="s">
        <v>171</v>
      </c>
      <c r="C4457" s="50">
        <v>3765</v>
      </c>
      <c r="D4457" s="49" t="s">
        <v>191</v>
      </c>
      <c r="E4457" s="49" t="s">
        <v>9369</v>
      </c>
      <c r="F4457" s="49" t="s">
        <v>191</v>
      </c>
      <c r="G4457" s="49">
        <v>8758</v>
      </c>
      <c r="H4457" s="49" t="s">
        <v>192</v>
      </c>
      <c r="I4457" s="50">
        <v>3204</v>
      </c>
      <c r="J4457" s="50">
        <v>108758000091</v>
      </c>
      <c r="K4457" s="49" t="s">
        <v>9376</v>
      </c>
      <c r="L4457" s="51">
        <v>634</v>
      </c>
      <c r="M4457" s="52">
        <v>61316756</v>
      </c>
      <c r="N4457" s="52">
        <v>2056914</v>
      </c>
      <c r="O4457" s="52">
        <v>21044651</v>
      </c>
      <c r="P4457" s="52">
        <v>6660438</v>
      </c>
      <c r="Q4457" s="52">
        <v>63373670</v>
      </c>
      <c r="R4457" s="52">
        <v>27705089</v>
      </c>
      <c r="S4457" s="52">
        <v>91078759</v>
      </c>
      <c r="T4457" s="70" t="s">
        <v>10556</v>
      </c>
      <c r="U4457" s="70" t="s">
        <v>10560</v>
      </c>
    </row>
    <row r="4458" spans="1:21" x14ac:dyDescent="0.2">
      <c r="A4458" s="49" t="s">
        <v>2945</v>
      </c>
      <c r="B4458" s="49" t="s">
        <v>891</v>
      </c>
      <c r="C4458" s="50">
        <v>3803</v>
      </c>
      <c r="D4458" s="49" t="s">
        <v>892</v>
      </c>
      <c r="E4458" s="49" t="s">
        <v>8722</v>
      </c>
      <c r="F4458" s="49" t="s">
        <v>892</v>
      </c>
      <c r="G4458" s="49">
        <v>63130</v>
      </c>
      <c r="H4458" s="49" t="s">
        <v>893</v>
      </c>
      <c r="I4458" s="50">
        <v>15621</v>
      </c>
      <c r="J4458" s="50">
        <v>163130000718</v>
      </c>
      <c r="K4458" s="49" t="s">
        <v>2927</v>
      </c>
      <c r="L4458" s="51">
        <v>874</v>
      </c>
      <c r="M4458" s="52">
        <v>87503845</v>
      </c>
      <c r="N4458" s="52">
        <v>6397267</v>
      </c>
      <c r="O4458" s="52">
        <v>20882656</v>
      </c>
      <c r="P4458" s="52">
        <v>6660438</v>
      </c>
      <c r="Q4458" s="52">
        <v>93901112</v>
      </c>
      <c r="R4458" s="52">
        <v>27543094</v>
      </c>
      <c r="S4458" s="52">
        <v>121444206</v>
      </c>
      <c r="T4458" s="70" t="s">
        <v>10556</v>
      </c>
      <c r="U4458" s="70" t="s">
        <v>10560</v>
      </c>
    </row>
    <row r="4459" spans="1:21" x14ac:dyDescent="0.2">
      <c r="A4459" s="49" t="s">
        <v>4581</v>
      </c>
      <c r="B4459" s="49" t="s">
        <v>1025</v>
      </c>
      <c r="C4459" s="50">
        <v>3815</v>
      </c>
      <c r="D4459" s="49" t="s">
        <v>1026</v>
      </c>
      <c r="E4459" s="49" t="s">
        <v>9667</v>
      </c>
      <c r="F4459" s="49" t="s">
        <v>1026</v>
      </c>
      <c r="G4459" s="49">
        <v>73067</v>
      </c>
      <c r="H4459" s="49" t="s">
        <v>1032</v>
      </c>
      <c r="I4459" s="50">
        <v>22919</v>
      </c>
      <c r="J4459" s="50">
        <v>273067001482</v>
      </c>
      <c r="K4459" s="49" t="s">
        <v>2927</v>
      </c>
      <c r="L4459" s="51">
        <v>592</v>
      </c>
      <c r="M4459" s="52">
        <v>84229622</v>
      </c>
      <c r="N4459" s="52">
        <v>0</v>
      </c>
      <c r="O4459" s="52">
        <v>32776088</v>
      </c>
      <c r="P4459" s="52">
        <v>6660438</v>
      </c>
      <c r="Q4459" s="52">
        <v>84229622</v>
      </c>
      <c r="R4459" s="52">
        <v>39436526</v>
      </c>
      <c r="S4459" s="52">
        <v>123666148</v>
      </c>
      <c r="T4459" s="70" t="s">
        <v>10556</v>
      </c>
      <c r="U4459" s="70" t="s">
        <v>10560</v>
      </c>
    </row>
    <row r="4460" spans="1:21" x14ac:dyDescent="0.2">
      <c r="A4460" s="49" t="s">
        <v>2872</v>
      </c>
      <c r="B4460" s="49" t="s">
        <v>1073</v>
      </c>
      <c r="C4460" s="50">
        <v>3817</v>
      </c>
      <c r="D4460" s="49" t="s">
        <v>1074</v>
      </c>
      <c r="E4460" s="49" t="s">
        <v>10031</v>
      </c>
      <c r="F4460" s="49" t="s">
        <v>1074</v>
      </c>
      <c r="G4460" s="49">
        <v>76113</v>
      </c>
      <c r="H4460" s="49" t="s">
        <v>1082</v>
      </c>
      <c r="I4460" s="50">
        <v>5926</v>
      </c>
      <c r="J4460" s="50">
        <v>176113000652</v>
      </c>
      <c r="K4460" s="49" t="s">
        <v>2927</v>
      </c>
      <c r="L4460" s="51">
        <v>788</v>
      </c>
      <c r="M4460" s="52">
        <v>82082835</v>
      </c>
      <c r="N4460" s="52">
        <v>0</v>
      </c>
      <c r="O4460" s="52">
        <v>26524705</v>
      </c>
      <c r="P4460" s="52">
        <v>6660438</v>
      </c>
      <c r="Q4460" s="52">
        <v>82082835</v>
      </c>
      <c r="R4460" s="52">
        <v>33185143</v>
      </c>
      <c r="S4460" s="52">
        <v>115267978</v>
      </c>
      <c r="T4460" s="70" t="s">
        <v>10556</v>
      </c>
      <c r="U4460" s="70" t="s">
        <v>10560</v>
      </c>
    </row>
    <row r="4461" spans="1:21" x14ac:dyDescent="0.2">
      <c r="A4461" s="49" t="s">
        <v>7676</v>
      </c>
      <c r="B4461" s="49" t="s">
        <v>763</v>
      </c>
      <c r="C4461" s="50">
        <v>3797</v>
      </c>
      <c r="D4461" s="49" t="s">
        <v>761</v>
      </c>
      <c r="E4461" s="49" t="s">
        <v>10237</v>
      </c>
      <c r="F4461" s="49" t="s">
        <v>761</v>
      </c>
      <c r="G4461" s="49">
        <v>50001</v>
      </c>
      <c r="H4461" s="49" t="s">
        <v>762</v>
      </c>
      <c r="I4461" s="50">
        <v>11106</v>
      </c>
      <c r="J4461" s="50">
        <v>150001001118</v>
      </c>
      <c r="K4461" s="49" t="s">
        <v>2927</v>
      </c>
      <c r="L4461" s="51">
        <v>886</v>
      </c>
      <c r="M4461" s="52">
        <v>82059063</v>
      </c>
      <c r="N4461" s="52">
        <v>0</v>
      </c>
      <c r="O4461" s="52">
        <v>20700153</v>
      </c>
      <c r="P4461" s="52">
        <v>6660438</v>
      </c>
      <c r="Q4461" s="52">
        <v>82059063</v>
      </c>
      <c r="R4461" s="52">
        <v>27360591</v>
      </c>
      <c r="S4461" s="52">
        <v>109419654</v>
      </c>
      <c r="T4461" s="70" t="s">
        <v>10556</v>
      </c>
      <c r="U4461" s="70" t="s">
        <v>10560</v>
      </c>
    </row>
    <row r="4462" spans="1:21" x14ac:dyDescent="0.2">
      <c r="A4462" s="49" t="s">
        <v>5921</v>
      </c>
      <c r="B4462" s="49" t="s">
        <v>211</v>
      </c>
      <c r="C4462" s="50">
        <v>3781</v>
      </c>
      <c r="D4462" s="49" t="s">
        <v>489</v>
      </c>
      <c r="E4462" s="49" t="s">
        <v>6000</v>
      </c>
      <c r="F4462" s="49" t="s">
        <v>489</v>
      </c>
      <c r="G4462" s="49">
        <v>23419</v>
      </c>
      <c r="H4462" s="49" t="s">
        <v>500</v>
      </c>
      <c r="I4462" s="50">
        <v>20802</v>
      </c>
      <c r="J4462" s="50">
        <v>223419001154</v>
      </c>
      <c r="K4462" s="49" t="s">
        <v>2927</v>
      </c>
      <c r="L4462" s="51">
        <v>338</v>
      </c>
      <c r="M4462" s="52">
        <v>67825120</v>
      </c>
      <c r="N4462" s="52">
        <v>13565024</v>
      </c>
      <c r="O4462" s="52">
        <v>42031343</v>
      </c>
      <c r="P4462" s="52">
        <v>6660438</v>
      </c>
      <c r="Q4462" s="52">
        <v>81390144</v>
      </c>
      <c r="R4462" s="52">
        <v>48691781</v>
      </c>
      <c r="S4462" s="52">
        <v>130081925</v>
      </c>
      <c r="T4462" s="70" t="s">
        <v>10556</v>
      </c>
      <c r="U4462" s="70" t="s">
        <v>10560</v>
      </c>
    </row>
    <row r="4463" spans="1:21" x14ac:dyDescent="0.2">
      <c r="A4463" s="49" t="s">
        <v>4909</v>
      </c>
      <c r="B4463" s="49" t="s">
        <v>1126</v>
      </c>
      <c r="C4463" s="50">
        <v>3825</v>
      </c>
      <c r="D4463" s="49" t="s">
        <v>1127</v>
      </c>
      <c r="E4463" s="49" t="s">
        <v>4938</v>
      </c>
      <c r="F4463" s="49" t="s">
        <v>1127</v>
      </c>
      <c r="G4463" s="49">
        <v>85225</v>
      </c>
      <c r="H4463" s="49" t="s">
        <v>1134</v>
      </c>
      <c r="I4463" s="50">
        <v>114894</v>
      </c>
      <c r="J4463" s="50">
        <v>285225000462</v>
      </c>
      <c r="K4463" s="49" t="s">
        <v>2927</v>
      </c>
      <c r="L4463" s="51">
        <v>494</v>
      </c>
      <c r="M4463" s="52">
        <v>71068536</v>
      </c>
      <c r="N4463" s="52">
        <v>2815759</v>
      </c>
      <c r="O4463" s="52">
        <v>32587536</v>
      </c>
      <c r="P4463" s="52">
        <v>6660438</v>
      </c>
      <c r="Q4463" s="52">
        <v>73884295</v>
      </c>
      <c r="R4463" s="52">
        <v>39247974</v>
      </c>
      <c r="S4463" s="52">
        <v>113132269</v>
      </c>
      <c r="T4463" s="70" t="s">
        <v>10556</v>
      </c>
      <c r="U4463" s="70" t="s">
        <v>10560</v>
      </c>
    </row>
    <row r="4464" spans="1:21" x14ac:dyDescent="0.2">
      <c r="A4464" s="49" t="s">
        <v>2872</v>
      </c>
      <c r="B4464" s="49" t="s">
        <v>1073</v>
      </c>
      <c r="C4464" s="50">
        <v>3817</v>
      </c>
      <c r="D4464" s="49" t="s">
        <v>1074</v>
      </c>
      <c r="E4464" s="49" t="s">
        <v>10136</v>
      </c>
      <c r="F4464" s="49" t="s">
        <v>1074</v>
      </c>
      <c r="G4464" s="49">
        <v>76895</v>
      </c>
      <c r="H4464" s="49" t="s">
        <v>1115</v>
      </c>
      <c r="I4464" s="50">
        <v>5835</v>
      </c>
      <c r="J4464" s="50">
        <v>176895000044</v>
      </c>
      <c r="K4464" s="49" t="s">
        <v>2927</v>
      </c>
      <c r="L4464" s="51">
        <v>556</v>
      </c>
      <c r="M4464" s="52">
        <v>63637790</v>
      </c>
      <c r="N4464" s="52">
        <v>0</v>
      </c>
      <c r="O4464" s="52">
        <v>25406958</v>
      </c>
      <c r="P4464" s="52">
        <v>6660438</v>
      </c>
      <c r="Q4464" s="52">
        <v>63637790</v>
      </c>
      <c r="R4464" s="52">
        <v>32067396</v>
      </c>
      <c r="S4464" s="52">
        <v>95705186</v>
      </c>
      <c r="T4464" s="70" t="s">
        <v>10556</v>
      </c>
      <c r="U4464" s="70" t="s">
        <v>10560</v>
      </c>
    </row>
    <row r="4465" spans="1:21" x14ac:dyDescent="0.2">
      <c r="A4465" s="49" t="s">
        <v>4909</v>
      </c>
      <c r="B4465" s="49" t="s">
        <v>1126</v>
      </c>
      <c r="C4465" s="50">
        <v>3825</v>
      </c>
      <c r="D4465" s="49" t="s">
        <v>1127</v>
      </c>
      <c r="E4465" s="49" t="s">
        <v>4954</v>
      </c>
      <c r="F4465" s="49" t="s">
        <v>1127</v>
      </c>
      <c r="G4465" s="49">
        <v>85263</v>
      </c>
      <c r="H4465" s="49" t="s">
        <v>1137</v>
      </c>
      <c r="I4465" s="50">
        <v>14719</v>
      </c>
      <c r="J4465" s="50">
        <v>285263000298</v>
      </c>
      <c r="K4465" s="49" t="s">
        <v>2927</v>
      </c>
      <c r="L4465" s="51">
        <v>377</v>
      </c>
      <c r="M4465" s="52">
        <v>52905178</v>
      </c>
      <c r="N4465" s="52">
        <v>8075865</v>
      </c>
      <c r="O4465" s="52">
        <v>30797334</v>
      </c>
      <c r="P4465" s="52">
        <v>13320876</v>
      </c>
      <c r="Q4465" s="52">
        <v>60981043</v>
      </c>
      <c r="R4465" s="52">
        <v>44118210</v>
      </c>
      <c r="S4465" s="52">
        <v>105099253</v>
      </c>
      <c r="T4465" s="70" t="s">
        <v>10556</v>
      </c>
      <c r="U4465" s="70" t="s">
        <v>10560</v>
      </c>
    </row>
    <row r="4466" spans="1:21" x14ac:dyDescent="0.2">
      <c r="A4466" s="49" t="s">
        <v>2945</v>
      </c>
      <c r="B4466" s="49" t="s">
        <v>891</v>
      </c>
      <c r="C4466" s="50">
        <v>3803</v>
      </c>
      <c r="D4466" s="49" t="s">
        <v>892</v>
      </c>
      <c r="E4466" s="49" t="s">
        <v>8742</v>
      </c>
      <c r="F4466" s="49" t="s">
        <v>892</v>
      </c>
      <c r="G4466" s="49">
        <v>63401</v>
      </c>
      <c r="H4466" s="49" t="s">
        <v>897</v>
      </c>
      <c r="I4466" s="50">
        <v>15637</v>
      </c>
      <c r="J4466" s="50">
        <v>163401000026</v>
      </c>
      <c r="K4466" s="49" t="s">
        <v>2927</v>
      </c>
      <c r="L4466" s="51">
        <v>507</v>
      </c>
      <c r="M4466" s="52">
        <v>48582700</v>
      </c>
      <c r="N4466" s="52">
        <v>9716540</v>
      </c>
      <c r="O4466" s="52">
        <v>21504244</v>
      </c>
      <c r="P4466" s="52">
        <v>6660438</v>
      </c>
      <c r="Q4466" s="52">
        <v>58299240</v>
      </c>
      <c r="R4466" s="52">
        <v>28164682</v>
      </c>
      <c r="S4466" s="52">
        <v>86463922</v>
      </c>
      <c r="T4466" s="70" t="s">
        <v>10556</v>
      </c>
      <c r="U4466" s="70" t="s">
        <v>10560</v>
      </c>
    </row>
    <row r="4467" spans="1:21" x14ac:dyDescent="0.2">
      <c r="A4467" s="49" t="s">
        <v>7676</v>
      </c>
      <c r="B4467" s="49" t="s">
        <v>763</v>
      </c>
      <c r="C4467" s="50">
        <v>3796</v>
      </c>
      <c r="D4467" s="49" t="s">
        <v>764</v>
      </c>
      <c r="E4467" s="49" t="s">
        <v>7707</v>
      </c>
      <c r="F4467" s="49" t="s">
        <v>764</v>
      </c>
      <c r="G4467" s="49">
        <v>50287</v>
      </c>
      <c r="H4467" s="49" t="s">
        <v>774</v>
      </c>
      <c r="I4467" s="50">
        <v>16095</v>
      </c>
      <c r="J4467" s="50">
        <v>250287000401</v>
      </c>
      <c r="K4467" s="49" t="s">
        <v>2927</v>
      </c>
      <c r="L4467" s="51">
        <v>440</v>
      </c>
      <c r="M4467" s="52">
        <v>55560755</v>
      </c>
      <c r="N4467" s="52">
        <v>0</v>
      </c>
      <c r="O4467" s="52">
        <v>28384802</v>
      </c>
      <c r="P4467" s="52">
        <v>6660438</v>
      </c>
      <c r="Q4467" s="52">
        <v>55560755</v>
      </c>
      <c r="R4467" s="52">
        <v>35045240</v>
      </c>
      <c r="S4467" s="52">
        <v>90605995</v>
      </c>
      <c r="T4467" s="70" t="s">
        <v>10556</v>
      </c>
      <c r="U4467" s="70" t="s">
        <v>10560</v>
      </c>
    </row>
    <row r="4468" spans="1:21" x14ac:dyDescent="0.2">
      <c r="A4468" s="49" t="s">
        <v>5921</v>
      </c>
      <c r="B4468" s="49" t="s">
        <v>211</v>
      </c>
      <c r="C4468" s="50">
        <v>3781</v>
      </c>
      <c r="D4468" s="49" t="s">
        <v>489</v>
      </c>
      <c r="E4468" s="49" t="s">
        <v>6125</v>
      </c>
      <c r="F4468" s="49" t="s">
        <v>489</v>
      </c>
      <c r="G4468" s="49">
        <v>23686</v>
      </c>
      <c r="H4468" s="49" t="s">
        <v>515</v>
      </c>
      <c r="I4468" s="50">
        <v>128009</v>
      </c>
      <c r="J4468" s="50">
        <v>223686000698</v>
      </c>
      <c r="K4468" s="49" t="s">
        <v>2927</v>
      </c>
      <c r="L4468" s="51">
        <v>240</v>
      </c>
      <c r="M4468" s="52">
        <v>35572367</v>
      </c>
      <c r="N4468" s="52">
        <v>7114473</v>
      </c>
      <c r="O4468" s="52">
        <v>33393062</v>
      </c>
      <c r="P4468" s="52">
        <v>6660438</v>
      </c>
      <c r="Q4468" s="52">
        <v>42686840</v>
      </c>
      <c r="R4468" s="52">
        <v>40053500</v>
      </c>
      <c r="S4468" s="52">
        <v>82740340</v>
      </c>
      <c r="T4468" s="70" t="s">
        <v>10556</v>
      </c>
      <c r="U4468" s="70" t="s">
        <v>10560</v>
      </c>
    </row>
    <row r="4469" spans="1:21" x14ac:dyDescent="0.2">
      <c r="A4469" s="49" t="s">
        <v>4909</v>
      </c>
      <c r="B4469" s="49" t="s">
        <v>1126</v>
      </c>
      <c r="C4469" s="50">
        <v>3825</v>
      </c>
      <c r="D4469" s="49" t="s">
        <v>1127</v>
      </c>
      <c r="E4469" s="49" t="s">
        <v>4960</v>
      </c>
      <c r="F4469" s="49" t="s">
        <v>1127</v>
      </c>
      <c r="G4469" s="49">
        <v>85315</v>
      </c>
      <c r="H4469" s="49" t="s">
        <v>1139</v>
      </c>
      <c r="I4469" s="50">
        <v>14474</v>
      </c>
      <c r="J4469" s="50">
        <v>185315000084</v>
      </c>
      <c r="K4469" s="49" t="s">
        <v>2927</v>
      </c>
      <c r="L4469" s="51">
        <v>272</v>
      </c>
      <c r="M4469" s="52">
        <v>33162799</v>
      </c>
      <c r="N4469" s="52">
        <v>6632560</v>
      </c>
      <c r="O4469" s="52">
        <v>31695289</v>
      </c>
      <c r="P4469" s="52">
        <v>6660438</v>
      </c>
      <c r="Q4469" s="52">
        <v>39795359</v>
      </c>
      <c r="R4469" s="52">
        <v>38355727</v>
      </c>
      <c r="S4469" s="52">
        <v>78151086</v>
      </c>
      <c r="T4469" s="70" t="s">
        <v>10556</v>
      </c>
      <c r="U4469" s="70" t="s">
        <v>10560</v>
      </c>
    </row>
    <row r="4470" spans="1:21" x14ac:dyDescent="0.2">
      <c r="A4470" s="49" t="s">
        <v>4413</v>
      </c>
      <c r="B4470" s="49" t="s">
        <v>64</v>
      </c>
      <c r="C4470" s="50">
        <v>3773</v>
      </c>
      <c r="D4470" s="49" t="s">
        <v>374</v>
      </c>
      <c r="E4470" s="49" t="s">
        <v>4452</v>
      </c>
      <c r="F4470" s="49" t="s">
        <v>374</v>
      </c>
      <c r="G4470" s="49">
        <v>17272</v>
      </c>
      <c r="H4470" s="49" t="s">
        <v>380</v>
      </c>
      <c r="I4470" s="50">
        <v>17415</v>
      </c>
      <c r="J4470" s="50">
        <v>217272000131</v>
      </c>
      <c r="K4470" s="49" t="s">
        <v>2927</v>
      </c>
      <c r="L4470" s="51">
        <v>250</v>
      </c>
      <c r="M4470" s="52">
        <v>28818612</v>
      </c>
      <c r="N4470" s="52">
        <v>5763722</v>
      </c>
      <c r="O4470" s="52">
        <v>26628783</v>
      </c>
      <c r="P4470" s="52">
        <v>6660438</v>
      </c>
      <c r="Q4470" s="52">
        <v>34582334</v>
      </c>
      <c r="R4470" s="52">
        <v>33289221</v>
      </c>
      <c r="S4470" s="52">
        <v>67871555</v>
      </c>
      <c r="T4470" s="70" t="s">
        <v>10556</v>
      </c>
      <c r="U4470" s="70" t="s">
        <v>10560</v>
      </c>
    </row>
    <row r="4471" spans="1:21" x14ac:dyDescent="0.2">
      <c r="A4471" s="49" t="s">
        <v>2872</v>
      </c>
      <c r="B4471" s="49" t="s">
        <v>1073</v>
      </c>
      <c r="C4471" s="50">
        <v>3817</v>
      </c>
      <c r="D4471" s="49" t="s">
        <v>1074</v>
      </c>
      <c r="E4471" s="49" t="s">
        <v>10095</v>
      </c>
      <c r="F4471" s="49" t="s">
        <v>1074</v>
      </c>
      <c r="G4471" s="49">
        <v>76563</v>
      </c>
      <c r="H4471" s="49" t="s">
        <v>1101</v>
      </c>
      <c r="I4471" s="50">
        <v>5524</v>
      </c>
      <c r="J4471" s="50">
        <v>276563000231</v>
      </c>
      <c r="K4471" s="49" t="s">
        <v>2927</v>
      </c>
      <c r="L4471" s="51">
        <v>233</v>
      </c>
      <c r="M4471" s="52">
        <v>28975483</v>
      </c>
      <c r="N4471" s="52">
        <v>0</v>
      </c>
      <c r="O4471" s="52">
        <v>26507496</v>
      </c>
      <c r="P4471" s="52">
        <v>6660438</v>
      </c>
      <c r="Q4471" s="52">
        <v>28975483</v>
      </c>
      <c r="R4471" s="52">
        <v>33167934</v>
      </c>
      <c r="S4471" s="52">
        <v>62143417</v>
      </c>
      <c r="T4471" s="70" t="s">
        <v>10556</v>
      </c>
      <c r="U4471" s="70" t="s">
        <v>10560</v>
      </c>
    </row>
    <row r="4472" spans="1:21" x14ac:dyDescent="0.2">
      <c r="A4472" s="49" t="s">
        <v>5650</v>
      </c>
      <c r="B4472" s="49" t="s">
        <v>521</v>
      </c>
      <c r="C4472" s="50">
        <v>10857</v>
      </c>
      <c r="D4472" s="49" t="s">
        <v>579</v>
      </c>
      <c r="E4472" s="49" t="s">
        <v>7849</v>
      </c>
      <c r="F4472" s="49" t="s">
        <v>579</v>
      </c>
      <c r="G4472" s="49">
        <v>25473</v>
      </c>
      <c r="H4472" s="49" t="s">
        <v>580</v>
      </c>
      <c r="I4472" s="50">
        <v>14025</v>
      </c>
      <c r="J4472" s="50">
        <v>125473000137</v>
      </c>
      <c r="K4472" s="49" t="s">
        <v>2927</v>
      </c>
      <c r="L4472" s="51">
        <v>2158</v>
      </c>
      <c r="M4472" s="52">
        <v>202175718</v>
      </c>
      <c r="N4472" s="52">
        <v>19284205</v>
      </c>
      <c r="O4472" s="52">
        <v>20090609</v>
      </c>
      <c r="P4472" s="52">
        <v>6660438</v>
      </c>
      <c r="Q4472" s="52">
        <v>221459923</v>
      </c>
      <c r="R4472" s="52">
        <v>26751047</v>
      </c>
      <c r="S4472" s="52">
        <v>248210970</v>
      </c>
      <c r="T4472" s="70" t="s">
        <v>10556</v>
      </c>
      <c r="U4472" s="70" t="s">
        <v>10560</v>
      </c>
    </row>
    <row r="4473" spans="1:21" x14ac:dyDescent="0.2">
      <c r="A4473" s="49" t="s">
        <v>4581</v>
      </c>
      <c r="B4473" s="49" t="s">
        <v>1025</v>
      </c>
      <c r="C4473" s="50">
        <v>3815</v>
      </c>
      <c r="D4473" s="49" t="s">
        <v>1026</v>
      </c>
      <c r="E4473" s="49" t="s">
        <v>9678</v>
      </c>
      <c r="F4473" s="49" t="s">
        <v>1026</v>
      </c>
      <c r="G4473" s="49">
        <v>73152</v>
      </c>
      <c r="H4473" s="49" t="s">
        <v>1035</v>
      </c>
      <c r="I4473" s="50">
        <v>5964</v>
      </c>
      <c r="J4473" s="50">
        <v>273152000142</v>
      </c>
      <c r="K4473" s="49" t="s">
        <v>2927</v>
      </c>
      <c r="L4473" s="51">
        <v>152</v>
      </c>
      <c r="M4473" s="52">
        <v>18929064</v>
      </c>
      <c r="N4473" s="52">
        <v>0</v>
      </c>
      <c r="O4473" s="52">
        <v>27669939</v>
      </c>
      <c r="P4473" s="52">
        <v>6660438</v>
      </c>
      <c r="Q4473" s="52">
        <v>18929064</v>
      </c>
      <c r="R4473" s="52">
        <v>34330377</v>
      </c>
      <c r="S4473" s="52">
        <v>53259441</v>
      </c>
      <c r="T4473" s="70" t="s">
        <v>10556</v>
      </c>
      <c r="U4473" s="70" t="s">
        <v>10560</v>
      </c>
    </row>
    <row r="4474" spans="1:21" x14ac:dyDescent="0.2">
      <c r="A4474" s="49" t="s">
        <v>4581</v>
      </c>
      <c r="B4474" s="49" t="s">
        <v>1025</v>
      </c>
      <c r="C4474" s="50">
        <v>3815</v>
      </c>
      <c r="D4474" s="49" t="s">
        <v>1026</v>
      </c>
      <c r="E4474" s="49" t="s">
        <v>9787</v>
      </c>
      <c r="F4474" s="49" t="s">
        <v>1026</v>
      </c>
      <c r="G4474" s="49">
        <v>73555</v>
      </c>
      <c r="H4474" s="49" t="s">
        <v>1058</v>
      </c>
      <c r="I4474" s="50">
        <v>33010</v>
      </c>
      <c r="J4474" s="50">
        <v>273555000754</v>
      </c>
      <c r="K4474" s="49" t="s">
        <v>2927</v>
      </c>
      <c r="L4474" s="51">
        <v>1214</v>
      </c>
      <c r="M4474" s="52">
        <v>167500966</v>
      </c>
      <c r="N4474" s="52">
        <v>8477665</v>
      </c>
      <c r="O4474" s="52">
        <v>31667975</v>
      </c>
      <c r="P4474" s="52">
        <v>6660438</v>
      </c>
      <c r="Q4474" s="52">
        <v>175978631</v>
      </c>
      <c r="R4474" s="52">
        <v>38328413</v>
      </c>
      <c r="S4474" s="52">
        <v>214307044</v>
      </c>
      <c r="T4474" s="70" t="s">
        <v>10556</v>
      </c>
      <c r="U4474" s="70" t="s">
        <v>10560</v>
      </c>
    </row>
    <row r="4475" spans="1:21" x14ac:dyDescent="0.2">
      <c r="A4475" s="49" t="s">
        <v>3660</v>
      </c>
      <c r="B4475" s="49" t="s">
        <v>59</v>
      </c>
      <c r="C4475" s="50">
        <v>4910</v>
      </c>
      <c r="D4475" s="49" t="s">
        <v>199</v>
      </c>
      <c r="E4475" s="49" t="s">
        <v>4819</v>
      </c>
      <c r="F4475" s="49" t="s">
        <v>199</v>
      </c>
      <c r="G4475" s="49">
        <v>13001</v>
      </c>
      <c r="H4475" s="49" t="s">
        <v>200</v>
      </c>
      <c r="I4475" s="50">
        <v>25737</v>
      </c>
      <c r="J4475" s="50">
        <v>113001005544</v>
      </c>
      <c r="K4475" s="49" t="s">
        <v>2927</v>
      </c>
      <c r="L4475" s="51">
        <v>1300</v>
      </c>
      <c r="M4475" s="52">
        <v>128601800</v>
      </c>
      <c r="N4475" s="52">
        <v>0</v>
      </c>
      <c r="O4475" s="52">
        <v>21976481</v>
      </c>
      <c r="P4475" s="52">
        <v>26641753</v>
      </c>
      <c r="Q4475" s="52">
        <v>128601800</v>
      </c>
      <c r="R4475" s="52">
        <v>48618234</v>
      </c>
      <c r="S4475" s="52">
        <v>177220034</v>
      </c>
      <c r="T4475" s="70" t="s">
        <v>10556</v>
      </c>
      <c r="U4475" s="70" t="s">
        <v>10560</v>
      </c>
    </row>
    <row r="4476" spans="1:21" x14ac:dyDescent="0.2">
      <c r="A4476" s="49" t="s">
        <v>2875</v>
      </c>
      <c r="B4476" s="49" t="s">
        <v>1117</v>
      </c>
      <c r="C4476" s="50">
        <v>3824</v>
      </c>
      <c r="D4476" s="49" t="s">
        <v>1116</v>
      </c>
      <c r="E4476" s="49" t="s">
        <v>2918</v>
      </c>
      <c r="F4476" s="49" t="s">
        <v>1116</v>
      </c>
      <c r="G4476" s="49">
        <v>81736</v>
      </c>
      <c r="H4476" s="49" t="s">
        <v>1122</v>
      </c>
      <c r="I4476" s="50">
        <v>1921</v>
      </c>
      <c r="J4476" s="50">
        <v>281736002221</v>
      </c>
      <c r="K4476" s="49" t="s">
        <v>2927</v>
      </c>
      <c r="L4476" s="51">
        <v>605</v>
      </c>
      <c r="M4476" s="52">
        <v>83473473</v>
      </c>
      <c r="N4476" s="52">
        <v>16694695</v>
      </c>
      <c r="O4476" s="52">
        <v>31022935</v>
      </c>
      <c r="P4476" s="52">
        <v>6660438</v>
      </c>
      <c r="Q4476" s="52">
        <v>100168168</v>
      </c>
      <c r="R4476" s="52">
        <v>37683373</v>
      </c>
      <c r="S4476" s="52">
        <v>137851541</v>
      </c>
      <c r="T4476" s="70" t="s">
        <v>10556</v>
      </c>
      <c r="U4476" s="70" t="s">
        <v>10560</v>
      </c>
    </row>
    <row r="4477" spans="1:21" x14ac:dyDescent="0.2">
      <c r="A4477" s="49" t="s">
        <v>6766</v>
      </c>
      <c r="B4477" s="49" t="s">
        <v>1177</v>
      </c>
      <c r="C4477" s="50">
        <v>3830</v>
      </c>
      <c r="D4477" s="49" t="s">
        <v>1175</v>
      </c>
      <c r="E4477" s="49" t="s">
        <v>6771</v>
      </c>
      <c r="F4477" s="49" t="s">
        <v>1175</v>
      </c>
      <c r="G4477" s="49">
        <v>95025</v>
      </c>
      <c r="H4477" s="49" t="s">
        <v>1178</v>
      </c>
      <c r="I4477" s="50">
        <v>4468</v>
      </c>
      <c r="J4477" s="50">
        <v>295105000987</v>
      </c>
      <c r="K4477" s="49" t="s">
        <v>6774</v>
      </c>
      <c r="L4477" s="51">
        <v>223</v>
      </c>
      <c r="M4477" s="52">
        <v>31854801</v>
      </c>
      <c r="N4477" s="52">
        <v>4941418</v>
      </c>
      <c r="O4477" s="52">
        <v>32032897</v>
      </c>
      <c r="P4477" s="52">
        <v>6660438</v>
      </c>
      <c r="Q4477" s="52">
        <v>36796219</v>
      </c>
      <c r="R4477" s="52">
        <v>38693335</v>
      </c>
      <c r="S4477" s="52">
        <v>75489554</v>
      </c>
      <c r="T4477" s="70" t="s">
        <v>10556</v>
      </c>
      <c r="U4477" s="70" t="s">
        <v>10560</v>
      </c>
    </row>
    <row r="4478" spans="1:21" x14ac:dyDescent="0.2">
      <c r="A4478" s="49" t="s">
        <v>2976</v>
      </c>
      <c r="B4478" s="49" t="s">
        <v>171</v>
      </c>
      <c r="C4478" s="50">
        <v>3764</v>
      </c>
      <c r="D4478" s="49" t="s">
        <v>172</v>
      </c>
      <c r="E4478" s="49" t="s">
        <v>2994</v>
      </c>
      <c r="F4478" s="49" t="s">
        <v>172</v>
      </c>
      <c r="G4478" s="49">
        <v>8296</v>
      </c>
      <c r="H4478" s="49" t="s">
        <v>176</v>
      </c>
      <c r="I4478" s="50">
        <v>132088</v>
      </c>
      <c r="J4478" s="50">
        <v>208296000159</v>
      </c>
      <c r="K4478" s="49" t="s">
        <v>2996</v>
      </c>
      <c r="L4478" s="51">
        <v>237</v>
      </c>
      <c r="M4478" s="52">
        <v>28871946</v>
      </c>
      <c r="N4478" s="52">
        <v>0</v>
      </c>
      <c r="O4478" s="52">
        <v>27349035</v>
      </c>
      <c r="P4478" s="52">
        <v>6660438</v>
      </c>
      <c r="Q4478" s="52">
        <v>28871946</v>
      </c>
      <c r="R4478" s="52">
        <v>34009473</v>
      </c>
      <c r="S4478" s="52">
        <v>62881419</v>
      </c>
      <c r="T4478" s="70" t="s">
        <v>10556</v>
      </c>
      <c r="U4478" s="70" t="s">
        <v>10560</v>
      </c>
    </row>
    <row r="4479" spans="1:21" x14ac:dyDescent="0.2">
      <c r="A4479" s="49" t="s">
        <v>4909</v>
      </c>
      <c r="B4479" s="49" t="s">
        <v>1126</v>
      </c>
      <c r="C4479" s="50">
        <v>3825</v>
      </c>
      <c r="D4479" s="49" t="s">
        <v>1127</v>
      </c>
      <c r="E4479" s="49" t="s">
        <v>4917</v>
      </c>
      <c r="F4479" s="49" t="s">
        <v>1127</v>
      </c>
      <c r="G4479" s="49">
        <v>85125</v>
      </c>
      <c r="H4479" s="49" t="s">
        <v>1130</v>
      </c>
      <c r="I4479" s="50">
        <v>14076</v>
      </c>
      <c r="J4479" s="50">
        <v>185125000959</v>
      </c>
      <c r="K4479" s="49" t="s">
        <v>4924</v>
      </c>
      <c r="L4479" s="51">
        <v>773</v>
      </c>
      <c r="M4479" s="52">
        <v>92816817</v>
      </c>
      <c r="N4479" s="52">
        <v>0</v>
      </c>
      <c r="O4479" s="52">
        <v>32329665</v>
      </c>
      <c r="P4479" s="52">
        <v>6660438</v>
      </c>
      <c r="Q4479" s="52">
        <v>92816817</v>
      </c>
      <c r="R4479" s="52">
        <v>38990103</v>
      </c>
      <c r="S4479" s="52">
        <v>131806920</v>
      </c>
      <c r="T4479" s="70" t="s">
        <v>10556</v>
      </c>
      <c r="U4479" s="70" t="s">
        <v>10560</v>
      </c>
    </row>
    <row r="4480" spans="1:21" x14ac:dyDescent="0.2">
      <c r="A4480" s="49" t="s">
        <v>4413</v>
      </c>
      <c r="B4480" s="49" t="s">
        <v>64</v>
      </c>
      <c r="C4480" s="50">
        <v>3773</v>
      </c>
      <c r="D4480" s="49" t="s">
        <v>374</v>
      </c>
      <c r="E4480" s="49" t="s">
        <v>4480</v>
      </c>
      <c r="F4480" s="49" t="s">
        <v>374</v>
      </c>
      <c r="G4480" s="49">
        <v>17444</v>
      </c>
      <c r="H4480" s="49" t="s">
        <v>385</v>
      </c>
      <c r="I4480" s="50">
        <v>18222</v>
      </c>
      <c r="J4480" s="50">
        <v>217444000821</v>
      </c>
      <c r="K4480" s="49" t="s">
        <v>4484</v>
      </c>
      <c r="L4480" s="51">
        <v>326</v>
      </c>
      <c r="M4480" s="52">
        <v>42003181</v>
      </c>
      <c r="N4480" s="52">
        <v>8400636</v>
      </c>
      <c r="O4480" s="52">
        <v>27108368</v>
      </c>
      <c r="P4480" s="52">
        <v>6660438</v>
      </c>
      <c r="Q4480" s="52">
        <v>50403817</v>
      </c>
      <c r="R4480" s="52">
        <v>33768806</v>
      </c>
      <c r="S4480" s="52">
        <v>84172623</v>
      </c>
      <c r="T4480" s="70" t="s">
        <v>10556</v>
      </c>
      <c r="U4480" s="70" t="s">
        <v>10560</v>
      </c>
    </row>
    <row r="4481" spans="1:21" x14ac:dyDescent="0.2">
      <c r="A4481" s="49" t="s">
        <v>2872</v>
      </c>
      <c r="B4481" s="49" t="s">
        <v>1073</v>
      </c>
      <c r="C4481" s="50">
        <v>3822</v>
      </c>
      <c r="D4481" s="49" t="s">
        <v>1099</v>
      </c>
      <c r="E4481" s="49" t="s">
        <v>8515</v>
      </c>
      <c r="F4481" s="49" t="s">
        <v>1099</v>
      </c>
      <c r="G4481" s="49">
        <v>76520</v>
      </c>
      <c r="H4481" s="49" t="s">
        <v>1100</v>
      </c>
      <c r="I4481" s="50">
        <v>12993</v>
      </c>
      <c r="J4481" s="50">
        <v>176520000331</v>
      </c>
      <c r="K4481" s="49" t="s">
        <v>8517</v>
      </c>
      <c r="L4481" s="51">
        <v>2013</v>
      </c>
      <c r="M4481" s="52">
        <v>177478736</v>
      </c>
      <c r="N4481" s="52">
        <v>17536570</v>
      </c>
      <c r="O4481" s="52">
        <v>20323031</v>
      </c>
      <c r="P4481" s="52">
        <v>6660438</v>
      </c>
      <c r="Q4481" s="52">
        <v>195015306</v>
      </c>
      <c r="R4481" s="52">
        <v>26983469</v>
      </c>
      <c r="S4481" s="52">
        <v>221998775</v>
      </c>
      <c r="T4481" s="70" t="s">
        <v>10556</v>
      </c>
      <c r="U4481" s="70" t="s">
        <v>10560</v>
      </c>
    </row>
    <row r="4482" spans="1:21" x14ac:dyDescent="0.2">
      <c r="A4482" s="49" t="s">
        <v>2884</v>
      </c>
      <c r="B4482" s="49" t="s">
        <v>453</v>
      </c>
      <c r="C4482" s="50">
        <v>3814</v>
      </c>
      <c r="D4482" s="49" t="s">
        <v>998</v>
      </c>
      <c r="E4482" s="49" t="s">
        <v>9315</v>
      </c>
      <c r="F4482" s="49" t="s">
        <v>998</v>
      </c>
      <c r="G4482" s="49">
        <v>70001</v>
      </c>
      <c r="H4482" s="49" t="s">
        <v>999</v>
      </c>
      <c r="I4482" s="50">
        <v>14411</v>
      </c>
      <c r="J4482" s="50">
        <v>170001000180</v>
      </c>
      <c r="K4482" s="49" t="s">
        <v>9322</v>
      </c>
      <c r="L4482" s="51">
        <v>2483</v>
      </c>
      <c r="M4482" s="52">
        <v>270787953</v>
      </c>
      <c r="N4482" s="52">
        <v>0</v>
      </c>
      <c r="O4482" s="52">
        <v>23314624</v>
      </c>
      <c r="P4482" s="52">
        <v>6660438</v>
      </c>
      <c r="Q4482" s="52">
        <v>270787953</v>
      </c>
      <c r="R4482" s="52">
        <v>29975062</v>
      </c>
      <c r="S4482" s="52">
        <v>300763015</v>
      </c>
      <c r="T4482" s="70" t="s">
        <v>10556</v>
      </c>
      <c r="U4482" s="70" t="s">
        <v>10560</v>
      </c>
    </row>
    <row r="4483" spans="1:21" x14ac:dyDescent="0.2">
      <c r="A4483" s="49" t="s">
        <v>2872</v>
      </c>
      <c r="B4483" s="49" t="s">
        <v>1073</v>
      </c>
      <c r="C4483" s="50">
        <v>3817</v>
      </c>
      <c r="D4483" s="49" t="s">
        <v>1074</v>
      </c>
      <c r="E4483" s="49" t="s">
        <v>10125</v>
      </c>
      <c r="F4483" s="49" t="s">
        <v>1074</v>
      </c>
      <c r="G4483" s="49">
        <v>76828</v>
      </c>
      <c r="H4483" s="49" t="s">
        <v>1106</v>
      </c>
      <c r="I4483" s="50">
        <v>5647</v>
      </c>
      <c r="J4483" s="50">
        <v>276828000115</v>
      </c>
      <c r="K4483" s="49" t="s">
        <v>4355</v>
      </c>
      <c r="L4483" s="51">
        <v>228</v>
      </c>
      <c r="M4483" s="52">
        <v>29761672</v>
      </c>
      <c r="N4483" s="52">
        <v>0</v>
      </c>
      <c r="O4483" s="52">
        <v>27682991</v>
      </c>
      <c r="P4483" s="52">
        <v>6660438</v>
      </c>
      <c r="Q4483" s="52">
        <v>29761672</v>
      </c>
      <c r="R4483" s="52">
        <v>34343429</v>
      </c>
      <c r="S4483" s="52">
        <v>64105101</v>
      </c>
      <c r="T4483" s="70" t="s">
        <v>10556</v>
      </c>
      <c r="U4483" s="70" t="s">
        <v>10560</v>
      </c>
    </row>
    <row r="4484" spans="1:21" x14ac:dyDescent="0.2">
      <c r="A4484" s="49" t="s">
        <v>2949</v>
      </c>
      <c r="B4484" s="49" t="s">
        <v>851</v>
      </c>
      <c r="C4484" s="50">
        <v>3801</v>
      </c>
      <c r="D4484" s="49" t="s">
        <v>852</v>
      </c>
      <c r="E4484" s="49" t="s">
        <v>8291</v>
      </c>
      <c r="F4484" s="49" t="s">
        <v>852</v>
      </c>
      <c r="G4484" s="49">
        <v>54051</v>
      </c>
      <c r="H4484" s="49" t="s">
        <v>854</v>
      </c>
      <c r="I4484" s="50">
        <v>8725</v>
      </c>
      <c r="J4484" s="50">
        <v>254051000872</v>
      </c>
      <c r="K4484" s="49" t="s">
        <v>8292</v>
      </c>
      <c r="L4484" s="51">
        <v>166</v>
      </c>
      <c r="M4484" s="52">
        <v>23133483</v>
      </c>
      <c r="N4484" s="52">
        <v>0</v>
      </c>
      <c r="O4484" s="52">
        <v>31541306</v>
      </c>
      <c r="P4484" s="52">
        <v>6660438</v>
      </c>
      <c r="Q4484" s="52">
        <v>23133483</v>
      </c>
      <c r="R4484" s="52">
        <v>38201744</v>
      </c>
      <c r="S4484" s="52">
        <v>61335227</v>
      </c>
      <c r="T4484" s="70" t="s">
        <v>10556</v>
      </c>
      <c r="U4484" s="70" t="s">
        <v>10560</v>
      </c>
    </row>
    <row r="4485" spans="1:21" x14ac:dyDescent="0.2">
      <c r="A4485" s="49" t="s">
        <v>2245</v>
      </c>
      <c r="B4485" s="49" t="s">
        <v>36</v>
      </c>
      <c r="C4485" s="50">
        <v>3762</v>
      </c>
      <c r="D4485" s="49" t="s">
        <v>97</v>
      </c>
      <c r="E4485" s="49" t="s">
        <v>7034</v>
      </c>
      <c r="F4485" s="49" t="s">
        <v>97</v>
      </c>
      <c r="G4485" s="49">
        <v>5360</v>
      </c>
      <c r="H4485" s="49" t="s">
        <v>98</v>
      </c>
      <c r="I4485" s="50">
        <v>14135</v>
      </c>
      <c r="J4485" s="50">
        <v>105360000296</v>
      </c>
      <c r="K4485" s="49" t="s">
        <v>4355</v>
      </c>
      <c r="L4485" s="51">
        <v>1519</v>
      </c>
      <c r="M4485" s="52">
        <v>138979006</v>
      </c>
      <c r="N4485" s="52">
        <v>7462961</v>
      </c>
      <c r="O4485" s="52">
        <v>20193014</v>
      </c>
      <c r="P4485" s="52">
        <v>6660438</v>
      </c>
      <c r="Q4485" s="52">
        <v>146441967</v>
      </c>
      <c r="R4485" s="52">
        <v>26853452</v>
      </c>
      <c r="S4485" s="52">
        <v>173295419</v>
      </c>
      <c r="T4485" s="70" t="s">
        <v>10556</v>
      </c>
      <c r="U4485" s="70" t="s">
        <v>10560</v>
      </c>
    </row>
    <row r="4486" spans="1:21" x14ac:dyDescent="0.2">
      <c r="A4486" s="49" t="s">
        <v>4581</v>
      </c>
      <c r="B4486" s="49" t="s">
        <v>1025</v>
      </c>
      <c r="C4486" s="50">
        <v>3815</v>
      </c>
      <c r="D4486" s="49" t="s">
        <v>1026</v>
      </c>
      <c r="E4486" s="49" t="s">
        <v>9738</v>
      </c>
      <c r="F4486" s="49" t="s">
        <v>1026</v>
      </c>
      <c r="G4486" s="49">
        <v>73349</v>
      </c>
      <c r="H4486" s="49" t="s">
        <v>1047</v>
      </c>
      <c r="I4486" s="50">
        <v>4644</v>
      </c>
      <c r="J4486" s="50">
        <v>173349000263</v>
      </c>
      <c r="K4486" s="49" t="s">
        <v>9741</v>
      </c>
      <c r="L4486" s="51">
        <v>217</v>
      </c>
      <c r="M4486" s="52">
        <v>21042792</v>
      </c>
      <c r="N4486" s="52">
        <v>4208558</v>
      </c>
      <c r="O4486" s="52">
        <v>26487983</v>
      </c>
      <c r="P4486" s="52">
        <v>6660438</v>
      </c>
      <c r="Q4486" s="52">
        <v>25251350</v>
      </c>
      <c r="R4486" s="52">
        <v>33148421</v>
      </c>
      <c r="S4486" s="52">
        <v>58399771</v>
      </c>
      <c r="T4486" s="70" t="s">
        <v>10556</v>
      </c>
      <c r="U4486" s="70" t="s">
        <v>10560</v>
      </c>
    </row>
    <row r="4487" spans="1:21" x14ac:dyDescent="0.2">
      <c r="A4487" s="49" t="s">
        <v>4982</v>
      </c>
      <c r="B4487" s="49" t="s">
        <v>421</v>
      </c>
      <c r="C4487" s="50">
        <v>3778</v>
      </c>
      <c r="D4487" s="49" t="s">
        <v>419</v>
      </c>
      <c r="E4487" s="49" t="s">
        <v>8662</v>
      </c>
      <c r="F4487" s="49" t="s">
        <v>419</v>
      </c>
      <c r="G4487" s="49">
        <v>19001</v>
      </c>
      <c r="H4487" s="49" t="s">
        <v>420</v>
      </c>
      <c r="I4487" s="50">
        <v>1669</v>
      </c>
      <c r="J4487" s="50">
        <v>119001002195</v>
      </c>
      <c r="K4487" s="49" t="s">
        <v>8670</v>
      </c>
      <c r="L4487" s="51">
        <v>1383</v>
      </c>
      <c r="M4487" s="52">
        <v>135400150</v>
      </c>
      <c r="N4487" s="52">
        <v>0</v>
      </c>
      <c r="O4487" s="52">
        <v>26178477</v>
      </c>
      <c r="P4487" s="52">
        <v>6660438</v>
      </c>
      <c r="Q4487" s="52">
        <v>135400150</v>
      </c>
      <c r="R4487" s="52">
        <v>32838915</v>
      </c>
      <c r="S4487" s="52">
        <v>168239065</v>
      </c>
      <c r="T4487" s="70" t="s">
        <v>10556</v>
      </c>
      <c r="U4487" s="70" t="s">
        <v>10560</v>
      </c>
    </row>
    <row r="4488" spans="1:21" x14ac:dyDescent="0.2">
      <c r="A4488" s="49" t="s">
        <v>5501</v>
      </c>
      <c r="B4488" s="49" t="s">
        <v>461</v>
      </c>
      <c r="C4488" s="50">
        <v>3779</v>
      </c>
      <c r="D4488" s="49" t="s">
        <v>462</v>
      </c>
      <c r="E4488" s="49" t="s">
        <v>5511</v>
      </c>
      <c r="F4488" s="49" t="s">
        <v>462</v>
      </c>
      <c r="G4488" s="49">
        <v>20013</v>
      </c>
      <c r="H4488" s="49" t="s">
        <v>464</v>
      </c>
      <c r="I4488" s="50">
        <v>17812</v>
      </c>
      <c r="J4488" s="50">
        <v>120013021959</v>
      </c>
      <c r="K4488" s="49" t="s">
        <v>5517</v>
      </c>
      <c r="L4488" s="51">
        <v>1403</v>
      </c>
      <c r="M4488" s="52">
        <v>158077296</v>
      </c>
      <c r="N4488" s="52">
        <v>23063576</v>
      </c>
      <c r="O4488" s="52">
        <v>31207015</v>
      </c>
      <c r="P4488" s="52">
        <v>26641753</v>
      </c>
      <c r="Q4488" s="52">
        <v>181140872</v>
      </c>
      <c r="R4488" s="52">
        <v>57848768</v>
      </c>
      <c r="S4488" s="52">
        <v>238989640</v>
      </c>
      <c r="T4488" s="70" t="s">
        <v>10556</v>
      </c>
      <c r="U4488" s="70" t="s">
        <v>10560</v>
      </c>
    </row>
    <row r="4489" spans="1:21" x14ac:dyDescent="0.2">
      <c r="A4489" s="49" t="s">
        <v>2245</v>
      </c>
      <c r="B4489" s="49" t="s">
        <v>36</v>
      </c>
      <c r="C4489" s="50">
        <v>3759</v>
      </c>
      <c r="D4489" s="49" t="s">
        <v>34</v>
      </c>
      <c r="E4489" s="49" t="s">
        <v>7491</v>
      </c>
      <c r="F4489" s="49" t="s">
        <v>34</v>
      </c>
      <c r="G4489" s="49">
        <v>5001</v>
      </c>
      <c r="H4489" s="49" t="s">
        <v>35</v>
      </c>
      <c r="I4489" s="50">
        <v>122856</v>
      </c>
      <c r="J4489" s="50">
        <v>105001025844</v>
      </c>
      <c r="K4489" s="49" t="s">
        <v>7507</v>
      </c>
      <c r="L4489" s="51">
        <v>3325</v>
      </c>
      <c r="M4489" s="52">
        <v>318049069</v>
      </c>
      <c r="N4489" s="52">
        <v>19463529</v>
      </c>
      <c r="O4489" s="52">
        <v>20461051</v>
      </c>
      <c r="P4489" s="52">
        <v>26641753</v>
      </c>
      <c r="Q4489" s="52">
        <v>337512598</v>
      </c>
      <c r="R4489" s="52">
        <v>47102804</v>
      </c>
      <c r="S4489" s="52">
        <v>384615402</v>
      </c>
      <c r="T4489" s="70" t="s">
        <v>10556</v>
      </c>
      <c r="U4489" s="70" t="s">
        <v>10560</v>
      </c>
    </row>
    <row r="4490" spans="1:21" x14ac:dyDescent="0.2">
      <c r="A4490" s="49" t="s">
        <v>5921</v>
      </c>
      <c r="B4490" s="49" t="s">
        <v>211</v>
      </c>
      <c r="C4490" s="50">
        <v>3783</v>
      </c>
      <c r="D4490" s="49" t="s">
        <v>498</v>
      </c>
      <c r="E4490" s="49" t="s">
        <v>7178</v>
      </c>
      <c r="F4490" s="49" t="s">
        <v>498</v>
      </c>
      <c r="G4490" s="49">
        <v>23417</v>
      </c>
      <c r="H4490" s="49" t="s">
        <v>499</v>
      </c>
      <c r="I4490" s="50">
        <v>16137</v>
      </c>
      <c r="J4490" s="50">
        <v>123417001632</v>
      </c>
      <c r="K4490" s="49" t="s">
        <v>7191</v>
      </c>
      <c r="L4490" s="51">
        <v>1579</v>
      </c>
      <c r="M4490" s="52">
        <v>188669939</v>
      </c>
      <c r="N4490" s="52">
        <v>8732175</v>
      </c>
      <c r="O4490" s="52">
        <v>26342502</v>
      </c>
      <c r="P4490" s="52">
        <v>6660438</v>
      </c>
      <c r="Q4490" s="52">
        <v>197402114</v>
      </c>
      <c r="R4490" s="52">
        <v>33002940</v>
      </c>
      <c r="S4490" s="52">
        <v>230405054</v>
      </c>
      <c r="T4490" s="70" t="s">
        <v>10556</v>
      </c>
      <c r="U4490" s="70" t="s">
        <v>10560</v>
      </c>
    </row>
    <row r="4491" spans="1:21" x14ac:dyDescent="0.2">
      <c r="A4491" s="49" t="s">
        <v>6798</v>
      </c>
      <c r="B4491" s="49" t="s">
        <v>674</v>
      </c>
      <c r="C4491" s="50">
        <v>3790</v>
      </c>
      <c r="D4491" s="49" t="s">
        <v>675</v>
      </c>
      <c r="E4491" s="49" t="s">
        <v>6820</v>
      </c>
      <c r="F4491" s="49" t="s">
        <v>675</v>
      </c>
      <c r="G4491" s="49">
        <v>41078</v>
      </c>
      <c r="H4491" s="49" t="s">
        <v>681</v>
      </c>
      <c r="I4491" s="50">
        <v>10527</v>
      </c>
      <c r="J4491" s="50">
        <v>141078000158</v>
      </c>
      <c r="K4491" s="49" t="s">
        <v>6822</v>
      </c>
      <c r="L4491" s="51">
        <v>605</v>
      </c>
      <c r="M4491" s="52">
        <v>72792190</v>
      </c>
      <c r="N4491" s="52">
        <v>0</v>
      </c>
      <c r="O4491" s="52">
        <v>29183227</v>
      </c>
      <c r="P4491" s="52">
        <v>19981315</v>
      </c>
      <c r="Q4491" s="52">
        <v>72792190</v>
      </c>
      <c r="R4491" s="52">
        <v>49164542</v>
      </c>
      <c r="S4491" s="52">
        <v>121956732</v>
      </c>
      <c r="T4491" s="70" t="s">
        <v>10556</v>
      </c>
      <c r="U4491" s="70" t="s">
        <v>10560</v>
      </c>
    </row>
    <row r="4492" spans="1:21" x14ac:dyDescent="0.2">
      <c r="A4492" s="49" t="s">
        <v>5921</v>
      </c>
      <c r="B4492" s="49" t="s">
        <v>211</v>
      </c>
      <c r="C4492" s="50">
        <v>3781</v>
      </c>
      <c r="D4492" s="49" t="s">
        <v>489</v>
      </c>
      <c r="E4492" s="49" t="s">
        <v>6170</v>
      </c>
      <c r="F4492" s="49" t="s">
        <v>489</v>
      </c>
      <c r="G4492" s="49">
        <v>23855</v>
      </c>
      <c r="H4492" s="49" t="s">
        <v>518</v>
      </c>
      <c r="I4492" s="50">
        <v>20905</v>
      </c>
      <c r="J4492" s="50">
        <v>223855001607</v>
      </c>
      <c r="K4492" s="49" t="s">
        <v>4156</v>
      </c>
      <c r="L4492" s="51">
        <v>495</v>
      </c>
      <c r="M4492" s="52">
        <v>83289045</v>
      </c>
      <c r="N4492" s="52">
        <v>16657809</v>
      </c>
      <c r="O4492" s="52">
        <v>38212846</v>
      </c>
      <c r="P4492" s="52">
        <v>6660438</v>
      </c>
      <c r="Q4492" s="52">
        <v>99946854</v>
      </c>
      <c r="R4492" s="52">
        <v>44873284</v>
      </c>
      <c r="S4492" s="52">
        <v>144820138</v>
      </c>
      <c r="T4492" s="70" t="s">
        <v>10556</v>
      </c>
      <c r="U4492" s="70" t="s">
        <v>10560</v>
      </c>
    </row>
    <row r="4493" spans="1:21" x14ac:dyDescent="0.2">
      <c r="A4493" s="49" t="s">
        <v>2860</v>
      </c>
      <c r="B4493" s="49" t="s">
        <v>1188</v>
      </c>
      <c r="C4493" s="50">
        <v>3832</v>
      </c>
      <c r="D4493" s="49" t="s">
        <v>1186</v>
      </c>
      <c r="E4493" s="49" t="s">
        <v>10229</v>
      </c>
      <c r="F4493" s="49" t="s">
        <v>1186</v>
      </c>
      <c r="G4493" s="49">
        <v>99001</v>
      </c>
      <c r="H4493" s="49" t="s">
        <v>1187</v>
      </c>
      <c r="I4493" s="50">
        <v>13804</v>
      </c>
      <c r="J4493" s="50">
        <v>299001002614</v>
      </c>
      <c r="K4493" s="49" t="s">
        <v>10230</v>
      </c>
      <c r="L4493" s="51">
        <v>512</v>
      </c>
      <c r="M4493" s="52">
        <v>76974878</v>
      </c>
      <c r="N4493" s="52">
        <v>0</v>
      </c>
      <c r="O4493" s="52">
        <v>34629111</v>
      </c>
      <c r="P4493" s="52">
        <v>6660438</v>
      </c>
      <c r="Q4493" s="52">
        <v>76974878</v>
      </c>
      <c r="R4493" s="52">
        <v>41289549</v>
      </c>
      <c r="S4493" s="52">
        <v>118264427</v>
      </c>
      <c r="T4493" s="70" t="s">
        <v>10556</v>
      </c>
      <c r="U4493" s="70" t="s">
        <v>10560</v>
      </c>
    </row>
    <row r="4494" spans="1:21" x14ac:dyDescent="0.2">
      <c r="A4494" s="49" t="s">
        <v>4581</v>
      </c>
      <c r="B4494" s="49" t="s">
        <v>1025</v>
      </c>
      <c r="C4494" s="50">
        <v>3815</v>
      </c>
      <c r="D4494" s="49" t="s">
        <v>1026</v>
      </c>
      <c r="E4494" s="49" t="s">
        <v>9703</v>
      </c>
      <c r="F4494" s="49" t="s">
        <v>1026</v>
      </c>
      <c r="G4494" s="49">
        <v>73236</v>
      </c>
      <c r="H4494" s="49" t="s">
        <v>1040</v>
      </c>
      <c r="I4494" s="50">
        <v>4118</v>
      </c>
      <c r="J4494" s="50">
        <v>173236000020</v>
      </c>
      <c r="K4494" s="49" t="s">
        <v>4156</v>
      </c>
      <c r="L4494" s="51">
        <v>623</v>
      </c>
      <c r="M4494" s="52">
        <v>65406785</v>
      </c>
      <c r="N4494" s="52">
        <v>0</v>
      </c>
      <c r="O4494" s="52">
        <v>28454878</v>
      </c>
      <c r="P4494" s="52">
        <v>6660438</v>
      </c>
      <c r="Q4494" s="52">
        <v>65406785</v>
      </c>
      <c r="R4494" s="52">
        <v>35115316</v>
      </c>
      <c r="S4494" s="52">
        <v>100522101</v>
      </c>
      <c r="T4494" s="70" t="s">
        <v>10556</v>
      </c>
      <c r="U4494" s="70" t="s">
        <v>10560</v>
      </c>
    </row>
    <row r="4495" spans="1:21" x14ac:dyDescent="0.2">
      <c r="A4495" s="49" t="s">
        <v>2179</v>
      </c>
      <c r="B4495" s="49" t="s">
        <v>1157</v>
      </c>
      <c r="C4495" s="50">
        <v>3827</v>
      </c>
      <c r="D4495" s="49" t="s">
        <v>1156</v>
      </c>
      <c r="E4495" s="49" t="s">
        <v>8920</v>
      </c>
      <c r="F4495" s="49" t="s">
        <v>1156</v>
      </c>
      <c r="G4495" s="49">
        <v>88001</v>
      </c>
      <c r="H4495" s="49" t="s">
        <v>981</v>
      </c>
      <c r="I4495" s="50">
        <v>1594</v>
      </c>
      <c r="J4495" s="50">
        <v>188001000747</v>
      </c>
      <c r="K4495" s="49" t="s">
        <v>4156</v>
      </c>
      <c r="L4495" s="51">
        <v>386</v>
      </c>
      <c r="M4495" s="52">
        <v>48576241</v>
      </c>
      <c r="N4495" s="52">
        <v>5243083</v>
      </c>
      <c r="O4495" s="52">
        <v>27837439</v>
      </c>
      <c r="P4495" s="52">
        <v>19981315</v>
      </c>
      <c r="Q4495" s="52">
        <v>53819324</v>
      </c>
      <c r="R4495" s="52">
        <v>47818754</v>
      </c>
      <c r="S4495" s="52">
        <v>101638078</v>
      </c>
      <c r="T4495" s="70" t="s">
        <v>10556</v>
      </c>
      <c r="U4495" s="70" t="s">
        <v>10560</v>
      </c>
    </row>
    <row r="4496" spans="1:21" x14ac:dyDescent="0.2">
      <c r="A4496" s="49" t="s">
        <v>3660</v>
      </c>
      <c r="B4496" s="49" t="s">
        <v>59</v>
      </c>
      <c r="C4496" s="50">
        <v>4910</v>
      </c>
      <c r="D4496" s="49" t="s">
        <v>199</v>
      </c>
      <c r="E4496" s="49" t="s">
        <v>4819</v>
      </c>
      <c r="F4496" s="49" t="s">
        <v>199</v>
      </c>
      <c r="G4496" s="49">
        <v>13001</v>
      </c>
      <c r="H4496" s="49" t="s">
        <v>200</v>
      </c>
      <c r="I4496" s="50">
        <v>25736</v>
      </c>
      <c r="J4496" s="50">
        <v>113001005374</v>
      </c>
      <c r="K4496" s="49" t="s">
        <v>4156</v>
      </c>
      <c r="L4496" s="51">
        <v>1801</v>
      </c>
      <c r="M4496" s="52">
        <v>176370546</v>
      </c>
      <c r="N4496" s="52">
        <v>0</v>
      </c>
      <c r="O4496" s="52">
        <v>21976481</v>
      </c>
      <c r="P4496" s="52">
        <v>6660438</v>
      </c>
      <c r="Q4496" s="52">
        <v>176370546</v>
      </c>
      <c r="R4496" s="52">
        <v>28636919</v>
      </c>
      <c r="S4496" s="52">
        <v>205007465</v>
      </c>
      <c r="T4496" s="70" t="s">
        <v>10556</v>
      </c>
      <c r="U4496" s="70" t="s">
        <v>10560</v>
      </c>
    </row>
    <row r="4497" spans="1:21" x14ac:dyDescent="0.2">
      <c r="A4497" s="49" t="s">
        <v>2976</v>
      </c>
      <c r="B4497" s="49" t="s">
        <v>171</v>
      </c>
      <c r="C4497" s="50">
        <v>3960</v>
      </c>
      <c r="D4497" s="49" t="s">
        <v>179</v>
      </c>
      <c r="E4497" s="49" t="s">
        <v>7434</v>
      </c>
      <c r="F4497" s="49" t="s">
        <v>179</v>
      </c>
      <c r="G4497" s="49">
        <v>8433</v>
      </c>
      <c r="H4497" s="49" t="s">
        <v>180</v>
      </c>
      <c r="I4497" s="50">
        <v>5474</v>
      </c>
      <c r="J4497" s="50">
        <v>108433000027</v>
      </c>
      <c r="K4497" s="49" t="s">
        <v>4156</v>
      </c>
      <c r="L4497" s="51">
        <v>1054</v>
      </c>
      <c r="M4497" s="52">
        <v>104818697</v>
      </c>
      <c r="N4497" s="52">
        <v>0</v>
      </c>
      <c r="O4497" s="52">
        <v>22065342</v>
      </c>
      <c r="P4497" s="52">
        <v>6660438</v>
      </c>
      <c r="Q4497" s="52">
        <v>104818697</v>
      </c>
      <c r="R4497" s="52">
        <v>28725780</v>
      </c>
      <c r="S4497" s="52">
        <v>133544477</v>
      </c>
      <c r="T4497" s="70" t="s">
        <v>10556</v>
      </c>
      <c r="U4497" s="70" t="s">
        <v>10560</v>
      </c>
    </row>
    <row r="4498" spans="1:21" x14ac:dyDescent="0.2">
      <c r="A4498" s="49" t="s">
        <v>2976</v>
      </c>
      <c r="B4498" s="49" t="s">
        <v>171</v>
      </c>
      <c r="C4498" s="50">
        <v>3764</v>
      </c>
      <c r="D4498" s="49" t="s">
        <v>172</v>
      </c>
      <c r="E4498" s="49" t="s">
        <v>3049</v>
      </c>
      <c r="F4498" s="49" t="s">
        <v>172</v>
      </c>
      <c r="G4498" s="49">
        <v>8638</v>
      </c>
      <c r="H4498" s="49" t="s">
        <v>127</v>
      </c>
      <c r="I4498" s="50">
        <v>16981</v>
      </c>
      <c r="J4498" s="50">
        <v>208638000237</v>
      </c>
      <c r="K4498" s="49" t="s">
        <v>3052</v>
      </c>
      <c r="L4498" s="51">
        <v>437</v>
      </c>
      <c r="M4498" s="52">
        <v>55694280</v>
      </c>
      <c r="N4498" s="52">
        <v>0</v>
      </c>
      <c r="O4498" s="52">
        <v>28502831</v>
      </c>
      <c r="P4498" s="52">
        <v>6660438</v>
      </c>
      <c r="Q4498" s="52">
        <v>55694280</v>
      </c>
      <c r="R4498" s="52">
        <v>35163269</v>
      </c>
      <c r="S4498" s="52">
        <v>90857549</v>
      </c>
      <c r="T4498" s="70" t="s">
        <v>10556</v>
      </c>
      <c r="U4498" s="70" t="s">
        <v>10560</v>
      </c>
    </row>
    <row r="4499" spans="1:21" x14ac:dyDescent="0.2">
      <c r="A4499" s="49" t="s">
        <v>5501</v>
      </c>
      <c r="B4499" s="49" t="s">
        <v>461</v>
      </c>
      <c r="C4499" s="50">
        <v>3779</v>
      </c>
      <c r="D4499" s="49" t="s">
        <v>462</v>
      </c>
      <c r="E4499" s="49" t="s">
        <v>5641</v>
      </c>
      <c r="F4499" s="49" t="s">
        <v>462</v>
      </c>
      <c r="G4499" s="49">
        <v>20787</v>
      </c>
      <c r="H4499" s="49" t="s">
        <v>486</v>
      </c>
      <c r="I4499" s="50">
        <v>20180</v>
      </c>
      <c r="J4499" s="50">
        <v>220787000266</v>
      </c>
      <c r="K4499" s="49" t="s">
        <v>5642</v>
      </c>
      <c r="L4499" s="51">
        <v>252</v>
      </c>
      <c r="M4499" s="52">
        <v>33983029</v>
      </c>
      <c r="N4499" s="52">
        <v>0</v>
      </c>
      <c r="O4499" s="52">
        <v>30497273</v>
      </c>
      <c r="P4499" s="52">
        <v>13320876</v>
      </c>
      <c r="Q4499" s="52">
        <v>33983029</v>
      </c>
      <c r="R4499" s="52">
        <v>43818149</v>
      </c>
      <c r="S4499" s="52">
        <v>77801178</v>
      </c>
      <c r="T4499" s="70" t="s">
        <v>10556</v>
      </c>
      <c r="U4499" s="70" t="s">
        <v>10560</v>
      </c>
    </row>
    <row r="4500" spans="1:21" x14ac:dyDescent="0.2">
      <c r="A4500" s="49" t="s">
        <v>5501</v>
      </c>
      <c r="B4500" s="49" t="s">
        <v>461</v>
      </c>
      <c r="C4500" s="50">
        <v>3779</v>
      </c>
      <c r="D4500" s="49" t="s">
        <v>462</v>
      </c>
      <c r="E4500" s="49" t="s">
        <v>5641</v>
      </c>
      <c r="F4500" s="49" t="s">
        <v>462</v>
      </c>
      <c r="G4500" s="49">
        <v>20787</v>
      </c>
      <c r="H4500" s="49" t="s">
        <v>486</v>
      </c>
      <c r="I4500" s="50">
        <v>20176</v>
      </c>
      <c r="J4500" s="50">
        <v>120787007002</v>
      </c>
      <c r="K4500" s="49" t="s">
        <v>5646</v>
      </c>
      <c r="L4500" s="51">
        <v>676</v>
      </c>
      <c r="M4500" s="52">
        <v>91820093</v>
      </c>
      <c r="N4500" s="52">
        <v>0</v>
      </c>
      <c r="O4500" s="52">
        <v>30497273</v>
      </c>
      <c r="P4500" s="52">
        <v>6660438</v>
      </c>
      <c r="Q4500" s="52">
        <v>91820093</v>
      </c>
      <c r="R4500" s="52">
        <v>37157711</v>
      </c>
      <c r="S4500" s="52">
        <v>128977804</v>
      </c>
      <c r="T4500" s="70" t="s">
        <v>10556</v>
      </c>
      <c r="U4500" s="70" t="s">
        <v>10560</v>
      </c>
    </row>
    <row r="4501" spans="1:21" x14ac:dyDescent="0.2">
      <c r="A4501" s="49" t="s">
        <v>2245</v>
      </c>
      <c r="B4501" s="49" t="s">
        <v>36</v>
      </c>
      <c r="C4501" s="50">
        <v>3759</v>
      </c>
      <c r="D4501" s="49" t="s">
        <v>34</v>
      </c>
      <c r="E4501" s="49" t="s">
        <v>7491</v>
      </c>
      <c r="F4501" s="49" t="s">
        <v>34</v>
      </c>
      <c r="G4501" s="49">
        <v>5001</v>
      </c>
      <c r="H4501" s="49" t="s">
        <v>35</v>
      </c>
      <c r="I4501" s="50">
        <v>109715</v>
      </c>
      <c r="J4501" s="50">
        <v>105001025798</v>
      </c>
      <c r="K4501" s="49" t="s">
        <v>7522</v>
      </c>
      <c r="L4501" s="51">
        <v>1424</v>
      </c>
      <c r="M4501" s="52">
        <v>136792783</v>
      </c>
      <c r="N4501" s="52">
        <v>11447535</v>
      </c>
      <c r="O4501" s="52">
        <v>20461051</v>
      </c>
      <c r="P4501" s="52">
        <v>6660438</v>
      </c>
      <c r="Q4501" s="52">
        <v>148240318</v>
      </c>
      <c r="R4501" s="52">
        <v>27121489</v>
      </c>
      <c r="S4501" s="52">
        <v>175361807</v>
      </c>
      <c r="T4501" s="70" t="s">
        <v>10556</v>
      </c>
      <c r="U4501" s="70" t="s">
        <v>10560</v>
      </c>
    </row>
    <row r="4502" spans="1:21" x14ac:dyDescent="0.2">
      <c r="A4502" s="49" t="s">
        <v>5501</v>
      </c>
      <c r="B4502" s="49" t="s">
        <v>461</v>
      </c>
      <c r="C4502" s="50">
        <v>3779</v>
      </c>
      <c r="D4502" s="49" t="s">
        <v>462</v>
      </c>
      <c r="E4502" s="49" t="s">
        <v>5526</v>
      </c>
      <c r="F4502" s="49" t="s">
        <v>462</v>
      </c>
      <c r="G4502" s="49">
        <v>20045</v>
      </c>
      <c r="H4502" s="49" t="s">
        <v>466</v>
      </c>
      <c r="I4502" s="50">
        <v>17668</v>
      </c>
      <c r="J4502" s="50">
        <v>120045000210</v>
      </c>
      <c r="K4502" s="49" t="s">
        <v>5532</v>
      </c>
      <c r="L4502" s="51">
        <v>2159</v>
      </c>
      <c r="M4502" s="52">
        <v>259309670</v>
      </c>
      <c r="N4502" s="52">
        <v>0</v>
      </c>
      <c r="O4502" s="52">
        <v>32968756</v>
      </c>
      <c r="P4502" s="52">
        <v>26641753</v>
      </c>
      <c r="Q4502" s="52">
        <v>259309670</v>
      </c>
      <c r="R4502" s="52">
        <v>59610509</v>
      </c>
      <c r="S4502" s="52">
        <v>318920179</v>
      </c>
      <c r="T4502" s="70" t="s">
        <v>10556</v>
      </c>
      <c r="U4502" s="70" t="s">
        <v>10560</v>
      </c>
    </row>
    <row r="4503" spans="1:21" x14ac:dyDescent="0.2">
      <c r="A4503" s="49" t="s">
        <v>2245</v>
      </c>
      <c r="B4503" s="49" t="s">
        <v>36</v>
      </c>
      <c r="C4503" s="50">
        <v>3763</v>
      </c>
      <c r="D4503" s="49" t="s">
        <v>155</v>
      </c>
      <c r="E4503" s="49" t="s">
        <v>9942</v>
      </c>
      <c r="F4503" s="49" t="s">
        <v>155</v>
      </c>
      <c r="G4503" s="49">
        <v>5837</v>
      </c>
      <c r="H4503" s="49" t="s">
        <v>156</v>
      </c>
      <c r="I4503" s="50">
        <v>717</v>
      </c>
      <c r="J4503" s="50">
        <v>105837000153</v>
      </c>
      <c r="K4503" s="49" t="s">
        <v>9958</v>
      </c>
      <c r="L4503" s="51">
        <v>1060</v>
      </c>
      <c r="M4503" s="52">
        <v>135536600</v>
      </c>
      <c r="N4503" s="52">
        <v>4301454</v>
      </c>
      <c r="O4503" s="52">
        <v>33900715</v>
      </c>
      <c r="P4503" s="52">
        <v>26641753</v>
      </c>
      <c r="Q4503" s="52">
        <v>139838054</v>
      </c>
      <c r="R4503" s="52">
        <v>60542468</v>
      </c>
      <c r="S4503" s="52">
        <v>200380522</v>
      </c>
      <c r="T4503" s="70" t="s">
        <v>10556</v>
      </c>
      <c r="U4503" s="70" t="s">
        <v>10560</v>
      </c>
    </row>
    <row r="4504" spans="1:21" x14ac:dyDescent="0.2">
      <c r="A4504" s="49" t="s">
        <v>6798</v>
      </c>
      <c r="B4504" s="49" t="s">
        <v>674</v>
      </c>
      <c r="C4504" s="50">
        <v>3791</v>
      </c>
      <c r="D4504" s="49" t="s">
        <v>672</v>
      </c>
      <c r="E4504" s="49" t="s">
        <v>8253</v>
      </c>
      <c r="F4504" s="49" t="s">
        <v>672</v>
      </c>
      <c r="G4504" s="49">
        <v>41001</v>
      </c>
      <c r="H4504" s="49" t="s">
        <v>673</v>
      </c>
      <c r="I4504" s="50">
        <v>12043</v>
      </c>
      <c r="J4504" s="50">
        <v>141001002557</v>
      </c>
      <c r="K4504" s="49" t="s">
        <v>8260</v>
      </c>
      <c r="L4504" s="51">
        <v>864</v>
      </c>
      <c r="M4504" s="52">
        <v>77932338</v>
      </c>
      <c r="N4504" s="52">
        <v>0</v>
      </c>
      <c r="O4504" s="52">
        <v>20949499</v>
      </c>
      <c r="P4504" s="52">
        <v>6660438</v>
      </c>
      <c r="Q4504" s="52">
        <v>77932338</v>
      </c>
      <c r="R4504" s="52">
        <v>27609937</v>
      </c>
      <c r="S4504" s="52">
        <v>105542275</v>
      </c>
      <c r="T4504" s="70" t="s">
        <v>10556</v>
      </c>
      <c r="U4504" s="70" t="s">
        <v>10560</v>
      </c>
    </row>
    <row r="4505" spans="1:21" x14ac:dyDescent="0.2">
      <c r="A4505" s="49" t="s">
        <v>2872</v>
      </c>
      <c r="B4505" s="49" t="s">
        <v>1073</v>
      </c>
      <c r="C4505" s="50">
        <v>3820</v>
      </c>
      <c r="D4505" s="49" t="s">
        <v>1080</v>
      </c>
      <c r="E4505" s="49" t="s">
        <v>4399</v>
      </c>
      <c r="F4505" s="49" t="s">
        <v>1080</v>
      </c>
      <c r="G4505" s="49">
        <v>76111</v>
      </c>
      <c r="H4505" s="49" t="s">
        <v>1081</v>
      </c>
      <c r="I4505" s="50">
        <v>16406</v>
      </c>
      <c r="J4505" s="50">
        <v>276111000153</v>
      </c>
      <c r="K4505" s="49" t="s">
        <v>4405</v>
      </c>
      <c r="L4505" s="51">
        <v>398</v>
      </c>
      <c r="M4505" s="52">
        <v>45021374</v>
      </c>
      <c r="N4505" s="52">
        <v>4299088</v>
      </c>
      <c r="O4505" s="52">
        <v>24917249</v>
      </c>
      <c r="P4505" s="52">
        <v>6660438</v>
      </c>
      <c r="Q4505" s="52">
        <v>49320462</v>
      </c>
      <c r="R4505" s="52">
        <v>31577687</v>
      </c>
      <c r="S4505" s="52">
        <v>80898149</v>
      </c>
      <c r="T4505" s="70" t="s">
        <v>10556</v>
      </c>
      <c r="U4505" s="70" t="s">
        <v>10560</v>
      </c>
    </row>
    <row r="4506" spans="1:21" x14ac:dyDescent="0.2">
      <c r="A4506" s="49" t="s">
        <v>5921</v>
      </c>
      <c r="B4506" s="49" t="s">
        <v>211</v>
      </c>
      <c r="C4506" s="50">
        <v>3784</v>
      </c>
      <c r="D4506" s="49" t="s">
        <v>509</v>
      </c>
      <c r="E4506" s="49" t="s">
        <v>8899</v>
      </c>
      <c r="F4506" s="49" t="s">
        <v>509</v>
      </c>
      <c r="G4506" s="49">
        <v>23660</v>
      </c>
      <c r="H4506" s="49" t="s">
        <v>510</v>
      </c>
      <c r="I4506" s="50">
        <v>2781</v>
      </c>
      <c r="J4506" s="50">
        <v>123660000075</v>
      </c>
      <c r="K4506" s="49" t="s">
        <v>8908</v>
      </c>
      <c r="L4506" s="51">
        <v>1031</v>
      </c>
      <c r="M4506" s="52">
        <v>112997551</v>
      </c>
      <c r="N4506" s="52">
        <v>12194763</v>
      </c>
      <c r="O4506" s="52">
        <v>24648922</v>
      </c>
      <c r="P4506" s="52">
        <v>6660438</v>
      </c>
      <c r="Q4506" s="52">
        <v>125192314</v>
      </c>
      <c r="R4506" s="52">
        <v>31309360</v>
      </c>
      <c r="S4506" s="52">
        <v>156501674</v>
      </c>
      <c r="T4506" s="70" t="s">
        <v>10556</v>
      </c>
      <c r="U4506" s="70" t="s">
        <v>10560</v>
      </c>
    </row>
    <row r="4507" spans="1:21" x14ac:dyDescent="0.2">
      <c r="A4507" s="49" t="s">
        <v>3078</v>
      </c>
      <c r="B4507" s="49" t="s">
        <v>919</v>
      </c>
      <c r="C4507" s="50">
        <v>3809</v>
      </c>
      <c r="D4507" s="49" t="s">
        <v>917</v>
      </c>
      <c r="E4507" s="49" t="s">
        <v>4310</v>
      </c>
      <c r="F4507" s="49" t="s">
        <v>917</v>
      </c>
      <c r="G4507" s="49">
        <v>68001</v>
      </c>
      <c r="H4507" s="49" t="s">
        <v>918</v>
      </c>
      <c r="I4507" s="50">
        <v>6825</v>
      </c>
      <c r="J4507" s="50">
        <v>168001002625</v>
      </c>
      <c r="K4507" s="49" t="s">
        <v>4329</v>
      </c>
      <c r="L4507" s="51">
        <v>659</v>
      </c>
      <c r="M4507" s="52">
        <v>60764017</v>
      </c>
      <c r="N4507" s="52">
        <v>0</v>
      </c>
      <c r="O4507" s="52">
        <v>20529561</v>
      </c>
      <c r="P4507" s="52">
        <v>6660438</v>
      </c>
      <c r="Q4507" s="52">
        <v>60764017</v>
      </c>
      <c r="R4507" s="52">
        <v>27189999</v>
      </c>
      <c r="S4507" s="52">
        <v>87954016</v>
      </c>
      <c r="T4507" s="70" t="s">
        <v>10556</v>
      </c>
      <c r="U4507" s="70" t="s">
        <v>10560</v>
      </c>
    </row>
    <row r="4508" spans="1:21" x14ac:dyDescent="0.2">
      <c r="A4508" s="49" t="s">
        <v>5501</v>
      </c>
      <c r="B4508" s="49" t="s">
        <v>461</v>
      </c>
      <c r="C4508" s="50">
        <v>3779</v>
      </c>
      <c r="D4508" s="49" t="s">
        <v>462</v>
      </c>
      <c r="E4508" s="49" t="s">
        <v>5626</v>
      </c>
      <c r="F4508" s="49" t="s">
        <v>462</v>
      </c>
      <c r="G4508" s="49">
        <v>20710</v>
      </c>
      <c r="H4508" s="49" t="s">
        <v>483</v>
      </c>
      <c r="I4508" s="50">
        <v>20069</v>
      </c>
      <c r="J4508" s="50">
        <v>120710012071</v>
      </c>
      <c r="K4508" s="49" t="s">
        <v>3278</v>
      </c>
      <c r="L4508" s="51">
        <v>2046</v>
      </c>
      <c r="M4508" s="52">
        <v>207371007</v>
      </c>
      <c r="N4508" s="52">
        <v>0</v>
      </c>
      <c r="O4508" s="52">
        <v>22236406</v>
      </c>
      <c r="P4508" s="52">
        <v>6660438</v>
      </c>
      <c r="Q4508" s="52">
        <v>207371007</v>
      </c>
      <c r="R4508" s="52">
        <v>28896844</v>
      </c>
      <c r="S4508" s="52">
        <v>236267851</v>
      </c>
      <c r="T4508" s="70" t="s">
        <v>10556</v>
      </c>
      <c r="U4508" s="70" t="s">
        <v>10560</v>
      </c>
    </row>
    <row r="4509" spans="1:21" x14ac:dyDescent="0.2">
      <c r="A4509" s="49" t="s">
        <v>2245</v>
      </c>
      <c r="B4509" s="49" t="s">
        <v>36</v>
      </c>
      <c r="C4509" s="50">
        <v>3760</v>
      </c>
      <c r="D4509" s="49" t="s">
        <v>55</v>
      </c>
      <c r="E4509" s="49" t="s">
        <v>3253</v>
      </c>
      <c r="F4509" s="49" t="s">
        <v>55</v>
      </c>
      <c r="G4509" s="49">
        <v>5088</v>
      </c>
      <c r="H4509" s="49" t="s">
        <v>56</v>
      </c>
      <c r="I4509" s="50">
        <v>11472</v>
      </c>
      <c r="J4509" s="50">
        <v>105088001539</v>
      </c>
      <c r="K4509" s="49" t="s">
        <v>3278</v>
      </c>
      <c r="L4509" s="51">
        <v>1302</v>
      </c>
      <c r="M4509" s="52">
        <v>125799647</v>
      </c>
      <c r="N4509" s="52">
        <v>0</v>
      </c>
      <c r="O4509" s="52">
        <v>20533054</v>
      </c>
      <c r="P4509" s="52">
        <v>26641753</v>
      </c>
      <c r="Q4509" s="52">
        <v>125799647</v>
      </c>
      <c r="R4509" s="52">
        <v>47174807</v>
      </c>
      <c r="S4509" s="52">
        <v>172974454</v>
      </c>
      <c r="T4509" s="70" t="s">
        <v>10556</v>
      </c>
      <c r="U4509" s="70" t="s">
        <v>10560</v>
      </c>
    </row>
    <row r="4510" spans="1:21" x14ac:dyDescent="0.2">
      <c r="A4510" s="49" t="s">
        <v>4982</v>
      </c>
      <c r="B4510" s="49" t="s">
        <v>421</v>
      </c>
      <c r="C4510" s="50">
        <v>3777</v>
      </c>
      <c r="D4510" s="49" t="s">
        <v>422</v>
      </c>
      <c r="E4510" s="49" t="s">
        <v>5020</v>
      </c>
      <c r="F4510" s="49" t="s">
        <v>422</v>
      </c>
      <c r="G4510" s="49">
        <v>19100</v>
      </c>
      <c r="H4510" s="49" t="s">
        <v>59</v>
      </c>
      <c r="I4510" s="50">
        <v>15807</v>
      </c>
      <c r="J4510" s="50">
        <v>219100001821</v>
      </c>
      <c r="K4510" s="49" t="s">
        <v>5031</v>
      </c>
      <c r="L4510" s="51">
        <v>347</v>
      </c>
      <c r="M4510" s="52">
        <v>48848587</v>
      </c>
      <c r="N4510" s="52">
        <v>0</v>
      </c>
      <c r="O4510" s="52">
        <v>30903641</v>
      </c>
      <c r="P4510" s="52">
        <v>6660438</v>
      </c>
      <c r="Q4510" s="52">
        <v>48848587</v>
      </c>
      <c r="R4510" s="52">
        <v>37564079</v>
      </c>
      <c r="S4510" s="52">
        <v>86412666</v>
      </c>
      <c r="T4510" s="70" t="s">
        <v>10556</v>
      </c>
      <c r="U4510" s="70" t="s">
        <v>10560</v>
      </c>
    </row>
    <row r="4511" spans="1:21" x14ac:dyDescent="0.2">
      <c r="A4511" s="49" t="s">
        <v>4581</v>
      </c>
      <c r="B4511" s="49" t="s">
        <v>1025</v>
      </c>
      <c r="C4511" s="50">
        <v>3815</v>
      </c>
      <c r="D4511" s="49" t="s">
        <v>1026</v>
      </c>
      <c r="E4511" s="49" t="s">
        <v>9768</v>
      </c>
      <c r="F4511" s="49" t="s">
        <v>1026</v>
      </c>
      <c r="G4511" s="49">
        <v>73483</v>
      </c>
      <c r="H4511" s="49" t="s">
        <v>1054</v>
      </c>
      <c r="I4511" s="50">
        <v>8780</v>
      </c>
      <c r="J4511" s="50">
        <v>273483000851</v>
      </c>
      <c r="K4511" s="49" t="s">
        <v>9771</v>
      </c>
      <c r="L4511" s="51">
        <v>402</v>
      </c>
      <c r="M4511" s="52">
        <v>51134969</v>
      </c>
      <c r="N4511" s="52">
        <v>0</v>
      </c>
      <c r="O4511" s="52">
        <v>29149552</v>
      </c>
      <c r="P4511" s="52">
        <v>6660438</v>
      </c>
      <c r="Q4511" s="52">
        <v>51134969</v>
      </c>
      <c r="R4511" s="52">
        <v>35809990</v>
      </c>
      <c r="S4511" s="52">
        <v>86944959</v>
      </c>
      <c r="T4511" s="70" t="s">
        <v>10556</v>
      </c>
      <c r="U4511" s="70" t="s">
        <v>10560</v>
      </c>
    </row>
    <row r="4512" spans="1:21" x14ac:dyDescent="0.2">
      <c r="A4512" s="49" t="s">
        <v>4581</v>
      </c>
      <c r="B4512" s="49" t="s">
        <v>1025</v>
      </c>
      <c r="C4512" s="50">
        <v>3815</v>
      </c>
      <c r="D4512" s="49" t="s">
        <v>1026</v>
      </c>
      <c r="E4512" s="49" t="s">
        <v>9670</v>
      </c>
      <c r="F4512" s="49" t="s">
        <v>1026</v>
      </c>
      <c r="G4512" s="49">
        <v>73124</v>
      </c>
      <c r="H4512" s="49" t="s">
        <v>1033</v>
      </c>
      <c r="I4512" s="50">
        <v>4276</v>
      </c>
      <c r="J4512" s="50">
        <v>273124000498</v>
      </c>
      <c r="K4512" s="49" t="s">
        <v>9672</v>
      </c>
      <c r="L4512" s="51">
        <v>338</v>
      </c>
      <c r="M4512" s="52">
        <v>39593549</v>
      </c>
      <c r="N4512" s="52">
        <v>0</v>
      </c>
      <c r="O4512" s="52">
        <v>26726012</v>
      </c>
      <c r="P4512" s="52">
        <v>6660438</v>
      </c>
      <c r="Q4512" s="52">
        <v>39593549</v>
      </c>
      <c r="R4512" s="52">
        <v>33386450</v>
      </c>
      <c r="S4512" s="52">
        <v>72979999</v>
      </c>
      <c r="T4512" s="70" t="s">
        <v>10556</v>
      </c>
      <c r="U4512" s="70" t="s">
        <v>10560</v>
      </c>
    </row>
    <row r="4513" spans="1:21" x14ac:dyDescent="0.2">
      <c r="A4513" s="49" t="s">
        <v>6798</v>
      </c>
      <c r="B4513" s="49" t="s">
        <v>674</v>
      </c>
      <c r="C4513" s="50">
        <v>3790</v>
      </c>
      <c r="D4513" s="49" t="s">
        <v>675</v>
      </c>
      <c r="E4513" s="49" t="s">
        <v>6937</v>
      </c>
      <c r="F4513" s="49" t="s">
        <v>675</v>
      </c>
      <c r="G4513" s="49">
        <v>41799</v>
      </c>
      <c r="H4513" s="49" t="s">
        <v>706</v>
      </c>
      <c r="I4513" s="50">
        <v>7708</v>
      </c>
      <c r="J4513" s="50">
        <v>241799000200</v>
      </c>
      <c r="K4513" s="49" t="s">
        <v>6939</v>
      </c>
      <c r="L4513" s="51">
        <v>330</v>
      </c>
      <c r="M4513" s="52">
        <v>40524795</v>
      </c>
      <c r="N4513" s="52">
        <v>0</v>
      </c>
      <c r="O4513" s="52">
        <v>28169986</v>
      </c>
      <c r="P4513" s="52">
        <v>6660438</v>
      </c>
      <c r="Q4513" s="52">
        <v>40524795</v>
      </c>
      <c r="R4513" s="52">
        <v>34830424</v>
      </c>
      <c r="S4513" s="52">
        <v>75355219</v>
      </c>
      <c r="T4513" s="70" t="s">
        <v>10556</v>
      </c>
      <c r="U4513" s="70" t="s">
        <v>10560</v>
      </c>
    </row>
    <row r="4514" spans="1:21" x14ac:dyDescent="0.2">
      <c r="A4514" s="49" t="s">
        <v>3660</v>
      </c>
      <c r="B4514" s="49" t="s">
        <v>59</v>
      </c>
      <c r="C4514" s="50">
        <v>4910</v>
      </c>
      <c r="D4514" s="49" t="s">
        <v>199</v>
      </c>
      <c r="E4514" s="49" t="s">
        <v>4819</v>
      </c>
      <c r="F4514" s="49" t="s">
        <v>199</v>
      </c>
      <c r="G4514" s="49">
        <v>13001</v>
      </c>
      <c r="H4514" s="49" t="s">
        <v>200</v>
      </c>
      <c r="I4514" s="50">
        <v>33050</v>
      </c>
      <c r="J4514" s="50">
        <v>113001000739</v>
      </c>
      <c r="K4514" s="49" t="s">
        <v>4842</v>
      </c>
      <c r="L4514" s="51">
        <v>1364</v>
      </c>
      <c r="M4514" s="52">
        <v>132285647</v>
      </c>
      <c r="N4514" s="52">
        <v>0</v>
      </c>
      <c r="O4514" s="52">
        <v>21976481</v>
      </c>
      <c r="P4514" s="52">
        <v>6660438</v>
      </c>
      <c r="Q4514" s="52">
        <v>132285647</v>
      </c>
      <c r="R4514" s="52">
        <v>28636919</v>
      </c>
      <c r="S4514" s="52">
        <v>160922566</v>
      </c>
      <c r="T4514" s="70" t="s">
        <v>10556</v>
      </c>
      <c r="U4514" s="70" t="s">
        <v>10560</v>
      </c>
    </row>
    <row r="4515" spans="1:21" x14ac:dyDescent="0.2">
      <c r="A4515" s="49" t="s">
        <v>4982</v>
      </c>
      <c r="B4515" s="49" t="s">
        <v>421</v>
      </c>
      <c r="C4515" s="50">
        <v>3777</v>
      </c>
      <c r="D4515" s="49" t="s">
        <v>422</v>
      </c>
      <c r="E4515" s="49" t="s">
        <v>5370</v>
      </c>
      <c r="F4515" s="49" t="s">
        <v>422</v>
      </c>
      <c r="G4515" s="49">
        <v>19698</v>
      </c>
      <c r="H4515" s="49" t="s">
        <v>449</v>
      </c>
      <c r="I4515" s="50">
        <v>4340</v>
      </c>
      <c r="J4515" s="50">
        <v>119698001205</v>
      </c>
      <c r="K4515" s="49" t="s">
        <v>5378</v>
      </c>
      <c r="L4515" s="51">
        <v>2260</v>
      </c>
      <c r="M4515" s="52">
        <v>224799006</v>
      </c>
      <c r="N4515" s="52">
        <v>0</v>
      </c>
      <c r="O4515" s="52">
        <v>26973965</v>
      </c>
      <c r="P4515" s="52">
        <v>26641753</v>
      </c>
      <c r="Q4515" s="52">
        <v>224799006</v>
      </c>
      <c r="R4515" s="52">
        <v>53615718</v>
      </c>
      <c r="S4515" s="52">
        <v>278414724</v>
      </c>
      <c r="T4515" s="70" t="s">
        <v>10556</v>
      </c>
      <c r="U4515" s="70" t="s">
        <v>10560</v>
      </c>
    </row>
    <row r="4516" spans="1:21" x14ac:dyDescent="0.2">
      <c r="A4516" s="49" t="s">
        <v>2245</v>
      </c>
      <c r="B4516" s="49" t="s">
        <v>36</v>
      </c>
      <c r="C4516" s="50">
        <v>7609</v>
      </c>
      <c r="D4516" s="49" t="s">
        <v>125</v>
      </c>
      <c r="E4516" s="49" t="s">
        <v>8803</v>
      </c>
      <c r="F4516" s="49" t="s">
        <v>125</v>
      </c>
      <c r="G4516" s="49">
        <v>5615</v>
      </c>
      <c r="H4516" s="49" t="s">
        <v>126</v>
      </c>
      <c r="I4516" s="50">
        <v>12705</v>
      </c>
      <c r="J4516" s="50">
        <v>205615000508</v>
      </c>
      <c r="K4516" s="49" t="s">
        <v>8805</v>
      </c>
      <c r="L4516" s="51">
        <v>975</v>
      </c>
      <c r="M4516" s="52">
        <v>107809344</v>
      </c>
      <c r="N4516" s="52">
        <v>3402421</v>
      </c>
      <c r="O4516" s="52">
        <v>25176497</v>
      </c>
      <c r="P4516" s="52">
        <v>6660438</v>
      </c>
      <c r="Q4516" s="52">
        <v>111211765</v>
      </c>
      <c r="R4516" s="52">
        <v>31836935</v>
      </c>
      <c r="S4516" s="52">
        <v>143048700</v>
      </c>
      <c r="T4516" s="70" t="s">
        <v>10556</v>
      </c>
      <c r="U4516" s="70" t="s">
        <v>10560</v>
      </c>
    </row>
    <row r="4517" spans="1:21" x14ac:dyDescent="0.2">
      <c r="A4517" s="49" t="s">
        <v>6798</v>
      </c>
      <c r="B4517" s="49" t="s">
        <v>674</v>
      </c>
      <c r="C4517" s="50">
        <v>3790</v>
      </c>
      <c r="D4517" s="49" t="s">
        <v>675</v>
      </c>
      <c r="E4517" s="49" t="s">
        <v>6956</v>
      </c>
      <c r="F4517" s="49" t="s">
        <v>675</v>
      </c>
      <c r="G4517" s="49">
        <v>41885</v>
      </c>
      <c r="H4517" s="49" t="s">
        <v>710</v>
      </c>
      <c r="I4517" s="50">
        <v>7727</v>
      </c>
      <c r="J4517" s="50">
        <v>141885000013</v>
      </c>
      <c r="K4517" s="49" t="s">
        <v>6957</v>
      </c>
      <c r="L4517" s="51">
        <v>1272</v>
      </c>
      <c r="M4517" s="52">
        <v>120630136</v>
      </c>
      <c r="N4517" s="52">
        <v>0</v>
      </c>
      <c r="O4517" s="52">
        <v>26214564</v>
      </c>
      <c r="P4517" s="52">
        <v>6660438</v>
      </c>
      <c r="Q4517" s="52">
        <v>120630136</v>
      </c>
      <c r="R4517" s="52">
        <v>32875002</v>
      </c>
      <c r="S4517" s="52">
        <v>153505138</v>
      </c>
      <c r="T4517" s="70" t="s">
        <v>10556</v>
      </c>
      <c r="U4517" s="70" t="s">
        <v>10560</v>
      </c>
    </row>
    <row r="4518" spans="1:21" x14ac:dyDescent="0.2">
      <c r="A4518" s="49" t="s">
        <v>2245</v>
      </c>
      <c r="B4518" s="49" t="s">
        <v>36</v>
      </c>
      <c r="C4518" s="50">
        <v>3759</v>
      </c>
      <c r="D4518" s="49" t="s">
        <v>34</v>
      </c>
      <c r="E4518" s="49" t="s">
        <v>7491</v>
      </c>
      <c r="F4518" s="49" t="s">
        <v>34</v>
      </c>
      <c r="G4518" s="49">
        <v>5001</v>
      </c>
      <c r="H4518" s="49" t="s">
        <v>35</v>
      </c>
      <c r="I4518" s="50">
        <v>9563</v>
      </c>
      <c r="J4518" s="50">
        <v>105001011886</v>
      </c>
      <c r="K4518" s="49" t="s">
        <v>7520</v>
      </c>
      <c r="L4518" s="51">
        <v>1247</v>
      </c>
      <c r="M4518" s="52">
        <v>115059133</v>
      </c>
      <c r="N4518" s="52">
        <v>1738389</v>
      </c>
      <c r="O4518" s="52">
        <v>20461051</v>
      </c>
      <c r="P4518" s="52">
        <v>6660438</v>
      </c>
      <c r="Q4518" s="52">
        <v>116797522</v>
      </c>
      <c r="R4518" s="52">
        <v>27121489</v>
      </c>
      <c r="S4518" s="52">
        <v>143919011</v>
      </c>
      <c r="T4518" s="70" t="s">
        <v>10556</v>
      </c>
      <c r="U4518" s="70" t="s">
        <v>10560</v>
      </c>
    </row>
    <row r="4519" spans="1:21" x14ac:dyDescent="0.2">
      <c r="A4519" s="49" t="s">
        <v>3660</v>
      </c>
      <c r="B4519" s="49" t="s">
        <v>59</v>
      </c>
      <c r="C4519" s="50">
        <v>4910</v>
      </c>
      <c r="D4519" s="49" t="s">
        <v>199</v>
      </c>
      <c r="E4519" s="49" t="s">
        <v>4819</v>
      </c>
      <c r="F4519" s="49" t="s">
        <v>199</v>
      </c>
      <c r="G4519" s="49">
        <v>13001</v>
      </c>
      <c r="H4519" s="49" t="s">
        <v>200</v>
      </c>
      <c r="I4519" s="50">
        <v>25698</v>
      </c>
      <c r="J4519" s="50">
        <v>113001000348</v>
      </c>
      <c r="K4519" s="49" t="s">
        <v>4841</v>
      </c>
      <c r="L4519" s="51">
        <v>2453</v>
      </c>
      <c r="M4519" s="52">
        <v>242319428</v>
      </c>
      <c r="N4519" s="52">
        <v>0</v>
      </c>
      <c r="O4519" s="52">
        <v>21976481</v>
      </c>
      <c r="P4519" s="52">
        <v>26641753</v>
      </c>
      <c r="Q4519" s="52">
        <v>242319428</v>
      </c>
      <c r="R4519" s="52">
        <v>48618234</v>
      </c>
      <c r="S4519" s="52">
        <v>290937662</v>
      </c>
      <c r="T4519" s="70" t="s">
        <v>10556</v>
      </c>
      <c r="U4519" s="70" t="s">
        <v>10560</v>
      </c>
    </row>
    <row r="4520" spans="1:21" x14ac:dyDescent="0.2">
      <c r="A4520" s="49" t="s">
        <v>5921</v>
      </c>
      <c r="B4520" s="49" t="s">
        <v>211</v>
      </c>
      <c r="C4520" s="50">
        <v>3781</v>
      </c>
      <c r="D4520" s="49" t="s">
        <v>489</v>
      </c>
      <c r="E4520" s="49" t="s">
        <v>6125</v>
      </c>
      <c r="F4520" s="49" t="s">
        <v>489</v>
      </c>
      <c r="G4520" s="49">
        <v>23686</v>
      </c>
      <c r="H4520" s="49" t="s">
        <v>515</v>
      </c>
      <c r="I4520" s="50">
        <v>14574</v>
      </c>
      <c r="J4520" s="50">
        <v>223686000043</v>
      </c>
      <c r="K4520" s="49" t="s">
        <v>6127</v>
      </c>
      <c r="L4520" s="51">
        <v>601</v>
      </c>
      <c r="M4520" s="52">
        <v>90526933</v>
      </c>
      <c r="N4520" s="52">
        <v>0</v>
      </c>
      <c r="O4520" s="52">
        <v>33393062</v>
      </c>
      <c r="P4520" s="52">
        <v>6660438</v>
      </c>
      <c r="Q4520" s="52">
        <v>90526933</v>
      </c>
      <c r="R4520" s="52">
        <v>40053500</v>
      </c>
      <c r="S4520" s="52">
        <v>130580433</v>
      </c>
      <c r="T4520" s="70" t="s">
        <v>10556</v>
      </c>
      <c r="U4520" s="70" t="s">
        <v>10560</v>
      </c>
    </row>
    <row r="4521" spans="1:21" x14ac:dyDescent="0.2">
      <c r="A4521" s="49" t="s">
        <v>2860</v>
      </c>
      <c r="B4521" s="49" t="s">
        <v>36</v>
      </c>
      <c r="C4521" s="50">
        <v>3759</v>
      </c>
      <c r="D4521" s="49" t="s">
        <v>34</v>
      </c>
      <c r="E4521" s="49" t="s">
        <v>7491</v>
      </c>
      <c r="F4521" s="49" t="s">
        <v>34</v>
      </c>
      <c r="G4521" s="49">
        <v>5001</v>
      </c>
      <c r="H4521" s="49" t="s">
        <v>35</v>
      </c>
      <c r="I4521" s="50">
        <v>9843</v>
      </c>
      <c r="J4521" s="50">
        <v>305001004854</v>
      </c>
      <c r="K4521" s="49" t="s">
        <v>7519</v>
      </c>
      <c r="L4521" s="51">
        <v>578</v>
      </c>
      <c r="M4521" s="52">
        <v>54262884</v>
      </c>
      <c r="N4521" s="52">
        <v>1707144</v>
      </c>
      <c r="O4521" s="52">
        <v>20461051</v>
      </c>
      <c r="P4521" s="52">
        <v>6660438</v>
      </c>
      <c r="Q4521" s="52">
        <v>55970028</v>
      </c>
      <c r="R4521" s="52">
        <v>27121489</v>
      </c>
      <c r="S4521" s="52">
        <v>83091517</v>
      </c>
      <c r="T4521" s="70" t="s">
        <v>10556</v>
      </c>
      <c r="U4521" s="70" t="s">
        <v>10560</v>
      </c>
    </row>
    <row r="4522" spans="1:21" x14ac:dyDescent="0.2">
      <c r="A4522" s="49" t="s">
        <v>2872</v>
      </c>
      <c r="B4522" s="49" t="s">
        <v>1073</v>
      </c>
      <c r="C4522" s="50">
        <v>3818</v>
      </c>
      <c r="D4522" s="49" t="s">
        <v>1071</v>
      </c>
      <c r="E4522" s="49" t="s">
        <v>4565</v>
      </c>
      <c r="F4522" s="49" t="s">
        <v>1071</v>
      </c>
      <c r="G4522" s="49">
        <v>76001</v>
      </c>
      <c r="H4522" s="49" t="s">
        <v>1072</v>
      </c>
      <c r="I4522" s="50">
        <v>15282</v>
      </c>
      <c r="J4522" s="50">
        <v>176001011163</v>
      </c>
      <c r="K4522" s="49" t="s">
        <v>4639</v>
      </c>
      <c r="L4522" s="51">
        <v>1943</v>
      </c>
      <c r="M4522" s="52">
        <v>180443952</v>
      </c>
      <c r="N4522" s="52">
        <v>0</v>
      </c>
      <c r="O4522" s="52">
        <v>20227905</v>
      </c>
      <c r="P4522" s="52">
        <v>6660438</v>
      </c>
      <c r="Q4522" s="52">
        <v>180443952</v>
      </c>
      <c r="R4522" s="52">
        <v>26888343</v>
      </c>
      <c r="S4522" s="52">
        <v>207332295</v>
      </c>
      <c r="T4522" s="70" t="s">
        <v>10556</v>
      </c>
      <c r="U4522" s="70" t="s">
        <v>10560</v>
      </c>
    </row>
    <row r="4523" spans="1:21" x14ac:dyDescent="0.2">
      <c r="A4523" s="49" t="s">
        <v>5501</v>
      </c>
      <c r="B4523" s="49" t="s">
        <v>461</v>
      </c>
      <c r="C4523" s="50">
        <v>3779</v>
      </c>
      <c r="D4523" s="49" t="s">
        <v>462</v>
      </c>
      <c r="E4523" s="49" t="s">
        <v>5519</v>
      </c>
      <c r="F4523" s="49" t="s">
        <v>462</v>
      </c>
      <c r="G4523" s="49">
        <v>20032</v>
      </c>
      <c r="H4523" s="49" t="s">
        <v>465</v>
      </c>
      <c r="I4523" s="50">
        <v>17658</v>
      </c>
      <c r="J4523" s="50">
        <v>120032000202</v>
      </c>
      <c r="K4523" s="49" t="s">
        <v>5524</v>
      </c>
      <c r="L4523" s="51">
        <v>2467</v>
      </c>
      <c r="M4523" s="52">
        <v>296409360</v>
      </c>
      <c r="N4523" s="52">
        <v>44009688</v>
      </c>
      <c r="O4523" s="52">
        <v>27250086</v>
      </c>
      <c r="P4523" s="52">
        <v>6660438</v>
      </c>
      <c r="Q4523" s="52">
        <v>340419048</v>
      </c>
      <c r="R4523" s="52">
        <v>33910524</v>
      </c>
      <c r="S4523" s="52">
        <v>374329572</v>
      </c>
      <c r="T4523" s="70" t="s">
        <v>10556</v>
      </c>
      <c r="U4523" s="70" t="s">
        <v>10560</v>
      </c>
    </row>
    <row r="4524" spans="1:21" x14ac:dyDescent="0.2">
      <c r="A4524" s="49" t="s">
        <v>4581</v>
      </c>
      <c r="B4524" s="49" t="s">
        <v>1025</v>
      </c>
      <c r="C4524" s="50">
        <v>3815</v>
      </c>
      <c r="D4524" s="49" t="s">
        <v>1026</v>
      </c>
      <c r="E4524" s="49" t="s">
        <v>9773</v>
      </c>
      <c r="F4524" s="49" t="s">
        <v>1026</v>
      </c>
      <c r="G4524" s="49">
        <v>73504</v>
      </c>
      <c r="H4524" s="49" t="s">
        <v>1055</v>
      </c>
      <c r="I4524" s="50">
        <v>8792</v>
      </c>
      <c r="J4524" s="50">
        <v>273504000920</v>
      </c>
      <c r="K4524" s="49" t="s">
        <v>9776</v>
      </c>
      <c r="L4524" s="51">
        <v>464</v>
      </c>
      <c r="M4524" s="52">
        <v>62579562</v>
      </c>
      <c r="N4524" s="52">
        <v>0</v>
      </c>
      <c r="O4524" s="52">
        <v>31124552</v>
      </c>
      <c r="P4524" s="52">
        <v>6660438</v>
      </c>
      <c r="Q4524" s="52">
        <v>62579562</v>
      </c>
      <c r="R4524" s="52">
        <v>37784990</v>
      </c>
      <c r="S4524" s="52">
        <v>100364552</v>
      </c>
      <c r="T4524" s="70" t="s">
        <v>10556</v>
      </c>
      <c r="U4524" s="70" t="s">
        <v>10560</v>
      </c>
    </row>
    <row r="4525" spans="1:21" x14ac:dyDescent="0.2">
      <c r="A4525" s="49" t="s">
        <v>2884</v>
      </c>
      <c r="B4525" s="49" t="s">
        <v>453</v>
      </c>
      <c r="C4525" s="50">
        <v>3814</v>
      </c>
      <c r="D4525" s="49" t="s">
        <v>998</v>
      </c>
      <c r="E4525" s="49" t="s">
        <v>9315</v>
      </c>
      <c r="F4525" s="49" t="s">
        <v>998</v>
      </c>
      <c r="G4525" s="49">
        <v>70001</v>
      </c>
      <c r="H4525" s="49" t="s">
        <v>999</v>
      </c>
      <c r="I4525" s="50">
        <v>14822</v>
      </c>
      <c r="J4525" s="50">
        <v>170001003855</v>
      </c>
      <c r="K4525" s="49" t="s">
        <v>9321</v>
      </c>
      <c r="L4525" s="51">
        <v>1329</v>
      </c>
      <c r="M4525" s="52">
        <v>135674694</v>
      </c>
      <c r="N4525" s="52">
        <v>27134939</v>
      </c>
      <c r="O4525" s="52">
        <v>23314624</v>
      </c>
      <c r="P4525" s="52">
        <v>6660438</v>
      </c>
      <c r="Q4525" s="52">
        <v>162809633</v>
      </c>
      <c r="R4525" s="52">
        <v>29975062</v>
      </c>
      <c r="S4525" s="52">
        <v>192784695</v>
      </c>
      <c r="T4525" s="70" t="s">
        <v>10556</v>
      </c>
      <c r="U4525" s="70" t="s">
        <v>10560</v>
      </c>
    </row>
    <row r="4526" spans="1:21" x14ac:dyDescent="0.2">
      <c r="A4526" s="49" t="s">
        <v>2884</v>
      </c>
      <c r="B4526" s="49" t="s">
        <v>453</v>
      </c>
      <c r="C4526" s="50">
        <v>3814</v>
      </c>
      <c r="D4526" s="49" t="s">
        <v>998</v>
      </c>
      <c r="E4526" s="49" t="s">
        <v>9315</v>
      </c>
      <c r="F4526" s="49" t="s">
        <v>998</v>
      </c>
      <c r="G4526" s="49">
        <v>70001</v>
      </c>
      <c r="H4526" s="49" t="s">
        <v>999</v>
      </c>
      <c r="I4526" s="50">
        <v>143852</v>
      </c>
      <c r="J4526" s="50">
        <v>170001800003</v>
      </c>
      <c r="K4526" s="49" t="s">
        <v>9320</v>
      </c>
      <c r="L4526" s="51">
        <v>811</v>
      </c>
      <c r="M4526" s="52">
        <v>83689842</v>
      </c>
      <c r="N4526" s="52">
        <v>16737968</v>
      </c>
      <c r="O4526" s="52">
        <v>23314624</v>
      </c>
      <c r="P4526" s="52">
        <v>6660438</v>
      </c>
      <c r="Q4526" s="52">
        <v>100427810</v>
      </c>
      <c r="R4526" s="52">
        <v>29975062</v>
      </c>
      <c r="S4526" s="52">
        <v>130402872</v>
      </c>
      <c r="T4526" s="70" t="s">
        <v>10556</v>
      </c>
      <c r="U4526" s="70" t="s">
        <v>10560</v>
      </c>
    </row>
    <row r="4527" spans="1:21" x14ac:dyDescent="0.2">
      <c r="A4527" s="49" t="s">
        <v>2872</v>
      </c>
      <c r="B4527" s="49" t="s">
        <v>1073</v>
      </c>
      <c r="C4527" s="50">
        <v>3823</v>
      </c>
      <c r="D4527" s="49" t="s">
        <v>1107</v>
      </c>
      <c r="E4527" s="49" t="s">
        <v>9849</v>
      </c>
      <c r="F4527" s="49" t="s">
        <v>1107</v>
      </c>
      <c r="G4527" s="49">
        <v>76834</v>
      </c>
      <c r="H4527" s="49" t="s">
        <v>1108</v>
      </c>
      <c r="I4527" s="50">
        <v>20370</v>
      </c>
      <c r="J4527" s="50">
        <v>276834000941</v>
      </c>
      <c r="K4527" s="49" t="s">
        <v>9853</v>
      </c>
      <c r="L4527" s="51">
        <v>86</v>
      </c>
      <c r="M4527" s="52">
        <v>9607919</v>
      </c>
      <c r="N4527" s="52">
        <v>1921584</v>
      </c>
      <c r="O4527" s="52">
        <v>25266273</v>
      </c>
      <c r="P4527" s="52">
        <v>6660438</v>
      </c>
      <c r="Q4527" s="52">
        <v>11529503</v>
      </c>
      <c r="R4527" s="52">
        <v>31926711</v>
      </c>
      <c r="S4527" s="52">
        <v>43456214</v>
      </c>
      <c r="T4527" s="70" t="s">
        <v>10556</v>
      </c>
      <c r="U4527" s="70" t="s">
        <v>10560</v>
      </c>
    </row>
    <row r="4528" spans="1:21" x14ac:dyDescent="0.2">
      <c r="A4528" s="49" t="s">
        <v>4413</v>
      </c>
      <c r="B4528" s="49" t="s">
        <v>64</v>
      </c>
      <c r="C4528" s="50">
        <v>3773</v>
      </c>
      <c r="D4528" s="49" t="s">
        <v>374</v>
      </c>
      <c r="E4528" s="49" t="s">
        <v>4425</v>
      </c>
      <c r="F4528" s="49" t="s">
        <v>374</v>
      </c>
      <c r="G4528" s="49">
        <v>17042</v>
      </c>
      <c r="H4528" s="49" t="s">
        <v>376</v>
      </c>
      <c r="I4528" s="50">
        <v>2891</v>
      </c>
      <c r="J4528" s="50">
        <v>217042000883</v>
      </c>
      <c r="K4528" s="49" t="s">
        <v>4426</v>
      </c>
      <c r="L4528" s="51">
        <v>153</v>
      </c>
      <c r="M4528" s="52">
        <v>18367776</v>
      </c>
      <c r="N4528" s="52">
        <v>0</v>
      </c>
      <c r="O4528" s="52">
        <v>26581387</v>
      </c>
      <c r="P4528" s="52">
        <v>6660438</v>
      </c>
      <c r="Q4528" s="52">
        <v>18367776</v>
      </c>
      <c r="R4528" s="52">
        <v>33241825</v>
      </c>
      <c r="S4528" s="52">
        <v>51609601</v>
      </c>
      <c r="T4528" s="70" t="s">
        <v>10556</v>
      </c>
      <c r="U4528" s="70" t="s">
        <v>10560</v>
      </c>
    </row>
    <row r="4529" spans="1:21" x14ac:dyDescent="0.2">
      <c r="A4529" s="49" t="s">
        <v>4982</v>
      </c>
      <c r="B4529" s="49" t="s">
        <v>421</v>
      </c>
      <c r="C4529" s="50">
        <v>3777</v>
      </c>
      <c r="D4529" s="49" t="s">
        <v>422</v>
      </c>
      <c r="E4529" s="49" t="s">
        <v>5066</v>
      </c>
      <c r="F4529" s="49" t="s">
        <v>422</v>
      </c>
      <c r="G4529" s="49">
        <v>19130</v>
      </c>
      <c r="H4529" s="49" t="s">
        <v>426</v>
      </c>
      <c r="I4529" s="50">
        <v>15995</v>
      </c>
      <c r="J4529" s="50">
        <v>219130000438</v>
      </c>
      <c r="K4529" s="49" t="s">
        <v>5078</v>
      </c>
      <c r="L4529" s="51">
        <v>141</v>
      </c>
      <c r="M4529" s="52">
        <v>18520523</v>
      </c>
      <c r="N4529" s="52">
        <v>3077705</v>
      </c>
      <c r="O4529" s="52">
        <v>29894293</v>
      </c>
      <c r="P4529" s="52">
        <v>6660438</v>
      </c>
      <c r="Q4529" s="52">
        <v>21598228</v>
      </c>
      <c r="R4529" s="52">
        <v>36554731</v>
      </c>
      <c r="S4529" s="52">
        <v>58152959</v>
      </c>
      <c r="T4529" s="70" t="s">
        <v>10556</v>
      </c>
      <c r="U4529" s="70" t="s">
        <v>10560</v>
      </c>
    </row>
    <row r="4530" spans="1:21" x14ac:dyDescent="0.2">
      <c r="A4530" s="49" t="s">
        <v>6798</v>
      </c>
      <c r="B4530" s="49" t="s">
        <v>674</v>
      </c>
      <c r="C4530" s="50">
        <v>3790</v>
      </c>
      <c r="D4530" s="49" t="s">
        <v>675</v>
      </c>
      <c r="E4530" s="49" t="s">
        <v>6924</v>
      </c>
      <c r="F4530" s="49" t="s">
        <v>675</v>
      </c>
      <c r="G4530" s="49">
        <v>41770</v>
      </c>
      <c r="H4530" s="49" t="s">
        <v>703</v>
      </c>
      <c r="I4530" s="50">
        <v>7098</v>
      </c>
      <c r="J4530" s="50">
        <v>241770000642</v>
      </c>
      <c r="K4530" s="49" t="s">
        <v>6925</v>
      </c>
      <c r="L4530" s="51">
        <v>358</v>
      </c>
      <c r="M4530" s="52">
        <v>42437021</v>
      </c>
      <c r="N4530" s="52">
        <v>0</v>
      </c>
      <c r="O4530" s="52">
        <v>27767262</v>
      </c>
      <c r="P4530" s="52">
        <v>6660438</v>
      </c>
      <c r="Q4530" s="52">
        <v>42437021</v>
      </c>
      <c r="R4530" s="52">
        <v>34427700</v>
      </c>
      <c r="S4530" s="52">
        <v>76864721</v>
      </c>
      <c r="T4530" s="70" t="s">
        <v>10556</v>
      </c>
      <c r="U4530" s="70" t="s">
        <v>10560</v>
      </c>
    </row>
    <row r="4531" spans="1:21" x14ac:dyDescent="0.2">
      <c r="A4531" s="49" t="s">
        <v>4581</v>
      </c>
      <c r="B4531" s="49" t="s">
        <v>1025</v>
      </c>
      <c r="C4531" s="50">
        <v>3815</v>
      </c>
      <c r="D4531" s="49" t="s">
        <v>1026</v>
      </c>
      <c r="E4531" s="49" t="s">
        <v>9713</v>
      </c>
      <c r="F4531" s="49" t="s">
        <v>1026</v>
      </c>
      <c r="G4531" s="49">
        <v>73270</v>
      </c>
      <c r="H4531" s="49" t="s">
        <v>1042</v>
      </c>
      <c r="I4531" s="50">
        <v>4208</v>
      </c>
      <c r="J4531" s="50">
        <v>273270000262</v>
      </c>
      <c r="K4531" s="49" t="s">
        <v>9715</v>
      </c>
      <c r="L4531" s="51">
        <v>206</v>
      </c>
      <c r="M4531" s="52">
        <v>26739648</v>
      </c>
      <c r="N4531" s="52">
        <v>0</v>
      </c>
      <c r="O4531" s="52">
        <v>28667522</v>
      </c>
      <c r="P4531" s="52">
        <v>6660438</v>
      </c>
      <c r="Q4531" s="52">
        <v>26739648</v>
      </c>
      <c r="R4531" s="52">
        <v>35327960</v>
      </c>
      <c r="S4531" s="52">
        <v>62067608</v>
      </c>
      <c r="T4531" s="70" t="s">
        <v>10556</v>
      </c>
      <c r="U4531" s="70" t="s">
        <v>10560</v>
      </c>
    </row>
    <row r="4532" spans="1:21" x14ac:dyDescent="0.2">
      <c r="A4532" s="49" t="s">
        <v>6798</v>
      </c>
      <c r="B4532" s="49" t="s">
        <v>674</v>
      </c>
      <c r="C4532" s="50">
        <v>3790</v>
      </c>
      <c r="D4532" s="49" t="s">
        <v>675</v>
      </c>
      <c r="E4532" s="49" t="s">
        <v>6912</v>
      </c>
      <c r="F4532" s="49" t="s">
        <v>675</v>
      </c>
      <c r="G4532" s="49">
        <v>41668</v>
      </c>
      <c r="H4532" s="49" t="s">
        <v>702</v>
      </c>
      <c r="I4532" s="50">
        <v>7084</v>
      </c>
      <c r="J4532" s="50">
        <v>241668001367</v>
      </c>
      <c r="K4532" s="49" t="s">
        <v>6913</v>
      </c>
      <c r="L4532" s="51">
        <v>447</v>
      </c>
      <c r="M4532" s="52">
        <v>53828958</v>
      </c>
      <c r="N4532" s="52">
        <v>0</v>
      </c>
      <c r="O4532" s="52">
        <v>27755497</v>
      </c>
      <c r="P4532" s="52">
        <v>6660438</v>
      </c>
      <c r="Q4532" s="52">
        <v>53828958</v>
      </c>
      <c r="R4532" s="52">
        <v>34415935</v>
      </c>
      <c r="S4532" s="52">
        <v>88244893</v>
      </c>
      <c r="T4532" s="70" t="s">
        <v>10556</v>
      </c>
      <c r="U4532" s="70" t="s">
        <v>10560</v>
      </c>
    </row>
    <row r="4533" spans="1:21" x14ac:dyDescent="0.2">
      <c r="A4533" s="49" t="s">
        <v>2875</v>
      </c>
      <c r="B4533" s="49" t="s">
        <v>1117</v>
      </c>
      <c r="C4533" s="50">
        <v>3824</v>
      </c>
      <c r="D4533" s="49" t="s">
        <v>1116</v>
      </c>
      <c r="E4533" s="49" t="s">
        <v>2918</v>
      </c>
      <c r="F4533" s="49" t="s">
        <v>1116</v>
      </c>
      <c r="G4533" s="49">
        <v>81736</v>
      </c>
      <c r="H4533" s="49" t="s">
        <v>1122</v>
      </c>
      <c r="I4533" s="50">
        <v>1920</v>
      </c>
      <c r="J4533" s="50">
        <v>281736000601</v>
      </c>
      <c r="K4533" s="49" t="s">
        <v>2920</v>
      </c>
      <c r="L4533" s="51">
        <v>209</v>
      </c>
      <c r="M4533" s="52">
        <v>28063599</v>
      </c>
      <c r="N4533" s="52">
        <v>4998397</v>
      </c>
      <c r="O4533" s="52">
        <v>31022935</v>
      </c>
      <c r="P4533" s="52">
        <v>6660438</v>
      </c>
      <c r="Q4533" s="52">
        <v>33061996</v>
      </c>
      <c r="R4533" s="52">
        <v>37683373</v>
      </c>
      <c r="S4533" s="52">
        <v>70745369</v>
      </c>
      <c r="T4533" s="70" t="s">
        <v>10556</v>
      </c>
      <c r="U4533" s="70" t="s">
        <v>10560</v>
      </c>
    </row>
    <row r="4534" spans="1:21" x14ac:dyDescent="0.2">
      <c r="A4534" s="49" t="s">
        <v>2245</v>
      </c>
      <c r="B4534" s="49" t="s">
        <v>36</v>
      </c>
      <c r="C4534" s="50">
        <v>3759</v>
      </c>
      <c r="D4534" s="49" t="s">
        <v>34</v>
      </c>
      <c r="E4534" s="49" t="s">
        <v>7491</v>
      </c>
      <c r="F4534" s="49" t="s">
        <v>34</v>
      </c>
      <c r="G4534" s="49">
        <v>5001</v>
      </c>
      <c r="H4534" s="49" t="s">
        <v>35</v>
      </c>
      <c r="I4534" s="50">
        <v>141259</v>
      </c>
      <c r="J4534" s="50">
        <v>105001026603</v>
      </c>
      <c r="K4534" s="49" t="s">
        <v>7657</v>
      </c>
      <c r="L4534" s="51">
        <v>306</v>
      </c>
      <c r="M4534" s="52">
        <v>35262930</v>
      </c>
      <c r="N4534" s="52">
        <v>1402174</v>
      </c>
      <c r="O4534" s="52">
        <v>25184812</v>
      </c>
      <c r="P4534" s="52">
        <v>6660438</v>
      </c>
      <c r="Q4534" s="52">
        <v>36665104</v>
      </c>
      <c r="R4534" s="52">
        <v>31845250</v>
      </c>
      <c r="S4534" s="52">
        <v>68510354</v>
      </c>
      <c r="T4534" s="70" t="s">
        <v>10556</v>
      </c>
      <c r="U4534" s="70" t="s">
        <v>10560</v>
      </c>
    </row>
    <row r="4535" spans="1:21" x14ac:dyDescent="0.2">
      <c r="A4535" s="49" t="s">
        <v>3660</v>
      </c>
      <c r="B4535" s="49" t="s">
        <v>59</v>
      </c>
      <c r="C4535" s="50">
        <v>3767</v>
      </c>
      <c r="D4535" s="49" t="s">
        <v>201</v>
      </c>
      <c r="E4535" s="49" t="s">
        <v>3727</v>
      </c>
      <c r="F4535" s="49" t="s">
        <v>201</v>
      </c>
      <c r="G4535" s="49">
        <v>13244</v>
      </c>
      <c r="H4535" s="49" t="s">
        <v>213</v>
      </c>
      <c r="I4535" s="50">
        <v>109294</v>
      </c>
      <c r="J4535" s="50">
        <v>213244000944</v>
      </c>
      <c r="K4535" s="49" t="s">
        <v>3728</v>
      </c>
      <c r="L4535" s="51">
        <v>451</v>
      </c>
      <c r="M4535" s="52">
        <v>67900337</v>
      </c>
      <c r="N4535" s="52">
        <v>9634909</v>
      </c>
      <c r="O4535" s="52">
        <v>34516373</v>
      </c>
      <c r="P4535" s="52">
        <v>6660438</v>
      </c>
      <c r="Q4535" s="52">
        <v>77535246</v>
      </c>
      <c r="R4535" s="52">
        <v>41176811</v>
      </c>
      <c r="S4535" s="52">
        <v>118712057</v>
      </c>
      <c r="T4535" s="70" t="s">
        <v>10556</v>
      </c>
      <c r="U4535" s="70" t="s">
        <v>10560</v>
      </c>
    </row>
    <row r="4536" spans="1:21" x14ac:dyDescent="0.2">
      <c r="A4536" s="49" t="s">
        <v>2976</v>
      </c>
      <c r="B4536" s="49" t="s">
        <v>171</v>
      </c>
      <c r="C4536" s="50">
        <v>3764</v>
      </c>
      <c r="D4536" s="49" t="s">
        <v>172</v>
      </c>
      <c r="E4536" s="49" t="s">
        <v>2994</v>
      </c>
      <c r="F4536" s="49" t="s">
        <v>172</v>
      </c>
      <c r="G4536" s="49">
        <v>8296</v>
      </c>
      <c r="H4536" s="49" t="s">
        <v>176</v>
      </c>
      <c r="I4536" s="50">
        <v>142201</v>
      </c>
      <c r="J4536" s="50">
        <v>208296000027</v>
      </c>
      <c r="K4536" s="49" t="s">
        <v>2995</v>
      </c>
      <c r="L4536" s="51">
        <v>193</v>
      </c>
      <c r="M4536" s="52">
        <v>23420831</v>
      </c>
      <c r="N4536" s="52">
        <v>0</v>
      </c>
      <c r="O4536" s="52">
        <v>27349035</v>
      </c>
      <c r="P4536" s="52">
        <v>6660438</v>
      </c>
      <c r="Q4536" s="52">
        <v>23420831</v>
      </c>
      <c r="R4536" s="52">
        <v>34009473</v>
      </c>
      <c r="S4536" s="52">
        <v>57430304</v>
      </c>
      <c r="T4536" s="70" t="s">
        <v>10556</v>
      </c>
      <c r="U4536" s="70" t="s">
        <v>10560</v>
      </c>
    </row>
    <row r="4537" spans="1:21" x14ac:dyDescent="0.2">
      <c r="A4537" s="49" t="s">
        <v>5650</v>
      </c>
      <c r="B4537" s="49" t="s">
        <v>521</v>
      </c>
      <c r="C4537" s="50">
        <v>3785</v>
      </c>
      <c r="D4537" s="49" t="s">
        <v>519</v>
      </c>
      <c r="E4537" s="49" t="s">
        <v>6412</v>
      </c>
      <c r="F4537" s="49" t="s">
        <v>519</v>
      </c>
      <c r="G4537" s="49">
        <v>25438</v>
      </c>
      <c r="H4537" s="49" t="s">
        <v>578</v>
      </c>
      <c r="I4537" s="50">
        <v>13987</v>
      </c>
      <c r="J4537" s="50">
        <v>125438000213</v>
      </c>
      <c r="K4537" s="49" t="s">
        <v>6413</v>
      </c>
      <c r="L4537" s="51">
        <v>888</v>
      </c>
      <c r="M4537" s="52">
        <v>100718344</v>
      </c>
      <c r="N4537" s="52">
        <v>11519966</v>
      </c>
      <c r="O4537" s="52">
        <v>29298830</v>
      </c>
      <c r="P4537" s="52">
        <v>6660438</v>
      </c>
      <c r="Q4537" s="52">
        <v>112238310</v>
      </c>
      <c r="R4537" s="52">
        <v>35959268</v>
      </c>
      <c r="S4537" s="52">
        <v>148197578</v>
      </c>
      <c r="T4537" s="70" t="s">
        <v>10556</v>
      </c>
      <c r="U4537" s="70" t="s">
        <v>10560</v>
      </c>
    </row>
    <row r="4538" spans="1:21" x14ac:dyDescent="0.2">
      <c r="A4538" s="49" t="s">
        <v>4982</v>
      </c>
      <c r="B4538" s="49" t="s">
        <v>421</v>
      </c>
      <c r="C4538" s="50">
        <v>3777</v>
      </c>
      <c r="D4538" s="49" t="s">
        <v>422</v>
      </c>
      <c r="E4538" s="49" t="s">
        <v>5259</v>
      </c>
      <c r="F4538" s="49" t="s">
        <v>422</v>
      </c>
      <c r="G4538" s="49">
        <v>19513</v>
      </c>
      <c r="H4538" s="49" t="s">
        <v>440</v>
      </c>
      <c r="I4538" s="50">
        <v>3426</v>
      </c>
      <c r="J4538" s="50">
        <v>119513000224</v>
      </c>
      <c r="K4538" s="49" t="s">
        <v>5261</v>
      </c>
      <c r="L4538" s="51">
        <v>920</v>
      </c>
      <c r="M4538" s="52">
        <v>93841272</v>
      </c>
      <c r="N4538" s="52">
        <v>5511798</v>
      </c>
      <c r="O4538" s="52">
        <v>21105847</v>
      </c>
      <c r="P4538" s="52">
        <v>6660438</v>
      </c>
      <c r="Q4538" s="52">
        <v>99353070</v>
      </c>
      <c r="R4538" s="52">
        <v>27766285</v>
      </c>
      <c r="S4538" s="52">
        <v>127119355</v>
      </c>
      <c r="T4538" s="70" t="s">
        <v>10556</v>
      </c>
      <c r="U4538" s="70" t="s">
        <v>10560</v>
      </c>
    </row>
    <row r="4539" spans="1:21" x14ac:dyDescent="0.2">
      <c r="A4539" s="49" t="s">
        <v>7072</v>
      </c>
      <c r="B4539" s="49" t="s">
        <v>713</v>
      </c>
      <c r="C4539" s="50">
        <v>4449</v>
      </c>
      <c r="D4539" s="49" t="s">
        <v>711</v>
      </c>
      <c r="E4539" s="49" t="s">
        <v>8764</v>
      </c>
      <c r="F4539" s="49" t="s">
        <v>711</v>
      </c>
      <c r="G4539" s="49">
        <v>44001</v>
      </c>
      <c r="H4539" s="49" t="s">
        <v>712</v>
      </c>
      <c r="I4539" s="50">
        <v>3493</v>
      </c>
      <c r="J4539" s="50">
        <v>144001001151</v>
      </c>
      <c r="K4539" s="49" t="s">
        <v>5261</v>
      </c>
      <c r="L4539" s="51">
        <v>2338</v>
      </c>
      <c r="M4539" s="52">
        <v>289578745</v>
      </c>
      <c r="N4539" s="52">
        <v>33361162</v>
      </c>
      <c r="O4539" s="52">
        <v>33161223</v>
      </c>
      <c r="P4539" s="52">
        <v>6660438</v>
      </c>
      <c r="Q4539" s="52">
        <v>322939907</v>
      </c>
      <c r="R4539" s="52">
        <v>39821661</v>
      </c>
      <c r="S4539" s="52">
        <v>362761568</v>
      </c>
      <c r="T4539" s="70" t="s">
        <v>10556</v>
      </c>
      <c r="U4539" s="70" t="s">
        <v>10560</v>
      </c>
    </row>
    <row r="4540" spans="1:21" x14ac:dyDescent="0.2">
      <c r="A4540" s="49" t="s">
        <v>5921</v>
      </c>
      <c r="B4540" s="49" t="s">
        <v>211</v>
      </c>
      <c r="C4540" s="50">
        <v>3781</v>
      </c>
      <c r="D4540" s="49" t="s">
        <v>489</v>
      </c>
      <c r="E4540" s="49" t="s">
        <v>6084</v>
      </c>
      <c r="F4540" s="49" t="s">
        <v>489</v>
      </c>
      <c r="G4540" s="49">
        <v>23670</v>
      </c>
      <c r="H4540" s="49" t="s">
        <v>511</v>
      </c>
      <c r="I4540" s="50">
        <v>13890</v>
      </c>
      <c r="J4540" s="50">
        <v>123670000383</v>
      </c>
      <c r="K4540" s="49" t="s">
        <v>6090</v>
      </c>
      <c r="L4540" s="51">
        <v>1976</v>
      </c>
      <c r="M4540" s="52">
        <v>309773379</v>
      </c>
      <c r="N4540" s="52">
        <v>0</v>
      </c>
      <c r="O4540" s="52">
        <v>34520893</v>
      </c>
      <c r="P4540" s="52">
        <v>6660438</v>
      </c>
      <c r="Q4540" s="52">
        <v>309773379</v>
      </c>
      <c r="R4540" s="52">
        <v>41181331</v>
      </c>
      <c r="S4540" s="52">
        <v>350954710</v>
      </c>
      <c r="T4540" s="70" t="s">
        <v>10556</v>
      </c>
      <c r="U4540" s="70" t="s">
        <v>10560</v>
      </c>
    </row>
    <row r="4541" spans="1:21" x14ac:dyDescent="0.2">
      <c r="A4541" s="49" t="s">
        <v>5921</v>
      </c>
      <c r="B4541" s="49" t="s">
        <v>211</v>
      </c>
      <c r="C4541" s="50">
        <v>3781</v>
      </c>
      <c r="D4541" s="49" t="s">
        <v>489</v>
      </c>
      <c r="E4541" s="49" t="s">
        <v>6010</v>
      </c>
      <c r="F4541" s="49" t="s">
        <v>489</v>
      </c>
      <c r="G4541" s="49">
        <v>23466</v>
      </c>
      <c r="H4541" s="49" t="s">
        <v>502</v>
      </c>
      <c r="I4541" s="50">
        <v>14597</v>
      </c>
      <c r="J4541" s="50">
        <v>123466000056</v>
      </c>
      <c r="K4541" s="49" t="s">
        <v>5976</v>
      </c>
      <c r="L4541" s="51">
        <v>878</v>
      </c>
      <c r="M4541" s="52">
        <v>94520165</v>
      </c>
      <c r="N4541" s="52">
        <v>0</v>
      </c>
      <c r="O4541" s="52">
        <v>30776731</v>
      </c>
      <c r="P4541" s="52">
        <v>6660438</v>
      </c>
      <c r="Q4541" s="52">
        <v>94520165</v>
      </c>
      <c r="R4541" s="52">
        <v>37437169</v>
      </c>
      <c r="S4541" s="52">
        <v>131957334</v>
      </c>
      <c r="T4541" s="70" t="s">
        <v>10556</v>
      </c>
      <c r="U4541" s="70" t="s">
        <v>10560</v>
      </c>
    </row>
    <row r="4542" spans="1:21" x14ac:dyDescent="0.2">
      <c r="A4542" s="49" t="s">
        <v>5921</v>
      </c>
      <c r="B4542" s="49" t="s">
        <v>211</v>
      </c>
      <c r="C4542" s="50">
        <v>3781</v>
      </c>
      <c r="D4542" s="49" t="s">
        <v>489</v>
      </c>
      <c r="E4542" s="49" t="s">
        <v>5975</v>
      </c>
      <c r="F4542" s="49" t="s">
        <v>489</v>
      </c>
      <c r="G4542" s="49">
        <v>23189</v>
      </c>
      <c r="H4542" s="49" t="s">
        <v>495</v>
      </c>
      <c r="I4542" s="50">
        <v>19837</v>
      </c>
      <c r="J4542" s="50">
        <v>123189000469</v>
      </c>
      <c r="K4542" s="49" t="s">
        <v>5976</v>
      </c>
      <c r="L4542" s="51">
        <v>688</v>
      </c>
      <c r="M4542" s="52">
        <v>84124003</v>
      </c>
      <c r="N4542" s="52">
        <v>0</v>
      </c>
      <c r="O4542" s="52">
        <v>27066672</v>
      </c>
      <c r="P4542" s="52">
        <v>6660438</v>
      </c>
      <c r="Q4542" s="52">
        <v>84124003</v>
      </c>
      <c r="R4542" s="52">
        <v>33727110</v>
      </c>
      <c r="S4542" s="52">
        <v>117851113</v>
      </c>
      <c r="T4542" s="70" t="s">
        <v>10556</v>
      </c>
      <c r="U4542" s="70" t="s">
        <v>10560</v>
      </c>
    </row>
    <row r="4543" spans="1:21" x14ac:dyDescent="0.2">
      <c r="A4543" s="49" t="s">
        <v>5921</v>
      </c>
      <c r="B4543" s="49" t="s">
        <v>211</v>
      </c>
      <c r="C4543" s="50">
        <v>3781</v>
      </c>
      <c r="D4543" s="49" t="s">
        <v>489</v>
      </c>
      <c r="E4543" s="49" t="s">
        <v>6033</v>
      </c>
      <c r="F4543" s="49" t="s">
        <v>489</v>
      </c>
      <c r="G4543" s="49">
        <v>23555</v>
      </c>
      <c r="H4543" s="49" t="s">
        <v>504</v>
      </c>
      <c r="I4543" s="50">
        <v>14766</v>
      </c>
      <c r="J4543" s="50">
        <v>123555000264</v>
      </c>
      <c r="K4543" s="49" t="s">
        <v>5976</v>
      </c>
      <c r="L4543" s="51">
        <v>572</v>
      </c>
      <c r="M4543" s="52">
        <v>69473658</v>
      </c>
      <c r="N4543" s="52">
        <v>3658066</v>
      </c>
      <c r="O4543" s="52">
        <v>32347360</v>
      </c>
      <c r="P4543" s="52">
        <v>6660438</v>
      </c>
      <c r="Q4543" s="52">
        <v>73131724</v>
      </c>
      <c r="R4543" s="52">
        <v>39007798</v>
      </c>
      <c r="S4543" s="52">
        <v>112139522</v>
      </c>
      <c r="T4543" s="70" t="s">
        <v>10556</v>
      </c>
      <c r="U4543" s="70" t="s">
        <v>10560</v>
      </c>
    </row>
    <row r="4544" spans="1:21" x14ac:dyDescent="0.2">
      <c r="A4544" s="49" t="s">
        <v>2872</v>
      </c>
      <c r="B4544" s="49" t="s">
        <v>1073</v>
      </c>
      <c r="C4544" s="50">
        <v>3817</v>
      </c>
      <c r="D4544" s="49" t="s">
        <v>1074</v>
      </c>
      <c r="E4544" s="49" t="s">
        <v>10095</v>
      </c>
      <c r="F4544" s="49" t="s">
        <v>1074</v>
      </c>
      <c r="G4544" s="49">
        <v>76563</v>
      </c>
      <c r="H4544" s="49" t="s">
        <v>1101</v>
      </c>
      <c r="I4544" s="50">
        <v>5521</v>
      </c>
      <c r="J4544" s="50">
        <v>176563000822</v>
      </c>
      <c r="K4544" s="49" t="s">
        <v>10096</v>
      </c>
      <c r="L4544" s="51">
        <v>1957</v>
      </c>
      <c r="M4544" s="52">
        <v>202184360</v>
      </c>
      <c r="N4544" s="52">
        <v>0</v>
      </c>
      <c r="O4544" s="52">
        <v>26507496</v>
      </c>
      <c r="P4544" s="52">
        <v>6660438</v>
      </c>
      <c r="Q4544" s="52">
        <v>202184360</v>
      </c>
      <c r="R4544" s="52">
        <v>33167934</v>
      </c>
      <c r="S4544" s="52">
        <v>235352294</v>
      </c>
      <c r="T4544" s="70" t="s">
        <v>10556</v>
      </c>
      <c r="U4544" s="70" t="s">
        <v>10560</v>
      </c>
    </row>
    <row r="4545" spans="1:21" x14ac:dyDescent="0.2">
      <c r="A4545" s="49" t="s">
        <v>7676</v>
      </c>
      <c r="B4545" s="49" t="s">
        <v>763</v>
      </c>
      <c r="C4545" s="50">
        <v>3797</v>
      </c>
      <c r="D4545" s="49" t="s">
        <v>761</v>
      </c>
      <c r="E4545" s="49" t="s">
        <v>10237</v>
      </c>
      <c r="F4545" s="49" t="s">
        <v>761</v>
      </c>
      <c r="G4545" s="49">
        <v>50001</v>
      </c>
      <c r="H4545" s="49" t="s">
        <v>762</v>
      </c>
      <c r="I4545" s="50">
        <v>157876</v>
      </c>
      <c r="J4545" s="50">
        <v>150001800339</v>
      </c>
      <c r="K4545" s="49" t="s">
        <v>10253</v>
      </c>
      <c r="L4545" s="51">
        <v>903</v>
      </c>
      <c r="M4545" s="52">
        <v>81338317</v>
      </c>
      <c r="N4545" s="52">
        <v>16267663</v>
      </c>
      <c r="O4545" s="52">
        <v>20700153</v>
      </c>
      <c r="P4545" s="52">
        <v>26641753</v>
      </c>
      <c r="Q4545" s="52">
        <v>97605980</v>
      </c>
      <c r="R4545" s="52">
        <v>47341906</v>
      </c>
      <c r="S4545" s="52">
        <v>144947886</v>
      </c>
      <c r="T4545" s="70" t="s">
        <v>10556</v>
      </c>
      <c r="U4545" s="70" t="s">
        <v>10560</v>
      </c>
    </row>
    <row r="4546" spans="1:21" x14ac:dyDescent="0.2">
      <c r="A4546" s="49" t="s">
        <v>2872</v>
      </c>
      <c r="B4546" s="49" t="s">
        <v>1073</v>
      </c>
      <c r="C4546" s="50">
        <v>3817</v>
      </c>
      <c r="D4546" s="49" t="s">
        <v>1074</v>
      </c>
      <c r="E4546" s="49" t="s">
        <v>10103</v>
      </c>
      <c r="F4546" s="49" t="s">
        <v>1074</v>
      </c>
      <c r="G4546" s="49">
        <v>76616</v>
      </c>
      <c r="H4546" s="49" t="s">
        <v>1102</v>
      </c>
      <c r="I4546" s="50">
        <v>5543</v>
      </c>
      <c r="J4546" s="50">
        <v>276616000654</v>
      </c>
      <c r="K4546" s="49" t="s">
        <v>10106</v>
      </c>
      <c r="L4546" s="51">
        <v>414</v>
      </c>
      <c r="M4546" s="52">
        <v>49249331</v>
      </c>
      <c r="N4546" s="52">
        <v>7903667</v>
      </c>
      <c r="O4546" s="52">
        <v>26202113</v>
      </c>
      <c r="P4546" s="52">
        <v>6660438</v>
      </c>
      <c r="Q4546" s="52">
        <v>57152998</v>
      </c>
      <c r="R4546" s="52">
        <v>32862551</v>
      </c>
      <c r="S4546" s="52">
        <v>90015549</v>
      </c>
      <c r="T4546" s="70" t="s">
        <v>10556</v>
      </c>
      <c r="U4546" s="70" t="s">
        <v>10560</v>
      </c>
    </row>
    <row r="4547" spans="1:21" x14ac:dyDescent="0.2">
      <c r="A4547" s="49" t="s">
        <v>4312</v>
      </c>
      <c r="B4547" s="49" t="s">
        <v>393</v>
      </c>
      <c r="C4547" s="50">
        <v>3806</v>
      </c>
      <c r="D4547" s="49" t="s">
        <v>902</v>
      </c>
      <c r="E4547" s="49" t="s">
        <v>8574</v>
      </c>
      <c r="F4547" s="49" t="s">
        <v>902</v>
      </c>
      <c r="G4547" s="49">
        <v>66001</v>
      </c>
      <c r="H4547" s="49" t="s">
        <v>903</v>
      </c>
      <c r="I4547" s="50">
        <v>1691</v>
      </c>
      <c r="J4547" s="50">
        <v>166001003980</v>
      </c>
      <c r="K4547" s="49" t="s">
        <v>8594</v>
      </c>
      <c r="L4547" s="51">
        <v>749</v>
      </c>
      <c r="M4547" s="52">
        <v>70306050</v>
      </c>
      <c r="N4547" s="52">
        <v>3422262</v>
      </c>
      <c r="O4547" s="52">
        <v>20596291</v>
      </c>
      <c r="P4547" s="52">
        <v>6660438</v>
      </c>
      <c r="Q4547" s="52">
        <v>73728312</v>
      </c>
      <c r="R4547" s="52">
        <v>27256729</v>
      </c>
      <c r="S4547" s="52">
        <v>100985041</v>
      </c>
      <c r="T4547" s="70" t="s">
        <v>10556</v>
      </c>
      <c r="U4547" s="70" t="s">
        <v>10560</v>
      </c>
    </row>
    <row r="4548" spans="1:21" x14ac:dyDescent="0.2">
      <c r="A4548" s="49" t="s">
        <v>2245</v>
      </c>
      <c r="B4548" s="49" t="s">
        <v>36</v>
      </c>
      <c r="C4548" s="50">
        <v>3759</v>
      </c>
      <c r="D4548" s="49" t="s">
        <v>34</v>
      </c>
      <c r="E4548" s="49" t="s">
        <v>7491</v>
      </c>
      <c r="F4548" s="49" t="s">
        <v>34</v>
      </c>
      <c r="G4548" s="49">
        <v>5001</v>
      </c>
      <c r="H4548" s="49" t="s">
        <v>35</v>
      </c>
      <c r="I4548" s="50">
        <v>9851</v>
      </c>
      <c r="J4548" s="50">
        <v>105001000795</v>
      </c>
      <c r="K4548" s="49" t="s">
        <v>7517</v>
      </c>
      <c r="L4548" s="51">
        <v>560</v>
      </c>
      <c r="M4548" s="52">
        <v>54729111</v>
      </c>
      <c r="N4548" s="52">
        <v>2999809</v>
      </c>
      <c r="O4548" s="52">
        <v>20461051</v>
      </c>
      <c r="P4548" s="52">
        <v>6660438</v>
      </c>
      <c r="Q4548" s="52">
        <v>57728920</v>
      </c>
      <c r="R4548" s="52">
        <v>27121489</v>
      </c>
      <c r="S4548" s="52">
        <v>84850409</v>
      </c>
      <c r="T4548" s="70" t="s">
        <v>10556</v>
      </c>
      <c r="U4548" s="70" t="s">
        <v>10560</v>
      </c>
    </row>
    <row r="4549" spans="1:21" x14ac:dyDescent="0.2">
      <c r="A4549" s="49" t="s">
        <v>2872</v>
      </c>
      <c r="B4549" s="49" t="s">
        <v>1073</v>
      </c>
      <c r="C4549" s="50">
        <v>4815</v>
      </c>
      <c r="D4549" s="49" t="s">
        <v>1095</v>
      </c>
      <c r="E4549" s="49" t="s">
        <v>7054</v>
      </c>
      <c r="F4549" s="49" t="s">
        <v>7055</v>
      </c>
      <c r="G4549" s="49">
        <v>76364</v>
      </c>
      <c r="H4549" s="49" t="s">
        <v>1096</v>
      </c>
      <c r="I4549" s="50">
        <v>6558</v>
      </c>
      <c r="J4549" s="50">
        <v>276364000141</v>
      </c>
      <c r="K4549" s="49" t="s">
        <v>7058</v>
      </c>
      <c r="L4549" s="51">
        <v>2379</v>
      </c>
      <c r="M4549" s="52">
        <v>267228770</v>
      </c>
      <c r="N4549" s="52">
        <v>5801864</v>
      </c>
      <c r="O4549" s="52">
        <v>25526584</v>
      </c>
      <c r="P4549" s="52">
        <v>26641753</v>
      </c>
      <c r="Q4549" s="52">
        <v>273030634</v>
      </c>
      <c r="R4549" s="52">
        <v>52168337</v>
      </c>
      <c r="S4549" s="52">
        <v>325198971</v>
      </c>
      <c r="T4549" s="70" t="s">
        <v>10556</v>
      </c>
      <c r="U4549" s="70" t="s">
        <v>10560</v>
      </c>
    </row>
    <row r="4550" spans="1:21" x14ac:dyDescent="0.2">
      <c r="A4550" s="49" t="s">
        <v>2872</v>
      </c>
      <c r="B4550" s="49" t="s">
        <v>1073</v>
      </c>
      <c r="C4550" s="50">
        <v>3817</v>
      </c>
      <c r="D4550" s="49" t="s">
        <v>1074</v>
      </c>
      <c r="E4550" s="49" t="s">
        <v>10134</v>
      </c>
      <c r="F4550" s="49" t="s">
        <v>1074</v>
      </c>
      <c r="G4550" s="49">
        <v>76890</v>
      </c>
      <c r="H4550" s="49" t="s">
        <v>1112</v>
      </c>
      <c r="I4550" s="50">
        <v>5659</v>
      </c>
      <c r="J4550" s="50">
        <v>176890000305</v>
      </c>
      <c r="K4550" s="49" t="s">
        <v>10135</v>
      </c>
      <c r="L4550" s="51">
        <v>1608</v>
      </c>
      <c r="M4550" s="52">
        <v>162609959</v>
      </c>
      <c r="N4550" s="52">
        <v>6801120</v>
      </c>
      <c r="O4550" s="52">
        <v>26100250</v>
      </c>
      <c r="P4550" s="52">
        <v>6660438</v>
      </c>
      <c r="Q4550" s="52">
        <v>169411079</v>
      </c>
      <c r="R4550" s="52">
        <v>32760688</v>
      </c>
      <c r="S4550" s="52">
        <v>202171767</v>
      </c>
      <c r="T4550" s="70" t="s">
        <v>10556</v>
      </c>
      <c r="U4550" s="70" t="s">
        <v>10560</v>
      </c>
    </row>
    <row r="4551" spans="1:21" x14ac:dyDescent="0.2">
      <c r="A4551" s="49" t="s">
        <v>2245</v>
      </c>
      <c r="B4551" s="49" t="s">
        <v>36</v>
      </c>
      <c r="C4551" s="50">
        <v>3759</v>
      </c>
      <c r="D4551" s="49" t="s">
        <v>34</v>
      </c>
      <c r="E4551" s="49" t="s">
        <v>7491</v>
      </c>
      <c r="F4551" s="49" t="s">
        <v>34</v>
      </c>
      <c r="G4551" s="49">
        <v>5001</v>
      </c>
      <c r="H4551" s="49" t="s">
        <v>35</v>
      </c>
      <c r="I4551" s="50">
        <v>18539</v>
      </c>
      <c r="J4551" s="50">
        <v>205001010281</v>
      </c>
      <c r="K4551" s="49" t="s">
        <v>7516</v>
      </c>
      <c r="L4551" s="51">
        <v>1324</v>
      </c>
      <c r="M4551" s="52">
        <v>152088683</v>
      </c>
      <c r="N4551" s="52">
        <v>4834955</v>
      </c>
      <c r="O4551" s="52">
        <v>25184812</v>
      </c>
      <c r="P4551" s="52">
        <v>6660438</v>
      </c>
      <c r="Q4551" s="52">
        <v>156923638</v>
      </c>
      <c r="R4551" s="52">
        <v>31845250</v>
      </c>
      <c r="S4551" s="52">
        <v>188768888</v>
      </c>
      <c r="T4551" s="70" t="s">
        <v>10556</v>
      </c>
      <c r="U4551" s="70" t="s">
        <v>10560</v>
      </c>
    </row>
    <row r="4552" spans="1:21" x14ac:dyDescent="0.2">
      <c r="A4552" s="49" t="s">
        <v>5921</v>
      </c>
      <c r="B4552" s="49" t="s">
        <v>211</v>
      </c>
      <c r="C4552" s="50">
        <v>3781</v>
      </c>
      <c r="D4552" s="49" t="s">
        <v>489</v>
      </c>
      <c r="E4552" s="49" t="s">
        <v>5946</v>
      </c>
      <c r="F4552" s="49" t="s">
        <v>489</v>
      </c>
      <c r="G4552" s="49">
        <v>23162</v>
      </c>
      <c r="H4552" s="49" t="s">
        <v>492</v>
      </c>
      <c r="I4552" s="50">
        <v>21030</v>
      </c>
      <c r="J4552" s="50">
        <v>223162001662</v>
      </c>
      <c r="K4552" s="49" t="s">
        <v>5953</v>
      </c>
      <c r="L4552" s="51">
        <v>1275</v>
      </c>
      <c r="M4552" s="52">
        <v>174134838</v>
      </c>
      <c r="N4552" s="52">
        <v>0</v>
      </c>
      <c r="O4552" s="52">
        <v>30313595</v>
      </c>
      <c r="P4552" s="52">
        <v>6660438</v>
      </c>
      <c r="Q4552" s="52">
        <v>174134838</v>
      </c>
      <c r="R4552" s="52">
        <v>36974033</v>
      </c>
      <c r="S4552" s="52">
        <v>211108871</v>
      </c>
      <c r="T4552" s="70" t="s">
        <v>10556</v>
      </c>
      <c r="U4552" s="70" t="s">
        <v>10560</v>
      </c>
    </row>
    <row r="4553" spans="1:21" x14ac:dyDescent="0.2">
      <c r="A4553" s="49" t="s">
        <v>2245</v>
      </c>
      <c r="B4553" s="49" t="s">
        <v>36</v>
      </c>
      <c r="C4553" s="50">
        <v>3759</v>
      </c>
      <c r="D4553" s="49" t="s">
        <v>34</v>
      </c>
      <c r="E4553" s="49" t="s">
        <v>7491</v>
      </c>
      <c r="F4553" s="49" t="s">
        <v>34</v>
      </c>
      <c r="G4553" s="49">
        <v>5001</v>
      </c>
      <c r="H4553" s="49" t="s">
        <v>35</v>
      </c>
      <c r="I4553" s="50">
        <v>9761</v>
      </c>
      <c r="J4553" s="50">
        <v>105001019062</v>
      </c>
      <c r="K4553" s="49" t="s">
        <v>7515</v>
      </c>
      <c r="L4553" s="51">
        <v>513</v>
      </c>
      <c r="M4553" s="52">
        <v>50644320</v>
      </c>
      <c r="N4553" s="52">
        <v>5445405</v>
      </c>
      <c r="O4553" s="52">
        <v>20461051</v>
      </c>
      <c r="P4553" s="52">
        <v>6660438</v>
      </c>
      <c r="Q4553" s="52">
        <v>56089725</v>
      </c>
      <c r="R4553" s="52">
        <v>27121489</v>
      </c>
      <c r="S4553" s="52">
        <v>83211214</v>
      </c>
      <c r="T4553" s="70" t="s">
        <v>10556</v>
      </c>
      <c r="U4553" s="70" t="s">
        <v>10560</v>
      </c>
    </row>
    <row r="4554" spans="1:21" x14ac:dyDescent="0.2">
      <c r="A4554" s="49" t="s">
        <v>5921</v>
      </c>
      <c r="B4554" s="49" t="s">
        <v>211</v>
      </c>
      <c r="C4554" s="50">
        <v>3781</v>
      </c>
      <c r="D4554" s="49" t="s">
        <v>489</v>
      </c>
      <c r="E4554" s="49" t="s">
        <v>5922</v>
      </c>
      <c r="F4554" s="49" t="s">
        <v>489</v>
      </c>
      <c r="G4554" s="49">
        <v>23068</v>
      </c>
      <c r="H4554" s="49" t="s">
        <v>490</v>
      </c>
      <c r="I4554" s="50">
        <v>26788</v>
      </c>
      <c r="J4554" s="50">
        <v>223068000121</v>
      </c>
      <c r="K4554" s="49" t="s">
        <v>5625</v>
      </c>
      <c r="L4554" s="51">
        <v>308</v>
      </c>
      <c r="M4554" s="52">
        <v>49610509</v>
      </c>
      <c r="N4554" s="52">
        <v>9922102</v>
      </c>
      <c r="O4554" s="52">
        <v>36076366</v>
      </c>
      <c r="P4554" s="52">
        <v>6660438</v>
      </c>
      <c r="Q4554" s="52">
        <v>59532611</v>
      </c>
      <c r="R4554" s="52">
        <v>42736804</v>
      </c>
      <c r="S4554" s="52">
        <v>102269415</v>
      </c>
      <c r="T4554" s="70" t="s">
        <v>10556</v>
      </c>
      <c r="U4554" s="70" t="s">
        <v>10560</v>
      </c>
    </row>
    <row r="4555" spans="1:21" x14ac:dyDescent="0.2">
      <c r="A4555" s="49" t="s">
        <v>2245</v>
      </c>
      <c r="B4555" s="49" t="s">
        <v>36</v>
      </c>
      <c r="C4555" s="50">
        <v>3759</v>
      </c>
      <c r="D4555" s="49" t="s">
        <v>34</v>
      </c>
      <c r="E4555" s="49" t="s">
        <v>7491</v>
      </c>
      <c r="F4555" s="49" t="s">
        <v>34</v>
      </c>
      <c r="G4555" s="49">
        <v>5001</v>
      </c>
      <c r="H4555" s="49" t="s">
        <v>35</v>
      </c>
      <c r="I4555" s="50">
        <v>9765</v>
      </c>
      <c r="J4555" s="50">
        <v>105001019798</v>
      </c>
      <c r="K4555" s="49" t="s">
        <v>5625</v>
      </c>
      <c r="L4555" s="51">
        <v>475</v>
      </c>
      <c r="M4555" s="52">
        <v>43962283</v>
      </c>
      <c r="N4555" s="52">
        <v>0</v>
      </c>
      <c r="O4555" s="52">
        <v>20461051</v>
      </c>
      <c r="P4555" s="52">
        <v>13320876</v>
      </c>
      <c r="Q4555" s="52">
        <v>43962283</v>
      </c>
      <c r="R4555" s="52">
        <v>33781927</v>
      </c>
      <c r="S4555" s="52">
        <v>77744210</v>
      </c>
      <c r="T4555" s="70" t="s">
        <v>10556</v>
      </c>
      <c r="U4555" s="70" t="s">
        <v>10560</v>
      </c>
    </row>
    <row r="4556" spans="1:21" x14ac:dyDescent="0.2">
      <c r="A4556" s="49" t="s">
        <v>6181</v>
      </c>
      <c r="B4556" s="49" t="s">
        <v>113</v>
      </c>
      <c r="C4556" s="50">
        <v>4546</v>
      </c>
      <c r="D4556" s="49" t="s">
        <v>815</v>
      </c>
      <c r="E4556" s="49" t="s">
        <v>7016</v>
      </c>
      <c r="F4556" s="49" t="s">
        <v>815</v>
      </c>
      <c r="G4556" s="49">
        <v>52356</v>
      </c>
      <c r="H4556" s="49" t="s">
        <v>816</v>
      </c>
      <c r="I4556" s="50">
        <v>9045</v>
      </c>
      <c r="J4556" s="50">
        <v>152356000204</v>
      </c>
      <c r="K4556" s="49" t="s">
        <v>5625</v>
      </c>
      <c r="L4556" s="51">
        <v>308</v>
      </c>
      <c r="M4556" s="52">
        <v>29317775</v>
      </c>
      <c r="N4556" s="52">
        <v>5863555</v>
      </c>
      <c r="O4556" s="52">
        <v>26550711</v>
      </c>
      <c r="P4556" s="52">
        <v>6660438</v>
      </c>
      <c r="Q4556" s="52">
        <v>35181330</v>
      </c>
      <c r="R4556" s="52">
        <v>33211149</v>
      </c>
      <c r="S4556" s="52">
        <v>68392479</v>
      </c>
      <c r="T4556" s="70" t="s">
        <v>10556</v>
      </c>
      <c r="U4556" s="70" t="s">
        <v>10560</v>
      </c>
    </row>
    <row r="4557" spans="1:21" x14ac:dyDescent="0.2">
      <c r="A4557" s="49" t="s">
        <v>2245</v>
      </c>
      <c r="B4557" s="49" t="s">
        <v>36</v>
      </c>
      <c r="C4557" s="50">
        <v>7692</v>
      </c>
      <c r="D4557" s="49" t="s">
        <v>48</v>
      </c>
      <c r="E4557" s="49" t="s">
        <v>2849</v>
      </c>
      <c r="F4557" s="49" t="s">
        <v>48</v>
      </c>
      <c r="G4557" s="49">
        <v>5045</v>
      </c>
      <c r="H4557" s="49" t="s">
        <v>49</v>
      </c>
      <c r="I4557" s="50">
        <v>9719</v>
      </c>
      <c r="J4557" s="50">
        <v>105045000393</v>
      </c>
      <c r="K4557" s="49" t="s">
        <v>2858</v>
      </c>
      <c r="L4557" s="51">
        <v>1373</v>
      </c>
      <c r="M4557" s="52">
        <v>138603190</v>
      </c>
      <c r="N4557" s="52">
        <v>0</v>
      </c>
      <c r="O4557" s="52">
        <v>27611420</v>
      </c>
      <c r="P4557" s="52">
        <v>26641753</v>
      </c>
      <c r="Q4557" s="52">
        <v>138603190</v>
      </c>
      <c r="R4557" s="52">
        <v>54253173</v>
      </c>
      <c r="S4557" s="52">
        <v>192856363</v>
      </c>
      <c r="T4557" s="70" t="s">
        <v>10556</v>
      </c>
      <c r="U4557" s="70" t="s">
        <v>10560</v>
      </c>
    </row>
    <row r="4558" spans="1:21" x14ac:dyDescent="0.2">
      <c r="A4558" s="49" t="s">
        <v>5501</v>
      </c>
      <c r="B4558" s="49" t="s">
        <v>461</v>
      </c>
      <c r="C4558" s="50">
        <v>3779</v>
      </c>
      <c r="D4558" s="49" t="s">
        <v>462</v>
      </c>
      <c r="E4558" s="49" t="s">
        <v>5618</v>
      </c>
      <c r="F4558" s="49" t="s">
        <v>462</v>
      </c>
      <c r="G4558" s="49">
        <v>20614</v>
      </c>
      <c r="H4558" s="49" t="s">
        <v>481</v>
      </c>
      <c r="I4558" s="50">
        <v>20048</v>
      </c>
      <c r="J4558" s="50">
        <v>120614000444</v>
      </c>
      <c r="K4558" s="49" t="s">
        <v>5625</v>
      </c>
      <c r="L4558" s="51">
        <v>744</v>
      </c>
      <c r="M4558" s="52">
        <v>83392371</v>
      </c>
      <c r="N4558" s="52">
        <v>16678474</v>
      </c>
      <c r="O4558" s="52">
        <v>23894150</v>
      </c>
      <c r="P4558" s="52">
        <v>26641753</v>
      </c>
      <c r="Q4558" s="52">
        <v>100070845</v>
      </c>
      <c r="R4558" s="52">
        <v>50535903</v>
      </c>
      <c r="S4558" s="52">
        <v>150606748</v>
      </c>
      <c r="T4558" s="70" t="s">
        <v>10556</v>
      </c>
      <c r="U4558" s="70" t="s">
        <v>10560</v>
      </c>
    </row>
    <row r="4559" spans="1:21" x14ac:dyDescent="0.2">
      <c r="A4559" s="49" t="s">
        <v>5921</v>
      </c>
      <c r="B4559" s="49" t="s">
        <v>211</v>
      </c>
      <c r="C4559" s="50">
        <v>3781</v>
      </c>
      <c r="D4559" s="49" t="s">
        <v>489</v>
      </c>
      <c r="E4559" s="49" t="s">
        <v>5961</v>
      </c>
      <c r="F4559" s="49" t="s">
        <v>489</v>
      </c>
      <c r="G4559" s="49">
        <v>23168</v>
      </c>
      <c r="H4559" s="49" t="s">
        <v>493</v>
      </c>
      <c r="I4559" s="50">
        <v>19829</v>
      </c>
      <c r="J4559" s="50">
        <v>223168000439</v>
      </c>
      <c r="K4559" s="49" t="s">
        <v>4643</v>
      </c>
      <c r="L4559" s="51">
        <v>557</v>
      </c>
      <c r="M4559" s="52">
        <v>84213517</v>
      </c>
      <c r="N4559" s="52">
        <v>0</v>
      </c>
      <c r="O4559" s="52">
        <v>33582436</v>
      </c>
      <c r="P4559" s="52">
        <v>6660438</v>
      </c>
      <c r="Q4559" s="52">
        <v>84213517</v>
      </c>
      <c r="R4559" s="52">
        <v>40242874</v>
      </c>
      <c r="S4559" s="52">
        <v>124456391</v>
      </c>
      <c r="T4559" s="70" t="s">
        <v>10556</v>
      </c>
      <c r="U4559" s="70" t="s">
        <v>10560</v>
      </c>
    </row>
    <row r="4560" spans="1:21" x14ac:dyDescent="0.2">
      <c r="A4560" s="49" t="s">
        <v>7072</v>
      </c>
      <c r="B4560" s="49" t="s">
        <v>713</v>
      </c>
      <c r="C4560" s="50">
        <v>4460</v>
      </c>
      <c r="D4560" s="49" t="s">
        <v>726</v>
      </c>
      <c r="E4560" s="49" t="s">
        <v>9977</v>
      </c>
      <c r="F4560" s="49" t="s">
        <v>726</v>
      </c>
      <c r="G4560" s="49">
        <v>44847</v>
      </c>
      <c r="H4560" s="49" t="s">
        <v>727</v>
      </c>
      <c r="I4560" s="50">
        <v>15857</v>
      </c>
      <c r="J4560" s="50">
        <v>144847000793</v>
      </c>
      <c r="K4560" s="49" t="s">
        <v>4643</v>
      </c>
      <c r="L4560" s="51">
        <v>2165</v>
      </c>
      <c r="M4560" s="52">
        <v>373188554</v>
      </c>
      <c r="N4560" s="52">
        <v>0</v>
      </c>
      <c r="O4560" s="52">
        <v>46645602</v>
      </c>
      <c r="P4560" s="52">
        <v>6660438</v>
      </c>
      <c r="Q4560" s="52">
        <v>373188554</v>
      </c>
      <c r="R4560" s="52">
        <v>53306040</v>
      </c>
      <c r="S4560" s="52">
        <v>426494594</v>
      </c>
      <c r="T4560" s="70" t="s">
        <v>10556</v>
      </c>
      <c r="U4560" s="70" t="s">
        <v>10560</v>
      </c>
    </row>
    <row r="4561" spans="1:21" x14ac:dyDescent="0.2">
      <c r="A4561" s="49" t="s">
        <v>5501</v>
      </c>
      <c r="B4561" s="49" t="s">
        <v>461</v>
      </c>
      <c r="C4561" s="50">
        <v>3780</v>
      </c>
      <c r="D4561" s="49" t="s">
        <v>459</v>
      </c>
      <c r="E4561" s="49" t="s">
        <v>10140</v>
      </c>
      <c r="F4561" s="49" t="s">
        <v>459</v>
      </c>
      <c r="G4561" s="49">
        <v>20001</v>
      </c>
      <c r="H4561" s="49" t="s">
        <v>460</v>
      </c>
      <c r="I4561" s="50">
        <v>15921</v>
      </c>
      <c r="J4561" s="50">
        <v>120001000077</v>
      </c>
      <c r="K4561" s="49" t="s">
        <v>4643</v>
      </c>
      <c r="L4561" s="51">
        <v>2611</v>
      </c>
      <c r="M4561" s="52">
        <v>288518981</v>
      </c>
      <c r="N4561" s="52">
        <v>8958725</v>
      </c>
      <c r="O4561" s="52">
        <v>28421423</v>
      </c>
      <c r="P4561" s="52">
        <v>19981315</v>
      </c>
      <c r="Q4561" s="52">
        <v>297477706</v>
      </c>
      <c r="R4561" s="52">
        <v>48402738</v>
      </c>
      <c r="S4561" s="52">
        <v>345880444</v>
      </c>
      <c r="T4561" s="70" t="s">
        <v>10556</v>
      </c>
      <c r="U4561" s="70" t="s">
        <v>10560</v>
      </c>
    </row>
    <row r="4562" spans="1:21" x14ac:dyDescent="0.2">
      <c r="A4562" s="49" t="s">
        <v>4581</v>
      </c>
      <c r="B4562" s="49" t="s">
        <v>1025</v>
      </c>
      <c r="C4562" s="50">
        <v>3815</v>
      </c>
      <c r="D4562" s="49" t="s">
        <v>1026</v>
      </c>
      <c r="E4562" s="49" t="s">
        <v>9738</v>
      </c>
      <c r="F4562" s="49" t="s">
        <v>1026</v>
      </c>
      <c r="G4562" s="49">
        <v>73349</v>
      </c>
      <c r="H4562" s="49" t="s">
        <v>1047</v>
      </c>
      <c r="I4562" s="50">
        <v>4576</v>
      </c>
      <c r="J4562" s="50">
        <v>173349000034</v>
      </c>
      <c r="K4562" s="49" t="s">
        <v>4643</v>
      </c>
      <c r="L4562" s="51">
        <v>234</v>
      </c>
      <c r="M4562" s="52">
        <v>22984442</v>
      </c>
      <c r="N4562" s="52">
        <v>4596888</v>
      </c>
      <c r="O4562" s="52">
        <v>21519794</v>
      </c>
      <c r="P4562" s="52">
        <v>6660438</v>
      </c>
      <c r="Q4562" s="52">
        <v>27581330</v>
      </c>
      <c r="R4562" s="52">
        <v>28180232</v>
      </c>
      <c r="S4562" s="52">
        <v>55761562</v>
      </c>
      <c r="T4562" s="70" t="s">
        <v>10556</v>
      </c>
      <c r="U4562" s="70" t="s">
        <v>10560</v>
      </c>
    </row>
    <row r="4563" spans="1:21" x14ac:dyDescent="0.2">
      <c r="A4563" s="49" t="s">
        <v>2245</v>
      </c>
      <c r="B4563" s="49" t="s">
        <v>36</v>
      </c>
      <c r="C4563" s="50">
        <v>3759</v>
      </c>
      <c r="D4563" s="49" t="s">
        <v>34</v>
      </c>
      <c r="E4563" s="49" t="s">
        <v>7491</v>
      </c>
      <c r="F4563" s="49" t="s">
        <v>34</v>
      </c>
      <c r="G4563" s="49">
        <v>5001</v>
      </c>
      <c r="H4563" s="49" t="s">
        <v>35</v>
      </c>
      <c r="I4563" s="50">
        <v>9810</v>
      </c>
      <c r="J4563" s="50">
        <v>105001012696</v>
      </c>
      <c r="K4563" s="49" t="s">
        <v>4643</v>
      </c>
      <c r="L4563" s="51">
        <v>2088</v>
      </c>
      <c r="M4563" s="52">
        <v>196102907</v>
      </c>
      <c r="N4563" s="52">
        <v>15354049</v>
      </c>
      <c r="O4563" s="52">
        <v>20461051</v>
      </c>
      <c r="P4563" s="52">
        <v>6660438</v>
      </c>
      <c r="Q4563" s="52">
        <v>211456956</v>
      </c>
      <c r="R4563" s="52">
        <v>27121489</v>
      </c>
      <c r="S4563" s="52">
        <v>238578445</v>
      </c>
      <c r="T4563" s="70" t="s">
        <v>10556</v>
      </c>
      <c r="U4563" s="70" t="s">
        <v>10560</v>
      </c>
    </row>
    <row r="4564" spans="1:21" x14ac:dyDescent="0.2">
      <c r="A4564" s="49" t="s">
        <v>2872</v>
      </c>
      <c r="B4564" s="49" t="s">
        <v>1073</v>
      </c>
      <c r="C4564" s="50">
        <v>3823</v>
      </c>
      <c r="D4564" s="49" t="s">
        <v>1107</v>
      </c>
      <c r="E4564" s="49" t="s">
        <v>9849</v>
      </c>
      <c r="F4564" s="49" t="s">
        <v>1107</v>
      </c>
      <c r="G4564" s="49">
        <v>76834</v>
      </c>
      <c r="H4564" s="49" t="s">
        <v>1108</v>
      </c>
      <c r="I4564" s="50">
        <v>20364</v>
      </c>
      <c r="J4564" s="50">
        <v>176834003946</v>
      </c>
      <c r="K4564" s="49" t="s">
        <v>4643</v>
      </c>
      <c r="L4564" s="51">
        <v>1854</v>
      </c>
      <c r="M4564" s="52">
        <v>175326931</v>
      </c>
      <c r="N4564" s="52">
        <v>8222731</v>
      </c>
      <c r="O4564" s="52">
        <v>20527233</v>
      </c>
      <c r="P4564" s="52">
        <v>6660438</v>
      </c>
      <c r="Q4564" s="52">
        <v>183549662</v>
      </c>
      <c r="R4564" s="52">
        <v>27187671</v>
      </c>
      <c r="S4564" s="52">
        <v>210737333</v>
      </c>
      <c r="T4564" s="70" t="s">
        <v>10556</v>
      </c>
      <c r="U4564" s="70" t="s">
        <v>10560</v>
      </c>
    </row>
    <row r="4565" spans="1:21" x14ac:dyDescent="0.2">
      <c r="A4565" s="49" t="s">
        <v>2872</v>
      </c>
      <c r="B4565" s="49" t="s">
        <v>1073</v>
      </c>
      <c r="C4565" s="50">
        <v>4815</v>
      </c>
      <c r="D4565" s="49" t="s">
        <v>1095</v>
      </c>
      <c r="E4565" s="49" t="s">
        <v>7054</v>
      </c>
      <c r="F4565" s="49" t="s">
        <v>7055</v>
      </c>
      <c r="G4565" s="49">
        <v>76364</v>
      </c>
      <c r="H4565" s="49" t="s">
        <v>1096</v>
      </c>
      <c r="I4565" s="50">
        <v>6559</v>
      </c>
      <c r="J4565" s="50">
        <v>276364000460</v>
      </c>
      <c r="K4565" s="49" t="s">
        <v>4643</v>
      </c>
      <c r="L4565" s="51">
        <v>1009</v>
      </c>
      <c r="M4565" s="52">
        <v>119613323</v>
      </c>
      <c r="N4565" s="52">
        <v>20865659</v>
      </c>
      <c r="O4565" s="52">
        <v>25526584</v>
      </c>
      <c r="P4565" s="52">
        <v>6660438</v>
      </c>
      <c r="Q4565" s="52">
        <v>140478982</v>
      </c>
      <c r="R4565" s="52">
        <v>32187022</v>
      </c>
      <c r="S4565" s="52">
        <v>172666004</v>
      </c>
      <c r="T4565" s="70" t="s">
        <v>10556</v>
      </c>
      <c r="U4565" s="70" t="s">
        <v>10560</v>
      </c>
    </row>
    <row r="4566" spans="1:21" x14ac:dyDescent="0.2">
      <c r="A4566" s="49" t="s">
        <v>6743</v>
      </c>
      <c r="B4566" s="49" t="s">
        <v>1177</v>
      </c>
      <c r="C4566" s="50">
        <v>3830</v>
      </c>
      <c r="D4566" s="49" t="s">
        <v>1175</v>
      </c>
      <c r="E4566" s="49" t="s">
        <v>6778</v>
      </c>
      <c r="F4566" s="49" t="s">
        <v>1175</v>
      </c>
      <c r="G4566" s="49">
        <v>95001</v>
      </c>
      <c r="H4566" s="49" t="s">
        <v>1176</v>
      </c>
      <c r="I4566" s="50">
        <v>3642</v>
      </c>
      <c r="J4566" s="50">
        <v>195001001111</v>
      </c>
      <c r="K4566" s="49" t="s">
        <v>4643</v>
      </c>
      <c r="L4566" s="51">
        <v>1048</v>
      </c>
      <c r="M4566" s="52">
        <v>112170347</v>
      </c>
      <c r="N4566" s="52">
        <v>0</v>
      </c>
      <c r="O4566" s="52">
        <v>29951772</v>
      </c>
      <c r="P4566" s="52">
        <v>26641753</v>
      </c>
      <c r="Q4566" s="52">
        <v>112170347</v>
      </c>
      <c r="R4566" s="52">
        <v>56593525</v>
      </c>
      <c r="S4566" s="52">
        <v>168763872</v>
      </c>
      <c r="T4566" s="70" t="s">
        <v>10556</v>
      </c>
      <c r="U4566" s="70" t="s">
        <v>10560</v>
      </c>
    </row>
    <row r="4567" spans="1:21" x14ac:dyDescent="0.2">
      <c r="A4567" s="49" t="s">
        <v>4312</v>
      </c>
      <c r="B4567" s="49" t="s">
        <v>393</v>
      </c>
      <c r="C4567" s="50">
        <v>3806</v>
      </c>
      <c r="D4567" s="49" t="s">
        <v>902</v>
      </c>
      <c r="E4567" s="49" t="s">
        <v>8574</v>
      </c>
      <c r="F4567" s="49" t="s">
        <v>902</v>
      </c>
      <c r="G4567" s="49">
        <v>66001</v>
      </c>
      <c r="H4567" s="49" t="s">
        <v>903</v>
      </c>
      <c r="I4567" s="50">
        <v>1530</v>
      </c>
      <c r="J4567" s="50">
        <v>166001000620</v>
      </c>
      <c r="K4567" s="49" t="s">
        <v>8593</v>
      </c>
      <c r="L4567" s="51">
        <v>916</v>
      </c>
      <c r="M4567" s="52">
        <v>91672541</v>
      </c>
      <c r="N4567" s="52">
        <v>12340514</v>
      </c>
      <c r="O4567" s="52">
        <v>20596291</v>
      </c>
      <c r="P4567" s="52">
        <v>6660438</v>
      </c>
      <c r="Q4567" s="52">
        <v>104013055</v>
      </c>
      <c r="R4567" s="52">
        <v>27256729</v>
      </c>
      <c r="S4567" s="52">
        <v>131269784</v>
      </c>
      <c r="T4567" s="70" t="s">
        <v>10556</v>
      </c>
      <c r="U4567" s="70" t="s">
        <v>10560</v>
      </c>
    </row>
    <row r="4568" spans="1:21" x14ac:dyDescent="0.2">
      <c r="A4568" s="49" t="s">
        <v>4581</v>
      </c>
      <c r="B4568" s="49" t="s">
        <v>1025</v>
      </c>
      <c r="C4568" s="50">
        <v>3815</v>
      </c>
      <c r="D4568" s="49" t="s">
        <v>1026</v>
      </c>
      <c r="E4568" s="49" t="s">
        <v>9735</v>
      </c>
      <c r="F4568" s="49" t="s">
        <v>1026</v>
      </c>
      <c r="G4568" s="49">
        <v>73347</v>
      </c>
      <c r="H4568" s="49" t="s">
        <v>1046</v>
      </c>
      <c r="I4568" s="50">
        <v>4573</v>
      </c>
      <c r="J4568" s="50">
        <v>273347000252</v>
      </c>
      <c r="K4568" s="49" t="s">
        <v>9737</v>
      </c>
      <c r="L4568" s="51">
        <v>123</v>
      </c>
      <c r="M4568" s="52">
        <v>14999808</v>
      </c>
      <c r="N4568" s="52">
        <v>2609649</v>
      </c>
      <c r="O4568" s="52">
        <v>27868282</v>
      </c>
      <c r="P4568" s="52">
        <v>6660438</v>
      </c>
      <c r="Q4568" s="52">
        <v>17609457</v>
      </c>
      <c r="R4568" s="52">
        <v>34528720</v>
      </c>
      <c r="S4568" s="52">
        <v>52138177</v>
      </c>
      <c r="T4568" s="70" t="s">
        <v>10556</v>
      </c>
      <c r="U4568" s="70" t="s">
        <v>10560</v>
      </c>
    </row>
    <row r="4569" spans="1:21" x14ac:dyDescent="0.2">
      <c r="A4569" s="49" t="s">
        <v>4982</v>
      </c>
      <c r="B4569" s="49" t="s">
        <v>421</v>
      </c>
      <c r="C4569" s="50">
        <v>3777</v>
      </c>
      <c r="D4569" s="49" t="s">
        <v>422</v>
      </c>
      <c r="E4569" s="49" t="s">
        <v>5344</v>
      </c>
      <c r="F4569" s="49" t="s">
        <v>422</v>
      </c>
      <c r="G4569" s="49">
        <v>19622</v>
      </c>
      <c r="H4569" s="49" t="s">
        <v>447</v>
      </c>
      <c r="I4569" s="50">
        <v>15128</v>
      </c>
      <c r="J4569" s="50">
        <v>219622000166</v>
      </c>
      <c r="K4569" s="49" t="s">
        <v>5348</v>
      </c>
      <c r="L4569" s="51">
        <v>26</v>
      </c>
      <c r="M4569" s="52">
        <v>3053050</v>
      </c>
      <c r="N4569" s="52">
        <v>0</v>
      </c>
      <c r="O4569" s="52">
        <v>28506023</v>
      </c>
      <c r="P4569" s="52">
        <v>0</v>
      </c>
      <c r="Q4569" s="52">
        <v>3053050</v>
      </c>
      <c r="R4569" s="52">
        <v>28506023</v>
      </c>
      <c r="S4569" s="52">
        <v>31559073</v>
      </c>
      <c r="T4569" s="70" t="s">
        <v>10556</v>
      </c>
      <c r="U4569" s="70" t="s">
        <v>10560</v>
      </c>
    </row>
    <row r="4570" spans="1:21" x14ac:dyDescent="0.2">
      <c r="A4570" s="49" t="s">
        <v>5921</v>
      </c>
      <c r="B4570" s="49" t="s">
        <v>211</v>
      </c>
      <c r="C4570" s="50">
        <v>3781</v>
      </c>
      <c r="D4570" s="49" t="s">
        <v>489</v>
      </c>
      <c r="E4570" s="49" t="s">
        <v>6033</v>
      </c>
      <c r="F4570" s="49" t="s">
        <v>489</v>
      </c>
      <c r="G4570" s="49">
        <v>23555</v>
      </c>
      <c r="H4570" s="49" t="s">
        <v>504</v>
      </c>
      <c r="I4570" s="50">
        <v>14765</v>
      </c>
      <c r="J4570" s="50">
        <v>123555000230</v>
      </c>
      <c r="K4570" s="49" t="s">
        <v>6042</v>
      </c>
      <c r="L4570" s="51">
        <v>1225</v>
      </c>
      <c r="M4570" s="52">
        <v>151676455</v>
      </c>
      <c r="N4570" s="52">
        <v>0</v>
      </c>
      <c r="O4570" s="52">
        <v>26280164</v>
      </c>
      <c r="P4570" s="52">
        <v>6660438</v>
      </c>
      <c r="Q4570" s="52">
        <v>151676455</v>
      </c>
      <c r="R4570" s="52">
        <v>32940602</v>
      </c>
      <c r="S4570" s="52">
        <v>184617057</v>
      </c>
      <c r="T4570" s="70" t="s">
        <v>10556</v>
      </c>
      <c r="U4570" s="70" t="s">
        <v>10560</v>
      </c>
    </row>
    <row r="4571" spans="1:21" x14ac:dyDescent="0.2">
      <c r="A4571" s="49" t="s">
        <v>4982</v>
      </c>
      <c r="B4571" s="49" t="s">
        <v>421</v>
      </c>
      <c r="C4571" s="50">
        <v>3778</v>
      </c>
      <c r="D4571" s="49" t="s">
        <v>419</v>
      </c>
      <c r="E4571" s="49" t="s">
        <v>8662</v>
      </c>
      <c r="F4571" s="49" t="s">
        <v>419</v>
      </c>
      <c r="G4571" s="49">
        <v>19001</v>
      </c>
      <c r="H4571" s="49" t="s">
        <v>420</v>
      </c>
      <c r="I4571" s="50">
        <v>10504</v>
      </c>
      <c r="J4571" s="50">
        <v>119001002837</v>
      </c>
      <c r="K4571" s="49" t="s">
        <v>8669</v>
      </c>
      <c r="L4571" s="51">
        <v>229</v>
      </c>
      <c r="M4571" s="52">
        <v>22059774</v>
      </c>
      <c r="N4571" s="52">
        <v>0</v>
      </c>
      <c r="O4571" s="52">
        <v>21268341</v>
      </c>
      <c r="P4571" s="52">
        <v>6660438</v>
      </c>
      <c r="Q4571" s="52">
        <v>22059774</v>
      </c>
      <c r="R4571" s="52">
        <v>27928779</v>
      </c>
      <c r="S4571" s="52">
        <v>49988553</v>
      </c>
      <c r="T4571" s="70" t="s">
        <v>10556</v>
      </c>
      <c r="U4571" s="70" t="s">
        <v>10560</v>
      </c>
    </row>
    <row r="4572" spans="1:21" x14ac:dyDescent="0.2">
      <c r="A4572" s="49" t="s">
        <v>2245</v>
      </c>
      <c r="B4572" s="49" t="s">
        <v>36</v>
      </c>
      <c r="C4572" s="50">
        <v>3761</v>
      </c>
      <c r="D4572" s="49" t="s">
        <v>84</v>
      </c>
      <c r="E4572" s="49" t="s">
        <v>6635</v>
      </c>
      <c r="F4572" s="49" t="s">
        <v>84</v>
      </c>
      <c r="G4572" s="49">
        <v>5266</v>
      </c>
      <c r="H4572" s="49" t="s">
        <v>85</v>
      </c>
      <c r="I4572" s="50">
        <v>14361</v>
      </c>
      <c r="J4572" s="50">
        <v>105266000363</v>
      </c>
      <c r="K4572" s="49" t="s">
        <v>6637</v>
      </c>
      <c r="L4572" s="51">
        <v>861</v>
      </c>
      <c r="M4572" s="52">
        <v>77425251</v>
      </c>
      <c r="N4572" s="52">
        <v>0</v>
      </c>
      <c r="O4572" s="52">
        <v>19800664</v>
      </c>
      <c r="P4572" s="52">
        <v>6660438</v>
      </c>
      <c r="Q4572" s="52">
        <v>77425251</v>
      </c>
      <c r="R4572" s="52">
        <v>26461102</v>
      </c>
      <c r="S4572" s="52">
        <v>103886353</v>
      </c>
      <c r="T4572" s="70" t="s">
        <v>10556</v>
      </c>
      <c r="U4572" s="70" t="s">
        <v>10560</v>
      </c>
    </row>
    <row r="4573" spans="1:21" x14ac:dyDescent="0.2">
      <c r="A4573" s="49" t="s">
        <v>2875</v>
      </c>
      <c r="B4573" s="49" t="s">
        <v>1117</v>
      </c>
      <c r="C4573" s="50">
        <v>3824</v>
      </c>
      <c r="D4573" s="49" t="s">
        <v>1116</v>
      </c>
      <c r="E4573" s="49" t="s">
        <v>2907</v>
      </c>
      <c r="F4573" s="49" t="s">
        <v>1116</v>
      </c>
      <c r="G4573" s="49">
        <v>81300</v>
      </c>
      <c r="H4573" s="49" t="s">
        <v>1120</v>
      </c>
      <c r="I4573" s="50">
        <v>1856</v>
      </c>
      <c r="J4573" s="50">
        <v>181736001921</v>
      </c>
      <c r="K4573" s="49" t="s">
        <v>2913</v>
      </c>
      <c r="L4573" s="51">
        <v>1861</v>
      </c>
      <c r="M4573" s="52">
        <v>223256299</v>
      </c>
      <c r="N4573" s="52">
        <v>0</v>
      </c>
      <c r="O4573" s="52">
        <v>32692669</v>
      </c>
      <c r="P4573" s="52">
        <v>6660438</v>
      </c>
      <c r="Q4573" s="52">
        <v>223256299</v>
      </c>
      <c r="R4573" s="52">
        <v>39353107</v>
      </c>
      <c r="S4573" s="52">
        <v>262609406</v>
      </c>
      <c r="T4573" s="70" t="s">
        <v>10556</v>
      </c>
      <c r="U4573" s="70" t="s">
        <v>10560</v>
      </c>
    </row>
    <row r="4574" spans="1:21" x14ac:dyDescent="0.2">
      <c r="A4574" s="49" t="s">
        <v>3660</v>
      </c>
      <c r="B4574" s="49" t="s">
        <v>59</v>
      </c>
      <c r="C4574" s="50">
        <v>3767</v>
      </c>
      <c r="D4574" s="49" t="s">
        <v>201</v>
      </c>
      <c r="E4574" s="49" t="s">
        <v>3672</v>
      </c>
      <c r="F4574" s="49" t="s">
        <v>201</v>
      </c>
      <c r="G4574" s="49">
        <v>13030</v>
      </c>
      <c r="H4574" s="49" t="s">
        <v>203</v>
      </c>
      <c r="I4574" s="50">
        <v>7974</v>
      </c>
      <c r="J4574" s="50">
        <v>213074000961</v>
      </c>
      <c r="K4574" s="49" t="s">
        <v>3673</v>
      </c>
      <c r="L4574" s="51">
        <v>1351</v>
      </c>
      <c r="M4574" s="52">
        <v>192697937</v>
      </c>
      <c r="N4574" s="52">
        <v>0</v>
      </c>
      <c r="O4574" s="52">
        <v>38860682</v>
      </c>
      <c r="P4574" s="52">
        <v>6660438</v>
      </c>
      <c r="Q4574" s="52">
        <v>192697937</v>
      </c>
      <c r="R4574" s="52">
        <v>45521120</v>
      </c>
      <c r="S4574" s="52">
        <v>238219057</v>
      </c>
      <c r="T4574" s="70" t="s">
        <v>10556</v>
      </c>
      <c r="U4574" s="70" t="s">
        <v>10560</v>
      </c>
    </row>
    <row r="4575" spans="1:21" x14ac:dyDescent="0.2">
      <c r="A4575" s="49" t="s">
        <v>4656</v>
      </c>
      <c r="B4575" s="49" t="s">
        <v>421</v>
      </c>
      <c r="C4575" s="50">
        <v>3778</v>
      </c>
      <c r="D4575" s="49" t="s">
        <v>419</v>
      </c>
      <c r="E4575" s="49" t="s">
        <v>8662</v>
      </c>
      <c r="F4575" s="49" t="s">
        <v>419</v>
      </c>
      <c r="G4575" s="49">
        <v>19001</v>
      </c>
      <c r="H4575" s="49" t="s">
        <v>420</v>
      </c>
      <c r="I4575" s="50">
        <v>2063</v>
      </c>
      <c r="J4575" s="50">
        <v>119001000036</v>
      </c>
      <c r="K4575" s="49" t="s">
        <v>8668</v>
      </c>
      <c r="L4575" s="51">
        <v>964</v>
      </c>
      <c r="M4575" s="52">
        <v>95708369</v>
      </c>
      <c r="N4575" s="52">
        <v>0</v>
      </c>
      <c r="O4575" s="52">
        <v>26178477</v>
      </c>
      <c r="P4575" s="52">
        <v>6660438</v>
      </c>
      <c r="Q4575" s="52">
        <v>95708369</v>
      </c>
      <c r="R4575" s="52">
        <v>32838915</v>
      </c>
      <c r="S4575" s="52">
        <v>128547284</v>
      </c>
      <c r="T4575" s="70" t="s">
        <v>10556</v>
      </c>
      <c r="U4575" s="70" t="s">
        <v>10560</v>
      </c>
    </row>
    <row r="4576" spans="1:21" x14ac:dyDescent="0.2">
      <c r="A4576" s="49" t="s">
        <v>4413</v>
      </c>
      <c r="B4576" s="49" t="s">
        <v>64</v>
      </c>
      <c r="C4576" s="50">
        <v>3773</v>
      </c>
      <c r="D4576" s="49" t="s">
        <v>374</v>
      </c>
      <c r="E4576" s="49" t="s">
        <v>4436</v>
      </c>
      <c r="F4576" s="49" t="s">
        <v>374</v>
      </c>
      <c r="G4576" s="49">
        <v>17050</v>
      </c>
      <c r="H4576" s="49" t="s">
        <v>377</v>
      </c>
      <c r="I4576" s="50">
        <v>13494</v>
      </c>
      <c r="J4576" s="50">
        <v>217050000400</v>
      </c>
      <c r="K4576" s="49" t="s">
        <v>4438</v>
      </c>
      <c r="L4576" s="51">
        <v>188</v>
      </c>
      <c r="M4576" s="52">
        <v>23097328</v>
      </c>
      <c r="N4576" s="52">
        <v>4619466</v>
      </c>
      <c r="O4576" s="52">
        <v>26367632</v>
      </c>
      <c r="P4576" s="52">
        <v>6660438</v>
      </c>
      <c r="Q4576" s="52">
        <v>27716794</v>
      </c>
      <c r="R4576" s="52">
        <v>33028070</v>
      </c>
      <c r="S4576" s="52">
        <v>60744864</v>
      </c>
      <c r="T4576" s="70" t="s">
        <v>10556</v>
      </c>
      <c r="U4576" s="70" t="s">
        <v>10560</v>
      </c>
    </row>
    <row r="4577" spans="1:21" x14ac:dyDescent="0.2">
      <c r="A4577" s="49" t="s">
        <v>2245</v>
      </c>
      <c r="B4577" s="49" t="s">
        <v>36</v>
      </c>
      <c r="C4577" s="50">
        <v>3759</v>
      </c>
      <c r="D4577" s="49" t="s">
        <v>34</v>
      </c>
      <c r="E4577" s="49" t="s">
        <v>7491</v>
      </c>
      <c r="F4577" s="49" t="s">
        <v>34</v>
      </c>
      <c r="G4577" s="49">
        <v>5001</v>
      </c>
      <c r="H4577" s="49" t="s">
        <v>35</v>
      </c>
      <c r="I4577" s="50">
        <v>9537</v>
      </c>
      <c r="J4577" s="50">
        <v>105001019925</v>
      </c>
      <c r="K4577" s="49" t="s">
        <v>7514</v>
      </c>
      <c r="L4577" s="51">
        <v>1476</v>
      </c>
      <c r="M4577" s="52">
        <v>135625389</v>
      </c>
      <c r="N4577" s="52">
        <v>14902829</v>
      </c>
      <c r="O4577" s="52">
        <v>20461051</v>
      </c>
      <c r="P4577" s="52">
        <v>26641753</v>
      </c>
      <c r="Q4577" s="52">
        <v>150528218</v>
      </c>
      <c r="R4577" s="52">
        <v>47102804</v>
      </c>
      <c r="S4577" s="52">
        <v>197631022</v>
      </c>
      <c r="T4577" s="70" t="s">
        <v>10556</v>
      </c>
      <c r="U4577" s="70" t="s">
        <v>10560</v>
      </c>
    </row>
    <row r="4578" spans="1:21" x14ac:dyDescent="0.2">
      <c r="A4578" s="49" t="s">
        <v>6181</v>
      </c>
      <c r="B4578" s="49" t="s">
        <v>113</v>
      </c>
      <c r="C4578" s="50">
        <v>3798</v>
      </c>
      <c r="D4578" s="49" t="s">
        <v>791</v>
      </c>
      <c r="E4578" s="49" t="s">
        <v>8224</v>
      </c>
      <c r="F4578" s="49" t="s">
        <v>791</v>
      </c>
      <c r="G4578" s="49">
        <v>52788</v>
      </c>
      <c r="H4578" s="49" t="s">
        <v>844</v>
      </c>
      <c r="I4578" s="50">
        <v>12832</v>
      </c>
      <c r="J4578" s="50">
        <v>252788000099</v>
      </c>
      <c r="K4578" s="49" t="s">
        <v>8225</v>
      </c>
      <c r="L4578" s="51">
        <v>214</v>
      </c>
      <c r="M4578" s="52">
        <v>28233407</v>
      </c>
      <c r="N4578" s="52">
        <v>0</v>
      </c>
      <c r="O4578" s="52">
        <v>29588853</v>
      </c>
      <c r="P4578" s="52">
        <v>6660438</v>
      </c>
      <c r="Q4578" s="52">
        <v>28233407</v>
      </c>
      <c r="R4578" s="52">
        <v>36249291</v>
      </c>
      <c r="S4578" s="52">
        <v>64482698</v>
      </c>
      <c r="T4578" s="70" t="s">
        <v>10556</v>
      </c>
      <c r="U4578" s="70" t="s">
        <v>10560</v>
      </c>
    </row>
    <row r="4579" spans="1:21" x14ac:dyDescent="0.2">
      <c r="A4579" s="49" t="s">
        <v>2976</v>
      </c>
      <c r="B4579" s="49" t="s">
        <v>171</v>
      </c>
      <c r="C4579" s="50">
        <v>3765</v>
      </c>
      <c r="D4579" s="49" t="s">
        <v>191</v>
      </c>
      <c r="E4579" s="49" t="s">
        <v>9369</v>
      </c>
      <c r="F4579" s="49" t="s">
        <v>191</v>
      </c>
      <c r="G4579" s="49">
        <v>8758</v>
      </c>
      <c r="H4579" s="49" t="s">
        <v>192</v>
      </c>
      <c r="I4579" s="50">
        <v>3211</v>
      </c>
      <c r="J4579" s="50">
        <v>108758000228</v>
      </c>
      <c r="K4579" s="49" t="s">
        <v>9375</v>
      </c>
      <c r="L4579" s="51">
        <v>379</v>
      </c>
      <c r="M4579" s="52">
        <v>37181373</v>
      </c>
      <c r="N4579" s="52">
        <v>1997264</v>
      </c>
      <c r="O4579" s="52">
        <v>21044651</v>
      </c>
      <c r="P4579" s="52">
        <v>6660438</v>
      </c>
      <c r="Q4579" s="52">
        <v>39178637</v>
      </c>
      <c r="R4579" s="52">
        <v>27705089</v>
      </c>
      <c r="S4579" s="52">
        <v>66883726</v>
      </c>
      <c r="T4579" s="70" t="s">
        <v>10556</v>
      </c>
      <c r="U4579" s="70" t="s">
        <v>10560</v>
      </c>
    </row>
    <row r="4580" spans="1:21" x14ac:dyDescent="0.2">
      <c r="A4580" s="49" t="s">
        <v>7676</v>
      </c>
      <c r="B4580" s="49" t="s">
        <v>763</v>
      </c>
      <c r="C4580" s="50">
        <v>3797</v>
      </c>
      <c r="D4580" s="49" t="s">
        <v>761</v>
      </c>
      <c r="E4580" s="49" t="s">
        <v>10237</v>
      </c>
      <c r="F4580" s="49" t="s">
        <v>761</v>
      </c>
      <c r="G4580" s="49">
        <v>50001</v>
      </c>
      <c r="H4580" s="49" t="s">
        <v>762</v>
      </c>
      <c r="I4580" s="50">
        <v>6873</v>
      </c>
      <c r="J4580" s="50">
        <v>150001004656</v>
      </c>
      <c r="K4580" s="49" t="s">
        <v>10252</v>
      </c>
      <c r="L4580" s="51">
        <v>2084</v>
      </c>
      <c r="M4580" s="52">
        <v>193723356</v>
      </c>
      <c r="N4580" s="52">
        <v>5916211</v>
      </c>
      <c r="O4580" s="52">
        <v>20700153</v>
      </c>
      <c r="P4580" s="52">
        <v>6660438</v>
      </c>
      <c r="Q4580" s="52">
        <v>199639567</v>
      </c>
      <c r="R4580" s="52">
        <v>27360591</v>
      </c>
      <c r="S4580" s="52">
        <v>227000158</v>
      </c>
      <c r="T4580" s="70" t="s">
        <v>10556</v>
      </c>
      <c r="U4580" s="70" t="s">
        <v>10560</v>
      </c>
    </row>
    <row r="4581" spans="1:21" x14ac:dyDescent="0.2">
      <c r="A4581" s="49" t="s">
        <v>2245</v>
      </c>
      <c r="B4581" s="49" t="s">
        <v>36</v>
      </c>
      <c r="C4581" s="50">
        <v>3760</v>
      </c>
      <c r="D4581" s="49" t="s">
        <v>55</v>
      </c>
      <c r="E4581" s="49" t="s">
        <v>3253</v>
      </c>
      <c r="F4581" s="49" t="s">
        <v>55</v>
      </c>
      <c r="G4581" s="49">
        <v>5088</v>
      </c>
      <c r="H4581" s="49" t="s">
        <v>56</v>
      </c>
      <c r="I4581" s="50">
        <v>11482</v>
      </c>
      <c r="J4581" s="50">
        <v>105088001806</v>
      </c>
      <c r="K4581" s="49" t="s">
        <v>3262</v>
      </c>
      <c r="L4581" s="51">
        <v>855</v>
      </c>
      <c r="M4581" s="52">
        <v>80237687</v>
      </c>
      <c r="N4581" s="52">
        <v>0</v>
      </c>
      <c r="O4581" s="52">
        <v>20533054</v>
      </c>
      <c r="P4581" s="52">
        <v>6660438</v>
      </c>
      <c r="Q4581" s="52">
        <v>80237687</v>
      </c>
      <c r="R4581" s="52">
        <v>27193492</v>
      </c>
      <c r="S4581" s="52">
        <v>107431179</v>
      </c>
      <c r="T4581" s="70" t="s">
        <v>10556</v>
      </c>
      <c r="U4581" s="70" t="s">
        <v>10560</v>
      </c>
    </row>
    <row r="4582" spans="1:21" x14ac:dyDescent="0.2">
      <c r="A4582" s="49" t="s">
        <v>3660</v>
      </c>
      <c r="B4582" s="49" t="s">
        <v>59</v>
      </c>
      <c r="C4582" s="50">
        <v>4910</v>
      </c>
      <c r="D4582" s="49" t="s">
        <v>199</v>
      </c>
      <c r="E4582" s="49" t="s">
        <v>4819</v>
      </c>
      <c r="F4582" s="49" t="s">
        <v>199</v>
      </c>
      <c r="G4582" s="49">
        <v>13001</v>
      </c>
      <c r="H4582" s="49" t="s">
        <v>200</v>
      </c>
      <c r="I4582" s="50">
        <v>33597</v>
      </c>
      <c r="J4582" s="50">
        <v>113001005358</v>
      </c>
      <c r="K4582" s="49" t="s">
        <v>4840</v>
      </c>
      <c r="L4582" s="51">
        <v>608</v>
      </c>
      <c r="M4582" s="52">
        <v>65303070</v>
      </c>
      <c r="N4582" s="52">
        <v>13060614</v>
      </c>
      <c r="O4582" s="52">
        <v>21976481</v>
      </c>
      <c r="P4582" s="52">
        <v>6660438</v>
      </c>
      <c r="Q4582" s="52">
        <v>78363684</v>
      </c>
      <c r="R4582" s="52">
        <v>28636919</v>
      </c>
      <c r="S4582" s="52">
        <v>107000603</v>
      </c>
      <c r="T4582" s="70" t="s">
        <v>10556</v>
      </c>
      <c r="U4582" s="70" t="s">
        <v>10560</v>
      </c>
    </row>
    <row r="4583" spans="1:21" x14ac:dyDescent="0.2">
      <c r="A4583" s="49" t="s">
        <v>2245</v>
      </c>
      <c r="B4583" s="49" t="s">
        <v>36</v>
      </c>
      <c r="C4583" s="50">
        <v>3760</v>
      </c>
      <c r="D4583" s="49" t="s">
        <v>55</v>
      </c>
      <c r="E4583" s="49" t="s">
        <v>3253</v>
      </c>
      <c r="F4583" s="49" t="s">
        <v>55</v>
      </c>
      <c r="G4583" s="49">
        <v>5088</v>
      </c>
      <c r="H4583" s="49" t="s">
        <v>56</v>
      </c>
      <c r="I4583" s="50">
        <v>11588</v>
      </c>
      <c r="J4583" s="50">
        <v>105088002993</v>
      </c>
      <c r="K4583" s="49" t="s">
        <v>3274</v>
      </c>
      <c r="L4583" s="51">
        <v>1733</v>
      </c>
      <c r="M4583" s="52">
        <v>158647789</v>
      </c>
      <c r="N4583" s="52">
        <v>0</v>
      </c>
      <c r="O4583" s="52">
        <v>20533054</v>
      </c>
      <c r="P4583" s="52">
        <v>6660438</v>
      </c>
      <c r="Q4583" s="52">
        <v>158647789</v>
      </c>
      <c r="R4583" s="52">
        <v>27193492</v>
      </c>
      <c r="S4583" s="52">
        <v>185841281</v>
      </c>
      <c r="T4583" s="70" t="s">
        <v>10556</v>
      </c>
      <c r="U4583" s="70" t="s">
        <v>10560</v>
      </c>
    </row>
    <row r="4584" spans="1:21" x14ac:dyDescent="0.2">
      <c r="A4584" s="49" t="s">
        <v>2872</v>
      </c>
      <c r="B4584" s="49" t="s">
        <v>1073</v>
      </c>
      <c r="C4584" s="50">
        <v>3818</v>
      </c>
      <c r="D4584" s="49" t="s">
        <v>1071</v>
      </c>
      <c r="E4584" s="49" t="s">
        <v>4565</v>
      </c>
      <c r="F4584" s="49" t="s">
        <v>1071</v>
      </c>
      <c r="G4584" s="49">
        <v>76001</v>
      </c>
      <c r="H4584" s="49" t="s">
        <v>1072</v>
      </c>
      <c r="I4584" s="50">
        <v>15198</v>
      </c>
      <c r="J4584" s="50">
        <v>176001001681</v>
      </c>
      <c r="K4584" s="49" t="s">
        <v>4595</v>
      </c>
      <c r="L4584" s="51">
        <v>840</v>
      </c>
      <c r="M4584" s="52">
        <v>80383462</v>
      </c>
      <c r="N4584" s="52">
        <v>16076692</v>
      </c>
      <c r="O4584" s="52">
        <v>20227905</v>
      </c>
      <c r="P4584" s="52">
        <v>6660438</v>
      </c>
      <c r="Q4584" s="52">
        <v>96460154</v>
      </c>
      <c r="R4584" s="52">
        <v>26888343</v>
      </c>
      <c r="S4584" s="52">
        <v>123348497</v>
      </c>
      <c r="T4584" s="70" t="s">
        <v>10556</v>
      </c>
      <c r="U4584" s="70" t="s">
        <v>10560</v>
      </c>
    </row>
    <row r="4585" spans="1:21" x14ac:dyDescent="0.2">
      <c r="A4585" s="49" t="s">
        <v>5921</v>
      </c>
      <c r="B4585" s="49" t="s">
        <v>211</v>
      </c>
      <c r="C4585" s="50">
        <v>3781</v>
      </c>
      <c r="D4585" s="49" t="s">
        <v>489</v>
      </c>
      <c r="E4585" s="49" t="s">
        <v>6033</v>
      </c>
      <c r="F4585" s="49" t="s">
        <v>489</v>
      </c>
      <c r="G4585" s="49">
        <v>23555</v>
      </c>
      <c r="H4585" s="49" t="s">
        <v>504</v>
      </c>
      <c r="I4585" s="50">
        <v>14773</v>
      </c>
      <c r="J4585" s="50">
        <v>223555000382</v>
      </c>
      <c r="K4585" s="49" t="s">
        <v>6039</v>
      </c>
      <c r="L4585" s="51">
        <v>557</v>
      </c>
      <c r="M4585" s="52">
        <v>83797268</v>
      </c>
      <c r="N4585" s="52">
        <v>16759454</v>
      </c>
      <c r="O4585" s="52">
        <v>32347360</v>
      </c>
      <c r="P4585" s="52">
        <v>6660438</v>
      </c>
      <c r="Q4585" s="52">
        <v>100556722</v>
      </c>
      <c r="R4585" s="52">
        <v>39007798</v>
      </c>
      <c r="S4585" s="52">
        <v>139564520</v>
      </c>
      <c r="T4585" s="70" t="s">
        <v>10556</v>
      </c>
      <c r="U4585" s="70" t="s">
        <v>10560</v>
      </c>
    </row>
    <row r="4586" spans="1:21" x14ac:dyDescent="0.2">
      <c r="A4586" s="49" t="s">
        <v>4982</v>
      </c>
      <c r="B4586" s="49" t="s">
        <v>421</v>
      </c>
      <c r="C4586" s="50">
        <v>3777</v>
      </c>
      <c r="D4586" s="49" t="s">
        <v>422</v>
      </c>
      <c r="E4586" s="49" t="s">
        <v>5455</v>
      </c>
      <c r="F4586" s="49" t="s">
        <v>422</v>
      </c>
      <c r="G4586" s="49">
        <v>19809</v>
      </c>
      <c r="H4586" s="49" t="s">
        <v>455</v>
      </c>
      <c r="I4586" s="50">
        <v>166237</v>
      </c>
      <c r="J4586" s="50">
        <v>219809001344</v>
      </c>
      <c r="K4586" s="49" t="s">
        <v>5459</v>
      </c>
      <c r="L4586" s="51">
        <v>308</v>
      </c>
      <c r="M4586" s="52">
        <v>56724415</v>
      </c>
      <c r="N4586" s="52">
        <v>0</v>
      </c>
      <c r="O4586" s="52">
        <v>40318261</v>
      </c>
      <c r="P4586" s="52">
        <v>6660438</v>
      </c>
      <c r="Q4586" s="52">
        <v>56724415</v>
      </c>
      <c r="R4586" s="52">
        <v>46978699</v>
      </c>
      <c r="S4586" s="52">
        <v>103703114</v>
      </c>
      <c r="T4586" s="70" t="s">
        <v>10556</v>
      </c>
      <c r="U4586" s="70" t="s">
        <v>10560</v>
      </c>
    </row>
    <row r="4587" spans="1:21" x14ac:dyDescent="0.2">
      <c r="A4587" s="49" t="s">
        <v>6798</v>
      </c>
      <c r="B4587" s="49" t="s">
        <v>674</v>
      </c>
      <c r="C4587" s="50">
        <v>3791</v>
      </c>
      <c r="D4587" s="49" t="s">
        <v>672</v>
      </c>
      <c r="E4587" s="49" t="s">
        <v>8253</v>
      </c>
      <c r="F4587" s="49" t="s">
        <v>672</v>
      </c>
      <c r="G4587" s="49">
        <v>41001</v>
      </c>
      <c r="H4587" s="49" t="s">
        <v>673</v>
      </c>
      <c r="I4587" s="50">
        <v>12042</v>
      </c>
      <c r="J4587" s="50">
        <v>241001000711</v>
      </c>
      <c r="K4587" s="49" t="s">
        <v>8256</v>
      </c>
      <c r="L4587" s="51">
        <v>422</v>
      </c>
      <c r="M4587" s="52">
        <v>47082545</v>
      </c>
      <c r="N4587" s="52">
        <v>9416509</v>
      </c>
      <c r="O4587" s="52">
        <v>25786026</v>
      </c>
      <c r="P4587" s="52">
        <v>6660438</v>
      </c>
      <c r="Q4587" s="52">
        <v>56499054</v>
      </c>
      <c r="R4587" s="52">
        <v>32446464</v>
      </c>
      <c r="S4587" s="52">
        <v>88945518</v>
      </c>
      <c r="T4587" s="70" t="s">
        <v>10556</v>
      </c>
      <c r="U4587" s="70" t="s">
        <v>10560</v>
      </c>
    </row>
    <row r="4588" spans="1:21" x14ac:dyDescent="0.2">
      <c r="A4588" s="49" t="s">
        <v>5501</v>
      </c>
      <c r="B4588" s="49" t="s">
        <v>461</v>
      </c>
      <c r="C4588" s="50">
        <v>3779</v>
      </c>
      <c r="D4588" s="49" t="s">
        <v>462</v>
      </c>
      <c r="E4588" s="49" t="s">
        <v>5555</v>
      </c>
      <c r="F4588" s="49" t="s">
        <v>462</v>
      </c>
      <c r="G4588" s="49">
        <v>20228</v>
      </c>
      <c r="H4588" s="49" t="s">
        <v>470</v>
      </c>
      <c r="I4588" s="50">
        <v>18691</v>
      </c>
      <c r="J4588" s="50">
        <v>220228000655</v>
      </c>
      <c r="K4588" s="49" t="s">
        <v>5558</v>
      </c>
      <c r="L4588" s="51">
        <v>881</v>
      </c>
      <c r="M4588" s="52">
        <v>124202175</v>
      </c>
      <c r="N4588" s="52">
        <v>24840435</v>
      </c>
      <c r="O4588" s="52">
        <v>31205865</v>
      </c>
      <c r="P4588" s="52">
        <v>6660438</v>
      </c>
      <c r="Q4588" s="52">
        <v>149042610</v>
      </c>
      <c r="R4588" s="52">
        <v>37866303</v>
      </c>
      <c r="S4588" s="52">
        <v>186908913</v>
      </c>
      <c r="T4588" s="70" t="s">
        <v>10556</v>
      </c>
      <c r="U4588" s="70" t="s">
        <v>10560</v>
      </c>
    </row>
    <row r="4589" spans="1:21" x14ac:dyDescent="0.2">
      <c r="A4589" s="49" t="s">
        <v>2872</v>
      </c>
      <c r="B4589" s="49" t="s">
        <v>1073</v>
      </c>
      <c r="C4589" s="50">
        <v>3818</v>
      </c>
      <c r="D4589" s="49" t="s">
        <v>1071</v>
      </c>
      <c r="E4589" s="49" t="s">
        <v>4565</v>
      </c>
      <c r="F4589" s="49" t="s">
        <v>1071</v>
      </c>
      <c r="G4589" s="49">
        <v>76001</v>
      </c>
      <c r="H4589" s="49" t="s">
        <v>1072</v>
      </c>
      <c r="I4589" s="50">
        <v>15789</v>
      </c>
      <c r="J4589" s="50">
        <v>176001029411</v>
      </c>
      <c r="K4589" s="49" t="s">
        <v>2935</v>
      </c>
      <c r="L4589" s="51">
        <v>1905</v>
      </c>
      <c r="M4589" s="52">
        <v>184629153</v>
      </c>
      <c r="N4589" s="52">
        <v>10317911</v>
      </c>
      <c r="O4589" s="52">
        <v>20227905</v>
      </c>
      <c r="P4589" s="52">
        <v>6660438</v>
      </c>
      <c r="Q4589" s="52">
        <v>194947064</v>
      </c>
      <c r="R4589" s="52">
        <v>26888343</v>
      </c>
      <c r="S4589" s="52">
        <v>221835407</v>
      </c>
      <c r="T4589" s="70" t="s">
        <v>10556</v>
      </c>
      <c r="U4589" s="70" t="s">
        <v>10560</v>
      </c>
    </row>
    <row r="4590" spans="1:21" x14ac:dyDescent="0.2">
      <c r="A4590" s="49" t="s">
        <v>4312</v>
      </c>
      <c r="B4590" s="49" t="s">
        <v>393</v>
      </c>
      <c r="C4590" s="50">
        <v>3807</v>
      </c>
      <c r="D4590" s="49" t="s">
        <v>907</v>
      </c>
      <c r="E4590" s="49" t="s">
        <v>6607</v>
      </c>
      <c r="F4590" s="49" t="s">
        <v>907</v>
      </c>
      <c r="G4590" s="49">
        <v>66170</v>
      </c>
      <c r="H4590" s="49" t="s">
        <v>908</v>
      </c>
      <c r="I4590" s="50">
        <v>17904</v>
      </c>
      <c r="J4590" s="50">
        <v>266170000927</v>
      </c>
      <c r="K4590" s="49" t="s">
        <v>2935</v>
      </c>
      <c r="L4590" s="51">
        <v>1543</v>
      </c>
      <c r="M4590" s="52">
        <v>144030471</v>
      </c>
      <c r="N4590" s="52">
        <v>0</v>
      </c>
      <c r="O4590" s="52">
        <v>24957930</v>
      </c>
      <c r="P4590" s="52">
        <v>6660438</v>
      </c>
      <c r="Q4590" s="52">
        <v>144030471</v>
      </c>
      <c r="R4590" s="52">
        <v>31618368</v>
      </c>
      <c r="S4590" s="52">
        <v>175648839</v>
      </c>
      <c r="T4590" s="70" t="s">
        <v>10556</v>
      </c>
      <c r="U4590" s="70" t="s">
        <v>10560</v>
      </c>
    </row>
    <row r="4591" spans="1:21" x14ac:dyDescent="0.2">
      <c r="A4591" s="49" t="s">
        <v>2875</v>
      </c>
      <c r="B4591" s="49" t="s">
        <v>1117</v>
      </c>
      <c r="C4591" s="50">
        <v>3824</v>
      </c>
      <c r="D4591" s="49" t="s">
        <v>1116</v>
      </c>
      <c r="E4591" s="49" t="s">
        <v>2931</v>
      </c>
      <c r="F4591" s="49" t="s">
        <v>1116</v>
      </c>
      <c r="G4591" s="49">
        <v>81794</v>
      </c>
      <c r="H4591" s="49" t="s">
        <v>1123</v>
      </c>
      <c r="I4591" s="50">
        <v>1928</v>
      </c>
      <c r="J4591" s="50">
        <v>281794000564</v>
      </c>
      <c r="K4591" s="49" t="s">
        <v>2935</v>
      </c>
      <c r="L4591" s="51">
        <v>841</v>
      </c>
      <c r="M4591" s="52">
        <v>115327170</v>
      </c>
      <c r="N4591" s="52">
        <v>0</v>
      </c>
      <c r="O4591" s="52">
        <v>31581466</v>
      </c>
      <c r="P4591" s="52">
        <v>6660438</v>
      </c>
      <c r="Q4591" s="52">
        <v>115327170</v>
      </c>
      <c r="R4591" s="52">
        <v>38241904</v>
      </c>
      <c r="S4591" s="52">
        <v>153569074</v>
      </c>
      <c r="T4591" s="70" t="s">
        <v>10556</v>
      </c>
      <c r="U4591" s="70" t="s">
        <v>10560</v>
      </c>
    </row>
    <row r="4592" spans="1:21" x14ac:dyDescent="0.2">
      <c r="A4592" s="49" t="s">
        <v>6798</v>
      </c>
      <c r="B4592" s="49" t="s">
        <v>674</v>
      </c>
      <c r="C4592" s="50">
        <v>3791</v>
      </c>
      <c r="D4592" s="49" t="s">
        <v>672</v>
      </c>
      <c r="E4592" s="49" t="s">
        <v>8253</v>
      </c>
      <c r="F4592" s="49" t="s">
        <v>672</v>
      </c>
      <c r="G4592" s="49">
        <v>41001</v>
      </c>
      <c r="H4592" s="49" t="s">
        <v>673</v>
      </c>
      <c r="I4592" s="50">
        <v>11601</v>
      </c>
      <c r="J4592" s="50">
        <v>141001001763</v>
      </c>
      <c r="K4592" s="49" t="s">
        <v>8259</v>
      </c>
      <c r="L4592" s="51">
        <v>1380</v>
      </c>
      <c r="M4592" s="52">
        <v>127015005</v>
      </c>
      <c r="N4592" s="52">
        <v>3524449</v>
      </c>
      <c r="O4592" s="52">
        <v>20949499</v>
      </c>
      <c r="P4592" s="52">
        <v>6660438</v>
      </c>
      <c r="Q4592" s="52">
        <v>130539454</v>
      </c>
      <c r="R4592" s="52">
        <v>27609937</v>
      </c>
      <c r="S4592" s="52">
        <v>158149391</v>
      </c>
      <c r="T4592" s="70" t="s">
        <v>10556</v>
      </c>
      <c r="U4592" s="70" t="s">
        <v>10560</v>
      </c>
    </row>
    <row r="4593" spans="1:21" x14ac:dyDescent="0.2">
      <c r="A4593" s="49" t="s">
        <v>2949</v>
      </c>
      <c r="B4593" s="49" t="s">
        <v>851</v>
      </c>
      <c r="C4593" s="50">
        <v>3801</v>
      </c>
      <c r="D4593" s="49" t="s">
        <v>852</v>
      </c>
      <c r="E4593" s="49" t="s">
        <v>8407</v>
      </c>
      <c r="F4593" s="49" t="s">
        <v>852</v>
      </c>
      <c r="G4593" s="49">
        <v>54498</v>
      </c>
      <c r="H4593" s="49" t="s">
        <v>876</v>
      </c>
      <c r="I4593" s="50">
        <v>11755</v>
      </c>
      <c r="J4593" s="50">
        <v>254498000705</v>
      </c>
      <c r="K4593" s="49" t="s">
        <v>8408</v>
      </c>
      <c r="L4593" s="51">
        <v>597</v>
      </c>
      <c r="M4593" s="52">
        <v>71586542</v>
      </c>
      <c r="N4593" s="52">
        <v>0</v>
      </c>
      <c r="O4593" s="52">
        <v>27072556</v>
      </c>
      <c r="P4593" s="52">
        <v>6660438</v>
      </c>
      <c r="Q4593" s="52">
        <v>71586542</v>
      </c>
      <c r="R4593" s="52">
        <v>33732994</v>
      </c>
      <c r="S4593" s="52">
        <v>105319536</v>
      </c>
      <c r="T4593" s="70" t="s">
        <v>10556</v>
      </c>
      <c r="U4593" s="70" t="s">
        <v>10560</v>
      </c>
    </row>
    <row r="4594" spans="1:21" x14ac:dyDescent="0.2">
      <c r="A4594" s="49" t="s">
        <v>3078</v>
      </c>
      <c r="B4594" s="49" t="s">
        <v>919</v>
      </c>
      <c r="C4594" s="50">
        <v>3808</v>
      </c>
      <c r="D4594" s="49" t="s">
        <v>920</v>
      </c>
      <c r="E4594" s="49" t="s">
        <v>9172</v>
      </c>
      <c r="F4594" s="49" t="s">
        <v>920</v>
      </c>
      <c r="G4594" s="49">
        <v>68498</v>
      </c>
      <c r="H4594" s="49" t="s">
        <v>968</v>
      </c>
      <c r="I4594" s="50">
        <v>16868</v>
      </c>
      <c r="J4594" s="50">
        <v>268498000161</v>
      </c>
      <c r="K4594" s="49" t="s">
        <v>9174</v>
      </c>
      <c r="L4594" s="51">
        <v>260</v>
      </c>
      <c r="M4594" s="52">
        <v>31520064</v>
      </c>
      <c r="N4594" s="52">
        <v>4985680</v>
      </c>
      <c r="O4594" s="52">
        <v>26984121</v>
      </c>
      <c r="P4594" s="52">
        <v>6660438</v>
      </c>
      <c r="Q4594" s="52">
        <v>36505744</v>
      </c>
      <c r="R4594" s="52">
        <v>33644559</v>
      </c>
      <c r="S4594" s="52">
        <v>70150303</v>
      </c>
      <c r="T4594" s="70" t="s">
        <v>10556</v>
      </c>
      <c r="U4594" s="70" t="s">
        <v>10560</v>
      </c>
    </row>
    <row r="4595" spans="1:21" x14ac:dyDescent="0.2">
      <c r="A4595" s="49" t="s">
        <v>2872</v>
      </c>
      <c r="B4595" s="49" t="s">
        <v>1073</v>
      </c>
      <c r="C4595" s="50">
        <v>3823</v>
      </c>
      <c r="D4595" s="49" t="s">
        <v>1107</v>
      </c>
      <c r="E4595" s="49" t="s">
        <v>9849</v>
      </c>
      <c r="F4595" s="49" t="s">
        <v>1107</v>
      </c>
      <c r="G4595" s="49">
        <v>76834</v>
      </c>
      <c r="H4595" s="49" t="s">
        <v>1108</v>
      </c>
      <c r="I4595" s="50">
        <v>20373</v>
      </c>
      <c r="J4595" s="50">
        <v>276834001778</v>
      </c>
      <c r="K4595" s="49" t="s">
        <v>9852</v>
      </c>
      <c r="L4595" s="51">
        <v>1255</v>
      </c>
      <c r="M4595" s="52">
        <v>143166940</v>
      </c>
      <c r="N4595" s="52">
        <v>5274717</v>
      </c>
      <c r="O4595" s="52">
        <v>25266273</v>
      </c>
      <c r="P4595" s="52">
        <v>6660438</v>
      </c>
      <c r="Q4595" s="52">
        <v>148441657</v>
      </c>
      <c r="R4595" s="52">
        <v>31926711</v>
      </c>
      <c r="S4595" s="52">
        <v>180368368</v>
      </c>
      <c r="T4595" s="70" t="s">
        <v>10556</v>
      </c>
      <c r="U4595" s="70" t="s">
        <v>10560</v>
      </c>
    </row>
    <row r="4596" spans="1:21" x14ac:dyDescent="0.2">
      <c r="A4596" s="49" t="s">
        <v>4413</v>
      </c>
      <c r="B4596" s="49" t="s">
        <v>64</v>
      </c>
      <c r="C4596" s="50">
        <v>3773</v>
      </c>
      <c r="D4596" s="49" t="s">
        <v>374</v>
      </c>
      <c r="E4596" s="49" t="s">
        <v>4488</v>
      </c>
      <c r="F4596" s="49" t="s">
        <v>374</v>
      </c>
      <c r="G4596" s="49">
        <v>17486</v>
      </c>
      <c r="H4596" s="49" t="s">
        <v>387</v>
      </c>
      <c r="I4596" s="50">
        <v>17419</v>
      </c>
      <c r="J4596" s="50">
        <v>217486000731</v>
      </c>
      <c r="K4596" s="49" t="s">
        <v>4489</v>
      </c>
      <c r="L4596" s="51">
        <v>164</v>
      </c>
      <c r="M4596" s="52">
        <v>20051696</v>
      </c>
      <c r="N4596" s="52">
        <v>775243</v>
      </c>
      <c r="O4596" s="52">
        <v>26866748</v>
      </c>
      <c r="P4596" s="52">
        <v>6660438</v>
      </c>
      <c r="Q4596" s="52">
        <v>20826939</v>
      </c>
      <c r="R4596" s="52">
        <v>33527186</v>
      </c>
      <c r="S4596" s="52">
        <v>54354125</v>
      </c>
      <c r="T4596" s="70" t="s">
        <v>10556</v>
      </c>
      <c r="U4596" s="70" t="s">
        <v>10560</v>
      </c>
    </row>
    <row r="4597" spans="1:21" x14ac:dyDescent="0.2">
      <c r="A4597" s="49" t="s">
        <v>4413</v>
      </c>
      <c r="B4597" s="49" t="s">
        <v>64</v>
      </c>
      <c r="C4597" s="50">
        <v>3773</v>
      </c>
      <c r="D4597" s="49" t="s">
        <v>374</v>
      </c>
      <c r="E4597" s="49" t="s">
        <v>4468</v>
      </c>
      <c r="F4597" s="49" t="s">
        <v>374</v>
      </c>
      <c r="G4597" s="49">
        <v>17433</v>
      </c>
      <c r="H4597" s="49" t="s">
        <v>383</v>
      </c>
      <c r="I4597" s="50">
        <v>18330</v>
      </c>
      <c r="J4597" s="50">
        <v>217433000314</v>
      </c>
      <c r="K4597" s="49" t="s">
        <v>4469</v>
      </c>
      <c r="L4597" s="51">
        <v>134</v>
      </c>
      <c r="M4597" s="52">
        <v>16930637</v>
      </c>
      <c r="N4597" s="52">
        <v>0</v>
      </c>
      <c r="O4597" s="52">
        <v>28244386</v>
      </c>
      <c r="P4597" s="52">
        <v>6660438</v>
      </c>
      <c r="Q4597" s="52">
        <v>16930637</v>
      </c>
      <c r="R4597" s="52">
        <v>34904824</v>
      </c>
      <c r="S4597" s="52">
        <v>51835461</v>
      </c>
      <c r="T4597" s="70" t="s">
        <v>10556</v>
      </c>
      <c r="U4597" s="70" t="s">
        <v>10560</v>
      </c>
    </row>
    <row r="4598" spans="1:21" x14ac:dyDescent="0.2">
      <c r="A4598" s="49" t="s">
        <v>6181</v>
      </c>
      <c r="B4598" s="49" t="s">
        <v>113</v>
      </c>
      <c r="C4598" s="50">
        <v>3798</v>
      </c>
      <c r="D4598" s="49" t="s">
        <v>791</v>
      </c>
      <c r="E4598" s="49" t="s">
        <v>7895</v>
      </c>
      <c r="F4598" s="49" t="s">
        <v>791</v>
      </c>
      <c r="G4598" s="49">
        <v>52207</v>
      </c>
      <c r="H4598" s="49" t="s">
        <v>799</v>
      </c>
      <c r="I4598" s="50">
        <v>10886</v>
      </c>
      <c r="J4598" s="50">
        <v>252207000344</v>
      </c>
      <c r="K4598" s="49" t="s">
        <v>7896</v>
      </c>
      <c r="L4598" s="51">
        <v>321</v>
      </c>
      <c r="M4598" s="52">
        <v>41171968</v>
      </c>
      <c r="N4598" s="52">
        <v>0</v>
      </c>
      <c r="O4598" s="52">
        <v>27291352</v>
      </c>
      <c r="P4598" s="52">
        <v>6660438</v>
      </c>
      <c r="Q4598" s="52">
        <v>41171968</v>
      </c>
      <c r="R4598" s="52">
        <v>33951790</v>
      </c>
      <c r="S4598" s="52">
        <v>75123758</v>
      </c>
      <c r="T4598" s="70" t="s">
        <v>10556</v>
      </c>
      <c r="U4598" s="70" t="s">
        <v>10560</v>
      </c>
    </row>
    <row r="4599" spans="1:21" x14ac:dyDescent="0.2">
      <c r="A4599" s="49" t="s">
        <v>5501</v>
      </c>
      <c r="B4599" s="49" t="s">
        <v>461</v>
      </c>
      <c r="C4599" s="50">
        <v>3779</v>
      </c>
      <c r="D4599" s="49" t="s">
        <v>462</v>
      </c>
      <c r="E4599" s="49" t="s">
        <v>5641</v>
      </c>
      <c r="F4599" s="49" t="s">
        <v>462</v>
      </c>
      <c r="G4599" s="49">
        <v>20787</v>
      </c>
      <c r="H4599" s="49" t="s">
        <v>486</v>
      </c>
      <c r="I4599" s="50">
        <v>20175</v>
      </c>
      <c r="J4599" s="50">
        <v>120787000024</v>
      </c>
      <c r="K4599" s="49" t="s">
        <v>5645</v>
      </c>
      <c r="L4599" s="51">
        <v>907</v>
      </c>
      <c r="M4599" s="52">
        <v>101758035</v>
      </c>
      <c r="N4599" s="52">
        <v>20351607</v>
      </c>
      <c r="O4599" s="52">
        <v>24777087</v>
      </c>
      <c r="P4599" s="52">
        <v>6660438</v>
      </c>
      <c r="Q4599" s="52">
        <v>122109642</v>
      </c>
      <c r="R4599" s="52">
        <v>31437525</v>
      </c>
      <c r="S4599" s="52">
        <v>153547167</v>
      </c>
      <c r="T4599" s="70" t="s">
        <v>10556</v>
      </c>
      <c r="U4599" s="70" t="s">
        <v>10560</v>
      </c>
    </row>
    <row r="4600" spans="1:21" x14ac:dyDescent="0.2">
      <c r="A4600" s="49" t="s">
        <v>4982</v>
      </c>
      <c r="B4600" s="49" t="s">
        <v>421</v>
      </c>
      <c r="C4600" s="50">
        <v>3777</v>
      </c>
      <c r="D4600" s="49" t="s">
        <v>422</v>
      </c>
      <c r="E4600" s="49" t="s">
        <v>5211</v>
      </c>
      <c r="F4600" s="49" t="s">
        <v>422</v>
      </c>
      <c r="G4600" s="49">
        <v>19397</v>
      </c>
      <c r="H4600" s="49" t="s">
        <v>436</v>
      </c>
      <c r="I4600" s="50">
        <v>16075</v>
      </c>
      <c r="J4600" s="50">
        <v>219397092111</v>
      </c>
      <c r="K4600" s="49" t="s">
        <v>5216</v>
      </c>
      <c r="L4600" s="51">
        <v>270</v>
      </c>
      <c r="M4600" s="52">
        <v>33681300</v>
      </c>
      <c r="N4600" s="52">
        <v>6736260</v>
      </c>
      <c r="O4600" s="52">
        <v>28206386</v>
      </c>
      <c r="P4600" s="52">
        <v>6660438</v>
      </c>
      <c r="Q4600" s="52">
        <v>40417560</v>
      </c>
      <c r="R4600" s="52">
        <v>34866824</v>
      </c>
      <c r="S4600" s="52">
        <v>75284384</v>
      </c>
      <c r="T4600" s="70" t="s">
        <v>10556</v>
      </c>
      <c r="U4600" s="70" t="s">
        <v>10560</v>
      </c>
    </row>
    <row r="4601" spans="1:21" x14ac:dyDescent="0.2">
      <c r="A4601" s="49" t="s">
        <v>4982</v>
      </c>
      <c r="B4601" s="49" t="s">
        <v>421</v>
      </c>
      <c r="C4601" s="50">
        <v>3777</v>
      </c>
      <c r="D4601" s="49" t="s">
        <v>422</v>
      </c>
      <c r="E4601" s="49" t="s">
        <v>5211</v>
      </c>
      <c r="F4601" s="49" t="s">
        <v>422</v>
      </c>
      <c r="G4601" s="49">
        <v>19397</v>
      </c>
      <c r="H4601" s="49" t="s">
        <v>436</v>
      </c>
      <c r="I4601" s="50">
        <v>16071</v>
      </c>
      <c r="J4601" s="50">
        <v>219397000461</v>
      </c>
      <c r="K4601" s="49" t="s">
        <v>5212</v>
      </c>
      <c r="L4601" s="51">
        <v>429</v>
      </c>
      <c r="M4601" s="52">
        <v>55481747</v>
      </c>
      <c r="N4601" s="52">
        <v>2184674</v>
      </c>
      <c r="O4601" s="52">
        <v>28206386</v>
      </c>
      <c r="P4601" s="52">
        <v>6660438</v>
      </c>
      <c r="Q4601" s="52">
        <v>57666421</v>
      </c>
      <c r="R4601" s="52">
        <v>34866824</v>
      </c>
      <c r="S4601" s="52">
        <v>92533245</v>
      </c>
      <c r="T4601" s="70" t="s">
        <v>10556</v>
      </c>
      <c r="U4601" s="70" t="s">
        <v>10560</v>
      </c>
    </row>
    <row r="4602" spans="1:21" x14ac:dyDescent="0.2">
      <c r="A4602" s="49" t="s">
        <v>5501</v>
      </c>
      <c r="B4602" s="49" t="s">
        <v>461</v>
      </c>
      <c r="C4602" s="50">
        <v>3779</v>
      </c>
      <c r="D4602" s="49" t="s">
        <v>462</v>
      </c>
      <c r="E4602" s="49" t="s">
        <v>5598</v>
      </c>
      <c r="F4602" s="49" t="s">
        <v>462</v>
      </c>
      <c r="G4602" s="49">
        <v>20517</v>
      </c>
      <c r="H4602" s="49" t="s">
        <v>478</v>
      </c>
      <c r="I4602" s="50">
        <v>20653</v>
      </c>
      <c r="J4602" s="50">
        <v>120517000286</v>
      </c>
      <c r="K4602" s="49" t="s">
        <v>5601</v>
      </c>
      <c r="L4602" s="51">
        <v>955</v>
      </c>
      <c r="M4602" s="52">
        <v>111777414</v>
      </c>
      <c r="N4602" s="52">
        <v>16846455</v>
      </c>
      <c r="O4602" s="52">
        <v>30413126</v>
      </c>
      <c r="P4602" s="52">
        <v>26641753</v>
      </c>
      <c r="Q4602" s="52">
        <v>128623869</v>
      </c>
      <c r="R4602" s="52">
        <v>57054879</v>
      </c>
      <c r="S4602" s="52">
        <v>185678748</v>
      </c>
      <c r="T4602" s="70" t="s">
        <v>10556</v>
      </c>
      <c r="U4602" s="70" t="s">
        <v>10560</v>
      </c>
    </row>
    <row r="4603" spans="1:21" x14ac:dyDescent="0.2">
      <c r="A4603" s="49" t="s">
        <v>4982</v>
      </c>
      <c r="B4603" s="49" t="s">
        <v>421</v>
      </c>
      <c r="C4603" s="50">
        <v>3777</v>
      </c>
      <c r="D4603" s="49" t="s">
        <v>422</v>
      </c>
      <c r="E4603" s="49" t="s">
        <v>5047</v>
      </c>
      <c r="F4603" s="49" t="s">
        <v>422</v>
      </c>
      <c r="G4603" s="49">
        <v>19110</v>
      </c>
      <c r="H4603" s="49" t="s">
        <v>425</v>
      </c>
      <c r="I4603" s="50">
        <v>4827</v>
      </c>
      <c r="J4603" s="50">
        <v>219110001748</v>
      </c>
      <c r="K4603" s="49" t="s">
        <v>5059</v>
      </c>
      <c r="L4603" s="51">
        <v>336</v>
      </c>
      <c r="M4603" s="52">
        <v>45280929</v>
      </c>
      <c r="N4603" s="52">
        <v>2864901</v>
      </c>
      <c r="O4603" s="52">
        <v>27741617</v>
      </c>
      <c r="P4603" s="52">
        <v>13320876</v>
      </c>
      <c r="Q4603" s="52">
        <v>48145830</v>
      </c>
      <c r="R4603" s="52">
        <v>41062493</v>
      </c>
      <c r="S4603" s="52">
        <v>89208323</v>
      </c>
      <c r="T4603" s="70" t="s">
        <v>10556</v>
      </c>
      <c r="U4603" s="70" t="s">
        <v>10560</v>
      </c>
    </row>
    <row r="4604" spans="1:21" x14ac:dyDescent="0.2">
      <c r="A4604" s="49" t="s">
        <v>3938</v>
      </c>
      <c r="B4604" s="49" t="s">
        <v>421</v>
      </c>
      <c r="C4604" s="50">
        <v>3777</v>
      </c>
      <c r="D4604" s="49" t="s">
        <v>422</v>
      </c>
      <c r="E4604" s="49" t="s">
        <v>5020</v>
      </c>
      <c r="F4604" s="49" t="s">
        <v>422</v>
      </c>
      <c r="G4604" s="49">
        <v>19100</v>
      </c>
      <c r="H4604" s="49" t="s">
        <v>59</v>
      </c>
      <c r="I4604" s="50">
        <v>4820</v>
      </c>
      <c r="J4604" s="50">
        <v>419100002826</v>
      </c>
      <c r="K4604" s="49" t="s">
        <v>5029</v>
      </c>
      <c r="L4604" s="51">
        <v>166</v>
      </c>
      <c r="M4604" s="52">
        <v>24665820</v>
      </c>
      <c r="N4604" s="52">
        <v>4223652</v>
      </c>
      <c r="O4604" s="52">
        <v>30903641</v>
      </c>
      <c r="P4604" s="52">
        <v>6660438</v>
      </c>
      <c r="Q4604" s="52">
        <v>28889472</v>
      </c>
      <c r="R4604" s="52">
        <v>37564079</v>
      </c>
      <c r="S4604" s="52">
        <v>66453551</v>
      </c>
      <c r="T4604" s="70" t="s">
        <v>10556</v>
      </c>
      <c r="U4604" s="70" t="s">
        <v>10560</v>
      </c>
    </row>
    <row r="4605" spans="1:21" x14ac:dyDescent="0.2">
      <c r="A4605" s="49" t="s">
        <v>2884</v>
      </c>
      <c r="B4605" s="49" t="s">
        <v>1117</v>
      </c>
      <c r="C4605" s="50">
        <v>3824</v>
      </c>
      <c r="D4605" s="49" t="s">
        <v>1116</v>
      </c>
      <c r="E4605" s="49" t="s">
        <v>2873</v>
      </c>
      <c r="F4605" s="49" t="s">
        <v>1116</v>
      </c>
      <c r="G4605" s="49">
        <v>81001</v>
      </c>
      <c r="H4605" s="49" t="s">
        <v>1117</v>
      </c>
      <c r="I4605" s="50">
        <v>1835</v>
      </c>
      <c r="J4605" s="50">
        <v>381001002035</v>
      </c>
      <c r="K4605" s="49" t="s">
        <v>2885</v>
      </c>
      <c r="L4605" s="51">
        <v>491</v>
      </c>
      <c r="M4605" s="52">
        <v>74841006</v>
      </c>
      <c r="N4605" s="52">
        <v>14968201</v>
      </c>
      <c r="O4605" s="52">
        <v>31950600</v>
      </c>
      <c r="P4605" s="52">
        <v>6660438</v>
      </c>
      <c r="Q4605" s="52">
        <v>89809207</v>
      </c>
      <c r="R4605" s="52">
        <v>38611038</v>
      </c>
      <c r="S4605" s="52">
        <v>128420245</v>
      </c>
      <c r="T4605" s="70" t="s">
        <v>10556</v>
      </c>
      <c r="U4605" s="70" t="s">
        <v>10560</v>
      </c>
    </row>
    <row r="4606" spans="1:21" x14ac:dyDescent="0.2">
      <c r="A4606" s="49" t="s">
        <v>2872</v>
      </c>
      <c r="B4606" s="49" t="s">
        <v>1073</v>
      </c>
      <c r="C4606" s="50">
        <v>3820</v>
      </c>
      <c r="D4606" s="49" t="s">
        <v>1080</v>
      </c>
      <c r="E4606" s="49" t="s">
        <v>4399</v>
      </c>
      <c r="F4606" s="49" t="s">
        <v>1080</v>
      </c>
      <c r="G4606" s="49">
        <v>76111</v>
      </c>
      <c r="H4606" s="49" t="s">
        <v>1081</v>
      </c>
      <c r="I4606" s="50">
        <v>16404</v>
      </c>
      <c r="J4606" s="50">
        <v>276111000803</v>
      </c>
      <c r="K4606" s="49" t="s">
        <v>4403</v>
      </c>
      <c r="L4606" s="51">
        <v>117</v>
      </c>
      <c r="M4606" s="52">
        <v>13584577</v>
      </c>
      <c r="N4606" s="52">
        <v>2716915</v>
      </c>
      <c r="O4606" s="52">
        <v>24917249</v>
      </c>
      <c r="P4606" s="52">
        <v>6660438</v>
      </c>
      <c r="Q4606" s="52">
        <v>16301492</v>
      </c>
      <c r="R4606" s="52">
        <v>31577687</v>
      </c>
      <c r="S4606" s="52">
        <v>47879179</v>
      </c>
      <c r="T4606" s="70" t="s">
        <v>10556</v>
      </c>
      <c r="U4606" s="70" t="s">
        <v>10560</v>
      </c>
    </row>
    <row r="4607" spans="1:21" x14ac:dyDescent="0.2">
      <c r="A4607" s="49" t="s">
        <v>4982</v>
      </c>
      <c r="B4607" s="49" t="s">
        <v>421</v>
      </c>
      <c r="C4607" s="50">
        <v>3777</v>
      </c>
      <c r="D4607" s="49" t="s">
        <v>422</v>
      </c>
      <c r="E4607" s="49" t="s">
        <v>5240</v>
      </c>
      <c r="F4607" s="49" t="s">
        <v>422</v>
      </c>
      <c r="G4607" s="49">
        <v>19455</v>
      </c>
      <c r="H4607" s="49" t="s">
        <v>439</v>
      </c>
      <c r="I4607" s="50">
        <v>3446</v>
      </c>
      <c r="J4607" s="50">
        <v>219455000451</v>
      </c>
      <c r="K4607" s="49" t="s">
        <v>5241</v>
      </c>
      <c r="L4607" s="51">
        <v>305</v>
      </c>
      <c r="M4607" s="52">
        <v>37554633</v>
      </c>
      <c r="N4607" s="52">
        <v>1793284</v>
      </c>
      <c r="O4607" s="52">
        <v>26240233</v>
      </c>
      <c r="P4607" s="52">
        <v>6660438</v>
      </c>
      <c r="Q4607" s="52">
        <v>39347917</v>
      </c>
      <c r="R4607" s="52">
        <v>32900671</v>
      </c>
      <c r="S4607" s="52">
        <v>72248588</v>
      </c>
      <c r="T4607" s="70" t="s">
        <v>10556</v>
      </c>
      <c r="U4607" s="70" t="s">
        <v>10560</v>
      </c>
    </row>
    <row r="4608" spans="1:21" x14ac:dyDescent="0.2">
      <c r="A4608" s="49" t="s">
        <v>5501</v>
      </c>
      <c r="B4608" s="49" t="s">
        <v>461</v>
      </c>
      <c r="C4608" s="50">
        <v>3779</v>
      </c>
      <c r="D4608" s="49" t="s">
        <v>462</v>
      </c>
      <c r="E4608" s="49" t="s">
        <v>5549</v>
      </c>
      <c r="F4608" s="49" t="s">
        <v>462</v>
      </c>
      <c r="G4608" s="49">
        <v>20178</v>
      </c>
      <c r="H4608" s="49" t="s">
        <v>469</v>
      </c>
      <c r="I4608" s="50">
        <v>18681</v>
      </c>
      <c r="J4608" s="50">
        <v>320178001510</v>
      </c>
      <c r="K4608" s="49" t="s">
        <v>5552</v>
      </c>
      <c r="L4608" s="51">
        <v>336</v>
      </c>
      <c r="M4608" s="52">
        <v>46654607</v>
      </c>
      <c r="N4608" s="52">
        <v>4071960</v>
      </c>
      <c r="O4608" s="52">
        <v>30382878</v>
      </c>
      <c r="P4608" s="52">
        <v>6660438</v>
      </c>
      <c r="Q4608" s="52">
        <v>50726567</v>
      </c>
      <c r="R4608" s="52">
        <v>37043316</v>
      </c>
      <c r="S4608" s="52">
        <v>87769883</v>
      </c>
      <c r="T4608" s="70" t="s">
        <v>10556</v>
      </c>
      <c r="U4608" s="70" t="s">
        <v>10560</v>
      </c>
    </row>
    <row r="4609" spans="1:21" x14ac:dyDescent="0.2">
      <c r="A4609" s="49" t="s">
        <v>5501</v>
      </c>
      <c r="B4609" s="49" t="s">
        <v>461</v>
      </c>
      <c r="C4609" s="50">
        <v>3779</v>
      </c>
      <c r="D4609" s="49" t="s">
        <v>462</v>
      </c>
      <c r="E4609" s="49" t="s">
        <v>5583</v>
      </c>
      <c r="F4609" s="49" t="s">
        <v>462</v>
      </c>
      <c r="G4609" s="49">
        <v>20400</v>
      </c>
      <c r="H4609" s="49" t="s">
        <v>476</v>
      </c>
      <c r="I4609" s="50">
        <v>20566</v>
      </c>
      <c r="J4609" s="50">
        <v>220400008345</v>
      </c>
      <c r="K4609" s="49" t="s">
        <v>5584</v>
      </c>
      <c r="L4609" s="51">
        <v>539</v>
      </c>
      <c r="M4609" s="52">
        <v>72620871</v>
      </c>
      <c r="N4609" s="52">
        <v>0</v>
      </c>
      <c r="O4609" s="52">
        <v>29308772</v>
      </c>
      <c r="P4609" s="52">
        <v>6660438</v>
      </c>
      <c r="Q4609" s="52">
        <v>72620871</v>
      </c>
      <c r="R4609" s="52">
        <v>35969210</v>
      </c>
      <c r="S4609" s="52">
        <v>108590081</v>
      </c>
      <c r="T4609" s="70" t="s">
        <v>10556</v>
      </c>
      <c r="U4609" s="70" t="s">
        <v>10560</v>
      </c>
    </row>
    <row r="4610" spans="1:21" x14ac:dyDescent="0.2">
      <c r="A4610" s="49" t="s">
        <v>6181</v>
      </c>
      <c r="B4610" s="49" t="s">
        <v>113</v>
      </c>
      <c r="C4610" s="50">
        <v>3798</v>
      </c>
      <c r="D4610" s="49" t="s">
        <v>791</v>
      </c>
      <c r="E4610" s="49" t="s">
        <v>8083</v>
      </c>
      <c r="F4610" s="49" t="s">
        <v>791</v>
      </c>
      <c r="G4610" s="49">
        <v>52418</v>
      </c>
      <c r="H4610" s="49" t="s">
        <v>824</v>
      </c>
      <c r="I4610" s="50">
        <v>716</v>
      </c>
      <c r="J4610" s="50">
        <v>252418000049</v>
      </c>
      <c r="K4610" s="49" t="s">
        <v>8084</v>
      </c>
      <c r="L4610" s="51">
        <v>188</v>
      </c>
      <c r="M4610" s="52">
        <v>26619905</v>
      </c>
      <c r="N4610" s="52">
        <v>0</v>
      </c>
      <c r="O4610" s="52">
        <v>29931100</v>
      </c>
      <c r="P4610" s="52">
        <v>13320876</v>
      </c>
      <c r="Q4610" s="52">
        <v>26619905</v>
      </c>
      <c r="R4610" s="52">
        <v>43251976</v>
      </c>
      <c r="S4610" s="52">
        <v>69871881</v>
      </c>
      <c r="T4610" s="70" t="s">
        <v>10556</v>
      </c>
      <c r="U4610" s="70" t="s">
        <v>10560</v>
      </c>
    </row>
    <row r="4611" spans="1:21" x14ac:dyDescent="0.2">
      <c r="A4611" s="49" t="s">
        <v>3078</v>
      </c>
      <c r="B4611" s="49" t="s">
        <v>919</v>
      </c>
      <c r="C4611" s="50">
        <v>3810</v>
      </c>
      <c r="D4611" s="49" t="s">
        <v>924</v>
      </c>
      <c r="E4611" s="49" t="s">
        <v>3079</v>
      </c>
      <c r="F4611" s="49" t="s">
        <v>924</v>
      </c>
      <c r="G4611" s="49">
        <v>68081</v>
      </c>
      <c r="H4611" s="49" t="s">
        <v>925</v>
      </c>
      <c r="I4611" s="50">
        <v>4307</v>
      </c>
      <c r="J4611" s="50">
        <v>268081002811</v>
      </c>
      <c r="K4611" s="49" t="s">
        <v>3083</v>
      </c>
      <c r="L4611" s="51">
        <v>824</v>
      </c>
      <c r="M4611" s="52">
        <v>104295717</v>
      </c>
      <c r="N4611" s="52">
        <v>12671213</v>
      </c>
      <c r="O4611" s="52">
        <v>26833733</v>
      </c>
      <c r="P4611" s="52">
        <v>6660438</v>
      </c>
      <c r="Q4611" s="52">
        <v>116966930</v>
      </c>
      <c r="R4611" s="52">
        <v>33494171</v>
      </c>
      <c r="S4611" s="52">
        <v>150461101</v>
      </c>
      <c r="T4611" s="70" t="s">
        <v>10556</v>
      </c>
      <c r="U4611" s="70" t="s">
        <v>10560</v>
      </c>
    </row>
    <row r="4612" spans="1:21" x14ac:dyDescent="0.2">
      <c r="A4612" s="49" t="s">
        <v>4982</v>
      </c>
      <c r="B4612" s="49" t="s">
        <v>421</v>
      </c>
      <c r="C4612" s="50">
        <v>3777</v>
      </c>
      <c r="D4612" s="49" t="s">
        <v>422</v>
      </c>
      <c r="E4612" s="49" t="s">
        <v>5066</v>
      </c>
      <c r="F4612" s="49" t="s">
        <v>422</v>
      </c>
      <c r="G4612" s="49">
        <v>19130</v>
      </c>
      <c r="H4612" s="49" t="s">
        <v>426</v>
      </c>
      <c r="I4612" s="50">
        <v>16003</v>
      </c>
      <c r="J4612" s="50">
        <v>219130000586</v>
      </c>
      <c r="K4612" s="49" t="s">
        <v>5075</v>
      </c>
      <c r="L4612" s="51">
        <v>323</v>
      </c>
      <c r="M4612" s="52">
        <v>45707096</v>
      </c>
      <c r="N4612" s="52">
        <v>9141419</v>
      </c>
      <c r="O4612" s="52">
        <v>29894293</v>
      </c>
      <c r="P4612" s="52">
        <v>6660438</v>
      </c>
      <c r="Q4612" s="52">
        <v>54848515</v>
      </c>
      <c r="R4612" s="52">
        <v>36554731</v>
      </c>
      <c r="S4612" s="52">
        <v>91403246</v>
      </c>
      <c r="T4612" s="70" t="s">
        <v>10556</v>
      </c>
      <c r="U4612" s="70" t="s">
        <v>10560</v>
      </c>
    </row>
    <row r="4613" spans="1:21" x14ac:dyDescent="0.2">
      <c r="A4613" s="49" t="s">
        <v>6181</v>
      </c>
      <c r="B4613" s="49" t="s">
        <v>113</v>
      </c>
      <c r="C4613" s="50">
        <v>3798</v>
      </c>
      <c r="D4613" s="49" t="s">
        <v>791</v>
      </c>
      <c r="E4613" s="49" t="s">
        <v>8114</v>
      </c>
      <c r="F4613" s="49" t="s">
        <v>791</v>
      </c>
      <c r="G4613" s="49">
        <v>52490</v>
      </c>
      <c r="H4613" s="49" t="s">
        <v>827</v>
      </c>
      <c r="I4613" s="50">
        <v>7121</v>
      </c>
      <c r="J4613" s="50">
        <v>252490001190</v>
      </c>
      <c r="K4613" s="49" t="s">
        <v>8115</v>
      </c>
      <c r="L4613" s="51">
        <v>574</v>
      </c>
      <c r="M4613" s="52">
        <v>109007740</v>
      </c>
      <c r="N4613" s="52">
        <v>13340589</v>
      </c>
      <c r="O4613" s="52">
        <v>43744335</v>
      </c>
      <c r="P4613" s="52">
        <v>26641753</v>
      </c>
      <c r="Q4613" s="52">
        <v>122348329</v>
      </c>
      <c r="R4613" s="52">
        <v>70386088</v>
      </c>
      <c r="S4613" s="52">
        <v>192734417</v>
      </c>
      <c r="T4613" s="70" t="s">
        <v>10556</v>
      </c>
      <c r="U4613" s="70" t="s">
        <v>10560</v>
      </c>
    </row>
    <row r="4614" spans="1:21" x14ac:dyDescent="0.2">
      <c r="A4614" s="49" t="s">
        <v>6798</v>
      </c>
      <c r="B4614" s="49" t="s">
        <v>674</v>
      </c>
      <c r="C4614" s="50">
        <v>3790</v>
      </c>
      <c r="D4614" s="49" t="s">
        <v>675</v>
      </c>
      <c r="E4614" s="49" t="s">
        <v>6835</v>
      </c>
      <c r="F4614" s="49" t="s">
        <v>675</v>
      </c>
      <c r="G4614" s="49">
        <v>41298</v>
      </c>
      <c r="H4614" s="49" t="s">
        <v>685</v>
      </c>
      <c r="I4614" s="50">
        <v>10617</v>
      </c>
      <c r="J4614" s="50">
        <v>441298000683</v>
      </c>
      <c r="K4614" s="49" t="s">
        <v>6845</v>
      </c>
      <c r="L4614" s="51">
        <v>659</v>
      </c>
      <c r="M4614" s="52">
        <v>79829731</v>
      </c>
      <c r="N4614" s="52">
        <v>2503079</v>
      </c>
      <c r="O4614" s="52">
        <v>27019403</v>
      </c>
      <c r="P4614" s="52">
        <v>6660438</v>
      </c>
      <c r="Q4614" s="52">
        <v>82332810</v>
      </c>
      <c r="R4614" s="52">
        <v>33679841</v>
      </c>
      <c r="S4614" s="52">
        <v>116012651</v>
      </c>
      <c r="T4614" s="70" t="s">
        <v>10556</v>
      </c>
      <c r="U4614" s="70" t="s">
        <v>10560</v>
      </c>
    </row>
    <row r="4615" spans="1:21" x14ac:dyDescent="0.2">
      <c r="A4615" s="49" t="s">
        <v>4982</v>
      </c>
      <c r="B4615" s="49" t="s">
        <v>421</v>
      </c>
      <c r="C4615" s="50">
        <v>3777</v>
      </c>
      <c r="D4615" s="49" t="s">
        <v>422</v>
      </c>
      <c r="E4615" s="49" t="s">
        <v>5344</v>
      </c>
      <c r="F4615" s="49" t="s">
        <v>422</v>
      </c>
      <c r="G4615" s="49">
        <v>19622</v>
      </c>
      <c r="H4615" s="49" t="s">
        <v>447</v>
      </c>
      <c r="I4615" s="50">
        <v>15124</v>
      </c>
      <c r="J4615" s="50">
        <v>219622000042</v>
      </c>
      <c r="K4615" s="49" t="s">
        <v>5347</v>
      </c>
      <c r="L4615" s="51">
        <v>150</v>
      </c>
      <c r="M4615" s="52">
        <v>19534986</v>
      </c>
      <c r="N4615" s="52">
        <v>735961</v>
      </c>
      <c r="O4615" s="52">
        <v>28506023</v>
      </c>
      <c r="P4615" s="52">
        <v>6660438</v>
      </c>
      <c r="Q4615" s="52">
        <v>20270947</v>
      </c>
      <c r="R4615" s="52">
        <v>35166461</v>
      </c>
      <c r="S4615" s="52">
        <v>55437408</v>
      </c>
      <c r="T4615" s="70" t="s">
        <v>10556</v>
      </c>
      <c r="U4615" s="70" t="s">
        <v>10560</v>
      </c>
    </row>
    <row r="4616" spans="1:21" x14ac:dyDescent="0.2">
      <c r="A4616" s="49" t="s">
        <v>6181</v>
      </c>
      <c r="B4616" s="49" t="s">
        <v>113</v>
      </c>
      <c r="C4616" s="50">
        <v>3798</v>
      </c>
      <c r="D4616" s="49" t="s">
        <v>791</v>
      </c>
      <c r="E4616" s="49" t="s">
        <v>8071</v>
      </c>
      <c r="F4616" s="49" t="s">
        <v>791</v>
      </c>
      <c r="G4616" s="49">
        <v>52390</v>
      </c>
      <c r="H4616" s="49" t="s">
        <v>820</v>
      </c>
      <c r="I4616" s="50">
        <v>352</v>
      </c>
      <c r="J4616" s="50">
        <v>252250000421</v>
      </c>
      <c r="K4616" s="49" t="s">
        <v>8073</v>
      </c>
      <c r="L4616" s="51">
        <v>233</v>
      </c>
      <c r="M4616" s="52">
        <v>46412509</v>
      </c>
      <c r="N4616" s="52">
        <v>0</v>
      </c>
      <c r="O4616" s="52">
        <v>44988084</v>
      </c>
      <c r="P4616" s="52">
        <v>6660438</v>
      </c>
      <c r="Q4616" s="52">
        <v>46412509</v>
      </c>
      <c r="R4616" s="52">
        <v>51648522</v>
      </c>
      <c r="S4616" s="52">
        <v>98061031</v>
      </c>
      <c r="T4616" s="70" t="s">
        <v>10556</v>
      </c>
      <c r="U4616" s="70" t="s">
        <v>10560</v>
      </c>
    </row>
    <row r="4617" spans="1:21" x14ac:dyDescent="0.2">
      <c r="A4617" s="49" t="s">
        <v>4982</v>
      </c>
      <c r="B4617" s="49" t="s">
        <v>421</v>
      </c>
      <c r="C4617" s="50">
        <v>3777</v>
      </c>
      <c r="D4617" s="49" t="s">
        <v>422</v>
      </c>
      <c r="E4617" s="49" t="s">
        <v>5361</v>
      </c>
      <c r="F4617" s="49" t="s">
        <v>422</v>
      </c>
      <c r="G4617" s="49">
        <v>19701</v>
      </c>
      <c r="H4617" s="49" t="s">
        <v>238</v>
      </c>
      <c r="I4617" s="50">
        <v>15465</v>
      </c>
      <c r="J4617" s="50">
        <v>219701001160</v>
      </c>
      <c r="K4617" s="49" t="s">
        <v>5368</v>
      </c>
      <c r="L4617" s="51">
        <v>311</v>
      </c>
      <c r="M4617" s="52">
        <v>46158254</v>
      </c>
      <c r="N4617" s="52">
        <v>1503191</v>
      </c>
      <c r="O4617" s="52">
        <v>32993164</v>
      </c>
      <c r="P4617" s="52">
        <v>6660438</v>
      </c>
      <c r="Q4617" s="52">
        <v>47661445</v>
      </c>
      <c r="R4617" s="52">
        <v>39653602</v>
      </c>
      <c r="S4617" s="52">
        <v>87315047</v>
      </c>
      <c r="T4617" s="70" t="s">
        <v>10556</v>
      </c>
      <c r="U4617" s="70" t="s">
        <v>10560</v>
      </c>
    </row>
    <row r="4618" spans="1:21" x14ac:dyDescent="0.2">
      <c r="A4618" s="49" t="s">
        <v>6181</v>
      </c>
      <c r="B4618" s="49" t="s">
        <v>113</v>
      </c>
      <c r="C4618" s="50">
        <v>3798</v>
      </c>
      <c r="D4618" s="49" t="s">
        <v>791</v>
      </c>
      <c r="E4618" s="49" t="s">
        <v>7884</v>
      </c>
      <c r="F4618" s="49" t="s">
        <v>791</v>
      </c>
      <c r="G4618" s="49">
        <v>52110</v>
      </c>
      <c r="H4618" s="49" t="s">
        <v>797</v>
      </c>
      <c r="I4618" s="50">
        <v>1009</v>
      </c>
      <c r="J4618" s="50">
        <v>252110000030</v>
      </c>
      <c r="K4618" s="49" t="s">
        <v>7885</v>
      </c>
      <c r="L4618" s="51">
        <v>309</v>
      </c>
      <c r="M4618" s="52">
        <v>39283879</v>
      </c>
      <c r="N4618" s="52">
        <v>0</v>
      </c>
      <c r="O4618" s="52">
        <v>28151378</v>
      </c>
      <c r="P4618" s="52">
        <v>6660438</v>
      </c>
      <c r="Q4618" s="52">
        <v>39283879</v>
      </c>
      <c r="R4618" s="52">
        <v>34811816</v>
      </c>
      <c r="S4618" s="52">
        <v>74095695</v>
      </c>
      <c r="T4618" s="70" t="s">
        <v>10556</v>
      </c>
      <c r="U4618" s="70" t="s">
        <v>10560</v>
      </c>
    </row>
    <row r="4619" spans="1:21" x14ac:dyDescent="0.2">
      <c r="A4619" s="49" t="s">
        <v>4982</v>
      </c>
      <c r="B4619" s="49" t="s">
        <v>421</v>
      </c>
      <c r="C4619" s="50">
        <v>3777</v>
      </c>
      <c r="D4619" s="49" t="s">
        <v>422</v>
      </c>
      <c r="E4619" s="49" t="s">
        <v>5352</v>
      </c>
      <c r="F4619" s="49" t="s">
        <v>422</v>
      </c>
      <c r="G4619" s="49">
        <v>19693</v>
      </c>
      <c r="H4619" s="49" t="s">
        <v>448</v>
      </c>
      <c r="I4619" s="50">
        <v>25382</v>
      </c>
      <c r="J4619" s="50">
        <v>219693000621</v>
      </c>
      <c r="K4619" s="49" t="s">
        <v>5360</v>
      </c>
      <c r="L4619" s="51">
        <v>197</v>
      </c>
      <c r="M4619" s="52">
        <v>25061991</v>
      </c>
      <c r="N4619" s="52">
        <v>974891</v>
      </c>
      <c r="O4619" s="52">
        <v>27909953</v>
      </c>
      <c r="P4619" s="52">
        <v>6660438</v>
      </c>
      <c r="Q4619" s="52">
        <v>26036882</v>
      </c>
      <c r="R4619" s="52">
        <v>34570391</v>
      </c>
      <c r="S4619" s="52">
        <v>60607273</v>
      </c>
      <c r="T4619" s="70" t="s">
        <v>10556</v>
      </c>
      <c r="U4619" s="70" t="s">
        <v>10560</v>
      </c>
    </row>
    <row r="4620" spans="1:21" x14ac:dyDescent="0.2">
      <c r="A4620" s="49" t="s">
        <v>4982</v>
      </c>
      <c r="B4620" s="49" t="s">
        <v>421</v>
      </c>
      <c r="C4620" s="50">
        <v>3777</v>
      </c>
      <c r="D4620" s="49" t="s">
        <v>422</v>
      </c>
      <c r="E4620" s="49" t="s">
        <v>5130</v>
      </c>
      <c r="F4620" s="49" t="s">
        <v>422</v>
      </c>
      <c r="G4620" s="49">
        <v>19256</v>
      </c>
      <c r="H4620" s="49" t="s">
        <v>430</v>
      </c>
      <c r="I4620" s="50">
        <v>3790</v>
      </c>
      <c r="J4620" s="50">
        <v>219256000247</v>
      </c>
      <c r="K4620" s="49" t="s">
        <v>5154</v>
      </c>
      <c r="L4620" s="51">
        <v>191</v>
      </c>
      <c r="M4620" s="52">
        <v>27214456</v>
      </c>
      <c r="N4620" s="52">
        <v>0</v>
      </c>
      <c r="O4620" s="52">
        <v>29854895</v>
      </c>
      <c r="P4620" s="52">
        <v>6660438</v>
      </c>
      <c r="Q4620" s="52">
        <v>27214456</v>
      </c>
      <c r="R4620" s="52">
        <v>36515333</v>
      </c>
      <c r="S4620" s="52">
        <v>63729789</v>
      </c>
      <c r="T4620" s="70" t="s">
        <v>10556</v>
      </c>
      <c r="U4620" s="70" t="s">
        <v>10560</v>
      </c>
    </row>
    <row r="4621" spans="1:21" x14ac:dyDescent="0.2">
      <c r="A4621" s="49" t="s">
        <v>4982</v>
      </c>
      <c r="B4621" s="49" t="s">
        <v>421</v>
      </c>
      <c r="C4621" s="50">
        <v>3777</v>
      </c>
      <c r="D4621" s="49" t="s">
        <v>422</v>
      </c>
      <c r="E4621" s="49" t="s">
        <v>5247</v>
      </c>
      <c r="F4621" s="49" t="s">
        <v>422</v>
      </c>
      <c r="G4621" s="49">
        <v>19473</v>
      </c>
      <c r="H4621" s="49" t="s">
        <v>224</v>
      </c>
      <c r="I4621" s="50">
        <v>3425</v>
      </c>
      <c r="J4621" s="50">
        <v>219473006512</v>
      </c>
      <c r="K4621" s="49" t="s">
        <v>5251</v>
      </c>
      <c r="L4621" s="51">
        <v>566</v>
      </c>
      <c r="M4621" s="52">
        <v>78569900</v>
      </c>
      <c r="N4621" s="52">
        <v>2619313</v>
      </c>
      <c r="O4621" s="52">
        <v>30798562</v>
      </c>
      <c r="P4621" s="52">
        <v>6660438</v>
      </c>
      <c r="Q4621" s="52">
        <v>81189213</v>
      </c>
      <c r="R4621" s="52">
        <v>37459000</v>
      </c>
      <c r="S4621" s="52">
        <v>118648213</v>
      </c>
      <c r="T4621" s="70" t="s">
        <v>10556</v>
      </c>
      <c r="U4621" s="70" t="s">
        <v>10560</v>
      </c>
    </row>
    <row r="4622" spans="1:21" x14ac:dyDescent="0.2">
      <c r="A4622" s="49" t="s">
        <v>6181</v>
      </c>
      <c r="B4622" s="49" t="s">
        <v>113</v>
      </c>
      <c r="C4622" s="50">
        <v>3798</v>
      </c>
      <c r="D4622" s="49" t="s">
        <v>791</v>
      </c>
      <c r="E4622" s="49" t="s">
        <v>7987</v>
      </c>
      <c r="F4622" s="49" t="s">
        <v>791</v>
      </c>
      <c r="G4622" s="49">
        <v>52233</v>
      </c>
      <c r="H4622" s="49" t="s">
        <v>803</v>
      </c>
      <c r="I4622" s="50">
        <v>20154</v>
      </c>
      <c r="J4622" s="50">
        <v>252233000425</v>
      </c>
      <c r="K4622" s="49" t="s">
        <v>7988</v>
      </c>
      <c r="L4622" s="51">
        <v>211</v>
      </c>
      <c r="M4622" s="52">
        <v>28330583</v>
      </c>
      <c r="N4622" s="52">
        <v>0</v>
      </c>
      <c r="O4622" s="52">
        <v>29095971</v>
      </c>
      <c r="P4622" s="52">
        <v>6660438</v>
      </c>
      <c r="Q4622" s="52">
        <v>28330583</v>
      </c>
      <c r="R4622" s="52">
        <v>35756409</v>
      </c>
      <c r="S4622" s="52">
        <v>64086992</v>
      </c>
      <c r="T4622" s="70" t="s">
        <v>10556</v>
      </c>
      <c r="U4622" s="70" t="s">
        <v>10560</v>
      </c>
    </row>
    <row r="4623" spans="1:21" x14ac:dyDescent="0.2">
      <c r="A4623" s="49" t="s">
        <v>4982</v>
      </c>
      <c r="B4623" s="49" t="s">
        <v>421</v>
      </c>
      <c r="C4623" s="50">
        <v>3777</v>
      </c>
      <c r="D4623" s="49" t="s">
        <v>422</v>
      </c>
      <c r="E4623" s="49" t="s">
        <v>5211</v>
      </c>
      <c r="F4623" s="49" t="s">
        <v>422</v>
      </c>
      <c r="G4623" s="49">
        <v>19397</v>
      </c>
      <c r="H4623" s="49" t="s">
        <v>436</v>
      </c>
      <c r="I4623" s="50">
        <v>16074</v>
      </c>
      <c r="J4623" s="50">
        <v>219397002022</v>
      </c>
      <c r="K4623" s="49" t="s">
        <v>5215</v>
      </c>
      <c r="L4623" s="51">
        <v>275</v>
      </c>
      <c r="M4623" s="52">
        <v>35740520</v>
      </c>
      <c r="N4623" s="52">
        <v>1413612</v>
      </c>
      <c r="O4623" s="52">
        <v>28206386</v>
      </c>
      <c r="P4623" s="52">
        <v>6660438</v>
      </c>
      <c r="Q4623" s="52">
        <v>37154132</v>
      </c>
      <c r="R4623" s="52">
        <v>34866824</v>
      </c>
      <c r="S4623" s="52">
        <v>72020956</v>
      </c>
      <c r="T4623" s="70" t="s">
        <v>10556</v>
      </c>
      <c r="U4623" s="70" t="s">
        <v>10560</v>
      </c>
    </row>
    <row r="4624" spans="1:21" x14ac:dyDescent="0.2">
      <c r="A4624" s="49" t="s">
        <v>4982</v>
      </c>
      <c r="B4624" s="49" t="s">
        <v>421</v>
      </c>
      <c r="C4624" s="50">
        <v>3777</v>
      </c>
      <c r="D4624" s="49" t="s">
        <v>422</v>
      </c>
      <c r="E4624" s="49" t="s">
        <v>5352</v>
      </c>
      <c r="F4624" s="49" t="s">
        <v>422</v>
      </c>
      <c r="G4624" s="49">
        <v>19693</v>
      </c>
      <c r="H4624" s="49" t="s">
        <v>448</v>
      </c>
      <c r="I4624" s="50">
        <v>15458</v>
      </c>
      <c r="J4624" s="50">
        <v>319693000510</v>
      </c>
      <c r="K4624" s="49" t="s">
        <v>5358</v>
      </c>
      <c r="L4624" s="51">
        <v>112</v>
      </c>
      <c r="M4624" s="52">
        <v>12257381</v>
      </c>
      <c r="N4624" s="52">
        <v>0</v>
      </c>
      <c r="O4624" s="52">
        <v>22675054</v>
      </c>
      <c r="P4624" s="52">
        <v>6660438</v>
      </c>
      <c r="Q4624" s="52">
        <v>12257381</v>
      </c>
      <c r="R4624" s="52">
        <v>29335492</v>
      </c>
      <c r="S4624" s="52">
        <v>41592873</v>
      </c>
      <c r="T4624" s="70" t="s">
        <v>10556</v>
      </c>
      <c r="U4624" s="70" t="s">
        <v>10560</v>
      </c>
    </row>
    <row r="4625" spans="1:21" x14ac:dyDescent="0.2">
      <c r="A4625" s="49" t="s">
        <v>6181</v>
      </c>
      <c r="B4625" s="49" t="s">
        <v>113</v>
      </c>
      <c r="C4625" s="50">
        <v>3798</v>
      </c>
      <c r="D4625" s="49" t="s">
        <v>791</v>
      </c>
      <c r="E4625" s="49" t="s">
        <v>8154</v>
      </c>
      <c r="F4625" s="49" t="s">
        <v>791</v>
      </c>
      <c r="G4625" s="49">
        <v>52678</v>
      </c>
      <c r="H4625" s="49" t="s">
        <v>836</v>
      </c>
      <c r="I4625" s="50">
        <v>20449</v>
      </c>
      <c r="J4625" s="50">
        <v>252678000654</v>
      </c>
      <c r="K4625" s="49" t="s">
        <v>8155</v>
      </c>
      <c r="L4625" s="51">
        <v>231</v>
      </c>
      <c r="M4625" s="52">
        <v>32280427</v>
      </c>
      <c r="N4625" s="52">
        <v>0</v>
      </c>
      <c r="O4625" s="52">
        <v>30687387</v>
      </c>
      <c r="P4625" s="52">
        <v>6660438</v>
      </c>
      <c r="Q4625" s="52">
        <v>32280427</v>
      </c>
      <c r="R4625" s="52">
        <v>37347825</v>
      </c>
      <c r="S4625" s="52">
        <v>69628252</v>
      </c>
      <c r="T4625" s="70" t="s">
        <v>10556</v>
      </c>
      <c r="U4625" s="70" t="s">
        <v>10560</v>
      </c>
    </row>
    <row r="4626" spans="1:21" x14ac:dyDescent="0.2">
      <c r="A4626" s="49" t="s">
        <v>4982</v>
      </c>
      <c r="B4626" s="49" t="s">
        <v>421</v>
      </c>
      <c r="C4626" s="50">
        <v>3777</v>
      </c>
      <c r="D4626" s="49" t="s">
        <v>422</v>
      </c>
      <c r="E4626" s="49" t="s">
        <v>5370</v>
      </c>
      <c r="F4626" s="49" t="s">
        <v>422</v>
      </c>
      <c r="G4626" s="49">
        <v>19698</v>
      </c>
      <c r="H4626" s="49" t="s">
        <v>449</v>
      </c>
      <c r="I4626" s="50">
        <v>4347</v>
      </c>
      <c r="J4626" s="50">
        <v>219698000327</v>
      </c>
      <c r="K4626" s="49" t="s">
        <v>5389</v>
      </c>
      <c r="L4626" s="51">
        <v>128</v>
      </c>
      <c r="M4626" s="52">
        <v>16128944</v>
      </c>
      <c r="N4626" s="52">
        <v>819302</v>
      </c>
      <c r="O4626" s="52">
        <v>26973965</v>
      </c>
      <c r="P4626" s="52">
        <v>6660438</v>
      </c>
      <c r="Q4626" s="52">
        <v>16948246</v>
      </c>
      <c r="R4626" s="52">
        <v>33634403</v>
      </c>
      <c r="S4626" s="52">
        <v>50582649</v>
      </c>
      <c r="T4626" s="70" t="s">
        <v>10556</v>
      </c>
      <c r="U4626" s="70" t="s">
        <v>10560</v>
      </c>
    </row>
    <row r="4627" spans="1:21" x14ac:dyDescent="0.2">
      <c r="A4627" s="49" t="s">
        <v>6181</v>
      </c>
      <c r="B4627" s="49" t="s">
        <v>113</v>
      </c>
      <c r="C4627" s="50">
        <v>3798</v>
      </c>
      <c r="D4627" s="49" t="s">
        <v>791</v>
      </c>
      <c r="E4627" s="49" t="s">
        <v>7891</v>
      </c>
      <c r="F4627" s="49" t="s">
        <v>791</v>
      </c>
      <c r="G4627" s="49">
        <v>52203</v>
      </c>
      <c r="H4627" s="49" t="s">
        <v>798</v>
      </c>
      <c r="I4627" s="50">
        <v>19774</v>
      </c>
      <c r="J4627" s="50">
        <v>252203000307</v>
      </c>
      <c r="K4627" s="49" t="s">
        <v>7892</v>
      </c>
      <c r="L4627" s="51">
        <v>213</v>
      </c>
      <c r="M4627" s="52">
        <v>27646244</v>
      </c>
      <c r="N4627" s="52">
        <v>0</v>
      </c>
      <c r="O4627" s="52">
        <v>27176902</v>
      </c>
      <c r="P4627" s="52">
        <v>6660438</v>
      </c>
      <c r="Q4627" s="52">
        <v>27646244</v>
      </c>
      <c r="R4627" s="52">
        <v>33837340</v>
      </c>
      <c r="S4627" s="52">
        <v>61483584</v>
      </c>
      <c r="T4627" s="70" t="s">
        <v>10556</v>
      </c>
      <c r="U4627" s="70" t="s">
        <v>10560</v>
      </c>
    </row>
    <row r="4628" spans="1:21" x14ac:dyDescent="0.2">
      <c r="A4628" s="49" t="s">
        <v>6181</v>
      </c>
      <c r="B4628" s="49" t="s">
        <v>113</v>
      </c>
      <c r="C4628" s="50">
        <v>3798</v>
      </c>
      <c r="D4628" s="49" t="s">
        <v>791</v>
      </c>
      <c r="E4628" s="49" t="s">
        <v>8227</v>
      </c>
      <c r="F4628" s="49" t="s">
        <v>791</v>
      </c>
      <c r="G4628" s="49">
        <v>52838</v>
      </c>
      <c r="H4628" s="49" t="s">
        <v>847</v>
      </c>
      <c r="I4628" s="50">
        <v>20730</v>
      </c>
      <c r="J4628" s="50">
        <v>252838000117</v>
      </c>
      <c r="K4628" s="49" t="s">
        <v>8230</v>
      </c>
      <c r="L4628" s="51">
        <v>132</v>
      </c>
      <c r="M4628" s="52">
        <v>17016729</v>
      </c>
      <c r="N4628" s="52">
        <v>0</v>
      </c>
      <c r="O4628" s="52">
        <v>27740343</v>
      </c>
      <c r="P4628" s="52">
        <v>6660438</v>
      </c>
      <c r="Q4628" s="52">
        <v>17016729</v>
      </c>
      <c r="R4628" s="52">
        <v>34400781</v>
      </c>
      <c r="S4628" s="52">
        <v>51417510</v>
      </c>
      <c r="T4628" s="70" t="s">
        <v>10556</v>
      </c>
      <c r="U4628" s="70" t="s">
        <v>10560</v>
      </c>
    </row>
    <row r="4629" spans="1:21" x14ac:dyDescent="0.2">
      <c r="A4629" s="49" t="s">
        <v>3660</v>
      </c>
      <c r="B4629" s="49" t="s">
        <v>59</v>
      </c>
      <c r="C4629" s="50">
        <v>3767</v>
      </c>
      <c r="D4629" s="49" t="s">
        <v>201</v>
      </c>
      <c r="E4629" s="49" t="s">
        <v>3893</v>
      </c>
      <c r="F4629" s="49" t="s">
        <v>201</v>
      </c>
      <c r="G4629" s="49">
        <v>13744</v>
      </c>
      <c r="H4629" s="49" t="s">
        <v>240</v>
      </c>
      <c r="I4629" s="50">
        <v>24073</v>
      </c>
      <c r="J4629" s="50">
        <v>213744000096</v>
      </c>
      <c r="K4629" s="49" t="s">
        <v>3896</v>
      </c>
      <c r="L4629" s="51">
        <v>207</v>
      </c>
      <c r="M4629" s="52">
        <v>30380410</v>
      </c>
      <c r="N4629" s="52">
        <v>0</v>
      </c>
      <c r="O4629" s="52">
        <v>32729295</v>
      </c>
      <c r="P4629" s="52">
        <v>13320876</v>
      </c>
      <c r="Q4629" s="52">
        <v>30380410</v>
      </c>
      <c r="R4629" s="52">
        <v>46050171</v>
      </c>
      <c r="S4629" s="52">
        <v>76430581</v>
      </c>
      <c r="T4629" s="70" t="s">
        <v>10556</v>
      </c>
      <c r="U4629" s="70" t="s">
        <v>10560</v>
      </c>
    </row>
    <row r="4630" spans="1:21" x14ac:dyDescent="0.2">
      <c r="A4630" s="49" t="s">
        <v>4982</v>
      </c>
      <c r="B4630" s="49" t="s">
        <v>421</v>
      </c>
      <c r="C4630" s="50">
        <v>3777</v>
      </c>
      <c r="D4630" s="49" t="s">
        <v>422</v>
      </c>
      <c r="E4630" s="49" t="s">
        <v>5066</v>
      </c>
      <c r="F4630" s="49" t="s">
        <v>422</v>
      </c>
      <c r="G4630" s="49">
        <v>19130</v>
      </c>
      <c r="H4630" s="49" t="s">
        <v>426</v>
      </c>
      <c r="I4630" s="50">
        <v>4863</v>
      </c>
      <c r="J4630" s="50">
        <v>419130001166</v>
      </c>
      <c r="K4630" s="49" t="s">
        <v>5077</v>
      </c>
      <c r="L4630" s="51">
        <v>172</v>
      </c>
      <c r="M4630" s="52">
        <v>23904716</v>
      </c>
      <c r="N4630" s="52">
        <v>1089604</v>
      </c>
      <c r="O4630" s="52">
        <v>29894293</v>
      </c>
      <c r="P4630" s="52">
        <v>6660438</v>
      </c>
      <c r="Q4630" s="52">
        <v>24994320</v>
      </c>
      <c r="R4630" s="52">
        <v>36554731</v>
      </c>
      <c r="S4630" s="52">
        <v>61549051</v>
      </c>
      <c r="T4630" s="70" t="s">
        <v>10556</v>
      </c>
      <c r="U4630" s="70" t="s">
        <v>10560</v>
      </c>
    </row>
    <row r="4631" spans="1:21" x14ac:dyDescent="0.2">
      <c r="A4631" s="49" t="s">
        <v>4982</v>
      </c>
      <c r="B4631" s="49" t="s">
        <v>421</v>
      </c>
      <c r="C4631" s="50">
        <v>3777</v>
      </c>
      <c r="D4631" s="49" t="s">
        <v>422</v>
      </c>
      <c r="E4631" s="49" t="s">
        <v>5066</v>
      </c>
      <c r="F4631" s="49" t="s">
        <v>422</v>
      </c>
      <c r="G4631" s="49">
        <v>19130</v>
      </c>
      <c r="H4631" s="49" t="s">
        <v>426</v>
      </c>
      <c r="I4631" s="50">
        <v>4862</v>
      </c>
      <c r="J4631" s="50">
        <v>219130001337</v>
      </c>
      <c r="K4631" s="49" t="s">
        <v>5070</v>
      </c>
      <c r="L4631" s="51">
        <v>458</v>
      </c>
      <c r="M4631" s="52">
        <v>63114859</v>
      </c>
      <c r="N4631" s="52">
        <v>2678609</v>
      </c>
      <c r="O4631" s="52">
        <v>29894293</v>
      </c>
      <c r="P4631" s="52">
        <v>6660438</v>
      </c>
      <c r="Q4631" s="52">
        <v>65793468</v>
      </c>
      <c r="R4631" s="52">
        <v>36554731</v>
      </c>
      <c r="S4631" s="52">
        <v>102348199</v>
      </c>
      <c r="T4631" s="70" t="s">
        <v>10556</v>
      </c>
      <c r="U4631" s="70" t="s">
        <v>10560</v>
      </c>
    </row>
    <row r="4632" spans="1:21" x14ac:dyDescent="0.2">
      <c r="A4632" s="49" t="s">
        <v>4982</v>
      </c>
      <c r="B4632" s="49" t="s">
        <v>421</v>
      </c>
      <c r="C4632" s="50">
        <v>3777</v>
      </c>
      <c r="D4632" s="49" t="s">
        <v>422</v>
      </c>
      <c r="E4632" s="49" t="s">
        <v>5433</v>
      </c>
      <c r="F4632" s="49" t="s">
        <v>422</v>
      </c>
      <c r="G4632" s="49">
        <v>19785</v>
      </c>
      <c r="H4632" s="49" t="s">
        <v>453</v>
      </c>
      <c r="I4632" s="50">
        <v>3114</v>
      </c>
      <c r="J4632" s="50">
        <v>219100002576</v>
      </c>
      <c r="K4632" s="49" t="s">
        <v>5435</v>
      </c>
      <c r="L4632" s="51">
        <v>365</v>
      </c>
      <c r="M4632" s="52">
        <v>46578879</v>
      </c>
      <c r="N4632" s="52">
        <v>2494387</v>
      </c>
      <c r="O4632" s="52">
        <v>26775624</v>
      </c>
      <c r="P4632" s="52">
        <v>6660438</v>
      </c>
      <c r="Q4632" s="52">
        <v>49073266</v>
      </c>
      <c r="R4632" s="52">
        <v>33436062</v>
      </c>
      <c r="S4632" s="52">
        <v>82509328</v>
      </c>
      <c r="T4632" s="70" t="s">
        <v>10556</v>
      </c>
      <c r="U4632" s="70" t="s">
        <v>10560</v>
      </c>
    </row>
    <row r="4633" spans="1:21" x14ac:dyDescent="0.2">
      <c r="A4633" s="49" t="s">
        <v>6181</v>
      </c>
      <c r="B4633" s="49" t="s">
        <v>113</v>
      </c>
      <c r="C4633" s="50">
        <v>3798</v>
      </c>
      <c r="D4633" s="49" t="s">
        <v>791</v>
      </c>
      <c r="E4633" s="49" t="s">
        <v>8018</v>
      </c>
      <c r="F4633" s="49" t="s">
        <v>791</v>
      </c>
      <c r="G4633" s="49">
        <v>52287</v>
      </c>
      <c r="H4633" s="49" t="s">
        <v>809</v>
      </c>
      <c r="I4633" s="50">
        <v>12327</v>
      </c>
      <c r="J4633" s="50">
        <v>252287000218</v>
      </c>
      <c r="K4633" s="49" t="s">
        <v>5435</v>
      </c>
      <c r="L4633" s="51">
        <v>98</v>
      </c>
      <c r="M4633" s="52">
        <v>13190740</v>
      </c>
      <c r="N4633" s="52">
        <v>0</v>
      </c>
      <c r="O4633" s="52">
        <v>29842874</v>
      </c>
      <c r="P4633" s="52">
        <v>6660438</v>
      </c>
      <c r="Q4633" s="52">
        <v>13190740</v>
      </c>
      <c r="R4633" s="52">
        <v>36503312</v>
      </c>
      <c r="S4633" s="52">
        <v>49694052</v>
      </c>
      <c r="T4633" s="70" t="s">
        <v>10556</v>
      </c>
      <c r="U4633" s="70" t="s">
        <v>10560</v>
      </c>
    </row>
    <row r="4634" spans="1:21" x14ac:dyDescent="0.2">
      <c r="A4634" s="49" t="s">
        <v>4982</v>
      </c>
      <c r="B4634" s="49" t="s">
        <v>421</v>
      </c>
      <c r="C4634" s="50">
        <v>3777</v>
      </c>
      <c r="D4634" s="49" t="s">
        <v>422</v>
      </c>
      <c r="E4634" s="49" t="s">
        <v>5482</v>
      </c>
      <c r="F4634" s="49" t="s">
        <v>422</v>
      </c>
      <c r="G4634" s="49">
        <v>19824</v>
      </c>
      <c r="H4634" s="49" t="s">
        <v>457</v>
      </c>
      <c r="I4634" s="50">
        <v>2917</v>
      </c>
      <c r="J4634" s="50">
        <v>219824000371</v>
      </c>
      <c r="K4634" s="49" t="s">
        <v>5492</v>
      </c>
      <c r="L4634" s="51">
        <v>335</v>
      </c>
      <c r="M4634" s="52">
        <v>48313791</v>
      </c>
      <c r="N4634" s="52">
        <v>0</v>
      </c>
      <c r="O4634" s="52">
        <v>30452526</v>
      </c>
      <c r="P4634" s="52">
        <v>6660438</v>
      </c>
      <c r="Q4634" s="52">
        <v>48313791</v>
      </c>
      <c r="R4634" s="52">
        <v>37112964</v>
      </c>
      <c r="S4634" s="52">
        <v>85426755</v>
      </c>
      <c r="T4634" s="70" t="s">
        <v>10556</v>
      </c>
      <c r="U4634" s="70" t="s">
        <v>10560</v>
      </c>
    </row>
    <row r="4635" spans="1:21" x14ac:dyDescent="0.2">
      <c r="A4635" s="49" t="s">
        <v>6181</v>
      </c>
      <c r="B4635" s="49" t="s">
        <v>113</v>
      </c>
      <c r="C4635" s="50">
        <v>3798</v>
      </c>
      <c r="D4635" s="49" t="s">
        <v>791</v>
      </c>
      <c r="E4635" s="49" t="s">
        <v>8129</v>
      </c>
      <c r="F4635" s="49" t="s">
        <v>791</v>
      </c>
      <c r="G4635" s="49">
        <v>52560</v>
      </c>
      <c r="H4635" s="49" t="s">
        <v>831</v>
      </c>
      <c r="I4635" s="50">
        <v>20719</v>
      </c>
      <c r="J4635" s="50">
        <v>252560000340</v>
      </c>
      <c r="K4635" s="49" t="s">
        <v>8130</v>
      </c>
      <c r="L4635" s="51">
        <v>354</v>
      </c>
      <c r="M4635" s="52">
        <v>43619443</v>
      </c>
      <c r="N4635" s="52">
        <v>0</v>
      </c>
      <c r="O4635" s="52">
        <v>26991260</v>
      </c>
      <c r="P4635" s="52">
        <v>13320876</v>
      </c>
      <c r="Q4635" s="52">
        <v>43619443</v>
      </c>
      <c r="R4635" s="52">
        <v>40312136</v>
      </c>
      <c r="S4635" s="52">
        <v>83931579</v>
      </c>
      <c r="T4635" s="70" t="s">
        <v>10556</v>
      </c>
      <c r="U4635" s="70" t="s">
        <v>10560</v>
      </c>
    </row>
    <row r="4636" spans="1:21" x14ac:dyDescent="0.2">
      <c r="A4636" s="49" t="s">
        <v>5501</v>
      </c>
      <c r="B4636" s="49" t="s">
        <v>461</v>
      </c>
      <c r="C4636" s="50">
        <v>3779</v>
      </c>
      <c r="D4636" s="49" t="s">
        <v>462</v>
      </c>
      <c r="E4636" s="49" t="s">
        <v>5618</v>
      </c>
      <c r="F4636" s="49" t="s">
        <v>462</v>
      </c>
      <c r="G4636" s="49">
        <v>20614</v>
      </c>
      <c r="H4636" s="49" t="s">
        <v>481</v>
      </c>
      <c r="I4636" s="50">
        <v>20055</v>
      </c>
      <c r="J4636" s="50">
        <v>220614000431</v>
      </c>
      <c r="K4636" s="49" t="s">
        <v>5624</v>
      </c>
      <c r="L4636" s="51">
        <v>442</v>
      </c>
      <c r="M4636" s="52">
        <v>60146282</v>
      </c>
      <c r="N4636" s="52">
        <v>11343806</v>
      </c>
      <c r="O4636" s="52">
        <v>29410497</v>
      </c>
      <c r="P4636" s="52">
        <v>6660438</v>
      </c>
      <c r="Q4636" s="52">
        <v>71490088</v>
      </c>
      <c r="R4636" s="52">
        <v>36070935</v>
      </c>
      <c r="S4636" s="52">
        <v>107561023</v>
      </c>
      <c r="T4636" s="70" t="s">
        <v>10556</v>
      </c>
      <c r="U4636" s="70" t="s">
        <v>10560</v>
      </c>
    </row>
    <row r="4637" spans="1:21" x14ac:dyDescent="0.2">
      <c r="A4637" s="49" t="s">
        <v>4982</v>
      </c>
      <c r="B4637" s="49" t="s">
        <v>421</v>
      </c>
      <c r="C4637" s="50">
        <v>3777</v>
      </c>
      <c r="D4637" s="49" t="s">
        <v>422</v>
      </c>
      <c r="E4637" s="49" t="s">
        <v>5370</v>
      </c>
      <c r="F4637" s="49" t="s">
        <v>422</v>
      </c>
      <c r="G4637" s="49">
        <v>19698</v>
      </c>
      <c r="H4637" s="49" t="s">
        <v>449</v>
      </c>
      <c r="I4637" s="50">
        <v>4353</v>
      </c>
      <c r="J4637" s="50">
        <v>219698000629</v>
      </c>
      <c r="K4637" s="49" t="s">
        <v>5120</v>
      </c>
      <c r="L4637" s="51">
        <v>1260</v>
      </c>
      <c r="M4637" s="52">
        <v>156676078</v>
      </c>
      <c r="N4637" s="52">
        <v>0</v>
      </c>
      <c r="O4637" s="52">
        <v>26973965</v>
      </c>
      <c r="P4637" s="52">
        <v>6660438</v>
      </c>
      <c r="Q4637" s="52">
        <v>156676078</v>
      </c>
      <c r="R4637" s="52">
        <v>33634403</v>
      </c>
      <c r="S4637" s="52">
        <v>190310481</v>
      </c>
      <c r="T4637" s="70" t="s">
        <v>10556</v>
      </c>
      <c r="U4637" s="70" t="s">
        <v>10560</v>
      </c>
    </row>
    <row r="4638" spans="1:21" x14ac:dyDescent="0.2">
      <c r="A4638" s="49" t="s">
        <v>6181</v>
      </c>
      <c r="B4638" s="49" t="s">
        <v>113</v>
      </c>
      <c r="C4638" s="50">
        <v>3798</v>
      </c>
      <c r="D4638" s="49" t="s">
        <v>791</v>
      </c>
      <c r="E4638" s="49" t="s">
        <v>8159</v>
      </c>
      <c r="F4638" s="49" t="s">
        <v>791</v>
      </c>
      <c r="G4638" s="49">
        <v>52685</v>
      </c>
      <c r="H4638" s="49" t="s">
        <v>599</v>
      </c>
      <c r="I4638" s="50">
        <v>10806</v>
      </c>
      <c r="J4638" s="50">
        <v>252019000060</v>
      </c>
      <c r="K4638" s="49" t="s">
        <v>8160</v>
      </c>
      <c r="L4638" s="51">
        <v>257</v>
      </c>
      <c r="M4638" s="52">
        <v>36130497</v>
      </c>
      <c r="N4638" s="52">
        <v>0</v>
      </c>
      <c r="O4638" s="52">
        <v>29299072</v>
      </c>
      <c r="P4638" s="52">
        <v>6660438</v>
      </c>
      <c r="Q4638" s="52">
        <v>36130497</v>
      </c>
      <c r="R4638" s="52">
        <v>35959510</v>
      </c>
      <c r="S4638" s="52">
        <v>72090007</v>
      </c>
      <c r="T4638" s="70" t="s">
        <v>10556</v>
      </c>
      <c r="U4638" s="70" t="s">
        <v>10560</v>
      </c>
    </row>
    <row r="4639" spans="1:21" x14ac:dyDescent="0.2">
      <c r="A4639" s="49" t="s">
        <v>6181</v>
      </c>
      <c r="B4639" s="49" t="s">
        <v>113</v>
      </c>
      <c r="C4639" s="50">
        <v>3798</v>
      </c>
      <c r="D4639" s="49" t="s">
        <v>791</v>
      </c>
      <c r="E4639" s="49" t="s">
        <v>8214</v>
      </c>
      <c r="F4639" s="49" t="s">
        <v>791</v>
      </c>
      <c r="G4639" s="49">
        <v>52720</v>
      </c>
      <c r="H4639" s="49" t="s">
        <v>842</v>
      </c>
      <c r="I4639" s="50">
        <v>8318</v>
      </c>
      <c r="J4639" s="50">
        <v>252720000074</v>
      </c>
      <c r="K4639" s="49" t="s">
        <v>8216</v>
      </c>
      <c r="L4639" s="51">
        <v>73</v>
      </c>
      <c r="M4639" s="52">
        <v>10517604</v>
      </c>
      <c r="N4639" s="52">
        <v>0</v>
      </c>
      <c r="O4639" s="52">
        <v>30505172</v>
      </c>
      <c r="P4639" s="52">
        <v>6660438</v>
      </c>
      <c r="Q4639" s="52">
        <v>10517604</v>
      </c>
      <c r="R4639" s="52">
        <v>37165610</v>
      </c>
      <c r="S4639" s="52">
        <v>47683214</v>
      </c>
      <c r="T4639" s="70" t="s">
        <v>10556</v>
      </c>
      <c r="U4639" s="70" t="s">
        <v>10560</v>
      </c>
    </row>
    <row r="4640" spans="1:21" x14ac:dyDescent="0.2">
      <c r="A4640" s="49" t="s">
        <v>6181</v>
      </c>
      <c r="B4640" s="49" t="s">
        <v>113</v>
      </c>
      <c r="C4640" s="50">
        <v>3798</v>
      </c>
      <c r="D4640" s="49" t="s">
        <v>791</v>
      </c>
      <c r="E4640" s="49" t="s">
        <v>7881</v>
      </c>
      <c r="F4640" s="49" t="s">
        <v>791</v>
      </c>
      <c r="G4640" s="49">
        <v>52083</v>
      </c>
      <c r="H4640" s="49" t="s">
        <v>255</v>
      </c>
      <c r="I4640" s="50">
        <v>6529</v>
      </c>
      <c r="J4640" s="50">
        <v>252083000201</v>
      </c>
      <c r="K4640" s="49" t="s">
        <v>7883</v>
      </c>
      <c r="L4640" s="51">
        <v>125</v>
      </c>
      <c r="M4640" s="52">
        <v>16132444</v>
      </c>
      <c r="N4640" s="52">
        <v>2950328</v>
      </c>
      <c r="O4640" s="52">
        <v>27276407</v>
      </c>
      <c r="P4640" s="52">
        <v>6660438</v>
      </c>
      <c r="Q4640" s="52">
        <v>19082772</v>
      </c>
      <c r="R4640" s="52">
        <v>33936845</v>
      </c>
      <c r="S4640" s="52">
        <v>53019617</v>
      </c>
      <c r="T4640" s="70" t="s">
        <v>10556</v>
      </c>
      <c r="U4640" s="70" t="s">
        <v>10560</v>
      </c>
    </row>
    <row r="4641" spans="1:21" x14ac:dyDescent="0.2">
      <c r="A4641" s="49" t="s">
        <v>4982</v>
      </c>
      <c r="B4641" s="49" t="s">
        <v>421</v>
      </c>
      <c r="C4641" s="50">
        <v>3777</v>
      </c>
      <c r="D4641" s="49" t="s">
        <v>422</v>
      </c>
      <c r="E4641" s="49" t="s">
        <v>5020</v>
      </c>
      <c r="F4641" s="49" t="s">
        <v>422</v>
      </c>
      <c r="G4641" s="49">
        <v>19100</v>
      </c>
      <c r="H4641" s="49" t="s">
        <v>59</v>
      </c>
      <c r="I4641" s="50">
        <v>15813</v>
      </c>
      <c r="J4641" s="50">
        <v>219100002932</v>
      </c>
      <c r="K4641" s="49" t="s">
        <v>5026</v>
      </c>
      <c r="L4641" s="51">
        <v>205</v>
      </c>
      <c r="M4641" s="52">
        <v>29787039</v>
      </c>
      <c r="N4641" s="52">
        <v>1548790</v>
      </c>
      <c r="O4641" s="52">
        <v>30903641</v>
      </c>
      <c r="P4641" s="52">
        <v>6660438</v>
      </c>
      <c r="Q4641" s="52">
        <v>31335829</v>
      </c>
      <c r="R4641" s="52">
        <v>37564079</v>
      </c>
      <c r="S4641" s="52">
        <v>68899908</v>
      </c>
      <c r="T4641" s="70" t="s">
        <v>10556</v>
      </c>
      <c r="U4641" s="70" t="s">
        <v>10560</v>
      </c>
    </row>
    <row r="4642" spans="1:21" x14ac:dyDescent="0.2">
      <c r="A4642" s="49" t="s">
        <v>6181</v>
      </c>
      <c r="B4642" s="49" t="s">
        <v>113</v>
      </c>
      <c r="C4642" s="50">
        <v>3798</v>
      </c>
      <c r="D4642" s="49" t="s">
        <v>791</v>
      </c>
      <c r="E4642" s="49" t="s">
        <v>7925</v>
      </c>
      <c r="F4642" s="49" t="s">
        <v>791</v>
      </c>
      <c r="G4642" s="49">
        <v>52224</v>
      </c>
      <c r="H4642" s="49" t="s">
        <v>801</v>
      </c>
      <c r="I4642" s="50">
        <v>7607</v>
      </c>
      <c r="J4642" s="50">
        <v>252224000145</v>
      </c>
      <c r="K4642" s="49" t="s">
        <v>7927</v>
      </c>
      <c r="L4642" s="51">
        <v>150</v>
      </c>
      <c r="M4642" s="52">
        <v>21287948</v>
      </c>
      <c r="N4642" s="52">
        <v>0</v>
      </c>
      <c r="O4642" s="52">
        <v>30752196</v>
      </c>
      <c r="P4642" s="52">
        <v>6660438</v>
      </c>
      <c r="Q4642" s="52">
        <v>21287948</v>
      </c>
      <c r="R4642" s="52">
        <v>37412634</v>
      </c>
      <c r="S4642" s="52">
        <v>58700582</v>
      </c>
      <c r="T4642" s="70" t="s">
        <v>10556</v>
      </c>
      <c r="U4642" s="70" t="s">
        <v>10560</v>
      </c>
    </row>
    <row r="4643" spans="1:21" x14ac:dyDescent="0.2">
      <c r="A4643" s="49" t="s">
        <v>6181</v>
      </c>
      <c r="B4643" s="49" t="s">
        <v>113</v>
      </c>
      <c r="C4643" s="50">
        <v>3798</v>
      </c>
      <c r="D4643" s="49" t="s">
        <v>791</v>
      </c>
      <c r="E4643" s="49" t="s">
        <v>7935</v>
      </c>
      <c r="F4643" s="49" t="s">
        <v>791</v>
      </c>
      <c r="G4643" s="49">
        <v>52227</v>
      </c>
      <c r="H4643" s="49" t="s">
        <v>802</v>
      </c>
      <c r="I4643" s="50">
        <v>7957</v>
      </c>
      <c r="J4643" s="50">
        <v>252227000880</v>
      </c>
      <c r="K4643" s="49" t="s">
        <v>7978</v>
      </c>
      <c r="L4643" s="51">
        <v>309</v>
      </c>
      <c r="M4643" s="52">
        <v>42854863</v>
      </c>
      <c r="N4643" s="52">
        <v>0</v>
      </c>
      <c r="O4643" s="52">
        <v>27796012</v>
      </c>
      <c r="P4643" s="52">
        <v>6660438</v>
      </c>
      <c r="Q4643" s="52">
        <v>42854863</v>
      </c>
      <c r="R4643" s="52">
        <v>34456450</v>
      </c>
      <c r="S4643" s="52">
        <v>77311313</v>
      </c>
      <c r="T4643" s="70" t="s">
        <v>10556</v>
      </c>
      <c r="U4643" s="70" t="s">
        <v>10560</v>
      </c>
    </row>
    <row r="4644" spans="1:21" x14ac:dyDescent="0.2">
      <c r="A4644" s="49" t="s">
        <v>4982</v>
      </c>
      <c r="B4644" s="49" t="s">
        <v>421</v>
      </c>
      <c r="C4644" s="50">
        <v>3777</v>
      </c>
      <c r="D4644" s="49" t="s">
        <v>422</v>
      </c>
      <c r="E4644" s="49" t="s">
        <v>5247</v>
      </c>
      <c r="F4644" s="49" t="s">
        <v>422</v>
      </c>
      <c r="G4644" s="49">
        <v>19473</v>
      </c>
      <c r="H4644" s="49" t="s">
        <v>224</v>
      </c>
      <c r="I4644" s="50">
        <v>3424</v>
      </c>
      <c r="J4644" s="50">
        <v>219473006504</v>
      </c>
      <c r="K4644" s="49" t="s">
        <v>5248</v>
      </c>
      <c r="L4644" s="51">
        <v>319</v>
      </c>
      <c r="M4644" s="52">
        <v>45206521</v>
      </c>
      <c r="N4644" s="52">
        <v>1917711</v>
      </c>
      <c r="O4644" s="52">
        <v>30798562</v>
      </c>
      <c r="P4644" s="52">
        <v>6660438</v>
      </c>
      <c r="Q4644" s="52">
        <v>47124232</v>
      </c>
      <c r="R4644" s="52">
        <v>37459000</v>
      </c>
      <c r="S4644" s="52">
        <v>84583232</v>
      </c>
      <c r="T4644" s="70" t="s">
        <v>10556</v>
      </c>
      <c r="U4644" s="70" t="s">
        <v>10560</v>
      </c>
    </row>
    <row r="4645" spans="1:21" x14ac:dyDescent="0.2">
      <c r="A4645" s="49" t="s">
        <v>4982</v>
      </c>
      <c r="B4645" s="49" t="s">
        <v>421</v>
      </c>
      <c r="C4645" s="50">
        <v>3777</v>
      </c>
      <c r="D4645" s="49" t="s">
        <v>422</v>
      </c>
      <c r="E4645" s="49" t="s">
        <v>5265</v>
      </c>
      <c r="F4645" s="49" t="s">
        <v>422</v>
      </c>
      <c r="G4645" s="49">
        <v>19517</v>
      </c>
      <c r="H4645" s="49" t="s">
        <v>441</v>
      </c>
      <c r="I4645" s="50">
        <v>3463</v>
      </c>
      <c r="J4645" s="50">
        <v>219517000291</v>
      </c>
      <c r="K4645" s="49" t="s">
        <v>5269</v>
      </c>
      <c r="L4645" s="51">
        <v>271</v>
      </c>
      <c r="M4645" s="52">
        <v>36600764</v>
      </c>
      <c r="N4645" s="52">
        <v>0</v>
      </c>
      <c r="O4645" s="52">
        <v>29405880</v>
      </c>
      <c r="P4645" s="52">
        <v>6660438</v>
      </c>
      <c r="Q4645" s="52">
        <v>36600764</v>
      </c>
      <c r="R4645" s="52">
        <v>36066318</v>
      </c>
      <c r="S4645" s="52">
        <v>72667082</v>
      </c>
      <c r="T4645" s="70" t="s">
        <v>10556</v>
      </c>
      <c r="U4645" s="70" t="s">
        <v>10560</v>
      </c>
    </row>
    <row r="4646" spans="1:21" x14ac:dyDescent="0.2">
      <c r="A4646" s="49" t="s">
        <v>4982</v>
      </c>
      <c r="B4646" s="49" t="s">
        <v>421</v>
      </c>
      <c r="C4646" s="50">
        <v>3777</v>
      </c>
      <c r="D4646" s="49" t="s">
        <v>422</v>
      </c>
      <c r="E4646" s="49" t="s">
        <v>5106</v>
      </c>
      <c r="F4646" s="49" t="s">
        <v>422</v>
      </c>
      <c r="G4646" s="49">
        <v>19142</v>
      </c>
      <c r="H4646" s="49" t="s">
        <v>428</v>
      </c>
      <c r="I4646" s="50">
        <v>4333</v>
      </c>
      <c r="J4646" s="50">
        <v>219142000077</v>
      </c>
      <c r="K4646" s="49" t="s">
        <v>5119</v>
      </c>
      <c r="L4646" s="51">
        <v>348</v>
      </c>
      <c r="M4646" s="52">
        <v>47534208</v>
      </c>
      <c r="N4646" s="52">
        <v>0</v>
      </c>
      <c r="O4646" s="52">
        <v>29727740</v>
      </c>
      <c r="P4646" s="52">
        <v>19981315</v>
      </c>
      <c r="Q4646" s="52">
        <v>47534208</v>
      </c>
      <c r="R4646" s="52">
        <v>49709055</v>
      </c>
      <c r="S4646" s="52">
        <v>97243263</v>
      </c>
      <c r="T4646" s="70" t="s">
        <v>10556</v>
      </c>
      <c r="U4646" s="70" t="s">
        <v>10560</v>
      </c>
    </row>
    <row r="4647" spans="1:21" x14ac:dyDescent="0.2">
      <c r="A4647" s="49" t="s">
        <v>6181</v>
      </c>
      <c r="B4647" s="49" t="s">
        <v>113</v>
      </c>
      <c r="C4647" s="50">
        <v>3798</v>
      </c>
      <c r="D4647" s="49" t="s">
        <v>791</v>
      </c>
      <c r="E4647" s="49" t="s">
        <v>8122</v>
      </c>
      <c r="F4647" s="49" t="s">
        <v>791</v>
      </c>
      <c r="G4647" s="49">
        <v>52540</v>
      </c>
      <c r="H4647" s="49" t="s">
        <v>830</v>
      </c>
      <c r="I4647" s="50">
        <v>5772</v>
      </c>
      <c r="J4647" s="50">
        <v>252540000602</v>
      </c>
      <c r="K4647" s="49" t="s">
        <v>8125</v>
      </c>
      <c r="L4647" s="51">
        <v>247</v>
      </c>
      <c r="M4647" s="52">
        <v>30096420</v>
      </c>
      <c r="N4647" s="52">
        <v>0</v>
      </c>
      <c r="O4647" s="52">
        <v>28122923</v>
      </c>
      <c r="P4647" s="52">
        <v>6660438</v>
      </c>
      <c r="Q4647" s="52">
        <v>30096420</v>
      </c>
      <c r="R4647" s="52">
        <v>34783361</v>
      </c>
      <c r="S4647" s="52">
        <v>64879781</v>
      </c>
      <c r="T4647" s="70" t="s">
        <v>10556</v>
      </c>
      <c r="U4647" s="70" t="s">
        <v>10560</v>
      </c>
    </row>
    <row r="4648" spans="1:21" x14ac:dyDescent="0.2">
      <c r="A4648" s="49" t="s">
        <v>6798</v>
      </c>
      <c r="B4648" s="49" t="s">
        <v>674</v>
      </c>
      <c r="C4648" s="50">
        <v>3790</v>
      </c>
      <c r="D4648" s="49" t="s">
        <v>675</v>
      </c>
      <c r="E4648" s="49" t="s">
        <v>6809</v>
      </c>
      <c r="F4648" s="49" t="s">
        <v>675</v>
      </c>
      <c r="G4648" s="49">
        <v>41016</v>
      </c>
      <c r="H4648" s="49" t="s">
        <v>678</v>
      </c>
      <c r="I4648" s="50">
        <v>10346</v>
      </c>
      <c r="J4648" s="50">
        <v>241016000130</v>
      </c>
      <c r="K4648" s="49" t="s">
        <v>6812</v>
      </c>
      <c r="L4648" s="51">
        <v>199</v>
      </c>
      <c r="M4648" s="52">
        <v>26582761</v>
      </c>
      <c r="N4648" s="52">
        <v>1601831</v>
      </c>
      <c r="O4648" s="52">
        <v>27756467</v>
      </c>
      <c r="P4648" s="52">
        <v>6660438</v>
      </c>
      <c r="Q4648" s="52">
        <v>28184592</v>
      </c>
      <c r="R4648" s="52">
        <v>34416905</v>
      </c>
      <c r="S4648" s="52">
        <v>62601497</v>
      </c>
      <c r="T4648" s="70" t="s">
        <v>10556</v>
      </c>
      <c r="U4648" s="70" t="s">
        <v>10560</v>
      </c>
    </row>
    <row r="4649" spans="1:21" x14ac:dyDescent="0.2">
      <c r="A4649" s="49" t="s">
        <v>6181</v>
      </c>
      <c r="B4649" s="49" t="s">
        <v>113</v>
      </c>
      <c r="C4649" s="50">
        <v>3798</v>
      </c>
      <c r="D4649" s="49" t="s">
        <v>791</v>
      </c>
      <c r="E4649" s="49" t="s">
        <v>8227</v>
      </c>
      <c r="F4649" s="49" t="s">
        <v>791</v>
      </c>
      <c r="G4649" s="49">
        <v>52838</v>
      </c>
      <c r="H4649" s="49" t="s">
        <v>847</v>
      </c>
      <c r="I4649" s="50">
        <v>20728</v>
      </c>
      <c r="J4649" s="50">
        <v>252838001253</v>
      </c>
      <c r="K4649" s="49" t="s">
        <v>8229</v>
      </c>
      <c r="L4649" s="51">
        <v>277</v>
      </c>
      <c r="M4649" s="52">
        <v>33508903</v>
      </c>
      <c r="N4649" s="52">
        <v>0</v>
      </c>
      <c r="O4649" s="52">
        <v>27740343</v>
      </c>
      <c r="P4649" s="52">
        <v>6660438</v>
      </c>
      <c r="Q4649" s="52">
        <v>33508903</v>
      </c>
      <c r="R4649" s="52">
        <v>34400781</v>
      </c>
      <c r="S4649" s="52">
        <v>67909684</v>
      </c>
      <c r="T4649" s="70" t="s">
        <v>10556</v>
      </c>
      <c r="U4649" s="70" t="s">
        <v>10560</v>
      </c>
    </row>
    <row r="4650" spans="1:21" x14ac:dyDescent="0.2">
      <c r="A4650" s="49" t="s">
        <v>6181</v>
      </c>
      <c r="B4650" s="49" t="s">
        <v>113</v>
      </c>
      <c r="C4650" s="50">
        <v>3798</v>
      </c>
      <c r="D4650" s="49" t="s">
        <v>791</v>
      </c>
      <c r="E4650" s="49" t="s">
        <v>8109</v>
      </c>
      <c r="F4650" s="49" t="s">
        <v>791</v>
      </c>
      <c r="G4650" s="49">
        <v>52473</v>
      </c>
      <c r="H4650" s="49" t="s">
        <v>580</v>
      </c>
      <c r="I4650" s="50">
        <v>20394</v>
      </c>
      <c r="J4650" s="50">
        <v>252473001062</v>
      </c>
      <c r="K4650" s="49" t="s">
        <v>8112</v>
      </c>
      <c r="L4650" s="51">
        <v>268</v>
      </c>
      <c r="M4650" s="52">
        <v>54048706</v>
      </c>
      <c r="N4650" s="52">
        <v>0</v>
      </c>
      <c r="O4650" s="52">
        <v>44186874</v>
      </c>
      <c r="P4650" s="52">
        <v>6660438</v>
      </c>
      <c r="Q4650" s="52">
        <v>54048706</v>
      </c>
      <c r="R4650" s="52">
        <v>50847312</v>
      </c>
      <c r="S4650" s="52">
        <v>104896018</v>
      </c>
      <c r="T4650" s="70" t="s">
        <v>10556</v>
      </c>
      <c r="U4650" s="70" t="s">
        <v>10560</v>
      </c>
    </row>
    <row r="4651" spans="1:21" x14ac:dyDescent="0.2">
      <c r="A4651" s="49" t="s">
        <v>4982</v>
      </c>
      <c r="B4651" s="49" t="s">
        <v>421</v>
      </c>
      <c r="C4651" s="50">
        <v>3777</v>
      </c>
      <c r="D4651" s="49" t="s">
        <v>422</v>
      </c>
      <c r="E4651" s="49" t="s">
        <v>5439</v>
      </c>
      <c r="F4651" s="49" t="s">
        <v>422</v>
      </c>
      <c r="G4651" s="49">
        <v>19807</v>
      </c>
      <c r="H4651" s="49" t="s">
        <v>454</v>
      </c>
      <c r="I4651" s="50">
        <v>2753</v>
      </c>
      <c r="J4651" s="50">
        <v>219807000022</v>
      </c>
      <c r="K4651" s="49" t="s">
        <v>5445</v>
      </c>
      <c r="L4651" s="51">
        <v>267</v>
      </c>
      <c r="M4651" s="52">
        <v>34967971</v>
      </c>
      <c r="N4651" s="52">
        <v>1591849</v>
      </c>
      <c r="O4651" s="52">
        <v>28328994</v>
      </c>
      <c r="P4651" s="52">
        <v>6660438</v>
      </c>
      <c r="Q4651" s="52">
        <v>36559820</v>
      </c>
      <c r="R4651" s="52">
        <v>34989432</v>
      </c>
      <c r="S4651" s="52">
        <v>71549252</v>
      </c>
      <c r="T4651" s="70" t="s">
        <v>10556</v>
      </c>
      <c r="U4651" s="70" t="s">
        <v>10560</v>
      </c>
    </row>
    <row r="4652" spans="1:21" x14ac:dyDescent="0.2">
      <c r="A4652" s="49" t="s">
        <v>4982</v>
      </c>
      <c r="B4652" s="49" t="s">
        <v>421</v>
      </c>
      <c r="C4652" s="50">
        <v>3777</v>
      </c>
      <c r="D4652" s="49" t="s">
        <v>422</v>
      </c>
      <c r="E4652" s="49" t="s">
        <v>5122</v>
      </c>
      <c r="F4652" s="49" t="s">
        <v>422</v>
      </c>
      <c r="G4652" s="49">
        <v>19212</v>
      </c>
      <c r="H4652" s="49" t="s">
        <v>429</v>
      </c>
      <c r="I4652" s="50">
        <v>3887</v>
      </c>
      <c r="J4652" s="50">
        <v>219212000339</v>
      </c>
      <c r="K4652" s="49" t="s">
        <v>5126</v>
      </c>
      <c r="L4652" s="51">
        <v>410</v>
      </c>
      <c r="M4652" s="52">
        <v>51303187</v>
      </c>
      <c r="N4652" s="52">
        <v>0</v>
      </c>
      <c r="O4652" s="52">
        <v>28682311</v>
      </c>
      <c r="P4652" s="52">
        <v>26641753</v>
      </c>
      <c r="Q4652" s="52">
        <v>51303187</v>
      </c>
      <c r="R4652" s="52">
        <v>55324064</v>
      </c>
      <c r="S4652" s="52">
        <v>106627251</v>
      </c>
      <c r="T4652" s="70" t="s">
        <v>10556</v>
      </c>
      <c r="U4652" s="70" t="s">
        <v>10560</v>
      </c>
    </row>
    <row r="4653" spans="1:21" x14ac:dyDescent="0.2">
      <c r="A4653" s="49" t="s">
        <v>4982</v>
      </c>
      <c r="B4653" s="49" t="s">
        <v>421</v>
      </c>
      <c r="C4653" s="50">
        <v>3777</v>
      </c>
      <c r="D4653" s="49" t="s">
        <v>422</v>
      </c>
      <c r="E4653" s="49" t="s">
        <v>5047</v>
      </c>
      <c r="F4653" s="49" t="s">
        <v>422</v>
      </c>
      <c r="G4653" s="49">
        <v>19110</v>
      </c>
      <c r="H4653" s="49" t="s">
        <v>425</v>
      </c>
      <c r="I4653" s="50">
        <v>4852</v>
      </c>
      <c r="J4653" s="50">
        <v>219110001659</v>
      </c>
      <c r="K4653" s="49" t="s">
        <v>5051</v>
      </c>
      <c r="L4653" s="51">
        <v>278</v>
      </c>
      <c r="M4653" s="52">
        <v>36400424</v>
      </c>
      <c r="N4653" s="52">
        <v>1938021</v>
      </c>
      <c r="O4653" s="52">
        <v>27741617</v>
      </c>
      <c r="P4653" s="52">
        <v>6660438</v>
      </c>
      <c r="Q4653" s="52">
        <v>38338445</v>
      </c>
      <c r="R4653" s="52">
        <v>34402055</v>
      </c>
      <c r="S4653" s="52">
        <v>72740500</v>
      </c>
      <c r="T4653" s="70" t="s">
        <v>10556</v>
      </c>
      <c r="U4653" s="70" t="s">
        <v>10560</v>
      </c>
    </row>
    <row r="4654" spans="1:21" x14ac:dyDescent="0.2">
      <c r="A4654" s="49" t="s">
        <v>4982</v>
      </c>
      <c r="B4654" s="49" t="s">
        <v>421</v>
      </c>
      <c r="C4654" s="50">
        <v>3777</v>
      </c>
      <c r="D4654" s="49" t="s">
        <v>422</v>
      </c>
      <c r="E4654" s="49" t="s">
        <v>5370</v>
      </c>
      <c r="F4654" s="49" t="s">
        <v>422</v>
      </c>
      <c r="G4654" s="49">
        <v>19698</v>
      </c>
      <c r="H4654" s="49" t="s">
        <v>449</v>
      </c>
      <c r="I4654" s="50">
        <v>4376</v>
      </c>
      <c r="J4654" s="50">
        <v>219698002656</v>
      </c>
      <c r="K4654" s="49" t="s">
        <v>5395</v>
      </c>
      <c r="L4654" s="51">
        <v>371</v>
      </c>
      <c r="M4654" s="52">
        <v>45967719</v>
      </c>
      <c r="N4654" s="52">
        <v>0</v>
      </c>
      <c r="O4654" s="52">
        <v>26973965</v>
      </c>
      <c r="P4654" s="52">
        <v>6660438</v>
      </c>
      <c r="Q4654" s="52">
        <v>45967719</v>
      </c>
      <c r="R4654" s="52">
        <v>33634403</v>
      </c>
      <c r="S4654" s="52">
        <v>79602122</v>
      </c>
      <c r="T4654" s="70" t="s">
        <v>10556</v>
      </c>
      <c r="U4654" s="70" t="s">
        <v>10560</v>
      </c>
    </row>
    <row r="4655" spans="1:21" x14ac:dyDescent="0.2">
      <c r="A4655" s="49" t="s">
        <v>4982</v>
      </c>
      <c r="B4655" s="49" t="s">
        <v>421</v>
      </c>
      <c r="C4655" s="50">
        <v>3777</v>
      </c>
      <c r="D4655" s="49" t="s">
        <v>422</v>
      </c>
      <c r="E4655" s="49" t="s">
        <v>5231</v>
      </c>
      <c r="F4655" s="49" t="s">
        <v>422</v>
      </c>
      <c r="G4655" s="49">
        <v>19450</v>
      </c>
      <c r="H4655" s="49" t="s">
        <v>438</v>
      </c>
      <c r="I4655" s="50">
        <v>6004</v>
      </c>
      <c r="J4655" s="50">
        <v>419450001270</v>
      </c>
      <c r="K4655" s="49" t="s">
        <v>5234</v>
      </c>
      <c r="L4655" s="51">
        <v>119</v>
      </c>
      <c r="M4655" s="52">
        <v>17155750</v>
      </c>
      <c r="N4655" s="52">
        <v>923183</v>
      </c>
      <c r="O4655" s="52">
        <v>30394058</v>
      </c>
      <c r="P4655" s="52">
        <v>6660438</v>
      </c>
      <c r="Q4655" s="52">
        <v>18078933</v>
      </c>
      <c r="R4655" s="52">
        <v>37054496</v>
      </c>
      <c r="S4655" s="52">
        <v>55133429</v>
      </c>
      <c r="T4655" s="70" t="s">
        <v>10556</v>
      </c>
      <c r="U4655" s="70" t="s">
        <v>10560</v>
      </c>
    </row>
    <row r="4656" spans="1:21" x14ac:dyDescent="0.2">
      <c r="A4656" s="49" t="s">
        <v>4982</v>
      </c>
      <c r="B4656" s="49" t="s">
        <v>421</v>
      </c>
      <c r="C4656" s="50">
        <v>3777</v>
      </c>
      <c r="D4656" s="49" t="s">
        <v>422</v>
      </c>
      <c r="E4656" s="49" t="s">
        <v>5130</v>
      </c>
      <c r="F4656" s="49" t="s">
        <v>422</v>
      </c>
      <c r="G4656" s="49">
        <v>19256</v>
      </c>
      <c r="H4656" s="49" t="s">
        <v>430</v>
      </c>
      <c r="I4656" s="50">
        <v>3789</v>
      </c>
      <c r="J4656" s="50">
        <v>219256000239</v>
      </c>
      <c r="K4656" s="49" t="s">
        <v>5145</v>
      </c>
      <c r="L4656" s="51">
        <v>321</v>
      </c>
      <c r="M4656" s="52">
        <v>44603738</v>
      </c>
      <c r="N4656" s="52">
        <v>0</v>
      </c>
      <c r="O4656" s="52">
        <v>29854895</v>
      </c>
      <c r="P4656" s="52">
        <v>6660438</v>
      </c>
      <c r="Q4656" s="52">
        <v>44603738</v>
      </c>
      <c r="R4656" s="52">
        <v>36515333</v>
      </c>
      <c r="S4656" s="52">
        <v>81119071</v>
      </c>
      <c r="T4656" s="70" t="s">
        <v>10556</v>
      </c>
      <c r="U4656" s="70" t="s">
        <v>10560</v>
      </c>
    </row>
    <row r="4657" spans="1:21" x14ac:dyDescent="0.2">
      <c r="A4657" s="49" t="s">
        <v>6181</v>
      </c>
      <c r="B4657" s="49" t="s">
        <v>113</v>
      </c>
      <c r="C4657" s="50">
        <v>3798</v>
      </c>
      <c r="D4657" s="49" t="s">
        <v>791</v>
      </c>
      <c r="E4657" s="49" t="s">
        <v>8122</v>
      </c>
      <c r="F4657" s="49" t="s">
        <v>791</v>
      </c>
      <c r="G4657" s="49">
        <v>52540</v>
      </c>
      <c r="H4657" s="49" t="s">
        <v>830</v>
      </c>
      <c r="I4657" s="50">
        <v>5676</v>
      </c>
      <c r="J4657" s="50">
        <v>252540000751</v>
      </c>
      <c r="K4657" s="49" t="s">
        <v>8124</v>
      </c>
      <c r="L4657" s="51">
        <v>155</v>
      </c>
      <c r="M4657" s="52">
        <v>20468616</v>
      </c>
      <c r="N4657" s="52">
        <v>0</v>
      </c>
      <c r="O4657" s="52">
        <v>28122923</v>
      </c>
      <c r="P4657" s="52">
        <v>6660438</v>
      </c>
      <c r="Q4657" s="52">
        <v>20468616</v>
      </c>
      <c r="R4657" s="52">
        <v>34783361</v>
      </c>
      <c r="S4657" s="52">
        <v>55251977</v>
      </c>
      <c r="T4657" s="70" t="s">
        <v>10556</v>
      </c>
      <c r="U4657" s="70" t="s">
        <v>10560</v>
      </c>
    </row>
    <row r="4658" spans="1:21" x14ac:dyDescent="0.2">
      <c r="A4658" s="49" t="s">
        <v>4982</v>
      </c>
      <c r="B4658" s="49" t="s">
        <v>421</v>
      </c>
      <c r="C4658" s="50">
        <v>3777</v>
      </c>
      <c r="D4658" s="49" t="s">
        <v>422</v>
      </c>
      <c r="E4658" s="49" t="s">
        <v>5020</v>
      </c>
      <c r="F4658" s="49" t="s">
        <v>422</v>
      </c>
      <c r="G4658" s="49">
        <v>19100</v>
      </c>
      <c r="H4658" s="49" t="s">
        <v>59</v>
      </c>
      <c r="I4658" s="50">
        <v>15812</v>
      </c>
      <c r="J4658" s="50">
        <v>219100002789</v>
      </c>
      <c r="K4658" s="49" t="s">
        <v>5024</v>
      </c>
      <c r="L4658" s="51">
        <v>238</v>
      </c>
      <c r="M4658" s="52">
        <v>34300848</v>
      </c>
      <c r="N4658" s="52">
        <v>5367835</v>
      </c>
      <c r="O4658" s="52">
        <v>30903641</v>
      </c>
      <c r="P4658" s="52">
        <v>6660438</v>
      </c>
      <c r="Q4658" s="52">
        <v>39668683</v>
      </c>
      <c r="R4658" s="52">
        <v>37564079</v>
      </c>
      <c r="S4658" s="52">
        <v>77232762</v>
      </c>
      <c r="T4658" s="70" t="s">
        <v>10556</v>
      </c>
      <c r="U4658" s="70" t="s">
        <v>10560</v>
      </c>
    </row>
    <row r="4659" spans="1:21" x14ac:dyDescent="0.2">
      <c r="A4659" s="49" t="s">
        <v>4982</v>
      </c>
      <c r="B4659" s="49" t="s">
        <v>421</v>
      </c>
      <c r="C4659" s="50">
        <v>3777</v>
      </c>
      <c r="D4659" s="49" t="s">
        <v>422</v>
      </c>
      <c r="E4659" s="49" t="s">
        <v>5179</v>
      </c>
      <c r="F4659" s="49" t="s">
        <v>422</v>
      </c>
      <c r="G4659" s="49">
        <v>19355</v>
      </c>
      <c r="H4659" s="49" t="s">
        <v>433</v>
      </c>
      <c r="I4659" s="50">
        <v>3827</v>
      </c>
      <c r="J4659" s="50">
        <v>219355001191</v>
      </c>
      <c r="K4659" s="49" t="s">
        <v>5188</v>
      </c>
      <c r="L4659" s="51">
        <v>428</v>
      </c>
      <c r="M4659" s="52">
        <v>56295824</v>
      </c>
      <c r="N4659" s="52">
        <v>0</v>
      </c>
      <c r="O4659" s="52">
        <v>28723890</v>
      </c>
      <c r="P4659" s="52">
        <v>6660438</v>
      </c>
      <c r="Q4659" s="52">
        <v>56295824</v>
      </c>
      <c r="R4659" s="52">
        <v>35384328</v>
      </c>
      <c r="S4659" s="52">
        <v>91680152</v>
      </c>
      <c r="T4659" s="70" t="s">
        <v>10556</v>
      </c>
      <c r="U4659" s="70" t="s">
        <v>10560</v>
      </c>
    </row>
    <row r="4660" spans="1:21" x14ac:dyDescent="0.2">
      <c r="A4660" s="49" t="s">
        <v>4982</v>
      </c>
      <c r="B4660" s="49" t="s">
        <v>421</v>
      </c>
      <c r="C4660" s="50">
        <v>3777</v>
      </c>
      <c r="D4660" s="49" t="s">
        <v>422</v>
      </c>
      <c r="E4660" s="49" t="s">
        <v>5482</v>
      </c>
      <c r="F4660" s="49" t="s">
        <v>422</v>
      </c>
      <c r="G4660" s="49">
        <v>19824</v>
      </c>
      <c r="H4660" s="49" t="s">
        <v>457</v>
      </c>
      <c r="I4660" s="50">
        <v>2918</v>
      </c>
      <c r="J4660" s="50">
        <v>219824000982</v>
      </c>
      <c r="K4660" s="49" t="s">
        <v>5484</v>
      </c>
      <c r="L4660" s="51">
        <v>291</v>
      </c>
      <c r="M4660" s="52">
        <v>40321689</v>
      </c>
      <c r="N4660" s="52">
        <v>0</v>
      </c>
      <c r="O4660" s="52">
        <v>30452526</v>
      </c>
      <c r="P4660" s="52">
        <v>6660438</v>
      </c>
      <c r="Q4660" s="52">
        <v>40321689</v>
      </c>
      <c r="R4660" s="52">
        <v>37112964</v>
      </c>
      <c r="S4660" s="52">
        <v>77434653</v>
      </c>
      <c r="T4660" s="70" t="s">
        <v>10556</v>
      </c>
      <c r="U4660" s="70" t="s">
        <v>10560</v>
      </c>
    </row>
    <row r="4661" spans="1:21" x14ac:dyDescent="0.2">
      <c r="A4661" s="49" t="s">
        <v>4982</v>
      </c>
      <c r="B4661" s="49" t="s">
        <v>421</v>
      </c>
      <c r="C4661" s="50">
        <v>3777</v>
      </c>
      <c r="D4661" s="49" t="s">
        <v>422</v>
      </c>
      <c r="E4661" s="49" t="s">
        <v>5047</v>
      </c>
      <c r="F4661" s="49" t="s">
        <v>422</v>
      </c>
      <c r="G4661" s="49">
        <v>19110</v>
      </c>
      <c r="H4661" s="49" t="s">
        <v>425</v>
      </c>
      <c r="I4661" s="50">
        <v>4851</v>
      </c>
      <c r="J4661" s="50">
        <v>219110001641</v>
      </c>
      <c r="K4661" s="49" t="s">
        <v>5049</v>
      </c>
      <c r="L4661" s="51">
        <v>420</v>
      </c>
      <c r="M4661" s="52">
        <v>54863607</v>
      </c>
      <c r="N4661" s="52">
        <v>2864901</v>
      </c>
      <c r="O4661" s="52">
        <v>27741617</v>
      </c>
      <c r="P4661" s="52">
        <v>13320876</v>
      </c>
      <c r="Q4661" s="52">
        <v>57728508</v>
      </c>
      <c r="R4661" s="52">
        <v>41062493</v>
      </c>
      <c r="S4661" s="52">
        <v>98791001</v>
      </c>
      <c r="T4661" s="70" t="s">
        <v>10556</v>
      </c>
      <c r="U4661" s="70" t="s">
        <v>10560</v>
      </c>
    </row>
    <row r="4662" spans="1:21" x14ac:dyDescent="0.2">
      <c r="A4662" s="49" t="s">
        <v>4982</v>
      </c>
      <c r="B4662" s="49" t="s">
        <v>421</v>
      </c>
      <c r="C4662" s="50">
        <v>3777</v>
      </c>
      <c r="D4662" s="49" t="s">
        <v>422</v>
      </c>
      <c r="E4662" s="49" t="s">
        <v>5094</v>
      </c>
      <c r="F4662" s="49" t="s">
        <v>422</v>
      </c>
      <c r="G4662" s="49">
        <v>19137</v>
      </c>
      <c r="H4662" s="49" t="s">
        <v>427</v>
      </c>
      <c r="I4662" s="50">
        <v>16012</v>
      </c>
      <c r="J4662" s="50">
        <v>219137000328</v>
      </c>
      <c r="K4662" s="49" t="s">
        <v>5102</v>
      </c>
      <c r="L4662" s="51">
        <v>599</v>
      </c>
      <c r="M4662" s="52">
        <v>88958309</v>
      </c>
      <c r="N4662" s="52">
        <v>17791662</v>
      </c>
      <c r="O4662" s="52">
        <v>29950064</v>
      </c>
      <c r="P4662" s="52">
        <v>6660438</v>
      </c>
      <c r="Q4662" s="52">
        <v>106749971</v>
      </c>
      <c r="R4662" s="52">
        <v>36610502</v>
      </c>
      <c r="S4662" s="52">
        <v>143360473</v>
      </c>
      <c r="T4662" s="70" t="s">
        <v>10556</v>
      </c>
      <c r="U4662" s="70" t="s">
        <v>10560</v>
      </c>
    </row>
    <row r="4663" spans="1:21" x14ac:dyDescent="0.2">
      <c r="A4663" s="49" t="s">
        <v>6181</v>
      </c>
      <c r="B4663" s="49" t="s">
        <v>113</v>
      </c>
      <c r="C4663" s="50">
        <v>4546</v>
      </c>
      <c r="D4663" s="49" t="s">
        <v>815</v>
      </c>
      <c r="E4663" s="49" t="s">
        <v>7016</v>
      </c>
      <c r="F4663" s="49" t="s">
        <v>815</v>
      </c>
      <c r="G4663" s="49">
        <v>52356</v>
      </c>
      <c r="H4663" s="49" t="s">
        <v>816</v>
      </c>
      <c r="I4663" s="50">
        <v>9246</v>
      </c>
      <c r="J4663" s="50">
        <v>252356001485</v>
      </c>
      <c r="K4663" s="49" t="s">
        <v>7026</v>
      </c>
      <c r="L4663" s="51">
        <v>753</v>
      </c>
      <c r="M4663" s="52">
        <v>89160624</v>
      </c>
      <c r="N4663" s="52">
        <v>17832125</v>
      </c>
      <c r="O4663" s="52">
        <v>26550711</v>
      </c>
      <c r="P4663" s="52">
        <v>26641753</v>
      </c>
      <c r="Q4663" s="52">
        <v>106992749</v>
      </c>
      <c r="R4663" s="52">
        <v>53192464</v>
      </c>
      <c r="S4663" s="52">
        <v>160185213</v>
      </c>
      <c r="T4663" s="70" t="s">
        <v>10556</v>
      </c>
      <c r="U4663" s="70" t="s">
        <v>10560</v>
      </c>
    </row>
    <row r="4664" spans="1:21" x14ac:dyDescent="0.2">
      <c r="A4664" s="49" t="s">
        <v>6181</v>
      </c>
      <c r="B4664" s="49" t="s">
        <v>113</v>
      </c>
      <c r="C4664" s="50">
        <v>3798</v>
      </c>
      <c r="D4664" s="49" t="s">
        <v>791</v>
      </c>
      <c r="E4664" s="49" t="s">
        <v>8006</v>
      </c>
      <c r="F4664" s="49" t="s">
        <v>791</v>
      </c>
      <c r="G4664" s="49">
        <v>52258</v>
      </c>
      <c r="H4664" s="49" t="s">
        <v>808</v>
      </c>
      <c r="I4664" s="50">
        <v>400</v>
      </c>
      <c r="J4664" s="50">
        <v>252258000179</v>
      </c>
      <c r="K4664" s="49" t="s">
        <v>8012</v>
      </c>
      <c r="L4664" s="51">
        <v>148</v>
      </c>
      <c r="M4664" s="52">
        <v>21512099</v>
      </c>
      <c r="N4664" s="52">
        <v>0</v>
      </c>
      <c r="O4664" s="52">
        <v>30472989</v>
      </c>
      <c r="P4664" s="52">
        <v>6660438</v>
      </c>
      <c r="Q4664" s="52">
        <v>21512099</v>
      </c>
      <c r="R4664" s="52">
        <v>37133427</v>
      </c>
      <c r="S4664" s="52">
        <v>58645526</v>
      </c>
      <c r="T4664" s="70" t="s">
        <v>10556</v>
      </c>
      <c r="U4664" s="70" t="s">
        <v>10560</v>
      </c>
    </row>
    <row r="4665" spans="1:21" x14ac:dyDescent="0.2">
      <c r="A4665" s="49" t="s">
        <v>4982</v>
      </c>
      <c r="B4665" s="49" t="s">
        <v>421</v>
      </c>
      <c r="C4665" s="50">
        <v>3777</v>
      </c>
      <c r="D4665" s="49" t="s">
        <v>422</v>
      </c>
      <c r="E4665" s="49" t="s">
        <v>5303</v>
      </c>
      <c r="F4665" s="49" t="s">
        <v>422</v>
      </c>
      <c r="G4665" s="49">
        <v>19548</v>
      </c>
      <c r="H4665" s="49" t="s">
        <v>444</v>
      </c>
      <c r="I4665" s="50">
        <v>11021</v>
      </c>
      <c r="J4665" s="50">
        <v>219548000574</v>
      </c>
      <c r="K4665" s="49" t="s">
        <v>5305</v>
      </c>
      <c r="L4665" s="51">
        <v>251</v>
      </c>
      <c r="M4665" s="52">
        <v>30428929</v>
      </c>
      <c r="N4665" s="52">
        <v>0</v>
      </c>
      <c r="O4665" s="52">
        <v>27313826</v>
      </c>
      <c r="P4665" s="52">
        <v>6660438</v>
      </c>
      <c r="Q4665" s="52">
        <v>30428929</v>
      </c>
      <c r="R4665" s="52">
        <v>33974264</v>
      </c>
      <c r="S4665" s="52">
        <v>64403193</v>
      </c>
      <c r="T4665" s="70" t="s">
        <v>10556</v>
      </c>
      <c r="U4665" s="70" t="s">
        <v>10560</v>
      </c>
    </row>
    <row r="4666" spans="1:21" x14ac:dyDescent="0.2">
      <c r="A4666" s="49" t="s">
        <v>3938</v>
      </c>
      <c r="B4666" s="49" t="s">
        <v>250</v>
      </c>
      <c r="C4666" s="50">
        <v>3771</v>
      </c>
      <c r="D4666" s="49" t="s">
        <v>279</v>
      </c>
      <c r="E4666" s="49" t="s">
        <v>6621</v>
      </c>
      <c r="F4666" s="49" t="s">
        <v>279</v>
      </c>
      <c r="G4666" s="49">
        <v>15238</v>
      </c>
      <c r="H4666" s="49" t="s">
        <v>280</v>
      </c>
      <c r="I4666" s="50">
        <v>19404</v>
      </c>
      <c r="J4666" s="50">
        <v>215238000412</v>
      </c>
      <c r="K4666" s="49" t="s">
        <v>6628</v>
      </c>
      <c r="L4666" s="51">
        <v>100</v>
      </c>
      <c r="M4666" s="52">
        <v>11613673</v>
      </c>
      <c r="N4666" s="52">
        <v>2322735</v>
      </c>
      <c r="O4666" s="52">
        <v>24710061</v>
      </c>
      <c r="P4666" s="52">
        <v>6660438</v>
      </c>
      <c r="Q4666" s="52">
        <v>13936408</v>
      </c>
      <c r="R4666" s="52">
        <v>31370499</v>
      </c>
      <c r="S4666" s="52">
        <v>45306907</v>
      </c>
      <c r="T4666" s="70" t="s">
        <v>10556</v>
      </c>
      <c r="U4666" s="70" t="s">
        <v>10560</v>
      </c>
    </row>
    <row r="4667" spans="1:21" x14ac:dyDescent="0.2">
      <c r="A4667" s="49" t="s">
        <v>4982</v>
      </c>
      <c r="B4667" s="49" t="s">
        <v>421</v>
      </c>
      <c r="C4667" s="50">
        <v>3777</v>
      </c>
      <c r="D4667" s="49" t="s">
        <v>422</v>
      </c>
      <c r="E4667" s="49" t="s">
        <v>5130</v>
      </c>
      <c r="F4667" s="49" t="s">
        <v>422</v>
      </c>
      <c r="G4667" s="49">
        <v>19256</v>
      </c>
      <c r="H4667" s="49" t="s">
        <v>430</v>
      </c>
      <c r="I4667" s="50">
        <v>3797</v>
      </c>
      <c r="J4667" s="50">
        <v>219256000662</v>
      </c>
      <c r="K4667" s="49" t="s">
        <v>5138</v>
      </c>
      <c r="L4667" s="51">
        <v>197</v>
      </c>
      <c r="M4667" s="52">
        <v>27015909</v>
      </c>
      <c r="N4667" s="52">
        <v>0</v>
      </c>
      <c r="O4667" s="52">
        <v>29854895</v>
      </c>
      <c r="P4667" s="52">
        <v>6660438</v>
      </c>
      <c r="Q4667" s="52">
        <v>27015909</v>
      </c>
      <c r="R4667" s="52">
        <v>36515333</v>
      </c>
      <c r="S4667" s="52">
        <v>63531242</v>
      </c>
      <c r="T4667" s="70" t="s">
        <v>10556</v>
      </c>
      <c r="U4667" s="70" t="s">
        <v>10560</v>
      </c>
    </row>
    <row r="4668" spans="1:21" x14ac:dyDescent="0.2">
      <c r="A4668" s="49" t="s">
        <v>4982</v>
      </c>
      <c r="B4668" s="49" t="s">
        <v>421</v>
      </c>
      <c r="C4668" s="50">
        <v>3777</v>
      </c>
      <c r="D4668" s="49" t="s">
        <v>422</v>
      </c>
      <c r="E4668" s="49" t="s">
        <v>5482</v>
      </c>
      <c r="F4668" s="49" t="s">
        <v>422</v>
      </c>
      <c r="G4668" s="49">
        <v>19824</v>
      </c>
      <c r="H4668" s="49" t="s">
        <v>457</v>
      </c>
      <c r="I4668" s="50">
        <v>2916</v>
      </c>
      <c r="J4668" s="50">
        <v>219824000265</v>
      </c>
      <c r="K4668" s="49" t="s">
        <v>5485</v>
      </c>
      <c r="L4668" s="51">
        <v>143</v>
      </c>
      <c r="M4668" s="52">
        <v>19673460</v>
      </c>
      <c r="N4668" s="52">
        <v>0</v>
      </c>
      <c r="O4668" s="52">
        <v>30452526</v>
      </c>
      <c r="P4668" s="52">
        <v>6660438</v>
      </c>
      <c r="Q4668" s="52">
        <v>19673460</v>
      </c>
      <c r="R4668" s="52">
        <v>37112964</v>
      </c>
      <c r="S4668" s="52">
        <v>56786424</v>
      </c>
      <c r="T4668" s="70" t="s">
        <v>10556</v>
      </c>
      <c r="U4668" s="70" t="s">
        <v>10560</v>
      </c>
    </row>
    <row r="4669" spans="1:21" x14ac:dyDescent="0.2">
      <c r="A4669" s="49" t="s">
        <v>4982</v>
      </c>
      <c r="B4669" s="49" t="s">
        <v>421</v>
      </c>
      <c r="C4669" s="50">
        <v>3777</v>
      </c>
      <c r="D4669" s="49" t="s">
        <v>422</v>
      </c>
      <c r="E4669" s="49" t="s">
        <v>5265</v>
      </c>
      <c r="F4669" s="49" t="s">
        <v>422</v>
      </c>
      <c r="G4669" s="49">
        <v>19517</v>
      </c>
      <c r="H4669" s="49" t="s">
        <v>441</v>
      </c>
      <c r="I4669" s="50">
        <v>6007</v>
      </c>
      <c r="J4669" s="50">
        <v>219517001581</v>
      </c>
      <c r="K4669" s="49" t="s">
        <v>5278</v>
      </c>
      <c r="L4669" s="51">
        <v>224</v>
      </c>
      <c r="M4669" s="52">
        <v>29608693</v>
      </c>
      <c r="N4669" s="52">
        <v>0</v>
      </c>
      <c r="O4669" s="52">
        <v>29405880</v>
      </c>
      <c r="P4669" s="52">
        <v>6660438</v>
      </c>
      <c r="Q4669" s="52">
        <v>29608693</v>
      </c>
      <c r="R4669" s="52">
        <v>36066318</v>
      </c>
      <c r="S4669" s="52">
        <v>65675011</v>
      </c>
      <c r="T4669" s="70" t="s">
        <v>10556</v>
      </c>
      <c r="U4669" s="70" t="s">
        <v>10560</v>
      </c>
    </row>
    <row r="4670" spans="1:21" x14ac:dyDescent="0.2">
      <c r="A4670" s="49" t="s">
        <v>4982</v>
      </c>
      <c r="B4670" s="49" t="s">
        <v>421</v>
      </c>
      <c r="C4670" s="50">
        <v>3777</v>
      </c>
      <c r="D4670" s="49" t="s">
        <v>422</v>
      </c>
      <c r="E4670" s="49" t="s">
        <v>5130</v>
      </c>
      <c r="F4670" s="49" t="s">
        <v>422</v>
      </c>
      <c r="G4670" s="49">
        <v>19256</v>
      </c>
      <c r="H4670" s="49" t="s">
        <v>430</v>
      </c>
      <c r="I4670" s="50">
        <v>3892</v>
      </c>
      <c r="J4670" s="50">
        <v>219256003700</v>
      </c>
      <c r="K4670" s="49" t="s">
        <v>5143</v>
      </c>
      <c r="L4670" s="51">
        <v>150</v>
      </c>
      <c r="M4670" s="52">
        <v>22234474</v>
      </c>
      <c r="N4670" s="52">
        <v>1632251</v>
      </c>
      <c r="O4670" s="52">
        <v>29854895</v>
      </c>
      <c r="P4670" s="52">
        <v>6660438</v>
      </c>
      <c r="Q4670" s="52">
        <v>23866725</v>
      </c>
      <c r="R4670" s="52">
        <v>36515333</v>
      </c>
      <c r="S4670" s="52">
        <v>60382058</v>
      </c>
      <c r="T4670" s="70" t="s">
        <v>10556</v>
      </c>
      <c r="U4670" s="70" t="s">
        <v>10560</v>
      </c>
    </row>
    <row r="4671" spans="1:21" x14ac:dyDescent="0.2">
      <c r="A4671" s="49" t="s">
        <v>4656</v>
      </c>
      <c r="B4671" s="49" t="s">
        <v>403</v>
      </c>
      <c r="C4671" s="50">
        <v>3776</v>
      </c>
      <c r="D4671" s="49" t="s">
        <v>401</v>
      </c>
      <c r="E4671" s="49" t="s">
        <v>6661</v>
      </c>
      <c r="F4671" s="49" t="s">
        <v>401</v>
      </c>
      <c r="G4671" s="49">
        <v>18001</v>
      </c>
      <c r="H4671" s="49" t="s">
        <v>402</v>
      </c>
      <c r="I4671" s="50">
        <v>1730</v>
      </c>
      <c r="J4671" s="50">
        <v>218001003017</v>
      </c>
      <c r="K4671" s="49" t="s">
        <v>6669</v>
      </c>
      <c r="L4671" s="51">
        <v>1277</v>
      </c>
      <c r="M4671" s="52">
        <v>130003473</v>
      </c>
      <c r="N4671" s="52">
        <v>0</v>
      </c>
      <c r="O4671" s="52">
        <v>27569112</v>
      </c>
      <c r="P4671" s="52">
        <v>26641753</v>
      </c>
      <c r="Q4671" s="52">
        <v>130003473</v>
      </c>
      <c r="R4671" s="52">
        <v>54210865</v>
      </c>
      <c r="S4671" s="52">
        <v>184214338</v>
      </c>
      <c r="T4671" s="70" t="s">
        <v>10556</v>
      </c>
      <c r="U4671" s="70" t="s">
        <v>10560</v>
      </c>
    </row>
    <row r="4672" spans="1:21" x14ac:dyDescent="0.2">
      <c r="A4672" s="49" t="s">
        <v>6181</v>
      </c>
      <c r="B4672" s="49" t="s">
        <v>113</v>
      </c>
      <c r="C4672" s="50">
        <v>3798</v>
      </c>
      <c r="D4672" s="49" t="s">
        <v>791</v>
      </c>
      <c r="E4672" s="49" t="s">
        <v>8014</v>
      </c>
      <c r="F4672" s="49" t="s">
        <v>791</v>
      </c>
      <c r="G4672" s="49">
        <v>52520</v>
      </c>
      <c r="H4672" s="49" t="s">
        <v>829</v>
      </c>
      <c r="I4672" s="50">
        <v>6364</v>
      </c>
      <c r="J4672" s="50">
        <v>252520000169</v>
      </c>
      <c r="K4672" s="49" t="s">
        <v>8015</v>
      </c>
      <c r="L4672" s="51">
        <v>453</v>
      </c>
      <c r="M4672" s="52">
        <v>73533159</v>
      </c>
      <c r="N4672" s="52">
        <v>0</v>
      </c>
      <c r="O4672" s="52">
        <v>36678331</v>
      </c>
      <c r="P4672" s="52">
        <v>6660438</v>
      </c>
      <c r="Q4672" s="52">
        <v>73533159</v>
      </c>
      <c r="R4672" s="52">
        <v>43338769</v>
      </c>
      <c r="S4672" s="52">
        <v>116871928</v>
      </c>
      <c r="T4672" s="70" t="s">
        <v>10556</v>
      </c>
      <c r="U4672" s="70" t="s">
        <v>10560</v>
      </c>
    </row>
    <row r="4673" spans="1:21" x14ac:dyDescent="0.2">
      <c r="A4673" s="49" t="s">
        <v>6181</v>
      </c>
      <c r="B4673" s="49" t="s">
        <v>113</v>
      </c>
      <c r="C4673" s="50">
        <v>3798</v>
      </c>
      <c r="D4673" s="49" t="s">
        <v>791</v>
      </c>
      <c r="E4673" s="49" t="s">
        <v>7881</v>
      </c>
      <c r="F4673" s="49" t="s">
        <v>791</v>
      </c>
      <c r="G4673" s="49">
        <v>52083</v>
      </c>
      <c r="H4673" s="49" t="s">
        <v>255</v>
      </c>
      <c r="I4673" s="50">
        <v>6527</v>
      </c>
      <c r="J4673" s="50">
        <v>252083000154</v>
      </c>
      <c r="K4673" s="49" t="s">
        <v>7882</v>
      </c>
      <c r="L4673" s="51">
        <v>109</v>
      </c>
      <c r="M4673" s="52">
        <v>14223681</v>
      </c>
      <c r="N4673" s="52">
        <v>0</v>
      </c>
      <c r="O4673" s="52">
        <v>27276407</v>
      </c>
      <c r="P4673" s="52">
        <v>6660438</v>
      </c>
      <c r="Q4673" s="52">
        <v>14223681</v>
      </c>
      <c r="R4673" s="52">
        <v>33936845</v>
      </c>
      <c r="S4673" s="52">
        <v>48160526</v>
      </c>
      <c r="T4673" s="70" t="s">
        <v>10556</v>
      </c>
      <c r="U4673" s="70" t="s">
        <v>10560</v>
      </c>
    </row>
    <row r="4674" spans="1:21" x14ac:dyDescent="0.2">
      <c r="A4674" s="49" t="s">
        <v>4982</v>
      </c>
      <c r="B4674" s="49" t="s">
        <v>421</v>
      </c>
      <c r="C4674" s="50">
        <v>3777</v>
      </c>
      <c r="D4674" s="49" t="s">
        <v>422</v>
      </c>
      <c r="E4674" s="49" t="s">
        <v>5047</v>
      </c>
      <c r="F4674" s="49" t="s">
        <v>422</v>
      </c>
      <c r="G4674" s="49">
        <v>19110</v>
      </c>
      <c r="H4674" s="49" t="s">
        <v>425</v>
      </c>
      <c r="I4674" s="50">
        <v>131428</v>
      </c>
      <c r="J4674" s="50">
        <v>419110001682</v>
      </c>
      <c r="K4674" s="49" t="s">
        <v>5062</v>
      </c>
      <c r="L4674" s="51">
        <v>294</v>
      </c>
      <c r="M4674" s="52">
        <v>34814286</v>
      </c>
      <c r="N4674" s="52">
        <v>0</v>
      </c>
      <c r="O4674" s="52">
        <v>27741617</v>
      </c>
      <c r="P4674" s="52">
        <v>6660438</v>
      </c>
      <c r="Q4674" s="52">
        <v>34814286</v>
      </c>
      <c r="R4674" s="52">
        <v>34402055</v>
      </c>
      <c r="S4674" s="52">
        <v>69216341</v>
      </c>
      <c r="T4674" s="70" t="s">
        <v>10556</v>
      </c>
      <c r="U4674" s="70" t="s">
        <v>10560</v>
      </c>
    </row>
    <row r="4675" spans="1:21" x14ac:dyDescent="0.2">
      <c r="A4675" s="49" t="s">
        <v>4982</v>
      </c>
      <c r="B4675" s="49" t="s">
        <v>421</v>
      </c>
      <c r="C4675" s="50">
        <v>3777</v>
      </c>
      <c r="D4675" s="49" t="s">
        <v>422</v>
      </c>
      <c r="E4675" s="49" t="s">
        <v>5047</v>
      </c>
      <c r="F4675" s="49" t="s">
        <v>422</v>
      </c>
      <c r="G4675" s="49">
        <v>19110</v>
      </c>
      <c r="H4675" s="49" t="s">
        <v>425</v>
      </c>
      <c r="I4675" s="50">
        <v>131488</v>
      </c>
      <c r="J4675" s="50">
        <v>219110000164</v>
      </c>
      <c r="K4675" s="49" t="s">
        <v>5052</v>
      </c>
      <c r="L4675" s="51">
        <v>327</v>
      </c>
      <c r="M4675" s="52">
        <v>39711630</v>
      </c>
      <c r="N4675" s="52">
        <v>0</v>
      </c>
      <c r="O4675" s="52">
        <v>27741617</v>
      </c>
      <c r="P4675" s="52">
        <v>6660438</v>
      </c>
      <c r="Q4675" s="52">
        <v>39711630</v>
      </c>
      <c r="R4675" s="52">
        <v>34402055</v>
      </c>
      <c r="S4675" s="52">
        <v>74113685</v>
      </c>
      <c r="T4675" s="70" t="s">
        <v>10556</v>
      </c>
      <c r="U4675" s="70" t="s">
        <v>10560</v>
      </c>
    </row>
    <row r="4676" spans="1:21" x14ac:dyDescent="0.2">
      <c r="A4676" s="49" t="s">
        <v>4982</v>
      </c>
      <c r="B4676" s="49" t="s">
        <v>421</v>
      </c>
      <c r="C4676" s="50">
        <v>3777</v>
      </c>
      <c r="D4676" s="49" t="s">
        <v>422</v>
      </c>
      <c r="E4676" s="49" t="s">
        <v>5265</v>
      </c>
      <c r="F4676" s="49" t="s">
        <v>422</v>
      </c>
      <c r="G4676" s="49">
        <v>19517</v>
      </c>
      <c r="H4676" s="49" t="s">
        <v>441</v>
      </c>
      <c r="I4676" s="50">
        <v>3467</v>
      </c>
      <c r="J4676" s="50">
        <v>219517000681</v>
      </c>
      <c r="K4676" s="49" t="s">
        <v>5270</v>
      </c>
      <c r="L4676" s="51">
        <v>338</v>
      </c>
      <c r="M4676" s="52">
        <v>43966449</v>
      </c>
      <c r="N4676" s="52">
        <v>0</v>
      </c>
      <c r="O4676" s="52">
        <v>29405880</v>
      </c>
      <c r="P4676" s="52">
        <v>6660438</v>
      </c>
      <c r="Q4676" s="52">
        <v>43966449</v>
      </c>
      <c r="R4676" s="52">
        <v>36066318</v>
      </c>
      <c r="S4676" s="52">
        <v>80032767</v>
      </c>
      <c r="T4676" s="70" t="s">
        <v>10556</v>
      </c>
      <c r="U4676" s="70" t="s">
        <v>10560</v>
      </c>
    </row>
    <row r="4677" spans="1:21" x14ac:dyDescent="0.2">
      <c r="A4677" s="49" t="s">
        <v>4982</v>
      </c>
      <c r="B4677" s="49" t="s">
        <v>421</v>
      </c>
      <c r="C4677" s="50">
        <v>3777</v>
      </c>
      <c r="D4677" s="49" t="s">
        <v>422</v>
      </c>
      <c r="E4677" s="49" t="s">
        <v>5106</v>
      </c>
      <c r="F4677" s="49" t="s">
        <v>422</v>
      </c>
      <c r="G4677" s="49">
        <v>19142</v>
      </c>
      <c r="H4677" s="49" t="s">
        <v>428</v>
      </c>
      <c r="I4677" s="50">
        <v>4332</v>
      </c>
      <c r="J4677" s="50">
        <v>219142000026</v>
      </c>
      <c r="K4677" s="49" t="s">
        <v>5108</v>
      </c>
      <c r="L4677" s="51">
        <v>428</v>
      </c>
      <c r="M4677" s="52">
        <v>57679000</v>
      </c>
      <c r="N4677" s="52">
        <v>948091</v>
      </c>
      <c r="O4677" s="52">
        <v>29727740</v>
      </c>
      <c r="P4677" s="52">
        <v>19981315</v>
      </c>
      <c r="Q4677" s="52">
        <v>58627091</v>
      </c>
      <c r="R4677" s="52">
        <v>49709055</v>
      </c>
      <c r="S4677" s="52">
        <v>108336146</v>
      </c>
      <c r="T4677" s="70" t="s">
        <v>10556</v>
      </c>
      <c r="U4677" s="70" t="s">
        <v>10560</v>
      </c>
    </row>
    <row r="4678" spans="1:21" x14ac:dyDescent="0.2">
      <c r="A4678" s="49" t="s">
        <v>4982</v>
      </c>
      <c r="B4678" s="49" t="s">
        <v>421</v>
      </c>
      <c r="C4678" s="50">
        <v>3777</v>
      </c>
      <c r="D4678" s="49" t="s">
        <v>422</v>
      </c>
      <c r="E4678" s="49" t="s">
        <v>5455</v>
      </c>
      <c r="F4678" s="49" t="s">
        <v>422</v>
      </c>
      <c r="G4678" s="49">
        <v>19809</v>
      </c>
      <c r="H4678" s="49" t="s">
        <v>455</v>
      </c>
      <c r="I4678" s="50">
        <v>2824</v>
      </c>
      <c r="J4678" s="50">
        <v>219809001379</v>
      </c>
      <c r="K4678" s="49" t="s">
        <v>5458</v>
      </c>
      <c r="L4678" s="51">
        <v>336</v>
      </c>
      <c r="M4678" s="52">
        <v>61983050</v>
      </c>
      <c r="N4678" s="52">
        <v>0</v>
      </c>
      <c r="O4678" s="52">
        <v>40318261</v>
      </c>
      <c r="P4678" s="52">
        <v>13320876</v>
      </c>
      <c r="Q4678" s="52">
        <v>61983050</v>
      </c>
      <c r="R4678" s="52">
        <v>53639137</v>
      </c>
      <c r="S4678" s="52">
        <v>115622187</v>
      </c>
      <c r="T4678" s="70" t="s">
        <v>10556</v>
      </c>
      <c r="U4678" s="70" t="s">
        <v>10560</v>
      </c>
    </row>
    <row r="4679" spans="1:21" x14ac:dyDescent="0.2">
      <c r="A4679" s="49" t="s">
        <v>4982</v>
      </c>
      <c r="B4679" s="49" t="s">
        <v>421</v>
      </c>
      <c r="C4679" s="50">
        <v>3777</v>
      </c>
      <c r="D4679" s="49" t="s">
        <v>422</v>
      </c>
      <c r="E4679" s="49" t="s">
        <v>5010</v>
      </c>
      <c r="F4679" s="49" t="s">
        <v>422</v>
      </c>
      <c r="G4679" s="49">
        <v>19075</v>
      </c>
      <c r="H4679" s="49" t="s">
        <v>424</v>
      </c>
      <c r="I4679" s="50">
        <v>11002</v>
      </c>
      <c r="J4679" s="50">
        <v>219075000636</v>
      </c>
      <c r="K4679" s="49" t="s">
        <v>5014</v>
      </c>
      <c r="L4679" s="51">
        <v>217</v>
      </c>
      <c r="M4679" s="52">
        <v>30570370</v>
      </c>
      <c r="N4679" s="52">
        <v>1942704</v>
      </c>
      <c r="O4679" s="52">
        <v>29072677</v>
      </c>
      <c r="P4679" s="52">
        <v>6660438</v>
      </c>
      <c r="Q4679" s="52">
        <v>32513074</v>
      </c>
      <c r="R4679" s="52">
        <v>35733115</v>
      </c>
      <c r="S4679" s="52">
        <v>68246189</v>
      </c>
      <c r="T4679" s="70" t="s">
        <v>10556</v>
      </c>
      <c r="U4679" s="70" t="s">
        <v>10560</v>
      </c>
    </row>
    <row r="4680" spans="1:21" x14ac:dyDescent="0.2">
      <c r="A4680" s="49" t="s">
        <v>4982</v>
      </c>
      <c r="B4680" s="49" t="s">
        <v>421</v>
      </c>
      <c r="C4680" s="50">
        <v>3777</v>
      </c>
      <c r="D4680" s="49" t="s">
        <v>422</v>
      </c>
      <c r="E4680" s="49" t="s">
        <v>5301</v>
      </c>
      <c r="F4680" s="49" t="s">
        <v>422</v>
      </c>
      <c r="G4680" s="49">
        <v>19533</v>
      </c>
      <c r="H4680" s="49" t="s">
        <v>443</v>
      </c>
      <c r="I4680" s="50">
        <v>699</v>
      </c>
      <c r="J4680" s="50">
        <v>219701001194</v>
      </c>
      <c r="K4680" s="49" t="s">
        <v>5302</v>
      </c>
      <c r="L4680" s="51">
        <v>871</v>
      </c>
      <c r="M4680" s="52">
        <v>95286635</v>
      </c>
      <c r="N4680" s="52">
        <v>0</v>
      </c>
      <c r="O4680" s="52">
        <v>29409921</v>
      </c>
      <c r="P4680" s="52">
        <v>6660438</v>
      </c>
      <c r="Q4680" s="52">
        <v>95286635</v>
      </c>
      <c r="R4680" s="52">
        <v>36070359</v>
      </c>
      <c r="S4680" s="52">
        <v>131356994</v>
      </c>
      <c r="T4680" s="70" t="s">
        <v>10556</v>
      </c>
      <c r="U4680" s="70" t="s">
        <v>10560</v>
      </c>
    </row>
    <row r="4681" spans="1:21" x14ac:dyDescent="0.2">
      <c r="A4681" s="49" t="s">
        <v>4982</v>
      </c>
      <c r="B4681" s="49" t="s">
        <v>421</v>
      </c>
      <c r="C4681" s="50">
        <v>3777</v>
      </c>
      <c r="D4681" s="49" t="s">
        <v>422</v>
      </c>
      <c r="E4681" s="49" t="s">
        <v>5179</v>
      </c>
      <c r="F4681" s="49" t="s">
        <v>422</v>
      </c>
      <c r="G4681" s="49">
        <v>19355</v>
      </c>
      <c r="H4681" s="49" t="s">
        <v>433</v>
      </c>
      <c r="I4681" s="50">
        <v>3826</v>
      </c>
      <c r="J4681" s="50">
        <v>219355001166</v>
      </c>
      <c r="K4681" s="49" t="s">
        <v>5180</v>
      </c>
      <c r="L4681" s="51">
        <v>491</v>
      </c>
      <c r="M4681" s="52">
        <v>65614796</v>
      </c>
      <c r="N4681" s="52">
        <v>0</v>
      </c>
      <c r="O4681" s="52">
        <v>28723890</v>
      </c>
      <c r="P4681" s="52">
        <v>6660438</v>
      </c>
      <c r="Q4681" s="52">
        <v>65614796</v>
      </c>
      <c r="R4681" s="52">
        <v>35384328</v>
      </c>
      <c r="S4681" s="52">
        <v>100999124</v>
      </c>
      <c r="T4681" s="70" t="s">
        <v>10556</v>
      </c>
      <c r="U4681" s="70" t="s">
        <v>10560</v>
      </c>
    </row>
    <row r="4682" spans="1:21" x14ac:dyDescent="0.2">
      <c r="A4682" s="49" t="s">
        <v>4982</v>
      </c>
      <c r="B4682" s="49" t="s">
        <v>421</v>
      </c>
      <c r="C4682" s="50">
        <v>3777</v>
      </c>
      <c r="D4682" s="49" t="s">
        <v>422</v>
      </c>
      <c r="E4682" s="49" t="s">
        <v>5179</v>
      </c>
      <c r="F4682" s="49" t="s">
        <v>422</v>
      </c>
      <c r="G4682" s="49">
        <v>19355</v>
      </c>
      <c r="H4682" s="49" t="s">
        <v>433</v>
      </c>
      <c r="I4682" s="50">
        <v>3825</v>
      </c>
      <c r="J4682" s="50">
        <v>219355001158</v>
      </c>
      <c r="K4682" s="49" t="s">
        <v>5194</v>
      </c>
      <c r="L4682" s="51">
        <v>503</v>
      </c>
      <c r="M4682" s="52">
        <v>64842108</v>
      </c>
      <c r="N4682" s="52">
        <v>0</v>
      </c>
      <c r="O4682" s="52">
        <v>28723890</v>
      </c>
      <c r="P4682" s="52">
        <v>26641753</v>
      </c>
      <c r="Q4682" s="52">
        <v>64842108</v>
      </c>
      <c r="R4682" s="52">
        <v>55365643</v>
      </c>
      <c r="S4682" s="52">
        <v>120207751</v>
      </c>
      <c r="T4682" s="70" t="s">
        <v>10556</v>
      </c>
      <c r="U4682" s="70" t="s">
        <v>10560</v>
      </c>
    </row>
    <row r="4683" spans="1:21" x14ac:dyDescent="0.2">
      <c r="A4683" s="49" t="s">
        <v>5501</v>
      </c>
      <c r="B4683" s="49" t="s">
        <v>461</v>
      </c>
      <c r="C4683" s="50">
        <v>3780</v>
      </c>
      <c r="D4683" s="49" t="s">
        <v>459</v>
      </c>
      <c r="E4683" s="49" t="s">
        <v>10140</v>
      </c>
      <c r="F4683" s="49" t="s">
        <v>459</v>
      </c>
      <c r="G4683" s="49">
        <v>20001</v>
      </c>
      <c r="H4683" s="49" t="s">
        <v>460</v>
      </c>
      <c r="I4683" s="50">
        <v>15951</v>
      </c>
      <c r="J4683" s="50">
        <v>220001066820</v>
      </c>
      <c r="K4683" s="49" t="s">
        <v>10173</v>
      </c>
      <c r="L4683" s="51">
        <v>539</v>
      </c>
      <c r="M4683" s="52">
        <v>69657686</v>
      </c>
      <c r="N4683" s="52">
        <v>13931537</v>
      </c>
      <c r="O4683" s="52">
        <v>28421423</v>
      </c>
      <c r="P4683" s="52">
        <v>26641753</v>
      </c>
      <c r="Q4683" s="52">
        <v>83589223</v>
      </c>
      <c r="R4683" s="52">
        <v>55063176</v>
      </c>
      <c r="S4683" s="52">
        <v>138652399</v>
      </c>
      <c r="T4683" s="70" t="s">
        <v>10556</v>
      </c>
      <c r="U4683" s="70" t="s">
        <v>10560</v>
      </c>
    </row>
    <row r="4684" spans="1:21" x14ac:dyDescent="0.2">
      <c r="A4684" s="49" t="s">
        <v>4982</v>
      </c>
      <c r="B4684" s="49" t="s">
        <v>421</v>
      </c>
      <c r="C4684" s="50">
        <v>3777</v>
      </c>
      <c r="D4684" s="49" t="s">
        <v>422</v>
      </c>
      <c r="E4684" s="49" t="s">
        <v>5455</v>
      </c>
      <c r="F4684" s="49" t="s">
        <v>422</v>
      </c>
      <c r="G4684" s="49">
        <v>19809</v>
      </c>
      <c r="H4684" s="49" t="s">
        <v>455</v>
      </c>
      <c r="I4684" s="50">
        <v>2813</v>
      </c>
      <c r="J4684" s="50">
        <v>119809001358</v>
      </c>
      <c r="K4684" s="49" t="s">
        <v>5457</v>
      </c>
      <c r="L4684" s="51">
        <v>1074</v>
      </c>
      <c r="M4684" s="52">
        <v>166096723</v>
      </c>
      <c r="N4684" s="52">
        <v>6903423</v>
      </c>
      <c r="O4684" s="52">
        <v>40318261</v>
      </c>
      <c r="P4684" s="52">
        <v>26641753</v>
      </c>
      <c r="Q4684" s="52">
        <v>173000146</v>
      </c>
      <c r="R4684" s="52">
        <v>66960014</v>
      </c>
      <c r="S4684" s="52">
        <v>239960160</v>
      </c>
      <c r="T4684" s="70" t="s">
        <v>10556</v>
      </c>
      <c r="U4684" s="70" t="s">
        <v>10560</v>
      </c>
    </row>
    <row r="4685" spans="1:21" x14ac:dyDescent="0.2">
      <c r="A4685" s="49" t="s">
        <v>6181</v>
      </c>
      <c r="B4685" s="49" t="s">
        <v>113</v>
      </c>
      <c r="C4685" s="50">
        <v>3798</v>
      </c>
      <c r="D4685" s="49" t="s">
        <v>791</v>
      </c>
      <c r="E4685" s="49" t="s">
        <v>8227</v>
      </c>
      <c r="F4685" s="49" t="s">
        <v>791</v>
      </c>
      <c r="G4685" s="49">
        <v>52838</v>
      </c>
      <c r="H4685" s="49" t="s">
        <v>847</v>
      </c>
      <c r="I4685" s="50">
        <v>20517</v>
      </c>
      <c r="J4685" s="50">
        <v>152838001101</v>
      </c>
      <c r="K4685" s="49" t="s">
        <v>8228</v>
      </c>
      <c r="L4685" s="51">
        <v>259</v>
      </c>
      <c r="M4685" s="52">
        <v>28195950</v>
      </c>
      <c r="N4685" s="52">
        <v>0</v>
      </c>
      <c r="O4685" s="52">
        <v>27740343</v>
      </c>
      <c r="P4685" s="52">
        <v>6660438</v>
      </c>
      <c r="Q4685" s="52">
        <v>28195950</v>
      </c>
      <c r="R4685" s="52">
        <v>34400781</v>
      </c>
      <c r="S4685" s="52">
        <v>62596731</v>
      </c>
      <c r="T4685" s="70" t="s">
        <v>10556</v>
      </c>
      <c r="U4685" s="70" t="s">
        <v>10560</v>
      </c>
    </row>
    <row r="4686" spans="1:21" x14ac:dyDescent="0.2">
      <c r="A4686" s="49" t="s">
        <v>2872</v>
      </c>
      <c r="B4686" s="49" t="s">
        <v>1073</v>
      </c>
      <c r="C4686" s="50">
        <v>3820</v>
      </c>
      <c r="D4686" s="49" t="s">
        <v>1080</v>
      </c>
      <c r="E4686" s="49" t="s">
        <v>4399</v>
      </c>
      <c r="F4686" s="49" t="s">
        <v>1080</v>
      </c>
      <c r="G4686" s="49">
        <v>76111</v>
      </c>
      <c r="H4686" s="49" t="s">
        <v>1081</v>
      </c>
      <c r="I4686" s="50">
        <v>16199</v>
      </c>
      <c r="J4686" s="50">
        <v>176111000507</v>
      </c>
      <c r="K4686" s="49" t="s">
        <v>4404</v>
      </c>
      <c r="L4686" s="51">
        <v>1170</v>
      </c>
      <c r="M4686" s="52">
        <v>106687749</v>
      </c>
      <c r="N4686" s="52">
        <v>20446177</v>
      </c>
      <c r="O4686" s="52">
        <v>20243674</v>
      </c>
      <c r="P4686" s="52">
        <v>6660438</v>
      </c>
      <c r="Q4686" s="52">
        <v>127133926</v>
      </c>
      <c r="R4686" s="52">
        <v>26904112</v>
      </c>
      <c r="S4686" s="52">
        <v>154038038</v>
      </c>
      <c r="T4686" s="70" t="s">
        <v>10556</v>
      </c>
      <c r="U4686" s="70" t="s">
        <v>10560</v>
      </c>
    </row>
    <row r="4687" spans="1:21" x14ac:dyDescent="0.2">
      <c r="A4687" s="49" t="s">
        <v>7676</v>
      </c>
      <c r="B4687" s="49" t="s">
        <v>763</v>
      </c>
      <c r="C4687" s="50">
        <v>3796</v>
      </c>
      <c r="D4687" s="49" t="s">
        <v>764</v>
      </c>
      <c r="E4687" s="49" t="s">
        <v>7694</v>
      </c>
      <c r="F4687" s="49" t="s">
        <v>764</v>
      </c>
      <c r="G4687" s="49">
        <v>50226</v>
      </c>
      <c r="H4687" s="49" t="s">
        <v>770</v>
      </c>
      <c r="I4687" s="50">
        <v>16087</v>
      </c>
      <c r="J4687" s="50">
        <v>250226000140</v>
      </c>
      <c r="K4687" s="49" t="s">
        <v>7697</v>
      </c>
      <c r="L4687" s="51">
        <v>625</v>
      </c>
      <c r="M4687" s="52">
        <v>78923464</v>
      </c>
      <c r="N4687" s="52">
        <v>0</v>
      </c>
      <c r="O4687" s="52">
        <v>25993066</v>
      </c>
      <c r="P4687" s="52">
        <v>6660438</v>
      </c>
      <c r="Q4687" s="52">
        <v>78923464</v>
      </c>
      <c r="R4687" s="52">
        <v>32653504</v>
      </c>
      <c r="S4687" s="52">
        <v>111576968</v>
      </c>
      <c r="T4687" s="70" t="s">
        <v>10556</v>
      </c>
      <c r="U4687" s="70" t="s">
        <v>10560</v>
      </c>
    </row>
    <row r="4688" spans="1:21" x14ac:dyDescent="0.2">
      <c r="A4688" s="49" t="s">
        <v>4982</v>
      </c>
      <c r="B4688" s="49" t="s">
        <v>421</v>
      </c>
      <c r="C4688" s="50">
        <v>3777</v>
      </c>
      <c r="D4688" s="49" t="s">
        <v>422</v>
      </c>
      <c r="E4688" s="49" t="s">
        <v>4992</v>
      </c>
      <c r="F4688" s="49" t="s">
        <v>422</v>
      </c>
      <c r="G4688" s="49">
        <v>19050</v>
      </c>
      <c r="H4688" s="49" t="s">
        <v>51</v>
      </c>
      <c r="I4688" s="50">
        <v>17981</v>
      </c>
      <c r="J4688" s="50">
        <v>119050000637</v>
      </c>
      <c r="K4688" s="49" t="s">
        <v>4998</v>
      </c>
      <c r="L4688" s="51">
        <v>948</v>
      </c>
      <c r="M4688" s="52">
        <v>108711482</v>
      </c>
      <c r="N4688" s="52">
        <v>5333777</v>
      </c>
      <c r="O4688" s="52">
        <v>29853051</v>
      </c>
      <c r="P4688" s="52">
        <v>6660438</v>
      </c>
      <c r="Q4688" s="52">
        <v>114045259</v>
      </c>
      <c r="R4688" s="52">
        <v>36513489</v>
      </c>
      <c r="S4688" s="52">
        <v>150558748</v>
      </c>
      <c r="T4688" s="70" t="s">
        <v>10556</v>
      </c>
      <c r="U4688" s="70" t="s">
        <v>10560</v>
      </c>
    </row>
    <row r="4689" spans="1:21" x14ac:dyDescent="0.2">
      <c r="A4689" s="49" t="s">
        <v>2872</v>
      </c>
      <c r="B4689" s="49" t="s">
        <v>1073</v>
      </c>
      <c r="C4689" s="50">
        <v>3817</v>
      </c>
      <c r="D4689" s="49" t="s">
        <v>1074</v>
      </c>
      <c r="E4689" s="49" t="s">
        <v>10019</v>
      </c>
      <c r="F4689" s="49" t="s">
        <v>1074</v>
      </c>
      <c r="G4689" s="49">
        <v>76036</v>
      </c>
      <c r="H4689" s="49" t="s">
        <v>1076</v>
      </c>
      <c r="I4689" s="50">
        <v>5855</v>
      </c>
      <c r="J4689" s="50">
        <v>276036000037</v>
      </c>
      <c r="K4689" s="49" t="s">
        <v>10021</v>
      </c>
      <c r="L4689" s="51">
        <v>330</v>
      </c>
      <c r="M4689" s="52">
        <v>38223205</v>
      </c>
      <c r="N4689" s="52">
        <v>0</v>
      </c>
      <c r="O4689" s="52">
        <v>25344244</v>
      </c>
      <c r="P4689" s="52">
        <v>6660438</v>
      </c>
      <c r="Q4689" s="52">
        <v>38223205</v>
      </c>
      <c r="R4689" s="52">
        <v>32004682</v>
      </c>
      <c r="S4689" s="52">
        <v>70227887</v>
      </c>
      <c r="T4689" s="70" t="s">
        <v>10556</v>
      </c>
      <c r="U4689" s="70" t="s">
        <v>10560</v>
      </c>
    </row>
    <row r="4690" spans="1:21" x14ac:dyDescent="0.2">
      <c r="A4690" s="49" t="s">
        <v>2976</v>
      </c>
      <c r="B4690" s="49" t="s">
        <v>171</v>
      </c>
      <c r="C4690" s="50">
        <v>3764</v>
      </c>
      <c r="D4690" s="49" t="s">
        <v>172</v>
      </c>
      <c r="E4690" s="49" t="s">
        <v>3069</v>
      </c>
      <c r="F4690" s="49" t="s">
        <v>172</v>
      </c>
      <c r="G4690" s="49">
        <v>8770</v>
      </c>
      <c r="H4690" s="49" t="s">
        <v>193</v>
      </c>
      <c r="I4690" s="50">
        <v>5574</v>
      </c>
      <c r="J4690" s="50">
        <v>108770000012</v>
      </c>
      <c r="K4690" s="49" t="s">
        <v>3070</v>
      </c>
      <c r="L4690" s="51">
        <v>2267</v>
      </c>
      <c r="M4690" s="52">
        <v>235465670</v>
      </c>
      <c r="N4690" s="52">
        <v>40140139</v>
      </c>
      <c r="O4690" s="52">
        <v>23183942</v>
      </c>
      <c r="P4690" s="52">
        <v>6660438</v>
      </c>
      <c r="Q4690" s="52">
        <v>275605809</v>
      </c>
      <c r="R4690" s="52">
        <v>29844380</v>
      </c>
      <c r="S4690" s="52">
        <v>305450189</v>
      </c>
      <c r="T4690" s="70" t="s">
        <v>10556</v>
      </c>
      <c r="U4690" s="70" t="s">
        <v>10560</v>
      </c>
    </row>
    <row r="4691" spans="1:21" x14ac:dyDescent="0.2">
      <c r="A4691" s="49" t="s">
        <v>4413</v>
      </c>
      <c r="B4691" s="49" t="s">
        <v>64</v>
      </c>
      <c r="C4691" s="50">
        <v>3774</v>
      </c>
      <c r="D4691" s="49" t="s">
        <v>372</v>
      </c>
      <c r="E4691" s="49" t="s">
        <v>7443</v>
      </c>
      <c r="F4691" s="49" t="s">
        <v>372</v>
      </c>
      <c r="G4691" s="49">
        <v>17001</v>
      </c>
      <c r="H4691" s="49" t="s">
        <v>373</v>
      </c>
      <c r="I4691" s="50">
        <v>6487</v>
      </c>
      <c r="J4691" s="50">
        <v>117001006104</v>
      </c>
      <c r="K4691" s="49" t="s">
        <v>7446</v>
      </c>
      <c r="L4691" s="51">
        <v>246</v>
      </c>
      <c r="M4691" s="52">
        <v>23702537</v>
      </c>
      <c r="N4691" s="52">
        <v>1006069</v>
      </c>
      <c r="O4691" s="52">
        <v>25434561</v>
      </c>
      <c r="P4691" s="52">
        <v>6660438</v>
      </c>
      <c r="Q4691" s="52">
        <v>24708606</v>
      </c>
      <c r="R4691" s="52">
        <v>32094999</v>
      </c>
      <c r="S4691" s="52">
        <v>56803605</v>
      </c>
      <c r="T4691" s="70" t="s">
        <v>10556</v>
      </c>
      <c r="U4691" s="70" t="s">
        <v>10560</v>
      </c>
    </row>
    <row r="4692" spans="1:21" x14ac:dyDescent="0.2">
      <c r="A4692" s="49" t="s">
        <v>2872</v>
      </c>
      <c r="B4692" s="49" t="s">
        <v>1073</v>
      </c>
      <c r="C4692" s="50">
        <v>3817</v>
      </c>
      <c r="D4692" s="49" t="s">
        <v>1074</v>
      </c>
      <c r="E4692" s="49" t="s">
        <v>10067</v>
      </c>
      <c r="F4692" s="49" t="s">
        <v>1074</v>
      </c>
      <c r="G4692" s="49">
        <v>76250</v>
      </c>
      <c r="H4692" s="49" t="s">
        <v>1091</v>
      </c>
      <c r="I4692" s="50">
        <v>5999</v>
      </c>
      <c r="J4692" s="50">
        <v>276250000150</v>
      </c>
      <c r="K4692" s="49" t="s">
        <v>10068</v>
      </c>
      <c r="L4692" s="51">
        <v>274</v>
      </c>
      <c r="M4692" s="52">
        <v>34039868</v>
      </c>
      <c r="N4692" s="52">
        <v>3995989</v>
      </c>
      <c r="O4692" s="52">
        <v>28132522</v>
      </c>
      <c r="P4692" s="52">
        <v>6660438</v>
      </c>
      <c r="Q4692" s="52">
        <v>38035857</v>
      </c>
      <c r="R4692" s="52">
        <v>34792960</v>
      </c>
      <c r="S4692" s="52">
        <v>72828817</v>
      </c>
      <c r="T4692" s="70" t="s">
        <v>10556</v>
      </c>
      <c r="U4692" s="70" t="s">
        <v>10560</v>
      </c>
    </row>
    <row r="4693" spans="1:21" x14ac:dyDescent="0.2">
      <c r="A4693" s="49" t="s">
        <v>10177</v>
      </c>
      <c r="B4693" s="49" t="s">
        <v>1188</v>
      </c>
      <c r="C4693" s="50">
        <v>3832</v>
      </c>
      <c r="D4693" s="49" t="s">
        <v>1186</v>
      </c>
      <c r="E4693" s="49" t="s">
        <v>10229</v>
      </c>
      <c r="F4693" s="49" t="s">
        <v>1186</v>
      </c>
      <c r="G4693" s="49">
        <v>99001</v>
      </c>
      <c r="H4693" s="49" t="s">
        <v>1187</v>
      </c>
      <c r="I4693" s="50">
        <v>13805</v>
      </c>
      <c r="J4693" s="50">
        <v>299001000077</v>
      </c>
      <c r="K4693" s="49" t="s">
        <v>10231</v>
      </c>
      <c r="L4693" s="51">
        <v>218</v>
      </c>
      <c r="M4693" s="52">
        <v>31385942</v>
      </c>
      <c r="N4693" s="52">
        <v>0</v>
      </c>
      <c r="O4693" s="52">
        <v>34629111</v>
      </c>
      <c r="P4693" s="52">
        <v>6660438</v>
      </c>
      <c r="Q4693" s="52">
        <v>31385942</v>
      </c>
      <c r="R4693" s="52">
        <v>41289549</v>
      </c>
      <c r="S4693" s="52">
        <v>72675491</v>
      </c>
      <c r="T4693" s="70" t="s">
        <v>10556</v>
      </c>
      <c r="U4693" s="70" t="s">
        <v>10560</v>
      </c>
    </row>
    <row r="4694" spans="1:21" x14ac:dyDescent="0.2">
      <c r="A4694" s="49" t="s">
        <v>2872</v>
      </c>
      <c r="B4694" s="49" t="s">
        <v>1073</v>
      </c>
      <c r="C4694" s="50">
        <v>3820</v>
      </c>
      <c r="D4694" s="49" t="s">
        <v>1080</v>
      </c>
      <c r="E4694" s="49" t="s">
        <v>4399</v>
      </c>
      <c r="F4694" s="49" t="s">
        <v>1080</v>
      </c>
      <c r="G4694" s="49">
        <v>76111</v>
      </c>
      <c r="H4694" s="49" t="s">
        <v>1081</v>
      </c>
      <c r="I4694" s="50">
        <v>16197</v>
      </c>
      <c r="J4694" s="50">
        <v>176111001104</v>
      </c>
      <c r="K4694" s="49" t="s">
        <v>4400</v>
      </c>
      <c r="L4694" s="51">
        <v>977</v>
      </c>
      <c r="M4694" s="52">
        <v>96243002</v>
      </c>
      <c r="N4694" s="52">
        <v>19248600</v>
      </c>
      <c r="O4694" s="52">
        <v>20243674</v>
      </c>
      <c r="P4694" s="52">
        <v>6660438</v>
      </c>
      <c r="Q4694" s="52">
        <v>115491602</v>
      </c>
      <c r="R4694" s="52">
        <v>26904112</v>
      </c>
      <c r="S4694" s="52">
        <v>142395714</v>
      </c>
      <c r="T4694" s="70" t="s">
        <v>10556</v>
      </c>
      <c r="U4694" s="70" t="s">
        <v>10560</v>
      </c>
    </row>
    <row r="4695" spans="1:21" x14ac:dyDescent="0.2">
      <c r="A4695" s="49" t="s">
        <v>3660</v>
      </c>
      <c r="B4695" s="49" t="s">
        <v>59</v>
      </c>
      <c r="C4695" s="50">
        <v>3767</v>
      </c>
      <c r="D4695" s="49" t="s">
        <v>201</v>
      </c>
      <c r="E4695" s="49" t="s">
        <v>3853</v>
      </c>
      <c r="F4695" s="49" t="s">
        <v>201</v>
      </c>
      <c r="G4695" s="49">
        <v>13657</v>
      </c>
      <c r="H4695" s="49" t="s">
        <v>234</v>
      </c>
      <c r="I4695" s="50">
        <v>7944</v>
      </c>
      <c r="J4695" s="50">
        <v>113657000590</v>
      </c>
      <c r="K4695" s="49" t="s">
        <v>3855</v>
      </c>
      <c r="L4695" s="51">
        <v>1537</v>
      </c>
      <c r="M4695" s="52">
        <v>191194231</v>
      </c>
      <c r="N4695" s="52">
        <v>0</v>
      </c>
      <c r="O4695" s="52">
        <v>33705669</v>
      </c>
      <c r="P4695" s="52">
        <v>26641753</v>
      </c>
      <c r="Q4695" s="52">
        <v>191194231</v>
      </c>
      <c r="R4695" s="52">
        <v>60347422</v>
      </c>
      <c r="S4695" s="52">
        <v>251541653</v>
      </c>
      <c r="T4695" s="70" t="s">
        <v>10556</v>
      </c>
      <c r="U4695" s="70" t="s">
        <v>10560</v>
      </c>
    </row>
    <row r="4696" spans="1:21" x14ac:dyDescent="0.2">
      <c r="A4696" s="49" t="s">
        <v>3660</v>
      </c>
      <c r="B4696" s="49" t="s">
        <v>59</v>
      </c>
      <c r="C4696" s="50">
        <v>3767</v>
      </c>
      <c r="D4696" s="49" t="s">
        <v>201</v>
      </c>
      <c r="E4696" s="49" t="s">
        <v>3873</v>
      </c>
      <c r="F4696" s="49" t="s">
        <v>201</v>
      </c>
      <c r="G4696" s="49">
        <v>13673</v>
      </c>
      <c r="H4696" s="49" t="s">
        <v>237</v>
      </c>
      <c r="I4696" s="50">
        <v>7489</v>
      </c>
      <c r="J4696" s="50">
        <v>213673000243</v>
      </c>
      <c r="K4696" s="49" t="s">
        <v>3874</v>
      </c>
      <c r="L4696" s="51">
        <v>1328</v>
      </c>
      <c r="M4696" s="52">
        <v>227771035</v>
      </c>
      <c r="N4696" s="52">
        <v>0</v>
      </c>
      <c r="O4696" s="52">
        <v>38688324</v>
      </c>
      <c r="P4696" s="52">
        <v>6660438</v>
      </c>
      <c r="Q4696" s="52">
        <v>227771035</v>
      </c>
      <c r="R4696" s="52">
        <v>45348762</v>
      </c>
      <c r="S4696" s="52">
        <v>273119797</v>
      </c>
      <c r="T4696" s="70" t="s">
        <v>10556</v>
      </c>
      <c r="U4696" s="70" t="s">
        <v>10560</v>
      </c>
    </row>
    <row r="4697" spans="1:21" x14ac:dyDescent="0.2">
      <c r="A4697" s="49" t="s">
        <v>3660</v>
      </c>
      <c r="B4697" s="49" t="s">
        <v>59</v>
      </c>
      <c r="C4697" s="50">
        <v>3767</v>
      </c>
      <c r="D4697" s="49" t="s">
        <v>201</v>
      </c>
      <c r="E4697" s="49" t="s">
        <v>3881</v>
      </c>
      <c r="F4697" s="49" t="s">
        <v>201</v>
      </c>
      <c r="G4697" s="49">
        <v>13688</v>
      </c>
      <c r="H4697" s="49" t="s">
        <v>239</v>
      </c>
      <c r="I4697" s="50">
        <v>24015</v>
      </c>
      <c r="J4697" s="50">
        <v>213744000371</v>
      </c>
      <c r="K4697" s="49" t="s">
        <v>3889</v>
      </c>
      <c r="L4697" s="51">
        <v>972</v>
      </c>
      <c r="M4697" s="52">
        <v>131233796</v>
      </c>
      <c r="N4697" s="52">
        <v>0</v>
      </c>
      <c r="O4697" s="52">
        <v>31050215</v>
      </c>
      <c r="P4697" s="52">
        <v>6660438</v>
      </c>
      <c r="Q4697" s="52">
        <v>131233796</v>
      </c>
      <c r="R4697" s="52">
        <v>37710653</v>
      </c>
      <c r="S4697" s="52">
        <v>168944449</v>
      </c>
      <c r="T4697" s="70" t="s">
        <v>10556</v>
      </c>
      <c r="U4697" s="70" t="s">
        <v>10560</v>
      </c>
    </row>
    <row r="4698" spans="1:21" ht="14.25" customHeight="1" x14ac:dyDescent="0.2">
      <c r="A4698" s="49" t="s">
        <v>2872</v>
      </c>
      <c r="B4698" s="49" t="s">
        <v>1073</v>
      </c>
      <c r="C4698" s="50">
        <v>3817</v>
      </c>
      <c r="D4698" s="49" t="s">
        <v>1074</v>
      </c>
      <c r="E4698" s="49" t="s">
        <v>10070</v>
      </c>
      <c r="F4698" s="49" t="s">
        <v>1074</v>
      </c>
      <c r="G4698" s="49">
        <v>76275</v>
      </c>
      <c r="H4698" s="49" t="s">
        <v>1092</v>
      </c>
      <c r="I4698" s="50">
        <v>6325</v>
      </c>
      <c r="J4698" s="50">
        <v>176275001393</v>
      </c>
      <c r="K4698" s="49" t="s">
        <v>10071</v>
      </c>
      <c r="L4698" s="51">
        <v>2379</v>
      </c>
      <c r="M4698" s="52">
        <v>239545938</v>
      </c>
      <c r="N4698" s="52">
        <v>12574108</v>
      </c>
      <c r="O4698" s="52">
        <v>26052173</v>
      </c>
      <c r="P4698" s="52">
        <v>6660438</v>
      </c>
      <c r="Q4698" s="52">
        <v>252120046</v>
      </c>
      <c r="R4698" s="52">
        <v>32712611</v>
      </c>
      <c r="S4698" s="52">
        <v>284832657</v>
      </c>
      <c r="T4698" s="70" t="s">
        <v>10556</v>
      </c>
      <c r="U4698" s="70" t="s">
        <v>10560</v>
      </c>
    </row>
    <row r="4699" spans="1:21" ht="14.25" customHeight="1" x14ac:dyDescent="0.2">
      <c r="A4699" s="49" t="s">
        <v>2245</v>
      </c>
      <c r="B4699" s="49" t="s">
        <v>36</v>
      </c>
      <c r="C4699" s="50">
        <v>3760</v>
      </c>
      <c r="D4699" s="49" t="s">
        <v>55</v>
      </c>
      <c r="E4699" s="49" t="s">
        <v>3253</v>
      </c>
      <c r="F4699" s="49" t="s">
        <v>55</v>
      </c>
      <c r="G4699" s="49">
        <v>5088</v>
      </c>
      <c r="H4699" s="49" t="s">
        <v>56</v>
      </c>
      <c r="I4699" s="50">
        <v>11479</v>
      </c>
      <c r="J4699" s="50">
        <v>105088001415</v>
      </c>
      <c r="K4699" s="49" t="s">
        <v>3273</v>
      </c>
      <c r="L4699" s="51">
        <v>1298</v>
      </c>
      <c r="M4699" s="52">
        <v>121409539</v>
      </c>
      <c r="N4699" s="52">
        <v>0</v>
      </c>
      <c r="O4699" s="52">
        <v>20533054</v>
      </c>
      <c r="P4699" s="52">
        <v>6660438</v>
      </c>
      <c r="Q4699" s="52">
        <v>121409539</v>
      </c>
      <c r="R4699" s="52">
        <v>27193492</v>
      </c>
      <c r="S4699" s="52">
        <v>148603031</v>
      </c>
      <c r="T4699" s="70" t="s">
        <v>10556</v>
      </c>
      <c r="U4699" s="70" t="s">
        <v>10560</v>
      </c>
    </row>
    <row r="4700" spans="1:21" x14ac:dyDescent="0.2">
      <c r="A4700" s="49" t="s">
        <v>3660</v>
      </c>
      <c r="B4700" s="49" t="s">
        <v>59</v>
      </c>
      <c r="C4700" s="50">
        <v>3767</v>
      </c>
      <c r="D4700" s="49" t="s">
        <v>201</v>
      </c>
      <c r="E4700" s="49" t="s">
        <v>3893</v>
      </c>
      <c r="F4700" s="49" t="s">
        <v>201</v>
      </c>
      <c r="G4700" s="49">
        <v>13744</v>
      </c>
      <c r="H4700" s="49" t="s">
        <v>240</v>
      </c>
      <c r="I4700" s="50">
        <v>7986</v>
      </c>
      <c r="J4700" s="50">
        <v>213744001114</v>
      </c>
      <c r="K4700" s="49" t="s">
        <v>3897</v>
      </c>
      <c r="L4700" s="51">
        <v>971</v>
      </c>
      <c r="M4700" s="52">
        <v>139150881</v>
      </c>
      <c r="N4700" s="52">
        <v>0</v>
      </c>
      <c r="O4700" s="52">
        <v>32729295</v>
      </c>
      <c r="P4700" s="52">
        <v>6660438</v>
      </c>
      <c r="Q4700" s="52">
        <v>139150881</v>
      </c>
      <c r="R4700" s="52">
        <v>39389733</v>
      </c>
      <c r="S4700" s="52">
        <v>178540614</v>
      </c>
      <c r="T4700" s="70" t="s">
        <v>10556</v>
      </c>
      <c r="U4700" s="70" t="s">
        <v>10560</v>
      </c>
    </row>
    <row r="4701" spans="1:21" x14ac:dyDescent="0.2">
      <c r="A4701" s="49" t="s">
        <v>5921</v>
      </c>
      <c r="B4701" s="49" t="s">
        <v>211</v>
      </c>
      <c r="C4701" s="50">
        <v>3781</v>
      </c>
      <c r="D4701" s="49" t="s">
        <v>489</v>
      </c>
      <c r="E4701" s="49" t="s">
        <v>5946</v>
      </c>
      <c r="F4701" s="49" t="s">
        <v>489</v>
      </c>
      <c r="G4701" s="49">
        <v>23162</v>
      </c>
      <c r="H4701" s="49" t="s">
        <v>492</v>
      </c>
      <c r="I4701" s="50">
        <v>21015</v>
      </c>
      <c r="J4701" s="50">
        <v>123162000271</v>
      </c>
      <c r="K4701" s="49" t="s">
        <v>5952</v>
      </c>
      <c r="L4701" s="51">
        <v>1383</v>
      </c>
      <c r="M4701" s="52">
        <v>152021583</v>
      </c>
      <c r="N4701" s="52">
        <v>5685978</v>
      </c>
      <c r="O4701" s="52">
        <v>24627860</v>
      </c>
      <c r="P4701" s="52">
        <v>6660438</v>
      </c>
      <c r="Q4701" s="52">
        <v>157707561</v>
      </c>
      <c r="R4701" s="52">
        <v>31288298</v>
      </c>
      <c r="S4701" s="52">
        <v>188995859</v>
      </c>
      <c r="T4701" s="70" t="s">
        <v>10556</v>
      </c>
      <c r="U4701" s="70" t="s">
        <v>10560</v>
      </c>
    </row>
    <row r="4702" spans="1:21" x14ac:dyDescent="0.2">
      <c r="A4702" s="49" t="s">
        <v>3660</v>
      </c>
      <c r="B4702" s="49" t="s">
        <v>59</v>
      </c>
      <c r="C4702" s="50">
        <v>4910</v>
      </c>
      <c r="D4702" s="49" t="s">
        <v>199</v>
      </c>
      <c r="E4702" s="49" t="s">
        <v>4819</v>
      </c>
      <c r="F4702" s="49" t="s">
        <v>199</v>
      </c>
      <c r="G4702" s="49">
        <v>13001</v>
      </c>
      <c r="H4702" s="49" t="s">
        <v>200</v>
      </c>
      <c r="I4702" s="50">
        <v>25739</v>
      </c>
      <c r="J4702" s="50">
        <v>113001006800</v>
      </c>
      <c r="K4702" s="49" t="s">
        <v>4839</v>
      </c>
      <c r="L4702" s="51">
        <v>1513</v>
      </c>
      <c r="M4702" s="52">
        <v>146779318</v>
      </c>
      <c r="N4702" s="52">
        <v>0</v>
      </c>
      <c r="O4702" s="52">
        <v>21976481</v>
      </c>
      <c r="P4702" s="52">
        <v>6660438</v>
      </c>
      <c r="Q4702" s="52">
        <v>146779318</v>
      </c>
      <c r="R4702" s="52">
        <v>28636919</v>
      </c>
      <c r="S4702" s="52">
        <v>175416237</v>
      </c>
      <c r="T4702" s="70" t="s">
        <v>10556</v>
      </c>
      <c r="U4702" s="70" t="s">
        <v>10560</v>
      </c>
    </row>
    <row r="4703" spans="1:21" x14ac:dyDescent="0.2">
      <c r="A4703" s="49" t="s">
        <v>2884</v>
      </c>
      <c r="B4703" s="49" t="s">
        <v>453</v>
      </c>
      <c r="C4703" s="50">
        <v>3814</v>
      </c>
      <c r="D4703" s="49" t="s">
        <v>998</v>
      </c>
      <c r="E4703" s="49" t="s">
        <v>9315</v>
      </c>
      <c r="F4703" s="49" t="s">
        <v>998</v>
      </c>
      <c r="G4703" s="49">
        <v>70001</v>
      </c>
      <c r="H4703" s="49" t="s">
        <v>999</v>
      </c>
      <c r="I4703" s="50">
        <v>14405</v>
      </c>
      <c r="J4703" s="50">
        <v>170001038314</v>
      </c>
      <c r="K4703" s="49" t="s">
        <v>9319</v>
      </c>
      <c r="L4703" s="51">
        <v>1662</v>
      </c>
      <c r="M4703" s="52">
        <v>170844882</v>
      </c>
      <c r="N4703" s="52">
        <v>34168976</v>
      </c>
      <c r="O4703" s="52">
        <v>23314624</v>
      </c>
      <c r="P4703" s="52">
        <v>6660438</v>
      </c>
      <c r="Q4703" s="52">
        <v>205013858</v>
      </c>
      <c r="R4703" s="52">
        <v>29975062</v>
      </c>
      <c r="S4703" s="52">
        <v>234988920</v>
      </c>
      <c r="T4703" s="70" t="s">
        <v>10556</v>
      </c>
      <c r="U4703" s="70" t="s">
        <v>10560</v>
      </c>
    </row>
    <row r="4704" spans="1:21" x14ac:dyDescent="0.2">
      <c r="A4704" s="49" t="s">
        <v>2872</v>
      </c>
      <c r="B4704" s="49" t="s">
        <v>1073</v>
      </c>
      <c r="C4704" s="50">
        <v>3818</v>
      </c>
      <c r="D4704" s="49" t="s">
        <v>1071</v>
      </c>
      <c r="E4704" s="49" t="s">
        <v>4565</v>
      </c>
      <c r="F4704" s="49" t="s">
        <v>1071</v>
      </c>
      <c r="G4704" s="49">
        <v>76001</v>
      </c>
      <c r="H4704" s="49" t="s">
        <v>1072</v>
      </c>
      <c r="I4704" s="50">
        <v>15200</v>
      </c>
      <c r="J4704" s="50">
        <v>176001001664</v>
      </c>
      <c r="K4704" s="49" t="s">
        <v>4630</v>
      </c>
      <c r="L4704" s="51">
        <v>1556</v>
      </c>
      <c r="M4704" s="52">
        <v>142655613</v>
      </c>
      <c r="N4704" s="52">
        <v>9978118</v>
      </c>
      <c r="O4704" s="52">
        <v>20227905</v>
      </c>
      <c r="P4704" s="52">
        <v>26641753</v>
      </c>
      <c r="Q4704" s="52">
        <v>152633731</v>
      </c>
      <c r="R4704" s="52">
        <v>46869658</v>
      </c>
      <c r="S4704" s="52">
        <v>199503389</v>
      </c>
      <c r="T4704" s="70" t="s">
        <v>10556</v>
      </c>
      <c r="U4704" s="70" t="s">
        <v>10560</v>
      </c>
    </row>
    <row r="4705" spans="1:21" x14ac:dyDescent="0.2">
      <c r="A4705" s="49" t="s">
        <v>6798</v>
      </c>
      <c r="B4705" s="49" t="s">
        <v>674</v>
      </c>
      <c r="C4705" s="50">
        <v>3790</v>
      </c>
      <c r="D4705" s="49" t="s">
        <v>675</v>
      </c>
      <c r="E4705" s="49" t="s">
        <v>6835</v>
      </c>
      <c r="F4705" s="49" t="s">
        <v>675</v>
      </c>
      <c r="G4705" s="49">
        <v>41298</v>
      </c>
      <c r="H4705" s="49" t="s">
        <v>685</v>
      </c>
      <c r="I4705" s="50">
        <v>10637</v>
      </c>
      <c r="J4705" s="50">
        <v>241298000293</v>
      </c>
      <c r="K4705" s="49" t="s">
        <v>6844</v>
      </c>
      <c r="L4705" s="51">
        <v>832</v>
      </c>
      <c r="M4705" s="52">
        <v>97725090</v>
      </c>
      <c r="N4705" s="52">
        <v>0</v>
      </c>
      <c r="O4705" s="52">
        <v>27019403</v>
      </c>
      <c r="P4705" s="52">
        <v>6660438</v>
      </c>
      <c r="Q4705" s="52">
        <v>97725090</v>
      </c>
      <c r="R4705" s="52">
        <v>33679841</v>
      </c>
      <c r="S4705" s="52">
        <v>131404931</v>
      </c>
      <c r="T4705" s="70" t="s">
        <v>10556</v>
      </c>
      <c r="U4705" s="70" t="s">
        <v>10560</v>
      </c>
    </row>
    <row r="4706" spans="1:21" x14ac:dyDescent="0.2">
      <c r="A4706" s="49" t="s">
        <v>4581</v>
      </c>
      <c r="B4706" s="49" t="s">
        <v>1025</v>
      </c>
      <c r="C4706" s="50">
        <v>3815</v>
      </c>
      <c r="D4706" s="49" t="s">
        <v>1026</v>
      </c>
      <c r="E4706" s="49" t="s">
        <v>9678</v>
      </c>
      <c r="F4706" s="49" t="s">
        <v>1026</v>
      </c>
      <c r="G4706" s="49">
        <v>73152</v>
      </c>
      <c r="H4706" s="49" t="s">
        <v>1035</v>
      </c>
      <c r="I4706" s="50">
        <v>5963</v>
      </c>
      <c r="J4706" s="50">
        <v>173152000016</v>
      </c>
      <c r="K4706" s="49" t="s">
        <v>9679</v>
      </c>
      <c r="L4706" s="51">
        <v>616</v>
      </c>
      <c r="M4706" s="52">
        <v>68078014</v>
      </c>
      <c r="N4706" s="52">
        <v>9817709</v>
      </c>
      <c r="O4706" s="52">
        <v>27669939</v>
      </c>
      <c r="P4706" s="52">
        <v>6660438</v>
      </c>
      <c r="Q4706" s="52">
        <v>77895723</v>
      </c>
      <c r="R4706" s="52">
        <v>34330377</v>
      </c>
      <c r="S4706" s="52">
        <v>112226100</v>
      </c>
      <c r="T4706" s="70" t="s">
        <v>10556</v>
      </c>
      <c r="U4706" s="70" t="s">
        <v>10560</v>
      </c>
    </row>
    <row r="4707" spans="1:21" x14ac:dyDescent="0.2">
      <c r="A4707" s="49" t="s">
        <v>2872</v>
      </c>
      <c r="B4707" s="49" t="s">
        <v>1073</v>
      </c>
      <c r="C4707" s="50">
        <v>3817</v>
      </c>
      <c r="D4707" s="49" t="s">
        <v>1074</v>
      </c>
      <c r="E4707" s="49" t="s">
        <v>10121</v>
      </c>
      <c r="F4707" s="49" t="s">
        <v>1074</v>
      </c>
      <c r="G4707" s="49">
        <v>76823</v>
      </c>
      <c r="H4707" s="49" t="s">
        <v>1105</v>
      </c>
      <c r="I4707" s="50">
        <v>5643</v>
      </c>
      <c r="J4707" s="50">
        <v>176823000333</v>
      </c>
      <c r="K4707" s="49" t="s">
        <v>10124</v>
      </c>
      <c r="L4707" s="51">
        <v>657</v>
      </c>
      <c r="M4707" s="52">
        <v>73947977</v>
      </c>
      <c r="N4707" s="52">
        <v>0</v>
      </c>
      <c r="O4707" s="52">
        <v>26630136</v>
      </c>
      <c r="P4707" s="52">
        <v>6660438</v>
      </c>
      <c r="Q4707" s="52">
        <v>73947977</v>
      </c>
      <c r="R4707" s="52">
        <v>33290574</v>
      </c>
      <c r="S4707" s="52">
        <v>107238551</v>
      </c>
      <c r="T4707" s="70" t="s">
        <v>10556</v>
      </c>
      <c r="U4707" s="70" t="s">
        <v>10560</v>
      </c>
    </row>
    <row r="4708" spans="1:21" x14ac:dyDescent="0.2">
      <c r="A4708" s="49" t="s">
        <v>7676</v>
      </c>
      <c r="B4708" s="49" t="s">
        <v>763</v>
      </c>
      <c r="C4708" s="50">
        <v>3797</v>
      </c>
      <c r="D4708" s="49" t="s">
        <v>761</v>
      </c>
      <c r="E4708" s="49" t="s">
        <v>10237</v>
      </c>
      <c r="F4708" s="49" t="s">
        <v>761</v>
      </c>
      <c r="G4708" s="49">
        <v>50001</v>
      </c>
      <c r="H4708" s="49" t="s">
        <v>762</v>
      </c>
      <c r="I4708" s="50">
        <v>10214</v>
      </c>
      <c r="J4708" s="50">
        <v>250001004812</v>
      </c>
      <c r="K4708" s="49" t="s">
        <v>10278</v>
      </c>
      <c r="L4708" s="51">
        <v>787</v>
      </c>
      <c r="M4708" s="52">
        <v>87198370</v>
      </c>
      <c r="N4708" s="52">
        <v>2131003</v>
      </c>
      <c r="O4708" s="52">
        <v>25479114</v>
      </c>
      <c r="P4708" s="52">
        <v>6660438</v>
      </c>
      <c r="Q4708" s="52">
        <v>89329373</v>
      </c>
      <c r="R4708" s="52">
        <v>32139552</v>
      </c>
      <c r="S4708" s="52">
        <v>121468925</v>
      </c>
      <c r="T4708" s="70" t="s">
        <v>10556</v>
      </c>
      <c r="U4708" s="70" t="s">
        <v>10560</v>
      </c>
    </row>
    <row r="4709" spans="1:21" x14ac:dyDescent="0.2">
      <c r="A4709" s="49" t="s">
        <v>2976</v>
      </c>
      <c r="B4709" s="49" t="s">
        <v>171</v>
      </c>
      <c r="C4709" s="50">
        <v>3764</v>
      </c>
      <c r="D4709" s="49" t="s">
        <v>172</v>
      </c>
      <c r="E4709" s="49" t="s">
        <v>3049</v>
      </c>
      <c r="F4709" s="49" t="s">
        <v>172</v>
      </c>
      <c r="G4709" s="49">
        <v>8638</v>
      </c>
      <c r="H4709" s="49" t="s">
        <v>127</v>
      </c>
      <c r="I4709" s="50">
        <v>142202</v>
      </c>
      <c r="J4709" s="50">
        <v>208638000091</v>
      </c>
      <c r="K4709" s="49" t="s">
        <v>3050</v>
      </c>
      <c r="L4709" s="51">
        <v>304</v>
      </c>
      <c r="M4709" s="52">
        <v>38239506</v>
      </c>
      <c r="N4709" s="52">
        <v>0</v>
      </c>
      <c r="O4709" s="52">
        <v>28502831</v>
      </c>
      <c r="P4709" s="52">
        <v>13320876</v>
      </c>
      <c r="Q4709" s="52">
        <v>38239506</v>
      </c>
      <c r="R4709" s="52">
        <v>41823707</v>
      </c>
      <c r="S4709" s="52">
        <v>80063213</v>
      </c>
      <c r="T4709" s="70" t="s">
        <v>10556</v>
      </c>
      <c r="U4709" s="70" t="s">
        <v>10560</v>
      </c>
    </row>
    <row r="4710" spans="1:21" x14ac:dyDescent="0.2">
      <c r="A4710" s="49" t="s">
        <v>5894</v>
      </c>
      <c r="B4710" s="49" t="s">
        <v>731</v>
      </c>
      <c r="C4710" s="50">
        <v>3795</v>
      </c>
      <c r="D4710" s="49" t="s">
        <v>738</v>
      </c>
      <c r="E4710" s="49" t="s">
        <v>5895</v>
      </c>
      <c r="F4710" s="49" t="s">
        <v>738</v>
      </c>
      <c r="G4710" s="49">
        <v>47189</v>
      </c>
      <c r="H4710" s="49" t="s">
        <v>739</v>
      </c>
      <c r="I4710" s="50">
        <v>5291</v>
      </c>
      <c r="J4710" s="50">
        <v>247189003701</v>
      </c>
      <c r="K4710" s="49" t="s">
        <v>5902</v>
      </c>
      <c r="L4710" s="51">
        <v>395</v>
      </c>
      <c r="M4710" s="52">
        <v>52736938</v>
      </c>
      <c r="N4710" s="52">
        <v>0</v>
      </c>
      <c r="O4710" s="52">
        <v>31171326</v>
      </c>
      <c r="P4710" s="52">
        <v>6660438</v>
      </c>
      <c r="Q4710" s="52">
        <v>52736938</v>
      </c>
      <c r="R4710" s="52">
        <v>37831764</v>
      </c>
      <c r="S4710" s="52">
        <v>90568702</v>
      </c>
      <c r="T4710" s="70" t="s">
        <v>10556</v>
      </c>
      <c r="U4710" s="70" t="s">
        <v>10560</v>
      </c>
    </row>
    <row r="4711" spans="1:21" x14ac:dyDescent="0.2">
      <c r="A4711" s="49" t="s">
        <v>5650</v>
      </c>
      <c r="B4711" s="49" t="s">
        <v>521</v>
      </c>
      <c r="C4711" s="50">
        <v>10904</v>
      </c>
      <c r="D4711" s="49" t="s">
        <v>535</v>
      </c>
      <c r="E4711" s="49" t="s">
        <v>5651</v>
      </c>
      <c r="F4711" s="49" t="s">
        <v>5652</v>
      </c>
      <c r="G4711" s="49">
        <v>25175</v>
      </c>
      <c r="H4711" s="49" t="s">
        <v>536</v>
      </c>
      <c r="I4711" s="50">
        <v>18711</v>
      </c>
      <c r="J4711" s="50">
        <v>425175000985</v>
      </c>
      <c r="K4711" s="49" t="s">
        <v>5664</v>
      </c>
      <c r="L4711" s="51">
        <v>1048</v>
      </c>
      <c r="M4711" s="52">
        <v>114830298</v>
      </c>
      <c r="N4711" s="52">
        <v>0</v>
      </c>
      <c r="O4711" s="52">
        <v>24621355</v>
      </c>
      <c r="P4711" s="52">
        <v>6660438</v>
      </c>
      <c r="Q4711" s="52">
        <v>114830298</v>
      </c>
      <c r="R4711" s="52">
        <v>31281793</v>
      </c>
      <c r="S4711" s="52">
        <v>146112091</v>
      </c>
      <c r="T4711" s="70" t="s">
        <v>10556</v>
      </c>
      <c r="U4711" s="70" t="s">
        <v>10560</v>
      </c>
    </row>
    <row r="4712" spans="1:21" x14ac:dyDescent="0.2">
      <c r="A4712" s="49" t="s">
        <v>5921</v>
      </c>
      <c r="B4712" s="49" t="s">
        <v>211</v>
      </c>
      <c r="C4712" s="50">
        <v>3781</v>
      </c>
      <c r="D4712" s="49" t="s">
        <v>489</v>
      </c>
      <c r="E4712" s="49" t="s">
        <v>6132</v>
      </c>
      <c r="F4712" s="49" t="s">
        <v>489</v>
      </c>
      <c r="G4712" s="49">
        <v>23807</v>
      </c>
      <c r="H4712" s="49" t="s">
        <v>516</v>
      </c>
      <c r="I4712" s="50">
        <v>14395</v>
      </c>
      <c r="J4712" s="50">
        <v>223807000631</v>
      </c>
      <c r="K4712" s="49" t="s">
        <v>6157</v>
      </c>
      <c r="L4712" s="51">
        <v>313</v>
      </c>
      <c r="M4712" s="52">
        <v>53281134</v>
      </c>
      <c r="N4712" s="52">
        <v>7757168</v>
      </c>
      <c r="O4712" s="52">
        <v>38233662</v>
      </c>
      <c r="P4712" s="52">
        <v>19981315</v>
      </c>
      <c r="Q4712" s="52">
        <v>61038302</v>
      </c>
      <c r="R4712" s="52">
        <v>58214977</v>
      </c>
      <c r="S4712" s="52">
        <v>119253279</v>
      </c>
      <c r="T4712" s="70" t="s">
        <v>10556</v>
      </c>
      <c r="U4712" s="70" t="s">
        <v>10560</v>
      </c>
    </row>
    <row r="4713" spans="1:21" x14ac:dyDescent="0.2">
      <c r="A4713" s="49" t="s">
        <v>2245</v>
      </c>
      <c r="B4713" s="49" t="s">
        <v>36</v>
      </c>
      <c r="C4713" s="50">
        <v>7609</v>
      </c>
      <c r="D4713" s="49" t="s">
        <v>125</v>
      </c>
      <c r="E4713" s="49" t="s">
        <v>8803</v>
      </c>
      <c r="F4713" s="49" t="s">
        <v>125</v>
      </c>
      <c r="G4713" s="49">
        <v>5615</v>
      </c>
      <c r="H4713" s="49" t="s">
        <v>126</v>
      </c>
      <c r="I4713" s="50">
        <v>12867</v>
      </c>
      <c r="J4713" s="50">
        <v>205615000133</v>
      </c>
      <c r="K4713" s="49" t="s">
        <v>8816</v>
      </c>
      <c r="L4713" s="51">
        <v>792</v>
      </c>
      <c r="M4713" s="52">
        <v>87640957</v>
      </c>
      <c r="N4713" s="52">
        <v>17528191</v>
      </c>
      <c r="O4713" s="52">
        <v>25176497</v>
      </c>
      <c r="P4713" s="52">
        <v>6660438</v>
      </c>
      <c r="Q4713" s="52">
        <v>105169148</v>
      </c>
      <c r="R4713" s="52">
        <v>31836935</v>
      </c>
      <c r="S4713" s="52">
        <v>137006083</v>
      </c>
      <c r="T4713" s="70" t="s">
        <v>10556</v>
      </c>
      <c r="U4713" s="70" t="s">
        <v>10560</v>
      </c>
    </row>
    <row r="4714" spans="1:21" x14ac:dyDescent="0.2">
      <c r="A4714" s="49" t="s">
        <v>2872</v>
      </c>
      <c r="B4714" s="49" t="s">
        <v>1073</v>
      </c>
      <c r="C4714" s="50">
        <v>3823</v>
      </c>
      <c r="D4714" s="49" t="s">
        <v>1107</v>
      </c>
      <c r="E4714" s="49" t="s">
        <v>9849</v>
      </c>
      <c r="F4714" s="49" t="s">
        <v>1107</v>
      </c>
      <c r="G4714" s="49">
        <v>76834</v>
      </c>
      <c r="H4714" s="49" t="s">
        <v>1108</v>
      </c>
      <c r="I4714" s="50">
        <v>20371</v>
      </c>
      <c r="J4714" s="50">
        <v>276834001077</v>
      </c>
      <c r="K4714" s="49" t="s">
        <v>9864</v>
      </c>
      <c r="L4714" s="51">
        <v>381</v>
      </c>
      <c r="M4714" s="52">
        <v>44512166</v>
      </c>
      <c r="N4714" s="52">
        <v>8902433</v>
      </c>
      <c r="O4714" s="52">
        <v>25266273</v>
      </c>
      <c r="P4714" s="52">
        <v>6660438</v>
      </c>
      <c r="Q4714" s="52">
        <v>53414599</v>
      </c>
      <c r="R4714" s="52">
        <v>31926711</v>
      </c>
      <c r="S4714" s="52">
        <v>85341310</v>
      </c>
      <c r="T4714" s="70" t="s">
        <v>10556</v>
      </c>
      <c r="U4714" s="70" t="s">
        <v>10560</v>
      </c>
    </row>
    <row r="4715" spans="1:21" x14ac:dyDescent="0.2">
      <c r="A4715" s="49" t="s">
        <v>2872</v>
      </c>
      <c r="B4715" s="49" t="s">
        <v>1073</v>
      </c>
      <c r="C4715" s="50">
        <v>3817</v>
      </c>
      <c r="D4715" s="49" t="s">
        <v>1074</v>
      </c>
      <c r="E4715" s="49" t="s">
        <v>10083</v>
      </c>
      <c r="F4715" s="49" t="s">
        <v>1074</v>
      </c>
      <c r="G4715" s="49">
        <v>76377</v>
      </c>
      <c r="H4715" s="49" t="s">
        <v>1097</v>
      </c>
      <c r="I4715" s="50">
        <v>104304</v>
      </c>
      <c r="J4715" s="50">
        <v>176377000251</v>
      </c>
      <c r="K4715" s="49" t="s">
        <v>10085</v>
      </c>
      <c r="L4715" s="51">
        <v>381</v>
      </c>
      <c r="M4715" s="52">
        <v>40670017</v>
      </c>
      <c r="N4715" s="52">
        <v>0</v>
      </c>
      <c r="O4715" s="52">
        <v>26214462</v>
      </c>
      <c r="P4715" s="52">
        <v>6660438</v>
      </c>
      <c r="Q4715" s="52">
        <v>40670017</v>
      </c>
      <c r="R4715" s="52">
        <v>32874900</v>
      </c>
      <c r="S4715" s="52">
        <v>73544917</v>
      </c>
      <c r="T4715" s="70" t="s">
        <v>10556</v>
      </c>
      <c r="U4715" s="70" t="s">
        <v>10560</v>
      </c>
    </row>
    <row r="4716" spans="1:21" x14ac:dyDescent="0.2">
      <c r="A4716" s="49" t="s">
        <v>4982</v>
      </c>
      <c r="B4716" s="49" t="s">
        <v>421</v>
      </c>
      <c r="C4716" s="50">
        <v>3777</v>
      </c>
      <c r="D4716" s="49" t="s">
        <v>422</v>
      </c>
      <c r="E4716" s="49" t="s">
        <v>5320</v>
      </c>
      <c r="F4716" s="49" t="s">
        <v>422</v>
      </c>
      <c r="G4716" s="49">
        <v>19573</v>
      </c>
      <c r="H4716" s="49" t="s">
        <v>445</v>
      </c>
      <c r="I4716" s="50">
        <v>15073</v>
      </c>
      <c r="J4716" s="50">
        <v>119573000673</v>
      </c>
      <c r="K4716" s="49" t="s">
        <v>5329</v>
      </c>
      <c r="L4716" s="51">
        <v>1125</v>
      </c>
      <c r="M4716" s="52">
        <v>105596109</v>
      </c>
      <c r="N4716" s="52">
        <v>0</v>
      </c>
      <c r="O4716" s="52">
        <v>21034230</v>
      </c>
      <c r="P4716" s="52">
        <v>6660438</v>
      </c>
      <c r="Q4716" s="52">
        <v>105596109</v>
      </c>
      <c r="R4716" s="52">
        <v>27694668</v>
      </c>
      <c r="S4716" s="52">
        <v>133290777</v>
      </c>
      <c r="T4716" s="70" t="s">
        <v>10556</v>
      </c>
      <c r="U4716" s="70" t="s">
        <v>10560</v>
      </c>
    </row>
    <row r="4717" spans="1:21" x14ac:dyDescent="0.2">
      <c r="A4717" s="49" t="s">
        <v>6798</v>
      </c>
      <c r="B4717" s="49" t="s">
        <v>674</v>
      </c>
      <c r="C4717" s="50">
        <v>3790</v>
      </c>
      <c r="D4717" s="49" t="s">
        <v>675</v>
      </c>
      <c r="E4717" s="49" t="s">
        <v>6932</v>
      </c>
      <c r="F4717" s="49" t="s">
        <v>675</v>
      </c>
      <c r="G4717" s="49">
        <v>41791</v>
      </c>
      <c r="H4717" s="49" t="s">
        <v>704</v>
      </c>
      <c r="I4717" s="50">
        <v>7698</v>
      </c>
      <c r="J4717" s="50">
        <v>241791000081</v>
      </c>
      <c r="K4717" s="49" t="s">
        <v>6936</v>
      </c>
      <c r="L4717" s="51">
        <v>273</v>
      </c>
      <c r="M4717" s="52">
        <v>32852193</v>
      </c>
      <c r="N4717" s="52">
        <v>0</v>
      </c>
      <c r="O4717" s="52">
        <v>27335943</v>
      </c>
      <c r="P4717" s="52">
        <v>6660438</v>
      </c>
      <c r="Q4717" s="52">
        <v>32852193</v>
      </c>
      <c r="R4717" s="52">
        <v>33996381</v>
      </c>
      <c r="S4717" s="52">
        <v>66848574</v>
      </c>
      <c r="T4717" s="70" t="s">
        <v>10556</v>
      </c>
      <c r="U4717" s="70" t="s">
        <v>10560</v>
      </c>
    </row>
    <row r="4718" spans="1:21" x14ac:dyDescent="0.2">
      <c r="A4718" s="49" t="s">
        <v>5921</v>
      </c>
      <c r="B4718" s="49" t="s">
        <v>211</v>
      </c>
      <c r="C4718" s="50">
        <v>3781</v>
      </c>
      <c r="D4718" s="49" t="s">
        <v>489</v>
      </c>
      <c r="E4718" s="49" t="s">
        <v>6121</v>
      </c>
      <c r="F4718" s="49" t="s">
        <v>489</v>
      </c>
      <c r="G4718" s="49">
        <v>23682</v>
      </c>
      <c r="H4718" s="49" t="s">
        <v>514</v>
      </c>
      <c r="I4718" s="50">
        <v>14613</v>
      </c>
      <c r="J4718" s="50">
        <v>223466002380</v>
      </c>
      <c r="K4718" s="49" t="s">
        <v>6124</v>
      </c>
      <c r="L4718" s="51">
        <v>981</v>
      </c>
      <c r="M4718" s="52">
        <v>170655204</v>
      </c>
      <c r="N4718" s="52">
        <v>30093019</v>
      </c>
      <c r="O4718" s="52">
        <v>37414805</v>
      </c>
      <c r="P4718" s="52">
        <v>26641753</v>
      </c>
      <c r="Q4718" s="52">
        <v>200748223</v>
      </c>
      <c r="R4718" s="52">
        <v>64056558</v>
      </c>
      <c r="S4718" s="52">
        <v>264804781</v>
      </c>
      <c r="T4718" s="70" t="s">
        <v>10556</v>
      </c>
      <c r="U4718" s="70" t="s">
        <v>10560</v>
      </c>
    </row>
    <row r="4719" spans="1:21" x14ac:dyDescent="0.2">
      <c r="A4719" s="49" t="s">
        <v>5921</v>
      </c>
      <c r="B4719" s="49" t="s">
        <v>211</v>
      </c>
      <c r="C4719" s="50">
        <v>3781</v>
      </c>
      <c r="D4719" s="49" t="s">
        <v>489</v>
      </c>
      <c r="E4719" s="49" t="s">
        <v>6010</v>
      </c>
      <c r="F4719" s="49" t="s">
        <v>489</v>
      </c>
      <c r="G4719" s="49">
        <v>23466</v>
      </c>
      <c r="H4719" s="49" t="s">
        <v>502</v>
      </c>
      <c r="I4719" s="50">
        <v>14610</v>
      </c>
      <c r="J4719" s="50">
        <v>223466002312</v>
      </c>
      <c r="K4719" s="49" t="s">
        <v>6020</v>
      </c>
      <c r="L4719" s="51">
        <v>420</v>
      </c>
      <c r="M4719" s="52">
        <v>58519856</v>
      </c>
      <c r="N4719" s="52">
        <v>0</v>
      </c>
      <c r="O4719" s="52">
        <v>30776731</v>
      </c>
      <c r="P4719" s="52">
        <v>26641753</v>
      </c>
      <c r="Q4719" s="52">
        <v>58519856</v>
      </c>
      <c r="R4719" s="52">
        <v>57418484</v>
      </c>
      <c r="S4719" s="52">
        <v>115938340</v>
      </c>
      <c r="T4719" s="70" t="s">
        <v>10556</v>
      </c>
      <c r="U4719" s="70" t="s">
        <v>10560</v>
      </c>
    </row>
    <row r="4720" spans="1:21" ht="15" customHeight="1" x14ac:dyDescent="0.2">
      <c r="A4720" s="49" t="s">
        <v>5921</v>
      </c>
      <c r="B4720" s="49" t="s">
        <v>211</v>
      </c>
      <c r="C4720" s="50">
        <v>3781</v>
      </c>
      <c r="D4720" s="49" t="s">
        <v>489</v>
      </c>
      <c r="E4720" s="49" t="s">
        <v>5975</v>
      </c>
      <c r="F4720" s="49" t="s">
        <v>489</v>
      </c>
      <c r="G4720" s="49">
        <v>23189</v>
      </c>
      <c r="H4720" s="49" t="s">
        <v>495</v>
      </c>
      <c r="I4720" s="50">
        <v>19842</v>
      </c>
      <c r="J4720" s="50">
        <v>223189000323</v>
      </c>
      <c r="K4720" s="49" t="s">
        <v>5989</v>
      </c>
      <c r="L4720" s="51">
        <v>727</v>
      </c>
      <c r="M4720" s="52">
        <v>108355641</v>
      </c>
      <c r="N4720" s="52">
        <v>10394889</v>
      </c>
      <c r="O4720" s="52">
        <v>33315446</v>
      </c>
      <c r="P4720" s="52">
        <v>6660438</v>
      </c>
      <c r="Q4720" s="52">
        <v>118750530</v>
      </c>
      <c r="R4720" s="52">
        <v>39975884</v>
      </c>
      <c r="S4720" s="52">
        <v>158726414</v>
      </c>
      <c r="T4720" s="70" t="s">
        <v>10556</v>
      </c>
      <c r="U4720" s="70" t="s">
        <v>10560</v>
      </c>
    </row>
    <row r="4721" spans="1:21" x14ac:dyDescent="0.2">
      <c r="A4721" s="49" t="s">
        <v>2245</v>
      </c>
      <c r="B4721" s="49" t="s">
        <v>36</v>
      </c>
      <c r="C4721" s="50">
        <v>7609</v>
      </c>
      <c r="D4721" s="49" t="s">
        <v>125</v>
      </c>
      <c r="E4721" s="49" t="s">
        <v>8803</v>
      </c>
      <c r="F4721" s="49" t="s">
        <v>125</v>
      </c>
      <c r="G4721" s="49">
        <v>5615</v>
      </c>
      <c r="H4721" s="49" t="s">
        <v>126</v>
      </c>
      <c r="I4721" s="50">
        <v>12708</v>
      </c>
      <c r="J4721" s="50">
        <v>205615000877</v>
      </c>
      <c r="K4721" s="49" t="s">
        <v>5374</v>
      </c>
      <c r="L4721" s="51">
        <v>924</v>
      </c>
      <c r="M4721" s="52">
        <v>85507716</v>
      </c>
      <c r="N4721" s="52">
        <v>13102372</v>
      </c>
      <c r="O4721" s="52">
        <v>25176497</v>
      </c>
      <c r="P4721" s="52">
        <v>6660438</v>
      </c>
      <c r="Q4721" s="52">
        <v>98610088</v>
      </c>
      <c r="R4721" s="52">
        <v>31836935</v>
      </c>
      <c r="S4721" s="52">
        <v>130447023</v>
      </c>
      <c r="T4721" s="70" t="s">
        <v>10556</v>
      </c>
      <c r="U4721" s="70" t="s">
        <v>10560</v>
      </c>
    </row>
    <row r="4722" spans="1:21" x14ac:dyDescent="0.2">
      <c r="A4722" s="49" t="s">
        <v>6798</v>
      </c>
      <c r="B4722" s="49" t="s">
        <v>674</v>
      </c>
      <c r="C4722" s="50">
        <v>3790</v>
      </c>
      <c r="D4722" s="49" t="s">
        <v>675</v>
      </c>
      <c r="E4722" s="49" t="s">
        <v>6937</v>
      </c>
      <c r="F4722" s="49" t="s">
        <v>675</v>
      </c>
      <c r="G4722" s="49">
        <v>41799</v>
      </c>
      <c r="H4722" s="49" t="s">
        <v>706</v>
      </c>
      <c r="I4722" s="50">
        <v>7707</v>
      </c>
      <c r="J4722" s="50">
        <v>441799000322</v>
      </c>
      <c r="K4722" s="49" t="s">
        <v>6941</v>
      </c>
      <c r="L4722" s="51">
        <v>688</v>
      </c>
      <c r="M4722" s="52">
        <v>85803066</v>
      </c>
      <c r="N4722" s="52">
        <v>0</v>
      </c>
      <c r="O4722" s="52">
        <v>28169986</v>
      </c>
      <c r="P4722" s="52">
        <v>26641753</v>
      </c>
      <c r="Q4722" s="52">
        <v>85803066</v>
      </c>
      <c r="R4722" s="52">
        <v>54811739</v>
      </c>
      <c r="S4722" s="52">
        <v>140614805</v>
      </c>
      <c r="T4722" s="70" t="s">
        <v>10556</v>
      </c>
      <c r="U4722" s="70" t="s">
        <v>10560</v>
      </c>
    </row>
    <row r="4723" spans="1:21" x14ac:dyDescent="0.2">
      <c r="A4723" s="49" t="s">
        <v>3660</v>
      </c>
      <c r="B4723" s="49" t="s">
        <v>59</v>
      </c>
      <c r="C4723" s="50">
        <v>3767</v>
      </c>
      <c r="D4723" s="49" t="s">
        <v>201</v>
      </c>
      <c r="E4723" s="49" t="s">
        <v>3672</v>
      </c>
      <c r="F4723" s="49" t="s">
        <v>201</v>
      </c>
      <c r="G4723" s="49">
        <v>13030</v>
      </c>
      <c r="H4723" s="49" t="s">
        <v>203</v>
      </c>
      <c r="I4723" s="50">
        <v>24061</v>
      </c>
      <c r="J4723" s="50">
        <v>213074000171</v>
      </c>
      <c r="K4723" s="49" t="s">
        <v>3674</v>
      </c>
      <c r="L4723" s="51">
        <v>577</v>
      </c>
      <c r="M4723" s="52">
        <v>98097549</v>
      </c>
      <c r="N4723" s="52">
        <v>0</v>
      </c>
      <c r="O4723" s="52">
        <v>38860682</v>
      </c>
      <c r="P4723" s="52">
        <v>6660438</v>
      </c>
      <c r="Q4723" s="52">
        <v>98097549</v>
      </c>
      <c r="R4723" s="52">
        <v>45521120</v>
      </c>
      <c r="S4723" s="52">
        <v>143618669</v>
      </c>
      <c r="T4723" s="70" t="s">
        <v>10556</v>
      </c>
      <c r="U4723" s="70" t="s">
        <v>10560</v>
      </c>
    </row>
    <row r="4724" spans="1:21" x14ac:dyDescent="0.2">
      <c r="A4724" s="49" t="s">
        <v>2872</v>
      </c>
      <c r="B4724" s="49" t="s">
        <v>1073</v>
      </c>
      <c r="C4724" s="50">
        <v>3817</v>
      </c>
      <c r="D4724" s="49" t="s">
        <v>1074</v>
      </c>
      <c r="E4724" s="49" t="s">
        <v>10035</v>
      </c>
      <c r="F4724" s="49" t="s">
        <v>1074</v>
      </c>
      <c r="G4724" s="49">
        <v>76122</v>
      </c>
      <c r="H4724" s="49" t="s">
        <v>1083</v>
      </c>
      <c r="I4724" s="50">
        <v>5936</v>
      </c>
      <c r="J4724" s="50">
        <v>276122000228</v>
      </c>
      <c r="K4724" s="49" t="s">
        <v>10039</v>
      </c>
      <c r="L4724" s="51">
        <v>477</v>
      </c>
      <c r="M4724" s="52">
        <v>56981218</v>
      </c>
      <c r="N4724" s="52">
        <v>3303481</v>
      </c>
      <c r="O4724" s="52">
        <v>26014912</v>
      </c>
      <c r="P4724" s="52">
        <v>6660438</v>
      </c>
      <c r="Q4724" s="52">
        <v>60284699</v>
      </c>
      <c r="R4724" s="52">
        <v>32675350</v>
      </c>
      <c r="S4724" s="52">
        <v>92960049</v>
      </c>
      <c r="T4724" s="70" t="s">
        <v>10556</v>
      </c>
      <c r="U4724" s="70" t="s">
        <v>10560</v>
      </c>
    </row>
    <row r="4725" spans="1:21" x14ac:dyDescent="0.2">
      <c r="A4725" s="49" t="s">
        <v>7072</v>
      </c>
      <c r="B4725" s="49" t="s">
        <v>713</v>
      </c>
      <c r="C4725" s="50">
        <v>3792</v>
      </c>
      <c r="D4725" s="49" t="s">
        <v>714</v>
      </c>
      <c r="E4725" s="49" t="s">
        <v>7152</v>
      </c>
      <c r="F4725" s="49" t="s">
        <v>714</v>
      </c>
      <c r="G4725" s="49">
        <v>44650</v>
      </c>
      <c r="H4725" s="49" t="s">
        <v>725</v>
      </c>
      <c r="I4725" s="50">
        <v>15578</v>
      </c>
      <c r="J4725" s="50">
        <v>244650000494</v>
      </c>
      <c r="K4725" s="49" t="s">
        <v>7165</v>
      </c>
      <c r="L4725" s="51">
        <v>181</v>
      </c>
      <c r="M4725" s="52">
        <v>25129302</v>
      </c>
      <c r="N4725" s="52">
        <v>0</v>
      </c>
      <c r="O4725" s="52">
        <v>30068907</v>
      </c>
      <c r="P4725" s="52">
        <v>6660438</v>
      </c>
      <c r="Q4725" s="52">
        <v>25129302</v>
      </c>
      <c r="R4725" s="52">
        <v>36729345</v>
      </c>
      <c r="S4725" s="52">
        <v>61858647</v>
      </c>
      <c r="T4725" s="70" t="s">
        <v>10556</v>
      </c>
      <c r="U4725" s="70" t="s">
        <v>10560</v>
      </c>
    </row>
    <row r="4726" spans="1:21" x14ac:dyDescent="0.2">
      <c r="A4726" s="49" t="s">
        <v>3660</v>
      </c>
      <c r="B4726" s="49" t="s">
        <v>59</v>
      </c>
      <c r="C4726" s="50">
        <v>3767</v>
      </c>
      <c r="D4726" s="49" t="s">
        <v>201</v>
      </c>
      <c r="E4726" s="49" t="s">
        <v>3813</v>
      </c>
      <c r="F4726" s="49" t="s">
        <v>201</v>
      </c>
      <c r="G4726" s="49">
        <v>13549</v>
      </c>
      <c r="H4726" s="49" t="s">
        <v>226</v>
      </c>
      <c r="I4726" s="50">
        <v>6903</v>
      </c>
      <c r="J4726" s="50">
        <v>213549003048</v>
      </c>
      <c r="K4726" s="49" t="s">
        <v>3815</v>
      </c>
      <c r="L4726" s="51">
        <v>240</v>
      </c>
      <c r="M4726" s="52">
        <v>41732170</v>
      </c>
      <c r="N4726" s="52">
        <v>0</v>
      </c>
      <c r="O4726" s="52">
        <v>39866424</v>
      </c>
      <c r="P4726" s="52">
        <v>6660438</v>
      </c>
      <c r="Q4726" s="52">
        <v>41732170</v>
      </c>
      <c r="R4726" s="52">
        <v>46526862</v>
      </c>
      <c r="S4726" s="52">
        <v>88259032</v>
      </c>
      <c r="T4726" s="70" t="s">
        <v>10556</v>
      </c>
      <c r="U4726" s="70" t="s">
        <v>10560</v>
      </c>
    </row>
    <row r="4727" spans="1:21" x14ac:dyDescent="0.2">
      <c r="A4727" s="49" t="s">
        <v>6181</v>
      </c>
      <c r="B4727" s="49" t="s">
        <v>113</v>
      </c>
      <c r="C4727" s="50">
        <v>3798</v>
      </c>
      <c r="D4727" s="49" t="s">
        <v>791</v>
      </c>
      <c r="E4727" s="49" t="s">
        <v>8122</v>
      </c>
      <c r="F4727" s="49" t="s">
        <v>791</v>
      </c>
      <c r="G4727" s="49">
        <v>52540</v>
      </c>
      <c r="H4727" s="49" t="s">
        <v>830</v>
      </c>
      <c r="I4727" s="50">
        <v>5683</v>
      </c>
      <c r="J4727" s="50">
        <v>152540000136</v>
      </c>
      <c r="K4727" s="49" t="s">
        <v>8126</v>
      </c>
      <c r="L4727" s="51">
        <v>598</v>
      </c>
      <c r="M4727" s="52">
        <v>64102215</v>
      </c>
      <c r="N4727" s="52">
        <v>0</v>
      </c>
      <c r="O4727" s="52">
        <v>28122923</v>
      </c>
      <c r="P4727" s="52">
        <v>6660438</v>
      </c>
      <c r="Q4727" s="52">
        <v>64102215</v>
      </c>
      <c r="R4727" s="52">
        <v>34783361</v>
      </c>
      <c r="S4727" s="52">
        <v>98885576</v>
      </c>
      <c r="T4727" s="70" t="s">
        <v>10556</v>
      </c>
      <c r="U4727" s="70" t="s">
        <v>10560</v>
      </c>
    </row>
    <row r="4728" spans="1:21" x14ac:dyDescent="0.2">
      <c r="A4728" s="49" t="s">
        <v>2872</v>
      </c>
      <c r="B4728" s="49" t="s">
        <v>1073</v>
      </c>
      <c r="C4728" s="50">
        <v>3817</v>
      </c>
      <c r="D4728" s="49" t="s">
        <v>1074</v>
      </c>
      <c r="E4728" s="49" t="s">
        <v>10063</v>
      </c>
      <c r="F4728" s="49" t="s">
        <v>1074</v>
      </c>
      <c r="G4728" s="49">
        <v>76126</v>
      </c>
      <c r="H4728" s="49" t="s">
        <v>1084</v>
      </c>
      <c r="I4728" s="50">
        <v>5946</v>
      </c>
      <c r="J4728" s="50">
        <v>276126000214</v>
      </c>
      <c r="K4728" s="49" t="s">
        <v>10065</v>
      </c>
      <c r="L4728" s="51">
        <v>162</v>
      </c>
      <c r="M4728" s="52">
        <v>18909219</v>
      </c>
      <c r="N4728" s="52">
        <v>0</v>
      </c>
      <c r="O4728" s="52">
        <v>26085350</v>
      </c>
      <c r="P4728" s="52">
        <v>13320876</v>
      </c>
      <c r="Q4728" s="52">
        <v>18909219</v>
      </c>
      <c r="R4728" s="52">
        <v>39406226</v>
      </c>
      <c r="S4728" s="52">
        <v>58315445</v>
      </c>
      <c r="T4728" s="70" t="s">
        <v>10556</v>
      </c>
      <c r="U4728" s="70" t="s">
        <v>10560</v>
      </c>
    </row>
    <row r="4729" spans="1:21" x14ac:dyDescent="0.2">
      <c r="A4729" s="49" t="s">
        <v>3660</v>
      </c>
      <c r="B4729" s="49" t="s">
        <v>59</v>
      </c>
      <c r="C4729" s="50">
        <v>3767</v>
      </c>
      <c r="D4729" s="49" t="s">
        <v>201</v>
      </c>
      <c r="E4729" s="49" t="s">
        <v>3853</v>
      </c>
      <c r="F4729" s="49" t="s">
        <v>201</v>
      </c>
      <c r="G4729" s="49">
        <v>13657</v>
      </c>
      <c r="H4729" s="49" t="s">
        <v>234</v>
      </c>
      <c r="I4729" s="50">
        <v>24051</v>
      </c>
      <c r="J4729" s="50">
        <v>113657000018</v>
      </c>
      <c r="K4729" s="49" t="s">
        <v>3857</v>
      </c>
      <c r="L4729" s="51">
        <v>2348</v>
      </c>
      <c r="M4729" s="52">
        <v>295706430</v>
      </c>
      <c r="N4729" s="52">
        <v>19292225</v>
      </c>
      <c r="O4729" s="52">
        <v>33705669</v>
      </c>
      <c r="P4729" s="52">
        <v>6660438</v>
      </c>
      <c r="Q4729" s="52">
        <v>314998655</v>
      </c>
      <c r="R4729" s="52">
        <v>40366107</v>
      </c>
      <c r="S4729" s="52">
        <v>355364762</v>
      </c>
      <c r="T4729" s="70" t="s">
        <v>10556</v>
      </c>
      <c r="U4729" s="70" t="s">
        <v>10560</v>
      </c>
    </row>
    <row r="4730" spans="1:21" x14ac:dyDescent="0.2">
      <c r="A4730" s="49" t="s">
        <v>2872</v>
      </c>
      <c r="B4730" s="49" t="s">
        <v>1073</v>
      </c>
      <c r="C4730" s="50">
        <v>3817</v>
      </c>
      <c r="D4730" s="49" t="s">
        <v>1074</v>
      </c>
      <c r="E4730" s="49" t="s">
        <v>10079</v>
      </c>
      <c r="F4730" s="49" t="s">
        <v>1074</v>
      </c>
      <c r="G4730" s="49">
        <v>76318</v>
      </c>
      <c r="H4730" s="49" t="s">
        <v>1094</v>
      </c>
      <c r="I4730" s="50">
        <v>6461</v>
      </c>
      <c r="J4730" s="50">
        <v>176318000264</v>
      </c>
      <c r="K4730" s="49" t="s">
        <v>10081</v>
      </c>
      <c r="L4730" s="51">
        <v>1457</v>
      </c>
      <c r="M4730" s="52">
        <v>137695834</v>
      </c>
      <c r="N4730" s="52">
        <v>0</v>
      </c>
      <c r="O4730" s="52">
        <v>25686236</v>
      </c>
      <c r="P4730" s="52">
        <v>6660438</v>
      </c>
      <c r="Q4730" s="52">
        <v>137695834</v>
      </c>
      <c r="R4730" s="52">
        <v>32346674</v>
      </c>
      <c r="S4730" s="52">
        <v>170042508</v>
      </c>
      <c r="T4730" s="70" t="s">
        <v>10556</v>
      </c>
      <c r="U4730" s="70" t="s">
        <v>10560</v>
      </c>
    </row>
    <row r="4731" spans="1:21" x14ac:dyDescent="0.2">
      <c r="A4731" s="49" t="s">
        <v>5921</v>
      </c>
      <c r="B4731" s="49" t="s">
        <v>211</v>
      </c>
      <c r="C4731" s="50">
        <v>3781</v>
      </c>
      <c r="D4731" s="49" t="s">
        <v>489</v>
      </c>
      <c r="E4731" s="49" t="s">
        <v>6022</v>
      </c>
      <c r="F4731" s="49" t="s">
        <v>489</v>
      </c>
      <c r="G4731" s="49">
        <v>23500</v>
      </c>
      <c r="H4731" s="49" t="s">
        <v>503</v>
      </c>
      <c r="I4731" s="50">
        <v>14626</v>
      </c>
      <c r="J4731" s="50">
        <v>223500000413</v>
      </c>
      <c r="K4731" s="49" t="s">
        <v>6026</v>
      </c>
      <c r="L4731" s="51">
        <v>319</v>
      </c>
      <c r="M4731" s="52">
        <v>59213463</v>
      </c>
      <c r="N4731" s="52">
        <v>11842693</v>
      </c>
      <c r="O4731" s="52">
        <v>41402413</v>
      </c>
      <c r="P4731" s="52">
        <v>6660438</v>
      </c>
      <c r="Q4731" s="52">
        <v>71056156</v>
      </c>
      <c r="R4731" s="52">
        <v>48062851</v>
      </c>
      <c r="S4731" s="52">
        <v>119119007</v>
      </c>
      <c r="T4731" s="70" t="s">
        <v>10556</v>
      </c>
      <c r="U4731" s="70" t="s">
        <v>10560</v>
      </c>
    </row>
    <row r="4732" spans="1:21" x14ac:dyDescent="0.2">
      <c r="A4732" s="49" t="s">
        <v>7676</v>
      </c>
      <c r="B4732" s="49" t="s">
        <v>113</v>
      </c>
      <c r="C4732" s="50">
        <v>3799</v>
      </c>
      <c r="D4732" s="49" t="s">
        <v>789</v>
      </c>
      <c r="E4732" s="49" t="s">
        <v>8532</v>
      </c>
      <c r="F4732" s="49" t="s">
        <v>789</v>
      </c>
      <c r="G4732" s="49">
        <v>52001</v>
      </c>
      <c r="H4732" s="49" t="s">
        <v>790</v>
      </c>
      <c r="I4732" s="50">
        <v>18053</v>
      </c>
      <c r="J4732" s="50">
        <v>452001002528</v>
      </c>
      <c r="K4732" s="49" t="s">
        <v>8547</v>
      </c>
      <c r="L4732" s="51">
        <v>692</v>
      </c>
      <c r="M4732" s="52">
        <v>82321856</v>
      </c>
      <c r="N4732" s="52">
        <v>1213385</v>
      </c>
      <c r="O4732" s="52">
        <v>25959431</v>
      </c>
      <c r="P4732" s="52">
        <v>6660438</v>
      </c>
      <c r="Q4732" s="52">
        <v>83535241</v>
      </c>
      <c r="R4732" s="52">
        <v>32619869</v>
      </c>
      <c r="S4732" s="52">
        <v>116155110</v>
      </c>
      <c r="T4732" s="70" t="s">
        <v>10556</v>
      </c>
      <c r="U4732" s="70" t="s">
        <v>10560</v>
      </c>
    </row>
    <row r="4733" spans="1:21" x14ac:dyDescent="0.2">
      <c r="A4733" s="49" t="s">
        <v>2872</v>
      </c>
      <c r="B4733" s="49" t="s">
        <v>1073</v>
      </c>
      <c r="C4733" s="50">
        <v>3823</v>
      </c>
      <c r="D4733" s="49" t="s">
        <v>1107</v>
      </c>
      <c r="E4733" s="49" t="s">
        <v>9849</v>
      </c>
      <c r="F4733" s="49" t="s">
        <v>1107</v>
      </c>
      <c r="G4733" s="49">
        <v>76834</v>
      </c>
      <c r="H4733" s="49" t="s">
        <v>1108</v>
      </c>
      <c r="I4733" s="50">
        <v>20369</v>
      </c>
      <c r="J4733" s="50">
        <v>276834000917</v>
      </c>
      <c r="K4733" s="49" t="s">
        <v>9862</v>
      </c>
      <c r="L4733" s="51">
        <v>120</v>
      </c>
      <c r="M4733" s="52">
        <v>13487713</v>
      </c>
      <c r="N4733" s="52">
        <v>2697543</v>
      </c>
      <c r="O4733" s="52">
        <v>25266273</v>
      </c>
      <c r="P4733" s="52">
        <v>6660438</v>
      </c>
      <c r="Q4733" s="52">
        <v>16185256</v>
      </c>
      <c r="R4733" s="52">
        <v>31926711</v>
      </c>
      <c r="S4733" s="52">
        <v>48111967</v>
      </c>
      <c r="T4733" s="70" t="s">
        <v>10556</v>
      </c>
      <c r="U4733" s="70" t="s">
        <v>10560</v>
      </c>
    </row>
    <row r="4734" spans="1:21" x14ac:dyDescent="0.2">
      <c r="A4734" s="49" t="s">
        <v>2872</v>
      </c>
      <c r="B4734" s="49" t="s">
        <v>1073</v>
      </c>
      <c r="C4734" s="50">
        <v>3818</v>
      </c>
      <c r="D4734" s="49" t="s">
        <v>1071</v>
      </c>
      <c r="E4734" s="49" t="s">
        <v>4565</v>
      </c>
      <c r="F4734" s="49" t="s">
        <v>1071</v>
      </c>
      <c r="G4734" s="49">
        <v>76001</v>
      </c>
      <c r="H4734" s="49" t="s">
        <v>1072</v>
      </c>
      <c r="I4734" s="50">
        <v>15792</v>
      </c>
      <c r="J4734" s="50">
        <v>176001027001</v>
      </c>
      <c r="K4734" s="49" t="s">
        <v>4615</v>
      </c>
      <c r="L4734" s="51">
        <v>2596</v>
      </c>
      <c r="M4734" s="52">
        <v>247540138</v>
      </c>
      <c r="N4734" s="52">
        <v>15275718</v>
      </c>
      <c r="O4734" s="52">
        <v>20227905</v>
      </c>
      <c r="P4734" s="52">
        <v>6660438</v>
      </c>
      <c r="Q4734" s="52">
        <v>262815856</v>
      </c>
      <c r="R4734" s="52">
        <v>26888343</v>
      </c>
      <c r="S4734" s="52">
        <v>289704199</v>
      </c>
      <c r="T4734" s="70" t="s">
        <v>10556</v>
      </c>
      <c r="U4734" s="70" t="s">
        <v>10560</v>
      </c>
    </row>
    <row r="4735" spans="1:21" x14ac:dyDescent="0.2">
      <c r="A4735" s="49" t="s">
        <v>6181</v>
      </c>
      <c r="B4735" s="49" t="s">
        <v>113</v>
      </c>
      <c r="C4735" s="50">
        <v>3798</v>
      </c>
      <c r="D4735" s="49" t="s">
        <v>791</v>
      </c>
      <c r="E4735" s="49" t="s">
        <v>8056</v>
      </c>
      <c r="F4735" s="49" t="s">
        <v>791</v>
      </c>
      <c r="G4735" s="49">
        <v>52378</v>
      </c>
      <c r="H4735" s="49" t="s">
        <v>817</v>
      </c>
      <c r="I4735" s="50">
        <v>11089</v>
      </c>
      <c r="J4735" s="50">
        <v>252378000083</v>
      </c>
      <c r="K4735" s="49" t="s">
        <v>8057</v>
      </c>
      <c r="L4735" s="51">
        <v>123</v>
      </c>
      <c r="M4735" s="52">
        <v>14678948</v>
      </c>
      <c r="N4735" s="52">
        <v>0</v>
      </c>
      <c r="O4735" s="52">
        <v>26822030</v>
      </c>
      <c r="P4735" s="52">
        <v>6660438</v>
      </c>
      <c r="Q4735" s="52">
        <v>14678948</v>
      </c>
      <c r="R4735" s="52">
        <v>33482468</v>
      </c>
      <c r="S4735" s="52">
        <v>48161416</v>
      </c>
      <c r="T4735" s="70" t="s">
        <v>10556</v>
      </c>
      <c r="U4735" s="70" t="s">
        <v>10560</v>
      </c>
    </row>
    <row r="4736" spans="1:21" ht="14.25" customHeight="1" x14ac:dyDescent="0.2">
      <c r="A4736" s="49" t="s">
        <v>2245</v>
      </c>
      <c r="B4736" s="49" t="s">
        <v>36</v>
      </c>
      <c r="C4736" s="50">
        <v>3761</v>
      </c>
      <c r="D4736" s="49" t="s">
        <v>84</v>
      </c>
      <c r="E4736" s="49" t="s">
        <v>6635</v>
      </c>
      <c r="F4736" s="49" t="s">
        <v>84</v>
      </c>
      <c r="G4736" s="49">
        <v>5266</v>
      </c>
      <c r="H4736" s="49" t="s">
        <v>85</v>
      </c>
      <c r="I4736" s="50">
        <v>14184</v>
      </c>
      <c r="J4736" s="50">
        <v>205001013514</v>
      </c>
      <c r="K4736" s="49" t="s">
        <v>6643</v>
      </c>
      <c r="L4736" s="51">
        <v>507</v>
      </c>
      <c r="M4736" s="52">
        <v>54976830</v>
      </c>
      <c r="N4736" s="52">
        <v>10995366</v>
      </c>
      <c r="O4736" s="52">
        <v>24371964</v>
      </c>
      <c r="P4736" s="52">
        <v>6660438</v>
      </c>
      <c r="Q4736" s="52">
        <v>65972196</v>
      </c>
      <c r="R4736" s="52">
        <v>31032402</v>
      </c>
      <c r="S4736" s="52">
        <v>97004598</v>
      </c>
      <c r="T4736" s="70" t="s">
        <v>10556</v>
      </c>
      <c r="U4736" s="70" t="s">
        <v>10560</v>
      </c>
    </row>
    <row r="4737" spans="1:21" x14ac:dyDescent="0.2">
      <c r="A4737" s="49" t="s">
        <v>2872</v>
      </c>
      <c r="B4737" s="49" t="s">
        <v>1073</v>
      </c>
      <c r="C4737" s="50">
        <v>3817</v>
      </c>
      <c r="D4737" s="49" t="s">
        <v>1074</v>
      </c>
      <c r="E4737" s="49" t="s">
        <v>10040</v>
      </c>
      <c r="F4737" s="49" t="s">
        <v>1074</v>
      </c>
      <c r="G4737" s="49">
        <v>76130</v>
      </c>
      <c r="H4737" s="49" t="s">
        <v>175</v>
      </c>
      <c r="I4737" s="50">
        <v>6087</v>
      </c>
      <c r="J4737" s="50">
        <v>276130000822</v>
      </c>
      <c r="K4737" s="49" t="s">
        <v>10042</v>
      </c>
      <c r="L4737" s="51">
        <v>1047</v>
      </c>
      <c r="M4737" s="52">
        <v>121181976</v>
      </c>
      <c r="N4737" s="52">
        <v>2192894</v>
      </c>
      <c r="O4737" s="52">
        <v>25496261</v>
      </c>
      <c r="P4737" s="52">
        <v>6660438</v>
      </c>
      <c r="Q4737" s="52">
        <v>123374870</v>
      </c>
      <c r="R4737" s="52">
        <v>32156699</v>
      </c>
      <c r="S4737" s="52">
        <v>155531569</v>
      </c>
      <c r="T4737" s="70" t="s">
        <v>10556</v>
      </c>
      <c r="U4737" s="70" t="s">
        <v>10560</v>
      </c>
    </row>
    <row r="4738" spans="1:21" x14ac:dyDescent="0.2">
      <c r="A4738" s="49" t="s">
        <v>2872</v>
      </c>
      <c r="B4738" s="49" t="s">
        <v>1073</v>
      </c>
      <c r="C4738" s="50">
        <v>3817</v>
      </c>
      <c r="D4738" s="49" t="s">
        <v>1074</v>
      </c>
      <c r="E4738" s="49" t="s">
        <v>10075</v>
      </c>
      <c r="F4738" s="49" t="s">
        <v>1074</v>
      </c>
      <c r="G4738" s="49">
        <v>76306</v>
      </c>
      <c r="H4738" s="49" t="s">
        <v>1093</v>
      </c>
      <c r="I4738" s="50">
        <v>6457</v>
      </c>
      <c r="J4738" s="50">
        <v>276306000174</v>
      </c>
      <c r="K4738" s="49" t="s">
        <v>10078</v>
      </c>
      <c r="L4738" s="51">
        <v>629</v>
      </c>
      <c r="M4738" s="52">
        <v>74325267</v>
      </c>
      <c r="N4738" s="52">
        <v>0</v>
      </c>
      <c r="O4738" s="52">
        <v>25378012</v>
      </c>
      <c r="P4738" s="52">
        <v>6660438</v>
      </c>
      <c r="Q4738" s="52">
        <v>74325267</v>
      </c>
      <c r="R4738" s="52">
        <v>32038450</v>
      </c>
      <c r="S4738" s="52">
        <v>106363717</v>
      </c>
      <c r="T4738" s="70" t="s">
        <v>10556</v>
      </c>
      <c r="U4738" s="70" t="s">
        <v>10560</v>
      </c>
    </row>
    <row r="4739" spans="1:21" x14ac:dyDescent="0.2">
      <c r="A4739" s="49" t="s">
        <v>7072</v>
      </c>
      <c r="B4739" s="49" t="s">
        <v>713</v>
      </c>
      <c r="C4739" s="50">
        <v>3792</v>
      </c>
      <c r="D4739" s="49" t="s">
        <v>714</v>
      </c>
      <c r="E4739" s="49" t="s">
        <v>7152</v>
      </c>
      <c r="F4739" s="49" t="s">
        <v>714</v>
      </c>
      <c r="G4739" s="49">
        <v>44650</v>
      </c>
      <c r="H4739" s="49" t="s">
        <v>725</v>
      </c>
      <c r="I4739" s="50">
        <v>15416</v>
      </c>
      <c r="J4739" s="50">
        <v>144650000651</v>
      </c>
      <c r="K4739" s="49" t="s">
        <v>7162</v>
      </c>
      <c r="L4739" s="51">
        <v>794</v>
      </c>
      <c r="M4739" s="52">
        <v>87899156</v>
      </c>
      <c r="N4739" s="52">
        <v>17579831</v>
      </c>
      <c r="O4739" s="52">
        <v>30068907</v>
      </c>
      <c r="P4739" s="52">
        <v>26641753</v>
      </c>
      <c r="Q4739" s="52">
        <v>105478987</v>
      </c>
      <c r="R4739" s="52">
        <v>56710660</v>
      </c>
      <c r="S4739" s="52">
        <v>162189647</v>
      </c>
      <c r="T4739" s="70" t="s">
        <v>10556</v>
      </c>
      <c r="U4739" s="70" t="s">
        <v>10560</v>
      </c>
    </row>
    <row r="4740" spans="1:21" x14ac:dyDescent="0.2">
      <c r="A4740" s="49" t="s">
        <v>3078</v>
      </c>
      <c r="B4740" s="49" t="s">
        <v>919</v>
      </c>
      <c r="C4740" s="50">
        <v>3808</v>
      </c>
      <c r="D4740" s="49" t="s">
        <v>920</v>
      </c>
      <c r="E4740" s="49" t="s">
        <v>9025</v>
      </c>
      <c r="F4740" s="49" t="s">
        <v>920</v>
      </c>
      <c r="G4740" s="49">
        <v>68147</v>
      </c>
      <c r="H4740" s="49" t="s">
        <v>927</v>
      </c>
      <c r="I4740" s="50">
        <v>17103</v>
      </c>
      <c r="J4740" s="50">
        <v>268147000114</v>
      </c>
      <c r="K4740" s="49" t="s">
        <v>9027</v>
      </c>
      <c r="L4740" s="51">
        <v>128</v>
      </c>
      <c r="M4740" s="52">
        <v>14970440</v>
      </c>
      <c r="N4740" s="52">
        <v>0</v>
      </c>
      <c r="O4740" s="52">
        <v>28043900</v>
      </c>
      <c r="P4740" s="52">
        <v>6660438</v>
      </c>
      <c r="Q4740" s="52">
        <v>14970440</v>
      </c>
      <c r="R4740" s="52">
        <v>34704338</v>
      </c>
      <c r="S4740" s="52">
        <v>49674778</v>
      </c>
      <c r="T4740" s="70" t="s">
        <v>10556</v>
      </c>
      <c r="U4740" s="70" t="s">
        <v>10560</v>
      </c>
    </row>
    <row r="4741" spans="1:21" x14ac:dyDescent="0.2">
      <c r="A4741" s="49" t="s">
        <v>2872</v>
      </c>
      <c r="B4741" s="49" t="s">
        <v>1073</v>
      </c>
      <c r="C4741" s="50">
        <v>3818</v>
      </c>
      <c r="D4741" s="49" t="s">
        <v>1071</v>
      </c>
      <c r="E4741" s="49" t="s">
        <v>4565</v>
      </c>
      <c r="F4741" s="49" t="s">
        <v>1071</v>
      </c>
      <c r="G4741" s="49">
        <v>76001</v>
      </c>
      <c r="H4741" s="49" t="s">
        <v>1072</v>
      </c>
      <c r="I4741" s="50">
        <v>15320</v>
      </c>
      <c r="J4741" s="50">
        <v>176001001745</v>
      </c>
      <c r="K4741" s="49" t="s">
        <v>4654</v>
      </c>
      <c r="L4741" s="51">
        <v>2187</v>
      </c>
      <c r="M4741" s="52">
        <v>204427111</v>
      </c>
      <c r="N4741" s="52">
        <v>4524325</v>
      </c>
      <c r="O4741" s="52">
        <v>20227905</v>
      </c>
      <c r="P4741" s="52">
        <v>6660438</v>
      </c>
      <c r="Q4741" s="52">
        <v>208951436</v>
      </c>
      <c r="R4741" s="52">
        <v>26888343</v>
      </c>
      <c r="S4741" s="52">
        <v>235839779</v>
      </c>
      <c r="T4741" s="70" t="s">
        <v>10556</v>
      </c>
      <c r="U4741" s="70" t="s">
        <v>10560</v>
      </c>
    </row>
    <row r="4742" spans="1:21" x14ac:dyDescent="0.2">
      <c r="A4742" s="49" t="s">
        <v>2872</v>
      </c>
      <c r="B4742" s="49" t="s">
        <v>1073</v>
      </c>
      <c r="C4742" s="50">
        <v>3818</v>
      </c>
      <c r="D4742" s="49" t="s">
        <v>1071</v>
      </c>
      <c r="E4742" s="49" t="s">
        <v>4565</v>
      </c>
      <c r="F4742" s="49" t="s">
        <v>1071</v>
      </c>
      <c r="G4742" s="49">
        <v>76001</v>
      </c>
      <c r="H4742" s="49" t="s">
        <v>1072</v>
      </c>
      <c r="I4742" s="50">
        <v>15292</v>
      </c>
      <c r="J4742" s="50">
        <v>176001006356</v>
      </c>
      <c r="K4742" s="49" t="s">
        <v>4637</v>
      </c>
      <c r="L4742" s="51">
        <v>1098</v>
      </c>
      <c r="M4742" s="52">
        <v>101027927</v>
      </c>
      <c r="N4742" s="52">
        <v>0</v>
      </c>
      <c r="O4742" s="52">
        <v>20227905</v>
      </c>
      <c r="P4742" s="52">
        <v>13320876</v>
      </c>
      <c r="Q4742" s="52">
        <v>101027927</v>
      </c>
      <c r="R4742" s="52">
        <v>33548781</v>
      </c>
      <c r="S4742" s="52">
        <v>134576708</v>
      </c>
      <c r="T4742" s="70" t="s">
        <v>10556</v>
      </c>
      <c r="U4742" s="70" t="s">
        <v>10560</v>
      </c>
    </row>
    <row r="4743" spans="1:21" x14ac:dyDescent="0.2">
      <c r="A4743" s="49" t="s">
        <v>3078</v>
      </c>
      <c r="B4743" s="49" t="s">
        <v>919</v>
      </c>
      <c r="C4743" s="50">
        <v>3808</v>
      </c>
      <c r="D4743" s="49" t="s">
        <v>920</v>
      </c>
      <c r="E4743" s="49" t="s">
        <v>9051</v>
      </c>
      <c r="F4743" s="49" t="s">
        <v>920</v>
      </c>
      <c r="G4743" s="49">
        <v>68190</v>
      </c>
      <c r="H4743" s="49" t="s">
        <v>935</v>
      </c>
      <c r="I4743" s="50">
        <v>17190</v>
      </c>
      <c r="J4743" s="50">
        <v>268190000381</v>
      </c>
      <c r="K4743" s="49" t="s">
        <v>9057</v>
      </c>
      <c r="L4743" s="51">
        <v>174</v>
      </c>
      <c r="M4743" s="52">
        <v>21885213</v>
      </c>
      <c r="N4743" s="52">
        <v>0</v>
      </c>
      <c r="O4743" s="52">
        <v>28438401</v>
      </c>
      <c r="P4743" s="52">
        <v>6660438</v>
      </c>
      <c r="Q4743" s="52">
        <v>21885213</v>
      </c>
      <c r="R4743" s="52">
        <v>35098839</v>
      </c>
      <c r="S4743" s="52">
        <v>56984052</v>
      </c>
      <c r="T4743" s="70" t="s">
        <v>10556</v>
      </c>
      <c r="U4743" s="70" t="s">
        <v>10560</v>
      </c>
    </row>
    <row r="4744" spans="1:21" x14ac:dyDescent="0.2">
      <c r="A4744" s="49" t="s">
        <v>6798</v>
      </c>
      <c r="B4744" s="49" t="s">
        <v>674</v>
      </c>
      <c r="C4744" s="50">
        <v>3790</v>
      </c>
      <c r="D4744" s="49" t="s">
        <v>675</v>
      </c>
      <c r="E4744" s="49" t="s">
        <v>6825</v>
      </c>
      <c r="F4744" s="49" t="s">
        <v>675</v>
      </c>
      <c r="G4744" s="49">
        <v>41132</v>
      </c>
      <c r="H4744" s="49" t="s">
        <v>682</v>
      </c>
      <c r="I4744" s="50">
        <v>10538</v>
      </c>
      <c r="J4744" s="50">
        <v>241132000937</v>
      </c>
      <c r="K4744" s="49" t="s">
        <v>6827</v>
      </c>
      <c r="L4744" s="51">
        <v>428</v>
      </c>
      <c r="M4744" s="52">
        <v>52122295</v>
      </c>
      <c r="N4744" s="52">
        <v>4808319</v>
      </c>
      <c r="O4744" s="52">
        <v>27420735</v>
      </c>
      <c r="P4744" s="52">
        <v>6660438</v>
      </c>
      <c r="Q4744" s="52">
        <v>56930614</v>
      </c>
      <c r="R4744" s="52">
        <v>34081173</v>
      </c>
      <c r="S4744" s="52">
        <v>91011787</v>
      </c>
      <c r="T4744" s="70" t="s">
        <v>10556</v>
      </c>
      <c r="U4744" s="70" t="s">
        <v>10560</v>
      </c>
    </row>
    <row r="4745" spans="1:21" x14ac:dyDescent="0.2">
      <c r="A4745" s="49" t="s">
        <v>2872</v>
      </c>
      <c r="B4745" s="49" t="s">
        <v>1073</v>
      </c>
      <c r="C4745" s="50">
        <v>3817</v>
      </c>
      <c r="D4745" s="49" t="s">
        <v>1074</v>
      </c>
      <c r="E4745" s="49" t="s">
        <v>10028</v>
      </c>
      <c r="F4745" s="49" t="s">
        <v>1074</v>
      </c>
      <c r="G4745" s="49">
        <v>76100</v>
      </c>
      <c r="H4745" s="49" t="s">
        <v>59</v>
      </c>
      <c r="I4745" s="50">
        <v>5918</v>
      </c>
      <c r="J4745" s="50">
        <v>276100000518</v>
      </c>
      <c r="K4745" s="49" t="s">
        <v>10029</v>
      </c>
      <c r="L4745" s="51">
        <v>435</v>
      </c>
      <c r="M4745" s="52">
        <v>53145271</v>
      </c>
      <c r="N4745" s="52">
        <v>0</v>
      </c>
      <c r="O4745" s="52">
        <v>27876641</v>
      </c>
      <c r="P4745" s="52">
        <v>19981315</v>
      </c>
      <c r="Q4745" s="52">
        <v>53145271</v>
      </c>
      <c r="R4745" s="52">
        <v>47857956</v>
      </c>
      <c r="S4745" s="52">
        <v>101003227</v>
      </c>
      <c r="T4745" s="70" t="s">
        <v>10556</v>
      </c>
      <c r="U4745" s="70" t="s">
        <v>10560</v>
      </c>
    </row>
    <row r="4746" spans="1:21" x14ac:dyDescent="0.2">
      <c r="A4746" s="49" t="s">
        <v>3078</v>
      </c>
      <c r="B4746" s="49" t="s">
        <v>919</v>
      </c>
      <c r="C4746" s="50">
        <v>3808</v>
      </c>
      <c r="D4746" s="49" t="s">
        <v>920</v>
      </c>
      <c r="E4746" s="49" t="s">
        <v>9248</v>
      </c>
      <c r="F4746" s="49" t="s">
        <v>920</v>
      </c>
      <c r="G4746" s="49">
        <v>68689</v>
      </c>
      <c r="H4746" s="49" t="s">
        <v>987</v>
      </c>
      <c r="I4746" s="50">
        <v>11600</v>
      </c>
      <c r="J4746" s="50">
        <v>268689001150</v>
      </c>
      <c r="K4746" s="49" t="s">
        <v>9257</v>
      </c>
      <c r="L4746" s="51">
        <v>151</v>
      </c>
      <c r="M4746" s="52">
        <v>19693302</v>
      </c>
      <c r="N4746" s="52">
        <v>0</v>
      </c>
      <c r="O4746" s="52">
        <v>29539278</v>
      </c>
      <c r="P4746" s="52">
        <v>6660438</v>
      </c>
      <c r="Q4746" s="52">
        <v>19693302</v>
      </c>
      <c r="R4746" s="52">
        <v>36199716</v>
      </c>
      <c r="S4746" s="52">
        <v>55893018</v>
      </c>
      <c r="T4746" s="70" t="s">
        <v>10556</v>
      </c>
      <c r="U4746" s="70" t="s">
        <v>10560</v>
      </c>
    </row>
    <row r="4747" spans="1:21" x14ac:dyDescent="0.2">
      <c r="A4747" s="49" t="s">
        <v>3078</v>
      </c>
      <c r="B4747" s="49" t="s">
        <v>919</v>
      </c>
      <c r="C4747" s="50">
        <v>3808</v>
      </c>
      <c r="D4747" s="49" t="s">
        <v>920</v>
      </c>
      <c r="E4747" s="49" t="s">
        <v>9228</v>
      </c>
      <c r="F4747" s="49" t="s">
        <v>920</v>
      </c>
      <c r="G4747" s="49">
        <v>68673</v>
      </c>
      <c r="H4747" s="49" t="s">
        <v>982</v>
      </c>
      <c r="I4747" s="50">
        <v>17039</v>
      </c>
      <c r="J4747" s="50">
        <v>268673000056</v>
      </c>
      <c r="K4747" s="49" t="s">
        <v>9229</v>
      </c>
      <c r="L4747" s="51">
        <v>113</v>
      </c>
      <c r="M4747" s="52">
        <v>12658357</v>
      </c>
      <c r="N4747" s="52">
        <v>0</v>
      </c>
      <c r="O4747" s="52">
        <v>26918613</v>
      </c>
      <c r="P4747" s="52">
        <v>6660438</v>
      </c>
      <c r="Q4747" s="52">
        <v>12658357</v>
      </c>
      <c r="R4747" s="52">
        <v>33579051</v>
      </c>
      <c r="S4747" s="52">
        <v>46237408</v>
      </c>
      <c r="T4747" s="70" t="s">
        <v>10556</v>
      </c>
      <c r="U4747" s="70" t="s">
        <v>10560</v>
      </c>
    </row>
    <row r="4748" spans="1:21" x14ac:dyDescent="0.2">
      <c r="A4748" s="49" t="s">
        <v>2872</v>
      </c>
      <c r="B4748" s="49" t="s">
        <v>1073</v>
      </c>
      <c r="C4748" s="50">
        <v>3817</v>
      </c>
      <c r="D4748" s="49" t="s">
        <v>1074</v>
      </c>
      <c r="E4748" s="49" t="s">
        <v>10070</v>
      </c>
      <c r="F4748" s="49" t="s">
        <v>1074</v>
      </c>
      <c r="G4748" s="49">
        <v>76275</v>
      </c>
      <c r="H4748" s="49" t="s">
        <v>1092</v>
      </c>
      <c r="I4748" s="50">
        <v>6329</v>
      </c>
      <c r="J4748" s="50">
        <v>276275001461</v>
      </c>
      <c r="K4748" s="49" t="s">
        <v>7062</v>
      </c>
      <c r="L4748" s="51">
        <v>460</v>
      </c>
      <c r="M4748" s="52">
        <v>55750442</v>
      </c>
      <c r="N4748" s="52">
        <v>0</v>
      </c>
      <c r="O4748" s="52">
        <v>6513043</v>
      </c>
      <c r="P4748" s="52">
        <v>1665110</v>
      </c>
      <c r="Q4748" s="52">
        <v>55750442</v>
      </c>
      <c r="R4748" s="52">
        <v>8178153</v>
      </c>
      <c r="S4748" s="52">
        <v>63928595</v>
      </c>
      <c r="T4748" s="70" t="s">
        <v>10556</v>
      </c>
      <c r="U4748" s="70" t="s">
        <v>10560</v>
      </c>
    </row>
    <row r="4749" spans="1:21" x14ac:dyDescent="0.2">
      <c r="A4749" s="49" t="s">
        <v>2872</v>
      </c>
      <c r="B4749" s="49" t="s">
        <v>1073</v>
      </c>
      <c r="C4749" s="50">
        <v>3817</v>
      </c>
      <c r="D4749" s="49" t="s">
        <v>1074</v>
      </c>
      <c r="E4749" s="49" t="s">
        <v>10046</v>
      </c>
      <c r="F4749" s="49" t="s">
        <v>1074</v>
      </c>
      <c r="G4749" s="49">
        <v>76233</v>
      </c>
      <c r="H4749" s="49" t="s">
        <v>1087</v>
      </c>
      <c r="I4749" s="50">
        <v>6329</v>
      </c>
      <c r="J4749" s="50">
        <v>276275001461</v>
      </c>
      <c r="K4749" s="49" t="s">
        <v>7062</v>
      </c>
      <c r="L4749" s="51">
        <v>38</v>
      </c>
      <c r="M4749" s="52">
        <v>4268841</v>
      </c>
      <c r="N4749" s="52">
        <v>0</v>
      </c>
      <c r="O4749" s="52">
        <v>6665621</v>
      </c>
      <c r="P4749" s="52">
        <v>1665110</v>
      </c>
      <c r="Q4749" s="52">
        <v>4268841</v>
      </c>
      <c r="R4749" s="52">
        <v>8330731</v>
      </c>
      <c r="S4749" s="52">
        <v>12599572</v>
      </c>
      <c r="T4749" s="70" t="s">
        <v>10556</v>
      </c>
      <c r="U4749" s="70" t="s">
        <v>10560</v>
      </c>
    </row>
    <row r="4750" spans="1:21" x14ac:dyDescent="0.2">
      <c r="A4750" s="49" t="s">
        <v>2872</v>
      </c>
      <c r="B4750" s="49" t="s">
        <v>1073</v>
      </c>
      <c r="C4750" s="50">
        <v>3817</v>
      </c>
      <c r="D4750" s="49" t="s">
        <v>1074</v>
      </c>
      <c r="E4750" s="49" t="s">
        <v>10075</v>
      </c>
      <c r="F4750" s="49" t="s">
        <v>1074</v>
      </c>
      <c r="G4750" s="49">
        <v>76306</v>
      </c>
      <c r="H4750" s="49" t="s">
        <v>1093</v>
      </c>
      <c r="I4750" s="50">
        <v>6329</v>
      </c>
      <c r="J4750" s="50">
        <v>276275001461</v>
      </c>
      <c r="K4750" s="49" t="s">
        <v>7062</v>
      </c>
      <c r="L4750" s="51">
        <v>16</v>
      </c>
      <c r="M4750" s="52">
        <v>1717975</v>
      </c>
      <c r="N4750" s="52">
        <v>0</v>
      </c>
      <c r="O4750" s="52">
        <v>6344503</v>
      </c>
      <c r="P4750" s="52">
        <v>1665110</v>
      </c>
      <c r="Q4750" s="52">
        <v>1717975</v>
      </c>
      <c r="R4750" s="52">
        <v>8009613</v>
      </c>
      <c r="S4750" s="52">
        <v>9727588</v>
      </c>
      <c r="T4750" s="70" t="s">
        <v>10556</v>
      </c>
      <c r="U4750" s="70" t="s">
        <v>10560</v>
      </c>
    </row>
    <row r="4751" spans="1:21" x14ac:dyDescent="0.2">
      <c r="A4751" s="49" t="s">
        <v>2872</v>
      </c>
      <c r="B4751" s="49" t="s">
        <v>1073</v>
      </c>
      <c r="C4751" s="50">
        <v>4815</v>
      </c>
      <c r="D4751" s="49" t="s">
        <v>1095</v>
      </c>
      <c r="E4751" s="49" t="s">
        <v>7054</v>
      </c>
      <c r="F4751" s="49" t="s">
        <v>7055</v>
      </c>
      <c r="G4751" s="49">
        <v>76364</v>
      </c>
      <c r="H4751" s="49" t="s">
        <v>1096</v>
      </c>
      <c r="I4751" s="50">
        <v>6329</v>
      </c>
      <c r="J4751" s="50">
        <v>276275001461</v>
      </c>
      <c r="K4751" s="49" t="s">
        <v>7062</v>
      </c>
      <c r="L4751" s="51">
        <v>138</v>
      </c>
      <c r="M4751" s="52">
        <v>15757558</v>
      </c>
      <c r="N4751" s="52">
        <v>0</v>
      </c>
      <c r="O4751" s="52">
        <v>6381646</v>
      </c>
      <c r="P4751" s="52">
        <v>1665110</v>
      </c>
      <c r="Q4751" s="52">
        <v>15757558</v>
      </c>
      <c r="R4751" s="52">
        <v>8046756</v>
      </c>
      <c r="S4751" s="52">
        <v>23804314</v>
      </c>
      <c r="T4751" s="70" t="s">
        <v>10556</v>
      </c>
      <c r="U4751" s="70" t="s">
        <v>10560</v>
      </c>
    </row>
    <row r="4752" spans="1:21" x14ac:dyDescent="0.2">
      <c r="A4752" s="49" t="s">
        <v>7676</v>
      </c>
      <c r="B4752" s="49" t="s">
        <v>763</v>
      </c>
      <c r="C4752" s="50">
        <v>3796</v>
      </c>
      <c r="D4752" s="49" t="s">
        <v>764</v>
      </c>
      <c r="E4752" s="49" t="s">
        <v>7739</v>
      </c>
      <c r="F4752" s="49" t="s">
        <v>764</v>
      </c>
      <c r="G4752" s="49">
        <v>50568</v>
      </c>
      <c r="H4752" s="49" t="s">
        <v>781</v>
      </c>
      <c r="I4752" s="50">
        <v>141335</v>
      </c>
      <c r="J4752" s="50">
        <v>450568000671</v>
      </c>
      <c r="K4752" s="49" t="s">
        <v>7743</v>
      </c>
      <c r="L4752" s="51">
        <v>684</v>
      </c>
      <c r="M4752" s="52">
        <v>103564125</v>
      </c>
      <c r="N4752" s="52">
        <v>0</v>
      </c>
      <c r="O4752" s="52">
        <v>35363301</v>
      </c>
      <c r="P4752" s="52">
        <v>6660438</v>
      </c>
      <c r="Q4752" s="52">
        <v>103564125</v>
      </c>
      <c r="R4752" s="52">
        <v>42023739</v>
      </c>
      <c r="S4752" s="52">
        <v>145587864</v>
      </c>
      <c r="T4752" s="70" t="s">
        <v>10556</v>
      </c>
      <c r="U4752" s="70" t="s">
        <v>10560</v>
      </c>
    </row>
    <row r="4753" spans="1:21" x14ac:dyDescent="0.2">
      <c r="A4753" s="49" t="s">
        <v>5650</v>
      </c>
      <c r="B4753" s="49" t="s">
        <v>521</v>
      </c>
      <c r="C4753" s="50">
        <v>10857</v>
      </c>
      <c r="D4753" s="49" t="s">
        <v>579</v>
      </c>
      <c r="E4753" s="49" t="s">
        <v>7849</v>
      </c>
      <c r="F4753" s="49" t="s">
        <v>579</v>
      </c>
      <c r="G4753" s="49">
        <v>25473</v>
      </c>
      <c r="H4753" s="49" t="s">
        <v>580</v>
      </c>
      <c r="I4753" s="50">
        <v>105029</v>
      </c>
      <c r="J4753" s="50">
        <v>125473000781</v>
      </c>
      <c r="K4753" s="49" t="s">
        <v>7851</v>
      </c>
      <c r="L4753" s="51">
        <v>1731</v>
      </c>
      <c r="M4753" s="52">
        <v>164167653</v>
      </c>
      <c r="N4753" s="52">
        <v>24170801</v>
      </c>
      <c r="O4753" s="52">
        <v>20090609</v>
      </c>
      <c r="P4753" s="52">
        <v>6660438</v>
      </c>
      <c r="Q4753" s="52">
        <v>188338454</v>
      </c>
      <c r="R4753" s="52">
        <v>26751047</v>
      </c>
      <c r="S4753" s="52">
        <v>215089501</v>
      </c>
      <c r="T4753" s="70" t="s">
        <v>10556</v>
      </c>
      <c r="U4753" s="70" t="s">
        <v>10560</v>
      </c>
    </row>
    <row r="4754" spans="1:21" x14ac:dyDescent="0.2">
      <c r="A4754" s="49" t="s">
        <v>6798</v>
      </c>
      <c r="B4754" s="49" t="s">
        <v>674</v>
      </c>
      <c r="C4754" s="50">
        <v>3790</v>
      </c>
      <c r="D4754" s="49" t="s">
        <v>675</v>
      </c>
      <c r="E4754" s="49" t="s">
        <v>6848</v>
      </c>
      <c r="F4754" s="49" t="s">
        <v>675</v>
      </c>
      <c r="G4754" s="49">
        <v>41306</v>
      </c>
      <c r="H4754" s="49" t="s">
        <v>686</v>
      </c>
      <c r="I4754" s="50">
        <v>10582</v>
      </c>
      <c r="J4754" s="50">
        <v>141306000490</v>
      </c>
      <c r="K4754" s="49" t="s">
        <v>6854</v>
      </c>
      <c r="L4754" s="51">
        <v>594</v>
      </c>
      <c r="M4754" s="52">
        <v>59115335</v>
      </c>
      <c r="N4754" s="52">
        <v>11823067</v>
      </c>
      <c r="O4754" s="52">
        <v>22151465</v>
      </c>
      <c r="P4754" s="52">
        <v>19981315</v>
      </c>
      <c r="Q4754" s="52">
        <v>70938402</v>
      </c>
      <c r="R4754" s="52">
        <v>42132780</v>
      </c>
      <c r="S4754" s="52">
        <v>113071182</v>
      </c>
      <c r="T4754" s="70" t="s">
        <v>10556</v>
      </c>
      <c r="U4754" s="70" t="s">
        <v>10560</v>
      </c>
    </row>
    <row r="4755" spans="1:21" x14ac:dyDescent="0.2">
      <c r="A4755" s="49" t="s">
        <v>6798</v>
      </c>
      <c r="B4755" s="49" t="s">
        <v>674</v>
      </c>
      <c r="C4755" s="50">
        <v>3790</v>
      </c>
      <c r="D4755" s="49" t="s">
        <v>675</v>
      </c>
      <c r="E4755" s="49" t="s">
        <v>6825</v>
      </c>
      <c r="F4755" s="49" t="s">
        <v>675</v>
      </c>
      <c r="G4755" s="49">
        <v>41132</v>
      </c>
      <c r="H4755" s="49" t="s">
        <v>682</v>
      </c>
      <c r="I4755" s="50">
        <v>10533</v>
      </c>
      <c r="J4755" s="50">
        <v>141132000045</v>
      </c>
      <c r="K4755" s="49" t="s">
        <v>6826</v>
      </c>
      <c r="L4755" s="51">
        <v>1204</v>
      </c>
      <c r="M4755" s="52">
        <v>123435555</v>
      </c>
      <c r="N4755" s="52">
        <v>2001051</v>
      </c>
      <c r="O4755" s="52">
        <v>27420735</v>
      </c>
      <c r="P4755" s="52">
        <v>6660438</v>
      </c>
      <c r="Q4755" s="52">
        <v>125436606</v>
      </c>
      <c r="R4755" s="52">
        <v>34081173</v>
      </c>
      <c r="S4755" s="52">
        <v>159517779</v>
      </c>
      <c r="T4755" s="70" t="s">
        <v>10556</v>
      </c>
      <c r="U4755" s="70" t="s">
        <v>10560</v>
      </c>
    </row>
    <row r="4756" spans="1:21" x14ac:dyDescent="0.2">
      <c r="A4756" s="49" t="s">
        <v>5921</v>
      </c>
      <c r="B4756" s="49" t="s">
        <v>211</v>
      </c>
      <c r="C4756" s="50">
        <v>3781</v>
      </c>
      <c r="D4756" s="49" t="s">
        <v>489</v>
      </c>
      <c r="E4756" s="49" t="s">
        <v>6094</v>
      </c>
      <c r="F4756" s="49" t="s">
        <v>489</v>
      </c>
      <c r="G4756" s="49">
        <v>23672</v>
      </c>
      <c r="H4756" s="49" t="s">
        <v>512</v>
      </c>
      <c r="I4756" s="50">
        <v>13915</v>
      </c>
      <c r="J4756" s="50">
        <v>123672000054</v>
      </c>
      <c r="K4756" s="49" t="s">
        <v>6099</v>
      </c>
      <c r="L4756" s="51">
        <v>2402</v>
      </c>
      <c r="M4756" s="52">
        <v>334313010</v>
      </c>
      <c r="N4756" s="52">
        <v>0</v>
      </c>
      <c r="O4756" s="52">
        <v>31440317</v>
      </c>
      <c r="P4756" s="52">
        <v>6660438</v>
      </c>
      <c r="Q4756" s="52">
        <v>334313010</v>
      </c>
      <c r="R4756" s="52">
        <v>38100755</v>
      </c>
      <c r="S4756" s="52">
        <v>372413765</v>
      </c>
      <c r="T4756" s="70" t="s">
        <v>10556</v>
      </c>
      <c r="U4756" s="70" t="s">
        <v>10560</v>
      </c>
    </row>
    <row r="4757" spans="1:21" x14ac:dyDescent="0.2">
      <c r="A4757" s="49" t="s">
        <v>2872</v>
      </c>
      <c r="B4757" s="49" t="s">
        <v>1073</v>
      </c>
      <c r="C4757" s="50">
        <v>3817</v>
      </c>
      <c r="D4757" s="49" t="s">
        <v>1074</v>
      </c>
      <c r="E4757" s="49" t="s">
        <v>10098</v>
      </c>
      <c r="F4757" s="49" t="s">
        <v>1074</v>
      </c>
      <c r="G4757" s="49">
        <v>76606</v>
      </c>
      <c r="H4757" s="49" t="s">
        <v>784</v>
      </c>
      <c r="I4757" s="50">
        <v>5535</v>
      </c>
      <c r="J4757" s="50">
        <v>176606000422</v>
      </c>
      <c r="K4757" s="49" t="s">
        <v>10099</v>
      </c>
      <c r="L4757" s="51">
        <v>1096</v>
      </c>
      <c r="M4757" s="52">
        <v>107456745</v>
      </c>
      <c r="N4757" s="52">
        <v>0</v>
      </c>
      <c r="O4757" s="52">
        <v>21298860</v>
      </c>
      <c r="P4757" s="52">
        <v>6660438</v>
      </c>
      <c r="Q4757" s="52">
        <v>107456745</v>
      </c>
      <c r="R4757" s="52">
        <v>27959298</v>
      </c>
      <c r="S4757" s="52">
        <v>135416043</v>
      </c>
      <c r="T4757" s="70" t="s">
        <v>10556</v>
      </c>
      <c r="U4757" s="70" t="s">
        <v>10560</v>
      </c>
    </row>
    <row r="4758" spans="1:21" x14ac:dyDescent="0.2">
      <c r="A4758" s="49" t="s">
        <v>2872</v>
      </c>
      <c r="B4758" s="49" t="s">
        <v>1073</v>
      </c>
      <c r="C4758" s="50">
        <v>3818</v>
      </c>
      <c r="D4758" s="49" t="s">
        <v>1071</v>
      </c>
      <c r="E4758" s="49" t="s">
        <v>4565</v>
      </c>
      <c r="F4758" s="49" t="s">
        <v>1071</v>
      </c>
      <c r="G4758" s="49">
        <v>76001</v>
      </c>
      <c r="H4758" s="49" t="s">
        <v>1072</v>
      </c>
      <c r="I4758" s="50">
        <v>15794</v>
      </c>
      <c r="J4758" s="50">
        <v>176001024273</v>
      </c>
      <c r="K4758" s="49" t="s">
        <v>4604</v>
      </c>
      <c r="L4758" s="51">
        <v>1246</v>
      </c>
      <c r="M4758" s="52">
        <v>116150251</v>
      </c>
      <c r="N4758" s="52">
        <v>5971051</v>
      </c>
      <c r="O4758" s="52">
        <v>20227905</v>
      </c>
      <c r="P4758" s="52">
        <v>6660438</v>
      </c>
      <c r="Q4758" s="52">
        <v>122121302</v>
      </c>
      <c r="R4758" s="52">
        <v>26888343</v>
      </c>
      <c r="S4758" s="52">
        <v>149009645</v>
      </c>
      <c r="T4758" s="70" t="s">
        <v>10556</v>
      </c>
      <c r="U4758" s="70" t="s">
        <v>10560</v>
      </c>
    </row>
    <row r="4759" spans="1:21" x14ac:dyDescent="0.2">
      <c r="A4759" s="49" t="s">
        <v>6181</v>
      </c>
      <c r="B4759" s="49" t="s">
        <v>113</v>
      </c>
      <c r="C4759" s="50">
        <v>3798</v>
      </c>
      <c r="D4759" s="49" t="s">
        <v>791</v>
      </c>
      <c r="E4759" s="49" t="s">
        <v>8174</v>
      </c>
      <c r="F4759" s="49" t="s">
        <v>791</v>
      </c>
      <c r="G4759" s="49">
        <v>52683</v>
      </c>
      <c r="H4759" s="49" t="s">
        <v>837</v>
      </c>
      <c r="I4759" s="50">
        <v>12634</v>
      </c>
      <c r="J4759" s="50">
        <v>252683000085</v>
      </c>
      <c r="K4759" s="49" t="s">
        <v>8175</v>
      </c>
      <c r="L4759" s="51">
        <v>146</v>
      </c>
      <c r="M4759" s="52">
        <v>17924279</v>
      </c>
      <c r="N4759" s="52">
        <v>0</v>
      </c>
      <c r="O4759" s="52">
        <v>27607133</v>
      </c>
      <c r="P4759" s="52">
        <v>6660438</v>
      </c>
      <c r="Q4759" s="52">
        <v>17924279</v>
      </c>
      <c r="R4759" s="52">
        <v>34267571</v>
      </c>
      <c r="S4759" s="52">
        <v>52191850</v>
      </c>
      <c r="T4759" s="70" t="s">
        <v>10556</v>
      </c>
      <c r="U4759" s="70" t="s">
        <v>10560</v>
      </c>
    </row>
    <row r="4760" spans="1:21" x14ac:dyDescent="0.2">
      <c r="A4760" s="49" t="s">
        <v>2872</v>
      </c>
      <c r="B4760" s="49" t="s">
        <v>1073</v>
      </c>
      <c r="C4760" s="50">
        <v>3823</v>
      </c>
      <c r="D4760" s="49" t="s">
        <v>1107</v>
      </c>
      <c r="E4760" s="49" t="s">
        <v>9849</v>
      </c>
      <c r="F4760" s="49" t="s">
        <v>1107</v>
      </c>
      <c r="G4760" s="49">
        <v>76834</v>
      </c>
      <c r="H4760" s="49" t="s">
        <v>1108</v>
      </c>
      <c r="I4760" s="50">
        <v>20357</v>
      </c>
      <c r="J4760" s="50">
        <v>176834000084</v>
      </c>
      <c r="K4760" s="49" t="s">
        <v>9855</v>
      </c>
      <c r="L4760" s="51">
        <v>1167</v>
      </c>
      <c r="M4760" s="52">
        <v>111959005</v>
      </c>
      <c r="N4760" s="52">
        <v>17993388</v>
      </c>
      <c r="O4760" s="52">
        <v>25266273</v>
      </c>
      <c r="P4760" s="52">
        <v>6660438</v>
      </c>
      <c r="Q4760" s="52">
        <v>129952393</v>
      </c>
      <c r="R4760" s="52">
        <v>31926711</v>
      </c>
      <c r="S4760" s="52">
        <v>161879104</v>
      </c>
      <c r="T4760" s="70" t="s">
        <v>10556</v>
      </c>
      <c r="U4760" s="70" t="s">
        <v>10560</v>
      </c>
    </row>
    <row r="4761" spans="1:21" x14ac:dyDescent="0.2">
      <c r="A4761" s="49" t="s">
        <v>2872</v>
      </c>
      <c r="B4761" s="49" t="s">
        <v>1073</v>
      </c>
      <c r="C4761" s="50">
        <v>3817</v>
      </c>
      <c r="D4761" s="49" t="s">
        <v>1074</v>
      </c>
      <c r="E4761" s="49" t="s">
        <v>10056</v>
      </c>
      <c r="F4761" s="49" t="s">
        <v>1074</v>
      </c>
      <c r="G4761" s="49">
        <v>76246</v>
      </c>
      <c r="H4761" s="49" t="s">
        <v>1089</v>
      </c>
      <c r="I4761" s="50">
        <v>6197</v>
      </c>
      <c r="J4761" s="50">
        <v>176246000663</v>
      </c>
      <c r="K4761" s="49" t="s">
        <v>10057</v>
      </c>
      <c r="L4761" s="51">
        <v>411</v>
      </c>
      <c r="M4761" s="52">
        <v>46376110</v>
      </c>
      <c r="N4761" s="52">
        <v>0</v>
      </c>
      <c r="O4761" s="52">
        <v>27001330</v>
      </c>
      <c r="P4761" s="52">
        <v>6660438</v>
      </c>
      <c r="Q4761" s="52">
        <v>46376110</v>
      </c>
      <c r="R4761" s="52">
        <v>33661768</v>
      </c>
      <c r="S4761" s="52">
        <v>80037878</v>
      </c>
      <c r="T4761" s="70" t="s">
        <v>10556</v>
      </c>
      <c r="U4761" s="70" t="s">
        <v>10560</v>
      </c>
    </row>
    <row r="4762" spans="1:21" x14ac:dyDescent="0.2">
      <c r="A4762" s="49" t="s">
        <v>2872</v>
      </c>
      <c r="B4762" s="49" t="s">
        <v>1073</v>
      </c>
      <c r="C4762" s="50">
        <v>3817</v>
      </c>
      <c r="D4762" s="49" t="s">
        <v>1074</v>
      </c>
      <c r="E4762" s="49" t="s">
        <v>10116</v>
      </c>
      <c r="F4762" s="49" t="s">
        <v>1074</v>
      </c>
      <c r="G4762" s="49">
        <v>76736</v>
      </c>
      <c r="H4762" s="49" t="s">
        <v>1104</v>
      </c>
      <c r="I4762" s="50">
        <v>5632</v>
      </c>
      <c r="J4762" s="50">
        <v>176736000033</v>
      </c>
      <c r="K4762" s="49" t="s">
        <v>10117</v>
      </c>
      <c r="L4762" s="51">
        <v>1114</v>
      </c>
      <c r="M4762" s="52">
        <v>107213334</v>
      </c>
      <c r="N4762" s="52">
        <v>0</v>
      </c>
      <c r="O4762" s="52">
        <v>21496055</v>
      </c>
      <c r="P4762" s="52">
        <v>6660438</v>
      </c>
      <c r="Q4762" s="52">
        <v>107213334</v>
      </c>
      <c r="R4762" s="52">
        <v>28156493</v>
      </c>
      <c r="S4762" s="52">
        <v>135369827</v>
      </c>
      <c r="T4762" s="70" t="s">
        <v>10556</v>
      </c>
      <c r="U4762" s="70" t="s">
        <v>10560</v>
      </c>
    </row>
    <row r="4763" spans="1:21" x14ac:dyDescent="0.2">
      <c r="A4763" s="49" t="s">
        <v>5921</v>
      </c>
      <c r="B4763" s="49" t="s">
        <v>211</v>
      </c>
      <c r="C4763" s="50">
        <v>3781</v>
      </c>
      <c r="D4763" s="49" t="s">
        <v>489</v>
      </c>
      <c r="E4763" s="49" t="s">
        <v>6132</v>
      </c>
      <c r="F4763" s="49" t="s">
        <v>489</v>
      </c>
      <c r="G4763" s="49">
        <v>23807</v>
      </c>
      <c r="H4763" s="49" t="s">
        <v>516</v>
      </c>
      <c r="I4763" s="50">
        <v>20889</v>
      </c>
      <c r="J4763" s="50">
        <v>323807001802</v>
      </c>
      <c r="K4763" s="49" t="s">
        <v>6149</v>
      </c>
      <c r="L4763" s="51">
        <v>897</v>
      </c>
      <c r="M4763" s="52">
        <v>126434756</v>
      </c>
      <c r="N4763" s="52">
        <v>25286951</v>
      </c>
      <c r="O4763" s="52">
        <v>38233662</v>
      </c>
      <c r="P4763" s="52">
        <v>6660438</v>
      </c>
      <c r="Q4763" s="52">
        <v>151721707</v>
      </c>
      <c r="R4763" s="52">
        <v>44894100</v>
      </c>
      <c r="S4763" s="52">
        <v>196615807</v>
      </c>
      <c r="T4763" s="70" t="s">
        <v>10556</v>
      </c>
      <c r="U4763" s="70" t="s">
        <v>10560</v>
      </c>
    </row>
    <row r="4764" spans="1:21" x14ac:dyDescent="0.2">
      <c r="A4764" s="49" t="s">
        <v>6798</v>
      </c>
      <c r="B4764" s="49" t="s">
        <v>674</v>
      </c>
      <c r="C4764" s="50">
        <v>3790</v>
      </c>
      <c r="D4764" s="49" t="s">
        <v>675</v>
      </c>
      <c r="E4764" s="49" t="s">
        <v>6825</v>
      </c>
      <c r="F4764" s="49" t="s">
        <v>675</v>
      </c>
      <c r="G4764" s="49">
        <v>41132</v>
      </c>
      <c r="H4764" s="49" t="s">
        <v>682</v>
      </c>
      <c r="I4764" s="50">
        <v>10535</v>
      </c>
      <c r="J4764" s="50">
        <v>141132000703</v>
      </c>
      <c r="K4764" s="49" t="s">
        <v>6829</v>
      </c>
      <c r="L4764" s="51">
        <v>2176</v>
      </c>
      <c r="M4764" s="52">
        <v>222286706</v>
      </c>
      <c r="N4764" s="52">
        <v>6260089</v>
      </c>
      <c r="O4764" s="52">
        <v>27420735</v>
      </c>
      <c r="P4764" s="52">
        <v>6660438</v>
      </c>
      <c r="Q4764" s="52">
        <v>228546795</v>
      </c>
      <c r="R4764" s="52">
        <v>34081173</v>
      </c>
      <c r="S4764" s="52">
        <v>262627968</v>
      </c>
      <c r="T4764" s="70" t="s">
        <v>10556</v>
      </c>
      <c r="U4764" s="70" t="s">
        <v>10560</v>
      </c>
    </row>
    <row r="4765" spans="1:21" ht="14.25" customHeight="1" x14ac:dyDescent="0.2">
      <c r="A4765" s="49" t="s">
        <v>6798</v>
      </c>
      <c r="B4765" s="49" t="s">
        <v>674</v>
      </c>
      <c r="C4765" s="50">
        <v>3790</v>
      </c>
      <c r="D4765" s="49" t="s">
        <v>675</v>
      </c>
      <c r="E4765" s="49" t="s">
        <v>6932</v>
      </c>
      <c r="F4765" s="49" t="s">
        <v>675</v>
      </c>
      <c r="G4765" s="49">
        <v>41791</v>
      </c>
      <c r="H4765" s="49" t="s">
        <v>704</v>
      </c>
      <c r="I4765" s="50">
        <v>7104</v>
      </c>
      <c r="J4765" s="50">
        <v>141791000214</v>
      </c>
      <c r="K4765" s="49" t="s">
        <v>6934</v>
      </c>
      <c r="L4765" s="51">
        <v>1137</v>
      </c>
      <c r="M4765" s="52">
        <v>114126928</v>
      </c>
      <c r="N4765" s="52">
        <v>0</v>
      </c>
      <c r="O4765" s="52">
        <v>27335943</v>
      </c>
      <c r="P4765" s="52">
        <v>6660438</v>
      </c>
      <c r="Q4765" s="52">
        <v>114126928</v>
      </c>
      <c r="R4765" s="52">
        <v>33996381</v>
      </c>
      <c r="S4765" s="52">
        <v>148123309</v>
      </c>
      <c r="T4765" s="70" t="s">
        <v>10556</v>
      </c>
      <c r="U4765" s="70" t="s">
        <v>10560</v>
      </c>
    </row>
    <row r="4766" spans="1:21" x14ac:dyDescent="0.2">
      <c r="A4766" s="49" t="s">
        <v>2245</v>
      </c>
      <c r="B4766" s="49" t="s">
        <v>36</v>
      </c>
      <c r="C4766" s="50">
        <v>7609</v>
      </c>
      <c r="D4766" s="49" t="s">
        <v>125</v>
      </c>
      <c r="E4766" s="49" t="s">
        <v>8803</v>
      </c>
      <c r="F4766" s="49" t="s">
        <v>125</v>
      </c>
      <c r="G4766" s="49">
        <v>5615</v>
      </c>
      <c r="H4766" s="49" t="s">
        <v>126</v>
      </c>
      <c r="I4766" s="50">
        <v>12647</v>
      </c>
      <c r="J4766" s="50">
        <v>105615000236</v>
      </c>
      <c r="K4766" s="49" t="s">
        <v>8811</v>
      </c>
      <c r="L4766" s="51">
        <v>1204</v>
      </c>
      <c r="M4766" s="52">
        <v>112869439</v>
      </c>
      <c r="N4766" s="52">
        <v>10379185</v>
      </c>
      <c r="O4766" s="52">
        <v>25176497</v>
      </c>
      <c r="P4766" s="52">
        <v>6660438</v>
      </c>
      <c r="Q4766" s="52">
        <v>123248624</v>
      </c>
      <c r="R4766" s="52">
        <v>31836935</v>
      </c>
      <c r="S4766" s="52">
        <v>155085559</v>
      </c>
      <c r="T4766" s="70" t="s">
        <v>10556</v>
      </c>
      <c r="U4766" s="70" t="s">
        <v>10560</v>
      </c>
    </row>
    <row r="4767" spans="1:21" x14ac:dyDescent="0.2">
      <c r="A4767" s="49" t="s">
        <v>6798</v>
      </c>
      <c r="B4767" s="49" t="s">
        <v>674</v>
      </c>
      <c r="C4767" s="50">
        <v>3790</v>
      </c>
      <c r="D4767" s="49" t="s">
        <v>675</v>
      </c>
      <c r="E4767" s="49" t="s">
        <v>6932</v>
      </c>
      <c r="F4767" s="49" t="s">
        <v>675</v>
      </c>
      <c r="G4767" s="49">
        <v>41791</v>
      </c>
      <c r="H4767" s="49" t="s">
        <v>704</v>
      </c>
      <c r="I4767" s="50">
        <v>7699</v>
      </c>
      <c r="J4767" s="50">
        <v>241791000065</v>
      </c>
      <c r="K4767" s="49" t="s">
        <v>6933</v>
      </c>
      <c r="L4767" s="51">
        <v>440</v>
      </c>
      <c r="M4767" s="52">
        <v>52275876</v>
      </c>
      <c r="N4767" s="52">
        <v>0</v>
      </c>
      <c r="O4767" s="52">
        <v>27335943</v>
      </c>
      <c r="P4767" s="52">
        <v>6660438</v>
      </c>
      <c r="Q4767" s="52">
        <v>52275876</v>
      </c>
      <c r="R4767" s="52">
        <v>33996381</v>
      </c>
      <c r="S4767" s="52">
        <v>86272257</v>
      </c>
      <c r="T4767" s="70" t="s">
        <v>10556</v>
      </c>
      <c r="U4767" s="70" t="s">
        <v>10560</v>
      </c>
    </row>
    <row r="4768" spans="1:21" x14ac:dyDescent="0.2">
      <c r="A4768" s="49" t="s">
        <v>6181</v>
      </c>
      <c r="B4768" s="49" t="s">
        <v>113</v>
      </c>
      <c r="C4768" s="50">
        <v>3798</v>
      </c>
      <c r="D4768" s="49" t="s">
        <v>791</v>
      </c>
      <c r="E4768" s="49" t="s">
        <v>8217</v>
      </c>
      <c r="F4768" s="49" t="s">
        <v>791</v>
      </c>
      <c r="G4768" s="49">
        <v>52786</v>
      </c>
      <c r="H4768" s="49" t="s">
        <v>843</v>
      </c>
      <c r="I4768" s="50">
        <v>12764</v>
      </c>
      <c r="J4768" s="50">
        <v>252786000709</v>
      </c>
      <c r="K4768" s="49" t="s">
        <v>8223</v>
      </c>
      <c r="L4768" s="51">
        <v>227</v>
      </c>
      <c r="M4768" s="52">
        <v>28948252</v>
      </c>
      <c r="N4768" s="52">
        <v>0</v>
      </c>
      <c r="O4768" s="52">
        <v>28013966</v>
      </c>
      <c r="P4768" s="52">
        <v>6660438</v>
      </c>
      <c r="Q4768" s="52">
        <v>28948252</v>
      </c>
      <c r="R4768" s="52">
        <v>34674404</v>
      </c>
      <c r="S4768" s="52">
        <v>63622656</v>
      </c>
      <c r="T4768" s="70" t="s">
        <v>10556</v>
      </c>
      <c r="U4768" s="70" t="s">
        <v>10560</v>
      </c>
    </row>
    <row r="4769" spans="1:21" x14ac:dyDescent="0.2">
      <c r="A4769" s="49" t="s">
        <v>3078</v>
      </c>
      <c r="B4769" s="49" t="s">
        <v>919</v>
      </c>
      <c r="C4769" s="50">
        <v>3808</v>
      </c>
      <c r="D4769" s="49" t="s">
        <v>920</v>
      </c>
      <c r="E4769" s="49" t="s">
        <v>9248</v>
      </c>
      <c r="F4769" s="49" t="s">
        <v>920</v>
      </c>
      <c r="G4769" s="49">
        <v>68689</v>
      </c>
      <c r="H4769" s="49" t="s">
        <v>987</v>
      </c>
      <c r="I4769" s="50">
        <v>11210</v>
      </c>
      <c r="J4769" s="50">
        <v>268689000714</v>
      </c>
      <c r="K4769" s="49" t="s">
        <v>9256</v>
      </c>
      <c r="L4769" s="51">
        <v>285</v>
      </c>
      <c r="M4769" s="52">
        <v>38338444</v>
      </c>
      <c r="N4769" s="52">
        <v>0</v>
      </c>
      <c r="O4769" s="52">
        <v>29539278</v>
      </c>
      <c r="P4769" s="52">
        <v>6660438</v>
      </c>
      <c r="Q4769" s="52">
        <v>38338444</v>
      </c>
      <c r="R4769" s="52">
        <v>36199716</v>
      </c>
      <c r="S4769" s="52">
        <v>74538160</v>
      </c>
      <c r="T4769" s="70" t="s">
        <v>10556</v>
      </c>
      <c r="U4769" s="70" t="s">
        <v>10560</v>
      </c>
    </row>
    <row r="4770" spans="1:21" x14ac:dyDescent="0.2">
      <c r="A4770" s="49" t="s">
        <v>3078</v>
      </c>
      <c r="B4770" s="49" t="s">
        <v>919</v>
      </c>
      <c r="C4770" s="50">
        <v>3808</v>
      </c>
      <c r="D4770" s="49" t="s">
        <v>920</v>
      </c>
      <c r="E4770" s="49" t="s">
        <v>9208</v>
      </c>
      <c r="F4770" s="49" t="s">
        <v>920</v>
      </c>
      <c r="G4770" s="49">
        <v>68615</v>
      </c>
      <c r="H4770" s="49" t="s">
        <v>126</v>
      </c>
      <c r="I4770" s="50">
        <v>17118</v>
      </c>
      <c r="J4770" s="50">
        <v>268615000941</v>
      </c>
      <c r="K4770" s="49" t="s">
        <v>9209</v>
      </c>
      <c r="L4770" s="51">
        <v>563</v>
      </c>
      <c r="M4770" s="52">
        <v>69165834</v>
      </c>
      <c r="N4770" s="52">
        <v>0</v>
      </c>
      <c r="O4770" s="52">
        <v>28022124</v>
      </c>
      <c r="P4770" s="52">
        <v>6660438</v>
      </c>
      <c r="Q4770" s="52">
        <v>69165834</v>
      </c>
      <c r="R4770" s="52">
        <v>34682562</v>
      </c>
      <c r="S4770" s="52">
        <v>103848396</v>
      </c>
      <c r="T4770" s="70" t="s">
        <v>10556</v>
      </c>
      <c r="U4770" s="70" t="s">
        <v>10560</v>
      </c>
    </row>
    <row r="4771" spans="1:21" ht="14.25" customHeight="1" x14ac:dyDescent="0.2">
      <c r="A4771" s="49" t="s">
        <v>5921</v>
      </c>
      <c r="B4771" s="49" t="s">
        <v>211</v>
      </c>
      <c r="C4771" s="50">
        <v>3781</v>
      </c>
      <c r="D4771" s="49" t="s">
        <v>489</v>
      </c>
      <c r="E4771" s="49" t="s">
        <v>6062</v>
      </c>
      <c r="F4771" s="49" t="s">
        <v>489</v>
      </c>
      <c r="G4771" s="49">
        <v>23574</v>
      </c>
      <c r="H4771" s="49" t="s">
        <v>506</v>
      </c>
      <c r="I4771" s="50">
        <v>100340</v>
      </c>
      <c r="J4771" s="50">
        <v>223574000334</v>
      </c>
      <c r="K4771" s="49" t="s">
        <v>6069</v>
      </c>
      <c r="L4771" s="51">
        <v>611</v>
      </c>
      <c r="M4771" s="52">
        <v>98639964</v>
      </c>
      <c r="N4771" s="52">
        <v>16764229</v>
      </c>
      <c r="O4771" s="52">
        <v>42801909</v>
      </c>
      <c r="P4771" s="52">
        <v>6660438</v>
      </c>
      <c r="Q4771" s="52">
        <v>115404193</v>
      </c>
      <c r="R4771" s="52">
        <v>49462347</v>
      </c>
      <c r="S4771" s="52">
        <v>164866540</v>
      </c>
      <c r="T4771" s="70" t="s">
        <v>10556</v>
      </c>
      <c r="U4771" s="70" t="s">
        <v>10560</v>
      </c>
    </row>
    <row r="4772" spans="1:21" x14ac:dyDescent="0.2">
      <c r="A4772" s="49" t="s">
        <v>2872</v>
      </c>
      <c r="B4772" s="49" t="s">
        <v>1073</v>
      </c>
      <c r="C4772" s="50">
        <v>3817</v>
      </c>
      <c r="D4772" s="49" t="s">
        <v>1074</v>
      </c>
      <c r="E4772" s="49" t="s">
        <v>10022</v>
      </c>
      <c r="F4772" s="49" t="s">
        <v>1074</v>
      </c>
      <c r="G4772" s="49">
        <v>76041</v>
      </c>
      <c r="H4772" s="49" t="s">
        <v>1077</v>
      </c>
      <c r="I4772" s="50">
        <v>5922</v>
      </c>
      <c r="J4772" s="50">
        <v>276041000746</v>
      </c>
      <c r="K4772" s="49" t="s">
        <v>10023</v>
      </c>
      <c r="L4772" s="51">
        <v>208</v>
      </c>
      <c r="M4772" s="52">
        <v>25651001</v>
      </c>
      <c r="N4772" s="52">
        <v>0</v>
      </c>
      <c r="O4772" s="52">
        <v>27119490</v>
      </c>
      <c r="P4772" s="52">
        <v>6660438</v>
      </c>
      <c r="Q4772" s="52">
        <v>25651001</v>
      </c>
      <c r="R4772" s="52">
        <v>33779928</v>
      </c>
      <c r="S4772" s="52">
        <v>59430929</v>
      </c>
      <c r="T4772" s="70" t="s">
        <v>10556</v>
      </c>
      <c r="U4772" s="70" t="s">
        <v>10560</v>
      </c>
    </row>
    <row r="4773" spans="1:21" x14ac:dyDescent="0.2">
      <c r="A4773" s="49" t="s">
        <v>6798</v>
      </c>
      <c r="B4773" s="49" t="s">
        <v>674</v>
      </c>
      <c r="C4773" s="50">
        <v>3790</v>
      </c>
      <c r="D4773" s="49" t="s">
        <v>675</v>
      </c>
      <c r="E4773" s="49" t="s">
        <v>6813</v>
      </c>
      <c r="F4773" s="49" t="s">
        <v>675</v>
      </c>
      <c r="G4773" s="49">
        <v>41020</v>
      </c>
      <c r="H4773" s="49" t="s">
        <v>679</v>
      </c>
      <c r="I4773" s="50">
        <v>10521</v>
      </c>
      <c r="J4773" s="50">
        <v>241020000047</v>
      </c>
      <c r="K4773" s="49" t="s">
        <v>6147</v>
      </c>
      <c r="L4773" s="51">
        <v>587</v>
      </c>
      <c r="M4773" s="52">
        <v>74669399</v>
      </c>
      <c r="N4773" s="52">
        <v>0</v>
      </c>
      <c r="O4773" s="52">
        <v>29035179</v>
      </c>
      <c r="P4773" s="52">
        <v>6660438</v>
      </c>
      <c r="Q4773" s="52">
        <v>74669399</v>
      </c>
      <c r="R4773" s="52">
        <v>35695617</v>
      </c>
      <c r="S4773" s="52">
        <v>110365016</v>
      </c>
      <c r="T4773" s="70" t="s">
        <v>10556</v>
      </c>
      <c r="U4773" s="70" t="s">
        <v>10560</v>
      </c>
    </row>
    <row r="4774" spans="1:21" x14ac:dyDescent="0.2">
      <c r="A4774" s="49" t="s">
        <v>5921</v>
      </c>
      <c r="B4774" s="49" t="s">
        <v>211</v>
      </c>
      <c r="C4774" s="50">
        <v>3781</v>
      </c>
      <c r="D4774" s="49" t="s">
        <v>489</v>
      </c>
      <c r="E4774" s="49" t="s">
        <v>6132</v>
      </c>
      <c r="F4774" s="49" t="s">
        <v>489</v>
      </c>
      <c r="G4774" s="49">
        <v>23807</v>
      </c>
      <c r="H4774" s="49" t="s">
        <v>516</v>
      </c>
      <c r="I4774" s="50">
        <v>14554</v>
      </c>
      <c r="J4774" s="50">
        <v>123807000033</v>
      </c>
      <c r="K4774" s="49" t="s">
        <v>6147</v>
      </c>
      <c r="L4774" s="51">
        <v>772</v>
      </c>
      <c r="M4774" s="52">
        <v>108846548</v>
      </c>
      <c r="N4774" s="52">
        <v>0</v>
      </c>
      <c r="O4774" s="52">
        <v>38233662</v>
      </c>
      <c r="P4774" s="52">
        <v>26641753</v>
      </c>
      <c r="Q4774" s="52">
        <v>108846548</v>
      </c>
      <c r="R4774" s="52">
        <v>64875415</v>
      </c>
      <c r="S4774" s="52">
        <v>173721963</v>
      </c>
      <c r="T4774" s="70" t="s">
        <v>10556</v>
      </c>
      <c r="U4774" s="70" t="s">
        <v>10560</v>
      </c>
    </row>
    <row r="4775" spans="1:21" x14ac:dyDescent="0.2">
      <c r="A4775" s="49" t="s">
        <v>6181</v>
      </c>
      <c r="B4775" s="49" t="s">
        <v>113</v>
      </c>
      <c r="C4775" s="50">
        <v>3798</v>
      </c>
      <c r="D4775" s="49" t="s">
        <v>791</v>
      </c>
      <c r="E4775" s="49" t="s">
        <v>8217</v>
      </c>
      <c r="F4775" s="49" t="s">
        <v>791</v>
      </c>
      <c r="G4775" s="49">
        <v>52786</v>
      </c>
      <c r="H4775" s="49" t="s">
        <v>843</v>
      </c>
      <c r="I4775" s="50">
        <v>12739</v>
      </c>
      <c r="J4775" s="50">
        <v>252786000156</v>
      </c>
      <c r="K4775" s="49" t="s">
        <v>8220</v>
      </c>
      <c r="L4775" s="51">
        <v>119</v>
      </c>
      <c r="M4775" s="52">
        <v>15473096</v>
      </c>
      <c r="N4775" s="52">
        <v>0</v>
      </c>
      <c r="O4775" s="52">
        <v>28013966</v>
      </c>
      <c r="P4775" s="52">
        <v>6660438</v>
      </c>
      <c r="Q4775" s="52">
        <v>15473096</v>
      </c>
      <c r="R4775" s="52">
        <v>34674404</v>
      </c>
      <c r="S4775" s="52">
        <v>50147500</v>
      </c>
      <c r="T4775" s="70" t="s">
        <v>10556</v>
      </c>
      <c r="U4775" s="70" t="s">
        <v>10560</v>
      </c>
    </row>
    <row r="4776" spans="1:21" x14ac:dyDescent="0.2">
      <c r="A4776" s="49" t="s">
        <v>5921</v>
      </c>
      <c r="B4776" s="49" t="s">
        <v>211</v>
      </c>
      <c r="C4776" s="50">
        <v>3781</v>
      </c>
      <c r="D4776" s="49" t="s">
        <v>489</v>
      </c>
      <c r="E4776" s="49" t="s">
        <v>6125</v>
      </c>
      <c r="F4776" s="49" t="s">
        <v>489</v>
      </c>
      <c r="G4776" s="49">
        <v>23686</v>
      </c>
      <c r="H4776" s="49" t="s">
        <v>515</v>
      </c>
      <c r="I4776" s="50">
        <v>14543</v>
      </c>
      <c r="J4776" s="50">
        <v>223686000451</v>
      </c>
      <c r="K4776" s="49" t="s">
        <v>6129</v>
      </c>
      <c r="L4776" s="51">
        <v>240</v>
      </c>
      <c r="M4776" s="52">
        <v>35651934</v>
      </c>
      <c r="N4776" s="52">
        <v>0</v>
      </c>
      <c r="O4776" s="52">
        <v>33393062</v>
      </c>
      <c r="P4776" s="52">
        <v>6660438</v>
      </c>
      <c r="Q4776" s="52">
        <v>35651934</v>
      </c>
      <c r="R4776" s="52">
        <v>40053500</v>
      </c>
      <c r="S4776" s="52">
        <v>75705434</v>
      </c>
      <c r="T4776" s="70" t="s">
        <v>10556</v>
      </c>
      <c r="U4776" s="70" t="s">
        <v>10560</v>
      </c>
    </row>
    <row r="4777" spans="1:21" x14ac:dyDescent="0.2">
      <c r="A4777" s="49" t="s">
        <v>2872</v>
      </c>
      <c r="B4777" s="49" t="s">
        <v>1073</v>
      </c>
      <c r="C4777" s="50">
        <v>3818</v>
      </c>
      <c r="D4777" s="49" t="s">
        <v>1071</v>
      </c>
      <c r="E4777" s="49" t="s">
        <v>4565</v>
      </c>
      <c r="F4777" s="49" t="s">
        <v>1071</v>
      </c>
      <c r="G4777" s="49">
        <v>76001</v>
      </c>
      <c r="H4777" s="49" t="s">
        <v>1072</v>
      </c>
      <c r="I4777" s="50">
        <v>15291</v>
      </c>
      <c r="J4777" s="50">
        <v>176001007115</v>
      </c>
      <c r="K4777" s="49" t="s">
        <v>4645</v>
      </c>
      <c r="L4777" s="51">
        <v>2353</v>
      </c>
      <c r="M4777" s="52">
        <v>215807911</v>
      </c>
      <c r="N4777" s="52">
        <v>0</v>
      </c>
      <c r="O4777" s="52">
        <v>20227905</v>
      </c>
      <c r="P4777" s="52">
        <v>6660438</v>
      </c>
      <c r="Q4777" s="52">
        <v>215807911</v>
      </c>
      <c r="R4777" s="52">
        <v>26888343</v>
      </c>
      <c r="S4777" s="52">
        <v>242696254</v>
      </c>
      <c r="T4777" s="70" t="s">
        <v>10556</v>
      </c>
      <c r="U4777" s="70" t="s">
        <v>10560</v>
      </c>
    </row>
    <row r="4778" spans="1:21" x14ac:dyDescent="0.2">
      <c r="A4778" s="49" t="s">
        <v>5894</v>
      </c>
      <c r="B4778" s="49" t="s">
        <v>731</v>
      </c>
      <c r="C4778" s="50">
        <v>3795</v>
      </c>
      <c r="D4778" s="49" t="s">
        <v>738</v>
      </c>
      <c r="E4778" s="49" t="s">
        <v>5895</v>
      </c>
      <c r="F4778" s="49" t="s">
        <v>738</v>
      </c>
      <c r="G4778" s="49">
        <v>47189</v>
      </c>
      <c r="H4778" s="49" t="s">
        <v>739</v>
      </c>
      <c r="I4778" s="50">
        <v>14265</v>
      </c>
      <c r="J4778" s="50">
        <v>147189001160</v>
      </c>
      <c r="K4778" s="49" t="s">
        <v>5909</v>
      </c>
      <c r="L4778" s="51">
        <v>857</v>
      </c>
      <c r="M4778" s="52">
        <v>97675051</v>
      </c>
      <c r="N4778" s="52">
        <v>0</v>
      </c>
      <c r="O4778" s="52">
        <v>31171326</v>
      </c>
      <c r="P4778" s="52">
        <v>26641753</v>
      </c>
      <c r="Q4778" s="52">
        <v>97675051</v>
      </c>
      <c r="R4778" s="52">
        <v>57813079</v>
      </c>
      <c r="S4778" s="52">
        <v>155488130</v>
      </c>
      <c r="T4778" s="70" t="s">
        <v>10556</v>
      </c>
      <c r="U4778" s="70" t="s">
        <v>10560</v>
      </c>
    </row>
    <row r="4779" spans="1:21" x14ac:dyDescent="0.2">
      <c r="A4779" s="49" t="s">
        <v>3078</v>
      </c>
      <c r="B4779" s="49" t="s">
        <v>919</v>
      </c>
      <c r="C4779" s="50">
        <v>3810</v>
      </c>
      <c r="D4779" s="49" t="s">
        <v>924</v>
      </c>
      <c r="E4779" s="49" t="s">
        <v>3079</v>
      </c>
      <c r="F4779" s="49" t="s">
        <v>924</v>
      </c>
      <c r="G4779" s="49">
        <v>68081</v>
      </c>
      <c r="H4779" s="49" t="s">
        <v>925</v>
      </c>
      <c r="I4779" s="50">
        <v>4243</v>
      </c>
      <c r="J4779" s="50">
        <v>168081003261</v>
      </c>
      <c r="K4779" s="49" t="s">
        <v>3094</v>
      </c>
      <c r="L4779" s="51">
        <v>2036</v>
      </c>
      <c r="M4779" s="52">
        <v>198437361</v>
      </c>
      <c r="N4779" s="52">
        <v>0</v>
      </c>
      <c r="O4779" s="52">
        <v>21800694</v>
      </c>
      <c r="P4779" s="52">
        <v>6660438</v>
      </c>
      <c r="Q4779" s="52">
        <v>198437361</v>
      </c>
      <c r="R4779" s="52">
        <v>28461132</v>
      </c>
      <c r="S4779" s="52">
        <v>226898493</v>
      </c>
      <c r="T4779" s="70" t="s">
        <v>10556</v>
      </c>
      <c r="U4779" s="70" t="s">
        <v>10560</v>
      </c>
    </row>
    <row r="4780" spans="1:21" x14ac:dyDescent="0.2">
      <c r="A4780" s="49" t="s">
        <v>3660</v>
      </c>
      <c r="B4780" s="49" t="s">
        <v>59</v>
      </c>
      <c r="C4780" s="50">
        <v>3767</v>
      </c>
      <c r="D4780" s="49" t="s">
        <v>201</v>
      </c>
      <c r="E4780" s="49" t="s">
        <v>3917</v>
      </c>
      <c r="F4780" s="49" t="s">
        <v>201</v>
      </c>
      <c r="G4780" s="49">
        <v>13836</v>
      </c>
      <c r="H4780" s="49" t="s">
        <v>244</v>
      </c>
      <c r="I4780" s="50">
        <v>5974</v>
      </c>
      <c r="J4780" s="50">
        <v>113836000241</v>
      </c>
      <c r="K4780" s="49" t="s">
        <v>3922</v>
      </c>
      <c r="L4780" s="51">
        <v>2802</v>
      </c>
      <c r="M4780" s="52">
        <v>292271027</v>
      </c>
      <c r="N4780" s="52">
        <v>0</v>
      </c>
      <c r="O4780" s="52">
        <v>22958496</v>
      </c>
      <c r="P4780" s="52">
        <v>26641753</v>
      </c>
      <c r="Q4780" s="52">
        <v>292271027</v>
      </c>
      <c r="R4780" s="52">
        <v>49600249</v>
      </c>
      <c r="S4780" s="52">
        <v>341871276</v>
      </c>
      <c r="T4780" s="70" t="s">
        <v>10556</v>
      </c>
      <c r="U4780" s="70" t="s">
        <v>10560</v>
      </c>
    </row>
    <row r="4781" spans="1:21" x14ac:dyDescent="0.2">
      <c r="A4781" s="49" t="s">
        <v>6798</v>
      </c>
      <c r="B4781" s="49" t="s">
        <v>674</v>
      </c>
      <c r="C4781" s="50">
        <v>3790</v>
      </c>
      <c r="D4781" s="49" t="s">
        <v>675</v>
      </c>
      <c r="E4781" s="49" t="s">
        <v>6818</v>
      </c>
      <c r="F4781" s="49" t="s">
        <v>675</v>
      </c>
      <c r="G4781" s="49">
        <v>41026</v>
      </c>
      <c r="H4781" s="49" t="s">
        <v>680</v>
      </c>
      <c r="I4781" s="50">
        <v>10526</v>
      </c>
      <c r="J4781" s="50">
        <v>341026000035</v>
      </c>
      <c r="K4781" s="49" t="s">
        <v>6819</v>
      </c>
      <c r="L4781" s="51">
        <v>593</v>
      </c>
      <c r="M4781" s="52">
        <v>58838632</v>
      </c>
      <c r="N4781" s="52">
        <v>1361522</v>
      </c>
      <c r="O4781" s="52">
        <v>26127137</v>
      </c>
      <c r="P4781" s="52">
        <v>6660438</v>
      </c>
      <c r="Q4781" s="52">
        <v>60200154</v>
      </c>
      <c r="R4781" s="52">
        <v>32787575</v>
      </c>
      <c r="S4781" s="52">
        <v>92987729</v>
      </c>
      <c r="T4781" s="70" t="s">
        <v>10556</v>
      </c>
      <c r="U4781" s="70" t="s">
        <v>10560</v>
      </c>
    </row>
    <row r="4782" spans="1:21" x14ac:dyDescent="0.2">
      <c r="A4782" s="49" t="s">
        <v>5894</v>
      </c>
      <c r="B4782" s="49" t="s">
        <v>731</v>
      </c>
      <c r="C4782" s="50">
        <v>4911</v>
      </c>
      <c r="D4782" s="49" t="s">
        <v>729</v>
      </c>
      <c r="E4782" s="49" t="s">
        <v>8925</v>
      </c>
      <c r="F4782" s="49" t="s">
        <v>729</v>
      </c>
      <c r="G4782" s="49">
        <v>47001</v>
      </c>
      <c r="H4782" s="49" t="s">
        <v>730</v>
      </c>
      <c r="I4782" s="50">
        <v>23915</v>
      </c>
      <c r="J4782" s="50">
        <v>347001001337</v>
      </c>
      <c r="K4782" s="49" t="s">
        <v>8938</v>
      </c>
      <c r="L4782" s="51">
        <v>308</v>
      </c>
      <c r="M4782" s="52">
        <v>37890835</v>
      </c>
      <c r="N4782" s="52">
        <v>4377132</v>
      </c>
      <c r="O4782" s="52">
        <v>27516191</v>
      </c>
      <c r="P4782" s="52">
        <v>19981315</v>
      </c>
      <c r="Q4782" s="52">
        <v>42267967</v>
      </c>
      <c r="R4782" s="52">
        <v>47497506</v>
      </c>
      <c r="S4782" s="52">
        <v>89765473</v>
      </c>
      <c r="T4782" s="70" t="s">
        <v>10556</v>
      </c>
      <c r="U4782" s="70" t="s">
        <v>10560</v>
      </c>
    </row>
    <row r="4783" spans="1:21" x14ac:dyDescent="0.2">
      <c r="A4783" s="49" t="s">
        <v>5650</v>
      </c>
      <c r="B4783" s="49" t="s">
        <v>521</v>
      </c>
      <c r="C4783" s="50">
        <v>3785</v>
      </c>
      <c r="D4783" s="49" t="s">
        <v>519</v>
      </c>
      <c r="E4783" s="49" t="s">
        <v>6276</v>
      </c>
      <c r="F4783" s="49" t="s">
        <v>519</v>
      </c>
      <c r="G4783" s="49">
        <v>25151</v>
      </c>
      <c r="H4783" s="49" t="s">
        <v>532</v>
      </c>
      <c r="I4783" s="50">
        <v>19622</v>
      </c>
      <c r="J4783" s="50">
        <v>125151000531</v>
      </c>
      <c r="K4783" s="49" t="s">
        <v>6277</v>
      </c>
      <c r="L4783" s="51">
        <v>1548</v>
      </c>
      <c r="M4783" s="52">
        <v>144951458</v>
      </c>
      <c r="N4783" s="52">
        <v>0</v>
      </c>
      <c r="O4783" s="52">
        <v>20939422</v>
      </c>
      <c r="P4783" s="52">
        <v>6660438</v>
      </c>
      <c r="Q4783" s="52">
        <v>144951458</v>
      </c>
      <c r="R4783" s="52">
        <v>27599860</v>
      </c>
      <c r="S4783" s="52">
        <v>172551318</v>
      </c>
      <c r="T4783" s="70" t="s">
        <v>10556</v>
      </c>
      <c r="U4783" s="70" t="s">
        <v>10560</v>
      </c>
    </row>
    <row r="4784" spans="1:21" x14ac:dyDescent="0.2">
      <c r="A4784" s="49" t="s">
        <v>5650</v>
      </c>
      <c r="B4784" s="49" t="s">
        <v>521</v>
      </c>
      <c r="C4784" s="50">
        <v>3785</v>
      </c>
      <c r="D4784" s="49" t="s">
        <v>519</v>
      </c>
      <c r="E4784" s="49" t="s">
        <v>6276</v>
      </c>
      <c r="F4784" s="49" t="s">
        <v>519</v>
      </c>
      <c r="G4784" s="49">
        <v>25151</v>
      </c>
      <c r="H4784" s="49" t="s">
        <v>532</v>
      </c>
      <c r="I4784" s="50">
        <v>26606</v>
      </c>
      <c r="J4784" s="50">
        <v>225151000152</v>
      </c>
      <c r="K4784" s="49" t="s">
        <v>6280</v>
      </c>
      <c r="L4784" s="51">
        <v>212</v>
      </c>
      <c r="M4784" s="52">
        <v>25373222</v>
      </c>
      <c r="N4784" s="52">
        <v>5074644</v>
      </c>
      <c r="O4784" s="52">
        <v>25773622</v>
      </c>
      <c r="P4784" s="52">
        <v>6660438</v>
      </c>
      <c r="Q4784" s="52">
        <v>30447866</v>
      </c>
      <c r="R4784" s="52">
        <v>32434060</v>
      </c>
      <c r="S4784" s="52">
        <v>62881926</v>
      </c>
      <c r="T4784" s="70" t="s">
        <v>10556</v>
      </c>
      <c r="U4784" s="70" t="s">
        <v>10560</v>
      </c>
    </row>
    <row r="4785" spans="1:21" x14ac:dyDescent="0.2">
      <c r="A4785" s="49" t="s">
        <v>5650</v>
      </c>
      <c r="B4785" s="49" t="s">
        <v>521</v>
      </c>
      <c r="C4785" s="50">
        <v>3785</v>
      </c>
      <c r="D4785" s="49" t="s">
        <v>519</v>
      </c>
      <c r="E4785" s="49" t="s">
        <v>6545</v>
      </c>
      <c r="F4785" s="49" t="s">
        <v>519</v>
      </c>
      <c r="G4785" s="49">
        <v>25815</v>
      </c>
      <c r="H4785" s="49" t="s">
        <v>621</v>
      </c>
      <c r="I4785" s="50">
        <v>16982</v>
      </c>
      <c r="J4785" s="50">
        <v>125815000401</v>
      </c>
      <c r="K4785" s="49" t="s">
        <v>6547</v>
      </c>
      <c r="L4785" s="51">
        <v>1238</v>
      </c>
      <c r="M4785" s="52">
        <v>127826824</v>
      </c>
      <c r="N4785" s="52">
        <v>14646195</v>
      </c>
      <c r="O4785" s="52">
        <v>26711408</v>
      </c>
      <c r="P4785" s="52">
        <v>6660438</v>
      </c>
      <c r="Q4785" s="52">
        <v>142473019</v>
      </c>
      <c r="R4785" s="52">
        <v>33371846</v>
      </c>
      <c r="S4785" s="52">
        <v>175844865</v>
      </c>
      <c r="T4785" s="70" t="s">
        <v>10556</v>
      </c>
      <c r="U4785" s="70" t="s">
        <v>10560</v>
      </c>
    </row>
    <row r="4786" spans="1:21" x14ac:dyDescent="0.2">
      <c r="A4786" s="49" t="s">
        <v>5650</v>
      </c>
      <c r="B4786" s="49" t="s">
        <v>521</v>
      </c>
      <c r="C4786" s="50">
        <v>3785</v>
      </c>
      <c r="D4786" s="49" t="s">
        <v>519</v>
      </c>
      <c r="E4786" s="49" t="s">
        <v>6416</v>
      </c>
      <c r="F4786" s="49" t="s">
        <v>519</v>
      </c>
      <c r="G4786" s="49">
        <v>25483</v>
      </c>
      <c r="H4786" s="49" t="s">
        <v>113</v>
      </c>
      <c r="I4786" s="50">
        <v>14160</v>
      </c>
      <c r="J4786" s="50">
        <v>125483000097</v>
      </c>
      <c r="K4786" s="49" t="s">
        <v>6417</v>
      </c>
      <c r="L4786" s="51">
        <v>257</v>
      </c>
      <c r="M4786" s="52">
        <v>24483479</v>
      </c>
      <c r="N4786" s="52">
        <v>694252</v>
      </c>
      <c r="O4786" s="52">
        <v>26373689</v>
      </c>
      <c r="P4786" s="52">
        <v>6660438</v>
      </c>
      <c r="Q4786" s="52">
        <v>25177731</v>
      </c>
      <c r="R4786" s="52">
        <v>33034127</v>
      </c>
      <c r="S4786" s="52">
        <v>58211858</v>
      </c>
      <c r="T4786" s="70" t="s">
        <v>10556</v>
      </c>
      <c r="U4786" s="70" t="s">
        <v>10560</v>
      </c>
    </row>
    <row r="4787" spans="1:21" x14ac:dyDescent="0.2">
      <c r="A4787" s="49" t="s">
        <v>3660</v>
      </c>
      <c r="B4787" s="49" t="s">
        <v>59</v>
      </c>
      <c r="C4787" s="50">
        <v>3767</v>
      </c>
      <c r="D4787" s="49" t="s">
        <v>201</v>
      </c>
      <c r="E4787" s="49" t="s">
        <v>3893</v>
      </c>
      <c r="F4787" s="49" t="s">
        <v>201</v>
      </c>
      <c r="G4787" s="49">
        <v>13744</v>
      </c>
      <c r="H4787" s="49" t="s">
        <v>240</v>
      </c>
      <c r="I4787" s="50">
        <v>24074</v>
      </c>
      <c r="J4787" s="50">
        <v>213744001009</v>
      </c>
      <c r="K4787" s="49" t="s">
        <v>3895</v>
      </c>
      <c r="L4787" s="51">
        <v>164</v>
      </c>
      <c r="M4787" s="52">
        <v>22481120</v>
      </c>
      <c r="N4787" s="52">
        <v>0</v>
      </c>
      <c r="O4787" s="52">
        <v>32729295</v>
      </c>
      <c r="P4787" s="52">
        <v>6660438</v>
      </c>
      <c r="Q4787" s="52">
        <v>22481120</v>
      </c>
      <c r="R4787" s="52">
        <v>39389733</v>
      </c>
      <c r="S4787" s="52">
        <v>61870853</v>
      </c>
      <c r="T4787" s="70" t="s">
        <v>10556</v>
      </c>
      <c r="U4787" s="70" t="s">
        <v>10560</v>
      </c>
    </row>
    <row r="4788" spans="1:21" x14ac:dyDescent="0.2">
      <c r="A4788" s="49" t="s">
        <v>3660</v>
      </c>
      <c r="B4788" s="49" t="s">
        <v>59</v>
      </c>
      <c r="C4788" s="50">
        <v>3767</v>
      </c>
      <c r="D4788" s="49" t="s">
        <v>201</v>
      </c>
      <c r="E4788" s="49" t="s">
        <v>3909</v>
      </c>
      <c r="F4788" s="49" t="s">
        <v>201</v>
      </c>
      <c r="G4788" s="49">
        <v>13810</v>
      </c>
      <c r="H4788" s="49" t="s">
        <v>243</v>
      </c>
      <c r="I4788" s="50">
        <v>131250</v>
      </c>
      <c r="J4788" s="50">
        <v>213549002122</v>
      </c>
      <c r="K4788" s="49" t="s">
        <v>3912</v>
      </c>
      <c r="L4788" s="51">
        <v>667</v>
      </c>
      <c r="M4788" s="52">
        <v>111897577</v>
      </c>
      <c r="N4788" s="52">
        <v>0</v>
      </c>
      <c r="O4788" s="52">
        <v>39338878</v>
      </c>
      <c r="P4788" s="52">
        <v>6660438</v>
      </c>
      <c r="Q4788" s="52">
        <v>111897577</v>
      </c>
      <c r="R4788" s="52">
        <v>45999316</v>
      </c>
      <c r="S4788" s="52">
        <v>157896893</v>
      </c>
      <c r="T4788" s="70" t="s">
        <v>10556</v>
      </c>
      <c r="U4788" s="70" t="s">
        <v>10560</v>
      </c>
    </row>
    <row r="4789" spans="1:21" x14ac:dyDescent="0.2">
      <c r="A4789" s="49" t="s">
        <v>7072</v>
      </c>
      <c r="B4789" s="49" t="s">
        <v>713</v>
      </c>
      <c r="C4789" s="50">
        <v>3792</v>
      </c>
      <c r="D4789" s="49" t="s">
        <v>714</v>
      </c>
      <c r="E4789" s="49" t="s">
        <v>7120</v>
      </c>
      <c r="F4789" s="49" t="s">
        <v>714</v>
      </c>
      <c r="G4789" s="49">
        <v>44378</v>
      </c>
      <c r="H4789" s="49" t="s">
        <v>720</v>
      </c>
      <c r="I4789" s="50">
        <v>134368</v>
      </c>
      <c r="J4789" s="50">
        <v>244078000861</v>
      </c>
      <c r="K4789" s="49" t="s">
        <v>7122</v>
      </c>
      <c r="L4789" s="51">
        <v>1240</v>
      </c>
      <c r="M4789" s="52">
        <v>141501751</v>
      </c>
      <c r="N4789" s="52">
        <v>0</v>
      </c>
      <c r="O4789" s="52">
        <v>25641919</v>
      </c>
      <c r="P4789" s="52">
        <v>6660438</v>
      </c>
      <c r="Q4789" s="52">
        <v>141501751</v>
      </c>
      <c r="R4789" s="52">
        <v>32302357</v>
      </c>
      <c r="S4789" s="52">
        <v>173804108</v>
      </c>
      <c r="T4789" s="70" t="s">
        <v>10556</v>
      </c>
      <c r="U4789" s="70" t="s">
        <v>10560</v>
      </c>
    </row>
    <row r="4790" spans="1:21" x14ac:dyDescent="0.2">
      <c r="A4790" s="49" t="s">
        <v>6798</v>
      </c>
      <c r="B4790" s="49" t="s">
        <v>674</v>
      </c>
      <c r="C4790" s="50">
        <v>3790</v>
      </c>
      <c r="D4790" s="49" t="s">
        <v>675</v>
      </c>
      <c r="E4790" s="49" t="s">
        <v>6875</v>
      </c>
      <c r="F4790" s="49" t="s">
        <v>675</v>
      </c>
      <c r="G4790" s="49">
        <v>41396</v>
      </c>
      <c r="H4790" s="49" t="s">
        <v>692</v>
      </c>
      <c r="I4790" s="50">
        <v>10671</v>
      </c>
      <c r="J4790" s="50">
        <v>241396000781</v>
      </c>
      <c r="K4790" s="49" t="s">
        <v>6878</v>
      </c>
      <c r="L4790" s="51">
        <v>355</v>
      </c>
      <c r="M4790" s="52">
        <v>42628718</v>
      </c>
      <c r="N4790" s="52">
        <v>0</v>
      </c>
      <c r="O4790" s="52">
        <v>28752666</v>
      </c>
      <c r="P4790" s="52">
        <v>6660438</v>
      </c>
      <c r="Q4790" s="52">
        <v>42628718</v>
      </c>
      <c r="R4790" s="52">
        <v>35413104</v>
      </c>
      <c r="S4790" s="52">
        <v>78041822</v>
      </c>
      <c r="T4790" s="70" t="s">
        <v>10556</v>
      </c>
      <c r="U4790" s="70" t="s">
        <v>10560</v>
      </c>
    </row>
    <row r="4791" spans="1:21" x14ac:dyDescent="0.2">
      <c r="A4791" s="49" t="s">
        <v>5921</v>
      </c>
      <c r="B4791" s="49" t="s">
        <v>211</v>
      </c>
      <c r="C4791" s="50">
        <v>3781</v>
      </c>
      <c r="D4791" s="49" t="s">
        <v>489</v>
      </c>
      <c r="E4791" s="49" t="s">
        <v>6010</v>
      </c>
      <c r="F4791" s="49" t="s">
        <v>489</v>
      </c>
      <c r="G4791" s="49">
        <v>23466</v>
      </c>
      <c r="H4791" s="49" t="s">
        <v>502</v>
      </c>
      <c r="I4791" s="50">
        <v>14615</v>
      </c>
      <c r="J4791" s="50">
        <v>223466002479</v>
      </c>
      <c r="K4791" s="49" t="s">
        <v>6017</v>
      </c>
      <c r="L4791" s="51">
        <v>2470</v>
      </c>
      <c r="M4791" s="52">
        <v>277326790</v>
      </c>
      <c r="N4791" s="52">
        <v>0</v>
      </c>
      <c r="O4791" s="52">
        <v>30776731</v>
      </c>
      <c r="P4791" s="52">
        <v>6660438</v>
      </c>
      <c r="Q4791" s="52">
        <v>277326790</v>
      </c>
      <c r="R4791" s="52">
        <v>37437169</v>
      </c>
      <c r="S4791" s="52">
        <v>314763959</v>
      </c>
      <c r="T4791" s="70" t="s">
        <v>10556</v>
      </c>
      <c r="U4791" s="70" t="s">
        <v>10560</v>
      </c>
    </row>
    <row r="4792" spans="1:21" x14ac:dyDescent="0.2">
      <c r="A4792" s="49" t="s">
        <v>2245</v>
      </c>
      <c r="B4792" s="49" t="s">
        <v>36</v>
      </c>
      <c r="C4792" s="50">
        <v>7609</v>
      </c>
      <c r="D4792" s="49" t="s">
        <v>125</v>
      </c>
      <c r="E4792" s="49" t="s">
        <v>8803</v>
      </c>
      <c r="F4792" s="49" t="s">
        <v>125</v>
      </c>
      <c r="G4792" s="49">
        <v>5615</v>
      </c>
      <c r="H4792" s="49" t="s">
        <v>126</v>
      </c>
      <c r="I4792" s="50">
        <v>12703</v>
      </c>
      <c r="J4792" s="50">
        <v>205615000401</v>
      </c>
      <c r="K4792" s="49" t="s">
        <v>8808</v>
      </c>
      <c r="L4792" s="51">
        <v>925</v>
      </c>
      <c r="M4792" s="52">
        <v>103163712</v>
      </c>
      <c r="N4792" s="52">
        <v>8510685</v>
      </c>
      <c r="O4792" s="52">
        <v>25176497</v>
      </c>
      <c r="P4792" s="52">
        <v>6660438</v>
      </c>
      <c r="Q4792" s="52">
        <v>111674397</v>
      </c>
      <c r="R4792" s="52">
        <v>31836935</v>
      </c>
      <c r="S4792" s="52">
        <v>143511332</v>
      </c>
      <c r="T4792" s="70" t="s">
        <v>10556</v>
      </c>
      <c r="U4792" s="70" t="s">
        <v>10560</v>
      </c>
    </row>
    <row r="4793" spans="1:21" x14ac:dyDescent="0.2">
      <c r="A4793" s="49" t="s">
        <v>2245</v>
      </c>
      <c r="B4793" s="49" t="s">
        <v>36</v>
      </c>
      <c r="C4793" s="50">
        <v>3759</v>
      </c>
      <c r="D4793" s="49" t="s">
        <v>34</v>
      </c>
      <c r="E4793" s="49" t="s">
        <v>7491</v>
      </c>
      <c r="F4793" s="49" t="s">
        <v>34</v>
      </c>
      <c r="G4793" s="49">
        <v>5001</v>
      </c>
      <c r="H4793" s="49" t="s">
        <v>35</v>
      </c>
      <c r="I4793" s="50">
        <v>9734</v>
      </c>
      <c r="J4793" s="50">
        <v>305001022232</v>
      </c>
      <c r="K4793" s="49" t="s">
        <v>7527</v>
      </c>
      <c r="L4793" s="51">
        <v>1414</v>
      </c>
      <c r="M4793" s="52">
        <v>128455821</v>
      </c>
      <c r="N4793" s="52">
        <v>2143360</v>
      </c>
      <c r="O4793" s="52">
        <v>20461051</v>
      </c>
      <c r="P4793" s="52">
        <v>6660438</v>
      </c>
      <c r="Q4793" s="52">
        <v>130599181</v>
      </c>
      <c r="R4793" s="52">
        <v>27121489</v>
      </c>
      <c r="S4793" s="52">
        <v>157720670</v>
      </c>
      <c r="T4793" s="70" t="s">
        <v>10556</v>
      </c>
      <c r="U4793" s="70" t="s">
        <v>10560</v>
      </c>
    </row>
    <row r="4794" spans="1:21" x14ac:dyDescent="0.2">
      <c r="A4794" s="49" t="s">
        <v>2245</v>
      </c>
      <c r="B4794" s="49" t="s">
        <v>36</v>
      </c>
      <c r="C4794" s="50">
        <v>7609</v>
      </c>
      <c r="D4794" s="49" t="s">
        <v>125</v>
      </c>
      <c r="E4794" s="49" t="s">
        <v>8803</v>
      </c>
      <c r="F4794" s="49" t="s">
        <v>125</v>
      </c>
      <c r="G4794" s="49">
        <v>5615</v>
      </c>
      <c r="H4794" s="49" t="s">
        <v>126</v>
      </c>
      <c r="I4794" s="50">
        <v>12642</v>
      </c>
      <c r="J4794" s="50">
        <v>205615000397</v>
      </c>
      <c r="K4794" s="49" t="s">
        <v>8807</v>
      </c>
      <c r="L4794" s="51">
        <v>542</v>
      </c>
      <c r="M4794" s="52">
        <v>59599349</v>
      </c>
      <c r="N4794" s="52">
        <v>10206023</v>
      </c>
      <c r="O4794" s="52">
        <v>25176497</v>
      </c>
      <c r="P4794" s="52">
        <v>6660438</v>
      </c>
      <c r="Q4794" s="52">
        <v>69805372</v>
      </c>
      <c r="R4794" s="52">
        <v>31836935</v>
      </c>
      <c r="S4794" s="52">
        <v>101642307</v>
      </c>
      <c r="T4794" s="70" t="s">
        <v>10556</v>
      </c>
      <c r="U4794" s="70" t="s">
        <v>10560</v>
      </c>
    </row>
    <row r="4795" spans="1:21" x14ac:dyDescent="0.2">
      <c r="A4795" s="49" t="s">
        <v>6181</v>
      </c>
      <c r="B4795" s="49" t="s">
        <v>113</v>
      </c>
      <c r="C4795" s="50">
        <v>3798</v>
      </c>
      <c r="D4795" s="49" t="s">
        <v>791</v>
      </c>
      <c r="E4795" s="49" t="s">
        <v>8168</v>
      </c>
      <c r="F4795" s="49" t="s">
        <v>791</v>
      </c>
      <c r="G4795" s="49">
        <v>52693</v>
      </c>
      <c r="H4795" s="49" t="s">
        <v>236</v>
      </c>
      <c r="I4795" s="50">
        <v>20745</v>
      </c>
      <c r="J4795" s="50">
        <v>152693000615</v>
      </c>
      <c r="K4795" s="49" t="s">
        <v>6018</v>
      </c>
      <c r="L4795" s="51">
        <v>758</v>
      </c>
      <c r="M4795" s="52">
        <v>79277148</v>
      </c>
      <c r="N4795" s="52">
        <v>0</v>
      </c>
      <c r="O4795" s="52">
        <v>26803649</v>
      </c>
      <c r="P4795" s="52">
        <v>6660438</v>
      </c>
      <c r="Q4795" s="52">
        <v>79277148</v>
      </c>
      <c r="R4795" s="52">
        <v>33464087</v>
      </c>
      <c r="S4795" s="52">
        <v>112741235</v>
      </c>
      <c r="T4795" s="70" t="s">
        <v>10556</v>
      </c>
      <c r="U4795" s="70" t="s">
        <v>10560</v>
      </c>
    </row>
    <row r="4796" spans="1:21" x14ac:dyDescent="0.2">
      <c r="A4796" s="49" t="s">
        <v>5921</v>
      </c>
      <c r="B4796" s="49" t="s">
        <v>211</v>
      </c>
      <c r="C4796" s="50">
        <v>3781</v>
      </c>
      <c r="D4796" s="49" t="s">
        <v>489</v>
      </c>
      <c r="E4796" s="49" t="s">
        <v>6010</v>
      </c>
      <c r="F4796" s="49" t="s">
        <v>489</v>
      </c>
      <c r="G4796" s="49">
        <v>23466</v>
      </c>
      <c r="H4796" s="49" t="s">
        <v>502</v>
      </c>
      <c r="I4796" s="50">
        <v>14603</v>
      </c>
      <c r="J4796" s="50">
        <v>223466000891</v>
      </c>
      <c r="K4796" s="49" t="s">
        <v>6018</v>
      </c>
      <c r="L4796" s="51">
        <v>197</v>
      </c>
      <c r="M4796" s="52">
        <v>26618949</v>
      </c>
      <c r="N4796" s="52">
        <v>0</v>
      </c>
      <c r="O4796" s="52">
        <v>30776731</v>
      </c>
      <c r="P4796" s="52">
        <v>6660438</v>
      </c>
      <c r="Q4796" s="52">
        <v>26618949</v>
      </c>
      <c r="R4796" s="52">
        <v>37437169</v>
      </c>
      <c r="S4796" s="52">
        <v>64056118</v>
      </c>
      <c r="T4796" s="70" t="s">
        <v>10556</v>
      </c>
      <c r="U4796" s="70" t="s">
        <v>10560</v>
      </c>
    </row>
    <row r="4797" spans="1:21" x14ac:dyDescent="0.2">
      <c r="A4797" s="49" t="s">
        <v>2872</v>
      </c>
      <c r="B4797" s="49" t="s">
        <v>1073</v>
      </c>
      <c r="C4797" s="50">
        <v>3817</v>
      </c>
      <c r="D4797" s="49" t="s">
        <v>1074</v>
      </c>
      <c r="E4797" s="49" t="s">
        <v>10132</v>
      </c>
      <c r="F4797" s="49" t="s">
        <v>1074</v>
      </c>
      <c r="G4797" s="49">
        <v>76869</v>
      </c>
      <c r="H4797" s="49" t="s">
        <v>1111</v>
      </c>
      <c r="I4797" s="50">
        <v>5656</v>
      </c>
      <c r="J4797" s="50">
        <v>276869000138</v>
      </c>
      <c r="K4797" s="49" t="s">
        <v>10133</v>
      </c>
      <c r="L4797" s="51">
        <v>341</v>
      </c>
      <c r="M4797" s="52">
        <v>40282933</v>
      </c>
      <c r="N4797" s="52">
        <v>2946399</v>
      </c>
      <c r="O4797" s="52">
        <v>25673328</v>
      </c>
      <c r="P4797" s="52">
        <v>6660438</v>
      </c>
      <c r="Q4797" s="52">
        <v>43229332</v>
      </c>
      <c r="R4797" s="52">
        <v>32333766</v>
      </c>
      <c r="S4797" s="52">
        <v>75563098</v>
      </c>
      <c r="T4797" s="70" t="s">
        <v>10556</v>
      </c>
      <c r="U4797" s="70" t="s">
        <v>10560</v>
      </c>
    </row>
    <row r="4798" spans="1:21" x14ac:dyDescent="0.2">
      <c r="A4798" s="49" t="s">
        <v>2245</v>
      </c>
      <c r="B4798" s="49" t="s">
        <v>36</v>
      </c>
      <c r="C4798" s="50">
        <v>7609</v>
      </c>
      <c r="D4798" s="49" t="s">
        <v>125</v>
      </c>
      <c r="E4798" s="49" t="s">
        <v>8803</v>
      </c>
      <c r="F4798" s="49" t="s">
        <v>125</v>
      </c>
      <c r="G4798" s="49">
        <v>5615</v>
      </c>
      <c r="H4798" s="49" t="s">
        <v>126</v>
      </c>
      <c r="I4798" s="50">
        <v>12706</v>
      </c>
      <c r="J4798" s="50">
        <v>205615000516</v>
      </c>
      <c r="K4798" s="49" t="s">
        <v>8806</v>
      </c>
      <c r="L4798" s="51">
        <v>320</v>
      </c>
      <c r="M4798" s="52">
        <v>36860716</v>
      </c>
      <c r="N4798" s="52">
        <v>6841601</v>
      </c>
      <c r="O4798" s="52">
        <v>25176497</v>
      </c>
      <c r="P4798" s="52">
        <v>6660438</v>
      </c>
      <c r="Q4798" s="52">
        <v>43702317</v>
      </c>
      <c r="R4798" s="52">
        <v>31836935</v>
      </c>
      <c r="S4798" s="52">
        <v>75539252</v>
      </c>
      <c r="T4798" s="70" t="s">
        <v>10556</v>
      </c>
      <c r="U4798" s="70" t="s">
        <v>10560</v>
      </c>
    </row>
    <row r="4799" spans="1:21" x14ac:dyDescent="0.2">
      <c r="A4799" s="49" t="s">
        <v>2245</v>
      </c>
      <c r="B4799" s="49" t="s">
        <v>36</v>
      </c>
      <c r="C4799" s="50">
        <v>3759</v>
      </c>
      <c r="D4799" s="49" t="s">
        <v>34</v>
      </c>
      <c r="E4799" s="49" t="s">
        <v>7491</v>
      </c>
      <c r="F4799" s="49" t="s">
        <v>34</v>
      </c>
      <c r="G4799" s="49">
        <v>5001</v>
      </c>
      <c r="H4799" s="49" t="s">
        <v>35</v>
      </c>
      <c r="I4799" s="50">
        <v>9326</v>
      </c>
      <c r="J4799" s="50">
        <v>105001010855</v>
      </c>
      <c r="K4799" s="49" t="s">
        <v>7521</v>
      </c>
      <c r="L4799" s="51">
        <v>898</v>
      </c>
      <c r="M4799" s="52">
        <v>85624709</v>
      </c>
      <c r="N4799" s="52">
        <v>4800700</v>
      </c>
      <c r="O4799" s="52">
        <v>20461051</v>
      </c>
      <c r="P4799" s="52">
        <v>19981315</v>
      </c>
      <c r="Q4799" s="52">
        <v>90425409</v>
      </c>
      <c r="R4799" s="52">
        <v>40442366</v>
      </c>
      <c r="S4799" s="52">
        <v>130867775</v>
      </c>
      <c r="T4799" s="70" t="s">
        <v>10556</v>
      </c>
      <c r="U4799" s="70" t="s">
        <v>10560</v>
      </c>
    </row>
    <row r="4800" spans="1:21" x14ac:dyDescent="0.2">
      <c r="A4800" s="49" t="s">
        <v>2872</v>
      </c>
      <c r="B4800" s="49" t="s">
        <v>1073</v>
      </c>
      <c r="C4800" s="50">
        <v>3818</v>
      </c>
      <c r="D4800" s="49" t="s">
        <v>1071</v>
      </c>
      <c r="E4800" s="49" t="s">
        <v>4565</v>
      </c>
      <c r="F4800" s="49" t="s">
        <v>1071</v>
      </c>
      <c r="G4800" s="49">
        <v>76001</v>
      </c>
      <c r="H4800" s="49" t="s">
        <v>1072</v>
      </c>
      <c r="I4800" s="50">
        <v>15783</v>
      </c>
      <c r="J4800" s="50">
        <v>176001040101</v>
      </c>
      <c r="K4800" s="49" t="s">
        <v>4642</v>
      </c>
      <c r="L4800" s="51">
        <v>2217</v>
      </c>
      <c r="M4800" s="52">
        <v>210767529</v>
      </c>
      <c r="N4800" s="52">
        <v>7368862</v>
      </c>
      <c r="O4800" s="52">
        <v>20227905</v>
      </c>
      <c r="P4800" s="52">
        <v>6660438</v>
      </c>
      <c r="Q4800" s="52">
        <v>218136391</v>
      </c>
      <c r="R4800" s="52">
        <v>26888343</v>
      </c>
      <c r="S4800" s="52">
        <v>245024734</v>
      </c>
      <c r="T4800" s="70" t="s">
        <v>10556</v>
      </c>
      <c r="U4800" s="70" t="s">
        <v>10560</v>
      </c>
    </row>
    <row r="4801" spans="1:21" x14ac:dyDescent="0.2">
      <c r="A4801" s="49" t="s">
        <v>5501</v>
      </c>
      <c r="B4801" s="49" t="s">
        <v>461</v>
      </c>
      <c r="C4801" s="50">
        <v>3780</v>
      </c>
      <c r="D4801" s="49" t="s">
        <v>459</v>
      </c>
      <c r="E4801" s="49" t="s">
        <v>10140</v>
      </c>
      <c r="F4801" s="49" t="s">
        <v>459</v>
      </c>
      <c r="G4801" s="49">
        <v>20001</v>
      </c>
      <c r="H4801" s="49" t="s">
        <v>460</v>
      </c>
      <c r="I4801" s="50">
        <v>15910</v>
      </c>
      <c r="J4801" s="50">
        <v>120001000638</v>
      </c>
      <c r="K4801" s="49" t="s">
        <v>10153</v>
      </c>
      <c r="L4801" s="51">
        <v>1369</v>
      </c>
      <c r="M4801" s="52">
        <v>140027287</v>
      </c>
      <c r="N4801" s="52">
        <v>15787779</v>
      </c>
      <c r="O4801" s="52">
        <v>28421423</v>
      </c>
      <c r="P4801" s="52">
        <v>26641753</v>
      </c>
      <c r="Q4801" s="52">
        <v>155815066</v>
      </c>
      <c r="R4801" s="52">
        <v>55063176</v>
      </c>
      <c r="S4801" s="52">
        <v>210878242</v>
      </c>
      <c r="T4801" s="70" t="s">
        <v>10556</v>
      </c>
      <c r="U4801" s="70" t="s">
        <v>10560</v>
      </c>
    </row>
    <row r="4802" spans="1:21" x14ac:dyDescent="0.2">
      <c r="A4802" s="49" t="s">
        <v>3078</v>
      </c>
      <c r="B4802" s="49" t="s">
        <v>919</v>
      </c>
      <c r="C4802" s="50">
        <v>3808</v>
      </c>
      <c r="D4802" s="49" t="s">
        <v>920</v>
      </c>
      <c r="E4802" s="49" t="s">
        <v>9028</v>
      </c>
      <c r="F4802" s="49" t="s">
        <v>920</v>
      </c>
      <c r="G4802" s="49">
        <v>68152</v>
      </c>
      <c r="H4802" s="49" t="s">
        <v>928</v>
      </c>
      <c r="I4802" s="50">
        <v>17104</v>
      </c>
      <c r="J4802" s="50">
        <v>268152000068</v>
      </c>
      <c r="K4802" s="49" t="s">
        <v>9029</v>
      </c>
      <c r="L4802" s="51">
        <v>143</v>
      </c>
      <c r="M4802" s="52">
        <v>19969635</v>
      </c>
      <c r="N4802" s="52">
        <v>0</v>
      </c>
      <c r="O4802" s="52">
        <v>31082922</v>
      </c>
      <c r="P4802" s="52">
        <v>6660438</v>
      </c>
      <c r="Q4802" s="52">
        <v>19969635</v>
      </c>
      <c r="R4802" s="52">
        <v>37743360</v>
      </c>
      <c r="S4802" s="52">
        <v>57712995</v>
      </c>
      <c r="T4802" s="70" t="s">
        <v>10556</v>
      </c>
      <c r="U4802" s="70" t="s">
        <v>10560</v>
      </c>
    </row>
    <row r="4803" spans="1:21" x14ac:dyDescent="0.2">
      <c r="A4803" s="49" t="s">
        <v>7676</v>
      </c>
      <c r="B4803" s="49" t="s">
        <v>763</v>
      </c>
      <c r="C4803" s="50">
        <v>3796</v>
      </c>
      <c r="D4803" s="49" t="s">
        <v>764</v>
      </c>
      <c r="E4803" s="49" t="s">
        <v>7753</v>
      </c>
      <c r="F4803" s="49" t="s">
        <v>764</v>
      </c>
      <c r="G4803" s="49">
        <v>50573</v>
      </c>
      <c r="H4803" s="49" t="s">
        <v>782</v>
      </c>
      <c r="I4803" s="50">
        <v>16383</v>
      </c>
      <c r="J4803" s="50">
        <v>150573001135</v>
      </c>
      <c r="K4803" s="49" t="s">
        <v>7761</v>
      </c>
      <c r="L4803" s="51">
        <v>617</v>
      </c>
      <c r="M4803" s="52">
        <v>67214373</v>
      </c>
      <c r="N4803" s="52">
        <v>0</v>
      </c>
      <c r="O4803" s="52">
        <v>23375094</v>
      </c>
      <c r="P4803" s="52">
        <v>6660438</v>
      </c>
      <c r="Q4803" s="52">
        <v>67214373</v>
      </c>
      <c r="R4803" s="52">
        <v>30035532</v>
      </c>
      <c r="S4803" s="52">
        <v>97249905</v>
      </c>
      <c r="T4803" s="70" t="s">
        <v>10556</v>
      </c>
      <c r="U4803" s="70" t="s">
        <v>10560</v>
      </c>
    </row>
    <row r="4804" spans="1:21" x14ac:dyDescent="0.2">
      <c r="A4804" s="49" t="s">
        <v>6181</v>
      </c>
      <c r="B4804" s="49" t="s">
        <v>113</v>
      </c>
      <c r="C4804" s="50">
        <v>3798</v>
      </c>
      <c r="D4804" s="49" t="s">
        <v>791</v>
      </c>
      <c r="E4804" s="49" t="s">
        <v>8174</v>
      </c>
      <c r="F4804" s="49" t="s">
        <v>791</v>
      </c>
      <c r="G4804" s="49">
        <v>52683</v>
      </c>
      <c r="H4804" s="49" t="s">
        <v>837</v>
      </c>
      <c r="I4804" s="50">
        <v>12628</v>
      </c>
      <c r="J4804" s="50">
        <v>252683000531</v>
      </c>
      <c r="K4804" s="49" t="s">
        <v>8176</v>
      </c>
      <c r="L4804" s="51">
        <v>86</v>
      </c>
      <c r="M4804" s="52">
        <v>11492799</v>
      </c>
      <c r="N4804" s="52">
        <v>0</v>
      </c>
      <c r="O4804" s="52">
        <v>27607133</v>
      </c>
      <c r="P4804" s="52">
        <v>6660438</v>
      </c>
      <c r="Q4804" s="52">
        <v>11492799</v>
      </c>
      <c r="R4804" s="52">
        <v>34267571</v>
      </c>
      <c r="S4804" s="52">
        <v>45760370</v>
      </c>
      <c r="T4804" s="70" t="s">
        <v>10556</v>
      </c>
      <c r="U4804" s="70" t="s">
        <v>10560</v>
      </c>
    </row>
    <row r="4805" spans="1:21" x14ac:dyDescent="0.2">
      <c r="A4805" s="49" t="s">
        <v>6181</v>
      </c>
      <c r="B4805" s="49" t="s">
        <v>113</v>
      </c>
      <c r="C4805" s="50">
        <v>3798</v>
      </c>
      <c r="D4805" s="49" t="s">
        <v>791</v>
      </c>
      <c r="E4805" s="49" t="s">
        <v>8052</v>
      </c>
      <c r="F4805" s="49" t="s">
        <v>791</v>
      </c>
      <c r="G4805" s="49">
        <v>52354</v>
      </c>
      <c r="H4805" s="49" t="s">
        <v>814</v>
      </c>
      <c r="I4805" s="50">
        <v>7762</v>
      </c>
      <c r="J4805" s="50">
        <v>252354000341</v>
      </c>
      <c r="K4805" s="49" t="s">
        <v>8054</v>
      </c>
      <c r="L4805" s="51">
        <v>287</v>
      </c>
      <c r="M4805" s="52">
        <v>38061859</v>
      </c>
      <c r="N4805" s="52">
        <v>0</v>
      </c>
      <c r="O4805" s="52">
        <v>27603546</v>
      </c>
      <c r="P4805" s="52">
        <v>6660438</v>
      </c>
      <c r="Q4805" s="52">
        <v>38061859</v>
      </c>
      <c r="R4805" s="52">
        <v>34263984</v>
      </c>
      <c r="S4805" s="52">
        <v>72325843</v>
      </c>
      <c r="T4805" s="70" t="s">
        <v>10556</v>
      </c>
      <c r="U4805" s="70" t="s">
        <v>10560</v>
      </c>
    </row>
    <row r="4806" spans="1:21" x14ac:dyDescent="0.2">
      <c r="A4806" s="49" t="s">
        <v>6181</v>
      </c>
      <c r="B4806" s="49" t="s">
        <v>113</v>
      </c>
      <c r="C4806" s="50">
        <v>3798</v>
      </c>
      <c r="D4806" s="49" t="s">
        <v>791</v>
      </c>
      <c r="E4806" s="49" t="s">
        <v>8056</v>
      </c>
      <c r="F4806" s="49" t="s">
        <v>791</v>
      </c>
      <c r="G4806" s="49">
        <v>52378</v>
      </c>
      <c r="H4806" s="49" t="s">
        <v>817</v>
      </c>
      <c r="I4806" s="50">
        <v>11069</v>
      </c>
      <c r="J4806" s="50">
        <v>252378000750</v>
      </c>
      <c r="K4806" s="49" t="s">
        <v>8058</v>
      </c>
      <c r="L4806" s="51">
        <v>205</v>
      </c>
      <c r="M4806" s="52">
        <v>25685162</v>
      </c>
      <c r="N4806" s="52">
        <v>0</v>
      </c>
      <c r="O4806" s="52">
        <v>26822030</v>
      </c>
      <c r="P4806" s="52">
        <v>13320876</v>
      </c>
      <c r="Q4806" s="52">
        <v>25685162</v>
      </c>
      <c r="R4806" s="52">
        <v>40142906</v>
      </c>
      <c r="S4806" s="52">
        <v>65828068</v>
      </c>
      <c r="T4806" s="70" t="s">
        <v>10556</v>
      </c>
      <c r="U4806" s="70" t="s">
        <v>10560</v>
      </c>
    </row>
    <row r="4807" spans="1:21" x14ac:dyDescent="0.2">
      <c r="A4807" s="49" t="s">
        <v>3660</v>
      </c>
      <c r="B4807" s="49" t="s">
        <v>59</v>
      </c>
      <c r="C4807" s="50">
        <v>3767</v>
      </c>
      <c r="D4807" s="49" t="s">
        <v>201</v>
      </c>
      <c r="E4807" s="49" t="s">
        <v>3811</v>
      </c>
      <c r="F4807" s="49" t="s">
        <v>201</v>
      </c>
      <c r="G4807" s="49">
        <v>13490</v>
      </c>
      <c r="H4807" s="49" t="s">
        <v>225</v>
      </c>
      <c r="I4807" s="50">
        <v>23972</v>
      </c>
      <c r="J4807" s="50">
        <v>213600000687</v>
      </c>
      <c r="K4807" s="49" t="s">
        <v>3812</v>
      </c>
      <c r="L4807" s="51">
        <v>2458</v>
      </c>
      <c r="M4807" s="52">
        <v>398229022</v>
      </c>
      <c r="N4807" s="52">
        <v>0</v>
      </c>
      <c r="O4807" s="52">
        <v>40884466</v>
      </c>
      <c r="P4807" s="52">
        <v>6660438</v>
      </c>
      <c r="Q4807" s="52">
        <v>398229022</v>
      </c>
      <c r="R4807" s="52">
        <v>47544904</v>
      </c>
      <c r="S4807" s="52">
        <v>445773926</v>
      </c>
      <c r="T4807" s="70" t="s">
        <v>10556</v>
      </c>
      <c r="U4807" s="70" t="s">
        <v>10560</v>
      </c>
    </row>
    <row r="4808" spans="1:21" x14ac:dyDescent="0.2">
      <c r="A4808" s="49" t="s">
        <v>5921</v>
      </c>
      <c r="B4808" s="49" t="s">
        <v>211</v>
      </c>
      <c r="C4808" s="50">
        <v>3781</v>
      </c>
      <c r="D4808" s="49" t="s">
        <v>489</v>
      </c>
      <c r="E4808" s="49" t="s">
        <v>6132</v>
      </c>
      <c r="F4808" s="49" t="s">
        <v>489</v>
      </c>
      <c r="G4808" s="49">
        <v>23807</v>
      </c>
      <c r="H4808" s="49" t="s">
        <v>516</v>
      </c>
      <c r="I4808" s="50">
        <v>14556</v>
      </c>
      <c r="J4808" s="50">
        <v>123807000734</v>
      </c>
      <c r="K4808" s="49" t="s">
        <v>6145</v>
      </c>
      <c r="L4808" s="51">
        <v>715</v>
      </c>
      <c r="M4808" s="52">
        <v>100136817</v>
      </c>
      <c r="N4808" s="52">
        <v>0</v>
      </c>
      <c r="O4808" s="52">
        <v>38233662</v>
      </c>
      <c r="P4808" s="52">
        <v>13320876</v>
      </c>
      <c r="Q4808" s="52">
        <v>100136817</v>
      </c>
      <c r="R4808" s="52">
        <v>51554538</v>
      </c>
      <c r="S4808" s="52">
        <v>151691355</v>
      </c>
      <c r="T4808" s="70" t="s">
        <v>10556</v>
      </c>
      <c r="U4808" s="70" t="s">
        <v>10560</v>
      </c>
    </row>
    <row r="4809" spans="1:21" x14ac:dyDescent="0.2">
      <c r="A4809" s="49" t="s">
        <v>3078</v>
      </c>
      <c r="B4809" s="49" t="s">
        <v>919</v>
      </c>
      <c r="C4809" s="50">
        <v>3808</v>
      </c>
      <c r="D4809" s="49" t="s">
        <v>920</v>
      </c>
      <c r="E4809" s="49" t="s">
        <v>9051</v>
      </c>
      <c r="F4809" s="49" t="s">
        <v>920</v>
      </c>
      <c r="G4809" s="49">
        <v>68190</v>
      </c>
      <c r="H4809" s="49" t="s">
        <v>935</v>
      </c>
      <c r="I4809" s="50">
        <v>17151</v>
      </c>
      <c r="J4809" s="50">
        <v>268190000071</v>
      </c>
      <c r="K4809" s="49" t="s">
        <v>9056</v>
      </c>
      <c r="L4809" s="51">
        <v>440</v>
      </c>
      <c r="M4809" s="52">
        <v>54965684</v>
      </c>
      <c r="N4809" s="52">
        <v>0</v>
      </c>
      <c r="O4809" s="52">
        <v>28438401</v>
      </c>
      <c r="P4809" s="52">
        <v>6660438</v>
      </c>
      <c r="Q4809" s="52">
        <v>54965684</v>
      </c>
      <c r="R4809" s="52">
        <v>35098839</v>
      </c>
      <c r="S4809" s="52">
        <v>90064523</v>
      </c>
      <c r="T4809" s="70" t="s">
        <v>10556</v>
      </c>
      <c r="U4809" s="70" t="s">
        <v>10560</v>
      </c>
    </row>
    <row r="4810" spans="1:21" x14ac:dyDescent="0.2">
      <c r="A4810" s="49" t="s">
        <v>3660</v>
      </c>
      <c r="B4810" s="49" t="s">
        <v>59</v>
      </c>
      <c r="C4810" s="50">
        <v>3767</v>
      </c>
      <c r="D4810" s="49" t="s">
        <v>201</v>
      </c>
      <c r="E4810" s="49" t="s">
        <v>3934</v>
      </c>
      <c r="F4810" s="49" t="s">
        <v>201</v>
      </c>
      <c r="G4810" s="49">
        <v>13894</v>
      </c>
      <c r="H4810" s="49" t="s">
        <v>247</v>
      </c>
      <c r="I4810" s="50">
        <v>6045</v>
      </c>
      <c r="J4810" s="50">
        <v>313894000072</v>
      </c>
      <c r="K4810" s="49" t="s">
        <v>3935</v>
      </c>
      <c r="L4810" s="51">
        <v>753</v>
      </c>
      <c r="M4810" s="52">
        <v>96754709</v>
      </c>
      <c r="N4810" s="52">
        <v>0</v>
      </c>
      <c r="O4810" s="52">
        <v>34610122</v>
      </c>
      <c r="P4810" s="52">
        <v>26641753</v>
      </c>
      <c r="Q4810" s="52">
        <v>96754709</v>
      </c>
      <c r="R4810" s="52">
        <v>61251875</v>
      </c>
      <c r="S4810" s="52">
        <v>158006584</v>
      </c>
      <c r="T4810" s="70" t="s">
        <v>10556</v>
      </c>
      <c r="U4810" s="70" t="s">
        <v>10560</v>
      </c>
    </row>
    <row r="4811" spans="1:21" x14ac:dyDescent="0.2">
      <c r="A4811" s="49" t="s">
        <v>2872</v>
      </c>
      <c r="B4811" s="49" t="s">
        <v>1073</v>
      </c>
      <c r="C4811" s="50">
        <v>3817</v>
      </c>
      <c r="D4811" s="49" t="s">
        <v>1074</v>
      </c>
      <c r="E4811" s="49" t="s">
        <v>10108</v>
      </c>
      <c r="F4811" s="49" t="s">
        <v>1074</v>
      </c>
      <c r="G4811" s="49">
        <v>76622</v>
      </c>
      <c r="H4811" s="49" t="s">
        <v>1103</v>
      </c>
      <c r="I4811" s="50">
        <v>5546</v>
      </c>
      <c r="J4811" s="50">
        <v>176622000084</v>
      </c>
      <c r="K4811" s="49" t="s">
        <v>10111</v>
      </c>
      <c r="L4811" s="51">
        <v>847</v>
      </c>
      <c r="M4811" s="52">
        <v>79339823</v>
      </c>
      <c r="N4811" s="52">
        <v>0</v>
      </c>
      <c r="O4811" s="52">
        <v>25333602</v>
      </c>
      <c r="P4811" s="52">
        <v>6660438</v>
      </c>
      <c r="Q4811" s="52">
        <v>79339823</v>
      </c>
      <c r="R4811" s="52">
        <v>31994040</v>
      </c>
      <c r="S4811" s="52">
        <v>111333863</v>
      </c>
      <c r="T4811" s="70" t="s">
        <v>10556</v>
      </c>
      <c r="U4811" s="70" t="s">
        <v>10560</v>
      </c>
    </row>
    <row r="4812" spans="1:21" x14ac:dyDescent="0.2">
      <c r="A4812" s="49" t="s">
        <v>2884</v>
      </c>
      <c r="B4812" s="49" t="s">
        <v>1025</v>
      </c>
      <c r="C4812" s="50">
        <v>3816</v>
      </c>
      <c r="D4812" s="49" t="s">
        <v>1023</v>
      </c>
      <c r="E4812" s="49" t="s">
        <v>6958</v>
      </c>
      <c r="F4812" s="49" t="s">
        <v>1023</v>
      </c>
      <c r="G4812" s="49">
        <v>73001</v>
      </c>
      <c r="H4812" s="49" t="s">
        <v>1024</v>
      </c>
      <c r="I4812" s="50">
        <v>25215</v>
      </c>
      <c r="J4812" s="50">
        <v>273001001422</v>
      </c>
      <c r="K4812" s="49" t="s">
        <v>6970</v>
      </c>
      <c r="L4812" s="51">
        <v>854</v>
      </c>
      <c r="M4812" s="52">
        <v>94571760</v>
      </c>
      <c r="N4812" s="52">
        <v>18914352</v>
      </c>
      <c r="O4812" s="52">
        <v>25234779</v>
      </c>
      <c r="P4812" s="52">
        <v>6660438</v>
      </c>
      <c r="Q4812" s="52">
        <v>113486112</v>
      </c>
      <c r="R4812" s="52">
        <v>31895217</v>
      </c>
      <c r="S4812" s="52">
        <v>145381329</v>
      </c>
      <c r="T4812" s="70" t="s">
        <v>10556</v>
      </c>
      <c r="U4812" s="70" t="s">
        <v>10560</v>
      </c>
    </row>
    <row r="4813" spans="1:21" x14ac:dyDescent="0.2">
      <c r="A4813" s="49" t="s">
        <v>4581</v>
      </c>
      <c r="B4813" s="49" t="s">
        <v>1025</v>
      </c>
      <c r="C4813" s="50">
        <v>3815</v>
      </c>
      <c r="D4813" s="49" t="s">
        <v>1026</v>
      </c>
      <c r="E4813" s="49" t="s">
        <v>9787</v>
      </c>
      <c r="F4813" s="49" t="s">
        <v>1026</v>
      </c>
      <c r="G4813" s="49">
        <v>73555</v>
      </c>
      <c r="H4813" s="49" t="s">
        <v>1058</v>
      </c>
      <c r="I4813" s="50">
        <v>33007</v>
      </c>
      <c r="J4813" s="50">
        <v>273555000398</v>
      </c>
      <c r="K4813" s="49" t="s">
        <v>9789</v>
      </c>
      <c r="L4813" s="51">
        <v>819</v>
      </c>
      <c r="M4813" s="52">
        <v>113681629</v>
      </c>
      <c r="N4813" s="52">
        <v>20618639</v>
      </c>
      <c r="O4813" s="52">
        <v>31667975</v>
      </c>
      <c r="P4813" s="52">
        <v>6660438</v>
      </c>
      <c r="Q4813" s="52">
        <v>134300268</v>
      </c>
      <c r="R4813" s="52">
        <v>38328413</v>
      </c>
      <c r="S4813" s="52">
        <v>172628681</v>
      </c>
      <c r="T4813" s="70" t="s">
        <v>10556</v>
      </c>
      <c r="U4813" s="70" t="s">
        <v>10560</v>
      </c>
    </row>
    <row r="4814" spans="1:21" x14ac:dyDescent="0.2">
      <c r="A4814" s="49" t="s">
        <v>5650</v>
      </c>
      <c r="B4814" s="49" t="s">
        <v>521</v>
      </c>
      <c r="C4814" s="50">
        <v>3785</v>
      </c>
      <c r="D4814" s="49" t="s">
        <v>519</v>
      </c>
      <c r="E4814" s="49" t="s">
        <v>6492</v>
      </c>
      <c r="F4814" s="49" t="s">
        <v>519</v>
      </c>
      <c r="G4814" s="49">
        <v>25736</v>
      </c>
      <c r="H4814" s="49" t="s">
        <v>603</v>
      </c>
      <c r="I4814" s="50">
        <v>17096</v>
      </c>
      <c r="J4814" s="50">
        <v>125736000102</v>
      </c>
      <c r="K4814" s="49" t="s">
        <v>6493</v>
      </c>
      <c r="L4814" s="51">
        <v>980</v>
      </c>
      <c r="M4814" s="52">
        <v>91303276</v>
      </c>
      <c r="N4814" s="52">
        <v>3973463</v>
      </c>
      <c r="O4814" s="52">
        <v>20570922</v>
      </c>
      <c r="P4814" s="52">
        <v>6660438</v>
      </c>
      <c r="Q4814" s="52">
        <v>95276739</v>
      </c>
      <c r="R4814" s="52">
        <v>27231360</v>
      </c>
      <c r="S4814" s="52">
        <v>122508099</v>
      </c>
      <c r="T4814" s="70" t="s">
        <v>10556</v>
      </c>
      <c r="U4814" s="70" t="s">
        <v>10560</v>
      </c>
    </row>
    <row r="4815" spans="1:21" x14ac:dyDescent="0.2">
      <c r="A4815" s="49" t="s">
        <v>2872</v>
      </c>
      <c r="B4815" s="49" t="s">
        <v>1073</v>
      </c>
      <c r="C4815" s="50">
        <v>3819</v>
      </c>
      <c r="D4815" s="49" t="s">
        <v>1078</v>
      </c>
      <c r="E4815" s="49" t="s">
        <v>4351</v>
      </c>
      <c r="F4815" s="49" t="s">
        <v>1078</v>
      </c>
      <c r="G4815" s="49">
        <v>76109</v>
      </c>
      <c r="H4815" s="49" t="s">
        <v>1079</v>
      </c>
      <c r="I4815" s="50">
        <v>17458</v>
      </c>
      <c r="J4815" s="50">
        <v>276109005806</v>
      </c>
      <c r="K4815" s="49" t="s">
        <v>4364</v>
      </c>
      <c r="L4815" s="51">
        <v>688</v>
      </c>
      <c r="M4815" s="52">
        <v>87847860</v>
      </c>
      <c r="N4815" s="52">
        <v>0</v>
      </c>
      <c r="O4815" s="52">
        <v>28120132</v>
      </c>
      <c r="P4815" s="52">
        <v>26641753</v>
      </c>
      <c r="Q4815" s="52">
        <v>87847860</v>
      </c>
      <c r="R4815" s="52">
        <v>54761885</v>
      </c>
      <c r="S4815" s="52">
        <v>142609745</v>
      </c>
      <c r="T4815" s="70" t="s">
        <v>10556</v>
      </c>
      <c r="U4815" s="70" t="s">
        <v>10560</v>
      </c>
    </row>
    <row r="4816" spans="1:21" x14ac:dyDescent="0.2">
      <c r="A4816" s="49" t="s">
        <v>7072</v>
      </c>
      <c r="B4816" s="49" t="s">
        <v>713</v>
      </c>
      <c r="C4816" s="50">
        <v>3792</v>
      </c>
      <c r="D4816" s="49" t="s">
        <v>714</v>
      </c>
      <c r="E4816" s="49" t="s">
        <v>7090</v>
      </c>
      <c r="F4816" s="49" t="s">
        <v>714</v>
      </c>
      <c r="G4816" s="49">
        <v>44090</v>
      </c>
      <c r="H4816" s="49" t="s">
        <v>716</v>
      </c>
      <c r="I4816" s="50">
        <v>99407</v>
      </c>
      <c r="J4816" s="50">
        <v>244001000868</v>
      </c>
      <c r="K4816" s="49" t="s">
        <v>7093</v>
      </c>
      <c r="L4816" s="51">
        <v>266</v>
      </c>
      <c r="M4816" s="52">
        <v>42884558</v>
      </c>
      <c r="N4816" s="52">
        <v>8576912</v>
      </c>
      <c r="O4816" s="52">
        <v>38082163</v>
      </c>
      <c r="P4816" s="52">
        <v>26641753</v>
      </c>
      <c r="Q4816" s="52">
        <v>51461470</v>
      </c>
      <c r="R4816" s="52">
        <v>64723916</v>
      </c>
      <c r="S4816" s="52">
        <v>116185386</v>
      </c>
      <c r="T4816" s="70" t="s">
        <v>10556</v>
      </c>
      <c r="U4816" s="70" t="s">
        <v>10560</v>
      </c>
    </row>
    <row r="4817" spans="1:21" x14ac:dyDescent="0.2">
      <c r="A4817" s="49" t="s">
        <v>7072</v>
      </c>
      <c r="B4817" s="49" t="s">
        <v>713</v>
      </c>
      <c r="C4817" s="50">
        <v>3792</v>
      </c>
      <c r="D4817" s="49" t="s">
        <v>714</v>
      </c>
      <c r="E4817" s="49" t="s">
        <v>7073</v>
      </c>
      <c r="F4817" s="49" t="s">
        <v>714</v>
      </c>
      <c r="G4817" s="49">
        <v>44035</v>
      </c>
      <c r="H4817" s="49" t="s">
        <v>405</v>
      </c>
      <c r="I4817" s="50">
        <v>3526</v>
      </c>
      <c r="J4817" s="50">
        <v>244430001805</v>
      </c>
      <c r="K4817" s="49" t="s">
        <v>7077</v>
      </c>
      <c r="L4817" s="51">
        <v>782</v>
      </c>
      <c r="M4817" s="52">
        <v>113390735</v>
      </c>
      <c r="N4817" s="52">
        <v>0</v>
      </c>
      <c r="O4817" s="52">
        <v>33641293</v>
      </c>
      <c r="P4817" s="52">
        <v>6660438</v>
      </c>
      <c r="Q4817" s="52">
        <v>113390735</v>
      </c>
      <c r="R4817" s="52">
        <v>40301731</v>
      </c>
      <c r="S4817" s="52">
        <v>153692466</v>
      </c>
      <c r="T4817" s="70" t="s">
        <v>10556</v>
      </c>
      <c r="U4817" s="70" t="s">
        <v>10560</v>
      </c>
    </row>
    <row r="4818" spans="1:21" x14ac:dyDescent="0.2">
      <c r="A4818" s="49" t="s">
        <v>7072</v>
      </c>
      <c r="B4818" s="49" t="s">
        <v>713</v>
      </c>
      <c r="C4818" s="50">
        <v>3792</v>
      </c>
      <c r="D4818" s="49" t="s">
        <v>714</v>
      </c>
      <c r="E4818" s="49" t="s">
        <v>7128</v>
      </c>
      <c r="F4818" s="49" t="s">
        <v>714</v>
      </c>
      <c r="G4818" s="49">
        <v>44560</v>
      </c>
      <c r="H4818" s="49" t="s">
        <v>724</v>
      </c>
      <c r="I4818" s="50">
        <v>145145</v>
      </c>
      <c r="J4818" s="50">
        <v>244560000479</v>
      </c>
      <c r="K4818" s="49" t="s">
        <v>7141</v>
      </c>
      <c r="L4818" s="51">
        <v>680</v>
      </c>
      <c r="M4818" s="52">
        <v>131915096</v>
      </c>
      <c r="N4818" s="52">
        <v>0</v>
      </c>
      <c r="O4818" s="52">
        <v>44680698</v>
      </c>
      <c r="P4818" s="52">
        <v>6660438</v>
      </c>
      <c r="Q4818" s="52">
        <v>131915096</v>
      </c>
      <c r="R4818" s="52">
        <v>51341136</v>
      </c>
      <c r="S4818" s="52">
        <v>183256232</v>
      </c>
      <c r="T4818" s="70" t="s">
        <v>10556</v>
      </c>
      <c r="U4818" s="70" t="s">
        <v>10560</v>
      </c>
    </row>
    <row r="4819" spans="1:21" x14ac:dyDescent="0.2">
      <c r="A4819" s="49" t="s">
        <v>7072</v>
      </c>
      <c r="B4819" s="49" t="s">
        <v>713</v>
      </c>
      <c r="C4819" s="50">
        <v>3792</v>
      </c>
      <c r="D4819" s="49" t="s">
        <v>714</v>
      </c>
      <c r="E4819" s="49" t="s">
        <v>7128</v>
      </c>
      <c r="F4819" s="49" t="s">
        <v>714</v>
      </c>
      <c r="G4819" s="49">
        <v>44560</v>
      </c>
      <c r="H4819" s="49" t="s">
        <v>724</v>
      </c>
      <c r="I4819" s="50">
        <v>163997</v>
      </c>
      <c r="J4819" s="50">
        <v>244560003869</v>
      </c>
      <c r="K4819" s="49" t="s">
        <v>7132</v>
      </c>
      <c r="L4819" s="51">
        <v>1023</v>
      </c>
      <c r="M4819" s="52">
        <v>196854657</v>
      </c>
      <c r="N4819" s="52">
        <v>0</v>
      </c>
      <c r="O4819" s="52">
        <v>44680698</v>
      </c>
      <c r="P4819" s="52">
        <v>26641753</v>
      </c>
      <c r="Q4819" s="52">
        <v>196854657</v>
      </c>
      <c r="R4819" s="52">
        <v>71322451</v>
      </c>
      <c r="S4819" s="52">
        <v>268177108</v>
      </c>
      <c r="T4819" s="70" t="s">
        <v>10556</v>
      </c>
      <c r="U4819" s="70" t="s">
        <v>10560</v>
      </c>
    </row>
    <row r="4820" spans="1:21" x14ac:dyDescent="0.2">
      <c r="A4820" s="49" t="s">
        <v>7072</v>
      </c>
      <c r="B4820" s="49" t="s">
        <v>713</v>
      </c>
      <c r="C4820" s="50">
        <v>3792</v>
      </c>
      <c r="D4820" s="49" t="s">
        <v>714</v>
      </c>
      <c r="E4820" s="49" t="s">
        <v>7128</v>
      </c>
      <c r="F4820" s="49" t="s">
        <v>714</v>
      </c>
      <c r="G4820" s="49">
        <v>44560</v>
      </c>
      <c r="H4820" s="49" t="s">
        <v>724</v>
      </c>
      <c r="I4820" s="50">
        <v>15855</v>
      </c>
      <c r="J4820" s="50">
        <v>244560001319</v>
      </c>
      <c r="K4820" s="49" t="s">
        <v>7151</v>
      </c>
      <c r="L4820" s="51">
        <v>1343</v>
      </c>
      <c r="M4820" s="52">
        <v>258323822</v>
      </c>
      <c r="N4820" s="52">
        <v>0</v>
      </c>
      <c r="O4820" s="52">
        <v>44680698</v>
      </c>
      <c r="P4820" s="52">
        <v>26641753</v>
      </c>
      <c r="Q4820" s="52">
        <v>258323822</v>
      </c>
      <c r="R4820" s="52">
        <v>71322451</v>
      </c>
      <c r="S4820" s="52">
        <v>329646273</v>
      </c>
      <c r="T4820" s="70" t="s">
        <v>10556</v>
      </c>
      <c r="U4820" s="70" t="s">
        <v>10560</v>
      </c>
    </row>
    <row r="4821" spans="1:21" x14ac:dyDescent="0.2">
      <c r="A4821" s="49" t="s">
        <v>7072</v>
      </c>
      <c r="B4821" s="49" t="s">
        <v>713</v>
      </c>
      <c r="C4821" s="50">
        <v>3792</v>
      </c>
      <c r="D4821" s="49" t="s">
        <v>714</v>
      </c>
      <c r="E4821" s="49" t="s">
        <v>7128</v>
      </c>
      <c r="F4821" s="49" t="s">
        <v>714</v>
      </c>
      <c r="G4821" s="49">
        <v>44560</v>
      </c>
      <c r="H4821" s="49" t="s">
        <v>724</v>
      </c>
      <c r="I4821" s="50">
        <v>15854</v>
      </c>
      <c r="J4821" s="50">
        <v>244560000541</v>
      </c>
      <c r="K4821" s="49" t="s">
        <v>7142</v>
      </c>
      <c r="L4821" s="51">
        <v>680</v>
      </c>
      <c r="M4821" s="52">
        <v>134052899</v>
      </c>
      <c r="N4821" s="52">
        <v>0</v>
      </c>
      <c r="O4821" s="52">
        <v>44680698</v>
      </c>
      <c r="P4821" s="52">
        <v>6660438</v>
      </c>
      <c r="Q4821" s="52">
        <v>134052899</v>
      </c>
      <c r="R4821" s="52">
        <v>51341136</v>
      </c>
      <c r="S4821" s="52">
        <v>185394035</v>
      </c>
      <c r="T4821" s="70" t="s">
        <v>10556</v>
      </c>
      <c r="U4821" s="70" t="s">
        <v>10560</v>
      </c>
    </row>
    <row r="4822" spans="1:21" x14ac:dyDescent="0.2">
      <c r="A4822" s="49" t="s">
        <v>7072</v>
      </c>
      <c r="B4822" s="49" t="s">
        <v>713</v>
      </c>
      <c r="C4822" s="50">
        <v>3792</v>
      </c>
      <c r="D4822" s="49" t="s">
        <v>714</v>
      </c>
      <c r="E4822" s="49" t="s">
        <v>7128</v>
      </c>
      <c r="F4822" s="49" t="s">
        <v>714</v>
      </c>
      <c r="G4822" s="49">
        <v>44560</v>
      </c>
      <c r="H4822" s="49" t="s">
        <v>724</v>
      </c>
      <c r="I4822" s="50">
        <v>139229</v>
      </c>
      <c r="J4822" s="50">
        <v>244560003362</v>
      </c>
      <c r="K4822" s="49" t="s">
        <v>7139</v>
      </c>
      <c r="L4822" s="51">
        <v>737</v>
      </c>
      <c r="M4822" s="52">
        <v>141270860</v>
      </c>
      <c r="N4822" s="52">
        <v>0</v>
      </c>
      <c r="O4822" s="52">
        <v>44680698</v>
      </c>
      <c r="P4822" s="52">
        <v>6660438</v>
      </c>
      <c r="Q4822" s="52">
        <v>141270860</v>
      </c>
      <c r="R4822" s="52">
        <v>51341136</v>
      </c>
      <c r="S4822" s="52">
        <v>192611996</v>
      </c>
      <c r="T4822" s="70" t="s">
        <v>10556</v>
      </c>
      <c r="U4822" s="70" t="s">
        <v>10560</v>
      </c>
    </row>
    <row r="4823" spans="1:21" x14ac:dyDescent="0.2">
      <c r="A4823" s="49" t="s">
        <v>7072</v>
      </c>
      <c r="B4823" s="49" t="s">
        <v>713</v>
      </c>
      <c r="C4823" s="50">
        <v>3792</v>
      </c>
      <c r="D4823" s="49" t="s">
        <v>714</v>
      </c>
      <c r="E4823" s="49" t="s">
        <v>7128</v>
      </c>
      <c r="F4823" s="49" t="s">
        <v>714</v>
      </c>
      <c r="G4823" s="49">
        <v>44560</v>
      </c>
      <c r="H4823" s="49" t="s">
        <v>724</v>
      </c>
      <c r="I4823" s="50">
        <v>15853</v>
      </c>
      <c r="J4823" s="50">
        <v>244560000975</v>
      </c>
      <c r="K4823" s="49" t="s">
        <v>7131</v>
      </c>
      <c r="L4823" s="51">
        <v>1273</v>
      </c>
      <c r="M4823" s="52">
        <v>244801964</v>
      </c>
      <c r="N4823" s="52">
        <v>3942765</v>
      </c>
      <c r="O4823" s="52">
        <v>44680698</v>
      </c>
      <c r="P4823" s="52">
        <v>6660438</v>
      </c>
      <c r="Q4823" s="52">
        <v>248744729</v>
      </c>
      <c r="R4823" s="52">
        <v>51341136</v>
      </c>
      <c r="S4823" s="52">
        <v>300085865</v>
      </c>
      <c r="T4823" s="70" t="s">
        <v>10556</v>
      </c>
      <c r="U4823" s="70" t="s">
        <v>10560</v>
      </c>
    </row>
    <row r="4824" spans="1:21" x14ac:dyDescent="0.2">
      <c r="A4824" s="49" t="s">
        <v>7072</v>
      </c>
      <c r="B4824" s="49" t="s">
        <v>713</v>
      </c>
      <c r="C4824" s="50">
        <v>3792</v>
      </c>
      <c r="D4824" s="49" t="s">
        <v>714</v>
      </c>
      <c r="E4824" s="49" t="s">
        <v>7128</v>
      </c>
      <c r="F4824" s="49" t="s">
        <v>714</v>
      </c>
      <c r="G4824" s="49">
        <v>44560</v>
      </c>
      <c r="H4824" s="49" t="s">
        <v>724</v>
      </c>
      <c r="I4824" s="50">
        <v>139193</v>
      </c>
      <c r="J4824" s="50">
        <v>244847003720</v>
      </c>
      <c r="K4824" s="49" t="s">
        <v>7135</v>
      </c>
      <c r="L4824" s="51">
        <v>2048</v>
      </c>
      <c r="M4824" s="52">
        <v>396570517</v>
      </c>
      <c r="N4824" s="52">
        <v>0</v>
      </c>
      <c r="O4824" s="52">
        <v>44680698</v>
      </c>
      <c r="P4824" s="52">
        <v>6660438</v>
      </c>
      <c r="Q4824" s="52">
        <v>396570517</v>
      </c>
      <c r="R4824" s="52">
        <v>51341136</v>
      </c>
      <c r="S4824" s="52">
        <v>447911653</v>
      </c>
      <c r="T4824" s="70" t="s">
        <v>10556</v>
      </c>
      <c r="U4824" s="70" t="s">
        <v>10560</v>
      </c>
    </row>
    <row r="4825" spans="1:21" x14ac:dyDescent="0.2">
      <c r="A4825" s="49" t="s">
        <v>7072</v>
      </c>
      <c r="B4825" s="49" t="s">
        <v>713</v>
      </c>
      <c r="C4825" s="50">
        <v>3792</v>
      </c>
      <c r="D4825" s="49" t="s">
        <v>714</v>
      </c>
      <c r="E4825" s="49" t="s">
        <v>7128</v>
      </c>
      <c r="F4825" s="49" t="s">
        <v>714</v>
      </c>
      <c r="G4825" s="49">
        <v>44560</v>
      </c>
      <c r="H4825" s="49" t="s">
        <v>724</v>
      </c>
      <c r="I4825" s="50">
        <v>139307</v>
      </c>
      <c r="J4825" s="50">
        <v>244560002633</v>
      </c>
      <c r="K4825" s="49" t="s">
        <v>7134</v>
      </c>
      <c r="L4825" s="51">
        <v>2417</v>
      </c>
      <c r="M4825" s="52">
        <v>457664868</v>
      </c>
      <c r="N4825" s="52">
        <v>30321804</v>
      </c>
      <c r="O4825" s="52">
        <v>44680698</v>
      </c>
      <c r="P4825" s="52">
        <v>6660438</v>
      </c>
      <c r="Q4825" s="52">
        <v>487986672</v>
      </c>
      <c r="R4825" s="52">
        <v>51341136</v>
      </c>
      <c r="S4825" s="52">
        <v>539327808</v>
      </c>
      <c r="T4825" s="70" t="s">
        <v>10556</v>
      </c>
      <c r="U4825" s="70" t="s">
        <v>10560</v>
      </c>
    </row>
    <row r="4826" spans="1:21" x14ac:dyDescent="0.2">
      <c r="A4826" s="49" t="s">
        <v>7072</v>
      </c>
      <c r="B4826" s="49" t="s">
        <v>713</v>
      </c>
      <c r="C4826" s="50">
        <v>3792</v>
      </c>
      <c r="D4826" s="49" t="s">
        <v>714</v>
      </c>
      <c r="E4826" s="49" t="s">
        <v>7128</v>
      </c>
      <c r="F4826" s="49" t="s">
        <v>714</v>
      </c>
      <c r="G4826" s="49">
        <v>44560</v>
      </c>
      <c r="H4826" s="49" t="s">
        <v>724</v>
      </c>
      <c r="I4826" s="50">
        <v>134729</v>
      </c>
      <c r="J4826" s="50">
        <v>244560001572</v>
      </c>
      <c r="K4826" s="49" t="s">
        <v>7150</v>
      </c>
      <c r="L4826" s="51">
        <v>1458</v>
      </c>
      <c r="M4826" s="52">
        <v>284040006</v>
      </c>
      <c r="N4826" s="52">
        <v>44157643</v>
      </c>
      <c r="O4826" s="52">
        <v>44680698</v>
      </c>
      <c r="P4826" s="52">
        <v>6660438</v>
      </c>
      <c r="Q4826" s="52">
        <v>328197649</v>
      </c>
      <c r="R4826" s="52">
        <v>51341136</v>
      </c>
      <c r="S4826" s="52">
        <v>379538785</v>
      </c>
      <c r="T4826" s="70" t="s">
        <v>10556</v>
      </c>
      <c r="U4826" s="70" t="s">
        <v>10560</v>
      </c>
    </row>
    <row r="4827" spans="1:21" x14ac:dyDescent="0.2">
      <c r="A4827" s="49" t="s">
        <v>7072</v>
      </c>
      <c r="B4827" s="49" t="s">
        <v>713</v>
      </c>
      <c r="C4827" s="50">
        <v>3792</v>
      </c>
      <c r="D4827" s="49" t="s">
        <v>714</v>
      </c>
      <c r="E4827" s="49" t="s">
        <v>7128</v>
      </c>
      <c r="F4827" s="49" t="s">
        <v>714</v>
      </c>
      <c r="G4827" s="49">
        <v>44560</v>
      </c>
      <c r="H4827" s="49" t="s">
        <v>724</v>
      </c>
      <c r="I4827" s="50">
        <v>15850</v>
      </c>
      <c r="J4827" s="50">
        <v>244560000151</v>
      </c>
      <c r="K4827" s="49" t="s">
        <v>7130</v>
      </c>
      <c r="L4827" s="51">
        <v>3406</v>
      </c>
      <c r="M4827" s="52">
        <v>658462204</v>
      </c>
      <c r="N4827" s="52">
        <v>61340369</v>
      </c>
      <c r="O4827" s="52">
        <v>44680698</v>
      </c>
      <c r="P4827" s="52">
        <v>6660438</v>
      </c>
      <c r="Q4827" s="52">
        <v>719802573</v>
      </c>
      <c r="R4827" s="52">
        <v>51341136</v>
      </c>
      <c r="S4827" s="52">
        <v>771143709</v>
      </c>
      <c r="T4827" s="70" t="s">
        <v>10556</v>
      </c>
      <c r="U4827" s="70" t="s">
        <v>10560</v>
      </c>
    </row>
    <row r="4828" spans="1:21" x14ac:dyDescent="0.2">
      <c r="A4828" s="49" t="s">
        <v>7072</v>
      </c>
      <c r="B4828" s="49" t="s">
        <v>713</v>
      </c>
      <c r="C4828" s="50">
        <v>3792</v>
      </c>
      <c r="D4828" s="49" t="s">
        <v>714</v>
      </c>
      <c r="E4828" s="49" t="s">
        <v>7128</v>
      </c>
      <c r="F4828" s="49" t="s">
        <v>714</v>
      </c>
      <c r="G4828" s="49">
        <v>44560</v>
      </c>
      <c r="H4828" s="49" t="s">
        <v>724</v>
      </c>
      <c r="I4828" s="50">
        <v>163949</v>
      </c>
      <c r="J4828" s="50">
        <v>244560000681</v>
      </c>
      <c r="K4828" s="49" t="s">
        <v>7148</v>
      </c>
      <c r="L4828" s="51">
        <v>697</v>
      </c>
      <c r="M4828" s="52">
        <v>132152352</v>
      </c>
      <c r="N4828" s="52">
        <v>0</v>
      </c>
      <c r="O4828" s="52">
        <v>44680698</v>
      </c>
      <c r="P4828" s="52">
        <v>6660438</v>
      </c>
      <c r="Q4828" s="52">
        <v>132152352</v>
      </c>
      <c r="R4828" s="52">
        <v>51341136</v>
      </c>
      <c r="S4828" s="52">
        <v>183493488</v>
      </c>
      <c r="T4828" s="70" t="s">
        <v>10556</v>
      </c>
      <c r="U4828" s="70" t="s">
        <v>10560</v>
      </c>
    </row>
    <row r="4829" spans="1:21" x14ac:dyDescent="0.2">
      <c r="A4829" s="49" t="s">
        <v>7072</v>
      </c>
      <c r="B4829" s="49" t="s">
        <v>713</v>
      </c>
      <c r="C4829" s="50">
        <v>3792</v>
      </c>
      <c r="D4829" s="49" t="s">
        <v>714</v>
      </c>
      <c r="E4829" s="49" t="s">
        <v>7128</v>
      </c>
      <c r="F4829" s="49" t="s">
        <v>714</v>
      </c>
      <c r="G4829" s="49">
        <v>44560</v>
      </c>
      <c r="H4829" s="49" t="s">
        <v>724</v>
      </c>
      <c r="I4829" s="50">
        <v>15852</v>
      </c>
      <c r="J4829" s="50">
        <v>244560000321</v>
      </c>
      <c r="K4829" s="49" t="s">
        <v>7129</v>
      </c>
      <c r="L4829" s="51">
        <v>915</v>
      </c>
      <c r="M4829" s="52">
        <v>180286003</v>
      </c>
      <c r="N4829" s="52">
        <v>0</v>
      </c>
      <c r="O4829" s="52">
        <v>44680698</v>
      </c>
      <c r="P4829" s="52">
        <v>26641753</v>
      </c>
      <c r="Q4829" s="52">
        <v>180286003</v>
      </c>
      <c r="R4829" s="52">
        <v>71322451</v>
      </c>
      <c r="S4829" s="52">
        <v>251608454</v>
      </c>
      <c r="T4829" s="70" t="s">
        <v>10556</v>
      </c>
      <c r="U4829" s="70" t="s">
        <v>10560</v>
      </c>
    </row>
    <row r="4830" spans="1:21" x14ac:dyDescent="0.2">
      <c r="A4830" s="49" t="s">
        <v>7072</v>
      </c>
      <c r="B4830" s="49" t="s">
        <v>713</v>
      </c>
      <c r="C4830" s="50">
        <v>4460</v>
      </c>
      <c r="D4830" s="49" t="s">
        <v>726</v>
      </c>
      <c r="E4830" s="49" t="s">
        <v>9977</v>
      </c>
      <c r="F4830" s="49" t="s">
        <v>726</v>
      </c>
      <c r="G4830" s="49">
        <v>44847</v>
      </c>
      <c r="H4830" s="49" t="s">
        <v>727</v>
      </c>
      <c r="I4830" s="50">
        <v>123357</v>
      </c>
      <c r="J4830" s="50">
        <v>244847003541</v>
      </c>
      <c r="K4830" s="49" t="s">
        <v>10002</v>
      </c>
      <c r="L4830" s="51">
        <v>2057</v>
      </c>
      <c r="M4830" s="52">
        <v>410544745</v>
      </c>
      <c r="N4830" s="52">
        <v>0</v>
      </c>
      <c r="O4830" s="52">
        <v>46645602</v>
      </c>
      <c r="P4830" s="52">
        <v>6660438</v>
      </c>
      <c r="Q4830" s="52">
        <v>410544745</v>
      </c>
      <c r="R4830" s="52">
        <v>53306040</v>
      </c>
      <c r="S4830" s="52">
        <v>463850785</v>
      </c>
      <c r="T4830" s="70" t="s">
        <v>10556</v>
      </c>
      <c r="U4830" s="70" t="s">
        <v>10560</v>
      </c>
    </row>
    <row r="4831" spans="1:21" x14ac:dyDescent="0.2">
      <c r="A4831" s="49" t="s">
        <v>2884</v>
      </c>
      <c r="B4831" s="49" t="s">
        <v>453</v>
      </c>
      <c r="C4831" s="50">
        <v>3813</v>
      </c>
      <c r="D4831" s="49" t="s">
        <v>1000</v>
      </c>
      <c r="E4831" s="49" t="s">
        <v>9428</v>
      </c>
      <c r="F4831" s="49" t="s">
        <v>1000</v>
      </c>
      <c r="G4831" s="49">
        <v>70221</v>
      </c>
      <c r="H4831" s="49" t="s">
        <v>1004</v>
      </c>
      <c r="I4831" s="50">
        <v>5222</v>
      </c>
      <c r="J4831" s="50">
        <v>170820060116</v>
      </c>
      <c r="K4831" s="49" t="s">
        <v>9433</v>
      </c>
      <c r="L4831" s="51">
        <v>1284</v>
      </c>
      <c r="M4831" s="52">
        <v>187899753</v>
      </c>
      <c r="N4831" s="52">
        <v>37579951</v>
      </c>
      <c r="O4831" s="52">
        <v>31088825</v>
      </c>
      <c r="P4831" s="52">
        <v>6660438</v>
      </c>
      <c r="Q4831" s="52">
        <v>225479704</v>
      </c>
      <c r="R4831" s="52">
        <v>37749263</v>
      </c>
      <c r="S4831" s="52">
        <v>263228967</v>
      </c>
      <c r="T4831" s="70" t="s">
        <v>10556</v>
      </c>
      <c r="U4831" s="70" t="s">
        <v>10560</v>
      </c>
    </row>
    <row r="4832" spans="1:21" x14ac:dyDescent="0.2">
      <c r="A4832" s="49" t="s">
        <v>7072</v>
      </c>
      <c r="B4832" s="49" t="s">
        <v>713</v>
      </c>
      <c r="C4832" s="50">
        <v>3792</v>
      </c>
      <c r="D4832" s="49" t="s">
        <v>714</v>
      </c>
      <c r="E4832" s="49" t="s">
        <v>7110</v>
      </c>
      <c r="F4832" s="49" t="s">
        <v>714</v>
      </c>
      <c r="G4832" s="49">
        <v>44279</v>
      </c>
      <c r="H4832" s="49" t="s">
        <v>719</v>
      </c>
      <c r="I4832" s="50">
        <v>3397</v>
      </c>
      <c r="J4832" s="50">
        <v>244279000222</v>
      </c>
      <c r="K4832" s="49" t="s">
        <v>7112</v>
      </c>
      <c r="L4832" s="51">
        <v>525</v>
      </c>
      <c r="M4832" s="52">
        <v>66694271</v>
      </c>
      <c r="N4832" s="52">
        <v>13338854</v>
      </c>
      <c r="O4832" s="52">
        <v>28833113</v>
      </c>
      <c r="P4832" s="52">
        <v>6660438</v>
      </c>
      <c r="Q4832" s="52">
        <v>80033125</v>
      </c>
      <c r="R4832" s="52">
        <v>35493551</v>
      </c>
      <c r="S4832" s="52">
        <v>115526676</v>
      </c>
      <c r="T4832" s="70" t="s">
        <v>10556</v>
      </c>
      <c r="U4832" s="70" t="s">
        <v>10560</v>
      </c>
    </row>
    <row r="4833" spans="1:21" x14ac:dyDescent="0.2">
      <c r="A4833" s="49" t="s">
        <v>5650</v>
      </c>
      <c r="B4833" s="49" t="s">
        <v>521</v>
      </c>
      <c r="C4833" s="50">
        <v>3785</v>
      </c>
      <c r="D4833" s="49" t="s">
        <v>519</v>
      </c>
      <c r="E4833" s="49" t="s">
        <v>6380</v>
      </c>
      <c r="F4833" s="49" t="s">
        <v>519</v>
      </c>
      <c r="G4833" s="49">
        <v>25386</v>
      </c>
      <c r="H4833" s="49" t="s">
        <v>571</v>
      </c>
      <c r="I4833" s="50">
        <v>116777</v>
      </c>
      <c r="J4833" s="50">
        <v>225386000427</v>
      </c>
      <c r="K4833" s="49" t="s">
        <v>6385</v>
      </c>
      <c r="L4833" s="51">
        <v>172</v>
      </c>
      <c r="M4833" s="52">
        <v>20039307</v>
      </c>
      <c r="N4833" s="52">
        <v>1866985</v>
      </c>
      <c r="O4833" s="52">
        <v>26130745</v>
      </c>
      <c r="P4833" s="52">
        <v>6660438</v>
      </c>
      <c r="Q4833" s="52">
        <v>21906292</v>
      </c>
      <c r="R4833" s="52">
        <v>32791183</v>
      </c>
      <c r="S4833" s="52">
        <v>54697475</v>
      </c>
      <c r="T4833" s="70" t="s">
        <v>10556</v>
      </c>
      <c r="U4833" s="70" t="s">
        <v>10560</v>
      </c>
    </row>
    <row r="4834" spans="1:21" x14ac:dyDescent="0.2">
      <c r="A4834" s="49" t="s">
        <v>6181</v>
      </c>
      <c r="B4834" s="49" t="s">
        <v>113</v>
      </c>
      <c r="C4834" s="50">
        <v>3798</v>
      </c>
      <c r="D4834" s="49" t="s">
        <v>791</v>
      </c>
      <c r="E4834" s="49" t="s">
        <v>7864</v>
      </c>
      <c r="F4834" s="49" t="s">
        <v>791</v>
      </c>
      <c r="G4834" s="49">
        <v>52051</v>
      </c>
      <c r="H4834" s="49" t="s">
        <v>795</v>
      </c>
      <c r="I4834" s="50">
        <v>6534</v>
      </c>
      <c r="J4834" s="50">
        <v>252051000578</v>
      </c>
      <c r="K4834" s="49" t="s">
        <v>7867</v>
      </c>
      <c r="L4834" s="51">
        <v>374</v>
      </c>
      <c r="M4834" s="52">
        <v>54666936</v>
      </c>
      <c r="N4834" s="52">
        <v>0</v>
      </c>
      <c r="O4834" s="52">
        <v>30343946</v>
      </c>
      <c r="P4834" s="52">
        <v>6660438</v>
      </c>
      <c r="Q4834" s="52">
        <v>54666936</v>
      </c>
      <c r="R4834" s="52">
        <v>37004384</v>
      </c>
      <c r="S4834" s="52">
        <v>91671320</v>
      </c>
      <c r="T4834" s="70" t="s">
        <v>10556</v>
      </c>
      <c r="U4834" s="70" t="s">
        <v>10560</v>
      </c>
    </row>
    <row r="4835" spans="1:21" x14ac:dyDescent="0.2">
      <c r="A4835" s="49" t="s">
        <v>5921</v>
      </c>
      <c r="B4835" s="49" t="s">
        <v>211</v>
      </c>
      <c r="C4835" s="50">
        <v>3781</v>
      </c>
      <c r="D4835" s="49" t="s">
        <v>489</v>
      </c>
      <c r="E4835" s="49" t="s">
        <v>6062</v>
      </c>
      <c r="F4835" s="49" t="s">
        <v>489</v>
      </c>
      <c r="G4835" s="49">
        <v>23574</v>
      </c>
      <c r="H4835" s="49" t="s">
        <v>506</v>
      </c>
      <c r="I4835" s="50">
        <v>14835</v>
      </c>
      <c r="J4835" s="50">
        <v>123574001000</v>
      </c>
      <c r="K4835" s="49" t="s">
        <v>6067</v>
      </c>
      <c r="L4835" s="51">
        <v>616</v>
      </c>
      <c r="M4835" s="52">
        <v>103145641</v>
      </c>
      <c r="N4835" s="52">
        <v>19934069</v>
      </c>
      <c r="O4835" s="52">
        <v>42801909</v>
      </c>
      <c r="P4835" s="52">
        <v>6660438</v>
      </c>
      <c r="Q4835" s="52">
        <v>123079710</v>
      </c>
      <c r="R4835" s="52">
        <v>49462347</v>
      </c>
      <c r="S4835" s="52">
        <v>172542057</v>
      </c>
      <c r="T4835" s="70" t="s">
        <v>10556</v>
      </c>
      <c r="U4835" s="70" t="s">
        <v>10560</v>
      </c>
    </row>
    <row r="4836" spans="1:21" x14ac:dyDescent="0.2">
      <c r="A4836" s="49" t="s">
        <v>5921</v>
      </c>
      <c r="B4836" s="49" t="s">
        <v>211</v>
      </c>
      <c r="C4836" s="50">
        <v>3781</v>
      </c>
      <c r="D4836" s="49" t="s">
        <v>489</v>
      </c>
      <c r="E4836" s="49" t="s">
        <v>6022</v>
      </c>
      <c r="F4836" s="49" t="s">
        <v>489</v>
      </c>
      <c r="G4836" s="49">
        <v>23500</v>
      </c>
      <c r="H4836" s="49" t="s">
        <v>503</v>
      </c>
      <c r="I4836" s="50">
        <v>14631</v>
      </c>
      <c r="J4836" s="50">
        <v>223500000863</v>
      </c>
      <c r="K4836" s="49" t="s">
        <v>6024</v>
      </c>
      <c r="L4836" s="51">
        <v>412</v>
      </c>
      <c r="M4836" s="52">
        <v>77260793</v>
      </c>
      <c r="N4836" s="52">
        <v>15452159</v>
      </c>
      <c r="O4836" s="52">
        <v>41402413</v>
      </c>
      <c r="P4836" s="52">
        <v>6660438</v>
      </c>
      <c r="Q4836" s="52">
        <v>92712952</v>
      </c>
      <c r="R4836" s="52">
        <v>48062851</v>
      </c>
      <c r="S4836" s="52">
        <v>140775803</v>
      </c>
      <c r="T4836" s="70" t="s">
        <v>10556</v>
      </c>
      <c r="U4836" s="70" t="s">
        <v>10560</v>
      </c>
    </row>
    <row r="4837" spans="1:21" x14ac:dyDescent="0.2">
      <c r="A4837" s="49" t="s">
        <v>6181</v>
      </c>
      <c r="B4837" s="49" t="s">
        <v>113</v>
      </c>
      <c r="C4837" s="50">
        <v>3798</v>
      </c>
      <c r="D4837" s="49" t="s">
        <v>791</v>
      </c>
      <c r="E4837" s="49" t="s">
        <v>7991</v>
      </c>
      <c r="F4837" s="49" t="s">
        <v>791</v>
      </c>
      <c r="G4837" s="49">
        <v>52250</v>
      </c>
      <c r="H4837" s="49" t="s">
        <v>805</v>
      </c>
      <c r="I4837" s="50">
        <v>204</v>
      </c>
      <c r="J4837" s="50">
        <v>252250000129</v>
      </c>
      <c r="K4837" s="49" t="s">
        <v>7998</v>
      </c>
      <c r="L4837" s="51">
        <v>694</v>
      </c>
      <c r="M4837" s="52">
        <v>115942991</v>
      </c>
      <c r="N4837" s="52">
        <v>11642435</v>
      </c>
      <c r="O4837" s="52">
        <v>38784391</v>
      </c>
      <c r="P4837" s="52">
        <v>6660438</v>
      </c>
      <c r="Q4837" s="52">
        <v>127585426</v>
      </c>
      <c r="R4837" s="52">
        <v>45444829</v>
      </c>
      <c r="S4837" s="52">
        <v>173030255</v>
      </c>
      <c r="T4837" s="70" t="s">
        <v>10556</v>
      </c>
      <c r="U4837" s="70" t="s">
        <v>10560</v>
      </c>
    </row>
    <row r="4838" spans="1:21" x14ac:dyDescent="0.2">
      <c r="A4838" s="49" t="s">
        <v>5921</v>
      </c>
      <c r="B4838" s="49" t="s">
        <v>211</v>
      </c>
      <c r="C4838" s="50">
        <v>3781</v>
      </c>
      <c r="D4838" s="49" t="s">
        <v>489</v>
      </c>
      <c r="E4838" s="49" t="s">
        <v>6112</v>
      </c>
      <c r="F4838" s="49" t="s">
        <v>489</v>
      </c>
      <c r="G4838" s="49">
        <v>23678</v>
      </c>
      <c r="H4838" s="49" t="s">
        <v>132</v>
      </c>
      <c r="I4838" s="50">
        <v>14230</v>
      </c>
      <c r="J4838" s="50">
        <v>223678001090</v>
      </c>
      <c r="K4838" s="49" t="s">
        <v>6118</v>
      </c>
      <c r="L4838" s="51">
        <v>458</v>
      </c>
      <c r="M4838" s="52">
        <v>69322966</v>
      </c>
      <c r="N4838" s="52">
        <v>0</v>
      </c>
      <c r="O4838" s="52">
        <v>33760096</v>
      </c>
      <c r="P4838" s="52">
        <v>6660438</v>
      </c>
      <c r="Q4838" s="52">
        <v>69322966</v>
      </c>
      <c r="R4838" s="52">
        <v>40420534</v>
      </c>
      <c r="S4838" s="52">
        <v>109743500</v>
      </c>
      <c r="T4838" s="70" t="s">
        <v>10556</v>
      </c>
      <c r="U4838" s="70" t="s">
        <v>10560</v>
      </c>
    </row>
    <row r="4839" spans="1:21" x14ac:dyDescent="0.2">
      <c r="A4839" s="49" t="s">
        <v>6181</v>
      </c>
      <c r="B4839" s="49" t="s">
        <v>113</v>
      </c>
      <c r="C4839" s="50">
        <v>3798</v>
      </c>
      <c r="D4839" s="49" t="s">
        <v>791</v>
      </c>
      <c r="E4839" s="49" t="s">
        <v>7991</v>
      </c>
      <c r="F4839" s="49" t="s">
        <v>791</v>
      </c>
      <c r="G4839" s="49">
        <v>52250</v>
      </c>
      <c r="H4839" s="49" t="s">
        <v>805</v>
      </c>
      <c r="I4839" s="50">
        <v>258</v>
      </c>
      <c r="J4839" s="50">
        <v>252250000307</v>
      </c>
      <c r="K4839" s="49" t="s">
        <v>7992</v>
      </c>
      <c r="L4839" s="51">
        <v>404</v>
      </c>
      <c r="M4839" s="52">
        <v>68718054</v>
      </c>
      <c r="N4839" s="52">
        <v>8392847</v>
      </c>
      <c r="O4839" s="52">
        <v>38784391</v>
      </c>
      <c r="P4839" s="52">
        <v>6660438</v>
      </c>
      <c r="Q4839" s="52">
        <v>77110901</v>
      </c>
      <c r="R4839" s="52">
        <v>45444829</v>
      </c>
      <c r="S4839" s="52">
        <v>122555730</v>
      </c>
      <c r="T4839" s="70" t="s">
        <v>10556</v>
      </c>
      <c r="U4839" s="70" t="s">
        <v>10560</v>
      </c>
    </row>
    <row r="4840" spans="1:21" x14ac:dyDescent="0.2">
      <c r="A4840" s="49" t="s">
        <v>5921</v>
      </c>
      <c r="B4840" s="49" t="s">
        <v>211</v>
      </c>
      <c r="C4840" s="50">
        <v>3784</v>
      </c>
      <c r="D4840" s="49" t="s">
        <v>509</v>
      </c>
      <c r="E4840" s="49" t="s">
        <v>8899</v>
      </c>
      <c r="F4840" s="49" t="s">
        <v>509</v>
      </c>
      <c r="G4840" s="49">
        <v>23660</v>
      </c>
      <c r="H4840" s="49" t="s">
        <v>510</v>
      </c>
      <c r="I4840" s="50">
        <v>2786</v>
      </c>
      <c r="J4840" s="50">
        <v>223660000444</v>
      </c>
      <c r="K4840" s="49" t="s">
        <v>8901</v>
      </c>
      <c r="L4840" s="51">
        <v>775</v>
      </c>
      <c r="M4840" s="52">
        <v>108241393</v>
      </c>
      <c r="N4840" s="52">
        <v>5966453</v>
      </c>
      <c r="O4840" s="52">
        <v>30339519</v>
      </c>
      <c r="P4840" s="52">
        <v>6660438</v>
      </c>
      <c r="Q4840" s="52">
        <v>114207846</v>
      </c>
      <c r="R4840" s="52">
        <v>36999957</v>
      </c>
      <c r="S4840" s="52">
        <v>151207803</v>
      </c>
      <c r="T4840" s="70" t="s">
        <v>10556</v>
      </c>
      <c r="U4840" s="70" t="s">
        <v>10560</v>
      </c>
    </row>
    <row r="4841" spans="1:21" x14ac:dyDescent="0.2">
      <c r="A4841" s="49" t="s">
        <v>7072</v>
      </c>
      <c r="B4841" s="49" t="s">
        <v>713</v>
      </c>
      <c r="C4841" s="50">
        <v>3792</v>
      </c>
      <c r="D4841" s="49" t="s">
        <v>714</v>
      </c>
      <c r="E4841" s="49" t="s">
        <v>7073</v>
      </c>
      <c r="F4841" s="49" t="s">
        <v>714</v>
      </c>
      <c r="G4841" s="49">
        <v>44035</v>
      </c>
      <c r="H4841" s="49" t="s">
        <v>405</v>
      </c>
      <c r="I4841" s="50">
        <v>3516</v>
      </c>
      <c r="J4841" s="50">
        <v>244430003085</v>
      </c>
      <c r="K4841" s="49" t="s">
        <v>7074</v>
      </c>
      <c r="L4841" s="51">
        <v>817</v>
      </c>
      <c r="M4841" s="52">
        <v>120805528</v>
      </c>
      <c r="N4841" s="52">
        <v>0</v>
      </c>
      <c r="O4841" s="52">
        <v>33641293</v>
      </c>
      <c r="P4841" s="52">
        <v>6660438</v>
      </c>
      <c r="Q4841" s="52">
        <v>120805528</v>
      </c>
      <c r="R4841" s="52">
        <v>40301731</v>
      </c>
      <c r="S4841" s="52">
        <v>161107259</v>
      </c>
      <c r="T4841" s="70" t="s">
        <v>10556</v>
      </c>
      <c r="U4841" s="70" t="s">
        <v>10560</v>
      </c>
    </row>
    <row r="4842" spans="1:21" x14ac:dyDescent="0.2">
      <c r="A4842" s="49" t="s">
        <v>5650</v>
      </c>
      <c r="B4842" s="49" t="s">
        <v>521</v>
      </c>
      <c r="C4842" s="50">
        <v>3785</v>
      </c>
      <c r="D4842" s="49" t="s">
        <v>519</v>
      </c>
      <c r="E4842" s="49" t="s">
        <v>6419</v>
      </c>
      <c r="F4842" s="49" t="s">
        <v>519</v>
      </c>
      <c r="G4842" s="49">
        <v>25486</v>
      </c>
      <c r="H4842" s="49" t="s">
        <v>581</v>
      </c>
      <c r="I4842" s="50">
        <v>32808</v>
      </c>
      <c r="J4842" s="50">
        <v>125486000187</v>
      </c>
      <c r="K4842" s="49" t="s">
        <v>6420</v>
      </c>
      <c r="L4842" s="51">
        <v>1635</v>
      </c>
      <c r="M4842" s="52">
        <v>152856472</v>
      </c>
      <c r="N4842" s="52">
        <v>0</v>
      </c>
      <c r="O4842" s="52">
        <v>24997320</v>
      </c>
      <c r="P4842" s="52">
        <v>6660438</v>
      </c>
      <c r="Q4842" s="52">
        <v>152856472</v>
      </c>
      <c r="R4842" s="52">
        <v>31657758</v>
      </c>
      <c r="S4842" s="52">
        <v>184514230</v>
      </c>
      <c r="T4842" s="70" t="s">
        <v>10556</v>
      </c>
      <c r="U4842" s="70" t="s">
        <v>10560</v>
      </c>
    </row>
    <row r="4843" spans="1:21" x14ac:dyDescent="0.2">
      <c r="A4843" s="49" t="s">
        <v>5650</v>
      </c>
      <c r="B4843" s="49" t="s">
        <v>521</v>
      </c>
      <c r="C4843" s="50">
        <v>3785</v>
      </c>
      <c r="D4843" s="49" t="s">
        <v>519</v>
      </c>
      <c r="E4843" s="49" t="s">
        <v>6586</v>
      </c>
      <c r="F4843" s="49" t="s">
        <v>519</v>
      </c>
      <c r="G4843" s="49">
        <v>25875</v>
      </c>
      <c r="H4843" s="49" t="s">
        <v>633</v>
      </c>
      <c r="I4843" s="50">
        <v>7444</v>
      </c>
      <c r="J4843" s="50">
        <v>225875000553</v>
      </c>
      <c r="K4843" s="49" t="s">
        <v>6589</v>
      </c>
      <c r="L4843" s="51">
        <v>463</v>
      </c>
      <c r="M4843" s="52">
        <v>45164786</v>
      </c>
      <c r="N4843" s="52">
        <v>1421646</v>
      </c>
      <c r="O4843" s="52">
        <v>26003073</v>
      </c>
      <c r="P4843" s="52">
        <v>6660438</v>
      </c>
      <c r="Q4843" s="52">
        <v>46586432</v>
      </c>
      <c r="R4843" s="52">
        <v>32663511</v>
      </c>
      <c r="S4843" s="52">
        <v>79249943</v>
      </c>
      <c r="T4843" s="70" t="s">
        <v>10556</v>
      </c>
      <c r="U4843" s="70" t="s">
        <v>10560</v>
      </c>
    </row>
    <row r="4844" spans="1:21" x14ac:dyDescent="0.2">
      <c r="A4844" s="49" t="s">
        <v>3078</v>
      </c>
      <c r="B4844" s="49" t="s">
        <v>919</v>
      </c>
      <c r="C4844" s="50">
        <v>3808</v>
      </c>
      <c r="D4844" s="49" t="s">
        <v>920</v>
      </c>
      <c r="E4844" s="49" t="s">
        <v>9130</v>
      </c>
      <c r="F4844" s="49" t="s">
        <v>920</v>
      </c>
      <c r="G4844" s="49">
        <v>68397</v>
      </c>
      <c r="H4844" s="49" t="s">
        <v>960</v>
      </c>
      <c r="I4844" s="50">
        <v>17097</v>
      </c>
      <c r="J4844" s="50">
        <v>268397000039</v>
      </c>
      <c r="K4844" s="49" t="s">
        <v>9132</v>
      </c>
      <c r="L4844" s="51">
        <v>159</v>
      </c>
      <c r="M4844" s="52">
        <v>17913336</v>
      </c>
      <c r="N4844" s="52">
        <v>0</v>
      </c>
      <c r="O4844" s="52">
        <v>25942381</v>
      </c>
      <c r="P4844" s="52">
        <v>6660438</v>
      </c>
      <c r="Q4844" s="52">
        <v>17913336</v>
      </c>
      <c r="R4844" s="52">
        <v>32602819</v>
      </c>
      <c r="S4844" s="52">
        <v>50516155</v>
      </c>
      <c r="T4844" s="70" t="s">
        <v>10556</v>
      </c>
      <c r="U4844" s="70" t="s">
        <v>10560</v>
      </c>
    </row>
    <row r="4845" spans="1:21" x14ac:dyDescent="0.2">
      <c r="A4845" s="49" t="s">
        <v>6181</v>
      </c>
      <c r="B4845" s="49" t="s">
        <v>113</v>
      </c>
      <c r="C4845" s="50">
        <v>3798</v>
      </c>
      <c r="D4845" s="49" t="s">
        <v>791</v>
      </c>
      <c r="E4845" s="49" t="s">
        <v>8006</v>
      </c>
      <c r="F4845" s="49" t="s">
        <v>791</v>
      </c>
      <c r="G4845" s="49">
        <v>52258</v>
      </c>
      <c r="H4845" s="49" t="s">
        <v>808</v>
      </c>
      <c r="I4845" s="50">
        <v>403</v>
      </c>
      <c r="J4845" s="50">
        <v>252258000233</v>
      </c>
      <c r="K4845" s="49" t="s">
        <v>8009</v>
      </c>
      <c r="L4845" s="51">
        <v>581</v>
      </c>
      <c r="M4845" s="52">
        <v>80499530</v>
      </c>
      <c r="N4845" s="52">
        <v>0</v>
      </c>
      <c r="O4845" s="52">
        <v>30472989</v>
      </c>
      <c r="P4845" s="52">
        <v>6660438</v>
      </c>
      <c r="Q4845" s="52">
        <v>80499530</v>
      </c>
      <c r="R4845" s="52">
        <v>37133427</v>
      </c>
      <c r="S4845" s="52">
        <v>117632957</v>
      </c>
      <c r="T4845" s="70" t="s">
        <v>10556</v>
      </c>
      <c r="U4845" s="70" t="s">
        <v>10560</v>
      </c>
    </row>
    <row r="4846" spans="1:21" x14ac:dyDescent="0.2">
      <c r="A4846" s="49" t="s">
        <v>6181</v>
      </c>
      <c r="B4846" s="49" t="s">
        <v>113</v>
      </c>
      <c r="C4846" s="50">
        <v>3798</v>
      </c>
      <c r="D4846" s="49" t="s">
        <v>791</v>
      </c>
      <c r="E4846" s="49" t="s">
        <v>8143</v>
      </c>
      <c r="F4846" s="49" t="s">
        <v>791</v>
      </c>
      <c r="G4846" s="49">
        <v>52612</v>
      </c>
      <c r="H4846" s="49" t="s">
        <v>597</v>
      </c>
      <c r="I4846" s="50">
        <v>8599</v>
      </c>
      <c r="J4846" s="50">
        <v>452612000806</v>
      </c>
      <c r="K4846" s="49" t="s">
        <v>8147</v>
      </c>
      <c r="L4846" s="51">
        <v>184</v>
      </c>
      <c r="M4846" s="52">
        <v>33615441</v>
      </c>
      <c r="N4846" s="52">
        <v>0</v>
      </c>
      <c r="O4846" s="52">
        <v>39861032</v>
      </c>
      <c r="P4846" s="52">
        <v>6660438</v>
      </c>
      <c r="Q4846" s="52">
        <v>33615441</v>
      </c>
      <c r="R4846" s="52">
        <v>46521470</v>
      </c>
      <c r="S4846" s="52">
        <v>80136911</v>
      </c>
      <c r="T4846" s="70" t="s">
        <v>10556</v>
      </c>
      <c r="U4846" s="70" t="s">
        <v>10560</v>
      </c>
    </row>
    <row r="4847" spans="1:21" x14ac:dyDescent="0.2">
      <c r="A4847" s="49" t="s">
        <v>5650</v>
      </c>
      <c r="B4847" s="49" t="s">
        <v>521</v>
      </c>
      <c r="C4847" s="50">
        <v>3785</v>
      </c>
      <c r="D4847" s="49" t="s">
        <v>519</v>
      </c>
      <c r="E4847" s="49" t="s">
        <v>6513</v>
      </c>
      <c r="F4847" s="49" t="s">
        <v>519</v>
      </c>
      <c r="G4847" s="49">
        <v>25769</v>
      </c>
      <c r="H4847" s="49" t="s">
        <v>610</v>
      </c>
      <c r="I4847" s="50">
        <v>16567</v>
      </c>
      <c r="J4847" s="50">
        <v>125769000213</v>
      </c>
      <c r="K4847" s="49" t="s">
        <v>6515</v>
      </c>
      <c r="L4847" s="51">
        <v>1474</v>
      </c>
      <c r="M4847" s="52">
        <v>141467776</v>
      </c>
      <c r="N4847" s="52">
        <v>22768726</v>
      </c>
      <c r="O4847" s="52">
        <v>24803979</v>
      </c>
      <c r="P4847" s="52">
        <v>6660438</v>
      </c>
      <c r="Q4847" s="52">
        <v>164236502</v>
      </c>
      <c r="R4847" s="52">
        <v>31464417</v>
      </c>
      <c r="S4847" s="52">
        <v>195700919</v>
      </c>
      <c r="T4847" s="70" t="s">
        <v>10556</v>
      </c>
      <c r="U4847" s="70" t="s">
        <v>10560</v>
      </c>
    </row>
    <row r="4848" spans="1:21" x14ac:dyDescent="0.2">
      <c r="A4848" s="49" t="s">
        <v>5921</v>
      </c>
      <c r="B4848" s="49" t="s">
        <v>211</v>
      </c>
      <c r="C4848" s="50">
        <v>3784</v>
      </c>
      <c r="D4848" s="49" t="s">
        <v>509</v>
      </c>
      <c r="E4848" s="49" t="s">
        <v>8899</v>
      </c>
      <c r="F4848" s="49" t="s">
        <v>509</v>
      </c>
      <c r="G4848" s="49">
        <v>23660</v>
      </c>
      <c r="H4848" s="49" t="s">
        <v>510</v>
      </c>
      <c r="I4848" s="50">
        <v>2792</v>
      </c>
      <c r="J4848" s="50">
        <v>223660000789</v>
      </c>
      <c r="K4848" s="49" t="s">
        <v>8912</v>
      </c>
      <c r="L4848" s="51">
        <v>1104</v>
      </c>
      <c r="M4848" s="52">
        <v>150979255</v>
      </c>
      <c r="N4848" s="52">
        <v>0</v>
      </c>
      <c r="O4848" s="52">
        <v>30339519</v>
      </c>
      <c r="P4848" s="52">
        <v>6660438</v>
      </c>
      <c r="Q4848" s="52">
        <v>150979255</v>
      </c>
      <c r="R4848" s="52">
        <v>36999957</v>
      </c>
      <c r="S4848" s="52">
        <v>187979212</v>
      </c>
      <c r="T4848" s="70" t="s">
        <v>10556</v>
      </c>
      <c r="U4848" s="70" t="s">
        <v>10560</v>
      </c>
    </row>
    <row r="4849" spans="1:21" x14ac:dyDescent="0.2">
      <c r="A4849" s="49" t="s">
        <v>2245</v>
      </c>
      <c r="B4849" s="49" t="s">
        <v>36</v>
      </c>
      <c r="C4849" s="50">
        <v>3761</v>
      </c>
      <c r="D4849" s="49" t="s">
        <v>84</v>
      </c>
      <c r="E4849" s="49" t="s">
        <v>6635</v>
      </c>
      <c r="F4849" s="49" t="s">
        <v>84</v>
      </c>
      <c r="G4849" s="49">
        <v>5266</v>
      </c>
      <c r="H4849" s="49" t="s">
        <v>85</v>
      </c>
      <c r="I4849" s="50">
        <v>14182</v>
      </c>
      <c r="J4849" s="50">
        <v>105266001203</v>
      </c>
      <c r="K4849" s="49" t="s">
        <v>6640</v>
      </c>
      <c r="L4849" s="51">
        <v>869</v>
      </c>
      <c r="M4849" s="52">
        <v>79757346</v>
      </c>
      <c r="N4849" s="52">
        <v>15737615</v>
      </c>
      <c r="O4849" s="52">
        <v>24371964</v>
      </c>
      <c r="P4849" s="52">
        <v>6660438</v>
      </c>
      <c r="Q4849" s="52">
        <v>95494961</v>
      </c>
      <c r="R4849" s="52">
        <v>31032402</v>
      </c>
      <c r="S4849" s="52">
        <v>126527363</v>
      </c>
      <c r="T4849" s="70" t="s">
        <v>10556</v>
      </c>
      <c r="U4849" s="70" t="s">
        <v>10560</v>
      </c>
    </row>
    <row r="4850" spans="1:21" x14ac:dyDescent="0.2">
      <c r="A4850" s="49" t="s">
        <v>5921</v>
      </c>
      <c r="B4850" s="49" t="s">
        <v>211</v>
      </c>
      <c r="C4850" s="50">
        <v>3784</v>
      </c>
      <c r="D4850" s="49" t="s">
        <v>509</v>
      </c>
      <c r="E4850" s="49" t="s">
        <v>8899</v>
      </c>
      <c r="F4850" s="49" t="s">
        <v>509</v>
      </c>
      <c r="G4850" s="49">
        <v>23660</v>
      </c>
      <c r="H4850" s="49" t="s">
        <v>510</v>
      </c>
      <c r="I4850" s="50">
        <v>2787</v>
      </c>
      <c r="J4850" s="50">
        <v>223660000363</v>
      </c>
      <c r="K4850" s="49" t="s">
        <v>8900</v>
      </c>
      <c r="L4850" s="51">
        <v>279</v>
      </c>
      <c r="M4850" s="52">
        <v>35519216</v>
      </c>
      <c r="N4850" s="52">
        <v>0</v>
      </c>
      <c r="O4850" s="52">
        <v>30339519</v>
      </c>
      <c r="P4850" s="52">
        <v>6660438</v>
      </c>
      <c r="Q4850" s="52">
        <v>35519216</v>
      </c>
      <c r="R4850" s="52">
        <v>36999957</v>
      </c>
      <c r="S4850" s="52">
        <v>72519173</v>
      </c>
      <c r="T4850" s="70" t="s">
        <v>10556</v>
      </c>
      <c r="U4850" s="70" t="s">
        <v>10560</v>
      </c>
    </row>
    <row r="4851" spans="1:21" x14ac:dyDescent="0.2">
      <c r="A4851" s="49" t="s">
        <v>2949</v>
      </c>
      <c r="B4851" s="49" t="s">
        <v>851</v>
      </c>
      <c r="C4851" s="50">
        <v>3801</v>
      </c>
      <c r="D4851" s="49" t="s">
        <v>852</v>
      </c>
      <c r="E4851" s="49" t="s">
        <v>8457</v>
      </c>
      <c r="F4851" s="49" t="s">
        <v>852</v>
      </c>
      <c r="G4851" s="49">
        <v>54720</v>
      </c>
      <c r="H4851" s="49" t="s">
        <v>884</v>
      </c>
      <c r="I4851" s="50">
        <v>11995</v>
      </c>
      <c r="J4851" s="50">
        <v>254720000328</v>
      </c>
      <c r="K4851" s="49" t="s">
        <v>8466</v>
      </c>
      <c r="L4851" s="51">
        <v>933</v>
      </c>
      <c r="M4851" s="52">
        <v>140568792</v>
      </c>
      <c r="N4851" s="52">
        <v>4251375</v>
      </c>
      <c r="O4851" s="52">
        <v>33393396</v>
      </c>
      <c r="P4851" s="52">
        <v>6660438</v>
      </c>
      <c r="Q4851" s="52">
        <v>144820167</v>
      </c>
      <c r="R4851" s="52">
        <v>40053834</v>
      </c>
      <c r="S4851" s="52">
        <v>184874001</v>
      </c>
      <c r="T4851" s="70" t="s">
        <v>10556</v>
      </c>
      <c r="U4851" s="70" t="s">
        <v>10560</v>
      </c>
    </row>
    <row r="4852" spans="1:21" x14ac:dyDescent="0.2">
      <c r="A4852" s="49" t="s">
        <v>2949</v>
      </c>
      <c r="B4852" s="49" t="s">
        <v>851</v>
      </c>
      <c r="C4852" s="50">
        <v>3801</v>
      </c>
      <c r="D4852" s="49" t="s">
        <v>852</v>
      </c>
      <c r="E4852" s="49" t="s">
        <v>8506</v>
      </c>
      <c r="F4852" s="49" t="s">
        <v>852</v>
      </c>
      <c r="G4852" s="49">
        <v>54874</v>
      </c>
      <c r="H4852" s="49" t="s">
        <v>889</v>
      </c>
      <c r="I4852" s="50">
        <v>15265</v>
      </c>
      <c r="J4852" s="50">
        <v>154874000016</v>
      </c>
      <c r="K4852" s="49" t="s">
        <v>8512</v>
      </c>
      <c r="L4852" s="51">
        <v>1615</v>
      </c>
      <c r="M4852" s="52">
        <v>162400852</v>
      </c>
      <c r="N4852" s="52">
        <v>4722895</v>
      </c>
      <c r="O4852" s="52">
        <v>22409634</v>
      </c>
      <c r="P4852" s="52">
        <v>6660438</v>
      </c>
      <c r="Q4852" s="52">
        <v>167123747</v>
      </c>
      <c r="R4852" s="52">
        <v>29070072</v>
      </c>
      <c r="S4852" s="52">
        <v>196193819</v>
      </c>
      <c r="T4852" s="70" t="s">
        <v>10556</v>
      </c>
      <c r="U4852" s="70" t="s">
        <v>10560</v>
      </c>
    </row>
    <row r="4853" spans="1:21" x14ac:dyDescent="0.2">
      <c r="A4853" s="49" t="s">
        <v>6766</v>
      </c>
      <c r="B4853" s="49" t="s">
        <v>1177</v>
      </c>
      <c r="C4853" s="50">
        <v>3830</v>
      </c>
      <c r="D4853" s="49" t="s">
        <v>1175</v>
      </c>
      <c r="E4853" s="49" t="s">
        <v>6778</v>
      </c>
      <c r="F4853" s="49" t="s">
        <v>1175</v>
      </c>
      <c r="G4853" s="49">
        <v>95001</v>
      </c>
      <c r="H4853" s="49" t="s">
        <v>1176</v>
      </c>
      <c r="I4853" s="50">
        <v>3638</v>
      </c>
      <c r="J4853" s="50">
        <v>195001002550</v>
      </c>
      <c r="K4853" s="49" t="s">
        <v>6793</v>
      </c>
      <c r="L4853" s="51">
        <v>1196</v>
      </c>
      <c r="M4853" s="52">
        <v>130943412</v>
      </c>
      <c r="N4853" s="52">
        <v>12653755</v>
      </c>
      <c r="O4853" s="52">
        <v>29951772</v>
      </c>
      <c r="P4853" s="52">
        <v>6660438</v>
      </c>
      <c r="Q4853" s="52">
        <v>143597167</v>
      </c>
      <c r="R4853" s="52">
        <v>36612210</v>
      </c>
      <c r="S4853" s="52">
        <v>180209377</v>
      </c>
      <c r="T4853" s="70" t="s">
        <v>10556</v>
      </c>
      <c r="U4853" s="70" t="s">
        <v>10560</v>
      </c>
    </row>
    <row r="4854" spans="1:21" x14ac:dyDescent="0.2">
      <c r="A4854" s="49" t="s">
        <v>2949</v>
      </c>
      <c r="B4854" s="49" t="s">
        <v>851</v>
      </c>
      <c r="C4854" s="50">
        <v>3801</v>
      </c>
      <c r="D4854" s="49" t="s">
        <v>852</v>
      </c>
      <c r="E4854" s="49" t="s">
        <v>8457</v>
      </c>
      <c r="F4854" s="49" t="s">
        <v>852</v>
      </c>
      <c r="G4854" s="49">
        <v>54720</v>
      </c>
      <c r="H4854" s="49" t="s">
        <v>884</v>
      </c>
      <c r="I4854" s="50">
        <v>15226</v>
      </c>
      <c r="J4854" s="50">
        <v>254720000778</v>
      </c>
      <c r="K4854" s="49" t="s">
        <v>8465</v>
      </c>
      <c r="L4854" s="51">
        <v>270</v>
      </c>
      <c r="M4854" s="52">
        <v>40574502</v>
      </c>
      <c r="N4854" s="52">
        <v>0</v>
      </c>
      <c r="O4854" s="52">
        <v>33393396</v>
      </c>
      <c r="P4854" s="52">
        <v>6660438</v>
      </c>
      <c r="Q4854" s="52">
        <v>40574502</v>
      </c>
      <c r="R4854" s="52">
        <v>40053834</v>
      </c>
      <c r="S4854" s="52">
        <v>80628336</v>
      </c>
      <c r="T4854" s="70" t="s">
        <v>10556</v>
      </c>
      <c r="U4854" s="70" t="s">
        <v>10560</v>
      </c>
    </row>
    <row r="4855" spans="1:21" x14ac:dyDescent="0.2">
      <c r="A4855" s="49" t="s">
        <v>2949</v>
      </c>
      <c r="B4855" s="49" t="s">
        <v>851</v>
      </c>
      <c r="C4855" s="50">
        <v>3801</v>
      </c>
      <c r="D4855" s="49" t="s">
        <v>852</v>
      </c>
      <c r="E4855" s="49" t="s">
        <v>8439</v>
      </c>
      <c r="F4855" s="49" t="s">
        <v>852</v>
      </c>
      <c r="G4855" s="49">
        <v>54660</v>
      </c>
      <c r="H4855" s="49" t="s">
        <v>881</v>
      </c>
      <c r="I4855" s="50">
        <v>11975</v>
      </c>
      <c r="J4855" s="50">
        <v>154660000698</v>
      </c>
      <c r="K4855" s="49" t="s">
        <v>8443</v>
      </c>
      <c r="L4855" s="51">
        <v>635</v>
      </c>
      <c r="M4855" s="52">
        <v>72310950</v>
      </c>
      <c r="N4855" s="52">
        <v>4525306</v>
      </c>
      <c r="O4855" s="52">
        <v>23331884</v>
      </c>
      <c r="P4855" s="52">
        <v>6660438</v>
      </c>
      <c r="Q4855" s="52">
        <v>76836256</v>
      </c>
      <c r="R4855" s="52">
        <v>29992322</v>
      </c>
      <c r="S4855" s="52">
        <v>106828578</v>
      </c>
      <c r="T4855" s="70" t="s">
        <v>10556</v>
      </c>
      <c r="U4855" s="70" t="s">
        <v>10560</v>
      </c>
    </row>
    <row r="4856" spans="1:21" x14ac:dyDescent="0.2">
      <c r="A4856" s="49" t="s">
        <v>2949</v>
      </c>
      <c r="B4856" s="49" t="s">
        <v>851</v>
      </c>
      <c r="C4856" s="50">
        <v>3801</v>
      </c>
      <c r="D4856" s="49" t="s">
        <v>852</v>
      </c>
      <c r="E4856" s="49" t="s">
        <v>8395</v>
      </c>
      <c r="F4856" s="49" t="s">
        <v>852</v>
      </c>
      <c r="G4856" s="49">
        <v>54405</v>
      </c>
      <c r="H4856" s="49" t="s">
        <v>873</v>
      </c>
      <c r="I4856" s="50">
        <v>11787</v>
      </c>
      <c r="J4856" s="50">
        <v>154405000161</v>
      </c>
      <c r="K4856" s="49" t="s">
        <v>8398</v>
      </c>
      <c r="L4856" s="51">
        <v>3533</v>
      </c>
      <c r="M4856" s="52">
        <v>348368774</v>
      </c>
      <c r="N4856" s="52">
        <v>13416743</v>
      </c>
      <c r="O4856" s="52">
        <v>21427369</v>
      </c>
      <c r="P4856" s="52">
        <v>26641753</v>
      </c>
      <c r="Q4856" s="52">
        <v>361785517</v>
      </c>
      <c r="R4856" s="52">
        <v>48069122</v>
      </c>
      <c r="S4856" s="52">
        <v>409854639</v>
      </c>
      <c r="T4856" s="70" t="s">
        <v>10556</v>
      </c>
      <c r="U4856" s="70" t="s">
        <v>10560</v>
      </c>
    </row>
    <row r="4857" spans="1:21" x14ac:dyDescent="0.2">
      <c r="A4857" s="49" t="s">
        <v>2949</v>
      </c>
      <c r="B4857" s="49" t="s">
        <v>851</v>
      </c>
      <c r="C4857" s="50">
        <v>3801</v>
      </c>
      <c r="D4857" s="49" t="s">
        <v>852</v>
      </c>
      <c r="E4857" s="49" t="s">
        <v>8506</v>
      </c>
      <c r="F4857" s="49" t="s">
        <v>852</v>
      </c>
      <c r="G4857" s="49">
        <v>54874</v>
      </c>
      <c r="H4857" s="49" t="s">
        <v>889</v>
      </c>
      <c r="I4857" s="50">
        <v>15329</v>
      </c>
      <c r="J4857" s="50">
        <v>154874000148</v>
      </c>
      <c r="K4857" s="49" t="s">
        <v>8511</v>
      </c>
      <c r="L4857" s="51">
        <v>2288</v>
      </c>
      <c r="M4857" s="52">
        <v>241612821</v>
      </c>
      <c r="N4857" s="52">
        <v>11636117</v>
      </c>
      <c r="O4857" s="52">
        <v>22409634</v>
      </c>
      <c r="P4857" s="52">
        <v>6660438</v>
      </c>
      <c r="Q4857" s="52">
        <v>253248938</v>
      </c>
      <c r="R4857" s="52">
        <v>29070072</v>
      </c>
      <c r="S4857" s="52">
        <v>282319010</v>
      </c>
      <c r="T4857" s="70" t="s">
        <v>10556</v>
      </c>
      <c r="U4857" s="70" t="s">
        <v>10560</v>
      </c>
    </row>
    <row r="4858" spans="1:21" x14ac:dyDescent="0.2">
      <c r="A4858" s="49" t="s">
        <v>2949</v>
      </c>
      <c r="B4858" s="49" t="s">
        <v>851</v>
      </c>
      <c r="C4858" s="50">
        <v>3801</v>
      </c>
      <c r="D4858" s="49" t="s">
        <v>852</v>
      </c>
      <c r="E4858" s="49" t="s">
        <v>8407</v>
      </c>
      <c r="F4858" s="49" t="s">
        <v>852</v>
      </c>
      <c r="G4858" s="49">
        <v>54498</v>
      </c>
      <c r="H4858" s="49" t="s">
        <v>876</v>
      </c>
      <c r="I4858" s="50">
        <v>11744</v>
      </c>
      <c r="J4858" s="50">
        <v>154498000042</v>
      </c>
      <c r="K4858" s="49" t="s">
        <v>8420</v>
      </c>
      <c r="L4858" s="51">
        <v>1503</v>
      </c>
      <c r="M4858" s="52">
        <v>158452088</v>
      </c>
      <c r="N4858" s="52">
        <v>8901409</v>
      </c>
      <c r="O4858" s="52">
        <v>21994723</v>
      </c>
      <c r="P4858" s="52">
        <v>6660438</v>
      </c>
      <c r="Q4858" s="52">
        <v>167353497</v>
      </c>
      <c r="R4858" s="52">
        <v>28655161</v>
      </c>
      <c r="S4858" s="52">
        <v>196008658</v>
      </c>
      <c r="T4858" s="70" t="s">
        <v>10556</v>
      </c>
      <c r="U4858" s="70" t="s">
        <v>10560</v>
      </c>
    </row>
    <row r="4859" spans="1:21" x14ac:dyDescent="0.2">
      <c r="A4859" s="49" t="s">
        <v>2949</v>
      </c>
      <c r="B4859" s="49" t="s">
        <v>851</v>
      </c>
      <c r="C4859" s="50">
        <v>3801</v>
      </c>
      <c r="D4859" s="49" t="s">
        <v>852</v>
      </c>
      <c r="E4859" s="49" t="s">
        <v>8407</v>
      </c>
      <c r="F4859" s="49" t="s">
        <v>852</v>
      </c>
      <c r="G4859" s="49">
        <v>54498</v>
      </c>
      <c r="H4859" s="49" t="s">
        <v>876</v>
      </c>
      <c r="I4859" s="50">
        <v>11753</v>
      </c>
      <c r="J4859" s="50">
        <v>254498000209</v>
      </c>
      <c r="K4859" s="49" t="s">
        <v>8419</v>
      </c>
      <c r="L4859" s="51">
        <v>403</v>
      </c>
      <c r="M4859" s="52">
        <v>53179016</v>
      </c>
      <c r="N4859" s="52">
        <v>3494758</v>
      </c>
      <c r="O4859" s="52">
        <v>27072556</v>
      </c>
      <c r="P4859" s="52">
        <v>13320876</v>
      </c>
      <c r="Q4859" s="52">
        <v>56673774</v>
      </c>
      <c r="R4859" s="52">
        <v>40393432</v>
      </c>
      <c r="S4859" s="52">
        <v>97067206</v>
      </c>
      <c r="T4859" s="70" t="s">
        <v>10556</v>
      </c>
      <c r="U4859" s="70" t="s">
        <v>10560</v>
      </c>
    </row>
    <row r="4860" spans="1:21" x14ac:dyDescent="0.2">
      <c r="A4860" s="49" t="s">
        <v>2949</v>
      </c>
      <c r="B4860" s="49" t="s">
        <v>851</v>
      </c>
      <c r="C4860" s="50">
        <v>3801</v>
      </c>
      <c r="D4860" s="49" t="s">
        <v>852</v>
      </c>
      <c r="E4860" s="49" t="s">
        <v>8407</v>
      </c>
      <c r="F4860" s="49" t="s">
        <v>852</v>
      </c>
      <c r="G4860" s="49">
        <v>54498</v>
      </c>
      <c r="H4860" s="49" t="s">
        <v>876</v>
      </c>
      <c r="I4860" s="50">
        <v>11747</v>
      </c>
      <c r="J4860" s="50">
        <v>154498000085</v>
      </c>
      <c r="K4860" s="49" t="s">
        <v>8415</v>
      </c>
      <c r="L4860" s="51">
        <v>1773</v>
      </c>
      <c r="M4860" s="52">
        <v>181540749</v>
      </c>
      <c r="N4860" s="52">
        <v>7927293</v>
      </c>
      <c r="O4860" s="52">
        <v>21994723</v>
      </c>
      <c r="P4860" s="52">
        <v>6660438</v>
      </c>
      <c r="Q4860" s="52">
        <v>189468042</v>
      </c>
      <c r="R4860" s="52">
        <v>28655161</v>
      </c>
      <c r="S4860" s="52">
        <v>218123203</v>
      </c>
      <c r="T4860" s="70" t="s">
        <v>10556</v>
      </c>
      <c r="U4860" s="70" t="s">
        <v>10560</v>
      </c>
    </row>
    <row r="4861" spans="1:21" x14ac:dyDescent="0.2">
      <c r="A4861" s="49" t="s">
        <v>2949</v>
      </c>
      <c r="B4861" s="49" t="s">
        <v>851</v>
      </c>
      <c r="C4861" s="50">
        <v>3801</v>
      </c>
      <c r="D4861" s="49" t="s">
        <v>852</v>
      </c>
      <c r="E4861" s="49" t="s">
        <v>8506</v>
      </c>
      <c r="F4861" s="49" t="s">
        <v>852</v>
      </c>
      <c r="G4861" s="49">
        <v>54874</v>
      </c>
      <c r="H4861" s="49" t="s">
        <v>889</v>
      </c>
      <c r="I4861" s="50">
        <v>15332</v>
      </c>
      <c r="J4861" s="50">
        <v>254874000967</v>
      </c>
      <c r="K4861" s="49" t="s">
        <v>8514</v>
      </c>
      <c r="L4861" s="51">
        <v>502</v>
      </c>
      <c r="M4861" s="52">
        <v>62304203</v>
      </c>
      <c r="N4861" s="52">
        <v>2136410</v>
      </c>
      <c r="O4861" s="52">
        <v>27583256</v>
      </c>
      <c r="P4861" s="52">
        <v>6660438</v>
      </c>
      <c r="Q4861" s="52">
        <v>64440613</v>
      </c>
      <c r="R4861" s="52">
        <v>34243694</v>
      </c>
      <c r="S4861" s="52">
        <v>98684307</v>
      </c>
      <c r="T4861" s="70" t="s">
        <v>10556</v>
      </c>
      <c r="U4861" s="70" t="s">
        <v>10560</v>
      </c>
    </row>
    <row r="4862" spans="1:21" x14ac:dyDescent="0.2">
      <c r="A4862" s="49" t="s">
        <v>2949</v>
      </c>
      <c r="B4862" s="49" t="s">
        <v>851</v>
      </c>
      <c r="C4862" s="50">
        <v>3802</v>
      </c>
      <c r="D4862" s="49" t="s">
        <v>849</v>
      </c>
      <c r="E4862" s="49" t="s">
        <v>6178</v>
      </c>
      <c r="F4862" s="49" t="s">
        <v>849</v>
      </c>
      <c r="G4862" s="49">
        <v>54001</v>
      </c>
      <c r="H4862" s="49" t="s">
        <v>850</v>
      </c>
      <c r="I4862" s="50">
        <v>2935</v>
      </c>
      <c r="J4862" s="50">
        <v>254001004087</v>
      </c>
      <c r="K4862" s="49" t="s">
        <v>6219</v>
      </c>
      <c r="L4862" s="51">
        <v>1213</v>
      </c>
      <c r="M4862" s="52">
        <v>150917556</v>
      </c>
      <c r="N4862" s="52">
        <v>29255603</v>
      </c>
      <c r="O4862" s="52">
        <v>27374020</v>
      </c>
      <c r="P4862" s="52">
        <v>6660438</v>
      </c>
      <c r="Q4862" s="52">
        <v>180173159</v>
      </c>
      <c r="R4862" s="52">
        <v>34034458</v>
      </c>
      <c r="S4862" s="52">
        <v>214207617</v>
      </c>
      <c r="T4862" s="70" t="s">
        <v>10556</v>
      </c>
      <c r="U4862" s="70" t="s">
        <v>10560</v>
      </c>
    </row>
    <row r="4863" spans="1:21" x14ac:dyDescent="0.2">
      <c r="A4863" s="49" t="s">
        <v>2949</v>
      </c>
      <c r="B4863" s="49" t="s">
        <v>851</v>
      </c>
      <c r="C4863" s="50">
        <v>3802</v>
      </c>
      <c r="D4863" s="49" t="s">
        <v>849</v>
      </c>
      <c r="E4863" s="49" t="s">
        <v>6178</v>
      </c>
      <c r="F4863" s="49" t="s">
        <v>849</v>
      </c>
      <c r="G4863" s="49">
        <v>54001</v>
      </c>
      <c r="H4863" s="49" t="s">
        <v>850</v>
      </c>
      <c r="I4863" s="50">
        <v>2727</v>
      </c>
      <c r="J4863" s="50">
        <v>154001002977</v>
      </c>
      <c r="K4863" s="49" t="s">
        <v>6217</v>
      </c>
      <c r="L4863" s="51">
        <v>1809</v>
      </c>
      <c r="M4863" s="52">
        <v>193136099</v>
      </c>
      <c r="N4863" s="52">
        <v>10970458</v>
      </c>
      <c r="O4863" s="52">
        <v>22239643</v>
      </c>
      <c r="P4863" s="52">
        <v>6660438</v>
      </c>
      <c r="Q4863" s="52">
        <v>204106557</v>
      </c>
      <c r="R4863" s="52">
        <v>28900081</v>
      </c>
      <c r="S4863" s="52">
        <v>233006638</v>
      </c>
      <c r="T4863" s="70" t="s">
        <v>10556</v>
      </c>
      <c r="U4863" s="70" t="s">
        <v>10560</v>
      </c>
    </row>
    <row r="4864" spans="1:21" x14ac:dyDescent="0.2">
      <c r="A4864" s="49" t="s">
        <v>6181</v>
      </c>
      <c r="B4864" s="49" t="s">
        <v>851</v>
      </c>
      <c r="C4864" s="50">
        <v>3802</v>
      </c>
      <c r="D4864" s="49" t="s">
        <v>849</v>
      </c>
      <c r="E4864" s="49" t="s">
        <v>6178</v>
      </c>
      <c r="F4864" s="49" t="s">
        <v>849</v>
      </c>
      <c r="G4864" s="49">
        <v>54001</v>
      </c>
      <c r="H4864" s="49" t="s">
        <v>850</v>
      </c>
      <c r="I4864" s="50">
        <v>2860</v>
      </c>
      <c r="J4864" s="50">
        <v>454001006712</v>
      </c>
      <c r="K4864" s="49" t="s">
        <v>6214</v>
      </c>
      <c r="L4864" s="51">
        <v>710</v>
      </c>
      <c r="M4864" s="52">
        <v>89163449</v>
      </c>
      <c r="N4864" s="52">
        <v>16489058</v>
      </c>
      <c r="O4864" s="52">
        <v>27374020</v>
      </c>
      <c r="P4864" s="52">
        <v>6660438</v>
      </c>
      <c r="Q4864" s="52">
        <v>105652507</v>
      </c>
      <c r="R4864" s="52">
        <v>34034458</v>
      </c>
      <c r="S4864" s="52">
        <v>139686965</v>
      </c>
      <c r="T4864" s="70" t="s">
        <v>10556</v>
      </c>
      <c r="U4864" s="70" t="s">
        <v>10560</v>
      </c>
    </row>
    <row r="4865" spans="1:21" ht="15" customHeight="1" x14ac:dyDescent="0.2">
      <c r="A4865" s="49" t="s">
        <v>4982</v>
      </c>
      <c r="B4865" s="49" t="s">
        <v>421</v>
      </c>
      <c r="C4865" s="50">
        <v>3777</v>
      </c>
      <c r="D4865" s="49" t="s">
        <v>422</v>
      </c>
      <c r="E4865" s="49" t="s">
        <v>5370</v>
      </c>
      <c r="F4865" s="49" t="s">
        <v>422</v>
      </c>
      <c r="G4865" s="49">
        <v>19698</v>
      </c>
      <c r="H4865" s="49" t="s">
        <v>449</v>
      </c>
      <c r="I4865" s="50">
        <v>95546</v>
      </c>
      <c r="J4865" s="50">
        <v>419698002329</v>
      </c>
      <c r="K4865" s="49" t="s">
        <v>5394</v>
      </c>
      <c r="L4865" s="51">
        <v>164</v>
      </c>
      <c r="M4865" s="52">
        <v>22158571</v>
      </c>
      <c r="N4865" s="52">
        <v>0</v>
      </c>
      <c r="O4865" s="52">
        <v>26973965</v>
      </c>
      <c r="P4865" s="52">
        <v>0</v>
      </c>
      <c r="Q4865" s="52">
        <v>22158571</v>
      </c>
      <c r="R4865" s="52">
        <v>26973965</v>
      </c>
      <c r="S4865" s="52">
        <v>49132536</v>
      </c>
      <c r="T4865" s="70" t="s">
        <v>10556</v>
      </c>
      <c r="U4865" s="70" t="s">
        <v>10560</v>
      </c>
    </row>
    <row r="4866" spans="1:21" x14ac:dyDescent="0.2">
      <c r="A4866" s="49" t="s">
        <v>2949</v>
      </c>
      <c r="B4866" s="49" t="s">
        <v>851</v>
      </c>
      <c r="C4866" s="50">
        <v>3802</v>
      </c>
      <c r="D4866" s="49" t="s">
        <v>849</v>
      </c>
      <c r="E4866" s="49" t="s">
        <v>6178</v>
      </c>
      <c r="F4866" s="49" t="s">
        <v>849</v>
      </c>
      <c r="G4866" s="49">
        <v>54001</v>
      </c>
      <c r="H4866" s="49" t="s">
        <v>850</v>
      </c>
      <c r="I4866" s="50">
        <v>2721</v>
      </c>
      <c r="J4866" s="50">
        <v>154001000079</v>
      </c>
      <c r="K4866" s="49" t="s">
        <v>6213</v>
      </c>
      <c r="L4866" s="51">
        <v>1045</v>
      </c>
      <c r="M4866" s="52">
        <v>113400092</v>
      </c>
      <c r="N4866" s="52">
        <v>7063751</v>
      </c>
      <c r="O4866" s="52">
        <v>22239643</v>
      </c>
      <c r="P4866" s="52">
        <v>6660438</v>
      </c>
      <c r="Q4866" s="52">
        <v>120463843</v>
      </c>
      <c r="R4866" s="52">
        <v>28900081</v>
      </c>
      <c r="S4866" s="52">
        <v>149363924</v>
      </c>
      <c r="T4866" s="70" t="s">
        <v>10556</v>
      </c>
      <c r="U4866" s="70" t="s">
        <v>10560</v>
      </c>
    </row>
    <row r="4867" spans="1:21" x14ac:dyDescent="0.2">
      <c r="A4867" s="49" t="s">
        <v>2235</v>
      </c>
      <c r="B4867" s="49" t="s">
        <v>1146</v>
      </c>
      <c r="C4867" s="50">
        <v>3826</v>
      </c>
      <c r="D4867" s="49" t="s">
        <v>1144</v>
      </c>
      <c r="E4867" s="49" t="s">
        <v>10425</v>
      </c>
      <c r="F4867" s="49" t="s">
        <v>1144</v>
      </c>
      <c r="G4867" s="49">
        <v>86757</v>
      </c>
      <c r="H4867" s="49" t="s">
        <v>986</v>
      </c>
      <c r="I4867" s="50">
        <v>154596</v>
      </c>
      <c r="J4867" s="50">
        <v>286865001933</v>
      </c>
      <c r="K4867" s="49" t="s">
        <v>10436</v>
      </c>
      <c r="L4867" s="51">
        <v>320</v>
      </c>
      <c r="M4867" s="52">
        <v>36037870</v>
      </c>
      <c r="N4867" s="52">
        <v>7187489</v>
      </c>
      <c r="O4867" s="52">
        <v>29756965</v>
      </c>
      <c r="P4867" s="52">
        <v>6660438</v>
      </c>
      <c r="Q4867" s="52">
        <v>43225359</v>
      </c>
      <c r="R4867" s="52">
        <v>36417403</v>
      </c>
      <c r="S4867" s="52">
        <v>79642762</v>
      </c>
      <c r="T4867" s="70" t="s">
        <v>10558</v>
      </c>
      <c r="U4867" s="70" t="s">
        <v>10559</v>
      </c>
    </row>
    <row r="4868" spans="1:21" x14ac:dyDescent="0.2">
      <c r="A4868" s="49" t="s">
        <v>2235</v>
      </c>
      <c r="B4868" s="49" t="s">
        <v>1146</v>
      </c>
      <c r="C4868" s="50">
        <v>3826</v>
      </c>
      <c r="D4868" s="49" t="s">
        <v>1144</v>
      </c>
      <c r="E4868" s="49" t="s">
        <v>10403</v>
      </c>
      <c r="F4868" s="49" t="s">
        <v>1144</v>
      </c>
      <c r="G4868" s="49">
        <v>86573</v>
      </c>
      <c r="H4868" s="49" t="s">
        <v>1152</v>
      </c>
      <c r="I4868" s="50">
        <v>9383</v>
      </c>
      <c r="J4868" s="50">
        <v>286573000804</v>
      </c>
      <c r="K4868" s="49" t="s">
        <v>10419</v>
      </c>
      <c r="L4868" s="51">
        <v>231</v>
      </c>
      <c r="M4868" s="52">
        <v>31041635</v>
      </c>
      <c r="N4868" s="52">
        <v>6010251</v>
      </c>
      <c r="O4868" s="52">
        <v>32606583</v>
      </c>
      <c r="P4868" s="52">
        <v>6660438</v>
      </c>
      <c r="Q4868" s="52">
        <v>37051886</v>
      </c>
      <c r="R4868" s="52">
        <v>39267021</v>
      </c>
      <c r="S4868" s="52">
        <v>76318907</v>
      </c>
      <c r="T4868" s="70" t="s">
        <v>10558</v>
      </c>
      <c r="U4868" s="70" t="s">
        <v>10559</v>
      </c>
    </row>
    <row r="4869" spans="1:21" x14ac:dyDescent="0.2">
      <c r="A4869" s="49" t="s">
        <v>2235</v>
      </c>
      <c r="B4869" s="49" t="s">
        <v>1146</v>
      </c>
      <c r="C4869" s="50">
        <v>3826</v>
      </c>
      <c r="D4869" s="49" t="s">
        <v>1144</v>
      </c>
      <c r="E4869" s="49" t="s">
        <v>10403</v>
      </c>
      <c r="F4869" s="49" t="s">
        <v>1144</v>
      </c>
      <c r="G4869" s="49">
        <v>86573</v>
      </c>
      <c r="H4869" s="49" t="s">
        <v>1152</v>
      </c>
      <c r="I4869" s="50">
        <v>9382</v>
      </c>
      <c r="J4869" s="50">
        <v>286573000081</v>
      </c>
      <c r="K4869" s="49" t="s">
        <v>10418</v>
      </c>
      <c r="L4869" s="51">
        <v>195</v>
      </c>
      <c r="M4869" s="52">
        <v>26444137</v>
      </c>
      <c r="N4869" s="52">
        <v>5288827</v>
      </c>
      <c r="O4869" s="52">
        <v>32606583</v>
      </c>
      <c r="P4869" s="52">
        <v>6660438</v>
      </c>
      <c r="Q4869" s="52">
        <v>31732964</v>
      </c>
      <c r="R4869" s="52">
        <v>39267021</v>
      </c>
      <c r="S4869" s="52">
        <v>70999985</v>
      </c>
      <c r="T4869" s="70" t="s">
        <v>10558</v>
      </c>
      <c r="U4869" s="70" t="s">
        <v>10559</v>
      </c>
    </row>
    <row r="4870" spans="1:21" x14ac:dyDescent="0.2">
      <c r="A4870" s="49" t="s">
        <v>2884</v>
      </c>
      <c r="B4870" s="49" t="s">
        <v>453</v>
      </c>
      <c r="C4870" s="50">
        <v>3813</v>
      </c>
      <c r="D4870" s="49" t="s">
        <v>1000</v>
      </c>
      <c r="E4870" s="49" t="s">
        <v>9586</v>
      </c>
      <c r="F4870" s="49" t="s">
        <v>1000</v>
      </c>
      <c r="G4870" s="49">
        <v>70713</v>
      </c>
      <c r="H4870" s="49" t="s">
        <v>1018</v>
      </c>
      <c r="I4870" s="50">
        <v>18370</v>
      </c>
      <c r="J4870" s="50">
        <v>270713000202</v>
      </c>
      <c r="K4870" s="49" t="s">
        <v>9600</v>
      </c>
      <c r="L4870" s="51">
        <v>460</v>
      </c>
      <c r="M4870" s="52">
        <v>73245201</v>
      </c>
      <c r="N4870" s="52">
        <v>0</v>
      </c>
      <c r="O4870" s="52">
        <v>34609552</v>
      </c>
      <c r="P4870" s="52">
        <v>6660438</v>
      </c>
      <c r="Q4870" s="52">
        <v>73245201</v>
      </c>
      <c r="R4870" s="52">
        <v>41269990</v>
      </c>
      <c r="S4870" s="52">
        <v>114515191</v>
      </c>
      <c r="T4870" s="70" t="s">
        <v>10556</v>
      </c>
      <c r="U4870" s="70" t="s">
        <v>10560</v>
      </c>
    </row>
    <row r="4871" spans="1:21" x14ac:dyDescent="0.2">
      <c r="A4871" s="49" t="s">
        <v>2235</v>
      </c>
      <c r="B4871" s="49" t="s">
        <v>1146</v>
      </c>
      <c r="C4871" s="50">
        <v>3826</v>
      </c>
      <c r="D4871" s="49" t="s">
        <v>1144</v>
      </c>
      <c r="E4871" s="49" t="s">
        <v>10437</v>
      </c>
      <c r="F4871" s="49" t="s">
        <v>1144</v>
      </c>
      <c r="G4871" s="49">
        <v>86760</v>
      </c>
      <c r="H4871" s="49" t="s">
        <v>883</v>
      </c>
      <c r="I4871" s="50">
        <v>125856</v>
      </c>
      <c r="J4871" s="50">
        <v>286760000184</v>
      </c>
      <c r="K4871" s="49" t="s">
        <v>10440</v>
      </c>
      <c r="L4871" s="51">
        <v>169</v>
      </c>
      <c r="M4871" s="52">
        <v>22518163</v>
      </c>
      <c r="N4871" s="52">
        <v>0</v>
      </c>
      <c r="O4871" s="52">
        <v>29922794</v>
      </c>
      <c r="P4871" s="52">
        <v>6660438</v>
      </c>
      <c r="Q4871" s="52">
        <v>22518163</v>
      </c>
      <c r="R4871" s="52">
        <v>36583232</v>
      </c>
      <c r="S4871" s="52">
        <v>59101395</v>
      </c>
      <c r="T4871" s="70" t="s">
        <v>10558</v>
      </c>
      <c r="U4871" s="70" t="s">
        <v>10559</v>
      </c>
    </row>
    <row r="4872" spans="1:21" x14ac:dyDescent="0.2">
      <c r="A4872" s="49" t="s">
        <v>2949</v>
      </c>
      <c r="B4872" s="49" t="s">
        <v>851</v>
      </c>
      <c r="C4872" s="50">
        <v>3801</v>
      </c>
      <c r="D4872" s="49" t="s">
        <v>852</v>
      </c>
      <c r="E4872" s="49" t="s">
        <v>8395</v>
      </c>
      <c r="F4872" s="49" t="s">
        <v>852</v>
      </c>
      <c r="G4872" s="49">
        <v>54405</v>
      </c>
      <c r="H4872" s="49" t="s">
        <v>873</v>
      </c>
      <c r="I4872" s="50">
        <v>11648</v>
      </c>
      <c r="J4872" s="50">
        <v>254874000223</v>
      </c>
      <c r="K4872" s="49" t="s">
        <v>8399</v>
      </c>
      <c r="L4872" s="51">
        <v>461</v>
      </c>
      <c r="M4872" s="52">
        <v>55563930</v>
      </c>
      <c r="N4872" s="52">
        <v>2202984</v>
      </c>
      <c r="O4872" s="52">
        <v>26374220</v>
      </c>
      <c r="P4872" s="52">
        <v>6660438</v>
      </c>
      <c r="Q4872" s="52">
        <v>57766914</v>
      </c>
      <c r="R4872" s="52">
        <v>33034658</v>
      </c>
      <c r="S4872" s="52">
        <v>90801572</v>
      </c>
      <c r="T4872" s="70" t="s">
        <v>10556</v>
      </c>
      <c r="U4872" s="70" t="s">
        <v>10560</v>
      </c>
    </row>
    <row r="4873" spans="1:21" x14ac:dyDescent="0.2">
      <c r="A4873" s="49" t="s">
        <v>2949</v>
      </c>
      <c r="B4873" s="49" t="s">
        <v>851</v>
      </c>
      <c r="C4873" s="50">
        <v>3801</v>
      </c>
      <c r="D4873" s="49" t="s">
        <v>852</v>
      </c>
      <c r="E4873" s="49" t="s">
        <v>8506</v>
      </c>
      <c r="F4873" s="49" t="s">
        <v>852</v>
      </c>
      <c r="G4873" s="49">
        <v>54874</v>
      </c>
      <c r="H4873" s="49" t="s">
        <v>889</v>
      </c>
      <c r="I4873" s="50">
        <v>15331</v>
      </c>
      <c r="J4873" s="50">
        <v>254874000070</v>
      </c>
      <c r="K4873" s="49" t="s">
        <v>8513</v>
      </c>
      <c r="L4873" s="51">
        <v>1387</v>
      </c>
      <c r="M4873" s="52">
        <v>139583063</v>
      </c>
      <c r="N4873" s="52">
        <v>4072641</v>
      </c>
      <c r="O4873" s="52">
        <v>22409634</v>
      </c>
      <c r="P4873" s="52">
        <v>26641753</v>
      </c>
      <c r="Q4873" s="52">
        <v>143655704</v>
      </c>
      <c r="R4873" s="52">
        <v>49051387</v>
      </c>
      <c r="S4873" s="52">
        <v>192707091</v>
      </c>
      <c r="T4873" s="70" t="s">
        <v>10556</v>
      </c>
      <c r="U4873" s="70" t="s">
        <v>10560</v>
      </c>
    </row>
    <row r="4874" spans="1:21" x14ac:dyDescent="0.2">
      <c r="A4874" s="49" t="s">
        <v>2949</v>
      </c>
      <c r="B4874" s="49" t="s">
        <v>851</v>
      </c>
      <c r="C4874" s="50">
        <v>3801</v>
      </c>
      <c r="D4874" s="49" t="s">
        <v>852</v>
      </c>
      <c r="E4874" s="49" t="s">
        <v>8376</v>
      </c>
      <c r="F4874" s="49" t="s">
        <v>852</v>
      </c>
      <c r="G4874" s="49">
        <v>54385</v>
      </c>
      <c r="H4874" s="49" t="s">
        <v>871</v>
      </c>
      <c r="I4874" s="50">
        <v>11775</v>
      </c>
      <c r="J4874" s="50">
        <v>254385000121</v>
      </c>
      <c r="K4874" s="49" t="s">
        <v>8383</v>
      </c>
      <c r="L4874" s="51">
        <v>553</v>
      </c>
      <c r="M4874" s="52">
        <v>82030268</v>
      </c>
      <c r="N4874" s="52">
        <v>4071210</v>
      </c>
      <c r="O4874" s="52">
        <v>31735753</v>
      </c>
      <c r="P4874" s="52">
        <v>6660438</v>
      </c>
      <c r="Q4874" s="52">
        <v>86101478</v>
      </c>
      <c r="R4874" s="52">
        <v>38396191</v>
      </c>
      <c r="S4874" s="52">
        <v>124497669</v>
      </c>
      <c r="T4874" s="70" t="s">
        <v>10556</v>
      </c>
      <c r="U4874" s="70" t="s">
        <v>10560</v>
      </c>
    </row>
    <row r="4875" spans="1:21" x14ac:dyDescent="0.2">
      <c r="A4875" s="49" t="s">
        <v>2949</v>
      </c>
      <c r="B4875" s="49" t="s">
        <v>851</v>
      </c>
      <c r="C4875" s="50">
        <v>3801</v>
      </c>
      <c r="D4875" s="49" t="s">
        <v>852</v>
      </c>
      <c r="E4875" s="49" t="s">
        <v>8480</v>
      </c>
      <c r="F4875" s="49" t="s">
        <v>852</v>
      </c>
      <c r="G4875" s="49">
        <v>54810</v>
      </c>
      <c r="H4875" s="49" t="s">
        <v>887</v>
      </c>
      <c r="I4875" s="50">
        <v>15238</v>
      </c>
      <c r="J4875" s="50">
        <v>254810000165</v>
      </c>
      <c r="K4875" s="49" t="s">
        <v>8491</v>
      </c>
      <c r="L4875" s="51">
        <v>698</v>
      </c>
      <c r="M4875" s="52">
        <v>112666500</v>
      </c>
      <c r="N4875" s="52">
        <v>3741508</v>
      </c>
      <c r="O4875" s="52">
        <v>35704968</v>
      </c>
      <c r="P4875" s="52">
        <v>6660438</v>
      </c>
      <c r="Q4875" s="52">
        <v>116408008</v>
      </c>
      <c r="R4875" s="52">
        <v>42365406</v>
      </c>
      <c r="S4875" s="52">
        <v>158773414</v>
      </c>
      <c r="T4875" s="70" t="s">
        <v>10556</v>
      </c>
      <c r="U4875" s="70" t="s">
        <v>10560</v>
      </c>
    </row>
    <row r="4876" spans="1:21" x14ac:dyDescent="0.2">
      <c r="A4876" s="49" t="s">
        <v>2949</v>
      </c>
      <c r="B4876" s="49" t="s">
        <v>851</v>
      </c>
      <c r="C4876" s="50">
        <v>3801</v>
      </c>
      <c r="D4876" s="49" t="s">
        <v>852</v>
      </c>
      <c r="E4876" s="49" t="s">
        <v>8480</v>
      </c>
      <c r="F4876" s="49" t="s">
        <v>852</v>
      </c>
      <c r="G4876" s="49">
        <v>54810</v>
      </c>
      <c r="H4876" s="49" t="s">
        <v>887</v>
      </c>
      <c r="I4876" s="50">
        <v>15246</v>
      </c>
      <c r="J4876" s="50">
        <v>254810002265</v>
      </c>
      <c r="K4876" s="49" t="s">
        <v>8490</v>
      </c>
      <c r="L4876" s="51">
        <v>544</v>
      </c>
      <c r="M4876" s="52">
        <v>86234724</v>
      </c>
      <c r="N4876" s="52">
        <v>2385889</v>
      </c>
      <c r="O4876" s="52">
        <v>35704968</v>
      </c>
      <c r="P4876" s="52">
        <v>19981315</v>
      </c>
      <c r="Q4876" s="52">
        <v>88620613</v>
      </c>
      <c r="R4876" s="52">
        <v>55686283</v>
      </c>
      <c r="S4876" s="52">
        <v>144306896</v>
      </c>
      <c r="T4876" s="70" t="s">
        <v>10556</v>
      </c>
      <c r="U4876" s="70" t="s">
        <v>10560</v>
      </c>
    </row>
    <row r="4877" spans="1:21" x14ac:dyDescent="0.2">
      <c r="A4877" s="49" t="s">
        <v>2949</v>
      </c>
      <c r="B4877" s="49" t="s">
        <v>851</v>
      </c>
      <c r="C4877" s="50">
        <v>3801</v>
      </c>
      <c r="D4877" s="49" t="s">
        <v>852</v>
      </c>
      <c r="E4877" s="49" t="s">
        <v>8395</v>
      </c>
      <c r="F4877" s="49" t="s">
        <v>852</v>
      </c>
      <c r="G4877" s="49">
        <v>54405</v>
      </c>
      <c r="H4877" s="49" t="s">
        <v>873</v>
      </c>
      <c r="I4877" s="50">
        <v>11651</v>
      </c>
      <c r="J4877" s="50">
        <v>354405000098</v>
      </c>
      <c r="K4877" s="49" t="s">
        <v>8396</v>
      </c>
      <c r="L4877" s="51">
        <v>1422</v>
      </c>
      <c r="M4877" s="52">
        <v>146016327</v>
      </c>
      <c r="N4877" s="52">
        <v>8064706</v>
      </c>
      <c r="O4877" s="52">
        <v>21427369</v>
      </c>
      <c r="P4877" s="52">
        <v>6660438</v>
      </c>
      <c r="Q4877" s="52">
        <v>154081033</v>
      </c>
      <c r="R4877" s="52">
        <v>28087807</v>
      </c>
      <c r="S4877" s="52">
        <v>182168840</v>
      </c>
      <c r="T4877" s="70" t="s">
        <v>10556</v>
      </c>
      <c r="U4877" s="70" t="s">
        <v>10560</v>
      </c>
    </row>
    <row r="4878" spans="1:21" x14ac:dyDescent="0.2">
      <c r="A4878" s="49" t="s">
        <v>2949</v>
      </c>
      <c r="B4878" s="49" t="s">
        <v>851</v>
      </c>
      <c r="C4878" s="50">
        <v>3801</v>
      </c>
      <c r="D4878" s="49" t="s">
        <v>852</v>
      </c>
      <c r="E4878" s="49" t="s">
        <v>8480</v>
      </c>
      <c r="F4878" s="49" t="s">
        <v>852</v>
      </c>
      <c r="G4878" s="49">
        <v>54810</v>
      </c>
      <c r="H4878" s="49" t="s">
        <v>887</v>
      </c>
      <c r="I4878" s="50">
        <v>15240</v>
      </c>
      <c r="J4878" s="50">
        <v>254810000394</v>
      </c>
      <c r="K4878" s="49" t="s">
        <v>8488</v>
      </c>
      <c r="L4878" s="51">
        <v>1606</v>
      </c>
      <c r="M4878" s="52">
        <v>252207981</v>
      </c>
      <c r="N4878" s="52">
        <v>7651746</v>
      </c>
      <c r="O4878" s="52">
        <v>35704968</v>
      </c>
      <c r="P4878" s="52">
        <v>6660438</v>
      </c>
      <c r="Q4878" s="52">
        <v>259859727</v>
      </c>
      <c r="R4878" s="52">
        <v>42365406</v>
      </c>
      <c r="S4878" s="52">
        <v>302225133</v>
      </c>
      <c r="T4878" s="70" t="s">
        <v>10556</v>
      </c>
      <c r="U4878" s="70" t="s">
        <v>10560</v>
      </c>
    </row>
    <row r="4879" spans="1:21" x14ac:dyDescent="0.2">
      <c r="A4879" s="49" t="s">
        <v>2949</v>
      </c>
      <c r="B4879" s="49" t="s">
        <v>851</v>
      </c>
      <c r="C4879" s="50">
        <v>3801</v>
      </c>
      <c r="D4879" s="49" t="s">
        <v>852</v>
      </c>
      <c r="E4879" s="49" t="s">
        <v>8480</v>
      </c>
      <c r="F4879" s="49" t="s">
        <v>852</v>
      </c>
      <c r="G4879" s="49">
        <v>54810</v>
      </c>
      <c r="H4879" s="49" t="s">
        <v>887</v>
      </c>
      <c r="I4879" s="50">
        <v>15243</v>
      </c>
      <c r="J4879" s="50">
        <v>254810001862</v>
      </c>
      <c r="K4879" s="49" t="s">
        <v>8489</v>
      </c>
      <c r="L4879" s="51">
        <v>1830</v>
      </c>
      <c r="M4879" s="52">
        <v>288516807</v>
      </c>
      <c r="N4879" s="52">
        <v>6344297</v>
      </c>
      <c r="O4879" s="52">
        <v>35704968</v>
      </c>
      <c r="P4879" s="52">
        <v>6660438</v>
      </c>
      <c r="Q4879" s="52">
        <v>294861104</v>
      </c>
      <c r="R4879" s="52">
        <v>42365406</v>
      </c>
      <c r="S4879" s="52">
        <v>337226510</v>
      </c>
      <c r="T4879" s="70" t="s">
        <v>10556</v>
      </c>
      <c r="U4879" s="70" t="s">
        <v>10560</v>
      </c>
    </row>
    <row r="4880" spans="1:21" x14ac:dyDescent="0.2">
      <c r="A4880" s="49" t="s">
        <v>2949</v>
      </c>
      <c r="B4880" s="49" t="s">
        <v>851</v>
      </c>
      <c r="C4880" s="50">
        <v>3801</v>
      </c>
      <c r="D4880" s="49" t="s">
        <v>852</v>
      </c>
      <c r="E4880" s="49" t="s">
        <v>8343</v>
      </c>
      <c r="F4880" s="49" t="s">
        <v>852</v>
      </c>
      <c r="G4880" s="49">
        <v>54245</v>
      </c>
      <c r="H4880" s="49" t="s">
        <v>864</v>
      </c>
      <c r="I4880" s="50">
        <v>11570</v>
      </c>
      <c r="J4880" s="50">
        <v>254245000041</v>
      </c>
      <c r="K4880" s="49" t="s">
        <v>8351</v>
      </c>
      <c r="L4880" s="51">
        <v>701</v>
      </c>
      <c r="M4880" s="52">
        <v>113905400</v>
      </c>
      <c r="N4880" s="52">
        <v>0</v>
      </c>
      <c r="O4880" s="52">
        <v>36358888</v>
      </c>
      <c r="P4880" s="52">
        <v>6660438</v>
      </c>
      <c r="Q4880" s="52">
        <v>113905400</v>
      </c>
      <c r="R4880" s="52">
        <v>43019326</v>
      </c>
      <c r="S4880" s="52">
        <v>156924726</v>
      </c>
      <c r="T4880" s="70" t="s">
        <v>10556</v>
      </c>
      <c r="U4880" s="70" t="s">
        <v>10560</v>
      </c>
    </row>
    <row r="4881" spans="1:21" x14ac:dyDescent="0.2">
      <c r="A4881" s="49" t="s">
        <v>2949</v>
      </c>
      <c r="B4881" s="49" t="s">
        <v>851</v>
      </c>
      <c r="C4881" s="50">
        <v>3801</v>
      </c>
      <c r="D4881" s="49" t="s">
        <v>852</v>
      </c>
      <c r="E4881" s="49" t="s">
        <v>8395</v>
      </c>
      <c r="F4881" s="49" t="s">
        <v>852</v>
      </c>
      <c r="G4881" s="49">
        <v>54405</v>
      </c>
      <c r="H4881" s="49" t="s">
        <v>873</v>
      </c>
      <c r="I4881" s="50">
        <v>11649</v>
      </c>
      <c r="J4881" s="50">
        <v>254874000363</v>
      </c>
      <c r="K4881" s="49" t="s">
        <v>8397</v>
      </c>
      <c r="L4881" s="51">
        <v>1112</v>
      </c>
      <c r="M4881" s="52">
        <v>117426149</v>
      </c>
      <c r="N4881" s="52">
        <v>8418126</v>
      </c>
      <c r="O4881" s="52">
        <v>21427369</v>
      </c>
      <c r="P4881" s="52">
        <v>19981315</v>
      </c>
      <c r="Q4881" s="52">
        <v>125844275</v>
      </c>
      <c r="R4881" s="52">
        <v>41408684</v>
      </c>
      <c r="S4881" s="52">
        <v>167252959</v>
      </c>
      <c r="T4881" s="70" t="s">
        <v>10556</v>
      </c>
      <c r="U4881" s="70" t="s">
        <v>10560</v>
      </c>
    </row>
    <row r="4882" spans="1:21" x14ac:dyDescent="0.2">
      <c r="A4882" s="49" t="s">
        <v>2949</v>
      </c>
      <c r="B4882" s="49" t="s">
        <v>851</v>
      </c>
      <c r="C4882" s="50">
        <v>3801</v>
      </c>
      <c r="D4882" s="49" t="s">
        <v>852</v>
      </c>
      <c r="E4882" s="49" t="s">
        <v>8304</v>
      </c>
      <c r="F4882" s="49" t="s">
        <v>852</v>
      </c>
      <c r="G4882" s="49">
        <v>54128</v>
      </c>
      <c r="H4882" s="49" t="s">
        <v>858</v>
      </c>
      <c r="I4882" s="50">
        <v>6575</v>
      </c>
      <c r="J4882" s="50">
        <v>154128000019</v>
      </c>
      <c r="K4882" s="49" t="s">
        <v>8306</v>
      </c>
      <c r="L4882" s="51">
        <v>272</v>
      </c>
      <c r="M4882" s="52">
        <v>32808330</v>
      </c>
      <c r="N4882" s="52">
        <v>2141140</v>
      </c>
      <c r="O4882" s="52">
        <v>24596642</v>
      </c>
      <c r="P4882" s="52">
        <v>6660438</v>
      </c>
      <c r="Q4882" s="52">
        <v>34949470</v>
      </c>
      <c r="R4882" s="52">
        <v>31257080</v>
      </c>
      <c r="S4882" s="52">
        <v>66206550</v>
      </c>
      <c r="T4882" s="70" t="s">
        <v>10556</v>
      </c>
      <c r="U4882" s="70" t="s">
        <v>10560</v>
      </c>
    </row>
    <row r="4883" spans="1:21" x14ac:dyDescent="0.2">
      <c r="A4883" s="49" t="s">
        <v>2949</v>
      </c>
      <c r="B4883" s="49" t="s">
        <v>851</v>
      </c>
      <c r="C4883" s="50">
        <v>3801</v>
      </c>
      <c r="D4883" s="49" t="s">
        <v>852</v>
      </c>
      <c r="E4883" s="49" t="s">
        <v>8384</v>
      </c>
      <c r="F4883" s="49" t="s">
        <v>852</v>
      </c>
      <c r="G4883" s="49">
        <v>54398</v>
      </c>
      <c r="H4883" s="49" t="s">
        <v>872</v>
      </c>
      <c r="I4883" s="50">
        <v>11785</v>
      </c>
      <c r="J4883" s="50">
        <v>254398000724</v>
      </c>
      <c r="K4883" s="49" t="s">
        <v>8389</v>
      </c>
      <c r="L4883" s="51">
        <v>293</v>
      </c>
      <c r="M4883" s="52">
        <v>40606068</v>
      </c>
      <c r="N4883" s="52">
        <v>0</v>
      </c>
      <c r="O4883" s="52">
        <v>30111941</v>
      </c>
      <c r="P4883" s="52">
        <v>6660438</v>
      </c>
      <c r="Q4883" s="52">
        <v>40606068</v>
      </c>
      <c r="R4883" s="52">
        <v>36772379</v>
      </c>
      <c r="S4883" s="52">
        <v>77378447</v>
      </c>
      <c r="T4883" s="70" t="s">
        <v>10556</v>
      </c>
      <c r="U4883" s="70" t="s">
        <v>10560</v>
      </c>
    </row>
    <row r="4884" spans="1:21" x14ac:dyDescent="0.2">
      <c r="A4884" s="49" t="s">
        <v>2949</v>
      </c>
      <c r="B4884" s="49" t="s">
        <v>851</v>
      </c>
      <c r="C4884" s="50">
        <v>3801</v>
      </c>
      <c r="D4884" s="49" t="s">
        <v>852</v>
      </c>
      <c r="E4884" s="49" t="s">
        <v>8384</v>
      </c>
      <c r="F4884" s="49" t="s">
        <v>852</v>
      </c>
      <c r="G4884" s="49">
        <v>54398</v>
      </c>
      <c r="H4884" s="49" t="s">
        <v>872</v>
      </c>
      <c r="I4884" s="50">
        <v>11780</v>
      </c>
      <c r="J4884" s="50">
        <v>154398000339</v>
      </c>
      <c r="K4884" s="49" t="s">
        <v>8388</v>
      </c>
      <c r="L4884" s="51">
        <v>543</v>
      </c>
      <c r="M4884" s="52">
        <v>61936252</v>
      </c>
      <c r="N4884" s="52">
        <v>0</v>
      </c>
      <c r="O4884" s="52">
        <v>30111941</v>
      </c>
      <c r="P4884" s="52">
        <v>6660438</v>
      </c>
      <c r="Q4884" s="52">
        <v>61936252</v>
      </c>
      <c r="R4884" s="52">
        <v>36772379</v>
      </c>
      <c r="S4884" s="52">
        <v>98708631</v>
      </c>
      <c r="T4884" s="70" t="s">
        <v>10556</v>
      </c>
      <c r="U4884" s="70" t="s">
        <v>10560</v>
      </c>
    </row>
    <row r="4885" spans="1:21" x14ac:dyDescent="0.2">
      <c r="A4885" s="49" t="s">
        <v>2949</v>
      </c>
      <c r="B4885" s="49" t="s">
        <v>851</v>
      </c>
      <c r="C4885" s="50">
        <v>3801</v>
      </c>
      <c r="D4885" s="49" t="s">
        <v>852</v>
      </c>
      <c r="E4885" s="49" t="s">
        <v>8376</v>
      </c>
      <c r="F4885" s="49" t="s">
        <v>852</v>
      </c>
      <c r="G4885" s="49">
        <v>54385</v>
      </c>
      <c r="H4885" s="49" t="s">
        <v>871</v>
      </c>
      <c r="I4885" s="50">
        <v>11774</v>
      </c>
      <c r="J4885" s="50">
        <v>254128001338</v>
      </c>
      <c r="K4885" s="49" t="s">
        <v>8381</v>
      </c>
      <c r="L4885" s="51">
        <v>362</v>
      </c>
      <c r="M4885" s="52">
        <v>55574112</v>
      </c>
      <c r="N4885" s="52">
        <v>3325576</v>
      </c>
      <c r="O4885" s="52">
        <v>31735753</v>
      </c>
      <c r="P4885" s="52">
        <v>6660438</v>
      </c>
      <c r="Q4885" s="52">
        <v>58899688</v>
      </c>
      <c r="R4885" s="52">
        <v>38396191</v>
      </c>
      <c r="S4885" s="52">
        <v>97295879</v>
      </c>
      <c r="T4885" s="70" t="s">
        <v>10556</v>
      </c>
      <c r="U4885" s="70" t="s">
        <v>10560</v>
      </c>
    </row>
    <row r="4886" spans="1:21" x14ac:dyDescent="0.2">
      <c r="A4886" s="49" t="s">
        <v>2949</v>
      </c>
      <c r="B4886" s="49" t="s">
        <v>851</v>
      </c>
      <c r="C4886" s="50">
        <v>3801</v>
      </c>
      <c r="D4886" s="49" t="s">
        <v>852</v>
      </c>
      <c r="E4886" s="49" t="s">
        <v>8295</v>
      </c>
      <c r="F4886" s="49" t="s">
        <v>852</v>
      </c>
      <c r="G4886" s="49">
        <v>54099</v>
      </c>
      <c r="H4886" s="49" t="s">
        <v>855</v>
      </c>
      <c r="I4886" s="50">
        <v>6019</v>
      </c>
      <c r="J4886" s="50">
        <v>154099000152</v>
      </c>
      <c r="K4886" s="49" t="s">
        <v>8298</v>
      </c>
      <c r="L4886" s="51">
        <v>729</v>
      </c>
      <c r="M4886" s="52">
        <v>77087006</v>
      </c>
      <c r="N4886" s="52">
        <v>2071808</v>
      </c>
      <c r="O4886" s="52">
        <v>22749704</v>
      </c>
      <c r="P4886" s="52">
        <v>6660438</v>
      </c>
      <c r="Q4886" s="52">
        <v>79158814</v>
      </c>
      <c r="R4886" s="52">
        <v>29410142</v>
      </c>
      <c r="S4886" s="52">
        <v>108568956</v>
      </c>
      <c r="T4886" s="70" t="s">
        <v>10556</v>
      </c>
      <c r="U4886" s="70" t="s">
        <v>10560</v>
      </c>
    </row>
    <row r="4887" spans="1:21" x14ac:dyDescent="0.2">
      <c r="A4887" s="49" t="s">
        <v>2949</v>
      </c>
      <c r="B4887" s="49" t="s">
        <v>851</v>
      </c>
      <c r="C4887" s="50">
        <v>3801</v>
      </c>
      <c r="D4887" s="49" t="s">
        <v>852</v>
      </c>
      <c r="E4887" s="49" t="s">
        <v>8318</v>
      </c>
      <c r="F4887" s="49" t="s">
        <v>852</v>
      </c>
      <c r="G4887" s="49">
        <v>54174</v>
      </c>
      <c r="H4887" s="49" t="s">
        <v>860</v>
      </c>
      <c r="I4887" s="50">
        <v>6590</v>
      </c>
      <c r="J4887" s="50">
        <v>154174000155</v>
      </c>
      <c r="K4887" s="49" t="s">
        <v>8323</v>
      </c>
      <c r="L4887" s="51">
        <v>1030</v>
      </c>
      <c r="M4887" s="52">
        <v>131761446</v>
      </c>
      <c r="N4887" s="52">
        <v>8620205</v>
      </c>
      <c r="O4887" s="52">
        <v>26011383</v>
      </c>
      <c r="P4887" s="52">
        <v>6660438</v>
      </c>
      <c r="Q4887" s="52">
        <v>140381651</v>
      </c>
      <c r="R4887" s="52">
        <v>32671821</v>
      </c>
      <c r="S4887" s="52">
        <v>173053472</v>
      </c>
      <c r="T4887" s="70" t="s">
        <v>10556</v>
      </c>
      <c r="U4887" s="70" t="s">
        <v>10560</v>
      </c>
    </row>
    <row r="4888" spans="1:21" x14ac:dyDescent="0.2">
      <c r="A4888" s="49" t="s">
        <v>2949</v>
      </c>
      <c r="B4888" s="49" t="s">
        <v>851</v>
      </c>
      <c r="C4888" s="50">
        <v>3801</v>
      </c>
      <c r="D4888" s="49" t="s">
        <v>852</v>
      </c>
      <c r="E4888" s="49" t="s">
        <v>8295</v>
      </c>
      <c r="F4888" s="49" t="s">
        <v>852</v>
      </c>
      <c r="G4888" s="49">
        <v>54099</v>
      </c>
      <c r="H4888" s="49" t="s">
        <v>855</v>
      </c>
      <c r="I4888" s="50">
        <v>6021</v>
      </c>
      <c r="J4888" s="50">
        <v>254099000289</v>
      </c>
      <c r="K4888" s="49" t="s">
        <v>8297</v>
      </c>
      <c r="L4888" s="51">
        <v>386</v>
      </c>
      <c r="M4888" s="52">
        <v>50227930</v>
      </c>
      <c r="N4888" s="52">
        <v>0</v>
      </c>
      <c r="O4888" s="52">
        <v>28001836</v>
      </c>
      <c r="P4888" s="52">
        <v>6660438</v>
      </c>
      <c r="Q4888" s="52">
        <v>50227930</v>
      </c>
      <c r="R4888" s="52">
        <v>34662274</v>
      </c>
      <c r="S4888" s="52">
        <v>84890204</v>
      </c>
      <c r="T4888" s="70" t="s">
        <v>10556</v>
      </c>
      <c r="U4888" s="70" t="s">
        <v>10560</v>
      </c>
    </row>
    <row r="4889" spans="1:21" x14ac:dyDescent="0.2">
      <c r="A4889" s="49" t="s">
        <v>3660</v>
      </c>
      <c r="B4889" s="49" t="s">
        <v>59</v>
      </c>
      <c r="C4889" s="50">
        <v>3768</v>
      </c>
      <c r="D4889" s="49" t="s">
        <v>217</v>
      </c>
      <c r="E4889" s="49" t="s">
        <v>7209</v>
      </c>
      <c r="F4889" s="49" t="s">
        <v>217</v>
      </c>
      <c r="G4889" s="49">
        <v>13430</v>
      </c>
      <c r="H4889" s="49" t="s">
        <v>218</v>
      </c>
      <c r="I4889" s="50">
        <v>228</v>
      </c>
      <c r="J4889" s="50">
        <v>213430001144</v>
      </c>
      <c r="K4889" s="49" t="s">
        <v>7229</v>
      </c>
      <c r="L4889" s="51">
        <v>832</v>
      </c>
      <c r="M4889" s="52">
        <v>118237680</v>
      </c>
      <c r="N4889" s="52">
        <v>0</v>
      </c>
      <c r="O4889" s="52">
        <v>30637537</v>
      </c>
      <c r="P4889" s="52">
        <v>6660438</v>
      </c>
      <c r="Q4889" s="52">
        <v>118237680</v>
      </c>
      <c r="R4889" s="52">
        <v>37297975</v>
      </c>
      <c r="S4889" s="52">
        <v>155535655</v>
      </c>
      <c r="T4889" s="70" t="s">
        <v>10556</v>
      </c>
      <c r="U4889" s="70" t="s">
        <v>10560</v>
      </c>
    </row>
    <row r="4890" spans="1:21" x14ac:dyDescent="0.2">
      <c r="A4890" s="49" t="s">
        <v>3660</v>
      </c>
      <c r="B4890" s="49" t="s">
        <v>59</v>
      </c>
      <c r="C4890" s="50">
        <v>3768</v>
      </c>
      <c r="D4890" s="49" t="s">
        <v>217</v>
      </c>
      <c r="E4890" s="49" t="s">
        <v>7209</v>
      </c>
      <c r="F4890" s="49" t="s">
        <v>217</v>
      </c>
      <c r="G4890" s="49">
        <v>13430</v>
      </c>
      <c r="H4890" s="49" t="s">
        <v>218</v>
      </c>
      <c r="I4890" s="50">
        <v>234</v>
      </c>
      <c r="J4890" s="50">
        <v>213430002582</v>
      </c>
      <c r="K4890" s="49" t="s">
        <v>7210</v>
      </c>
      <c r="L4890" s="51">
        <v>1394</v>
      </c>
      <c r="M4890" s="52">
        <v>194964374</v>
      </c>
      <c r="N4890" s="52">
        <v>26419803</v>
      </c>
      <c r="O4890" s="52">
        <v>30637537</v>
      </c>
      <c r="P4890" s="52">
        <v>6660438</v>
      </c>
      <c r="Q4890" s="52">
        <v>221384177</v>
      </c>
      <c r="R4890" s="52">
        <v>37297975</v>
      </c>
      <c r="S4890" s="52">
        <v>258682152</v>
      </c>
      <c r="T4890" s="70" t="s">
        <v>10556</v>
      </c>
      <c r="U4890" s="70" t="s">
        <v>10560</v>
      </c>
    </row>
    <row r="4891" spans="1:21" x14ac:dyDescent="0.2">
      <c r="A4891" s="49" t="s">
        <v>4581</v>
      </c>
      <c r="B4891" s="49" t="s">
        <v>1025</v>
      </c>
      <c r="C4891" s="50">
        <v>3816</v>
      </c>
      <c r="D4891" s="49" t="s">
        <v>1023</v>
      </c>
      <c r="E4891" s="49" t="s">
        <v>6958</v>
      </c>
      <c r="F4891" s="49" t="s">
        <v>1023</v>
      </c>
      <c r="G4891" s="49">
        <v>73001</v>
      </c>
      <c r="H4891" s="49" t="s">
        <v>1024</v>
      </c>
      <c r="I4891" s="50">
        <v>25186</v>
      </c>
      <c r="J4891" s="50">
        <v>173001001088</v>
      </c>
      <c r="K4891" s="49" t="s">
        <v>6985</v>
      </c>
      <c r="L4891" s="51">
        <v>2421</v>
      </c>
      <c r="M4891" s="52">
        <v>237971333</v>
      </c>
      <c r="N4891" s="52">
        <v>33483939</v>
      </c>
      <c r="O4891" s="52">
        <v>20501647</v>
      </c>
      <c r="P4891" s="52">
        <v>6660438</v>
      </c>
      <c r="Q4891" s="52">
        <v>271455272</v>
      </c>
      <c r="R4891" s="52">
        <v>27162085</v>
      </c>
      <c r="S4891" s="52">
        <v>298617357</v>
      </c>
      <c r="T4891" s="70" t="s">
        <v>10556</v>
      </c>
      <c r="U4891" s="70" t="s">
        <v>10560</v>
      </c>
    </row>
    <row r="4892" spans="1:21" x14ac:dyDescent="0.2">
      <c r="A4892" s="49" t="s">
        <v>4581</v>
      </c>
      <c r="B4892" s="49" t="s">
        <v>1025</v>
      </c>
      <c r="C4892" s="50">
        <v>3816</v>
      </c>
      <c r="D4892" s="49" t="s">
        <v>1023</v>
      </c>
      <c r="E4892" s="49" t="s">
        <v>6958</v>
      </c>
      <c r="F4892" s="49" t="s">
        <v>1023</v>
      </c>
      <c r="G4892" s="49">
        <v>73001</v>
      </c>
      <c r="H4892" s="49" t="s">
        <v>1024</v>
      </c>
      <c r="I4892" s="50">
        <v>25192</v>
      </c>
      <c r="J4892" s="50">
        <v>173001011679</v>
      </c>
      <c r="K4892" s="49" t="s">
        <v>7012</v>
      </c>
      <c r="L4892" s="51">
        <v>905</v>
      </c>
      <c r="M4892" s="52">
        <v>90623817</v>
      </c>
      <c r="N4892" s="52">
        <v>13163744</v>
      </c>
      <c r="O4892" s="52">
        <v>20501647</v>
      </c>
      <c r="P4892" s="52">
        <v>6660438</v>
      </c>
      <c r="Q4892" s="52">
        <v>103787561</v>
      </c>
      <c r="R4892" s="52">
        <v>27162085</v>
      </c>
      <c r="S4892" s="52">
        <v>130949646</v>
      </c>
      <c r="T4892" s="70" t="s">
        <v>10556</v>
      </c>
      <c r="U4892" s="70" t="s">
        <v>10560</v>
      </c>
    </row>
    <row r="4893" spans="1:21" x14ac:dyDescent="0.2">
      <c r="A4893" s="49" t="s">
        <v>4581</v>
      </c>
      <c r="B4893" s="49" t="s">
        <v>1025</v>
      </c>
      <c r="C4893" s="50">
        <v>3816</v>
      </c>
      <c r="D4893" s="49" t="s">
        <v>1023</v>
      </c>
      <c r="E4893" s="49" t="s">
        <v>6958</v>
      </c>
      <c r="F4893" s="49" t="s">
        <v>1023</v>
      </c>
      <c r="G4893" s="49">
        <v>73001</v>
      </c>
      <c r="H4893" s="49" t="s">
        <v>1024</v>
      </c>
      <c r="I4893" s="50">
        <v>25180</v>
      </c>
      <c r="J4893" s="50">
        <v>173001004788</v>
      </c>
      <c r="K4893" s="49" t="s">
        <v>7011</v>
      </c>
      <c r="L4893" s="51">
        <v>1282</v>
      </c>
      <c r="M4893" s="52">
        <v>118910646</v>
      </c>
      <c r="N4893" s="52">
        <v>8059707</v>
      </c>
      <c r="O4893" s="52">
        <v>20501647</v>
      </c>
      <c r="P4893" s="52">
        <v>6660438</v>
      </c>
      <c r="Q4893" s="52">
        <v>126970353</v>
      </c>
      <c r="R4893" s="52">
        <v>27162085</v>
      </c>
      <c r="S4893" s="52">
        <v>154132438</v>
      </c>
      <c r="T4893" s="70" t="s">
        <v>10556</v>
      </c>
      <c r="U4893" s="70" t="s">
        <v>10560</v>
      </c>
    </row>
    <row r="4894" spans="1:21" x14ac:dyDescent="0.2">
      <c r="A4894" s="49" t="s">
        <v>2884</v>
      </c>
      <c r="B4894" s="49" t="s">
        <v>453</v>
      </c>
      <c r="C4894" s="50">
        <v>3813</v>
      </c>
      <c r="D4894" s="49" t="s">
        <v>1000</v>
      </c>
      <c r="E4894" s="49" t="s">
        <v>9569</v>
      </c>
      <c r="F4894" s="49" t="s">
        <v>1000</v>
      </c>
      <c r="G4894" s="49">
        <v>70708</v>
      </c>
      <c r="H4894" s="49" t="s">
        <v>1017</v>
      </c>
      <c r="I4894" s="50">
        <v>18243</v>
      </c>
      <c r="J4894" s="50">
        <v>270708000971</v>
      </c>
      <c r="K4894" s="49" t="s">
        <v>9583</v>
      </c>
      <c r="L4894" s="51">
        <v>387</v>
      </c>
      <c r="M4894" s="52">
        <v>55444632</v>
      </c>
      <c r="N4894" s="52">
        <v>0</v>
      </c>
      <c r="O4894" s="52">
        <v>31589314</v>
      </c>
      <c r="P4894" s="52">
        <v>6660438</v>
      </c>
      <c r="Q4894" s="52">
        <v>55444632</v>
      </c>
      <c r="R4894" s="52">
        <v>38249752</v>
      </c>
      <c r="S4894" s="52">
        <v>93694384</v>
      </c>
      <c r="T4894" s="70" t="s">
        <v>10556</v>
      </c>
      <c r="U4894" s="70" t="s">
        <v>10560</v>
      </c>
    </row>
    <row r="4895" spans="1:21" x14ac:dyDescent="0.2">
      <c r="A4895" s="49" t="s">
        <v>4581</v>
      </c>
      <c r="B4895" s="49" t="s">
        <v>1025</v>
      </c>
      <c r="C4895" s="50">
        <v>3816</v>
      </c>
      <c r="D4895" s="49" t="s">
        <v>1023</v>
      </c>
      <c r="E4895" s="49" t="s">
        <v>6958</v>
      </c>
      <c r="F4895" s="49" t="s">
        <v>1023</v>
      </c>
      <c r="G4895" s="49">
        <v>73001</v>
      </c>
      <c r="H4895" s="49" t="s">
        <v>1024</v>
      </c>
      <c r="I4895" s="50">
        <v>25178</v>
      </c>
      <c r="J4895" s="50">
        <v>173001002181</v>
      </c>
      <c r="K4895" s="49" t="s">
        <v>6993</v>
      </c>
      <c r="L4895" s="51">
        <v>665</v>
      </c>
      <c r="M4895" s="52">
        <v>62960810</v>
      </c>
      <c r="N4895" s="52">
        <v>12592162</v>
      </c>
      <c r="O4895" s="52">
        <v>20501647</v>
      </c>
      <c r="P4895" s="52">
        <v>6660438</v>
      </c>
      <c r="Q4895" s="52">
        <v>75552972</v>
      </c>
      <c r="R4895" s="52">
        <v>27162085</v>
      </c>
      <c r="S4895" s="52">
        <v>102715057</v>
      </c>
      <c r="T4895" s="70" t="s">
        <v>10556</v>
      </c>
      <c r="U4895" s="70" t="s">
        <v>10560</v>
      </c>
    </row>
    <row r="4896" spans="1:21" x14ac:dyDescent="0.2">
      <c r="A4896" s="49" t="s">
        <v>4581</v>
      </c>
      <c r="B4896" s="49" t="s">
        <v>1025</v>
      </c>
      <c r="C4896" s="50">
        <v>3816</v>
      </c>
      <c r="D4896" s="49" t="s">
        <v>1023</v>
      </c>
      <c r="E4896" s="49" t="s">
        <v>6958</v>
      </c>
      <c r="F4896" s="49" t="s">
        <v>1023</v>
      </c>
      <c r="G4896" s="49">
        <v>73001</v>
      </c>
      <c r="H4896" s="49" t="s">
        <v>1024</v>
      </c>
      <c r="I4896" s="50">
        <v>25189</v>
      </c>
      <c r="J4896" s="50">
        <v>173001010842</v>
      </c>
      <c r="K4896" s="49" t="s">
        <v>6982</v>
      </c>
      <c r="L4896" s="51">
        <v>1868</v>
      </c>
      <c r="M4896" s="52">
        <v>174301907</v>
      </c>
      <c r="N4896" s="52">
        <v>10231867</v>
      </c>
      <c r="O4896" s="52">
        <v>20501647</v>
      </c>
      <c r="P4896" s="52">
        <v>6660438</v>
      </c>
      <c r="Q4896" s="52">
        <v>184533774</v>
      </c>
      <c r="R4896" s="52">
        <v>27162085</v>
      </c>
      <c r="S4896" s="52">
        <v>211695859</v>
      </c>
      <c r="T4896" s="70" t="s">
        <v>10556</v>
      </c>
      <c r="U4896" s="70" t="s">
        <v>10560</v>
      </c>
    </row>
    <row r="4897" spans="1:21" x14ac:dyDescent="0.2">
      <c r="A4897" s="49" t="s">
        <v>4581</v>
      </c>
      <c r="B4897" s="49" t="s">
        <v>1025</v>
      </c>
      <c r="C4897" s="50">
        <v>3816</v>
      </c>
      <c r="D4897" s="49" t="s">
        <v>1023</v>
      </c>
      <c r="E4897" s="49" t="s">
        <v>6958</v>
      </c>
      <c r="F4897" s="49" t="s">
        <v>1023</v>
      </c>
      <c r="G4897" s="49">
        <v>73001</v>
      </c>
      <c r="H4897" s="49" t="s">
        <v>1024</v>
      </c>
      <c r="I4897" s="50">
        <v>25164</v>
      </c>
      <c r="J4897" s="50">
        <v>173001010192</v>
      </c>
      <c r="K4897" s="49" t="s">
        <v>7015</v>
      </c>
      <c r="L4897" s="51">
        <v>431</v>
      </c>
      <c r="M4897" s="52">
        <v>40647984</v>
      </c>
      <c r="N4897" s="52">
        <v>8129597</v>
      </c>
      <c r="O4897" s="52">
        <v>20501647</v>
      </c>
      <c r="P4897" s="52">
        <v>6660438</v>
      </c>
      <c r="Q4897" s="52">
        <v>48777581</v>
      </c>
      <c r="R4897" s="52">
        <v>27162085</v>
      </c>
      <c r="S4897" s="52">
        <v>75939666</v>
      </c>
      <c r="T4897" s="70" t="s">
        <v>10556</v>
      </c>
      <c r="U4897" s="70" t="s">
        <v>10560</v>
      </c>
    </row>
    <row r="4898" spans="1:21" x14ac:dyDescent="0.2">
      <c r="A4898" s="49" t="s">
        <v>4982</v>
      </c>
      <c r="B4898" s="49" t="s">
        <v>421</v>
      </c>
      <c r="C4898" s="50">
        <v>3777</v>
      </c>
      <c r="D4898" s="49" t="s">
        <v>422</v>
      </c>
      <c r="E4898" s="49" t="s">
        <v>5495</v>
      </c>
      <c r="F4898" s="49" t="s">
        <v>422</v>
      </c>
      <c r="G4898" s="49">
        <v>19845</v>
      </c>
      <c r="H4898" s="49" t="s">
        <v>458</v>
      </c>
      <c r="I4898" s="50">
        <v>4391</v>
      </c>
      <c r="J4898" s="50">
        <v>219698001587</v>
      </c>
      <c r="K4898" s="49" t="s">
        <v>5496</v>
      </c>
      <c r="L4898" s="51">
        <v>1040</v>
      </c>
      <c r="M4898" s="52">
        <v>105133121</v>
      </c>
      <c r="N4898" s="52">
        <v>4607022</v>
      </c>
      <c r="O4898" s="52">
        <v>21702566</v>
      </c>
      <c r="P4898" s="52">
        <v>6660438</v>
      </c>
      <c r="Q4898" s="52">
        <v>109740143</v>
      </c>
      <c r="R4898" s="52">
        <v>28363004</v>
      </c>
      <c r="S4898" s="52">
        <v>138103147</v>
      </c>
      <c r="T4898" s="70" t="s">
        <v>10556</v>
      </c>
      <c r="U4898" s="70" t="s">
        <v>10560</v>
      </c>
    </row>
    <row r="4899" spans="1:21" x14ac:dyDescent="0.2">
      <c r="A4899" s="49" t="s">
        <v>4581</v>
      </c>
      <c r="B4899" s="49" t="s">
        <v>1025</v>
      </c>
      <c r="C4899" s="50">
        <v>3816</v>
      </c>
      <c r="D4899" s="49" t="s">
        <v>1023</v>
      </c>
      <c r="E4899" s="49" t="s">
        <v>6958</v>
      </c>
      <c r="F4899" s="49" t="s">
        <v>1023</v>
      </c>
      <c r="G4899" s="49">
        <v>73001</v>
      </c>
      <c r="H4899" s="49" t="s">
        <v>1024</v>
      </c>
      <c r="I4899" s="50">
        <v>25209</v>
      </c>
      <c r="J4899" s="50">
        <v>273001004073</v>
      </c>
      <c r="K4899" s="49" t="s">
        <v>6981</v>
      </c>
      <c r="L4899" s="51">
        <v>599</v>
      </c>
      <c r="M4899" s="52">
        <v>70218681</v>
      </c>
      <c r="N4899" s="52">
        <v>14043736</v>
      </c>
      <c r="O4899" s="52">
        <v>25234779</v>
      </c>
      <c r="P4899" s="52">
        <v>6660438</v>
      </c>
      <c r="Q4899" s="52">
        <v>84262417</v>
      </c>
      <c r="R4899" s="52">
        <v>31895217</v>
      </c>
      <c r="S4899" s="52">
        <v>116157634</v>
      </c>
      <c r="T4899" s="70" t="s">
        <v>10556</v>
      </c>
      <c r="U4899" s="70" t="s">
        <v>10560</v>
      </c>
    </row>
    <row r="4900" spans="1:21" x14ac:dyDescent="0.2">
      <c r="A4900" s="49" t="s">
        <v>4581</v>
      </c>
      <c r="B4900" s="49" t="s">
        <v>1025</v>
      </c>
      <c r="C4900" s="50">
        <v>3816</v>
      </c>
      <c r="D4900" s="49" t="s">
        <v>1023</v>
      </c>
      <c r="E4900" s="49" t="s">
        <v>6958</v>
      </c>
      <c r="F4900" s="49" t="s">
        <v>1023</v>
      </c>
      <c r="G4900" s="49">
        <v>73001</v>
      </c>
      <c r="H4900" s="49" t="s">
        <v>1024</v>
      </c>
      <c r="I4900" s="50">
        <v>25158</v>
      </c>
      <c r="J4900" s="50">
        <v>173001010851</v>
      </c>
      <c r="K4900" s="49" t="s">
        <v>7009</v>
      </c>
      <c r="L4900" s="51">
        <v>983</v>
      </c>
      <c r="M4900" s="52">
        <v>89927504</v>
      </c>
      <c r="N4900" s="52">
        <v>0</v>
      </c>
      <c r="O4900" s="52">
        <v>20501647</v>
      </c>
      <c r="P4900" s="52">
        <v>6660438</v>
      </c>
      <c r="Q4900" s="52">
        <v>89927504</v>
      </c>
      <c r="R4900" s="52">
        <v>27162085</v>
      </c>
      <c r="S4900" s="52">
        <v>117089589</v>
      </c>
      <c r="T4900" s="70" t="s">
        <v>10556</v>
      </c>
      <c r="U4900" s="70" t="s">
        <v>10560</v>
      </c>
    </row>
    <row r="4901" spans="1:21" x14ac:dyDescent="0.2">
      <c r="A4901" s="49" t="s">
        <v>4581</v>
      </c>
      <c r="B4901" s="49" t="s">
        <v>1025</v>
      </c>
      <c r="C4901" s="50">
        <v>3816</v>
      </c>
      <c r="D4901" s="49" t="s">
        <v>1023</v>
      </c>
      <c r="E4901" s="49" t="s">
        <v>6958</v>
      </c>
      <c r="F4901" s="49" t="s">
        <v>1023</v>
      </c>
      <c r="G4901" s="49">
        <v>73001</v>
      </c>
      <c r="H4901" s="49" t="s">
        <v>1024</v>
      </c>
      <c r="I4901" s="50">
        <v>25160</v>
      </c>
      <c r="J4901" s="50">
        <v>173001008741</v>
      </c>
      <c r="K4901" s="49" t="s">
        <v>7014</v>
      </c>
      <c r="L4901" s="51">
        <v>1493</v>
      </c>
      <c r="M4901" s="52">
        <v>143718214</v>
      </c>
      <c r="N4901" s="52">
        <v>0</v>
      </c>
      <c r="O4901" s="52">
        <v>20501647</v>
      </c>
      <c r="P4901" s="52">
        <v>6660438</v>
      </c>
      <c r="Q4901" s="52">
        <v>143718214</v>
      </c>
      <c r="R4901" s="52">
        <v>27162085</v>
      </c>
      <c r="S4901" s="52">
        <v>170880299</v>
      </c>
      <c r="T4901" s="70" t="s">
        <v>10556</v>
      </c>
      <c r="U4901" s="70" t="s">
        <v>10560</v>
      </c>
    </row>
    <row r="4902" spans="1:21" x14ac:dyDescent="0.2">
      <c r="A4902" s="49" t="s">
        <v>4581</v>
      </c>
      <c r="B4902" s="49" t="s">
        <v>1025</v>
      </c>
      <c r="C4902" s="50">
        <v>3816</v>
      </c>
      <c r="D4902" s="49" t="s">
        <v>1023</v>
      </c>
      <c r="E4902" s="49" t="s">
        <v>6958</v>
      </c>
      <c r="F4902" s="49" t="s">
        <v>1023</v>
      </c>
      <c r="G4902" s="49">
        <v>73001</v>
      </c>
      <c r="H4902" s="49" t="s">
        <v>1024</v>
      </c>
      <c r="I4902" s="50">
        <v>25176</v>
      </c>
      <c r="J4902" s="50">
        <v>173001011474</v>
      </c>
      <c r="K4902" s="49" t="s">
        <v>6971</v>
      </c>
      <c r="L4902" s="51">
        <v>712</v>
      </c>
      <c r="M4902" s="52">
        <v>81256065</v>
      </c>
      <c r="N4902" s="52">
        <v>15968921</v>
      </c>
      <c r="O4902" s="52">
        <v>25234779</v>
      </c>
      <c r="P4902" s="52">
        <v>6660438</v>
      </c>
      <c r="Q4902" s="52">
        <v>97224986</v>
      </c>
      <c r="R4902" s="52">
        <v>31895217</v>
      </c>
      <c r="S4902" s="52">
        <v>129120203</v>
      </c>
      <c r="T4902" s="70" t="s">
        <v>10556</v>
      </c>
      <c r="U4902" s="70" t="s">
        <v>10560</v>
      </c>
    </row>
    <row r="4903" spans="1:21" x14ac:dyDescent="0.2">
      <c r="A4903" s="49" t="s">
        <v>3660</v>
      </c>
      <c r="B4903" s="49" t="s">
        <v>59</v>
      </c>
      <c r="C4903" s="50">
        <v>3768</v>
      </c>
      <c r="D4903" s="49" t="s">
        <v>217</v>
      </c>
      <c r="E4903" s="49" t="s">
        <v>7209</v>
      </c>
      <c r="F4903" s="49" t="s">
        <v>217</v>
      </c>
      <c r="G4903" s="49">
        <v>13430</v>
      </c>
      <c r="H4903" s="49" t="s">
        <v>218</v>
      </c>
      <c r="I4903" s="50">
        <v>236</v>
      </c>
      <c r="J4903" s="50">
        <v>213430002949</v>
      </c>
      <c r="K4903" s="49" t="s">
        <v>7230</v>
      </c>
      <c r="L4903" s="51">
        <v>306</v>
      </c>
      <c r="M4903" s="52">
        <v>45236286</v>
      </c>
      <c r="N4903" s="52">
        <v>9047257</v>
      </c>
      <c r="O4903" s="52">
        <v>30637537</v>
      </c>
      <c r="P4903" s="52">
        <v>6660438</v>
      </c>
      <c r="Q4903" s="52">
        <v>54283543</v>
      </c>
      <c r="R4903" s="52">
        <v>37297975</v>
      </c>
      <c r="S4903" s="52">
        <v>91581518</v>
      </c>
      <c r="T4903" s="70" t="s">
        <v>10556</v>
      </c>
      <c r="U4903" s="70" t="s">
        <v>10560</v>
      </c>
    </row>
    <row r="4904" spans="1:21" x14ac:dyDescent="0.2">
      <c r="A4904" s="49" t="s">
        <v>2884</v>
      </c>
      <c r="B4904" s="49" t="s">
        <v>453</v>
      </c>
      <c r="C4904" s="50">
        <v>3813</v>
      </c>
      <c r="D4904" s="49" t="s">
        <v>1000</v>
      </c>
      <c r="E4904" s="49" t="s">
        <v>9586</v>
      </c>
      <c r="F4904" s="49" t="s">
        <v>1000</v>
      </c>
      <c r="G4904" s="49">
        <v>70713</v>
      </c>
      <c r="H4904" s="49" t="s">
        <v>1018</v>
      </c>
      <c r="I4904" s="50">
        <v>18358</v>
      </c>
      <c r="J4904" s="50">
        <v>170713013601</v>
      </c>
      <c r="K4904" s="49" t="s">
        <v>9612</v>
      </c>
      <c r="L4904" s="51">
        <v>1810</v>
      </c>
      <c r="M4904" s="52">
        <v>250737972</v>
      </c>
      <c r="N4904" s="52">
        <v>0</v>
      </c>
      <c r="O4904" s="52">
        <v>34609552</v>
      </c>
      <c r="P4904" s="52">
        <v>26641753</v>
      </c>
      <c r="Q4904" s="52">
        <v>250737972</v>
      </c>
      <c r="R4904" s="52">
        <v>61251305</v>
      </c>
      <c r="S4904" s="52">
        <v>311989277</v>
      </c>
      <c r="T4904" s="70" t="s">
        <v>10556</v>
      </c>
      <c r="U4904" s="70" t="s">
        <v>10560</v>
      </c>
    </row>
    <row r="4905" spans="1:21" x14ac:dyDescent="0.2">
      <c r="A4905" s="49" t="s">
        <v>2884</v>
      </c>
      <c r="B4905" s="49" t="s">
        <v>453</v>
      </c>
      <c r="C4905" s="50">
        <v>3813</v>
      </c>
      <c r="D4905" s="49" t="s">
        <v>1000</v>
      </c>
      <c r="E4905" s="49" t="s">
        <v>9556</v>
      </c>
      <c r="F4905" s="49" t="s">
        <v>1000</v>
      </c>
      <c r="G4905" s="49">
        <v>70702</v>
      </c>
      <c r="H4905" s="49" t="s">
        <v>1016</v>
      </c>
      <c r="I4905" s="50">
        <v>4703</v>
      </c>
      <c r="J4905" s="50">
        <v>270702000227</v>
      </c>
      <c r="K4905" s="49" t="s">
        <v>9560</v>
      </c>
      <c r="L4905" s="51">
        <v>465</v>
      </c>
      <c r="M4905" s="52">
        <v>67236231</v>
      </c>
      <c r="N4905" s="52">
        <v>0</v>
      </c>
      <c r="O4905" s="52">
        <v>30366609</v>
      </c>
      <c r="P4905" s="52">
        <v>6660438</v>
      </c>
      <c r="Q4905" s="52">
        <v>67236231</v>
      </c>
      <c r="R4905" s="52">
        <v>37027047</v>
      </c>
      <c r="S4905" s="52">
        <v>104263278</v>
      </c>
      <c r="T4905" s="70" t="s">
        <v>10556</v>
      </c>
      <c r="U4905" s="70" t="s">
        <v>10560</v>
      </c>
    </row>
    <row r="4906" spans="1:21" x14ac:dyDescent="0.2">
      <c r="A4906" s="49" t="s">
        <v>4581</v>
      </c>
      <c r="B4906" s="49" t="s">
        <v>1025</v>
      </c>
      <c r="C4906" s="50">
        <v>3816</v>
      </c>
      <c r="D4906" s="49" t="s">
        <v>1023</v>
      </c>
      <c r="E4906" s="49" t="s">
        <v>6958</v>
      </c>
      <c r="F4906" s="49" t="s">
        <v>1023</v>
      </c>
      <c r="G4906" s="49">
        <v>73001</v>
      </c>
      <c r="H4906" s="49" t="s">
        <v>1024</v>
      </c>
      <c r="I4906" s="50">
        <v>25211</v>
      </c>
      <c r="J4906" s="50">
        <v>273001011509</v>
      </c>
      <c r="K4906" s="49" t="s">
        <v>7008</v>
      </c>
      <c r="L4906" s="51">
        <v>399</v>
      </c>
      <c r="M4906" s="52">
        <v>44256286</v>
      </c>
      <c r="N4906" s="52">
        <v>6911283</v>
      </c>
      <c r="O4906" s="52">
        <v>25234779</v>
      </c>
      <c r="P4906" s="52">
        <v>6660438</v>
      </c>
      <c r="Q4906" s="52">
        <v>51167569</v>
      </c>
      <c r="R4906" s="52">
        <v>31895217</v>
      </c>
      <c r="S4906" s="52">
        <v>83062786</v>
      </c>
      <c r="T4906" s="70" t="s">
        <v>10556</v>
      </c>
      <c r="U4906" s="70" t="s">
        <v>10560</v>
      </c>
    </row>
    <row r="4907" spans="1:21" x14ac:dyDescent="0.2">
      <c r="A4907" s="49" t="s">
        <v>4581</v>
      </c>
      <c r="B4907" s="49" t="s">
        <v>1025</v>
      </c>
      <c r="C4907" s="50">
        <v>3816</v>
      </c>
      <c r="D4907" s="49" t="s">
        <v>1023</v>
      </c>
      <c r="E4907" s="49" t="s">
        <v>6958</v>
      </c>
      <c r="F4907" s="49" t="s">
        <v>1023</v>
      </c>
      <c r="G4907" s="49">
        <v>73001</v>
      </c>
      <c r="H4907" s="49" t="s">
        <v>1024</v>
      </c>
      <c r="I4907" s="50">
        <v>32813</v>
      </c>
      <c r="J4907" s="50">
        <v>173001006322</v>
      </c>
      <c r="K4907" s="49" t="s">
        <v>7007</v>
      </c>
      <c r="L4907" s="51">
        <v>670</v>
      </c>
      <c r="M4907" s="52">
        <v>63161178</v>
      </c>
      <c r="N4907" s="52">
        <v>2473490</v>
      </c>
      <c r="O4907" s="52">
        <v>20501647</v>
      </c>
      <c r="P4907" s="52">
        <v>6660438</v>
      </c>
      <c r="Q4907" s="52">
        <v>65634668</v>
      </c>
      <c r="R4907" s="52">
        <v>27162085</v>
      </c>
      <c r="S4907" s="52">
        <v>92796753</v>
      </c>
      <c r="T4907" s="70" t="s">
        <v>10556</v>
      </c>
      <c r="U4907" s="70" t="s">
        <v>10560</v>
      </c>
    </row>
    <row r="4908" spans="1:21" x14ac:dyDescent="0.2">
      <c r="A4908" s="49" t="s">
        <v>2884</v>
      </c>
      <c r="B4908" s="49" t="s">
        <v>453</v>
      </c>
      <c r="C4908" s="50">
        <v>3813</v>
      </c>
      <c r="D4908" s="49" t="s">
        <v>1000</v>
      </c>
      <c r="E4908" s="49" t="s">
        <v>9617</v>
      </c>
      <c r="F4908" s="49" t="s">
        <v>1000</v>
      </c>
      <c r="G4908" s="49">
        <v>70771</v>
      </c>
      <c r="H4908" s="49" t="s">
        <v>453</v>
      </c>
      <c r="I4908" s="50">
        <v>18589</v>
      </c>
      <c r="J4908" s="50">
        <v>270771000191</v>
      </c>
      <c r="K4908" s="49" t="s">
        <v>9631</v>
      </c>
      <c r="L4908" s="51">
        <v>143</v>
      </c>
      <c r="M4908" s="52">
        <v>21614256</v>
      </c>
      <c r="N4908" s="52">
        <v>0</v>
      </c>
      <c r="O4908" s="52">
        <v>36252957</v>
      </c>
      <c r="P4908" s="52">
        <v>6660438</v>
      </c>
      <c r="Q4908" s="52">
        <v>21614256</v>
      </c>
      <c r="R4908" s="52">
        <v>42913395</v>
      </c>
      <c r="S4908" s="52">
        <v>64527651</v>
      </c>
      <c r="T4908" s="70" t="s">
        <v>10556</v>
      </c>
      <c r="U4908" s="70" t="s">
        <v>10560</v>
      </c>
    </row>
    <row r="4909" spans="1:21" x14ac:dyDescent="0.2">
      <c r="A4909" s="49" t="s">
        <v>4581</v>
      </c>
      <c r="B4909" s="49" t="s">
        <v>1025</v>
      </c>
      <c r="C4909" s="50">
        <v>3816</v>
      </c>
      <c r="D4909" s="49" t="s">
        <v>1023</v>
      </c>
      <c r="E4909" s="49" t="s">
        <v>6958</v>
      </c>
      <c r="F4909" s="49" t="s">
        <v>1023</v>
      </c>
      <c r="G4909" s="49">
        <v>73001</v>
      </c>
      <c r="H4909" s="49" t="s">
        <v>1024</v>
      </c>
      <c r="I4909" s="50">
        <v>25151</v>
      </c>
      <c r="J4909" s="50">
        <v>173001002211</v>
      </c>
      <c r="K4909" s="49" t="s">
        <v>7006</v>
      </c>
      <c r="L4909" s="51">
        <v>967</v>
      </c>
      <c r="M4909" s="52">
        <v>88445911</v>
      </c>
      <c r="N4909" s="52">
        <v>0</v>
      </c>
      <c r="O4909" s="52">
        <v>20501647</v>
      </c>
      <c r="P4909" s="52">
        <v>6660438</v>
      </c>
      <c r="Q4909" s="52">
        <v>88445911</v>
      </c>
      <c r="R4909" s="52">
        <v>27162085</v>
      </c>
      <c r="S4909" s="52">
        <v>115607996</v>
      </c>
      <c r="T4909" s="70" t="s">
        <v>10556</v>
      </c>
      <c r="U4909" s="70" t="s">
        <v>10560</v>
      </c>
    </row>
    <row r="4910" spans="1:21" x14ac:dyDescent="0.2">
      <c r="A4910" s="49" t="s">
        <v>2884</v>
      </c>
      <c r="B4910" s="49" t="s">
        <v>453</v>
      </c>
      <c r="C4910" s="50">
        <v>3813</v>
      </c>
      <c r="D4910" s="49" t="s">
        <v>1000</v>
      </c>
      <c r="E4910" s="49" t="s">
        <v>9543</v>
      </c>
      <c r="F4910" s="49" t="s">
        <v>1000</v>
      </c>
      <c r="G4910" s="49">
        <v>70678</v>
      </c>
      <c r="H4910" s="49" t="s">
        <v>1015</v>
      </c>
      <c r="I4910" s="50">
        <v>4898</v>
      </c>
      <c r="J4910" s="50">
        <v>270678000652</v>
      </c>
      <c r="K4910" s="49" t="s">
        <v>9553</v>
      </c>
      <c r="L4910" s="51">
        <v>971</v>
      </c>
      <c r="M4910" s="52">
        <v>143445861</v>
      </c>
      <c r="N4910" s="52">
        <v>0</v>
      </c>
      <c r="O4910" s="52">
        <v>33149758</v>
      </c>
      <c r="P4910" s="52">
        <v>26641753</v>
      </c>
      <c r="Q4910" s="52">
        <v>143445861</v>
      </c>
      <c r="R4910" s="52">
        <v>59791511</v>
      </c>
      <c r="S4910" s="52">
        <v>203237372</v>
      </c>
      <c r="T4910" s="70" t="s">
        <v>10556</v>
      </c>
      <c r="U4910" s="70" t="s">
        <v>10560</v>
      </c>
    </row>
    <row r="4911" spans="1:21" x14ac:dyDescent="0.2">
      <c r="A4911" s="49" t="s">
        <v>2884</v>
      </c>
      <c r="B4911" s="49" t="s">
        <v>453</v>
      </c>
      <c r="C4911" s="50">
        <v>3813</v>
      </c>
      <c r="D4911" s="49" t="s">
        <v>1000</v>
      </c>
      <c r="E4911" s="49" t="s">
        <v>9471</v>
      </c>
      <c r="F4911" s="49" t="s">
        <v>1000</v>
      </c>
      <c r="G4911" s="49">
        <v>70429</v>
      </c>
      <c r="H4911" s="49" t="s">
        <v>1010</v>
      </c>
      <c r="I4911" s="50">
        <v>3453</v>
      </c>
      <c r="J4911" s="50">
        <v>270429000928</v>
      </c>
      <c r="K4911" s="49" t="s">
        <v>9491</v>
      </c>
      <c r="L4911" s="51">
        <v>217</v>
      </c>
      <c r="M4911" s="52">
        <v>35818641</v>
      </c>
      <c r="N4911" s="52">
        <v>0</v>
      </c>
      <c r="O4911" s="52">
        <v>37111692</v>
      </c>
      <c r="P4911" s="52">
        <v>19981315</v>
      </c>
      <c r="Q4911" s="52">
        <v>35818641</v>
      </c>
      <c r="R4911" s="52">
        <v>57093007</v>
      </c>
      <c r="S4911" s="52">
        <v>92911648</v>
      </c>
      <c r="T4911" s="70" t="s">
        <v>10556</v>
      </c>
      <c r="U4911" s="70" t="s">
        <v>10560</v>
      </c>
    </row>
    <row r="4912" spans="1:21" x14ac:dyDescent="0.2">
      <c r="A4912" s="49" t="s">
        <v>2884</v>
      </c>
      <c r="B4912" s="49" t="s">
        <v>453</v>
      </c>
      <c r="C4912" s="50">
        <v>3813</v>
      </c>
      <c r="D4912" s="49" t="s">
        <v>1000</v>
      </c>
      <c r="E4912" s="49" t="s">
        <v>9586</v>
      </c>
      <c r="F4912" s="49" t="s">
        <v>1000</v>
      </c>
      <c r="G4912" s="49">
        <v>70713</v>
      </c>
      <c r="H4912" s="49" t="s">
        <v>1018</v>
      </c>
      <c r="I4912" s="50">
        <v>18359</v>
      </c>
      <c r="J4912" s="50">
        <v>170713000453</v>
      </c>
      <c r="K4912" s="49" t="s">
        <v>9611</v>
      </c>
      <c r="L4912" s="51">
        <v>1696</v>
      </c>
      <c r="M4912" s="52">
        <v>215901109</v>
      </c>
      <c r="N4912" s="52">
        <v>0</v>
      </c>
      <c r="O4912" s="52">
        <v>34609552</v>
      </c>
      <c r="P4912" s="52">
        <v>26641753</v>
      </c>
      <c r="Q4912" s="52">
        <v>215901109</v>
      </c>
      <c r="R4912" s="52">
        <v>61251305</v>
      </c>
      <c r="S4912" s="52">
        <v>277152414</v>
      </c>
      <c r="T4912" s="70" t="s">
        <v>10556</v>
      </c>
      <c r="U4912" s="70" t="s">
        <v>10560</v>
      </c>
    </row>
    <row r="4913" spans="1:21" x14ac:dyDescent="0.2">
      <c r="A4913" s="49" t="s">
        <v>4982</v>
      </c>
      <c r="B4913" s="49" t="s">
        <v>421</v>
      </c>
      <c r="C4913" s="50">
        <v>3777</v>
      </c>
      <c r="D4913" s="49" t="s">
        <v>422</v>
      </c>
      <c r="E4913" s="49" t="s">
        <v>5240</v>
      </c>
      <c r="F4913" s="49" t="s">
        <v>422</v>
      </c>
      <c r="G4913" s="49">
        <v>19455</v>
      </c>
      <c r="H4913" s="49" t="s">
        <v>439</v>
      </c>
      <c r="I4913" s="50">
        <v>3447</v>
      </c>
      <c r="J4913" s="50">
        <v>219455000558</v>
      </c>
      <c r="K4913" s="49" t="s">
        <v>5243</v>
      </c>
      <c r="L4913" s="51">
        <v>235</v>
      </c>
      <c r="M4913" s="52">
        <v>27162230</v>
      </c>
      <c r="N4913" s="52">
        <v>0</v>
      </c>
      <c r="O4913" s="52">
        <v>26240233</v>
      </c>
      <c r="P4913" s="52">
        <v>6660438</v>
      </c>
      <c r="Q4913" s="52">
        <v>27162230</v>
      </c>
      <c r="R4913" s="52">
        <v>32900671</v>
      </c>
      <c r="S4913" s="52">
        <v>60062901</v>
      </c>
      <c r="T4913" s="70" t="s">
        <v>10556</v>
      </c>
      <c r="U4913" s="70" t="s">
        <v>10560</v>
      </c>
    </row>
    <row r="4914" spans="1:21" x14ac:dyDescent="0.2">
      <c r="A4914" s="49" t="s">
        <v>2884</v>
      </c>
      <c r="B4914" s="49" t="s">
        <v>1025</v>
      </c>
      <c r="C4914" s="50">
        <v>3816</v>
      </c>
      <c r="D4914" s="49" t="s">
        <v>1023</v>
      </c>
      <c r="E4914" s="49" t="s">
        <v>6958</v>
      </c>
      <c r="F4914" s="49" t="s">
        <v>1023</v>
      </c>
      <c r="G4914" s="49">
        <v>73001</v>
      </c>
      <c r="H4914" s="49" t="s">
        <v>1024</v>
      </c>
      <c r="I4914" s="50">
        <v>25184</v>
      </c>
      <c r="J4914" s="50">
        <v>173001000308</v>
      </c>
      <c r="K4914" s="49" t="s">
        <v>7005</v>
      </c>
      <c r="L4914" s="51">
        <v>3157</v>
      </c>
      <c r="M4914" s="52">
        <v>303222853</v>
      </c>
      <c r="N4914" s="52">
        <v>0</v>
      </c>
      <c r="O4914" s="52">
        <v>20501647</v>
      </c>
      <c r="P4914" s="52">
        <v>6660438</v>
      </c>
      <c r="Q4914" s="52">
        <v>303222853</v>
      </c>
      <c r="R4914" s="52">
        <v>27162085</v>
      </c>
      <c r="S4914" s="52">
        <v>330384938</v>
      </c>
      <c r="T4914" s="70" t="s">
        <v>10556</v>
      </c>
      <c r="U4914" s="70" t="s">
        <v>10560</v>
      </c>
    </row>
    <row r="4915" spans="1:21" x14ac:dyDescent="0.2">
      <c r="A4915" s="49" t="s">
        <v>3660</v>
      </c>
      <c r="B4915" s="49" t="s">
        <v>59</v>
      </c>
      <c r="C4915" s="50">
        <v>3768</v>
      </c>
      <c r="D4915" s="49" t="s">
        <v>217</v>
      </c>
      <c r="E4915" s="49" t="s">
        <v>7209</v>
      </c>
      <c r="F4915" s="49" t="s">
        <v>217</v>
      </c>
      <c r="G4915" s="49">
        <v>13430</v>
      </c>
      <c r="H4915" s="49" t="s">
        <v>218</v>
      </c>
      <c r="I4915" s="50">
        <v>235</v>
      </c>
      <c r="J4915" s="50">
        <v>213430002612</v>
      </c>
      <c r="K4915" s="49" t="s">
        <v>7228</v>
      </c>
      <c r="L4915" s="51">
        <v>264</v>
      </c>
      <c r="M4915" s="52">
        <v>35501712</v>
      </c>
      <c r="N4915" s="52">
        <v>7100342</v>
      </c>
      <c r="O4915" s="52">
        <v>30637537</v>
      </c>
      <c r="P4915" s="52">
        <v>6660438</v>
      </c>
      <c r="Q4915" s="52">
        <v>42602054</v>
      </c>
      <c r="R4915" s="52">
        <v>37297975</v>
      </c>
      <c r="S4915" s="52">
        <v>79900029</v>
      </c>
      <c r="T4915" s="70" t="s">
        <v>10556</v>
      </c>
      <c r="U4915" s="70" t="s">
        <v>10560</v>
      </c>
    </row>
    <row r="4916" spans="1:21" x14ac:dyDescent="0.2">
      <c r="A4916" s="49" t="s">
        <v>2884</v>
      </c>
      <c r="B4916" s="49" t="s">
        <v>453</v>
      </c>
      <c r="C4916" s="50">
        <v>3813</v>
      </c>
      <c r="D4916" s="49" t="s">
        <v>1000</v>
      </c>
      <c r="E4916" s="49" t="s">
        <v>9438</v>
      </c>
      <c r="F4916" s="49" t="s">
        <v>1000</v>
      </c>
      <c r="G4916" s="49">
        <v>70235</v>
      </c>
      <c r="H4916" s="49" t="s">
        <v>1007</v>
      </c>
      <c r="I4916" s="50">
        <v>17361</v>
      </c>
      <c r="J4916" s="50">
        <v>170235000108</v>
      </c>
      <c r="K4916" s="49" t="s">
        <v>9443</v>
      </c>
      <c r="L4916" s="51">
        <v>571</v>
      </c>
      <c r="M4916" s="52">
        <v>61797583</v>
      </c>
      <c r="N4916" s="52">
        <v>0</v>
      </c>
      <c r="O4916" s="52">
        <v>25004133</v>
      </c>
      <c r="P4916" s="52">
        <v>6660438</v>
      </c>
      <c r="Q4916" s="52">
        <v>61797583</v>
      </c>
      <c r="R4916" s="52">
        <v>31664571</v>
      </c>
      <c r="S4916" s="52">
        <v>93462154</v>
      </c>
      <c r="T4916" s="70" t="s">
        <v>10556</v>
      </c>
      <c r="U4916" s="70" t="s">
        <v>10560</v>
      </c>
    </row>
    <row r="4917" spans="1:21" x14ac:dyDescent="0.2">
      <c r="A4917" s="49" t="s">
        <v>2884</v>
      </c>
      <c r="B4917" s="49" t="s">
        <v>453</v>
      </c>
      <c r="C4917" s="50">
        <v>3813</v>
      </c>
      <c r="D4917" s="49" t="s">
        <v>1000</v>
      </c>
      <c r="E4917" s="49" t="s">
        <v>9613</v>
      </c>
      <c r="F4917" s="49" t="s">
        <v>1000</v>
      </c>
      <c r="G4917" s="49">
        <v>70717</v>
      </c>
      <c r="H4917" s="49" t="s">
        <v>1019</v>
      </c>
      <c r="I4917" s="50">
        <v>18487</v>
      </c>
      <c r="J4917" s="50">
        <v>170717000016</v>
      </c>
      <c r="K4917" s="49" t="s">
        <v>9616</v>
      </c>
      <c r="L4917" s="51">
        <v>1537</v>
      </c>
      <c r="M4917" s="52">
        <v>179008258</v>
      </c>
      <c r="N4917" s="52">
        <v>0</v>
      </c>
      <c r="O4917" s="52">
        <v>31570953</v>
      </c>
      <c r="P4917" s="52">
        <v>6660438</v>
      </c>
      <c r="Q4917" s="52">
        <v>179008258</v>
      </c>
      <c r="R4917" s="52">
        <v>38231391</v>
      </c>
      <c r="S4917" s="52">
        <v>217239649</v>
      </c>
      <c r="T4917" s="70" t="s">
        <v>10556</v>
      </c>
      <c r="U4917" s="70" t="s">
        <v>10560</v>
      </c>
    </row>
    <row r="4918" spans="1:21" x14ac:dyDescent="0.2">
      <c r="A4918" s="49" t="s">
        <v>4581</v>
      </c>
      <c r="B4918" s="49" t="s">
        <v>1025</v>
      </c>
      <c r="C4918" s="50">
        <v>3816</v>
      </c>
      <c r="D4918" s="49" t="s">
        <v>1023</v>
      </c>
      <c r="E4918" s="49" t="s">
        <v>6958</v>
      </c>
      <c r="F4918" s="49" t="s">
        <v>1023</v>
      </c>
      <c r="G4918" s="49">
        <v>73001</v>
      </c>
      <c r="H4918" s="49" t="s">
        <v>1024</v>
      </c>
      <c r="I4918" s="50">
        <v>25183</v>
      </c>
      <c r="J4918" s="50">
        <v>173001004656</v>
      </c>
      <c r="K4918" s="49" t="s">
        <v>7004</v>
      </c>
      <c r="L4918" s="51">
        <v>517</v>
      </c>
      <c r="M4918" s="52">
        <v>48910095</v>
      </c>
      <c r="N4918" s="52">
        <v>3460136</v>
      </c>
      <c r="O4918" s="52">
        <v>20501647</v>
      </c>
      <c r="P4918" s="52">
        <v>6660438</v>
      </c>
      <c r="Q4918" s="52">
        <v>52370231</v>
      </c>
      <c r="R4918" s="52">
        <v>27162085</v>
      </c>
      <c r="S4918" s="52">
        <v>79532316</v>
      </c>
      <c r="T4918" s="70" t="s">
        <v>10556</v>
      </c>
      <c r="U4918" s="70" t="s">
        <v>10560</v>
      </c>
    </row>
    <row r="4919" spans="1:21" x14ac:dyDescent="0.2">
      <c r="A4919" s="49" t="s">
        <v>2884</v>
      </c>
      <c r="B4919" s="49" t="s">
        <v>453</v>
      </c>
      <c r="C4919" s="50">
        <v>3813</v>
      </c>
      <c r="D4919" s="49" t="s">
        <v>1000</v>
      </c>
      <c r="E4919" s="49" t="s">
        <v>9613</v>
      </c>
      <c r="F4919" s="49" t="s">
        <v>1000</v>
      </c>
      <c r="G4919" s="49">
        <v>70717</v>
      </c>
      <c r="H4919" s="49" t="s">
        <v>1019</v>
      </c>
      <c r="I4919" s="50">
        <v>18579</v>
      </c>
      <c r="J4919" s="50">
        <v>270717000088</v>
      </c>
      <c r="K4919" s="49" t="s">
        <v>7226</v>
      </c>
      <c r="L4919" s="51">
        <v>416</v>
      </c>
      <c r="M4919" s="52">
        <v>58713806</v>
      </c>
      <c r="N4919" s="52">
        <v>0</v>
      </c>
      <c r="O4919" s="52">
        <v>31570953</v>
      </c>
      <c r="P4919" s="52">
        <v>26641753</v>
      </c>
      <c r="Q4919" s="52">
        <v>58713806</v>
      </c>
      <c r="R4919" s="52">
        <v>58212706</v>
      </c>
      <c r="S4919" s="52">
        <v>116926512</v>
      </c>
      <c r="T4919" s="70" t="s">
        <v>10556</v>
      </c>
      <c r="U4919" s="70" t="s">
        <v>10560</v>
      </c>
    </row>
    <row r="4920" spans="1:21" x14ac:dyDescent="0.2">
      <c r="A4920" s="49" t="s">
        <v>3660</v>
      </c>
      <c r="B4920" s="49" t="s">
        <v>59</v>
      </c>
      <c r="C4920" s="50">
        <v>3768</v>
      </c>
      <c r="D4920" s="49" t="s">
        <v>217</v>
      </c>
      <c r="E4920" s="49" t="s">
        <v>7209</v>
      </c>
      <c r="F4920" s="49" t="s">
        <v>217</v>
      </c>
      <c r="G4920" s="49">
        <v>13430</v>
      </c>
      <c r="H4920" s="49" t="s">
        <v>218</v>
      </c>
      <c r="I4920" s="50">
        <v>223</v>
      </c>
      <c r="J4920" s="50">
        <v>113430002189</v>
      </c>
      <c r="K4920" s="49" t="s">
        <v>7226</v>
      </c>
      <c r="L4920" s="51">
        <v>2297</v>
      </c>
      <c r="M4920" s="52">
        <v>254794204</v>
      </c>
      <c r="N4920" s="52">
        <v>0</v>
      </c>
      <c r="O4920" s="52">
        <v>30637537</v>
      </c>
      <c r="P4920" s="52">
        <v>6660438</v>
      </c>
      <c r="Q4920" s="52">
        <v>254794204</v>
      </c>
      <c r="R4920" s="52">
        <v>37297975</v>
      </c>
      <c r="S4920" s="52">
        <v>292092179</v>
      </c>
      <c r="T4920" s="70" t="s">
        <v>10556</v>
      </c>
      <c r="U4920" s="70" t="s">
        <v>10560</v>
      </c>
    </row>
    <row r="4921" spans="1:21" x14ac:dyDescent="0.2">
      <c r="A4921" s="49" t="s">
        <v>2884</v>
      </c>
      <c r="B4921" s="49" t="s">
        <v>453</v>
      </c>
      <c r="C4921" s="50">
        <v>3813</v>
      </c>
      <c r="D4921" s="49" t="s">
        <v>1000</v>
      </c>
      <c r="E4921" s="49" t="s">
        <v>9569</v>
      </c>
      <c r="F4921" s="49" t="s">
        <v>1000</v>
      </c>
      <c r="G4921" s="49">
        <v>70708</v>
      </c>
      <c r="H4921" s="49" t="s">
        <v>1017</v>
      </c>
      <c r="I4921" s="50">
        <v>18229</v>
      </c>
      <c r="J4921" s="50">
        <v>170708000038</v>
      </c>
      <c r="K4921" s="49" t="s">
        <v>9585</v>
      </c>
      <c r="L4921" s="51">
        <v>3237</v>
      </c>
      <c r="M4921" s="52">
        <v>379535464</v>
      </c>
      <c r="N4921" s="52">
        <v>0</v>
      </c>
      <c r="O4921" s="52">
        <v>25664300</v>
      </c>
      <c r="P4921" s="52">
        <v>6660438</v>
      </c>
      <c r="Q4921" s="52">
        <v>379535464</v>
      </c>
      <c r="R4921" s="52">
        <v>32324738</v>
      </c>
      <c r="S4921" s="52">
        <v>411860202</v>
      </c>
      <c r="T4921" s="70" t="s">
        <v>10556</v>
      </c>
      <c r="U4921" s="70" t="s">
        <v>10560</v>
      </c>
    </row>
    <row r="4922" spans="1:21" x14ac:dyDescent="0.2">
      <c r="A4922" s="49" t="s">
        <v>4581</v>
      </c>
      <c r="B4922" s="49" t="s">
        <v>1025</v>
      </c>
      <c r="C4922" s="50">
        <v>3816</v>
      </c>
      <c r="D4922" s="49" t="s">
        <v>1023</v>
      </c>
      <c r="E4922" s="49" t="s">
        <v>6958</v>
      </c>
      <c r="F4922" s="49" t="s">
        <v>1023</v>
      </c>
      <c r="G4922" s="49">
        <v>73001</v>
      </c>
      <c r="H4922" s="49" t="s">
        <v>1024</v>
      </c>
      <c r="I4922" s="50">
        <v>25182</v>
      </c>
      <c r="J4922" s="50">
        <v>173001002467</v>
      </c>
      <c r="K4922" s="49" t="s">
        <v>7003</v>
      </c>
      <c r="L4922" s="51">
        <v>476</v>
      </c>
      <c r="M4922" s="52">
        <v>42844704</v>
      </c>
      <c r="N4922" s="52">
        <v>2401109</v>
      </c>
      <c r="O4922" s="52">
        <v>20501647</v>
      </c>
      <c r="P4922" s="52">
        <v>6660438</v>
      </c>
      <c r="Q4922" s="52">
        <v>45245813</v>
      </c>
      <c r="R4922" s="52">
        <v>27162085</v>
      </c>
      <c r="S4922" s="52">
        <v>72407898</v>
      </c>
      <c r="T4922" s="70" t="s">
        <v>10556</v>
      </c>
      <c r="U4922" s="70" t="s">
        <v>10560</v>
      </c>
    </row>
    <row r="4923" spans="1:21" x14ac:dyDescent="0.2">
      <c r="A4923" s="49" t="s">
        <v>2884</v>
      </c>
      <c r="B4923" s="49" t="s">
        <v>453</v>
      </c>
      <c r="C4923" s="50">
        <v>3813</v>
      </c>
      <c r="D4923" s="49" t="s">
        <v>1000</v>
      </c>
      <c r="E4923" s="49" t="s">
        <v>9523</v>
      </c>
      <c r="F4923" s="49" t="s">
        <v>1000</v>
      </c>
      <c r="G4923" s="49">
        <v>70670</v>
      </c>
      <c r="H4923" s="49" t="s">
        <v>1014</v>
      </c>
      <c r="I4923" s="50">
        <v>4873</v>
      </c>
      <c r="J4923" s="50">
        <v>270670000157</v>
      </c>
      <c r="K4923" s="49" t="s">
        <v>9542</v>
      </c>
      <c r="L4923" s="51">
        <v>453</v>
      </c>
      <c r="M4923" s="52">
        <v>71372747</v>
      </c>
      <c r="N4923" s="52">
        <v>14274549</v>
      </c>
      <c r="O4923" s="52">
        <v>34503958</v>
      </c>
      <c r="P4923" s="52">
        <v>6660438</v>
      </c>
      <c r="Q4923" s="52">
        <v>85647296</v>
      </c>
      <c r="R4923" s="52">
        <v>41164396</v>
      </c>
      <c r="S4923" s="52">
        <v>126811692</v>
      </c>
      <c r="T4923" s="70" t="s">
        <v>10556</v>
      </c>
      <c r="U4923" s="70" t="s">
        <v>10560</v>
      </c>
    </row>
    <row r="4924" spans="1:21" x14ac:dyDescent="0.2">
      <c r="A4924" s="49" t="s">
        <v>4581</v>
      </c>
      <c r="B4924" s="49" t="s">
        <v>1025</v>
      </c>
      <c r="C4924" s="50">
        <v>3816</v>
      </c>
      <c r="D4924" s="49" t="s">
        <v>1023</v>
      </c>
      <c r="E4924" s="49" t="s">
        <v>6958</v>
      </c>
      <c r="F4924" s="49" t="s">
        <v>1023</v>
      </c>
      <c r="G4924" s="49">
        <v>73001</v>
      </c>
      <c r="H4924" s="49" t="s">
        <v>1024</v>
      </c>
      <c r="I4924" s="50">
        <v>25212</v>
      </c>
      <c r="J4924" s="50">
        <v>273001007374</v>
      </c>
      <c r="K4924" s="49" t="s">
        <v>6989</v>
      </c>
      <c r="L4924" s="51">
        <v>387</v>
      </c>
      <c r="M4924" s="52">
        <v>43224297</v>
      </c>
      <c r="N4924" s="52">
        <v>6250264</v>
      </c>
      <c r="O4924" s="52">
        <v>25234779</v>
      </c>
      <c r="P4924" s="52">
        <v>6660438</v>
      </c>
      <c r="Q4924" s="52">
        <v>49474561</v>
      </c>
      <c r="R4924" s="52">
        <v>31895217</v>
      </c>
      <c r="S4924" s="52">
        <v>81369778</v>
      </c>
      <c r="T4924" s="70" t="s">
        <v>10556</v>
      </c>
      <c r="U4924" s="70" t="s">
        <v>10560</v>
      </c>
    </row>
    <row r="4925" spans="1:21" x14ac:dyDescent="0.2">
      <c r="A4925" s="49" t="s">
        <v>2884</v>
      </c>
      <c r="B4925" s="49" t="s">
        <v>453</v>
      </c>
      <c r="C4925" s="50">
        <v>3813</v>
      </c>
      <c r="D4925" s="49" t="s">
        <v>1000</v>
      </c>
      <c r="E4925" s="49" t="s">
        <v>9613</v>
      </c>
      <c r="F4925" s="49" t="s">
        <v>1000</v>
      </c>
      <c r="G4925" s="49">
        <v>70717</v>
      </c>
      <c r="H4925" s="49" t="s">
        <v>1019</v>
      </c>
      <c r="I4925" s="50">
        <v>18486</v>
      </c>
      <c r="J4925" s="50">
        <v>170717000008</v>
      </c>
      <c r="K4925" s="49" t="s">
        <v>7639</v>
      </c>
      <c r="L4925" s="51">
        <v>612</v>
      </c>
      <c r="M4925" s="52">
        <v>70930489</v>
      </c>
      <c r="N4925" s="52">
        <v>0</v>
      </c>
      <c r="O4925" s="52">
        <v>25649383</v>
      </c>
      <c r="P4925" s="52">
        <v>6660438</v>
      </c>
      <c r="Q4925" s="52">
        <v>70930489</v>
      </c>
      <c r="R4925" s="52">
        <v>32309821</v>
      </c>
      <c r="S4925" s="52">
        <v>103240310</v>
      </c>
      <c r="T4925" s="70" t="s">
        <v>10556</v>
      </c>
      <c r="U4925" s="70" t="s">
        <v>10560</v>
      </c>
    </row>
    <row r="4926" spans="1:21" x14ac:dyDescent="0.2">
      <c r="A4926" s="49" t="s">
        <v>2884</v>
      </c>
      <c r="B4926" s="49" t="s">
        <v>453</v>
      </c>
      <c r="C4926" s="50">
        <v>3813</v>
      </c>
      <c r="D4926" s="49" t="s">
        <v>1000</v>
      </c>
      <c r="E4926" s="49" t="s">
        <v>9400</v>
      </c>
      <c r="F4926" s="49" t="s">
        <v>1000</v>
      </c>
      <c r="G4926" s="49">
        <v>70124</v>
      </c>
      <c r="H4926" s="49" t="s">
        <v>1001</v>
      </c>
      <c r="I4926" s="50">
        <v>5057</v>
      </c>
      <c r="J4926" s="50">
        <v>170124000265</v>
      </c>
      <c r="K4926" s="49" t="s">
        <v>9408</v>
      </c>
      <c r="L4926" s="51">
        <v>980</v>
      </c>
      <c r="M4926" s="52">
        <v>117720888</v>
      </c>
      <c r="N4926" s="52">
        <v>0</v>
      </c>
      <c r="O4926" s="52">
        <v>26088794</v>
      </c>
      <c r="P4926" s="52">
        <v>6660438</v>
      </c>
      <c r="Q4926" s="52">
        <v>117720888</v>
      </c>
      <c r="R4926" s="52">
        <v>32749232</v>
      </c>
      <c r="S4926" s="52">
        <v>150470120</v>
      </c>
      <c r="T4926" s="70" t="s">
        <v>10556</v>
      </c>
      <c r="U4926" s="70" t="s">
        <v>10560</v>
      </c>
    </row>
    <row r="4927" spans="1:21" x14ac:dyDescent="0.2">
      <c r="A4927" s="49" t="s">
        <v>2884</v>
      </c>
      <c r="B4927" s="49" t="s">
        <v>453</v>
      </c>
      <c r="C4927" s="50">
        <v>3813</v>
      </c>
      <c r="D4927" s="49" t="s">
        <v>1000</v>
      </c>
      <c r="E4927" s="49" t="s">
        <v>9562</v>
      </c>
      <c r="F4927" s="49" t="s">
        <v>1000</v>
      </c>
      <c r="G4927" s="49">
        <v>70742</v>
      </c>
      <c r="H4927" s="49" t="s">
        <v>1020</v>
      </c>
      <c r="I4927" s="50">
        <v>18122</v>
      </c>
      <c r="J4927" s="50">
        <v>170742000071</v>
      </c>
      <c r="K4927" s="49" t="s">
        <v>7638</v>
      </c>
      <c r="L4927" s="51">
        <v>1636</v>
      </c>
      <c r="M4927" s="52">
        <v>188821316</v>
      </c>
      <c r="N4927" s="52">
        <v>0</v>
      </c>
      <c r="O4927" s="52">
        <v>25781783</v>
      </c>
      <c r="P4927" s="52">
        <v>6660438</v>
      </c>
      <c r="Q4927" s="52">
        <v>188821316</v>
      </c>
      <c r="R4927" s="52">
        <v>32442221</v>
      </c>
      <c r="S4927" s="52">
        <v>221263537</v>
      </c>
      <c r="T4927" s="70" t="s">
        <v>10556</v>
      </c>
      <c r="U4927" s="70" t="s">
        <v>10560</v>
      </c>
    </row>
    <row r="4928" spans="1:21" x14ac:dyDescent="0.2">
      <c r="A4928" s="49" t="s">
        <v>3660</v>
      </c>
      <c r="B4928" s="49" t="s">
        <v>59</v>
      </c>
      <c r="C4928" s="50">
        <v>3768</v>
      </c>
      <c r="D4928" s="49" t="s">
        <v>217</v>
      </c>
      <c r="E4928" s="49" t="s">
        <v>7209</v>
      </c>
      <c r="F4928" s="49" t="s">
        <v>217</v>
      </c>
      <c r="G4928" s="49">
        <v>13430</v>
      </c>
      <c r="H4928" s="49" t="s">
        <v>218</v>
      </c>
      <c r="I4928" s="50">
        <v>233</v>
      </c>
      <c r="J4928" s="50">
        <v>213430002493</v>
      </c>
      <c r="K4928" s="49" t="s">
        <v>7225</v>
      </c>
      <c r="L4928" s="51">
        <v>519</v>
      </c>
      <c r="M4928" s="52">
        <v>69283692</v>
      </c>
      <c r="N4928" s="52">
        <v>13856738</v>
      </c>
      <c r="O4928" s="52">
        <v>30637537</v>
      </c>
      <c r="P4928" s="52">
        <v>6660438</v>
      </c>
      <c r="Q4928" s="52">
        <v>83140430</v>
      </c>
      <c r="R4928" s="52">
        <v>37297975</v>
      </c>
      <c r="S4928" s="52">
        <v>120438405</v>
      </c>
      <c r="T4928" s="70" t="s">
        <v>10556</v>
      </c>
      <c r="U4928" s="70" t="s">
        <v>10560</v>
      </c>
    </row>
    <row r="4929" spans="1:21" x14ac:dyDescent="0.2">
      <c r="A4929" s="49" t="s">
        <v>2884</v>
      </c>
      <c r="B4929" s="49" t="s">
        <v>453</v>
      </c>
      <c r="C4929" s="50">
        <v>3813</v>
      </c>
      <c r="D4929" s="49" t="s">
        <v>1000</v>
      </c>
      <c r="E4929" s="49" t="s">
        <v>9569</v>
      </c>
      <c r="F4929" s="49" t="s">
        <v>1000</v>
      </c>
      <c r="G4929" s="49">
        <v>70708</v>
      </c>
      <c r="H4929" s="49" t="s">
        <v>1017</v>
      </c>
      <c r="I4929" s="50">
        <v>18231</v>
      </c>
      <c r="J4929" s="50">
        <v>170708000259</v>
      </c>
      <c r="K4929" s="49" t="s">
        <v>9488</v>
      </c>
      <c r="L4929" s="51">
        <v>638</v>
      </c>
      <c r="M4929" s="52">
        <v>71747828</v>
      </c>
      <c r="N4929" s="52">
        <v>0</v>
      </c>
      <c r="O4929" s="52">
        <v>25664300</v>
      </c>
      <c r="P4929" s="52">
        <v>6660438</v>
      </c>
      <c r="Q4929" s="52">
        <v>71747828</v>
      </c>
      <c r="R4929" s="52">
        <v>32324738</v>
      </c>
      <c r="S4929" s="52">
        <v>104072566</v>
      </c>
      <c r="T4929" s="70" t="s">
        <v>10556</v>
      </c>
      <c r="U4929" s="70" t="s">
        <v>10560</v>
      </c>
    </row>
    <row r="4930" spans="1:21" x14ac:dyDescent="0.2">
      <c r="A4930" s="49" t="s">
        <v>4581</v>
      </c>
      <c r="B4930" s="49" t="s">
        <v>1025</v>
      </c>
      <c r="C4930" s="50">
        <v>3816</v>
      </c>
      <c r="D4930" s="49" t="s">
        <v>1023</v>
      </c>
      <c r="E4930" s="49" t="s">
        <v>6958</v>
      </c>
      <c r="F4930" s="49" t="s">
        <v>1023</v>
      </c>
      <c r="G4930" s="49">
        <v>73001</v>
      </c>
      <c r="H4930" s="49" t="s">
        <v>1024</v>
      </c>
      <c r="I4930" s="50">
        <v>25171</v>
      </c>
      <c r="J4930" s="50">
        <v>173001003048</v>
      </c>
      <c r="K4930" s="49" t="s">
        <v>7002</v>
      </c>
      <c r="L4930" s="51">
        <v>1202</v>
      </c>
      <c r="M4930" s="52">
        <v>114791475</v>
      </c>
      <c r="N4930" s="52">
        <v>0</v>
      </c>
      <c r="O4930" s="52">
        <v>20501647</v>
      </c>
      <c r="P4930" s="52">
        <v>6660438</v>
      </c>
      <c r="Q4930" s="52">
        <v>114791475</v>
      </c>
      <c r="R4930" s="52">
        <v>27162085</v>
      </c>
      <c r="S4930" s="52">
        <v>141953560</v>
      </c>
      <c r="T4930" s="70" t="s">
        <v>10556</v>
      </c>
      <c r="U4930" s="70" t="s">
        <v>10560</v>
      </c>
    </row>
    <row r="4931" spans="1:21" x14ac:dyDescent="0.2">
      <c r="A4931" s="49" t="s">
        <v>4581</v>
      </c>
      <c r="B4931" s="49" t="s">
        <v>1025</v>
      </c>
      <c r="C4931" s="50">
        <v>3816</v>
      </c>
      <c r="D4931" s="49" t="s">
        <v>1023</v>
      </c>
      <c r="E4931" s="49" t="s">
        <v>6958</v>
      </c>
      <c r="F4931" s="49" t="s">
        <v>1023</v>
      </c>
      <c r="G4931" s="49">
        <v>73001</v>
      </c>
      <c r="H4931" s="49" t="s">
        <v>1024</v>
      </c>
      <c r="I4931" s="50">
        <v>109214</v>
      </c>
      <c r="J4931" s="50">
        <v>273001006645</v>
      </c>
      <c r="K4931" s="49" t="s">
        <v>6979</v>
      </c>
      <c r="L4931" s="51">
        <v>538</v>
      </c>
      <c r="M4931" s="52">
        <v>60488742</v>
      </c>
      <c r="N4931" s="52">
        <v>9000046</v>
      </c>
      <c r="O4931" s="52">
        <v>25234779</v>
      </c>
      <c r="P4931" s="52">
        <v>6660438</v>
      </c>
      <c r="Q4931" s="52">
        <v>69488788</v>
      </c>
      <c r="R4931" s="52">
        <v>31895217</v>
      </c>
      <c r="S4931" s="52">
        <v>101384005</v>
      </c>
      <c r="T4931" s="70" t="s">
        <v>10556</v>
      </c>
      <c r="U4931" s="70" t="s">
        <v>10560</v>
      </c>
    </row>
    <row r="4932" spans="1:21" x14ac:dyDescent="0.2">
      <c r="A4932" s="49" t="s">
        <v>2884</v>
      </c>
      <c r="B4932" s="49" t="s">
        <v>453</v>
      </c>
      <c r="C4932" s="50">
        <v>3813</v>
      </c>
      <c r="D4932" s="49" t="s">
        <v>1000</v>
      </c>
      <c r="E4932" s="49" t="s">
        <v>9434</v>
      </c>
      <c r="F4932" s="49" t="s">
        <v>1000</v>
      </c>
      <c r="G4932" s="49">
        <v>70233</v>
      </c>
      <c r="H4932" s="49" t="s">
        <v>1006</v>
      </c>
      <c r="I4932" s="50">
        <v>17231</v>
      </c>
      <c r="J4932" s="50">
        <v>270215000823</v>
      </c>
      <c r="K4932" s="49" t="s">
        <v>6979</v>
      </c>
      <c r="L4932" s="51">
        <v>226</v>
      </c>
      <c r="M4932" s="52">
        <v>33291635</v>
      </c>
      <c r="N4932" s="52">
        <v>0</v>
      </c>
      <c r="O4932" s="52">
        <v>32763182</v>
      </c>
      <c r="P4932" s="52">
        <v>6660438</v>
      </c>
      <c r="Q4932" s="52">
        <v>33291635</v>
      </c>
      <c r="R4932" s="52">
        <v>39423620</v>
      </c>
      <c r="S4932" s="52">
        <v>72715255</v>
      </c>
      <c r="T4932" s="70" t="s">
        <v>10556</v>
      </c>
      <c r="U4932" s="70" t="s">
        <v>10560</v>
      </c>
    </row>
    <row r="4933" spans="1:21" x14ac:dyDescent="0.2">
      <c r="A4933" s="49" t="s">
        <v>2884</v>
      </c>
      <c r="B4933" s="49" t="s">
        <v>453</v>
      </c>
      <c r="C4933" s="50">
        <v>3813</v>
      </c>
      <c r="D4933" s="49" t="s">
        <v>1000</v>
      </c>
      <c r="E4933" s="49" t="s">
        <v>9586</v>
      </c>
      <c r="F4933" s="49" t="s">
        <v>1000</v>
      </c>
      <c r="G4933" s="49">
        <v>70713</v>
      </c>
      <c r="H4933" s="49" t="s">
        <v>1018</v>
      </c>
      <c r="I4933" s="50">
        <v>18361</v>
      </c>
      <c r="J4933" s="50">
        <v>270713000059</v>
      </c>
      <c r="K4933" s="49" t="s">
        <v>9610</v>
      </c>
      <c r="L4933" s="51">
        <v>325</v>
      </c>
      <c r="M4933" s="52">
        <v>50518620</v>
      </c>
      <c r="N4933" s="52">
        <v>0</v>
      </c>
      <c r="O4933" s="52">
        <v>34609552</v>
      </c>
      <c r="P4933" s="52">
        <v>6660438</v>
      </c>
      <c r="Q4933" s="52">
        <v>50518620</v>
      </c>
      <c r="R4933" s="52">
        <v>41269990</v>
      </c>
      <c r="S4933" s="52">
        <v>91788610</v>
      </c>
      <c r="T4933" s="70" t="s">
        <v>10556</v>
      </c>
      <c r="U4933" s="70" t="s">
        <v>10560</v>
      </c>
    </row>
    <row r="4934" spans="1:21" x14ac:dyDescent="0.2">
      <c r="A4934" s="49" t="s">
        <v>2884</v>
      </c>
      <c r="B4934" s="49" t="s">
        <v>453</v>
      </c>
      <c r="C4934" s="50">
        <v>3813</v>
      </c>
      <c r="D4934" s="49" t="s">
        <v>1000</v>
      </c>
      <c r="E4934" s="49" t="s">
        <v>9438</v>
      </c>
      <c r="F4934" s="49" t="s">
        <v>1000</v>
      </c>
      <c r="G4934" s="49">
        <v>70235</v>
      </c>
      <c r="H4934" s="49" t="s">
        <v>1007</v>
      </c>
      <c r="I4934" s="50">
        <v>17236</v>
      </c>
      <c r="J4934" s="50">
        <v>270235000285</v>
      </c>
      <c r="K4934" s="49" t="s">
        <v>9445</v>
      </c>
      <c r="L4934" s="51">
        <v>289</v>
      </c>
      <c r="M4934" s="52">
        <v>40977082</v>
      </c>
      <c r="N4934" s="52">
        <v>0</v>
      </c>
      <c r="O4934" s="52">
        <v>30776736</v>
      </c>
      <c r="P4934" s="52">
        <v>13320876</v>
      </c>
      <c r="Q4934" s="52">
        <v>40977082</v>
      </c>
      <c r="R4934" s="52">
        <v>44097612</v>
      </c>
      <c r="S4934" s="52">
        <v>85074694</v>
      </c>
      <c r="T4934" s="70" t="s">
        <v>10556</v>
      </c>
      <c r="U4934" s="70" t="s">
        <v>10560</v>
      </c>
    </row>
    <row r="4935" spans="1:21" x14ac:dyDescent="0.2">
      <c r="A4935" s="49" t="s">
        <v>2884</v>
      </c>
      <c r="B4935" s="49" t="s">
        <v>453</v>
      </c>
      <c r="C4935" s="50">
        <v>3813</v>
      </c>
      <c r="D4935" s="49" t="s">
        <v>1000</v>
      </c>
      <c r="E4935" s="49" t="s">
        <v>9438</v>
      </c>
      <c r="F4935" s="49" t="s">
        <v>1000</v>
      </c>
      <c r="G4935" s="49">
        <v>70235</v>
      </c>
      <c r="H4935" s="49" t="s">
        <v>1007</v>
      </c>
      <c r="I4935" s="50">
        <v>17235</v>
      </c>
      <c r="J4935" s="50">
        <v>270235000021</v>
      </c>
      <c r="K4935" s="49" t="s">
        <v>9442</v>
      </c>
      <c r="L4935" s="51">
        <v>114</v>
      </c>
      <c r="M4935" s="52">
        <v>14636057</v>
      </c>
      <c r="N4935" s="52">
        <v>0</v>
      </c>
      <c r="O4935" s="52">
        <v>30776736</v>
      </c>
      <c r="P4935" s="52">
        <v>6660438</v>
      </c>
      <c r="Q4935" s="52">
        <v>14636057</v>
      </c>
      <c r="R4935" s="52">
        <v>37437174</v>
      </c>
      <c r="S4935" s="52">
        <v>52073231</v>
      </c>
      <c r="T4935" s="70" t="s">
        <v>10556</v>
      </c>
      <c r="U4935" s="70" t="s">
        <v>10560</v>
      </c>
    </row>
    <row r="4936" spans="1:21" x14ac:dyDescent="0.2">
      <c r="A4936" s="49" t="s">
        <v>2884</v>
      </c>
      <c r="B4936" s="49" t="s">
        <v>453</v>
      </c>
      <c r="C4936" s="50">
        <v>3813</v>
      </c>
      <c r="D4936" s="49" t="s">
        <v>1000</v>
      </c>
      <c r="E4936" s="49" t="s">
        <v>9586</v>
      </c>
      <c r="F4936" s="49" t="s">
        <v>1000</v>
      </c>
      <c r="G4936" s="49">
        <v>70713</v>
      </c>
      <c r="H4936" s="49" t="s">
        <v>1018</v>
      </c>
      <c r="I4936" s="50">
        <v>18471</v>
      </c>
      <c r="J4936" s="50">
        <v>270713000199</v>
      </c>
      <c r="K4936" s="49" t="s">
        <v>9601</v>
      </c>
      <c r="L4936" s="51">
        <v>936</v>
      </c>
      <c r="M4936" s="52">
        <v>142793921</v>
      </c>
      <c r="N4936" s="52">
        <v>0</v>
      </c>
      <c r="O4936" s="52">
        <v>34609552</v>
      </c>
      <c r="P4936" s="52">
        <v>6660438</v>
      </c>
      <c r="Q4936" s="52">
        <v>142793921</v>
      </c>
      <c r="R4936" s="52">
        <v>41269990</v>
      </c>
      <c r="S4936" s="52">
        <v>184063911</v>
      </c>
      <c r="T4936" s="70" t="s">
        <v>10556</v>
      </c>
      <c r="U4936" s="70" t="s">
        <v>10560</v>
      </c>
    </row>
    <row r="4937" spans="1:21" x14ac:dyDescent="0.2">
      <c r="A4937" s="49" t="s">
        <v>4581</v>
      </c>
      <c r="B4937" s="49" t="s">
        <v>1025</v>
      </c>
      <c r="C4937" s="50">
        <v>3816</v>
      </c>
      <c r="D4937" s="49" t="s">
        <v>1023</v>
      </c>
      <c r="E4937" s="49" t="s">
        <v>6958</v>
      </c>
      <c r="F4937" s="49" t="s">
        <v>1023</v>
      </c>
      <c r="G4937" s="49">
        <v>73001</v>
      </c>
      <c r="H4937" s="49" t="s">
        <v>1024</v>
      </c>
      <c r="I4937" s="50">
        <v>25155</v>
      </c>
      <c r="J4937" s="50">
        <v>173001008945</v>
      </c>
      <c r="K4937" s="49" t="s">
        <v>6968</v>
      </c>
      <c r="L4937" s="51">
        <v>989</v>
      </c>
      <c r="M4937" s="52">
        <v>90210555</v>
      </c>
      <c r="N4937" s="52">
        <v>0</v>
      </c>
      <c r="O4937" s="52">
        <v>20501647</v>
      </c>
      <c r="P4937" s="52">
        <v>6660438</v>
      </c>
      <c r="Q4937" s="52">
        <v>90210555</v>
      </c>
      <c r="R4937" s="52">
        <v>27162085</v>
      </c>
      <c r="S4937" s="52">
        <v>117372640</v>
      </c>
      <c r="T4937" s="70" t="s">
        <v>10556</v>
      </c>
      <c r="U4937" s="70" t="s">
        <v>10560</v>
      </c>
    </row>
    <row r="4938" spans="1:21" x14ac:dyDescent="0.2">
      <c r="A4938" s="49" t="s">
        <v>2884</v>
      </c>
      <c r="B4938" s="49" t="s">
        <v>453</v>
      </c>
      <c r="C4938" s="50">
        <v>3813</v>
      </c>
      <c r="D4938" s="49" t="s">
        <v>1000</v>
      </c>
      <c r="E4938" s="49" t="s">
        <v>9586</v>
      </c>
      <c r="F4938" s="49" t="s">
        <v>1000</v>
      </c>
      <c r="G4938" s="49">
        <v>70713</v>
      </c>
      <c r="H4938" s="49" t="s">
        <v>1018</v>
      </c>
      <c r="I4938" s="50">
        <v>18476</v>
      </c>
      <c r="J4938" s="50">
        <v>270713000130</v>
      </c>
      <c r="K4938" s="49" t="s">
        <v>9606</v>
      </c>
      <c r="L4938" s="51">
        <v>365</v>
      </c>
      <c r="M4938" s="52">
        <v>55321219</v>
      </c>
      <c r="N4938" s="52">
        <v>0</v>
      </c>
      <c r="O4938" s="52">
        <v>34609552</v>
      </c>
      <c r="P4938" s="52">
        <v>6660438</v>
      </c>
      <c r="Q4938" s="52">
        <v>55321219</v>
      </c>
      <c r="R4938" s="52">
        <v>41269990</v>
      </c>
      <c r="S4938" s="52">
        <v>96591209</v>
      </c>
      <c r="T4938" s="70" t="s">
        <v>10556</v>
      </c>
      <c r="U4938" s="70" t="s">
        <v>10560</v>
      </c>
    </row>
    <row r="4939" spans="1:21" x14ac:dyDescent="0.2">
      <c r="A4939" s="49" t="s">
        <v>2884</v>
      </c>
      <c r="B4939" s="49" t="s">
        <v>453</v>
      </c>
      <c r="C4939" s="50">
        <v>3813</v>
      </c>
      <c r="D4939" s="49" t="s">
        <v>1000</v>
      </c>
      <c r="E4939" s="49" t="s">
        <v>9438</v>
      </c>
      <c r="F4939" s="49" t="s">
        <v>1000</v>
      </c>
      <c r="G4939" s="49">
        <v>70235</v>
      </c>
      <c r="H4939" s="49" t="s">
        <v>1007</v>
      </c>
      <c r="I4939" s="50">
        <v>17363</v>
      </c>
      <c r="J4939" s="50">
        <v>270678000580</v>
      </c>
      <c r="K4939" s="49" t="s">
        <v>9441</v>
      </c>
      <c r="L4939" s="51">
        <v>335</v>
      </c>
      <c r="M4939" s="52">
        <v>46179546</v>
      </c>
      <c r="N4939" s="52">
        <v>0</v>
      </c>
      <c r="O4939" s="52">
        <v>30776736</v>
      </c>
      <c r="P4939" s="52">
        <v>6660438</v>
      </c>
      <c r="Q4939" s="52">
        <v>46179546</v>
      </c>
      <c r="R4939" s="52">
        <v>37437174</v>
      </c>
      <c r="S4939" s="52">
        <v>83616720</v>
      </c>
      <c r="T4939" s="70" t="s">
        <v>10556</v>
      </c>
      <c r="U4939" s="70" t="s">
        <v>10560</v>
      </c>
    </row>
    <row r="4940" spans="1:21" x14ac:dyDescent="0.2">
      <c r="A4940" s="49" t="s">
        <v>2884</v>
      </c>
      <c r="B4940" s="49" t="s">
        <v>453</v>
      </c>
      <c r="C4940" s="50">
        <v>3813</v>
      </c>
      <c r="D4940" s="49" t="s">
        <v>1000</v>
      </c>
      <c r="E4940" s="49" t="s">
        <v>9418</v>
      </c>
      <c r="F4940" s="49" t="s">
        <v>1000</v>
      </c>
      <c r="G4940" s="49">
        <v>70215</v>
      </c>
      <c r="H4940" s="49" t="s">
        <v>1003</v>
      </c>
      <c r="I4940" s="50">
        <v>5198</v>
      </c>
      <c r="J4940" s="50">
        <v>170215000047</v>
      </c>
      <c r="K4940" s="49" t="s">
        <v>9421</v>
      </c>
      <c r="L4940" s="51">
        <v>887</v>
      </c>
      <c r="M4940" s="52">
        <v>91980989</v>
      </c>
      <c r="N4940" s="52">
        <v>0</v>
      </c>
      <c r="O4940" s="52">
        <v>23166282</v>
      </c>
      <c r="P4940" s="52">
        <v>6660438</v>
      </c>
      <c r="Q4940" s="52">
        <v>91980989</v>
      </c>
      <c r="R4940" s="52">
        <v>29826720</v>
      </c>
      <c r="S4940" s="52">
        <v>121807709</v>
      </c>
      <c r="T4940" s="70" t="s">
        <v>10556</v>
      </c>
      <c r="U4940" s="70" t="s">
        <v>10560</v>
      </c>
    </row>
    <row r="4941" spans="1:21" x14ac:dyDescent="0.2">
      <c r="A4941" s="49" t="s">
        <v>2884</v>
      </c>
      <c r="B4941" s="49" t="s">
        <v>453</v>
      </c>
      <c r="C4941" s="50">
        <v>3813</v>
      </c>
      <c r="D4941" s="49" t="s">
        <v>1000</v>
      </c>
      <c r="E4941" s="49" t="s">
        <v>9569</v>
      </c>
      <c r="F4941" s="49" t="s">
        <v>1000</v>
      </c>
      <c r="G4941" s="49">
        <v>70708</v>
      </c>
      <c r="H4941" s="49" t="s">
        <v>1017</v>
      </c>
      <c r="I4941" s="50">
        <v>18233</v>
      </c>
      <c r="J4941" s="50">
        <v>270708000300</v>
      </c>
      <c r="K4941" s="49" t="s">
        <v>9582</v>
      </c>
      <c r="L4941" s="51">
        <v>589</v>
      </c>
      <c r="M4941" s="52">
        <v>82570492</v>
      </c>
      <c r="N4941" s="52">
        <v>0</v>
      </c>
      <c r="O4941" s="52">
        <v>31589314</v>
      </c>
      <c r="P4941" s="52">
        <v>6660438</v>
      </c>
      <c r="Q4941" s="52">
        <v>82570492</v>
      </c>
      <c r="R4941" s="52">
        <v>38249752</v>
      </c>
      <c r="S4941" s="52">
        <v>120820244</v>
      </c>
      <c r="T4941" s="70" t="s">
        <v>10556</v>
      </c>
      <c r="U4941" s="70" t="s">
        <v>10560</v>
      </c>
    </row>
    <row r="4942" spans="1:21" x14ac:dyDescent="0.2">
      <c r="A4942" s="49" t="s">
        <v>2884</v>
      </c>
      <c r="B4942" s="49" t="s">
        <v>453</v>
      </c>
      <c r="C4942" s="50">
        <v>3813</v>
      </c>
      <c r="D4942" s="49" t="s">
        <v>1000</v>
      </c>
      <c r="E4942" s="49" t="s">
        <v>9471</v>
      </c>
      <c r="F4942" s="49" t="s">
        <v>1000</v>
      </c>
      <c r="G4942" s="49">
        <v>70429</v>
      </c>
      <c r="H4942" s="49" t="s">
        <v>1010</v>
      </c>
      <c r="I4942" s="50">
        <v>3389</v>
      </c>
      <c r="J4942" s="50">
        <v>270429000014</v>
      </c>
      <c r="K4942" s="49" t="s">
        <v>9494</v>
      </c>
      <c r="L4942" s="51">
        <v>212</v>
      </c>
      <c r="M4942" s="52">
        <v>35864706</v>
      </c>
      <c r="N4942" s="52">
        <v>6473773</v>
      </c>
      <c r="O4942" s="52">
        <v>37111692</v>
      </c>
      <c r="P4942" s="52">
        <v>6660438</v>
      </c>
      <c r="Q4942" s="52">
        <v>42338479</v>
      </c>
      <c r="R4942" s="52">
        <v>43772130</v>
      </c>
      <c r="S4942" s="52">
        <v>86110609</v>
      </c>
      <c r="T4942" s="70" t="s">
        <v>10556</v>
      </c>
      <c r="U4942" s="70" t="s">
        <v>10560</v>
      </c>
    </row>
    <row r="4943" spans="1:21" x14ac:dyDescent="0.2">
      <c r="A4943" s="49" t="s">
        <v>2884</v>
      </c>
      <c r="B4943" s="49" t="s">
        <v>453</v>
      </c>
      <c r="C4943" s="50">
        <v>3813</v>
      </c>
      <c r="D4943" s="49" t="s">
        <v>1000</v>
      </c>
      <c r="E4943" s="49" t="s">
        <v>9617</v>
      </c>
      <c r="F4943" s="49" t="s">
        <v>1000</v>
      </c>
      <c r="G4943" s="49">
        <v>70771</v>
      </c>
      <c r="H4943" s="49" t="s">
        <v>453</v>
      </c>
      <c r="I4943" s="50">
        <v>18133</v>
      </c>
      <c r="J4943" s="50">
        <v>170771000030</v>
      </c>
      <c r="K4943" s="49" t="s">
        <v>9629</v>
      </c>
      <c r="L4943" s="51">
        <v>764</v>
      </c>
      <c r="M4943" s="52">
        <v>100697800</v>
      </c>
      <c r="N4943" s="52">
        <v>0</v>
      </c>
      <c r="O4943" s="52">
        <v>29453213</v>
      </c>
      <c r="P4943" s="52">
        <v>6660438</v>
      </c>
      <c r="Q4943" s="52">
        <v>100697800</v>
      </c>
      <c r="R4943" s="52">
        <v>36113651</v>
      </c>
      <c r="S4943" s="52">
        <v>136811451</v>
      </c>
      <c r="T4943" s="70" t="s">
        <v>10556</v>
      </c>
      <c r="U4943" s="70" t="s">
        <v>10560</v>
      </c>
    </row>
    <row r="4944" spans="1:21" x14ac:dyDescent="0.2">
      <c r="A4944" s="49" t="s">
        <v>3660</v>
      </c>
      <c r="B4944" s="49" t="s">
        <v>59</v>
      </c>
      <c r="C4944" s="50">
        <v>3768</v>
      </c>
      <c r="D4944" s="49" t="s">
        <v>217</v>
      </c>
      <c r="E4944" s="49" t="s">
        <v>7209</v>
      </c>
      <c r="F4944" s="49" t="s">
        <v>217</v>
      </c>
      <c r="G4944" s="49">
        <v>13430</v>
      </c>
      <c r="H4944" s="49" t="s">
        <v>218</v>
      </c>
      <c r="I4944" s="50">
        <v>219</v>
      </c>
      <c r="J4944" s="50">
        <v>113430000143</v>
      </c>
      <c r="K4944" s="49" t="s">
        <v>7221</v>
      </c>
      <c r="L4944" s="51">
        <v>1576</v>
      </c>
      <c r="M4944" s="52">
        <v>175741141</v>
      </c>
      <c r="N4944" s="52">
        <v>0</v>
      </c>
      <c r="O4944" s="52">
        <v>24891042</v>
      </c>
      <c r="P4944" s="52">
        <v>6660438</v>
      </c>
      <c r="Q4944" s="52">
        <v>175741141</v>
      </c>
      <c r="R4944" s="52">
        <v>31551480</v>
      </c>
      <c r="S4944" s="52">
        <v>207292621</v>
      </c>
      <c r="T4944" s="70" t="s">
        <v>10556</v>
      </c>
      <c r="U4944" s="70" t="s">
        <v>10560</v>
      </c>
    </row>
    <row r="4945" spans="1:21" x14ac:dyDescent="0.2">
      <c r="A4945" s="49" t="s">
        <v>4581</v>
      </c>
      <c r="B4945" s="49" t="s">
        <v>1025</v>
      </c>
      <c r="C4945" s="50">
        <v>3816</v>
      </c>
      <c r="D4945" s="49" t="s">
        <v>1023</v>
      </c>
      <c r="E4945" s="49" t="s">
        <v>6958</v>
      </c>
      <c r="F4945" s="49" t="s">
        <v>1023</v>
      </c>
      <c r="G4945" s="49">
        <v>73001</v>
      </c>
      <c r="H4945" s="49" t="s">
        <v>1024</v>
      </c>
      <c r="I4945" s="50">
        <v>25147</v>
      </c>
      <c r="J4945" s="50">
        <v>173001000359</v>
      </c>
      <c r="K4945" s="49" t="s">
        <v>7000</v>
      </c>
      <c r="L4945" s="51">
        <v>2615</v>
      </c>
      <c r="M4945" s="52">
        <v>247161492</v>
      </c>
      <c r="N4945" s="52">
        <v>0</v>
      </c>
      <c r="O4945" s="52">
        <v>20501647</v>
      </c>
      <c r="P4945" s="52">
        <v>6660438</v>
      </c>
      <c r="Q4945" s="52">
        <v>247161492</v>
      </c>
      <c r="R4945" s="52">
        <v>27162085</v>
      </c>
      <c r="S4945" s="52">
        <v>274323577</v>
      </c>
      <c r="T4945" s="70" t="s">
        <v>10556</v>
      </c>
      <c r="U4945" s="70" t="s">
        <v>10560</v>
      </c>
    </row>
    <row r="4946" spans="1:21" x14ac:dyDescent="0.2">
      <c r="A4946" s="49" t="s">
        <v>4581</v>
      </c>
      <c r="B4946" s="49" t="s">
        <v>1025</v>
      </c>
      <c r="C4946" s="50">
        <v>3816</v>
      </c>
      <c r="D4946" s="49" t="s">
        <v>1023</v>
      </c>
      <c r="E4946" s="49" t="s">
        <v>6958</v>
      </c>
      <c r="F4946" s="49" t="s">
        <v>1023</v>
      </c>
      <c r="G4946" s="49">
        <v>73001</v>
      </c>
      <c r="H4946" s="49" t="s">
        <v>1024</v>
      </c>
      <c r="I4946" s="50">
        <v>32812</v>
      </c>
      <c r="J4946" s="50">
        <v>173001009259</v>
      </c>
      <c r="K4946" s="49" t="s">
        <v>6978</v>
      </c>
      <c r="L4946" s="51">
        <v>1065</v>
      </c>
      <c r="M4946" s="52">
        <v>102173498</v>
      </c>
      <c r="N4946" s="52">
        <v>449613</v>
      </c>
      <c r="O4946" s="52">
        <v>20501647</v>
      </c>
      <c r="P4946" s="52">
        <v>6660438</v>
      </c>
      <c r="Q4946" s="52">
        <v>102623111</v>
      </c>
      <c r="R4946" s="52">
        <v>27162085</v>
      </c>
      <c r="S4946" s="52">
        <v>129785196</v>
      </c>
      <c r="T4946" s="70" t="s">
        <v>10556</v>
      </c>
      <c r="U4946" s="70" t="s">
        <v>10560</v>
      </c>
    </row>
    <row r="4947" spans="1:21" x14ac:dyDescent="0.2">
      <c r="A4947" s="49" t="s">
        <v>4581</v>
      </c>
      <c r="B4947" s="49" t="s">
        <v>1025</v>
      </c>
      <c r="C4947" s="50">
        <v>3816</v>
      </c>
      <c r="D4947" s="49" t="s">
        <v>1023</v>
      </c>
      <c r="E4947" s="49" t="s">
        <v>6958</v>
      </c>
      <c r="F4947" s="49" t="s">
        <v>1023</v>
      </c>
      <c r="G4947" s="49">
        <v>73001</v>
      </c>
      <c r="H4947" s="49" t="s">
        <v>1024</v>
      </c>
      <c r="I4947" s="50">
        <v>25159</v>
      </c>
      <c r="J4947" s="50">
        <v>173001011237</v>
      </c>
      <c r="K4947" s="49" t="s">
        <v>6960</v>
      </c>
      <c r="L4947" s="51">
        <v>1689</v>
      </c>
      <c r="M4947" s="52">
        <v>155796426</v>
      </c>
      <c r="N4947" s="52">
        <v>15770499</v>
      </c>
      <c r="O4947" s="52">
        <v>20501647</v>
      </c>
      <c r="P4947" s="52">
        <v>6660438</v>
      </c>
      <c r="Q4947" s="52">
        <v>171566925</v>
      </c>
      <c r="R4947" s="52">
        <v>27162085</v>
      </c>
      <c r="S4947" s="52">
        <v>198729010</v>
      </c>
      <c r="T4947" s="70" t="s">
        <v>10556</v>
      </c>
      <c r="U4947" s="70" t="s">
        <v>10560</v>
      </c>
    </row>
    <row r="4948" spans="1:21" x14ac:dyDescent="0.2">
      <c r="A4948" s="49" t="s">
        <v>4581</v>
      </c>
      <c r="B4948" s="49" t="s">
        <v>1025</v>
      </c>
      <c r="C4948" s="50">
        <v>3816</v>
      </c>
      <c r="D4948" s="49" t="s">
        <v>1023</v>
      </c>
      <c r="E4948" s="49" t="s">
        <v>6958</v>
      </c>
      <c r="F4948" s="49" t="s">
        <v>1023</v>
      </c>
      <c r="G4948" s="49">
        <v>73001</v>
      </c>
      <c r="H4948" s="49" t="s">
        <v>1024</v>
      </c>
      <c r="I4948" s="50">
        <v>25161</v>
      </c>
      <c r="J4948" s="50">
        <v>173001003684</v>
      </c>
      <c r="K4948" s="49" t="s">
        <v>6992</v>
      </c>
      <c r="L4948" s="51">
        <v>999</v>
      </c>
      <c r="M4948" s="52">
        <v>95140019</v>
      </c>
      <c r="N4948" s="52">
        <v>19028004</v>
      </c>
      <c r="O4948" s="52">
        <v>20501647</v>
      </c>
      <c r="P4948" s="52">
        <v>6660438</v>
      </c>
      <c r="Q4948" s="52">
        <v>114168023</v>
      </c>
      <c r="R4948" s="52">
        <v>27162085</v>
      </c>
      <c r="S4948" s="52">
        <v>141330108</v>
      </c>
      <c r="T4948" s="70" t="s">
        <v>10556</v>
      </c>
      <c r="U4948" s="70" t="s">
        <v>10560</v>
      </c>
    </row>
    <row r="4949" spans="1:21" x14ac:dyDescent="0.2">
      <c r="A4949" s="49" t="s">
        <v>4581</v>
      </c>
      <c r="B4949" s="49" t="s">
        <v>1025</v>
      </c>
      <c r="C4949" s="50">
        <v>3816</v>
      </c>
      <c r="D4949" s="49" t="s">
        <v>1023</v>
      </c>
      <c r="E4949" s="49" t="s">
        <v>6958</v>
      </c>
      <c r="F4949" s="49" t="s">
        <v>1023</v>
      </c>
      <c r="G4949" s="49">
        <v>73001</v>
      </c>
      <c r="H4949" s="49" t="s">
        <v>1024</v>
      </c>
      <c r="I4949" s="50">
        <v>113821</v>
      </c>
      <c r="J4949" s="50">
        <v>173001010427</v>
      </c>
      <c r="K4949" s="49" t="s">
        <v>6976</v>
      </c>
      <c r="L4949" s="51">
        <v>973</v>
      </c>
      <c r="M4949" s="52">
        <v>87588035</v>
      </c>
      <c r="N4949" s="52">
        <v>2401598</v>
      </c>
      <c r="O4949" s="52">
        <v>20501647</v>
      </c>
      <c r="P4949" s="52">
        <v>6660438</v>
      </c>
      <c r="Q4949" s="52">
        <v>89989633</v>
      </c>
      <c r="R4949" s="52">
        <v>27162085</v>
      </c>
      <c r="S4949" s="52">
        <v>117151718</v>
      </c>
      <c r="T4949" s="70" t="s">
        <v>10556</v>
      </c>
      <c r="U4949" s="70" t="s">
        <v>10560</v>
      </c>
    </row>
    <row r="4950" spans="1:21" x14ac:dyDescent="0.2">
      <c r="A4950" s="49" t="s">
        <v>4581</v>
      </c>
      <c r="B4950" s="49" t="s">
        <v>1025</v>
      </c>
      <c r="C4950" s="50">
        <v>3816</v>
      </c>
      <c r="D4950" s="49" t="s">
        <v>1023</v>
      </c>
      <c r="E4950" s="49" t="s">
        <v>6958</v>
      </c>
      <c r="F4950" s="49" t="s">
        <v>1023</v>
      </c>
      <c r="G4950" s="49">
        <v>73001</v>
      </c>
      <c r="H4950" s="49" t="s">
        <v>1024</v>
      </c>
      <c r="I4950" s="50">
        <v>25177</v>
      </c>
      <c r="J4950" s="50">
        <v>173001002475</v>
      </c>
      <c r="K4950" s="49" t="s">
        <v>6961</v>
      </c>
      <c r="L4950" s="51">
        <v>418</v>
      </c>
      <c r="M4950" s="52">
        <v>40341139</v>
      </c>
      <c r="N4950" s="52">
        <v>3282044</v>
      </c>
      <c r="O4950" s="52">
        <v>20501647</v>
      </c>
      <c r="P4950" s="52">
        <v>6660438</v>
      </c>
      <c r="Q4950" s="52">
        <v>43623183</v>
      </c>
      <c r="R4950" s="52">
        <v>27162085</v>
      </c>
      <c r="S4950" s="52">
        <v>70785268</v>
      </c>
      <c r="T4950" s="70" t="s">
        <v>10556</v>
      </c>
      <c r="U4950" s="70" t="s">
        <v>10560</v>
      </c>
    </row>
    <row r="4951" spans="1:21" x14ac:dyDescent="0.2">
      <c r="A4951" s="49" t="s">
        <v>4581</v>
      </c>
      <c r="B4951" s="49" t="s">
        <v>1025</v>
      </c>
      <c r="C4951" s="50">
        <v>3816</v>
      </c>
      <c r="D4951" s="49" t="s">
        <v>1023</v>
      </c>
      <c r="E4951" s="49" t="s">
        <v>6958</v>
      </c>
      <c r="F4951" s="49" t="s">
        <v>1023</v>
      </c>
      <c r="G4951" s="49">
        <v>73001</v>
      </c>
      <c r="H4951" s="49" t="s">
        <v>1024</v>
      </c>
      <c r="I4951" s="50">
        <v>25157</v>
      </c>
      <c r="J4951" s="50">
        <v>173001010443</v>
      </c>
      <c r="K4951" s="49" t="s">
        <v>6999</v>
      </c>
      <c r="L4951" s="51">
        <v>955</v>
      </c>
      <c r="M4951" s="52">
        <v>89588170</v>
      </c>
      <c r="N4951" s="52">
        <v>2379560</v>
      </c>
      <c r="O4951" s="52">
        <v>25234779</v>
      </c>
      <c r="P4951" s="52">
        <v>6660438</v>
      </c>
      <c r="Q4951" s="52">
        <v>91967730</v>
      </c>
      <c r="R4951" s="52">
        <v>31895217</v>
      </c>
      <c r="S4951" s="52">
        <v>123862947</v>
      </c>
      <c r="T4951" s="70" t="s">
        <v>10556</v>
      </c>
      <c r="U4951" s="70" t="s">
        <v>10560</v>
      </c>
    </row>
    <row r="4952" spans="1:21" x14ac:dyDescent="0.2">
      <c r="A4952" s="49" t="s">
        <v>2884</v>
      </c>
      <c r="B4952" s="49" t="s">
        <v>453</v>
      </c>
      <c r="C4952" s="50">
        <v>3813</v>
      </c>
      <c r="D4952" s="49" t="s">
        <v>1000</v>
      </c>
      <c r="E4952" s="49" t="s">
        <v>9523</v>
      </c>
      <c r="F4952" s="49" t="s">
        <v>1000</v>
      </c>
      <c r="G4952" s="49">
        <v>70670</v>
      </c>
      <c r="H4952" s="49" t="s">
        <v>1014</v>
      </c>
      <c r="I4952" s="50">
        <v>4874</v>
      </c>
      <c r="J4952" s="50">
        <v>270670000441</v>
      </c>
      <c r="K4952" s="49" t="s">
        <v>9536</v>
      </c>
      <c r="L4952" s="51">
        <v>278</v>
      </c>
      <c r="M4952" s="52">
        <v>43896681</v>
      </c>
      <c r="N4952" s="52">
        <v>0</v>
      </c>
      <c r="O4952" s="52">
        <v>34503958</v>
      </c>
      <c r="P4952" s="52">
        <v>13320876</v>
      </c>
      <c r="Q4952" s="52">
        <v>43896681</v>
      </c>
      <c r="R4952" s="52">
        <v>47824834</v>
      </c>
      <c r="S4952" s="52">
        <v>91721515</v>
      </c>
      <c r="T4952" s="70" t="s">
        <v>10556</v>
      </c>
      <c r="U4952" s="70" t="s">
        <v>10560</v>
      </c>
    </row>
    <row r="4953" spans="1:21" x14ac:dyDescent="0.2">
      <c r="A4953" s="49" t="s">
        <v>2884</v>
      </c>
      <c r="B4953" s="49" t="s">
        <v>453</v>
      </c>
      <c r="C4953" s="50">
        <v>3813</v>
      </c>
      <c r="D4953" s="49" t="s">
        <v>1000</v>
      </c>
      <c r="E4953" s="49" t="s">
        <v>9523</v>
      </c>
      <c r="F4953" s="49" t="s">
        <v>1000</v>
      </c>
      <c r="G4953" s="49">
        <v>70670</v>
      </c>
      <c r="H4953" s="49" t="s">
        <v>1014</v>
      </c>
      <c r="I4953" s="50">
        <v>4885</v>
      </c>
      <c r="J4953" s="50">
        <v>170670000128</v>
      </c>
      <c r="K4953" s="49" t="s">
        <v>9535</v>
      </c>
      <c r="L4953" s="51">
        <v>2144</v>
      </c>
      <c r="M4953" s="52">
        <v>268113736</v>
      </c>
      <c r="N4953" s="52">
        <v>0</v>
      </c>
      <c r="O4953" s="52">
        <v>28032262</v>
      </c>
      <c r="P4953" s="52">
        <v>6660438</v>
      </c>
      <c r="Q4953" s="52">
        <v>268113736</v>
      </c>
      <c r="R4953" s="52">
        <v>34692700</v>
      </c>
      <c r="S4953" s="52">
        <v>302806436</v>
      </c>
      <c r="T4953" s="70" t="s">
        <v>10556</v>
      </c>
      <c r="U4953" s="70" t="s">
        <v>10560</v>
      </c>
    </row>
    <row r="4954" spans="1:21" x14ac:dyDescent="0.2">
      <c r="A4954" s="49" t="s">
        <v>2884</v>
      </c>
      <c r="B4954" s="49" t="s">
        <v>453</v>
      </c>
      <c r="C4954" s="50">
        <v>3813</v>
      </c>
      <c r="D4954" s="49" t="s">
        <v>1000</v>
      </c>
      <c r="E4954" s="49" t="s">
        <v>9569</v>
      </c>
      <c r="F4954" s="49" t="s">
        <v>1000</v>
      </c>
      <c r="G4954" s="49">
        <v>70708</v>
      </c>
      <c r="H4954" s="49" t="s">
        <v>1017</v>
      </c>
      <c r="I4954" s="50">
        <v>18249</v>
      </c>
      <c r="J4954" s="50">
        <v>170708000003</v>
      </c>
      <c r="K4954" s="49" t="s">
        <v>9551</v>
      </c>
      <c r="L4954" s="51">
        <v>1401</v>
      </c>
      <c r="M4954" s="52">
        <v>161070370</v>
      </c>
      <c r="N4954" s="52">
        <v>32214074</v>
      </c>
      <c r="O4954" s="52">
        <v>25664300</v>
      </c>
      <c r="P4954" s="52">
        <v>6660438</v>
      </c>
      <c r="Q4954" s="52">
        <v>193284444</v>
      </c>
      <c r="R4954" s="52">
        <v>32324738</v>
      </c>
      <c r="S4954" s="52">
        <v>225609182</v>
      </c>
      <c r="T4954" s="70" t="s">
        <v>10556</v>
      </c>
      <c r="U4954" s="70" t="s">
        <v>10560</v>
      </c>
    </row>
    <row r="4955" spans="1:21" x14ac:dyDescent="0.2">
      <c r="A4955" s="49" t="s">
        <v>2884</v>
      </c>
      <c r="B4955" s="49" t="s">
        <v>453</v>
      </c>
      <c r="C4955" s="50">
        <v>3813</v>
      </c>
      <c r="D4955" s="49" t="s">
        <v>1000</v>
      </c>
      <c r="E4955" s="49" t="s">
        <v>9543</v>
      </c>
      <c r="F4955" s="49" t="s">
        <v>1000</v>
      </c>
      <c r="G4955" s="49">
        <v>70678</v>
      </c>
      <c r="H4955" s="49" t="s">
        <v>1015</v>
      </c>
      <c r="I4955" s="50">
        <v>4897</v>
      </c>
      <c r="J4955" s="50">
        <v>170678000097</v>
      </c>
      <c r="K4955" s="49" t="s">
        <v>9551</v>
      </c>
      <c r="L4955" s="51">
        <v>1367</v>
      </c>
      <c r="M4955" s="52">
        <v>163607562</v>
      </c>
      <c r="N4955" s="52">
        <v>0</v>
      </c>
      <c r="O4955" s="52">
        <v>26932062</v>
      </c>
      <c r="P4955" s="52">
        <v>6660438</v>
      </c>
      <c r="Q4955" s="52">
        <v>163607562</v>
      </c>
      <c r="R4955" s="52">
        <v>33592500</v>
      </c>
      <c r="S4955" s="52">
        <v>197200062</v>
      </c>
      <c r="T4955" s="70" t="s">
        <v>10556</v>
      </c>
      <c r="U4955" s="70" t="s">
        <v>10560</v>
      </c>
    </row>
    <row r="4956" spans="1:21" x14ac:dyDescent="0.2">
      <c r="A4956" s="49" t="s">
        <v>3660</v>
      </c>
      <c r="B4956" s="49" t="s">
        <v>59</v>
      </c>
      <c r="C4956" s="50">
        <v>3768</v>
      </c>
      <c r="D4956" s="49" t="s">
        <v>217</v>
      </c>
      <c r="E4956" s="49" t="s">
        <v>7209</v>
      </c>
      <c r="F4956" s="49" t="s">
        <v>217</v>
      </c>
      <c r="G4956" s="49">
        <v>13430</v>
      </c>
      <c r="H4956" s="49" t="s">
        <v>218</v>
      </c>
      <c r="I4956" s="50">
        <v>221</v>
      </c>
      <c r="J4956" s="50">
        <v>113430001379</v>
      </c>
      <c r="K4956" s="49" t="s">
        <v>7220</v>
      </c>
      <c r="L4956" s="51">
        <v>1204</v>
      </c>
      <c r="M4956" s="52">
        <v>144945650</v>
      </c>
      <c r="N4956" s="52">
        <v>0</v>
      </c>
      <c r="O4956" s="52">
        <v>30637537</v>
      </c>
      <c r="P4956" s="52">
        <v>6660438</v>
      </c>
      <c r="Q4956" s="52">
        <v>144945650</v>
      </c>
      <c r="R4956" s="52">
        <v>37297975</v>
      </c>
      <c r="S4956" s="52">
        <v>182243625</v>
      </c>
      <c r="T4956" s="70" t="s">
        <v>10556</v>
      </c>
      <c r="U4956" s="70" t="s">
        <v>10560</v>
      </c>
    </row>
    <row r="4957" spans="1:21" x14ac:dyDescent="0.2">
      <c r="A4957" s="49" t="s">
        <v>2884</v>
      </c>
      <c r="B4957" s="49" t="s">
        <v>453</v>
      </c>
      <c r="C4957" s="50">
        <v>3813</v>
      </c>
      <c r="D4957" s="49" t="s">
        <v>1000</v>
      </c>
      <c r="E4957" s="49" t="s">
        <v>9633</v>
      </c>
      <c r="F4957" s="49" t="s">
        <v>1000</v>
      </c>
      <c r="G4957" s="49">
        <v>70820</v>
      </c>
      <c r="H4957" s="49" t="s">
        <v>1021</v>
      </c>
      <c r="I4957" s="50">
        <v>4722</v>
      </c>
      <c r="J4957" s="50">
        <v>170820000121</v>
      </c>
      <c r="K4957" s="49" t="s">
        <v>9638</v>
      </c>
      <c r="L4957" s="51">
        <v>1803</v>
      </c>
      <c r="M4957" s="52">
        <v>195085523</v>
      </c>
      <c r="N4957" s="52">
        <v>0</v>
      </c>
      <c r="O4957" s="52">
        <v>24327333</v>
      </c>
      <c r="P4957" s="52">
        <v>6660438</v>
      </c>
      <c r="Q4957" s="52">
        <v>195085523</v>
      </c>
      <c r="R4957" s="52">
        <v>30987771</v>
      </c>
      <c r="S4957" s="52">
        <v>226073294</v>
      </c>
      <c r="T4957" s="70" t="s">
        <v>10556</v>
      </c>
      <c r="U4957" s="70" t="s">
        <v>10560</v>
      </c>
    </row>
    <row r="4958" spans="1:21" x14ac:dyDescent="0.2">
      <c r="A4958" s="49" t="s">
        <v>4581</v>
      </c>
      <c r="B4958" s="49" t="s">
        <v>1025</v>
      </c>
      <c r="C4958" s="50">
        <v>3816</v>
      </c>
      <c r="D4958" s="49" t="s">
        <v>1023</v>
      </c>
      <c r="E4958" s="49" t="s">
        <v>6958</v>
      </c>
      <c r="F4958" s="49" t="s">
        <v>1023</v>
      </c>
      <c r="G4958" s="49">
        <v>73001</v>
      </c>
      <c r="H4958" s="49" t="s">
        <v>1024</v>
      </c>
      <c r="I4958" s="50">
        <v>25175</v>
      </c>
      <c r="J4958" s="50">
        <v>173001005296</v>
      </c>
      <c r="K4958" s="49" t="s">
        <v>6975</v>
      </c>
      <c r="L4958" s="51">
        <v>932</v>
      </c>
      <c r="M4958" s="52">
        <v>92717906</v>
      </c>
      <c r="N4958" s="52">
        <v>10831276</v>
      </c>
      <c r="O4958" s="52">
        <v>25234779</v>
      </c>
      <c r="P4958" s="52">
        <v>6660438</v>
      </c>
      <c r="Q4958" s="52">
        <v>103549182</v>
      </c>
      <c r="R4958" s="52">
        <v>31895217</v>
      </c>
      <c r="S4958" s="52">
        <v>135444399</v>
      </c>
      <c r="T4958" s="70" t="s">
        <v>10556</v>
      </c>
      <c r="U4958" s="70" t="s">
        <v>10560</v>
      </c>
    </row>
    <row r="4959" spans="1:21" x14ac:dyDescent="0.2">
      <c r="A4959" s="49" t="s">
        <v>2884</v>
      </c>
      <c r="B4959" s="49" t="s">
        <v>453</v>
      </c>
      <c r="C4959" s="50">
        <v>3813</v>
      </c>
      <c r="D4959" s="49" t="s">
        <v>1000</v>
      </c>
      <c r="E4959" s="49" t="s">
        <v>9471</v>
      </c>
      <c r="F4959" s="49" t="s">
        <v>1000</v>
      </c>
      <c r="G4959" s="49">
        <v>70429</v>
      </c>
      <c r="H4959" s="49" t="s">
        <v>1010</v>
      </c>
      <c r="I4959" s="50">
        <v>3443</v>
      </c>
      <c r="J4959" s="50">
        <v>270429000146</v>
      </c>
      <c r="K4959" s="49" t="s">
        <v>9485</v>
      </c>
      <c r="L4959" s="51">
        <v>241</v>
      </c>
      <c r="M4959" s="52">
        <v>40371722</v>
      </c>
      <c r="N4959" s="52">
        <v>0</v>
      </c>
      <c r="O4959" s="52">
        <v>37111692</v>
      </c>
      <c r="P4959" s="52">
        <v>6660438</v>
      </c>
      <c r="Q4959" s="52">
        <v>40371722</v>
      </c>
      <c r="R4959" s="52">
        <v>43772130</v>
      </c>
      <c r="S4959" s="52">
        <v>84143852</v>
      </c>
      <c r="T4959" s="70" t="s">
        <v>10556</v>
      </c>
      <c r="U4959" s="70" t="s">
        <v>10560</v>
      </c>
    </row>
    <row r="4960" spans="1:21" x14ac:dyDescent="0.2">
      <c r="A4960" s="49" t="s">
        <v>4581</v>
      </c>
      <c r="B4960" s="49" t="s">
        <v>1025</v>
      </c>
      <c r="C4960" s="50">
        <v>3816</v>
      </c>
      <c r="D4960" s="49" t="s">
        <v>1023</v>
      </c>
      <c r="E4960" s="49" t="s">
        <v>6958</v>
      </c>
      <c r="F4960" s="49" t="s">
        <v>1023</v>
      </c>
      <c r="G4960" s="49">
        <v>73001</v>
      </c>
      <c r="H4960" s="49" t="s">
        <v>1024</v>
      </c>
      <c r="I4960" s="50">
        <v>25173</v>
      </c>
      <c r="J4960" s="50">
        <v>173001000367</v>
      </c>
      <c r="K4960" s="49" t="s">
        <v>6998</v>
      </c>
      <c r="L4960" s="51">
        <v>2456</v>
      </c>
      <c r="M4960" s="52">
        <v>230552246</v>
      </c>
      <c r="N4960" s="52">
        <v>0</v>
      </c>
      <c r="O4960" s="52">
        <v>20501647</v>
      </c>
      <c r="P4960" s="52">
        <v>6660438</v>
      </c>
      <c r="Q4960" s="52">
        <v>230552246</v>
      </c>
      <c r="R4960" s="52">
        <v>27162085</v>
      </c>
      <c r="S4960" s="52">
        <v>257714331</v>
      </c>
      <c r="T4960" s="70" t="s">
        <v>10556</v>
      </c>
      <c r="U4960" s="70" t="s">
        <v>10560</v>
      </c>
    </row>
    <row r="4961" spans="1:21" x14ac:dyDescent="0.2">
      <c r="A4961" s="49" t="s">
        <v>3660</v>
      </c>
      <c r="B4961" s="49" t="s">
        <v>59</v>
      </c>
      <c r="C4961" s="50">
        <v>3768</v>
      </c>
      <c r="D4961" s="49" t="s">
        <v>217</v>
      </c>
      <c r="E4961" s="49" t="s">
        <v>7209</v>
      </c>
      <c r="F4961" s="49" t="s">
        <v>217</v>
      </c>
      <c r="G4961" s="49">
        <v>13430</v>
      </c>
      <c r="H4961" s="49" t="s">
        <v>218</v>
      </c>
      <c r="I4961" s="50">
        <v>224</v>
      </c>
      <c r="J4961" s="50">
        <v>113430003070</v>
      </c>
      <c r="K4961" s="49" t="s">
        <v>7219</v>
      </c>
      <c r="L4961" s="51">
        <v>1082</v>
      </c>
      <c r="M4961" s="52">
        <v>119192211</v>
      </c>
      <c r="N4961" s="52">
        <v>0</v>
      </c>
      <c r="O4961" s="52">
        <v>24891042</v>
      </c>
      <c r="P4961" s="52">
        <v>6660438</v>
      </c>
      <c r="Q4961" s="52">
        <v>119192211</v>
      </c>
      <c r="R4961" s="52">
        <v>31551480</v>
      </c>
      <c r="S4961" s="52">
        <v>150743691</v>
      </c>
      <c r="T4961" s="70" t="s">
        <v>10556</v>
      </c>
      <c r="U4961" s="70" t="s">
        <v>10560</v>
      </c>
    </row>
    <row r="4962" spans="1:21" x14ac:dyDescent="0.2">
      <c r="A4962" s="49" t="s">
        <v>3660</v>
      </c>
      <c r="B4962" s="49" t="s">
        <v>59</v>
      </c>
      <c r="C4962" s="50">
        <v>3768</v>
      </c>
      <c r="D4962" s="49" t="s">
        <v>217</v>
      </c>
      <c r="E4962" s="49" t="s">
        <v>7209</v>
      </c>
      <c r="F4962" s="49" t="s">
        <v>217</v>
      </c>
      <c r="G4962" s="49">
        <v>13430</v>
      </c>
      <c r="H4962" s="49" t="s">
        <v>218</v>
      </c>
      <c r="I4962" s="50">
        <v>218</v>
      </c>
      <c r="J4962" s="50">
        <v>113430000003</v>
      </c>
      <c r="K4962" s="49" t="s">
        <v>7218</v>
      </c>
      <c r="L4962" s="51">
        <v>1886</v>
      </c>
      <c r="M4962" s="52">
        <v>209586863</v>
      </c>
      <c r="N4962" s="52">
        <v>0</v>
      </c>
      <c r="O4962" s="52">
        <v>24891042</v>
      </c>
      <c r="P4962" s="52">
        <v>6660438</v>
      </c>
      <c r="Q4962" s="52">
        <v>209586863</v>
      </c>
      <c r="R4962" s="52">
        <v>31551480</v>
      </c>
      <c r="S4962" s="52">
        <v>241138343</v>
      </c>
      <c r="T4962" s="70" t="s">
        <v>10556</v>
      </c>
      <c r="U4962" s="70" t="s">
        <v>10560</v>
      </c>
    </row>
    <row r="4963" spans="1:21" x14ac:dyDescent="0.2">
      <c r="A4963" s="49" t="s">
        <v>2884</v>
      </c>
      <c r="B4963" s="49" t="s">
        <v>453</v>
      </c>
      <c r="C4963" s="50">
        <v>3813</v>
      </c>
      <c r="D4963" s="49" t="s">
        <v>1000</v>
      </c>
      <c r="E4963" s="49" t="s">
        <v>9586</v>
      </c>
      <c r="F4963" s="49" t="s">
        <v>1000</v>
      </c>
      <c r="G4963" s="49">
        <v>70713</v>
      </c>
      <c r="H4963" s="49" t="s">
        <v>1018</v>
      </c>
      <c r="I4963" s="50">
        <v>18371</v>
      </c>
      <c r="J4963" s="50">
        <v>270713013754</v>
      </c>
      <c r="K4963" s="49" t="s">
        <v>9605</v>
      </c>
      <c r="L4963" s="51">
        <v>925</v>
      </c>
      <c r="M4963" s="52">
        <v>140751739</v>
      </c>
      <c r="N4963" s="52">
        <v>0</v>
      </c>
      <c r="O4963" s="52">
        <v>34609552</v>
      </c>
      <c r="P4963" s="52">
        <v>26641753</v>
      </c>
      <c r="Q4963" s="52">
        <v>140751739</v>
      </c>
      <c r="R4963" s="52">
        <v>61251305</v>
      </c>
      <c r="S4963" s="52">
        <v>202003044</v>
      </c>
      <c r="T4963" s="70" t="s">
        <v>10556</v>
      </c>
      <c r="U4963" s="70" t="s">
        <v>10560</v>
      </c>
    </row>
    <row r="4964" spans="1:21" x14ac:dyDescent="0.2">
      <c r="A4964" s="49" t="s">
        <v>4581</v>
      </c>
      <c r="B4964" s="49" t="s">
        <v>1025</v>
      </c>
      <c r="C4964" s="50">
        <v>3816</v>
      </c>
      <c r="D4964" s="49" t="s">
        <v>1023</v>
      </c>
      <c r="E4964" s="49" t="s">
        <v>6958</v>
      </c>
      <c r="F4964" s="49" t="s">
        <v>1023</v>
      </c>
      <c r="G4964" s="49">
        <v>73001</v>
      </c>
      <c r="H4964" s="49" t="s">
        <v>1024</v>
      </c>
      <c r="I4964" s="50">
        <v>25172</v>
      </c>
      <c r="J4964" s="50">
        <v>173001000324</v>
      </c>
      <c r="K4964" s="49" t="s">
        <v>6997</v>
      </c>
      <c r="L4964" s="51">
        <v>1485</v>
      </c>
      <c r="M4964" s="52">
        <v>141393725</v>
      </c>
      <c r="N4964" s="52">
        <v>6873168</v>
      </c>
      <c r="O4964" s="52">
        <v>20501647</v>
      </c>
      <c r="P4964" s="52">
        <v>6660438</v>
      </c>
      <c r="Q4964" s="52">
        <v>148266893</v>
      </c>
      <c r="R4964" s="52">
        <v>27162085</v>
      </c>
      <c r="S4964" s="52">
        <v>175428978</v>
      </c>
      <c r="T4964" s="70" t="s">
        <v>10556</v>
      </c>
      <c r="U4964" s="70" t="s">
        <v>10560</v>
      </c>
    </row>
    <row r="4965" spans="1:21" x14ac:dyDescent="0.2">
      <c r="A4965" s="49" t="s">
        <v>4581</v>
      </c>
      <c r="B4965" s="49" t="s">
        <v>1025</v>
      </c>
      <c r="C4965" s="50">
        <v>3816</v>
      </c>
      <c r="D4965" s="49" t="s">
        <v>1023</v>
      </c>
      <c r="E4965" s="49" t="s">
        <v>6958</v>
      </c>
      <c r="F4965" s="49" t="s">
        <v>1023</v>
      </c>
      <c r="G4965" s="49">
        <v>73001</v>
      </c>
      <c r="H4965" s="49" t="s">
        <v>1024</v>
      </c>
      <c r="I4965" s="50">
        <v>25217</v>
      </c>
      <c r="J4965" s="50">
        <v>273001001716</v>
      </c>
      <c r="K4965" s="49" t="s">
        <v>6959</v>
      </c>
      <c r="L4965" s="51">
        <v>171</v>
      </c>
      <c r="M4965" s="52">
        <v>19087936</v>
      </c>
      <c r="N4965" s="52">
        <v>3734427</v>
      </c>
      <c r="O4965" s="52">
        <v>25234779</v>
      </c>
      <c r="P4965" s="52">
        <v>6660438</v>
      </c>
      <c r="Q4965" s="52">
        <v>22822363</v>
      </c>
      <c r="R4965" s="52">
        <v>31895217</v>
      </c>
      <c r="S4965" s="52">
        <v>54717580</v>
      </c>
      <c r="T4965" s="70" t="s">
        <v>10556</v>
      </c>
      <c r="U4965" s="70" t="s">
        <v>10560</v>
      </c>
    </row>
    <row r="4966" spans="1:21" x14ac:dyDescent="0.2">
      <c r="A4966" s="49" t="s">
        <v>2884</v>
      </c>
      <c r="B4966" s="49" t="s">
        <v>453</v>
      </c>
      <c r="C4966" s="50">
        <v>3813</v>
      </c>
      <c r="D4966" s="49" t="s">
        <v>1000</v>
      </c>
      <c r="E4966" s="49" t="s">
        <v>9418</v>
      </c>
      <c r="F4966" s="49" t="s">
        <v>1000</v>
      </c>
      <c r="G4966" s="49">
        <v>70215</v>
      </c>
      <c r="H4966" s="49" t="s">
        <v>1003</v>
      </c>
      <c r="I4966" s="50">
        <v>5199</v>
      </c>
      <c r="J4966" s="50">
        <v>270215000874</v>
      </c>
      <c r="K4966" s="49" t="s">
        <v>9424</v>
      </c>
      <c r="L4966" s="51">
        <v>289</v>
      </c>
      <c r="M4966" s="52">
        <v>37342515</v>
      </c>
      <c r="N4966" s="52">
        <v>0</v>
      </c>
      <c r="O4966" s="52">
        <v>28514588</v>
      </c>
      <c r="P4966" s="52">
        <v>6660438</v>
      </c>
      <c r="Q4966" s="52">
        <v>37342515</v>
      </c>
      <c r="R4966" s="52">
        <v>35175026</v>
      </c>
      <c r="S4966" s="52">
        <v>72517541</v>
      </c>
      <c r="T4966" s="70" t="s">
        <v>10556</v>
      </c>
      <c r="U4966" s="70" t="s">
        <v>10560</v>
      </c>
    </row>
    <row r="4967" spans="1:21" x14ac:dyDescent="0.2">
      <c r="A4967" s="49" t="s">
        <v>2884</v>
      </c>
      <c r="B4967" s="49" t="s">
        <v>453</v>
      </c>
      <c r="C4967" s="50">
        <v>3813</v>
      </c>
      <c r="D4967" s="49" t="s">
        <v>1000</v>
      </c>
      <c r="E4967" s="49" t="s">
        <v>9633</v>
      </c>
      <c r="F4967" s="49" t="s">
        <v>1000</v>
      </c>
      <c r="G4967" s="49">
        <v>70820</v>
      </c>
      <c r="H4967" s="49" t="s">
        <v>1021</v>
      </c>
      <c r="I4967" s="50">
        <v>4724</v>
      </c>
      <c r="J4967" s="50">
        <v>270820000045</v>
      </c>
      <c r="K4967" s="49" t="s">
        <v>9637</v>
      </c>
      <c r="L4967" s="51">
        <v>438</v>
      </c>
      <c r="M4967" s="52">
        <v>59619860</v>
      </c>
      <c r="N4967" s="52">
        <v>0</v>
      </c>
      <c r="O4967" s="52">
        <v>29943686</v>
      </c>
      <c r="P4967" s="52">
        <v>6660438</v>
      </c>
      <c r="Q4967" s="52">
        <v>59619860</v>
      </c>
      <c r="R4967" s="52">
        <v>36604124</v>
      </c>
      <c r="S4967" s="52">
        <v>96223984</v>
      </c>
      <c r="T4967" s="70" t="s">
        <v>10556</v>
      </c>
      <c r="U4967" s="70" t="s">
        <v>10560</v>
      </c>
    </row>
    <row r="4968" spans="1:21" x14ac:dyDescent="0.2">
      <c r="A4968" s="49" t="s">
        <v>2884</v>
      </c>
      <c r="B4968" s="49" t="s">
        <v>453</v>
      </c>
      <c r="C4968" s="50">
        <v>3813</v>
      </c>
      <c r="D4968" s="49" t="s">
        <v>1000</v>
      </c>
      <c r="E4968" s="49" t="s">
        <v>9543</v>
      </c>
      <c r="F4968" s="49" t="s">
        <v>1000</v>
      </c>
      <c r="G4968" s="49">
        <v>70678</v>
      </c>
      <c r="H4968" s="49" t="s">
        <v>1015</v>
      </c>
      <c r="I4968" s="50">
        <v>4910</v>
      </c>
      <c r="J4968" s="50">
        <v>270678000130</v>
      </c>
      <c r="K4968" s="49" t="s">
        <v>9555</v>
      </c>
      <c r="L4968" s="51">
        <v>227</v>
      </c>
      <c r="M4968" s="52">
        <v>33498524</v>
      </c>
      <c r="N4968" s="52">
        <v>0</v>
      </c>
      <c r="O4968" s="52">
        <v>33149758</v>
      </c>
      <c r="P4968" s="52">
        <v>6660438</v>
      </c>
      <c r="Q4968" s="52">
        <v>33498524</v>
      </c>
      <c r="R4968" s="52">
        <v>39810196</v>
      </c>
      <c r="S4968" s="52">
        <v>73308720</v>
      </c>
      <c r="T4968" s="70" t="s">
        <v>10556</v>
      </c>
      <c r="U4968" s="70" t="s">
        <v>10560</v>
      </c>
    </row>
    <row r="4969" spans="1:21" x14ac:dyDescent="0.2">
      <c r="A4969" s="49" t="s">
        <v>4982</v>
      </c>
      <c r="B4969" s="49" t="s">
        <v>421</v>
      </c>
      <c r="C4969" s="50">
        <v>3777</v>
      </c>
      <c r="D4969" s="49" t="s">
        <v>422</v>
      </c>
      <c r="E4969" s="49" t="s">
        <v>5495</v>
      </c>
      <c r="F4969" s="49" t="s">
        <v>422</v>
      </c>
      <c r="G4969" s="49">
        <v>19845</v>
      </c>
      <c r="H4969" s="49" t="s">
        <v>458</v>
      </c>
      <c r="I4969" s="50">
        <v>4387</v>
      </c>
      <c r="J4969" s="50">
        <v>219698000076</v>
      </c>
      <c r="K4969" s="49" t="s">
        <v>5497</v>
      </c>
      <c r="L4969" s="51">
        <v>281</v>
      </c>
      <c r="M4969" s="52">
        <v>32580763</v>
      </c>
      <c r="N4969" s="52">
        <v>0</v>
      </c>
      <c r="O4969" s="52">
        <v>26712950</v>
      </c>
      <c r="P4969" s="52">
        <v>6660438</v>
      </c>
      <c r="Q4969" s="52">
        <v>32580763</v>
      </c>
      <c r="R4969" s="52">
        <v>33373388</v>
      </c>
      <c r="S4969" s="52">
        <v>65954151</v>
      </c>
      <c r="T4969" s="70" t="s">
        <v>10556</v>
      </c>
      <c r="U4969" s="70" t="s">
        <v>10560</v>
      </c>
    </row>
    <row r="4970" spans="1:21" x14ac:dyDescent="0.2">
      <c r="A4970" s="49" t="s">
        <v>4581</v>
      </c>
      <c r="B4970" s="49" t="s">
        <v>1025</v>
      </c>
      <c r="C4970" s="50">
        <v>3816</v>
      </c>
      <c r="D4970" s="49" t="s">
        <v>1023</v>
      </c>
      <c r="E4970" s="49" t="s">
        <v>6958</v>
      </c>
      <c r="F4970" s="49" t="s">
        <v>1023</v>
      </c>
      <c r="G4970" s="49">
        <v>73001</v>
      </c>
      <c r="H4970" s="49" t="s">
        <v>1024</v>
      </c>
      <c r="I4970" s="50">
        <v>25194</v>
      </c>
      <c r="J4970" s="50">
        <v>173001005814</v>
      </c>
      <c r="K4970" s="49" t="s">
        <v>7013</v>
      </c>
      <c r="L4970" s="51">
        <v>720</v>
      </c>
      <c r="M4970" s="52">
        <v>72611786</v>
      </c>
      <c r="N4970" s="52">
        <v>14522357</v>
      </c>
      <c r="O4970" s="52">
        <v>20501647</v>
      </c>
      <c r="P4970" s="52">
        <v>6660438</v>
      </c>
      <c r="Q4970" s="52">
        <v>87134143</v>
      </c>
      <c r="R4970" s="52">
        <v>27162085</v>
      </c>
      <c r="S4970" s="52">
        <v>114296228</v>
      </c>
      <c r="T4970" s="70" t="s">
        <v>10556</v>
      </c>
      <c r="U4970" s="70" t="s">
        <v>10560</v>
      </c>
    </row>
    <row r="4971" spans="1:21" x14ac:dyDescent="0.2">
      <c r="A4971" s="49" t="s">
        <v>2884</v>
      </c>
      <c r="B4971" s="49" t="s">
        <v>453</v>
      </c>
      <c r="C4971" s="50">
        <v>3813</v>
      </c>
      <c r="D4971" s="49" t="s">
        <v>1000</v>
      </c>
      <c r="E4971" s="49" t="s">
        <v>9617</v>
      </c>
      <c r="F4971" s="49" t="s">
        <v>1000</v>
      </c>
      <c r="G4971" s="49">
        <v>70771</v>
      </c>
      <c r="H4971" s="49" t="s">
        <v>453</v>
      </c>
      <c r="I4971" s="50">
        <v>18585</v>
      </c>
      <c r="J4971" s="50">
        <v>270771011516</v>
      </c>
      <c r="K4971" s="49" t="s">
        <v>9628</v>
      </c>
      <c r="L4971" s="51">
        <v>446</v>
      </c>
      <c r="M4971" s="52">
        <v>71807765</v>
      </c>
      <c r="N4971" s="52">
        <v>0</v>
      </c>
      <c r="O4971" s="52">
        <v>36252957</v>
      </c>
      <c r="P4971" s="52">
        <v>6660438</v>
      </c>
      <c r="Q4971" s="52">
        <v>71807765</v>
      </c>
      <c r="R4971" s="52">
        <v>42913395</v>
      </c>
      <c r="S4971" s="52">
        <v>114721160</v>
      </c>
      <c r="T4971" s="70" t="s">
        <v>10556</v>
      </c>
      <c r="U4971" s="70" t="s">
        <v>10560</v>
      </c>
    </row>
    <row r="4972" spans="1:21" x14ac:dyDescent="0.2">
      <c r="A4972" s="49" t="s">
        <v>4581</v>
      </c>
      <c r="B4972" s="49" t="s">
        <v>1025</v>
      </c>
      <c r="C4972" s="50">
        <v>3816</v>
      </c>
      <c r="D4972" s="49" t="s">
        <v>1023</v>
      </c>
      <c r="E4972" s="49" t="s">
        <v>6958</v>
      </c>
      <c r="F4972" s="49" t="s">
        <v>1023</v>
      </c>
      <c r="G4972" s="49">
        <v>73001</v>
      </c>
      <c r="H4972" s="49" t="s">
        <v>1024</v>
      </c>
      <c r="I4972" s="50">
        <v>25216</v>
      </c>
      <c r="J4972" s="50">
        <v>273001001481</v>
      </c>
      <c r="K4972" s="49" t="s">
        <v>6966</v>
      </c>
      <c r="L4972" s="51">
        <v>176</v>
      </c>
      <c r="M4972" s="52">
        <v>19277041</v>
      </c>
      <c r="N4972" s="52">
        <v>0</v>
      </c>
      <c r="O4972" s="52">
        <v>25234779</v>
      </c>
      <c r="P4972" s="52">
        <v>6660438</v>
      </c>
      <c r="Q4972" s="52">
        <v>19277041</v>
      </c>
      <c r="R4972" s="52">
        <v>31895217</v>
      </c>
      <c r="S4972" s="52">
        <v>51172258</v>
      </c>
      <c r="T4972" s="70" t="s">
        <v>10556</v>
      </c>
      <c r="U4972" s="70" t="s">
        <v>10560</v>
      </c>
    </row>
    <row r="4973" spans="1:21" x14ac:dyDescent="0.2">
      <c r="A4973" s="49" t="s">
        <v>4581</v>
      </c>
      <c r="B4973" s="49" t="s">
        <v>1025</v>
      </c>
      <c r="C4973" s="50">
        <v>3816</v>
      </c>
      <c r="D4973" s="49" t="s">
        <v>1023</v>
      </c>
      <c r="E4973" s="49" t="s">
        <v>6958</v>
      </c>
      <c r="F4973" s="49" t="s">
        <v>1023</v>
      </c>
      <c r="G4973" s="49">
        <v>73001</v>
      </c>
      <c r="H4973" s="49" t="s">
        <v>1024</v>
      </c>
      <c r="I4973" s="50">
        <v>32816</v>
      </c>
      <c r="J4973" s="50">
        <v>173001010508</v>
      </c>
      <c r="K4973" s="49" t="s">
        <v>6974</v>
      </c>
      <c r="L4973" s="51">
        <v>2869</v>
      </c>
      <c r="M4973" s="52">
        <v>268785662</v>
      </c>
      <c r="N4973" s="52">
        <v>13467056</v>
      </c>
      <c r="O4973" s="52">
        <v>25234779</v>
      </c>
      <c r="P4973" s="52">
        <v>6660438</v>
      </c>
      <c r="Q4973" s="52">
        <v>282252718</v>
      </c>
      <c r="R4973" s="52">
        <v>31895217</v>
      </c>
      <c r="S4973" s="52">
        <v>314147935</v>
      </c>
      <c r="T4973" s="70" t="s">
        <v>10556</v>
      </c>
      <c r="U4973" s="70" t="s">
        <v>10560</v>
      </c>
    </row>
    <row r="4974" spans="1:21" x14ac:dyDescent="0.2">
      <c r="A4974" s="49" t="s">
        <v>4581</v>
      </c>
      <c r="B4974" s="49" t="s">
        <v>1025</v>
      </c>
      <c r="C4974" s="50">
        <v>3816</v>
      </c>
      <c r="D4974" s="49" t="s">
        <v>1023</v>
      </c>
      <c r="E4974" s="49" t="s">
        <v>6958</v>
      </c>
      <c r="F4974" s="49" t="s">
        <v>1023</v>
      </c>
      <c r="G4974" s="49">
        <v>73001</v>
      </c>
      <c r="H4974" s="49" t="s">
        <v>1024</v>
      </c>
      <c r="I4974" s="50">
        <v>32815</v>
      </c>
      <c r="J4974" s="50">
        <v>173001006331</v>
      </c>
      <c r="K4974" s="49" t="s">
        <v>6962</v>
      </c>
      <c r="L4974" s="51">
        <v>1499</v>
      </c>
      <c r="M4974" s="52">
        <v>138248936</v>
      </c>
      <c r="N4974" s="52">
        <v>0</v>
      </c>
      <c r="O4974" s="52">
        <v>20501647</v>
      </c>
      <c r="P4974" s="52">
        <v>6660438</v>
      </c>
      <c r="Q4974" s="52">
        <v>138248936</v>
      </c>
      <c r="R4974" s="52">
        <v>27162085</v>
      </c>
      <c r="S4974" s="52">
        <v>165411021</v>
      </c>
      <c r="T4974" s="70" t="s">
        <v>10556</v>
      </c>
      <c r="U4974" s="70" t="s">
        <v>10560</v>
      </c>
    </row>
    <row r="4975" spans="1:21" x14ac:dyDescent="0.2">
      <c r="A4975" s="49" t="s">
        <v>4581</v>
      </c>
      <c r="B4975" s="49" t="s">
        <v>1025</v>
      </c>
      <c r="C4975" s="50">
        <v>3816</v>
      </c>
      <c r="D4975" s="49" t="s">
        <v>1023</v>
      </c>
      <c r="E4975" s="49" t="s">
        <v>6958</v>
      </c>
      <c r="F4975" s="49" t="s">
        <v>1023</v>
      </c>
      <c r="G4975" s="49">
        <v>73001</v>
      </c>
      <c r="H4975" s="49" t="s">
        <v>1024</v>
      </c>
      <c r="I4975" s="50">
        <v>25193</v>
      </c>
      <c r="J4975" s="50">
        <v>173001002327</v>
      </c>
      <c r="K4975" s="49" t="s">
        <v>6984</v>
      </c>
      <c r="L4975" s="51">
        <v>1371</v>
      </c>
      <c r="M4975" s="52">
        <v>125529546</v>
      </c>
      <c r="N4975" s="52">
        <v>0</v>
      </c>
      <c r="O4975" s="52">
        <v>20501647</v>
      </c>
      <c r="P4975" s="52">
        <v>6660438</v>
      </c>
      <c r="Q4975" s="52">
        <v>125529546</v>
      </c>
      <c r="R4975" s="52">
        <v>27162085</v>
      </c>
      <c r="S4975" s="52">
        <v>152691631</v>
      </c>
      <c r="T4975" s="70" t="s">
        <v>10556</v>
      </c>
      <c r="U4975" s="70" t="s">
        <v>10560</v>
      </c>
    </row>
    <row r="4976" spans="1:21" x14ac:dyDescent="0.2">
      <c r="A4976" s="49" t="s">
        <v>4581</v>
      </c>
      <c r="B4976" s="49" t="s">
        <v>1025</v>
      </c>
      <c r="C4976" s="50">
        <v>3816</v>
      </c>
      <c r="D4976" s="49" t="s">
        <v>1023</v>
      </c>
      <c r="E4976" s="49" t="s">
        <v>6958</v>
      </c>
      <c r="F4976" s="49" t="s">
        <v>1023</v>
      </c>
      <c r="G4976" s="49">
        <v>73001</v>
      </c>
      <c r="H4976" s="49" t="s">
        <v>1024</v>
      </c>
      <c r="I4976" s="50">
        <v>32814</v>
      </c>
      <c r="J4976" s="50">
        <v>173001009917</v>
      </c>
      <c r="K4976" s="49" t="s">
        <v>6991</v>
      </c>
      <c r="L4976" s="51">
        <v>926</v>
      </c>
      <c r="M4976" s="52">
        <v>84185243</v>
      </c>
      <c r="N4976" s="52">
        <v>0</v>
      </c>
      <c r="O4976" s="52">
        <v>20501647</v>
      </c>
      <c r="P4976" s="52">
        <v>6660438</v>
      </c>
      <c r="Q4976" s="52">
        <v>84185243</v>
      </c>
      <c r="R4976" s="52">
        <v>27162085</v>
      </c>
      <c r="S4976" s="52">
        <v>111347328</v>
      </c>
      <c r="T4976" s="70" t="s">
        <v>10556</v>
      </c>
      <c r="U4976" s="70" t="s">
        <v>10560</v>
      </c>
    </row>
    <row r="4977" spans="1:21" x14ac:dyDescent="0.2">
      <c r="A4977" s="49" t="s">
        <v>2884</v>
      </c>
      <c r="B4977" s="49" t="s">
        <v>453</v>
      </c>
      <c r="C4977" s="50">
        <v>3813</v>
      </c>
      <c r="D4977" s="49" t="s">
        <v>1000</v>
      </c>
      <c r="E4977" s="49" t="s">
        <v>9569</v>
      </c>
      <c r="F4977" s="49" t="s">
        <v>1000</v>
      </c>
      <c r="G4977" s="49">
        <v>70708</v>
      </c>
      <c r="H4977" s="49" t="s">
        <v>1017</v>
      </c>
      <c r="I4977" s="50">
        <v>18230</v>
      </c>
      <c r="J4977" s="50">
        <v>170708000186</v>
      </c>
      <c r="K4977" s="49" t="s">
        <v>9581</v>
      </c>
      <c r="L4977" s="51">
        <v>1416</v>
      </c>
      <c r="M4977" s="52">
        <v>160374324</v>
      </c>
      <c r="N4977" s="52">
        <v>0</v>
      </c>
      <c r="O4977" s="52">
        <v>25664300</v>
      </c>
      <c r="P4977" s="52">
        <v>6660438</v>
      </c>
      <c r="Q4977" s="52">
        <v>160374324</v>
      </c>
      <c r="R4977" s="52">
        <v>32324738</v>
      </c>
      <c r="S4977" s="52">
        <v>192699062</v>
      </c>
      <c r="T4977" s="70" t="s">
        <v>10556</v>
      </c>
      <c r="U4977" s="70" t="s">
        <v>10560</v>
      </c>
    </row>
    <row r="4978" spans="1:21" x14ac:dyDescent="0.2">
      <c r="A4978" s="49" t="s">
        <v>4581</v>
      </c>
      <c r="B4978" s="49" t="s">
        <v>1025</v>
      </c>
      <c r="C4978" s="50">
        <v>3816</v>
      </c>
      <c r="D4978" s="49" t="s">
        <v>1023</v>
      </c>
      <c r="E4978" s="49" t="s">
        <v>6958</v>
      </c>
      <c r="F4978" s="49" t="s">
        <v>1023</v>
      </c>
      <c r="G4978" s="49">
        <v>73001</v>
      </c>
      <c r="H4978" s="49" t="s">
        <v>1024</v>
      </c>
      <c r="I4978" s="50">
        <v>25191</v>
      </c>
      <c r="J4978" s="50">
        <v>173001005661</v>
      </c>
      <c r="K4978" s="49" t="s">
        <v>6996</v>
      </c>
      <c r="L4978" s="51">
        <v>1046</v>
      </c>
      <c r="M4978" s="52">
        <v>97763810</v>
      </c>
      <c r="N4978" s="52">
        <v>3600651</v>
      </c>
      <c r="O4978" s="52">
        <v>20501647</v>
      </c>
      <c r="P4978" s="52">
        <v>6660438</v>
      </c>
      <c r="Q4978" s="52">
        <v>101364461</v>
      </c>
      <c r="R4978" s="52">
        <v>27162085</v>
      </c>
      <c r="S4978" s="52">
        <v>128526546</v>
      </c>
      <c r="T4978" s="70" t="s">
        <v>10556</v>
      </c>
      <c r="U4978" s="70" t="s">
        <v>10560</v>
      </c>
    </row>
    <row r="4979" spans="1:21" x14ac:dyDescent="0.2">
      <c r="A4979" s="49" t="s">
        <v>2884</v>
      </c>
      <c r="B4979" s="49" t="s">
        <v>453</v>
      </c>
      <c r="C4979" s="50">
        <v>3813</v>
      </c>
      <c r="D4979" s="49" t="s">
        <v>1000</v>
      </c>
      <c r="E4979" s="49" t="s">
        <v>9617</v>
      </c>
      <c r="F4979" s="49" t="s">
        <v>1000</v>
      </c>
      <c r="G4979" s="49">
        <v>70771</v>
      </c>
      <c r="H4979" s="49" t="s">
        <v>453</v>
      </c>
      <c r="I4979" s="50">
        <v>18587</v>
      </c>
      <c r="J4979" s="50">
        <v>270771000131</v>
      </c>
      <c r="K4979" s="49" t="s">
        <v>9626</v>
      </c>
      <c r="L4979" s="51">
        <v>194</v>
      </c>
      <c r="M4979" s="52">
        <v>29079319</v>
      </c>
      <c r="N4979" s="52">
        <v>0</v>
      </c>
      <c r="O4979" s="52">
        <v>36252957</v>
      </c>
      <c r="P4979" s="52">
        <v>6660438</v>
      </c>
      <c r="Q4979" s="52">
        <v>29079319</v>
      </c>
      <c r="R4979" s="52">
        <v>42913395</v>
      </c>
      <c r="S4979" s="52">
        <v>71992714</v>
      </c>
      <c r="T4979" s="70" t="s">
        <v>10556</v>
      </c>
      <c r="U4979" s="70" t="s">
        <v>10560</v>
      </c>
    </row>
    <row r="4980" spans="1:21" x14ac:dyDescent="0.2">
      <c r="A4980" s="49" t="s">
        <v>4581</v>
      </c>
      <c r="B4980" s="49" t="s">
        <v>1025</v>
      </c>
      <c r="C4980" s="50">
        <v>3816</v>
      </c>
      <c r="D4980" s="49" t="s">
        <v>1023</v>
      </c>
      <c r="E4980" s="49" t="s">
        <v>6958</v>
      </c>
      <c r="F4980" s="49" t="s">
        <v>1023</v>
      </c>
      <c r="G4980" s="49">
        <v>73001</v>
      </c>
      <c r="H4980" s="49" t="s">
        <v>1024</v>
      </c>
      <c r="I4980" s="50">
        <v>25190</v>
      </c>
      <c r="J4980" s="50">
        <v>173001001053</v>
      </c>
      <c r="K4980" s="49" t="s">
        <v>6973</v>
      </c>
      <c r="L4980" s="51">
        <v>1283</v>
      </c>
      <c r="M4980" s="52">
        <v>128671792</v>
      </c>
      <c r="N4980" s="52">
        <v>18055621</v>
      </c>
      <c r="O4980" s="52">
        <v>25234779</v>
      </c>
      <c r="P4980" s="52">
        <v>6660438</v>
      </c>
      <c r="Q4980" s="52">
        <v>146727413</v>
      </c>
      <c r="R4980" s="52">
        <v>31895217</v>
      </c>
      <c r="S4980" s="52">
        <v>178622630</v>
      </c>
      <c r="T4980" s="70" t="s">
        <v>10556</v>
      </c>
      <c r="U4980" s="70" t="s">
        <v>10560</v>
      </c>
    </row>
    <row r="4981" spans="1:21" x14ac:dyDescent="0.2">
      <c r="A4981" s="49" t="s">
        <v>2884</v>
      </c>
      <c r="B4981" s="49" t="s">
        <v>453</v>
      </c>
      <c r="C4981" s="50">
        <v>3813</v>
      </c>
      <c r="D4981" s="49" t="s">
        <v>1000</v>
      </c>
      <c r="E4981" s="49" t="s">
        <v>9523</v>
      </c>
      <c r="F4981" s="49" t="s">
        <v>1000</v>
      </c>
      <c r="G4981" s="49">
        <v>70670</v>
      </c>
      <c r="H4981" s="49" t="s">
        <v>1014</v>
      </c>
      <c r="I4981" s="50">
        <v>4888</v>
      </c>
      <c r="J4981" s="50">
        <v>270670000017</v>
      </c>
      <c r="K4981" s="49" t="s">
        <v>9540</v>
      </c>
      <c r="L4981" s="51">
        <v>930</v>
      </c>
      <c r="M4981" s="52">
        <v>151540486</v>
      </c>
      <c r="N4981" s="52">
        <v>0</v>
      </c>
      <c r="O4981" s="52">
        <v>34503958</v>
      </c>
      <c r="P4981" s="52">
        <v>26641753</v>
      </c>
      <c r="Q4981" s="52">
        <v>151540486</v>
      </c>
      <c r="R4981" s="52">
        <v>61145711</v>
      </c>
      <c r="S4981" s="52">
        <v>212686197</v>
      </c>
      <c r="T4981" s="70" t="s">
        <v>10556</v>
      </c>
      <c r="U4981" s="70" t="s">
        <v>10560</v>
      </c>
    </row>
    <row r="4982" spans="1:21" x14ac:dyDescent="0.2">
      <c r="A4982" s="49" t="s">
        <v>4581</v>
      </c>
      <c r="B4982" s="49" t="s">
        <v>1025</v>
      </c>
      <c r="C4982" s="50">
        <v>3816</v>
      </c>
      <c r="D4982" s="49" t="s">
        <v>1023</v>
      </c>
      <c r="E4982" s="49" t="s">
        <v>6958</v>
      </c>
      <c r="F4982" s="49" t="s">
        <v>1023</v>
      </c>
      <c r="G4982" s="49">
        <v>73001</v>
      </c>
      <c r="H4982" s="49" t="s">
        <v>1024</v>
      </c>
      <c r="I4982" s="50">
        <v>25188</v>
      </c>
      <c r="J4982" s="50">
        <v>173001006896</v>
      </c>
      <c r="K4982" s="49" t="s">
        <v>6988</v>
      </c>
      <c r="L4982" s="51">
        <v>873</v>
      </c>
      <c r="M4982" s="52">
        <v>79704136</v>
      </c>
      <c r="N4982" s="52">
        <v>0</v>
      </c>
      <c r="O4982" s="52">
        <v>20501647</v>
      </c>
      <c r="P4982" s="52">
        <v>6660438</v>
      </c>
      <c r="Q4982" s="52">
        <v>79704136</v>
      </c>
      <c r="R4982" s="52">
        <v>27162085</v>
      </c>
      <c r="S4982" s="52">
        <v>106866221</v>
      </c>
      <c r="T4982" s="70" t="s">
        <v>10556</v>
      </c>
      <c r="U4982" s="70" t="s">
        <v>10560</v>
      </c>
    </row>
    <row r="4983" spans="1:21" x14ac:dyDescent="0.2">
      <c r="A4983" s="49" t="s">
        <v>4581</v>
      </c>
      <c r="B4983" s="49" t="s">
        <v>1025</v>
      </c>
      <c r="C4983" s="50">
        <v>3816</v>
      </c>
      <c r="D4983" s="49" t="s">
        <v>1023</v>
      </c>
      <c r="E4983" s="49" t="s">
        <v>6958</v>
      </c>
      <c r="F4983" s="49" t="s">
        <v>1023</v>
      </c>
      <c r="G4983" s="49">
        <v>73001</v>
      </c>
      <c r="H4983" s="49" t="s">
        <v>1024</v>
      </c>
      <c r="I4983" s="50">
        <v>25187</v>
      </c>
      <c r="J4983" s="50">
        <v>173001004303</v>
      </c>
      <c r="K4983" s="49" t="s">
        <v>6995</v>
      </c>
      <c r="L4983" s="51">
        <v>972</v>
      </c>
      <c r="M4983" s="52">
        <v>95399255</v>
      </c>
      <c r="N4983" s="52">
        <v>10854317</v>
      </c>
      <c r="O4983" s="52">
        <v>25234779</v>
      </c>
      <c r="P4983" s="52">
        <v>6660438</v>
      </c>
      <c r="Q4983" s="52">
        <v>106253572</v>
      </c>
      <c r="R4983" s="52">
        <v>31895217</v>
      </c>
      <c r="S4983" s="52">
        <v>138148789</v>
      </c>
      <c r="T4983" s="70" t="s">
        <v>10556</v>
      </c>
      <c r="U4983" s="70" t="s">
        <v>10560</v>
      </c>
    </row>
    <row r="4984" spans="1:21" x14ac:dyDescent="0.2">
      <c r="A4984" s="49" t="s">
        <v>4581</v>
      </c>
      <c r="B4984" s="49" t="s">
        <v>1025</v>
      </c>
      <c r="C4984" s="50">
        <v>3816</v>
      </c>
      <c r="D4984" s="49" t="s">
        <v>1023</v>
      </c>
      <c r="E4984" s="49" t="s">
        <v>6958</v>
      </c>
      <c r="F4984" s="49" t="s">
        <v>1023</v>
      </c>
      <c r="G4984" s="49">
        <v>73001</v>
      </c>
      <c r="H4984" s="49" t="s">
        <v>1024</v>
      </c>
      <c r="I4984" s="50">
        <v>25181</v>
      </c>
      <c r="J4984" s="50">
        <v>173001003072</v>
      </c>
      <c r="K4984" s="49" t="s">
        <v>6969</v>
      </c>
      <c r="L4984" s="51">
        <v>2707</v>
      </c>
      <c r="M4984" s="52">
        <v>256869102</v>
      </c>
      <c r="N4984" s="52">
        <v>12000256</v>
      </c>
      <c r="O4984" s="52">
        <v>25234779</v>
      </c>
      <c r="P4984" s="52">
        <v>6660438</v>
      </c>
      <c r="Q4984" s="52">
        <v>268869358</v>
      </c>
      <c r="R4984" s="52">
        <v>31895217</v>
      </c>
      <c r="S4984" s="52">
        <v>300764575</v>
      </c>
      <c r="T4984" s="70" t="s">
        <v>10556</v>
      </c>
      <c r="U4984" s="70" t="s">
        <v>10560</v>
      </c>
    </row>
    <row r="4985" spans="1:21" x14ac:dyDescent="0.2">
      <c r="A4985" s="49" t="s">
        <v>4581</v>
      </c>
      <c r="B4985" s="49" t="s">
        <v>1025</v>
      </c>
      <c r="C4985" s="50">
        <v>3816</v>
      </c>
      <c r="D4985" s="49" t="s">
        <v>1023</v>
      </c>
      <c r="E4985" s="49" t="s">
        <v>6958</v>
      </c>
      <c r="F4985" s="49" t="s">
        <v>1023</v>
      </c>
      <c r="G4985" s="49">
        <v>73001</v>
      </c>
      <c r="H4985" s="49" t="s">
        <v>1024</v>
      </c>
      <c r="I4985" s="50">
        <v>25213</v>
      </c>
      <c r="J4985" s="50">
        <v>273001004286</v>
      </c>
      <c r="K4985" s="49" t="s">
        <v>6972</v>
      </c>
      <c r="L4985" s="51">
        <v>708</v>
      </c>
      <c r="M4985" s="52">
        <v>79152109</v>
      </c>
      <c r="N4985" s="52">
        <v>0</v>
      </c>
      <c r="O4985" s="52">
        <v>25234779</v>
      </c>
      <c r="P4985" s="52">
        <v>6660438</v>
      </c>
      <c r="Q4985" s="52">
        <v>79152109</v>
      </c>
      <c r="R4985" s="52">
        <v>31895217</v>
      </c>
      <c r="S4985" s="52">
        <v>111047326</v>
      </c>
      <c r="T4985" s="70" t="s">
        <v>10556</v>
      </c>
      <c r="U4985" s="70" t="s">
        <v>10560</v>
      </c>
    </row>
    <row r="4986" spans="1:21" x14ac:dyDescent="0.2">
      <c r="A4986" s="49" t="s">
        <v>4581</v>
      </c>
      <c r="B4986" s="49" t="s">
        <v>1025</v>
      </c>
      <c r="C4986" s="50">
        <v>3816</v>
      </c>
      <c r="D4986" s="49" t="s">
        <v>1023</v>
      </c>
      <c r="E4986" s="49" t="s">
        <v>6958</v>
      </c>
      <c r="F4986" s="49" t="s">
        <v>1023</v>
      </c>
      <c r="G4986" s="49">
        <v>73001</v>
      </c>
      <c r="H4986" s="49" t="s">
        <v>1024</v>
      </c>
      <c r="I4986" s="50">
        <v>25185</v>
      </c>
      <c r="J4986" s="50">
        <v>173001008821</v>
      </c>
      <c r="K4986" s="49" t="s">
        <v>6965</v>
      </c>
      <c r="L4986" s="51">
        <v>909</v>
      </c>
      <c r="M4986" s="52">
        <v>90546202</v>
      </c>
      <c r="N4986" s="52">
        <v>6799540</v>
      </c>
      <c r="O4986" s="52">
        <v>20501647</v>
      </c>
      <c r="P4986" s="52">
        <v>6660438</v>
      </c>
      <c r="Q4986" s="52">
        <v>97345742</v>
      </c>
      <c r="R4986" s="52">
        <v>27162085</v>
      </c>
      <c r="S4986" s="52">
        <v>124507827</v>
      </c>
      <c r="T4986" s="70" t="s">
        <v>10556</v>
      </c>
      <c r="U4986" s="70" t="s">
        <v>10560</v>
      </c>
    </row>
    <row r="4987" spans="1:21" x14ac:dyDescent="0.2">
      <c r="A4987" s="49" t="s">
        <v>4581</v>
      </c>
      <c r="B4987" s="49" t="s">
        <v>1025</v>
      </c>
      <c r="C4987" s="50">
        <v>3816</v>
      </c>
      <c r="D4987" s="49" t="s">
        <v>1023</v>
      </c>
      <c r="E4987" s="49" t="s">
        <v>6958</v>
      </c>
      <c r="F4987" s="49" t="s">
        <v>1023</v>
      </c>
      <c r="G4987" s="49">
        <v>73001</v>
      </c>
      <c r="H4987" s="49" t="s">
        <v>1024</v>
      </c>
      <c r="I4987" s="50">
        <v>25146</v>
      </c>
      <c r="J4987" s="50">
        <v>173001000341</v>
      </c>
      <c r="K4987" s="49" t="s">
        <v>6994</v>
      </c>
      <c r="L4987" s="51">
        <v>1110</v>
      </c>
      <c r="M4987" s="52">
        <v>105985808</v>
      </c>
      <c r="N4987" s="52">
        <v>0</v>
      </c>
      <c r="O4987" s="52">
        <v>20501647</v>
      </c>
      <c r="P4987" s="52">
        <v>6660438</v>
      </c>
      <c r="Q4987" s="52">
        <v>105985808</v>
      </c>
      <c r="R4987" s="52">
        <v>27162085</v>
      </c>
      <c r="S4987" s="52">
        <v>133147893</v>
      </c>
      <c r="T4987" s="70" t="s">
        <v>10556</v>
      </c>
      <c r="U4987" s="70" t="s">
        <v>10560</v>
      </c>
    </row>
    <row r="4988" spans="1:21" x14ac:dyDescent="0.2">
      <c r="A4988" s="49" t="s">
        <v>2884</v>
      </c>
      <c r="B4988" s="49" t="s">
        <v>453</v>
      </c>
      <c r="C4988" s="50">
        <v>3813</v>
      </c>
      <c r="D4988" s="49" t="s">
        <v>1000</v>
      </c>
      <c r="E4988" s="49" t="s">
        <v>9617</v>
      </c>
      <c r="F4988" s="49" t="s">
        <v>1000</v>
      </c>
      <c r="G4988" s="49">
        <v>70771</v>
      </c>
      <c r="H4988" s="49" t="s">
        <v>453</v>
      </c>
      <c r="I4988" s="50">
        <v>18132</v>
      </c>
      <c r="J4988" s="50">
        <v>170771000013</v>
      </c>
      <c r="K4988" s="49" t="s">
        <v>9625</v>
      </c>
      <c r="L4988" s="51">
        <v>594</v>
      </c>
      <c r="M4988" s="52">
        <v>79880604</v>
      </c>
      <c r="N4988" s="52">
        <v>0</v>
      </c>
      <c r="O4988" s="52">
        <v>29453213</v>
      </c>
      <c r="P4988" s="52">
        <v>6660438</v>
      </c>
      <c r="Q4988" s="52">
        <v>79880604</v>
      </c>
      <c r="R4988" s="52">
        <v>36113651</v>
      </c>
      <c r="S4988" s="52">
        <v>115994255</v>
      </c>
      <c r="T4988" s="70" t="s">
        <v>10556</v>
      </c>
      <c r="U4988" s="70" t="s">
        <v>10560</v>
      </c>
    </row>
    <row r="4989" spans="1:21" x14ac:dyDescent="0.2">
      <c r="A4989" s="49" t="s">
        <v>4982</v>
      </c>
      <c r="B4989" s="49" t="s">
        <v>421</v>
      </c>
      <c r="C4989" s="50">
        <v>3777</v>
      </c>
      <c r="D4989" s="49" t="s">
        <v>422</v>
      </c>
      <c r="E4989" s="49" t="s">
        <v>5396</v>
      </c>
      <c r="F4989" s="49" t="s">
        <v>422</v>
      </c>
      <c r="G4989" s="49">
        <v>19743</v>
      </c>
      <c r="H4989" s="49" t="s">
        <v>450</v>
      </c>
      <c r="I4989" s="50">
        <v>3056</v>
      </c>
      <c r="J4989" s="50">
        <v>219743000023</v>
      </c>
      <c r="K4989" s="49" t="s">
        <v>5407</v>
      </c>
      <c r="L4989" s="51">
        <v>175</v>
      </c>
      <c r="M4989" s="52">
        <v>21743689</v>
      </c>
      <c r="N4989" s="52">
        <v>0</v>
      </c>
      <c r="O4989" s="52">
        <v>27483492</v>
      </c>
      <c r="P4989" s="52">
        <v>6660438</v>
      </c>
      <c r="Q4989" s="52">
        <v>21743689</v>
      </c>
      <c r="R4989" s="52">
        <v>34143930</v>
      </c>
      <c r="S4989" s="52">
        <v>55887619</v>
      </c>
      <c r="T4989" s="70" t="s">
        <v>10556</v>
      </c>
      <c r="U4989" s="70" t="s">
        <v>10560</v>
      </c>
    </row>
    <row r="4990" spans="1:21" x14ac:dyDescent="0.2">
      <c r="A4990" s="49" t="s">
        <v>2884</v>
      </c>
      <c r="B4990" s="49" t="s">
        <v>453</v>
      </c>
      <c r="C4990" s="50">
        <v>3813</v>
      </c>
      <c r="D4990" s="49" t="s">
        <v>1000</v>
      </c>
      <c r="E4990" s="49" t="s">
        <v>9471</v>
      </c>
      <c r="F4990" s="49" t="s">
        <v>1000</v>
      </c>
      <c r="G4990" s="49">
        <v>70429</v>
      </c>
      <c r="H4990" s="49" t="s">
        <v>1010</v>
      </c>
      <c r="I4990" s="50">
        <v>3444</v>
      </c>
      <c r="J4990" s="50">
        <v>270429060254</v>
      </c>
      <c r="K4990" s="49" t="s">
        <v>9492</v>
      </c>
      <c r="L4990" s="51">
        <v>405</v>
      </c>
      <c r="M4990" s="52">
        <v>66703000</v>
      </c>
      <c r="N4990" s="52">
        <v>11400757</v>
      </c>
      <c r="O4990" s="52">
        <v>37111692</v>
      </c>
      <c r="P4990" s="52">
        <v>6660438</v>
      </c>
      <c r="Q4990" s="52">
        <v>78103757</v>
      </c>
      <c r="R4990" s="52">
        <v>43772130</v>
      </c>
      <c r="S4990" s="52">
        <v>121875887</v>
      </c>
      <c r="T4990" s="70" t="s">
        <v>10556</v>
      </c>
      <c r="U4990" s="70" t="s">
        <v>10560</v>
      </c>
    </row>
    <row r="4991" spans="1:21" x14ac:dyDescent="0.2">
      <c r="A4991" s="49" t="s">
        <v>4581</v>
      </c>
      <c r="B4991" s="49" t="s">
        <v>1025</v>
      </c>
      <c r="C4991" s="50">
        <v>3816</v>
      </c>
      <c r="D4991" s="49" t="s">
        <v>1023</v>
      </c>
      <c r="E4991" s="49" t="s">
        <v>6958</v>
      </c>
      <c r="F4991" s="49" t="s">
        <v>1023</v>
      </c>
      <c r="G4991" s="49">
        <v>73001</v>
      </c>
      <c r="H4991" s="49" t="s">
        <v>1024</v>
      </c>
      <c r="I4991" s="50">
        <v>25179</v>
      </c>
      <c r="J4991" s="50">
        <v>173001011539</v>
      </c>
      <c r="K4991" s="49" t="s">
        <v>6983</v>
      </c>
      <c r="L4991" s="51">
        <v>897</v>
      </c>
      <c r="M4991" s="52">
        <v>82850173</v>
      </c>
      <c r="N4991" s="52">
        <v>10887129</v>
      </c>
      <c r="O4991" s="52">
        <v>20501647</v>
      </c>
      <c r="P4991" s="52">
        <v>6660438</v>
      </c>
      <c r="Q4991" s="52">
        <v>93737302</v>
      </c>
      <c r="R4991" s="52">
        <v>27162085</v>
      </c>
      <c r="S4991" s="52">
        <v>120899387</v>
      </c>
      <c r="T4991" s="70" t="s">
        <v>10556</v>
      </c>
      <c r="U4991" s="70" t="s">
        <v>10560</v>
      </c>
    </row>
    <row r="4992" spans="1:21" x14ac:dyDescent="0.2">
      <c r="A4992" s="49" t="s">
        <v>3660</v>
      </c>
      <c r="B4992" s="49" t="s">
        <v>59</v>
      </c>
      <c r="C4992" s="50">
        <v>3768</v>
      </c>
      <c r="D4992" s="49" t="s">
        <v>217</v>
      </c>
      <c r="E4992" s="49" t="s">
        <v>7209</v>
      </c>
      <c r="F4992" s="49" t="s">
        <v>217</v>
      </c>
      <c r="G4992" s="49">
        <v>13430</v>
      </c>
      <c r="H4992" s="49" t="s">
        <v>218</v>
      </c>
      <c r="I4992" s="50">
        <v>231</v>
      </c>
      <c r="J4992" s="50">
        <v>213430001926</v>
      </c>
      <c r="K4992" s="49" t="s">
        <v>7212</v>
      </c>
      <c r="L4992" s="51">
        <v>849</v>
      </c>
      <c r="M4992" s="52">
        <v>117196196</v>
      </c>
      <c r="N4992" s="52">
        <v>23439239</v>
      </c>
      <c r="O4992" s="52">
        <v>30637537</v>
      </c>
      <c r="P4992" s="52">
        <v>6660438</v>
      </c>
      <c r="Q4992" s="52">
        <v>140635435</v>
      </c>
      <c r="R4992" s="52">
        <v>37297975</v>
      </c>
      <c r="S4992" s="52">
        <v>177933410</v>
      </c>
      <c r="T4992" s="70" t="s">
        <v>10556</v>
      </c>
      <c r="U4992" s="70" t="s">
        <v>10560</v>
      </c>
    </row>
    <row r="4993" spans="1:21" x14ac:dyDescent="0.2">
      <c r="A4993" s="49" t="s">
        <v>3660</v>
      </c>
      <c r="B4993" s="49" t="s">
        <v>59</v>
      </c>
      <c r="C4993" s="50">
        <v>3768</v>
      </c>
      <c r="D4993" s="49" t="s">
        <v>217</v>
      </c>
      <c r="E4993" s="49" t="s">
        <v>7209</v>
      </c>
      <c r="F4993" s="49" t="s">
        <v>217</v>
      </c>
      <c r="G4993" s="49">
        <v>13430</v>
      </c>
      <c r="H4993" s="49" t="s">
        <v>218</v>
      </c>
      <c r="I4993" s="50">
        <v>226</v>
      </c>
      <c r="J4993" s="50">
        <v>213430000113</v>
      </c>
      <c r="K4993" s="49" t="s">
        <v>7216</v>
      </c>
      <c r="L4993" s="51">
        <v>386</v>
      </c>
      <c r="M4993" s="52">
        <v>52322026</v>
      </c>
      <c r="N4993" s="52">
        <v>10464405</v>
      </c>
      <c r="O4993" s="52">
        <v>30637537</v>
      </c>
      <c r="P4993" s="52">
        <v>19981315</v>
      </c>
      <c r="Q4993" s="52">
        <v>62786431</v>
      </c>
      <c r="R4993" s="52">
        <v>50618852</v>
      </c>
      <c r="S4993" s="52">
        <v>113405283</v>
      </c>
      <c r="T4993" s="70" t="s">
        <v>10556</v>
      </c>
      <c r="U4993" s="70" t="s">
        <v>10560</v>
      </c>
    </row>
    <row r="4994" spans="1:21" x14ac:dyDescent="0.2">
      <c r="A4994" s="49" t="s">
        <v>3660</v>
      </c>
      <c r="B4994" s="49" t="s">
        <v>59</v>
      </c>
      <c r="C4994" s="50">
        <v>3768</v>
      </c>
      <c r="D4994" s="49" t="s">
        <v>217</v>
      </c>
      <c r="E4994" s="49" t="s">
        <v>7209</v>
      </c>
      <c r="F4994" s="49" t="s">
        <v>217</v>
      </c>
      <c r="G4994" s="49">
        <v>13430</v>
      </c>
      <c r="H4994" s="49" t="s">
        <v>218</v>
      </c>
      <c r="I4994" s="50">
        <v>237</v>
      </c>
      <c r="J4994" s="50">
        <v>213430003082</v>
      </c>
      <c r="K4994" s="49" t="s">
        <v>7213</v>
      </c>
      <c r="L4994" s="51">
        <v>249</v>
      </c>
      <c r="M4994" s="52">
        <v>35050160</v>
      </c>
      <c r="N4994" s="52">
        <v>7010032</v>
      </c>
      <c r="O4994" s="52">
        <v>30637537</v>
      </c>
      <c r="P4994" s="52">
        <v>6660438</v>
      </c>
      <c r="Q4994" s="52">
        <v>42060192</v>
      </c>
      <c r="R4994" s="52">
        <v>37297975</v>
      </c>
      <c r="S4994" s="52">
        <v>79358167</v>
      </c>
      <c r="T4994" s="70" t="s">
        <v>10556</v>
      </c>
      <c r="U4994" s="70" t="s">
        <v>10560</v>
      </c>
    </row>
    <row r="4995" spans="1:21" x14ac:dyDescent="0.2">
      <c r="A4995" s="49" t="s">
        <v>2884</v>
      </c>
      <c r="B4995" s="49" t="s">
        <v>453</v>
      </c>
      <c r="C4995" s="50">
        <v>3813</v>
      </c>
      <c r="D4995" s="49" t="s">
        <v>1000</v>
      </c>
      <c r="E4995" s="49" t="s">
        <v>9498</v>
      </c>
      <c r="F4995" s="49" t="s">
        <v>1000</v>
      </c>
      <c r="G4995" s="49">
        <v>70473</v>
      </c>
      <c r="H4995" s="49" t="s">
        <v>1011</v>
      </c>
      <c r="I4995" s="50">
        <v>5296</v>
      </c>
      <c r="J4995" s="50">
        <v>170473000035</v>
      </c>
      <c r="K4995" s="49" t="s">
        <v>7545</v>
      </c>
      <c r="L4995" s="51">
        <v>1814</v>
      </c>
      <c r="M4995" s="52">
        <v>206450034</v>
      </c>
      <c r="N4995" s="52">
        <v>0</v>
      </c>
      <c r="O4995" s="52">
        <v>31167825</v>
      </c>
      <c r="P4995" s="52">
        <v>26641753</v>
      </c>
      <c r="Q4995" s="52">
        <v>206450034</v>
      </c>
      <c r="R4995" s="52">
        <v>57809578</v>
      </c>
      <c r="S4995" s="52">
        <v>264259612</v>
      </c>
      <c r="T4995" s="70" t="s">
        <v>10556</v>
      </c>
      <c r="U4995" s="70" t="s">
        <v>10560</v>
      </c>
    </row>
    <row r="4996" spans="1:21" x14ac:dyDescent="0.2">
      <c r="A4996" s="49" t="s">
        <v>2884</v>
      </c>
      <c r="B4996" s="49" t="s">
        <v>453</v>
      </c>
      <c r="C4996" s="50">
        <v>3813</v>
      </c>
      <c r="D4996" s="49" t="s">
        <v>1000</v>
      </c>
      <c r="E4996" s="49" t="s">
        <v>9556</v>
      </c>
      <c r="F4996" s="49" t="s">
        <v>1000</v>
      </c>
      <c r="G4996" s="49">
        <v>70702</v>
      </c>
      <c r="H4996" s="49" t="s">
        <v>1016</v>
      </c>
      <c r="I4996" s="50">
        <v>4702</v>
      </c>
      <c r="J4996" s="50">
        <v>170702002128</v>
      </c>
      <c r="K4996" s="49" t="s">
        <v>9558</v>
      </c>
      <c r="L4996" s="51">
        <v>630</v>
      </c>
      <c r="M4996" s="52">
        <v>69912635</v>
      </c>
      <c r="N4996" s="52">
        <v>0</v>
      </c>
      <c r="O4996" s="52">
        <v>24670931</v>
      </c>
      <c r="P4996" s="52">
        <v>6660438</v>
      </c>
      <c r="Q4996" s="52">
        <v>69912635</v>
      </c>
      <c r="R4996" s="52">
        <v>31331369</v>
      </c>
      <c r="S4996" s="52">
        <v>101244004</v>
      </c>
      <c r="T4996" s="70" t="s">
        <v>10556</v>
      </c>
      <c r="U4996" s="70" t="s">
        <v>10560</v>
      </c>
    </row>
    <row r="4997" spans="1:21" x14ac:dyDescent="0.2">
      <c r="A4997" s="49" t="s">
        <v>4982</v>
      </c>
      <c r="B4997" s="49" t="s">
        <v>421</v>
      </c>
      <c r="C4997" s="50">
        <v>3777</v>
      </c>
      <c r="D4997" s="49" t="s">
        <v>422</v>
      </c>
      <c r="E4997" s="49" t="s">
        <v>5439</v>
      </c>
      <c r="F4997" s="49" t="s">
        <v>422</v>
      </c>
      <c r="G4997" s="49">
        <v>19807</v>
      </c>
      <c r="H4997" s="49" t="s">
        <v>454</v>
      </c>
      <c r="I4997" s="50">
        <v>109436</v>
      </c>
      <c r="J4997" s="50">
        <v>119807000125</v>
      </c>
      <c r="K4997" s="49" t="s">
        <v>5453</v>
      </c>
      <c r="L4997" s="51">
        <v>527</v>
      </c>
      <c r="M4997" s="52">
        <v>55312180</v>
      </c>
      <c r="N4997" s="52">
        <v>0</v>
      </c>
      <c r="O4997" s="52">
        <v>23015498</v>
      </c>
      <c r="P4997" s="52">
        <v>13320876</v>
      </c>
      <c r="Q4997" s="52">
        <v>55312180</v>
      </c>
      <c r="R4997" s="52">
        <v>36336374</v>
      </c>
      <c r="S4997" s="52">
        <v>91648554</v>
      </c>
      <c r="T4997" s="70" t="s">
        <v>10556</v>
      </c>
      <c r="U4997" s="70" t="s">
        <v>10560</v>
      </c>
    </row>
    <row r="4998" spans="1:21" x14ac:dyDescent="0.2">
      <c r="A4998" s="49" t="s">
        <v>3660</v>
      </c>
      <c r="B4998" s="49" t="s">
        <v>59</v>
      </c>
      <c r="C4998" s="50">
        <v>3768</v>
      </c>
      <c r="D4998" s="49" t="s">
        <v>217</v>
      </c>
      <c r="E4998" s="49" t="s">
        <v>7209</v>
      </c>
      <c r="F4998" s="49" t="s">
        <v>217</v>
      </c>
      <c r="G4998" s="49">
        <v>13430</v>
      </c>
      <c r="H4998" s="49" t="s">
        <v>218</v>
      </c>
      <c r="I4998" s="50">
        <v>222</v>
      </c>
      <c r="J4998" s="50">
        <v>113430002171</v>
      </c>
      <c r="K4998" s="49" t="s">
        <v>7211</v>
      </c>
      <c r="L4998" s="51">
        <v>2256</v>
      </c>
      <c r="M4998" s="52">
        <v>252779474</v>
      </c>
      <c r="N4998" s="52">
        <v>0</v>
      </c>
      <c r="O4998" s="52">
        <v>24891042</v>
      </c>
      <c r="P4998" s="52">
        <v>6660438</v>
      </c>
      <c r="Q4998" s="52">
        <v>252779474</v>
      </c>
      <c r="R4998" s="52">
        <v>31551480</v>
      </c>
      <c r="S4998" s="52">
        <v>284330954</v>
      </c>
      <c r="T4998" s="70" t="s">
        <v>10556</v>
      </c>
      <c r="U4998" s="70" t="s">
        <v>10560</v>
      </c>
    </row>
    <row r="4999" spans="1:21" x14ac:dyDescent="0.2">
      <c r="A4999" s="49" t="s">
        <v>4581</v>
      </c>
      <c r="B4999" s="49" t="s">
        <v>1025</v>
      </c>
      <c r="C4999" s="50">
        <v>3816</v>
      </c>
      <c r="D4999" s="49" t="s">
        <v>1023</v>
      </c>
      <c r="E4999" s="49" t="s">
        <v>6958</v>
      </c>
      <c r="F4999" s="49" t="s">
        <v>1023</v>
      </c>
      <c r="G4999" s="49">
        <v>73001</v>
      </c>
      <c r="H4999" s="49" t="s">
        <v>1024</v>
      </c>
      <c r="I4999" s="50">
        <v>25170</v>
      </c>
      <c r="J4999" s="50">
        <v>173001010435</v>
      </c>
      <c r="K4999" s="49" t="s">
        <v>6987</v>
      </c>
      <c r="L4999" s="51">
        <v>903</v>
      </c>
      <c r="M4999" s="52">
        <v>85098242</v>
      </c>
      <c r="N4999" s="52">
        <v>16556758</v>
      </c>
      <c r="O4999" s="52">
        <v>20501647</v>
      </c>
      <c r="P4999" s="52">
        <v>6660438</v>
      </c>
      <c r="Q4999" s="52">
        <v>101655000</v>
      </c>
      <c r="R4999" s="52">
        <v>27162085</v>
      </c>
      <c r="S4999" s="52">
        <v>128817085</v>
      </c>
      <c r="T4999" s="70" t="s">
        <v>10556</v>
      </c>
      <c r="U4999" s="70" t="s">
        <v>10560</v>
      </c>
    </row>
    <row r="5000" spans="1:21" x14ac:dyDescent="0.2">
      <c r="A5000" s="49" t="s">
        <v>4581</v>
      </c>
      <c r="B5000" s="49" t="s">
        <v>1025</v>
      </c>
      <c r="C5000" s="50">
        <v>3816</v>
      </c>
      <c r="D5000" s="49" t="s">
        <v>1023</v>
      </c>
      <c r="E5000" s="49" t="s">
        <v>6958</v>
      </c>
      <c r="F5000" s="49" t="s">
        <v>1023</v>
      </c>
      <c r="G5000" s="49">
        <v>73001</v>
      </c>
      <c r="H5000" s="49" t="s">
        <v>1024</v>
      </c>
      <c r="I5000" s="50">
        <v>25154</v>
      </c>
      <c r="J5000" s="50">
        <v>173001005351</v>
      </c>
      <c r="K5000" s="49" t="s">
        <v>6963</v>
      </c>
      <c r="L5000" s="51">
        <v>924</v>
      </c>
      <c r="M5000" s="52">
        <v>89685801</v>
      </c>
      <c r="N5000" s="52">
        <v>4596810</v>
      </c>
      <c r="O5000" s="52">
        <v>20501647</v>
      </c>
      <c r="P5000" s="52">
        <v>6660438</v>
      </c>
      <c r="Q5000" s="52">
        <v>94282611</v>
      </c>
      <c r="R5000" s="52">
        <v>27162085</v>
      </c>
      <c r="S5000" s="52">
        <v>121444696</v>
      </c>
      <c r="T5000" s="70" t="s">
        <v>10556</v>
      </c>
      <c r="U5000" s="70" t="s">
        <v>10560</v>
      </c>
    </row>
    <row r="5001" spans="1:21" x14ac:dyDescent="0.2">
      <c r="A5001" s="49" t="s">
        <v>4581</v>
      </c>
      <c r="B5001" s="49" t="s">
        <v>1025</v>
      </c>
      <c r="C5001" s="50">
        <v>3816</v>
      </c>
      <c r="D5001" s="49" t="s">
        <v>1023</v>
      </c>
      <c r="E5001" s="49" t="s">
        <v>6958</v>
      </c>
      <c r="F5001" s="49" t="s">
        <v>1023</v>
      </c>
      <c r="G5001" s="49">
        <v>73001</v>
      </c>
      <c r="H5001" s="49" t="s">
        <v>1024</v>
      </c>
      <c r="I5001" s="50">
        <v>25163</v>
      </c>
      <c r="J5001" s="50">
        <v>173001010214</v>
      </c>
      <c r="K5001" s="49" t="s">
        <v>6990</v>
      </c>
      <c r="L5001" s="51">
        <v>2490</v>
      </c>
      <c r="M5001" s="52">
        <v>239878916</v>
      </c>
      <c r="N5001" s="52">
        <v>18449373</v>
      </c>
      <c r="O5001" s="52">
        <v>20501647</v>
      </c>
      <c r="P5001" s="52">
        <v>6660438</v>
      </c>
      <c r="Q5001" s="52">
        <v>258328289</v>
      </c>
      <c r="R5001" s="52">
        <v>27162085</v>
      </c>
      <c r="S5001" s="52">
        <v>285490374</v>
      </c>
      <c r="T5001" s="70" t="s">
        <v>10556</v>
      </c>
      <c r="U5001" s="70" t="s">
        <v>10560</v>
      </c>
    </row>
    <row r="5002" spans="1:21" x14ac:dyDescent="0.2">
      <c r="A5002" s="49" t="s">
        <v>2884</v>
      </c>
      <c r="B5002" s="49" t="s">
        <v>453</v>
      </c>
      <c r="C5002" s="50">
        <v>3813</v>
      </c>
      <c r="D5002" s="49" t="s">
        <v>1000</v>
      </c>
      <c r="E5002" s="49" t="s">
        <v>9569</v>
      </c>
      <c r="F5002" s="49" t="s">
        <v>1000</v>
      </c>
      <c r="G5002" s="49">
        <v>70708</v>
      </c>
      <c r="H5002" s="49" t="s">
        <v>1017</v>
      </c>
      <c r="I5002" s="50">
        <v>18248</v>
      </c>
      <c r="J5002" s="50">
        <v>270708000083</v>
      </c>
      <c r="K5002" s="49" t="s">
        <v>9577</v>
      </c>
      <c r="L5002" s="51">
        <v>214</v>
      </c>
      <c r="M5002" s="52">
        <v>30982585</v>
      </c>
      <c r="N5002" s="52">
        <v>0</v>
      </c>
      <c r="O5002" s="52">
        <v>31589314</v>
      </c>
      <c r="P5002" s="52">
        <v>6660438</v>
      </c>
      <c r="Q5002" s="52">
        <v>30982585</v>
      </c>
      <c r="R5002" s="52">
        <v>38249752</v>
      </c>
      <c r="S5002" s="52">
        <v>69232337</v>
      </c>
      <c r="T5002" s="70" t="s">
        <v>10556</v>
      </c>
      <c r="U5002" s="70" t="s">
        <v>10560</v>
      </c>
    </row>
    <row r="5003" spans="1:21" x14ac:dyDescent="0.2">
      <c r="A5003" s="49" t="s">
        <v>2884</v>
      </c>
      <c r="B5003" s="49" t="s">
        <v>453</v>
      </c>
      <c r="C5003" s="50">
        <v>3813</v>
      </c>
      <c r="D5003" s="49" t="s">
        <v>1000</v>
      </c>
      <c r="E5003" s="49" t="s">
        <v>9504</v>
      </c>
      <c r="F5003" s="49" t="s">
        <v>1000</v>
      </c>
      <c r="G5003" s="49">
        <v>70508</v>
      </c>
      <c r="H5003" s="49" t="s">
        <v>1012</v>
      </c>
      <c r="I5003" s="50">
        <v>16579</v>
      </c>
      <c r="J5003" s="50">
        <v>270508000020</v>
      </c>
      <c r="K5003" s="49" t="s">
        <v>9509</v>
      </c>
      <c r="L5003" s="51">
        <v>191</v>
      </c>
      <c r="M5003" s="52">
        <v>27173060</v>
      </c>
      <c r="N5003" s="52">
        <v>0</v>
      </c>
      <c r="O5003" s="52">
        <v>31363354</v>
      </c>
      <c r="P5003" s="52">
        <v>6660438</v>
      </c>
      <c r="Q5003" s="52">
        <v>27173060</v>
      </c>
      <c r="R5003" s="52">
        <v>38023792</v>
      </c>
      <c r="S5003" s="52">
        <v>65196852</v>
      </c>
      <c r="T5003" s="70" t="s">
        <v>10556</v>
      </c>
      <c r="U5003" s="70" t="s">
        <v>10560</v>
      </c>
    </row>
    <row r="5004" spans="1:21" x14ac:dyDescent="0.2">
      <c r="A5004" s="49" t="s">
        <v>2884</v>
      </c>
      <c r="B5004" s="49" t="s">
        <v>453</v>
      </c>
      <c r="C5004" s="50">
        <v>3813</v>
      </c>
      <c r="D5004" s="49" t="s">
        <v>1000</v>
      </c>
      <c r="E5004" s="49" t="s">
        <v>9504</v>
      </c>
      <c r="F5004" s="49" t="s">
        <v>1000</v>
      </c>
      <c r="G5004" s="49">
        <v>70508</v>
      </c>
      <c r="H5004" s="49" t="s">
        <v>1012</v>
      </c>
      <c r="I5004" s="50">
        <v>16578</v>
      </c>
      <c r="J5004" s="50">
        <v>270508000321</v>
      </c>
      <c r="K5004" s="49" t="s">
        <v>9511</v>
      </c>
      <c r="L5004" s="51">
        <v>289</v>
      </c>
      <c r="M5004" s="52">
        <v>41197762</v>
      </c>
      <c r="N5004" s="52">
        <v>0</v>
      </c>
      <c r="O5004" s="52">
        <v>31363354</v>
      </c>
      <c r="P5004" s="52">
        <v>6660438</v>
      </c>
      <c r="Q5004" s="52">
        <v>41197762</v>
      </c>
      <c r="R5004" s="52">
        <v>38023792</v>
      </c>
      <c r="S5004" s="52">
        <v>79221554</v>
      </c>
      <c r="T5004" s="70" t="s">
        <v>10556</v>
      </c>
      <c r="U5004" s="70" t="s">
        <v>10560</v>
      </c>
    </row>
    <row r="5005" spans="1:21" x14ac:dyDescent="0.2">
      <c r="A5005" s="49" t="s">
        <v>2884</v>
      </c>
      <c r="B5005" s="49" t="s">
        <v>453</v>
      </c>
      <c r="C5005" s="50">
        <v>3813</v>
      </c>
      <c r="D5005" s="49" t="s">
        <v>1000</v>
      </c>
      <c r="E5005" s="49" t="s">
        <v>9397</v>
      </c>
      <c r="F5005" s="49" t="s">
        <v>1000</v>
      </c>
      <c r="G5005" s="49">
        <v>70110</v>
      </c>
      <c r="H5005" s="49" t="s">
        <v>259</v>
      </c>
      <c r="I5005" s="50">
        <v>5050</v>
      </c>
      <c r="J5005" s="50">
        <v>170110000025</v>
      </c>
      <c r="K5005" s="49" t="s">
        <v>9398</v>
      </c>
      <c r="L5005" s="51">
        <v>1597</v>
      </c>
      <c r="M5005" s="52">
        <v>192486662</v>
      </c>
      <c r="N5005" s="52">
        <v>0</v>
      </c>
      <c r="O5005" s="52">
        <v>27003918</v>
      </c>
      <c r="P5005" s="52">
        <v>6660438</v>
      </c>
      <c r="Q5005" s="52">
        <v>192486662</v>
      </c>
      <c r="R5005" s="52">
        <v>33664356</v>
      </c>
      <c r="S5005" s="52">
        <v>226151018</v>
      </c>
      <c r="T5005" s="70" t="s">
        <v>10556</v>
      </c>
      <c r="U5005" s="70" t="s">
        <v>10560</v>
      </c>
    </row>
    <row r="5006" spans="1:21" x14ac:dyDescent="0.2">
      <c r="A5006" s="49" t="s">
        <v>4581</v>
      </c>
      <c r="B5006" s="49" t="s">
        <v>1025</v>
      </c>
      <c r="C5006" s="50">
        <v>3816</v>
      </c>
      <c r="D5006" s="49" t="s">
        <v>1023</v>
      </c>
      <c r="E5006" s="49" t="s">
        <v>6958</v>
      </c>
      <c r="F5006" s="49" t="s">
        <v>1023</v>
      </c>
      <c r="G5006" s="49">
        <v>73001</v>
      </c>
      <c r="H5006" s="49" t="s">
        <v>1024</v>
      </c>
      <c r="I5006" s="50">
        <v>25162</v>
      </c>
      <c r="J5006" s="50">
        <v>173001005733</v>
      </c>
      <c r="K5006" s="49" t="s">
        <v>6986</v>
      </c>
      <c r="L5006" s="51">
        <v>986</v>
      </c>
      <c r="M5006" s="52">
        <v>91193728</v>
      </c>
      <c r="N5006" s="52">
        <v>12411314</v>
      </c>
      <c r="O5006" s="52">
        <v>25234779</v>
      </c>
      <c r="P5006" s="52">
        <v>6660438</v>
      </c>
      <c r="Q5006" s="52">
        <v>103605042</v>
      </c>
      <c r="R5006" s="52">
        <v>31895217</v>
      </c>
      <c r="S5006" s="52">
        <v>135500259</v>
      </c>
      <c r="T5006" s="70" t="s">
        <v>10556</v>
      </c>
      <c r="U5006" s="70" t="s">
        <v>10560</v>
      </c>
    </row>
    <row r="5007" spans="1:21" x14ac:dyDescent="0.2">
      <c r="A5007" s="49" t="s">
        <v>4581</v>
      </c>
      <c r="B5007" s="49" t="s">
        <v>1025</v>
      </c>
      <c r="C5007" s="50">
        <v>3816</v>
      </c>
      <c r="D5007" s="49" t="s">
        <v>1023</v>
      </c>
      <c r="E5007" s="49" t="s">
        <v>6958</v>
      </c>
      <c r="F5007" s="49" t="s">
        <v>1023</v>
      </c>
      <c r="G5007" s="49">
        <v>73001</v>
      </c>
      <c r="H5007" s="49" t="s">
        <v>1024</v>
      </c>
      <c r="I5007" s="50">
        <v>25208</v>
      </c>
      <c r="J5007" s="50">
        <v>273001002844</v>
      </c>
      <c r="K5007" s="49" t="s">
        <v>6964</v>
      </c>
      <c r="L5007" s="51">
        <v>521</v>
      </c>
      <c r="M5007" s="52">
        <v>58541283</v>
      </c>
      <c r="N5007" s="52">
        <v>8859536</v>
      </c>
      <c r="O5007" s="52">
        <v>25234779</v>
      </c>
      <c r="P5007" s="52">
        <v>6660438</v>
      </c>
      <c r="Q5007" s="52">
        <v>67400819</v>
      </c>
      <c r="R5007" s="52">
        <v>31895217</v>
      </c>
      <c r="S5007" s="52">
        <v>99296036</v>
      </c>
      <c r="T5007" s="70" t="s">
        <v>10556</v>
      </c>
      <c r="U5007" s="70" t="s">
        <v>10560</v>
      </c>
    </row>
    <row r="5008" spans="1:21" x14ac:dyDescent="0.2">
      <c r="A5008" s="49" t="s">
        <v>2884</v>
      </c>
      <c r="B5008" s="49" t="s">
        <v>453</v>
      </c>
      <c r="C5008" s="50">
        <v>3813</v>
      </c>
      <c r="D5008" s="49" t="s">
        <v>1000</v>
      </c>
      <c r="E5008" s="49" t="s">
        <v>9438</v>
      </c>
      <c r="F5008" s="49" t="s">
        <v>1000</v>
      </c>
      <c r="G5008" s="49">
        <v>70235</v>
      </c>
      <c r="H5008" s="49" t="s">
        <v>1007</v>
      </c>
      <c r="I5008" s="50">
        <v>17360</v>
      </c>
      <c r="J5008" s="50">
        <v>170235000248</v>
      </c>
      <c r="K5008" s="49" t="s">
        <v>6964</v>
      </c>
      <c r="L5008" s="51">
        <v>402</v>
      </c>
      <c r="M5008" s="52">
        <v>43761440</v>
      </c>
      <c r="N5008" s="52">
        <v>0</v>
      </c>
      <c r="O5008" s="52">
        <v>25004133</v>
      </c>
      <c r="P5008" s="52">
        <v>6660438</v>
      </c>
      <c r="Q5008" s="52">
        <v>43761440</v>
      </c>
      <c r="R5008" s="52">
        <v>31664571</v>
      </c>
      <c r="S5008" s="52">
        <v>75426011</v>
      </c>
      <c r="T5008" s="70" t="s">
        <v>10556</v>
      </c>
      <c r="U5008" s="70" t="s">
        <v>10560</v>
      </c>
    </row>
    <row r="5009" spans="1:21" x14ac:dyDescent="0.2">
      <c r="A5009" s="49" t="s">
        <v>2884</v>
      </c>
      <c r="B5009" s="49" t="s">
        <v>453</v>
      </c>
      <c r="C5009" s="50">
        <v>3813</v>
      </c>
      <c r="D5009" s="49" t="s">
        <v>1000</v>
      </c>
      <c r="E5009" s="49" t="s">
        <v>9562</v>
      </c>
      <c r="F5009" s="49" t="s">
        <v>1000</v>
      </c>
      <c r="G5009" s="49">
        <v>70742</v>
      </c>
      <c r="H5009" s="49" t="s">
        <v>1020</v>
      </c>
      <c r="I5009" s="50">
        <v>18121</v>
      </c>
      <c r="J5009" s="50">
        <v>170742000080</v>
      </c>
      <c r="K5009" s="49" t="s">
        <v>9566</v>
      </c>
      <c r="L5009" s="51">
        <v>1851</v>
      </c>
      <c r="M5009" s="52">
        <v>213033135</v>
      </c>
      <c r="N5009" s="52">
        <v>0</v>
      </c>
      <c r="O5009" s="52">
        <v>25781783</v>
      </c>
      <c r="P5009" s="52">
        <v>6660438</v>
      </c>
      <c r="Q5009" s="52">
        <v>213033135</v>
      </c>
      <c r="R5009" s="52">
        <v>32442221</v>
      </c>
      <c r="S5009" s="52">
        <v>245475356</v>
      </c>
      <c r="T5009" s="70" t="s">
        <v>10556</v>
      </c>
      <c r="U5009" s="70" t="s">
        <v>10560</v>
      </c>
    </row>
    <row r="5010" spans="1:21" x14ac:dyDescent="0.2">
      <c r="A5010" s="49" t="s">
        <v>2884</v>
      </c>
      <c r="B5010" s="49" t="s">
        <v>453</v>
      </c>
      <c r="C5010" s="50">
        <v>3813</v>
      </c>
      <c r="D5010" s="49" t="s">
        <v>1000</v>
      </c>
      <c r="E5010" s="49" t="s">
        <v>9617</v>
      </c>
      <c r="F5010" s="49" t="s">
        <v>1000</v>
      </c>
      <c r="G5010" s="49">
        <v>70771</v>
      </c>
      <c r="H5010" s="49" t="s">
        <v>453</v>
      </c>
      <c r="I5010" s="50">
        <v>18584</v>
      </c>
      <c r="J5010" s="50">
        <v>170771001052</v>
      </c>
      <c r="K5010" s="49" t="s">
        <v>9624</v>
      </c>
      <c r="L5010" s="51">
        <v>200</v>
      </c>
      <c r="M5010" s="52">
        <v>32048069</v>
      </c>
      <c r="N5010" s="52">
        <v>0</v>
      </c>
      <c r="O5010" s="52">
        <v>36252957</v>
      </c>
      <c r="P5010" s="52">
        <v>6660438</v>
      </c>
      <c r="Q5010" s="52">
        <v>32048069</v>
      </c>
      <c r="R5010" s="52">
        <v>42913395</v>
      </c>
      <c r="S5010" s="52">
        <v>74961464</v>
      </c>
      <c r="T5010" s="70" t="s">
        <v>10556</v>
      </c>
      <c r="U5010" s="70" t="s">
        <v>10560</v>
      </c>
    </row>
    <row r="5011" spans="1:21" x14ac:dyDescent="0.2">
      <c r="A5011" s="49" t="s">
        <v>4982</v>
      </c>
      <c r="B5011" s="49" t="s">
        <v>421</v>
      </c>
      <c r="C5011" s="50">
        <v>3777</v>
      </c>
      <c r="D5011" s="49" t="s">
        <v>422</v>
      </c>
      <c r="E5011" s="49" t="s">
        <v>5370</v>
      </c>
      <c r="F5011" s="49" t="s">
        <v>422</v>
      </c>
      <c r="G5011" s="49">
        <v>19698</v>
      </c>
      <c r="H5011" s="49" t="s">
        <v>449</v>
      </c>
      <c r="I5011" s="50">
        <v>4343</v>
      </c>
      <c r="J5011" s="50">
        <v>219698000041</v>
      </c>
      <c r="K5011" s="49" t="s">
        <v>5390</v>
      </c>
      <c r="L5011" s="51">
        <v>572</v>
      </c>
      <c r="M5011" s="52">
        <v>67418080</v>
      </c>
      <c r="N5011" s="52">
        <v>0</v>
      </c>
      <c r="O5011" s="52">
        <v>26973965</v>
      </c>
      <c r="P5011" s="52">
        <v>6660438</v>
      </c>
      <c r="Q5011" s="52">
        <v>67418080</v>
      </c>
      <c r="R5011" s="52">
        <v>33634403</v>
      </c>
      <c r="S5011" s="52">
        <v>101052483</v>
      </c>
      <c r="T5011" s="70" t="s">
        <v>10556</v>
      </c>
      <c r="U5011" s="70" t="s">
        <v>10560</v>
      </c>
    </row>
    <row r="5012" spans="1:21" x14ac:dyDescent="0.2">
      <c r="A5012" s="49" t="s">
        <v>4982</v>
      </c>
      <c r="B5012" s="49" t="s">
        <v>421</v>
      </c>
      <c r="C5012" s="50">
        <v>3777</v>
      </c>
      <c r="D5012" s="49" t="s">
        <v>422</v>
      </c>
      <c r="E5012" s="49" t="s">
        <v>5482</v>
      </c>
      <c r="F5012" s="49" t="s">
        <v>422</v>
      </c>
      <c r="G5012" s="49">
        <v>19824</v>
      </c>
      <c r="H5012" s="49" t="s">
        <v>457</v>
      </c>
      <c r="I5012" s="50">
        <v>2914</v>
      </c>
      <c r="J5012" s="50">
        <v>219824001024</v>
      </c>
      <c r="K5012" s="49" t="s">
        <v>5486</v>
      </c>
      <c r="L5012" s="51">
        <v>463</v>
      </c>
      <c r="M5012" s="52">
        <v>63351843</v>
      </c>
      <c r="N5012" s="52">
        <v>0</v>
      </c>
      <c r="O5012" s="52">
        <v>30452526</v>
      </c>
      <c r="P5012" s="52">
        <v>6660438</v>
      </c>
      <c r="Q5012" s="52">
        <v>63351843</v>
      </c>
      <c r="R5012" s="52">
        <v>37112964</v>
      </c>
      <c r="S5012" s="52">
        <v>100464807</v>
      </c>
      <c r="T5012" s="70" t="s">
        <v>10556</v>
      </c>
      <c r="U5012" s="70" t="s">
        <v>10560</v>
      </c>
    </row>
    <row r="5013" spans="1:21" x14ac:dyDescent="0.2">
      <c r="A5013" s="49" t="s">
        <v>4982</v>
      </c>
      <c r="B5013" s="49" t="s">
        <v>421</v>
      </c>
      <c r="C5013" s="50">
        <v>3777</v>
      </c>
      <c r="D5013" s="49" t="s">
        <v>422</v>
      </c>
      <c r="E5013" s="49" t="s">
        <v>5412</v>
      </c>
      <c r="F5013" s="49" t="s">
        <v>422</v>
      </c>
      <c r="G5013" s="49">
        <v>19760</v>
      </c>
      <c r="H5013" s="49" t="s">
        <v>451</v>
      </c>
      <c r="I5013" s="50">
        <v>113812</v>
      </c>
      <c r="J5013" s="50">
        <v>219760000088</v>
      </c>
      <c r="K5013" s="49" t="s">
        <v>5416</v>
      </c>
      <c r="L5013" s="51">
        <v>45</v>
      </c>
      <c r="M5013" s="52">
        <v>6447588</v>
      </c>
      <c r="N5013" s="52">
        <v>0</v>
      </c>
      <c r="O5013" s="52">
        <v>28608797</v>
      </c>
      <c r="P5013" s="52">
        <v>6660438</v>
      </c>
      <c r="Q5013" s="52">
        <v>6447588</v>
      </c>
      <c r="R5013" s="52">
        <v>35269235</v>
      </c>
      <c r="S5013" s="52">
        <v>41716823</v>
      </c>
      <c r="T5013" s="70" t="s">
        <v>10556</v>
      </c>
      <c r="U5013" s="70" t="s">
        <v>10560</v>
      </c>
    </row>
    <row r="5014" spans="1:21" x14ac:dyDescent="0.2">
      <c r="A5014" s="49" t="s">
        <v>4581</v>
      </c>
      <c r="B5014" s="49" t="s">
        <v>1025</v>
      </c>
      <c r="C5014" s="50">
        <v>3816</v>
      </c>
      <c r="D5014" s="49" t="s">
        <v>1023</v>
      </c>
      <c r="E5014" s="49" t="s">
        <v>6958</v>
      </c>
      <c r="F5014" s="49" t="s">
        <v>1023</v>
      </c>
      <c r="G5014" s="49">
        <v>73001</v>
      </c>
      <c r="H5014" s="49" t="s">
        <v>1024</v>
      </c>
      <c r="I5014" s="50">
        <v>25149</v>
      </c>
      <c r="J5014" s="50">
        <v>173001002173</v>
      </c>
      <c r="K5014" s="49" t="s">
        <v>6967</v>
      </c>
      <c r="L5014" s="51">
        <v>457</v>
      </c>
      <c r="M5014" s="52">
        <v>42406366</v>
      </c>
      <c r="N5014" s="52">
        <v>3785011</v>
      </c>
      <c r="O5014" s="52">
        <v>20501647</v>
      </c>
      <c r="P5014" s="52">
        <v>6660438</v>
      </c>
      <c r="Q5014" s="52">
        <v>46191377</v>
      </c>
      <c r="R5014" s="52">
        <v>27162085</v>
      </c>
      <c r="S5014" s="52">
        <v>73353462</v>
      </c>
      <c r="T5014" s="70" t="s">
        <v>10556</v>
      </c>
      <c r="U5014" s="70" t="s">
        <v>10560</v>
      </c>
    </row>
    <row r="5015" spans="1:21" x14ac:dyDescent="0.2">
      <c r="A5015" s="49" t="s">
        <v>2949</v>
      </c>
      <c r="B5015" s="49" t="s">
        <v>851</v>
      </c>
      <c r="C5015" s="50">
        <v>3801</v>
      </c>
      <c r="D5015" s="49" t="s">
        <v>852</v>
      </c>
      <c r="E5015" s="49" t="s">
        <v>8422</v>
      </c>
      <c r="F5015" s="49" t="s">
        <v>852</v>
      </c>
      <c r="G5015" s="49">
        <v>54518</v>
      </c>
      <c r="H5015" s="49" t="s">
        <v>877</v>
      </c>
      <c r="I5015" s="50">
        <v>11890</v>
      </c>
      <c r="J5015" s="50">
        <v>154518000877</v>
      </c>
      <c r="K5015" s="49" t="s">
        <v>8425</v>
      </c>
      <c r="L5015" s="51">
        <v>1120</v>
      </c>
      <c r="M5015" s="52">
        <v>103669976</v>
      </c>
      <c r="N5015" s="52">
        <v>2428567</v>
      </c>
      <c r="O5015" s="52">
        <v>21182559</v>
      </c>
      <c r="P5015" s="52">
        <v>6660438</v>
      </c>
      <c r="Q5015" s="52">
        <v>106098543</v>
      </c>
      <c r="R5015" s="52">
        <v>27842997</v>
      </c>
      <c r="S5015" s="52">
        <v>133941540</v>
      </c>
      <c r="T5015" s="70" t="s">
        <v>10556</v>
      </c>
      <c r="U5015" s="70" t="s">
        <v>10560</v>
      </c>
    </row>
    <row r="5016" spans="1:21" x14ac:dyDescent="0.2">
      <c r="A5016" s="49" t="s">
        <v>2949</v>
      </c>
      <c r="B5016" s="49" t="s">
        <v>851</v>
      </c>
      <c r="C5016" s="50">
        <v>3801</v>
      </c>
      <c r="D5016" s="49" t="s">
        <v>852</v>
      </c>
      <c r="E5016" s="49" t="s">
        <v>8359</v>
      </c>
      <c r="F5016" s="49" t="s">
        <v>852</v>
      </c>
      <c r="G5016" s="49">
        <v>54261</v>
      </c>
      <c r="H5016" s="49" t="s">
        <v>866</v>
      </c>
      <c r="I5016" s="50">
        <v>11584</v>
      </c>
      <c r="J5016" s="50">
        <v>254261000476</v>
      </c>
      <c r="K5016" s="49" t="s">
        <v>8364</v>
      </c>
      <c r="L5016" s="51">
        <v>1124</v>
      </c>
      <c r="M5016" s="52">
        <v>152978329</v>
      </c>
      <c r="N5016" s="52">
        <v>5986135</v>
      </c>
      <c r="O5016" s="52">
        <v>29636428</v>
      </c>
      <c r="P5016" s="52">
        <v>6660438</v>
      </c>
      <c r="Q5016" s="52">
        <v>158964464</v>
      </c>
      <c r="R5016" s="52">
        <v>36296866</v>
      </c>
      <c r="S5016" s="52">
        <v>195261330</v>
      </c>
      <c r="T5016" s="70" t="s">
        <v>10556</v>
      </c>
      <c r="U5016" s="70" t="s">
        <v>10560</v>
      </c>
    </row>
    <row r="5017" spans="1:21" x14ac:dyDescent="0.2">
      <c r="A5017" s="49" t="s">
        <v>4581</v>
      </c>
      <c r="B5017" s="49" t="s">
        <v>1025</v>
      </c>
      <c r="C5017" s="50">
        <v>3816</v>
      </c>
      <c r="D5017" s="49" t="s">
        <v>1023</v>
      </c>
      <c r="E5017" s="49" t="s">
        <v>6958</v>
      </c>
      <c r="F5017" s="49" t="s">
        <v>1023</v>
      </c>
      <c r="G5017" s="49">
        <v>73001</v>
      </c>
      <c r="H5017" s="49" t="s">
        <v>1024</v>
      </c>
      <c r="I5017" s="50">
        <v>25210</v>
      </c>
      <c r="J5017" s="50">
        <v>273001002658</v>
      </c>
      <c r="K5017" s="49" t="s">
        <v>7001</v>
      </c>
      <c r="L5017" s="51">
        <v>354</v>
      </c>
      <c r="M5017" s="52">
        <v>39338035</v>
      </c>
      <c r="N5017" s="52">
        <v>0</v>
      </c>
      <c r="O5017" s="52">
        <v>25234779</v>
      </c>
      <c r="P5017" s="52">
        <v>6660438</v>
      </c>
      <c r="Q5017" s="52">
        <v>39338035</v>
      </c>
      <c r="R5017" s="52">
        <v>31895217</v>
      </c>
      <c r="S5017" s="52">
        <v>71233252</v>
      </c>
      <c r="T5017" s="70" t="s">
        <v>10556</v>
      </c>
      <c r="U5017" s="70" t="s">
        <v>10560</v>
      </c>
    </row>
    <row r="5018" spans="1:21" x14ac:dyDescent="0.2">
      <c r="A5018" s="49" t="s">
        <v>4413</v>
      </c>
      <c r="B5018" s="49" t="s">
        <v>403</v>
      </c>
      <c r="C5018" s="50">
        <v>3776</v>
      </c>
      <c r="D5018" s="49" t="s">
        <v>401</v>
      </c>
      <c r="E5018" s="49" t="s">
        <v>6661</v>
      </c>
      <c r="F5018" s="49" t="s">
        <v>401</v>
      </c>
      <c r="G5018" s="49">
        <v>18001</v>
      </c>
      <c r="H5018" s="49" t="s">
        <v>402</v>
      </c>
      <c r="I5018" s="50">
        <v>1735</v>
      </c>
      <c r="J5018" s="50">
        <v>218001000921</v>
      </c>
      <c r="K5018" s="49" t="s">
        <v>6672</v>
      </c>
      <c r="L5018" s="51">
        <v>125</v>
      </c>
      <c r="M5018" s="52">
        <v>16549101</v>
      </c>
      <c r="N5018" s="52">
        <v>2793442</v>
      </c>
      <c r="O5018" s="52">
        <v>27569112</v>
      </c>
      <c r="P5018" s="52">
        <v>6660438</v>
      </c>
      <c r="Q5018" s="52">
        <v>19342543</v>
      </c>
      <c r="R5018" s="52">
        <v>34229550</v>
      </c>
      <c r="S5018" s="52">
        <v>53572093</v>
      </c>
      <c r="T5018" s="70" t="s">
        <v>10556</v>
      </c>
      <c r="U5018" s="70" t="s">
        <v>10560</v>
      </c>
    </row>
    <row r="5019" spans="1:21" x14ac:dyDescent="0.2">
      <c r="A5019" s="49" t="s">
        <v>2235</v>
      </c>
      <c r="B5019" s="49" t="s">
        <v>1146</v>
      </c>
      <c r="C5019" s="50">
        <v>3826</v>
      </c>
      <c r="D5019" s="49" t="s">
        <v>1144</v>
      </c>
      <c r="E5019" s="49" t="s">
        <v>10464</v>
      </c>
      <c r="F5019" s="49" t="s">
        <v>1144</v>
      </c>
      <c r="G5019" s="49">
        <v>86885</v>
      </c>
      <c r="H5019" s="49" t="s">
        <v>1155</v>
      </c>
      <c r="I5019" s="50">
        <v>9978</v>
      </c>
      <c r="J5019" s="50">
        <v>286885000437</v>
      </c>
      <c r="K5019" s="49" t="s">
        <v>10475</v>
      </c>
      <c r="L5019" s="51">
        <v>151</v>
      </c>
      <c r="M5019" s="52">
        <v>18489148</v>
      </c>
      <c r="N5019" s="52">
        <v>3493140</v>
      </c>
      <c r="O5019" s="52">
        <v>27605683</v>
      </c>
      <c r="P5019" s="52">
        <v>6660438</v>
      </c>
      <c r="Q5019" s="52">
        <v>21982288</v>
      </c>
      <c r="R5019" s="52">
        <v>34266121</v>
      </c>
      <c r="S5019" s="52">
        <v>56248409</v>
      </c>
      <c r="T5019" s="70" t="s">
        <v>10558</v>
      </c>
      <c r="U5019" s="70" t="s">
        <v>10559</v>
      </c>
    </row>
    <row r="5020" spans="1:21" x14ac:dyDescent="0.2">
      <c r="A5020" s="49" t="s">
        <v>2235</v>
      </c>
      <c r="B5020" s="49" t="s">
        <v>1146</v>
      </c>
      <c r="C5020" s="50">
        <v>3826</v>
      </c>
      <c r="D5020" s="49" t="s">
        <v>1144</v>
      </c>
      <c r="E5020" s="49" t="s">
        <v>10340</v>
      </c>
      <c r="F5020" s="49" t="s">
        <v>1144</v>
      </c>
      <c r="G5020" s="49">
        <v>86320</v>
      </c>
      <c r="H5020" s="49" t="s">
        <v>1148</v>
      </c>
      <c r="I5020" s="50">
        <v>9175</v>
      </c>
      <c r="J5020" s="50">
        <v>286320001502</v>
      </c>
      <c r="K5020" s="49" t="s">
        <v>10353</v>
      </c>
      <c r="L5020" s="51">
        <v>376</v>
      </c>
      <c r="M5020" s="52">
        <v>48075186</v>
      </c>
      <c r="N5020" s="52">
        <v>9615037</v>
      </c>
      <c r="O5020" s="52">
        <v>29684633</v>
      </c>
      <c r="P5020" s="52">
        <v>19981315</v>
      </c>
      <c r="Q5020" s="52">
        <v>57690223</v>
      </c>
      <c r="R5020" s="52">
        <v>49665948</v>
      </c>
      <c r="S5020" s="52">
        <v>107356171</v>
      </c>
      <c r="T5020" s="70" t="s">
        <v>10558</v>
      </c>
      <c r="U5020" s="70" t="s">
        <v>10559</v>
      </c>
    </row>
    <row r="5021" spans="1:21" x14ac:dyDescent="0.2">
      <c r="A5021" s="49" t="s">
        <v>2235</v>
      </c>
      <c r="B5021" s="49" t="s">
        <v>1146</v>
      </c>
      <c r="C5021" s="50">
        <v>3826</v>
      </c>
      <c r="D5021" s="49" t="s">
        <v>1144</v>
      </c>
      <c r="E5021" s="49" t="s">
        <v>10326</v>
      </c>
      <c r="F5021" s="49" t="s">
        <v>1144</v>
      </c>
      <c r="G5021" s="49">
        <v>86001</v>
      </c>
      <c r="H5021" s="49" t="s">
        <v>1145</v>
      </c>
      <c r="I5021" s="50">
        <v>9021</v>
      </c>
      <c r="J5021" s="50">
        <v>286001003951</v>
      </c>
      <c r="K5021" s="49" t="s">
        <v>10339</v>
      </c>
      <c r="L5021" s="51">
        <v>292</v>
      </c>
      <c r="M5021" s="52">
        <v>34036371</v>
      </c>
      <c r="N5021" s="52">
        <v>6807274</v>
      </c>
      <c r="O5021" s="52">
        <v>26581373</v>
      </c>
      <c r="P5021" s="52">
        <v>6660438</v>
      </c>
      <c r="Q5021" s="52">
        <v>40843645</v>
      </c>
      <c r="R5021" s="52">
        <v>33241811</v>
      </c>
      <c r="S5021" s="52">
        <v>74085456</v>
      </c>
      <c r="T5021" s="70" t="s">
        <v>10558</v>
      </c>
      <c r="U5021" s="70" t="s">
        <v>10559</v>
      </c>
    </row>
    <row r="5022" spans="1:21" x14ac:dyDescent="0.2">
      <c r="A5022" s="49" t="s">
        <v>2235</v>
      </c>
      <c r="B5022" s="49" t="s">
        <v>1146</v>
      </c>
      <c r="C5022" s="50">
        <v>3826</v>
      </c>
      <c r="D5022" s="49" t="s">
        <v>1144</v>
      </c>
      <c r="E5022" s="49" t="s">
        <v>10448</v>
      </c>
      <c r="F5022" s="49" t="s">
        <v>1144</v>
      </c>
      <c r="G5022" s="49">
        <v>86865</v>
      </c>
      <c r="H5022" s="49" t="s">
        <v>1154</v>
      </c>
      <c r="I5022" s="50">
        <v>9898</v>
      </c>
      <c r="J5022" s="50">
        <v>286865001658</v>
      </c>
      <c r="K5022" s="49" t="s">
        <v>10463</v>
      </c>
      <c r="L5022" s="51">
        <v>302</v>
      </c>
      <c r="M5022" s="52">
        <v>36548392</v>
      </c>
      <c r="N5022" s="52">
        <v>7309678</v>
      </c>
      <c r="O5022" s="52">
        <v>28169824</v>
      </c>
      <c r="P5022" s="52">
        <v>26641753</v>
      </c>
      <c r="Q5022" s="52">
        <v>43858070</v>
      </c>
      <c r="R5022" s="52">
        <v>54811577</v>
      </c>
      <c r="S5022" s="52">
        <v>98669647</v>
      </c>
      <c r="T5022" s="70" t="s">
        <v>10558</v>
      </c>
      <c r="U5022" s="70" t="s">
        <v>10559</v>
      </c>
    </row>
    <row r="5023" spans="1:21" x14ac:dyDescent="0.2">
      <c r="A5023" s="49" t="s">
        <v>2235</v>
      </c>
      <c r="B5023" s="49" t="s">
        <v>1146</v>
      </c>
      <c r="C5023" s="50">
        <v>3826</v>
      </c>
      <c r="D5023" s="49" t="s">
        <v>1144</v>
      </c>
      <c r="E5023" s="49" t="s">
        <v>10403</v>
      </c>
      <c r="F5023" s="49" t="s">
        <v>1144</v>
      </c>
      <c r="G5023" s="49">
        <v>86573</v>
      </c>
      <c r="H5023" s="49" t="s">
        <v>1152</v>
      </c>
      <c r="I5023" s="50">
        <v>134328</v>
      </c>
      <c r="J5023" s="50">
        <v>286573004441</v>
      </c>
      <c r="K5023" s="49" t="s">
        <v>10417</v>
      </c>
      <c r="L5023" s="51">
        <v>178</v>
      </c>
      <c r="M5023" s="52">
        <v>24199592</v>
      </c>
      <c r="N5023" s="52">
        <v>0</v>
      </c>
      <c r="O5023" s="52">
        <v>32606583</v>
      </c>
      <c r="P5023" s="52">
        <v>6660438</v>
      </c>
      <c r="Q5023" s="52">
        <v>24199592</v>
      </c>
      <c r="R5023" s="52">
        <v>39267021</v>
      </c>
      <c r="S5023" s="52">
        <v>63466613</v>
      </c>
      <c r="T5023" s="70" t="s">
        <v>10558</v>
      </c>
      <c r="U5023" s="70" t="s">
        <v>10559</v>
      </c>
    </row>
    <row r="5024" spans="1:21" x14ac:dyDescent="0.2">
      <c r="A5024" s="49" t="s">
        <v>2235</v>
      </c>
      <c r="B5024" s="49" t="s">
        <v>1146</v>
      </c>
      <c r="C5024" s="50">
        <v>3826</v>
      </c>
      <c r="D5024" s="49" t="s">
        <v>1144</v>
      </c>
      <c r="E5024" s="49" t="s">
        <v>10355</v>
      </c>
      <c r="F5024" s="49" t="s">
        <v>1144</v>
      </c>
      <c r="G5024" s="49">
        <v>86568</v>
      </c>
      <c r="H5024" s="49" t="s">
        <v>1149</v>
      </c>
      <c r="I5024" s="50">
        <v>9279</v>
      </c>
      <c r="J5024" s="50">
        <v>286568000359</v>
      </c>
      <c r="K5024" s="49" t="s">
        <v>10377</v>
      </c>
      <c r="L5024" s="51">
        <v>180</v>
      </c>
      <c r="M5024" s="52">
        <v>22231954</v>
      </c>
      <c r="N5024" s="52">
        <v>4446391</v>
      </c>
      <c r="O5024" s="52">
        <v>28810964</v>
      </c>
      <c r="P5024" s="52">
        <v>6660438</v>
      </c>
      <c r="Q5024" s="52">
        <v>26678345</v>
      </c>
      <c r="R5024" s="52">
        <v>35471402</v>
      </c>
      <c r="S5024" s="52">
        <v>62149747</v>
      </c>
      <c r="T5024" s="70" t="s">
        <v>10558</v>
      </c>
      <c r="U5024" s="70" t="s">
        <v>10559</v>
      </c>
    </row>
    <row r="5025" spans="1:21" x14ac:dyDescent="0.2">
      <c r="A5025" s="49" t="s">
        <v>2235</v>
      </c>
      <c r="B5025" s="49" t="s">
        <v>1146</v>
      </c>
      <c r="C5025" s="50">
        <v>3826</v>
      </c>
      <c r="D5025" s="49" t="s">
        <v>1144</v>
      </c>
      <c r="E5025" s="49" t="s">
        <v>10437</v>
      </c>
      <c r="F5025" s="49" t="s">
        <v>1144</v>
      </c>
      <c r="G5025" s="49">
        <v>86760</v>
      </c>
      <c r="H5025" s="49" t="s">
        <v>883</v>
      </c>
      <c r="I5025" s="50">
        <v>9890</v>
      </c>
      <c r="J5025" s="50">
        <v>186760000104</v>
      </c>
      <c r="K5025" s="49" t="s">
        <v>10439</v>
      </c>
      <c r="L5025" s="51">
        <v>672</v>
      </c>
      <c r="M5025" s="52">
        <v>75047968</v>
      </c>
      <c r="N5025" s="52">
        <v>15009594</v>
      </c>
      <c r="O5025" s="52">
        <v>29922794</v>
      </c>
      <c r="P5025" s="52">
        <v>6660438</v>
      </c>
      <c r="Q5025" s="52">
        <v>90057562</v>
      </c>
      <c r="R5025" s="52">
        <v>36583232</v>
      </c>
      <c r="S5025" s="52">
        <v>126640794</v>
      </c>
      <c r="T5025" s="70" t="s">
        <v>10558</v>
      </c>
      <c r="U5025" s="70" t="s">
        <v>10559</v>
      </c>
    </row>
    <row r="5026" spans="1:21" x14ac:dyDescent="0.2">
      <c r="A5026" s="49" t="s">
        <v>2872</v>
      </c>
      <c r="B5026" s="49" t="s">
        <v>1073</v>
      </c>
      <c r="C5026" s="50">
        <v>3821</v>
      </c>
      <c r="D5026" s="49" t="s">
        <v>1085</v>
      </c>
      <c r="E5026" s="49" t="s">
        <v>4897</v>
      </c>
      <c r="F5026" s="49" t="s">
        <v>1085</v>
      </c>
      <c r="G5026" s="49">
        <v>76147</v>
      </c>
      <c r="H5026" s="49" t="s">
        <v>1086</v>
      </c>
      <c r="I5026" s="50">
        <v>13777</v>
      </c>
      <c r="J5026" s="50">
        <v>176147000112</v>
      </c>
      <c r="K5026" s="49" t="s">
        <v>4903</v>
      </c>
      <c r="L5026" s="51">
        <v>900</v>
      </c>
      <c r="M5026" s="52">
        <v>85090259</v>
      </c>
      <c r="N5026" s="52">
        <v>9326506</v>
      </c>
      <c r="O5026" s="52">
        <v>20496399</v>
      </c>
      <c r="P5026" s="52">
        <v>6660438</v>
      </c>
      <c r="Q5026" s="52">
        <v>94416765</v>
      </c>
      <c r="R5026" s="52">
        <v>27156837</v>
      </c>
      <c r="S5026" s="52">
        <v>121573602</v>
      </c>
      <c r="T5026" s="70" t="s">
        <v>10556</v>
      </c>
      <c r="U5026" s="70" t="s">
        <v>10560</v>
      </c>
    </row>
    <row r="5027" spans="1:21" x14ac:dyDescent="0.2">
      <c r="A5027" s="49" t="s">
        <v>2182</v>
      </c>
      <c r="B5027" s="49" t="s">
        <v>1160</v>
      </c>
      <c r="C5027" s="50">
        <v>3828</v>
      </c>
      <c r="D5027" s="49" t="s">
        <v>1158</v>
      </c>
      <c r="E5027" s="49" t="s">
        <v>2200</v>
      </c>
      <c r="F5027" s="49" t="s">
        <v>2196</v>
      </c>
      <c r="G5027" s="49">
        <v>91407</v>
      </c>
      <c r="H5027" s="49" t="s">
        <v>1163</v>
      </c>
      <c r="I5027" s="50">
        <v>89405</v>
      </c>
      <c r="J5027" s="50">
        <v>291460000101</v>
      </c>
      <c r="K5027" s="49" t="s">
        <v>2202</v>
      </c>
      <c r="L5027" s="51">
        <v>8</v>
      </c>
      <c r="M5027" s="52">
        <v>1453201</v>
      </c>
      <c r="N5027" s="52">
        <v>0</v>
      </c>
      <c r="O5027" s="52">
        <v>44097288</v>
      </c>
      <c r="P5027" s="52">
        <v>0</v>
      </c>
      <c r="Q5027" s="52">
        <v>1453201</v>
      </c>
      <c r="R5027" s="52">
        <v>44097288</v>
      </c>
      <c r="S5027" s="52">
        <v>45550489</v>
      </c>
      <c r="T5027" s="70" t="s">
        <v>10556</v>
      </c>
      <c r="U5027" s="70" t="s">
        <v>10560</v>
      </c>
    </row>
    <row r="5028" spans="1:21" x14ac:dyDescent="0.2">
      <c r="A5028" s="49" t="s">
        <v>2182</v>
      </c>
      <c r="B5028" s="49" t="s">
        <v>1160</v>
      </c>
      <c r="C5028" s="50">
        <v>3828</v>
      </c>
      <c r="D5028" s="49" t="s">
        <v>1158</v>
      </c>
      <c r="E5028" s="49" t="s">
        <v>2219</v>
      </c>
      <c r="F5028" s="49" t="s">
        <v>2196</v>
      </c>
      <c r="G5028" s="49">
        <v>91460</v>
      </c>
      <c r="H5028" s="49" t="s">
        <v>1164</v>
      </c>
      <c r="I5028" s="50">
        <v>89227</v>
      </c>
      <c r="J5028" s="50">
        <v>291460000046</v>
      </c>
      <c r="K5028" s="49" t="s">
        <v>2222</v>
      </c>
      <c r="L5028" s="51">
        <v>17</v>
      </c>
      <c r="M5028" s="52">
        <v>3240125</v>
      </c>
      <c r="N5028" s="52">
        <v>0</v>
      </c>
      <c r="O5028" s="52">
        <v>45878723</v>
      </c>
      <c r="P5028" s="52">
        <v>6660438</v>
      </c>
      <c r="Q5028" s="52">
        <v>3240125</v>
      </c>
      <c r="R5028" s="52">
        <v>52539161</v>
      </c>
      <c r="S5028" s="52">
        <v>55779286</v>
      </c>
      <c r="T5028" s="70" t="s">
        <v>10556</v>
      </c>
      <c r="U5028" s="70" t="s">
        <v>10560</v>
      </c>
    </row>
    <row r="5029" spans="1:21" x14ac:dyDescent="0.2">
      <c r="A5029" s="49" t="s">
        <v>5894</v>
      </c>
      <c r="B5029" s="49" t="s">
        <v>731</v>
      </c>
      <c r="C5029" s="50">
        <v>4911</v>
      </c>
      <c r="D5029" s="49" t="s">
        <v>729</v>
      </c>
      <c r="E5029" s="49" t="s">
        <v>8925</v>
      </c>
      <c r="F5029" s="49" t="s">
        <v>729</v>
      </c>
      <c r="G5029" s="49">
        <v>47001</v>
      </c>
      <c r="H5029" s="49" t="s">
        <v>730</v>
      </c>
      <c r="I5029" s="50">
        <v>131628</v>
      </c>
      <c r="J5029" s="50">
        <v>247001053715</v>
      </c>
      <c r="K5029" s="49" t="s">
        <v>8982</v>
      </c>
      <c r="L5029" s="51">
        <v>663</v>
      </c>
      <c r="M5029" s="52">
        <v>81633365</v>
      </c>
      <c r="N5029" s="52">
        <v>16326673</v>
      </c>
      <c r="O5029" s="52">
        <v>27516191</v>
      </c>
      <c r="P5029" s="52">
        <v>26641753</v>
      </c>
      <c r="Q5029" s="52">
        <v>97960038</v>
      </c>
      <c r="R5029" s="52">
        <v>54157944</v>
      </c>
      <c r="S5029" s="52">
        <v>152117982</v>
      </c>
      <c r="T5029" s="70" t="s">
        <v>10556</v>
      </c>
      <c r="U5029" s="70" t="s">
        <v>10560</v>
      </c>
    </row>
    <row r="5030" spans="1:21" x14ac:dyDescent="0.2">
      <c r="A5030" s="49" t="s">
        <v>2235</v>
      </c>
      <c r="B5030" s="49" t="s">
        <v>1146</v>
      </c>
      <c r="C5030" s="50">
        <v>3826</v>
      </c>
      <c r="D5030" s="49" t="s">
        <v>1144</v>
      </c>
      <c r="E5030" s="49" t="s">
        <v>10425</v>
      </c>
      <c r="F5030" s="49" t="s">
        <v>1144</v>
      </c>
      <c r="G5030" s="49">
        <v>86757</v>
      </c>
      <c r="H5030" s="49" t="s">
        <v>986</v>
      </c>
      <c r="I5030" s="50">
        <v>9887</v>
      </c>
      <c r="J5030" s="50">
        <v>286865003677</v>
      </c>
      <c r="K5030" s="49" t="s">
        <v>10435</v>
      </c>
      <c r="L5030" s="51">
        <v>934</v>
      </c>
      <c r="M5030" s="52">
        <v>105870183</v>
      </c>
      <c r="N5030" s="52">
        <v>21174037</v>
      </c>
      <c r="O5030" s="52">
        <v>29756965</v>
      </c>
      <c r="P5030" s="52">
        <v>26641753</v>
      </c>
      <c r="Q5030" s="52">
        <v>127044220</v>
      </c>
      <c r="R5030" s="52">
        <v>56398718</v>
      </c>
      <c r="S5030" s="52">
        <v>183442938</v>
      </c>
      <c r="T5030" s="70" t="s">
        <v>10558</v>
      </c>
      <c r="U5030" s="70" t="s">
        <v>10559</v>
      </c>
    </row>
    <row r="5031" spans="1:21" x14ac:dyDescent="0.2">
      <c r="A5031" s="49" t="s">
        <v>2235</v>
      </c>
      <c r="B5031" s="49" t="s">
        <v>1146</v>
      </c>
      <c r="C5031" s="50">
        <v>3826</v>
      </c>
      <c r="D5031" s="49" t="s">
        <v>1144</v>
      </c>
      <c r="E5031" s="49" t="s">
        <v>10355</v>
      </c>
      <c r="F5031" s="49" t="s">
        <v>1144</v>
      </c>
      <c r="G5031" s="49">
        <v>86568</v>
      </c>
      <c r="H5031" s="49" t="s">
        <v>1149</v>
      </c>
      <c r="I5031" s="50">
        <v>9280</v>
      </c>
      <c r="J5031" s="50">
        <v>286568000405</v>
      </c>
      <c r="K5031" s="49" t="s">
        <v>10376</v>
      </c>
      <c r="L5031" s="51">
        <v>116</v>
      </c>
      <c r="M5031" s="52">
        <v>14453363</v>
      </c>
      <c r="N5031" s="52">
        <v>2337877</v>
      </c>
      <c r="O5031" s="52">
        <v>28810964</v>
      </c>
      <c r="P5031" s="52">
        <v>6660438</v>
      </c>
      <c r="Q5031" s="52">
        <v>16791240</v>
      </c>
      <c r="R5031" s="52">
        <v>35471402</v>
      </c>
      <c r="S5031" s="52">
        <v>52262642</v>
      </c>
      <c r="T5031" s="70" t="s">
        <v>10558</v>
      </c>
      <c r="U5031" s="70" t="s">
        <v>10559</v>
      </c>
    </row>
    <row r="5032" spans="1:21" x14ac:dyDescent="0.2">
      <c r="A5032" s="49" t="s">
        <v>2235</v>
      </c>
      <c r="B5032" s="49" t="s">
        <v>1146</v>
      </c>
      <c r="C5032" s="50">
        <v>3826</v>
      </c>
      <c r="D5032" s="49" t="s">
        <v>1144</v>
      </c>
      <c r="E5032" s="49" t="s">
        <v>10464</v>
      </c>
      <c r="F5032" s="49" t="s">
        <v>1144</v>
      </c>
      <c r="G5032" s="49">
        <v>86885</v>
      </c>
      <c r="H5032" s="49" t="s">
        <v>1155</v>
      </c>
      <c r="I5032" s="50">
        <v>9913</v>
      </c>
      <c r="J5032" s="50">
        <v>286885000062</v>
      </c>
      <c r="K5032" s="49" t="s">
        <v>10474</v>
      </c>
      <c r="L5032" s="51">
        <v>299</v>
      </c>
      <c r="M5032" s="52">
        <v>36006944</v>
      </c>
      <c r="N5032" s="52">
        <v>7201389</v>
      </c>
      <c r="O5032" s="52">
        <v>27605683</v>
      </c>
      <c r="P5032" s="52">
        <v>6660438</v>
      </c>
      <c r="Q5032" s="52">
        <v>43208333</v>
      </c>
      <c r="R5032" s="52">
        <v>34266121</v>
      </c>
      <c r="S5032" s="52">
        <v>77474454</v>
      </c>
      <c r="T5032" s="70" t="s">
        <v>10558</v>
      </c>
      <c r="U5032" s="70" t="s">
        <v>10559</v>
      </c>
    </row>
    <row r="5033" spans="1:21" x14ac:dyDescent="0.2">
      <c r="A5033" s="49" t="s">
        <v>2235</v>
      </c>
      <c r="B5033" s="49" t="s">
        <v>1146</v>
      </c>
      <c r="C5033" s="50">
        <v>3826</v>
      </c>
      <c r="D5033" s="49" t="s">
        <v>1144</v>
      </c>
      <c r="E5033" s="49" t="s">
        <v>10340</v>
      </c>
      <c r="F5033" s="49" t="s">
        <v>1144</v>
      </c>
      <c r="G5033" s="49">
        <v>86320</v>
      </c>
      <c r="H5033" s="49" t="s">
        <v>1148</v>
      </c>
      <c r="I5033" s="50">
        <v>9161</v>
      </c>
      <c r="J5033" s="50">
        <v>286320000301</v>
      </c>
      <c r="K5033" s="49" t="s">
        <v>10352</v>
      </c>
      <c r="L5033" s="51">
        <v>141</v>
      </c>
      <c r="M5033" s="52">
        <v>17524327</v>
      </c>
      <c r="N5033" s="52">
        <v>3504865</v>
      </c>
      <c r="O5033" s="52">
        <v>29684633</v>
      </c>
      <c r="P5033" s="52">
        <v>6660438</v>
      </c>
      <c r="Q5033" s="52">
        <v>21029192</v>
      </c>
      <c r="R5033" s="52">
        <v>36345071</v>
      </c>
      <c r="S5033" s="52">
        <v>57374263</v>
      </c>
      <c r="T5033" s="70" t="s">
        <v>10558</v>
      </c>
      <c r="U5033" s="70" t="s">
        <v>10559</v>
      </c>
    </row>
    <row r="5034" spans="1:21" x14ac:dyDescent="0.2">
      <c r="A5034" s="49" t="s">
        <v>2235</v>
      </c>
      <c r="B5034" s="49" t="s">
        <v>1146</v>
      </c>
      <c r="C5034" s="50">
        <v>3826</v>
      </c>
      <c r="D5034" s="49" t="s">
        <v>1144</v>
      </c>
      <c r="E5034" s="49" t="s">
        <v>10326</v>
      </c>
      <c r="F5034" s="49" t="s">
        <v>1144</v>
      </c>
      <c r="G5034" s="49">
        <v>86001</v>
      </c>
      <c r="H5034" s="49" t="s">
        <v>1145</v>
      </c>
      <c r="I5034" s="50">
        <v>9025</v>
      </c>
      <c r="J5034" s="50">
        <v>286001000277</v>
      </c>
      <c r="K5034" s="49" t="s">
        <v>10338</v>
      </c>
      <c r="L5034" s="51">
        <v>619</v>
      </c>
      <c r="M5034" s="52">
        <v>72242839</v>
      </c>
      <c r="N5034" s="52">
        <v>14448568</v>
      </c>
      <c r="O5034" s="52">
        <v>26581373</v>
      </c>
      <c r="P5034" s="52">
        <v>6660438</v>
      </c>
      <c r="Q5034" s="52">
        <v>86691407</v>
      </c>
      <c r="R5034" s="52">
        <v>33241811</v>
      </c>
      <c r="S5034" s="52">
        <v>119933218</v>
      </c>
      <c r="T5034" s="70" t="s">
        <v>10558</v>
      </c>
      <c r="U5034" s="70" t="s">
        <v>10559</v>
      </c>
    </row>
    <row r="5035" spans="1:21" x14ac:dyDescent="0.2">
      <c r="A5035" s="49" t="s">
        <v>2235</v>
      </c>
      <c r="B5035" s="49" t="s">
        <v>1146</v>
      </c>
      <c r="C5035" s="50">
        <v>3826</v>
      </c>
      <c r="D5035" s="49" t="s">
        <v>1144</v>
      </c>
      <c r="E5035" s="49" t="s">
        <v>10355</v>
      </c>
      <c r="F5035" s="49" t="s">
        <v>1144</v>
      </c>
      <c r="G5035" s="49">
        <v>86568</v>
      </c>
      <c r="H5035" s="49" t="s">
        <v>1149</v>
      </c>
      <c r="I5035" s="50">
        <v>9291</v>
      </c>
      <c r="J5035" s="50">
        <v>286568003323</v>
      </c>
      <c r="K5035" s="49" t="s">
        <v>10375</v>
      </c>
      <c r="L5035" s="51">
        <v>264</v>
      </c>
      <c r="M5035" s="52">
        <v>33619672</v>
      </c>
      <c r="N5035" s="52">
        <v>3401711</v>
      </c>
      <c r="O5035" s="52">
        <v>28810964</v>
      </c>
      <c r="P5035" s="52">
        <v>6660438</v>
      </c>
      <c r="Q5035" s="52">
        <v>37021383</v>
      </c>
      <c r="R5035" s="52">
        <v>35471402</v>
      </c>
      <c r="S5035" s="52">
        <v>72492785</v>
      </c>
      <c r="T5035" s="70" t="s">
        <v>10558</v>
      </c>
      <c r="U5035" s="70" t="s">
        <v>10559</v>
      </c>
    </row>
    <row r="5036" spans="1:21" x14ac:dyDescent="0.2">
      <c r="A5036" s="49" t="s">
        <v>2235</v>
      </c>
      <c r="B5036" s="49" t="s">
        <v>1146</v>
      </c>
      <c r="C5036" s="50">
        <v>3826</v>
      </c>
      <c r="D5036" s="49" t="s">
        <v>1144</v>
      </c>
      <c r="E5036" s="49" t="s">
        <v>10425</v>
      </c>
      <c r="F5036" s="49" t="s">
        <v>1144</v>
      </c>
      <c r="G5036" s="49">
        <v>86757</v>
      </c>
      <c r="H5036" s="49" t="s">
        <v>986</v>
      </c>
      <c r="I5036" s="50">
        <v>9889</v>
      </c>
      <c r="J5036" s="50">
        <v>486865000961</v>
      </c>
      <c r="K5036" s="49" t="s">
        <v>10434</v>
      </c>
      <c r="L5036" s="51">
        <v>394</v>
      </c>
      <c r="M5036" s="52">
        <v>50835851</v>
      </c>
      <c r="N5036" s="52">
        <v>10167170</v>
      </c>
      <c r="O5036" s="52">
        <v>29756965</v>
      </c>
      <c r="P5036" s="52">
        <v>6660438</v>
      </c>
      <c r="Q5036" s="52">
        <v>61003021</v>
      </c>
      <c r="R5036" s="52">
        <v>36417403</v>
      </c>
      <c r="S5036" s="52">
        <v>97420424</v>
      </c>
      <c r="T5036" s="70" t="s">
        <v>10558</v>
      </c>
      <c r="U5036" s="70" t="s">
        <v>10559</v>
      </c>
    </row>
    <row r="5037" spans="1:21" x14ac:dyDescent="0.2">
      <c r="A5037" s="49" t="s">
        <v>2235</v>
      </c>
      <c r="B5037" s="49" t="s">
        <v>1146</v>
      </c>
      <c r="C5037" s="50">
        <v>3826</v>
      </c>
      <c r="D5037" s="49" t="s">
        <v>1144</v>
      </c>
      <c r="E5037" s="49" t="s">
        <v>10425</v>
      </c>
      <c r="F5037" s="49" t="s">
        <v>1144</v>
      </c>
      <c r="G5037" s="49">
        <v>86757</v>
      </c>
      <c r="H5037" s="49" t="s">
        <v>986</v>
      </c>
      <c r="I5037" s="50">
        <v>9886</v>
      </c>
      <c r="J5037" s="50">
        <v>286865003600</v>
      </c>
      <c r="K5037" s="49" t="s">
        <v>10433</v>
      </c>
      <c r="L5037" s="51">
        <v>260</v>
      </c>
      <c r="M5037" s="52">
        <v>32945402</v>
      </c>
      <c r="N5037" s="52">
        <v>6589080</v>
      </c>
      <c r="O5037" s="52">
        <v>29756965</v>
      </c>
      <c r="P5037" s="52">
        <v>6660438</v>
      </c>
      <c r="Q5037" s="52">
        <v>39534482</v>
      </c>
      <c r="R5037" s="52">
        <v>36417403</v>
      </c>
      <c r="S5037" s="52">
        <v>75951885</v>
      </c>
      <c r="T5037" s="70" t="s">
        <v>10558</v>
      </c>
      <c r="U5037" s="70" t="s">
        <v>10559</v>
      </c>
    </row>
    <row r="5038" spans="1:21" x14ac:dyDescent="0.2">
      <c r="A5038" s="49" t="s">
        <v>2235</v>
      </c>
      <c r="B5038" s="49" t="s">
        <v>1146</v>
      </c>
      <c r="C5038" s="50">
        <v>3826</v>
      </c>
      <c r="D5038" s="49" t="s">
        <v>1144</v>
      </c>
      <c r="E5038" s="49" t="s">
        <v>10464</v>
      </c>
      <c r="F5038" s="49" t="s">
        <v>1144</v>
      </c>
      <c r="G5038" s="49">
        <v>86885</v>
      </c>
      <c r="H5038" s="49" t="s">
        <v>1155</v>
      </c>
      <c r="I5038" s="50">
        <v>9916</v>
      </c>
      <c r="J5038" s="50">
        <v>286885000224</v>
      </c>
      <c r="K5038" s="49" t="s">
        <v>10473</v>
      </c>
      <c r="L5038" s="51">
        <v>162</v>
      </c>
      <c r="M5038" s="52">
        <v>18783696</v>
      </c>
      <c r="N5038" s="52">
        <v>0</v>
      </c>
      <c r="O5038" s="52">
        <v>27605683</v>
      </c>
      <c r="P5038" s="52">
        <v>6660438</v>
      </c>
      <c r="Q5038" s="52">
        <v>18783696</v>
      </c>
      <c r="R5038" s="52">
        <v>34266121</v>
      </c>
      <c r="S5038" s="52">
        <v>53049817</v>
      </c>
      <c r="T5038" s="70" t="s">
        <v>10558</v>
      </c>
      <c r="U5038" s="70" t="s">
        <v>10559</v>
      </c>
    </row>
    <row r="5039" spans="1:21" x14ac:dyDescent="0.2">
      <c r="A5039" s="49" t="s">
        <v>2235</v>
      </c>
      <c r="B5039" s="49" t="s">
        <v>1146</v>
      </c>
      <c r="C5039" s="50">
        <v>3826</v>
      </c>
      <c r="D5039" s="49" t="s">
        <v>1144</v>
      </c>
      <c r="E5039" s="49" t="s">
        <v>10386</v>
      </c>
      <c r="F5039" s="49" t="s">
        <v>1144</v>
      </c>
      <c r="G5039" s="49">
        <v>86571</v>
      </c>
      <c r="H5039" s="49" t="s">
        <v>1151</v>
      </c>
      <c r="I5039" s="50">
        <v>9366</v>
      </c>
      <c r="J5039" s="50">
        <v>286001002636</v>
      </c>
      <c r="K5039" s="49" t="s">
        <v>10401</v>
      </c>
      <c r="L5039" s="51">
        <v>555</v>
      </c>
      <c r="M5039" s="52">
        <v>83463275</v>
      </c>
      <c r="N5039" s="52">
        <v>16692655</v>
      </c>
      <c r="O5039" s="52">
        <v>33133768</v>
      </c>
      <c r="P5039" s="52">
        <v>6660438</v>
      </c>
      <c r="Q5039" s="52">
        <v>100155930</v>
      </c>
      <c r="R5039" s="52">
        <v>39794206</v>
      </c>
      <c r="S5039" s="52">
        <v>139950136</v>
      </c>
      <c r="T5039" s="70" t="s">
        <v>10558</v>
      </c>
      <c r="U5039" s="70" t="s">
        <v>10559</v>
      </c>
    </row>
    <row r="5040" spans="1:21" x14ac:dyDescent="0.2">
      <c r="A5040" s="49" t="s">
        <v>2235</v>
      </c>
      <c r="B5040" s="49" t="s">
        <v>1146</v>
      </c>
      <c r="C5040" s="50">
        <v>3826</v>
      </c>
      <c r="D5040" s="49" t="s">
        <v>1144</v>
      </c>
      <c r="E5040" s="49" t="s">
        <v>10386</v>
      </c>
      <c r="F5040" s="49" t="s">
        <v>1144</v>
      </c>
      <c r="G5040" s="49">
        <v>86571</v>
      </c>
      <c r="H5040" s="49" t="s">
        <v>1151</v>
      </c>
      <c r="I5040" s="50">
        <v>9370</v>
      </c>
      <c r="J5040" s="50">
        <v>286001002903</v>
      </c>
      <c r="K5040" s="49" t="s">
        <v>10400</v>
      </c>
      <c r="L5040" s="51">
        <v>180</v>
      </c>
      <c r="M5040" s="52">
        <v>26110323</v>
      </c>
      <c r="N5040" s="52">
        <v>5222065</v>
      </c>
      <c r="O5040" s="52">
        <v>33133768</v>
      </c>
      <c r="P5040" s="52">
        <v>6660438</v>
      </c>
      <c r="Q5040" s="52">
        <v>31332388</v>
      </c>
      <c r="R5040" s="52">
        <v>39794206</v>
      </c>
      <c r="S5040" s="52">
        <v>71126594</v>
      </c>
      <c r="T5040" s="70" t="s">
        <v>10558</v>
      </c>
      <c r="U5040" s="70" t="s">
        <v>10559</v>
      </c>
    </row>
    <row r="5041" spans="1:21" x14ac:dyDescent="0.2">
      <c r="A5041" s="49" t="s">
        <v>2235</v>
      </c>
      <c r="B5041" s="49" t="s">
        <v>1146</v>
      </c>
      <c r="C5041" s="50">
        <v>3826</v>
      </c>
      <c r="D5041" s="49" t="s">
        <v>1144</v>
      </c>
      <c r="E5041" s="49" t="s">
        <v>10355</v>
      </c>
      <c r="F5041" s="49" t="s">
        <v>1144</v>
      </c>
      <c r="G5041" s="49">
        <v>86568</v>
      </c>
      <c r="H5041" s="49" t="s">
        <v>1149</v>
      </c>
      <c r="I5041" s="50">
        <v>9289</v>
      </c>
      <c r="J5041" s="50">
        <v>286568003072</v>
      </c>
      <c r="K5041" s="49" t="s">
        <v>10374</v>
      </c>
      <c r="L5041" s="51">
        <v>540</v>
      </c>
      <c r="M5041" s="52">
        <v>69195434</v>
      </c>
      <c r="N5041" s="52">
        <v>13839087</v>
      </c>
      <c r="O5041" s="52">
        <v>28810964</v>
      </c>
      <c r="P5041" s="52">
        <v>6660438</v>
      </c>
      <c r="Q5041" s="52">
        <v>83034521</v>
      </c>
      <c r="R5041" s="52">
        <v>35471402</v>
      </c>
      <c r="S5041" s="52">
        <v>118505923</v>
      </c>
      <c r="T5041" s="70" t="s">
        <v>10558</v>
      </c>
      <c r="U5041" s="70" t="s">
        <v>10559</v>
      </c>
    </row>
    <row r="5042" spans="1:21" x14ac:dyDescent="0.2">
      <c r="A5042" s="49" t="s">
        <v>2235</v>
      </c>
      <c r="B5042" s="49" t="s">
        <v>1146</v>
      </c>
      <c r="C5042" s="50">
        <v>3826</v>
      </c>
      <c r="D5042" s="49" t="s">
        <v>1144</v>
      </c>
      <c r="E5042" s="49" t="s">
        <v>10464</v>
      </c>
      <c r="F5042" s="49" t="s">
        <v>1144</v>
      </c>
      <c r="G5042" s="49">
        <v>86885</v>
      </c>
      <c r="H5042" s="49" t="s">
        <v>1155</v>
      </c>
      <c r="I5042" s="50">
        <v>9920</v>
      </c>
      <c r="J5042" s="50">
        <v>286885000739</v>
      </c>
      <c r="K5042" s="49" t="s">
        <v>10472</v>
      </c>
      <c r="L5042" s="51">
        <v>338</v>
      </c>
      <c r="M5042" s="52">
        <v>41603744</v>
      </c>
      <c r="N5042" s="52">
        <v>8320749</v>
      </c>
      <c r="O5042" s="52">
        <v>27605683</v>
      </c>
      <c r="P5042" s="52">
        <v>6660438</v>
      </c>
      <c r="Q5042" s="52">
        <v>49924493</v>
      </c>
      <c r="R5042" s="52">
        <v>34266121</v>
      </c>
      <c r="S5042" s="52">
        <v>84190614</v>
      </c>
      <c r="T5042" s="70" t="s">
        <v>10558</v>
      </c>
      <c r="U5042" s="70" t="s">
        <v>10559</v>
      </c>
    </row>
    <row r="5043" spans="1:21" x14ac:dyDescent="0.2">
      <c r="A5043" s="49" t="s">
        <v>2235</v>
      </c>
      <c r="B5043" s="49" t="s">
        <v>1146</v>
      </c>
      <c r="C5043" s="50">
        <v>3826</v>
      </c>
      <c r="D5043" s="49" t="s">
        <v>1144</v>
      </c>
      <c r="E5043" s="49" t="s">
        <v>10386</v>
      </c>
      <c r="F5043" s="49" t="s">
        <v>1144</v>
      </c>
      <c r="G5043" s="49">
        <v>86571</v>
      </c>
      <c r="H5043" s="49" t="s">
        <v>1151</v>
      </c>
      <c r="I5043" s="50">
        <v>9371</v>
      </c>
      <c r="J5043" s="50">
        <v>286001003209</v>
      </c>
      <c r="K5043" s="49" t="s">
        <v>10399</v>
      </c>
      <c r="L5043" s="51">
        <v>146</v>
      </c>
      <c r="M5043" s="52">
        <v>20183770</v>
      </c>
      <c r="N5043" s="52">
        <v>3529612</v>
      </c>
      <c r="O5043" s="52">
        <v>33133768</v>
      </c>
      <c r="P5043" s="52">
        <v>6660438</v>
      </c>
      <c r="Q5043" s="52">
        <v>23713382</v>
      </c>
      <c r="R5043" s="52">
        <v>39794206</v>
      </c>
      <c r="S5043" s="52">
        <v>63507588</v>
      </c>
      <c r="T5043" s="70" t="s">
        <v>10558</v>
      </c>
      <c r="U5043" s="70" t="s">
        <v>10559</v>
      </c>
    </row>
    <row r="5044" spans="1:21" x14ac:dyDescent="0.2">
      <c r="A5044" s="49" t="s">
        <v>2235</v>
      </c>
      <c r="B5044" s="49" t="s">
        <v>1146</v>
      </c>
      <c r="C5044" s="50">
        <v>3826</v>
      </c>
      <c r="D5044" s="49" t="s">
        <v>1144</v>
      </c>
      <c r="E5044" s="49" t="s">
        <v>10355</v>
      </c>
      <c r="F5044" s="49" t="s">
        <v>1144</v>
      </c>
      <c r="G5044" s="49">
        <v>86568</v>
      </c>
      <c r="H5044" s="49" t="s">
        <v>1149</v>
      </c>
      <c r="I5044" s="50">
        <v>9299</v>
      </c>
      <c r="J5044" s="50">
        <v>486568005686</v>
      </c>
      <c r="K5044" s="49" t="s">
        <v>10373</v>
      </c>
      <c r="L5044" s="51">
        <v>222</v>
      </c>
      <c r="M5044" s="52">
        <v>28137463</v>
      </c>
      <c r="N5044" s="52">
        <v>5627493</v>
      </c>
      <c r="O5044" s="52">
        <v>28810964</v>
      </c>
      <c r="P5044" s="52">
        <v>6660438</v>
      </c>
      <c r="Q5044" s="52">
        <v>33764956</v>
      </c>
      <c r="R5044" s="52">
        <v>35471402</v>
      </c>
      <c r="S5044" s="52">
        <v>69236358</v>
      </c>
      <c r="T5044" s="70" t="s">
        <v>10558</v>
      </c>
      <c r="U5044" s="70" t="s">
        <v>10559</v>
      </c>
    </row>
    <row r="5045" spans="1:21" x14ac:dyDescent="0.2">
      <c r="A5045" s="49" t="s">
        <v>2235</v>
      </c>
      <c r="B5045" s="49" t="s">
        <v>1146</v>
      </c>
      <c r="C5045" s="50">
        <v>3826</v>
      </c>
      <c r="D5045" s="49" t="s">
        <v>1144</v>
      </c>
      <c r="E5045" s="49" t="s">
        <v>10403</v>
      </c>
      <c r="F5045" s="49" t="s">
        <v>1144</v>
      </c>
      <c r="G5045" s="49">
        <v>86573</v>
      </c>
      <c r="H5045" s="49" t="s">
        <v>1152</v>
      </c>
      <c r="I5045" s="50">
        <v>9392</v>
      </c>
      <c r="J5045" s="50">
        <v>286573003935</v>
      </c>
      <c r="K5045" s="49" t="s">
        <v>10416</v>
      </c>
      <c r="L5045" s="51">
        <v>80</v>
      </c>
      <c r="M5045" s="52">
        <v>10861822</v>
      </c>
      <c r="N5045" s="52">
        <v>2172364</v>
      </c>
      <c r="O5045" s="52">
        <v>32606583</v>
      </c>
      <c r="P5045" s="52">
        <v>6660438</v>
      </c>
      <c r="Q5045" s="52">
        <v>13034186</v>
      </c>
      <c r="R5045" s="52">
        <v>39267021</v>
      </c>
      <c r="S5045" s="52">
        <v>52301207</v>
      </c>
      <c r="T5045" s="70" t="s">
        <v>10558</v>
      </c>
      <c r="U5045" s="70" t="s">
        <v>10559</v>
      </c>
    </row>
    <row r="5046" spans="1:21" x14ac:dyDescent="0.2">
      <c r="A5046" s="49" t="s">
        <v>2235</v>
      </c>
      <c r="B5046" s="49" t="s">
        <v>1146</v>
      </c>
      <c r="C5046" s="50">
        <v>3826</v>
      </c>
      <c r="D5046" s="49" t="s">
        <v>1144</v>
      </c>
      <c r="E5046" s="49" t="s">
        <v>10403</v>
      </c>
      <c r="F5046" s="49" t="s">
        <v>1144</v>
      </c>
      <c r="G5046" s="49">
        <v>86573</v>
      </c>
      <c r="H5046" s="49" t="s">
        <v>1152</v>
      </c>
      <c r="I5046" s="50">
        <v>9387</v>
      </c>
      <c r="J5046" s="50">
        <v>286573000979</v>
      </c>
      <c r="K5046" s="49" t="s">
        <v>10415</v>
      </c>
      <c r="L5046" s="51">
        <v>111</v>
      </c>
      <c r="M5046" s="52">
        <v>15828310</v>
      </c>
      <c r="N5046" s="52">
        <v>2589882</v>
      </c>
      <c r="O5046" s="52">
        <v>32606583</v>
      </c>
      <c r="P5046" s="52">
        <v>6660438</v>
      </c>
      <c r="Q5046" s="52">
        <v>18418192</v>
      </c>
      <c r="R5046" s="52">
        <v>39267021</v>
      </c>
      <c r="S5046" s="52">
        <v>57685213</v>
      </c>
      <c r="T5046" s="70" t="s">
        <v>10558</v>
      </c>
      <c r="U5046" s="70" t="s">
        <v>10559</v>
      </c>
    </row>
    <row r="5047" spans="1:21" x14ac:dyDescent="0.2">
      <c r="A5047" s="49" t="s">
        <v>2235</v>
      </c>
      <c r="B5047" s="49" t="s">
        <v>1146</v>
      </c>
      <c r="C5047" s="50">
        <v>3826</v>
      </c>
      <c r="D5047" s="49" t="s">
        <v>1144</v>
      </c>
      <c r="E5047" s="49" t="s">
        <v>10448</v>
      </c>
      <c r="F5047" s="49" t="s">
        <v>1144</v>
      </c>
      <c r="G5047" s="49">
        <v>86865</v>
      </c>
      <c r="H5047" s="49" t="s">
        <v>1154</v>
      </c>
      <c r="I5047" s="50">
        <v>9902</v>
      </c>
      <c r="J5047" s="50">
        <v>286865001747</v>
      </c>
      <c r="K5047" s="49" t="s">
        <v>10462</v>
      </c>
      <c r="L5047" s="51">
        <v>163</v>
      </c>
      <c r="M5047" s="52">
        <v>20033004</v>
      </c>
      <c r="N5047" s="52">
        <v>3983393</v>
      </c>
      <c r="O5047" s="52">
        <v>28169824</v>
      </c>
      <c r="P5047" s="52">
        <v>6660438</v>
      </c>
      <c r="Q5047" s="52">
        <v>24016397</v>
      </c>
      <c r="R5047" s="52">
        <v>34830262</v>
      </c>
      <c r="S5047" s="52">
        <v>58846659</v>
      </c>
      <c r="T5047" s="70" t="s">
        <v>10558</v>
      </c>
      <c r="U5047" s="70" t="s">
        <v>10559</v>
      </c>
    </row>
    <row r="5048" spans="1:21" x14ac:dyDescent="0.2">
      <c r="A5048" s="49" t="s">
        <v>2235</v>
      </c>
      <c r="B5048" s="49" t="s">
        <v>1146</v>
      </c>
      <c r="C5048" s="50">
        <v>3826</v>
      </c>
      <c r="D5048" s="49" t="s">
        <v>1144</v>
      </c>
      <c r="E5048" s="49" t="s">
        <v>10386</v>
      </c>
      <c r="F5048" s="49" t="s">
        <v>1144</v>
      </c>
      <c r="G5048" s="49">
        <v>86571</v>
      </c>
      <c r="H5048" s="49" t="s">
        <v>1151</v>
      </c>
      <c r="I5048" s="50">
        <v>9376</v>
      </c>
      <c r="J5048" s="50">
        <v>486001000713</v>
      </c>
      <c r="K5048" s="49" t="s">
        <v>10398</v>
      </c>
      <c r="L5048" s="51">
        <v>347</v>
      </c>
      <c r="M5048" s="52">
        <v>48966306</v>
      </c>
      <c r="N5048" s="52">
        <v>9793261</v>
      </c>
      <c r="O5048" s="52">
        <v>33133768</v>
      </c>
      <c r="P5048" s="52">
        <v>6660438</v>
      </c>
      <c r="Q5048" s="52">
        <v>58759567</v>
      </c>
      <c r="R5048" s="52">
        <v>39794206</v>
      </c>
      <c r="S5048" s="52">
        <v>98553773</v>
      </c>
      <c r="T5048" s="70" t="s">
        <v>10558</v>
      </c>
      <c r="U5048" s="70" t="s">
        <v>10559</v>
      </c>
    </row>
    <row r="5049" spans="1:21" x14ac:dyDescent="0.2">
      <c r="A5049" s="49" t="s">
        <v>2235</v>
      </c>
      <c r="B5049" s="49" t="s">
        <v>1146</v>
      </c>
      <c r="C5049" s="50">
        <v>3826</v>
      </c>
      <c r="D5049" s="49" t="s">
        <v>1144</v>
      </c>
      <c r="E5049" s="49" t="s">
        <v>10386</v>
      </c>
      <c r="F5049" s="49" t="s">
        <v>1144</v>
      </c>
      <c r="G5049" s="49">
        <v>86571</v>
      </c>
      <c r="H5049" s="49" t="s">
        <v>1151</v>
      </c>
      <c r="I5049" s="50">
        <v>9368</v>
      </c>
      <c r="J5049" s="50">
        <v>286571000599</v>
      </c>
      <c r="K5049" s="49" t="s">
        <v>10397</v>
      </c>
      <c r="L5049" s="51">
        <v>224</v>
      </c>
      <c r="M5049" s="52">
        <v>31875729</v>
      </c>
      <c r="N5049" s="52">
        <v>6375146</v>
      </c>
      <c r="O5049" s="52">
        <v>33133768</v>
      </c>
      <c r="P5049" s="52">
        <v>6660438</v>
      </c>
      <c r="Q5049" s="52">
        <v>38250875</v>
      </c>
      <c r="R5049" s="52">
        <v>39794206</v>
      </c>
      <c r="S5049" s="52">
        <v>78045081</v>
      </c>
      <c r="T5049" s="70" t="s">
        <v>10558</v>
      </c>
      <c r="U5049" s="70" t="s">
        <v>10559</v>
      </c>
    </row>
    <row r="5050" spans="1:21" x14ac:dyDescent="0.2">
      <c r="A5050" s="49" t="s">
        <v>2235</v>
      </c>
      <c r="B5050" s="49" t="s">
        <v>1146</v>
      </c>
      <c r="C5050" s="50">
        <v>3826</v>
      </c>
      <c r="D5050" s="49" t="s">
        <v>1144</v>
      </c>
      <c r="E5050" s="49" t="s">
        <v>10448</v>
      </c>
      <c r="F5050" s="49" t="s">
        <v>1144</v>
      </c>
      <c r="G5050" s="49">
        <v>86865</v>
      </c>
      <c r="H5050" s="49" t="s">
        <v>1154</v>
      </c>
      <c r="I5050" s="50">
        <v>9895</v>
      </c>
      <c r="J5050" s="50">
        <v>286865000571</v>
      </c>
      <c r="K5050" s="49" t="s">
        <v>10461</v>
      </c>
      <c r="L5050" s="51">
        <v>327</v>
      </c>
      <c r="M5050" s="52">
        <v>41440327</v>
      </c>
      <c r="N5050" s="52">
        <v>8288065</v>
      </c>
      <c r="O5050" s="52">
        <v>28169824</v>
      </c>
      <c r="P5050" s="52">
        <v>6660438</v>
      </c>
      <c r="Q5050" s="52">
        <v>49728392</v>
      </c>
      <c r="R5050" s="52">
        <v>34830262</v>
      </c>
      <c r="S5050" s="52">
        <v>84558654</v>
      </c>
      <c r="T5050" s="70" t="s">
        <v>10558</v>
      </c>
      <c r="U5050" s="70" t="s">
        <v>10559</v>
      </c>
    </row>
    <row r="5051" spans="1:21" x14ac:dyDescent="0.2">
      <c r="A5051" s="49" t="s">
        <v>2235</v>
      </c>
      <c r="B5051" s="49" t="s">
        <v>1146</v>
      </c>
      <c r="C5051" s="50">
        <v>3826</v>
      </c>
      <c r="D5051" s="49" t="s">
        <v>1144</v>
      </c>
      <c r="E5051" s="49" t="s">
        <v>10448</v>
      </c>
      <c r="F5051" s="49" t="s">
        <v>1144</v>
      </c>
      <c r="G5051" s="49">
        <v>86865</v>
      </c>
      <c r="H5051" s="49" t="s">
        <v>1154</v>
      </c>
      <c r="I5051" s="50">
        <v>9908</v>
      </c>
      <c r="J5051" s="50">
        <v>286568005091</v>
      </c>
      <c r="K5051" s="49" t="s">
        <v>10460</v>
      </c>
      <c r="L5051" s="51">
        <v>112</v>
      </c>
      <c r="M5051" s="52">
        <v>13197795</v>
      </c>
      <c r="N5051" s="52">
        <v>2639559</v>
      </c>
      <c r="O5051" s="52">
        <v>28169824</v>
      </c>
      <c r="P5051" s="52">
        <v>6660438</v>
      </c>
      <c r="Q5051" s="52">
        <v>15837354</v>
      </c>
      <c r="R5051" s="52">
        <v>34830262</v>
      </c>
      <c r="S5051" s="52">
        <v>50667616</v>
      </c>
      <c r="T5051" s="70" t="s">
        <v>10558</v>
      </c>
      <c r="U5051" s="70" t="s">
        <v>10559</v>
      </c>
    </row>
    <row r="5052" spans="1:21" x14ac:dyDescent="0.2">
      <c r="A5052" s="49" t="s">
        <v>2235</v>
      </c>
      <c r="B5052" s="49" t="s">
        <v>1146</v>
      </c>
      <c r="C5052" s="50">
        <v>3826</v>
      </c>
      <c r="D5052" s="49" t="s">
        <v>1144</v>
      </c>
      <c r="E5052" s="49" t="s">
        <v>10355</v>
      </c>
      <c r="F5052" s="49" t="s">
        <v>1144</v>
      </c>
      <c r="G5052" s="49">
        <v>86568</v>
      </c>
      <c r="H5052" s="49" t="s">
        <v>1149</v>
      </c>
      <c r="I5052" s="50">
        <v>9283</v>
      </c>
      <c r="J5052" s="50">
        <v>286568001100</v>
      </c>
      <c r="K5052" s="49" t="s">
        <v>10372</v>
      </c>
      <c r="L5052" s="51">
        <v>401</v>
      </c>
      <c r="M5052" s="52">
        <v>50508135</v>
      </c>
      <c r="N5052" s="52">
        <v>10101627</v>
      </c>
      <c r="O5052" s="52">
        <v>28810964</v>
      </c>
      <c r="P5052" s="52">
        <v>6660438</v>
      </c>
      <c r="Q5052" s="52">
        <v>60609762</v>
      </c>
      <c r="R5052" s="52">
        <v>35471402</v>
      </c>
      <c r="S5052" s="52">
        <v>96081164</v>
      </c>
      <c r="T5052" s="70" t="s">
        <v>10558</v>
      </c>
      <c r="U5052" s="70" t="s">
        <v>10559</v>
      </c>
    </row>
    <row r="5053" spans="1:21" x14ac:dyDescent="0.2">
      <c r="A5053" s="49" t="s">
        <v>2235</v>
      </c>
      <c r="B5053" s="49" t="s">
        <v>1146</v>
      </c>
      <c r="C5053" s="50">
        <v>3826</v>
      </c>
      <c r="D5053" s="49" t="s">
        <v>1144</v>
      </c>
      <c r="E5053" s="49" t="s">
        <v>10448</v>
      </c>
      <c r="F5053" s="49" t="s">
        <v>1144</v>
      </c>
      <c r="G5053" s="49">
        <v>86865</v>
      </c>
      <c r="H5053" s="49" t="s">
        <v>1154</v>
      </c>
      <c r="I5053" s="50">
        <v>9903</v>
      </c>
      <c r="J5053" s="50">
        <v>286865002727</v>
      </c>
      <c r="K5053" s="49" t="s">
        <v>10459</v>
      </c>
      <c r="L5053" s="51">
        <v>232</v>
      </c>
      <c r="M5053" s="52">
        <v>28777950</v>
      </c>
      <c r="N5053" s="52">
        <v>5755590</v>
      </c>
      <c r="O5053" s="52">
        <v>28169824</v>
      </c>
      <c r="P5053" s="52">
        <v>6660438</v>
      </c>
      <c r="Q5053" s="52">
        <v>34533540</v>
      </c>
      <c r="R5053" s="52">
        <v>34830262</v>
      </c>
      <c r="S5053" s="52">
        <v>69363802</v>
      </c>
      <c r="T5053" s="70" t="s">
        <v>10558</v>
      </c>
      <c r="U5053" s="70" t="s">
        <v>10559</v>
      </c>
    </row>
    <row r="5054" spans="1:21" x14ac:dyDescent="0.2">
      <c r="A5054" s="49" t="s">
        <v>2235</v>
      </c>
      <c r="B5054" s="49" t="s">
        <v>1146</v>
      </c>
      <c r="C5054" s="50">
        <v>3826</v>
      </c>
      <c r="D5054" s="49" t="s">
        <v>1144</v>
      </c>
      <c r="E5054" s="49" t="s">
        <v>10386</v>
      </c>
      <c r="F5054" s="49" t="s">
        <v>1144</v>
      </c>
      <c r="G5054" s="49">
        <v>86571</v>
      </c>
      <c r="H5054" s="49" t="s">
        <v>1151</v>
      </c>
      <c r="I5054" s="50">
        <v>9372</v>
      </c>
      <c r="J5054" s="50">
        <v>286001003365</v>
      </c>
      <c r="K5054" s="49" t="s">
        <v>10396</v>
      </c>
      <c r="L5054" s="51">
        <v>138</v>
      </c>
      <c r="M5054" s="52">
        <v>20104861</v>
      </c>
      <c r="N5054" s="52">
        <v>4020972</v>
      </c>
      <c r="O5054" s="52">
        <v>33133768</v>
      </c>
      <c r="P5054" s="52">
        <v>6660438</v>
      </c>
      <c r="Q5054" s="52">
        <v>24125833</v>
      </c>
      <c r="R5054" s="52">
        <v>39794206</v>
      </c>
      <c r="S5054" s="52">
        <v>63920039</v>
      </c>
      <c r="T5054" s="70" t="s">
        <v>10558</v>
      </c>
      <c r="U5054" s="70" t="s">
        <v>10559</v>
      </c>
    </row>
    <row r="5055" spans="1:21" x14ac:dyDescent="0.2">
      <c r="A5055" s="49" t="s">
        <v>2235</v>
      </c>
      <c r="B5055" s="49" t="s">
        <v>1146</v>
      </c>
      <c r="C5055" s="50">
        <v>3826</v>
      </c>
      <c r="D5055" s="49" t="s">
        <v>1144</v>
      </c>
      <c r="E5055" s="49" t="s">
        <v>10386</v>
      </c>
      <c r="F5055" s="49" t="s">
        <v>1144</v>
      </c>
      <c r="G5055" s="49">
        <v>86571</v>
      </c>
      <c r="H5055" s="49" t="s">
        <v>1151</v>
      </c>
      <c r="I5055" s="50">
        <v>9369</v>
      </c>
      <c r="J5055" s="50">
        <v>286001002865</v>
      </c>
      <c r="K5055" s="49" t="s">
        <v>10395</v>
      </c>
      <c r="L5055" s="51">
        <v>214</v>
      </c>
      <c r="M5055" s="52">
        <v>31688288</v>
      </c>
      <c r="N5055" s="52">
        <v>6337658</v>
      </c>
      <c r="O5055" s="52">
        <v>33133768</v>
      </c>
      <c r="P5055" s="52">
        <v>6660438</v>
      </c>
      <c r="Q5055" s="52">
        <v>38025946</v>
      </c>
      <c r="R5055" s="52">
        <v>39794206</v>
      </c>
      <c r="S5055" s="52">
        <v>77820152</v>
      </c>
      <c r="T5055" s="70" t="s">
        <v>10558</v>
      </c>
      <c r="U5055" s="70" t="s">
        <v>10559</v>
      </c>
    </row>
    <row r="5056" spans="1:21" x14ac:dyDescent="0.2">
      <c r="A5056" s="49" t="s">
        <v>2235</v>
      </c>
      <c r="B5056" s="49" t="s">
        <v>1146</v>
      </c>
      <c r="C5056" s="50">
        <v>3826</v>
      </c>
      <c r="D5056" s="49" t="s">
        <v>1144</v>
      </c>
      <c r="E5056" s="49" t="s">
        <v>10448</v>
      </c>
      <c r="F5056" s="49" t="s">
        <v>1144</v>
      </c>
      <c r="G5056" s="49">
        <v>86865</v>
      </c>
      <c r="H5056" s="49" t="s">
        <v>1154</v>
      </c>
      <c r="I5056" s="50">
        <v>9907</v>
      </c>
      <c r="J5056" s="50">
        <v>286865004193</v>
      </c>
      <c r="K5056" s="49" t="s">
        <v>10458</v>
      </c>
      <c r="L5056" s="51">
        <v>570</v>
      </c>
      <c r="M5056" s="52">
        <v>72288848</v>
      </c>
      <c r="N5056" s="52">
        <v>14457770</v>
      </c>
      <c r="O5056" s="52">
        <v>28169824</v>
      </c>
      <c r="P5056" s="52">
        <v>6660438</v>
      </c>
      <c r="Q5056" s="52">
        <v>86746618</v>
      </c>
      <c r="R5056" s="52">
        <v>34830262</v>
      </c>
      <c r="S5056" s="52">
        <v>121576880</v>
      </c>
      <c r="T5056" s="70" t="s">
        <v>10558</v>
      </c>
      <c r="U5056" s="70" t="s">
        <v>10559</v>
      </c>
    </row>
    <row r="5057" spans="1:21" x14ac:dyDescent="0.2">
      <c r="A5057" s="49" t="s">
        <v>2235</v>
      </c>
      <c r="B5057" s="49" t="s">
        <v>1146</v>
      </c>
      <c r="C5057" s="50">
        <v>3826</v>
      </c>
      <c r="D5057" s="49" t="s">
        <v>1144</v>
      </c>
      <c r="E5057" s="49" t="s">
        <v>10403</v>
      </c>
      <c r="F5057" s="49" t="s">
        <v>1144</v>
      </c>
      <c r="G5057" s="49">
        <v>86573</v>
      </c>
      <c r="H5057" s="49" t="s">
        <v>1152</v>
      </c>
      <c r="I5057" s="50">
        <v>9386</v>
      </c>
      <c r="J5057" s="50">
        <v>286573000901</v>
      </c>
      <c r="K5057" s="49" t="s">
        <v>10414</v>
      </c>
      <c r="L5057" s="51">
        <v>420</v>
      </c>
      <c r="M5057" s="52">
        <v>60277310</v>
      </c>
      <c r="N5057" s="52">
        <v>9817399</v>
      </c>
      <c r="O5057" s="52">
        <v>32606583</v>
      </c>
      <c r="P5057" s="52">
        <v>6660438</v>
      </c>
      <c r="Q5057" s="52">
        <v>70094709</v>
      </c>
      <c r="R5057" s="52">
        <v>39267021</v>
      </c>
      <c r="S5057" s="52">
        <v>109361730</v>
      </c>
      <c r="T5057" s="70" t="s">
        <v>10558</v>
      </c>
      <c r="U5057" s="70" t="s">
        <v>10559</v>
      </c>
    </row>
    <row r="5058" spans="1:21" x14ac:dyDescent="0.2">
      <c r="A5058" s="49" t="s">
        <v>2235</v>
      </c>
      <c r="B5058" s="49" t="s">
        <v>1146</v>
      </c>
      <c r="C5058" s="50">
        <v>3826</v>
      </c>
      <c r="D5058" s="49" t="s">
        <v>1144</v>
      </c>
      <c r="E5058" s="49" t="s">
        <v>10425</v>
      </c>
      <c r="F5058" s="49" t="s">
        <v>1144</v>
      </c>
      <c r="G5058" s="49">
        <v>86757</v>
      </c>
      <c r="H5058" s="49" t="s">
        <v>986</v>
      </c>
      <c r="I5058" s="50">
        <v>9815</v>
      </c>
      <c r="J5058" s="50">
        <v>286757000084</v>
      </c>
      <c r="K5058" s="49" t="s">
        <v>10432</v>
      </c>
      <c r="L5058" s="51">
        <v>239</v>
      </c>
      <c r="M5058" s="52">
        <v>31322382</v>
      </c>
      <c r="N5058" s="52">
        <v>6264476</v>
      </c>
      <c r="O5058" s="52">
        <v>29756965</v>
      </c>
      <c r="P5058" s="52">
        <v>6660438</v>
      </c>
      <c r="Q5058" s="52">
        <v>37586858</v>
      </c>
      <c r="R5058" s="52">
        <v>36417403</v>
      </c>
      <c r="S5058" s="52">
        <v>74004261</v>
      </c>
      <c r="T5058" s="70" t="s">
        <v>10558</v>
      </c>
      <c r="U5058" s="70" t="s">
        <v>10559</v>
      </c>
    </row>
    <row r="5059" spans="1:21" x14ac:dyDescent="0.2">
      <c r="A5059" s="49" t="s">
        <v>2235</v>
      </c>
      <c r="B5059" s="49" t="s">
        <v>1146</v>
      </c>
      <c r="C5059" s="50">
        <v>3826</v>
      </c>
      <c r="D5059" s="49" t="s">
        <v>1144</v>
      </c>
      <c r="E5059" s="49" t="s">
        <v>10386</v>
      </c>
      <c r="F5059" s="49" t="s">
        <v>1144</v>
      </c>
      <c r="G5059" s="49">
        <v>86571</v>
      </c>
      <c r="H5059" s="49" t="s">
        <v>1151</v>
      </c>
      <c r="I5059" s="50">
        <v>9314</v>
      </c>
      <c r="J5059" s="50">
        <v>286001001494</v>
      </c>
      <c r="K5059" s="49" t="s">
        <v>10394</v>
      </c>
      <c r="L5059" s="51">
        <v>229</v>
      </c>
      <c r="M5059" s="52">
        <v>32393701</v>
      </c>
      <c r="N5059" s="52">
        <v>4329468</v>
      </c>
      <c r="O5059" s="52">
        <v>33133768</v>
      </c>
      <c r="P5059" s="52">
        <v>6660438</v>
      </c>
      <c r="Q5059" s="52">
        <v>36723169</v>
      </c>
      <c r="R5059" s="52">
        <v>39794206</v>
      </c>
      <c r="S5059" s="52">
        <v>76517375</v>
      </c>
      <c r="T5059" s="70" t="s">
        <v>10558</v>
      </c>
      <c r="U5059" s="70" t="s">
        <v>10559</v>
      </c>
    </row>
    <row r="5060" spans="1:21" x14ac:dyDescent="0.2">
      <c r="A5060" s="49" t="s">
        <v>2235</v>
      </c>
      <c r="B5060" s="49" t="s">
        <v>1146</v>
      </c>
      <c r="C5060" s="50">
        <v>3826</v>
      </c>
      <c r="D5060" s="49" t="s">
        <v>1144</v>
      </c>
      <c r="E5060" s="49" t="s">
        <v>10340</v>
      </c>
      <c r="F5060" s="49" t="s">
        <v>1144</v>
      </c>
      <c r="G5060" s="49">
        <v>86320</v>
      </c>
      <c r="H5060" s="49" t="s">
        <v>1148</v>
      </c>
      <c r="I5060" s="50">
        <v>9178</v>
      </c>
      <c r="J5060" s="50">
        <v>286320001839</v>
      </c>
      <c r="K5060" s="49" t="s">
        <v>10351</v>
      </c>
      <c r="L5060" s="51">
        <v>434</v>
      </c>
      <c r="M5060" s="52">
        <v>61060471</v>
      </c>
      <c r="N5060" s="52">
        <v>12212094</v>
      </c>
      <c r="O5060" s="52">
        <v>29684633</v>
      </c>
      <c r="P5060" s="52">
        <v>6660438</v>
      </c>
      <c r="Q5060" s="52">
        <v>73272565</v>
      </c>
      <c r="R5060" s="52">
        <v>36345071</v>
      </c>
      <c r="S5060" s="52">
        <v>109617636</v>
      </c>
      <c r="T5060" s="70" t="s">
        <v>10558</v>
      </c>
      <c r="U5060" s="70" t="s">
        <v>10559</v>
      </c>
    </row>
    <row r="5061" spans="1:21" x14ac:dyDescent="0.2">
      <c r="A5061" s="49" t="s">
        <v>2235</v>
      </c>
      <c r="B5061" s="49" t="s">
        <v>1146</v>
      </c>
      <c r="C5061" s="50">
        <v>3826</v>
      </c>
      <c r="D5061" s="49" t="s">
        <v>1144</v>
      </c>
      <c r="E5061" s="49" t="s">
        <v>10340</v>
      </c>
      <c r="F5061" s="49" t="s">
        <v>1144</v>
      </c>
      <c r="G5061" s="49">
        <v>86320</v>
      </c>
      <c r="H5061" s="49" t="s">
        <v>1148</v>
      </c>
      <c r="I5061" s="50">
        <v>9164</v>
      </c>
      <c r="J5061" s="50">
        <v>286320000379</v>
      </c>
      <c r="K5061" s="49" t="s">
        <v>10350</v>
      </c>
      <c r="L5061" s="51">
        <v>434</v>
      </c>
      <c r="M5061" s="52">
        <v>57306641</v>
      </c>
      <c r="N5061" s="52">
        <v>11461328</v>
      </c>
      <c r="O5061" s="52">
        <v>29684633</v>
      </c>
      <c r="P5061" s="52">
        <v>6660438</v>
      </c>
      <c r="Q5061" s="52">
        <v>68767969</v>
      </c>
      <c r="R5061" s="52">
        <v>36345071</v>
      </c>
      <c r="S5061" s="52">
        <v>105113040</v>
      </c>
      <c r="T5061" s="70" t="s">
        <v>10558</v>
      </c>
      <c r="U5061" s="70" t="s">
        <v>10559</v>
      </c>
    </row>
    <row r="5062" spans="1:21" x14ac:dyDescent="0.2">
      <c r="A5062" s="49" t="s">
        <v>2235</v>
      </c>
      <c r="B5062" s="49" t="s">
        <v>1146</v>
      </c>
      <c r="C5062" s="50">
        <v>3826</v>
      </c>
      <c r="D5062" s="49" t="s">
        <v>1144</v>
      </c>
      <c r="E5062" s="49" t="s">
        <v>10448</v>
      </c>
      <c r="F5062" s="49" t="s">
        <v>1144</v>
      </c>
      <c r="G5062" s="49">
        <v>86865</v>
      </c>
      <c r="H5062" s="49" t="s">
        <v>1154</v>
      </c>
      <c r="I5062" s="50">
        <v>9904</v>
      </c>
      <c r="J5062" s="50">
        <v>286865003553</v>
      </c>
      <c r="K5062" s="49" t="s">
        <v>10457</v>
      </c>
      <c r="L5062" s="51">
        <v>144</v>
      </c>
      <c r="M5062" s="52">
        <v>17375246</v>
      </c>
      <c r="N5062" s="52">
        <v>2626140</v>
      </c>
      <c r="O5062" s="52">
        <v>28169824</v>
      </c>
      <c r="P5062" s="52">
        <v>6660438</v>
      </c>
      <c r="Q5062" s="52">
        <v>20001386</v>
      </c>
      <c r="R5062" s="52">
        <v>34830262</v>
      </c>
      <c r="S5062" s="52">
        <v>54831648</v>
      </c>
      <c r="T5062" s="70" t="s">
        <v>10558</v>
      </c>
      <c r="U5062" s="70" t="s">
        <v>10559</v>
      </c>
    </row>
    <row r="5063" spans="1:21" x14ac:dyDescent="0.2">
      <c r="A5063" s="49" t="s">
        <v>2235</v>
      </c>
      <c r="B5063" s="49" t="s">
        <v>1146</v>
      </c>
      <c r="C5063" s="50">
        <v>3826</v>
      </c>
      <c r="D5063" s="49" t="s">
        <v>1144</v>
      </c>
      <c r="E5063" s="49" t="s">
        <v>10448</v>
      </c>
      <c r="F5063" s="49" t="s">
        <v>1144</v>
      </c>
      <c r="G5063" s="49">
        <v>86865</v>
      </c>
      <c r="H5063" s="49" t="s">
        <v>1154</v>
      </c>
      <c r="I5063" s="50">
        <v>9896</v>
      </c>
      <c r="J5063" s="50">
        <v>286865000597</v>
      </c>
      <c r="K5063" s="49" t="s">
        <v>10456</v>
      </c>
      <c r="L5063" s="51">
        <v>216</v>
      </c>
      <c r="M5063" s="52">
        <v>27223306</v>
      </c>
      <c r="N5063" s="52">
        <v>0</v>
      </c>
      <c r="O5063" s="52">
        <v>28169824</v>
      </c>
      <c r="P5063" s="52">
        <v>6660438</v>
      </c>
      <c r="Q5063" s="52">
        <v>27223306</v>
      </c>
      <c r="R5063" s="52">
        <v>34830262</v>
      </c>
      <c r="S5063" s="52">
        <v>62053568</v>
      </c>
      <c r="T5063" s="70" t="s">
        <v>10558</v>
      </c>
      <c r="U5063" s="70" t="s">
        <v>10559</v>
      </c>
    </row>
    <row r="5064" spans="1:21" x14ac:dyDescent="0.2">
      <c r="A5064" s="49" t="s">
        <v>2235</v>
      </c>
      <c r="B5064" s="49" t="s">
        <v>1146</v>
      </c>
      <c r="C5064" s="50">
        <v>3826</v>
      </c>
      <c r="D5064" s="49" t="s">
        <v>1144</v>
      </c>
      <c r="E5064" s="49" t="s">
        <v>10355</v>
      </c>
      <c r="F5064" s="49" t="s">
        <v>1144</v>
      </c>
      <c r="G5064" s="49">
        <v>86568</v>
      </c>
      <c r="H5064" s="49" t="s">
        <v>1149</v>
      </c>
      <c r="I5064" s="50">
        <v>9288</v>
      </c>
      <c r="J5064" s="50">
        <v>286568002874</v>
      </c>
      <c r="K5064" s="49" t="s">
        <v>10371</v>
      </c>
      <c r="L5064" s="51">
        <v>272</v>
      </c>
      <c r="M5064" s="52">
        <v>34231648</v>
      </c>
      <c r="N5064" s="52">
        <v>6846330</v>
      </c>
      <c r="O5064" s="52">
        <v>28810964</v>
      </c>
      <c r="P5064" s="52">
        <v>6660438</v>
      </c>
      <c r="Q5064" s="52">
        <v>41077978</v>
      </c>
      <c r="R5064" s="52">
        <v>35471402</v>
      </c>
      <c r="S5064" s="52">
        <v>76549380</v>
      </c>
      <c r="T5064" s="70" t="s">
        <v>10558</v>
      </c>
      <c r="U5064" s="70" t="s">
        <v>10559</v>
      </c>
    </row>
    <row r="5065" spans="1:21" x14ac:dyDescent="0.2">
      <c r="A5065" s="49" t="s">
        <v>2235</v>
      </c>
      <c r="B5065" s="49" t="s">
        <v>1146</v>
      </c>
      <c r="C5065" s="50">
        <v>3826</v>
      </c>
      <c r="D5065" s="49" t="s">
        <v>1144</v>
      </c>
      <c r="E5065" s="49" t="s">
        <v>10386</v>
      </c>
      <c r="F5065" s="49" t="s">
        <v>1144</v>
      </c>
      <c r="G5065" s="49">
        <v>86571</v>
      </c>
      <c r="H5065" s="49" t="s">
        <v>1151</v>
      </c>
      <c r="I5065" s="50">
        <v>9312</v>
      </c>
      <c r="J5065" s="50">
        <v>286001000161</v>
      </c>
      <c r="K5065" s="49" t="s">
        <v>10393</v>
      </c>
      <c r="L5065" s="51">
        <v>222</v>
      </c>
      <c r="M5065" s="52">
        <v>31037038</v>
      </c>
      <c r="N5065" s="52">
        <v>6207408</v>
      </c>
      <c r="O5065" s="52">
        <v>33133768</v>
      </c>
      <c r="P5065" s="52">
        <v>6660438</v>
      </c>
      <c r="Q5065" s="52">
        <v>37244446</v>
      </c>
      <c r="R5065" s="52">
        <v>39794206</v>
      </c>
      <c r="S5065" s="52">
        <v>77038652</v>
      </c>
      <c r="T5065" s="70" t="s">
        <v>10558</v>
      </c>
      <c r="U5065" s="70" t="s">
        <v>10559</v>
      </c>
    </row>
    <row r="5066" spans="1:21" x14ac:dyDescent="0.2">
      <c r="A5066" s="49" t="s">
        <v>2235</v>
      </c>
      <c r="B5066" s="49" t="s">
        <v>1146</v>
      </c>
      <c r="C5066" s="50">
        <v>3826</v>
      </c>
      <c r="D5066" s="49" t="s">
        <v>1144</v>
      </c>
      <c r="E5066" s="49" t="s">
        <v>10378</v>
      </c>
      <c r="F5066" s="49" t="s">
        <v>1144</v>
      </c>
      <c r="G5066" s="49">
        <v>86569</v>
      </c>
      <c r="H5066" s="49" t="s">
        <v>1150</v>
      </c>
      <c r="I5066" s="50">
        <v>9309</v>
      </c>
      <c r="J5066" s="50">
        <v>286569000441</v>
      </c>
      <c r="K5066" s="49" t="s">
        <v>10385</v>
      </c>
      <c r="L5066" s="51">
        <v>238</v>
      </c>
      <c r="M5066" s="52">
        <v>31326714</v>
      </c>
      <c r="N5066" s="52">
        <v>6265343</v>
      </c>
      <c r="O5066" s="52">
        <v>28893255</v>
      </c>
      <c r="P5066" s="52">
        <v>6660438</v>
      </c>
      <c r="Q5066" s="52">
        <v>37592057</v>
      </c>
      <c r="R5066" s="52">
        <v>35553693</v>
      </c>
      <c r="S5066" s="52">
        <v>73145750</v>
      </c>
      <c r="T5066" s="70" t="s">
        <v>10558</v>
      </c>
      <c r="U5066" s="70" t="s">
        <v>10559</v>
      </c>
    </row>
    <row r="5067" spans="1:21" x14ac:dyDescent="0.2">
      <c r="A5067" s="49" t="s">
        <v>2235</v>
      </c>
      <c r="B5067" s="49" t="s">
        <v>1146</v>
      </c>
      <c r="C5067" s="50">
        <v>3826</v>
      </c>
      <c r="D5067" s="49" t="s">
        <v>1144</v>
      </c>
      <c r="E5067" s="49" t="s">
        <v>10355</v>
      </c>
      <c r="F5067" s="49" t="s">
        <v>1144</v>
      </c>
      <c r="G5067" s="49">
        <v>86568</v>
      </c>
      <c r="H5067" s="49" t="s">
        <v>1149</v>
      </c>
      <c r="I5067" s="50">
        <v>9287</v>
      </c>
      <c r="J5067" s="50">
        <v>286568002807</v>
      </c>
      <c r="K5067" s="49" t="s">
        <v>10370</v>
      </c>
      <c r="L5067" s="51">
        <v>229</v>
      </c>
      <c r="M5067" s="52">
        <v>27658384</v>
      </c>
      <c r="N5067" s="52">
        <v>5531677</v>
      </c>
      <c r="O5067" s="52">
        <v>28810964</v>
      </c>
      <c r="P5067" s="52">
        <v>6660438</v>
      </c>
      <c r="Q5067" s="52">
        <v>33190061</v>
      </c>
      <c r="R5067" s="52">
        <v>35471402</v>
      </c>
      <c r="S5067" s="52">
        <v>68661463</v>
      </c>
      <c r="T5067" s="70" t="s">
        <v>10558</v>
      </c>
      <c r="U5067" s="70" t="s">
        <v>10559</v>
      </c>
    </row>
    <row r="5068" spans="1:21" x14ac:dyDescent="0.2">
      <c r="A5068" s="49" t="s">
        <v>2235</v>
      </c>
      <c r="B5068" s="49" t="s">
        <v>1146</v>
      </c>
      <c r="C5068" s="50">
        <v>3826</v>
      </c>
      <c r="D5068" s="49" t="s">
        <v>1144</v>
      </c>
      <c r="E5068" s="49" t="s">
        <v>10326</v>
      </c>
      <c r="F5068" s="49" t="s">
        <v>1144</v>
      </c>
      <c r="G5068" s="49">
        <v>86001</v>
      </c>
      <c r="H5068" s="49" t="s">
        <v>1145</v>
      </c>
      <c r="I5068" s="50">
        <v>9029</v>
      </c>
      <c r="J5068" s="50">
        <v>286001003292</v>
      </c>
      <c r="K5068" s="49" t="s">
        <v>10337</v>
      </c>
      <c r="L5068" s="51">
        <v>286</v>
      </c>
      <c r="M5068" s="52">
        <v>33553515</v>
      </c>
      <c r="N5068" s="52">
        <v>0</v>
      </c>
      <c r="O5068" s="52">
        <v>26581373</v>
      </c>
      <c r="P5068" s="52">
        <v>6660438</v>
      </c>
      <c r="Q5068" s="52">
        <v>33553515</v>
      </c>
      <c r="R5068" s="52">
        <v>33241811</v>
      </c>
      <c r="S5068" s="52">
        <v>66795326</v>
      </c>
      <c r="T5068" s="70" t="s">
        <v>10558</v>
      </c>
      <c r="U5068" s="70" t="s">
        <v>10559</v>
      </c>
    </row>
    <row r="5069" spans="1:21" x14ac:dyDescent="0.2">
      <c r="A5069" s="49" t="s">
        <v>2235</v>
      </c>
      <c r="B5069" s="49" t="s">
        <v>1146</v>
      </c>
      <c r="C5069" s="50">
        <v>3826</v>
      </c>
      <c r="D5069" s="49" t="s">
        <v>1144</v>
      </c>
      <c r="E5069" s="49" t="s">
        <v>10441</v>
      </c>
      <c r="F5069" s="49" t="s">
        <v>1144</v>
      </c>
      <c r="G5069" s="49">
        <v>86749</v>
      </c>
      <c r="H5069" s="49" t="s">
        <v>1153</v>
      </c>
      <c r="I5069" s="50">
        <v>9459</v>
      </c>
      <c r="J5069" s="50">
        <v>286749000598</v>
      </c>
      <c r="K5069" s="49" t="s">
        <v>10447</v>
      </c>
      <c r="L5069" s="51">
        <v>223</v>
      </c>
      <c r="M5069" s="52">
        <v>26355143</v>
      </c>
      <c r="N5069" s="52">
        <v>0</v>
      </c>
      <c r="O5069" s="52">
        <v>25935564</v>
      </c>
      <c r="P5069" s="52">
        <v>6660438</v>
      </c>
      <c r="Q5069" s="52">
        <v>26355143</v>
      </c>
      <c r="R5069" s="52">
        <v>32596002</v>
      </c>
      <c r="S5069" s="52">
        <v>58951145</v>
      </c>
      <c r="T5069" s="70" t="s">
        <v>10558</v>
      </c>
      <c r="U5069" s="70" t="s">
        <v>10559</v>
      </c>
    </row>
    <row r="5070" spans="1:21" x14ac:dyDescent="0.2">
      <c r="A5070" s="49" t="s">
        <v>2235</v>
      </c>
      <c r="B5070" s="49" t="s">
        <v>1146</v>
      </c>
      <c r="C5070" s="50">
        <v>3826</v>
      </c>
      <c r="D5070" s="49" t="s">
        <v>1144</v>
      </c>
      <c r="E5070" s="49" t="s">
        <v>10355</v>
      </c>
      <c r="F5070" s="49" t="s">
        <v>1144</v>
      </c>
      <c r="G5070" s="49">
        <v>86568</v>
      </c>
      <c r="H5070" s="49" t="s">
        <v>1149</v>
      </c>
      <c r="I5070" s="50">
        <v>9286</v>
      </c>
      <c r="J5070" s="50">
        <v>286568002700</v>
      </c>
      <c r="K5070" s="49" t="s">
        <v>10369</v>
      </c>
      <c r="L5070" s="51">
        <v>106</v>
      </c>
      <c r="M5070" s="52">
        <v>12700301</v>
      </c>
      <c r="N5070" s="52">
        <v>2540060</v>
      </c>
      <c r="O5070" s="52">
        <v>28810964</v>
      </c>
      <c r="P5070" s="52">
        <v>6660438</v>
      </c>
      <c r="Q5070" s="52">
        <v>15240361</v>
      </c>
      <c r="R5070" s="52">
        <v>35471402</v>
      </c>
      <c r="S5070" s="52">
        <v>50711763</v>
      </c>
      <c r="T5070" s="70" t="s">
        <v>10558</v>
      </c>
      <c r="U5070" s="70" t="s">
        <v>10559</v>
      </c>
    </row>
    <row r="5071" spans="1:21" x14ac:dyDescent="0.2">
      <c r="A5071" s="49" t="s">
        <v>2235</v>
      </c>
      <c r="B5071" s="49" t="s">
        <v>1146</v>
      </c>
      <c r="C5071" s="50">
        <v>3826</v>
      </c>
      <c r="D5071" s="49" t="s">
        <v>1144</v>
      </c>
      <c r="E5071" s="49" t="s">
        <v>10378</v>
      </c>
      <c r="F5071" s="49" t="s">
        <v>1144</v>
      </c>
      <c r="G5071" s="49">
        <v>86569</v>
      </c>
      <c r="H5071" s="49" t="s">
        <v>1150</v>
      </c>
      <c r="I5071" s="50">
        <v>9308</v>
      </c>
      <c r="J5071" s="50">
        <v>286569000298</v>
      </c>
      <c r="K5071" s="49" t="s">
        <v>10384</v>
      </c>
      <c r="L5071" s="51">
        <v>209</v>
      </c>
      <c r="M5071" s="52">
        <v>25919141</v>
      </c>
      <c r="N5071" s="52">
        <v>5183828</v>
      </c>
      <c r="O5071" s="52">
        <v>28893255</v>
      </c>
      <c r="P5071" s="52">
        <v>6660438</v>
      </c>
      <c r="Q5071" s="52">
        <v>31102969</v>
      </c>
      <c r="R5071" s="52">
        <v>35553693</v>
      </c>
      <c r="S5071" s="52">
        <v>66656662</v>
      </c>
      <c r="T5071" s="70" t="s">
        <v>10558</v>
      </c>
      <c r="U5071" s="70" t="s">
        <v>10559</v>
      </c>
    </row>
    <row r="5072" spans="1:21" x14ac:dyDescent="0.2">
      <c r="A5072" s="49" t="s">
        <v>2235</v>
      </c>
      <c r="B5072" s="49" t="s">
        <v>1146</v>
      </c>
      <c r="C5072" s="50">
        <v>3826</v>
      </c>
      <c r="D5072" s="49" t="s">
        <v>1144</v>
      </c>
      <c r="E5072" s="49" t="s">
        <v>10322</v>
      </c>
      <c r="F5072" s="49" t="s">
        <v>1144</v>
      </c>
      <c r="G5072" s="49">
        <v>86219</v>
      </c>
      <c r="H5072" s="49" t="s">
        <v>1147</v>
      </c>
      <c r="I5072" s="50">
        <v>9034</v>
      </c>
      <c r="J5072" s="50">
        <v>286219000139</v>
      </c>
      <c r="K5072" s="49" t="s">
        <v>10325</v>
      </c>
      <c r="L5072" s="51">
        <v>168</v>
      </c>
      <c r="M5072" s="52">
        <v>20340925</v>
      </c>
      <c r="N5072" s="52">
        <v>4068185</v>
      </c>
      <c r="O5072" s="52">
        <v>26401007</v>
      </c>
      <c r="P5072" s="52">
        <v>6660438</v>
      </c>
      <c r="Q5072" s="52">
        <v>24409110</v>
      </c>
      <c r="R5072" s="52">
        <v>33061445</v>
      </c>
      <c r="S5072" s="52">
        <v>57470555</v>
      </c>
      <c r="T5072" s="70" t="s">
        <v>10558</v>
      </c>
      <c r="U5072" s="70" t="s">
        <v>10559</v>
      </c>
    </row>
    <row r="5073" spans="1:21" x14ac:dyDescent="0.2">
      <c r="A5073" s="49" t="s">
        <v>2235</v>
      </c>
      <c r="B5073" s="49" t="s">
        <v>1146</v>
      </c>
      <c r="C5073" s="50">
        <v>3826</v>
      </c>
      <c r="D5073" s="49" t="s">
        <v>1144</v>
      </c>
      <c r="E5073" s="49" t="s">
        <v>10464</v>
      </c>
      <c r="F5073" s="49" t="s">
        <v>1144</v>
      </c>
      <c r="G5073" s="49">
        <v>86885</v>
      </c>
      <c r="H5073" s="49" t="s">
        <v>1155</v>
      </c>
      <c r="I5073" s="50">
        <v>9919</v>
      </c>
      <c r="J5073" s="50">
        <v>286885000658</v>
      </c>
      <c r="K5073" s="49" t="s">
        <v>10471</v>
      </c>
      <c r="L5073" s="51">
        <v>91</v>
      </c>
      <c r="M5073" s="52">
        <v>10430373</v>
      </c>
      <c r="N5073" s="52">
        <v>2086075</v>
      </c>
      <c r="O5073" s="52">
        <v>27605683</v>
      </c>
      <c r="P5073" s="52">
        <v>6660438</v>
      </c>
      <c r="Q5073" s="52">
        <v>12516448</v>
      </c>
      <c r="R5073" s="52">
        <v>34266121</v>
      </c>
      <c r="S5073" s="52">
        <v>46782569</v>
      </c>
      <c r="T5073" s="70" t="s">
        <v>10558</v>
      </c>
      <c r="U5073" s="70" t="s">
        <v>10559</v>
      </c>
    </row>
    <row r="5074" spans="1:21" x14ac:dyDescent="0.2">
      <c r="A5074" s="49" t="s">
        <v>2235</v>
      </c>
      <c r="B5074" s="49" t="s">
        <v>1146</v>
      </c>
      <c r="C5074" s="50">
        <v>3826</v>
      </c>
      <c r="D5074" s="49" t="s">
        <v>1144</v>
      </c>
      <c r="E5074" s="49" t="s">
        <v>10425</v>
      </c>
      <c r="F5074" s="49" t="s">
        <v>1144</v>
      </c>
      <c r="G5074" s="49">
        <v>86757</v>
      </c>
      <c r="H5074" s="49" t="s">
        <v>986</v>
      </c>
      <c r="I5074" s="50">
        <v>9816</v>
      </c>
      <c r="J5074" s="50">
        <v>286757000114</v>
      </c>
      <c r="K5074" s="49" t="s">
        <v>10431</v>
      </c>
      <c r="L5074" s="51">
        <v>610</v>
      </c>
      <c r="M5074" s="52">
        <v>80804060</v>
      </c>
      <c r="N5074" s="52">
        <v>16160812</v>
      </c>
      <c r="O5074" s="52">
        <v>29756965</v>
      </c>
      <c r="P5074" s="52">
        <v>6660438</v>
      </c>
      <c r="Q5074" s="52">
        <v>96964872</v>
      </c>
      <c r="R5074" s="52">
        <v>36417403</v>
      </c>
      <c r="S5074" s="52">
        <v>133382275</v>
      </c>
      <c r="T5074" s="70" t="s">
        <v>10558</v>
      </c>
      <c r="U5074" s="70" t="s">
        <v>10559</v>
      </c>
    </row>
    <row r="5075" spans="1:21" x14ac:dyDescent="0.2">
      <c r="A5075" s="49" t="s">
        <v>2235</v>
      </c>
      <c r="B5075" s="49" t="s">
        <v>1146</v>
      </c>
      <c r="C5075" s="50">
        <v>3826</v>
      </c>
      <c r="D5075" s="49" t="s">
        <v>1144</v>
      </c>
      <c r="E5075" s="49" t="s">
        <v>10464</v>
      </c>
      <c r="F5075" s="49" t="s">
        <v>1144</v>
      </c>
      <c r="G5075" s="49">
        <v>86885</v>
      </c>
      <c r="H5075" s="49" t="s">
        <v>1155</v>
      </c>
      <c r="I5075" s="50">
        <v>145412</v>
      </c>
      <c r="J5075" s="50">
        <v>286885002057</v>
      </c>
      <c r="K5075" s="49" t="s">
        <v>10470</v>
      </c>
      <c r="L5075" s="51">
        <v>626</v>
      </c>
      <c r="M5075" s="52">
        <v>80047999</v>
      </c>
      <c r="N5075" s="52">
        <v>16009600</v>
      </c>
      <c r="O5075" s="52">
        <v>27605683</v>
      </c>
      <c r="P5075" s="52">
        <v>26641753</v>
      </c>
      <c r="Q5075" s="52">
        <v>96057599</v>
      </c>
      <c r="R5075" s="52">
        <v>54247436</v>
      </c>
      <c r="S5075" s="52">
        <v>150305035</v>
      </c>
      <c r="T5075" s="70" t="s">
        <v>10558</v>
      </c>
      <c r="U5075" s="70" t="s">
        <v>10559</v>
      </c>
    </row>
    <row r="5076" spans="1:21" x14ac:dyDescent="0.2">
      <c r="A5076" s="49" t="s">
        <v>2235</v>
      </c>
      <c r="B5076" s="49" t="s">
        <v>1146</v>
      </c>
      <c r="C5076" s="50">
        <v>3826</v>
      </c>
      <c r="D5076" s="49" t="s">
        <v>1144</v>
      </c>
      <c r="E5076" s="49" t="s">
        <v>10326</v>
      </c>
      <c r="F5076" s="49" t="s">
        <v>1144</v>
      </c>
      <c r="G5076" s="49">
        <v>86001</v>
      </c>
      <c r="H5076" s="49" t="s">
        <v>1145</v>
      </c>
      <c r="I5076" s="50">
        <v>9030</v>
      </c>
      <c r="J5076" s="50">
        <v>286001003543</v>
      </c>
      <c r="K5076" s="49" t="s">
        <v>10336</v>
      </c>
      <c r="L5076" s="51">
        <v>230</v>
      </c>
      <c r="M5076" s="52">
        <v>27841194</v>
      </c>
      <c r="N5076" s="52">
        <v>5568239</v>
      </c>
      <c r="O5076" s="52">
        <v>26581373</v>
      </c>
      <c r="P5076" s="52">
        <v>6660438</v>
      </c>
      <c r="Q5076" s="52">
        <v>33409433</v>
      </c>
      <c r="R5076" s="52">
        <v>33241811</v>
      </c>
      <c r="S5076" s="52">
        <v>66651244</v>
      </c>
      <c r="T5076" s="70" t="s">
        <v>10558</v>
      </c>
      <c r="U5076" s="70" t="s">
        <v>10559</v>
      </c>
    </row>
    <row r="5077" spans="1:21" x14ac:dyDescent="0.2">
      <c r="A5077" s="49" t="s">
        <v>2235</v>
      </c>
      <c r="B5077" s="49" t="s">
        <v>1146</v>
      </c>
      <c r="C5077" s="50">
        <v>3826</v>
      </c>
      <c r="D5077" s="49" t="s">
        <v>1144</v>
      </c>
      <c r="E5077" s="49" t="s">
        <v>10355</v>
      </c>
      <c r="F5077" s="49" t="s">
        <v>1144</v>
      </c>
      <c r="G5077" s="49">
        <v>86568</v>
      </c>
      <c r="H5077" s="49" t="s">
        <v>1149</v>
      </c>
      <c r="I5077" s="50">
        <v>133928</v>
      </c>
      <c r="J5077" s="50">
        <v>286568061137</v>
      </c>
      <c r="K5077" s="49" t="s">
        <v>10368</v>
      </c>
      <c r="L5077" s="51">
        <v>178</v>
      </c>
      <c r="M5077" s="52">
        <v>22091843</v>
      </c>
      <c r="N5077" s="52">
        <v>739255</v>
      </c>
      <c r="O5077" s="52">
        <v>28810964</v>
      </c>
      <c r="P5077" s="52">
        <v>6660438</v>
      </c>
      <c r="Q5077" s="52">
        <v>22831098</v>
      </c>
      <c r="R5077" s="52">
        <v>35471402</v>
      </c>
      <c r="S5077" s="52">
        <v>58302500</v>
      </c>
      <c r="T5077" s="70" t="s">
        <v>10558</v>
      </c>
      <c r="U5077" s="70" t="s">
        <v>10559</v>
      </c>
    </row>
    <row r="5078" spans="1:21" x14ac:dyDescent="0.2">
      <c r="A5078" s="49" t="s">
        <v>2235</v>
      </c>
      <c r="B5078" s="49" t="s">
        <v>1146</v>
      </c>
      <c r="C5078" s="50">
        <v>3826</v>
      </c>
      <c r="D5078" s="49" t="s">
        <v>1144</v>
      </c>
      <c r="E5078" s="49" t="s">
        <v>10378</v>
      </c>
      <c r="F5078" s="49" t="s">
        <v>1144</v>
      </c>
      <c r="G5078" s="49">
        <v>86569</v>
      </c>
      <c r="H5078" s="49" t="s">
        <v>1150</v>
      </c>
      <c r="I5078" s="50">
        <v>134288</v>
      </c>
      <c r="J5078" s="50">
        <v>286569000310</v>
      </c>
      <c r="K5078" s="49" t="s">
        <v>10383</v>
      </c>
      <c r="L5078" s="51">
        <v>139</v>
      </c>
      <c r="M5078" s="52">
        <v>17742609</v>
      </c>
      <c r="N5078" s="52">
        <v>3548522</v>
      </c>
      <c r="O5078" s="52">
        <v>28893255</v>
      </c>
      <c r="P5078" s="52">
        <v>6660438</v>
      </c>
      <c r="Q5078" s="52">
        <v>21291131</v>
      </c>
      <c r="R5078" s="52">
        <v>35553693</v>
      </c>
      <c r="S5078" s="52">
        <v>56844824</v>
      </c>
      <c r="T5078" s="70" t="s">
        <v>10558</v>
      </c>
      <c r="U5078" s="70" t="s">
        <v>10559</v>
      </c>
    </row>
    <row r="5079" spans="1:21" x14ac:dyDescent="0.2">
      <c r="A5079" s="49" t="s">
        <v>2235</v>
      </c>
      <c r="B5079" s="49" t="s">
        <v>1146</v>
      </c>
      <c r="C5079" s="50">
        <v>3826</v>
      </c>
      <c r="D5079" s="49" t="s">
        <v>1144</v>
      </c>
      <c r="E5079" s="49" t="s">
        <v>10386</v>
      </c>
      <c r="F5079" s="49" t="s">
        <v>1144</v>
      </c>
      <c r="G5079" s="49">
        <v>86571</v>
      </c>
      <c r="H5079" s="49" t="s">
        <v>1151</v>
      </c>
      <c r="I5079" s="50">
        <v>146049</v>
      </c>
      <c r="J5079" s="50">
        <v>286571004811</v>
      </c>
      <c r="K5079" s="49" t="s">
        <v>10392</v>
      </c>
      <c r="L5079" s="51">
        <v>165</v>
      </c>
      <c r="M5079" s="52">
        <v>23434824</v>
      </c>
      <c r="N5079" s="52">
        <v>4686965</v>
      </c>
      <c r="O5079" s="52">
        <v>33133768</v>
      </c>
      <c r="P5079" s="52">
        <v>6660438</v>
      </c>
      <c r="Q5079" s="52">
        <v>28121789</v>
      </c>
      <c r="R5079" s="52">
        <v>39794206</v>
      </c>
      <c r="S5079" s="52">
        <v>67915995</v>
      </c>
      <c r="T5079" s="70" t="s">
        <v>10558</v>
      </c>
      <c r="U5079" s="70" t="s">
        <v>10559</v>
      </c>
    </row>
    <row r="5080" spans="1:21" x14ac:dyDescent="0.2">
      <c r="A5080" s="49" t="s">
        <v>2235</v>
      </c>
      <c r="B5080" s="49" t="s">
        <v>1146</v>
      </c>
      <c r="C5080" s="50">
        <v>3826</v>
      </c>
      <c r="D5080" s="49" t="s">
        <v>1144</v>
      </c>
      <c r="E5080" s="49" t="s">
        <v>10464</v>
      </c>
      <c r="F5080" s="49" t="s">
        <v>1144</v>
      </c>
      <c r="G5080" s="49">
        <v>86885</v>
      </c>
      <c r="H5080" s="49" t="s">
        <v>1155</v>
      </c>
      <c r="I5080" s="50">
        <v>133988</v>
      </c>
      <c r="J5080" s="50">
        <v>286885001832</v>
      </c>
      <c r="K5080" s="49" t="s">
        <v>10469</v>
      </c>
      <c r="L5080" s="51">
        <v>159</v>
      </c>
      <c r="M5080" s="52">
        <v>18398722</v>
      </c>
      <c r="N5080" s="52">
        <v>0</v>
      </c>
      <c r="O5080" s="52">
        <v>27605683</v>
      </c>
      <c r="P5080" s="52">
        <v>6660438</v>
      </c>
      <c r="Q5080" s="52">
        <v>18398722</v>
      </c>
      <c r="R5080" s="52">
        <v>34266121</v>
      </c>
      <c r="S5080" s="52">
        <v>52664843</v>
      </c>
      <c r="T5080" s="70" t="s">
        <v>10558</v>
      </c>
      <c r="U5080" s="70" t="s">
        <v>10559</v>
      </c>
    </row>
    <row r="5081" spans="1:21" x14ac:dyDescent="0.2">
      <c r="A5081" s="49" t="s">
        <v>2235</v>
      </c>
      <c r="B5081" s="49" t="s">
        <v>1146</v>
      </c>
      <c r="C5081" s="50">
        <v>3826</v>
      </c>
      <c r="D5081" s="49" t="s">
        <v>1144</v>
      </c>
      <c r="E5081" s="49" t="s">
        <v>10386</v>
      </c>
      <c r="F5081" s="49" t="s">
        <v>1144</v>
      </c>
      <c r="G5081" s="49">
        <v>86571</v>
      </c>
      <c r="H5081" s="49" t="s">
        <v>1151</v>
      </c>
      <c r="I5081" s="50">
        <v>133968</v>
      </c>
      <c r="J5081" s="50">
        <v>286001002997</v>
      </c>
      <c r="K5081" s="49" t="s">
        <v>10391</v>
      </c>
      <c r="L5081" s="51">
        <v>174</v>
      </c>
      <c r="M5081" s="52">
        <v>24794792</v>
      </c>
      <c r="N5081" s="52">
        <v>4958958</v>
      </c>
      <c r="O5081" s="52">
        <v>33133768</v>
      </c>
      <c r="P5081" s="52">
        <v>6660438</v>
      </c>
      <c r="Q5081" s="52">
        <v>29753750</v>
      </c>
      <c r="R5081" s="52">
        <v>39794206</v>
      </c>
      <c r="S5081" s="52">
        <v>69547956</v>
      </c>
      <c r="T5081" s="70" t="s">
        <v>10558</v>
      </c>
      <c r="U5081" s="70" t="s">
        <v>10559</v>
      </c>
    </row>
    <row r="5082" spans="1:21" x14ac:dyDescent="0.2">
      <c r="A5082" s="49" t="s">
        <v>5894</v>
      </c>
      <c r="B5082" s="49" t="s">
        <v>731</v>
      </c>
      <c r="C5082" s="50">
        <v>4911</v>
      </c>
      <c r="D5082" s="49" t="s">
        <v>729</v>
      </c>
      <c r="E5082" s="49" t="s">
        <v>8925</v>
      </c>
      <c r="F5082" s="49" t="s">
        <v>729</v>
      </c>
      <c r="G5082" s="49">
        <v>47001</v>
      </c>
      <c r="H5082" s="49" t="s">
        <v>730</v>
      </c>
      <c r="I5082" s="50">
        <v>23811</v>
      </c>
      <c r="J5082" s="50">
        <v>147001001206</v>
      </c>
      <c r="K5082" s="49" t="s">
        <v>8981</v>
      </c>
      <c r="L5082" s="51">
        <v>1662</v>
      </c>
      <c r="M5082" s="52">
        <v>179968049</v>
      </c>
      <c r="N5082" s="52">
        <v>35993610</v>
      </c>
      <c r="O5082" s="52">
        <v>27516191</v>
      </c>
      <c r="P5082" s="52">
        <v>26641753</v>
      </c>
      <c r="Q5082" s="52">
        <v>215961659</v>
      </c>
      <c r="R5082" s="52">
        <v>54157944</v>
      </c>
      <c r="S5082" s="52">
        <v>270119603</v>
      </c>
      <c r="T5082" s="70" t="s">
        <v>10556</v>
      </c>
      <c r="U5082" s="70" t="s">
        <v>10560</v>
      </c>
    </row>
    <row r="5083" spans="1:21" x14ac:dyDescent="0.2">
      <c r="A5083" s="49" t="s">
        <v>5894</v>
      </c>
      <c r="B5083" s="49" t="s">
        <v>731</v>
      </c>
      <c r="C5083" s="50">
        <v>4911</v>
      </c>
      <c r="D5083" s="49" t="s">
        <v>729</v>
      </c>
      <c r="E5083" s="49" t="s">
        <v>8925</v>
      </c>
      <c r="F5083" s="49" t="s">
        <v>729</v>
      </c>
      <c r="G5083" s="49">
        <v>47001</v>
      </c>
      <c r="H5083" s="49" t="s">
        <v>730</v>
      </c>
      <c r="I5083" s="50">
        <v>32994</v>
      </c>
      <c r="J5083" s="50">
        <v>147001002865</v>
      </c>
      <c r="K5083" s="49" t="s">
        <v>8987</v>
      </c>
      <c r="L5083" s="51">
        <v>2391</v>
      </c>
      <c r="M5083" s="52">
        <v>252203029</v>
      </c>
      <c r="N5083" s="52">
        <v>37612420</v>
      </c>
      <c r="O5083" s="52">
        <v>27516191</v>
      </c>
      <c r="P5083" s="52">
        <v>26641753</v>
      </c>
      <c r="Q5083" s="52">
        <v>289815449</v>
      </c>
      <c r="R5083" s="52">
        <v>54157944</v>
      </c>
      <c r="S5083" s="52">
        <v>343973393</v>
      </c>
      <c r="T5083" s="70" t="s">
        <v>10556</v>
      </c>
      <c r="U5083" s="70" t="s">
        <v>10560</v>
      </c>
    </row>
    <row r="5084" spans="1:21" x14ac:dyDescent="0.2">
      <c r="A5084" s="49" t="s">
        <v>5894</v>
      </c>
      <c r="B5084" s="49" t="s">
        <v>731</v>
      </c>
      <c r="C5084" s="50">
        <v>4911</v>
      </c>
      <c r="D5084" s="49" t="s">
        <v>729</v>
      </c>
      <c r="E5084" s="49" t="s">
        <v>8925</v>
      </c>
      <c r="F5084" s="49" t="s">
        <v>729</v>
      </c>
      <c r="G5084" s="49">
        <v>47001</v>
      </c>
      <c r="H5084" s="49" t="s">
        <v>730</v>
      </c>
      <c r="I5084" s="50">
        <v>23824</v>
      </c>
      <c r="J5084" s="50">
        <v>247001005052</v>
      </c>
      <c r="K5084" s="49" t="s">
        <v>8964</v>
      </c>
      <c r="L5084" s="51">
        <v>770</v>
      </c>
      <c r="M5084" s="52">
        <v>78079875</v>
      </c>
      <c r="N5084" s="52">
        <v>0</v>
      </c>
      <c r="O5084" s="52">
        <v>27516191</v>
      </c>
      <c r="P5084" s="52">
        <v>6660438</v>
      </c>
      <c r="Q5084" s="52">
        <v>78079875</v>
      </c>
      <c r="R5084" s="52">
        <v>34176629</v>
      </c>
      <c r="S5084" s="52">
        <v>112256504</v>
      </c>
      <c r="T5084" s="70" t="s">
        <v>10556</v>
      </c>
      <c r="U5084" s="70" t="s">
        <v>10560</v>
      </c>
    </row>
    <row r="5085" spans="1:21" x14ac:dyDescent="0.2">
      <c r="A5085" s="49" t="s">
        <v>5894</v>
      </c>
      <c r="B5085" s="49" t="s">
        <v>731</v>
      </c>
      <c r="C5085" s="50">
        <v>4911</v>
      </c>
      <c r="D5085" s="49" t="s">
        <v>729</v>
      </c>
      <c r="E5085" s="49" t="s">
        <v>8925</v>
      </c>
      <c r="F5085" s="49" t="s">
        <v>729</v>
      </c>
      <c r="G5085" s="49">
        <v>47001</v>
      </c>
      <c r="H5085" s="49" t="s">
        <v>730</v>
      </c>
      <c r="I5085" s="50">
        <v>23810</v>
      </c>
      <c r="J5085" s="50">
        <v>147001001087</v>
      </c>
      <c r="K5085" s="49" t="s">
        <v>8962</v>
      </c>
      <c r="L5085" s="51">
        <v>1602</v>
      </c>
      <c r="M5085" s="52">
        <v>158983879</v>
      </c>
      <c r="N5085" s="52">
        <v>0</v>
      </c>
      <c r="O5085" s="52">
        <v>27516191</v>
      </c>
      <c r="P5085" s="52">
        <v>26641753</v>
      </c>
      <c r="Q5085" s="52">
        <v>158983879</v>
      </c>
      <c r="R5085" s="52">
        <v>54157944</v>
      </c>
      <c r="S5085" s="52">
        <v>213141823</v>
      </c>
      <c r="T5085" s="70" t="s">
        <v>10556</v>
      </c>
      <c r="U5085" s="70" t="s">
        <v>10560</v>
      </c>
    </row>
    <row r="5086" spans="1:21" x14ac:dyDescent="0.2">
      <c r="A5086" s="49" t="s">
        <v>5650</v>
      </c>
      <c r="B5086" s="49" t="s">
        <v>521</v>
      </c>
      <c r="C5086" s="50">
        <v>3785</v>
      </c>
      <c r="D5086" s="49" t="s">
        <v>519</v>
      </c>
      <c r="E5086" s="49" t="s">
        <v>6586</v>
      </c>
      <c r="F5086" s="49" t="s">
        <v>519</v>
      </c>
      <c r="G5086" s="49">
        <v>25875</v>
      </c>
      <c r="H5086" s="49" t="s">
        <v>633</v>
      </c>
      <c r="I5086" s="50">
        <v>7443</v>
      </c>
      <c r="J5086" s="50">
        <v>225875000324</v>
      </c>
      <c r="K5086" s="49" t="s">
        <v>6590</v>
      </c>
      <c r="L5086" s="51">
        <v>414</v>
      </c>
      <c r="M5086" s="52">
        <v>49334666</v>
      </c>
      <c r="N5086" s="52">
        <v>9866933</v>
      </c>
      <c r="O5086" s="52">
        <v>26003073</v>
      </c>
      <c r="P5086" s="52">
        <v>6660438</v>
      </c>
      <c r="Q5086" s="52">
        <v>59201599</v>
      </c>
      <c r="R5086" s="52">
        <v>32663511</v>
      </c>
      <c r="S5086" s="52">
        <v>91865110</v>
      </c>
      <c r="T5086" s="70" t="s">
        <v>10556</v>
      </c>
      <c r="U5086" s="70" t="s">
        <v>10560</v>
      </c>
    </row>
    <row r="5087" spans="1:21" x14ac:dyDescent="0.2">
      <c r="A5087" s="49" t="s">
        <v>5894</v>
      </c>
      <c r="B5087" s="49" t="s">
        <v>731</v>
      </c>
      <c r="C5087" s="50">
        <v>4911</v>
      </c>
      <c r="D5087" s="49" t="s">
        <v>729</v>
      </c>
      <c r="E5087" s="49" t="s">
        <v>8925</v>
      </c>
      <c r="F5087" s="49" t="s">
        <v>729</v>
      </c>
      <c r="G5087" s="49">
        <v>47001</v>
      </c>
      <c r="H5087" s="49" t="s">
        <v>730</v>
      </c>
      <c r="I5087" s="50">
        <v>23877</v>
      </c>
      <c r="J5087" s="50">
        <v>147001003373</v>
      </c>
      <c r="K5087" s="49" t="s">
        <v>8991</v>
      </c>
      <c r="L5087" s="51">
        <v>1871</v>
      </c>
      <c r="M5087" s="52">
        <v>188331258</v>
      </c>
      <c r="N5087" s="52">
        <v>24829054</v>
      </c>
      <c r="O5087" s="52">
        <v>27516191</v>
      </c>
      <c r="P5087" s="52">
        <v>26641753</v>
      </c>
      <c r="Q5087" s="52">
        <v>213160312</v>
      </c>
      <c r="R5087" s="52">
        <v>54157944</v>
      </c>
      <c r="S5087" s="52">
        <v>267318256</v>
      </c>
      <c r="T5087" s="70" t="s">
        <v>10556</v>
      </c>
      <c r="U5087" s="70" t="s">
        <v>10560</v>
      </c>
    </row>
    <row r="5088" spans="1:21" x14ac:dyDescent="0.2">
      <c r="A5088" s="49" t="s">
        <v>5894</v>
      </c>
      <c r="B5088" s="49" t="s">
        <v>731</v>
      </c>
      <c r="C5088" s="50">
        <v>4911</v>
      </c>
      <c r="D5088" s="49" t="s">
        <v>729</v>
      </c>
      <c r="E5088" s="49" t="s">
        <v>8925</v>
      </c>
      <c r="F5088" s="49" t="s">
        <v>729</v>
      </c>
      <c r="G5088" s="49">
        <v>47001</v>
      </c>
      <c r="H5088" s="49" t="s">
        <v>730</v>
      </c>
      <c r="I5088" s="50">
        <v>23807</v>
      </c>
      <c r="J5088" s="50">
        <v>147001000994</v>
      </c>
      <c r="K5088" s="49" t="s">
        <v>8975</v>
      </c>
      <c r="L5088" s="51">
        <v>3162</v>
      </c>
      <c r="M5088" s="52">
        <v>327189768</v>
      </c>
      <c r="N5088" s="52">
        <v>0</v>
      </c>
      <c r="O5088" s="52">
        <v>27516191</v>
      </c>
      <c r="P5088" s="52">
        <v>26641753</v>
      </c>
      <c r="Q5088" s="52">
        <v>327189768</v>
      </c>
      <c r="R5088" s="52">
        <v>54157944</v>
      </c>
      <c r="S5088" s="52">
        <v>381347712</v>
      </c>
      <c r="T5088" s="70" t="s">
        <v>10556</v>
      </c>
      <c r="U5088" s="70" t="s">
        <v>10560</v>
      </c>
    </row>
    <row r="5089" spans="1:21" x14ac:dyDescent="0.2">
      <c r="A5089" s="49" t="s">
        <v>5894</v>
      </c>
      <c r="B5089" s="49" t="s">
        <v>731</v>
      </c>
      <c r="C5089" s="50">
        <v>4911</v>
      </c>
      <c r="D5089" s="49" t="s">
        <v>729</v>
      </c>
      <c r="E5089" s="49" t="s">
        <v>8925</v>
      </c>
      <c r="F5089" s="49" t="s">
        <v>729</v>
      </c>
      <c r="G5089" s="49">
        <v>47001</v>
      </c>
      <c r="H5089" s="49" t="s">
        <v>730</v>
      </c>
      <c r="I5089" s="50">
        <v>23946</v>
      </c>
      <c r="J5089" s="50">
        <v>347001005138</v>
      </c>
      <c r="K5089" s="49" t="s">
        <v>8961</v>
      </c>
      <c r="L5089" s="51">
        <v>1017</v>
      </c>
      <c r="M5089" s="52">
        <v>98273447</v>
      </c>
      <c r="N5089" s="52">
        <v>0</v>
      </c>
      <c r="O5089" s="52">
        <v>27516191</v>
      </c>
      <c r="P5089" s="52">
        <v>26641753</v>
      </c>
      <c r="Q5089" s="52">
        <v>98273447</v>
      </c>
      <c r="R5089" s="52">
        <v>54157944</v>
      </c>
      <c r="S5089" s="52">
        <v>152431391</v>
      </c>
      <c r="T5089" s="70" t="s">
        <v>10556</v>
      </c>
      <c r="U5089" s="70" t="s">
        <v>10560</v>
      </c>
    </row>
    <row r="5090" spans="1:21" x14ac:dyDescent="0.2">
      <c r="A5090" s="49" t="s">
        <v>5894</v>
      </c>
      <c r="B5090" s="49" t="s">
        <v>731</v>
      </c>
      <c r="C5090" s="50">
        <v>4911</v>
      </c>
      <c r="D5090" s="49" t="s">
        <v>729</v>
      </c>
      <c r="E5090" s="49" t="s">
        <v>8925</v>
      </c>
      <c r="F5090" s="49" t="s">
        <v>729</v>
      </c>
      <c r="G5090" s="49">
        <v>47001</v>
      </c>
      <c r="H5090" s="49" t="s">
        <v>730</v>
      </c>
      <c r="I5090" s="50">
        <v>23882</v>
      </c>
      <c r="J5090" s="50">
        <v>147001006500</v>
      </c>
      <c r="K5090" s="49" t="s">
        <v>8958</v>
      </c>
      <c r="L5090" s="51">
        <v>1828</v>
      </c>
      <c r="M5090" s="52">
        <v>188512924</v>
      </c>
      <c r="N5090" s="52">
        <v>0</v>
      </c>
      <c r="O5090" s="52">
        <v>27516191</v>
      </c>
      <c r="P5090" s="52">
        <v>6660438</v>
      </c>
      <c r="Q5090" s="52">
        <v>188512924</v>
      </c>
      <c r="R5090" s="52">
        <v>34176629</v>
      </c>
      <c r="S5090" s="52">
        <v>222689553</v>
      </c>
      <c r="T5090" s="70" t="s">
        <v>10556</v>
      </c>
      <c r="U5090" s="70" t="s">
        <v>10560</v>
      </c>
    </row>
    <row r="5091" spans="1:21" x14ac:dyDescent="0.2">
      <c r="A5091" s="49" t="s">
        <v>5894</v>
      </c>
      <c r="B5091" s="49" t="s">
        <v>731</v>
      </c>
      <c r="C5091" s="50">
        <v>4911</v>
      </c>
      <c r="D5091" s="49" t="s">
        <v>729</v>
      </c>
      <c r="E5091" s="49" t="s">
        <v>8925</v>
      </c>
      <c r="F5091" s="49" t="s">
        <v>729</v>
      </c>
      <c r="G5091" s="49">
        <v>47001</v>
      </c>
      <c r="H5091" s="49" t="s">
        <v>730</v>
      </c>
      <c r="I5091" s="50">
        <v>24355</v>
      </c>
      <c r="J5091" s="50">
        <v>147001052600</v>
      </c>
      <c r="K5091" s="49" t="s">
        <v>8957</v>
      </c>
      <c r="L5091" s="51">
        <v>1466</v>
      </c>
      <c r="M5091" s="52">
        <v>143104297</v>
      </c>
      <c r="N5091" s="52">
        <v>0</v>
      </c>
      <c r="O5091" s="52">
        <v>27516191</v>
      </c>
      <c r="P5091" s="52">
        <v>6660438</v>
      </c>
      <c r="Q5091" s="52">
        <v>143104297</v>
      </c>
      <c r="R5091" s="52">
        <v>34176629</v>
      </c>
      <c r="S5091" s="52">
        <v>177280926</v>
      </c>
      <c r="T5091" s="70" t="s">
        <v>10556</v>
      </c>
      <c r="U5091" s="70" t="s">
        <v>10560</v>
      </c>
    </row>
    <row r="5092" spans="1:21" x14ac:dyDescent="0.2">
      <c r="A5092" s="49" t="s">
        <v>5894</v>
      </c>
      <c r="B5092" s="49" t="s">
        <v>731</v>
      </c>
      <c r="C5092" s="50">
        <v>4911</v>
      </c>
      <c r="D5092" s="49" t="s">
        <v>729</v>
      </c>
      <c r="E5092" s="49" t="s">
        <v>8925</v>
      </c>
      <c r="F5092" s="49" t="s">
        <v>729</v>
      </c>
      <c r="G5092" s="49">
        <v>47001</v>
      </c>
      <c r="H5092" s="49" t="s">
        <v>730</v>
      </c>
      <c r="I5092" s="50">
        <v>32991</v>
      </c>
      <c r="J5092" s="50">
        <v>147001000285</v>
      </c>
      <c r="K5092" s="49" t="s">
        <v>8976</v>
      </c>
      <c r="L5092" s="51">
        <v>2247</v>
      </c>
      <c r="M5092" s="52">
        <v>240983000</v>
      </c>
      <c r="N5092" s="52">
        <v>0</v>
      </c>
      <c r="O5092" s="52">
        <v>27516191</v>
      </c>
      <c r="P5092" s="52">
        <v>26641753</v>
      </c>
      <c r="Q5092" s="52">
        <v>240983000</v>
      </c>
      <c r="R5092" s="52">
        <v>54157944</v>
      </c>
      <c r="S5092" s="52">
        <v>295140944</v>
      </c>
      <c r="T5092" s="70" t="s">
        <v>10556</v>
      </c>
      <c r="U5092" s="70" t="s">
        <v>10560</v>
      </c>
    </row>
    <row r="5093" spans="1:21" x14ac:dyDescent="0.2">
      <c r="A5093" s="49" t="s">
        <v>7072</v>
      </c>
      <c r="B5093" s="49" t="s">
        <v>731</v>
      </c>
      <c r="C5093" s="50">
        <v>4911</v>
      </c>
      <c r="D5093" s="49" t="s">
        <v>729</v>
      </c>
      <c r="E5093" s="49" t="s">
        <v>8925</v>
      </c>
      <c r="F5093" s="49" t="s">
        <v>729</v>
      </c>
      <c r="G5093" s="49">
        <v>47001</v>
      </c>
      <c r="H5093" s="49" t="s">
        <v>730</v>
      </c>
      <c r="I5093" s="50">
        <v>23858</v>
      </c>
      <c r="J5093" s="50">
        <v>347001000047</v>
      </c>
      <c r="K5093" s="49" t="s">
        <v>8969</v>
      </c>
      <c r="L5093" s="51">
        <v>1160</v>
      </c>
      <c r="M5093" s="52">
        <v>116277821</v>
      </c>
      <c r="N5093" s="52">
        <v>0</v>
      </c>
      <c r="O5093" s="52">
        <v>27516191</v>
      </c>
      <c r="P5093" s="52">
        <v>6660438</v>
      </c>
      <c r="Q5093" s="52">
        <v>116277821</v>
      </c>
      <c r="R5093" s="52">
        <v>34176629</v>
      </c>
      <c r="S5093" s="52">
        <v>150454450</v>
      </c>
      <c r="T5093" s="70" t="s">
        <v>10556</v>
      </c>
      <c r="U5093" s="70" t="s">
        <v>10560</v>
      </c>
    </row>
    <row r="5094" spans="1:21" x14ac:dyDescent="0.2">
      <c r="A5094" s="49" t="s">
        <v>5894</v>
      </c>
      <c r="B5094" s="49" t="s">
        <v>731</v>
      </c>
      <c r="C5094" s="50">
        <v>4911</v>
      </c>
      <c r="D5094" s="49" t="s">
        <v>729</v>
      </c>
      <c r="E5094" s="49" t="s">
        <v>8925</v>
      </c>
      <c r="F5094" s="49" t="s">
        <v>729</v>
      </c>
      <c r="G5094" s="49">
        <v>47001</v>
      </c>
      <c r="H5094" s="49" t="s">
        <v>730</v>
      </c>
      <c r="I5094" s="50">
        <v>24338</v>
      </c>
      <c r="J5094" s="50">
        <v>147001053133</v>
      </c>
      <c r="K5094" s="49" t="s">
        <v>8990</v>
      </c>
      <c r="L5094" s="51">
        <v>2002</v>
      </c>
      <c r="M5094" s="52">
        <v>219063230</v>
      </c>
      <c r="N5094" s="52">
        <v>0</v>
      </c>
      <c r="O5094" s="52">
        <v>27516191</v>
      </c>
      <c r="P5094" s="52">
        <v>19981315</v>
      </c>
      <c r="Q5094" s="52">
        <v>219063230</v>
      </c>
      <c r="R5094" s="52">
        <v>47497506</v>
      </c>
      <c r="S5094" s="52">
        <v>266560736</v>
      </c>
      <c r="T5094" s="70" t="s">
        <v>10556</v>
      </c>
      <c r="U5094" s="70" t="s">
        <v>10560</v>
      </c>
    </row>
    <row r="5095" spans="1:21" x14ac:dyDescent="0.2">
      <c r="A5095" s="49" t="s">
        <v>5894</v>
      </c>
      <c r="B5095" s="49" t="s">
        <v>731</v>
      </c>
      <c r="C5095" s="50">
        <v>4911</v>
      </c>
      <c r="D5095" s="49" t="s">
        <v>729</v>
      </c>
      <c r="E5095" s="49" t="s">
        <v>8925</v>
      </c>
      <c r="F5095" s="49" t="s">
        <v>729</v>
      </c>
      <c r="G5095" s="49">
        <v>47001</v>
      </c>
      <c r="H5095" s="49" t="s">
        <v>730</v>
      </c>
      <c r="I5095" s="50">
        <v>33539</v>
      </c>
      <c r="J5095" s="50">
        <v>147001051360</v>
      </c>
      <c r="K5095" s="49" t="s">
        <v>8955</v>
      </c>
      <c r="L5095" s="51">
        <v>524</v>
      </c>
      <c r="M5095" s="52">
        <v>53143432</v>
      </c>
      <c r="N5095" s="52">
        <v>0</v>
      </c>
      <c r="O5095" s="52">
        <v>27516191</v>
      </c>
      <c r="P5095" s="52">
        <v>6660438</v>
      </c>
      <c r="Q5095" s="52">
        <v>53143432</v>
      </c>
      <c r="R5095" s="52">
        <v>34176629</v>
      </c>
      <c r="S5095" s="52">
        <v>87320061</v>
      </c>
      <c r="T5095" s="70" t="s">
        <v>10556</v>
      </c>
      <c r="U5095" s="70" t="s">
        <v>10560</v>
      </c>
    </row>
    <row r="5096" spans="1:21" x14ac:dyDescent="0.2">
      <c r="A5096" s="49" t="s">
        <v>5894</v>
      </c>
      <c r="B5096" s="49" t="s">
        <v>731</v>
      </c>
      <c r="C5096" s="50">
        <v>4911</v>
      </c>
      <c r="D5096" s="49" t="s">
        <v>729</v>
      </c>
      <c r="E5096" s="49" t="s">
        <v>8925</v>
      </c>
      <c r="F5096" s="49" t="s">
        <v>729</v>
      </c>
      <c r="G5096" s="49">
        <v>47001</v>
      </c>
      <c r="H5096" s="49" t="s">
        <v>730</v>
      </c>
      <c r="I5096" s="50">
        <v>23878</v>
      </c>
      <c r="J5096" s="50">
        <v>147001004094</v>
      </c>
      <c r="K5096" s="49" t="s">
        <v>8954</v>
      </c>
      <c r="L5096" s="51">
        <v>1057</v>
      </c>
      <c r="M5096" s="52">
        <v>106140776</v>
      </c>
      <c r="N5096" s="52">
        <v>0</v>
      </c>
      <c r="O5096" s="52">
        <v>27516191</v>
      </c>
      <c r="P5096" s="52">
        <v>26641753</v>
      </c>
      <c r="Q5096" s="52">
        <v>106140776</v>
      </c>
      <c r="R5096" s="52">
        <v>54157944</v>
      </c>
      <c r="S5096" s="52">
        <v>160298720</v>
      </c>
      <c r="T5096" s="70" t="s">
        <v>10556</v>
      </c>
      <c r="U5096" s="70" t="s">
        <v>10560</v>
      </c>
    </row>
    <row r="5097" spans="1:21" x14ac:dyDescent="0.2">
      <c r="A5097" s="49" t="s">
        <v>5894</v>
      </c>
      <c r="B5097" s="49" t="s">
        <v>731</v>
      </c>
      <c r="C5097" s="50">
        <v>4911</v>
      </c>
      <c r="D5097" s="49" t="s">
        <v>729</v>
      </c>
      <c r="E5097" s="49" t="s">
        <v>8925</v>
      </c>
      <c r="F5097" s="49" t="s">
        <v>729</v>
      </c>
      <c r="G5097" s="49">
        <v>47001</v>
      </c>
      <c r="H5097" s="49" t="s">
        <v>730</v>
      </c>
      <c r="I5097" s="50">
        <v>23802</v>
      </c>
      <c r="J5097" s="50">
        <v>147001000153</v>
      </c>
      <c r="K5097" s="49" t="s">
        <v>8974</v>
      </c>
      <c r="L5097" s="51">
        <v>1483</v>
      </c>
      <c r="M5097" s="52">
        <v>150037535</v>
      </c>
      <c r="N5097" s="52">
        <v>10250695</v>
      </c>
      <c r="O5097" s="52">
        <v>27516191</v>
      </c>
      <c r="P5097" s="52">
        <v>26641753</v>
      </c>
      <c r="Q5097" s="52">
        <v>160288230</v>
      </c>
      <c r="R5097" s="52">
        <v>54157944</v>
      </c>
      <c r="S5097" s="52">
        <v>214446174</v>
      </c>
      <c r="T5097" s="70" t="s">
        <v>10556</v>
      </c>
      <c r="U5097" s="70" t="s">
        <v>10560</v>
      </c>
    </row>
    <row r="5098" spans="1:21" x14ac:dyDescent="0.2">
      <c r="A5098" s="49" t="s">
        <v>5894</v>
      </c>
      <c r="B5098" s="49" t="s">
        <v>731</v>
      </c>
      <c r="C5098" s="50">
        <v>4911</v>
      </c>
      <c r="D5098" s="49" t="s">
        <v>729</v>
      </c>
      <c r="E5098" s="49" t="s">
        <v>8925</v>
      </c>
      <c r="F5098" s="49" t="s">
        <v>729</v>
      </c>
      <c r="G5098" s="49">
        <v>47001</v>
      </c>
      <c r="H5098" s="49" t="s">
        <v>730</v>
      </c>
      <c r="I5098" s="50">
        <v>132921</v>
      </c>
      <c r="J5098" s="50">
        <v>147001052592</v>
      </c>
      <c r="K5098" s="49" t="s">
        <v>8979</v>
      </c>
      <c r="L5098" s="51">
        <v>2115</v>
      </c>
      <c r="M5098" s="52">
        <v>212274748</v>
      </c>
      <c r="N5098" s="52">
        <v>0</v>
      </c>
      <c r="O5098" s="52">
        <v>27516191</v>
      </c>
      <c r="P5098" s="52">
        <v>6660438</v>
      </c>
      <c r="Q5098" s="52">
        <v>212274748</v>
      </c>
      <c r="R5098" s="52">
        <v>34176629</v>
      </c>
      <c r="S5098" s="52">
        <v>246451377</v>
      </c>
      <c r="T5098" s="70" t="s">
        <v>10556</v>
      </c>
      <c r="U5098" s="70" t="s">
        <v>10560</v>
      </c>
    </row>
    <row r="5099" spans="1:21" x14ac:dyDescent="0.2">
      <c r="A5099" s="49" t="s">
        <v>5894</v>
      </c>
      <c r="B5099" s="49" t="s">
        <v>731</v>
      </c>
      <c r="C5099" s="50">
        <v>4911</v>
      </c>
      <c r="D5099" s="49" t="s">
        <v>729</v>
      </c>
      <c r="E5099" s="49" t="s">
        <v>8925</v>
      </c>
      <c r="F5099" s="49" t="s">
        <v>729</v>
      </c>
      <c r="G5099" s="49">
        <v>47001</v>
      </c>
      <c r="H5099" s="49" t="s">
        <v>730</v>
      </c>
      <c r="I5099" s="50">
        <v>23804</v>
      </c>
      <c r="J5099" s="50">
        <v>147001000307</v>
      </c>
      <c r="K5099" s="49" t="s">
        <v>8953</v>
      </c>
      <c r="L5099" s="51">
        <v>1932</v>
      </c>
      <c r="M5099" s="52">
        <v>210088349</v>
      </c>
      <c r="N5099" s="52">
        <v>0</v>
      </c>
      <c r="O5099" s="52">
        <v>27516191</v>
      </c>
      <c r="P5099" s="52">
        <v>26641753</v>
      </c>
      <c r="Q5099" s="52">
        <v>210088349</v>
      </c>
      <c r="R5099" s="52">
        <v>54157944</v>
      </c>
      <c r="S5099" s="52">
        <v>264246293</v>
      </c>
      <c r="T5099" s="70" t="s">
        <v>10556</v>
      </c>
      <c r="U5099" s="70" t="s">
        <v>10560</v>
      </c>
    </row>
    <row r="5100" spans="1:21" x14ac:dyDescent="0.2">
      <c r="A5100" s="49" t="s">
        <v>5894</v>
      </c>
      <c r="B5100" s="49" t="s">
        <v>731</v>
      </c>
      <c r="C5100" s="50">
        <v>4911</v>
      </c>
      <c r="D5100" s="49" t="s">
        <v>729</v>
      </c>
      <c r="E5100" s="49" t="s">
        <v>8925</v>
      </c>
      <c r="F5100" s="49" t="s">
        <v>729</v>
      </c>
      <c r="G5100" s="49">
        <v>47001</v>
      </c>
      <c r="H5100" s="49" t="s">
        <v>730</v>
      </c>
      <c r="I5100" s="50">
        <v>23837</v>
      </c>
      <c r="J5100" s="50">
        <v>247001050953</v>
      </c>
      <c r="K5100" s="49" t="s">
        <v>8952</v>
      </c>
      <c r="L5100" s="51">
        <v>857</v>
      </c>
      <c r="M5100" s="52">
        <v>106605352</v>
      </c>
      <c r="N5100" s="52">
        <v>21321070</v>
      </c>
      <c r="O5100" s="52">
        <v>27516191</v>
      </c>
      <c r="P5100" s="52">
        <v>26641753</v>
      </c>
      <c r="Q5100" s="52">
        <v>127926422</v>
      </c>
      <c r="R5100" s="52">
        <v>54157944</v>
      </c>
      <c r="S5100" s="52">
        <v>182084366</v>
      </c>
      <c r="T5100" s="70" t="s">
        <v>10556</v>
      </c>
      <c r="U5100" s="70" t="s">
        <v>10560</v>
      </c>
    </row>
    <row r="5101" spans="1:21" x14ac:dyDescent="0.2">
      <c r="A5101" s="49" t="s">
        <v>5894</v>
      </c>
      <c r="B5101" s="49" t="s">
        <v>731</v>
      </c>
      <c r="C5101" s="50">
        <v>4911</v>
      </c>
      <c r="D5101" s="49" t="s">
        <v>729</v>
      </c>
      <c r="E5101" s="49" t="s">
        <v>8925</v>
      </c>
      <c r="F5101" s="49" t="s">
        <v>729</v>
      </c>
      <c r="G5101" s="49">
        <v>47001</v>
      </c>
      <c r="H5101" s="49" t="s">
        <v>730</v>
      </c>
      <c r="I5101" s="50">
        <v>23813</v>
      </c>
      <c r="J5101" s="50">
        <v>147001001711</v>
      </c>
      <c r="K5101" s="49" t="s">
        <v>8928</v>
      </c>
      <c r="L5101" s="51">
        <v>1191</v>
      </c>
      <c r="M5101" s="52">
        <v>122460076</v>
      </c>
      <c r="N5101" s="52">
        <v>0</v>
      </c>
      <c r="O5101" s="52">
        <v>27516191</v>
      </c>
      <c r="P5101" s="52">
        <v>6660438</v>
      </c>
      <c r="Q5101" s="52">
        <v>122460076</v>
      </c>
      <c r="R5101" s="52">
        <v>34176629</v>
      </c>
      <c r="S5101" s="52">
        <v>156636705</v>
      </c>
      <c r="T5101" s="70" t="s">
        <v>10556</v>
      </c>
      <c r="U5101" s="70" t="s">
        <v>10560</v>
      </c>
    </row>
    <row r="5102" spans="1:21" x14ac:dyDescent="0.2">
      <c r="A5102" s="49" t="s">
        <v>5894</v>
      </c>
      <c r="B5102" s="49" t="s">
        <v>731</v>
      </c>
      <c r="C5102" s="50">
        <v>4911</v>
      </c>
      <c r="D5102" s="49" t="s">
        <v>729</v>
      </c>
      <c r="E5102" s="49" t="s">
        <v>8925</v>
      </c>
      <c r="F5102" s="49" t="s">
        <v>729</v>
      </c>
      <c r="G5102" s="49">
        <v>47001</v>
      </c>
      <c r="H5102" s="49" t="s">
        <v>730</v>
      </c>
      <c r="I5102" s="50">
        <v>23832</v>
      </c>
      <c r="J5102" s="50">
        <v>247001006598</v>
      </c>
      <c r="K5102" s="49" t="s">
        <v>8951</v>
      </c>
      <c r="L5102" s="51">
        <v>1008</v>
      </c>
      <c r="M5102" s="52">
        <v>109186131</v>
      </c>
      <c r="N5102" s="52">
        <v>0</v>
      </c>
      <c r="O5102" s="52">
        <v>27516191</v>
      </c>
      <c r="P5102" s="52">
        <v>6660438</v>
      </c>
      <c r="Q5102" s="52">
        <v>109186131</v>
      </c>
      <c r="R5102" s="52">
        <v>34176629</v>
      </c>
      <c r="S5102" s="52">
        <v>143362760</v>
      </c>
      <c r="T5102" s="70" t="s">
        <v>10556</v>
      </c>
      <c r="U5102" s="70" t="s">
        <v>10560</v>
      </c>
    </row>
    <row r="5103" spans="1:21" x14ac:dyDescent="0.2">
      <c r="A5103" s="49" t="s">
        <v>5894</v>
      </c>
      <c r="B5103" s="49" t="s">
        <v>731</v>
      </c>
      <c r="C5103" s="50">
        <v>4911</v>
      </c>
      <c r="D5103" s="49" t="s">
        <v>729</v>
      </c>
      <c r="E5103" s="49" t="s">
        <v>8925</v>
      </c>
      <c r="F5103" s="49" t="s">
        <v>729</v>
      </c>
      <c r="G5103" s="49">
        <v>47001</v>
      </c>
      <c r="H5103" s="49" t="s">
        <v>730</v>
      </c>
      <c r="I5103" s="50">
        <v>23895</v>
      </c>
      <c r="J5103" s="50">
        <v>147001051238</v>
      </c>
      <c r="K5103" s="49" t="s">
        <v>8950</v>
      </c>
      <c r="L5103" s="51">
        <v>2601</v>
      </c>
      <c r="M5103" s="52">
        <v>265975471</v>
      </c>
      <c r="N5103" s="52">
        <v>0</v>
      </c>
      <c r="O5103" s="52">
        <v>27516191</v>
      </c>
      <c r="P5103" s="52">
        <v>26641753</v>
      </c>
      <c r="Q5103" s="52">
        <v>265975471</v>
      </c>
      <c r="R5103" s="52">
        <v>54157944</v>
      </c>
      <c r="S5103" s="52">
        <v>320133415</v>
      </c>
      <c r="T5103" s="70" t="s">
        <v>10556</v>
      </c>
      <c r="U5103" s="70" t="s">
        <v>10560</v>
      </c>
    </row>
    <row r="5104" spans="1:21" x14ac:dyDescent="0.2">
      <c r="A5104" s="49" t="s">
        <v>5894</v>
      </c>
      <c r="B5104" s="49" t="s">
        <v>731</v>
      </c>
      <c r="C5104" s="50">
        <v>4911</v>
      </c>
      <c r="D5104" s="49" t="s">
        <v>729</v>
      </c>
      <c r="E5104" s="49" t="s">
        <v>8925</v>
      </c>
      <c r="F5104" s="49" t="s">
        <v>729</v>
      </c>
      <c r="G5104" s="49">
        <v>47001</v>
      </c>
      <c r="H5104" s="49" t="s">
        <v>730</v>
      </c>
      <c r="I5104" s="50">
        <v>23814</v>
      </c>
      <c r="J5104" s="50">
        <v>147001001800</v>
      </c>
      <c r="K5104" s="49" t="s">
        <v>8949</v>
      </c>
      <c r="L5104" s="51">
        <v>1075</v>
      </c>
      <c r="M5104" s="52">
        <v>116460824</v>
      </c>
      <c r="N5104" s="52">
        <v>7101258</v>
      </c>
      <c r="O5104" s="52">
        <v>27516191</v>
      </c>
      <c r="P5104" s="52">
        <v>13320876</v>
      </c>
      <c r="Q5104" s="52">
        <v>123562082</v>
      </c>
      <c r="R5104" s="52">
        <v>40837067</v>
      </c>
      <c r="S5104" s="52">
        <v>164399149</v>
      </c>
      <c r="T5104" s="70" t="s">
        <v>10556</v>
      </c>
      <c r="U5104" s="70" t="s">
        <v>10560</v>
      </c>
    </row>
    <row r="5105" spans="1:21" x14ac:dyDescent="0.2">
      <c r="A5105" s="49" t="s">
        <v>5894</v>
      </c>
      <c r="B5105" s="49" t="s">
        <v>731</v>
      </c>
      <c r="C5105" s="50">
        <v>4911</v>
      </c>
      <c r="D5105" s="49" t="s">
        <v>729</v>
      </c>
      <c r="E5105" s="49" t="s">
        <v>8925</v>
      </c>
      <c r="F5105" s="49" t="s">
        <v>729</v>
      </c>
      <c r="G5105" s="49">
        <v>47001</v>
      </c>
      <c r="H5105" s="49" t="s">
        <v>730</v>
      </c>
      <c r="I5105" s="50">
        <v>23806</v>
      </c>
      <c r="J5105" s="50">
        <v>147001000455</v>
      </c>
      <c r="K5105" s="49" t="s">
        <v>8973</v>
      </c>
      <c r="L5105" s="51">
        <v>694</v>
      </c>
      <c r="M5105" s="52">
        <v>75628516</v>
      </c>
      <c r="N5105" s="52">
        <v>8179565</v>
      </c>
      <c r="O5105" s="52">
        <v>27516191</v>
      </c>
      <c r="P5105" s="52">
        <v>6660438</v>
      </c>
      <c r="Q5105" s="52">
        <v>83808081</v>
      </c>
      <c r="R5105" s="52">
        <v>34176629</v>
      </c>
      <c r="S5105" s="52">
        <v>117984710</v>
      </c>
      <c r="T5105" s="70" t="s">
        <v>10556</v>
      </c>
      <c r="U5105" s="70" t="s">
        <v>10560</v>
      </c>
    </row>
    <row r="5106" spans="1:21" x14ac:dyDescent="0.2">
      <c r="A5106" s="49" t="s">
        <v>5894</v>
      </c>
      <c r="B5106" s="49" t="s">
        <v>731</v>
      </c>
      <c r="C5106" s="50">
        <v>4911</v>
      </c>
      <c r="D5106" s="49" t="s">
        <v>729</v>
      </c>
      <c r="E5106" s="49" t="s">
        <v>8925</v>
      </c>
      <c r="F5106" s="49" t="s">
        <v>729</v>
      </c>
      <c r="G5106" s="49">
        <v>47001</v>
      </c>
      <c r="H5106" s="49" t="s">
        <v>730</v>
      </c>
      <c r="I5106" s="50">
        <v>23819</v>
      </c>
      <c r="J5106" s="50">
        <v>247001001791</v>
      </c>
      <c r="K5106" s="49" t="s">
        <v>8986</v>
      </c>
      <c r="L5106" s="51">
        <v>1897</v>
      </c>
      <c r="M5106" s="52">
        <v>190861665</v>
      </c>
      <c r="N5106" s="52">
        <v>10344886</v>
      </c>
      <c r="O5106" s="52">
        <v>27516191</v>
      </c>
      <c r="P5106" s="52">
        <v>26641753</v>
      </c>
      <c r="Q5106" s="52">
        <v>201206551</v>
      </c>
      <c r="R5106" s="52">
        <v>54157944</v>
      </c>
      <c r="S5106" s="52">
        <v>255364495</v>
      </c>
      <c r="T5106" s="70" t="s">
        <v>10556</v>
      </c>
      <c r="U5106" s="70" t="s">
        <v>10560</v>
      </c>
    </row>
    <row r="5107" spans="1:21" x14ac:dyDescent="0.2">
      <c r="A5107" s="49" t="s">
        <v>5894</v>
      </c>
      <c r="B5107" s="49" t="s">
        <v>731</v>
      </c>
      <c r="C5107" s="50">
        <v>4911</v>
      </c>
      <c r="D5107" s="49" t="s">
        <v>729</v>
      </c>
      <c r="E5107" s="49" t="s">
        <v>8925</v>
      </c>
      <c r="F5107" s="49" t="s">
        <v>729</v>
      </c>
      <c r="G5107" s="49">
        <v>47001</v>
      </c>
      <c r="H5107" s="49" t="s">
        <v>730</v>
      </c>
      <c r="I5107" s="50">
        <v>32993</v>
      </c>
      <c r="J5107" s="50">
        <v>147001000315</v>
      </c>
      <c r="K5107" s="49" t="s">
        <v>8985</v>
      </c>
      <c r="L5107" s="51">
        <v>1606</v>
      </c>
      <c r="M5107" s="52">
        <v>159655682</v>
      </c>
      <c r="N5107" s="52">
        <v>10772086</v>
      </c>
      <c r="O5107" s="52">
        <v>27516191</v>
      </c>
      <c r="P5107" s="52">
        <v>26641753</v>
      </c>
      <c r="Q5107" s="52">
        <v>170427768</v>
      </c>
      <c r="R5107" s="52">
        <v>54157944</v>
      </c>
      <c r="S5107" s="52">
        <v>224585712</v>
      </c>
      <c r="T5107" s="70" t="s">
        <v>10556</v>
      </c>
      <c r="U5107" s="70" t="s">
        <v>10560</v>
      </c>
    </row>
    <row r="5108" spans="1:21" x14ac:dyDescent="0.2">
      <c r="A5108" s="49" t="s">
        <v>5894</v>
      </c>
      <c r="B5108" s="49" t="s">
        <v>731</v>
      </c>
      <c r="C5108" s="50">
        <v>4911</v>
      </c>
      <c r="D5108" s="49" t="s">
        <v>729</v>
      </c>
      <c r="E5108" s="49" t="s">
        <v>8925</v>
      </c>
      <c r="F5108" s="49" t="s">
        <v>729</v>
      </c>
      <c r="G5108" s="49">
        <v>47001</v>
      </c>
      <c r="H5108" s="49" t="s">
        <v>730</v>
      </c>
      <c r="I5108" s="50">
        <v>23879</v>
      </c>
      <c r="J5108" s="50">
        <v>147001004817</v>
      </c>
      <c r="K5108" s="49" t="s">
        <v>8947</v>
      </c>
      <c r="L5108" s="51">
        <v>1803</v>
      </c>
      <c r="M5108" s="52">
        <v>182976478</v>
      </c>
      <c r="N5108" s="52">
        <v>0</v>
      </c>
      <c r="O5108" s="52">
        <v>27516191</v>
      </c>
      <c r="P5108" s="52">
        <v>26641753</v>
      </c>
      <c r="Q5108" s="52">
        <v>182976478</v>
      </c>
      <c r="R5108" s="52">
        <v>54157944</v>
      </c>
      <c r="S5108" s="52">
        <v>237134422</v>
      </c>
      <c r="T5108" s="70" t="s">
        <v>10556</v>
      </c>
      <c r="U5108" s="70" t="s">
        <v>10560</v>
      </c>
    </row>
    <row r="5109" spans="1:21" x14ac:dyDescent="0.2">
      <c r="A5109" s="49" t="s">
        <v>5894</v>
      </c>
      <c r="B5109" s="49" t="s">
        <v>731</v>
      </c>
      <c r="C5109" s="50">
        <v>4911</v>
      </c>
      <c r="D5109" s="49" t="s">
        <v>729</v>
      </c>
      <c r="E5109" s="49" t="s">
        <v>8925</v>
      </c>
      <c r="F5109" s="49" t="s">
        <v>729</v>
      </c>
      <c r="G5109" s="49">
        <v>47001</v>
      </c>
      <c r="H5109" s="49" t="s">
        <v>730</v>
      </c>
      <c r="I5109" s="50">
        <v>23896</v>
      </c>
      <c r="J5109" s="50">
        <v>147001051262</v>
      </c>
      <c r="K5109" s="49" t="s">
        <v>8960</v>
      </c>
      <c r="L5109" s="51">
        <v>1696</v>
      </c>
      <c r="M5109" s="52">
        <v>167116163</v>
      </c>
      <c r="N5109" s="52">
        <v>0</v>
      </c>
      <c r="O5109" s="52">
        <v>27516191</v>
      </c>
      <c r="P5109" s="52">
        <v>26641753</v>
      </c>
      <c r="Q5109" s="52">
        <v>167116163</v>
      </c>
      <c r="R5109" s="52">
        <v>54157944</v>
      </c>
      <c r="S5109" s="52">
        <v>221274107</v>
      </c>
      <c r="T5109" s="70" t="s">
        <v>10556</v>
      </c>
      <c r="U5109" s="70" t="s">
        <v>10560</v>
      </c>
    </row>
    <row r="5110" spans="1:21" x14ac:dyDescent="0.2">
      <c r="A5110" s="49" t="s">
        <v>5894</v>
      </c>
      <c r="B5110" s="49" t="s">
        <v>731</v>
      </c>
      <c r="C5110" s="50">
        <v>4911</v>
      </c>
      <c r="D5110" s="49" t="s">
        <v>729</v>
      </c>
      <c r="E5110" s="49" t="s">
        <v>8925</v>
      </c>
      <c r="F5110" s="49" t="s">
        <v>729</v>
      </c>
      <c r="G5110" s="49">
        <v>47001</v>
      </c>
      <c r="H5110" s="49" t="s">
        <v>730</v>
      </c>
      <c r="I5110" s="50">
        <v>23800</v>
      </c>
      <c r="J5110" s="50">
        <v>147001000056</v>
      </c>
      <c r="K5110" s="49" t="s">
        <v>6348</v>
      </c>
      <c r="L5110" s="51">
        <v>659</v>
      </c>
      <c r="M5110" s="52">
        <v>65490138</v>
      </c>
      <c r="N5110" s="52">
        <v>0</v>
      </c>
      <c r="O5110" s="52">
        <v>27516191</v>
      </c>
      <c r="P5110" s="52">
        <v>19981315</v>
      </c>
      <c r="Q5110" s="52">
        <v>65490138</v>
      </c>
      <c r="R5110" s="52">
        <v>47497506</v>
      </c>
      <c r="S5110" s="52">
        <v>112987644</v>
      </c>
      <c r="T5110" s="70" t="s">
        <v>10556</v>
      </c>
      <c r="U5110" s="70" t="s">
        <v>10560</v>
      </c>
    </row>
    <row r="5111" spans="1:21" x14ac:dyDescent="0.2">
      <c r="A5111" s="49" t="s">
        <v>5894</v>
      </c>
      <c r="B5111" s="49" t="s">
        <v>731</v>
      </c>
      <c r="C5111" s="50">
        <v>4911</v>
      </c>
      <c r="D5111" s="49" t="s">
        <v>729</v>
      </c>
      <c r="E5111" s="49" t="s">
        <v>8925</v>
      </c>
      <c r="F5111" s="49" t="s">
        <v>729</v>
      </c>
      <c r="G5111" s="49">
        <v>47001</v>
      </c>
      <c r="H5111" s="49" t="s">
        <v>730</v>
      </c>
      <c r="I5111" s="50">
        <v>23809</v>
      </c>
      <c r="J5111" s="50">
        <v>147001001052</v>
      </c>
      <c r="K5111" s="49" t="s">
        <v>8972</v>
      </c>
      <c r="L5111" s="51">
        <v>1345</v>
      </c>
      <c r="M5111" s="52">
        <v>140019328</v>
      </c>
      <c r="N5111" s="52">
        <v>0</v>
      </c>
      <c r="O5111" s="52">
        <v>27516191</v>
      </c>
      <c r="P5111" s="52">
        <v>26641753</v>
      </c>
      <c r="Q5111" s="52">
        <v>140019328</v>
      </c>
      <c r="R5111" s="52">
        <v>54157944</v>
      </c>
      <c r="S5111" s="52">
        <v>194177272</v>
      </c>
      <c r="T5111" s="70" t="s">
        <v>10556</v>
      </c>
      <c r="U5111" s="70" t="s">
        <v>10560</v>
      </c>
    </row>
    <row r="5112" spans="1:21" x14ac:dyDescent="0.2">
      <c r="A5112" s="49" t="s">
        <v>5894</v>
      </c>
      <c r="B5112" s="49" t="s">
        <v>731</v>
      </c>
      <c r="C5112" s="50">
        <v>4911</v>
      </c>
      <c r="D5112" s="49" t="s">
        <v>729</v>
      </c>
      <c r="E5112" s="49" t="s">
        <v>8925</v>
      </c>
      <c r="F5112" s="49" t="s">
        <v>729</v>
      </c>
      <c r="G5112" s="49">
        <v>47001</v>
      </c>
      <c r="H5112" s="49" t="s">
        <v>730</v>
      </c>
      <c r="I5112" s="50">
        <v>124496</v>
      </c>
      <c r="J5112" s="50">
        <v>147001053567</v>
      </c>
      <c r="K5112" s="49" t="s">
        <v>8984</v>
      </c>
      <c r="L5112" s="51">
        <v>1274</v>
      </c>
      <c r="M5112" s="52">
        <v>135161781</v>
      </c>
      <c r="N5112" s="52">
        <v>27032356</v>
      </c>
      <c r="O5112" s="52">
        <v>27516191</v>
      </c>
      <c r="P5112" s="52">
        <v>6660438</v>
      </c>
      <c r="Q5112" s="52">
        <v>162194137</v>
      </c>
      <c r="R5112" s="52">
        <v>34176629</v>
      </c>
      <c r="S5112" s="52">
        <v>196370766</v>
      </c>
      <c r="T5112" s="70" t="s">
        <v>10556</v>
      </c>
      <c r="U5112" s="70" t="s">
        <v>10560</v>
      </c>
    </row>
    <row r="5113" spans="1:21" x14ac:dyDescent="0.2">
      <c r="A5113" s="49" t="s">
        <v>5894</v>
      </c>
      <c r="B5113" s="49" t="s">
        <v>731</v>
      </c>
      <c r="C5113" s="50">
        <v>4911</v>
      </c>
      <c r="D5113" s="49" t="s">
        <v>729</v>
      </c>
      <c r="E5113" s="49" t="s">
        <v>8925</v>
      </c>
      <c r="F5113" s="49" t="s">
        <v>729</v>
      </c>
      <c r="G5113" s="49">
        <v>47001</v>
      </c>
      <c r="H5113" s="49" t="s">
        <v>730</v>
      </c>
      <c r="I5113" s="50">
        <v>23830</v>
      </c>
      <c r="J5113" s="50">
        <v>247001006512</v>
      </c>
      <c r="K5113" s="49" t="s">
        <v>8944</v>
      </c>
      <c r="L5113" s="51">
        <v>2298</v>
      </c>
      <c r="M5113" s="52">
        <v>279247548</v>
      </c>
      <c r="N5113" s="52">
        <v>31839263</v>
      </c>
      <c r="O5113" s="52">
        <v>27516191</v>
      </c>
      <c r="P5113" s="52">
        <v>26641753</v>
      </c>
      <c r="Q5113" s="52">
        <v>311086811</v>
      </c>
      <c r="R5113" s="52">
        <v>54157944</v>
      </c>
      <c r="S5113" s="52">
        <v>365244755</v>
      </c>
      <c r="T5113" s="70" t="s">
        <v>10556</v>
      </c>
      <c r="U5113" s="70" t="s">
        <v>10560</v>
      </c>
    </row>
    <row r="5114" spans="1:21" x14ac:dyDescent="0.2">
      <c r="A5114" s="49" t="s">
        <v>5894</v>
      </c>
      <c r="B5114" s="49" t="s">
        <v>731</v>
      </c>
      <c r="C5114" s="50">
        <v>4911</v>
      </c>
      <c r="D5114" s="49" t="s">
        <v>729</v>
      </c>
      <c r="E5114" s="49" t="s">
        <v>8925</v>
      </c>
      <c r="F5114" s="49" t="s">
        <v>729</v>
      </c>
      <c r="G5114" s="49">
        <v>47001</v>
      </c>
      <c r="H5114" s="49" t="s">
        <v>730</v>
      </c>
      <c r="I5114" s="50">
        <v>33000</v>
      </c>
      <c r="J5114" s="50">
        <v>147001007140</v>
      </c>
      <c r="K5114" s="49" t="s">
        <v>8946</v>
      </c>
      <c r="L5114" s="51">
        <v>1444</v>
      </c>
      <c r="M5114" s="52">
        <v>178925245</v>
      </c>
      <c r="N5114" s="52">
        <v>0</v>
      </c>
      <c r="O5114" s="52">
        <v>27516191</v>
      </c>
      <c r="P5114" s="52">
        <v>26641753</v>
      </c>
      <c r="Q5114" s="52">
        <v>178925245</v>
      </c>
      <c r="R5114" s="52">
        <v>54157944</v>
      </c>
      <c r="S5114" s="52">
        <v>233083189</v>
      </c>
      <c r="T5114" s="70" t="s">
        <v>10556</v>
      </c>
      <c r="U5114" s="70" t="s">
        <v>10560</v>
      </c>
    </row>
    <row r="5115" spans="1:21" x14ac:dyDescent="0.2">
      <c r="A5115" s="49" t="s">
        <v>5894</v>
      </c>
      <c r="B5115" s="49" t="s">
        <v>731</v>
      </c>
      <c r="C5115" s="50">
        <v>4911</v>
      </c>
      <c r="D5115" s="49" t="s">
        <v>729</v>
      </c>
      <c r="E5115" s="49" t="s">
        <v>8925</v>
      </c>
      <c r="F5115" s="49" t="s">
        <v>729</v>
      </c>
      <c r="G5115" s="49">
        <v>47001</v>
      </c>
      <c r="H5115" s="49" t="s">
        <v>730</v>
      </c>
      <c r="I5115" s="50">
        <v>23902</v>
      </c>
      <c r="J5115" s="50">
        <v>247001001286</v>
      </c>
      <c r="K5115" s="49" t="s">
        <v>8934</v>
      </c>
      <c r="L5115" s="51">
        <v>1580</v>
      </c>
      <c r="M5115" s="52">
        <v>167113394</v>
      </c>
      <c r="N5115" s="52">
        <v>0</v>
      </c>
      <c r="O5115" s="52">
        <v>27516191</v>
      </c>
      <c r="P5115" s="52">
        <v>26641753</v>
      </c>
      <c r="Q5115" s="52">
        <v>167113394</v>
      </c>
      <c r="R5115" s="52">
        <v>54157944</v>
      </c>
      <c r="S5115" s="52">
        <v>221271338</v>
      </c>
      <c r="T5115" s="70" t="s">
        <v>10556</v>
      </c>
      <c r="U5115" s="70" t="s">
        <v>10560</v>
      </c>
    </row>
    <row r="5116" spans="1:21" x14ac:dyDescent="0.2">
      <c r="A5116" s="49" t="s">
        <v>5894</v>
      </c>
      <c r="B5116" s="49" t="s">
        <v>731</v>
      </c>
      <c r="C5116" s="50">
        <v>4911</v>
      </c>
      <c r="D5116" s="49" t="s">
        <v>729</v>
      </c>
      <c r="E5116" s="49" t="s">
        <v>8925</v>
      </c>
      <c r="F5116" s="49" t="s">
        <v>729</v>
      </c>
      <c r="G5116" s="49">
        <v>47001</v>
      </c>
      <c r="H5116" s="49" t="s">
        <v>730</v>
      </c>
      <c r="I5116" s="50">
        <v>23799</v>
      </c>
      <c r="J5116" s="50">
        <v>147001003926</v>
      </c>
      <c r="K5116" s="49" t="s">
        <v>6266</v>
      </c>
      <c r="L5116" s="51">
        <v>278</v>
      </c>
      <c r="M5116" s="52">
        <v>28306766</v>
      </c>
      <c r="N5116" s="52">
        <v>0</v>
      </c>
      <c r="O5116" s="52">
        <v>27516191</v>
      </c>
      <c r="P5116" s="52">
        <v>6660438</v>
      </c>
      <c r="Q5116" s="52">
        <v>28306766</v>
      </c>
      <c r="R5116" s="52">
        <v>34176629</v>
      </c>
      <c r="S5116" s="52">
        <v>62483395</v>
      </c>
      <c r="T5116" s="70" t="s">
        <v>10556</v>
      </c>
      <c r="U5116" s="70" t="s">
        <v>10560</v>
      </c>
    </row>
    <row r="5117" spans="1:21" x14ac:dyDescent="0.2">
      <c r="A5117" s="49" t="s">
        <v>5894</v>
      </c>
      <c r="B5117" s="49" t="s">
        <v>731</v>
      </c>
      <c r="C5117" s="50">
        <v>4911</v>
      </c>
      <c r="D5117" s="49" t="s">
        <v>729</v>
      </c>
      <c r="E5117" s="49" t="s">
        <v>8925</v>
      </c>
      <c r="F5117" s="49" t="s">
        <v>729</v>
      </c>
      <c r="G5117" s="49">
        <v>47001</v>
      </c>
      <c r="H5117" s="49" t="s">
        <v>730</v>
      </c>
      <c r="I5117" s="50">
        <v>24376</v>
      </c>
      <c r="J5117" s="50">
        <v>147001001036</v>
      </c>
      <c r="K5117" s="49" t="s">
        <v>8971</v>
      </c>
      <c r="L5117" s="51">
        <v>694</v>
      </c>
      <c r="M5117" s="52">
        <v>68398898</v>
      </c>
      <c r="N5117" s="52">
        <v>0</v>
      </c>
      <c r="O5117" s="52">
        <v>27516191</v>
      </c>
      <c r="P5117" s="52">
        <v>13320876</v>
      </c>
      <c r="Q5117" s="52">
        <v>68398898</v>
      </c>
      <c r="R5117" s="52">
        <v>40837067</v>
      </c>
      <c r="S5117" s="52">
        <v>109235965</v>
      </c>
      <c r="T5117" s="70" t="s">
        <v>10556</v>
      </c>
      <c r="U5117" s="70" t="s">
        <v>10560</v>
      </c>
    </row>
    <row r="5118" spans="1:21" x14ac:dyDescent="0.2">
      <c r="A5118" s="49" t="s">
        <v>5894</v>
      </c>
      <c r="B5118" s="49" t="s">
        <v>731</v>
      </c>
      <c r="C5118" s="50">
        <v>4911</v>
      </c>
      <c r="D5118" s="49" t="s">
        <v>729</v>
      </c>
      <c r="E5118" s="49" t="s">
        <v>8925</v>
      </c>
      <c r="F5118" s="49" t="s">
        <v>729</v>
      </c>
      <c r="G5118" s="49">
        <v>47001</v>
      </c>
      <c r="H5118" s="49" t="s">
        <v>730</v>
      </c>
      <c r="I5118" s="50">
        <v>23880</v>
      </c>
      <c r="J5118" s="50">
        <v>147001005481</v>
      </c>
      <c r="K5118" s="49" t="s">
        <v>8943</v>
      </c>
      <c r="L5118" s="51">
        <v>1307</v>
      </c>
      <c r="M5118" s="52">
        <v>137243011</v>
      </c>
      <c r="N5118" s="52">
        <v>0</v>
      </c>
      <c r="O5118" s="52">
        <v>27516191</v>
      </c>
      <c r="P5118" s="52">
        <v>6660438</v>
      </c>
      <c r="Q5118" s="52">
        <v>137243011</v>
      </c>
      <c r="R5118" s="52">
        <v>34176629</v>
      </c>
      <c r="S5118" s="52">
        <v>171419640</v>
      </c>
      <c r="T5118" s="70" t="s">
        <v>10556</v>
      </c>
      <c r="U5118" s="70" t="s">
        <v>10560</v>
      </c>
    </row>
    <row r="5119" spans="1:21" x14ac:dyDescent="0.2">
      <c r="A5119" s="49" t="s">
        <v>5894</v>
      </c>
      <c r="B5119" s="49" t="s">
        <v>731</v>
      </c>
      <c r="C5119" s="50">
        <v>4911</v>
      </c>
      <c r="D5119" s="49" t="s">
        <v>729</v>
      </c>
      <c r="E5119" s="49" t="s">
        <v>8925</v>
      </c>
      <c r="F5119" s="49" t="s">
        <v>729</v>
      </c>
      <c r="G5119" s="49">
        <v>47001</v>
      </c>
      <c r="H5119" s="49" t="s">
        <v>730</v>
      </c>
      <c r="I5119" s="50">
        <v>23803</v>
      </c>
      <c r="J5119" s="50">
        <v>147001000188</v>
      </c>
      <c r="K5119" s="49" t="s">
        <v>8970</v>
      </c>
      <c r="L5119" s="51">
        <v>459</v>
      </c>
      <c r="M5119" s="52">
        <v>46229284</v>
      </c>
      <c r="N5119" s="52">
        <v>0</v>
      </c>
      <c r="O5119" s="52">
        <v>27516191</v>
      </c>
      <c r="P5119" s="52">
        <v>6660438</v>
      </c>
      <c r="Q5119" s="52">
        <v>46229284</v>
      </c>
      <c r="R5119" s="52">
        <v>34176629</v>
      </c>
      <c r="S5119" s="52">
        <v>80405913</v>
      </c>
      <c r="T5119" s="70" t="s">
        <v>10556</v>
      </c>
      <c r="U5119" s="70" t="s">
        <v>10560</v>
      </c>
    </row>
    <row r="5120" spans="1:21" x14ac:dyDescent="0.2">
      <c r="A5120" s="49" t="s">
        <v>5894</v>
      </c>
      <c r="B5120" s="49" t="s">
        <v>731</v>
      </c>
      <c r="C5120" s="50">
        <v>4911</v>
      </c>
      <c r="D5120" s="49" t="s">
        <v>729</v>
      </c>
      <c r="E5120" s="49" t="s">
        <v>8925</v>
      </c>
      <c r="F5120" s="49" t="s">
        <v>729</v>
      </c>
      <c r="G5120" s="49">
        <v>47001</v>
      </c>
      <c r="H5120" s="49" t="s">
        <v>730</v>
      </c>
      <c r="I5120" s="50">
        <v>24368</v>
      </c>
      <c r="J5120" s="50">
        <v>247001050902</v>
      </c>
      <c r="K5120" s="49" t="s">
        <v>8939</v>
      </c>
      <c r="L5120" s="51">
        <v>217</v>
      </c>
      <c r="M5120" s="52">
        <v>27248482</v>
      </c>
      <c r="N5120" s="52">
        <v>1475434</v>
      </c>
      <c r="O5120" s="52">
        <v>27516191</v>
      </c>
      <c r="P5120" s="52">
        <v>13320876</v>
      </c>
      <c r="Q5120" s="52">
        <v>28723916</v>
      </c>
      <c r="R5120" s="52">
        <v>40837067</v>
      </c>
      <c r="S5120" s="52">
        <v>69560983</v>
      </c>
      <c r="T5120" s="70" t="s">
        <v>10556</v>
      </c>
      <c r="U5120" s="70" t="s">
        <v>10560</v>
      </c>
    </row>
    <row r="5121" spans="1:21" x14ac:dyDescent="0.2">
      <c r="A5121" s="49" t="s">
        <v>6181</v>
      </c>
      <c r="B5121" s="49" t="s">
        <v>113</v>
      </c>
      <c r="C5121" s="50">
        <v>3800</v>
      </c>
      <c r="D5121" s="49" t="s">
        <v>845</v>
      </c>
      <c r="E5121" s="49" t="s">
        <v>9866</v>
      </c>
      <c r="F5121" s="49" t="s">
        <v>845</v>
      </c>
      <c r="G5121" s="49">
        <v>52835</v>
      </c>
      <c r="H5121" s="49" t="s">
        <v>846</v>
      </c>
      <c r="I5121" s="50">
        <v>117103</v>
      </c>
      <c r="J5121" s="50">
        <v>252835006246</v>
      </c>
      <c r="K5121" s="49" t="s">
        <v>9928</v>
      </c>
      <c r="L5121" s="51">
        <v>466</v>
      </c>
      <c r="M5121" s="52">
        <v>61812586</v>
      </c>
      <c r="N5121" s="52">
        <v>0</v>
      </c>
      <c r="O5121" s="52">
        <v>30937062</v>
      </c>
      <c r="P5121" s="52">
        <v>26641753</v>
      </c>
      <c r="Q5121" s="52">
        <v>61812586</v>
      </c>
      <c r="R5121" s="52">
        <v>57578815</v>
      </c>
      <c r="S5121" s="52">
        <v>119391401</v>
      </c>
      <c r="T5121" s="70" t="s">
        <v>10556</v>
      </c>
      <c r="U5121" s="70" t="s">
        <v>10560</v>
      </c>
    </row>
    <row r="5122" spans="1:21" x14ac:dyDescent="0.2">
      <c r="A5122" s="49" t="s">
        <v>6181</v>
      </c>
      <c r="B5122" s="49" t="s">
        <v>113</v>
      </c>
      <c r="C5122" s="50">
        <v>3800</v>
      </c>
      <c r="D5122" s="49" t="s">
        <v>845</v>
      </c>
      <c r="E5122" s="49" t="s">
        <v>9866</v>
      </c>
      <c r="F5122" s="49" t="s">
        <v>845</v>
      </c>
      <c r="G5122" s="49">
        <v>52835</v>
      </c>
      <c r="H5122" s="49" t="s">
        <v>846</v>
      </c>
      <c r="I5122" s="50">
        <v>19864</v>
      </c>
      <c r="J5122" s="50">
        <v>252835004880</v>
      </c>
      <c r="K5122" s="49" t="s">
        <v>9871</v>
      </c>
      <c r="L5122" s="51">
        <v>851</v>
      </c>
      <c r="M5122" s="52">
        <v>119579406</v>
      </c>
      <c r="N5122" s="52">
        <v>0</v>
      </c>
      <c r="O5122" s="52">
        <v>30937062</v>
      </c>
      <c r="P5122" s="52">
        <v>6660438</v>
      </c>
      <c r="Q5122" s="52">
        <v>119579406</v>
      </c>
      <c r="R5122" s="52">
        <v>37597500</v>
      </c>
      <c r="S5122" s="52">
        <v>157176906</v>
      </c>
      <c r="T5122" s="70" t="s">
        <v>10556</v>
      </c>
      <c r="U5122" s="70" t="s">
        <v>10560</v>
      </c>
    </row>
    <row r="5123" spans="1:21" x14ac:dyDescent="0.2">
      <c r="A5123" s="49" t="s">
        <v>6181</v>
      </c>
      <c r="B5123" s="49" t="s">
        <v>113</v>
      </c>
      <c r="C5123" s="50">
        <v>3800</v>
      </c>
      <c r="D5123" s="49" t="s">
        <v>845</v>
      </c>
      <c r="E5123" s="49" t="s">
        <v>9866</v>
      </c>
      <c r="F5123" s="49" t="s">
        <v>845</v>
      </c>
      <c r="G5123" s="49">
        <v>52835</v>
      </c>
      <c r="H5123" s="49" t="s">
        <v>846</v>
      </c>
      <c r="I5123" s="50">
        <v>19866</v>
      </c>
      <c r="J5123" s="50">
        <v>252835005134</v>
      </c>
      <c r="K5123" s="49" t="s">
        <v>9892</v>
      </c>
      <c r="L5123" s="51">
        <v>615</v>
      </c>
      <c r="M5123" s="52">
        <v>90713666</v>
      </c>
      <c r="N5123" s="52">
        <v>0</v>
      </c>
      <c r="O5123" s="52">
        <v>30937062</v>
      </c>
      <c r="P5123" s="52">
        <v>6660438</v>
      </c>
      <c r="Q5123" s="52">
        <v>90713666</v>
      </c>
      <c r="R5123" s="52">
        <v>37597500</v>
      </c>
      <c r="S5123" s="52">
        <v>128311166</v>
      </c>
      <c r="T5123" s="70" t="s">
        <v>10556</v>
      </c>
      <c r="U5123" s="70" t="s">
        <v>10560</v>
      </c>
    </row>
    <row r="5124" spans="1:21" x14ac:dyDescent="0.2">
      <c r="A5124" s="49" t="s">
        <v>6181</v>
      </c>
      <c r="B5124" s="49" t="s">
        <v>113</v>
      </c>
      <c r="C5124" s="50">
        <v>3800</v>
      </c>
      <c r="D5124" s="49" t="s">
        <v>845</v>
      </c>
      <c r="E5124" s="49" t="s">
        <v>9866</v>
      </c>
      <c r="F5124" s="49" t="s">
        <v>845</v>
      </c>
      <c r="G5124" s="49">
        <v>52835</v>
      </c>
      <c r="H5124" s="49" t="s">
        <v>846</v>
      </c>
      <c r="I5124" s="50">
        <v>19895</v>
      </c>
      <c r="J5124" s="50">
        <v>352835001605</v>
      </c>
      <c r="K5124" s="49" t="s">
        <v>9872</v>
      </c>
      <c r="L5124" s="51">
        <v>1422</v>
      </c>
      <c r="M5124" s="52">
        <v>161900951</v>
      </c>
      <c r="N5124" s="52">
        <v>0</v>
      </c>
      <c r="O5124" s="52">
        <v>30937062</v>
      </c>
      <c r="P5124" s="52">
        <v>26641753</v>
      </c>
      <c r="Q5124" s="52">
        <v>161900951</v>
      </c>
      <c r="R5124" s="52">
        <v>57578815</v>
      </c>
      <c r="S5124" s="52">
        <v>219479766</v>
      </c>
      <c r="T5124" s="70" t="s">
        <v>10556</v>
      </c>
      <c r="U5124" s="70" t="s">
        <v>10560</v>
      </c>
    </row>
    <row r="5125" spans="1:21" x14ac:dyDescent="0.2">
      <c r="A5125" s="49" t="s">
        <v>6181</v>
      </c>
      <c r="B5125" s="49" t="s">
        <v>113</v>
      </c>
      <c r="C5125" s="50">
        <v>3800</v>
      </c>
      <c r="D5125" s="49" t="s">
        <v>845</v>
      </c>
      <c r="E5125" s="49" t="s">
        <v>9866</v>
      </c>
      <c r="F5125" s="49" t="s">
        <v>845</v>
      </c>
      <c r="G5125" s="49">
        <v>52835</v>
      </c>
      <c r="H5125" s="49" t="s">
        <v>846</v>
      </c>
      <c r="I5125" s="50">
        <v>21107</v>
      </c>
      <c r="J5125" s="50">
        <v>252835000655</v>
      </c>
      <c r="K5125" s="49" t="s">
        <v>9898</v>
      </c>
      <c r="L5125" s="51">
        <v>317</v>
      </c>
      <c r="M5125" s="52">
        <v>43223328</v>
      </c>
      <c r="N5125" s="52">
        <v>0</v>
      </c>
      <c r="O5125" s="52">
        <v>30937062</v>
      </c>
      <c r="P5125" s="52">
        <v>6660438</v>
      </c>
      <c r="Q5125" s="52">
        <v>43223328</v>
      </c>
      <c r="R5125" s="52">
        <v>37597500</v>
      </c>
      <c r="S5125" s="52">
        <v>80820828</v>
      </c>
      <c r="T5125" s="70" t="s">
        <v>10556</v>
      </c>
      <c r="U5125" s="70" t="s">
        <v>10560</v>
      </c>
    </row>
    <row r="5126" spans="1:21" x14ac:dyDescent="0.2">
      <c r="A5126" s="49" t="s">
        <v>6181</v>
      </c>
      <c r="B5126" s="49" t="s">
        <v>113</v>
      </c>
      <c r="C5126" s="50">
        <v>3800</v>
      </c>
      <c r="D5126" s="49" t="s">
        <v>845</v>
      </c>
      <c r="E5126" s="49" t="s">
        <v>9866</v>
      </c>
      <c r="F5126" s="49" t="s">
        <v>845</v>
      </c>
      <c r="G5126" s="49">
        <v>52835</v>
      </c>
      <c r="H5126" s="49" t="s">
        <v>846</v>
      </c>
      <c r="I5126" s="50">
        <v>19810</v>
      </c>
      <c r="J5126" s="50">
        <v>252835003735</v>
      </c>
      <c r="K5126" s="49" t="s">
        <v>9897</v>
      </c>
      <c r="L5126" s="51">
        <v>499</v>
      </c>
      <c r="M5126" s="52">
        <v>70255777</v>
      </c>
      <c r="N5126" s="52">
        <v>0</v>
      </c>
      <c r="O5126" s="52">
        <v>30937062</v>
      </c>
      <c r="P5126" s="52">
        <v>6660438</v>
      </c>
      <c r="Q5126" s="52">
        <v>70255777</v>
      </c>
      <c r="R5126" s="52">
        <v>37597500</v>
      </c>
      <c r="S5126" s="52">
        <v>107853277</v>
      </c>
      <c r="T5126" s="70" t="s">
        <v>10556</v>
      </c>
      <c r="U5126" s="70" t="s">
        <v>10560</v>
      </c>
    </row>
    <row r="5127" spans="1:21" x14ac:dyDescent="0.2">
      <c r="A5127" s="49" t="s">
        <v>6181</v>
      </c>
      <c r="B5127" s="49" t="s">
        <v>113</v>
      </c>
      <c r="C5127" s="50">
        <v>3800</v>
      </c>
      <c r="D5127" s="49" t="s">
        <v>845</v>
      </c>
      <c r="E5127" s="49" t="s">
        <v>9866</v>
      </c>
      <c r="F5127" s="49" t="s">
        <v>845</v>
      </c>
      <c r="G5127" s="49">
        <v>52835</v>
      </c>
      <c r="H5127" s="49" t="s">
        <v>846</v>
      </c>
      <c r="I5127" s="50">
        <v>20920</v>
      </c>
      <c r="J5127" s="50">
        <v>152835004389</v>
      </c>
      <c r="K5127" s="49" t="s">
        <v>9893</v>
      </c>
      <c r="L5127" s="51">
        <v>1203</v>
      </c>
      <c r="M5127" s="52">
        <v>132786621</v>
      </c>
      <c r="N5127" s="52">
        <v>0</v>
      </c>
      <c r="O5127" s="52">
        <v>30937062</v>
      </c>
      <c r="P5127" s="52">
        <v>6660438</v>
      </c>
      <c r="Q5127" s="52">
        <v>132786621</v>
      </c>
      <c r="R5127" s="52">
        <v>37597500</v>
      </c>
      <c r="S5127" s="52">
        <v>170384121</v>
      </c>
      <c r="T5127" s="70" t="s">
        <v>10556</v>
      </c>
      <c r="U5127" s="70" t="s">
        <v>10560</v>
      </c>
    </row>
    <row r="5128" spans="1:21" x14ac:dyDescent="0.2">
      <c r="A5128" s="49" t="s">
        <v>6181</v>
      </c>
      <c r="B5128" s="49" t="s">
        <v>113</v>
      </c>
      <c r="C5128" s="50">
        <v>3800</v>
      </c>
      <c r="D5128" s="49" t="s">
        <v>845</v>
      </c>
      <c r="E5128" s="49" t="s">
        <v>9866</v>
      </c>
      <c r="F5128" s="49" t="s">
        <v>845</v>
      </c>
      <c r="G5128" s="49">
        <v>52835</v>
      </c>
      <c r="H5128" s="49" t="s">
        <v>846</v>
      </c>
      <c r="I5128" s="50">
        <v>20917</v>
      </c>
      <c r="J5128" s="50">
        <v>152835003561</v>
      </c>
      <c r="K5128" s="49" t="s">
        <v>9867</v>
      </c>
      <c r="L5128" s="51">
        <v>1763</v>
      </c>
      <c r="M5128" s="52">
        <v>197953914</v>
      </c>
      <c r="N5128" s="52">
        <v>0</v>
      </c>
      <c r="O5128" s="52">
        <v>30937062</v>
      </c>
      <c r="P5128" s="52">
        <v>6660438</v>
      </c>
      <c r="Q5128" s="52">
        <v>197953914</v>
      </c>
      <c r="R5128" s="52">
        <v>37597500</v>
      </c>
      <c r="S5128" s="52">
        <v>235551414</v>
      </c>
      <c r="T5128" s="70" t="s">
        <v>10556</v>
      </c>
      <c r="U5128" s="70" t="s">
        <v>10560</v>
      </c>
    </row>
    <row r="5129" spans="1:21" x14ac:dyDescent="0.2">
      <c r="A5129" s="49" t="s">
        <v>6181</v>
      </c>
      <c r="B5129" s="49" t="s">
        <v>113</v>
      </c>
      <c r="C5129" s="50">
        <v>3800</v>
      </c>
      <c r="D5129" s="49" t="s">
        <v>845</v>
      </c>
      <c r="E5129" s="49" t="s">
        <v>9866</v>
      </c>
      <c r="F5129" s="49" t="s">
        <v>845</v>
      </c>
      <c r="G5129" s="49">
        <v>52835</v>
      </c>
      <c r="H5129" s="49" t="s">
        <v>846</v>
      </c>
      <c r="I5129" s="50">
        <v>20915</v>
      </c>
      <c r="J5129" s="50">
        <v>152835001568</v>
      </c>
      <c r="K5129" s="49" t="s">
        <v>9891</v>
      </c>
      <c r="L5129" s="51">
        <v>2090</v>
      </c>
      <c r="M5129" s="52">
        <v>233334289</v>
      </c>
      <c r="N5129" s="52">
        <v>0</v>
      </c>
      <c r="O5129" s="52">
        <v>30937062</v>
      </c>
      <c r="P5129" s="52">
        <v>6660438</v>
      </c>
      <c r="Q5129" s="52">
        <v>233334289</v>
      </c>
      <c r="R5129" s="52">
        <v>37597500</v>
      </c>
      <c r="S5129" s="52">
        <v>270931789</v>
      </c>
      <c r="T5129" s="70" t="s">
        <v>10556</v>
      </c>
      <c r="U5129" s="70" t="s">
        <v>10560</v>
      </c>
    </row>
    <row r="5130" spans="1:21" x14ac:dyDescent="0.2">
      <c r="A5130" s="49" t="s">
        <v>6181</v>
      </c>
      <c r="B5130" s="49" t="s">
        <v>113</v>
      </c>
      <c r="C5130" s="50">
        <v>3800</v>
      </c>
      <c r="D5130" s="49" t="s">
        <v>845</v>
      </c>
      <c r="E5130" s="49" t="s">
        <v>9866</v>
      </c>
      <c r="F5130" s="49" t="s">
        <v>845</v>
      </c>
      <c r="G5130" s="49">
        <v>52835</v>
      </c>
      <c r="H5130" s="49" t="s">
        <v>846</v>
      </c>
      <c r="I5130" s="50">
        <v>19812</v>
      </c>
      <c r="J5130" s="50">
        <v>252835003891</v>
      </c>
      <c r="K5130" s="49" t="s">
        <v>9890</v>
      </c>
      <c r="L5130" s="51">
        <v>267</v>
      </c>
      <c r="M5130" s="52">
        <v>36240309</v>
      </c>
      <c r="N5130" s="52">
        <v>0</v>
      </c>
      <c r="O5130" s="52">
        <v>30937062</v>
      </c>
      <c r="P5130" s="52">
        <v>6660438</v>
      </c>
      <c r="Q5130" s="52">
        <v>36240309</v>
      </c>
      <c r="R5130" s="52">
        <v>37597500</v>
      </c>
      <c r="S5130" s="52">
        <v>73837809</v>
      </c>
      <c r="T5130" s="70" t="s">
        <v>10556</v>
      </c>
      <c r="U5130" s="70" t="s">
        <v>10560</v>
      </c>
    </row>
    <row r="5131" spans="1:21" x14ac:dyDescent="0.2">
      <c r="A5131" s="49" t="s">
        <v>6181</v>
      </c>
      <c r="B5131" s="49" t="s">
        <v>113</v>
      </c>
      <c r="C5131" s="50">
        <v>3800</v>
      </c>
      <c r="D5131" s="49" t="s">
        <v>845</v>
      </c>
      <c r="E5131" s="49" t="s">
        <v>9866</v>
      </c>
      <c r="F5131" s="49" t="s">
        <v>845</v>
      </c>
      <c r="G5131" s="49">
        <v>52835</v>
      </c>
      <c r="H5131" s="49" t="s">
        <v>846</v>
      </c>
      <c r="I5131" s="50">
        <v>20912</v>
      </c>
      <c r="J5131" s="50">
        <v>152835000677</v>
      </c>
      <c r="K5131" s="49" t="s">
        <v>9869</v>
      </c>
      <c r="L5131" s="51">
        <v>1121</v>
      </c>
      <c r="M5131" s="52">
        <v>126522130</v>
      </c>
      <c r="N5131" s="52">
        <v>0</v>
      </c>
      <c r="O5131" s="52">
        <v>30937062</v>
      </c>
      <c r="P5131" s="52">
        <v>6660438</v>
      </c>
      <c r="Q5131" s="52">
        <v>126522130</v>
      </c>
      <c r="R5131" s="52">
        <v>37597500</v>
      </c>
      <c r="S5131" s="52">
        <v>164119630</v>
      </c>
      <c r="T5131" s="70" t="s">
        <v>10556</v>
      </c>
      <c r="U5131" s="70" t="s">
        <v>10560</v>
      </c>
    </row>
    <row r="5132" spans="1:21" x14ac:dyDescent="0.2">
      <c r="A5132" s="49" t="s">
        <v>6181</v>
      </c>
      <c r="B5132" s="49" t="s">
        <v>113</v>
      </c>
      <c r="C5132" s="50">
        <v>3800</v>
      </c>
      <c r="D5132" s="49" t="s">
        <v>845</v>
      </c>
      <c r="E5132" s="49" t="s">
        <v>9866</v>
      </c>
      <c r="F5132" s="49" t="s">
        <v>845</v>
      </c>
      <c r="G5132" s="49">
        <v>52835</v>
      </c>
      <c r="H5132" s="49" t="s">
        <v>846</v>
      </c>
      <c r="I5132" s="50">
        <v>19869</v>
      </c>
      <c r="J5132" s="50">
        <v>252835005436</v>
      </c>
      <c r="K5132" s="49" t="s">
        <v>9889</v>
      </c>
      <c r="L5132" s="51">
        <v>657</v>
      </c>
      <c r="M5132" s="52">
        <v>90974762</v>
      </c>
      <c r="N5132" s="52">
        <v>0</v>
      </c>
      <c r="O5132" s="52">
        <v>30937062</v>
      </c>
      <c r="P5132" s="52">
        <v>6660438</v>
      </c>
      <c r="Q5132" s="52">
        <v>90974762</v>
      </c>
      <c r="R5132" s="52">
        <v>37597500</v>
      </c>
      <c r="S5132" s="52">
        <v>128572262</v>
      </c>
      <c r="T5132" s="70" t="s">
        <v>10556</v>
      </c>
      <c r="U5132" s="70" t="s">
        <v>10560</v>
      </c>
    </row>
    <row r="5133" spans="1:21" x14ac:dyDescent="0.2">
      <c r="A5133" s="49" t="s">
        <v>6181</v>
      </c>
      <c r="B5133" s="49" t="s">
        <v>113</v>
      </c>
      <c r="C5133" s="50">
        <v>3800</v>
      </c>
      <c r="D5133" s="49" t="s">
        <v>845</v>
      </c>
      <c r="E5133" s="49" t="s">
        <v>9866</v>
      </c>
      <c r="F5133" s="49" t="s">
        <v>845</v>
      </c>
      <c r="G5133" s="49">
        <v>52835</v>
      </c>
      <c r="H5133" s="49" t="s">
        <v>846</v>
      </c>
      <c r="I5133" s="50">
        <v>20916</v>
      </c>
      <c r="J5133" s="50">
        <v>152835002556</v>
      </c>
      <c r="K5133" s="49" t="s">
        <v>9929</v>
      </c>
      <c r="L5133" s="51">
        <v>1170</v>
      </c>
      <c r="M5133" s="52">
        <v>134741195</v>
      </c>
      <c r="N5133" s="52">
        <v>0</v>
      </c>
      <c r="O5133" s="52">
        <v>30937062</v>
      </c>
      <c r="P5133" s="52">
        <v>6660438</v>
      </c>
      <c r="Q5133" s="52">
        <v>134741195</v>
      </c>
      <c r="R5133" s="52">
        <v>37597500</v>
      </c>
      <c r="S5133" s="52">
        <v>172338695</v>
      </c>
      <c r="T5133" s="70" t="s">
        <v>10556</v>
      </c>
      <c r="U5133" s="70" t="s">
        <v>10560</v>
      </c>
    </row>
    <row r="5134" spans="1:21" x14ac:dyDescent="0.2">
      <c r="A5134" s="49" t="s">
        <v>6181</v>
      </c>
      <c r="B5134" s="49" t="s">
        <v>113</v>
      </c>
      <c r="C5134" s="50">
        <v>3800</v>
      </c>
      <c r="D5134" s="49" t="s">
        <v>845</v>
      </c>
      <c r="E5134" s="49" t="s">
        <v>9866</v>
      </c>
      <c r="F5134" s="49" t="s">
        <v>845</v>
      </c>
      <c r="G5134" s="49">
        <v>52835</v>
      </c>
      <c r="H5134" s="49" t="s">
        <v>846</v>
      </c>
      <c r="I5134" s="50">
        <v>19801</v>
      </c>
      <c r="J5134" s="50">
        <v>252835005193</v>
      </c>
      <c r="K5134" s="49" t="s">
        <v>9887</v>
      </c>
      <c r="L5134" s="51">
        <v>782</v>
      </c>
      <c r="M5134" s="52">
        <v>110125825</v>
      </c>
      <c r="N5134" s="52">
        <v>0</v>
      </c>
      <c r="O5134" s="52">
        <v>30937062</v>
      </c>
      <c r="P5134" s="52">
        <v>6660438</v>
      </c>
      <c r="Q5134" s="52">
        <v>110125825</v>
      </c>
      <c r="R5134" s="52">
        <v>37597500</v>
      </c>
      <c r="S5134" s="52">
        <v>147723325</v>
      </c>
      <c r="T5134" s="70" t="s">
        <v>10556</v>
      </c>
      <c r="U5134" s="70" t="s">
        <v>10560</v>
      </c>
    </row>
    <row r="5135" spans="1:21" x14ac:dyDescent="0.2">
      <c r="A5135" s="49" t="s">
        <v>6181</v>
      </c>
      <c r="B5135" s="49" t="s">
        <v>113</v>
      </c>
      <c r="C5135" s="50">
        <v>3800</v>
      </c>
      <c r="D5135" s="49" t="s">
        <v>845</v>
      </c>
      <c r="E5135" s="49" t="s">
        <v>9866</v>
      </c>
      <c r="F5135" s="49" t="s">
        <v>845</v>
      </c>
      <c r="G5135" s="49">
        <v>52835</v>
      </c>
      <c r="H5135" s="49" t="s">
        <v>846</v>
      </c>
      <c r="I5135" s="50">
        <v>20911</v>
      </c>
      <c r="J5135" s="50">
        <v>152835000740</v>
      </c>
      <c r="K5135" s="49" t="s">
        <v>9885</v>
      </c>
      <c r="L5135" s="51">
        <v>817</v>
      </c>
      <c r="M5135" s="52">
        <v>90573648</v>
      </c>
      <c r="N5135" s="52">
        <v>0</v>
      </c>
      <c r="O5135" s="52">
        <v>30937062</v>
      </c>
      <c r="P5135" s="52">
        <v>6660438</v>
      </c>
      <c r="Q5135" s="52">
        <v>90573648</v>
      </c>
      <c r="R5135" s="52">
        <v>37597500</v>
      </c>
      <c r="S5135" s="52">
        <v>128171148</v>
      </c>
      <c r="T5135" s="70" t="s">
        <v>10556</v>
      </c>
      <c r="U5135" s="70" t="s">
        <v>10560</v>
      </c>
    </row>
    <row r="5136" spans="1:21" x14ac:dyDescent="0.2">
      <c r="A5136" s="49" t="s">
        <v>6181</v>
      </c>
      <c r="B5136" s="49" t="s">
        <v>113</v>
      </c>
      <c r="C5136" s="50">
        <v>3800</v>
      </c>
      <c r="D5136" s="49" t="s">
        <v>845</v>
      </c>
      <c r="E5136" s="49" t="s">
        <v>9866</v>
      </c>
      <c r="F5136" s="49" t="s">
        <v>845</v>
      </c>
      <c r="G5136" s="49">
        <v>52835</v>
      </c>
      <c r="H5136" s="49" t="s">
        <v>846</v>
      </c>
      <c r="I5136" s="50">
        <v>21105</v>
      </c>
      <c r="J5136" s="50">
        <v>252835000515</v>
      </c>
      <c r="K5136" s="49" t="s">
        <v>9882</v>
      </c>
      <c r="L5136" s="51">
        <v>531</v>
      </c>
      <c r="M5136" s="52">
        <v>76016825</v>
      </c>
      <c r="N5136" s="52">
        <v>0</v>
      </c>
      <c r="O5136" s="52">
        <v>30937062</v>
      </c>
      <c r="P5136" s="52">
        <v>6660438</v>
      </c>
      <c r="Q5136" s="52">
        <v>76016825</v>
      </c>
      <c r="R5136" s="52">
        <v>37597500</v>
      </c>
      <c r="S5136" s="52">
        <v>113614325</v>
      </c>
      <c r="T5136" s="70" t="s">
        <v>10556</v>
      </c>
      <c r="U5136" s="70" t="s">
        <v>10560</v>
      </c>
    </row>
    <row r="5137" spans="1:21" x14ac:dyDescent="0.2">
      <c r="A5137" s="49" t="s">
        <v>6181</v>
      </c>
      <c r="B5137" s="49" t="s">
        <v>113</v>
      </c>
      <c r="C5137" s="50">
        <v>3800</v>
      </c>
      <c r="D5137" s="49" t="s">
        <v>845</v>
      </c>
      <c r="E5137" s="49" t="s">
        <v>9866</v>
      </c>
      <c r="F5137" s="49" t="s">
        <v>845</v>
      </c>
      <c r="G5137" s="49">
        <v>52835</v>
      </c>
      <c r="H5137" s="49" t="s">
        <v>846</v>
      </c>
      <c r="I5137" s="50">
        <v>20914</v>
      </c>
      <c r="J5137" s="50">
        <v>152835000791</v>
      </c>
      <c r="K5137" s="49" t="s">
        <v>9914</v>
      </c>
      <c r="L5137" s="51">
        <v>2126</v>
      </c>
      <c r="M5137" s="52">
        <v>229334631</v>
      </c>
      <c r="N5137" s="52">
        <v>0</v>
      </c>
      <c r="O5137" s="52">
        <v>30937062</v>
      </c>
      <c r="P5137" s="52">
        <v>6660438</v>
      </c>
      <c r="Q5137" s="52">
        <v>229334631</v>
      </c>
      <c r="R5137" s="52">
        <v>37597500</v>
      </c>
      <c r="S5137" s="52">
        <v>266932131</v>
      </c>
      <c r="T5137" s="70" t="s">
        <v>10556</v>
      </c>
      <c r="U5137" s="70" t="s">
        <v>10560</v>
      </c>
    </row>
    <row r="5138" spans="1:21" x14ac:dyDescent="0.2">
      <c r="A5138" s="49" t="s">
        <v>6181</v>
      </c>
      <c r="B5138" s="49" t="s">
        <v>113</v>
      </c>
      <c r="C5138" s="50">
        <v>3800</v>
      </c>
      <c r="D5138" s="49" t="s">
        <v>845</v>
      </c>
      <c r="E5138" s="49" t="s">
        <v>9866</v>
      </c>
      <c r="F5138" s="49" t="s">
        <v>845</v>
      </c>
      <c r="G5138" s="49">
        <v>52835</v>
      </c>
      <c r="H5138" s="49" t="s">
        <v>846</v>
      </c>
      <c r="I5138" s="50">
        <v>20918</v>
      </c>
      <c r="J5138" s="50">
        <v>152835004109</v>
      </c>
      <c r="K5138" s="49" t="s">
        <v>9880</v>
      </c>
      <c r="L5138" s="51">
        <v>995</v>
      </c>
      <c r="M5138" s="52">
        <v>115005065</v>
      </c>
      <c r="N5138" s="52">
        <v>0</v>
      </c>
      <c r="O5138" s="52">
        <v>30937062</v>
      </c>
      <c r="P5138" s="52">
        <v>6660438</v>
      </c>
      <c r="Q5138" s="52">
        <v>115005065</v>
      </c>
      <c r="R5138" s="52">
        <v>37597500</v>
      </c>
      <c r="S5138" s="52">
        <v>152602565</v>
      </c>
      <c r="T5138" s="70" t="s">
        <v>10556</v>
      </c>
      <c r="U5138" s="70" t="s">
        <v>10560</v>
      </c>
    </row>
    <row r="5139" spans="1:21" x14ac:dyDescent="0.2">
      <c r="A5139" s="49" t="s">
        <v>6181</v>
      </c>
      <c r="B5139" s="49" t="s">
        <v>113</v>
      </c>
      <c r="C5139" s="50">
        <v>3800</v>
      </c>
      <c r="D5139" s="49" t="s">
        <v>845</v>
      </c>
      <c r="E5139" s="49" t="s">
        <v>9866</v>
      </c>
      <c r="F5139" s="49" t="s">
        <v>845</v>
      </c>
      <c r="G5139" s="49">
        <v>52835</v>
      </c>
      <c r="H5139" s="49" t="s">
        <v>846</v>
      </c>
      <c r="I5139" s="50">
        <v>19861</v>
      </c>
      <c r="J5139" s="50">
        <v>252835004511</v>
      </c>
      <c r="K5139" s="49" t="s">
        <v>9879</v>
      </c>
      <c r="L5139" s="51">
        <v>898</v>
      </c>
      <c r="M5139" s="52">
        <v>120981165</v>
      </c>
      <c r="N5139" s="52">
        <v>0</v>
      </c>
      <c r="O5139" s="52">
        <v>30937062</v>
      </c>
      <c r="P5139" s="52">
        <v>26641753</v>
      </c>
      <c r="Q5139" s="52">
        <v>120981165</v>
      </c>
      <c r="R5139" s="52">
        <v>57578815</v>
      </c>
      <c r="S5139" s="52">
        <v>178559980</v>
      </c>
      <c r="T5139" s="70" t="s">
        <v>10556</v>
      </c>
      <c r="U5139" s="70" t="s">
        <v>10560</v>
      </c>
    </row>
    <row r="5140" spans="1:21" x14ac:dyDescent="0.2">
      <c r="A5140" s="49" t="s">
        <v>6181</v>
      </c>
      <c r="B5140" s="49" t="s">
        <v>113</v>
      </c>
      <c r="C5140" s="50">
        <v>3800</v>
      </c>
      <c r="D5140" s="49" t="s">
        <v>845</v>
      </c>
      <c r="E5140" s="49" t="s">
        <v>9866</v>
      </c>
      <c r="F5140" s="49" t="s">
        <v>845</v>
      </c>
      <c r="G5140" s="49">
        <v>52835</v>
      </c>
      <c r="H5140" s="49" t="s">
        <v>846</v>
      </c>
      <c r="I5140" s="50">
        <v>21109</v>
      </c>
      <c r="J5140" s="50">
        <v>252835000841</v>
      </c>
      <c r="K5140" s="49" t="s">
        <v>9907</v>
      </c>
      <c r="L5140" s="51">
        <v>233</v>
      </c>
      <c r="M5140" s="52">
        <v>32530813</v>
      </c>
      <c r="N5140" s="52">
        <v>0</v>
      </c>
      <c r="O5140" s="52">
        <v>30937062</v>
      </c>
      <c r="P5140" s="52">
        <v>6660438</v>
      </c>
      <c r="Q5140" s="52">
        <v>32530813</v>
      </c>
      <c r="R5140" s="52">
        <v>37597500</v>
      </c>
      <c r="S5140" s="52">
        <v>70128313</v>
      </c>
      <c r="T5140" s="70" t="s">
        <v>10556</v>
      </c>
      <c r="U5140" s="70" t="s">
        <v>10560</v>
      </c>
    </row>
    <row r="5141" spans="1:21" x14ac:dyDescent="0.2">
      <c r="A5141" s="49" t="s">
        <v>6181</v>
      </c>
      <c r="B5141" s="49" t="s">
        <v>113</v>
      </c>
      <c r="C5141" s="50">
        <v>3800</v>
      </c>
      <c r="D5141" s="49" t="s">
        <v>845</v>
      </c>
      <c r="E5141" s="49" t="s">
        <v>9866</v>
      </c>
      <c r="F5141" s="49" t="s">
        <v>845</v>
      </c>
      <c r="G5141" s="49">
        <v>52835</v>
      </c>
      <c r="H5141" s="49" t="s">
        <v>846</v>
      </c>
      <c r="I5141" s="50">
        <v>20922</v>
      </c>
      <c r="J5141" s="50">
        <v>152835004923</v>
      </c>
      <c r="K5141" s="49" t="s">
        <v>9868</v>
      </c>
      <c r="L5141" s="51">
        <v>1842</v>
      </c>
      <c r="M5141" s="52">
        <v>207172465</v>
      </c>
      <c r="N5141" s="52">
        <v>0</v>
      </c>
      <c r="O5141" s="52">
        <v>30937062</v>
      </c>
      <c r="P5141" s="52">
        <v>6660438</v>
      </c>
      <c r="Q5141" s="52">
        <v>207172465</v>
      </c>
      <c r="R5141" s="52">
        <v>37597500</v>
      </c>
      <c r="S5141" s="52">
        <v>244769965</v>
      </c>
      <c r="T5141" s="70" t="s">
        <v>10556</v>
      </c>
      <c r="U5141" s="70" t="s">
        <v>10560</v>
      </c>
    </row>
    <row r="5142" spans="1:21" x14ac:dyDescent="0.2">
      <c r="A5142" s="49" t="s">
        <v>6181</v>
      </c>
      <c r="B5142" s="49" t="s">
        <v>113</v>
      </c>
      <c r="C5142" s="50">
        <v>3800</v>
      </c>
      <c r="D5142" s="49" t="s">
        <v>845</v>
      </c>
      <c r="E5142" s="49" t="s">
        <v>9866</v>
      </c>
      <c r="F5142" s="49" t="s">
        <v>845</v>
      </c>
      <c r="G5142" s="49">
        <v>52835</v>
      </c>
      <c r="H5142" s="49" t="s">
        <v>846</v>
      </c>
      <c r="I5142" s="50">
        <v>19811</v>
      </c>
      <c r="J5142" s="50">
        <v>252835003808</v>
      </c>
      <c r="K5142" s="49" t="s">
        <v>9900</v>
      </c>
      <c r="L5142" s="51">
        <v>544</v>
      </c>
      <c r="M5142" s="52">
        <v>82298120</v>
      </c>
      <c r="N5142" s="52">
        <v>0</v>
      </c>
      <c r="O5142" s="52">
        <v>30937062</v>
      </c>
      <c r="P5142" s="52">
        <v>6660438</v>
      </c>
      <c r="Q5142" s="52">
        <v>82298120</v>
      </c>
      <c r="R5142" s="52">
        <v>37597500</v>
      </c>
      <c r="S5142" s="52">
        <v>119895620</v>
      </c>
      <c r="T5142" s="70" t="s">
        <v>10556</v>
      </c>
      <c r="U5142" s="70" t="s">
        <v>10560</v>
      </c>
    </row>
    <row r="5143" spans="1:21" x14ac:dyDescent="0.2">
      <c r="A5143" s="49" t="s">
        <v>5921</v>
      </c>
      <c r="B5143" s="49" t="s">
        <v>211</v>
      </c>
      <c r="C5143" s="50">
        <v>3782</v>
      </c>
      <c r="D5143" s="49" t="s">
        <v>487</v>
      </c>
      <c r="E5143" s="49" t="s">
        <v>7789</v>
      </c>
      <c r="F5143" s="49" t="s">
        <v>487</v>
      </c>
      <c r="G5143" s="49">
        <v>23001</v>
      </c>
      <c r="H5143" s="49" t="s">
        <v>488</v>
      </c>
      <c r="I5143" s="50">
        <v>9947</v>
      </c>
      <c r="J5143" s="50">
        <v>123001006309</v>
      </c>
      <c r="K5143" s="49" t="s">
        <v>7845</v>
      </c>
      <c r="L5143" s="51">
        <v>1911</v>
      </c>
      <c r="M5143" s="52">
        <v>198744413</v>
      </c>
      <c r="N5143" s="52">
        <v>0</v>
      </c>
      <c r="O5143" s="52">
        <v>23293601</v>
      </c>
      <c r="P5143" s="52">
        <v>6660438</v>
      </c>
      <c r="Q5143" s="52">
        <v>198744413</v>
      </c>
      <c r="R5143" s="52">
        <v>29954039</v>
      </c>
      <c r="S5143" s="52">
        <v>228698452</v>
      </c>
      <c r="T5143" s="70" t="s">
        <v>10556</v>
      </c>
      <c r="U5143" s="70" t="s">
        <v>10560</v>
      </c>
    </row>
    <row r="5144" spans="1:21" x14ac:dyDescent="0.2">
      <c r="A5144" s="49" t="s">
        <v>5921</v>
      </c>
      <c r="B5144" s="49" t="s">
        <v>211</v>
      </c>
      <c r="C5144" s="50">
        <v>3782</v>
      </c>
      <c r="D5144" s="49" t="s">
        <v>487</v>
      </c>
      <c r="E5144" s="49" t="s">
        <v>7789</v>
      </c>
      <c r="F5144" s="49" t="s">
        <v>487</v>
      </c>
      <c r="G5144" s="49">
        <v>23001</v>
      </c>
      <c r="H5144" s="49" t="s">
        <v>488</v>
      </c>
      <c r="I5144" s="50">
        <v>9689</v>
      </c>
      <c r="J5144" s="50">
        <v>223001008675</v>
      </c>
      <c r="K5144" s="49" t="s">
        <v>7844</v>
      </c>
      <c r="L5144" s="51">
        <v>1536</v>
      </c>
      <c r="M5144" s="52">
        <v>192276299</v>
      </c>
      <c r="N5144" s="52">
        <v>0</v>
      </c>
      <c r="O5144" s="52">
        <v>28671301</v>
      </c>
      <c r="P5144" s="52">
        <v>6660438</v>
      </c>
      <c r="Q5144" s="52">
        <v>192276299</v>
      </c>
      <c r="R5144" s="52">
        <v>35331739</v>
      </c>
      <c r="S5144" s="52">
        <v>227608038</v>
      </c>
      <c r="T5144" s="70" t="s">
        <v>10556</v>
      </c>
      <c r="U5144" s="70" t="s">
        <v>10560</v>
      </c>
    </row>
    <row r="5145" spans="1:21" x14ac:dyDescent="0.2">
      <c r="A5145" s="49" t="s">
        <v>5921</v>
      </c>
      <c r="B5145" s="49" t="s">
        <v>211</v>
      </c>
      <c r="C5145" s="50">
        <v>3782</v>
      </c>
      <c r="D5145" s="49" t="s">
        <v>487</v>
      </c>
      <c r="E5145" s="49" t="s">
        <v>7789</v>
      </c>
      <c r="F5145" s="49" t="s">
        <v>487</v>
      </c>
      <c r="G5145" s="49">
        <v>23001</v>
      </c>
      <c r="H5145" s="49" t="s">
        <v>488</v>
      </c>
      <c r="I5145" s="50">
        <v>9502</v>
      </c>
      <c r="J5145" s="50">
        <v>123001006490</v>
      </c>
      <c r="K5145" s="49" t="s">
        <v>7843</v>
      </c>
      <c r="L5145" s="51">
        <v>3628</v>
      </c>
      <c r="M5145" s="52">
        <v>368403689</v>
      </c>
      <c r="N5145" s="52">
        <v>0</v>
      </c>
      <c r="O5145" s="52">
        <v>23293601</v>
      </c>
      <c r="P5145" s="52">
        <v>6660438</v>
      </c>
      <c r="Q5145" s="52">
        <v>368403689</v>
      </c>
      <c r="R5145" s="52">
        <v>29954039</v>
      </c>
      <c r="S5145" s="52">
        <v>398357728</v>
      </c>
      <c r="T5145" s="70" t="s">
        <v>10556</v>
      </c>
      <c r="U5145" s="70" t="s">
        <v>10560</v>
      </c>
    </row>
    <row r="5146" spans="1:21" x14ac:dyDescent="0.2">
      <c r="A5146" s="49" t="s">
        <v>2235</v>
      </c>
      <c r="B5146" s="49" t="s">
        <v>1146</v>
      </c>
      <c r="C5146" s="50">
        <v>3826</v>
      </c>
      <c r="D5146" s="49" t="s">
        <v>1144</v>
      </c>
      <c r="E5146" s="49" t="s">
        <v>10448</v>
      </c>
      <c r="F5146" s="49" t="s">
        <v>1144</v>
      </c>
      <c r="G5146" s="49">
        <v>86865</v>
      </c>
      <c r="H5146" s="49" t="s">
        <v>1154</v>
      </c>
      <c r="I5146" s="50">
        <v>9893</v>
      </c>
      <c r="J5146" s="50">
        <v>186865002927</v>
      </c>
      <c r="K5146" s="49" t="s">
        <v>10455</v>
      </c>
      <c r="L5146" s="51">
        <v>975</v>
      </c>
      <c r="M5146" s="52">
        <v>103928278</v>
      </c>
      <c r="N5146" s="52">
        <v>20785656</v>
      </c>
      <c r="O5146" s="52">
        <v>28169824</v>
      </c>
      <c r="P5146" s="52">
        <v>6660438</v>
      </c>
      <c r="Q5146" s="52">
        <v>124713934</v>
      </c>
      <c r="R5146" s="52">
        <v>34830262</v>
      </c>
      <c r="S5146" s="52">
        <v>159544196</v>
      </c>
      <c r="T5146" s="70" t="s">
        <v>10558</v>
      </c>
      <c r="U5146" s="70" t="s">
        <v>10559</v>
      </c>
    </row>
    <row r="5147" spans="1:21" x14ac:dyDescent="0.2">
      <c r="A5147" s="49" t="s">
        <v>5665</v>
      </c>
      <c r="B5147" s="49" t="s">
        <v>641</v>
      </c>
      <c r="C5147" s="50">
        <v>3789</v>
      </c>
      <c r="D5147" s="49" t="s">
        <v>642</v>
      </c>
      <c r="E5147" s="49" t="s">
        <v>5869</v>
      </c>
      <c r="F5147" s="49" t="s">
        <v>642</v>
      </c>
      <c r="G5147" s="49">
        <v>27745</v>
      </c>
      <c r="H5147" s="49" t="s">
        <v>668</v>
      </c>
      <c r="I5147" s="50">
        <v>8183</v>
      </c>
      <c r="J5147" s="50">
        <v>227745000198</v>
      </c>
      <c r="K5147" s="49" t="s">
        <v>5871</v>
      </c>
      <c r="L5147" s="51">
        <v>296</v>
      </c>
      <c r="M5147" s="52">
        <v>46746331</v>
      </c>
      <c r="N5147" s="52">
        <v>1596566</v>
      </c>
      <c r="O5147" s="52">
        <v>36456627</v>
      </c>
      <c r="P5147" s="52">
        <v>6660438</v>
      </c>
      <c r="Q5147" s="52">
        <v>48342897</v>
      </c>
      <c r="R5147" s="52">
        <v>43117065</v>
      </c>
      <c r="S5147" s="52">
        <v>91459962</v>
      </c>
      <c r="T5147" s="70" t="s">
        <v>10556</v>
      </c>
      <c r="U5147" s="70" t="s">
        <v>10560</v>
      </c>
    </row>
    <row r="5148" spans="1:21" x14ac:dyDescent="0.2">
      <c r="A5148" s="49" t="s">
        <v>5501</v>
      </c>
      <c r="B5148" s="49" t="s">
        <v>211</v>
      </c>
      <c r="C5148" s="50">
        <v>3782</v>
      </c>
      <c r="D5148" s="49" t="s">
        <v>487</v>
      </c>
      <c r="E5148" s="49" t="s">
        <v>7789</v>
      </c>
      <c r="F5148" s="49" t="s">
        <v>487</v>
      </c>
      <c r="G5148" s="49">
        <v>23001</v>
      </c>
      <c r="H5148" s="49" t="s">
        <v>488</v>
      </c>
      <c r="I5148" s="50">
        <v>9952</v>
      </c>
      <c r="J5148" s="50">
        <v>223001000437</v>
      </c>
      <c r="K5148" s="49" t="s">
        <v>7798</v>
      </c>
      <c r="L5148" s="51">
        <v>267</v>
      </c>
      <c r="M5148" s="52">
        <v>33395492</v>
      </c>
      <c r="N5148" s="52">
        <v>0</v>
      </c>
      <c r="O5148" s="52">
        <v>28671301</v>
      </c>
      <c r="P5148" s="52">
        <v>6660438</v>
      </c>
      <c r="Q5148" s="52">
        <v>33395492</v>
      </c>
      <c r="R5148" s="52">
        <v>35331739</v>
      </c>
      <c r="S5148" s="52">
        <v>68727231</v>
      </c>
      <c r="T5148" s="70" t="s">
        <v>10556</v>
      </c>
      <c r="U5148" s="70" t="s">
        <v>10560</v>
      </c>
    </row>
    <row r="5149" spans="1:21" x14ac:dyDescent="0.2">
      <c r="A5149" s="49" t="s">
        <v>2872</v>
      </c>
      <c r="B5149" s="49" t="s">
        <v>1073</v>
      </c>
      <c r="C5149" s="50">
        <v>4832</v>
      </c>
      <c r="D5149" s="49" t="s">
        <v>1113</v>
      </c>
      <c r="E5149" s="49" t="s">
        <v>10304</v>
      </c>
      <c r="F5149" s="49" t="s">
        <v>1113</v>
      </c>
      <c r="G5149" s="49">
        <v>76892</v>
      </c>
      <c r="H5149" s="49" t="s">
        <v>1114</v>
      </c>
      <c r="I5149" s="50">
        <v>5734</v>
      </c>
      <c r="J5149" s="50">
        <v>176892000213</v>
      </c>
      <c r="K5149" s="49" t="s">
        <v>10310</v>
      </c>
      <c r="L5149" s="51">
        <v>1336</v>
      </c>
      <c r="M5149" s="52">
        <v>128330263</v>
      </c>
      <c r="N5149" s="52">
        <v>11070042</v>
      </c>
      <c r="O5149" s="52">
        <v>20972024</v>
      </c>
      <c r="P5149" s="52">
        <v>6660438</v>
      </c>
      <c r="Q5149" s="52">
        <v>139400305</v>
      </c>
      <c r="R5149" s="52">
        <v>27632462</v>
      </c>
      <c r="S5149" s="52">
        <v>167032767</v>
      </c>
      <c r="T5149" s="70" t="s">
        <v>10556</v>
      </c>
      <c r="U5149" s="70" t="s">
        <v>10560</v>
      </c>
    </row>
    <row r="5150" spans="1:21" x14ac:dyDescent="0.2">
      <c r="A5150" s="49" t="s">
        <v>5921</v>
      </c>
      <c r="B5150" s="49" t="s">
        <v>211</v>
      </c>
      <c r="C5150" s="50">
        <v>3782</v>
      </c>
      <c r="D5150" s="49" t="s">
        <v>487</v>
      </c>
      <c r="E5150" s="49" t="s">
        <v>7789</v>
      </c>
      <c r="F5150" s="49" t="s">
        <v>487</v>
      </c>
      <c r="G5150" s="49">
        <v>23001</v>
      </c>
      <c r="H5150" s="49" t="s">
        <v>488</v>
      </c>
      <c r="I5150" s="50">
        <v>9951</v>
      </c>
      <c r="J5150" s="50">
        <v>223001000844</v>
      </c>
      <c r="K5150" s="49" t="s">
        <v>7790</v>
      </c>
      <c r="L5150" s="51">
        <v>338</v>
      </c>
      <c r="M5150" s="52">
        <v>43790266</v>
      </c>
      <c r="N5150" s="52">
        <v>0</v>
      </c>
      <c r="O5150" s="52">
        <v>28671301</v>
      </c>
      <c r="P5150" s="52">
        <v>6660438</v>
      </c>
      <c r="Q5150" s="52">
        <v>43790266</v>
      </c>
      <c r="R5150" s="52">
        <v>35331739</v>
      </c>
      <c r="S5150" s="52">
        <v>79122005</v>
      </c>
      <c r="T5150" s="70" t="s">
        <v>10556</v>
      </c>
      <c r="U5150" s="70" t="s">
        <v>10560</v>
      </c>
    </row>
    <row r="5151" spans="1:21" x14ac:dyDescent="0.2">
      <c r="A5151" s="49" t="s">
        <v>4312</v>
      </c>
      <c r="B5151" s="49" t="s">
        <v>393</v>
      </c>
      <c r="C5151" s="50">
        <v>3805</v>
      </c>
      <c r="D5151" s="49" t="s">
        <v>904</v>
      </c>
      <c r="E5151" s="49" t="s">
        <v>8817</v>
      </c>
      <c r="F5151" s="49" t="s">
        <v>904</v>
      </c>
      <c r="G5151" s="49">
        <v>66045</v>
      </c>
      <c r="H5151" s="49" t="s">
        <v>905</v>
      </c>
      <c r="I5151" s="50">
        <v>11146</v>
      </c>
      <c r="J5151" s="50">
        <v>166045000023</v>
      </c>
      <c r="K5151" s="49" t="s">
        <v>8822</v>
      </c>
      <c r="L5151" s="51">
        <v>561</v>
      </c>
      <c r="M5151" s="52">
        <v>58890348</v>
      </c>
      <c r="N5151" s="52">
        <v>8601416</v>
      </c>
      <c r="O5151" s="52">
        <v>26299054</v>
      </c>
      <c r="P5151" s="52">
        <v>6660438</v>
      </c>
      <c r="Q5151" s="52">
        <v>67491764</v>
      </c>
      <c r="R5151" s="52">
        <v>32959492</v>
      </c>
      <c r="S5151" s="52">
        <v>100451256</v>
      </c>
      <c r="T5151" s="70" t="s">
        <v>10556</v>
      </c>
      <c r="U5151" s="70" t="s">
        <v>10560</v>
      </c>
    </row>
    <row r="5152" spans="1:21" x14ac:dyDescent="0.2">
      <c r="A5152" s="49" t="s">
        <v>5665</v>
      </c>
      <c r="B5152" s="49" t="s">
        <v>641</v>
      </c>
      <c r="C5152" s="50">
        <v>3789</v>
      </c>
      <c r="D5152" s="49" t="s">
        <v>642</v>
      </c>
      <c r="E5152" s="49" t="s">
        <v>5758</v>
      </c>
      <c r="F5152" s="49" t="s">
        <v>642</v>
      </c>
      <c r="G5152" s="49">
        <v>27205</v>
      </c>
      <c r="H5152" s="49" t="s">
        <v>653</v>
      </c>
      <c r="I5152" s="50">
        <v>6408</v>
      </c>
      <c r="J5152" s="50">
        <v>327205000789</v>
      </c>
      <c r="K5152" s="49" t="s">
        <v>5763</v>
      </c>
      <c r="L5152" s="51">
        <v>626</v>
      </c>
      <c r="M5152" s="52">
        <v>97416887</v>
      </c>
      <c r="N5152" s="52">
        <v>19483377</v>
      </c>
      <c r="O5152" s="52">
        <v>40927920</v>
      </c>
      <c r="P5152" s="52">
        <v>6660438</v>
      </c>
      <c r="Q5152" s="52">
        <v>116900264</v>
      </c>
      <c r="R5152" s="52">
        <v>47588358</v>
      </c>
      <c r="S5152" s="52">
        <v>164488622</v>
      </c>
      <c r="T5152" s="70" t="s">
        <v>10556</v>
      </c>
      <c r="U5152" s="70" t="s">
        <v>10560</v>
      </c>
    </row>
    <row r="5153" spans="1:21" x14ac:dyDescent="0.2">
      <c r="A5153" s="49" t="s">
        <v>5665</v>
      </c>
      <c r="B5153" s="49" t="s">
        <v>641</v>
      </c>
      <c r="C5153" s="50">
        <v>3789</v>
      </c>
      <c r="D5153" s="49" t="s">
        <v>642</v>
      </c>
      <c r="E5153" s="49" t="s">
        <v>5874</v>
      </c>
      <c r="F5153" s="49" t="s">
        <v>642</v>
      </c>
      <c r="G5153" s="49">
        <v>27787</v>
      </c>
      <c r="H5153" s="49" t="s">
        <v>669</v>
      </c>
      <c r="I5153" s="50">
        <v>15187</v>
      </c>
      <c r="J5153" s="50">
        <v>227787000031</v>
      </c>
      <c r="K5153" s="49" t="s">
        <v>5879</v>
      </c>
      <c r="L5153" s="51">
        <v>398</v>
      </c>
      <c r="M5153" s="52">
        <v>62203080</v>
      </c>
      <c r="N5153" s="52">
        <v>9864657</v>
      </c>
      <c r="O5153" s="52">
        <v>37913217</v>
      </c>
      <c r="P5153" s="52">
        <v>13320876</v>
      </c>
      <c r="Q5153" s="52">
        <v>72067737</v>
      </c>
      <c r="R5153" s="52">
        <v>51234093</v>
      </c>
      <c r="S5153" s="52">
        <v>123301830</v>
      </c>
      <c r="T5153" s="70" t="s">
        <v>10556</v>
      </c>
      <c r="U5153" s="70" t="s">
        <v>10560</v>
      </c>
    </row>
    <row r="5154" spans="1:21" x14ac:dyDescent="0.2">
      <c r="A5154" s="49" t="s">
        <v>5665</v>
      </c>
      <c r="B5154" s="49" t="s">
        <v>641</v>
      </c>
      <c r="C5154" s="50">
        <v>4382</v>
      </c>
      <c r="D5154" s="49" t="s">
        <v>639</v>
      </c>
      <c r="E5154" s="49" t="s">
        <v>8695</v>
      </c>
      <c r="F5154" s="49" t="s">
        <v>8696</v>
      </c>
      <c r="G5154" s="49">
        <v>27001</v>
      </c>
      <c r="H5154" s="49" t="s">
        <v>640</v>
      </c>
      <c r="I5154" s="50">
        <v>6336</v>
      </c>
      <c r="J5154" s="50">
        <v>127001000233</v>
      </c>
      <c r="K5154" s="49" t="s">
        <v>8703</v>
      </c>
      <c r="L5154" s="51">
        <v>3331</v>
      </c>
      <c r="M5154" s="52">
        <v>527105882</v>
      </c>
      <c r="N5154" s="52">
        <v>105421176</v>
      </c>
      <c r="O5154" s="52">
        <v>42549887</v>
      </c>
      <c r="P5154" s="52">
        <v>6660438</v>
      </c>
      <c r="Q5154" s="52">
        <v>632527058</v>
      </c>
      <c r="R5154" s="52">
        <v>49210325</v>
      </c>
      <c r="S5154" s="52">
        <v>681737383</v>
      </c>
      <c r="T5154" s="70" t="s">
        <v>10556</v>
      </c>
      <c r="U5154" s="70" t="s">
        <v>10560</v>
      </c>
    </row>
    <row r="5155" spans="1:21" x14ac:dyDescent="0.2">
      <c r="A5155" s="49" t="s">
        <v>4312</v>
      </c>
      <c r="B5155" s="49" t="s">
        <v>393</v>
      </c>
      <c r="C5155" s="50">
        <v>3805</v>
      </c>
      <c r="D5155" s="49" t="s">
        <v>904</v>
      </c>
      <c r="E5155" s="49" t="s">
        <v>8823</v>
      </c>
      <c r="F5155" s="49" t="s">
        <v>904</v>
      </c>
      <c r="G5155" s="49">
        <v>66075</v>
      </c>
      <c r="H5155" s="49" t="s">
        <v>424</v>
      </c>
      <c r="I5155" s="50">
        <v>16124</v>
      </c>
      <c r="J5155" s="50">
        <v>266075000022</v>
      </c>
      <c r="K5155" s="49" t="s">
        <v>8825</v>
      </c>
      <c r="L5155" s="51">
        <v>347</v>
      </c>
      <c r="M5155" s="52">
        <v>40265534</v>
      </c>
      <c r="N5155" s="52">
        <v>5821856</v>
      </c>
      <c r="O5155" s="52">
        <v>26402135</v>
      </c>
      <c r="P5155" s="52">
        <v>13320876</v>
      </c>
      <c r="Q5155" s="52">
        <v>46087390</v>
      </c>
      <c r="R5155" s="52">
        <v>39723011</v>
      </c>
      <c r="S5155" s="52">
        <v>85810401</v>
      </c>
      <c r="T5155" s="70" t="s">
        <v>10556</v>
      </c>
      <c r="U5155" s="70" t="s">
        <v>10560</v>
      </c>
    </row>
    <row r="5156" spans="1:21" x14ac:dyDescent="0.2">
      <c r="A5156" s="49" t="s">
        <v>2235</v>
      </c>
      <c r="B5156" s="49" t="s">
        <v>1146</v>
      </c>
      <c r="C5156" s="50">
        <v>3826</v>
      </c>
      <c r="D5156" s="49" t="s">
        <v>1144</v>
      </c>
      <c r="E5156" s="49" t="s">
        <v>10322</v>
      </c>
      <c r="F5156" s="49" t="s">
        <v>1144</v>
      </c>
      <c r="G5156" s="49">
        <v>86219</v>
      </c>
      <c r="H5156" s="49" t="s">
        <v>1147</v>
      </c>
      <c r="I5156" s="50">
        <v>9033</v>
      </c>
      <c r="J5156" s="50">
        <v>186219000070</v>
      </c>
      <c r="K5156" s="49" t="s">
        <v>10324</v>
      </c>
      <c r="L5156" s="51">
        <v>487</v>
      </c>
      <c r="M5156" s="52">
        <v>50329279</v>
      </c>
      <c r="N5156" s="52">
        <v>10065856</v>
      </c>
      <c r="O5156" s="52">
        <v>26401007</v>
      </c>
      <c r="P5156" s="52">
        <v>6660438</v>
      </c>
      <c r="Q5156" s="52">
        <v>60395135</v>
      </c>
      <c r="R5156" s="52">
        <v>33061445</v>
      </c>
      <c r="S5156" s="52">
        <v>93456580</v>
      </c>
      <c r="T5156" s="70" t="s">
        <v>10558</v>
      </c>
      <c r="U5156" s="70" t="s">
        <v>10559</v>
      </c>
    </row>
    <row r="5157" spans="1:21" x14ac:dyDescent="0.2">
      <c r="A5157" s="49" t="s">
        <v>2949</v>
      </c>
      <c r="B5157" s="49" t="s">
        <v>851</v>
      </c>
      <c r="C5157" s="50">
        <v>3802</v>
      </c>
      <c r="D5157" s="49" t="s">
        <v>849</v>
      </c>
      <c r="E5157" s="49" t="s">
        <v>6178</v>
      </c>
      <c r="F5157" s="49" t="s">
        <v>849</v>
      </c>
      <c r="G5157" s="49">
        <v>54001</v>
      </c>
      <c r="H5157" s="49" t="s">
        <v>850</v>
      </c>
      <c r="I5157" s="50">
        <v>2719</v>
      </c>
      <c r="J5157" s="50">
        <v>154001008266</v>
      </c>
      <c r="K5157" s="49" t="s">
        <v>5833</v>
      </c>
      <c r="L5157" s="51">
        <v>2077</v>
      </c>
      <c r="M5157" s="52">
        <v>208808631</v>
      </c>
      <c r="N5157" s="52">
        <v>17848372</v>
      </c>
      <c r="O5157" s="52">
        <v>22239643</v>
      </c>
      <c r="P5157" s="52">
        <v>6660438</v>
      </c>
      <c r="Q5157" s="52">
        <v>226657003</v>
      </c>
      <c r="R5157" s="52">
        <v>28900081</v>
      </c>
      <c r="S5157" s="52">
        <v>255557084</v>
      </c>
      <c r="T5157" s="70" t="s">
        <v>10556</v>
      </c>
      <c r="U5157" s="70" t="s">
        <v>10560</v>
      </c>
    </row>
    <row r="5158" spans="1:21" x14ac:dyDescent="0.2">
      <c r="A5158" s="49" t="s">
        <v>5665</v>
      </c>
      <c r="B5158" s="49" t="s">
        <v>641</v>
      </c>
      <c r="C5158" s="50">
        <v>3789</v>
      </c>
      <c r="D5158" s="49" t="s">
        <v>642</v>
      </c>
      <c r="E5158" s="49" t="s">
        <v>5830</v>
      </c>
      <c r="F5158" s="49" t="s">
        <v>642</v>
      </c>
      <c r="G5158" s="49">
        <v>27493</v>
      </c>
      <c r="H5158" s="49" t="s">
        <v>663</v>
      </c>
      <c r="I5158" s="50">
        <v>105247</v>
      </c>
      <c r="J5158" s="50">
        <v>227615001311</v>
      </c>
      <c r="K5158" s="49" t="s">
        <v>5833</v>
      </c>
      <c r="L5158" s="51">
        <v>808</v>
      </c>
      <c r="M5158" s="52">
        <v>141591566</v>
      </c>
      <c r="N5158" s="52">
        <v>0</v>
      </c>
      <c r="O5158" s="52">
        <v>39936912</v>
      </c>
      <c r="P5158" s="52">
        <v>6660438</v>
      </c>
      <c r="Q5158" s="52">
        <v>141591566</v>
      </c>
      <c r="R5158" s="52">
        <v>46597350</v>
      </c>
      <c r="S5158" s="52">
        <v>188188916</v>
      </c>
      <c r="T5158" s="70" t="s">
        <v>10556</v>
      </c>
      <c r="U5158" s="70" t="s">
        <v>10560</v>
      </c>
    </row>
    <row r="5159" spans="1:21" x14ac:dyDescent="0.2">
      <c r="A5159" s="49" t="s">
        <v>2235</v>
      </c>
      <c r="B5159" s="49" t="s">
        <v>1146</v>
      </c>
      <c r="C5159" s="50">
        <v>3826</v>
      </c>
      <c r="D5159" s="49" t="s">
        <v>1144</v>
      </c>
      <c r="E5159" s="49" t="s">
        <v>10441</v>
      </c>
      <c r="F5159" s="49" t="s">
        <v>1144</v>
      </c>
      <c r="G5159" s="49">
        <v>86749</v>
      </c>
      <c r="H5159" s="49" t="s">
        <v>1153</v>
      </c>
      <c r="I5159" s="50">
        <v>9462</v>
      </c>
      <c r="J5159" s="50">
        <v>386749000452</v>
      </c>
      <c r="K5159" s="49" t="s">
        <v>10446</v>
      </c>
      <c r="L5159" s="51">
        <v>472</v>
      </c>
      <c r="M5159" s="52">
        <v>46238148</v>
      </c>
      <c r="N5159" s="52">
        <v>9247630</v>
      </c>
      <c r="O5159" s="52">
        <v>21070990</v>
      </c>
      <c r="P5159" s="52">
        <v>6660438</v>
      </c>
      <c r="Q5159" s="52">
        <v>55485778</v>
      </c>
      <c r="R5159" s="52">
        <v>27731428</v>
      </c>
      <c r="S5159" s="52">
        <v>83217206</v>
      </c>
      <c r="T5159" s="70" t="s">
        <v>10558</v>
      </c>
      <c r="U5159" s="70" t="s">
        <v>10559</v>
      </c>
    </row>
    <row r="5160" spans="1:21" x14ac:dyDescent="0.2">
      <c r="A5160" s="49" t="s">
        <v>4312</v>
      </c>
      <c r="B5160" s="49" t="s">
        <v>393</v>
      </c>
      <c r="C5160" s="50">
        <v>3805</v>
      </c>
      <c r="D5160" s="49" t="s">
        <v>904</v>
      </c>
      <c r="E5160" s="49" t="s">
        <v>8868</v>
      </c>
      <c r="F5160" s="49" t="s">
        <v>904</v>
      </c>
      <c r="G5160" s="49">
        <v>66594</v>
      </c>
      <c r="H5160" s="49" t="s">
        <v>915</v>
      </c>
      <c r="I5160" s="50">
        <v>19157</v>
      </c>
      <c r="J5160" s="50">
        <v>266594000595</v>
      </c>
      <c r="K5160" s="49" t="s">
        <v>8877</v>
      </c>
      <c r="L5160" s="51">
        <v>295</v>
      </c>
      <c r="M5160" s="52">
        <v>36163951</v>
      </c>
      <c r="N5160" s="52">
        <v>3956605</v>
      </c>
      <c r="O5160" s="52">
        <v>28059164</v>
      </c>
      <c r="P5160" s="52">
        <v>6660438</v>
      </c>
      <c r="Q5160" s="52">
        <v>40120556</v>
      </c>
      <c r="R5160" s="52">
        <v>34719602</v>
      </c>
      <c r="S5160" s="52">
        <v>74840158</v>
      </c>
      <c r="T5160" s="70" t="s">
        <v>10556</v>
      </c>
      <c r="U5160" s="70" t="s">
        <v>10560</v>
      </c>
    </row>
    <row r="5161" spans="1:21" x14ac:dyDescent="0.2">
      <c r="A5161" s="49" t="s">
        <v>5665</v>
      </c>
      <c r="B5161" s="49" t="s">
        <v>641</v>
      </c>
      <c r="C5161" s="50">
        <v>3789</v>
      </c>
      <c r="D5161" s="49" t="s">
        <v>642</v>
      </c>
      <c r="E5161" s="49" t="s">
        <v>5853</v>
      </c>
      <c r="F5161" s="49" t="s">
        <v>642</v>
      </c>
      <c r="G5161" s="49">
        <v>27615</v>
      </c>
      <c r="H5161" s="49" t="s">
        <v>392</v>
      </c>
      <c r="I5161" s="50">
        <v>15609</v>
      </c>
      <c r="J5161" s="50">
        <v>127615000043</v>
      </c>
      <c r="K5161" s="49" t="s">
        <v>5861</v>
      </c>
      <c r="L5161" s="51">
        <v>932</v>
      </c>
      <c r="M5161" s="52">
        <v>168810946</v>
      </c>
      <c r="N5161" s="52">
        <v>0</v>
      </c>
      <c r="O5161" s="52">
        <v>47621778</v>
      </c>
      <c r="P5161" s="52">
        <v>6660438</v>
      </c>
      <c r="Q5161" s="52">
        <v>168810946</v>
      </c>
      <c r="R5161" s="52">
        <v>54282216</v>
      </c>
      <c r="S5161" s="52">
        <v>223093162</v>
      </c>
      <c r="T5161" s="70" t="s">
        <v>10556</v>
      </c>
      <c r="U5161" s="70" t="s">
        <v>10560</v>
      </c>
    </row>
    <row r="5162" spans="1:21" x14ac:dyDescent="0.2">
      <c r="A5162" s="49" t="s">
        <v>5665</v>
      </c>
      <c r="B5162" s="49" t="s">
        <v>641</v>
      </c>
      <c r="C5162" s="50">
        <v>3789</v>
      </c>
      <c r="D5162" s="49" t="s">
        <v>642</v>
      </c>
      <c r="E5162" s="49" t="s">
        <v>5889</v>
      </c>
      <c r="F5162" s="49" t="s">
        <v>642</v>
      </c>
      <c r="G5162" s="49">
        <v>27810</v>
      </c>
      <c r="H5162" s="49" t="s">
        <v>671</v>
      </c>
      <c r="I5162" s="50">
        <v>7448</v>
      </c>
      <c r="J5162" s="50">
        <v>427361002222</v>
      </c>
      <c r="K5162" s="49" t="s">
        <v>5892</v>
      </c>
      <c r="L5162" s="51">
        <v>193</v>
      </c>
      <c r="M5162" s="52">
        <v>33526647</v>
      </c>
      <c r="N5162" s="52">
        <v>1918564</v>
      </c>
      <c r="O5162" s="52">
        <v>37241774</v>
      </c>
      <c r="P5162" s="52">
        <v>6660438</v>
      </c>
      <c r="Q5162" s="52">
        <v>35445211</v>
      </c>
      <c r="R5162" s="52">
        <v>43902212</v>
      </c>
      <c r="S5162" s="52">
        <v>79347423</v>
      </c>
      <c r="T5162" s="70" t="s">
        <v>10556</v>
      </c>
      <c r="U5162" s="70" t="s">
        <v>10560</v>
      </c>
    </row>
    <row r="5163" spans="1:21" x14ac:dyDescent="0.2">
      <c r="A5163" s="49" t="s">
        <v>4312</v>
      </c>
      <c r="B5163" s="49" t="s">
        <v>393</v>
      </c>
      <c r="C5163" s="50">
        <v>3805</v>
      </c>
      <c r="D5163" s="49" t="s">
        <v>904</v>
      </c>
      <c r="E5163" s="49" t="s">
        <v>8823</v>
      </c>
      <c r="F5163" s="49" t="s">
        <v>904</v>
      </c>
      <c r="G5163" s="49">
        <v>66075</v>
      </c>
      <c r="H5163" s="49" t="s">
        <v>424</v>
      </c>
      <c r="I5163" s="50">
        <v>16123</v>
      </c>
      <c r="J5163" s="50">
        <v>166075000010</v>
      </c>
      <c r="K5163" s="49" t="s">
        <v>8717</v>
      </c>
      <c r="L5163" s="51">
        <v>447</v>
      </c>
      <c r="M5163" s="52">
        <v>48276850</v>
      </c>
      <c r="N5163" s="52">
        <v>4379419</v>
      </c>
      <c r="O5163" s="52">
        <v>26402135</v>
      </c>
      <c r="P5163" s="52">
        <v>6660438</v>
      </c>
      <c r="Q5163" s="52">
        <v>52656269</v>
      </c>
      <c r="R5163" s="52">
        <v>33062573</v>
      </c>
      <c r="S5163" s="52">
        <v>85718842</v>
      </c>
      <c r="T5163" s="70" t="s">
        <v>10556</v>
      </c>
      <c r="U5163" s="70" t="s">
        <v>10560</v>
      </c>
    </row>
    <row r="5164" spans="1:21" x14ac:dyDescent="0.2">
      <c r="A5164" s="49" t="s">
        <v>5665</v>
      </c>
      <c r="B5164" s="49" t="s">
        <v>641</v>
      </c>
      <c r="C5164" s="50">
        <v>4382</v>
      </c>
      <c r="D5164" s="49" t="s">
        <v>639</v>
      </c>
      <c r="E5164" s="49" t="s">
        <v>8695</v>
      </c>
      <c r="F5164" s="49" t="s">
        <v>8696</v>
      </c>
      <c r="G5164" s="49">
        <v>27001</v>
      </c>
      <c r="H5164" s="49" t="s">
        <v>640</v>
      </c>
      <c r="I5164" s="50">
        <v>6342</v>
      </c>
      <c r="J5164" s="50">
        <v>327001001000</v>
      </c>
      <c r="K5164" s="49" t="s">
        <v>8717</v>
      </c>
      <c r="L5164" s="51">
        <v>1662</v>
      </c>
      <c r="M5164" s="52">
        <v>255141822</v>
      </c>
      <c r="N5164" s="52">
        <v>7590909</v>
      </c>
      <c r="O5164" s="52">
        <v>42549887</v>
      </c>
      <c r="P5164" s="52">
        <v>6660438</v>
      </c>
      <c r="Q5164" s="52">
        <v>262732731</v>
      </c>
      <c r="R5164" s="52">
        <v>49210325</v>
      </c>
      <c r="S5164" s="52">
        <v>311943056</v>
      </c>
      <c r="T5164" s="70" t="s">
        <v>10556</v>
      </c>
      <c r="U5164" s="70" t="s">
        <v>10560</v>
      </c>
    </row>
    <row r="5165" spans="1:21" x14ac:dyDescent="0.2">
      <c r="A5165" s="49" t="s">
        <v>5665</v>
      </c>
      <c r="B5165" s="49" t="s">
        <v>641</v>
      </c>
      <c r="C5165" s="50">
        <v>4382</v>
      </c>
      <c r="D5165" s="49" t="s">
        <v>639</v>
      </c>
      <c r="E5165" s="49" t="s">
        <v>8695</v>
      </c>
      <c r="F5165" s="49" t="s">
        <v>8696</v>
      </c>
      <c r="G5165" s="49">
        <v>27001</v>
      </c>
      <c r="H5165" s="49" t="s">
        <v>640</v>
      </c>
      <c r="I5165" s="50">
        <v>6341</v>
      </c>
      <c r="J5165" s="50">
        <v>127001001256</v>
      </c>
      <c r="K5165" s="49" t="s">
        <v>8716</v>
      </c>
      <c r="L5165" s="51">
        <v>720</v>
      </c>
      <c r="M5165" s="52">
        <v>108512402</v>
      </c>
      <c r="N5165" s="52">
        <v>3091608</v>
      </c>
      <c r="O5165" s="52">
        <v>42549887</v>
      </c>
      <c r="P5165" s="52">
        <v>6660438</v>
      </c>
      <c r="Q5165" s="52">
        <v>111604010</v>
      </c>
      <c r="R5165" s="52">
        <v>49210325</v>
      </c>
      <c r="S5165" s="52">
        <v>160814335</v>
      </c>
      <c r="T5165" s="70" t="s">
        <v>10556</v>
      </c>
      <c r="U5165" s="70" t="s">
        <v>10560</v>
      </c>
    </row>
    <row r="5166" spans="1:21" x14ac:dyDescent="0.2">
      <c r="A5166" s="49" t="s">
        <v>5921</v>
      </c>
      <c r="B5166" s="49" t="s">
        <v>211</v>
      </c>
      <c r="C5166" s="50">
        <v>3782</v>
      </c>
      <c r="D5166" s="49" t="s">
        <v>487</v>
      </c>
      <c r="E5166" s="49" t="s">
        <v>7789</v>
      </c>
      <c r="F5166" s="49" t="s">
        <v>487</v>
      </c>
      <c r="G5166" s="49">
        <v>23001</v>
      </c>
      <c r="H5166" s="49" t="s">
        <v>488</v>
      </c>
      <c r="I5166" s="50">
        <v>9701</v>
      </c>
      <c r="J5166" s="50">
        <v>223001001000</v>
      </c>
      <c r="K5166" s="49" t="s">
        <v>7842</v>
      </c>
      <c r="L5166" s="51">
        <v>894</v>
      </c>
      <c r="M5166" s="52">
        <v>111984270</v>
      </c>
      <c r="N5166" s="52">
        <v>7135039</v>
      </c>
      <c r="O5166" s="52">
        <v>28671301</v>
      </c>
      <c r="P5166" s="52">
        <v>6660438</v>
      </c>
      <c r="Q5166" s="52">
        <v>119119309</v>
      </c>
      <c r="R5166" s="52">
        <v>35331739</v>
      </c>
      <c r="S5166" s="52">
        <v>154451048</v>
      </c>
      <c r="T5166" s="70" t="s">
        <v>10556</v>
      </c>
      <c r="U5166" s="70" t="s">
        <v>10560</v>
      </c>
    </row>
    <row r="5167" spans="1:21" x14ac:dyDescent="0.2">
      <c r="A5167" s="49" t="s">
        <v>5665</v>
      </c>
      <c r="B5167" s="49" t="s">
        <v>641</v>
      </c>
      <c r="C5167" s="50">
        <v>3789</v>
      </c>
      <c r="D5167" s="49" t="s">
        <v>642</v>
      </c>
      <c r="E5167" s="49" t="s">
        <v>5869</v>
      </c>
      <c r="F5167" s="49" t="s">
        <v>642</v>
      </c>
      <c r="G5167" s="49">
        <v>27745</v>
      </c>
      <c r="H5167" s="49" t="s">
        <v>668</v>
      </c>
      <c r="I5167" s="50">
        <v>8182</v>
      </c>
      <c r="J5167" s="50">
        <v>227745000082</v>
      </c>
      <c r="K5167" s="49" t="s">
        <v>5872</v>
      </c>
      <c r="L5167" s="51">
        <v>204</v>
      </c>
      <c r="M5167" s="52">
        <v>31598455</v>
      </c>
      <c r="N5167" s="52">
        <v>6319691</v>
      </c>
      <c r="O5167" s="52">
        <v>36456627</v>
      </c>
      <c r="P5167" s="52">
        <v>6660438</v>
      </c>
      <c r="Q5167" s="52">
        <v>37918146</v>
      </c>
      <c r="R5167" s="52">
        <v>43117065</v>
      </c>
      <c r="S5167" s="52">
        <v>81035211</v>
      </c>
      <c r="T5167" s="70" t="s">
        <v>10556</v>
      </c>
      <c r="U5167" s="70" t="s">
        <v>10560</v>
      </c>
    </row>
    <row r="5168" spans="1:21" x14ac:dyDescent="0.2">
      <c r="A5168" s="49" t="s">
        <v>2235</v>
      </c>
      <c r="B5168" s="49" t="s">
        <v>1146</v>
      </c>
      <c r="C5168" s="50">
        <v>3826</v>
      </c>
      <c r="D5168" s="49" t="s">
        <v>1144</v>
      </c>
      <c r="E5168" s="49" t="s">
        <v>10355</v>
      </c>
      <c r="F5168" s="49" t="s">
        <v>1144</v>
      </c>
      <c r="G5168" s="49">
        <v>86568</v>
      </c>
      <c r="H5168" s="49" t="s">
        <v>1149</v>
      </c>
      <c r="I5168" s="50">
        <v>9182</v>
      </c>
      <c r="J5168" s="50">
        <v>186568003906</v>
      </c>
      <c r="K5168" s="49" t="s">
        <v>10367</v>
      </c>
      <c r="L5168" s="51">
        <v>2030</v>
      </c>
      <c r="M5168" s="52">
        <v>215734542</v>
      </c>
      <c r="N5168" s="52">
        <v>42719085</v>
      </c>
      <c r="O5168" s="52">
        <v>28810964</v>
      </c>
      <c r="P5168" s="52">
        <v>26641753</v>
      </c>
      <c r="Q5168" s="52">
        <v>258453627</v>
      </c>
      <c r="R5168" s="52">
        <v>55452717</v>
      </c>
      <c r="S5168" s="52">
        <v>313906344</v>
      </c>
      <c r="T5168" s="70" t="s">
        <v>10558</v>
      </c>
      <c r="U5168" s="70" t="s">
        <v>10559</v>
      </c>
    </row>
    <row r="5169" spans="1:21" x14ac:dyDescent="0.2">
      <c r="A5169" s="49" t="s">
        <v>5921</v>
      </c>
      <c r="B5169" s="49" t="s">
        <v>211</v>
      </c>
      <c r="C5169" s="50">
        <v>3782</v>
      </c>
      <c r="D5169" s="49" t="s">
        <v>487</v>
      </c>
      <c r="E5169" s="49" t="s">
        <v>7789</v>
      </c>
      <c r="F5169" s="49" t="s">
        <v>487</v>
      </c>
      <c r="G5169" s="49">
        <v>23001</v>
      </c>
      <c r="H5169" s="49" t="s">
        <v>488</v>
      </c>
      <c r="I5169" s="50">
        <v>9697</v>
      </c>
      <c r="J5169" s="50">
        <v>123001007160</v>
      </c>
      <c r="K5169" s="49" t="s">
        <v>7841</v>
      </c>
      <c r="L5169" s="51">
        <v>1220</v>
      </c>
      <c r="M5169" s="52">
        <v>130301532</v>
      </c>
      <c r="N5169" s="52">
        <v>10407201</v>
      </c>
      <c r="O5169" s="52">
        <v>23293601</v>
      </c>
      <c r="P5169" s="52">
        <v>13320876</v>
      </c>
      <c r="Q5169" s="52">
        <v>140708733</v>
      </c>
      <c r="R5169" s="52">
        <v>36614477</v>
      </c>
      <c r="S5169" s="52">
        <v>177323210</v>
      </c>
      <c r="T5169" s="70" t="s">
        <v>10556</v>
      </c>
      <c r="U5169" s="70" t="s">
        <v>10560</v>
      </c>
    </row>
    <row r="5170" spans="1:21" x14ac:dyDescent="0.2">
      <c r="A5170" s="49" t="s">
        <v>5921</v>
      </c>
      <c r="B5170" s="49" t="s">
        <v>211</v>
      </c>
      <c r="C5170" s="50">
        <v>3782</v>
      </c>
      <c r="D5170" s="49" t="s">
        <v>487</v>
      </c>
      <c r="E5170" s="49" t="s">
        <v>7789</v>
      </c>
      <c r="F5170" s="49" t="s">
        <v>487</v>
      </c>
      <c r="G5170" s="49">
        <v>23001</v>
      </c>
      <c r="H5170" s="49" t="s">
        <v>488</v>
      </c>
      <c r="I5170" s="50">
        <v>9949</v>
      </c>
      <c r="J5170" s="50">
        <v>123001007038</v>
      </c>
      <c r="K5170" s="49" t="s">
        <v>7839</v>
      </c>
      <c r="L5170" s="51">
        <v>958</v>
      </c>
      <c r="M5170" s="52">
        <v>98768894</v>
      </c>
      <c r="N5170" s="52">
        <v>2989907</v>
      </c>
      <c r="O5170" s="52">
        <v>23293601</v>
      </c>
      <c r="P5170" s="52">
        <v>6660438</v>
      </c>
      <c r="Q5170" s="52">
        <v>101758801</v>
      </c>
      <c r="R5170" s="52">
        <v>29954039</v>
      </c>
      <c r="S5170" s="52">
        <v>131712840</v>
      </c>
      <c r="T5170" s="70" t="s">
        <v>10556</v>
      </c>
      <c r="U5170" s="70" t="s">
        <v>10560</v>
      </c>
    </row>
    <row r="5171" spans="1:21" ht="15" customHeight="1" x14ac:dyDescent="0.2">
      <c r="A5171" s="49" t="s">
        <v>5665</v>
      </c>
      <c r="B5171" s="49" t="s">
        <v>641</v>
      </c>
      <c r="C5171" s="50">
        <v>3789</v>
      </c>
      <c r="D5171" s="49" t="s">
        <v>642</v>
      </c>
      <c r="E5171" s="49" t="s">
        <v>5882</v>
      </c>
      <c r="F5171" s="49" t="s">
        <v>642</v>
      </c>
      <c r="G5171" s="49">
        <v>27800</v>
      </c>
      <c r="H5171" s="49" t="s">
        <v>670</v>
      </c>
      <c r="I5171" s="50">
        <v>7454</v>
      </c>
      <c r="J5171" s="50">
        <v>227800000771</v>
      </c>
      <c r="K5171" s="49" t="s">
        <v>5885</v>
      </c>
      <c r="L5171" s="51">
        <v>440</v>
      </c>
      <c r="M5171" s="52">
        <v>72410663</v>
      </c>
      <c r="N5171" s="52">
        <v>10624707</v>
      </c>
      <c r="O5171" s="52">
        <v>36326200</v>
      </c>
      <c r="P5171" s="52">
        <v>6660438</v>
      </c>
      <c r="Q5171" s="52">
        <v>83035370</v>
      </c>
      <c r="R5171" s="52">
        <v>42986638</v>
      </c>
      <c r="S5171" s="52">
        <v>126022008</v>
      </c>
      <c r="T5171" s="70" t="s">
        <v>10556</v>
      </c>
      <c r="U5171" s="70" t="s">
        <v>10560</v>
      </c>
    </row>
    <row r="5172" spans="1:21" ht="15" customHeight="1" x14ac:dyDescent="0.2">
      <c r="A5172" s="49" t="s">
        <v>5921</v>
      </c>
      <c r="B5172" s="49" t="s">
        <v>211</v>
      </c>
      <c r="C5172" s="50">
        <v>3782</v>
      </c>
      <c r="D5172" s="49" t="s">
        <v>487</v>
      </c>
      <c r="E5172" s="49" t="s">
        <v>7789</v>
      </c>
      <c r="F5172" s="49" t="s">
        <v>487</v>
      </c>
      <c r="G5172" s="49">
        <v>23001</v>
      </c>
      <c r="H5172" s="49" t="s">
        <v>488</v>
      </c>
      <c r="I5172" s="50">
        <v>9681</v>
      </c>
      <c r="J5172" s="50">
        <v>123001000475</v>
      </c>
      <c r="K5172" s="49" t="s">
        <v>7840</v>
      </c>
      <c r="L5172" s="51">
        <v>2061</v>
      </c>
      <c r="M5172" s="52">
        <v>215550944</v>
      </c>
      <c r="N5172" s="52">
        <v>0</v>
      </c>
      <c r="O5172" s="52">
        <v>23293601</v>
      </c>
      <c r="P5172" s="52">
        <v>26641753</v>
      </c>
      <c r="Q5172" s="52">
        <v>215550944</v>
      </c>
      <c r="R5172" s="52">
        <v>49935354</v>
      </c>
      <c r="S5172" s="52">
        <v>265486298</v>
      </c>
      <c r="T5172" s="70" t="s">
        <v>10556</v>
      </c>
      <c r="U5172" s="70" t="s">
        <v>10560</v>
      </c>
    </row>
    <row r="5173" spans="1:21" ht="15" customHeight="1" x14ac:dyDescent="0.2">
      <c r="A5173" s="49" t="s">
        <v>2235</v>
      </c>
      <c r="B5173" s="49" t="s">
        <v>1146</v>
      </c>
      <c r="C5173" s="50">
        <v>3826</v>
      </c>
      <c r="D5173" s="49" t="s">
        <v>1144</v>
      </c>
      <c r="E5173" s="49" t="s">
        <v>10326</v>
      </c>
      <c r="F5173" s="49" t="s">
        <v>1144</v>
      </c>
      <c r="G5173" s="49">
        <v>86001</v>
      </c>
      <c r="H5173" s="49" t="s">
        <v>1145</v>
      </c>
      <c r="I5173" s="50">
        <v>9020</v>
      </c>
      <c r="J5173" s="50">
        <v>186001002241</v>
      </c>
      <c r="K5173" s="49" t="s">
        <v>7840</v>
      </c>
      <c r="L5173" s="51">
        <v>1517</v>
      </c>
      <c r="M5173" s="52">
        <v>145974563</v>
      </c>
      <c r="N5173" s="52">
        <v>0</v>
      </c>
      <c r="O5173" s="52">
        <v>26581373</v>
      </c>
      <c r="P5173" s="52">
        <v>6660438</v>
      </c>
      <c r="Q5173" s="52">
        <v>145974563</v>
      </c>
      <c r="R5173" s="52">
        <v>33241811</v>
      </c>
      <c r="S5173" s="52">
        <v>179216374</v>
      </c>
      <c r="T5173" s="70" t="s">
        <v>10558</v>
      </c>
      <c r="U5173" s="70" t="s">
        <v>10559</v>
      </c>
    </row>
    <row r="5174" spans="1:21" x14ac:dyDescent="0.2">
      <c r="A5174" s="49" t="s">
        <v>5665</v>
      </c>
      <c r="B5174" s="49" t="s">
        <v>641</v>
      </c>
      <c r="C5174" s="50">
        <v>3789</v>
      </c>
      <c r="D5174" s="49" t="s">
        <v>642</v>
      </c>
      <c r="E5174" s="49" t="s">
        <v>5830</v>
      </c>
      <c r="F5174" s="49" t="s">
        <v>642</v>
      </c>
      <c r="G5174" s="49">
        <v>27493</v>
      </c>
      <c r="H5174" s="49" t="s">
        <v>663</v>
      </c>
      <c r="I5174" s="50">
        <v>105175</v>
      </c>
      <c r="J5174" s="50">
        <v>227615001192</v>
      </c>
      <c r="K5174" s="49" t="s">
        <v>5834</v>
      </c>
      <c r="L5174" s="51">
        <v>663</v>
      </c>
      <c r="M5174" s="52">
        <v>115541113</v>
      </c>
      <c r="N5174" s="52">
        <v>0</v>
      </c>
      <c r="O5174" s="52">
        <v>39936912</v>
      </c>
      <c r="P5174" s="52">
        <v>6660438</v>
      </c>
      <c r="Q5174" s="52">
        <v>115541113</v>
      </c>
      <c r="R5174" s="52">
        <v>46597350</v>
      </c>
      <c r="S5174" s="52">
        <v>162138463</v>
      </c>
      <c r="T5174" s="70" t="s">
        <v>10556</v>
      </c>
      <c r="U5174" s="70" t="s">
        <v>10560</v>
      </c>
    </row>
    <row r="5175" spans="1:21" x14ac:dyDescent="0.2">
      <c r="A5175" s="49" t="s">
        <v>5921</v>
      </c>
      <c r="B5175" s="49" t="s">
        <v>211</v>
      </c>
      <c r="C5175" s="50">
        <v>3782</v>
      </c>
      <c r="D5175" s="49" t="s">
        <v>487</v>
      </c>
      <c r="E5175" s="49" t="s">
        <v>7789</v>
      </c>
      <c r="F5175" s="49" t="s">
        <v>487</v>
      </c>
      <c r="G5175" s="49">
        <v>23001</v>
      </c>
      <c r="H5175" s="49" t="s">
        <v>488</v>
      </c>
      <c r="I5175" s="50">
        <v>9935</v>
      </c>
      <c r="J5175" s="50">
        <v>223001000925</v>
      </c>
      <c r="K5175" s="49" t="s">
        <v>7838</v>
      </c>
      <c r="L5175" s="51">
        <v>505</v>
      </c>
      <c r="M5175" s="52">
        <v>63525307</v>
      </c>
      <c r="N5175" s="52">
        <v>12468850</v>
      </c>
      <c r="O5175" s="52">
        <v>28671301</v>
      </c>
      <c r="P5175" s="52">
        <v>6660438</v>
      </c>
      <c r="Q5175" s="52">
        <v>75994157</v>
      </c>
      <c r="R5175" s="52">
        <v>35331739</v>
      </c>
      <c r="S5175" s="52">
        <v>111325896</v>
      </c>
      <c r="T5175" s="70" t="s">
        <v>10556</v>
      </c>
      <c r="U5175" s="70" t="s">
        <v>10560</v>
      </c>
    </row>
    <row r="5176" spans="1:21" x14ac:dyDescent="0.2">
      <c r="A5176" s="49" t="s">
        <v>4312</v>
      </c>
      <c r="B5176" s="49" t="s">
        <v>393</v>
      </c>
      <c r="C5176" s="50">
        <v>3805</v>
      </c>
      <c r="D5176" s="49" t="s">
        <v>904</v>
      </c>
      <c r="E5176" s="49" t="s">
        <v>8826</v>
      </c>
      <c r="F5176" s="49" t="s">
        <v>904</v>
      </c>
      <c r="G5176" s="49">
        <v>66088</v>
      </c>
      <c r="H5176" s="49" t="s">
        <v>906</v>
      </c>
      <c r="I5176" s="50">
        <v>18827</v>
      </c>
      <c r="J5176" s="50">
        <v>266088000196</v>
      </c>
      <c r="K5176" s="49" t="s">
        <v>8828</v>
      </c>
      <c r="L5176" s="51">
        <v>289</v>
      </c>
      <c r="M5176" s="52">
        <v>34444222</v>
      </c>
      <c r="N5176" s="52">
        <v>6374748</v>
      </c>
      <c r="O5176" s="52">
        <v>27187587</v>
      </c>
      <c r="P5176" s="52">
        <v>6660438</v>
      </c>
      <c r="Q5176" s="52">
        <v>40818970</v>
      </c>
      <c r="R5176" s="52">
        <v>33848025</v>
      </c>
      <c r="S5176" s="52">
        <v>74666995</v>
      </c>
      <c r="T5176" s="70" t="s">
        <v>10556</v>
      </c>
      <c r="U5176" s="70" t="s">
        <v>10560</v>
      </c>
    </row>
    <row r="5177" spans="1:21" x14ac:dyDescent="0.2">
      <c r="A5177" s="49" t="s">
        <v>4312</v>
      </c>
      <c r="B5177" s="49" t="s">
        <v>393</v>
      </c>
      <c r="C5177" s="50">
        <v>3805</v>
      </c>
      <c r="D5177" s="49" t="s">
        <v>904</v>
      </c>
      <c r="E5177" s="49" t="s">
        <v>8868</v>
      </c>
      <c r="F5177" s="49" t="s">
        <v>904</v>
      </c>
      <c r="G5177" s="49">
        <v>66594</v>
      </c>
      <c r="H5177" s="49" t="s">
        <v>915</v>
      </c>
      <c r="I5177" s="50">
        <v>19138</v>
      </c>
      <c r="J5177" s="50">
        <v>266594001214</v>
      </c>
      <c r="K5177" s="49" t="s">
        <v>8876</v>
      </c>
      <c r="L5177" s="51">
        <v>404</v>
      </c>
      <c r="M5177" s="52">
        <v>51467039</v>
      </c>
      <c r="N5177" s="52">
        <v>5571164</v>
      </c>
      <c r="O5177" s="52">
        <v>28059164</v>
      </c>
      <c r="P5177" s="52">
        <v>6660438</v>
      </c>
      <c r="Q5177" s="52">
        <v>57038203</v>
      </c>
      <c r="R5177" s="52">
        <v>34719602</v>
      </c>
      <c r="S5177" s="52">
        <v>91757805</v>
      </c>
      <c r="T5177" s="70" t="s">
        <v>10556</v>
      </c>
      <c r="U5177" s="70" t="s">
        <v>10560</v>
      </c>
    </row>
    <row r="5178" spans="1:21" x14ac:dyDescent="0.2">
      <c r="A5178" s="49" t="s">
        <v>5921</v>
      </c>
      <c r="B5178" s="49" t="s">
        <v>211</v>
      </c>
      <c r="C5178" s="50">
        <v>3782</v>
      </c>
      <c r="D5178" s="49" t="s">
        <v>487</v>
      </c>
      <c r="E5178" s="49" t="s">
        <v>7789</v>
      </c>
      <c r="F5178" s="49" t="s">
        <v>487</v>
      </c>
      <c r="G5178" s="49">
        <v>23001</v>
      </c>
      <c r="H5178" s="49" t="s">
        <v>488</v>
      </c>
      <c r="I5178" s="50">
        <v>9680</v>
      </c>
      <c r="J5178" s="50">
        <v>223001005404</v>
      </c>
      <c r="K5178" s="49" t="s">
        <v>7837</v>
      </c>
      <c r="L5178" s="51">
        <v>502</v>
      </c>
      <c r="M5178" s="52">
        <v>64235389</v>
      </c>
      <c r="N5178" s="52">
        <v>10258429</v>
      </c>
      <c r="O5178" s="52">
        <v>28671301</v>
      </c>
      <c r="P5178" s="52">
        <v>19981315</v>
      </c>
      <c r="Q5178" s="52">
        <v>74493818</v>
      </c>
      <c r="R5178" s="52">
        <v>48652616</v>
      </c>
      <c r="S5178" s="52">
        <v>123146434</v>
      </c>
      <c r="T5178" s="70" t="s">
        <v>10556</v>
      </c>
      <c r="U5178" s="70" t="s">
        <v>10560</v>
      </c>
    </row>
    <row r="5179" spans="1:21" x14ac:dyDescent="0.2">
      <c r="A5179" s="49" t="s">
        <v>5665</v>
      </c>
      <c r="B5179" s="49" t="s">
        <v>641</v>
      </c>
      <c r="C5179" s="50">
        <v>3789</v>
      </c>
      <c r="D5179" s="49" t="s">
        <v>642</v>
      </c>
      <c r="E5179" s="49" t="s">
        <v>5844</v>
      </c>
      <c r="F5179" s="49" t="s">
        <v>642</v>
      </c>
      <c r="G5179" s="49">
        <v>27580</v>
      </c>
      <c r="H5179" s="49" t="s">
        <v>665</v>
      </c>
      <c r="I5179" s="50">
        <v>8173</v>
      </c>
      <c r="J5179" s="50">
        <v>227205000156</v>
      </c>
      <c r="K5179" s="49" t="s">
        <v>5846</v>
      </c>
      <c r="L5179" s="51">
        <v>170</v>
      </c>
      <c r="M5179" s="52">
        <v>26792503</v>
      </c>
      <c r="N5179" s="52">
        <v>0</v>
      </c>
      <c r="O5179" s="52">
        <v>34914136</v>
      </c>
      <c r="P5179" s="52">
        <v>6660438</v>
      </c>
      <c r="Q5179" s="52">
        <v>26792503</v>
      </c>
      <c r="R5179" s="52">
        <v>41574574</v>
      </c>
      <c r="S5179" s="52">
        <v>68367077</v>
      </c>
      <c r="T5179" s="70" t="s">
        <v>10556</v>
      </c>
      <c r="U5179" s="70" t="s">
        <v>10560</v>
      </c>
    </row>
    <row r="5180" spans="1:21" x14ac:dyDescent="0.2">
      <c r="A5180" s="49" t="s">
        <v>4312</v>
      </c>
      <c r="B5180" s="49" t="s">
        <v>393</v>
      </c>
      <c r="C5180" s="50">
        <v>3805</v>
      </c>
      <c r="D5180" s="49" t="s">
        <v>904</v>
      </c>
      <c r="E5180" s="49" t="s">
        <v>8832</v>
      </c>
      <c r="F5180" s="49" t="s">
        <v>904</v>
      </c>
      <c r="G5180" s="49">
        <v>66318</v>
      </c>
      <c r="H5180" s="49" t="s">
        <v>909</v>
      </c>
      <c r="I5180" s="50">
        <v>19301</v>
      </c>
      <c r="J5180" s="50">
        <v>266318000468</v>
      </c>
      <c r="K5180" s="49" t="s">
        <v>8834</v>
      </c>
      <c r="L5180" s="51">
        <v>463</v>
      </c>
      <c r="M5180" s="52">
        <v>57757271</v>
      </c>
      <c r="N5180" s="52">
        <v>8702291</v>
      </c>
      <c r="O5180" s="52">
        <v>26656734</v>
      </c>
      <c r="P5180" s="52">
        <v>6660438</v>
      </c>
      <c r="Q5180" s="52">
        <v>66459562</v>
      </c>
      <c r="R5180" s="52">
        <v>33317172</v>
      </c>
      <c r="S5180" s="52">
        <v>99776734</v>
      </c>
      <c r="T5180" s="70" t="s">
        <v>10556</v>
      </c>
      <c r="U5180" s="70" t="s">
        <v>10560</v>
      </c>
    </row>
    <row r="5181" spans="1:21" x14ac:dyDescent="0.2">
      <c r="A5181" s="49" t="s">
        <v>5665</v>
      </c>
      <c r="B5181" s="49" t="s">
        <v>641</v>
      </c>
      <c r="C5181" s="50">
        <v>3789</v>
      </c>
      <c r="D5181" s="49" t="s">
        <v>642</v>
      </c>
      <c r="E5181" s="49" t="s">
        <v>5782</v>
      </c>
      <c r="F5181" s="49" t="s">
        <v>642</v>
      </c>
      <c r="G5181" s="49">
        <v>27372</v>
      </c>
      <c r="H5181" s="49" t="s">
        <v>657</v>
      </c>
      <c r="I5181" s="50">
        <v>6396</v>
      </c>
      <c r="J5181" s="50">
        <v>327372000111</v>
      </c>
      <c r="K5181" s="49" t="s">
        <v>5786</v>
      </c>
      <c r="L5181" s="51">
        <v>431</v>
      </c>
      <c r="M5181" s="52">
        <v>59150838</v>
      </c>
      <c r="N5181" s="52">
        <v>0</v>
      </c>
      <c r="O5181" s="52">
        <v>38258725</v>
      </c>
      <c r="P5181" s="52">
        <v>6660438</v>
      </c>
      <c r="Q5181" s="52">
        <v>59150838</v>
      </c>
      <c r="R5181" s="52">
        <v>44919163</v>
      </c>
      <c r="S5181" s="52">
        <v>104070001</v>
      </c>
      <c r="T5181" s="70" t="s">
        <v>10556</v>
      </c>
      <c r="U5181" s="70" t="s">
        <v>10560</v>
      </c>
    </row>
    <row r="5182" spans="1:21" x14ac:dyDescent="0.2">
      <c r="A5182" s="49" t="s">
        <v>5665</v>
      </c>
      <c r="B5182" s="49" t="s">
        <v>641</v>
      </c>
      <c r="C5182" s="50">
        <v>3789</v>
      </c>
      <c r="D5182" s="49" t="s">
        <v>642</v>
      </c>
      <c r="E5182" s="49" t="s">
        <v>5889</v>
      </c>
      <c r="F5182" s="49" t="s">
        <v>642</v>
      </c>
      <c r="G5182" s="49">
        <v>27810</v>
      </c>
      <c r="H5182" s="49" t="s">
        <v>671</v>
      </c>
      <c r="I5182" s="50">
        <v>7481</v>
      </c>
      <c r="J5182" s="50">
        <v>327361002538</v>
      </c>
      <c r="K5182" s="49" t="s">
        <v>5891</v>
      </c>
      <c r="L5182" s="51">
        <v>411</v>
      </c>
      <c r="M5182" s="52">
        <v>67676072</v>
      </c>
      <c r="N5182" s="52">
        <v>11974499</v>
      </c>
      <c r="O5182" s="52">
        <v>37241774</v>
      </c>
      <c r="P5182" s="52">
        <v>19981315</v>
      </c>
      <c r="Q5182" s="52">
        <v>79650571</v>
      </c>
      <c r="R5182" s="52">
        <v>57223089</v>
      </c>
      <c r="S5182" s="52">
        <v>136873660</v>
      </c>
      <c r="T5182" s="70" t="s">
        <v>10556</v>
      </c>
      <c r="U5182" s="70" t="s">
        <v>10560</v>
      </c>
    </row>
    <row r="5183" spans="1:21" x14ac:dyDescent="0.2">
      <c r="A5183" s="49" t="s">
        <v>4312</v>
      </c>
      <c r="B5183" s="49" t="s">
        <v>393</v>
      </c>
      <c r="C5183" s="50">
        <v>3805</v>
      </c>
      <c r="D5183" s="49" t="s">
        <v>904</v>
      </c>
      <c r="E5183" s="49" t="s">
        <v>8860</v>
      </c>
      <c r="F5183" s="49" t="s">
        <v>904</v>
      </c>
      <c r="G5183" s="49">
        <v>66572</v>
      </c>
      <c r="H5183" s="49" t="s">
        <v>914</v>
      </c>
      <c r="I5183" s="50">
        <v>18956</v>
      </c>
      <c r="J5183" s="50">
        <v>166572000015</v>
      </c>
      <c r="K5183" s="49" t="s">
        <v>8867</v>
      </c>
      <c r="L5183" s="51">
        <v>808</v>
      </c>
      <c r="M5183" s="52">
        <v>116268686</v>
      </c>
      <c r="N5183" s="52">
        <v>7914209</v>
      </c>
      <c r="O5183" s="52">
        <v>38094681</v>
      </c>
      <c r="P5183" s="52">
        <v>6660438</v>
      </c>
      <c r="Q5183" s="52">
        <v>124182895</v>
      </c>
      <c r="R5183" s="52">
        <v>44755119</v>
      </c>
      <c r="S5183" s="52">
        <v>168938014</v>
      </c>
      <c r="T5183" s="70" t="s">
        <v>10556</v>
      </c>
      <c r="U5183" s="70" t="s">
        <v>10560</v>
      </c>
    </row>
    <row r="5184" spans="1:21" x14ac:dyDescent="0.2">
      <c r="A5184" s="49" t="s">
        <v>5665</v>
      </c>
      <c r="B5184" s="49" t="s">
        <v>641</v>
      </c>
      <c r="C5184" s="50">
        <v>3789</v>
      </c>
      <c r="D5184" s="49" t="s">
        <v>642</v>
      </c>
      <c r="E5184" s="49" t="s">
        <v>5865</v>
      </c>
      <c r="F5184" s="49" t="s">
        <v>642</v>
      </c>
      <c r="G5184" s="49">
        <v>27660</v>
      </c>
      <c r="H5184" s="49" t="s">
        <v>667</v>
      </c>
      <c r="I5184" s="50">
        <v>8180</v>
      </c>
      <c r="J5184" s="50">
        <v>127660000658</v>
      </c>
      <c r="K5184" s="49" t="s">
        <v>5868</v>
      </c>
      <c r="L5184" s="51">
        <v>445</v>
      </c>
      <c r="M5184" s="52">
        <v>53703448</v>
      </c>
      <c r="N5184" s="52">
        <v>0</v>
      </c>
      <c r="O5184" s="52">
        <v>31411847</v>
      </c>
      <c r="P5184" s="52">
        <v>6660438</v>
      </c>
      <c r="Q5184" s="52">
        <v>53703448</v>
      </c>
      <c r="R5184" s="52">
        <v>38072285</v>
      </c>
      <c r="S5184" s="52">
        <v>91775733</v>
      </c>
      <c r="T5184" s="70" t="s">
        <v>10556</v>
      </c>
      <c r="U5184" s="70" t="s">
        <v>10560</v>
      </c>
    </row>
    <row r="5185" spans="1:21" x14ac:dyDescent="0.2">
      <c r="A5185" s="49" t="s">
        <v>5921</v>
      </c>
      <c r="B5185" s="49" t="s">
        <v>211</v>
      </c>
      <c r="C5185" s="50">
        <v>3782</v>
      </c>
      <c r="D5185" s="49" t="s">
        <v>487</v>
      </c>
      <c r="E5185" s="49" t="s">
        <v>7789</v>
      </c>
      <c r="F5185" s="49" t="s">
        <v>487</v>
      </c>
      <c r="G5185" s="49">
        <v>23001</v>
      </c>
      <c r="H5185" s="49" t="s">
        <v>488</v>
      </c>
      <c r="I5185" s="50">
        <v>9691</v>
      </c>
      <c r="J5185" s="50">
        <v>123001004519</v>
      </c>
      <c r="K5185" s="49" t="s">
        <v>5868</v>
      </c>
      <c r="L5185" s="51">
        <v>1645</v>
      </c>
      <c r="M5185" s="52">
        <v>169928099</v>
      </c>
      <c r="N5185" s="52">
        <v>0</v>
      </c>
      <c r="O5185" s="52">
        <v>23293601</v>
      </c>
      <c r="P5185" s="52">
        <v>6660438</v>
      </c>
      <c r="Q5185" s="52">
        <v>169928099</v>
      </c>
      <c r="R5185" s="52">
        <v>29954039</v>
      </c>
      <c r="S5185" s="52">
        <v>199882138</v>
      </c>
      <c r="T5185" s="70" t="s">
        <v>10556</v>
      </c>
      <c r="U5185" s="70" t="s">
        <v>10560</v>
      </c>
    </row>
    <row r="5186" spans="1:21" x14ac:dyDescent="0.2">
      <c r="A5186" s="49" t="s">
        <v>5921</v>
      </c>
      <c r="B5186" s="49" t="s">
        <v>211</v>
      </c>
      <c r="C5186" s="50">
        <v>3782</v>
      </c>
      <c r="D5186" s="49" t="s">
        <v>487</v>
      </c>
      <c r="E5186" s="49" t="s">
        <v>7789</v>
      </c>
      <c r="F5186" s="49" t="s">
        <v>487</v>
      </c>
      <c r="G5186" s="49">
        <v>23001</v>
      </c>
      <c r="H5186" s="49" t="s">
        <v>488</v>
      </c>
      <c r="I5186" s="50">
        <v>9934</v>
      </c>
      <c r="J5186" s="50">
        <v>223001006371</v>
      </c>
      <c r="K5186" s="49" t="s">
        <v>7808</v>
      </c>
      <c r="L5186" s="51">
        <v>487</v>
      </c>
      <c r="M5186" s="52">
        <v>62395485</v>
      </c>
      <c r="N5186" s="52">
        <v>12479097</v>
      </c>
      <c r="O5186" s="52">
        <v>28671301</v>
      </c>
      <c r="P5186" s="52">
        <v>6660438</v>
      </c>
      <c r="Q5186" s="52">
        <v>74874582</v>
      </c>
      <c r="R5186" s="52">
        <v>35331739</v>
      </c>
      <c r="S5186" s="52">
        <v>110206321</v>
      </c>
      <c r="T5186" s="70" t="s">
        <v>10556</v>
      </c>
      <c r="U5186" s="70" t="s">
        <v>10560</v>
      </c>
    </row>
    <row r="5187" spans="1:21" x14ac:dyDescent="0.2">
      <c r="A5187" s="49" t="s">
        <v>5665</v>
      </c>
      <c r="B5187" s="49" t="s">
        <v>641</v>
      </c>
      <c r="C5187" s="50">
        <v>3789</v>
      </c>
      <c r="D5187" s="49" t="s">
        <v>642</v>
      </c>
      <c r="E5187" s="49" t="s">
        <v>5844</v>
      </c>
      <c r="F5187" s="49" t="s">
        <v>642</v>
      </c>
      <c r="G5187" s="49">
        <v>27580</v>
      </c>
      <c r="H5187" s="49" t="s">
        <v>665</v>
      </c>
      <c r="I5187" s="50">
        <v>8172</v>
      </c>
      <c r="J5187" s="50">
        <v>227205000067</v>
      </c>
      <c r="K5187" s="49" t="s">
        <v>5847</v>
      </c>
      <c r="L5187" s="51">
        <v>233</v>
      </c>
      <c r="M5187" s="52">
        <v>37457841</v>
      </c>
      <c r="N5187" s="52">
        <v>795356</v>
      </c>
      <c r="O5187" s="52">
        <v>34914136</v>
      </c>
      <c r="P5187" s="52">
        <v>6660438</v>
      </c>
      <c r="Q5187" s="52">
        <v>38253197</v>
      </c>
      <c r="R5187" s="52">
        <v>41574574</v>
      </c>
      <c r="S5187" s="52">
        <v>79827771</v>
      </c>
      <c r="T5187" s="70" t="s">
        <v>10556</v>
      </c>
      <c r="U5187" s="70" t="s">
        <v>10560</v>
      </c>
    </row>
    <row r="5188" spans="1:21" x14ac:dyDescent="0.2">
      <c r="A5188" s="49" t="s">
        <v>2235</v>
      </c>
      <c r="B5188" s="49" t="s">
        <v>1146</v>
      </c>
      <c r="C5188" s="50">
        <v>3826</v>
      </c>
      <c r="D5188" s="49" t="s">
        <v>1144</v>
      </c>
      <c r="E5188" s="49" t="s">
        <v>10340</v>
      </c>
      <c r="F5188" s="49" t="s">
        <v>1144</v>
      </c>
      <c r="G5188" s="49">
        <v>86320</v>
      </c>
      <c r="H5188" s="49" t="s">
        <v>1148</v>
      </c>
      <c r="I5188" s="50">
        <v>9154</v>
      </c>
      <c r="J5188" s="50">
        <v>186320000188</v>
      </c>
      <c r="K5188" s="49" t="s">
        <v>10349</v>
      </c>
      <c r="L5188" s="51">
        <v>2919</v>
      </c>
      <c r="M5188" s="52">
        <v>319618392</v>
      </c>
      <c r="N5188" s="52">
        <v>63923678</v>
      </c>
      <c r="O5188" s="52">
        <v>29684633</v>
      </c>
      <c r="P5188" s="52">
        <v>6660438</v>
      </c>
      <c r="Q5188" s="52">
        <v>383542070</v>
      </c>
      <c r="R5188" s="52">
        <v>36345071</v>
      </c>
      <c r="S5188" s="52">
        <v>419887141</v>
      </c>
      <c r="T5188" s="70" t="s">
        <v>10558</v>
      </c>
      <c r="U5188" s="70" t="s">
        <v>10559</v>
      </c>
    </row>
    <row r="5189" spans="1:21" x14ac:dyDescent="0.2">
      <c r="A5189" s="49" t="s">
        <v>5921</v>
      </c>
      <c r="B5189" s="49" t="s">
        <v>211</v>
      </c>
      <c r="C5189" s="50">
        <v>3782</v>
      </c>
      <c r="D5189" s="49" t="s">
        <v>487</v>
      </c>
      <c r="E5189" s="49" t="s">
        <v>7789</v>
      </c>
      <c r="F5189" s="49" t="s">
        <v>487</v>
      </c>
      <c r="G5189" s="49">
        <v>23001</v>
      </c>
      <c r="H5189" s="49" t="s">
        <v>488</v>
      </c>
      <c r="I5189" s="50">
        <v>9699</v>
      </c>
      <c r="J5189" s="50">
        <v>223001002405</v>
      </c>
      <c r="K5189" s="49" t="s">
        <v>7797</v>
      </c>
      <c r="L5189" s="51">
        <v>687</v>
      </c>
      <c r="M5189" s="52">
        <v>86773675</v>
      </c>
      <c r="N5189" s="52">
        <v>13567671</v>
      </c>
      <c r="O5189" s="52">
        <v>28671301</v>
      </c>
      <c r="P5189" s="52">
        <v>6660438</v>
      </c>
      <c r="Q5189" s="52">
        <v>100341346</v>
      </c>
      <c r="R5189" s="52">
        <v>35331739</v>
      </c>
      <c r="S5189" s="52">
        <v>135673085</v>
      </c>
      <c r="T5189" s="70" t="s">
        <v>10556</v>
      </c>
      <c r="U5189" s="70" t="s">
        <v>10560</v>
      </c>
    </row>
    <row r="5190" spans="1:21" x14ac:dyDescent="0.2">
      <c r="A5190" s="49" t="s">
        <v>5665</v>
      </c>
      <c r="B5190" s="49" t="s">
        <v>641</v>
      </c>
      <c r="C5190" s="50">
        <v>3789</v>
      </c>
      <c r="D5190" s="49" t="s">
        <v>642</v>
      </c>
      <c r="E5190" s="49" t="s">
        <v>5805</v>
      </c>
      <c r="F5190" s="49" t="s">
        <v>642</v>
      </c>
      <c r="G5190" s="49">
        <v>27425</v>
      </c>
      <c r="H5190" s="49" t="s">
        <v>659</v>
      </c>
      <c r="I5190" s="50">
        <v>6419</v>
      </c>
      <c r="J5190" s="50">
        <v>227001001196</v>
      </c>
      <c r="K5190" s="49" t="s">
        <v>5810</v>
      </c>
      <c r="L5190" s="51">
        <v>186</v>
      </c>
      <c r="M5190" s="52">
        <v>29876777</v>
      </c>
      <c r="N5190" s="52">
        <v>0</v>
      </c>
      <c r="O5190" s="52">
        <v>37109367</v>
      </c>
      <c r="P5190" s="52">
        <v>6660438</v>
      </c>
      <c r="Q5190" s="52">
        <v>29876777</v>
      </c>
      <c r="R5190" s="52">
        <v>43769805</v>
      </c>
      <c r="S5190" s="52">
        <v>73646582</v>
      </c>
      <c r="T5190" s="70" t="s">
        <v>10556</v>
      </c>
      <c r="U5190" s="70" t="s">
        <v>10560</v>
      </c>
    </row>
    <row r="5191" spans="1:21" x14ac:dyDescent="0.2">
      <c r="A5191" s="49" t="s">
        <v>5665</v>
      </c>
      <c r="B5191" s="49" t="s">
        <v>641</v>
      </c>
      <c r="C5191" s="50">
        <v>3789</v>
      </c>
      <c r="D5191" s="49" t="s">
        <v>642</v>
      </c>
      <c r="E5191" s="49" t="s">
        <v>5889</v>
      </c>
      <c r="F5191" s="49" t="s">
        <v>642</v>
      </c>
      <c r="G5191" s="49">
        <v>27810</v>
      </c>
      <c r="H5191" s="49" t="s">
        <v>671</v>
      </c>
      <c r="I5191" s="50">
        <v>7449</v>
      </c>
      <c r="J5191" s="50">
        <v>227787001119</v>
      </c>
      <c r="K5191" s="49" t="s">
        <v>5893</v>
      </c>
      <c r="L5191" s="51">
        <v>825</v>
      </c>
      <c r="M5191" s="52">
        <v>114852185</v>
      </c>
      <c r="N5191" s="52">
        <v>3338040</v>
      </c>
      <c r="O5191" s="52">
        <v>37241774</v>
      </c>
      <c r="P5191" s="52">
        <v>6660438</v>
      </c>
      <c r="Q5191" s="52">
        <v>118190225</v>
      </c>
      <c r="R5191" s="52">
        <v>43902212</v>
      </c>
      <c r="S5191" s="52">
        <v>162092437</v>
      </c>
      <c r="T5191" s="70" t="s">
        <v>10556</v>
      </c>
      <c r="U5191" s="70" t="s">
        <v>10560</v>
      </c>
    </row>
    <row r="5192" spans="1:21" x14ac:dyDescent="0.2">
      <c r="A5192" s="49" t="s">
        <v>5921</v>
      </c>
      <c r="B5192" s="49" t="s">
        <v>211</v>
      </c>
      <c r="C5192" s="50">
        <v>3782</v>
      </c>
      <c r="D5192" s="49" t="s">
        <v>487</v>
      </c>
      <c r="E5192" s="49" t="s">
        <v>7789</v>
      </c>
      <c r="F5192" s="49" t="s">
        <v>487</v>
      </c>
      <c r="G5192" s="49">
        <v>23001</v>
      </c>
      <c r="H5192" s="49" t="s">
        <v>488</v>
      </c>
      <c r="I5192" s="50">
        <v>9420</v>
      </c>
      <c r="J5192" s="50">
        <v>223001000801</v>
      </c>
      <c r="K5192" s="49" t="s">
        <v>5707</v>
      </c>
      <c r="L5192" s="51">
        <v>690</v>
      </c>
      <c r="M5192" s="52">
        <v>86501875</v>
      </c>
      <c r="N5192" s="52">
        <v>0</v>
      </c>
      <c r="O5192" s="52">
        <v>28671301</v>
      </c>
      <c r="P5192" s="52">
        <v>6660438</v>
      </c>
      <c r="Q5192" s="52">
        <v>86501875</v>
      </c>
      <c r="R5192" s="52">
        <v>35331739</v>
      </c>
      <c r="S5192" s="52">
        <v>121833614</v>
      </c>
      <c r="T5192" s="70" t="s">
        <v>10556</v>
      </c>
      <c r="U5192" s="70" t="s">
        <v>10560</v>
      </c>
    </row>
    <row r="5193" spans="1:21" x14ac:dyDescent="0.2">
      <c r="A5193" s="49" t="s">
        <v>5665</v>
      </c>
      <c r="B5193" s="49" t="s">
        <v>641</v>
      </c>
      <c r="C5193" s="50">
        <v>3789</v>
      </c>
      <c r="D5193" s="49" t="s">
        <v>642</v>
      </c>
      <c r="E5193" s="49" t="s">
        <v>5698</v>
      </c>
      <c r="F5193" s="49" t="s">
        <v>642</v>
      </c>
      <c r="G5193" s="49">
        <v>27073</v>
      </c>
      <c r="H5193" s="49" t="s">
        <v>646</v>
      </c>
      <c r="I5193" s="50">
        <v>15162</v>
      </c>
      <c r="J5193" s="50">
        <v>227073000411</v>
      </c>
      <c r="K5193" s="49" t="s">
        <v>5707</v>
      </c>
      <c r="L5193" s="51">
        <v>246</v>
      </c>
      <c r="M5193" s="52">
        <v>45208157</v>
      </c>
      <c r="N5193" s="52">
        <v>0</v>
      </c>
      <c r="O5193" s="52">
        <v>41961538</v>
      </c>
      <c r="P5193" s="52">
        <v>6660438</v>
      </c>
      <c r="Q5193" s="52">
        <v>45208157</v>
      </c>
      <c r="R5193" s="52">
        <v>48621976</v>
      </c>
      <c r="S5193" s="52">
        <v>93830133</v>
      </c>
      <c r="T5193" s="70" t="s">
        <v>10556</v>
      </c>
      <c r="U5193" s="70" t="s">
        <v>10560</v>
      </c>
    </row>
    <row r="5194" spans="1:21" x14ac:dyDescent="0.2">
      <c r="A5194" s="49" t="s">
        <v>5665</v>
      </c>
      <c r="B5194" s="49" t="s">
        <v>641</v>
      </c>
      <c r="C5194" s="50">
        <v>3789</v>
      </c>
      <c r="D5194" s="49" t="s">
        <v>642</v>
      </c>
      <c r="E5194" s="49" t="s">
        <v>5666</v>
      </c>
      <c r="F5194" s="49" t="s">
        <v>642</v>
      </c>
      <c r="G5194" s="49">
        <v>27006</v>
      </c>
      <c r="H5194" s="49" t="s">
        <v>643</v>
      </c>
      <c r="I5194" s="50">
        <v>15016</v>
      </c>
      <c r="J5194" s="50">
        <v>227006000449</v>
      </c>
      <c r="K5194" s="49" t="s">
        <v>5670</v>
      </c>
      <c r="L5194" s="51">
        <v>201</v>
      </c>
      <c r="M5194" s="52">
        <v>29108628</v>
      </c>
      <c r="N5194" s="52">
        <v>0</v>
      </c>
      <c r="O5194" s="52">
        <v>33205596</v>
      </c>
      <c r="P5194" s="52">
        <v>6660438</v>
      </c>
      <c r="Q5194" s="52">
        <v>29108628</v>
      </c>
      <c r="R5194" s="52">
        <v>39866034</v>
      </c>
      <c r="S5194" s="52">
        <v>68974662</v>
      </c>
      <c r="T5194" s="70" t="s">
        <v>10556</v>
      </c>
      <c r="U5194" s="70" t="s">
        <v>10560</v>
      </c>
    </row>
    <row r="5195" spans="1:21" x14ac:dyDescent="0.2">
      <c r="A5195" s="49" t="s">
        <v>2235</v>
      </c>
      <c r="B5195" s="49" t="s">
        <v>1146</v>
      </c>
      <c r="C5195" s="50">
        <v>3826</v>
      </c>
      <c r="D5195" s="49" t="s">
        <v>1144</v>
      </c>
      <c r="E5195" s="49" t="s">
        <v>10355</v>
      </c>
      <c r="F5195" s="49" t="s">
        <v>1144</v>
      </c>
      <c r="G5195" s="49">
        <v>86568</v>
      </c>
      <c r="H5195" s="49" t="s">
        <v>1149</v>
      </c>
      <c r="I5195" s="50">
        <v>9183</v>
      </c>
      <c r="J5195" s="50">
        <v>186568005577</v>
      </c>
      <c r="K5195" s="49" t="s">
        <v>10366</v>
      </c>
      <c r="L5195" s="51">
        <v>1513</v>
      </c>
      <c r="M5195" s="52">
        <v>164099803</v>
      </c>
      <c r="N5195" s="52">
        <v>31789296</v>
      </c>
      <c r="O5195" s="52">
        <v>28810964</v>
      </c>
      <c r="P5195" s="52">
        <v>26641753</v>
      </c>
      <c r="Q5195" s="52">
        <v>195889099</v>
      </c>
      <c r="R5195" s="52">
        <v>55452717</v>
      </c>
      <c r="S5195" s="52">
        <v>251341816</v>
      </c>
      <c r="T5195" s="70" t="s">
        <v>10558</v>
      </c>
      <c r="U5195" s="70" t="s">
        <v>10559</v>
      </c>
    </row>
    <row r="5196" spans="1:21" x14ac:dyDescent="0.2">
      <c r="A5196" s="49" t="s">
        <v>4312</v>
      </c>
      <c r="B5196" s="49" t="s">
        <v>393</v>
      </c>
      <c r="C5196" s="50">
        <v>3805</v>
      </c>
      <c r="D5196" s="49" t="s">
        <v>904</v>
      </c>
      <c r="E5196" s="49" t="s">
        <v>8832</v>
      </c>
      <c r="F5196" s="49" t="s">
        <v>904</v>
      </c>
      <c r="G5196" s="49">
        <v>66318</v>
      </c>
      <c r="H5196" s="49" t="s">
        <v>909</v>
      </c>
      <c r="I5196" s="50">
        <v>19300</v>
      </c>
      <c r="J5196" s="50">
        <v>266318000026</v>
      </c>
      <c r="K5196" s="49" t="s">
        <v>8837</v>
      </c>
      <c r="L5196" s="51">
        <v>375</v>
      </c>
      <c r="M5196" s="52">
        <v>46638963</v>
      </c>
      <c r="N5196" s="52">
        <v>5194816</v>
      </c>
      <c r="O5196" s="52">
        <v>26656734</v>
      </c>
      <c r="P5196" s="52">
        <v>6660438</v>
      </c>
      <c r="Q5196" s="52">
        <v>51833779</v>
      </c>
      <c r="R5196" s="52">
        <v>33317172</v>
      </c>
      <c r="S5196" s="52">
        <v>85150951</v>
      </c>
      <c r="T5196" s="70" t="s">
        <v>10556</v>
      </c>
      <c r="U5196" s="70" t="s">
        <v>10560</v>
      </c>
    </row>
    <row r="5197" spans="1:21" x14ac:dyDescent="0.2">
      <c r="A5197" s="49" t="s">
        <v>5921</v>
      </c>
      <c r="B5197" s="49" t="s">
        <v>211</v>
      </c>
      <c r="C5197" s="50">
        <v>3782</v>
      </c>
      <c r="D5197" s="49" t="s">
        <v>487</v>
      </c>
      <c r="E5197" s="49" t="s">
        <v>7789</v>
      </c>
      <c r="F5197" s="49" t="s">
        <v>487</v>
      </c>
      <c r="G5197" s="49">
        <v>23001</v>
      </c>
      <c r="H5197" s="49" t="s">
        <v>488</v>
      </c>
      <c r="I5197" s="50">
        <v>9943</v>
      </c>
      <c r="J5197" s="50">
        <v>223001004823</v>
      </c>
      <c r="K5197" s="49" t="s">
        <v>7836</v>
      </c>
      <c r="L5197" s="51">
        <v>669</v>
      </c>
      <c r="M5197" s="52">
        <v>84294859</v>
      </c>
      <c r="N5197" s="52">
        <v>1259034</v>
      </c>
      <c r="O5197" s="52">
        <v>28671301</v>
      </c>
      <c r="P5197" s="52">
        <v>6660438</v>
      </c>
      <c r="Q5197" s="52">
        <v>85553893</v>
      </c>
      <c r="R5197" s="52">
        <v>35331739</v>
      </c>
      <c r="S5197" s="52">
        <v>120885632</v>
      </c>
      <c r="T5197" s="70" t="s">
        <v>10556</v>
      </c>
      <c r="U5197" s="70" t="s">
        <v>10560</v>
      </c>
    </row>
    <row r="5198" spans="1:21" x14ac:dyDescent="0.2">
      <c r="A5198" s="49" t="s">
        <v>4312</v>
      </c>
      <c r="B5198" s="49" t="s">
        <v>393</v>
      </c>
      <c r="C5198" s="50">
        <v>3805</v>
      </c>
      <c r="D5198" s="49" t="s">
        <v>904</v>
      </c>
      <c r="E5198" s="49" t="s">
        <v>8868</v>
      </c>
      <c r="F5198" s="49" t="s">
        <v>904</v>
      </c>
      <c r="G5198" s="49">
        <v>66594</v>
      </c>
      <c r="H5198" s="49" t="s">
        <v>915</v>
      </c>
      <c r="I5198" s="50">
        <v>19137</v>
      </c>
      <c r="J5198" s="50">
        <v>166594000035</v>
      </c>
      <c r="K5198" s="49" t="s">
        <v>8874</v>
      </c>
      <c r="L5198" s="51">
        <v>675</v>
      </c>
      <c r="M5198" s="52">
        <v>75976282</v>
      </c>
      <c r="N5198" s="52">
        <v>7028358</v>
      </c>
      <c r="O5198" s="52">
        <v>28059164</v>
      </c>
      <c r="P5198" s="52">
        <v>6660438</v>
      </c>
      <c r="Q5198" s="52">
        <v>83004640</v>
      </c>
      <c r="R5198" s="52">
        <v>34719602</v>
      </c>
      <c r="S5198" s="52">
        <v>117724242</v>
      </c>
      <c r="T5198" s="70" t="s">
        <v>10556</v>
      </c>
      <c r="U5198" s="70" t="s">
        <v>10560</v>
      </c>
    </row>
    <row r="5199" spans="1:21" x14ac:dyDescent="0.2">
      <c r="A5199" s="49" t="s">
        <v>2235</v>
      </c>
      <c r="B5199" s="49" t="s">
        <v>1146</v>
      </c>
      <c r="C5199" s="50">
        <v>3826</v>
      </c>
      <c r="D5199" s="49" t="s">
        <v>1144</v>
      </c>
      <c r="E5199" s="49" t="s">
        <v>10326</v>
      </c>
      <c r="F5199" s="49" t="s">
        <v>1144</v>
      </c>
      <c r="G5199" s="49">
        <v>86001</v>
      </c>
      <c r="H5199" s="49" t="s">
        <v>1145</v>
      </c>
      <c r="I5199" s="50">
        <v>9018</v>
      </c>
      <c r="J5199" s="50">
        <v>186001000698</v>
      </c>
      <c r="K5199" s="49" t="s">
        <v>5873</v>
      </c>
      <c r="L5199" s="51">
        <v>551</v>
      </c>
      <c r="M5199" s="52">
        <v>56362958</v>
      </c>
      <c r="N5199" s="52">
        <v>0</v>
      </c>
      <c r="O5199" s="52">
        <v>26581373</v>
      </c>
      <c r="P5199" s="52">
        <v>6660438</v>
      </c>
      <c r="Q5199" s="52">
        <v>56362958</v>
      </c>
      <c r="R5199" s="52">
        <v>33241811</v>
      </c>
      <c r="S5199" s="52">
        <v>89604769</v>
      </c>
      <c r="T5199" s="70" t="s">
        <v>10558</v>
      </c>
      <c r="U5199" s="70" t="s">
        <v>10559</v>
      </c>
    </row>
    <row r="5200" spans="1:21" x14ac:dyDescent="0.2">
      <c r="A5200" s="49" t="s">
        <v>5665</v>
      </c>
      <c r="B5200" s="49" t="s">
        <v>641</v>
      </c>
      <c r="C5200" s="50">
        <v>3789</v>
      </c>
      <c r="D5200" s="49" t="s">
        <v>642</v>
      </c>
      <c r="E5200" s="49" t="s">
        <v>5869</v>
      </c>
      <c r="F5200" s="49" t="s">
        <v>642</v>
      </c>
      <c r="G5200" s="49">
        <v>27745</v>
      </c>
      <c r="H5200" s="49" t="s">
        <v>668</v>
      </c>
      <c r="I5200" s="50">
        <v>8184</v>
      </c>
      <c r="J5200" s="50">
        <v>127745000240</v>
      </c>
      <c r="K5200" s="49" t="s">
        <v>5873</v>
      </c>
      <c r="L5200" s="51">
        <v>164</v>
      </c>
      <c r="M5200" s="52">
        <v>22826688</v>
      </c>
      <c r="N5200" s="52">
        <v>0</v>
      </c>
      <c r="O5200" s="52">
        <v>36456627</v>
      </c>
      <c r="P5200" s="52">
        <v>6660438</v>
      </c>
      <c r="Q5200" s="52">
        <v>22826688</v>
      </c>
      <c r="R5200" s="52">
        <v>43117065</v>
      </c>
      <c r="S5200" s="52">
        <v>65943753</v>
      </c>
      <c r="T5200" s="70" t="s">
        <v>10556</v>
      </c>
      <c r="U5200" s="70" t="s">
        <v>10560</v>
      </c>
    </row>
    <row r="5201" spans="1:21" x14ac:dyDescent="0.2">
      <c r="A5201" s="49" t="s">
        <v>5665</v>
      </c>
      <c r="B5201" s="49" t="s">
        <v>641</v>
      </c>
      <c r="C5201" s="50">
        <v>3789</v>
      </c>
      <c r="D5201" s="49" t="s">
        <v>642</v>
      </c>
      <c r="E5201" s="49" t="s">
        <v>5666</v>
      </c>
      <c r="F5201" s="49" t="s">
        <v>642</v>
      </c>
      <c r="G5201" s="49">
        <v>27006</v>
      </c>
      <c r="H5201" s="49" t="s">
        <v>643</v>
      </c>
      <c r="I5201" s="50">
        <v>122936</v>
      </c>
      <c r="J5201" s="50">
        <v>227006000112</v>
      </c>
      <c r="K5201" s="49" t="s">
        <v>5671</v>
      </c>
      <c r="L5201" s="51">
        <v>729</v>
      </c>
      <c r="M5201" s="52">
        <v>105608703</v>
      </c>
      <c r="N5201" s="52">
        <v>0</v>
      </c>
      <c r="O5201" s="52">
        <v>33205596</v>
      </c>
      <c r="P5201" s="52">
        <v>6660438</v>
      </c>
      <c r="Q5201" s="52">
        <v>105608703</v>
      </c>
      <c r="R5201" s="52">
        <v>39866034</v>
      </c>
      <c r="S5201" s="52">
        <v>145474737</v>
      </c>
      <c r="T5201" s="70" t="s">
        <v>10556</v>
      </c>
      <c r="U5201" s="70" t="s">
        <v>10560</v>
      </c>
    </row>
    <row r="5202" spans="1:21" x14ac:dyDescent="0.2">
      <c r="A5202" s="49" t="s">
        <v>5665</v>
      </c>
      <c r="B5202" s="49" t="s">
        <v>641</v>
      </c>
      <c r="C5202" s="50">
        <v>3789</v>
      </c>
      <c r="D5202" s="49" t="s">
        <v>642</v>
      </c>
      <c r="E5202" s="49" t="s">
        <v>5715</v>
      </c>
      <c r="F5202" s="49" t="s">
        <v>642</v>
      </c>
      <c r="G5202" s="49">
        <v>27077</v>
      </c>
      <c r="H5202" s="49" t="s">
        <v>648</v>
      </c>
      <c r="I5202" s="50">
        <v>7829</v>
      </c>
      <c r="J5202" s="50">
        <v>227077000245</v>
      </c>
      <c r="K5202" s="49" t="s">
        <v>5727</v>
      </c>
      <c r="L5202" s="51">
        <v>279</v>
      </c>
      <c r="M5202" s="52">
        <v>51945890</v>
      </c>
      <c r="N5202" s="52">
        <v>0</v>
      </c>
      <c r="O5202" s="52">
        <v>40765687</v>
      </c>
      <c r="P5202" s="52">
        <v>6660438</v>
      </c>
      <c r="Q5202" s="52">
        <v>51945890</v>
      </c>
      <c r="R5202" s="52">
        <v>47426125</v>
      </c>
      <c r="S5202" s="52">
        <v>99372015</v>
      </c>
      <c r="T5202" s="70" t="s">
        <v>10556</v>
      </c>
      <c r="U5202" s="70" t="s">
        <v>10560</v>
      </c>
    </row>
    <row r="5203" spans="1:21" x14ac:dyDescent="0.2">
      <c r="A5203" s="49" t="s">
        <v>4312</v>
      </c>
      <c r="B5203" s="49" t="s">
        <v>393</v>
      </c>
      <c r="C5203" s="50">
        <v>3805</v>
      </c>
      <c r="D5203" s="49" t="s">
        <v>904</v>
      </c>
      <c r="E5203" s="49" t="s">
        <v>8817</v>
      </c>
      <c r="F5203" s="49" t="s">
        <v>904</v>
      </c>
      <c r="G5203" s="49">
        <v>66045</v>
      </c>
      <c r="H5203" s="49" t="s">
        <v>905</v>
      </c>
      <c r="I5203" s="50">
        <v>11130</v>
      </c>
      <c r="J5203" s="50">
        <v>166045000686</v>
      </c>
      <c r="K5203" s="49" t="s">
        <v>5777</v>
      </c>
      <c r="L5203" s="51">
        <v>484</v>
      </c>
      <c r="M5203" s="52">
        <v>48613003</v>
      </c>
      <c r="N5203" s="52">
        <v>4424959</v>
      </c>
      <c r="O5203" s="52">
        <v>26299054</v>
      </c>
      <c r="P5203" s="52">
        <v>6660438</v>
      </c>
      <c r="Q5203" s="52">
        <v>53037962</v>
      </c>
      <c r="R5203" s="52">
        <v>32959492</v>
      </c>
      <c r="S5203" s="52">
        <v>85997454</v>
      </c>
      <c r="T5203" s="70" t="s">
        <v>10556</v>
      </c>
      <c r="U5203" s="70" t="s">
        <v>10560</v>
      </c>
    </row>
    <row r="5204" spans="1:21" x14ac:dyDescent="0.2">
      <c r="A5204" s="49" t="s">
        <v>5665</v>
      </c>
      <c r="B5204" s="49" t="s">
        <v>641</v>
      </c>
      <c r="C5204" s="50">
        <v>3789</v>
      </c>
      <c r="D5204" s="49" t="s">
        <v>642</v>
      </c>
      <c r="E5204" s="49" t="s">
        <v>5770</v>
      </c>
      <c r="F5204" s="49" t="s">
        <v>642</v>
      </c>
      <c r="G5204" s="49">
        <v>27361</v>
      </c>
      <c r="H5204" s="49" t="s">
        <v>656</v>
      </c>
      <c r="I5204" s="50">
        <v>6392</v>
      </c>
      <c r="J5204" s="50">
        <v>127361002164</v>
      </c>
      <c r="K5204" s="49" t="s">
        <v>5777</v>
      </c>
      <c r="L5204" s="51">
        <v>785</v>
      </c>
      <c r="M5204" s="52">
        <v>134636657</v>
      </c>
      <c r="N5204" s="52">
        <v>0</v>
      </c>
      <c r="O5204" s="52">
        <v>45414783</v>
      </c>
      <c r="P5204" s="52">
        <v>13320876</v>
      </c>
      <c r="Q5204" s="52">
        <v>134636657</v>
      </c>
      <c r="R5204" s="52">
        <v>58735659</v>
      </c>
      <c r="S5204" s="52">
        <v>193372316</v>
      </c>
      <c r="T5204" s="70" t="s">
        <v>10556</v>
      </c>
      <c r="U5204" s="70" t="s">
        <v>10560</v>
      </c>
    </row>
    <row r="5205" spans="1:21" x14ac:dyDescent="0.2">
      <c r="A5205" s="49" t="s">
        <v>2235</v>
      </c>
      <c r="B5205" s="49" t="s">
        <v>1146</v>
      </c>
      <c r="C5205" s="50">
        <v>3826</v>
      </c>
      <c r="D5205" s="49" t="s">
        <v>1144</v>
      </c>
      <c r="E5205" s="49" t="s">
        <v>10340</v>
      </c>
      <c r="F5205" s="49" t="s">
        <v>1144</v>
      </c>
      <c r="G5205" s="49">
        <v>86320</v>
      </c>
      <c r="H5205" s="49" t="s">
        <v>1148</v>
      </c>
      <c r="I5205" s="50">
        <v>9163</v>
      </c>
      <c r="J5205" s="50">
        <v>286320000361</v>
      </c>
      <c r="K5205" s="49" t="s">
        <v>10348</v>
      </c>
      <c r="L5205" s="51">
        <v>303</v>
      </c>
      <c r="M5205" s="52">
        <v>40451162</v>
      </c>
      <c r="N5205" s="52">
        <v>8090232</v>
      </c>
      <c r="O5205" s="52">
        <v>29684633</v>
      </c>
      <c r="P5205" s="52">
        <v>6660438</v>
      </c>
      <c r="Q5205" s="52">
        <v>48541394</v>
      </c>
      <c r="R5205" s="52">
        <v>36345071</v>
      </c>
      <c r="S5205" s="52">
        <v>84886465</v>
      </c>
      <c r="T5205" s="70" t="s">
        <v>10558</v>
      </c>
      <c r="U5205" s="70" t="s">
        <v>10559</v>
      </c>
    </row>
    <row r="5206" spans="1:21" x14ac:dyDescent="0.2">
      <c r="A5206" s="49" t="s">
        <v>2235</v>
      </c>
      <c r="B5206" s="49" t="s">
        <v>1146</v>
      </c>
      <c r="C5206" s="50">
        <v>3826</v>
      </c>
      <c r="D5206" s="49" t="s">
        <v>1144</v>
      </c>
      <c r="E5206" s="49" t="s">
        <v>10355</v>
      </c>
      <c r="F5206" s="49" t="s">
        <v>1144</v>
      </c>
      <c r="G5206" s="49">
        <v>86568</v>
      </c>
      <c r="H5206" s="49" t="s">
        <v>1149</v>
      </c>
      <c r="I5206" s="50">
        <v>9282</v>
      </c>
      <c r="J5206" s="50">
        <v>286568000537</v>
      </c>
      <c r="K5206" s="49" t="s">
        <v>10365</v>
      </c>
      <c r="L5206" s="51">
        <v>593</v>
      </c>
      <c r="M5206" s="52">
        <v>74198597</v>
      </c>
      <c r="N5206" s="52">
        <v>0</v>
      </c>
      <c r="O5206" s="52">
        <v>28810964</v>
      </c>
      <c r="P5206" s="52">
        <v>6660438</v>
      </c>
      <c r="Q5206" s="52">
        <v>74198597</v>
      </c>
      <c r="R5206" s="52">
        <v>35471402</v>
      </c>
      <c r="S5206" s="52">
        <v>109669999</v>
      </c>
      <c r="T5206" s="70" t="s">
        <v>10558</v>
      </c>
      <c r="U5206" s="70" t="s">
        <v>10559</v>
      </c>
    </row>
    <row r="5207" spans="1:21" x14ac:dyDescent="0.2">
      <c r="A5207" s="49" t="s">
        <v>2235</v>
      </c>
      <c r="B5207" s="49" t="s">
        <v>1146</v>
      </c>
      <c r="C5207" s="50">
        <v>3826</v>
      </c>
      <c r="D5207" s="49" t="s">
        <v>1144</v>
      </c>
      <c r="E5207" s="49" t="s">
        <v>10464</v>
      </c>
      <c r="F5207" s="49" t="s">
        <v>1144</v>
      </c>
      <c r="G5207" s="49">
        <v>86885</v>
      </c>
      <c r="H5207" s="49" t="s">
        <v>1155</v>
      </c>
      <c r="I5207" s="50">
        <v>9914</v>
      </c>
      <c r="J5207" s="50">
        <v>286885000089</v>
      </c>
      <c r="K5207" s="49" t="s">
        <v>10468</v>
      </c>
      <c r="L5207" s="51">
        <v>148</v>
      </c>
      <c r="M5207" s="52">
        <v>17060153</v>
      </c>
      <c r="N5207" s="52">
        <v>3412031</v>
      </c>
      <c r="O5207" s="52">
        <v>27605683</v>
      </c>
      <c r="P5207" s="52">
        <v>6660438</v>
      </c>
      <c r="Q5207" s="52">
        <v>20472184</v>
      </c>
      <c r="R5207" s="52">
        <v>34266121</v>
      </c>
      <c r="S5207" s="52">
        <v>54738305</v>
      </c>
      <c r="T5207" s="70" t="s">
        <v>10558</v>
      </c>
      <c r="U5207" s="70" t="s">
        <v>10559</v>
      </c>
    </row>
    <row r="5208" spans="1:21" x14ac:dyDescent="0.2">
      <c r="A5208" s="49" t="s">
        <v>2235</v>
      </c>
      <c r="B5208" s="49" t="s">
        <v>1146</v>
      </c>
      <c r="C5208" s="50">
        <v>3826</v>
      </c>
      <c r="D5208" s="49" t="s">
        <v>1144</v>
      </c>
      <c r="E5208" s="49" t="s">
        <v>10403</v>
      </c>
      <c r="F5208" s="49" t="s">
        <v>1144</v>
      </c>
      <c r="G5208" s="49">
        <v>86573</v>
      </c>
      <c r="H5208" s="49" t="s">
        <v>1152</v>
      </c>
      <c r="I5208" s="50">
        <v>9380</v>
      </c>
      <c r="J5208" s="50">
        <v>286573000057</v>
      </c>
      <c r="K5208" s="49" t="s">
        <v>10413</v>
      </c>
      <c r="L5208" s="51">
        <v>83</v>
      </c>
      <c r="M5208" s="52">
        <v>11361859</v>
      </c>
      <c r="N5208" s="52">
        <v>2272372</v>
      </c>
      <c r="O5208" s="52">
        <v>32606583</v>
      </c>
      <c r="P5208" s="52">
        <v>6660438</v>
      </c>
      <c r="Q5208" s="52">
        <v>13634231</v>
      </c>
      <c r="R5208" s="52">
        <v>39267021</v>
      </c>
      <c r="S5208" s="52">
        <v>52901252</v>
      </c>
      <c r="T5208" s="70" t="s">
        <v>10558</v>
      </c>
      <c r="U5208" s="70" t="s">
        <v>10559</v>
      </c>
    </row>
    <row r="5209" spans="1:21" x14ac:dyDescent="0.2">
      <c r="A5209" s="49" t="s">
        <v>2235</v>
      </c>
      <c r="B5209" s="49" t="s">
        <v>1146</v>
      </c>
      <c r="C5209" s="50">
        <v>3826</v>
      </c>
      <c r="D5209" s="49" t="s">
        <v>1144</v>
      </c>
      <c r="E5209" s="49" t="s">
        <v>10403</v>
      </c>
      <c r="F5209" s="49" t="s">
        <v>1144</v>
      </c>
      <c r="G5209" s="49">
        <v>86573</v>
      </c>
      <c r="H5209" s="49" t="s">
        <v>1152</v>
      </c>
      <c r="I5209" s="50">
        <v>9390</v>
      </c>
      <c r="J5209" s="50">
        <v>286573003901</v>
      </c>
      <c r="K5209" s="49" t="s">
        <v>10412</v>
      </c>
      <c r="L5209" s="51">
        <v>118</v>
      </c>
      <c r="M5209" s="52">
        <v>16062935</v>
      </c>
      <c r="N5209" s="52">
        <v>1949691</v>
      </c>
      <c r="O5209" s="52">
        <v>32606583</v>
      </c>
      <c r="P5209" s="52">
        <v>6660438</v>
      </c>
      <c r="Q5209" s="52">
        <v>18012626</v>
      </c>
      <c r="R5209" s="52">
        <v>39267021</v>
      </c>
      <c r="S5209" s="52">
        <v>57279647</v>
      </c>
      <c r="T5209" s="70" t="s">
        <v>10558</v>
      </c>
      <c r="U5209" s="70" t="s">
        <v>10559</v>
      </c>
    </row>
    <row r="5210" spans="1:21" x14ac:dyDescent="0.2">
      <c r="A5210" s="49" t="s">
        <v>2235</v>
      </c>
      <c r="B5210" s="49" t="s">
        <v>1146</v>
      </c>
      <c r="C5210" s="50">
        <v>3826</v>
      </c>
      <c r="D5210" s="49" t="s">
        <v>1144</v>
      </c>
      <c r="E5210" s="49" t="s">
        <v>10340</v>
      </c>
      <c r="F5210" s="49" t="s">
        <v>1144</v>
      </c>
      <c r="G5210" s="49">
        <v>86320</v>
      </c>
      <c r="H5210" s="49" t="s">
        <v>1148</v>
      </c>
      <c r="I5210" s="50">
        <v>9168</v>
      </c>
      <c r="J5210" s="50">
        <v>286320000565</v>
      </c>
      <c r="K5210" s="49" t="s">
        <v>10347</v>
      </c>
      <c r="L5210" s="51">
        <v>195</v>
      </c>
      <c r="M5210" s="52">
        <v>25282522</v>
      </c>
      <c r="N5210" s="52">
        <v>4085042</v>
      </c>
      <c r="O5210" s="52">
        <v>29684633</v>
      </c>
      <c r="P5210" s="52">
        <v>6660438</v>
      </c>
      <c r="Q5210" s="52">
        <v>29367564</v>
      </c>
      <c r="R5210" s="52">
        <v>36345071</v>
      </c>
      <c r="S5210" s="52">
        <v>65712635</v>
      </c>
      <c r="T5210" s="70" t="s">
        <v>10558</v>
      </c>
      <c r="U5210" s="70" t="s">
        <v>10559</v>
      </c>
    </row>
    <row r="5211" spans="1:21" x14ac:dyDescent="0.2">
      <c r="A5211" s="49" t="s">
        <v>2235</v>
      </c>
      <c r="B5211" s="49" t="s">
        <v>1146</v>
      </c>
      <c r="C5211" s="50">
        <v>3826</v>
      </c>
      <c r="D5211" s="49" t="s">
        <v>1144</v>
      </c>
      <c r="E5211" s="49" t="s">
        <v>10425</v>
      </c>
      <c r="F5211" s="49" t="s">
        <v>1144</v>
      </c>
      <c r="G5211" s="49">
        <v>86757</v>
      </c>
      <c r="H5211" s="49" t="s">
        <v>986</v>
      </c>
      <c r="I5211" s="50">
        <v>9821</v>
      </c>
      <c r="J5211" s="50">
        <v>286865003138</v>
      </c>
      <c r="K5211" s="49" t="s">
        <v>10430</v>
      </c>
      <c r="L5211" s="51">
        <v>269</v>
      </c>
      <c r="M5211" s="52">
        <v>36181209</v>
      </c>
      <c r="N5211" s="52">
        <v>5614081</v>
      </c>
      <c r="O5211" s="52">
        <v>29756965</v>
      </c>
      <c r="P5211" s="52">
        <v>19981315</v>
      </c>
      <c r="Q5211" s="52">
        <v>41795290</v>
      </c>
      <c r="R5211" s="52">
        <v>49738280</v>
      </c>
      <c r="S5211" s="52">
        <v>91533570</v>
      </c>
      <c r="T5211" s="70" t="s">
        <v>10558</v>
      </c>
      <c r="U5211" s="70" t="s">
        <v>10559</v>
      </c>
    </row>
    <row r="5212" spans="1:21" x14ac:dyDescent="0.2">
      <c r="A5212" s="49" t="s">
        <v>2235</v>
      </c>
      <c r="B5212" s="49" t="s">
        <v>1146</v>
      </c>
      <c r="C5212" s="50">
        <v>3826</v>
      </c>
      <c r="D5212" s="49" t="s">
        <v>1144</v>
      </c>
      <c r="E5212" s="49" t="s">
        <v>10425</v>
      </c>
      <c r="F5212" s="49" t="s">
        <v>1144</v>
      </c>
      <c r="G5212" s="49">
        <v>86757</v>
      </c>
      <c r="H5212" s="49" t="s">
        <v>986</v>
      </c>
      <c r="I5212" s="50">
        <v>9888</v>
      </c>
      <c r="J5212" s="50">
        <v>286757000032</v>
      </c>
      <c r="K5212" s="49" t="s">
        <v>10429</v>
      </c>
      <c r="L5212" s="51">
        <v>283</v>
      </c>
      <c r="M5212" s="52">
        <v>37259296</v>
      </c>
      <c r="N5212" s="52">
        <v>7451859</v>
      </c>
      <c r="O5212" s="52">
        <v>29756965</v>
      </c>
      <c r="P5212" s="52">
        <v>6660438</v>
      </c>
      <c r="Q5212" s="52">
        <v>44711155</v>
      </c>
      <c r="R5212" s="52">
        <v>36417403</v>
      </c>
      <c r="S5212" s="52">
        <v>81128558</v>
      </c>
      <c r="T5212" s="70" t="s">
        <v>10558</v>
      </c>
      <c r="U5212" s="70" t="s">
        <v>10559</v>
      </c>
    </row>
    <row r="5213" spans="1:21" x14ac:dyDescent="0.2">
      <c r="A5213" s="49" t="s">
        <v>2235</v>
      </c>
      <c r="B5213" s="49" t="s">
        <v>1146</v>
      </c>
      <c r="C5213" s="50">
        <v>3826</v>
      </c>
      <c r="D5213" s="49" t="s">
        <v>1144</v>
      </c>
      <c r="E5213" s="49" t="s">
        <v>10425</v>
      </c>
      <c r="F5213" s="49" t="s">
        <v>1144</v>
      </c>
      <c r="G5213" s="49">
        <v>86757</v>
      </c>
      <c r="H5213" s="49" t="s">
        <v>986</v>
      </c>
      <c r="I5213" s="50">
        <v>9817</v>
      </c>
      <c r="J5213" s="50">
        <v>286757000246</v>
      </c>
      <c r="K5213" s="49" t="s">
        <v>10428</v>
      </c>
      <c r="L5213" s="51">
        <v>390</v>
      </c>
      <c r="M5213" s="52">
        <v>51733856</v>
      </c>
      <c r="N5213" s="52">
        <v>10346771</v>
      </c>
      <c r="O5213" s="52">
        <v>29756965</v>
      </c>
      <c r="P5213" s="52">
        <v>6660438</v>
      </c>
      <c r="Q5213" s="52">
        <v>62080627</v>
      </c>
      <c r="R5213" s="52">
        <v>36417403</v>
      </c>
      <c r="S5213" s="52">
        <v>98498030</v>
      </c>
      <c r="T5213" s="70" t="s">
        <v>10558</v>
      </c>
      <c r="U5213" s="70" t="s">
        <v>10559</v>
      </c>
    </row>
    <row r="5214" spans="1:21" x14ac:dyDescent="0.2">
      <c r="A5214" s="49" t="s">
        <v>2235</v>
      </c>
      <c r="B5214" s="49" t="s">
        <v>1146</v>
      </c>
      <c r="C5214" s="50">
        <v>3826</v>
      </c>
      <c r="D5214" s="49" t="s">
        <v>1144</v>
      </c>
      <c r="E5214" s="49" t="s">
        <v>10340</v>
      </c>
      <c r="F5214" s="49" t="s">
        <v>1144</v>
      </c>
      <c r="G5214" s="49">
        <v>86320</v>
      </c>
      <c r="H5214" s="49" t="s">
        <v>1148</v>
      </c>
      <c r="I5214" s="50">
        <v>9166</v>
      </c>
      <c r="J5214" s="50">
        <v>286320000441</v>
      </c>
      <c r="K5214" s="49" t="s">
        <v>10346</v>
      </c>
      <c r="L5214" s="51">
        <v>294</v>
      </c>
      <c r="M5214" s="52">
        <v>40399628</v>
      </c>
      <c r="N5214" s="52">
        <v>8079926</v>
      </c>
      <c r="O5214" s="52">
        <v>29684633</v>
      </c>
      <c r="P5214" s="52">
        <v>6660438</v>
      </c>
      <c r="Q5214" s="52">
        <v>48479554</v>
      </c>
      <c r="R5214" s="52">
        <v>36345071</v>
      </c>
      <c r="S5214" s="52">
        <v>84824625</v>
      </c>
      <c r="T5214" s="70" t="s">
        <v>10558</v>
      </c>
      <c r="U5214" s="70" t="s">
        <v>10559</v>
      </c>
    </row>
    <row r="5215" spans="1:21" x14ac:dyDescent="0.2">
      <c r="A5215" s="49" t="s">
        <v>2235</v>
      </c>
      <c r="B5215" s="49" t="s">
        <v>1146</v>
      </c>
      <c r="C5215" s="50">
        <v>3826</v>
      </c>
      <c r="D5215" s="49" t="s">
        <v>1144</v>
      </c>
      <c r="E5215" s="49" t="s">
        <v>10355</v>
      </c>
      <c r="F5215" s="49" t="s">
        <v>1144</v>
      </c>
      <c r="G5215" s="49">
        <v>86568</v>
      </c>
      <c r="H5215" s="49" t="s">
        <v>1149</v>
      </c>
      <c r="I5215" s="50">
        <v>9281</v>
      </c>
      <c r="J5215" s="50">
        <v>286568000472</v>
      </c>
      <c r="K5215" s="49" t="s">
        <v>10364</v>
      </c>
      <c r="L5215" s="51">
        <v>248</v>
      </c>
      <c r="M5215" s="52">
        <v>31251755</v>
      </c>
      <c r="N5215" s="52">
        <v>5019215</v>
      </c>
      <c r="O5215" s="52">
        <v>28810964</v>
      </c>
      <c r="P5215" s="52">
        <v>13320876</v>
      </c>
      <c r="Q5215" s="52">
        <v>36270970</v>
      </c>
      <c r="R5215" s="52">
        <v>42131840</v>
      </c>
      <c r="S5215" s="52">
        <v>78402810</v>
      </c>
      <c r="T5215" s="70" t="s">
        <v>10558</v>
      </c>
      <c r="U5215" s="70" t="s">
        <v>10559</v>
      </c>
    </row>
    <row r="5216" spans="1:21" x14ac:dyDescent="0.2">
      <c r="A5216" s="49" t="s">
        <v>2235</v>
      </c>
      <c r="B5216" s="49" t="s">
        <v>1146</v>
      </c>
      <c r="C5216" s="50">
        <v>3826</v>
      </c>
      <c r="D5216" s="49" t="s">
        <v>1144</v>
      </c>
      <c r="E5216" s="49" t="s">
        <v>10340</v>
      </c>
      <c r="F5216" s="49" t="s">
        <v>1144</v>
      </c>
      <c r="G5216" s="49">
        <v>86320</v>
      </c>
      <c r="H5216" s="49" t="s">
        <v>1148</v>
      </c>
      <c r="I5216" s="50">
        <v>9171</v>
      </c>
      <c r="J5216" s="50">
        <v>286320000883</v>
      </c>
      <c r="K5216" s="49" t="s">
        <v>10345</v>
      </c>
      <c r="L5216" s="51">
        <v>260</v>
      </c>
      <c r="M5216" s="52">
        <v>35154771</v>
      </c>
      <c r="N5216" s="52">
        <v>7030954</v>
      </c>
      <c r="O5216" s="52">
        <v>29684633</v>
      </c>
      <c r="P5216" s="52">
        <v>6660438</v>
      </c>
      <c r="Q5216" s="52">
        <v>42185725</v>
      </c>
      <c r="R5216" s="52">
        <v>36345071</v>
      </c>
      <c r="S5216" s="52">
        <v>78530796</v>
      </c>
      <c r="T5216" s="70" t="s">
        <v>10558</v>
      </c>
      <c r="U5216" s="70" t="s">
        <v>10559</v>
      </c>
    </row>
    <row r="5217" spans="1:21" x14ac:dyDescent="0.2">
      <c r="A5217" s="49" t="s">
        <v>2235</v>
      </c>
      <c r="B5217" s="49" t="s">
        <v>1146</v>
      </c>
      <c r="C5217" s="50">
        <v>3826</v>
      </c>
      <c r="D5217" s="49" t="s">
        <v>1144</v>
      </c>
      <c r="E5217" s="49" t="s">
        <v>10403</v>
      </c>
      <c r="F5217" s="49" t="s">
        <v>1144</v>
      </c>
      <c r="G5217" s="49">
        <v>86573</v>
      </c>
      <c r="H5217" s="49" t="s">
        <v>1152</v>
      </c>
      <c r="I5217" s="50">
        <v>9393</v>
      </c>
      <c r="J5217" s="50">
        <v>286573003978</v>
      </c>
      <c r="K5217" s="49" t="s">
        <v>10411</v>
      </c>
      <c r="L5217" s="51">
        <v>121</v>
      </c>
      <c r="M5217" s="52">
        <v>17346233</v>
      </c>
      <c r="N5217" s="52">
        <v>2493758</v>
      </c>
      <c r="O5217" s="52">
        <v>32606583</v>
      </c>
      <c r="P5217" s="52">
        <v>6660438</v>
      </c>
      <c r="Q5217" s="52">
        <v>19839991</v>
      </c>
      <c r="R5217" s="52">
        <v>39267021</v>
      </c>
      <c r="S5217" s="52">
        <v>59107012</v>
      </c>
      <c r="T5217" s="70" t="s">
        <v>10558</v>
      </c>
      <c r="U5217" s="70" t="s">
        <v>10559</v>
      </c>
    </row>
    <row r="5218" spans="1:21" x14ac:dyDescent="0.2">
      <c r="A5218" s="49" t="s">
        <v>2235</v>
      </c>
      <c r="B5218" s="49" t="s">
        <v>1146</v>
      </c>
      <c r="C5218" s="50">
        <v>3826</v>
      </c>
      <c r="D5218" s="49" t="s">
        <v>1144</v>
      </c>
      <c r="E5218" s="49" t="s">
        <v>10403</v>
      </c>
      <c r="F5218" s="49" t="s">
        <v>1144</v>
      </c>
      <c r="G5218" s="49">
        <v>86573</v>
      </c>
      <c r="H5218" s="49" t="s">
        <v>1152</v>
      </c>
      <c r="I5218" s="50">
        <v>9389</v>
      </c>
      <c r="J5218" s="50">
        <v>286573001371</v>
      </c>
      <c r="K5218" s="49" t="s">
        <v>10410</v>
      </c>
      <c r="L5218" s="51">
        <v>217</v>
      </c>
      <c r="M5218" s="52">
        <v>30739051</v>
      </c>
      <c r="N5218" s="52">
        <v>6147810</v>
      </c>
      <c r="O5218" s="52">
        <v>32606583</v>
      </c>
      <c r="P5218" s="52">
        <v>6660438</v>
      </c>
      <c r="Q5218" s="52">
        <v>36886861</v>
      </c>
      <c r="R5218" s="52">
        <v>39267021</v>
      </c>
      <c r="S5218" s="52">
        <v>76153882</v>
      </c>
      <c r="T5218" s="70" t="s">
        <v>10558</v>
      </c>
      <c r="U5218" s="70" t="s">
        <v>10559</v>
      </c>
    </row>
    <row r="5219" spans="1:21" x14ac:dyDescent="0.2">
      <c r="A5219" s="49" t="s">
        <v>2235</v>
      </c>
      <c r="B5219" s="49" t="s">
        <v>1146</v>
      </c>
      <c r="C5219" s="50">
        <v>3826</v>
      </c>
      <c r="D5219" s="49" t="s">
        <v>1144</v>
      </c>
      <c r="E5219" s="49" t="s">
        <v>10355</v>
      </c>
      <c r="F5219" s="49" t="s">
        <v>1144</v>
      </c>
      <c r="G5219" s="49">
        <v>86568</v>
      </c>
      <c r="H5219" s="49" t="s">
        <v>1149</v>
      </c>
      <c r="I5219" s="50">
        <v>9186</v>
      </c>
      <c r="J5219" s="50">
        <v>286568000219</v>
      </c>
      <c r="K5219" s="49" t="s">
        <v>10363</v>
      </c>
      <c r="L5219" s="51">
        <v>118</v>
      </c>
      <c r="M5219" s="52">
        <v>14805114</v>
      </c>
      <c r="N5219" s="52">
        <v>2961023</v>
      </c>
      <c r="O5219" s="52">
        <v>28810964</v>
      </c>
      <c r="P5219" s="52">
        <v>6660438</v>
      </c>
      <c r="Q5219" s="52">
        <v>17766137</v>
      </c>
      <c r="R5219" s="52">
        <v>35471402</v>
      </c>
      <c r="S5219" s="52">
        <v>53237539</v>
      </c>
      <c r="T5219" s="70" t="s">
        <v>10558</v>
      </c>
      <c r="U5219" s="70" t="s">
        <v>10559</v>
      </c>
    </row>
    <row r="5220" spans="1:21" x14ac:dyDescent="0.2">
      <c r="A5220" s="49" t="s">
        <v>2235</v>
      </c>
      <c r="B5220" s="49" t="s">
        <v>1146</v>
      </c>
      <c r="C5220" s="50">
        <v>3826</v>
      </c>
      <c r="D5220" s="49" t="s">
        <v>1144</v>
      </c>
      <c r="E5220" s="49" t="s">
        <v>10386</v>
      </c>
      <c r="F5220" s="49" t="s">
        <v>1144</v>
      </c>
      <c r="G5220" s="49">
        <v>86571</v>
      </c>
      <c r="H5220" s="49" t="s">
        <v>1151</v>
      </c>
      <c r="I5220" s="50">
        <v>9367</v>
      </c>
      <c r="J5220" s="50">
        <v>286001002695</v>
      </c>
      <c r="K5220" s="49" t="s">
        <v>10390</v>
      </c>
      <c r="L5220" s="51">
        <v>305</v>
      </c>
      <c r="M5220" s="52">
        <v>43838985</v>
      </c>
      <c r="N5220" s="52">
        <v>5475645</v>
      </c>
      <c r="O5220" s="52">
        <v>33133768</v>
      </c>
      <c r="P5220" s="52">
        <v>6660438</v>
      </c>
      <c r="Q5220" s="52">
        <v>49314630</v>
      </c>
      <c r="R5220" s="52">
        <v>39794206</v>
      </c>
      <c r="S5220" s="52">
        <v>89108836</v>
      </c>
      <c r="T5220" s="70" t="s">
        <v>10558</v>
      </c>
      <c r="U5220" s="70" t="s">
        <v>10559</v>
      </c>
    </row>
    <row r="5221" spans="1:21" x14ac:dyDescent="0.2">
      <c r="A5221" s="49" t="s">
        <v>2235</v>
      </c>
      <c r="B5221" s="49" t="s">
        <v>1146</v>
      </c>
      <c r="C5221" s="50">
        <v>3826</v>
      </c>
      <c r="D5221" s="49" t="s">
        <v>1144</v>
      </c>
      <c r="E5221" s="49" t="s">
        <v>10386</v>
      </c>
      <c r="F5221" s="49" t="s">
        <v>1144</v>
      </c>
      <c r="G5221" s="49">
        <v>86571</v>
      </c>
      <c r="H5221" s="49" t="s">
        <v>1151</v>
      </c>
      <c r="I5221" s="50">
        <v>9313</v>
      </c>
      <c r="J5221" s="50">
        <v>286001000480</v>
      </c>
      <c r="K5221" s="49" t="s">
        <v>10389</v>
      </c>
      <c r="L5221" s="51">
        <v>372</v>
      </c>
      <c r="M5221" s="52">
        <v>53694069</v>
      </c>
      <c r="N5221" s="52">
        <v>10738814</v>
      </c>
      <c r="O5221" s="52">
        <v>33133768</v>
      </c>
      <c r="P5221" s="52">
        <v>6660438</v>
      </c>
      <c r="Q5221" s="52">
        <v>64432883</v>
      </c>
      <c r="R5221" s="52">
        <v>39794206</v>
      </c>
      <c r="S5221" s="52">
        <v>104227089</v>
      </c>
      <c r="T5221" s="70" t="s">
        <v>10558</v>
      </c>
      <c r="U5221" s="70" t="s">
        <v>10559</v>
      </c>
    </row>
    <row r="5222" spans="1:21" x14ac:dyDescent="0.2">
      <c r="A5222" s="49" t="s">
        <v>2235</v>
      </c>
      <c r="B5222" s="49" t="s">
        <v>1146</v>
      </c>
      <c r="C5222" s="50">
        <v>3826</v>
      </c>
      <c r="D5222" s="49" t="s">
        <v>1144</v>
      </c>
      <c r="E5222" s="49" t="s">
        <v>10448</v>
      </c>
      <c r="F5222" s="49" t="s">
        <v>1144</v>
      </c>
      <c r="G5222" s="49">
        <v>86865</v>
      </c>
      <c r="H5222" s="49" t="s">
        <v>1154</v>
      </c>
      <c r="I5222" s="50">
        <v>9905</v>
      </c>
      <c r="J5222" s="50">
        <v>286865003936</v>
      </c>
      <c r="K5222" s="49" t="s">
        <v>10454</v>
      </c>
      <c r="L5222" s="51">
        <v>462</v>
      </c>
      <c r="M5222" s="52">
        <v>56222105</v>
      </c>
      <c r="N5222" s="52">
        <v>11244421</v>
      </c>
      <c r="O5222" s="52">
        <v>28169824</v>
      </c>
      <c r="P5222" s="52">
        <v>6660438</v>
      </c>
      <c r="Q5222" s="52">
        <v>67466526</v>
      </c>
      <c r="R5222" s="52">
        <v>34830262</v>
      </c>
      <c r="S5222" s="52">
        <v>102296788</v>
      </c>
      <c r="T5222" s="70" t="s">
        <v>10558</v>
      </c>
      <c r="U5222" s="70" t="s">
        <v>10559</v>
      </c>
    </row>
    <row r="5223" spans="1:21" x14ac:dyDescent="0.2">
      <c r="A5223" s="49" t="s">
        <v>2235</v>
      </c>
      <c r="B5223" s="49" t="s">
        <v>1146</v>
      </c>
      <c r="C5223" s="50">
        <v>3826</v>
      </c>
      <c r="D5223" s="49" t="s">
        <v>1144</v>
      </c>
      <c r="E5223" s="49" t="s">
        <v>10437</v>
      </c>
      <c r="F5223" s="49" t="s">
        <v>1144</v>
      </c>
      <c r="G5223" s="49">
        <v>86760</v>
      </c>
      <c r="H5223" s="49" t="s">
        <v>883</v>
      </c>
      <c r="I5223" s="50">
        <v>9892</v>
      </c>
      <c r="J5223" s="50">
        <v>486760000043</v>
      </c>
      <c r="K5223" s="49" t="s">
        <v>10438</v>
      </c>
      <c r="L5223" s="51">
        <v>313</v>
      </c>
      <c r="M5223" s="52">
        <v>41176652</v>
      </c>
      <c r="N5223" s="52">
        <v>6508790</v>
      </c>
      <c r="O5223" s="52">
        <v>29922794</v>
      </c>
      <c r="P5223" s="52">
        <v>6660438</v>
      </c>
      <c r="Q5223" s="52">
        <v>47685442</v>
      </c>
      <c r="R5223" s="52">
        <v>36583232</v>
      </c>
      <c r="S5223" s="52">
        <v>84268674</v>
      </c>
      <c r="T5223" s="70" t="s">
        <v>10558</v>
      </c>
      <c r="U5223" s="70" t="s">
        <v>10559</v>
      </c>
    </row>
    <row r="5224" spans="1:21" x14ac:dyDescent="0.2">
      <c r="A5224" s="49" t="s">
        <v>2235</v>
      </c>
      <c r="B5224" s="49" t="s">
        <v>1146</v>
      </c>
      <c r="C5224" s="50">
        <v>3826</v>
      </c>
      <c r="D5224" s="49" t="s">
        <v>1144</v>
      </c>
      <c r="E5224" s="49" t="s">
        <v>10448</v>
      </c>
      <c r="F5224" s="49" t="s">
        <v>1144</v>
      </c>
      <c r="G5224" s="49">
        <v>86865</v>
      </c>
      <c r="H5224" s="49" t="s">
        <v>1154</v>
      </c>
      <c r="I5224" s="50">
        <v>9906</v>
      </c>
      <c r="J5224" s="50">
        <v>286865004070</v>
      </c>
      <c r="K5224" s="49" t="s">
        <v>10453</v>
      </c>
      <c r="L5224" s="51">
        <v>374</v>
      </c>
      <c r="M5224" s="52">
        <v>46972503</v>
      </c>
      <c r="N5224" s="52">
        <v>0</v>
      </c>
      <c r="O5224" s="52">
        <v>28169824</v>
      </c>
      <c r="P5224" s="52">
        <v>13320876</v>
      </c>
      <c r="Q5224" s="52">
        <v>46972503</v>
      </c>
      <c r="R5224" s="52">
        <v>41490700</v>
      </c>
      <c r="S5224" s="52">
        <v>88463203</v>
      </c>
      <c r="T5224" s="70" t="s">
        <v>10558</v>
      </c>
      <c r="U5224" s="70" t="s">
        <v>10559</v>
      </c>
    </row>
    <row r="5225" spans="1:21" x14ac:dyDescent="0.2">
      <c r="A5225" s="49" t="s">
        <v>2235</v>
      </c>
      <c r="B5225" s="49" t="s">
        <v>1146</v>
      </c>
      <c r="C5225" s="50">
        <v>3826</v>
      </c>
      <c r="D5225" s="49" t="s">
        <v>1144</v>
      </c>
      <c r="E5225" s="49" t="s">
        <v>10448</v>
      </c>
      <c r="F5225" s="49" t="s">
        <v>1144</v>
      </c>
      <c r="G5225" s="49">
        <v>86865</v>
      </c>
      <c r="H5225" s="49" t="s">
        <v>1154</v>
      </c>
      <c r="I5225" s="50">
        <v>9900</v>
      </c>
      <c r="J5225" s="50">
        <v>286865001780</v>
      </c>
      <c r="K5225" s="49" t="s">
        <v>10452</v>
      </c>
      <c r="L5225" s="51">
        <v>431</v>
      </c>
      <c r="M5225" s="52">
        <v>52993962</v>
      </c>
      <c r="N5225" s="52">
        <v>10598792</v>
      </c>
      <c r="O5225" s="52">
        <v>28169824</v>
      </c>
      <c r="P5225" s="52">
        <v>6660438</v>
      </c>
      <c r="Q5225" s="52">
        <v>63592754</v>
      </c>
      <c r="R5225" s="52">
        <v>34830262</v>
      </c>
      <c r="S5225" s="52">
        <v>98423016</v>
      </c>
      <c r="T5225" s="70" t="s">
        <v>10558</v>
      </c>
      <c r="U5225" s="70" t="s">
        <v>10559</v>
      </c>
    </row>
    <row r="5226" spans="1:21" x14ac:dyDescent="0.2">
      <c r="A5226" s="49" t="s">
        <v>2235</v>
      </c>
      <c r="B5226" s="49" t="s">
        <v>1146</v>
      </c>
      <c r="C5226" s="50">
        <v>3826</v>
      </c>
      <c r="D5226" s="49" t="s">
        <v>1144</v>
      </c>
      <c r="E5226" s="49" t="s">
        <v>10425</v>
      </c>
      <c r="F5226" s="49" t="s">
        <v>1144</v>
      </c>
      <c r="G5226" s="49">
        <v>86757</v>
      </c>
      <c r="H5226" s="49" t="s">
        <v>986</v>
      </c>
      <c r="I5226" s="50">
        <v>9820</v>
      </c>
      <c r="J5226" s="50">
        <v>286865002964</v>
      </c>
      <c r="K5226" s="49" t="s">
        <v>10427</v>
      </c>
      <c r="L5226" s="51">
        <v>205</v>
      </c>
      <c r="M5226" s="52">
        <v>26215433</v>
      </c>
      <c r="N5226" s="52">
        <v>5243087</v>
      </c>
      <c r="O5226" s="52">
        <v>29756965</v>
      </c>
      <c r="P5226" s="52">
        <v>6660438</v>
      </c>
      <c r="Q5226" s="52">
        <v>31458520</v>
      </c>
      <c r="R5226" s="52">
        <v>36417403</v>
      </c>
      <c r="S5226" s="52">
        <v>67875923</v>
      </c>
      <c r="T5226" s="70" t="s">
        <v>10558</v>
      </c>
      <c r="U5226" s="70" t="s">
        <v>10559</v>
      </c>
    </row>
    <row r="5227" spans="1:21" x14ac:dyDescent="0.2">
      <c r="A5227" s="49" t="s">
        <v>2235</v>
      </c>
      <c r="B5227" s="49" t="s">
        <v>1146</v>
      </c>
      <c r="C5227" s="50">
        <v>3826</v>
      </c>
      <c r="D5227" s="49" t="s">
        <v>1144</v>
      </c>
      <c r="E5227" s="49" t="s">
        <v>10355</v>
      </c>
      <c r="F5227" s="49" t="s">
        <v>1144</v>
      </c>
      <c r="G5227" s="49">
        <v>86568</v>
      </c>
      <c r="H5227" s="49" t="s">
        <v>1149</v>
      </c>
      <c r="I5227" s="50">
        <v>9296</v>
      </c>
      <c r="J5227" s="50">
        <v>286568005083</v>
      </c>
      <c r="K5227" s="49" t="s">
        <v>10362</v>
      </c>
      <c r="L5227" s="51">
        <v>763</v>
      </c>
      <c r="M5227" s="52">
        <v>106534257</v>
      </c>
      <c r="N5227" s="52">
        <v>20502967</v>
      </c>
      <c r="O5227" s="52">
        <v>28810964</v>
      </c>
      <c r="P5227" s="52">
        <v>6660438</v>
      </c>
      <c r="Q5227" s="52">
        <v>127037224</v>
      </c>
      <c r="R5227" s="52">
        <v>35471402</v>
      </c>
      <c r="S5227" s="52">
        <v>162508626</v>
      </c>
      <c r="T5227" s="70" t="s">
        <v>10558</v>
      </c>
      <c r="U5227" s="70" t="s">
        <v>10559</v>
      </c>
    </row>
    <row r="5228" spans="1:21" x14ac:dyDescent="0.2">
      <c r="A5228" s="49" t="s">
        <v>2235</v>
      </c>
      <c r="B5228" s="49" t="s">
        <v>1146</v>
      </c>
      <c r="C5228" s="50">
        <v>3826</v>
      </c>
      <c r="D5228" s="49" t="s">
        <v>1144</v>
      </c>
      <c r="E5228" s="49" t="s">
        <v>10355</v>
      </c>
      <c r="F5228" s="49" t="s">
        <v>1144</v>
      </c>
      <c r="G5228" s="49">
        <v>86568</v>
      </c>
      <c r="H5228" s="49" t="s">
        <v>1149</v>
      </c>
      <c r="I5228" s="50">
        <v>9298</v>
      </c>
      <c r="J5228" s="50">
        <v>286568005610</v>
      </c>
      <c r="K5228" s="49" t="s">
        <v>10361</v>
      </c>
      <c r="L5228" s="51">
        <v>232</v>
      </c>
      <c r="M5228" s="52">
        <v>28809475</v>
      </c>
      <c r="N5228" s="52">
        <v>4323428</v>
      </c>
      <c r="O5228" s="52">
        <v>28810964</v>
      </c>
      <c r="P5228" s="52">
        <v>6660438</v>
      </c>
      <c r="Q5228" s="52">
        <v>33132903</v>
      </c>
      <c r="R5228" s="52">
        <v>35471402</v>
      </c>
      <c r="S5228" s="52">
        <v>68604305</v>
      </c>
      <c r="T5228" s="70" t="s">
        <v>10558</v>
      </c>
      <c r="U5228" s="70" t="s">
        <v>10559</v>
      </c>
    </row>
    <row r="5229" spans="1:21" x14ac:dyDescent="0.2">
      <c r="A5229" s="49" t="s">
        <v>2235</v>
      </c>
      <c r="B5229" s="49" t="s">
        <v>1146</v>
      </c>
      <c r="C5229" s="50">
        <v>3826</v>
      </c>
      <c r="D5229" s="49" t="s">
        <v>1144</v>
      </c>
      <c r="E5229" s="49" t="s">
        <v>10340</v>
      </c>
      <c r="F5229" s="49" t="s">
        <v>1144</v>
      </c>
      <c r="G5229" s="49">
        <v>86320</v>
      </c>
      <c r="H5229" s="49" t="s">
        <v>1148</v>
      </c>
      <c r="I5229" s="50">
        <v>9165</v>
      </c>
      <c r="J5229" s="50">
        <v>286320000395</v>
      </c>
      <c r="K5229" s="49" t="s">
        <v>10344</v>
      </c>
      <c r="L5229" s="51">
        <v>233</v>
      </c>
      <c r="M5229" s="52">
        <v>30760071</v>
      </c>
      <c r="N5229" s="52">
        <v>6152014</v>
      </c>
      <c r="O5229" s="52">
        <v>29684633</v>
      </c>
      <c r="P5229" s="52">
        <v>13320876</v>
      </c>
      <c r="Q5229" s="52">
        <v>36912085</v>
      </c>
      <c r="R5229" s="52">
        <v>43005509</v>
      </c>
      <c r="S5229" s="52">
        <v>79917594</v>
      </c>
      <c r="T5229" s="70" t="s">
        <v>10558</v>
      </c>
      <c r="U5229" s="70" t="s">
        <v>10559</v>
      </c>
    </row>
    <row r="5230" spans="1:21" x14ac:dyDescent="0.2">
      <c r="A5230" s="49" t="s">
        <v>2235</v>
      </c>
      <c r="B5230" s="49" t="s">
        <v>1146</v>
      </c>
      <c r="C5230" s="50">
        <v>3826</v>
      </c>
      <c r="D5230" s="49" t="s">
        <v>1144</v>
      </c>
      <c r="E5230" s="49" t="s">
        <v>10403</v>
      </c>
      <c r="F5230" s="49" t="s">
        <v>1144</v>
      </c>
      <c r="G5230" s="49">
        <v>86573</v>
      </c>
      <c r="H5230" s="49" t="s">
        <v>1152</v>
      </c>
      <c r="I5230" s="50">
        <v>9391</v>
      </c>
      <c r="J5230" s="50">
        <v>286573003927</v>
      </c>
      <c r="K5230" s="49" t="s">
        <v>10409</v>
      </c>
      <c r="L5230" s="51">
        <v>283</v>
      </c>
      <c r="M5230" s="52">
        <v>40814430</v>
      </c>
      <c r="N5230" s="52">
        <v>8162886</v>
      </c>
      <c r="O5230" s="52">
        <v>32606583</v>
      </c>
      <c r="P5230" s="52">
        <v>6660438</v>
      </c>
      <c r="Q5230" s="52">
        <v>48977316</v>
      </c>
      <c r="R5230" s="52">
        <v>39267021</v>
      </c>
      <c r="S5230" s="52">
        <v>88244337</v>
      </c>
      <c r="T5230" s="70" t="s">
        <v>10558</v>
      </c>
      <c r="U5230" s="70" t="s">
        <v>10559</v>
      </c>
    </row>
    <row r="5231" spans="1:21" x14ac:dyDescent="0.2">
      <c r="A5231" s="49" t="s">
        <v>2235</v>
      </c>
      <c r="B5231" s="49" t="s">
        <v>1146</v>
      </c>
      <c r="C5231" s="50">
        <v>3826</v>
      </c>
      <c r="D5231" s="49" t="s">
        <v>1144</v>
      </c>
      <c r="E5231" s="49" t="s">
        <v>10326</v>
      </c>
      <c r="F5231" s="49" t="s">
        <v>1144</v>
      </c>
      <c r="G5231" s="49">
        <v>86001</v>
      </c>
      <c r="H5231" s="49" t="s">
        <v>1145</v>
      </c>
      <c r="I5231" s="50">
        <v>9027</v>
      </c>
      <c r="J5231" s="50">
        <v>286001000633</v>
      </c>
      <c r="K5231" s="49" t="s">
        <v>10335</v>
      </c>
      <c r="L5231" s="51">
        <v>336</v>
      </c>
      <c r="M5231" s="52">
        <v>38870040</v>
      </c>
      <c r="N5231" s="52">
        <v>7774008</v>
      </c>
      <c r="O5231" s="52">
        <v>26581373</v>
      </c>
      <c r="P5231" s="52">
        <v>6660438</v>
      </c>
      <c r="Q5231" s="52">
        <v>46644048</v>
      </c>
      <c r="R5231" s="52">
        <v>33241811</v>
      </c>
      <c r="S5231" s="52">
        <v>79885859</v>
      </c>
      <c r="T5231" s="70" t="s">
        <v>10558</v>
      </c>
      <c r="U5231" s="70" t="s">
        <v>10559</v>
      </c>
    </row>
    <row r="5232" spans="1:21" x14ac:dyDescent="0.2">
      <c r="A5232" s="49" t="s">
        <v>2872</v>
      </c>
      <c r="B5232" s="49" t="s">
        <v>1073</v>
      </c>
      <c r="C5232" s="50">
        <v>4832</v>
      </c>
      <c r="D5232" s="49" t="s">
        <v>1113</v>
      </c>
      <c r="E5232" s="49" t="s">
        <v>10304</v>
      </c>
      <c r="F5232" s="49" t="s">
        <v>1113</v>
      </c>
      <c r="G5232" s="49">
        <v>76892</v>
      </c>
      <c r="H5232" s="49" t="s">
        <v>1114</v>
      </c>
      <c r="I5232" s="50">
        <v>5740</v>
      </c>
      <c r="J5232" s="50">
        <v>276892000188</v>
      </c>
      <c r="K5232" s="49" t="s">
        <v>10305</v>
      </c>
      <c r="L5232" s="51">
        <v>490</v>
      </c>
      <c r="M5232" s="52">
        <v>60687660</v>
      </c>
      <c r="N5232" s="52">
        <v>0</v>
      </c>
      <c r="O5232" s="52">
        <v>25813751</v>
      </c>
      <c r="P5232" s="52">
        <v>6660438</v>
      </c>
      <c r="Q5232" s="52">
        <v>60687660</v>
      </c>
      <c r="R5232" s="52">
        <v>32474189</v>
      </c>
      <c r="S5232" s="52">
        <v>93161849</v>
      </c>
      <c r="T5232" s="70" t="s">
        <v>10556</v>
      </c>
      <c r="U5232" s="70" t="s">
        <v>10560</v>
      </c>
    </row>
    <row r="5233" spans="1:21" x14ac:dyDescent="0.2">
      <c r="A5233" s="49" t="s">
        <v>5921</v>
      </c>
      <c r="B5233" s="49" t="s">
        <v>211</v>
      </c>
      <c r="C5233" s="50">
        <v>3782</v>
      </c>
      <c r="D5233" s="49" t="s">
        <v>487</v>
      </c>
      <c r="E5233" s="49" t="s">
        <v>7789</v>
      </c>
      <c r="F5233" s="49" t="s">
        <v>487</v>
      </c>
      <c r="G5233" s="49">
        <v>23001</v>
      </c>
      <c r="H5233" s="49" t="s">
        <v>488</v>
      </c>
      <c r="I5233" s="50">
        <v>9936</v>
      </c>
      <c r="J5233" s="50">
        <v>123001006783</v>
      </c>
      <c r="K5233" s="49" t="s">
        <v>7848</v>
      </c>
      <c r="L5233" s="51">
        <v>1607</v>
      </c>
      <c r="M5233" s="52">
        <v>164187927</v>
      </c>
      <c r="N5233" s="52">
        <v>10851746</v>
      </c>
      <c r="O5233" s="52">
        <v>23293601</v>
      </c>
      <c r="P5233" s="52">
        <v>6660438</v>
      </c>
      <c r="Q5233" s="52">
        <v>175039673</v>
      </c>
      <c r="R5233" s="52">
        <v>29954039</v>
      </c>
      <c r="S5233" s="52">
        <v>204993712</v>
      </c>
      <c r="T5233" s="70" t="s">
        <v>10556</v>
      </c>
      <c r="U5233" s="70" t="s">
        <v>10560</v>
      </c>
    </row>
    <row r="5234" spans="1:21" x14ac:dyDescent="0.2">
      <c r="A5234" s="49" t="s">
        <v>5665</v>
      </c>
      <c r="B5234" s="49" t="s">
        <v>641</v>
      </c>
      <c r="C5234" s="50">
        <v>3789</v>
      </c>
      <c r="D5234" s="49" t="s">
        <v>642</v>
      </c>
      <c r="E5234" s="49" t="s">
        <v>5731</v>
      </c>
      <c r="F5234" s="49" t="s">
        <v>642</v>
      </c>
      <c r="G5234" s="49">
        <v>27099</v>
      </c>
      <c r="H5234" s="49" t="s">
        <v>649</v>
      </c>
      <c r="I5234" s="50">
        <v>6675</v>
      </c>
      <c r="J5234" s="50">
        <v>227099000681</v>
      </c>
      <c r="K5234" s="49" t="s">
        <v>5743</v>
      </c>
      <c r="L5234" s="51">
        <v>376</v>
      </c>
      <c r="M5234" s="52">
        <v>68517744</v>
      </c>
      <c r="N5234" s="52">
        <v>0</v>
      </c>
      <c r="O5234" s="52">
        <v>41201082</v>
      </c>
      <c r="P5234" s="52">
        <v>6660438</v>
      </c>
      <c r="Q5234" s="52">
        <v>68517744</v>
      </c>
      <c r="R5234" s="52">
        <v>47861520</v>
      </c>
      <c r="S5234" s="52">
        <v>116379264</v>
      </c>
      <c r="T5234" s="70" t="s">
        <v>10556</v>
      </c>
      <c r="U5234" s="70" t="s">
        <v>10560</v>
      </c>
    </row>
    <row r="5235" spans="1:21" x14ac:dyDescent="0.2">
      <c r="A5235" s="49" t="s">
        <v>4312</v>
      </c>
      <c r="B5235" s="49" t="s">
        <v>393</v>
      </c>
      <c r="C5235" s="50">
        <v>3805</v>
      </c>
      <c r="D5235" s="49" t="s">
        <v>904</v>
      </c>
      <c r="E5235" s="49" t="s">
        <v>8854</v>
      </c>
      <c r="F5235" s="49" t="s">
        <v>904</v>
      </c>
      <c r="G5235" s="49">
        <v>66456</v>
      </c>
      <c r="H5235" s="49" t="s">
        <v>913</v>
      </c>
      <c r="I5235" s="50">
        <v>10192</v>
      </c>
      <c r="J5235" s="50">
        <v>266456000304</v>
      </c>
      <c r="K5235" s="49" t="s">
        <v>8857</v>
      </c>
      <c r="L5235" s="51">
        <v>1356</v>
      </c>
      <c r="M5235" s="52">
        <v>198543491</v>
      </c>
      <c r="N5235" s="52">
        <v>5523216</v>
      </c>
      <c r="O5235" s="52">
        <v>34420293</v>
      </c>
      <c r="P5235" s="52">
        <v>6660438</v>
      </c>
      <c r="Q5235" s="52">
        <v>204066707</v>
      </c>
      <c r="R5235" s="52">
        <v>41080731</v>
      </c>
      <c r="S5235" s="52">
        <v>245147438</v>
      </c>
      <c r="T5235" s="70" t="s">
        <v>10556</v>
      </c>
      <c r="U5235" s="70" t="s">
        <v>10560</v>
      </c>
    </row>
    <row r="5236" spans="1:21" x14ac:dyDescent="0.2">
      <c r="A5236" s="49" t="s">
        <v>5921</v>
      </c>
      <c r="B5236" s="49" t="s">
        <v>211</v>
      </c>
      <c r="C5236" s="50">
        <v>3782</v>
      </c>
      <c r="D5236" s="49" t="s">
        <v>487</v>
      </c>
      <c r="E5236" s="49" t="s">
        <v>7789</v>
      </c>
      <c r="F5236" s="49" t="s">
        <v>487</v>
      </c>
      <c r="G5236" s="49">
        <v>23001</v>
      </c>
      <c r="H5236" s="49" t="s">
        <v>488</v>
      </c>
      <c r="I5236" s="50">
        <v>9683</v>
      </c>
      <c r="J5236" s="50">
        <v>123001005647</v>
      </c>
      <c r="K5236" s="49" t="s">
        <v>7835</v>
      </c>
      <c r="L5236" s="51">
        <v>2095</v>
      </c>
      <c r="M5236" s="52">
        <v>217545956</v>
      </c>
      <c r="N5236" s="52">
        <v>7692478</v>
      </c>
      <c r="O5236" s="52">
        <v>23293601</v>
      </c>
      <c r="P5236" s="52">
        <v>26641753</v>
      </c>
      <c r="Q5236" s="52">
        <v>225238434</v>
      </c>
      <c r="R5236" s="52">
        <v>49935354</v>
      </c>
      <c r="S5236" s="52">
        <v>275173788</v>
      </c>
      <c r="T5236" s="70" t="s">
        <v>10556</v>
      </c>
      <c r="U5236" s="70" t="s">
        <v>10560</v>
      </c>
    </row>
    <row r="5237" spans="1:21" x14ac:dyDescent="0.2">
      <c r="A5237" s="49" t="s">
        <v>5665</v>
      </c>
      <c r="B5237" s="49" t="s">
        <v>641</v>
      </c>
      <c r="C5237" s="50">
        <v>3789</v>
      </c>
      <c r="D5237" s="49" t="s">
        <v>642</v>
      </c>
      <c r="E5237" s="49" t="s">
        <v>5787</v>
      </c>
      <c r="F5237" s="49" t="s">
        <v>642</v>
      </c>
      <c r="G5237" s="49">
        <v>27250</v>
      </c>
      <c r="H5237" s="49" t="s">
        <v>655</v>
      </c>
      <c r="I5237" s="50">
        <v>6400</v>
      </c>
      <c r="J5237" s="50">
        <v>227361002185</v>
      </c>
      <c r="K5237" s="49" t="s">
        <v>5795</v>
      </c>
      <c r="L5237" s="51">
        <v>472</v>
      </c>
      <c r="M5237" s="52">
        <v>74807937</v>
      </c>
      <c r="N5237" s="52">
        <v>0</v>
      </c>
      <c r="O5237" s="52">
        <v>41884893</v>
      </c>
      <c r="P5237" s="52">
        <v>6660438</v>
      </c>
      <c r="Q5237" s="52">
        <v>74807937</v>
      </c>
      <c r="R5237" s="52">
        <v>48545331</v>
      </c>
      <c r="S5237" s="52">
        <v>123353268</v>
      </c>
      <c r="T5237" s="70" t="s">
        <v>10556</v>
      </c>
      <c r="U5237" s="70" t="s">
        <v>10560</v>
      </c>
    </row>
    <row r="5238" spans="1:21" x14ac:dyDescent="0.2">
      <c r="A5238" s="49" t="s">
        <v>5921</v>
      </c>
      <c r="B5238" s="49" t="s">
        <v>211</v>
      </c>
      <c r="C5238" s="50">
        <v>3782</v>
      </c>
      <c r="D5238" s="49" t="s">
        <v>487</v>
      </c>
      <c r="E5238" s="49" t="s">
        <v>7789</v>
      </c>
      <c r="F5238" s="49" t="s">
        <v>487</v>
      </c>
      <c r="G5238" s="49">
        <v>23001</v>
      </c>
      <c r="H5238" s="49" t="s">
        <v>488</v>
      </c>
      <c r="I5238" s="50">
        <v>9938</v>
      </c>
      <c r="J5238" s="50">
        <v>223001006192</v>
      </c>
      <c r="K5238" s="49" t="s">
        <v>7834</v>
      </c>
      <c r="L5238" s="51">
        <v>933</v>
      </c>
      <c r="M5238" s="52">
        <v>118041836</v>
      </c>
      <c r="N5238" s="52">
        <v>0</v>
      </c>
      <c r="O5238" s="52">
        <v>28671301</v>
      </c>
      <c r="P5238" s="52">
        <v>6660438</v>
      </c>
      <c r="Q5238" s="52">
        <v>118041836</v>
      </c>
      <c r="R5238" s="52">
        <v>35331739</v>
      </c>
      <c r="S5238" s="52">
        <v>153373575</v>
      </c>
      <c r="T5238" s="70" t="s">
        <v>10556</v>
      </c>
      <c r="U5238" s="70" t="s">
        <v>10560</v>
      </c>
    </row>
    <row r="5239" spans="1:21" x14ac:dyDescent="0.2">
      <c r="A5239" s="49" t="s">
        <v>5665</v>
      </c>
      <c r="B5239" s="49" t="s">
        <v>641</v>
      </c>
      <c r="C5239" s="50">
        <v>3789</v>
      </c>
      <c r="D5239" s="49" t="s">
        <v>642</v>
      </c>
      <c r="E5239" s="49" t="s">
        <v>5838</v>
      </c>
      <c r="F5239" s="49" t="s">
        <v>642</v>
      </c>
      <c r="G5239" s="49">
        <v>27495</v>
      </c>
      <c r="H5239" s="49" t="s">
        <v>664</v>
      </c>
      <c r="I5239" s="50">
        <v>8189</v>
      </c>
      <c r="J5239" s="50">
        <v>227495000308</v>
      </c>
      <c r="K5239" s="49" t="s">
        <v>5841</v>
      </c>
      <c r="L5239" s="51">
        <v>239</v>
      </c>
      <c r="M5239" s="52">
        <v>38561330</v>
      </c>
      <c r="N5239" s="52">
        <v>0</v>
      </c>
      <c r="O5239" s="52">
        <v>36926630</v>
      </c>
      <c r="P5239" s="52">
        <v>6660438</v>
      </c>
      <c r="Q5239" s="52">
        <v>38561330</v>
      </c>
      <c r="R5239" s="52">
        <v>43587068</v>
      </c>
      <c r="S5239" s="52">
        <v>82148398</v>
      </c>
      <c r="T5239" s="70" t="s">
        <v>10556</v>
      </c>
      <c r="U5239" s="70" t="s">
        <v>10560</v>
      </c>
    </row>
    <row r="5240" spans="1:21" x14ac:dyDescent="0.2">
      <c r="A5240" s="49" t="s">
        <v>5665</v>
      </c>
      <c r="B5240" s="49" t="s">
        <v>641</v>
      </c>
      <c r="C5240" s="50">
        <v>3789</v>
      </c>
      <c r="D5240" s="49" t="s">
        <v>642</v>
      </c>
      <c r="E5240" s="49" t="s">
        <v>5770</v>
      </c>
      <c r="F5240" s="49" t="s">
        <v>642</v>
      </c>
      <c r="G5240" s="49">
        <v>27361</v>
      </c>
      <c r="H5240" s="49" t="s">
        <v>656</v>
      </c>
      <c r="I5240" s="50">
        <v>6387</v>
      </c>
      <c r="J5240" s="50">
        <v>227361001537</v>
      </c>
      <c r="K5240" s="49" t="s">
        <v>5778</v>
      </c>
      <c r="L5240" s="51">
        <v>194</v>
      </c>
      <c r="M5240" s="52">
        <v>41062355</v>
      </c>
      <c r="N5240" s="52">
        <v>0</v>
      </c>
      <c r="O5240" s="52">
        <v>45414783</v>
      </c>
      <c r="P5240" s="52">
        <v>6660438</v>
      </c>
      <c r="Q5240" s="52">
        <v>41062355</v>
      </c>
      <c r="R5240" s="52">
        <v>52075221</v>
      </c>
      <c r="S5240" s="52">
        <v>93137576</v>
      </c>
      <c r="T5240" s="70" t="s">
        <v>10556</v>
      </c>
      <c r="U5240" s="70" t="s">
        <v>10560</v>
      </c>
    </row>
    <row r="5241" spans="1:21" x14ac:dyDescent="0.2">
      <c r="A5241" s="49" t="s">
        <v>5665</v>
      </c>
      <c r="B5241" s="49" t="s">
        <v>641</v>
      </c>
      <c r="C5241" s="50">
        <v>3789</v>
      </c>
      <c r="D5241" s="49" t="s">
        <v>642</v>
      </c>
      <c r="E5241" s="49" t="s">
        <v>5744</v>
      </c>
      <c r="F5241" s="49" t="s">
        <v>642</v>
      </c>
      <c r="G5241" s="49">
        <v>27135</v>
      </c>
      <c r="H5241" s="49" t="s">
        <v>650</v>
      </c>
      <c r="I5241" s="50">
        <v>6680</v>
      </c>
      <c r="J5241" s="50">
        <v>227135002580</v>
      </c>
      <c r="K5241" s="49" t="s">
        <v>5746</v>
      </c>
      <c r="L5241" s="51">
        <v>376</v>
      </c>
      <c r="M5241" s="52">
        <v>59104940</v>
      </c>
      <c r="N5241" s="52">
        <v>10847959</v>
      </c>
      <c r="O5241" s="52">
        <v>35022567</v>
      </c>
      <c r="P5241" s="52">
        <v>6660438</v>
      </c>
      <c r="Q5241" s="52">
        <v>69952899</v>
      </c>
      <c r="R5241" s="52">
        <v>41683005</v>
      </c>
      <c r="S5241" s="52">
        <v>111635904</v>
      </c>
      <c r="T5241" s="70" t="s">
        <v>10556</v>
      </c>
      <c r="U5241" s="70" t="s">
        <v>10560</v>
      </c>
    </row>
    <row r="5242" spans="1:21" x14ac:dyDescent="0.2">
      <c r="A5242" s="49" t="s">
        <v>5921</v>
      </c>
      <c r="B5242" s="49" t="s">
        <v>211</v>
      </c>
      <c r="C5242" s="50">
        <v>3782</v>
      </c>
      <c r="D5242" s="49" t="s">
        <v>487</v>
      </c>
      <c r="E5242" s="49" t="s">
        <v>7789</v>
      </c>
      <c r="F5242" s="49" t="s">
        <v>487</v>
      </c>
      <c r="G5242" s="49">
        <v>23001</v>
      </c>
      <c r="H5242" s="49" t="s">
        <v>488</v>
      </c>
      <c r="I5242" s="50">
        <v>9946</v>
      </c>
      <c r="J5242" s="50">
        <v>223001001620</v>
      </c>
      <c r="K5242" s="49" t="s">
        <v>7804</v>
      </c>
      <c r="L5242" s="51">
        <v>565</v>
      </c>
      <c r="M5242" s="52">
        <v>72586768</v>
      </c>
      <c r="N5242" s="52">
        <v>3036055</v>
      </c>
      <c r="O5242" s="52">
        <v>28671301</v>
      </c>
      <c r="P5242" s="52">
        <v>6660438</v>
      </c>
      <c r="Q5242" s="52">
        <v>75622823</v>
      </c>
      <c r="R5242" s="52">
        <v>35331739</v>
      </c>
      <c r="S5242" s="52">
        <v>110954562</v>
      </c>
      <c r="T5242" s="70" t="s">
        <v>10556</v>
      </c>
      <c r="U5242" s="70" t="s">
        <v>10560</v>
      </c>
    </row>
    <row r="5243" spans="1:21" x14ac:dyDescent="0.2">
      <c r="A5243" s="49" t="s">
        <v>5665</v>
      </c>
      <c r="B5243" s="49" t="s">
        <v>641</v>
      </c>
      <c r="C5243" s="50">
        <v>3789</v>
      </c>
      <c r="D5243" s="49" t="s">
        <v>642</v>
      </c>
      <c r="E5243" s="49" t="s">
        <v>5749</v>
      </c>
      <c r="F5243" s="49" t="s">
        <v>642</v>
      </c>
      <c r="G5243" s="49">
        <v>27150</v>
      </c>
      <c r="H5243" s="49" t="s">
        <v>651</v>
      </c>
      <c r="I5243" s="50">
        <v>140512</v>
      </c>
      <c r="J5243" s="50">
        <v>227615000048</v>
      </c>
      <c r="K5243" s="49" t="s">
        <v>5753</v>
      </c>
      <c r="L5243" s="51">
        <v>1499</v>
      </c>
      <c r="M5243" s="52">
        <v>279679068</v>
      </c>
      <c r="N5243" s="52">
        <v>0</v>
      </c>
      <c r="O5243" s="52">
        <v>43286587</v>
      </c>
      <c r="P5243" s="52">
        <v>6660438</v>
      </c>
      <c r="Q5243" s="52">
        <v>279679068</v>
      </c>
      <c r="R5243" s="52">
        <v>49947025</v>
      </c>
      <c r="S5243" s="52">
        <v>329626093</v>
      </c>
      <c r="T5243" s="70" t="s">
        <v>10556</v>
      </c>
      <c r="U5243" s="70" t="s">
        <v>10560</v>
      </c>
    </row>
    <row r="5244" spans="1:21" x14ac:dyDescent="0.2">
      <c r="A5244" s="49" t="s">
        <v>2872</v>
      </c>
      <c r="B5244" s="49" t="s">
        <v>1073</v>
      </c>
      <c r="C5244" s="50">
        <v>4832</v>
      </c>
      <c r="D5244" s="49" t="s">
        <v>1113</v>
      </c>
      <c r="E5244" s="49" t="s">
        <v>10304</v>
      </c>
      <c r="F5244" s="49" t="s">
        <v>1113</v>
      </c>
      <c r="G5244" s="49">
        <v>76892</v>
      </c>
      <c r="H5244" s="49" t="s">
        <v>1114</v>
      </c>
      <c r="I5244" s="50">
        <v>5738</v>
      </c>
      <c r="J5244" s="50">
        <v>276892000081</v>
      </c>
      <c r="K5244" s="49" t="s">
        <v>7832</v>
      </c>
      <c r="L5244" s="51">
        <v>345</v>
      </c>
      <c r="M5244" s="52">
        <v>41054138</v>
      </c>
      <c r="N5244" s="52">
        <v>1607326</v>
      </c>
      <c r="O5244" s="52">
        <v>25813751</v>
      </c>
      <c r="P5244" s="52">
        <v>6660438</v>
      </c>
      <c r="Q5244" s="52">
        <v>42661464</v>
      </c>
      <c r="R5244" s="52">
        <v>32474189</v>
      </c>
      <c r="S5244" s="52">
        <v>75135653</v>
      </c>
      <c r="T5244" s="70" t="s">
        <v>10556</v>
      </c>
      <c r="U5244" s="70" t="s">
        <v>10560</v>
      </c>
    </row>
    <row r="5245" spans="1:21" x14ac:dyDescent="0.2">
      <c r="A5245" s="49" t="s">
        <v>5921</v>
      </c>
      <c r="B5245" s="49" t="s">
        <v>211</v>
      </c>
      <c r="C5245" s="50">
        <v>3782</v>
      </c>
      <c r="D5245" s="49" t="s">
        <v>487</v>
      </c>
      <c r="E5245" s="49" t="s">
        <v>7789</v>
      </c>
      <c r="F5245" s="49" t="s">
        <v>487</v>
      </c>
      <c r="G5245" s="49">
        <v>23001</v>
      </c>
      <c r="H5245" s="49" t="s">
        <v>488</v>
      </c>
      <c r="I5245" s="50">
        <v>9695</v>
      </c>
      <c r="J5245" s="50">
        <v>123001000696</v>
      </c>
      <c r="K5245" s="49" t="s">
        <v>7832</v>
      </c>
      <c r="L5245" s="51">
        <v>1303</v>
      </c>
      <c r="M5245" s="52">
        <v>134268808</v>
      </c>
      <c r="N5245" s="52">
        <v>5895302</v>
      </c>
      <c r="O5245" s="52">
        <v>23293601</v>
      </c>
      <c r="P5245" s="52">
        <v>6660438</v>
      </c>
      <c r="Q5245" s="52">
        <v>140164110</v>
      </c>
      <c r="R5245" s="52">
        <v>29954039</v>
      </c>
      <c r="S5245" s="52">
        <v>170118149</v>
      </c>
      <c r="T5245" s="70" t="s">
        <v>10556</v>
      </c>
      <c r="U5245" s="70" t="s">
        <v>10560</v>
      </c>
    </row>
    <row r="5246" spans="1:21" x14ac:dyDescent="0.2">
      <c r="A5246" s="49" t="s">
        <v>4909</v>
      </c>
      <c r="B5246" s="49" t="s">
        <v>1126</v>
      </c>
      <c r="C5246" s="50">
        <v>4841</v>
      </c>
      <c r="D5246" s="49" t="s">
        <v>1124</v>
      </c>
      <c r="E5246" s="49" t="s">
        <v>10284</v>
      </c>
      <c r="F5246" s="49" t="s">
        <v>1124</v>
      </c>
      <c r="G5246" s="49">
        <v>85001</v>
      </c>
      <c r="H5246" s="49" t="s">
        <v>1125</v>
      </c>
      <c r="I5246" s="50">
        <v>14713</v>
      </c>
      <c r="J5246" s="50">
        <v>285001000521</v>
      </c>
      <c r="K5246" s="49" t="s">
        <v>7832</v>
      </c>
      <c r="L5246" s="51">
        <v>955</v>
      </c>
      <c r="M5246" s="52">
        <v>115114551</v>
      </c>
      <c r="N5246" s="52">
        <v>6394627</v>
      </c>
      <c r="O5246" s="52">
        <v>26804821</v>
      </c>
      <c r="P5246" s="52">
        <v>26641753</v>
      </c>
      <c r="Q5246" s="52">
        <v>121509178</v>
      </c>
      <c r="R5246" s="52">
        <v>53446574</v>
      </c>
      <c r="S5246" s="52">
        <v>174955752</v>
      </c>
      <c r="T5246" s="70" t="s">
        <v>10556</v>
      </c>
      <c r="U5246" s="70" t="s">
        <v>10560</v>
      </c>
    </row>
    <row r="5247" spans="1:21" x14ac:dyDescent="0.2">
      <c r="A5247" s="49" t="s">
        <v>4909</v>
      </c>
      <c r="B5247" s="49" t="s">
        <v>1146</v>
      </c>
      <c r="C5247" s="50">
        <v>3826</v>
      </c>
      <c r="D5247" s="49" t="s">
        <v>1144</v>
      </c>
      <c r="E5247" s="49" t="s">
        <v>10326</v>
      </c>
      <c r="F5247" s="49" t="s">
        <v>1144</v>
      </c>
      <c r="G5247" s="49">
        <v>86001</v>
      </c>
      <c r="H5247" s="49" t="s">
        <v>1145</v>
      </c>
      <c r="I5247" s="50">
        <v>9016</v>
      </c>
      <c r="J5247" s="50">
        <v>186001000175</v>
      </c>
      <c r="K5247" s="49" t="s">
        <v>10334</v>
      </c>
      <c r="L5247" s="51">
        <v>2042</v>
      </c>
      <c r="M5247" s="52">
        <v>200701619</v>
      </c>
      <c r="N5247" s="52">
        <v>0</v>
      </c>
      <c r="O5247" s="52">
        <v>26581373</v>
      </c>
      <c r="P5247" s="52">
        <v>26641753</v>
      </c>
      <c r="Q5247" s="52">
        <v>200701619</v>
      </c>
      <c r="R5247" s="52">
        <v>53223126</v>
      </c>
      <c r="S5247" s="52">
        <v>253924745</v>
      </c>
      <c r="T5247" s="70" t="s">
        <v>10558</v>
      </c>
      <c r="U5247" s="70" t="s">
        <v>10559</v>
      </c>
    </row>
    <row r="5248" spans="1:21" x14ac:dyDescent="0.2">
      <c r="A5248" s="49" t="s">
        <v>4312</v>
      </c>
      <c r="B5248" s="49" t="s">
        <v>393</v>
      </c>
      <c r="C5248" s="50">
        <v>3805</v>
      </c>
      <c r="D5248" s="49" t="s">
        <v>904</v>
      </c>
      <c r="E5248" s="49" t="s">
        <v>8841</v>
      </c>
      <c r="F5248" s="49" t="s">
        <v>904</v>
      </c>
      <c r="G5248" s="49">
        <v>66400</v>
      </c>
      <c r="H5248" s="49" t="s">
        <v>911</v>
      </c>
      <c r="I5248" s="50">
        <v>18829</v>
      </c>
      <c r="J5248" s="50">
        <v>166400000358</v>
      </c>
      <c r="K5248" s="49" t="s">
        <v>8846</v>
      </c>
      <c r="L5248" s="51">
        <v>370</v>
      </c>
      <c r="M5248" s="52">
        <v>34659341</v>
      </c>
      <c r="N5248" s="52">
        <v>1266694</v>
      </c>
      <c r="O5248" s="52">
        <v>25533046</v>
      </c>
      <c r="P5248" s="52">
        <v>6660438</v>
      </c>
      <c r="Q5248" s="52">
        <v>35926035</v>
      </c>
      <c r="R5248" s="52">
        <v>32193484</v>
      </c>
      <c r="S5248" s="52">
        <v>68119519</v>
      </c>
      <c r="T5248" s="70" t="s">
        <v>10556</v>
      </c>
      <c r="U5248" s="70" t="s">
        <v>10560</v>
      </c>
    </row>
    <row r="5249" spans="1:21" x14ac:dyDescent="0.2">
      <c r="A5249" s="49" t="s">
        <v>4312</v>
      </c>
      <c r="B5249" s="49" t="s">
        <v>393</v>
      </c>
      <c r="C5249" s="50">
        <v>3805</v>
      </c>
      <c r="D5249" s="49" t="s">
        <v>904</v>
      </c>
      <c r="E5249" s="49" t="s">
        <v>8838</v>
      </c>
      <c r="F5249" s="49" t="s">
        <v>904</v>
      </c>
      <c r="G5249" s="49">
        <v>66383</v>
      </c>
      <c r="H5249" s="49" t="s">
        <v>910</v>
      </c>
      <c r="I5249" s="50">
        <v>19304</v>
      </c>
      <c r="J5249" s="50">
        <v>266383000050</v>
      </c>
      <c r="K5249" s="49" t="s">
        <v>7831</v>
      </c>
      <c r="L5249" s="51">
        <v>279</v>
      </c>
      <c r="M5249" s="52">
        <v>34396582</v>
      </c>
      <c r="N5249" s="52">
        <v>1351142</v>
      </c>
      <c r="O5249" s="52">
        <v>26959888</v>
      </c>
      <c r="P5249" s="52">
        <v>6660438</v>
      </c>
      <c r="Q5249" s="52">
        <v>35747724</v>
      </c>
      <c r="R5249" s="52">
        <v>33620326</v>
      </c>
      <c r="S5249" s="52">
        <v>69368050</v>
      </c>
      <c r="T5249" s="70" t="s">
        <v>10556</v>
      </c>
      <c r="U5249" s="70" t="s">
        <v>10560</v>
      </c>
    </row>
    <row r="5250" spans="1:21" x14ac:dyDescent="0.2">
      <c r="A5250" s="49" t="s">
        <v>5921</v>
      </c>
      <c r="B5250" s="49" t="s">
        <v>211</v>
      </c>
      <c r="C5250" s="50">
        <v>3782</v>
      </c>
      <c r="D5250" s="49" t="s">
        <v>487</v>
      </c>
      <c r="E5250" s="49" t="s">
        <v>7789</v>
      </c>
      <c r="F5250" s="49" t="s">
        <v>487</v>
      </c>
      <c r="G5250" s="49">
        <v>23001</v>
      </c>
      <c r="H5250" s="49" t="s">
        <v>488</v>
      </c>
      <c r="I5250" s="50">
        <v>9504</v>
      </c>
      <c r="J5250" s="50">
        <v>223001001557</v>
      </c>
      <c r="K5250" s="49" t="s">
        <v>7831</v>
      </c>
      <c r="L5250" s="51">
        <v>719</v>
      </c>
      <c r="M5250" s="52">
        <v>91179179</v>
      </c>
      <c r="N5250" s="52">
        <v>14503692</v>
      </c>
      <c r="O5250" s="52">
        <v>28671301</v>
      </c>
      <c r="P5250" s="52">
        <v>6660438</v>
      </c>
      <c r="Q5250" s="52">
        <v>105682871</v>
      </c>
      <c r="R5250" s="52">
        <v>35331739</v>
      </c>
      <c r="S5250" s="52">
        <v>141014610</v>
      </c>
      <c r="T5250" s="70" t="s">
        <v>10556</v>
      </c>
      <c r="U5250" s="70" t="s">
        <v>10560</v>
      </c>
    </row>
    <row r="5251" spans="1:21" x14ac:dyDescent="0.2">
      <c r="A5251" s="49" t="s">
        <v>7676</v>
      </c>
      <c r="B5251" s="49" t="s">
        <v>763</v>
      </c>
      <c r="C5251" s="50">
        <v>3796</v>
      </c>
      <c r="D5251" s="49" t="s">
        <v>764</v>
      </c>
      <c r="E5251" s="49" t="s">
        <v>7677</v>
      </c>
      <c r="F5251" s="49" t="s">
        <v>764</v>
      </c>
      <c r="G5251" s="49">
        <v>50006</v>
      </c>
      <c r="H5251" s="49" t="s">
        <v>765</v>
      </c>
      <c r="I5251" s="50">
        <v>16224</v>
      </c>
      <c r="J5251" s="50">
        <v>150006000438</v>
      </c>
      <c r="K5251" s="49" t="s">
        <v>7683</v>
      </c>
      <c r="L5251" s="51">
        <v>1397</v>
      </c>
      <c r="M5251" s="52">
        <v>142238233</v>
      </c>
      <c r="N5251" s="52">
        <v>0</v>
      </c>
      <c r="O5251" s="52">
        <v>20693019</v>
      </c>
      <c r="P5251" s="52">
        <v>6660438</v>
      </c>
      <c r="Q5251" s="52">
        <v>142238233</v>
      </c>
      <c r="R5251" s="52">
        <v>27353457</v>
      </c>
      <c r="S5251" s="52">
        <v>169591690</v>
      </c>
      <c r="T5251" s="70" t="s">
        <v>10556</v>
      </c>
      <c r="U5251" s="70" t="s">
        <v>10560</v>
      </c>
    </row>
    <row r="5252" spans="1:21" x14ac:dyDescent="0.2">
      <c r="A5252" s="49" t="s">
        <v>5665</v>
      </c>
      <c r="B5252" s="49" t="s">
        <v>641</v>
      </c>
      <c r="C5252" s="50">
        <v>3789</v>
      </c>
      <c r="D5252" s="49" t="s">
        <v>642</v>
      </c>
      <c r="E5252" s="49" t="s">
        <v>5830</v>
      </c>
      <c r="F5252" s="49" t="s">
        <v>642</v>
      </c>
      <c r="G5252" s="49">
        <v>27493</v>
      </c>
      <c r="H5252" s="49" t="s">
        <v>663</v>
      </c>
      <c r="I5252" s="50">
        <v>157936</v>
      </c>
      <c r="J5252" s="50">
        <v>227615800044</v>
      </c>
      <c r="K5252" s="49" t="s">
        <v>5832</v>
      </c>
      <c r="L5252" s="51">
        <v>255</v>
      </c>
      <c r="M5252" s="52">
        <v>44709707</v>
      </c>
      <c r="N5252" s="52">
        <v>0</v>
      </c>
      <c r="O5252" s="52">
        <v>39936912</v>
      </c>
      <c r="P5252" s="52">
        <v>6660438</v>
      </c>
      <c r="Q5252" s="52">
        <v>44709707</v>
      </c>
      <c r="R5252" s="52">
        <v>46597350</v>
      </c>
      <c r="S5252" s="52">
        <v>91307057</v>
      </c>
      <c r="T5252" s="70" t="s">
        <v>10556</v>
      </c>
      <c r="U5252" s="70" t="s">
        <v>10560</v>
      </c>
    </row>
    <row r="5253" spans="1:21" x14ac:dyDescent="0.2">
      <c r="A5253" s="49" t="s">
        <v>5921</v>
      </c>
      <c r="B5253" s="49" t="s">
        <v>211</v>
      </c>
      <c r="C5253" s="50">
        <v>3782</v>
      </c>
      <c r="D5253" s="49" t="s">
        <v>487</v>
      </c>
      <c r="E5253" s="49" t="s">
        <v>7789</v>
      </c>
      <c r="F5253" s="49" t="s">
        <v>487</v>
      </c>
      <c r="G5253" s="49">
        <v>23001</v>
      </c>
      <c r="H5253" s="49" t="s">
        <v>488</v>
      </c>
      <c r="I5253" s="50">
        <v>9932</v>
      </c>
      <c r="J5253" s="50">
        <v>223001000674</v>
      </c>
      <c r="K5253" s="49" t="s">
        <v>7795</v>
      </c>
      <c r="L5253" s="51">
        <v>294</v>
      </c>
      <c r="M5253" s="52">
        <v>37591822</v>
      </c>
      <c r="N5253" s="52">
        <v>5652292</v>
      </c>
      <c r="O5253" s="52">
        <v>28671301</v>
      </c>
      <c r="P5253" s="52">
        <v>6660438</v>
      </c>
      <c r="Q5253" s="52">
        <v>43244114</v>
      </c>
      <c r="R5253" s="52">
        <v>35331739</v>
      </c>
      <c r="S5253" s="52">
        <v>78575853</v>
      </c>
      <c r="T5253" s="70" t="s">
        <v>10556</v>
      </c>
      <c r="U5253" s="70" t="s">
        <v>10560</v>
      </c>
    </row>
    <row r="5254" spans="1:21" x14ac:dyDescent="0.2">
      <c r="A5254" s="49" t="s">
        <v>5921</v>
      </c>
      <c r="B5254" s="49" t="s">
        <v>211</v>
      </c>
      <c r="C5254" s="50">
        <v>3782</v>
      </c>
      <c r="D5254" s="49" t="s">
        <v>487</v>
      </c>
      <c r="E5254" s="49" t="s">
        <v>7789</v>
      </c>
      <c r="F5254" s="49" t="s">
        <v>487</v>
      </c>
      <c r="G5254" s="49">
        <v>23001</v>
      </c>
      <c r="H5254" s="49" t="s">
        <v>488</v>
      </c>
      <c r="I5254" s="50">
        <v>9942</v>
      </c>
      <c r="J5254" s="50">
        <v>223001002499</v>
      </c>
      <c r="K5254" s="49" t="s">
        <v>7796</v>
      </c>
      <c r="L5254" s="51">
        <v>552</v>
      </c>
      <c r="M5254" s="52">
        <v>70744019</v>
      </c>
      <c r="N5254" s="52">
        <v>14148804</v>
      </c>
      <c r="O5254" s="52">
        <v>28671301</v>
      </c>
      <c r="P5254" s="52">
        <v>6660438</v>
      </c>
      <c r="Q5254" s="52">
        <v>84892823</v>
      </c>
      <c r="R5254" s="52">
        <v>35331739</v>
      </c>
      <c r="S5254" s="52">
        <v>120224562</v>
      </c>
      <c r="T5254" s="70" t="s">
        <v>10556</v>
      </c>
      <c r="U5254" s="70" t="s">
        <v>10560</v>
      </c>
    </row>
    <row r="5255" spans="1:21" x14ac:dyDescent="0.2">
      <c r="A5255" s="49" t="s">
        <v>5665</v>
      </c>
      <c r="B5255" s="49" t="s">
        <v>641</v>
      </c>
      <c r="C5255" s="50">
        <v>3789</v>
      </c>
      <c r="D5255" s="49" t="s">
        <v>642</v>
      </c>
      <c r="E5255" s="49" t="s">
        <v>5853</v>
      </c>
      <c r="F5255" s="49" t="s">
        <v>642</v>
      </c>
      <c r="G5255" s="49">
        <v>27615</v>
      </c>
      <c r="H5255" s="49" t="s">
        <v>392</v>
      </c>
      <c r="I5255" s="50">
        <v>6404</v>
      </c>
      <c r="J5255" s="50">
        <v>127615001902</v>
      </c>
      <c r="K5255" s="49" t="s">
        <v>5860</v>
      </c>
      <c r="L5255" s="51">
        <v>539</v>
      </c>
      <c r="M5255" s="52">
        <v>96510009</v>
      </c>
      <c r="N5255" s="52">
        <v>0</v>
      </c>
      <c r="O5255" s="52">
        <v>47621778</v>
      </c>
      <c r="P5255" s="52">
        <v>6660438</v>
      </c>
      <c r="Q5255" s="52">
        <v>96510009</v>
      </c>
      <c r="R5255" s="52">
        <v>54282216</v>
      </c>
      <c r="S5255" s="52">
        <v>150792225</v>
      </c>
      <c r="T5255" s="70" t="s">
        <v>10556</v>
      </c>
      <c r="U5255" s="70" t="s">
        <v>10560</v>
      </c>
    </row>
    <row r="5256" spans="1:21" x14ac:dyDescent="0.2">
      <c r="A5256" s="49" t="s">
        <v>4312</v>
      </c>
      <c r="B5256" s="49" t="s">
        <v>393</v>
      </c>
      <c r="C5256" s="50">
        <v>3805</v>
      </c>
      <c r="D5256" s="49" t="s">
        <v>904</v>
      </c>
      <c r="E5256" s="49" t="s">
        <v>8826</v>
      </c>
      <c r="F5256" s="49" t="s">
        <v>904</v>
      </c>
      <c r="G5256" s="49">
        <v>66088</v>
      </c>
      <c r="H5256" s="49" t="s">
        <v>906</v>
      </c>
      <c r="I5256" s="50">
        <v>18821</v>
      </c>
      <c r="J5256" s="50">
        <v>166088000027</v>
      </c>
      <c r="K5256" s="49" t="s">
        <v>8830</v>
      </c>
      <c r="L5256" s="51">
        <v>1335</v>
      </c>
      <c r="M5256" s="52">
        <v>139263421</v>
      </c>
      <c r="N5256" s="52">
        <v>24461558</v>
      </c>
      <c r="O5256" s="52">
        <v>27187587</v>
      </c>
      <c r="P5256" s="52">
        <v>6660438</v>
      </c>
      <c r="Q5256" s="52">
        <v>163724979</v>
      </c>
      <c r="R5256" s="52">
        <v>33848025</v>
      </c>
      <c r="S5256" s="52">
        <v>197573004</v>
      </c>
      <c r="T5256" s="70" t="s">
        <v>10556</v>
      </c>
      <c r="U5256" s="70" t="s">
        <v>10560</v>
      </c>
    </row>
    <row r="5257" spans="1:21" x14ac:dyDescent="0.2">
      <c r="A5257" s="49" t="s">
        <v>2235</v>
      </c>
      <c r="B5257" s="49" t="s">
        <v>1146</v>
      </c>
      <c r="C5257" s="50">
        <v>3826</v>
      </c>
      <c r="D5257" s="49" t="s">
        <v>1144</v>
      </c>
      <c r="E5257" s="49" t="s">
        <v>10464</v>
      </c>
      <c r="F5257" s="49" t="s">
        <v>1144</v>
      </c>
      <c r="G5257" s="49">
        <v>86885</v>
      </c>
      <c r="H5257" s="49" t="s">
        <v>1155</v>
      </c>
      <c r="I5257" s="50">
        <v>9969</v>
      </c>
      <c r="J5257" s="50">
        <v>386885000016</v>
      </c>
      <c r="K5257" s="49" t="s">
        <v>10467</v>
      </c>
      <c r="L5257" s="51">
        <v>777</v>
      </c>
      <c r="M5257" s="52">
        <v>77307612</v>
      </c>
      <c r="N5257" s="52">
        <v>15461522</v>
      </c>
      <c r="O5257" s="52">
        <v>27605683</v>
      </c>
      <c r="P5257" s="52">
        <v>6660438</v>
      </c>
      <c r="Q5257" s="52">
        <v>92769134</v>
      </c>
      <c r="R5257" s="52">
        <v>34266121</v>
      </c>
      <c r="S5257" s="52">
        <v>127035255</v>
      </c>
      <c r="T5257" s="70" t="s">
        <v>10558</v>
      </c>
      <c r="U5257" s="70" t="s">
        <v>10559</v>
      </c>
    </row>
    <row r="5258" spans="1:21" x14ac:dyDescent="0.2">
      <c r="A5258" s="49" t="s">
        <v>5665</v>
      </c>
      <c r="B5258" s="49" t="s">
        <v>641</v>
      </c>
      <c r="C5258" s="50">
        <v>3789</v>
      </c>
      <c r="D5258" s="49" t="s">
        <v>642</v>
      </c>
      <c r="E5258" s="49" t="s">
        <v>5715</v>
      </c>
      <c r="F5258" s="49" t="s">
        <v>642</v>
      </c>
      <c r="G5258" s="49">
        <v>27077</v>
      </c>
      <c r="H5258" s="49" t="s">
        <v>648</v>
      </c>
      <c r="I5258" s="50">
        <v>7822</v>
      </c>
      <c r="J5258" s="50">
        <v>227077000849</v>
      </c>
      <c r="K5258" s="49" t="s">
        <v>5724</v>
      </c>
      <c r="L5258" s="51">
        <v>176</v>
      </c>
      <c r="M5258" s="52">
        <v>31303102</v>
      </c>
      <c r="N5258" s="52">
        <v>0</v>
      </c>
      <c r="O5258" s="52">
        <v>40765687</v>
      </c>
      <c r="P5258" s="52">
        <v>6660438</v>
      </c>
      <c r="Q5258" s="52">
        <v>31303102</v>
      </c>
      <c r="R5258" s="52">
        <v>47426125</v>
      </c>
      <c r="S5258" s="52">
        <v>78729227</v>
      </c>
      <c r="T5258" s="70" t="s">
        <v>10556</v>
      </c>
      <c r="U5258" s="70" t="s">
        <v>10560</v>
      </c>
    </row>
    <row r="5259" spans="1:21" x14ac:dyDescent="0.2">
      <c r="A5259" s="49" t="s">
        <v>5665</v>
      </c>
      <c r="B5259" s="49" t="s">
        <v>641</v>
      </c>
      <c r="C5259" s="50">
        <v>3789</v>
      </c>
      <c r="D5259" s="49" t="s">
        <v>642</v>
      </c>
      <c r="E5259" s="49" t="s">
        <v>5812</v>
      </c>
      <c r="F5259" s="49" t="s">
        <v>642</v>
      </c>
      <c r="G5259" s="49">
        <v>27430</v>
      </c>
      <c r="H5259" s="49" t="s">
        <v>660</v>
      </c>
      <c r="I5259" s="50">
        <v>15171</v>
      </c>
      <c r="J5259" s="50">
        <v>227077000369</v>
      </c>
      <c r="K5259" s="49" t="s">
        <v>5818</v>
      </c>
      <c r="L5259" s="51">
        <v>1171</v>
      </c>
      <c r="M5259" s="52">
        <v>186283383</v>
      </c>
      <c r="N5259" s="52">
        <v>0</v>
      </c>
      <c r="O5259" s="52">
        <v>40083733</v>
      </c>
      <c r="P5259" s="52">
        <v>6660438</v>
      </c>
      <c r="Q5259" s="52">
        <v>186283383</v>
      </c>
      <c r="R5259" s="52">
        <v>46744171</v>
      </c>
      <c r="S5259" s="52">
        <v>233027554</v>
      </c>
      <c r="T5259" s="70" t="s">
        <v>10556</v>
      </c>
      <c r="U5259" s="70" t="s">
        <v>10560</v>
      </c>
    </row>
    <row r="5260" spans="1:21" x14ac:dyDescent="0.2">
      <c r="A5260" s="49" t="s">
        <v>4312</v>
      </c>
      <c r="B5260" s="49" t="s">
        <v>393</v>
      </c>
      <c r="C5260" s="50">
        <v>3805</v>
      </c>
      <c r="D5260" s="49" t="s">
        <v>904</v>
      </c>
      <c r="E5260" s="49" t="s">
        <v>8868</v>
      </c>
      <c r="F5260" s="49" t="s">
        <v>904</v>
      </c>
      <c r="G5260" s="49">
        <v>66594</v>
      </c>
      <c r="H5260" s="49" t="s">
        <v>915</v>
      </c>
      <c r="I5260" s="50">
        <v>19036</v>
      </c>
      <c r="J5260" s="50">
        <v>166594000027</v>
      </c>
      <c r="K5260" s="49" t="s">
        <v>8873</v>
      </c>
      <c r="L5260" s="51">
        <v>711</v>
      </c>
      <c r="M5260" s="52">
        <v>73001665</v>
      </c>
      <c r="N5260" s="52">
        <v>769540</v>
      </c>
      <c r="O5260" s="52">
        <v>28059164</v>
      </c>
      <c r="P5260" s="52">
        <v>6660438</v>
      </c>
      <c r="Q5260" s="52">
        <v>73771205</v>
      </c>
      <c r="R5260" s="52">
        <v>34719602</v>
      </c>
      <c r="S5260" s="52">
        <v>108490807</v>
      </c>
      <c r="T5260" s="70" t="s">
        <v>10556</v>
      </c>
      <c r="U5260" s="70" t="s">
        <v>10560</v>
      </c>
    </row>
    <row r="5261" spans="1:21" x14ac:dyDescent="0.2">
      <c r="A5261" s="49" t="s">
        <v>5665</v>
      </c>
      <c r="B5261" s="49" t="s">
        <v>641</v>
      </c>
      <c r="C5261" s="50">
        <v>3789</v>
      </c>
      <c r="D5261" s="49" t="s">
        <v>642</v>
      </c>
      <c r="E5261" s="49" t="s">
        <v>5849</v>
      </c>
      <c r="F5261" s="49" t="s">
        <v>642</v>
      </c>
      <c r="G5261" s="49">
        <v>27600</v>
      </c>
      <c r="H5261" s="49" t="s">
        <v>666</v>
      </c>
      <c r="I5261" s="50">
        <v>8175</v>
      </c>
      <c r="J5261" s="50">
        <v>227001000335</v>
      </c>
      <c r="K5261" s="49" t="s">
        <v>5850</v>
      </c>
      <c r="L5261" s="51">
        <v>686</v>
      </c>
      <c r="M5261" s="52">
        <v>125165306</v>
      </c>
      <c r="N5261" s="52">
        <v>25033061</v>
      </c>
      <c r="O5261" s="52">
        <v>38831632</v>
      </c>
      <c r="P5261" s="52">
        <v>6660438</v>
      </c>
      <c r="Q5261" s="52">
        <v>150198367</v>
      </c>
      <c r="R5261" s="52">
        <v>45492070</v>
      </c>
      <c r="S5261" s="52">
        <v>195690437</v>
      </c>
      <c r="T5261" s="70" t="s">
        <v>10556</v>
      </c>
      <c r="U5261" s="70" t="s">
        <v>10560</v>
      </c>
    </row>
    <row r="5262" spans="1:21" x14ac:dyDescent="0.2">
      <c r="A5262" s="49" t="s">
        <v>4312</v>
      </c>
      <c r="B5262" s="49" t="s">
        <v>393</v>
      </c>
      <c r="C5262" s="50">
        <v>3805</v>
      </c>
      <c r="D5262" s="49" t="s">
        <v>904</v>
      </c>
      <c r="E5262" s="49" t="s">
        <v>8841</v>
      </c>
      <c r="F5262" s="49" t="s">
        <v>904</v>
      </c>
      <c r="G5262" s="49">
        <v>66400</v>
      </c>
      <c r="H5262" s="49" t="s">
        <v>911</v>
      </c>
      <c r="I5262" s="50">
        <v>18830</v>
      </c>
      <c r="J5262" s="50">
        <v>166400000315</v>
      </c>
      <c r="K5262" s="49" t="s">
        <v>8845</v>
      </c>
      <c r="L5262" s="51">
        <v>1025</v>
      </c>
      <c r="M5262" s="52">
        <v>101344776</v>
      </c>
      <c r="N5262" s="52">
        <v>5290573</v>
      </c>
      <c r="O5262" s="52">
        <v>20743969</v>
      </c>
      <c r="P5262" s="52">
        <v>6660438</v>
      </c>
      <c r="Q5262" s="52">
        <v>106635349</v>
      </c>
      <c r="R5262" s="52">
        <v>27404407</v>
      </c>
      <c r="S5262" s="52">
        <v>134039756</v>
      </c>
      <c r="T5262" s="70" t="s">
        <v>10556</v>
      </c>
      <c r="U5262" s="70" t="s">
        <v>10560</v>
      </c>
    </row>
    <row r="5263" spans="1:21" x14ac:dyDescent="0.2">
      <c r="A5263" s="49" t="s">
        <v>5665</v>
      </c>
      <c r="B5263" s="49" t="s">
        <v>641</v>
      </c>
      <c r="C5263" s="50">
        <v>3789</v>
      </c>
      <c r="D5263" s="49" t="s">
        <v>642</v>
      </c>
      <c r="E5263" s="49" t="s">
        <v>5812</v>
      </c>
      <c r="F5263" s="49" t="s">
        <v>642</v>
      </c>
      <c r="G5263" s="49">
        <v>27430</v>
      </c>
      <c r="H5263" s="49" t="s">
        <v>660</v>
      </c>
      <c r="I5263" s="50">
        <v>15177</v>
      </c>
      <c r="J5263" s="50">
        <v>127430000021</v>
      </c>
      <c r="K5263" s="49" t="s">
        <v>5817</v>
      </c>
      <c r="L5263" s="51">
        <v>263</v>
      </c>
      <c r="M5263" s="52">
        <v>48196291</v>
      </c>
      <c r="N5263" s="52">
        <v>0</v>
      </c>
      <c r="O5263" s="52">
        <v>40083733</v>
      </c>
      <c r="P5263" s="52">
        <v>6660438</v>
      </c>
      <c r="Q5263" s="52">
        <v>48196291</v>
      </c>
      <c r="R5263" s="52">
        <v>46744171</v>
      </c>
      <c r="S5263" s="52">
        <v>94940462</v>
      </c>
      <c r="T5263" s="70" t="s">
        <v>10556</v>
      </c>
      <c r="U5263" s="70" t="s">
        <v>10560</v>
      </c>
    </row>
    <row r="5264" spans="1:21" x14ac:dyDescent="0.2">
      <c r="A5264" s="49" t="s">
        <v>5665</v>
      </c>
      <c r="B5264" s="49" t="s">
        <v>641</v>
      </c>
      <c r="C5264" s="50">
        <v>3789</v>
      </c>
      <c r="D5264" s="49" t="s">
        <v>642</v>
      </c>
      <c r="E5264" s="49" t="s">
        <v>5874</v>
      </c>
      <c r="F5264" s="49" t="s">
        <v>642</v>
      </c>
      <c r="G5264" s="49">
        <v>27787</v>
      </c>
      <c r="H5264" s="49" t="s">
        <v>669</v>
      </c>
      <c r="I5264" s="50">
        <v>15186</v>
      </c>
      <c r="J5264" s="50">
        <v>327787000982</v>
      </c>
      <c r="K5264" s="49" t="s">
        <v>5881</v>
      </c>
      <c r="L5264" s="51">
        <v>1327</v>
      </c>
      <c r="M5264" s="52">
        <v>189804198</v>
      </c>
      <c r="N5264" s="52">
        <v>19994229</v>
      </c>
      <c r="O5264" s="52">
        <v>37913217</v>
      </c>
      <c r="P5264" s="52">
        <v>6660438</v>
      </c>
      <c r="Q5264" s="52">
        <v>209798427</v>
      </c>
      <c r="R5264" s="52">
        <v>44573655</v>
      </c>
      <c r="S5264" s="52">
        <v>254372082</v>
      </c>
      <c r="T5264" s="70" t="s">
        <v>10556</v>
      </c>
      <c r="U5264" s="70" t="s">
        <v>10560</v>
      </c>
    </row>
    <row r="5265" spans="1:21" x14ac:dyDescent="0.2">
      <c r="A5265" s="49" t="s">
        <v>7676</v>
      </c>
      <c r="B5265" s="49" t="s">
        <v>763</v>
      </c>
      <c r="C5265" s="50">
        <v>3796</v>
      </c>
      <c r="D5265" s="49" t="s">
        <v>764</v>
      </c>
      <c r="E5265" s="49" t="s">
        <v>7718</v>
      </c>
      <c r="F5265" s="49" t="s">
        <v>764</v>
      </c>
      <c r="G5265" s="49">
        <v>50350</v>
      </c>
      <c r="H5265" s="49" t="s">
        <v>777</v>
      </c>
      <c r="I5265" s="50">
        <v>16397</v>
      </c>
      <c r="J5265" s="50">
        <v>150350000030</v>
      </c>
      <c r="K5265" s="49" t="s">
        <v>7719</v>
      </c>
      <c r="L5265" s="51">
        <v>1192</v>
      </c>
      <c r="M5265" s="52">
        <v>157376351</v>
      </c>
      <c r="N5265" s="52">
        <v>6094920</v>
      </c>
      <c r="O5265" s="52">
        <v>34593622</v>
      </c>
      <c r="P5265" s="52">
        <v>26641753</v>
      </c>
      <c r="Q5265" s="52">
        <v>163471271</v>
      </c>
      <c r="R5265" s="52">
        <v>61235375</v>
      </c>
      <c r="S5265" s="52">
        <v>224706646</v>
      </c>
      <c r="T5265" s="70" t="s">
        <v>10556</v>
      </c>
      <c r="U5265" s="70" t="s">
        <v>10560</v>
      </c>
    </row>
    <row r="5266" spans="1:21" x14ac:dyDescent="0.2">
      <c r="A5266" s="49" t="s">
        <v>5665</v>
      </c>
      <c r="B5266" s="49" t="s">
        <v>641</v>
      </c>
      <c r="C5266" s="50">
        <v>3789</v>
      </c>
      <c r="D5266" s="49" t="s">
        <v>642</v>
      </c>
      <c r="E5266" s="49" t="s">
        <v>5698</v>
      </c>
      <c r="F5266" s="49" t="s">
        <v>642</v>
      </c>
      <c r="G5266" s="49">
        <v>27073</v>
      </c>
      <c r="H5266" s="49" t="s">
        <v>646</v>
      </c>
      <c r="I5266" s="50">
        <v>15164</v>
      </c>
      <c r="J5266" s="50">
        <v>127073000041</v>
      </c>
      <c r="K5266" s="49" t="s">
        <v>5705</v>
      </c>
      <c r="L5266" s="51">
        <v>345</v>
      </c>
      <c r="M5266" s="52">
        <v>53332064</v>
      </c>
      <c r="N5266" s="52">
        <v>10666413</v>
      </c>
      <c r="O5266" s="52">
        <v>41961538</v>
      </c>
      <c r="P5266" s="52">
        <v>13320876</v>
      </c>
      <c r="Q5266" s="52">
        <v>63998477</v>
      </c>
      <c r="R5266" s="52">
        <v>55282414</v>
      </c>
      <c r="S5266" s="52">
        <v>119280891</v>
      </c>
      <c r="T5266" s="70" t="s">
        <v>10556</v>
      </c>
      <c r="U5266" s="70" t="s">
        <v>10560</v>
      </c>
    </row>
    <row r="5267" spans="1:21" x14ac:dyDescent="0.2">
      <c r="A5267" s="49" t="s">
        <v>5665</v>
      </c>
      <c r="B5267" s="49" t="s">
        <v>641</v>
      </c>
      <c r="C5267" s="50">
        <v>3789</v>
      </c>
      <c r="D5267" s="49" t="s">
        <v>642</v>
      </c>
      <c r="E5267" s="49" t="s">
        <v>5874</v>
      </c>
      <c r="F5267" s="49" t="s">
        <v>642</v>
      </c>
      <c r="G5267" s="49">
        <v>27787</v>
      </c>
      <c r="H5267" s="49" t="s">
        <v>669</v>
      </c>
      <c r="I5267" s="50">
        <v>8186</v>
      </c>
      <c r="J5267" s="50">
        <v>227787001127</v>
      </c>
      <c r="K5267" s="49" t="s">
        <v>5880</v>
      </c>
      <c r="L5267" s="51">
        <v>852</v>
      </c>
      <c r="M5267" s="52">
        <v>149782302</v>
      </c>
      <c r="N5267" s="52">
        <v>22070144</v>
      </c>
      <c r="O5267" s="52">
        <v>37913217</v>
      </c>
      <c r="P5267" s="52">
        <v>6660438</v>
      </c>
      <c r="Q5267" s="52">
        <v>171852446</v>
      </c>
      <c r="R5267" s="52">
        <v>44573655</v>
      </c>
      <c r="S5267" s="52">
        <v>216426101</v>
      </c>
      <c r="T5267" s="70" t="s">
        <v>10556</v>
      </c>
      <c r="U5267" s="70" t="s">
        <v>10560</v>
      </c>
    </row>
    <row r="5268" spans="1:21" x14ac:dyDescent="0.2">
      <c r="A5268" s="49" t="s">
        <v>4312</v>
      </c>
      <c r="B5268" s="49" t="s">
        <v>393</v>
      </c>
      <c r="C5268" s="50">
        <v>3805</v>
      </c>
      <c r="D5268" s="49" t="s">
        <v>904</v>
      </c>
      <c r="E5268" s="49" t="s">
        <v>8868</v>
      </c>
      <c r="F5268" s="49" t="s">
        <v>904</v>
      </c>
      <c r="G5268" s="49">
        <v>66594</v>
      </c>
      <c r="H5268" s="49" t="s">
        <v>915</v>
      </c>
      <c r="I5268" s="50">
        <v>19136</v>
      </c>
      <c r="J5268" s="50">
        <v>166594000213</v>
      </c>
      <c r="K5268" s="49" t="s">
        <v>8872</v>
      </c>
      <c r="L5268" s="51">
        <v>933</v>
      </c>
      <c r="M5268" s="52">
        <v>105065900</v>
      </c>
      <c r="N5268" s="52">
        <v>16142482</v>
      </c>
      <c r="O5268" s="52">
        <v>28059164</v>
      </c>
      <c r="P5268" s="52">
        <v>6660438</v>
      </c>
      <c r="Q5268" s="52">
        <v>121208382</v>
      </c>
      <c r="R5268" s="52">
        <v>34719602</v>
      </c>
      <c r="S5268" s="52">
        <v>155927984</v>
      </c>
      <c r="T5268" s="70" t="s">
        <v>10556</v>
      </c>
      <c r="U5268" s="70" t="s">
        <v>10560</v>
      </c>
    </row>
    <row r="5269" spans="1:21" x14ac:dyDescent="0.2">
      <c r="A5269" s="49" t="s">
        <v>5921</v>
      </c>
      <c r="B5269" s="49" t="s">
        <v>211</v>
      </c>
      <c r="C5269" s="50">
        <v>3782</v>
      </c>
      <c r="D5269" s="49" t="s">
        <v>487</v>
      </c>
      <c r="E5269" s="49" t="s">
        <v>7789</v>
      </c>
      <c r="F5269" s="49" t="s">
        <v>487</v>
      </c>
      <c r="G5269" s="49">
        <v>23001</v>
      </c>
      <c r="H5269" s="49" t="s">
        <v>488</v>
      </c>
      <c r="I5269" s="50">
        <v>9696</v>
      </c>
      <c r="J5269" s="50">
        <v>123001000157</v>
      </c>
      <c r="K5269" s="49" t="s">
        <v>7830</v>
      </c>
      <c r="L5269" s="51">
        <v>1785</v>
      </c>
      <c r="M5269" s="52">
        <v>184082285</v>
      </c>
      <c r="N5269" s="52">
        <v>5834672</v>
      </c>
      <c r="O5269" s="52">
        <v>23293601</v>
      </c>
      <c r="P5269" s="52">
        <v>26641753</v>
      </c>
      <c r="Q5269" s="52">
        <v>189916957</v>
      </c>
      <c r="R5269" s="52">
        <v>49935354</v>
      </c>
      <c r="S5269" s="52">
        <v>239852311</v>
      </c>
      <c r="T5269" s="70" t="s">
        <v>10556</v>
      </c>
      <c r="U5269" s="70" t="s">
        <v>10560</v>
      </c>
    </row>
    <row r="5270" spans="1:21" x14ac:dyDescent="0.2">
      <c r="A5270" s="49" t="s">
        <v>5665</v>
      </c>
      <c r="B5270" s="49" t="s">
        <v>641</v>
      </c>
      <c r="C5270" s="50">
        <v>3789</v>
      </c>
      <c r="D5270" s="49" t="s">
        <v>642</v>
      </c>
      <c r="E5270" s="49" t="s">
        <v>5708</v>
      </c>
      <c r="F5270" s="49" t="s">
        <v>642</v>
      </c>
      <c r="G5270" s="49">
        <v>27075</v>
      </c>
      <c r="H5270" s="49" t="s">
        <v>647</v>
      </c>
      <c r="I5270" s="50">
        <v>15169</v>
      </c>
      <c r="J5270" s="50">
        <v>227075000213</v>
      </c>
      <c r="K5270" s="49" t="s">
        <v>5713</v>
      </c>
      <c r="L5270" s="51">
        <v>483</v>
      </c>
      <c r="M5270" s="52">
        <v>64698247</v>
      </c>
      <c r="N5270" s="52">
        <v>12598325</v>
      </c>
      <c r="O5270" s="52">
        <v>30164202</v>
      </c>
      <c r="P5270" s="52">
        <v>19981315</v>
      </c>
      <c r="Q5270" s="52">
        <v>77296572</v>
      </c>
      <c r="R5270" s="52">
        <v>50145517</v>
      </c>
      <c r="S5270" s="52">
        <v>127442089</v>
      </c>
      <c r="T5270" s="70" t="s">
        <v>10556</v>
      </c>
      <c r="U5270" s="70" t="s">
        <v>10560</v>
      </c>
    </row>
    <row r="5271" spans="1:21" x14ac:dyDescent="0.2">
      <c r="A5271" s="49" t="s">
        <v>5650</v>
      </c>
      <c r="B5271" s="49" t="s">
        <v>641</v>
      </c>
      <c r="C5271" s="50">
        <v>4382</v>
      </c>
      <c r="D5271" s="49" t="s">
        <v>639</v>
      </c>
      <c r="E5271" s="49" t="s">
        <v>8695</v>
      </c>
      <c r="F5271" s="49" t="s">
        <v>8696</v>
      </c>
      <c r="G5271" s="49">
        <v>27001</v>
      </c>
      <c r="H5271" s="49" t="s">
        <v>640</v>
      </c>
      <c r="I5271" s="50">
        <v>6339</v>
      </c>
      <c r="J5271" s="50">
        <v>327001000241</v>
      </c>
      <c r="K5271" s="49" t="s">
        <v>8713</v>
      </c>
      <c r="L5271" s="51">
        <v>2102</v>
      </c>
      <c r="M5271" s="52">
        <v>322787588</v>
      </c>
      <c r="N5271" s="52">
        <v>0</v>
      </c>
      <c r="O5271" s="52">
        <v>42549887</v>
      </c>
      <c r="P5271" s="52">
        <v>6660438</v>
      </c>
      <c r="Q5271" s="52">
        <v>322787588</v>
      </c>
      <c r="R5271" s="52">
        <v>49210325</v>
      </c>
      <c r="S5271" s="52">
        <v>371997913</v>
      </c>
      <c r="T5271" s="70" t="s">
        <v>10556</v>
      </c>
      <c r="U5271" s="70" t="s">
        <v>10560</v>
      </c>
    </row>
    <row r="5272" spans="1:21" x14ac:dyDescent="0.2">
      <c r="A5272" s="49" t="s">
        <v>5665</v>
      </c>
      <c r="B5272" s="49" t="s">
        <v>641</v>
      </c>
      <c r="C5272" s="50">
        <v>3789</v>
      </c>
      <c r="D5272" s="49" t="s">
        <v>642</v>
      </c>
      <c r="E5272" s="49" t="s">
        <v>5865</v>
      </c>
      <c r="F5272" s="49" t="s">
        <v>642</v>
      </c>
      <c r="G5272" s="49">
        <v>27660</v>
      </c>
      <c r="H5272" s="49" t="s">
        <v>667</v>
      </c>
      <c r="I5272" s="50">
        <v>8179</v>
      </c>
      <c r="J5272" s="50">
        <v>227660000628</v>
      </c>
      <c r="K5272" s="49" t="s">
        <v>5867</v>
      </c>
      <c r="L5272" s="51">
        <v>361</v>
      </c>
      <c r="M5272" s="52">
        <v>49224609</v>
      </c>
      <c r="N5272" s="52">
        <v>7969482</v>
      </c>
      <c r="O5272" s="52">
        <v>31411847</v>
      </c>
      <c r="P5272" s="52">
        <v>6660438</v>
      </c>
      <c r="Q5272" s="52">
        <v>57194091</v>
      </c>
      <c r="R5272" s="52">
        <v>38072285</v>
      </c>
      <c r="S5272" s="52">
        <v>95266376</v>
      </c>
      <c r="T5272" s="70" t="s">
        <v>10556</v>
      </c>
      <c r="U5272" s="70" t="s">
        <v>10560</v>
      </c>
    </row>
    <row r="5273" spans="1:21" x14ac:dyDescent="0.2">
      <c r="A5273" s="49" t="s">
        <v>5665</v>
      </c>
      <c r="B5273" s="49" t="s">
        <v>641</v>
      </c>
      <c r="C5273" s="50">
        <v>3789</v>
      </c>
      <c r="D5273" s="49" t="s">
        <v>642</v>
      </c>
      <c r="E5273" s="49" t="s">
        <v>5874</v>
      </c>
      <c r="F5273" s="49" t="s">
        <v>642</v>
      </c>
      <c r="G5273" s="49">
        <v>27787</v>
      </c>
      <c r="H5273" s="49" t="s">
        <v>669</v>
      </c>
      <c r="I5273" s="50">
        <v>8187</v>
      </c>
      <c r="J5273" s="50">
        <v>127787000029</v>
      </c>
      <c r="K5273" s="49" t="s">
        <v>5878</v>
      </c>
      <c r="L5273" s="51">
        <v>1098</v>
      </c>
      <c r="M5273" s="52">
        <v>152717119</v>
      </c>
      <c r="N5273" s="52">
        <v>0</v>
      </c>
      <c r="O5273" s="52">
        <v>37913217</v>
      </c>
      <c r="P5273" s="52">
        <v>6660438</v>
      </c>
      <c r="Q5273" s="52">
        <v>152717119</v>
      </c>
      <c r="R5273" s="52">
        <v>44573655</v>
      </c>
      <c r="S5273" s="52">
        <v>197290774</v>
      </c>
      <c r="T5273" s="70" t="s">
        <v>10556</v>
      </c>
      <c r="U5273" s="70" t="s">
        <v>10560</v>
      </c>
    </row>
    <row r="5274" spans="1:21" x14ac:dyDescent="0.2">
      <c r="A5274" s="49" t="s">
        <v>2235</v>
      </c>
      <c r="B5274" s="49" t="s">
        <v>1146</v>
      </c>
      <c r="C5274" s="50">
        <v>3826</v>
      </c>
      <c r="D5274" s="49" t="s">
        <v>1144</v>
      </c>
      <c r="E5274" s="49" t="s">
        <v>10441</v>
      </c>
      <c r="F5274" s="49" t="s">
        <v>1144</v>
      </c>
      <c r="G5274" s="49">
        <v>86749</v>
      </c>
      <c r="H5274" s="49" t="s">
        <v>1153</v>
      </c>
      <c r="I5274" s="50">
        <v>9463</v>
      </c>
      <c r="J5274" s="50">
        <v>386749000495</v>
      </c>
      <c r="K5274" s="49" t="s">
        <v>10445</v>
      </c>
      <c r="L5274" s="51">
        <v>765</v>
      </c>
      <c r="M5274" s="52">
        <v>74696444</v>
      </c>
      <c r="N5274" s="52">
        <v>14939289</v>
      </c>
      <c r="O5274" s="52">
        <v>21070990</v>
      </c>
      <c r="P5274" s="52">
        <v>13320876</v>
      </c>
      <c r="Q5274" s="52">
        <v>89635733</v>
      </c>
      <c r="R5274" s="52">
        <v>34391866</v>
      </c>
      <c r="S5274" s="52">
        <v>124027599</v>
      </c>
      <c r="T5274" s="70" t="s">
        <v>10558</v>
      </c>
      <c r="U5274" s="70" t="s">
        <v>10559</v>
      </c>
    </row>
    <row r="5275" spans="1:21" x14ac:dyDescent="0.2">
      <c r="A5275" s="49" t="s">
        <v>5665</v>
      </c>
      <c r="B5275" s="49" t="s">
        <v>641</v>
      </c>
      <c r="C5275" s="50">
        <v>4382</v>
      </c>
      <c r="D5275" s="49" t="s">
        <v>639</v>
      </c>
      <c r="E5275" s="49" t="s">
        <v>8695</v>
      </c>
      <c r="F5275" s="49" t="s">
        <v>8696</v>
      </c>
      <c r="G5275" s="49">
        <v>27001</v>
      </c>
      <c r="H5275" s="49" t="s">
        <v>640</v>
      </c>
      <c r="I5275" s="50">
        <v>6338</v>
      </c>
      <c r="J5275" s="50">
        <v>127001000446</v>
      </c>
      <c r="K5275" s="49" t="s">
        <v>8702</v>
      </c>
      <c r="L5275" s="51">
        <v>2049</v>
      </c>
      <c r="M5275" s="52">
        <v>315730087</v>
      </c>
      <c r="N5275" s="52">
        <v>51760289</v>
      </c>
      <c r="O5275" s="52">
        <v>42549887</v>
      </c>
      <c r="P5275" s="52">
        <v>6660438</v>
      </c>
      <c r="Q5275" s="52">
        <v>367490376</v>
      </c>
      <c r="R5275" s="52">
        <v>49210325</v>
      </c>
      <c r="S5275" s="52">
        <v>416700701</v>
      </c>
      <c r="T5275" s="70" t="s">
        <v>10556</v>
      </c>
      <c r="U5275" s="70" t="s">
        <v>10560</v>
      </c>
    </row>
    <row r="5276" spans="1:21" x14ac:dyDescent="0.2">
      <c r="A5276" s="49" t="s">
        <v>5665</v>
      </c>
      <c r="B5276" s="49" t="s">
        <v>641</v>
      </c>
      <c r="C5276" s="50">
        <v>3789</v>
      </c>
      <c r="D5276" s="49" t="s">
        <v>642</v>
      </c>
      <c r="E5276" s="49" t="s">
        <v>5770</v>
      </c>
      <c r="F5276" s="49" t="s">
        <v>642</v>
      </c>
      <c r="G5276" s="49">
        <v>27361</v>
      </c>
      <c r="H5276" s="49" t="s">
        <v>656</v>
      </c>
      <c r="I5276" s="50">
        <v>6390</v>
      </c>
      <c r="J5276" s="50">
        <v>327361000187</v>
      </c>
      <c r="K5276" s="49" t="s">
        <v>5774</v>
      </c>
      <c r="L5276" s="51">
        <v>1482</v>
      </c>
      <c r="M5276" s="52">
        <v>240483835</v>
      </c>
      <c r="N5276" s="52">
        <v>20323278</v>
      </c>
      <c r="O5276" s="52">
        <v>45414783</v>
      </c>
      <c r="P5276" s="52">
        <v>26641753</v>
      </c>
      <c r="Q5276" s="52">
        <v>260807113</v>
      </c>
      <c r="R5276" s="52">
        <v>72056536</v>
      </c>
      <c r="S5276" s="52">
        <v>332863649</v>
      </c>
      <c r="T5276" s="70" t="s">
        <v>10556</v>
      </c>
      <c r="U5276" s="70" t="s">
        <v>10560</v>
      </c>
    </row>
    <row r="5277" spans="1:21" x14ac:dyDescent="0.2">
      <c r="A5277" s="49" t="s">
        <v>5665</v>
      </c>
      <c r="B5277" s="49" t="s">
        <v>641</v>
      </c>
      <c r="C5277" s="50">
        <v>3789</v>
      </c>
      <c r="D5277" s="49" t="s">
        <v>642</v>
      </c>
      <c r="E5277" s="49" t="s">
        <v>5770</v>
      </c>
      <c r="F5277" s="49" t="s">
        <v>642</v>
      </c>
      <c r="G5277" s="49">
        <v>27361</v>
      </c>
      <c r="H5277" s="49" t="s">
        <v>656</v>
      </c>
      <c r="I5277" s="50">
        <v>6391</v>
      </c>
      <c r="J5277" s="50">
        <v>127361000129</v>
      </c>
      <c r="K5277" s="49" t="s">
        <v>5773</v>
      </c>
      <c r="L5277" s="51">
        <v>1425</v>
      </c>
      <c r="M5277" s="52">
        <v>236086310</v>
      </c>
      <c r="N5277" s="52">
        <v>46175939</v>
      </c>
      <c r="O5277" s="52">
        <v>45414783</v>
      </c>
      <c r="P5277" s="52">
        <v>26641753</v>
      </c>
      <c r="Q5277" s="52">
        <v>282262249</v>
      </c>
      <c r="R5277" s="52">
        <v>72056536</v>
      </c>
      <c r="S5277" s="52">
        <v>354318785</v>
      </c>
      <c r="T5277" s="70" t="s">
        <v>10556</v>
      </c>
      <c r="U5277" s="70" t="s">
        <v>10560</v>
      </c>
    </row>
    <row r="5278" spans="1:21" x14ac:dyDescent="0.2">
      <c r="A5278" s="49" t="s">
        <v>5921</v>
      </c>
      <c r="B5278" s="49" t="s">
        <v>211</v>
      </c>
      <c r="C5278" s="50">
        <v>3782</v>
      </c>
      <c r="D5278" s="49" t="s">
        <v>487</v>
      </c>
      <c r="E5278" s="49" t="s">
        <v>7789</v>
      </c>
      <c r="F5278" s="49" t="s">
        <v>487</v>
      </c>
      <c r="G5278" s="49">
        <v>23001</v>
      </c>
      <c r="H5278" s="49" t="s">
        <v>488</v>
      </c>
      <c r="I5278" s="50">
        <v>9503</v>
      </c>
      <c r="J5278" s="50">
        <v>223001007261</v>
      </c>
      <c r="K5278" s="49" t="s">
        <v>7829</v>
      </c>
      <c r="L5278" s="51">
        <v>466</v>
      </c>
      <c r="M5278" s="52">
        <v>58281673</v>
      </c>
      <c r="N5278" s="52">
        <v>0</v>
      </c>
      <c r="O5278" s="52">
        <v>28671301</v>
      </c>
      <c r="P5278" s="52">
        <v>6660438</v>
      </c>
      <c r="Q5278" s="52">
        <v>58281673</v>
      </c>
      <c r="R5278" s="52">
        <v>35331739</v>
      </c>
      <c r="S5278" s="52">
        <v>93613412</v>
      </c>
      <c r="T5278" s="70" t="s">
        <v>10556</v>
      </c>
      <c r="U5278" s="70" t="s">
        <v>10560</v>
      </c>
    </row>
    <row r="5279" spans="1:21" x14ac:dyDescent="0.2">
      <c r="A5279" s="49" t="s">
        <v>5921</v>
      </c>
      <c r="B5279" s="49" t="s">
        <v>211</v>
      </c>
      <c r="C5279" s="50">
        <v>3782</v>
      </c>
      <c r="D5279" s="49" t="s">
        <v>487</v>
      </c>
      <c r="E5279" s="49" t="s">
        <v>7789</v>
      </c>
      <c r="F5279" s="49" t="s">
        <v>487</v>
      </c>
      <c r="G5279" s="49">
        <v>23001</v>
      </c>
      <c r="H5279" s="49" t="s">
        <v>488</v>
      </c>
      <c r="I5279" s="50">
        <v>9698</v>
      </c>
      <c r="J5279" s="50">
        <v>123001005311</v>
      </c>
      <c r="K5279" s="49" t="s">
        <v>7828</v>
      </c>
      <c r="L5279" s="51">
        <v>3084</v>
      </c>
      <c r="M5279" s="52">
        <v>312514201</v>
      </c>
      <c r="N5279" s="52">
        <v>0</v>
      </c>
      <c r="O5279" s="52">
        <v>23293601</v>
      </c>
      <c r="P5279" s="52">
        <v>6660438</v>
      </c>
      <c r="Q5279" s="52">
        <v>312514201</v>
      </c>
      <c r="R5279" s="52">
        <v>29954039</v>
      </c>
      <c r="S5279" s="52">
        <v>342468240</v>
      </c>
      <c r="T5279" s="70" t="s">
        <v>10556</v>
      </c>
      <c r="U5279" s="70" t="s">
        <v>10560</v>
      </c>
    </row>
    <row r="5280" spans="1:21" x14ac:dyDescent="0.2">
      <c r="A5280" s="49" t="s">
        <v>5665</v>
      </c>
      <c r="B5280" s="49" t="s">
        <v>641</v>
      </c>
      <c r="C5280" s="50">
        <v>3789</v>
      </c>
      <c r="D5280" s="49" t="s">
        <v>642</v>
      </c>
      <c r="E5280" s="49" t="s">
        <v>5673</v>
      </c>
      <c r="F5280" s="49" t="s">
        <v>642</v>
      </c>
      <c r="G5280" s="49">
        <v>27025</v>
      </c>
      <c r="H5280" s="49" t="s">
        <v>644</v>
      </c>
      <c r="I5280" s="50">
        <v>6758</v>
      </c>
      <c r="J5280" s="50">
        <v>227025001341</v>
      </c>
      <c r="K5280" s="49" t="s">
        <v>5694</v>
      </c>
      <c r="L5280" s="51">
        <v>252</v>
      </c>
      <c r="M5280" s="52">
        <v>48111883</v>
      </c>
      <c r="N5280" s="52">
        <v>0</v>
      </c>
      <c r="O5280" s="52">
        <v>43844776</v>
      </c>
      <c r="P5280" s="52">
        <v>6660438</v>
      </c>
      <c r="Q5280" s="52">
        <v>48111883</v>
      </c>
      <c r="R5280" s="52">
        <v>50505214</v>
      </c>
      <c r="S5280" s="52">
        <v>98617097</v>
      </c>
      <c r="T5280" s="70" t="s">
        <v>10556</v>
      </c>
      <c r="U5280" s="70" t="s">
        <v>10560</v>
      </c>
    </row>
    <row r="5281" spans="1:21" x14ac:dyDescent="0.2">
      <c r="A5281" s="49" t="s">
        <v>4312</v>
      </c>
      <c r="B5281" s="49" t="s">
        <v>393</v>
      </c>
      <c r="C5281" s="50">
        <v>3805</v>
      </c>
      <c r="D5281" s="49" t="s">
        <v>904</v>
      </c>
      <c r="E5281" s="49" t="s">
        <v>8868</v>
      </c>
      <c r="F5281" s="49" t="s">
        <v>904</v>
      </c>
      <c r="G5281" s="49">
        <v>66594</v>
      </c>
      <c r="H5281" s="49" t="s">
        <v>915</v>
      </c>
      <c r="I5281" s="50">
        <v>19135</v>
      </c>
      <c r="J5281" s="50">
        <v>266594001079</v>
      </c>
      <c r="K5281" s="49" t="s">
        <v>8871</v>
      </c>
      <c r="L5281" s="51">
        <v>337</v>
      </c>
      <c r="M5281" s="52">
        <v>41943177</v>
      </c>
      <c r="N5281" s="52">
        <v>7734680</v>
      </c>
      <c r="O5281" s="52">
        <v>28059164</v>
      </c>
      <c r="P5281" s="52">
        <v>6660438</v>
      </c>
      <c r="Q5281" s="52">
        <v>49677857</v>
      </c>
      <c r="R5281" s="52">
        <v>34719602</v>
      </c>
      <c r="S5281" s="52">
        <v>84397459</v>
      </c>
      <c r="T5281" s="70" t="s">
        <v>10556</v>
      </c>
      <c r="U5281" s="70" t="s">
        <v>10560</v>
      </c>
    </row>
    <row r="5282" spans="1:21" x14ac:dyDescent="0.2">
      <c r="A5282" s="49" t="s">
        <v>5665</v>
      </c>
      <c r="B5282" s="49" t="s">
        <v>641</v>
      </c>
      <c r="C5282" s="50">
        <v>3789</v>
      </c>
      <c r="D5282" s="49" t="s">
        <v>642</v>
      </c>
      <c r="E5282" s="49" t="s">
        <v>5770</v>
      </c>
      <c r="F5282" s="49" t="s">
        <v>642</v>
      </c>
      <c r="G5282" s="49">
        <v>27361</v>
      </c>
      <c r="H5282" s="49" t="s">
        <v>656</v>
      </c>
      <c r="I5282" s="50">
        <v>6409</v>
      </c>
      <c r="J5282" s="50">
        <v>227361000166</v>
      </c>
      <c r="K5282" s="49" t="s">
        <v>5781</v>
      </c>
      <c r="L5282" s="51">
        <v>228</v>
      </c>
      <c r="M5282" s="52">
        <v>45989494</v>
      </c>
      <c r="N5282" s="52">
        <v>0</v>
      </c>
      <c r="O5282" s="52">
        <v>45414783</v>
      </c>
      <c r="P5282" s="52">
        <v>6660438</v>
      </c>
      <c r="Q5282" s="52">
        <v>45989494</v>
      </c>
      <c r="R5282" s="52">
        <v>52075221</v>
      </c>
      <c r="S5282" s="52">
        <v>98064715</v>
      </c>
      <c r="T5282" s="70" t="s">
        <v>10556</v>
      </c>
      <c r="U5282" s="70" t="s">
        <v>10560</v>
      </c>
    </row>
    <row r="5283" spans="1:21" x14ac:dyDescent="0.2">
      <c r="A5283" s="49" t="s">
        <v>5665</v>
      </c>
      <c r="B5283" s="49" t="s">
        <v>641</v>
      </c>
      <c r="C5283" s="50">
        <v>4382</v>
      </c>
      <c r="D5283" s="49" t="s">
        <v>639</v>
      </c>
      <c r="E5283" s="49" t="s">
        <v>8695</v>
      </c>
      <c r="F5283" s="49" t="s">
        <v>8696</v>
      </c>
      <c r="G5283" s="49">
        <v>27001</v>
      </c>
      <c r="H5283" s="49" t="s">
        <v>640</v>
      </c>
      <c r="I5283" s="50">
        <v>6340</v>
      </c>
      <c r="J5283" s="50">
        <v>127001004107</v>
      </c>
      <c r="K5283" s="49" t="s">
        <v>8710</v>
      </c>
      <c r="L5283" s="51">
        <v>1727</v>
      </c>
      <c r="M5283" s="52">
        <v>262716715</v>
      </c>
      <c r="N5283" s="52">
        <v>5700891</v>
      </c>
      <c r="O5283" s="52">
        <v>42549887</v>
      </c>
      <c r="P5283" s="52">
        <v>6660438</v>
      </c>
      <c r="Q5283" s="52">
        <v>268417606</v>
      </c>
      <c r="R5283" s="52">
        <v>49210325</v>
      </c>
      <c r="S5283" s="52">
        <v>317627931</v>
      </c>
      <c r="T5283" s="70" t="s">
        <v>10556</v>
      </c>
      <c r="U5283" s="70" t="s">
        <v>10560</v>
      </c>
    </row>
    <row r="5284" spans="1:21" x14ac:dyDescent="0.2">
      <c r="A5284" s="49" t="s">
        <v>5665</v>
      </c>
      <c r="B5284" s="49" t="s">
        <v>641</v>
      </c>
      <c r="C5284" s="50">
        <v>4382</v>
      </c>
      <c r="D5284" s="49" t="s">
        <v>639</v>
      </c>
      <c r="E5284" s="49" t="s">
        <v>8695</v>
      </c>
      <c r="F5284" s="49" t="s">
        <v>8696</v>
      </c>
      <c r="G5284" s="49">
        <v>27001</v>
      </c>
      <c r="H5284" s="49" t="s">
        <v>640</v>
      </c>
      <c r="I5284" s="50">
        <v>6669</v>
      </c>
      <c r="J5284" s="50">
        <v>227001001145</v>
      </c>
      <c r="K5284" s="49" t="s">
        <v>8705</v>
      </c>
      <c r="L5284" s="51">
        <v>847</v>
      </c>
      <c r="M5284" s="52">
        <v>128643758</v>
      </c>
      <c r="N5284" s="52">
        <v>25448310</v>
      </c>
      <c r="O5284" s="52">
        <v>42549887</v>
      </c>
      <c r="P5284" s="52">
        <v>6660438</v>
      </c>
      <c r="Q5284" s="52">
        <v>154092068</v>
      </c>
      <c r="R5284" s="52">
        <v>49210325</v>
      </c>
      <c r="S5284" s="52">
        <v>203302393</v>
      </c>
      <c r="T5284" s="70" t="s">
        <v>10556</v>
      </c>
      <c r="U5284" s="70" t="s">
        <v>10560</v>
      </c>
    </row>
    <row r="5285" spans="1:21" x14ac:dyDescent="0.2">
      <c r="A5285" s="49" t="s">
        <v>5921</v>
      </c>
      <c r="B5285" s="49" t="s">
        <v>211</v>
      </c>
      <c r="C5285" s="50">
        <v>3782</v>
      </c>
      <c r="D5285" s="49" t="s">
        <v>487</v>
      </c>
      <c r="E5285" s="49" t="s">
        <v>7789</v>
      </c>
      <c r="F5285" s="49" t="s">
        <v>487</v>
      </c>
      <c r="G5285" s="49">
        <v>23001</v>
      </c>
      <c r="H5285" s="49" t="s">
        <v>488</v>
      </c>
      <c r="I5285" s="50">
        <v>9675</v>
      </c>
      <c r="J5285" s="50">
        <v>123001001790</v>
      </c>
      <c r="K5285" s="49" t="s">
        <v>7827</v>
      </c>
      <c r="L5285" s="51">
        <v>1584</v>
      </c>
      <c r="M5285" s="52">
        <v>162789143</v>
      </c>
      <c r="N5285" s="52">
        <v>32557829</v>
      </c>
      <c r="O5285" s="52">
        <v>23293601</v>
      </c>
      <c r="P5285" s="52">
        <v>26641753</v>
      </c>
      <c r="Q5285" s="52">
        <v>195346972</v>
      </c>
      <c r="R5285" s="52">
        <v>49935354</v>
      </c>
      <c r="S5285" s="52">
        <v>245282326</v>
      </c>
      <c r="T5285" s="70" t="s">
        <v>10556</v>
      </c>
      <c r="U5285" s="70" t="s">
        <v>10560</v>
      </c>
    </row>
    <row r="5286" spans="1:21" x14ac:dyDescent="0.2">
      <c r="A5286" s="49" t="s">
        <v>2872</v>
      </c>
      <c r="B5286" s="49" t="s">
        <v>1073</v>
      </c>
      <c r="C5286" s="50">
        <v>4832</v>
      </c>
      <c r="D5286" s="49" t="s">
        <v>1113</v>
      </c>
      <c r="E5286" s="49" t="s">
        <v>10304</v>
      </c>
      <c r="F5286" s="49" t="s">
        <v>1113</v>
      </c>
      <c r="G5286" s="49">
        <v>76892</v>
      </c>
      <c r="H5286" s="49" t="s">
        <v>1114</v>
      </c>
      <c r="I5286" s="50">
        <v>5730</v>
      </c>
      <c r="J5286" s="50">
        <v>176892000078</v>
      </c>
      <c r="K5286" s="49" t="s">
        <v>10309</v>
      </c>
      <c r="L5286" s="51">
        <v>1124</v>
      </c>
      <c r="M5286" s="52">
        <v>110779914</v>
      </c>
      <c r="N5286" s="52">
        <v>8896723</v>
      </c>
      <c r="O5286" s="52">
        <v>20972024</v>
      </c>
      <c r="P5286" s="52">
        <v>6660438</v>
      </c>
      <c r="Q5286" s="52">
        <v>119676637</v>
      </c>
      <c r="R5286" s="52">
        <v>27632462</v>
      </c>
      <c r="S5286" s="52">
        <v>147309099</v>
      </c>
      <c r="T5286" s="70" t="s">
        <v>10556</v>
      </c>
      <c r="U5286" s="70" t="s">
        <v>10560</v>
      </c>
    </row>
    <row r="5287" spans="1:21" x14ac:dyDescent="0.2">
      <c r="A5287" s="49" t="s">
        <v>5665</v>
      </c>
      <c r="B5287" s="49" t="s">
        <v>641</v>
      </c>
      <c r="C5287" s="50">
        <v>3789</v>
      </c>
      <c r="D5287" s="49" t="s">
        <v>642</v>
      </c>
      <c r="E5287" s="49" t="s">
        <v>5756</v>
      </c>
      <c r="F5287" s="49" t="s">
        <v>642</v>
      </c>
      <c r="G5287" s="49">
        <v>27160</v>
      </c>
      <c r="H5287" s="49" t="s">
        <v>652</v>
      </c>
      <c r="I5287" s="50">
        <v>6660</v>
      </c>
      <c r="J5287" s="50">
        <v>427787000014</v>
      </c>
      <c r="K5287" s="49" t="s">
        <v>5757</v>
      </c>
      <c r="L5287" s="51">
        <v>968</v>
      </c>
      <c r="M5287" s="52">
        <v>141758667</v>
      </c>
      <c r="N5287" s="52">
        <v>20173353</v>
      </c>
      <c r="O5287" s="52">
        <v>37135899</v>
      </c>
      <c r="P5287" s="52">
        <v>6660438</v>
      </c>
      <c r="Q5287" s="52">
        <v>161932020</v>
      </c>
      <c r="R5287" s="52">
        <v>43796337</v>
      </c>
      <c r="S5287" s="52">
        <v>205728357</v>
      </c>
      <c r="T5287" s="70" t="s">
        <v>10556</v>
      </c>
      <c r="U5287" s="70" t="s">
        <v>10560</v>
      </c>
    </row>
    <row r="5288" spans="1:21" x14ac:dyDescent="0.2">
      <c r="A5288" s="49" t="s">
        <v>4312</v>
      </c>
      <c r="B5288" s="49" t="s">
        <v>393</v>
      </c>
      <c r="C5288" s="50">
        <v>3805</v>
      </c>
      <c r="D5288" s="49" t="s">
        <v>904</v>
      </c>
      <c r="E5288" s="49" t="s">
        <v>8832</v>
      </c>
      <c r="F5288" s="49" t="s">
        <v>904</v>
      </c>
      <c r="G5288" s="49">
        <v>66318</v>
      </c>
      <c r="H5288" s="49" t="s">
        <v>909</v>
      </c>
      <c r="I5288" s="50">
        <v>11142</v>
      </c>
      <c r="J5288" s="50">
        <v>166318000650</v>
      </c>
      <c r="K5288" s="49" t="s">
        <v>8836</v>
      </c>
      <c r="L5288" s="51">
        <v>357</v>
      </c>
      <c r="M5288" s="52">
        <v>37680969</v>
      </c>
      <c r="N5288" s="52">
        <v>1554492</v>
      </c>
      <c r="O5288" s="52">
        <v>26656734</v>
      </c>
      <c r="P5288" s="52">
        <v>6660438</v>
      </c>
      <c r="Q5288" s="52">
        <v>39235461</v>
      </c>
      <c r="R5288" s="52">
        <v>33317172</v>
      </c>
      <c r="S5288" s="52">
        <v>72552633</v>
      </c>
      <c r="T5288" s="70" t="s">
        <v>10556</v>
      </c>
      <c r="U5288" s="70" t="s">
        <v>10560</v>
      </c>
    </row>
    <row r="5289" spans="1:21" x14ac:dyDescent="0.2">
      <c r="A5289" s="49" t="s">
        <v>4312</v>
      </c>
      <c r="B5289" s="49" t="s">
        <v>393</v>
      </c>
      <c r="C5289" s="50">
        <v>3805</v>
      </c>
      <c r="D5289" s="49" t="s">
        <v>904</v>
      </c>
      <c r="E5289" s="49" t="s">
        <v>8887</v>
      </c>
      <c r="F5289" s="49" t="s">
        <v>904</v>
      </c>
      <c r="G5289" s="49">
        <v>66687</v>
      </c>
      <c r="H5289" s="49" t="s">
        <v>146</v>
      </c>
      <c r="I5289" s="50">
        <v>19332</v>
      </c>
      <c r="J5289" s="50">
        <v>166687000248</v>
      </c>
      <c r="K5289" s="49" t="s">
        <v>5761</v>
      </c>
      <c r="L5289" s="51">
        <v>848</v>
      </c>
      <c r="M5289" s="52">
        <v>87090732</v>
      </c>
      <c r="N5289" s="52">
        <v>2554364</v>
      </c>
      <c r="O5289" s="52">
        <v>26497116</v>
      </c>
      <c r="P5289" s="52">
        <v>6660438</v>
      </c>
      <c r="Q5289" s="52">
        <v>89645096</v>
      </c>
      <c r="R5289" s="52">
        <v>33157554</v>
      </c>
      <c r="S5289" s="52">
        <v>122802650</v>
      </c>
      <c r="T5289" s="70" t="s">
        <v>10556</v>
      </c>
      <c r="U5289" s="70" t="s">
        <v>10560</v>
      </c>
    </row>
    <row r="5290" spans="1:21" x14ac:dyDescent="0.2">
      <c r="A5290" s="49" t="s">
        <v>5665</v>
      </c>
      <c r="B5290" s="49" t="s">
        <v>641</v>
      </c>
      <c r="C5290" s="50">
        <v>3789</v>
      </c>
      <c r="D5290" s="49" t="s">
        <v>642</v>
      </c>
      <c r="E5290" s="49" t="s">
        <v>5758</v>
      </c>
      <c r="F5290" s="49" t="s">
        <v>642</v>
      </c>
      <c r="G5290" s="49">
        <v>27205</v>
      </c>
      <c r="H5290" s="49" t="s">
        <v>653</v>
      </c>
      <c r="I5290" s="50">
        <v>6663</v>
      </c>
      <c r="J5290" s="50">
        <v>127205000011</v>
      </c>
      <c r="K5290" s="49" t="s">
        <v>5761</v>
      </c>
      <c r="L5290" s="51">
        <v>748</v>
      </c>
      <c r="M5290" s="52">
        <v>113329778</v>
      </c>
      <c r="N5290" s="52">
        <v>22160172</v>
      </c>
      <c r="O5290" s="52">
        <v>40927920</v>
      </c>
      <c r="P5290" s="52">
        <v>26641753</v>
      </c>
      <c r="Q5290" s="52">
        <v>135489950</v>
      </c>
      <c r="R5290" s="52">
        <v>67569673</v>
      </c>
      <c r="S5290" s="52">
        <v>203059623</v>
      </c>
      <c r="T5290" s="70" t="s">
        <v>10556</v>
      </c>
      <c r="U5290" s="70" t="s">
        <v>10560</v>
      </c>
    </row>
    <row r="5291" spans="1:21" x14ac:dyDescent="0.2">
      <c r="A5291" s="49" t="s">
        <v>5665</v>
      </c>
      <c r="B5291" s="49" t="s">
        <v>641</v>
      </c>
      <c r="C5291" s="50">
        <v>3789</v>
      </c>
      <c r="D5291" s="49" t="s">
        <v>642</v>
      </c>
      <c r="E5291" s="49" t="s">
        <v>5787</v>
      </c>
      <c r="F5291" s="49" t="s">
        <v>642</v>
      </c>
      <c r="G5291" s="49">
        <v>27250</v>
      </c>
      <c r="H5291" s="49" t="s">
        <v>655</v>
      </c>
      <c r="I5291" s="50">
        <v>6399</v>
      </c>
      <c r="J5291" s="50">
        <v>427361001340</v>
      </c>
      <c r="K5291" s="49" t="s">
        <v>5794</v>
      </c>
      <c r="L5291" s="51">
        <v>85</v>
      </c>
      <c r="M5291" s="52">
        <v>15430570</v>
      </c>
      <c r="N5291" s="52">
        <v>2730651</v>
      </c>
      <c r="O5291" s="52">
        <v>41884893</v>
      </c>
      <c r="P5291" s="52">
        <v>6660438</v>
      </c>
      <c r="Q5291" s="52">
        <v>18161221</v>
      </c>
      <c r="R5291" s="52">
        <v>48545331</v>
      </c>
      <c r="S5291" s="52">
        <v>66706552</v>
      </c>
      <c r="T5291" s="70" t="s">
        <v>10556</v>
      </c>
      <c r="U5291" s="70" t="s">
        <v>10560</v>
      </c>
    </row>
    <row r="5292" spans="1:21" ht="15" customHeight="1" x14ac:dyDescent="0.2">
      <c r="A5292" s="49" t="s">
        <v>5665</v>
      </c>
      <c r="B5292" s="49" t="s">
        <v>641</v>
      </c>
      <c r="C5292" s="50">
        <v>3789</v>
      </c>
      <c r="D5292" s="49" t="s">
        <v>642</v>
      </c>
      <c r="E5292" s="49" t="s">
        <v>5764</v>
      </c>
      <c r="F5292" s="49" t="s">
        <v>642</v>
      </c>
      <c r="G5292" s="49">
        <v>27245</v>
      </c>
      <c r="H5292" s="49" t="s">
        <v>654</v>
      </c>
      <c r="I5292" s="50">
        <v>6654</v>
      </c>
      <c r="J5292" s="50">
        <v>127245000057</v>
      </c>
      <c r="K5292" s="49" t="s">
        <v>5769</v>
      </c>
      <c r="L5292" s="51">
        <v>829</v>
      </c>
      <c r="M5292" s="52">
        <v>121963121</v>
      </c>
      <c r="N5292" s="52">
        <v>20405432</v>
      </c>
      <c r="O5292" s="52">
        <v>33214018</v>
      </c>
      <c r="P5292" s="52">
        <v>6660438</v>
      </c>
      <c r="Q5292" s="52">
        <v>142368553</v>
      </c>
      <c r="R5292" s="52">
        <v>39874456</v>
      </c>
      <c r="S5292" s="52">
        <v>182243009</v>
      </c>
      <c r="T5292" s="70" t="s">
        <v>10556</v>
      </c>
      <c r="U5292" s="70" t="s">
        <v>10560</v>
      </c>
    </row>
    <row r="5293" spans="1:21" ht="15" customHeight="1" x14ac:dyDescent="0.2">
      <c r="A5293" s="49" t="s">
        <v>4909</v>
      </c>
      <c r="B5293" s="49" t="s">
        <v>1126</v>
      </c>
      <c r="C5293" s="50">
        <v>4841</v>
      </c>
      <c r="D5293" s="49" t="s">
        <v>1124</v>
      </c>
      <c r="E5293" s="49" t="s">
        <v>10284</v>
      </c>
      <c r="F5293" s="49" t="s">
        <v>1124</v>
      </c>
      <c r="G5293" s="49">
        <v>85001</v>
      </c>
      <c r="H5293" s="49" t="s">
        <v>1125</v>
      </c>
      <c r="I5293" s="50">
        <v>14705</v>
      </c>
      <c r="J5293" s="50">
        <v>185001002031</v>
      </c>
      <c r="K5293" s="49" t="s">
        <v>10296</v>
      </c>
      <c r="L5293" s="51">
        <v>1598</v>
      </c>
      <c r="M5293" s="52">
        <v>159249118</v>
      </c>
      <c r="N5293" s="52">
        <v>5824678</v>
      </c>
      <c r="O5293" s="52">
        <v>21777205</v>
      </c>
      <c r="P5293" s="52">
        <v>6660438</v>
      </c>
      <c r="Q5293" s="52">
        <v>165073796</v>
      </c>
      <c r="R5293" s="52">
        <v>28437643</v>
      </c>
      <c r="S5293" s="52">
        <v>193511439</v>
      </c>
      <c r="T5293" s="70" t="s">
        <v>10556</v>
      </c>
      <c r="U5293" s="70" t="s">
        <v>10560</v>
      </c>
    </row>
    <row r="5294" spans="1:21" ht="15" customHeight="1" x14ac:dyDescent="0.2">
      <c r="A5294" s="49" t="s">
        <v>5921</v>
      </c>
      <c r="B5294" s="49" t="s">
        <v>211</v>
      </c>
      <c r="C5294" s="50">
        <v>3782</v>
      </c>
      <c r="D5294" s="49" t="s">
        <v>487</v>
      </c>
      <c r="E5294" s="49" t="s">
        <v>7789</v>
      </c>
      <c r="F5294" s="49" t="s">
        <v>487</v>
      </c>
      <c r="G5294" s="49">
        <v>23001</v>
      </c>
      <c r="H5294" s="49" t="s">
        <v>488</v>
      </c>
      <c r="I5294" s="50">
        <v>108731</v>
      </c>
      <c r="J5294" s="50">
        <v>123001009071</v>
      </c>
      <c r="K5294" s="49" t="s">
        <v>7826</v>
      </c>
      <c r="L5294" s="51">
        <v>1358</v>
      </c>
      <c r="M5294" s="52">
        <v>139711650</v>
      </c>
      <c r="N5294" s="52">
        <v>16060080</v>
      </c>
      <c r="O5294" s="52">
        <v>23293601</v>
      </c>
      <c r="P5294" s="52">
        <v>6660438</v>
      </c>
      <c r="Q5294" s="52">
        <v>155771730</v>
      </c>
      <c r="R5294" s="52">
        <v>29954039</v>
      </c>
      <c r="S5294" s="52">
        <v>185725769</v>
      </c>
      <c r="T5294" s="70" t="s">
        <v>10556</v>
      </c>
      <c r="U5294" s="70" t="s">
        <v>10560</v>
      </c>
    </row>
    <row r="5295" spans="1:21" x14ac:dyDescent="0.2">
      <c r="A5295" s="49" t="s">
        <v>5665</v>
      </c>
      <c r="B5295" s="49" t="s">
        <v>641</v>
      </c>
      <c r="C5295" s="50">
        <v>3789</v>
      </c>
      <c r="D5295" s="49" t="s">
        <v>642</v>
      </c>
      <c r="E5295" s="49" t="s">
        <v>5797</v>
      </c>
      <c r="F5295" s="49" t="s">
        <v>642</v>
      </c>
      <c r="G5295" s="49">
        <v>27413</v>
      </c>
      <c r="H5295" s="49" t="s">
        <v>658</v>
      </c>
      <c r="I5295" s="50">
        <v>6415</v>
      </c>
      <c r="J5295" s="50">
        <v>227413000151</v>
      </c>
      <c r="K5295" s="49" t="s">
        <v>5802</v>
      </c>
      <c r="L5295" s="51">
        <v>167</v>
      </c>
      <c r="M5295" s="52">
        <v>30982305</v>
      </c>
      <c r="N5295" s="52">
        <v>0</v>
      </c>
      <c r="O5295" s="52">
        <v>43529975</v>
      </c>
      <c r="P5295" s="52">
        <v>6660438</v>
      </c>
      <c r="Q5295" s="52">
        <v>30982305</v>
      </c>
      <c r="R5295" s="52">
        <v>50190413</v>
      </c>
      <c r="S5295" s="52">
        <v>81172718</v>
      </c>
      <c r="T5295" s="70" t="s">
        <v>10556</v>
      </c>
      <c r="U5295" s="70" t="s">
        <v>10560</v>
      </c>
    </row>
    <row r="5296" spans="1:21" x14ac:dyDescent="0.2">
      <c r="A5296" s="49" t="s">
        <v>5665</v>
      </c>
      <c r="B5296" s="49" t="s">
        <v>641</v>
      </c>
      <c r="C5296" s="50">
        <v>3789</v>
      </c>
      <c r="D5296" s="49" t="s">
        <v>642</v>
      </c>
      <c r="E5296" s="49" t="s">
        <v>5758</v>
      </c>
      <c r="F5296" s="49" t="s">
        <v>642</v>
      </c>
      <c r="G5296" s="49">
        <v>27205</v>
      </c>
      <c r="H5296" s="49" t="s">
        <v>653</v>
      </c>
      <c r="I5296" s="50">
        <v>6662</v>
      </c>
      <c r="J5296" s="50">
        <v>227205000296</v>
      </c>
      <c r="K5296" s="49" t="s">
        <v>5762</v>
      </c>
      <c r="L5296" s="51">
        <v>229</v>
      </c>
      <c r="M5296" s="52">
        <v>43999129</v>
      </c>
      <c r="N5296" s="52">
        <v>8057606</v>
      </c>
      <c r="O5296" s="52">
        <v>40927920</v>
      </c>
      <c r="P5296" s="52">
        <v>6660438</v>
      </c>
      <c r="Q5296" s="52">
        <v>52056735</v>
      </c>
      <c r="R5296" s="52">
        <v>47588358</v>
      </c>
      <c r="S5296" s="52">
        <v>99645093</v>
      </c>
      <c r="T5296" s="70" t="s">
        <v>10556</v>
      </c>
      <c r="U5296" s="70" t="s">
        <v>10560</v>
      </c>
    </row>
    <row r="5297" spans="1:21" x14ac:dyDescent="0.2">
      <c r="A5297" s="49" t="s">
        <v>5665</v>
      </c>
      <c r="B5297" s="49" t="s">
        <v>641</v>
      </c>
      <c r="C5297" s="50">
        <v>3789</v>
      </c>
      <c r="D5297" s="49" t="s">
        <v>642</v>
      </c>
      <c r="E5297" s="49" t="s">
        <v>5819</v>
      </c>
      <c r="F5297" s="49" t="s">
        <v>642</v>
      </c>
      <c r="G5297" s="49">
        <v>27450</v>
      </c>
      <c r="H5297" s="49" t="s">
        <v>661</v>
      </c>
      <c r="I5297" s="50">
        <v>15180</v>
      </c>
      <c r="J5297" s="50">
        <v>227361002240</v>
      </c>
      <c r="K5297" s="49" t="s">
        <v>5823</v>
      </c>
      <c r="L5297" s="51">
        <v>758</v>
      </c>
      <c r="M5297" s="52">
        <v>135619636</v>
      </c>
      <c r="N5297" s="52">
        <v>2081417</v>
      </c>
      <c r="O5297" s="52">
        <v>40309848</v>
      </c>
      <c r="P5297" s="52">
        <v>6660438</v>
      </c>
      <c r="Q5297" s="52">
        <v>137701053</v>
      </c>
      <c r="R5297" s="52">
        <v>46970286</v>
      </c>
      <c r="S5297" s="52">
        <v>184671339</v>
      </c>
      <c r="T5297" s="70" t="s">
        <v>10556</v>
      </c>
      <c r="U5297" s="70" t="s">
        <v>10560</v>
      </c>
    </row>
    <row r="5298" spans="1:21" x14ac:dyDescent="0.2">
      <c r="A5298" s="49" t="s">
        <v>5665</v>
      </c>
      <c r="B5298" s="49" t="s">
        <v>641</v>
      </c>
      <c r="C5298" s="50">
        <v>4382</v>
      </c>
      <c r="D5298" s="49" t="s">
        <v>639</v>
      </c>
      <c r="E5298" s="49" t="s">
        <v>8695</v>
      </c>
      <c r="F5298" s="49" t="s">
        <v>8696</v>
      </c>
      <c r="G5298" s="49">
        <v>27001</v>
      </c>
      <c r="H5298" s="49" t="s">
        <v>640</v>
      </c>
      <c r="I5298" s="50">
        <v>6345</v>
      </c>
      <c r="J5298" s="50">
        <v>127001001621</v>
      </c>
      <c r="K5298" s="49" t="s">
        <v>8715</v>
      </c>
      <c r="L5298" s="51">
        <v>684</v>
      </c>
      <c r="M5298" s="52">
        <v>105957130</v>
      </c>
      <c r="N5298" s="52">
        <v>8331712</v>
      </c>
      <c r="O5298" s="52">
        <v>42549887</v>
      </c>
      <c r="P5298" s="52">
        <v>6660438</v>
      </c>
      <c r="Q5298" s="52">
        <v>114288842</v>
      </c>
      <c r="R5298" s="52">
        <v>49210325</v>
      </c>
      <c r="S5298" s="52">
        <v>163499167</v>
      </c>
      <c r="T5298" s="70" t="s">
        <v>10556</v>
      </c>
      <c r="U5298" s="70" t="s">
        <v>10560</v>
      </c>
    </row>
    <row r="5299" spans="1:21" x14ac:dyDescent="0.2">
      <c r="A5299" s="49" t="s">
        <v>5665</v>
      </c>
      <c r="B5299" s="49" t="s">
        <v>641</v>
      </c>
      <c r="C5299" s="50">
        <v>3789</v>
      </c>
      <c r="D5299" s="49" t="s">
        <v>642</v>
      </c>
      <c r="E5299" s="49" t="s">
        <v>5758</v>
      </c>
      <c r="F5299" s="49" t="s">
        <v>642</v>
      </c>
      <c r="G5299" s="49">
        <v>27205</v>
      </c>
      <c r="H5299" s="49" t="s">
        <v>653</v>
      </c>
      <c r="I5299" s="50">
        <v>6407</v>
      </c>
      <c r="J5299" s="50">
        <v>127205000020</v>
      </c>
      <c r="K5299" s="49" t="s">
        <v>5760</v>
      </c>
      <c r="L5299" s="51">
        <v>1099</v>
      </c>
      <c r="M5299" s="52">
        <v>172439208</v>
      </c>
      <c r="N5299" s="52">
        <v>34487842</v>
      </c>
      <c r="O5299" s="52">
        <v>40927920</v>
      </c>
      <c r="P5299" s="52">
        <v>19981315</v>
      </c>
      <c r="Q5299" s="52">
        <v>206927050</v>
      </c>
      <c r="R5299" s="52">
        <v>60909235</v>
      </c>
      <c r="S5299" s="52">
        <v>267836285</v>
      </c>
      <c r="T5299" s="70" t="s">
        <v>10556</v>
      </c>
      <c r="U5299" s="70" t="s">
        <v>10560</v>
      </c>
    </row>
    <row r="5300" spans="1:21" x14ac:dyDescent="0.2">
      <c r="A5300" s="49" t="s">
        <v>5665</v>
      </c>
      <c r="B5300" s="49" t="s">
        <v>641</v>
      </c>
      <c r="C5300" s="50">
        <v>3789</v>
      </c>
      <c r="D5300" s="49" t="s">
        <v>642</v>
      </c>
      <c r="E5300" s="49" t="s">
        <v>5708</v>
      </c>
      <c r="F5300" s="49" t="s">
        <v>642</v>
      </c>
      <c r="G5300" s="49">
        <v>27075</v>
      </c>
      <c r="H5300" s="49" t="s">
        <v>647</v>
      </c>
      <c r="I5300" s="50">
        <v>15168</v>
      </c>
      <c r="J5300" s="50">
        <v>127075000111</v>
      </c>
      <c r="K5300" s="49" t="s">
        <v>5712</v>
      </c>
      <c r="L5300" s="51">
        <v>1490</v>
      </c>
      <c r="M5300" s="52">
        <v>163724887</v>
      </c>
      <c r="N5300" s="52">
        <v>0</v>
      </c>
      <c r="O5300" s="52">
        <v>30164202</v>
      </c>
      <c r="P5300" s="52">
        <v>6660438</v>
      </c>
      <c r="Q5300" s="52">
        <v>163724887</v>
      </c>
      <c r="R5300" s="52">
        <v>36824640</v>
      </c>
      <c r="S5300" s="52">
        <v>200549527</v>
      </c>
      <c r="T5300" s="70" t="s">
        <v>10556</v>
      </c>
      <c r="U5300" s="70" t="s">
        <v>10560</v>
      </c>
    </row>
    <row r="5301" spans="1:21" x14ac:dyDescent="0.2">
      <c r="A5301" s="49" t="s">
        <v>4909</v>
      </c>
      <c r="B5301" s="49" t="s">
        <v>1126</v>
      </c>
      <c r="C5301" s="50">
        <v>4841</v>
      </c>
      <c r="D5301" s="49" t="s">
        <v>1124</v>
      </c>
      <c r="E5301" s="49" t="s">
        <v>10284</v>
      </c>
      <c r="F5301" s="49" t="s">
        <v>1124</v>
      </c>
      <c r="G5301" s="49">
        <v>85001</v>
      </c>
      <c r="H5301" s="49" t="s">
        <v>1125</v>
      </c>
      <c r="I5301" s="50">
        <v>14702</v>
      </c>
      <c r="J5301" s="50">
        <v>185001001183</v>
      </c>
      <c r="K5301" s="49" t="s">
        <v>4923</v>
      </c>
      <c r="L5301" s="51">
        <v>2843</v>
      </c>
      <c r="M5301" s="52">
        <v>285087130</v>
      </c>
      <c r="N5301" s="52">
        <v>2010122</v>
      </c>
      <c r="O5301" s="52">
        <v>26804821</v>
      </c>
      <c r="P5301" s="52">
        <v>6660438</v>
      </c>
      <c r="Q5301" s="52">
        <v>287097252</v>
      </c>
      <c r="R5301" s="52">
        <v>33465259</v>
      </c>
      <c r="S5301" s="52">
        <v>320562511</v>
      </c>
      <c r="T5301" s="70" t="s">
        <v>10556</v>
      </c>
      <c r="U5301" s="70" t="s">
        <v>10560</v>
      </c>
    </row>
    <row r="5302" spans="1:21" x14ac:dyDescent="0.2">
      <c r="A5302" s="49" t="s">
        <v>2235</v>
      </c>
      <c r="B5302" s="49" t="s">
        <v>1146</v>
      </c>
      <c r="C5302" s="50">
        <v>3826</v>
      </c>
      <c r="D5302" s="49" t="s">
        <v>1144</v>
      </c>
      <c r="E5302" s="49" t="s">
        <v>10464</v>
      </c>
      <c r="F5302" s="49" t="s">
        <v>1144</v>
      </c>
      <c r="G5302" s="49">
        <v>86885</v>
      </c>
      <c r="H5302" s="49" t="s">
        <v>1155</v>
      </c>
      <c r="I5302" s="50">
        <v>9912</v>
      </c>
      <c r="J5302" s="50">
        <v>186885002061</v>
      </c>
      <c r="K5302" s="49" t="s">
        <v>10466</v>
      </c>
      <c r="L5302" s="51">
        <v>1037</v>
      </c>
      <c r="M5302" s="52">
        <v>103173165</v>
      </c>
      <c r="N5302" s="52">
        <v>20634633</v>
      </c>
      <c r="O5302" s="52">
        <v>27605683</v>
      </c>
      <c r="P5302" s="52">
        <v>26641753</v>
      </c>
      <c r="Q5302" s="52">
        <v>123807798</v>
      </c>
      <c r="R5302" s="52">
        <v>54247436</v>
      </c>
      <c r="S5302" s="52">
        <v>178055234</v>
      </c>
      <c r="T5302" s="70" t="s">
        <v>10558</v>
      </c>
      <c r="U5302" s="70" t="s">
        <v>10559</v>
      </c>
    </row>
    <row r="5303" spans="1:21" x14ac:dyDescent="0.2">
      <c r="A5303" s="49" t="s">
        <v>4909</v>
      </c>
      <c r="B5303" s="49" t="s">
        <v>1126</v>
      </c>
      <c r="C5303" s="50">
        <v>4841</v>
      </c>
      <c r="D5303" s="49" t="s">
        <v>1124</v>
      </c>
      <c r="E5303" s="49" t="s">
        <v>10284</v>
      </c>
      <c r="F5303" s="49" t="s">
        <v>1124</v>
      </c>
      <c r="G5303" s="49">
        <v>85001</v>
      </c>
      <c r="H5303" s="49" t="s">
        <v>1125</v>
      </c>
      <c r="I5303" s="50">
        <v>14714</v>
      </c>
      <c r="J5303" s="50">
        <v>285001003580</v>
      </c>
      <c r="K5303" s="49" t="s">
        <v>7745</v>
      </c>
      <c r="L5303" s="51">
        <v>613</v>
      </c>
      <c r="M5303" s="52">
        <v>74276176</v>
      </c>
      <c r="N5303" s="52">
        <v>5999774</v>
      </c>
      <c r="O5303" s="52">
        <v>26804821</v>
      </c>
      <c r="P5303" s="52">
        <v>26641753</v>
      </c>
      <c r="Q5303" s="52">
        <v>80275950</v>
      </c>
      <c r="R5303" s="52">
        <v>53446574</v>
      </c>
      <c r="S5303" s="52">
        <v>133722524</v>
      </c>
      <c r="T5303" s="70" t="s">
        <v>10556</v>
      </c>
      <c r="U5303" s="70" t="s">
        <v>10560</v>
      </c>
    </row>
    <row r="5304" spans="1:21" x14ac:dyDescent="0.2">
      <c r="A5304" s="49" t="s">
        <v>4909</v>
      </c>
      <c r="B5304" s="49" t="s">
        <v>1126</v>
      </c>
      <c r="C5304" s="50">
        <v>4841</v>
      </c>
      <c r="D5304" s="49" t="s">
        <v>1124</v>
      </c>
      <c r="E5304" s="49" t="s">
        <v>10284</v>
      </c>
      <c r="F5304" s="49" t="s">
        <v>1124</v>
      </c>
      <c r="G5304" s="49">
        <v>85001</v>
      </c>
      <c r="H5304" s="49" t="s">
        <v>1125</v>
      </c>
      <c r="I5304" s="50">
        <v>14703</v>
      </c>
      <c r="J5304" s="50">
        <v>185001001744</v>
      </c>
      <c r="K5304" s="49" t="s">
        <v>10294</v>
      </c>
      <c r="L5304" s="51">
        <v>1523</v>
      </c>
      <c r="M5304" s="52">
        <v>155586687</v>
      </c>
      <c r="N5304" s="52">
        <v>9460722</v>
      </c>
      <c r="O5304" s="52">
        <v>21777205</v>
      </c>
      <c r="P5304" s="52">
        <v>6660438</v>
      </c>
      <c r="Q5304" s="52">
        <v>165047409</v>
      </c>
      <c r="R5304" s="52">
        <v>28437643</v>
      </c>
      <c r="S5304" s="52">
        <v>193485052</v>
      </c>
      <c r="T5304" s="70" t="s">
        <v>10556</v>
      </c>
      <c r="U5304" s="70" t="s">
        <v>10560</v>
      </c>
    </row>
    <row r="5305" spans="1:21" x14ac:dyDescent="0.2">
      <c r="A5305" s="49" t="s">
        <v>5921</v>
      </c>
      <c r="B5305" s="49" t="s">
        <v>211</v>
      </c>
      <c r="C5305" s="50">
        <v>3782</v>
      </c>
      <c r="D5305" s="49" t="s">
        <v>487</v>
      </c>
      <c r="E5305" s="49" t="s">
        <v>7789</v>
      </c>
      <c r="F5305" s="49" t="s">
        <v>487</v>
      </c>
      <c r="G5305" s="49">
        <v>23001</v>
      </c>
      <c r="H5305" s="49" t="s">
        <v>488</v>
      </c>
      <c r="I5305" s="50">
        <v>9948</v>
      </c>
      <c r="J5305" s="50">
        <v>223001007016</v>
      </c>
      <c r="K5305" s="49" t="s">
        <v>7825</v>
      </c>
      <c r="L5305" s="51">
        <v>1238</v>
      </c>
      <c r="M5305" s="52">
        <v>156500164</v>
      </c>
      <c r="N5305" s="52">
        <v>8689210</v>
      </c>
      <c r="O5305" s="52">
        <v>28671301</v>
      </c>
      <c r="P5305" s="52">
        <v>26641753</v>
      </c>
      <c r="Q5305" s="52">
        <v>165189374</v>
      </c>
      <c r="R5305" s="52">
        <v>55313054</v>
      </c>
      <c r="S5305" s="52">
        <v>220502428</v>
      </c>
      <c r="T5305" s="70" t="s">
        <v>10556</v>
      </c>
      <c r="U5305" s="70" t="s">
        <v>10560</v>
      </c>
    </row>
    <row r="5306" spans="1:21" x14ac:dyDescent="0.2">
      <c r="A5306" s="49" t="s">
        <v>4312</v>
      </c>
      <c r="B5306" s="49" t="s">
        <v>393</v>
      </c>
      <c r="C5306" s="50">
        <v>3805</v>
      </c>
      <c r="D5306" s="49" t="s">
        <v>904</v>
      </c>
      <c r="E5306" s="49" t="s">
        <v>8879</v>
      </c>
      <c r="F5306" s="49" t="s">
        <v>904</v>
      </c>
      <c r="G5306" s="49">
        <v>66682</v>
      </c>
      <c r="H5306" s="49" t="s">
        <v>916</v>
      </c>
      <c r="I5306" s="50">
        <v>10178</v>
      </c>
      <c r="J5306" s="50">
        <v>166682001335</v>
      </c>
      <c r="K5306" s="49" t="s">
        <v>8882</v>
      </c>
      <c r="L5306" s="51">
        <v>1161</v>
      </c>
      <c r="M5306" s="52">
        <v>113758238</v>
      </c>
      <c r="N5306" s="52">
        <v>5655862</v>
      </c>
      <c r="O5306" s="52">
        <v>20978348</v>
      </c>
      <c r="P5306" s="52">
        <v>6660438</v>
      </c>
      <c r="Q5306" s="52">
        <v>119414100</v>
      </c>
      <c r="R5306" s="52">
        <v>27638786</v>
      </c>
      <c r="S5306" s="52">
        <v>147052886</v>
      </c>
      <c r="T5306" s="70" t="s">
        <v>10556</v>
      </c>
      <c r="U5306" s="70" t="s">
        <v>10560</v>
      </c>
    </row>
    <row r="5307" spans="1:21" x14ac:dyDescent="0.2">
      <c r="A5307" s="49" t="s">
        <v>5665</v>
      </c>
      <c r="B5307" s="49" t="s">
        <v>641</v>
      </c>
      <c r="C5307" s="50">
        <v>3789</v>
      </c>
      <c r="D5307" s="49" t="s">
        <v>642</v>
      </c>
      <c r="E5307" s="49" t="s">
        <v>5838</v>
      </c>
      <c r="F5307" s="49" t="s">
        <v>642</v>
      </c>
      <c r="G5307" s="49">
        <v>27495</v>
      </c>
      <c r="H5307" s="49" t="s">
        <v>664</v>
      </c>
      <c r="I5307" s="50">
        <v>8171</v>
      </c>
      <c r="J5307" s="50">
        <v>127495000052</v>
      </c>
      <c r="K5307" s="49" t="s">
        <v>5843</v>
      </c>
      <c r="L5307" s="51">
        <v>767</v>
      </c>
      <c r="M5307" s="52">
        <v>102332647</v>
      </c>
      <c r="N5307" s="52">
        <v>18858176</v>
      </c>
      <c r="O5307" s="52">
        <v>36926630</v>
      </c>
      <c r="P5307" s="52">
        <v>6660438</v>
      </c>
      <c r="Q5307" s="52">
        <v>121190823</v>
      </c>
      <c r="R5307" s="52">
        <v>43587068</v>
      </c>
      <c r="S5307" s="52">
        <v>164777891</v>
      </c>
      <c r="T5307" s="70" t="s">
        <v>10556</v>
      </c>
      <c r="U5307" s="70" t="s">
        <v>10560</v>
      </c>
    </row>
    <row r="5308" spans="1:21" x14ac:dyDescent="0.2">
      <c r="A5308" s="49" t="s">
        <v>5921</v>
      </c>
      <c r="B5308" s="49" t="s">
        <v>211</v>
      </c>
      <c r="C5308" s="50">
        <v>3782</v>
      </c>
      <c r="D5308" s="49" t="s">
        <v>487</v>
      </c>
      <c r="E5308" s="49" t="s">
        <v>7789</v>
      </c>
      <c r="F5308" s="49" t="s">
        <v>487</v>
      </c>
      <c r="G5308" s="49">
        <v>23001</v>
      </c>
      <c r="H5308" s="49" t="s">
        <v>488</v>
      </c>
      <c r="I5308" s="50">
        <v>9676</v>
      </c>
      <c r="J5308" s="50">
        <v>223001007237</v>
      </c>
      <c r="K5308" s="49" t="s">
        <v>7802</v>
      </c>
      <c r="L5308" s="51">
        <v>921</v>
      </c>
      <c r="M5308" s="52">
        <v>115651202</v>
      </c>
      <c r="N5308" s="52">
        <v>3072199</v>
      </c>
      <c r="O5308" s="52">
        <v>28671301</v>
      </c>
      <c r="P5308" s="52">
        <v>6660438</v>
      </c>
      <c r="Q5308" s="52">
        <v>118723401</v>
      </c>
      <c r="R5308" s="52">
        <v>35331739</v>
      </c>
      <c r="S5308" s="52">
        <v>154055140</v>
      </c>
      <c r="T5308" s="70" t="s">
        <v>10556</v>
      </c>
      <c r="U5308" s="70" t="s">
        <v>10560</v>
      </c>
    </row>
    <row r="5309" spans="1:21" x14ac:dyDescent="0.2">
      <c r="A5309" s="49" t="s">
        <v>5501</v>
      </c>
      <c r="B5309" s="49" t="s">
        <v>211</v>
      </c>
      <c r="C5309" s="50">
        <v>3782</v>
      </c>
      <c r="D5309" s="49" t="s">
        <v>487</v>
      </c>
      <c r="E5309" s="49" t="s">
        <v>7789</v>
      </c>
      <c r="F5309" s="49" t="s">
        <v>487</v>
      </c>
      <c r="G5309" s="49">
        <v>23001</v>
      </c>
      <c r="H5309" s="49" t="s">
        <v>488</v>
      </c>
      <c r="I5309" s="50">
        <v>9678</v>
      </c>
      <c r="J5309" s="50">
        <v>123001000025</v>
      </c>
      <c r="K5309" s="49" t="s">
        <v>7824</v>
      </c>
      <c r="L5309" s="51">
        <v>1227</v>
      </c>
      <c r="M5309" s="52">
        <v>127939466</v>
      </c>
      <c r="N5309" s="52">
        <v>25587893</v>
      </c>
      <c r="O5309" s="52">
        <v>23293601</v>
      </c>
      <c r="P5309" s="52">
        <v>19981315</v>
      </c>
      <c r="Q5309" s="52">
        <v>153527359</v>
      </c>
      <c r="R5309" s="52">
        <v>43274916</v>
      </c>
      <c r="S5309" s="52">
        <v>196802275</v>
      </c>
      <c r="T5309" s="70" t="s">
        <v>10556</v>
      </c>
      <c r="U5309" s="70" t="s">
        <v>10560</v>
      </c>
    </row>
    <row r="5310" spans="1:21" x14ac:dyDescent="0.2">
      <c r="A5310" s="49" t="s">
        <v>4312</v>
      </c>
      <c r="B5310" s="49" t="s">
        <v>393</v>
      </c>
      <c r="C5310" s="50">
        <v>3805</v>
      </c>
      <c r="D5310" s="49" t="s">
        <v>904</v>
      </c>
      <c r="E5310" s="49" t="s">
        <v>8841</v>
      </c>
      <c r="F5310" s="49" t="s">
        <v>904</v>
      </c>
      <c r="G5310" s="49">
        <v>66400</v>
      </c>
      <c r="H5310" s="49" t="s">
        <v>911</v>
      </c>
      <c r="I5310" s="50">
        <v>19132</v>
      </c>
      <c r="J5310" s="50">
        <v>166400000153</v>
      </c>
      <c r="K5310" s="49" t="s">
        <v>8847</v>
      </c>
      <c r="L5310" s="51">
        <v>1487</v>
      </c>
      <c r="M5310" s="52">
        <v>140510234</v>
      </c>
      <c r="N5310" s="52">
        <v>0</v>
      </c>
      <c r="O5310" s="52">
        <v>20743969</v>
      </c>
      <c r="P5310" s="52">
        <v>6660438</v>
      </c>
      <c r="Q5310" s="52">
        <v>140510234</v>
      </c>
      <c r="R5310" s="52">
        <v>27404407</v>
      </c>
      <c r="S5310" s="52">
        <v>167914641</v>
      </c>
      <c r="T5310" s="70" t="s">
        <v>10556</v>
      </c>
      <c r="U5310" s="70" t="s">
        <v>10560</v>
      </c>
    </row>
    <row r="5311" spans="1:21" x14ac:dyDescent="0.2">
      <c r="A5311" s="49" t="s">
        <v>4312</v>
      </c>
      <c r="B5311" s="49" t="s">
        <v>393</v>
      </c>
      <c r="C5311" s="50">
        <v>3805</v>
      </c>
      <c r="D5311" s="49" t="s">
        <v>904</v>
      </c>
      <c r="E5311" s="49" t="s">
        <v>8838</v>
      </c>
      <c r="F5311" s="49" t="s">
        <v>904</v>
      </c>
      <c r="G5311" s="49">
        <v>66383</v>
      </c>
      <c r="H5311" s="49" t="s">
        <v>910</v>
      </c>
      <c r="I5311" s="50">
        <v>19303</v>
      </c>
      <c r="J5311" s="50">
        <v>166383000012</v>
      </c>
      <c r="K5311" s="49" t="s">
        <v>8840</v>
      </c>
      <c r="L5311" s="51">
        <v>632</v>
      </c>
      <c r="M5311" s="52">
        <v>64575502</v>
      </c>
      <c r="N5311" s="52">
        <v>11242573</v>
      </c>
      <c r="O5311" s="52">
        <v>26959888</v>
      </c>
      <c r="P5311" s="52">
        <v>6660438</v>
      </c>
      <c r="Q5311" s="52">
        <v>75818075</v>
      </c>
      <c r="R5311" s="52">
        <v>33620326</v>
      </c>
      <c r="S5311" s="52">
        <v>109438401</v>
      </c>
      <c r="T5311" s="70" t="s">
        <v>10556</v>
      </c>
      <c r="U5311" s="70" t="s">
        <v>10560</v>
      </c>
    </row>
    <row r="5312" spans="1:21" x14ac:dyDescent="0.2">
      <c r="A5312" s="49" t="s">
        <v>5921</v>
      </c>
      <c r="B5312" s="49" t="s">
        <v>211</v>
      </c>
      <c r="C5312" s="50">
        <v>3782</v>
      </c>
      <c r="D5312" s="49" t="s">
        <v>487</v>
      </c>
      <c r="E5312" s="49" t="s">
        <v>7789</v>
      </c>
      <c r="F5312" s="49" t="s">
        <v>487</v>
      </c>
      <c r="G5312" s="49">
        <v>23001</v>
      </c>
      <c r="H5312" s="49" t="s">
        <v>488</v>
      </c>
      <c r="I5312" s="50">
        <v>9424</v>
      </c>
      <c r="J5312" s="50">
        <v>223001001441</v>
      </c>
      <c r="K5312" s="49" t="s">
        <v>7823</v>
      </c>
      <c r="L5312" s="51">
        <v>924</v>
      </c>
      <c r="M5312" s="52">
        <v>115977016</v>
      </c>
      <c r="N5312" s="52">
        <v>4023873</v>
      </c>
      <c r="O5312" s="52">
        <v>28671301</v>
      </c>
      <c r="P5312" s="52">
        <v>6660438</v>
      </c>
      <c r="Q5312" s="52">
        <v>120000889</v>
      </c>
      <c r="R5312" s="52">
        <v>35331739</v>
      </c>
      <c r="S5312" s="52">
        <v>155332628</v>
      </c>
      <c r="T5312" s="70" t="s">
        <v>10556</v>
      </c>
      <c r="U5312" s="70" t="s">
        <v>10560</v>
      </c>
    </row>
    <row r="5313" spans="1:21" x14ac:dyDescent="0.2">
      <c r="A5313" s="49" t="s">
        <v>2872</v>
      </c>
      <c r="B5313" s="49" t="s">
        <v>1073</v>
      </c>
      <c r="C5313" s="50">
        <v>4832</v>
      </c>
      <c r="D5313" s="49" t="s">
        <v>1113</v>
      </c>
      <c r="E5313" s="49" t="s">
        <v>10304</v>
      </c>
      <c r="F5313" s="49" t="s">
        <v>1113</v>
      </c>
      <c r="G5313" s="49">
        <v>76892</v>
      </c>
      <c r="H5313" s="49" t="s">
        <v>1114</v>
      </c>
      <c r="I5313" s="50">
        <v>5739</v>
      </c>
      <c r="J5313" s="50">
        <v>276892000161</v>
      </c>
      <c r="K5313" s="49" t="s">
        <v>10306</v>
      </c>
      <c r="L5313" s="51">
        <v>768</v>
      </c>
      <c r="M5313" s="52">
        <v>92836618</v>
      </c>
      <c r="N5313" s="52">
        <v>0</v>
      </c>
      <c r="O5313" s="52">
        <v>25813751</v>
      </c>
      <c r="P5313" s="52">
        <v>6660438</v>
      </c>
      <c r="Q5313" s="52">
        <v>92836618</v>
      </c>
      <c r="R5313" s="52">
        <v>32474189</v>
      </c>
      <c r="S5313" s="52">
        <v>125310807</v>
      </c>
      <c r="T5313" s="70" t="s">
        <v>10556</v>
      </c>
      <c r="U5313" s="70" t="s">
        <v>10560</v>
      </c>
    </row>
    <row r="5314" spans="1:21" x14ac:dyDescent="0.2">
      <c r="A5314" s="49" t="s">
        <v>4312</v>
      </c>
      <c r="B5314" s="49" t="s">
        <v>393</v>
      </c>
      <c r="C5314" s="50">
        <v>3805</v>
      </c>
      <c r="D5314" s="49" t="s">
        <v>904</v>
      </c>
      <c r="E5314" s="49" t="s">
        <v>8879</v>
      </c>
      <c r="F5314" s="49" t="s">
        <v>904</v>
      </c>
      <c r="G5314" s="49">
        <v>66682</v>
      </c>
      <c r="H5314" s="49" t="s">
        <v>916</v>
      </c>
      <c r="I5314" s="50">
        <v>10183</v>
      </c>
      <c r="J5314" s="50">
        <v>166682000444</v>
      </c>
      <c r="K5314" s="49" t="s">
        <v>8880</v>
      </c>
      <c r="L5314" s="51">
        <v>1791</v>
      </c>
      <c r="M5314" s="52">
        <v>173475973</v>
      </c>
      <c r="N5314" s="52">
        <v>31932219</v>
      </c>
      <c r="O5314" s="52">
        <v>20978348</v>
      </c>
      <c r="P5314" s="52">
        <v>6660438</v>
      </c>
      <c r="Q5314" s="52">
        <v>205408192</v>
      </c>
      <c r="R5314" s="52">
        <v>27638786</v>
      </c>
      <c r="S5314" s="52">
        <v>233046978</v>
      </c>
      <c r="T5314" s="70" t="s">
        <v>10556</v>
      </c>
      <c r="U5314" s="70" t="s">
        <v>10560</v>
      </c>
    </row>
    <row r="5315" spans="1:21" x14ac:dyDescent="0.2">
      <c r="A5315" s="49" t="s">
        <v>5921</v>
      </c>
      <c r="B5315" s="49" t="s">
        <v>211</v>
      </c>
      <c r="C5315" s="50">
        <v>3782</v>
      </c>
      <c r="D5315" s="49" t="s">
        <v>487</v>
      </c>
      <c r="E5315" s="49" t="s">
        <v>7789</v>
      </c>
      <c r="F5315" s="49" t="s">
        <v>487</v>
      </c>
      <c r="G5315" s="49">
        <v>23001</v>
      </c>
      <c r="H5315" s="49" t="s">
        <v>488</v>
      </c>
      <c r="I5315" s="50">
        <v>9505</v>
      </c>
      <c r="J5315" s="50">
        <v>223001000950</v>
      </c>
      <c r="K5315" s="49" t="s">
        <v>7792</v>
      </c>
      <c r="L5315" s="51">
        <v>249</v>
      </c>
      <c r="M5315" s="52">
        <v>31514350</v>
      </c>
      <c r="N5315" s="52">
        <v>5006838</v>
      </c>
      <c r="O5315" s="52">
        <v>28671301</v>
      </c>
      <c r="P5315" s="52">
        <v>6660438</v>
      </c>
      <c r="Q5315" s="52">
        <v>36521188</v>
      </c>
      <c r="R5315" s="52">
        <v>35331739</v>
      </c>
      <c r="S5315" s="52">
        <v>71852927</v>
      </c>
      <c r="T5315" s="70" t="s">
        <v>10556</v>
      </c>
      <c r="U5315" s="70" t="s">
        <v>10560</v>
      </c>
    </row>
    <row r="5316" spans="1:21" x14ac:dyDescent="0.2">
      <c r="A5316" s="49" t="s">
        <v>5665</v>
      </c>
      <c r="B5316" s="49" t="s">
        <v>641</v>
      </c>
      <c r="C5316" s="50">
        <v>3789</v>
      </c>
      <c r="D5316" s="49" t="s">
        <v>642</v>
      </c>
      <c r="E5316" s="49" t="s">
        <v>5830</v>
      </c>
      <c r="F5316" s="49" t="s">
        <v>642</v>
      </c>
      <c r="G5316" s="49">
        <v>27493</v>
      </c>
      <c r="H5316" s="49" t="s">
        <v>663</v>
      </c>
      <c r="I5316" s="50">
        <v>15605</v>
      </c>
      <c r="J5316" s="50">
        <v>127615060621</v>
      </c>
      <c r="K5316" s="49" t="s">
        <v>5835</v>
      </c>
      <c r="L5316" s="51">
        <v>1951</v>
      </c>
      <c r="M5316" s="52">
        <v>344090141</v>
      </c>
      <c r="N5316" s="52">
        <v>0</v>
      </c>
      <c r="O5316" s="52">
        <v>39936912</v>
      </c>
      <c r="P5316" s="52">
        <v>6660438</v>
      </c>
      <c r="Q5316" s="52">
        <v>344090141</v>
      </c>
      <c r="R5316" s="52">
        <v>46597350</v>
      </c>
      <c r="S5316" s="52">
        <v>390687491</v>
      </c>
      <c r="T5316" s="70" t="s">
        <v>10556</v>
      </c>
      <c r="U5316" s="70" t="s">
        <v>10560</v>
      </c>
    </row>
    <row r="5317" spans="1:21" x14ac:dyDescent="0.2">
      <c r="A5317" s="49" t="s">
        <v>5921</v>
      </c>
      <c r="B5317" s="49" t="s">
        <v>211</v>
      </c>
      <c r="C5317" s="50">
        <v>3782</v>
      </c>
      <c r="D5317" s="49" t="s">
        <v>487</v>
      </c>
      <c r="E5317" s="49" t="s">
        <v>7789</v>
      </c>
      <c r="F5317" s="49" t="s">
        <v>487</v>
      </c>
      <c r="G5317" s="49">
        <v>23001</v>
      </c>
      <c r="H5317" s="49" t="s">
        <v>488</v>
      </c>
      <c r="I5317" s="50">
        <v>9677</v>
      </c>
      <c r="J5317" s="50">
        <v>123001003695</v>
      </c>
      <c r="K5317" s="49" t="s">
        <v>7822</v>
      </c>
      <c r="L5317" s="51">
        <v>1355</v>
      </c>
      <c r="M5317" s="52">
        <v>142573155</v>
      </c>
      <c r="N5317" s="52">
        <v>0</v>
      </c>
      <c r="O5317" s="52">
        <v>23293601</v>
      </c>
      <c r="P5317" s="52">
        <v>6660438</v>
      </c>
      <c r="Q5317" s="52">
        <v>142573155</v>
      </c>
      <c r="R5317" s="52">
        <v>29954039</v>
      </c>
      <c r="S5317" s="52">
        <v>172527194</v>
      </c>
      <c r="T5317" s="70" t="s">
        <v>10556</v>
      </c>
      <c r="U5317" s="70" t="s">
        <v>10560</v>
      </c>
    </row>
    <row r="5318" spans="1:21" x14ac:dyDescent="0.2">
      <c r="A5318" s="49" t="s">
        <v>5665</v>
      </c>
      <c r="B5318" s="49" t="s">
        <v>641</v>
      </c>
      <c r="C5318" s="50">
        <v>3789</v>
      </c>
      <c r="D5318" s="49" t="s">
        <v>642</v>
      </c>
      <c r="E5318" s="49" t="s">
        <v>5853</v>
      </c>
      <c r="F5318" s="49" t="s">
        <v>642</v>
      </c>
      <c r="G5318" s="49">
        <v>27615</v>
      </c>
      <c r="H5318" s="49" t="s">
        <v>392</v>
      </c>
      <c r="I5318" s="50">
        <v>15608</v>
      </c>
      <c r="J5318" s="50">
        <v>127615000035</v>
      </c>
      <c r="K5318" s="49" t="s">
        <v>5862</v>
      </c>
      <c r="L5318" s="51">
        <v>685</v>
      </c>
      <c r="M5318" s="52">
        <v>125497916</v>
      </c>
      <c r="N5318" s="52">
        <v>25099583</v>
      </c>
      <c r="O5318" s="52">
        <v>47621778</v>
      </c>
      <c r="P5318" s="52">
        <v>6660438</v>
      </c>
      <c r="Q5318" s="52">
        <v>150597499</v>
      </c>
      <c r="R5318" s="52">
        <v>54282216</v>
      </c>
      <c r="S5318" s="52">
        <v>204879715</v>
      </c>
      <c r="T5318" s="70" t="s">
        <v>10556</v>
      </c>
      <c r="U5318" s="70" t="s">
        <v>10560</v>
      </c>
    </row>
    <row r="5319" spans="1:21" x14ac:dyDescent="0.2">
      <c r="A5319" s="49" t="s">
        <v>5921</v>
      </c>
      <c r="B5319" s="49" t="s">
        <v>211</v>
      </c>
      <c r="C5319" s="50">
        <v>3782</v>
      </c>
      <c r="D5319" s="49" t="s">
        <v>487</v>
      </c>
      <c r="E5319" s="49" t="s">
        <v>7789</v>
      </c>
      <c r="F5319" s="49" t="s">
        <v>487</v>
      </c>
      <c r="G5319" s="49">
        <v>23001</v>
      </c>
      <c r="H5319" s="49" t="s">
        <v>488</v>
      </c>
      <c r="I5319" s="50">
        <v>9940</v>
      </c>
      <c r="J5319" s="50">
        <v>123001003741</v>
      </c>
      <c r="K5319" s="49" t="s">
        <v>7805</v>
      </c>
      <c r="L5319" s="51">
        <v>2287</v>
      </c>
      <c r="M5319" s="52">
        <v>238064987</v>
      </c>
      <c r="N5319" s="52">
        <v>0</v>
      </c>
      <c r="O5319" s="52">
        <v>23293601</v>
      </c>
      <c r="P5319" s="52">
        <v>26641753</v>
      </c>
      <c r="Q5319" s="52">
        <v>238064987</v>
      </c>
      <c r="R5319" s="52">
        <v>49935354</v>
      </c>
      <c r="S5319" s="52">
        <v>288000341</v>
      </c>
      <c r="T5319" s="70" t="s">
        <v>10556</v>
      </c>
      <c r="U5319" s="70" t="s">
        <v>10560</v>
      </c>
    </row>
    <row r="5320" spans="1:21" x14ac:dyDescent="0.2">
      <c r="A5320" s="49" t="s">
        <v>5921</v>
      </c>
      <c r="B5320" s="49" t="s">
        <v>211</v>
      </c>
      <c r="C5320" s="50">
        <v>3782</v>
      </c>
      <c r="D5320" s="49" t="s">
        <v>487</v>
      </c>
      <c r="E5320" s="49" t="s">
        <v>7789</v>
      </c>
      <c r="F5320" s="49" t="s">
        <v>487</v>
      </c>
      <c r="G5320" s="49">
        <v>23001</v>
      </c>
      <c r="H5320" s="49" t="s">
        <v>488</v>
      </c>
      <c r="I5320" s="50">
        <v>9674</v>
      </c>
      <c r="J5320" s="50">
        <v>223001000518</v>
      </c>
      <c r="K5320" s="49" t="s">
        <v>7791</v>
      </c>
      <c r="L5320" s="51">
        <v>377</v>
      </c>
      <c r="M5320" s="52">
        <v>47269381</v>
      </c>
      <c r="N5320" s="52">
        <v>7152096</v>
      </c>
      <c r="O5320" s="52">
        <v>28671301</v>
      </c>
      <c r="P5320" s="52">
        <v>6660438</v>
      </c>
      <c r="Q5320" s="52">
        <v>54421477</v>
      </c>
      <c r="R5320" s="52">
        <v>35331739</v>
      </c>
      <c r="S5320" s="52">
        <v>89753216</v>
      </c>
      <c r="T5320" s="70" t="s">
        <v>10556</v>
      </c>
      <c r="U5320" s="70" t="s">
        <v>10560</v>
      </c>
    </row>
    <row r="5321" spans="1:21" x14ac:dyDescent="0.2">
      <c r="A5321" s="49" t="s">
        <v>4312</v>
      </c>
      <c r="B5321" s="49" t="s">
        <v>393</v>
      </c>
      <c r="C5321" s="50">
        <v>3805</v>
      </c>
      <c r="D5321" s="49" t="s">
        <v>904</v>
      </c>
      <c r="E5321" s="49" t="s">
        <v>8887</v>
      </c>
      <c r="F5321" s="49" t="s">
        <v>904</v>
      </c>
      <c r="G5321" s="49">
        <v>66687</v>
      </c>
      <c r="H5321" s="49" t="s">
        <v>146</v>
      </c>
      <c r="I5321" s="50">
        <v>19333</v>
      </c>
      <c r="J5321" s="50">
        <v>266687000234</v>
      </c>
      <c r="K5321" s="49" t="s">
        <v>8889</v>
      </c>
      <c r="L5321" s="51">
        <v>351</v>
      </c>
      <c r="M5321" s="52">
        <v>40594461</v>
      </c>
      <c r="N5321" s="52">
        <v>4554556</v>
      </c>
      <c r="O5321" s="52">
        <v>26497116</v>
      </c>
      <c r="P5321" s="52">
        <v>6660438</v>
      </c>
      <c r="Q5321" s="52">
        <v>45149017</v>
      </c>
      <c r="R5321" s="52">
        <v>33157554</v>
      </c>
      <c r="S5321" s="52">
        <v>78306571</v>
      </c>
      <c r="T5321" s="70" t="s">
        <v>10556</v>
      </c>
      <c r="U5321" s="70" t="s">
        <v>10560</v>
      </c>
    </row>
    <row r="5322" spans="1:21" x14ac:dyDescent="0.2">
      <c r="A5322" s="49" t="s">
        <v>4312</v>
      </c>
      <c r="B5322" s="49" t="s">
        <v>393</v>
      </c>
      <c r="C5322" s="50">
        <v>3805</v>
      </c>
      <c r="D5322" s="49" t="s">
        <v>904</v>
      </c>
      <c r="E5322" s="49" t="s">
        <v>8854</v>
      </c>
      <c r="F5322" s="49" t="s">
        <v>904</v>
      </c>
      <c r="G5322" s="49">
        <v>66456</v>
      </c>
      <c r="H5322" s="49" t="s">
        <v>913</v>
      </c>
      <c r="I5322" s="50">
        <v>18898</v>
      </c>
      <c r="J5322" s="50">
        <v>266456000045</v>
      </c>
      <c r="K5322" s="49" t="s">
        <v>8856</v>
      </c>
      <c r="L5322" s="51">
        <v>191</v>
      </c>
      <c r="M5322" s="52">
        <v>28653088</v>
      </c>
      <c r="N5322" s="52">
        <v>4677289</v>
      </c>
      <c r="O5322" s="52">
        <v>34420293</v>
      </c>
      <c r="P5322" s="52">
        <v>6660438</v>
      </c>
      <c r="Q5322" s="52">
        <v>33330377</v>
      </c>
      <c r="R5322" s="52">
        <v>41080731</v>
      </c>
      <c r="S5322" s="52">
        <v>74411108</v>
      </c>
      <c r="T5322" s="70" t="s">
        <v>10556</v>
      </c>
      <c r="U5322" s="70" t="s">
        <v>10560</v>
      </c>
    </row>
    <row r="5323" spans="1:21" x14ac:dyDescent="0.2">
      <c r="A5323" s="49" t="s">
        <v>5921</v>
      </c>
      <c r="B5323" s="49" t="s">
        <v>211</v>
      </c>
      <c r="C5323" s="50">
        <v>3782</v>
      </c>
      <c r="D5323" s="49" t="s">
        <v>487</v>
      </c>
      <c r="E5323" s="49" t="s">
        <v>7789</v>
      </c>
      <c r="F5323" s="49" t="s">
        <v>487</v>
      </c>
      <c r="G5323" s="49">
        <v>23001</v>
      </c>
      <c r="H5323" s="49" t="s">
        <v>488</v>
      </c>
      <c r="I5323" s="50">
        <v>9941</v>
      </c>
      <c r="J5323" s="50">
        <v>223001005714</v>
      </c>
      <c r="K5323" s="49" t="s">
        <v>7794</v>
      </c>
      <c r="L5323" s="51">
        <v>483</v>
      </c>
      <c r="M5323" s="52">
        <v>61120499</v>
      </c>
      <c r="N5323" s="52">
        <v>0</v>
      </c>
      <c r="O5323" s="52">
        <v>28671301</v>
      </c>
      <c r="P5323" s="52">
        <v>6660438</v>
      </c>
      <c r="Q5323" s="52">
        <v>61120499</v>
      </c>
      <c r="R5323" s="52">
        <v>35331739</v>
      </c>
      <c r="S5323" s="52">
        <v>96452238</v>
      </c>
      <c r="T5323" s="70" t="s">
        <v>10556</v>
      </c>
      <c r="U5323" s="70" t="s">
        <v>10560</v>
      </c>
    </row>
    <row r="5324" spans="1:21" x14ac:dyDescent="0.2">
      <c r="A5324" s="49" t="s">
        <v>5665</v>
      </c>
      <c r="B5324" s="49" t="s">
        <v>641</v>
      </c>
      <c r="C5324" s="50">
        <v>3789</v>
      </c>
      <c r="D5324" s="49" t="s">
        <v>642</v>
      </c>
      <c r="E5324" s="49" t="s">
        <v>5731</v>
      </c>
      <c r="F5324" s="49" t="s">
        <v>642</v>
      </c>
      <c r="G5324" s="49">
        <v>27099</v>
      </c>
      <c r="H5324" s="49" t="s">
        <v>649</v>
      </c>
      <c r="I5324" s="50">
        <v>6677</v>
      </c>
      <c r="J5324" s="50">
        <v>227099000010</v>
      </c>
      <c r="K5324" s="49" t="s">
        <v>5742</v>
      </c>
      <c r="L5324" s="51">
        <v>426</v>
      </c>
      <c r="M5324" s="52">
        <v>77883023</v>
      </c>
      <c r="N5324" s="52">
        <v>0</v>
      </c>
      <c r="O5324" s="52">
        <v>41201082</v>
      </c>
      <c r="P5324" s="52">
        <v>6660438</v>
      </c>
      <c r="Q5324" s="52">
        <v>77883023</v>
      </c>
      <c r="R5324" s="52">
        <v>47861520</v>
      </c>
      <c r="S5324" s="52">
        <v>125744543</v>
      </c>
      <c r="T5324" s="70" t="s">
        <v>10556</v>
      </c>
      <c r="U5324" s="70" t="s">
        <v>10560</v>
      </c>
    </row>
    <row r="5325" spans="1:21" x14ac:dyDescent="0.2">
      <c r="A5325" s="49" t="s">
        <v>2235</v>
      </c>
      <c r="B5325" s="49" t="s">
        <v>1146</v>
      </c>
      <c r="C5325" s="50">
        <v>3826</v>
      </c>
      <c r="D5325" s="49" t="s">
        <v>1144</v>
      </c>
      <c r="E5325" s="49" t="s">
        <v>10448</v>
      </c>
      <c r="F5325" s="49" t="s">
        <v>1144</v>
      </c>
      <c r="G5325" s="49">
        <v>86865</v>
      </c>
      <c r="H5325" s="49" t="s">
        <v>1154</v>
      </c>
      <c r="I5325" s="50">
        <v>123956</v>
      </c>
      <c r="J5325" s="50">
        <v>186865004059</v>
      </c>
      <c r="K5325" s="49" t="s">
        <v>10451</v>
      </c>
      <c r="L5325" s="51">
        <v>1083</v>
      </c>
      <c r="M5325" s="52">
        <v>110727067</v>
      </c>
      <c r="N5325" s="52">
        <v>22145413</v>
      </c>
      <c r="O5325" s="52">
        <v>28169824</v>
      </c>
      <c r="P5325" s="52">
        <v>6660438</v>
      </c>
      <c r="Q5325" s="52">
        <v>132872480</v>
      </c>
      <c r="R5325" s="52">
        <v>34830262</v>
      </c>
      <c r="S5325" s="52">
        <v>167702742</v>
      </c>
      <c r="T5325" s="70" t="s">
        <v>10558</v>
      </c>
      <c r="U5325" s="70" t="s">
        <v>10559</v>
      </c>
    </row>
    <row r="5326" spans="1:21" x14ac:dyDescent="0.2">
      <c r="A5326" s="49" t="s">
        <v>4312</v>
      </c>
      <c r="B5326" s="49" t="s">
        <v>393</v>
      </c>
      <c r="C5326" s="50">
        <v>3805</v>
      </c>
      <c r="D5326" s="49" t="s">
        <v>904</v>
      </c>
      <c r="E5326" s="49" t="s">
        <v>8854</v>
      </c>
      <c r="F5326" s="49" t="s">
        <v>904</v>
      </c>
      <c r="G5326" s="49">
        <v>66456</v>
      </c>
      <c r="H5326" s="49" t="s">
        <v>913</v>
      </c>
      <c r="I5326" s="50">
        <v>18897</v>
      </c>
      <c r="J5326" s="50">
        <v>266456000584</v>
      </c>
      <c r="K5326" s="49" t="s">
        <v>7821</v>
      </c>
      <c r="L5326" s="51">
        <v>173</v>
      </c>
      <c r="M5326" s="52">
        <v>28615519</v>
      </c>
      <c r="N5326" s="52">
        <v>5666389</v>
      </c>
      <c r="O5326" s="52">
        <v>34420293</v>
      </c>
      <c r="P5326" s="52">
        <v>6660438</v>
      </c>
      <c r="Q5326" s="52">
        <v>34281908</v>
      </c>
      <c r="R5326" s="52">
        <v>41080731</v>
      </c>
      <c r="S5326" s="52">
        <v>75362639</v>
      </c>
      <c r="T5326" s="70" t="s">
        <v>10556</v>
      </c>
      <c r="U5326" s="70" t="s">
        <v>10560</v>
      </c>
    </row>
    <row r="5327" spans="1:21" x14ac:dyDescent="0.2">
      <c r="A5327" s="49" t="s">
        <v>5921</v>
      </c>
      <c r="B5327" s="49" t="s">
        <v>211</v>
      </c>
      <c r="C5327" s="50">
        <v>3782</v>
      </c>
      <c r="D5327" s="49" t="s">
        <v>487</v>
      </c>
      <c r="E5327" s="49" t="s">
        <v>7789</v>
      </c>
      <c r="F5327" s="49" t="s">
        <v>487</v>
      </c>
      <c r="G5327" s="49">
        <v>23001</v>
      </c>
      <c r="H5327" s="49" t="s">
        <v>488</v>
      </c>
      <c r="I5327" s="50">
        <v>9421</v>
      </c>
      <c r="J5327" s="50">
        <v>123001000483</v>
      </c>
      <c r="K5327" s="49" t="s">
        <v>7821</v>
      </c>
      <c r="L5327" s="51">
        <v>1362</v>
      </c>
      <c r="M5327" s="52">
        <v>142591647</v>
      </c>
      <c r="N5327" s="52">
        <v>0</v>
      </c>
      <c r="O5327" s="52">
        <v>23293601</v>
      </c>
      <c r="P5327" s="52">
        <v>6660438</v>
      </c>
      <c r="Q5327" s="52">
        <v>142591647</v>
      </c>
      <c r="R5327" s="52">
        <v>29954039</v>
      </c>
      <c r="S5327" s="52">
        <v>172545686</v>
      </c>
      <c r="T5327" s="70" t="s">
        <v>10556</v>
      </c>
      <c r="U5327" s="70" t="s">
        <v>10560</v>
      </c>
    </row>
    <row r="5328" spans="1:21" x14ac:dyDescent="0.2">
      <c r="A5328" s="49" t="s">
        <v>2245</v>
      </c>
      <c r="B5328" s="49" t="s">
        <v>36</v>
      </c>
      <c r="C5328" s="50">
        <v>3760</v>
      </c>
      <c r="D5328" s="49" t="s">
        <v>55</v>
      </c>
      <c r="E5328" s="49" t="s">
        <v>3253</v>
      </c>
      <c r="F5328" s="49" t="s">
        <v>55</v>
      </c>
      <c r="G5328" s="49">
        <v>5088</v>
      </c>
      <c r="H5328" s="49" t="s">
        <v>56</v>
      </c>
      <c r="I5328" s="50">
        <v>11492</v>
      </c>
      <c r="J5328" s="50">
        <v>105088000419</v>
      </c>
      <c r="K5328" s="49" t="s">
        <v>3272</v>
      </c>
      <c r="L5328" s="51">
        <v>2304</v>
      </c>
      <c r="M5328" s="52">
        <v>208229872</v>
      </c>
      <c r="N5328" s="52">
        <v>0</v>
      </c>
      <c r="O5328" s="52">
        <v>20533054</v>
      </c>
      <c r="P5328" s="52">
        <v>6660438</v>
      </c>
      <c r="Q5328" s="52">
        <v>208229872</v>
      </c>
      <c r="R5328" s="52">
        <v>27193492</v>
      </c>
      <c r="S5328" s="52">
        <v>235423364</v>
      </c>
      <c r="T5328" s="70" t="s">
        <v>10556</v>
      </c>
      <c r="U5328" s="70" t="s">
        <v>10560</v>
      </c>
    </row>
    <row r="5329" spans="1:21" x14ac:dyDescent="0.2">
      <c r="A5329" s="49" t="s">
        <v>4312</v>
      </c>
      <c r="B5329" s="49" t="s">
        <v>393</v>
      </c>
      <c r="C5329" s="50">
        <v>3805</v>
      </c>
      <c r="D5329" s="49" t="s">
        <v>904</v>
      </c>
      <c r="E5329" s="49" t="s">
        <v>8817</v>
      </c>
      <c r="F5329" s="49" t="s">
        <v>904</v>
      </c>
      <c r="G5329" s="49">
        <v>66045</v>
      </c>
      <c r="H5329" s="49" t="s">
        <v>905</v>
      </c>
      <c r="I5329" s="50">
        <v>19311</v>
      </c>
      <c r="J5329" s="50">
        <v>266045000061</v>
      </c>
      <c r="K5329" s="49" t="s">
        <v>8821</v>
      </c>
      <c r="L5329" s="51">
        <v>234</v>
      </c>
      <c r="M5329" s="52">
        <v>26869397</v>
      </c>
      <c r="N5329" s="52">
        <v>303335</v>
      </c>
      <c r="O5329" s="52">
        <v>26299054</v>
      </c>
      <c r="P5329" s="52">
        <v>6660438</v>
      </c>
      <c r="Q5329" s="52">
        <v>27172732</v>
      </c>
      <c r="R5329" s="52">
        <v>32959492</v>
      </c>
      <c r="S5329" s="52">
        <v>60132224</v>
      </c>
      <c r="T5329" s="70" t="s">
        <v>10556</v>
      </c>
      <c r="U5329" s="70" t="s">
        <v>10560</v>
      </c>
    </row>
    <row r="5330" spans="1:21" x14ac:dyDescent="0.2">
      <c r="A5330" s="49" t="s">
        <v>4909</v>
      </c>
      <c r="B5330" s="49" t="s">
        <v>1126</v>
      </c>
      <c r="C5330" s="50">
        <v>4841</v>
      </c>
      <c r="D5330" s="49" t="s">
        <v>1124</v>
      </c>
      <c r="E5330" s="49" t="s">
        <v>10284</v>
      </c>
      <c r="F5330" s="49" t="s">
        <v>1124</v>
      </c>
      <c r="G5330" s="49">
        <v>85001</v>
      </c>
      <c r="H5330" s="49" t="s">
        <v>1125</v>
      </c>
      <c r="I5330" s="50">
        <v>14701</v>
      </c>
      <c r="J5330" s="50">
        <v>185001000802</v>
      </c>
      <c r="K5330" s="49" t="s">
        <v>10288</v>
      </c>
      <c r="L5330" s="51">
        <v>1042</v>
      </c>
      <c r="M5330" s="52">
        <v>103366134</v>
      </c>
      <c r="N5330" s="52">
        <v>4830654</v>
      </c>
      <c r="O5330" s="52">
        <v>21777205</v>
      </c>
      <c r="P5330" s="52">
        <v>6660438</v>
      </c>
      <c r="Q5330" s="52">
        <v>108196788</v>
      </c>
      <c r="R5330" s="52">
        <v>28437643</v>
      </c>
      <c r="S5330" s="52">
        <v>136634431</v>
      </c>
      <c r="T5330" s="70" t="s">
        <v>10556</v>
      </c>
      <c r="U5330" s="70" t="s">
        <v>10560</v>
      </c>
    </row>
    <row r="5331" spans="1:21" x14ac:dyDescent="0.2">
      <c r="A5331" s="49" t="s">
        <v>7676</v>
      </c>
      <c r="B5331" s="49" t="s">
        <v>763</v>
      </c>
      <c r="C5331" s="50">
        <v>3796</v>
      </c>
      <c r="D5331" s="49" t="s">
        <v>764</v>
      </c>
      <c r="E5331" s="49" t="s">
        <v>7739</v>
      </c>
      <c r="F5331" s="49" t="s">
        <v>764</v>
      </c>
      <c r="G5331" s="49">
        <v>50568</v>
      </c>
      <c r="H5331" s="49" t="s">
        <v>781</v>
      </c>
      <c r="I5331" s="50">
        <v>117076</v>
      </c>
      <c r="J5331" s="50">
        <v>250568001253</v>
      </c>
      <c r="K5331" s="49" t="s">
        <v>7746</v>
      </c>
      <c r="L5331" s="51">
        <v>938</v>
      </c>
      <c r="M5331" s="52">
        <v>148652337</v>
      </c>
      <c r="N5331" s="52">
        <v>0</v>
      </c>
      <c r="O5331" s="52">
        <v>35363301</v>
      </c>
      <c r="P5331" s="52">
        <v>6660438</v>
      </c>
      <c r="Q5331" s="52">
        <v>148652337</v>
      </c>
      <c r="R5331" s="52">
        <v>42023739</v>
      </c>
      <c r="S5331" s="52">
        <v>190676076</v>
      </c>
      <c r="T5331" s="70" t="s">
        <v>10556</v>
      </c>
      <c r="U5331" s="70" t="s">
        <v>10560</v>
      </c>
    </row>
    <row r="5332" spans="1:21" x14ac:dyDescent="0.2">
      <c r="A5332" s="49" t="s">
        <v>5921</v>
      </c>
      <c r="B5332" s="49" t="s">
        <v>211</v>
      </c>
      <c r="C5332" s="50">
        <v>3782</v>
      </c>
      <c r="D5332" s="49" t="s">
        <v>487</v>
      </c>
      <c r="E5332" s="49" t="s">
        <v>7789</v>
      </c>
      <c r="F5332" s="49" t="s">
        <v>487</v>
      </c>
      <c r="G5332" s="49">
        <v>23001</v>
      </c>
      <c r="H5332" s="49" t="s">
        <v>488</v>
      </c>
      <c r="I5332" s="50">
        <v>9684</v>
      </c>
      <c r="J5332" s="50">
        <v>123001007402</v>
      </c>
      <c r="K5332" s="49" t="s">
        <v>7820</v>
      </c>
      <c r="L5332" s="51">
        <v>745</v>
      </c>
      <c r="M5332" s="52">
        <v>92513835</v>
      </c>
      <c r="N5332" s="52">
        <v>10306223</v>
      </c>
      <c r="O5332" s="52">
        <v>28671301</v>
      </c>
      <c r="P5332" s="52">
        <v>6660438</v>
      </c>
      <c r="Q5332" s="52">
        <v>102820058</v>
      </c>
      <c r="R5332" s="52">
        <v>35331739</v>
      </c>
      <c r="S5332" s="52">
        <v>138151797</v>
      </c>
      <c r="T5332" s="70" t="s">
        <v>10556</v>
      </c>
      <c r="U5332" s="70" t="s">
        <v>10560</v>
      </c>
    </row>
    <row r="5333" spans="1:21" x14ac:dyDescent="0.2">
      <c r="A5333" s="49" t="s">
        <v>5665</v>
      </c>
      <c r="B5333" s="49" t="s">
        <v>641</v>
      </c>
      <c r="C5333" s="50">
        <v>3789</v>
      </c>
      <c r="D5333" s="49" t="s">
        <v>642</v>
      </c>
      <c r="E5333" s="49" t="s">
        <v>5673</v>
      </c>
      <c r="F5333" s="49" t="s">
        <v>642</v>
      </c>
      <c r="G5333" s="49">
        <v>27025</v>
      </c>
      <c r="H5333" s="49" t="s">
        <v>644</v>
      </c>
      <c r="I5333" s="50">
        <v>6751</v>
      </c>
      <c r="J5333" s="50">
        <v>127025000498</v>
      </c>
      <c r="K5333" s="49" t="s">
        <v>5693</v>
      </c>
      <c r="L5333" s="51">
        <v>444</v>
      </c>
      <c r="M5333" s="52">
        <v>74067271</v>
      </c>
      <c r="N5333" s="52">
        <v>14813454</v>
      </c>
      <c r="O5333" s="52">
        <v>35621080</v>
      </c>
      <c r="P5333" s="52">
        <v>6660438</v>
      </c>
      <c r="Q5333" s="52">
        <v>88880725</v>
      </c>
      <c r="R5333" s="52">
        <v>42281518</v>
      </c>
      <c r="S5333" s="52">
        <v>131162243</v>
      </c>
      <c r="T5333" s="70" t="s">
        <v>10556</v>
      </c>
      <c r="U5333" s="70" t="s">
        <v>10560</v>
      </c>
    </row>
    <row r="5334" spans="1:21" x14ac:dyDescent="0.2">
      <c r="A5334" s="49" t="s">
        <v>5921</v>
      </c>
      <c r="B5334" s="49" t="s">
        <v>211</v>
      </c>
      <c r="C5334" s="50">
        <v>3782</v>
      </c>
      <c r="D5334" s="49" t="s">
        <v>487</v>
      </c>
      <c r="E5334" s="49" t="s">
        <v>7789</v>
      </c>
      <c r="F5334" s="49" t="s">
        <v>487</v>
      </c>
      <c r="G5334" s="49">
        <v>23001</v>
      </c>
      <c r="H5334" s="49" t="s">
        <v>488</v>
      </c>
      <c r="I5334" s="50">
        <v>9425</v>
      </c>
      <c r="J5334" s="50">
        <v>123001001871</v>
      </c>
      <c r="K5334" s="49" t="s">
        <v>7847</v>
      </c>
      <c r="L5334" s="51">
        <v>1896</v>
      </c>
      <c r="M5334" s="52">
        <v>202028732</v>
      </c>
      <c r="N5334" s="52">
        <v>8031152</v>
      </c>
      <c r="O5334" s="52">
        <v>28671301</v>
      </c>
      <c r="P5334" s="52">
        <v>6660438</v>
      </c>
      <c r="Q5334" s="52">
        <v>210059884</v>
      </c>
      <c r="R5334" s="52">
        <v>35331739</v>
      </c>
      <c r="S5334" s="52">
        <v>245391623</v>
      </c>
      <c r="T5334" s="70" t="s">
        <v>10556</v>
      </c>
      <c r="U5334" s="70" t="s">
        <v>10560</v>
      </c>
    </row>
    <row r="5335" spans="1:21" x14ac:dyDescent="0.2">
      <c r="A5335" s="49" t="s">
        <v>2872</v>
      </c>
      <c r="B5335" s="49" t="s">
        <v>1073</v>
      </c>
      <c r="C5335" s="50">
        <v>4832</v>
      </c>
      <c r="D5335" s="49" t="s">
        <v>1113</v>
      </c>
      <c r="E5335" s="49" t="s">
        <v>10304</v>
      </c>
      <c r="F5335" s="49" t="s">
        <v>1113</v>
      </c>
      <c r="G5335" s="49">
        <v>76892</v>
      </c>
      <c r="H5335" s="49" t="s">
        <v>1114</v>
      </c>
      <c r="I5335" s="50">
        <v>5731</v>
      </c>
      <c r="J5335" s="50">
        <v>176892000108</v>
      </c>
      <c r="K5335" s="49" t="s">
        <v>7847</v>
      </c>
      <c r="L5335" s="51">
        <v>1306</v>
      </c>
      <c r="M5335" s="52">
        <v>126116442</v>
      </c>
      <c r="N5335" s="52">
        <v>12952288</v>
      </c>
      <c r="O5335" s="52">
        <v>20972024</v>
      </c>
      <c r="P5335" s="52">
        <v>6660438</v>
      </c>
      <c r="Q5335" s="52">
        <v>139068730</v>
      </c>
      <c r="R5335" s="52">
        <v>27632462</v>
      </c>
      <c r="S5335" s="52">
        <v>166701192</v>
      </c>
      <c r="T5335" s="70" t="s">
        <v>10556</v>
      </c>
      <c r="U5335" s="70" t="s">
        <v>10560</v>
      </c>
    </row>
    <row r="5336" spans="1:21" x14ac:dyDescent="0.2">
      <c r="A5336" s="49" t="s">
        <v>4312</v>
      </c>
      <c r="B5336" s="49" t="s">
        <v>393</v>
      </c>
      <c r="C5336" s="50">
        <v>3805</v>
      </c>
      <c r="D5336" s="49" t="s">
        <v>904</v>
      </c>
      <c r="E5336" s="49" t="s">
        <v>8826</v>
      </c>
      <c r="F5336" s="49" t="s">
        <v>904</v>
      </c>
      <c r="G5336" s="49">
        <v>66088</v>
      </c>
      <c r="H5336" s="49" t="s">
        <v>906</v>
      </c>
      <c r="I5336" s="50">
        <v>18823</v>
      </c>
      <c r="J5336" s="50">
        <v>166088000019</v>
      </c>
      <c r="K5336" s="49" t="s">
        <v>8829</v>
      </c>
      <c r="L5336" s="51">
        <v>1580</v>
      </c>
      <c r="M5336" s="52">
        <v>169925592</v>
      </c>
      <c r="N5336" s="52">
        <v>13592835</v>
      </c>
      <c r="O5336" s="52">
        <v>27187587</v>
      </c>
      <c r="P5336" s="52">
        <v>6660438</v>
      </c>
      <c r="Q5336" s="52">
        <v>183518427</v>
      </c>
      <c r="R5336" s="52">
        <v>33848025</v>
      </c>
      <c r="S5336" s="52">
        <v>217366452</v>
      </c>
      <c r="T5336" s="70" t="s">
        <v>10556</v>
      </c>
      <c r="U5336" s="70" t="s">
        <v>10560</v>
      </c>
    </row>
    <row r="5337" spans="1:21" x14ac:dyDescent="0.2">
      <c r="A5337" s="49" t="s">
        <v>2235</v>
      </c>
      <c r="B5337" s="49" t="s">
        <v>1146</v>
      </c>
      <c r="C5337" s="50">
        <v>3826</v>
      </c>
      <c r="D5337" s="49" t="s">
        <v>1144</v>
      </c>
      <c r="E5337" s="49" t="s">
        <v>10403</v>
      </c>
      <c r="F5337" s="49" t="s">
        <v>1144</v>
      </c>
      <c r="G5337" s="49">
        <v>86573</v>
      </c>
      <c r="H5337" s="49" t="s">
        <v>1152</v>
      </c>
      <c r="I5337" s="50">
        <v>9377</v>
      </c>
      <c r="J5337" s="50">
        <v>186573000354</v>
      </c>
      <c r="K5337" s="49" t="s">
        <v>10408</v>
      </c>
      <c r="L5337" s="51">
        <v>1201</v>
      </c>
      <c r="M5337" s="52">
        <v>151613651</v>
      </c>
      <c r="N5337" s="52">
        <v>30322730</v>
      </c>
      <c r="O5337" s="52">
        <v>32606583</v>
      </c>
      <c r="P5337" s="52">
        <v>19981315</v>
      </c>
      <c r="Q5337" s="52">
        <v>181936381</v>
      </c>
      <c r="R5337" s="52">
        <v>52587898</v>
      </c>
      <c r="S5337" s="52">
        <v>234524279</v>
      </c>
      <c r="T5337" s="70" t="s">
        <v>10558</v>
      </c>
      <c r="U5337" s="70" t="s">
        <v>10559</v>
      </c>
    </row>
    <row r="5338" spans="1:21" x14ac:dyDescent="0.2">
      <c r="A5338" s="49" t="s">
        <v>5921</v>
      </c>
      <c r="B5338" s="49" t="s">
        <v>211</v>
      </c>
      <c r="C5338" s="50">
        <v>3782</v>
      </c>
      <c r="D5338" s="49" t="s">
        <v>487</v>
      </c>
      <c r="E5338" s="49" t="s">
        <v>7789</v>
      </c>
      <c r="F5338" s="49" t="s">
        <v>487</v>
      </c>
      <c r="G5338" s="49">
        <v>23001</v>
      </c>
      <c r="H5338" s="49" t="s">
        <v>488</v>
      </c>
      <c r="I5338" s="50">
        <v>9693</v>
      </c>
      <c r="J5338" s="50">
        <v>123001002346</v>
      </c>
      <c r="K5338" s="49" t="s">
        <v>7800</v>
      </c>
      <c r="L5338" s="51">
        <v>2240</v>
      </c>
      <c r="M5338" s="52">
        <v>237561194</v>
      </c>
      <c r="N5338" s="52">
        <v>47512239</v>
      </c>
      <c r="O5338" s="52">
        <v>23293601</v>
      </c>
      <c r="P5338" s="52">
        <v>6660438</v>
      </c>
      <c r="Q5338" s="52">
        <v>285073433</v>
      </c>
      <c r="R5338" s="52">
        <v>29954039</v>
      </c>
      <c r="S5338" s="52">
        <v>315027472</v>
      </c>
      <c r="T5338" s="70" t="s">
        <v>10556</v>
      </c>
      <c r="U5338" s="70" t="s">
        <v>10560</v>
      </c>
    </row>
    <row r="5339" spans="1:21" x14ac:dyDescent="0.2">
      <c r="A5339" s="49" t="s">
        <v>2872</v>
      </c>
      <c r="B5339" s="49" t="s">
        <v>1073</v>
      </c>
      <c r="C5339" s="50">
        <v>4832</v>
      </c>
      <c r="D5339" s="49" t="s">
        <v>1113</v>
      </c>
      <c r="E5339" s="49" t="s">
        <v>10304</v>
      </c>
      <c r="F5339" s="49" t="s">
        <v>1113</v>
      </c>
      <c r="G5339" s="49">
        <v>76892</v>
      </c>
      <c r="H5339" s="49" t="s">
        <v>1114</v>
      </c>
      <c r="I5339" s="50">
        <v>5732</v>
      </c>
      <c r="J5339" s="50">
        <v>176892000141</v>
      </c>
      <c r="K5339" s="49" t="s">
        <v>7800</v>
      </c>
      <c r="L5339" s="51">
        <v>2150</v>
      </c>
      <c r="M5339" s="52">
        <v>207430230</v>
      </c>
      <c r="N5339" s="52">
        <v>0</v>
      </c>
      <c r="O5339" s="52">
        <v>20972024</v>
      </c>
      <c r="P5339" s="52">
        <v>6660438</v>
      </c>
      <c r="Q5339" s="52">
        <v>207430230</v>
      </c>
      <c r="R5339" s="52">
        <v>27632462</v>
      </c>
      <c r="S5339" s="52">
        <v>235062692</v>
      </c>
      <c r="T5339" s="70" t="s">
        <v>10556</v>
      </c>
      <c r="U5339" s="70" t="s">
        <v>10560</v>
      </c>
    </row>
    <row r="5340" spans="1:21" x14ac:dyDescent="0.2">
      <c r="A5340" s="49" t="s">
        <v>5665</v>
      </c>
      <c r="B5340" s="49" t="s">
        <v>641</v>
      </c>
      <c r="C5340" s="50">
        <v>3789</v>
      </c>
      <c r="D5340" s="49" t="s">
        <v>642</v>
      </c>
      <c r="E5340" s="49" t="s">
        <v>5744</v>
      </c>
      <c r="F5340" s="49" t="s">
        <v>642</v>
      </c>
      <c r="G5340" s="49">
        <v>27135</v>
      </c>
      <c r="H5340" s="49" t="s">
        <v>650</v>
      </c>
      <c r="I5340" s="50">
        <v>6651</v>
      </c>
      <c r="J5340" s="50">
        <v>127135000019</v>
      </c>
      <c r="K5340" s="49" t="s">
        <v>5748</v>
      </c>
      <c r="L5340" s="51">
        <v>773</v>
      </c>
      <c r="M5340" s="52">
        <v>100631419</v>
      </c>
      <c r="N5340" s="52">
        <v>19924308</v>
      </c>
      <c r="O5340" s="52">
        <v>35022567</v>
      </c>
      <c r="P5340" s="52">
        <v>6660438</v>
      </c>
      <c r="Q5340" s="52">
        <v>120555727</v>
      </c>
      <c r="R5340" s="52">
        <v>41683005</v>
      </c>
      <c r="S5340" s="52">
        <v>162238732</v>
      </c>
      <c r="T5340" s="70" t="s">
        <v>10556</v>
      </c>
      <c r="U5340" s="70" t="s">
        <v>10560</v>
      </c>
    </row>
    <row r="5341" spans="1:21" x14ac:dyDescent="0.2">
      <c r="A5341" s="49" t="s">
        <v>5665</v>
      </c>
      <c r="B5341" s="49" t="s">
        <v>641</v>
      </c>
      <c r="C5341" s="50">
        <v>3789</v>
      </c>
      <c r="D5341" s="49" t="s">
        <v>642</v>
      </c>
      <c r="E5341" s="49" t="s">
        <v>5758</v>
      </c>
      <c r="F5341" s="49" t="s">
        <v>642</v>
      </c>
      <c r="G5341" s="49">
        <v>27205</v>
      </c>
      <c r="H5341" s="49" t="s">
        <v>653</v>
      </c>
      <c r="I5341" s="50">
        <v>6661</v>
      </c>
      <c r="J5341" s="50">
        <v>227205000199</v>
      </c>
      <c r="K5341" s="49" t="s">
        <v>5759</v>
      </c>
      <c r="L5341" s="51">
        <v>165</v>
      </c>
      <c r="M5341" s="52">
        <v>29629998</v>
      </c>
      <c r="N5341" s="52">
        <v>3252053</v>
      </c>
      <c r="O5341" s="52">
        <v>40927920</v>
      </c>
      <c r="P5341" s="52">
        <v>6660438</v>
      </c>
      <c r="Q5341" s="52">
        <v>32882051</v>
      </c>
      <c r="R5341" s="52">
        <v>47588358</v>
      </c>
      <c r="S5341" s="52">
        <v>80470409</v>
      </c>
      <c r="T5341" s="70" t="s">
        <v>10556</v>
      </c>
      <c r="U5341" s="70" t="s">
        <v>10560</v>
      </c>
    </row>
    <row r="5342" spans="1:21" x14ac:dyDescent="0.2">
      <c r="A5342" s="49" t="s">
        <v>5665</v>
      </c>
      <c r="B5342" s="49" t="s">
        <v>641</v>
      </c>
      <c r="C5342" s="50">
        <v>4382</v>
      </c>
      <c r="D5342" s="49" t="s">
        <v>639</v>
      </c>
      <c r="E5342" s="49" t="s">
        <v>8695</v>
      </c>
      <c r="F5342" s="49" t="s">
        <v>8696</v>
      </c>
      <c r="G5342" s="49">
        <v>27001</v>
      </c>
      <c r="H5342" s="49" t="s">
        <v>640</v>
      </c>
      <c r="I5342" s="50">
        <v>6337</v>
      </c>
      <c r="J5342" s="50">
        <v>127001003534</v>
      </c>
      <c r="K5342" s="49" t="s">
        <v>8708</v>
      </c>
      <c r="L5342" s="51">
        <v>1229</v>
      </c>
      <c r="M5342" s="52">
        <v>188298566</v>
      </c>
      <c r="N5342" s="52">
        <v>0</v>
      </c>
      <c r="O5342" s="52">
        <v>42549887</v>
      </c>
      <c r="P5342" s="52">
        <v>6660438</v>
      </c>
      <c r="Q5342" s="52">
        <v>188298566</v>
      </c>
      <c r="R5342" s="52">
        <v>49210325</v>
      </c>
      <c r="S5342" s="52">
        <v>237508891</v>
      </c>
      <c r="T5342" s="70" t="s">
        <v>10556</v>
      </c>
      <c r="U5342" s="70" t="s">
        <v>10560</v>
      </c>
    </row>
    <row r="5343" spans="1:21" x14ac:dyDescent="0.2">
      <c r="A5343" s="49" t="s">
        <v>2875</v>
      </c>
      <c r="B5343" s="49" t="s">
        <v>1117</v>
      </c>
      <c r="C5343" s="50">
        <v>3824</v>
      </c>
      <c r="D5343" s="49" t="s">
        <v>1116</v>
      </c>
      <c r="E5343" s="49" t="s">
        <v>2905</v>
      </c>
      <c r="F5343" s="49" t="s">
        <v>1116</v>
      </c>
      <c r="G5343" s="49">
        <v>81220</v>
      </c>
      <c r="H5343" s="49" t="s">
        <v>1119</v>
      </c>
      <c r="I5343" s="50">
        <v>110498</v>
      </c>
      <c r="J5343" s="50">
        <v>181220000014</v>
      </c>
      <c r="K5343" s="49" t="s">
        <v>2906</v>
      </c>
      <c r="L5343" s="51">
        <v>678</v>
      </c>
      <c r="M5343" s="52">
        <v>79956481</v>
      </c>
      <c r="N5343" s="52">
        <v>12827123</v>
      </c>
      <c r="O5343" s="52">
        <v>31505832</v>
      </c>
      <c r="P5343" s="52">
        <v>6660438</v>
      </c>
      <c r="Q5343" s="52">
        <v>92783604</v>
      </c>
      <c r="R5343" s="52">
        <v>38166270</v>
      </c>
      <c r="S5343" s="52">
        <v>130949874</v>
      </c>
      <c r="T5343" s="70" t="s">
        <v>10556</v>
      </c>
      <c r="U5343" s="70" t="s">
        <v>10560</v>
      </c>
    </row>
    <row r="5344" spans="1:21" x14ac:dyDescent="0.2">
      <c r="A5344" s="49" t="s">
        <v>2872</v>
      </c>
      <c r="B5344" s="49" t="s">
        <v>1073</v>
      </c>
      <c r="C5344" s="50">
        <v>4832</v>
      </c>
      <c r="D5344" s="49" t="s">
        <v>1113</v>
      </c>
      <c r="E5344" s="49" t="s">
        <v>10304</v>
      </c>
      <c r="F5344" s="49" t="s">
        <v>1113</v>
      </c>
      <c r="G5344" s="49">
        <v>76892</v>
      </c>
      <c r="H5344" s="49" t="s">
        <v>1114</v>
      </c>
      <c r="I5344" s="50">
        <v>5742</v>
      </c>
      <c r="J5344" s="50">
        <v>276892001133</v>
      </c>
      <c r="K5344" s="49" t="s">
        <v>2906</v>
      </c>
      <c r="L5344" s="51">
        <v>675</v>
      </c>
      <c r="M5344" s="52">
        <v>79772765</v>
      </c>
      <c r="N5344" s="52">
        <v>2940230</v>
      </c>
      <c r="O5344" s="52">
        <v>25813751</v>
      </c>
      <c r="P5344" s="52">
        <v>6660438</v>
      </c>
      <c r="Q5344" s="52">
        <v>82712995</v>
      </c>
      <c r="R5344" s="52">
        <v>32474189</v>
      </c>
      <c r="S5344" s="52">
        <v>115187184</v>
      </c>
      <c r="T5344" s="70" t="s">
        <v>10556</v>
      </c>
      <c r="U5344" s="70" t="s">
        <v>10560</v>
      </c>
    </row>
    <row r="5345" spans="1:21" x14ac:dyDescent="0.2">
      <c r="A5345" s="49" t="s">
        <v>2235</v>
      </c>
      <c r="B5345" s="49" t="s">
        <v>1146</v>
      </c>
      <c r="C5345" s="50">
        <v>3826</v>
      </c>
      <c r="D5345" s="49" t="s">
        <v>1144</v>
      </c>
      <c r="E5345" s="49" t="s">
        <v>10378</v>
      </c>
      <c r="F5345" s="49" t="s">
        <v>1144</v>
      </c>
      <c r="G5345" s="49">
        <v>86569</v>
      </c>
      <c r="H5345" s="49" t="s">
        <v>1150</v>
      </c>
      <c r="I5345" s="50">
        <v>9300</v>
      </c>
      <c r="J5345" s="50">
        <v>286568002602</v>
      </c>
      <c r="K5345" s="49" t="s">
        <v>2906</v>
      </c>
      <c r="L5345" s="51">
        <v>1072</v>
      </c>
      <c r="M5345" s="52">
        <v>111267693</v>
      </c>
      <c r="N5345" s="52">
        <v>22253539</v>
      </c>
      <c r="O5345" s="52">
        <v>28893255</v>
      </c>
      <c r="P5345" s="52">
        <v>6660438</v>
      </c>
      <c r="Q5345" s="52">
        <v>133521232</v>
      </c>
      <c r="R5345" s="52">
        <v>35553693</v>
      </c>
      <c r="S5345" s="52">
        <v>169074925</v>
      </c>
      <c r="T5345" s="70" t="s">
        <v>10558</v>
      </c>
      <c r="U5345" s="70" t="s">
        <v>10559</v>
      </c>
    </row>
    <row r="5346" spans="1:21" x14ac:dyDescent="0.2">
      <c r="A5346" s="49" t="s">
        <v>5665</v>
      </c>
      <c r="B5346" s="49" t="s">
        <v>641</v>
      </c>
      <c r="C5346" s="50">
        <v>3789</v>
      </c>
      <c r="D5346" s="49" t="s">
        <v>642</v>
      </c>
      <c r="E5346" s="49" t="s">
        <v>5749</v>
      </c>
      <c r="F5346" s="49" t="s">
        <v>642</v>
      </c>
      <c r="G5346" s="49">
        <v>27150</v>
      </c>
      <c r="H5346" s="49" t="s">
        <v>651</v>
      </c>
      <c r="I5346" s="50">
        <v>140513</v>
      </c>
      <c r="J5346" s="50">
        <v>127615000019</v>
      </c>
      <c r="K5346" s="49" t="s">
        <v>5752</v>
      </c>
      <c r="L5346" s="51">
        <v>229</v>
      </c>
      <c r="M5346" s="52">
        <v>43522809</v>
      </c>
      <c r="N5346" s="52">
        <v>0</v>
      </c>
      <c r="O5346" s="52">
        <v>43286587</v>
      </c>
      <c r="P5346" s="52">
        <v>19981315</v>
      </c>
      <c r="Q5346" s="52">
        <v>43522809</v>
      </c>
      <c r="R5346" s="52">
        <v>63267902</v>
      </c>
      <c r="S5346" s="52">
        <v>106790711</v>
      </c>
      <c r="T5346" s="70" t="s">
        <v>10556</v>
      </c>
      <c r="U5346" s="70" t="s">
        <v>10560</v>
      </c>
    </row>
    <row r="5347" spans="1:21" x14ac:dyDescent="0.2">
      <c r="A5347" s="49" t="s">
        <v>4909</v>
      </c>
      <c r="B5347" s="49" t="s">
        <v>1126</v>
      </c>
      <c r="C5347" s="50">
        <v>4841</v>
      </c>
      <c r="D5347" s="49" t="s">
        <v>1124</v>
      </c>
      <c r="E5347" s="49" t="s">
        <v>10284</v>
      </c>
      <c r="F5347" s="49" t="s">
        <v>1124</v>
      </c>
      <c r="G5347" s="49">
        <v>85001</v>
      </c>
      <c r="H5347" s="49" t="s">
        <v>1125</v>
      </c>
      <c r="I5347" s="50">
        <v>14706</v>
      </c>
      <c r="J5347" s="50">
        <v>185001003208</v>
      </c>
      <c r="K5347" s="49" t="s">
        <v>10299</v>
      </c>
      <c r="L5347" s="51">
        <v>1454</v>
      </c>
      <c r="M5347" s="52">
        <v>139512423</v>
      </c>
      <c r="N5347" s="52">
        <v>18223045</v>
      </c>
      <c r="O5347" s="52">
        <v>21777205</v>
      </c>
      <c r="P5347" s="52">
        <v>6660438</v>
      </c>
      <c r="Q5347" s="52">
        <v>157735468</v>
      </c>
      <c r="R5347" s="52">
        <v>28437643</v>
      </c>
      <c r="S5347" s="52">
        <v>186173111</v>
      </c>
      <c r="T5347" s="70" t="s">
        <v>10556</v>
      </c>
      <c r="U5347" s="70" t="s">
        <v>10560</v>
      </c>
    </row>
    <row r="5348" spans="1:21" x14ac:dyDescent="0.2">
      <c r="A5348" s="49" t="s">
        <v>2235</v>
      </c>
      <c r="B5348" s="49" t="s">
        <v>1146</v>
      </c>
      <c r="C5348" s="50">
        <v>3826</v>
      </c>
      <c r="D5348" s="49" t="s">
        <v>1144</v>
      </c>
      <c r="E5348" s="49" t="s">
        <v>10340</v>
      </c>
      <c r="F5348" s="49" t="s">
        <v>1144</v>
      </c>
      <c r="G5348" s="49">
        <v>86320</v>
      </c>
      <c r="H5348" s="49" t="s">
        <v>1148</v>
      </c>
      <c r="I5348" s="50">
        <v>9155</v>
      </c>
      <c r="J5348" s="50">
        <v>186320000528</v>
      </c>
      <c r="K5348" s="49" t="s">
        <v>10299</v>
      </c>
      <c r="L5348" s="51">
        <v>1042</v>
      </c>
      <c r="M5348" s="52">
        <v>113126325</v>
      </c>
      <c r="N5348" s="52">
        <v>22625265</v>
      </c>
      <c r="O5348" s="52">
        <v>29684633</v>
      </c>
      <c r="P5348" s="52">
        <v>19981315</v>
      </c>
      <c r="Q5348" s="52">
        <v>135751590</v>
      </c>
      <c r="R5348" s="52">
        <v>49665948</v>
      </c>
      <c r="S5348" s="52">
        <v>185417538</v>
      </c>
      <c r="T5348" s="70" t="s">
        <v>10558</v>
      </c>
      <c r="U5348" s="70" t="s">
        <v>10559</v>
      </c>
    </row>
    <row r="5349" spans="1:21" x14ac:dyDescent="0.2">
      <c r="A5349" s="49" t="s">
        <v>5665</v>
      </c>
      <c r="B5349" s="49" t="s">
        <v>641</v>
      </c>
      <c r="C5349" s="50">
        <v>3789</v>
      </c>
      <c r="D5349" s="49" t="s">
        <v>642</v>
      </c>
      <c r="E5349" s="49" t="s">
        <v>5819</v>
      </c>
      <c r="F5349" s="49" t="s">
        <v>642</v>
      </c>
      <c r="G5349" s="49">
        <v>27450</v>
      </c>
      <c r="H5349" s="49" t="s">
        <v>661</v>
      </c>
      <c r="I5349" s="50">
        <v>15181</v>
      </c>
      <c r="J5349" s="50">
        <v>227361000816</v>
      </c>
      <c r="K5349" s="49" t="s">
        <v>5825</v>
      </c>
      <c r="L5349" s="51">
        <v>206</v>
      </c>
      <c r="M5349" s="52">
        <v>31823205</v>
      </c>
      <c r="N5349" s="52">
        <v>6122571</v>
      </c>
      <c r="O5349" s="52">
        <v>40309848</v>
      </c>
      <c r="P5349" s="52">
        <v>6660438</v>
      </c>
      <c r="Q5349" s="52">
        <v>37945776</v>
      </c>
      <c r="R5349" s="52">
        <v>46970286</v>
      </c>
      <c r="S5349" s="52">
        <v>84916062</v>
      </c>
      <c r="T5349" s="70" t="s">
        <v>10556</v>
      </c>
      <c r="U5349" s="70" t="s">
        <v>10560</v>
      </c>
    </row>
    <row r="5350" spans="1:21" x14ac:dyDescent="0.2">
      <c r="A5350" s="49" t="s">
        <v>5665</v>
      </c>
      <c r="B5350" s="49" t="s">
        <v>641</v>
      </c>
      <c r="C5350" s="50">
        <v>3789</v>
      </c>
      <c r="D5350" s="49" t="s">
        <v>642</v>
      </c>
      <c r="E5350" s="49" t="s">
        <v>5844</v>
      </c>
      <c r="F5350" s="49" t="s">
        <v>642</v>
      </c>
      <c r="G5350" s="49">
        <v>27580</v>
      </c>
      <c r="H5350" s="49" t="s">
        <v>665</v>
      </c>
      <c r="I5350" s="50">
        <v>8178</v>
      </c>
      <c r="J5350" s="50">
        <v>227205000954</v>
      </c>
      <c r="K5350" s="49" t="s">
        <v>5848</v>
      </c>
      <c r="L5350" s="51">
        <v>881</v>
      </c>
      <c r="M5350" s="52">
        <v>122979628</v>
      </c>
      <c r="N5350" s="52">
        <v>15822094</v>
      </c>
      <c r="O5350" s="52">
        <v>34914136</v>
      </c>
      <c r="P5350" s="52">
        <v>6660438</v>
      </c>
      <c r="Q5350" s="52">
        <v>138801722</v>
      </c>
      <c r="R5350" s="52">
        <v>41574574</v>
      </c>
      <c r="S5350" s="52">
        <v>180376296</v>
      </c>
      <c r="T5350" s="70" t="s">
        <v>10556</v>
      </c>
      <c r="U5350" s="70" t="s">
        <v>10560</v>
      </c>
    </row>
    <row r="5351" spans="1:21" x14ac:dyDescent="0.2">
      <c r="A5351" s="49" t="s">
        <v>5921</v>
      </c>
      <c r="B5351" s="49" t="s">
        <v>211</v>
      </c>
      <c r="C5351" s="50">
        <v>3782</v>
      </c>
      <c r="D5351" s="49" t="s">
        <v>487</v>
      </c>
      <c r="E5351" s="49" t="s">
        <v>7789</v>
      </c>
      <c r="F5351" s="49" t="s">
        <v>487</v>
      </c>
      <c r="G5351" s="49">
        <v>23001</v>
      </c>
      <c r="H5351" s="49" t="s">
        <v>488</v>
      </c>
      <c r="I5351" s="50">
        <v>9690</v>
      </c>
      <c r="J5351" s="50">
        <v>123001001820</v>
      </c>
      <c r="K5351" s="49" t="s">
        <v>7799</v>
      </c>
      <c r="L5351" s="51">
        <v>833</v>
      </c>
      <c r="M5351" s="52">
        <v>87913109</v>
      </c>
      <c r="N5351" s="52">
        <v>10159902</v>
      </c>
      <c r="O5351" s="52">
        <v>23293601</v>
      </c>
      <c r="P5351" s="52">
        <v>6660438</v>
      </c>
      <c r="Q5351" s="52">
        <v>98073011</v>
      </c>
      <c r="R5351" s="52">
        <v>29954039</v>
      </c>
      <c r="S5351" s="52">
        <v>128027050</v>
      </c>
      <c r="T5351" s="70" t="s">
        <v>10556</v>
      </c>
      <c r="U5351" s="70" t="s">
        <v>10560</v>
      </c>
    </row>
    <row r="5352" spans="1:21" x14ac:dyDescent="0.2">
      <c r="A5352" s="49" t="s">
        <v>5665</v>
      </c>
      <c r="B5352" s="49" t="s">
        <v>641</v>
      </c>
      <c r="C5352" s="50">
        <v>4382</v>
      </c>
      <c r="D5352" s="49" t="s">
        <v>639</v>
      </c>
      <c r="E5352" s="49" t="s">
        <v>8695</v>
      </c>
      <c r="F5352" s="49" t="s">
        <v>8696</v>
      </c>
      <c r="G5352" s="49">
        <v>27001</v>
      </c>
      <c r="H5352" s="49" t="s">
        <v>640</v>
      </c>
      <c r="I5352" s="50">
        <v>145365</v>
      </c>
      <c r="J5352" s="50">
        <v>127001004158</v>
      </c>
      <c r="K5352" s="49" t="s">
        <v>8707</v>
      </c>
      <c r="L5352" s="51">
        <v>1016</v>
      </c>
      <c r="M5352" s="52">
        <v>152911982</v>
      </c>
      <c r="N5352" s="52">
        <v>15690751</v>
      </c>
      <c r="O5352" s="52">
        <v>42549887</v>
      </c>
      <c r="P5352" s="52">
        <v>6660438</v>
      </c>
      <c r="Q5352" s="52">
        <v>168602733</v>
      </c>
      <c r="R5352" s="52">
        <v>49210325</v>
      </c>
      <c r="S5352" s="52">
        <v>217813058</v>
      </c>
      <c r="T5352" s="70" t="s">
        <v>10556</v>
      </c>
      <c r="U5352" s="70" t="s">
        <v>10560</v>
      </c>
    </row>
    <row r="5353" spans="1:21" x14ac:dyDescent="0.2">
      <c r="A5353" s="49" t="s">
        <v>4312</v>
      </c>
      <c r="B5353" s="49" t="s">
        <v>393</v>
      </c>
      <c r="C5353" s="50">
        <v>3805</v>
      </c>
      <c r="D5353" s="49" t="s">
        <v>904</v>
      </c>
      <c r="E5353" s="49" t="s">
        <v>8860</v>
      </c>
      <c r="F5353" s="49" t="s">
        <v>904</v>
      </c>
      <c r="G5353" s="49">
        <v>66572</v>
      </c>
      <c r="H5353" s="49" t="s">
        <v>914</v>
      </c>
      <c r="I5353" s="50">
        <v>18957</v>
      </c>
      <c r="J5353" s="50">
        <v>266572001245</v>
      </c>
      <c r="K5353" s="49" t="s">
        <v>8866</v>
      </c>
      <c r="L5353" s="51">
        <v>709</v>
      </c>
      <c r="M5353" s="52">
        <v>119812084</v>
      </c>
      <c r="N5353" s="52">
        <v>10477958</v>
      </c>
      <c r="O5353" s="52">
        <v>38094681</v>
      </c>
      <c r="P5353" s="52">
        <v>26641753</v>
      </c>
      <c r="Q5353" s="52">
        <v>130290042</v>
      </c>
      <c r="R5353" s="52">
        <v>64736434</v>
      </c>
      <c r="S5353" s="52">
        <v>195026476</v>
      </c>
      <c r="T5353" s="70" t="s">
        <v>10556</v>
      </c>
      <c r="U5353" s="70" t="s">
        <v>10560</v>
      </c>
    </row>
    <row r="5354" spans="1:21" x14ac:dyDescent="0.2">
      <c r="A5354" s="49" t="s">
        <v>7676</v>
      </c>
      <c r="B5354" s="49" t="s">
        <v>763</v>
      </c>
      <c r="C5354" s="50">
        <v>3796</v>
      </c>
      <c r="D5354" s="49" t="s">
        <v>764</v>
      </c>
      <c r="E5354" s="49" t="s">
        <v>7780</v>
      </c>
      <c r="F5354" s="49" t="s">
        <v>764</v>
      </c>
      <c r="G5354" s="49">
        <v>50689</v>
      </c>
      <c r="H5354" s="49" t="s">
        <v>485</v>
      </c>
      <c r="I5354" s="50">
        <v>15904</v>
      </c>
      <c r="J5354" s="50">
        <v>150689000276</v>
      </c>
      <c r="K5354" s="49" t="s">
        <v>7782</v>
      </c>
      <c r="L5354" s="51">
        <v>1980</v>
      </c>
      <c r="M5354" s="52">
        <v>207024782</v>
      </c>
      <c r="N5354" s="52">
        <v>0</v>
      </c>
      <c r="O5354" s="52">
        <v>28072773</v>
      </c>
      <c r="P5354" s="52">
        <v>6660438</v>
      </c>
      <c r="Q5354" s="52">
        <v>207024782</v>
      </c>
      <c r="R5354" s="52">
        <v>34733211</v>
      </c>
      <c r="S5354" s="52">
        <v>241757993</v>
      </c>
      <c r="T5354" s="70" t="s">
        <v>10556</v>
      </c>
      <c r="U5354" s="70" t="s">
        <v>10560</v>
      </c>
    </row>
    <row r="5355" spans="1:21" x14ac:dyDescent="0.2">
      <c r="A5355" s="49" t="s">
        <v>4312</v>
      </c>
      <c r="B5355" s="49" t="s">
        <v>393</v>
      </c>
      <c r="C5355" s="50">
        <v>3805</v>
      </c>
      <c r="D5355" s="49" t="s">
        <v>904</v>
      </c>
      <c r="E5355" s="49" t="s">
        <v>8879</v>
      </c>
      <c r="F5355" s="49" t="s">
        <v>904</v>
      </c>
      <c r="G5355" s="49">
        <v>66682</v>
      </c>
      <c r="H5355" s="49" t="s">
        <v>916</v>
      </c>
      <c r="I5355" s="50">
        <v>11145</v>
      </c>
      <c r="J5355" s="50">
        <v>166682001319</v>
      </c>
      <c r="K5355" s="49" t="s">
        <v>8884</v>
      </c>
      <c r="L5355" s="51">
        <v>1408</v>
      </c>
      <c r="M5355" s="52">
        <v>143824045</v>
      </c>
      <c r="N5355" s="52">
        <v>9002684</v>
      </c>
      <c r="O5355" s="52">
        <v>20978348</v>
      </c>
      <c r="P5355" s="52">
        <v>6660438</v>
      </c>
      <c r="Q5355" s="52">
        <v>152826729</v>
      </c>
      <c r="R5355" s="52">
        <v>27638786</v>
      </c>
      <c r="S5355" s="52">
        <v>180465515</v>
      </c>
      <c r="T5355" s="70" t="s">
        <v>10556</v>
      </c>
      <c r="U5355" s="70" t="s">
        <v>10560</v>
      </c>
    </row>
    <row r="5356" spans="1:21" x14ac:dyDescent="0.2">
      <c r="A5356" s="49" t="s">
        <v>4312</v>
      </c>
      <c r="B5356" s="49" t="s">
        <v>393</v>
      </c>
      <c r="C5356" s="50">
        <v>3805</v>
      </c>
      <c r="D5356" s="49" t="s">
        <v>904</v>
      </c>
      <c r="E5356" s="49" t="s">
        <v>8879</v>
      </c>
      <c r="F5356" s="49" t="s">
        <v>904</v>
      </c>
      <c r="G5356" s="49">
        <v>66682</v>
      </c>
      <c r="H5356" s="49" t="s">
        <v>916</v>
      </c>
      <c r="I5356" s="50">
        <v>10177</v>
      </c>
      <c r="J5356" s="50">
        <v>166682001033</v>
      </c>
      <c r="K5356" s="49" t="s">
        <v>8881</v>
      </c>
      <c r="L5356" s="51">
        <v>1309</v>
      </c>
      <c r="M5356" s="52">
        <v>124362920</v>
      </c>
      <c r="N5356" s="52">
        <v>3492144</v>
      </c>
      <c r="O5356" s="52">
        <v>25821535</v>
      </c>
      <c r="P5356" s="52">
        <v>6660438</v>
      </c>
      <c r="Q5356" s="52">
        <v>127855064</v>
      </c>
      <c r="R5356" s="52">
        <v>32481973</v>
      </c>
      <c r="S5356" s="52">
        <v>160337037</v>
      </c>
      <c r="T5356" s="70" t="s">
        <v>10556</v>
      </c>
      <c r="U5356" s="70" t="s">
        <v>10560</v>
      </c>
    </row>
    <row r="5357" spans="1:21" x14ac:dyDescent="0.2">
      <c r="A5357" s="49" t="s">
        <v>4312</v>
      </c>
      <c r="B5357" s="49" t="s">
        <v>393</v>
      </c>
      <c r="C5357" s="50">
        <v>3805</v>
      </c>
      <c r="D5357" s="49" t="s">
        <v>904</v>
      </c>
      <c r="E5357" s="49" t="s">
        <v>8854</v>
      </c>
      <c r="F5357" s="49" t="s">
        <v>904</v>
      </c>
      <c r="G5357" s="49">
        <v>66456</v>
      </c>
      <c r="H5357" s="49" t="s">
        <v>913</v>
      </c>
      <c r="I5357" s="50">
        <v>18895</v>
      </c>
      <c r="J5357" s="50">
        <v>166456000393</v>
      </c>
      <c r="K5357" s="49" t="s">
        <v>8859</v>
      </c>
      <c r="L5357" s="51">
        <v>1162</v>
      </c>
      <c r="M5357" s="52">
        <v>156907404</v>
      </c>
      <c r="N5357" s="52">
        <v>0</v>
      </c>
      <c r="O5357" s="52">
        <v>34420293</v>
      </c>
      <c r="P5357" s="52">
        <v>6660438</v>
      </c>
      <c r="Q5357" s="52">
        <v>156907404</v>
      </c>
      <c r="R5357" s="52">
        <v>41080731</v>
      </c>
      <c r="S5357" s="52">
        <v>197988135</v>
      </c>
      <c r="T5357" s="70" t="s">
        <v>10556</v>
      </c>
      <c r="U5357" s="70" t="s">
        <v>10560</v>
      </c>
    </row>
    <row r="5358" spans="1:21" x14ac:dyDescent="0.2">
      <c r="A5358" s="49" t="s">
        <v>5665</v>
      </c>
      <c r="B5358" s="49" t="s">
        <v>641</v>
      </c>
      <c r="C5358" s="50">
        <v>3789</v>
      </c>
      <c r="D5358" s="49" t="s">
        <v>642</v>
      </c>
      <c r="E5358" s="49" t="s">
        <v>5770</v>
      </c>
      <c r="F5358" s="49" t="s">
        <v>642</v>
      </c>
      <c r="G5358" s="49">
        <v>27361</v>
      </c>
      <c r="H5358" s="49" t="s">
        <v>656</v>
      </c>
      <c r="I5358" s="50">
        <v>6389</v>
      </c>
      <c r="J5358" s="50">
        <v>127361000137</v>
      </c>
      <c r="K5358" s="49" t="s">
        <v>5780</v>
      </c>
      <c r="L5358" s="51">
        <v>2007</v>
      </c>
      <c r="M5358" s="52">
        <v>343448156</v>
      </c>
      <c r="N5358" s="52">
        <v>40061916</v>
      </c>
      <c r="O5358" s="52">
        <v>45414783</v>
      </c>
      <c r="P5358" s="52">
        <v>26641753</v>
      </c>
      <c r="Q5358" s="52">
        <v>383510072</v>
      </c>
      <c r="R5358" s="52">
        <v>72056536</v>
      </c>
      <c r="S5358" s="52">
        <v>455566608</v>
      </c>
      <c r="T5358" s="70" t="s">
        <v>10556</v>
      </c>
      <c r="U5358" s="70" t="s">
        <v>10560</v>
      </c>
    </row>
    <row r="5359" spans="1:21" x14ac:dyDescent="0.2">
      <c r="A5359" s="49" t="s">
        <v>4312</v>
      </c>
      <c r="B5359" s="49" t="s">
        <v>393</v>
      </c>
      <c r="C5359" s="50">
        <v>3805</v>
      </c>
      <c r="D5359" s="49" t="s">
        <v>904</v>
      </c>
      <c r="E5359" s="49" t="s">
        <v>8868</v>
      </c>
      <c r="F5359" s="49" t="s">
        <v>904</v>
      </c>
      <c r="G5359" s="49">
        <v>66594</v>
      </c>
      <c r="H5359" s="49" t="s">
        <v>915</v>
      </c>
      <c r="I5359" s="50">
        <v>19133</v>
      </c>
      <c r="J5359" s="50">
        <v>266594001087</v>
      </c>
      <c r="K5359" s="49" t="s">
        <v>8870</v>
      </c>
      <c r="L5359" s="51">
        <v>574</v>
      </c>
      <c r="M5359" s="52">
        <v>71971447</v>
      </c>
      <c r="N5359" s="52">
        <v>13978186</v>
      </c>
      <c r="O5359" s="52">
        <v>28059164</v>
      </c>
      <c r="P5359" s="52">
        <v>6660438</v>
      </c>
      <c r="Q5359" s="52">
        <v>85949633</v>
      </c>
      <c r="R5359" s="52">
        <v>34719602</v>
      </c>
      <c r="S5359" s="52">
        <v>120669235</v>
      </c>
      <c r="T5359" s="70" t="s">
        <v>10556</v>
      </c>
      <c r="U5359" s="70" t="s">
        <v>10560</v>
      </c>
    </row>
    <row r="5360" spans="1:21" x14ac:dyDescent="0.2">
      <c r="A5360" s="49" t="s">
        <v>4312</v>
      </c>
      <c r="B5360" s="49" t="s">
        <v>393</v>
      </c>
      <c r="C5360" s="50">
        <v>3805</v>
      </c>
      <c r="D5360" s="49" t="s">
        <v>904</v>
      </c>
      <c r="E5360" s="49" t="s">
        <v>8854</v>
      </c>
      <c r="F5360" s="49" t="s">
        <v>904</v>
      </c>
      <c r="G5360" s="49">
        <v>66456</v>
      </c>
      <c r="H5360" s="49" t="s">
        <v>913</v>
      </c>
      <c r="I5360" s="50">
        <v>18899</v>
      </c>
      <c r="J5360" s="50">
        <v>266456000282</v>
      </c>
      <c r="K5360" s="49" t="s">
        <v>8858</v>
      </c>
      <c r="L5360" s="51">
        <v>495</v>
      </c>
      <c r="M5360" s="52">
        <v>72193792</v>
      </c>
      <c r="N5360" s="52">
        <v>5329855</v>
      </c>
      <c r="O5360" s="52">
        <v>34420293</v>
      </c>
      <c r="P5360" s="52">
        <v>26641753</v>
      </c>
      <c r="Q5360" s="52">
        <v>77523647</v>
      </c>
      <c r="R5360" s="52">
        <v>61062046</v>
      </c>
      <c r="S5360" s="52">
        <v>138585693</v>
      </c>
      <c r="T5360" s="70" t="s">
        <v>10556</v>
      </c>
      <c r="U5360" s="70" t="s">
        <v>10560</v>
      </c>
    </row>
    <row r="5361" spans="1:21" x14ac:dyDescent="0.2">
      <c r="A5361" s="49" t="s">
        <v>4312</v>
      </c>
      <c r="B5361" s="49" t="s">
        <v>393</v>
      </c>
      <c r="C5361" s="50">
        <v>3805</v>
      </c>
      <c r="D5361" s="49" t="s">
        <v>904</v>
      </c>
      <c r="E5361" s="49" t="s">
        <v>8832</v>
      </c>
      <c r="F5361" s="49" t="s">
        <v>904</v>
      </c>
      <c r="G5361" s="49">
        <v>66318</v>
      </c>
      <c r="H5361" s="49" t="s">
        <v>909</v>
      </c>
      <c r="I5361" s="50">
        <v>11141</v>
      </c>
      <c r="J5361" s="50">
        <v>166318000030</v>
      </c>
      <c r="K5361" s="49" t="s">
        <v>8835</v>
      </c>
      <c r="L5361" s="51">
        <v>453</v>
      </c>
      <c r="M5361" s="52">
        <v>45871468</v>
      </c>
      <c r="N5361" s="52">
        <v>8301923</v>
      </c>
      <c r="O5361" s="52">
        <v>26656734</v>
      </c>
      <c r="P5361" s="52">
        <v>6660438</v>
      </c>
      <c r="Q5361" s="52">
        <v>54173391</v>
      </c>
      <c r="R5361" s="52">
        <v>33317172</v>
      </c>
      <c r="S5361" s="52">
        <v>87490563</v>
      </c>
      <c r="T5361" s="70" t="s">
        <v>10556</v>
      </c>
      <c r="U5361" s="70" t="s">
        <v>10560</v>
      </c>
    </row>
    <row r="5362" spans="1:21" x14ac:dyDescent="0.2">
      <c r="A5362" s="49" t="s">
        <v>4312</v>
      </c>
      <c r="B5362" s="49" t="s">
        <v>393</v>
      </c>
      <c r="C5362" s="50">
        <v>3805</v>
      </c>
      <c r="D5362" s="49" t="s">
        <v>904</v>
      </c>
      <c r="E5362" s="49" t="s">
        <v>8848</v>
      </c>
      <c r="F5362" s="49" t="s">
        <v>904</v>
      </c>
      <c r="G5362" s="49">
        <v>66440</v>
      </c>
      <c r="H5362" s="49" t="s">
        <v>912</v>
      </c>
      <c r="I5362" s="50">
        <v>18864</v>
      </c>
      <c r="J5362" s="50">
        <v>166440000067</v>
      </c>
      <c r="K5362" s="49" t="s">
        <v>8853</v>
      </c>
      <c r="L5362" s="51">
        <v>1088</v>
      </c>
      <c r="M5362" s="52">
        <v>116613255</v>
      </c>
      <c r="N5362" s="52">
        <v>512655</v>
      </c>
      <c r="O5362" s="52">
        <v>28284513</v>
      </c>
      <c r="P5362" s="52">
        <v>6660438</v>
      </c>
      <c r="Q5362" s="52">
        <v>117125910</v>
      </c>
      <c r="R5362" s="52">
        <v>34944951</v>
      </c>
      <c r="S5362" s="52">
        <v>152070861</v>
      </c>
      <c r="T5362" s="70" t="s">
        <v>10556</v>
      </c>
      <c r="U5362" s="70" t="s">
        <v>10560</v>
      </c>
    </row>
    <row r="5363" spans="1:21" x14ac:dyDescent="0.2">
      <c r="A5363" s="49" t="s">
        <v>4312</v>
      </c>
      <c r="B5363" s="49" t="s">
        <v>393</v>
      </c>
      <c r="C5363" s="50">
        <v>3805</v>
      </c>
      <c r="D5363" s="49" t="s">
        <v>904</v>
      </c>
      <c r="E5363" s="49" t="s">
        <v>8879</v>
      </c>
      <c r="F5363" s="49" t="s">
        <v>904</v>
      </c>
      <c r="G5363" s="49">
        <v>66682</v>
      </c>
      <c r="H5363" s="49" t="s">
        <v>916</v>
      </c>
      <c r="I5363" s="50">
        <v>11144</v>
      </c>
      <c r="J5363" s="50">
        <v>266682000457</v>
      </c>
      <c r="K5363" s="49" t="s">
        <v>8885</v>
      </c>
      <c r="L5363" s="51">
        <v>1327</v>
      </c>
      <c r="M5363" s="52">
        <v>128003755</v>
      </c>
      <c r="N5363" s="52">
        <v>9286691</v>
      </c>
      <c r="O5363" s="52">
        <v>25821535</v>
      </c>
      <c r="P5363" s="52">
        <v>6660438</v>
      </c>
      <c r="Q5363" s="52">
        <v>137290446</v>
      </c>
      <c r="R5363" s="52">
        <v>32481973</v>
      </c>
      <c r="S5363" s="52">
        <v>169772419</v>
      </c>
      <c r="T5363" s="70" t="s">
        <v>10556</v>
      </c>
      <c r="U5363" s="70" t="s">
        <v>10560</v>
      </c>
    </row>
    <row r="5364" spans="1:21" x14ac:dyDescent="0.2">
      <c r="A5364" s="49" t="s">
        <v>4312</v>
      </c>
      <c r="B5364" s="49" t="s">
        <v>393</v>
      </c>
      <c r="C5364" s="50">
        <v>3805</v>
      </c>
      <c r="D5364" s="49" t="s">
        <v>904</v>
      </c>
      <c r="E5364" s="49" t="s">
        <v>8879</v>
      </c>
      <c r="F5364" s="49" t="s">
        <v>904</v>
      </c>
      <c r="G5364" s="49">
        <v>66682</v>
      </c>
      <c r="H5364" s="49" t="s">
        <v>916</v>
      </c>
      <c r="I5364" s="50">
        <v>10176</v>
      </c>
      <c r="J5364" s="50">
        <v>266682000465</v>
      </c>
      <c r="K5364" s="49" t="s">
        <v>8883</v>
      </c>
      <c r="L5364" s="51">
        <v>882</v>
      </c>
      <c r="M5364" s="52">
        <v>100931786</v>
      </c>
      <c r="N5364" s="52">
        <v>11024987</v>
      </c>
      <c r="O5364" s="52">
        <v>25821535</v>
      </c>
      <c r="P5364" s="52">
        <v>26641753</v>
      </c>
      <c r="Q5364" s="52">
        <v>111956773</v>
      </c>
      <c r="R5364" s="52">
        <v>52463288</v>
      </c>
      <c r="S5364" s="52">
        <v>164420061</v>
      </c>
      <c r="T5364" s="70" t="s">
        <v>10556</v>
      </c>
      <c r="U5364" s="70" t="s">
        <v>10560</v>
      </c>
    </row>
    <row r="5365" spans="1:21" x14ac:dyDescent="0.2">
      <c r="A5365" s="49" t="s">
        <v>4312</v>
      </c>
      <c r="B5365" s="49" t="s">
        <v>393</v>
      </c>
      <c r="C5365" s="50">
        <v>3805</v>
      </c>
      <c r="D5365" s="49" t="s">
        <v>904</v>
      </c>
      <c r="E5365" s="49" t="s">
        <v>8879</v>
      </c>
      <c r="F5365" s="49" t="s">
        <v>904</v>
      </c>
      <c r="G5365" s="49">
        <v>66682</v>
      </c>
      <c r="H5365" s="49" t="s">
        <v>916</v>
      </c>
      <c r="I5365" s="50">
        <v>10180</v>
      </c>
      <c r="J5365" s="50">
        <v>266682000015</v>
      </c>
      <c r="K5365" s="49" t="s">
        <v>8886</v>
      </c>
      <c r="L5365" s="51">
        <v>289</v>
      </c>
      <c r="M5365" s="52">
        <v>33690071</v>
      </c>
      <c r="N5365" s="52">
        <v>4167011</v>
      </c>
      <c r="O5365" s="52">
        <v>25821535</v>
      </c>
      <c r="P5365" s="52">
        <v>6660438</v>
      </c>
      <c r="Q5365" s="52">
        <v>37857082</v>
      </c>
      <c r="R5365" s="52">
        <v>32481973</v>
      </c>
      <c r="S5365" s="52">
        <v>70339055</v>
      </c>
      <c r="T5365" s="70" t="s">
        <v>10556</v>
      </c>
      <c r="U5365" s="70" t="s">
        <v>10560</v>
      </c>
    </row>
    <row r="5366" spans="1:21" x14ac:dyDescent="0.2">
      <c r="A5366" s="49" t="s">
        <v>4312</v>
      </c>
      <c r="B5366" s="49" t="s">
        <v>393</v>
      </c>
      <c r="C5366" s="50">
        <v>3805</v>
      </c>
      <c r="D5366" s="49" t="s">
        <v>904</v>
      </c>
      <c r="E5366" s="49" t="s">
        <v>8848</v>
      </c>
      <c r="F5366" s="49" t="s">
        <v>904</v>
      </c>
      <c r="G5366" s="49">
        <v>66440</v>
      </c>
      <c r="H5366" s="49" t="s">
        <v>912</v>
      </c>
      <c r="I5366" s="50">
        <v>18863</v>
      </c>
      <c r="J5366" s="50">
        <v>266440000070</v>
      </c>
      <c r="K5366" s="49" t="s">
        <v>8851</v>
      </c>
      <c r="L5366" s="51">
        <v>253</v>
      </c>
      <c r="M5366" s="52">
        <v>32681056</v>
      </c>
      <c r="N5366" s="52">
        <v>3675904</v>
      </c>
      <c r="O5366" s="52">
        <v>28284513</v>
      </c>
      <c r="P5366" s="52">
        <v>13320876</v>
      </c>
      <c r="Q5366" s="52">
        <v>36356960</v>
      </c>
      <c r="R5366" s="52">
        <v>41605389</v>
      </c>
      <c r="S5366" s="52">
        <v>77962349</v>
      </c>
      <c r="T5366" s="70" t="s">
        <v>10556</v>
      </c>
      <c r="U5366" s="70" t="s">
        <v>10560</v>
      </c>
    </row>
    <row r="5367" spans="1:21" x14ac:dyDescent="0.2">
      <c r="A5367" s="49" t="s">
        <v>7676</v>
      </c>
      <c r="B5367" s="49" t="s">
        <v>763</v>
      </c>
      <c r="C5367" s="50">
        <v>3797</v>
      </c>
      <c r="D5367" s="49" t="s">
        <v>761</v>
      </c>
      <c r="E5367" s="49" t="s">
        <v>10237</v>
      </c>
      <c r="F5367" s="49" t="s">
        <v>761</v>
      </c>
      <c r="G5367" s="49">
        <v>50001</v>
      </c>
      <c r="H5367" s="49" t="s">
        <v>762</v>
      </c>
      <c r="I5367" s="50">
        <v>7628</v>
      </c>
      <c r="J5367" s="50">
        <v>150001000961</v>
      </c>
      <c r="K5367" s="49" t="s">
        <v>10247</v>
      </c>
      <c r="L5367" s="51">
        <v>1504</v>
      </c>
      <c r="M5367" s="52">
        <v>154079008</v>
      </c>
      <c r="N5367" s="52">
        <v>14199123</v>
      </c>
      <c r="O5367" s="52">
        <v>20700153</v>
      </c>
      <c r="P5367" s="52">
        <v>6660438</v>
      </c>
      <c r="Q5367" s="52">
        <v>168278131</v>
      </c>
      <c r="R5367" s="52">
        <v>27360591</v>
      </c>
      <c r="S5367" s="52">
        <v>195638722</v>
      </c>
      <c r="T5367" s="70" t="s">
        <v>10556</v>
      </c>
      <c r="U5367" s="70" t="s">
        <v>10560</v>
      </c>
    </row>
    <row r="5368" spans="1:21" x14ac:dyDescent="0.2">
      <c r="A5368" s="49" t="s">
        <v>5665</v>
      </c>
      <c r="B5368" s="49" t="s">
        <v>641</v>
      </c>
      <c r="C5368" s="50">
        <v>3789</v>
      </c>
      <c r="D5368" s="49" t="s">
        <v>642</v>
      </c>
      <c r="E5368" s="49" t="s">
        <v>5708</v>
      </c>
      <c r="F5368" s="49" t="s">
        <v>642</v>
      </c>
      <c r="G5368" s="49">
        <v>27075</v>
      </c>
      <c r="H5368" s="49" t="s">
        <v>647</v>
      </c>
      <c r="I5368" s="50">
        <v>15166</v>
      </c>
      <c r="J5368" s="50">
        <v>227075000060</v>
      </c>
      <c r="K5368" s="49" t="s">
        <v>5711</v>
      </c>
      <c r="L5368" s="51">
        <v>230</v>
      </c>
      <c r="M5368" s="52">
        <v>31333390</v>
      </c>
      <c r="N5368" s="52">
        <v>0</v>
      </c>
      <c r="O5368" s="52">
        <v>30164202</v>
      </c>
      <c r="P5368" s="52">
        <v>6660438</v>
      </c>
      <c r="Q5368" s="52">
        <v>31333390</v>
      </c>
      <c r="R5368" s="52">
        <v>36824640</v>
      </c>
      <c r="S5368" s="52">
        <v>68158030</v>
      </c>
      <c r="T5368" s="70" t="s">
        <v>10556</v>
      </c>
      <c r="U5368" s="70" t="s">
        <v>10560</v>
      </c>
    </row>
    <row r="5369" spans="1:21" x14ac:dyDescent="0.2">
      <c r="A5369" s="49" t="s">
        <v>5921</v>
      </c>
      <c r="B5369" s="49" t="s">
        <v>211</v>
      </c>
      <c r="C5369" s="50">
        <v>3782</v>
      </c>
      <c r="D5369" s="49" t="s">
        <v>487</v>
      </c>
      <c r="E5369" s="49" t="s">
        <v>7789</v>
      </c>
      <c r="F5369" s="49" t="s">
        <v>487</v>
      </c>
      <c r="G5369" s="49">
        <v>23001</v>
      </c>
      <c r="H5369" s="49" t="s">
        <v>488</v>
      </c>
      <c r="I5369" s="50">
        <v>9950</v>
      </c>
      <c r="J5369" s="50">
        <v>123001002516</v>
      </c>
      <c r="K5369" s="49" t="s">
        <v>7819</v>
      </c>
      <c r="L5369" s="51">
        <v>1351</v>
      </c>
      <c r="M5369" s="52">
        <v>152294836</v>
      </c>
      <c r="N5369" s="52">
        <v>23123332</v>
      </c>
      <c r="O5369" s="52">
        <v>28671301</v>
      </c>
      <c r="P5369" s="52">
        <v>6660438</v>
      </c>
      <c r="Q5369" s="52">
        <v>175418168</v>
      </c>
      <c r="R5369" s="52">
        <v>35331739</v>
      </c>
      <c r="S5369" s="52">
        <v>210749907</v>
      </c>
      <c r="T5369" s="70" t="s">
        <v>10556</v>
      </c>
      <c r="U5369" s="70" t="s">
        <v>10560</v>
      </c>
    </row>
    <row r="5370" spans="1:21" x14ac:dyDescent="0.2">
      <c r="A5370" s="49" t="s">
        <v>5665</v>
      </c>
      <c r="B5370" s="49" t="s">
        <v>641</v>
      </c>
      <c r="C5370" s="50">
        <v>3789</v>
      </c>
      <c r="D5370" s="49" t="s">
        <v>642</v>
      </c>
      <c r="E5370" s="49" t="s">
        <v>5853</v>
      </c>
      <c r="F5370" s="49" t="s">
        <v>642</v>
      </c>
      <c r="G5370" s="49">
        <v>27615</v>
      </c>
      <c r="H5370" s="49" t="s">
        <v>392</v>
      </c>
      <c r="I5370" s="50">
        <v>137969</v>
      </c>
      <c r="J5370" s="50">
        <v>227615001516</v>
      </c>
      <c r="K5370" s="49" t="s">
        <v>5858</v>
      </c>
      <c r="L5370" s="51">
        <v>277</v>
      </c>
      <c r="M5370" s="52">
        <v>57921757</v>
      </c>
      <c r="N5370" s="52">
        <v>0</v>
      </c>
      <c r="O5370" s="52">
        <v>47621778</v>
      </c>
      <c r="P5370" s="52">
        <v>6660438</v>
      </c>
      <c r="Q5370" s="52">
        <v>57921757</v>
      </c>
      <c r="R5370" s="52">
        <v>54282216</v>
      </c>
      <c r="S5370" s="52">
        <v>112203973</v>
      </c>
      <c r="T5370" s="70" t="s">
        <v>10556</v>
      </c>
      <c r="U5370" s="70" t="s">
        <v>10560</v>
      </c>
    </row>
    <row r="5371" spans="1:21" x14ac:dyDescent="0.2">
      <c r="A5371" s="49" t="s">
        <v>5665</v>
      </c>
      <c r="B5371" s="49" t="s">
        <v>641</v>
      </c>
      <c r="C5371" s="50">
        <v>3789</v>
      </c>
      <c r="D5371" s="49" t="s">
        <v>642</v>
      </c>
      <c r="E5371" s="49" t="s">
        <v>5787</v>
      </c>
      <c r="F5371" s="49" t="s">
        <v>642</v>
      </c>
      <c r="G5371" s="49">
        <v>27250</v>
      </c>
      <c r="H5371" s="49" t="s">
        <v>655</v>
      </c>
      <c r="I5371" s="50">
        <v>141715</v>
      </c>
      <c r="J5371" s="50">
        <v>227250001350</v>
      </c>
      <c r="K5371" s="49" t="s">
        <v>5722</v>
      </c>
      <c r="L5371" s="51">
        <v>302</v>
      </c>
      <c r="M5371" s="52">
        <v>57502574</v>
      </c>
      <c r="N5371" s="52">
        <v>0</v>
      </c>
      <c r="O5371" s="52">
        <v>41884893</v>
      </c>
      <c r="P5371" s="52">
        <v>13320876</v>
      </c>
      <c r="Q5371" s="52">
        <v>57502574</v>
      </c>
      <c r="R5371" s="52">
        <v>55205769</v>
      </c>
      <c r="S5371" s="52">
        <v>112708343</v>
      </c>
      <c r="T5371" s="70" t="s">
        <v>10556</v>
      </c>
      <c r="U5371" s="70" t="s">
        <v>10560</v>
      </c>
    </row>
    <row r="5372" spans="1:21" x14ac:dyDescent="0.2">
      <c r="A5372" s="49" t="s">
        <v>5665</v>
      </c>
      <c r="B5372" s="49" t="s">
        <v>641</v>
      </c>
      <c r="C5372" s="50">
        <v>3789</v>
      </c>
      <c r="D5372" s="49" t="s">
        <v>642</v>
      </c>
      <c r="E5372" s="49" t="s">
        <v>5787</v>
      </c>
      <c r="F5372" s="49" t="s">
        <v>642</v>
      </c>
      <c r="G5372" s="49">
        <v>27250</v>
      </c>
      <c r="H5372" s="49" t="s">
        <v>655</v>
      </c>
      <c r="I5372" s="50">
        <v>141716</v>
      </c>
      <c r="J5372" s="50">
        <v>227361002347</v>
      </c>
      <c r="K5372" s="49" t="s">
        <v>5796</v>
      </c>
      <c r="L5372" s="51">
        <v>728</v>
      </c>
      <c r="M5372" s="52">
        <v>133422794</v>
      </c>
      <c r="N5372" s="52">
        <v>0</v>
      </c>
      <c r="O5372" s="52">
        <v>41884893</v>
      </c>
      <c r="P5372" s="52">
        <v>6660438</v>
      </c>
      <c r="Q5372" s="52">
        <v>133422794</v>
      </c>
      <c r="R5372" s="52">
        <v>48545331</v>
      </c>
      <c r="S5372" s="52">
        <v>181968125</v>
      </c>
      <c r="T5372" s="70" t="s">
        <v>10556</v>
      </c>
      <c r="U5372" s="70" t="s">
        <v>10560</v>
      </c>
    </row>
    <row r="5373" spans="1:21" x14ac:dyDescent="0.2">
      <c r="A5373" s="49" t="s">
        <v>5665</v>
      </c>
      <c r="B5373" s="49" t="s">
        <v>641</v>
      </c>
      <c r="C5373" s="50">
        <v>3789</v>
      </c>
      <c r="D5373" s="49" t="s">
        <v>642</v>
      </c>
      <c r="E5373" s="49" t="s">
        <v>5698</v>
      </c>
      <c r="F5373" s="49" t="s">
        <v>642</v>
      </c>
      <c r="G5373" s="49">
        <v>27073</v>
      </c>
      <c r="H5373" s="49" t="s">
        <v>646</v>
      </c>
      <c r="I5373" s="50">
        <v>15161</v>
      </c>
      <c r="J5373" s="50">
        <v>227073000020</v>
      </c>
      <c r="K5373" s="49" t="s">
        <v>5704</v>
      </c>
      <c r="L5373" s="51">
        <v>975</v>
      </c>
      <c r="M5373" s="52">
        <v>180709903</v>
      </c>
      <c r="N5373" s="52">
        <v>0</v>
      </c>
      <c r="O5373" s="52">
        <v>41961538</v>
      </c>
      <c r="P5373" s="52">
        <v>6660438</v>
      </c>
      <c r="Q5373" s="52">
        <v>180709903</v>
      </c>
      <c r="R5373" s="52">
        <v>48621976</v>
      </c>
      <c r="S5373" s="52">
        <v>229331879</v>
      </c>
      <c r="T5373" s="70" t="s">
        <v>10556</v>
      </c>
      <c r="U5373" s="70" t="s">
        <v>10560</v>
      </c>
    </row>
    <row r="5374" spans="1:21" x14ac:dyDescent="0.2">
      <c r="A5374" s="49" t="s">
        <v>5665</v>
      </c>
      <c r="B5374" s="49" t="s">
        <v>641</v>
      </c>
      <c r="C5374" s="50">
        <v>3789</v>
      </c>
      <c r="D5374" s="49" t="s">
        <v>642</v>
      </c>
      <c r="E5374" s="49" t="s">
        <v>5749</v>
      </c>
      <c r="F5374" s="49" t="s">
        <v>642</v>
      </c>
      <c r="G5374" s="49">
        <v>27150</v>
      </c>
      <c r="H5374" s="49" t="s">
        <v>651</v>
      </c>
      <c r="I5374" s="50">
        <v>6656</v>
      </c>
      <c r="J5374" s="50">
        <v>227615002083</v>
      </c>
      <c r="K5374" s="49" t="s">
        <v>5751</v>
      </c>
      <c r="L5374" s="51">
        <v>573</v>
      </c>
      <c r="M5374" s="52">
        <v>111624671</v>
      </c>
      <c r="N5374" s="52">
        <v>0</v>
      </c>
      <c r="O5374" s="52">
        <v>43286587</v>
      </c>
      <c r="P5374" s="52">
        <v>6660438</v>
      </c>
      <c r="Q5374" s="52">
        <v>111624671</v>
      </c>
      <c r="R5374" s="52">
        <v>49947025</v>
      </c>
      <c r="S5374" s="52">
        <v>161571696</v>
      </c>
      <c r="T5374" s="70" t="s">
        <v>10556</v>
      </c>
      <c r="U5374" s="70" t="s">
        <v>10560</v>
      </c>
    </row>
    <row r="5375" spans="1:21" x14ac:dyDescent="0.2">
      <c r="A5375" s="49" t="s">
        <v>5665</v>
      </c>
      <c r="B5375" s="49" t="s">
        <v>641</v>
      </c>
      <c r="C5375" s="50">
        <v>3789</v>
      </c>
      <c r="D5375" s="49" t="s">
        <v>642</v>
      </c>
      <c r="E5375" s="49" t="s">
        <v>5782</v>
      </c>
      <c r="F5375" s="49" t="s">
        <v>642</v>
      </c>
      <c r="G5375" s="49">
        <v>27372</v>
      </c>
      <c r="H5375" s="49" t="s">
        <v>657</v>
      </c>
      <c r="I5375" s="50">
        <v>137948</v>
      </c>
      <c r="J5375" s="50">
        <v>227372000524</v>
      </c>
      <c r="K5375" s="49" t="s">
        <v>5785</v>
      </c>
      <c r="L5375" s="51">
        <v>201</v>
      </c>
      <c r="M5375" s="52">
        <v>34388949</v>
      </c>
      <c r="N5375" s="52">
        <v>0</v>
      </c>
      <c r="O5375" s="52">
        <v>38258725</v>
      </c>
      <c r="P5375" s="52">
        <v>6660438</v>
      </c>
      <c r="Q5375" s="52">
        <v>34388949</v>
      </c>
      <c r="R5375" s="52">
        <v>44919163</v>
      </c>
      <c r="S5375" s="52">
        <v>79308112</v>
      </c>
      <c r="T5375" s="70" t="s">
        <v>10556</v>
      </c>
      <c r="U5375" s="70" t="s">
        <v>10560</v>
      </c>
    </row>
    <row r="5376" spans="1:21" x14ac:dyDescent="0.2">
      <c r="A5376" s="49" t="s">
        <v>5665</v>
      </c>
      <c r="B5376" s="49" t="s">
        <v>641</v>
      </c>
      <c r="C5376" s="50">
        <v>3789</v>
      </c>
      <c r="D5376" s="49" t="s">
        <v>642</v>
      </c>
      <c r="E5376" s="49" t="s">
        <v>5812</v>
      </c>
      <c r="F5376" s="49" t="s">
        <v>642</v>
      </c>
      <c r="G5376" s="49">
        <v>27430</v>
      </c>
      <c r="H5376" s="49" t="s">
        <v>660</v>
      </c>
      <c r="I5376" s="50">
        <v>141635</v>
      </c>
      <c r="J5376" s="50">
        <v>227077002060</v>
      </c>
      <c r="K5376" s="49" t="s">
        <v>5689</v>
      </c>
      <c r="L5376" s="51">
        <v>481</v>
      </c>
      <c r="M5376" s="52">
        <v>87490235</v>
      </c>
      <c r="N5376" s="52">
        <v>0</v>
      </c>
      <c r="O5376" s="52">
        <v>40083733</v>
      </c>
      <c r="P5376" s="52">
        <v>6660438</v>
      </c>
      <c r="Q5376" s="52">
        <v>87490235</v>
      </c>
      <c r="R5376" s="52">
        <v>46744171</v>
      </c>
      <c r="S5376" s="52">
        <v>134234406</v>
      </c>
      <c r="T5376" s="70" t="s">
        <v>10556</v>
      </c>
      <c r="U5376" s="70" t="s">
        <v>10560</v>
      </c>
    </row>
    <row r="5377" spans="1:21" x14ac:dyDescent="0.2">
      <c r="A5377" s="49" t="s">
        <v>5665</v>
      </c>
      <c r="B5377" s="49" t="s">
        <v>641</v>
      </c>
      <c r="C5377" s="50">
        <v>3789</v>
      </c>
      <c r="D5377" s="49" t="s">
        <v>642</v>
      </c>
      <c r="E5377" s="49" t="s">
        <v>5764</v>
      </c>
      <c r="F5377" s="49" t="s">
        <v>642</v>
      </c>
      <c r="G5377" s="49">
        <v>27245</v>
      </c>
      <c r="H5377" s="49" t="s">
        <v>654</v>
      </c>
      <c r="I5377" s="50">
        <v>6652</v>
      </c>
      <c r="J5377" s="50">
        <v>227245000523</v>
      </c>
      <c r="K5377" s="49" t="s">
        <v>5768</v>
      </c>
      <c r="L5377" s="51">
        <v>456</v>
      </c>
      <c r="M5377" s="52">
        <v>68567636</v>
      </c>
      <c r="N5377" s="52">
        <v>0</v>
      </c>
      <c r="O5377" s="52">
        <v>33214018</v>
      </c>
      <c r="P5377" s="52">
        <v>6660438</v>
      </c>
      <c r="Q5377" s="52">
        <v>68567636</v>
      </c>
      <c r="R5377" s="52">
        <v>39874456</v>
      </c>
      <c r="S5377" s="52">
        <v>108442092</v>
      </c>
      <c r="T5377" s="70" t="s">
        <v>10556</v>
      </c>
      <c r="U5377" s="70" t="s">
        <v>10560</v>
      </c>
    </row>
    <row r="5378" spans="1:21" x14ac:dyDescent="0.2">
      <c r="A5378" s="49" t="s">
        <v>4312</v>
      </c>
      <c r="B5378" s="49" t="s">
        <v>393</v>
      </c>
      <c r="C5378" s="50">
        <v>3805</v>
      </c>
      <c r="D5378" s="49" t="s">
        <v>904</v>
      </c>
      <c r="E5378" s="49" t="s">
        <v>8860</v>
      </c>
      <c r="F5378" s="49" t="s">
        <v>904</v>
      </c>
      <c r="G5378" s="49">
        <v>66572</v>
      </c>
      <c r="H5378" s="49" t="s">
        <v>914</v>
      </c>
      <c r="I5378" s="50">
        <v>156076</v>
      </c>
      <c r="J5378" s="50">
        <v>266572001407</v>
      </c>
      <c r="K5378" s="49" t="s">
        <v>8862</v>
      </c>
      <c r="L5378" s="51">
        <v>990</v>
      </c>
      <c r="M5378" s="52">
        <v>168093380</v>
      </c>
      <c r="N5378" s="52">
        <v>30072234</v>
      </c>
      <c r="O5378" s="52">
        <v>38094681</v>
      </c>
      <c r="P5378" s="52">
        <v>26641753</v>
      </c>
      <c r="Q5378" s="52">
        <v>198165614</v>
      </c>
      <c r="R5378" s="52">
        <v>64736434</v>
      </c>
      <c r="S5378" s="52">
        <v>262902048</v>
      </c>
      <c r="T5378" s="70" t="s">
        <v>10556</v>
      </c>
      <c r="U5378" s="70" t="s">
        <v>10560</v>
      </c>
    </row>
    <row r="5379" spans="1:21" x14ac:dyDescent="0.2">
      <c r="A5379" s="49" t="s">
        <v>5665</v>
      </c>
      <c r="B5379" s="49" t="s">
        <v>641</v>
      </c>
      <c r="C5379" s="50">
        <v>3789</v>
      </c>
      <c r="D5379" s="49" t="s">
        <v>642</v>
      </c>
      <c r="E5379" s="49" t="s">
        <v>5787</v>
      </c>
      <c r="F5379" s="49" t="s">
        <v>642</v>
      </c>
      <c r="G5379" s="49">
        <v>27250</v>
      </c>
      <c r="H5379" s="49" t="s">
        <v>655</v>
      </c>
      <c r="I5379" s="50">
        <v>136933</v>
      </c>
      <c r="J5379" s="50">
        <v>227361000051</v>
      </c>
      <c r="K5379" s="49" t="s">
        <v>5788</v>
      </c>
      <c r="L5379" s="51">
        <v>596</v>
      </c>
      <c r="M5379" s="52">
        <v>111429641</v>
      </c>
      <c r="N5379" s="52">
        <v>0</v>
      </c>
      <c r="O5379" s="52">
        <v>41884893</v>
      </c>
      <c r="P5379" s="52">
        <v>6660438</v>
      </c>
      <c r="Q5379" s="52">
        <v>111429641</v>
      </c>
      <c r="R5379" s="52">
        <v>48545331</v>
      </c>
      <c r="S5379" s="52">
        <v>159974972</v>
      </c>
      <c r="T5379" s="70" t="s">
        <v>10556</v>
      </c>
      <c r="U5379" s="70" t="s">
        <v>10560</v>
      </c>
    </row>
    <row r="5380" spans="1:21" x14ac:dyDescent="0.2">
      <c r="A5380" s="49" t="s">
        <v>5665</v>
      </c>
      <c r="B5380" s="49" t="s">
        <v>641</v>
      </c>
      <c r="C5380" s="50">
        <v>3789</v>
      </c>
      <c r="D5380" s="49" t="s">
        <v>642</v>
      </c>
      <c r="E5380" s="49" t="s">
        <v>5770</v>
      </c>
      <c r="F5380" s="49" t="s">
        <v>642</v>
      </c>
      <c r="G5380" s="49">
        <v>27361</v>
      </c>
      <c r="H5380" s="49" t="s">
        <v>656</v>
      </c>
      <c r="I5380" s="50">
        <v>6410</v>
      </c>
      <c r="J5380" s="50">
        <v>427361002478</v>
      </c>
      <c r="K5380" s="49" t="s">
        <v>5772</v>
      </c>
      <c r="L5380" s="51">
        <v>446</v>
      </c>
      <c r="M5380" s="52">
        <v>90892552</v>
      </c>
      <c r="N5380" s="52">
        <v>0</v>
      </c>
      <c r="O5380" s="52">
        <v>45414783</v>
      </c>
      <c r="P5380" s="52">
        <v>6660438</v>
      </c>
      <c r="Q5380" s="52">
        <v>90892552</v>
      </c>
      <c r="R5380" s="52">
        <v>52075221</v>
      </c>
      <c r="S5380" s="52">
        <v>142967773</v>
      </c>
      <c r="T5380" s="70" t="s">
        <v>10556</v>
      </c>
      <c r="U5380" s="70" t="s">
        <v>10560</v>
      </c>
    </row>
    <row r="5381" spans="1:21" x14ac:dyDescent="0.2">
      <c r="A5381" s="49" t="s">
        <v>5665</v>
      </c>
      <c r="B5381" s="49" t="s">
        <v>641</v>
      </c>
      <c r="C5381" s="50">
        <v>3789</v>
      </c>
      <c r="D5381" s="49" t="s">
        <v>642</v>
      </c>
      <c r="E5381" s="49" t="s">
        <v>5673</v>
      </c>
      <c r="F5381" s="49" t="s">
        <v>642</v>
      </c>
      <c r="G5381" s="49">
        <v>27025</v>
      </c>
      <c r="H5381" s="49" t="s">
        <v>644</v>
      </c>
      <c r="I5381" s="50">
        <v>6757</v>
      </c>
      <c r="J5381" s="50">
        <v>227025000051</v>
      </c>
      <c r="K5381" s="49" t="s">
        <v>5686</v>
      </c>
      <c r="L5381" s="51">
        <v>532</v>
      </c>
      <c r="M5381" s="52">
        <v>114241357</v>
      </c>
      <c r="N5381" s="52">
        <v>0</v>
      </c>
      <c r="O5381" s="52">
        <v>43844776</v>
      </c>
      <c r="P5381" s="52">
        <v>19981315</v>
      </c>
      <c r="Q5381" s="52">
        <v>114241357</v>
      </c>
      <c r="R5381" s="52">
        <v>63826091</v>
      </c>
      <c r="S5381" s="52">
        <v>178067448</v>
      </c>
      <c r="T5381" s="70" t="s">
        <v>10556</v>
      </c>
      <c r="U5381" s="70" t="s">
        <v>10560</v>
      </c>
    </row>
    <row r="5382" spans="1:21" x14ac:dyDescent="0.2">
      <c r="A5382" s="49" t="s">
        <v>5665</v>
      </c>
      <c r="B5382" s="49" t="s">
        <v>641</v>
      </c>
      <c r="C5382" s="50">
        <v>3789</v>
      </c>
      <c r="D5382" s="49" t="s">
        <v>642</v>
      </c>
      <c r="E5382" s="49" t="s">
        <v>5673</v>
      </c>
      <c r="F5382" s="49" t="s">
        <v>642</v>
      </c>
      <c r="G5382" s="49">
        <v>27025</v>
      </c>
      <c r="H5382" s="49" t="s">
        <v>644</v>
      </c>
      <c r="I5382" s="50">
        <v>141615</v>
      </c>
      <c r="J5382" s="50">
        <v>227025000930</v>
      </c>
      <c r="K5382" s="49" t="s">
        <v>5679</v>
      </c>
      <c r="L5382" s="51">
        <v>878</v>
      </c>
      <c r="M5382" s="52">
        <v>176941498</v>
      </c>
      <c r="N5382" s="52">
        <v>0</v>
      </c>
      <c r="O5382" s="52">
        <v>43844776</v>
      </c>
      <c r="P5382" s="52">
        <v>26641753</v>
      </c>
      <c r="Q5382" s="52">
        <v>176941498</v>
      </c>
      <c r="R5382" s="52">
        <v>70486529</v>
      </c>
      <c r="S5382" s="52">
        <v>247428027</v>
      </c>
      <c r="T5382" s="70" t="s">
        <v>10556</v>
      </c>
      <c r="U5382" s="70" t="s">
        <v>10560</v>
      </c>
    </row>
    <row r="5383" spans="1:21" x14ac:dyDescent="0.2">
      <c r="A5383" s="49" t="s">
        <v>5665</v>
      </c>
      <c r="B5383" s="49" t="s">
        <v>641</v>
      </c>
      <c r="C5383" s="50">
        <v>3789</v>
      </c>
      <c r="D5383" s="49" t="s">
        <v>642</v>
      </c>
      <c r="E5383" s="49" t="s">
        <v>5698</v>
      </c>
      <c r="F5383" s="49" t="s">
        <v>642</v>
      </c>
      <c r="G5383" s="49">
        <v>27073</v>
      </c>
      <c r="H5383" s="49" t="s">
        <v>646</v>
      </c>
      <c r="I5383" s="50">
        <v>33036</v>
      </c>
      <c r="J5383" s="50">
        <v>227073000241</v>
      </c>
      <c r="K5383" s="49" t="s">
        <v>5703</v>
      </c>
      <c r="L5383" s="51">
        <v>1520</v>
      </c>
      <c r="M5383" s="52">
        <v>288717756</v>
      </c>
      <c r="N5383" s="52">
        <v>0</v>
      </c>
      <c r="O5383" s="52">
        <v>41961538</v>
      </c>
      <c r="P5383" s="52">
        <v>6660438</v>
      </c>
      <c r="Q5383" s="52">
        <v>288717756</v>
      </c>
      <c r="R5383" s="52">
        <v>48621976</v>
      </c>
      <c r="S5383" s="52">
        <v>337339732</v>
      </c>
      <c r="T5383" s="70" t="s">
        <v>10556</v>
      </c>
      <c r="U5383" s="70" t="s">
        <v>10560</v>
      </c>
    </row>
    <row r="5384" spans="1:21" x14ac:dyDescent="0.2">
      <c r="A5384" s="49" t="s">
        <v>5665</v>
      </c>
      <c r="B5384" s="49" t="s">
        <v>641</v>
      </c>
      <c r="C5384" s="50">
        <v>3789</v>
      </c>
      <c r="D5384" s="49" t="s">
        <v>642</v>
      </c>
      <c r="E5384" s="49" t="s">
        <v>5715</v>
      </c>
      <c r="F5384" s="49" t="s">
        <v>642</v>
      </c>
      <c r="G5384" s="49">
        <v>27077</v>
      </c>
      <c r="H5384" s="49" t="s">
        <v>648</v>
      </c>
      <c r="I5384" s="50">
        <v>144390</v>
      </c>
      <c r="J5384" s="50">
        <v>227077000997</v>
      </c>
      <c r="K5384" s="49" t="s">
        <v>5723</v>
      </c>
      <c r="L5384" s="51">
        <v>574</v>
      </c>
      <c r="M5384" s="52">
        <v>100541274</v>
      </c>
      <c r="N5384" s="52">
        <v>0</v>
      </c>
      <c r="O5384" s="52">
        <v>40765687</v>
      </c>
      <c r="P5384" s="52">
        <v>6660438</v>
      </c>
      <c r="Q5384" s="52">
        <v>100541274</v>
      </c>
      <c r="R5384" s="52">
        <v>47426125</v>
      </c>
      <c r="S5384" s="52">
        <v>147967399</v>
      </c>
      <c r="T5384" s="70" t="s">
        <v>10556</v>
      </c>
      <c r="U5384" s="70" t="s">
        <v>10560</v>
      </c>
    </row>
    <row r="5385" spans="1:21" x14ac:dyDescent="0.2">
      <c r="A5385" s="49" t="s">
        <v>5665</v>
      </c>
      <c r="B5385" s="49" t="s">
        <v>641</v>
      </c>
      <c r="C5385" s="50">
        <v>3789</v>
      </c>
      <c r="D5385" s="49" t="s">
        <v>642</v>
      </c>
      <c r="E5385" s="49" t="s">
        <v>5787</v>
      </c>
      <c r="F5385" s="49" t="s">
        <v>642</v>
      </c>
      <c r="G5385" s="49">
        <v>27250</v>
      </c>
      <c r="H5385" s="49" t="s">
        <v>655</v>
      </c>
      <c r="I5385" s="50">
        <v>105207</v>
      </c>
      <c r="J5385" s="50">
        <v>227361002363</v>
      </c>
      <c r="K5385" s="49" t="s">
        <v>5789</v>
      </c>
      <c r="L5385" s="51">
        <v>201</v>
      </c>
      <c r="M5385" s="52">
        <v>38338525</v>
      </c>
      <c r="N5385" s="52">
        <v>0</v>
      </c>
      <c r="O5385" s="52">
        <v>41884893</v>
      </c>
      <c r="P5385" s="52">
        <v>6660438</v>
      </c>
      <c r="Q5385" s="52">
        <v>38338525</v>
      </c>
      <c r="R5385" s="52">
        <v>48545331</v>
      </c>
      <c r="S5385" s="52">
        <v>86883856</v>
      </c>
      <c r="T5385" s="70" t="s">
        <v>10556</v>
      </c>
      <c r="U5385" s="70" t="s">
        <v>10560</v>
      </c>
    </row>
    <row r="5386" spans="1:21" x14ac:dyDescent="0.2">
      <c r="A5386" s="49" t="s">
        <v>5665</v>
      </c>
      <c r="B5386" s="49" t="s">
        <v>641</v>
      </c>
      <c r="C5386" s="50">
        <v>3789</v>
      </c>
      <c r="D5386" s="49" t="s">
        <v>642</v>
      </c>
      <c r="E5386" s="49" t="s">
        <v>5787</v>
      </c>
      <c r="F5386" s="49" t="s">
        <v>642</v>
      </c>
      <c r="G5386" s="49">
        <v>27250</v>
      </c>
      <c r="H5386" s="49" t="s">
        <v>655</v>
      </c>
      <c r="I5386" s="50">
        <v>6397</v>
      </c>
      <c r="J5386" s="50">
        <v>227250000027</v>
      </c>
      <c r="K5386" s="49" t="s">
        <v>5793</v>
      </c>
      <c r="L5386" s="51">
        <v>349</v>
      </c>
      <c r="M5386" s="52">
        <v>64164958</v>
      </c>
      <c r="N5386" s="52">
        <v>0</v>
      </c>
      <c r="O5386" s="52">
        <v>41884893</v>
      </c>
      <c r="P5386" s="52">
        <v>6660438</v>
      </c>
      <c r="Q5386" s="52">
        <v>64164958</v>
      </c>
      <c r="R5386" s="52">
        <v>48545331</v>
      </c>
      <c r="S5386" s="52">
        <v>112710289</v>
      </c>
      <c r="T5386" s="70" t="s">
        <v>10556</v>
      </c>
      <c r="U5386" s="70" t="s">
        <v>10560</v>
      </c>
    </row>
    <row r="5387" spans="1:21" x14ac:dyDescent="0.2">
      <c r="A5387" s="49" t="s">
        <v>5665</v>
      </c>
      <c r="B5387" s="49" t="s">
        <v>641</v>
      </c>
      <c r="C5387" s="50">
        <v>3789</v>
      </c>
      <c r="D5387" s="49" t="s">
        <v>642</v>
      </c>
      <c r="E5387" s="49" t="s">
        <v>5673</v>
      </c>
      <c r="F5387" s="49" t="s">
        <v>642</v>
      </c>
      <c r="G5387" s="49">
        <v>27025</v>
      </c>
      <c r="H5387" s="49" t="s">
        <v>644</v>
      </c>
      <c r="I5387" s="50">
        <v>6750</v>
      </c>
      <c r="J5387" s="50">
        <v>227025000689</v>
      </c>
      <c r="K5387" s="49" t="s">
        <v>5688</v>
      </c>
      <c r="L5387" s="51">
        <v>947</v>
      </c>
      <c r="M5387" s="52">
        <v>186417944</v>
      </c>
      <c r="N5387" s="52">
        <v>0</v>
      </c>
      <c r="O5387" s="52">
        <v>43844776</v>
      </c>
      <c r="P5387" s="52">
        <v>6660438</v>
      </c>
      <c r="Q5387" s="52">
        <v>186417944</v>
      </c>
      <c r="R5387" s="52">
        <v>50505214</v>
      </c>
      <c r="S5387" s="52">
        <v>236923158</v>
      </c>
      <c r="T5387" s="70" t="s">
        <v>10556</v>
      </c>
      <c r="U5387" s="70" t="s">
        <v>10560</v>
      </c>
    </row>
    <row r="5388" spans="1:21" x14ac:dyDescent="0.2">
      <c r="A5388" s="49" t="s">
        <v>5665</v>
      </c>
      <c r="B5388" s="49" t="s">
        <v>641</v>
      </c>
      <c r="C5388" s="50">
        <v>3789</v>
      </c>
      <c r="D5388" s="49" t="s">
        <v>642</v>
      </c>
      <c r="E5388" s="49" t="s">
        <v>5764</v>
      </c>
      <c r="F5388" s="49" t="s">
        <v>642</v>
      </c>
      <c r="G5388" s="49">
        <v>27245</v>
      </c>
      <c r="H5388" s="49" t="s">
        <v>654</v>
      </c>
      <c r="I5388" s="50">
        <v>125056</v>
      </c>
      <c r="J5388" s="50">
        <v>227245000426</v>
      </c>
      <c r="K5388" s="49" t="s">
        <v>5767</v>
      </c>
      <c r="L5388" s="51">
        <v>425</v>
      </c>
      <c r="M5388" s="52">
        <v>63165787</v>
      </c>
      <c r="N5388" s="52">
        <v>0</v>
      </c>
      <c r="O5388" s="52">
        <v>33214018</v>
      </c>
      <c r="P5388" s="52">
        <v>6660438</v>
      </c>
      <c r="Q5388" s="52">
        <v>63165787</v>
      </c>
      <c r="R5388" s="52">
        <v>39874456</v>
      </c>
      <c r="S5388" s="52">
        <v>103040243</v>
      </c>
      <c r="T5388" s="70" t="s">
        <v>10556</v>
      </c>
      <c r="U5388" s="70" t="s">
        <v>10560</v>
      </c>
    </row>
    <row r="5389" spans="1:21" x14ac:dyDescent="0.2">
      <c r="A5389" s="49" t="s">
        <v>5665</v>
      </c>
      <c r="B5389" s="49" t="s">
        <v>641</v>
      </c>
      <c r="C5389" s="50">
        <v>3789</v>
      </c>
      <c r="D5389" s="49" t="s">
        <v>642</v>
      </c>
      <c r="E5389" s="49" t="s">
        <v>5673</v>
      </c>
      <c r="F5389" s="49" t="s">
        <v>642</v>
      </c>
      <c r="G5389" s="49">
        <v>27025</v>
      </c>
      <c r="H5389" s="49" t="s">
        <v>644</v>
      </c>
      <c r="I5389" s="50">
        <v>141616</v>
      </c>
      <c r="J5389" s="50">
        <v>227025001219</v>
      </c>
      <c r="K5389" s="49" t="s">
        <v>5684</v>
      </c>
      <c r="L5389" s="51">
        <v>321</v>
      </c>
      <c r="M5389" s="52">
        <v>64643278</v>
      </c>
      <c r="N5389" s="52">
        <v>0</v>
      </c>
      <c r="O5389" s="52">
        <v>43844776</v>
      </c>
      <c r="P5389" s="52">
        <v>6660438</v>
      </c>
      <c r="Q5389" s="52">
        <v>64643278</v>
      </c>
      <c r="R5389" s="52">
        <v>50505214</v>
      </c>
      <c r="S5389" s="52">
        <v>115148492</v>
      </c>
      <c r="T5389" s="70" t="s">
        <v>10556</v>
      </c>
      <c r="U5389" s="70" t="s">
        <v>10560</v>
      </c>
    </row>
    <row r="5390" spans="1:21" x14ac:dyDescent="0.2">
      <c r="A5390" s="49" t="s">
        <v>5665</v>
      </c>
      <c r="B5390" s="49" t="s">
        <v>641</v>
      </c>
      <c r="C5390" s="50">
        <v>3789</v>
      </c>
      <c r="D5390" s="49" t="s">
        <v>642</v>
      </c>
      <c r="E5390" s="49" t="s">
        <v>5673</v>
      </c>
      <c r="F5390" s="49" t="s">
        <v>642</v>
      </c>
      <c r="G5390" s="49">
        <v>27025</v>
      </c>
      <c r="H5390" s="49" t="s">
        <v>644</v>
      </c>
      <c r="I5390" s="50">
        <v>136928</v>
      </c>
      <c r="J5390" s="50">
        <v>227025080171</v>
      </c>
      <c r="K5390" s="49" t="s">
        <v>5678</v>
      </c>
      <c r="L5390" s="51">
        <v>750</v>
      </c>
      <c r="M5390" s="52">
        <v>149314698</v>
      </c>
      <c r="N5390" s="52">
        <v>0</v>
      </c>
      <c r="O5390" s="52">
        <v>43844776</v>
      </c>
      <c r="P5390" s="52">
        <v>6660438</v>
      </c>
      <c r="Q5390" s="52">
        <v>149314698</v>
      </c>
      <c r="R5390" s="52">
        <v>50505214</v>
      </c>
      <c r="S5390" s="52">
        <v>199819912</v>
      </c>
      <c r="T5390" s="70" t="s">
        <v>10556</v>
      </c>
      <c r="U5390" s="70" t="s">
        <v>10560</v>
      </c>
    </row>
    <row r="5391" spans="1:21" x14ac:dyDescent="0.2">
      <c r="A5391" s="49" t="s">
        <v>5665</v>
      </c>
      <c r="B5391" s="49" t="s">
        <v>641</v>
      </c>
      <c r="C5391" s="50">
        <v>3789</v>
      </c>
      <c r="D5391" s="49" t="s">
        <v>642</v>
      </c>
      <c r="E5391" s="49" t="s">
        <v>5787</v>
      </c>
      <c r="F5391" s="49" t="s">
        <v>642</v>
      </c>
      <c r="G5391" s="49">
        <v>27250</v>
      </c>
      <c r="H5391" s="49" t="s">
        <v>655</v>
      </c>
      <c r="I5391" s="50">
        <v>6401</v>
      </c>
      <c r="J5391" s="50">
        <v>327361060015</v>
      </c>
      <c r="K5391" s="49" t="s">
        <v>5792</v>
      </c>
      <c r="L5391" s="51">
        <v>624</v>
      </c>
      <c r="M5391" s="52">
        <v>122131037</v>
      </c>
      <c r="N5391" s="52">
        <v>0</v>
      </c>
      <c r="O5391" s="52">
        <v>41884893</v>
      </c>
      <c r="P5391" s="52">
        <v>6660438</v>
      </c>
      <c r="Q5391" s="52">
        <v>122131037</v>
      </c>
      <c r="R5391" s="52">
        <v>48545331</v>
      </c>
      <c r="S5391" s="52">
        <v>170676368</v>
      </c>
      <c r="T5391" s="70" t="s">
        <v>10556</v>
      </c>
      <c r="U5391" s="70" t="s">
        <v>10560</v>
      </c>
    </row>
    <row r="5392" spans="1:21" x14ac:dyDescent="0.2">
      <c r="A5392" s="49" t="s">
        <v>5665</v>
      </c>
      <c r="B5392" s="49" t="s">
        <v>641</v>
      </c>
      <c r="C5392" s="50">
        <v>3789</v>
      </c>
      <c r="D5392" s="49" t="s">
        <v>642</v>
      </c>
      <c r="E5392" s="49" t="s">
        <v>5819</v>
      </c>
      <c r="F5392" s="49" t="s">
        <v>642</v>
      </c>
      <c r="G5392" s="49">
        <v>27450</v>
      </c>
      <c r="H5392" s="49" t="s">
        <v>661</v>
      </c>
      <c r="I5392" s="50">
        <v>33037</v>
      </c>
      <c r="J5392" s="50">
        <v>227450000013</v>
      </c>
      <c r="K5392" s="49" t="s">
        <v>5822</v>
      </c>
      <c r="L5392" s="51">
        <v>379</v>
      </c>
      <c r="M5392" s="52">
        <v>67269734</v>
      </c>
      <c r="N5392" s="52">
        <v>0</v>
      </c>
      <c r="O5392" s="52">
        <v>40309848</v>
      </c>
      <c r="P5392" s="52">
        <v>6660438</v>
      </c>
      <c r="Q5392" s="52">
        <v>67269734</v>
      </c>
      <c r="R5392" s="52">
        <v>46970286</v>
      </c>
      <c r="S5392" s="52">
        <v>114240020</v>
      </c>
      <c r="T5392" s="70" t="s">
        <v>10556</v>
      </c>
      <c r="U5392" s="70" t="s">
        <v>10560</v>
      </c>
    </row>
    <row r="5393" spans="1:21" x14ac:dyDescent="0.2">
      <c r="A5393" s="49" t="s">
        <v>5665</v>
      </c>
      <c r="B5393" s="49" t="s">
        <v>641</v>
      </c>
      <c r="C5393" s="50">
        <v>3789</v>
      </c>
      <c r="D5393" s="49" t="s">
        <v>642</v>
      </c>
      <c r="E5393" s="49" t="s">
        <v>5673</v>
      </c>
      <c r="F5393" s="49" t="s">
        <v>642</v>
      </c>
      <c r="G5393" s="49">
        <v>27025</v>
      </c>
      <c r="H5393" s="49" t="s">
        <v>644</v>
      </c>
      <c r="I5393" s="50">
        <v>136929</v>
      </c>
      <c r="J5393" s="50">
        <v>227025001065</v>
      </c>
      <c r="K5393" s="49" t="s">
        <v>5677</v>
      </c>
      <c r="L5393" s="51">
        <v>944</v>
      </c>
      <c r="M5393" s="52">
        <v>181323743</v>
      </c>
      <c r="N5393" s="52">
        <v>0</v>
      </c>
      <c r="O5393" s="52">
        <v>43844776</v>
      </c>
      <c r="P5393" s="52">
        <v>6660438</v>
      </c>
      <c r="Q5393" s="52">
        <v>181323743</v>
      </c>
      <c r="R5393" s="52">
        <v>50505214</v>
      </c>
      <c r="S5393" s="52">
        <v>231828957</v>
      </c>
      <c r="T5393" s="70" t="s">
        <v>10556</v>
      </c>
      <c r="U5393" s="70" t="s">
        <v>10560</v>
      </c>
    </row>
    <row r="5394" spans="1:21" x14ac:dyDescent="0.2">
      <c r="A5394" s="49" t="s">
        <v>5665</v>
      </c>
      <c r="B5394" s="49" t="s">
        <v>641</v>
      </c>
      <c r="C5394" s="50">
        <v>3789</v>
      </c>
      <c r="D5394" s="49" t="s">
        <v>642</v>
      </c>
      <c r="E5394" s="49" t="s">
        <v>5715</v>
      </c>
      <c r="F5394" s="49" t="s">
        <v>642</v>
      </c>
      <c r="G5394" s="49">
        <v>27077</v>
      </c>
      <c r="H5394" s="49" t="s">
        <v>648</v>
      </c>
      <c r="I5394" s="50">
        <v>7804</v>
      </c>
      <c r="J5394" s="50">
        <v>127077005234</v>
      </c>
      <c r="K5394" s="49" t="s">
        <v>5717</v>
      </c>
      <c r="L5394" s="51">
        <v>263</v>
      </c>
      <c r="M5394" s="52">
        <v>43318726</v>
      </c>
      <c r="N5394" s="52">
        <v>0</v>
      </c>
      <c r="O5394" s="52">
        <v>40765687</v>
      </c>
      <c r="P5394" s="52">
        <v>6660438</v>
      </c>
      <c r="Q5394" s="52">
        <v>43318726</v>
      </c>
      <c r="R5394" s="52">
        <v>47426125</v>
      </c>
      <c r="S5394" s="52">
        <v>90744851</v>
      </c>
      <c r="T5394" s="70" t="s">
        <v>10556</v>
      </c>
      <c r="U5394" s="70" t="s">
        <v>10560</v>
      </c>
    </row>
    <row r="5395" spans="1:21" x14ac:dyDescent="0.2">
      <c r="A5395" s="49" t="s">
        <v>5665</v>
      </c>
      <c r="B5395" s="49" t="s">
        <v>641</v>
      </c>
      <c r="C5395" s="50">
        <v>3789</v>
      </c>
      <c r="D5395" s="49" t="s">
        <v>642</v>
      </c>
      <c r="E5395" s="49" t="s">
        <v>5805</v>
      </c>
      <c r="F5395" s="49" t="s">
        <v>642</v>
      </c>
      <c r="G5395" s="49">
        <v>27425</v>
      </c>
      <c r="H5395" s="49" t="s">
        <v>659</v>
      </c>
      <c r="I5395" s="50">
        <v>6418</v>
      </c>
      <c r="J5395" s="50">
        <v>227001017751</v>
      </c>
      <c r="K5395" s="49" t="s">
        <v>5806</v>
      </c>
      <c r="L5395" s="51">
        <v>556</v>
      </c>
      <c r="M5395" s="52">
        <v>93759653</v>
      </c>
      <c r="N5395" s="52">
        <v>0</v>
      </c>
      <c r="O5395" s="52">
        <v>37109367</v>
      </c>
      <c r="P5395" s="52">
        <v>6660438</v>
      </c>
      <c r="Q5395" s="52">
        <v>93759653</v>
      </c>
      <c r="R5395" s="52">
        <v>43769805</v>
      </c>
      <c r="S5395" s="52">
        <v>137529458</v>
      </c>
      <c r="T5395" s="70" t="s">
        <v>10556</v>
      </c>
      <c r="U5395" s="70" t="s">
        <v>10560</v>
      </c>
    </row>
    <row r="5396" spans="1:21" x14ac:dyDescent="0.2">
      <c r="A5396" s="49" t="s">
        <v>5665</v>
      </c>
      <c r="B5396" s="49" t="s">
        <v>641</v>
      </c>
      <c r="C5396" s="50">
        <v>3789</v>
      </c>
      <c r="D5396" s="49" t="s">
        <v>642</v>
      </c>
      <c r="E5396" s="49" t="s">
        <v>5673</v>
      </c>
      <c r="F5396" s="49" t="s">
        <v>642</v>
      </c>
      <c r="G5396" s="49">
        <v>27025</v>
      </c>
      <c r="H5396" s="49" t="s">
        <v>644</v>
      </c>
      <c r="I5396" s="50">
        <v>136910</v>
      </c>
      <c r="J5396" s="50">
        <v>227025001022</v>
      </c>
      <c r="K5396" s="49" t="s">
        <v>5683</v>
      </c>
      <c r="L5396" s="51">
        <v>709</v>
      </c>
      <c r="M5396" s="52">
        <v>138749877</v>
      </c>
      <c r="N5396" s="52">
        <v>0</v>
      </c>
      <c r="O5396" s="52">
        <v>43844776</v>
      </c>
      <c r="P5396" s="52">
        <v>6660438</v>
      </c>
      <c r="Q5396" s="52">
        <v>138749877</v>
      </c>
      <c r="R5396" s="52">
        <v>50505214</v>
      </c>
      <c r="S5396" s="52">
        <v>189255091</v>
      </c>
      <c r="T5396" s="70" t="s">
        <v>10556</v>
      </c>
      <c r="U5396" s="70" t="s">
        <v>10560</v>
      </c>
    </row>
    <row r="5397" spans="1:21" x14ac:dyDescent="0.2">
      <c r="A5397" s="49" t="s">
        <v>5665</v>
      </c>
      <c r="B5397" s="49" t="s">
        <v>641</v>
      </c>
      <c r="C5397" s="50">
        <v>3789</v>
      </c>
      <c r="D5397" s="49" t="s">
        <v>642</v>
      </c>
      <c r="E5397" s="49" t="s">
        <v>5731</v>
      </c>
      <c r="F5397" s="49" t="s">
        <v>642</v>
      </c>
      <c r="G5397" s="49">
        <v>27099</v>
      </c>
      <c r="H5397" s="49" t="s">
        <v>649</v>
      </c>
      <c r="I5397" s="50">
        <v>105188</v>
      </c>
      <c r="J5397" s="50">
        <v>227099000516</v>
      </c>
      <c r="K5397" s="49" t="s">
        <v>5739</v>
      </c>
      <c r="L5397" s="51">
        <v>473</v>
      </c>
      <c r="M5397" s="52">
        <v>89274839</v>
      </c>
      <c r="N5397" s="52">
        <v>0</v>
      </c>
      <c r="O5397" s="52">
        <v>41201082</v>
      </c>
      <c r="P5397" s="52">
        <v>6660438</v>
      </c>
      <c r="Q5397" s="52">
        <v>89274839</v>
      </c>
      <c r="R5397" s="52">
        <v>47861520</v>
      </c>
      <c r="S5397" s="52">
        <v>137136359</v>
      </c>
      <c r="T5397" s="70" t="s">
        <v>10556</v>
      </c>
      <c r="U5397" s="70" t="s">
        <v>10560</v>
      </c>
    </row>
    <row r="5398" spans="1:21" x14ac:dyDescent="0.2">
      <c r="A5398" s="49" t="s">
        <v>5665</v>
      </c>
      <c r="B5398" s="49" t="s">
        <v>641</v>
      </c>
      <c r="C5398" s="50">
        <v>3789</v>
      </c>
      <c r="D5398" s="49" t="s">
        <v>642</v>
      </c>
      <c r="E5398" s="49" t="s">
        <v>5874</v>
      </c>
      <c r="F5398" s="49" t="s">
        <v>642</v>
      </c>
      <c r="G5398" s="49">
        <v>27787</v>
      </c>
      <c r="H5398" s="49" t="s">
        <v>669</v>
      </c>
      <c r="I5398" s="50">
        <v>8185</v>
      </c>
      <c r="J5398" s="50">
        <v>227787001151</v>
      </c>
      <c r="K5398" s="49" t="s">
        <v>5877</v>
      </c>
      <c r="L5398" s="51">
        <v>600</v>
      </c>
      <c r="M5398" s="52">
        <v>107964730</v>
      </c>
      <c r="N5398" s="52">
        <v>0</v>
      </c>
      <c r="O5398" s="52">
        <v>37913217</v>
      </c>
      <c r="P5398" s="52">
        <v>6660438</v>
      </c>
      <c r="Q5398" s="52">
        <v>107964730</v>
      </c>
      <c r="R5398" s="52">
        <v>44573655</v>
      </c>
      <c r="S5398" s="52">
        <v>152538385</v>
      </c>
      <c r="T5398" s="70" t="s">
        <v>10556</v>
      </c>
      <c r="U5398" s="70" t="s">
        <v>10560</v>
      </c>
    </row>
    <row r="5399" spans="1:21" x14ac:dyDescent="0.2">
      <c r="A5399" s="49" t="s">
        <v>5650</v>
      </c>
      <c r="B5399" s="49" t="s">
        <v>641</v>
      </c>
      <c r="C5399" s="50">
        <v>3789</v>
      </c>
      <c r="D5399" s="49" t="s">
        <v>642</v>
      </c>
      <c r="E5399" s="49" t="s">
        <v>5731</v>
      </c>
      <c r="F5399" s="49" t="s">
        <v>642</v>
      </c>
      <c r="G5399" s="49">
        <v>27099</v>
      </c>
      <c r="H5399" s="49" t="s">
        <v>649</v>
      </c>
      <c r="I5399" s="50">
        <v>141617</v>
      </c>
      <c r="J5399" s="50">
        <v>427099000353</v>
      </c>
      <c r="K5399" s="49" t="s">
        <v>5736</v>
      </c>
      <c r="L5399" s="51">
        <v>497</v>
      </c>
      <c r="M5399" s="52">
        <v>88914795</v>
      </c>
      <c r="N5399" s="52">
        <v>0</v>
      </c>
      <c r="O5399" s="52">
        <v>41201082</v>
      </c>
      <c r="P5399" s="52">
        <v>19981315</v>
      </c>
      <c r="Q5399" s="52">
        <v>88914795</v>
      </c>
      <c r="R5399" s="52">
        <v>61182397</v>
      </c>
      <c r="S5399" s="52">
        <v>150097192</v>
      </c>
      <c r="T5399" s="70" t="s">
        <v>10556</v>
      </c>
      <c r="U5399" s="70" t="s">
        <v>10560</v>
      </c>
    </row>
    <row r="5400" spans="1:21" x14ac:dyDescent="0.2">
      <c r="A5400" s="49" t="s">
        <v>5665</v>
      </c>
      <c r="B5400" s="49" t="s">
        <v>641</v>
      </c>
      <c r="C5400" s="50">
        <v>3789</v>
      </c>
      <c r="D5400" s="49" t="s">
        <v>642</v>
      </c>
      <c r="E5400" s="49" t="s">
        <v>5838</v>
      </c>
      <c r="F5400" s="49" t="s">
        <v>642</v>
      </c>
      <c r="G5400" s="49">
        <v>27495</v>
      </c>
      <c r="H5400" s="49" t="s">
        <v>664</v>
      </c>
      <c r="I5400" s="50">
        <v>108613</v>
      </c>
      <c r="J5400" s="50">
        <v>227495000286</v>
      </c>
      <c r="K5400" s="49" t="s">
        <v>5839</v>
      </c>
      <c r="L5400" s="51">
        <v>497</v>
      </c>
      <c r="M5400" s="52">
        <v>82923160</v>
      </c>
      <c r="N5400" s="52">
        <v>0</v>
      </c>
      <c r="O5400" s="52">
        <v>36926630</v>
      </c>
      <c r="P5400" s="52">
        <v>13320876</v>
      </c>
      <c r="Q5400" s="52">
        <v>82923160</v>
      </c>
      <c r="R5400" s="52">
        <v>50247506</v>
      </c>
      <c r="S5400" s="52">
        <v>133170666</v>
      </c>
      <c r="T5400" s="70" t="s">
        <v>10556</v>
      </c>
      <c r="U5400" s="70" t="s">
        <v>10560</v>
      </c>
    </row>
    <row r="5401" spans="1:21" x14ac:dyDescent="0.2">
      <c r="A5401" s="49" t="s">
        <v>5665</v>
      </c>
      <c r="B5401" s="49" t="s">
        <v>641</v>
      </c>
      <c r="C5401" s="50">
        <v>3789</v>
      </c>
      <c r="D5401" s="49" t="s">
        <v>642</v>
      </c>
      <c r="E5401" s="49" t="s">
        <v>5673</v>
      </c>
      <c r="F5401" s="49" t="s">
        <v>642</v>
      </c>
      <c r="G5401" s="49">
        <v>27025</v>
      </c>
      <c r="H5401" s="49" t="s">
        <v>644</v>
      </c>
      <c r="I5401" s="50">
        <v>6749</v>
      </c>
      <c r="J5401" s="50">
        <v>227025000891</v>
      </c>
      <c r="K5401" s="49" t="s">
        <v>5682</v>
      </c>
      <c r="L5401" s="51">
        <v>453</v>
      </c>
      <c r="M5401" s="52">
        <v>94132791</v>
      </c>
      <c r="N5401" s="52">
        <v>0</v>
      </c>
      <c r="O5401" s="52">
        <v>43844776</v>
      </c>
      <c r="P5401" s="52">
        <v>6660438</v>
      </c>
      <c r="Q5401" s="52">
        <v>94132791</v>
      </c>
      <c r="R5401" s="52">
        <v>50505214</v>
      </c>
      <c r="S5401" s="52">
        <v>144638005</v>
      </c>
      <c r="T5401" s="70" t="s">
        <v>10556</v>
      </c>
      <c r="U5401" s="70" t="s">
        <v>10560</v>
      </c>
    </row>
    <row r="5402" spans="1:21" x14ac:dyDescent="0.2">
      <c r="A5402" s="49" t="s">
        <v>5665</v>
      </c>
      <c r="B5402" s="49" t="s">
        <v>641</v>
      </c>
      <c r="C5402" s="50">
        <v>3789</v>
      </c>
      <c r="D5402" s="49" t="s">
        <v>642</v>
      </c>
      <c r="E5402" s="49" t="s">
        <v>5797</v>
      </c>
      <c r="F5402" s="49" t="s">
        <v>642</v>
      </c>
      <c r="G5402" s="49">
        <v>27413</v>
      </c>
      <c r="H5402" s="49" t="s">
        <v>658</v>
      </c>
      <c r="I5402" s="50">
        <v>6414</v>
      </c>
      <c r="J5402" s="50">
        <v>227413000437</v>
      </c>
      <c r="K5402" s="49" t="s">
        <v>5799</v>
      </c>
      <c r="L5402" s="51">
        <v>853</v>
      </c>
      <c r="M5402" s="52">
        <v>168111811</v>
      </c>
      <c r="N5402" s="52">
        <v>0</v>
      </c>
      <c r="O5402" s="52">
        <v>43529975</v>
      </c>
      <c r="P5402" s="52">
        <v>6660438</v>
      </c>
      <c r="Q5402" s="52">
        <v>168111811</v>
      </c>
      <c r="R5402" s="52">
        <v>50190413</v>
      </c>
      <c r="S5402" s="52">
        <v>218302224</v>
      </c>
      <c r="T5402" s="70" t="s">
        <v>10556</v>
      </c>
      <c r="U5402" s="70" t="s">
        <v>10560</v>
      </c>
    </row>
    <row r="5403" spans="1:21" x14ac:dyDescent="0.2">
      <c r="A5403" s="49" t="s">
        <v>5665</v>
      </c>
      <c r="B5403" s="49" t="s">
        <v>641</v>
      </c>
      <c r="C5403" s="50">
        <v>3789</v>
      </c>
      <c r="D5403" s="49" t="s">
        <v>642</v>
      </c>
      <c r="E5403" s="49" t="s">
        <v>5698</v>
      </c>
      <c r="F5403" s="49" t="s">
        <v>642</v>
      </c>
      <c r="G5403" s="49">
        <v>27073</v>
      </c>
      <c r="H5403" s="49" t="s">
        <v>646</v>
      </c>
      <c r="I5403" s="50">
        <v>15021</v>
      </c>
      <c r="J5403" s="50">
        <v>227073002012</v>
      </c>
      <c r="K5403" s="49" t="s">
        <v>5702</v>
      </c>
      <c r="L5403" s="51">
        <v>971</v>
      </c>
      <c r="M5403" s="52">
        <v>190364861</v>
      </c>
      <c r="N5403" s="52">
        <v>0</v>
      </c>
      <c r="O5403" s="52">
        <v>41961538</v>
      </c>
      <c r="P5403" s="52">
        <v>6660438</v>
      </c>
      <c r="Q5403" s="52">
        <v>190364861</v>
      </c>
      <c r="R5403" s="52">
        <v>48621976</v>
      </c>
      <c r="S5403" s="52">
        <v>238986837</v>
      </c>
      <c r="T5403" s="70" t="s">
        <v>10556</v>
      </c>
      <c r="U5403" s="70" t="s">
        <v>10560</v>
      </c>
    </row>
    <row r="5404" spans="1:21" x14ac:dyDescent="0.2">
      <c r="A5404" s="49" t="s">
        <v>5665</v>
      </c>
      <c r="B5404" s="49" t="s">
        <v>641</v>
      </c>
      <c r="C5404" s="50">
        <v>3789</v>
      </c>
      <c r="D5404" s="49" t="s">
        <v>642</v>
      </c>
      <c r="E5404" s="49" t="s">
        <v>5874</v>
      </c>
      <c r="F5404" s="49" t="s">
        <v>642</v>
      </c>
      <c r="G5404" s="49">
        <v>27787</v>
      </c>
      <c r="H5404" s="49" t="s">
        <v>669</v>
      </c>
      <c r="I5404" s="50">
        <v>105227</v>
      </c>
      <c r="J5404" s="50">
        <v>227787001313</v>
      </c>
      <c r="K5404" s="49" t="s">
        <v>5876</v>
      </c>
      <c r="L5404" s="51">
        <v>1695</v>
      </c>
      <c r="M5404" s="52">
        <v>292747663</v>
      </c>
      <c r="N5404" s="52">
        <v>0</v>
      </c>
      <c r="O5404" s="52">
        <v>37913217</v>
      </c>
      <c r="P5404" s="52">
        <v>6660438</v>
      </c>
      <c r="Q5404" s="52">
        <v>292747663</v>
      </c>
      <c r="R5404" s="52">
        <v>44573655</v>
      </c>
      <c r="S5404" s="52">
        <v>337321318</v>
      </c>
      <c r="T5404" s="70" t="s">
        <v>10556</v>
      </c>
      <c r="U5404" s="70" t="s">
        <v>10560</v>
      </c>
    </row>
    <row r="5405" spans="1:21" x14ac:dyDescent="0.2">
      <c r="A5405" s="49" t="s">
        <v>5665</v>
      </c>
      <c r="B5405" s="49" t="s">
        <v>641</v>
      </c>
      <c r="C5405" s="50">
        <v>3789</v>
      </c>
      <c r="D5405" s="49" t="s">
        <v>642</v>
      </c>
      <c r="E5405" s="49" t="s">
        <v>5853</v>
      </c>
      <c r="F5405" s="49" t="s">
        <v>642</v>
      </c>
      <c r="G5405" s="49">
        <v>27615</v>
      </c>
      <c r="H5405" s="49" t="s">
        <v>392</v>
      </c>
      <c r="I5405" s="50">
        <v>6384</v>
      </c>
      <c r="J5405" s="50">
        <v>227615000374</v>
      </c>
      <c r="K5405" s="49" t="s">
        <v>5855</v>
      </c>
      <c r="L5405" s="51">
        <v>663</v>
      </c>
      <c r="M5405" s="52">
        <v>138795266</v>
      </c>
      <c r="N5405" s="52">
        <v>0</v>
      </c>
      <c r="O5405" s="52">
        <v>47621778</v>
      </c>
      <c r="P5405" s="52">
        <v>6660438</v>
      </c>
      <c r="Q5405" s="52">
        <v>138795266</v>
      </c>
      <c r="R5405" s="52">
        <v>54282216</v>
      </c>
      <c r="S5405" s="52">
        <v>193077482</v>
      </c>
      <c r="T5405" s="70" t="s">
        <v>10556</v>
      </c>
      <c r="U5405" s="70" t="s">
        <v>10560</v>
      </c>
    </row>
    <row r="5406" spans="1:21" x14ac:dyDescent="0.2">
      <c r="A5406" s="49" t="s">
        <v>5665</v>
      </c>
      <c r="B5406" s="49" t="s">
        <v>641</v>
      </c>
      <c r="C5406" s="50">
        <v>3789</v>
      </c>
      <c r="D5406" s="49" t="s">
        <v>642</v>
      </c>
      <c r="E5406" s="49" t="s">
        <v>5731</v>
      </c>
      <c r="F5406" s="49" t="s">
        <v>642</v>
      </c>
      <c r="G5406" s="49">
        <v>27099</v>
      </c>
      <c r="H5406" s="49" t="s">
        <v>649</v>
      </c>
      <c r="I5406" s="50">
        <v>7830</v>
      </c>
      <c r="J5406" s="50">
        <v>227099000494</v>
      </c>
      <c r="K5406" s="49" t="s">
        <v>5735</v>
      </c>
      <c r="L5406" s="51">
        <v>638</v>
      </c>
      <c r="M5406" s="52">
        <v>117262154</v>
      </c>
      <c r="N5406" s="52">
        <v>0</v>
      </c>
      <c r="O5406" s="52">
        <v>41201082</v>
      </c>
      <c r="P5406" s="52">
        <v>6660438</v>
      </c>
      <c r="Q5406" s="52">
        <v>117262154</v>
      </c>
      <c r="R5406" s="52">
        <v>47861520</v>
      </c>
      <c r="S5406" s="52">
        <v>165123674</v>
      </c>
      <c r="T5406" s="70" t="s">
        <v>10556</v>
      </c>
      <c r="U5406" s="70" t="s">
        <v>10560</v>
      </c>
    </row>
    <row r="5407" spans="1:21" x14ac:dyDescent="0.2">
      <c r="A5407" s="49" t="s">
        <v>5665</v>
      </c>
      <c r="B5407" s="49" t="s">
        <v>641</v>
      </c>
      <c r="C5407" s="50">
        <v>3789</v>
      </c>
      <c r="D5407" s="49" t="s">
        <v>642</v>
      </c>
      <c r="E5407" s="49" t="s">
        <v>5715</v>
      </c>
      <c r="F5407" s="49" t="s">
        <v>642</v>
      </c>
      <c r="G5407" s="49">
        <v>27077</v>
      </c>
      <c r="H5407" s="49" t="s">
        <v>648</v>
      </c>
      <c r="I5407" s="50">
        <v>7832</v>
      </c>
      <c r="J5407" s="50">
        <v>227077001349</v>
      </c>
      <c r="K5407" s="49" t="s">
        <v>5721</v>
      </c>
      <c r="L5407" s="51">
        <v>974</v>
      </c>
      <c r="M5407" s="52">
        <v>171240184</v>
      </c>
      <c r="N5407" s="52">
        <v>0</v>
      </c>
      <c r="O5407" s="52">
        <v>40765687</v>
      </c>
      <c r="P5407" s="52">
        <v>6660438</v>
      </c>
      <c r="Q5407" s="52">
        <v>171240184</v>
      </c>
      <c r="R5407" s="52">
        <v>47426125</v>
      </c>
      <c r="S5407" s="52">
        <v>218666309</v>
      </c>
      <c r="T5407" s="70" t="s">
        <v>10556</v>
      </c>
      <c r="U5407" s="70" t="s">
        <v>10560</v>
      </c>
    </row>
    <row r="5408" spans="1:21" x14ac:dyDescent="0.2">
      <c r="A5408" s="49" t="s">
        <v>5665</v>
      </c>
      <c r="B5408" s="49" t="s">
        <v>641</v>
      </c>
      <c r="C5408" s="50">
        <v>3789</v>
      </c>
      <c r="D5408" s="49" t="s">
        <v>642</v>
      </c>
      <c r="E5408" s="49" t="s">
        <v>5797</v>
      </c>
      <c r="F5408" s="49" t="s">
        <v>642</v>
      </c>
      <c r="G5408" s="49">
        <v>27413</v>
      </c>
      <c r="H5408" s="49" t="s">
        <v>658</v>
      </c>
      <c r="I5408" s="50">
        <v>141636</v>
      </c>
      <c r="J5408" s="50">
        <v>227413000534</v>
      </c>
      <c r="K5408" s="49" t="s">
        <v>5798</v>
      </c>
      <c r="L5408" s="51">
        <v>564</v>
      </c>
      <c r="M5408" s="52">
        <v>111908846</v>
      </c>
      <c r="N5408" s="52">
        <v>0</v>
      </c>
      <c r="O5408" s="52">
        <v>43529975</v>
      </c>
      <c r="P5408" s="52">
        <v>6660438</v>
      </c>
      <c r="Q5408" s="52">
        <v>111908846</v>
      </c>
      <c r="R5408" s="52">
        <v>50190413</v>
      </c>
      <c r="S5408" s="52">
        <v>162099259</v>
      </c>
      <c r="T5408" s="70" t="s">
        <v>10556</v>
      </c>
      <c r="U5408" s="70" t="s">
        <v>10560</v>
      </c>
    </row>
    <row r="5409" spans="1:21" x14ac:dyDescent="0.2">
      <c r="A5409" s="49" t="s">
        <v>4312</v>
      </c>
      <c r="B5409" s="49" t="s">
        <v>393</v>
      </c>
      <c r="C5409" s="50">
        <v>3805</v>
      </c>
      <c r="D5409" s="49" t="s">
        <v>904</v>
      </c>
      <c r="E5409" s="49" t="s">
        <v>8860</v>
      </c>
      <c r="F5409" s="49" t="s">
        <v>904</v>
      </c>
      <c r="G5409" s="49">
        <v>66572</v>
      </c>
      <c r="H5409" s="49" t="s">
        <v>914</v>
      </c>
      <c r="I5409" s="50">
        <v>168057</v>
      </c>
      <c r="J5409" s="50">
        <v>266572800008</v>
      </c>
      <c r="K5409" s="49" t="s">
        <v>8865</v>
      </c>
      <c r="L5409" s="51">
        <v>1538</v>
      </c>
      <c r="M5409" s="52">
        <v>249863686</v>
      </c>
      <c r="N5409" s="52">
        <v>0</v>
      </c>
      <c r="O5409" s="52">
        <v>38094681</v>
      </c>
      <c r="P5409" s="52">
        <v>26641753</v>
      </c>
      <c r="Q5409" s="52">
        <v>249863686</v>
      </c>
      <c r="R5409" s="52">
        <v>64736434</v>
      </c>
      <c r="S5409" s="52">
        <v>314600120</v>
      </c>
      <c r="T5409" s="70" t="s">
        <v>10556</v>
      </c>
      <c r="U5409" s="70" t="s">
        <v>10560</v>
      </c>
    </row>
    <row r="5410" spans="1:21" x14ac:dyDescent="0.2">
      <c r="A5410" s="49" t="s">
        <v>5665</v>
      </c>
      <c r="B5410" s="49" t="s">
        <v>641</v>
      </c>
      <c r="C5410" s="50">
        <v>3789</v>
      </c>
      <c r="D5410" s="49" t="s">
        <v>642</v>
      </c>
      <c r="E5410" s="49" t="s">
        <v>5731</v>
      </c>
      <c r="F5410" s="49" t="s">
        <v>642</v>
      </c>
      <c r="G5410" s="49">
        <v>27099</v>
      </c>
      <c r="H5410" s="49" t="s">
        <v>649</v>
      </c>
      <c r="I5410" s="50">
        <v>144409</v>
      </c>
      <c r="J5410" s="50">
        <v>227099000532</v>
      </c>
      <c r="K5410" s="49" t="s">
        <v>5738</v>
      </c>
      <c r="L5410" s="51">
        <v>411</v>
      </c>
      <c r="M5410" s="52">
        <v>76821739</v>
      </c>
      <c r="N5410" s="52">
        <v>0</v>
      </c>
      <c r="O5410" s="52">
        <v>41201082</v>
      </c>
      <c r="P5410" s="52">
        <v>6660438</v>
      </c>
      <c r="Q5410" s="52">
        <v>76821739</v>
      </c>
      <c r="R5410" s="52">
        <v>47861520</v>
      </c>
      <c r="S5410" s="52">
        <v>124683259</v>
      </c>
      <c r="T5410" s="70" t="s">
        <v>10556</v>
      </c>
      <c r="U5410" s="70" t="s">
        <v>10560</v>
      </c>
    </row>
    <row r="5411" spans="1:21" x14ac:dyDescent="0.2">
      <c r="A5411" s="49" t="s">
        <v>5665</v>
      </c>
      <c r="B5411" s="49" t="s">
        <v>641</v>
      </c>
      <c r="C5411" s="50">
        <v>3789</v>
      </c>
      <c r="D5411" s="49" t="s">
        <v>642</v>
      </c>
      <c r="E5411" s="49" t="s">
        <v>5673</v>
      </c>
      <c r="F5411" s="49" t="s">
        <v>642</v>
      </c>
      <c r="G5411" s="49">
        <v>27025</v>
      </c>
      <c r="H5411" s="49" t="s">
        <v>644</v>
      </c>
      <c r="I5411" s="50">
        <v>105168</v>
      </c>
      <c r="J5411" s="50">
        <v>227502080088</v>
      </c>
      <c r="K5411" s="49" t="s">
        <v>5676</v>
      </c>
      <c r="L5411" s="51">
        <v>559</v>
      </c>
      <c r="M5411" s="52">
        <v>109691306</v>
      </c>
      <c r="N5411" s="52">
        <v>0</v>
      </c>
      <c r="O5411" s="52">
        <v>43844776</v>
      </c>
      <c r="P5411" s="52">
        <v>19981315</v>
      </c>
      <c r="Q5411" s="52">
        <v>109691306</v>
      </c>
      <c r="R5411" s="52">
        <v>63826091</v>
      </c>
      <c r="S5411" s="52">
        <v>173517397</v>
      </c>
      <c r="T5411" s="70" t="s">
        <v>10556</v>
      </c>
      <c r="U5411" s="70" t="s">
        <v>10560</v>
      </c>
    </row>
    <row r="5412" spans="1:21" x14ac:dyDescent="0.2">
      <c r="A5412" s="49" t="s">
        <v>5665</v>
      </c>
      <c r="B5412" s="49" t="s">
        <v>641</v>
      </c>
      <c r="C5412" s="50">
        <v>3789</v>
      </c>
      <c r="D5412" s="49" t="s">
        <v>642</v>
      </c>
      <c r="E5412" s="49" t="s">
        <v>5812</v>
      </c>
      <c r="F5412" s="49" t="s">
        <v>642</v>
      </c>
      <c r="G5412" s="49">
        <v>27430</v>
      </c>
      <c r="H5412" s="49" t="s">
        <v>660</v>
      </c>
      <c r="I5412" s="50">
        <v>110712</v>
      </c>
      <c r="J5412" s="50">
        <v>227077001438</v>
      </c>
      <c r="K5412" s="49" t="s">
        <v>5814</v>
      </c>
      <c r="L5412" s="51">
        <v>378</v>
      </c>
      <c r="M5412" s="52">
        <v>69265757</v>
      </c>
      <c r="N5412" s="52">
        <v>0</v>
      </c>
      <c r="O5412" s="52">
        <v>40083733</v>
      </c>
      <c r="P5412" s="52">
        <v>6660438</v>
      </c>
      <c r="Q5412" s="52">
        <v>69265757</v>
      </c>
      <c r="R5412" s="52">
        <v>46744171</v>
      </c>
      <c r="S5412" s="52">
        <v>116009928</v>
      </c>
      <c r="T5412" s="70" t="s">
        <v>10556</v>
      </c>
      <c r="U5412" s="70" t="s">
        <v>10560</v>
      </c>
    </row>
    <row r="5413" spans="1:21" x14ac:dyDescent="0.2">
      <c r="A5413" s="49" t="s">
        <v>5665</v>
      </c>
      <c r="B5413" s="49" t="s">
        <v>641</v>
      </c>
      <c r="C5413" s="50">
        <v>3789</v>
      </c>
      <c r="D5413" s="49" t="s">
        <v>642</v>
      </c>
      <c r="E5413" s="49" t="s">
        <v>5731</v>
      </c>
      <c r="F5413" s="49" t="s">
        <v>642</v>
      </c>
      <c r="G5413" s="49">
        <v>27099</v>
      </c>
      <c r="H5413" s="49" t="s">
        <v>649</v>
      </c>
      <c r="I5413" s="50">
        <v>105187</v>
      </c>
      <c r="J5413" s="50">
        <v>227099000061</v>
      </c>
      <c r="K5413" s="49" t="s">
        <v>5734</v>
      </c>
      <c r="L5413" s="51">
        <v>1006</v>
      </c>
      <c r="M5413" s="52">
        <v>188781793</v>
      </c>
      <c r="N5413" s="52">
        <v>0</v>
      </c>
      <c r="O5413" s="52">
        <v>41201082</v>
      </c>
      <c r="P5413" s="52">
        <v>6660438</v>
      </c>
      <c r="Q5413" s="52">
        <v>188781793</v>
      </c>
      <c r="R5413" s="52">
        <v>47861520</v>
      </c>
      <c r="S5413" s="52">
        <v>236643313</v>
      </c>
      <c r="T5413" s="70" t="s">
        <v>10556</v>
      </c>
      <c r="U5413" s="70" t="s">
        <v>10560</v>
      </c>
    </row>
    <row r="5414" spans="1:21" x14ac:dyDescent="0.2">
      <c r="A5414" s="49" t="s">
        <v>5665</v>
      </c>
      <c r="B5414" s="49" t="s">
        <v>641</v>
      </c>
      <c r="C5414" s="50">
        <v>3789</v>
      </c>
      <c r="D5414" s="49" t="s">
        <v>642</v>
      </c>
      <c r="E5414" s="49" t="s">
        <v>5782</v>
      </c>
      <c r="F5414" s="49" t="s">
        <v>642</v>
      </c>
      <c r="G5414" s="49">
        <v>27372</v>
      </c>
      <c r="H5414" s="49" t="s">
        <v>657</v>
      </c>
      <c r="I5414" s="50">
        <v>6395</v>
      </c>
      <c r="J5414" s="50">
        <v>227372000532</v>
      </c>
      <c r="K5414" s="49" t="s">
        <v>5783</v>
      </c>
      <c r="L5414" s="51">
        <v>437</v>
      </c>
      <c r="M5414" s="52">
        <v>77711663</v>
      </c>
      <c r="N5414" s="52">
        <v>0</v>
      </c>
      <c r="O5414" s="52">
        <v>38258725</v>
      </c>
      <c r="P5414" s="52">
        <v>19981315</v>
      </c>
      <c r="Q5414" s="52">
        <v>77711663</v>
      </c>
      <c r="R5414" s="52">
        <v>58240040</v>
      </c>
      <c r="S5414" s="52">
        <v>135951703</v>
      </c>
      <c r="T5414" s="70" t="s">
        <v>10556</v>
      </c>
      <c r="U5414" s="70" t="s">
        <v>10560</v>
      </c>
    </row>
    <row r="5415" spans="1:21" x14ac:dyDescent="0.2">
      <c r="A5415" s="49" t="s">
        <v>5665</v>
      </c>
      <c r="B5415" s="49" t="s">
        <v>641</v>
      </c>
      <c r="C5415" s="50">
        <v>3789</v>
      </c>
      <c r="D5415" s="49" t="s">
        <v>642</v>
      </c>
      <c r="E5415" s="49" t="s">
        <v>5764</v>
      </c>
      <c r="F5415" s="49" t="s">
        <v>642</v>
      </c>
      <c r="G5415" s="49">
        <v>27245</v>
      </c>
      <c r="H5415" s="49" t="s">
        <v>654</v>
      </c>
      <c r="I5415" s="50">
        <v>136932</v>
      </c>
      <c r="J5415" s="50">
        <v>227245000311</v>
      </c>
      <c r="K5415" s="49" t="s">
        <v>5766</v>
      </c>
      <c r="L5415" s="51">
        <v>380</v>
      </c>
      <c r="M5415" s="52">
        <v>57819947</v>
      </c>
      <c r="N5415" s="52">
        <v>0</v>
      </c>
      <c r="O5415" s="52">
        <v>33214018</v>
      </c>
      <c r="P5415" s="52">
        <v>6660438</v>
      </c>
      <c r="Q5415" s="52">
        <v>57819947</v>
      </c>
      <c r="R5415" s="52">
        <v>39874456</v>
      </c>
      <c r="S5415" s="52">
        <v>97694403</v>
      </c>
      <c r="T5415" s="70" t="s">
        <v>10556</v>
      </c>
      <c r="U5415" s="70" t="s">
        <v>10560</v>
      </c>
    </row>
    <row r="5416" spans="1:21" x14ac:dyDescent="0.2">
      <c r="A5416" s="49" t="s">
        <v>5665</v>
      </c>
      <c r="B5416" s="49" t="s">
        <v>641</v>
      </c>
      <c r="C5416" s="50">
        <v>3789</v>
      </c>
      <c r="D5416" s="49" t="s">
        <v>642</v>
      </c>
      <c r="E5416" s="49" t="s">
        <v>5853</v>
      </c>
      <c r="F5416" s="49" t="s">
        <v>642</v>
      </c>
      <c r="G5416" s="49">
        <v>27615</v>
      </c>
      <c r="H5416" s="49" t="s">
        <v>392</v>
      </c>
      <c r="I5416" s="50">
        <v>6383</v>
      </c>
      <c r="J5416" s="50">
        <v>227615000536</v>
      </c>
      <c r="K5416" s="49" t="s">
        <v>5854</v>
      </c>
      <c r="L5416" s="51">
        <v>700</v>
      </c>
      <c r="M5416" s="52">
        <v>150137555</v>
      </c>
      <c r="N5416" s="52">
        <v>0</v>
      </c>
      <c r="O5416" s="52">
        <v>47621778</v>
      </c>
      <c r="P5416" s="52">
        <v>6660438</v>
      </c>
      <c r="Q5416" s="52">
        <v>150137555</v>
      </c>
      <c r="R5416" s="52">
        <v>54282216</v>
      </c>
      <c r="S5416" s="52">
        <v>204419771</v>
      </c>
      <c r="T5416" s="70" t="s">
        <v>10556</v>
      </c>
      <c r="U5416" s="70" t="s">
        <v>10560</v>
      </c>
    </row>
    <row r="5417" spans="1:21" x14ac:dyDescent="0.2">
      <c r="A5417" s="49" t="s">
        <v>5665</v>
      </c>
      <c r="B5417" s="49" t="s">
        <v>641</v>
      </c>
      <c r="C5417" s="50">
        <v>3789</v>
      </c>
      <c r="D5417" s="49" t="s">
        <v>642</v>
      </c>
      <c r="E5417" s="49" t="s">
        <v>5715</v>
      </c>
      <c r="F5417" s="49" t="s">
        <v>642</v>
      </c>
      <c r="G5417" s="49">
        <v>27077</v>
      </c>
      <c r="H5417" s="49" t="s">
        <v>648</v>
      </c>
      <c r="I5417" s="50">
        <v>7828</v>
      </c>
      <c r="J5417" s="50">
        <v>227077004992</v>
      </c>
      <c r="K5417" s="49" t="s">
        <v>5728</v>
      </c>
      <c r="L5417" s="51">
        <v>323</v>
      </c>
      <c r="M5417" s="52">
        <v>63393202</v>
      </c>
      <c r="N5417" s="52">
        <v>0</v>
      </c>
      <c r="O5417" s="52">
        <v>40765687</v>
      </c>
      <c r="P5417" s="52">
        <v>6660438</v>
      </c>
      <c r="Q5417" s="52">
        <v>63393202</v>
      </c>
      <c r="R5417" s="52">
        <v>47426125</v>
      </c>
      <c r="S5417" s="52">
        <v>110819327</v>
      </c>
      <c r="T5417" s="70" t="s">
        <v>10556</v>
      </c>
      <c r="U5417" s="70" t="s">
        <v>10560</v>
      </c>
    </row>
    <row r="5418" spans="1:21" x14ac:dyDescent="0.2">
      <c r="A5418" s="49" t="s">
        <v>5665</v>
      </c>
      <c r="B5418" s="49" t="s">
        <v>641</v>
      </c>
      <c r="C5418" s="50">
        <v>3789</v>
      </c>
      <c r="D5418" s="49" t="s">
        <v>642</v>
      </c>
      <c r="E5418" s="49" t="s">
        <v>5749</v>
      </c>
      <c r="F5418" s="49" t="s">
        <v>642</v>
      </c>
      <c r="G5418" s="49">
        <v>27150</v>
      </c>
      <c r="H5418" s="49" t="s">
        <v>651</v>
      </c>
      <c r="I5418" s="50">
        <v>6658</v>
      </c>
      <c r="J5418" s="50">
        <v>227615001290</v>
      </c>
      <c r="K5418" s="49" t="s">
        <v>5755</v>
      </c>
      <c r="L5418" s="51">
        <v>1362</v>
      </c>
      <c r="M5418" s="52">
        <v>242429059</v>
      </c>
      <c r="N5418" s="52">
        <v>0</v>
      </c>
      <c r="O5418" s="52">
        <v>43286587</v>
      </c>
      <c r="P5418" s="52">
        <v>6660438</v>
      </c>
      <c r="Q5418" s="52">
        <v>242429059</v>
      </c>
      <c r="R5418" s="52">
        <v>49947025</v>
      </c>
      <c r="S5418" s="52">
        <v>292376084</v>
      </c>
      <c r="T5418" s="70" t="s">
        <v>10556</v>
      </c>
      <c r="U5418" s="70" t="s">
        <v>10560</v>
      </c>
    </row>
    <row r="5419" spans="1:21" x14ac:dyDescent="0.2">
      <c r="A5419" s="49" t="s">
        <v>5665</v>
      </c>
      <c r="B5419" s="49" t="s">
        <v>641</v>
      </c>
      <c r="C5419" s="50">
        <v>3789</v>
      </c>
      <c r="D5419" s="49" t="s">
        <v>642</v>
      </c>
      <c r="E5419" s="49" t="s">
        <v>5770</v>
      </c>
      <c r="F5419" s="49" t="s">
        <v>642</v>
      </c>
      <c r="G5419" s="49">
        <v>27361</v>
      </c>
      <c r="H5419" s="49" t="s">
        <v>656</v>
      </c>
      <c r="I5419" s="50">
        <v>6388</v>
      </c>
      <c r="J5419" s="50">
        <v>327361001515</v>
      </c>
      <c r="K5419" s="49" t="s">
        <v>5779</v>
      </c>
      <c r="L5419" s="51">
        <v>1138</v>
      </c>
      <c r="M5419" s="52">
        <v>188649991</v>
      </c>
      <c r="N5419" s="52">
        <v>6274035</v>
      </c>
      <c r="O5419" s="52">
        <v>45414783</v>
      </c>
      <c r="P5419" s="52">
        <v>26641753</v>
      </c>
      <c r="Q5419" s="52">
        <v>194924026</v>
      </c>
      <c r="R5419" s="52">
        <v>72056536</v>
      </c>
      <c r="S5419" s="52">
        <v>266980562</v>
      </c>
      <c r="T5419" s="70" t="s">
        <v>10556</v>
      </c>
      <c r="U5419" s="70" t="s">
        <v>10560</v>
      </c>
    </row>
    <row r="5420" spans="1:21" x14ac:dyDescent="0.2">
      <c r="A5420" s="49" t="s">
        <v>2235</v>
      </c>
      <c r="B5420" s="49" t="s">
        <v>1146</v>
      </c>
      <c r="C5420" s="50">
        <v>3826</v>
      </c>
      <c r="D5420" s="49" t="s">
        <v>1144</v>
      </c>
      <c r="E5420" s="49" t="s">
        <v>10464</v>
      </c>
      <c r="F5420" s="49" t="s">
        <v>1144</v>
      </c>
      <c r="G5420" s="49">
        <v>86885</v>
      </c>
      <c r="H5420" s="49" t="s">
        <v>1155</v>
      </c>
      <c r="I5420" s="50">
        <v>9911</v>
      </c>
      <c r="J5420" s="50">
        <v>186885001188</v>
      </c>
      <c r="K5420" s="49" t="s">
        <v>10465</v>
      </c>
      <c r="L5420" s="51">
        <v>1389</v>
      </c>
      <c r="M5420" s="52">
        <v>138723761</v>
      </c>
      <c r="N5420" s="52">
        <v>27744752</v>
      </c>
      <c r="O5420" s="52">
        <v>27605683</v>
      </c>
      <c r="P5420" s="52">
        <v>26641753</v>
      </c>
      <c r="Q5420" s="52">
        <v>166468513</v>
      </c>
      <c r="R5420" s="52">
        <v>54247436</v>
      </c>
      <c r="S5420" s="52">
        <v>220715949</v>
      </c>
      <c r="T5420" s="70" t="s">
        <v>10558</v>
      </c>
      <c r="U5420" s="70" t="s">
        <v>10559</v>
      </c>
    </row>
    <row r="5421" spans="1:21" x14ac:dyDescent="0.2">
      <c r="A5421" s="49" t="s">
        <v>5921</v>
      </c>
      <c r="B5421" s="49" t="s">
        <v>211</v>
      </c>
      <c r="C5421" s="50">
        <v>3782</v>
      </c>
      <c r="D5421" s="49" t="s">
        <v>487</v>
      </c>
      <c r="E5421" s="49" t="s">
        <v>7789</v>
      </c>
      <c r="F5421" s="49" t="s">
        <v>487</v>
      </c>
      <c r="G5421" s="49">
        <v>23001</v>
      </c>
      <c r="H5421" s="49" t="s">
        <v>488</v>
      </c>
      <c r="I5421" s="50">
        <v>9447</v>
      </c>
      <c r="J5421" s="50">
        <v>223001001506</v>
      </c>
      <c r="K5421" s="49" t="s">
        <v>7793</v>
      </c>
      <c r="L5421" s="51">
        <v>347</v>
      </c>
      <c r="M5421" s="52">
        <v>42895160</v>
      </c>
      <c r="N5421" s="52">
        <v>6468788</v>
      </c>
      <c r="O5421" s="52">
        <v>28671301</v>
      </c>
      <c r="P5421" s="52">
        <v>6660438</v>
      </c>
      <c r="Q5421" s="52">
        <v>49363948</v>
      </c>
      <c r="R5421" s="52">
        <v>35331739</v>
      </c>
      <c r="S5421" s="52">
        <v>84695687</v>
      </c>
      <c r="T5421" s="70" t="s">
        <v>10556</v>
      </c>
      <c r="U5421" s="70" t="s">
        <v>10560</v>
      </c>
    </row>
    <row r="5422" spans="1:21" x14ac:dyDescent="0.2">
      <c r="A5422" s="49" t="s">
        <v>5921</v>
      </c>
      <c r="B5422" s="49" t="s">
        <v>211</v>
      </c>
      <c r="C5422" s="50">
        <v>3782</v>
      </c>
      <c r="D5422" s="49" t="s">
        <v>487</v>
      </c>
      <c r="E5422" s="49" t="s">
        <v>7789</v>
      </c>
      <c r="F5422" s="49" t="s">
        <v>487</v>
      </c>
      <c r="G5422" s="49">
        <v>23001</v>
      </c>
      <c r="H5422" s="49" t="s">
        <v>488</v>
      </c>
      <c r="I5422" s="50">
        <v>9682</v>
      </c>
      <c r="J5422" s="50">
        <v>223001001689</v>
      </c>
      <c r="K5422" s="49" t="s">
        <v>7818</v>
      </c>
      <c r="L5422" s="51">
        <v>494</v>
      </c>
      <c r="M5422" s="52">
        <v>62482254</v>
      </c>
      <c r="N5422" s="52">
        <v>6521733</v>
      </c>
      <c r="O5422" s="52">
        <v>28671301</v>
      </c>
      <c r="P5422" s="52">
        <v>6660438</v>
      </c>
      <c r="Q5422" s="52">
        <v>69003987</v>
      </c>
      <c r="R5422" s="52">
        <v>35331739</v>
      </c>
      <c r="S5422" s="52">
        <v>104335726</v>
      </c>
      <c r="T5422" s="70" t="s">
        <v>10556</v>
      </c>
      <c r="U5422" s="70" t="s">
        <v>10560</v>
      </c>
    </row>
    <row r="5423" spans="1:21" x14ac:dyDescent="0.2">
      <c r="A5423" s="49" t="s">
        <v>5665</v>
      </c>
      <c r="B5423" s="49" t="s">
        <v>641</v>
      </c>
      <c r="C5423" s="50">
        <v>4382</v>
      </c>
      <c r="D5423" s="49" t="s">
        <v>639</v>
      </c>
      <c r="E5423" s="49" t="s">
        <v>8695</v>
      </c>
      <c r="F5423" s="49" t="s">
        <v>8696</v>
      </c>
      <c r="G5423" s="49">
        <v>27001</v>
      </c>
      <c r="H5423" s="49" t="s">
        <v>640</v>
      </c>
      <c r="I5423" s="50">
        <v>6335</v>
      </c>
      <c r="J5423" s="50">
        <v>127001000853</v>
      </c>
      <c r="K5423" s="49" t="s">
        <v>8714</v>
      </c>
      <c r="L5423" s="51">
        <v>1543</v>
      </c>
      <c r="M5423" s="52">
        <v>238368177</v>
      </c>
      <c r="N5423" s="52">
        <v>0</v>
      </c>
      <c r="O5423" s="52">
        <v>42549887</v>
      </c>
      <c r="P5423" s="52">
        <v>6660438</v>
      </c>
      <c r="Q5423" s="52">
        <v>238368177</v>
      </c>
      <c r="R5423" s="52">
        <v>49210325</v>
      </c>
      <c r="S5423" s="52">
        <v>287578502</v>
      </c>
      <c r="T5423" s="70" t="s">
        <v>10556</v>
      </c>
      <c r="U5423" s="70" t="s">
        <v>10560</v>
      </c>
    </row>
    <row r="5424" spans="1:21" x14ac:dyDescent="0.2">
      <c r="A5424" s="49" t="s">
        <v>5921</v>
      </c>
      <c r="B5424" s="49" t="s">
        <v>211</v>
      </c>
      <c r="C5424" s="50">
        <v>3782</v>
      </c>
      <c r="D5424" s="49" t="s">
        <v>487</v>
      </c>
      <c r="E5424" s="49" t="s">
        <v>7789</v>
      </c>
      <c r="F5424" s="49" t="s">
        <v>487</v>
      </c>
      <c r="G5424" s="49">
        <v>23001</v>
      </c>
      <c r="H5424" s="49" t="s">
        <v>488</v>
      </c>
      <c r="I5424" s="50">
        <v>9944</v>
      </c>
      <c r="J5424" s="50">
        <v>123001002125</v>
      </c>
      <c r="K5424" s="49" t="s">
        <v>7817</v>
      </c>
      <c r="L5424" s="51">
        <v>725</v>
      </c>
      <c r="M5424" s="52">
        <v>74456219</v>
      </c>
      <c r="N5424" s="52">
        <v>3473714</v>
      </c>
      <c r="O5424" s="52">
        <v>23293601</v>
      </c>
      <c r="P5424" s="52">
        <v>6660438</v>
      </c>
      <c r="Q5424" s="52">
        <v>77929933</v>
      </c>
      <c r="R5424" s="52">
        <v>29954039</v>
      </c>
      <c r="S5424" s="52">
        <v>107883972</v>
      </c>
      <c r="T5424" s="70" t="s">
        <v>10556</v>
      </c>
      <c r="U5424" s="70" t="s">
        <v>10560</v>
      </c>
    </row>
    <row r="5425" spans="1:21" x14ac:dyDescent="0.2">
      <c r="A5425" s="49" t="s">
        <v>2872</v>
      </c>
      <c r="B5425" s="49" t="s">
        <v>1073</v>
      </c>
      <c r="C5425" s="50">
        <v>4832</v>
      </c>
      <c r="D5425" s="49" t="s">
        <v>1113</v>
      </c>
      <c r="E5425" s="49" t="s">
        <v>10304</v>
      </c>
      <c r="F5425" s="49" t="s">
        <v>1113</v>
      </c>
      <c r="G5425" s="49">
        <v>76892</v>
      </c>
      <c r="H5425" s="49" t="s">
        <v>1114</v>
      </c>
      <c r="I5425" s="50">
        <v>5741</v>
      </c>
      <c r="J5425" s="50">
        <v>276892000200</v>
      </c>
      <c r="K5425" s="49" t="s">
        <v>7817</v>
      </c>
      <c r="L5425" s="51">
        <v>192</v>
      </c>
      <c r="M5425" s="52">
        <v>22350793</v>
      </c>
      <c r="N5425" s="52">
        <v>0</v>
      </c>
      <c r="O5425" s="52">
        <v>25813751</v>
      </c>
      <c r="P5425" s="52">
        <v>6660438</v>
      </c>
      <c r="Q5425" s="52">
        <v>22350793</v>
      </c>
      <c r="R5425" s="52">
        <v>32474189</v>
      </c>
      <c r="S5425" s="52">
        <v>54824982</v>
      </c>
      <c r="T5425" s="70" t="s">
        <v>10556</v>
      </c>
      <c r="U5425" s="70" t="s">
        <v>10560</v>
      </c>
    </row>
    <row r="5426" spans="1:21" x14ac:dyDescent="0.2">
      <c r="A5426" s="49" t="s">
        <v>2235</v>
      </c>
      <c r="B5426" s="49" t="s">
        <v>1146</v>
      </c>
      <c r="C5426" s="50">
        <v>3826</v>
      </c>
      <c r="D5426" s="49" t="s">
        <v>1144</v>
      </c>
      <c r="E5426" s="49" t="s">
        <v>10340</v>
      </c>
      <c r="F5426" s="49" t="s">
        <v>1144</v>
      </c>
      <c r="G5426" s="49">
        <v>86320</v>
      </c>
      <c r="H5426" s="49" t="s">
        <v>1148</v>
      </c>
      <c r="I5426" s="50">
        <v>9156</v>
      </c>
      <c r="J5426" s="50">
        <v>186320000536</v>
      </c>
      <c r="K5426" s="49" t="s">
        <v>8744</v>
      </c>
      <c r="L5426" s="51">
        <v>720</v>
      </c>
      <c r="M5426" s="52">
        <v>82149842</v>
      </c>
      <c r="N5426" s="52">
        <v>16429968</v>
      </c>
      <c r="O5426" s="52">
        <v>29684633</v>
      </c>
      <c r="P5426" s="52">
        <v>6660438</v>
      </c>
      <c r="Q5426" s="52">
        <v>98579810</v>
      </c>
      <c r="R5426" s="52">
        <v>36345071</v>
      </c>
      <c r="S5426" s="52">
        <v>134924881</v>
      </c>
      <c r="T5426" s="70" t="s">
        <v>10558</v>
      </c>
      <c r="U5426" s="70" t="s">
        <v>10559</v>
      </c>
    </row>
    <row r="5427" spans="1:21" x14ac:dyDescent="0.2">
      <c r="A5427" s="49" t="s">
        <v>4909</v>
      </c>
      <c r="B5427" s="49" t="s">
        <v>1126</v>
      </c>
      <c r="C5427" s="50">
        <v>4841</v>
      </c>
      <c r="D5427" s="49" t="s">
        <v>1124</v>
      </c>
      <c r="E5427" s="49" t="s">
        <v>10284</v>
      </c>
      <c r="F5427" s="49" t="s">
        <v>1124</v>
      </c>
      <c r="G5427" s="49">
        <v>85001</v>
      </c>
      <c r="H5427" s="49" t="s">
        <v>1125</v>
      </c>
      <c r="I5427" s="50">
        <v>14064</v>
      </c>
      <c r="J5427" s="50">
        <v>285001001340</v>
      </c>
      <c r="K5427" s="49" t="s">
        <v>8744</v>
      </c>
      <c r="L5427" s="51">
        <v>245</v>
      </c>
      <c r="M5427" s="52">
        <v>29659634</v>
      </c>
      <c r="N5427" s="52">
        <v>1722245</v>
      </c>
      <c r="O5427" s="52">
        <v>26804821</v>
      </c>
      <c r="P5427" s="52">
        <v>6660438</v>
      </c>
      <c r="Q5427" s="52">
        <v>31381879</v>
      </c>
      <c r="R5427" s="52">
        <v>33465259</v>
      </c>
      <c r="S5427" s="52">
        <v>64847138</v>
      </c>
      <c r="T5427" s="70" t="s">
        <v>10556</v>
      </c>
      <c r="U5427" s="70" t="s">
        <v>10560</v>
      </c>
    </row>
    <row r="5428" spans="1:21" x14ac:dyDescent="0.2">
      <c r="A5428" s="49" t="s">
        <v>2235</v>
      </c>
      <c r="B5428" s="49" t="s">
        <v>1146</v>
      </c>
      <c r="C5428" s="50">
        <v>3826</v>
      </c>
      <c r="D5428" s="49" t="s">
        <v>1144</v>
      </c>
      <c r="E5428" s="49" t="s">
        <v>10326</v>
      </c>
      <c r="F5428" s="49" t="s">
        <v>1144</v>
      </c>
      <c r="G5428" s="49">
        <v>86001</v>
      </c>
      <c r="H5428" s="49" t="s">
        <v>1145</v>
      </c>
      <c r="I5428" s="50">
        <v>9017</v>
      </c>
      <c r="J5428" s="50">
        <v>186001000248</v>
      </c>
      <c r="K5428" s="49" t="s">
        <v>10333</v>
      </c>
      <c r="L5428" s="51">
        <v>1339</v>
      </c>
      <c r="M5428" s="52">
        <v>132556658</v>
      </c>
      <c r="N5428" s="52">
        <v>5099885</v>
      </c>
      <c r="O5428" s="52">
        <v>26581373</v>
      </c>
      <c r="P5428" s="52">
        <v>26641753</v>
      </c>
      <c r="Q5428" s="52">
        <v>137656543</v>
      </c>
      <c r="R5428" s="52">
        <v>53223126</v>
      </c>
      <c r="S5428" s="52">
        <v>190879669</v>
      </c>
      <c r="T5428" s="70" t="s">
        <v>10558</v>
      </c>
      <c r="U5428" s="70" t="s">
        <v>10559</v>
      </c>
    </row>
    <row r="5429" spans="1:21" x14ac:dyDescent="0.2">
      <c r="A5429" s="49" t="s">
        <v>2235</v>
      </c>
      <c r="B5429" s="49" t="s">
        <v>1146</v>
      </c>
      <c r="C5429" s="50">
        <v>3826</v>
      </c>
      <c r="D5429" s="49" t="s">
        <v>1144</v>
      </c>
      <c r="E5429" s="49" t="s">
        <v>10441</v>
      </c>
      <c r="F5429" s="49" t="s">
        <v>1144</v>
      </c>
      <c r="G5429" s="49">
        <v>86749</v>
      </c>
      <c r="H5429" s="49" t="s">
        <v>1153</v>
      </c>
      <c r="I5429" s="50">
        <v>9394</v>
      </c>
      <c r="J5429" s="50">
        <v>186749000577</v>
      </c>
      <c r="K5429" s="49" t="s">
        <v>10444</v>
      </c>
      <c r="L5429" s="51">
        <v>380</v>
      </c>
      <c r="M5429" s="52">
        <v>39365895</v>
      </c>
      <c r="N5429" s="52">
        <v>7873179</v>
      </c>
      <c r="O5429" s="52">
        <v>21070990</v>
      </c>
      <c r="P5429" s="52">
        <v>6660438</v>
      </c>
      <c r="Q5429" s="52">
        <v>47239074</v>
      </c>
      <c r="R5429" s="52">
        <v>27731428</v>
      </c>
      <c r="S5429" s="52">
        <v>74970502</v>
      </c>
      <c r="T5429" s="70" t="s">
        <v>10558</v>
      </c>
      <c r="U5429" s="70" t="s">
        <v>10559</v>
      </c>
    </row>
    <row r="5430" spans="1:21" x14ac:dyDescent="0.2">
      <c r="A5430" s="49" t="s">
        <v>7676</v>
      </c>
      <c r="B5430" s="49" t="s">
        <v>763</v>
      </c>
      <c r="C5430" s="50">
        <v>3796</v>
      </c>
      <c r="D5430" s="49" t="s">
        <v>764</v>
      </c>
      <c r="E5430" s="49" t="s">
        <v>7767</v>
      </c>
      <c r="F5430" s="49" t="s">
        <v>764</v>
      </c>
      <c r="G5430" s="49">
        <v>50606</v>
      </c>
      <c r="H5430" s="49" t="s">
        <v>784</v>
      </c>
      <c r="I5430" s="50">
        <v>10382</v>
      </c>
      <c r="J5430" s="50">
        <v>250606000029</v>
      </c>
      <c r="K5430" s="49" t="s">
        <v>7770</v>
      </c>
      <c r="L5430" s="51">
        <v>905</v>
      </c>
      <c r="M5430" s="52">
        <v>109697348</v>
      </c>
      <c r="N5430" s="52">
        <v>0</v>
      </c>
      <c r="O5430" s="52">
        <v>25397194</v>
      </c>
      <c r="P5430" s="52">
        <v>6660438</v>
      </c>
      <c r="Q5430" s="52">
        <v>109697348</v>
      </c>
      <c r="R5430" s="52">
        <v>32057632</v>
      </c>
      <c r="S5430" s="52">
        <v>141754980</v>
      </c>
      <c r="T5430" s="70" t="s">
        <v>10556</v>
      </c>
      <c r="U5430" s="70" t="s">
        <v>10560</v>
      </c>
    </row>
    <row r="5431" spans="1:21" x14ac:dyDescent="0.2">
      <c r="A5431" s="49" t="s">
        <v>5665</v>
      </c>
      <c r="B5431" s="49" t="s">
        <v>641</v>
      </c>
      <c r="C5431" s="50">
        <v>3789</v>
      </c>
      <c r="D5431" s="49" t="s">
        <v>642</v>
      </c>
      <c r="E5431" s="49" t="s">
        <v>5715</v>
      </c>
      <c r="F5431" s="49" t="s">
        <v>642</v>
      </c>
      <c r="G5431" s="49">
        <v>27077</v>
      </c>
      <c r="H5431" s="49" t="s">
        <v>648</v>
      </c>
      <c r="I5431" s="50">
        <v>7827</v>
      </c>
      <c r="J5431" s="50">
        <v>127077000089</v>
      </c>
      <c r="K5431" s="49" t="s">
        <v>5730</v>
      </c>
      <c r="L5431" s="51">
        <v>942</v>
      </c>
      <c r="M5431" s="52">
        <v>144610419</v>
      </c>
      <c r="N5431" s="52">
        <v>0</v>
      </c>
      <c r="O5431" s="52">
        <v>40765687</v>
      </c>
      <c r="P5431" s="52">
        <v>6660438</v>
      </c>
      <c r="Q5431" s="52">
        <v>144610419</v>
      </c>
      <c r="R5431" s="52">
        <v>47426125</v>
      </c>
      <c r="S5431" s="52">
        <v>192036544</v>
      </c>
      <c r="T5431" s="70" t="s">
        <v>10556</v>
      </c>
      <c r="U5431" s="70" t="s">
        <v>10560</v>
      </c>
    </row>
    <row r="5432" spans="1:21" x14ac:dyDescent="0.2">
      <c r="A5432" s="49" t="s">
        <v>4312</v>
      </c>
      <c r="B5432" s="49" t="s">
        <v>393</v>
      </c>
      <c r="C5432" s="50">
        <v>3805</v>
      </c>
      <c r="D5432" s="49" t="s">
        <v>904</v>
      </c>
      <c r="E5432" s="49" t="s">
        <v>8879</v>
      </c>
      <c r="F5432" s="49" t="s">
        <v>904</v>
      </c>
      <c r="G5432" s="49">
        <v>66682</v>
      </c>
      <c r="H5432" s="49" t="s">
        <v>916</v>
      </c>
      <c r="I5432" s="50">
        <v>10182</v>
      </c>
      <c r="J5432" s="50">
        <v>166682001297</v>
      </c>
      <c r="K5432" s="49" t="s">
        <v>4949</v>
      </c>
      <c r="L5432" s="51">
        <v>1665</v>
      </c>
      <c r="M5432" s="52">
        <v>165611239</v>
      </c>
      <c r="N5432" s="52">
        <v>8933222</v>
      </c>
      <c r="O5432" s="52">
        <v>20978348</v>
      </c>
      <c r="P5432" s="52">
        <v>6660438</v>
      </c>
      <c r="Q5432" s="52">
        <v>174544461</v>
      </c>
      <c r="R5432" s="52">
        <v>27638786</v>
      </c>
      <c r="S5432" s="52">
        <v>202183247</v>
      </c>
      <c r="T5432" s="70" t="s">
        <v>10556</v>
      </c>
      <c r="U5432" s="70" t="s">
        <v>10560</v>
      </c>
    </row>
    <row r="5433" spans="1:21" x14ac:dyDescent="0.2">
      <c r="A5433" s="49" t="s">
        <v>5665</v>
      </c>
      <c r="B5433" s="49" t="s">
        <v>641</v>
      </c>
      <c r="C5433" s="50">
        <v>3789</v>
      </c>
      <c r="D5433" s="49" t="s">
        <v>642</v>
      </c>
      <c r="E5433" s="49" t="s">
        <v>5819</v>
      </c>
      <c r="F5433" s="49" t="s">
        <v>642</v>
      </c>
      <c r="G5433" s="49">
        <v>27450</v>
      </c>
      <c r="H5433" s="49" t="s">
        <v>661</v>
      </c>
      <c r="I5433" s="50">
        <v>15182</v>
      </c>
      <c r="J5433" s="50">
        <v>427361000068</v>
      </c>
      <c r="K5433" s="49" t="s">
        <v>5824</v>
      </c>
      <c r="L5433" s="51">
        <v>500</v>
      </c>
      <c r="M5433" s="52">
        <v>80599358</v>
      </c>
      <c r="N5433" s="52">
        <v>11037992</v>
      </c>
      <c r="O5433" s="52">
        <v>40309848</v>
      </c>
      <c r="P5433" s="52">
        <v>19981315</v>
      </c>
      <c r="Q5433" s="52">
        <v>91637350</v>
      </c>
      <c r="R5433" s="52">
        <v>60291163</v>
      </c>
      <c r="S5433" s="52">
        <v>151928513</v>
      </c>
      <c r="T5433" s="70" t="s">
        <v>10556</v>
      </c>
      <c r="U5433" s="70" t="s">
        <v>10560</v>
      </c>
    </row>
    <row r="5434" spans="1:21" x14ac:dyDescent="0.2">
      <c r="A5434" s="49" t="s">
        <v>5665</v>
      </c>
      <c r="B5434" s="49" t="s">
        <v>641</v>
      </c>
      <c r="C5434" s="50">
        <v>3789</v>
      </c>
      <c r="D5434" s="49" t="s">
        <v>642</v>
      </c>
      <c r="E5434" s="49" t="s">
        <v>5812</v>
      </c>
      <c r="F5434" s="49" t="s">
        <v>642</v>
      </c>
      <c r="G5434" s="49">
        <v>27430</v>
      </c>
      <c r="H5434" s="49" t="s">
        <v>660</v>
      </c>
      <c r="I5434" s="50">
        <v>15173</v>
      </c>
      <c r="J5434" s="50">
        <v>227077002078</v>
      </c>
      <c r="K5434" s="49" t="s">
        <v>5816</v>
      </c>
      <c r="L5434" s="51">
        <v>468</v>
      </c>
      <c r="M5434" s="52">
        <v>82844993</v>
      </c>
      <c r="N5434" s="52">
        <v>13497425</v>
      </c>
      <c r="O5434" s="52">
        <v>40083733</v>
      </c>
      <c r="P5434" s="52">
        <v>6660438</v>
      </c>
      <c r="Q5434" s="52">
        <v>96342418</v>
      </c>
      <c r="R5434" s="52">
        <v>46744171</v>
      </c>
      <c r="S5434" s="52">
        <v>143086589</v>
      </c>
      <c r="T5434" s="70" t="s">
        <v>10556</v>
      </c>
      <c r="U5434" s="70" t="s">
        <v>10560</v>
      </c>
    </row>
    <row r="5435" spans="1:21" x14ac:dyDescent="0.2">
      <c r="A5435" s="49" t="s">
        <v>5665</v>
      </c>
      <c r="B5435" s="49" t="s">
        <v>641</v>
      </c>
      <c r="C5435" s="50">
        <v>3789</v>
      </c>
      <c r="D5435" s="49" t="s">
        <v>642</v>
      </c>
      <c r="E5435" s="49" t="s">
        <v>5715</v>
      </c>
      <c r="F5435" s="49" t="s">
        <v>642</v>
      </c>
      <c r="G5435" s="49">
        <v>27077</v>
      </c>
      <c r="H5435" s="49" t="s">
        <v>648</v>
      </c>
      <c r="I5435" s="50">
        <v>7803</v>
      </c>
      <c r="J5435" s="50">
        <v>227077001357</v>
      </c>
      <c r="K5435" s="49" t="s">
        <v>5725</v>
      </c>
      <c r="L5435" s="51">
        <v>117</v>
      </c>
      <c r="M5435" s="52">
        <v>20448555</v>
      </c>
      <c r="N5435" s="52">
        <v>0</v>
      </c>
      <c r="O5435" s="52">
        <v>40765687</v>
      </c>
      <c r="P5435" s="52">
        <v>6660438</v>
      </c>
      <c r="Q5435" s="52">
        <v>20448555</v>
      </c>
      <c r="R5435" s="52">
        <v>47426125</v>
      </c>
      <c r="S5435" s="52">
        <v>67874680</v>
      </c>
      <c r="T5435" s="70" t="s">
        <v>10556</v>
      </c>
      <c r="U5435" s="70" t="s">
        <v>10560</v>
      </c>
    </row>
    <row r="5436" spans="1:21" x14ac:dyDescent="0.2">
      <c r="A5436" s="49" t="s">
        <v>2235</v>
      </c>
      <c r="B5436" s="49" t="s">
        <v>1146</v>
      </c>
      <c r="C5436" s="50">
        <v>3826</v>
      </c>
      <c r="D5436" s="49" t="s">
        <v>1144</v>
      </c>
      <c r="E5436" s="49" t="s">
        <v>10326</v>
      </c>
      <c r="F5436" s="49" t="s">
        <v>1144</v>
      </c>
      <c r="G5436" s="49">
        <v>86001</v>
      </c>
      <c r="H5436" s="49" t="s">
        <v>1145</v>
      </c>
      <c r="I5436" s="50">
        <v>9023</v>
      </c>
      <c r="J5436" s="50">
        <v>186001003603</v>
      </c>
      <c r="K5436" s="49" t="s">
        <v>10332</v>
      </c>
      <c r="L5436" s="51">
        <v>552</v>
      </c>
      <c r="M5436" s="52">
        <v>53125546</v>
      </c>
      <c r="N5436" s="52">
        <v>6755001</v>
      </c>
      <c r="O5436" s="52">
        <v>26581373</v>
      </c>
      <c r="P5436" s="52">
        <v>6660438</v>
      </c>
      <c r="Q5436" s="52">
        <v>59880547</v>
      </c>
      <c r="R5436" s="52">
        <v>33241811</v>
      </c>
      <c r="S5436" s="52">
        <v>93122358</v>
      </c>
      <c r="T5436" s="70" t="s">
        <v>10558</v>
      </c>
      <c r="U5436" s="70" t="s">
        <v>10559</v>
      </c>
    </row>
    <row r="5437" spans="1:21" x14ac:dyDescent="0.2">
      <c r="A5437" s="49" t="s">
        <v>5650</v>
      </c>
      <c r="B5437" s="49" t="s">
        <v>641</v>
      </c>
      <c r="C5437" s="50">
        <v>4382</v>
      </c>
      <c r="D5437" s="49" t="s">
        <v>639</v>
      </c>
      <c r="E5437" s="49" t="s">
        <v>8695</v>
      </c>
      <c r="F5437" s="49" t="s">
        <v>8696</v>
      </c>
      <c r="G5437" s="49">
        <v>27001</v>
      </c>
      <c r="H5437" s="49" t="s">
        <v>640</v>
      </c>
      <c r="I5437" s="50">
        <v>6334</v>
      </c>
      <c r="J5437" s="50">
        <v>127001000225</v>
      </c>
      <c r="K5437" s="49" t="s">
        <v>8706</v>
      </c>
      <c r="L5437" s="51">
        <v>2340</v>
      </c>
      <c r="M5437" s="52">
        <v>364576951</v>
      </c>
      <c r="N5437" s="52">
        <v>72915390</v>
      </c>
      <c r="O5437" s="52">
        <v>42549887</v>
      </c>
      <c r="P5437" s="52">
        <v>6660438</v>
      </c>
      <c r="Q5437" s="52">
        <v>437492341</v>
      </c>
      <c r="R5437" s="52">
        <v>49210325</v>
      </c>
      <c r="S5437" s="52">
        <v>486702666</v>
      </c>
      <c r="T5437" s="70" t="s">
        <v>10556</v>
      </c>
      <c r="U5437" s="70" t="s">
        <v>10560</v>
      </c>
    </row>
    <row r="5438" spans="1:21" x14ac:dyDescent="0.2">
      <c r="A5438" s="49" t="s">
        <v>5665</v>
      </c>
      <c r="B5438" s="49" t="s">
        <v>641</v>
      </c>
      <c r="C5438" s="50">
        <v>3789</v>
      </c>
      <c r="D5438" s="49" t="s">
        <v>642</v>
      </c>
      <c r="E5438" s="49" t="s">
        <v>5673</v>
      </c>
      <c r="F5438" s="49" t="s">
        <v>642</v>
      </c>
      <c r="G5438" s="49">
        <v>27025</v>
      </c>
      <c r="H5438" s="49" t="s">
        <v>644</v>
      </c>
      <c r="I5438" s="50">
        <v>6756</v>
      </c>
      <c r="J5438" s="50">
        <v>227025000441</v>
      </c>
      <c r="K5438" s="49" t="s">
        <v>5692</v>
      </c>
      <c r="L5438" s="51">
        <v>391</v>
      </c>
      <c r="M5438" s="52">
        <v>77969047</v>
      </c>
      <c r="N5438" s="52">
        <v>9548399</v>
      </c>
      <c r="O5438" s="52">
        <v>43844776</v>
      </c>
      <c r="P5438" s="52">
        <v>6660438</v>
      </c>
      <c r="Q5438" s="52">
        <v>87517446</v>
      </c>
      <c r="R5438" s="52">
        <v>50505214</v>
      </c>
      <c r="S5438" s="52">
        <v>138022660</v>
      </c>
      <c r="T5438" s="70" t="s">
        <v>10556</v>
      </c>
      <c r="U5438" s="70" t="s">
        <v>10560</v>
      </c>
    </row>
    <row r="5439" spans="1:21" x14ac:dyDescent="0.2">
      <c r="A5439" s="49" t="s">
        <v>4312</v>
      </c>
      <c r="B5439" s="49" t="s">
        <v>393</v>
      </c>
      <c r="C5439" s="50">
        <v>3805</v>
      </c>
      <c r="D5439" s="49" t="s">
        <v>904</v>
      </c>
      <c r="E5439" s="49" t="s">
        <v>8848</v>
      </c>
      <c r="F5439" s="49" t="s">
        <v>904</v>
      </c>
      <c r="G5439" s="49">
        <v>66440</v>
      </c>
      <c r="H5439" s="49" t="s">
        <v>912</v>
      </c>
      <c r="I5439" s="50">
        <v>155416</v>
      </c>
      <c r="J5439" s="50">
        <v>266440000517</v>
      </c>
      <c r="K5439" s="49" t="s">
        <v>8850</v>
      </c>
      <c r="L5439" s="51">
        <v>357</v>
      </c>
      <c r="M5439" s="52">
        <v>44818000</v>
      </c>
      <c r="N5439" s="52">
        <v>0</v>
      </c>
      <c r="O5439" s="52">
        <v>28284513</v>
      </c>
      <c r="P5439" s="52">
        <v>19981315</v>
      </c>
      <c r="Q5439" s="52">
        <v>44818000</v>
      </c>
      <c r="R5439" s="52">
        <v>48265828</v>
      </c>
      <c r="S5439" s="52">
        <v>93083828</v>
      </c>
      <c r="T5439" s="70" t="s">
        <v>10556</v>
      </c>
      <c r="U5439" s="70" t="s">
        <v>10560</v>
      </c>
    </row>
    <row r="5440" spans="1:21" x14ac:dyDescent="0.2">
      <c r="A5440" s="49" t="s">
        <v>4909</v>
      </c>
      <c r="B5440" s="49" t="s">
        <v>1126</v>
      </c>
      <c r="C5440" s="50">
        <v>4841</v>
      </c>
      <c r="D5440" s="49" t="s">
        <v>1124</v>
      </c>
      <c r="E5440" s="49" t="s">
        <v>10284</v>
      </c>
      <c r="F5440" s="49" t="s">
        <v>1124</v>
      </c>
      <c r="G5440" s="49">
        <v>85001</v>
      </c>
      <c r="H5440" s="49" t="s">
        <v>1125</v>
      </c>
      <c r="I5440" s="50">
        <v>14062</v>
      </c>
      <c r="J5440" s="50">
        <v>285001001633</v>
      </c>
      <c r="K5440" s="49" t="s">
        <v>10292</v>
      </c>
      <c r="L5440" s="51">
        <v>258</v>
      </c>
      <c r="M5440" s="52">
        <v>31023252</v>
      </c>
      <c r="N5440" s="52">
        <v>6204650</v>
      </c>
      <c r="O5440" s="52">
        <v>26804821</v>
      </c>
      <c r="P5440" s="52">
        <v>6660438</v>
      </c>
      <c r="Q5440" s="52">
        <v>37227902</v>
      </c>
      <c r="R5440" s="52">
        <v>33465259</v>
      </c>
      <c r="S5440" s="52">
        <v>70693161</v>
      </c>
      <c r="T5440" s="70" t="s">
        <v>10556</v>
      </c>
      <c r="U5440" s="70" t="s">
        <v>10560</v>
      </c>
    </row>
    <row r="5441" spans="1:21" x14ac:dyDescent="0.2">
      <c r="A5441" s="49" t="s">
        <v>5921</v>
      </c>
      <c r="B5441" s="49" t="s">
        <v>211</v>
      </c>
      <c r="C5441" s="50">
        <v>3782</v>
      </c>
      <c r="D5441" s="49" t="s">
        <v>487</v>
      </c>
      <c r="E5441" s="49" t="s">
        <v>7789</v>
      </c>
      <c r="F5441" s="49" t="s">
        <v>487</v>
      </c>
      <c r="G5441" s="49">
        <v>23001</v>
      </c>
      <c r="H5441" s="49" t="s">
        <v>488</v>
      </c>
      <c r="I5441" s="50">
        <v>9686</v>
      </c>
      <c r="J5441" s="50">
        <v>223001006702</v>
      </c>
      <c r="K5441" s="49" t="s">
        <v>7816</v>
      </c>
      <c r="L5441" s="51">
        <v>950</v>
      </c>
      <c r="M5441" s="52">
        <v>119599984</v>
      </c>
      <c r="N5441" s="52">
        <v>6947778</v>
      </c>
      <c r="O5441" s="52">
        <v>28671301</v>
      </c>
      <c r="P5441" s="52">
        <v>6660438</v>
      </c>
      <c r="Q5441" s="52">
        <v>126547762</v>
      </c>
      <c r="R5441" s="52">
        <v>35331739</v>
      </c>
      <c r="S5441" s="52">
        <v>161879501</v>
      </c>
      <c r="T5441" s="70" t="s">
        <v>10556</v>
      </c>
      <c r="U5441" s="70" t="s">
        <v>10560</v>
      </c>
    </row>
    <row r="5442" spans="1:21" x14ac:dyDescent="0.2">
      <c r="A5442" s="49" t="s">
        <v>5921</v>
      </c>
      <c r="B5442" s="49" t="s">
        <v>211</v>
      </c>
      <c r="C5442" s="50">
        <v>3782</v>
      </c>
      <c r="D5442" s="49" t="s">
        <v>487</v>
      </c>
      <c r="E5442" s="49" t="s">
        <v>7789</v>
      </c>
      <c r="F5442" s="49" t="s">
        <v>487</v>
      </c>
      <c r="G5442" s="49">
        <v>23001</v>
      </c>
      <c r="H5442" s="49" t="s">
        <v>488</v>
      </c>
      <c r="I5442" s="50">
        <v>143768</v>
      </c>
      <c r="J5442" s="50">
        <v>123001800064</v>
      </c>
      <c r="K5442" s="49" t="s">
        <v>7815</v>
      </c>
      <c r="L5442" s="51">
        <v>1255</v>
      </c>
      <c r="M5442" s="52">
        <v>128034865</v>
      </c>
      <c r="N5442" s="52">
        <v>25606973</v>
      </c>
      <c r="O5442" s="52">
        <v>23293601</v>
      </c>
      <c r="P5442" s="52">
        <v>26641753</v>
      </c>
      <c r="Q5442" s="52">
        <v>153641838</v>
      </c>
      <c r="R5442" s="52">
        <v>49935354</v>
      </c>
      <c r="S5442" s="52">
        <v>203577192</v>
      </c>
      <c r="T5442" s="70" t="s">
        <v>10556</v>
      </c>
      <c r="U5442" s="70" t="s">
        <v>10560</v>
      </c>
    </row>
    <row r="5443" spans="1:21" x14ac:dyDescent="0.2">
      <c r="A5443" s="49" t="s">
        <v>4909</v>
      </c>
      <c r="B5443" s="49" t="s">
        <v>1126</v>
      </c>
      <c r="C5443" s="50">
        <v>4841</v>
      </c>
      <c r="D5443" s="49" t="s">
        <v>1124</v>
      </c>
      <c r="E5443" s="49" t="s">
        <v>10284</v>
      </c>
      <c r="F5443" s="49" t="s">
        <v>1124</v>
      </c>
      <c r="G5443" s="49">
        <v>85001</v>
      </c>
      <c r="H5443" s="49" t="s">
        <v>1125</v>
      </c>
      <c r="I5443" s="50">
        <v>14707</v>
      </c>
      <c r="J5443" s="50">
        <v>185001003437</v>
      </c>
      <c r="K5443" s="49" t="s">
        <v>10298</v>
      </c>
      <c r="L5443" s="51">
        <v>1327</v>
      </c>
      <c r="M5443" s="52">
        <v>130234743</v>
      </c>
      <c r="N5443" s="52">
        <v>6796624</v>
      </c>
      <c r="O5443" s="52">
        <v>21777205</v>
      </c>
      <c r="P5443" s="52">
        <v>6660438</v>
      </c>
      <c r="Q5443" s="52">
        <v>137031367</v>
      </c>
      <c r="R5443" s="52">
        <v>28437643</v>
      </c>
      <c r="S5443" s="52">
        <v>165469010</v>
      </c>
      <c r="T5443" s="70" t="s">
        <v>10556</v>
      </c>
      <c r="U5443" s="70" t="s">
        <v>10560</v>
      </c>
    </row>
    <row r="5444" spans="1:21" x14ac:dyDescent="0.2">
      <c r="A5444" s="49" t="s">
        <v>5921</v>
      </c>
      <c r="B5444" s="49" t="s">
        <v>211</v>
      </c>
      <c r="C5444" s="50">
        <v>3782</v>
      </c>
      <c r="D5444" s="49" t="s">
        <v>487</v>
      </c>
      <c r="E5444" s="49" t="s">
        <v>7789</v>
      </c>
      <c r="F5444" s="49" t="s">
        <v>487</v>
      </c>
      <c r="G5444" s="49">
        <v>23001</v>
      </c>
      <c r="H5444" s="49" t="s">
        <v>488</v>
      </c>
      <c r="I5444" s="50">
        <v>9688</v>
      </c>
      <c r="J5444" s="50">
        <v>123001004870</v>
      </c>
      <c r="K5444" s="49" t="s">
        <v>7846</v>
      </c>
      <c r="L5444" s="51">
        <v>1862</v>
      </c>
      <c r="M5444" s="52">
        <v>190266467</v>
      </c>
      <c r="N5444" s="52">
        <v>18229775</v>
      </c>
      <c r="O5444" s="52">
        <v>23293601</v>
      </c>
      <c r="P5444" s="52">
        <v>6660438</v>
      </c>
      <c r="Q5444" s="52">
        <v>208496242</v>
      </c>
      <c r="R5444" s="52">
        <v>29954039</v>
      </c>
      <c r="S5444" s="52">
        <v>238450281</v>
      </c>
      <c r="T5444" s="70" t="s">
        <v>10556</v>
      </c>
      <c r="U5444" s="70" t="s">
        <v>10560</v>
      </c>
    </row>
    <row r="5445" spans="1:21" x14ac:dyDescent="0.2">
      <c r="A5445" s="49" t="s">
        <v>5921</v>
      </c>
      <c r="B5445" s="49" t="s">
        <v>211</v>
      </c>
      <c r="C5445" s="50">
        <v>3782</v>
      </c>
      <c r="D5445" s="49" t="s">
        <v>487</v>
      </c>
      <c r="E5445" s="49" t="s">
        <v>7789</v>
      </c>
      <c r="F5445" s="49" t="s">
        <v>487</v>
      </c>
      <c r="G5445" s="49">
        <v>23001</v>
      </c>
      <c r="H5445" s="49" t="s">
        <v>488</v>
      </c>
      <c r="I5445" s="50">
        <v>9694</v>
      </c>
      <c r="J5445" s="50">
        <v>223001001310</v>
      </c>
      <c r="K5445" s="49" t="s">
        <v>7814</v>
      </c>
      <c r="L5445" s="51">
        <v>220</v>
      </c>
      <c r="M5445" s="52">
        <v>27810370</v>
      </c>
      <c r="N5445" s="52">
        <v>0</v>
      </c>
      <c r="O5445" s="52">
        <v>28671301</v>
      </c>
      <c r="P5445" s="52">
        <v>6660438</v>
      </c>
      <c r="Q5445" s="52">
        <v>27810370</v>
      </c>
      <c r="R5445" s="52">
        <v>35331739</v>
      </c>
      <c r="S5445" s="52">
        <v>63142109</v>
      </c>
      <c r="T5445" s="70" t="s">
        <v>10556</v>
      </c>
      <c r="U5445" s="70" t="s">
        <v>10560</v>
      </c>
    </row>
    <row r="5446" spans="1:21" x14ac:dyDescent="0.2">
      <c r="A5446" s="49" t="s">
        <v>4909</v>
      </c>
      <c r="B5446" s="49" t="s">
        <v>1126</v>
      </c>
      <c r="C5446" s="50">
        <v>4841</v>
      </c>
      <c r="D5446" s="49" t="s">
        <v>1124</v>
      </c>
      <c r="E5446" s="49" t="s">
        <v>10284</v>
      </c>
      <c r="F5446" s="49" t="s">
        <v>1124</v>
      </c>
      <c r="G5446" s="49">
        <v>85001</v>
      </c>
      <c r="H5446" s="49" t="s">
        <v>1125</v>
      </c>
      <c r="I5446" s="50">
        <v>114332</v>
      </c>
      <c r="J5446" s="50">
        <v>285001001650</v>
      </c>
      <c r="K5446" s="49" t="s">
        <v>10300</v>
      </c>
      <c r="L5446" s="51">
        <v>513</v>
      </c>
      <c r="M5446" s="52">
        <v>62824730</v>
      </c>
      <c r="N5446" s="52">
        <v>5592691</v>
      </c>
      <c r="O5446" s="52">
        <v>26804821</v>
      </c>
      <c r="P5446" s="52">
        <v>6660438</v>
      </c>
      <c r="Q5446" s="52">
        <v>68417421</v>
      </c>
      <c r="R5446" s="52">
        <v>33465259</v>
      </c>
      <c r="S5446" s="52">
        <v>101882680</v>
      </c>
      <c r="T5446" s="70" t="s">
        <v>10556</v>
      </c>
      <c r="U5446" s="70" t="s">
        <v>10560</v>
      </c>
    </row>
    <row r="5447" spans="1:21" x14ac:dyDescent="0.2">
      <c r="A5447" s="49" t="s">
        <v>5665</v>
      </c>
      <c r="B5447" s="49" t="s">
        <v>641</v>
      </c>
      <c r="C5447" s="50">
        <v>4382</v>
      </c>
      <c r="D5447" s="49" t="s">
        <v>639</v>
      </c>
      <c r="E5447" s="49" t="s">
        <v>8695</v>
      </c>
      <c r="F5447" s="49" t="s">
        <v>8696</v>
      </c>
      <c r="G5447" s="49">
        <v>27001</v>
      </c>
      <c r="H5447" s="49" t="s">
        <v>640</v>
      </c>
      <c r="I5447" s="50">
        <v>6333</v>
      </c>
      <c r="J5447" s="50">
        <v>127001018001</v>
      </c>
      <c r="K5447" s="49" t="s">
        <v>8718</v>
      </c>
      <c r="L5447" s="51">
        <v>3149</v>
      </c>
      <c r="M5447" s="52">
        <v>475553874</v>
      </c>
      <c r="N5447" s="52">
        <v>48986722</v>
      </c>
      <c r="O5447" s="52">
        <v>42549887</v>
      </c>
      <c r="P5447" s="52">
        <v>6660438</v>
      </c>
      <c r="Q5447" s="52">
        <v>524540596</v>
      </c>
      <c r="R5447" s="52">
        <v>49210325</v>
      </c>
      <c r="S5447" s="52">
        <v>573750921</v>
      </c>
      <c r="T5447" s="70" t="s">
        <v>10556</v>
      </c>
      <c r="U5447" s="70" t="s">
        <v>10560</v>
      </c>
    </row>
    <row r="5448" spans="1:21" x14ac:dyDescent="0.2">
      <c r="A5448" s="49" t="s">
        <v>5665</v>
      </c>
      <c r="B5448" s="49" t="s">
        <v>641</v>
      </c>
      <c r="C5448" s="50">
        <v>3789</v>
      </c>
      <c r="D5448" s="49" t="s">
        <v>642</v>
      </c>
      <c r="E5448" s="49" t="s">
        <v>5666</v>
      </c>
      <c r="F5448" s="49" t="s">
        <v>642</v>
      </c>
      <c r="G5448" s="49">
        <v>27006</v>
      </c>
      <c r="H5448" s="49" t="s">
        <v>643</v>
      </c>
      <c r="I5448" s="50">
        <v>15017</v>
      </c>
      <c r="J5448" s="50">
        <v>127006000037</v>
      </c>
      <c r="K5448" s="49" t="s">
        <v>5672</v>
      </c>
      <c r="L5448" s="51">
        <v>2144</v>
      </c>
      <c r="M5448" s="52">
        <v>264064851</v>
      </c>
      <c r="N5448" s="52">
        <v>45385451</v>
      </c>
      <c r="O5448" s="52">
        <v>33205596</v>
      </c>
      <c r="P5448" s="52">
        <v>6660438</v>
      </c>
      <c r="Q5448" s="52">
        <v>309450302</v>
      </c>
      <c r="R5448" s="52">
        <v>39866034</v>
      </c>
      <c r="S5448" s="52">
        <v>349316336</v>
      </c>
      <c r="T5448" s="70" t="s">
        <v>10556</v>
      </c>
      <c r="U5448" s="70" t="s">
        <v>10560</v>
      </c>
    </row>
    <row r="5449" spans="1:21" x14ac:dyDescent="0.2">
      <c r="A5449" s="49" t="s">
        <v>5665</v>
      </c>
      <c r="B5449" s="49" t="s">
        <v>641</v>
      </c>
      <c r="C5449" s="50">
        <v>3789</v>
      </c>
      <c r="D5449" s="49" t="s">
        <v>642</v>
      </c>
      <c r="E5449" s="49" t="s">
        <v>5805</v>
      </c>
      <c r="F5449" s="49" t="s">
        <v>642</v>
      </c>
      <c r="G5449" s="49">
        <v>27425</v>
      </c>
      <c r="H5449" s="49" t="s">
        <v>659</v>
      </c>
      <c r="I5449" s="50">
        <v>15018</v>
      </c>
      <c r="J5449" s="50">
        <v>227001017777</v>
      </c>
      <c r="K5449" s="49" t="s">
        <v>5811</v>
      </c>
      <c r="L5449" s="51">
        <v>479</v>
      </c>
      <c r="M5449" s="52">
        <v>70691490</v>
      </c>
      <c r="N5449" s="52">
        <v>1663822</v>
      </c>
      <c r="O5449" s="52">
        <v>37109367</v>
      </c>
      <c r="P5449" s="52">
        <v>6660438</v>
      </c>
      <c r="Q5449" s="52">
        <v>72355312</v>
      </c>
      <c r="R5449" s="52">
        <v>43769805</v>
      </c>
      <c r="S5449" s="52">
        <v>116125117</v>
      </c>
      <c r="T5449" s="70" t="s">
        <v>10556</v>
      </c>
      <c r="U5449" s="70" t="s">
        <v>10560</v>
      </c>
    </row>
    <row r="5450" spans="1:21" x14ac:dyDescent="0.2">
      <c r="A5450" s="49" t="s">
        <v>5665</v>
      </c>
      <c r="B5450" s="49" t="s">
        <v>641</v>
      </c>
      <c r="C5450" s="50">
        <v>3789</v>
      </c>
      <c r="D5450" s="49" t="s">
        <v>642</v>
      </c>
      <c r="E5450" s="49" t="s">
        <v>5882</v>
      </c>
      <c r="F5450" s="49" t="s">
        <v>642</v>
      </c>
      <c r="G5450" s="49">
        <v>27800</v>
      </c>
      <c r="H5450" s="49" t="s">
        <v>670</v>
      </c>
      <c r="I5450" s="50">
        <v>7453</v>
      </c>
      <c r="J5450" s="50">
        <v>227800000721</v>
      </c>
      <c r="K5450" s="49" t="s">
        <v>5888</v>
      </c>
      <c r="L5450" s="51">
        <v>395</v>
      </c>
      <c r="M5450" s="52">
        <v>63571174</v>
      </c>
      <c r="N5450" s="52">
        <v>0</v>
      </c>
      <c r="O5450" s="52">
        <v>36326200</v>
      </c>
      <c r="P5450" s="52">
        <v>6660438</v>
      </c>
      <c r="Q5450" s="52">
        <v>63571174</v>
      </c>
      <c r="R5450" s="52">
        <v>42986638</v>
      </c>
      <c r="S5450" s="52">
        <v>106557812</v>
      </c>
      <c r="T5450" s="70" t="s">
        <v>10556</v>
      </c>
      <c r="U5450" s="70" t="s">
        <v>10560</v>
      </c>
    </row>
    <row r="5451" spans="1:21" x14ac:dyDescent="0.2">
      <c r="A5451" s="49" t="s">
        <v>5665</v>
      </c>
      <c r="B5451" s="49" t="s">
        <v>641</v>
      </c>
      <c r="C5451" s="50">
        <v>3789</v>
      </c>
      <c r="D5451" s="49" t="s">
        <v>642</v>
      </c>
      <c r="E5451" s="49" t="s">
        <v>5708</v>
      </c>
      <c r="F5451" s="49" t="s">
        <v>642</v>
      </c>
      <c r="G5451" s="49">
        <v>27075</v>
      </c>
      <c r="H5451" s="49" t="s">
        <v>647</v>
      </c>
      <c r="I5451" s="50">
        <v>15167</v>
      </c>
      <c r="J5451" s="50">
        <v>227075000043</v>
      </c>
      <c r="K5451" s="49" t="s">
        <v>5714</v>
      </c>
      <c r="L5451" s="51">
        <v>210</v>
      </c>
      <c r="M5451" s="52">
        <v>27303280</v>
      </c>
      <c r="N5451" s="52">
        <v>5460656</v>
      </c>
      <c r="O5451" s="52">
        <v>30164202</v>
      </c>
      <c r="P5451" s="52">
        <v>6660438</v>
      </c>
      <c r="Q5451" s="52">
        <v>32763936</v>
      </c>
      <c r="R5451" s="52">
        <v>36824640</v>
      </c>
      <c r="S5451" s="52">
        <v>69588576</v>
      </c>
      <c r="T5451" s="70" t="s">
        <v>10556</v>
      </c>
      <c r="U5451" s="70" t="s">
        <v>10560</v>
      </c>
    </row>
    <row r="5452" spans="1:21" x14ac:dyDescent="0.2">
      <c r="A5452" s="49" t="s">
        <v>5665</v>
      </c>
      <c r="B5452" s="49" t="s">
        <v>641</v>
      </c>
      <c r="C5452" s="50">
        <v>3789</v>
      </c>
      <c r="D5452" s="49" t="s">
        <v>642</v>
      </c>
      <c r="E5452" s="49" t="s">
        <v>5882</v>
      </c>
      <c r="F5452" s="49" t="s">
        <v>642</v>
      </c>
      <c r="G5452" s="49">
        <v>27800</v>
      </c>
      <c r="H5452" s="49" t="s">
        <v>670</v>
      </c>
      <c r="I5452" s="50">
        <v>7457</v>
      </c>
      <c r="J5452" s="50">
        <v>127800000238</v>
      </c>
      <c r="K5452" s="49" t="s">
        <v>5886</v>
      </c>
      <c r="L5452" s="51">
        <v>1251</v>
      </c>
      <c r="M5452" s="52">
        <v>167602088</v>
      </c>
      <c r="N5452" s="52">
        <v>4957883</v>
      </c>
      <c r="O5452" s="52">
        <v>36326200</v>
      </c>
      <c r="P5452" s="52">
        <v>26641753</v>
      </c>
      <c r="Q5452" s="52">
        <v>172559971</v>
      </c>
      <c r="R5452" s="52">
        <v>62967953</v>
      </c>
      <c r="S5452" s="52">
        <v>235527924</v>
      </c>
      <c r="T5452" s="70" t="s">
        <v>10556</v>
      </c>
      <c r="U5452" s="70" t="s">
        <v>10560</v>
      </c>
    </row>
    <row r="5453" spans="1:21" x14ac:dyDescent="0.2">
      <c r="A5453" s="49" t="s">
        <v>5665</v>
      </c>
      <c r="B5453" s="49" t="s">
        <v>641</v>
      </c>
      <c r="C5453" s="50">
        <v>3789</v>
      </c>
      <c r="D5453" s="49" t="s">
        <v>642</v>
      </c>
      <c r="E5453" s="49" t="s">
        <v>5744</v>
      </c>
      <c r="F5453" s="49" t="s">
        <v>642</v>
      </c>
      <c r="G5453" s="49">
        <v>27135</v>
      </c>
      <c r="H5453" s="49" t="s">
        <v>650</v>
      </c>
      <c r="I5453" s="50">
        <v>6650</v>
      </c>
      <c r="J5453" s="50">
        <v>227361000662</v>
      </c>
      <c r="K5453" s="49" t="s">
        <v>5747</v>
      </c>
      <c r="L5453" s="51">
        <v>135</v>
      </c>
      <c r="M5453" s="52">
        <v>20838992</v>
      </c>
      <c r="N5453" s="52">
        <v>0</v>
      </c>
      <c r="O5453" s="52">
        <v>35022567</v>
      </c>
      <c r="P5453" s="52">
        <v>6660438</v>
      </c>
      <c r="Q5453" s="52">
        <v>20838992</v>
      </c>
      <c r="R5453" s="52">
        <v>41683005</v>
      </c>
      <c r="S5453" s="52">
        <v>62521997</v>
      </c>
      <c r="T5453" s="70" t="s">
        <v>10556</v>
      </c>
      <c r="U5453" s="70" t="s">
        <v>10560</v>
      </c>
    </row>
    <row r="5454" spans="1:21" x14ac:dyDescent="0.2">
      <c r="A5454" s="49" t="s">
        <v>5665</v>
      </c>
      <c r="B5454" s="49" t="s">
        <v>641</v>
      </c>
      <c r="C5454" s="50">
        <v>3789</v>
      </c>
      <c r="D5454" s="49" t="s">
        <v>642</v>
      </c>
      <c r="E5454" s="49" t="s">
        <v>5695</v>
      </c>
      <c r="F5454" s="49" t="s">
        <v>642</v>
      </c>
      <c r="G5454" s="49">
        <v>27050</v>
      </c>
      <c r="H5454" s="49" t="s">
        <v>645</v>
      </c>
      <c r="I5454" s="50">
        <v>6759</v>
      </c>
      <c r="J5454" s="50">
        <v>227001000475</v>
      </c>
      <c r="K5454" s="49" t="s">
        <v>5696</v>
      </c>
      <c r="L5454" s="51">
        <v>565</v>
      </c>
      <c r="M5454" s="52">
        <v>85828535</v>
      </c>
      <c r="N5454" s="52">
        <v>16641242</v>
      </c>
      <c r="O5454" s="52">
        <v>34761757</v>
      </c>
      <c r="P5454" s="52">
        <v>6660438</v>
      </c>
      <c r="Q5454" s="52">
        <v>102469777</v>
      </c>
      <c r="R5454" s="52">
        <v>41422195</v>
      </c>
      <c r="S5454" s="52">
        <v>143891972</v>
      </c>
      <c r="T5454" s="70" t="s">
        <v>10556</v>
      </c>
      <c r="U5454" s="70" t="s">
        <v>10560</v>
      </c>
    </row>
    <row r="5455" spans="1:21" x14ac:dyDescent="0.2">
      <c r="A5455" s="49" t="s">
        <v>5665</v>
      </c>
      <c r="B5455" s="49" t="s">
        <v>641</v>
      </c>
      <c r="C5455" s="50">
        <v>3789</v>
      </c>
      <c r="D5455" s="49" t="s">
        <v>642</v>
      </c>
      <c r="E5455" s="49" t="s">
        <v>5770</v>
      </c>
      <c r="F5455" s="49" t="s">
        <v>642</v>
      </c>
      <c r="G5455" s="49">
        <v>27361</v>
      </c>
      <c r="H5455" s="49" t="s">
        <v>656</v>
      </c>
      <c r="I5455" s="50">
        <v>6394</v>
      </c>
      <c r="J5455" s="50">
        <v>227361000727</v>
      </c>
      <c r="K5455" s="49" t="s">
        <v>5775</v>
      </c>
      <c r="L5455" s="51">
        <v>164</v>
      </c>
      <c r="M5455" s="52">
        <v>34057083</v>
      </c>
      <c r="N5455" s="52">
        <v>0</v>
      </c>
      <c r="O5455" s="52">
        <v>45414783</v>
      </c>
      <c r="P5455" s="52">
        <v>13320876</v>
      </c>
      <c r="Q5455" s="52">
        <v>34057083</v>
      </c>
      <c r="R5455" s="52">
        <v>58735659</v>
      </c>
      <c r="S5455" s="52">
        <v>92792742</v>
      </c>
      <c r="T5455" s="70" t="s">
        <v>10556</v>
      </c>
      <c r="U5455" s="70" t="s">
        <v>10560</v>
      </c>
    </row>
    <row r="5456" spans="1:21" x14ac:dyDescent="0.2">
      <c r="A5456" s="49" t="s">
        <v>5665</v>
      </c>
      <c r="B5456" s="49" t="s">
        <v>641</v>
      </c>
      <c r="C5456" s="50">
        <v>3789</v>
      </c>
      <c r="D5456" s="49" t="s">
        <v>642</v>
      </c>
      <c r="E5456" s="49" t="s">
        <v>5830</v>
      </c>
      <c r="F5456" s="49" t="s">
        <v>642</v>
      </c>
      <c r="G5456" s="49">
        <v>27493</v>
      </c>
      <c r="H5456" s="49" t="s">
        <v>663</v>
      </c>
      <c r="I5456" s="50">
        <v>6420</v>
      </c>
      <c r="J5456" s="50">
        <v>227615000714</v>
      </c>
      <c r="K5456" s="49" t="s">
        <v>5831</v>
      </c>
      <c r="L5456" s="51">
        <v>450</v>
      </c>
      <c r="M5456" s="52">
        <v>77804409</v>
      </c>
      <c r="N5456" s="52">
        <v>0</v>
      </c>
      <c r="O5456" s="52">
        <v>39936912</v>
      </c>
      <c r="P5456" s="52">
        <v>6660438</v>
      </c>
      <c r="Q5456" s="52">
        <v>77804409</v>
      </c>
      <c r="R5456" s="52">
        <v>46597350</v>
      </c>
      <c r="S5456" s="52">
        <v>124401759</v>
      </c>
      <c r="T5456" s="70" t="s">
        <v>10556</v>
      </c>
      <c r="U5456" s="70" t="s">
        <v>10560</v>
      </c>
    </row>
    <row r="5457" spans="1:21" x14ac:dyDescent="0.2">
      <c r="A5457" s="49" t="s">
        <v>5921</v>
      </c>
      <c r="B5457" s="49" t="s">
        <v>211</v>
      </c>
      <c r="C5457" s="50">
        <v>3782</v>
      </c>
      <c r="D5457" s="49" t="s">
        <v>487</v>
      </c>
      <c r="E5457" s="49" t="s">
        <v>7789</v>
      </c>
      <c r="F5457" s="49" t="s">
        <v>487</v>
      </c>
      <c r="G5457" s="49">
        <v>23001</v>
      </c>
      <c r="H5457" s="49" t="s">
        <v>488</v>
      </c>
      <c r="I5457" s="50">
        <v>9687</v>
      </c>
      <c r="J5457" s="50">
        <v>123001007186</v>
      </c>
      <c r="K5457" s="49" t="s">
        <v>7813</v>
      </c>
      <c r="L5457" s="51">
        <v>2266</v>
      </c>
      <c r="M5457" s="52">
        <v>235547750</v>
      </c>
      <c r="N5457" s="52">
        <v>0</v>
      </c>
      <c r="O5457" s="52">
        <v>23293601</v>
      </c>
      <c r="P5457" s="52">
        <v>6660438</v>
      </c>
      <c r="Q5457" s="52">
        <v>235547750</v>
      </c>
      <c r="R5457" s="52">
        <v>29954039</v>
      </c>
      <c r="S5457" s="52">
        <v>265501789</v>
      </c>
      <c r="T5457" s="70" t="s">
        <v>10556</v>
      </c>
      <c r="U5457" s="70" t="s">
        <v>10560</v>
      </c>
    </row>
    <row r="5458" spans="1:21" x14ac:dyDescent="0.2">
      <c r="A5458" s="49" t="s">
        <v>5665</v>
      </c>
      <c r="B5458" s="49" t="s">
        <v>641</v>
      </c>
      <c r="C5458" s="50">
        <v>3789</v>
      </c>
      <c r="D5458" s="49" t="s">
        <v>642</v>
      </c>
      <c r="E5458" s="49" t="s">
        <v>5764</v>
      </c>
      <c r="F5458" s="49" t="s">
        <v>642</v>
      </c>
      <c r="G5458" s="49">
        <v>27245</v>
      </c>
      <c r="H5458" s="49" t="s">
        <v>654</v>
      </c>
      <c r="I5458" s="50">
        <v>6655</v>
      </c>
      <c r="J5458" s="50">
        <v>327245000030</v>
      </c>
      <c r="K5458" s="49" t="s">
        <v>5706</v>
      </c>
      <c r="L5458" s="51">
        <v>601</v>
      </c>
      <c r="M5458" s="52">
        <v>72312555</v>
      </c>
      <c r="N5458" s="52">
        <v>13613908</v>
      </c>
      <c r="O5458" s="52">
        <v>33214018</v>
      </c>
      <c r="P5458" s="52">
        <v>6660438</v>
      </c>
      <c r="Q5458" s="52">
        <v>85926463</v>
      </c>
      <c r="R5458" s="52">
        <v>39874456</v>
      </c>
      <c r="S5458" s="52">
        <v>125800919</v>
      </c>
      <c r="T5458" s="70" t="s">
        <v>10556</v>
      </c>
      <c r="U5458" s="70" t="s">
        <v>10560</v>
      </c>
    </row>
    <row r="5459" spans="1:21" x14ac:dyDescent="0.2">
      <c r="A5459" s="49" t="s">
        <v>5665</v>
      </c>
      <c r="B5459" s="49" t="s">
        <v>641</v>
      </c>
      <c r="C5459" s="50">
        <v>3789</v>
      </c>
      <c r="D5459" s="49" t="s">
        <v>642</v>
      </c>
      <c r="E5459" s="49" t="s">
        <v>5698</v>
      </c>
      <c r="F5459" s="49" t="s">
        <v>642</v>
      </c>
      <c r="G5459" s="49">
        <v>27073</v>
      </c>
      <c r="H5459" s="49" t="s">
        <v>646</v>
      </c>
      <c r="I5459" s="50">
        <v>15163</v>
      </c>
      <c r="J5459" s="50">
        <v>127073000017</v>
      </c>
      <c r="K5459" s="49" t="s">
        <v>5706</v>
      </c>
      <c r="L5459" s="51">
        <v>292</v>
      </c>
      <c r="M5459" s="52">
        <v>47690445</v>
      </c>
      <c r="N5459" s="52">
        <v>8727975</v>
      </c>
      <c r="O5459" s="52">
        <v>41961538</v>
      </c>
      <c r="P5459" s="52">
        <v>6660438</v>
      </c>
      <c r="Q5459" s="52">
        <v>56418420</v>
      </c>
      <c r="R5459" s="52">
        <v>48621976</v>
      </c>
      <c r="S5459" s="52">
        <v>105040396</v>
      </c>
      <c r="T5459" s="70" t="s">
        <v>10556</v>
      </c>
      <c r="U5459" s="70" t="s">
        <v>10560</v>
      </c>
    </row>
    <row r="5460" spans="1:21" x14ac:dyDescent="0.2">
      <c r="A5460" s="49" t="s">
        <v>2875</v>
      </c>
      <c r="B5460" s="49" t="s">
        <v>1117</v>
      </c>
      <c r="C5460" s="50">
        <v>3824</v>
      </c>
      <c r="D5460" s="49" t="s">
        <v>1116</v>
      </c>
      <c r="E5460" s="49" t="s">
        <v>2918</v>
      </c>
      <c r="F5460" s="49" t="s">
        <v>1116</v>
      </c>
      <c r="G5460" s="49">
        <v>81736</v>
      </c>
      <c r="H5460" s="49" t="s">
        <v>1122</v>
      </c>
      <c r="I5460" s="50">
        <v>1911</v>
      </c>
      <c r="J5460" s="50">
        <v>181736001491</v>
      </c>
      <c r="K5460" s="49" t="s">
        <v>2924</v>
      </c>
      <c r="L5460" s="51">
        <v>1305</v>
      </c>
      <c r="M5460" s="52">
        <v>153411089</v>
      </c>
      <c r="N5460" s="52">
        <v>6813022</v>
      </c>
      <c r="O5460" s="52">
        <v>31022935</v>
      </c>
      <c r="P5460" s="52">
        <v>6660438</v>
      </c>
      <c r="Q5460" s="52">
        <v>160224111</v>
      </c>
      <c r="R5460" s="52">
        <v>37683373</v>
      </c>
      <c r="S5460" s="52">
        <v>197907484</v>
      </c>
      <c r="T5460" s="70" t="s">
        <v>10556</v>
      </c>
      <c r="U5460" s="70" t="s">
        <v>10560</v>
      </c>
    </row>
    <row r="5461" spans="1:21" x14ac:dyDescent="0.2">
      <c r="A5461" s="49" t="s">
        <v>4312</v>
      </c>
      <c r="B5461" s="49" t="s">
        <v>393</v>
      </c>
      <c r="C5461" s="50">
        <v>3805</v>
      </c>
      <c r="D5461" s="49" t="s">
        <v>904</v>
      </c>
      <c r="E5461" s="49" t="s">
        <v>8826</v>
      </c>
      <c r="F5461" s="49" t="s">
        <v>904</v>
      </c>
      <c r="G5461" s="49">
        <v>66088</v>
      </c>
      <c r="H5461" s="49" t="s">
        <v>906</v>
      </c>
      <c r="I5461" s="50">
        <v>18828</v>
      </c>
      <c r="J5461" s="50">
        <v>266088000528</v>
      </c>
      <c r="K5461" s="49" t="s">
        <v>8831</v>
      </c>
      <c r="L5461" s="51">
        <v>379</v>
      </c>
      <c r="M5461" s="52">
        <v>45778532</v>
      </c>
      <c r="N5461" s="52">
        <v>8301046</v>
      </c>
      <c r="O5461" s="52">
        <v>27187587</v>
      </c>
      <c r="P5461" s="52">
        <v>13320876</v>
      </c>
      <c r="Q5461" s="52">
        <v>54079578</v>
      </c>
      <c r="R5461" s="52">
        <v>40508463</v>
      </c>
      <c r="S5461" s="52">
        <v>94588041</v>
      </c>
      <c r="T5461" s="70" t="s">
        <v>10556</v>
      </c>
      <c r="U5461" s="70" t="s">
        <v>10560</v>
      </c>
    </row>
    <row r="5462" spans="1:21" x14ac:dyDescent="0.2">
      <c r="A5462" s="49" t="s">
        <v>4312</v>
      </c>
      <c r="B5462" s="49" t="s">
        <v>393</v>
      </c>
      <c r="C5462" s="50">
        <v>3805</v>
      </c>
      <c r="D5462" s="49" t="s">
        <v>904</v>
      </c>
      <c r="E5462" s="49" t="s">
        <v>8860</v>
      </c>
      <c r="F5462" s="49" t="s">
        <v>904</v>
      </c>
      <c r="G5462" s="49">
        <v>66572</v>
      </c>
      <c r="H5462" s="49" t="s">
        <v>914</v>
      </c>
      <c r="I5462" s="50">
        <v>18960</v>
      </c>
      <c r="J5462" s="50">
        <v>266572000061</v>
      </c>
      <c r="K5462" s="49" t="s">
        <v>8863</v>
      </c>
      <c r="L5462" s="51">
        <v>658</v>
      </c>
      <c r="M5462" s="52">
        <v>107082373</v>
      </c>
      <c r="N5462" s="52">
        <v>17192398</v>
      </c>
      <c r="O5462" s="52">
        <v>38094681</v>
      </c>
      <c r="P5462" s="52">
        <v>6660438</v>
      </c>
      <c r="Q5462" s="52">
        <v>124274771</v>
      </c>
      <c r="R5462" s="52">
        <v>44755119</v>
      </c>
      <c r="S5462" s="52">
        <v>169029890</v>
      </c>
      <c r="T5462" s="70" t="s">
        <v>10556</v>
      </c>
      <c r="U5462" s="70" t="s">
        <v>10560</v>
      </c>
    </row>
    <row r="5463" spans="1:21" x14ac:dyDescent="0.2">
      <c r="A5463" s="49" t="s">
        <v>2235</v>
      </c>
      <c r="B5463" s="49" t="s">
        <v>1146</v>
      </c>
      <c r="C5463" s="50">
        <v>3826</v>
      </c>
      <c r="D5463" s="49" t="s">
        <v>1144</v>
      </c>
      <c r="E5463" s="49" t="s">
        <v>10326</v>
      </c>
      <c r="F5463" s="49" t="s">
        <v>1144</v>
      </c>
      <c r="G5463" s="49">
        <v>86001</v>
      </c>
      <c r="H5463" s="49" t="s">
        <v>1145</v>
      </c>
      <c r="I5463" s="50">
        <v>9019</v>
      </c>
      <c r="J5463" s="50">
        <v>186001001783</v>
      </c>
      <c r="K5463" s="49" t="s">
        <v>10331</v>
      </c>
      <c r="L5463" s="51">
        <v>1292</v>
      </c>
      <c r="M5463" s="52">
        <v>127432678</v>
      </c>
      <c r="N5463" s="52">
        <v>10993175</v>
      </c>
      <c r="O5463" s="52">
        <v>26581373</v>
      </c>
      <c r="P5463" s="52">
        <v>6660438</v>
      </c>
      <c r="Q5463" s="52">
        <v>138425853</v>
      </c>
      <c r="R5463" s="52">
        <v>33241811</v>
      </c>
      <c r="S5463" s="52">
        <v>171667664</v>
      </c>
      <c r="T5463" s="70" t="s">
        <v>10558</v>
      </c>
      <c r="U5463" s="70" t="s">
        <v>10559</v>
      </c>
    </row>
    <row r="5464" spans="1:21" x14ac:dyDescent="0.2">
      <c r="A5464" s="49" t="s">
        <v>2235</v>
      </c>
      <c r="B5464" s="49" t="s">
        <v>1146</v>
      </c>
      <c r="C5464" s="50">
        <v>3826</v>
      </c>
      <c r="D5464" s="49" t="s">
        <v>1144</v>
      </c>
      <c r="E5464" s="49" t="s">
        <v>10448</v>
      </c>
      <c r="F5464" s="49" t="s">
        <v>1144</v>
      </c>
      <c r="G5464" s="49">
        <v>86865</v>
      </c>
      <c r="H5464" s="49" t="s">
        <v>1154</v>
      </c>
      <c r="I5464" s="50">
        <v>9894</v>
      </c>
      <c r="J5464" s="50">
        <v>186865003745</v>
      </c>
      <c r="K5464" s="49" t="s">
        <v>10450</v>
      </c>
      <c r="L5464" s="51">
        <v>1286</v>
      </c>
      <c r="M5464" s="52">
        <v>137575612</v>
      </c>
      <c r="N5464" s="52">
        <v>18328126</v>
      </c>
      <c r="O5464" s="52">
        <v>28169824</v>
      </c>
      <c r="P5464" s="52">
        <v>6660438</v>
      </c>
      <c r="Q5464" s="52">
        <v>155903738</v>
      </c>
      <c r="R5464" s="52">
        <v>34830262</v>
      </c>
      <c r="S5464" s="52">
        <v>190734000</v>
      </c>
      <c r="T5464" s="70" t="s">
        <v>10558</v>
      </c>
      <c r="U5464" s="70" t="s">
        <v>10559</v>
      </c>
    </row>
    <row r="5465" spans="1:21" x14ac:dyDescent="0.2">
      <c r="A5465" s="49" t="s">
        <v>2235</v>
      </c>
      <c r="B5465" s="49" t="s">
        <v>1146</v>
      </c>
      <c r="C5465" s="50">
        <v>3826</v>
      </c>
      <c r="D5465" s="49" t="s">
        <v>1144</v>
      </c>
      <c r="E5465" s="49" t="s">
        <v>10355</v>
      </c>
      <c r="F5465" s="49" t="s">
        <v>1144</v>
      </c>
      <c r="G5465" s="49">
        <v>86568</v>
      </c>
      <c r="H5465" s="49" t="s">
        <v>1149</v>
      </c>
      <c r="I5465" s="50">
        <v>33011</v>
      </c>
      <c r="J5465" s="50">
        <v>186568000559</v>
      </c>
      <c r="K5465" s="49" t="s">
        <v>10360</v>
      </c>
      <c r="L5465" s="51">
        <v>2042</v>
      </c>
      <c r="M5465" s="52">
        <v>219653847</v>
      </c>
      <c r="N5465" s="52">
        <v>30454349</v>
      </c>
      <c r="O5465" s="52">
        <v>28810964</v>
      </c>
      <c r="P5465" s="52">
        <v>26641753</v>
      </c>
      <c r="Q5465" s="52">
        <v>250108196</v>
      </c>
      <c r="R5465" s="52">
        <v>55452717</v>
      </c>
      <c r="S5465" s="52">
        <v>305560913</v>
      </c>
      <c r="T5465" s="70" t="s">
        <v>10558</v>
      </c>
      <c r="U5465" s="70" t="s">
        <v>10559</v>
      </c>
    </row>
    <row r="5466" spans="1:21" x14ac:dyDescent="0.2">
      <c r="A5466" s="49" t="s">
        <v>5665</v>
      </c>
      <c r="B5466" s="49" t="s">
        <v>641</v>
      </c>
      <c r="C5466" s="50">
        <v>3789</v>
      </c>
      <c r="D5466" s="49" t="s">
        <v>642</v>
      </c>
      <c r="E5466" s="49" t="s">
        <v>5666</v>
      </c>
      <c r="F5466" s="49" t="s">
        <v>642</v>
      </c>
      <c r="G5466" s="49">
        <v>27006</v>
      </c>
      <c r="H5466" s="49" t="s">
        <v>643</v>
      </c>
      <c r="I5466" s="50">
        <v>15610</v>
      </c>
      <c r="J5466" s="50">
        <v>227006000511</v>
      </c>
      <c r="K5466" s="49" t="s">
        <v>5667</v>
      </c>
      <c r="L5466" s="51">
        <v>165</v>
      </c>
      <c r="M5466" s="52">
        <v>24408530</v>
      </c>
      <c r="N5466" s="52">
        <v>0</v>
      </c>
      <c r="O5466" s="52">
        <v>33205596</v>
      </c>
      <c r="P5466" s="52">
        <v>6660438</v>
      </c>
      <c r="Q5466" s="52">
        <v>24408530</v>
      </c>
      <c r="R5466" s="52">
        <v>39866034</v>
      </c>
      <c r="S5466" s="52">
        <v>64274564</v>
      </c>
      <c r="T5466" s="70" t="s">
        <v>10556</v>
      </c>
      <c r="U5466" s="70" t="s">
        <v>10560</v>
      </c>
    </row>
    <row r="5467" spans="1:21" x14ac:dyDescent="0.2">
      <c r="A5467" s="49" t="s">
        <v>4909</v>
      </c>
      <c r="B5467" s="49" t="s">
        <v>1146</v>
      </c>
      <c r="C5467" s="50">
        <v>3826</v>
      </c>
      <c r="D5467" s="49" t="s">
        <v>1144</v>
      </c>
      <c r="E5467" s="49" t="s">
        <v>10441</v>
      </c>
      <c r="F5467" s="49" t="s">
        <v>1144</v>
      </c>
      <c r="G5467" s="49">
        <v>86749</v>
      </c>
      <c r="H5467" s="49" t="s">
        <v>1153</v>
      </c>
      <c r="I5467" s="50">
        <v>9461</v>
      </c>
      <c r="J5467" s="50">
        <v>386749000045</v>
      </c>
      <c r="K5467" s="49" t="s">
        <v>10443</v>
      </c>
      <c r="L5467" s="51">
        <v>799</v>
      </c>
      <c r="M5467" s="52">
        <v>76869224</v>
      </c>
      <c r="N5467" s="52">
        <v>15373845</v>
      </c>
      <c r="O5467" s="52">
        <v>21070990</v>
      </c>
      <c r="P5467" s="52">
        <v>6660438</v>
      </c>
      <c r="Q5467" s="52">
        <v>92243069</v>
      </c>
      <c r="R5467" s="52">
        <v>27731428</v>
      </c>
      <c r="S5467" s="52">
        <v>119974497</v>
      </c>
      <c r="T5467" s="70" t="s">
        <v>10558</v>
      </c>
      <c r="U5467" s="70" t="s">
        <v>10559</v>
      </c>
    </row>
    <row r="5468" spans="1:21" x14ac:dyDescent="0.2">
      <c r="A5468" s="49" t="s">
        <v>5665</v>
      </c>
      <c r="B5468" s="49" t="s">
        <v>641</v>
      </c>
      <c r="C5468" s="50">
        <v>3789</v>
      </c>
      <c r="D5468" s="49" t="s">
        <v>642</v>
      </c>
      <c r="E5468" s="49" t="s">
        <v>5731</v>
      </c>
      <c r="F5468" s="49" t="s">
        <v>642</v>
      </c>
      <c r="G5468" s="49">
        <v>27099</v>
      </c>
      <c r="H5468" s="49" t="s">
        <v>649</v>
      </c>
      <c r="I5468" s="50">
        <v>6678</v>
      </c>
      <c r="J5468" s="50">
        <v>127099000210</v>
      </c>
      <c r="K5468" s="49" t="s">
        <v>5741</v>
      </c>
      <c r="L5468" s="51">
        <v>872</v>
      </c>
      <c r="M5468" s="52">
        <v>140124767</v>
      </c>
      <c r="N5468" s="52">
        <v>17284772</v>
      </c>
      <c r="O5468" s="52">
        <v>41201082</v>
      </c>
      <c r="P5468" s="52">
        <v>6660438</v>
      </c>
      <c r="Q5468" s="52">
        <v>157409539</v>
      </c>
      <c r="R5468" s="52">
        <v>47861520</v>
      </c>
      <c r="S5468" s="52">
        <v>205271059</v>
      </c>
      <c r="T5468" s="70" t="s">
        <v>10556</v>
      </c>
      <c r="U5468" s="70" t="s">
        <v>10560</v>
      </c>
    </row>
    <row r="5469" spans="1:21" x14ac:dyDescent="0.2">
      <c r="A5469" s="49" t="s">
        <v>4909</v>
      </c>
      <c r="B5469" s="49" t="s">
        <v>1126</v>
      </c>
      <c r="C5469" s="50">
        <v>4841</v>
      </c>
      <c r="D5469" s="49" t="s">
        <v>1124</v>
      </c>
      <c r="E5469" s="49" t="s">
        <v>10284</v>
      </c>
      <c r="F5469" s="49" t="s">
        <v>1124</v>
      </c>
      <c r="G5469" s="49">
        <v>85001</v>
      </c>
      <c r="H5469" s="49" t="s">
        <v>1125</v>
      </c>
      <c r="I5469" s="50">
        <v>14704</v>
      </c>
      <c r="J5469" s="50">
        <v>185001001965</v>
      </c>
      <c r="K5469" s="49" t="s">
        <v>10289</v>
      </c>
      <c r="L5469" s="51">
        <v>1775</v>
      </c>
      <c r="M5469" s="52">
        <v>185451160</v>
      </c>
      <c r="N5469" s="52">
        <v>9938032</v>
      </c>
      <c r="O5469" s="52">
        <v>21777205</v>
      </c>
      <c r="P5469" s="52">
        <v>26641753</v>
      </c>
      <c r="Q5469" s="52">
        <v>195389192</v>
      </c>
      <c r="R5469" s="52">
        <v>48418958</v>
      </c>
      <c r="S5469" s="52">
        <v>243808150</v>
      </c>
      <c r="T5469" s="70" t="s">
        <v>10556</v>
      </c>
      <c r="U5469" s="70" t="s">
        <v>10560</v>
      </c>
    </row>
    <row r="5470" spans="1:21" x14ac:dyDescent="0.2">
      <c r="A5470" s="49" t="s">
        <v>5921</v>
      </c>
      <c r="B5470" s="49" t="s">
        <v>211</v>
      </c>
      <c r="C5470" s="50">
        <v>3782</v>
      </c>
      <c r="D5470" s="49" t="s">
        <v>487</v>
      </c>
      <c r="E5470" s="49" t="s">
        <v>7789</v>
      </c>
      <c r="F5470" s="49" t="s">
        <v>487</v>
      </c>
      <c r="G5470" s="49">
        <v>23001</v>
      </c>
      <c r="H5470" s="49" t="s">
        <v>488</v>
      </c>
      <c r="I5470" s="50">
        <v>9423</v>
      </c>
      <c r="J5470" s="50">
        <v>123001002478</v>
      </c>
      <c r="K5470" s="49" t="s">
        <v>7812</v>
      </c>
      <c r="L5470" s="51">
        <v>2101</v>
      </c>
      <c r="M5470" s="52">
        <v>218325719</v>
      </c>
      <c r="N5470" s="52">
        <v>34388871</v>
      </c>
      <c r="O5470" s="52">
        <v>23293601</v>
      </c>
      <c r="P5470" s="52">
        <v>26641753</v>
      </c>
      <c r="Q5470" s="52">
        <v>252714590</v>
      </c>
      <c r="R5470" s="52">
        <v>49935354</v>
      </c>
      <c r="S5470" s="52">
        <v>302649944</v>
      </c>
      <c r="T5470" s="70" t="s">
        <v>10556</v>
      </c>
      <c r="U5470" s="70" t="s">
        <v>10560</v>
      </c>
    </row>
    <row r="5471" spans="1:21" x14ac:dyDescent="0.2">
      <c r="A5471" s="49" t="s">
        <v>2872</v>
      </c>
      <c r="B5471" s="49" t="s">
        <v>1073</v>
      </c>
      <c r="C5471" s="50">
        <v>4832</v>
      </c>
      <c r="D5471" s="49" t="s">
        <v>1113</v>
      </c>
      <c r="E5471" s="49" t="s">
        <v>10304</v>
      </c>
      <c r="F5471" s="49" t="s">
        <v>1113</v>
      </c>
      <c r="G5471" s="49">
        <v>76892</v>
      </c>
      <c r="H5471" s="49" t="s">
        <v>1114</v>
      </c>
      <c r="I5471" s="50">
        <v>5737</v>
      </c>
      <c r="J5471" s="50">
        <v>176892000558</v>
      </c>
      <c r="K5471" s="49" t="s">
        <v>10308</v>
      </c>
      <c r="L5471" s="51">
        <v>1160</v>
      </c>
      <c r="M5471" s="52">
        <v>111617817</v>
      </c>
      <c r="N5471" s="52">
        <v>0</v>
      </c>
      <c r="O5471" s="52">
        <v>20972024</v>
      </c>
      <c r="P5471" s="52">
        <v>6660438</v>
      </c>
      <c r="Q5471" s="52">
        <v>111617817</v>
      </c>
      <c r="R5471" s="52">
        <v>27632462</v>
      </c>
      <c r="S5471" s="52">
        <v>139250279</v>
      </c>
      <c r="T5471" s="70" t="s">
        <v>10556</v>
      </c>
      <c r="U5471" s="70" t="s">
        <v>10560</v>
      </c>
    </row>
    <row r="5472" spans="1:21" x14ac:dyDescent="0.2">
      <c r="A5472" s="49" t="s">
        <v>4909</v>
      </c>
      <c r="B5472" s="49" t="s">
        <v>1126</v>
      </c>
      <c r="C5472" s="50">
        <v>4841</v>
      </c>
      <c r="D5472" s="49" t="s">
        <v>1124</v>
      </c>
      <c r="E5472" s="49" t="s">
        <v>10284</v>
      </c>
      <c r="F5472" s="49" t="s">
        <v>1124</v>
      </c>
      <c r="G5472" s="49">
        <v>85001</v>
      </c>
      <c r="H5472" s="49" t="s">
        <v>1125</v>
      </c>
      <c r="I5472" s="50">
        <v>14709</v>
      </c>
      <c r="J5472" s="50">
        <v>185001003542</v>
      </c>
      <c r="K5472" s="49" t="s">
        <v>10297</v>
      </c>
      <c r="L5472" s="51">
        <v>1501</v>
      </c>
      <c r="M5472" s="52">
        <v>143491416</v>
      </c>
      <c r="N5472" s="52">
        <v>7740347</v>
      </c>
      <c r="O5472" s="52">
        <v>21777205</v>
      </c>
      <c r="P5472" s="52">
        <v>6660438</v>
      </c>
      <c r="Q5472" s="52">
        <v>151231763</v>
      </c>
      <c r="R5472" s="52">
        <v>28437643</v>
      </c>
      <c r="S5472" s="52">
        <v>179669406</v>
      </c>
      <c r="T5472" s="70" t="s">
        <v>10556</v>
      </c>
      <c r="U5472" s="70" t="s">
        <v>10560</v>
      </c>
    </row>
    <row r="5473" spans="1:21" x14ac:dyDescent="0.2">
      <c r="A5473" s="49" t="s">
        <v>5665</v>
      </c>
      <c r="B5473" s="49" t="s">
        <v>641</v>
      </c>
      <c r="C5473" s="50">
        <v>3789</v>
      </c>
      <c r="D5473" s="49" t="s">
        <v>642</v>
      </c>
      <c r="E5473" s="49" t="s">
        <v>5826</v>
      </c>
      <c r="F5473" s="49" t="s">
        <v>642</v>
      </c>
      <c r="G5473" s="49">
        <v>27491</v>
      </c>
      <c r="H5473" s="49" t="s">
        <v>662</v>
      </c>
      <c r="I5473" s="50">
        <v>15185</v>
      </c>
      <c r="J5473" s="50">
        <v>327491000111</v>
      </c>
      <c r="K5473" s="49" t="s">
        <v>5829</v>
      </c>
      <c r="L5473" s="51">
        <v>1151</v>
      </c>
      <c r="M5473" s="52">
        <v>164769525</v>
      </c>
      <c r="N5473" s="52">
        <v>3915180</v>
      </c>
      <c r="O5473" s="52">
        <v>36691854</v>
      </c>
      <c r="P5473" s="52">
        <v>6660438</v>
      </c>
      <c r="Q5473" s="52">
        <v>168684705</v>
      </c>
      <c r="R5473" s="52">
        <v>43352292</v>
      </c>
      <c r="S5473" s="52">
        <v>212036997</v>
      </c>
      <c r="T5473" s="70" t="s">
        <v>10556</v>
      </c>
      <c r="U5473" s="70" t="s">
        <v>10560</v>
      </c>
    </row>
    <row r="5474" spans="1:21" x14ac:dyDescent="0.2">
      <c r="A5474" s="49" t="s">
        <v>5665</v>
      </c>
      <c r="B5474" s="49" t="s">
        <v>641</v>
      </c>
      <c r="C5474" s="50">
        <v>3789</v>
      </c>
      <c r="D5474" s="49" t="s">
        <v>642</v>
      </c>
      <c r="E5474" s="49" t="s">
        <v>5853</v>
      </c>
      <c r="F5474" s="49" t="s">
        <v>642</v>
      </c>
      <c r="G5474" s="49">
        <v>27615</v>
      </c>
      <c r="H5474" s="49" t="s">
        <v>392</v>
      </c>
      <c r="I5474" s="50">
        <v>6386</v>
      </c>
      <c r="J5474" s="50">
        <v>227615060750</v>
      </c>
      <c r="K5474" s="49" t="s">
        <v>5856</v>
      </c>
      <c r="L5474" s="51">
        <v>602</v>
      </c>
      <c r="M5474" s="52">
        <v>124285848</v>
      </c>
      <c r="N5474" s="52">
        <v>0</v>
      </c>
      <c r="O5474" s="52">
        <v>47621778</v>
      </c>
      <c r="P5474" s="52">
        <v>6660438</v>
      </c>
      <c r="Q5474" s="52">
        <v>124285848</v>
      </c>
      <c r="R5474" s="52">
        <v>54282216</v>
      </c>
      <c r="S5474" s="52">
        <v>178568064</v>
      </c>
      <c r="T5474" s="70" t="s">
        <v>10556</v>
      </c>
      <c r="U5474" s="70" t="s">
        <v>10560</v>
      </c>
    </row>
    <row r="5475" spans="1:21" x14ac:dyDescent="0.2">
      <c r="A5475" s="49" t="s">
        <v>5921</v>
      </c>
      <c r="B5475" s="49" t="s">
        <v>211</v>
      </c>
      <c r="C5475" s="50">
        <v>3782</v>
      </c>
      <c r="D5475" s="49" t="s">
        <v>487</v>
      </c>
      <c r="E5475" s="49" t="s">
        <v>7789</v>
      </c>
      <c r="F5475" s="49" t="s">
        <v>487</v>
      </c>
      <c r="G5475" s="49">
        <v>23001</v>
      </c>
      <c r="H5475" s="49" t="s">
        <v>488</v>
      </c>
      <c r="I5475" s="50">
        <v>9945</v>
      </c>
      <c r="J5475" s="50">
        <v>223001001247</v>
      </c>
      <c r="K5475" s="49" t="s">
        <v>7811</v>
      </c>
      <c r="L5475" s="51">
        <v>517</v>
      </c>
      <c r="M5475" s="52">
        <v>64652257</v>
      </c>
      <c r="N5475" s="52">
        <v>5444544</v>
      </c>
      <c r="O5475" s="52">
        <v>28671301</v>
      </c>
      <c r="P5475" s="52">
        <v>6660438</v>
      </c>
      <c r="Q5475" s="52">
        <v>70096801</v>
      </c>
      <c r="R5475" s="52">
        <v>35331739</v>
      </c>
      <c r="S5475" s="52">
        <v>105428540</v>
      </c>
      <c r="T5475" s="70" t="s">
        <v>10556</v>
      </c>
      <c r="U5475" s="70" t="s">
        <v>10560</v>
      </c>
    </row>
    <row r="5476" spans="1:21" x14ac:dyDescent="0.2">
      <c r="A5476" s="49" t="s">
        <v>2235</v>
      </c>
      <c r="B5476" s="49" t="s">
        <v>1146</v>
      </c>
      <c r="C5476" s="50">
        <v>3826</v>
      </c>
      <c r="D5476" s="49" t="s">
        <v>1144</v>
      </c>
      <c r="E5476" s="49" t="s">
        <v>10403</v>
      </c>
      <c r="F5476" s="49" t="s">
        <v>1144</v>
      </c>
      <c r="G5476" s="49">
        <v>86573</v>
      </c>
      <c r="H5476" s="49" t="s">
        <v>1152</v>
      </c>
      <c r="I5476" s="50">
        <v>9378</v>
      </c>
      <c r="J5476" s="50">
        <v>186573000371</v>
      </c>
      <c r="K5476" s="49" t="s">
        <v>10407</v>
      </c>
      <c r="L5476" s="51">
        <v>590</v>
      </c>
      <c r="M5476" s="52">
        <v>73254018</v>
      </c>
      <c r="N5476" s="52">
        <v>14606787</v>
      </c>
      <c r="O5476" s="52">
        <v>32606583</v>
      </c>
      <c r="P5476" s="52">
        <v>13320876</v>
      </c>
      <c r="Q5476" s="52">
        <v>87860805</v>
      </c>
      <c r="R5476" s="52">
        <v>45927459</v>
      </c>
      <c r="S5476" s="52">
        <v>133788264</v>
      </c>
      <c r="T5476" s="70" t="s">
        <v>10558</v>
      </c>
      <c r="U5476" s="70" t="s">
        <v>10559</v>
      </c>
    </row>
    <row r="5477" spans="1:21" x14ac:dyDescent="0.2">
      <c r="A5477" s="49" t="s">
        <v>5921</v>
      </c>
      <c r="B5477" s="49" t="s">
        <v>211</v>
      </c>
      <c r="C5477" s="50">
        <v>3782</v>
      </c>
      <c r="D5477" s="49" t="s">
        <v>487</v>
      </c>
      <c r="E5477" s="49" t="s">
        <v>7789</v>
      </c>
      <c r="F5477" s="49" t="s">
        <v>487</v>
      </c>
      <c r="G5477" s="49">
        <v>23001</v>
      </c>
      <c r="H5477" s="49" t="s">
        <v>488</v>
      </c>
      <c r="I5477" s="50">
        <v>9939</v>
      </c>
      <c r="J5477" s="50">
        <v>223001004432</v>
      </c>
      <c r="K5477" s="49" t="s">
        <v>7801</v>
      </c>
      <c r="L5477" s="51">
        <v>1753</v>
      </c>
      <c r="M5477" s="52">
        <v>181714456</v>
      </c>
      <c r="N5477" s="52">
        <v>14610343</v>
      </c>
      <c r="O5477" s="52">
        <v>23293601</v>
      </c>
      <c r="P5477" s="52">
        <v>6660438</v>
      </c>
      <c r="Q5477" s="52">
        <v>196324799</v>
      </c>
      <c r="R5477" s="52">
        <v>29954039</v>
      </c>
      <c r="S5477" s="52">
        <v>226278838</v>
      </c>
      <c r="T5477" s="70" t="s">
        <v>10556</v>
      </c>
      <c r="U5477" s="70" t="s">
        <v>10560</v>
      </c>
    </row>
    <row r="5478" spans="1:21" x14ac:dyDescent="0.2">
      <c r="A5478" s="49" t="s">
        <v>5665</v>
      </c>
      <c r="B5478" s="49" t="s">
        <v>641</v>
      </c>
      <c r="C5478" s="50">
        <v>3789</v>
      </c>
      <c r="D5478" s="49" t="s">
        <v>642</v>
      </c>
      <c r="E5478" s="49" t="s">
        <v>5819</v>
      </c>
      <c r="F5478" s="49" t="s">
        <v>642</v>
      </c>
      <c r="G5478" s="49">
        <v>27450</v>
      </c>
      <c r="H5478" s="49" t="s">
        <v>661</v>
      </c>
      <c r="I5478" s="50">
        <v>15178</v>
      </c>
      <c r="J5478" s="50">
        <v>227361002193</v>
      </c>
      <c r="K5478" s="49" t="s">
        <v>5820</v>
      </c>
      <c r="L5478" s="51">
        <v>245</v>
      </c>
      <c r="M5478" s="52">
        <v>42610455</v>
      </c>
      <c r="N5478" s="52">
        <v>8522091</v>
      </c>
      <c r="O5478" s="52">
        <v>40309848</v>
      </c>
      <c r="P5478" s="52">
        <v>6660438</v>
      </c>
      <c r="Q5478" s="52">
        <v>51132546</v>
      </c>
      <c r="R5478" s="52">
        <v>46970286</v>
      </c>
      <c r="S5478" s="52">
        <v>98102832</v>
      </c>
      <c r="T5478" s="70" t="s">
        <v>10556</v>
      </c>
      <c r="U5478" s="70" t="s">
        <v>10560</v>
      </c>
    </row>
    <row r="5479" spans="1:21" x14ac:dyDescent="0.2">
      <c r="A5479" s="49" t="s">
        <v>5921</v>
      </c>
      <c r="B5479" s="49" t="s">
        <v>211</v>
      </c>
      <c r="C5479" s="50">
        <v>3782</v>
      </c>
      <c r="D5479" s="49" t="s">
        <v>487</v>
      </c>
      <c r="E5479" s="49" t="s">
        <v>7789</v>
      </c>
      <c r="F5479" s="49" t="s">
        <v>487</v>
      </c>
      <c r="G5479" s="49">
        <v>23001</v>
      </c>
      <c r="H5479" s="49" t="s">
        <v>488</v>
      </c>
      <c r="I5479" s="50">
        <v>9506</v>
      </c>
      <c r="J5479" s="50">
        <v>223001005421</v>
      </c>
      <c r="K5479" s="49" t="s">
        <v>7810</v>
      </c>
      <c r="L5479" s="51">
        <v>664</v>
      </c>
      <c r="M5479" s="52">
        <v>83135119</v>
      </c>
      <c r="N5479" s="52">
        <v>16248520</v>
      </c>
      <c r="O5479" s="52">
        <v>28671301</v>
      </c>
      <c r="P5479" s="52">
        <v>6660438</v>
      </c>
      <c r="Q5479" s="52">
        <v>99383639</v>
      </c>
      <c r="R5479" s="52">
        <v>35331739</v>
      </c>
      <c r="S5479" s="52">
        <v>134715378</v>
      </c>
      <c r="T5479" s="70" t="s">
        <v>10556</v>
      </c>
      <c r="U5479" s="70" t="s">
        <v>10560</v>
      </c>
    </row>
    <row r="5480" spans="1:21" x14ac:dyDescent="0.2">
      <c r="A5480" s="49" t="s">
        <v>4656</v>
      </c>
      <c r="B5480" s="49" t="s">
        <v>1126</v>
      </c>
      <c r="C5480" s="50">
        <v>4841</v>
      </c>
      <c r="D5480" s="49" t="s">
        <v>1124</v>
      </c>
      <c r="E5480" s="49" t="s">
        <v>10284</v>
      </c>
      <c r="F5480" s="49" t="s">
        <v>1124</v>
      </c>
      <c r="G5480" s="49">
        <v>85001</v>
      </c>
      <c r="H5480" s="49" t="s">
        <v>1125</v>
      </c>
      <c r="I5480" s="50">
        <v>14729</v>
      </c>
      <c r="J5480" s="50">
        <v>185001000268</v>
      </c>
      <c r="K5480" s="49" t="s">
        <v>10291</v>
      </c>
      <c r="L5480" s="51">
        <v>2655</v>
      </c>
      <c r="M5480" s="52">
        <v>275974368</v>
      </c>
      <c r="N5480" s="52">
        <v>45063124</v>
      </c>
      <c r="O5480" s="52">
        <v>21777205</v>
      </c>
      <c r="P5480" s="52">
        <v>6660438</v>
      </c>
      <c r="Q5480" s="52">
        <v>321037492</v>
      </c>
      <c r="R5480" s="52">
        <v>28437643</v>
      </c>
      <c r="S5480" s="52">
        <v>349475135</v>
      </c>
      <c r="T5480" s="70" t="s">
        <v>10556</v>
      </c>
      <c r="U5480" s="70" t="s">
        <v>10560</v>
      </c>
    </row>
    <row r="5481" spans="1:21" x14ac:dyDescent="0.2">
      <c r="A5481" s="49" t="s">
        <v>5665</v>
      </c>
      <c r="B5481" s="49" t="s">
        <v>641</v>
      </c>
      <c r="C5481" s="50">
        <v>3789</v>
      </c>
      <c r="D5481" s="49" t="s">
        <v>642</v>
      </c>
      <c r="E5481" s="49" t="s">
        <v>5797</v>
      </c>
      <c r="F5481" s="49" t="s">
        <v>642</v>
      </c>
      <c r="G5481" s="49">
        <v>27413</v>
      </c>
      <c r="H5481" s="49" t="s">
        <v>658</v>
      </c>
      <c r="I5481" s="50">
        <v>6405</v>
      </c>
      <c r="J5481" s="50">
        <v>227413000011</v>
      </c>
      <c r="K5481" s="49" t="s">
        <v>5803</v>
      </c>
      <c r="L5481" s="51">
        <v>209</v>
      </c>
      <c r="M5481" s="52">
        <v>40682544</v>
      </c>
      <c r="N5481" s="52">
        <v>7742020</v>
      </c>
      <c r="O5481" s="52">
        <v>43529975</v>
      </c>
      <c r="P5481" s="52">
        <v>6660438</v>
      </c>
      <c r="Q5481" s="52">
        <v>48424564</v>
      </c>
      <c r="R5481" s="52">
        <v>50190413</v>
      </c>
      <c r="S5481" s="52">
        <v>98614977</v>
      </c>
      <c r="T5481" s="70" t="s">
        <v>10556</v>
      </c>
      <c r="U5481" s="70" t="s">
        <v>10560</v>
      </c>
    </row>
    <row r="5482" spans="1:21" x14ac:dyDescent="0.2">
      <c r="A5482" s="49" t="s">
        <v>5665</v>
      </c>
      <c r="B5482" s="49" t="s">
        <v>641</v>
      </c>
      <c r="C5482" s="50">
        <v>3789</v>
      </c>
      <c r="D5482" s="49" t="s">
        <v>642</v>
      </c>
      <c r="E5482" s="49" t="s">
        <v>5805</v>
      </c>
      <c r="F5482" s="49" t="s">
        <v>642</v>
      </c>
      <c r="G5482" s="49">
        <v>27425</v>
      </c>
      <c r="H5482" s="49" t="s">
        <v>659</v>
      </c>
      <c r="I5482" s="50">
        <v>6416</v>
      </c>
      <c r="J5482" s="50">
        <v>227001000564</v>
      </c>
      <c r="K5482" s="49" t="s">
        <v>5807</v>
      </c>
      <c r="L5482" s="51">
        <v>304</v>
      </c>
      <c r="M5482" s="52">
        <v>48636760</v>
      </c>
      <c r="N5482" s="52">
        <v>0</v>
      </c>
      <c r="O5482" s="52">
        <v>37109367</v>
      </c>
      <c r="P5482" s="52">
        <v>6660438</v>
      </c>
      <c r="Q5482" s="52">
        <v>48636760</v>
      </c>
      <c r="R5482" s="52">
        <v>43769805</v>
      </c>
      <c r="S5482" s="52">
        <v>92406565</v>
      </c>
      <c r="T5482" s="70" t="s">
        <v>10556</v>
      </c>
      <c r="U5482" s="70" t="s">
        <v>10560</v>
      </c>
    </row>
    <row r="5483" spans="1:21" x14ac:dyDescent="0.2">
      <c r="A5483" s="49" t="s">
        <v>5665</v>
      </c>
      <c r="B5483" s="49" t="s">
        <v>641</v>
      </c>
      <c r="C5483" s="50">
        <v>3789</v>
      </c>
      <c r="D5483" s="49" t="s">
        <v>642</v>
      </c>
      <c r="E5483" s="49" t="s">
        <v>5830</v>
      </c>
      <c r="F5483" s="49" t="s">
        <v>642</v>
      </c>
      <c r="G5483" s="49">
        <v>27493</v>
      </c>
      <c r="H5483" s="49" t="s">
        <v>663</v>
      </c>
      <c r="I5483" s="50">
        <v>157957</v>
      </c>
      <c r="J5483" s="50">
        <v>227615800079</v>
      </c>
      <c r="K5483" s="49" t="s">
        <v>5837</v>
      </c>
      <c r="L5483" s="51">
        <v>454</v>
      </c>
      <c r="M5483" s="52">
        <v>79810305</v>
      </c>
      <c r="N5483" s="52">
        <v>0</v>
      </c>
      <c r="O5483" s="52">
        <v>39936912</v>
      </c>
      <c r="P5483" s="52">
        <v>6660438</v>
      </c>
      <c r="Q5483" s="52">
        <v>79810305</v>
      </c>
      <c r="R5483" s="52">
        <v>46597350</v>
      </c>
      <c r="S5483" s="52">
        <v>126407655</v>
      </c>
      <c r="T5483" s="70" t="s">
        <v>10556</v>
      </c>
      <c r="U5483" s="70" t="s">
        <v>10560</v>
      </c>
    </row>
    <row r="5484" spans="1:21" x14ac:dyDescent="0.2">
      <c r="A5484" s="49" t="s">
        <v>5921</v>
      </c>
      <c r="B5484" s="49" t="s">
        <v>211</v>
      </c>
      <c r="C5484" s="50">
        <v>3782</v>
      </c>
      <c r="D5484" s="49" t="s">
        <v>487</v>
      </c>
      <c r="E5484" s="49" t="s">
        <v>7789</v>
      </c>
      <c r="F5484" s="49" t="s">
        <v>487</v>
      </c>
      <c r="G5484" s="49">
        <v>23001</v>
      </c>
      <c r="H5484" s="49" t="s">
        <v>488</v>
      </c>
      <c r="I5484" s="50">
        <v>9679</v>
      </c>
      <c r="J5484" s="50">
        <v>223001001239</v>
      </c>
      <c r="K5484" s="49" t="s">
        <v>7809</v>
      </c>
      <c r="L5484" s="51">
        <v>748</v>
      </c>
      <c r="M5484" s="52">
        <v>96027203</v>
      </c>
      <c r="N5484" s="52">
        <v>17152966</v>
      </c>
      <c r="O5484" s="52">
        <v>28671301</v>
      </c>
      <c r="P5484" s="52">
        <v>6660438</v>
      </c>
      <c r="Q5484" s="52">
        <v>113180169</v>
      </c>
      <c r="R5484" s="52">
        <v>35331739</v>
      </c>
      <c r="S5484" s="52">
        <v>148511908</v>
      </c>
      <c r="T5484" s="70" t="s">
        <v>10556</v>
      </c>
      <c r="U5484" s="70" t="s">
        <v>10560</v>
      </c>
    </row>
    <row r="5485" spans="1:21" x14ac:dyDescent="0.2">
      <c r="A5485" s="49" t="s">
        <v>5665</v>
      </c>
      <c r="B5485" s="49" t="s">
        <v>641</v>
      </c>
      <c r="C5485" s="50">
        <v>3789</v>
      </c>
      <c r="D5485" s="49" t="s">
        <v>642</v>
      </c>
      <c r="E5485" s="49" t="s">
        <v>5882</v>
      </c>
      <c r="F5485" s="49" t="s">
        <v>642</v>
      </c>
      <c r="G5485" s="49">
        <v>27800</v>
      </c>
      <c r="H5485" s="49" t="s">
        <v>670</v>
      </c>
      <c r="I5485" s="50">
        <v>7450</v>
      </c>
      <c r="J5485" s="50">
        <v>427800000011</v>
      </c>
      <c r="K5485" s="49" t="s">
        <v>5883</v>
      </c>
      <c r="L5485" s="51">
        <v>466</v>
      </c>
      <c r="M5485" s="52">
        <v>72746002</v>
      </c>
      <c r="N5485" s="52">
        <v>0</v>
      </c>
      <c r="O5485" s="52">
        <v>36326200</v>
      </c>
      <c r="P5485" s="52">
        <v>6660438</v>
      </c>
      <c r="Q5485" s="52">
        <v>72746002</v>
      </c>
      <c r="R5485" s="52">
        <v>42986638</v>
      </c>
      <c r="S5485" s="52">
        <v>115732640</v>
      </c>
      <c r="T5485" s="70" t="s">
        <v>10556</v>
      </c>
      <c r="U5485" s="70" t="s">
        <v>10560</v>
      </c>
    </row>
    <row r="5486" spans="1:21" x14ac:dyDescent="0.2">
      <c r="A5486" s="49" t="s">
        <v>4312</v>
      </c>
      <c r="B5486" s="49" t="s">
        <v>393</v>
      </c>
      <c r="C5486" s="50">
        <v>3805</v>
      </c>
      <c r="D5486" s="49" t="s">
        <v>904</v>
      </c>
      <c r="E5486" s="49" t="s">
        <v>8841</v>
      </c>
      <c r="F5486" s="49" t="s">
        <v>904</v>
      </c>
      <c r="G5486" s="49">
        <v>66400</v>
      </c>
      <c r="H5486" s="49" t="s">
        <v>911</v>
      </c>
      <c r="I5486" s="50">
        <v>19131</v>
      </c>
      <c r="J5486" s="50">
        <v>166400000013</v>
      </c>
      <c r="K5486" s="49" t="s">
        <v>8844</v>
      </c>
      <c r="L5486" s="51">
        <v>532</v>
      </c>
      <c r="M5486" s="52">
        <v>50159780</v>
      </c>
      <c r="N5486" s="52">
        <v>7537840</v>
      </c>
      <c r="O5486" s="52">
        <v>20743969</v>
      </c>
      <c r="P5486" s="52">
        <v>6660438</v>
      </c>
      <c r="Q5486" s="52">
        <v>57697620</v>
      </c>
      <c r="R5486" s="52">
        <v>27404407</v>
      </c>
      <c r="S5486" s="52">
        <v>85102027</v>
      </c>
      <c r="T5486" s="70" t="s">
        <v>10556</v>
      </c>
      <c r="U5486" s="70" t="s">
        <v>10560</v>
      </c>
    </row>
    <row r="5487" spans="1:21" x14ac:dyDescent="0.2">
      <c r="A5487" s="49" t="s">
        <v>5665</v>
      </c>
      <c r="B5487" s="49" t="s">
        <v>641</v>
      </c>
      <c r="C5487" s="50">
        <v>3789</v>
      </c>
      <c r="D5487" s="49" t="s">
        <v>642</v>
      </c>
      <c r="E5487" s="49" t="s">
        <v>5849</v>
      </c>
      <c r="F5487" s="49" t="s">
        <v>642</v>
      </c>
      <c r="G5487" s="49">
        <v>27600</v>
      </c>
      <c r="H5487" s="49" t="s">
        <v>666</v>
      </c>
      <c r="I5487" s="50">
        <v>8177</v>
      </c>
      <c r="J5487" s="50">
        <v>227001003237</v>
      </c>
      <c r="K5487" s="49" t="s">
        <v>5852</v>
      </c>
      <c r="L5487" s="51">
        <v>505</v>
      </c>
      <c r="M5487" s="52">
        <v>72390068</v>
      </c>
      <c r="N5487" s="52">
        <v>13253073</v>
      </c>
      <c r="O5487" s="52">
        <v>38831632</v>
      </c>
      <c r="P5487" s="52">
        <v>6660438</v>
      </c>
      <c r="Q5487" s="52">
        <v>85643141</v>
      </c>
      <c r="R5487" s="52">
        <v>45492070</v>
      </c>
      <c r="S5487" s="52">
        <v>131135211</v>
      </c>
      <c r="T5487" s="70" t="s">
        <v>10556</v>
      </c>
      <c r="U5487" s="70" t="s">
        <v>10560</v>
      </c>
    </row>
    <row r="5488" spans="1:21" x14ac:dyDescent="0.2">
      <c r="A5488" s="49" t="s">
        <v>5665</v>
      </c>
      <c r="B5488" s="49" t="s">
        <v>641</v>
      </c>
      <c r="C5488" s="50">
        <v>3789</v>
      </c>
      <c r="D5488" s="49" t="s">
        <v>642</v>
      </c>
      <c r="E5488" s="49" t="s">
        <v>5830</v>
      </c>
      <c r="F5488" s="49" t="s">
        <v>642</v>
      </c>
      <c r="G5488" s="49">
        <v>27493</v>
      </c>
      <c r="H5488" s="49" t="s">
        <v>663</v>
      </c>
      <c r="I5488" s="50">
        <v>157996</v>
      </c>
      <c r="J5488" s="50">
        <v>227615800095</v>
      </c>
      <c r="K5488" s="49" t="s">
        <v>5836</v>
      </c>
      <c r="L5488" s="51">
        <v>1625</v>
      </c>
      <c r="M5488" s="52">
        <v>283569562</v>
      </c>
      <c r="N5488" s="52">
        <v>0</v>
      </c>
      <c r="O5488" s="52">
        <v>39936912</v>
      </c>
      <c r="P5488" s="52">
        <v>6660438</v>
      </c>
      <c r="Q5488" s="52">
        <v>283569562</v>
      </c>
      <c r="R5488" s="52">
        <v>46597350</v>
      </c>
      <c r="S5488" s="52">
        <v>330166912</v>
      </c>
      <c r="T5488" s="70" t="s">
        <v>10556</v>
      </c>
      <c r="U5488" s="70" t="s">
        <v>10560</v>
      </c>
    </row>
    <row r="5489" spans="1:21" x14ac:dyDescent="0.2">
      <c r="A5489" s="49" t="s">
        <v>5665</v>
      </c>
      <c r="B5489" s="49" t="s">
        <v>641</v>
      </c>
      <c r="C5489" s="50">
        <v>3789</v>
      </c>
      <c r="D5489" s="49" t="s">
        <v>642</v>
      </c>
      <c r="E5489" s="49" t="s">
        <v>5797</v>
      </c>
      <c r="F5489" s="49" t="s">
        <v>642</v>
      </c>
      <c r="G5489" s="49">
        <v>27413</v>
      </c>
      <c r="H5489" s="49" t="s">
        <v>658</v>
      </c>
      <c r="I5489" s="50">
        <v>6402</v>
      </c>
      <c r="J5489" s="50">
        <v>327413000024</v>
      </c>
      <c r="K5489" s="49" t="s">
        <v>5804</v>
      </c>
      <c r="L5489" s="51">
        <v>1140</v>
      </c>
      <c r="M5489" s="52">
        <v>185264602</v>
      </c>
      <c r="N5489" s="52">
        <v>6103100</v>
      </c>
      <c r="O5489" s="52">
        <v>43529975</v>
      </c>
      <c r="P5489" s="52">
        <v>6660438</v>
      </c>
      <c r="Q5489" s="52">
        <v>191367702</v>
      </c>
      <c r="R5489" s="52">
        <v>50190413</v>
      </c>
      <c r="S5489" s="52">
        <v>241558115</v>
      </c>
      <c r="T5489" s="70" t="s">
        <v>10556</v>
      </c>
      <c r="U5489" s="70" t="s">
        <v>10560</v>
      </c>
    </row>
    <row r="5490" spans="1:21" x14ac:dyDescent="0.2">
      <c r="A5490" s="49" t="s">
        <v>5665</v>
      </c>
      <c r="B5490" s="49" t="s">
        <v>641</v>
      </c>
      <c r="C5490" s="50">
        <v>4382</v>
      </c>
      <c r="D5490" s="49" t="s">
        <v>639</v>
      </c>
      <c r="E5490" s="49" t="s">
        <v>8695</v>
      </c>
      <c r="F5490" s="49" t="s">
        <v>8696</v>
      </c>
      <c r="G5490" s="49">
        <v>27001</v>
      </c>
      <c r="H5490" s="49" t="s">
        <v>640</v>
      </c>
      <c r="I5490" s="50">
        <v>6347</v>
      </c>
      <c r="J5490" s="50">
        <v>127001000411</v>
      </c>
      <c r="K5490" s="49" t="s">
        <v>8712</v>
      </c>
      <c r="L5490" s="51">
        <v>1060</v>
      </c>
      <c r="M5490" s="52">
        <v>161217476</v>
      </c>
      <c r="N5490" s="52">
        <v>32243495</v>
      </c>
      <c r="O5490" s="52">
        <v>42549887</v>
      </c>
      <c r="P5490" s="52">
        <v>6660438</v>
      </c>
      <c r="Q5490" s="52">
        <v>193460971</v>
      </c>
      <c r="R5490" s="52">
        <v>49210325</v>
      </c>
      <c r="S5490" s="52">
        <v>242671296</v>
      </c>
      <c r="T5490" s="70" t="s">
        <v>10556</v>
      </c>
      <c r="U5490" s="70" t="s">
        <v>10560</v>
      </c>
    </row>
    <row r="5491" spans="1:21" x14ac:dyDescent="0.2">
      <c r="A5491" s="49" t="s">
        <v>5665</v>
      </c>
      <c r="B5491" s="49" t="s">
        <v>641</v>
      </c>
      <c r="C5491" s="50">
        <v>4382</v>
      </c>
      <c r="D5491" s="49" t="s">
        <v>639</v>
      </c>
      <c r="E5491" s="49" t="s">
        <v>8695</v>
      </c>
      <c r="F5491" s="49" t="s">
        <v>8696</v>
      </c>
      <c r="G5491" s="49">
        <v>27001</v>
      </c>
      <c r="H5491" s="49" t="s">
        <v>640</v>
      </c>
      <c r="I5491" s="50">
        <v>6343</v>
      </c>
      <c r="J5491" s="50">
        <v>227001018200</v>
      </c>
      <c r="K5491" s="49" t="s">
        <v>5864</v>
      </c>
      <c r="L5491" s="51">
        <v>1545</v>
      </c>
      <c r="M5491" s="52">
        <v>236480447</v>
      </c>
      <c r="N5491" s="52">
        <v>45394659</v>
      </c>
      <c r="O5491" s="52">
        <v>42549887</v>
      </c>
      <c r="P5491" s="52">
        <v>6660438</v>
      </c>
      <c r="Q5491" s="52">
        <v>281875106</v>
      </c>
      <c r="R5491" s="52">
        <v>49210325</v>
      </c>
      <c r="S5491" s="52">
        <v>331085431</v>
      </c>
      <c r="T5491" s="70" t="s">
        <v>10556</v>
      </c>
      <c r="U5491" s="70" t="s">
        <v>10560</v>
      </c>
    </row>
    <row r="5492" spans="1:21" x14ac:dyDescent="0.2">
      <c r="A5492" s="49" t="s">
        <v>5665</v>
      </c>
      <c r="B5492" s="49" t="s">
        <v>641</v>
      </c>
      <c r="C5492" s="50">
        <v>3789</v>
      </c>
      <c r="D5492" s="49" t="s">
        <v>642</v>
      </c>
      <c r="E5492" s="49" t="s">
        <v>5853</v>
      </c>
      <c r="F5492" s="49" t="s">
        <v>642</v>
      </c>
      <c r="G5492" s="49">
        <v>27615</v>
      </c>
      <c r="H5492" s="49" t="s">
        <v>392</v>
      </c>
      <c r="I5492" s="50">
        <v>15607</v>
      </c>
      <c r="J5492" s="50">
        <v>127615000027</v>
      </c>
      <c r="K5492" s="49" t="s">
        <v>5864</v>
      </c>
      <c r="L5492" s="51">
        <v>1145</v>
      </c>
      <c r="M5492" s="52">
        <v>207630924</v>
      </c>
      <c r="N5492" s="52">
        <v>0</v>
      </c>
      <c r="O5492" s="52">
        <v>47621778</v>
      </c>
      <c r="P5492" s="52">
        <v>26641753</v>
      </c>
      <c r="Q5492" s="52">
        <v>207630924</v>
      </c>
      <c r="R5492" s="52">
        <v>74263531</v>
      </c>
      <c r="S5492" s="52">
        <v>281894455</v>
      </c>
      <c r="T5492" s="70" t="s">
        <v>10556</v>
      </c>
      <c r="U5492" s="70" t="s">
        <v>10560</v>
      </c>
    </row>
    <row r="5493" spans="1:21" x14ac:dyDescent="0.2">
      <c r="A5493" s="49" t="s">
        <v>4909</v>
      </c>
      <c r="B5493" s="49" t="s">
        <v>1126</v>
      </c>
      <c r="C5493" s="50">
        <v>4841</v>
      </c>
      <c r="D5493" s="49" t="s">
        <v>1124</v>
      </c>
      <c r="E5493" s="49" t="s">
        <v>10284</v>
      </c>
      <c r="F5493" s="49" t="s">
        <v>1124</v>
      </c>
      <c r="G5493" s="49">
        <v>85001</v>
      </c>
      <c r="H5493" s="49" t="s">
        <v>1125</v>
      </c>
      <c r="I5493" s="50">
        <v>14065</v>
      </c>
      <c r="J5493" s="50">
        <v>285001001773</v>
      </c>
      <c r="K5493" s="49" t="s">
        <v>7803</v>
      </c>
      <c r="L5493" s="51">
        <v>610</v>
      </c>
      <c r="M5493" s="52">
        <v>72736997</v>
      </c>
      <c r="N5493" s="52">
        <v>14547399</v>
      </c>
      <c r="O5493" s="52">
        <v>26804821</v>
      </c>
      <c r="P5493" s="52">
        <v>6660438</v>
      </c>
      <c r="Q5493" s="52">
        <v>87284396</v>
      </c>
      <c r="R5493" s="52">
        <v>33465259</v>
      </c>
      <c r="S5493" s="52">
        <v>120749655</v>
      </c>
      <c r="T5493" s="70" t="s">
        <v>10556</v>
      </c>
      <c r="U5493" s="70" t="s">
        <v>10560</v>
      </c>
    </row>
    <row r="5494" spans="1:21" x14ac:dyDescent="0.2">
      <c r="A5494" s="49" t="s">
        <v>5921</v>
      </c>
      <c r="B5494" s="49" t="s">
        <v>211</v>
      </c>
      <c r="C5494" s="50">
        <v>3782</v>
      </c>
      <c r="D5494" s="49" t="s">
        <v>487</v>
      </c>
      <c r="E5494" s="49" t="s">
        <v>7789</v>
      </c>
      <c r="F5494" s="49" t="s">
        <v>487</v>
      </c>
      <c r="G5494" s="49">
        <v>23001</v>
      </c>
      <c r="H5494" s="49" t="s">
        <v>488</v>
      </c>
      <c r="I5494" s="50">
        <v>9422</v>
      </c>
      <c r="J5494" s="50">
        <v>123001002176</v>
      </c>
      <c r="K5494" s="49" t="s">
        <v>7803</v>
      </c>
      <c r="L5494" s="51">
        <v>1951</v>
      </c>
      <c r="M5494" s="52">
        <v>200590010</v>
      </c>
      <c r="N5494" s="52">
        <v>22410716</v>
      </c>
      <c r="O5494" s="52">
        <v>23293601</v>
      </c>
      <c r="P5494" s="52">
        <v>26641753</v>
      </c>
      <c r="Q5494" s="52">
        <v>223000726</v>
      </c>
      <c r="R5494" s="52">
        <v>49935354</v>
      </c>
      <c r="S5494" s="52">
        <v>272936080</v>
      </c>
      <c r="T5494" s="70" t="s">
        <v>10556</v>
      </c>
      <c r="U5494" s="70" t="s">
        <v>10560</v>
      </c>
    </row>
    <row r="5495" spans="1:21" x14ac:dyDescent="0.2">
      <c r="A5495" s="49" t="s">
        <v>5665</v>
      </c>
      <c r="B5495" s="49" t="s">
        <v>641</v>
      </c>
      <c r="C5495" s="50">
        <v>4382</v>
      </c>
      <c r="D5495" s="49" t="s">
        <v>639</v>
      </c>
      <c r="E5495" s="49" t="s">
        <v>8695</v>
      </c>
      <c r="F5495" s="49" t="s">
        <v>8696</v>
      </c>
      <c r="G5495" s="49">
        <v>27001</v>
      </c>
      <c r="H5495" s="49" t="s">
        <v>640</v>
      </c>
      <c r="I5495" s="50">
        <v>6674</v>
      </c>
      <c r="J5495" s="50">
        <v>127001003127</v>
      </c>
      <c r="K5495" s="49" t="s">
        <v>8704</v>
      </c>
      <c r="L5495" s="51">
        <v>2283</v>
      </c>
      <c r="M5495" s="52">
        <v>347942838</v>
      </c>
      <c r="N5495" s="52">
        <v>0</v>
      </c>
      <c r="O5495" s="52">
        <v>42549887</v>
      </c>
      <c r="P5495" s="52">
        <v>6660438</v>
      </c>
      <c r="Q5495" s="52">
        <v>347942838</v>
      </c>
      <c r="R5495" s="52">
        <v>49210325</v>
      </c>
      <c r="S5495" s="52">
        <v>397153163</v>
      </c>
      <c r="T5495" s="70" t="s">
        <v>10556</v>
      </c>
      <c r="U5495" s="70" t="s">
        <v>10560</v>
      </c>
    </row>
    <row r="5496" spans="1:21" x14ac:dyDescent="0.2">
      <c r="A5496" s="49" t="s">
        <v>5665</v>
      </c>
      <c r="B5496" s="49" t="s">
        <v>641</v>
      </c>
      <c r="C5496" s="50">
        <v>3789</v>
      </c>
      <c r="D5496" s="49" t="s">
        <v>642</v>
      </c>
      <c r="E5496" s="49" t="s">
        <v>5849</v>
      </c>
      <c r="F5496" s="49" t="s">
        <v>642</v>
      </c>
      <c r="G5496" s="49">
        <v>27600</v>
      </c>
      <c r="H5496" s="49" t="s">
        <v>666</v>
      </c>
      <c r="I5496" s="50">
        <v>8176</v>
      </c>
      <c r="J5496" s="50">
        <v>227001003181</v>
      </c>
      <c r="K5496" s="49" t="s">
        <v>5851</v>
      </c>
      <c r="L5496" s="51">
        <v>496</v>
      </c>
      <c r="M5496" s="52">
        <v>86189177</v>
      </c>
      <c r="N5496" s="52">
        <v>0</v>
      </c>
      <c r="O5496" s="52">
        <v>38831632</v>
      </c>
      <c r="P5496" s="52">
        <v>6660438</v>
      </c>
      <c r="Q5496" s="52">
        <v>86189177</v>
      </c>
      <c r="R5496" s="52">
        <v>45492070</v>
      </c>
      <c r="S5496" s="52">
        <v>131681247</v>
      </c>
      <c r="T5496" s="70" t="s">
        <v>10556</v>
      </c>
      <c r="U5496" s="70" t="s">
        <v>10560</v>
      </c>
    </row>
    <row r="5497" spans="1:21" x14ac:dyDescent="0.2">
      <c r="A5497" s="49" t="s">
        <v>5665</v>
      </c>
      <c r="B5497" s="49" t="s">
        <v>641</v>
      </c>
      <c r="C5497" s="50">
        <v>3789</v>
      </c>
      <c r="D5497" s="49" t="s">
        <v>642</v>
      </c>
      <c r="E5497" s="49" t="s">
        <v>5695</v>
      </c>
      <c r="F5497" s="49" t="s">
        <v>642</v>
      </c>
      <c r="G5497" s="49">
        <v>27050</v>
      </c>
      <c r="H5497" s="49" t="s">
        <v>645</v>
      </c>
      <c r="I5497" s="50">
        <v>6753</v>
      </c>
      <c r="J5497" s="50">
        <v>227001000513</v>
      </c>
      <c r="K5497" s="49" t="s">
        <v>5697</v>
      </c>
      <c r="L5497" s="51">
        <v>813</v>
      </c>
      <c r="M5497" s="52">
        <v>112842045</v>
      </c>
      <c r="N5497" s="52">
        <v>14547460</v>
      </c>
      <c r="O5497" s="52">
        <v>34761757</v>
      </c>
      <c r="P5497" s="52">
        <v>6660438</v>
      </c>
      <c r="Q5497" s="52">
        <v>127389505</v>
      </c>
      <c r="R5497" s="52">
        <v>41422195</v>
      </c>
      <c r="S5497" s="52">
        <v>168811700</v>
      </c>
      <c r="T5497" s="70" t="s">
        <v>10556</v>
      </c>
      <c r="U5497" s="70" t="s">
        <v>10560</v>
      </c>
    </row>
    <row r="5498" spans="1:21" x14ac:dyDescent="0.2">
      <c r="A5498" s="49" t="s">
        <v>5921</v>
      </c>
      <c r="B5498" s="49" t="s">
        <v>211</v>
      </c>
      <c r="C5498" s="50">
        <v>3782</v>
      </c>
      <c r="D5498" s="49" t="s">
        <v>487</v>
      </c>
      <c r="E5498" s="49" t="s">
        <v>7789</v>
      </c>
      <c r="F5498" s="49" t="s">
        <v>487</v>
      </c>
      <c r="G5498" s="49">
        <v>23001</v>
      </c>
      <c r="H5498" s="49" t="s">
        <v>488</v>
      </c>
      <c r="I5498" s="50">
        <v>9692</v>
      </c>
      <c r="J5498" s="50">
        <v>123001001838</v>
      </c>
      <c r="K5498" s="49" t="s">
        <v>7807</v>
      </c>
      <c r="L5498" s="51">
        <v>2068</v>
      </c>
      <c r="M5498" s="52">
        <v>215424296</v>
      </c>
      <c r="N5498" s="52">
        <v>25725913</v>
      </c>
      <c r="O5498" s="52">
        <v>23293601</v>
      </c>
      <c r="P5498" s="52">
        <v>26641753</v>
      </c>
      <c r="Q5498" s="52">
        <v>241150209</v>
      </c>
      <c r="R5498" s="52">
        <v>49935354</v>
      </c>
      <c r="S5498" s="52">
        <v>291085563</v>
      </c>
      <c r="T5498" s="70" t="s">
        <v>10556</v>
      </c>
      <c r="U5498" s="70" t="s">
        <v>10560</v>
      </c>
    </row>
    <row r="5499" spans="1:21" x14ac:dyDescent="0.2">
      <c r="A5499" s="49" t="s">
        <v>2872</v>
      </c>
      <c r="B5499" s="49" t="s">
        <v>1073</v>
      </c>
      <c r="C5499" s="50">
        <v>4832</v>
      </c>
      <c r="D5499" s="49" t="s">
        <v>1113</v>
      </c>
      <c r="E5499" s="49" t="s">
        <v>10304</v>
      </c>
      <c r="F5499" s="49" t="s">
        <v>1113</v>
      </c>
      <c r="G5499" s="49">
        <v>76892</v>
      </c>
      <c r="H5499" s="49" t="s">
        <v>1114</v>
      </c>
      <c r="I5499" s="50">
        <v>5733</v>
      </c>
      <c r="J5499" s="50">
        <v>176892000159</v>
      </c>
      <c r="K5499" s="49" t="s">
        <v>7807</v>
      </c>
      <c r="L5499" s="51">
        <v>1688</v>
      </c>
      <c r="M5499" s="52">
        <v>157141689</v>
      </c>
      <c r="N5499" s="52">
        <v>5305425</v>
      </c>
      <c r="O5499" s="52">
        <v>20972024</v>
      </c>
      <c r="P5499" s="52">
        <v>6660438</v>
      </c>
      <c r="Q5499" s="52">
        <v>162447114</v>
      </c>
      <c r="R5499" s="52">
        <v>27632462</v>
      </c>
      <c r="S5499" s="52">
        <v>190079576</v>
      </c>
      <c r="T5499" s="70" t="s">
        <v>10556</v>
      </c>
      <c r="U5499" s="70" t="s">
        <v>10560</v>
      </c>
    </row>
    <row r="5500" spans="1:21" x14ac:dyDescent="0.2">
      <c r="A5500" s="49" t="s">
        <v>5665</v>
      </c>
      <c r="B5500" s="49" t="s">
        <v>641</v>
      </c>
      <c r="C5500" s="50">
        <v>3789</v>
      </c>
      <c r="D5500" s="49" t="s">
        <v>642</v>
      </c>
      <c r="E5500" s="49" t="s">
        <v>5770</v>
      </c>
      <c r="F5500" s="49" t="s">
        <v>642</v>
      </c>
      <c r="G5500" s="49">
        <v>27361</v>
      </c>
      <c r="H5500" s="49" t="s">
        <v>656</v>
      </c>
      <c r="I5500" s="50">
        <v>6393</v>
      </c>
      <c r="J5500" s="50">
        <v>127361000439</v>
      </c>
      <c r="K5500" s="49" t="s">
        <v>5776</v>
      </c>
      <c r="L5500" s="51">
        <v>796</v>
      </c>
      <c r="M5500" s="52">
        <v>129276803</v>
      </c>
      <c r="N5500" s="52">
        <v>0</v>
      </c>
      <c r="O5500" s="52">
        <v>45414783</v>
      </c>
      <c r="P5500" s="52">
        <v>19981315</v>
      </c>
      <c r="Q5500" s="52">
        <v>129276803</v>
      </c>
      <c r="R5500" s="52">
        <v>65396098</v>
      </c>
      <c r="S5500" s="52">
        <v>194672901</v>
      </c>
      <c r="T5500" s="70" t="s">
        <v>10556</v>
      </c>
      <c r="U5500" s="70" t="s">
        <v>10560</v>
      </c>
    </row>
    <row r="5501" spans="1:21" x14ac:dyDescent="0.2">
      <c r="A5501" s="49" t="s">
        <v>2235</v>
      </c>
      <c r="B5501" s="49" t="s">
        <v>1146</v>
      </c>
      <c r="C5501" s="50">
        <v>3826</v>
      </c>
      <c r="D5501" s="49" t="s">
        <v>1144</v>
      </c>
      <c r="E5501" s="49" t="s">
        <v>10386</v>
      </c>
      <c r="F5501" s="49" t="s">
        <v>1144</v>
      </c>
      <c r="G5501" s="49">
        <v>86571</v>
      </c>
      <c r="H5501" s="49" t="s">
        <v>1151</v>
      </c>
      <c r="I5501" s="50">
        <v>9360</v>
      </c>
      <c r="J5501" s="50">
        <v>286001001516</v>
      </c>
      <c r="K5501" s="49" t="s">
        <v>10388</v>
      </c>
      <c r="L5501" s="51">
        <v>1063</v>
      </c>
      <c r="M5501" s="52">
        <v>131427768</v>
      </c>
      <c r="N5501" s="52">
        <v>26285554</v>
      </c>
      <c r="O5501" s="52">
        <v>33133768</v>
      </c>
      <c r="P5501" s="52">
        <v>6660438</v>
      </c>
      <c r="Q5501" s="52">
        <v>157713322</v>
      </c>
      <c r="R5501" s="52">
        <v>39794206</v>
      </c>
      <c r="S5501" s="52">
        <v>197507528</v>
      </c>
      <c r="T5501" s="70" t="s">
        <v>10558</v>
      </c>
      <c r="U5501" s="70" t="s">
        <v>10559</v>
      </c>
    </row>
    <row r="5502" spans="1:21" x14ac:dyDescent="0.2">
      <c r="A5502" s="49" t="s">
        <v>2235</v>
      </c>
      <c r="B5502" s="49" t="s">
        <v>1146</v>
      </c>
      <c r="C5502" s="50">
        <v>3826</v>
      </c>
      <c r="D5502" s="49" t="s">
        <v>1144</v>
      </c>
      <c r="E5502" s="49" t="s">
        <v>10355</v>
      </c>
      <c r="F5502" s="49" t="s">
        <v>1144</v>
      </c>
      <c r="G5502" s="49">
        <v>86568</v>
      </c>
      <c r="H5502" s="49" t="s">
        <v>1149</v>
      </c>
      <c r="I5502" s="50">
        <v>9181</v>
      </c>
      <c r="J5502" s="50">
        <v>186568000567</v>
      </c>
      <c r="K5502" s="49" t="s">
        <v>10359</v>
      </c>
      <c r="L5502" s="51">
        <v>2324</v>
      </c>
      <c r="M5502" s="52">
        <v>241602595</v>
      </c>
      <c r="N5502" s="52">
        <v>48320519</v>
      </c>
      <c r="O5502" s="52">
        <v>28810964</v>
      </c>
      <c r="P5502" s="52">
        <v>6660438</v>
      </c>
      <c r="Q5502" s="52">
        <v>289923114</v>
      </c>
      <c r="R5502" s="52">
        <v>35471402</v>
      </c>
      <c r="S5502" s="52">
        <v>325394516</v>
      </c>
      <c r="T5502" s="70" t="s">
        <v>10558</v>
      </c>
      <c r="U5502" s="70" t="s">
        <v>10559</v>
      </c>
    </row>
    <row r="5503" spans="1:21" x14ac:dyDescent="0.2">
      <c r="A5503" s="49" t="s">
        <v>6181</v>
      </c>
      <c r="B5503" s="49" t="s">
        <v>113</v>
      </c>
      <c r="C5503" s="50">
        <v>3800</v>
      </c>
      <c r="D5503" s="49" t="s">
        <v>845</v>
      </c>
      <c r="E5503" s="49" t="s">
        <v>9866</v>
      </c>
      <c r="F5503" s="49" t="s">
        <v>845</v>
      </c>
      <c r="G5503" s="49">
        <v>52835</v>
      </c>
      <c r="H5503" s="49" t="s">
        <v>846</v>
      </c>
      <c r="I5503" s="50">
        <v>19865</v>
      </c>
      <c r="J5503" s="50">
        <v>252835005100</v>
      </c>
      <c r="K5503" s="49" t="s">
        <v>9906</v>
      </c>
      <c r="L5503" s="51">
        <v>926</v>
      </c>
      <c r="M5503" s="52">
        <v>125255815</v>
      </c>
      <c r="N5503" s="52">
        <v>0</v>
      </c>
      <c r="O5503" s="52">
        <v>30937062</v>
      </c>
      <c r="P5503" s="52">
        <v>6660438</v>
      </c>
      <c r="Q5503" s="52">
        <v>125255815</v>
      </c>
      <c r="R5503" s="52">
        <v>37597500</v>
      </c>
      <c r="S5503" s="52">
        <v>162853315</v>
      </c>
      <c r="T5503" s="70" t="s">
        <v>10556</v>
      </c>
      <c r="U5503" s="70" t="s">
        <v>10560</v>
      </c>
    </row>
    <row r="5504" spans="1:21" x14ac:dyDescent="0.2">
      <c r="A5504" s="49" t="s">
        <v>2235</v>
      </c>
      <c r="B5504" s="49" t="s">
        <v>1146</v>
      </c>
      <c r="C5504" s="50">
        <v>3826</v>
      </c>
      <c r="D5504" s="49" t="s">
        <v>1144</v>
      </c>
      <c r="E5504" s="49" t="s">
        <v>10421</v>
      </c>
      <c r="F5504" s="49" t="s">
        <v>1144</v>
      </c>
      <c r="G5504" s="49">
        <v>86755</v>
      </c>
      <c r="H5504" s="49" t="s">
        <v>133</v>
      </c>
      <c r="I5504" s="50">
        <v>9464</v>
      </c>
      <c r="J5504" s="50">
        <v>186755000015</v>
      </c>
      <c r="K5504" s="49" t="s">
        <v>10424</v>
      </c>
      <c r="L5504" s="51">
        <v>529</v>
      </c>
      <c r="M5504" s="52">
        <v>51771406</v>
      </c>
      <c r="N5504" s="52">
        <v>10354281</v>
      </c>
      <c r="O5504" s="52">
        <v>20953630</v>
      </c>
      <c r="P5504" s="52">
        <v>6660438</v>
      </c>
      <c r="Q5504" s="52">
        <v>62125687</v>
      </c>
      <c r="R5504" s="52">
        <v>27614068</v>
      </c>
      <c r="S5504" s="52">
        <v>89739755</v>
      </c>
      <c r="T5504" s="70" t="s">
        <v>10558</v>
      </c>
      <c r="U5504" s="70" t="s">
        <v>10559</v>
      </c>
    </row>
    <row r="5505" spans="1:21" x14ac:dyDescent="0.2">
      <c r="A5505" s="49" t="s">
        <v>7676</v>
      </c>
      <c r="B5505" s="49" t="s">
        <v>763</v>
      </c>
      <c r="C5505" s="50">
        <v>3796</v>
      </c>
      <c r="D5505" s="49" t="s">
        <v>764</v>
      </c>
      <c r="E5505" s="49" t="s">
        <v>7763</v>
      </c>
      <c r="F5505" s="49" t="s">
        <v>764</v>
      </c>
      <c r="G5505" s="49">
        <v>50590</v>
      </c>
      <c r="H5505" s="49" t="s">
        <v>414</v>
      </c>
      <c r="I5505" s="50">
        <v>10374</v>
      </c>
      <c r="J5505" s="50">
        <v>150590000070</v>
      </c>
      <c r="K5505" s="49" t="s">
        <v>7766</v>
      </c>
      <c r="L5505" s="51">
        <v>1558</v>
      </c>
      <c r="M5505" s="52">
        <v>193277396</v>
      </c>
      <c r="N5505" s="52">
        <v>0</v>
      </c>
      <c r="O5505" s="52">
        <v>33385031</v>
      </c>
      <c r="P5505" s="52">
        <v>26641753</v>
      </c>
      <c r="Q5505" s="52">
        <v>193277396</v>
      </c>
      <c r="R5505" s="52">
        <v>60026784</v>
      </c>
      <c r="S5505" s="52">
        <v>253304180</v>
      </c>
      <c r="T5505" s="70" t="s">
        <v>10556</v>
      </c>
      <c r="U5505" s="70" t="s">
        <v>10560</v>
      </c>
    </row>
    <row r="5506" spans="1:21" x14ac:dyDescent="0.2">
      <c r="A5506" s="49" t="s">
        <v>4312</v>
      </c>
      <c r="B5506" s="49" t="s">
        <v>393</v>
      </c>
      <c r="C5506" s="50">
        <v>3805</v>
      </c>
      <c r="D5506" s="49" t="s">
        <v>904</v>
      </c>
      <c r="E5506" s="49" t="s">
        <v>8841</v>
      </c>
      <c r="F5506" s="49" t="s">
        <v>904</v>
      </c>
      <c r="G5506" s="49">
        <v>66400</v>
      </c>
      <c r="H5506" s="49" t="s">
        <v>911</v>
      </c>
      <c r="I5506" s="50">
        <v>18871</v>
      </c>
      <c r="J5506" s="50">
        <v>166400000170</v>
      </c>
      <c r="K5506" s="49" t="s">
        <v>8843</v>
      </c>
      <c r="L5506" s="51">
        <v>726</v>
      </c>
      <c r="M5506" s="52">
        <v>66859025</v>
      </c>
      <c r="N5506" s="52">
        <v>7893164</v>
      </c>
      <c r="O5506" s="52">
        <v>20743969</v>
      </c>
      <c r="P5506" s="52">
        <v>6660438</v>
      </c>
      <c r="Q5506" s="52">
        <v>74752189</v>
      </c>
      <c r="R5506" s="52">
        <v>27404407</v>
      </c>
      <c r="S5506" s="52">
        <v>102156596</v>
      </c>
      <c r="T5506" s="70" t="s">
        <v>10556</v>
      </c>
      <c r="U5506" s="70" t="s">
        <v>10560</v>
      </c>
    </row>
    <row r="5507" spans="1:21" x14ac:dyDescent="0.2">
      <c r="A5507" s="49" t="s">
        <v>5665</v>
      </c>
      <c r="B5507" s="49" t="s">
        <v>641</v>
      </c>
      <c r="C5507" s="50">
        <v>3789</v>
      </c>
      <c r="D5507" s="49" t="s">
        <v>642</v>
      </c>
      <c r="E5507" s="49" t="s">
        <v>5882</v>
      </c>
      <c r="F5507" s="49" t="s">
        <v>642</v>
      </c>
      <c r="G5507" s="49">
        <v>27800</v>
      </c>
      <c r="H5507" s="49" t="s">
        <v>670</v>
      </c>
      <c r="I5507" s="50">
        <v>7455</v>
      </c>
      <c r="J5507" s="50">
        <v>427800000461</v>
      </c>
      <c r="K5507" s="49" t="s">
        <v>5887</v>
      </c>
      <c r="L5507" s="57">
        <v>331</v>
      </c>
      <c r="M5507" s="52">
        <v>53543584</v>
      </c>
      <c r="N5507" s="52">
        <v>0</v>
      </c>
      <c r="O5507" s="52">
        <v>36326200</v>
      </c>
      <c r="P5507" s="52">
        <v>6660438</v>
      </c>
      <c r="Q5507" s="52">
        <v>53543584</v>
      </c>
      <c r="R5507" s="52">
        <v>42986638</v>
      </c>
      <c r="S5507" s="52">
        <v>96530222</v>
      </c>
      <c r="T5507" s="70" t="s">
        <v>10556</v>
      </c>
      <c r="U5507" s="70" t="s">
        <v>10560</v>
      </c>
    </row>
    <row r="5508" spans="1:21" x14ac:dyDescent="0.2">
      <c r="A5508" s="49" t="s">
        <v>2872</v>
      </c>
      <c r="B5508" s="49" t="s">
        <v>1073</v>
      </c>
      <c r="C5508" s="50">
        <v>4832</v>
      </c>
      <c r="D5508" s="49" t="s">
        <v>1113</v>
      </c>
      <c r="E5508" s="49" t="s">
        <v>10304</v>
      </c>
      <c r="F5508" s="49" t="s">
        <v>1113</v>
      </c>
      <c r="G5508" s="49">
        <v>76892</v>
      </c>
      <c r="H5508" s="49" t="s">
        <v>1114</v>
      </c>
      <c r="I5508" s="50">
        <v>5736</v>
      </c>
      <c r="J5508" s="50">
        <v>176892000281</v>
      </c>
      <c r="K5508" s="49" t="s">
        <v>10307</v>
      </c>
      <c r="L5508" s="51">
        <v>1146</v>
      </c>
      <c r="M5508" s="52">
        <v>119437805</v>
      </c>
      <c r="N5508" s="52">
        <v>17140831</v>
      </c>
      <c r="O5508" s="52">
        <v>20972024</v>
      </c>
      <c r="P5508" s="52">
        <v>6660438</v>
      </c>
      <c r="Q5508" s="52">
        <v>136578636</v>
      </c>
      <c r="R5508" s="52">
        <v>27632462</v>
      </c>
      <c r="S5508" s="52">
        <v>164211098</v>
      </c>
      <c r="T5508" s="70" t="s">
        <v>10556</v>
      </c>
      <c r="U5508" s="70" t="s">
        <v>10560</v>
      </c>
    </row>
    <row r="5509" spans="1:21" x14ac:dyDescent="0.2">
      <c r="A5509" s="49" t="s">
        <v>5921</v>
      </c>
      <c r="B5509" s="49" t="s">
        <v>211</v>
      </c>
      <c r="C5509" s="50">
        <v>3782</v>
      </c>
      <c r="D5509" s="49" t="s">
        <v>487</v>
      </c>
      <c r="E5509" s="49" t="s">
        <v>7789</v>
      </c>
      <c r="F5509" s="49" t="s">
        <v>487</v>
      </c>
      <c r="G5509" s="49">
        <v>23001</v>
      </c>
      <c r="H5509" s="49" t="s">
        <v>488</v>
      </c>
      <c r="I5509" s="50">
        <v>9933</v>
      </c>
      <c r="J5509" s="50">
        <v>223001001531</v>
      </c>
      <c r="K5509" s="49" t="s">
        <v>7806</v>
      </c>
      <c r="L5509" s="51">
        <v>934</v>
      </c>
      <c r="M5509" s="52">
        <v>118649427</v>
      </c>
      <c r="N5509" s="52">
        <v>0</v>
      </c>
      <c r="O5509" s="52">
        <v>28671301</v>
      </c>
      <c r="P5509" s="52">
        <v>6660438</v>
      </c>
      <c r="Q5509" s="52">
        <v>118649427</v>
      </c>
      <c r="R5509" s="52">
        <v>35331739</v>
      </c>
      <c r="S5509" s="52">
        <v>153981166</v>
      </c>
      <c r="T5509" s="70" t="s">
        <v>10556</v>
      </c>
      <c r="U5509" s="70" t="s">
        <v>10560</v>
      </c>
    </row>
    <row r="5510" spans="1:21" x14ac:dyDescent="0.2">
      <c r="A5510" s="49" t="s">
        <v>4312</v>
      </c>
      <c r="B5510" s="49" t="s">
        <v>393</v>
      </c>
      <c r="C5510" s="50">
        <v>3805</v>
      </c>
      <c r="D5510" s="49" t="s">
        <v>904</v>
      </c>
      <c r="E5510" s="49" t="s">
        <v>8868</v>
      </c>
      <c r="F5510" s="49" t="s">
        <v>904</v>
      </c>
      <c r="G5510" s="49">
        <v>66594</v>
      </c>
      <c r="H5510" s="49" t="s">
        <v>915</v>
      </c>
      <c r="I5510" s="50">
        <v>19134</v>
      </c>
      <c r="J5510" s="50">
        <v>266594001109</v>
      </c>
      <c r="K5510" s="49" t="s">
        <v>8878</v>
      </c>
      <c r="L5510" s="51">
        <v>634</v>
      </c>
      <c r="M5510" s="52">
        <v>80970241</v>
      </c>
      <c r="N5510" s="52">
        <v>11388533</v>
      </c>
      <c r="O5510" s="52">
        <v>28059164</v>
      </c>
      <c r="P5510" s="52">
        <v>26641753</v>
      </c>
      <c r="Q5510" s="52">
        <v>92358774</v>
      </c>
      <c r="R5510" s="52">
        <v>54700917</v>
      </c>
      <c r="S5510" s="52">
        <v>147059691</v>
      </c>
      <c r="T5510" s="70" t="s">
        <v>10556</v>
      </c>
      <c r="U5510" s="70" t="s">
        <v>10560</v>
      </c>
    </row>
    <row r="5511" spans="1:21" x14ac:dyDescent="0.2">
      <c r="A5511" s="49" t="s">
        <v>5665</v>
      </c>
      <c r="B5511" s="49" t="s">
        <v>641</v>
      </c>
      <c r="C5511" s="50">
        <v>4382</v>
      </c>
      <c r="D5511" s="49" t="s">
        <v>639</v>
      </c>
      <c r="E5511" s="49" t="s">
        <v>8695</v>
      </c>
      <c r="F5511" s="49" t="s">
        <v>8696</v>
      </c>
      <c r="G5511" s="49">
        <v>27001</v>
      </c>
      <c r="H5511" s="49" t="s">
        <v>640</v>
      </c>
      <c r="I5511" s="50">
        <v>6666</v>
      </c>
      <c r="J5511" s="50">
        <v>227001003547</v>
      </c>
      <c r="K5511" s="49" t="s">
        <v>8701</v>
      </c>
      <c r="L5511" s="51">
        <v>202</v>
      </c>
      <c r="M5511" s="52">
        <v>39173075</v>
      </c>
      <c r="N5511" s="52">
        <v>7834615</v>
      </c>
      <c r="O5511" s="52">
        <v>42549887</v>
      </c>
      <c r="P5511" s="52">
        <v>6660438</v>
      </c>
      <c r="Q5511" s="52">
        <v>47007690</v>
      </c>
      <c r="R5511" s="52">
        <v>49210325</v>
      </c>
      <c r="S5511" s="52">
        <v>96218015</v>
      </c>
      <c r="T5511" s="70" t="s">
        <v>10556</v>
      </c>
      <c r="U5511" s="70" t="s">
        <v>10560</v>
      </c>
    </row>
    <row r="5512" spans="1:21" x14ac:dyDescent="0.2">
      <c r="A5512" s="49" t="s">
        <v>5665</v>
      </c>
      <c r="B5512" s="49" t="s">
        <v>641</v>
      </c>
      <c r="C5512" s="50">
        <v>4382</v>
      </c>
      <c r="D5512" s="49" t="s">
        <v>639</v>
      </c>
      <c r="E5512" s="49" t="s">
        <v>8695</v>
      </c>
      <c r="F5512" s="49" t="s">
        <v>8696</v>
      </c>
      <c r="G5512" s="49">
        <v>27001</v>
      </c>
      <c r="H5512" s="49" t="s">
        <v>640</v>
      </c>
      <c r="I5512" s="50">
        <v>6672</v>
      </c>
      <c r="J5512" s="50">
        <v>227001001871</v>
      </c>
      <c r="K5512" s="49" t="s">
        <v>8711</v>
      </c>
      <c r="L5512" s="51">
        <v>536</v>
      </c>
      <c r="M5512" s="52">
        <v>103112853</v>
      </c>
      <c r="N5512" s="52">
        <v>20036349</v>
      </c>
      <c r="O5512" s="52">
        <v>42549887</v>
      </c>
      <c r="P5512" s="52">
        <v>6660438</v>
      </c>
      <c r="Q5512" s="52">
        <v>123149202</v>
      </c>
      <c r="R5512" s="52">
        <v>49210325</v>
      </c>
      <c r="S5512" s="52">
        <v>172359527</v>
      </c>
      <c r="T5512" s="70" t="s">
        <v>10556</v>
      </c>
      <c r="U5512" s="70" t="s">
        <v>10560</v>
      </c>
    </row>
    <row r="5513" spans="1:21" x14ac:dyDescent="0.2">
      <c r="A5513" s="49" t="s">
        <v>4312</v>
      </c>
      <c r="B5513" s="49" t="s">
        <v>393</v>
      </c>
      <c r="C5513" s="50">
        <v>3805</v>
      </c>
      <c r="D5513" s="49" t="s">
        <v>904</v>
      </c>
      <c r="E5513" s="49" t="s">
        <v>8860</v>
      </c>
      <c r="F5513" s="49" t="s">
        <v>904</v>
      </c>
      <c r="G5513" s="49">
        <v>66572</v>
      </c>
      <c r="H5513" s="49" t="s">
        <v>914</v>
      </c>
      <c r="I5513" s="50">
        <v>18958</v>
      </c>
      <c r="J5513" s="50">
        <v>266572000028</v>
      </c>
      <c r="K5513" s="49" t="s">
        <v>8864</v>
      </c>
      <c r="L5513" s="51">
        <v>404</v>
      </c>
      <c r="M5513" s="52">
        <v>71107213</v>
      </c>
      <c r="N5513" s="52">
        <v>8464428</v>
      </c>
      <c r="O5513" s="52">
        <v>38094681</v>
      </c>
      <c r="P5513" s="52">
        <v>6660438</v>
      </c>
      <c r="Q5513" s="52">
        <v>79571641</v>
      </c>
      <c r="R5513" s="52">
        <v>44755119</v>
      </c>
      <c r="S5513" s="52">
        <v>124326760</v>
      </c>
      <c r="T5513" s="70" t="s">
        <v>10556</v>
      </c>
      <c r="U5513" s="70" t="s">
        <v>10560</v>
      </c>
    </row>
    <row r="5514" spans="1:21" x14ac:dyDescent="0.2">
      <c r="A5514" s="49" t="s">
        <v>4312</v>
      </c>
      <c r="B5514" s="49" t="s">
        <v>393</v>
      </c>
      <c r="C5514" s="50">
        <v>3805</v>
      </c>
      <c r="D5514" s="49" t="s">
        <v>904</v>
      </c>
      <c r="E5514" s="49" t="s">
        <v>8848</v>
      </c>
      <c r="F5514" s="49" t="s">
        <v>904</v>
      </c>
      <c r="G5514" s="49">
        <v>66440</v>
      </c>
      <c r="H5514" s="49" t="s">
        <v>912</v>
      </c>
      <c r="I5514" s="50">
        <v>18862</v>
      </c>
      <c r="J5514" s="50">
        <v>266440000088</v>
      </c>
      <c r="K5514" s="49" t="s">
        <v>8852</v>
      </c>
      <c r="L5514" s="51">
        <v>592</v>
      </c>
      <c r="M5514" s="52">
        <v>66083534</v>
      </c>
      <c r="N5514" s="52">
        <v>6426988</v>
      </c>
      <c r="O5514" s="52">
        <v>28284513</v>
      </c>
      <c r="P5514" s="52">
        <v>6660438</v>
      </c>
      <c r="Q5514" s="52">
        <v>72510522</v>
      </c>
      <c r="R5514" s="52">
        <v>34944951</v>
      </c>
      <c r="S5514" s="52">
        <v>107455473</v>
      </c>
      <c r="T5514" s="70" t="s">
        <v>10556</v>
      </c>
      <c r="U5514" s="70" t="s">
        <v>10560</v>
      </c>
    </row>
    <row r="5515" spans="1:21" x14ac:dyDescent="0.2">
      <c r="A5515" s="49" t="s">
        <v>6181</v>
      </c>
      <c r="B5515" s="49" t="s">
        <v>113</v>
      </c>
      <c r="C5515" s="50">
        <v>3800</v>
      </c>
      <c r="D5515" s="49" t="s">
        <v>845</v>
      </c>
      <c r="E5515" s="49" t="s">
        <v>9866</v>
      </c>
      <c r="F5515" s="49" t="s">
        <v>845</v>
      </c>
      <c r="G5515" s="49">
        <v>52835</v>
      </c>
      <c r="H5515" s="49" t="s">
        <v>846</v>
      </c>
      <c r="I5515" s="50">
        <v>20923</v>
      </c>
      <c r="J5515" s="50">
        <v>152835004958</v>
      </c>
      <c r="K5515" s="49" t="s">
        <v>9888</v>
      </c>
      <c r="L5515" s="51">
        <v>1838</v>
      </c>
      <c r="M5515" s="52">
        <v>208029234</v>
      </c>
      <c r="N5515" s="52">
        <v>0</v>
      </c>
      <c r="O5515" s="52">
        <v>30937062</v>
      </c>
      <c r="P5515" s="52">
        <v>6660438</v>
      </c>
      <c r="Q5515" s="52">
        <v>208029234</v>
      </c>
      <c r="R5515" s="52">
        <v>37597500</v>
      </c>
      <c r="S5515" s="52">
        <v>245626734</v>
      </c>
      <c r="T5515" s="70" t="s">
        <v>10556</v>
      </c>
      <c r="U5515" s="70" t="s">
        <v>10560</v>
      </c>
    </row>
    <row r="5516" spans="1:21" x14ac:dyDescent="0.2">
      <c r="A5516" s="49" t="s">
        <v>5665</v>
      </c>
      <c r="B5516" s="49" t="s">
        <v>641</v>
      </c>
      <c r="C5516" s="50">
        <v>4382</v>
      </c>
      <c r="D5516" s="49" t="s">
        <v>639</v>
      </c>
      <c r="E5516" s="49" t="s">
        <v>8695</v>
      </c>
      <c r="F5516" s="49" t="s">
        <v>8696</v>
      </c>
      <c r="G5516" s="49">
        <v>27001</v>
      </c>
      <c r="H5516" s="49" t="s">
        <v>640</v>
      </c>
      <c r="I5516" s="50">
        <v>6346</v>
      </c>
      <c r="J5516" s="50">
        <v>227001001684</v>
      </c>
      <c r="K5516" s="49" t="s">
        <v>8709</v>
      </c>
      <c r="L5516" s="51">
        <v>1307</v>
      </c>
      <c r="M5516" s="52">
        <v>196747741</v>
      </c>
      <c r="N5516" s="52">
        <v>12296748</v>
      </c>
      <c r="O5516" s="52">
        <v>42549887</v>
      </c>
      <c r="P5516" s="52">
        <v>6660438</v>
      </c>
      <c r="Q5516" s="52">
        <v>209044489</v>
      </c>
      <c r="R5516" s="52">
        <v>49210325</v>
      </c>
      <c r="S5516" s="52">
        <v>258254814</v>
      </c>
      <c r="T5516" s="70" t="s">
        <v>10556</v>
      </c>
      <c r="U5516" s="70" t="s">
        <v>10560</v>
      </c>
    </row>
    <row r="5517" spans="1:21" x14ac:dyDescent="0.2">
      <c r="A5517" s="49" t="s">
        <v>2884</v>
      </c>
      <c r="B5517" s="49" t="s">
        <v>453</v>
      </c>
      <c r="C5517" s="50">
        <v>3813</v>
      </c>
      <c r="D5517" s="49" t="s">
        <v>1000</v>
      </c>
      <c r="E5517" s="49" t="s">
        <v>9464</v>
      </c>
      <c r="F5517" s="49" t="s">
        <v>1000</v>
      </c>
      <c r="G5517" s="49">
        <v>70418</v>
      </c>
      <c r="H5517" s="49" t="s">
        <v>1009</v>
      </c>
      <c r="I5517" s="50">
        <v>3337</v>
      </c>
      <c r="J5517" s="50">
        <v>270418000021</v>
      </c>
      <c r="K5517" s="49" t="s">
        <v>9466</v>
      </c>
      <c r="L5517" s="51">
        <v>520</v>
      </c>
      <c r="M5517" s="52">
        <v>69880166</v>
      </c>
      <c r="N5517" s="52">
        <v>0</v>
      </c>
      <c r="O5517" s="52">
        <v>29554131</v>
      </c>
      <c r="P5517" s="52">
        <v>6660438</v>
      </c>
      <c r="Q5517" s="52">
        <v>69880166</v>
      </c>
      <c r="R5517" s="52">
        <v>36214569</v>
      </c>
      <c r="S5517" s="52">
        <v>106094735</v>
      </c>
      <c r="T5517" s="70" t="s">
        <v>10556</v>
      </c>
      <c r="U5517" s="70" t="s">
        <v>10560</v>
      </c>
    </row>
    <row r="5518" spans="1:21" x14ac:dyDescent="0.2">
      <c r="A5518" s="49" t="s">
        <v>2884</v>
      </c>
      <c r="B5518" s="49" t="s">
        <v>453</v>
      </c>
      <c r="C5518" s="50">
        <v>3813</v>
      </c>
      <c r="D5518" s="49" t="s">
        <v>1000</v>
      </c>
      <c r="E5518" s="49" t="s">
        <v>9543</v>
      </c>
      <c r="F5518" s="49" t="s">
        <v>1000</v>
      </c>
      <c r="G5518" s="49">
        <v>70678</v>
      </c>
      <c r="H5518" s="49" t="s">
        <v>1015</v>
      </c>
      <c r="I5518" s="50">
        <v>4906</v>
      </c>
      <c r="J5518" s="50">
        <v>270678009625</v>
      </c>
      <c r="K5518" s="49" t="s">
        <v>9552</v>
      </c>
      <c r="L5518" s="51">
        <v>438</v>
      </c>
      <c r="M5518" s="52">
        <v>65999941</v>
      </c>
      <c r="N5518" s="52">
        <v>2345433</v>
      </c>
      <c r="O5518" s="52">
        <v>33149758</v>
      </c>
      <c r="P5518" s="52">
        <v>6660438</v>
      </c>
      <c r="Q5518" s="52">
        <v>68345374</v>
      </c>
      <c r="R5518" s="52">
        <v>39810196</v>
      </c>
      <c r="S5518" s="52">
        <v>108155570</v>
      </c>
      <c r="T5518" s="70" t="s">
        <v>10556</v>
      </c>
      <c r="U5518" s="70" t="s">
        <v>10560</v>
      </c>
    </row>
    <row r="5519" spans="1:21" x14ac:dyDescent="0.2">
      <c r="A5519" s="49" t="s">
        <v>2884</v>
      </c>
      <c r="B5519" s="49" t="s">
        <v>453</v>
      </c>
      <c r="C5519" s="50">
        <v>3813</v>
      </c>
      <c r="D5519" s="49" t="s">
        <v>1000</v>
      </c>
      <c r="E5519" s="49" t="s">
        <v>9504</v>
      </c>
      <c r="F5519" s="49" t="s">
        <v>1000</v>
      </c>
      <c r="G5519" s="49">
        <v>70508</v>
      </c>
      <c r="H5519" s="49" t="s">
        <v>1012</v>
      </c>
      <c r="I5519" s="50">
        <v>16583</v>
      </c>
      <c r="J5519" s="50">
        <v>270508000721</v>
      </c>
      <c r="K5519" s="49" t="s">
        <v>9508</v>
      </c>
      <c r="L5519" s="51">
        <v>257</v>
      </c>
      <c r="M5519" s="52">
        <v>36465725</v>
      </c>
      <c r="N5519" s="52">
        <v>0</v>
      </c>
      <c r="O5519" s="52">
        <v>31363354</v>
      </c>
      <c r="P5519" s="52">
        <v>6660438</v>
      </c>
      <c r="Q5519" s="52">
        <v>36465725</v>
      </c>
      <c r="R5519" s="52">
        <v>38023792</v>
      </c>
      <c r="S5519" s="52">
        <v>74489517</v>
      </c>
      <c r="T5519" s="70" t="s">
        <v>10556</v>
      </c>
      <c r="U5519" s="70" t="s">
        <v>10560</v>
      </c>
    </row>
    <row r="5520" spans="1:21" x14ac:dyDescent="0.2">
      <c r="A5520" s="49" t="s">
        <v>4982</v>
      </c>
      <c r="B5520" s="49" t="s">
        <v>421</v>
      </c>
      <c r="C5520" s="50">
        <v>3777</v>
      </c>
      <c r="D5520" s="49" t="s">
        <v>422</v>
      </c>
      <c r="E5520" s="49" t="s">
        <v>5422</v>
      </c>
      <c r="F5520" s="49" t="s">
        <v>422</v>
      </c>
      <c r="G5520" s="49">
        <v>19780</v>
      </c>
      <c r="H5520" s="49" t="s">
        <v>452</v>
      </c>
      <c r="I5520" s="50">
        <v>3085</v>
      </c>
      <c r="J5520" s="50">
        <v>119780000969</v>
      </c>
      <c r="K5520" s="49" t="s">
        <v>5432</v>
      </c>
      <c r="L5520" s="51">
        <v>1332</v>
      </c>
      <c r="M5520" s="52">
        <v>151526726</v>
      </c>
      <c r="N5520" s="52">
        <v>4178501</v>
      </c>
      <c r="O5520" s="52">
        <v>31182656</v>
      </c>
      <c r="P5520" s="52">
        <v>26641753</v>
      </c>
      <c r="Q5520" s="52">
        <v>155705227</v>
      </c>
      <c r="R5520" s="52">
        <v>57824409</v>
      </c>
      <c r="S5520" s="52">
        <v>213529636</v>
      </c>
      <c r="T5520" s="70" t="s">
        <v>10556</v>
      </c>
      <c r="U5520" s="70" t="s">
        <v>10560</v>
      </c>
    </row>
    <row r="5521" spans="1:21" x14ac:dyDescent="0.2">
      <c r="A5521" s="49" t="s">
        <v>4982</v>
      </c>
      <c r="B5521" s="49" t="s">
        <v>421</v>
      </c>
      <c r="C5521" s="50">
        <v>3777</v>
      </c>
      <c r="D5521" s="49" t="s">
        <v>422</v>
      </c>
      <c r="E5521" s="49" t="s">
        <v>5352</v>
      </c>
      <c r="F5521" s="49" t="s">
        <v>422</v>
      </c>
      <c r="G5521" s="49">
        <v>19693</v>
      </c>
      <c r="H5521" s="49" t="s">
        <v>448</v>
      </c>
      <c r="I5521" s="50">
        <v>15136</v>
      </c>
      <c r="J5521" s="50">
        <v>219693000086</v>
      </c>
      <c r="K5521" s="49" t="s">
        <v>5359</v>
      </c>
      <c r="L5521" s="51">
        <v>164</v>
      </c>
      <c r="M5521" s="52">
        <v>21819293</v>
      </c>
      <c r="N5521" s="52">
        <v>2688077</v>
      </c>
      <c r="O5521" s="52">
        <v>27909953</v>
      </c>
      <c r="P5521" s="52">
        <v>13320876</v>
      </c>
      <c r="Q5521" s="52">
        <v>24507370</v>
      </c>
      <c r="R5521" s="52">
        <v>41230829</v>
      </c>
      <c r="S5521" s="52">
        <v>65738199</v>
      </c>
      <c r="T5521" s="70" t="s">
        <v>10556</v>
      </c>
      <c r="U5521" s="70" t="s">
        <v>10560</v>
      </c>
    </row>
    <row r="5522" spans="1:21" x14ac:dyDescent="0.2">
      <c r="A5522" s="49" t="s">
        <v>4982</v>
      </c>
      <c r="B5522" s="49" t="s">
        <v>421</v>
      </c>
      <c r="C5522" s="50">
        <v>3777</v>
      </c>
      <c r="D5522" s="49" t="s">
        <v>422</v>
      </c>
      <c r="E5522" s="49" t="s">
        <v>5495</v>
      </c>
      <c r="F5522" s="49" t="s">
        <v>422</v>
      </c>
      <c r="G5522" s="49">
        <v>19845</v>
      </c>
      <c r="H5522" s="49" t="s">
        <v>458</v>
      </c>
      <c r="I5522" s="50">
        <v>4390</v>
      </c>
      <c r="J5522" s="50">
        <v>219698000734</v>
      </c>
      <c r="K5522" s="49" t="s">
        <v>5500</v>
      </c>
      <c r="L5522" s="51">
        <v>767</v>
      </c>
      <c r="M5522" s="52">
        <v>79169336</v>
      </c>
      <c r="N5522" s="52">
        <v>4176149</v>
      </c>
      <c r="O5522" s="52">
        <v>21702566</v>
      </c>
      <c r="P5522" s="52">
        <v>6660438</v>
      </c>
      <c r="Q5522" s="52">
        <v>83345485</v>
      </c>
      <c r="R5522" s="52">
        <v>28363004</v>
      </c>
      <c r="S5522" s="52">
        <v>111708489</v>
      </c>
      <c r="T5522" s="70" t="s">
        <v>10556</v>
      </c>
      <c r="U5522" s="70" t="s">
        <v>10560</v>
      </c>
    </row>
    <row r="5523" spans="1:21" x14ac:dyDescent="0.2">
      <c r="A5523" s="49" t="s">
        <v>2884</v>
      </c>
      <c r="B5523" s="49" t="s">
        <v>453</v>
      </c>
      <c r="C5523" s="50">
        <v>3813</v>
      </c>
      <c r="D5523" s="49" t="s">
        <v>1000</v>
      </c>
      <c r="E5523" s="49" t="s">
        <v>9569</v>
      </c>
      <c r="F5523" s="49" t="s">
        <v>1000</v>
      </c>
      <c r="G5523" s="49">
        <v>70708</v>
      </c>
      <c r="H5523" s="49" t="s">
        <v>1017</v>
      </c>
      <c r="I5523" s="50">
        <v>18244</v>
      </c>
      <c r="J5523" s="50">
        <v>170708000445</v>
      </c>
      <c r="K5523" s="49" t="s">
        <v>9584</v>
      </c>
      <c r="L5523" s="51">
        <v>879</v>
      </c>
      <c r="M5523" s="52">
        <v>128907828</v>
      </c>
      <c r="N5523" s="52">
        <v>0</v>
      </c>
      <c r="O5523" s="52">
        <v>31589314</v>
      </c>
      <c r="P5523" s="52">
        <v>6660438</v>
      </c>
      <c r="Q5523" s="52">
        <v>128907828</v>
      </c>
      <c r="R5523" s="52">
        <v>38249752</v>
      </c>
      <c r="S5523" s="52">
        <v>167157580</v>
      </c>
      <c r="T5523" s="70" t="s">
        <v>10556</v>
      </c>
      <c r="U5523" s="70" t="s">
        <v>10560</v>
      </c>
    </row>
    <row r="5524" spans="1:21" x14ac:dyDescent="0.2">
      <c r="A5524" s="49" t="s">
        <v>6181</v>
      </c>
      <c r="B5524" s="49" t="s">
        <v>113</v>
      </c>
      <c r="C5524" s="50">
        <v>3800</v>
      </c>
      <c r="D5524" s="49" t="s">
        <v>845</v>
      </c>
      <c r="E5524" s="49" t="s">
        <v>9866</v>
      </c>
      <c r="F5524" s="49" t="s">
        <v>845</v>
      </c>
      <c r="G5524" s="49">
        <v>52835</v>
      </c>
      <c r="H5524" s="49" t="s">
        <v>846</v>
      </c>
      <c r="I5524" s="50">
        <v>19967</v>
      </c>
      <c r="J5524" s="50">
        <v>452835006601</v>
      </c>
      <c r="K5524" s="49" t="s">
        <v>9923</v>
      </c>
      <c r="L5524" s="51">
        <v>1133</v>
      </c>
      <c r="M5524" s="52">
        <v>153757576</v>
      </c>
      <c r="N5524" s="52">
        <v>0</v>
      </c>
      <c r="O5524" s="52">
        <v>30937062</v>
      </c>
      <c r="P5524" s="52">
        <v>6660438</v>
      </c>
      <c r="Q5524" s="52">
        <v>153757576</v>
      </c>
      <c r="R5524" s="52">
        <v>37597500</v>
      </c>
      <c r="S5524" s="52">
        <v>191355076</v>
      </c>
      <c r="T5524" s="70" t="s">
        <v>10556</v>
      </c>
      <c r="U5524" s="70" t="s">
        <v>10560</v>
      </c>
    </row>
    <row r="5525" spans="1:21" x14ac:dyDescent="0.2">
      <c r="A5525" s="49" t="s">
        <v>4982</v>
      </c>
      <c r="B5525" s="49" t="s">
        <v>421</v>
      </c>
      <c r="C5525" s="50">
        <v>3777</v>
      </c>
      <c r="D5525" s="49" t="s">
        <v>422</v>
      </c>
      <c r="E5525" s="49" t="s">
        <v>5396</v>
      </c>
      <c r="F5525" s="49" t="s">
        <v>422</v>
      </c>
      <c r="G5525" s="49">
        <v>19743</v>
      </c>
      <c r="H5525" s="49" t="s">
        <v>450</v>
      </c>
      <c r="I5525" s="50">
        <v>3073</v>
      </c>
      <c r="J5525" s="50">
        <v>219743000741</v>
      </c>
      <c r="K5525" s="49" t="s">
        <v>5403</v>
      </c>
      <c r="L5525" s="51">
        <v>180</v>
      </c>
      <c r="M5525" s="52">
        <v>21469505</v>
      </c>
      <c r="N5525" s="52">
        <v>0</v>
      </c>
      <c r="O5525" s="52">
        <v>27483492</v>
      </c>
      <c r="P5525" s="52">
        <v>6660438</v>
      </c>
      <c r="Q5525" s="52">
        <v>21469505</v>
      </c>
      <c r="R5525" s="52">
        <v>34143930</v>
      </c>
      <c r="S5525" s="52">
        <v>55613435</v>
      </c>
      <c r="T5525" s="70" t="s">
        <v>10556</v>
      </c>
      <c r="U5525" s="70" t="s">
        <v>10560</v>
      </c>
    </row>
    <row r="5526" spans="1:21" x14ac:dyDescent="0.2">
      <c r="A5526" s="49" t="s">
        <v>2884</v>
      </c>
      <c r="B5526" s="49" t="s">
        <v>453</v>
      </c>
      <c r="C5526" s="50">
        <v>3813</v>
      </c>
      <c r="D5526" s="49" t="s">
        <v>1000</v>
      </c>
      <c r="E5526" s="49" t="s">
        <v>9471</v>
      </c>
      <c r="F5526" s="49" t="s">
        <v>1000</v>
      </c>
      <c r="G5526" s="49">
        <v>70429</v>
      </c>
      <c r="H5526" s="49" t="s">
        <v>1010</v>
      </c>
      <c r="I5526" s="50">
        <v>3386</v>
      </c>
      <c r="J5526" s="50">
        <v>270429001304</v>
      </c>
      <c r="K5526" s="49" t="s">
        <v>9497</v>
      </c>
      <c r="L5526" s="51">
        <v>225</v>
      </c>
      <c r="M5526" s="52">
        <v>39752888</v>
      </c>
      <c r="N5526" s="52">
        <v>7950578</v>
      </c>
      <c r="O5526" s="52">
        <v>37111692</v>
      </c>
      <c r="P5526" s="52">
        <v>6660438</v>
      </c>
      <c r="Q5526" s="52">
        <v>47703466</v>
      </c>
      <c r="R5526" s="52">
        <v>43772130</v>
      </c>
      <c r="S5526" s="52">
        <v>91475596</v>
      </c>
      <c r="T5526" s="70" t="s">
        <v>10556</v>
      </c>
      <c r="U5526" s="70" t="s">
        <v>10560</v>
      </c>
    </row>
    <row r="5527" spans="1:21" x14ac:dyDescent="0.2">
      <c r="A5527" s="49" t="s">
        <v>2884</v>
      </c>
      <c r="B5527" s="49" t="s">
        <v>453</v>
      </c>
      <c r="C5527" s="50">
        <v>3813</v>
      </c>
      <c r="D5527" s="49" t="s">
        <v>1000</v>
      </c>
      <c r="E5527" s="49" t="s">
        <v>9434</v>
      </c>
      <c r="F5527" s="49" t="s">
        <v>1000</v>
      </c>
      <c r="G5527" s="49">
        <v>70233</v>
      </c>
      <c r="H5527" s="49" t="s">
        <v>1006</v>
      </c>
      <c r="I5527" s="50">
        <v>17233</v>
      </c>
      <c r="J5527" s="50">
        <v>270215000017</v>
      </c>
      <c r="K5527" s="49" t="s">
        <v>9436</v>
      </c>
      <c r="L5527" s="51">
        <v>285</v>
      </c>
      <c r="M5527" s="52">
        <v>43751924</v>
      </c>
      <c r="N5527" s="52">
        <v>0</v>
      </c>
      <c r="O5527" s="52">
        <v>32763182</v>
      </c>
      <c r="P5527" s="52">
        <v>6660438</v>
      </c>
      <c r="Q5527" s="52">
        <v>43751924</v>
      </c>
      <c r="R5527" s="52">
        <v>39423620</v>
      </c>
      <c r="S5527" s="52">
        <v>83175544</v>
      </c>
      <c r="T5527" s="70" t="s">
        <v>10556</v>
      </c>
      <c r="U5527" s="70" t="s">
        <v>10560</v>
      </c>
    </row>
    <row r="5528" spans="1:21" x14ac:dyDescent="0.2">
      <c r="A5528" s="49" t="s">
        <v>4656</v>
      </c>
      <c r="B5528" s="49" t="s">
        <v>403</v>
      </c>
      <c r="C5528" s="50">
        <v>3775</v>
      </c>
      <c r="D5528" s="49" t="s">
        <v>404</v>
      </c>
      <c r="E5528" s="49" t="s">
        <v>4724</v>
      </c>
      <c r="F5528" s="49" t="s">
        <v>404</v>
      </c>
      <c r="G5528" s="49">
        <v>18460</v>
      </c>
      <c r="H5528" s="49" t="s">
        <v>412</v>
      </c>
      <c r="I5528" s="50">
        <v>1515</v>
      </c>
      <c r="J5528" s="50">
        <v>283765000671</v>
      </c>
      <c r="K5528" s="49" t="s">
        <v>4734</v>
      </c>
      <c r="L5528" s="51">
        <v>579</v>
      </c>
      <c r="M5528" s="52">
        <v>90719666</v>
      </c>
      <c r="N5528" s="52">
        <v>5161718</v>
      </c>
      <c r="O5528" s="52">
        <v>35945075</v>
      </c>
      <c r="P5528" s="52">
        <v>6660438</v>
      </c>
      <c r="Q5528" s="52">
        <v>95881384</v>
      </c>
      <c r="R5528" s="52">
        <v>42605513</v>
      </c>
      <c r="S5528" s="52">
        <v>138486897</v>
      </c>
      <c r="T5528" s="70" t="s">
        <v>10556</v>
      </c>
      <c r="U5528" s="70" t="s">
        <v>10560</v>
      </c>
    </row>
    <row r="5529" spans="1:21" x14ac:dyDescent="0.2">
      <c r="A5529" s="49" t="s">
        <v>4656</v>
      </c>
      <c r="B5529" s="49" t="s">
        <v>403</v>
      </c>
      <c r="C5529" s="50">
        <v>3775</v>
      </c>
      <c r="D5529" s="49" t="s">
        <v>404</v>
      </c>
      <c r="E5529" s="49" t="s">
        <v>4764</v>
      </c>
      <c r="F5529" s="49" t="s">
        <v>404</v>
      </c>
      <c r="G5529" s="49">
        <v>18753</v>
      </c>
      <c r="H5529" s="49" t="s">
        <v>416</v>
      </c>
      <c r="I5529" s="50">
        <v>1637</v>
      </c>
      <c r="J5529" s="50">
        <v>218753002982</v>
      </c>
      <c r="K5529" s="49" t="s">
        <v>4780</v>
      </c>
      <c r="L5529" s="51">
        <v>696</v>
      </c>
      <c r="M5529" s="52">
        <v>95631154</v>
      </c>
      <c r="N5529" s="52">
        <v>16240828</v>
      </c>
      <c r="O5529" s="52">
        <v>31669105</v>
      </c>
      <c r="P5529" s="52">
        <v>6660438</v>
      </c>
      <c r="Q5529" s="52">
        <v>111871982</v>
      </c>
      <c r="R5529" s="52">
        <v>38329543</v>
      </c>
      <c r="S5529" s="52">
        <v>150201525</v>
      </c>
      <c r="T5529" s="70" t="s">
        <v>10556</v>
      </c>
      <c r="U5529" s="70" t="s">
        <v>10560</v>
      </c>
    </row>
    <row r="5530" spans="1:21" x14ac:dyDescent="0.2">
      <c r="A5530" s="49" t="s">
        <v>2245</v>
      </c>
      <c r="B5530" s="49" t="s">
        <v>36</v>
      </c>
      <c r="C5530" s="50">
        <v>3758</v>
      </c>
      <c r="D5530" s="49" t="s">
        <v>37</v>
      </c>
      <c r="E5530" s="49" t="s">
        <v>2791</v>
      </c>
      <c r="F5530" s="49" t="s">
        <v>37</v>
      </c>
      <c r="G5530" s="49">
        <v>5847</v>
      </c>
      <c r="H5530" s="49" t="s">
        <v>158</v>
      </c>
      <c r="I5530" s="50">
        <v>21202</v>
      </c>
      <c r="J5530" s="50">
        <v>205847001471</v>
      </c>
      <c r="K5530" s="49" t="s">
        <v>2792</v>
      </c>
      <c r="L5530" s="51">
        <v>974</v>
      </c>
      <c r="M5530" s="52">
        <v>123602822</v>
      </c>
      <c r="N5530" s="52">
        <v>0</v>
      </c>
      <c r="O5530" s="52">
        <v>30124086</v>
      </c>
      <c r="P5530" s="52">
        <v>6660438</v>
      </c>
      <c r="Q5530" s="52">
        <v>123602822</v>
      </c>
      <c r="R5530" s="52">
        <v>36784524</v>
      </c>
      <c r="S5530" s="52">
        <v>160387346</v>
      </c>
      <c r="T5530" s="70" t="s">
        <v>10556</v>
      </c>
      <c r="U5530" s="70" t="s">
        <v>10560</v>
      </c>
    </row>
    <row r="5531" spans="1:21" x14ac:dyDescent="0.2">
      <c r="A5531" s="49" t="s">
        <v>2245</v>
      </c>
      <c r="B5531" s="49" t="s">
        <v>36</v>
      </c>
      <c r="C5531" s="50">
        <v>3758</v>
      </c>
      <c r="D5531" s="49" t="s">
        <v>37</v>
      </c>
      <c r="E5531" s="49" t="s">
        <v>2680</v>
      </c>
      <c r="F5531" s="49" t="s">
        <v>37</v>
      </c>
      <c r="G5531" s="49">
        <v>5659</v>
      </c>
      <c r="H5531" s="49" t="s">
        <v>136</v>
      </c>
      <c r="I5531" s="50">
        <v>12369</v>
      </c>
      <c r="J5531" s="50">
        <v>205051000359</v>
      </c>
      <c r="K5531" s="49" t="s">
        <v>2687</v>
      </c>
      <c r="L5531" s="51">
        <v>758</v>
      </c>
      <c r="M5531" s="52">
        <v>131088866</v>
      </c>
      <c r="N5531" s="52">
        <v>0</v>
      </c>
      <c r="O5531" s="52">
        <v>39213041</v>
      </c>
      <c r="P5531" s="52">
        <v>6660438</v>
      </c>
      <c r="Q5531" s="52">
        <v>131088866</v>
      </c>
      <c r="R5531" s="52">
        <v>45873479</v>
      </c>
      <c r="S5531" s="52">
        <v>176962345</v>
      </c>
      <c r="T5531" s="70" t="s">
        <v>10556</v>
      </c>
      <c r="U5531" s="70" t="s">
        <v>10560</v>
      </c>
    </row>
    <row r="5532" spans="1:21" x14ac:dyDescent="0.2">
      <c r="A5532" s="49" t="s">
        <v>4656</v>
      </c>
      <c r="B5532" s="49" t="s">
        <v>403</v>
      </c>
      <c r="C5532" s="50">
        <v>3775</v>
      </c>
      <c r="D5532" s="49" t="s">
        <v>404</v>
      </c>
      <c r="E5532" s="49" t="s">
        <v>4810</v>
      </c>
      <c r="F5532" s="49" t="s">
        <v>404</v>
      </c>
      <c r="G5532" s="49">
        <v>18860</v>
      </c>
      <c r="H5532" s="49" t="s">
        <v>160</v>
      </c>
      <c r="I5532" s="50">
        <v>1949</v>
      </c>
      <c r="J5532" s="50">
        <v>283860000506</v>
      </c>
      <c r="K5532" s="49" t="s">
        <v>4816</v>
      </c>
      <c r="L5532" s="51">
        <v>140</v>
      </c>
      <c r="M5532" s="52">
        <v>19867762</v>
      </c>
      <c r="N5532" s="52">
        <v>3015492</v>
      </c>
      <c r="O5532" s="52">
        <v>30945851</v>
      </c>
      <c r="P5532" s="52">
        <v>6660438</v>
      </c>
      <c r="Q5532" s="52">
        <v>22883254</v>
      </c>
      <c r="R5532" s="52">
        <v>37606289</v>
      </c>
      <c r="S5532" s="52">
        <v>60489543</v>
      </c>
      <c r="T5532" s="70" t="s">
        <v>10556</v>
      </c>
      <c r="U5532" s="70" t="s">
        <v>10560</v>
      </c>
    </row>
    <row r="5533" spans="1:21" x14ac:dyDescent="0.2">
      <c r="A5533" s="49" t="s">
        <v>4656</v>
      </c>
      <c r="B5533" s="49" t="s">
        <v>403</v>
      </c>
      <c r="C5533" s="50">
        <v>3775</v>
      </c>
      <c r="D5533" s="49" t="s">
        <v>404</v>
      </c>
      <c r="E5533" s="49" t="s">
        <v>4700</v>
      </c>
      <c r="F5533" s="49" t="s">
        <v>404</v>
      </c>
      <c r="G5533" s="49">
        <v>18256</v>
      </c>
      <c r="H5533" s="49" t="s">
        <v>410</v>
      </c>
      <c r="I5533" s="50">
        <v>1350</v>
      </c>
      <c r="J5533" s="50">
        <v>283256000441</v>
      </c>
      <c r="K5533" s="49" t="s">
        <v>4708</v>
      </c>
      <c r="L5533" s="51">
        <v>146</v>
      </c>
      <c r="M5533" s="52">
        <v>19411270</v>
      </c>
      <c r="N5533" s="52">
        <v>2373488</v>
      </c>
      <c r="O5533" s="52">
        <v>30081394</v>
      </c>
      <c r="P5533" s="52">
        <v>6660438</v>
      </c>
      <c r="Q5533" s="52">
        <v>21784758</v>
      </c>
      <c r="R5533" s="52">
        <v>36741832</v>
      </c>
      <c r="S5533" s="52">
        <v>58526590</v>
      </c>
      <c r="T5533" s="70" t="s">
        <v>10556</v>
      </c>
      <c r="U5533" s="70" t="s">
        <v>10560</v>
      </c>
    </row>
    <row r="5534" spans="1:21" x14ac:dyDescent="0.2">
      <c r="A5534" s="49" t="s">
        <v>2245</v>
      </c>
      <c r="B5534" s="49" t="s">
        <v>36</v>
      </c>
      <c r="C5534" s="50">
        <v>3758</v>
      </c>
      <c r="D5534" s="49" t="s">
        <v>37</v>
      </c>
      <c r="E5534" s="49" t="s">
        <v>2495</v>
      </c>
      <c r="F5534" s="49" t="s">
        <v>37</v>
      </c>
      <c r="G5534" s="49">
        <v>5306</v>
      </c>
      <c r="H5534" s="49" t="s">
        <v>88</v>
      </c>
      <c r="I5534" s="50">
        <v>3715</v>
      </c>
      <c r="J5534" s="50">
        <v>205306000099</v>
      </c>
      <c r="K5534" s="49" t="s">
        <v>2496</v>
      </c>
      <c r="L5534" s="51">
        <v>470</v>
      </c>
      <c r="M5534" s="52">
        <v>57823101</v>
      </c>
      <c r="N5534" s="52">
        <v>0</v>
      </c>
      <c r="O5534" s="52">
        <v>27788935</v>
      </c>
      <c r="P5534" s="52">
        <v>19981315</v>
      </c>
      <c r="Q5534" s="52">
        <v>57823101</v>
      </c>
      <c r="R5534" s="52">
        <v>47770250</v>
      </c>
      <c r="S5534" s="52">
        <v>105593351</v>
      </c>
      <c r="T5534" s="70" t="s">
        <v>10556</v>
      </c>
      <c r="U5534" s="70" t="s">
        <v>10560</v>
      </c>
    </row>
    <row r="5535" spans="1:21" x14ac:dyDescent="0.2">
      <c r="A5535" s="49" t="s">
        <v>2245</v>
      </c>
      <c r="B5535" s="49" t="s">
        <v>36</v>
      </c>
      <c r="C5535" s="50">
        <v>3758</v>
      </c>
      <c r="D5535" s="49" t="s">
        <v>37</v>
      </c>
      <c r="E5535" s="49" t="s">
        <v>2720</v>
      </c>
      <c r="F5535" s="49" t="s">
        <v>37</v>
      </c>
      <c r="G5535" s="49">
        <v>5674</v>
      </c>
      <c r="H5535" s="49" t="s">
        <v>142</v>
      </c>
      <c r="I5535" s="50">
        <v>15860</v>
      </c>
      <c r="J5535" s="50">
        <v>205674000350</v>
      </c>
      <c r="K5535" s="49" t="s">
        <v>2725</v>
      </c>
      <c r="L5535" s="51">
        <v>467</v>
      </c>
      <c r="M5535" s="52">
        <v>55268014</v>
      </c>
      <c r="N5535" s="52">
        <v>0</v>
      </c>
      <c r="O5535" s="52">
        <v>26660827</v>
      </c>
      <c r="P5535" s="52">
        <v>6660438</v>
      </c>
      <c r="Q5535" s="52">
        <v>55268014</v>
      </c>
      <c r="R5535" s="52">
        <v>33321265</v>
      </c>
      <c r="S5535" s="52">
        <v>88589279</v>
      </c>
      <c r="T5535" s="70" t="s">
        <v>10556</v>
      </c>
      <c r="U5535" s="70" t="s">
        <v>10560</v>
      </c>
    </row>
    <row r="5536" spans="1:21" x14ac:dyDescent="0.2">
      <c r="A5536" s="49" t="s">
        <v>2245</v>
      </c>
      <c r="B5536" s="49" t="s">
        <v>36</v>
      </c>
      <c r="C5536" s="50">
        <v>3758</v>
      </c>
      <c r="D5536" s="49" t="s">
        <v>37</v>
      </c>
      <c r="E5536" s="49" t="s">
        <v>2713</v>
      </c>
      <c r="F5536" s="49" t="s">
        <v>37</v>
      </c>
      <c r="G5536" s="49">
        <v>5670</v>
      </c>
      <c r="H5536" s="49" t="s">
        <v>141</v>
      </c>
      <c r="I5536" s="50">
        <v>26502</v>
      </c>
      <c r="J5536" s="50">
        <v>205670000720</v>
      </c>
      <c r="K5536" s="49" t="s">
        <v>2714</v>
      </c>
      <c r="L5536" s="51">
        <v>708</v>
      </c>
      <c r="M5536" s="52">
        <v>82313964</v>
      </c>
      <c r="N5536" s="52">
        <v>0</v>
      </c>
      <c r="O5536" s="52">
        <v>27655376</v>
      </c>
      <c r="P5536" s="52">
        <v>6660438</v>
      </c>
      <c r="Q5536" s="52">
        <v>82313964</v>
      </c>
      <c r="R5536" s="52">
        <v>34315814</v>
      </c>
      <c r="S5536" s="52">
        <v>116629778</v>
      </c>
      <c r="T5536" s="70" t="s">
        <v>10556</v>
      </c>
      <c r="U5536" s="70" t="s">
        <v>10560</v>
      </c>
    </row>
    <row r="5537" spans="1:21" x14ac:dyDescent="0.2">
      <c r="A5537" s="49" t="s">
        <v>4656</v>
      </c>
      <c r="B5537" s="49" t="s">
        <v>403</v>
      </c>
      <c r="C5537" s="50">
        <v>3775</v>
      </c>
      <c r="D5537" s="49" t="s">
        <v>404</v>
      </c>
      <c r="E5537" s="49" t="s">
        <v>4764</v>
      </c>
      <c r="F5537" s="49" t="s">
        <v>404</v>
      </c>
      <c r="G5537" s="49">
        <v>18753</v>
      </c>
      <c r="H5537" s="49" t="s">
        <v>416</v>
      </c>
      <c r="I5537" s="50">
        <v>1635</v>
      </c>
      <c r="J5537" s="50">
        <v>218753002907</v>
      </c>
      <c r="K5537" s="49" t="s">
        <v>4779</v>
      </c>
      <c r="L5537" s="51">
        <v>499</v>
      </c>
      <c r="M5537" s="52">
        <v>65964420</v>
      </c>
      <c r="N5537" s="52">
        <v>0</v>
      </c>
      <c r="O5537" s="52">
        <v>31669105</v>
      </c>
      <c r="P5537" s="52">
        <v>26641753</v>
      </c>
      <c r="Q5537" s="52">
        <v>65964420</v>
      </c>
      <c r="R5537" s="52">
        <v>58310858</v>
      </c>
      <c r="S5537" s="52">
        <v>124275278</v>
      </c>
      <c r="T5537" s="70" t="s">
        <v>10556</v>
      </c>
      <c r="U5537" s="70" t="s">
        <v>10560</v>
      </c>
    </row>
    <row r="5538" spans="1:21" x14ac:dyDescent="0.2">
      <c r="A5538" s="49" t="s">
        <v>4656</v>
      </c>
      <c r="B5538" s="49" t="s">
        <v>403</v>
      </c>
      <c r="C5538" s="50">
        <v>3775</v>
      </c>
      <c r="D5538" s="49" t="s">
        <v>404</v>
      </c>
      <c r="E5538" s="49" t="s">
        <v>4794</v>
      </c>
      <c r="F5538" s="49" t="s">
        <v>404</v>
      </c>
      <c r="G5538" s="49">
        <v>18756</v>
      </c>
      <c r="H5538" s="49" t="s">
        <v>417</v>
      </c>
      <c r="I5538" s="50">
        <v>1656</v>
      </c>
      <c r="J5538" s="50">
        <v>218765000217</v>
      </c>
      <c r="K5538" s="49" t="s">
        <v>4798</v>
      </c>
      <c r="L5538" s="51">
        <v>233</v>
      </c>
      <c r="M5538" s="52">
        <v>34247406</v>
      </c>
      <c r="N5538" s="52">
        <v>0</v>
      </c>
      <c r="O5538" s="52">
        <v>35331148</v>
      </c>
      <c r="P5538" s="52">
        <v>6660438</v>
      </c>
      <c r="Q5538" s="52">
        <v>34247406</v>
      </c>
      <c r="R5538" s="52">
        <v>41991586</v>
      </c>
      <c r="S5538" s="52">
        <v>76238992</v>
      </c>
      <c r="T5538" s="70" t="s">
        <v>10556</v>
      </c>
      <c r="U5538" s="70" t="s">
        <v>10560</v>
      </c>
    </row>
    <row r="5539" spans="1:21" x14ac:dyDescent="0.2">
      <c r="A5539" s="49" t="s">
        <v>4656</v>
      </c>
      <c r="B5539" s="49" t="s">
        <v>403</v>
      </c>
      <c r="C5539" s="50">
        <v>3775</v>
      </c>
      <c r="D5539" s="49" t="s">
        <v>404</v>
      </c>
      <c r="E5539" s="49" t="s">
        <v>4764</v>
      </c>
      <c r="F5539" s="49" t="s">
        <v>404</v>
      </c>
      <c r="G5539" s="49">
        <v>18753</v>
      </c>
      <c r="H5539" s="49" t="s">
        <v>416</v>
      </c>
      <c r="I5539" s="50">
        <v>1238</v>
      </c>
      <c r="J5539" s="50">
        <v>218753002729</v>
      </c>
      <c r="K5539" s="49" t="s">
        <v>4778</v>
      </c>
      <c r="L5539" s="51">
        <v>130</v>
      </c>
      <c r="M5539" s="52">
        <v>17147703</v>
      </c>
      <c r="N5539" s="52">
        <v>2270224</v>
      </c>
      <c r="O5539" s="52">
        <v>31669105</v>
      </c>
      <c r="P5539" s="52">
        <v>6660438</v>
      </c>
      <c r="Q5539" s="52">
        <v>19417927</v>
      </c>
      <c r="R5539" s="52">
        <v>38329543</v>
      </c>
      <c r="S5539" s="52">
        <v>57747470</v>
      </c>
      <c r="T5539" s="70" t="s">
        <v>10556</v>
      </c>
      <c r="U5539" s="70" t="s">
        <v>10560</v>
      </c>
    </row>
    <row r="5540" spans="1:21" x14ac:dyDescent="0.2">
      <c r="A5540" s="49" t="s">
        <v>4656</v>
      </c>
      <c r="B5540" s="49" t="s">
        <v>403</v>
      </c>
      <c r="C5540" s="50">
        <v>3775</v>
      </c>
      <c r="D5540" s="49" t="s">
        <v>404</v>
      </c>
      <c r="E5540" s="49" t="s">
        <v>4810</v>
      </c>
      <c r="F5540" s="49" t="s">
        <v>404</v>
      </c>
      <c r="G5540" s="49">
        <v>18860</v>
      </c>
      <c r="H5540" s="49" t="s">
        <v>160</v>
      </c>
      <c r="I5540" s="50">
        <v>1950</v>
      </c>
      <c r="J5540" s="50">
        <v>283860000760</v>
      </c>
      <c r="K5540" s="49" t="s">
        <v>4815</v>
      </c>
      <c r="L5540" s="51">
        <v>121</v>
      </c>
      <c r="M5540" s="52">
        <v>16696205</v>
      </c>
      <c r="N5540" s="52">
        <v>3339241</v>
      </c>
      <c r="O5540" s="52">
        <v>30945851</v>
      </c>
      <c r="P5540" s="52">
        <v>6660438</v>
      </c>
      <c r="Q5540" s="52">
        <v>20035446</v>
      </c>
      <c r="R5540" s="52">
        <v>37606289</v>
      </c>
      <c r="S5540" s="52">
        <v>57641735</v>
      </c>
      <c r="T5540" s="70" t="s">
        <v>10556</v>
      </c>
      <c r="U5540" s="70" t="s">
        <v>10560</v>
      </c>
    </row>
    <row r="5541" spans="1:21" x14ac:dyDescent="0.2">
      <c r="A5541" s="49" t="s">
        <v>2245</v>
      </c>
      <c r="B5541" s="49" t="s">
        <v>36</v>
      </c>
      <c r="C5541" s="50">
        <v>3758</v>
      </c>
      <c r="D5541" s="49" t="s">
        <v>37</v>
      </c>
      <c r="E5541" s="49" t="s">
        <v>2665</v>
      </c>
      <c r="F5541" s="49" t="s">
        <v>37</v>
      </c>
      <c r="G5541" s="49">
        <v>5649</v>
      </c>
      <c r="H5541" s="49" t="s">
        <v>132</v>
      </c>
      <c r="I5541" s="50">
        <v>3709</v>
      </c>
      <c r="J5541" s="50">
        <v>205649000027</v>
      </c>
      <c r="K5541" s="49" t="s">
        <v>2668</v>
      </c>
      <c r="L5541" s="51">
        <v>488</v>
      </c>
      <c r="M5541" s="52">
        <v>58487721</v>
      </c>
      <c r="N5541" s="52">
        <v>0</v>
      </c>
      <c r="O5541" s="52">
        <v>26942620</v>
      </c>
      <c r="P5541" s="52">
        <v>6660438</v>
      </c>
      <c r="Q5541" s="52">
        <v>58487721</v>
      </c>
      <c r="R5541" s="52">
        <v>33603058</v>
      </c>
      <c r="S5541" s="52">
        <v>92090779</v>
      </c>
      <c r="T5541" s="70" t="s">
        <v>10556</v>
      </c>
      <c r="U5541" s="70" t="s">
        <v>10560</v>
      </c>
    </row>
    <row r="5542" spans="1:21" x14ac:dyDescent="0.2">
      <c r="A5542" s="49" t="s">
        <v>2245</v>
      </c>
      <c r="B5542" s="49" t="s">
        <v>36</v>
      </c>
      <c r="C5542" s="50">
        <v>3758</v>
      </c>
      <c r="D5542" s="49" t="s">
        <v>37</v>
      </c>
      <c r="E5542" s="49" t="s">
        <v>2498</v>
      </c>
      <c r="F5542" s="49" t="s">
        <v>37</v>
      </c>
      <c r="G5542" s="49">
        <v>5308</v>
      </c>
      <c r="H5542" s="49" t="s">
        <v>89</v>
      </c>
      <c r="I5542" s="50">
        <v>3743</v>
      </c>
      <c r="J5542" s="50">
        <v>205308000312</v>
      </c>
      <c r="K5542" s="49" t="s">
        <v>2501</v>
      </c>
      <c r="L5542" s="51">
        <v>472</v>
      </c>
      <c r="M5542" s="52">
        <v>52819913</v>
      </c>
      <c r="N5542" s="52">
        <v>0</v>
      </c>
      <c r="O5542" s="52">
        <v>25138640</v>
      </c>
      <c r="P5542" s="52">
        <v>6660438</v>
      </c>
      <c r="Q5542" s="52">
        <v>52819913</v>
      </c>
      <c r="R5542" s="52">
        <v>31799078</v>
      </c>
      <c r="S5542" s="52">
        <v>84618991</v>
      </c>
      <c r="T5542" s="70" t="s">
        <v>10556</v>
      </c>
      <c r="U5542" s="70" t="s">
        <v>10560</v>
      </c>
    </row>
    <row r="5543" spans="1:21" x14ac:dyDescent="0.2">
      <c r="A5543" s="49" t="s">
        <v>4656</v>
      </c>
      <c r="B5543" s="49" t="s">
        <v>403</v>
      </c>
      <c r="C5543" s="50">
        <v>3775</v>
      </c>
      <c r="D5543" s="49" t="s">
        <v>404</v>
      </c>
      <c r="E5543" s="49" t="s">
        <v>4810</v>
      </c>
      <c r="F5543" s="49" t="s">
        <v>404</v>
      </c>
      <c r="G5543" s="49">
        <v>18860</v>
      </c>
      <c r="H5543" s="49" t="s">
        <v>160</v>
      </c>
      <c r="I5543" s="50">
        <v>1455</v>
      </c>
      <c r="J5543" s="50">
        <v>218860000208</v>
      </c>
      <c r="K5543" s="49" t="s">
        <v>4814</v>
      </c>
      <c r="L5543" s="51">
        <v>88</v>
      </c>
      <c r="M5543" s="52">
        <v>11383691</v>
      </c>
      <c r="N5543" s="52">
        <v>0</v>
      </c>
      <c r="O5543" s="52">
        <v>30945851</v>
      </c>
      <c r="P5543" s="52">
        <v>6660438</v>
      </c>
      <c r="Q5543" s="52">
        <v>11383691</v>
      </c>
      <c r="R5543" s="52">
        <v>37606289</v>
      </c>
      <c r="S5543" s="52">
        <v>48989980</v>
      </c>
      <c r="T5543" s="70" t="s">
        <v>10556</v>
      </c>
      <c r="U5543" s="70" t="s">
        <v>10560</v>
      </c>
    </row>
    <row r="5544" spans="1:21" x14ac:dyDescent="0.2">
      <c r="A5544" s="49" t="s">
        <v>2245</v>
      </c>
      <c r="B5544" s="49" t="s">
        <v>36</v>
      </c>
      <c r="C5544" s="50">
        <v>3758</v>
      </c>
      <c r="D5544" s="49" t="s">
        <v>37</v>
      </c>
      <c r="E5544" s="49" t="s">
        <v>2773</v>
      </c>
      <c r="F5544" s="49" t="s">
        <v>37</v>
      </c>
      <c r="G5544" s="49">
        <v>5790</v>
      </c>
      <c r="H5544" s="49" t="s">
        <v>151</v>
      </c>
      <c r="I5544" s="50">
        <v>3947</v>
      </c>
      <c r="J5544" s="50">
        <v>205790000332</v>
      </c>
      <c r="K5544" s="49" t="s">
        <v>2778</v>
      </c>
      <c r="L5544" s="51">
        <v>303</v>
      </c>
      <c r="M5544" s="52">
        <v>42701883</v>
      </c>
      <c r="N5544" s="52">
        <v>0</v>
      </c>
      <c r="O5544" s="52">
        <v>32170551</v>
      </c>
      <c r="P5544" s="52">
        <v>6660438</v>
      </c>
      <c r="Q5544" s="52">
        <v>42701883</v>
      </c>
      <c r="R5544" s="52">
        <v>38830989</v>
      </c>
      <c r="S5544" s="52">
        <v>81532872</v>
      </c>
      <c r="T5544" s="70" t="s">
        <v>10556</v>
      </c>
      <c r="U5544" s="70" t="s">
        <v>10560</v>
      </c>
    </row>
    <row r="5545" spans="1:21" x14ac:dyDescent="0.2">
      <c r="A5545" s="49" t="s">
        <v>4656</v>
      </c>
      <c r="B5545" s="49" t="s">
        <v>403</v>
      </c>
      <c r="C5545" s="50">
        <v>3775</v>
      </c>
      <c r="D5545" s="49" t="s">
        <v>404</v>
      </c>
      <c r="E5545" s="49" t="s">
        <v>4794</v>
      </c>
      <c r="F5545" s="49" t="s">
        <v>404</v>
      </c>
      <c r="G5545" s="49">
        <v>18756</v>
      </c>
      <c r="H5545" s="49" t="s">
        <v>417</v>
      </c>
      <c r="I5545" s="50">
        <v>1659</v>
      </c>
      <c r="J5545" s="50">
        <v>283765000086</v>
      </c>
      <c r="K5545" s="49" t="s">
        <v>4801</v>
      </c>
      <c r="L5545" s="51">
        <v>217</v>
      </c>
      <c r="M5545" s="52">
        <v>33254906</v>
      </c>
      <c r="N5545" s="52">
        <v>4134377</v>
      </c>
      <c r="O5545" s="52">
        <v>35331148</v>
      </c>
      <c r="P5545" s="52">
        <v>6660438</v>
      </c>
      <c r="Q5545" s="52">
        <v>37389283</v>
      </c>
      <c r="R5545" s="52">
        <v>41991586</v>
      </c>
      <c r="S5545" s="52">
        <v>79380869</v>
      </c>
      <c r="T5545" s="70" t="s">
        <v>10556</v>
      </c>
      <c r="U5545" s="70" t="s">
        <v>10560</v>
      </c>
    </row>
    <row r="5546" spans="1:21" x14ac:dyDescent="0.2">
      <c r="A5546" s="49" t="s">
        <v>4656</v>
      </c>
      <c r="B5546" s="49" t="s">
        <v>403</v>
      </c>
      <c r="C5546" s="50">
        <v>3775</v>
      </c>
      <c r="D5546" s="49" t="s">
        <v>404</v>
      </c>
      <c r="E5546" s="49" t="s">
        <v>4810</v>
      </c>
      <c r="F5546" s="49" t="s">
        <v>404</v>
      </c>
      <c r="G5546" s="49">
        <v>18860</v>
      </c>
      <c r="H5546" s="49" t="s">
        <v>160</v>
      </c>
      <c r="I5546" s="50">
        <v>1456</v>
      </c>
      <c r="J5546" s="50">
        <v>218860001387</v>
      </c>
      <c r="K5546" s="49" t="s">
        <v>4813</v>
      </c>
      <c r="L5546" s="51">
        <v>102</v>
      </c>
      <c r="M5546" s="52">
        <v>14332532</v>
      </c>
      <c r="N5546" s="52">
        <v>2075854</v>
      </c>
      <c r="O5546" s="52">
        <v>30945851</v>
      </c>
      <c r="P5546" s="52">
        <v>6660438</v>
      </c>
      <c r="Q5546" s="52">
        <v>16408386</v>
      </c>
      <c r="R5546" s="52">
        <v>37606289</v>
      </c>
      <c r="S5546" s="52">
        <v>54014675</v>
      </c>
      <c r="T5546" s="70" t="s">
        <v>10556</v>
      </c>
      <c r="U5546" s="70" t="s">
        <v>10560</v>
      </c>
    </row>
    <row r="5547" spans="1:21" x14ac:dyDescent="0.2">
      <c r="A5547" s="49" t="s">
        <v>2235</v>
      </c>
      <c r="B5547" s="49" t="s">
        <v>1146</v>
      </c>
      <c r="C5547" s="50">
        <v>3826</v>
      </c>
      <c r="D5547" s="49" t="s">
        <v>1144</v>
      </c>
      <c r="E5547" s="49" t="s">
        <v>10448</v>
      </c>
      <c r="F5547" s="49" t="s">
        <v>1144</v>
      </c>
      <c r="G5547" s="49">
        <v>86865</v>
      </c>
      <c r="H5547" s="49" t="s">
        <v>1154</v>
      </c>
      <c r="I5547" s="50">
        <v>9899</v>
      </c>
      <c r="J5547" s="50">
        <v>286865001739</v>
      </c>
      <c r="K5547" s="49" t="s">
        <v>10449</v>
      </c>
      <c r="L5547" s="51">
        <v>261</v>
      </c>
      <c r="M5547" s="52">
        <v>32461886</v>
      </c>
      <c r="N5547" s="52">
        <v>6492377</v>
      </c>
      <c r="O5547" s="52">
        <v>28169824</v>
      </c>
      <c r="P5547" s="52">
        <v>13320876</v>
      </c>
      <c r="Q5547" s="52">
        <v>38954263</v>
      </c>
      <c r="R5547" s="52">
        <v>41490700</v>
      </c>
      <c r="S5547" s="52">
        <v>80444963</v>
      </c>
      <c r="T5547" s="70" t="s">
        <v>10558</v>
      </c>
      <c r="U5547" s="70" t="s">
        <v>10559</v>
      </c>
    </row>
    <row r="5548" spans="1:21" x14ac:dyDescent="0.2">
      <c r="A5548" s="49" t="s">
        <v>4656</v>
      </c>
      <c r="B5548" s="49" t="s">
        <v>403</v>
      </c>
      <c r="C5548" s="50">
        <v>3775</v>
      </c>
      <c r="D5548" s="49" t="s">
        <v>404</v>
      </c>
      <c r="E5548" s="49" t="s">
        <v>4764</v>
      </c>
      <c r="F5548" s="49" t="s">
        <v>404</v>
      </c>
      <c r="G5548" s="49">
        <v>18753</v>
      </c>
      <c r="H5548" s="49" t="s">
        <v>416</v>
      </c>
      <c r="I5548" s="50">
        <v>1645</v>
      </c>
      <c r="J5548" s="50">
        <v>283753000919</v>
      </c>
      <c r="K5548" s="49" t="s">
        <v>4773</v>
      </c>
      <c r="L5548" s="51">
        <v>116</v>
      </c>
      <c r="M5548" s="52">
        <v>15302478</v>
      </c>
      <c r="N5548" s="52">
        <v>1423998</v>
      </c>
      <c r="O5548" s="52">
        <v>31669105</v>
      </c>
      <c r="P5548" s="52">
        <v>6660438</v>
      </c>
      <c r="Q5548" s="52">
        <v>16726476</v>
      </c>
      <c r="R5548" s="52">
        <v>38329543</v>
      </c>
      <c r="S5548" s="52">
        <v>55056019</v>
      </c>
      <c r="T5548" s="70" t="s">
        <v>10556</v>
      </c>
      <c r="U5548" s="70" t="s">
        <v>10560</v>
      </c>
    </row>
    <row r="5549" spans="1:21" x14ac:dyDescent="0.2">
      <c r="A5549" s="49" t="s">
        <v>4656</v>
      </c>
      <c r="B5549" s="49" t="s">
        <v>403</v>
      </c>
      <c r="C5549" s="50">
        <v>3775</v>
      </c>
      <c r="D5549" s="49" t="s">
        <v>404</v>
      </c>
      <c r="E5549" s="49" t="s">
        <v>4740</v>
      </c>
      <c r="F5549" s="49" t="s">
        <v>404</v>
      </c>
      <c r="G5549" s="49">
        <v>18592</v>
      </c>
      <c r="H5549" s="49" t="s">
        <v>414</v>
      </c>
      <c r="I5549" s="50">
        <v>2037</v>
      </c>
      <c r="J5549" s="50">
        <v>218592004092</v>
      </c>
      <c r="K5549" s="49" t="s">
        <v>4747</v>
      </c>
      <c r="L5549" s="51">
        <v>91</v>
      </c>
      <c r="M5549" s="52">
        <v>12156940</v>
      </c>
      <c r="N5549" s="52">
        <v>0</v>
      </c>
      <c r="O5549" s="52">
        <v>32074217</v>
      </c>
      <c r="P5549" s="52">
        <v>6660438</v>
      </c>
      <c r="Q5549" s="52">
        <v>12156940</v>
      </c>
      <c r="R5549" s="52">
        <v>38734655</v>
      </c>
      <c r="S5549" s="52">
        <v>50891595</v>
      </c>
      <c r="T5549" s="70" t="s">
        <v>10556</v>
      </c>
      <c r="U5549" s="70" t="s">
        <v>10560</v>
      </c>
    </row>
    <row r="5550" spans="1:21" x14ac:dyDescent="0.2">
      <c r="A5550" s="49" t="s">
        <v>4656</v>
      </c>
      <c r="B5550" s="49" t="s">
        <v>403</v>
      </c>
      <c r="C5550" s="50">
        <v>3775</v>
      </c>
      <c r="D5550" s="49" t="s">
        <v>404</v>
      </c>
      <c r="E5550" s="49" t="s">
        <v>4794</v>
      </c>
      <c r="F5550" s="49" t="s">
        <v>404</v>
      </c>
      <c r="G5550" s="49">
        <v>18756</v>
      </c>
      <c r="H5550" s="49" t="s">
        <v>417</v>
      </c>
      <c r="I5550" s="50">
        <v>1657</v>
      </c>
      <c r="J5550" s="50">
        <v>218765001191</v>
      </c>
      <c r="K5550" s="49" t="s">
        <v>4802</v>
      </c>
      <c r="L5550" s="51">
        <v>158</v>
      </c>
      <c r="M5550" s="52">
        <v>23591460</v>
      </c>
      <c r="N5550" s="52">
        <v>0</v>
      </c>
      <c r="O5550" s="52">
        <v>35331148</v>
      </c>
      <c r="P5550" s="52">
        <v>6660438</v>
      </c>
      <c r="Q5550" s="52">
        <v>23591460</v>
      </c>
      <c r="R5550" s="52">
        <v>41991586</v>
      </c>
      <c r="S5550" s="52">
        <v>65583046</v>
      </c>
      <c r="T5550" s="70" t="s">
        <v>10556</v>
      </c>
      <c r="U5550" s="70" t="s">
        <v>10560</v>
      </c>
    </row>
    <row r="5551" spans="1:21" x14ac:dyDescent="0.2">
      <c r="A5551" s="49" t="s">
        <v>2245</v>
      </c>
      <c r="B5551" s="49" t="s">
        <v>36</v>
      </c>
      <c r="C5551" s="50">
        <v>3758</v>
      </c>
      <c r="D5551" s="49" t="s">
        <v>37</v>
      </c>
      <c r="E5551" s="49" t="s">
        <v>2402</v>
      </c>
      <c r="F5551" s="49" t="s">
        <v>37</v>
      </c>
      <c r="G5551" s="49">
        <v>5154</v>
      </c>
      <c r="H5551" s="49" t="s">
        <v>72</v>
      </c>
      <c r="I5551" s="50">
        <v>1443</v>
      </c>
      <c r="J5551" s="50">
        <v>205154001591</v>
      </c>
      <c r="K5551" s="49" t="s">
        <v>2408</v>
      </c>
      <c r="L5551" s="51">
        <v>763</v>
      </c>
      <c r="M5551" s="52">
        <v>95468329</v>
      </c>
      <c r="N5551" s="52">
        <v>0</v>
      </c>
      <c r="O5551" s="52">
        <v>29520669</v>
      </c>
      <c r="P5551" s="52">
        <v>26641753</v>
      </c>
      <c r="Q5551" s="52">
        <v>95468329</v>
      </c>
      <c r="R5551" s="52">
        <v>56162422</v>
      </c>
      <c r="S5551" s="52">
        <v>151630751</v>
      </c>
      <c r="T5551" s="70" t="s">
        <v>10556</v>
      </c>
      <c r="U5551" s="70" t="s">
        <v>10560</v>
      </c>
    </row>
    <row r="5552" spans="1:21" x14ac:dyDescent="0.2">
      <c r="A5552" s="49" t="s">
        <v>4656</v>
      </c>
      <c r="B5552" s="49" t="s">
        <v>403</v>
      </c>
      <c r="C5552" s="50">
        <v>3775</v>
      </c>
      <c r="D5552" s="49" t="s">
        <v>404</v>
      </c>
      <c r="E5552" s="49" t="s">
        <v>4764</v>
      </c>
      <c r="F5552" s="49" t="s">
        <v>404</v>
      </c>
      <c r="G5552" s="49">
        <v>18753</v>
      </c>
      <c r="H5552" s="49" t="s">
        <v>416</v>
      </c>
      <c r="I5552" s="50">
        <v>1636</v>
      </c>
      <c r="J5552" s="50">
        <v>218753002931</v>
      </c>
      <c r="K5552" s="49" t="s">
        <v>4771</v>
      </c>
      <c r="L5552" s="51">
        <v>316</v>
      </c>
      <c r="M5552" s="52">
        <v>43072008</v>
      </c>
      <c r="N5552" s="52">
        <v>3865227</v>
      </c>
      <c r="O5552" s="52">
        <v>31669105</v>
      </c>
      <c r="P5552" s="52">
        <v>6660438</v>
      </c>
      <c r="Q5552" s="52">
        <v>46937235</v>
      </c>
      <c r="R5552" s="52">
        <v>38329543</v>
      </c>
      <c r="S5552" s="52">
        <v>85266778</v>
      </c>
      <c r="T5552" s="70" t="s">
        <v>10556</v>
      </c>
      <c r="U5552" s="70" t="s">
        <v>10560</v>
      </c>
    </row>
    <row r="5553" spans="1:21" x14ac:dyDescent="0.2">
      <c r="A5553" s="49" t="s">
        <v>4656</v>
      </c>
      <c r="B5553" s="49" t="s">
        <v>403</v>
      </c>
      <c r="C5553" s="50">
        <v>3775</v>
      </c>
      <c r="D5553" s="49" t="s">
        <v>404</v>
      </c>
      <c r="E5553" s="49" t="s">
        <v>4810</v>
      </c>
      <c r="F5553" s="49" t="s">
        <v>404</v>
      </c>
      <c r="G5553" s="49">
        <v>18860</v>
      </c>
      <c r="H5553" s="49" t="s">
        <v>160</v>
      </c>
      <c r="I5553" s="50">
        <v>1458</v>
      </c>
      <c r="J5553" s="50">
        <v>283860000191</v>
      </c>
      <c r="K5553" s="49" t="s">
        <v>4812</v>
      </c>
      <c r="L5553" s="51">
        <v>122</v>
      </c>
      <c r="M5553" s="52">
        <v>15791569</v>
      </c>
      <c r="N5553" s="52">
        <v>0</v>
      </c>
      <c r="O5553" s="52">
        <v>30945851</v>
      </c>
      <c r="P5553" s="52">
        <v>6660438</v>
      </c>
      <c r="Q5553" s="52">
        <v>15791569</v>
      </c>
      <c r="R5553" s="52">
        <v>37606289</v>
      </c>
      <c r="S5553" s="52">
        <v>53397858</v>
      </c>
      <c r="T5553" s="70" t="s">
        <v>10556</v>
      </c>
      <c r="U5553" s="70" t="s">
        <v>10560</v>
      </c>
    </row>
    <row r="5554" spans="1:21" x14ac:dyDescent="0.2">
      <c r="A5554" s="49" t="s">
        <v>2245</v>
      </c>
      <c r="B5554" s="49" t="s">
        <v>36</v>
      </c>
      <c r="C5554" s="50">
        <v>3758</v>
      </c>
      <c r="D5554" s="49" t="s">
        <v>37</v>
      </c>
      <c r="E5554" s="49" t="s">
        <v>2839</v>
      </c>
      <c r="F5554" s="49" t="s">
        <v>37</v>
      </c>
      <c r="G5554" s="49">
        <v>5895</v>
      </c>
      <c r="H5554" s="49" t="s">
        <v>168</v>
      </c>
      <c r="I5554" s="50">
        <v>5389</v>
      </c>
      <c r="J5554" s="50">
        <v>205895001075</v>
      </c>
      <c r="K5554" s="49" t="s">
        <v>2846</v>
      </c>
      <c r="L5554" s="51">
        <v>588</v>
      </c>
      <c r="M5554" s="52">
        <v>94058029</v>
      </c>
      <c r="N5554" s="52">
        <v>0</v>
      </c>
      <c r="O5554" s="52">
        <v>35602202</v>
      </c>
      <c r="P5554" s="52">
        <v>6660438</v>
      </c>
      <c r="Q5554" s="52">
        <v>94058029</v>
      </c>
      <c r="R5554" s="52">
        <v>42262640</v>
      </c>
      <c r="S5554" s="52">
        <v>136320669</v>
      </c>
      <c r="T5554" s="70" t="s">
        <v>10556</v>
      </c>
      <c r="U5554" s="70" t="s">
        <v>10560</v>
      </c>
    </row>
    <row r="5555" spans="1:21" x14ac:dyDescent="0.2">
      <c r="A5555" s="49" t="s">
        <v>4656</v>
      </c>
      <c r="B5555" s="49" t="s">
        <v>403</v>
      </c>
      <c r="C5555" s="50">
        <v>3775</v>
      </c>
      <c r="D5555" s="49" t="s">
        <v>404</v>
      </c>
      <c r="E5555" s="49" t="s">
        <v>4684</v>
      </c>
      <c r="F5555" s="49" t="s">
        <v>404</v>
      </c>
      <c r="G5555" s="49">
        <v>18205</v>
      </c>
      <c r="H5555" s="49" t="s">
        <v>408</v>
      </c>
      <c r="I5555" s="50">
        <v>1332</v>
      </c>
      <c r="J5555" s="50">
        <v>218205000271</v>
      </c>
      <c r="K5555" s="49" t="s">
        <v>4686</v>
      </c>
      <c r="L5555" s="51">
        <v>213</v>
      </c>
      <c r="M5555" s="52">
        <v>28258213</v>
      </c>
      <c r="N5555" s="52">
        <v>4356162</v>
      </c>
      <c r="O5555" s="52">
        <v>29743291</v>
      </c>
      <c r="P5555" s="52">
        <v>6660438</v>
      </c>
      <c r="Q5555" s="52">
        <v>32614375</v>
      </c>
      <c r="R5555" s="52">
        <v>36403729</v>
      </c>
      <c r="S5555" s="52">
        <v>69018104</v>
      </c>
      <c r="T5555" s="70" t="s">
        <v>10556</v>
      </c>
      <c r="U5555" s="70" t="s">
        <v>10560</v>
      </c>
    </row>
    <row r="5556" spans="1:21" x14ac:dyDescent="0.2">
      <c r="A5556" s="49" t="s">
        <v>4656</v>
      </c>
      <c r="B5556" s="49" t="s">
        <v>403</v>
      </c>
      <c r="C5556" s="50">
        <v>3775</v>
      </c>
      <c r="D5556" s="49" t="s">
        <v>404</v>
      </c>
      <c r="E5556" s="49" t="s">
        <v>4810</v>
      </c>
      <c r="F5556" s="49" t="s">
        <v>404</v>
      </c>
      <c r="G5556" s="49">
        <v>18860</v>
      </c>
      <c r="H5556" s="49" t="s">
        <v>160</v>
      </c>
      <c r="I5556" s="50">
        <v>1948</v>
      </c>
      <c r="J5556" s="50">
        <v>283860000450</v>
      </c>
      <c r="K5556" s="49" t="s">
        <v>4811</v>
      </c>
      <c r="L5556" s="51">
        <v>128</v>
      </c>
      <c r="M5556" s="52">
        <v>17195353</v>
      </c>
      <c r="N5556" s="52">
        <v>2218688</v>
      </c>
      <c r="O5556" s="52">
        <v>30945851</v>
      </c>
      <c r="P5556" s="52">
        <v>6660438</v>
      </c>
      <c r="Q5556" s="52">
        <v>19414041</v>
      </c>
      <c r="R5556" s="52">
        <v>37606289</v>
      </c>
      <c r="S5556" s="52">
        <v>57020330</v>
      </c>
      <c r="T5556" s="70" t="s">
        <v>10556</v>
      </c>
      <c r="U5556" s="70" t="s">
        <v>10560</v>
      </c>
    </row>
    <row r="5557" spans="1:21" x14ac:dyDescent="0.2">
      <c r="A5557" s="49" t="s">
        <v>4656</v>
      </c>
      <c r="B5557" s="49" t="s">
        <v>403</v>
      </c>
      <c r="C5557" s="50">
        <v>3775</v>
      </c>
      <c r="D5557" s="49" t="s">
        <v>404</v>
      </c>
      <c r="E5557" s="49" t="s">
        <v>4764</v>
      </c>
      <c r="F5557" s="49" t="s">
        <v>404</v>
      </c>
      <c r="G5557" s="49">
        <v>18753</v>
      </c>
      <c r="H5557" s="49" t="s">
        <v>416</v>
      </c>
      <c r="I5557" s="50">
        <v>1638</v>
      </c>
      <c r="J5557" s="50">
        <v>218753003822</v>
      </c>
      <c r="K5557" s="49" t="s">
        <v>4789</v>
      </c>
      <c r="L5557" s="51">
        <v>280</v>
      </c>
      <c r="M5557" s="52">
        <v>38891180</v>
      </c>
      <c r="N5557" s="52">
        <v>5608604</v>
      </c>
      <c r="O5557" s="52">
        <v>31669105</v>
      </c>
      <c r="P5557" s="52">
        <v>6660438</v>
      </c>
      <c r="Q5557" s="52">
        <v>44499784</v>
      </c>
      <c r="R5557" s="52">
        <v>38329543</v>
      </c>
      <c r="S5557" s="52">
        <v>82829327</v>
      </c>
      <c r="T5557" s="70" t="s">
        <v>10556</v>
      </c>
      <c r="U5557" s="70" t="s">
        <v>10560</v>
      </c>
    </row>
    <row r="5558" spans="1:21" x14ac:dyDescent="0.2">
      <c r="A5558" s="49" t="s">
        <v>4656</v>
      </c>
      <c r="B5558" s="49" t="s">
        <v>403</v>
      </c>
      <c r="C5558" s="50">
        <v>3775</v>
      </c>
      <c r="D5558" s="49" t="s">
        <v>404</v>
      </c>
      <c r="E5558" s="49" t="s">
        <v>4794</v>
      </c>
      <c r="F5558" s="49" t="s">
        <v>404</v>
      </c>
      <c r="G5558" s="49">
        <v>18756</v>
      </c>
      <c r="H5558" s="49" t="s">
        <v>417</v>
      </c>
      <c r="I5558" s="50">
        <v>1654</v>
      </c>
      <c r="J5558" s="50">
        <v>218756001332</v>
      </c>
      <c r="K5558" s="49" t="s">
        <v>4796</v>
      </c>
      <c r="L5558" s="51">
        <v>119</v>
      </c>
      <c r="M5558" s="52">
        <v>17487553</v>
      </c>
      <c r="N5558" s="52">
        <v>0</v>
      </c>
      <c r="O5558" s="52">
        <v>35331148</v>
      </c>
      <c r="P5558" s="52">
        <v>6660438</v>
      </c>
      <c r="Q5558" s="52">
        <v>17487553</v>
      </c>
      <c r="R5558" s="52">
        <v>41991586</v>
      </c>
      <c r="S5558" s="52">
        <v>59479139</v>
      </c>
      <c r="T5558" s="70" t="s">
        <v>10556</v>
      </c>
      <c r="U5558" s="70" t="s">
        <v>10560</v>
      </c>
    </row>
    <row r="5559" spans="1:21" x14ac:dyDescent="0.2">
      <c r="A5559" s="49" t="s">
        <v>4656</v>
      </c>
      <c r="B5559" s="49" t="s">
        <v>403</v>
      </c>
      <c r="C5559" s="50">
        <v>3775</v>
      </c>
      <c r="D5559" s="49" t="s">
        <v>404</v>
      </c>
      <c r="E5559" s="49" t="s">
        <v>4724</v>
      </c>
      <c r="F5559" s="49" t="s">
        <v>404</v>
      </c>
      <c r="G5559" s="49">
        <v>18460</v>
      </c>
      <c r="H5559" s="49" t="s">
        <v>412</v>
      </c>
      <c r="I5559" s="50">
        <v>1508</v>
      </c>
      <c r="J5559" s="50">
        <v>218460000209</v>
      </c>
      <c r="K5559" s="49" t="s">
        <v>4728</v>
      </c>
      <c r="L5559" s="51">
        <v>103</v>
      </c>
      <c r="M5559" s="52">
        <v>15400917</v>
      </c>
      <c r="N5559" s="52">
        <v>0</v>
      </c>
      <c r="O5559" s="52">
        <v>35945075</v>
      </c>
      <c r="P5559" s="52">
        <v>6660438</v>
      </c>
      <c r="Q5559" s="52">
        <v>15400917</v>
      </c>
      <c r="R5559" s="52">
        <v>42605513</v>
      </c>
      <c r="S5559" s="52">
        <v>58006430</v>
      </c>
      <c r="T5559" s="70" t="s">
        <v>10556</v>
      </c>
      <c r="U5559" s="70" t="s">
        <v>10560</v>
      </c>
    </row>
    <row r="5560" spans="1:21" x14ac:dyDescent="0.2">
      <c r="A5560" s="49" t="s">
        <v>2245</v>
      </c>
      <c r="B5560" s="49" t="s">
        <v>36</v>
      </c>
      <c r="C5560" s="50">
        <v>3758</v>
      </c>
      <c r="D5560" s="49" t="s">
        <v>37</v>
      </c>
      <c r="E5560" s="49" t="s">
        <v>2527</v>
      </c>
      <c r="F5560" s="49" t="s">
        <v>37</v>
      </c>
      <c r="G5560" s="49">
        <v>5361</v>
      </c>
      <c r="H5560" s="49" t="s">
        <v>99</v>
      </c>
      <c r="I5560" s="50">
        <v>2873</v>
      </c>
      <c r="J5560" s="50">
        <v>205361000197</v>
      </c>
      <c r="K5560" s="49" t="s">
        <v>2530</v>
      </c>
      <c r="L5560" s="51">
        <v>280</v>
      </c>
      <c r="M5560" s="52">
        <v>40946081</v>
      </c>
      <c r="N5560" s="52">
        <v>0</v>
      </c>
      <c r="O5560" s="52">
        <v>33016787</v>
      </c>
      <c r="P5560" s="52">
        <v>6660438</v>
      </c>
      <c r="Q5560" s="52">
        <v>40946081</v>
      </c>
      <c r="R5560" s="52">
        <v>39677225</v>
      </c>
      <c r="S5560" s="52">
        <v>80623306</v>
      </c>
      <c r="T5560" s="70" t="s">
        <v>10556</v>
      </c>
      <c r="U5560" s="70" t="s">
        <v>10560</v>
      </c>
    </row>
    <row r="5561" spans="1:21" x14ac:dyDescent="0.2">
      <c r="A5561" s="49" t="s">
        <v>2245</v>
      </c>
      <c r="B5561" s="49" t="s">
        <v>36</v>
      </c>
      <c r="C5561" s="50">
        <v>3758</v>
      </c>
      <c r="D5561" s="49" t="s">
        <v>37</v>
      </c>
      <c r="E5561" s="49" t="s">
        <v>2780</v>
      </c>
      <c r="F5561" s="49" t="s">
        <v>37</v>
      </c>
      <c r="G5561" s="49">
        <v>5792</v>
      </c>
      <c r="H5561" s="49" t="s">
        <v>152</v>
      </c>
      <c r="I5561" s="50">
        <v>24093</v>
      </c>
      <c r="J5561" s="50">
        <v>205792000062</v>
      </c>
      <c r="K5561" s="49" t="s">
        <v>2782</v>
      </c>
      <c r="L5561" s="51">
        <v>262</v>
      </c>
      <c r="M5561" s="52">
        <v>32242254</v>
      </c>
      <c r="N5561" s="52">
        <v>0</v>
      </c>
      <c r="O5561" s="52">
        <v>28014221</v>
      </c>
      <c r="P5561" s="52">
        <v>6660438</v>
      </c>
      <c r="Q5561" s="52">
        <v>32242254</v>
      </c>
      <c r="R5561" s="52">
        <v>34674659</v>
      </c>
      <c r="S5561" s="52">
        <v>66916913</v>
      </c>
      <c r="T5561" s="70" t="s">
        <v>10556</v>
      </c>
      <c r="U5561" s="70" t="s">
        <v>10560</v>
      </c>
    </row>
    <row r="5562" spans="1:21" x14ac:dyDescent="0.2">
      <c r="A5562" s="49" t="s">
        <v>4656</v>
      </c>
      <c r="B5562" s="49" t="s">
        <v>403</v>
      </c>
      <c r="C5562" s="50">
        <v>3775</v>
      </c>
      <c r="D5562" s="49" t="s">
        <v>404</v>
      </c>
      <c r="E5562" s="49" t="s">
        <v>4657</v>
      </c>
      <c r="F5562" s="49" t="s">
        <v>404</v>
      </c>
      <c r="G5562" s="49">
        <v>18029</v>
      </c>
      <c r="H5562" s="49" t="s">
        <v>405</v>
      </c>
      <c r="I5562" s="50">
        <v>138530</v>
      </c>
      <c r="J5562" s="50">
        <v>218610002108</v>
      </c>
      <c r="K5562" s="49" t="s">
        <v>4661</v>
      </c>
      <c r="L5562" s="51">
        <v>6</v>
      </c>
      <c r="M5562" s="52">
        <v>717341</v>
      </c>
      <c r="N5562" s="52">
        <v>0</v>
      </c>
      <c r="O5562" s="52">
        <v>5804711</v>
      </c>
      <c r="P5562" s="52">
        <v>0</v>
      </c>
      <c r="Q5562" s="52">
        <v>717341</v>
      </c>
      <c r="R5562" s="52">
        <v>5804711</v>
      </c>
      <c r="S5562" s="52">
        <v>6522052</v>
      </c>
      <c r="T5562" s="70" t="s">
        <v>10556</v>
      </c>
      <c r="U5562" s="70" t="s">
        <v>10560</v>
      </c>
    </row>
    <row r="5563" spans="1:21" x14ac:dyDescent="0.2">
      <c r="A5563" s="49" t="s">
        <v>4656</v>
      </c>
      <c r="B5563" s="49" t="s">
        <v>403</v>
      </c>
      <c r="C5563" s="50">
        <v>3775</v>
      </c>
      <c r="D5563" s="49" t="s">
        <v>404</v>
      </c>
      <c r="E5563" s="49" t="s">
        <v>4662</v>
      </c>
      <c r="F5563" s="49" t="s">
        <v>404</v>
      </c>
      <c r="G5563" s="49">
        <v>18094</v>
      </c>
      <c r="H5563" s="49" t="s">
        <v>406</v>
      </c>
      <c r="I5563" s="50">
        <v>138530</v>
      </c>
      <c r="J5563" s="50">
        <v>218610002108</v>
      </c>
      <c r="K5563" s="49" t="s">
        <v>4661</v>
      </c>
      <c r="L5563" s="51">
        <v>28</v>
      </c>
      <c r="M5563" s="52">
        <v>3631340</v>
      </c>
      <c r="N5563" s="52">
        <v>0</v>
      </c>
      <c r="O5563" s="52">
        <v>6232373</v>
      </c>
      <c r="P5563" s="52">
        <v>1332088</v>
      </c>
      <c r="Q5563" s="52">
        <v>3631340</v>
      </c>
      <c r="R5563" s="52">
        <v>7564461</v>
      </c>
      <c r="S5563" s="52">
        <v>11195801</v>
      </c>
      <c r="T5563" s="70" t="s">
        <v>10556</v>
      </c>
      <c r="U5563" s="70" t="s">
        <v>10560</v>
      </c>
    </row>
    <row r="5564" spans="1:21" x14ac:dyDescent="0.2">
      <c r="A5564" s="49" t="s">
        <v>4656</v>
      </c>
      <c r="B5564" s="49" t="s">
        <v>403</v>
      </c>
      <c r="C5564" s="50">
        <v>3775</v>
      </c>
      <c r="D5564" s="49" t="s">
        <v>404</v>
      </c>
      <c r="E5564" s="49" t="s">
        <v>4805</v>
      </c>
      <c r="F5564" s="49" t="s">
        <v>404</v>
      </c>
      <c r="G5564" s="49">
        <v>18785</v>
      </c>
      <c r="H5564" s="49" t="s">
        <v>418</v>
      </c>
      <c r="I5564" s="50">
        <v>138530</v>
      </c>
      <c r="J5564" s="50">
        <v>218610002108</v>
      </c>
      <c r="K5564" s="49" t="s">
        <v>4661</v>
      </c>
      <c r="L5564" s="51">
        <v>2</v>
      </c>
      <c r="M5564" s="52">
        <v>254166</v>
      </c>
      <c r="N5564" s="52">
        <v>0</v>
      </c>
      <c r="O5564" s="52">
        <v>6170108</v>
      </c>
      <c r="P5564" s="52">
        <v>0</v>
      </c>
      <c r="Q5564" s="52">
        <v>254166</v>
      </c>
      <c r="R5564" s="52">
        <v>6170108</v>
      </c>
      <c r="S5564" s="52">
        <v>6424274</v>
      </c>
      <c r="T5564" s="70" t="s">
        <v>10556</v>
      </c>
      <c r="U5564" s="70" t="s">
        <v>10560</v>
      </c>
    </row>
    <row r="5565" spans="1:21" x14ac:dyDescent="0.2">
      <c r="A5565" s="49" t="s">
        <v>4656</v>
      </c>
      <c r="B5565" s="49" t="s">
        <v>403</v>
      </c>
      <c r="C5565" s="50">
        <v>3775</v>
      </c>
      <c r="D5565" s="49" t="s">
        <v>404</v>
      </c>
      <c r="E5565" s="49" t="s">
        <v>4794</v>
      </c>
      <c r="F5565" s="49" t="s">
        <v>404</v>
      </c>
      <c r="G5565" s="49">
        <v>18756</v>
      </c>
      <c r="H5565" s="49" t="s">
        <v>417</v>
      </c>
      <c r="I5565" s="50">
        <v>138530</v>
      </c>
      <c r="J5565" s="50">
        <v>218610002108</v>
      </c>
      <c r="K5565" s="49" t="s">
        <v>4661</v>
      </c>
      <c r="L5565" s="51">
        <v>14</v>
      </c>
      <c r="M5565" s="52">
        <v>2058597</v>
      </c>
      <c r="N5565" s="52">
        <v>0</v>
      </c>
      <c r="O5565" s="52">
        <v>7066230</v>
      </c>
      <c r="P5565" s="52">
        <v>1332088</v>
      </c>
      <c r="Q5565" s="52">
        <v>2058597</v>
      </c>
      <c r="R5565" s="52">
        <v>8398318</v>
      </c>
      <c r="S5565" s="52">
        <v>10456915</v>
      </c>
      <c r="T5565" s="70" t="s">
        <v>10556</v>
      </c>
      <c r="U5565" s="70" t="s">
        <v>10560</v>
      </c>
    </row>
    <row r="5566" spans="1:21" x14ac:dyDescent="0.2">
      <c r="A5566" s="49" t="s">
        <v>4656</v>
      </c>
      <c r="B5566" s="49" t="s">
        <v>403</v>
      </c>
      <c r="C5566" s="50">
        <v>3775</v>
      </c>
      <c r="D5566" s="49" t="s">
        <v>404</v>
      </c>
      <c r="E5566" s="49" t="s">
        <v>4756</v>
      </c>
      <c r="F5566" s="49" t="s">
        <v>404</v>
      </c>
      <c r="G5566" s="49">
        <v>18610</v>
      </c>
      <c r="H5566" s="49" t="s">
        <v>415</v>
      </c>
      <c r="I5566" s="50">
        <v>138530</v>
      </c>
      <c r="J5566" s="50">
        <v>218610002108</v>
      </c>
      <c r="K5566" s="49" t="s">
        <v>4661</v>
      </c>
      <c r="L5566" s="51">
        <v>141</v>
      </c>
      <c r="M5566" s="52">
        <v>19402027</v>
      </c>
      <c r="N5566" s="52">
        <v>0</v>
      </c>
      <c r="O5566" s="52">
        <v>6141417</v>
      </c>
      <c r="P5566" s="52">
        <v>1332088</v>
      </c>
      <c r="Q5566" s="52">
        <v>19402027</v>
      </c>
      <c r="R5566" s="52">
        <v>7473505</v>
      </c>
      <c r="S5566" s="52">
        <v>26875532</v>
      </c>
      <c r="T5566" s="70" t="s">
        <v>10556</v>
      </c>
      <c r="U5566" s="70" t="s">
        <v>10560</v>
      </c>
    </row>
    <row r="5567" spans="1:21" x14ac:dyDescent="0.2">
      <c r="A5567" s="49" t="s">
        <v>4656</v>
      </c>
      <c r="B5567" s="49" t="s">
        <v>403</v>
      </c>
      <c r="C5567" s="50">
        <v>3775</v>
      </c>
      <c r="D5567" s="49" t="s">
        <v>404</v>
      </c>
      <c r="E5567" s="49" t="s">
        <v>4794</v>
      </c>
      <c r="F5567" s="49" t="s">
        <v>404</v>
      </c>
      <c r="G5567" s="49">
        <v>18756</v>
      </c>
      <c r="H5567" s="49" t="s">
        <v>417</v>
      </c>
      <c r="I5567" s="50">
        <v>133268</v>
      </c>
      <c r="J5567" s="50">
        <v>283765000531</v>
      </c>
      <c r="K5567" s="49" t="s">
        <v>4799</v>
      </c>
      <c r="L5567" s="51">
        <v>302</v>
      </c>
      <c r="M5567" s="52">
        <v>46092269</v>
      </c>
      <c r="N5567" s="52">
        <v>0</v>
      </c>
      <c r="O5567" s="52">
        <v>35331148</v>
      </c>
      <c r="P5567" s="52">
        <v>13320876</v>
      </c>
      <c r="Q5567" s="52">
        <v>46092269</v>
      </c>
      <c r="R5567" s="52">
        <v>48652024</v>
      </c>
      <c r="S5567" s="52">
        <v>94744293</v>
      </c>
      <c r="T5567" s="70" t="s">
        <v>10556</v>
      </c>
      <c r="U5567" s="70" t="s">
        <v>10560</v>
      </c>
    </row>
    <row r="5568" spans="1:21" x14ac:dyDescent="0.2">
      <c r="A5568" s="49" t="s">
        <v>4656</v>
      </c>
      <c r="B5568" s="49" t="s">
        <v>403</v>
      </c>
      <c r="C5568" s="50">
        <v>3775</v>
      </c>
      <c r="D5568" s="49" t="s">
        <v>404</v>
      </c>
      <c r="E5568" s="49" t="s">
        <v>4794</v>
      </c>
      <c r="F5568" s="49" t="s">
        <v>404</v>
      </c>
      <c r="G5568" s="49">
        <v>18756</v>
      </c>
      <c r="H5568" s="49" t="s">
        <v>417</v>
      </c>
      <c r="I5568" s="50">
        <v>1658</v>
      </c>
      <c r="J5568" s="50">
        <v>218765001299</v>
      </c>
      <c r="K5568" s="49" t="s">
        <v>4804</v>
      </c>
      <c r="L5568" s="51">
        <v>303</v>
      </c>
      <c r="M5568" s="52">
        <v>46532280</v>
      </c>
      <c r="N5568" s="52">
        <v>0</v>
      </c>
      <c r="O5568" s="52">
        <v>35331148</v>
      </c>
      <c r="P5568" s="52">
        <v>6660438</v>
      </c>
      <c r="Q5568" s="52">
        <v>46532280</v>
      </c>
      <c r="R5568" s="52">
        <v>41991586</v>
      </c>
      <c r="S5568" s="52">
        <v>88523866</v>
      </c>
      <c r="T5568" s="70" t="s">
        <v>10556</v>
      </c>
      <c r="U5568" s="70" t="s">
        <v>10560</v>
      </c>
    </row>
    <row r="5569" spans="1:21" x14ac:dyDescent="0.2">
      <c r="A5569" s="49" t="s">
        <v>4656</v>
      </c>
      <c r="B5569" s="49" t="s">
        <v>403</v>
      </c>
      <c r="C5569" s="50">
        <v>3775</v>
      </c>
      <c r="D5569" s="49" t="s">
        <v>404</v>
      </c>
      <c r="E5569" s="49" t="s">
        <v>4724</v>
      </c>
      <c r="F5569" s="49" t="s">
        <v>404</v>
      </c>
      <c r="G5569" s="49">
        <v>18460</v>
      </c>
      <c r="H5569" s="49" t="s">
        <v>412</v>
      </c>
      <c r="I5569" s="50">
        <v>1512</v>
      </c>
      <c r="J5569" s="50">
        <v>283460000931</v>
      </c>
      <c r="K5569" s="49" t="s">
        <v>4727</v>
      </c>
      <c r="L5569" s="51">
        <v>117</v>
      </c>
      <c r="M5569" s="52">
        <v>18551393</v>
      </c>
      <c r="N5569" s="52">
        <v>0</v>
      </c>
      <c r="O5569" s="52">
        <v>35945075</v>
      </c>
      <c r="P5569" s="52">
        <v>6660438</v>
      </c>
      <c r="Q5569" s="52">
        <v>18551393</v>
      </c>
      <c r="R5569" s="52">
        <v>42605513</v>
      </c>
      <c r="S5569" s="52">
        <v>61156906</v>
      </c>
      <c r="T5569" s="70" t="s">
        <v>10556</v>
      </c>
      <c r="U5569" s="70" t="s">
        <v>10560</v>
      </c>
    </row>
    <row r="5570" spans="1:21" x14ac:dyDescent="0.2">
      <c r="A5570" s="49" t="s">
        <v>2245</v>
      </c>
      <c r="B5570" s="49" t="s">
        <v>36</v>
      </c>
      <c r="C5570" s="50">
        <v>3758</v>
      </c>
      <c r="D5570" s="49" t="s">
        <v>37</v>
      </c>
      <c r="E5570" s="49" t="s">
        <v>2512</v>
      </c>
      <c r="F5570" s="49" t="s">
        <v>37</v>
      </c>
      <c r="G5570" s="49">
        <v>5318</v>
      </c>
      <c r="H5570" s="49" t="s">
        <v>93</v>
      </c>
      <c r="I5570" s="50">
        <v>114072</v>
      </c>
      <c r="J5570" s="50">
        <v>205318000345</v>
      </c>
      <c r="K5570" s="49" t="s">
        <v>2518</v>
      </c>
      <c r="L5570" s="51">
        <v>450</v>
      </c>
      <c r="M5570" s="52">
        <v>49713547</v>
      </c>
      <c r="N5570" s="52">
        <v>0</v>
      </c>
      <c r="O5570" s="52">
        <v>25437560</v>
      </c>
      <c r="P5570" s="52">
        <v>6660438</v>
      </c>
      <c r="Q5570" s="52">
        <v>49713547</v>
      </c>
      <c r="R5570" s="52">
        <v>32097998</v>
      </c>
      <c r="S5570" s="52">
        <v>81811545</v>
      </c>
      <c r="T5570" s="70" t="s">
        <v>10556</v>
      </c>
      <c r="U5570" s="70" t="s">
        <v>10560</v>
      </c>
    </row>
    <row r="5571" spans="1:21" x14ac:dyDescent="0.2">
      <c r="A5571" s="49" t="s">
        <v>4656</v>
      </c>
      <c r="B5571" s="49" t="s">
        <v>403</v>
      </c>
      <c r="C5571" s="50">
        <v>3775</v>
      </c>
      <c r="D5571" s="49" t="s">
        <v>404</v>
      </c>
      <c r="E5571" s="49" t="s">
        <v>4764</v>
      </c>
      <c r="F5571" s="49" t="s">
        <v>404</v>
      </c>
      <c r="G5571" s="49">
        <v>18753</v>
      </c>
      <c r="H5571" s="49" t="s">
        <v>416</v>
      </c>
      <c r="I5571" s="50">
        <v>1651</v>
      </c>
      <c r="J5571" s="50">
        <v>283753001541</v>
      </c>
      <c r="K5571" s="49" t="s">
        <v>4787</v>
      </c>
      <c r="L5571" s="51">
        <v>207</v>
      </c>
      <c r="M5571" s="52">
        <v>29826939</v>
      </c>
      <c r="N5571" s="52">
        <v>0</v>
      </c>
      <c r="O5571" s="52">
        <v>31669105</v>
      </c>
      <c r="P5571" s="52">
        <v>6660438</v>
      </c>
      <c r="Q5571" s="52">
        <v>29826939</v>
      </c>
      <c r="R5571" s="52">
        <v>38329543</v>
      </c>
      <c r="S5571" s="52">
        <v>68156482</v>
      </c>
      <c r="T5571" s="70" t="s">
        <v>10556</v>
      </c>
      <c r="U5571" s="70" t="s">
        <v>10560</v>
      </c>
    </row>
    <row r="5572" spans="1:21" x14ac:dyDescent="0.2">
      <c r="A5572" s="49" t="s">
        <v>2245</v>
      </c>
      <c r="B5572" s="49" t="s">
        <v>36</v>
      </c>
      <c r="C5572" s="50">
        <v>3758</v>
      </c>
      <c r="D5572" s="49" t="s">
        <v>37</v>
      </c>
      <c r="E5572" s="49" t="s">
        <v>2512</v>
      </c>
      <c r="F5572" s="49" t="s">
        <v>37</v>
      </c>
      <c r="G5572" s="49">
        <v>5318</v>
      </c>
      <c r="H5572" s="49" t="s">
        <v>93</v>
      </c>
      <c r="I5572" s="50">
        <v>119197</v>
      </c>
      <c r="J5572" s="50">
        <v>205318000302</v>
      </c>
      <c r="K5572" s="49" t="s">
        <v>2517</v>
      </c>
      <c r="L5572" s="51">
        <v>386</v>
      </c>
      <c r="M5572" s="52">
        <v>42961876</v>
      </c>
      <c r="N5572" s="52">
        <v>0</v>
      </c>
      <c r="O5572" s="52">
        <v>25437560</v>
      </c>
      <c r="P5572" s="52">
        <v>6660438</v>
      </c>
      <c r="Q5572" s="52">
        <v>42961876</v>
      </c>
      <c r="R5572" s="52">
        <v>32097998</v>
      </c>
      <c r="S5572" s="52">
        <v>75059874</v>
      </c>
      <c r="T5572" s="70" t="s">
        <v>10556</v>
      </c>
      <c r="U5572" s="70" t="s">
        <v>10560</v>
      </c>
    </row>
    <row r="5573" spans="1:21" x14ac:dyDescent="0.2">
      <c r="A5573" s="49" t="s">
        <v>2245</v>
      </c>
      <c r="B5573" s="49" t="s">
        <v>36</v>
      </c>
      <c r="C5573" s="50">
        <v>3758</v>
      </c>
      <c r="D5573" s="49" t="s">
        <v>37</v>
      </c>
      <c r="E5573" s="49" t="s">
        <v>2348</v>
      </c>
      <c r="F5573" s="49" t="s">
        <v>37</v>
      </c>
      <c r="G5573" s="49">
        <v>5120</v>
      </c>
      <c r="H5573" s="49" t="s">
        <v>62</v>
      </c>
      <c r="I5573" s="50">
        <v>1269</v>
      </c>
      <c r="J5573" s="50">
        <v>205120000358</v>
      </c>
      <c r="K5573" s="49" t="s">
        <v>2349</v>
      </c>
      <c r="L5573" s="51">
        <v>708</v>
      </c>
      <c r="M5573" s="52">
        <v>112244053</v>
      </c>
      <c r="N5573" s="52">
        <v>0</v>
      </c>
      <c r="O5573" s="52">
        <v>36645421</v>
      </c>
      <c r="P5573" s="52">
        <v>6660438</v>
      </c>
      <c r="Q5573" s="52">
        <v>112244053</v>
      </c>
      <c r="R5573" s="52">
        <v>43305859</v>
      </c>
      <c r="S5573" s="52">
        <v>155549912</v>
      </c>
      <c r="T5573" s="70" t="s">
        <v>10556</v>
      </c>
      <c r="U5573" s="70" t="s">
        <v>10560</v>
      </c>
    </row>
    <row r="5574" spans="1:21" x14ac:dyDescent="0.2">
      <c r="A5574" s="49" t="s">
        <v>2245</v>
      </c>
      <c r="B5574" s="49" t="s">
        <v>36</v>
      </c>
      <c r="C5574" s="50">
        <v>3758</v>
      </c>
      <c r="D5574" s="49" t="s">
        <v>37</v>
      </c>
      <c r="E5574" s="49" t="s">
        <v>2693</v>
      </c>
      <c r="F5574" s="49" t="s">
        <v>37</v>
      </c>
      <c r="G5574" s="49">
        <v>5664</v>
      </c>
      <c r="H5574" s="49" t="s">
        <v>138</v>
      </c>
      <c r="I5574" s="50">
        <v>4205</v>
      </c>
      <c r="J5574" s="50">
        <v>205664000165</v>
      </c>
      <c r="K5574" s="49" t="s">
        <v>2694</v>
      </c>
      <c r="L5574" s="51">
        <v>567</v>
      </c>
      <c r="M5574" s="52">
        <v>64875784</v>
      </c>
      <c r="N5574" s="52">
        <v>0</v>
      </c>
      <c r="O5574" s="52">
        <v>25554375</v>
      </c>
      <c r="P5574" s="52">
        <v>6660438</v>
      </c>
      <c r="Q5574" s="52">
        <v>64875784</v>
      </c>
      <c r="R5574" s="52">
        <v>32214813</v>
      </c>
      <c r="S5574" s="52">
        <v>97090597</v>
      </c>
      <c r="T5574" s="70" t="s">
        <v>10556</v>
      </c>
      <c r="U5574" s="70" t="s">
        <v>10560</v>
      </c>
    </row>
    <row r="5575" spans="1:21" x14ac:dyDescent="0.2">
      <c r="A5575" s="49" t="s">
        <v>2235</v>
      </c>
      <c r="B5575" s="49" t="s">
        <v>1146</v>
      </c>
      <c r="C5575" s="50">
        <v>3826</v>
      </c>
      <c r="D5575" s="49" t="s">
        <v>1144</v>
      </c>
      <c r="E5575" s="49" t="s">
        <v>10425</v>
      </c>
      <c r="F5575" s="49" t="s">
        <v>1144</v>
      </c>
      <c r="G5575" s="49">
        <v>86757</v>
      </c>
      <c r="H5575" s="49" t="s">
        <v>986</v>
      </c>
      <c r="I5575" s="50">
        <v>9819</v>
      </c>
      <c r="J5575" s="50">
        <v>286865001879</v>
      </c>
      <c r="K5575" s="49" t="s">
        <v>10426</v>
      </c>
      <c r="L5575" s="51">
        <v>320</v>
      </c>
      <c r="M5575" s="52">
        <v>42284973</v>
      </c>
      <c r="N5575" s="52">
        <v>8456995</v>
      </c>
      <c r="O5575" s="52">
        <v>29756965</v>
      </c>
      <c r="P5575" s="52">
        <v>13320876</v>
      </c>
      <c r="Q5575" s="52">
        <v>50741968</v>
      </c>
      <c r="R5575" s="52">
        <v>43077841</v>
      </c>
      <c r="S5575" s="52">
        <v>93819809</v>
      </c>
      <c r="T5575" s="70" t="s">
        <v>10558</v>
      </c>
      <c r="U5575" s="70" t="s">
        <v>10559</v>
      </c>
    </row>
    <row r="5576" spans="1:21" x14ac:dyDescent="0.2">
      <c r="A5576" s="49" t="s">
        <v>2245</v>
      </c>
      <c r="B5576" s="49" t="s">
        <v>36</v>
      </c>
      <c r="C5576" s="50">
        <v>3758</v>
      </c>
      <c r="D5576" s="49" t="s">
        <v>37</v>
      </c>
      <c r="E5576" s="49" t="s">
        <v>2688</v>
      </c>
      <c r="F5576" s="49" t="s">
        <v>37</v>
      </c>
      <c r="G5576" s="49">
        <v>5660</v>
      </c>
      <c r="H5576" s="49" t="s">
        <v>137</v>
      </c>
      <c r="I5576" s="50">
        <v>11322</v>
      </c>
      <c r="J5576" s="50">
        <v>205660000284</v>
      </c>
      <c r="K5576" s="49" t="s">
        <v>2689</v>
      </c>
      <c r="L5576" s="51">
        <v>203</v>
      </c>
      <c r="M5576" s="52">
        <v>24869900</v>
      </c>
      <c r="N5576" s="52">
        <v>0</v>
      </c>
      <c r="O5576" s="52">
        <v>27179256</v>
      </c>
      <c r="P5576" s="52">
        <v>6660438</v>
      </c>
      <c r="Q5576" s="52">
        <v>24869900</v>
      </c>
      <c r="R5576" s="52">
        <v>33839694</v>
      </c>
      <c r="S5576" s="52">
        <v>58709594</v>
      </c>
      <c r="T5576" s="70" t="s">
        <v>10556</v>
      </c>
      <c r="U5576" s="70" t="s">
        <v>10560</v>
      </c>
    </row>
    <row r="5577" spans="1:21" x14ac:dyDescent="0.2">
      <c r="A5577" s="49" t="s">
        <v>2245</v>
      </c>
      <c r="B5577" s="49" t="s">
        <v>36</v>
      </c>
      <c r="C5577" s="50">
        <v>7692</v>
      </c>
      <c r="D5577" s="49" t="s">
        <v>48</v>
      </c>
      <c r="E5577" s="49" t="s">
        <v>2849</v>
      </c>
      <c r="F5577" s="49" t="s">
        <v>48</v>
      </c>
      <c r="G5577" s="49">
        <v>5045</v>
      </c>
      <c r="H5577" s="49" t="s">
        <v>49</v>
      </c>
      <c r="I5577" s="50">
        <v>24270</v>
      </c>
      <c r="J5577" s="50">
        <v>205045000673</v>
      </c>
      <c r="K5577" s="49" t="s">
        <v>2855</v>
      </c>
      <c r="L5577" s="51">
        <v>599</v>
      </c>
      <c r="M5577" s="52">
        <v>71166890</v>
      </c>
      <c r="N5577" s="52">
        <v>14233378</v>
      </c>
      <c r="O5577" s="52">
        <v>27611420</v>
      </c>
      <c r="P5577" s="52">
        <v>6660438</v>
      </c>
      <c r="Q5577" s="52">
        <v>85400268</v>
      </c>
      <c r="R5577" s="52">
        <v>34271858</v>
      </c>
      <c r="S5577" s="52">
        <v>119672126</v>
      </c>
      <c r="T5577" s="70" t="s">
        <v>10556</v>
      </c>
      <c r="U5577" s="70" t="s">
        <v>10560</v>
      </c>
    </row>
    <row r="5578" spans="1:21" x14ac:dyDescent="0.2">
      <c r="A5578" s="49" t="s">
        <v>4656</v>
      </c>
      <c r="B5578" s="49" t="s">
        <v>403</v>
      </c>
      <c r="C5578" s="50">
        <v>3775</v>
      </c>
      <c r="D5578" s="49" t="s">
        <v>404</v>
      </c>
      <c r="E5578" s="49" t="s">
        <v>4709</v>
      </c>
      <c r="F5578" s="49" t="s">
        <v>404</v>
      </c>
      <c r="G5578" s="49">
        <v>18410</v>
      </c>
      <c r="H5578" s="49" t="s">
        <v>411</v>
      </c>
      <c r="I5578" s="50">
        <v>1423</v>
      </c>
      <c r="J5578" s="50">
        <v>218410001328</v>
      </c>
      <c r="K5578" s="49" t="s">
        <v>4715</v>
      </c>
      <c r="L5578" s="51">
        <v>272</v>
      </c>
      <c r="M5578" s="52">
        <v>36651794</v>
      </c>
      <c r="N5578" s="52">
        <v>0</v>
      </c>
      <c r="O5578" s="52">
        <v>32282697</v>
      </c>
      <c r="P5578" s="52">
        <v>6660438</v>
      </c>
      <c r="Q5578" s="52">
        <v>36651794</v>
      </c>
      <c r="R5578" s="52">
        <v>38943135</v>
      </c>
      <c r="S5578" s="52">
        <v>75594929</v>
      </c>
      <c r="T5578" s="70" t="s">
        <v>10556</v>
      </c>
      <c r="U5578" s="70" t="s">
        <v>10560</v>
      </c>
    </row>
    <row r="5579" spans="1:21" x14ac:dyDescent="0.2">
      <c r="A5579" s="49" t="s">
        <v>4656</v>
      </c>
      <c r="B5579" s="49" t="s">
        <v>403</v>
      </c>
      <c r="C5579" s="50">
        <v>3775</v>
      </c>
      <c r="D5579" s="49" t="s">
        <v>404</v>
      </c>
      <c r="E5579" s="49" t="s">
        <v>4709</v>
      </c>
      <c r="F5579" s="49" t="s">
        <v>404</v>
      </c>
      <c r="G5579" s="49">
        <v>18410</v>
      </c>
      <c r="H5579" s="49" t="s">
        <v>411</v>
      </c>
      <c r="I5579" s="50">
        <v>1437</v>
      </c>
      <c r="J5579" s="50">
        <v>283410000191</v>
      </c>
      <c r="K5579" s="49" t="s">
        <v>4710</v>
      </c>
      <c r="L5579" s="51">
        <v>184</v>
      </c>
      <c r="M5579" s="52">
        <v>25237771</v>
      </c>
      <c r="N5579" s="52">
        <v>0</v>
      </c>
      <c r="O5579" s="52">
        <v>32282697</v>
      </c>
      <c r="P5579" s="52">
        <v>6660438</v>
      </c>
      <c r="Q5579" s="52">
        <v>25237771</v>
      </c>
      <c r="R5579" s="52">
        <v>38943135</v>
      </c>
      <c r="S5579" s="52">
        <v>64180906</v>
      </c>
      <c r="T5579" s="70" t="s">
        <v>10556</v>
      </c>
      <c r="U5579" s="70" t="s">
        <v>10560</v>
      </c>
    </row>
    <row r="5580" spans="1:21" x14ac:dyDescent="0.2">
      <c r="A5580" s="49" t="s">
        <v>4656</v>
      </c>
      <c r="B5580" s="49" t="s">
        <v>403</v>
      </c>
      <c r="C5580" s="50">
        <v>3775</v>
      </c>
      <c r="D5580" s="49" t="s">
        <v>404</v>
      </c>
      <c r="E5580" s="49" t="s">
        <v>4756</v>
      </c>
      <c r="F5580" s="49" t="s">
        <v>404</v>
      </c>
      <c r="G5580" s="49">
        <v>18610</v>
      </c>
      <c r="H5580" s="49" t="s">
        <v>415</v>
      </c>
      <c r="I5580" s="50">
        <v>1216</v>
      </c>
      <c r="J5580" s="50">
        <v>218610001098</v>
      </c>
      <c r="K5580" s="49" t="s">
        <v>4757</v>
      </c>
      <c r="L5580" s="51">
        <v>226</v>
      </c>
      <c r="M5580" s="52">
        <v>30025805</v>
      </c>
      <c r="N5580" s="52">
        <v>0</v>
      </c>
      <c r="O5580" s="52">
        <v>30707087</v>
      </c>
      <c r="P5580" s="52">
        <v>6660438</v>
      </c>
      <c r="Q5580" s="52">
        <v>30025805</v>
      </c>
      <c r="R5580" s="52">
        <v>37367525</v>
      </c>
      <c r="S5580" s="52">
        <v>67393330</v>
      </c>
      <c r="T5580" s="70" t="s">
        <v>10556</v>
      </c>
      <c r="U5580" s="70" t="s">
        <v>10560</v>
      </c>
    </row>
    <row r="5581" spans="1:21" x14ac:dyDescent="0.2">
      <c r="A5581" s="49" t="s">
        <v>4656</v>
      </c>
      <c r="B5581" s="49" t="s">
        <v>403</v>
      </c>
      <c r="C5581" s="50">
        <v>3775</v>
      </c>
      <c r="D5581" s="49" t="s">
        <v>404</v>
      </c>
      <c r="E5581" s="49" t="s">
        <v>4764</v>
      </c>
      <c r="F5581" s="49" t="s">
        <v>404</v>
      </c>
      <c r="G5581" s="49">
        <v>18753</v>
      </c>
      <c r="H5581" s="49" t="s">
        <v>416</v>
      </c>
      <c r="I5581" s="50">
        <v>1450</v>
      </c>
      <c r="J5581" s="50">
        <v>283753001656</v>
      </c>
      <c r="K5581" s="49" t="s">
        <v>4786</v>
      </c>
      <c r="L5581" s="51">
        <v>242</v>
      </c>
      <c r="M5581" s="52">
        <v>33449825</v>
      </c>
      <c r="N5581" s="52">
        <v>0</v>
      </c>
      <c r="O5581" s="52">
        <v>31669105</v>
      </c>
      <c r="P5581" s="52">
        <v>6660438</v>
      </c>
      <c r="Q5581" s="52">
        <v>33449825</v>
      </c>
      <c r="R5581" s="52">
        <v>38329543</v>
      </c>
      <c r="S5581" s="52">
        <v>71779368</v>
      </c>
      <c r="T5581" s="70" t="s">
        <v>10556</v>
      </c>
      <c r="U5581" s="70" t="s">
        <v>10560</v>
      </c>
    </row>
    <row r="5582" spans="1:21" x14ac:dyDescent="0.2">
      <c r="A5582" s="49" t="s">
        <v>4656</v>
      </c>
      <c r="B5582" s="49" t="s">
        <v>403</v>
      </c>
      <c r="C5582" s="50">
        <v>3775</v>
      </c>
      <c r="D5582" s="49" t="s">
        <v>404</v>
      </c>
      <c r="E5582" s="49" t="s">
        <v>4764</v>
      </c>
      <c r="F5582" s="49" t="s">
        <v>404</v>
      </c>
      <c r="G5582" s="49">
        <v>18753</v>
      </c>
      <c r="H5582" s="49" t="s">
        <v>416</v>
      </c>
      <c r="I5582" s="50">
        <v>1650</v>
      </c>
      <c r="J5582" s="50">
        <v>283753001125</v>
      </c>
      <c r="K5582" s="49" t="s">
        <v>4782</v>
      </c>
      <c r="L5582" s="51">
        <v>83</v>
      </c>
      <c r="M5582" s="52">
        <v>11387253</v>
      </c>
      <c r="N5582" s="52">
        <v>0</v>
      </c>
      <c r="O5582" s="52">
        <v>31669105</v>
      </c>
      <c r="P5582" s="52">
        <v>6660438</v>
      </c>
      <c r="Q5582" s="52">
        <v>11387253</v>
      </c>
      <c r="R5582" s="52">
        <v>38329543</v>
      </c>
      <c r="S5582" s="52">
        <v>49716796</v>
      </c>
      <c r="T5582" s="70" t="s">
        <v>10556</v>
      </c>
      <c r="U5582" s="70" t="s">
        <v>10560</v>
      </c>
    </row>
    <row r="5583" spans="1:21" x14ac:dyDescent="0.2">
      <c r="A5583" s="49" t="s">
        <v>4656</v>
      </c>
      <c r="B5583" s="49" t="s">
        <v>403</v>
      </c>
      <c r="C5583" s="50">
        <v>3775</v>
      </c>
      <c r="D5583" s="49" t="s">
        <v>404</v>
      </c>
      <c r="E5583" s="49" t="s">
        <v>4805</v>
      </c>
      <c r="F5583" s="49" t="s">
        <v>404</v>
      </c>
      <c r="G5583" s="49">
        <v>18785</v>
      </c>
      <c r="H5583" s="49" t="s">
        <v>418</v>
      </c>
      <c r="I5583" s="50">
        <v>1662</v>
      </c>
      <c r="J5583" s="50">
        <v>218860000364</v>
      </c>
      <c r="K5583" s="49" t="s">
        <v>4806</v>
      </c>
      <c r="L5583" s="51">
        <v>221</v>
      </c>
      <c r="M5583" s="52">
        <v>29377549</v>
      </c>
      <c r="N5583" s="52">
        <v>4564264</v>
      </c>
      <c r="O5583" s="52">
        <v>30850541</v>
      </c>
      <c r="P5583" s="52">
        <v>6660438</v>
      </c>
      <c r="Q5583" s="52">
        <v>33941813</v>
      </c>
      <c r="R5583" s="52">
        <v>37510979</v>
      </c>
      <c r="S5583" s="52">
        <v>71452792</v>
      </c>
      <c r="T5583" s="70" t="s">
        <v>10556</v>
      </c>
      <c r="U5583" s="70" t="s">
        <v>10560</v>
      </c>
    </row>
    <row r="5584" spans="1:21" x14ac:dyDescent="0.2">
      <c r="A5584" s="49" t="s">
        <v>4656</v>
      </c>
      <c r="B5584" s="49" t="s">
        <v>403</v>
      </c>
      <c r="C5584" s="50">
        <v>3775</v>
      </c>
      <c r="D5584" s="49" t="s">
        <v>404</v>
      </c>
      <c r="E5584" s="49" t="s">
        <v>4805</v>
      </c>
      <c r="F5584" s="49" t="s">
        <v>404</v>
      </c>
      <c r="G5584" s="49">
        <v>18785</v>
      </c>
      <c r="H5584" s="49" t="s">
        <v>418</v>
      </c>
      <c r="I5584" s="50">
        <v>1665</v>
      </c>
      <c r="J5584" s="50">
        <v>283860001073</v>
      </c>
      <c r="K5584" s="49" t="s">
        <v>4807</v>
      </c>
      <c r="L5584" s="51">
        <v>173</v>
      </c>
      <c r="M5584" s="52">
        <v>23914539</v>
      </c>
      <c r="N5584" s="52">
        <v>0</v>
      </c>
      <c r="O5584" s="52">
        <v>30850541</v>
      </c>
      <c r="P5584" s="52">
        <v>6660438</v>
      </c>
      <c r="Q5584" s="52">
        <v>23914539</v>
      </c>
      <c r="R5584" s="52">
        <v>37510979</v>
      </c>
      <c r="S5584" s="52">
        <v>61425518</v>
      </c>
      <c r="T5584" s="70" t="s">
        <v>10556</v>
      </c>
      <c r="U5584" s="70" t="s">
        <v>10560</v>
      </c>
    </row>
    <row r="5585" spans="1:21" x14ac:dyDescent="0.2">
      <c r="A5585" s="49" t="s">
        <v>4656</v>
      </c>
      <c r="B5585" s="49" t="s">
        <v>403</v>
      </c>
      <c r="C5585" s="50">
        <v>3775</v>
      </c>
      <c r="D5585" s="49" t="s">
        <v>404</v>
      </c>
      <c r="E5585" s="49" t="s">
        <v>4794</v>
      </c>
      <c r="F5585" s="49" t="s">
        <v>404</v>
      </c>
      <c r="G5585" s="49">
        <v>18756</v>
      </c>
      <c r="H5585" s="49" t="s">
        <v>417</v>
      </c>
      <c r="I5585" s="50">
        <v>1661</v>
      </c>
      <c r="J5585" s="50">
        <v>283765000329</v>
      </c>
      <c r="K5585" s="49" t="s">
        <v>4803</v>
      </c>
      <c r="L5585" s="51">
        <v>165</v>
      </c>
      <c r="M5585" s="52">
        <v>24287582</v>
      </c>
      <c r="N5585" s="52">
        <v>0</v>
      </c>
      <c r="O5585" s="52">
        <v>35331148</v>
      </c>
      <c r="P5585" s="52">
        <v>6660438</v>
      </c>
      <c r="Q5585" s="52">
        <v>24287582</v>
      </c>
      <c r="R5585" s="52">
        <v>41991586</v>
      </c>
      <c r="S5585" s="52">
        <v>66279168</v>
      </c>
      <c r="T5585" s="70" t="s">
        <v>10556</v>
      </c>
      <c r="U5585" s="70" t="s">
        <v>10560</v>
      </c>
    </row>
    <row r="5586" spans="1:21" x14ac:dyDescent="0.2">
      <c r="A5586" s="49" t="s">
        <v>4656</v>
      </c>
      <c r="B5586" s="49" t="s">
        <v>403</v>
      </c>
      <c r="C5586" s="50">
        <v>3775</v>
      </c>
      <c r="D5586" s="49" t="s">
        <v>404</v>
      </c>
      <c r="E5586" s="49" t="s">
        <v>4764</v>
      </c>
      <c r="F5586" s="49" t="s">
        <v>404</v>
      </c>
      <c r="G5586" s="49">
        <v>18753</v>
      </c>
      <c r="H5586" s="49" t="s">
        <v>416</v>
      </c>
      <c r="I5586" s="50">
        <v>1232</v>
      </c>
      <c r="J5586" s="50">
        <v>218753001498</v>
      </c>
      <c r="K5586" s="49" t="s">
        <v>4742</v>
      </c>
      <c r="L5586" s="51">
        <v>552</v>
      </c>
      <c r="M5586" s="52">
        <v>77948975</v>
      </c>
      <c r="N5586" s="52">
        <v>0</v>
      </c>
      <c r="O5586" s="52">
        <v>31669105</v>
      </c>
      <c r="P5586" s="52">
        <v>26641753</v>
      </c>
      <c r="Q5586" s="52">
        <v>77948975</v>
      </c>
      <c r="R5586" s="52">
        <v>58310858</v>
      </c>
      <c r="S5586" s="52">
        <v>136259833</v>
      </c>
      <c r="T5586" s="70" t="s">
        <v>10556</v>
      </c>
      <c r="U5586" s="70" t="s">
        <v>10560</v>
      </c>
    </row>
    <row r="5587" spans="1:21" x14ac:dyDescent="0.2">
      <c r="A5587" s="49" t="s">
        <v>4656</v>
      </c>
      <c r="B5587" s="49" t="s">
        <v>403</v>
      </c>
      <c r="C5587" s="50">
        <v>3775</v>
      </c>
      <c r="D5587" s="49" t="s">
        <v>404</v>
      </c>
      <c r="E5587" s="49" t="s">
        <v>4740</v>
      </c>
      <c r="F5587" s="49" t="s">
        <v>404</v>
      </c>
      <c r="G5587" s="49">
        <v>18592</v>
      </c>
      <c r="H5587" s="49" t="s">
        <v>414</v>
      </c>
      <c r="I5587" s="50">
        <v>2038</v>
      </c>
      <c r="J5587" s="50">
        <v>283592000166</v>
      </c>
      <c r="K5587" s="49" t="s">
        <v>4742</v>
      </c>
      <c r="L5587" s="51">
        <v>99</v>
      </c>
      <c r="M5587" s="52">
        <v>13252129</v>
      </c>
      <c r="N5587" s="52">
        <v>0</v>
      </c>
      <c r="O5587" s="52">
        <v>32074217</v>
      </c>
      <c r="P5587" s="52">
        <v>6660438</v>
      </c>
      <c r="Q5587" s="52">
        <v>13252129</v>
      </c>
      <c r="R5587" s="52">
        <v>38734655</v>
      </c>
      <c r="S5587" s="52">
        <v>51986784</v>
      </c>
      <c r="T5587" s="70" t="s">
        <v>10556</v>
      </c>
      <c r="U5587" s="70" t="s">
        <v>10560</v>
      </c>
    </row>
    <row r="5588" spans="1:21" x14ac:dyDescent="0.2">
      <c r="A5588" s="49" t="s">
        <v>4656</v>
      </c>
      <c r="B5588" s="49" t="s">
        <v>403</v>
      </c>
      <c r="C5588" s="50">
        <v>3775</v>
      </c>
      <c r="D5588" s="49" t="s">
        <v>404</v>
      </c>
      <c r="E5588" s="49" t="s">
        <v>4764</v>
      </c>
      <c r="F5588" s="49" t="s">
        <v>404</v>
      </c>
      <c r="G5588" s="49">
        <v>18753</v>
      </c>
      <c r="H5588" s="49" t="s">
        <v>416</v>
      </c>
      <c r="I5588" s="50">
        <v>1642</v>
      </c>
      <c r="J5588" s="50">
        <v>283753000773</v>
      </c>
      <c r="K5588" s="49" t="s">
        <v>4768</v>
      </c>
      <c r="L5588" s="51">
        <v>148</v>
      </c>
      <c r="M5588" s="52">
        <v>19477028</v>
      </c>
      <c r="N5588" s="52">
        <v>0</v>
      </c>
      <c r="O5588" s="52">
        <v>31669105</v>
      </c>
      <c r="P5588" s="52">
        <v>6660438</v>
      </c>
      <c r="Q5588" s="52">
        <v>19477028</v>
      </c>
      <c r="R5588" s="52">
        <v>38329543</v>
      </c>
      <c r="S5588" s="52">
        <v>57806571</v>
      </c>
      <c r="T5588" s="70" t="s">
        <v>10556</v>
      </c>
      <c r="U5588" s="70" t="s">
        <v>10560</v>
      </c>
    </row>
    <row r="5589" spans="1:21" x14ac:dyDescent="0.2">
      <c r="A5589" s="49" t="s">
        <v>4656</v>
      </c>
      <c r="B5589" s="49" t="s">
        <v>403</v>
      </c>
      <c r="C5589" s="50">
        <v>3775</v>
      </c>
      <c r="D5589" s="49" t="s">
        <v>404</v>
      </c>
      <c r="E5589" s="49" t="s">
        <v>4764</v>
      </c>
      <c r="F5589" s="49" t="s">
        <v>404</v>
      </c>
      <c r="G5589" s="49">
        <v>18753</v>
      </c>
      <c r="H5589" s="49" t="s">
        <v>416</v>
      </c>
      <c r="I5589" s="50">
        <v>1639</v>
      </c>
      <c r="J5589" s="50">
        <v>283753000480</v>
      </c>
      <c r="K5589" s="49" t="s">
        <v>4767</v>
      </c>
      <c r="L5589" s="51">
        <v>302</v>
      </c>
      <c r="M5589" s="52">
        <v>39868800</v>
      </c>
      <c r="N5589" s="52">
        <v>0</v>
      </c>
      <c r="O5589" s="52">
        <v>31669105</v>
      </c>
      <c r="P5589" s="52">
        <v>6660438</v>
      </c>
      <c r="Q5589" s="52">
        <v>39868800</v>
      </c>
      <c r="R5589" s="52">
        <v>38329543</v>
      </c>
      <c r="S5589" s="52">
        <v>78198343</v>
      </c>
      <c r="T5589" s="70" t="s">
        <v>10556</v>
      </c>
      <c r="U5589" s="70" t="s">
        <v>10560</v>
      </c>
    </row>
    <row r="5590" spans="1:21" x14ac:dyDescent="0.2">
      <c r="A5590" s="49" t="s">
        <v>2245</v>
      </c>
      <c r="B5590" s="49" t="s">
        <v>36</v>
      </c>
      <c r="C5590" s="50">
        <v>3758</v>
      </c>
      <c r="D5590" s="49" t="s">
        <v>37</v>
      </c>
      <c r="E5590" s="49" t="s">
        <v>2688</v>
      </c>
      <c r="F5590" s="49" t="s">
        <v>37</v>
      </c>
      <c r="G5590" s="49">
        <v>5660</v>
      </c>
      <c r="H5590" s="49" t="s">
        <v>137</v>
      </c>
      <c r="I5590" s="50">
        <v>11396</v>
      </c>
      <c r="J5590" s="50">
        <v>205660000977</v>
      </c>
      <c r="K5590" s="49" t="s">
        <v>2692</v>
      </c>
      <c r="L5590" s="51">
        <v>277</v>
      </c>
      <c r="M5590" s="52">
        <v>33451661</v>
      </c>
      <c r="N5590" s="52">
        <v>0</v>
      </c>
      <c r="O5590" s="52">
        <v>27179256</v>
      </c>
      <c r="P5590" s="52">
        <v>13320876</v>
      </c>
      <c r="Q5590" s="52">
        <v>33451661</v>
      </c>
      <c r="R5590" s="52">
        <v>40500132</v>
      </c>
      <c r="S5590" s="52">
        <v>73951793</v>
      </c>
      <c r="T5590" s="70" t="s">
        <v>10556</v>
      </c>
      <c r="U5590" s="70" t="s">
        <v>10560</v>
      </c>
    </row>
    <row r="5591" spans="1:21" x14ac:dyDescent="0.2">
      <c r="A5591" s="49" t="s">
        <v>2245</v>
      </c>
      <c r="B5591" s="49" t="s">
        <v>36</v>
      </c>
      <c r="C5591" s="50">
        <v>3758</v>
      </c>
      <c r="D5591" s="49" t="s">
        <v>37</v>
      </c>
      <c r="E5591" s="49" t="s">
        <v>2657</v>
      </c>
      <c r="F5591" s="49" t="s">
        <v>37</v>
      </c>
      <c r="G5591" s="49">
        <v>5642</v>
      </c>
      <c r="H5591" s="49" t="s">
        <v>130</v>
      </c>
      <c r="I5591" s="50">
        <v>12406</v>
      </c>
      <c r="J5591" s="50">
        <v>205642000242</v>
      </c>
      <c r="K5591" s="49" t="s">
        <v>2661</v>
      </c>
      <c r="L5591" s="51">
        <v>561</v>
      </c>
      <c r="M5591" s="52">
        <v>70644472</v>
      </c>
      <c r="N5591" s="52">
        <v>0</v>
      </c>
      <c r="O5591" s="52">
        <v>28104662</v>
      </c>
      <c r="P5591" s="52">
        <v>6660438</v>
      </c>
      <c r="Q5591" s="52">
        <v>70644472</v>
      </c>
      <c r="R5591" s="52">
        <v>34765100</v>
      </c>
      <c r="S5591" s="52">
        <v>105409572</v>
      </c>
      <c r="T5591" s="70" t="s">
        <v>10556</v>
      </c>
      <c r="U5591" s="70" t="s">
        <v>10560</v>
      </c>
    </row>
    <row r="5592" spans="1:21" x14ac:dyDescent="0.2">
      <c r="A5592" s="49" t="s">
        <v>2245</v>
      </c>
      <c r="B5592" s="49" t="s">
        <v>36</v>
      </c>
      <c r="C5592" s="50">
        <v>3758</v>
      </c>
      <c r="D5592" s="49" t="s">
        <v>37</v>
      </c>
      <c r="E5592" s="49" t="s">
        <v>2256</v>
      </c>
      <c r="F5592" s="49" t="s">
        <v>37</v>
      </c>
      <c r="G5592" s="49">
        <v>5030</v>
      </c>
      <c r="H5592" s="49" t="s">
        <v>41</v>
      </c>
      <c r="I5592" s="50">
        <v>102159</v>
      </c>
      <c r="J5592" s="50">
        <v>205030000057</v>
      </c>
      <c r="K5592" s="49" t="s">
        <v>2257</v>
      </c>
      <c r="L5592" s="51">
        <v>595</v>
      </c>
      <c r="M5592" s="52">
        <v>65962106</v>
      </c>
      <c r="N5592" s="52">
        <v>0</v>
      </c>
      <c r="O5592" s="52">
        <v>26324029</v>
      </c>
      <c r="P5592" s="52">
        <v>26641753</v>
      </c>
      <c r="Q5592" s="52">
        <v>65962106</v>
      </c>
      <c r="R5592" s="52">
        <v>52965782</v>
      </c>
      <c r="S5592" s="52">
        <v>118927888</v>
      </c>
      <c r="T5592" s="70" t="s">
        <v>10556</v>
      </c>
      <c r="U5592" s="70" t="s">
        <v>10560</v>
      </c>
    </row>
    <row r="5593" spans="1:21" x14ac:dyDescent="0.2">
      <c r="A5593" s="49" t="s">
        <v>2245</v>
      </c>
      <c r="B5593" s="49" t="s">
        <v>36</v>
      </c>
      <c r="C5593" s="50">
        <v>3758</v>
      </c>
      <c r="D5593" s="49" t="s">
        <v>37</v>
      </c>
      <c r="E5593" s="49" t="s">
        <v>2590</v>
      </c>
      <c r="F5593" s="49" t="s">
        <v>37</v>
      </c>
      <c r="G5593" s="49">
        <v>5495</v>
      </c>
      <c r="H5593" s="49" t="s">
        <v>115</v>
      </c>
      <c r="I5593" s="50">
        <v>24480</v>
      </c>
      <c r="J5593" s="50">
        <v>205495000096</v>
      </c>
      <c r="K5593" s="49" t="s">
        <v>2591</v>
      </c>
      <c r="L5593" s="51">
        <v>1065</v>
      </c>
      <c r="M5593" s="52">
        <v>175684762</v>
      </c>
      <c r="N5593" s="52">
        <v>0</v>
      </c>
      <c r="O5593" s="52">
        <v>37805077</v>
      </c>
      <c r="P5593" s="52">
        <v>6660438</v>
      </c>
      <c r="Q5593" s="52">
        <v>175684762</v>
      </c>
      <c r="R5593" s="52">
        <v>44465515</v>
      </c>
      <c r="S5593" s="52">
        <v>220150277</v>
      </c>
      <c r="T5593" s="70" t="s">
        <v>10556</v>
      </c>
      <c r="U5593" s="70" t="s">
        <v>10560</v>
      </c>
    </row>
    <row r="5594" spans="1:21" x14ac:dyDescent="0.2">
      <c r="A5594" s="49" t="s">
        <v>4656</v>
      </c>
      <c r="B5594" s="49" t="s">
        <v>403</v>
      </c>
      <c r="C5594" s="50">
        <v>3775</v>
      </c>
      <c r="D5594" s="49" t="s">
        <v>404</v>
      </c>
      <c r="E5594" s="49" t="s">
        <v>4669</v>
      </c>
      <c r="F5594" s="49" t="s">
        <v>404</v>
      </c>
      <c r="G5594" s="49">
        <v>18150</v>
      </c>
      <c r="H5594" s="49" t="s">
        <v>407</v>
      </c>
      <c r="I5594" s="50">
        <v>2122</v>
      </c>
      <c r="J5594" s="50">
        <v>218150000501</v>
      </c>
      <c r="K5594" s="49" t="s">
        <v>4679</v>
      </c>
      <c r="L5594" s="51">
        <v>292</v>
      </c>
      <c r="M5594" s="52">
        <v>42136040</v>
      </c>
      <c r="N5594" s="52">
        <v>0</v>
      </c>
      <c r="O5594" s="52">
        <v>33642475</v>
      </c>
      <c r="P5594" s="52">
        <v>6660438</v>
      </c>
      <c r="Q5594" s="52">
        <v>42136040</v>
      </c>
      <c r="R5594" s="52">
        <v>40302913</v>
      </c>
      <c r="S5594" s="52">
        <v>82438953</v>
      </c>
      <c r="T5594" s="70" t="s">
        <v>10556</v>
      </c>
      <c r="U5594" s="70" t="s">
        <v>10560</v>
      </c>
    </row>
    <row r="5595" spans="1:21" x14ac:dyDescent="0.2">
      <c r="A5595" s="49" t="s">
        <v>4656</v>
      </c>
      <c r="B5595" s="49" t="s">
        <v>403</v>
      </c>
      <c r="C5595" s="50">
        <v>3775</v>
      </c>
      <c r="D5595" s="49" t="s">
        <v>404</v>
      </c>
      <c r="E5595" s="49" t="s">
        <v>4709</v>
      </c>
      <c r="F5595" s="49" t="s">
        <v>404</v>
      </c>
      <c r="G5595" s="49">
        <v>18410</v>
      </c>
      <c r="H5595" s="49" t="s">
        <v>411</v>
      </c>
      <c r="I5595" s="50">
        <v>106542</v>
      </c>
      <c r="J5595" s="50">
        <v>218410000275</v>
      </c>
      <c r="K5595" s="49" t="s">
        <v>4722</v>
      </c>
      <c r="L5595" s="51">
        <v>346</v>
      </c>
      <c r="M5595" s="52">
        <v>49914823</v>
      </c>
      <c r="N5595" s="52">
        <v>9477632</v>
      </c>
      <c r="O5595" s="52">
        <v>32282697</v>
      </c>
      <c r="P5595" s="52">
        <v>6660438</v>
      </c>
      <c r="Q5595" s="52">
        <v>59392455</v>
      </c>
      <c r="R5595" s="52">
        <v>38943135</v>
      </c>
      <c r="S5595" s="52">
        <v>98335590</v>
      </c>
      <c r="T5595" s="70" t="s">
        <v>10556</v>
      </c>
      <c r="U5595" s="70" t="s">
        <v>10560</v>
      </c>
    </row>
    <row r="5596" spans="1:21" x14ac:dyDescent="0.2">
      <c r="A5596" s="49" t="s">
        <v>4656</v>
      </c>
      <c r="B5596" s="49" t="s">
        <v>403</v>
      </c>
      <c r="C5596" s="50">
        <v>3775</v>
      </c>
      <c r="D5596" s="49" t="s">
        <v>404</v>
      </c>
      <c r="E5596" s="49" t="s">
        <v>4724</v>
      </c>
      <c r="F5596" s="49" t="s">
        <v>404</v>
      </c>
      <c r="G5596" s="49">
        <v>18460</v>
      </c>
      <c r="H5596" s="49" t="s">
        <v>412</v>
      </c>
      <c r="I5596" s="50">
        <v>1510</v>
      </c>
      <c r="J5596" s="50">
        <v>283460000361</v>
      </c>
      <c r="K5596" s="49" t="s">
        <v>4735</v>
      </c>
      <c r="L5596" s="51">
        <v>157</v>
      </c>
      <c r="M5596" s="52">
        <v>25812127</v>
      </c>
      <c r="N5596" s="52">
        <v>4477028</v>
      </c>
      <c r="O5596" s="52">
        <v>35945075</v>
      </c>
      <c r="P5596" s="52">
        <v>6660438</v>
      </c>
      <c r="Q5596" s="52">
        <v>30289155</v>
      </c>
      <c r="R5596" s="52">
        <v>42605513</v>
      </c>
      <c r="S5596" s="52">
        <v>72894668</v>
      </c>
      <c r="T5596" s="70" t="s">
        <v>10556</v>
      </c>
      <c r="U5596" s="70" t="s">
        <v>10560</v>
      </c>
    </row>
    <row r="5597" spans="1:21" x14ac:dyDescent="0.2">
      <c r="A5597" s="49" t="s">
        <v>4656</v>
      </c>
      <c r="B5597" s="49" t="s">
        <v>403</v>
      </c>
      <c r="C5597" s="50">
        <v>3775</v>
      </c>
      <c r="D5597" s="49" t="s">
        <v>404</v>
      </c>
      <c r="E5597" s="49" t="s">
        <v>4669</v>
      </c>
      <c r="F5597" s="49" t="s">
        <v>404</v>
      </c>
      <c r="G5597" s="49">
        <v>18150</v>
      </c>
      <c r="H5597" s="49" t="s">
        <v>407</v>
      </c>
      <c r="I5597" s="50">
        <v>2114</v>
      </c>
      <c r="J5597" s="50">
        <v>218150000331</v>
      </c>
      <c r="K5597" s="49" t="s">
        <v>4680</v>
      </c>
      <c r="L5597" s="51">
        <v>461</v>
      </c>
      <c r="M5597" s="52">
        <v>67820719</v>
      </c>
      <c r="N5597" s="52">
        <v>8356413</v>
      </c>
      <c r="O5597" s="52">
        <v>33642475</v>
      </c>
      <c r="P5597" s="52">
        <v>6660438</v>
      </c>
      <c r="Q5597" s="52">
        <v>76177132</v>
      </c>
      <c r="R5597" s="52">
        <v>40302913</v>
      </c>
      <c r="S5597" s="52">
        <v>116480045</v>
      </c>
      <c r="T5597" s="70" t="s">
        <v>10556</v>
      </c>
      <c r="U5597" s="70" t="s">
        <v>10560</v>
      </c>
    </row>
    <row r="5598" spans="1:21" x14ac:dyDescent="0.2">
      <c r="A5598" s="49" t="s">
        <v>2245</v>
      </c>
      <c r="B5598" s="49" t="s">
        <v>36</v>
      </c>
      <c r="C5598" s="50">
        <v>3758</v>
      </c>
      <c r="D5598" s="49" t="s">
        <v>37</v>
      </c>
      <c r="E5598" s="49" t="s">
        <v>2487</v>
      </c>
      <c r="F5598" s="49" t="s">
        <v>37</v>
      </c>
      <c r="G5598" s="49">
        <v>5284</v>
      </c>
      <c r="H5598" s="49" t="s">
        <v>87</v>
      </c>
      <c r="I5598" s="50">
        <v>32953</v>
      </c>
      <c r="J5598" s="50">
        <v>205284001134</v>
      </c>
      <c r="K5598" s="49" t="s">
        <v>2488</v>
      </c>
      <c r="L5598" s="51">
        <v>615</v>
      </c>
      <c r="M5598" s="52">
        <v>83796705</v>
      </c>
      <c r="N5598" s="52">
        <v>0</v>
      </c>
      <c r="O5598" s="52">
        <v>32601991</v>
      </c>
      <c r="P5598" s="52">
        <v>6660438</v>
      </c>
      <c r="Q5598" s="52">
        <v>83796705</v>
      </c>
      <c r="R5598" s="52">
        <v>39262429</v>
      </c>
      <c r="S5598" s="52">
        <v>123059134</v>
      </c>
      <c r="T5598" s="70" t="s">
        <v>10556</v>
      </c>
      <c r="U5598" s="70" t="s">
        <v>10560</v>
      </c>
    </row>
    <row r="5599" spans="1:21" x14ac:dyDescent="0.2">
      <c r="A5599" s="49" t="s">
        <v>2245</v>
      </c>
      <c r="B5599" s="49" t="s">
        <v>36</v>
      </c>
      <c r="C5599" s="50">
        <v>3758</v>
      </c>
      <c r="D5599" s="49" t="s">
        <v>37</v>
      </c>
      <c r="E5599" s="49" t="s">
        <v>2810</v>
      </c>
      <c r="F5599" s="49" t="s">
        <v>37</v>
      </c>
      <c r="G5599" s="49">
        <v>5873</v>
      </c>
      <c r="H5599" s="49" t="s">
        <v>163</v>
      </c>
      <c r="I5599" s="50">
        <v>10858</v>
      </c>
      <c r="J5599" s="50">
        <v>205873000369</v>
      </c>
      <c r="K5599" s="49" t="s">
        <v>2811</v>
      </c>
      <c r="L5599" s="51">
        <v>324</v>
      </c>
      <c r="M5599" s="52">
        <v>63647461</v>
      </c>
      <c r="N5599" s="52">
        <v>5140671</v>
      </c>
      <c r="O5599" s="52">
        <v>43949042</v>
      </c>
      <c r="P5599" s="52">
        <v>6660438</v>
      </c>
      <c r="Q5599" s="52">
        <v>68788132</v>
      </c>
      <c r="R5599" s="52">
        <v>50609480</v>
      </c>
      <c r="S5599" s="52">
        <v>119397612</v>
      </c>
      <c r="T5599" s="70" t="s">
        <v>10556</v>
      </c>
      <c r="U5599" s="70" t="s">
        <v>10560</v>
      </c>
    </row>
    <row r="5600" spans="1:21" x14ac:dyDescent="0.2">
      <c r="A5600" s="49" t="s">
        <v>4656</v>
      </c>
      <c r="B5600" s="49" t="s">
        <v>403</v>
      </c>
      <c r="C5600" s="50">
        <v>3775</v>
      </c>
      <c r="D5600" s="49" t="s">
        <v>404</v>
      </c>
      <c r="E5600" s="49" t="s">
        <v>4764</v>
      </c>
      <c r="F5600" s="49" t="s">
        <v>404</v>
      </c>
      <c r="G5600" s="49">
        <v>18753</v>
      </c>
      <c r="H5600" s="49" t="s">
        <v>416</v>
      </c>
      <c r="I5600" s="50">
        <v>1652</v>
      </c>
      <c r="J5600" s="50">
        <v>283753001613</v>
      </c>
      <c r="K5600" s="49" t="s">
        <v>4788</v>
      </c>
      <c r="L5600" s="51">
        <v>147</v>
      </c>
      <c r="M5600" s="52">
        <v>20487655</v>
      </c>
      <c r="N5600" s="52">
        <v>0</v>
      </c>
      <c r="O5600" s="52">
        <v>31669105</v>
      </c>
      <c r="P5600" s="52">
        <v>6660438</v>
      </c>
      <c r="Q5600" s="52">
        <v>20487655</v>
      </c>
      <c r="R5600" s="52">
        <v>38329543</v>
      </c>
      <c r="S5600" s="52">
        <v>58817198</v>
      </c>
      <c r="T5600" s="70" t="s">
        <v>10556</v>
      </c>
      <c r="U5600" s="70" t="s">
        <v>10560</v>
      </c>
    </row>
    <row r="5601" spans="1:21" x14ac:dyDescent="0.2">
      <c r="A5601" s="49" t="s">
        <v>2245</v>
      </c>
      <c r="B5601" s="49" t="s">
        <v>36</v>
      </c>
      <c r="C5601" s="50">
        <v>3758</v>
      </c>
      <c r="D5601" s="49" t="s">
        <v>37</v>
      </c>
      <c r="E5601" s="49" t="s">
        <v>2810</v>
      </c>
      <c r="F5601" s="49" t="s">
        <v>37</v>
      </c>
      <c r="G5601" s="49">
        <v>5873</v>
      </c>
      <c r="H5601" s="49" t="s">
        <v>163</v>
      </c>
      <c r="I5601" s="50">
        <v>10857</v>
      </c>
      <c r="J5601" s="50">
        <v>205873000342</v>
      </c>
      <c r="K5601" s="49" t="s">
        <v>2814</v>
      </c>
      <c r="L5601" s="51">
        <v>247</v>
      </c>
      <c r="M5601" s="52">
        <v>48485918</v>
      </c>
      <c r="N5601" s="52">
        <v>0</v>
      </c>
      <c r="O5601" s="52">
        <v>43949042</v>
      </c>
      <c r="P5601" s="52">
        <v>6660438</v>
      </c>
      <c r="Q5601" s="52">
        <v>48485918</v>
      </c>
      <c r="R5601" s="52">
        <v>50609480</v>
      </c>
      <c r="S5601" s="52">
        <v>99095398</v>
      </c>
      <c r="T5601" s="70" t="s">
        <v>10556</v>
      </c>
      <c r="U5601" s="70" t="s">
        <v>10560</v>
      </c>
    </row>
    <row r="5602" spans="1:21" x14ac:dyDescent="0.2">
      <c r="A5602" s="49" t="s">
        <v>4656</v>
      </c>
      <c r="B5602" s="49" t="s">
        <v>403</v>
      </c>
      <c r="C5602" s="50">
        <v>3775</v>
      </c>
      <c r="D5602" s="49" t="s">
        <v>404</v>
      </c>
      <c r="E5602" s="49" t="s">
        <v>4724</v>
      </c>
      <c r="F5602" s="49" t="s">
        <v>404</v>
      </c>
      <c r="G5602" s="49">
        <v>18460</v>
      </c>
      <c r="H5602" s="49" t="s">
        <v>412</v>
      </c>
      <c r="I5602" s="50">
        <v>1509</v>
      </c>
      <c r="J5602" s="50">
        <v>218460000373</v>
      </c>
      <c r="K5602" s="49" t="s">
        <v>4732</v>
      </c>
      <c r="L5602" s="51">
        <v>383</v>
      </c>
      <c r="M5602" s="52">
        <v>63360927</v>
      </c>
      <c r="N5602" s="52">
        <v>12672185</v>
      </c>
      <c r="O5602" s="52">
        <v>35945075</v>
      </c>
      <c r="P5602" s="52">
        <v>6660438</v>
      </c>
      <c r="Q5602" s="52">
        <v>76033112</v>
      </c>
      <c r="R5602" s="52">
        <v>42605513</v>
      </c>
      <c r="S5602" s="52">
        <v>118638625</v>
      </c>
      <c r="T5602" s="70" t="s">
        <v>10556</v>
      </c>
      <c r="U5602" s="70" t="s">
        <v>10560</v>
      </c>
    </row>
    <row r="5603" spans="1:21" x14ac:dyDescent="0.2">
      <c r="A5603" s="49" t="s">
        <v>5650</v>
      </c>
      <c r="B5603" s="49" t="s">
        <v>521</v>
      </c>
      <c r="C5603" s="50">
        <v>10930</v>
      </c>
      <c r="D5603" s="49" t="s">
        <v>637</v>
      </c>
      <c r="E5603" s="49" t="s">
        <v>10311</v>
      </c>
      <c r="F5603" s="49" t="s">
        <v>637</v>
      </c>
      <c r="G5603" s="49">
        <v>25899</v>
      </c>
      <c r="H5603" s="49" t="s">
        <v>638</v>
      </c>
      <c r="I5603" s="50">
        <v>26175</v>
      </c>
      <c r="J5603" s="50">
        <v>225899000210</v>
      </c>
      <c r="K5603" s="49" t="s">
        <v>10317</v>
      </c>
      <c r="L5603" s="51">
        <v>462</v>
      </c>
      <c r="M5603" s="52">
        <v>50814216</v>
      </c>
      <c r="N5603" s="52">
        <v>0</v>
      </c>
      <c r="O5603" s="52">
        <v>24641572</v>
      </c>
      <c r="P5603" s="52">
        <v>6660438</v>
      </c>
      <c r="Q5603" s="52">
        <v>50814216</v>
      </c>
      <c r="R5603" s="52">
        <v>31302010</v>
      </c>
      <c r="S5603" s="52">
        <v>82116226</v>
      </c>
      <c r="T5603" s="70" t="s">
        <v>10556</v>
      </c>
      <c r="U5603" s="70" t="s">
        <v>10560</v>
      </c>
    </row>
    <row r="5604" spans="1:21" x14ac:dyDescent="0.2">
      <c r="A5604" s="49" t="s">
        <v>5650</v>
      </c>
      <c r="B5604" s="49" t="s">
        <v>521</v>
      </c>
      <c r="C5604" s="50">
        <v>10930</v>
      </c>
      <c r="D5604" s="49" t="s">
        <v>637</v>
      </c>
      <c r="E5604" s="49" t="s">
        <v>10311</v>
      </c>
      <c r="F5604" s="49" t="s">
        <v>637</v>
      </c>
      <c r="G5604" s="49">
        <v>25899</v>
      </c>
      <c r="H5604" s="49" t="s">
        <v>638</v>
      </c>
      <c r="I5604" s="50">
        <v>17280</v>
      </c>
      <c r="J5604" s="50">
        <v>225899000236</v>
      </c>
      <c r="K5604" s="49" t="s">
        <v>10312</v>
      </c>
      <c r="L5604" s="51">
        <v>603</v>
      </c>
      <c r="M5604" s="52">
        <v>69627062</v>
      </c>
      <c r="N5604" s="52">
        <v>7417543</v>
      </c>
      <c r="O5604" s="52">
        <v>24641572</v>
      </c>
      <c r="P5604" s="52">
        <v>6660438</v>
      </c>
      <c r="Q5604" s="52">
        <v>77044605</v>
      </c>
      <c r="R5604" s="52">
        <v>31302010</v>
      </c>
      <c r="S5604" s="52">
        <v>108346615</v>
      </c>
      <c r="T5604" s="70" t="s">
        <v>10556</v>
      </c>
      <c r="U5604" s="70" t="s">
        <v>10560</v>
      </c>
    </row>
    <row r="5605" spans="1:21" x14ac:dyDescent="0.2">
      <c r="A5605" s="49" t="s">
        <v>5650</v>
      </c>
      <c r="B5605" s="49" t="s">
        <v>521</v>
      </c>
      <c r="C5605" s="50">
        <v>10930</v>
      </c>
      <c r="D5605" s="49" t="s">
        <v>637</v>
      </c>
      <c r="E5605" s="49" t="s">
        <v>10311</v>
      </c>
      <c r="F5605" s="49" t="s">
        <v>637</v>
      </c>
      <c r="G5605" s="49">
        <v>25899</v>
      </c>
      <c r="H5605" s="49" t="s">
        <v>638</v>
      </c>
      <c r="I5605" s="50">
        <v>17281</v>
      </c>
      <c r="J5605" s="50">
        <v>225899000295</v>
      </c>
      <c r="K5605" s="49" t="s">
        <v>10316</v>
      </c>
      <c r="L5605" s="51">
        <v>2199</v>
      </c>
      <c r="M5605" s="52">
        <v>219286215</v>
      </c>
      <c r="N5605" s="52">
        <v>0</v>
      </c>
      <c r="O5605" s="52">
        <v>24641572</v>
      </c>
      <c r="P5605" s="52">
        <v>6660438</v>
      </c>
      <c r="Q5605" s="52">
        <v>219286215</v>
      </c>
      <c r="R5605" s="52">
        <v>31302010</v>
      </c>
      <c r="S5605" s="52">
        <v>250588225</v>
      </c>
      <c r="T5605" s="70" t="s">
        <v>10556</v>
      </c>
      <c r="U5605" s="70" t="s">
        <v>10560</v>
      </c>
    </row>
    <row r="5606" spans="1:21" x14ac:dyDescent="0.2">
      <c r="A5606" s="49" t="s">
        <v>6181</v>
      </c>
      <c r="B5606" s="49" t="s">
        <v>113</v>
      </c>
      <c r="C5606" s="50">
        <v>3799</v>
      </c>
      <c r="D5606" s="49" t="s">
        <v>789</v>
      </c>
      <c r="E5606" s="49" t="s">
        <v>8532</v>
      </c>
      <c r="F5606" s="49" t="s">
        <v>789</v>
      </c>
      <c r="G5606" s="49">
        <v>52001</v>
      </c>
      <c r="H5606" s="49" t="s">
        <v>790</v>
      </c>
      <c r="I5606" s="50">
        <v>17938</v>
      </c>
      <c r="J5606" s="50">
        <v>152001001064</v>
      </c>
      <c r="K5606" s="49" t="s">
        <v>8572</v>
      </c>
      <c r="L5606" s="51">
        <v>2581</v>
      </c>
      <c r="M5606" s="52">
        <v>256111941</v>
      </c>
      <c r="N5606" s="52">
        <v>0</v>
      </c>
      <c r="O5606" s="52">
        <v>25959431</v>
      </c>
      <c r="P5606" s="52">
        <v>6660438</v>
      </c>
      <c r="Q5606" s="52">
        <v>256111941</v>
      </c>
      <c r="R5606" s="52">
        <v>32619869</v>
      </c>
      <c r="S5606" s="52">
        <v>288731810</v>
      </c>
      <c r="T5606" s="70" t="s">
        <v>10556</v>
      </c>
      <c r="U5606" s="70" t="s">
        <v>10560</v>
      </c>
    </row>
    <row r="5607" spans="1:21" x14ac:dyDescent="0.2">
      <c r="A5607" s="49" t="s">
        <v>5650</v>
      </c>
      <c r="B5607" s="49" t="s">
        <v>521</v>
      </c>
      <c r="C5607" s="50">
        <v>10930</v>
      </c>
      <c r="D5607" s="49" t="s">
        <v>637</v>
      </c>
      <c r="E5607" s="49" t="s">
        <v>10311</v>
      </c>
      <c r="F5607" s="49" t="s">
        <v>637</v>
      </c>
      <c r="G5607" s="49">
        <v>25899</v>
      </c>
      <c r="H5607" s="49" t="s">
        <v>638</v>
      </c>
      <c r="I5607" s="50">
        <v>17277</v>
      </c>
      <c r="J5607" s="50">
        <v>125899000762</v>
      </c>
      <c r="K5607" s="49" t="s">
        <v>10321</v>
      </c>
      <c r="L5607" s="51">
        <v>2328</v>
      </c>
      <c r="M5607" s="52">
        <v>211831543</v>
      </c>
      <c r="N5607" s="52">
        <v>0</v>
      </c>
      <c r="O5607" s="52">
        <v>20019703</v>
      </c>
      <c r="P5607" s="52">
        <v>6660438</v>
      </c>
      <c r="Q5607" s="52">
        <v>211831543</v>
      </c>
      <c r="R5607" s="52">
        <v>26680141</v>
      </c>
      <c r="S5607" s="52">
        <v>238511684</v>
      </c>
      <c r="T5607" s="70" t="s">
        <v>10556</v>
      </c>
      <c r="U5607" s="70" t="s">
        <v>10560</v>
      </c>
    </row>
    <row r="5608" spans="1:21" x14ac:dyDescent="0.2">
      <c r="A5608" s="49" t="s">
        <v>6181</v>
      </c>
      <c r="B5608" s="49" t="s">
        <v>113</v>
      </c>
      <c r="C5608" s="50">
        <v>3799</v>
      </c>
      <c r="D5608" s="49" t="s">
        <v>789</v>
      </c>
      <c r="E5608" s="49" t="s">
        <v>8532</v>
      </c>
      <c r="F5608" s="49" t="s">
        <v>789</v>
      </c>
      <c r="G5608" s="49">
        <v>52001</v>
      </c>
      <c r="H5608" s="49" t="s">
        <v>790</v>
      </c>
      <c r="I5608" s="50">
        <v>18049</v>
      </c>
      <c r="J5608" s="50">
        <v>252001004904</v>
      </c>
      <c r="K5608" s="49" t="s">
        <v>8571</v>
      </c>
      <c r="L5608" s="51">
        <v>949</v>
      </c>
      <c r="M5608" s="52">
        <v>114421610</v>
      </c>
      <c r="N5608" s="52">
        <v>0</v>
      </c>
      <c r="O5608" s="52">
        <v>25959431</v>
      </c>
      <c r="P5608" s="52">
        <v>6660438</v>
      </c>
      <c r="Q5608" s="52">
        <v>114421610</v>
      </c>
      <c r="R5608" s="52">
        <v>32619869</v>
      </c>
      <c r="S5608" s="52">
        <v>147041479</v>
      </c>
      <c r="T5608" s="70" t="s">
        <v>10556</v>
      </c>
      <c r="U5608" s="70" t="s">
        <v>10560</v>
      </c>
    </row>
    <row r="5609" spans="1:21" x14ac:dyDescent="0.2">
      <c r="A5609" s="49" t="s">
        <v>6181</v>
      </c>
      <c r="B5609" s="49" t="s">
        <v>113</v>
      </c>
      <c r="C5609" s="50">
        <v>3799</v>
      </c>
      <c r="D5609" s="49" t="s">
        <v>789</v>
      </c>
      <c r="E5609" s="49" t="s">
        <v>8532</v>
      </c>
      <c r="F5609" s="49" t="s">
        <v>789</v>
      </c>
      <c r="G5609" s="49">
        <v>52001</v>
      </c>
      <c r="H5609" s="49" t="s">
        <v>790</v>
      </c>
      <c r="I5609" s="50">
        <v>17940</v>
      </c>
      <c r="J5609" s="50">
        <v>152001001293</v>
      </c>
      <c r="K5609" s="49" t="s">
        <v>8570</v>
      </c>
      <c r="L5609" s="51">
        <v>538</v>
      </c>
      <c r="M5609" s="52">
        <v>51891535</v>
      </c>
      <c r="N5609" s="52">
        <v>0</v>
      </c>
      <c r="O5609" s="52">
        <v>21090380</v>
      </c>
      <c r="P5609" s="52">
        <v>13320876</v>
      </c>
      <c r="Q5609" s="52">
        <v>51891535</v>
      </c>
      <c r="R5609" s="52">
        <v>34411256</v>
      </c>
      <c r="S5609" s="52">
        <v>86302791</v>
      </c>
      <c r="T5609" s="70" t="s">
        <v>10556</v>
      </c>
      <c r="U5609" s="70" t="s">
        <v>10560</v>
      </c>
    </row>
    <row r="5610" spans="1:21" x14ac:dyDescent="0.2">
      <c r="A5610" s="49" t="s">
        <v>5650</v>
      </c>
      <c r="B5610" s="49" t="s">
        <v>521</v>
      </c>
      <c r="C5610" s="50">
        <v>10930</v>
      </c>
      <c r="D5610" s="49" t="s">
        <v>637</v>
      </c>
      <c r="E5610" s="49" t="s">
        <v>10311</v>
      </c>
      <c r="F5610" s="49" t="s">
        <v>637</v>
      </c>
      <c r="G5610" s="49">
        <v>25899</v>
      </c>
      <c r="H5610" s="49" t="s">
        <v>638</v>
      </c>
      <c r="I5610" s="50">
        <v>17274</v>
      </c>
      <c r="J5610" s="50">
        <v>125899000592</v>
      </c>
      <c r="K5610" s="49" t="s">
        <v>10314</v>
      </c>
      <c r="L5610" s="51">
        <v>1988</v>
      </c>
      <c r="M5610" s="52">
        <v>187480039</v>
      </c>
      <c r="N5610" s="52">
        <v>37496008</v>
      </c>
      <c r="O5610" s="52">
        <v>20019703</v>
      </c>
      <c r="P5610" s="52">
        <v>6660438</v>
      </c>
      <c r="Q5610" s="52">
        <v>224976047</v>
      </c>
      <c r="R5610" s="52">
        <v>26680141</v>
      </c>
      <c r="S5610" s="52">
        <v>251656188</v>
      </c>
      <c r="T5610" s="70" t="s">
        <v>10556</v>
      </c>
      <c r="U5610" s="70" t="s">
        <v>10560</v>
      </c>
    </row>
    <row r="5611" spans="1:21" x14ac:dyDescent="0.2">
      <c r="A5611" s="49" t="s">
        <v>7676</v>
      </c>
      <c r="B5611" s="49" t="s">
        <v>113</v>
      </c>
      <c r="C5611" s="50">
        <v>3799</v>
      </c>
      <c r="D5611" s="49" t="s">
        <v>789</v>
      </c>
      <c r="E5611" s="49" t="s">
        <v>8532</v>
      </c>
      <c r="F5611" s="49" t="s">
        <v>789</v>
      </c>
      <c r="G5611" s="49">
        <v>52001</v>
      </c>
      <c r="H5611" s="49" t="s">
        <v>790</v>
      </c>
      <c r="I5611" s="50">
        <v>18051</v>
      </c>
      <c r="J5611" s="50">
        <v>352001000539</v>
      </c>
      <c r="K5611" s="49" t="s">
        <v>8569</v>
      </c>
      <c r="L5611" s="51">
        <v>537</v>
      </c>
      <c r="M5611" s="52">
        <v>50980668</v>
      </c>
      <c r="N5611" s="52">
        <v>0</v>
      </c>
      <c r="O5611" s="52">
        <v>21090380</v>
      </c>
      <c r="P5611" s="52">
        <v>6660438</v>
      </c>
      <c r="Q5611" s="52">
        <v>50980668</v>
      </c>
      <c r="R5611" s="52">
        <v>27750818</v>
      </c>
      <c r="S5611" s="52">
        <v>78731486</v>
      </c>
      <c r="T5611" s="70" t="s">
        <v>10556</v>
      </c>
      <c r="U5611" s="70" t="s">
        <v>10560</v>
      </c>
    </row>
    <row r="5612" spans="1:21" x14ac:dyDescent="0.2">
      <c r="A5612" s="49" t="s">
        <v>6181</v>
      </c>
      <c r="B5612" s="49" t="s">
        <v>113</v>
      </c>
      <c r="C5612" s="50">
        <v>3799</v>
      </c>
      <c r="D5612" s="49" t="s">
        <v>789</v>
      </c>
      <c r="E5612" s="49" t="s">
        <v>8532</v>
      </c>
      <c r="F5612" s="49" t="s">
        <v>789</v>
      </c>
      <c r="G5612" s="49">
        <v>52001</v>
      </c>
      <c r="H5612" s="49" t="s">
        <v>790</v>
      </c>
      <c r="I5612" s="50">
        <v>18057</v>
      </c>
      <c r="J5612" s="50">
        <v>452001004024</v>
      </c>
      <c r="K5612" s="49" t="s">
        <v>8573</v>
      </c>
      <c r="L5612" s="51">
        <v>521</v>
      </c>
      <c r="M5612" s="52">
        <v>62041516</v>
      </c>
      <c r="N5612" s="52">
        <v>881236</v>
      </c>
      <c r="O5612" s="52">
        <v>25959431</v>
      </c>
      <c r="P5612" s="52">
        <v>6660438</v>
      </c>
      <c r="Q5612" s="52">
        <v>62922752</v>
      </c>
      <c r="R5612" s="52">
        <v>32619869</v>
      </c>
      <c r="S5612" s="52">
        <v>95542621</v>
      </c>
      <c r="T5612" s="70" t="s">
        <v>10556</v>
      </c>
      <c r="U5612" s="70" t="s">
        <v>10560</v>
      </c>
    </row>
    <row r="5613" spans="1:21" x14ac:dyDescent="0.2">
      <c r="A5613" s="49" t="s">
        <v>6181</v>
      </c>
      <c r="B5613" s="49" t="s">
        <v>113</v>
      </c>
      <c r="C5613" s="50">
        <v>3799</v>
      </c>
      <c r="D5613" s="49" t="s">
        <v>789</v>
      </c>
      <c r="E5613" s="49" t="s">
        <v>8532</v>
      </c>
      <c r="F5613" s="49" t="s">
        <v>789</v>
      </c>
      <c r="G5613" s="49">
        <v>52001</v>
      </c>
      <c r="H5613" s="49" t="s">
        <v>790</v>
      </c>
      <c r="I5613" s="50">
        <v>17953</v>
      </c>
      <c r="J5613" s="50">
        <v>252001000275</v>
      </c>
      <c r="K5613" s="49" t="s">
        <v>8566</v>
      </c>
      <c r="L5613" s="51">
        <v>224</v>
      </c>
      <c r="M5613" s="52">
        <v>26184880</v>
      </c>
      <c r="N5613" s="52">
        <v>5236976</v>
      </c>
      <c r="O5613" s="52">
        <v>25959431</v>
      </c>
      <c r="P5613" s="52">
        <v>6660438</v>
      </c>
      <c r="Q5613" s="52">
        <v>31421856</v>
      </c>
      <c r="R5613" s="52">
        <v>32619869</v>
      </c>
      <c r="S5613" s="52">
        <v>64041725</v>
      </c>
      <c r="T5613" s="70" t="s">
        <v>10556</v>
      </c>
      <c r="U5613" s="70" t="s">
        <v>10560</v>
      </c>
    </row>
    <row r="5614" spans="1:21" x14ac:dyDescent="0.2">
      <c r="A5614" s="49" t="s">
        <v>6181</v>
      </c>
      <c r="B5614" s="49" t="s">
        <v>113</v>
      </c>
      <c r="C5614" s="50">
        <v>3799</v>
      </c>
      <c r="D5614" s="49" t="s">
        <v>789</v>
      </c>
      <c r="E5614" s="49" t="s">
        <v>8532</v>
      </c>
      <c r="F5614" s="49" t="s">
        <v>789</v>
      </c>
      <c r="G5614" s="49">
        <v>52001</v>
      </c>
      <c r="H5614" s="49" t="s">
        <v>790</v>
      </c>
      <c r="I5614" s="50">
        <v>18046</v>
      </c>
      <c r="J5614" s="50">
        <v>252001003380</v>
      </c>
      <c r="K5614" s="49" t="s">
        <v>8568</v>
      </c>
      <c r="L5614" s="51">
        <v>1034</v>
      </c>
      <c r="M5614" s="52">
        <v>122647789</v>
      </c>
      <c r="N5614" s="52">
        <v>24529558</v>
      </c>
      <c r="O5614" s="52">
        <v>25959431</v>
      </c>
      <c r="P5614" s="52">
        <v>6660438</v>
      </c>
      <c r="Q5614" s="52">
        <v>147177347</v>
      </c>
      <c r="R5614" s="52">
        <v>32619869</v>
      </c>
      <c r="S5614" s="52">
        <v>179797216</v>
      </c>
      <c r="T5614" s="70" t="s">
        <v>10556</v>
      </c>
      <c r="U5614" s="70" t="s">
        <v>10560</v>
      </c>
    </row>
    <row r="5615" spans="1:21" x14ac:dyDescent="0.2">
      <c r="A5615" s="49" t="s">
        <v>7676</v>
      </c>
      <c r="B5615" s="49" t="s">
        <v>113</v>
      </c>
      <c r="C5615" s="50">
        <v>3799</v>
      </c>
      <c r="D5615" s="49" t="s">
        <v>789</v>
      </c>
      <c r="E5615" s="49" t="s">
        <v>8532</v>
      </c>
      <c r="F5615" s="49" t="s">
        <v>789</v>
      </c>
      <c r="G5615" s="49">
        <v>52001</v>
      </c>
      <c r="H5615" s="49" t="s">
        <v>790</v>
      </c>
      <c r="I5615" s="50">
        <v>17934</v>
      </c>
      <c r="J5615" s="50">
        <v>152001000661</v>
      </c>
      <c r="K5615" s="49" t="s">
        <v>8542</v>
      </c>
      <c r="L5615" s="51">
        <v>2471</v>
      </c>
      <c r="M5615" s="52">
        <v>236643331</v>
      </c>
      <c r="N5615" s="52">
        <v>47328666</v>
      </c>
      <c r="O5615" s="52">
        <v>21090380</v>
      </c>
      <c r="P5615" s="52">
        <v>6660438</v>
      </c>
      <c r="Q5615" s="52">
        <v>283971997</v>
      </c>
      <c r="R5615" s="52">
        <v>27750818</v>
      </c>
      <c r="S5615" s="52">
        <v>311722815</v>
      </c>
      <c r="T5615" s="70" t="s">
        <v>10556</v>
      </c>
      <c r="U5615" s="70" t="s">
        <v>10560</v>
      </c>
    </row>
    <row r="5616" spans="1:21" x14ac:dyDescent="0.2">
      <c r="A5616" s="49" t="s">
        <v>6181</v>
      </c>
      <c r="B5616" s="49" t="s">
        <v>113</v>
      </c>
      <c r="C5616" s="50">
        <v>3799</v>
      </c>
      <c r="D5616" s="49" t="s">
        <v>789</v>
      </c>
      <c r="E5616" s="49" t="s">
        <v>8532</v>
      </c>
      <c r="F5616" s="49" t="s">
        <v>789</v>
      </c>
      <c r="G5616" s="49">
        <v>52001</v>
      </c>
      <c r="H5616" s="49" t="s">
        <v>790</v>
      </c>
      <c r="I5616" s="50">
        <v>17951</v>
      </c>
      <c r="J5616" s="50">
        <v>252001000127</v>
      </c>
      <c r="K5616" s="49" t="s">
        <v>8567</v>
      </c>
      <c r="L5616" s="51">
        <v>191</v>
      </c>
      <c r="M5616" s="52">
        <v>23052858</v>
      </c>
      <c r="N5616" s="52">
        <v>0</v>
      </c>
      <c r="O5616" s="52">
        <v>25959431</v>
      </c>
      <c r="P5616" s="52">
        <v>6660438</v>
      </c>
      <c r="Q5616" s="52">
        <v>23052858</v>
      </c>
      <c r="R5616" s="52">
        <v>32619869</v>
      </c>
      <c r="S5616" s="52">
        <v>55672727</v>
      </c>
      <c r="T5616" s="70" t="s">
        <v>10556</v>
      </c>
      <c r="U5616" s="70" t="s">
        <v>10560</v>
      </c>
    </row>
    <row r="5617" spans="1:21" x14ac:dyDescent="0.2">
      <c r="A5617" s="49" t="s">
        <v>6181</v>
      </c>
      <c r="B5617" s="49" t="s">
        <v>113</v>
      </c>
      <c r="C5617" s="50">
        <v>3799</v>
      </c>
      <c r="D5617" s="49" t="s">
        <v>789</v>
      </c>
      <c r="E5617" s="49" t="s">
        <v>8532</v>
      </c>
      <c r="F5617" s="49" t="s">
        <v>789</v>
      </c>
      <c r="G5617" s="49">
        <v>52001</v>
      </c>
      <c r="H5617" s="49" t="s">
        <v>790</v>
      </c>
      <c r="I5617" s="50">
        <v>17943</v>
      </c>
      <c r="J5617" s="50">
        <v>152001002842</v>
      </c>
      <c r="K5617" s="49" t="s">
        <v>8565</v>
      </c>
      <c r="L5617" s="51">
        <v>968</v>
      </c>
      <c r="M5617" s="52">
        <v>91164853</v>
      </c>
      <c r="N5617" s="52">
        <v>7101485</v>
      </c>
      <c r="O5617" s="52">
        <v>21090380</v>
      </c>
      <c r="P5617" s="52">
        <v>6660438</v>
      </c>
      <c r="Q5617" s="52">
        <v>98266338</v>
      </c>
      <c r="R5617" s="52">
        <v>27750818</v>
      </c>
      <c r="S5617" s="52">
        <v>126017156</v>
      </c>
      <c r="T5617" s="70" t="s">
        <v>10556</v>
      </c>
      <c r="U5617" s="70" t="s">
        <v>10560</v>
      </c>
    </row>
    <row r="5618" spans="1:21" x14ac:dyDescent="0.2">
      <c r="A5618" s="49" t="s">
        <v>6181</v>
      </c>
      <c r="B5618" s="49" t="s">
        <v>113</v>
      </c>
      <c r="C5618" s="50">
        <v>3799</v>
      </c>
      <c r="D5618" s="49" t="s">
        <v>789</v>
      </c>
      <c r="E5618" s="49" t="s">
        <v>8532</v>
      </c>
      <c r="F5618" s="49" t="s">
        <v>789</v>
      </c>
      <c r="G5618" s="49">
        <v>52001</v>
      </c>
      <c r="H5618" s="49" t="s">
        <v>790</v>
      </c>
      <c r="I5618" s="50">
        <v>17955</v>
      </c>
      <c r="J5618" s="50">
        <v>252001000470</v>
      </c>
      <c r="K5618" s="49" t="s">
        <v>8544</v>
      </c>
      <c r="L5618" s="51">
        <v>443</v>
      </c>
      <c r="M5618" s="52">
        <v>50541536</v>
      </c>
      <c r="N5618" s="52">
        <v>748799</v>
      </c>
      <c r="O5618" s="52">
        <v>25959431</v>
      </c>
      <c r="P5618" s="52">
        <v>6660438</v>
      </c>
      <c r="Q5618" s="52">
        <v>51290335</v>
      </c>
      <c r="R5618" s="52">
        <v>32619869</v>
      </c>
      <c r="S5618" s="52">
        <v>83910204</v>
      </c>
      <c r="T5618" s="70" t="s">
        <v>10556</v>
      </c>
      <c r="U5618" s="70" t="s">
        <v>10560</v>
      </c>
    </row>
    <row r="5619" spans="1:21" x14ac:dyDescent="0.2">
      <c r="A5619" s="49" t="s">
        <v>6181</v>
      </c>
      <c r="B5619" s="49" t="s">
        <v>113</v>
      </c>
      <c r="C5619" s="50">
        <v>3799</v>
      </c>
      <c r="D5619" s="49" t="s">
        <v>789</v>
      </c>
      <c r="E5619" s="49" t="s">
        <v>8532</v>
      </c>
      <c r="F5619" s="49" t="s">
        <v>789</v>
      </c>
      <c r="G5619" s="49">
        <v>52001</v>
      </c>
      <c r="H5619" s="49" t="s">
        <v>790</v>
      </c>
      <c r="I5619" s="50">
        <v>17948</v>
      </c>
      <c r="J5619" s="50">
        <v>152001005027</v>
      </c>
      <c r="K5619" s="49" t="s">
        <v>8564</v>
      </c>
      <c r="L5619" s="51">
        <v>1705</v>
      </c>
      <c r="M5619" s="52">
        <v>176501164</v>
      </c>
      <c r="N5619" s="52">
        <v>35300233</v>
      </c>
      <c r="O5619" s="52">
        <v>25959431</v>
      </c>
      <c r="P5619" s="52">
        <v>6660438</v>
      </c>
      <c r="Q5619" s="52">
        <v>211801397</v>
      </c>
      <c r="R5619" s="52">
        <v>32619869</v>
      </c>
      <c r="S5619" s="52">
        <v>244421266</v>
      </c>
      <c r="T5619" s="70" t="s">
        <v>10556</v>
      </c>
      <c r="U5619" s="70" t="s">
        <v>10560</v>
      </c>
    </row>
    <row r="5620" spans="1:21" x14ac:dyDescent="0.2">
      <c r="A5620" s="49" t="s">
        <v>5650</v>
      </c>
      <c r="B5620" s="49" t="s">
        <v>521</v>
      </c>
      <c r="C5620" s="50">
        <v>10930</v>
      </c>
      <c r="D5620" s="49" t="s">
        <v>637</v>
      </c>
      <c r="E5620" s="49" t="s">
        <v>10311</v>
      </c>
      <c r="F5620" s="49" t="s">
        <v>637</v>
      </c>
      <c r="G5620" s="49">
        <v>25899</v>
      </c>
      <c r="H5620" s="49" t="s">
        <v>638</v>
      </c>
      <c r="I5620" s="50">
        <v>115537</v>
      </c>
      <c r="J5620" s="50">
        <v>125899000657</v>
      </c>
      <c r="K5620" s="49" t="s">
        <v>10315</v>
      </c>
      <c r="L5620" s="51">
        <v>2123</v>
      </c>
      <c r="M5620" s="52">
        <v>191178213</v>
      </c>
      <c r="N5620" s="52">
        <v>0</v>
      </c>
      <c r="O5620" s="52">
        <v>20019703</v>
      </c>
      <c r="P5620" s="52">
        <v>6660438</v>
      </c>
      <c r="Q5620" s="52">
        <v>191178213</v>
      </c>
      <c r="R5620" s="52">
        <v>26680141</v>
      </c>
      <c r="S5620" s="52">
        <v>217858354</v>
      </c>
      <c r="T5620" s="70" t="s">
        <v>10556</v>
      </c>
      <c r="U5620" s="70" t="s">
        <v>10560</v>
      </c>
    </row>
    <row r="5621" spans="1:21" x14ac:dyDescent="0.2">
      <c r="A5621" s="49" t="s">
        <v>6181</v>
      </c>
      <c r="B5621" s="49" t="s">
        <v>113</v>
      </c>
      <c r="C5621" s="50">
        <v>3799</v>
      </c>
      <c r="D5621" s="49" t="s">
        <v>789</v>
      </c>
      <c r="E5621" s="49" t="s">
        <v>8532</v>
      </c>
      <c r="F5621" s="49" t="s">
        <v>789</v>
      </c>
      <c r="G5621" s="49">
        <v>52001</v>
      </c>
      <c r="H5621" s="49" t="s">
        <v>790</v>
      </c>
      <c r="I5621" s="50">
        <v>17941</v>
      </c>
      <c r="J5621" s="50">
        <v>152001001706</v>
      </c>
      <c r="K5621" s="49" t="s">
        <v>8552</v>
      </c>
      <c r="L5621" s="51">
        <v>1099</v>
      </c>
      <c r="M5621" s="52">
        <v>112504039</v>
      </c>
      <c r="N5621" s="52">
        <v>15649785</v>
      </c>
      <c r="O5621" s="52">
        <v>21090380</v>
      </c>
      <c r="P5621" s="52">
        <v>6660438</v>
      </c>
      <c r="Q5621" s="52">
        <v>128153824</v>
      </c>
      <c r="R5621" s="52">
        <v>27750818</v>
      </c>
      <c r="S5621" s="52">
        <v>155904642</v>
      </c>
      <c r="T5621" s="70" t="s">
        <v>10556</v>
      </c>
      <c r="U5621" s="70" t="s">
        <v>10560</v>
      </c>
    </row>
    <row r="5622" spans="1:21" x14ac:dyDescent="0.2">
      <c r="A5622" s="49" t="s">
        <v>6181</v>
      </c>
      <c r="B5622" s="49" t="s">
        <v>113</v>
      </c>
      <c r="C5622" s="50">
        <v>3799</v>
      </c>
      <c r="D5622" s="49" t="s">
        <v>789</v>
      </c>
      <c r="E5622" s="49" t="s">
        <v>8532</v>
      </c>
      <c r="F5622" s="49" t="s">
        <v>789</v>
      </c>
      <c r="G5622" s="49">
        <v>52001</v>
      </c>
      <c r="H5622" s="49" t="s">
        <v>790</v>
      </c>
      <c r="I5622" s="50">
        <v>17935</v>
      </c>
      <c r="J5622" s="50">
        <v>152001000769</v>
      </c>
      <c r="K5622" s="49" t="s">
        <v>8563</v>
      </c>
      <c r="L5622" s="51">
        <v>2298</v>
      </c>
      <c r="M5622" s="52">
        <v>221221539</v>
      </c>
      <c r="N5622" s="52">
        <v>0</v>
      </c>
      <c r="O5622" s="52">
        <v>21090380</v>
      </c>
      <c r="P5622" s="52">
        <v>6660438</v>
      </c>
      <c r="Q5622" s="52">
        <v>221221539</v>
      </c>
      <c r="R5622" s="52">
        <v>27750818</v>
      </c>
      <c r="S5622" s="52">
        <v>248972357</v>
      </c>
      <c r="T5622" s="70" t="s">
        <v>10556</v>
      </c>
      <c r="U5622" s="70" t="s">
        <v>10560</v>
      </c>
    </row>
    <row r="5623" spans="1:21" x14ac:dyDescent="0.2">
      <c r="A5623" s="49" t="s">
        <v>6181</v>
      </c>
      <c r="B5623" s="49" t="s">
        <v>113</v>
      </c>
      <c r="C5623" s="50">
        <v>3799</v>
      </c>
      <c r="D5623" s="49" t="s">
        <v>789</v>
      </c>
      <c r="E5623" s="49" t="s">
        <v>8532</v>
      </c>
      <c r="F5623" s="49" t="s">
        <v>789</v>
      </c>
      <c r="G5623" s="49">
        <v>52001</v>
      </c>
      <c r="H5623" s="49" t="s">
        <v>790</v>
      </c>
      <c r="I5623" s="50">
        <v>18050</v>
      </c>
      <c r="J5623" s="50">
        <v>252001003258</v>
      </c>
      <c r="K5623" s="49" t="s">
        <v>8562</v>
      </c>
      <c r="L5623" s="51">
        <v>206</v>
      </c>
      <c r="M5623" s="52">
        <v>24327037</v>
      </c>
      <c r="N5623" s="52">
        <v>538533</v>
      </c>
      <c r="O5623" s="52">
        <v>25959431</v>
      </c>
      <c r="P5623" s="52">
        <v>6660438</v>
      </c>
      <c r="Q5623" s="52">
        <v>24865570</v>
      </c>
      <c r="R5623" s="52">
        <v>32619869</v>
      </c>
      <c r="S5623" s="52">
        <v>57485439</v>
      </c>
      <c r="T5623" s="70" t="s">
        <v>10556</v>
      </c>
      <c r="U5623" s="70" t="s">
        <v>10560</v>
      </c>
    </row>
    <row r="5624" spans="1:21" x14ac:dyDescent="0.2">
      <c r="A5624" s="49" t="s">
        <v>6181</v>
      </c>
      <c r="B5624" s="49" t="s">
        <v>113</v>
      </c>
      <c r="C5624" s="50">
        <v>3799</v>
      </c>
      <c r="D5624" s="49" t="s">
        <v>789</v>
      </c>
      <c r="E5624" s="49" t="s">
        <v>8532</v>
      </c>
      <c r="F5624" s="49" t="s">
        <v>789</v>
      </c>
      <c r="G5624" s="49">
        <v>52001</v>
      </c>
      <c r="H5624" s="49" t="s">
        <v>790</v>
      </c>
      <c r="I5624" s="50">
        <v>17959</v>
      </c>
      <c r="J5624" s="50">
        <v>252001000232</v>
      </c>
      <c r="K5624" s="49" t="s">
        <v>8537</v>
      </c>
      <c r="L5624" s="51">
        <v>182</v>
      </c>
      <c r="M5624" s="52">
        <v>21224642</v>
      </c>
      <c r="N5624" s="52">
        <v>1692918</v>
      </c>
      <c r="O5624" s="52">
        <v>25959431</v>
      </c>
      <c r="P5624" s="52">
        <v>6660438</v>
      </c>
      <c r="Q5624" s="52">
        <v>22917560</v>
      </c>
      <c r="R5624" s="52">
        <v>32619869</v>
      </c>
      <c r="S5624" s="52">
        <v>55537429</v>
      </c>
      <c r="T5624" s="70" t="s">
        <v>10556</v>
      </c>
      <c r="U5624" s="70" t="s">
        <v>10560</v>
      </c>
    </row>
    <row r="5625" spans="1:21" x14ac:dyDescent="0.2">
      <c r="A5625" s="49" t="s">
        <v>5650</v>
      </c>
      <c r="B5625" s="49" t="s">
        <v>521</v>
      </c>
      <c r="C5625" s="50">
        <v>10850</v>
      </c>
      <c r="D5625" s="49" t="s">
        <v>545</v>
      </c>
      <c r="E5625" s="49" t="s">
        <v>6649</v>
      </c>
      <c r="F5625" s="49" t="s">
        <v>545</v>
      </c>
      <c r="G5625" s="49">
        <v>25269</v>
      </c>
      <c r="H5625" s="49" t="s">
        <v>546</v>
      </c>
      <c r="I5625" s="50">
        <v>16554</v>
      </c>
      <c r="J5625" s="50">
        <v>225269000211</v>
      </c>
      <c r="K5625" s="49" t="s">
        <v>6651</v>
      </c>
      <c r="L5625" s="51">
        <v>1108</v>
      </c>
      <c r="M5625" s="52">
        <v>126656406</v>
      </c>
      <c r="N5625" s="52">
        <v>14446758</v>
      </c>
      <c r="O5625" s="52">
        <v>24880607</v>
      </c>
      <c r="P5625" s="52">
        <v>6660438</v>
      </c>
      <c r="Q5625" s="52">
        <v>141103164</v>
      </c>
      <c r="R5625" s="52">
        <v>31541045</v>
      </c>
      <c r="S5625" s="52">
        <v>172644209</v>
      </c>
      <c r="T5625" s="70" t="s">
        <v>10556</v>
      </c>
      <c r="U5625" s="70" t="s">
        <v>10560</v>
      </c>
    </row>
    <row r="5626" spans="1:21" x14ac:dyDescent="0.2">
      <c r="A5626" s="49" t="s">
        <v>6181</v>
      </c>
      <c r="B5626" s="49" t="s">
        <v>113</v>
      </c>
      <c r="C5626" s="50">
        <v>3799</v>
      </c>
      <c r="D5626" s="49" t="s">
        <v>789</v>
      </c>
      <c r="E5626" s="49" t="s">
        <v>8532</v>
      </c>
      <c r="F5626" s="49" t="s">
        <v>789</v>
      </c>
      <c r="G5626" s="49">
        <v>52001</v>
      </c>
      <c r="H5626" s="49" t="s">
        <v>790</v>
      </c>
      <c r="I5626" s="50">
        <v>17960</v>
      </c>
      <c r="J5626" s="50">
        <v>252001003282</v>
      </c>
      <c r="K5626" s="49" t="s">
        <v>8561</v>
      </c>
      <c r="L5626" s="51">
        <v>376</v>
      </c>
      <c r="M5626" s="52">
        <v>45690884</v>
      </c>
      <c r="N5626" s="52">
        <v>9138177</v>
      </c>
      <c r="O5626" s="52">
        <v>25959431</v>
      </c>
      <c r="P5626" s="52">
        <v>6660438</v>
      </c>
      <c r="Q5626" s="52">
        <v>54829061</v>
      </c>
      <c r="R5626" s="52">
        <v>32619869</v>
      </c>
      <c r="S5626" s="52">
        <v>87448930</v>
      </c>
      <c r="T5626" s="70" t="s">
        <v>10556</v>
      </c>
      <c r="U5626" s="70" t="s">
        <v>10560</v>
      </c>
    </row>
    <row r="5627" spans="1:21" x14ac:dyDescent="0.2">
      <c r="A5627" s="49" t="s">
        <v>5650</v>
      </c>
      <c r="B5627" s="49" t="s">
        <v>521</v>
      </c>
      <c r="C5627" s="50">
        <v>10930</v>
      </c>
      <c r="D5627" s="49" t="s">
        <v>637</v>
      </c>
      <c r="E5627" s="49" t="s">
        <v>10311</v>
      </c>
      <c r="F5627" s="49" t="s">
        <v>637</v>
      </c>
      <c r="G5627" s="49">
        <v>25899</v>
      </c>
      <c r="H5627" s="49" t="s">
        <v>638</v>
      </c>
      <c r="I5627" s="50">
        <v>17278</v>
      </c>
      <c r="J5627" s="50">
        <v>125899001394</v>
      </c>
      <c r="K5627" s="49" t="s">
        <v>10320</v>
      </c>
      <c r="L5627" s="51">
        <v>962</v>
      </c>
      <c r="M5627" s="52">
        <v>87889390</v>
      </c>
      <c r="N5627" s="52">
        <v>0</v>
      </c>
      <c r="O5627" s="52">
        <v>20019703</v>
      </c>
      <c r="P5627" s="52">
        <v>6660438</v>
      </c>
      <c r="Q5627" s="52">
        <v>87889390</v>
      </c>
      <c r="R5627" s="52">
        <v>26680141</v>
      </c>
      <c r="S5627" s="52">
        <v>114569531</v>
      </c>
      <c r="T5627" s="70" t="s">
        <v>10556</v>
      </c>
      <c r="U5627" s="70" t="s">
        <v>10560</v>
      </c>
    </row>
    <row r="5628" spans="1:21" x14ac:dyDescent="0.2">
      <c r="A5628" s="49" t="s">
        <v>5650</v>
      </c>
      <c r="B5628" s="49" t="s">
        <v>521</v>
      </c>
      <c r="C5628" s="50">
        <v>10930</v>
      </c>
      <c r="D5628" s="49" t="s">
        <v>637</v>
      </c>
      <c r="E5628" s="49" t="s">
        <v>10311</v>
      </c>
      <c r="F5628" s="49" t="s">
        <v>637</v>
      </c>
      <c r="G5628" s="49">
        <v>25899</v>
      </c>
      <c r="H5628" s="49" t="s">
        <v>638</v>
      </c>
      <c r="I5628" s="50">
        <v>17275</v>
      </c>
      <c r="J5628" s="50">
        <v>125899000631</v>
      </c>
      <c r="K5628" s="49" t="s">
        <v>10313</v>
      </c>
      <c r="L5628" s="51">
        <v>2065</v>
      </c>
      <c r="M5628" s="52">
        <v>199778159</v>
      </c>
      <c r="N5628" s="52">
        <v>39955632</v>
      </c>
      <c r="O5628" s="52">
        <v>24641572</v>
      </c>
      <c r="P5628" s="52">
        <v>6660438</v>
      </c>
      <c r="Q5628" s="52">
        <v>239733791</v>
      </c>
      <c r="R5628" s="52">
        <v>31302010</v>
      </c>
      <c r="S5628" s="52">
        <v>271035801</v>
      </c>
      <c r="T5628" s="70" t="s">
        <v>10556</v>
      </c>
      <c r="U5628" s="70" t="s">
        <v>10560</v>
      </c>
    </row>
    <row r="5629" spans="1:21" x14ac:dyDescent="0.2">
      <c r="A5629" s="49" t="s">
        <v>6181</v>
      </c>
      <c r="B5629" s="49" t="s">
        <v>113</v>
      </c>
      <c r="C5629" s="50">
        <v>3799</v>
      </c>
      <c r="D5629" s="49" t="s">
        <v>789</v>
      </c>
      <c r="E5629" s="49" t="s">
        <v>8532</v>
      </c>
      <c r="F5629" s="49" t="s">
        <v>789</v>
      </c>
      <c r="G5629" s="49">
        <v>52001</v>
      </c>
      <c r="H5629" s="49" t="s">
        <v>790</v>
      </c>
      <c r="I5629" s="50">
        <v>17939</v>
      </c>
      <c r="J5629" s="50">
        <v>152001003113</v>
      </c>
      <c r="K5629" s="49" t="s">
        <v>8560</v>
      </c>
      <c r="L5629" s="51">
        <v>986</v>
      </c>
      <c r="M5629" s="52">
        <v>95544010</v>
      </c>
      <c r="N5629" s="52">
        <v>0</v>
      </c>
      <c r="O5629" s="52">
        <v>25959431</v>
      </c>
      <c r="P5629" s="52">
        <v>19981315</v>
      </c>
      <c r="Q5629" s="52">
        <v>95544010</v>
      </c>
      <c r="R5629" s="52">
        <v>45940746</v>
      </c>
      <c r="S5629" s="52">
        <v>141484756</v>
      </c>
      <c r="T5629" s="70" t="s">
        <v>10556</v>
      </c>
      <c r="U5629" s="70" t="s">
        <v>10560</v>
      </c>
    </row>
    <row r="5630" spans="1:21" x14ac:dyDescent="0.2">
      <c r="A5630" s="49" t="s">
        <v>5650</v>
      </c>
      <c r="B5630" s="49" t="s">
        <v>521</v>
      </c>
      <c r="C5630" s="50">
        <v>10930</v>
      </c>
      <c r="D5630" s="49" t="s">
        <v>637</v>
      </c>
      <c r="E5630" s="49" t="s">
        <v>10311</v>
      </c>
      <c r="F5630" s="49" t="s">
        <v>637</v>
      </c>
      <c r="G5630" s="49">
        <v>25899</v>
      </c>
      <c r="H5630" s="49" t="s">
        <v>638</v>
      </c>
      <c r="I5630" s="50">
        <v>17272</v>
      </c>
      <c r="J5630" s="50">
        <v>125899000134</v>
      </c>
      <c r="K5630" s="49" t="s">
        <v>10319</v>
      </c>
      <c r="L5630" s="51">
        <v>1475</v>
      </c>
      <c r="M5630" s="52">
        <v>135339073</v>
      </c>
      <c r="N5630" s="52">
        <v>0</v>
      </c>
      <c r="O5630" s="52">
        <v>20019703</v>
      </c>
      <c r="P5630" s="52">
        <v>6660438</v>
      </c>
      <c r="Q5630" s="52">
        <v>135339073</v>
      </c>
      <c r="R5630" s="52">
        <v>26680141</v>
      </c>
      <c r="S5630" s="52">
        <v>162019214</v>
      </c>
      <c r="T5630" s="70" t="s">
        <v>10556</v>
      </c>
      <c r="U5630" s="70" t="s">
        <v>10560</v>
      </c>
    </row>
    <row r="5631" spans="1:21" x14ac:dyDescent="0.2">
      <c r="A5631" s="49" t="s">
        <v>6181</v>
      </c>
      <c r="B5631" s="49" t="s">
        <v>113</v>
      </c>
      <c r="C5631" s="50">
        <v>3799</v>
      </c>
      <c r="D5631" s="49" t="s">
        <v>789</v>
      </c>
      <c r="E5631" s="49" t="s">
        <v>8532</v>
      </c>
      <c r="F5631" s="49" t="s">
        <v>789</v>
      </c>
      <c r="G5631" s="49">
        <v>52001</v>
      </c>
      <c r="H5631" s="49" t="s">
        <v>790</v>
      </c>
      <c r="I5631" s="50">
        <v>17952</v>
      </c>
      <c r="J5631" s="50">
        <v>252001000186</v>
      </c>
      <c r="K5631" s="49" t="s">
        <v>8543</v>
      </c>
      <c r="L5631" s="51">
        <v>242</v>
      </c>
      <c r="M5631" s="52">
        <v>27496414</v>
      </c>
      <c r="N5631" s="52">
        <v>1974296</v>
      </c>
      <c r="O5631" s="52">
        <v>25959431</v>
      </c>
      <c r="P5631" s="52">
        <v>6660438</v>
      </c>
      <c r="Q5631" s="52">
        <v>29470710</v>
      </c>
      <c r="R5631" s="52">
        <v>32619869</v>
      </c>
      <c r="S5631" s="52">
        <v>62090579</v>
      </c>
      <c r="T5631" s="70" t="s">
        <v>10556</v>
      </c>
      <c r="U5631" s="70" t="s">
        <v>10560</v>
      </c>
    </row>
    <row r="5632" spans="1:21" x14ac:dyDescent="0.2">
      <c r="A5632" s="49" t="s">
        <v>6181</v>
      </c>
      <c r="B5632" s="49" t="s">
        <v>113</v>
      </c>
      <c r="C5632" s="50">
        <v>3799</v>
      </c>
      <c r="D5632" s="49" t="s">
        <v>789</v>
      </c>
      <c r="E5632" s="49" t="s">
        <v>8532</v>
      </c>
      <c r="F5632" s="49" t="s">
        <v>789</v>
      </c>
      <c r="G5632" s="49">
        <v>52001</v>
      </c>
      <c r="H5632" s="49" t="s">
        <v>790</v>
      </c>
      <c r="I5632" s="50">
        <v>18056</v>
      </c>
      <c r="J5632" s="50">
        <v>452001003745</v>
      </c>
      <c r="K5632" s="49" t="s">
        <v>8546</v>
      </c>
      <c r="L5632" s="51">
        <v>343</v>
      </c>
      <c r="M5632" s="52">
        <v>40213983</v>
      </c>
      <c r="N5632" s="52">
        <v>1433182</v>
      </c>
      <c r="O5632" s="52">
        <v>25959431</v>
      </c>
      <c r="P5632" s="52">
        <v>6660438</v>
      </c>
      <c r="Q5632" s="52">
        <v>41647165</v>
      </c>
      <c r="R5632" s="52">
        <v>32619869</v>
      </c>
      <c r="S5632" s="52">
        <v>74267034</v>
      </c>
      <c r="T5632" s="70" t="s">
        <v>10556</v>
      </c>
      <c r="U5632" s="70" t="s">
        <v>10560</v>
      </c>
    </row>
    <row r="5633" spans="1:21" x14ac:dyDescent="0.2">
      <c r="A5633" s="49" t="s">
        <v>6181</v>
      </c>
      <c r="B5633" s="49" t="s">
        <v>113</v>
      </c>
      <c r="C5633" s="50">
        <v>3799</v>
      </c>
      <c r="D5633" s="49" t="s">
        <v>789</v>
      </c>
      <c r="E5633" s="49" t="s">
        <v>8532</v>
      </c>
      <c r="F5633" s="49" t="s">
        <v>789</v>
      </c>
      <c r="G5633" s="49">
        <v>52001</v>
      </c>
      <c r="H5633" s="49" t="s">
        <v>790</v>
      </c>
      <c r="I5633" s="50">
        <v>17958</v>
      </c>
      <c r="J5633" s="50">
        <v>252001003096</v>
      </c>
      <c r="K5633" s="49" t="s">
        <v>8559</v>
      </c>
      <c r="L5633" s="51">
        <v>532</v>
      </c>
      <c r="M5633" s="52">
        <v>61661484</v>
      </c>
      <c r="N5633" s="52">
        <v>0</v>
      </c>
      <c r="O5633" s="52">
        <v>25959431</v>
      </c>
      <c r="P5633" s="52">
        <v>6660438</v>
      </c>
      <c r="Q5633" s="52">
        <v>61661484</v>
      </c>
      <c r="R5633" s="52">
        <v>32619869</v>
      </c>
      <c r="S5633" s="52">
        <v>94281353</v>
      </c>
      <c r="T5633" s="70" t="s">
        <v>10556</v>
      </c>
      <c r="U5633" s="70" t="s">
        <v>10560</v>
      </c>
    </row>
    <row r="5634" spans="1:21" x14ac:dyDescent="0.2">
      <c r="A5634" s="49" t="s">
        <v>6181</v>
      </c>
      <c r="B5634" s="49" t="s">
        <v>113</v>
      </c>
      <c r="C5634" s="50">
        <v>3799</v>
      </c>
      <c r="D5634" s="49" t="s">
        <v>789</v>
      </c>
      <c r="E5634" s="49" t="s">
        <v>8532</v>
      </c>
      <c r="F5634" s="49" t="s">
        <v>789</v>
      </c>
      <c r="G5634" s="49">
        <v>52001</v>
      </c>
      <c r="H5634" s="49" t="s">
        <v>790</v>
      </c>
      <c r="I5634" s="50">
        <v>17963</v>
      </c>
      <c r="J5634" s="50">
        <v>252001001247</v>
      </c>
      <c r="K5634" s="49" t="s">
        <v>8535</v>
      </c>
      <c r="L5634" s="51">
        <v>341</v>
      </c>
      <c r="M5634" s="52">
        <v>39634204</v>
      </c>
      <c r="N5634" s="52">
        <v>7926841</v>
      </c>
      <c r="O5634" s="52">
        <v>25959431</v>
      </c>
      <c r="P5634" s="52">
        <v>13320876</v>
      </c>
      <c r="Q5634" s="52">
        <v>47561045</v>
      </c>
      <c r="R5634" s="52">
        <v>39280307</v>
      </c>
      <c r="S5634" s="52">
        <v>86841352</v>
      </c>
      <c r="T5634" s="70" t="s">
        <v>10556</v>
      </c>
      <c r="U5634" s="70" t="s">
        <v>10560</v>
      </c>
    </row>
    <row r="5635" spans="1:21" x14ac:dyDescent="0.2">
      <c r="A5635" s="49" t="s">
        <v>6181</v>
      </c>
      <c r="B5635" s="49" t="s">
        <v>113</v>
      </c>
      <c r="C5635" s="50">
        <v>3799</v>
      </c>
      <c r="D5635" s="49" t="s">
        <v>789</v>
      </c>
      <c r="E5635" s="49" t="s">
        <v>8532</v>
      </c>
      <c r="F5635" s="49" t="s">
        <v>789</v>
      </c>
      <c r="G5635" s="49">
        <v>52001</v>
      </c>
      <c r="H5635" s="49" t="s">
        <v>790</v>
      </c>
      <c r="I5635" s="50">
        <v>18048</v>
      </c>
      <c r="J5635" s="50">
        <v>252001004831</v>
      </c>
      <c r="K5635" s="49" t="s">
        <v>8558</v>
      </c>
      <c r="L5635" s="51">
        <v>365</v>
      </c>
      <c r="M5635" s="52">
        <v>41386360</v>
      </c>
      <c r="N5635" s="52">
        <v>2597865</v>
      </c>
      <c r="O5635" s="52">
        <v>25959431</v>
      </c>
      <c r="P5635" s="52">
        <v>6660438</v>
      </c>
      <c r="Q5635" s="52">
        <v>43984225</v>
      </c>
      <c r="R5635" s="52">
        <v>32619869</v>
      </c>
      <c r="S5635" s="52">
        <v>76604094</v>
      </c>
      <c r="T5635" s="70" t="s">
        <v>10556</v>
      </c>
      <c r="U5635" s="70" t="s">
        <v>10560</v>
      </c>
    </row>
    <row r="5636" spans="1:21" x14ac:dyDescent="0.2">
      <c r="A5636" s="49" t="s">
        <v>5650</v>
      </c>
      <c r="B5636" s="49" t="s">
        <v>521</v>
      </c>
      <c r="C5636" s="50">
        <v>10930</v>
      </c>
      <c r="D5636" s="49" t="s">
        <v>637</v>
      </c>
      <c r="E5636" s="49" t="s">
        <v>10311</v>
      </c>
      <c r="F5636" s="49" t="s">
        <v>637</v>
      </c>
      <c r="G5636" s="49">
        <v>25899</v>
      </c>
      <c r="H5636" s="49" t="s">
        <v>638</v>
      </c>
      <c r="I5636" s="50">
        <v>17273</v>
      </c>
      <c r="J5636" s="50">
        <v>125899000461</v>
      </c>
      <c r="K5636" s="49" t="s">
        <v>10318</v>
      </c>
      <c r="L5636" s="51">
        <v>1721</v>
      </c>
      <c r="M5636" s="52">
        <v>159936513</v>
      </c>
      <c r="N5636" s="52">
        <v>0</v>
      </c>
      <c r="O5636" s="52">
        <v>20019703</v>
      </c>
      <c r="P5636" s="52">
        <v>6660438</v>
      </c>
      <c r="Q5636" s="52">
        <v>159936513</v>
      </c>
      <c r="R5636" s="52">
        <v>26680141</v>
      </c>
      <c r="S5636" s="52">
        <v>186616654</v>
      </c>
      <c r="T5636" s="70" t="s">
        <v>10556</v>
      </c>
      <c r="U5636" s="70" t="s">
        <v>10560</v>
      </c>
    </row>
    <row r="5637" spans="1:21" x14ac:dyDescent="0.2">
      <c r="A5637" s="49" t="s">
        <v>6181</v>
      </c>
      <c r="B5637" s="49" t="s">
        <v>113</v>
      </c>
      <c r="C5637" s="50">
        <v>3799</v>
      </c>
      <c r="D5637" s="49" t="s">
        <v>789</v>
      </c>
      <c r="E5637" s="49" t="s">
        <v>8532</v>
      </c>
      <c r="F5637" s="49" t="s">
        <v>789</v>
      </c>
      <c r="G5637" s="49">
        <v>52001</v>
      </c>
      <c r="H5637" s="49" t="s">
        <v>790</v>
      </c>
      <c r="I5637" s="50">
        <v>17954</v>
      </c>
      <c r="J5637" s="50">
        <v>252001000283</v>
      </c>
      <c r="K5637" s="49" t="s">
        <v>8557</v>
      </c>
      <c r="L5637" s="51">
        <v>556</v>
      </c>
      <c r="M5637" s="52">
        <v>67064876</v>
      </c>
      <c r="N5637" s="52">
        <v>0</v>
      </c>
      <c r="O5637" s="52">
        <v>25959431</v>
      </c>
      <c r="P5637" s="52">
        <v>6660438</v>
      </c>
      <c r="Q5637" s="52">
        <v>67064876</v>
      </c>
      <c r="R5637" s="52">
        <v>32619869</v>
      </c>
      <c r="S5637" s="52">
        <v>99684745</v>
      </c>
      <c r="T5637" s="70" t="s">
        <v>10556</v>
      </c>
      <c r="U5637" s="70" t="s">
        <v>10560</v>
      </c>
    </row>
    <row r="5638" spans="1:21" x14ac:dyDescent="0.2">
      <c r="A5638" s="49" t="s">
        <v>6181</v>
      </c>
      <c r="B5638" s="49" t="s">
        <v>113</v>
      </c>
      <c r="C5638" s="50">
        <v>3799</v>
      </c>
      <c r="D5638" s="49" t="s">
        <v>789</v>
      </c>
      <c r="E5638" s="49" t="s">
        <v>8532</v>
      </c>
      <c r="F5638" s="49" t="s">
        <v>789</v>
      </c>
      <c r="G5638" s="49">
        <v>52001</v>
      </c>
      <c r="H5638" s="49" t="s">
        <v>790</v>
      </c>
      <c r="I5638" s="50">
        <v>18052</v>
      </c>
      <c r="J5638" s="50">
        <v>152001006589</v>
      </c>
      <c r="K5638" s="49" t="s">
        <v>8555</v>
      </c>
      <c r="L5638" s="51">
        <v>713</v>
      </c>
      <c r="M5638" s="52">
        <v>66345749</v>
      </c>
      <c r="N5638" s="52">
        <v>6663440</v>
      </c>
      <c r="O5638" s="52">
        <v>21090380</v>
      </c>
      <c r="P5638" s="52">
        <v>6660438</v>
      </c>
      <c r="Q5638" s="52">
        <v>73009189</v>
      </c>
      <c r="R5638" s="52">
        <v>27750818</v>
      </c>
      <c r="S5638" s="52">
        <v>100760007</v>
      </c>
      <c r="T5638" s="70" t="s">
        <v>10556</v>
      </c>
      <c r="U5638" s="70" t="s">
        <v>10560</v>
      </c>
    </row>
    <row r="5639" spans="1:21" x14ac:dyDescent="0.2">
      <c r="A5639" s="49" t="s">
        <v>6181</v>
      </c>
      <c r="B5639" s="49" t="s">
        <v>113</v>
      </c>
      <c r="C5639" s="50">
        <v>3799</v>
      </c>
      <c r="D5639" s="49" t="s">
        <v>789</v>
      </c>
      <c r="E5639" s="49" t="s">
        <v>8532</v>
      </c>
      <c r="F5639" s="49" t="s">
        <v>789</v>
      </c>
      <c r="G5639" s="49">
        <v>52001</v>
      </c>
      <c r="H5639" s="49" t="s">
        <v>790</v>
      </c>
      <c r="I5639" s="50">
        <v>17936</v>
      </c>
      <c r="J5639" s="50">
        <v>152001000777</v>
      </c>
      <c r="K5639" s="49" t="s">
        <v>8540</v>
      </c>
      <c r="L5639" s="51">
        <v>4745</v>
      </c>
      <c r="M5639" s="52">
        <v>447238531</v>
      </c>
      <c r="N5639" s="52">
        <v>0</v>
      </c>
      <c r="O5639" s="52">
        <v>21090380</v>
      </c>
      <c r="P5639" s="52">
        <v>6660438</v>
      </c>
      <c r="Q5639" s="52">
        <v>447238531</v>
      </c>
      <c r="R5639" s="52">
        <v>27750818</v>
      </c>
      <c r="S5639" s="52">
        <v>474989349</v>
      </c>
      <c r="T5639" s="70" t="s">
        <v>10556</v>
      </c>
      <c r="U5639" s="70" t="s">
        <v>10560</v>
      </c>
    </row>
    <row r="5640" spans="1:21" x14ac:dyDescent="0.2">
      <c r="A5640" s="49" t="s">
        <v>6181</v>
      </c>
      <c r="B5640" s="49" t="s">
        <v>113</v>
      </c>
      <c r="C5640" s="50">
        <v>3799</v>
      </c>
      <c r="D5640" s="49" t="s">
        <v>789</v>
      </c>
      <c r="E5640" s="49" t="s">
        <v>8532</v>
      </c>
      <c r="F5640" s="49" t="s">
        <v>789</v>
      </c>
      <c r="G5640" s="49">
        <v>52001</v>
      </c>
      <c r="H5640" s="49" t="s">
        <v>790</v>
      </c>
      <c r="I5640" s="50">
        <v>17947</v>
      </c>
      <c r="J5640" s="50">
        <v>152001004209</v>
      </c>
      <c r="K5640" s="49" t="s">
        <v>8554</v>
      </c>
      <c r="L5640" s="51">
        <v>508</v>
      </c>
      <c r="M5640" s="52">
        <v>48415535</v>
      </c>
      <c r="N5640" s="52">
        <v>0</v>
      </c>
      <c r="O5640" s="52">
        <v>21090380</v>
      </c>
      <c r="P5640" s="52">
        <v>13320876</v>
      </c>
      <c r="Q5640" s="52">
        <v>48415535</v>
      </c>
      <c r="R5640" s="52">
        <v>34411256</v>
      </c>
      <c r="S5640" s="52">
        <v>82826791</v>
      </c>
      <c r="T5640" s="70" t="s">
        <v>10556</v>
      </c>
      <c r="U5640" s="70" t="s">
        <v>10560</v>
      </c>
    </row>
    <row r="5641" spans="1:21" x14ac:dyDescent="0.2">
      <c r="A5641" s="49" t="s">
        <v>6181</v>
      </c>
      <c r="B5641" s="49" t="s">
        <v>113</v>
      </c>
      <c r="C5641" s="50">
        <v>3799</v>
      </c>
      <c r="D5641" s="49" t="s">
        <v>789</v>
      </c>
      <c r="E5641" s="49" t="s">
        <v>8532</v>
      </c>
      <c r="F5641" s="49" t="s">
        <v>789</v>
      </c>
      <c r="G5641" s="49">
        <v>52001</v>
      </c>
      <c r="H5641" s="49" t="s">
        <v>790</v>
      </c>
      <c r="I5641" s="50">
        <v>17946</v>
      </c>
      <c r="J5641" s="50">
        <v>152001003750</v>
      </c>
      <c r="K5641" s="49" t="s">
        <v>8553</v>
      </c>
      <c r="L5641" s="51">
        <v>444</v>
      </c>
      <c r="M5641" s="52">
        <v>42003335</v>
      </c>
      <c r="N5641" s="52">
        <v>0</v>
      </c>
      <c r="O5641" s="52">
        <v>21090380</v>
      </c>
      <c r="P5641" s="52">
        <v>6660438</v>
      </c>
      <c r="Q5641" s="52">
        <v>42003335</v>
      </c>
      <c r="R5641" s="52">
        <v>27750818</v>
      </c>
      <c r="S5641" s="52">
        <v>69754153</v>
      </c>
      <c r="T5641" s="70" t="s">
        <v>10556</v>
      </c>
      <c r="U5641" s="70" t="s">
        <v>10560</v>
      </c>
    </row>
    <row r="5642" spans="1:21" x14ac:dyDescent="0.2">
      <c r="A5642" s="49" t="s">
        <v>6181</v>
      </c>
      <c r="B5642" s="49" t="s">
        <v>113</v>
      </c>
      <c r="C5642" s="50">
        <v>3799</v>
      </c>
      <c r="D5642" s="49" t="s">
        <v>789</v>
      </c>
      <c r="E5642" s="49" t="s">
        <v>8532</v>
      </c>
      <c r="F5642" s="49" t="s">
        <v>789</v>
      </c>
      <c r="G5642" s="49">
        <v>52001</v>
      </c>
      <c r="H5642" s="49" t="s">
        <v>790</v>
      </c>
      <c r="I5642" s="50">
        <v>17956</v>
      </c>
      <c r="J5642" s="50">
        <v>252001000500</v>
      </c>
      <c r="K5642" s="49" t="s">
        <v>8551</v>
      </c>
      <c r="L5642" s="51">
        <v>227</v>
      </c>
      <c r="M5642" s="52">
        <v>27631707</v>
      </c>
      <c r="N5642" s="52">
        <v>5526341</v>
      </c>
      <c r="O5642" s="52">
        <v>25959431</v>
      </c>
      <c r="P5642" s="52">
        <v>6660438</v>
      </c>
      <c r="Q5642" s="52">
        <v>33158048</v>
      </c>
      <c r="R5642" s="52">
        <v>32619869</v>
      </c>
      <c r="S5642" s="52">
        <v>65777917</v>
      </c>
      <c r="T5642" s="70" t="s">
        <v>10556</v>
      </c>
      <c r="U5642" s="70" t="s">
        <v>10560</v>
      </c>
    </row>
    <row r="5643" spans="1:21" x14ac:dyDescent="0.2">
      <c r="A5643" s="49" t="s">
        <v>6181</v>
      </c>
      <c r="B5643" s="49" t="s">
        <v>113</v>
      </c>
      <c r="C5643" s="50">
        <v>3799</v>
      </c>
      <c r="D5643" s="49" t="s">
        <v>789</v>
      </c>
      <c r="E5643" s="49" t="s">
        <v>8532</v>
      </c>
      <c r="F5643" s="49" t="s">
        <v>789</v>
      </c>
      <c r="G5643" s="49">
        <v>52001</v>
      </c>
      <c r="H5643" s="49" t="s">
        <v>790</v>
      </c>
      <c r="I5643" s="50">
        <v>17944</v>
      </c>
      <c r="J5643" s="50">
        <v>152001003105</v>
      </c>
      <c r="K5643" s="49" t="s">
        <v>8550</v>
      </c>
      <c r="L5643" s="51">
        <v>721</v>
      </c>
      <c r="M5643" s="52">
        <v>68404544</v>
      </c>
      <c r="N5643" s="52">
        <v>0</v>
      </c>
      <c r="O5643" s="52">
        <v>21090380</v>
      </c>
      <c r="P5643" s="52">
        <v>6660438</v>
      </c>
      <c r="Q5643" s="52">
        <v>68404544</v>
      </c>
      <c r="R5643" s="52">
        <v>27750818</v>
      </c>
      <c r="S5643" s="52">
        <v>96155362</v>
      </c>
      <c r="T5643" s="70" t="s">
        <v>10556</v>
      </c>
      <c r="U5643" s="70" t="s">
        <v>10560</v>
      </c>
    </row>
    <row r="5644" spans="1:21" x14ac:dyDescent="0.2">
      <c r="A5644" s="49" t="s">
        <v>6181</v>
      </c>
      <c r="B5644" s="49" t="s">
        <v>113</v>
      </c>
      <c r="C5644" s="50">
        <v>3799</v>
      </c>
      <c r="D5644" s="49" t="s">
        <v>789</v>
      </c>
      <c r="E5644" s="49" t="s">
        <v>8532</v>
      </c>
      <c r="F5644" s="49" t="s">
        <v>789</v>
      </c>
      <c r="G5644" s="49">
        <v>52001</v>
      </c>
      <c r="H5644" s="49" t="s">
        <v>790</v>
      </c>
      <c r="I5644" s="50">
        <v>17942</v>
      </c>
      <c r="J5644" s="50">
        <v>152001002711</v>
      </c>
      <c r="K5644" s="49" t="s">
        <v>8549</v>
      </c>
      <c r="L5644" s="51">
        <v>1121</v>
      </c>
      <c r="M5644" s="52">
        <v>105213194</v>
      </c>
      <c r="N5644" s="52">
        <v>0</v>
      </c>
      <c r="O5644" s="52">
        <v>21090380</v>
      </c>
      <c r="P5644" s="52">
        <v>6660438</v>
      </c>
      <c r="Q5644" s="52">
        <v>105213194</v>
      </c>
      <c r="R5644" s="52">
        <v>27750818</v>
      </c>
      <c r="S5644" s="52">
        <v>132964012</v>
      </c>
      <c r="T5644" s="70" t="s">
        <v>10556</v>
      </c>
      <c r="U5644" s="70" t="s">
        <v>10560</v>
      </c>
    </row>
    <row r="5645" spans="1:21" x14ac:dyDescent="0.2">
      <c r="A5645" s="49" t="s">
        <v>6181</v>
      </c>
      <c r="B5645" s="49" t="s">
        <v>113</v>
      </c>
      <c r="C5645" s="50">
        <v>3799</v>
      </c>
      <c r="D5645" s="49" t="s">
        <v>789</v>
      </c>
      <c r="E5645" s="49" t="s">
        <v>8532</v>
      </c>
      <c r="F5645" s="49" t="s">
        <v>789</v>
      </c>
      <c r="G5645" s="49">
        <v>52001</v>
      </c>
      <c r="H5645" s="49" t="s">
        <v>790</v>
      </c>
      <c r="I5645" s="50">
        <v>17945</v>
      </c>
      <c r="J5645" s="50">
        <v>152001001277</v>
      </c>
      <c r="K5645" s="49" t="s">
        <v>8548</v>
      </c>
      <c r="L5645" s="51">
        <v>482</v>
      </c>
      <c r="M5645" s="52">
        <v>45917383</v>
      </c>
      <c r="N5645" s="52">
        <v>0</v>
      </c>
      <c r="O5645" s="52">
        <v>21090380</v>
      </c>
      <c r="P5645" s="52">
        <v>6660438</v>
      </c>
      <c r="Q5645" s="52">
        <v>45917383</v>
      </c>
      <c r="R5645" s="52">
        <v>27750818</v>
      </c>
      <c r="S5645" s="52">
        <v>73668201</v>
      </c>
      <c r="T5645" s="70" t="s">
        <v>10556</v>
      </c>
      <c r="U5645" s="70" t="s">
        <v>10560</v>
      </c>
    </row>
    <row r="5646" spans="1:21" x14ac:dyDescent="0.2">
      <c r="A5646" s="49" t="s">
        <v>6181</v>
      </c>
      <c r="B5646" s="49" t="s">
        <v>113</v>
      </c>
      <c r="C5646" s="50">
        <v>3799</v>
      </c>
      <c r="D5646" s="49" t="s">
        <v>789</v>
      </c>
      <c r="E5646" s="49" t="s">
        <v>8532</v>
      </c>
      <c r="F5646" s="49" t="s">
        <v>789</v>
      </c>
      <c r="G5646" s="49">
        <v>52001</v>
      </c>
      <c r="H5646" s="49" t="s">
        <v>790</v>
      </c>
      <c r="I5646" s="50">
        <v>17957</v>
      </c>
      <c r="J5646" s="50">
        <v>252001002863</v>
      </c>
      <c r="K5646" s="49" t="s">
        <v>8545</v>
      </c>
      <c r="L5646" s="51">
        <v>315</v>
      </c>
      <c r="M5646" s="52">
        <v>38724600</v>
      </c>
      <c r="N5646" s="52">
        <v>3931601</v>
      </c>
      <c r="O5646" s="52">
        <v>25959431</v>
      </c>
      <c r="P5646" s="52">
        <v>6660438</v>
      </c>
      <c r="Q5646" s="52">
        <v>42656201</v>
      </c>
      <c r="R5646" s="52">
        <v>32619869</v>
      </c>
      <c r="S5646" s="52">
        <v>75276070</v>
      </c>
      <c r="T5646" s="70" t="s">
        <v>10556</v>
      </c>
      <c r="U5646" s="70" t="s">
        <v>10560</v>
      </c>
    </row>
    <row r="5647" spans="1:21" x14ac:dyDescent="0.2">
      <c r="A5647" s="49" t="s">
        <v>7676</v>
      </c>
      <c r="B5647" s="49" t="s">
        <v>113</v>
      </c>
      <c r="C5647" s="50">
        <v>3799</v>
      </c>
      <c r="D5647" s="49" t="s">
        <v>789</v>
      </c>
      <c r="E5647" s="49" t="s">
        <v>8532</v>
      </c>
      <c r="F5647" s="49" t="s">
        <v>789</v>
      </c>
      <c r="G5647" s="49">
        <v>52001</v>
      </c>
      <c r="H5647" s="49" t="s">
        <v>790</v>
      </c>
      <c r="I5647" s="50">
        <v>17964</v>
      </c>
      <c r="J5647" s="50">
        <v>252001000097</v>
      </c>
      <c r="K5647" s="49" t="s">
        <v>8533</v>
      </c>
      <c r="L5647" s="51">
        <v>171</v>
      </c>
      <c r="M5647" s="52">
        <v>21032707</v>
      </c>
      <c r="N5647" s="52">
        <v>220309</v>
      </c>
      <c r="O5647" s="52">
        <v>25959431</v>
      </c>
      <c r="P5647" s="52">
        <v>6660438</v>
      </c>
      <c r="Q5647" s="52">
        <v>21253016</v>
      </c>
      <c r="R5647" s="52">
        <v>32619869</v>
      </c>
      <c r="S5647" s="52">
        <v>53872885</v>
      </c>
      <c r="T5647" s="70" t="s">
        <v>10556</v>
      </c>
      <c r="U5647" s="70" t="s">
        <v>10560</v>
      </c>
    </row>
    <row r="5648" spans="1:21" x14ac:dyDescent="0.2">
      <c r="A5648" s="49" t="s">
        <v>10177</v>
      </c>
      <c r="B5648" s="49" t="s">
        <v>1181</v>
      </c>
      <c r="C5648" s="50">
        <v>3831</v>
      </c>
      <c r="D5648" s="49" t="s">
        <v>1179</v>
      </c>
      <c r="E5648" s="49" t="s">
        <v>10180</v>
      </c>
      <c r="F5648" s="49" t="s">
        <v>1179</v>
      </c>
      <c r="G5648" s="49">
        <v>97001</v>
      </c>
      <c r="H5648" s="49" t="s">
        <v>1180</v>
      </c>
      <c r="I5648" s="50">
        <v>17839</v>
      </c>
      <c r="J5648" s="50">
        <v>197001000550</v>
      </c>
      <c r="K5648" s="49" t="s">
        <v>10192</v>
      </c>
      <c r="L5648" s="51">
        <v>957</v>
      </c>
      <c r="M5648" s="52">
        <v>144975958</v>
      </c>
      <c r="N5648" s="52">
        <v>0</v>
      </c>
      <c r="O5648" s="52">
        <v>40990332</v>
      </c>
      <c r="P5648" s="52">
        <v>6660438</v>
      </c>
      <c r="Q5648" s="52">
        <v>144975958</v>
      </c>
      <c r="R5648" s="52">
        <v>47650770</v>
      </c>
      <c r="S5648" s="52">
        <v>192626728</v>
      </c>
      <c r="T5648" s="70" t="s">
        <v>10556</v>
      </c>
      <c r="U5648" s="70" t="s">
        <v>10560</v>
      </c>
    </row>
    <row r="5649" spans="1:21" x14ac:dyDescent="0.2">
      <c r="A5649" s="49" t="s">
        <v>4982</v>
      </c>
      <c r="B5649" s="49" t="s">
        <v>421</v>
      </c>
      <c r="C5649" s="50">
        <v>3777</v>
      </c>
      <c r="D5649" s="49" t="s">
        <v>422</v>
      </c>
      <c r="E5649" s="49" t="s">
        <v>5066</v>
      </c>
      <c r="F5649" s="49" t="s">
        <v>422</v>
      </c>
      <c r="G5649" s="49">
        <v>19130</v>
      </c>
      <c r="H5649" s="49" t="s">
        <v>426</v>
      </c>
      <c r="I5649" s="50">
        <v>121078</v>
      </c>
      <c r="J5649" s="50">
        <v>219473006636</v>
      </c>
      <c r="K5649" s="49" t="s">
        <v>5090</v>
      </c>
      <c r="L5649" s="51">
        <v>288</v>
      </c>
      <c r="M5649" s="52">
        <v>35857038</v>
      </c>
      <c r="N5649" s="52">
        <v>0</v>
      </c>
      <c r="O5649" s="52">
        <v>14947146</v>
      </c>
      <c r="P5649" s="52">
        <v>6660438</v>
      </c>
      <c r="Q5649" s="52">
        <v>35857038</v>
      </c>
      <c r="R5649" s="52">
        <v>21607584</v>
      </c>
      <c r="S5649" s="52">
        <v>57464622</v>
      </c>
      <c r="T5649" s="70" t="s">
        <v>10556</v>
      </c>
      <c r="U5649" s="70" t="s">
        <v>10560</v>
      </c>
    </row>
    <row r="5650" spans="1:21" x14ac:dyDescent="0.2">
      <c r="A5650" s="49" t="s">
        <v>4982</v>
      </c>
      <c r="B5650" s="49" t="s">
        <v>421</v>
      </c>
      <c r="C5650" s="50">
        <v>3777</v>
      </c>
      <c r="D5650" s="49" t="s">
        <v>422</v>
      </c>
      <c r="E5650" s="49" t="s">
        <v>5247</v>
      </c>
      <c r="F5650" s="49" t="s">
        <v>422</v>
      </c>
      <c r="G5650" s="49">
        <v>19473</v>
      </c>
      <c r="H5650" s="49" t="s">
        <v>224</v>
      </c>
      <c r="I5650" s="50">
        <v>121078</v>
      </c>
      <c r="J5650" s="50">
        <v>219473006636</v>
      </c>
      <c r="K5650" s="49" t="s">
        <v>5090</v>
      </c>
      <c r="L5650" s="51">
        <v>878</v>
      </c>
      <c r="M5650" s="52">
        <v>123083997</v>
      </c>
      <c r="N5650" s="52">
        <v>0</v>
      </c>
      <c r="O5650" s="52">
        <v>15399281</v>
      </c>
      <c r="P5650" s="52">
        <v>13320876</v>
      </c>
      <c r="Q5650" s="52">
        <v>123083997</v>
      </c>
      <c r="R5650" s="52">
        <v>28720157</v>
      </c>
      <c r="S5650" s="52">
        <v>151804154</v>
      </c>
      <c r="T5650" s="70" t="s">
        <v>10556</v>
      </c>
      <c r="U5650" s="70" t="s">
        <v>10560</v>
      </c>
    </row>
    <row r="5651" spans="1:21" x14ac:dyDescent="0.2">
      <c r="A5651" s="49" t="s">
        <v>5650</v>
      </c>
      <c r="B5651" s="49" t="s">
        <v>521</v>
      </c>
      <c r="C5651" s="50">
        <v>3785</v>
      </c>
      <c r="D5651" s="49" t="s">
        <v>519</v>
      </c>
      <c r="E5651" s="49" t="s">
        <v>6579</v>
      </c>
      <c r="F5651" s="49" t="s">
        <v>519</v>
      </c>
      <c r="G5651" s="49">
        <v>25867</v>
      </c>
      <c r="H5651" s="49" t="s">
        <v>630</v>
      </c>
      <c r="I5651" s="50">
        <v>1544</v>
      </c>
      <c r="J5651" s="50">
        <v>125867000159</v>
      </c>
      <c r="K5651" s="49" t="s">
        <v>6580</v>
      </c>
      <c r="L5651" s="51">
        <v>534</v>
      </c>
      <c r="M5651" s="52">
        <v>59681171</v>
      </c>
      <c r="N5651" s="52">
        <v>1929935</v>
      </c>
      <c r="O5651" s="52">
        <v>26858689</v>
      </c>
      <c r="P5651" s="52">
        <v>6660438</v>
      </c>
      <c r="Q5651" s="52">
        <v>61611106</v>
      </c>
      <c r="R5651" s="52">
        <v>33519127</v>
      </c>
      <c r="S5651" s="52">
        <v>95130233</v>
      </c>
      <c r="T5651" s="70" t="s">
        <v>10556</v>
      </c>
      <c r="U5651" s="70" t="s">
        <v>10560</v>
      </c>
    </row>
    <row r="5652" spans="1:21" x14ac:dyDescent="0.2">
      <c r="A5652" s="49" t="s">
        <v>5894</v>
      </c>
      <c r="B5652" s="49" t="s">
        <v>731</v>
      </c>
      <c r="C5652" s="50">
        <v>4911</v>
      </c>
      <c r="D5652" s="49" t="s">
        <v>729</v>
      </c>
      <c r="E5652" s="49" t="s">
        <v>8925</v>
      </c>
      <c r="F5652" s="49" t="s">
        <v>729</v>
      </c>
      <c r="G5652" s="49">
        <v>47001</v>
      </c>
      <c r="H5652" s="49" t="s">
        <v>730</v>
      </c>
      <c r="I5652" s="50">
        <v>33013</v>
      </c>
      <c r="J5652" s="50">
        <v>247001052615</v>
      </c>
      <c r="K5652" s="49" t="s">
        <v>8980</v>
      </c>
      <c r="L5652" s="51">
        <v>1723</v>
      </c>
      <c r="M5652" s="52">
        <v>181392585</v>
      </c>
      <c r="N5652" s="52">
        <v>0</v>
      </c>
      <c r="O5652" s="52">
        <v>27516191</v>
      </c>
      <c r="P5652" s="52">
        <v>26641753</v>
      </c>
      <c r="Q5652" s="52">
        <v>181392585</v>
      </c>
      <c r="R5652" s="52">
        <v>54157944</v>
      </c>
      <c r="S5652" s="52">
        <v>235550529</v>
      </c>
      <c r="T5652" s="70" t="s">
        <v>10556</v>
      </c>
      <c r="U5652" s="70" t="s">
        <v>10560</v>
      </c>
    </row>
    <row r="5653" spans="1:21" x14ac:dyDescent="0.2">
      <c r="A5653" s="49" t="s">
        <v>5894</v>
      </c>
      <c r="B5653" s="49" t="s">
        <v>731</v>
      </c>
      <c r="C5653" s="50">
        <v>4911</v>
      </c>
      <c r="D5653" s="49" t="s">
        <v>729</v>
      </c>
      <c r="E5653" s="49" t="s">
        <v>8925</v>
      </c>
      <c r="F5653" s="49" t="s">
        <v>729</v>
      </c>
      <c r="G5653" s="49">
        <v>47001</v>
      </c>
      <c r="H5653" s="49" t="s">
        <v>730</v>
      </c>
      <c r="I5653" s="50">
        <v>23828</v>
      </c>
      <c r="J5653" s="50">
        <v>247001005745</v>
      </c>
      <c r="K5653" s="49" t="s">
        <v>8942</v>
      </c>
      <c r="L5653" s="51">
        <v>498</v>
      </c>
      <c r="M5653" s="52">
        <v>59806516</v>
      </c>
      <c r="N5653" s="52">
        <v>11961303</v>
      </c>
      <c r="O5653" s="52">
        <v>27516191</v>
      </c>
      <c r="P5653" s="52">
        <v>26641753</v>
      </c>
      <c r="Q5653" s="52">
        <v>71767819</v>
      </c>
      <c r="R5653" s="52">
        <v>54157944</v>
      </c>
      <c r="S5653" s="52">
        <v>125925763</v>
      </c>
      <c r="T5653" s="70" t="s">
        <v>10556</v>
      </c>
      <c r="U5653" s="70" t="s">
        <v>10560</v>
      </c>
    </row>
    <row r="5654" spans="1:21" x14ac:dyDescent="0.2">
      <c r="A5654" s="49" t="s">
        <v>5894</v>
      </c>
      <c r="B5654" s="49" t="s">
        <v>731</v>
      </c>
      <c r="C5654" s="50">
        <v>4911</v>
      </c>
      <c r="D5654" s="49" t="s">
        <v>729</v>
      </c>
      <c r="E5654" s="49" t="s">
        <v>8925</v>
      </c>
      <c r="F5654" s="49" t="s">
        <v>729</v>
      </c>
      <c r="G5654" s="49">
        <v>47001</v>
      </c>
      <c r="H5654" s="49" t="s">
        <v>730</v>
      </c>
      <c r="I5654" s="50">
        <v>23883</v>
      </c>
      <c r="J5654" s="50">
        <v>147001006917</v>
      </c>
      <c r="K5654" s="49" t="s">
        <v>8940</v>
      </c>
      <c r="L5654" s="51">
        <v>420</v>
      </c>
      <c r="M5654" s="52">
        <v>50946260</v>
      </c>
      <c r="N5654" s="52">
        <v>0</v>
      </c>
      <c r="O5654" s="52">
        <v>27516191</v>
      </c>
      <c r="P5654" s="52">
        <v>26641753</v>
      </c>
      <c r="Q5654" s="52">
        <v>50946260</v>
      </c>
      <c r="R5654" s="52">
        <v>54157944</v>
      </c>
      <c r="S5654" s="52">
        <v>105104204</v>
      </c>
      <c r="T5654" s="70" t="s">
        <v>10556</v>
      </c>
      <c r="U5654" s="70" t="s">
        <v>10560</v>
      </c>
    </row>
    <row r="5655" spans="1:21" x14ac:dyDescent="0.2">
      <c r="A5655" s="49" t="s">
        <v>5650</v>
      </c>
      <c r="B5655" s="49" t="s">
        <v>521</v>
      </c>
      <c r="C5655" s="50">
        <v>3785</v>
      </c>
      <c r="D5655" s="49" t="s">
        <v>519</v>
      </c>
      <c r="E5655" s="49" t="s">
        <v>6530</v>
      </c>
      <c r="F5655" s="49" t="s">
        <v>519</v>
      </c>
      <c r="G5655" s="49">
        <v>25793</v>
      </c>
      <c r="H5655" s="49" t="s">
        <v>616</v>
      </c>
      <c r="I5655" s="50">
        <v>16703</v>
      </c>
      <c r="J5655" s="50">
        <v>125793000160</v>
      </c>
      <c r="K5655" s="49" t="s">
        <v>6531</v>
      </c>
      <c r="L5655" s="51">
        <v>1180</v>
      </c>
      <c r="M5655" s="52">
        <v>122836761</v>
      </c>
      <c r="N5655" s="52">
        <v>12782690</v>
      </c>
      <c r="O5655" s="52">
        <v>25921356</v>
      </c>
      <c r="P5655" s="52">
        <v>6660438</v>
      </c>
      <c r="Q5655" s="52">
        <v>135619451</v>
      </c>
      <c r="R5655" s="52">
        <v>32581794</v>
      </c>
      <c r="S5655" s="52">
        <v>168201245</v>
      </c>
      <c r="T5655" s="70" t="s">
        <v>10556</v>
      </c>
      <c r="U5655" s="70" t="s">
        <v>10560</v>
      </c>
    </row>
    <row r="5656" spans="1:21" x14ac:dyDescent="0.2">
      <c r="A5656" s="49" t="s">
        <v>10177</v>
      </c>
      <c r="B5656" s="49" t="s">
        <v>1181</v>
      </c>
      <c r="C5656" s="50">
        <v>3831</v>
      </c>
      <c r="D5656" s="49" t="s">
        <v>1179</v>
      </c>
      <c r="E5656" s="49" t="s">
        <v>10180</v>
      </c>
      <c r="F5656" s="49" t="s">
        <v>1179</v>
      </c>
      <c r="G5656" s="49">
        <v>97001</v>
      </c>
      <c r="H5656" s="49" t="s">
        <v>1180</v>
      </c>
      <c r="I5656" s="50">
        <v>17840</v>
      </c>
      <c r="J5656" s="50">
        <v>197001001670</v>
      </c>
      <c r="K5656" s="49" t="s">
        <v>10189</v>
      </c>
      <c r="L5656" s="51">
        <v>853</v>
      </c>
      <c r="M5656" s="52">
        <v>129960381</v>
      </c>
      <c r="N5656" s="52">
        <v>0</v>
      </c>
      <c r="O5656" s="52">
        <v>33302027</v>
      </c>
      <c r="P5656" s="52">
        <v>6660438</v>
      </c>
      <c r="Q5656" s="52">
        <v>129960381</v>
      </c>
      <c r="R5656" s="52">
        <v>39962465</v>
      </c>
      <c r="S5656" s="52">
        <v>169922846</v>
      </c>
      <c r="T5656" s="70" t="s">
        <v>10556</v>
      </c>
      <c r="U5656" s="70" t="s">
        <v>10560</v>
      </c>
    </row>
    <row r="5657" spans="1:21" x14ac:dyDescent="0.2">
      <c r="A5657" s="49" t="s">
        <v>5650</v>
      </c>
      <c r="B5657" s="49" t="s">
        <v>521</v>
      </c>
      <c r="C5657" s="50">
        <v>3785</v>
      </c>
      <c r="D5657" s="49" t="s">
        <v>519</v>
      </c>
      <c r="E5657" s="49" t="s">
        <v>6536</v>
      </c>
      <c r="F5657" s="49" t="s">
        <v>519</v>
      </c>
      <c r="G5657" s="49">
        <v>25799</v>
      </c>
      <c r="H5657" s="49" t="s">
        <v>618</v>
      </c>
      <c r="I5657" s="50">
        <v>16707</v>
      </c>
      <c r="J5657" s="50">
        <v>125799000161</v>
      </c>
      <c r="K5657" s="49" t="s">
        <v>6538</v>
      </c>
      <c r="L5657" s="51">
        <v>1444</v>
      </c>
      <c r="M5657" s="52">
        <v>137522763</v>
      </c>
      <c r="N5657" s="52">
        <v>27504553</v>
      </c>
      <c r="O5657" s="52">
        <v>25020393</v>
      </c>
      <c r="P5657" s="52">
        <v>6660438</v>
      </c>
      <c r="Q5657" s="52">
        <v>165027316</v>
      </c>
      <c r="R5657" s="52">
        <v>31680831</v>
      </c>
      <c r="S5657" s="52">
        <v>196708147</v>
      </c>
      <c r="T5657" s="70" t="s">
        <v>10556</v>
      </c>
      <c r="U5657" s="70" t="s">
        <v>10560</v>
      </c>
    </row>
    <row r="5658" spans="1:21" x14ac:dyDescent="0.2">
      <c r="A5658" s="49" t="s">
        <v>10177</v>
      </c>
      <c r="B5658" s="49" t="s">
        <v>1181</v>
      </c>
      <c r="C5658" s="50">
        <v>3831</v>
      </c>
      <c r="D5658" s="49" t="s">
        <v>1179</v>
      </c>
      <c r="E5658" s="49" t="s">
        <v>10180</v>
      </c>
      <c r="F5658" s="49" t="s">
        <v>1179</v>
      </c>
      <c r="G5658" s="49">
        <v>97001</v>
      </c>
      <c r="H5658" s="49" t="s">
        <v>1180</v>
      </c>
      <c r="I5658" s="50">
        <v>18450</v>
      </c>
      <c r="J5658" s="50">
        <v>297001001551</v>
      </c>
      <c r="K5658" s="49" t="s">
        <v>10187</v>
      </c>
      <c r="L5658" s="51">
        <v>258</v>
      </c>
      <c r="M5658" s="52">
        <v>46533909</v>
      </c>
      <c r="N5658" s="52">
        <v>0</v>
      </c>
      <c r="O5658" s="52">
        <v>40990332</v>
      </c>
      <c r="P5658" s="52">
        <v>6660438</v>
      </c>
      <c r="Q5658" s="52">
        <v>46533909</v>
      </c>
      <c r="R5658" s="52">
        <v>47650770</v>
      </c>
      <c r="S5658" s="52">
        <v>94184679</v>
      </c>
      <c r="T5658" s="70" t="s">
        <v>10556</v>
      </c>
      <c r="U5658" s="70" t="s">
        <v>10560</v>
      </c>
    </row>
    <row r="5659" spans="1:21" x14ac:dyDescent="0.2">
      <c r="A5659" s="49" t="s">
        <v>10177</v>
      </c>
      <c r="B5659" s="49" t="s">
        <v>1181</v>
      </c>
      <c r="C5659" s="50">
        <v>3831</v>
      </c>
      <c r="D5659" s="49" t="s">
        <v>1179</v>
      </c>
      <c r="E5659" s="49" t="s">
        <v>10180</v>
      </c>
      <c r="F5659" s="49" t="s">
        <v>1179</v>
      </c>
      <c r="G5659" s="49">
        <v>97001</v>
      </c>
      <c r="H5659" s="49" t="s">
        <v>1180</v>
      </c>
      <c r="I5659" s="50">
        <v>17637</v>
      </c>
      <c r="J5659" s="50">
        <v>297001002051</v>
      </c>
      <c r="K5659" s="49" t="s">
        <v>10188</v>
      </c>
      <c r="L5659" s="51">
        <v>309</v>
      </c>
      <c r="M5659" s="52">
        <v>45077148</v>
      </c>
      <c r="N5659" s="52">
        <v>0</v>
      </c>
      <c r="O5659" s="52">
        <v>11100676</v>
      </c>
      <c r="P5659" s="52">
        <v>2220146</v>
      </c>
      <c r="Q5659" s="52">
        <v>45077148</v>
      </c>
      <c r="R5659" s="52">
        <v>13320822</v>
      </c>
      <c r="S5659" s="52">
        <v>58397970</v>
      </c>
      <c r="T5659" s="70" t="s">
        <v>10556</v>
      </c>
      <c r="U5659" s="70" t="s">
        <v>10560</v>
      </c>
    </row>
    <row r="5660" spans="1:21" x14ac:dyDescent="0.2">
      <c r="A5660" s="49" t="s">
        <v>10177</v>
      </c>
      <c r="B5660" s="49" t="s">
        <v>1181</v>
      </c>
      <c r="C5660" s="50">
        <v>3831</v>
      </c>
      <c r="D5660" s="49" t="s">
        <v>1179</v>
      </c>
      <c r="E5660" s="49" t="s">
        <v>10194</v>
      </c>
      <c r="F5660" s="49" t="s">
        <v>10195</v>
      </c>
      <c r="G5660" s="49">
        <v>97511</v>
      </c>
      <c r="H5660" s="49" t="s">
        <v>1183</v>
      </c>
      <c r="I5660" s="50">
        <v>17637</v>
      </c>
      <c r="J5660" s="50">
        <v>297001002051</v>
      </c>
      <c r="K5660" s="49" t="s">
        <v>10188</v>
      </c>
      <c r="L5660" s="51">
        <v>21</v>
      </c>
      <c r="M5660" s="52">
        <v>4143977</v>
      </c>
      <c r="N5660" s="52">
        <v>0</v>
      </c>
      <c r="O5660" s="52">
        <v>15968087</v>
      </c>
      <c r="P5660" s="52">
        <v>0</v>
      </c>
      <c r="Q5660" s="52">
        <v>4143977</v>
      </c>
      <c r="R5660" s="52">
        <v>15968087</v>
      </c>
      <c r="S5660" s="52">
        <v>20112064</v>
      </c>
      <c r="T5660" s="70" t="s">
        <v>10556</v>
      </c>
      <c r="U5660" s="70" t="s">
        <v>10560</v>
      </c>
    </row>
    <row r="5661" spans="1:21" x14ac:dyDescent="0.2">
      <c r="A5661" s="49" t="s">
        <v>10177</v>
      </c>
      <c r="B5661" s="49" t="s">
        <v>1181</v>
      </c>
      <c r="C5661" s="50">
        <v>3831</v>
      </c>
      <c r="D5661" s="49" t="s">
        <v>1179</v>
      </c>
      <c r="E5661" s="49" t="s">
        <v>10193</v>
      </c>
      <c r="F5661" s="49" t="s">
        <v>1179</v>
      </c>
      <c r="G5661" s="49">
        <v>97666</v>
      </c>
      <c r="H5661" s="49" t="s">
        <v>1184</v>
      </c>
      <c r="I5661" s="50">
        <v>17637</v>
      </c>
      <c r="J5661" s="50">
        <v>297001002051</v>
      </c>
      <c r="K5661" s="49" t="s">
        <v>10188</v>
      </c>
      <c r="L5661" s="51">
        <v>174</v>
      </c>
      <c r="M5661" s="52">
        <v>32230915</v>
      </c>
      <c r="N5661" s="52">
        <v>0</v>
      </c>
      <c r="O5661" s="52">
        <v>14708130</v>
      </c>
      <c r="P5661" s="52">
        <v>4440292</v>
      </c>
      <c r="Q5661" s="52">
        <v>32230915</v>
      </c>
      <c r="R5661" s="52">
        <v>19148422</v>
      </c>
      <c r="S5661" s="52">
        <v>51379337</v>
      </c>
      <c r="T5661" s="70" t="s">
        <v>10556</v>
      </c>
      <c r="U5661" s="70" t="s">
        <v>10560</v>
      </c>
    </row>
    <row r="5662" spans="1:21" x14ac:dyDescent="0.2">
      <c r="A5662" s="49" t="s">
        <v>10177</v>
      </c>
      <c r="B5662" s="49" t="s">
        <v>1181</v>
      </c>
      <c r="C5662" s="50">
        <v>3831</v>
      </c>
      <c r="D5662" s="49" t="s">
        <v>1179</v>
      </c>
      <c r="E5662" s="49" t="s">
        <v>10180</v>
      </c>
      <c r="F5662" s="49" t="s">
        <v>1179</v>
      </c>
      <c r="G5662" s="49">
        <v>97001</v>
      </c>
      <c r="H5662" s="49" t="s">
        <v>1180</v>
      </c>
      <c r="I5662" s="50">
        <v>18104</v>
      </c>
      <c r="J5662" s="50">
        <v>297001002107</v>
      </c>
      <c r="K5662" s="49" t="s">
        <v>10181</v>
      </c>
      <c r="L5662" s="51">
        <v>614</v>
      </c>
      <c r="M5662" s="52">
        <v>108191101</v>
      </c>
      <c r="N5662" s="52">
        <v>0</v>
      </c>
      <c r="O5662" s="52">
        <v>40990332</v>
      </c>
      <c r="P5662" s="52">
        <v>26641753</v>
      </c>
      <c r="Q5662" s="52">
        <v>108191101</v>
      </c>
      <c r="R5662" s="52">
        <v>67632085</v>
      </c>
      <c r="S5662" s="52">
        <v>175823186</v>
      </c>
      <c r="T5662" s="70" t="s">
        <v>10556</v>
      </c>
      <c r="U5662" s="70" t="s">
        <v>10560</v>
      </c>
    </row>
    <row r="5663" spans="1:21" x14ac:dyDescent="0.2">
      <c r="A5663" s="49" t="s">
        <v>10177</v>
      </c>
      <c r="B5663" s="49" t="s">
        <v>1181</v>
      </c>
      <c r="C5663" s="50">
        <v>3831</v>
      </c>
      <c r="D5663" s="49" t="s">
        <v>1179</v>
      </c>
      <c r="E5663" s="49" t="s">
        <v>10194</v>
      </c>
      <c r="F5663" s="49" t="s">
        <v>10195</v>
      </c>
      <c r="G5663" s="49">
        <v>97511</v>
      </c>
      <c r="H5663" s="49" t="s">
        <v>1183</v>
      </c>
      <c r="I5663" s="50">
        <v>17630</v>
      </c>
      <c r="J5663" s="50">
        <v>297001001879</v>
      </c>
      <c r="K5663" s="49" t="s">
        <v>10197</v>
      </c>
      <c r="L5663" s="51">
        <v>783</v>
      </c>
      <c r="M5663" s="52">
        <v>159846369</v>
      </c>
      <c r="N5663" s="52">
        <v>0</v>
      </c>
      <c r="O5663" s="52">
        <v>47904260</v>
      </c>
      <c r="P5663" s="52">
        <v>0</v>
      </c>
      <c r="Q5663" s="52">
        <v>159846369</v>
      </c>
      <c r="R5663" s="52">
        <v>47904260</v>
      </c>
      <c r="S5663" s="52">
        <v>207750629</v>
      </c>
      <c r="T5663" s="70" t="s">
        <v>10556</v>
      </c>
      <c r="U5663" s="70" t="s">
        <v>10560</v>
      </c>
    </row>
    <row r="5664" spans="1:21" x14ac:dyDescent="0.2">
      <c r="A5664" s="49" t="s">
        <v>10177</v>
      </c>
      <c r="B5664" s="49" t="s">
        <v>1181</v>
      </c>
      <c r="C5664" s="50">
        <v>3831</v>
      </c>
      <c r="D5664" s="49" t="s">
        <v>1179</v>
      </c>
      <c r="E5664" s="49" t="s">
        <v>10198</v>
      </c>
      <c r="F5664" s="49" t="s">
        <v>10195</v>
      </c>
      <c r="G5664" s="49">
        <v>97889</v>
      </c>
      <c r="H5664" s="49" t="s">
        <v>1185</v>
      </c>
      <c r="I5664" s="50">
        <v>17650</v>
      </c>
      <c r="J5664" s="50">
        <v>297001002115</v>
      </c>
      <c r="K5664" s="49" t="s">
        <v>10199</v>
      </c>
      <c r="L5664" s="51">
        <v>295</v>
      </c>
      <c r="M5664" s="52">
        <v>57476087</v>
      </c>
      <c r="N5664" s="52">
        <v>0</v>
      </c>
      <c r="O5664" s="52">
        <v>43538807</v>
      </c>
      <c r="P5664" s="52">
        <v>26641753</v>
      </c>
      <c r="Q5664" s="52">
        <v>57476087</v>
      </c>
      <c r="R5664" s="52">
        <v>70180560</v>
      </c>
      <c r="S5664" s="52">
        <v>127656647</v>
      </c>
      <c r="T5664" s="70" t="s">
        <v>10556</v>
      </c>
      <c r="U5664" s="70" t="s">
        <v>10560</v>
      </c>
    </row>
    <row r="5665" spans="1:21" x14ac:dyDescent="0.2">
      <c r="A5665" s="49" t="s">
        <v>10177</v>
      </c>
      <c r="B5665" s="49" t="s">
        <v>1181</v>
      </c>
      <c r="C5665" s="50">
        <v>3831</v>
      </c>
      <c r="D5665" s="49" t="s">
        <v>1179</v>
      </c>
      <c r="E5665" s="49" t="s">
        <v>10180</v>
      </c>
      <c r="F5665" s="49" t="s">
        <v>1179</v>
      </c>
      <c r="G5665" s="49">
        <v>97001</v>
      </c>
      <c r="H5665" s="49" t="s">
        <v>1180</v>
      </c>
      <c r="I5665" s="50">
        <v>18099</v>
      </c>
      <c r="J5665" s="50">
        <v>297001001836</v>
      </c>
      <c r="K5665" s="49" t="s">
        <v>10183</v>
      </c>
      <c r="L5665" s="51">
        <v>853</v>
      </c>
      <c r="M5665" s="52">
        <v>151500574</v>
      </c>
      <c r="N5665" s="52">
        <v>0</v>
      </c>
      <c r="O5665" s="52">
        <v>40990332</v>
      </c>
      <c r="P5665" s="52">
        <v>26641753</v>
      </c>
      <c r="Q5665" s="52">
        <v>151500574</v>
      </c>
      <c r="R5665" s="52">
        <v>67632085</v>
      </c>
      <c r="S5665" s="52">
        <v>219132659</v>
      </c>
      <c r="T5665" s="70" t="s">
        <v>10556</v>
      </c>
      <c r="U5665" s="70" t="s">
        <v>10560</v>
      </c>
    </row>
    <row r="5666" spans="1:21" x14ac:dyDescent="0.2">
      <c r="A5666" s="49" t="s">
        <v>10177</v>
      </c>
      <c r="B5666" s="49" t="s">
        <v>1181</v>
      </c>
      <c r="C5666" s="50">
        <v>3831</v>
      </c>
      <c r="D5666" s="49" t="s">
        <v>1179</v>
      </c>
      <c r="E5666" s="49" t="s">
        <v>10178</v>
      </c>
      <c r="F5666" s="49" t="s">
        <v>1179</v>
      </c>
      <c r="G5666" s="49">
        <v>97161</v>
      </c>
      <c r="H5666" s="49" t="s">
        <v>1182</v>
      </c>
      <c r="I5666" s="50">
        <v>120894</v>
      </c>
      <c r="J5666" s="50">
        <v>197161000068</v>
      </c>
      <c r="K5666" s="49" t="s">
        <v>10179</v>
      </c>
      <c r="L5666" s="51">
        <v>635</v>
      </c>
      <c r="M5666" s="52">
        <v>88473315</v>
      </c>
      <c r="N5666" s="52">
        <v>0</v>
      </c>
      <c r="O5666" s="52">
        <v>35237324</v>
      </c>
      <c r="P5666" s="52">
        <v>6660438</v>
      </c>
      <c r="Q5666" s="52">
        <v>88473315</v>
      </c>
      <c r="R5666" s="52">
        <v>41897762</v>
      </c>
      <c r="S5666" s="52">
        <v>130371077</v>
      </c>
      <c r="T5666" s="70" t="s">
        <v>10556</v>
      </c>
      <c r="U5666" s="70" t="s">
        <v>10560</v>
      </c>
    </row>
    <row r="5667" spans="1:21" x14ac:dyDescent="0.2">
      <c r="A5667" s="49" t="s">
        <v>10177</v>
      </c>
      <c r="B5667" s="49" t="s">
        <v>1181</v>
      </c>
      <c r="C5667" s="50">
        <v>3831</v>
      </c>
      <c r="D5667" s="49" t="s">
        <v>1179</v>
      </c>
      <c r="E5667" s="49" t="s">
        <v>10194</v>
      </c>
      <c r="F5667" s="49" t="s">
        <v>10195</v>
      </c>
      <c r="G5667" s="49">
        <v>97511</v>
      </c>
      <c r="H5667" s="49" t="s">
        <v>1183</v>
      </c>
      <c r="I5667" s="50">
        <v>17632</v>
      </c>
      <c r="J5667" s="50">
        <v>297001002301</v>
      </c>
      <c r="K5667" s="49" t="s">
        <v>10196</v>
      </c>
      <c r="L5667" s="51">
        <v>453</v>
      </c>
      <c r="M5667" s="52">
        <v>94460315</v>
      </c>
      <c r="N5667" s="52">
        <v>0</v>
      </c>
      <c r="O5667" s="52">
        <v>47904260</v>
      </c>
      <c r="P5667" s="52">
        <v>6660438</v>
      </c>
      <c r="Q5667" s="52">
        <v>94460315</v>
      </c>
      <c r="R5667" s="52">
        <v>54564698</v>
      </c>
      <c r="S5667" s="52">
        <v>149025013</v>
      </c>
      <c r="T5667" s="70" t="s">
        <v>10556</v>
      </c>
      <c r="U5667" s="70" t="s">
        <v>10560</v>
      </c>
    </row>
    <row r="5668" spans="1:21" x14ac:dyDescent="0.2">
      <c r="A5668" s="49" t="s">
        <v>10177</v>
      </c>
      <c r="B5668" s="49" t="s">
        <v>1181</v>
      </c>
      <c r="C5668" s="50">
        <v>3831</v>
      </c>
      <c r="D5668" s="49" t="s">
        <v>1179</v>
      </c>
      <c r="E5668" s="49" t="s">
        <v>10180</v>
      </c>
      <c r="F5668" s="49" t="s">
        <v>1179</v>
      </c>
      <c r="G5668" s="49">
        <v>97001</v>
      </c>
      <c r="H5668" s="49" t="s">
        <v>1180</v>
      </c>
      <c r="I5668" s="50">
        <v>17858</v>
      </c>
      <c r="J5668" s="50">
        <v>297001000520</v>
      </c>
      <c r="K5668" s="49" t="s">
        <v>10182</v>
      </c>
      <c r="L5668" s="51">
        <v>263</v>
      </c>
      <c r="M5668" s="52">
        <v>45384397</v>
      </c>
      <c r="N5668" s="52">
        <v>5674224</v>
      </c>
      <c r="O5668" s="52">
        <v>40990332</v>
      </c>
      <c r="P5668" s="52">
        <v>6660438</v>
      </c>
      <c r="Q5668" s="52">
        <v>51058621</v>
      </c>
      <c r="R5668" s="52">
        <v>47650770</v>
      </c>
      <c r="S5668" s="52">
        <v>98709391</v>
      </c>
      <c r="T5668" s="70" t="s">
        <v>10556</v>
      </c>
      <c r="U5668" s="70" t="s">
        <v>10560</v>
      </c>
    </row>
    <row r="5669" spans="1:21" x14ac:dyDescent="0.2">
      <c r="A5669" s="49" t="s">
        <v>10177</v>
      </c>
      <c r="B5669" s="49" t="s">
        <v>1181</v>
      </c>
      <c r="C5669" s="50">
        <v>3831</v>
      </c>
      <c r="D5669" s="49" t="s">
        <v>1179</v>
      </c>
      <c r="E5669" s="49" t="s">
        <v>10180</v>
      </c>
      <c r="F5669" s="49" t="s">
        <v>1179</v>
      </c>
      <c r="G5669" s="49">
        <v>97001</v>
      </c>
      <c r="H5669" s="49" t="s">
        <v>1180</v>
      </c>
      <c r="I5669" s="50">
        <v>18106</v>
      </c>
      <c r="J5669" s="50">
        <v>297001002212</v>
      </c>
      <c r="K5669" s="49" t="s">
        <v>10190</v>
      </c>
      <c r="L5669" s="51">
        <v>464</v>
      </c>
      <c r="M5669" s="52">
        <v>87355262</v>
      </c>
      <c r="N5669" s="52">
        <v>0</v>
      </c>
      <c r="O5669" s="52">
        <v>40990332</v>
      </c>
      <c r="P5669" s="52">
        <v>6660438</v>
      </c>
      <c r="Q5669" s="52">
        <v>87355262</v>
      </c>
      <c r="R5669" s="52">
        <v>47650770</v>
      </c>
      <c r="S5669" s="52">
        <v>135006032</v>
      </c>
      <c r="T5669" s="70" t="s">
        <v>10556</v>
      </c>
      <c r="U5669" s="70" t="s">
        <v>10560</v>
      </c>
    </row>
    <row r="5670" spans="1:21" x14ac:dyDescent="0.2">
      <c r="A5670" s="49" t="s">
        <v>10177</v>
      </c>
      <c r="B5670" s="49" t="s">
        <v>1181</v>
      </c>
      <c r="C5670" s="50">
        <v>3831</v>
      </c>
      <c r="D5670" s="49" t="s">
        <v>1179</v>
      </c>
      <c r="E5670" s="49" t="s">
        <v>10180</v>
      </c>
      <c r="F5670" s="49" t="s">
        <v>1179</v>
      </c>
      <c r="G5670" s="49">
        <v>97001</v>
      </c>
      <c r="H5670" s="49" t="s">
        <v>1180</v>
      </c>
      <c r="I5670" s="50">
        <v>18109</v>
      </c>
      <c r="J5670" s="50">
        <v>297001002298</v>
      </c>
      <c r="K5670" s="49" t="s">
        <v>10186</v>
      </c>
      <c r="L5670" s="51">
        <v>212</v>
      </c>
      <c r="M5670" s="52">
        <v>38286626</v>
      </c>
      <c r="N5670" s="52">
        <v>0</v>
      </c>
      <c r="O5670" s="52">
        <v>40990332</v>
      </c>
      <c r="P5670" s="52">
        <v>13320876</v>
      </c>
      <c r="Q5670" s="52">
        <v>38286626</v>
      </c>
      <c r="R5670" s="52">
        <v>54311208</v>
      </c>
      <c r="S5670" s="52">
        <v>92597834</v>
      </c>
      <c r="T5670" s="70" t="s">
        <v>10556</v>
      </c>
      <c r="U5670" s="70" t="s">
        <v>10560</v>
      </c>
    </row>
    <row r="5671" spans="1:21" x14ac:dyDescent="0.2">
      <c r="A5671" s="49" t="s">
        <v>5650</v>
      </c>
      <c r="B5671" s="49" t="s">
        <v>521</v>
      </c>
      <c r="C5671" s="50">
        <v>3785</v>
      </c>
      <c r="D5671" s="49" t="s">
        <v>519</v>
      </c>
      <c r="E5671" s="49" t="s">
        <v>6444</v>
      </c>
      <c r="F5671" s="49" t="s">
        <v>519</v>
      </c>
      <c r="G5671" s="49">
        <v>25530</v>
      </c>
      <c r="H5671" s="49" t="s">
        <v>589</v>
      </c>
      <c r="I5671" s="50">
        <v>10861</v>
      </c>
      <c r="J5671" s="50">
        <v>225530000020</v>
      </c>
      <c r="K5671" s="49" t="s">
        <v>6445</v>
      </c>
      <c r="L5671" s="51">
        <v>1083</v>
      </c>
      <c r="M5671" s="52">
        <v>113917340</v>
      </c>
      <c r="N5671" s="52">
        <v>13082525</v>
      </c>
      <c r="O5671" s="52">
        <v>27842437</v>
      </c>
      <c r="P5671" s="52">
        <v>6660438</v>
      </c>
      <c r="Q5671" s="52">
        <v>126999865</v>
      </c>
      <c r="R5671" s="52">
        <v>34502875</v>
      </c>
      <c r="S5671" s="52">
        <v>161502740</v>
      </c>
      <c r="T5671" s="70" t="s">
        <v>10556</v>
      </c>
      <c r="U5671" s="70" t="s">
        <v>10560</v>
      </c>
    </row>
    <row r="5672" spans="1:21" x14ac:dyDescent="0.2">
      <c r="A5672" s="49" t="s">
        <v>6766</v>
      </c>
      <c r="B5672" s="49" t="s">
        <v>1181</v>
      </c>
      <c r="C5672" s="50">
        <v>3831</v>
      </c>
      <c r="D5672" s="49" t="s">
        <v>1179</v>
      </c>
      <c r="E5672" s="49" t="s">
        <v>10180</v>
      </c>
      <c r="F5672" s="49" t="s">
        <v>1179</v>
      </c>
      <c r="G5672" s="49">
        <v>97001</v>
      </c>
      <c r="H5672" s="49" t="s">
        <v>1180</v>
      </c>
      <c r="I5672" s="50">
        <v>17856</v>
      </c>
      <c r="J5672" s="50">
        <v>297001000490</v>
      </c>
      <c r="K5672" s="49" t="s">
        <v>10185</v>
      </c>
      <c r="L5672" s="51">
        <v>343</v>
      </c>
      <c r="M5672" s="52">
        <v>60772319</v>
      </c>
      <c r="N5672" s="52">
        <v>0</v>
      </c>
      <c r="O5672" s="52">
        <v>40990332</v>
      </c>
      <c r="P5672" s="52">
        <v>6660438</v>
      </c>
      <c r="Q5672" s="52">
        <v>60772319</v>
      </c>
      <c r="R5672" s="52">
        <v>47650770</v>
      </c>
      <c r="S5672" s="52">
        <v>108423089</v>
      </c>
      <c r="T5672" s="70" t="s">
        <v>10556</v>
      </c>
      <c r="U5672" s="70" t="s">
        <v>10560</v>
      </c>
    </row>
    <row r="5673" spans="1:21" x14ac:dyDescent="0.2">
      <c r="A5673" s="49" t="s">
        <v>4982</v>
      </c>
      <c r="B5673" s="49" t="s">
        <v>421</v>
      </c>
      <c r="C5673" s="50">
        <v>3777</v>
      </c>
      <c r="D5673" s="49" t="s">
        <v>422</v>
      </c>
      <c r="E5673" s="49" t="s">
        <v>5330</v>
      </c>
      <c r="F5673" s="49" t="s">
        <v>422</v>
      </c>
      <c r="G5673" s="49">
        <v>19585</v>
      </c>
      <c r="H5673" s="49" t="s">
        <v>446</v>
      </c>
      <c r="I5673" s="50">
        <v>15121</v>
      </c>
      <c r="J5673" s="50">
        <v>419585005585</v>
      </c>
      <c r="K5673" s="49" t="s">
        <v>5335</v>
      </c>
      <c r="L5673" s="51">
        <v>393</v>
      </c>
      <c r="M5673" s="52">
        <v>52491855</v>
      </c>
      <c r="N5673" s="52">
        <v>0</v>
      </c>
      <c r="O5673" s="52">
        <v>29172801</v>
      </c>
      <c r="P5673" s="52">
        <v>6660438</v>
      </c>
      <c r="Q5673" s="52">
        <v>52491855</v>
      </c>
      <c r="R5673" s="52">
        <v>35833239</v>
      </c>
      <c r="S5673" s="52">
        <v>88325094</v>
      </c>
      <c r="T5673" s="70" t="s">
        <v>10556</v>
      </c>
      <c r="U5673" s="70" t="s">
        <v>10560</v>
      </c>
    </row>
    <row r="5674" spans="1:21" x14ac:dyDescent="0.2">
      <c r="A5674" s="49" t="s">
        <v>4982</v>
      </c>
      <c r="B5674" s="49" t="s">
        <v>421</v>
      </c>
      <c r="C5674" s="50">
        <v>3777</v>
      </c>
      <c r="D5674" s="49" t="s">
        <v>422</v>
      </c>
      <c r="E5674" s="49" t="s">
        <v>5352</v>
      </c>
      <c r="F5674" s="49" t="s">
        <v>422</v>
      </c>
      <c r="G5674" s="49">
        <v>19693</v>
      </c>
      <c r="H5674" s="49" t="s">
        <v>448</v>
      </c>
      <c r="I5674" s="50">
        <v>15133</v>
      </c>
      <c r="J5674" s="50">
        <v>119693000472</v>
      </c>
      <c r="K5674" s="49" t="s">
        <v>5354</v>
      </c>
      <c r="L5674" s="51">
        <v>147</v>
      </c>
      <c r="M5674" s="52">
        <v>19474196</v>
      </c>
      <c r="N5674" s="52">
        <v>1059664</v>
      </c>
      <c r="O5674" s="52">
        <v>27909953</v>
      </c>
      <c r="P5674" s="52">
        <v>6660438</v>
      </c>
      <c r="Q5674" s="52">
        <v>20533860</v>
      </c>
      <c r="R5674" s="52">
        <v>34570391</v>
      </c>
      <c r="S5674" s="52">
        <v>55104251</v>
      </c>
      <c r="T5674" s="70" t="s">
        <v>10556</v>
      </c>
      <c r="U5674" s="70" t="s">
        <v>10560</v>
      </c>
    </row>
    <row r="5675" spans="1:21" x14ac:dyDescent="0.2">
      <c r="A5675" s="49" t="s">
        <v>4982</v>
      </c>
      <c r="B5675" s="49" t="s">
        <v>421</v>
      </c>
      <c r="C5675" s="50">
        <v>3777</v>
      </c>
      <c r="D5675" s="49" t="s">
        <v>422</v>
      </c>
      <c r="E5675" s="49" t="s">
        <v>5412</v>
      </c>
      <c r="F5675" s="49" t="s">
        <v>422</v>
      </c>
      <c r="G5675" s="49">
        <v>19760</v>
      </c>
      <c r="H5675" s="49" t="s">
        <v>451</v>
      </c>
      <c r="I5675" s="50">
        <v>3084</v>
      </c>
      <c r="J5675" s="50">
        <v>219760000541</v>
      </c>
      <c r="K5675" s="49" t="s">
        <v>5417</v>
      </c>
      <c r="L5675" s="51">
        <v>133</v>
      </c>
      <c r="M5675" s="52">
        <v>17002818</v>
      </c>
      <c r="N5675" s="52">
        <v>0</v>
      </c>
      <c r="O5675" s="52">
        <v>28608797</v>
      </c>
      <c r="P5675" s="52">
        <v>6660438</v>
      </c>
      <c r="Q5675" s="52">
        <v>17002818</v>
      </c>
      <c r="R5675" s="52">
        <v>35269235</v>
      </c>
      <c r="S5675" s="52">
        <v>52272053</v>
      </c>
      <c r="T5675" s="70" t="s">
        <v>10556</v>
      </c>
      <c r="U5675" s="70" t="s">
        <v>10560</v>
      </c>
    </row>
    <row r="5676" spans="1:21" x14ac:dyDescent="0.2">
      <c r="A5676" s="49" t="s">
        <v>4982</v>
      </c>
      <c r="B5676" s="49" t="s">
        <v>421</v>
      </c>
      <c r="C5676" s="50">
        <v>3777</v>
      </c>
      <c r="D5676" s="49" t="s">
        <v>422</v>
      </c>
      <c r="E5676" s="49" t="s">
        <v>5361</v>
      </c>
      <c r="F5676" s="49" t="s">
        <v>422</v>
      </c>
      <c r="G5676" s="49">
        <v>19701</v>
      </c>
      <c r="H5676" s="49" t="s">
        <v>238</v>
      </c>
      <c r="I5676" s="50">
        <v>15460</v>
      </c>
      <c r="J5676" s="50">
        <v>119701001360</v>
      </c>
      <c r="K5676" s="49" t="s">
        <v>5365</v>
      </c>
      <c r="L5676" s="51">
        <v>132</v>
      </c>
      <c r="M5676" s="52">
        <v>16559546</v>
      </c>
      <c r="N5676" s="52">
        <v>777788</v>
      </c>
      <c r="O5676" s="52">
        <v>32993164</v>
      </c>
      <c r="P5676" s="52">
        <v>6660438</v>
      </c>
      <c r="Q5676" s="52">
        <v>17337334</v>
      </c>
      <c r="R5676" s="52">
        <v>39653602</v>
      </c>
      <c r="S5676" s="52">
        <v>56990936</v>
      </c>
      <c r="T5676" s="70" t="s">
        <v>10556</v>
      </c>
      <c r="U5676" s="70" t="s">
        <v>10560</v>
      </c>
    </row>
    <row r="5677" spans="1:21" x14ac:dyDescent="0.2">
      <c r="A5677" s="49" t="s">
        <v>4982</v>
      </c>
      <c r="B5677" s="49" t="s">
        <v>421</v>
      </c>
      <c r="C5677" s="50">
        <v>3777</v>
      </c>
      <c r="D5677" s="49" t="s">
        <v>422</v>
      </c>
      <c r="E5677" s="49" t="s">
        <v>5231</v>
      </c>
      <c r="F5677" s="49" t="s">
        <v>422</v>
      </c>
      <c r="G5677" s="49">
        <v>19450</v>
      </c>
      <c r="H5677" s="49" t="s">
        <v>438</v>
      </c>
      <c r="I5677" s="50">
        <v>6003</v>
      </c>
      <c r="J5677" s="50">
        <v>219450001378</v>
      </c>
      <c r="K5677" s="49" t="s">
        <v>5233</v>
      </c>
      <c r="L5677" s="51">
        <v>382</v>
      </c>
      <c r="M5677" s="52">
        <v>55303268</v>
      </c>
      <c r="N5677" s="52">
        <v>0</v>
      </c>
      <c r="O5677" s="52">
        <v>30394058</v>
      </c>
      <c r="P5677" s="52">
        <v>6660438</v>
      </c>
      <c r="Q5677" s="52">
        <v>55303268</v>
      </c>
      <c r="R5677" s="52">
        <v>37054496</v>
      </c>
      <c r="S5677" s="52">
        <v>92357764</v>
      </c>
      <c r="T5677" s="70" t="s">
        <v>10556</v>
      </c>
      <c r="U5677" s="70" t="s">
        <v>10560</v>
      </c>
    </row>
    <row r="5678" spans="1:21" x14ac:dyDescent="0.2">
      <c r="A5678" s="49" t="s">
        <v>4982</v>
      </c>
      <c r="B5678" s="49" t="s">
        <v>421</v>
      </c>
      <c r="C5678" s="50">
        <v>3777</v>
      </c>
      <c r="D5678" s="49" t="s">
        <v>422</v>
      </c>
      <c r="E5678" s="49" t="s">
        <v>5464</v>
      </c>
      <c r="F5678" s="49" t="s">
        <v>422</v>
      </c>
      <c r="G5678" s="49">
        <v>19821</v>
      </c>
      <c r="H5678" s="49" t="s">
        <v>456</v>
      </c>
      <c r="I5678" s="50">
        <v>2905</v>
      </c>
      <c r="J5678" s="50">
        <v>219821000663</v>
      </c>
      <c r="K5678" s="49" t="s">
        <v>5466</v>
      </c>
      <c r="L5678" s="51">
        <v>1166</v>
      </c>
      <c r="M5678" s="52">
        <v>165063975</v>
      </c>
      <c r="N5678" s="52">
        <v>0</v>
      </c>
      <c r="O5678" s="52">
        <v>29623920</v>
      </c>
      <c r="P5678" s="52">
        <v>6660438</v>
      </c>
      <c r="Q5678" s="52">
        <v>165063975</v>
      </c>
      <c r="R5678" s="52">
        <v>36284358</v>
      </c>
      <c r="S5678" s="52">
        <v>201348333</v>
      </c>
      <c r="T5678" s="70" t="s">
        <v>10556</v>
      </c>
      <c r="U5678" s="70" t="s">
        <v>10560</v>
      </c>
    </row>
    <row r="5679" spans="1:21" x14ac:dyDescent="0.2">
      <c r="A5679" s="49" t="s">
        <v>4982</v>
      </c>
      <c r="B5679" s="49" t="s">
        <v>421</v>
      </c>
      <c r="C5679" s="50">
        <v>3777</v>
      </c>
      <c r="D5679" s="49" t="s">
        <v>422</v>
      </c>
      <c r="E5679" s="49" t="s">
        <v>5330</v>
      </c>
      <c r="F5679" s="49" t="s">
        <v>422</v>
      </c>
      <c r="G5679" s="49">
        <v>19585</v>
      </c>
      <c r="H5679" s="49" t="s">
        <v>446</v>
      </c>
      <c r="I5679" s="50">
        <v>15114</v>
      </c>
      <c r="J5679" s="50">
        <v>219585000291</v>
      </c>
      <c r="K5679" s="49" t="s">
        <v>5332</v>
      </c>
      <c r="L5679" s="51">
        <v>480</v>
      </c>
      <c r="M5679" s="52">
        <v>53177965</v>
      </c>
      <c r="N5679" s="52">
        <v>2425139</v>
      </c>
      <c r="O5679" s="52">
        <v>23701037</v>
      </c>
      <c r="P5679" s="52">
        <v>6660438</v>
      </c>
      <c r="Q5679" s="52">
        <v>55603104</v>
      </c>
      <c r="R5679" s="52">
        <v>30361475</v>
      </c>
      <c r="S5679" s="52">
        <v>85964579</v>
      </c>
      <c r="T5679" s="70" t="s">
        <v>10556</v>
      </c>
      <c r="U5679" s="70" t="s">
        <v>10560</v>
      </c>
    </row>
    <row r="5680" spans="1:21" x14ac:dyDescent="0.2">
      <c r="A5680" s="49" t="s">
        <v>4982</v>
      </c>
      <c r="B5680" s="49" t="s">
        <v>421</v>
      </c>
      <c r="C5680" s="50">
        <v>3777</v>
      </c>
      <c r="D5680" s="49" t="s">
        <v>422</v>
      </c>
      <c r="E5680" s="49" t="s">
        <v>5361</v>
      </c>
      <c r="F5680" s="49" t="s">
        <v>422</v>
      </c>
      <c r="G5680" s="49">
        <v>19701</v>
      </c>
      <c r="H5680" s="49" t="s">
        <v>238</v>
      </c>
      <c r="I5680" s="50">
        <v>15467</v>
      </c>
      <c r="J5680" s="50">
        <v>419701000995</v>
      </c>
      <c r="K5680" s="49" t="s">
        <v>5362</v>
      </c>
      <c r="L5680" s="51">
        <v>56</v>
      </c>
      <c r="M5680" s="52">
        <v>8721096</v>
      </c>
      <c r="N5680" s="52">
        <v>0</v>
      </c>
      <c r="O5680" s="52">
        <v>32993164</v>
      </c>
      <c r="P5680" s="52">
        <v>6660438</v>
      </c>
      <c r="Q5680" s="52">
        <v>8721096</v>
      </c>
      <c r="R5680" s="52">
        <v>39653602</v>
      </c>
      <c r="S5680" s="52">
        <v>48374698</v>
      </c>
      <c r="T5680" s="70" t="s">
        <v>10556</v>
      </c>
      <c r="U5680" s="70" t="s">
        <v>10560</v>
      </c>
    </row>
    <row r="5681" spans="1:21" x14ac:dyDescent="0.2">
      <c r="A5681" s="49" t="s">
        <v>4982</v>
      </c>
      <c r="B5681" s="49" t="s">
        <v>421</v>
      </c>
      <c r="C5681" s="50">
        <v>3777</v>
      </c>
      <c r="D5681" s="49" t="s">
        <v>422</v>
      </c>
      <c r="E5681" s="49" t="s">
        <v>5287</v>
      </c>
      <c r="F5681" s="49" t="s">
        <v>422</v>
      </c>
      <c r="G5681" s="49">
        <v>19532</v>
      </c>
      <c r="H5681" s="49" t="s">
        <v>442</v>
      </c>
      <c r="I5681" s="50">
        <v>6015</v>
      </c>
      <c r="J5681" s="50">
        <v>219532000434</v>
      </c>
      <c r="K5681" s="49" t="s">
        <v>5292</v>
      </c>
      <c r="L5681" s="51">
        <v>350</v>
      </c>
      <c r="M5681" s="52">
        <v>46251773</v>
      </c>
      <c r="N5681" s="52">
        <v>1593918</v>
      </c>
      <c r="O5681" s="52">
        <v>29153750</v>
      </c>
      <c r="P5681" s="52">
        <v>6660438</v>
      </c>
      <c r="Q5681" s="52">
        <v>47845691</v>
      </c>
      <c r="R5681" s="52">
        <v>35814188</v>
      </c>
      <c r="S5681" s="52">
        <v>83659879</v>
      </c>
      <c r="T5681" s="70" t="s">
        <v>10556</v>
      </c>
      <c r="U5681" s="70" t="s">
        <v>10560</v>
      </c>
    </row>
    <row r="5682" spans="1:21" x14ac:dyDescent="0.2">
      <c r="A5682" s="49" t="s">
        <v>4982</v>
      </c>
      <c r="B5682" s="49" t="s">
        <v>421</v>
      </c>
      <c r="C5682" s="50">
        <v>3777</v>
      </c>
      <c r="D5682" s="49" t="s">
        <v>422</v>
      </c>
      <c r="E5682" s="49" t="s">
        <v>5222</v>
      </c>
      <c r="F5682" s="49" t="s">
        <v>422</v>
      </c>
      <c r="G5682" s="49">
        <v>19418</v>
      </c>
      <c r="H5682" s="49" t="s">
        <v>437</v>
      </c>
      <c r="I5682" s="50">
        <v>6492</v>
      </c>
      <c r="J5682" s="50">
        <v>219418001617</v>
      </c>
      <c r="K5682" s="49" t="s">
        <v>5229</v>
      </c>
      <c r="L5682" s="51">
        <v>198</v>
      </c>
      <c r="M5682" s="52">
        <v>32067439</v>
      </c>
      <c r="N5682" s="52">
        <v>0</v>
      </c>
      <c r="O5682" s="52">
        <v>34831682</v>
      </c>
      <c r="P5682" s="52">
        <v>6660438</v>
      </c>
      <c r="Q5682" s="52">
        <v>32067439</v>
      </c>
      <c r="R5682" s="52">
        <v>41492120</v>
      </c>
      <c r="S5682" s="52">
        <v>73559559</v>
      </c>
      <c r="T5682" s="70" t="s">
        <v>10556</v>
      </c>
      <c r="U5682" s="70" t="s">
        <v>10560</v>
      </c>
    </row>
    <row r="5683" spans="1:21" x14ac:dyDescent="0.2">
      <c r="A5683" s="49" t="s">
        <v>2884</v>
      </c>
      <c r="B5683" s="49" t="s">
        <v>453</v>
      </c>
      <c r="C5683" s="50">
        <v>3813</v>
      </c>
      <c r="D5683" s="49" t="s">
        <v>1000</v>
      </c>
      <c r="E5683" s="49" t="s">
        <v>9471</v>
      </c>
      <c r="F5683" s="49" t="s">
        <v>1000</v>
      </c>
      <c r="G5683" s="49">
        <v>70429</v>
      </c>
      <c r="H5683" s="49" t="s">
        <v>1010</v>
      </c>
      <c r="I5683" s="50">
        <v>3401</v>
      </c>
      <c r="J5683" s="50">
        <v>270429003561</v>
      </c>
      <c r="K5683" s="49" t="s">
        <v>9482</v>
      </c>
      <c r="L5683" s="51">
        <v>299</v>
      </c>
      <c r="M5683" s="52">
        <v>50955147</v>
      </c>
      <c r="N5683" s="52">
        <v>0</v>
      </c>
      <c r="O5683" s="52">
        <v>37111692</v>
      </c>
      <c r="P5683" s="52">
        <v>6660438</v>
      </c>
      <c r="Q5683" s="52">
        <v>50955147</v>
      </c>
      <c r="R5683" s="52">
        <v>43772130</v>
      </c>
      <c r="S5683" s="52">
        <v>94727277</v>
      </c>
      <c r="T5683" s="70" t="s">
        <v>10556</v>
      </c>
      <c r="U5683" s="70" t="s">
        <v>10560</v>
      </c>
    </row>
    <row r="5684" spans="1:21" x14ac:dyDescent="0.2">
      <c r="A5684" s="49" t="s">
        <v>2884</v>
      </c>
      <c r="B5684" s="49" t="s">
        <v>453</v>
      </c>
      <c r="C5684" s="50">
        <v>3813</v>
      </c>
      <c r="D5684" s="49" t="s">
        <v>1000</v>
      </c>
      <c r="E5684" s="49" t="s">
        <v>9413</v>
      </c>
      <c r="F5684" s="49" t="s">
        <v>1000</v>
      </c>
      <c r="G5684" s="49">
        <v>70204</v>
      </c>
      <c r="H5684" s="49" t="s">
        <v>1002</v>
      </c>
      <c r="I5684" s="50">
        <v>5276</v>
      </c>
      <c r="J5684" s="50">
        <v>170204000053</v>
      </c>
      <c r="K5684" s="49" t="s">
        <v>9417</v>
      </c>
      <c r="L5684" s="51">
        <v>1139</v>
      </c>
      <c r="M5684" s="52">
        <v>175006699</v>
      </c>
      <c r="N5684" s="52">
        <v>35001340</v>
      </c>
      <c r="O5684" s="52">
        <v>39522387</v>
      </c>
      <c r="P5684" s="52">
        <v>19981315</v>
      </c>
      <c r="Q5684" s="52">
        <v>210008039</v>
      </c>
      <c r="R5684" s="52">
        <v>59503702</v>
      </c>
      <c r="S5684" s="52">
        <v>269511741</v>
      </c>
      <c r="T5684" s="70" t="s">
        <v>10556</v>
      </c>
      <c r="U5684" s="70" t="s">
        <v>10560</v>
      </c>
    </row>
    <row r="5685" spans="1:21" x14ac:dyDescent="0.2">
      <c r="A5685" s="49" t="s">
        <v>2245</v>
      </c>
      <c r="B5685" s="49" t="s">
        <v>36</v>
      </c>
      <c r="C5685" s="50">
        <v>3763</v>
      </c>
      <c r="D5685" s="49" t="s">
        <v>155</v>
      </c>
      <c r="E5685" s="49" t="s">
        <v>9942</v>
      </c>
      <c r="F5685" s="49" t="s">
        <v>155</v>
      </c>
      <c r="G5685" s="49">
        <v>5837</v>
      </c>
      <c r="H5685" s="49" t="s">
        <v>156</v>
      </c>
      <c r="I5685" s="50">
        <v>18562</v>
      </c>
      <c r="J5685" s="50">
        <v>205837004366</v>
      </c>
      <c r="K5685" s="49" t="s">
        <v>9975</v>
      </c>
      <c r="L5685" s="51">
        <v>1043</v>
      </c>
      <c r="M5685" s="52">
        <v>158701608</v>
      </c>
      <c r="N5685" s="52">
        <v>4376196</v>
      </c>
      <c r="O5685" s="52">
        <v>33900715</v>
      </c>
      <c r="P5685" s="52">
        <v>26641753</v>
      </c>
      <c r="Q5685" s="52">
        <v>163077804</v>
      </c>
      <c r="R5685" s="52">
        <v>60542468</v>
      </c>
      <c r="S5685" s="52">
        <v>223620272</v>
      </c>
      <c r="T5685" s="70" t="s">
        <v>10556</v>
      </c>
      <c r="U5685" s="70" t="s">
        <v>10560</v>
      </c>
    </row>
    <row r="5686" spans="1:21" x14ac:dyDescent="0.2">
      <c r="A5686" s="49" t="s">
        <v>3938</v>
      </c>
      <c r="B5686" s="49" t="s">
        <v>250</v>
      </c>
      <c r="C5686" s="50">
        <v>3769</v>
      </c>
      <c r="D5686" s="49" t="s">
        <v>251</v>
      </c>
      <c r="E5686" s="49" t="s">
        <v>4274</v>
      </c>
      <c r="F5686" s="49" t="s">
        <v>251</v>
      </c>
      <c r="G5686" s="49">
        <v>15820</v>
      </c>
      <c r="H5686" s="49" t="s">
        <v>362</v>
      </c>
      <c r="I5686" s="50">
        <v>5166</v>
      </c>
      <c r="J5686" s="50">
        <v>215820000087</v>
      </c>
      <c r="K5686" s="49" t="s">
        <v>4276</v>
      </c>
      <c r="L5686" s="51">
        <v>198</v>
      </c>
      <c r="M5686" s="52">
        <v>23870187</v>
      </c>
      <c r="N5686" s="52">
        <v>4774037</v>
      </c>
      <c r="O5686" s="52">
        <v>26962737</v>
      </c>
      <c r="P5686" s="52">
        <v>6660438</v>
      </c>
      <c r="Q5686" s="52">
        <v>28644224</v>
      </c>
      <c r="R5686" s="52">
        <v>33623175</v>
      </c>
      <c r="S5686" s="52">
        <v>62267399</v>
      </c>
      <c r="T5686" s="70" t="s">
        <v>10556</v>
      </c>
      <c r="U5686" s="70" t="s">
        <v>10560</v>
      </c>
    </row>
    <row r="5687" spans="1:21" x14ac:dyDescent="0.2">
      <c r="A5687" s="49" t="s">
        <v>6181</v>
      </c>
      <c r="B5687" s="49" t="s">
        <v>113</v>
      </c>
      <c r="C5687" s="50">
        <v>3800</v>
      </c>
      <c r="D5687" s="49" t="s">
        <v>845</v>
      </c>
      <c r="E5687" s="49" t="s">
        <v>9866</v>
      </c>
      <c r="F5687" s="49" t="s">
        <v>845</v>
      </c>
      <c r="G5687" s="49">
        <v>52835</v>
      </c>
      <c r="H5687" s="49" t="s">
        <v>846</v>
      </c>
      <c r="I5687" s="50">
        <v>20926</v>
      </c>
      <c r="J5687" s="50">
        <v>252835000159</v>
      </c>
      <c r="K5687" s="49" t="s">
        <v>9905</v>
      </c>
      <c r="L5687" s="51">
        <v>153</v>
      </c>
      <c r="M5687" s="52">
        <v>20063208</v>
      </c>
      <c r="N5687" s="52">
        <v>0</v>
      </c>
      <c r="O5687" s="52">
        <v>30937062</v>
      </c>
      <c r="P5687" s="52">
        <v>13320876</v>
      </c>
      <c r="Q5687" s="52">
        <v>20063208</v>
      </c>
      <c r="R5687" s="52">
        <v>44257938</v>
      </c>
      <c r="S5687" s="52">
        <v>64321146</v>
      </c>
      <c r="T5687" s="70" t="s">
        <v>10556</v>
      </c>
      <c r="U5687" s="70" t="s">
        <v>10560</v>
      </c>
    </row>
    <row r="5688" spans="1:21" x14ac:dyDescent="0.2">
      <c r="A5688" s="49" t="s">
        <v>2245</v>
      </c>
      <c r="B5688" s="49" t="s">
        <v>36</v>
      </c>
      <c r="C5688" s="50">
        <v>3763</v>
      </c>
      <c r="D5688" s="49" t="s">
        <v>155</v>
      </c>
      <c r="E5688" s="49" t="s">
        <v>9942</v>
      </c>
      <c r="F5688" s="49" t="s">
        <v>155</v>
      </c>
      <c r="G5688" s="49">
        <v>5837</v>
      </c>
      <c r="H5688" s="49" t="s">
        <v>156</v>
      </c>
      <c r="I5688" s="50">
        <v>704</v>
      </c>
      <c r="J5688" s="50">
        <v>105837006097</v>
      </c>
      <c r="K5688" s="49" t="s">
        <v>9974</v>
      </c>
      <c r="L5688" s="51">
        <v>676</v>
      </c>
      <c r="M5688" s="52">
        <v>88828910</v>
      </c>
      <c r="N5688" s="52">
        <v>11656311</v>
      </c>
      <c r="O5688" s="52">
        <v>33900715</v>
      </c>
      <c r="P5688" s="52">
        <v>13320876</v>
      </c>
      <c r="Q5688" s="52">
        <v>100485221</v>
      </c>
      <c r="R5688" s="52">
        <v>47221591</v>
      </c>
      <c r="S5688" s="52">
        <v>147706812</v>
      </c>
      <c r="T5688" s="70" t="s">
        <v>10556</v>
      </c>
      <c r="U5688" s="70" t="s">
        <v>10560</v>
      </c>
    </row>
    <row r="5689" spans="1:21" x14ac:dyDescent="0.2">
      <c r="A5689" s="49" t="s">
        <v>3938</v>
      </c>
      <c r="B5689" s="49" t="s">
        <v>250</v>
      </c>
      <c r="C5689" s="50">
        <v>3769</v>
      </c>
      <c r="D5689" s="49" t="s">
        <v>251</v>
      </c>
      <c r="E5689" s="49" t="s">
        <v>4085</v>
      </c>
      <c r="F5689" s="49" t="s">
        <v>251</v>
      </c>
      <c r="G5689" s="49">
        <v>15464</v>
      </c>
      <c r="H5689" s="49" t="s">
        <v>302</v>
      </c>
      <c r="I5689" s="50">
        <v>2748</v>
      </c>
      <c r="J5689" s="50">
        <v>215464000085</v>
      </c>
      <c r="K5689" s="49" t="s">
        <v>4086</v>
      </c>
      <c r="L5689" s="51">
        <v>132</v>
      </c>
      <c r="M5689" s="52">
        <v>19206365</v>
      </c>
      <c r="N5689" s="52">
        <v>1374206</v>
      </c>
      <c r="O5689" s="52">
        <v>29189126</v>
      </c>
      <c r="P5689" s="52">
        <v>6660438</v>
      </c>
      <c r="Q5689" s="52">
        <v>20580571</v>
      </c>
      <c r="R5689" s="52">
        <v>35849564</v>
      </c>
      <c r="S5689" s="52">
        <v>56430135</v>
      </c>
      <c r="T5689" s="70" t="s">
        <v>10556</v>
      </c>
      <c r="U5689" s="70" t="s">
        <v>10560</v>
      </c>
    </row>
    <row r="5690" spans="1:21" x14ac:dyDescent="0.2">
      <c r="A5690" s="49" t="s">
        <v>3938</v>
      </c>
      <c r="B5690" s="49" t="s">
        <v>250</v>
      </c>
      <c r="C5690" s="50">
        <v>3769</v>
      </c>
      <c r="D5690" s="49" t="s">
        <v>251</v>
      </c>
      <c r="E5690" s="49" t="s">
        <v>3941</v>
      </c>
      <c r="F5690" s="49" t="s">
        <v>251</v>
      </c>
      <c r="G5690" s="49">
        <v>15047</v>
      </c>
      <c r="H5690" s="49" t="s">
        <v>253</v>
      </c>
      <c r="I5690" s="50">
        <v>3166</v>
      </c>
      <c r="J5690" s="50">
        <v>215047000170</v>
      </c>
      <c r="K5690" s="49" t="s">
        <v>3945</v>
      </c>
      <c r="L5690" s="51">
        <v>138</v>
      </c>
      <c r="M5690" s="52">
        <v>17313461</v>
      </c>
      <c r="N5690" s="52">
        <v>0</v>
      </c>
      <c r="O5690" s="52">
        <v>27181641</v>
      </c>
      <c r="P5690" s="52">
        <v>6660438</v>
      </c>
      <c r="Q5690" s="52">
        <v>17313461</v>
      </c>
      <c r="R5690" s="52">
        <v>33842079</v>
      </c>
      <c r="S5690" s="52">
        <v>51155540</v>
      </c>
      <c r="T5690" s="70" t="s">
        <v>10556</v>
      </c>
      <c r="U5690" s="70" t="s">
        <v>10560</v>
      </c>
    </row>
    <row r="5691" spans="1:21" x14ac:dyDescent="0.2">
      <c r="A5691" s="49" t="s">
        <v>3938</v>
      </c>
      <c r="B5691" s="49" t="s">
        <v>250</v>
      </c>
      <c r="C5691" s="50">
        <v>3769</v>
      </c>
      <c r="D5691" s="49" t="s">
        <v>251</v>
      </c>
      <c r="E5691" s="49" t="s">
        <v>4122</v>
      </c>
      <c r="F5691" s="49" t="s">
        <v>251</v>
      </c>
      <c r="G5691" s="49">
        <v>15516</v>
      </c>
      <c r="H5691" s="49" t="s">
        <v>313</v>
      </c>
      <c r="I5691" s="50">
        <v>16768</v>
      </c>
      <c r="J5691" s="50">
        <v>115516000424</v>
      </c>
      <c r="K5691" s="49" t="s">
        <v>4125</v>
      </c>
      <c r="L5691" s="51">
        <v>1067</v>
      </c>
      <c r="M5691" s="52">
        <v>102133374</v>
      </c>
      <c r="N5691" s="52">
        <v>4139659</v>
      </c>
      <c r="O5691" s="52">
        <v>25155480</v>
      </c>
      <c r="P5691" s="52">
        <v>6660438</v>
      </c>
      <c r="Q5691" s="52">
        <v>106273033</v>
      </c>
      <c r="R5691" s="52">
        <v>31815918</v>
      </c>
      <c r="S5691" s="52">
        <v>138088951</v>
      </c>
      <c r="T5691" s="70" t="s">
        <v>10556</v>
      </c>
      <c r="U5691" s="70" t="s">
        <v>10560</v>
      </c>
    </row>
    <row r="5692" spans="1:21" x14ac:dyDescent="0.2">
      <c r="A5692" s="49" t="s">
        <v>2875</v>
      </c>
      <c r="B5692" s="49" t="s">
        <v>1117</v>
      </c>
      <c r="C5692" s="50">
        <v>3824</v>
      </c>
      <c r="D5692" s="49" t="s">
        <v>1116</v>
      </c>
      <c r="E5692" s="49" t="s">
        <v>2907</v>
      </c>
      <c r="F5692" s="49" t="s">
        <v>1116</v>
      </c>
      <c r="G5692" s="49">
        <v>81300</v>
      </c>
      <c r="H5692" s="49" t="s">
        <v>1120</v>
      </c>
      <c r="I5692" s="50">
        <v>1943</v>
      </c>
      <c r="J5692" s="50">
        <v>281736001046</v>
      </c>
      <c r="K5692" s="49" t="s">
        <v>2909</v>
      </c>
      <c r="L5692" s="51">
        <v>269</v>
      </c>
      <c r="M5692" s="52">
        <v>39517077</v>
      </c>
      <c r="N5692" s="52">
        <v>0</v>
      </c>
      <c r="O5692" s="52">
        <v>32692669</v>
      </c>
      <c r="P5692" s="52">
        <v>6660438</v>
      </c>
      <c r="Q5692" s="52">
        <v>39517077</v>
      </c>
      <c r="R5692" s="52">
        <v>39353107</v>
      </c>
      <c r="S5692" s="52">
        <v>78870184</v>
      </c>
      <c r="T5692" s="70" t="s">
        <v>10556</v>
      </c>
      <c r="U5692" s="70" t="s">
        <v>10560</v>
      </c>
    </row>
    <row r="5693" spans="1:21" x14ac:dyDescent="0.2">
      <c r="A5693" s="49" t="s">
        <v>4909</v>
      </c>
      <c r="B5693" s="49" t="s">
        <v>1126</v>
      </c>
      <c r="C5693" s="50">
        <v>4841</v>
      </c>
      <c r="D5693" s="49" t="s">
        <v>1124</v>
      </c>
      <c r="E5693" s="49" t="s">
        <v>10284</v>
      </c>
      <c r="F5693" s="49" t="s">
        <v>1124</v>
      </c>
      <c r="G5693" s="49">
        <v>85001</v>
      </c>
      <c r="H5693" s="49" t="s">
        <v>1125</v>
      </c>
      <c r="I5693" s="50">
        <v>14711</v>
      </c>
      <c r="J5693" s="50">
        <v>285001003881</v>
      </c>
      <c r="K5693" s="49" t="s">
        <v>10287</v>
      </c>
      <c r="L5693" s="51">
        <v>480</v>
      </c>
      <c r="M5693" s="52">
        <v>48434449</v>
      </c>
      <c r="N5693" s="52">
        <v>2821882</v>
      </c>
      <c r="O5693" s="52">
        <v>26804821</v>
      </c>
      <c r="P5693" s="52">
        <v>6660438</v>
      </c>
      <c r="Q5693" s="52">
        <v>51256331</v>
      </c>
      <c r="R5693" s="52">
        <v>33465259</v>
      </c>
      <c r="S5693" s="52">
        <v>84721590</v>
      </c>
      <c r="T5693" s="70" t="s">
        <v>10556</v>
      </c>
      <c r="U5693" s="70" t="s">
        <v>10560</v>
      </c>
    </row>
    <row r="5694" spans="1:21" x14ac:dyDescent="0.2">
      <c r="A5694" s="49" t="s">
        <v>4982</v>
      </c>
      <c r="B5694" s="49" t="s">
        <v>421</v>
      </c>
      <c r="C5694" s="50">
        <v>3777</v>
      </c>
      <c r="D5694" s="49" t="s">
        <v>422</v>
      </c>
      <c r="E5694" s="49" t="s">
        <v>5165</v>
      </c>
      <c r="F5694" s="49" t="s">
        <v>422</v>
      </c>
      <c r="G5694" s="49">
        <v>19318</v>
      </c>
      <c r="H5694" s="49" t="s">
        <v>432</v>
      </c>
      <c r="I5694" s="50">
        <v>3811</v>
      </c>
      <c r="J5694" s="50">
        <v>219318001342</v>
      </c>
      <c r="K5694" s="49" t="s">
        <v>5167</v>
      </c>
      <c r="L5694" s="51">
        <v>195</v>
      </c>
      <c r="M5694" s="52">
        <v>35049030</v>
      </c>
      <c r="N5694" s="52">
        <v>0</v>
      </c>
      <c r="O5694" s="52">
        <v>42003489</v>
      </c>
      <c r="P5694" s="52">
        <v>13320876</v>
      </c>
      <c r="Q5694" s="52">
        <v>35049030</v>
      </c>
      <c r="R5694" s="52">
        <v>55324365</v>
      </c>
      <c r="S5694" s="52">
        <v>90373395</v>
      </c>
      <c r="T5694" s="70" t="s">
        <v>10556</v>
      </c>
      <c r="U5694" s="70" t="s">
        <v>10560</v>
      </c>
    </row>
    <row r="5695" spans="1:21" x14ac:dyDescent="0.2">
      <c r="A5695" s="49" t="s">
        <v>3938</v>
      </c>
      <c r="B5695" s="49" t="s">
        <v>250</v>
      </c>
      <c r="C5695" s="50">
        <v>3769</v>
      </c>
      <c r="D5695" s="49" t="s">
        <v>251</v>
      </c>
      <c r="E5695" s="49" t="s">
        <v>4191</v>
      </c>
      <c r="F5695" s="49" t="s">
        <v>251</v>
      </c>
      <c r="G5695" s="49">
        <v>15667</v>
      </c>
      <c r="H5695" s="49" t="s">
        <v>331</v>
      </c>
      <c r="I5695" s="50">
        <v>4956</v>
      </c>
      <c r="J5695" s="50">
        <v>215667000153</v>
      </c>
      <c r="K5695" s="49" t="s">
        <v>4194</v>
      </c>
      <c r="L5695" s="51">
        <v>168</v>
      </c>
      <c r="M5695" s="52">
        <v>20749370</v>
      </c>
      <c r="N5695" s="52">
        <v>0</v>
      </c>
      <c r="O5695" s="52">
        <v>27768295</v>
      </c>
      <c r="P5695" s="52">
        <v>6660438</v>
      </c>
      <c r="Q5695" s="52">
        <v>20749370</v>
      </c>
      <c r="R5695" s="52">
        <v>34428733</v>
      </c>
      <c r="S5695" s="52">
        <v>55178103</v>
      </c>
      <c r="T5695" s="70" t="s">
        <v>10556</v>
      </c>
      <c r="U5695" s="70" t="s">
        <v>10560</v>
      </c>
    </row>
    <row r="5696" spans="1:21" x14ac:dyDescent="0.2">
      <c r="A5696" s="49" t="s">
        <v>3938</v>
      </c>
      <c r="B5696" s="49" t="s">
        <v>250</v>
      </c>
      <c r="C5696" s="50">
        <v>3769</v>
      </c>
      <c r="D5696" s="49" t="s">
        <v>251</v>
      </c>
      <c r="E5696" s="49" t="s">
        <v>4281</v>
      </c>
      <c r="F5696" s="49" t="s">
        <v>251</v>
      </c>
      <c r="G5696" s="49">
        <v>15835</v>
      </c>
      <c r="H5696" s="49" t="s">
        <v>365</v>
      </c>
      <c r="I5696" s="50">
        <v>20271</v>
      </c>
      <c r="J5696" s="50">
        <v>215835000083</v>
      </c>
      <c r="K5696" s="49" t="s">
        <v>4284</v>
      </c>
      <c r="L5696" s="51">
        <v>121</v>
      </c>
      <c r="M5696" s="52">
        <v>13694031</v>
      </c>
      <c r="N5696" s="52">
        <v>0</v>
      </c>
      <c r="O5696" s="52">
        <v>26958662</v>
      </c>
      <c r="P5696" s="52">
        <v>6660438</v>
      </c>
      <c r="Q5696" s="52">
        <v>13694031</v>
      </c>
      <c r="R5696" s="52">
        <v>33619100</v>
      </c>
      <c r="S5696" s="52">
        <v>47313131</v>
      </c>
      <c r="T5696" s="70" t="s">
        <v>10556</v>
      </c>
      <c r="U5696" s="70" t="s">
        <v>10560</v>
      </c>
    </row>
    <row r="5697" spans="1:21" x14ac:dyDescent="0.2">
      <c r="A5697" s="49" t="s">
        <v>3938</v>
      </c>
      <c r="B5697" s="49" t="s">
        <v>250</v>
      </c>
      <c r="C5697" s="50">
        <v>3769</v>
      </c>
      <c r="D5697" s="49" t="s">
        <v>251</v>
      </c>
      <c r="E5697" s="49" t="s">
        <v>4138</v>
      </c>
      <c r="F5697" s="49" t="s">
        <v>251</v>
      </c>
      <c r="G5697" s="49">
        <v>15533</v>
      </c>
      <c r="H5697" s="49" t="s">
        <v>317</v>
      </c>
      <c r="I5697" s="50">
        <v>935</v>
      </c>
      <c r="J5697" s="50">
        <v>115533000179</v>
      </c>
      <c r="K5697" s="49" t="s">
        <v>4139</v>
      </c>
      <c r="L5697" s="51">
        <v>183</v>
      </c>
      <c r="M5697" s="52">
        <v>28773692</v>
      </c>
      <c r="N5697" s="52">
        <v>1454978</v>
      </c>
      <c r="O5697" s="52">
        <v>39088724</v>
      </c>
      <c r="P5697" s="52">
        <v>6660438</v>
      </c>
      <c r="Q5697" s="52">
        <v>30228670</v>
      </c>
      <c r="R5697" s="52">
        <v>45749162</v>
      </c>
      <c r="S5697" s="52">
        <v>75977832</v>
      </c>
      <c r="T5697" s="70" t="s">
        <v>10556</v>
      </c>
      <c r="U5697" s="70" t="s">
        <v>10560</v>
      </c>
    </row>
    <row r="5698" spans="1:21" x14ac:dyDescent="0.2">
      <c r="A5698" s="49" t="s">
        <v>3938</v>
      </c>
      <c r="B5698" s="49" t="s">
        <v>250</v>
      </c>
      <c r="C5698" s="50">
        <v>3769</v>
      </c>
      <c r="D5698" s="49" t="s">
        <v>251</v>
      </c>
      <c r="E5698" s="49" t="s">
        <v>4134</v>
      </c>
      <c r="F5698" s="49" t="s">
        <v>251</v>
      </c>
      <c r="G5698" s="49">
        <v>15531</v>
      </c>
      <c r="H5698" s="49" t="s">
        <v>316</v>
      </c>
      <c r="I5698" s="50">
        <v>384</v>
      </c>
      <c r="J5698" s="50">
        <v>115531000015</v>
      </c>
      <c r="K5698" s="49" t="s">
        <v>4136</v>
      </c>
      <c r="L5698" s="51">
        <v>567</v>
      </c>
      <c r="M5698" s="52">
        <v>69062563</v>
      </c>
      <c r="N5698" s="52">
        <v>3974587</v>
      </c>
      <c r="O5698" s="52">
        <v>30508378</v>
      </c>
      <c r="P5698" s="52">
        <v>6660438</v>
      </c>
      <c r="Q5698" s="52">
        <v>73037150</v>
      </c>
      <c r="R5698" s="52">
        <v>37168816</v>
      </c>
      <c r="S5698" s="52">
        <v>110205966</v>
      </c>
      <c r="T5698" s="70" t="s">
        <v>10556</v>
      </c>
      <c r="U5698" s="70" t="s">
        <v>10560</v>
      </c>
    </row>
    <row r="5699" spans="1:21" x14ac:dyDescent="0.2">
      <c r="A5699" s="49" t="s">
        <v>3938</v>
      </c>
      <c r="B5699" s="49" t="s">
        <v>250</v>
      </c>
      <c r="C5699" s="50">
        <v>3769</v>
      </c>
      <c r="D5699" s="49" t="s">
        <v>251</v>
      </c>
      <c r="E5699" s="49" t="s">
        <v>4205</v>
      </c>
      <c r="F5699" s="49" t="s">
        <v>251</v>
      </c>
      <c r="G5699" s="49">
        <v>15690</v>
      </c>
      <c r="H5699" s="49" t="s">
        <v>336</v>
      </c>
      <c r="I5699" s="50">
        <v>2217</v>
      </c>
      <c r="J5699" s="50">
        <v>315690000416</v>
      </c>
      <c r="K5699" s="49" t="s">
        <v>4206</v>
      </c>
      <c r="L5699" s="51">
        <v>499</v>
      </c>
      <c r="M5699" s="52">
        <v>52819453</v>
      </c>
      <c r="N5699" s="52">
        <v>2642685</v>
      </c>
      <c r="O5699" s="52">
        <v>26623906</v>
      </c>
      <c r="P5699" s="52">
        <v>6660438</v>
      </c>
      <c r="Q5699" s="52">
        <v>55462138</v>
      </c>
      <c r="R5699" s="52">
        <v>33284344</v>
      </c>
      <c r="S5699" s="52">
        <v>88746482</v>
      </c>
      <c r="T5699" s="70" t="s">
        <v>10556</v>
      </c>
      <c r="U5699" s="70" t="s">
        <v>10560</v>
      </c>
    </row>
    <row r="5700" spans="1:21" x14ac:dyDescent="0.2">
      <c r="A5700" s="49" t="s">
        <v>3938</v>
      </c>
      <c r="B5700" s="49" t="s">
        <v>250</v>
      </c>
      <c r="C5700" s="50">
        <v>3769</v>
      </c>
      <c r="D5700" s="49" t="s">
        <v>251</v>
      </c>
      <c r="E5700" s="49" t="s">
        <v>4260</v>
      </c>
      <c r="F5700" s="49" t="s">
        <v>251</v>
      </c>
      <c r="G5700" s="49">
        <v>15806</v>
      </c>
      <c r="H5700" s="49" t="s">
        <v>357</v>
      </c>
      <c r="I5700" s="50">
        <v>8113</v>
      </c>
      <c r="J5700" s="50">
        <v>215806000236</v>
      </c>
      <c r="K5700" s="49" t="s">
        <v>4263</v>
      </c>
      <c r="L5700" s="51">
        <v>864</v>
      </c>
      <c r="M5700" s="52">
        <v>106186521</v>
      </c>
      <c r="N5700" s="52">
        <v>6268906</v>
      </c>
      <c r="O5700" s="52">
        <v>25638755</v>
      </c>
      <c r="P5700" s="52">
        <v>6660438</v>
      </c>
      <c r="Q5700" s="52">
        <v>112455427</v>
      </c>
      <c r="R5700" s="52">
        <v>32299193</v>
      </c>
      <c r="S5700" s="52">
        <v>144754620</v>
      </c>
      <c r="T5700" s="70" t="s">
        <v>10556</v>
      </c>
      <c r="U5700" s="70" t="s">
        <v>10560</v>
      </c>
    </row>
    <row r="5701" spans="1:21" x14ac:dyDescent="0.2">
      <c r="A5701" s="49" t="s">
        <v>3938</v>
      </c>
      <c r="B5701" s="49" t="s">
        <v>250</v>
      </c>
      <c r="C5701" s="50">
        <v>3769</v>
      </c>
      <c r="D5701" s="49" t="s">
        <v>251</v>
      </c>
      <c r="E5701" s="49" t="s">
        <v>3956</v>
      </c>
      <c r="F5701" s="49" t="s">
        <v>251</v>
      </c>
      <c r="G5701" s="49">
        <v>15097</v>
      </c>
      <c r="H5701" s="49" t="s">
        <v>258</v>
      </c>
      <c r="I5701" s="50">
        <v>3289</v>
      </c>
      <c r="J5701" s="50">
        <v>115097000265</v>
      </c>
      <c r="K5701" s="49" t="s">
        <v>3957</v>
      </c>
      <c r="L5701" s="51">
        <v>369</v>
      </c>
      <c r="M5701" s="52">
        <v>42001635</v>
      </c>
      <c r="N5701" s="52">
        <v>2260232</v>
      </c>
      <c r="O5701" s="52">
        <v>28915371</v>
      </c>
      <c r="P5701" s="52">
        <v>6660438</v>
      </c>
      <c r="Q5701" s="52">
        <v>44261867</v>
      </c>
      <c r="R5701" s="52">
        <v>35575809</v>
      </c>
      <c r="S5701" s="52">
        <v>79837676</v>
      </c>
      <c r="T5701" s="70" t="s">
        <v>10556</v>
      </c>
      <c r="U5701" s="70" t="s">
        <v>10560</v>
      </c>
    </row>
    <row r="5702" spans="1:21" x14ac:dyDescent="0.2">
      <c r="A5702" s="49" t="s">
        <v>3938</v>
      </c>
      <c r="B5702" s="49" t="s">
        <v>250</v>
      </c>
      <c r="C5702" s="50">
        <v>3769</v>
      </c>
      <c r="D5702" s="49" t="s">
        <v>251</v>
      </c>
      <c r="E5702" s="49" t="s">
        <v>4048</v>
      </c>
      <c r="F5702" s="49" t="s">
        <v>251</v>
      </c>
      <c r="G5702" s="49">
        <v>15299</v>
      </c>
      <c r="H5702" s="49" t="s">
        <v>287</v>
      </c>
      <c r="I5702" s="50">
        <v>3781</v>
      </c>
      <c r="J5702" s="50">
        <v>115299000011</v>
      </c>
      <c r="K5702" s="49" t="s">
        <v>4049</v>
      </c>
      <c r="L5702" s="51">
        <v>825</v>
      </c>
      <c r="M5702" s="52">
        <v>84350361</v>
      </c>
      <c r="N5702" s="52">
        <v>4882485</v>
      </c>
      <c r="O5702" s="52">
        <v>25719698</v>
      </c>
      <c r="P5702" s="52">
        <v>6660438</v>
      </c>
      <c r="Q5702" s="52">
        <v>89232846</v>
      </c>
      <c r="R5702" s="52">
        <v>32380136</v>
      </c>
      <c r="S5702" s="52">
        <v>121612982</v>
      </c>
      <c r="T5702" s="70" t="s">
        <v>10556</v>
      </c>
      <c r="U5702" s="70" t="s">
        <v>10560</v>
      </c>
    </row>
    <row r="5703" spans="1:21" x14ac:dyDescent="0.2">
      <c r="A5703" s="49" t="s">
        <v>3938</v>
      </c>
      <c r="B5703" s="49" t="s">
        <v>250</v>
      </c>
      <c r="C5703" s="50">
        <v>3769</v>
      </c>
      <c r="D5703" s="49" t="s">
        <v>251</v>
      </c>
      <c r="E5703" s="49" t="s">
        <v>3981</v>
      </c>
      <c r="F5703" s="49" t="s">
        <v>251</v>
      </c>
      <c r="G5703" s="49">
        <v>15176</v>
      </c>
      <c r="H5703" s="49" t="s">
        <v>264</v>
      </c>
      <c r="I5703" s="50">
        <v>16358</v>
      </c>
      <c r="J5703" s="50">
        <v>115176000084</v>
      </c>
      <c r="K5703" s="49" t="s">
        <v>3987</v>
      </c>
      <c r="L5703" s="51">
        <v>1317</v>
      </c>
      <c r="M5703" s="52">
        <v>130011091</v>
      </c>
      <c r="N5703" s="52">
        <v>25661064</v>
      </c>
      <c r="O5703" s="52">
        <v>25197727</v>
      </c>
      <c r="P5703" s="52">
        <v>6660438</v>
      </c>
      <c r="Q5703" s="52">
        <v>155672155</v>
      </c>
      <c r="R5703" s="52">
        <v>31858165</v>
      </c>
      <c r="S5703" s="52">
        <v>187530320</v>
      </c>
      <c r="T5703" s="70" t="s">
        <v>10556</v>
      </c>
      <c r="U5703" s="70" t="s">
        <v>10560</v>
      </c>
    </row>
    <row r="5704" spans="1:21" x14ac:dyDescent="0.2">
      <c r="A5704" s="49" t="s">
        <v>3938</v>
      </c>
      <c r="B5704" s="49" t="s">
        <v>250</v>
      </c>
      <c r="C5704" s="50">
        <v>3769</v>
      </c>
      <c r="D5704" s="49" t="s">
        <v>251</v>
      </c>
      <c r="E5704" s="49" t="s">
        <v>4231</v>
      </c>
      <c r="F5704" s="49" t="s">
        <v>251</v>
      </c>
      <c r="G5704" s="49">
        <v>15755</v>
      </c>
      <c r="H5704" s="49" t="s">
        <v>343</v>
      </c>
      <c r="I5704" s="50">
        <v>1177</v>
      </c>
      <c r="J5704" s="50">
        <v>115755000371</v>
      </c>
      <c r="K5704" s="49" t="s">
        <v>4232</v>
      </c>
      <c r="L5704" s="51">
        <v>907</v>
      </c>
      <c r="M5704" s="52">
        <v>112260267</v>
      </c>
      <c r="N5704" s="52">
        <v>5321940</v>
      </c>
      <c r="O5704" s="52">
        <v>30858270</v>
      </c>
      <c r="P5704" s="52">
        <v>6660438</v>
      </c>
      <c r="Q5704" s="52">
        <v>117582207</v>
      </c>
      <c r="R5704" s="52">
        <v>37518708</v>
      </c>
      <c r="S5704" s="52">
        <v>155100915</v>
      </c>
      <c r="T5704" s="70" t="s">
        <v>10556</v>
      </c>
      <c r="U5704" s="70" t="s">
        <v>10560</v>
      </c>
    </row>
    <row r="5705" spans="1:21" x14ac:dyDescent="0.2">
      <c r="A5705" s="49" t="s">
        <v>4982</v>
      </c>
      <c r="B5705" s="49" t="s">
        <v>421</v>
      </c>
      <c r="C5705" s="50">
        <v>3777</v>
      </c>
      <c r="D5705" s="49" t="s">
        <v>422</v>
      </c>
      <c r="E5705" s="49" t="s">
        <v>5265</v>
      </c>
      <c r="F5705" s="49" t="s">
        <v>422</v>
      </c>
      <c r="G5705" s="49">
        <v>19517</v>
      </c>
      <c r="H5705" s="49" t="s">
        <v>441</v>
      </c>
      <c r="I5705" s="50">
        <v>3462</v>
      </c>
      <c r="J5705" s="50">
        <v>219517001661</v>
      </c>
      <c r="K5705" s="49" t="s">
        <v>5281</v>
      </c>
      <c r="L5705" s="51">
        <v>470</v>
      </c>
      <c r="M5705" s="52">
        <v>60776034</v>
      </c>
      <c r="N5705" s="52">
        <v>0</v>
      </c>
      <c r="O5705" s="52">
        <v>29405880</v>
      </c>
      <c r="P5705" s="52">
        <v>6660438</v>
      </c>
      <c r="Q5705" s="52">
        <v>60776034</v>
      </c>
      <c r="R5705" s="52">
        <v>36066318</v>
      </c>
      <c r="S5705" s="52">
        <v>96842352</v>
      </c>
      <c r="T5705" s="70" t="s">
        <v>10556</v>
      </c>
      <c r="U5705" s="70" t="s">
        <v>10560</v>
      </c>
    </row>
    <row r="5706" spans="1:21" x14ac:dyDescent="0.2">
      <c r="A5706" s="49" t="s">
        <v>3938</v>
      </c>
      <c r="B5706" s="49" t="s">
        <v>250</v>
      </c>
      <c r="C5706" s="50">
        <v>3769</v>
      </c>
      <c r="D5706" s="49" t="s">
        <v>251</v>
      </c>
      <c r="E5706" s="49" t="s">
        <v>4063</v>
      </c>
      <c r="F5706" s="49" t="s">
        <v>251</v>
      </c>
      <c r="G5706" s="49">
        <v>15367</v>
      </c>
      <c r="H5706" s="49" t="s">
        <v>293</v>
      </c>
      <c r="I5706" s="50">
        <v>10302</v>
      </c>
      <c r="J5706" s="50">
        <v>115367000017</v>
      </c>
      <c r="K5706" s="49" t="s">
        <v>4064</v>
      </c>
      <c r="L5706" s="51">
        <v>984</v>
      </c>
      <c r="M5706" s="52">
        <v>107107843</v>
      </c>
      <c r="N5706" s="52">
        <v>4782188</v>
      </c>
      <c r="O5706" s="52">
        <v>26952991</v>
      </c>
      <c r="P5706" s="52">
        <v>6660438</v>
      </c>
      <c r="Q5706" s="52">
        <v>111890031</v>
      </c>
      <c r="R5706" s="52">
        <v>33613429</v>
      </c>
      <c r="S5706" s="52">
        <v>145503460</v>
      </c>
      <c r="T5706" s="70" t="s">
        <v>10556</v>
      </c>
      <c r="U5706" s="70" t="s">
        <v>10560</v>
      </c>
    </row>
    <row r="5707" spans="1:21" x14ac:dyDescent="0.2">
      <c r="A5707" s="49" t="s">
        <v>3938</v>
      </c>
      <c r="B5707" s="49" t="s">
        <v>250</v>
      </c>
      <c r="C5707" s="50">
        <v>3769</v>
      </c>
      <c r="D5707" s="49" t="s">
        <v>251</v>
      </c>
      <c r="E5707" s="49" t="s">
        <v>3981</v>
      </c>
      <c r="F5707" s="49" t="s">
        <v>251</v>
      </c>
      <c r="G5707" s="49">
        <v>15176</v>
      </c>
      <c r="H5707" s="49" t="s">
        <v>264</v>
      </c>
      <c r="I5707" s="50">
        <v>3031</v>
      </c>
      <c r="J5707" s="50">
        <v>315176000016</v>
      </c>
      <c r="K5707" s="49" t="s">
        <v>3982</v>
      </c>
      <c r="L5707" s="51">
        <v>1952</v>
      </c>
      <c r="M5707" s="52">
        <v>189094015</v>
      </c>
      <c r="N5707" s="52">
        <v>8972778</v>
      </c>
      <c r="O5707" s="52">
        <v>25197727</v>
      </c>
      <c r="P5707" s="52">
        <v>6660438</v>
      </c>
      <c r="Q5707" s="52">
        <v>198066793</v>
      </c>
      <c r="R5707" s="52">
        <v>31858165</v>
      </c>
      <c r="S5707" s="52">
        <v>229924958</v>
      </c>
      <c r="T5707" s="70" t="s">
        <v>10556</v>
      </c>
      <c r="U5707" s="70" t="s">
        <v>10560</v>
      </c>
    </row>
    <row r="5708" spans="1:21" x14ac:dyDescent="0.2">
      <c r="A5708" s="49" t="s">
        <v>4982</v>
      </c>
      <c r="B5708" s="49" t="s">
        <v>421</v>
      </c>
      <c r="C5708" s="50">
        <v>3777</v>
      </c>
      <c r="D5708" s="49" t="s">
        <v>422</v>
      </c>
      <c r="E5708" s="49" t="s">
        <v>5370</v>
      </c>
      <c r="F5708" s="49" t="s">
        <v>422</v>
      </c>
      <c r="G5708" s="49">
        <v>19698</v>
      </c>
      <c r="H5708" s="49" t="s">
        <v>449</v>
      </c>
      <c r="I5708" s="50">
        <v>4337</v>
      </c>
      <c r="J5708" s="50">
        <v>119698000080</v>
      </c>
      <c r="K5708" s="49" t="s">
        <v>5376</v>
      </c>
      <c r="L5708" s="51">
        <v>2064</v>
      </c>
      <c r="M5708" s="52">
        <v>212779963</v>
      </c>
      <c r="N5708" s="52">
        <v>0</v>
      </c>
      <c r="O5708" s="52">
        <v>26973965</v>
      </c>
      <c r="P5708" s="52">
        <v>26641753</v>
      </c>
      <c r="Q5708" s="52">
        <v>212779963</v>
      </c>
      <c r="R5708" s="52">
        <v>53615718</v>
      </c>
      <c r="S5708" s="52">
        <v>266395681</v>
      </c>
      <c r="T5708" s="70" t="s">
        <v>10556</v>
      </c>
      <c r="U5708" s="70" t="s">
        <v>10560</v>
      </c>
    </row>
    <row r="5709" spans="1:21" x14ac:dyDescent="0.2">
      <c r="A5709" s="49" t="s">
        <v>3938</v>
      </c>
      <c r="B5709" s="49" t="s">
        <v>250</v>
      </c>
      <c r="C5709" s="50">
        <v>3769</v>
      </c>
      <c r="D5709" s="49" t="s">
        <v>251</v>
      </c>
      <c r="E5709" s="49" t="s">
        <v>3946</v>
      </c>
      <c r="F5709" s="49" t="s">
        <v>251</v>
      </c>
      <c r="G5709" s="49">
        <v>15051</v>
      </c>
      <c r="H5709" s="49" t="s">
        <v>254</v>
      </c>
      <c r="I5709" s="50">
        <v>3188</v>
      </c>
      <c r="J5709" s="50">
        <v>115051000155</v>
      </c>
      <c r="K5709" s="49" t="s">
        <v>3947</v>
      </c>
      <c r="L5709" s="51">
        <v>966</v>
      </c>
      <c r="M5709" s="52">
        <v>99526818</v>
      </c>
      <c r="N5709" s="52">
        <v>4799777</v>
      </c>
      <c r="O5709" s="52">
        <v>26138203</v>
      </c>
      <c r="P5709" s="52">
        <v>6660438</v>
      </c>
      <c r="Q5709" s="52">
        <v>104326595</v>
      </c>
      <c r="R5709" s="52">
        <v>32798641</v>
      </c>
      <c r="S5709" s="52">
        <v>137125236</v>
      </c>
      <c r="T5709" s="70" t="s">
        <v>10556</v>
      </c>
      <c r="U5709" s="70" t="s">
        <v>10560</v>
      </c>
    </row>
    <row r="5710" spans="1:21" x14ac:dyDescent="0.2">
      <c r="A5710" s="49" t="s">
        <v>3938</v>
      </c>
      <c r="B5710" s="49" t="s">
        <v>250</v>
      </c>
      <c r="C5710" s="50">
        <v>3769</v>
      </c>
      <c r="D5710" s="49" t="s">
        <v>251</v>
      </c>
      <c r="E5710" s="49" t="s">
        <v>4211</v>
      </c>
      <c r="F5710" s="49" t="s">
        <v>251</v>
      </c>
      <c r="G5710" s="49">
        <v>15696</v>
      </c>
      <c r="H5710" s="49" t="s">
        <v>338</v>
      </c>
      <c r="I5710" s="50">
        <v>1118</v>
      </c>
      <c r="J5710" s="50">
        <v>115696000010</v>
      </c>
      <c r="K5710" s="49" t="s">
        <v>3996</v>
      </c>
      <c r="L5710" s="51">
        <v>532</v>
      </c>
      <c r="M5710" s="52">
        <v>53966034</v>
      </c>
      <c r="N5710" s="52">
        <v>2163882</v>
      </c>
      <c r="O5710" s="52">
        <v>26424458</v>
      </c>
      <c r="P5710" s="52">
        <v>6660438</v>
      </c>
      <c r="Q5710" s="52">
        <v>56129916</v>
      </c>
      <c r="R5710" s="52">
        <v>33084896</v>
      </c>
      <c r="S5710" s="52">
        <v>89214812</v>
      </c>
      <c r="T5710" s="70" t="s">
        <v>10556</v>
      </c>
      <c r="U5710" s="70" t="s">
        <v>10560</v>
      </c>
    </row>
    <row r="5711" spans="1:21" x14ac:dyDescent="0.2">
      <c r="A5711" s="49" t="s">
        <v>3938</v>
      </c>
      <c r="B5711" s="49" t="s">
        <v>250</v>
      </c>
      <c r="C5711" s="50">
        <v>3769</v>
      </c>
      <c r="D5711" s="49" t="s">
        <v>251</v>
      </c>
      <c r="E5711" s="49" t="s">
        <v>3991</v>
      </c>
      <c r="F5711" s="49" t="s">
        <v>251</v>
      </c>
      <c r="G5711" s="49">
        <v>15180</v>
      </c>
      <c r="H5711" s="49" t="s">
        <v>265</v>
      </c>
      <c r="I5711" s="50">
        <v>3050</v>
      </c>
      <c r="J5711" s="50">
        <v>115180000013</v>
      </c>
      <c r="K5711" s="49" t="s">
        <v>3996</v>
      </c>
      <c r="L5711" s="51">
        <v>205</v>
      </c>
      <c r="M5711" s="52">
        <v>29310926</v>
      </c>
      <c r="N5711" s="52">
        <v>1755870</v>
      </c>
      <c r="O5711" s="52">
        <v>31247965</v>
      </c>
      <c r="P5711" s="52">
        <v>6660438</v>
      </c>
      <c r="Q5711" s="52">
        <v>31066796</v>
      </c>
      <c r="R5711" s="52">
        <v>37908403</v>
      </c>
      <c r="S5711" s="52">
        <v>68975199</v>
      </c>
      <c r="T5711" s="70" t="s">
        <v>10556</v>
      </c>
      <c r="U5711" s="70" t="s">
        <v>10560</v>
      </c>
    </row>
    <row r="5712" spans="1:21" x14ac:dyDescent="0.2">
      <c r="A5712" s="49" t="s">
        <v>3938</v>
      </c>
      <c r="B5712" s="49" t="s">
        <v>250</v>
      </c>
      <c r="C5712" s="50">
        <v>3769</v>
      </c>
      <c r="D5712" s="49" t="s">
        <v>251</v>
      </c>
      <c r="E5712" s="49" t="s">
        <v>3953</v>
      </c>
      <c r="F5712" s="49" t="s">
        <v>251</v>
      </c>
      <c r="G5712" s="49">
        <v>15092</v>
      </c>
      <c r="H5712" s="49" t="s">
        <v>257</v>
      </c>
      <c r="I5712" s="50">
        <v>3286</v>
      </c>
      <c r="J5712" s="50">
        <v>215092000105</v>
      </c>
      <c r="K5712" s="49" t="s">
        <v>3954</v>
      </c>
      <c r="L5712" s="51">
        <v>102</v>
      </c>
      <c r="M5712" s="52">
        <v>11370364</v>
      </c>
      <c r="N5712" s="52">
        <v>662607</v>
      </c>
      <c r="O5712" s="52">
        <v>26701933</v>
      </c>
      <c r="P5712" s="52">
        <v>6660438</v>
      </c>
      <c r="Q5712" s="52">
        <v>12032971</v>
      </c>
      <c r="R5712" s="52">
        <v>33362371</v>
      </c>
      <c r="S5712" s="52">
        <v>45395342</v>
      </c>
      <c r="T5712" s="70" t="s">
        <v>10556</v>
      </c>
      <c r="U5712" s="70" t="s">
        <v>10560</v>
      </c>
    </row>
    <row r="5713" spans="1:21" x14ac:dyDescent="0.2">
      <c r="A5713" s="49" t="s">
        <v>2884</v>
      </c>
      <c r="B5713" s="49" t="s">
        <v>453</v>
      </c>
      <c r="C5713" s="50">
        <v>3813</v>
      </c>
      <c r="D5713" s="49" t="s">
        <v>1000</v>
      </c>
      <c r="E5713" s="49" t="s">
        <v>9617</v>
      </c>
      <c r="F5713" s="49" t="s">
        <v>1000</v>
      </c>
      <c r="G5713" s="49">
        <v>70771</v>
      </c>
      <c r="H5713" s="49" t="s">
        <v>453</v>
      </c>
      <c r="I5713" s="50">
        <v>18591</v>
      </c>
      <c r="J5713" s="50">
        <v>270771011575</v>
      </c>
      <c r="K5713" s="49" t="s">
        <v>9632</v>
      </c>
      <c r="L5713" s="51">
        <v>390</v>
      </c>
      <c r="M5713" s="52">
        <v>66741043</v>
      </c>
      <c r="N5713" s="52">
        <v>0</v>
      </c>
      <c r="O5713" s="52">
        <v>36252957</v>
      </c>
      <c r="P5713" s="52">
        <v>6660438</v>
      </c>
      <c r="Q5713" s="52">
        <v>66741043</v>
      </c>
      <c r="R5713" s="52">
        <v>42913395</v>
      </c>
      <c r="S5713" s="52">
        <v>109654438</v>
      </c>
      <c r="T5713" s="70" t="s">
        <v>10556</v>
      </c>
      <c r="U5713" s="70" t="s">
        <v>10560</v>
      </c>
    </row>
    <row r="5714" spans="1:21" x14ac:dyDescent="0.2">
      <c r="A5714" s="49" t="s">
        <v>2884</v>
      </c>
      <c r="B5714" s="49" t="s">
        <v>453</v>
      </c>
      <c r="C5714" s="50">
        <v>3813</v>
      </c>
      <c r="D5714" s="49" t="s">
        <v>1000</v>
      </c>
      <c r="E5714" s="49" t="s">
        <v>9569</v>
      </c>
      <c r="F5714" s="49" t="s">
        <v>1000</v>
      </c>
      <c r="G5714" s="49">
        <v>70708</v>
      </c>
      <c r="H5714" s="49" t="s">
        <v>1017</v>
      </c>
      <c r="I5714" s="50">
        <v>18232</v>
      </c>
      <c r="J5714" s="50">
        <v>170708000364</v>
      </c>
      <c r="K5714" s="49" t="s">
        <v>9576</v>
      </c>
      <c r="L5714" s="51">
        <v>524</v>
      </c>
      <c r="M5714" s="52">
        <v>79715584</v>
      </c>
      <c r="N5714" s="52">
        <v>0</v>
      </c>
      <c r="O5714" s="52">
        <v>31589314</v>
      </c>
      <c r="P5714" s="52">
        <v>6660438</v>
      </c>
      <c r="Q5714" s="52">
        <v>79715584</v>
      </c>
      <c r="R5714" s="52">
        <v>38249752</v>
      </c>
      <c r="S5714" s="52">
        <v>117965336</v>
      </c>
      <c r="T5714" s="70" t="s">
        <v>10556</v>
      </c>
      <c r="U5714" s="70" t="s">
        <v>10560</v>
      </c>
    </row>
    <row r="5715" spans="1:21" x14ac:dyDescent="0.2">
      <c r="A5715" s="49" t="s">
        <v>2884</v>
      </c>
      <c r="B5715" s="49" t="s">
        <v>453</v>
      </c>
      <c r="C5715" s="50">
        <v>3813</v>
      </c>
      <c r="D5715" s="49" t="s">
        <v>1000</v>
      </c>
      <c r="E5715" s="49" t="s">
        <v>9641</v>
      </c>
      <c r="F5715" s="49" t="s">
        <v>1000</v>
      </c>
      <c r="G5715" s="49">
        <v>70823</v>
      </c>
      <c r="H5715" s="49" t="s">
        <v>1022</v>
      </c>
      <c r="I5715" s="50">
        <v>4755</v>
      </c>
      <c r="J5715" s="50">
        <v>470823000461</v>
      </c>
      <c r="K5715" s="49" t="s">
        <v>9649</v>
      </c>
      <c r="L5715" s="51">
        <v>302</v>
      </c>
      <c r="M5715" s="52">
        <v>43658996</v>
      </c>
      <c r="N5715" s="52">
        <v>0</v>
      </c>
      <c r="O5715" s="52">
        <v>31716427</v>
      </c>
      <c r="P5715" s="52">
        <v>6660438</v>
      </c>
      <c r="Q5715" s="52">
        <v>43658996</v>
      </c>
      <c r="R5715" s="52">
        <v>38376865</v>
      </c>
      <c r="S5715" s="52">
        <v>82035861</v>
      </c>
      <c r="T5715" s="70" t="s">
        <v>10556</v>
      </c>
      <c r="U5715" s="70" t="s">
        <v>10560</v>
      </c>
    </row>
    <row r="5716" spans="1:21" x14ac:dyDescent="0.2">
      <c r="A5716" s="49" t="s">
        <v>2884</v>
      </c>
      <c r="B5716" s="49" t="s">
        <v>453</v>
      </c>
      <c r="C5716" s="50">
        <v>3813</v>
      </c>
      <c r="D5716" s="49" t="s">
        <v>1000</v>
      </c>
      <c r="E5716" s="49" t="s">
        <v>9418</v>
      </c>
      <c r="F5716" s="49" t="s">
        <v>1000</v>
      </c>
      <c r="G5716" s="49">
        <v>70215</v>
      </c>
      <c r="H5716" s="49" t="s">
        <v>1003</v>
      </c>
      <c r="I5716" s="50">
        <v>5280</v>
      </c>
      <c r="J5716" s="50">
        <v>270215000009</v>
      </c>
      <c r="K5716" s="49" t="s">
        <v>9427</v>
      </c>
      <c r="L5716" s="51">
        <v>298</v>
      </c>
      <c r="M5716" s="52">
        <v>40216702</v>
      </c>
      <c r="N5716" s="52">
        <v>0</v>
      </c>
      <c r="O5716" s="52">
        <v>28514588</v>
      </c>
      <c r="P5716" s="52">
        <v>6660438</v>
      </c>
      <c r="Q5716" s="52">
        <v>40216702</v>
      </c>
      <c r="R5716" s="52">
        <v>35175026</v>
      </c>
      <c r="S5716" s="52">
        <v>75391728</v>
      </c>
      <c r="T5716" s="70" t="s">
        <v>10556</v>
      </c>
      <c r="U5716" s="70" t="s">
        <v>10560</v>
      </c>
    </row>
    <row r="5717" spans="1:21" x14ac:dyDescent="0.2">
      <c r="A5717" s="49" t="s">
        <v>4982</v>
      </c>
      <c r="B5717" s="49" t="s">
        <v>421</v>
      </c>
      <c r="C5717" s="50">
        <v>3777</v>
      </c>
      <c r="D5717" s="49" t="s">
        <v>422</v>
      </c>
      <c r="E5717" s="49" t="s">
        <v>5265</v>
      </c>
      <c r="F5717" s="49" t="s">
        <v>422</v>
      </c>
      <c r="G5717" s="49">
        <v>19517</v>
      </c>
      <c r="H5717" s="49" t="s">
        <v>441</v>
      </c>
      <c r="I5717" s="50">
        <v>3459</v>
      </c>
      <c r="J5717" s="50">
        <v>219517000177</v>
      </c>
      <c r="K5717" s="49" t="s">
        <v>5283</v>
      </c>
      <c r="L5717" s="51">
        <v>648</v>
      </c>
      <c r="M5717" s="52">
        <v>83408661</v>
      </c>
      <c r="N5717" s="52">
        <v>0</v>
      </c>
      <c r="O5717" s="52">
        <v>29405880</v>
      </c>
      <c r="P5717" s="52">
        <v>6660438</v>
      </c>
      <c r="Q5717" s="52">
        <v>83408661</v>
      </c>
      <c r="R5717" s="52">
        <v>36066318</v>
      </c>
      <c r="S5717" s="52">
        <v>119474979</v>
      </c>
      <c r="T5717" s="70" t="s">
        <v>10556</v>
      </c>
      <c r="U5717" s="70" t="s">
        <v>10560</v>
      </c>
    </row>
    <row r="5718" spans="1:21" x14ac:dyDescent="0.2">
      <c r="A5718" s="49" t="s">
        <v>3938</v>
      </c>
      <c r="B5718" s="49" t="s">
        <v>250</v>
      </c>
      <c r="C5718" s="50">
        <v>3769</v>
      </c>
      <c r="D5718" s="49" t="s">
        <v>251</v>
      </c>
      <c r="E5718" s="49" t="s">
        <v>3956</v>
      </c>
      <c r="F5718" s="49" t="s">
        <v>251</v>
      </c>
      <c r="G5718" s="49">
        <v>15097</v>
      </c>
      <c r="H5718" s="49" t="s">
        <v>258</v>
      </c>
      <c r="I5718" s="50">
        <v>3287</v>
      </c>
      <c r="J5718" s="50">
        <v>115097000028</v>
      </c>
      <c r="K5718" s="49" t="s">
        <v>3959</v>
      </c>
      <c r="L5718" s="51">
        <v>215</v>
      </c>
      <c r="M5718" s="52">
        <v>25793970</v>
      </c>
      <c r="N5718" s="52">
        <v>1076301</v>
      </c>
      <c r="O5718" s="52">
        <v>28915371</v>
      </c>
      <c r="P5718" s="52">
        <v>6660438</v>
      </c>
      <c r="Q5718" s="52">
        <v>26870271</v>
      </c>
      <c r="R5718" s="52">
        <v>35575809</v>
      </c>
      <c r="S5718" s="52">
        <v>62446080</v>
      </c>
      <c r="T5718" s="70" t="s">
        <v>10556</v>
      </c>
      <c r="U5718" s="70" t="s">
        <v>10560</v>
      </c>
    </row>
    <row r="5719" spans="1:21" x14ac:dyDescent="0.2">
      <c r="A5719" s="49" t="s">
        <v>3938</v>
      </c>
      <c r="B5719" s="49" t="s">
        <v>250</v>
      </c>
      <c r="C5719" s="50">
        <v>3769</v>
      </c>
      <c r="D5719" s="49" t="s">
        <v>251</v>
      </c>
      <c r="E5719" s="49" t="s">
        <v>4078</v>
      </c>
      <c r="F5719" s="49" t="s">
        <v>251</v>
      </c>
      <c r="G5719" s="49">
        <v>15442</v>
      </c>
      <c r="H5719" s="49" t="s">
        <v>300</v>
      </c>
      <c r="I5719" s="50">
        <v>2627</v>
      </c>
      <c r="J5719" s="50">
        <v>215442000065</v>
      </c>
      <c r="K5719" s="49" t="s">
        <v>4079</v>
      </c>
      <c r="L5719" s="51">
        <v>131</v>
      </c>
      <c r="M5719" s="52">
        <v>19653030</v>
      </c>
      <c r="N5719" s="52">
        <v>3930606</v>
      </c>
      <c r="O5719" s="52">
        <v>32071722</v>
      </c>
      <c r="P5719" s="52">
        <v>6660438</v>
      </c>
      <c r="Q5719" s="52">
        <v>23583636</v>
      </c>
      <c r="R5719" s="52">
        <v>38732160</v>
      </c>
      <c r="S5719" s="52">
        <v>62315796</v>
      </c>
      <c r="T5719" s="70" t="s">
        <v>10556</v>
      </c>
      <c r="U5719" s="70" t="s">
        <v>10560</v>
      </c>
    </row>
    <row r="5720" spans="1:21" x14ac:dyDescent="0.2">
      <c r="A5720" s="49" t="s">
        <v>3938</v>
      </c>
      <c r="B5720" s="49" t="s">
        <v>250</v>
      </c>
      <c r="C5720" s="50">
        <v>3769</v>
      </c>
      <c r="D5720" s="49" t="s">
        <v>251</v>
      </c>
      <c r="E5720" s="49" t="s">
        <v>3956</v>
      </c>
      <c r="F5720" s="49" t="s">
        <v>251</v>
      </c>
      <c r="G5720" s="49">
        <v>15097</v>
      </c>
      <c r="H5720" s="49" t="s">
        <v>258</v>
      </c>
      <c r="I5720" s="50">
        <v>3288</v>
      </c>
      <c r="J5720" s="50">
        <v>115097000036</v>
      </c>
      <c r="K5720" s="49" t="s">
        <v>3958</v>
      </c>
      <c r="L5720" s="51">
        <v>248</v>
      </c>
      <c r="M5720" s="52">
        <v>28230708</v>
      </c>
      <c r="N5720" s="52">
        <v>1399191</v>
      </c>
      <c r="O5720" s="52">
        <v>28915371</v>
      </c>
      <c r="P5720" s="52">
        <v>6660438</v>
      </c>
      <c r="Q5720" s="52">
        <v>29629899</v>
      </c>
      <c r="R5720" s="52">
        <v>35575809</v>
      </c>
      <c r="S5720" s="52">
        <v>65205708</v>
      </c>
      <c r="T5720" s="70" t="s">
        <v>10556</v>
      </c>
      <c r="U5720" s="70" t="s">
        <v>10560</v>
      </c>
    </row>
    <row r="5721" spans="1:21" x14ac:dyDescent="0.2">
      <c r="A5721" s="49" t="s">
        <v>3938</v>
      </c>
      <c r="B5721" s="49" t="s">
        <v>250</v>
      </c>
      <c r="C5721" s="50">
        <v>3769</v>
      </c>
      <c r="D5721" s="49" t="s">
        <v>251</v>
      </c>
      <c r="E5721" s="49" t="s">
        <v>4302</v>
      </c>
      <c r="F5721" s="49" t="s">
        <v>251</v>
      </c>
      <c r="G5721" s="49">
        <v>15407</v>
      </c>
      <c r="H5721" s="49" t="s">
        <v>298</v>
      </c>
      <c r="I5721" s="50">
        <v>12105</v>
      </c>
      <c r="J5721" s="50">
        <v>115407000023</v>
      </c>
      <c r="K5721" s="49" t="s">
        <v>4304</v>
      </c>
      <c r="L5721" s="51">
        <v>1408</v>
      </c>
      <c r="M5721" s="52">
        <v>138920261</v>
      </c>
      <c r="N5721" s="52">
        <v>0</v>
      </c>
      <c r="O5721" s="52">
        <v>25966075</v>
      </c>
      <c r="P5721" s="52">
        <v>6660438</v>
      </c>
      <c r="Q5721" s="52">
        <v>138920261</v>
      </c>
      <c r="R5721" s="52">
        <v>32626513</v>
      </c>
      <c r="S5721" s="52">
        <v>171546774</v>
      </c>
      <c r="T5721" s="70" t="s">
        <v>10556</v>
      </c>
      <c r="U5721" s="70" t="s">
        <v>10560</v>
      </c>
    </row>
    <row r="5722" spans="1:21" x14ac:dyDescent="0.2">
      <c r="A5722" s="49" t="s">
        <v>3938</v>
      </c>
      <c r="B5722" s="49" t="s">
        <v>250</v>
      </c>
      <c r="C5722" s="50">
        <v>3769</v>
      </c>
      <c r="D5722" s="49" t="s">
        <v>251</v>
      </c>
      <c r="E5722" s="49" t="s">
        <v>4053</v>
      </c>
      <c r="F5722" s="49" t="s">
        <v>251</v>
      </c>
      <c r="G5722" s="49">
        <v>15322</v>
      </c>
      <c r="H5722" s="49" t="s">
        <v>289</v>
      </c>
      <c r="I5722" s="50">
        <v>7579</v>
      </c>
      <c r="J5722" s="50">
        <v>115322000024</v>
      </c>
      <c r="K5722" s="49" t="s">
        <v>4054</v>
      </c>
      <c r="L5722" s="51">
        <v>715</v>
      </c>
      <c r="M5722" s="52">
        <v>73813485</v>
      </c>
      <c r="N5722" s="52">
        <v>14762697</v>
      </c>
      <c r="O5722" s="52">
        <v>20784301</v>
      </c>
      <c r="P5722" s="52">
        <v>6660438</v>
      </c>
      <c r="Q5722" s="52">
        <v>88576182</v>
      </c>
      <c r="R5722" s="52">
        <v>27444739</v>
      </c>
      <c r="S5722" s="52">
        <v>116020921</v>
      </c>
      <c r="T5722" s="70" t="s">
        <v>10556</v>
      </c>
      <c r="U5722" s="70" t="s">
        <v>10560</v>
      </c>
    </row>
    <row r="5723" spans="1:21" x14ac:dyDescent="0.2">
      <c r="A5723" s="49" t="s">
        <v>3938</v>
      </c>
      <c r="B5723" s="49" t="s">
        <v>250</v>
      </c>
      <c r="C5723" s="50">
        <v>3769</v>
      </c>
      <c r="D5723" s="49" t="s">
        <v>251</v>
      </c>
      <c r="E5723" s="49" t="s">
        <v>4074</v>
      </c>
      <c r="F5723" s="49" t="s">
        <v>251</v>
      </c>
      <c r="G5723" s="49">
        <v>15377</v>
      </c>
      <c r="H5723" s="49" t="s">
        <v>294</v>
      </c>
      <c r="I5723" s="50">
        <v>10460</v>
      </c>
      <c r="J5723" s="50">
        <v>115377000015</v>
      </c>
      <c r="K5723" s="49" t="s">
        <v>4075</v>
      </c>
      <c r="L5723" s="51">
        <v>448</v>
      </c>
      <c r="M5723" s="52">
        <v>57860118</v>
      </c>
      <c r="N5723" s="52">
        <v>1647561</v>
      </c>
      <c r="O5723" s="52">
        <v>33350345</v>
      </c>
      <c r="P5723" s="52">
        <v>6660438</v>
      </c>
      <c r="Q5723" s="52">
        <v>59507679</v>
      </c>
      <c r="R5723" s="52">
        <v>40010783</v>
      </c>
      <c r="S5723" s="52">
        <v>99518462</v>
      </c>
      <c r="T5723" s="70" t="s">
        <v>10556</v>
      </c>
      <c r="U5723" s="70" t="s">
        <v>10560</v>
      </c>
    </row>
    <row r="5724" spans="1:21" x14ac:dyDescent="0.2">
      <c r="A5724" s="49" t="s">
        <v>3938</v>
      </c>
      <c r="B5724" s="49" t="s">
        <v>250</v>
      </c>
      <c r="C5724" s="50">
        <v>3769</v>
      </c>
      <c r="D5724" s="49" t="s">
        <v>251</v>
      </c>
      <c r="E5724" s="49" t="s">
        <v>3948</v>
      </c>
      <c r="F5724" s="49" t="s">
        <v>251</v>
      </c>
      <c r="G5724" s="49">
        <v>15087</v>
      </c>
      <c r="H5724" s="49" t="s">
        <v>255</v>
      </c>
      <c r="I5724" s="50">
        <v>3274</v>
      </c>
      <c r="J5724" s="50">
        <v>115087000011</v>
      </c>
      <c r="K5724" s="49" t="s">
        <v>3949</v>
      </c>
      <c r="L5724" s="51">
        <v>764</v>
      </c>
      <c r="M5724" s="52">
        <v>79187354</v>
      </c>
      <c r="N5724" s="52">
        <v>15837471</v>
      </c>
      <c r="O5724" s="52">
        <v>25802571</v>
      </c>
      <c r="P5724" s="52">
        <v>6660438</v>
      </c>
      <c r="Q5724" s="52">
        <v>95024825</v>
      </c>
      <c r="R5724" s="52">
        <v>32463009</v>
      </c>
      <c r="S5724" s="52">
        <v>127487834</v>
      </c>
      <c r="T5724" s="70" t="s">
        <v>10556</v>
      </c>
      <c r="U5724" s="70" t="s">
        <v>10560</v>
      </c>
    </row>
    <row r="5725" spans="1:21" x14ac:dyDescent="0.2">
      <c r="A5725" s="49" t="s">
        <v>3938</v>
      </c>
      <c r="B5725" s="49" t="s">
        <v>250</v>
      </c>
      <c r="C5725" s="50">
        <v>3769</v>
      </c>
      <c r="D5725" s="49" t="s">
        <v>251</v>
      </c>
      <c r="E5725" s="49" t="s">
        <v>4061</v>
      </c>
      <c r="F5725" s="49" t="s">
        <v>251</v>
      </c>
      <c r="G5725" s="49">
        <v>15362</v>
      </c>
      <c r="H5725" s="49" t="s">
        <v>292</v>
      </c>
      <c r="I5725" s="50">
        <v>20771</v>
      </c>
      <c r="J5725" s="50">
        <v>315362000093</v>
      </c>
      <c r="K5725" s="49" t="s">
        <v>4062</v>
      </c>
      <c r="L5725" s="51">
        <v>312</v>
      </c>
      <c r="M5725" s="52">
        <v>31386846</v>
      </c>
      <c r="N5725" s="52">
        <v>6277369</v>
      </c>
      <c r="O5725" s="52">
        <v>26035007</v>
      </c>
      <c r="P5725" s="52">
        <v>13320876</v>
      </c>
      <c r="Q5725" s="52">
        <v>37664215</v>
      </c>
      <c r="R5725" s="52">
        <v>39355883</v>
      </c>
      <c r="S5725" s="52">
        <v>77020098</v>
      </c>
      <c r="T5725" s="70" t="s">
        <v>10556</v>
      </c>
      <c r="U5725" s="70" t="s">
        <v>10560</v>
      </c>
    </row>
    <row r="5726" spans="1:21" x14ac:dyDescent="0.2">
      <c r="A5726" s="49" t="s">
        <v>3938</v>
      </c>
      <c r="B5726" s="49" t="s">
        <v>250</v>
      </c>
      <c r="C5726" s="50">
        <v>3769</v>
      </c>
      <c r="D5726" s="49" t="s">
        <v>251</v>
      </c>
      <c r="E5726" s="49" t="s">
        <v>4217</v>
      </c>
      <c r="F5726" s="49" t="s">
        <v>251</v>
      </c>
      <c r="G5726" s="49">
        <v>15723</v>
      </c>
      <c r="H5726" s="49" t="s">
        <v>340</v>
      </c>
      <c r="I5726" s="50">
        <v>1148</v>
      </c>
      <c r="J5726" s="50">
        <v>115723000167</v>
      </c>
      <c r="K5726" s="49" t="s">
        <v>4218</v>
      </c>
      <c r="L5726" s="51">
        <v>180</v>
      </c>
      <c r="M5726" s="52">
        <v>18518601</v>
      </c>
      <c r="N5726" s="52">
        <v>832611</v>
      </c>
      <c r="O5726" s="52">
        <v>25809845</v>
      </c>
      <c r="P5726" s="52">
        <v>6660438</v>
      </c>
      <c r="Q5726" s="52">
        <v>19351212</v>
      </c>
      <c r="R5726" s="52">
        <v>32470283</v>
      </c>
      <c r="S5726" s="52">
        <v>51821495</v>
      </c>
      <c r="T5726" s="70" t="s">
        <v>10556</v>
      </c>
      <c r="U5726" s="70" t="s">
        <v>10560</v>
      </c>
    </row>
    <row r="5727" spans="1:21" x14ac:dyDescent="0.2">
      <c r="A5727" s="49" t="s">
        <v>3938</v>
      </c>
      <c r="B5727" s="49" t="s">
        <v>250</v>
      </c>
      <c r="C5727" s="50">
        <v>3769</v>
      </c>
      <c r="D5727" s="49" t="s">
        <v>251</v>
      </c>
      <c r="E5727" s="49" t="s">
        <v>4099</v>
      </c>
      <c r="F5727" s="49" t="s">
        <v>251</v>
      </c>
      <c r="G5727" s="49">
        <v>15476</v>
      </c>
      <c r="H5727" s="49" t="s">
        <v>305</v>
      </c>
      <c r="I5727" s="50">
        <v>3141</v>
      </c>
      <c r="J5727" s="50">
        <v>115476000124</v>
      </c>
      <c r="K5727" s="49" t="s">
        <v>4101</v>
      </c>
      <c r="L5727" s="51">
        <v>408</v>
      </c>
      <c r="M5727" s="52">
        <v>44186827</v>
      </c>
      <c r="N5727" s="52">
        <v>1687990</v>
      </c>
      <c r="O5727" s="52">
        <v>27764515</v>
      </c>
      <c r="P5727" s="52">
        <v>6660438</v>
      </c>
      <c r="Q5727" s="52">
        <v>45874817</v>
      </c>
      <c r="R5727" s="52">
        <v>34424953</v>
      </c>
      <c r="S5727" s="52">
        <v>80299770</v>
      </c>
      <c r="T5727" s="70" t="s">
        <v>10556</v>
      </c>
      <c r="U5727" s="70" t="s">
        <v>10560</v>
      </c>
    </row>
    <row r="5728" spans="1:21" x14ac:dyDescent="0.2">
      <c r="A5728" s="49" t="s">
        <v>3938</v>
      </c>
      <c r="B5728" s="49" t="s">
        <v>250</v>
      </c>
      <c r="C5728" s="50">
        <v>3769</v>
      </c>
      <c r="D5728" s="49" t="s">
        <v>251</v>
      </c>
      <c r="E5728" s="49" t="s">
        <v>3988</v>
      </c>
      <c r="F5728" s="49" t="s">
        <v>251</v>
      </c>
      <c r="G5728" s="49">
        <v>15232</v>
      </c>
      <c r="H5728" s="49" t="s">
        <v>277</v>
      </c>
      <c r="I5728" s="50">
        <v>3748</v>
      </c>
      <c r="J5728" s="50">
        <v>215232000135</v>
      </c>
      <c r="K5728" s="49" t="s">
        <v>3990</v>
      </c>
      <c r="L5728" s="51">
        <v>338</v>
      </c>
      <c r="M5728" s="52">
        <v>39027618</v>
      </c>
      <c r="N5728" s="52">
        <v>1884767</v>
      </c>
      <c r="O5728" s="52">
        <v>28404229</v>
      </c>
      <c r="P5728" s="52">
        <v>6660438</v>
      </c>
      <c r="Q5728" s="52">
        <v>40912385</v>
      </c>
      <c r="R5728" s="52">
        <v>35064667</v>
      </c>
      <c r="S5728" s="52">
        <v>75977052</v>
      </c>
      <c r="T5728" s="70" t="s">
        <v>10556</v>
      </c>
      <c r="U5728" s="70" t="s">
        <v>10560</v>
      </c>
    </row>
    <row r="5729" spans="1:21" x14ac:dyDescent="0.2">
      <c r="A5729" s="49" t="s">
        <v>3938</v>
      </c>
      <c r="B5729" s="49" t="s">
        <v>250</v>
      </c>
      <c r="C5729" s="50">
        <v>3769</v>
      </c>
      <c r="D5729" s="49" t="s">
        <v>251</v>
      </c>
      <c r="E5729" s="49" t="s">
        <v>4048</v>
      </c>
      <c r="F5729" s="49" t="s">
        <v>251</v>
      </c>
      <c r="G5729" s="49">
        <v>15299</v>
      </c>
      <c r="H5729" s="49" t="s">
        <v>287</v>
      </c>
      <c r="I5729" s="50">
        <v>7414</v>
      </c>
      <c r="J5729" s="50">
        <v>115299000038</v>
      </c>
      <c r="K5729" s="49" t="s">
        <v>4050</v>
      </c>
      <c r="L5729" s="51">
        <v>1278</v>
      </c>
      <c r="M5729" s="52">
        <v>130945333</v>
      </c>
      <c r="N5729" s="52">
        <v>7403507</v>
      </c>
      <c r="O5729" s="52">
        <v>25719698</v>
      </c>
      <c r="P5729" s="52">
        <v>6660438</v>
      </c>
      <c r="Q5729" s="52">
        <v>138348840</v>
      </c>
      <c r="R5729" s="52">
        <v>32380136</v>
      </c>
      <c r="S5729" s="52">
        <v>170728976</v>
      </c>
      <c r="T5729" s="70" t="s">
        <v>10556</v>
      </c>
      <c r="U5729" s="70" t="s">
        <v>10560</v>
      </c>
    </row>
    <row r="5730" spans="1:21" x14ac:dyDescent="0.2">
      <c r="A5730" s="49" t="s">
        <v>3938</v>
      </c>
      <c r="B5730" s="49" t="s">
        <v>250</v>
      </c>
      <c r="C5730" s="50">
        <v>3769</v>
      </c>
      <c r="D5730" s="49" t="s">
        <v>251</v>
      </c>
      <c r="E5730" s="49" t="s">
        <v>4292</v>
      </c>
      <c r="F5730" s="49" t="s">
        <v>251</v>
      </c>
      <c r="G5730" s="49">
        <v>15842</v>
      </c>
      <c r="H5730" s="49" t="s">
        <v>368</v>
      </c>
      <c r="I5730" s="50">
        <v>20789</v>
      </c>
      <c r="J5730" s="50">
        <v>115842000272</v>
      </c>
      <c r="K5730" s="49" t="s">
        <v>4293</v>
      </c>
      <c r="L5730" s="51">
        <v>449</v>
      </c>
      <c r="M5730" s="52">
        <v>48030506</v>
      </c>
      <c r="N5730" s="52">
        <v>3020451</v>
      </c>
      <c r="O5730" s="52">
        <v>26460635</v>
      </c>
      <c r="P5730" s="52">
        <v>6660438</v>
      </c>
      <c r="Q5730" s="52">
        <v>51050957</v>
      </c>
      <c r="R5730" s="52">
        <v>33121073</v>
      </c>
      <c r="S5730" s="52">
        <v>84172030</v>
      </c>
      <c r="T5730" s="70" t="s">
        <v>10556</v>
      </c>
      <c r="U5730" s="70" t="s">
        <v>10560</v>
      </c>
    </row>
    <row r="5731" spans="1:21" x14ac:dyDescent="0.2">
      <c r="A5731" s="49" t="s">
        <v>3938</v>
      </c>
      <c r="B5731" s="49" t="s">
        <v>250</v>
      </c>
      <c r="C5731" s="50">
        <v>3769</v>
      </c>
      <c r="D5731" s="49" t="s">
        <v>251</v>
      </c>
      <c r="E5731" s="49" t="s">
        <v>4051</v>
      </c>
      <c r="F5731" s="49" t="s">
        <v>251</v>
      </c>
      <c r="G5731" s="49">
        <v>15317</v>
      </c>
      <c r="H5731" s="49" t="s">
        <v>288</v>
      </c>
      <c r="I5731" s="50">
        <v>7568</v>
      </c>
      <c r="J5731" s="50">
        <v>115317000016</v>
      </c>
      <c r="K5731" s="49" t="s">
        <v>4052</v>
      </c>
      <c r="L5731" s="51">
        <v>214</v>
      </c>
      <c r="M5731" s="52">
        <v>22746442</v>
      </c>
      <c r="N5731" s="52">
        <v>899198</v>
      </c>
      <c r="O5731" s="52">
        <v>26841574</v>
      </c>
      <c r="P5731" s="52">
        <v>6660438</v>
      </c>
      <c r="Q5731" s="52">
        <v>23645640</v>
      </c>
      <c r="R5731" s="52">
        <v>33502012</v>
      </c>
      <c r="S5731" s="52">
        <v>57147652</v>
      </c>
      <c r="T5731" s="70" t="s">
        <v>10556</v>
      </c>
      <c r="U5731" s="70" t="s">
        <v>10560</v>
      </c>
    </row>
    <row r="5732" spans="1:21" x14ac:dyDescent="0.2">
      <c r="A5732" s="49" t="s">
        <v>3938</v>
      </c>
      <c r="B5732" s="49" t="s">
        <v>250</v>
      </c>
      <c r="C5732" s="50">
        <v>3769</v>
      </c>
      <c r="D5732" s="49" t="s">
        <v>251</v>
      </c>
      <c r="E5732" s="49" t="s">
        <v>4249</v>
      </c>
      <c r="F5732" s="49" t="s">
        <v>251</v>
      </c>
      <c r="G5732" s="49">
        <v>15778</v>
      </c>
      <c r="H5732" s="49" t="s">
        <v>353</v>
      </c>
      <c r="I5732" s="50">
        <v>7835</v>
      </c>
      <c r="J5732" s="50">
        <v>315778000181</v>
      </c>
      <c r="K5732" s="49" t="s">
        <v>4251</v>
      </c>
      <c r="L5732" s="51">
        <v>200</v>
      </c>
      <c r="M5732" s="52">
        <v>21272960</v>
      </c>
      <c r="N5732" s="52">
        <v>4254592</v>
      </c>
      <c r="O5732" s="52">
        <v>26859944</v>
      </c>
      <c r="P5732" s="52">
        <v>6660438</v>
      </c>
      <c r="Q5732" s="52">
        <v>25527552</v>
      </c>
      <c r="R5732" s="52">
        <v>33520382</v>
      </c>
      <c r="S5732" s="52">
        <v>59047934</v>
      </c>
      <c r="T5732" s="70" t="s">
        <v>10556</v>
      </c>
      <c r="U5732" s="70" t="s">
        <v>10560</v>
      </c>
    </row>
    <row r="5733" spans="1:21" x14ac:dyDescent="0.2">
      <c r="A5733" s="49" t="s">
        <v>3938</v>
      </c>
      <c r="B5733" s="49" t="s">
        <v>250</v>
      </c>
      <c r="C5733" s="50">
        <v>3769</v>
      </c>
      <c r="D5733" s="49" t="s">
        <v>251</v>
      </c>
      <c r="E5733" s="49" t="s">
        <v>4114</v>
      </c>
      <c r="F5733" s="49" t="s">
        <v>251</v>
      </c>
      <c r="G5733" s="49">
        <v>15507</v>
      </c>
      <c r="H5733" s="49" t="s">
        <v>310</v>
      </c>
      <c r="I5733" s="50">
        <v>2371</v>
      </c>
      <c r="J5733" s="50">
        <v>215507000041</v>
      </c>
      <c r="K5733" s="49" t="s">
        <v>4116</v>
      </c>
      <c r="L5733" s="51">
        <v>189</v>
      </c>
      <c r="M5733" s="52">
        <v>26271920</v>
      </c>
      <c r="N5733" s="52">
        <v>798429</v>
      </c>
      <c r="O5733" s="52">
        <v>30925632</v>
      </c>
      <c r="P5733" s="52">
        <v>6660438</v>
      </c>
      <c r="Q5733" s="52">
        <v>27070349</v>
      </c>
      <c r="R5733" s="52">
        <v>37586070</v>
      </c>
      <c r="S5733" s="52">
        <v>64656419</v>
      </c>
      <c r="T5733" s="70" t="s">
        <v>10556</v>
      </c>
      <c r="U5733" s="70" t="s">
        <v>10560</v>
      </c>
    </row>
    <row r="5734" spans="1:21" x14ac:dyDescent="0.2">
      <c r="A5734" s="49" t="s">
        <v>3938</v>
      </c>
      <c r="B5734" s="49" t="s">
        <v>250</v>
      </c>
      <c r="C5734" s="50">
        <v>3769</v>
      </c>
      <c r="D5734" s="49" t="s">
        <v>251</v>
      </c>
      <c r="E5734" s="49" t="s">
        <v>4183</v>
      </c>
      <c r="F5734" s="49" t="s">
        <v>251</v>
      </c>
      <c r="G5734" s="49">
        <v>15646</v>
      </c>
      <c r="H5734" s="49" t="s">
        <v>328</v>
      </c>
      <c r="I5734" s="50">
        <v>839</v>
      </c>
      <c r="J5734" s="50">
        <v>215646000170</v>
      </c>
      <c r="K5734" s="49" t="s">
        <v>4186</v>
      </c>
      <c r="L5734" s="51">
        <v>669</v>
      </c>
      <c r="M5734" s="52">
        <v>82142615</v>
      </c>
      <c r="N5734" s="52">
        <v>3863422</v>
      </c>
      <c r="O5734" s="52">
        <v>26225964</v>
      </c>
      <c r="P5734" s="52">
        <v>6660438</v>
      </c>
      <c r="Q5734" s="52">
        <v>86006037</v>
      </c>
      <c r="R5734" s="52">
        <v>32886402</v>
      </c>
      <c r="S5734" s="52">
        <v>118892439</v>
      </c>
      <c r="T5734" s="70" t="s">
        <v>10556</v>
      </c>
      <c r="U5734" s="70" t="s">
        <v>10560</v>
      </c>
    </row>
    <row r="5735" spans="1:21" x14ac:dyDescent="0.2">
      <c r="A5735" s="49" t="s">
        <v>3938</v>
      </c>
      <c r="B5735" s="49" t="s">
        <v>250</v>
      </c>
      <c r="C5735" s="50">
        <v>3769</v>
      </c>
      <c r="D5735" s="49" t="s">
        <v>251</v>
      </c>
      <c r="E5735" s="49" t="s">
        <v>3941</v>
      </c>
      <c r="F5735" s="49" t="s">
        <v>251</v>
      </c>
      <c r="G5735" s="49">
        <v>15047</v>
      </c>
      <c r="H5735" s="49" t="s">
        <v>253</v>
      </c>
      <c r="I5735" s="50">
        <v>16802</v>
      </c>
      <c r="J5735" s="50">
        <v>115047000019</v>
      </c>
      <c r="K5735" s="49" t="s">
        <v>3944</v>
      </c>
      <c r="L5735" s="51">
        <v>1755</v>
      </c>
      <c r="M5735" s="52">
        <v>180445668</v>
      </c>
      <c r="N5735" s="52">
        <v>36089134</v>
      </c>
      <c r="O5735" s="52">
        <v>27181641</v>
      </c>
      <c r="P5735" s="52">
        <v>6660438</v>
      </c>
      <c r="Q5735" s="52">
        <v>216534802</v>
      </c>
      <c r="R5735" s="52">
        <v>33842079</v>
      </c>
      <c r="S5735" s="52">
        <v>250376881</v>
      </c>
      <c r="T5735" s="70" t="s">
        <v>10556</v>
      </c>
      <c r="U5735" s="70" t="s">
        <v>10560</v>
      </c>
    </row>
    <row r="5736" spans="1:21" x14ac:dyDescent="0.2">
      <c r="A5736" s="49" t="s">
        <v>3938</v>
      </c>
      <c r="B5736" s="49" t="s">
        <v>250</v>
      </c>
      <c r="C5736" s="50">
        <v>3769</v>
      </c>
      <c r="D5736" s="49" t="s">
        <v>251</v>
      </c>
      <c r="E5736" s="49" t="s">
        <v>4268</v>
      </c>
      <c r="F5736" s="49" t="s">
        <v>251</v>
      </c>
      <c r="G5736" s="49">
        <v>15814</v>
      </c>
      <c r="H5736" s="49" t="s">
        <v>360</v>
      </c>
      <c r="I5736" s="50">
        <v>5149</v>
      </c>
      <c r="J5736" s="50">
        <v>215814000253</v>
      </c>
      <c r="K5736" s="49" t="s">
        <v>4271</v>
      </c>
      <c r="L5736" s="51">
        <v>641</v>
      </c>
      <c r="M5736" s="52">
        <v>73566128</v>
      </c>
      <c r="N5736" s="52">
        <v>3525783</v>
      </c>
      <c r="O5736" s="52">
        <v>26381771</v>
      </c>
      <c r="P5736" s="52">
        <v>6660438</v>
      </c>
      <c r="Q5736" s="52">
        <v>77091911</v>
      </c>
      <c r="R5736" s="52">
        <v>33042209</v>
      </c>
      <c r="S5736" s="52">
        <v>110134120</v>
      </c>
      <c r="T5736" s="70" t="s">
        <v>10556</v>
      </c>
      <c r="U5736" s="70" t="s">
        <v>10560</v>
      </c>
    </row>
    <row r="5737" spans="1:21" x14ac:dyDescent="0.2">
      <c r="A5737" s="49" t="s">
        <v>3938</v>
      </c>
      <c r="B5737" s="49" t="s">
        <v>250</v>
      </c>
      <c r="C5737" s="50">
        <v>3769</v>
      </c>
      <c r="D5737" s="49" t="s">
        <v>251</v>
      </c>
      <c r="E5737" s="49" t="s">
        <v>4148</v>
      </c>
      <c r="F5737" s="49" t="s">
        <v>251</v>
      </c>
      <c r="G5737" s="49">
        <v>15572</v>
      </c>
      <c r="H5737" s="49" t="s">
        <v>321</v>
      </c>
      <c r="I5737" s="50">
        <v>664</v>
      </c>
      <c r="J5737" s="50">
        <v>215572000121</v>
      </c>
      <c r="K5737" s="49" t="s">
        <v>4153</v>
      </c>
      <c r="L5737" s="51">
        <v>615</v>
      </c>
      <c r="M5737" s="52">
        <v>77319566</v>
      </c>
      <c r="N5737" s="52">
        <v>2839070</v>
      </c>
      <c r="O5737" s="52">
        <v>27491490</v>
      </c>
      <c r="P5737" s="52">
        <v>6660438</v>
      </c>
      <c r="Q5737" s="52">
        <v>80158636</v>
      </c>
      <c r="R5737" s="52">
        <v>34151928</v>
      </c>
      <c r="S5737" s="52">
        <v>114310564</v>
      </c>
      <c r="T5737" s="70" t="s">
        <v>10556</v>
      </c>
      <c r="U5737" s="70" t="s">
        <v>10560</v>
      </c>
    </row>
    <row r="5738" spans="1:21" x14ac:dyDescent="0.2">
      <c r="A5738" s="49" t="s">
        <v>3938</v>
      </c>
      <c r="B5738" s="49" t="s">
        <v>250</v>
      </c>
      <c r="C5738" s="50">
        <v>3769</v>
      </c>
      <c r="D5738" s="49" t="s">
        <v>251</v>
      </c>
      <c r="E5738" s="49" t="s">
        <v>4268</v>
      </c>
      <c r="F5738" s="49" t="s">
        <v>251</v>
      </c>
      <c r="G5738" s="49">
        <v>15814</v>
      </c>
      <c r="H5738" s="49" t="s">
        <v>360</v>
      </c>
      <c r="I5738" s="50">
        <v>5142</v>
      </c>
      <c r="J5738" s="50">
        <v>115814000011</v>
      </c>
      <c r="K5738" s="49" t="s">
        <v>4270</v>
      </c>
      <c r="L5738" s="51">
        <v>899</v>
      </c>
      <c r="M5738" s="52">
        <v>104406163</v>
      </c>
      <c r="N5738" s="52">
        <v>20881233</v>
      </c>
      <c r="O5738" s="52">
        <v>26381771</v>
      </c>
      <c r="P5738" s="52">
        <v>6660438</v>
      </c>
      <c r="Q5738" s="52">
        <v>125287396</v>
      </c>
      <c r="R5738" s="52">
        <v>33042209</v>
      </c>
      <c r="S5738" s="52">
        <v>158329605</v>
      </c>
      <c r="T5738" s="70" t="s">
        <v>10556</v>
      </c>
      <c r="U5738" s="70" t="s">
        <v>10560</v>
      </c>
    </row>
    <row r="5739" spans="1:21" x14ac:dyDescent="0.2">
      <c r="A5739" s="49" t="s">
        <v>3938</v>
      </c>
      <c r="B5739" s="49" t="s">
        <v>250</v>
      </c>
      <c r="C5739" s="50">
        <v>3769</v>
      </c>
      <c r="D5739" s="49" t="s">
        <v>251</v>
      </c>
      <c r="E5739" s="49" t="s">
        <v>4290</v>
      </c>
      <c r="F5739" s="49" t="s">
        <v>251</v>
      </c>
      <c r="G5739" s="49">
        <v>15839</v>
      </c>
      <c r="H5739" s="49" t="s">
        <v>367</v>
      </c>
      <c r="I5739" s="50">
        <v>20677</v>
      </c>
      <c r="J5739" s="50">
        <v>115839000105</v>
      </c>
      <c r="K5739" s="49" t="s">
        <v>4291</v>
      </c>
      <c r="L5739" s="51">
        <v>101</v>
      </c>
      <c r="M5739" s="52">
        <v>11396163</v>
      </c>
      <c r="N5739" s="52">
        <v>312128</v>
      </c>
      <c r="O5739" s="52">
        <v>27951571</v>
      </c>
      <c r="P5739" s="52">
        <v>6660438</v>
      </c>
      <c r="Q5739" s="52">
        <v>11708291</v>
      </c>
      <c r="R5739" s="52">
        <v>34612009</v>
      </c>
      <c r="S5739" s="52">
        <v>46320300</v>
      </c>
      <c r="T5739" s="70" t="s">
        <v>10556</v>
      </c>
      <c r="U5739" s="70" t="s">
        <v>10560</v>
      </c>
    </row>
    <row r="5740" spans="1:21" x14ac:dyDescent="0.2">
      <c r="A5740" s="49" t="s">
        <v>3938</v>
      </c>
      <c r="B5740" s="49" t="s">
        <v>250</v>
      </c>
      <c r="C5740" s="50">
        <v>3769</v>
      </c>
      <c r="D5740" s="49" t="s">
        <v>251</v>
      </c>
      <c r="E5740" s="49" t="s">
        <v>3981</v>
      </c>
      <c r="F5740" s="49" t="s">
        <v>251</v>
      </c>
      <c r="G5740" s="49">
        <v>15176</v>
      </c>
      <c r="H5740" s="49" t="s">
        <v>264</v>
      </c>
      <c r="I5740" s="50">
        <v>16381</v>
      </c>
      <c r="J5740" s="50">
        <v>115176000033</v>
      </c>
      <c r="K5740" s="49" t="s">
        <v>3986</v>
      </c>
      <c r="L5740" s="51">
        <v>651</v>
      </c>
      <c r="M5740" s="52">
        <v>63433591</v>
      </c>
      <c r="N5740" s="52">
        <v>12686718</v>
      </c>
      <c r="O5740" s="52">
        <v>25197727</v>
      </c>
      <c r="P5740" s="52">
        <v>6660438</v>
      </c>
      <c r="Q5740" s="52">
        <v>76120309</v>
      </c>
      <c r="R5740" s="52">
        <v>31858165</v>
      </c>
      <c r="S5740" s="52">
        <v>107978474</v>
      </c>
      <c r="T5740" s="70" t="s">
        <v>10556</v>
      </c>
      <c r="U5740" s="70" t="s">
        <v>10560</v>
      </c>
    </row>
    <row r="5741" spans="1:21" x14ac:dyDescent="0.2">
      <c r="A5741" s="49" t="s">
        <v>3938</v>
      </c>
      <c r="B5741" s="49" t="s">
        <v>250</v>
      </c>
      <c r="C5741" s="50">
        <v>3769</v>
      </c>
      <c r="D5741" s="49" t="s">
        <v>251</v>
      </c>
      <c r="E5741" s="49" t="s">
        <v>4026</v>
      </c>
      <c r="F5741" s="49" t="s">
        <v>251</v>
      </c>
      <c r="G5741" s="49">
        <v>15224</v>
      </c>
      <c r="H5741" s="49" t="s">
        <v>275</v>
      </c>
      <c r="I5741" s="50">
        <v>7158</v>
      </c>
      <c r="J5741" s="50">
        <v>215224000011</v>
      </c>
      <c r="K5741" s="49" t="s">
        <v>4027</v>
      </c>
      <c r="L5741" s="51">
        <v>202</v>
      </c>
      <c r="M5741" s="52">
        <v>25431346</v>
      </c>
      <c r="N5741" s="52">
        <v>5086269</v>
      </c>
      <c r="O5741" s="52">
        <v>26657838</v>
      </c>
      <c r="P5741" s="52">
        <v>6660438</v>
      </c>
      <c r="Q5741" s="52">
        <v>30517615</v>
      </c>
      <c r="R5741" s="52">
        <v>33318276</v>
      </c>
      <c r="S5741" s="52">
        <v>63835891</v>
      </c>
      <c r="T5741" s="70" t="s">
        <v>10556</v>
      </c>
      <c r="U5741" s="70" t="s">
        <v>10560</v>
      </c>
    </row>
    <row r="5742" spans="1:21" x14ac:dyDescent="0.2">
      <c r="A5742" s="49" t="s">
        <v>3938</v>
      </c>
      <c r="B5742" s="49" t="s">
        <v>250</v>
      </c>
      <c r="C5742" s="50">
        <v>3769</v>
      </c>
      <c r="D5742" s="49" t="s">
        <v>251</v>
      </c>
      <c r="E5742" s="49" t="s">
        <v>4226</v>
      </c>
      <c r="F5742" s="49" t="s">
        <v>251</v>
      </c>
      <c r="G5742" s="49">
        <v>15757</v>
      </c>
      <c r="H5742" s="49" t="s">
        <v>344</v>
      </c>
      <c r="I5742" s="50">
        <v>1564</v>
      </c>
      <c r="J5742" s="50">
        <v>115757000026</v>
      </c>
      <c r="K5742" s="49" t="s">
        <v>4227</v>
      </c>
      <c r="L5742" s="51">
        <v>669</v>
      </c>
      <c r="M5742" s="52">
        <v>68278126</v>
      </c>
      <c r="N5742" s="52">
        <v>1947314</v>
      </c>
      <c r="O5742" s="52">
        <v>21251536</v>
      </c>
      <c r="P5742" s="52">
        <v>6660438</v>
      </c>
      <c r="Q5742" s="52">
        <v>70225440</v>
      </c>
      <c r="R5742" s="52">
        <v>27911974</v>
      </c>
      <c r="S5742" s="52">
        <v>98137414</v>
      </c>
      <c r="T5742" s="70" t="s">
        <v>10556</v>
      </c>
      <c r="U5742" s="70" t="s">
        <v>10560</v>
      </c>
    </row>
    <row r="5743" spans="1:21" x14ac:dyDescent="0.2">
      <c r="A5743" s="49" t="s">
        <v>3938</v>
      </c>
      <c r="B5743" s="49" t="s">
        <v>250</v>
      </c>
      <c r="C5743" s="50">
        <v>3769</v>
      </c>
      <c r="D5743" s="49" t="s">
        <v>251</v>
      </c>
      <c r="E5743" s="49" t="s">
        <v>4122</v>
      </c>
      <c r="F5743" s="49" t="s">
        <v>251</v>
      </c>
      <c r="G5743" s="49">
        <v>15516</v>
      </c>
      <c r="H5743" s="49" t="s">
        <v>313</v>
      </c>
      <c r="I5743" s="50">
        <v>16780</v>
      </c>
      <c r="J5743" s="50">
        <v>215516000305</v>
      </c>
      <c r="K5743" s="49" t="s">
        <v>4129</v>
      </c>
      <c r="L5743" s="51">
        <v>249</v>
      </c>
      <c r="M5743" s="52">
        <v>28751040</v>
      </c>
      <c r="N5743" s="52">
        <v>1184304</v>
      </c>
      <c r="O5743" s="52">
        <v>25155480</v>
      </c>
      <c r="P5743" s="52">
        <v>6660438</v>
      </c>
      <c r="Q5743" s="52">
        <v>29935344</v>
      </c>
      <c r="R5743" s="52">
        <v>31815918</v>
      </c>
      <c r="S5743" s="52">
        <v>61751262</v>
      </c>
      <c r="T5743" s="70" t="s">
        <v>10556</v>
      </c>
      <c r="U5743" s="70" t="s">
        <v>10560</v>
      </c>
    </row>
    <row r="5744" spans="1:21" x14ac:dyDescent="0.2">
      <c r="A5744" s="49" t="s">
        <v>3938</v>
      </c>
      <c r="B5744" s="49" t="s">
        <v>250</v>
      </c>
      <c r="C5744" s="50">
        <v>3769</v>
      </c>
      <c r="D5744" s="49" t="s">
        <v>251</v>
      </c>
      <c r="E5744" s="49" t="s">
        <v>4241</v>
      </c>
      <c r="F5744" s="49" t="s">
        <v>251</v>
      </c>
      <c r="G5744" s="49">
        <v>15763</v>
      </c>
      <c r="H5744" s="49" t="s">
        <v>349</v>
      </c>
      <c r="I5744" s="50">
        <v>5046</v>
      </c>
      <c r="J5744" s="50">
        <v>115763000291</v>
      </c>
      <c r="K5744" s="49" t="s">
        <v>4243</v>
      </c>
      <c r="L5744" s="51">
        <v>855</v>
      </c>
      <c r="M5744" s="52">
        <v>95939408</v>
      </c>
      <c r="N5744" s="52">
        <v>2763797</v>
      </c>
      <c r="O5744" s="52">
        <v>28558012</v>
      </c>
      <c r="P5744" s="52">
        <v>6660438</v>
      </c>
      <c r="Q5744" s="52">
        <v>98703205</v>
      </c>
      <c r="R5744" s="52">
        <v>35218450</v>
      </c>
      <c r="S5744" s="52">
        <v>133921655</v>
      </c>
      <c r="T5744" s="70" t="s">
        <v>10556</v>
      </c>
      <c r="U5744" s="70" t="s">
        <v>10560</v>
      </c>
    </row>
    <row r="5745" spans="1:21" x14ac:dyDescent="0.2">
      <c r="A5745" s="49" t="s">
        <v>3938</v>
      </c>
      <c r="B5745" s="49" t="s">
        <v>250</v>
      </c>
      <c r="C5745" s="50">
        <v>3769</v>
      </c>
      <c r="D5745" s="49" t="s">
        <v>251</v>
      </c>
      <c r="E5745" s="49" t="s">
        <v>4203</v>
      </c>
      <c r="F5745" s="49" t="s">
        <v>251</v>
      </c>
      <c r="G5745" s="49">
        <v>15681</v>
      </c>
      <c r="H5745" s="49" t="s">
        <v>334</v>
      </c>
      <c r="I5745" s="50">
        <v>2193</v>
      </c>
      <c r="J5745" s="50">
        <v>315681000331</v>
      </c>
      <c r="K5745" s="49" t="s">
        <v>4204</v>
      </c>
      <c r="L5745" s="51">
        <v>519</v>
      </c>
      <c r="M5745" s="52">
        <v>61923604</v>
      </c>
      <c r="N5745" s="52">
        <v>1764955</v>
      </c>
      <c r="O5745" s="52">
        <v>29635268</v>
      </c>
      <c r="P5745" s="52">
        <v>6660438</v>
      </c>
      <c r="Q5745" s="52">
        <v>63688559</v>
      </c>
      <c r="R5745" s="52">
        <v>36295706</v>
      </c>
      <c r="S5745" s="52">
        <v>99984265</v>
      </c>
      <c r="T5745" s="70" t="s">
        <v>10556</v>
      </c>
      <c r="U5745" s="70" t="s">
        <v>10560</v>
      </c>
    </row>
    <row r="5746" spans="1:21" x14ac:dyDescent="0.2">
      <c r="A5746" s="49" t="s">
        <v>3938</v>
      </c>
      <c r="B5746" s="49" t="s">
        <v>250</v>
      </c>
      <c r="C5746" s="50">
        <v>3769</v>
      </c>
      <c r="D5746" s="49" t="s">
        <v>251</v>
      </c>
      <c r="E5746" s="49" t="s">
        <v>4214</v>
      </c>
      <c r="F5746" s="49" t="s">
        <v>251</v>
      </c>
      <c r="G5746" s="49">
        <v>15720</v>
      </c>
      <c r="H5746" s="49" t="s">
        <v>339</v>
      </c>
      <c r="I5746" s="50">
        <v>1126</v>
      </c>
      <c r="J5746" s="50">
        <v>115720000212</v>
      </c>
      <c r="K5746" s="49" t="s">
        <v>4216</v>
      </c>
      <c r="L5746" s="51">
        <v>180</v>
      </c>
      <c r="M5746" s="52">
        <v>20758695</v>
      </c>
      <c r="N5746" s="52">
        <v>1235115</v>
      </c>
      <c r="O5746" s="52">
        <v>23786701</v>
      </c>
      <c r="P5746" s="52">
        <v>6660438</v>
      </c>
      <c r="Q5746" s="52">
        <v>21993810</v>
      </c>
      <c r="R5746" s="52">
        <v>30447139</v>
      </c>
      <c r="S5746" s="52">
        <v>52440949</v>
      </c>
      <c r="T5746" s="70" t="s">
        <v>10556</v>
      </c>
      <c r="U5746" s="70" t="s">
        <v>10560</v>
      </c>
    </row>
    <row r="5747" spans="1:21" x14ac:dyDescent="0.2">
      <c r="A5747" s="49" t="s">
        <v>3938</v>
      </c>
      <c r="B5747" s="49" t="s">
        <v>250</v>
      </c>
      <c r="C5747" s="50">
        <v>3769</v>
      </c>
      <c r="D5747" s="49" t="s">
        <v>251</v>
      </c>
      <c r="E5747" s="49" t="s">
        <v>3978</v>
      </c>
      <c r="F5747" s="49" t="s">
        <v>251</v>
      </c>
      <c r="G5747" s="49">
        <v>15172</v>
      </c>
      <c r="H5747" s="49" t="s">
        <v>263</v>
      </c>
      <c r="I5747" s="50">
        <v>3023</v>
      </c>
      <c r="J5747" s="50">
        <v>315172000020</v>
      </c>
      <c r="K5747" s="49" t="s">
        <v>3980</v>
      </c>
      <c r="L5747" s="51">
        <v>307</v>
      </c>
      <c r="M5747" s="52">
        <v>34738517</v>
      </c>
      <c r="N5747" s="52">
        <v>6947703</v>
      </c>
      <c r="O5747" s="52">
        <v>27273601</v>
      </c>
      <c r="P5747" s="52">
        <v>6660438</v>
      </c>
      <c r="Q5747" s="52">
        <v>41686220</v>
      </c>
      <c r="R5747" s="52">
        <v>33934039</v>
      </c>
      <c r="S5747" s="52">
        <v>75620259</v>
      </c>
      <c r="T5747" s="70" t="s">
        <v>10556</v>
      </c>
      <c r="U5747" s="70" t="s">
        <v>10560</v>
      </c>
    </row>
    <row r="5748" spans="1:21" x14ac:dyDescent="0.2">
      <c r="A5748" s="49" t="s">
        <v>3938</v>
      </c>
      <c r="B5748" s="49" t="s">
        <v>250</v>
      </c>
      <c r="C5748" s="50">
        <v>3769</v>
      </c>
      <c r="D5748" s="49" t="s">
        <v>251</v>
      </c>
      <c r="E5748" s="49" t="s">
        <v>4069</v>
      </c>
      <c r="F5748" s="49" t="s">
        <v>251</v>
      </c>
      <c r="G5748" s="49">
        <v>15403</v>
      </c>
      <c r="H5748" s="49" t="s">
        <v>297</v>
      </c>
      <c r="I5748" s="50">
        <v>12093</v>
      </c>
      <c r="J5748" s="50">
        <v>115403000011</v>
      </c>
      <c r="K5748" s="49" t="s">
        <v>4071</v>
      </c>
      <c r="L5748" s="51">
        <v>254</v>
      </c>
      <c r="M5748" s="52">
        <v>27034189</v>
      </c>
      <c r="N5748" s="52">
        <v>5406838</v>
      </c>
      <c r="O5748" s="52">
        <v>27212580</v>
      </c>
      <c r="P5748" s="52">
        <v>6660438</v>
      </c>
      <c r="Q5748" s="52">
        <v>32441027</v>
      </c>
      <c r="R5748" s="52">
        <v>33873018</v>
      </c>
      <c r="S5748" s="52">
        <v>66314045</v>
      </c>
      <c r="T5748" s="70" t="s">
        <v>10556</v>
      </c>
      <c r="U5748" s="70" t="s">
        <v>10560</v>
      </c>
    </row>
    <row r="5749" spans="1:21" x14ac:dyDescent="0.2">
      <c r="A5749" s="49" t="s">
        <v>3938</v>
      </c>
      <c r="B5749" s="49" t="s">
        <v>250</v>
      </c>
      <c r="C5749" s="50">
        <v>3769</v>
      </c>
      <c r="D5749" s="49" t="s">
        <v>251</v>
      </c>
      <c r="E5749" s="49" t="s">
        <v>4159</v>
      </c>
      <c r="F5749" s="49" t="s">
        <v>251</v>
      </c>
      <c r="G5749" s="49">
        <v>15580</v>
      </c>
      <c r="H5749" s="49" t="s">
        <v>322</v>
      </c>
      <c r="I5749" s="50">
        <v>747</v>
      </c>
      <c r="J5749" s="50">
        <v>215580000041</v>
      </c>
      <c r="K5749" s="49" t="s">
        <v>4161</v>
      </c>
      <c r="L5749" s="51">
        <v>369</v>
      </c>
      <c r="M5749" s="52">
        <v>49462967</v>
      </c>
      <c r="N5749" s="52">
        <v>2081555</v>
      </c>
      <c r="O5749" s="52">
        <v>34237989</v>
      </c>
      <c r="P5749" s="52">
        <v>6660438</v>
      </c>
      <c r="Q5749" s="52">
        <v>51544522</v>
      </c>
      <c r="R5749" s="52">
        <v>40898427</v>
      </c>
      <c r="S5749" s="52">
        <v>92442949</v>
      </c>
      <c r="T5749" s="70" t="s">
        <v>10556</v>
      </c>
      <c r="U5749" s="70" t="s">
        <v>10560</v>
      </c>
    </row>
    <row r="5750" spans="1:21" x14ac:dyDescent="0.2">
      <c r="A5750" s="49" t="s">
        <v>3938</v>
      </c>
      <c r="B5750" s="49" t="s">
        <v>250</v>
      </c>
      <c r="C5750" s="50">
        <v>3769</v>
      </c>
      <c r="D5750" s="49" t="s">
        <v>251</v>
      </c>
      <c r="E5750" s="49" t="s">
        <v>3953</v>
      </c>
      <c r="F5750" s="49" t="s">
        <v>251</v>
      </c>
      <c r="G5750" s="49">
        <v>15092</v>
      </c>
      <c r="H5750" s="49" t="s">
        <v>257</v>
      </c>
      <c r="I5750" s="50">
        <v>3285</v>
      </c>
      <c r="J5750" s="50">
        <v>215092000041</v>
      </c>
      <c r="K5750" s="49" t="s">
        <v>3955</v>
      </c>
      <c r="L5750" s="51">
        <v>104</v>
      </c>
      <c r="M5750" s="52">
        <v>13451011</v>
      </c>
      <c r="N5750" s="52">
        <v>2690202</v>
      </c>
      <c r="O5750" s="52">
        <v>26701933</v>
      </c>
      <c r="P5750" s="52">
        <v>6660438</v>
      </c>
      <c r="Q5750" s="52">
        <v>16141213</v>
      </c>
      <c r="R5750" s="52">
        <v>33362371</v>
      </c>
      <c r="S5750" s="52">
        <v>49503584</v>
      </c>
      <c r="T5750" s="70" t="s">
        <v>10556</v>
      </c>
      <c r="U5750" s="70" t="s">
        <v>10560</v>
      </c>
    </row>
    <row r="5751" spans="1:21" x14ac:dyDescent="0.2">
      <c r="A5751" s="49" t="s">
        <v>3938</v>
      </c>
      <c r="B5751" s="49" t="s">
        <v>250</v>
      </c>
      <c r="C5751" s="50">
        <v>3769</v>
      </c>
      <c r="D5751" s="49" t="s">
        <v>251</v>
      </c>
      <c r="E5751" s="49" t="s">
        <v>4023</v>
      </c>
      <c r="F5751" s="49" t="s">
        <v>251</v>
      </c>
      <c r="G5751" s="49">
        <v>15223</v>
      </c>
      <c r="H5751" s="49" t="s">
        <v>274</v>
      </c>
      <c r="I5751" s="50">
        <v>7155</v>
      </c>
      <c r="J5751" s="50">
        <v>315223000119</v>
      </c>
      <c r="K5751" s="49" t="s">
        <v>4024</v>
      </c>
      <c r="L5751" s="51">
        <v>927</v>
      </c>
      <c r="M5751" s="52">
        <v>142817115</v>
      </c>
      <c r="N5751" s="52">
        <v>28563423</v>
      </c>
      <c r="O5751" s="52">
        <v>39542069</v>
      </c>
      <c r="P5751" s="52">
        <v>6660438</v>
      </c>
      <c r="Q5751" s="52">
        <v>171380538</v>
      </c>
      <c r="R5751" s="52">
        <v>46202507</v>
      </c>
      <c r="S5751" s="52">
        <v>217583045</v>
      </c>
      <c r="T5751" s="70" t="s">
        <v>10556</v>
      </c>
      <c r="U5751" s="70" t="s">
        <v>10560</v>
      </c>
    </row>
    <row r="5752" spans="1:21" x14ac:dyDescent="0.2">
      <c r="A5752" s="49" t="s">
        <v>3938</v>
      </c>
      <c r="B5752" s="49" t="s">
        <v>250</v>
      </c>
      <c r="C5752" s="50">
        <v>3769</v>
      </c>
      <c r="D5752" s="49" t="s">
        <v>251</v>
      </c>
      <c r="E5752" s="49" t="s">
        <v>4183</v>
      </c>
      <c r="F5752" s="49" t="s">
        <v>251</v>
      </c>
      <c r="G5752" s="49">
        <v>15646</v>
      </c>
      <c r="H5752" s="49" t="s">
        <v>328</v>
      </c>
      <c r="I5752" s="50">
        <v>831</v>
      </c>
      <c r="J5752" s="50">
        <v>115646000019</v>
      </c>
      <c r="K5752" s="49" t="s">
        <v>4184</v>
      </c>
      <c r="L5752" s="51">
        <v>2089</v>
      </c>
      <c r="M5752" s="52">
        <v>214198331</v>
      </c>
      <c r="N5752" s="52">
        <v>42839666</v>
      </c>
      <c r="O5752" s="52">
        <v>26225964</v>
      </c>
      <c r="P5752" s="52">
        <v>6660438</v>
      </c>
      <c r="Q5752" s="52">
        <v>257037997</v>
      </c>
      <c r="R5752" s="52">
        <v>32886402</v>
      </c>
      <c r="S5752" s="52">
        <v>289924399</v>
      </c>
      <c r="T5752" s="70" t="s">
        <v>10556</v>
      </c>
      <c r="U5752" s="70" t="s">
        <v>10560</v>
      </c>
    </row>
    <row r="5753" spans="1:21" x14ac:dyDescent="0.2">
      <c r="A5753" s="49" t="s">
        <v>3938</v>
      </c>
      <c r="B5753" s="49" t="s">
        <v>250</v>
      </c>
      <c r="C5753" s="50">
        <v>3769</v>
      </c>
      <c r="D5753" s="49" t="s">
        <v>251</v>
      </c>
      <c r="E5753" s="49" t="s">
        <v>4082</v>
      </c>
      <c r="F5753" s="49" t="s">
        <v>251</v>
      </c>
      <c r="G5753" s="49">
        <v>15455</v>
      </c>
      <c r="H5753" s="49" t="s">
        <v>301</v>
      </c>
      <c r="I5753" s="50">
        <v>2649</v>
      </c>
      <c r="J5753" s="50">
        <v>215455000099</v>
      </c>
      <c r="K5753" s="49" t="s">
        <v>4084</v>
      </c>
      <c r="L5753" s="51">
        <v>280</v>
      </c>
      <c r="M5753" s="52">
        <v>32906737</v>
      </c>
      <c r="N5753" s="52">
        <v>1254571</v>
      </c>
      <c r="O5753" s="52">
        <v>25815248</v>
      </c>
      <c r="P5753" s="52">
        <v>6660438</v>
      </c>
      <c r="Q5753" s="52">
        <v>34161308</v>
      </c>
      <c r="R5753" s="52">
        <v>32475686</v>
      </c>
      <c r="S5753" s="52">
        <v>66636994</v>
      </c>
      <c r="T5753" s="70" t="s">
        <v>10556</v>
      </c>
      <c r="U5753" s="70" t="s">
        <v>10560</v>
      </c>
    </row>
    <row r="5754" spans="1:21" x14ac:dyDescent="0.2">
      <c r="A5754" s="49" t="s">
        <v>3938</v>
      </c>
      <c r="B5754" s="49" t="s">
        <v>250</v>
      </c>
      <c r="C5754" s="50">
        <v>3769</v>
      </c>
      <c r="D5754" s="49" t="s">
        <v>251</v>
      </c>
      <c r="E5754" s="49" t="s">
        <v>3973</v>
      </c>
      <c r="F5754" s="49" t="s">
        <v>251</v>
      </c>
      <c r="G5754" s="49">
        <v>15135</v>
      </c>
      <c r="H5754" s="49" t="s">
        <v>261</v>
      </c>
      <c r="I5754" s="50">
        <v>2984</v>
      </c>
      <c r="J5754" s="50">
        <v>215135000236</v>
      </c>
      <c r="K5754" s="49" t="s">
        <v>3975</v>
      </c>
      <c r="L5754" s="51">
        <v>167</v>
      </c>
      <c r="M5754" s="52">
        <v>22979506</v>
      </c>
      <c r="N5754" s="52">
        <v>4595901</v>
      </c>
      <c r="O5754" s="52">
        <v>29169962</v>
      </c>
      <c r="P5754" s="52">
        <v>6660438</v>
      </c>
      <c r="Q5754" s="52">
        <v>27575407</v>
      </c>
      <c r="R5754" s="52">
        <v>35830400</v>
      </c>
      <c r="S5754" s="52">
        <v>63405807</v>
      </c>
      <c r="T5754" s="70" t="s">
        <v>10556</v>
      </c>
      <c r="U5754" s="70" t="s">
        <v>10560</v>
      </c>
    </row>
    <row r="5755" spans="1:21" x14ac:dyDescent="0.2">
      <c r="A5755" s="49" t="s">
        <v>3938</v>
      </c>
      <c r="B5755" s="49" t="s">
        <v>250</v>
      </c>
      <c r="C5755" s="50">
        <v>3769</v>
      </c>
      <c r="D5755" s="49" t="s">
        <v>251</v>
      </c>
      <c r="E5755" s="49" t="s">
        <v>3963</v>
      </c>
      <c r="F5755" s="49" t="s">
        <v>251</v>
      </c>
      <c r="G5755" s="49">
        <v>15106</v>
      </c>
      <c r="H5755" s="49" t="s">
        <v>60</v>
      </c>
      <c r="I5755" s="50">
        <v>2955</v>
      </c>
      <c r="J5755" s="50">
        <v>315106000124</v>
      </c>
      <c r="K5755" s="49" t="s">
        <v>3964</v>
      </c>
      <c r="L5755" s="51">
        <v>318</v>
      </c>
      <c r="M5755" s="52">
        <v>35515263</v>
      </c>
      <c r="N5755" s="52">
        <v>1520578</v>
      </c>
      <c r="O5755" s="52">
        <v>27853033</v>
      </c>
      <c r="P5755" s="52">
        <v>6660438</v>
      </c>
      <c r="Q5755" s="52">
        <v>37035841</v>
      </c>
      <c r="R5755" s="52">
        <v>34513471</v>
      </c>
      <c r="S5755" s="52">
        <v>71549312</v>
      </c>
      <c r="T5755" s="70" t="s">
        <v>10556</v>
      </c>
      <c r="U5755" s="70" t="s">
        <v>10560</v>
      </c>
    </row>
    <row r="5756" spans="1:21" x14ac:dyDescent="0.2">
      <c r="A5756" s="49" t="s">
        <v>3938</v>
      </c>
      <c r="B5756" s="49" t="s">
        <v>250</v>
      </c>
      <c r="C5756" s="50">
        <v>3769</v>
      </c>
      <c r="D5756" s="49" t="s">
        <v>251</v>
      </c>
      <c r="E5756" s="49" t="s">
        <v>4266</v>
      </c>
      <c r="F5756" s="49" t="s">
        <v>251</v>
      </c>
      <c r="G5756" s="49">
        <v>15810</v>
      </c>
      <c r="H5756" s="49" t="s">
        <v>359</v>
      </c>
      <c r="I5756" s="50">
        <v>5102</v>
      </c>
      <c r="J5756" s="50">
        <v>115810000220</v>
      </c>
      <c r="K5756" s="49" t="s">
        <v>4267</v>
      </c>
      <c r="L5756" s="51">
        <v>512</v>
      </c>
      <c r="M5756" s="52">
        <v>62109468</v>
      </c>
      <c r="N5756" s="52">
        <v>3138571</v>
      </c>
      <c r="O5756" s="52">
        <v>30114043</v>
      </c>
      <c r="P5756" s="52">
        <v>6660438</v>
      </c>
      <c r="Q5756" s="52">
        <v>65248039</v>
      </c>
      <c r="R5756" s="52">
        <v>36774481</v>
      </c>
      <c r="S5756" s="52">
        <v>102022520</v>
      </c>
      <c r="T5756" s="70" t="s">
        <v>10556</v>
      </c>
      <c r="U5756" s="70" t="s">
        <v>10560</v>
      </c>
    </row>
    <row r="5757" spans="1:21" x14ac:dyDescent="0.2">
      <c r="A5757" s="49" t="s">
        <v>3938</v>
      </c>
      <c r="B5757" s="49" t="s">
        <v>250</v>
      </c>
      <c r="C5757" s="50">
        <v>3769</v>
      </c>
      <c r="D5757" s="49" t="s">
        <v>251</v>
      </c>
      <c r="E5757" s="49" t="s">
        <v>3981</v>
      </c>
      <c r="F5757" s="49" t="s">
        <v>251</v>
      </c>
      <c r="G5757" s="49">
        <v>15176</v>
      </c>
      <c r="H5757" s="49" t="s">
        <v>264</v>
      </c>
      <c r="I5757" s="50">
        <v>16360</v>
      </c>
      <c r="J5757" s="50">
        <v>215176001131</v>
      </c>
      <c r="K5757" s="49" t="s">
        <v>3984</v>
      </c>
      <c r="L5757" s="51">
        <v>248</v>
      </c>
      <c r="M5757" s="52">
        <v>28487965</v>
      </c>
      <c r="N5757" s="52">
        <v>5697593</v>
      </c>
      <c r="O5757" s="52">
        <v>25197727</v>
      </c>
      <c r="P5757" s="52">
        <v>6660438</v>
      </c>
      <c r="Q5757" s="52">
        <v>34185558</v>
      </c>
      <c r="R5757" s="52">
        <v>31858165</v>
      </c>
      <c r="S5757" s="52">
        <v>66043723</v>
      </c>
      <c r="T5757" s="70" t="s">
        <v>10556</v>
      </c>
      <c r="U5757" s="70" t="s">
        <v>10560</v>
      </c>
    </row>
    <row r="5758" spans="1:21" x14ac:dyDescent="0.2">
      <c r="A5758" s="49" t="s">
        <v>3938</v>
      </c>
      <c r="B5758" s="49" t="s">
        <v>250</v>
      </c>
      <c r="C5758" s="50">
        <v>3769</v>
      </c>
      <c r="D5758" s="49" t="s">
        <v>251</v>
      </c>
      <c r="E5758" s="49" t="s">
        <v>4065</v>
      </c>
      <c r="F5758" s="49" t="s">
        <v>251</v>
      </c>
      <c r="G5758" s="49">
        <v>15368</v>
      </c>
      <c r="H5758" s="49" t="s">
        <v>101</v>
      </c>
      <c r="I5758" s="50">
        <v>10459</v>
      </c>
      <c r="J5758" s="50">
        <v>115368000151</v>
      </c>
      <c r="K5758" s="49" t="s">
        <v>4066</v>
      </c>
      <c r="L5758" s="51">
        <v>650</v>
      </c>
      <c r="M5758" s="52">
        <v>86583321</v>
      </c>
      <c r="N5758" s="52">
        <v>3574080</v>
      </c>
      <c r="O5758" s="52">
        <v>33110171</v>
      </c>
      <c r="P5758" s="52">
        <v>6660438</v>
      </c>
      <c r="Q5758" s="52">
        <v>90157401</v>
      </c>
      <c r="R5758" s="52">
        <v>39770609</v>
      </c>
      <c r="S5758" s="52">
        <v>129928010</v>
      </c>
      <c r="T5758" s="70" t="s">
        <v>10556</v>
      </c>
      <c r="U5758" s="70" t="s">
        <v>10560</v>
      </c>
    </row>
    <row r="5759" spans="1:21" x14ac:dyDescent="0.2">
      <c r="A5759" s="49" t="s">
        <v>3938</v>
      </c>
      <c r="B5759" s="49" t="s">
        <v>250</v>
      </c>
      <c r="C5759" s="50">
        <v>3769</v>
      </c>
      <c r="D5759" s="49" t="s">
        <v>251</v>
      </c>
      <c r="E5759" s="49" t="s">
        <v>4085</v>
      </c>
      <c r="F5759" s="49" t="s">
        <v>251</v>
      </c>
      <c r="G5759" s="49">
        <v>15464</v>
      </c>
      <c r="H5759" s="49" t="s">
        <v>302</v>
      </c>
      <c r="I5759" s="50">
        <v>2745</v>
      </c>
      <c r="J5759" s="50">
        <v>115464000242</v>
      </c>
      <c r="K5759" s="49" t="s">
        <v>4087</v>
      </c>
      <c r="L5759" s="51">
        <v>556</v>
      </c>
      <c r="M5759" s="52">
        <v>64305902</v>
      </c>
      <c r="N5759" s="52">
        <v>2716227</v>
      </c>
      <c r="O5759" s="52">
        <v>29189126</v>
      </c>
      <c r="P5759" s="52">
        <v>6660438</v>
      </c>
      <c r="Q5759" s="52">
        <v>67022129</v>
      </c>
      <c r="R5759" s="52">
        <v>35849564</v>
      </c>
      <c r="S5759" s="52">
        <v>102871693</v>
      </c>
      <c r="T5759" s="70" t="s">
        <v>10556</v>
      </c>
      <c r="U5759" s="70" t="s">
        <v>10560</v>
      </c>
    </row>
    <row r="5760" spans="1:21" x14ac:dyDescent="0.2">
      <c r="A5760" s="49" t="s">
        <v>3938</v>
      </c>
      <c r="B5760" s="49" t="s">
        <v>250</v>
      </c>
      <c r="C5760" s="50">
        <v>3769</v>
      </c>
      <c r="D5760" s="49" t="s">
        <v>251</v>
      </c>
      <c r="E5760" s="49" t="s">
        <v>4056</v>
      </c>
      <c r="F5760" s="49" t="s">
        <v>251</v>
      </c>
      <c r="G5760" s="49">
        <v>15325</v>
      </c>
      <c r="H5760" s="49" t="s">
        <v>290</v>
      </c>
      <c r="I5760" s="50">
        <v>20681</v>
      </c>
      <c r="J5760" s="50">
        <v>215325000321</v>
      </c>
      <c r="K5760" s="49" t="s">
        <v>4057</v>
      </c>
      <c r="L5760" s="51">
        <v>294</v>
      </c>
      <c r="M5760" s="52">
        <v>30574573</v>
      </c>
      <c r="N5760" s="52">
        <v>1539205</v>
      </c>
      <c r="O5760" s="52">
        <v>26394592</v>
      </c>
      <c r="P5760" s="52">
        <v>6660438</v>
      </c>
      <c r="Q5760" s="52">
        <v>32113778</v>
      </c>
      <c r="R5760" s="52">
        <v>33055030</v>
      </c>
      <c r="S5760" s="52">
        <v>65168808</v>
      </c>
      <c r="T5760" s="70" t="s">
        <v>10556</v>
      </c>
      <c r="U5760" s="70" t="s">
        <v>10560</v>
      </c>
    </row>
    <row r="5761" spans="1:21" x14ac:dyDescent="0.2">
      <c r="A5761" s="49" t="s">
        <v>3938</v>
      </c>
      <c r="B5761" s="49" t="s">
        <v>250</v>
      </c>
      <c r="C5761" s="50">
        <v>3769</v>
      </c>
      <c r="D5761" s="49" t="s">
        <v>251</v>
      </c>
      <c r="E5761" s="49" t="s">
        <v>4290</v>
      </c>
      <c r="F5761" s="49" t="s">
        <v>251</v>
      </c>
      <c r="G5761" s="49">
        <v>15839</v>
      </c>
      <c r="H5761" s="49" t="s">
        <v>367</v>
      </c>
      <c r="I5761" s="50">
        <v>20788</v>
      </c>
      <c r="J5761" s="50">
        <v>415839000125</v>
      </c>
      <c r="K5761" s="49" t="s">
        <v>4185</v>
      </c>
      <c r="L5761" s="51">
        <v>190</v>
      </c>
      <c r="M5761" s="52">
        <v>24762268</v>
      </c>
      <c r="N5761" s="52">
        <v>1188593</v>
      </c>
      <c r="O5761" s="52">
        <v>27951571</v>
      </c>
      <c r="P5761" s="52">
        <v>6660438</v>
      </c>
      <c r="Q5761" s="52">
        <v>25950861</v>
      </c>
      <c r="R5761" s="52">
        <v>34612009</v>
      </c>
      <c r="S5761" s="52">
        <v>60562870</v>
      </c>
      <c r="T5761" s="70" t="s">
        <v>10556</v>
      </c>
      <c r="U5761" s="70" t="s">
        <v>10560</v>
      </c>
    </row>
    <row r="5762" spans="1:21" x14ac:dyDescent="0.2">
      <c r="A5762" s="49" t="s">
        <v>3938</v>
      </c>
      <c r="B5762" s="49" t="s">
        <v>250</v>
      </c>
      <c r="C5762" s="50">
        <v>3769</v>
      </c>
      <c r="D5762" s="49" t="s">
        <v>251</v>
      </c>
      <c r="E5762" s="49" t="s">
        <v>4183</v>
      </c>
      <c r="F5762" s="49" t="s">
        <v>251</v>
      </c>
      <c r="G5762" s="49">
        <v>15646</v>
      </c>
      <c r="H5762" s="49" t="s">
        <v>328</v>
      </c>
      <c r="I5762" s="50">
        <v>836</v>
      </c>
      <c r="J5762" s="50">
        <v>215646000137</v>
      </c>
      <c r="K5762" s="49" t="s">
        <v>4185</v>
      </c>
      <c r="L5762" s="51">
        <v>959</v>
      </c>
      <c r="M5762" s="52">
        <v>116562107</v>
      </c>
      <c r="N5762" s="52">
        <v>23312421</v>
      </c>
      <c r="O5762" s="52">
        <v>26225964</v>
      </c>
      <c r="P5762" s="52">
        <v>6660438</v>
      </c>
      <c r="Q5762" s="52">
        <v>139874528</v>
      </c>
      <c r="R5762" s="52">
        <v>32886402</v>
      </c>
      <c r="S5762" s="52">
        <v>172760930</v>
      </c>
      <c r="T5762" s="70" t="s">
        <v>10556</v>
      </c>
      <c r="U5762" s="70" t="s">
        <v>10560</v>
      </c>
    </row>
    <row r="5763" spans="1:21" x14ac:dyDescent="0.2">
      <c r="A5763" s="49" t="s">
        <v>3938</v>
      </c>
      <c r="B5763" s="49" t="s">
        <v>250</v>
      </c>
      <c r="C5763" s="50">
        <v>3769</v>
      </c>
      <c r="D5763" s="49" t="s">
        <v>251</v>
      </c>
      <c r="E5763" s="49" t="s">
        <v>4091</v>
      </c>
      <c r="F5763" s="49" t="s">
        <v>251</v>
      </c>
      <c r="G5763" s="49">
        <v>15469</v>
      </c>
      <c r="H5763" s="49" t="s">
        <v>304</v>
      </c>
      <c r="I5763" s="50">
        <v>3125</v>
      </c>
      <c r="J5763" s="50">
        <v>215469000156</v>
      </c>
      <c r="K5763" s="49" t="s">
        <v>4097</v>
      </c>
      <c r="L5763" s="51">
        <v>101</v>
      </c>
      <c r="M5763" s="52">
        <v>12210651</v>
      </c>
      <c r="N5763" s="52">
        <v>480524</v>
      </c>
      <c r="O5763" s="52">
        <v>26367254</v>
      </c>
      <c r="P5763" s="52">
        <v>6660438</v>
      </c>
      <c r="Q5763" s="52">
        <v>12691175</v>
      </c>
      <c r="R5763" s="52">
        <v>33027692</v>
      </c>
      <c r="S5763" s="52">
        <v>45718867</v>
      </c>
      <c r="T5763" s="70" t="s">
        <v>10556</v>
      </c>
      <c r="U5763" s="70" t="s">
        <v>10560</v>
      </c>
    </row>
    <row r="5764" spans="1:21" x14ac:dyDescent="0.2">
      <c r="A5764" s="49" t="s">
        <v>3938</v>
      </c>
      <c r="B5764" s="49" t="s">
        <v>250</v>
      </c>
      <c r="C5764" s="50">
        <v>3769</v>
      </c>
      <c r="D5764" s="49" t="s">
        <v>251</v>
      </c>
      <c r="E5764" s="49" t="s">
        <v>4188</v>
      </c>
      <c r="F5764" s="49" t="s">
        <v>251</v>
      </c>
      <c r="G5764" s="49">
        <v>15664</v>
      </c>
      <c r="H5764" s="49" t="s">
        <v>330</v>
      </c>
      <c r="I5764" s="50">
        <v>4946</v>
      </c>
      <c r="J5764" s="50">
        <v>215664000055</v>
      </c>
      <c r="K5764" s="49" t="s">
        <v>4190</v>
      </c>
      <c r="L5764" s="51">
        <v>112</v>
      </c>
      <c r="M5764" s="52">
        <v>13983866</v>
      </c>
      <c r="N5764" s="52">
        <v>2796773</v>
      </c>
      <c r="O5764" s="52">
        <v>28391918</v>
      </c>
      <c r="P5764" s="52">
        <v>6660438</v>
      </c>
      <c r="Q5764" s="52">
        <v>16780639</v>
      </c>
      <c r="R5764" s="52">
        <v>35052356</v>
      </c>
      <c r="S5764" s="52">
        <v>51832995</v>
      </c>
      <c r="T5764" s="70" t="s">
        <v>10556</v>
      </c>
      <c r="U5764" s="70" t="s">
        <v>10560</v>
      </c>
    </row>
    <row r="5765" spans="1:21" x14ac:dyDescent="0.2">
      <c r="A5765" s="49" t="s">
        <v>3938</v>
      </c>
      <c r="B5765" s="49" t="s">
        <v>250</v>
      </c>
      <c r="C5765" s="50">
        <v>3769</v>
      </c>
      <c r="D5765" s="49" t="s">
        <v>251</v>
      </c>
      <c r="E5765" s="49" t="s">
        <v>4019</v>
      </c>
      <c r="F5765" s="49" t="s">
        <v>251</v>
      </c>
      <c r="G5765" s="49">
        <v>15215</v>
      </c>
      <c r="H5765" s="49" t="s">
        <v>272</v>
      </c>
      <c r="I5765" s="50">
        <v>7045</v>
      </c>
      <c r="J5765" s="50">
        <v>315215000029</v>
      </c>
      <c r="K5765" s="49" t="s">
        <v>4020</v>
      </c>
      <c r="L5765" s="51">
        <v>374</v>
      </c>
      <c r="M5765" s="52">
        <v>39671474</v>
      </c>
      <c r="N5765" s="52">
        <v>1609095</v>
      </c>
      <c r="O5765" s="52">
        <v>27593087</v>
      </c>
      <c r="P5765" s="52">
        <v>6660438</v>
      </c>
      <c r="Q5765" s="52">
        <v>41280569</v>
      </c>
      <c r="R5765" s="52">
        <v>34253525</v>
      </c>
      <c r="S5765" s="52">
        <v>75534094</v>
      </c>
      <c r="T5765" s="70" t="s">
        <v>10556</v>
      </c>
      <c r="U5765" s="70" t="s">
        <v>10560</v>
      </c>
    </row>
    <row r="5766" spans="1:21" x14ac:dyDescent="0.2">
      <c r="A5766" s="49" t="s">
        <v>3938</v>
      </c>
      <c r="B5766" s="49" t="s">
        <v>250</v>
      </c>
      <c r="C5766" s="50">
        <v>3769</v>
      </c>
      <c r="D5766" s="49" t="s">
        <v>251</v>
      </c>
      <c r="E5766" s="49" t="s">
        <v>4148</v>
      </c>
      <c r="F5766" s="49" t="s">
        <v>251</v>
      </c>
      <c r="G5766" s="49">
        <v>15572</v>
      </c>
      <c r="H5766" s="49" t="s">
        <v>321</v>
      </c>
      <c r="I5766" s="50">
        <v>665</v>
      </c>
      <c r="J5766" s="50">
        <v>215572000181</v>
      </c>
      <c r="K5766" s="49" t="s">
        <v>4154</v>
      </c>
      <c r="L5766" s="51">
        <v>537</v>
      </c>
      <c r="M5766" s="52">
        <v>66963735</v>
      </c>
      <c r="N5766" s="52">
        <v>2338058</v>
      </c>
      <c r="O5766" s="52">
        <v>27491490</v>
      </c>
      <c r="P5766" s="52">
        <v>6660438</v>
      </c>
      <c r="Q5766" s="52">
        <v>69301793</v>
      </c>
      <c r="R5766" s="52">
        <v>34151928</v>
      </c>
      <c r="S5766" s="52">
        <v>103453721</v>
      </c>
      <c r="T5766" s="70" t="s">
        <v>10556</v>
      </c>
      <c r="U5766" s="70" t="s">
        <v>10560</v>
      </c>
    </row>
    <row r="5767" spans="1:21" x14ac:dyDescent="0.2">
      <c r="A5767" s="49" t="s">
        <v>3938</v>
      </c>
      <c r="B5767" s="49" t="s">
        <v>250</v>
      </c>
      <c r="C5767" s="50">
        <v>3769</v>
      </c>
      <c r="D5767" s="49" t="s">
        <v>251</v>
      </c>
      <c r="E5767" s="49" t="s">
        <v>4164</v>
      </c>
      <c r="F5767" s="49" t="s">
        <v>251</v>
      </c>
      <c r="G5767" s="49">
        <v>15599</v>
      </c>
      <c r="H5767" s="49" t="s">
        <v>323</v>
      </c>
      <c r="I5767" s="50">
        <v>750</v>
      </c>
      <c r="J5767" s="50">
        <v>115599000013</v>
      </c>
      <c r="K5767" s="49" t="s">
        <v>4165</v>
      </c>
      <c r="L5767" s="51">
        <v>894</v>
      </c>
      <c r="M5767" s="52">
        <v>96951489</v>
      </c>
      <c r="N5767" s="52">
        <v>5423231</v>
      </c>
      <c r="O5767" s="52">
        <v>26981086</v>
      </c>
      <c r="P5767" s="52">
        <v>6660438</v>
      </c>
      <c r="Q5767" s="52">
        <v>102374720</v>
      </c>
      <c r="R5767" s="52">
        <v>33641524</v>
      </c>
      <c r="S5767" s="52">
        <v>136016244</v>
      </c>
      <c r="T5767" s="70" t="s">
        <v>10556</v>
      </c>
      <c r="U5767" s="70" t="s">
        <v>10560</v>
      </c>
    </row>
    <row r="5768" spans="1:21" x14ac:dyDescent="0.2">
      <c r="A5768" s="49" t="s">
        <v>3938</v>
      </c>
      <c r="B5768" s="49" t="s">
        <v>250</v>
      </c>
      <c r="C5768" s="50">
        <v>3769</v>
      </c>
      <c r="D5768" s="49" t="s">
        <v>251</v>
      </c>
      <c r="E5768" s="49" t="s">
        <v>4254</v>
      </c>
      <c r="F5768" s="49" t="s">
        <v>251</v>
      </c>
      <c r="G5768" s="49">
        <v>15798</v>
      </c>
      <c r="H5768" s="49" t="s">
        <v>355</v>
      </c>
      <c r="I5768" s="50">
        <v>7866</v>
      </c>
      <c r="J5768" s="50">
        <v>115798000014</v>
      </c>
      <c r="K5768" s="49" t="s">
        <v>4255</v>
      </c>
      <c r="L5768" s="51">
        <v>398</v>
      </c>
      <c r="M5768" s="52">
        <v>41845837</v>
      </c>
      <c r="N5768" s="52">
        <v>2019771</v>
      </c>
      <c r="O5768" s="52">
        <v>26255893</v>
      </c>
      <c r="P5768" s="52">
        <v>6660438</v>
      </c>
      <c r="Q5768" s="52">
        <v>43865608</v>
      </c>
      <c r="R5768" s="52">
        <v>32916331</v>
      </c>
      <c r="S5768" s="52">
        <v>76781939</v>
      </c>
      <c r="T5768" s="70" t="s">
        <v>10556</v>
      </c>
      <c r="U5768" s="70" t="s">
        <v>10560</v>
      </c>
    </row>
    <row r="5769" spans="1:21" x14ac:dyDescent="0.2">
      <c r="A5769" s="49" t="s">
        <v>3938</v>
      </c>
      <c r="B5769" s="49" t="s">
        <v>250</v>
      </c>
      <c r="C5769" s="50">
        <v>3769</v>
      </c>
      <c r="D5769" s="49" t="s">
        <v>251</v>
      </c>
      <c r="E5769" s="49" t="s">
        <v>4008</v>
      </c>
      <c r="F5769" s="49" t="s">
        <v>251</v>
      </c>
      <c r="G5769" s="49">
        <v>15189</v>
      </c>
      <c r="H5769" s="49" t="s">
        <v>269</v>
      </c>
      <c r="I5769" s="50">
        <v>6917</v>
      </c>
      <c r="J5769" s="50">
        <v>115189000148</v>
      </c>
      <c r="K5769" s="49" t="s">
        <v>4009</v>
      </c>
      <c r="L5769" s="51">
        <v>641</v>
      </c>
      <c r="M5769" s="52">
        <v>72877201</v>
      </c>
      <c r="N5769" s="52">
        <v>14575440</v>
      </c>
      <c r="O5769" s="52">
        <v>26409253</v>
      </c>
      <c r="P5769" s="52">
        <v>6660438</v>
      </c>
      <c r="Q5769" s="52">
        <v>87452641</v>
      </c>
      <c r="R5769" s="52">
        <v>33069691</v>
      </c>
      <c r="S5769" s="52">
        <v>120522332</v>
      </c>
      <c r="T5769" s="70" t="s">
        <v>10556</v>
      </c>
      <c r="U5769" s="70" t="s">
        <v>10560</v>
      </c>
    </row>
    <row r="5770" spans="1:21" x14ac:dyDescent="0.2">
      <c r="A5770" s="49" t="s">
        <v>3938</v>
      </c>
      <c r="B5770" s="49" t="s">
        <v>250</v>
      </c>
      <c r="C5770" s="50">
        <v>3769</v>
      </c>
      <c r="D5770" s="49" t="s">
        <v>251</v>
      </c>
      <c r="E5770" s="49" t="s">
        <v>4234</v>
      </c>
      <c r="F5770" s="49" t="s">
        <v>251</v>
      </c>
      <c r="G5770" s="49">
        <v>15761</v>
      </c>
      <c r="H5770" s="49" t="s">
        <v>347</v>
      </c>
      <c r="I5770" s="50">
        <v>5036</v>
      </c>
      <c r="J5770" s="50">
        <v>215761000167</v>
      </c>
      <c r="K5770" s="49" t="s">
        <v>4236</v>
      </c>
      <c r="L5770" s="51">
        <v>190</v>
      </c>
      <c r="M5770" s="52">
        <v>19259850</v>
      </c>
      <c r="N5770" s="52">
        <v>810652</v>
      </c>
      <c r="O5770" s="52">
        <v>26134309</v>
      </c>
      <c r="P5770" s="52">
        <v>6660438</v>
      </c>
      <c r="Q5770" s="52">
        <v>20070502</v>
      </c>
      <c r="R5770" s="52">
        <v>32794747</v>
      </c>
      <c r="S5770" s="52">
        <v>52865249</v>
      </c>
      <c r="T5770" s="70" t="s">
        <v>10556</v>
      </c>
      <c r="U5770" s="70" t="s">
        <v>10560</v>
      </c>
    </row>
    <row r="5771" spans="1:21" x14ac:dyDescent="0.2">
      <c r="A5771" s="49" t="s">
        <v>3938</v>
      </c>
      <c r="B5771" s="49" t="s">
        <v>250</v>
      </c>
      <c r="C5771" s="50">
        <v>3769</v>
      </c>
      <c r="D5771" s="49" t="s">
        <v>251</v>
      </c>
      <c r="E5771" s="49" t="s">
        <v>4120</v>
      </c>
      <c r="F5771" s="49" t="s">
        <v>251</v>
      </c>
      <c r="G5771" s="49">
        <v>15514</v>
      </c>
      <c r="H5771" s="49" t="s">
        <v>312</v>
      </c>
      <c r="I5771" s="50">
        <v>2459</v>
      </c>
      <c r="J5771" s="50">
        <v>115514000249</v>
      </c>
      <c r="K5771" s="49" t="s">
        <v>4121</v>
      </c>
      <c r="L5771" s="51">
        <v>496</v>
      </c>
      <c r="M5771" s="52">
        <v>55296126</v>
      </c>
      <c r="N5771" s="52">
        <v>2670096</v>
      </c>
      <c r="O5771" s="52">
        <v>27240569</v>
      </c>
      <c r="P5771" s="52">
        <v>6660438</v>
      </c>
      <c r="Q5771" s="52">
        <v>57966222</v>
      </c>
      <c r="R5771" s="52">
        <v>33901007</v>
      </c>
      <c r="S5771" s="52">
        <v>91867229</v>
      </c>
      <c r="T5771" s="70" t="s">
        <v>10556</v>
      </c>
      <c r="U5771" s="70" t="s">
        <v>10560</v>
      </c>
    </row>
    <row r="5772" spans="1:21" x14ac:dyDescent="0.2">
      <c r="A5772" s="49" t="s">
        <v>3938</v>
      </c>
      <c r="B5772" s="49" t="s">
        <v>250</v>
      </c>
      <c r="C5772" s="50">
        <v>3769</v>
      </c>
      <c r="D5772" s="49" t="s">
        <v>251</v>
      </c>
      <c r="E5772" s="49" t="s">
        <v>4088</v>
      </c>
      <c r="F5772" s="49" t="s">
        <v>251</v>
      </c>
      <c r="G5772" s="49">
        <v>15466</v>
      </c>
      <c r="H5772" s="49" t="s">
        <v>303</v>
      </c>
      <c r="I5772" s="50">
        <v>11760</v>
      </c>
      <c r="J5772" s="50">
        <v>115466000011</v>
      </c>
      <c r="K5772" s="49" t="s">
        <v>4089</v>
      </c>
      <c r="L5772" s="51">
        <v>498</v>
      </c>
      <c r="M5772" s="52">
        <v>53755627</v>
      </c>
      <c r="N5772" s="52">
        <v>3175619</v>
      </c>
      <c r="O5772" s="52">
        <v>26941465</v>
      </c>
      <c r="P5772" s="52">
        <v>6660438</v>
      </c>
      <c r="Q5772" s="52">
        <v>56931246</v>
      </c>
      <c r="R5772" s="52">
        <v>33601903</v>
      </c>
      <c r="S5772" s="52">
        <v>90533149</v>
      </c>
      <c r="T5772" s="70" t="s">
        <v>10556</v>
      </c>
      <c r="U5772" s="70" t="s">
        <v>10560</v>
      </c>
    </row>
    <row r="5773" spans="1:21" x14ac:dyDescent="0.2">
      <c r="A5773" s="49" t="s">
        <v>3938</v>
      </c>
      <c r="B5773" s="49" t="s">
        <v>250</v>
      </c>
      <c r="C5773" s="50">
        <v>3769</v>
      </c>
      <c r="D5773" s="49" t="s">
        <v>251</v>
      </c>
      <c r="E5773" s="49" t="s">
        <v>4091</v>
      </c>
      <c r="F5773" s="49" t="s">
        <v>251</v>
      </c>
      <c r="G5773" s="49">
        <v>15469</v>
      </c>
      <c r="H5773" s="49" t="s">
        <v>304</v>
      </c>
      <c r="I5773" s="50">
        <v>3122</v>
      </c>
      <c r="J5773" s="50">
        <v>215469000091</v>
      </c>
      <c r="K5773" s="49" t="s">
        <v>4098</v>
      </c>
      <c r="L5773" s="51">
        <v>154</v>
      </c>
      <c r="M5773" s="52">
        <v>18257746</v>
      </c>
      <c r="N5773" s="52">
        <v>600655</v>
      </c>
      <c r="O5773" s="52">
        <v>26367254</v>
      </c>
      <c r="P5773" s="52">
        <v>6660438</v>
      </c>
      <c r="Q5773" s="52">
        <v>18858401</v>
      </c>
      <c r="R5773" s="52">
        <v>33027692</v>
      </c>
      <c r="S5773" s="52">
        <v>51886093</v>
      </c>
      <c r="T5773" s="70" t="s">
        <v>10556</v>
      </c>
      <c r="U5773" s="70" t="s">
        <v>10560</v>
      </c>
    </row>
    <row r="5774" spans="1:21" x14ac:dyDescent="0.2">
      <c r="A5774" s="49" t="s">
        <v>3938</v>
      </c>
      <c r="B5774" s="49" t="s">
        <v>250</v>
      </c>
      <c r="C5774" s="50">
        <v>3769</v>
      </c>
      <c r="D5774" s="49" t="s">
        <v>251</v>
      </c>
      <c r="E5774" s="49" t="s">
        <v>4231</v>
      </c>
      <c r="F5774" s="49" t="s">
        <v>251</v>
      </c>
      <c r="G5774" s="49">
        <v>15755</v>
      </c>
      <c r="H5774" s="49" t="s">
        <v>343</v>
      </c>
      <c r="I5774" s="50">
        <v>1190</v>
      </c>
      <c r="J5774" s="50">
        <v>215755000171</v>
      </c>
      <c r="K5774" s="49" t="s">
        <v>4233</v>
      </c>
      <c r="L5774" s="51">
        <v>574</v>
      </c>
      <c r="M5774" s="52">
        <v>81239962</v>
      </c>
      <c r="N5774" s="52">
        <v>2999304</v>
      </c>
      <c r="O5774" s="52">
        <v>30858270</v>
      </c>
      <c r="P5774" s="52">
        <v>6660438</v>
      </c>
      <c r="Q5774" s="52">
        <v>84239266</v>
      </c>
      <c r="R5774" s="52">
        <v>37518708</v>
      </c>
      <c r="S5774" s="52">
        <v>121757974</v>
      </c>
      <c r="T5774" s="70" t="s">
        <v>10556</v>
      </c>
      <c r="U5774" s="70" t="s">
        <v>10560</v>
      </c>
    </row>
    <row r="5775" spans="1:21" x14ac:dyDescent="0.2">
      <c r="A5775" s="49" t="s">
        <v>3938</v>
      </c>
      <c r="B5775" s="49" t="s">
        <v>250</v>
      </c>
      <c r="C5775" s="50">
        <v>3769</v>
      </c>
      <c r="D5775" s="49" t="s">
        <v>251</v>
      </c>
      <c r="E5775" s="49" t="s">
        <v>4076</v>
      </c>
      <c r="F5775" s="49" t="s">
        <v>251</v>
      </c>
      <c r="G5775" s="49">
        <v>15425</v>
      </c>
      <c r="H5775" s="49" t="s">
        <v>299</v>
      </c>
      <c r="I5775" s="50">
        <v>2574</v>
      </c>
      <c r="J5775" s="50">
        <v>115425000014</v>
      </c>
      <c r="K5775" s="49" t="s">
        <v>4077</v>
      </c>
      <c r="L5775" s="51">
        <v>520</v>
      </c>
      <c r="M5775" s="52">
        <v>54980476</v>
      </c>
      <c r="N5775" s="52">
        <v>10996095</v>
      </c>
      <c r="O5775" s="52">
        <v>25865203</v>
      </c>
      <c r="P5775" s="52">
        <v>6660438</v>
      </c>
      <c r="Q5775" s="52">
        <v>65976571</v>
      </c>
      <c r="R5775" s="52">
        <v>32525641</v>
      </c>
      <c r="S5775" s="52">
        <v>98502212</v>
      </c>
      <c r="T5775" s="70" t="s">
        <v>10556</v>
      </c>
      <c r="U5775" s="70" t="s">
        <v>10560</v>
      </c>
    </row>
    <row r="5776" spans="1:21" x14ac:dyDescent="0.2">
      <c r="A5776" s="49" t="s">
        <v>3938</v>
      </c>
      <c r="B5776" s="49" t="s">
        <v>250</v>
      </c>
      <c r="C5776" s="50">
        <v>3769</v>
      </c>
      <c r="D5776" s="49" t="s">
        <v>251</v>
      </c>
      <c r="E5776" s="49" t="s">
        <v>4281</v>
      </c>
      <c r="F5776" s="49" t="s">
        <v>251</v>
      </c>
      <c r="G5776" s="49">
        <v>15835</v>
      </c>
      <c r="H5776" s="49" t="s">
        <v>365</v>
      </c>
      <c r="I5776" s="50">
        <v>20267</v>
      </c>
      <c r="J5776" s="50">
        <v>115835000283</v>
      </c>
      <c r="K5776" s="49" t="s">
        <v>4282</v>
      </c>
      <c r="L5776" s="51">
        <v>594</v>
      </c>
      <c r="M5776" s="52">
        <v>67485286</v>
      </c>
      <c r="N5776" s="52">
        <v>5485621</v>
      </c>
      <c r="O5776" s="52">
        <v>26958662</v>
      </c>
      <c r="P5776" s="52">
        <v>6660438</v>
      </c>
      <c r="Q5776" s="52">
        <v>72970907</v>
      </c>
      <c r="R5776" s="52">
        <v>33619100</v>
      </c>
      <c r="S5776" s="52">
        <v>106590007</v>
      </c>
      <c r="T5776" s="70" t="s">
        <v>10556</v>
      </c>
      <c r="U5776" s="70" t="s">
        <v>10560</v>
      </c>
    </row>
    <row r="5777" spans="1:21" x14ac:dyDescent="0.2">
      <c r="A5777" s="49" t="s">
        <v>3938</v>
      </c>
      <c r="B5777" s="49" t="s">
        <v>250</v>
      </c>
      <c r="C5777" s="50">
        <v>3769</v>
      </c>
      <c r="D5777" s="49" t="s">
        <v>251</v>
      </c>
      <c r="E5777" s="49" t="s">
        <v>4140</v>
      </c>
      <c r="F5777" s="49" t="s">
        <v>251</v>
      </c>
      <c r="G5777" s="49">
        <v>15537</v>
      </c>
      <c r="H5777" s="49" t="s">
        <v>318</v>
      </c>
      <c r="I5777" s="50">
        <v>585</v>
      </c>
      <c r="J5777" s="50">
        <v>115537000025</v>
      </c>
      <c r="K5777" s="49" t="s">
        <v>4141</v>
      </c>
      <c r="L5777" s="51">
        <v>482</v>
      </c>
      <c r="M5777" s="52">
        <v>50173055</v>
      </c>
      <c r="N5777" s="52">
        <v>10034611</v>
      </c>
      <c r="O5777" s="52">
        <v>25666238</v>
      </c>
      <c r="P5777" s="52">
        <v>6660438</v>
      </c>
      <c r="Q5777" s="52">
        <v>60207666</v>
      </c>
      <c r="R5777" s="52">
        <v>32326676</v>
      </c>
      <c r="S5777" s="52">
        <v>92534342</v>
      </c>
      <c r="T5777" s="70" t="s">
        <v>10556</v>
      </c>
      <c r="U5777" s="70" t="s">
        <v>10560</v>
      </c>
    </row>
    <row r="5778" spans="1:21" x14ac:dyDescent="0.2">
      <c r="A5778" s="49" t="s">
        <v>3938</v>
      </c>
      <c r="B5778" s="49" t="s">
        <v>250</v>
      </c>
      <c r="C5778" s="50">
        <v>3769</v>
      </c>
      <c r="D5778" s="49" t="s">
        <v>251</v>
      </c>
      <c r="E5778" s="49" t="s">
        <v>4302</v>
      </c>
      <c r="F5778" s="49" t="s">
        <v>251</v>
      </c>
      <c r="G5778" s="49">
        <v>15407</v>
      </c>
      <c r="H5778" s="49" t="s">
        <v>298</v>
      </c>
      <c r="I5778" s="50">
        <v>12104</v>
      </c>
      <c r="J5778" s="50">
        <v>115407000015</v>
      </c>
      <c r="K5778" s="49" t="s">
        <v>4303</v>
      </c>
      <c r="L5778" s="51">
        <v>956</v>
      </c>
      <c r="M5778" s="52">
        <v>98261859</v>
      </c>
      <c r="N5778" s="52">
        <v>5058125</v>
      </c>
      <c r="O5778" s="52">
        <v>25966075</v>
      </c>
      <c r="P5778" s="52">
        <v>6660438</v>
      </c>
      <c r="Q5778" s="52">
        <v>103319984</v>
      </c>
      <c r="R5778" s="52">
        <v>32626513</v>
      </c>
      <c r="S5778" s="52">
        <v>135946497</v>
      </c>
      <c r="T5778" s="70" t="s">
        <v>10556</v>
      </c>
      <c r="U5778" s="70" t="s">
        <v>10560</v>
      </c>
    </row>
    <row r="5779" spans="1:21" x14ac:dyDescent="0.2">
      <c r="A5779" s="49" t="s">
        <v>3938</v>
      </c>
      <c r="B5779" s="49" t="s">
        <v>250</v>
      </c>
      <c r="C5779" s="50">
        <v>3769</v>
      </c>
      <c r="D5779" s="49" t="s">
        <v>251</v>
      </c>
      <c r="E5779" s="49" t="s">
        <v>4118</v>
      </c>
      <c r="F5779" s="49" t="s">
        <v>251</v>
      </c>
      <c r="G5779" s="49">
        <v>15511</v>
      </c>
      <c r="H5779" s="49" t="s">
        <v>311</v>
      </c>
      <c r="I5779" s="50">
        <v>2458</v>
      </c>
      <c r="J5779" s="50">
        <v>315511000018</v>
      </c>
      <c r="K5779" s="49" t="s">
        <v>4119</v>
      </c>
      <c r="L5779" s="51">
        <v>260</v>
      </c>
      <c r="M5779" s="52">
        <v>27922937</v>
      </c>
      <c r="N5779" s="52">
        <v>1325535</v>
      </c>
      <c r="O5779" s="52">
        <v>26056953</v>
      </c>
      <c r="P5779" s="52">
        <v>6660438</v>
      </c>
      <c r="Q5779" s="52">
        <v>29248472</v>
      </c>
      <c r="R5779" s="52">
        <v>32717391</v>
      </c>
      <c r="S5779" s="52">
        <v>61965863</v>
      </c>
      <c r="T5779" s="70" t="s">
        <v>10556</v>
      </c>
      <c r="U5779" s="70" t="s">
        <v>10560</v>
      </c>
    </row>
    <row r="5780" spans="1:21" x14ac:dyDescent="0.2">
      <c r="A5780" s="49" t="s">
        <v>3938</v>
      </c>
      <c r="B5780" s="49" t="s">
        <v>250</v>
      </c>
      <c r="C5780" s="50">
        <v>3769</v>
      </c>
      <c r="D5780" s="49" t="s">
        <v>251</v>
      </c>
      <c r="E5780" s="49" t="s">
        <v>4033</v>
      </c>
      <c r="F5780" s="49" t="s">
        <v>251</v>
      </c>
      <c r="G5780" s="49">
        <v>15248</v>
      </c>
      <c r="H5780" s="49" t="s">
        <v>282</v>
      </c>
      <c r="I5780" s="50">
        <v>7232</v>
      </c>
      <c r="J5780" s="50">
        <v>115248000017</v>
      </c>
      <c r="K5780" s="49" t="s">
        <v>4034</v>
      </c>
      <c r="L5780" s="51">
        <v>262</v>
      </c>
      <c r="M5780" s="52">
        <v>28776061</v>
      </c>
      <c r="N5780" s="52">
        <v>5755212</v>
      </c>
      <c r="O5780" s="52">
        <v>27214813</v>
      </c>
      <c r="P5780" s="52">
        <v>6660438</v>
      </c>
      <c r="Q5780" s="52">
        <v>34531273</v>
      </c>
      <c r="R5780" s="52">
        <v>33875251</v>
      </c>
      <c r="S5780" s="52">
        <v>68406524</v>
      </c>
      <c r="T5780" s="70" t="s">
        <v>10556</v>
      </c>
      <c r="U5780" s="70" t="s">
        <v>10560</v>
      </c>
    </row>
    <row r="5781" spans="1:21" x14ac:dyDescent="0.2">
      <c r="A5781" s="49" t="s">
        <v>3938</v>
      </c>
      <c r="B5781" s="49" t="s">
        <v>250</v>
      </c>
      <c r="C5781" s="50">
        <v>3769</v>
      </c>
      <c r="D5781" s="49" t="s">
        <v>251</v>
      </c>
      <c r="E5781" s="49" t="s">
        <v>4053</v>
      </c>
      <c r="F5781" s="49" t="s">
        <v>251</v>
      </c>
      <c r="G5781" s="49">
        <v>15322</v>
      </c>
      <c r="H5781" s="49" t="s">
        <v>289</v>
      </c>
      <c r="I5781" s="50">
        <v>7578</v>
      </c>
      <c r="J5781" s="50">
        <v>115322000016</v>
      </c>
      <c r="K5781" s="49" t="s">
        <v>4055</v>
      </c>
      <c r="L5781" s="51">
        <v>653</v>
      </c>
      <c r="M5781" s="52">
        <v>65259733</v>
      </c>
      <c r="N5781" s="52">
        <v>13051947</v>
      </c>
      <c r="O5781" s="52">
        <v>25582689</v>
      </c>
      <c r="P5781" s="52">
        <v>6660438</v>
      </c>
      <c r="Q5781" s="52">
        <v>78311680</v>
      </c>
      <c r="R5781" s="52">
        <v>32243127</v>
      </c>
      <c r="S5781" s="52">
        <v>110554807</v>
      </c>
      <c r="T5781" s="70" t="s">
        <v>10556</v>
      </c>
      <c r="U5781" s="70" t="s">
        <v>10560</v>
      </c>
    </row>
    <row r="5782" spans="1:21" x14ac:dyDescent="0.2">
      <c r="A5782" s="49" t="s">
        <v>3938</v>
      </c>
      <c r="B5782" s="49" t="s">
        <v>250</v>
      </c>
      <c r="C5782" s="50">
        <v>3769</v>
      </c>
      <c r="D5782" s="49" t="s">
        <v>251</v>
      </c>
      <c r="E5782" s="49" t="s">
        <v>4207</v>
      </c>
      <c r="F5782" s="49" t="s">
        <v>251</v>
      </c>
      <c r="G5782" s="49">
        <v>15693</v>
      </c>
      <c r="H5782" s="49" t="s">
        <v>337</v>
      </c>
      <c r="I5782" s="50">
        <v>1113</v>
      </c>
      <c r="J5782" s="50">
        <v>215693000200</v>
      </c>
      <c r="K5782" s="49" t="s">
        <v>4210</v>
      </c>
      <c r="L5782" s="51">
        <v>177</v>
      </c>
      <c r="M5782" s="52">
        <v>21741209</v>
      </c>
      <c r="N5782" s="52">
        <v>1237234</v>
      </c>
      <c r="O5782" s="52">
        <v>25458500</v>
      </c>
      <c r="P5782" s="52">
        <v>6660438</v>
      </c>
      <c r="Q5782" s="52">
        <v>22978443</v>
      </c>
      <c r="R5782" s="52">
        <v>32118938</v>
      </c>
      <c r="S5782" s="52">
        <v>55097381</v>
      </c>
      <c r="T5782" s="70" t="s">
        <v>10556</v>
      </c>
      <c r="U5782" s="70" t="s">
        <v>10560</v>
      </c>
    </row>
    <row r="5783" spans="1:21" x14ac:dyDescent="0.2">
      <c r="A5783" s="49" t="s">
        <v>3938</v>
      </c>
      <c r="B5783" s="49" t="s">
        <v>250</v>
      </c>
      <c r="C5783" s="50">
        <v>3769</v>
      </c>
      <c r="D5783" s="49" t="s">
        <v>251</v>
      </c>
      <c r="E5783" s="49" t="s">
        <v>3988</v>
      </c>
      <c r="F5783" s="49" t="s">
        <v>251</v>
      </c>
      <c r="G5783" s="49">
        <v>15232</v>
      </c>
      <c r="H5783" s="49" t="s">
        <v>277</v>
      </c>
      <c r="I5783" s="50">
        <v>3735</v>
      </c>
      <c r="J5783" s="50">
        <v>215232000020</v>
      </c>
      <c r="K5783" s="49" t="s">
        <v>3989</v>
      </c>
      <c r="L5783" s="51">
        <v>232</v>
      </c>
      <c r="M5783" s="52">
        <v>29008947</v>
      </c>
      <c r="N5783" s="52">
        <v>733332</v>
      </c>
      <c r="O5783" s="52">
        <v>28404229</v>
      </c>
      <c r="P5783" s="52">
        <v>6660438</v>
      </c>
      <c r="Q5783" s="52">
        <v>29742279</v>
      </c>
      <c r="R5783" s="52">
        <v>35064667</v>
      </c>
      <c r="S5783" s="52">
        <v>64806946</v>
      </c>
      <c r="T5783" s="70" t="s">
        <v>10556</v>
      </c>
      <c r="U5783" s="70" t="s">
        <v>10560</v>
      </c>
    </row>
    <row r="5784" spans="1:21" x14ac:dyDescent="0.2">
      <c r="A5784" s="49" t="s">
        <v>3938</v>
      </c>
      <c r="B5784" s="49" t="s">
        <v>250</v>
      </c>
      <c r="C5784" s="50">
        <v>3769</v>
      </c>
      <c r="D5784" s="49" t="s">
        <v>251</v>
      </c>
      <c r="E5784" s="49" t="s">
        <v>4132</v>
      </c>
      <c r="F5784" s="49" t="s">
        <v>251</v>
      </c>
      <c r="G5784" s="49">
        <v>15522</v>
      </c>
      <c r="H5784" s="49" t="s">
        <v>315</v>
      </c>
      <c r="I5784" s="50">
        <v>375</v>
      </c>
      <c r="J5784" s="50">
        <v>115522000126</v>
      </c>
      <c r="K5784" s="49" t="s">
        <v>4133</v>
      </c>
      <c r="L5784" s="51">
        <v>285</v>
      </c>
      <c r="M5784" s="52">
        <v>33051980</v>
      </c>
      <c r="N5784" s="52">
        <v>6610396</v>
      </c>
      <c r="O5784" s="52">
        <v>27745181</v>
      </c>
      <c r="P5784" s="52">
        <v>6660438</v>
      </c>
      <c r="Q5784" s="52">
        <v>39662376</v>
      </c>
      <c r="R5784" s="52">
        <v>34405619</v>
      </c>
      <c r="S5784" s="52">
        <v>74067995</v>
      </c>
      <c r="T5784" s="70" t="s">
        <v>10556</v>
      </c>
      <c r="U5784" s="70" t="s">
        <v>10560</v>
      </c>
    </row>
    <row r="5785" spans="1:21" x14ac:dyDescent="0.2">
      <c r="A5785" s="49" t="s">
        <v>3938</v>
      </c>
      <c r="B5785" s="49" t="s">
        <v>250</v>
      </c>
      <c r="C5785" s="50">
        <v>3769</v>
      </c>
      <c r="D5785" s="49" t="s">
        <v>251</v>
      </c>
      <c r="E5785" s="49" t="s">
        <v>4106</v>
      </c>
      <c r="F5785" s="49" t="s">
        <v>251</v>
      </c>
      <c r="G5785" s="49">
        <v>15491</v>
      </c>
      <c r="H5785" s="49" t="s">
        <v>307</v>
      </c>
      <c r="I5785" s="50">
        <v>3231</v>
      </c>
      <c r="J5785" s="50">
        <v>115491000017</v>
      </c>
      <c r="K5785" s="49" t="s">
        <v>4108</v>
      </c>
      <c r="L5785" s="51">
        <v>1301</v>
      </c>
      <c r="M5785" s="52">
        <v>123570101</v>
      </c>
      <c r="N5785" s="52">
        <v>24714020</v>
      </c>
      <c r="O5785" s="52">
        <v>24877350</v>
      </c>
      <c r="P5785" s="52">
        <v>6660438</v>
      </c>
      <c r="Q5785" s="52">
        <v>148284121</v>
      </c>
      <c r="R5785" s="52">
        <v>31537788</v>
      </c>
      <c r="S5785" s="52">
        <v>179821909</v>
      </c>
      <c r="T5785" s="70" t="s">
        <v>10556</v>
      </c>
      <c r="U5785" s="70" t="s">
        <v>10560</v>
      </c>
    </row>
    <row r="5786" spans="1:21" x14ac:dyDescent="0.2">
      <c r="A5786" s="49" t="s">
        <v>3938</v>
      </c>
      <c r="B5786" s="49" t="s">
        <v>250</v>
      </c>
      <c r="C5786" s="50">
        <v>3769</v>
      </c>
      <c r="D5786" s="49" t="s">
        <v>251</v>
      </c>
      <c r="E5786" s="49" t="s">
        <v>4106</v>
      </c>
      <c r="F5786" s="49" t="s">
        <v>251</v>
      </c>
      <c r="G5786" s="49">
        <v>15491</v>
      </c>
      <c r="H5786" s="49" t="s">
        <v>307</v>
      </c>
      <c r="I5786" s="50">
        <v>3238</v>
      </c>
      <c r="J5786" s="50">
        <v>215491000348</v>
      </c>
      <c r="K5786" s="49" t="s">
        <v>4107</v>
      </c>
      <c r="L5786" s="51">
        <v>386</v>
      </c>
      <c r="M5786" s="52">
        <v>44645550</v>
      </c>
      <c r="N5786" s="52">
        <v>8929110</v>
      </c>
      <c r="O5786" s="52">
        <v>24877350</v>
      </c>
      <c r="P5786" s="52">
        <v>6660438</v>
      </c>
      <c r="Q5786" s="52">
        <v>53574660</v>
      </c>
      <c r="R5786" s="52">
        <v>31537788</v>
      </c>
      <c r="S5786" s="52">
        <v>85112448</v>
      </c>
      <c r="T5786" s="70" t="s">
        <v>10556</v>
      </c>
      <c r="U5786" s="70" t="s">
        <v>10560</v>
      </c>
    </row>
    <row r="5787" spans="1:21" x14ac:dyDescent="0.2">
      <c r="A5787" s="49" t="s">
        <v>3938</v>
      </c>
      <c r="B5787" s="49" t="s">
        <v>250</v>
      </c>
      <c r="C5787" s="50">
        <v>3769</v>
      </c>
      <c r="D5787" s="49" t="s">
        <v>251</v>
      </c>
      <c r="E5787" s="49" t="s">
        <v>4088</v>
      </c>
      <c r="F5787" s="49" t="s">
        <v>251</v>
      </c>
      <c r="G5787" s="49">
        <v>15466</v>
      </c>
      <c r="H5787" s="49" t="s">
        <v>303</v>
      </c>
      <c r="I5787" s="50">
        <v>11761</v>
      </c>
      <c r="J5787" s="50">
        <v>115466000151</v>
      </c>
      <c r="K5787" s="49" t="s">
        <v>4090</v>
      </c>
      <c r="L5787" s="51">
        <v>314</v>
      </c>
      <c r="M5787" s="52">
        <v>33102734</v>
      </c>
      <c r="N5787" s="52">
        <v>1236820</v>
      </c>
      <c r="O5787" s="52">
        <v>26941465</v>
      </c>
      <c r="P5787" s="52">
        <v>6660438</v>
      </c>
      <c r="Q5787" s="52">
        <v>34339554</v>
      </c>
      <c r="R5787" s="52">
        <v>33601903</v>
      </c>
      <c r="S5787" s="52">
        <v>67941457</v>
      </c>
      <c r="T5787" s="70" t="s">
        <v>10556</v>
      </c>
      <c r="U5787" s="70" t="s">
        <v>10560</v>
      </c>
    </row>
    <row r="5788" spans="1:21" x14ac:dyDescent="0.2">
      <c r="A5788" s="49" t="s">
        <v>3938</v>
      </c>
      <c r="B5788" s="49" t="s">
        <v>250</v>
      </c>
      <c r="C5788" s="50">
        <v>3769</v>
      </c>
      <c r="D5788" s="49" t="s">
        <v>251</v>
      </c>
      <c r="E5788" s="49" t="s">
        <v>4037</v>
      </c>
      <c r="F5788" s="49" t="s">
        <v>251</v>
      </c>
      <c r="G5788" s="49">
        <v>15272</v>
      </c>
      <c r="H5788" s="49" t="s">
        <v>283</v>
      </c>
      <c r="I5788" s="50">
        <v>7310</v>
      </c>
      <c r="J5788" s="50">
        <v>115272000010</v>
      </c>
      <c r="K5788" s="49" t="s">
        <v>4038</v>
      </c>
      <c r="L5788" s="51">
        <v>584</v>
      </c>
      <c r="M5788" s="52">
        <v>60398385</v>
      </c>
      <c r="N5788" s="52">
        <v>3894498</v>
      </c>
      <c r="O5788" s="52">
        <v>25518944</v>
      </c>
      <c r="P5788" s="52">
        <v>6660438</v>
      </c>
      <c r="Q5788" s="52">
        <v>64292883</v>
      </c>
      <c r="R5788" s="52">
        <v>32179382</v>
      </c>
      <c r="S5788" s="52">
        <v>96472265</v>
      </c>
      <c r="T5788" s="70" t="s">
        <v>10556</v>
      </c>
      <c r="U5788" s="70" t="s">
        <v>10560</v>
      </c>
    </row>
    <row r="5789" spans="1:21" x14ac:dyDescent="0.2">
      <c r="A5789" s="49" t="s">
        <v>3938</v>
      </c>
      <c r="B5789" s="49" t="s">
        <v>250</v>
      </c>
      <c r="C5789" s="50">
        <v>3769</v>
      </c>
      <c r="D5789" s="49" t="s">
        <v>251</v>
      </c>
      <c r="E5789" s="49" t="s">
        <v>4285</v>
      </c>
      <c r="F5789" s="49" t="s">
        <v>251</v>
      </c>
      <c r="G5789" s="49">
        <v>15837</v>
      </c>
      <c r="H5789" s="49" t="s">
        <v>366</v>
      </c>
      <c r="I5789" s="50">
        <v>20666</v>
      </c>
      <c r="J5789" s="50">
        <v>115837000256</v>
      </c>
      <c r="K5789" s="49" t="s">
        <v>4289</v>
      </c>
      <c r="L5789" s="51">
        <v>739</v>
      </c>
      <c r="M5789" s="52">
        <v>76543169</v>
      </c>
      <c r="N5789" s="52">
        <v>1999172</v>
      </c>
      <c r="O5789" s="52">
        <v>26854386</v>
      </c>
      <c r="P5789" s="52">
        <v>6660438</v>
      </c>
      <c r="Q5789" s="52">
        <v>78542341</v>
      </c>
      <c r="R5789" s="52">
        <v>33514824</v>
      </c>
      <c r="S5789" s="52">
        <v>112057165</v>
      </c>
      <c r="T5789" s="70" t="s">
        <v>10556</v>
      </c>
      <c r="U5789" s="70" t="s">
        <v>10560</v>
      </c>
    </row>
    <row r="5790" spans="1:21" x14ac:dyDescent="0.2">
      <c r="A5790" s="49" t="s">
        <v>3938</v>
      </c>
      <c r="B5790" s="49" t="s">
        <v>250</v>
      </c>
      <c r="C5790" s="50">
        <v>3769</v>
      </c>
      <c r="D5790" s="49" t="s">
        <v>251</v>
      </c>
      <c r="E5790" s="49" t="s">
        <v>4274</v>
      </c>
      <c r="F5790" s="49" t="s">
        <v>251</v>
      </c>
      <c r="G5790" s="49">
        <v>15820</v>
      </c>
      <c r="H5790" s="49" t="s">
        <v>362</v>
      </c>
      <c r="I5790" s="50">
        <v>5165</v>
      </c>
      <c r="J5790" s="50">
        <v>115820000023</v>
      </c>
      <c r="K5790" s="49" t="s">
        <v>4275</v>
      </c>
      <c r="L5790" s="51">
        <v>421</v>
      </c>
      <c r="M5790" s="52">
        <v>43724422</v>
      </c>
      <c r="N5790" s="52">
        <v>1906876</v>
      </c>
      <c r="O5790" s="52">
        <v>26962737</v>
      </c>
      <c r="P5790" s="52">
        <v>6660438</v>
      </c>
      <c r="Q5790" s="52">
        <v>45631298</v>
      </c>
      <c r="R5790" s="52">
        <v>33623175</v>
      </c>
      <c r="S5790" s="52">
        <v>79254473</v>
      </c>
      <c r="T5790" s="70" t="s">
        <v>10556</v>
      </c>
      <c r="U5790" s="70" t="s">
        <v>10560</v>
      </c>
    </row>
    <row r="5791" spans="1:21" x14ac:dyDescent="0.2">
      <c r="A5791" s="49" t="s">
        <v>3938</v>
      </c>
      <c r="B5791" s="49" t="s">
        <v>250</v>
      </c>
      <c r="C5791" s="50">
        <v>3769</v>
      </c>
      <c r="D5791" s="49" t="s">
        <v>251</v>
      </c>
      <c r="E5791" s="49" t="s">
        <v>3948</v>
      </c>
      <c r="F5791" s="49" t="s">
        <v>251</v>
      </c>
      <c r="G5791" s="49">
        <v>15087</v>
      </c>
      <c r="H5791" s="49" t="s">
        <v>255</v>
      </c>
      <c r="I5791" s="50">
        <v>3275</v>
      </c>
      <c r="J5791" s="50">
        <v>115087000208</v>
      </c>
      <c r="K5791" s="49" t="s">
        <v>3950</v>
      </c>
      <c r="L5791" s="51">
        <v>565</v>
      </c>
      <c r="M5791" s="52">
        <v>59463867</v>
      </c>
      <c r="N5791" s="52">
        <v>11892773</v>
      </c>
      <c r="O5791" s="52">
        <v>25802571</v>
      </c>
      <c r="P5791" s="52">
        <v>6660438</v>
      </c>
      <c r="Q5791" s="52">
        <v>71356640</v>
      </c>
      <c r="R5791" s="52">
        <v>32463009</v>
      </c>
      <c r="S5791" s="52">
        <v>103819649</v>
      </c>
      <c r="T5791" s="70" t="s">
        <v>10556</v>
      </c>
      <c r="U5791" s="70" t="s">
        <v>10560</v>
      </c>
    </row>
    <row r="5792" spans="1:21" x14ac:dyDescent="0.2">
      <c r="A5792" s="49" t="s">
        <v>3938</v>
      </c>
      <c r="B5792" s="49" t="s">
        <v>250</v>
      </c>
      <c r="C5792" s="50">
        <v>3769</v>
      </c>
      <c r="D5792" s="49" t="s">
        <v>251</v>
      </c>
      <c r="E5792" s="49" t="s">
        <v>4212</v>
      </c>
      <c r="F5792" s="49" t="s">
        <v>251</v>
      </c>
      <c r="G5792" s="49">
        <v>15686</v>
      </c>
      <c r="H5792" s="49" t="s">
        <v>335</v>
      </c>
      <c r="I5792" s="50">
        <v>2204</v>
      </c>
      <c r="J5792" s="50">
        <v>115686000011</v>
      </c>
      <c r="K5792" s="49" t="s">
        <v>4213</v>
      </c>
      <c r="L5792" s="51">
        <v>1111</v>
      </c>
      <c r="M5792" s="52">
        <v>119535224</v>
      </c>
      <c r="N5792" s="52">
        <v>23907045</v>
      </c>
      <c r="O5792" s="52">
        <v>27787051</v>
      </c>
      <c r="P5792" s="52">
        <v>6660438</v>
      </c>
      <c r="Q5792" s="52">
        <v>143442269</v>
      </c>
      <c r="R5792" s="52">
        <v>34447489</v>
      </c>
      <c r="S5792" s="52">
        <v>177889758</v>
      </c>
      <c r="T5792" s="70" t="s">
        <v>10556</v>
      </c>
      <c r="U5792" s="70" t="s">
        <v>10560</v>
      </c>
    </row>
    <row r="5793" spans="1:21" x14ac:dyDescent="0.2">
      <c r="A5793" s="49" t="s">
        <v>3938</v>
      </c>
      <c r="B5793" s="49" t="s">
        <v>250</v>
      </c>
      <c r="C5793" s="50">
        <v>3769</v>
      </c>
      <c r="D5793" s="49" t="s">
        <v>251</v>
      </c>
      <c r="E5793" s="49" t="s">
        <v>4187</v>
      </c>
      <c r="F5793" s="49" t="s">
        <v>251</v>
      </c>
      <c r="G5793" s="49">
        <v>15660</v>
      </c>
      <c r="H5793" s="49" t="s">
        <v>329</v>
      </c>
      <c r="I5793" s="50">
        <v>4942</v>
      </c>
      <c r="J5793" s="50">
        <v>315660000012</v>
      </c>
      <c r="K5793" s="49" t="s">
        <v>4096</v>
      </c>
      <c r="L5793" s="51">
        <v>212</v>
      </c>
      <c r="M5793" s="52">
        <v>23118552</v>
      </c>
      <c r="N5793" s="52">
        <v>4623710</v>
      </c>
      <c r="O5793" s="52">
        <v>26941465</v>
      </c>
      <c r="P5793" s="52">
        <v>6660438</v>
      </c>
      <c r="Q5793" s="52">
        <v>27742262</v>
      </c>
      <c r="R5793" s="52">
        <v>33601903</v>
      </c>
      <c r="S5793" s="52">
        <v>61344165</v>
      </c>
      <c r="T5793" s="70" t="s">
        <v>10556</v>
      </c>
      <c r="U5793" s="70" t="s">
        <v>10560</v>
      </c>
    </row>
    <row r="5794" spans="1:21" x14ac:dyDescent="0.2">
      <c r="A5794" s="49" t="s">
        <v>3938</v>
      </c>
      <c r="B5794" s="49" t="s">
        <v>250</v>
      </c>
      <c r="C5794" s="50">
        <v>3769</v>
      </c>
      <c r="D5794" s="49" t="s">
        <v>251</v>
      </c>
      <c r="E5794" s="49" t="s">
        <v>4091</v>
      </c>
      <c r="F5794" s="49" t="s">
        <v>251</v>
      </c>
      <c r="G5794" s="49">
        <v>15469</v>
      </c>
      <c r="H5794" s="49" t="s">
        <v>304</v>
      </c>
      <c r="I5794" s="50">
        <v>3158</v>
      </c>
      <c r="J5794" s="50">
        <v>115469000038</v>
      </c>
      <c r="K5794" s="49" t="s">
        <v>4096</v>
      </c>
      <c r="L5794" s="51">
        <v>2166</v>
      </c>
      <c r="M5794" s="52">
        <v>227059284</v>
      </c>
      <c r="N5794" s="52">
        <v>45411857</v>
      </c>
      <c r="O5794" s="52">
        <v>26367254</v>
      </c>
      <c r="P5794" s="52">
        <v>6660438</v>
      </c>
      <c r="Q5794" s="52">
        <v>272471141</v>
      </c>
      <c r="R5794" s="52">
        <v>33027692</v>
      </c>
      <c r="S5794" s="52">
        <v>305498833</v>
      </c>
      <c r="T5794" s="70" t="s">
        <v>10556</v>
      </c>
      <c r="U5794" s="70" t="s">
        <v>10560</v>
      </c>
    </row>
    <row r="5795" spans="1:21" x14ac:dyDescent="0.2">
      <c r="A5795" s="49" t="s">
        <v>3938</v>
      </c>
      <c r="B5795" s="49" t="s">
        <v>250</v>
      </c>
      <c r="C5795" s="50">
        <v>3769</v>
      </c>
      <c r="D5795" s="49" t="s">
        <v>251</v>
      </c>
      <c r="E5795" s="49" t="s">
        <v>4099</v>
      </c>
      <c r="F5795" s="49" t="s">
        <v>251</v>
      </c>
      <c r="G5795" s="49">
        <v>15476</v>
      </c>
      <c r="H5795" s="49" t="s">
        <v>305</v>
      </c>
      <c r="I5795" s="50">
        <v>3142</v>
      </c>
      <c r="J5795" s="50">
        <v>215476000013</v>
      </c>
      <c r="K5795" s="49" t="s">
        <v>4100</v>
      </c>
      <c r="L5795" s="51">
        <v>320</v>
      </c>
      <c r="M5795" s="52">
        <v>42545824</v>
      </c>
      <c r="N5795" s="52">
        <v>8509165</v>
      </c>
      <c r="O5795" s="52">
        <v>27764515</v>
      </c>
      <c r="P5795" s="52">
        <v>6660438</v>
      </c>
      <c r="Q5795" s="52">
        <v>51054989</v>
      </c>
      <c r="R5795" s="52">
        <v>34424953</v>
      </c>
      <c r="S5795" s="52">
        <v>85479942</v>
      </c>
      <c r="T5795" s="70" t="s">
        <v>10556</v>
      </c>
      <c r="U5795" s="70" t="s">
        <v>10560</v>
      </c>
    </row>
    <row r="5796" spans="1:21" x14ac:dyDescent="0.2">
      <c r="A5796" s="49" t="s">
        <v>3938</v>
      </c>
      <c r="B5796" s="49" t="s">
        <v>250</v>
      </c>
      <c r="C5796" s="50">
        <v>3769</v>
      </c>
      <c r="D5796" s="49" t="s">
        <v>251</v>
      </c>
      <c r="E5796" s="49" t="s">
        <v>4199</v>
      </c>
      <c r="F5796" s="49" t="s">
        <v>251</v>
      </c>
      <c r="G5796" s="49">
        <v>15676</v>
      </c>
      <c r="H5796" s="49" t="s">
        <v>333</v>
      </c>
      <c r="I5796" s="50">
        <v>5030</v>
      </c>
      <c r="J5796" s="50">
        <v>115676000013</v>
      </c>
      <c r="K5796" s="49" t="s">
        <v>4202</v>
      </c>
      <c r="L5796" s="51">
        <v>336</v>
      </c>
      <c r="M5796" s="52">
        <v>34818595</v>
      </c>
      <c r="N5796" s="52">
        <v>6963719</v>
      </c>
      <c r="O5796" s="52">
        <v>26126070</v>
      </c>
      <c r="P5796" s="52">
        <v>6660438</v>
      </c>
      <c r="Q5796" s="52">
        <v>41782314</v>
      </c>
      <c r="R5796" s="52">
        <v>32786508</v>
      </c>
      <c r="S5796" s="52">
        <v>74568822</v>
      </c>
      <c r="T5796" s="70" t="s">
        <v>10556</v>
      </c>
      <c r="U5796" s="70" t="s">
        <v>10560</v>
      </c>
    </row>
    <row r="5797" spans="1:21" x14ac:dyDescent="0.2">
      <c r="A5797" s="49" t="s">
        <v>3938</v>
      </c>
      <c r="B5797" s="49" t="s">
        <v>250</v>
      </c>
      <c r="C5797" s="50">
        <v>3769</v>
      </c>
      <c r="D5797" s="49" t="s">
        <v>251</v>
      </c>
      <c r="E5797" s="49" t="s">
        <v>4306</v>
      </c>
      <c r="F5797" s="49" t="s">
        <v>251</v>
      </c>
      <c r="G5797" s="49">
        <v>15879</v>
      </c>
      <c r="H5797" s="49" t="s">
        <v>370</v>
      </c>
      <c r="I5797" s="50">
        <v>20023</v>
      </c>
      <c r="J5797" s="50">
        <v>115879000221</v>
      </c>
      <c r="K5797" s="49" t="s">
        <v>4295</v>
      </c>
      <c r="L5797" s="51">
        <v>293</v>
      </c>
      <c r="M5797" s="52">
        <v>31544043</v>
      </c>
      <c r="N5797" s="52">
        <v>6308809</v>
      </c>
      <c r="O5797" s="52">
        <v>27244366</v>
      </c>
      <c r="P5797" s="52">
        <v>6660438</v>
      </c>
      <c r="Q5797" s="52">
        <v>37852852</v>
      </c>
      <c r="R5797" s="52">
        <v>33904804</v>
      </c>
      <c r="S5797" s="52">
        <v>71757656</v>
      </c>
      <c r="T5797" s="70" t="s">
        <v>10556</v>
      </c>
      <c r="U5797" s="70" t="s">
        <v>10560</v>
      </c>
    </row>
    <row r="5798" spans="1:21" x14ac:dyDescent="0.2">
      <c r="A5798" s="49" t="s">
        <v>3938</v>
      </c>
      <c r="B5798" s="49" t="s">
        <v>250</v>
      </c>
      <c r="C5798" s="50">
        <v>3769</v>
      </c>
      <c r="D5798" s="49" t="s">
        <v>251</v>
      </c>
      <c r="E5798" s="49" t="s">
        <v>4292</v>
      </c>
      <c r="F5798" s="49" t="s">
        <v>251</v>
      </c>
      <c r="G5798" s="49">
        <v>15842</v>
      </c>
      <c r="H5798" s="49" t="s">
        <v>368</v>
      </c>
      <c r="I5798" s="50">
        <v>20790</v>
      </c>
      <c r="J5798" s="50">
        <v>215842000013</v>
      </c>
      <c r="K5798" s="49" t="s">
        <v>4295</v>
      </c>
      <c r="L5798" s="51">
        <v>260</v>
      </c>
      <c r="M5798" s="52">
        <v>31741134</v>
      </c>
      <c r="N5798" s="52">
        <v>1245750</v>
      </c>
      <c r="O5798" s="52">
        <v>26460635</v>
      </c>
      <c r="P5798" s="52">
        <v>6660438</v>
      </c>
      <c r="Q5798" s="52">
        <v>32986884</v>
      </c>
      <c r="R5798" s="52">
        <v>33121073</v>
      </c>
      <c r="S5798" s="52">
        <v>66107957</v>
      </c>
      <c r="T5798" s="70" t="s">
        <v>10556</v>
      </c>
      <c r="U5798" s="70" t="s">
        <v>10560</v>
      </c>
    </row>
    <row r="5799" spans="1:21" x14ac:dyDescent="0.2">
      <c r="A5799" s="49" t="s">
        <v>3938</v>
      </c>
      <c r="B5799" s="49" t="s">
        <v>250</v>
      </c>
      <c r="C5799" s="50">
        <v>3769</v>
      </c>
      <c r="D5799" s="49" t="s">
        <v>251</v>
      </c>
      <c r="E5799" s="49" t="s">
        <v>4172</v>
      </c>
      <c r="F5799" s="49" t="s">
        <v>251</v>
      </c>
      <c r="G5799" s="49">
        <v>15621</v>
      </c>
      <c r="H5799" s="49" t="s">
        <v>325</v>
      </c>
      <c r="I5799" s="50">
        <v>779</v>
      </c>
      <c r="J5799" s="50">
        <v>315621000218</v>
      </c>
      <c r="K5799" s="49" t="s">
        <v>4173</v>
      </c>
      <c r="L5799" s="51">
        <v>174</v>
      </c>
      <c r="M5799" s="52">
        <v>17836332</v>
      </c>
      <c r="N5799" s="52">
        <v>3567266</v>
      </c>
      <c r="O5799" s="52">
        <v>25873714</v>
      </c>
      <c r="P5799" s="52">
        <v>6660438</v>
      </c>
      <c r="Q5799" s="52">
        <v>21403598</v>
      </c>
      <c r="R5799" s="52">
        <v>32534152</v>
      </c>
      <c r="S5799" s="52">
        <v>53937750</v>
      </c>
      <c r="T5799" s="70" t="s">
        <v>10556</v>
      </c>
      <c r="U5799" s="70" t="s">
        <v>10560</v>
      </c>
    </row>
    <row r="5800" spans="1:21" x14ac:dyDescent="0.2">
      <c r="A5800" s="49" t="s">
        <v>3938</v>
      </c>
      <c r="B5800" s="49" t="s">
        <v>250</v>
      </c>
      <c r="C5800" s="50">
        <v>3769</v>
      </c>
      <c r="D5800" s="49" t="s">
        <v>251</v>
      </c>
      <c r="E5800" s="49" t="s">
        <v>3960</v>
      </c>
      <c r="F5800" s="49" t="s">
        <v>251</v>
      </c>
      <c r="G5800" s="49">
        <v>15104</v>
      </c>
      <c r="H5800" s="49" t="s">
        <v>250</v>
      </c>
      <c r="I5800" s="50">
        <v>2319</v>
      </c>
      <c r="J5800" s="50">
        <v>215104000092</v>
      </c>
      <c r="K5800" s="49" t="s">
        <v>3962</v>
      </c>
      <c r="L5800" s="51">
        <v>272</v>
      </c>
      <c r="M5800" s="52">
        <v>33965930</v>
      </c>
      <c r="N5800" s="52">
        <v>1542321</v>
      </c>
      <c r="O5800" s="52">
        <v>26725274</v>
      </c>
      <c r="P5800" s="52">
        <v>6660438</v>
      </c>
      <c r="Q5800" s="52">
        <v>35508251</v>
      </c>
      <c r="R5800" s="52">
        <v>33385712</v>
      </c>
      <c r="S5800" s="52">
        <v>68893963</v>
      </c>
      <c r="T5800" s="70" t="s">
        <v>10556</v>
      </c>
      <c r="U5800" s="70" t="s">
        <v>10560</v>
      </c>
    </row>
    <row r="5801" spans="1:21" x14ac:dyDescent="0.2">
      <c r="A5801" s="49" t="s">
        <v>3938</v>
      </c>
      <c r="B5801" s="49" t="s">
        <v>250</v>
      </c>
      <c r="C5801" s="50">
        <v>3769</v>
      </c>
      <c r="D5801" s="49" t="s">
        <v>251</v>
      </c>
      <c r="E5801" s="49" t="s">
        <v>4037</v>
      </c>
      <c r="F5801" s="49" t="s">
        <v>251</v>
      </c>
      <c r="G5801" s="49">
        <v>15272</v>
      </c>
      <c r="H5801" s="49" t="s">
        <v>283</v>
      </c>
      <c r="I5801" s="50">
        <v>7321</v>
      </c>
      <c r="J5801" s="50">
        <v>215272000197</v>
      </c>
      <c r="K5801" s="49" t="s">
        <v>4039</v>
      </c>
      <c r="L5801" s="51">
        <v>121</v>
      </c>
      <c r="M5801" s="52">
        <v>14925820</v>
      </c>
      <c r="N5801" s="52">
        <v>891373</v>
      </c>
      <c r="O5801" s="52">
        <v>25518944</v>
      </c>
      <c r="P5801" s="52">
        <v>6660438</v>
      </c>
      <c r="Q5801" s="52">
        <v>15817193</v>
      </c>
      <c r="R5801" s="52">
        <v>32179382</v>
      </c>
      <c r="S5801" s="52">
        <v>47996575</v>
      </c>
      <c r="T5801" s="70" t="s">
        <v>10556</v>
      </c>
      <c r="U5801" s="70" t="s">
        <v>10560</v>
      </c>
    </row>
    <row r="5802" spans="1:21" x14ac:dyDescent="0.2">
      <c r="A5802" s="49" t="s">
        <v>3938</v>
      </c>
      <c r="B5802" s="49" t="s">
        <v>250</v>
      </c>
      <c r="C5802" s="50">
        <v>3769</v>
      </c>
      <c r="D5802" s="49" t="s">
        <v>251</v>
      </c>
      <c r="E5802" s="49" t="s">
        <v>3965</v>
      </c>
      <c r="F5802" s="49" t="s">
        <v>251</v>
      </c>
      <c r="G5802" s="49">
        <v>15109</v>
      </c>
      <c r="H5802" s="49" t="s">
        <v>259</v>
      </c>
      <c r="I5802" s="50">
        <v>2958</v>
      </c>
      <c r="J5802" s="50">
        <v>215109000163</v>
      </c>
      <c r="K5802" s="49" t="s">
        <v>3967</v>
      </c>
      <c r="L5802" s="51">
        <v>114</v>
      </c>
      <c r="M5802" s="52">
        <v>14767649</v>
      </c>
      <c r="N5802" s="52">
        <v>712367</v>
      </c>
      <c r="O5802" s="52">
        <v>27592161</v>
      </c>
      <c r="P5802" s="52">
        <v>6660438</v>
      </c>
      <c r="Q5802" s="52">
        <v>15480016</v>
      </c>
      <c r="R5802" s="52">
        <v>34252599</v>
      </c>
      <c r="S5802" s="52">
        <v>49732615</v>
      </c>
      <c r="T5802" s="70" t="s">
        <v>10556</v>
      </c>
      <c r="U5802" s="70" t="s">
        <v>10560</v>
      </c>
    </row>
    <row r="5803" spans="1:21" x14ac:dyDescent="0.2">
      <c r="A5803" s="49" t="s">
        <v>3938</v>
      </c>
      <c r="B5803" s="49" t="s">
        <v>250</v>
      </c>
      <c r="C5803" s="50">
        <v>3769</v>
      </c>
      <c r="D5803" s="49" t="s">
        <v>251</v>
      </c>
      <c r="E5803" s="49" t="s">
        <v>4148</v>
      </c>
      <c r="F5803" s="49" t="s">
        <v>251</v>
      </c>
      <c r="G5803" s="49">
        <v>15572</v>
      </c>
      <c r="H5803" s="49" t="s">
        <v>321</v>
      </c>
      <c r="I5803" s="50">
        <v>21180</v>
      </c>
      <c r="J5803" s="50">
        <v>215572000938</v>
      </c>
      <c r="K5803" s="49" t="s">
        <v>4149</v>
      </c>
      <c r="L5803" s="51">
        <v>414</v>
      </c>
      <c r="M5803" s="52">
        <v>50974248</v>
      </c>
      <c r="N5803" s="52">
        <v>1544788</v>
      </c>
      <c r="O5803" s="52">
        <v>27491490</v>
      </c>
      <c r="P5803" s="52">
        <v>6660438</v>
      </c>
      <c r="Q5803" s="52">
        <v>52519036</v>
      </c>
      <c r="R5803" s="52">
        <v>34151928</v>
      </c>
      <c r="S5803" s="52">
        <v>86670964</v>
      </c>
      <c r="T5803" s="70" t="s">
        <v>10556</v>
      </c>
      <c r="U5803" s="70" t="s">
        <v>10560</v>
      </c>
    </row>
    <row r="5804" spans="1:21" x14ac:dyDescent="0.2">
      <c r="A5804" s="49" t="s">
        <v>4982</v>
      </c>
      <c r="B5804" s="49" t="s">
        <v>421</v>
      </c>
      <c r="C5804" s="50">
        <v>3777</v>
      </c>
      <c r="D5804" s="49" t="s">
        <v>422</v>
      </c>
      <c r="E5804" s="49" t="s">
        <v>5265</v>
      </c>
      <c r="F5804" s="49" t="s">
        <v>422</v>
      </c>
      <c r="G5804" s="49">
        <v>19517</v>
      </c>
      <c r="H5804" s="49" t="s">
        <v>441</v>
      </c>
      <c r="I5804" s="50">
        <v>3468</v>
      </c>
      <c r="J5804" s="50">
        <v>219517001653</v>
      </c>
      <c r="K5804" s="49" t="s">
        <v>5266</v>
      </c>
      <c r="L5804" s="51">
        <v>440</v>
      </c>
      <c r="M5804" s="52">
        <v>57352219</v>
      </c>
      <c r="N5804" s="52">
        <v>0</v>
      </c>
      <c r="O5804" s="52">
        <v>29405880</v>
      </c>
      <c r="P5804" s="52">
        <v>6660438</v>
      </c>
      <c r="Q5804" s="52">
        <v>57352219</v>
      </c>
      <c r="R5804" s="52">
        <v>36066318</v>
      </c>
      <c r="S5804" s="52">
        <v>93418537</v>
      </c>
      <c r="T5804" s="70" t="s">
        <v>10556</v>
      </c>
      <c r="U5804" s="70" t="s">
        <v>10560</v>
      </c>
    </row>
    <row r="5805" spans="1:21" x14ac:dyDescent="0.2">
      <c r="A5805" s="49" t="s">
        <v>3938</v>
      </c>
      <c r="B5805" s="49" t="s">
        <v>250</v>
      </c>
      <c r="C5805" s="50">
        <v>3769</v>
      </c>
      <c r="D5805" s="49" t="s">
        <v>251</v>
      </c>
      <c r="E5805" s="49" t="s">
        <v>4122</v>
      </c>
      <c r="F5805" s="49" t="s">
        <v>251</v>
      </c>
      <c r="G5805" s="49">
        <v>15516</v>
      </c>
      <c r="H5805" s="49" t="s">
        <v>313</v>
      </c>
      <c r="I5805" s="50">
        <v>364</v>
      </c>
      <c r="J5805" s="50">
        <v>415516000410</v>
      </c>
      <c r="K5805" s="49" t="s">
        <v>4128</v>
      </c>
      <c r="L5805" s="51">
        <v>130</v>
      </c>
      <c r="M5805" s="52">
        <v>15515995</v>
      </c>
      <c r="N5805" s="52">
        <v>802271</v>
      </c>
      <c r="O5805" s="52">
        <v>25155480</v>
      </c>
      <c r="P5805" s="52">
        <v>6660438</v>
      </c>
      <c r="Q5805" s="52">
        <v>16318266</v>
      </c>
      <c r="R5805" s="52">
        <v>31815918</v>
      </c>
      <c r="S5805" s="52">
        <v>48134184</v>
      </c>
      <c r="T5805" s="70" t="s">
        <v>10556</v>
      </c>
      <c r="U5805" s="70" t="s">
        <v>10560</v>
      </c>
    </row>
    <row r="5806" spans="1:21" x14ac:dyDescent="0.2">
      <c r="A5806" s="49" t="s">
        <v>3938</v>
      </c>
      <c r="B5806" s="49" t="s">
        <v>250</v>
      </c>
      <c r="C5806" s="50">
        <v>3769</v>
      </c>
      <c r="D5806" s="49" t="s">
        <v>251</v>
      </c>
      <c r="E5806" s="49" t="s">
        <v>4134</v>
      </c>
      <c r="F5806" s="49" t="s">
        <v>251</v>
      </c>
      <c r="G5806" s="49">
        <v>15531</v>
      </c>
      <c r="H5806" s="49" t="s">
        <v>316</v>
      </c>
      <c r="I5806" s="50">
        <v>925</v>
      </c>
      <c r="J5806" s="50">
        <v>215531000435</v>
      </c>
      <c r="K5806" s="49" t="s">
        <v>4135</v>
      </c>
      <c r="L5806" s="51">
        <v>371</v>
      </c>
      <c r="M5806" s="52">
        <v>49701477</v>
      </c>
      <c r="N5806" s="52">
        <v>1019321</v>
      </c>
      <c r="O5806" s="52">
        <v>30508378</v>
      </c>
      <c r="P5806" s="52">
        <v>6660438</v>
      </c>
      <c r="Q5806" s="52">
        <v>50720798</v>
      </c>
      <c r="R5806" s="52">
        <v>37168816</v>
      </c>
      <c r="S5806" s="52">
        <v>87889614</v>
      </c>
      <c r="T5806" s="70" t="s">
        <v>10556</v>
      </c>
      <c r="U5806" s="70" t="s">
        <v>10560</v>
      </c>
    </row>
    <row r="5807" spans="1:21" x14ac:dyDescent="0.2">
      <c r="A5807" s="49" t="s">
        <v>3938</v>
      </c>
      <c r="B5807" s="49" t="s">
        <v>250</v>
      </c>
      <c r="C5807" s="50">
        <v>3769</v>
      </c>
      <c r="D5807" s="49" t="s">
        <v>251</v>
      </c>
      <c r="E5807" s="49" t="s">
        <v>4069</v>
      </c>
      <c r="F5807" s="49" t="s">
        <v>251</v>
      </c>
      <c r="G5807" s="49">
        <v>15403</v>
      </c>
      <c r="H5807" s="49" t="s">
        <v>297</v>
      </c>
      <c r="I5807" s="50">
        <v>12103</v>
      </c>
      <c r="J5807" s="50">
        <v>415403000197</v>
      </c>
      <c r="K5807" s="49" t="s">
        <v>4070</v>
      </c>
      <c r="L5807" s="51">
        <v>103</v>
      </c>
      <c r="M5807" s="52">
        <v>12999190</v>
      </c>
      <c r="N5807" s="52">
        <v>2599838</v>
      </c>
      <c r="O5807" s="52">
        <v>27212580</v>
      </c>
      <c r="P5807" s="52">
        <v>6660438</v>
      </c>
      <c r="Q5807" s="52">
        <v>15599028</v>
      </c>
      <c r="R5807" s="52">
        <v>33873018</v>
      </c>
      <c r="S5807" s="52">
        <v>49472046</v>
      </c>
      <c r="T5807" s="70" t="s">
        <v>10556</v>
      </c>
      <c r="U5807" s="70" t="s">
        <v>10560</v>
      </c>
    </row>
    <row r="5808" spans="1:21" x14ac:dyDescent="0.2">
      <c r="A5808" s="49" t="s">
        <v>3938</v>
      </c>
      <c r="B5808" s="49" t="s">
        <v>250</v>
      </c>
      <c r="C5808" s="50">
        <v>3769</v>
      </c>
      <c r="D5808" s="49" t="s">
        <v>251</v>
      </c>
      <c r="E5808" s="49" t="s">
        <v>4122</v>
      </c>
      <c r="F5808" s="49" t="s">
        <v>251</v>
      </c>
      <c r="G5808" s="49">
        <v>15516</v>
      </c>
      <c r="H5808" s="49" t="s">
        <v>313</v>
      </c>
      <c r="I5808" s="50">
        <v>16785</v>
      </c>
      <c r="J5808" s="50">
        <v>215516000542</v>
      </c>
      <c r="K5808" s="49" t="s">
        <v>4126</v>
      </c>
      <c r="L5808" s="51">
        <v>442</v>
      </c>
      <c r="M5808" s="52">
        <v>50546861</v>
      </c>
      <c r="N5808" s="52">
        <v>10109372</v>
      </c>
      <c r="O5808" s="52">
        <v>25155480</v>
      </c>
      <c r="P5808" s="52">
        <v>6660438</v>
      </c>
      <c r="Q5808" s="52">
        <v>60656233</v>
      </c>
      <c r="R5808" s="52">
        <v>31815918</v>
      </c>
      <c r="S5808" s="52">
        <v>92472151</v>
      </c>
      <c r="T5808" s="70" t="s">
        <v>10556</v>
      </c>
      <c r="U5808" s="70" t="s">
        <v>10560</v>
      </c>
    </row>
    <row r="5809" spans="1:21" x14ac:dyDescent="0.2">
      <c r="A5809" s="49" t="s">
        <v>3938</v>
      </c>
      <c r="B5809" s="49" t="s">
        <v>250</v>
      </c>
      <c r="C5809" s="50">
        <v>3769</v>
      </c>
      <c r="D5809" s="49" t="s">
        <v>251</v>
      </c>
      <c r="E5809" s="49" t="s">
        <v>3970</v>
      </c>
      <c r="F5809" s="49" t="s">
        <v>251</v>
      </c>
      <c r="G5809" s="49">
        <v>15131</v>
      </c>
      <c r="H5809" s="49" t="s">
        <v>64</v>
      </c>
      <c r="I5809" s="50">
        <v>2968</v>
      </c>
      <c r="J5809" s="50">
        <v>415131000141</v>
      </c>
      <c r="K5809" s="49" t="s">
        <v>3972</v>
      </c>
      <c r="L5809" s="51">
        <v>194</v>
      </c>
      <c r="M5809" s="52">
        <v>24814812</v>
      </c>
      <c r="N5809" s="52">
        <v>1012561</v>
      </c>
      <c r="O5809" s="52">
        <v>27780561</v>
      </c>
      <c r="P5809" s="52">
        <v>13320876</v>
      </c>
      <c r="Q5809" s="52">
        <v>25827373</v>
      </c>
      <c r="R5809" s="52">
        <v>41101437</v>
      </c>
      <c r="S5809" s="52">
        <v>66928810</v>
      </c>
      <c r="T5809" s="70" t="s">
        <v>10556</v>
      </c>
      <c r="U5809" s="70" t="s">
        <v>10560</v>
      </c>
    </row>
    <row r="5810" spans="1:21" x14ac:dyDescent="0.2">
      <c r="A5810" s="49" t="s">
        <v>3938</v>
      </c>
      <c r="B5810" s="49" t="s">
        <v>250</v>
      </c>
      <c r="C5810" s="50">
        <v>3769</v>
      </c>
      <c r="D5810" s="49" t="s">
        <v>251</v>
      </c>
      <c r="E5810" s="49" t="s">
        <v>3941</v>
      </c>
      <c r="F5810" s="49" t="s">
        <v>251</v>
      </c>
      <c r="G5810" s="49">
        <v>15047</v>
      </c>
      <c r="H5810" s="49" t="s">
        <v>253</v>
      </c>
      <c r="I5810" s="50">
        <v>3165</v>
      </c>
      <c r="J5810" s="50">
        <v>215047000153</v>
      </c>
      <c r="K5810" s="49" t="s">
        <v>3943</v>
      </c>
      <c r="L5810" s="51">
        <v>290</v>
      </c>
      <c r="M5810" s="52">
        <v>35169230</v>
      </c>
      <c r="N5810" s="52">
        <v>0</v>
      </c>
      <c r="O5810" s="52">
        <v>27181641</v>
      </c>
      <c r="P5810" s="52">
        <v>13320876</v>
      </c>
      <c r="Q5810" s="52">
        <v>35169230</v>
      </c>
      <c r="R5810" s="52">
        <v>40502517</v>
      </c>
      <c r="S5810" s="52">
        <v>75671747</v>
      </c>
      <c r="T5810" s="70" t="s">
        <v>10556</v>
      </c>
      <c r="U5810" s="70" t="s">
        <v>10560</v>
      </c>
    </row>
    <row r="5811" spans="1:21" x14ac:dyDescent="0.2">
      <c r="A5811" s="49" t="s">
        <v>3938</v>
      </c>
      <c r="B5811" s="49" t="s">
        <v>250</v>
      </c>
      <c r="C5811" s="50">
        <v>3769</v>
      </c>
      <c r="D5811" s="49" t="s">
        <v>251</v>
      </c>
      <c r="E5811" s="49" t="s">
        <v>4256</v>
      </c>
      <c r="F5811" s="49" t="s">
        <v>251</v>
      </c>
      <c r="G5811" s="49">
        <v>15804</v>
      </c>
      <c r="H5811" s="49" t="s">
        <v>356</v>
      </c>
      <c r="I5811" s="50">
        <v>2530</v>
      </c>
      <c r="J5811" s="50">
        <v>215804000204</v>
      </c>
      <c r="K5811" s="49" t="s">
        <v>4257</v>
      </c>
      <c r="L5811" s="51">
        <v>296</v>
      </c>
      <c r="M5811" s="52">
        <v>36865991</v>
      </c>
      <c r="N5811" s="52">
        <v>0</v>
      </c>
      <c r="O5811" s="52">
        <v>27589266</v>
      </c>
      <c r="P5811" s="52">
        <v>6660438</v>
      </c>
      <c r="Q5811" s="52">
        <v>36865991</v>
      </c>
      <c r="R5811" s="52">
        <v>34249704</v>
      </c>
      <c r="S5811" s="52">
        <v>71115695</v>
      </c>
      <c r="T5811" s="70" t="s">
        <v>10556</v>
      </c>
      <c r="U5811" s="70" t="s">
        <v>10560</v>
      </c>
    </row>
    <row r="5812" spans="1:21" x14ac:dyDescent="0.2">
      <c r="A5812" s="49" t="s">
        <v>3938</v>
      </c>
      <c r="B5812" s="49" t="s">
        <v>250</v>
      </c>
      <c r="C5812" s="50">
        <v>3769</v>
      </c>
      <c r="D5812" s="49" t="s">
        <v>251</v>
      </c>
      <c r="E5812" s="49" t="s">
        <v>4056</v>
      </c>
      <c r="F5812" s="49" t="s">
        <v>251</v>
      </c>
      <c r="G5812" s="49">
        <v>15325</v>
      </c>
      <c r="H5812" s="49" t="s">
        <v>290</v>
      </c>
      <c r="I5812" s="50">
        <v>7594</v>
      </c>
      <c r="J5812" s="50">
        <v>215325000089</v>
      </c>
      <c r="K5812" s="49" t="s">
        <v>4058</v>
      </c>
      <c r="L5812" s="51">
        <v>97</v>
      </c>
      <c r="M5812" s="52">
        <v>11432105</v>
      </c>
      <c r="N5812" s="52">
        <v>0</v>
      </c>
      <c r="O5812" s="52">
        <v>26394592</v>
      </c>
      <c r="P5812" s="52">
        <v>6660438</v>
      </c>
      <c r="Q5812" s="52">
        <v>11432105</v>
      </c>
      <c r="R5812" s="52">
        <v>33055030</v>
      </c>
      <c r="S5812" s="52">
        <v>44487135</v>
      </c>
      <c r="T5812" s="70" t="s">
        <v>10556</v>
      </c>
      <c r="U5812" s="70" t="s">
        <v>10560</v>
      </c>
    </row>
    <row r="5813" spans="1:21" x14ac:dyDescent="0.2">
      <c r="A5813" s="49" t="s">
        <v>2884</v>
      </c>
      <c r="B5813" s="49" t="s">
        <v>453</v>
      </c>
      <c r="C5813" s="50">
        <v>3813</v>
      </c>
      <c r="D5813" s="49" t="s">
        <v>1000</v>
      </c>
      <c r="E5813" s="49" t="s">
        <v>9471</v>
      </c>
      <c r="F5813" s="49" t="s">
        <v>1000</v>
      </c>
      <c r="G5813" s="49">
        <v>70429</v>
      </c>
      <c r="H5813" s="49" t="s">
        <v>1010</v>
      </c>
      <c r="I5813" s="50">
        <v>3404</v>
      </c>
      <c r="J5813" s="50">
        <v>270429003587</v>
      </c>
      <c r="K5813" s="49" t="s">
        <v>9496</v>
      </c>
      <c r="L5813" s="51">
        <v>403</v>
      </c>
      <c r="M5813" s="52">
        <v>67192919</v>
      </c>
      <c r="N5813" s="52">
        <v>0</v>
      </c>
      <c r="O5813" s="52">
        <v>37111692</v>
      </c>
      <c r="P5813" s="52">
        <v>6660438</v>
      </c>
      <c r="Q5813" s="52">
        <v>67192919</v>
      </c>
      <c r="R5813" s="52">
        <v>43772130</v>
      </c>
      <c r="S5813" s="52">
        <v>110965049</v>
      </c>
      <c r="T5813" s="70" t="s">
        <v>10556</v>
      </c>
      <c r="U5813" s="70" t="s">
        <v>10560</v>
      </c>
    </row>
    <row r="5814" spans="1:21" x14ac:dyDescent="0.2">
      <c r="A5814" s="49" t="s">
        <v>6743</v>
      </c>
      <c r="B5814" s="49" t="s">
        <v>1171</v>
      </c>
      <c r="C5814" s="50">
        <v>3829</v>
      </c>
      <c r="D5814" s="49" t="s">
        <v>1169</v>
      </c>
      <c r="E5814" s="49" t="s">
        <v>6744</v>
      </c>
      <c r="F5814" s="49" t="s">
        <v>1169</v>
      </c>
      <c r="G5814" s="49">
        <v>94001</v>
      </c>
      <c r="H5814" s="49" t="s">
        <v>1170</v>
      </c>
      <c r="I5814" s="50">
        <v>4409</v>
      </c>
      <c r="J5814" s="50">
        <v>294001000571</v>
      </c>
      <c r="K5814" s="49" t="s">
        <v>4240</v>
      </c>
      <c r="L5814" s="51">
        <v>313</v>
      </c>
      <c r="M5814" s="52">
        <v>49971686</v>
      </c>
      <c r="N5814" s="52">
        <v>5445958</v>
      </c>
      <c r="O5814" s="52">
        <v>36894257</v>
      </c>
      <c r="P5814" s="52">
        <v>6660438</v>
      </c>
      <c r="Q5814" s="52">
        <v>55417644</v>
      </c>
      <c r="R5814" s="52">
        <v>43554695</v>
      </c>
      <c r="S5814" s="52">
        <v>98972339</v>
      </c>
      <c r="T5814" s="70" t="s">
        <v>10556</v>
      </c>
      <c r="U5814" s="70" t="s">
        <v>10560</v>
      </c>
    </row>
    <row r="5815" spans="1:21" x14ac:dyDescent="0.2">
      <c r="A5815" s="49" t="s">
        <v>2884</v>
      </c>
      <c r="B5815" s="49" t="s">
        <v>453</v>
      </c>
      <c r="C5815" s="50">
        <v>3813</v>
      </c>
      <c r="D5815" s="49" t="s">
        <v>1000</v>
      </c>
      <c r="E5815" s="49" t="s">
        <v>9617</v>
      </c>
      <c r="F5815" s="49" t="s">
        <v>1000</v>
      </c>
      <c r="G5815" s="49">
        <v>70771</v>
      </c>
      <c r="H5815" s="49" t="s">
        <v>453</v>
      </c>
      <c r="I5815" s="50">
        <v>26358</v>
      </c>
      <c r="J5815" s="50">
        <v>270771000492</v>
      </c>
      <c r="K5815" s="49" t="s">
        <v>4240</v>
      </c>
      <c r="L5815" s="51">
        <v>136</v>
      </c>
      <c r="M5815" s="52">
        <v>20525719</v>
      </c>
      <c r="N5815" s="52">
        <v>0</v>
      </c>
      <c r="O5815" s="52">
        <v>36252957</v>
      </c>
      <c r="P5815" s="52">
        <v>6660438</v>
      </c>
      <c r="Q5815" s="52">
        <v>20525719</v>
      </c>
      <c r="R5815" s="52">
        <v>42913395</v>
      </c>
      <c r="S5815" s="52">
        <v>63439114</v>
      </c>
      <c r="T5815" s="70" t="s">
        <v>10556</v>
      </c>
      <c r="U5815" s="70" t="s">
        <v>10560</v>
      </c>
    </row>
    <row r="5816" spans="1:21" x14ac:dyDescent="0.2">
      <c r="A5816" s="49" t="s">
        <v>3938</v>
      </c>
      <c r="B5816" s="49" t="s">
        <v>250</v>
      </c>
      <c r="C5816" s="50">
        <v>3769</v>
      </c>
      <c r="D5816" s="49" t="s">
        <v>251</v>
      </c>
      <c r="E5816" s="49" t="s">
        <v>4239</v>
      </c>
      <c r="F5816" s="49" t="s">
        <v>251</v>
      </c>
      <c r="G5816" s="49">
        <v>15764</v>
      </c>
      <c r="H5816" s="49" t="s">
        <v>350</v>
      </c>
      <c r="I5816" s="50">
        <v>5080</v>
      </c>
      <c r="J5816" s="50">
        <v>115764000082</v>
      </c>
      <c r="K5816" s="49" t="s">
        <v>4240</v>
      </c>
      <c r="L5816" s="51">
        <v>1360</v>
      </c>
      <c r="M5816" s="52">
        <v>145075380</v>
      </c>
      <c r="N5816" s="52">
        <v>29015076</v>
      </c>
      <c r="O5816" s="52">
        <v>26744644</v>
      </c>
      <c r="P5816" s="52">
        <v>6660438</v>
      </c>
      <c r="Q5816" s="52">
        <v>174090456</v>
      </c>
      <c r="R5816" s="52">
        <v>33405082</v>
      </c>
      <c r="S5816" s="52">
        <v>207495538</v>
      </c>
      <c r="T5816" s="70" t="s">
        <v>10556</v>
      </c>
      <c r="U5816" s="70" t="s">
        <v>10560</v>
      </c>
    </row>
    <row r="5817" spans="1:21" x14ac:dyDescent="0.2">
      <c r="A5817" s="49" t="s">
        <v>3660</v>
      </c>
      <c r="B5817" s="49" t="s">
        <v>250</v>
      </c>
      <c r="C5817" s="50">
        <v>3770</v>
      </c>
      <c r="D5817" s="49" t="s">
        <v>248</v>
      </c>
      <c r="E5817" s="49" t="s">
        <v>9930</v>
      </c>
      <c r="F5817" s="49" t="s">
        <v>248</v>
      </c>
      <c r="G5817" s="49">
        <v>15001</v>
      </c>
      <c r="H5817" s="49" t="s">
        <v>249</v>
      </c>
      <c r="I5817" s="50">
        <v>11829</v>
      </c>
      <c r="J5817" s="50">
        <v>115001000065</v>
      </c>
      <c r="K5817" s="49" t="s">
        <v>9939</v>
      </c>
      <c r="L5817" s="51">
        <v>2215</v>
      </c>
      <c r="M5817" s="52">
        <v>211915895</v>
      </c>
      <c r="N5817" s="52">
        <v>38164137</v>
      </c>
      <c r="O5817" s="52">
        <v>20127367</v>
      </c>
      <c r="P5817" s="52">
        <v>6660438</v>
      </c>
      <c r="Q5817" s="52">
        <v>250080032</v>
      </c>
      <c r="R5817" s="52">
        <v>26787805</v>
      </c>
      <c r="S5817" s="52">
        <v>276867837</v>
      </c>
      <c r="T5817" s="70" t="s">
        <v>10556</v>
      </c>
      <c r="U5817" s="70" t="s">
        <v>10560</v>
      </c>
    </row>
    <row r="5818" spans="1:21" x14ac:dyDescent="0.2">
      <c r="A5818" s="49" t="s">
        <v>2884</v>
      </c>
      <c r="B5818" s="49" t="s">
        <v>453</v>
      </c>
      <c r="C5818" s="50">
        <v>3813</v>
      </c>
      <c r="D5818" s="49" t="s">
        <v>1000</v>
      </c>
      <c r="E5818" s="49" t="s">
        <v>9400</v>
      </c>
      <c r="F5818" s="49" t="s">
        <v>1000</v>
      </c>
      <c r="G5818" s="49">
        <v>70124</v>
      </c>
      <c r="H5818" s="49" t="s">
        <v>1001</v>
      </c>
      <c r="I5818" s="50">
        <v>5270</v>
      </c>
      <c r="J5818" s="50">
        <v>270124000278</v>
      </c>
      <c r="K5818" s="49" t="s">
        <v>9405</v>
      </c>
      <c r="L5818" s="51">
        <v>221</v>
      </c>
      <c r="M5818" s="52">
        <v>29615969</v>
      </c>
      <c r="N5818" s="52">
        <v>0</v>
      </c>
      <c r="O5818" s="52">
        <v>32111809</v>
      </c>
      <c r="P5818" s="52">
        <v>6660438</v>
      </c>
      <c r="Q5818" s="52">
        <v>29615969</v>
      </c>
      <c r="R5818" s="52">
        <v>38772247</v>
      </c>
      <c r="S5818" s="52">
        <v>68388216</v>
      </c>
      <c r="T5818" s="70" t="s">
        <v>10556</v>
      </c>
      <c r="U5818" s="70" t="s">
        <v>10560</v>
      </c>
    </row>
    <row r="5819" spans="1:21" x14ac:dyDescent="0.2">
      <c r="A5819" s="49" t="s">
        <v>3938</v>
      </c>
      <c r="B5819" s="49" t="s">
        <v>250</v>
      </c>
      <c r="C5819" s="50">
        <v>3769</v>
      </c>
      <c r="D5819" s="49" t="s">
        <v>251</v>
      </c>
      <c r="E5819" s="49" t="s">
        <v>4082</v>
      </c>
      <c r="F5819" s="49" t="s">
        <v>251</v>
      </c>
      <c r="G5819" s="49">
        <v>15455</v>
      </c>
      <c r="H5819" s="49" t="s">
        <v>301</v>
      </c>
      <c r="I5819" s="50">
        <v>2644</v>
      </c>
      <c r="J5819" s="50">
        <v>115455000027</v>
      </c>
      <c r="K5819" s="49" t="s">
        <v>4083</v>
      </c>
      <c r="L5819" s="51">
        <v>911</v>
      </c>
      <c r="M5819" s="52">
        <v>90798142</v>
      </c>
      <c r="N5819" s="52">
        <v>2530388</v>
      </c>
      <c r="O5819" s="52">
        <v>25815248</v>
      </c>
      <c r="P5819" s="52">
        <v>6660438</v>
      </c>
      <c r="Q5819" s="52">
        <v>93328530</v>
      </c>
      <c r="R5819" s="52">
        <v>32475686</v>
      </c>
      <c r="S5819" s="52">
        <v>125804216</v>
      </c>
      <c r="T5819" s="70" t="s">
        <v>10556</v>
      </c>
      <c r="U5819" s="70" t="s">
        <v>10560</v>
      </c>
    </row>
    <row r="5820" spans="1:21" x14ac:dyDescent="0.2">
      <c r="A5820" s="49" t="s">
        <v>3938</v>
      </c>
      <c r="B5820" s="49" t="s">
        <v>250</v>
      </c>
      <c r="C5820" s="50">
        <v>3769</v>
      </c>
      <c r="D5820" s="49" t="s">
        <v>251</v>
      </c>
      <c r="E5820" s="49" t="s">
        <v>4091</v>
      </c>
      <c r="F5820" s="49" t="s">
        <v>251</v>
      </c>
      <c r="G5820" s="49">
        <v>15469</v>
      </c>
      <c r="H5820" s="49" t="s">
        <v>304</v>
      </c>
      <c r="I5820" s="50">
        <v>3123</v>
      </c>
      <c r="J5820" s="50">
        <v>215469000113</v>
      </c>
      <c r="K5820" s="49" t="s">
        <v>4095</v>
      </c>
      <c r="L5820" s="51">
        <v>220</v>
      </c>
      <c r="M5820" s="52">
        <v>25156745</v>
      </c>
      <c r="N5820" s="52">
        <v>0</v>
      </c>
      <c r="O5820" s="52">
        <v>26367254</v>
      </c>
      <c r="P5820" s="52">
        <v>6660438</v>
      </c>
      <c r="Q5820" s="52">
        <v>25156745</v>
      </c>
      <c r="R5820" s="52">
        <v>33027692</v>
      </c>
      <c r="S5820" s="52">
        <v>58184437</v>
      </c>
      <c r="T5820" s="70" t="s">
        <v>10556</v>
      </c>
      <c r="U5820" s="70" t="s">
        <v>10560</v>
      </c>
    </row>
    <row r="5821" spans="1:21" x14ac:dyDescent="0.2">
      <c r="A5821" s="49" t="s">
        <v>2884</v>
      </c>
      <c r="B5821" s="49" t="s">
        <v>453</v>
      </c>
      <c r="C5821" s="50">
        <v>3813</v>
      </c>
      <c r="D5821" s="49" t="s">
        <v>1000</v>
      </c>
      <c r="E5821" s="49" t="s">
        <v>9523</v>
      </c>
      <c r="F5821" s="49" t="s">
        <v>1000</v>
      </c>
      <c r="G5821" s="49">
        <v>70670</v>
      </c>
      <c r="H5821" s="49" t="s">
        <v>1014</v>
      </c>
      <c r="I5821" s="50">
        <v>4876</v>
      </c>
      <c r="J5821" s="50">
        <v>270670000050</v>
      </c>
      <c r="K5821" s="49" t="s">
        <v>9529</v>
      </c>
      <c r="L5821" s="51">
        <v>341</v>
      </c>
      <c r="M5821" s="52">
        <v>52850968</v>
      </c>
      <c r="N5821" s="52">
        <v>0</v>
      </c>
      <c r="O5821" s="52">
        <v>34503958</v>
      </c>
      <c r="P5821" s="52">
        <v>26641753</v>
      </c>
      <c r="Q5821" s="52">
        <v>52850968</v>
      </c>
      <c r="R5821" s="52">
        <v>61145711</v>
      </c>
      <c r="S5821" s="52">
        <v>113996679</v>
      </c>
      <c r="T5821" s="70" t="s">
        <v>10556</v>
      </c>
      <c r="U5821" s="70" t="s">
        <v>10560</v>
      </c>
    </row>
    <row r="5822" spans="1:21" x14ac:dyDescent="0.2">
      <c r="A5822" s="49" t="s">
        <v>3938</v>
      </c>
      <c r="B5822" s="49" t="s">
        <v>250</v>
      </c>
      <c r="C5822" s="50">
        <v>3769</v>
      </c>
      <c r="D5822" s="49" t="s">
        <v>251</v>
      </c>
      <c r="E5822" s="49" t="s">
        <v>4045</v>
      </c>
      <c r="F5822" s="49" t="s">
        <v>251</v>
      </c>
      <c r="G5822" s="49">
        <v>15296</v>
      </c>
      <c r="H5822" s="49" t="s">
        <v>286</v>
      </c>
      <c r="I5822" s="50">
        <v>3772</v>
      </c>
      <c r="J5822" s="50">
        <v>215296000058</v>
      </c>
      <c r="K5822" s="49" t="s">
        <v>4047</v>
      </c>
      <c r="L5822" s="51">
        <v>182</v>
      </c>
      <c r="M5822" s="52">
        <v>23829083</v>
      </c>
      <c r="N5822" s="52">
        <v>1299399</v>
      </c>
      <c r="O5822" s="52">
        <v>27600179</v>
      </c>
      <c r="P5822" s="52">
        <v>6660438</v>
      </c>
      <c r="Q5822" s="52">
        <v>25128482</v>
      </c>
      <c r="R5822" s="52">
        <v>34260617</v>
      </c>
      <c r="S5822" s="52">
        <v>59389099</v>
      </c>
      <c r="T5822" s="70" t="s">
        <v>10556</v>
      </c>
      <c r="U5822" s="70" t="s">
        <v>10560</v>
      </c>
    </row>
    <row r="5823" spans="1:21" x14ac:dyDescent="0.2">
      <c r="A5823" s="49" t="s">
        <v>3938</v>
      </c>
      <c r="B5823" s="49" t="s">
        <v>250</v>
      </c>
      <c r="C5823" s="50">
        <v>3769</v>
      </c>
      <c r="D5823" s="49" t="s">
        <v>251</v>
      </c>
      <c r="E5823" s="49" t="s">
        <v>4029</v>
      </c>
      <c r="F5823" s="49" t="s">
        <v>251</v>
      </c>
      <c r="G5823" s="49">
        <v>15226</v>
      </c>
      <c r="H5823" s="49" t="s">
        <v>276</v>
      </c>
      <c r="I5823" s="50">
        <v>7163</v>
      </c>
      <c r="J5823" s="50">
        <v>115226000056</v>
      </c>
      <c r="K5823" s="49" t="s">
        <v>4010</v>
      </c>
      <c r="L5823" s="51">
        <v>300</v>
      </c>
      <c r="M5823" s="52">
        <v>30723090</v>
      </c>
      <c r="N5823" s="52">
        <v>6144618</v>
      </c>
      <c r="O5823" s="52">
        <v>26303069</v>
      </c>
      <c r="P5823" s="52">
        <v>6660438</v>
      </c>
      <c r="Q5823" s="52">
        <v>36867708</v>
      </c>
      <c r="R5823" s="52">
        <v>32963507</v>
      </c>
      <c r="S5823" s="52">
        <v>69831215</v>
      </c>
      <c r="T5823" s="70" t="s">
        <v>10556</v>
      </c>
      <c r="U5823" s="70" t="s">
        <v>10560</v>
      </c>
    </row>
    <row r="5824" spans="1:21" x14ac:dyDescent="0.2">
      <c r="A5824" s="49" t="s">
        <v>3938</v>
      </c>
      <c r="B5824" s="49" t="s">
        <v>250</v>
      </c>
      <c r="C5824" s="50">
        <v>3769</v>
      </c>
      <c r="D5824" s="49" t="s">
        <v>251</v>
      </c>
      <c r="E5824" s="49" t="s">
        <v>4008</v>
      </c>
      <c r="F5824" s="49" t="s">
        <v>251</v>
      </c>
      <c r="G5824" s="49">
        <v>15189</v>
      </c>
      <c r="H5824" s="49" t="s">
        <v>269</v>
      </c>
      <c r="I5824" s="50">
        <v>6920</v>
      </c>
      <c r="J5824" s="50">
        <v>215189000061</v>
      </c>
      <c r="K5824" s="49" t="s">
        <v>4010</v>
      </c>
      <c r="L5824" s="51">
        <v>152</v>
      </c>
      <c r="M5824" s="52">
        <v>17993228</v>
      </c>
      <c r="N5824" s="52">
        <v>3598646</v>
      </c>
      <c r="O5824" s="52">
        <v>26409253</v>
      </c>
      <c r="P5824" s="52">
        <v>6660438</v>
      </c>
      <c r="Q5824" s="52">
        <v>21591874</v>
      </c>
      <c r="R5824" s="52">
        <v>33069691</v>
      </c>
      <c r="S5824" s="52">
        <v>54661565</v>
      </c>
      <c r="T5824" s="70" t="s">
        <v>10556</v>
      </c>
      <c r="U5824" s="70" t="s">
        <v>10560</v>
      </c>
    </row>
    <row r="5825" spans="1:21" x14ac:dyDescent="0.2">
      <c r="A5825" s="49" t="s">
        <v>3938</v>
      </c>
      <c r="B5825" s="49" t="s">
        <v>250</v>
      </c>
      <c r="C5825" s="50">
        <v>3769</v>
      </c>
      <c r="D5825" s="49" t="s">
        <v>251</v>
      </c>
      <c r="E5825" s="49" t="s">
        <v>4219</v>
      </c>
      <c r="F5825" s="49" t="s">
        <v>251</v>
      </c>
      <c r="G5825" s="49">
        <v>15740</v>
      </c>
      <c r="H5825" s="49" t="s">
        <v>341</v>
      </c>
      <c r="I5825" s="50">
        <v>1138</v>
      </c>
      <c r="J5825" s="50">
        <v>215740000086</v>
      </c>
      <c r="K5825" s="49" t="s">
        <v>4220</v>
      </c>
      <c r="L5825" s="51">
        <v>197</v>
      </c>
      <c r="M5825" s="52">
        <v>23780951</v>
      </c>
      <c r="N5825" s="52">
        <v>0</v>
      </c>
      <c r="O5825" s="52">
        <v>28922778</v>
      </c>
      <c r="P5825" s="52">
        <v>6660438</v>
      </c>
      <c r="Q5825" s="52">
        <v>23780951</v>
      </c>
      <c r="R5825" s="52">
        <v>35583216</v>
      </c>
      <c r="S5825" s="52">
        <v>59364167</v>
      </c>
      <c r="T5825" s="70" t="s">
        <v>10556</v>
      </c>
      <c r="U5825" s="70" t="s">
        <v>10560</v>
      </c>
    </row>
    <row r="5826" spans="1:21" x14ac:dyDescent="0.2">
      <c r="A5826" s="49" t="s">
        <v>6181</v>
      </c>
      <c r="B5826" s="49" t="s">
        <v>113</v>
      </c>
      <c r="C5826" s="50">
        <v>3798</v>
      </c>
      <c r="D5826" s="49" t="s">
        <v>791</v>
      </c>
      <c r="E5826" s="49" t="s">
        <v>8227</v>
      </c>
      <c r="F5826" s="49" t="s">
        <v>791</v>
      </c>
      <c r="G5826" s="49">
        <v>52838</v>
      </c>
      <c r="H5826" s="49" t="s">
        <v>847</v>
      </c>
      <c r="I5826" s="50">
        <v>20622</v>
      </c>
      <c r="J5826" s="50">
        <v>452838000302</v>
      </c>
      <c r="K5826" s="49" t="s">
        <v>8248</v>
      </c>
      <c r="L5826" s="51">
        <v>308</v>
      </c>
      <c r="M5826" s="52">
        <v>41231163</v>
      </c>
      <c r="N5826" s="52">
        <v>0</v>
      </c>
      <c r="O5826" s="52">
        <v>27740343</v>
      </c>
      <c r="P5826" s="52">
        <v>19981315</v>
      </c>
      <c r="Q5826" s="52">
        <v>41231163</v>
      </c>
      <c r="R5826" s="52">
        <v>47721658</v>
      </c>
      <c r="S5826" s="52">
        <v>88952821</v>
      </c>
      <c r="T5826" s="70" t="s">
        <v>10556</v>
      </c>
      <c r="U5826" s="70" t="s">
        <v>10560</v>
      </c>
    </row>
    <row r="5827" spans="1:21" x14ac:dyDescent="0.2">
      <c r="A5827" s="49" t="s">
        <v>2884</v>
      </c>
      <c r="B5827" s="49" t="s">
        <v>453</v>
      </c>
      <c r="C5827" s="50">
        <v>3813</v>
      </c>
      <c r="D5827" s="49" t="s">
        <v>1000</v>
      </c>
      <c r="E5827" s="49" t="s">
        <v>9633</v>
      </c>
      <c r="F5827" s="49" t="s">
        <v>1000</v>
      </c>
      <c r="G5827" s="49">
        <v>70820</v>
      </c>
      <c r="H5827" s="49" t="s">
        <v>1021</v>
      </c>
      <c r="I5827" s="50">
        <v>4723</v>
      </c>
      <c r="J5827" s="50">
        <v>370820000112</v>
      </c>
      <c r="K5827" s="49" t="s">
        <v>9640</v>
      </c>
      <c r="L5827" s="51">
        <v>1319</v>
      </c>
      <c r="M5827" s="52">
        <v>144812133</v>
      </c>
      <c r="N5827" s="52">
        <v>0</v>
      </c>
      <c r="O5827" s="52">
        <v>24327333</v>
      </c>
      <c r="P5827" s="52">
        <v>6660438</v>
      </c>
      <c r="Q5827" s="52">
        <v>144812133</v>
      </c>
      <c r="R5827" s="52">
        <v>30987771</v>
      </c>
      <c r="S5827" s="52">
        <v>175799904</v>
      </c>
      <c r="T5827" s="70" t="s">
        <v>10556</v>
      </c>
      <c r="U5827" s="70" t="s">
        <v>10560</v>
      </c>
    </row>
    <row r="5828" spans="1:21" x14ac:dyDescent="0.2">
      <c r="A5828" s="49" t="s">
        <v>4656</v>
      </c>
      <c r="B5828" s="49" t="s">
        <v>1126</v>
      </c>
      <c r="C5828" s="50">
        <v>4841</v>
      </c>
      <c r="D5828" s="49" t="s">
        <v>1124</v>
      </c>
      <c r="E5828" s="49" t="s">
        <v>10284</v>
      </c>
      <c r="F5828" s="49" t="s">
        <v>1124</v>
      </c>
      <c r="G5828" s="49">
        <v>85001</v>
      </c>
      <c r="H5828" s="49" t="s">
        <v>1125</v>
      </c>
      <c r="I5828" s="50">
        <v>14066</v>
      </c>
      <c r="J5828" s="50">
        <v>285001000114</v>
      </c>
      <c r="K5828" s="49" t="s">
        <v>10286</v>
      </c>
      <c r="L5828" s="51">
        <v>197</v>
      </c>
      <c r="M5828" s="52">
        <v>23369874</v>
      </c>
      <c r="N5828" s="52">
        <v>4166056</v>
      </c>
      <c r="O5828" s="52">
        <v>26804821</v>
      </c>
      <c r="P5828" s="52">
        <v>6660438</v>
      </c>
      <c r="Q5828" s="52">
        <v>27535930</v>
      </c>
      <c r="R5828" s="52">
        <v>33465259</v>
      </c>
      <c r="S5828" s="52">
        <v>61001189</v>
      </c>
      <c r="T5828" s="70" t="s">
        <v>10556</v>
      </c>
      <c r="U5828" s="70" t="s">
        <v>10560</v>
      </c>
    </row>
    <row r="5829" spans="1:21" x14ac:dyDescent="0.2">
      <c r="A5829" s="49" t="s">
        <v>3938</v>
      </c>
      <c r="B5829" s="49" t="s">
        <v>250</v>
      </c>
      <c r="C5829" s="50">
        <v>3769</v>
      </c>
      <c r="D5829" s="49" t="s">
        <v>251</v>
      </c>
      <c r="E5829" s="49" t="s">
        <v>4134</v>
      </c>
      <c r="F5829" s="49" t="s">
        <v>251</v>
      </c>
      <c r="G5829" s="49">
        <v>15531</v>
      </c>
      <c r="H5829" s="49" t="s">
        <v>316</v>
      </c>
      <c r="I5829" s="50">
        <v>927</v>
      </c>
      <c r="J5829" s="50">
        <v>215531000478</v>
      </c>
      <c r="K5829" s="49" t="s">
        <v>4137</v>
      </c>
      <c r="L5829" s="51">
        <v>169</v>
      </c>
      <c r="M5829" s="52">
        <v>23546351</v>
      </c>
      <c r="N5829" s="52">
        <v>4709270</v>
      </c>
      <c r="O5829" s="52">
        <v>30508378</v>
      </c>
      <c r="P5829" s="52">
        <v>6660438</v>
      </c>
      <c r="Q5829" s="52">
        <v>28255621</v>
      </c>
      <c r="R5829" s="52">
        <v>37168816</v>
      </c>
      <c r="S5829" s="52">
        <v>65424437</v>
      </c>
      <c r="T5829" s="70" t="s">
        <v>10556</v>
      </c>
      <c r="U5829" s="70" t="s">
        <v>10560</v>
      </c>
    </row>
    <row r="5830" spans="1:21" x14ac:dyDescent="0.2">
      <c r="A5830" s="49" t="s">
        <v>2884</v>
      </c>
      <c r="B5830" s="49" t="s">
        <v>453</v>
      </c>
      <c r="C5830" s="50">
        <v>3813</v>
      </c>
      <c r="D5830" s="49" t="s">
        <v>1000</v>
      </c>
      <c r="E5830" s="49" t="s">
        <v>9613</v>
      </c>
      <c r="F5830" s="49" t="s">
        <v>1000</v>
      </c>
      <c r="G5830" s="49">
        <v>70717</v>
      </c>
      <c r="H5830" s="49" t="s">
        <v>1019</v>
      </c>
      <c r="I5830" s="50">
        <v>18578</v>
      </c>
      <c r="J5830" s="50">
        <v>170717000059</v>
      </c>
      <c r="K5830" s="49" t="s">
        <v>5430</v>
      </c>
      <c r="L5830" s="51">
        <v>812</v>
      </c>
      <c r="M5830" s="52">
        <v>97416843</v>
      </c>
      <c r="N5830" s="52">
        <v>0</v>
      </c>
      <c r="O5830" s="52">
        <v>25649383</v>
      </c>
      <c r="P5830" s="52">
        <v>6660438</v>
      </c>
      <c r="Q5830" s="52">
        <v>97416843</v>
      </c>
      <c r="R5830" s="52">
        <v>32309821</v>
      </c>
      <c r="S5830" s="52">
        <v>129726664</v>
      </c>
      <c r="T5830" s="70" t="s">
        <v>10556</v>
      </c>
      <c r="U5830" s="70" t="s">
        <v>10560</v>
      </c>
    </row>
    <row r="5831" spans="1:21" x14ac:dyDescent="0.2">
      <c r="A5831" s="49" t="s">
        <v>4982</v>
      </c>
      <c r="B5831" s="49" t="s">
        <v>421</v>
      </c>
      <c r="C5831" s="50">
        <v>3777</v>
      </c>
      <c r="D5831" s="49" t="s">
        <v>422</v>
      </c>
      <c r="E5831" s="49" t="s">
        <v>5422</v>
      </c>
      <c r="F5831" s="49" t="s">
        <v>422</v>
      </c>
      <c r="G5831" s="49">
        <v>19780</v>
      </c>
      <c r="H5831" s="49" t="s">
        <v>452</v>
      </c>
      <c r="I5831" s="50">
        <v>3108</v>
      </c>
      <c r="J5831" s="50">
        <v>219780011418</v>
      </c>
      <c r="K5831" s="49" t="s">
        <v>5430</v>
      </c>
      <c r="L5831" s="51">
        <v>416</v>
      </c>
      <c r="M5831" s="52">
        <v>59211201</v>
      </c>
      <c r="N5831" s="52">
        <v>2273125</v>
      </c>
      <c r="O5831" s="52">
        <v>31182656</v>
      </c>
      <c r="P5831" s="52">
        <v>19981315</v>
      </c>
      <c r="Q5831" s="52">
        <v>61484326</v>
      </c>
      <c r="R5831" s="52">
        <v>51163971</v>
      </c>
      <c r="S5831" s="52">
        <v>112648297</v>
      </c>
      <c r="T5831" s="70" t="s">
        <v>10556</v>
      </c>
      <c r="U5831" s="70" t="s">
        <v>10560</v>
      </c>
    </row>
    <row r="5832" spans="1:21" x14ac:dyDescent="0.2">
      <c r="A5832" s="49" t="s">
        <v>2884</v>
      </c>
      <c r="B5832" s="49" t="s">
        <v>453</v>
      </c>
      <c r="C5832" s="50">
        <v>3813</v>
      </c>
      <c r="D5832" s="49" t="s">
        <v>1000</v>
      </c>
      <c r="E5832" s="49" t="s">
        <v>9464</v>
      </c>
      <c r="F5832" s="49" t="s">
        <v>1000</v>
      </c>
      <c r="G5832" s="49">
        <v>70418</v>
      </c>
      <c r="H5832" s="49" t="s">
        <v>1009</v>
      </c>
      <c r="I5832" s="50">
        <v>3332</v>
      </c>
      <c r="J5832" s="50">
        <v>170418000115</v>
      </c>
      <c r="K5832" s="49" t="s">
        <v>5430</v>
      </c>
      <c r="L5832" s="51">
        <v>521</v>
      </c>
      <c r="M5832" s="52">
        <v>57142477</v>
      </c>
      <c r="N5832" s="52">
        <v>0</v>
      </c>
      <c r="O5832" s="52">
        <v>29554131</v>
      </c>
      <c r="P5832" s="52">
        <v>6660438</v>
      </c>
      <c r="Q5832" s="52">
        <v>57142477</v>
      </c>
      <c r="R5832" s="52">
        <v>36214569</v>
      </c>
      <c r="S5832" s="52">
        <v>93357046</v>
      </c>
      <c r="T5832" s="70" t="s">
        <v>10556</v>
      </c>
      <c r="U5832" s="70" t="s">
        <v>10560</v>
      </c>
    </row>
    <row r="5833" spans="1:21" x14ac:dyDescent="0.2">
      <c r="A5833" s="49" t="s">
        <v>3938</v>
      </c>
      <c r="B5833" s="49" t="s">
        <v>250</v>
      </c>
      <c r="C5833" s="50">
        <v>3769</v>
      </c>
      <c r="D5833" s="49" t="s">
        <v>251</v>
      </c>
      <c r="E5833" s="49" t="s">
        <v>4203</v>
      </c>
      <c r="F5833" s="49" t="s">
        <v>251</v>
      </c>
      <c r="G5833" s="49">
        <v>15681</v>
      </c>
      <c r="H5833" s="49" t="s">
        <v>334</v>
      </c>
      <c r="I5833" s="50">
        <v>2192</v>
      </c>
      <c r="J5833" s="50">
        <v>215681000514</v>
      </c>
      <c r="K5833" s="49" t="s">
        <v>4013</v>
      </c>
      <c r="L5833" s="51">
        <v>563</v>
      </c>
      <c r="M5833" s="52">
        <v>74594824</v>
      </c>
      <c r="N5833" s="52">
        <v>0</v>
      </c>
      <c r="O5833" s="52">
        <v>29635268</v>
      </c>
      <c r="P5833" s="52">
        <v>6660438</v>
      </c>
      <c r="Q5833" s="52">
        <v>74594824</v>
      </c>
      <c r="R5833" s="52">
        <v>36295706</v>
      </c>
      <c r="S5833" s="52">
        <v>110890530</v>
      </c>
      <c r="T5833" s="70" t="s">
        <v>10556</v>
      </c>
      <c r="U5833" s="70" t="s">
        <v>10560</v>
      </c>
    </row>
    <row r="5834" spans="1:21" x14ac:dyDescent="0.2">
      <c r="A5834" s="49" t="s">
        <v>3938</v>
      </c>
      <c r="B5834" s="49" t="s">
        <v>250</v>
      </c>
      <c r="C5834" s="50">
        <v>3769</v>
      </c>
      <c r="D5834" s="49" t="s">
        <v>251</v>
      </c>
      <c r="E5834" s="49" t="s">
        <v>4012</v>
      </c>
      <c r="F5834" s="49" t="s">
        <v>251</v>
      </c>
      <c r="G5834" s="49">
        <v>15204</v>
      </c>
      <c r="H5834" s="49" t="s">
        <v>270</v>
      </c>
      <c r="I5834" s="50">
        <v>6936</v>
      </c>
      <c r="J5834" s="50">
        <v>215204000278</v>
      </c>
      <c r="K5834" s="49" t="s">
        <v>4013</v>
      </c>
      <c r="L5834" s="51">
        <v>181</v>
      </c>
      <c r="M5834" s="52">
        <v>23011532</v>
      </c>
      <c r="N5834" s="52">
        <v>1290031</v>
      </c>
      <c r="O5834" s="52">
        <v>26544914</v>
      </c>
      <c r="P5834" s="52">
        <v>6660438</v>
      </c>
      <c r="Q5834" s="52">
        <v>24301563</v>
      </c>
      <c r="R5834" s="52">
        <v>33205352</v>
      </c>
      <c r="S5834" s="52">
        <v>57506915</v>
      </c>
      <c r="T5834" s="70" t="s">
        <v>10556</v>
      </c>
      <c r="U5834" s="70" t="s">
        <v>10560</v>
      </c>
    </row>
    <row r="5835" spans="1:21" x14ac:dyDescent="0.2">
      <c r="A5835" s="49" t="s">
        <v>2245</v>
      </c>
      <c r="B5835" s="49" t="s">
        <v>36</v>
      </c>
      <c r="C5835" s="50">
        <v>3763</v>
      </c>
      <c r="D5835" s="49" t="s">
        <v>155</v>
      </c>
      <c r="E5835" s="49" t="s">
        <v>9942</v>
      </c>
      <c r="F5835" s="49" t="s">
        <v>155</v>
      </c>
      <c r="G5835" s="49">
        <v>5837</v>
      </c>
      <c r="H5835" s="49" t="s">
        <v>156</v>
      </c>
      <c r="I5835" s="50">
        <v>4254</v>
      </c>
      <c r="J5835" s="50">
        <v>205837001880</v>
      </c>
      <c r="K5835" s="49" t="s">
        <v>9973</v>
      </c>
      <c r="L5835" s="51">
        <v>686</v>
      </c>
      <c r="M5835" s="52">
        <v>104580832</v>
      </c>
      <c r="N5835" s="52">
        <v>933786</v>
      </c>
      <c r="O5835" s="52">
        <v>33900715</v>
      </c>
      <c r="P5835" s="52">
        <v>6660438</v>
      </c>
      <c r="Q5835" s="52">
        <v>105514618</v>
      </c>
      <c r="R5835" s="52">
        <v>40561153</v>
      </c>
      <c r="S5835" s="52">
        <v>146075771</v>
      </c>
      <c r="T5835" s="70" t="s">
        <v>10556</v>
      </c>
      <c r="U5835" s="70" t="s">
        <v>10560</v>
      </c>
    </row>
    <row r="5836" spans="1:21" x14ac:dyDescent="0.2">
      <c r="A5836" s="49" t="s">
        <v>2884</v>
      </c>
      <c r="B5836" s="49" t="s">
        <v>453</v>
      </c>
      <c r="C5836" s="50">
        <v>3813</v>
      </c>
      <c r="D5836" s="49" t="s">
        <v>1000</v>
      </c>
      <c r="E5836" s="49" t="s">
        <v>9471</v>
      </c>
      <c r="F5836" s="49" t="s">
        <v>1000</v>
      </c>
      <c r="G5836" s="49">
        <v>70429</v>
      </c>
      <c r="H5836" s="49" t="s">
        <v>1010</v>
      </c>
      <c r="I5836" s="50">
        <v>3450</v>
      </c>
      <c r="J5836" s="50">
        <v>270429000731</v>
      </c>
      <c r="K5836" s="49" t="s">
        <v>9495</v>
      </c>
      <c r="L5836" s="51">
        <v>576</v>
      </c>
      <c r="M5836" s="52">
        <v>95673504</v>
      </c>
      <c r="N5836" s="52">
        <v>0</v>
      </c>
      <c r="O5836" s="52">
        <v>37111692</v>
      </c>
      <c r="P5836" s="52">
        <v>6660438</v>
      </c>
      <c r="Q5836" s="52">
        <v>95673504</v>
      </c>
      <c r="R5836" s="52">
        <v>43772130</v>
      </c>
      <c r="S5836" s="52">
        <v>139445634</v>
      </c>
      <c r="T5836" s="70" t="s">
        <v>10556</v>
      </c>
      <c r="U5836" s="70" t="s">
        <v>10560</v>
      </c>
    </row>
    <row r="5837" spans="1:21" x14ac:dyDescent="0.2">
      <c r="A5837" s="49" t="s">
        <v>4982</v>
      </c>
      <c r="B5837" s="49" t="s">
        <v>421</v>
      </c>
      <c r="C5837" s="50">
        <v>3777</v>
      </c>
      <c r="D5837" s="49" t="s">
        <v>422</v>
      </c>
      <c r="E5837" s="49" t="s">
        <v>5165</v>
      </c>
      <c r="F5837" s="49" t="s">
        <v>422</v>
      </c>
      <c r="G5837" s="49">
        <v>19318</v>
      </c>
      <c r="H5837" s="49" t="s">
        <v>432</v>
      </c>
      <c r="I5837" s="50">
        <v>3697</v>
      </c>
      <c r="J5837" s="50">
        <v>119318002131</v>
      </c>
      <c r="K5837" s="49" t="s">
        <v>5175</v>
      </c>
      <c r="L5837" s="51">
        <v>593</v>
      </c>
      <c r="M5837" s="52">
        <v>90049937</v>
      </c>
      <c r="N5837" s="52">
        <v>0</v>
      </c>
      <c r="O5837" s="52">
        <v>42003489</v>
      </c>
      <c r="P5837" s="52">
        <v>19981315</v>
      </c>
      <c r="Q5837" s="52">
        <v>90049937</v>
      </c>
      <c r="R5837" s="52">
        <v>61984804</v>
      </c>
      <c r="S5837" s="52">
        <v>152034741</v>
      </c>
      <c r="T5837" s="70" t="s">
        <v>10556</v>
      </c>
      <c r="U5837" s="70" t="s">
        <v>10560</v>
      </c>
    </row>
    <row r="5838" spans="1:21" x14ac:dyDescent="0.2">
      <c r="A5838" s="49" t="s">
        <v>3938</v>
      </c>
      <c r="B5838" s="49" t="s">
        <v>250</v>
      </c>
      <c r="C5838" s="50">
        <v>3769</v>
      </c>
      <c r="D5838" s="49" t="s">
        <v>251</v>
      </c>
      <c r="E5838" s="49" t="s">
        <v>4148</v>
      </c>
      <c r="F5838" s="49" t="s">
        <v>251</v>
      </c>
      <c r="G5838" s="49">
        <v>15572</v>
      </c>
      <c r="H5838" s="49" t="s">
        <v>321</v>
      </c>
      <c r="I5838" s="50">
        <v>657</v>
      </c>
      <c r="J5838" s="50">
        <v>115572000011</v>
      </c>
      <c r="K5838" s="49" t="s">
        <v>4003</v>
      </c>
      <c r="L5838" s="51">
        <v>1335</v>
      </c>
      <c r="M5838" s="52">
        <v>135094974</v>
      </c>
      <c r="N5838" s="52">
        <v>0</v>
      </c>
      <c r="O5838" s="52">
        <v>22335080</v>
      </c>
      <c r="P5838" s="52">
        <v>6660438</v>
      </c>
      <c r="Q5838" s="52">
        <v>135094974</v>
      </c>
      <c r="R5838" s="52">
        <v>28995518</v>
      </c>
      <c r="S5838" s="52">
        <v>164090492</v>
      </c>
      <c r="T5838" s="70" t="s">
        <v>10556</v>
      </c>
      <c r="U5838" s="70" t="s">
        <v>10560</v>
      </c>
    </row>
    <row r="5839" spans="1:21" x14ac:dyDescent="0.2">
      <c r="A5839" s="49" t="s">
        <v>3938</v>
      </c>
      <c r="B5839" s="49" t="s">
        <v>250</v>
      </c>
      <c r="C5839" s="50">
        <v>3769</v>
      </c>
      <c r="D5839" s="49" t="s">
        <v>251</v>
      </c>
      <c r="E5839" s="49" t="s">
        <v>4002</v>
      </c>
      <c r="F5839" s="49" t="s">
        <v>251</v>
      </c>
      <c r="G5839" s="49">
        <v>15185</v>
      </c>
      <c r="H5839" s="49" t="s">
        <v>267</v>
      </c>
      <c r="I5839" s="50">
        <v>6852</v>
      </c>
      <c r="J5839" s="50">
        <v>315185000169</v>
      </c>
      <c r="K5839" s="49" t="s">
        <v>4003</v>
      </c>
      <c r="L5839" s="51">
        <v>805</v>
      </c>
      <c r="M5839" s="52">
        <v>93854938</v>
      </c>
      <c r="N5839" s="52">
        <v>18770988</v>
      </c>
      <c r="O5839" s="52">
        <v>29730396</v>
      </c>
      <c r="P5839" s="52">
        <v>26641753</v>
      </c>
      <c r="Q5839" s="52">
        <v>112625926</v>
      </c>
      <c r="R5839" s="52">
        <v>56372149</v>
      </c>
      <c r="S5839" s="52">
        <v>168998075</v>
      </c>
      <c r="T5839" s="70" t="s">
        <v>10556</v>
      </c>
      <c r="U5839" s="70" t="s">
        <v>10560</v>
      </c>
    </row>
    <row r="5840" spans="1:21" x14ac:dyDescent="0.2">
      <c r="A5840" s="49" t="s">
        <v>3938</v>
      </c>
      <c r="B5840" s="49" t="s">
        <v>250</v>
      </c>
      <c r="C5840" s="50">
        <v>3769</v>
      </c>
      <c r="D5840" s="49" t="s">
        <v>251</v>
      </c>
      <c r="E5840" s="49" t="s">
        <v>4285</v>
      </c>
      <c r="F5840" s="49" t="s">
        <v>251</v>
      </c>
      <c r="G5840" s="49">
        <v>15837</v>
      </c>
      <c r="H5840" s="49" t="s">
        <v>366</v>
      </c>
      <c r="I5840" s="50">
        <v>20669</v>
      </c>
      <c r="J5840" s="50">
        <v>215837000102</v>
      </c>
      <c r="K5840" s="49" t="s">
        <v>4288</v>
      </c>
      <c r="L5840" s="51">
        <v>386</v>
      </c>
      <c r="M5840" s="52">
        <v>48875989</v>
      </c>
      <c r="N5840" s="52">
        <v>9775198</v>
      </c>
      <c r="O5840" s="52">
        <v>26854386</v>
      </c>
      <c r="P5840" s="52">
        <v>6660438</v>
      </c>
      <c r="Q5840" s="52">
        <v>58651187</v>
      </c>
      <c r="R5840" s="52">
        <v>33514824</v>
      </c>
      <c r="S5840" s="52">
        <v>92166011</v>
      </c>
      <c r="T5840" s="70" t="s">
        <v>10556</v>
      </c>
      <c r="U5840" s="70" t="s">
        <v>10560</v>
      </c>
    </row>
    <row r="5841" spans="1:21" x14ac:dyDescent="0.2">
      <c r="A5841" s="49" t="s">
        <v>3938</v>
      </c>
      <c r="B5841" s="49" t="s">
        <v>250</v>
      </c>
      <c r="C5841" s="50">
        <v>3769</v>
      </c>
      <c r="D5841" s="49" t="s">
        <v>251</v>
      </c>
      <c r="E5841" s="49" t="s">
        <v>4016</v>
      </c>
      <c r="F5841" s="49" t="s">
        <v>251</v>
      </c>
      <c r="G5841" s="49">
        <v>15212</v>
      </c>
      <c r="H5841" s="49" t="s">
        <v>271</v>
      </c>
      <c r="I5841" s="50">
        <v>115034</v>
      </c>
      <c r="J5841" s="50">
        <v>215212000112</v>
      </c>
      <c r="K5841" s="49" t="s">
        <v>4018</v>
      </c>
      <c r="L5841" s="51">
        <v>91</v>
      </c>
      <c r="M5841" s="52">
        <v>10890609</v>
      </c>
      <c r="N5841" s="52">
        <v>0</v>
      </c>
      <c r="O5841" s="52">
        <v>27398565</v>
      </c>
      <c r="P5841" s="52">
        <v>6660438</v>
      </c>
      <c r="Q5841" s="52">
        <v>10890609</v>
      </c>
      <c r="R5841" s="52">
        <v>34059003</v>
      </c>
      <c r="S5841" s="52">
        <v>44949612</v>
      </c>
      <c r="T5841" s="70" t="s">
        <v>10556</v>
      </c>
      <c r="U5841" s="70" t="s">
        <v>10560</v>
      </c>
    </row>
    <row r="5842" spans="1:21" x14ac:dyDescent="0.2">
      <c r="A5842" s="49" t="s">
        <v>2245</v>
      </c>
      <c r="B5842" s="49" t="s">
        <v>36</v>
      </c>
      <c r="C5842" s="50">
        <v>3763</v>
      </c>
      <c r="D5842" s="49" t="s">
        <v>155</v>
      </c>
      <c r="E5842" s="49" t="s">
        <v>9942</v>
      </c>
      <c r="F5842" s="49" t="s">
        <v>155</v>
      </c>
      <c r="G5842" s="49">
        <v>5837</v>
      </c>
      <c r="H5842" s="49" t="s">
        <v>156</v>
      </c>
      <c r="I5842" s="50">
        <v>700</v>
      </c>
      <c r="J5842" s="50">
        <v>105837000242</v>
      </c>
      <c r="K5842" s="49" t="s">
        <v>9972</v>
      </c>
      <c r="L5842" s="51">
        <v>1486</v>
      </c>
      <c r="M5842" s="52">
        <v>181488915</v>
      </c>
      <c r="N5842" s="52">
        <v>2565797</v>
      </c>
      <c r="O5842" s="52">
        <v>33900715</v>
      </c>
      <c r="P5842" s="52">
        <v>26641753</v>
      </c>
      <c r="Q5842" s="52">
        <v>184054712</v>
      </c>
      <c r="R5842" s="52">
        <v>60542468</v>
      </c>
      <c r="S5842" s="52">
        <v>244597180</v>
      </c>
      <c r="T5842" s="70" t="s">
        <v>10556</v>
      </c>
      <c r="U5842" s="70" t="s">
        <v>10560</v>
      </c>
    </row>
    <row r="5843" spans="1:21" x14ac:dyDescent="0.2">
      <c r="A5843" s="49" t="s">
        <v>3938</v>
      </c>
      <c r="B5843" s="49" t="s">
        <v>250</v>
      </c>
      <c r="C5843" s="50">
        <v>3769</v>
      </c>
      <c r="D5843" s="49" t="s">
        <v>251</v>
      </c>
      <c r="E5843" s="49" t="s">
        <v>4175</v>
      </c>
      <c r="F5843" s="49" t="s">
        <v>251</v>
      </c>
      <c r="G5843" s="49">
        <v>15632</v>
      </c>
      <c r="H5843" s="49" t="s">
        <v>326</v>
      </c>
      <c r="I5843" s="50">
        <v>822</v>
      </c>
      <c r="J5843" s="50">
        <v>215632000673</v>
      </c>
      <c r="K5843" s="49" t="s">
        <v>4105</v>
      </c>
      <c r="L5843" s="51">
        <v>162</v>
      </c>
      <c r="M5843" s="52">
        <v>20383278</v>
      </c>
      <c r="N5843" s="52">
        <v>0</v>
      </c>
      <c r="O5843" s="52">
        <v>27950394</v>
      </c>
      <c r="P5843" s="52">
        <v>6660438</v>
      </c>
      <c r="Q5843" s="52">
        <v>20383278</v>
      </c>
      <c r="R5843" s="52">
        <v>34610832</v>
      </c>
      <c r="S5843" s="52">
        <v>54994110</v>
      </c>
      <c r="T5843" s="70" t="s">
        <v>10556</v>
      </c>
      <c r="U5843" s="70" t="s">
        <v>10560</v>
      </c>
    </row>
    <row r="5844" spans="1:21" x14ac:dyDescent="0.2">
      <c r="A5844" s="49" t="s">
        <v>3938</v>
      </c>
      <c r="B5844" s="49" t="s">
        <v>250</v>
      </c>
      <c r="C5844" s="50">
        <v>3769</v>
      </c>
      <c r="D5844" s="49" t="s">
        <v>251</v>
      </c>
      <c r="E5844" s="49" t="s">
        <v>4102</v>
      </c>
      <c r="F5844" s="49" t="s">
        <v>251</v>
      </c>
      <c r="G5844" s="49">
        <v>15480</v>
      </c>
      <c r="H5844" s="49" t="s">
        <v>306</v>
      </c>
      <c r="I5844" s="50">
        <v>3229</v>
      </c>
      <c r="J5844" s="50">
        <v>315480000341</v>
      </c>
      <c r="K5844" s="49" t="s">
        <v>4105</v>
      </c>
      <c r="L5844" s="51">
        <v>995</v>
      </c>
      <c r="M5844" s="52">
        <v>110954946</v>
      </c>
      <c r="N5844" s="52">
        <v>0</v>
      </c>
      <c r="O5844" s="52">
        <v>29766890</v>
      </c>
      <c r="P5844" s="52">
        <v>6660438</v>
      </c>
      <c r="Q5844" s="52">
        <v>110954946</v>
      </c>
      <c r="R5844" s="52">
        <v>36427328</v>
      </c>
      <c r="S5844" s="52">
        <v>147382274</v>
      </c>
      <c r="T5844" s="70" t="s">
        <v>10556</v>
      </c>
      <c r="U5844" s="70" t="s">
        <v>10560</v>
      </c>
    </row>
    <row r="5845" spans="1:21" x14ac:dyDescent="0.2">
      <c r="A5845" s="49" t="s">
        <v>3938</v>
      </c>
      <c r="B5845" s="49" t="s">
        <v>250</v>
      </c>
      <c r="C5845" s="50">
        <v>3769</v>
      </c>
      <c r="D5845" s="49" t="s">
        <v>251</v>
      </c>
      <c r="E5845" s="49" t="s">
        <v>4191</v>
      </c>
      <c r="F5845" s="49" t="s">
        <v>251</v>
      </c>
      <c r="G5845" s="49">
        <v>15667</v>
      </c>
      <c r="H5845" s="49" t="s">
        <v>331</v>
      </c>
      <c r="I5845" s="50">
        <v>4951</v>
      </c>
      <c r="J5845" s="50">
        <v>115667000027</v>
      </c>
      <c r="K5845" s="49" t="s">
        <v>4195</v>
      </c>
      <c r="L5845" s="51">
        <v>434</v>
      </c>
      <c r="M5845" s="52">
        <v>47133804</v>
      </c>
      <c r="N5845" s="52">
        <v>2480649</v>
      </c>
      <c r="O5845" s="52">
        <v>27768295</v>
      </c>
      <c r="P5845" s="52">
        <v>6660438</v>
      </c>
      <c r="Q5845" s="52">
        <v>49614453</v>
      </c>
      <c r="R5845" s="52">
        <v>34428733</v>
      </c>
      <c r="S5845" s="52">
        <v>84043186</v>
      </c>
      <c r="T5845" s="70" t="s">
        <v>10556</v>
      </c>
      <c r="U5845" s="70" t="s">
        <v>10560</v>
      </c>
    </row>
    <row r="5846" spans="1:21" x14ac:dyDescent="0.2">
      <c r="A5846" s="49" t="s">
        <v>3938</v>
      </c>
      <c r="B5846" s="49" t="s">
        <v>250</v>
      </c>
      <c r="C5846" s="50">
        <v>3769</v>
      </c>
      <c r="D5846" s="49" t="s">
        <v>251</v>
      </c>
      <c r="E5846" s="49" t="s">
        <v>4021</v>
      </c>
      <c r="F5846" s="49" t="s">
        <v>251</v>
      </c>
      <c r="G5846" s="49">
        <v>15218</v>
      </c>
      <c r="H5846" s="49" t="s">
        <v>273</v>
      </c>
      <c r="I5846" s="50">
        <v>7046</v>
      </c>
      <c r="J5846" s="50">
        <v>115218000209</v>
      </c>
      <c r="K5846" s="49" t="s">
        <v>4022</v>
      </c>
      <c r="L5846" s="51">
        <v>402</v>
      </c>
      <c r="M5846" s="52">
        <v>51212035</v>
      </c>
      <c r="N5846" s="52">
        <v>2631298</v>
      </c>
      <c r="O5846" s="52">
        <v>30735291</v>
      </c>
      <c r="P5846" s="52">
        <v>6660438</v>
      </c>
      <c r="Q5846" s="52">
        <v>53843333</v>
      </c>
      <c r="R5846" s="52">
        <v>37395729</v>
      </c>
      <c r="S5846" s="52">
        <v>91239062</v>
      </c>
      <c r="T5846" s="70" t="s">
        <v>10556</v>
      </c>
      <c r="U5846" s="70" t="s">
        <v>10560</v>
      </c>
    </row>
    <row r="5847" spans="1:21" x14ac:dyDescent="0.2">
      <c r="A5847" s="49" t="s">
        <v>2884</v>
      </c>
      <c r="B5847" s="49" t="s">
        <v>453</v>
      </c>
      <c r="C5847" s="50">
        <v>3813</v>
      </c>
      <c r="D5847" s="49" t="s">
        <v>1000</v>
      </c>
      <c r="E5847" s="49" t="s">
        <v>9556</v>
      </c>
      <c r="F5847" s="49" t="s">
        <v>1000</v>
      </c>
      <c r="G5847" s="49">
        <v>70702</v>
      </c>
      <c r="H5847" s="49" t="s">
        <v>1016</v>
      </c>
      <c r="I5847" s="50">
        <v>4701</v>
      </c>
      <c r="J5847" s="50">
        <v>170702000150</v>
      </c>
      <c r="K5847" s="49" t="s">
        <v>9559</v>
      </c>
      <c r="L5847" s="51">
        <v>581</v>
      </c>
      <c r="M5847" s="52">
        <v>72028585</v>
      </c>
      <c r="N5847" s="52">
        <v>0</v>
      </c>
      <c r="O5847" s="52">
        <v>24670931</v>
      </c>
      <c r="P5847" s="52">
        <v>6660438</v>
      </c>
      <c r="Q5847" s="52">
        <v>72028585</v>
      </c>
      <c r="R5847" s="52">
        <v>31331369</v>
      </c>
      <c r="S5847" s="52">
        <v>103359954</v>
      </c>
      <c r="T5847" s="70" t="s">
        <v>10556</v>
      </c>
      <c r="U5847" s="70" t="s">
        <v>10560</v>
      </c>
    </row>
    <row r="5848" spans="1:21" x14ac:dyDescent="0.2">
      <c r="A5848" s="49" t="s">
        <v>2884</v>
      </c>
      <c r="B5848" s="49" t="s">
        <v>453</v>
      </c>
      <c r="C5848" s="50">
        <v>3813</v>
      </c>
      <c r="D5848" s="49" t="s">
        <v>1000</v>
      </c>
      <c r="E5848" s="49" t="s">
        <v>9471</v>
      </c>
      <c r="F5848" s="49" t="s">
        <v>1000</v>
      </c>
      <c r="G5848" s="49">
        <v>70429</v>
      </c>
      <c r="H5848" s="49" t="s">
        <v>1010</v>
      </c>
      <c r="I5848" s="50">
        <v>3452</v>
      </c>
      <c r="J5848" s="50">
        <v>270429060246</v>
      </c>
      <c r="K5848" s="49" t="s">
        <v>9490</v>
      </c>
      <c r="L5848" s="51">
        <v>254</v>
      </c>
      <c r="M5848" s="52">
        <v>40826643</v>
      </c>
      <c r="N5848" s="52">
        <v>0</v>
      </c>
      <c r="O5848" s="52">
        <v>37111692</v>
      </c>
      <c r="P5848" s="52">
        <v>6660438</v>
      </c>
      <c r="Q5848" s="52">
        <v>40826643</v>
      </c>
      <c r="R5848" s="52">
        <v>43772130</v>
      </c>
      <c r="S5848" s="52">
        <v>84598773</v>
      </c>
      <c r="T5848" s="70" t="s">
        <v>10556</v>
      </c>
      <c r="U5848" s="70" t="s">
        <v>10560</v>
      </c>
    </row>
    <row r="5849" spans="1:21" x14ac:dyDescent="0.2">
      <c r="A5849" s="49" t="s">
        <v>2884</v>
      </c>
      <c r="B5849" s="49" t="s">
        <v>453</v>
      </c>
      <c r="C5849" s="50">
        <v>3813</v>
      </c>
      <c r="D5849" s="49" t="s">
        <v>1000</v>
      </c>
      <c r="E5849" s="49" t="s">
        <v>9471</v>
      </c>
      <c r="F5849" s="49" t="s">
        <v>1000</v>
      </c>
      <c r="G5849" s="49">
        <v>70429</v>
      </c>
      <c r="H5849" s="49" t="s">
        <v>1010</v>
      </c>
      <c r="I5849" s="50">
        <v>3403</v>
      </c>
      <c r="J5849" s="50">
        <v>270429000766</v>
      </c>
      <c r="K5849" s="49" t="s">
        <v>9489</v>
      </c>
      <c r="L5849" s="51">
        <v>307</v>
      </c>
      <c r="M5849" s="52">
        <v>51640294</v>
      </c>
      <c r="N5849" s="52">
        <v>0</v>
      </c>
      <c r="O5849" s="52">
        <v>37111692</v>
      </c>
      <c r="P5849" s="52">
        <v>6660438</v>
      </c>
      <c r="Q5849" s="52">
        <v>51640294</v>
      </c>
      <c r="R5849" s="52">
        <v>43772130</v>
      </c>
      <c r="S5849" s="52">
        <v>95412424</v>
      </c>
      <c r="T5849" s="70" t="s">
        <v>10556</v>
      </c>
      <c r="U5849" s="70" t="s">
        <v>10560</v>
      </c>
    </row>
    <row r="5850" spans="1:21" x14ac:dyDescent="0.2">
      <c r="A5850" s="49" t="s">
        <v>2884</v>
      </c>
      <c r="B5850" s="49" t="s">
        <v>453</v>
      </c>
      <c r="C5850" s="50">
        <v>3813</v>
      </c>
      <c r="D5850" s="49" t="s">
        <v>1000</v>
      </c>
      <c r="E5850" s="49" t="s">
        <v>9471</v>
      </c>
      <c r="F5850" s="49" t="s">
        <v>1000</v>
      </c>
      <c r="G5850" s="49">
        <v>70429</v>
      </c>
      <c r="H5850" s="49" t="s">
        <v>1010</v>
      </c>
      <c r="I5850" s="50">
        <v>3385</v>
      </c>
      <c r="J5850" s="50">
        <v>170429000010</v>
      </c>
      <c r="K5850" s="49" t="s">
        <v>9487</v>
      </c>
      <c r="L5850" s="51">
        <v>1507</v>
      </c>
      <c r="M5850" s="52">
        <v>204373961</v>
      </c>
      <c r="N5850" s="52">
        <v>0</v>
      </c>
      <c r="O5850" s="52">
        <v>30150879</v>
      </c>
      <c r="P5850" s="52">
        <v>6660438</v>
      </c>
      <c r="Q5850" s="52">
        <v>204373961</v>
      </c>
      <c r="R5850" s="52">
        <v>36811317</v>
      </c>
      <c r="S5850" s="52">
        <v>241185278</v>
      </c>
      <c r="T5850" s="70" t="s">
        <v>10556</v>
      </c>
      <c r="U5850" s="70" t="s">
        <v>10560</v>
      </c>
    </row>
    <row r="5851" spans="1:21" x14ac:dyDescent="0.2">
      <c r="A5851" s="49" t="s">
        <v>2884</v>
      </c>
      <c r="B5851" s="49" t="s">
        <v>453</v>
      </c>
      <c r="C5851" s="50">
        <v>3813</v>
      </c>
      <c r="D5851" s="49" t="s">
        <v>1000</v>
      </c>
      <c r="E5851" s="49" t="s">
        <v>9504</v>
      </c>
      <c r="F5851" s="49" t="s">
        <v>1000</v>
      </c>
      <c r="G5851" s="49">
        <v>70508</v>
      </c>
      <c r="H5851" s="49" t="s">
        <v>1012</v>
      </c>
      <c r="I5851" s="50">
        <v>16582</v>
      </c>
      <c r="J5851" s="50">
        <v>170508000106</v>
      </c>
      <c r="K5851" s="49" t="s">
        <v>9487</v>
      </c>
      <c r="L5851" s="51">
        <v>1262</v>
      </c>
      <c r="M5851" s="52">
        <v>144733939</v>
      </c>
      <c r="N5851" s="52">
        <v>0</v>
      </c>
      <c r="O5851" s="52">
        <v>31363354</v>
      </c>
      <c r="P5851" s="52">
        <v>26641753</v>
      </c>
      <c r="Q5851" s="52">
        <v>144733939</v>
      </c>
      <c r="R5851" s="52">
        <v>58005107</v>
      </c>
      <c r="S5851" s="52">
        <v>202739046</v>
      </c>
      <c r="T5851" s="70" t="s">
        <v>10556</v>
      </c>
      <c r="U5851" s="70" t="s">
        <v>10560</v>
      </c>
    </row>
    <row r="5852" spans="1:21" x14ac:dyDescent="0.2">
      <c r="A5852" s="49" t="s">
        <v>4581</v>
      </c>
      <c r="B5852" s="49" t="s">
        <v>1025</v>
      </c>
      <c r="C5852" s="50">
        <v>3816</v>
      </c>
      <c r="D5852" s="49" t="s">
        <v>1023</v>
      </c>
      <c r="E5852" s="49" t="s">
        <v>6958</v>
      </c>
      <c r="F5852" s="49" t="s">
        <v>1023</v>
      </c>
      <c r="G5852" s="49">
        <v>73001</v>
      </c>
      <c r="H5852" s="49" t="s">
        <v>1024</v>
      </c>
      <c r="I5852" s="50">
        <v>25174</v>
      </c>
      <c r="J5852" s="50">
        <v>173001010109</v>
      </c>
      <c r="K5852" s="49" t="s">
        <v>6980</v>
      </c>
      <c r="L5852" s="51">
        <v>1069</v>
      </c>
      <c r="M5852" s="52">
        <v>102487780</v>
      </c>
      <c r="N5852" s="52">
        <v>0</v>
      </c>
      <c r="O5852" s="52">
        <v>20501647</v>
      </c>
      <c r="P5852" s="52">
        <v>6660438</v>
      </c>
      <c r="Q5852" s="52">
        <v>102487780</v>
      </c>
      <c r="R5852" s="52">
        <v>27162085</v>
      </c>
      <c r="S5852" s="52">
        <v>129649865</v>
      </c>
      <c r="T5852" s="70" t="s">
        <v>10556</v>
      </c>
      <c r="U5852" s="70" t="s">
        <v>10560</v>
      </c>
    </row>
    <row r="5853" spans="1:21" x14ac:dyDescent="0.2">
      <c r="A5853" s="49" t="s">
        <v>3660</v>
      </c>
      <c r="B5853" s="49" t="s">
        <v>59</v>
      </c>
      <c r="C5853" s="50">
        <v>3768</v>
      </c>
      <c r="D5853" s="49" t="s">
        <v>217</v>
      </c>
      <c r="E5853" s="49" t="s">
        <v>7209</v>
      </c>
      <c r="F5853" s="49" t="s">
        <v>217</v>
      </c>
      <c r="G5853" s="49">
        <v>13430</v>
      </c>
      <c r="H5853" s="49" t="s">
        <v>218</v>
      </c>
      <c r="I5853" s="50">
        <v>225</v>
      </c>
      <c r="J5853" s="50">
        <v>113430003096</v>
      </c>
      <c r="K5853" s="49" t="s">
        <v>7224</v>
      </c>
      <c r="L5853" s="51">
        <v>2710</v>
      </c>
      <c r="M5853" s="52">
        <v>299200008</v>
      </c>
      <c r="N5853" s="52">
        <v>0</v>
      </c>
      <c r="O5853" s="52">
        <v>24891042</v>
      </c>
      <c r="P5853" s="52">
        <v>6660438</v>
      </c>
      <c r="Q5853" s="52">
        <v>299200008</v>
      </c>
      <c r="R5853" s="52">
        <v>31551480</v>
      </c>
      <c r="S5853" s="52">
        <v>330751488</v>
      </c>
      <c r="T5853" s="70" t="s">
        <v>10556</v>
      </c>
      <c r="U5853" s="70" t="s">
        <v>10560</v>
      </c>
    </row>
    <row r="5854" spans="1:21" x14ac:dyDescent="0.2">
      <c r="A5854" s="49" t="s">
        <v>2884</v>
      </c>
      <c r="B5854" s="49" t="s">
        <v>453</v>
      </c>
      <c r="C5854" s="50">
        <v>3813</v>
      </c>
      <c r="D5854" s="49" t="s">
        <v>1000</v>
      </c>
      <c r="E5854" s="49" t="s">
        <v>9438</v>
      </c>
      <c r="F5854" s="49" t="s">
        <v>1000</v>
      </c>
      <c r="G5854" s="49">
        <v>70235</v>
      </c>
      <c r="H5854" s="49" t="s">
        <v>1007</v>
      </c>
      <c r="I5854" s="50">
        <v>17365</v>
      </c>
      <c r="J5854" s="50">
        <v>270235000111</v>
      </c>
      <c r="K5854" s="49" t="s">
        <v>9446</v>
      </c>
      <c r="L5854" s="51">
        <v>414</v>
      </c>
      <c r="M5854" s="52">
        <v>55865100</v>
      </c>
      <c r="N5854" s="52">
        <v>0</v>
      </c>
      <c r="O5854" s="52">
        <v>30776736</v>
      </c>
      <c r="P5854" s="52">
        <v>6660438</v>
      </c>
      <c r="Q5854" s="52">
        <v>55865100</v>
      </c>
      <c r="R5854" s="52">
        <v>37437174</v>
      </c>
      <c r="S5854" s="52">
        <v>93302274</v>
      </c>
      <c r="T5854" s="70" t="s">
        <v>10556</v>
      </c>
      <c r="U5854" s="70" t="s">
        <v>10560</v>
      </c>
    </row>
    <row r="5855" spans="1:21" x14ac:dyDescent="0.2">
      <c r="A5855" s="49" t="s">
        <v>3938</v>
      </c>
      <c r="B5855" s="49" t="s">
        <v>250</v>
      </c>
      <c r="C5855" s="50">
        <v>3769</v>
      </c>
      <c r="D5855" s="49" t="s">
        <v>251</v>
      </c>
      <c r="E5855" s="49" t="s">
        <v>4114</v>
      </c>
      <c r="F5855" s="49" t="s">
        <v>251</v>
      </c>
      <c r="G5855" s="49">
        <v>15507</v>
      </c>
      <c r="H5855" s="49" t="s">
        <v>310</v>
      </c>
      <c r="I5855" s="50">
        <v>2398</v>
      </c>
      <c r="J5855" s="50">
        <v>215507000530</v>
      </c>
      <c r="K5855" s="49" t="s">
        <v>4117</v>
      </c>
      <c r="L5855" s="51">
        <v>96</v>
      </c>
      <c r="M5855" s="52">
        <v>13310175</v>
      </c>
      <c r="N5855" s="52">
        <v>2662035</v>
      </c>
      <c r="O5855" s="52">
        <v>30925632</v>
      </c>
      <c r="P5855" s="52">
        <v>6660438</v>
      </c>
      <c r="Q5855" s="52">
        <v>15972210</v>
      </c>
      <c r="R5855" s="52">
        <v>37586070</v>
      </c>
      <c r="S5855" s="52">
        <v>53558280</v>
      </c>
      <c r="T5855" s="70" t="s">
        <v>10556</v>
      </c>
      <c r="U5855" s="70" t="s">
        <v>10560</v>
      </c>
    </row>
    <row r="5856" spans="1:21" x14ac:dyDescent="0.2">
      <c r="A5856" s="49" t="s">
        <v>2245</v>
      </c>
      <c r="B5856" s="49" t="s">
        <v>36</v>
      </c>
      <c r="C5856" s="50">
        <v>3763</v>
      </c>
      <c r="D5856" s="49" t="s">
        <v>155</v>
      </c>
      <c r="E5856" s="49" t="s">
        <v>9942</v>
      </c>
      <c r="F5856" s="49" t="s">
        <v>155</v>
      </c>
      <c r="G5856" s="49">
        <v>5837</v>
      </c>
      <c r="H5856" s="49" t="s">
        <v>156</v>
      </c>
      <c r="I5856" s="50">
        <v>707</v>
      </c>
      <c r="J5856" s="50">
        <v>205837000042</v>
      </c>
      <c r="K5856" s="49" t="s">
        <v>9971</v>
      </c>
      <c r="L5856" s="51">
        <v>346</v>
      </c>
      <c r="M5856" s="52">
        <v>57235393</v>
      </c>
      <c r="N5856" s="52">
        <v>0</v>
      </c>
      <c r="O5856" s="52">
        <v>33900715</v>
      </c>
      <c r="P5856" s="52">
        <v>6660438</v>
      </c>
      <c r="Q5856" s="52">
        <v>57235393</v>
      </c>
      <c r="R5856" s="52">
        <v>40561153</v>
      </c>
      <c r="S5856" s="52">
        <v>97796546</v>
      </c>
      <c r="T5856" s="70" t="s">
        <v>10556</v>
      </c>
      <c r="U5856" s="70" t="s">
        <v>10560</v>
      </c>
    </row>
    <row r="5857" spans="1:21" x14ac:dyDescent="0.2">
      <c r="A5857" s="49" t="s">
        <v>2875</v>
      </c>
      <c r="B5857" s="49" t="s">
        <v>1117</v>
      </c>
      <c r="C5857" s="50">
        <v>3824</v>
      </c>
      <c r="D5857" s="49" t="s">
        <v>1116</v>
      </c>
      <c r="E5857" s="49" t="s">
        <v>2890</v>
      </c>
      <c r="F5857" s="49" t="s">
        <v>1116</v>
      </c>
      <c r="G5857" s="49">
        <v>81065</v>
      </c>
      <c r="H5857" s="49" t="s">
        <v>1118</v>
      </c>
      <c r="I5857" s="50">
        <v>1848</v>
      </c>
      <c r="J5857" s="50">
        <v>281065002611</v>
      </c>
      <c r="K5857" s="49" t="s">
        <v>2903</v>
      </c>
      <c r="L5857" s="51">
        <v>577</v>
      </c>
      <c r="M5857" s="52">
        <v>87705043</v>
      </c>
      <c r="N5857" s="52">
        <v>17541009</v>
      </c>
      <c r="O5857" s="52">
        <v>34521147</v>
      </c>
      <c r="P5857" s="52">
        <v>6660438</v>
      </c>
      <c r="Q5857" s="52">
        <v>105246052</v>
      </c>
      <c r="R5857" s="52">
        <v>41181585</v>
      </c>
      <c r="S5857" s="52">
        <v>146427637</v>
      </c>
      <c r="T5857" s="70" t="s">
        <v>10556</v>
      </c>
      <c r="U5857" s="70" t="s">
        <v>10560</v>
      </c>
    </row>
    <row r="5858" spans="1:21" x14ac:dyDescent="0.2">
      <c r="A5858" s="49" t="s">
        <v>3938</v>
      </c>
      <c r="B5858" s="49" t="s">
        <v>250</v>
      </c>
      <c r="C5858" s="50">
        <v>3769</v>
      </c>
      <c r="D5858" s="49" t="s">
        <v>251</v>
      </c>
      <c r="E5858" s="49" t="s">
        <v>4307</v>
      </c>
      <c r="F5858" s="49" t="s">
        <v>251</v>
      </c>
      <c r="G5858" s="49">
        <v>15897</v>
      </c>
      <c r="H5858" s="49" t="s">
        <v>371</v>
      </c>
      <c r="I5858" s="50">
        <v>20608</v>
      </c>
      <c r="J5858" s="50">
        <v>115897000221</v>
      </c>
      <c r="K5858" s="49" t="s">
        <v>4308</v>
      </c>
      <c r="L5858" s="51">
        <v>542</v>
      </c>
      <c r="M5858" s="52">
        <v>62408325</v>
      </c>
      <c r="N5858" s="52">
        <v>3219056</v>
      </c>
      <c r="O5858" s="52">
        <v>28827195</v>
      </c>
      <c r="P5858" s="52">
        <v>6660438</v>
      </c>
      <c r="Q5858" s="52">
        <v>65627381</v>
      </c>
      <c r="R5858" s="52">
        <v>35487633</v>
      </c>
      <c r="S5858" s="52">
        <v>101115014</v>
      </c>
      <c r="T5858" s="70" t="s">
        <v>10556</v>
      </c>
      <c r="U5858" s="70" t="s">
        <v>10560</v>
      </c>
    </row>
    <row r="5859" spans="1:21" x14ac:dyDescent="0.2">
      <c r="A5859" s="49" t="s">
        <v>2884</v>
      </c>
      <c r="B5859" s="49" t="s">
        <v>453</v>
      </c>
      <c r="C5859" s="50">
        <v>3813</v>
      </c>
      <c r="D5859" s="49" t="s">
        <v>1000</v>
      </c>
      <c r="E5859" s="49" t="s">
        <v>9504</v>
      </c>
      <c r="F5859" s="49" t="s">
        <v>1000</v>
      </c>
      <c r="G5859" s="49">
        <v>70508</v>
      </c>
      <c r="H5859" s="49" t="s">
        <v>1012</v>
      </c>
      <c r="I5859" s="50">
        <v>26082</v>
      </c>
      <c r="J5859" s="50">
        <v>270508000291</v>
      </c>
      <c r="K5859" s="49" t="s">
        <v>9505</v>
      </c>
      <c r="L5859" s="51">
        <v>167</v>
      </c>
      <c r="M5859" s="52">
        <v>22964067</v>
      </c>
      <c r="N5859" s="52">
        <v>0</v>
      </c>
      <c r="O5859" s="52">
        <v>31363354</v>
      </c>
      <c r="P5859" s="52">
        <v>6660438</v>
      </c>
      <c r="Q5859" s="52">
        <v>22964067</v>
      </c>
      <c r="R5859" s="52">
        <v>38023792</v>
      </c>
      <c r="S5859" s="52">
        <v>60987859</v>
      </c>
      <c r="T5859" s="70" t="s">
        <v>10556</v>
      </c>
      <c r="U5859" s="70" t="s">
        <v>10560</v>
      </c>
    </row>
    <row r="5860" spans="1:21" x14ac:dyDescent="0.2">
      <c r="A5860" s="49" t="s">
        <v>4982</v>
      </c>
      <c r="B5860" s="49" t="s">
        <v>421</v>
      </c>
      <c r="C5860" s="50">
        <v>3777</v>
      </c>
      <c r="D5860" s="49" t="s">
        <v>422</v>
      </c>
      <c r="E5860" s="49" t="s">
        <v>5179</v>
      </c>
      <c r="F5860" s="49" t="s">
        <v>422</v>
      </c>
      <c r="G5860" s="49">
        <v>19355</v>
      </c>
      <c r="H5860" s="49" t="s">
        <v>433</v>
      </c>
      <c r="I5860" s="50">
        <v>3821</v>
      </c>
      <c r="J5860" s="50">
        <v>219355000411</v>
      </c>
      <c r="K5860" s="49" t="s">
        <v>3676</v>
      </c>
      <c r="L5860" s="51">
        <v>278</v>
      </c>
      <c r="M5860" s="52">
        <v>35961509</v>
      </c>
      <c r="N5860" s="52">
        <v>0</v>
      </c>
      <c r="O5860" s="52">
        <v>28723890</v>
      </c>
      <c r="P5860" s="52">
        <v>6660438</v>
      </c>
      <c r="Q5860" s="52">
        <v>35961509</v>
      </c>
      <c r="R5860" s="52">
        <v>35384328</v>
      </c>
      <c r="S5860" s="52">
        <v>71345837</v>
      </c>
      <c r="T5860" s="70" t="s">
        <v>10556</v>
      </c>
      <c r="U5860" s="70" t="s">
        <v>10560</v>
      </c>
    </row>
    <row r="5861" spans="1:21" x14ac:dyDescent="0.2">
      <c r="A5861" s="49" t="s">
        <v>3938</v>
      </c>
      <c r="B5861" s="49" t="s">
        <v>250</v>
      </c>
      <c r="C5861" s="50">
        <v>3769</v>
      </c>
      <c r="D5861" s="49" t="s">
        <v>251</v>
      </c>
      <c r="E5861" s="49" t="s">
        <v>4292</v>
      </c>
      <c r="F5861" s="49" t="s">
        <v>251</v>
      </c>
      <c r="G5861" s="49">
        <v>15842</v>
      </c>
      <c r="H5861" s="49" t="s">
        <v>368</v>
      </c>
      <c r="I5861" s="50">
        <v>20796</v>
      </c>
      <c r="J5861" s="50">
        <v>215842000226</v>
      </c>
      <c r="K5861" s="49" t="s">
        <v>3676</v>
      </c>
      <c r="L5861" s="51">
        <v>161</v>
      </c>
      <c r="M5861" s="52">
        <v>18793870</v>
      </c>
      <c r="N5861" s="52">
        <v>0</v>
      </c>
      <c r="O5861" s="52">
        <v>26460635</v>
      </c>
      <c r="P5861" s="52">
        <v>6660438</v>
      </c>
      <c r="Q5861" s="52">
        <v>18793870</v>
      </c>
      <c r="R5861" s="52">
        <v>33121073</v>
      </c>
      <c r="S5861" s="52">
        <v>51914943</v>
      </c>
      <c r="T5861" s="70" t="s">
        <v>10556</v>
      </c>
      <c r="U5861" s="70" t="s">
        <v>10560</v>
      </c>
    </row>
    <row r="5862" spans="1:21" x14ac:dyDescent="0.2">
      <c r="A5862" s="49" t="s">
        <v>3938</v>
      </c>
      <c r="B5862" s="49" t="s">
        <v>250</v>
      </c>
      <c r="C5862" s="50">
        <v>3769</v>
      </c>
      <c r="D5862" s="49" t="s">
        <v>251</v>
      </c>
      <c r="E5862" s="49" t="s">
        <v>4175</v>
      </c>
      <c r="F5862" s="49" t="s">
        <v>251</v>
      </c>
      <c r="G5862" s="49">
        <v>15632</v>
      </c>
      <c r="H5862" s="49" t="s">
        <v>326</v>
      </c>
      <c r="I5862" s="50">
        <v>821</v>
      </c>
      <c r="J5862" s="50">
        <v>215632000665</v>
      </c>
      <c r="K5862" s="49" t="s">
        <v>3676</v>
      </c>
      <c r="L5862" s="51">
        <v>150</v>
      </c>
      <c r="M5862" s="52">
        <v>18302503</v>
      </c>
      <c r="N5862" s="52">
        <v>0</v>
      </c>
      <c r="O5862" s="52">
        <v>27950394</v>
      </c>
      <c r="P5862" s="52">
        <v>6660438</v>
      </c>
      <c r="Q5862" s="52">
        <v>18302503</v>
      </c>
      <c r="R5862" s="52">
        <v>34610832</v>
      </c>
      <c r="S5862" s="52">
        <v>52913335</v>
      </c>
      <c r="T5862" s="70" t="s">
        <v>10556</v>
      </c>
      <c r="U5862" s="70" t="s">
        <v>10560</v>
      </c>
    </row>
    <row r="5863" spans="1:21" x14ac:dyDescent="0.2">
      <c r="A5863" s="49" t="s">
        <v>2884</v>
      </c>
      <c r="B5863" s="49" t="s">
        <v>453</v>
      </c>
      <c r="C5863" s="50">
        <v>3813</v>
      </c>
      <c r="D5863" s="49" t="s">
        <v>1000</v>
      </c>
      <c r="E5863" s="49" t="s">
        <v>9617</v>
      </c>
      <c r="F5863" s="49" t="s">
        <v>1000</v>
      </c>
      <c r="G5863" s="49">
        <v>70771</v>
      </c>
      <c r="H5863" s="49" t="s">
        <v>453</v>
      </c>
      <c r="I5863" s="50">
        <v>18586</v>
      </c>
      <c r="J5863" s="50">
        <v>370771000136</v>
      </c>
      <c r="K5863" s="49" t="s">
        <v>9630</v>
      </c>
      <c r="L5863" s="51">
        <v>319</v>
      </c>
      <c r="M5863" s="52">
        <v>50934714</v>
      </c>
      <c r="N5863" s="52">
        <v>0</v>
      </c>
      <c r="O5863" s="52">
        <v>36252957</v>
      </c>
      <c r="P5863" s="52">
        <v>6660438</v>
      </c>
      <c r="Q5863" s="52">
        <v>50934714</v>
      </c>
      <c r="R5863" s="52">
        <v>42913395</v>
      </c>
      <c r="S5863" s="52">
        <v>93848109</v>
      </c>
      <c r="T5863" s="70" t="s">
        <v>10556</v>
      </c>
      <c r="U5863" s="70" t="s">
        <v>10560</v>
      </c>
    </row>
    <row r="5864" spans="1:21" x14ac:dyDescent="0.2">
      <c r="A5864" s="49" t="s">
        <v>3938</v>
      </c>
      <c r="B5864" s="49" t="s">
        <v>250</v>
      </c>
      <c r="C5864" s="50">
        <v>3769</v>
      </c>
      <c r="D5864" s="49" t="s">
        <v>251</v>
      </c>
      <c r="E5864" s="49" t="s">
        <v>4114</v>
      </c>
      <c r="F5864" s="49" t="s">
        <v>251</v>
      </c>
      <c r="G5864" s="49">
        <v>15507</v>
      </c>
      <c r="H5864" s="49" t="s">
        <v>310</v>
      </c>
      <c r="I5864" s="50">
        <v>2370</v>
      </c>
      <c r="J5864" s="50">
        <v>115507000012</v>
      </c>
      <c r="K5864" s="49" t="s">
        <v>4115</v>
      </c>
      <c r="L5864" s="51">
        <v>1004</v>
      </c>
      <c r="M5864" s="52">
        <v>116661618</v>
      </c>
      <c r="N5864" s="52">
        <v>23332324</v>
      </c>
      <c r="O5864" s="52">
        <v>30925632</v>
      </c>
      <c r="P5864" s="52">
        <v>6660438</v>
      </c>
      <c r="Q5864" s="52">
        <v>139993942</v>
      </c>
      <c r="R5864" s="52">
        <v>37586070</v>
      </c>
      <c r="S5864" s="52">
        <v>177580012</v>
      </c>
      <c r="T5864" s="70" t="s">
        <v>10556</v>
      </c>
      <c r="U5864" s="70" t="s">
        <v>10560</v>
      </c>
    </row>
    <row r="5865" spans="1:21" x14ac:dyDescent="0.2">
      <c r="A5865" s="49" t="s">
        <v>3938</v>
      </c>
      <c r="B5865" s="49" t="s">
        <v>250</v>
      </c>
      <c r="C5865" s="50">
        <v>3769</v>
      </c>
      <c r="D5865" s="49" t="s">
        <v>251</v>
      </c>
      <c r="E5865" s="49" t="s">
        <v>4012</v>
      </c>
      <c r="F5865" s="49" t="s">
        <v>251</v>
      </c>
      <c r="G5865" s="49">
        <v>15204</v>
      </c>
      <c r="H5865" s="49" t="s">
        <v>270</v>
      </c>
      <c r="I5865" s="50">
        <v>6937</v>
      </c>
      <c r="J5865" s="50">
        <v>215204000294</v>
      </c>
      <c r="K5865" s="49" t="s">
        <v>4014</v>
      </c>
      <c r="L5865" s="51">
        <v>178</v>
      </c>
      <c r="M5865" s="52">
        <v>21052507</v>
      </c>
      <c r="N5865" s="52">
        <v>604702</v>
      </c>
      <c r="O5865" s="52">
        <v>26544914</v>
      </c>
      <c r="P5865" s="52">
        <v>6660438</v>
      </c>
      <c r="Q5865" s="52">
        <v>21657209</v>
      </c>
      <c r="R5865" s="52">
        <v>33205352</v>
      </c>
      <c r="S5865" s="52">
        <v>54862561</v>
      </c>
      <c r="T5865" s="70" t="s">
        <v>10556</v>
      </c>
      <c r="U5865" s="70" t="s">
        <v>10560</v>
      </c>
    </row>
    <row r="5866" spans="1:21" x14ac:dyDescent="0.2">
      <c r="A5866" s="49" t="s">
        <v>3938</v>
      </c>
      <c r="B5866" s="49" t="s">
        <v>250</v>
      </c>
      <c r="C5866" s="50">
        <v>3769</v>
      </c>
      <c r="D5866" s="49" t="s">
        <v>251</v>
      </c>
      <c r="E5866" s="49" t="s">
        <v>4026</v>
      </c>
      <c r="F5866" s="49" t="s">
        <v>251</v>
      </c>
      <c r="G5866" s="49">
        <v>15224</v>
      </c>
      <c r="H5866" s="49" t="s">
        <v>275</v>
      </c>
      <c r="I5866" s="50">
        <v>7157</v>
      </c>
      <c r="J5866" s="50">
        <v>115224000067</v>
      </c>
      <c r="K5866" s="49" t="s">
        <v>4028</v>
      </c>
      <c r="L5866" s="51">
        <v>425</v>
      </c>
      <c r="M5866" s="52">
        <v>44927427</v>
      </c>
      <c r="N5866" s="52">
        <v>2315296</v>
      </c>
      <c r="O5866" s="52">
        <v>26657838</v>
      </c>
      <c r="P5866" s="52">
        <v>6660438</v>
      </c>
      <c r="Q5866" s="52">
        <v>47242723</v>
      </c>
      <c r="R5866" s="52">
        <v>33318276</v>
      </c>
      <c r="S5866" s="52">
        <v>80560999</v>
      </c>
      <c r="T5866" s="70" t="s">
        <v>10556</v>
      </c>
      <c r="U5866" s="70" t="s">
        <v>10560</v>
      </c>
    </row>
    <row r="5867" spans="1:21" x14ac:dyDescent="0.2">
      <c r="A5867" s="49" t="s">
        <v>3938</v>
      </c>
      <c r="B5867" s="49" t="s">
        <v>250</v>
      </c>
      <c r="C5867" s="50">
        <v>3769</v>
      </c>
      <c r="D5867" s="49" t="s">
        <v>251</v>
      </c>
      <c r="E5867" s="49" t="s">
        <v>4168</v>
      </c>
      <c r="F5867" s="49" t="s">
        <v>251</v>
      </c>
      <c r="G5867" s="49">
        <v>15600</v>
      </c>
      <c r="H5867" s="49" t="s">
        <v>324</v>
      </c>
      <c r="I5867" s="50">
        <v>762</v>
      </c>
      <c r="J5867" s="50">
        <v>115600000014</v>
      </c>
      <c r="K5867" s="49" t="s">
        <v>4171</v>
      </c>
      <c r="L5867" s="51">
        <v>739</v>
      </c>
      <c r="M5867" s="52">
        <v>75308444</v>
      </c>
      <c r="N5867" s="52">
        <v>0</v>
      </c>
      <c r="O5867" s="52">
        <v>27447800</v>
      </c>
      <c r="P5867" s="52">
        <v>6660438</v>
      </c>
      <c r="Q5867" s="52">
        <v>75308444</v>
      </c>
      <c r="R5867" s="52">
        <v>34108238</v>
      </c>
      <c r="S5867" s="52">
        <v>109416682</v>
      </c>
      <c r="T5867" s="70" t="s">
        <v>10556</v>
      </c>
      <c r="U5867" s="70" t="s">
        <v>10560</v>
      </c>
    </row>
    <row r="5868" spans="1:21" x14ac:dyDescent="0.2">
      <c r="A5868" s="49" t="s">
        <v>4982</v>
      </c>
      <c r="B5868" s="49" t="s">
        <v>421</v>
      </c>
      <c r="C5868" s="50">
        <v>3777</v>
      </c>
      <c r="D5868" s="49" t="s">
        <v>422</v>
      </c>
      <c r="E5868" s="49" t="s">
        <v>5165</v>
      </c>
      <c r="F5868" s="49" t="s">
        <v>422</v>
      </c>
      <c r="G5868" s="49">
        <v>19318</v>
      </c>
      <c r="H5868" s="49" t="s">
        <v>432</v>
      </c>
      <c r="I5868" s="50">
        <v>3812</v>
      </c>
      <c r="J5868" s="50">
        <v>219318002128</v>
      </c>
      <c r="K5868" s="49" t="s">
        <v>4171</v>
      </c>
      <c r="L5868" s="51">
        <v>242</v>
      </c>
      <c r="M5868" s="52">
        <v>44215215</v>
      </c>
      <c r="N5868" s="52">
        <v>0</v>
      </c>
      <c r="O5868" s="52">
        <v>42003489</v>
      </c>
      <c r="P5868" s="52">
        <v>6660438</v>
      </c>
      <c r="Q5868" s="52">
        <v>44215215</v>
      </c>
      <c r="R5868" s="52">
        <v>48663927</v>
      </c>
      <c r="S5868" s="52">
        <v>92879142</v>
      </c>
      <c r="T5868" s="70" t="s">
        <v>10556</v>
      </c>
      <c r="U5868" s="70" t="s">
        <v>10560</v>
      </c>
    </row>
    <row r="5869" spans="1:21" x14ac:dyDescent="0.2">
      <c r="A5869" s="49" t="s">
        <v>3938</v>
      </c>
      <c r="B5869" s="49" t="s">
        <v>250</v>
      </c>
      <c r="C5869" s="50">
        <v>3769</v>
      </c>
      <c r="D5869" s="49" t="s">
        <v>251</v>
      </c>
      <c r="E5869" s="49" t="s">
        <v>4296</v>
      </c>
      <c r="F5869" s="49" t="s">
        <v>251</v>
      </c>
      <c r="G5869" s="49">
        <v>15861</v>
      </c>
      <c r="H5869" s="49" t="s">
        <v>369</v>
      </c>
      <c r="I5869" s="50">
        <v>19943</v>
      </c>
      <c r="J5869" s="50">
        <v>215861000121</v>
      </c>
      <c r="K5869" s="49" t="s">
        <v>4300</v>
      </c>
      <c r="L5869" s="51">
        <v>342</v>
      </c>
      <c r="M5869" s="52">
        <v>39229285</v>
      </c>
      <c r="N5869" s="52">
        <v>1125881</v>
      </c>
      <c r="O5869" s="52">
        <v>25563801</v>
      </c>
      <c r="P5869" s="52">
        <v>6660438</v>
      </c>
      <c r="Q5869" s="52">
        <v>40355166</v>
      </c>
      <c r="R5869" s="52">
        <v>32224239</v>
      </c>
      <c r="S5869" s="52">
        <v>72579405</v>
      </c>
      <c r="T5869" s="70" t="s">
        <v>10556</v>
      </c>
      <c r="U5869" s="70" t="s">
        <v>10560</v>
      </c>
    </row>
    <row r="5870" spans="1:21" x14ac:dyDescent="0.2">
      <c r="A5870" s="49" t="s">
        <v>4982</v>
      </c>
      <c r="B5870" s="49" t="s">
        <v>421</v>
      </c>
      <c r="C5870" s="50">
        <v>3777</v>
      </c>
      <c r="D5870" s="49" t="s">
        <v>422</v>
      </c>
      <c r="E5870" s="49" t="s">
        <v>5439</v>
      </c>
      <c r="F5870" s="49" t="s">
        <v>422</v>
      </c>
      <c r="G5870" s="49">
        <v>19807</v>
      </c>
      <c r="H5870" s="49" t="s">
        <v>454</v>
      </c>
      <c r="I5870" s="50">
        <v>3115</v>
      </c>
      <c r="J5870" s="50">
        <v>119807000109</v>
      </c>
      <c r="K5870" s="49" t="s">
        <v>4300</v>
      </c>
      <c r="L5870" s="51">
        <v>1421</v>
      </c>
      <c r="M5870" s="52">
        <v>153630196</v>
      </c>
      <c r="N5870" s="52">
        <v>7240724</v>
      </c>
      <c r="O5870" s="52">
        <v>23015498</v>
      </c>
      <c r="P5870" s="52">
        <v>6660438</v>
      </c>
      <c r="Q5870" s="52">
        <v>160870920</v>
      </c>
      <c r="R5870" s="52">
        <v>29675936</v>
      </c>
      <c r="S5870" s="52">
        <v>190546856</v>
      </c>
      <c r="T5870" s="70" t="s">
        <v>10556</v>
      </c>
      <c r="U5870" s="70" t="s">
        <v>10560</v>
      </c>
    </row>
    <row r="5871" spans="1:21" x14ac:dyDescent="0.2">
      <c r="A5871" s="49" t="s">
        <v>4982</v>
      </c>
      <c r="B5871" s="49" t="s">
        <v>421</v>
      </c>
      <c r="C5871" s="50">
        <v>3777</v>
      </c>
      <c r="D5871" s="49" t="s">
        <v>422</v>
      </c>
      <c r="E5871" s="49" t="s">
        <v>5222</v>
      </c>
      <c r="F5871" s="49" t="s">
        <v>422</v>
      </c>
      <c r="G5871" s="49">
        <v>19418</v>
      </c>
      <c r="H5871" s="49" t="s">
        <v>437</v>
      </c>
      <c r="I5871" s="50">
        <v>6493</v>
      </c>
      <c r="J5871" s="50">
        <v>219418001595</v>
      </c>
      <c r="K5871" s="49" t="s">
        <v>5227</v>
      </c>
      <c r="L5871" s="51">
        <v>358</v>
      </c>
      <c r="M5871" s="52">
        <v>56241661</v>
      </c>
      <c r="N5871" s="52">
        <v>0</v>
      </c>
      <c r="O5871" s="52">
        <v>34831682</v>
      </c>
      <c r="P5871" s="52">
        <v>6660438</v>
      </c>
      <c r="Q5871" s="52">
        <v>56241661</v>
      </c>
      <c r="R5871" s="52">
        <v>41492120</v>
      </c>
      <c r="S5871" s="52">
        <v>97733781</v>
      </c>
      <c r="T5871" s="70" t="s">
        <v>10556</v>
      </c>
      <c r="U5871" s="70" t="s">
        <v>10560</v>
      </c>
    </row>
    <row r="5872" spans="1:21" x14ac:dyDescent="0.2">
      <c r="A5872" s="49" t="s">
        <v>3938</v>
      </c>
      <c r="B5872" s="49" t="s">
        <v>250</v>
      </c>
      <c r="C5872" s="50">
        <v>3769</v>
      </c>
      <c r="D5872" s="49" t="s">
        <v>251</v>
      </c>
      <c r="E5872" s="49" t="s">
        <v>4091</v>
      </c>
      <c r="F5872" s="49" t="s">
        <v>251</v>
      </c>
      <c r="G5872" s="49">
        <v>15469</v>
      </c>
      <c r="H5872" s="49" t="s">
        <v>304</v>
      </c>
      <c r="I5872" s="50">
        <v>3132</v>
      </c>
      <c r="J5872" s="50">
        <v>215469000342</v>
      </c>
      <c r="K5872" s="49" t="s">
        <v>4094</v>
      </c>
      <c r="L5872" s="51">
        <v>88</v>
      </c>
      <c r="M5872" s="52">
        <v>11102266</v>
      </c>
      <c r="N5872" s="52">
        <v>0</v>
      </c>
      <c r="O5872" s="52">
        <v>26367254</v>
      </c>
      <c r="P5872" s="52">
        <v>6660438</v>
      </c>
      <c r="Q5872" s="52">
        <v>11102266</v>
      </c>
      <c r="R5872" s="52">
        <v>33027692</v>
      </c>
      <c r="S5872" s="52">
        <v>44129958</v>
      </c>
      <c r="T5872" s="70" t="s">
        <v>10556</v>
      </c>
      <c r="U5872" s="70" t="s">
        <v>10560</v>
      </c>
    </row>
    <row r="5873" spans="1:21" x14ac:dyDescent="0.2">
      <c r="A5873" s="49" t="s">
        <v>2949</v>
      </c>
      <c r="B5873" s="49" t="s">
        <v>851</v>
      </c>
      <c r="C5873" s="50">
        <v>3801</v>
      </c>
      <c r="D5873" s="49" t="s">
        <v>852</v>
      </c>
      <c r="E5873" s="49" t="s">
        <v>8494</v>
      </c>
      <c r="F5873" s="49" t="s">
        <v>852</v>
      </c>
      <c r="G5873" s="49">
        <v>54820</v>
      </c>
      <c r="H5873" s="49" t="s">
        <v>154</v>
      </c>
      <c r="I5873" s="50">
        <v>15254</v>
      </c>
      <c r="J5873" s="50">
        <v>254820000384</v>
      </c>
      <c r="K5873" s="49" t="s">
        <v>8502</v>
      </c>
      <c r="L5873" s="51">
        <v>245</v>
      </c>
      <c r="M5873" s="52">
        <v>38936329</v>
      </c>
      <c r="N5873" s="52">
        <v>2554769</v>
      </c>
      <c r="O5873" s="52">
        <v>32350380</v>
      </c>
      <c r="P5873" s="52">
        <v>6660438</v>
      </c>
      <c r="Q5873" s="52">
        <v>41491098</v>
      </c>
      <c r="R5873" s="52">
        <v>39010818</v>
      </c>
      <c r="S5873" s="52">
        <v>80501916</v>
      </c>
      <c r="T5873" s="70" t="s">
        <v>10556</v>
      </c>
      <c r="U5873" s="70" t="s">
        <v>10560</v>
      </c>
    </row>
    <row r="5874" spans="1:21" x14ac:dyDescent="0.2">
      <c r="A5874" s="49" t="s">
        <v>2245</v>
      </c>
      <c r="B5874" s="49" t="s">
        <v>36</v>
      </c>
      <c r="C5874" s="50">
        <v>3763</v>
      </c>
      <c r="D5874" s="49" t="s">
        <v>155</v>
      </c>
      <c r="E5874" s="49" t="s">
        <v>9942</v>
      </c>
      <c r="F5874" s="49" t="s">
        <v>155</v>
      </c>
      <c r="G5874" s="49">
        <v>5837</v>
      </c>
      <c r="H5874" s="49" t="s">
        <v>156</v>
      </c>
      <c r="I5874" s="50">
        <v>130388</v>
      </c>
      <c r="J5874" s="50">
        <v>105837001150</v>
      </c>
      <c r="K5874" s="49" t="s">
        <v>9954</v>
      </c>
      <c r="L5874" s="51">
        <v>2102</v>
      </c>
      <c r="M5874" s="52">
        <v>265411656</v>
      </c>
      <c r="N5874" s="52">
        <v>0</v>
      </c>
      <c r="O5874" s="52">
        <v>33900715</v>
      </c>
      <c r="P5874" s="52">
        <v>26641753</v>
      </c>
      <c r="Q5874" s="52">
        <v>265411656</v>
      </c>
      <c r="R5874" s="52">
        <v>60542468</v>
      </c>
      <c r="S5874" s="52">
        <v>325954124</v>
      </c>
      <c r="T5874" s="70" t="s">
        <v>10556</v>
      </c>
      <c r="U5874" s="70" t="s">
        <v>10560</v>
      </c>
    </row>
    <row r="5875" spans="1:21" x14ac:dyDescent="0.2">
      <c r="A5875" s="49" t="s">
        <v>4982</v>
      </c>
      <c r="B5875" s="49" t="s">
        <v>421</v>
      </c>
      <c r="C5875" s="50">
        <v>3777</v>
      </c>
      <c r="D5875" s="49" t="s">
        <v>422</v>
      </c>
      <c r="E5875" s="49" t="s">
        <v>5265</v>
      </c>
      <c r="F5875" s="49" t="s">
        <v>422</v>
      </c>
      <c r="G5875" s="49">
        <v>19517</v>
      </c>
      <c r="H5875" s="49" t="s">
        <v>441</v>
      </c>
      <c r="I5875" s="50">
        <v>3466</v>
      </c>
      <c r="J5875" s="50">
        <v>219517000576</v>
      </c>
      <c r="K5875" s="49" t="s">
        <v>5272</v>
      </c>
      <c r="L5875" s="51">
        <v>509</v>
      </c>
      <c r="M5875" s="52">
        <v>64869643</v>
      </c>
      <c r="N5875" s="52">
        <v>0</v>
      </c>
      <c r="O5875" s="52">
        <v>29405880</v>
      </c>
      <c r="P5875" s="52">
        <v>26641753</v>
      </c>
      <c r="Q5875" s="52">
        <v>64869643</v>
      </c>
      <c r="R5875" s="52">
        <v>56047633</v>
      </c>
      <c r="S5875" s="52">
        <v>120917276</v>
      </c>
      <c r="T5875" s="70" t="s">
        <v>10556</v>
      </c>
      <c r="U5875" s="70" t="s">
        <v>10560</v>
      </c>
    </row>
    <row r="5876" spans="1:21" x14ac:dyDescent="0.2">
      <c r="A5876" s="49" t="s">
        <v>2884</v>
      </c>
      <c r="B5876" s="49" t="s">
        <v>453</v>
      </c>
      <c r="C5876" s="50">
        <v>3813</v>
      </c>
      <c r="D5876" s="49" t="s">
        <v>1000</v>
      </c>
      <c r="E5876" s="49" t="s">
        <v>9464</v>
      </c>
      <c r="F5876" s="49" t="s">
        <v>1000</v>
      </c>
      <c r="G5876" s="49">
        <v>70418</v>
      </c>
      <c r="H5876" s="49" t="s">
        <v>1009</v>
      </c>
      <c r="I5876" s="50">
        <v>3335</v>
      </c>
      <c r="J5876" s="50">
        <v>270418000047</v>
      </c>
      <c r="K5876" s="49" t="s">
        <v>9470</v>
      </c>
      <c r="L5876" s="51">
        <v>300</v>
      </c>
      <c r="M5876" s="52">
        <v>39139463</v>
      </c>
      <c r="N5876" s="52">
        <v>0</v>
      </c>
      <c r="O5876" s="52">
        <v>29554131</v>
      </c>
      <c r="P5876" s="52">
        <v>6660438</v>
      </c>
      <c r="Q5876" s="52">
        <v>39139463</v>
      </c>
      <c r="R5876" s="52">
        <v>36214569</v>
      </c>
      <c r="S5876" s="52">
        <v>75354032</v>
      </c>
      <c r="T5876" s="70" t="s">
        <v>10556</v>
      </c>
      <c r="U5876" s="70" t="s">
        <v>10560</v>
      </c>
    </row>
    <row r="5877" spans="1:21" x14ac:dyDescent="0.2">
      <c r="A5877" s="49" t="s">
        <v>4656</v>
      </c>
      <c r="B5877" s="49" t="s">
        <v>403</v>
      </c>
      <c r="C5877" s="50">
        <v>3775</v>
      </c>
      <c r="D5877" s="49" t="s">
        <v>404</v>
      </c>
      <c r="E5877" s="49" t="s">
        <v>4756</v>
      </c>
      <c r="F5877" s="49" t="s">
        <v>404</v>
      </c>
      <c r="G5877" s="49">
        <v>18610</v>
      </c>
      <c r="H5877" s="49" t="s">
        <v>415</v>
      </c>
      <c r="I5877" s="50">
        <v>2049</v>
      </c>
      <c r="J5877" s="50">
        <v>218610000547</v>
      </c>
      <c r="K5877" s="49" t="s">
        <v>4762</v>
      </c>
      <c r="L5877" s="51">
        <v>381</v>
      </c>
      <c r="M5877" s="52">
        <v>52378280</v>
      </c>
      <c r="N5877" s="52">
        <v>7468202</v>
      </c>
      <c r="O5877" s="52">
        <v>30707087</v>
      </c>
      <c r="P5877" s="52">
        <v>6660438</v>
      </c>
      <c r="Q5877" s="52">
        <v>59846482</v>
      </c>
      <c r="R5877" s="52">
        <v>37367525</v>
      </c>
      <c r="S5877" s="52">
        <v>97214007</v>
      </c>
      <c r="T5877" s="70" t="s">
        <v>10556</v>
      </c>
      <c r="U5877" s="70" t="s">
        <v>10560</v>
      </c>
    </row>
    <row r="5878" spans="1:21" x14ac:dyDescent="0.2">
      <c r="A5878" s="49" t="s">
        <v>3938</v>
      </c>
      <c r="B5878" s="49" t="s">
        <v>250</v>
      </c>
      <c r="C5878" s="50">
        <v>3769</v>
      </c>
      <c r="D5878" s="49" t="s">
        <v>251</v>
      </c>
      <c r="E5878" s="49" t="s">
        <v>4260</v>
      </c>
      <c r="F5878" s="49" t="s">
        <v>251</v>
      </c>
      <c r="G5878" s="49">
        <v>15806</v>
      </c>
      <c r="H5878" s="49" t="s">
        <v>357</v>
      </c>
      <c r="I5878" s="50">
        <v>2544</v>
      </c>
      <c r="J5878" s="50">
        <v>215806000139</v>
      </c>
      <c r="K5878" s="49" t="s">
        <v>4261</v>
      </c>
      <c r="L5878" s="51">
        <v>71</v>
      </c>
      <c r="M5878" s="52">
        <v>8302785</v>
      </c>
      <c r="N5878" s="52">
        <v>0</v>
      </c>
      <c r="O5878" s="52">
        <v>25638755</v>
      </c>
      <c r="P5878" s="52">
        <v>6660438</v>
      </c>
      <c r="Q5878" s="52">
        <v>8302785</v>
      </c>
      <c r="R5878" s="52">
        <v>32299193</v>
      </c>
      <c r="S5878" s="52">
        <v>40601978</v>
      </c>
      <c r="T5878" s="70" t="s">
        <v>10556</v>
      </c>
      <c r="U5878" s="70" t="s">
        <v>10560</v>
      </c>
    </row>
    <row r="5879" spans="1:21" x14ac:dyDescent="0.2">
      <c r="A5879" s="49" t="s">
        <v>2245</v>
      </c>
      <c r="B5879" s="49" t="s">
        <v>36</v>
      </c>
      <c r="C5879" s="50">
        <v>3763</v>
      </c>
      <c r="D5879" s="49" t="s">
        <v>155</v>
      </c>
      <c r="E5879" s="49" t="s">
        <v>9942</v>
      </c>
      <c r="F5879" s="49" t="s">
        <v>155</v>
      </c>
      <c r="G5879" s="49">
        <v>5837</v>
      </c>
      <c r="H5879" s="49" t="s">
        <v>156</v>
      </c>
      <c r="I5879" s="50">
        <v>708</v>
      </c>
      <c r="J5879" s="50">
        <v>205837000280</v>
      </c>
      <c r="K5879" s="49" t="s">
        <v>9970</v>
      </c>
      <c r="L5879" s="51">
        <v>901</v>
      </c>
      <c r="M5879" s="52">
        <v>135708665</v>
      </c>
      <c r="N5879" s="52">
        <v>0</v>
      </c>
      <c r="O5879" s="52">
        <v>33900715</v>
      </c>
      <c r="P5879" s="52">
        <v>6660438</v>
      </c>
      <c r="Q5879" s="52">
        <v>135708665</v>
      </c>
      <c r="R5879" s="52">
        <v>40561153</v>
      </c>
      <c r="S5879" s="52">
        <v>176269818</v>
      </c>
      <c r="T5879" s="70" t="s">
        <v>10556</v>
      </c>
      <c r="U5879" s="70" t="s">
        <v>10560</v>
      </c>
    </row>
    <row r="5880" spans="1:21" x14ac:dyDescent="0.2">
      <c r="A5880" s="49" t="s">
        <v>3938</v>
      </c>
      <c r="B5880" s="49" t="s">
        <v>250</v>
      </c>
      <c r="C5880" s="50">
        <v>3769</v>
      </c>
      <c r="D5880" s="49" t="s">
        <v>251</v>
      </c>
      <c r="E5880" s="49" t="s">
        <v>4285</v>
      </c>
      <c r="F5880" s="49" t="s">
        <v>251</v>
      </c>
      <c r="G5880" s="49">
        <v>15837</v>
      </c>
      <c r="H5880" s="49" t="s">
        <v>366</v>
      </c>
      <c r="I5880" s="50">
        <v>20676</v>
      </c>
      <c r="J5880" s="50">
        <v>215837000358</v>
      </c>
      <c r="K5880" s="49" t="s">
        <v>4286</v>
      </c>
      <c r="L5880" s="51">
        <v>378</v>
      </c>
      <c r="M5880" s="52">
        <v>46261126</v>
      </c>
      <c r="N5880" s="52">
        <v>0</v>
      </c>
      <c r="O5880" s="52">
        <v>26854386</v>
      </c>
      <c r="P5880" s="52">
        <v>6660438</v>
      </c>
      <c r="Q5880" s="52">
        <v>46261126</v>
      </c>
      <c r="R5880" s="52">
        <v>33514824</v>
      </c>
      <c r="S5880" s="52">
        <v>79775950</v>
      </c>
      <c r="T5880" s="70" t="s">
        <v>10556</v>
      </c>
      <c r="U5880" s="70" t="s">
        <v>10560</v>
      </c>
    </row>
    <row r="5881" spans="1:21" x14ac:dyDescent="0.2">
      <c r="A5881" s="49" t="s">
        <v>3938</v>
      </c>
      <c r="B5881" s="49" t="s">
        <v>250</v>
      </c>
      <c r="C5881" s="50">
        <v>3769</v>
      </c>
      <c r="D5881" s="49" t="s">
        <v>251</v>
      </c>
      <c r="E5881" s="49" t="s">
        <v>3941</v>
      </c>
      <c r="F5881" s="49" t="s">
        <v>251</v>
      </c>
      <c r="G5881" s="49">
        <v>15047</v>
      </c>
      <c r="H5881" s="49" t="s">
        <v>253</v>
      </c>
      <c r="I5881" s="50">
        <v>3161</v>
      </c>
      <c r="J5881" s="50">
        <v>215047000099</v>
      </c>
      <c r="K5881" s="49" t="s">
        <v>3942</v>
      </c>
      <c r="L5881" s="51">
        <v>88</v>
      </c>
      <c r="M5881" s="52">
        <v>10873188</v>
      </c>
      <c r="N5881" s="52">
        <v>0</v>
      </c>
      <c r="O5881" s="52">
        <v>27181641</v>
      </c>
      <c r="P5881" s="52">
        <v>6660438</v>
      </c>
      <c r="Q5881" s="52">
        <v>10873188</v>
      </c>
      <c r="R5881" s="52">
        <v>33842079</v>
      </c>
      <c r="S5881" s="52">
        <v>44715267</v>
      </c>
      <c r="T5881" s="70" t="s">
        <v>10556</v>
      </c>
      <c r="U5881" s="70" t="s">
        <v>10560</v>
      </c>
    </row>
    <row r="5882" spans="1:21" x14ac:dyDescent="0.2">
      <c r="A5882" s="49" t="s">
        <v>3938</v>
      </c>
      <c r="B5882" s="49" t="s">
        <v>250</v>
      </c>
      <c r="C5882" s="50">
        <v>3769</v>
      </c>
      <c r="D5882" s="49" t="s">
        <v>251</v>
      </c>
      <c r="E5882" s="49" t="s">
        <v>4172</v>
      </c>
      <c r="F5882" s="49" t="s">
        <v>251</v>
      </c>
      <c r="G5882" s="49">
        <v>15621</v>
      </c>
      <c r="H5882" s="49" t="s">
        <v>325</v>
      </c>
      <c r="I5882" s="50">
        <v>778</v>
      </c>
      <c r="J5882" s="50">
        <v>215621000035</v>
      </c>
      <c r="K5882" s="49" t="s">
        <v>4174</v>
      </c>
      <c r="L5882" s="51">
        <v>106</v>
      </c>
      <c r="M5882" s="52">
        <v>12889966</v>
      </c>
      <c r="N5882" s="52">
        <v>0</v>
      </c>
      <c r="O5882" s="52">
        <v>25873714</v>
      </c>
      <c r="P5882" s="52">
        <v>6660438</v>
      </c>
      <c r="Q5882" s="52">
        <v>12889966</v>
      </c>
      <c r="R5882" s="52">
        <v>32534152</v>
      </c>
      <c r="S5882" s="52">
        <v>45424118</v>
      </c>
      <c r="T5882" s="70" t="s">
        <v>10556</v>
      </c>
      <c r="U5882" s="70" t="s">
        <v>10560</v>
      </c>
    </row>
    <row r="5883" spans="1:21" x14ac:dyDescent="0.2">
      <c r="A5883" s="49" t="s">
        <v>3938</v>
      </c>
      <c r="B5883" s="49" t="s">
        <v>250</v>
      </c>
      <c r="C5883" s="50">
        <v>3769</v>
      </c>
      <c r="D5883" s="49" t="s">
        <v>251</v>
      </c>
      <c r="E5883" s="49" t="s">
        <v>4146</v>
      </c>
      <c r="F5883" s="49" t="s">
        <v>251</v>
      </c>
      <c r="G5883" s="49">
        <v>15550</v>
      </c>
      <c r="H5883" s="49" t="s">
        <v>320</v>
      </c>
      <c r="I5883" s="50">
        <v>644</v>
      </c>
      <c r="J5883" s="50">
        <v>115550000191</v>
      </c>
      <c r="K5883" s="49" t="s">
        <v>4147</v>
      </c>
      <c r="L5883" s="51">
        <v>271</v>
      </c>
      <c r="M5883" s="52">
        <v>34836409</v>
      </c>
      <c r="N5883" s="52">
        <v>1172260</v>
      </c>
      <c r="O5883" s="52">
        <v>32579332</v>
      </c>
      <c r="P5883" s="52">
        <v>6660438</v>
      </c>
      <c r="Q5883" s="52">
        <v>36008669</v>
      </c>
      <c r="R5883" s="52">
        <v>39239770</v>
      </c>
      <c r="S5883" s="52">
        <v>75248439</v>
      </c>
      <c r="T5883" s="70" t="s">
        <v>10556</v>
      </c>
      <c r="U5883" s="70" t="s">
        <v>10560</v>
      </c>
    </row>
    <row r="5884" spans="1:21" x14ac:dyDescent="0.2">
      <c r="A5884" s="49" t="s">
        <v>3938</v>
      </c>
      <c r="B5884" s="49" t="s">
        <v>250</v>
      </c>
      <c r="C5884" s="50">
        <v>3769</v>
      </c>
      <c r="D5884" s="49" t="s">
        <v>251</v>
      </c>
      <c r="E5884" s="49" t="s">
        <v>4122</v>
      </c>
      <c r="F5884" s="49" t="s">
        <v>251</v>
      </c>
      <c r="G5884" s="49">
        <v>15516</v>
      </c>
      <c r="H5884" s="49" t="s">
        <v>313</v>
      </c>
      <c r="I5884" s="50">
        <v>16769</v>
      </c>
      <c r="J5884" s="50">
        <v>215516000127</v>
      </c>
      <c r="K5884" s="49" t="s">
        <v>4127</v>
      </c>
      <c r="L5884" s="51">
        <v>399</v>
      </c>
      <c r="M5884" s="52">
        <v>45865124</v>
      </c>
      <c r="N5884" s="52">
        <v>0</v>
      </c>
      <c r="O5884" s="52">
        <v>25155480</v>
      </c>
      <c r="P5884" s="52">
        <v>6660438</v>
      </c>
      <c r="Q5884" s="52">
        <v>45865124</v>
      </c>
      <c r="R5884" s="52">
        <v>31815918</v>
      </c>
      <c r="S5884" s="52">
        <v>77681042</v>
      </c>
      <c r="T5884" s="70" t="s">
        <v>10556</v>
      </c>
      <c r="U5884" s="70" t="s">
        <v>10560</v>
      </c>
    </row>
    <row r="5885" spans="1:21" x14ac:dyDescent="0.2">
      <c r="A5885" s="49" t="s">
        <v>4656</v>
      </c>
      <c r="B5885" s="49" t="s">
        <v>403</v>
      </c>
      <c r="C5885" s="50">
        <v>3775</v>
      </c>
      <c r="D5885" s="49" t="s">
        <v>404</v>
      </c>
      <c r="E5885" s="49" t="s">
        <v>4764</v>
      </c>
      <c r="F5885" s="49" t="s">
        <v>404</v>
      </c>
      <c r="G5885" s="49">
        <v>18753</v>
      </c>
      <c r="H5885" s="49" t="s">
        <v>416</v>
      </c>
      <c r="I5885" s="50">
        <v>1227</v>
      </c>
      <c r="J5885" s="50">
        <v>218753000378</v>
      </c>
      <c r="K5885" s="49" t="s">
        <v>4791</v>
      </c>
      <c r="L5885" s="51">
        <v>168</v>
      </c>
      <c r="M5885" s="52">
        <v>23601257</v>
      </c>
      <c r="N5885" s="52">
        <v>2819073</v>
      </c>
      <c r="O5885" s="52">
        <v>31669105</v>
      </c>
      <c r="P5885" s="52">
        <v>6660438</v>
      </c>
      <c r="Q5885" s="52">
        <v>26420330</v>
      </c>
      <c r="R5885" s="52">
        <v>38329543</v>
      </c>
      <c r="S5885" s="52">
        <v>64749873</v>
      </c>
      <c r="T5885" s="70" t="s">
        <v>10556</v>
      </c>
      <c r="U5885" s="70" t="s">
        <v>10560</v>
      </c>
    </row>
    <row r="5886" spans="1:21" x14ac:dyDescent="0.2">
      <c r="A5886" s="49" t="s">
        <v>4656</v>
      </c>
      <c r="B5886" s="49" t="s">
        <v>403</v>
      </c>
      <c r="C5886" s="50">
        <v>3775</v>
      </c>
      <c r="D5886" s="49" t="s">
        <v>404</v>
      </c>
      <c r="E5886" s="49" t="s">
        <v>4740</v>
      </c>
      <c r="F5886" s="49" t="s">
        <v>404</v>
      </c>
      <c r="G5886" s="49">
        <v>18592</v>
      </c>
      <c r="H5886" s="49" t="s">
        <v>414</v>
      </c>
      <c r="I5886" s="50">
        <v>2045</v>
      </c>
      <c r="J5886" s="50">
        <v>283592003301</v>
      </c>
      <c r="K5886" s="49" t="s">
        <v>4748</v>
      </c>
      <c r="L5886" s="51">
        <v>200</v>
      </c>
      <c r="M5886" s="52">
        <v>28462277</v>
      </c>
      <c r="N5886" s="52">
        <v>0</v>
      </c>
      <c r="O5886" s="52">
        <v>32074217</v>
      </c>
      <c r="P5886" s="52">
        <v>6660438</v>
      </c>
      <c r="Q5886" s="52">
        <v>28462277</v>
      </c>
      <c r="R5886" s="52">
        <v>38734655</v>
      </c>
      <c r="S5886" s="52">
        <v>67196932</v>
      </c>
      <c r="T5886" s="70" t="s">
        <v>10556</v>
      </c>
      <c r="U5886" s="70" t="s">
        <v>10560</v>
      </c>
    </row>
    <row r="5887" spans="1:21" x14ac:dyDescent="0.2">
      <c r="A5887" s="49" t="s">
        <v>4656</v>
      </c>
      <c r="B5887" s="49" t="s">
        <v>403</v>
      </c>
      <c r="C5887" s="50">
        <v>3775</v>
      </c>
      <c r="D5887" s="49" t="s">
        <v>404</v>
      </c>
      <c r="E5887" s="49" t="s">
        <v>4669</v>
      </c>
      <c r="F5887" s="49" t="s">
        <v>404</v>
      </c>
      <c r="G5887" s="49">
        <v>18150</v>
      </c>
      <c r="H5887" s="49" t="s">
        <v>407</v>
      </c>
      <c r="I5887" s="50">
        <v>2123</v>
      </c>
      <c r="J5887" s="50">
        <v>218150001035</v>
      </c>
      <c r="K5887" s="49" t="s">
        <v>4671</v>
      </c>
      <c r="L5887" s="51">
        <v>233</v>
      </c>
      <c r="M5887" s="52">
        <v>32971152</v>
      </c>
      <c r="N5887" s="52">
        <v>0</v>
      </c>
      <c r="O5887" s="52">
        <v>33642475</v>
      </c>
      <c r="P5887" s="52">
        <v>6660438</v>
      </c>
      <c r="Q5887" s="52">
        <v>32971152</v>
      </c>
      <c r="R5887" s="52">
        <v>40302913</v>
      </c>
      <c r="S5887" s="52">
        <v>73274065</v>
      </c>
      <c r="T5887" s="70" t="s">
        <v>10556</v>
      </c>
      <c r="U5887" s="70" t="s">
        <v>10560</v>
      </c>
    </row>
    <row r="5888" spans="1:21" x14ac:dyDescent="0.2">
      <c r="A5888" s="49" t="s">
        <v>4656</v>
      </c>
      <c r="B5888" s="49" t="s">
        <v>403</v>
      </c>
      <c r="C5888" s="50">
        <v>3775</v>
      </c>
      <c r="D5888" s="49" t="s">
        <v>404</v>
      </c>
      <c r="E5888" s="49" t="s">
        <v>4690</v>
      </c>
      <c r="F5888" s="49" t="s">
        <v>404</v>
      </c>
      <c r="G5888" s="49">
        <v>18247</v>
      </c>
      <c r="H5888" s="49" t="s">
        <v>409</v>
      </c>
      <c r="I5888" s="50">
        <v>1344</v>
      </c>
      <c r="J5888" s="50">
        <v>283247000731</v>
      </c>
      <c r="K5888" s="49" t="s">
        <v>4694</v>
      </c>
      <c r="L5888" s="51">
        <v>91</v>
      </c>
      <c r="M5888" s="52">
        <v>11007061</v>
      </c>
      <c r="N5888" s="52">
        <v>0</v>
      </c>
      <c r="O5888" s="52">
        <v>29086139</v>
      </c>
      <c r="P5888" s="52">
        <v>6660438</v>
      </c>
      <c r="Q5888" s="52">
        <v>11007061</v>
      </c>
      <c r="R5888" s="52">
        <v>35746577</v>
      </c>
      <c r="S5888" s="52">
        <v>46753638</v>
      </c>
      <c r="T5888" s="70" t="s">
        <v>10556</v>
      </c>
      <c r="U5888" s="70" t="s">
        <v>10560</v>
      </c>
    </row>
    <row r="5889" spans="1:21" x14ac:dyDescent="0.2">
      <c r="A5889" s="49" t="s">
        <v>4656</v>
      </c>
      <c r="B5889" s="49" t="s">
        <v>403</v>
      </c>
      <c r="C5889" s="50">
        <v>3775</v>
      </c>
      <c r="D5889" s="49" t="s">
        <v>404</v>
      </c>
      <c r="E5889" s="49" t="s">
        <v>4764</v>
      </c>
      <c r="F5889" s="49" t="s">
        <v>404</v>
      </c>
      <c r="G5889" s="49">
        <v>18753</v>
      </c>
      <c r="H5889" s="49" t="s">
        <v>416</v>
      </c>
      <c r="I5889" s="50">
        <v>1229</v>
      </c>
      <c r="J5889" s="50">
        <v>218753000734</v>
      </c>
      <c r="K5889" s="49" t="s">
        <v>4790</v>
      </c>
      <c r="L5889" s="51">
        <v>378</v>
      </c>
      <c r="M5889" s="52">
        <v>53678146</v>
      </c>
      <c r="N5889" s="52">
        <v>0</v>
      </c>
      <c r="O5889" s="52">
        <v>31669105</v>
      </c>
      <c r="P5889" s="52">
        <v>6660438</v>
      </c>
      <c r="Q5889" s="52">
        <v>53678146</v>
      </c>
      <c r="R5889" s="52">
        <v>38329543</v>
      </c>
      <c r="S5889" s="52">
        <v>92007689</v>
      </c>
      <c r="T5889" s="70" t="s">
        <v>10556</v>
      </c>
      <c r="U5889" s="70" t="s">
        <v>10560</v>
      </c>
    </row>
    <row r="5890" spans="1:21" x14ac:dyDescent="0.2">
      <c r="A5890" s="49" t="s">
        <v>4656</v>
      </c>
      <c r="B5890" s="49" t="s">
        <v>403</v>
      </c>
      <c r="C5890" s="50">
        <v>3775</v>
      </c>
      <c r="D5890" s="49" t="s">
        <v>404</v>
      </c>
      <c r="E5890" s="49" t="s">
        <v>4684</v>
      </c>
      <c r="F5890" s="49" t="s">
        <v>404</v>
      </c>
      <c r="G5890" s="49">
        <v>18205</v>
      </c>
      <c r="H5890" s="49" t="s">
        <v>408</v>
      </c>
      <c r="I5890" s="50">
        <v>1334</v>
      </c>
      <c r="J5890" s="50">
        <v>218205000335</v>
      </c>
      <c r="K5890" s="49" t="s">
        <v>4687</v>
      </c>
      <c r="L5890" s="51">
        <v>113</v>
      </c>
      <c r="M5890" s="52">
        <v>13951224</v>
      </c>
      <c r="N5890" s="52">
        <v>0</v>
      </c>
      <c r="O5890" s="52">
        <v>29743291</v>
      </c>
      <c r="P5890" s="52">
        <v>6660438</v>
      </c>
      <c r="Q5890" s="52">
        <v>13951224</v>
      </c>
      <c r="R5890" s="52">
        <v>36403729</v>
      </c>
      <c r="S5890" s="52">
        <v>50354953</v>
      </c>
      <c r="T5890" s="70" t="s">
        <v>10556</v>
      </c>
      <c r="U5890" s="70" t="s">
        <v>10560</v>
      </c>
    </row>
    <row r="5891" spans="1:21" x14ac:dyDescent="0.2">
      <c r="A5891" s="49" t="s">
        <v>4656</v>
      </c>
      <c r="B5891" s="49" t="s">
        <v>403</v>
      </c>
      <c r="C5891" s="50">
        <v>3775</v>
      </c>
      <c r="D5891" s="49" t="s">
        <v>404</v>
      </c>
      <c r="E5891" s="49" t="s">
        <v>4709</v>
      </c>
      <c r="F5891" s="49" t="s">
        <v>404</v>
      </c>
      <c r="G5891" s="49">
        <v>18410</v>
      </c>
      <c r="H5891" s="49" t="s">
        <v>411</v>
      </c>
      <c r="I5891" s="50">
        <v>1407</v>
      </c>
      <c r="J5891" s="50">
        <v>218410000101</v>
      </c>
      <c r="K5891" s="49" t="s">
        <v>4721</v>
      </c>
      <c r="L5891" s="51">
        <v>99</v>
      </c>
      <c r="M5891" s="52">
        <v>13395941</v>
      </c>
      <c r="N5891" s="52">
        <v>1406085</v>
      </c>
      <c r="O5891" s="52">
        <v>32282697</v>
      </c>
      <c r="P5891" s="52">
        <v>6660438</v>
      </c>
      <c r="Q5891" s="52">
        <v>14802026</v>
      </c>
      <c r="R5891" s="52">
        <v>38943135</v>
      </c>
      <c r="S5891" s="52">
        <v>53745161</v>
      </c>
      <c r="T5891" s="70" t="s">
        <v>10556</v>
      </c>
      <c r="U5891" s="70" t="s">
        <v>10560</v>
      </c>
    </row>
    <row r="5892" spans="1:21" x14ac:dyDescent="0.2">
      <c r="A5892" s="49" t="s">
        <v>4656</v>
      </c>
      <c r="B5892" s="49" t="s">
        <v>403</v>
      </c>
      <c r="C5892" s="50">
        <v>3775</v>
      </c>
      <c r="D5892" s="49" t="s">
        <v>404</v>
      </c>
      <c r="E5892" s="49" t="s">
        <v>4756</v>
      </c>
      <c r="F5892" s="49" t="s">
        <v>404</v>
      </c>
      <c r="G5892" s="49">
        <v>18610</v>
      </c>
      <c r="H5892" s="49" t="s">
        <v>415</v>
      </c>
      <c r="I5892" s="50">
        <v>2048</v>
      </c>
      <c r="J5892" s="50">
        <v>218094000535</v>
      </c>
      <c r="K5892" s="49" t="s">
        <v>4760</v>
      </c>
      <c r="L5892" s="51">
        <v>182</v>
      </c>
      <c r="M5892" s="52">
        <v>23368958</v>
      </c>
      <c r="N5892" s="52">
        <v>0</v>
      </c>
      <c r="O5892" s="52">
        <v>30707087</v>
      </c>
      <c r="P5892" s="52">
        <v>6660438</v>
      </c>
      <c r="Q5892" s="52">
        <v>23368958</v>
      </c>
      <c r="R5892" s="52">
        <v>37367525</v>
      </c>
      <c r="S5892" s="52">
        <v>60736483</v>
      </c>
      <c r="T5892" s="70" t="s">
        <v>10556</v>
      </c>
      <c r="U5892" s="70" t="s">
        <v>10560</v>
      </c>
    </row>
    <row r="5893" spans="1:21" x14ac:dyDescent="0.2">
      <c r="A5893" s="49" t="s">
        <v>4656</v>
      </c>
      <c r="B5893" s="49" t="s">
        <v>403</v>
      </c>
      <c r="C5893" s="50">
        <v>3775</v>
      </c>
      <c r="D5893" s="49" t="s">
        <v>404</v>
      </c>
      <c r="E5893" s="49" t="s">
        <v>4709</v>
      </c>
      <c r="F5893" s="49" t="s">
        <v>404</v>
      </c>
      <c r="G5893" s="49">
        <v>18410</v>
      </c>
      <c r="H5893" s="49" t="s">
        <v>411</v>
      </c>
      <c r="I5893" s="50">
        <v>1420</v>
      </c>
      <c r="J5893" s="50">
        <v>218410001247</v>
      </c>
      <c r="K5893" s="49" t="s">
        <v>4714</v>
      </c>
      <c r="L5893" s="51">
        <v>141</v>
      </c>
      <c r="M5893" s="52">
        <v>19000421</v>
      </c>
      <c r="N5893" s="52">
        <v>1250033</v>
      </c>
      <c r="O5893" s="52">
        <v>32282697</v>
      </c>
      <c r="P5893" s="52">
        <v>6660438</v>
      </c>
      <c r="Q5893" s="52">
        <v>20250454</v>
      </c>
      <c r="R5893" s="52">
        <v>38943135</v>
      </c>
      <c r="S5893" s="52">
        <v>59193589</v>
      </c>
      <c r="T5893" s="70" t="s">
        <v>10556</v>
      </c>
      <c r="U5893" s="70" t="s">
        <v>10560</v>
      </c>
    </row>
    <row r="5894" spans="1:21" x14ac:dyDescent="0.2">
      <c r="A5894" s="49" t="s">
        <v>4656</v>
      </c>
      <c r="B5894" s="49" t="s">
        <v>403</v>
      </c>
      <c r="C5894" s="50">
        <v>3775</v>
      </c>
      <c r="D5894" s="49" t="s">
        <v>404</v>
      </c>
      <c r="E5894" s="49" t="s">
        <v>4669</v>
      </c>
      <c r="F5894" s="49" t="s">
        <v>404</v>
      </c>
      <c r="G5894" s="49">
        <v>18150</v>
      </c>
      <c r="H5894" s="49" t="s">
        <v>407</v>
      </c>
      <c r="I5894" s="50">
        <v>1329</v>
      </c>
      <c r="J5894" s="50">
        <v>218150002163</v>
      </c>
      <c r="K5894" s="49" t="s">
        <v>4682</v>
      </c>
      <c r="L5894" s="51">
        <v>405</v>
      </c>
      <c r="M5894" s="52">
        <v>57027912</v>
      </c>
      <c r="N5894" s="52">
        <v>0</v>
      </c>
      <c r="O5894" s="52">
        <v>33642475</v>
      </c>
      <c r="P5894" s="52">
        <v>6660438</v>
      </c>
      <c r="Q5894" s="52">
        <v>57027912</v>
      </c>
      <c r="R5894" s="52">
        <v>40302913</v>
      </c>
      <c r="S5894" s="52">
        <v>97330825</v>
      </c>
      <c r="T5894" s="70" t="s">
        <v>10556</v>
      </c>
      <c r="U5894" s="70" t="s">
        <v>10560</v>
      </c>
    </row>
    <row r="5895" spans="1:21" x14ac:dyDescent="0.2">
      <c r="A5895" s="49" t="s">
        <v>4656</v>
      </c>
      <c r="B5895" s="49" t="s">
        <v>403</v>
      </c>
      <c r="C5895" s="50">
        <v>3775</v>
      </c>
      <c r="D5895" s="49" t="s">
        <v>404</v>
      </c>
      <c r="E5895" s="49" t="s">
        <v>4756</v>
      </c>
      <c r="F5895" s="49" t="s">
        <v>404</v>
      </c>
      <c r="G5895" s="49">
        <v>18610</v>
      </c>
      <c r="H5895" s="49" t="s">
        <v>415</v>
      </c>
      <c r="I5895" s="50">
        <v>1246</v>
      </c>
      <c r="J5895" s="50">
        <v>218610000695</v>
      </c>
      <c r="K5895" s="49" t="s">
        <v>4759</v>
      </c>
      <c r="L5895" s="51">
        <v>153</v>
      </c>
      <c r="M5895" s="52">
        <v>21139366</v>
      </c>
      <c r="N5895" s="52">
        <v>3284216</v>
      </c>
      <c r="O5895" s="52">
        <v>30707087</v>
      </c>
      <c r="P5895" s="52">
        <v>6660438</v>
      </c>
      <c r="Q5895" s="52">
        <v>24423582</v>
      </c>
      <c r="R5895" s="52">
        <v>37367525</v>
      </c>
      <c r="S5895" s="52">
        <v>61791107</v>
      </c>
      <c r="T5895" s="70" t="s">
        <v>10556</v>
      </c>
      <c r="U5895" s="70" t="s">
        <v>10560</v>
      </c>
    </row>
    <row r="5896" spans="1:21" x14ac:dyDescent="0.2">
      <c r="A5896" s="49" t="s">
        <v>4656</v>
      </c>
      <c r="B5896" s="49" t="s">
        <v>403</v>
      </c>
      <c r="C5896" s="50">
        <v>3775</v>
      </c>
      <c r="D5896" s="49" t="s">
        <v>404</v>
      </c>
      <c r="E5896" s="49" t="s">
        <v>4764</v>
      </c>
      <c r="F5896" s="49" t="s">
        <v>404</v>
      </c>
      <c r="G5896" s="49">
        <v>18753</v>
      </c>
      <c r="H5896" s="49" t="s">
        <v>416</v>
      </c>
      <c r="I5896" s="50">
        <v>1233</v>
      </c>
      <c r="J5896" s="50">
        <v>218753001811</v>
      </c>
      <c r="K5896" s="49" t="s">
        <v>4776</v>
      </c>
      <c r="L5896" s="51">
        <v>502</v>
      </c>
      <c r="M5896" s="52">
        <v>69618755</v>
      </c>
      <c r="N5896" s="52">
        <v>9017718</v>
      </c>
      <c r="O5896" s="52">
        <v>31669105</v>
      </c>
      <c r="P5896" s="52">
        <v>6660438</v>
      </c>
      <c r="Q5896" s="52">
        <v>78636473</v>
      </c>
      <c r="R5896" s="52">
        <v>38329543</v>
      </c>
      <c r="S5896" s="52">
        <v>116966016</v>
      </c>
      <c r="T5896" s="70" t="s">
        <v>10556</v>
      </c>
      <c r="U5896" s="70" t="s">
        <v>10560</v>
      </c>
    </row>
    <row r="5897" spans="1:21" x14ac:dyDescent="0.2">
      <c r="A5897" s="49" t="s">
        <v>4656</v>
      </c>
      <c r="B5897" s="49" t="s">
        <v>403</v>
      </c>
      <c r="C5897" s="50">
        <v>3775</v>
      </c>
      <c r="D5897" s="49" t="s">
        <v>404</v>
      </c>
      <c r="E5897" s="49" t="s">
        <v>4764</v>
      </c>
      <c r="F5897" s="49" t="s">
        <v>404</v>
      </c>
      <c r="G5897" s="49">
        <v>18753</v>
      </c>
      <c r="H5897" s="49" t="s">
        <v>416</v>
      </c>
      <c r="I5897" s="50">
        <v>1226</v>
      </c>
      <c r="J5897" s="50">
        <v>218753000211</v>
      </c>
      <c r="K5897" s="49" t="s">
        <v>4781</v>
      </c>
      <c r="L5897" s="51">
        <v>159</v>
      </c>
      <c r="M5897" s="52">
        <v>21927393</v>
      </c>
      <c r="N5897" s="52">
        <v>0</v>
      </c>
      <c r="O5897" s="52">
        <v>31669105</v>
      </c>
      <c r="P5897" s="52">
        <v>6660438</v>
      </c>
      <c r="Q5897" s="52">
        <v>21927393</v>
      </c>
      <c r="R5897" s="52">
        <v>38329543</v>
      </c>
      <c r="S5897" s="52">
        <v>60256936</v>
      </c>
      <c r="T5897" s="70" t="s">
        <v>10556</v>
      </c>
      <c r="U5897" s="70" t="s">
        <v>10560</v>
      </c>
    </row>
    <row r="5898" spans="1:21" x14ac:dyDescent="0.2">
      <c r="A5898" s="49" t="s">
        <v>4656</v>
      </c>
      <c r="B5898" s="49" t="s">
        <v>403</v>
      </c>
      <c r="C5898" s="50">
        <v>3775</v>
      </c>
      <c r="D5898" s="49" t="s">
        <v>404</v>
      </c>
      <c r="E5898" s="49" t="s">
        <v>4764</v>
      </c>
      <c r="F5898" s="49" t="s">
        <v>404</v>
      </c>
      <c r="G5898" s="49">
        <v>18753</v>
      </c>
      <c r="H5898" s="49" t="s">
        <v>416</v>
      </c>
      <c r="I5898" s="50">
        <v>1228</v>
      </c>
      <c r="J5898" s="50">
        <v>218753000459</v>
      </c>
      <c r="K5898" s="49" t="s">
        <v>4772</v>
      </c>
      <c r="L5898" s="51">
        <v>232</v>
      </c>
      <c r="M5898" s="52">
        <v>30831268</v>
      </c>
      <c r="N5898" s="52">
        <v>0</v>
      </c>
      <c r="O5898" s="52">
        <v>31669105</v>
      </c>
      <c r="P5898" s="52">
        <v>6660438</v>
      </c>
      <c r="Q5898" s="52">
        <v>30831268</v>
      </c>
      <c r="R5898" s="52">
        <v>38329543</v>
      </c>
      <c r="S5898" s="52">
        <v>69160811</v>
      </c>
      <c r="T5898" s="70" t="s">
        <v>10556</v>
      </c>
      <c r="U5898" s="70" t="s">
        <v>10560</v>
      </c>
    </row>
    <row r="5899" spans="1:21" x14ac:dyDescent="0.2">
      <c r="A5899" s="49" t="s">
        <v>4656</v>
      </c>
      <c r="B5899" s="49" t="s">
        <v>403</v>
      </c>
      <c r="C5899" s="50">
        <v>3775</v>
      </c>
      <c r="D5899" s="49" t="s">
        <v>404</v>
      </c>
      <c r="E5899" s="49" t="s">
        <v>4669</v>
      </c>
      <c r="F5899" s="49" t="s">
        <v>404</v>
      </c>
      <c r="G5899" s="49">
        <v>18150</v>
      </c>
      <c r="H5899" s="49" t="s">
        <v>407</v>
      </c>
      <c r="I5899" s="50">
        <v>1328</v>
      </c>
      <c r="J5899" s="50">
        <v>218150002040</v>
      </c>
      <c r="K5899" s="49" t="s">
        <v>4678</v>
      </c>
      <c r="L5899" s="51">
        <v>413</v>
      </c>
      <c r="M5899" s="52">
        <v>58376994</v>
      </c>
      <c r="N5899" s="52">
        <v>4122772</v>
      </c>
      <c r="O5899" s="52">
        <v>33642475</v>
      </c>
      <c r="P5899" s="52">
        <v>6660438</v>
      </c>
      <c r="Q5899" s="52">
        <v>62499766</v>
      </c>
      <c r="R5899" s="52">
        <v>40302913</v>
      </c>
      <c r="S5899" s="52">
        <v>102802679</v>
      </c>
      <c r="T5899" s="70" t="s">
        <v>10556</v>
      </c>
      <c r="U5899" s="70" t="s">
        <v>10560</v>
      </c>
    </row>
    <row r="5900" spans="1:21" x14ac:dyDescent="0.2">
      <c r="A5900" s="49" t="s">
        <v>4656</v>
      </c>
      <c r="B5900" s="49" t="s">
        <v>403</v>
      </c>
      <c r="C5900" s="50">
        <v>3775</v>
      </c>
      <c r="D5900" s="49" t="s">
        <v>404</v>
      </c>
      <c r="E5900" s="49" t="s">
        <v>4756</v>
      </c>
      <c r="F5900" s="49" t="s">
        <v>404</v>
      </c>
      <c r="G5900" s="49">
        <v>18610</v>
      </c>
      <c r="H5900" s="49" t="s">
        <v>415</v>
      </c>
      <c r="I5900" s="50">
        <v>1217</v>
      </c>
      <c r="J5900" s="50">
        <v>283094000515</v>
      </c>
      <c r="K5900" s="49" t="s">
        <v>4758</v>
      </c>
      <c r="L5900" s="51">
        <v>137</v>
      </c>
      <c r="M5900" s="52">
        <v>17512247</v>
      </c>
      <c r="N5900" s="52">
        <v>0</v>
      </c>
      <c r="O5900" s="52">
        <v>30707087</v>
      </c>
      <c r="P5900" s="52">
        <v>6660438</v>
      </c>
      <c r="Q5900" s="52">
        <v>17512247</v>
      </c>
      <c r="R5900" s="52">
        <v>37367525</v>
      </c>
      <c r="S5900" s="52">
        <v>54879772</v>
      </c>
      <c r="T5900" s="70" t="s">
        <v>10556</v>
      </c>
      <c r="U5900" s="70" t="s">
        <v>10560</v>
      </c>
    </row>
    <row r="5901" spans="1:21" x14ac:dyDescent="0.2">
      <c r="A5901" s="49" t="s">
        <v>4656</v>
      </c>
      <c r="B5901" s="49" t="s">
        <v>403</v>
      </c>
      <c r="C5901" s="50">
        <v>3775</v>
      </c>
      <c r="D5901" s="49" t="s">
        <v>404</v>
      </c>
      <c r="E5901" s="49" t="s">
        <v>4724</v>
      </c>
      <c r="F5901" s="49" t="s">
        <v>404</v>
      </c>
      <c r="G5901" s="49">
        <v>18460</v>
      </c>
      <c r="H5901" s="49" t="s">
        <v>412</v>
      </c>
      <c r="I5901" s="50">
        <v>1511</v>
      </c>
      <c r="J5901" s="50">
        <v>283460000370</v>
      </c>
      <c r="K5901" s="49" t="s">
        <v>4729</v>
      </c>
      <c r="L5901" s="51">
        <v>217</v>
      </c>
      <c r="M5901" s="52">
        <v>34243104</v>
      </c>
      <c r="N5901" s="52">
        <v>4254746</v>
      </c>
      <c r="O5901" s="52">
        <v>35945075</v>
      </c>
      <c r="P5901" s="52">
        <v>6660438</v>
      </c>
      <c r="Q5901" s="52">
        <v>38497850</v>
      </c>
      <c r="R5901" s="52">
        <v>42605513</v>
      </c>
      <c r="S5901" s="52">
        <v>81103363</v>
      </c>
      <c r="T5901" s="70" t="s">
        <v>10556</v>
      </c>
      <c r="U5901" s="70" t="s">
        <v>10560</v>
      </c>
    </row>
    <row r="5902" spans="1:21" x14ac:dyDescent="0.2">
      <c r="A5902" s="49" t="s">
        <v>4656</v>
      </c>
      <c r="B5902" s="49" t="s">
        <v>403</v>
      </c>
      <c r="C5902" s="50">
        <v>3775</v>
      </c>
      <c r="D5902" s="49" t="s">
        <v>404</v>
      </c>
      <c r="E5902" s="49" t="s">
        <v>4740</v>
      </c>
      <c r="F5902" s="49" t="s">
        <v>404</v>
      </c>
      <c r="G5902" s="49">
        <v>18592</v>
      </c>
      <c r="H5902" s="49" t="s">
        <v>414</v>
      </c>
      <c r="I5902" s="50">
        <v>2046</v>
      </c>
      <c r="J5902" s="50">
        <v>283592003351</v>
      </c>
      <c r="K5902" s="49" t="s">
        <v>4752</v>
      </c>
      <c r="L5902" s="51">
        <v>370</v>
      </c>
      <c r="M5902" s="52">
        <v>52368585</v>
      </c>
      <c r="N5902" s="52">
        <v>6134982</v>
      </c>
      <c r="O5902" s="52">
        <v>32074217</v>
      </c>
      <c r="P5902" s="52">
        <v>26641753</v>
      </c>
      <c r="Q5902" s="52">
        <v>58503567</v>
      </c>
      <c r="R5902" s="52">
        <v>58715970</v>
      </c>
      <c r="S5902" s="52">
        <v>117219537</v>
      </c>
      <c r="T5902" s="70" t="s">
        <v>10556</v>
      </c>
      <c r="U5902" s="70" t="s">
        <v>10560</v>
      </c>
    </row>
    <row r="5903" spans="1:21" x14ac:dyDescent="0.2">
      <c r="A5903" s="49" t="s">
        <v>4656</v>
      </c>
      <c r="B5903" s="49" t="s">
        <v>403</v>
      </c>
      <c r="C5903" s="50">
        <v>3775</v>
      </c>
      <c r="D5903" s="49" t="s">
        <v>404</v>
      </c>
      <c r="E5903" s="49" t="s">
        <v>4690</v>
      </c>
      <c r="F5903" s="49" t="s">
        <v>404</v>
      </c>
      <c r="G5903" s="49">
        <v>18247</v>
      </c>
      <c r="H5903" s="49" t="s">
        <v>409</v>
      </c>
      <c r="I5903" s="50">
        <v>1339</v>
      </c>
      <c r="J5903" s="50">
        <v>283247000200</v>
      </c>
      <c r="K5903" s="49" t="s">
        <v>4692</v>
      </c>
      <c r="L5903" s="51">
        <v>109</v>
      </c>
      <c r="M5903" s="52">
        <v>13163725</v>
      </c>
      <c r="N5903" s="52">
        <v>0</v>
      </c>
      <c r="O5903" s="52">
        <v>29086139</v>
      </c>
      <c r="P5903" s="52">
        <v>6660438</v>
      </c>
      <c r="Q5903" s="52">
        <v>13163725</v>
      </c>
      <c r="R5903" s="52">
        <v>35746577</v>
      </c>
      <c r="S5903" s="52">
        <v>48910302</v>
      </c>
      <c r="T5903" s="70" t="s">
        <v>10556</v>
      </c>
      <c r="U5903" s="70" t="s">
        <v>10560</v>
      </c>
    </row>
    <row r="5904" spans="1:21" x14ac:dyDescent="0.2">
      <c r="A5904" s="49" t="s">
        <v>4656</v>
      </c>
      <c r="B5904" s="49" t="s">
        <v>403</v>
      </c>
      <c r="C5904" s="50">
        <v>3775</v>
      </c>
      <c r="D5904" s="49" t="s">
        <v>404</v>
      </c>
      <c r="E5904" s="49" t="s">
        <v>4740</v>
      </c>
      <c r="F5904" s="49" t="s">
        <v>404</v>
      </c>
      <c r="G5904" s="49">
        <v>18592</v>
      </c>
      <c r="H5904" s="49" t="s">
        <v>414</v>
      </c>
      <c r="I5904" s="50">
        <v>2047</v>
      </c>
      <c r="J5904" s="50">
        <v>283592003378</v>
      </c>
      <c r="K5904" s="49" t="s">
        <v>4746</v>
      </c>
      <c r="L5904" s="51">
        <v>187</v>
      </c>
      <c r="M5904" s="52">
        <v>27091675</v>
      </c>
      <c r="N5904" s="52">
        <v>3503981</v>
      </c>
      <c r="O5904" s="52">
        <v>32074217</v>
      </c>
      <c r="P5904" s="52">
        <v>6660438</v>
      </c>
      <c r="Q5904" s="52">
        <v>30595656</v>
      </c>
      <c r="R5904" s="52">
        <v>38734655</v>
      </c>
      <c r="S5904" s="52">
        <v>69330311</v>
      </c>
      <c r="T5904" s="70" t="s">
        <v>10556</v>
      </c>
      <c r="U5904" s="70" t="s">
        <v>10560</v>
      </c>
    </row>
    <row r="5905" spans="1:21" x14ac:dyDescent="0.2">
      <c r="A5905" s="49" t="s">
        <v>4656</v>
      </c>
      <c r="B5905" s="49" t="s">
        <v>403</v>
      </c>
      <c r="C5905" s="50">
        <v>3775</v>
      </c>
      <c r="D5905" s="49" t="s">
        <v>404</v>
      </c>
      <c r="E5905" s="49" t="s">
        <v>4709</v>
      </c>
      <c r="F5905" s="49" t="s">
        <v>404</v>
      </c>
      <c r="G5905" s="49">
        <v>18410</v>
      </c>
      <c r="H5905" s="49" t="s">
        <v>411</v>
      </c>
      <c r="I5905" s="50">
        <v>1506</v>
      </c>
      <c r="J5905" s="50">
        <v>283410001014</v>
      </c>
      <c r="K5905" s="49" t="s">
        <v>4720</v>
      </c>
      <c r="L5905" s="51">
        <v>153</v>
      </c>
      <c r="M5905" s="52">
        <v>20538534</v>
      </c>
      <c r="N5905" s="52">
        <v>0</v>
      </c>
      <c r="O5905" s="52">
        <v>32282697</v>
      </c>
      <c r="P5905" s="52">
        <v>6660438</v>
      </c>
      <c r="Q5905" s="52">
        <v>20538534</v>
      </c>
      <c r="R5905" s="52">
        <v>38943135</v>
      </c>
      <c r="S5905" s="52">
        <v>59481669</v>
      </c>
      <c r="T5905" s="70" t="s">
        <v>10556</v>
      </c>
      <c r="U5905" s="70" t="s">
        <v>10560</v>
      </c>
    </row>
    <row r="5906" spans="1:21" x14ac:dyDescent="0.2">
      <c r="A5906" s="49" t="s">
        <v>4656</v>
      </c>
      <c r="B5906" s="49" t="s">
        <v>403</v>
      </c>
      <c r="C5906" s="50">
        <v>3775</v>
      </c>
      <c r="D5906" s="49" t="s">
        <v>404</v>
      </c>
      <c r="E5906" s="49" t="s">
        <v>4740</v>
      </c>
      <c r="F5906" s="49" t="s">
        <v>404</v>
      </c>
      <c r="G5906" s="49">
        <v>18592</v>
      </c>
      <c r="H5906" s="49" t="s">
        <v>414</v>
      </c>
      <c r="I5906" s="50">
        <v>2044</v>
      </c>
      <c r="J5906" s="50">
        <v>283592002011</v>
      </c>
      <c r="K5906" s="49" t="s">
        <v>4754</v>
      </c>
      <c r="L5906" s="51">
        <v>280</v>
      </c>
      <c r="M5906" s="52">
        <v>39977684</v>
      </c>
      <c r="N5906" s="52">
        <v>3698824</v>
      </c>
      <c r="O5906" s="52">
        <v>32074217</v>
      </c>
      <c r="P5906" s="52">
        <v>6660438</v>
      </c>
      <c r="Q5906" s="52">
        <v>43676508</v>
      </c>
      <c r="R5906" s="52">
        <v>38734655</v>
      </c>
      <c r="S5906" s="52">
        <v>82411163</v>
      </c>
      <c r="T5906" s="70" t="s">
        <v>10556</v>
      </c>
      <c r="U5906" s="70" t="s">
        <v>10560</v>
      </c>
    </row>
    <row r="5907" spans="1:21" x14ac:dyDescent="0.2">
      <c r="A5907" s="49" t="s">
        <v>4656</v>
      </c>
      <c r="B5907" s="49" t="s">
        <v>403</v>
      </c>
      <c r="C5907" s="50">
        <v>3775</v>
      </c>
      <c r="D5907" s="49" t="s">
        <v>404</v>
      </c>
      <c r="E5907" s="49" t="s">
        <v>4740</v>
      </c>
      <c r="F5907" s="49" t="s">
        <v>404</v>
      </c>
      <c r="G5907" s="49">
        <v>18592</v>
      </c>
      <c r="H5907" s="49" t="s">
        <v>414</v>
      </c>
      <c r="I5907" s="50">
        <v>2042</v>
      </c>
      <c r="J5907" s="50">
        <v>283592000638</v>
      </c>
      <c r="K5907" s="49" t="s">
        <v>4745</v>
      </c>
      <c r="L5907" s="51">
        <v>128</v>
      </c>
      <c r="M5907" s="52">
        <v>17733197</v>
      </c>
      <c r="N5907" s="52">
        <v>0</v>
      </c>
      <c r="O5907" s="52">
        <v>32074217</v>
      </c>
      <c r="P5907" s="52">
        <v>6660438</v>
      </c>
      <c r="Q5907" s="52">
        <v>17733197</v>
      </c>
      <c r="R5907" s="52">
        <v>38734655</v>
      </c>
      <c r="S5907" s="52">
        <v>56467852</v>
      </c>
      <c r="T5907" s="70" t="s">
        <v>10556</v>
      </c>
      <c r="U5907" s="70" t="s">
        <v>10560</v>
      </c>
    </row>
    <row r="5908" spans="1:21" x14ac:dyDescent="0.2">
      <c r="A5908" s="49" t="s">
        <v>4656</v>
      </c>
      <c r="B5908" s="49" t="s">
        <v>403</v>
      </c>
      <c r="C5908" s="50">
        <v>3775</v>
      </c>
      <c r="D5908" s="49" t="s">
        <v>404</v>
      </c>
      <c r="E5908" s="49" t="s">
        <v>4669</v>
      </c>
      <c r="F5908" s="49" t="s">
        <v>404</v>
      </c>
      <c r="G5908" s="49">
        <v>18150</v>
      </c>
      <c r="H5908" s="49" t="s">
        <v>407</v>
      </c>
      <c r="I5908" s="50">
        <v>2119</v>
      </c>
      <c r="J5908" s="50">
        <v>218150000667</v>
      </c>
      <c r="K5908" s="49" t="s">
        <v>4673</v>
      </c>
      <c r="L5908" s="51">
        <v>169</v>
      </c>
      <c r="M5908" s="52">
        <v>23881422</v>
      </c>
      <c r="N5908" s="52">
        <v>3041820</v>
      </c>
      <c r="O5908" s="52">
        <v>33642475</v>
      </c>
      <c r="P5908" s="52">
        <v>6660438</v>
      </c>
      <c r="Q5908" s="52">
        <v>26923242</v>
      </c>
      <c r="R5908" s="52">
        <v>40302913</v>
      </c>
      <c r="S5908" s="52">
        <v>67226155</v>
      </c>
      <c r="T5908" s="70" t="s">
        <v>10556</v>
      </c>
      <c r="U5908" s="70" t="s">
        <v>10560</v>
      </c>
    </row>
    <row r="5909" spans="1:21" x14ac:dyDescent="0.2">
      <c r="A5909" s="49" t="s">
        <v>4656</v>
      </c>
      <c r="B5909" s="49" t="s">
        <v>403</v>
      </c>
      <c r="C5909" s="50">
        <v>3775</v>
      </c>
      <c r="D5909" s="49" t="s">
        <v>404</v>
      </c>
      <c r="E5909" s="49" t="s">
        <v>4669</v>
      </c>
      <c r="F5909" s="49" t="s">
        <v>404</v>
      </c>
      <c r="G5909" s="49">
        <v>18150</v>
      </c>
      <c r="H5909" s="49" t="s">
        <v>407</v>
      </c>
      <c r="I5909" s="50">
        <v>1327</v>
      </c>
      <c r="J5909" s="50">
        <v>218150001698</v>
      </c>
      <c r="K5909" s="49" t="s">
        <v>4672</v>
      </c>
      <c r="L5909" s="51">
        <v>166</v>
      </c>
      <c r="M5909" s="52">
        <v>23445637</v>
      </c>
      <c r="N5909" s="52">
        <v>2843465</v>
      </c>
      <c r="O5909" s="52">
        <v>33642475</v>
      </c>
      <c r="P5909" s="52">
        <v>13320876</v>
      </c>
      <c r="Q5909" s="52">
        <v>26289102</v>
      </c>
      <c r="R5909" s="52">
        <v>46963351</v>
      </c>
      <c r="S5909" s="52">
        <v>73252453</v>
      </c>
      <c r="T5909" s="70" t="s">
        <v>10556</v>
      </c>
      <c r="U5909" s="70" t="s">
        <v>10560</v>
      </c>
    </row>
    <row r="5910" spans="1:21" x14ac:dyDescent="0.2">
      <c r="A5910" s="49" t="s">
        <v>4656</v>
      </c>
      <c r="B5910" s="49" t="s">
        <v>403</v>
      </c>
      <c r="C5910" s="50">
        <v>3775</v>
      </c>
      <c r="D5910" s="49" t="s">
        <v>404</v>
      </c>
      <c r="E5910" s="49" t="s">
        <v>4764</v>
      </c>
      <c r="F5910" s="49" t="s">
        <v>404</v>
      </c>
      <c r="G5910" s="49">
        <v>18753</v>
      </c>
      <c r="H5910" s="49" t="s">
        <v>416</v>
      </c>
      <c r="I5910" s="50">
        <v>1230</v>
      </c>
      <c r="J5910" s="50">
        <v>218753001129</v>
      </c>
      <c r="K5910" s="49" t="s">
        <v>4785</v>
      </c>
      <c r="L5910" s="51">
        <v>148</v>
      </c>
      <c r="M5910" s="52">
        <v>19627903</v>
      </c>
      <c r="N5910" s="52">
        <v>0</v>
      </c>
      <c r="O5910" s="52">
        <v>31669105</v>
      </c>
      <c r="P5910" s="52">
        <v>6660438</v>
      </c>
      <c r="Q5910" s="52">
        <v>19627903</v>
      </c>
      <c r="R5910" s="52">
        <v>38329543</v>
      </c>
      <c r="S5910" s="52">
        <v>57957446</v>
      </c>
      <c r="T5910" s="70" t="s">
        <v>10556</v>
      </c>
      <c r="U5910" s="70" t="s">
        <v>10560</v>
      </c>
    </row>
    <row r="5911" spans="1:21" x14ac:dyDescent="0.2">
      <c r="A5911" s="49" t="s">
        <v>4656</v>
      </c>
      <c r="B5911" s="49" t="s">
        <v>403</v>
      </c>
      <c r="C5911" s="50">
        <v>3775</v>
      </c>
      <c r="D5911" s="49" t="s">
        <v>404</v>
      </c>
      <c r="E5911" s="49" t="s">
        <v>4764</v>
      </c>
      <c r="F5911" s="49" t="s">
        <v>404</v>
      </c>
      <c r="G5911" s="49">
        <v>18753</v>
      </c>
      <c r="H5911" s="49" t="s">
        <v>416</v>
      </c>
      <c r="I5911" s="50">
        <v>1225</v>
      </c>
      <c r="J5911" s="50">
        <v>218753000106</v>
      </c>
      <c r="K5911" s="49" t="s">
        <v>4769</v>
      </c>
      <c r="L5911" s="51">
        <v>82</v>
      </c>
      <c r="M5911" s="52">
        <v>10867019</v>
      </c>
      <c r="N5911" s="52">
        <v>0</v>
      </c>
      <c r="O5911" s="52">
        <v>31669105</v>
      </c>
      <c r="P5911" s="52">
        <v>6660438</v>
      </c>
      <c r="Q5911" s="52">
        <v>10867019</v>
      </c>
      <c r="R5911" s="52">
        <v>38329543</v>
      </c>
      <c r="S5911" s="52">
        <v>49196562</v>
      </c>
      <c r="T5911" s="70" t="s">
        <v>10556</v>
      </c>
      <c r="U5911" s="70" t="s">
        <v>10560</v>
      </c>
    </row>
    <row r="5912" spans="1:21" x14ac:dyDescent="0.2">
      <c r="A5912" s="49" t="s">
        <v>4656</v>
      </c>
      <c r="B5912" s="49" t="s">
        <v>403</v>
      </c>
      <c r="C5912" s="50">
        <v>3775</v>
      </c>
      <c r="D5912" s="49" t="s">
        <v>404</v>
      </c>
      <c r="E5912" s="49" t="s">
        <v>4709</v>
      </c>
      <c r="F5912" s="49" t="s">
        <v>404</v>
      </c>
      <c r="G5912" s="49">
        <v>18410</v>
      </c>
      <c r="H5912" s="49" t="s">
        <v>411</v>
      </c>
      <c r="I5912" s="50">
        <v>1421</v>
      </c>
      <c r="J5912" s="50">
        <v>218410001271</v>
      </c>
      <c r="K5912" s="49" t="s">
        <v>4719</v>
      </c>
      <c r="L5912" s="51">
        <v>148</v>
      </c>
      <c r="M5912" s="52">
        <v>20770852</v>
      </c>
      <c r="N5912" s="52">
        <v>3222976</v>
      </c>
      <c r="O5912" s="52">
        <v>32282697</v>
      </c>
      <c r="P5912" s="52">
        <v>6660438</v>
      </c>
      <c r="Q5912" s="52">
        <v>23993828</v>
      </c>
      <c r="R5912" s="52">
        <v>38943135</v>
      </c>
      <c r="S5912" s="52">
        <v>62936963</v>
      </c>
      <c r="T5912" s="70" t="s">
        <v>10556</v>
      </c>
      <c r="U5912" s="70" t="s">
        <v>10560</v>
      </c>
    </row>
    <row r="5913" spans="1:21" x14ac:dyDescent="0.2">
      <c r="A5913" s="49" t="s">
        <v>4656</v>
      </c>
      <c r="B5913" s="49" t="s">
        <v>403</v>
      </c>
      <c r="C5913" s="50">
        <v>3775</v>
      </c>
      <c r="D5913" s="49" t="s">
        <v>404</v>
      </c>
      <c r="E5913" s="49" t="s">
        <v>4700</v>
      </c>
      <c r="F5913" s="49" t="s">
        <v>404</v>
      </c>
      <c r="G5913" s="49">
        <v>18256</v>
      </c>
      <c r="H5913" s="49" t="s">
        <v>410</v>
      </c>
      <c r="I5913" s="50">
        <v>1351</v>
      </c>
      <c r="J5913" s="50">
        <v>283256000611</v>
      </c>
      <c r="K5913" s="49" t="s">
        <v>4706</v>
      </c>
      <c r="L5913" s="51">
        <v>204</v>
      </c>
      <c r="M5913" s="52">
        <v>26257902</v>
      </c>
      <c r="N5913" s="52">
        <v>4373431</v>
      </c>
      <c r="O5913" s="52">
        <v>30081394</v>
      </c>
      <c r="P5913" s="52">
        <v>6660438</v>
      </c>
      <c r="Q5913" s="52">
        <v>30631333</v>
      </c>
      <c r="R5913" s="52">
        <v>36741832</v>
      </c>
      <c r="S5913" s="52">
        <v>67373165</v>
      </c>
      <c r="T5913" s="70" t="s">
        <v>10556</v>
      </c>
      <c r="U5913" s="70" t="s">
        <v>10560</v>
      </c>
    </row>
    <row r="5914" spans="1:21" x14ac:dyDescent="0.2">
      <c r="A5914" s="49" t="s">
        <v>4656</v>
      </c>
      <c r="B5914" s="49" t="s">
        <v>403</v>
      </c>
      <c r="C5914" s="50">
        <v>3775</v>
      </c>
      <c r="D5914" s="49" t="s">
        <v>404</v>
      </c>
      <c r="E5914" s="49" t="s">
        <v>4764</v>
      </c>
      <c r="F5914" s="49" t="s">
        <v>404</v>
      </c>
      <c r="G5914" s="49">
        <v>18753</v>
      </c>
      <c r="H5914" s="49" t="s">
        <v>416</v>
      </c>
      <c r="I5914" s="50">
        <v>1231</v>
      </c>
      <c r="J5914" s="50">
        <v>218753001234</v>
      </c>
      <c r="K5914" s="49" t="s">
        <v>4766</v>
      </c>
      <c r="L5914" s="51">
        <v>252</v>
      </c>
      <c r="M5914" s="52">
        <v>35288776</v>
      </c>
      <c r="N5914" s="52">
        <v>4134946</v>
      </c>
      <c r="O5914" s="52">
        <v>31669105</v>
      </c>
      <c r="P5914" s="52">
        <v>6660438</v>
      </c>
      <c r="Q5914" s="52">
        <v>39423722</v>
      </c>
      <c r="R5914" s="52">
        <v>38329543</v>
      </c>
      <c r="S5914" s="52">
        <v>77753265</v>
      </c>
      <c r="T5914" s="70" t="s">
        <v>10556</v>
      </c>
      <c r="U5914" s="70" t="s">
        <v>10560</v>
      </c>
    </row>
    <row r="5915" spans="1:21" x14ac:dyDescent="0.2">
      <c r="A5915" s="49" t="s">
        <v>4656</v>
      </c>
      <c r="B5915" s="49" t="s">
        <v>403</v>
      </c>
      <c r="C5915" s="50">
        <v>3775</v>
      </c>
      <c r="D5915" s="49" t="s">
        <v>404</v>
      </c>
      <c r="E5915" s="49" t="s">
        <v>4709</v>
      </c>
      <c r="F5915" s="49" t="s">
        <v>404</v>
      </c>
      <c r="G5915" s="49">
        <v>18410</v>
      </c>
      <c r="H5915" s="49" t="s">
        <v>411</v>
      </c>
      <c r="I5915" s="50">
        <v>1426</v>
      </c>
      <c r="J5915" s="50">
        <v>218765000101</v>
      </c>
      <c r="K5915" s="49" t="s">
        <v>4718</v>
      </c>
      <c r="L5915" s="51">
        <v>91</v>
      </c>
      <c r="M5915" s="52">
        <v>12293633</v>
      </c>
      <c r="N5915" s="52">
        <v>0</v>
      </c>
      <c r="O5915" s="52">
        <v>32282697</v>
      </c>
      <c r="P5915" s="52">
        <v>6660438</v>
      </c>
      <c r="Q5915" s="52">
        <v>12293633</v>
      </c>
      <c r="R5915" s="52">
        <v>38943135</v>
      </c>
      <c r="S5915" s="52">
        <v>51236768</v>
      </c>
      <c r="T5915" s="70" t="s">
        <v>10556</v>
      </c>
      <c r="U5915" s="70" t="s">
        <v>10560</v>
      </c>
    </row>
    <row r="5916" spans="1:21" x14ac:dyDescent="0.2">
      <c r="A5916" s="49" t="s">
        <v>4656</v>
      </c>
      <c r="B5916" s="49" t="s">
        <v>403</v>
      </c>
      <c r="C5916" s="50">
        <v>3775</v>
      </c>
      <c r="D5916" s="49" t="s">
        <v>404</v>
      </c>
      <c r="E5916" s="49" t="s">
        <v>4740</v>
      </c>
      <c r="F5916" s="49" t="s">
        <v>404</v>
      </c>
      <c r="G5916" s="49">
        <v>18592</v>
      </c>
      <c r="H5916" s="49" t="s">
        <v>414</v>
      </c>
      <c r="I5916" s="50">
        <v>2036</v>
      </c>
      <c r="J5916" s="50">
        <v>218592003941</v>
      </c>
      <c r="K5916" s="49" t="s">
        <v>4749</v>
      </c>
      <c r="L5916" s="51">
        <v>163</v>
      </c>
      <c r="M5916" s="52">
        <v>22548547</v>
      </c>
      <c r="N5916" s="52">
        <v>0</v>
      </c>
      <c r="O5916" s="52">
        <v>32074217</v>
      </c>
      <c r="P5916" s="52">
        <v>6660438</v>
      </c>
      <c r="Q5916" s="52">
        <v>22548547</v>
      </c>
      <c r="R5916" s="52">
        <v>38734655</v>
      </c>
      <c r="S5916" s="52">
        <v>61283202</v>
      </c>
      <c r="T5916" s="70" t="s">
        <v>10556</v>
      </c>
      <c r="U5916" s="70" t="s">
        <v>10560</v>
      </c>
    </row>
    <row r="5917" spans="1:21" x14ac:dyDescent="0.2">
      <c r="A5917" s="49" t="s">
        <v>4656</v>
      </c>
      <c r="B5917" s="49" t="s">
        <v>403</v>
      </c>
      <c r="C5917" s="50">
        <v>3775</v>
      </c>
      <c r="D5917" s="49" t="s">
        <v>404</v>
      </c>
      <c r="E5917" s="49" t="s">
        <v>4684</v>
      </c>
      <c r="F5917" s="49" t="s">
        <v>404</v>
      </c>
      <c r="G5917" s="49">
        <v>18205</v>
      </c>
      <c r="H5917" s="49" t="s">
        <v>408</v>
      </c>
      <c r="I5917" s="50">
        <v>1331</v>
      </c>
      <c r="J5917" s="50">
        <v>218205000068</v>
      </c>
      <c r="K5917" s="49" t="s">
        <v>4689</v>
      </c>
      <c r="L5917" s="51">
        <v>101</v>
      </c>
      <c r="M5917" s="52">
        <v>12498677</v>
      </c>
      <c r="N5917" s="52">
        <v>0</v>
      </c>
      <c r="O5917" s="52">
        <v>29743291</v>
      </c>
      <c r="P5917" s="52">
        <v>6660438</v>
      </c>
      <c r="Q5917" s="52">
        <v>12498677</v>
      </c>
      <c r="R5917" s="52">
        <v>36403729</v>
      </c>
      <c r="S5917" s="52">
        <v>48902406</v>
      </c>
      <c r="T5917" s="70" t="s">
        <v>10556</v>
      </c>
      <c r="U5917" s="70" t="s">
        <v>10560</v>
      </c>
    </row>
    <row r="5918" spans="1:21" x14ac:dyDescent="0.2">
      <c r="A5918" s="49" t="s">
        <v>4656</v>
      </c>
      <c r="B5918" s="49" t="s">
        <v>403</v>
      </c>
      <c r="C5918" s="50">
        <v>3775</v>
      </c>
      <c r="D5918" s="49" t="s">
        <v>404</v>
      </c>
      <c r="E5918" s="49" t="s">
        <v>4690</v>
      </c>
      <c r="F5918" s="49" t="s">
        <v>404</v>
      </c>
      <c r="G5918" s="49">
        <v>18247</v>
      </c>
      <c r="H5918" s="49" t="s">
        <v>409</v>
      </c>
      <c r="I5918" s="50">
        <v>1340</v>
      </c>
      <c r="J5918" s="50">
        <v>283247000391</v>
      </c>
      <c r="K5918" s="49" t="s">
        <v>4691</v>
      </c>
      <c r="L5918" s="51">
        <v>77</v>
      </c>
      <c r="M5918" s="52">
        <v>9687645</v>
      </c>
      <c r="N5918" s="52">
        <v>1475305</v>
      </c>
      <c r="O5918" s="52">
        <v>29086139</v>
      </c>
      <c r="P5918" s="52">
        <v>13320876</v>
      </c>
      <c r="Q5918" s="52">
        <v>11162950</v>
      </c>
      <c r="R5918" s="52">
        <v>42407015</v>
      </c>
      <c r="S5918" s="52">
        <v>53569965</v>
      </c>
      <c r="T5918" s="70" t="s">
        <v>10556</v>
      </c>
      <c r="U5918" s="70" t="s">
        <v>10560</v>
      </c>
    </row>
    <row r="5919" spans="1:21" x14ac:dyDescent="0.2">
      <c r="A5919" s="49" t="s">
        <v>4982</v>
      </c>
      <c r="B5919" s="49" t="s">
        <v>421</v>
      </c>
      <c r="C5919" s="50">
        <v>3777</v>
      </c>
      <c r="D5919" s="49" t="s">
        <v>422</v>
      </c>
      <c r="E5919" s="49" t="s">
        <v>5396</v>
      </c>
      <c r="F5919" s="49" t="s">
        <v>422</v>
      </c>
      <c r="G5919" s="49">
        <v>19743</v>
      </c>
      <c r="H5919" s="49" t="s">
        <v>450</v>
      </c>
      <c r="I5919" s="50">
        <v>3058</v>
      </c>
      <c r="J5919" s="50">
        <v>219743000147</v>
      </c>
      <c r="K5919" s="49" t="s">
        <v>5409</v>
      </c>
      <c r="L5919" s="51">
        <v>475</v>
      </c>
      <c r="M5919" s="52">
        <v>56569593</v>
      </c>
      <c r="N5919" s="52">
        <v>0</v>
      </c>
      <c r="O5919" s="52">
        <v>27483492</v>
      </c>
      <c r="P5919" s="52">
        <v>6660438</v>
      </c>
      <c r="Q5919" s="52">
        <v>56569593</v>
      </c>
      <c r="R5919" s="52">
        <v>34143930</v>
      </c>
      <c r="S5919" s="52">
        <v>90713523</v>
      </c>
      <c r="T5919" s="70" t="s">
        <v>10556</v>
      </c>
      <c r="U5919" s="70" t="s">
        <v>10560</v>
      </c>
    </row>
    <row r="5920" spans="1:21" x14ac:dyDescent="0.2">
      <c r="A5920" s="49" t="s">
        <v>3938</v>
      </c>
      <c r="B5920" s="49" t="s">
        <v>250</v>
      </c>
      <c r="C5920" s="50">
        <v>3769</v>
      </c>
      <c r="D5920" s="49" t="s">
        <v>251</v>
      </c>
      <c r="E5920" s="49" t="s">
        <v>4148</v>
      </c>
      <c r="F5920" s="49" t="s">
        <v>251</v>
      </c>
      <c r="G5920" s="49">
        <v>15572</v>
      </c>
      <c r="H5920" s="49" t="s">
        <v>321</v>
      </c>
      <c r="I5920" s="50">
        <v>670</v>
      </c>
      <c r="J5920" s="50">
        <v>215572000393</v>
      </c>
      <c r="K5920" s="49" t="s">
        <v>4152</v>
      </c>
      <c r="L5920" s="51">
        <v>273</v>
      </c>
      <c r="M5920" s="52">
        <v>32635253</v>
      </c>
      <c r="N5920" s="52">
        <v>0</v>
      </c>
      <c r="O5920" s="52">
        <v>27491490</v>
      </c>
      <c r="P5920" s="52">
        <v>6660438</v>
      </c>
      <c r="Q5920" s="52">
        <v>32635253</v>
      </c>
      <c r="R5920" s="52">
        <v>34151928</v>
      </c>
      <c r="S5920" s="52">
        <v>66787181</v>
      </c>
      <c r="T5920" s="70" t="s">
        <v>10556</v>
      </c>
      <c r="U5920" s="70" t="s">
        <v>10560</v>
      </c>
    </row>
    <row r="5921" spans="1:21" x14ac:dyDescent="0.2">
      <c r="A5921" s="49" t="s">
        <v>2884</v>
      </c>
      <c r="B5921" s="49" t="s">
        <v>453</v>
      </c>
      <c r="C5921" s="50">
        <v>3813</v>
      </c>
      <c r="D5921" s="49" t="s">
        <v>1000</v>
      </c>
      <c r="E5921" s="49" t="s">
        <v>9447</v>
      </c>
      <c r="F5921" s="49" t="s">
        <v>1000</v>
      </c>
      <c r="G5921" s="49">
        <v>70265</v>
      </c>
      <c r="H5921" s="49" t="s">
        <v>1008</v>
      </c>
      <c r="I5921" s="50">
        <v>17745</v>
      </c>
      <c r="J5921" s="50">
        <v>270265000131</v>
      </c>
      <c r="K5921" s="49" t="s">
        <v>9454</v>
      </c>
      <c r="L5921" s="51">
        <v>388</v>
      </c>
      <c r="M5921" s="52">
        <v>65405810</v>
      </c>
      <c r="N5921" s="52">
        <v>0</v>
      </c>
      <c r="O5921" s="52">
        <v>38788066</v>
      </c>
      <c r="P5921" s="52">
        <v>6660438</v>
      </c>
      <c r="Q5921" s="52">
        <v>65405810</v>
      </c>
      <c r="R5921" s="52">
        <v>45448504</v>
      </c>
      <c r="S5921" s="52">
        <v>110854314</v>
      </c>
      <c r="T5921" s="70" t="s">
        <v>10556</v>
      </c>
      <c r="U5921" s="70" t="s">
        <v>10560</v>
      </c>
    </row>
    <row r="5922" spans="1:21" x14ac:dyDescent="0.2">
      <c r="A5922" s="49" t="s">
        <v>2245</v>
      </c>
      <c r="B5922" s="49" t="s">
        <v>36</v>
      </c>
      <c r="C5922" s="50">
        <v>3763</v>
      </c>
      <c r="D5922" s="49" t="s">
        <v>155</v>
      </c>
      <c r="E5922" s="49" t="s">
        <v>9942</v>
      </c>
      <c r="F5922" s="49" t="s">
        <v>155</v>
      </c>
      <c r="G5922" s="49">
        <v>5837</v>
      </c>
      <c r="H5922" s="49" t="s">
        <v>156</v>
      </c>
      <c r="I5922" s="50">
        <v>18558</v>
      </c>
      <c r="J5922" s="50">
        <v>205837004129</v>
      </c>
      <c r="K5922" s="49" t="s">
        <v>9947</v>
      </c>
      <c r="L5922" s="51">
        <v>344</v>
      </c>
      <c r="M5922" s="52">
        <v>51487838</v>
      </c>
      <c r="N5922" s="52">
        <v>343229</v>
      </c>
      <c r="O5922" s="52">
        <v>33900715</v>
      </c>
      <c r="P5922" s="52">
        <v>13320876</v>
      </c>
      <c r="Q5922" s="52">
        <v>51831067</v>
      </c>
      <c r="R5922" s="52">
        <v>47221591</v>
      </c>
      <c r="S5922" s="52">
        <v>99052658</v>
      </c>
      <c r="T5922" s="70" t="s">
        <v>10556</v>
      </c>
      <c r="U5922" s="70" t="s">
        <v>10560</v>
      </c>
    </row>
    <row r="5923" spans="1:21" x14ac:dyDescent="0.2">
      <c r="A5923" s="49" t="s">
        <v>3938</v>
      </c>
      <c r="B5923" s="49" t="s">
        <v>250</v>
      </c>
      <c r="C5923" s="50">
        <v>3769</v>
      </c>
      <c r="D5923" s="49" t="s">
        <v>251</v>
      </c>
      <c r="E5923" s="49" t="s">
        <v>4296</v>
      </c>
      <c r="F5923" s="49" t="s">
        <v>251</v>
      </c>
      <c r="G5923" s="49">
        <v>15861</v>
      </c>
      <c r="H5923" s="49" t="s">
        <v>369</v>
      </c>
      <c r="I5923" s="50">
        <v>19946</v>
      </c>
      <c r="J5923" s="50">
        <v>215861000156</v>
      </c>
      <c r="K5923" s="49" t="s">
        <v>4297</v>
      </c>
      <c r="L5923" s="51">
        <v>421</v>
      </c>
      <c r="M5923" s="52">
        <v>49421081</v>
      </c>
      <c r="N5923" s="52">
        <v>9884216</v>
      </c>
      <c r="O5923" s="52">
        <v>25563801</v>
      </c>
      <c r="P5923" s="52">
        <v>6660438</v>
      </c>
      <c r="Q5923" s="52">
        <v>59305297</v>
      </c>
      <c r="R5923" s="52">
        <v>32224239</v>
      </c>
      <c r="S5923" s="52">
        <v>91529536</v>
      </c>
      <c r="T5923" s="70" t="s">
        <v>10556</v>
      </c>
      <c r="U5923" s="70" t="s">
        <v>10560</v>
      </c>
    </row>
    <row r="5924" spans="1:21" x14ac:dyDescent="0.2">
      <c r="A5924" s="49" t="s">
        <v>2884</v>
      </c>
      <c r="B5924" s="49" t="s">
        <v>453</v>
      </c>
      <c r="C5924" s="50">
        <v>3813</v>
      </c>
      <c r="D5924" s="49" t="s">
        <v>1000</v>
      </c>
      <c r="E5924" s="49" t="s">
        <v>9617</v>
      </c>
      <c r="F5924" s="49" t="s">
        <v>1000</v>
      </c>
      <c r="G5924" s="49">
        <v>70771</v>
      </c>
      <c r="H5924" s="49" t="s">
        <v>453</v>
      </c>
      <c r="I5924" s="50">
        <v>4720</v>
      </c>
      <c r="J5924" s="50">
        <v>370771000071</v>
      </c>
      <c r="K5924" s="49" t="s">
        <v>9621</v>
      </c>
      <c r="L5924" s="51">
        <v>461</v>
      </c>
      <c r="M5924" s="52">
        <v>72601174</v>
      </c>
      <c r="N5924" s="52">
        <v>0</v>
      </c>
      <c r="O5924" s="52">
        <v>36252957</v>
      </c>
      <c r="P5924" s="52">
        <v>6660438</v>
      </c>
      <c r="Q5924" s="52">
        <v>72601174</v>
      </c>
      <c r="R5924" s="52">
        <v>42913395</v>
      </c>
      <c r="S5924" s="52">
        <v>115514569</v>
      </c>
      <c r="T5924" s="70" t="s">
        <v>10556</v>
      </c>
      <c r="U5924" s="70" t="s">
        <v>10560</v>
      </c>
    </row>
    <row r="5925" spans="1:21" x14ac:dyDescent="0.2">
      <c r="A5925" s="49" t="s">
        <v>2245</v>
      </c>
      <c r="B5925" s="49" t="s">
        <v>36</v>
      </c>
      <c r="C5925" s="50">
        <v>3763</v>
      </c>
      <c r="D5925" s="49" t="s">
        <v>155</v>
      </c>
      <c r="E5925" s="49" t="s">
        <v>9942</v>
      </c>
      <c r="F5925" s="49" t="s">
        <v>155</v>
      </c>
      <c r="G5925" s="49">
        <v>5837</v>
      </c>
      <c r="H5925" s="49" t="s">
        <v>156</v>
      </c>
      <c r="I5925" s="50">
        <v>18568</v>
      </c>
      <c r="J5925" s="50">
        <v>205837005524</v>
      </c>
      <c r="K5925" s="49" t="s">
        <v>9969</v>
      </c>
      <c r="L5925" s="51">
        <v>653</v>
      </c>
      <c r="M5925" s="52">
        <v>98357192</v>
      </c>
      <c r="N5925" s="52">
        <v>14691248</v>
      </c>
      <c r="O5925" s="52">
        <v>33900715</v>
      </c>
      <c r="P5925" s="52">
        <v>6660438</v>
      </c>
      <c r="Q5925" s="52">
        <v>113048440</v>
      </c>
      <c r="R5925" s="52">
        <v>40561153</v>
      </c>
      <c r="S5925" s="52">
        <v>153609593</v>
      </c>
      <c r="T5925" s="70" t="s">
        <v>10556</v>
      </c>
      <c r="U5925" s="70" t="s">
        <v>10560</v>
      </c>
    </row>
    <row r="5926" spans="1:21" x14ac:dyDescent="0.2">
      <c r="A5926" s="49" t="s">
        <v>4982</v>
      </c>
      <c r="B5926" s="49" t="s">
        <v>421</v>
      </c>
      <c r="C5926" s="50">
        <v>3777</v>
      </c>
      <c r="D5926" s="49" t="s">
        <v>422</v>
      </c>
      <c r="E5926" s="49" t="s">
        <v>5439</v>
      </c>
      <c r="F5926" s="49" t="s">
        <v>422</v>
      </c>
      <c r="G5926" s="49">
        <v>19807</v>
      </c>
      <c r="H5926" s="49" t="s">
        <v>454</v>
      </c>
      <c r="I5926" s="50">
        <v>2771</v>
      </c>
      <c r="J5926" s="50">
        <v>219807000863</v>
      </c>
      <c r="K5926" s="49" t="s">
        <v>5440</v>
      </c>
      <c r="L5926" s="51">
        <v>289</v>
      </c>
      <c r="M5926" s="52">
        <v>35302578</v>
      </c>
      <c r="N5926" s="52">
        <v>1806964</v>
      </c>
      <c r="O5926" s="52">
        <v>28328994</v>
      </c>
      <c r="P5926" s="52">
        <v>13320876</v>
      </c>
      <c r="Q5926" s="52">
        <v>37109542</v>
      </c>
      <c r="R5926" s="52">
        <v>41649870</v>
      </c>
      <c r="S5926" s="52">
        <v>78759412</v>
      </c>
      <c r="T5926" s="70" t="s">
        <v>10556</v>
      </c>
      <c r="U5926" s="70" t="s">
        <v>10560</v>
      </c>
    </row>
    <row r="5927" spans="1:21" x14ac:dyDescent="0.2">
      <c r="A5927" s="49" t="s">
        <v>4982</v>
      </c>
      <c r="B5927" s="49" t="s">
        <v>421</v>
      </c>
      <c r="C5927" s="50">
        <v>3777</v>
      </c>
      <c r="D5927" s="49" t="s">
        <v>422</v>
      </c>
      <c r="E5927" s="49" t="s">
        <v>5179</v>
      </c>
      <c r="F5927" s="49" t="s">
        <v>422</v>
      </c>
      <c r="G5927" s="49">
        <v>19355</v>
      </c>
      <c r="H5927" s="49" t="s">
        <v>433</v>
      </c>
      <c r="I5927" s="50">
        <v>3822</v>
      </c>
      <c r="J5927" s="50">
        <v>219355001212</v>
      </c>
      <c r="K5927" s="49" t="s">
        <v>5189</v>
      </c>
      <c r="L5927" s="51">
        <v>316</v>
      </c>
      <c r="M5927" s="52">
        <v>41985959</v>
      </c>
      <c r="N5927" s="52">
        <v>0</v>
      </c>
      <c r="O5927" s="52">
        <v>28723890</v>
      </c>
      <c r="P5927" s="52">
        <v>6660438</v>
      </c>
      <c r="Q5927" s="52">
        <v>41985959</v>
      </c>
      <c r="R5927" s="52">
        <v>35384328</v>
      </c>
      <c r="S5927" s="52">
        <v>77370287</v>
      </c>
      <c r="T5927" s="70" t="s">
        <v>10556</v>
      </c>
      <c r="U5927" s="70" t="s">
        <v>10560</v>
      </c>
    </row>
    <row r="5928" spans="1:21" x14ac:dyDescent="0.2">
      <c r="A5928" s="49" t="s">
        <v>6743</v>
      </c>
      <c r="B5928" s="49" t="s">
        <v>1171</v>
      </c>
      <c r="C5928" s="50">
        <v>3829</v>
      </c>
      <c r="D5928" s="49" t="s">
        <v>1169</v>
      </c>
      <c r="E5928" s="49" t="s">
        <v>6744</v>
      </c>
      <c r="F5928" s="49" t="s">
        <v>1169</v>
      </c>
      <c r="G5928" s="49">
        <v>94001</v>
      </c>
      <c r="H5928" s="49" t="s">
        <v>1170</v>
      </c>
      <c r="I5928" s="50">
        <v>19088</v>
      </c>
      <c r="J5928" s="50">
        <v>294001000857</v>
      </c>
      <c r="K5928" s="49" t="s">
        <v>6751</v>
      </c>
      <c r="L5928" s="51">
        <v>268</v>
      </c>
      <c r="M5928" s="52">
        <v>42297619</v>
      </c>
      <c r="N5928" s="52">
        <v>1131969</v>
      </c>
      <c r="O5928" s="52">
        <v>36894257</v>
      </c>
      <c r="P5928" s="52">
        <v>6660438</v>
      </c>
      <c r="Q5928" s="52">
        <v>43429588</v>
      </c>
      <c r="R5928" s="52">
        <v>43554695</v>
      </c>
      <c r="S5928" s="52">
        <v>86984283</v>
      </c>
      <c r="T5928" s="70" t="s">
        <v>10556</v>
      </c>
      <c r="U5928" s="70" t="s">
        <v>10560</v>
      </c>
    </row>
    <row r="5929" spans="1:21" x14ac:dyDescent="0.2">
      <c r="A5929" s="49" t="s">
        <v>2884</v>
      </c>
      <c r="B5929" s="49" t="s">
        <v>453</v>
      </c>
      <c r="C5929" s="50">
        <v>3813</v>
      </c>
      <c r="D5929" s="49" t="s">
        <v>1000</v>
      </c>
      <c r="E5929" s="49" t="s">
        <v>9586</v>
      </c>
      <c r="F5929" s="49" t="s">
        <v>1000</v>
      </c>
      <c r="G5929" s="49">
        <v>70713</v>
      </c>
      <c r="H5929" s="49" t="s">
        <v>1018</v>
      </c>
      <c r="I5929" s="50">
        <v>33100</v>
      </c>
      <c r="J5929" s="50">
        <v>270713013762</v>
      </c>
      <c r="K5929" s="49" t="s">
        <v>9603</v>
      </c>
      <c r="L5929" s="51">
        <v>157</v>
      </c>
      <c r="M5929" s="52">
        <v>22547947</v>
      </c>
      <c r="N5929" s="52">
        <v>0</v>
      </c>
      <c r="O5929" s="52">
        <v>34609552</v>
      </c>
      <c r="P5929" s="52">
        <v>6660438</v>
      </c>
      <c r="Q5929" s="52">
        <v>22547947</v>
      </c>
      <c r="R5929" s="52">
        <v>41269990</v>
      </c>
      <c r="S5929" s="52">
        <v>63817937</v>
      </c>
      <c r="T5929" s="70" t="s">
        <v>10556</v>
      </c>
      <c r="U5929" s="70" t="s">
        <v>10560</v>
      </c>
    </row>
    <row r="5930" spans="1:21" x14ac:dyDescent="0.2">
      <c r="A5930" s="49" t="s">
        <v>3938</v>
      </c>
      <c r="B5930" s="49" t="s">
        <v>250</v>
      </c>
      <c r="C5930" s="50">
        <v>3769</v>
      </c>
      <c r="D5930" s="49" t="s">
        <v>251</v>
      </c>
      <c r="E5930" s="49" t="s">
        <v>4246</v>
      </c>
      <c r="F5930" s="49" t="s">
        <v>251</v>
      </c>
      <c r="G5930" s="49">
        <v>15776</v>
      </c>
      <c r="H5930" s="49" t="s">
        <v>352</v>
      </c>
      <c r="I5930" s="50">
        <v>7745</v>
      </c>
      <c r="J5930" s="50">
        <v>215776000091</v>
      </c>
      <c r="K5930" s="49" t="s">
        <v>4247</v>
      </c>
      <c r="L5930" s="51">
        <v>196</v>
      </c>
      <c r="M5930" s="52">
        <v>23812405</v>
      </c>
      <c r="N5930" s="52">
        <v>0</v>
      </c>
      <c r="O5930" s="52">
        <v>26702852</v>
      </c>
      <c r="P5930" s="52">
        <v>6660438</v>
      </c>
      <c r="Q5930" s="52">
        <v>23812405</v>
      </c>
      <c r="R5930" s="52">
        <v>33363290</v>
      </c>
      <c r="S5930" s="52">
        <v>57175695</v>
      </c>
      <c r="T5930" s="70" t="s">
        <v>10556</v>
      </c>
      <c r="U5930" s="70" t="s">
        <v>10560</v>
      </c>
    </row>
    <row r="5931" spans="1:21" x14ac:dyDescent="0.2">
      <c r="A5931" s="49" t="s">
        <v>3938</v>
      </c>
      <c r="B5931" s="49" t="s">
        <v>250</v>
      </c>
      <c r="C5931" s="50">
        <v>3769</v>
      </c>
      <c r="D5931" s="49" t="s">
        <v>251</v>
      </c>
      <c r="E5931" s="49" t="s">
        <v>4196</v>
      </c>
      <c r="F5931" s="49" t="s">
        <v>251</v>
      </c>
      <c r="G5931" s="49">
        <v>15673</v>
      </c>
      <c r="H5931" s="49" t="s">
        <v>332</v>
      </c>
      <c r="I5931" s="50">
        <v>5010</v>
      </c>
      <c r="J5931" s="50">
        <v>215673000220</v>
      </c>
      <c r="K5931" s="49" t="s">
        <v>4197</v>
      </c>
      <c r="L5931" s="51">
        <v>95</v>
      </c>
      <c r="M5931" s="52">
        <v>11561584</v>
      </c>
      <c r="N5931" s="52">
        <v>0</v>
      </c>
      <c r="O5931" s="52">
        <v>29101188</v>
      </c>
      <c r="P5931" s="52">
        <v>6660438</v>
      </c>
      <c r="Q5931" s="52">
        <v>11561584</v>
      </c>
      <c r="R5931" s="52">
        <v>35761626</v>
      </c>
      <c r="S5931" s="52">
        <v>47323210</v>
      </c>
      <c r="T5931" s="70" t="s">
        <v>10556</v>
      </c>
      <c r="U5931" s="70" t="s">
        <v>10560</v>
      </c>
    </row>
    <row r="5932" spans="1:21" x14ac:dyDescent="0.2">
      <c r="A5932" s="49" t="s">
        <v>2875</v>
      </c>
      <c r="B5932" s="49" t="s">
        <v>1117</v>
      </c>
      <c r="C5932" s="50">
        <v>3824</v>
      </c>
      <c r="D5932" s="49" t="s">
        <v>1116</v>
      </c>
      <c r="E5932" s="49" t="s">
        <v>2907</v>
      </c>
      <c r="F5932" s="49" t="s">
        <v>1116</v>
      </c>
      <c r="G5932" s="49">
        <v>81300</v>
      </c>
      <c r="H5932" s="49" t="s">
        <v>1120</v>
      </c>
      <c r="I5932" s="50">
        <v>1857</v>
      </c>
      <c r="J5932" s="50">
        <v>281300000052</v>
      </c>
      <c r="K5932" s="49" t="s">
        <v>2914</v>
      </c>
      <c r="L5932" s="51">
        <v>597</v>
      </c>
      <c r="M5932" s="52">
        <v>92022494</v>
      </c>
      <c r="N5932" s="52">
        <v>18281187</v>
      </c>
      <c r="O5932" s="52">
        <v>32692669</v>
      </c>
      <c r="P5932" s="52">
        <v>6660438</v>
      </c>
      <c r="Q5932" s="52">
        <v>110303681</v>
      </c>
      <c r="R5932" s="52">
        <v>39353107</v>
      </c>
      <c r="S5932" s="52">
        <v>149656788</v>
      </c>
      <c r="T5932" s="70" t="s">
        <v>10556</v>
      </c>
      <c r="U5932" s="70" t="s">
        <v>10560</v>
      </c>
    </row>
    <row r="5933" spans="1:21" x14ac:dyDescent="0.2">
      <c r="A5933" s="49" t="s">
        <v>3660</v>
      </c>
      <c r="B5933" s="49" t="s">
        <v>250</v>
      </c>
      <c r="C5933" s="50">
        <v>3769</v>
      </c>
      <c r="D5933" s="49" t="s">
        <v>251</v>
      </c>
      <c r="E5933" s="49" t="s">
        <v>4296</v>
      </c>
      <c r="F5933" s="49" t="s">
        <v>251</v>
      </c>
      <c r="G5933" s="49">
        <v>15861</v>
      </c>
      <c r="H5933" s="49" t="s">
        <v>369</v>
      </c>
      <c r="I5933" s="50">
        <v>20022</v>
      </c>
      <c r="J5933" s="50">
        <v>415001002061</v>
      </c>
      <c r="K5933" s="49" t="s">
        <v>4299</v>
      </c>
      <c r="L5933" s="51">
        <v>517</v>
      </c>
      <c r="M5933" s="52">
        <v>59461898</v>
      </c>
      <c r="N5933" s="52">
        <v>0</v>
      </c>
      <c r="O5933" s="52">
        <v>25563801</v>
      </c>
      <c r="P5933" s="52">
        <v>26641753</v>
      </c>
      <c r="Q5933" s="52">
        <v>59461898</v>
      </c>
      <c r="R5933" s="52">
        <v>52205554</v>
      </c>
      <c r="S5933" s="52">
        <v>111667452</v>
      </c>
      <c r="T5933" s="70" t="s">
        <v>10556</v>
      </c>
      <c r="U5933" s="70" t="s">
        <v>10560</v>
      </c>
    </row>
    <row r="5934" spans="1:21" x14ac:dyDescent="0.2">
      <c r="A5934" s="49" t="s">
        <v>2884</v>
      </c>
      <c r="B5934" s="49" t="s">
        <v>453</v>
      </c>
      <c r="C5934" s="50">
        <v>3813</v>
      </c>
      <c r="D5934" s="49" t="s">
        <v>1000</v>
      </c>
      <c r="E5934" s="49" t="s">
        <v>9586</v>
      </c>
      <c r="F5934" s="49" t="s">
        <v>1000</v>
      </c>
      <c r="G5934" s="49">
        <v>70713</v>
      </c>
      <c r="H5934" s="49" t="s">
        <v>1018</v>
      </c>
      <c r="I5934" s="50">
        <v>18470</v>
      </c>
      <c r="J5934" s="50">
        <v>470713001062</v>
      </c>
      <c r="K5934" s="49" t="s">
        <v>9608</v>
      </c>
      <c r="L5934" s="51">
        <v>974</v>
      </c>
      <c r="M5934" s="52">
        <v>148300903</v>
      </c>
      <c r="N5934" s="52">
        <v>0</v>
      </c>
      <c r="O5934" s="52">
        <v>34609552</v>
      </c>
      <c r="P5934" s="52">
        <v>26641753</v>
      </c>
      <c r="Q5934" s="52">
        <v>148300903</v>
      </c>
      <c r="R5934" s="52">
        <v>61251305</v>
      </c>
      <c r="S5934" s="52">
        <v>209552208</v>
      </c>
      <c r="T5934" s="70" t="s">
        <v>10556</v>
      </c>
      <c r="U5934" s="70" t="s">
        <v>10560</v>
      </c>
    </row>
    <row r="5935" spans="1:21" x14ac:dyDescent="0.2">
      <c r="A5935" s="49" t="s">
        <v>2884</v>
      </c>
      <c r="B5935" s="49" t="s">
        <v>453</v>
      </c>
      <c r="C5935" s="50">
        <v>3813</v>
      </c>
      <c r="D5935" s="49" t="s">
        <v>1000</v>
      </c>
      <c r="E5935" s="49" t="s">
        <v>9464</v>
      </c>
      <c r="F5935" s="49" t="s">
        <v>1000</v>
      </c>
      <c r="G5935" s="49">
        <v>70418</v>
      </c>
      <c r="H5935" s="49" t="s">
        <v>1009</v>
      </c>
      <c r="I5935" s="50">
        <v>3339</v>
      </c>
      <c r="J5935" s="50">
        <v>270418000144</v>
      </c>
      <c r="K5935" s="49" t="s">
        <v>9469</v>
      </c>
      <c r="L5935" s="51">
        <v>255</v>
      </c>
      <c r="M5935" s="52">
        <v>34195011</v>
      </c>
      <c r="N5935" s="52">
        <v>0</v>
      </c>
      <c r="O5935" s="52">
        <v>29554131</v>
      </c>
      <c r="P5935" s="52">
        <v>6660438</v>
      </c>
      <c r="Q5935" s="52">
        <v>34195011</v>
      </c>
      <c r="R5935" s="52">
        <v>36214569</v>
      </c>
      <c r="S5935" s="52">
        <v>70409580</v>
      </c>
      <c r="T5935" s="70" t="s">
        <v>10556</v>
      </c>
      <c r="U5935" s="70" t="s">
        <v>10560</v>
      </c>
    </row>
    <row r="5936" spans="1:21" x14ac:dyDescent="0.2">
      <c r="A5936" s="49" t="s">
        <v>2884</v>
      </c>
      <c r="B5936" s="49" t="s">
        <v>453</v>
      </c>
      <c r="C5936" s="50">
        <v>3813</v>
      </c>
      <c r="D5936" s="49" t="s">
        <v>1000</v>
      </c>
      <c r="E5936" s="49" t="s">
        <v>9459</v>
      </c>
      <c r="F5936" s="49" t="s">
        <v>1000</v>
      </c>
      <c r="G5936" s="49">
        <v>70400</v>
      </c>
      <c r="H5936" s="49" t="s">
        <v>106</v>
      </c>
      <c r="I5936" s="50">
        <v>3668</v>
      </c>
      <c r="J5936" s="50">
        <v>270400000490</v>
      </c>
      <c r="K5936" s="49" t="s">
        <v>9463</v>
      </c>
      <c r="L5936" s="51">
        <v>237</v>
      </c>
      <c r="M5936" s="52">
        <v>34316277</v>
      </c>
      <c r="N5936" s="52">
        <v>0</v>
      </c>
      <c r="O5936" s="52">
        <v>32426914</v>
      </c>
      <c r="P5936" s="52">
        <v>6660438</v>
      </c>
      <c r="Q5936" s="52">
        <v>34316277</v>
      </c>
      <c r="R5936" s="52">
        <v>39087352</v>
      </c>
      <c r="S5936" s="52">
        <v>73403629</v>
      </c>
      <c r="T5936" s="70" t="s">
        <v>10556</v>
      </c>
      <c r="U5936" s="70" t="s">
        <v>10560</v>
      </c>
    </row>
    <row r="5937" spans="1:21" x14ac:dyDescent="0.2">
      <c r="A5937" s="49" t="s">
        <v>2245</v>
      </c>
      <c r="B5937" s="49" t="s">
        <v>36</v>
      </c>
      <c r="C5937" s="50">
        <v>3758</v>
      </c>
      <c r="D5937" s="49" t="s">
        <v>37</v>
      </c>
      <c r="E5937" s="49" t="s">
        <v>2693</v>
      </c>
      <c r="F5937" s="49" t="s">
        <v>37</v>
      </c>
      <c r="G5937" s="49">
        <v>5664</v>
      </c>
      <c r="H5937" s="49" t="s">
        <v>138</v>
      </c>
      <c r="I5937" s="50">
        <v>117687</v>
      </c>
      <c r="J5937" s="50">
        <v>105664000292</v>
      </c>
      <c r="K5937" s="49" t="s">
        <v>2696</v>
      </c>
      <c r="L5937" s="51">
        <v>1027</v>
      </c>
      <c r="M5937" s="52">
        <v>97320223</v>
      </c>
      <c r="N5937" s="52">
        <v>0</v>
      </c>
      <c r="O5937" s="52">
        <v>25554375</v>
      </c>
      <c r="P5937" s="52">
        <v>6660438</v>
      </c>
      <c r="Q5937" s="52">
        <v>97320223</v>
      </c>
      <c r="R5937" s="52">
        <v>32214813</v>
      </c>
      <c r="S5937" s="52">
        <v>129535036</v>
      </c>
      <c r="T5937" s="70" t="s">
        <v>10556</v>
      </c>
      <c r="U5937" s="70" t="s">
        <v>10560</v>
      </c>
    </row>
    <row r="5938" spans="1:21" x14ac:dyDescent="0.2">
      <c r="A5938" s="49" t="s">
        <v>2875</v>
      </c>
      <c r="B5938" s="49" t="s">
        <v>1117</v>
      </c>
      <c r="C5938" s="50">
        <v>3824</v>
      </c>
      <c r="D5938" s="49" t="s">
        <v>1116</v>
      </c>
      <c r="E5938" s="49" t="s">
        <v>2907</v>
      </c>
      <c r="F5938" s="49" t="s">
        <v>1116</v>
      </c>
      <c r="G5938" s="49">
        <v>81300</v>
      </c>
      <c r="H5938" s="49" t="s">
        <v>1120</v>
      </c>
      <c r="I5938" s="50">
        <v>1904</v>
      </c>
      <c r="J5938" s="50">
        <v>281736002069</v>
      </c>
      <c r="K5938" s="49" t="s">
        <v>2915</v>
      </c>
      <c r="L5938" s="51">
        <v>418</v>
      </c>
      <c r="M5938" s="52">
        <v>59427269</v>
      </c>
      <c r="N5938" s="52">
        <v>0</v>
      </c>
      <c r="O5938" s="52">
        <v>32692669</v>
      </c>
      <c r="P5938" s="52">
        <v>19981315</v>
      </c>
      <c r="Q5938" s="52">
        <v>59427269</v>
      </c>
      <c r="R5938" s="52">
        <v>52673984</v>
      </c>
      <c r="S5938" s="52">
        <v>112101253</v>
      </c>
      <c r="T5938" s="70" t="s">
        <v>10556</v>
      </c>
      <c r="U5938" s="70" t="s">
        <v>10560</v>
      </c>
    </row>
    <row r="5939" spans="1:21" x14ac:dyDescent="0.2">
      <c r="A5939" s="49" t="s">
        <v>2884</v>
      </c>
      <c r="B5939" s="49" t="s">
        <v>453</v>
      </c>
      <c r="C5939" s="50">
        <v>3813</v>
      </c>
      <c r="D5939" s="49" t="s">
        <v>1000</v>
      </c>
      <c r="E5939" s="49" t="s">
        <v>9586</v>
      </c>
      <c r="F5939" s="49" t="s">
        <v>1000</v>
      </c>
      <c r="G5939" s="49">
        <v>70713</v>
      </c>
      <c r="H5939" s="49" t="s">
        <v>1018</v>
      </c>
      <c r="I5939" s="50">
        <v>33545</v>
      </c>
      <c r="J5939" s="50">
        <v>270713001101</v>
      </c>
      <c r="K5939" s="49" t="s">
        <v>9607</v>
      </c>
      <c r="L5939" s="51">
        <v>235</v>
      </c>
      <c r="M5939" s="52">
        <v>36224152</v>
      </c>
      <c r="N5939" s="52">
        <v>0</v>
      </c>
      <c r="O5939" s="52">
        <v>34609552</v>
      </c>
      <c r="P5939" s="52">
        <v>6660438</v>
      </c>
      <c r="Q5939" s="52">
        <v>36224152</v>
      </c>
      <c r="R5939" s="52">
        <v>41269990</v>
      </c>
      <c r="S5939" s="52">
        <v>77494142</v>
      </c>
      <c r="T5939" s="70" t="s">
        <v>10556</v>
      </c>
      <c r="U5939" s="70" t="s">
        <v>10560</v>
      </c>
    </row>
    <row r="5940" spans="1:21" x14ac:dyDescent="0.2">
      <c r="A5940" s="49" t="s">
        <v>2245</v>
      </c>
      <c r="B5940" s="49" t="s">
        <v>36</v>
      </c>
      <c r="C5940" s="50">
        <v>3763</v>
      </c>
      <c r="D5940" s="49" t="s">
        <v>155</v>
      </c>
      <c r="E5940" s="49" t="s">
        <v>9942</v>
      </c>
      <c r="F5940" s="49" t="s">
        <v>155</v>
      </c>
      <c r="G5940" s="49">
        <v>5837</v>
      </c>
      <c r="H5940" s="49" t="s">
        <v>156</v>
      </c>
      <c r="I5940" s="50">
        <v>116304</v>
      </c>
      <c r="J5940" s="50">
        <v>205837000883</v>
      </c>
      <c r="K5940" s="49" t="s">
        <v>9967</v>
      </c>
      <c r="L5940" s="51">
        <v>292</v>
      </c>
      <c r="M5940" s="52">
        <v>44936199</v>
      </c>
      <c r="N5940" s="52">
        <v>0</v>
      </c>
      <c r="O5940" s="52">
        <v>33900715</v>
      </c>
      <c r="P5940" s="52">
        <v>6660438</v>
      </c>
      <c r="Q5940" s="52">
        <v>44936199</v>
      </c>
      <c r="R5940" s="52">
        <v>40561153</v>
      </c>
      <c r="S5940" s="52">
        <v>85497352</v>
      </c>
      <c r="T5940" s="70" t="s">
        <v>10556</v>
      </c>
      <c r="U5940" s="70" t="s">
        <v>10560</v>
      </c>
    </row>
    <row r="5941" spans="1:21" x14ac:dyDescent="0.2">
      <c r="A5941" s="49" t="s">
        <v>3938</v>
      </c>
      <c r="B5941" s="49" t="s">
        <v>250</v>
      </c>
      <c r="C5941" s="50">
        <v>3769</v>
      </c>
      <c r="D5941" s="49" t="s">
        <v>251</v>
      </c>
      <c r="E5941" s="49" t="s">
        <v>4180</v>
      </c>
      <c r="F5941" s="49" t="s">
        <v>251</v>
      </c>
      <c r="G5941" s="49">
        <v>15638</v>
      </c>
      <c r="H5941" s="49" t="s">
        <v>327</v>
      </c>
      <c r="I5941" s="50">
        <v>830</v>
      </c>
      <c r="J5941" s="50">
        <v>315638000050</v>
      </c>
      <c r="K5941" s="49" t="s">
        <v>4181</v>
      </c>
      <c r="L5941" s="51">
        <v>822</v>
      </c>
      <c r="M5941" s="52">
        <v>80393637</v>
      </c>
      <c r="N5941" s="52">
        <v>16078727</v>
      </c>
      <c r="O5941" s="52">
        <v>26158395</v>
      </c>
      <c r="P5941" s="52">
        <v>6660438</v>
      </c>
      <c r="Q5941" s="52">
        <v>96472364</v>
      </c>
      <c r="R5941" s="52">
        <v>32818833</v>
      </c>
      <c r="S5941" s="52">
        <v>129291197</v>
      </c>
      <c r="T5941" s="70" t="s">
        <v>10556</v>
      </c>
      <c r="U5941" s="70" t="s">
        <v>10560</v>
      </c>
    </row>
    <row r="5942" spans="1:21" x14ac:dyDescent="0.2">
      <c r="A5942" s="49" t="s">
        <v>2884</v>
      </c>
      <c r="B5942" s="49" t="s">
        <v>453</v>
      </c>
      <c r="C5942" s="50">
        <v>3813</v>
      </c>
      <c r="D5942" s="49" t="s">
        <v>1000</v>
      </c>
      <c r="E5942" s="49" t="s">
        <v>9400</v>
      </c>
      <c r="F5942" s="49" t="s">
        <v>1000</v>
      </c>
      <c r="G5942" s="49">
        <v>70124</v>
      </c>
      <c r="H5942" s="49" t="s">
        <v>1001</v>
      </c>
      <c r="I5942" s="50">
        <v>5058</v>
      </c>
      <c r="J5942" s="50">
        <v>270124000308</v>
      </c>
      <c r="K5942" s="49" t="s">
        <v>9407</v>
      </c>
      <c r="L5942" s="51">
        <v>234</v>
      </c>
      <c r="M5942" s="52">
        <v>33796331</v>
      </c>
      <c r="N5942" s="52">
        <v>0</v>
      </c>
      <c r="O5942" s="52">
        <v>32111809</v>
      </c>
      <c r="P5942" s="52">
        <v>6660438</v>
      </c>
      <c r="Q5942" s="52">
        <v>33796331</v>
      </c>
      <c r="R5942" s="52">
        <v>38772247</v>
      </c>
      <c r="S5942" s="52">
        <v>72568578</v>
      </c>
      <c r="T5942" s="70" t="s">
        <v>10556</v>
      </c>
      <c r="U5942" s="70" t="s">
        <v>10560</v>
      </c>
    </row>
    <row r="5943" spans="1:21" x14ac:dyDescent="0.2">
      <c r="A5943" s="49" t="s">
        <v>2884</v>
      </c>
      <c r="B5943" s="49" t="s">
        <v>453</v>
      </c>
      <c r="C5943" s="50">
        <v>3813</v>
      </c>
      <c r="D5943" s="49" t="s">
        <v>1000</v>
      </c>
      <c r="E5943" s="49" t="s">
        <v>9447</v>
      </c>
      <c r="F5943" s="49" t="s">
        <v>1000</v>
      </c>
      <c r="G5943" s="49">
        <v>70265</v>
      </c>
      <c r="H5943" s="49" t="s">
        <v>1008</v>
      </c>
      <c r="I5943" s="50">
        <v>17729</v>
      </c>
      <c r="J5943" s="50">
        <v>270265000115</v>
      </c>
      <c r="K5943" s="49" t="s">
        <v>4192</v>
      </c>
      <c r="L5943" s="51">
        <v>175</v>
      </c>
      <c r="M5943" s="52">
        <v>28631339</v>
      </c>
      <c r="N5943" s="52">
        <v>0</v>
      </c>
      <c r="O5943" s="52">
        <v>38788066</v>
      </c>
      <c r="P5943" s="52">
        <v>6660438</v>
      </c>
      <c r="Q5943" s="52">
        <v>28631339</v>
      </c>
      <c r="R5943" s="52">
        <v>45448504</v>
      </c>
      <c r="S5943" s="52">
        <v>74079843</v>
      </c>
      <c r="T5943" s="70" t="s">
        <v>10556</v>
      </c>
      <c r="U5943" s="70" t="s">
        <v>10560</v>
      </c>
    </row>
    <row r="5944" spans="1:21" x14ac:dyDescent="0.2">
      <c r="A5944" s="49" t="s">
        <v>3938</v>
      </c>
      <c r="B5944" s="49" t="s">
        <v>250</v>
      </c>
      <c r="C5944" s="50">
        <v>3769</v>
      </c>
      <c r="D5944" s="49" t="s">
        <v>251</v>
      </c>
      <c r="E5944" s="49" t="s">
        <v>4191</v>
      </c>
      <c r="F5944" s="49" t="s">
        <v>251</v>
      </c>
      <c r="G5944" s="49">
        <v>15667</v>
      </c>
      <c r="H5944" s="49" t="s">
        <v>331</v>
      </c>
      <c r="I5944" s="50">
        <v>4952</v>
      </c>
      <c r="J5944" s="50">
        <v>215667000048</v>
      </c>
      <c r="K5944" s="49" t="s">
        <v>4192</v>
      </c>
      <c r="L5944" s="51">
        <v>82</v>
      </c>
      <c r="M5944" s="52">
        <v>10443586</v>
      </c>
      <c r="N5944" s="52">
        <v>421714</v>
      </c>
      <c r="O5944" s="52">
        <v>27768295</v>
      </c>
      <c r="P5944" s="52">
        <v>6660438</v>
      </c>
      <c r="Q5944" s="52">
        <v>10865300</v>
      </c>
      <c r="R5944" s="52">
        <v>34428733</v>
      </c>
      <c r="S5944" s="52">
        <v>45294033</v>
      </c>
      <c r="T5944" s="70" t="s">
        <v>10556</v>
      </c>
      <c r="U5944" s="70" t="s">
        <v>10560</v>
      </c>
    </row>
    <row r="5945" spans="1:21" x14ac:dyDescent="0.2">
      <c r="A5945" s="49" t="s">
        <v>3938</v>
      </c>
      <c r="B5945" s="49" t="s">
        <v>250</v>
      </c>
      <c r="C5945" s="50">
        <v>3769</v>
      </c>
      <c r="D5945" s="49" t="s">
        <v>251</v>
      </c>
      <c r="E5945" s="49" t="s">
        <v>4244</v>
      </c>
      <c r="F5945" s="49" t="s">
        <v>251</v>
      </c>
      <c r="G5945" s="49">
        <v>15774</v>
      </c>
      <c r="H5945" s="49" t="s">
        <v>351</v>
      </c>
      <c r="I5945" s="50">
        <v>2513</v>
      </c>
      <c r="J5945" s="50">
        <v>115774000021</v>
      </c>
      <c r="K5945" s="49" t="s">
        <v>4245</v>
      </c>
      <c r="L5945" s="51">
        <v>258</v>
      </c>
      <c r="M5945" s="52">
        <v>29928696</v>
      </c>
      <c r="N5945" s="52">
        <v>1236947</v>
      </c>
      <c r="O5945" s="52">
        <v>27692672</v>
      </c>
      <c r="P5945" s="52">
        <v>6660438</v>
      </c>
      <c r="Q5945" s="52">
        <v>31165643</v>
      </c>
      <c r="R5945" s="52">
        <v>34353110</v>
      </c>
      <c r="S5945" s="52">
        <v>65518753</v>
      </c>
      <c r="T5945" s="70" t="s">
        <v>10556</v>
      </c>
      <c r="U5945" s="70" t="s">
        <v>10560</v>
      </c>
    </row>
    <row r="5946" spans="1:21" x14ac:dyDescent="0.2">
      <c r="A5946" s="49" t="s">
        <v>3938</v>
      </c>
      <c r="B5946" s="49" t="s">
        <v>250</v>
      </c>
      <c r="C5946" s="50">
        <v>3769</v>
      </c>
      <c r="D5946" s="49" t="s">
        <v>251</v>
      </c>
      <c r="E5946" s="49" t="s">
        <v>4102</v>
      </c>
      <c r="F5946" s="49" t="s">
        <v>251</v>
      </c>
      <c r="G5946" s="49">
        <v>15480</v>
      </c>
      <c r="H5946" s="49" t="s">
        <v>306</v>
      </c>
      <c r="I5946" s="50">
        <v>3157</v>
      </c>
      <c r="J5946" s="50">
        <v>215480000133</v>
      </c>
      <c r="K5946" s="49" t="s">
        <v>4104</v>
      </c>
      <c r="L5946" s="51">
        <v>158</v>
      </c>
      <c r="M5946" s="52">
        <v>20774306</v>
      </c>
      <c r="N5946" s="52">
        <v>4154861</v>
      </c>
      <c r="O5946" s="52">
        <v>29766890</v>
      </c>
      <c r="P5946" s="52">
        <v>6660438</v>
      </c>
      <c r="Q5946" s="52">
        <v>24929167</v>
      </c>
      <c r="R5946" s="52">
        <v>36427328</v>
      </c>
      <c r="S5946" s="52">
        <v>61356495</v>
      </c>
      <c r="T5946" s="70" t="s">
        <v>10556</v>
      </c>
      <c r="U5946" s="70" t="s">
        <v>10560</v>
      </c>
    </row>
    <row r="5947" spans="1:21" x14ac:dyDescent="0.2">
      <c r="A5947" s="49" t="s">
        <v>3938</v>
      </c>
      <c r="B5947" s="49" t="s">
        <v>250</v>
      </c>
      <c r="C5947" s="50">
        <v>3769</v>
      </c>
      <c r="D5947" s="49" t="s">
        <v>251</v>
      </c>
      <c r="E5947" s="49" t="s">
        <v>4168</v>
      </c>
      <c r="F5947" s="49" t="s">
        <v>251</v>
      </c>
      <c r="G5947" s="49">
        <v>15600</v>
      </c>
      <c r="H5947" s="49" t="s">
        <v>324</v>
      </c>
      <c r="I5947" s="50">
        <v>777</v>
      </c>
      <c r="J5947" s="50">
        <v>215600000311</v>
      </c>
      <c r="K5947" s="49" t="s">
        <v>4169</v>
      </c>
      <c r="L5947" s="51">
        <v>427</v>
      </c>
      <c r="M5947" s="52">
        <v>51957181</v>
      </c>
      <c r="N5947" s="52">
        <v>10391436</v>
      </c>
      <c r="O5947" s="52">
        <v>27447800</v>
      </c>
      <c r="P5947" s="52">
        <v>6660438</v>
      </c>
      <c r="Q5947" s="52">
        <v>62348617</v>
      </c>
      <c r="R5947" s="52">
        <v>34108238</v>
      </c>
      <c r="S5947" s="52">
        <v>96456855</v>
      </c>
      <c r="T5947" s="70" t="s">
        <v>10556</v>
      </c>
      <c r="U5947" s="70" t="s">
        <v>10560</v>
      </c>
    </row>
    <row r="5948" spans="1:21" x14ac:dyDescent="0.2">
      <c r="A5948" s="49" t="s">
        <v>2976</v>
      </c>
      <c r="B5948" s="49" t="s">
        <v>171</v>
      </c>
      <c r="C5948" s="50">
        <v>3960</v>
      </c>
      <c r="D5948" s="49" t="s">
        <v>179</v>
      </c>
      <c r="E5948" s="49" t="s">
        <v>7434</v>
      </c>
      <c r="F5948" s="49" t="s">
        <v>179</v>
      </c>
      <c r="G5948" s="49">
        <v>8433</v>
      </c>
      <c r="H5948" s="49" t="s">
        <v>180</v>
      </c>
      <c r="I5948" s="50">
        <v>16663</v>
      </c>
      <c r="J5948" s="50">
        <v>108433075779</v>
      </c>
      <c r="K5948" s="49" t="s">
        <v>4169</v>
      </c>
      <c r="L5948" s="51">
        <v>1139</v>
      </c>
      <c r="M5948" s="52">
        <v>110900567</v>
      </c>
      <c r="N5948" s="52">
        <v>9017886</v>
      </c>
      <c r="O5948" s="52">
        <v>22065342</v>
      </c>
      <c r="P5948" s="52">
        <v>6660438</v>
      </c>
      <c r="Q5948" s="52">
        <v>119918453</v>
      </c>
      <c r="R5948" s="52">
        <v>28725780</v>
      </c>
      <c r="S5948" s="52">
        <v>148644233</v>
      </c>
      <c r="T5948" s="70" t="s">
        <v>10556</v>
      </c>
      <c r="U5948" s="70" t="s">
        <v>10560</v>
      </c>
    </row>
    <row r="5949" spans="1:21" x14ac:dyDescent="0.2">
      <c r="A5949" s="49" t="s">
        <v>3938</v>
      </c>
      <c r="B5949" s="49" t="s">
        <v>250</v>
      </c>
      <c r="C5949" s="50">
        <v>3769</v>
      </c>
      <c r="D5949" s="49" t="s">
        <v>251</v>
      </c>
      <c r="E5949" s="49" t="s">
        <v>4109</v>
      </c>
      <c r="F5949" s="49" t="s">
        <v>251</v>
      </c>
      <c r="G5949" s="49">
        <v>15494</v>
      </c>
      <c r="H5949" s="49" t="s">
        <v>308</v>
      </c>
      <c r="I5949" s="50">
        <v>3246</v>
      </c>
      <c r="J5949" s="50">
        <v>115494000131</v>
      </c>
      <c r="K5949" s="49" t="s">
        <v>4111</v>
      </c>
      <c r="L5949" s="51">
        <v>595</v>
      </c>
      <c r="M5949" s="52">
        <v>64586760</v>
      </c>
      <c r="N5949" s="52">
        <v>12917352</v>
      </c>
      <c r="O5949" s="52">
        <v>27750600</v>
      </c>
      <c r="P5949" s="52">
        <v>6660438</v>
      </c>
      <c r="Q5949" s="52">
        <v>77504112</v>
      </c>
      <c r="R5949" s="52">
        <v>34411038</v>
      </c>
      <c r="S5949" s="52">
        <v>111915150</v>
      </c>
      <c r="T5949" s="70" t="s">
        <v>10556</v>
      </c>
      <c r="U5949" s="70" t="s">
        <v>10560</v>
      </c>
    </row>
    <row r="5950" spans="1:21" x14ac:dyDescent="0.2">
      <c r="A5950" s="49" t="s">
        <v>3938</v>
      </c>
      <c r="B5950" s="49" t="s">
        <v>250</v>
      </c>
      <c r="C5950" s="50">
        <v>3769</v>
      </c>
      <c r="D5950" s="49" t="s">
        <v>251</v>
      </c>
      <c r="E5950" s="49" t="s">
        <v>4196</v>
      </c>
      <c r="F5950" s="49" t="s">
        <v>251</v>
      </c>
      <c r="G5950" s="49">
        <v>15673</v>
      </c>
      <c r="H5950" s="49" t="s">
        <v>332</v>
      </c>
      <c r="I5950" s="50">
        <v>4994</v>
      </c>
      <c r="J5950" s="50">
        <v>115673000012</v>
      </c>
      <c r="K5950" s="49" t="s">
        <v>4178</v>
      </c>
      <c r="L5950" s="51">
        <v>389</v>
      </c>
      <c r="M5950" s="52">
        <v>43730263</v>
      </c>
      <c r="N5950" s="52">
        <v>8746053</v>
      </c>
      <c r="O5950" s="52">
        <v>29101188</v>
      </c>
      <c r="P5950" s="52">
        <v>6660438</v>
      </c>
      <c r="Q5950" s="52">
        <v>52476316</v>
      </c>
      <c r="R5950" s="52">
        <v>35761626</v>
      </c>
      <c r="S5950" s="52">
        <v>88237942</v>
      </c>
      <c r="T5950" s="70" t="s">
        <v>10556</v>
      </c>
      <c r="U5950" s="70" t="s">
        <v>10560</v>
      </c>
    </row>
    <row r="5951" spans="1:21" x14ac:dyDescent="0.2">
      <c r="A5951" s="49" t="s">
        <v>3938</v>
      </c>
      <c r="B5951" s="49" t="s">
        <v>250</v>
      </c>
      <c r="C5951" s="50">
        <v>3769</v>
      </c>
      <c r="D5951" s="49" t="s">
        <v>251</v>
      </c>
      <c r="E5951" s="49" t="s">
        <v>4175</v>
      </c>
      <c r="F5951" s="49" t="s">
        <v>251</v>
      </c>
      <c r="G5951" s="49">
        <v>15632</v>
      </c>
      <c r="H5951" s="49" t="s">
        <v>326</v>
      </c>
      <c r="I5951" s="50">
        <v>816</v>
      </c>
      <c r="J5951" s="50">
        <v>215632000592</v>
      </c>
      <c r="K5951" s="49" t="s">
        <v>4178</v>
      </c>
      <c r="L5951" s="51">
        <v>812</v>
      </c>
      <c r="M5951" s="52">
        <v>99590173</v>
      </c>
      <c r="N5951" s="52">
        <v>5426148</v>
      </c>
      <c r="O5951" s="52">
        <v>27950394</v>
      </c>
      <c r="P5951" s="52">
        <v>6660438</v>
      </c>
      <c r="Q5951" s="52">
        <v>105016321</v>
      </c>
      <c r="R5951" s="52">
        <v>34610832</v>
      </c>
      <c r="S5951" s="52">
        <v>139627153</v>
      </c>
      <c r="T5951" s="70" t="s">
        <v>10556</v>
      </c>
      <c r="U5951" s="70" t="s">
        <v>10560</v>
      </c>
    </row>
    <row r="5952" spans="1:21" x14ac:dyDescent="0.2">
      <c r="A5952" s="49" t="s">
        <v>3938</v>
      </c>
      <c r="B5952" s="49" t="s">
        <v>250</v>
      </c>
      <c r="C5952" s="50">
        <v>3769</v>
      </c>
      <c r="D5952" s="49" t="s">
        <v>251</v>
      </c>
      <c r="E5952" s="49" t="s">
        <v>4234</v>
      </c>
      <c r="F5952" s="49" t="s">
        <v>251</v>
      </c>
      <c r="G5952" s="49">
        <v>15761</v>
      </c>
      <c r="H5952" s="49" t="s">
        <v>347</v>
      </c>
      <c r="I5952" s="50">
        <v>1265</v>
      </c>
      <c r="J5952" s="50">
        <v>215761000051</v>
      </c>
      <c r="K5952" s="49" t="s">
        <v>4235</v>
      </c>
      <c r="L5952" s="51">
        <v>133</v>
      </c>
      <c r="M5952" s="52">
        <v>16253371</v>
      </c>
      <c r="N5952" s="52">
        <v>3250674</v>
      </c>
      <c r="O5952" s="52">
        <v>26134309</v>
      </c>
      <c r="P5952" s="52">
        <v>6660438</v>
      </c>
      <c r="Q5952" s="52">
        <v>19504045</v>
      </c>
      <c r="R5952" s="52">
        <v>32794747</v>
      </c>
      <c r="S5952" s="52">
        <v>52298792</v>
      </c>
      <c r="T5952" s="70" t="s">
        <v>10556</v>
      </c>
      <c r="U5952" s="70" t="s">
        <v>10560</v>
      </c>
    </row>
    <row r="5953" spans="1:21" x14ac:dyDescent="0.2">
      <c r="A5953" s="49" t="s">
        <v>3938</v>
      </c>
      <c r="B5953" s="49" t="s">
        <v>250</v>
      </c>
      <c r="C5953" s="50">
        <v>3769</v>
      </c>
      <c r="D5953" s="49" t="s">
        <v>251</v>
      </c>
      <c r="E5953" s="49" t="s">
        <v>3981</v>
      </c>
      <c r="F5953" s="49" t="s">
        <v>251</v>
      </c>
      <c r="G5953" s="49">
        <v>15176</v>
      </c>
      <c r="H5953" s="49" t="s">
        <v>264</v>
      </c>
      <c r="I5953" s="50">
        <v>16359</v>
      </c>
      <c r="J5953" s="50">
        <v>215176000101</v>
      </c>
      <c r="K5953" s="49" t="s">
        <v>3983</v>
      </c>
      <c r="L5953" s="51">
        <v>2090</v>
      </c>
      <c r="M5953" s="52">
        <v>195590573</v>
      </c>
      <c r="N5953" s="52">
        <v>9541265</v>
      </c>
      <c r="O5953" s="52">
        <v>25197727</v>
      </c>
      <c r="P5953" s="52">
        <v>6660438</v>
      </c>
      <c r="Q5953" s="52">
        <v>205131838</v>
      </c>
      <c r="R5953" s="52">
        <v>31858165</v>
      </c>
      <c r="S5953" s="52">
        <v>236990003</v>
      </c>
      <c r="T5953" s="70" t="s">
        <v>10556</v>
      </c>
      <c r="U5953" s="70" t="s">
        <v>10560</v>
      </c>
    </row>
    <row r="5954" spans="1:21" x14ac:dyDescent="0.2">
      <c r="A5954" s="49" t="s">
        <v>3938</v>
      </c>
      <c r="B5954" s="49" t="s">
        <v>250</v>
      </c>
      <c r="C5954" s="50">
        <v>3769</v>
      </c>
      <c r="D5954" s="49" t="s">
        <v>251</v>
      </c>
      <c r="E5954" s="49" t="s">
        <v>3997</v>
      </c>
      <c r="F5954" s="49" t="s">
        <v>251</v>
      </c>
      <c r="G5954" s="49">
        <v>15183</v>
      </c>
      <c r="H5954" s="49" t="s">
        <v>266</v>
      </c>
      <c r="I5954" s="50">
        <v>8116</v>
      </c>
      <c r="J5954" s="50">
        <v>115183000022</v>
      </c>
      <c r="K5954" s="49" t="s">
        <v>4000</v>
      </c>
      <c r="L5954" s="51">
        <v>657</v>
      </c>
      <c r="M5954" s="52">
        <v>86046588</v>
      </c>
      <c r="N5954" s="52">
        <v>17209318</v>
      </c>
      <c r="O5954" s="52">
        <v>34820074</v>
      </c>
      <c r="P5954" s="52">
        <v>6660438</v>
      </c>
      <c r="Q5954" s="52">
        <v>103255906</v>
      </c>
      <c r="R5954" s="52">
        <v>41480512</v>
      </c>
      <c r="S5954" s="52">
        <v>144736418</v>
      </c>
      <c r="T5954" s="70" t="s">
        <v>10556</v>
      </c>
      <c r="U5954" s="70" t="s">
        <v>10560</v>
      </c>
    </row>
    <row r="5955" spans="1:21" x14ac:dyDescent="0.2">
      <c r="A5955" s="49" t="s">
        <v>3938</v>
      </c>
      <c r="B5955" s="49" t="s">
        <v>250</v>
      </c>
      <c r="C5955" s="50">
        <v>3769</v>
      </c>
      <c r="D5955" s="49" t="s">
        <v>251</v>
      </c>
      <c r="E5955" s="49" t="s">
        <v>4059</v>
      </c>
      <c r="F5955" s="49" t="s">
        <v>251</v>
      </c>
      <c r="G5955" s="49">
        <v>15332</v>
      </c>
      <c r="H5955" s="49" t="s">
        <v>291</v>
      </c>
      <c r="I5955" s="50">
        <v>20682</v>
      </c>
      <c r="J5955" s="50">
        <v>115332000294</v>
      </c>
      <c r="K5955" s="49" t="s">
        <v>4060</v>
      </c>
      <c r="L5955" s="51">
        <v>629</v>
      </c>
      <c r="M5955" s="52">
        <v>77277551</v>
      </c>
      <c r="N5955" s="52">
        <v>15455510</v>
      </c>
      <c r="O5955" s="52">
        <v>31484001</v>
      </c>
      <c r="P5955" s="52">
        <v>6660438</v>
      </c>
      <c r="Q5955" s="52">
        <v>92733061</v>
      </c>
      <c r="R5955" s="52">
        <v>38144439</v>
      </c>
      <c r="S5955" s="52">
        <v>130877500</v>
      </c>
      <c r="T5955" s="70" t="s">
        <v>10556</v>
      </c>
      <c r="U5955" s="70" t="s">
        <v>10560</v>
      </c>
    </row>
    <row r="5956" spans="1:21" x14ac:dyDescent="0.2">
      <c r="A5956" s="49" t="s">
        <v>4982</v>
      </c>
      <c r="B5956" s="49" t="s">
        <v>421</v>
      </c>
      <c r="C5956" s="50">
        <v>3777</v>
      </c>
      <c r="D5956" s="49" t="s">
        <v>422</v>
      </c>
      <c r="E5956" s="49" t="s">
        <v>5211</v>
      </c>
      <c r="F5956" s="49" t="s">
        <v>422</v>
      </c>
      <c r="G5956" s="49">
        <v>19397</v>
      </c>
      <c r="H5956" s="49" t="s">
        <v>436</v>
      </c>
      <c r="I5956" s="50">
        <v>16066</v>
      </c>
      <c r="J5956" s="50">
        <v>119397092124</v>
      </c>
      <c r="K5956" s="49" t="s">
        <v>5217</v>
      </c>
      <c r="L5956" s="51">
        <v>304</v>
      </c>
      <c r="M5956" s="52">
        <v>32446492</v>
      </c>
      <c r="N5956" s="52">
        <v>1656336</v>
      </c>
      <c r="O5956" s="52">
        <v>28206386</v>
      </c>
      <c r="P5956" s="52">
        <v>6660438</v>
      </c>
      <c r="Q5956" s="52">
        <v>34102828</v>
      </c>
      <c r="R5956" s="52">
        <v>34866824</v>
      </c>
      <c r="S5956" s="52">
        <v>68969652</v>
      </c>
      <c r="T5956" s="70" t="s">
        <v>10556</v>
      </c>
      <c r="U5956" s="70" t="s">
        <v>10560</v>
      </c>
    </row>
    <row r="5957" spans="1:21" x14ac:dyDescent="0.2">
      <c r="A5957" s="49" t="s">
        <v>2245</v>
      </c>
      <c r="B5957" s="49" t="s">
        <v>36</v>
      </c>
      <c r="C5957" s="50">
        <v>3761</v>
      </c>
      <c r="D5957" s="49" t="s">
        <v>84</v>
      </c>
      <c r="E5957" s="49" t="s">
        <v>6635</v>
      </c>
      <c r="F5957" s="49" t="s">
        <v>84</v>
      </c>
      <c r="G5957" s="49">
        <v>5266</v>
      </c>
      <c r="H5957" s="49" t="s">
        <v>85</v>
      </c>
      <c r="I5957" s="50">
        <v>14363</v>
      </c>
      <c r="J5957" s="50">
        <v>105266000461</v>
      </c>
      <c r="K5957" s="49" t="s">
        <v>6642</v>
      </c>
      <c r="L5957" s="51">
        <v>1917</v>
      </c>
      <c r="M5957" s="52">
        <v>171978178</v>
      </c>
      <c r="N5957" s="52">
        <v>34395636</v>
      </c>
      <c r="O5957" s="52">
        <v>19800664</v>
      </c>
      <c r="P5957" s="52">
        <v>6660438</v>
      </c>
      <c r="Q5957" s="52">
        <v>206373814</v>
      </c>
      <c r="R5957" s="52">
        <v>26461102</v>
      </c>
      <c r="S5957" s="52">
        <v>232834916</v>
      </c>
      <c r="T5957" s="70" t="s">
        <v>10556</v>
      </c>
      <c r="U5957" s="70" t="s">
        <v>10560</v>
      </c>
    </row>
    <row r="5958" spans="1:21" x14ac:dyDescent="0.2">
      <c r="A5958" s="49" t="s">
        <v>2884</v>
      </c>
      <c r="B5958" s="49" t="s">
        <v>453</v>
      </c>
      <c r="C5958" s="50">
        <v>3813</v>
      </c>
      <c r="D5958" s="49" t="s">
        <v>1000</v>
      </c>
      <c r="E5958" s="49" t="s">
        <v>9418</v>
      </c>
      <c r="F5958" s="49" t="s">
        <v>1000</v>
      </c>
      <c r="G5958" s="49">
        <v>70215</v>
      </c>
      <c r="H5958" s="49" t="s">
        <v>1003</v>
      </c>
      <c r="I5958" s="50">
        <v>5204</v>
      </c>
      <c r="J5958" s="50">
        <v>170215000977</v>
      </c>
      <c r="K5958" s="49" t="s">
        <v>9422</v>
      </c>
      <c r="L5958" s="51">
        <v>2111</v>
      </c>
      <c r="M5958" s="52">
        <v>222907657</v>
      </c>
      <c r="N5958" s="52">
        <v>0</v>
      </c>
      <c r="O5958" s="52">
        <v>28514588</v>
      </c>
      <c r="P5958" s="52">
        <v>26641753</v>
      </c>
      <c r="Q5958" s="52">
        <v>222907657</v>
      </c>
      <c r="R5958" s="52">
        <v>55156341</v>
      </c>
      <c r="S5958" s="52">
        <v>278063998</v>
      </c>
      <c r="T5958" s="70" t="s">
        <v>10556</v>
      </c>
      <c r="U5958" s="70" t="s">
        <v>10560</v>
      </c>
    </row>
    <row r="5959" spans="1:21" x14ac:dyDescent="0.2">
      <c r="A5959" s="49" t="s">
        <v>4982</v>
      </c>
      <c r="B5959" s="49" t="s">
        <v>421</v>
      </c>
      <c r="C5959" s="50">
        <v>3777</v>
      </c>
      <c r="D5959" s="49" t="s">
        <v>422</v>
      </c>
      <c r="E5959" s="49" t="s">
        <v>5222</v>
      </c>
      <c r="F5959" s="49" t="s">
        <v>422</v>
      </c>
      <c r="G5959" s="49">
        <v>19418</v>
      </c>
      <c r="H5959" s="49" t="s">
        <v>437</v>
      </c>
      <c r="I5959" s="50">
        <v>6480</v>
      </c>
      <c r="J5959" s="50">
        <v>219418001609</v>
      </c>
      <c r="K5959" s="49" t="s">
        <v>5225</v>
      </c>
      <c r="L5959" s="51">
        <v>272</v>
      </c>
      <c r="M5959" s="52">
        <v>42166495</v>
      </c>
      <c r="N5959" s="52">
        <v>0</v>
      </c>
      <c r="O5959" s="52">
        <v>34831682</v>
      </c>
      <c r="P5959" s="52">
        <v>13320876</v>
      </c>
      <c r="Q5959" s="52">
        <v>42166495</v>
      </c>
      <c r="R5959" s="52">
        <v>48152558</v>
      </c>
      <c r="S5959" s="52">
        <v>90319053</v>
      </c>
      <c r="T5959" s="70" t="s">
        <v>10556</v>
      </c>
      <c r="U5959" s="70" t="s">
        <v>10560</v>
      </c>
    </row>
    <row r="5960" spans="1:21" x14ac:dyDescent="0.2">
      <c r="A5960" s="49" t="s">
        <v>3938</v>
      </c>
      <c r="B5960" s="49" t="s">
        <v>250</v>
      </c>
      <c r="C5960" s="50">
        <v>3769</v>
      </c>
      <c r="D5960" s="49" t="s">
        <v>251</v>
      </c>
      <c r="E5960" s="49" t="s">
        <v>4112</v>
      </c>
      <c r="F5960" s="49" t="s">
        <v>251</v>
      </c>
      <c r="G5960" s="49">
        <v>15500</v>
      </c>
      <c r="H5960" s="49" t="s">
        <v>309</v>
      </c>
      <c r="I5960" s="50">
        <v>3259</v>
      </c>
      <c r="J5960" s="50">
        <v>115500000084</v>
      </c>
      <c r="K5960" s="49" t="s">
        <v>4113</v>
      </c>
      <c r="L5960" s="51">
        <v>362</v>
      </c>
      <c r="M5960" s="52">
        <v>36403354</v>
      </c>
      <c r="N5960" s="52">
        <v>0</v>
      </c>
      <c r="O5960" s="52">
        <v>25540398</v>
      </c>
      <c r="P5960" s="52">
        <v>6660438</v>
      </c>
      <c r="Q5960" s="52">
        <v>36403354</v>
      </c>
      <c r="R5960" s="52">
        <v>32200836</v>
      </c>
      <c r="S5960" s="52">
        <v>68604190</v>
      </c>
      <c r="T5960" s="70" t="s">
        <v>10556</v>
      </c>
      <c r="U5960" s="70" t="s">
        <v>10560</v>
      </c>
    </row>
    <row r="5961" spans="1:21" x14ac:dyDescent="0.2">
      <c r="A5961" s="49" t="s">
        <v>3938</v>
      </c>
      <c r="B5961" s="49" t="s">
        <v>250</v>
      </c>
      <c r="C5961" s="50">
        <v>3769</v>
      </c>
      <c r="D5961" s="49" t="s">
        <v>251</v>
      </c>
      <c r="E5961" s="49" t="s">
        <v>4164</v>
      </c>
      <c r="F5961" s="49" t="s">
        <v>251</v>
      </c>
      <c r="G5961" s="49">
        <v>15599</v>
      </c>
      <c r="H5961" s="49" t="s">
        <v>323</v>
      </c>
      <c r="I5961" s="50">
        <v>757</v>
      </c>
      <c r="J5961" s="50">
        <v>215599000123</v>
      </c>
      <c r="K5961" s="49" t="s">
        <v>4167</v>
      </c>
      <c r="L5961" s="51">
        <v>173</v>
      </c>
      <c r="M5961" s="52">
        <v>21809541</v>
      </c>
      <c r="N5961" s="52">
        <v>1065373</v>
      </c>
      <c r="O5961" s="52">
        <v>26981086</v>
      </c>
      <c r="P5961" s="52">
        <v>6660438</v>
      </c>
      <c r="Q5961" s="52">
        <v>22874914</v>
      </c>
      <c r="R5961" s="52">
        <v>33641524</v>
      </c>
      <c r="S5961" s="52">
        <v>56516438</v>
      </c>
      <c r="T5961" s="70" t="s">
        <v>10556</v>
      </c>
      <c r="U5961" s="70" t="s">
        <v>10560</v>
      </c>
    </row>
    <row r="5962" spans="1:21" x14ac:dyDescent="0.2">
      <c r="A5962" s="49" t="s">
        <v>3938</v>
      </c>
      <c r="B5962" s="49" t="s">
        <v>250</v>
      </c>
      <c r="C5962" s="50">
        <v>3769</v>
      </c>
      <c r="D5962" s="49" t="s">
        <v>251</v>
      </c>
      <c r="E5962" s="49" t="s">
        <v>3973</v>
      </c>
      <c r="F5962" s="49" t="s">
        <v>251</v>
      </c>
      <c r="G5962" s="49">
        <v>15135</v>
      </c>
      <c r="H5962" s="49" t="s">
        <v>261</v>
      </c>
      <c r="I5962" s="50">
        <v>3097</v>
      </c>
      <c r="J5962" s="50">
        <v>315135000338</v>
      </c>
      <c r="K5962" s="49" t="s">
        <v>3974</v>
      </c>
      <c r="L5962" s="51">
        <v>254</v>
      </c>
      <c r="M5962" s="52">
        <v>29282766</v>
      </c>
      <c r="N5962" s="52">
        <v>5856553</v>
      </c>
      <c r="O5962" s="52">
        <v>29169962</v>
      </c>
      <c r="P5962" s="52">
        <v>6660438</v>
      </c>
      <c r="Q5962" s="52">
        <v>35139319</v>
      </c>
      <c r="R5962" s="52">
        <v>35830400</v>
      </c>
      <c r="S5962" s="52">
        <v>70969719</v>
      </c>
      <c r="T5962" s="70" t="s">
        <v>10556</v>
      </c>
      <c r="U5962" s="70" t="s">
        <v>10560</v>
      </c>
    </row>
    <row r="5963" spans="1:21" x14ac:dyDescent="0.2">
      <c r="A5963" s="49" t="s">
        <v>6181</v>
      </c>
      <c r="B5963" s="49" t="s">
        <v>113</v>
      </c>
      <c r="C5963" s="50">
        <v>4546</v>
      </c>
      <c r="D5963" s="49" t="s">
        <v>815</v>
      </c>
      <c r="E5963" s="49" t="s">
        <v>7016</v>
      </c>
      <c r="F5963" s="49" t="s">
        <v>815</v>
      </c>
      <c r="G5963" s="49">
        <v>52356</v>
      </c>
      <c r="H5963" s="49" t="s">
        <v>816</v>
      </c>
      <c r="I5963" s="50">
        <v>9237</v>
      </c>
      <c r="J5963" s="50">
        <v>252356000888</v>
      </c>
      <c r="K5963" s="49" t="s">
        <v>7027</v>
      </c>
      <c r="L5963" s="51">
        <v>229</v>
      </c>
      <c r="M5963" s="52">
        <v>29109692</v>
      </c>
      <c r="N5963" s="52">
        <v>5821938</v>
      </c>
      <c r="O5963" s="52">
        <v>26550711</v>
      </c>
      <c r="P5963" s="52">
        <v>6660438</v>
      </c>
      <c r="Q5963" s="52">
        <v>34931630</v>
      </c>
      <c r="R5963" s="52">
        <v>33211149</v>
      </c>
      <c r="S5963" s="52">
        <v>68142779</v>
      </c>
      <c r="T5963" s="70" t="s">
        <v>10556</v>
      </c>
      <c r="U5963" s="70" t="s">
        <v>10560</v>
      </c>
    </row>
    <row r="5964" spans="1:21" x14ac:dyDescent="0.2">
      <c r="A5964" s="49" t="s">
        <v>2884</v>
      </c>
      <c r="B5964" s="49" t="s">
        <v>453</v>
      </c>
      <c r="C5964" s="50">
        <v>3813</v>
      </c>
      <c r="D5964" s="49" t="s">
        <v>1000</v>
      </c>
      <c r="E5964" s="49" t="s">
        <v>9562</v>
      </c>
      <c r="F5964" s="49" t="s">
        <v>1000</v>
      </c>
      <c r="G5964" s="49">
        <v>70742</v>
      </c>
      <c r="H5964" s="49" t="s">
        <v>1020</v>
      </c>
      <c r="I5964" s="50">
        <v>18126</v>
      </c>
      <c r="J5964" s="50">
        <v>270418000055</v>
      </c>
      <c r="K5964" s="49" t="s">
        <v>9568</v>
      </c>
      <c r="L5964" s="51">
        <v>155</v>
      </c>
      <c r="M5964" s="52">
        <v>22221109</v>
      </c>
      <c r="N5964" s="52">
        <v>0</v>
      </c>
      <c r="O5964" s="52">
        <v>31733920</v>
      </c>
      <c r="P5964" s="52">
        <v>6660438</v>
      </c>
      <c r="Q5964" s="52">
        <v>22221109</v>
      </c>
      <c r="R5964" s="52">
        <v>38394358</v>
      </c>
      <c r="S5964" s="52">
        <v>60615467</v>
      </c>
      <c r="T5964" s="70" t="s">
        <v>10556</v>
      </c>
      <c r="U5964" s="70" t="s">
        <v>10560</v>
      </c>
    </row>
    <row r="5965" spans="1:21" x14ac:dyDescent="0.2">
      <c r="A5965" s="49" t="s">
        <v>2245</v>
      </c>
      <c r="B5965" s="49" t="s">
        <v>36</v>
      </c>
      <c r="C5965" s="50">
        <v>3763</v>
      </c>
      <c r="D5965" s="49" t="s">
        <v>155</v>
      </c>
      <c r="E5965" s="49" t="s">
        <v>9942</v>
      </c>
      <c r="F5965" s="49" t="s">
        <v>155</v>
      </c>
      <c r="G5965" s="49">
        <v>5837</v>
      </c>
      <c r="H5965" s="49" t="s">
        <v>156</v>
      </c>
      <c r="I5965" s="50">
        <v>18565</v>
      </c>
      <c r="J5965" s="50">
        <v>205837005133</v>
      </c>
      <c r="K5965" s="49" t="s">
        <v>9946</v>
      </c>
      <c r="L5965" s="51">
        <v>591</v>
      </c>
      <c r="M5965" s="52">
        <v>89301958</v>
      </c>
      <c r="N5965" s="52">
        <v>2700423</v>
      </c>
      <c r="O5965" s="52">
        <v>33900715</v>
      </c>
      <c r="P5965" s="52">
        <v>6660438</v>
      </c>
      <c r="Q5965" s="52">
        <v>92002381</v>
      </c>
      <c r="R5965" s="52">
        <v>40561153</v>
      </c>
      <c r="S5965" s="52">
        <v>132563534</v>
      </c>
      <c r="T5965" s="70" t="s">
        <v>10556</v>
      </c>
      <c r="U5965" s="70" t="s">
        <v>10560</v>
      </c>
    </row>
    <row r="5966" spans="1:21" x14ac:dyDescent="0.2">
      <c r="A5966" s="49" t="s">
        <v>4982</v>
      </c>
      <c r="B5966" s="49" t="s">
        <v>421</v>
      </c>
      <c r="C5966" s="50">
        <v>3777</v>
      </c>
      <c r="D5966" s="49" t="s">
        <v>422</v>
      </c>
      <c r="E5966" s="49" t="s">
        <v>5231</v>
      </c>
      <c r="F5966" s="49" t="s">
        <v>422</v>
      </c>
      <c r="G5966" s="49">
        <v>19450</v>
      </c>
      <c r="H5966" s="49" t="s">
        <v>438</v>
      </c>
      <c r="I5966" s="50">
        <v>5996</v>
      </c>
      <c r="J5966" s="50">
        <v>219450000096</v>
      </c>
      <c r="K5966" s="49" t="s">
        <v>5239</v>
      </c>
      <c r="L5966" s="51">
        <v>199</v>
      </c>
      <c r="M5966" s="52">
        <v>27938255</v>
      </c>
      <c r="N5966" s="52">
        <v>0</v>
      </c>
      <c r="O5966" s="52">
        <v>30394058</v>
      </c>
      <c r="P5966" s="52">
        <v>6660438</v>
      </c>
      <c r="Q5966" s="52">
        <v>27938255</v>
      </c>
      <c r="R5966" s="52">
        <v>37054496</v>
      </c>
      <c r="S5966" s="52">
        <v>64992751</v>
      </c>
      <c r="T5966" s="70" t="s">
        <v>10556</v>
      </c>
      <c r="U5966" s="70" t="s">
        <v>10560</v>
      </c>
    </row>
    <row r="5967" spans="1:21" x14ac:dyDescent="0.2">
      <c r="A5967" s="49" t="s">
        <v>2949</v>
      </c>
      <c r="B5967" s="49" t="s">
        <v>851</v>
      </c>
      <c r="C5967" s="50">
        <v>3802</v>
      </c>
      <c r="D5967" s="49" t="s">
        <v>849</v>
      </c>
      <c r="E5967" s="49" t="s">
        <v>6178</v>
      </c>
      <c r="F5967" s="49" t="s">
        <v>849</v>
      </c>
      <c r="G5967" s="49">
        <v>54001</v>
      </c>
      <c r="H5967" s="49" t="s">
        <v>850</v>
      </c>
      <c r="I5967" s="50">
        <v>2997</v>
      </c>
      <c r="J5967" s="50">
        <v>154001010449</v>
      </c>
      <c r="K5967" s="49" t="s">
        <v>6221</v>
      </c>
      <c r="L5967" s="51">
        <v>1372</v>
      </c>
      <c r="M5967" s="52">
        <v>147247568</v>
      </c>
      <c r="N5967" s="52">
        <v>29449514</v>
      </c>
      <c r="O5967" s="52">
        <v>22239643</v>
      </c>
      <c r="P5967" s="52">
        <v>6660438</v>
      </c>
      <c r="Q5967" s="52">
        <v>176697082</v>
      </c>
      <c r="R5967" s="52">
        <v>28900081</v>
      </c>
      <c r="S5967" s="52">
        <v>205597163</v>
      </c>
      <c r="T5967" s="70" t="s">
        <v>10556</v>
      </c>
      <c r="U5967" s="70" t="s">
        <v>10560</v>
      </c>
    </row>
    <row r="5968" spans="1:21" x14ac:dyDescent="0.2">
      <c r="A5968" s="49" t="s">
        <v>2884</v>
      </c>
      <c r="B5968" s="49" t="s">
        <v>453</v>
      </c>
      <c r="C5968" s="50">
        <v>3813</v>
      </c>
      <c r="D5968" s="49" t="s">
        <v>1000</v>
      </c>
      <c r="E5968" s="49" t="s">
        <v>9471</v>
      </c>
      <c r="F5968" s="49" t="s">
        <v>1000</v>
      </c>
      <c r="G5968" s="49">
        <v>70429</v>
      </c>
      <c r="H5968" s="49" t="s">
        <v>1010</v>
      </c>
      <c r="I5968" s="50">
        <v>3388</v>
      </c>
      <c r="J5968" s="50">
        <v>270429060211</v>
      </c>
      <c r="K5968" s="49" t="s">
        <v>9486</v>
      </c>
      <c r="L5968" s="51">
        <v>247</v>
      </c>
      <c r="M5968" s="52">
        <v>41657396</v>
      </c>
      <c r="N5968" s="52">
        <v>0</v>
      </c>
      <c r="O5968" s="52">
        <v>37111692</v>
      </c>
      <c r="P5968" s="52">
        <v>6660438</v>
      </c>
      <c r="Q5968" s="52">
        <v>41657396</v>
      </c>
      <c r="R5968" s="52">
        <v>43772130</v>
      </c>
      <c r="S5968" s="52">
        <v>85429526</v>
      </c>
      <c r="T5968" s="70" t="s">
        <v>10556</v>
      </c>
      <c r="U5968" s="70" t="s">
        <v>10560</v>
      </c>
    </row>
    <row r="5969" spans="1:21" x14ac:dyDescent="0.2">
      <c r="A5969" s="49" t="s">
        <v>2884</v>
      </c>
      <c r="B5969" s="49" t="s">
        <v>453</v>
      </c>
      <c r="C5969" s="50">
        <v>3813</v>
      </c>
      <c r="D5969" s="49" t="s">
        <v>1000</v>
      </c>
      <c r="E5969" s="49" t="s">
        <v>9523</v>
      </c>
      <c r="F5969" s="49" t="s">
        <v>1000</v>
      </c>
      <c r="G5969" s="49">
        <v>70670</v>
      </c>
      <c r="H5969" s="49" t="s">
        <v>1014</v>
      </c>
      <c r="I5969" s="50">
        <v>4887</v>
      </c>
      <c r="J5969" s="50">
        <v>170670000071</v>
      </c>
      <c r="K5969" s="49" t="s">
        <v>9541</v>
      </c>
      <c r="L5969" s="51">
        <v>2192</v>
      </c>
      <c r="M5969" s="52">
        <v>272485632</v>
      </c>
      <c r="N5969" s="52">
        <v>0</v>
      </c>
      <c r="O5969" s="52">
        <v>34503958</v>
      </c>
      <c r="P5969" s="52">
        <v>6660438</v>
      </c>
      <c r="Q5969" s="52">
        <v>272485632</v>
      </c>
      <c r="R5969" s="52">
        <v>41164396</v>
      </c>
      <c r="S5969" s="52">
        <v>313650028</v>
      </c>
      <c r="T5969" s="70" t="s">
        <v>10556</v>
      </c>
      <c r="U5969" s="70" t="s">
        <v>10560</v>
      </c>
    </row>
    <row r="5970" spans="1:21" x14ac:dyDescent="0.2">
      <c r="A5970" s="49" t="s">
        <v>3938</v>
      </c>
      <c r="B5970" s="49" t="s">
        <v>250</v>
      </c>
      <c r="C5970" s="50">
        <v>3769</v>
      </c>
      <c r="D5970" s="49" t="s">
        <v>251</v>
      </c>
      <c r="E5970" s="49" t="s">
        <v>4226</v>
      </c>
      <c r="F5970" s="49" t="s">
        <v>251</v>
      </c>
      <c r="G5970" s="49">
        <v>15757</v>
      </c>
      <c r="H5970" s="49" t="s">
        <v>344</v>
      </c>
      <c r="I5970" s="50">
        <v>1560</v>
      </c>
      <c r="J5970" s="50">
        <v>215757000136</v>
      </c>
      <c r="K5970" s="49" t="s">
        <v>4229</v>
      </c>
      <c r="L5970" s="51">
        <v>187</v>
      </c>
      <c r="M5970" s="52">
        <v>22039829</v>
      </c>
      <c r="N5970" s="52">
        <v>0</v>
      </c>
      <c r="O5970" s="52">
        <v>26157793</v>
      </c>
      <c r="P5970" s="52">
        <v>6660438</v>
      </c>
      <c r="Q5970" s="52">
        <v>22039829</v>
      </c>
      <c r="R5970" s="52">
        <v>32818231</v>
      </c>
      <c r="S5970" s="52">
        <v>54858060</v>
      </c>
      <c r="T5970" s="70" t="s">
        <v>10556</v>
      </c>
      <c r="U5970" s="70" t="s">
        <v>10560</v>
      </c>
    </row>
    <row r="5971" spans="1:21" x14ac:dyDescent="0.2">
      <c r="A5971" s="49" t="s">
        <v>2875</v>
      </c>
      <c r="B5971" s="49" t="s">
        <v>1117</v>
      </c>
      <c r="C5971" s="50">
        <v>3824</v>
      </c>
      <c r="D5971" s="49" t="s">
        <v>1116</v>
      </c>
      <c r="E5971" s="49" t="s">
        <v>2873</v>
      </c>
      <c r="F5971" s="49" t="s">
        <v>1116</v>
      </c>
      <c r="G5971" s="49">
        <v>81001</v>
      </c>
      <c r="H5971" s="49" t="s">
        <v>1117</v>
      </c>
      <c r="I5971" s="50">
        <v>1830</v>
      </c>
      <c r="J5971" s="50">
        <v>281001001646</v>
      </c>
      <c r="K5971" s="49" t="s">
        <v>2880</v>
      </c>
      <c r="L5971" s="51">
        <v>496</v>
      </c>
      <c r="M5971" s="52">
        <v>68471133</v>
      </c>
      <c r="N5971" s="52">
        <v>0</v>
      </c>
      <c r="O5971" s="52">
        <v>31950600</v>
      </c>
      <c r="P5971" s="52">
        <v>6660438</v>
      </c>
      <c r="Q5971" s="52">
        <v>68471133</v>
      </c>
      <c r="R5971" s="52">
        <v>38611038</v>
      </c>
      <c r="S5971" s="52">
        <v>107082171</v>
      </c>
      <c r="T5971" s="70" t="s">
        <v>10556</v>
      </c>
      <c r="U5971" s="70" t="s">
        <v>10560</v>
      </c>
    </row>
    <row r="5972" spans="1:21" x14ac:dyDescent="0.2">
      <c r="A5972" s="49" t="s">
        <v>3938</v>
      </c>
      <c r="B5972" s="49" t="s">
        <v>250</v>
      </c>
      <c r="C5972" s="50">
        <v>3769</v>
      </c>
      <c r="D5972" s="49" t="s">
        <v>251</v>
      </c>
      <c r="E5972" s="49" t="s">
        <v>4264</v>
      </c>
      <c r="F5972" s="49" t="s">
        <v>251</v>
      </c>
      <c r="G5972" s="49">
        <v>15808</v>
      </c>
      <c r="H5972" s="49" t="s">
        <v>358</v>
      </c>
      <c r="I5972" s="50">
        <v>5091</v>
      </c>
      <c r="J5972" s="50">
        <v>115808000026</v>
      </c>
      <c r="K5972" s="49" t="s">
        <v>4265</v>
      </c>
      <c r="L5972" s="51">
        <v>486</v>
      </c>
      <c r="M5972" s="52">
        <v>50556732</v>
      </c>
      <c r="N5972" s="52">
        <v>0</v>
      </c>
      <c r="O5972" s="52">
        <v>26894936</v>
      </c>
      <c r="P5972" s="52">
        <v>6660438</v>
      </c>
      <c r="Q5972" s="52">
        <v>50556732</v>
      </c>
      <c r="R5972" s="52">
        <v>33555374</v>
      </c>
      <c r="S5972" s="52">
        <v>84112106</v>
      </c>
      <c r="T5972" s="70" t="s">
        <v>10556</v>
      </c>
      <c r="U5972" s="70" t="s">
        <v>10560</v>
      </c>
    </row>
    <row r="5973" spans="1:21" x14ac:dyDescent="0.2">
      <c r="A5973" s="49" t="s">
        <v>4656</v>
      </c>
      <c r="B5973" s="49" t="s">
        <v>403</v>
      </c>
      <c r="C5973" s="50">
        <v>3775</v>
      </c>
      <c r="D5973" s="49" t="s">
        <v>404</v>
      </c>
      <c r="E5973" s="49" t="s">
        <v>4690</v>
      </c>
      <c r="F5973" s="49" t="s">
        <v>404</v>
      </c>
      <c r="G5973" s="49">
        <v>18247</v>
      </c>
      <c r="H5973" s="49" t="s">
        <v>409</v>
      </c>
      <c r="I5973" s="50">
        <v>1335</v>
      </c>
      <c r="J5973" s="50">
        <v>118247003607</v>
      </c>
      <c r="K5973" s="49" t="s">
        <v>4093</v>
      </c>
      <c r="L5973" s="51">
        <v>730</v>
      </c>
      <c r="M5973" s="52">
        <v>82393251</v>
      </c>
      <c r="N5973" s="52">
        <v>14408890</v>
      </c>
      <c r="O5973" s="52">
        <v>29086139</v>
      </c>
      <c r="P5973" s="52">
        <v>6660438</v>
      </c>
      <c r="Q5973" s="52">
        <v>96802141</v>
      </c>
      <c r="R5973" s="52">
        <v>35746577</v>
      </c>
      <c r="S5973" s="52">
        <v>132548718</v>
      </c>
      <c r="T5973" s="70" t="s">
        <v>10556</v>
      </c>
      <c r="U5973" s="70" t="s">
        <v>10560</v>
      </c>
    </row>
    <row r="5974" spans="1:21" x14ac:dyDescent="0.2">
      <c r="A5974" s="49" t="s">
        <v>3938</v>
      </c>
      <c r="B5974" s="49" t="s">
        <v>250</v>
      </c>
      <c r="C5974" s="50">
        <v>3769</v>
      </c>
      <c r="D5974" s="49" t="s">
        <v>251</v>
      </c>
      <c r="E5974" s="49" t="s">
        <v>4091</v>
      </c>
      <c r="F5974" s="49" t="s">
        <v>251</v>
      </c>
      <c r="G5974" s="49">
        <v>15469</v>
      </c>
      <c r="H5974" s="49" t="s">
        <v>304</v>
      </c>
      <c r="I5974" s="50">
        <v>3121</v>
      </c>
      <c r="J5974" s="50">
        <v>215469000083</v>
      </c>
      <c r="K5974" s="49" t="s">
        <v>4093</v>
      </c>
      <c r="L5974" s="51">
        <v>225</v>
      </c>
      <c r="M5974" s="52">
        <v>27466455</v>
      </c>
      <c r="N5974" s="52">
        <v>1241354</v>
      </c>
      <c r="O5974" s="52">
        <v>26367254</v>
      </c>
      <c r="P5974" s="52">
        <v>6660438</v>
      </c>
      <c r="Q5974" s="52">
        <v>28707809</v>
      </c>
      <c r="R5974" s="52">
        <v>33027692</v>
      </c>
      <c r="S5974" s="52">
        <v>61735501</v>
      </c>
      <c r="T5974" s="70" t="s">
        <v>10556</v>
      </c>
      <c r="U5974" s="70" t="s">
        <v>10560</v>
      </c>
    </row>
    <row r="5975" spans="1:21" x14ac:dyDescent="0.2">
      <c r="A5975" s="49" t="s">
        <v>2884</v>
      </c>
      <c r="B5975" s="49" t="s">
        <v>453</v>
      </c>
      <c r="C5975" s="50">
        <v>3813</v>
      </c>
      <c r="D5975" s="49" t="s">
        <v>1000</v>
      </c>
      <c r="E5975" s="49" t="s">
        <v>9464</v>
      </c>
      <c r="F5975" s="49" t="s">
        <v>1000</v>
      </c>
      <c r="G5975" s="49">
        <v>70418</v>
      </c>
      <c r="H5975" s="49" t="s">
        <v>1009</v>
      </c>
      <c r="I5975" s="50">
        <v>3338</v>
      </c>
      <c r="J5975" s="50">
        <v>270418000063</v>
      </c>
      <c r="K5975" s="49" t="s">
        <v>6780</v>
      </c>
      <c r="L5975" s="51">
        <v>527</v>
      </c>
      <c r="M5975" s="52">
        <v>71668255</v>
      </c>
      <c r="N5975" s="52">
        <v>11926088</v>
      </c>
      <c r="O5975" s="52">
        <v>29554131</v>
      </c>
      <c r="P5975" s="52">
        <v>6660438</v>
      </c>
      <c r="Q5975" s="52">
        <v>83594343</v>
      </c>
      <c r="R5975" s="52">
        <v>36214569</v>
      </c>
      <c r="S5975" s="52">
        <v>119808912</v>
      </c>
      <c r="T5975" s="70" t="s">
        <v>10556</v>
      </c>
      <c r="U5975" s="70" t="s">
        <v>10560</v>
      </c>
    </row>
    <row r="5976" spans="1:21" x14ac:dyDescent="0.2">
      <c r="A5976" s="49" t="s">
        <v>6766</v>
      </c>
      <c r="B5976" s="49" t="s">
        <v>1177</v>
      </c>
      <c r="C5976" s="50">
        <v>3830</v>
      </c>
      <c r="D5976" s="49" t="s">
        <v>1175</v>
      </c>
      <c r="E5976" s="49" t="s">
        <v>6778</v>
      </c>
      <c r="F5976" s="49" t="s">
        <v>1175</v>
      </c>
      <c r="G5976" s="49">
        <v>95001</v>
      </c>
      <c r="H5976" s="49" t="s">
        <v>1176</v>
      </c>
      <c r="I5976" s="50">
        <v>3641</v>
      </c>
      <c r="J5976" s="50">
        <v>195001002843</v>
      </c>
      <c r="K5976" s="49" t="s">
        <v>6780</v>
      </c>
      <c r="L5976" s="51">
        <v>1269</v>
      </c>
      <c r="M5976" s="52">
        <v>138463654</v>
      </c>
      <c r="N5976" s="52">
        <v>0</v>
      </c>
      <c r="O5976" s="52">
        <v>29951772</v>
      </c>
      <c r="P5976" s="52">
        <v>6660438</v>
      </c>
      <c r="Q5976" s="52">
        <v>138463654</v>
      </c>
      <c r="R5976" s="52">
        <v>36612210</v>
      </c>
      <c r="S5976" s="52">
        <v>175075864</v>
      </c>
      <c r="T5976" s="70" t="s">
        <v>10556</v>
      </c>
      <c r="U5976" s="70" t="s">
        <v>10560</v>
      </c>
    </row>
    <row r="5977" spans="1:21" x14ac:dyDescent="0.2">
      <c r="A5977" s="49" t="s">
        <v>4982</v>
      </c>
      <c r="B5977" s="49" t="s">
        <v>421</v>
      </c>
      <c r="C5977" s="50">
        <v>3777</v>
      </c>
      <c r="D5977" s="49" t="s">
        <v>422</v>
      </c>
      <c r="E5977" s="49" t="s">
        <v>5330</v>
      </c>
      <c r="F5977" s="49" t="s">
        <v>422</v>
      </c>
      <c r="G5977" s="49">
        <v>19585</v>
      </c>
      <c r="H5977" s="49" t="s">
        <v>446</v>
      </c>
      <c r="I5977" s="50">
        <v>15115</v>
      </c>
      <c r="J5977" s="50">
        <v>219585000304</v>
      </c>
      <c r="K5977" s="49" t="s">
        <v>5340</v>
      </c>
      <c r="L5977" s="51">
        <v>337</v>
      </c>
      <c r="M5977" s="52">
        <v>44737207</v>
      </c>
      <c r="N5977" s="52">
        <v>0</v>
      </c>
      <c r="O5977" s="52">
        <v>29172801</v>
      </c>
      <c r="P5977" s="52">
        <v>6660438</v>
      </c>
      <c r="Q5977" s="52">
        <v>44737207</v>
      </c>
      <c r="R5977" s="52">
        <v>35833239</v>
      </c>
      <c r="S5977" s="52">
        <v>80570446</v>
      </c>
      <c r="T5977" s="70" t="s">
        <v>10556</v>
      </c>
      <c r="U5977" s="70" t="s">
        <v>10560</v>
      </c>
    </row>
    <row r="5978" spans="1:21" x14ac:dyDescent="0.2">
      <c r="A5978" s="49" t="s">
        <v>3938</v>
      </c>
      <c r="B5978" s="49" t="s">
        <v>250</v>
      </c>
      <c r="C5978" s="50">
        <v>3769</v>
      </c>
      <c r="D5978" s="49" t="s">
        <v>251</v>
      </c>
      <c r="E5978" s="49" t="s">
        <v>4214</v>
      </c>
      <c r="F5978" s="49" t="s">
        <v>251</v>
      </c>
      <c r="G5978" s="49">
        <v>15720</v>
      </c>
      <c r="H5978" s="49" t="s">
        <v>339</v>
      </c>
      <c r="I5978" s="50">
        <v>1127</v>
      </c>
      <c r="J5978" s="50">
        <v>215720000128</v>
      </c>
      <c r="K5978" s="49" t="s">
        <v>4215</v>
      </c>
      <c r="L5978" s="51">
        <v>76</v>
      </c>
      <c r="M5978" s="52">
        <v>9375282</v>
      </c>
      <c r="N5978" s="52">
        <v>0</v>
      </c>
      <c r="O5978" s="52">
        <v>29278241</v>
      </c>
      <c r="P5978" s="52">
        <v>6660438</v>
      </c>
      <c r="Q5978" s="52">
        <v>9375282</v>
      </c>
      <c r="R5978" s="52">
        <v>35938679</v>
      </c>
      <c r="S5978" s="52">
        <v>45313961</v>
      </c>
      <c r="T5978" s="70" t="s">
        <v>10556</v>
      </c>
      <c r="U5978" s="70" t="s">
        <v>10560</v>
      </c>
    </row>
    <row r="5979" spans="1:21" x14ac:dyDescent="0.2">
      <c r="A5979" s="49" t="s">
        <v>3938</v>
      </c>
      <c r="B5979" s="49" t="s">
        <v>250</v>
      </c>
      <c r="C5979" s="50">
        <v>3769</v>
      </c>
      <c r="D5979" s="49" t="s">
        <v>251</v>
      </c>
      <c r="E5979" s="49" t="s">
        <v>4279</v>
      </c>
      <c r="F5979" s="49" t="s">
        <v>251</v>
      </c>
      <c r="G5979" s="49">
        <v>15832</v>
      </c>
      <c r="H5979" s="49" t="s">
        <v>364</v>
      </c>
      <c r="I5979" s="50">
        <v>5122</v>
      </c>
      <c r="J5979" s="50">
        <v>115832000151</v>
      </c>
      <c r="K5979" s="49" t="s">
        <v>4280</v>
      </c>
      <c r="L5979" s="51">
        <v>267</v>
      </c>
      <c r="M5979" s="52">
        <v>31485520</v>
      </c>
      <c r="N5979" s="52">
        <v>1413561</v>
      </c>
      <c r="O5979" s="52">
        <v>29212348</v>
      </c>
      <c r="P5979" s="52">
        <v>6660438</v>
      </c>
      <c r="Q5979" s="52">
        <v>32899081</v>
      </c>
      <c r="R5979" s="52">
        <v>35872786</v>
      </c>
      <c r="S5979" s="52">
        <v>68771867</v>
      </c>
      <c r="T5979" s="70" t="s">
        <v>10556</v>
      </c>
      <c r="U5979" s="70" t="s">
        <v>10560</v>
      </c>
    </row>
    <row r="5980" spans="1:21" x14ac:dyDescent="0.2">
      <c r="A5980" s="49" t="s">
        <v>3938</v>
      </c>
      <c r="B5980" s="49" t="s">
        <v>250</v>
      </c>
      <c r="C5980" s="50">
        <v>3769</v>
      </c>
      <c r="D5980" s="49" t="s">
        <v>251</v>
      </c>
      <c r="E5980" s="49" t="s">
        <v>4302</v>
      </c>
      <c r="F5980" s="49" t="s">
        <v>251</v>
      </c>
      <c r="G5980" s="49">
        <v>15407</v>
      </c>
      <c r="H5980" s="49" t="s">
        <v>298</v>
      </c>
      <c r="I5980" s="50">
        <v>12108</v>
      </c>
      <c r="J5980" s="50">
        <v>215407000087</v>
      </c>
      <c r="K5980" s="49" t="s">
        <v>4305</v>
      </c>
      <c r="L5980" s="51">
        <v>239</v>
      </c>
      <c r="M5980" s="52">
        <v>28100164</v>
      </c>
      <c r="N5980" s="52">
        <v>5620033</v>
      </c>
      <c r="O5980" s="52">
        <v>25966075</v>
      </c>
      <c r="P5980" s="52">
        <v>6660438</v>
      </c>
      <c r="Q5980" s="52">
        <v>33720197</v>
      </c>
      <c r="R5980" s="52">
        <v>32626513</v>
      </c>
      <c r="S5980" s="52">
        <v>66346710</v>
      </c>
      <c r="T5980" s="70" t="s">
        <v>10556</v>
      </c>
      <c r="U5980" s="70" t="s">
        <v>10560</v>
      </c>
    </row>
    <row r="5981" spans="1:21" x14ac:dyDescent="0.2">
      <c r="A5981" s="49" t="s">
        <v>4982</v>
      </c>
      <c r="B5981" s="49" t="s">
        <v>421</v>
      </c>
      <c r="C5981" s="50">
        <v>3777</v>
      </c>
      <c r="D5981" s="49" t="s">
        <v>422</v>
      </c>
      <c r="E5981" s="49" t="s">
        <v>5231</v>
      </c>
      <c r="F5981" s="49" t="s">
        <v>422</v>
      </c>
      <c r="G5981" s="49">
        <v>19450</v>
      </c>
      <c r="H5981" s="49" t="s">
        <v>438</v>
      </c>
      <c r="I5981" s="50">
        <v>5997</v>
      </c>
      <c r="J5981" s="50">
        <v>219450000126</v>
      </c>
      <c r="K5981" s="49" t="s">
        <v>5236</v>
      </c>
      <c r="L5981" s="51">
        <v>54</v>
      </c>
      <c r="M5981" s="52">
        <v>6869529</v>
      </c>
      <c r="N5981" s="52">
        <v>0</v>
      </c>
      <c r="O5981" s="52">
        <v>30394058</v>
      </c>
      <c r="P5981" s="52">
        <v>6660438</v>
      </c>
      <c r="Q5981" s="52">
        <v>6869529</v>
      </c>
      <c r="R5981" s="52">
        <v>37054496</v>
      </c>
      <c r="S5981" s="52">
        <v>43924025</v>
      </c>
      <c r="T5981" s="70" t="s">
        <v>10556</v>
      </c>
      <c r="U5981" s="70" t="s">
        <v>10560</v>
      </c>
    </row>
    <row r="5982" spans="1:21" x14ac:dyDescent="0.2">
      <c r="A5982" s="49" t="s">
        <v>2884</v>
      </c>
      <c r="B5982" s="49" t="s">
        <v>453</v>
      </c>
      <c r="C5982" s="50">
        <v>3813</v>
      </c>
      <c r="D5982" s="49" t="s">
        <v>1000</v>
      </c>
      <c r="E5982" s="49" t="s">
        <v>9464</v>
      </c>
      <c r="F5982" s="49" t="s">
        <v>1000</v>
      </c>
      <c r="G5982" s="49">
        <v>70418</v>
      </c>
      <c r="H5982" s="49" t="s">
        <v>1009</v>
      </c>
      <c r="I5982" s="50">
        <v>3333</v>
      </c>
      <c r="J5982" s="50">
        <v>370418000122</v>
      </c>
      <c r="K5982" s="49" t="s">
        <v>9468</v>
      </c>
      <c r="L5982" s="51">
        <v>1272</v>
      </c>
      <c r="M5982" s="52">
        <v>140233659</v>
      </c>
      <c r="N5982" s="52">
        <v>0</v>
      </c>
      <c r="O5982" s="52">
        <v>29554131</v>
      </c>
      <c r="P5982" s="52">
        <v>6660438</v>
      </c>
      <c r="Q5982" s="52">
        <v>140233659</v>
      </c>
      <c r="R5982" s="52">
        <v>36214569</v>
      </c>
      <c r="S5982" s="52">
        <v>176448228</v>
      </c>
      <c r="T5982" s="70" t="s">
        <v>10556</v>
      </c>
      <c r="U5982" s="70" t="s">
        <v>10560</v>
      </c>
    </row>
    <row r="5983" spans="1:21" x14ac:dyDescent="0.2">
      <c r="A5983" s="49" t="s">
        <v>3938</v>
      </c>
      <c r="B5983" s="49" t="s">
        <v>250</v>
      </c>
      <c r="C5983" s="50">
        <v>3769</v>
      </c>
      <c r="D5983" s="49" t="s">
        <v>251</v>
      </c>
      <c r="E5983" s="49" t="s">
        <v>4249</v>
      </c>
      <c r="F5983" s="49" t="s">
        <v>251</v>
      </c>
      <c r="G5983" s="49">
        <v>15778</v>
      </c>
      <c r="H5983" s="49" t="s">
        <v>353</v>
      </c>
      <c r="I5983" s="50">
        <v>7749</v>
      </c>
      <c r="J5983" s="50">
        <v>215778000047</v>
      </c>
      <c r="K5983" s="49" t="s">
        <v>4250</v>
      </c>
      <c r="L5983" s="51">
        <v>145</v>
      </c>
      <c r="M5983" s="52">
        <v>17333839</v>
      </c>
      <c r="N5983" s="52">
        <v>3466768</v>
      </c>
      <c r="O5983" s="52">
        <v>26859944</v>
      </c>
      <c r="P5983" s="52">
        <v>6660438</v>
      </c>
      <c r="Q5983" s="52">
        <v>20800607</v>
      </c>
      <c r="R5983" s="52">
        <v>33520382</v>
      </c>
      <c r="S5983" s="52">
        <v>54320989</v>
      </c>
      <c r="T5983" s="70" t="s">
        <v>10556</v>
      </c>
      <c r="U5983" s="70" t="s">
        <v>10560</v>
      </c>
    </row>
    <row r="5984" spans="1:21" x14ac:dyDescent="0.2">
      <c r="A5984" s="49" t="s">
        <v>3938</v>
      </c>
      <c r="B5984" s="49" t="s">
        <v>250</v>
      </c>
      <c r="C5984" s="50">
        <v>3769</v>
      </c>
      <c r="D5984" s="49" t="s">
        <v>251</v>
      </c>
      <c r="E5984" s="49" t="s">
        <v>4226</v>
      </c>
      <c r="F5984" s="49" t="s">
        <v>251</v>
      </c>
      <c r="G5984" s="49">
        <v>15757</v>
      </c>
      <c r="H5984" s="49" t="s">
        <v>344</v>
      </c>
      <c r="I5984" s="50">
        <v>1250</v>
      </c>
      <c r="J5984" s="50">
        <v>215757000187</v>
      </c>
      <c r="K5984" s="49" t="s">
        <v>4230</v>
      </c>
      <c r="L5984" s="51">
        <v>129</v>
      </c>
      <c r="M5984" s="52">
        <v>14798366</v>
      </c>
      <c r="N5984" s="52">
        <v>0</v>
      </c>
      <c r="O5984" s="52">
        <v>26157793</v>
      </c>
      <c r="P5984" s="52">
        <v>6660438</v>
      </c>
      <c r="Q5984" s="52">
        <v>14798366</v>
      </c>
      <c r="R5984" s="52">
        <v>32818231</v>
      </c>
      <c r="S5984" s="52">
        <v>47616597</v>
      </c>
      <c r="T5984" s="70" t="s">
        <v>10556</v>
      </c>
      <c r="U5984" s="70" t="s">
        <v>10560</v>
      </c>
    </row>
    <row r="5985" spans="1:21" x14ac:dyDescent="0.2">
      <c r="A5985" s="49" t="s">
        <v>6181</v>
      </c>
      <c r="B5985" s="49" t="s">
        <v>113</v>
      </c>
      <c r="C5985" s="50">
        <v>3800</v>
      </c>
      <c r="D5985" s="49" t="s">
        <v>845</v>
      </c>
      <c r="E5985" s="49" t="s">
        <v>9866</v>
      </c>
      <c r="F5985" s="49" t="s">
        <v>845</v>
      </c>
      <c r="G5985" s="49">
        <v>52835</v>
      </c>
      <c r="H5985" s="49" t="s">
        <v>846</v>
      </c>
      <c r="I5985" s="50">
        <v>20921</v>
      </c>
      <c r="J5985" s="50">
        <v>152835004567</v>
      </c>
      <c r="K5985" s="49" t="s">
        <v>9877</v>
      </c>
      <c r="L5985" s="51">
        <v>1818</v>
      </c>
      <c r="M5985" s="52">
        <v>251567863</v>
      </c>
      <c r="N5985" s="52">
        <v>0</v>
      </c>
      <c r="O5985" s="52">
        <v>30937062</v>
      </c>
      <c r="P5985" s="52">
        <v>6660438</v>
      </c>
      <c r="Q5985" s="52">
        <v>251567863</v>
      </c>
      <c r="R5985" s="52">
        <v>37597500</v>
      </c>
      <c r="S5985" s="52">
        <v>289165363</v>
      </c>
      <c r="T5985" s="70" t="s">
        <v>10556</v>
      </c>
      <c r="U5985" s="70" t="s">
        <v>10560</v>
      </c>
    </row>
    <row r="5986" spans="1:21" x14ac:dyDescent="0.2">
      <c r="A5986" s="49" t="s">
        <v>3938</v>
      </c>
      <c r="B5986" s="49" t="s">
        <v>250</v>
      </c>
      <c r="C5986" s="50">
        <v>3769</v>
      </c>
      <c r="D5986" s="49" t="s">
        <v>251</v>
      </c>
      <c r="E5986" s="49" t="s">
        <v>4109</v>
      </c>
      <c r="F5986" s="49" t="s">
        <v>251</v>
      </c>
      <c r="G5986" s="49">
        <v>15494</v>
      </c>
      <c r="H5986" s="49" t="s">
        <v>308</v>
      </c>
      <c r="I5986" s="50">
        <v>3248</v>
      </c>
      <c r="J5986" s="50">
        <v>215494000063</v>
      </c>
      <c r="K5986" s="49" t="s">
        <v>4110</v>
      </c>
      <c r="L5986" s="51">
        <v>197</v>
      </c>
      <c r="M5986" s="52">
        <v>24260583</v>
      </c>
      <c r="N5986" s="52">
        <v>0</v>
      </c>
      <c r="O5986" s="52">
        <v>27750600</v>
      </c>
      <c r="P5986" s="52">
        <v>6660438</v>
      </c>
      <c r="Q5986" s="52">
        <v>24260583</v>
      </c>
      <c r="R5986" s="52">
        <v>34411038</v>
      </c>
      <c r="S5986" s="52">
        <v>58671621</v>
      </c>
      <c r="T5986" s="70" t="s">
        <v>10556</v>
      </c>
      <c r="U5986" s="70" t="s">
        <v>10560</v>
      </c>
    </row>
    <row r="5987" spans="1:21" x14ac:dyDescent="0.2">
      <c r="A5987" s="49" t="s">
        <v>3938</v>
      </c>
      <c r="B5987" s="49" t="s">
        <v>250</v>
      </c>
      <c r="C5987" s="50">
        <v>3769</v>
      </c>
      <c r="D5987" s="49" t="s">
        <v>251</v>
      </c>
      <c r="E5987" s="49" t="s">
        <v>3981</v>
      </c>
      <c r="F5987" s="49" t="s">
        <v>251</v>
      </c>
      <c r="G5987" s="49">
        <v>15176</v>
      </c>
      <c r="H5987" s="49" t="s">
        <v>264</v>
      </c>
      <c r="I5987" s="50">
        <v>16357</v>
      </c>
      <c r="J5987" s="50">
        <v>115176000041</v>
      </c>
      <c r="K5987" s="49" t="s">
        <v>3985</v>
      </c>
      <c r="L5987" s="51">
        <v>1828</v>
      </c>
      <c r="M5987" s="52">
        <v>168219536</v>
      </c>
      <c r="N5987" s="52">
        <v>0</v>
      </c>
      <c r="O5987" s="52">
        <v>20471544</v>
      </c>
      <c r="P5987" s="52">
        <v>6660438</v>
      </c>
      <c r="Q5987" s="52">
        <v>168219536</v>
      </c>
      <c r="R5987" s="52">
        <v>27131982</v>
      </c>
      <c r="S5987" s="52">
        <v>195351518</v>
      </c>
      <c r="T5987" s="70" t="s">
        <v>10556</v>
      </c>
      <c r="U5987" s="70" t="s">
        <v>10560</v>
      </c>
    </row>
    <row r="5988" spans="1:21" x14ac:dyDescent="0.2">
      <c r="A5988" s="49" t="s">
        <v>2884</v>
      </c>
      <c r="B5988" s="49" t="s">
        <v>453</v>
      </c>
      <c r="C5988" s="50">
        <v>3813</v>
      </c>
      <c r="D5988" s="49" t="s">
        <v>1000</v>
      </c>
      <c r="E5988" s="49" t="s">
        <v>9418</v>
      </c>
      <c r="F5988" s="49" t="s">
        <v>1000</v>
      </c>
      <c r="G5988" s="49">
        <v>70215</v>
      </c>
      <c r="H5988" s="49" t="s">
        <v>1003</v>
      </c>
      <c r="I5988" s="50">
        <v>5203</v>
      </c>
      <c r="J5988" s="50">
        <v>170215000284</v>
      </c>
      <c r="K5988" s="49" t="s">
        <v>9425</v>
      </c>
      <c r="L5988" s="51">
        <v>2673</v>
      </c>
      <c r="M5988" s="52">
        <v>277169980</v>
      </c>
      <c r="N5988" s="52">
        <v>0</v>
      </c>
      <c r="O5988" s="52">
        <v>28514588</v>
      </c>
      <c r="P5988" s="52">
        <v>6660438</v>
      </c>
      <c r="Q5988" s="52">
        <v>277169980</v>
      </c>
      <c r="R5988" s="52">
        <v>35175026</v>
      </c>
      <c r="S5988" s="52">
        <v>312345006</v>
      </c>
      <c r="T5988" s="70" t="s">
        <v>10556</v>
      </c>
      <c r="U5988" s="70" t="s">
        <v>10560</v>
      </c>
    </row>
    <row r="5989" spans="1:21" x14ac:dyDescent="0.2">
      <c r="A5989" s="49" t="s">
        <v>6743</v>
      </c>
      <c r="B5989" s="49" t="s">
        <v>1171</v>
      </c>
      <c r="C5989" s="50">
        <v>3829</v>
      </c>
      <c r="D5989" s="49" t="s">
        <v>1169</v>
      </c>
      <c r="E5989" s="49" t="s">
        <v>6744</v>
      </c>
      <c r="F5989" s="49" t="s">
        <v>1169</v>
      </c>
      <c r="G5989" s="49">
        <v>94001</v>
      </c>
      <c r="H5989" s="49" t="s">
        <v>1170</v>
      </c>
      <c r="I5989" s="50">
        <v>4397</v>
      </c>
      <c r="J5989" s="50">
        <v>194001001085</v>
      </c>
      <c r="K5989" s="49" t="s">
        <v>6755</v>
      </c>
      <c r="L5989" s="51">
        <v>1182</v>
      </c>
      <c r="M5989" s="52">
        <v>157590481</v>
      </c>
      <c r="N5989" s="52">
        <v>7051784</v>
      </c>
      <c r="O5989" s="52">
        <v>36894257</v>
      </c>
      <c r="P5989" s="52">
        <v>6660438</v>
      </c>
      <c r="Q5989" s="52">
        <v>164642265</v>
      </c>
      <c r="R5989" s="52">
        <v>43554695</v>
      </c>
      <c r="S5989" s="52">
        <v>208196960</v>
      </c>
      <c r="T5989" s="70" t="s">
        <v>10556</v>
      </c>
      <c r="U5989" s="70" t="s">
        <v>10560</v>
      </c>
    </row>
    <row r="5990" spans="1:21" x14ac:dyDescent="0.2">
      <c r="A5990" s="49" t="s">
        <v>3938</v>
      </c>
      <c r="B5990" s="49" t="s">
        <v>250</v>
      </c>
      <c r="C5990" s="50">
        <v>3769</v>
      </c>
      <c r="D5990" s="49" t="s">
        <v>251</v>
      </c>
      <c r="E5990" s="49" t="s">
        <v>4307</v>
      </c>
      <c r="F5990" s="49" t="s">
        <v>251</v>
      </c>
      <c r="G5990" s="49">
        <v>15897</v>
      </c>
      <c r="H5990" s="49" t="s">
        <v>371</v>
      </c>
      <c r="I5990" s="50">
        <v>20607</v>
      </c>
      <c r="J5990" s="50">
        <v>115897000018</v>
      </c>
      <c r="K5990" s="49" t="s">
        <v>4309</v>
      </c>
      <c r="L5990" s="51">
        <v>215</v>
      </c>
      <c r="M5990" s="52">
        <v>28892967</v>
      </c>
      <c r="N5990" s="52">
        <v>5778593</v>
      </c>
      <c r="O5990" s="52">
        <v>28827195</v>
      </c>
      <c r="P5990" s="52">
        <v>6660438</v>
      </c>
      <c r="Q5990" s="52">
        <v>34671560</v>
      </c>
      <c r="R5990" s="52">
        <v>35487633</v>
      </c>
      <c r="S5990" s="52">
        <v>70159193</v>
      </c>
      <c r="T5990" s="70" t="s">
        <v>10556</v>
      </c>
      <c r="U5990" s="70" t="s">
        <v>10560</v>
      </c>
    </row>
    <row r="5991" spans="1:21" x14ac:dyDescent="0.2">
      <c r="A5991" s="49" t="s">
        <v>6743</v>
      </c>
      <c r="B5991" s="49" t="s">
        <v>1171</v>
      </c>
      <c r="C5991" s="50">
        <v>3829</v>
      </c>
      <c r="D5991" s="49" t="s">
        <v>1169</v>
      </c>
      <c r="E5991" s="49" t="s">
        <v>6762</v>
      </c>
      <c r="F5991" s="49" t="s">
        <v>6757</v>
      </c>
      <c r="G5991" s="49">
        <v>94884</v>
      </c>
      <c r="H5991" s="49" t="s">
        <v>186</v>
      </c>
      <c r="I5991" s="50">
        <v>4410</v>
      </c>
      <c r="J5991" s="50">
        <v>294001000695</v>
      </c>
      <c r="K5991" s="49" t="s">
        <v>6764</v>
      </c>
      <c r="L5991" s="51">
        <v>538</v>
      </c>
      <c r="M5991" s="52">
        <v>109563398</v>
      </c>
      <c r="N5991" s="52">
        <v>1309432</v>
      </c>
      <c r="O5991" s="52">
        <v>48499448</v>
      </c>
      <c r="P5991" s="52">
        <v>6660438</v>
      </c>
      <c r="Q5991" s="52">
        <v>110872830</v>
      </c>
      <c r="R5991" s="52">
        <v>55159886</v>
      </c>
      <c r="S5991" s="52">
        <v>166032716</v>
      </c>
      <c r="T5991" s="70" t="s">
        <v>10556</v>
      </c>
      <c r="U5991" s="70" t="s">
        <v>10560</v>
      </c>
    </row>
    <row r="5992" spans="1:21" x14ac:dyDescent="0.2">
      <c r="A5992" s="49" t="s">
        <v>2884</v>
      </c>
      <c r="B5992" s="49" t="s">
        <v>453</v>
      </c>
      <c r="C5992" s="50">
        <v>3813</v>
      </c>
      <c r="D5992" s="49" t="s">
        <v>1000</v>
      </c>
      <c r="E5992" s="49" t="s">
        <v>9471</v>
      </c>
      <c r="F5992" s="49" t="s">
        <v>1000</v>
      </c>
      <c r="G5992" s="49">
        <v>70429</v>
      </c>
      <c r="H5992" s="49" t="s">
        <v>1010</v>
      </c>
      <c r="I5992" s="50">
        <v>3406</v>
      </c>
      <c r="J5992" s="50">
        <v>270429003340</v>
      </c>
      <c r="K5992" s="49" t="s">
        <v>9484</v>
      </c>
      <c r="L5992" s="51">
        <v>510</v>
      </c>
      <c r="M5992" s="52">
        <v>86151284</v>
      </c>
      <c r="N5992" s="52">
        <v>0</v>
      </c>
      <c r="O5992" s="52">
        <v>37111692</v>
      </c>
      <c r="P5992" s="52">
        <v>6660438</v>
      </c>
      <c r="Q5992" s="52">
        <v>86151284</v>
      </c>
      <c r="R5992" s="52">
        <v>43772130</v>
      </c>
      <c r="S5992" s="52">
        <v>129923414</v>
      </c>
      <c r="T5992" s="70" t="s">
        <v>10556</v>
      </c>
      <c r="U5992" s="70" t="s">
        <v>10560</v>
      </c>
    </row>
    <row r="5993" spans="1:21" x14ac:dyDescent="0.2">
      <c r="A5993" s="49" t="s">
        <v>7676</v>
      </c>
      <c r="B5993" s="49" t="s">
        <v>763</v>
      </c>
      <c r="C5993" s="50">
        <v>3797</v>
      </c>
      <c r="D5993" s="49" t="s">
        <v>761</v>
      </c>
      <c r="E5993" s="49" t="s">
        <v>10237</v>
      </c>
      <c r="F5993" s="49" t="s">
        <v>761</v>
      </c>
      <c r="G5993" s="49">
        <v>50001</v>
      </c>
      <c r="H5993" s="49" t="s">
        <v>762</v>
      </c>
      <c r="I5993" s="50">
        <v>10207</v>
      </c>
      <c r="J5993" s="50">
        <v>150001003170</v>
      </c>
      <c r="K5993" s="49" t="s">
        <v>10272</v>
      </c>
      <c r="L5993" s="51">
        <v>1226</v>
      </c>
      <c r="M5993" s="52">
        <v>110946003</v>
      </c>
      <c r="N5993" s="52">
        <v>0</v>
      </c>
      <c r="O5993" s="52">
        <v>25479114</v>
      </c>
      <c r="P5993" s="52">
        <v>6660438</v>
      </c>
      <c r="Q5993" s="52">
        <v>110946003</v>
      </c>
      <c r="R5993" s="52">
        <v>32139552</v>
      </c>
      <c r="S5993" s="52">
        <v>143085555</v>
      </c>
      <c r="T5993" s="70" t="s">
        <v>10556</v>
      </c>
      <c r="U5993" s="70" t="s">
        <v>10560</v>
      </c>
    </row>
    <row r="5994" spans="1:21" x14ac:dyDescent="0.2">
      <c r="A5994" s="49" t="s">
        <v>3938</v>
      </c>
      <c r="B5994" s="49" t="s">
        <v>250</v>
      </c>
      <c r="C5994" s="50">
        <v>3769</v>
      </c>
      <c r="D5994" s="49" t="s">
        <v>251</v>
      </c>
      <c r="E5994" s="49" t="s">
        <v>3991</v>
      </c>
      <c r="F5994" s="49" t="s">
        <v>251</v>
      </c>
      <c r="G5994" s="49">
        <v>15180</v>
      </c>
      <c r="H5994" s="49" t="s">
        <v>265</v>
      </c>
      <c r="I5994" s="50">
        <v>3051</v>
      </c>
      <c r="J5994" s="50">
        <v>215180000034</v>
      </c>
      <c r="K5994" s="49" t="s">
        <v>3994</v>
      </c>
      <c r="L5994" s="51">
        <v>127</v>
      </c>
      <c r="M5994" s="52">
        <v>18047173</v>
      </c>
      <c r="N5994" s="52">
        <v>0</v>
      </c>
      <c r="O5994" s="52">
        <v>31247965</v>
      </c>
      <c r="P5994" s="52">
        <v>6660438</v>
      </c>
      <c r="Q5994" s="52">
        <v>18047173</v>
      </c>
      <c r="R5994" s="52">
        <v>37908403</v>
      </c>
      <c r="S5994" s="52">
        <v>55955576</v>
      </c>
      <c r="T5994" s="70" t="s">
        <v>10556</v>
      </c>
      <c r="U5994" s="70" t="s">
        <v>10560</v>
      </c>
    </row>
    <row r="5995" spans="1:21" x14ac:dyDescent="0.2">
      <c r="A5995" s="49" t="s">
        <v>3938</v>
      </c>
      <c r="B5995" s="49" t="s">
        <v>250</v>
      </c>
      <c r="C5995" s="50">
        <v>3769</v>
      </c>
      <c r="D5995" s="49" t="s">
        <v>251</v>
      </c>
      <c r="E5995" s="49" t="s">
        <v>3991</v>
      </c>
      <c r="F5995" s="49" t="s">
        <v>251</v>
      </c>
      <c r="G5995" s="49">
        <v>15180</v>
      </c>
      <c r="H5995" s="49" t="s">
        <v>265</v>
      </c>
      <c r="I5995" s="50">
        <v>3052</v>
      </c>
      <c r="J5995" s="50">
        <v>215180000051</v>
      </c>
      <c r="K5995" s="49" t="s">
        <v>3993</v>
      </c>
      <c r="L5995" s="51">
        <v>88</v>
      </c>
      <c r="M5995" s="52">
        <v>12028323</v>
      </c>
      <c r="N5995" s="52">
        <v>0</v>
      </c>
      <c r="O5995" s="52">
        <v>31247965</v>
      </c>
      <c r="P5995" s="52">
        <v>6660438</v>
      </c>
      <c r="Q5995" s="52">
        <v>12028323</v>
      </c>
      <c r="R5995" s="52">
        <v>37908403</v>
      </c>
      <c r="S5995" s="52">
        <v>49936726</v>
      </c>
      <c r="T5995" s="70" t="s">
        <v>10556</v>
      </c>
      <c r="U5995" s="70" t="s">
        <v>10560</v>
      </c>
    </row>
    <row r="5996" spans="1:21" x14ac:dyDescent="0.2">
      <c r="A5996" s="49" t="s">
        <v>2182</v>
      </c>
      <c r="B5996" s="49" t="s">
        <v>1160</v>
      </c>
      <c r="C5996" s="50">
        <v>3828</v>
      </c>
      <c r="D5996" s="49" t="s">
        <v>1158</v>
      </c>
      <c r="E5996" s="49" t="s">
        <v>2227</v>
      </c>
      <c r="F5996" s="49" t="s">
        <v>2196</v>
      </c>
      <c r="G5996" s="49">
        <v>91530</v>
      </c>
      <c r="H5996" s="49" t="s">
        <v>1165</v>
      </c>
      <c r="I5996" s="50">
        <v>4782</v>
      </c>
      <c r="J5996" s="50">
        <v>291263000085</v>
      </c>
      <c r="K5996" s="49" t="s">
        <v>2228</v>
      </c>
      <c r="L5996" s="51">
        <v>191</v>
      </c>
      <c r="M5996" s="52">
        <v>28360510</v>
      </c>
      <c r="N5996" s="52">
        <v>0</v>
      </c>
      <c r="O5996" s="52">
        <v>34858684</v>
      </c>
      <c r="P5996" s="52">
        <v>6660438</v>
      </c>
      <c r="Q5996" s="52">
        <v>28360510</v>
      </c>
      <c r="R5996" s="52">
        <v>41519122</v>
      </c>
      <c r="S5996" s="52">
        <v>69879632</v>
      </c>
      <c r="T5996" s="70" t="s">
        <v>10556</v>
      </c>
      <c r="U5996" s="70" t="s">
        <v>10560</v>
      </c>
    </row>
    <row r="5997" spans="1:21" x14ac:dyDescent="0.2">
      <c r="A5997" s="49" t="s">
        <v>2884</v>
      </c>
      <c r="B5997" s="49" t="s">
        <v>453</v>
      </c>
      <c r="C5997" s="50">
        <v>3813</v>
      </c>
      <c r="D5997" s="49" t="s">
        <v>1000</v>
      </c>
      <c r="E5997" s="49" t="s">
        <v>9459</v>
      </c>
      <c r="F5997" s="49" t="s">
        <v>1000</v>
      </c>
      <c r="G5997" s="49">
        <v>70400</v>
      </c>
      <c r="H5997" s="49" t="s">
        <v>106</v>
      </c>
      <c r="I5997" s="50">
        <v>3667</v>
      </c>
      <c r="J5997" s="50">
        <v>170400000011</v>
      </c>
      <c r="K5997" s="49" t="s">
        <v>6930</v>
      </c>
      <c r="L5997" s="51">
        <v>1534</v>
      </c>
      <c r="M5997" s="52">
        <v>185618948</v>
      </c>
      <c r="N5997" s="52">
        <v>0</v>
      </c>
      <c r="O5997" s="52">
        <v>32426914</v>
      </c>
      <c r="P5997" s="52">
        <v>6660438</v>
      </c>
      <c r="Q5997" s="52">
        <v>185618948</v>
      </c>
      <c r="R5997" s="52">
        <v>39087352</v>
      </c>
      <c r="S5997" s="52">
        <v>224706300</v>
      </c>
      <c r="T5997" s="70" t="s">
        <v>10556</v>
      </c>
      <c r="U5997" s="70" t="s">
        <v>10560</v>
      </c>
    </row>
    <row r="5998" spans="1:21" x14ac:dyDescent="0.2">
      <c r="A5998" s="49" t="s">
        <v>2884</v>
      </c>
      <c r="B5998" s="49" t="s">
        <v>453</v>
      </c>
      <c r="C5998" s="50">
        <v>3813</v>
      </c>
      <c r="D5998" s="49" t="s">
        <v>1000</v>
      </c>
      <c r="E5998" s="49" t="s">
        <v>9471</v>
      </c>
      <c r="F5998" s="49" t="s">
        <v>1000</v>
      </c>
      <c r="G5998" s="49">
        <v>70429</v>
      </c>
      <c r="H5998" s="49" t="s">
        <v>1010</v>
      </c>
      <c r="I5998" s="50">
        <v>3387</v>
      </c>
      <c r="J5998" s="50">
        <v>270429060416</v>
      </c>
      <c r="K5998" s="49" t="s">
        <v>9493</v>
      </c>
      <c r="L5998" s="51">
        <v>439</v>
      </c>
      <c r="M5998" s="52">
        <v>73514243</v>
      </c>
      <c r="N5998" s="52">
        <v>0</v>
      </c>
      <c r="O5998" s="52">
        <v>37111692</v>
      </c>
      <c r="P5998" s="52">
        <v>6660438</v>
      </c>
      <c r="Q5998" s="52">
        <v>73514243</v>
      </c>
      <c r="R5998" s="52">
        <v>43772130</v>
      </c>
      <c r="S5998" s="52">
        <v>117286373</v>
      </c>
      <c r="T5998" s="70" t="s">
        <v>10556</v>
      </c>
      <c r="U5998" s="70" t="s">
        <v>10560</v>
      </c>
    </row>
    <row r="5999" spans="1:21" x14ac:dyDescent="0.2">
      <c r="A5999" s="49" t="s">
        <v>6743</v>
      </c>
      <c r="B5999" s="49" t="s">
        <v>1171</v>
      </c>
      <c r="C5999" s="50">
        <v>3829</v>
      </c>
      <c r="D5999" s="49" t="s">
        <v>1169</v>
      </c>
      <c r="E5999" s="49" t="s">
        <v>6744</v>
      </c>
      <c r="F5999" s="49" t="s">
        <v>1169</v>
      </c>
      <c r="G5999" s="49">
        <v>94001</v>
      </c>
      <c r="H5999" s="49" t="s">
        <v>1170</v>
      </c>
      <c r="I5999" s="50">
        <v>4396</v>
      </c>
      <c r="J5999" s="50">
        <v>194001001026</v>
      </c>
      <c r="K5999" s="49" t="s">
        <v>6754</v>
      </c>
      <c r="L5999" s="51">
        <v>1135</v>
      </c>
      <c r="M5999" s="52">
        <v>153278233</v>
      </c>
      <c r="N5999" s="52">
        <v>10981961</v>
      </c>
      <c r="O5999" s="52">
        <v>36894257</v>
      </c>
      <c r="P5999" s="52">
        <v>6660438</v>
      </c>
      <c r="Q5999" s="52">
        <v>164260194</v>
      </c>
      <c r="R5999" s="52">
        <v>43554695</v>
      </c>
      <c r="S5999" s="52">
        <v>207814889</v>
      </c>
      <c r="T5999" s="70" t="s">
        <v>10556</v>
      </c>
      <c r="U5999" s="70" t="s">
        <v>10560</v>
      </c>
    </row>
    <row r="6000" spans="1:21" x14ac:dyDescent="0.2">
      <c r="A6000" s="49" t="s">
        <v>4982</v>
      </c>
      <c r="B6000" s="49" t="s">
        <v>421</v>
      </c>
      <c r="C6000" s="50">
        <v>3777</v>
      </c>
      <c r="D6000" s="49" t="s">
        <v>422</v>
      </c>
      <c r="E6000" s="49" t="s">
        <v>5412</v>
      </c>
      <c r="F6000" s="49" t="s">
        <v>422</v>
      </c>
      <c r="G6000" s="49">
        <v>19760</v>
      </c>
      <c r="H6000" s="49" t="s">
        <v>451</v>
      </c>
      <c r="I6000" s="50">
        <v>3079</v>
      </c>
      <c r="J6000" s="50">
        <v>219760000177</v>
      </c>
      <c r="K6000" s="49" t="s">
        <v>5421</v>
      </c>
      <c r="L6000" s="51">
        <v>166</v>
      </c>
      <c r="M6000" s="52">
        <v>21016773</v>
      </c>
      <c r="N6000" s="52">
        <v>0</v>
      </c>
      <c r="O6000" s="52">
        <v>28608797</v>
      </c>
      <c r="P6000" s="52">
        <v>6660438</v>
      </c>
      <c r="Q6000" s="52">
        <v>21016773</v>
      </c>
      <c r="R6000" s="52">
        <v>35269235</v>
      </c>
      <c r="S6000" s="52">
        <v>56286008</v>
      </c>
      <c r="T6000" s="70" t="s">
        <v>10556</v>
      </c>
      <c r="U6000" s="70" t="s">
        <v>10560</v>
      </c>
    </row>
    <row r="6001" spans="1:21" x14ac:dyDescent="0.2">
      <c r="A6001" s="49" t="s">
        <v>2245</v>
      </c>
      <c r="B6001" s="49" t="s">
        <v>36</v>
      </c>
      <c r="C6001" s="50">
        <v>3763</v>
      </c>
      <c r="D6001" s="49" t="s">
        <v>155</v>
      </c>
      <c r="E6001" s="49" t="s">
        <v>9942</v>
      </c>
      <c r="F6001" s="49" t="s">
        <v>155</v>
      </c>
      <c r="G6001" s="49">
        <v>5837</v>
      </c>
      <c r="H6001" s="49" t="s">
        <v>156</v>
      </c>
      <c r="I6001" s="50">
        <v>130848</v>
      </c>
      <c r="J6001" s="50">
        <v>205837002771</v>
      </c>
      <c r="K6001" s="49" t="s">
        <v>9944</v>
      </c>
      <c r="L6001" s="51">
        <v>376</v>
      </c>
      <c r="M6001" s="52">
        <v>57157866</v>
      </c>
      <c r="N6001" s="52">
        <v>0</v>
      </c>
      <c r="O6001" s="52">
        <v>33900715</v>
      </c>
      <c r="P6001" s="52">
        <v>6660438</v>
      </c>
      <c r="Q6001" s="52">
        <v>57157866</v>
      </c>
      <c r="R6001" s="52">
        <v>40561153</v>
      </c>
      <c r="S6001" s="52">
        <v>97719019</v>
      </c>
      <c r="T6001" s="70" t="s">
        <v>10556</v>
      </c>
      <c r="U6001" s="70" t="s">
        <v>10560</v>
      </c>
    </row>
    <row r="6002" spans="1:21" x14ac:dyDescent="0.2">
      <c r="A6002" s="49" t="s">
        <v>4982</v>
      </c>
      <c r="B6002" s="49" t="s">
        <v>421</v>
      </c>
      <c r="C6002" s="50">
        <v>3777</v>
      </c>
      <c r="D6002" s="49" t="s">
        <v>422</v>
      </c>
      <c r="E6002" s="49" t="s">
        <v>5287</v>
      </c>
      <c r="F6002" s="49" t="s">
        <v>422</v>
      </c>
      <c r="G6002" s="49">
        <v>19532</v>
      </c>
      <c r="H6002" s="49" t="s">
        <v>442</v>
      </c>
      <c r="I6002" s="50">
        <v>16078</v>
      </c>
      <c r="J6002" s="50">
        <v>219532001376</v>
      </c>
      <c r="K6002" s="49" t="s">
        <v>5290</v>
      </c>
      <c r="L6002" s="51">
        <v>535</v>
      </c>
      <c r="M6002" s="52">
        <v>69004330</v>
      </c>
      <c r="N6002" s="52">
        <v>13745884</v>
      </c>
      <c r="O6002" s="52">
        <v>29153750</v>
      </c>
      <c r="P6002" s="52">
        <v>26641753</v>
      </c>
      <c r="Q6002" s="52">
        <v>82750214</v>
      </c>
      <c r="R6002" s="52">
        <v>55795503</v>
      </c>
      <c r="S6002" s="52">
        <v>138545717</v>
      </c>
      <c r="T6002" s="70" t="s">
        <v>10556</v>
      </c>
      <c r="U6002" s="70" t="s">
        <v>10560</v>
      </c>
    </row>
    <row r="6003" spans="1:21" x14ac:dyDescent="0.2">
      <c r="A6003" s="49" t="s">
        <v>3938</v>
      </c>
      <c r="B6003" s="49" t="s">
        <v>250</v>
      </c>
      <c r="C6003" s="50">
        <v>3769</v>
      </c>
      <c r="D6003" s="49" t="s">
        <v>251</v>
      </c>
      <c r="E6003" s="49" t="s">
        <v>4159</v>
      </c>
      <c r="F6003" s="49" t="s">
        <v>251</v>
      </c>
      <c r="G6003" s="49">
        <v>15580</v>
      </c>
      <c r="H6003" s="49" t="s">
        <v>322</v>
      </c>
      <c r="I6003" s="50">
        <v>745</v>
      </c>
      <c r="J6003" s="50">
        <v>215580000017</v>
      </c>
      <c r="K6003" s="49" t="s">
        <v>4163</v>
      </c>
      <c r="L6003" s="51">
        <v>165</v>
      </c>
      <c r="M6003" s="52">
        <v>25262550</v>
      </c>
      <c r="N6003" s="52">
        <v>727956</v>
      </c>
      <c r="O6003" s="52">
        <v>34237989</v>
      </c>
      <c r="P6003" s="52">
        <v>6660438</v>
      </c>
      <c r="Q6003" s="52">
        <v>25990506</v>
      </c>
      <c r="R6003" s="52">
        <v>40898427</v>
      </c>
      <c r="S6003" s="52">
        <v>66888933</v>
      </c>
      <c r="T6003" s="70" t="s">
        <v>10556</v>
      </c>
      <c r="U6003" s="70" t="s">
        <v>10560</v>
      </c>
    </row>
    <row r="6004" spans="1:21" x14ac:dyDescent="0.2">
      <c r="A6004" s="49" t="s">
        <v>3938</v>
      </c>
      <c r="B6004" s="49" t="s">
        <v>250</v>
      </c>
      <c r="C6004" s="50">
        <v>3769</v>
      </c>
      <c r="D6004" s="49" t="s">
        <v>251</v>
      </c>
      <c r="E6004" s="49" t="s">
        <v>4006</v>
      </c>
      <c r="F6004" s="49" t="s">
        <v>251</v>
      </c>
      <c r="G6004" s="49">
        <v>15236</v>
      </c>
      <c r="H6004" s="49" t="s">
        <v>278</v>
      </c>
      <c r="I6004" s="50">
        <v>3754</v>
      </c>
      <c r="J6004" s="50">
        <v>115022000260</v>
      </c>
      <c r="K6004" s="49" t="s">
        <v>4007</v>
      </c>
      <c r="L6004" s="51">
        <v>290</v>
      </c>
      <c r="M6004" s="52">
        <v>32977231</v>
      </c>
      <c r="N6004" s="52">
        <v>6595446</v>
      </c>
      <c r="O6004" s="52">
        <v>28167071</v>
      </c>
      <c r="P6004" s="52">
        <v>6660438</v>
      </c>
      <c r="Q6004" s="52">
        <v>39572677</v>
      </c>
      <c r="R6004" s="52">
        <v>34827509</v>
      </c>
      <c r="S6004" s="52">
        <v>74400186</v>
      </c>
      <c r="T6004" s="70" t="s">
        <v>10556</v>
      </c>
      <c r="U6004" s="70" t="s">
        <v>10560</v>
      </c>
    </row>
    <row r="6005" spans="1:21" x14ac:dyDescent="0.2">
      <c r="A6005" s="49" t="s">
        <v>6181</v>
      </c>
      <c r="B6005" s="49" t="s">
        <v>113</v>
      </c>
      <c r="C6005" s="50">
        <v>3800</v>
      </c>
      <c r="D6005" s="49" t="s">
        <v>845</v>
      </c>
      <c r="E6005" s="49" t="s">
        <v>9866</v>
      </c>
      <c r="F6005" s="49" t="s">
        <v>845</v>
      </c>
      <c r="G6005" s="49">
        <v>52835</v>
      </c>
      <c r="H6005" s="49" t="s">
        <v>846</v>
      </c>
      <c r="I6005" s="50">
        <v>19789</v>
      </c>
      <c r="J6005" s="50">
        <v>252835001210</v>
      </c>
      <c r="K6005" s="49" t="s">
        <v>9920</v>
      </c>
      <c r="L6005" s="51">
        <v>384</v>
      </c>
      <c r="M6005" s="52">
        <v>52658496</v>
      </c>
      <c r="N6005" s="52">
        <v>0</v>
      </c>
      <c r="O6005" s="52">
        <v>30937062</v>
      </c>
      <c r="P6005" s="52">
        <v>6660438</v>
      </c>
      <c r="Q6005" s="52">
        <v>52658496</v>
      </c>
      <c r="R6005" s="52">
        <v>37597500</v>
      </c>
      <c r="S6005" s="52">
        <v>90255996</v>
      </c>
      <c r="T6005" s="70" t="s">
        <v>10556</v>
      </c>
      <c r="U6005" s="70" t="s">
        <v>10560</v>
      </c>
    </row>
    <row r="6006" spans="1:21" x14ac:dyDescent="0.2">
      <c r="A6006" s="49" t="s">
        <v>2884</v>
      </c>
      <c r="B6006" s="49" t="s">
        <v>453</v>
      </c>
      <c r="C6006" s="50">
        <v>3813</v>
      </c>
      <c r="D6006" s="49" t="s">
        <v>1000</v>
      </c>
      <c r="E6006" s="49" t="s">
        <v>9447</v>
      </c>
      <c r="F6006" s="49" t="s">
        <v>1000</v>
      </c>
      <c r="G6006" s="49">
        <v>70265</v>
      </c>
      <c r="H6006" s="49" t="s">
        <v>1008</v>
      </c>
      <c r="I6006" s="50">
        <v>17730</v>
      </c>
      <c r="J6006" s="50">
        <v>270265000239</v>
      </c>
      <c r="K6006" s="49" t="s">
        <v>9450</v>
      </c>
      <c r="L6006" s="51">
        <v>218</v>
      </c>
      <c r="M6006" s="52">
        <v>35178491</v>
      </c>
      <c r="N6006" s="52">
        <v>0</v>
      </c>
      <c r="O6006" s="52">
        <v>38788066</v>
      </c>
      <c r="P6006" s="52">
        <v>6660438</v>
      </c>
      <c r="Q6006" s="52">
        <v>35178491</v>
      </c>
      <c r="R6006" s="52">
        <v>45448504</v>
      </c>
      <c r="S6006" s="52">
        <v>80626995</v>
      </c>
      <c r="T6006" s="70" t="s">
        <v>10556</v>
      </c>
      <c r="U6006" s="70" t="s">
        <v>10560</v>
      </c>
    </row>
    <row r="6007" spans="1:21" x14ac:dyDescent="0.2">
      <c r="A6007" s="49" t="s">
        <v>3938</v>
      </c>
      <c r="B6007" s="49" t="s">
        <v>250</v>
      </c>
      <c r="C6007" s="50">
        <v>3769</v>
      </c>
      <c r="D6007" s="49" t="s">
        <v>251</v>
      </c>
      <c r="E6007" s="49" t="s">
        <v>4067</v>
      </c>
      <c r="F6007" s="49" t="s">
        <v>251</v>
      </c>
      <c r="G6007" s="49">
        <v>15380</v>
      </c>
      <c r="H6007" s="49" t="s">
        <v>295</v>
      </c>
      <c r="I6007" s="50">
        <v>20772</v>
      </c>
      <c r="J6007" s="50">
        <v>315380000114</v>
      </c>
      <c r="K6007" s="49" t="s">
        <v>4068</v>
      </c>
      <c r="L6007" s="51">
        <v>330</v>
      </c>
      <c r="M6007" s="52">
        <v>32694258</v>
      </c>
      <c r="N6007" s="52">
        <v>0</v>
      </c>
      <c r="O6007" s="52">
        <v>25674625</v>
      </c>
      <c r="P6007" s="52">
        <v>6660438</v>
      </c>
      <c r="Q6007" s="52">
        <v>32694258</v>
      </c>
      <c r="R6007" s="52">
        <v>32335063</v>
      </c>
      <c r="S6007" s="52">
        <v>65029321</v>
      </c>
      <c r="T6007" s="70" t="s">
        <v>10556</v>
      </c>
      <c r="U6007" s="70" t="s">
        <v>10560</v>
      </c>
    </row>
    <row r="6008" spans="1:21" x14ac:dyDescent="0.2">
      <c r="A6008" s="49" t="s">
        <v>3938</v>
      </c>
      <c r="B6008" s="49" t="s">
        <v>250</v>
      </c>
      <c r="C6008" s="50">
        <v>3769</v>
      </c>
      <c r="D6008" s="49" t="s">
        <v>251</v>
      </c>
      <c r="E6008" s="49" t="s">
        <v>4078</v>
      </c>
      <c r="F6008" s="49" t="s">
        <v>251</v>
      </c>
      <c r="G6008" s="49">
        <v>15442</v>
      </c>
      <c r="H6008" s="49" t="s">
        <v>300</v>
      </c>
      <c r="I6008" s="50">
        <v>2652</v>
      </c>
      <c r="J6008" s="50">
        <v>215442000057</v>
      </c>
      <c r="K6008" s="49" t="s">
        <v>4081</v>
      </c>
      <c r="L6008" s="51">
        <v>141</v>
      </c>
      <c r="M6008" s="52">
        <v>21276575</v>
      </c>
      <c r="N6008" s="52">
        <v>4255315</v>
      </c>
      <c r="O6008" s="52">
        <v>32071722</v>
      </c>
      <c r="P6008" s="52">
        <v>6660438</v>
      </c>
      <c r="Q6008" s="52">
        <v>25531890</v>
      </c>
      <c r="R6008" s="52">
        <v>38732160</v>
      </c>
      <c r="S6008" s="52">
        <v>64264050</v>
      </c>
      <c r="T6008" s="70" t="s">
        <v>10556</v>
      </c>
      <c r="U6008" s="70" t="s">
        <v>10560</v>
      </c>
    </row>
    <row r="6009" spans="1:21" x14ac:dyDescent="0.2">
      <c r="A6009" s="49" t="s">
        <v>2884</v>
      </c>
      <c r="B6009" s="49" t="s">
        <v>453</v>
      </c>
      <c r="C6009" s="50">
        <v>3813</v>
      </c>
      <c r="D6009" s="49" t="s">
        <v>1000</v>
      </c>
      <c r="E6009" s="49" t="s">
        <v>9641</v>
      </c>
      <c r="F6009" s="49" t="s">
        <v>1000</v>
      </c>
      <c r="G6009" s="49">
        <v>70823</v>
      </c>
      <c r="H6009" s="49" t="s">
        <v>1022</v>
      </c>
      <c r="I6009" s="50">
        <v>4753</v>
      </c>
      <c r="J6009" s="50">
        <v>470823000479</v>
      </c>
      <c r="K6009" s="49" t="s">
        <v>9645</v>
      </c>
      <c r="L6009" s="51">
        <v>445</v>
      </c>
      <c r="M6009" s="52">
        <v>63623217</v>
      </c>
      <c r="N6009" s="52">
        <v>0</v>
      </c>
      <c r="O6009" s="52">
        <v>31716427</v>
      </c>
      <c r="P6009" s="52">
        <v>6660438</v>
      </c>
      <c r="Q6009" s="52">
        <v>63623217</v>
      </c>
      <c r="R6009" s="52">
        <v>38376865</v>
      </c>
      <c r="S6009" s="52">
        <v>102000082</v>
      </c>
      <c r="T6009" s="70" t="s">
        <v>10556</v>
      </c>
      <c r="U6009" s="70" t="s">
        <v>10560</v>
      </c>
    </row>
    <row r="6010" spans="1:21" x14ac:dyDescent="0.2">
      <c r="A6010" s="49" t="s">
        <v>3938</v>
      </c>
      <c r="B6010" s="49" t="s">
        <v>250</v>
      </c>
      <c r="C6010" s="50">
        <v>3769</v>
      </c>
      <c r="D6010" s="49" t="s">
        <v>251</v>
      </c>
      <c r="E6010" s="49" t="s">
        <v>4219</v>
      </c>
      <c r="F6010" s="49" t="s">
        <v>251</v>
      </c>
      <c r="G6010" s="49">
        <v>15740</v>
      </c>
      <c r="H6010" s="49" t="s">
        <v>341</v>
      </c>
      <c r="I6010" s="50">
        <v>1136</v>
      </c>
      <c r="J6010" s="50">
        <v>215740000060</v>
      </c>
      <c r="K6010" s="49" t="s">
        <v>4222</v>
      </c>
      <c r="L6010" s="51">
        <v>186</v>
      </c>
      <c r="M6010" s="52">
        <v>22384273</v>
      </c>
      <c r="N6010" s="52">
        <v>0</v>
      </c>
      <c r="O6010" s="52">
        <v>28922778</v>
      </c>
      <c r="P6010" s="52">
        <v>6660438</v>
      </c>
      <c r="Q6010" s="52">
        <v>22384273</v>
      </c>
      <c r="R6010" s="52">
        <v>35583216</v>
      </c>
      <c r="S6010" s="52">
        <v>57967489</v>
      </c>
      <c r="T6010" s="70" t="s">
        <v>10556</v>
      </c>
      <c r="U6010" s="70" t="s">
        <v>10560</v>
      </c>
    </row>
    <row r="6011" spans="1:21" x14ac:dyDescent="0.2">
      <c r="A6011" s="49" t="s">
        <v>2179</v>
      </c>
      <c r="B6011" s="49" t="s">
        <v>1157</v>
      </c>
      <c r="C6011" s="50">
        <v>3827</v>
      </c>
      <c r="D6011" s="49" t="s">
        <v>1156</v>
      </c>
      <c r="E6011" s="49" t="s">
        <v>8917</v>
      </c>
      <c r="F6011" s="49" t="s">
        <v>1156</v>
      </c>
      <c r="G6011" s="49">
        <v>88564</v>
      </c>
      <c r="H6011" s="49" t="s">
        <v>832</v>
      </c>
      <c r="I6011" s="50">
        <v>1412</v>
      </c>
      <c r="J6011" s="50">
        <v>288564000136</v>
      </c>
      <c r="K6011" s="49" t="s">
        <v>8919</v>
      </c>
      <c r="L6011" s="51">
        <v>522</v>
      </c>
      <c r="M6011" s="52">
        <v>65548004</v>
      </c>
      <c r="N6011" s="52">
        <v>4476052</v>
      </c>
      <c r="O6011" s="52">
        <v>26034431</v>
      </c>
      <c r="P6011" s="52">
        <v>26641753</v>
      </c>
      <c r="Q6011" s="52">
        <v>70024056</v>
      </c>
      <c r="R6011" s="52">
        <v>52676184</v>
      </c>
      <c r="S6011" s="52">
        <v>122700240</v>
      </c>
      <c r="T6011" s="70" t="s">
        <v>10556</v>
      </c>
      <c r="U6011" s="70" t="s">
        <v>10560</v>
      </c>
    </row>
    <row r="6012" spans="1:21" x14ac:dyDescent="0.2">
      <c r="A6012" s="49" t="s">
        <v>3938</v>
      </c>
      <c r="B6012" s="49" t="s">
        <v>250</v>
      </c>
      <c r="C6012" s="50">
        <v>3769</v>
      </c>
      <c r="D6012" s="49" t="s">
        <v>251</v>
      </c>
      <c r="E6012" s="49" t="s">
        <v>4016</v>
      </c>
      <c r="F6012" s="49" t="s">
        <v>251</v>
      </c>
      <c r="G6012" s="49">
        <v>15212</v>
      </c>
      <c r="H6012" s="49" t="s">
        <v>271</v>
      </c>
      <c r="I6012" s="50">
        <v>6939</v>
      </c>
      <c r="J6012" s="50">
        <v>115212000266</v>
      </c>
      <c r="K6012" s="49" t="s">
        <v>4017</v>
      </c>
      <c r="L6012" s="51">
        <v>296</v>
      </c>
      <c r="M6012" s="52">
        <v>32628212</v>
      </c>
      <c r="N6012" s="52">
        <v>1189815</v>
      </c>
      <c r="O6012" s="52">
        <v>27398565</v>
      </c>
      <c r="P6012" s="52">
        <v>6660438</v>
      </c>
      <c r="Q6012" s="52">
        <v>33818027</v>
      </c>
      <c r="R6012" s="52">
        <v>34059003</v>
      </c>
      <c r="S6012" s="52">
        <v>67877030</v>
      </c>
      <c r="T6012" s="70" t="s">
        <v>10556</v>
      </c>
      <c r="U6012" s="70" t="s">
        <v>10560</v>
      </c>
    </row>
    <row r="6013" spans="1:21" x14ac:dyDescent="0.2">
      <c r="A6013" s="49" t="s">
        <v>3938</v>
      </c>
      <c r="B6013" s="49" t="s">
        <v>250</v>
      </c>
      <c r="C6013" s="50">
        <v>3769</v>
      </c>
      <c r="D6013" s="49" t="s">
        <v>251</v>
      </c>
      <c r="E6013" s="49" t="s">
        <v>4175</v>
      </c>
      <c r="F6013" s="49" t="s">
        <v>251</v>
      </c>
      <c r="G6013" s="49">
        <v>15632</v>
      </c>
      <c r="H6013" s="49" t="s">
        <v>326</v>
      </c>
      <c r="I6013" s="50">
        <v>820</v>
      </c>
      <c r="J6013" s="50">
        <v>215632000657</v>
      </c>
      <c r="K6013" s="49" t="s">
        <v>4176</v>
      </c>
      <c r="L6013" s="51">
        <v>138</v>
      </c>
      <c r="M6013" s="52">
        <v>17758748</v>
      </c>
      <c r="N6013" s="52">
        <v>0</v>
      </c>
      <c r="O6013" s="52">
        <v>27950394</v>
      </c>
      <c r="P6013" s="52">
        <v>6660438</v>
      </c>
      <c r="Q6013" s="52">
        <v>17758748</v>
      </c>
      <c r="R6013" s="52">
        <v>34610832</v>
      </c>
      <c r="S6013" s="52">
        <v>52369580</v>
      </c>
      <c r="T6013" s="70" t="s">
        <v>10556</v>
      </c>
      <c r="U6013" s="70" t="s">
        <v>10560</v>
      </c>
    </row>
    <row r="6014" spans="1:21" x14ac:dyDescent="0.2">
      <c r="A6014" s="49" t="s">
        <v>2949</v>
      </c>
      <c r="B6014" s="49" t="s">
        <v>851</v>
      </c>
      <c r="C6014" s="50">
        <v>3802</v>
      </c>
      <c r="D6014" s="49" t="s">
        <v>849</v>
      </c>
      <c r="E6014" s="49" t="s">
        <v>6178</v>
      </c>
      <c r="F6014" s="49" t="s">
        <v>849</v>
      </c>
      <c r="G6014" s="49">
        <v>54001</v>
      </c>
      <c r="H6014" s="49" t="s">
        <v>850</v>
      </c>
      <c r="I6014" s="50">
        <v>13762</v>
      </c>
      <c r="J6014" s="50">
        <v>154001005208</v>
      </c>
      <c r="K6014" s="49" t="s">
        <v>6220</v>
      </c>
      <c r="L6014" s="51">
        <v>1572</v>
      </c>
      <c r="M6014" s="52">
        <v>158944922</v>
      </c>
      <c r="N6014" s="52">
        <v>5016113</v>
      </c>
      <c r="O6014" s="52">
        <v>22239643</v>
      </c>
      <c r="P6014" s="52">
        <v>6660438</v>
      </c>
      <c r="Q6014" s="52">
        <v>163961035</v>
      </c>
      <c r="R6014" s="52">
        <v>28900081</v>
      </c>
      <c r="S6014" s="52">
        <v>192861116</v>
      </c>
      <c r="T6014" s="70" t="s">
        <v>10556</v>
      </c>
      <c r="U6014" s="70" t="s">
        <v>10560</v>
      </c>
    </row>
    <row r="6015" spans="1:21" x14ac:dyDescent="0.2">
      <c r="A6015" s="49" t="s">
        <v>3938</v>
      </c>
      <c r="B6015" s="49" t="s">
        <v>250</v>
      </c>
      <c r="C6015" s="50">
        <v>3769</v>
      </c>
      <c r="D6015" s="49" t="s">
        <v>251</v>
      </c>
      <c r="E6015" s="49" t="s">
        <v>4223</v>
      </c>
      <c r="F6015" s="49" t="s">
        <v>251</v>
      </c>
      <c r="G6015" s="49">
        <v>15753</v>
      </c>
      <c r="H6015" s="49" t="s">
        <v>342</v>
      </c>
      <c r="I6015" s="50">
        <v>1140</v>
      </c>
      <c r="J6015" s="50">
        <v>115753000013</v>
      </c>
      <c r="K6015" s="49" t="s">
        <v>4225</v>
      </c>
      <c r="L6015" s="51">
        <v>778</v>
      </c>
      <c r="M6015" s="52">
        <v>75238337</v>
      </c>
      <c r="N6015" s="52">
        <v>0</v>
      </c>
      <c r="O6015" s="52">
        <v>25791706</v>
      </c>
      <c r="P6015" s="52">
        <v>6660438</v>
      </c>
      <c r="Q6015" s="52">
        <v>75238337</v>
      </c>
      <c r="R6015" s="52">
        <v>32452144</v>
      </c>
      <c r="S6015" s="52">
        <v>107690481</v>
      </c>
      <c r="T6015" s="70" t="s">
        <v>10556</v>
      </c>
      <c r="U6015" s="70" t="s">
        <v>10560</v>
      </c>
    </row>
    <row r="6016" spans="1:21" x14ac:dyDescent="0.2">
      <c r="A6016" s="49" t="s">
        <v>3938</v>
      </c>
      <c r="B6016" s="49" t="s">
        <v>250</v>
      </c>
      <c r="C6016" s="50">
        <v>3769</v>
      </c>
      <c r="D6016" s="49" t="s">
        <v>251</v>
      </c>
      <c r="E6016" s="49" t="s">
        <v>4252</v>
      </c>
      <c r="F6016" s="49" t="s">
        <v>251</v>
      </c>
      <c r="G6016" s="49">
        <v>15790</v>
      </c>
      <c r="H6016" s="49" t="s">
        <v>354</v>
      </c>
      <c r="I6016" s="50">
        <v>7858</v>
      </c>
      <c r="J6016" s="50">
        <v>215790000222</v>
      </c>
      <c r="K6016" s="49" t="s">
        <v>4225</v>
      </c>
      <c r="L6016" s="51">
        <v>243</v>
      </c>
      <c r="M6016" s="52">
        <v>28343013</v>
      </c>
      <c r="N6016" s="52">
        <v>0</v>
      </c>
      <c r="O6016" s="52">
        <v>26605365</v>
      </c>
      <c r="P6016" s="52">
        <v>6660438</v>
      </c>
      <c r="Q6016" s="52">
        <v>28343013</v>
      </c>
      <c r="R6016" s="52">
        <v>33265803</v>
      </c>
      <c r="S6016" s="52">
        <v>61608816</v>
      </c>
      <c r="T6016" s="70" t="s">
        <v>10556</v>
      </c>
      <c r="U6016" s="70" t="s">
        <v>10560</v>
      </c>
    </row>
    <row r="6017" spans="1:21" x14ac:dyDescent="0.2">
      <c r="A6017" s="49" t="s">
        <v>3938</v>
      </c>
      <c r="B6017" s="49" t="s">
        <v>250</v>
      </c>
      <c r="C6017" s="50">
        <v>3769</v>
      </c>
      <c r="D6017" s="49" t="s">
        <v>251</v>
      </c>
      <c r="E6017" s="49" t="s">
        <v>4045</v>
      </c>
      <c r="F6017" s="49" t="s">
        <v>251</v>
      </c>
      <c r="G6017" s="49">
        <v>15296</v>
      </c>
      <c r="H6017" s="49" t="s">
        <v>286</v>
      </c>
      <c r="I6017" s="50">
        <v>3806</v>
      </c>
      <c r="J6017" s="50">
        <v>115296000011</v>
      </c>
      <c r="K6017" s="49" t="s">
        <v>4046</v>
      </c>
      <c r="L6017" s="51">
        <v>579</v>
      </c>
      <c r="M6017" s="52">
        <v>61091577</v>
      </c>
      <c r="N6017" s="52">
        <v>12218315</v>
      </c>
      <c r="O6017" s="52">
        <v>27600179</v>
      </c>
      <c r="P6017" s="52">
        <v>6660438</v>
      </c>
      <c r="Q6017" s="52">
        <v>73309892</v>
      </c>
      <c r="R6017" s="52">
        <v>34260617</v>
      </c>
      <c r="S6017" s="52">
        <v>107570509</v>
      </c>
      <c r="T6017" s="70" t="s">
        <v>10556</v>
      </c>
      <c r="U6017" s="70" t="s">
        <v>10560</v>
      </c>
    </row>
    <row r="6018" spans="1:21" x14ac:dyDescent="0.2">
      <c r="A6018" s="49" t="s">
        <v>3938</v>
      </c>
      <c r="B6018" s="49" t="s">
        <v>250</v>
      </c>
      <c r="C6018" s="50">
        <v>3769</v>
      </c>
      <c r="D6018" s="49" t="s">
        <v>251</v>
      </c>
      <c r="E6018" s="49" t="s">
        <v>4042</v>
      </c>
      <c r="F6018" s="49" t="s">
        <v>251</v>
      </c>
      <c r="G6018" s="49">
        <v>15293</v>
      </c>
      <c r="H6018" s="49" t="s">
        <v>285</v>
      </c>
      <c r="I6018" s="50">
        <v>7413</v>
      </c>
      <c r="J6018" s="50">
        <v>315293000141</v>
      </c>
      <c r="K6018" s="49" t="s">
        <v>4044</v>
      </c>
      <c r="L6018" s="51">
        <v>402</v>
      </c>
      <c r="M6018" s="52">
        <v>44154951</v>
      </c>
      <c r="N6018" s="52">
        <v>8830990</v>
      </c>
      <c r="O6018" s="52">
        <v>26528388</v>
      </c>
      <c r="P6018" s="52">
        <v>6660438</v>
      </c>
      <c r="Q6018" s="52">
        <v>52985941</v>
      </c>
      <c r="R6018" s="52">
        <v>33188826</v>
      </c>
      <c r="S6018" s="52">
        <v>86174767</v>
      </c>
      <c r="T6018" s="70" t="s">
        <v>10556</v>
      </c>
      <c r="U6018" s="70" t="s">
        <v>10560</v>
      </c>
    </row>
    <row r="6019" spans="1:21" x14ac:dyDescent="0.2">
      <c r="A6019" s="49" t="s">
        <v>4982</v>
      </c>
      <c r="B6019" s="49" t="s">
        <v>421</v>
      </c>
      <c r="C6019" s="50">
        <v>3777</v>
      </c>
      <c r="D6019" s="49" t="s">
        <v>422</v>
      </c>
      <c r="E6019" s="49" t="s">
        <v>5495</v>
      </c>
      <c r="F6019" s="49" t="s">
        <v>422</v>
      </c>
      <c r="G6019" s="49">
        <v>19845</v>
      </c>
      <c r="H6019" s="49" t="s">
        <v>458</v>
      </c>
      <c r="I6019" s="50">
        <v>4388</v>
      </c>
      <c r="J6019" s="50">
        <v>219698000564</v>
      </c>
      <c r="K6019" s="49" t="s">
        <v>5499</v>
      </c>
      <c r="L6019" s="51">
        <v>250</v>
      </c>
      <c r="M6019" s="52">
        <v>32958636</v>
      </c>
      <c r="N6019" s="52">
        <v>2312415</v>
      </c>
      <c r="O6019" s="52">
        <v>26712950</v>
      </c>
      <c r="P6019" s="52">
        <v>6660438</v>
      </c>
      <c r="Q6019" s="52">
        <v>35271051</v>
      </c>
      <c r="R6019" s="52">
        <v>33373388</v>
      </c>
      <c r="S6019" s="52">
        <v>68644439</v>
      </c>
      <c r="T6019" s="70" t="s">
        <v>10556</v>
      </c>
      <c r="U6019" s="70" t="s">
        <v>10560</v>
      </c>
    </row>
    <row r="6020" spans="1:21" x14ac:dyDescent="0.2">
      <c r="A6020" s="49" t="s">
        <v>3938</v>
      </c>
      <c r="B6020" s="49" t="s">
        <v>250</v>
      </c>
      <c r="C6020" s="50">
        <v>3769</v>
      </c>
      <c r="D6020" s="49" t="s">
        <v>251</v>
      </c>
      <c r="E6020" s="49" t="s">
        <v>3978</v>
      </c>
      <c r="F6020" s="49" t="s">
        <v>251</v>
      </c>
      <c r="G6020" s="49">
        <v>15172</v>
      </c>
      <c r="H6020" s="49" t="s">
        <v>263</v>
      </c>
      <c r="I6020" s="50">
        <v>3021</v>
      </c>
      <c r="J6020" s="50">
        <v>215172000050</v>
      </c>
      <c r="K6020" s="49" t="s">
        <v>3979</v>
      </c>
      <c r="L6020" s="51">
        <v>96</v>
      </c>
      <c r="M6020" s="52">
        <v>11862892</v>
      </c>
      <c r="N6020" s="52">
        <v>0</v>
      </c>
      <c r="O6020" s="52">
        <v>27273601</v>
      </c>
      <c r="P6020" s="52">
        <v>6660438</v>
      </c>
      <c r="Q6020" s="52">
        <v>11862892</v>
      </c>
      <c r="R6020" s="52">
        <v>33934039</v>
      </c>
      <c r="S6020" s="52">
        <v>45796931</v>
      </c>
      <c r="T6020" s="70" t="s">
        <v>10556</v>
      </c>
      <c r="U6020" s="70" t="s">
        <v>10560</v>
      </c>
    </row>
    <row r="6021" spans="1:21" x14ac:dyDescent="0.2">
      <c r="A6021" s="49" t="s">
        <v>2884</v>
      </c>
      <c r="B6021" s="49" t="s">
        <v>453</v>
      </c>
      <c r="C6021" s="50">
        <v>3813</v>
      </c>
      <c r="D6021" s="49" t="s">
        <v>1000</v>
      </c>
      <c r="E6021" s="49" t="s">
        <v>9633</v>
      </c>
      <c r="F6021" s="49" t="s">
        <v>1000</v>
      </c>
      <c r="G6021" s="49">
        <v>70820</v>
      </c>
      <c r="H6021" s="49" t="s">
        <v>1021</v>
      </c>
      <c r="I6021" s="50">
        <v>4746</v>
      </c>
      <c r="J6021" s="50">
        <v>170820000148</v>
      </c>
      <c r="K6021" s="49" t="s">
        <v>9636</v>
      </c>
      <c r="L6021" s="51">
        <v>1656</v>
      </c>
      <c r="M6021" s="52">
        <v>184543176</v>
      </c>
      <c r="N6021" s="52">
        <v>0</v>
      </c>
      <c r="O6021" s="52">
        <v>29943686</v>
      </c>
      <c r="P6021" s="52">
        <v>6660438</v>
      </c>
      <c r="Q6021" s="52">
        <v>184543176</v>
      </c>
      <c r="R6021" s="52">
        <v>36604124</v>
      </c>
      <c r="S6021" s="52">
        <v>221147300</v>
      </c>
      <c r="T6021" s="70" t="s">
        <v>10556</v>
      </c>
      <c r="U6021" s="70" t="s">
        <v>10560</v>
      </c>
    </row>
    <row r="6022" spans="1:21" x14ac:dyDescent="0.2">
      <c r="A6022" s="49" t="s">
        <v>3938</v>
      </c>
      <c r="B6022" s="49" t="s">
        <v>250</v>
      </c>
      <c r="C6022" s="50">
        <v>3769</v>
      </c>
      <c r="D6022" s="49" t="s">
        <v>251</v>
      </c>
      <c r="E6022" s="49" t="s">
        <v>4030</v>
      </c>
      <c r="F6022" s="49" t="s">
        <v>251</v>
      </c>
      <c r="G6022" s="49">
        <v>15244</v>
      </c>
      <c r="H6022" s="49" t="s">
        <v>281</v>
      </c>
      <c r="I6022" s="50">
        <v>3764</v>
      </c>
      <c r="J6022" s="50">
        <v>115244000012</v>
      </c>
      <c r="K6022" s="49" t="s">
        <v>4032</v>
      </c>
      <c r="L6022" s="51">
        <v>451</v>
      </c>
      <c r="M6022" s="52">
        <v>56504211</v>
      </c>
      <c r="N6022" s="52">
        <v>11300842</v>
      </c>
      <c r="O6022" s="52">
        <v>31779721</v>
      </c>
      <c r="P6022" s="52">
        <v>6660438</v>
      </c>
      <c r="Q6022" s="52">
        <v>67805053</v>
      </c>
      <c r="R6022" s="52">
        <v>38440159</v>
      </c>
      <c r="S6022" s="52">
        <v>106245212</v>
      </c>
      <c r="T6022" s="70" t="s">
        <v>10556</v>
      </c>
      <c r="U6022" s="70" t="s">
        <v>10560</v>
      </c>
    </row>
    <row r="6023" spans="1:21" x14ac:dyDescent="0.2">
      <c r="A6023" s="49" t="s">
        <v>3938</v>
      </c>
      <c r="B6023" s="49" t="s">
        <v>250</v>
      </c>
      <c r="C6023" s="50">
        <v>3769</v>
      </c>
      <c r="D6023" s="49" t="s">
        <v>251</v>
      </c>
      <c r="E6023" s="49" t="s">
        <v>3965</v>
      </c>
      <c r="F6023" s="49" t="s">
        <v>251</v>
      </c>
      <c r="G6023" s="49">
        <v>15109</v>
      </c>
      <c r="H6023" s="49" t="s">
        <v>259</v>
      </c>
      <c r="I6023" s="50">
        <v>2956</v>
      </c>
      <c r="J6023" s="50">
        <v>115109000363</v>
      </c>
      <c r="K6023" s="49" t="s">
        <v>3966</v>
      </c>
      <c r="L6023" s="51">
        <v>521</v>
      </c>
      <c r="M6023" s="52">
        <v>56632886</v>
      </c>
      <c r="N6023" s="52">
        <v>7178660</v>
      </c>
      <c r="O6023" s="52">
        <v>27592161</v>
      </c>
      <c r="P6023" s="52">
        <v>6660438</v>
      </c>
      <c r="Q6023" s="52">
        <v>63811546</v>
      </c>
      <c r="R6023" s="52">
        <v>34252599</v>
      </c>
      <c r="S6023" s="52">
        <v>98064145</v>
      </c>
      <c r="T6023" s="70" t="s">
        <v>10556</v>
      </c>
      <c r="U6023" s="70" t="s">
        <v>10560</v>
      </c>
    </row>
    <row r="6024" spans="1:21" x14ac:dyDescent="0.2">
      <c r="A6024" s="49" t="s">
        <v>3938</v>
      </c>
      <c r="B6024" s="49" t="s">
        <v>250</v>
      </c>
      <c r="C6024" s="50">
        <v>3769</v>
      </c>
      <c r="D6024" s="49" t="s">
        <v>251</v>
      </c>
      <c r="E6024" s="49" t="s">
        <v>3997</v>
      </c>
      <c r="F6024" s="49" t="s">
        <v>251</v>
      </c>
      <c r="G6024" s="49">
        <v>15183</v>
      </c>
      <c r="H6024" s="49" t="s">
        <v>266</v>
      </c>
      <c r="I6024" s="50">
        <v>8228</v>
      </c>
      <c r="J6024" s="50">
        <v>115183000391</v>
      </c>
      <c r="K6024" s="49" t="s">
        <v>3999</v>
      </c>
      <c r="L6024" s="51">
        <v>422</v>
      </c>
      <c r="M6024" s="52">
        <v>59414533</v>
      </c>
      <c r="N6024" s="52">
        <v>1425697</v>
      </c>
      <c r="O6024" s="52">
        <v>34820074</v>
      </c>
      <c r="P6024" s="52">
        <v>6660438</v>
      </c>
      <c r="Q6024" s="52">
        <v>60840230</v>
      </c>
      <c r="R6024" s="52">
        <v>41480512</v>
      </c>
      <c r="S6024" s="52">
        <v>102320742</v>
      </c>
      <c r="T6024" s="70" t="s">
        <v>10556</v>
      </c>
      <c r="U6024" s="70" t="s">
        <v>10560</v>
      </c>
    </row>
    <row r="6025" spans="1:21" x14ac:dyDescent="0.2">
      <c r="A6025" s="49" t="s">
        <v>3938</v>
      </c>
      <c r="B6025" s="49" t="s">
        <v>250</v>
      </c>
      <c r="C6025" s="50">
        <v>3769</v>
      </c>
      <c r="D6025" s="49" t="s">
        <v>251</v>
      </c>
      <c r="E6025" s="49" t="s">
        <v>4175</v>
      </c>
      <c r="F6025" s="49" t="s">
        <v>251</v>
      </c>
      <c r="G6025" s="49">
        <v>15632</v>
      </c>
      <c r="H6025" s="49" t="s">
        <v>326</v>
      </c>
      <c r="I6025" s="50">
        <v>823</v>
      </c>
      <c r="J6025" s="50">
        <v>215632000681</v>
      </c>
      <c r="K6025" s="49" t="s">
        <v>4179</v>
      </c>
      <c r="L6025" s="51">
        <v>440</v>
      </c>
      <c r="M6025" s="52">
        <v>55703745</v>
      </c>
      <c r="N6025" s="52">
        <v>0</v>
      </c>
      <c r="O6025" s="52">
        <v>27950394</v>
      </c>
      <c r="P6025" s="52">
        <v>6660438</v>
      </c>
      <c r="Q6025" s="52">
        <v>55703745</v>
      </c>
      <c r="R6025" s="52">
        <v>34610832</v>
      </c>
      <c r="S6025" s="52">
        <v>90314577</v>
      </c>
      <c r="T6025" s="70" t="s">
        <v>10556</v>
      </c>
      <c r="U6025" s="70" t="s">
        <v>10560</v>
      </c>
    </row>
    <row r="6026" spans="1:21" x14ac:dyDescent="0.2">
      <c r="A6026" s="49" t="s">
        <v>4982</v>
      </c>
      <c r="B6026" s="49" t="s">
        <v>421</v>
      </c>
      <c r="C6026" s="50">
        <v>3777</v>
      </c>
      <c r="D6026" s="49" t="s">
        <v>422</v>
      </c>
      <c r="E6026" s="49" t="s">
        <v>5370</v>
      </c>
      <c r="F6026" s="49" t="s">
        <v>422</v>
      </c>
      <c r="G6026" s="49">
        <v>19698</v>
      </c>
      <c r="H6026" s="49" t="s">
        <v>449</v>
      </c>
      <c r="I6026" s="50">
        <v>4356</v>
      </c>
      <c r="J6026" s="50">
        <v>219698001595</v>
      </c>
      <c r="K6026" s="49" t="s">
        <v>4179</v>
      </c>
      <c r="L6026" s="51">
        <v>989</v>
      </c>
      <c r="M6026" s="52">
        <v>119064729</v>
      </c>
      <c r="N6026" s="52">
        <v>0</v>
      </c>
      <c r="O6026" s="52">
        <v>26973965</v>
      </c>
      <c r="P6026" s="52">
        <v>26641753</v>
      </c>
      <c r="Q6026" s="52">
        <v>119064729</v>
      </c>
      <c r="R6026" s="52">
        <v>53615718</v>
      </c>
      <c r="S6026" s="52">
        <v>172680447</v>
      </c>
      <c r="T6026" s="70" t="s">
        <v>10556</v>
      </c>
      <c r="U6026" s="70" t="s">
        <v>10560</v>
      </c>
    </row>
    <row r="6027" spans="1:21" x14ac:dyDescent="0.2">
      <c r="A6027" s="49" t="s">
        <v>2245</v>
      </c>
      <c r="B6027" s="49" t="s">
        <v>36</v>
      </c>
      <c r="C6027" s="50">
        <v>3761</v>
      </c>
      <c r="D6027" s="49" t="s">
        <v>84</v>
      </c>
      <c r="E6027" s="49" t="s">
        <v>6635</v>
      </c>
      <c r="F6027" s="49" t="s">
        <v>84</v>
      </c>
      <c r="G6027" s="49">
        <v>5266</v>
      </c>
      <c r="H6027" s="49" t="s">
        <v>85</v>
      </c>
      <c r="I6027" s="50">
        <v>14179</v>
      </c>
      <c r="J6027" s="50">
        <v>105266000941</v>
      </c>
      <c r="K6027" s="49" t="s">
        <v>6638</v>
      </c>
      <c r="L6027" s="51">
        <v>906</v>
      </c>
      <c r="M6027" s="52">
        <v>85614077</v>
      </c>
      <c r="N6027" s="52">
        <v>17122815</v>
      </c>
      <c r="O6027" s="52">
        <v>19800664</v>
      </c>
      <c r="P6027" s="52">
        <v>6660438</v>
      </c>
      <c r="Q6027" s="52">
        <v>102736892</v>
      </c>
      <c r="R6027" s="52">
        <v>26461102</v>
      </c>
      <c r="S6027" s="52">
        <v>129197994</v>
      </c>
      <c r="T6027" s="70" t="s">
        <v>10556</v>
      </c>
      <c r="U6027" s="70" t="s">
        <v>10560</v>
      </c>
    </row>
    <row r="6028" spans="1:21" x14ac:dyDescent="0.2">
      <c r="A6028" s="49" t="s">
        <v>4982</v>
      </c>
      <c r="B6028" s="49" t="s">
        <v>421</v>
      </c>
      <c r="C6028" s="50">
        <v>3777</v>
      </c>
      <c r="D6028" s="49" t="s">
        <v>422</v>
      </c>
      <c r="E6028" s="49" t="s">
        <v>5320</v>
      </c>
      <c r="F6028" s="49" t="s">
        <v>422</v>
      </c>
      <c r="G6028" s="49">
        <v>19573</v>
      </c>
      <c r="H6028" s="49" t="s">
        <v>445</v>
      </c>
      <c r="I6028" s="50">
        <v>15052</v>
      </c>
      <c r="J6028" s="50">
        <v>119573000223</v>
      </c>
      <c r="K6028" s="49" t="s">
        <v>5325</v>
      </c>
      <c r="L6028" s="51">
        <v>381</v>
      </c>
      <c r="M6028" s="52">
        <v>35330623</v>
      </c>
      <c r="N6028" s="52">
        <v>3818316</v>
      </c>
      <c r="O6028" s="52">
        <v>21034230</v>
      </c>
      <c r="P6028" s="52">
        <v>6660438</v>
      </c>
      <c r="Q6028" s="52">
        <v>39148939</v>
      </c>
      <c r="R6028" s="52">
        <v>27694668</v>
      </c>
      <c r="S6028" s="52">
        <v>66843607</v>
      </c>
      <c r="T6028" s="70" t="s">
        <v>10556</v>
      </c>
      <c r="U6028" s="70" t="s">
        <v>10560</v>
      </c>
    </row>
    <row r="6029" spans="1:21" x14ac:dyDescent="0.2">
      <c r="A6029" s="49" t="s">
        <v>6743</v>
      </c>
      <c r="B6029" s="49" t="s">
        <v>1171</v>
      </c>
      <c r="C6029" s="50">
        <v>3829</v>
      </c>
      <c r="D6029" s="49" t="s">
        <v>1169</v>
      </c>
      <c r="E6029" s="49" t="s">
        <v>6744</v>
      </c>
      <c r="F6029" s="49" t="s">
        <v>1169</v>
      </c>
      <c r="G6029" s="49">
        <v>94001</v>
      </c>
      <c r="H6029" s="49" t="s">
        <v>1170</v>
      </c>
      <c r="I6029" s="50">
        <v>4402</v>
      </c>
      <c r="J6029" s="50">
        <v>294001000105</v>
      </c>
      <c r="K6029" s="49" t="s">
        <v>6750</v>
      </c>
      <c r="L6029" s="51">
        <v>316</v>
      </c>
      <c r="M6029" s="52">
        <v>49424169</v>
      </c>
      <c r="N6029" s="52">
        <v>0</v>
      </c>
      <c r="O6029" s="52">
        <v>36894257</v>
      </c>
      <c r="P6029" s="52">
        <v>6660438</v>
      </c>
      <c r="Q6029" s="52">
        <v>49424169</v>
      </c>
      <c r="R6029" s="52">
        <v>43554695</v>
      </c>
      <c r="S6029" s="52">
        <v>92978864</v>
      </c>
      <c r="T6029" s="70" t="s">
        <v>10556</v>
      </c>
      <c r="U6029" s="70" t="s">
        <v>10560</v>
      </c>
    </row>
    <row r="6030" spans="1:21" x14ac:dyDescent="0.2">
      <c r="A6030" s="49" t="s">
        <v>2875</v>
      </c>
      <c r="B6030" s="49" t="s">
        <v>1117</v>
      </c>
      <c r="C6030" s="50">
        <v>3824</v>
      </c>
      <c r="D6030" s="49" t="s">
        <v>1116</v>
      </c>
      <c r="E6030" s="49" t="s">
        <v>2873</v>
      </c>
      <c r="F6030" s="49" t="s">
        <v>1116</v>
      </c>
      <c r="G6030" s="49">
        <v>81001</v>
      </c>
      <c r="H6030" s="49" t="s">
        <v>1117</v>
      </c>
      <c r="I6030" s="50">
        <v>1832</v>
      </c>
      <c r="J6030" s="50">
        <v>281001000739</v>
      </c>
      <c r="K6030" s="49" t="s">
        <v>2882</v>
      </c>
      <c r="L6030" s="51">
        <v>978</v>
      </c>
      <c r="M6030" s="52">
        <v>135619707</v>
      </c>
      <c r="N6030" s="52">
        <v>19675517</v>
      </c>
      <c r="O6030" s="52">
        <v>31950600</v>
      </c>
      <c r="P6030" s="52">
        <v>6660438</v>
      </c>
      <c r="Q6030" s="52">
        <v>155295224</v>
      </c>
      <c r="R6030" s="52">
        <v>38611038</v>
      </c>
      <c r="S6030" s="52">
        <v>193906262</v>
      </c>
      <c r="T6030" s="70" t="s">
        <v>10556</v>
      </c>
      <c r="U6030" s="70" t="s">
        <v>10560</v>
      </c>
    </row>
    <row r="6031" spans="1:21" x14ac:dyDescent="0.2">
      <c r="A6031" s="49" t="s">
        <v>3938</v>
      </c>
      <c r="B6031" s="49" t="s">
        <v>250</v>
      </c>
      <c r="C6031" s="50">
        <v>3769</v>
      </c>
      <c r="D6031" s="49" t="s">
        <v>251</v>
      </c>
      <c r="E6031" s="49" t="s">
        <v>4148</v>
      </c>
      <c r="F6031" s="49" t="s">
        <v>251</v>
      </c>
      <c r="G6031" s="49">
        <v>15572</v>
      </c>
      <c r="H6031" s="49" t="s">
        <v>321</v>
      </c>
      <c r="I6031" s="50">
        <v>659</v>
      </c>
      <c r="J6031" s="50">
        <v>115572000321</v>
      </c>
      <c r="K6031" s="49" t="s">
        <v>4158</v>
      </c>
      <c r="L6031" s="51">
        <v>1756</v>
      </c>
      <c r="M6031" s="52">
        <v>187590437</v>
      </c>
      <c r="N6031" s="52">
        <v>10130675</v>
      </c>
      <c r="O6031" s="52">
        <v>22335080</v>
      </c>
      <c r="P6031" s="52">
        <v>26641753</v>
      </c>
      <c r="Q6031" s="52">
        <v>197721112</v>
      </c>
      <c r="R6031" s="52">
        <v>48976833</v>
      </c>
      <c r="S6031" s="52">
        <v>246697945</v>
      </c>
      <c r="T6031" s="70" t="s">
        <v>10556</v>
      </c>
      <c r="U6031" s="70" t="s">
        <v>10560</v>
      </c>
    </row>
    <row r="6032" spans="1:21" x14ac:dyDescent="0.2">
      <c r="A6032" s="49" t="s">
        <v>2884</v>
      </c>
      <c r="B6032" s="49" t="s">
        <v>453</v>
      </c>
      <c r="C6032" s="50">
        <v>3813</v>
      </c>
      <c r="D6032" s="49" t="s">
        <v>1000</v>
      </c>
      <c r="E6032" s="49" t="s">
        <v>9617</v>
      </c>
      <c r="F6032" s="49" t="s">
        <v>1000</v>
      </c>
      <c r="G6032" s="49">
        <v>70771</v>
      </c>
      <c r="H6032" s="49" t="s">
        <v>453</v>
      </c>
      <c r="I6032" s="50">
        <v>18588</v>
      </c>
      <c r="J6032" s="50">
        <v>270771011486</v>
      </c>
      <c r="K6032" s="49" t="s">
        <v>9627</v>
      </c>
      <c r="L6032" s="51">
        <v>290</v>
      </c>
      <c r="M6032" s="52">
        <v>48403251</v>
      </c>
      <c r="N6032" s="52">
        <v>0</v>
      </c>
      <c r="O6032" s="52">
        <v>36252957</v>
      </c>
      <c r="P6032" s="52">
        <v>6660438</v>
      </c>
      <c r="Q6032" s="52">
        <v>48403251</v>
      </c>
      <c r="R6032" s="52">
        <v>42913395</v>
      </c>
      <c r="S6032" s="52">
        <v>91316646</v>
      </c>
      <c r="T6032" s="70" t="s">
        <v>10556</v>
      </c>
      <c r="U6032" s="70" t="s">
        <v>10560</v>
      </c>
    </row>
    <row r="6033" spans="1:21" ht="15" customHeight="1" x14ac:dyDescent="0.2">
      <c r="A6033" s="49" t="s">
        <v>3938</v>
      </c>
      <c r="B6033" s="49" t="s">
        <v>250</v>
      </c>
      <c r="C6033" s="50">
        <v>3769</v>
      </c>
      <c r="D6033" s="49" t="s">
        <v>251</v>
      </c>
      <c r="E6033" s="49" t="s">
        <v>4252</v>
      </c>
      <c r="F6033" s="49" t="s">
        <v>251</v>
      </c>
      <c r="G6033" s="49">
        <v>15790</v>
      </c>
      <c r="H6033" s="49" t="s">
        <v>354</v>
      </c>
      <c r="I6033" s="50">
        <v>7836</v>
      </c>
      <c r="J6033" s="50">
        <v>115790000031</v>
      </c>
      <c r="K6033" s="49" t="s">
        <v>4253</v>
      </c>
      <c r="L6033" s="51">
        <v>638</v>
      </c>
      <c r="M6033" s="52">
        <v>66420026</v>
      </c>
      <c r="N6033" s="52">
        <v>13284005</v>
      </c>
      <c r="O6033" s="52">
        <v>26605365</v>
      </c>
      <c r="P6033" s="52">
        <v>6660438</v>
      </c>
      <c r="Q6033" s="52">
        <v>79704031</v>
      </c>
      <c r="R6033" s="52">
        <v>33265803</v>
      </c>
      <c r="S6033" s="52">
        <v>112969834</v>
      </c>
      <c r="T6033" s="70" t="s">
        <v>10556</v>
      </c>
      <c r="U6033" s="70" t="s">
        <v>10560</v>
      </c>
    </row>
    <row r="6034" spans="1:21" ht="15" customHeight="1" x14ac:dyDescent="0.2">
      <c r="A6034" s="49" t="s">
        <v>3938</v>
      </c>
      <c r="B6034" s="49" t="s">
        <v>250</v>
      </c>
      <c r="C6034" s="50">
        <v>3769</v>
      </c>
      <c r="D6034" s="49" t="s">
        <v>251</v>
      </c>
      <c r="E6034" s="49" t="s">
        <v>4277</v>
      </c>
      <c r="F6034" s="49" t="s">
        <v>251</v>
      </c>
      <c r="G6034" s="49">
        <v>15822</v>
      </c>
      <c r="H6034" s="49" t="s">
        <v>363</v>
      </c>
      <c r="I6034" s="50">
        <v>5167</v>
      </c>
      <c r="J6034" s="50">
        <v>115822000152</v>
      </c>
      <c r="K6034" s="49" t="s">
        <v>4080</v>
      </c>
      <c r="L6034" s="51">
        <v>827</v>
      </c>
      <c r="M6034" s="52">
        <v>91205517</v>
      </c>
      <c r="N6034" s="52">
        <v>0</v>
      </c>
      <c r="O6034" s="52">
        <v>28134794</v>
      </c>
      <c r="P6034" s="52">
        <v>6660438</v>
      </c>
      <c r="Q6034" s="52">
        <v>91205517</v>
      </c>
      <c r="R6034" s="52">
        <v>34795232</v>
      </c>
      <c r="S6034" s="52">
        <v>126000749</v>
      </c>
      <c r="T6034" s="70" t="s">
        <v>10556</v>
      </c>
      <c r="U6034" s="70" t="s">
        <v>10560</v>
      </c>
    </row>
    <row r="6035" spans="1:21" ht="15" customHeight="1" x14ac:dyDescent="0.2">
      <c r="A6035" s="49" t="s">
        <v>3938</v>
      </c>
      <c r="B6035" s="49" t="s">
        <v>250</v>
      </c>
      <c r="C6035" s="50">
        <v>3769</v>
      </c>
      <c r="D6035" s="49" t="s">
        <v>251</v>
      </c>
      <c r="E6035" s="49" t="s">
        <v>4078</v>
      </c>
      <c r="F6035" s="49" t="s">
        <v>251</v>
      </c>
      <c r="G6035" s="49">
        <v>15442</v>
      </c>
      <c r="H6035" s="49" t="s">
        <v>300</v>
      </c>
      <c r="I6035" s="50">
        <v>2643</v>
      </c>
      <c r="J6035" s="50">
        <v>315442000264</v>
      </c>
      <c r="K6035" s="49" t="s">
        <v>4080</v>
      </c>
      <c r="L6035" s="51">
        <v>522</v>
      </c>
      <c r="M6035" s="52">
        <v>67573319</v>
      </c>
      <c r="N6035" s="52">
        <v>13514664</v>
      </c>
      <c r="O6035" s="52">
        <v>32071722</v>
      </c>
      <c r="P6035" s="52">
        <v>6660438</v>
      </c>
      <c r="Q6035" s="52">
        <v>81087983</v>
      </c>
      <c r="R6035" s="52">
        <v>38732160</v>
      </c>
      <c r="S6035" s="52">
        <v>119820143</v>
      </c>
      <c r="T6035" s="70" t="s">
        <v>10556</v>
      </c>
      <c r="U6035" s="70" t="s">
        <v>10560</v>
      </c>
    </row>
    <row r="6036" spans="1:21" x14ac:dyDescent="0.2">
      <c r="A6036" s="49" t="s">
        <v>3938</v>
      </c>
      <c r="B6036" s="49" t="s">
        <v>250</v>
      </c>
      <c r="C6036" s="50">
        <v>3769</v>
      </c>
      <c r="D6036" s="49" t="s">
        <v>251</v>
      </c>
      <c r="E6036" s="49" t="s">
        <v>4260</v>
      </c>
      <c r="F6036" s="49" t="s">
        <v>251</v>
      </c>
      <c r="G6036" s="49">
        <v>15806</v>
      </c>
      <c r="H6036" s="49" t="s">
        <v>357</v>
      </c>
      <c r="I6036" s="50">
        <v>20276</v>
      </c>
      <c r="J6036" s="50">
        <v>315806000214</v>
      </c>
      <c r="K6036" s="49" t="s">
        <v>4262</v>
      </c>
      <c r="L6036" s="51">
        <v>617</v>
      </c>
      <c r="M6036" s="52">
        <v>59852289</v>
      </c>
      <c r="N6036" s="52">
        <v>0</v>
      </c>
      <c r="O6036" s="52">
        <v>25638755</v>
      </c>
      <c r="P6036" s="52">
        <v>6660438</v>
      </c>
      <c r="Q6036" s="52">
        <v>59852289</v>
      </c>
      <c r="R6036" s="52">
        <v>32299193</v>
      </c>
      <c r="S6036" s="52">
        <v>92151482</v>
      </c>
      <c r="T6036" s="70" t="s">
        <v>10556</v>
      </c>
      <c r="U6036" s="70" t="s">
        <v>10560</v>
      </c>
    </row>
    <row r="6037" spans="1:21" x14ac:dyDescent="0.2">
      <c r="A6037" s="49" t="s">
        <v>3938</v>
      </c>
      <c r="B6037" s="49" t="s">
        <v>250</v>
      </c>
      <c r="C6037" s="50">
        <v>3769</v>
      </c>
      <c r="D6037" s="49" t="s">
        <v>251</v>
      </c>
      <c r="E6037" s="49" t="s">
        <v>4148</v>
      </c>
      <c r="F6037" s="49" t="s">
        <v>251</v>
      </c>
      <c r="G6037" s="49">
        <v>15572</v>
      </c>
      <c r="H6037" s="49" t="s">
        <v>321</v>
      </c>
      <c r="I6037" s="50">
        <v>660</v>
      </c>
      <c r="J6037" s="50">
        <v>115572000348</v>
      </c>
      <c r="K6037" s="49" t="s">
        <v>4150</v>
      </c>
      <c r="L6037" s="51">
        <v>910</v>
      </c>
      <c r="M6037" s="52">
        <v>90749188</v>
      </c>
      <c r="N6037" s="52">
        <v>0</v>
      </c>
      <c r="O6037" s="52">
        <v>22335080</v>
      </c>
      <c r="P6037" s="52">
        <v>6660438</v>
      </c>
      <c r="Q6037" s="52">
        <v>90749188</v>
      </c>
      <c r="R6037" s="52">
        <v>28995518</v>
      </c>
      <c r="S6037" s="52">
        <v>119744706</v>
      </c>
      <c r="T6037" s="70" t="s">
        <v>10556</v>
      </c>
      <c r="U6037" s="70" t="s">
        <v>10560</v>
      </c>
    </row>
    <row r="6038" spans="1:21" x14ac:dyDescent="0.2">
      <c r="A6038" s="49" t="s">
        <v>3938</v>
      </c>
      <c r="B6038" s="49" t="s">
        <v>250</v>
      </c>
      <c r="C6038" s="50">
        <v>3769</v>
      </c>
      <c r="D6038" s="49" t="s">
        <v>251</v>
      </c>
      <c r="E6038" s="49" t="s">
        <v>3997</v>
      </c>
      <c r="F6038" s="49" t="s">
        <v>251</v>
      </c>
      <c r="G6038" s="49">
        <v>15183</v>
      </c>
      <c r="H6038" s="49" t="s">
        <v>266</v>
      </c>
      <c r="I6038" s="50">
        <v>8213</v>
      </c>
      <c r="J6038" s="50">
        <v>215183000337</v>
      </c>
      <c r="K6038" s="49" t="s">
        <v>4001</v>
      </c>
      <c r="L6038" s="51">
        <v>187</v>
      </c>
      <c r="M6038" s="52">
        <v>29366065</v>
      </c>
      <c r="N6038" s="52">
        <v>0</v>
      </c>
      <c r="O6038" s="52">
        <v>34820074</v>
      </c>
      <c r="P6038" s="52">
        <v>6660438</v>
      </c>
      <c r="Q6038" s="52">
        <v>29366065</v>
      </c>
      <c r="R6038" s="52">
        <v>41480512</v>
      </c>
      <c r="S6038" s="52">
        <v>70846577</v>
      </c>
      <c r="T6038" s="70" t="s">
        <v>10556</v>
      </c>
      <c r="U6038" s="70" t="s">
        <v>10560</v>
      </c>
    </row>
    <row r="6039" spans="1:21" x14ac:dyDescent="0.2">
      <c r="A6039" s="49" t="s">
        <v>3938</v>
      </c>
      <c r="B6039" s="49" t="s">
        <v>250</v>
      </c>
      <c r="C6039" s="50">
        <v>3769</v>
      </c>
      <c r="D6039" s="49" t="s">
        <v>251</v>
      </c>
      <c r="E6039" s="49" t="s">
        <v>3991</v>
      </c>
      <c r="F6039" s="49" t="s">
        <v>251</v>
      </c>
      <c r="G6039" s="49">
        <v>15180</v>
      </c>
      <c r="H6039" s="49" t="s">
        <v>265</v>
      </c>
      <c r="I6039" s="50">
        <v>8115</v>
      </c>
      <c r="J6039" s="50">
        <v>215180000174</v>
      </c>
      <c r="K6039" s="49" t="s">
        <v>3992</v>
      </c>
      <c r="L6039" s="51">
        <v>102</v>
      </c>
      <c r="M6039" s="52">
        <v>14109573</v>
      </c>
      <c r="N6039" s="52">
        <v>0</v>
      </c>
      <c r="O6039" s="52">
        <v>31247965</v>
      </c>
      <c r="P6039" s="52">
        <v>6660438</v>
      </c>
      <c r="Q6039" s="52">
        <v>14109573</v>
      </c>
      <c r="R6039" s="52">
        <v>37908403</v>
      </c>
      <c r="S6039" s="52">
        <v>52017976</v>
      </c>
      <c r="T6039" s="70" t="s">
        <v>10556</v>
      </c>
      <c r="U6039" s="70" t="s">
        <v>10560</v>
      </c>
    </row>
    <row r="6040" spans="1:21" x14ac:dyDescent="0.2">
      <c r="A6040" s="49" t="s">
        <v>2884</v>
      </c>
      <c r="B6040" s="49" t="s">
        <v>453</v>
      </c>
      <c r="C6040" s="50">
        <v>3813</v>
      </c>
      <c r="D6040" s="49" t="s">
        <v>1000</v>
      </c>
      <c r="E6040" s="49" t="s">
        <v>9428</v>
      </c>
      <c r="F6040" s="49" t="s">
        <v>1000</v>
      </c>
      <c r="G6040" s="49">
        <v>70221</v>
      </c>
      <c r="H6040" s="49" t="s">
        <v>1004</v>
      </c>
      <c r="I6040" s="50">
        <v>5218</v>
      </c>
      <c r="J6040" s="50">
        <v>270820005829</v>
      </c>
      <c r="K6040" s="49" t="s">
        <v>9432</v>
      </c>
      <c r="L6040" s="51">
        <v>1318</v>
      </c>
      <c r="M6040" s="52">
        <v>153787746</v>
      </c>
      <c r="N6040" s="52">
        <v>0</v>
      </c>
      <c r="O6040" s="52">
        <v>25257684</v>
      </c>
      <c r="P6040" s="52">
        <v>6660438</v>
      </c>
      <c r="Q6040" s="52">
        <v>153787746</v>
      </c>
      <c r="R6040" s="52">
        <v>31918122</v>
      </c>
      <c r="S6040" s="52">
        <v>185705868</v>
      </c>
      <c r="T6040" s="70" t="s">
        <v>10556</v>
      </c>
      <c r="U6040" s="70" t="s">
        <v>10560</v>
      </c>
    </row>
    <row r="6041" spans="1:21" x14ac:dyDescent="0.2">
      <c r="A6041" s="49" t="s">
        <v>2182</v>
      </c>
      <c r="B6041" s="49" t="s">
        <v>1160</v>
      </c>
      <c r="C6041" s="50">
        <v>3828</v>
      </c>
      <c r="D6041" s="49" t="s">
        <v>1158</v>
      </c>
      <c r="E6041" s="49" t="s">
        <v>2192</v>
      </c>
      <c r="F6041" s="49" t="s">
        <v>1158</v>
      </c>
      <c r="G6041" s="49">
        <v>91540</v>
      </c>
      <c r="H6041" s="49" t="s">
        <v>1167</v>
      </c>
      <c r="I6041" s="50">
        <v>13931</v>
      </c>
      <c r="J6041" s="50">
        <v>191540000051</v>
      </c>
      <c r="K6041" s="49" t="s">
        <v>2194</v>
      </c>
      <c r="L6041" s="51">
        <v>1025</v>
      </c>
      <c r="M6041" s="52">
        <v>154198379</v>
      </c>
      <c r="N6041" s="52">
        <v>0</v>
      </c>
      <c r="O6041" s="52">
        <v>34566611</v>
      </c>
      <c r="P6041" s="52">
        <v>6660438</v>
      </c>
      <c r="Q6041" s="52">
        <v>154198379</v>
      </c>
      <c r="R6041" s="52">
        <v>41227049</v>
      </c>
      <c r="S6041" s="52">
        <v>195425428</v>
      </c>
      <c r="T6041" s="70" t="s">
        <v>10556</v>
      </c>
      <c r="U6041" s="70" t="s">
        <v>10560</v>
      </c>
    </row>
    <row r="6042" spans="1:21" x14ac:dyDescent="0.2">
      <c r="A6042" s="49" t="s">
        <v>2182</v>
      </c>
      <c r="B6042" s="49" t="s">
        <v>1160</v>
      </c>
      <c r="C6042" s="50">
        <v>3828</v>
      </c>
      <c r="D6042" s="49" t="s">
        <v>1158</v>
      </c>
      <c r="E6042" s="49" t="s">
        <v>2200</v>
      </c>
      <c r="F6042" s="49" t="s">
        <v>2196</v>
      </c>
      <c r="G6042" s="49">
        <v>91407</v>
      </c>
      <c r="H6042" s="49" t="s">
        <v>1163</v>
      </c>
      <c r="I6042" s="50">
        <v>4802</v>
      </c>
      <c r="J6042" s="50">
        <v>191407000102</v>
      </c>
      <c r="K6042" s="49" t="s">
        <v>2214</v>
      </c>
      <c r="L6042" s="51">
        <v>298</v>
      </c>
      <c r="M6042" s="52">
        <v>59183025</v>
      </c>
      <c r="N6042" s="52">
        <v>0</v>
      </c>
      <c r="O6042" s="52">
        <v>22048644</v>
      </c>
      <c r="P6042" s="52">
        <v>3330219</v>
      </c>
      <c r="Q6042" s="52">
        <v>59183025</v>
      </c>
      <c r="R6042" s="52">
        <v>25378863</v>
      </c>
      <c r="S6042" s="52">
        <v>84561888</v>
      </c>
      <c r="T6042" s="70" t="s">
        <v>10556</v>
      </c>
      <c r="U6042" s="70" t="s">
        <v>10560</v>
      </c>
    </row>
    <row r="6043" spans="1:21" x14ac:dyDescent="0.2">
      <c r="A6043" s="49" t="s">
        <v>2182</v>
      </c>
      <c r="B6043" s="49" t="s">
        <v>1160</v>
      </c>
      <c r="C6043" s="50">
        <v>3828</v>
      </c>
      <c r="D6043" s="49" t="s">
        <v>1158</v>
      </c>
      <c r="E6043" s="49" t="s">
        <v>2218</v>
      </c>
      <c r="F6043" s="49" t="s">
        <v>2196</v>
      </c>
      <c r="G6043" s="49">
        <v>91430</v>
      </c>
      <c r="H6043" s="49" t="s">
        <v>296</v>
      </c>
      <c r="I6043" s="50">
        <v>4802</v>
      </c>
      <c r="J6043" s="50">
        <v>191407000102</v>
      </c>
      <c r="K6043" s="49" t="s">
        <v>2214</v>
      </c>
      <c r="L6043" s="51">
        <v>24</v>
      </c>
      <c r="M6043" s="52">
        <v>4836502</v>
      </c>
      <c r="N6043" s="52">
        <v>0</v>
      </c>
      <c r="O6043" s="52">
        <v>23607342</v>
      </c>
      <c r="P6043" s="52">
        <v>3330219</v>
      </c>
      <c r="Q6043" s="52">
        <v>4836502</v>
      </c>
      <c r="R6043" s="52">
        <v>26937561</v>
      </c>
      <c r="S6043" s="52">
        <v>31774063</v>
      </c>
      <c r="T6043" s="70" t="s">
        <v>10556</v>
      </c>
      <c r="U6043" s="70" t="s">
        <v>10560</v>
      </c>
    </row>
    <row r="6044" spans="1:21" x14ac:dyDescent="0.2">
      <c r="A6044" s="49" t="s">
        <v>2182</v>
      </c>
      <c r="B6044" s="49" t="s">
        <v>1160</v>
      </c>
      <c r="C6044" s="50">
        <v>3828</v>
      </c>
      <c r="D6044" s="49" t="s">
        <v>1158</v>
      </c>
      <c r="E6044" s="49" t="s">
        <v>2231</v>
      </c>
      <c r="F6044" s="49" t="s">
        <v>2196</v>
      </c>
      <c r="G6044" s="49">
        <v>91669</v>
      </c>
      <c r="H6044" s="49" t="s">
        <v>879</v>
      </c>
      <c r="I6044" s="50">
        <v>4793</v>
      </c>
      <c r="J6044" s="50">
        <v>191065000016</v>
      </c>
      <c r="K6044" s="49" t="s">
        <v>2232</v>
      </c>
      <c r="L6044" s="51">
        <v>377</v>
      </c>
      <c r="M6044" s="52">
        <v>58900339</v>
      </c>
      <c r="N6044" s="52">
        <v>599115</v>
      </c>
      <c r="O6044" s="52">
        <v>36558118</v>
      </c>
      <c r="P6044" s="52">
        <v>6660438</v>
      </c>
      <c r="Q6044" s="52">
        <v>59499454</v>
      </c>
      <c r="R6044" s="52">
        <v>43218556</v>
      </c>
      <c r="S6044" s="52">
        <v>102718010</v>
      </c>
      <c r="T6044" s="70" t="s">
        <v>10556</v>
      </c>
      <c r="U6044" s="70" t="s">
        <v>10560</v>
      </c>
    </row>
    <row r="6045" spans="1:21" x14ac:dyDescent="0.2">
      <c r="A6045" s="49" t="s">
        <v>3938</v>
      </c>
      <c r="B6045" s="49" t="s">
        <v>250</v>
      </c>
      <c r="C6045" s="50">
        <v>3769</v>
      </c>
      <c r="D6045" s="49" t="s">
        <v>251</v>
      </c>
      <c r="E6045" s="49" t="s">
        <v>4012</v>
      </c>
      <c r="F6045" s="49" t="s">
        <v>251</v>
      </c>
      <c r="G6045" s="49">
        <v>15204</v>
      </c>
      <c r="H6045" s="49" t="s">
        <v>270</v>
      </c>
      <c r="I6045" s="50">
        <v>6926</v>
      </c>
      <c r="J6045" s="50">
        <v>115204000176</v>
      </c>
      <c r="K6045" s="49" t="s">
        <v>4015</v>
      </c>
      <c r="L6045" s="51">
        <v>883</v>
      </c>
      <c r="M6045" s="52">
        <v>89405675</v>
      </c>
      <c r="N6045" s="52">
        <v>0</v>
      </c>
      <c r="O6045" s="52">
        <v>26544914</v>
      </c>
      <c r="P6045" s="52">
        <v>6660438</v>
      </c>
      <c r="Q6045" s="52">
        <v>89405675</v>
      </c>
      <c r="R6045" s="52">
        <v>33205352</v>
      </c>
      <c r="S6045" s="52">
        <v>122611027</v>
      </c>
      <c r="T6045" s="70" t="s">
        <v>10556</v>
      </c>
      <c r="U6045" s="70" t="s">
        <v>10560</v>
      </c>
    </row>
    <row r="6046" spans="1:21" x14ac:dyDescent="0.2">
      <c r="A6046" s="49" t="s">
        <v>4982</v>
      </c>
      <c r="B6046" s="49" t="s">
        <v>421</v>
      </c>
      <c r="C6046" s="50">
        <v>3777</v>
      </c>
      <c r="D6046" s="49" t="s">
        <v>422</v>
      </c>
      <c r="E6046" s="49" t="s">
        <v>5094</v>
      </c>
      <c r="F6046" s="49" t="s">
        <v>422</v>
      </c>
      <c r="G6046" s="49">
        <v>19137</v>
      </c>
      <c r="H6046" s="49" t="s">
        <v>427</v>
      </c>
      <c r="I6046" s="50">
        <v>16004</v>
      </c>
      <c r="J6046" s="50">
        <v>119137000293</v>
      </c>
      <c r="K6046" s="49" t="s">
        <v>5105</v>
      </c>
      <c r="L6046" s="51">
        <v>6327</v>
      </c>
      <c r="M6046" s="52">
        <v>823575196</v>
      </c>
      <c r="N6046" s="52">
        <v>0</v>
      </c>
      <c r="O6046" s="52">
        <v>29950064</v>
      </c>
      <c r="P6046" s="52">
        <v>6660438</v>
      </c>
      <c r="Q6046" s="52">
        <v>823575196</v>
      </c>
      <c r="R6046" s="52">
        <v>36610502</v>
      </c>
      <c r="S6046" s="52">
        <v>860185698</v>
      </c>
      <c r="T6046" s="70" t="s">
        <v>10556</v>
      </c>
      <c r="U6046" s="70" t="s">
        <v>10560</v>
      </c>
    </row>
    <row r="6047" spans="1:21" x14ac:dyDescent="0.2">
      <c r="A6047" s="49" t="s">
        <v>2949</v>
      </c>
      <c r="B6047" s="49" t="s">
        <v>851</v>
      </c>
      <c r="C6047" s="50">
        <v>3801</v>
      </c>
      <c r="D6047" s="49" t="s">
        <v>852</v>
      </c>
      <c r="E6047" s="49" t="s">
        <v>8494</v>
      </c>
      <c r="F6047" s="49" t="s">
        <v>852</v>
      </c>
      <c r="G6047" s="49">
        <v>54820</v>
      </c>
      <c r="H6047" s="49" t="s">
        <v>154</v>
      </c>
      <c r="I6047" s="50">
        <v>123019</v>
      </c>
      <c r="J6047" s="50">
        <v>254820001607</v>
      </c>
      <c r="K6047" s="49" t="s">
        <v>8324</v>
      </c>
      <c r="L6047" s="51">
        <v>269</v>
      </c>
      <c r="M6047" s="52">
        <v>37096317</v>
      </c>
      <c r="N6047" s="52">
        <v>343911</v>
      </c>
      <c r="O6047" s="52">
        <v>16175190</v>
      </c>
      <c r="P6047" s="52">
        <v>3330219</v>
      </c>
      <c r="Q6047" s="52">
        <v>37440228</v>
      </c>
      <c r="R6047" s="52">
        <v>19505409</v>
      </c>
      <c r="S6047" s="52">
        <v>56945637</v>
      </c>
      <c r="T6047" s="70" t="s">
        <v>10556</v>
      </c>
      <c r="U6047" s="70" t="s">
        <v>10560</v>
      </c>
    </row>
    <row r="6048" spans="1:21" x14ac:dyDescent="0.2">
      <c r="A6048" s="49" t="s">
        <v>2949</v>
      </c>
      <c r="B6048" s="49" t="s">
        <v>851</v>
      </c>
      <c r="C6048" s="50">
        <v>3801</v>
      </c>
      <c r="D6048" s="49" t="s">
        <v>852</v>
      </c>
      <c r="E6048" s="49" t="s">
        <v>8318</v>
      </c>
      <c r="F6048" s="49" t="s">
        <v>852</v>
      </c>
      <c r="G6048" s="49">
        <v>54174</v>
      </c>
      <c r="H6048" s="49" t="s">
        <v>860</v>
      </c>
      <c r="I6048" s="50">
        <v>123019</v>
      </c>
      <c r="J6048" s="50">
        <v>254820001607</v>
      </c>
      <c r="K6048" s="49" t="s">
        <v>8324</v>
      </c>
      <c r="L6048" s="51">
        <v>128</v>
      </c>
      <c r="M6048" s="52">
        <v>17186445</v>
      </c>
      <c r="N6048" s="52">
        <v>0</v>
      </c>
      <c r="O6048" s="52">
        <v>16008263</v>
      </c>
      <c r="P6048" s="52">
        <v>3330219</v>
      </c>
      <c r="Q6048" s="52">
        <v>17186445</v>
      </c>
      <c r="R6048" s="52">
        <v>19338482</v>
      </c>
      <c r="S6048" s="52">
        <v>36524927</v>
      </c>
      <c r="T6048" s="70" t="s">
        <v>10556</v>
      </c>
      <c r="U6048" s="70" t="s">
        <v>10560</v>
      </c>
    </row>
    <row r="6049" spans="1:21" x14ac:dyDescent="0.2">
      <c r="A6049" s="49" t="s">
        <v>2182</v>
      </c>
      <c r="B6049" s="49" t="s">
        <v>1160</v>
      </c>
      <c r="C6049" s="50">
        <v>3828</v>
      </c>
      <c r="D6049" s="49" t="s">
        <v>1158</v>
      </c>
      <c r="E6049" s="49" t="s">
        <v>2180</v>
      </c>
      <c r="F6049" s="49" t="s">
        <v>1158</v>
      </c>
      <c r="G6049" s="49">
        <v>91001</v>
      </c>
      <c r="H6049" s="49" t="s">
        <v>1159</v>
      </c>
      <c r="I6049" s="50">
        <v>14590</v>
      </c>
      <c r="J6049" s="50">
        <v>191001000519</v>
      </c>
      <c r="K6049" s="49" t="s">
        <v>2188</v>
      </c>
      <c r="L6049" s="51">
        <v>1680</v>
      </c>
      <c r="M6049" s="52">
        <v>205018395</v>
      </c>
      <c r="N6049" s="52">
        <v>12869646</v>
      </c>
      <c r="O6049" s="52">
        <v>25080311</v>
      </c>
      <c r="P6049" s="52">
        <v>6660438</v>
      </c>
      <c r="Q6049" s="52">
        <v>217888041</v>
      </c>
      <c r="R6049" s="52">
        <v>31740749</v>
      </c>
      <c r="S6049" s="52">
        <v>249628790</v>
      </c>
      <c r="T6049" s="70" t="s">
        <v>10556</v>
      </c>
      <c r="U6049" s="70" t="s">
        <v>10560</v>
      </c>
    </row>
    <row r="6050" spans="1:21" x14ac:dyDescent="0.2">
      <c r="A6050" s="49" t="s">
        <v>2182</v>
      </c>
      <c r="B6050" s="49" t="s">
        <v>1160</v>
      </c>
      <c r="C6050" s="50">
        <v>3828</v>
      </c>
      <c r="D6050" s="49" t="s">
        <v>1158</v>
      </c>
      <c r="E6050" s="49" t="s">
        <v>2180</v>
      </c>
      <c r="F6050" s="49" t="s">
        <v>1158</v>
      </c>
      <c r="G6050" s="49">
        <v>91001</v>
      </c>
      <c r="H6050" s="49" t="s">
        <v>1159</v>
      </c>
      <c r="I6050" s="50">
        <v>14890</v>
      </c>
      <c r="J6050" s="50">
        <v>291001000581</v>
      </c>
      <c r="K6050" s="49" t="s">
        <v>2190</v>
      </c>
      <c r="L6050" s="51">
        <v>1002</v>
      </c>
      <c r="M6050" s="52">
        <v>142262392</v>
      </c>
      <c r="N6050" s="52">
        <v>5875353</v>
      </c>
      <c r="O6050" s="52">
        <v>30870502</v>
      </c>
      <c r="P6050" s="52">
        <v>6660438</v>
      </c>
      <c r="Q6050" s="52">
        <v>148137745</v>
      </c>
      <c r="R6050" s="52">
        <v>37530940</v>
      </c>
      <c r="S6050" s="52">
        <v>185668685</v>
      </c>
      <c r="T6050" s="70" t="s">
        <v>10556</v>
      </c>
      <c r="U6050" s="70" t="s">
        <v>10560</v>
      </c>
    </row>
    <row r="6051" spans="1:21" x14ac:dyDescent="0.2">
      <c r="A6051" s="49" t="s">
        <v>2884</v>
      </c>
      <c r="B6051" s="49" t="s">
        <v>453</v>
      </c>
      <c r="C6051" s="50">
        <v>3813</v>
      </c>
      <c r="D6051" s="49" t="s">
        <v>1000</v>
      </c>
      <c r="E6051" s="49" t="s">
        <v>9523</v>
      </c>
      <c r="F6051" s="49" t="s">
        <v>1000</v>
      </c>
      <c r="G6051" s="49">
        <v>70670</v>
      </c>
      <c r="H6051" s="49" t="s">
        <v>1014</v>
      </c>
      <c r="I6051" s="50">
        <v>4890</v>
      </c>
      <c r="J6051" s="50">
        <v>270670000211</v>
      </c>
      <c r="K6051" s="49" t="s">
        <v>9539</v>
      </c>
      <c r="L6051" s="51">
        <v>564</v>
      </c>
      <c r="M6051" s="52">
        <v>91810657</v>
      </c>
      <c r="N6051" s="52">
        <v>0</v>
      </c>
      <c r="O6051" s="52">
        <v>34503958</v>
      </c>
      <c r="P6051" s="52">
        <v>6660438</v>
      </c>
      <c r="Q6051" s="52">
        <v>91810657</v>
      </c>
      <c r="R6051" s="52">
        <v>41164396</v>
      </c>
      <c r="S6051" s="52">
        <v>132975053</v>
      </c>
      <c r="T6051" s="70" t="s">
        <v>10556</v>
      </c>
      <c r="U6051" s="70" t="s">
        <v>10560</v>
      </c>
    </row>
    <row r="6052" spans="1:21" x14ac:dyDescent="0.2">
      <c r="A6052" s="49" t="s">
        <v>2884</v>
      </c>
      <c r="B6052" s="49" t="s">
        <v>453</v>
      </c>
      <c r="C6052" s="50">
        <v>3813</v>
      </c>
      <c r="D6052" s="49" t="s">
        <v>1000</v>
      </c>
      <c r="E6052" s="49" t="s">
        <v>9514</v>
      </c>
      <c r="F6052" s="49" t="s">
        <v>1000</v>
      </c>
      <c r="G6052" s="49">
        <v>70523</v>
      </c>
      <c r="H6052" s="49" t="s">
        <v>1013</v>
      </c>
      <c r="I6052" s="50">
        <v>16728</v>
      </c>
      <c r="J6052" s="50">
        <v>170523000066</v>
      </c>
      <c r="K6052" s="49" t="s">
        <v>9521</v>
      </c>
      <c r="L6052" s="51">
        <v>1460</v>
      </c>
      <c r="M6052" s="52">
        <v>190297324</v>
      </c>
      <c r="N6052" s="52">
        <v>0</v>
      </c>
      <c r="O6052" s="52">
        <v>35442254</v>
      </c>
      <c r="P6052" s="52">
        <v>26641753</v>
      </c>
      <c r="Q6052" s="52">
        <v>190297324</v>
      </c>
      <c r="R6052" s="52">
        <v>62084007</v>
      </c>
      <c r="S6052" s="52">
        <v>252381331</v>
      </c>
      <c r="T6052" s="70" t="s">
        <v>10556</v>
      </c>
      <c r="U6052" s="70" t="s">
        <v>10560</v>
      </c>
    </row>
    <row r="6053" spans="1:21" x14ac:dyDescent="0.2">
      <c r="A6053" s="49" t="s">
        <v>2884</v>
      </c>
      <c r="B6053" s="49" t="s">
        <v>453</v>
      </c>
      <c r="C6053" s="50">
        <v>3813</v>
      </c>
      <c r="D6053" s="49" t="s">
        <v>1000</v>
      </c>
      <c r="E6053" s="49" t="s">
        <v>9523</v>
      </c>
      <c r="F6053" s="49" t="s">
        <v>1000</v>
      </c>
      <c r="G6053" s="49">
        <v>70670</v>
      </c>
      <c r="H6053" s="49" t="s">
        <v>1014</v>
      </c>
      <c r="I6053" s="50">
        <v>32979</v>
      </c>
      <c r="J6053" s="50">
        <v>270670000548</v>
      </c>
      <c r="K6053" s="49" t="s">
        <v>9528</v>
      </c>
      <c r="L6053" s="51">
        <v>204</v>
      </c>
      <c r="M6053" s="52">
        <v>32104799</v>
      </c>
      <c r="N6053" s="52">
        <v>0</v>
      </c>
      <c r="O6053" s="52">
        <v>34503958</v>
      </c>
      <c r="P6053" s="52">
        <v>13320876</v>
      </c>
      <c r="Q6053" s="52">
        <v>32104799</v>
      </c>
      <c r="R6053" s="52">
        <v>47824834</v>
      </c>
      <c r="S6053" s="52">
        <v>79929633</v>
      </c>
      <c r="T6053" s="70" t="s">
        <v>10556</v>
      </c>
      <c r="U6053" s="70" t="s">
        <v>10560</v>
      </c>
    </row>
    <row r="6054" spans="1:21" x14ac:dyDescent="0.2">
      <c r="A6054" s="49" t="s">
        <v>2884</v>
      </c>
      <c r="B6054" s="49" t="s">
        <v>453</v>
      </c>
      <c r="C6054" s="50">
        <v>3813</v>
      </c>
      <c r="D6054" s="49" t="s">
        <v>1000</v>
      </c>
      <c r="E6054" s="49" t="s">
        <v>9523</v>
      </c>
      <c r="F6054" s="49" t="s">
        <v>1000</v>
      </c>
      <c r="G6054" s="49">
        <v>70670</v>
      </c>
      <c r="H6054" s="49" t="s">
        <v>1014</v>
      </c>
      <c r="I6054" s="50">
        <v>4882</v>
      </c>
      <c r="J6054" s="50">
        <v>270670000041</v>
      </c>
      <c r="K6054" s="49" t="s">
        <v>9537</v>
      </c>
      <c r="L6054" s="51">
        <v>238</v>
      </c>
      <c r="M6054" s="52">
        <v>36464680</v>
      </c>
      <c r="N6054" s="52">
        <v>0</v>
      </c>
      <c r="O6054" s="52">
        <v>34503958</v>
      </c>
      <c r="P6054" s="52">
        <v>6660438</v>
      </c>
      <c r="Q6054" s="52">
        <v>36464680</v>
      </c>
      <c r="R6054" s="52">
        <v>41164396</v>
      </c>
      <c r="S6054" s="52">
        <v>77629076</v>
      </c>
      <c r="T6054" s="70" t="s">
        <v>10556</v>
      </c>
      <c r="U6054" s="70" t="s">
        <v>10560</v>
      </c>
    </row>
    <row r="6055" spans="1:21" x14ac:dyDescent="0.2">
      <c r="A6055" s="49" t="s">
        <v>2884</v>
      </c>
      <c r="B6055" s="49" t="s">
        <v>453</v>
      </c>
      <c r="C6055" s="50">
        <v>3813</v>
      </c>
      <c r="D6055" s="49" t="s">
        <v>1000</v>
      </c>
      <c r="E6055" s="49" t="s">
        <v>9514</v>
      </c>
      <c r="F6055" s="49" t="s">
        <v>1000</v>
      </c>
      <c r="G6055" s="49">
        <v>70523</v>
      </c>
      <c r="H6055" s="49" t="s">
        <v>1013</v>
      </c>
      <c r="I6055" s="50">
        <v>16730</v>
      </c>
      <c r="J6055" s="50">
        <v>270523000010</v>
      </c>
      <c r="K6055" s="49" t="s">
        <v>9522</v>
      </c>
      <c r="L6055" s="51">
        <v>338</v>
      </c>
      <c r="M6055" s="52">
        <v>54012071</v>
      </c>
      <c r="N6055" s="52">
        <v>0</v>
      </c>
      <c r="O6055" s="52">
        <v>35442254</v>
      </c>
      <c r="P6055" s="52">
        <v>6660438</v>
      </c>
      <c r="Q6055" s="52">
        <v>54012071</v>
      </c>
      <c r="R6055" s="52">
        <v>42102692</v>
      </c>
      <c r="S6055" s="52">
        <v>96114763</v>
      </c>
      <c r="T6055" s="70" t="s">
        <v>10556</v>
      </c>
      <c r="U6055" s="70" t="s">
        <v>10560</v>
      </c>
    </row>
    <row r="6056" spans="1:21" x14ac:dyDescent="0.2">
      <c r="A6056" s="49" t="s">
        <v>2884</v>
      </c>
      <c r="B6056" s="49" t="s">
        <v>453</v>
      </c>
      <c r="C6056" s="50">
        <v>3813</v>
      </c>
      <c r="D6056" s="49" t="s">
        <v>1000</v>
      </c>
      <c r="E6056" s="49" t="s">
        <v>9514</v>
      </c>
      <c r="F6056" s="49" t="s">
        <v>1000</v>
      </c>
      <c r="G6056" s="49">
        <v>70523</v>
      </c>
      <c r="H6056" s="49" t="s">
        <v>1013</v>
      </c>
      <c r="I6056" s="50">
        <v>16729</v>
      </c>
      <c r="J6056" s="50">
        <v>270523000192</v>
      </c>
      <c r="K6056" s="49" t="s">
        <v>9520</v>
      </c>
      <c r="L6056" s="51">
        <v>500</v>
      </c>
      <c r="M6056" s="52">
        <v>81519502</v>
      </c>
      <c r="N6056" s="52">
        <v>0</v>
      </c>
      <c r="O6056" s="52">
        <v>35442254</v>
      </c>
      <c r="P6056" s="52">
        <v>6660438</v>
      </c>
      <c r="Q6056" s="52">
        <v>81519502</v>
      </c>
      <c r="R6056" s="52">
        <v>42102692</v>
      </c>
      <c r="S6056" s="52">
        <v>123622194</v>
      </c>
      <c r="T6056" s="70" t="s">
        <v>10556</v>
      </c>
      <c r="U6056" s="70" t="s">
        <v>10560</v>
      </c>
    </row>
    <row r="6057" spans="1:21" x14ac:dyDescent="0.2">
      <c r="A6057" s="49" t="s">
        <v>6181</v>
      </c>
      <c r="B6057" s="49" t="s">
        <v>113</v>
      </c>
      <c r="C6057" s="50">
        <v>3798</v>
      </c>
      <c r="D6057" s="49" t="s">
        <v>791</v>
      </c>
      <c r="E6057" s="49" t="s">
        <v>7935</v>
      </c>
      <c r="F6057" s="49" t="s">
        <v>791</v>
      </c>
      <c r="G6057" s="49">
        <v>52227</v>
      </c>
      <c r="H6057" s="49" t="s">
        <v>802</v>
      </c>
      <c r="I6057" s="50">
        <v>7875</v>
      </c>
      <c r="J6057" s="50">
        <v>252227000308</v>
      </c>
      <c r="K6057" s="49" t="s">
        <v>7942</v>
      </c>
      <c r="L6057" s="51">
        <v>105</v>
      </c>
      <c r="M6057" s="52">
        <v>12830919</v>
      </c>
      <c r="N6057" s="52">
        <v>0</v>
      </c>
      <c r="O6057" s="52">
        <v>27796012</v>
      </c>
      <c r="P6057" s="52">
        <v>6660438</v>
      </c>
      <c r="Q6057" s="52">
        <v>12830919</v>
      </c>
      <c r="R6057" s="52">
        <v>34456450</v>
      </c>
      <c r="S6057" s="52">
        <v>47287369</v>
      </c>
      <c r="T6057" s="70" t="s">
        <v>10556</v>
      </c>
      <c r="U6057" s="70" t="s">
        <v>10560</v>
      </c>
    </row>
    <row r="6058" spans="1:21" x14ac:dyDescent="0.2">
      <c r="A6058" s="49" t="s">
        <v>3938</v>
      </c>
      <c r="B6058" s="49" t="s">
        <v>250</v>
      </c>
      <c r="C6058" s="50">
        <v>3769</v>
      </c>
      <c r="D6058" s="49" t="s">
        <v>251</v>
      </c>
      <c r="E6058" s="49" t="s">
        <v>4142</v>
      </c>
      <c r="F6058" s="49" t="s">
        <v>251</v>
      </c>
      <c r="G6058" s="49">
        <v>15542</v>
      </c>
      <c r="H6058" s="49" t="s">
        <v>319</v>
      </c>
      <c r="I6058" s="50">
        <v>601</v>
      </c>
      <c r="J6058" s="50">
        <v>115542000025</v>
      </c>
      <c r="K6058" s="49" t="s">
        <v>4143</v>
      </c>
      <c r="L6058" s="51">
        <v>659</v>
      </c>
      <c r="M6058" s="52">
        <v>67955218</v>
      </c>
      <c r="N6058" s="52">
        <v>0</v>
      </c>
      <c r="O6058" s="52">
        <v>27144229</v>
      </c>
      <c r="P6058" s="52">
        <v>6660438</v>
      </c>
      <c r="Q6058" s="52">
        <v>67955218</v>
      </c>
      <c r="R6058" s="52">
        <v>33804667</v>
      </c>
      <c r="S6058" s="52">
        <v>101759885</v>
      </c>
      <c r="T6058" s="70" t="s">
        <v>10556</v>
      </c>
      <c r="U6058" s="70" t="s">
        <v>10560</v>
      </c>
    </row>
    <row r="6059" spans="1:21" x14ac:dyDescent="0.2">
      <c r="A6059" s="49" t="s">
        <v>2245</v>
      </c>
      <c r="B6059" s="49" t="s">
        <v>36</v>
      </c>
      <c r="C6059" s="50">
        <v>3758</v>
      </c>
      <c r="D6059" s="49" t="s">
        <v>37</v>
      </c>
      <c r="E6059" s="49" t="s">
        <v>2644</v>
      </c>
      <c r="F6059" s="49" t="s">
        <v>37</v>
      </c>
      <c r="G6059" s="49">
        <v>5604</v>
      </c>
      <c r="H6059" s="49" t="s">
        <v>123</v>
      </c>
      <c r="I6059" s="50">
        <v>3911</v>
      </c>
      <c r="J6059" s="50">
        <v>105604000013</v>
      </c>
      <c r="K6059" s="49" t="s">
        <v>2645</v>
      </c>
      <c r="L6059" s="51">
        <v>2603</v>
      </c>
      <c r="M6059" s="52">
        <v>285317534</v>
      </c>
      <c r="N6059" s="52">
        <v>0</v>
      </c>
      <c r="O6059" s="52">
        <v>29546174</v>
      </c>
      <c r="P6059" s="52">
        <v>6660438</v>
      </c>
      <c r="Q6059" s="52">
        <v>285317534</v>
      </c>
      <c r="R6059" s="52">
        <v>36206612</v>
      </c>
      <c r="S6059" s="52">
        <v>321524146</v>
      </c>
      <c r="T6059" s="70" t="s">
        <v>10556</v>
      </c>
      <c r="U6059" s="70" t="s">
        <v>10560</v>
      </c>
    </row>
    <row r="6060" spans="1:21" x14ac:dyDescent="0.2">
      <c r="A6060" s="49" t="s">
        <v>3938</v>
      </c>
      <c r="B6060" s="49" t="s">
        <v>250</v>
      </c>
      <c r="C6060" s="50">
        <v>3769</v>
      </c>
      <c r="D6060" s="49" t="s">
        <v>251</v>
      </c>
      <c r="E6060" s="49" t="s">
        <v>4219</v>
      </c>
      <c r="F6060" s="49" t="s">
        <v>251</v>
      </c>
      <c r="G6060" s="49">
        <v>15740</v>
      </c>
      <c r="H6060" s="49" t="s">
        <v>341</v>
      </c>
      <c r="I6060" s="50">
        <v>1133</v>
      </c>
      <c r="J6060" s="50">
        <v>115740000014</v>
      </c>
      <c r="K6060" s="49" t="s">
        <v>4221</v>
      </c>
      <c r="L6060" s="51">
        <v>971</v>
      </c>
      <c r="M6060" s="52">
        <v>113912096</v>
      </c>
      <c r="N6060" s="52">
        <v>22782419</v>
      </c>
      <c r="O6060" s="52">
        <v>28922778</v>
      </c>
      <c r="P6060" s="52">
        <v>6660438</v>
      </c>
      <c r="Q6060" s="52">
        <v>136694515</v>
      </c>
      <c r="R6060" s="52">
        <v>35583216</v>
      </c>
      <c r="S6060" s="52">
        <v>172277731</v>
      </c>
      <c r="T6060" s="70" t="s">
        <v>10556</v>
      </c>
      <c r="U6060" s="70" t="s">
        <v>10560</v>
      </c>
    </row>
    <row r="6061" spans="1:21" x14ac:dyDescent="0.2">
      <c r="A6061" s="49" t="s">
        <v>3938</v>
      </c>
      <c r="B6061" s="49" t="s">
        <v>250</v>
      </c>
      <c r="C6061" s="50">
        <v>3769</v>
      </c>
      <c r="D6061" s="49" t="s">
        <v>251</v>
      </c>
      <c r="E6061" s="49" t="s">
        <v>4188</v>
      </c>
      <c r="F6061" s="49" t="s">
        <v>251</v>
      </c>
      <c r="G6061" s="49">
        <v>15664</v>
      </c>
      <c r="H6061" s="49" t="s">
        <v>330</v>
      </c>
      <c r="I6061" s="50">
        <v>4943</v>
      </c>
      <c r="J6061" s="50">
        <v>115664000123</v>
      </c>
      <c r="K6061" s="49" t="s">
        <v>4189</v>
      </c>
      <c r="L6061" s="51">
        <v>521</v>
      </c>
      <c r="M6061" s="52">
        <v>59305865</v>
      </c>
      <c r="N6061" s="52">
        <v>11861173</v>
      </c>
      <c r="O6061" s="52">
        <v>28391918</v>
      </c>
      <c r="P6061" s="52">
        <v>6660438</v>
      </c>
      <c r="Q6061" s="52">
        <v>71167038</v>
      </c>
      <c r="R6061" s="52">
        <v>35052356</v>
      </c>
      <c r="S6061" s="52">
        <v>106219394</v>
      </c>
      <c r="T6061" s="70" t="s">
        <v>10556</v>
      </c>
      <c r="U6061" s="70" t="s">
        <v>10560</v>
      </c>
    </row>
    <row r="6062" spans="1:21" x14ac:dyDescent="0.2">
      <c r="A6062" s="49" t="s">
        <v>4982</v>
      </c>
      <c r="B6062" s="49" t="s">
        <v>421</v>
      </c>
      <c r="C6062" s="50">
        <v>3777</v>
      </c>
      <c r="D6062" s="49" t="s">
        <v>422</v>
      </c>
      <c r="E6062" s="49" t="s">
        <v>5259</v>
      </c>
      <c r="F6062" s="49" t="s">
        <v>422</v>
      </c>
      <c r="G6062" s="49">
        <v>19513</v>
      </c>
      <c r="H6062" s="49" t="s">
        <v>440</v>
      </c>
      <c r="I6062" s="50">
        <v>3429</v>
      </c>
      <c r="J6062" s="50">
        <v>219513000113</v>
      </c>
      <c r="K6062" s="49" t="s">
        <v>5264</v>
      </c>
      <c r="L6062" s="51">
        <v>146</v>
      </c>
      <c r="M6062" s="52">
        <v>17924120</v>
      </c>
      <c r="N6062" s="52">
        <v>0</v>
      </c>
      <c r="O6062" s="52">
        <v>25978469</v>
      </c>
      <c r="P6062" s="52">
        <v>6660438</v>
      </c>
      <c r="Q6062" s="52">
        <v>17924120</v>
      </c>
      <c r="R6062" s="52">
        <v>32638907</v>
      </c>
      <c r="S6062" s="52">
        <v>50563027</v>
      </c>
      <c r="T6062" s="70" t="s">
        <v>10556</v>
      </c>
      <c r="U6062" s="70" t="s">
        <v>10560</v>
      </c>
    </row>
    <row r="6063" spans="1:21" ht="15" customHeight="1" x14ac:dyDescent="0.2">
      <c r="A6063" s="49" t="s">
        <v>2884</v>
      </c>
      <c r="B6063" s="49" t="s">
        <v>453</v>
      </c>
      <c r="C6063" s="50">
        <v>3813</v>
      </c>
      <c r="D6063" s="49" t="s">
        <v>1000</v>
      </c>
      <c r="E6063" s="49" t="s">
        <v>9586</v>
      </c>
      <c r="F6063" s="49" t="s">
        <v>1000</v>
      </c>
      <c r="G6063" s="49">
        <v>70713</v>
      </c>
      <c r="H6063" s="49" t="s">
        <v>1018</v>
      </c>
      <c r="I6063" s="50">
        <v>18366</v>
      </c>
      <c r="J6063" s="50">
        <v>270713000211</v>
      </c>
      <c r="K6063" s="49" t="s">
        <v>9597</v>
      </c>
      <c r="L6063" s="51">
        <v>131</v>
      </c>
      <c r="M6063" s="52">
        <v>18861808</v>
      </c>
      <c r="N6063" s="52">
        <v>0</v>
      </c>
      <c r="O6063" s="52">
        <v>34609552</v>
      </c>
      <c r="P6063" s="52">
        <v>6660438</v>
      </c>
      <c r="Q6063" s="52">
        <v>18861808</v>
      </c>
      <c r="R6063" s="52">
        <v>41269990</v>
      </c>
      <c r="S6063" s="52">
        <v>60131798</v>
      </c>
      <c r="T6063" s="70" t="s">
        <v>10556</v>
      </c>
      <c r="U6063" s="70" t="s">
        <v>10560</v>
      </c>
    </row>
    <row r="6064" spans="1:21" x14ac:dyDescent="0.2">
      <c r="A6064" s="49" t="s">
        <v>3938</v>
      </c>
      <c r="B6064" s="49" t="s">
        <v>250</v>
      </c>
      <c r="C6064" s="50">
        <v>3769</v>
      </c>
      <c r="D6064" s="49" t="s">
        <v>251</v>
      </c>
      <c r="E6064" s="49" t="s">
        <v>4091</v>
      </c>
      <c r="F6064" s="49" t="s">
        <v>251</v>
      </c>
      <c r="G6064" s="49">
        <v>15469</v>
      </c>
      <c r="H6064" s="49" t="s">
        <v>304</v>
      </c>
      <c r="I6064" s="50">
        <v>3120</v>
      </c>
      <c r="J6064" s="50">
        <v>215469000075</v>
      </c>
      <c r="K6064" s="49" t="s">
        <v>4092</v>
      </c>
      <c r="L6064" s="51">
        <v>242</v>
      </c>
      <c r="M6064" s="52">
        <v>30064045</v>
      </c>
      <c r="N6064" s="52">
        <v>1521659</v>
      </c>
      <c r="O6064" s="52">
        <v>26367254</v>
      </c>
      <c r="P6064" s="52">
        <v>6660438</v>
      </c>
      <c r="Q6064" s="52">
        <v>31585704</v>
      </c>
      <c r="R6064" s="52">
        <v>33027692</v>
      </c>
      <c r="S6064" s="52">
        <v>64613396</v>
      </c>
      <c r="T6064" s="70" t="s">
        <v>10556</v>
      </c>
      <c r="U6064" s="70" t="s">
        <v>10560</v>
      </c>
    </row>
    <row r="6065" spans="1:21" x14ac:dyDescent="0.2">
      <c r="A6065" s="49" t="s">
        <v>2884</v>
      </c>
      <c r="B6065" s="49" t="s">
        <v>453</v>
      </c>
      <c r="C6065" s="50">
        <v>3813</v>
      </c>
      <c r="D6065" s="49" t="s">
        <v>1000</v>
      </c>
      <c r="E6065" s="49" t="s">
        <v>9641</v>
      </c>
      <c r="F6065" s="49" t="s">
        <v>1000</v>
      </c>
      <c r="G6065" s="49">
        <v>70823</v>
      </c>
      <c r="H6065" s="49" t="s">
        <v>1022</v>
      </c>
      <c r="I6065" s="50">
        <v>17367</v>
      </c>
      <c r="J6065" s="50">
        <v>170823000106</v>
      </c>
      <c r="K6065" s="49" t="s">
        <v>9646</v>
      </c>
      <c r="L6065" s="51">
        <v>1650</v>
      </c>
      <c r="M6065" s="52">
        <v>194341485</v>
      </c>
      <c r="N6065" s="52">
        <v>15102124</v>
      </c>
      <c r="O6065" s="52">
        <v>31716427</v>
      </c>
      <c r="P6065" s="52">
        <v>26641753</v>
      </c>
      <c r="Q6065" s="52">
        <v>209443609</v>
      </c>
      <c r="R6065" s="52">
        <v>58358180</v>
      </c>
      <c r="S6065" s="52">
        <v>267801789</v>
      </c>
      <c r="T6065" s="70" t="s">
        <v>10556</v>
      </c>
      <c r="U6065" s="70" t="s">
        <v>10560</v>
      </c>
    </row>
    <row r="6066" spans="1:21" x14ac:dyDescent="0.2">
      <c r="A6066" s="49" t="s">
        <v>3938</v>
      </c>
      <c r="B6066" s="49" t="s">
        <v>250</v>
      </c>
      <c r="C6066" s="50">
        <v>3769</v>
      </c>
      <c r="D6066" s="49" t="s">
        <v>251</v>
      </c>
      <c r="E6066" s="49" t="s">
        <v>4040</v>
      </c>
      <c r="F6066" s="49" t="s">
        <v>251</v>
      </c>
      <c r="G6066" s="49">
        <v>15276</v>
      </c>
      <c r="H6066" s="49" t="s">
        <v>284</v>
      </c>
      <c r="I6066" s="50">
        <v>7323</v>
      </c>
      <c r="J6066" s="50">
        <v>115276000014</v>
      </c>
      <c r="K6066" s="49" t="s">
        <v>4041</v>
      </c>
      <c r="L6066" s="51">
        <v>437</v>
      </c>
      <c r="M6066" s="52">
        <v>48829787</v>
      </c>
      <c r="N6066" s="52">
        <v>2731586</v>
      </c>
      <c r="O6066" s="52">
        <v>27867890</v>
      </c>
      <c r="P6066" s="52">
        <v>6660438</v>
      </c>
      <c r="Q6066" s="52">
        <v>51561373</v>
      </c>
      <c r="R6066" s="52">
        <v>34528328</v>
      </c>
      <c r="S6066" s="52">
        <v>86089701</v>
      </c>
      <c r="T6066" s="70" t="s">
        <v>10556</v>
      </c>
      <c r="U6066" s="70" t="s">
        <v>10560</v>
      </c>
    </row>
    <row r="6067" spans="1:21" x14ac:dyDescent="0.2">
      <c r="A6067" s="49" t="s">
        <v>3938</v>
      </c>
      <c r="B6067" s="49" t="s">
        <v>250</v>
      </c>
      <c r="C6067" s="50">
        <v>3769</v>
      </c>
      <c r="D6067" s="49" t="s">
        <v>251</v>
      </c>
      <c r="E6067" s="49" t="s">
        <v>4246</v>
      </c>
      <c r="F6067" s="49" t="s">
        <v>251</v>
      </c>
      <c r="G6067" s="49">
        <v>15776</v>
      </c>
      <c r="H6067" s="49" t="s">
        <v>352</v>
      </c>
      <c r="I6067" s="50">
        <v>7747</v>
      </c>
      <c r="J6067" s="50">
        <v>315776000133</v>
      </c>
      <c r="K6067" s="49" t="s">
        <v>4248</v>
      </c>
      <c r="L6067" s="51">
        <v>721</v>
      </c>
      <c r="M6067" s="52">
        <v>71936606</v>
      </c>
      <c r="N6067" s="52">
        <v>0</v>
      </c>
      <c r="O6067" s="52">
        <v>26702852</v>
      </c>
      <c r="P6067" s="52">
        <v>6660438</v>
      </c>
      <c r="Q6067" s="52">
        <v>71936606</v>
      </c>
      <c r="R6067" s="52">
        <v>33363290</v>
      </c>
      <c r="S6067" s="52">
        <v>105299896</v>
      </c>
      <c r="T6067" s="70" t="s">
        <v>10556</v>
      </c>
      <c r="U6067" s="70" t="s">
        <v>10560</v>
      </c>
    </row>
    <row r="6068" spans="1:21" x14ac:dyDescent="0.2">
      <c r="A6068" s="49" t="s">
        <v>3938</v>
      </c>
      <c r="B6068" s="49" t="s">
        <v>250</v>
      </c>
      <c r="C6068" s="50">
        <v>3769</v>
      </c>
      <c r="D6068" s="49" t="s">
        <v>251</v>
      </c>
      <c r="E6068" s="49" t="s">
        <v>4272</v>
      </c>
      <c r="F6068" s="49" t="s">
        <v>251</v>
      </c>
      <c r="G6068" s="49">
        <v>15816</v>
      </c>
      <c r="H6068" s="49" t="s">
        <v>361</v>
      </c>
      <c r="I6068" s="50">
        <v>5164</v>
      </c>
      <c r="J6068" s="50">
        <v>315816000191</v>
      </c>
      <c r="K6068" s="49" t="s">
        <v>4273</v>
      </c>
      <c r="L6068" s="51">
        <v>704</v>
      </c>
      <c r="M6068" s="52">
        <v>83030089</v>
      </c>
      <c r="N6068" s="52">
        <v>16606018</v>
      </c>
      <c r="O6068" s="52">
        <v>30356012</v>
      </c>
      <c r="P6068" s="52">
        <v>6660438</v>
      </c>
      <c r="Q6068" s="52">
        <v>99636107</v>
      </c>
      <c r="R6068" s="52">
        <v>37016450</v>
      </c>
      <c r="S6068" s="52">
        <v>136652557</v>
      </c>
      <c r="T6068" s="70" t="s">
        <v>10556</v>
      </c>
      <c r="U6068" s="70" t="s">
        <v>10560</v>
      </c>
    </row>
    <row r="6069" spans="1:21" x14ac:dyDescent="0.2">
      <c r="A6069" s="49" t="s">
        <v>3938</v>
      </c>
      <c r="B6069" s="49" t="s">
        <v>250</v>
      </c>
      <c r="C6069" s="50">
        <v>3769</v>
      </c>
      <c r="D6069" s="49" t="s">
        <v>251</v>
      </c>
      <c r="E6069" s="49" t="s">
        <v>4199</v>
      </c>
      <c r="F6069" s="49" t="s">
        <v>251</v>
      </c>
      <c r="G6069" s="49">
        <v>15676</v>
      </c>
      <c r="H6069" s="49" t="s">
        <v>333</v>
      </c>
      <c r="I6069" s="50">
        <v>5032</v>
      </c>
      <c r="J6069" s="50">
        <v>215676000077</v>
      </c>
      <c r="K6069" s="49" t="s">
        <v>4201</v>
      </c>
      <c r="L6069" s="51">
        <v>108</v>
      </c>
      <c r="M6069" s="52">
        <v>13334681</v>
      </c>
      <c r="N6069" s="52">
        <v>0</v>
      </c>
      <c r="O6069" s="52">
        <v>26126070</v>
      </c>
      <c r="P6069" s="52">
        <v>6660438</v>
      </c>
      <c r="Q6069" s="52">
        <v>13334681</v>
      </c>
      <c r="R6069" s="52">
        <v>32786508</v>
      </c>
      <c r="S6069" s="52">
        <v>46121189</v>
      </c>
      <c r="T6069" s="70" t="s">
        <v>10556</v>
      </c>
      <c r="U6069" s="70" t="s">
        <v>10560</v>
      </c>
    </row>
    <row r="6070" spans="1:21" x14ac:dyDescent="0.2">
      <c r="A6070" s="49" t="s">
        <v>3938</v>
      </c>
      <c r="B6070" s="49" t="s">
        <v>250</v>
      </c>
      <c r="C6070" s="50">
        <v>3769</v>
      </c>
      <c r="D6070" s="49" t="s">
        <v>251</v>
      </c>
      <c r="E6070" s="49" t="s">
        <v>4256</v>
      </c>
      <c r="F6070" s="49" t="s">
        <v>251</v>
      </c>
      <c r="G6070" s="49">
        <v>15804</v>
      </c>
      <c r="H6070" s="49" t="s">
        <v>356</v>
      </c>
      <c r="I6070" s="50">
        <v>2515</v>
      </c>
      <c r="J6070" s="50">
        <v>115804000021</v>
      </c>
      <c r="K6070" s="49" t="s">
        <v>4259</v>
      </c>
      <c r="L6070" s="51">
        <v>851</v>
      </c>
      <c r="M6070" s="52">
        <v>95046916</v>
      </c>
      <c r="N6070" s="52">
        <v>4670796</v>
      </c>
      <c r="O6070" s="52">
        <v>27589266</v>
      </c>
      <c r="P6070" s="52">
        <v>6660438</v>
      </c>
      <c r="Q6070" s="52">
        <v>99717712</v>
      </c>
      <c r="R6070" s="52">
        <v>34249704</v>
      </c>
      <c r="S6070" s="52">
        <v>133967416</v>
      </c>
      <c r="T6070" s="70" t="s">
        <v>10556</v>
      </c>
      <c r="U6070" s="70" t="s">
        <v>10560</v>
      </c>
    </row>
    <row r="6071" spans="1:21" x14ac:dyDescent="0.2">
      <c r="A6071" s="49" t="s">
        <v>3938</v>
      </c>
      <c r="B6071" s="49" t="s">
        <v>250</v>
      </c>
      <c r="C6071" s="50">
        <v>3769</v>
      </c>
      <c r="D6071" s="49" t="s">
        <v>251</v>
      </c>
      <c r="E6071" s="49" t="s">
        <v>4042</v>
      </c>
      <c r="F6071" s="49" t="s">
        <v>251</v>
      </c>
      <c r="G6071" s="49">
        <v>15293</v>
      </c>
      <c r="H6071" s="49" t="s">
        <v>285</v>
      </c>
      <c r="I6071" s="50">
        <v>7409</v>
      </c>
      <c r="J6071" s="50">
        <v>215293000111</v>
      </c>
      <c r="K6071" s="49" t="s">
        <v>4043</v>
      </c>
      <c r="L6071" s="51">
        <v>76</v>
      </c>
      <c r="M6071" s="52">
        <v>8399955</v>
      </c>
      <c r="N6071" s="52">
        <v>0</v>
      </c>
      <c r="O6071" s="52">
        <v>26528388</v>
      </c>
      <c r="P6071" s="52">
        <v>6660438</v>
      </c>
      <c r="Q6071" s="52">
        <v>8399955</v>
      </c>
      <c r="R6071" s="52">
        <v>33188826</v>
      </c>
      <c r="S6071" s="52">
        <v>41588781</v>
      </c>
      <c r="T6071" s="70" t="s">
        <v>10556</v>
      </c>
      <c r="U6071" s="70" t="s">
        <v>10560</v>
      </c>
    </row>
    <row r="6072" spans="1:21" x14ac:dyDescent="0.2">
      <c r="A6072" s="49" t="s">
        <v>2884</v>
      </c>
      <c r="B6072" s="49" t="s">
        <v>453</v>
      </c>
      <c r="C6072" s="50">
        <v>3813</v>
      </c>
      <c r="D6072" s="49" t="s">
        <v>1000</v>
      </c>
      <c r="E6072" s="49" t="s">
        <v>9543</v>
      </c>
      <c r="F6072" s="49" t="s">
        <v>1000</v>
      </c>
      <c r="G6072" s="49">
        <v>70678</v>
      </c>
      <c r="H6072" s="49" t="s">
        <v>1015</v>
      </c>
      <c r="I6072" s="50">
        <v>4700</v>
      </c>
      <c r="J6072" s="50">
        <v>270678009609</v>
      </c>
      <c r="K6072" s="49" t="s">
        <v>6929</v>
      </c>
      <c r="L6072" s="51">
        <v>142</v>
      </c>
      <c r="M6072" s="52">
        <v>20022376</v>
      </c>
      <c r="N6072" s="52">
        <v>0</v>
      </c>
      <c r="O6072" s="52">
        <v>33149758</v>
      </c>
      <c r="P6072" s="52">
        <v>6660438</v>
      </c>
      <c r="Q6072" s="52">
        <v>20022376</v>
      </c>
      <c r="R6072" s="52">
        <v>39810196</v>
      </c>
      <c r="S6072" s="52">
        <v>59832572</v>
      </c>
      <c r="T6072" s="70" t="s">
        <v>10556</v>
      </c>
      <c r="U6072" s="70" t="s">
        <v>10560</v>
      </c>
    </row>
    <row r="6073" spans="1:21" x14ac:dyDescent="0.2">
      <c r="A6073" s="49" t="s">
        <v>3938</v>
      </c>
      <c r="B6073" s="49" t="s">
        <v>250</v>
      </c>
      <c r="C6073" s="50">
        <v>3769</v>
      </c>
      <c r="D6073" s="49" t="s">
        <v>251</v>
      </c>
      <c r="E6073" s="49" t="s">
        <v>4148</v>
      </c>
      <c r="F6073" s="49" t="s">
        <v>251</v>
      </c>
      <c r="G6073" s="49">
        <v>15572</v>
      </c>
      <c r="H6073" s="49" t="s">
        <v>321</v>
      </c>
      <c r="I6073" s="50">
        <v>669</v>
      </c>
      <c r="J6073" s="50">
        <v>215572000385</v>
      </c>
      <c r="K6073" s="49" t="s">
        <v>4157</v>
      </c>
      <c r="L6073" s="51">
        <v>150</v>
      </c>
      <c r="M6073" s="52">
        <v>18209382</v>
      </c>
      <c r="N6073" s="52">
        <v>0</v>
      </c>
      <c r="O6073" s="52">
        <v>27491490</v>
      </c>
      <c r="P6073" s="52">
        <v>6660438</v>
      </c>
      <c r="Q6073" s="52">
        <v>18209382</v>
      </c>
      <c r="R6073" s="52">
        <v>34151928</v>
      </c>
      <c r="S6073" s="52">
        <v>52361310</v>
      </c>
      <c r="T6073" s="70" t="s">
        <v>10556</v>
      </c>
      <c r="U6073" s="70" t="s">
        <v>10560</v>
      </c>
    </row>
    <row r="6074" spans="1:21" x14ac:dyDescent="0.2">
      <c r="A6074" s="49" t="s">
        <v>2245</v>
      </c>
      <c r="B6074" s="49" t="s">
        <v>36</v>
      </c>
      <c r="C6074" s="50">
        <v>3758</v>
      </c>
      <c r="D6074" s="49" t="s">
        <v>37</v>
      </c>
      <c r="E6074" s="49" t="s">
        <v>2420</v>
      </c>
      <c r="F6074" s="49" t="s">
        <v>37</v>
      </c>
      <c r="G6074" s="49">
        <v>5172</v>
      </c>
      <c r="H6074" s="49" t="s">
        <v>73</v>
      </c>
      <c r="I6074" s="50">
        <v>107656</v>
      </c>
      <c r="J6074" s="50">
        <v>105172000238</v>
      </c>
      <c r="K6074" s="49" t="s">
        <v>2424</v>
      </c>
      <c r="L6074" s="51">
        <v>871</v>
      </c>
      <c r="M6074" s="52">
        <v>93521362</v>
      </c>
      <c r="N6074" s="52">
        <v>0</v>
      </c>
      <c r="O6074" s="52">
        <v>29286800</v>
      </c>
      <c r="P6074" s="52">
        <v>19981315</v>
      </c>
      <c r="Q6074" s="52">
        <v>93521362</v>
      </c>
      <c r="R6074" s="52">
        <v>49268115</v>
      </c>
      <c r="S6074" s="52">
        <v>142789477</v>
      </c>
      <c r="T6074" s="70" t="s">
        <v>10556</v>
      </c>
      <c r="U6074" s="70" t="s">
        <v>10560</v>
      </c>
    </row>
    <row r="6075" spans="1:21" x14ac:dyDescent="0.2">
      <c r="A6075" s="49" t="s">
        <v>2884</v>
      </c>
      <c r="B6075" s="49" t="s">
        <v>453</v>
      </c>
      <c r="C6075" s="50">
        <v>3813</v>
      </c>
      <c r="D6075" s="49" t="s">
        <v>1000</v>
      </c>
      <c r="E6075" s="49" t="s">
        <v>9447</v>
      </c>
      <c r="F6075" s="49" t="s">
        <v>1000</v>
      </c>
      <c r="G6075" s="49">
        <v>70265</v>
      </c>
      <c r="H6075" s="49" t="s">
        <v>1008</v>
      </c>
      <c r="I6075" s="50">
        <v>17728</v>
      </c>
      <c r="J6075" s="50">
        <v>270265003122</v>
      </c>
      <c r="K6075" s="49" t="s">
        <v>9458</v>
      </c>
      <c r="L6075" s="51">
        <v>371</v>
      </c>
      <c r="M6075" s="52">
        <v>67086469</v>
      </c>
      <c r="N6075" s="52">
        <v>0</v>
      </c>
      <c r="O6075" s="52">
        <v>38788066</v>
      </c>
      <c r="P6075" s="52">
        <v>6660438</v>
      </c>
      <c r="Q6075" s="52">
        <v>67086469</v>
      </c>
      <c r="R6075" s="52">
        <v>45448504</v>
      </c>
      <c r="S6075" s="52">
        <v>112534973</v>
      </c>
      <c r="T6075" s="70" t="s">
        <v>10556</v>
      </c>
      <c r="U6075" s="70" t="s">
        <v>10560</v>
      </c>
    </row>
    <row r="6076" spans="1:21" x14ac:dyDescent="0.2">
      <c r="A6076" s="49" t="s">
        <v>3938</v>
      </c>
      <c r="B6076" s="49" t="s">
        <v>250</v>
      </c>
      <c r="C6076" s="50">
        <v>3769</v>
      </c>
      <c r="D6076" s="49" t="s">
        <v>251</v>
      </c>
      <c r="E6076" s="49" t="s">
        <v>4175</v>
      </c>
      <c r="F6076" s="49" t="s">
        <v>251</v>
      </c>
      <c r="G6076" s="49">
        <v>15632</v>
      </c>
      <c r="H6076" s="49" t="s">
        <v>326</v>
      </c>
      <c r="I6076" s="50">
        <v>824</v>
      </c>
      <c r="J6076" s="50">
        <v>415632000516</v>
      </c>
      <c r="K6076" s="49" t="s">
        <v>4177</v>
      </c>
      <c r="L6076" s="51">
        <v>76</v>
      </c>
      <c r="M6076" s="52">
        <v>9610416</v>
      </c>
      <c r="N6076" s="52">
        <v>0</v>
      </c>
      <c r="O6076" s="52">
        <v>27950394</v>
      </c>
      <c r="P6076" s="52">
        <v>6660438</v>
      </c>
      <c r="Q6076" s="52">
        <v>9610416</v>
      </c>
      <c r="R6076" s="52">
        <v>34610832</v>
      </c>
      <c r="S6076" s="52">
        <v>44221248</v>
      </c>
      <c r="T6076" s="70" t="s">
        <v>10556</v>
      </c>
      <c r="U6076" s="70" t="s">
        <v>10560</v>
      </c>
    </row>
    <row r="6077" spans="1:21" x14ac:dyDescent="0.2">
      <c r="A6077" s="49" t="s">
        <v>2884</v>
      </c>
      <c r="B6077" s="49" t="s">
        <v>453</v>
      </c>
      <c r="C6077" s="50">
        <v>3813</v>
      </c>
      <c r="D6077" s="49" t="s">
        <v>1000</v>
      </c>
      <c r="E6077" s="49" t="s">
        <v>9504</v>
      </c>
      <c r="F6077" s="49" t="s">
        <v>1000</v>
      </c>
      <c r="G6077" s="49">
        <v>70508</v>
      </c>
      <c r="H6077" s="49" t="s">
        <v>1012</v>
      </c>
      <c r="I6077" s="50">
        <v>16587</v>
      </c>
      <c r="J6077" s="50">
        <v>170508000076</v>
      </c>
      <c r="K6077" s="49" t="s">
        <v>9510</v>
      </c>
      <c r="L6077" s="51">
        <v>909</v>
      </c>
      <c r="M6077" s="52">
        <v>105275053</v>
      </c>
      <c r="N6077" s="52">
        <v>0</v>
      </c>
      <c r="O6077" s="52">
        <v>31363354</v>
      </c>
      <c r="P6077" s="52">
        <v>19981315</v>
      </c>
      <c r="Q6077" s="52">
        <v>105275053</v>
      </c>
      <c r="R6077" s="52">
        <v>51344669</v>
      </c>
      <c r="S6077" s="52">
        <v>156619722</v>
      </c>
      <c r="T6077" s="70" t="s">
        <v>10556</v>
      </c>
      <c r="U6077" s="70" t="s">
        <v>10560</v>
      </c>
    </row>
    <row r="6078" spans="1:21" x14ac:dyDescent="0.2">
      <c r="A6078" s="49" t="s">
        <v>2884</v>
      </c>
      <c r="B6078" s="49" t="s">
        <v>453</v>
      </c>
      <c r="C6078" s="50">
        <v>3813</v>
      </c>
      <c r="D6078" s="49" t="s">
        <v>1000</v>
      </c>
      <c r="E6078" s="49" t="s">
        <v>9418</v>
      </c>
      <c r="F6078" s="49" t="s">
        <v>1000</v>
      </c>
      <c r="G6078" s="49">
        <v>70215</v>
      </c>
      <c r="H6078" s="49" t="s">
        <v>1003</v>
      </c>
      <c r="I6078" s="50">
        <v>5197</v>
      </c>
      <c r="J6078" s="50">
        <v>170215001108</v>
      </c>
      <c r="K6078" s="49" t="s">
        <v>9423</v>
      </c>
      <c r="L6078" s="51">
        <v>1190</v>
      </c>
      <c r="M6078" s="52">
        <v>121395526</v>
      </c>
      <c r="N6078" s="52">
        <v>0</v>
      </c>
      <c r="O6078" s="52">
        <v>23166282</v>
      </c>
      <c r="P6078" s="52">
        <v>6660438</v>
      </c>
      <c r="Q6078" s="52">
        <v>121395526</v>
      </c>
      <c r="R6078" s="52">
        <v>29826720</v>
      </c>
      <c r="S6078" s="52">
        <v>151222246</v>
      </c>
      <c r="T6078" s="70" t="s">
        <v>10556</v>
      </c>
      <c r="U6078" s="70" t="s">
        <v>10560</v>
      </c>
    </row>
    <row r="6079" spans="1:21" x14ac:dyDescent="0.2">
      <c r="A6079" s="49" t="s">
        <v>4982</v>
      </c>
      <c r="B6079" s="49" t="s">
        <v>421</v>
      </c>
      <c r="C6079" s="50">
        <v>3777</v>
      </c>
      <c r="D6079" s="49" t="s">
        <v>422</v>
      </c>
      <c r="E6079" s="49" t="s">
        <v>5165</v>
      </c>
      <c r="F6079" s="49" t="s">
        <v>422</v>
      </c>
      <c r="G6079" s="49">
        <v>19318</v>
      </c>
      <c r="H6079" s="49" t="s">
        <v>432</v>
      </c>
      <c r="I6079" s="50">
        <v>3814</v>
      </c>
      <c r="J6079" s="50">
        <v>219318001938</v>
      </c>
      <c r="K6079" s="49" t="s">
        <v>5178</v>
      </c>
      <c r="L6079" s="51">
        <v>502</v>
      </c>
      <c r="M6079" s="52">
        <v>91269704</v>
      </c>
      <c r="N6079" s="52">
        <v>0</v>
      </c>
      <c r="O6079" s="52">
        <v>42003489</v>
      </c>
      <c r="P6079" s="52">
        <v>6660438</v>
      </c>
      <c r="Q6079" s="52">
        <v>91269704</v>
      </c>
      <c r="R6079" s="52">
        <v>48663927</v>
      </c>
      <c r="S6079" s="52">
        <v>139933631</v>
      </c>
      <c r="T6079" s="70" t="s">
        <v>10556</v>
      </c>
      <c r="U6079" s="70" t="s">
        <v>10560</v>
      </c>
    </row>
    <row r="6080" spans="1:21" x14ac:dyDescent="0.2">
      <c r="A6080" s="49" t="s">
        <v>6743</v>
      </c>
      <c r="B6080" s="49" t="s">
        <v>1171</v>
      </c>
      <c r="C6080" s="50">
        <v>3829</v>
      </c>
      <c r="D6080" s="49" t="s">
        <v>1169</v>
      </c>
      <c r="E6080" s="49" t="s">
        <v>6744</v>
      </c>
      <c r="F6080" s="49" t="s">
        <v>1169</v>
      </c>
      <c r="G6080" s="49">
        <v>94001</v>
      </c>
      <c r="H6080" s="49" t="s">
        <v>1170</v>
      </c>
      <c r="I6080" s="50">
        <v>4401</v>
      </c>
      <c r="J6080" s="50">
        <v>294001000091</v>
      </c>
      <c r="K6080" s="49" t="s">
        <v>6749</v>
      </c>
      <c r="L6080" s="51">
        <v>1314</v>
      </c>
      <c r="M6080" s="52">
        <v>208393774</v>
      </c>
      <c r="N6080" s="52">
        <v>24265665</v>
      </c>
      <c r="O6080" s="52">
        <v>36894257</v>
      </c>
      <c r="P6080" s="52">
        <v>6660438</v>
      </c>
      <c r="Q6080" s="52">
        <v>232659439</v>
      </c>
      <c r="R6080" s="52">
        <v>43554695</v>
      </c>
      <c r="S6080" s="52">
        <v>276214134</v>
      </c>
      <c r="T6080" s="70" t="s">
        <v>10556</v>
      </c>
      <c r="U6080" s="70" t="s">
        <v>10560</v>
      </c>
    </row>
    <row r="6081" spans="1:21" x14ac:dyDescent="0.2">
      <c r="A6081" s="49" t="s">
        <v>2245</v>
      </c>
      <c r="B6081" s="49" t="s">
        <v>36</v>
      </c>
      <c r="C6081" s="50">
        <v>3763</v>
      </c>
      <c r="D6081" s="49" t="s">
        <v>155</v>
      </c>
      <c r="E6081" s="49" t="s">
        <v>9942</v>
      </c>
      <c r="F6081" s="49" t="s">
        <v>155</v>
      </c>
      <c r="G6081" s="49">
        <v>5837</v>
      </c>
      <c r="H6081" s="49" t="s">
        <v>156</v>
      </c>
      <c r="I6081" s="50">
        <v>702</v>
      </c>
      <c r="J6081" s="50">
        <v>105837004922</v>
      </c>
      <c r="K6081" s="49" t="s">
        <v>9964</v>
      </c>
      <c r="L6081" s="51">
        <v>1889</v>
      </c>
      <c r="M6081" s="52">
        <v>249054404</v>
      </c>
      <c r="N6081" s="52">
        <v>12358562</v>
      </c>
      <c r="O6081" s="52">
        <v>33900715</v>
      </c>
      <c r="P6081" s="52">
        <v>26641753</v>
      </c>
      <c r="Q6081" s="52">
        <v>261412966</v>
      </c>
      <c r="R6081" s="52">
        <v>60542468</v>
      </c>
      <c r="S6081" s="52">
        <v>321955434</v>
      </c>
      <c r="T6081" s="70" t="s">
        <v>10556</v>
      </c>
      <c r="U6081" s="70" t="s">
        <v>10560</v>
      </c>
    </row>
    <row r="6082" spans="1:21" x14ac:dyDescent="0.2">
      <c r="A6082" s="49" t="s">
        <v>3938</v>
      </c>
      <c r="B6082" s="49" t="s">
        <v>250</v>
      </c>
      <c r="C6082" s="50">
        <v>3769</v>
      </c>
      <c r="D6082" s="49" t="s">
        <v>251</v>
      </c>
      <c r="E6082" s="49" t="s">
        <v>3970</v>
      </c>
      <c r="F6082" s="49" t="s">
        <v>251</v>
      </c>
      <c r="G6082" s="49">
        <v>15131</v>
      </c>
      <c r="H6082" s="49" t="s">
        <v>64</v>
      </c>
      <c r="I6082" s="50">
        <v>2967</v>
      </c>
      <c r="J6082" s="50">
        <v>115131000172</v>
      </c>
      <c r="K6082" s="49" t="s">
        <v>3971</v>
      </c>
      <c r="L6082" s="51">
        <v>214</v>
      </c>
      <c r="M6082" s="52">
        <v>24303221</v>
      </c>
      <c r="N6082" s="52">
        <v>4860644</v>
      </c>
      <c r="O6082" s="52">
        <v>27780561</v>
      </c>
      <c r="P6082" s="52">
        <v>6660438</v>
      </c>
      <c r="Q6082" s="52">
        <v>29163865</v>
      </c>
      <c r="R6082" s="52">
        <v>34440999</v>
      </c>
      <c r="S6082" s="52">
        <v>63604864</v>
      </c>
      <c r="T6082" s="70" t="s">
        <v>10556</v>
      </c>
      <c r="U6082" s="70" t="s">
        <v>10560</v>
      </c>
    </row>
    <row r="6083" spans="1:21" x14ac:dyDescent="0.2">
      <c r="A6083" s="49" t="s">
        <v>2884</v>
      </c>
      <c r="B6083" s="49" t="s">
        <v>453</v>
      </c>
      <c r="C6083" s="50">
        <v>3813</v>
      </c>
      <c r="D6083" s="49" t="s">
        <v>1000</v>
      </c>
      <c r="E6083" s="49" t="s">
        <v>9418</v>
      </c>
      <c r="F6083" s="49" t="s">
        <v>1000</v>
      </c>
      <c r="G6083" s="49">
        <v>70215</v>
      </c>
      <c r="H6083" s="49" t="s">
        <v>1003</v>
      </c>
      <c r="I6083" s="50">
        <v>5206</v>
      </c>
      <c r="J6083" s="50">
        <v>170215000055</v>
      </c>
      <c r="K6083" s="49" t="s">
        <v>3971</v>
      </c>
      <c r="L6083" s="51">
        <v>2232</v>
      </c>
      <c r="M6083" s="52">
        <v>232233747</v>
      </c>
      <c r="N6083" s="52">
        <v>0</v>
      </c>
      <c r="O6083" s="52">
        <v>23166282</v>
      </c>
      <c r="P6083" s="52">
        <v>6660438</v>
      </c>
      <c r="Q6083" s="52">
        <v>232233747</v>
      </c>
      <c r="R6083" s="52">
        <v>29826720</v>
      </c>
      <c r="S6083" s="52">
        <v>262060467</v>
      </c>
      <c r="T6083" s="70" t="s">
        <v>10556</v>
      </c>
      <c r="U6083" s="70" t="s">
        <v>10560</v>
      </c>
    </row>
    <row r="6084" spans="1:21" x14ac:dyDescent="0.2">
      <c r="A6084" s="49" t="s">
        <v>6181</v>
      </c>
      <c r="B6084" s="49" t="s">
        <v>113</v>
      </c>
      <c r="C6084" s="50">
        <v>3800</v>
      </c>
      <c r="D6084" s="49" t="s">
        <v>845</v>
      </c>
      <c r="E6084" s="49" t="s">
        <v>9866</v>
      </c>
      <c r="F6084" s="49" t="s">
        <v>845</v>
      </c>
      <c r="G6084" s="49">
        <v>52835</v>
      </c>
      <c r="H6084" s="49" t="s">
        <v>846</v>
      </c>
      <c r="I6084" s="50">
        <v>19805</v>
      </c>
      <c r="J6084" s="50">
        <v>252835001058</v>
      </c>
      <c r="K6084" s="49" t="s">
        <v>3971</v>
      </c>
      <c r="L6084" s="51">
        <v>781</v>
      </c>
      <c r="M6084" s="52">
        <v>104541553</v>
      </c>
      <c r="N6084" s="52">
        <v>0</v>
      </c>
      <c r="O6084" s="52">
        <v>30937062</v>
      </c>
      <c r="P6084" s="52">
        <v>6660438</v>
      </c>
      <c r="Q6084" s="52">
        <v>104541553</v>
      </c>
      <c r="R6084" s="52">
        <v>37597500</v>
      </c>
      <c r="S6084" s="52">
        <v>142139053</v>
      </c>
      <c r="T6084" s="70" t="s">
        <v>10556</v>
      </c>
      <c r="U6084" s="70" t="s">
        <v>10560</v>
      </c>
    </row>
    <row r="6085" spans="1:21" x14ac:dyDescent="0.2">
      <c r="A6085" s="49" t="s">
        <v>2872</v>
      </c>
      <c r="B6085" s="49" t="s">
        <v>1073</v>
      </c>
      <c r="C6085" s="50">
        <v>3819</v>
      </c>
      <c r="D6085" s="49" t="s">
        <v>1078</v>
      </c>
      <c r="E6085" s="49" t="s">
        <v>4351</v>
      </c>
      <c r="F6085" s="49" t="s">
        <v>1078</v>
      </c>
      <c r="G6085" s="49">
        <v>76109</v>
      </c>
      <c r="H6085" s="49" t="s">
        <v>1079</v>
      </c>
      <c r="I6085" s="50">
        <v>17484</v>
      </c>
      <c r="J6085" s="50">
        <v>276109000235</v>
      </c>
      <c r="K6085" s="49" t="s">
        <v>4359</v>
      </c>
      <c r="L6085" s="51">
        <v>801</v>
      </c>
      <c r="M6085" s="52">
        <v>99220729</v>
      </c>
      <c r="N6085" s="52">
        <v>0</v>
      </c>
      <c r="O6085" s="52">
        <v>28120132</v>
      </c>
      <c r="P6085" s="52">
        <v>6660438</v>
      </c>
      <c r="Q6085" s="52">
        <v>99220729</v>
      </c>
      <c r="R6085" s="52">
        <v>34780570</v>
      </c>
      <c r="S6085" s="52">
        <v>134001299</v>
      </c>
      <c r="T6085" s="70" t="s">
        <v>10556</v>
      </c>
      <c r="U6085" s="70" t="s">
        <v>10560</v>
      </c>
    </row>
    <row r="6086" spans="1:21" x14ac:dyDescent="0.2">
      <c r="A6086" s="49" t="s">
        <v>2182</v>
      </c>
      <c r="B6086" s="49" t="s">
        <v>1160</v>
      </c>
      <c r="C6086" s="50">
        <v>3828</v>
      </c>
      <c r="D6086" s="49" t="s">
        <v>1158</v>
      </c>
      <c r="E6086" s="49" t="s">
        <v>2180</v>
      </c>
      <c r="F6086" s="49" t="s">
        <v>1158</v>
      </c>
      <c r="G6086" s="49">
        <v>91001</v>
      </c>
      <c r="H6086" s="49" t="s">
        <v>1159</v>
      </c>
      <c r="I6086" s="50">
        <v>14587</v>
      </c>
      <c r="J6086" s="50">
        <v>191001000730</v>
      </c>
      <c r="K6086" s="49" t="s">
        <v>2184</v>
      </c>
      <c r="L6086" s="51">
        <v>1219</v>
      </c>
      <c r="M6086" s="52">
        <v>139107360</v>
      </c>
      <c r="N6086" s="52">
        <v>0</v>
      </c>
      <c r="O6086" s="52">
        <v>25080311</v>
      </c>
      <c r="P6086" s="52">
        <v>6660438</v>
      </c>
      <c r="Q6086" s="52">
        <v>139107360</v>
      </c>
      <c r="R6086" s="52">
        <v>31740749</v>
      </c>
      <c r="S6086" s="52">
        <v>170848109</v>
      </c>
      <c r="T6086" s="70" t="s">
        <v>10556</v>
      </c>
      <c r="U6086" s="70" t="s">
        <v>10560</v>
      </c>
    </row>
    <row r="6087" spans="1:21" x14ac:dyDescent="0.2">
      <c r="A6087" s="49" t="s">
        <v>3938</v>
      </c>
      <c r="B6087" s="49" t="s">
        <v>250</v>
      </c>
      <c r="C6087" s="50">
        <v>3769</v>
      </c>
      <c r="D6087" s="49" t="s">
        <v>251</v>
      </c>
      <c r="E6087" s="49" t="s">
        <v>4296</v>
      </c>
      <c r="F6087" s="49" t="s">
        <v>251</v>
      </c>
      <c r="G6087" s="49">
        <v>15861</v>
      </c>
      <c r="H6087" s="49" t="s">
        <v>369</v>
      </c>
      <c r="I6087" s="50">
        <v>19935</v>
      </c>
      <c r="J6087" s="50">
        <v>115861000011</v>
      </c>
      <c r="K6087" s="49" t="s">
        <v>4298</v>
      </c>
      <c r="L6087" s="51">
        <v>963</v>
      </c>
      <c r="M6087" s="52">
        <v>97585795</v>
      </c>
      <c r="N6087" s="52">
        <v>19517159</v>
      </c>
      <c r="O6087" s="52">
        <v>25563801</v>
      </c>
      <c r="P6087" s="52">
        <v>6660438</v>
      </c>
      <c r="Q6087" s="52">
        <v>117102954</v>
      </c>
      <c r="R6087" s="52">
        <v>32224239</v>
      </c>
      <c r="S6087" s="52">
        <v>149327193</v>
      </c>
      <c r="T6087" s="70" t="s">
        <v>10556</v>
      </c>
      <c r="U6087" s="70" t="s">
        <v>10560</v>
      </c>
    </row>
    <row r="6088" spans="1:21" x14ac:dyDescent="0.2">
      <c r="A6088" s="49" t="s">
        <v>2182</v>
      </c>
      <c r="B6088" s="49" t="s">
        <v>1160</v>
      </c>
      <c r="C6088" s="50">
        <v>3828</v>
      </c>
      <c r="D6088" s="49" t="s">
        <v>1158</v>
      </c>
      <c r="E6088" s="49" t="s">
        <v>2180</v>
      </c>
      <c r="F6088" s="49" t="s">
        <v>1158</v>
      </c>
      <c r="G6088" s="49">
        <v>91001</v>
      </c>
      <c r="H6088" s="49" t="s">
        <v>1159</v>
      </c>
      <c r="I6088" s="50">
        <v>13866</v>
      </c>
      <c r="J6088" s="50">
        <v>291540000071</v>
      </c>
      <c r="K6088" s="49" t="s">
        <v>2183</v>
      </c>
      <c r="L6088" s="51">
        <v>990</v>
      </c>
      <c r="M6088" s="52">
        <v>134087032</v>
      </c>
      <c r="N6088" s="52">
        <v>0</v>
      </c>
      <c r="O6088" s="52">
        <v>30870502</v>
      </c>
      <c r="P6088" s="52">
        <v>26641753</v>
      </c>
      <c r="Q6088" s="52">
        <v>134087032</v>
      </c>
      <c r="R6088" s="52">
        <v>57512255</v>
      </c>
      <c r="S6088" s="52">
        <v>191599287</v>
      </c>
      <c r="T6088" s="70" t="s">
        <v>10556</v>
      </c>
      <c r="U6088" s="70" t="s">
        <v>10560</v>
      </c>
    </row>
    <row r="6089" spans="1:21" x14ac:dyDescent="0.2">
      <c r="A6089" s="49" t="s">
        <v>4982</v>
      </c>
      <c r="B6089" s="49" t="s">
        <v>421</v>
      </c>
      <c r="C6089" s="50">
        <v>3777</v>
      </c>
      <c r="D6089" s="49" t="s">
        <v>422</v>
      </c>
      <c r="E6089" s="49" t="s">
        <v>5320</v>
      </c>
      <c r="F6089" s="49" t="s">
        <v>422</v>
      </c>
      <c r="G6089" s="49">
        <v>19573</v>
      </c>
      <c r="H6089" s="49" t="s">
        <v>445</v>
      </c>
      <c r="I6089" s="50">
        <v>15051</v>
      </c>
      <c r="J6089" s="50">
        <v>119573000207</v>
      </c>
      <c r="K6089" s="49" t="s">
        <v>5324</v>
      </c>
      <c r="L6089" s="51">
        <v>2078</v>
      </c>
      <c r="M6089" s="52">
        <v>195643227</v>
      </c>
      <c r="N6089" s="52">
        <v>0</v>
      </c>
      <c r="O6089" s="52">
        <v>21034230</v>
      </c>
      <c r="P6089" s="52">
        <v>6660438</v>
      </c>
      <c r="Q6089" s="52">
        <v>195643227</v>
      </c>
      <c r="R6089" s="52">
        <v>27694668</v>
      </c>
      <c r="S6089" s="52">
        <v>223337895</v>
      </c>
      <c r="T6089" s="70" t="s">
        <v>10556</v>
      </c>
      <c r="U6089" s="70" t="s">
        <v>10560</v>
      </c>
    </row>
    <row r="6090" spans="1:21" x14ac:dyDescent="0.2">
      <c r="A6090" s="49" t="s">
        <v>6766</v>
      </c>
      <c r="B6090" s="49" t="s">
        <v>1181</v>
      </c>
      <c r="C6090" s="50">
        <v>3831</v>
      </c>
      <c r="D6090" s="49" t="s">
        <v>1179</v>
      </c>
      <c r="E6090" s="49" t="s">
        <v>10180</v>
      </c>
      <c r="F6090" s="49" t="s">
        <v>1179</v>
      </c>
      <c r="G6090" s="49">
        <v>97001</v>
      </c>
      <c r="H6090" s="49" t="s">
        <v>1180</v>
      </c>
      <c r="I6090" s="50">
        <v>17841</v>
      </c>
      <c r="J6090" s="50">
        <v>197001000029</v>
      </c>
      <c r="K6090" s="49" t="s">
        <v>10191</v>
      </c>
      <c r="L6090" s="51">
        <v>880</v>
      </c>
      <c r="M6090" s="52">
        <v>131412936</v>
      </c>
      <c r="N6090" s="52">
        <v>0</v>
      </c>
      <c r="O6090" s="52">
        <v>33302027</v>
      </c>
      <c r="P6090" s="52">
        <v>6660438</v>
      </c>
      <c r="Q6090" s="52">
        <v>131412936</v>
      </c>
      <c r="R6090" s="52">
        <v>39962465</v>
      </c>
      <c r="S6090" s="52">
        <v>171375401</v>
      </c>
      <c r="T6090" s="70" t="s">
        <v>10556</v>
      </c>
      <c r="U6090" s="70" t="s">
        <v>10560</v>
      </c>
    </row>
    <row r="6091" spans="1:21" x14ac:dyDescent="0.2">
      <c r="A6091" s="49" t="s">
        <v>2179</v>
      </c>
      <c r="B6091" s="49" t="s">
        <v>1160</v>
      </c>
      <c r="C6091" s="50">
        <v>3828</v>
      </c>
      <c r="D6091" s="49" t="s">
        <v>1158</v>
      </c>
      <c r="E6091" s="49" t="s">
        <v>2180</v>
      </c>
      <c r="F6091" s="49" t="s">
        <v>1158</v>
      </c>
      <c r="G6091" s="49">
        <v>91001</v>
      </c>
      <c r="H6091" s="49" t="s">
        <v>1159</v>
      </c>
      <c r="I6091" s="50">
        <v>14591</v>
      </c>
      <c r="J6091" s="50">
        <v>191001000012</v>
      </c>
      <c r="K6091" s="49" t="s">
        <v>2181</v>
      </c>
      <c r="L6091" s="51">
        <v>3046</v>
      </c>
      <c r="M6091" s="52">
        <v>333505291</v>
      </c>
      <c r="N6091" s="52">
        <v>0</v>
      </c>
      <c r="O6091" s="52">
        <v>25080311</v>
      </c>
      <c r="P6091" s="52">
        <v>6660438</v>
      </c>
      <c r="Q6091" s="52">
        <v>333505291</v>
      </c>
      <c r="R6091" s="52">
        <v>31740749</v>
      </c>
      <c r="S6091" s="52">
        <v>365246040</v>
      </c>
      <c r="T6091" s="70" t="s">
        <v>10556</v>
      </c>
      <c r="U6091" s="70" t="s">
        <v>10560</v>
      </c>
    </row>
    <row r="6092" spans="1:21" x14ac:dyDescent="0.2">
      <c r="A6092" s="49" t="s">
        <v>3938</v>
      </c>
      <c r="B6092" s="49" t="s">
        <v>250</v>
      </c>
      <c r="C6092" s="50">
        <v>3769</v>
      </c>
      <c r="D6092" s="49" t="s">
        <v>251</v>
      </c>
      <c r="E6092" s="49" t="s">
        <v>4223</v>
      </c>
      <c r="F6092" s="49" t="s">
        <v>251</v>
      </c>
      <c r="G6092" s="49">
        <v>15753</v>
      </c>
      <c r="H6092" s="49" t="s">
        <v>342</v>
      </c>
      <c r="I6092" s="50">
        <v>1176</v>
      </c>
      <c r="J6092" s="50">
        <v>315753000021</v>
      </c>
      <c r="K6092" s="49" t="s">
        <v>4224</v>
      </c>
      <c r="L6092" s="51">
        <v>636</v>
      </c>
      <c r="M6092" s="52">
        <v>61257722</v>
      </c>
      <c r="N6092" s="52">
        <v>0</v>
      </c>
      <c r="O6092" s="52">
        <v>25791706</v>
      </c>
      <c r="P6092" s="52">
        <v>6660438</v>
      </c>
      <c r="Q6092" s="52">
        <v>61257722</v>
      </c>
      <c r="R6092" s="52">
        <v>32452144</v>
      </c>
      <c r="S6092" s="52">
        <v>93709866</v>
      </c>
      <c r="T6092" s="70" t="s">
        <v>10556</v>
      </c>
      <c r="U6092" s="70" t="s">
        <v>10560</v>
      </c>
    </row>
    <row r="6093" spans="1:21" x14ac:dyDescent="0.2">
      <c r="A6093" s="49" t="s">
        <v>2245</v>
      </c>
      <c r="B6093" s="49" t="s">
        <v>36</v>
      </c>
      <c r="C6093" s="50">
        <v>3763</v>
      </c>
      <c r="D6093" s="49" t="s">
        <v>155</v>
      </c>
      <c r="E6093" s="49" t="s">
        <v>9942</v>
      </c>
      <c r="F6093" s="49" t="s">
        <v>155</v>
      </c>
      <c r="G6093" s="49">
        <v>5837</v>
      </c>
      <c r="H6093" s="49" t="s">
        <v>156</v>
      </c>
      <c r="I6093" s="50">
        <v>705</v>
      </c>
      <c r="J6093" s="50">
        <v>105837006194</v>
      </c>
      <c r="K6093" s="49" t="s">
        <v>9965</v>
      </c>
      <c r="L6093" s="51">
        <v>1726</v>
      </c>
      <c r="M6093" s="52">
        <v>211871324</v>
      </c>
      <c r="N6093" s="52">
        <v>23795824</v>
      </c>
      <c r="O6093" s="52">
        <v>33900715</v>
      </c>
      <c r="P6093" s="52">
        <v>26641753</v>
      </c>
      <c r="Q6093" s="52">
        <v>235667148</v>
      </c>
      <c r="R6093" s="52">
        <v>60542468</v>
      </c>
      <c r="S6093" s="52">
        <v>296209616</v>
      </c>
      <c r="T6093" s="70" t="s">
        <v>10556</v>
      </c>
      <c r="U6093" s="70" t="s">
        <v>10560</v>
      </c>
    </row>
    <row r="6094" spans="1:21" x14ac:dyDescent="0.2">
      <c r="A6094" s="49" t="s">
        <v>3938</v>
      </c>
      <c r="B6094" s="49" t="s">
        <v>250</v>
      </c>
      <c r="C6094" s="50">
        <v>3769</v>
      </c>
      <c r="D6094" s="49" t="s">
        <v>251</v>
      </c>
      <c r="E6094" s="49" t="s">
        <v>4226</v>
      </c>
      <c r="F6094" s="49" t="s">
        <v>251</v>
      </c>
      <c r="G6094" s="49">
        <v>15757</v>
      </c>
      <c r="H6094" s="49" t="s">
        <v>344</v>
      </c>
      <c r="I6094" s="50">
        <v>1555</v>
      </c>
      <c r="J6094" s="50">
        <v>115757000395</v>
      </c>
      <c r="K6094" s="49" t="s">
        <v>4228</v>
      </c>
      <c r="L6094" s="51">
        <v>668</v>
      </c>
      <c r="M6094" s="52">
        <v>65698593</v>
      </c>
      <c r="N6094" s="52">
        <v>2913176</v>
      </c>
      <c r="O6094" s="52">
        <v>26157793</v>
      </c>
      <c r="P6094" s="52">
        <v>6660438</v>
      </c>
      <c r="Q6094" s="52">
        <v>68611769</v>
      </c>
      <c r="R6094" s="52">
        <v>32818231</v>
      </c>
      <c r="S6094" s="52">
        <v>101430000</v>
      </c>
      <c r="T6094" s="70" t="s">
        <v>10556</v>
      </c>
      <c r="U6094" s="70" t="s">
        <v>10560</v>
      </c>
    </row>
    <row r="6095" spans="1:21" x14ac:dyDescent="0.2">
      <c r="A6095" s="49" t="s">
        <v>2884</v>
      </c>
      <c r="B6095" s="49" t="s">
        <v>453</v>
      </c>
      <c r="C6095" s="50">
        <v>3813</v>
      </c>
      <c r="D6095" s="49" t="s">
        <v>1000</v>
      </c>
      <c r="E6095" s="49" t="s">
        <v>9471</v>
      </c>
      <c r="F6095" s="49" t="s">
        <v>1000</v>
      </c>
      <c r="G6095" s="49">
        <v>70429</v>
      </c>
      <c r="H6095" s="49" t="s">
        <v>1010</v>
      </c>
      <c r="I6095" s="50">
        <v>3342</v>
      </c>
      <c r="J6095" s="50">
        <v>170429000001</v>
      </c>
      <c r="K6095" s="49" t="s">
        <v>9481</v>
      </c>
      <c r="L6095" s="51">
        <v>1104</v>
      </c>
      <c r="M6095" s="52">
        <v>154069210</v>
      </c>
      <c r="N6095" s="52">
        <v>0</v>
      </c>
      <c r="O6095" s="52">
        <v>30150879</v>
      </c>
      <c r="P6095" s="52">
        <v>6660438</v>
      </c>
      <c r="Q6095" s="52">
        <v>154069210</v>
      </c>
      <c r="R6095" s="52">
        <v>36811317</v>
      </c>
      <c r="S6095" s="52">
        <v>190880527</v>
      </c>
      <c r="T6095" s="70" t="s">
        <v>10556</v>
      </c>
      <c r="U6095" s="70" t="s">
        <v>10560</v>
      </c>
    </row>
    <row r="6096" spans="1:21" x14ac:dyDescent="0.2">
      <c r="A6096" s="49" t="s">
        <v>3938</v>
      </c>
      <c r="B6096" s="49" t="s">
        <v>250</v>
      </c>
      <c r="C6096" s="50">
        <v>3769</v>
      </c>
      <c r="D6096" s="49" t="s">
        <v>251</v>
      </c>
      <c r="E6096" s="49" t="s">
        <v>3939</v>
      </c>
      <c r="F6096" s="49" t="s">
        <v>251</v>
      </c>
      <c r="G6096" s="49">
        <v>15022</v>
      </c>
      <c r="H6096" s="49" t="s">
        <v>252</v>
      </c>
      <c r="I6096" s="50">
        <v>16800</v>
      </c>
      <c r="J6096" s="50">
        <v>315022000196</v>
      </c>
      <c r="K6096" s="49" t="s">
        <v>3940</v>
      </c>
      <c r="L6096" s="51">
        <v>194</v>
      </c>
      <c r="M6096" s="52">
        <v>20472656</v>
      </c>
      <c r="N6096" s="52">
        <v>4094531</v>
      </c>
      <c r="O6096" s="52">
        <v>25757446</v>
      </c>
      <c r="P6096" s="52">
        <v>6660438</v>
      </c>
      <c r="Q6096" s="52">
        <v>24567187</v>
      </c>
      <c r="R6096" s="52">
        <v>32417884</v>
      </c>
      <c r="S6096" s="52">
        <v>56985071</v>
      </c>
      <c r="T6096" s="70" t="s">
        <v>10556</v>
      </c>
      <c r="U6096" s="70" t="s">
        <v>10560</v>
      </c>
    </row>
    <row r="6097" spans="1:21" x14ac:dyDescent="0.2">
      <c r="A6097" s="49" t="s">
        <v>4982</v>
      </c>
      <c r="B6097" s="49" t="s">
        <v>421</v>
      </c>
      <c r="C6097" s="50">
        <v>3777</v>
      </c>
      <c r="D6097" s="49" t="s">
        <v>422</v>
      </c>
      <c r="E6097" s="49" t="s">
        <v>5179</v>
      </c>
      <c r="F6097" s="49" t="s">
        <v>422</v>
      </c>
      <c r="G6097" s="49">
        <v>19355</v>
      </c>
      <c r="H6097" s="49" t="s">
        <v>433</v>
      </c>
      <c r="I6097" s="50">
        <v>3831</v>
      </c>
      <c r="J6097" s="50">
        <v>419355000479</v>
      </c>
      <c r="K6097" s="49" t="s">
        <v>5191</v>
      </c>
      <c r="L6097" s="51">
        <v>451</v>
      </c>
      <c r="M6097" s="52">
        <v>59496248</v>
      </c>
      <c r="N6097" s="52">
        <v>2486492</v>
      </c>
      <c r="O6097" s="52">
        <v>28723890</v>
      </c>
      <c r="P6097" s="52">
        <v>6660438</v>
      </c>
      <c r="Q6097" s="52">
        <v>61982740</v>
      </c>
      <c r="R6097" s="52">
        <v>35384328</v>
      </c>
      <c r="S6097" s="52">
        <v>97367068</v>
      </c>
      <c r="T6097" s="70" t="s">
        <v>10556</v>
      </c>
      <c r="U6097" s="70" t="s">
        <v>10560</v>
      </c>
    </row>
    <row r="6098" spans="1:21" x14ac:dyDescent="0.2">
      <c r="A6098" s="49" t="s">
        <v>2245</v>
      </c>
      <c r="B6098" s="49" t="s">
        <v>36</v>
      </c>
      <c r="C6098" s="50">
        <v>3763</v>
      </c>
      <c r="D6098" s="49" t="s">
        <v>155</v>
      </c>
      <c r="E6098" s="49" t="s">
        <v>9942</v>
      </c>
      <c r="F6098" s="49" t="s">
        <v>155</v>
      </c>
      <c r="G6098" s="49">
        <v>5837</v>
      </c>
      <c r="H6098" s="49" t="s">
        <v>156</v>
      </c>
      <c r="I6098" s="50">
        <v>4258</v>
      </c>
      <c r="J6098" s="50">
        <v>205837002916</v>
      </c>
      <c r="K6098" s="49" t="s">
        <v>9963</v>
      </c>
      <c r="L6098" s="51">
        <v>910</v>
      </c>
      <c r="M6098" s="52">
        <v>140663618</v>
      </c>
      <c r="N6098" s="52">
        <v>5673751</v>
      </c>
      <c r="O6098" s="52">
        <v>33900715</v>
      </c>
      <c r="P6098" s="52">
        <v>6660438</v>
      </c>
      <c r="Q6098" s="52">
        <v>146337369</v>
      </c>
      <c r="R6098" s="52">
        <v>40561153</v>
      </c>
      <c r="S6098" s="52">
        <v>186898522</v>
      </c>
      <c r="T6098" s="70" t="s">
        <v>10556</v>
      </c>
      <c r="U6098" s="70" t="s">
        <v>10560</v>
      </c>
    </row>
    <row r="6099" spans="1:21" x14ac:dyDescent="0.2">
      <c r="A6099" s="49" t="s">
        <v>4982</v>
      </c>
      <c r="B6099" s="49" t="s">
        <v>421</v>
      </c>
      <c r="C6099" s="50">
        <v>3777</v>
      </c>
      <c r="D6099" s="49" t="s">
        <v>422</v>
      </c>
      <c r="E6099" s="49" t="s">
        <v>5287</v>
      </c>
      <c r="F6099" s="49" t="s">
        <v>422</v>
      </c>
      <c r="G6099" s="49">
        <v>19532</v>
      </c>
      <c r="H6099" s="49" t="s">
        <v>442</v>
      </c>
      <c r="I6099" s="50">
        <v>6018</v>
      </c>
      <c r="J6099" s="50">
        <v>219532000825</v>
      </c>
      <c r="K6099" s="49" t="s">
        <v>5295</v>
      </c>
      <c r="L6099" s="51">
        <v>225</v>
      </c>
      <c r="M6099" s="52">
        <v>28450503</v>
      </c>
      <c r="N6099" s="52">
        <v>0</v>
      </c>
      <c r="O6099" s="52">
        <v>29153750</v>
      </c>
      <c r="P6099" s="52">
        <v>6660438</v>
      </c>
      <c r="Q6099" s="52">
        <v>28450503</v>
      </c>
      <c r="R6099" s="52">
        <v>35814188</v>
      </c>
      <c r="S6099" s="52">
        <v>64264691</v>
      </c>
      <c r="T6099" s="70" t="s">
        <v>10556</v>
      </c>
      <c r="U6099" s="70" t="s">
        <v>10560</v>
      </c>
    </row>
    <row r="6100" spans="1:21" x14ac:dyDescent="0.2">
      <c r="A6100" s="49" t="s">
        <v>3938</v>
      </c>
      <c r="B6100" s="49" t="s">
        <v>250</v>
      </c>
      <c r="C6100" s="50">
        <v>3769</v>
      </c>
      <c r="D6100" s="49" t="s">
        <v>251</v>
      </c>
      <c r="E6100" s="49" t="s">
        <v>4138</v>
      </c>
      <c r="F6100" s="49" t="s">
        <v>251</v>
      </c>
      <c r="G6100" s="49">
        <v>15533</v>
      </c>
      <c r="H6100" s="49" t="s">
        <v>317</v>
      </c>
      <c r="I6100" s="50">
        <v>938</v>
      </c>
      <c r="J6100" s="50">
        <v>215533000106</v>
      </c>
      <c r="K6100" s="49" t="s">
        <v>4124</v>
      </c>
      <c r="L6100" s="51">
        <v>219</v>
      </c>
      <c r="M6100" s="52">
        <v>36970215</v>
      </c>
      <c r="N6100" s="52">
        <v>7394043</v>
      </c>
      <c r="O6100" s="52">
        <v>39088724</v>
      </c>
      <c r="P6100" s="52">
        <v>6660438</v>
      </c>
      <c r="Q6100" s="52">
        <v>44364258</v>
      </c>
      <c r="R6100" s="52">
        <v>45749162</v>
      </c>
      <c r="S6100" s="52">
        <v>90113420</v>
      </c>
      <c r="T6100" s="70" t="s">
        <v>10556</v>
      </c>
      <c r="U6100" s="70" t="s">
        <v>10560</v>
      </c>
    </row>
    <row r="6101" spans="1:21" x14ac:dyDescent="0.2">
      <c r="A6101" s="49" t="s">
        <v>3938</v>
      </c>
      <c r="B6101" s="49" t="s">
        <v>250</v>
      </c>
      <c r="C6101" s="50">
        <v>3769</v>
      </c>
      <c r="D6101" s="49" t="s">
        <v>251</v>
      </c>
      <c r="E6101" s="49" t="s">
        <v>4122</v>
      </c>
      <c r="F6101" s="49" t="s">
        <v>251</v>
      </c>
      <c r="G6101" s="49">
        <v>15516</v>
      </c>
      <c r="H6101" s="49" t="s">
        <v>313</v>
      </c>
      <c r="I6101" s="50">
        <v>16790</v>
      </c>
      <c r="J6101" s="50">
        <v>315516000016</v>
      </c>
      <c r="K6101" s="49" t="s">
        <v>4124</v>
      </c>
      <c r="L6101" s="51">
        <v>1403</v>
      </c>
      <c r="M6101" s="52">
        <v>131235112</v>
      </c>
      <c r="N6101" s="52">
        <v>0</v>
      </c>
      <c r="O6101" s="52">
        <v>25155480</v>
      </c>
      <c r="P6101" s="52">
        <v>6660438</v>
      </c>
      <c r="Q6101" s="52">
        <v>131235112</v>
      </c>
      <c r="R6101" s="52">
        <v>31815918</v>
      </c>
      <c r="S6101" s="52">
        <v>163051030</v>
      </c>
      <c r="T6101" s="70" t="s">
        <v>10556</v>
      </c>
      <c r="U6101" s="70" t="s">
        <v>10560</v>
      </c>
    </row>
    <row r="6102" spans="1:21" x14ac:dyDescent="0.2">
      <c r="A6102" s="49" t="s">
        <v>2884</v>
      </c>
      <c r="B6102" s="49" t="s">
        <v>453</v>
      </c>
      <c r="C6102" s="50">
        <v>3813</v>
      </c>
      <c r="D6102" s="49" t="s">
        <v>1000</v>
      </c>
      <c r="E6102" s="49" t="s">
        <v>9586</v>
      </c>
      <c r="F6102" s="49" t="s">
        <v>1000</v>
      </c>
      <c r="G6102" s="49">
        <v>70713</v>
      </c>
      <c r="H6102" s="49" t="s">
        <v>1018</v>
      </c>
      <c r="I6102" s="50">
        <v>18369</v>
      </c>
      <c r="J6102" s="50">
        <v>270713000547</v>
      </c>
      <c r="K6102" s="49" t="s">
        <v>9609</v>
      </c>
      <c r="L6102" s="51">
        <v>644</v>
      </c>
      <c r="M6102" s="52">
        <v>98979498</v>
      </c>
      <c r="N6102" s="52">
        <v>0</v>
      </c>
      <c r="O6102" s="52">
        <v>34609552</v>
      </c>
      <c r="P6102" s="52">
        <v>6660438</v>
      </c>
      <c r="Q6102" s="52">
        <v>98979498</v>
      </c>
      <c r="R6102" s="52">
        <v>41269990</v>
      </c>
      <c r="S6102" s="52">
        <v>140249488</v>
      </c>
      <c r="T6102" s="70" t="s">
        <v>10556</v>
      </c>
      <c r="U6102" s="70" t="s">
        <v>10560</v>
      </c>
    </row>
    <row r="6103" spans="1:21" x14ac:dyDescent="0.2">
      <c r="A6103" s="49" t="s">
        <v>2245</v>
      </c>
      <c r="B6103" s="49" t="s">
        <v>36</v>
      </c>
      <c r="C6103" s="50">
        <v>3758</v>
      </c>
      <c r="D6103" s="49" t="s">
        <v>37</v>
      </c>
      <c r="E6103" s="49" t="s">
        <v>2393</v>
      </c>
      <c r="F6103" s="49" t="s">
        <v>37</v>
      </c>
      <c r="G6103" s="49">
        <v>5148</v>
      </c>
      <c r="H6103" s="49" t="s">
        <v>70</v>
      </c>
      <c r="I6103" s="50">
        <v>124879</v>
      </c>
      <c r="J6103" s="50">
        <v>105148001002</v>
      </c>
      <c r="K6103" s="49" t="s">
        <v>2395</v>
      </c>
      <c r="L6103" s="51">
        <v>1691</v>
      </c>
      <c r="M6103" s="52">
        <v>161723900</v>
      </c>
      <c r="N6103" s="52">
        <v>4558697</v>
      </c>
      <c r="O6103" s="52">
        <v>25343088</v>
      </c>
      <c r="P6103" s="52">
        <v>6660438</v>
      </c>
      <c r="Q6103" s="52">
        <v>166282597</v>
      </c>
      <c r="R6103" s="52">
        <v>32003526</v>
      </c>
      <c r="S6103" s="52">
        <v>198286123</v>
      </c>
      <c r="T6103" s="70" t="s">
        <v>10556</v>
      </c>
      <c r="U6103" s="70" t="s">
        <v>10560</v>
      </c>
    </row>
    <row r="6104" spans="1:21" x14ac:dyDescent="0.2">
      <c r="A6104" s="49" t="s">
        <v>3938</v>
      </c>
      <c r="B6104" s="49" t="s">
        <v>250</v>
      </c>
      <c r="C6104" s="50">
        <v>3769</v>
      </c>
      <c r="D6104" s="49" t="s">
        <v>251</v>
      </c>
      <c r="E6104" s="49" t="s">
        <v>4148</v>
      </c>
      <c r="F6104" s="49" t="s">
        <v>251</v>
      </c>
      <c r="G6104" s="49">
        <v>15572</v>
      </c>
      <c r="H6104" s="49" t="s">
        <v>321</v>
      </c>
      <c r="I6104" s="50">
        <v>668</v>
      </c>
      <c r="J6104" s="50">
        <v>215572000334</v>
      </c>
      <c r="K6104" s="49" t="s">
        <v>4151</v>
      </c>
      <c r="L6104" s="51">
        <v>729</v>
      </c>
      <c r="M6104" s="52">
        <v>89956821</v>
      </c>
      <c r="N6104" s="52">
        <v>0</v>
      </c>
      <c r="O6104" s="52">
        <v>27491490</v>
      </c>
      <c r="P6104" s="52">
        <v>6660438</v>
      </c>
      <c r="Q6104" s="52">
        <v>89956821</v>
      </c>
      <c r="R6104" s="52">
        <v>34151928</v>
      </c>
      <c r="S6104" s="52">
        <v>124108749</v>
      </c>
      <c r="T6104" s="70" t="s">
        <v>10556</v>
      </c>
      <c r="U6104" s="70" t="s">
        <v>10560</v>
      </c>
    </row>
    <row r="6105" spans="1:21" x14ac:dyDescent="0.2">
      <c r="A6105" s="49" t="s">
        <v>3938</v>
      </c>
      <c r="B6105" s="49" t="s">
        <v>250</v>
      </c>
      <c r="C6105" s="50">
        <v>3769</v>
      </c>
      <c r="D6105" s="49" t="s">
        <v>251</v>
      </c>
      <c r="E6105" s="49" t="s">
        <v>3997</v>
      </c>
      <c r="F6105" s="49" t="s">
        <v>251</v>
      </c>
      <c r="G6105" s="49">
        <v>15183</v>
      </c>
      <c r="H6105" s="49" t="s">
        <v>266</v>
      </c>
      <c r="I6105" s="50">
        <v>8191</v>
      </c>
      <c r="J6105" s="50">
        <v>215183000060</v>
      </c>
      <c r="K6105" s="49" t="s">
        <v>3998</v>
      </c>
      <c r="L6105" s="51">
        <v>190</v>
      </c>
      <c r="M6105" s="52">
        <v>28883922</v>
      </c>
      <c r="N6105" s="52">
        <v>0</v>
      </c>
      <c r="O6105" s="52">
        <v>34820074</v>
      </c>
      <c r="P6105" s="52">
        <v>6660438</v>
      </c>
      <c r="Q6105" s="52">
        <v>28883922</v>
      </c>
      <c r="R6105" s="52">
        <v>41480512</v>
      </c>
      <c r="S6105" s="52">
        <v>70364434</v>
      </c>
      <c r="T6105" s="70" t="s">
        <v>10556</v>
      </c>
      <c r="U6105" s="70" t="s">
        <v>10560</v>
      </c>
    </row>
    <row r="6106" spans="1:21" x14ac:dyDescent="0.2">
      <c r="A6106" s="49" t="s">
        <v>4982</v>
      </c>
      <c r="B6106" s="49" t="s">
        <v>421</v>
      </c>
      <c r="C6106" s="50">
        <v>3777</v>
      </c>
      <c r="D6106" s="49" t="s">
        <v>422</v>
      </c>
      <c r="E6106" s="49" t="s">
        <v>5344</v>
      </c>
      <c r="F6106" s="49" t="s">
        <v>422</v>
      </c>
      <c r="G6106" s="49">
        <v>19622</v>
      </c>
      <c r="H6106" s="49" t="s">
        <v>447</v>
      </c>
      <c r="I6106" s="50">
        <v>15125</v>
      </c>
      <c r="J6106" s="50">
        <v>219622000051</v>
      </c>
      <c r="K6106" s="49" t="s">
        <v>5349</v>
      </c>
      <c r="L6106" s="51">
        <v>56</v>
      </c>
      <c r="M6106" s="52">
        <v>6892706</v>
      </c>
      <c r="N6106" s="52">
        <v>0</v>
      </c>
      <c r="O6106" s="52">
        <v>28506023</v>
      </c>
      <c r="P6106" s="52">
        <v>6660438</v>
      </c>
      <c r="Q6106" s="52">
        <v>6892706</v>
      </c>
      <c r="R6106" s="52">
        <v>35166461</v>
      </c>
      <c r="S6106" s="52">
        <v>42059167</v>
      </c>
      <c r="T6106" s="70" t="s">
        <v>10556</v>
      </c>
      <c r="U6106" s="70" t="s">
        <v>10560</v>
      </c>
    </row>
    <row r="6107" spans="1:21" x14ac:dyDescent="0.2">
      <c r="A6107" s="49" t="s">
        <v>3078</v>
      </c>
      <c r="B6107" s="49" t="s">
        <v>453</v>
      </c>
      <c r="C6107" s="50">
        <v>3813</v>
      </c>
      <c r="D6107" s="49" t="s">
        <v>1000</v>
      </c>
      <c r="E6107" s="49" t="s">
        <v>9418</v>
      </c>
      <c r="F6107" s="49" t="s">
        <v>1000</v>
      </c>
      <c r="G6107" s="49">
        <v>70215</v>
      </c>
      <c r="H6107" s="49" t="s">
        <v>1003</v>
      </c>
      <c r="I6107" s="50">
        <v>5207</v>
      </c>
      <c r="J6107" s="50">
        <v>470215001110</v>
      </c>
      <c r="K6107" s="49" t="s">
        <v>9402</v>
      </c>
      <c r="L6107" s="51">
        <v>538</v>
      </c>
      <c r="M6107" s="52">
        <v>69007287</v>
      </c>
      <c r="N6107" s="52">
        <v>0</v>
      </c>
      <c r="O6107" s="52">
        <v>28514588</v>
      </c>
      <c r="P6107" s="52">
        <v>6660438</v>
      </c>
      <c r="Q6107" s="52">
        <v>69007287</v>
      </c>
      <c r="R6107" s="52">
        <v>35175026</v>
      </c>
      <c r="S6107" s="52">
        <v>104182313</v>
      </c>
      <c r="T6107" s="70" t="s">
        <v>10556</v>
      </c>
      <c r="U6107" s="70" t="s">
        <v>10560</v>
      </c>
    </row>
    <row r="6108" spans="1:21" x14ac:dyDescent="0.2">
      <c r="A6108" s="49" t="s">
        <v>2884</v>
      </c>
      <c r="B6108" s="49" t="s">
        <v>453</v>
      </c>
      <c r="C6108" s="50">
        <v>3813</v>
      </c>
      <c r="D6108" s="49" t="s">
        <v>1000</v>
      </c>
      <c r="E6108" s="49" t="s">
        <v>9400</v>
      </c>
      <c r="F6108" s="49" t="s">
        <v>1000</v>
      </c>
      <c r="G6108" s="49">
        <v>70124</v>
      </c>
      <c r="H6108" s="49" t="s">
        <v>1001</v>
      </c>
      <c r="I6108" s="50">
        <v>5271</v>
      </c>
      <c r="J6108" s="50">
        <v>270124000171</v>
      </c>
      <c r="K6108" s="49" t="s">
        <v>9402</v>
      </c>
      <c r="L6108" s="51">
        <v>319</v>
      </c>
      <c r="M6108" s="52">
        <v>42923458</v>
      </c>
      <c r="N6108" s="52">
        <v>0</v>
      </c>
      <c r="O6108" s="52">
        <v>32111809</v>
      </c>
      <c r="P6108" s="52">
        <v>6660438</v>
      </c>
      <c r="Q6108" s="52">
        <v>42923458</v>
      </c>
      <c r="R6108" s="52">
        <v>38772247</v>
      </c>
      <c r="S6108" s="52">
        <v>81695705</v>
      </c>
      <c r="T6108" s="70" t="s">
        <v>10556</v>
      </c>
      <c r="U6108" s="70" t="s">
        <v>10560</v>
      </c>
    </row>
    <row r="6109" spans="1:21" x14ac:dyDescent="0.2">
      <c r="A6109" s="49" t="s">
        <v>3938</v>
      </c>
      <c r="B6109" s="49" t="s">
        <v>250</v>
      </c>
      <c r="C6109" s="50">
        <v>3769</v>
      </c>
      <c r="D6109" s="49" t="s">
        <v>251</v>
      </c>
      <c r="E6109" s="49" t="s">
        <v>4142</v>
      </c>
      <c r="F6109" s="49" t="s">
        <v>251</v>
      </c>
      <c r="G6109" s="49">
        <v>15542</v>
      </c>
      <c r="H6109" s="49" t="s">
        <v>319</v>
      </c>
      <c r="I6109" s="50">
        <v>613</v>
      </c>
      <c r="J6109" s="50">
        <v>215542000194</v>
      </c>
      <c r="K6109" s="49" t="s">
        <v>4144</v>
      </c>
      <c r="L6109" s="51">
        <v>256</v>
      </c>
      <c r="M6109" s="52">
        <v>30925728</v>
      </c>
      <c r="N6109" s="52">
        <v>0</v>
      </c>
      <c r="O6109" s="52">
        <v>27144229</v>
      </c>
      <c r="P6109" s="52">
        <v>6660438</v>
      </c>
      <c r="Q6109" s="52">
        <v>30925728</v>
      </c>
      <c r="R6109" s="52">
        <v>33804667</v>
      </c>
      <c r="S6109" s="52">
        <v>64730395</v>
      </c>
      <c r="T6109" s="70" t="s">
        <v>10556</v>
      </c>
      <c r="U6109" s="70" t="s">
        <v>10560</v>
      </c>
    </row>
    <row r="6110" spans="1:21" x14ac:dyDescent="0.2">
      <c r="A6110" s="49" t="s">
        <v>2245</v>
      </c>
      <c r="B6110" s="49" t="s">
        <v>36</v>
      </c>
      <c r="C6110" s="50">
        <v>3763</v>
      </c>
      <c r="D6110" s="49" t="s">
        <v>155</v>
      </c>
      <c r="E6110" s="49" t="s">
        <v>9942</v>
      </c>
      <c r="F6110" s="49" t="s">
        <v>155</v>
      </c>
      <c r="G6110" s="49">
        <v>5837</v>
      </c>
      <c r="H6110" s="49" t="s">
        <v>156</v>
      </c>
      <c r="I6110" s="50">
        <v>4252</v>
      </c>
      <c r="J6110" s="50">
        <v>205837000492</v>
      </c>
      <c r="K6110" s="49" t="s">
        <v>9962</v>
      </c>
      <c r="L6110" s="51">
        <v>875</v>
      </c>
      <c r="M6110" s="52">
        <v>134177591</v>
      </c>
      <c r="N6110" s="52">
        <v>0</v>
      </c>
      <c r="O6110" s="52">
        <v>33900715</v>
      </c>
      <c r="P6110" s="52">
        <v>26641753</v>
      </c>
      <c r="Q6110" s="52">
        <v>134177591</v>
      </c>
      <c r="R6110" s="52">
        <v>60542468</v>
      </c>
      <c r="S6110" s="52">
        <v>194720059</v>
      </c>
      <c r="T6110" s="70" t="s">
        <v>10556</v>
      </c>
      <c r="U6110" s="70" t="s">
        <v>10560</v>
      </c>
    </row>
    <row r="6111" spans="1:21" x14ac:dyDescent="0.2">
      <c r="A6111" s="49" t="s">
        <v>3938</v>
      </c>
      <c r="B6111" s="49" t="s">
        <v>250</v>
      </c>
      <c r="C6111" s="50">
        <v>3769</v>
      </c>
      <c r="D6111" s="49" t="s">
        <v>251</v>
      </c>
      <c r="E6111" s="49" t="s">
        <v>4285</v>
      </c>
      <c r="F6111" s="49" t="s">
        <v>251</v>
      </c>
      <c r="G6111" s="49">
        <v>15837</v>
      </c>
      <c r="H6111" s="49" t="s">
        <v>366</v>
      </c>
      <c r="I6111" s="50">
        <v>20675</v>
      </c>
      <c r="J6111" s="50">
        <v>215837000340</v>
      </c>
      <c r="K6111" s="49" t="s">
        <v>4287</v>
      </c>
      <c r="L6111" s="51">
        <v>246</v>
      </c>
      <c r="M6111" s="52">
        <v>31029976</v>
      </c>
      <c r="N6111" s="52">
        <v>1549772</v>
      </c>
      <c r="O6111" s="52">
        <v>26854386</v>
      </c>
      <c r="P6111" s="52">
        <v>6660438</v>
      </c>
      <c r="Q6111" s="52">
        <v>32579748</v>
      </c>
      <c r="R6111" s="52">
        <v>33514824</v>
      </c>
      <c r="S6111" s="52">
        <v>66094572</v>
      </c>
      <c r="T6111" s="70" t="s">
        <v>10556</v>
      </c>
      <c r="U6111" s="70" t="s">
        <v>10560</v>
      </c>
    </row>
    <row r="6112" spans="1:21" x14ac:dyDescent="0.2">
      <c r="A6112" s="49" t="s">
        <v>4982</v>
      </c>
      <c r="B6112" s="49" t="s">
        <v>421</v>
      </c>
      <c r="C6112" s="50">
        <v>3777</v>
      </c>
      <c r="D6112" s="49" t="s">
        <v>422</v>
      </c>
      <c r="E6112" s="49" t="s">
        <v>5464</v>
      </c>
      <c r="F6112" s="49" t="s">
        <v>422</v>
      </c>
      <c r="G6112" s="49">
        <v>19821</v>
      </c>
      <c r="H6112" s="49" t="s">
        <v>456</v>
      </c>
      <c r="I6112" s="50">
        <v>2903</v>
      </c>
      <c r="J6112" s="50">
        <v>219821000507</v>
      </c>
      <c r="K6112" s="49" t="s">
        <v>5478</v>
      </c>
      <c r="L6112" s="51">
        <v>295</v>
      </c>
      <c r="M6112" s="52">
        <v>37951281</v>
      </c>
      <c r="N6112" s="52">
        <v>0</v>
      </c>
      <c r="O6112" s="52">
        <v>29623920</v>
      </c>
      <c r="P6112" s="52">
        <v>6660438</v>
      </c>
      <c r="Q6112" s="52">
        <v>37951281</v>
      </c>
      <c r="R6112" s="52">
        <v>36284358</v>
      </c>
      <c r="S6112" s="52">
        <v>74235639</v>
      </c>
      <c r="T6112" s="70" t="s">
        <v>10556</v>
      </c>
      <c r="U6112" s="70" t="s">
        <v>10560</v>
      </c>
    </row>
    <row r="6113" spans="1:21" x14ac:dyDescent="0.2">
      <c r="A6113" s="49" t="s">
        <v>3938</v>
      </c>
      <c r="B6113" s="49" t="s">
        <v>250</v>
      </c>
      <c r="C6113" s="50">
        <v>3769</v>
      </c>
      <c r="D6113" s="49" t="s">
        <v>251</v>
      </c>
      <c r="E6113" s="49" t="s">
        <v>4199</v>
      </c>
      <c r="F6113" s="49" t="s">
        <v>251</v>
      </c>
      <c r="G6113" s="49">
        <v>15676</v>
      </c>
      <c r="H6113" s="49" t="s">
        <v>333</v>
      </c>
      <c r="I6113" s="50">
        <v>5035</v>
      </c>
      <c r="J6113" s="50">
        <v>415676000157</v>
      </c>
      <c r="K6113" s="49" t="s">
        <v>4200</v>
      </c>
      <c r="L6113" s="51">
        <v>202</v>
      </c>
      <c r="M6113" s="52">
        <v>24882538</v>
      </c>
      <c r="N6113" s="52">
        <v>4976508</v>
      </c>
      <c r="O6113" s="52">
        <v>26126070</v>
      </c>
      <c r="P6113" s="52">
        <v>19981315</v>
      </c>
      <c r="Q6113" s="52">
        <v>29859046</v>
      </c>
      <c r="R6113" s="52">
        <v>46107385</v>
      </c>
      <c r="S6113" s="52">
        <v>75966431</v>
      </c>
      <c r="T6113" s="70" t="s">
        <v>10556</v>
      </c>
      <c r="U6113" s="70" t="s">
        <v>10560</v>
      </c>
    </row>
    <row r="6114" spans="1:21" x14ac:dyDescent="0.2">
      <c r="A6114" s="49" t="s">
        <v>3938</v>
      </c>
      <c r="B6114" s="49" t="s">
        <v>250</v>
      </c>
      <c r="C6114" s="50">
        <v>3769</v>
      </c>
      <c r="D6114" s="49" t="s">
        <v>251</v>
      </c>
      <c r="E6114" s="49" t="s">
        <v>4196</v>
      </c>
      <c r="F6114" s="49" t="s">
        <v>251</v>
      </c>
      <c r="G6114" s="49">
        <v>15673</v>
      </c>
      <c r="H6114" s="49" t="s">
        <v>332</v>
      </c>
      <c r="I6114" s="50">
        <v>4995</v>
      </c>
      <c r="J6114" s="50">
        <v>215673000025</v>
      </c>
      <c r="K6114" s="49" t="s">
        <v>4198</v>
      </c>
      <c r="L6114" s="51">
        <v>87</v>
      </c>
      <c r="M6114" s="52">
        <v>10515920</v>
      </c>
      <c r="N6114" s="52">
        <v>0</v>
      </c>
      <c r="O6114" s="52">
        <v>29101188</v>
      </c>
      <c r="P6114" s="52">
        <v>6660438</v>
      </c>
      <c r="Q6114" s="52">
        <v>10515920</v>
      </c>
      <c r="R6114" s="52">
        <v>35761626</v>
      </c>
      <c r="S6114" s="52">
        <v>46277546</v>
      </c>
      <c r="T6114" s="70" t="s">
        <v>10556</v>
      </c>
      <c r="U6114" s="70" t="s">
        <v>10560</v>
      </c>
    </row>
    <row r="6115" spans="1:21" x14ac:dyDescent="0.2">
      <c r="A6115" s="49" t="s">
        <v>2884</v>
      </c>
      <c r="B6115" s="49" t="s">
        <v>453</v>
      </c>
      <c r="C6115" s="50">
        <v>3813</v>
      </c>
      <c r="D6115" s="49" t="s">
        <v>1000</v>
      </c>
      <c r="E6115" s="49" t="s">
        <v>9543</v>
      </c>
      <c r="F6115" s="49" t="s">
        <v>1000</v>
      </c>
      <c r="G6115" s="49">
        <v>70678</v>
      </c>
      <c r="H6115" s="49" t="s">
        <v>1015</v>
      </c>
      <c r="I6115" s="50">
        <v>4907</v>
      </c>
      <c r="J6115" s="50">
        <v>270678000636</v>
      </c>
      <c r="K6115" s="49" t="s">
        <v>9554</v>
      </c>
      <c r="L6115" s="51">
        <v>546</v>
      </c>
      <c r="M6115" s="52">
        <v>80974913</v>
      </c>
      <c r="N6115" s="52">
        <v>0</v>
      </c>
      <c r="O6115" s="52">
        <v>33149758</v>
      </c>
      <c r="P6115" s="52">
        <v>6660438</v>
      </c>
      <c r="Q6115" s="52">
        <v>80974913</v>
      </c>
      <c r="R6115" s="52">
        <v>39810196</v>
      </c>
      <c r="S6115" s="52">
        <v>120785109</v>
      </c>
      <c r="T6115" s="70" t="s">
        <v>10556</v>
      </c>
      <c r="U6115" s="70" t="s">
        <v>10560</v>
      </c>
    </row>
    <row r="6116" spans="1:21" x14ac:dyDescent="0.2">
      <c r="A6116" s="49" t="s">
        <v>3938</v>
      </c>
      <c r="B6116" s="49" t="s">
        <v>250</v>
      </c>
      <c r="C6116" s="50">
        <v>3769</v>
      </c>
      <c r="D6116" s="49" t="s">
        <v>251</v>
      </c>
      <c r="E6116" s="49" t="s">
        <v>4030</v>
      </c>
      <c r="F6116" s="49" t="s">
        <v>251</v>
      </c>
      <c r="G6116" s="49">
        <v>15244</v>
      </c>
      <c r="H6116" s="49" t="s">
        <v>281</v>
      </c>
      <c r="I6116" s="50">
        <v>3769</v>
      </c>
      <c r="J6116" s="50">
        <v>215244000131</v>
      </c>
      <c r="K6116" s="49" t="s">
        <v>4031</v>
      </c>
      <c r="L6116" s="51">
        <v>193</v>
      </c>
      <c r="M6116" s="52">
        <v>27454921</v>
      </c>
      <c r="N6116" s="52">
        <v>0</v>
      </c>
      <c r="O6116" s="52">
        <v>31779721</v>
      </c>
      <c r="P6116" s="52">
        <v>6660438</v>
      </c>
      <c r="Q6116" s="52">
        <v>27454921</v>
      </c>
      <c r="R6116" s="52">
        <v>38440159</v>
      </c>
      <c r="S6116" s="52">
        <v>65895080</v>
      </c>
      <c r="T6116" s="70" t="s">
        <v>10556</v>
      </c>
      <c r="U6116" s="70" t="s">
        <v>10560</v>
      </c>
    </row>
    <row r="6117" spans="1:21" x14ac:dyDescent="0.2">
      <c r="A6117" s="49" t="s">
        <v>4982</v>
      </c>
      <c r="B6117" s="49" t="s">
        <v>421</v>
      </c>
      <c r="C6117" s="50">
        <v>3777</v>
      </c>
      <c r="D6117" s="49" t="s">
        <v>422</v>
      </c>
      <c r="E6117" s="49" t="s">
        <v>5439</v>
      </c>
      <c r="F6117" s="49" t="s">
        <v>422</v>
      </c>
      <c r="G6117" s="49">
        <v>19807</v>
      </c>
      <c r="H6117" s="49" t="s">
        <v>454</v>
      </c>
      <c r="I6117" s="50">
        <v>2762</v>
      </c>
      <c r="J6117" s="50">
        <v>219807000952</v>
      </c>
      <c r="K6117" s="49" t="s">
        <v>5454</v>
      </c>
      <c r="L6117" s="51">
        <v>227</v>
      </c>
      <c r="M6117" s="52">
        <v>29105084</v>
      </c>
      <c r="N6117" s="52">
        <v>0</v>
      </c>
      <c r="O6117" s="52">
        <v>28328994</v>
      </c>
      <c r="P6117" s="52">
        <v>6660438</v>
      </c>
      <c r="Q6117" s="52">
        <v>29105084</v>
      </c>
      <c r="R6117" s="52">
        <v>34989432</v>
      </c>
      <c r="S6117" s="52">
        <v>64094516</v>
      </c>
      <c r="T6117" s="70" t="s">
        <v>10556</v>
      </c>
      <c r="U6117" s="70" t="s">
        <v>10560</v>
      </c>
    </row>
    <row r="6118" spans="1:21" x14ac:dyDescent="0.2">
      <c r="A6118" s="49" t="s">
        <v>3938</v>
      </c>
      <c r="B6118" s="49" t="s">
        <v>250</v>
      </c>
      <c r="C6118" s="50">
        <v>3769</v>
      </c>
      <c r="D6118" s="49" t="s">
        <v>251</v>
      </c>
      <c r="E6118" s="49" t="s">
        <v>3968</v>
      </c>
      <c r="F6118" s="49" t="s">
        <v>251</v>
      </c>
      <c r="G6118" s="49">
        <v>15114</v>
      </c>
      <c r="H6118" s="49" t="s">
        <v>260</v>
      </c>
      <c r="I6118" s="50">
        <v>2966</v>
      </c>
      <c r="J6118" s="50">
        <v>115114000011</v>
      </c>
      <c r="K6118" s="49" t="s">
        <v>3969</v>
      </c>
      <c r="L6118" s="51">
        <v>107</v>
      </c>
      <c r="M6118" s="52">
        <v>10291843</v>
      </c>
      <c r="N6118" s="52">
        <v>0</v>
      </c>
      <c r="O6118" s="52">
        <v>26507904</v>
      </c>
      <c r="P6118" s="52">
        <v>6660438</v>
      </c>
      <c r="Q6118" s="52">
        <v>10291843</v>
      </c>
      <c r="R6118" s="52">
        <v>33168342</v>
      </c>
      <c r="S6118" s="52">
        <v>43460185</v>
      </c>
      <c r="T6118" s="70" t="s">
        <v>10556</v>
      </c>
      <c r="U6118" s="70" t="s">
        <v>10560</v>
      </c>
    </row>
    <row r="6119" spans="1:21" x14ac:dyDescent="0.2">
      <c r="A6119" s="49" t="s">
        <v>4982</v>
      </c>
      <c r="B6119" s="49" t="s">
        <v>421</v>
      </c>
      <c r="C6119" s="50">
        <v>3777</v>
      </c>
      <c r="D6119" s="49" t="s">
        <v>422</v>
      </c>
      <c r="E6119" s="49" t="s">
        <v>5287</v>
      </c>
      <c r="F6119" s="49" t="s">
        <v>422</v>
      </c>
      <c r="G6119" s="49">
        <v>19532</v>
      </c>
      <c r="H6119" s="49" t="s">
        <v>442</v>
      </c>
      <c r="I6119" s="50">
        <v>16076</v>
      </c>
      <c r="J6119" s="50">
        <v>219532001155</v>
      </c>
      <c r="K6119" s="49" t="s">
        <v>5291</v>
      </c>
      <c r="L6119" s="51">
        <v>117</v>
      </c>
      <c r="M6119" s="52">
        <v>15960826</v>
      </c>
      <c r="N6119" s="52">
        <v>0</v>
      </c>
      <c r="O6119" s="52">
        <v>29153750</v>
      </c>
      <c r="P6119" s="52">
        <v>6660438</v>
      </c>
      <c r="Q6119" s="52">
        <v>15960826</v>
      </c>
      <c r="R6119" s="52">
        <v>35814188</v>
      </c>
      <c r="S6119" s="52">
        <v>51775014</v>
      </c>
      <c r="T6119" s="70" t="s">
        <v>10556</v>
      </c>
      <c r="U6119" s="70" t="s">
        <v>10560</v>
      </c>
    </row>
    <row r="6120" spans="1:21" x14ac:dyDescent="0.2">
      <c r="A6120" s="49" t="s">
        <v>2884</v>
      </c>
      <c r="B6120" s="49" t="s">
        <v>453</v>
      </c>
      <c r="C6120" s="50">
        <v>3813</v>
      </c>
      <c r="D6120" s="49" t="s">
        <v>1000</v>
      </c>
      <c r="E6120" s="49" t="s">
        <v>9418</v>
      </c>
      <c r="F6120" s="49" t="s">
        <v>1000</v>
      </c>
      <c r="G6120" s="49">
        <v>70215</v>
      </c>
      <c r="H6120" s="49" t="s">
        <v>1003</v>
      </c>
      <c r="I6120" s="50">
        <v>5279</v>
      </c>
      <c r="J6120" s="50">
        <v>270215000190</v>
      </c>
      <c r="K6120" s="49" t="s">
        <v>5294</v>
      </c>
      <c r="L6120" s="51">
        <v>311</v>
      </c>
      <c r="M6120" s="52">
        <v>39864311</v>
      </c>
      <c r="N6120" s="52">
        <v>0</v>
      </c>
      <c r="O6120" s="52">
        <v>28514588</v>
      </c>
      <c r="P6120" s="52">
        <v>6660438</v>
      </c>
      <c r="Q6120" s="52">
        <v>39864311</v>
      </c>
      <c r="R6120" s="52">
        <v>35175026</v>
      </c>
      <c r="S6120" s="52">
        <v>75039337</v>
      </c>
      <c r="T6120" s="70" t="s">
        <v>10556</v>
      </c>
      <c r="U6120" s="70" t="s">
        <v>10560</v>
      </c>
    </row>
    <row r="6121" spans="1:21" x14ac:dyDescent="0.2">
      <c r="A6121" s="49" t="s">
        <v>4982</v>
      </c>
      <c r="B6121" s="49" t="s">
        <v>421</v>
      </c>
      <c r="C6121" s="50">
        <v>3777</v>
      </c>
      <c r="D6121" s="49" t="s">
        <v>422</v>
      </c>
      <c r="E6121" s="49" t="s">
        <v>5287</v>
      </c>
      <c r="F6121" s="49" t="s">
        <v>422</v>
      </c>
      <c r="G6121" s="49">
        <v>19532</v>
      </c>
      <c r="H6121" s="49" t="s">
        <v>442</v>
      </c>
      <c r="I6121" s="50">
        <v>6016</v>
      </c>
      <c r="J6121" s="50">
        <v>219532000493</v>
      </c>
      <c r="K6121" s="49" t="s">
        <v>5294</v>
      </c>
      <c r="L6121" s="51">
        <v>161</v>
      </c>
      <c r="M6121" s="52">
        <v>20122107</v>
      </c>
      <c r="N6121" s="52">
        <v>0</v>
      </c>
      <c r="O6121" s="52">
        <v>29153750</v>
      </c>
      <c r="P6121" s="52">
        <v>6660438</v>
      </c>
      <c r="Q6121" s="52">
        <v>20122107</v>
      </c>
      <c r="R6121" s="52">
        <v>35814188</v>
      </c>
      <c r="S6121" s="52">
        <v>55936295</v>
      </c>
      <c r="T6121" s="70" t="s">
        <v>10556</v>
      </c>
      <c r="U6121" s="70" t="s">
        <v>10560</v>
      </c>
    </row>
    <row r="6122" spans="1:21" x14ac:dyDescent="0.2">
      <c r="A6122" s="49" t="s">
        <v>3938</v>
      </c>
      <c r="B6122" s="49" t="s">
        <v>250</v>
      </c>
      <c r="C6122" s="50">
        <v>3769</v>
      </c>
      <c r="D6122" s="49" t="s">
        <v>251</v>
      </c>
      <c r="E6122" s="49" t="s">
        <v>4292</v>
      </c>
      <c r="F6122" s="49" t="s">
        <v>251</v>
      </c>
      <c r="G6122" s="49">
        <v>15842</v>
      </c>
      <c r="H6122" s="49" t="s">
        <v>368</v>
      </c>
      <c r="I6122" s="50">
        <v>20794</v>
      </c>
      <c r="J6122" s="50">
        <v>215842000196</v>
      </c>
      <c r="K6122" s="49" t="s">
        <v>4294</v>
      </c>
      <c r="L6122" s="51">
        <v>168</v>
      </c>
      <c r="M6122" s="52">
        <v>20118950</v>
      </c>
      <c r="N6122" s="52">
        <v>0</v>
      </c>
      <c r="O6122" s="52">
        <v>26460635</v>
      </c>
      <c r="P6122" s="52">
        <v>6660438</v>
      </c>
      <c r="Q6122" s="52">
        <v>20118950</v>
      </c>
      <c r="R6122" s="52">
        <v>33121073</v>
      </c>
      <c r="S6122" s="52">
        <v>53240023</v>
      </c>
      <c r="T6122" s="70" t="s">
        <v>10556</v>
      </c>
      <c r="U6122" s="70" t="s">
        <v>10560</v>
      </c>
    </row>
    <row r="6123" spans="1:21" x14ac:dyDescent="0.2">
      <c r="A6123" s="49" t="s">
        <v>3938</v>
      </c>
      <c r="B6123" s="49" t="s">
        <v>250</v>
      </c>
      <c r="C6123" s="50">
        <v>3769</v>
      </c>
      <c r="D6123" s="49" t="s">
        <v>251</v>
      </c>
      <c r="E6123" s="49" t="s">
        <v>4159</v>
      </c>
      <c r="F6123" s="49" t="s">
        <v>251</v>
      </c>
      <c r="G6123" s="49">
        <v>15580</v>
      </c>
      <c r="H6123" s="49" t="s">
        <v>322</v>
      </c>
      <c r="I6123" s="50">
        <v>749</v>
      </c>
      <c r="J6123" s="50">
        <v>215580000521</v>
      </c>
      <c r="K6123" s="49" t="s">
        <v>4160</v>
      </c>
      <c r="L6123" s="51">
        <v>117</v>
      </c>
      <c r="M6123" s="52">
        <v>17915077</v>
      </c>
      <c r="N6123" s="52">
        <v>0</v>
      </c>
      <c r="O6123" s="52">
        <v>34237989</v>
      </c>
      <c r="P6123" s="52">
        <v>6660438</v>
      </c>
      <c r="Q6123" s="52">
        <v>17915077</v>
      </c>
      <c r="R6123" s="52">
        <v>40898427</v>
      </c>
      <c r="S6123" s="52">
        <v>58813504</v>
      </c>
      <c r="T6123" s="70" t="s">
        <v>10556</v>
      </c>
      <c r="U6123" s="70" t="s">
        <v>10560</v>
      </c>
    </row>
    <row r="6124" spans="1:21" x14ac:dyDescent="0.2">
      <c r="A6124" s="49" t="s">
        <v>3938</v>
      </c>
      <c r="B6124" s="49" t="s">
        <v>250</v>
      </c>
      <c r="C6124" s="50">
        <v>3769</v>
      </c>
      <c r="D6124" s="49" t="s">
        <v>251</v>
      </c>
      <c r="E6124" s="49" t="s">
        <v>4281</v>
      </c>
      <c r="F6124" s="49" t="s">
        <v>251</v>
      </c>
      <c r="G6124" s="49">
        <v>15835</v>
      </c>
      <c r="H6124" s="49" t="s">
        <v>365</v>
      </c>
      <c r="I6124" s="50">
        <v>20266</v>
      </c>
      <c r="J6124" s="50">
        <v>115835000011</v>
      </c>
      <c r="K6124" s="49" t="s">
        <v>4283</v>
      </c>
      <c r="L6124" s="51">
        <v>502</v>
      </c>
      <c r="M6124" s="52">
        <v>54551257</v>
      </c>
      <c r="N6124" s="52">
        <v>3211095</v>
      </c>
      <c r="O6124" s="52">
        <v>26958662</v>
      </c>
      <c r="P6124" s="52">
        <v>6660438</v>
      </c>
      <c r="Q6124" s="52">
        <v>57762352</v>
      </c>
      <c r="R6124" s="52">
        <v>33619100</v>
      </c>
      <c r="S6124" s="52">
        <v>91381452</v>
      </c>
      <c r="T6124" s="70" t="s">
        <v>10556</v>
      </c>
      <c r="U6124" s="70" t="s">
        <v>10560</v>
      </c>
    </row>
    <row r="6125" spans="1:21" x14ac:dyDescent="0.2">
      <c r="A6125" s="49" t="s">
        <v>3660</v>
      </c>
      <c r="B6125" s="49" t="s">
        <v>59</v>
      </c>
      <c r="C6125" s="50">
        <v>3768</v>
      </c>
      <c r="D6125" s="49" t="s">
        <v>217</v>
      </c>
      <c r="E6125" s="49" t="s">
        <v>7209</v>
      </c>
      <c r="F6125" s="49" t="s">
        <v>217</v>
      </c>
      <c r="G6125" s="49">
        <v>13430</v>
      </c>
      <c r="H6125" s="49" t="s">
        <v>218</v>
      </c>
      <c r="I6125" s="50">
        <v>229</v>
      </c>
      <c r="J6125" s="50">
        <v>213430001811</v>
      </c>
      <c r="K6125" s="49" t="s">
        <v>7215</v>
      </c>
      <c r="L6125" s="51">
        <v>1338</v>
      </c>
      <c r="M6125" s="52">
        <v>155317254</v>
      </c>
      <c r="N6125" s="52">
        <v>0</v>
      </c>
      <c r="O6125" s="52">
        <v>30637537</v>
      </c>
      <c r="P6125" s="52">
        <v>6660438</v>
      </c>
      <c r="Q6125" s="52">
        <v>155317254</v>
      </c>
      <c r="R6125" s="52">
        <v>37297975</v>
      </c>
      <c r="S6125" s="52">
        <v>192615229</v>
      </c>
      <c r="T6125" s="70" t="s">
        <v>10556</v>
      </c>
      <c r="U6125" s="70" t="s">
        <v>10560</v>
      </c>
    </row>
    <row r="6126" spans="1:21" x14ac:dyDescent="0.2">
      <c r="A6126" s="49" t="s">
        <v>2884</v>
      </c>
      <c r="B6126" s="49" t="s">
        <v>453</v>
      </c>
      <c r="C6126" s="50">
        <v>3813</v>
      </c>
      <c r="D6126" s="49" t="s">
        <v>1000</v>
      </c>
      <c r="E6126" s="49" t="s">
        <v>9562</v>
      </c>
      <c r="F6126" s="49" t="s">
        <v>1000</v>
      </c>
      <c r="G6126" s="49">
        <v>70742</v>
      </c>
      <c r="H6126" s="49" t="s">
        <v>1020</v>
      </c>
      <c r="I6126" s="50">
        <v>18124</v>
      </c>
      <c r="J6126" s="50">
        <v>270742000068</v>
      </c>
      <c r="K6126" s="49" t="s">
        <v>9567</v>
      </c>
      <c r="L6126" s="51">
        <v>231</v>
      </c>
      <c r="M6126" s="52">
        <v>32458346</v>
      </c>
      <c r="N6126" s="52">
        <v>0</v>
      </c>
      <c r="O6126" s="52">
        <v>31733920</v>
      </c>
      <c r="P6126" s="52">
        <v>19981315</v>
      </c>
      <c r="Q6126" s="52">
        <v>32458346</v>
      </c>
      <c r="R6126" s="52">
        <v>51715235</v>
      </c>
      <c r="S6126" s="52">
        <v>84173581</v>
      </c>
      <c r="T6126" s="70" t="s">
        <v>10556</v>
      </c>
      <c r="U6126" s="70" t="s">
        <v>10560</v>
      </c>
    </row>
    <row r="6127" spans="1:21" x14ac:dyDescent="0.2">
      <c r="A6127" s="49" t="s">
        <v>4982</v>
      </c>
      <c r="B6127" s="49" t="s">
        <v>421</v>
      </c>
      <c r="C6127" s="50">
        <v>3777</v>
      </c>
      <c r="D6127" s="49" t="s">
        <v>422</v>
      </c>
      <c r="E6127" s="49" t="s">
        <v>5396</v>
      </c>
      <c r="F6127" s="49" t="s">
        <v>422</v>
      </c>
      <c r="G6127" s="49">
        <v>19743</v>
      </c>
      <c r="H6127" s="49" t="s">
        <v>450</v>
      </c>
      <c r="I6127" s="50">
        <v>3075</v>
      </c>
      <c r="J6127" s="50">
        <v>219743001062</v>
      </c>
      <c r="K6127" s="49" t="s">
        <v>5402</v>
      </c>
      <c r="L6127" s="51">
        <v>252</v>
      </c>
      <c r="M6127" s="52">
        <v>31178552</v>
      </c>
      <c r="N6127" s="52">
        <v>1043472</v>
      </c>
      <c r="O6127" s="52">
        <v>27483492</v>
      </c>
      <c r="P6127" s="52">
        <v>6660438</v>
      </c>
      <c r="Q6127" s="52">
        <v>32222024</v>
      </c>
      <c r="R6127" s="52">
        <v>34143930</v>
      </c>
      <c r="S6127" s="52">
        <v>66365954</v>
      </c>
      <c r="T6127" s="70" t="s">
        <v>10556</v>
      </c>
      <c r="U6127" s="70" t="s">
        <v>10560</v>
      </c>
    </row>
    <row r="6128" spans="1:21" x14ac:dyDescent="0.2">
      <c r="A6128" s="49" t="s">
        <v>3938</v>
      </c>
      <c r="B6128" s="49" t="s">
        <v>250</v>
      </c>
      <c r="C6128" s="50">
        <v>3769</v>
      </c>
      <c r="D6128" s="49" t="s">
        <v>251</v>
      </c>
      <c r="E6128" s="49" t="s">
        <v>4237</v>
      </c>
      <c r="F6128" s="49" t="s">
        <v>251</v>
      </c>
      <c r="G6128" s="49">
        <v>15762</v>
      </c>
      <c r="H6128" s="49" t="s">
        <v>348</v>
      </c>
      <c r="I6128" s="50">
        <v>5045</v>
      </c>
      <c r="J6128" s="50">
        <v>315762000076</v>
      </c>
      <c r="K6128" s="49" t="s">
        <v>4238</v>
      </c>
      <c r="L6128" s="51">
        <v>530</v>
      </c>
      <c r="M6128" s="52">
        <v>58539125</v>
      </c>
      <c r="N6128" s="52">
        <v>2709885</v>
      </c>
      <c r="O6128" s="52">
        <v>27646497</v>
      </c>
      <c r="P6128" s="52">
        <v>6660438</v>
      </c>
      <c r="Q6128" s="52">
        <v>61249010</v>
      </c>
      <c r="R6128" s="52">
        <v>34306935</v>
      </c>
      <c r="S6128" s="52">
        <v>95555945</v>
      </c>
      <c r="T6128" s="70" t="s">
        <v>10556</v>
      </c>
      <c r="U6128" s="70" t="s">
        <v>10560</v>
      </c>
    </row>
    <row r="6129" spans="1:21" x14ac:dyDescent="0.2">
      <c r="A6129" s="49" t="s">
        <v>4982</v>
      </c>
      <c r="B6129" s="49" t="s">
        <v>421</v>
      </c>
      <c r="C6129" s="50">
        <v>3777</v>
      </c>
      <c r="D6129" s="49" t="s">
        <v>422</v>
      </c>
      <c r="E6129" s="49" t="s">
        <v>5422</v>
      </c>
      <c r="F6129" s="49" t="s">
        <v>422</v>
      </c>
      <c r="G6129" s="49">
        <v>19780</v>
      </c>
      <c r="H6129" s="49" t="s">
        <v>452</v>
      </c>
      <c r="I6129" s="50">
        <v>3101</v>
      </c>
      <c r="J6129" s="50">
        <v>219780000599</v>
      </c>
      <c r="K6129" s="49" t="s">
        <v>5424</v>
      </c>
      <c r="L6129" s="51">
        <v>205</v>
      </c>
      <c r="M6129" s="52">
        <v>29015951</v>
      </c>
      <c r="N6129" s="52">
        <v>0</v>
      </c>
      <c r="O6129" s="52">
        <v>31182656</v>
      </c>
      <c r="P6129" s="52">
        <v>6660438</v>
      </c>
      <c r="Q6129" s="52">
        <v>29015951</v>
      </c>
      <c r="R6129" s="52">
        <v>37843094</v>
      </c>
      <c r="S6129" s="52">
        <v>66859045</v>
      </c>
      <c r="T6129" s="70" t="s">
        <v>10556</v>
      </c>
      <c r="U6129" s="70" t="s">
        <v>10560</v>
      </c>
    </row>
    <row r="6130" spans="1:21" x14ac:dyDescent="0.2">
      <c r="A6130" s="49" t="s">
        <v>2884</v>
      </c>
      <c r="B6130" s="49" t="s">
        <v>453</v>
      </c>
      <c r="C6130" s="50">
        <v>3813</v>
      </c>
      <c r="D6130" s="49" t="s">
        <v>1000</v>
      </c>
      <c r="E6130" s="49" t="s">
        <v>9447</v>
      </c>
      <c r="F6130" s="49" t="s">
        <v>1000</v>
      </c>
      <c r="G6130" s="49">
        <v>70265</v>
      </c>
      <c r="H6130" s="49" t="s">
        <v>1008</v>
      </c>
      <c r="I6130" s="50">
        <v>17727</v>
      </c>
      <c r="J6130" s="50">
        <v>170265000005</v>
      </c>
      <c r="K6130" s="49" t="s">
        <v>9457</v>
      </c>
      <c r="L6130" s="51">
        <v>1494</v>
      </c>
      <c r="M6130" s="52">
        <v>210875972</v>
      </c>
      <c r="N6130" s="52">
        <v>0</v>
      </c>
      <c r="O6130" s="52">
        <v>31512826</v>
      </c>
      <c r="P6130" s="52">
        <v>6660438</v>
      </c>
      <c r="Q6130" s="52">
        <v>210875972</v>
      </c>
      <c r="R6130" s="52">
        <v>38173264</v>
      </c>
      <c r="S6130" s="52">
        <v>249049236</v>
      </c>
      <c r="T6130" s="70" t="s">
        <v>10556</v>
      </c>
      <c r="U6130" s="70" t="s">
        <v>10560</v>
      </c>
    </row>
    <row r="6131" spans="1:21" x14ac:dyDescent="0.2">
      <c r="A6131" s="49" t="s">
        <v>2884</v>
      </c>
      <c r="B6131" s="49" t="s">
        <v>453</v>
      </c>
      <c r="C6131" s="50">
        <v>3813</v>
      </c>
      <c r="D6131" s="49" t="s">
        <v>1000</v>
      </c>
      <c r="E6131" s="49" t="s">
        <v>9562</v>
      </c>
      <c r="F6131" s="49" t="s">
        <v>1000</v>
      </c>
      <c r="G6131" s="49">
        <v>70742</v>
      </c>
      <c r="H6131" s="49" t="s">
        <v>1020</v>
      </c>
      <c r="I6131" s="50">
        <v>18123</v>
      </c>
      <c r="J6131" s="50">
        <v>270742000076</v>
      </c>
      <c r="K6131" s="49" t="s">
        <v>9565</v>
      </c>
      <c r="L6131" s="51">
        <v>492</v>
      </c>
      <c r="M6131" s="52">
        <v>69354968</v>
      </c>
      <c r="N6131" s="52">
        <v>13870994</v>
      </c>
      <c r="O6131" s="52">
        <v>31733920</v>
      </c>
      <c r="P6131" s="52">
        <v>26641753</v>
      </c>
      <c r="Q6131" s="52">
        <v>83225962</v>
      </c>
      <c r="R6131" s="52">
        <v>58375673</v>
      </c>
      <c r="S6131" s="52">
        <v>141601635</v>
      </c>
      <c r="T6131" s="70" t="s">
        <v>10556</v>
      </c>
      <c r="U6131" s="70" t="s">
        <v>10560</v>
      </c>
    </row>
    <row r="6132" spans="1:21" x14ac:dyDescent="0.2">
      <c r="A6132" s="49" t="s">
        <v>4982</v>
      </c>
      <c r="B6132" s="49" t="s">
        <v>421</v>
      </c>
      <c r="C6132" s="50">
        <v>3777</v>
      </c>
      <c r="D6132" s="49" t="s">
        <v>422</v>
      </c>
      <c r="E6132" s="49" t="s">
        <v>5287</v>
      </c>
      <c r="F6132" s="49" t="s">
        <v>422</v>
      </c>
      <c r="G6132" s="49">
        <v>19532</v>
      </c>
      <c r="H6132" s="49" t="s">
        <v>442</v>
      </c>
      <c r="I6132" s="50">
        <v>16077</v>
      </c>
      <c r="J6132" s="50">
        <v>219532001252</v>
      </c>
      <c r="K6132" s="49" t="s">
        <v>5288</v>
      </c>
      <c r="L6132" s="51">
        <v>423</v>
      </c>
      <c r="M6132" s="52">
        <v>58158388</v>
      </c>
      <c r="N6132" s="52">
        <v>0</v>
      </c>
      <c r="O6132" s="52">
        <v>29153750</v>
      </c>
      <c r="P6132" s="52">
        <v>6660438</v>
      </c>
      <c r="Q6132" s="52">
        <v>58158388</v>
      </c>
      <c r="R6132" s="52">
        <v>35814188</v>
      </c>
      <c r="S6132" s="52">
        <v>93972576</v>
      </c>
      <c r="T6132" s="70" t="s">
        <v>10556</v>
      </c>
      <c r="U6132" s="70" t="s">
        <v>10560</v>
      </c>
    </row>
    <row r="6133" spans="1:21" x14ac:dyDescent="0.2">
      <c r="A6133" s="49" t="s">
        <v>2245</v>
      </c>
      <c r="B6133" s="49" t="s">
        <v>36</v>
      </c>
      <c r="C6133" s="50">
        <v>3763</v>
      </c>
      <c r="D6133" s="49" t="s">
        <v>155</v>
      </c>
      <c r="E6133" s="49" t="s">
        <v>9942</v>
      </c>
      <c r="F6133" s="49" t="s">
        <v>155</v>
      </c>
      <c r="G6133" s="49">
        <v>5837</v>
      </c>
      <c r="H6133" s="49" t="s">
        <v>156</v>
      </c>
      <c r="I6133" s="50">
        <v>4261</v>
      </c>
      <c r="J6133" s="50">
        <v>205837003483</v>
      </c>
      <c r="K6133" s="49" t="s">
        <v>9961</v>
      </c>
      <c r="L6133" s="51">
        <v>671</v>
      </c>
      <c r="M6133" s="52">
        <v>97722849</v>
      </c>
      <c r="N6133" s="52">
        <v>3790670</v>
      </c>
      <c r="O6133" s="52">
        <v>33900715</v>
      </c>
      <c r="P6133" s="52">
        <v>6660438</v>
      </c>
      <c r="Q6133" s="52">
        <v>101513519</v>
      </c>
      <c r="R6133" s="52">
        <v>40561153</v>
      </c>
      <c r="S6133" s="52">
        <v>142074672</v>
      </c>
      <c r="T6133" s="70" t="s">
        <v>10556</v>
      </c>
      <c r="U6133" s="70" t="s">
        <v>10560</v>
      </c>
    </row>
    <row r="6134" spans="1:21" x14ac:dyDescent="0.2">
      <c r="A6134" s="49" t="s">
        <v>3660</v>
      </c>
      <c r="B6134" s="49" t="s">
        <v>59</v>
      </c>
      <c r="C6134" s="50">
        <v>3768</v>
      </c>
      <c r="D6134" s="49" t="s">
        <v>217</v>
      </c>
      <c r="E6134" s="49" t="s">
        <v>7209</v>
      </c>
      <c r="F6134" s="49" t="s">
        <v>217</v>
      </c>
      <c r="G6134" s="49">
        <v>13430</v>
      </c>
      <c r="H6134" s="49" t="s">
        <v>218</v>
      </c>
      <c r="I6134" s="50">
        <v>232</v>
      </c>
      <c r="J6134" s="50">
        <v>213430002337</v>
      </c>
      <c r="K6134" s="49" t="s">
        <v>7214</v>
      </c>
      <c r="L6134" s="51">
        <v>936</v>
      </c>
      <c r="M6134" s="52">
        <v>125390348</v>
      </c>
      <c r="N6134" s="52">
        <v>0</v>
      </c>
      <c r="O6134" s="52">
        <v>30637537</v>
      </c>
      <c r="P6134" s="52">
        <v>6660438</v>
      </c>
      <c r="Q6134" s="52">
        <v>125390348</v>
      </c>
      <c r="R6134" s="52">
        <v>37297975</v>
      </c>
      <c r="S6134" s="52">
        <v>162688323</v>
      </c>
      <c r="T6134" s="70" t="s">
        <v>10556</v>
      </c>
      <c r="U6134" s="70" t="s">
        <v>10560</v>
      </c>
    </row>
    <row r="6135" spans="1:21" x14ac:dyDescent="0.2">
      <c r="A6135" s="49" t="s">
        <v>3938</v>
      </c>
      <c r="B6135" s="49" t="s">
        <v>250</v>
      </c>
      <c r="C6135" s="50">
        <v>3769</v>
      </c>
      <c r="D6135" s="49" t="s">
        <v>251</v>
      </c>
      <c r="E6135" s="49" t="s">
        <v>3976</v>
      </c>
      <c r="F6135" s="49" t="s">
        <v>251</v>
      </c>
      <c r="G6135" s="49">
        <v>15162</v>
      </c>
      <c r="H6135" s="49" t="s">
        <v>262</v>
      </c>
      <c r="I6135" s="50">
        <v>3098</v>
      </c>
      <c r="J6135" s="50">
        <v>115162000120</v>
      </c>
      <c r="K6135" s="49" t="s">
        <v>3977</v>
      </c>
      <c r="L6135" s="51">
        <v>459</v>
      </c>
      <c r="M6135" s="52">
        <v>46666989</v>
      </c>
      <c r="N6135" s="52">
        <v>9333398</v>
      </c>
      <c r="O6135" s="52">
        <v>26052805</v>
      </c>
      <c r="P6135" s="52">
        <v>6660438</v>
      </c>
      <c r="Q6135" s="52">
        <v>56000387</v>
      </c>
      <c r="R6135" s="52">
        <v>32713243</v>
      </c>
      <c r="S6135" s="52">
        <v>88713630</v>
      </c>
      <c r="T6135" s="70" t="s">
        <v>10556</v>
      </c>
      <c r="U6135" s="70" t="s">
        <v>10560</v>
      </c>
    </row>
    <row r="6136" spans="1:21" x14ac:dyDescent="0.2">
      <c r="A6136" s="49" t="s">
        <v>3938</v>
      </c>
      <c r="B6136" s="49" t="s">
        <v>250</v>
      </c>
      <c r="C6136" s="50">
        <v>3769</v>
      </c>
      <c r="D6136" s="49" t="s">
        <v>251</v>
      </c>
      <c r="E6136" s="49" t="s">
        <v>3960</v>
      </c>
      <c r="F6136" s="49" t="s">
        <v>251</v>
      </c>
      <c r="G6136" s="49">
        <v>15104</v>
      </c>
      <c r="H6136" s="49" t="s">
        <v>250</v>
      </c>
      <c r="I6136" s="50">
        <v>2312</v>
      </c>
      <c r="J6136" s="50">
        <v>115104000128</v>
      </c>
      <c r="K6136" s="49" t="s">
        <v>3961</v>
      </c>
      <c r="L6136" s="51">
        <v>359</v>
      </c>
      <c r="M6136" s="52">
        <v>36455441</v>
      </c>
      <c r="N6136" s="52">
        <v>0</v>
      </c>
      <c r="O6136" s="52">
        <v>26725274</v>
      </c>
      <c r="P6136" s="52">
        <v>6660438</v>
      </c>
      <c r="Q6136" s="52">
        <v>36455441</v>
      </c>
      <c r="R6136" s="52">
        <v>33385712</v>
      </c>
      <c r="S6136" s="52">
        <v>69841153</v>
      </c>
      <c r="T6136" s="70" t="s">
        <v>10556</v>
      </c>
      <c r="U6136" s="70" t="s">
        <v>10560</v>
      </c>
    </row>
    <row r="6137" spans="1:21" x14ac:dyDescent="0.2">
      <c r="A6137" s="49" t="s">
        <v>6743</v>
      </c>
      <c r="B6137" s="49" t="s">
        <v>1171</v>
      </c>
      <c r="C6137" s="50">
        <v>3829</v>
      </c>
      <c r="D6137" s="49" t="s">
        <v>1169</v>
      </c>
      <c r="E6137" s="49" t="s">
        <v>6744</v>
      </c>
      <c r="F6137" s="49" t="s">
        <v>1169</v>
      </c>
      <c r="G6137" s="49">
        <v>94001</v>
      </c>
      <c r="H6137" s="49" t="s">
        <v>1170</v>
      </c>
      <c r="I6137" s="50">
        <v>4418</v>
      </c>
      <c r="J6137" s="50">
        <v>194001000771</v>
      </c>
      <c r="K6137" s="49" t="s">
        <v>6753</v>
      </c>
      <c r="L6137" s="51">
        <v>1384</v>
      </c>
      <c r="M6137" s="52">
        <v>186515785</v>
      </c>
      <c r="N6137" s="52">
        <v>10274447</v>
      </c>
      <c r="O6137" s="52">
        <v>29974228</v>
      </c>
      <c r="P6137" s="52">
        <v>6660438</v>
      </c>
      <c r="Q6137" s="52">
        <v>196790232</v>
      </c>
      <c r="R6137" s="52">
        <v>36634666</v>
      </c>
      <c r="S6137" s="52">
        <v>233424898</v>
      </c>
      <c r="T6137" s="70" t="s">
        <v>10556</v>
      </c>
      <c r="U6137" s="70" t="s">
        <v>10560</v>
      </c>
    </row>
    <row r="6138" spans="1:21" x14ac:dyDescent="0.2">
      <c r="A6138" s="49" t="s">
        <v>2884</v>
      </c>
      <c r="B6138" s="49" t="s">
        <v>453</v>
      </c>
      <c r="C6138" s="50">
        <v>3813</v>
      </c>
      <c r="D6138" s="49" t="s">
        <v>1000</v>
      </c>
      <c r="E6138" s="49" t="s">
        <v>9569</v>
      </c>
      <c r="F6138" s="49" t="s">
        <v>1000</v>
      </c>
      <c r="G6138" s="49">
        <v>70708</v>
      </c>
      <c r="H6138" s="49" t="s">
        <v>1017</v>
      </c>
      <c r="I6138" s="50">
        <v>18246</v>
      </c>
      <c r="J6138" s="50">
        <v>270708000725</v>
      </c>
      <c r="K6138" s="49" t="s">
        <v>9580</v>
      </c>
      <c r="L6138" s="51">
        <v>370</v>
      </c>
      <c r="M6138" s="52">
        <v>51790183</v>
      </c>
      <c r="N6138" s="52">
        <v>0</v>
      </c>
      <c r="O6138" s="52">
        <v>31589314</v>
      </c>
      <c r="P6138" s="52">
        <v>6660438</v>
      </c>
      <c r="Q6138" s="52">
        <v>51790183</v>
      </c>
      <c r="R6138" s="52">
        <v>38249752</v>
      </c>
      <c r="S6138" s="52">
        <v>90039935</v>
      </c>
      <c r="T6138" s="70" t="s">
        <v>10556</v>
      </c>
      <c r="U6138" s="70" t="s">
        <v>10560</v>
      </c>
    </row>
    <row r="6139" spans="1:21" x14ac:dyDescent="0.2">
      <c r="A6139" s="49" t="s">
        <v>2949</v>
      </c>
      <c r="B6139" s="49" t="s">
        <v>851</v>
      </c>
      <c r="C6139" s="50">
        <v>3802</v>
      </c>
      <c r="D6139" s="49" t="s">
        <v>849</v>
      </c>
      <c r="E6139" s="49" t="s">
        <v>6178</v>
      </c>
      <c r="F6139" s="49" t="s">
        <v>849</v>
      </c>
      <c r="G6139" s="49">
        <v>54001</v>
      </c>
      <c r="H6139" s="49" t="s">
        <v>850</v>
      </c>
      <c r="I6139" s="50">
        <v>122116</v>
      </c>
      <c r="J6139" s="50">
        <v>154001006379</v>
      </c>
      <c r="K6139" s="49" t="s">
        <v>6216</v>
      </c>
      <c r="L6139" s="51">
        <v>748</v>
      </c>
      <c r="M6139" s="52">
        <v>75831505</v>
      </c>
      <c r="N6139" s="52">
        <v>2581284</v>
      </c>
      <c r="O6139" s="52">
        <v>22239643</v>
      </c>
      <c r="P6139" s="52">
        <v>6660438</v>
      </c>
      <c r="Q6139" s="52">
        <v>78412789</v>
      </c>
      <c r="R6139" s="52">
        <v>28900081</v>
      </c>
      <c r="S6139" s="52">
        <v>107312870</v>
      </c>
      <c r="T6139" s="70" t="s">
        <v>10556</v>
      </c>
      <c r="U6139" s="70" t="s">
        <v>10560</v>
      </c>
    </row>
    <row r="6140" spans="1:21" x14ac:dyDescent="0.2">
      <c r="A6140" s="49" t="s">
        <v>2884</v>
      </c>
      <c r="B6140" s="49" t="s">
        <v>453</v>
      </c>
      <c r="C6140" s="50">
        <v>3813</v>
      </c>
      <c r="D6140" s="49" t="s">
        <v>1000</v>
      </c>
      <c r="E6140" s="49" t="s">
        <v>9397</v>
      </c>
      <c r="F6140" s="49" t="s">
        <v>1000</v>
      </c>
      <c r="G6140" s="49">
        <v>70110</v>
      </c>
      <c r="H6140" s="49" t="s">
        <v>259</v>
      </c>
      <c r="I6140" s="50">
        <v>5056</v>
      </c>
      <c r="J6140" s="50">
        <v>270110001336</v>
      </c>
      <c r="K6140" s="49" t="s">
        <v>9399</v>
      </c>
      <c r="L6140" s="51">
        <v>218</v>
      </c>
      <c r="M6140" s="52">
        <v>30996294</v>
      </c>
      <c r="N6140" s="52">
        <v>0</v>
      </c>
      <c r="O6140" s="52">
        <v>33238204</v>
      </c>
      <c r="P6140" s="52">
        <v>6660438</v>
      </c>
      <c r="Q6140" s="52">
        <v>30996294</v>
      </c>
      <c r="R6140" s="52">
        <v>39898642</v>
      </c>
      <c r="S6140" s="52">
        <v>70894936</v>
      </c>
      <c r="T6140" s="70" t="s">
        <v>10556</v>
      </c>
      <c r="U6140" s="70" t="s">
        <v>10560</v>
      </c>
    </row>
    <row r="6141" spans="1:21" x14ac:dyDescent="0.2">
      <c r="A6141" s="49" t="s">
        <v>3938</v>
      </c>
      <c r="B6141" s="49" t="s">
        <v>250</v>
      </c>
      <c r="C6141" s="50">
        <v>3769</v>
      </c>
      <c r="D6141" s="49" t="s">
        <v>251</v>
      </c>
      <c r="E6141" s="49" t="s">
        <v>4102</v>
      </c>
      <c r="F6141" s="49" t="s">
        <v>251</v>
      </c>
      <c r="G6141" s="49">
        <v>15480</v>
      </c>
      <c r="H6141" s="49" t="s">
        <v>306</v>
      </c>
      <c r="I6141" s="50">
        <v>3230</v>
      </c>
      <c r="J6141" s="50">
        <v>415480000400</v>
      </c>
      <c r="K6141" s="49" t="s">
        <v>4103</v>
      </c>
      <c r="L6141" s="51">
        <v>121</v>
      </c>
      <c r="M6141" s="52">
        <v>15693744</v>
      </c>
      <c r="N6141" s="52">
        <v>0</v>
      </c>
      <c r="O6141" s="52">
        <v>29766890</v>
      </c>
      <c r="P6141" s="52">
        <v>6660438</v>
      </c>
      <c r="Q6141" s="52">
        <v>15693744</v>
      </c>
      <c r="R6141" s="52">
        <v>36427328</v>
      </c>
      <c r="S6141" s="52">
        <v>52121072</v>
      </c>
      <c r="T6141" s="70" t="s">
        <v>10556</v>
      </c>
      <c r="U6141" s="70" t="s">
        <v>10560</v>
      </c>
    </row>
    <row r="6142" spans="1:21" x14ac:dyDescent="0.2">
      <c r="A6142" s="49" t="s">
        <v>6766</v>
      </c>
      <c r="B6142" s="49" t="s">
        <v>1177</v>
      </c>
      <c r="C6142" s="50">
        <v>3830</v>
      </c>
      <c r="D6142" s="49" t="s">
        <v>1175</v>
      </c>
      <c r="E6142" s="49" t="s">
        <v>6778</v>
      </c>
      <c r="F6142" s="49" t="s">
        <v>1175</v>
      </c>
      <c r="G6142" s="49">
        <v>95001</v>
      </c>
      <c r="H6142" s="49" t="s">
        <v>1176</v>
      </c>
      <c r="I6142" s="50">
        <v>3640</v>
      </c>
      <c r="J6142" s="50">
        <v>195001002011</v>
      </c>
      <c r="K6142" s="49" t="s">
        <v>6786</v>
      </c>
      <c r="L6142" s="51">
        <v>1385</v>
      </c>
      <c r="M6142" s="52">
        <v>154844976</v>
      </c>
      <c r="N6142" s="52">
        <v>6897669</v>
      </c>
      <c r="O6142" s="52">
        <v>29951772</v>
      </c>
      <c r="P6142" s="52">
        <v>6660438</v>
      </c>
      <c r="Q6142" s="52">
        <v>161742645</v>
      </c>
      <c r="R6142" s="52">
        <v>36612210</v>
      </c>
      <c r="S6142" s="52">
        <v>198354855</v>
      </c>
      <c r="T6142" s="70" t="s">
        <v>10556</v>
      </c>
      <c r="U6142" s="70" t="s">
        <v>10560</v>
      </c>
    </row>
    <row r="6143" spans="1:21" x14ac:dyDescent="0.2">
      <c r="A6143" s="49" t="s">
        <v>2884</v>
      </c>
      <c r="B6143" s="49" t="s">
        <v>453</v>
      </c>
      <c r="C6143" s="50">
        <v>3813</v>
      </c>
      <c r="D6143" s="49" t="s">
        <v>1000</v>
      </c>
      <c r="E6143" s="49" t="s">
        <v>9464</v>
      </c>
      <c r="F6143" s="49" t="s">
        <v>1000</v>
      </c>
      <c r="G6143" s="49">
        <v>70418</v>
      </c>
      <c r="H6143" s="49" t="s">
        <v>1009</v>
      </c>
      <c r="I6143" s="50">
        <v>3336</v>
      </c>
      <c r="J6143" s="50">
        <v>170418000441</v>
      </c>
      <c r="K6143" s="49" t="s">
        <v>9467</v>
      </c>
      <c r="L6143" s="51">
        <v>568</v>
      </c>
      <c r="M6143" s="52">
        <v>79214763</v>
      </c>
      <c r="N6143" s="52">
        <v>13884222</v>
      </c>
      <c r="O6143" s="52">
        <v>29554131</v>
      </c>
      <c r="P6143" s="52">
        <v>26641753</v>
      </c>
      <c r="Q6143" s="52">
        <v>93098985</v>
      </c>
      <c r="R6143" s="52">
        <v>56195884</v>
      </c>
      <c r="S6143" s="52">
        <v>149294869</v>
      </c>
      <c r="T6143" s="70" t="s">
        <v>10556</v>
      </c>
      <c r="U6143" s="70" t="s">
        <v>10560</v>
      </c>
    </row>
    <row r="6144" spans="1:21" x14ac:dyDescent="0.2">
      <c r="A6144" s="49" t="s">
        <v>4982</v>
      </c>
      <c r="B6144" s="49" t="s">
        <v>421</v>
      </c>
      <c r="C6144" s="50">
        <v>3777</v>
      </c>
      <c r="D6144" s="49" t="s">
        <v>422</v>
      </c>
      <c r="E6144" s="49" t="s">
        <v>5330</v>
      </c>
      <c r="F6144" s="49" t="s">
        <v>422</v>
      </c>
      <c r="G6144" s="49">
        <v>19585</v>
      </c>
      <c r="H6144" s="49" t="s">
        <v>446</v>
      </c>
      <c r="I6144" s="50">
        <v>15117</v>
      </c>
      <c r="J6144" s="50">
        <v>219585000410</v>
      </c>
      <c r="K6144" s="49" t="s">
        <v>5339</v>
      </c>
      <c r="L6144" s="51">
        <v>526</v>
      </c>
      <c r="M6144" s="52">
        <v>57066882</v>
      </c>
      <c r="N6144" s="52">
        <v>0</v>
      </c>
      <c r="O6144" s="52">
        <v>23701037</v>
      </c>
      <c r="P6144" s="52">
        <v>6660438</v>
      </c>
      <c r="Q6144" s="52">
        <v>57066882</v>
      </c>
      <c r="R6144" s="52">
        <v>30361475</v>
      </c>
      <c r="S6144" s="52">
        <v>87428357</v>
      </c>
      <c r="T6144" s="70" t="s">
        <v>10556</v>
      </c>
      <c r="U6144" s="70" t="s">
        <v>10560</v>
      </c>
    </row>
    <row r="6145" spans="1:21" x14ac:dyDescent="0.2">
      <c r="A6145" s="49" t="s">
        <v>2182</v>
      </c>
      <c r="B6145" s="49" t="s">
        <v>1160</v>
      </c>
      <c r="C6145" s="50">
        <v>3828</v>
      </c>
      <c r="D6145" s="49" t="s">
        <v>1158</v>
      </c>
      <c r="E6145" s="49" t="s">
        <v>2233</v>
      </c>
      <c r="F6145" s="49" t="s">
        <v>2196</v>
      </c>
      <c r="G6145" s="49">
        <v>91798</v>
      </c>
      <c r="H6145" s="49" t="s">
        <v>1168</v>
      </c>
      <c r="I6145" s="50">
        <v>33541</v>
      </c>
      <c r="J6145" s="50">
        <v>291798000122</v>
      </c>
      <c r="K6145" s="49" t="s">
        <v>2241</v>
      </c>
      <c r="L6145" s="51">
        <v>475</v>
      </c>
      <c r="M6145" s="52">
        <v>75497665</v>
      </c>
      <c r="N6145" s="52">
        <v>0</v>
      </c>
      <c r="O6145" s="52">
        <v>36892929</v>
      </c>
      <c r="P6145" s="52">
        <v>6660438</v>
      </c>
      <c r="Q6145" s="52">
        <v>75497665</v>
      </c>
      <c r="R6145" s="52">
        <v>43553367</v>
      </c>
      <c r="S6145" s="52">
        <v>119051032</v>
      </c>
      <c r="T6145" s="70" t="s">
        <v>10556</v>
      </c>
      <c r="U6145" s="70" t="s">
        <v>10560</v>
      </c>
    </row>
    <row r="6146" spans="1:21" x14ac:dyDescent="0.2">
      <c r="A6146" s="49" t="s">
        <v>2182</v>
      </c>
      <c r="B6146" s="49" t="s">
        <v>1160</v>
      </c>
      <c r="C6146" s="50">
        <v>3828</v>
      </c>
      <c r="D6146" s="49" t="s">
        <v>1158</v>
      </c>
      <c r="E6146" s="49" t="s">
        <v>2192</v>
      </c>
      <c r="F6146" s="49" t="s">
        <v>1158</v>
      </c>
      <c r="G6146" s="49">
        <v>91540</v>
      </c>
      <c r="H6146" s="49" t="s">
        <v>1167</v>
      </c>
      <c r="I6146" s="50">
        <v>13930</v>
      </c>
      <c r="J6146" s="50">
        <v>191540000255</v>
      </c>
      <c r="K6146" s="49" t="s">
        <v>2193</v>
      </c>
      <c r="L6146" s="51">
        <v>837</v>
      </c>
      <c r="M6146" s="52">
        <v>108259288</v>
      </c>
      <c r="N6146" s="52">
        <v>0</v>
      </c>
      <c r="O6146" s="52">
        <v>34566611</v>
      </c>
      <c r="P6146" s="52">
        <v>6660438</v>
      </c>
      <c r="Q6146" s="52">
        <v>108259288</v>
      </c>
      <c r="R6146" s="52">
        <v>41227049</v>
      </c>
      <c r="S6146" s="52">
        <v>149486337</v>
      </c>
      <c r="T6146" s="70" t="s">
        <v>10556</v>
      </c>
      <c r="U6146" s="70" t="s">
        <v>10560</v>
      </c>
    </row>
    <row r="6147" spans="1:21" x14ac:dyDescent="0.2">
      <c r="A6147" s="49" t="s">
        <v>2182</v>
      </c>
      <c r="B6147" s="49" t="s">
        <v>1160</v>
      </c>
      <c r="C6147" s="50">
        <v>3828</v>
      </c>
      <c r="D6147" s="49" t="s">
        <v>1158</v>
      </c>
      <c r="E6147" s="49" t="s">
        <v>2229</v>
      </c>
      <c r="F6147" s="49" t="s">
        <v>2196</v>
      </c>
      <c r="G6147" s="49">
        <v>91536</v>
      </c>
      <c r="H6147" s="49" t="s">
        <v>1166</v>
      </c>
      <c r="I6147" s="50">
        <v>4690</v>
      </c>
      <c r="J6147" s="50">
        <v>291405000231</v>
      </c>
      <c r="K6147" s="49" t="s">
        <v>2199</v>
      </c>
      <c r="L6147" s="51">
        <v>7</v>
      </c>
      <c r="M6147" s="52">
        <v>963275</v>
      </c>
      <c r="N6147" s="52">
        <v>0</v>
      </c>
      <c r="O6147" s="52">
        <v>16365175</v>
      </c>
      <c r="P6147" s="52">
        <v>3330219</v>
      </c>
      <c r="Q6147" s="52">
        <v>963275</v>
      </c>
      <c r="R6147" s="52">
        <v>19695394</v>
      </c>
      <c r="S6147" s="52">
        <v>20658669</v>
      </c>
      <c r="T6147" s="70" t="s">
        <v>10556</v>
      </c>
      <c r="U6147" s="70" t="s">
        <v>10560</v>
      </c>
    </row>
    <row r="6148" spans="1:21" x14ac:dyDescent="0.2">
      <c r="A6148" s="49" t="s">
        <v>2182</v>
      </c>
      <c r="B6148" s="49" t="s">
        <v>1160</v>
      </c>
      <c r="C6148" s="50">
        <v>3828</v>
      </c>
      <c r="D6148" s="49" t="s">
        <v>1158</v>
      </c>
      <c r="E6148" s="49" t="s">
        <v>2198</v>
      </c>
      <c r="F6148" s="49" t="s">
        <v>2196</v>
      </c>
      <c r="G6148" s="49">
        <v>91405</v>
      </c>
      <c r="H6148" s="49" t="s">
        <v>1162</v>
      </c>
      <c r="I6148" s="50">
        <v>4690</v>
      </c>
      <c r="J6148" s="50">
        <v>291405000231</v>
      </c>
      <c r="K6148" s="49" t="s">
        <v>2199</v>
      </c>
      <c r="L6148" s="51">
        <v>578</v>
      </c>
      <c r="M6148" s="52">
        <v>82828700</v>
      </c>
      <c r="N6148" s="52">
        <v>0</v>
      </c>
      <c r="O6148" s="52">
        <v>16521984</v>
      </c>
      <c r="P6148" s="52">
        <v>3330219</v>
      </c>
      <c r="Q6148" s="52">
        <v>82828700</v>
      </c>
      <c r="R6148" s="52">
        <v>19852203</v>
      </c>
      <c r="S6148" s="52">
        <v>102680903</v>
      </c>
      <c r="T6148" s="70" t="s">
        <v>10556</v>
      </c>
      <c r="U6148" s="70" t="s">
        <v>10560</v>
      </c>
    </row>
    <row r="6149" spans="1:21" x14ac:dyDescent="0.2">
      <c r="A6149" s="49" t="s">
        <v>2245</v>
      </c>
      <c r="B6149" s="49" t="s">
        <v>36</v>
      </c>
      <c r="C6149" s="50">
        <v>3763</v>
      </c>
      <c r="D6149" s="49" t="s">
        <v>155</v>
      </c>
      <c r="E6149" s="49" t="s">
        <v>9942</v>
      </c>
      <c r="F6149" s="49" t="s">
        <v>155</v>
      </c>
      <c r="G6149" s="49">
        <v>5837</v>
      </c>
      <c r="H6149" s="49" t="s">
        <v>156</v>
      </c>
      <c r="I6149" s="50">
        <v>4834</v>
      </c>
      <c r="J6149" s="50">
        <v>405837000998</v>
      </c>
      <c r="K6149" s="49" t="s">
        <v>9959</v>
      </c>
      <c r="L6149" s="51">
        <v>530</v>
      </c>
      <c r="M6149" s="52">
        <v>80056696</v>
      </c>
      <c r="N6149" s="52">
        <v>0</v>
      </c>
      <c r="O6149" s="52">
        <v>33900715</v>
      </c>
      <c r="P6149" s="52">
        <v>19981315</v>
      </c>
      <c r="Q6149" s="52">
        <v>80056696</v>
      </c>
      <c r="R6149" s="52">
        <v>53882030</v>
      </c>
      <c r="S6149" s="52">
        <v>133938726</v>
      </c>
      <c r="T6149" s="70" t="s">
        <v>10556</v>
      </c>
      <c r="U6149" s="70" t="s">
        <v>10560</v>
      </c>
    </row>
    <row r="6150" spans="1:21" x14ac:dyDescent="0.2">
      <c r="A6150" s="49" t="s">
        <v>2949</v>
      </c>
      <c r="B6150" s="49" t="s">
        <v>851</v>
      </c>
      <c r="C6150" s="50">
        <v>3801</v>
      </c>
      <c r="D6150" s="49" t="s">
        <v>852</v>
      </c>
      <c r="E6150" s="49" t="s">
        <v>8480</v>
      </c>
      <c r="F6150" s="49" t="s">
        <v>852</v>
      </c>
      <c r="G6150" s="49">
        <v>54810</v>
      </c>
      <c r="H6150" s="49" t="s">
        <v>887</v>
      </c>
      <c r="I6150" s="50">
        <v>15236</v>
      </c>
      <c r="J6150" s="50">
        <v>154810003020</v>
      </c>
      <c r="K6150" s="49" t="s">
        <v>8487</v>
      </c>
      <c r="L6150" s="51">
        <v>4611</v>
      </c>
      <c r="M6150" s="52">
        <v>601215479</v>
      </c>
      <c r="N6150" s="52">
        <v>13842071</v>
      </c>
      <c r="O6150" s="52">
        <v>35704968</v>
      </c>
      <c r="P6150" s="52">
        <v>26641753</v>
      </c>
      <c r="Q6150" s="52">
        <v>615057550</v>
      </c>
      <c r="R6150" s="52">
        <v>62346721</v>
      </c>
      <c r="S6150" s="52">
        <v>677404271</v>
      </c>
      <c r="T6150" s="70" t="s">
        <v>10556</v>
      </c>
      <c r="U6150" s="70" t="s">
        <v>10560</v>
      </c>
    </row>
    <row r="6151" spans="1:21" x14ac:dyDescent="0.2">
      <c r="A6151" s="49" t="s">
        <v>2884</v>
      </c>
      <c r="B6151" s="49" t="s">
        <v>453</v>
      </c>
      <c r="C6151" s="50">
        <v>3813</v>
      </c>
      <c r="D6151" s="49" t="s">
        <v>1000</v>
      </c>
      <c r="E6151" s="49" t="s">
        <v>9543</v>
      </c>
      <c r="F6151" s="49" t="s">
        <v>1000</v>
      </c>
      <c r="G6151" s="49">
        <v>70678</v>
      </c>
      <c r="H6151" s="49" t="s">
        <v>1015</v>
      </c>
      <c r="I6151" s="50">
        <v>4900</v>
      </c>
      <c r="J6151" s="50">
        <v>270678000245</v>
      </c>
      <c r="K6151" s="49" t="s">
        <v>9544</v>
      </c>
      <c r="L6151" s="51">
        <v>296</v>
      </c>
      <c r="M6151" s="52">
        <v>43789424</v>
      </c>
      <c r="N6151" s="52">
        <v>0</v>
      </c>
      <c r="O6151" s="52">
        <v>33149758</v>
      </c>
      <c r="P6151" s="52">
        <v>6660438</v>
      </c>
      <c r="Q6151" s="52">
        <v>43789424</v>
      </c>
      <c r="R6151" s="52">
        <v>39810196</v>
      </c>
      <c r="S6151" s="52">
        <v>83599620</v>
      </c>
      <c r="T6151" s="70" t="s">
        <v>10556</v>
      </c>
      <c r="U6151" s="70" t="s">
        <v>10560</v>
      </c>
    </row>
    <row r="6152" spans="1:21" x14ac:dyDescent="0.2">
      <c r="A6152" s="49" t="s">
        <v>4982</v>
      </c>
      <c r="B6152" s="49" t="s">
        <v>421</v>
      </c>
      <c r="C6152" s="50">
        <v>3777</v>
      </c>
      <c r="D6152" s="49" t="s">
        <v>422</v>
      </c>
      <c r="E6152" s="49" t="s">
        <v>5165</v>
      </c>
      <c r="F6152" s="49" t="s">
        <v>422</v>
      </c>
      <c r="G6152" s="49">
        <v>19318</v>
      </c>
      <c r="H6152" s="49" t="s">
        <v>432</v>
      </c>
      <c r="I6152" s="50">
        <v>3703</v>
      </c>
      <c r="J6152" s="50">
        <v>219318000435</v>
      </c>
      <c r="K6152" s="49" t="s">
        <v>5168</v>
      </c>
      <c r="L6152" s="51">
        <v>224</v>
      </c>
      <c r="M6152" s="52">
        <v>41409312</v>
      </c>
      <c r="N6152" s="52">
        <v>0</v>
      </c>
      <c r="O6152" s="52">
        <v>42003489</v>
      </c>
      <c r="P6152" s="52">
        <v>6660438</v>
      </c>
      <c r="Q6152" s="52">
        <v>41409312</v>
      </c>
      <c r="R6152" s="52">
        <v>48663927</v>
      </c>
      <c r="S6152" s="52">
        <v>90073239</v>
      </c>
      <c r="T6152" s="70" t="s">
        <v>10556</v>
      </c>
      <c r="U6152" s="70" t="s">
        <v>10560</v>
      </c>
    </row>
    <row r="6153" spans="1:21" x14ac:dyDescent="0.2">
      <c r="A6153" s="49" t="s">
        <v>6766</v>
      </c>
      <c r="B6153" s="49" t="s">
        <v>1177</v>
      </c>
      <c r="C6153" s="50">
        <v>3830</v>
      </c>
      <c r="D6153" s="49" t="s">
        <v>1175</v>
      </c>
      <c r="E6153" s="49" t="s">
        <v>6778</v>
      </c>
      <c r="F6153" s="49" t="s">
        <v>1175</v>
      </c>
      <c r="G6153" s="49">
        <v>95001</v>
      </c>
      <c r="H6153" s="49" t="s">
        <v>1176</v>
      </c>
      <c r="I6153" s="50">
        <v>4465</v>
      </c>
      <c r="J6153" s="50">
        <v>295001002741</v>
      </c>
      <c r="K6153" s="49" t="s">
        <v>6779</v>
      </c>
      <c r="L6153" s="51">
        <v>153</v>
      </c>
      <c r="M6153" s="52">
        <v>19287455</v>
      </c>
      <c r="N6153" s="52">
        <v>0</v>
      </c>
      <c r="O6153" s="52">
        <v>29951772</v>
      </c>
      <c r="P6153" s="52">
        <v>6660438</v>
      </c>
      <c r="Q6153" s="52">
        <v>19287455</v>
      </c>
      <c r="R6153" s="52">
        <v>36612210</v>
      </c>
      <c r="S6153" s="52">
        <v>55899665</v>
      </c>
      <c r="T6153" s="70" t="s">
        <v>10556</v>
      </c>
      <c r="U6153" s="70" t="s">
        <v>10560</v>
      </c>
    </row>
    <row r="6154" spans="1:21" x14ac:dyDescent="0.2">
      <c r="A6154" s="49" t="s">
        <v>2884</v>
      </c>
      <c r="B6154" s="49" t="s">
        <v>453</v>
      </c>
      <c r="C6154" s="50">
        <v>3813</v>
      </c>
      <c r="D6154" s="49" t="s">
        <v>1000</v>
      </c>
      <c r="E6154" s="49" t="s">
        <v>9410</v>
      </c>
      <c r="F6154" s="49" t="s">
        <v>1000</v>
      </c>
      <c r="G6154" s="49">
        <v>70230</v>
      </c>
      <c r="H6154" s="49" t="s">
        <v>1005</v>
      </c>
      <c r="I6154" s="50">
        <v>17232</v>
      </c>
      <c r="J6154" s="50">
        <v>170230000053</v>
      </c>
      <c r="K6154" s="49" t="s">
        <v>9412</v>
      </c>
      <c r="L6154" s="51">
        <v>708</v>
      </c>
      <c r="M6154" s="52">
        <v>101650249</v>
      </c>
      <c r="N6154" s="52">
        <v>0</v>
      </c>
      <c r="O6154" s="52">
        <v>39327967</v>
      </c>
      <c r="P6154" s="52">
        <v>13320876</v>
      </c>
      <c r="Q6154" s="52">
        <v>101650249</v>
      </c>
      <c r="R6154" s="52">
        <v>52648843</v>
      </c>
      <c r="S6154" s="52">
        <v>154299092</v>
      </c>
      <c r="T6154" s="70" t="s">
        <v>10556</v>
      </c>
      <c r="U6154" s="70" t="s">
        <v>10560</v>
      </c>
    </row>
    <row r="6155" spans="1:21" x14ac:dyDescent="0.2">
      <c r="A6155" s="49" t="s">
        <v>6181</v>
      </c>
      <c r="B6155" s="49" t="s">
        <v>113</v>
      </c>
      <c r="C6155" s="50">
        <v>3800</v>
      </c>
      <c r="D6155" s="49" t="s">
        <v>845</v>
      </c>
      <c r="E6155" s="49" t="s">
        <v>9866</v>
      </c>
      <c r="F6155" s="49" t="s">
        <v>845</v>
      </c>
      <c r="G6155" s="49">
        <v>52835</v>
      </c>
      <c r="H6155" s="49" t="s">
        <v>846</v>
      </c>
      <c r="I6155" s="50">
        <v>21108</v>
      </c>
      <c r="J6155" s="50">
        <v>252835000833</v>
      </c>
      <c r="K6155" s="49" t="s">
        <v>9909</v>
      </c>
      <c r="L6155" s="51">
        <v>552</v>
      </c>
      <c r="M6155" s="52">
        <v>75388693</v>
      </c>
      <c r="N6155" s="52">
        <v>0</v>
      </c>
      <c r="O6155" s="52">
        <v>30937062</v>
      </c>
      <c r="P6155" s="52">
        <v>6660438</v>
      </c>
      <c r="Q6155" s="52">
        <v>75388693</v>
      </c>
      <c r="R6155" s="52">
        <v>37597500</v>
      </c>
      <c r="S6155" s="52">
        <v>112986193</v>
      </c>
      <c r="T6155" s="70" t="s">
        <v>10556</v>
      </c>
      <c r="U6155" s="70" t="s">
        <v>10560</v>
      </c>
    </row>
    <row r="6156" spans="1:21" x14ac:dyDescent="0.2">
      <c r="A6156" s="49" t="s">
        <v>3938</v>
      </c>
      <c r="B6156" s="49" t="s">
        <v>250</v>
      </c>
      <c r="C6156" s="50">
        <v>3769</v>
      </c>
      <c r="D6156" s="49" t="s">
        <v>251</v>
      </c>
      <c r="E6156" s="49" t="s">
        <v>4207</v>
      </c>
      <c r="F6156" s="49" t="s">
        <v>251</v>
      </c>
      <c r="G6156" s="49">
        <v>15693</v>
      </c>
      <c r="H6156" s="49" t="s">
        <v>337</v>
      </c>
      <c r="I6156" s="50">
        <v>2219</v>
      </c>
      <c r="J6156" s="50">
        <v>115693000043</v>
      </c>
      <c r="K6156" s="49" t="s">
        <v>4208</v>
      </c>
      <c r="L6156" s="51">
        <v>375</v>
      </c>
      <c r="M6156" s="52">
        <v>36701059</v>
      </c>
      <c r="N6156" s="52">
        <v>7340212</v>
      </c>
      <c r="O6156" s="52">
        <v>25458500</v>
      </c>
      <c r="P6156" s="52">
        <v>6660438</v>
      </c>
      <c r="Q6156" s="52">
        <v>44041271</v>
      </c>
      <c r="R6156" s="52">
        <v>32118938</v>
      </c>
      <c r="S6156" s="52">
        <v>76160209</v>
      </c>
      <c r="T6156" s="70" t="s">
        <v>10556</v>
      </c>
      <c r="U6156" s="70" t="s">
        <v>10560</v>
      </c>
    </row>
    <row r="6157" spans="1:21" x14ac:dyDescent="0.2">
      <c r="A6157" s="49" t="s">
        <v>3938</v>
      </c>
      <c r="B6157" s="49" t="s">
        <v>250</v>
      </c>
      <c r="C6157" s="50">
        <v>3769</v>
      </c>
      <c r="D6157" s="49" t="s">
        <v>251</v>
      </c>
      <c r="E6157" s="49" t="s">
        <v>4033</v>
      </c>
      <c r="F6157" s="49" t="s">
        <v>251</v>
      </c>
      <c r="G6157" s="49">
        <v>15248</v>
      </c>
      <c r="H6157" s="49" t="s">
        <v>282</v>
      </c>
      <c r="I6157" s="50">
        <v>7240</v>
      </c>
      <c r="J6157" s="50">
        <v>215248000208</v>
      </c>
      <c r="K6157" s="49" t="s">
        <v>4035</v>
      </c>
      <c r="L6157" s="51">
        <v>149</v>
      </c>
      <c r="M6157" s="52">
        <v>18897345</v>
      </c>
      <c r="N6157" s="52">
        <v>0</v>
      </c>
      <c r="O6157" s="52">
        <v>27214813</v>
      </c>
      <c r="P6157" s="52">
        <v>6660438</v>
      </c>
      <c r="Q6157" s="52">
        <v>18897345</v>
      </c>
      <c r="R6157" s="52">
        <v>33875251</v>
      </c>
      <c r="S6157" s="52">
        <v>52772596</v>
      </c>
      <c r="T6157" s="70" t="s">
        <v>10556</v>
      </c>
      <c r="U6157" s="70" t="s">
        <v>10560</v>
      </c>
    </row>
    <row r="6158" spans="1:21" x14ac:dyDescent="0.2">
      <c r="A6158" s="49" t="s">
        <v>2182</v>
      </c>
      <c r="B6158" s="49" t="s">
        <v>1177</v>
      </c>
      <c r="C6158" s="50">
        <v>3830</v>
      </c>
      <c r="D6158" s="49" t="s">
        <v>1175</v>
      </c>
      <c r="E6158" s="49" t="s">
        <v>6767</v>
      </c>
      <c r="F6158" s="49" t="s">
        <v>1175</v>
      </c>
      <c r="G6158" s="49">
        <v>95015</v>
      </c>
      <c r="H6158" s="49" t="s">
        <v>208</v>
      </c>
      <c r="I6158" s="50">
        <v>3771</v>
      </c>
      <c r="J6158" s="50">
        <v>495001003657</v>
      </c>
      <c r="K6158" s="49" t="s">
        <v>6770</v>
      </c>
      <c r="L6158" s="51">
        <v>1215</v>
      </c>
      <c r="M6158" s="52">
        <v>158281998</v>
      </c>
      <c r="N6158" s="52">
        <v>19063560</v>
      </c>
      <c r="O6158" s="52">
        <v>34164666</v>
      </c>
      <c r="P6158" s="52">
        <v>6660438</v>
      </c>
      <c r="Q6158" s="52">
        <v>177345558</v>
      </c>
      <c r="R6158" s="52">
        <v>40825104</v>
      </c>
      <c r="S6158" s="52">
        <v>218170662</v>
      </c>
      <c r="T6158" s="70" t="s">
        <v>10556</v>
      </c>
      <c r="U6158" s="70" t="s">
        <v>10560</v>
      </c>
    </row>
    <row r="6159" spans="1:21" x14ac:dyDescent="0.2">
      <c r="A6159" s="49" t="s">
        <v>3938</v>
      </c>
      <c r="B6159" s="49" t="s">
        <v>250</v>
      </c>
      <c r="C6159" s="50">
        <v>3769</v>
      </c>
      <c r="D6159" s="49" t="s">
        <v>251</v>
      </c>
      <c r="E6159" s="49" t="s">
        <v>4207</v>
      </c>
      <c r="F6159" s="49" t="s">
        <v>251</v>
      </c>
      <c r="G6159" s="49">
        <v>15693</v>
      </c>
      <c r="H6159" s="49" t="s">
        <v>337</v>
      </c>
      <c r="I6159" s="50">
        <v>2227</v>
      </c>
      <c r="J6159" s="50">
        <v>115693000035</v>
      </c>
      <c r="K6159" s="49" t="s">
        <v>4209</v>
      </c>
      <c r="L6159" s="51">
        <v>772</v>
      </c>
      <c r="M6159" s="52">
        <v>76957617</v>
      </c>
      <c r="N6159" s="52">
        <v>15391523</v>
      </c>
      <c r="O6159" s="52">
        <v>25458500</v>
      </c>
      <c r="P6159" s="52">
        <v>6660438</v>
      </c>
      <c r="Q6159" s="52">
        <v>92349140</v>
      </c>
      <c r="R6159" s="52">
        <v>32118938</v>
      </c>
      <c r="S6159" s="52">
        <v>124468078</v>
      </c>
      <c r="T6159" s="70" t="s">
        <v>10556</v>
      </c>
      <c r="U6159" s="70" t="s">
        <v>10560</v>
      </c>
    </row>
    <row r="6160" spans="1:21" x14ac:dyDescent="0.2">
      <c r="A6160" s="49" t="s">
        <v>4982</v>
      </c>
      <c r="B6160" s="49" t="s">
        <v>421</v>
      </c>
      <c r="C6160" s="50">
        <v>3777</v>
      </c>
      <c r="D6160" s="49" t="s">
        <v>422</v>
      </c>
      <c r="E6160" s="49" t="s">
        <v>5439</v>
      </c>
      <c r="F6160" s="49" t="s">
        <v>422</v>
      </c>
      <c r="G6160" s="49">
        <v>19807</v>
      </c>
      <c r="H6160" s="49" t="s">
        <v>454</v>
      </c>
      <c r="I6160" s="50">
        <v>3116</v>
      </c>
      <c r="J6160" s="50">
        <v>119807000133</v>
      </c>
      <c r="K6160" s="49" t="s">
        <v>5447</v>
      </c>
      <c r="L6160" s="51">
        <v>1081</v>
      </c>
      <c r="M6160" s="52">
        <v>112383264</v>
      </c>
      <c r="N6160" s="52">
        <v>13548182</v>
      </c>
      <c r="O6160" s="52">
        <v>28328994</v>
      </c>
      <c r="P6160" s="52">
        <v>6660438</v>
      </c>
      <c r="Q6160" s="52">
        <v>125931446</v>
      </c>
      <c r="R6160" s="52">
        <v>34989432</v>
      </c>
      <c r="S6160" s="52">
        <v>160920878</v>
      </c>
      <c r="T6160" s="70" t="s">
        <v>10556</v>
      </c>
      <c r="U6160" s="70" t="s">
        <v>10560</v>
      </c>
    </row>
    <row r="6161" spans="1:21" x14ac:dyDescent="0.2">
      <c r="A6161" s="49" t="s">
        <v>2884</v>
      </c>
      <c r="B6161" s="49" t="s">
        <v>453</v>
      </c>
      <c r="C6161" s="50">
        <v>3813</v>
      </c>
      <c r="D6161" s="49" t="s">
        <v>1000</v>
      </c>
      <c r="E6161" s="49" t="s">
        <v>9569</v>
      </c>
      <c r="F6161" s="49" t="s">
        <v>1000</v>
      </c>
      <c r="G6161" s="49">
        <v>70708</v>
      </c>
      <c r="H6161" s="49" t="s">
        <v>1017</v>
      </c>
      <c r="I6161" s="50">
        <v>18238</v>
      </c>
      <c r="J6161" s="50">
        <v>270708000075</v>
      </c>
      <c r="K6161" s="49" t="s">
        <v>9571</v>
      </c>
      <c r="L6161" s="51">
        <v>158</v>
      </c>
      <c r="M6161" s="52">
        <v>21067828</v>
      </c>
      <c r="N6161" s="52">
        <v>0</v>
      </c>
      <c r="O6161" s="52">
        <v>31589314</v>
      </c>
      <c r="P6161" s="52">
        <v>6660438</v>
      </c>
      <c r="Q6161" s="52">
        <v>21067828</v>
      </c>
      <c r="R6161" s="52">
        <v>38249752</v>
      </c>
      <c r="S6161" s="52">
        <v>59317580</v>
      </c>
      <c r="T6161" s="70" t="s">
        <v>10556</v>
      </c>
      <c r="U6161" s="70" t="s">
        <v>10560</v>
      </c>
    </row>
    <row r="6162" spans="1:21" x14ac:dyDescent="0.2">
      <c r="A6162" s="49" t="s">
        <v>3938</v>
      </c>
      <c r="B6162" s="49" t="s">
        <v>250</v>
      </c>
      <c r="C6162" s="50">
        <v>3769</v>
      </c>
      <c r="D6162" s="49" t="s">
        <v>251</v>
      </c>
      <c r="E6162" s="49" t="s">
        <v>3951</v>
      </c>
      <c r="F6162" s="49" t="s">
        <v>251</v>
      </c>
      <c r="G6162" s="49">
        <v>15090</v>
      </c>
      <c r="H6162" s="49" t="s">
        <v>256</v>
      </c>
      <c r="I6162" s="50">
        <v>3284</v>
      </c>
      <c r="J6162" s="50">
        <v>315090000064</v>
      </c>
      <c r="K6162" s="49" t="s">
        <v>3952</v>
      </c>
      <c r="L6162" s="51">
        <v>194</v>
      </c>
      <c r="M6162" s="52">
        <v>21119276</v>
      </c>
      <c r="N6162" s="52">
        <v>928212</v>
      </c>
      <c r="O6162" s="52">
        <v>27707660</v>
      </c>
      <c r="P6162" s="52">
        <v>6660438</v>
      </c>
      <c r="Q6162" s="52">
        <v>22047488</v>
      </c>
      <c r="R6162" s="52">
        <v>34368098</v>
      </c>
      <c r="S6162" s="52">
        <v>56415586</v>
      </c>
      <c r="T6162" s="70" t="s">
        <v>10556</v>
      </c>
      <c r="U6162" s="70" t="s">
        <v>10560</v>
      </c>
    </row>
    <row r="6163" spans="1:21" x14ac:dyDescent="0.2">
      <c r="A6163" s="49" t="s">
        <v>3938</v>
      </c>
      <c r="B6163" s="49" t="s">
        <v>250</v>
      </c>
      <c r="C6163" s="50">
        <v>3769</v>
      </c>
      <c r="D6163" s="49" t="s">
        <v>251</v>
      </c>
      <c r="E6163" s="49" t="s">
        <v>4268</v>
      </c>
      <c r="F6163" s="49" t="s">
        <v>251</v>
      </c>
      <c r="G6163" s="49">
        <v>15814</v>
      </c>
      <c r="H6163" s="49" t="s">
        <v>360</v>
      </c>
      <c r="I6163" s="50">
        <v>5143</v>
      </c>
      <c r="J6163" s="50">
        <v>215814000091</v>
      </c>
      <c r="K6163" s="49" t="s">
        <v>4269</v>
      </c>
      <c r="L6163" s="51">
        <v>285</v>
      </c>
      <c r="M6163" s="52">
        <v>33460003</v>
      </c>
      <c r="N6163" s="52">
        <v>0</v>
      </c>
      <c r="O6163" s="52">
        <v>26381771</v>
      </c>
      <c r="P6163" s="52">
        <v>6660438</v>
      </c>
      <c r="Q6163" s="52">
        <v>33460003</v>
      </c>
      <c r="R6163" s="52">
        <v>33042209</v>
      </c>
      <c r="S6163" s="52">
        <v>66502212</v>
      </c>
      <c r="T6163" s="70" t="s">
        <v>10556</v>
      </c>
      <c r="U6163" s="70" t="s">
        <v>10560</v>
      </c>
    </row>
    <row r="6164" spans="1:21" x14ac:dyDescent="0.2">
      <c r="A6164" s="49" t="s">
        <v>2884</v>
      </c>
      <c r="B6164" s="49" t="s">
        <v>453</v>
      </c>
      <c r="C6164" s="50">
        <v>3813</v>
      </c>
      <c r="D6164" s="49" t="s">
        <v>1000</v>
      </c>
      <c r="E6164" s="49" t="s">
        <v>9434</v>
      </c>
      <c r="F6164" s="49" t="s">
        <v>1000</v>
      </c>
      <c r="G6164" s="49">
        <v>70233</v>
      </c>
      <c r="H6164" s="49" t="s">
        <v>1006</v>
      </c>
      <c r="I6164" s="50">
        <v>17234</v>
      </c>
      <c r="J6164" s="50">
        <v>270678000831</v>
      </c>
      <c r="K6164" s="49" t="s">
        <v>9437</v>
      </c>
      <c r="L6164" s="51">
        <v>415</v>
      </c>
      <c r="M6164" s="52">
        <v>61544129</v>
      </c>
      <c r="N6164" s="52">
        <v>0</v>
      </c>
      <c r="O6164" s="52">
        <v>32763182</v>
      </c>
      <c r="P6164" s="52">
        <v>6660438</v>
      </c>
      <c r="Q6164" s="52">
        <v>61544129</v>
      </c>
      <c r="R6164" s="52">
        <v>39423620</v>
      </c>
      <c r="S6164" s="52">
        <v>100967749</v>
      </c>
      <c r="T6164" s="70" t="s">
        <v>10556</v>
      </c>
      <c r="U6164" s="70" t="s">
        <v>10560</v>
      </c>
    </row>
    <row r="6165" spans="1:21" x14ac:dyDescent="0.2">
      <c r="A6165" s="49" t="s">
        <v>2235</v>
      </c>
      <c r="B6165" s="49" t="s">
        <v>1157</v>
      </c>
      <c r="C6165" s="50">
        <v>3827</v>
      </c>
      <c r="D6165" s="49" t="s">
        <v>1156</v>
      </c>
      <c r="E6165" s="49" t="s">
        <v>8920</v>
      </c>
      <c r="F6165" s="49" t="s">
        <v>1156</v>
      </c>
      <c r="G6165" s="49">
        <v>88001</v>
      </c>
      <c r="H6165" s="49" t="s">
        <v>981</v>
      </c>
      <c r="I6165" s="50">
        <v>1597</v>
      </c>
      <c r="J6165" s="50">
        <v>288001000245</v>
      </c>
      <c r="K6165" s="49" t="s">
        <v>8921</v>
      </c>
      <c r="L6165" s="51">
        <v>925</v>
      </c>
      <c r="M6165" s="52">
        <v>116719862</v>
      </c>
      <c r="N6165" s="52">
        <v>23343972</v>
      </c>
      <c r="O6165" s="52">
        <v>27837439</v>
      </c>
      <c r="P6165" s="52">
        <v>6660438</v>
      </c>
      <c r="Q6165" s="52">
        <v>140063834</v>
      </c>
      <c r="R6165" s="52">
        <v>34497877</v>
      </c>
      <c r="S6165" s="52">
        <v>174561711</v>
      </c>
      <c r="T6165" s="70" t="s">
        <v>10556</v>
      </c>
      <c r="U6165" s="70" t="s">
        <v>10560</v>
      </c>
    </row>
    <row r="6166" spans="1:21" x14ac:dyDescent="0.2">
      <c r="A6166" s="49" t="s">
        <v>2884</v>
      </c>
      <c r="B6166" s="49" t="s">
        <v>453</v>
      </c>
      <c r="C6166" s="50">
        <v>3813</v>
      </c>
      <c r="D6166" s="49" t="s">
        <v>1000</v>
      </c>
      <c r="E6166" s="49" t="s">
        <v>9459</v>
      </c>
      <c r="F6166" s="49" t="s">
        <v>1000</v>
      </c>
      <c r="G6166" s="49">
        <v>70400</v>
      </c>
      <c r="H6166" s="49" t="s">
        <v>106</v>
      </c>
      <c r="I6166" s="50">
        <v>3670</v>
      </c>
      <c r="J6166" s="50">
        <v>270400000171</v>
      </c>
      <c r="K6166" s="49" t="s">
        <v>9460</v>
      </c>
      <c r="L6166" s="51">
        <v>298</v>
      </c>
      <c r="M6166" s="52">
        <v>43835624</v>
      </c>
      <c r="N6166" s="52">
        <v>0</v>
      </c>
      <c r="O6166" s="52">
        <v>32426914</v>
      </c>
      <c r="P6166" s="52">
        <v>6660438</v>
      </c>
      <c r="Q6166" s="52">
        <v>43835624</v>
      </c>
      <c r="R6166" s="52">
        <v>39087352</v>
      </c>
      <c r="S6166" s="52">
        <v>82922976</v>
      </c>
      <c r="T6166" s="70" t="s">
        <v>10556</v>
      </c>
      <c r="U6166" s="70" t="s">
        <v>10560</v>
      </c>
    </row>
    <row r="6167" spans="1:21" x14ac:dyDescent="0.2">
      <c r="A6167" s="49" t="s">
        <v>6181</v>
      </c>
      <c r="B6167" s="49" t="s">
        <v>113</v>
      </c>
      <c r="C6167" s="50">
        <v>3800</v>
      </c>
      <c r="D6167" s="49" t="s">
        <v>845</v>
      </c>
      <c r="E6167" s="49" t="s">
        <v>9866</v>
      </c>
      <c r="F6167" s="49" t="s">
        <v>845</v>
      </c>
      <c r="G6167" s="49">
        <v>52835</v>
      </c>
      <c r="H6167" s="49" t="s">
        <v>846</v>
      </c>
      <c r="I6167" s="50">
        <v>19965</v>
      </c>
      <c r="J6167" s="50">
        <v>452835006580</v>
      </c>
      <c r="K6167" s="49" t="s">
        <v>9927</v>
      </c>
      <c r="L6167" s="51">
        <v>950</v>
      </c>
      <c r="M6167" s="52">
        <v>130681951</v>
      </c>
      <c r="N6167" s="52">
        <v>0</v>
      </c>
      <c r="O6167" s="52">
        <v>30937062</v>
      </c>
      <c r="P6167" s="52">
        <v>6660438</v>
      </c>
      <c r="Q6167" s="52">
        <v>130681951</v>
      </c>
      <c r="R6167" s="52">
        <v>37597500</v>
      </c>
      <c r="S6167" s="52">
        <v>168279451</v>
      </c>
      <c r="T6167" s="70" t="s">
        <v>10556</v>
      </c>
      <c r="U6167" s="70" t="s">
        <v>10560</v>
      </c>
    </row>
    <row r="6168" spans="1:21" x14ac:dyDescent="0.2">
      <c r="A6168" s="49" t="s">
        <v>4982</v>
      </c>
      <c r="B6168" s="49" t="s">
        <v>421</v>
      </c>
      <c r="C6168" s="50">
        <v>3777</v>
      </c>
      <c r="D6168" s="49" t="s">
        <v>422</v>
      </c>
      <c r="E6168" s="49" t="s">
        <v>5265</v>
      </c>
      <c r="F6168" s="49" t="s">
        <v>422</v>
      </c>
      <c r="G6168" s="49">
        <v>19517</v>
      </c>
      <c r="H6168" s="49" t="s">
        <v>441</v>
      </c>
      <c r="I6168" s="50">
        <v>6006</v>
      </c>
      <c r="J6168" s="50">
        <v>219517001238</v>
      </c>
      <c r="K6168" s="49" t="s">
        <v>5273</v>
      </c>
      <c r="L6168" s="51">
        <v>561</v>
      </c>
      <c r="M6168" s="52">
        <v>70707320</v>
      </c>
      <c r="N6168" s="52">
        <v>0</v>
      </c>
      <c r="O6168" s="52">
        <v>29405880</v>
      </c>
      <c r="P6168" s="52">
        <v>26641753</v>
      </c>
      <c r="Q6168" s="52">
        <v>70707320</v>
      </c>
      <c r="R6168" s="52">
        <v>56047633</v>
      </c>
      <c r="S6168" s="52">
        <v>126754953</v>
      </c>
      <c r="T6168" s="70" t="s">
        <v>10556</v>
      </c>
      <c r="U6168" s="70" t="s">
        <v>10560</v>
      </c>
    </row>
    <row r="6169" spans="1:21" x14ac:dyDescent="0.2">
      <c r="A6169" s="49" t="s">
        <v>2884</v>
      </c>
      <c r="B6169" s="49" t="s">
        <v>453</v>
      </c>
      <c r="C6169" s="50">
        <v>3813</v>
      </c>
      <c r="D6169" s="49" t="s">
        <v>1000</v>
      </c>
      <c r="E6169" s="49" t="s">
        <v>9562</v>
      </c>
      <c r="F6169" s="49" t="s">
        <v>1000</v>
      </c>
      <c r="G6169" s="49">
        <v>70742</v>
      </c>
      <c r="H6169" s="49" t="s">
        <v>1020</v>
      </c>
      <c r="I6169" s="50">
        <v>18127</v>
      </c>
      <c r="J6169" s="50">
        <v>270742000050</v>
      </c>
      <c r="K6169" s="49" t="s">
        <v>9563</v>
      </c>
      <c r="L6169" s="51">
        <v>180</v>
      </c>
      <c r="M6169" s="52">
        <v>23926759</v>
      </c>
      <c r="N6169" s="52">
        <v>0</v>
      </c>
      <c r="O6169" s="52">
        <v>31733920</v>
      </c>
      <c r="P6169" s="52">
        <v>13320876</v>
      </c>
      <c r="Q6169" s="52">
        <v>23926759</v>
      </c>
      <c r="R6169" s="52">
        <v>45054796</v>
      </c>
      <c r="S6169" s="52">
        <v>68981555</v>
      </c>
      <c r="T6169" s="70" t="s">
        <v>10556</v>
      </c>
      <c r="U6169" s="70" t="s">
        <v>10560</v>
      </c>
    </row>
    <row r="6170" spans="1:21" x14ac:dyDescent="0.2">
      <c r="A6170" s="49" t="s">
        <v>6743</v>
      </c>
      <c r="B6170" s="49" t="s">
        <v>1171</v>
      </c>
      <c r="C6170" s="50">
        <v>3829</v>
      </c>
      <c r="D6170" s="49" t="s">
        <v>1169</v>
      </c>
      <c r="E6170" s="49" t="s">
        <v>6760</v>
      </c>
      <c r="F6170" s="49" t="s">
        <v>6757</v>
      </c>
      <c r="G6170" s="49">
        <v>94885</v>
      </c>
      <c r="H6170" s="49" t="s">
        <v>1173</v>
      </c>
      <c r="I6170" s="50">
        <v>4405</v>
      </c>
      <c r="J6170" s="50">
        <v>294001000369</v>
      </c>
      <c r="K6170" s="49" t="s">
        <v>6761</v>
      </c>
      <c r="L6170" s="51">
        <v>136</v>
      </c>
      <c r="M6170" s="52">
        <v>27148527</v>
      </c>
      <c r="N6170" s="52">
        <v>0</v>
      </c>
      <c r="O6170" s="52">
        <v>23949959</v>
      </c>
      <c r="P6170" s="52">
        <v>3330219</v>
      </c>
      <c r="Q6170" s="52">
        <v>27148527</v>
      </c>
      <c r="R6170" s="52">
        <v>27280178</v>
      </c>
      <c r="S6170" s="52">
        <v>54428705</v>
      </c>
      <c r="T6170" s="70" t="s">
        <v>10556</v>
      </c>
      <c r="U6170" s="70" t="s">
        <v>10560</v>
      </c>
    </row>
    <row r="6171" spans="1:21" x14ac:dyDescent="0.2">
      <c r="A6171" s="49" t="s">
        <v>6743</v>
      </c>
      <c r="B6171" s="49" t="s">
        <v>1171</v>
      </c>
      <c r="C6171" s="50">
        <v>3829</v>
      </c>
      <c r="D6171" s="49" t="s">
        <v>1169</v>
      </c>
      <c r="E6171" s="49" t="s">
        <v>6765</v>
      </c>
      <c r="F6171" s="49" t="s">
        <v>6757</v>
      </c>
      <c r="G6171" s="49">
        <v>94883</v>
      </c>
      <c r="H6171" s="49" t="s">
        <v>1172</v>
      </c>
      <c r="I6171" s="50">
        <v>4405</v>
      </c>
      <c r="J6171" s="50">
        <v>294001000369</v>
      </c>
      <c r="K6171" s="49" t="s">
        <v>6761</v>
      </c>
      <c r="L6171" s="51">
        <v>505</v>
      </c>
      <c r="M6171" s="52">
        <v>101417791</v>
      </c>
      <c r="N6171" s="52">
        <v>2412601</v>
      </c>
      <c r="O6171" s="52">
        <v>23276814</v>
      </c>
      <c r="P6171" s="52">
        <v>13320876</v>
      </c>
      <c r="Q6171" s="52">
        <v>103830392</v>
      </c>
      <c r="R6171" s="52">
        <v>36597690</v>
      </c>
      <c r="S6171" s="52">
        <v>140428082</v>
      </c>
      <c r="T6171" s="70" t="s">
        <v>10556</v>
      </c>
      <c r="U6171" s="70" t="s">
        <v>10560</v>
      </c>
    </row>
    <row r="6172" spans="1:21" x14ac:dyDescent="0.2">
      <c r="A6172" s="49" t="s">
        <v>2884</v>
      </c>
      <c r="B6172" s="49" t="s">
        <v>453</v>
      </c>
      <c r="C6172" s="50">
        <v>3813</v>
      </c>
      <c r="D6172" s="49" t="s">
        <v>1000</v>
      </c>
      <c r="E6172" s="49" t="s">
        <v>9438</v>
      </c>
      <c r="F6172" s="49" t="s">
        <v>1000</v>
      </c>
      <c r="G6172" s="49">
        <v>70235</v>
      </c>
      <c r="H6172" s="49" t="s">
        <v>1007</v>
      </c>
      <c r="I6172" s="50">
        <v>17364</v>
      </c>
      <c r="J6172" s="50">
        <v>270235000391</v>
      </c>
      <c r="K6172" s="49" t="s">
        <v>9439</v>
      </c>
      <c r="L6172" s="51">
        <v>245</v>
      </c>
      <c r="M6172" s="52">
        <v>33040381</v>
      </c>
      <c r="N6172" s="52">
        <v>0</v>
      </c>
      <c r="O6172" s="52">
        <v>30776736</v>
      </c>
      <c r="P6172" s="52">
        <v>13320876</v>
      </c>
      <c r="Q6172" s="52">
        <v>33040381</v>
      </c>
      <c r="R6172" s="52">
        <v>44097612</v>
      </c>
      <c r="S6172" s="52">
        <v>77137993</v>
      </c>
      <c r="T6172" s="70" t="s">
        <v>10556</v>
      </c>
      <c r="U6172" s="70" t="s">
        <v>10560</v>
      </c>
    </row>
    <row r="6173" spans="1:21" x14ac:dyDescent="0.2">
      <c r="A6173" s="49" t="s">
        <v>6181</v>
      </c>
      <c r="B6173" s="49" t="s">
        <v>113</v>
      </c>
      <c r="C6173" s="50">
        <v>3800</v>
      </c>
      <c r="D6173" s="49" t="s">
        <v>845</v>
      </c>
      <c r="E6173" s="49" t="s">
        <v>9866</v>
      </c>
      <c r="F6173" s="49" t="s">
        <v>845</v>
      </c>
      <c r="G6173" s="49">
        <v>52835</v>
      </c>
      <c r="H6173" s="49" t="s">
        <v>846</v>
      </c>
      <c r="I6173" s="50">
        <v>20924</v>
      </c>
      <c r="J6173" s="50">
        <v>252835000027</v>
      </c>
      <c r="K6173" s="49" t="s">
        <v>9915</v>
      </c>
      <c r="L6173" s="51">
        <v>432</v>
      </c>
      <c r="M6173" s="52">
        <v>61005088</v>
      </c>
      <c r="N6173" s="52">
        <v>0</v>
      </c>
      <c r="O6173" s="52">
        <v>30937062</v>
      </c>
      <c r="P6173" s="52">
        <v>6660438</v>
      </c>
      <c r="Q6173" s="52">
        <v>61005088</v>
      </c>
      <c r="R6173" s="52">
        <v>37597500</v>
      </c>
      <c r="S6173" s="52">
        <v>98602588</v>
      </c>
      <c r="T6173" s="70" t="s">
        <v>10556</v>
      </c>
      <c r="U6173" s="70" t="s">
        <v>10560</v>
      </c>
    </row>
    <row r="6174" spans="1:21" x14ac:dyDescent="0.2">
      <c r="A6174" s="49" t="s">
        <v>4982</v>
      </c>
      <c r="B6174" s="49" t="s">
        <v>421</v>
      </c>
      <c r="C6174" s="50">
        <v>3777</v>
      </c>
      <c r="D6174" s="49" t="s">
        <v>422</v>
      </c>
      <c r="E6174" s="49" t="s">
        <v>5195</v>
      </c>
      <c r="F6174" s="49" t="s">
        <v>422</v>
      </c>
      <c r="G6174" s="49">
        <v>19364</v>
      </c>
      <c r="H6174" s="49" t="s">
        <v>434</v>
      </c>
      <c r="I6174" s="50">
        <v>3833</v>
      </c>
      <c r="J6174" s="50">
        <v>119364000267</v>
      </c>
      <c r="K6174" s="49" t="s">
        <v>5196</v>
      </c>
      <c r="L6174" s="51">
        <v>828</v>
      </c>
      <c r="M6174" s="52">
        <v>93088160</v>
      </c>
      <c r="N6174" s="52">
        <v>0</v>
      </c>
      <c r="O6174" s="52">
        <v>27842969</v>
      </c>
      <c r="P6174" s="52">
        <v>6660438</v>
      </c>
      <c r="Q6174" s="52">
        <v>93088160</v>
      </c>
      <c r="R6174" s="52">
        <v>34503407</v>
      </c>
      <c r="S6174" s="52">
        <v>127591567</v>
      </c>
      <c r="T6174" s="70" t="s">
        <v>10556</v>
      </c>
      <c r="U6174" s="70" t="s">
        <v>10560</v>
      </c>
    </row>
    <row r="6175" spans="1:21" x14ac:dyDescent="0.2">
      <c r="A6175" s="49" t="s">
        <v>3938</v>
      </c>
      <c r="B6175" s="49" t="s">
        <v>250</v>
      </c>
      <c r="C6175" s="50">
        <v>3769</v>
      </c>
      <c r="D6175" s="49" t="s">
        <v>251</v>
      </c>
      <c r="E6175" s="49" t="s">
        <v>4122</v>
      </c>
      <c r="F6175" s="49" t="s">
        <v>251</v>
      </c>
      <c r="G6175" s="49">
        <v>15516</v>
      </c>
      <c r="H6175" s="49" t="s">
        <v>313</v>
      </c>
      <c r="I6175" s="50">
        <v>16804</v>
      </c>
      <c r="J6175" s="50">
        <v>115516000025</v>
      </c>
      <c r="K6175" s="49" t="s">
        <v>4123</v>
      </c>
      <c r="L6175" s="51">
        <v>989</v>
      </c>
      <c r="M6175" s="52">
        <v>96017115</v>
      </c>
      <c r="N6175" s="52">
        <v>0</v>
      </c>
      <c r="O6175" s="52">
        <v>25155480</v>
      </c>
      <c r="P6175" s="52">
        <v>6660438</v>
      </c>
      <c r="Q6175" s="52">
        <v>96017115</v>
      </c>
      <c r="R6175" s="52">
        <v>31815918</v>
      </c>
      <c r="S6175" s="52">
        <v>127833033</v>
      </c>
      <c r="T6175" s="70" t="s">
        <v>10556</v>
      </c>
      <c r="U6175" s="70" t="s">
        <v>10560</v>
      </c>
    </row>
    <row r="6176" spans="1:21" x14ac:dyDescent="0.2">
      <c r="A6176" s="49" t="s">
        <v>2875</v>
      </c>
      <c r="B6176" s="49" t="s">
        <v>1117</v>
      </c>
      <c r="C6176" s="50">
        <v>3824</v>
      </c>
      <c r="D6176" s="49" t="s">
        <v>1116</v>
      </c>
      <c r="E6176" s="49" t="s">
        <v>2931</v>
      </c>
      <c r="F6176" s="49" t="s">
        <v>1116</v>
      </c>
      <c r="G6176" s="49">
        <v>81794</v>
      </c>
      <c r="H6176" s="49" t="s">
        <v>1123</v>
      </c>
      <c r="I6176" s="50">
        <v>1929</v>
      </c>
      <c r="J6176" s="50">
        <v>281794000602</v>
      </c>
      <c r="K6176" s="49" t="s">
        <v>2938</v>
      </c>
      <c r="L6176" s="51">
        <v>1017</v>
      </c>
      <c r="M6176" s="52">
        <v>141145336</v>
      </c>
      <c r="N6176" s="52">
        <v>25516245</v>
      </c>
      <c r="O6176" s="52">
        <v>31581466</v>
      </c>
      <c r="P6176" s="52">
        <v>26641753</v>
      </c>
      <c r="Q6176" s="52">
        <v>166661581</v>
      </c>
      <c r="R6176" s="52">
        <v>58223219</v>
      </c>
      <c r="S6176" s="52">
        <v>224884800</v>
      </c>
      <c r="T6176" s="70" t="s">
        <v>10556</v>
      </c>
      <c r="U6176" s="70" t="s">
        <v>10560</v>
      </c>
    </row>
    <row r="6177" spans="1:21" x14ac:dyDescent="0.2">
      <c r="A6177" s="49" t="s">
        <v>3938</v>
      </c>
      <c r="B6177" s="49" t="s">
        <v>250</v>
      </c>
      <c r="C6177" s="50">
        <v>3769</v>
      </c>
      <c r="D6177" s="49" t="s">
        <v>251</v>
      </c>
      <c r="E6177" s="49" t="s">
        <v>4148</v>
      </c>
      <c r="F6177" s="49" t="s">
        <v>251</v>
      </c>
      <c r="G6177" s="49">
        <v>15572</v>
      </c>
      <c r="H6177" s="49" t="s">
        <v>321</v>
      </c>
      <c r="I6177" s="50">
        <v>658</v>
      </c>
      <c r="J6177" s="50">
        <v>115572000062</v>
      </c>
      <c r="K6177" s="49" t="s">
        <v>4155</v>
      </c>
      <c r="L6177" s="51">
        <v>1128</v>
      </c>
      <c r="M6177" s="52">
        <v>112555070</v>
      </c>
      <c r="N6177" s="52">
        <v>0</v>
      </c>
      <c r="O6177" s="52">
        <v>22335080</v>
      </c>
      <c r="P6177" s="52">
        <v>6660438</v>
      </c>
      <c r="Q6177" s="52">
        <v>112555070</v>
      </c>
      <c r="R6177" s="52">
        <v>28995518</v>
      </c>
      <c r="S6177" s="52">
        <v>141550588</v>
      </c>
      <c r="T6177" s="70" t="s">
        <v>10556</v>
      </c>
      <c r="U6177" s="70" t="s">
        <v>10560</v>
      </c>
    </row>
    <row r="6178" spans="1:21" x14ac:dyDescent="0.2">
      <c r="A6178" s="49" t="s">
        <v>3938</v>
      </c>
      <c r="B6178" s="49" t="s">
        <v>250</v>
      </c>
      <c r="C6178" s="50">
        <v>3769</v>
      </c>
      <c r="D6178" s="49" t="s">
        <v>251</v>
      </c>
      <c r="E6178" s="49" t="s">
        <v>4256</v>
      </c>
      <c r="F6178" s="49" t="s">
        <v>251</v>
      </c>
      <c r="G6178" s="49">
        <v>15804</v>
      </c>
      <c r="H6178" s="49" t="s">
        <v>356</v>
      </c>
      <c r="I6178" s="50">
        <v>2516</v>
      </c>
      <c r="J6178" s="50">
        <v>215804000395</v>
      </c>
      <c r="K6178" s="49" t="s">
        <v>4258</v>
      </c>
      <c r="L6178" s="51">
        <v>127</v>
      </c>
      <c r="M6178" s="52">
        <v>15594509</v>
      </c>
      <c r="N6178" s="52">
        <v>0</v>
      </c>
      <c r="O6178" s="52">
        <v>27589266</v>
      </c>
      <c r="P6178" s="52">
        <v>6660438</v>
      </c>
      <c r="Q6178" s="52">
        <v>15594509</v>
      </c>
      <c r="R6178" s="52">
        <v>34249704</v>
      </c>
      <c r="S6178" s="52">
        <v>49844213</v>
      </c>
      <c r="T6178" s="70" t="s">
        <v>10556</v>
      </c>
      <c r="U6178" s="70" t="s">
        <v>10560</v>
      </c>
    </row>
    <row r="6179" spans="1:21" x14ac:dyDescent="0.2">
      <c r="A6179" s="49" t="s">
        <v>2875</v>
      </c>
      <c r="B6179" s="49" t="s">
        <v>1117</v>
      </c>
      <c r="C6179" s="50">
        <v>3824</v>
      </c>
      <c r="D6179" s="49" t="s">
        <v>1116</v>
      </c>
      <c r="E6179" s="49" t="s">
        <v>2890</v>
      </c>
      <c r="F6179" s="49" t="s">
        <v>1116</v>
      </c>
      <c r="G6179" s="49">
        <v>81065</v>
      </c>
      <c r="H6179" s="49" t="s">
        <v>1118</v>
      </c>
      <c r="I6179" s="50">
        <v>1842</v>
      </c>
      <c r="J6179" s="50">
        <v>281065000627</v>
      </c>
      <c r="K6179" s="49" t="s">
        <v>2897</v>
      </c>
      <c r="L6179" s="51">
        <v>516</v>
      </c>
      <c r="M6179" s="52">
        <v>81963815</v>
      </c>
      <c r="N6179" s="52">
        <v>16392763</v>
      </c>
      <c r="O6179" s="52">
        <v>34521147</v>
      </c>
      <c r="P6179" s="52">
        <v>6660438</v>
      </c>
      <c r="Q6179" s="52">
        <v>98356578</v>
      </c>
      <c r="R6179" s="52">
        <v>41181585</v>
      </c>
      <c r="S6179" s="52">
        <v>139538163</v>
      </c>
      <c r="T6179" s="70" t="s">
        <v>10556</v>
      </c>
      <c r="U6179" s="70" t="s">
        <v>10560</v>
      </c>
    </row>
    <row r="6180" spans="1:21" x14ac:dyDescent="0.2">
      <c r="A6180" s="49" t="s">
        <v>6743</v>
      </c>
      <c r="B6180" s="49" t="s">
        <v>1171</v>
      </c>
      <c r="C6180" s="50">
        <v>3829</v>
      </c>
      <c r="D6180" s="49" t="s">
        <v>1169</v>
      </c>
      <c r="E6180" s="49" t="s">
        <v>6744</v>
      </c>
      <c r="F6180" s="49" t="s">
        <v>1169</v>
      </c>
      <c r="G6180" s="49">
        <v>94001</v>
      </c>
      <c r="H6180" s="49" t="s">
        <v>1170</v>
      </c>
      <c r="I6180" s="50">
        <v>19091</v>
      </c>
      <c r="J6180" s="50">
        <v>294001001047</v>
      </c>
      <c r="K6180" s="49" t="s">
        <v>2897</v>
      </c>
      <c r="L6180" s="51">
        <v>278</v>
      </c>
      <c r="M6180" s="52">
        <v>44205594</v>
      </c>
      <c r="N6180" s="52">
        <v>1511362</v>
      </c>
      <c r="O6180" s="52">
        <v>36894257</v>
      </c>
      <c r="P6180" s="52">
        <v>6660438</v>
      </c>
      <c r="Q6180" s="52">
        <v>45716956</v>
      </c>
      <c r="R6180" s="52">
        <v>43554695</v>
      </c>
      <c r="S6180" s="52">
        <v>89271651</v>
      </c>
      <c r="T6180" s="70" t="s">
        <v>10556</v>
      </c>
      <c r="U6180" s="70" t="s">
        <v>10560</v>
      </c>
    </row>
    <row r="6181" spans="1:21" x14ac:dyDescent="0.2">
      <c r="A6181" s="49" t="s">
        <v>4982</v>
      </c>
      <c r="B6181" s="49" t="s">
        <v>421</v>
      </c>
      <c r="C6181" s="50">
        <v>3777</v>
      </c>
      <c r="D6181" s="49" t="s">
        <v>422</v>
      </c>
      <c r="E6181" s="49" t="s">
        <v>5320</v>
      </c>
      <c r="F6181" s="49" t="s">
        <v>422</v>
      </c>
      <c r="G6181" s="49">
        <v>19573</v>
      </c>
      <c r="H6181" s="49" t="s">
        <v>445</v>
      </c>
      <c r="I6181" s="50">
        <v>15072</v>
      </c>
      <c r="J6181" s="50">
        <v>119573000774</v>
      </c>
      <c r="K6181" s="49" t="s">
        <v>5322</v>
      </c>
      <c r="L6181" s="51">
        <v>343</v>
      </c>
      <c r="M6181" s="52">
        <v>35474535</v>
      </c>
      <c r="N6181" s="52">
        <v>2312882</v>
      </c>
      <c r="O6181" s="52">
        <v>21034230</v>
      </c>
      <c r="P6181" s="52">
        <v>6660438</v>
      </c>
      <c r="Q6181" s="52">
        <v>37787417</v>
      </c>
      <c r="R6181" s="52">
        <v>27694668</v>
      </c>
      <c r="S6181" s="52">
        <v>65482085</v>
      </c>
      <c r="T6181" s="70" t="s">
        <v>10556</v>
      </c>
      <c r="U6181" s="70" t="s">
        <v>10560</v>
      </c>
    </row>
    <row r="6182" spans="1:21" x14ac:dyDescent="0.2">
      <c r="A6182" s="49" t="s">
        <v>2245</v>
      </c>
      <c r="B6182" s="49" t="s">
        <v>36</v>
      </c>
      <c r="C6182" s="50">
        <v>3763</v>
      </c>
      <c r="D6182" s="49" t="s">
        <v>155</v>
      </c>
      <c r="E6182" s="49" t="s">
        <v>9942</v>
      </c>
      <c r="F6182" s="49" t="s">
        <v>155</v>
      </c>
      <c r="G6182" s="49">
        <v>5837</v>
      </c>
      <c r="H6182" s="49" t="s">
        <v>156</v>
      </c>
      <c r="I6182" s="50">
        <v>116208</v>
      </c>
      <c r="J6182" s="50">
        <v>205837001821</v>
      </c>
      <c r="K6182" s="49" t="s">
        <v>9957</v>
      </c>
      <c r="L6182" s="51">
        <v>383</v>
      </c>
      <c r="M6182" s="52">
        <v>56372106</v>
      </c>
      <c r="N6182" s="52">
        <v>542773</v>
      </c>
      <c r="O6182" s="52">
        <v>33900715</v>
      </c>
      <c r="P6182" s="52">
        <v>19981315</v>
      </c>
      <c r="Q6182" s="52">
        <v>56914879</v>
      </c>
      <c r="R6182" s="52">
        <v>53882030</v>
      </c>
      <c r="S6182" s="52">
        <v>110796909</v>
      </c>
      <c r="T6182" s="70" t="s">
        <v>10556</v>
      </c>
      <c r="U6182" s="70" t="s">
        <v>10560</v>
      </c>
    </row>
    <row r="6183" spans="1:21" x14ac:dyDescent="0.2">
      <c r="A6183" s="49" t="s">
        <v>3938</v>
      </c>
      <c r="B6183" s="49" t="s">
        <v>250</v>
      </c>
      <c r="C6183" s="50">
        <v>3769</v>
      </c>
      <c r="D6183" s="49" t="s">
        <v>251</v>
      </c>
      <c r="E6183" s="49" t="s">
        <v>4072</v>
      </c>
      <c r="F6183" s="49" t="s">
        <v>251</v>
      </c>
      <c r="G6183" s="49">
        <v>15401</v>
      </c>
      <c r="H6183" s="49" t="s">
        <v>296</v>
      </c>
      <c r="I6183" s="50">
        <v>20782</v>
      </c>
      <c r="J6183" s="50">
        <v>315401000276</v>
      </c>
      <c r="K6183" s="49" t="s">
        <v>4073</v>
      </c>
      <c r="L6183" s="51">
        <v>133</v>
      </c>
      <c r="M6183" s="52">
        <v>14859238</v>
      </c>
      <c r="N6183" s="52">
        <v>0</v>
      </c>
      <c r="O6183" s="52">
        <v>28168246</v>
      </c>
      <c r="P6183" s="52">
        <v>6660438</v>
      </c>
      <c r="Q6183" s="52">
        <v>14859238</v>
      </c>
      <c r="R6183" s="52">
        <v>34828684</v>
      </c>
      <c r="S6183" s="52">
        <v>49687922</v>
      </c>
      <c r="T6183" s="70" t="s">
        <v>10556</v>
      </c>
      <c r="U6183" s="70" t="s">
        <v>10560</v>
      </c>
    </row>
    <row r="6184" spans="1:21" x14ac:dyDescent="0.2">
      <c r="A6184" s="49" t="s">
        <v>2875</v>
      </c>
      <c r="B6184" s="49" t="s">
        <v>1117</v>
      </c>
      <c r="C6184" s="50">
        <v>3824</v>
      </c>
      <c r="D6184" s="49" t="s">
        <v>1116</v>
      </c>
      <c r="E6184" s="49" t="s">
        <v>2890</v>
      </c>
      <c r="F6184" s="49" t="s">
        <v>1116</v>
      </c>
      <c r="G6184" s="49">
        <v>81065</v>
      </c>
      <c r="H6184" s="49" t="s">
        <v>1118</v>
      </c>
      <c r="I6184" s="50">
        <v>1844</v>
      </c>
      <c r="J6184" s="50">
        <v>281065001411</v>
      </c>
      <c r="K6184" s="49" t="s">
        <v>2899</v>
      </c>
      <c r="L6184" s="51">
        <v>577</v>
      </c>
      <c r="M6184" s="52">
        <v>90556065</v>
      </c>
      <c r="N6184" s="52">
        <v>14618858</v>
      </c>
      <c r="O6184" s="52">
        <v>34521147</v>
      </c>
      <c r="P6184" s="52">
        <v>6660438</v>
      </c>
      <c r="Q6184" s="52">
        <v>105174923</v>
      </c>
      <c r="R6184" s="52">
        <v>41181585</v>
      </c>
      <c r="S6184" s="52">
        <v>146356508</v>
      </c>
      <c r="T6184" s="70" t="s">
        <v>10556</v>
      </c>
      <c r="U6184" s="70" t="s">
        <v>10560</v>
      </c>
    </row>
    <row r="6185" spans="1:21" x14ac:dyDescent="0.2">
      <c r="A6185" s="49" t="s">
        <v>6766</v>
      </c>
      <c r="B6185" s="49" t="s">
        <v>1177</v>
      </c>
      <c r="C6185" s="50">
        <v>3830</v>
      </c>
      <c r="D6185" s="49" t="s">
        <v>1175</v>
      </c>
      <c r="E6185" s="49" t="s">
        <v>6778</v>
      </c>
      <c r="F6185" s="49" t="s">
        <v>1175</v>
      </c>
      <c r="G6185" s="49">
        <v>95001</v>
      </c>
      <c r="H6185" s="49" t="s">
        <v>1176</v>
      </c>
      <c r="I6185" s="50">
        <v>4478</v>
      </c>
      <c r="J6185" s="50">
        <v>295001001523</v>
      </c>
      <c r="K6185" s="49" t="s">
        <v>6783</v>
      </c>
      <c r="L6185" s="51">
        <v>568</v>
      </c>
      <c r="M6185" s="52">
        <v>73267181</v>
      </c>
      <c r="N6185" s="52">
        <v>11497873</v>
      </c>
      <c r="O6185" s="52">
        <v>29951772</v>
      </c>
      <c r="P6185" s="52">
        <v>6660438</v>
      </c>
      <c r="Q6185" s="52">
        <v>84765054</v>
      </c>
      <c r="R6185" s="52">
        <v>36612210</v>
      </c>
      <c r="S6185" s="52">
        <v>121377264</v>
      </c>
      <c r="T6185" s="70" t="s">
        <v>10556</v>
      </c>
      <c r="U6185" s="70" t="s">
        <v>10560</v>
      </c>
    </row>
    <row r="6186" spans="1:21" x14ac:dyDescent="0.2">
      <c r="A6186" s="49" t="s">
        <v>3938</v>
      </c>
      <c r="B6186" s="49" t="s">
        <v>250</v>
      </c>
      <c r="C6186" s="50">
        <v>3769</v>
      </c>
      <c r="D6186" s="49" t="s">
        <v>251</v>
      </c>
      <c r="E6186" s="49" t="s">
        <v>4004</v>
      </c>
      <c r="F6186" s="49" t="s">
        <v>251</v>
      </c>
      <c r="G6186" s="49">
        <v>15187</v>
      </c>
      <c r="H6186" s="49" t="s">
        <v>268</v>
      </c>
      <c r="I6186" s="50">
        <v>6916</v>
      </c>
      <c r="J6186" s="50">
        <v>315187000069</v>
      </c>
      <c r="K6186" s="49" t="s">
        <v>4005</v>
      </c>
      <c r="L6186" s="51">
        <v>426</v>
      </c>
      <c r="M6186" s="52">
        <v>47609317</v>
      </c>
      <c r="N6186" s="52">
        <v>9521863</v>
      </c>
      <c r="O6186" s="52">
        <v>29122165</v>
      </c>
      <c r="P6186" s="52">
        <v>13320876</v>
      </c>
      <c r="Q6186" s="52">
        <v>57131180</v>
      </c>
      <c r="R6186" s="52">
        <v>42443041</v>
      </c>
      <c r="S6186" s="52">
        <v>99574221</v>
      </c>
      <c r="T6186" s="70" t="s">
        <v>10556</v>
      </c>
      <c r="U6186" s="70" t="s">
        <v>10560</v>
      </c>
    </row>
    <row r="6187" spans="1:21" x14ac:dyDescent="0.2">
      <c r="A6187" s="49" t="s">
        <v>3938</v>
      </c>
      <c r="B6187" s="49" t="s">
        <v>250</v>
      </c>
      <c r="C6187" s="50">
        <v>3769</v>
      </c>
      <c r="D6187" s="49" t="s">
        <v>251</v>
      </c>
      <c r="E6187" s="49" t="s">
        <v>4130</v>
      </c>
      <c r="F6187" s="49" t="s">
        <v>251</v>
      </c>
      <c r="G6187" s="49">
        <v>15518</v>
      </c>
      <c r="H6187" s="49" t="s">
        <v>314</v>
      </c>
      <c r="I6187" s="50">
        <v>367</v>
      </c>
      <c r="J6187" s="50">
        <v>115518000219</v>
      </c>
      <c r="K6187" s="49" t="s">
        <v>4131</v>
      </c>
      <c r="L6187" s="51">
        <v>305</v>
      </c>
      <c r="M6187" s="52">
        <v>33568725</v>
      </c>
      <c r="N6187" s="52">
        <v>6713745</v>
      </c>
      <c r="O6187" s="52">
        <v>26756558</v>
      </c>
      <c r="P6187" s="52">
        <v>6660438</v>
      </c>
      <c r="Q6187" s="52">
        <v>40282470</v>
      </c>
      <c r="R6187" s="52">
        <v>33416996</v>
      </c>
      <c r="S6187" s="52">
        <v>73699466</v>
      </c>
      <c r="T6187" s="70" t="s">
        <v>10556</v>
      </c>
      <c r="U6187" s="70" t="s">
        <v>10560</v>
      </c>
    </row>
    <row r="6188" spans="1:21" x14ac:dyDescent="0.2">
      <c r="A6188" s="49" t="s">
        <v>4982</v>
      </c>
      <c r="B6188" s="49" t="s">
        <v>421</v>
      </c>
      <c r="C6188" s="50">
        <v>3777</v>
      </c>
      <c r="D6188" s="49" t="s">
        <v>422</v>
      </c>
      <c r="E6188" s="49" t="s">
        <v>5179</v>
      </c>
      <c r="F6188" s="49" t="s">
        <v>422</v>
      </c>
      <c r="G6188" s="49">
        <v>19355</v>
      </c>
      <c r="H6188" s="49" t="s">
        <v>433</v>
      </c>
      <c r="I6188" s="50">
        <v>3832</v>
      </c>
      <c r="J6188" s="50">
        <v>419355000649</v>
      </c>
      <c r="K6188" s="49" t="s">
        <v>5182</v>
      </c>
      <c r="L6188" s="51">
        <v>339</v>
      </c>
      <c r="M6188" s="52">
        <v>42734346</v>
      </c>
      <c r="N6188" s="52">
        <v>0</v>
      </c>
      <c r="O6188" s="52">
        <v>28723890</v>
      </c>
      <c r="P6188" s="52">
        <v>6660438</v>
      </c>
      <c r="Q6188" s="52">
        <v>42734346</v>
      </c>
      <c r="R6188" s="52">
        <v>35384328</v>
      </c>
      <c r="S6188" s="52">
        <v>78118674</v>
      </c>
      <c r="T6188" s="70" t="s">
        <v>10556</v>
      </c>
      <c r="U6188" s="70" t="s">
        <v>10560</v>
      </c>
    </row>
    <row r="6189" spans="1:21" x14ac:dyDescent="0.2">
      <c r="A6189" s="49" t="s">
        <v>4982</v>
      </c>
      <c r="B6189" s="49" t="s">
        <v>421</v>
      </c>
      <c r="C6189" s="50">
        <v>3777</v>
      </c>
      <c r="D6189" s="49" t="s">
        <v>422</v>
      </c>
      <c r="E6189" s="49" t="s">
        <v>5412</v>
      </c>
      <c r="F6189" s="49" t="s">
        <v>422</v>
      </c>
      <c r="G6189" s="49">
        <v>19760</v>
      </c>
      <c r="H6189" s="49" t="s">
        <v>451</v>
      </c>
      <c r="I6189" s="50">
        <v>3077</v>
      </c>
      <c r="J6189" s="50">
        <v>119760000644</v>
      </c>
      <c r="K6189" s="49" t="s">
        <v>5415</v>
      </c>
      <c r="L6189" s="51">
        <v>182</v>
      </c>
      <c r="M6189" s="52">
        <v>21260910</v>
      </c>
      <c r="N6189" s="52">
        <v>3918799</v>
      </c>
      <c r="O6189" s="52">
        <v>28608797</v>
      </c>
      <c r="P6189" s="52">
        <v>6660438</v>
      </c>
      <c r="Q6189" s="52">
        <v>25179709</v>
      </c>
      <c r="R6189" s="52">
        <v>35269235</v>
      </c>
      <c r="S6189" s="52">
        <v>60448944</v>
      </c>
      <c r="T6189" s="70" t="s">
        <v>10556</v>
      </c>
      <c r="U6189" s="70" t="s">
        <v>10560</v>
      </c>
    </row>
    <row r="6190" spans="1:21" x14ac:dyDescent="0.2">
      <c r="A6190" s="49" t="s">
        <v>3938</v>
      </c>
      <c r="B6190" s="49" t="s">
        <v>250</v>
      </c>
      <c r="C6190" s="50">
        <v>3769</v>
      </c>
      <c r="D6190" s="49" t="s">
        <v>251</v>
      </c>
      <c r="E6190" s="49" t="s">
        <v>4164</v>
      </c>
      <c r="F6190" s="49" t="s">
        <v>251</v>
      </c>
      <c r="G6190" s="49">
        <v>15599</v>
      </c>
      <c r="H6190" s="49" t="s">
        <v>323</v>
      </c>
      <c r="I6190" s="50">
        <v>758</v>
      </c>
      <c r="J6190" s="50">
        <v>215599000140</v>
      </c>
      <c r="K6190" s="49" t="s">
        <v>4166</v>
      </c>
      <c r="L6190" s="51">
        <v>211</v>
      </c>
      <c r="M6190" s="52">
        <v>27283692</v>
      </c>
      <c r="N6190" s="52">
        <v>1598060</v>
      </c>
      <c r="O6190" s="52">
        <v>26981086</v>
      </c>
      <c r="P6190" s="52">
        <v>6660438</v>
      </c>
      <c r="Q6190" s="52">
        <v>28881752</v>
      </c>
      <c r="R6190" s="52">
        <v>33641524</v>
      </c>
      <c r="S6190" s="52">
        <v>62523276</v>
      </c>
      <c r="T6190" s="70" t="s">
        <v>10556</v>
      </c>
      <c r="U6190" s="70" t="s">
        <v>10560</v>
      </c>
    </row>
    <row r="6191" spans="1:21" x14ac:dyDescent="0.2">
      <c r="A6191" s="49" t="s">
        <v>4982</v>
      </c>
      <c r="B6191" s="49" t="s">
        <v>421</v>
      </c>
      <c r="C6191" s="50">
        <v>3777</v>
      </c>
      <c r="D6191" s="49" t="s">
        <v>422</v>
      </c>
      <c r="E6191" s="49" t="s">
        <v>5412</v>
      </c>
      <c r="F6191" s="49" t="s">
        <v>422</v>
      </c>
      <c r="G6191" s="49">
        <v>19760</v>
      </c>
      <c r="H6191" s="49" t="s">
        <v>451</v>
      </c>
      <c r="I6191" s="50">
        <v>3082</v>
      </c>
      <c r="J6191" s="50">
        <v>219760000401</v>
      </c>
      <c r="K6191" s="49" t="s">
        <v>5414</v>
      </c>
      <c r="L6191" s="51">
        <v>239</v>
      </c>
      <c r="M6191" s="52">
        <v>32993296</v>
      </c>
      <c r="N6191" s="52">
        <v>6490751</v>
      </c>
      <c r="O6191" s="52">
        <v>28608797</v>
      </c>
      <c r="P6191" s="52">
        <v>6660438</v>
      </c>
      <c r="Q6191" s="52">
        <v>39484047</v>
      </c>
      <c r="R6191" s="52">
        <v>35269235</v>
      </c>
      <c r="S6191" s="52">
        <v>74753282</v>
      </c>
      <c r="T6191" s="70" t="s">
        <v>10556</v>
      </c>
      <c r="U6191" s="70" t="s">
        <v>10560</v>
      </c>
    </row>
    <row r="6192" spans="1:21" x14ac:dyDescent="0.2">
      <c r="A6192" s="49" t="s">
        <v>4982</v>
      </c>
      <c r="B6192" s="49" t="s">
        <v>421</v>
      </c>
      <c r="C6192" s="50">
        <v>3777</v>
      </c>
      <c r="D6192" s="49" t="s">
        <v>422</v>
      </c>
      <c r="E6192" s="49" t="s">
        <v>5439</v>
      </c>
      <c r="F6192" s="49" t="s">
        <v>422</v>
      </c>
      <c r="G6192" s="49">
        <v>19807</v>
      </c>
      <c r="H6192" s="49" t="s">
        <v>454</v>
      </c>
      <c r="I6192" s="50">
        <v>2809</v>
      </c>
      <c r="J6192" s="50">
        <v>419807000919</v>
      </c>
      <c r="K6192" s="49" t="s">
        <v>5443</v>
      </c>
      <c r="L6192" s="51">
        <v>122</v>
      </c>
      <c r="M6192" s="52">
        <v>16781708</v>
      </c>
      <c r="N6192" s="52">
        <v>3356342</v>
      </c>
      <c r="O6192" s="52">
        <v>28328994</v>
      </c>
      <c r="P6192" s="52">
        <v>6660438</v>
      </c>
      <c r="Q6192" s="52">
        <v>20138050</v>
      </c>
      <c r="R6192" s="52">
        <v>34989432</v>
      </c>
      <c r="S6192" s="52">
        <v>55127482</v>
      </c>
      <c r="T6192" s="70" t="s">
        <v>10556</v>
      </c>
      <c r="U6192" s="70" t="s">
        <v>10560</v>
      </c>
    </row>
    <row r="6193" spans="1:21" x14ac:dyDescent="0.2">
      <c r="A6193" s="49" t="s">
        <v>3938</v>
      </c>
      <c r="B6193" s="49" t="s">
        <v>250</v>
      </c>
      <c r="C6193" s="50">
        <v>3771</v>
      </c>
      <c r="D6193" s="49" t="s">
        <v>279</v>
      </c>
      <c r="E6193" s="49" t="s">
        <v>6621</v>
      </c>
      <c r="F6193" s="49" t="s">
        <v>279</v>
      </c>
      <c r="G6193" s="49">
        <v>15238</v>
      </c>
      <c r="H6193" s="49" t="s">
        <v>280</v>
      </c>
      <c r="I6193" s="50">
        <v>19405</v>
      </c>
      <c r="J6193" s="50">
        <v>215238000315</v>
      </c>
      <c r="K6193" s="49" t="s">
        <v>6629</v>
      </c>
      <c r="L6193" s="51">
        <v>294</v>
      </c>
      <c r="M6193" s="52">
        <v>34173872</v>
      </c>
      <c r="N6193" s="52">
        <v>2375718</v>
      </c>
      <c r="O6193" s="52">
        <v>24710061</v>
      </c>
      <c r="P6193" s="52">
        <v>6660438</v>
      </c>
      <c r="Q6193" s="52">
        <v>36549590</v>
      </c>
      <c r="R6193" s="52">
        <v>31370499</v>
      </c>
      <c r="S6193" s="52">
        <v>67920089</v>
      </c>
      <c r="T6193" s="70" t="s">
        <v>10556</v>
      </c>
      <c r="U6193" s="70" t="s">
        <v>10560</v>
      </c>
    </row>
    <row r="6194" spans="1:21" x14ac:dyDescent="0.2">
      <c r="A6194" s="49" t="s">
        <v>4982</v>
      </c>
      <c r="B6194" s="49" t="s">
        <v>421</v>
      </c>
      <c r="C6194" s="50">
        <v>3777</v>
      </c>
      <c r="D6194" s="49" t="s">
        <v>422</v>
      </c>
      <c r="E6194" s="49" t="s">
        <v>5265</v>
      </c>
      <c r="F6194" s="49" t="s">
        <v>422</v>
      </c>
      <c r="G6194" s="49">
        <v>19517</v>
      </c>
      <c r="H6194" s="49" t="s">
        <v>441</v>
      </c>
      <c r="I6194" s="50">
        <v>3465</v>
      </c>
      <c r="J6194" s="50">
        <v>219517000487</v>
      </c>
      <c r="K6194" s="49" t="s">
        <v>5267</v>
      </c>
      <c r="L6194" s="51">
        <v>674</v>
      </c>
      <c r="M6194" s="52">
        <v>88700543</v>
      </c>
      <c r="N6194" s="52">
        <v>0</v>
      </c>
      <c r="O6194" s="52">
        <v>29405880</v>
      </c>
      <c r="P6194" s="52">
        <v>26641753</v>
      </c>
      <c r="Q6194" s="52">
        <v>88700543</v>
      </c>
      <c r="R6194" s="52">
        <v>56047633</v>
      </c>
      <c r="S6194" s="52">
        <v>144748176</v>
      </c>
      <c r="T6194" s="70" t="s">
        <v>10556</v>
      </c>
      <c r="U6194" s="70" t="s">
        <v>10560</v>
      </c>
    </row>
    <row r="6195" spans="1:21" x14ac:dyDescent="0.2">
      <c r="A6195" s="49" t="s">
        <v>4982</v>
      </c>
      <c r="B6195" s="49" t="s">
        <v>421</v>
      </c>
      <c r="C6195" s="50">
        <v>3777</v>
      </c>
      <c r="D6195" s="49" t="s">
        <v>422</v>
      </c>
      <c r="E6195" s="49" t="s">
        <v>5179</v>
      </c>
      <c r="F6195" s="49" t="s">
        <v>422</v>
      </c>
      <c r="G6195" s="49">
        <v>19355</v>
      </c>
      <c r="H6195" s="49" t="s">
        <v>433</v>
      </c>
      <c r="I6195" s="50">
        <v>131449</v>
      </c>
      <c r="J6195" s="50">
        <v>219355001131</v>
      </c>
      <c r="K6195" s="49" t="s">
        <v>5186</v>
      </c>
      <c r="L6195" s="51">
        <v>276</v>
      </c>
      <c r="M6195" s="52">
        <v>36885267</v>
      </c>
      <c r="N6195" s="52">
        <v>0</v>
      </c>
      <c r="O6195" s="52">
        <v>28723890</v>
      </c>
      <c r="P6195" s="52">
        <v>6660438</v>
      </c>
      <c r="Q6195" s="52">
        <v>36885267</v>
      </c>
      <c r="R6195" s="52">
        <v>35384328</v>
      </c>
      <c r="S6195" s="52">
        <v>72269595</v>
      </c>
      <c r="T6195" s="70" t="s">
        <v>10556</v>
      </c>
      <c r="U6195" s="70" t="s">
        <v>10560</v>
      </c>
    </row>
    <row r="6196" spans="1:21" x14ac:dyDescent="0.2">
      <c r="A6196" s="49" t="s">
        <v>4982</v>
      </c>
      <c r="B6196" s="49" t="s">
        <v>421</v>
      </c>
      <c r="C6196" s="50">
        <v>3777</v>
      </c>
      <c r="D6196" s="49" t="s">
        <v>422</v>
      </c>
      <c r="E6196" s="49" t="s">
        <v>5422</v>
      </c>
      <c r="F6196" s="49" t="s">
        <v>422</v>
      </c>
      <c r="G6196" s="49">
        <v>19780</v>
      </c>
      <c r="H6196" s="49" t="s">
        <v>452</v>
      </c>
      <c r="I6196" s="50">
        <v>3088</v>
      </c>
      <c r="J6196" s="50">
        <v>219780000343</v>
      </c>
      <c r="K6196" s="49" t="s">
        <v>5429</v>
      </c>
      <c r="L6196" s="51">
        <v>490</v>
      </c>
      <c r="M6196" s="52">
        <v>66847019</v>
      </c>
      <c r="N6196" s="52">
        <v>0</v>
      </c>
      <c r="O6196" s="52">
        <v>31182656</v>
      </c>
      <c r="P6196" s="52">
        <v>6660438</v>
      </c>
      <c r="Q6196" s="52">
        <v>66847019</v>
      </c>
      <c r="R6196" s="52">
        <v>37843094</v>
      </c>
      <c r="S6196" s="52">
        <v>104690113</v>
      </c>
      <c r="T6196" s="70" t="s">
        <v>10556</v>
      </c>
      <c r="U6196" s="70" t="s">
        <v>10560</v>
      </c>
    </row>
    <row r="6197" spans="1:21" x14ac:dyDescent="0.2">
      <c r="A6197" s="49" t="s">
        <v>2884</v>
      </c>
      <c r="B6197" s="49" t="s">
        <v>453</v>
      </c>
      <c r="C6197" s="50">
        <v>3813</v>
      </c>
      <c r="D6197" s="49" t="s">
        <v>1000</v>
      </c>
      <c r="E6197" s="49" t="s">
        <v>9400</v>
      </c>
      <c r="F6197" s="49" t="s">
        <v>1000</v>
      </c>
      <c r="G6197" s="49">
        <v>70124</v>
      </c>
      <c r="H6197" s="49" t="s">
        <v>1001</v>
      </c>
      <c r="I6197" s="50">
        <v>5273</v>
      </c>
      <c r="J6197" s="50">
        <v>270124004753</v>
      </c>
      <c r="K6197" s="49" t="s">
        <v>9409</v>
      </c>
      <c r="L6197" s="51">
        <v>355</v>
      </c>
      <c r="M6197" s="52">
        <v>53406982</v>
      </c>
      <c r="N6197" s="52">
        <v>0</v>
      </c>
      <c r="O6197" s="52">
        <v>32111809</v>
      </c>
      <c r="P6197" s="52">
        <v>6660438</v>
      </c>
      <c r="Q6197" s="52">
        <v>53406982</v>
      </c>
      <c r="R6197" s="52">
        <v>38772247</v>
      </c>
      <c r="S6197" s="52">
        <v>92179229</v>
      </c>
      <c r="T6197" s="70" t="s">
        <v>10556</v>
      </c>
      <c r="U6197" s="70" t="s">
        <v>10560</v>
      </c>
    </row>
    <row r="6198" spans="1:21" x14ac:dyDescent="0.2">
      <c r="A6198" s="49" t="s">
        <v>3938</v>
      </c>
      <c r="B6198" s="49" t="s">
        <v>250</v>
      </c>
      <c r="C6198" s="50">
        <v>3769</v>
      </c>
      <c r="D6198" s="49" t="s">
        <v>251</v>
      </c>
      <c r="E6198" s="49" t="s">
        <v>4241</v>
      </c>
      <c r="F6198" s="49" t="s">
        <v>251</v>
      </c>
      <c r="G6198" s="49">
        <v>15763</v>
      </c>
      <c r="H6198" s="49" t="s">
        <v>349</v>
      </c>
      <c r="I6198" s="50">
        <v>5048</v>
      </c>
      <c r="J6198" s="50">
        <v>215763000075</v>
      </c>
      <c r="K6198" s="49" t="s">
        <v>4242</v>
      </c>
      <c r="L6198" s="51">
        <v>417</v>
      </c>
      <c r="M6198" s="52">
        <v>55169914</v>
      </c>
      <c r="N6198" s="52">
        <v>11033983</v>
      </c>
      <c r="O6198" s="52">
        <v>28558012</v>
      </c>
      <c r="P6198" s="52">
        <v>6660438</v>
      </c>
      <c r="Q6198" s="52">
        <v>66203897</v>
      </c>
      <c r="R6198" s="52">
        <v>35218450</v>
      </c>
      <c r="S6198" s="52">
        <v>101422347</v>
      </c>
      <c r="T6198" s="70" t="s">
        <v>10556</v>
      </c>
      <c r="U6198" s="70" t="s">
        <v>10560</v>
      </c>
    </row>
    <row r="6199" spans="1:21" x14ac:dyDescent="0.2">
      <c r="A6199" s="49" t="s">
        <v>2884</v>
      </c>
      <c r="B6199" s="49" t="s">
        <v>453</v>
      </c>
      <c r="C6199" s="50">
        <v>3813</v>
      </c>
      <c r="D6199" s="49" t="s">
        <v>1000</v>
      </c>
      <c r="E6199" s="49" t="s">
        <v>9641</v>
      </c>
      <c r="F6199" s="49" t="s">
        <v>1000</v>
      </c>
      <c r="G6199" s="49">
        <v>70823</v>
      </c>
      <c r="H6199" s="49" t="s">
        <v>1022</v>
      </c>
      <c r="I6199" s="50">
        <v>4754</v>
      </c>
      <c r="J6199" s="50">
        <v>170823000041</v>
      </c>
      <c r="K6199" s="49" t="s">
        <v>9647</v>
      </c>
      <c r="L6199" s="51">
        <v>232</v>
      </c>
      <c r="M6199" s="52">
        <v>33842985</v>
      </c>
      <c r="N6199" s="52">
        <v>0</v>
      </c>
      <c r="O6199" s="52">
        <v>31716427</v>
      </c>
      <c r="P6199" s="52">
        <v>6660438</v>
      </c>
      <c r="Q6199" s="52">
        <v>33842985</v>
      </c>
      <c r="R6199" s="52">
        <v>38376865</v>
      </c>
      <c r="S6199" s="52">
        <v>72219850</v>
      </c>
      <c r="T6199" s="70" t="s">
        <v>10556</v>
      </c>
      <c r="U6199" s="70" t="s">
        <v>10560</v>
      </c>
    </row>
    <row r="6200" spans="1:21" x14ac:dyDescent="0.2">
      <c r="A6200" s="49" t="s">
        <v>2884</v>
      </c>
      <c r="B6200" s="49" t="s">
        <v>453</v>
      </c>
      <c r="C6200" s="50">
        <v>3813</v>
      </c>
      <c r="D6200" s="49" t="s">
        <v>1000</v>
      </c>
      <c r="E6200" s="49" t="s">
        <v>9556</v>
      </c>
      <c r="F6200" s="49" t="s">
        <v>1000</v>
      </c>
      <c r="G6200" s="49">
        <v>70702</v>
      </c>
      <c r="H6200" s="49" t="s">
        <v>1016</v>
      </c>
      <c r="I6200" s="50">
        <v>4717</v>
      </c>
      <c r="J6200" s="50">
        <v>270702000120</v>
      </c>
      <c r="K6200" s="49" t="s">
        <v>9561</v>
      </c>
      <c r="L6200" s="51">
        <v>393</v>
      </c>
      <c r="M6200" s="52">
        <v>51758321</v>
      </c>
      <c r="N6200" s="52">
        <v>0</v>
      </c>
      <c r="O6200" s="52">
        <v>30366609</v>
      </c>
      <c r="P6200" s="52">
        <v>6660438</v>
      </c>
      <c r="Q6200" s="52">
        <v>51758321</v>
      </c>
      <c r="R6200" s="52">
        <v>37027047</v>
      </c>
      <c r="S6200" s="52">
        <v>88785368</v>
      </c>
      <c r="T6200" s="70" t="s">
        <v>10556</v>
      </c>
      <c r="U6200" s="70" t="s">
        <v>10560</v>
      </c>
    </row>
    <row r="6201" spans="1:21" x14ac:dyDescent="0.2">
      <c r="A6201" s="49" t="s">
        <v>4982</v>
      </c>
      <c r="B6201" s="49" t="s">
        <v>421</v>
      </c>
      <c r="C6201" s="50">
        <v>3777</v>
      </c>
      <c r="D6201" s="49" t="s">
        <v>422</v>
      </c>
      <c r="E6201" s="49" t="s">
        <v>5412</v>
      </c>
      <c r="F6201" s="49" t="s">
        <v>422</v>
      </c>
      <c r="G6201" s="49">
        <v>19760</v>
      </c>
      <c r="H6201" s="49" t="s">
        <v>451</v>
      </c>
      <c r="I6201" s="50">
        <v>3078</v>
      </c>
      <c r="J6201" s="50">
        <v>219760000100</v>
      </c>
      <c r="K6201" s="49" t="s">
        <v>5413</v>
      </c>
      <c r="L6201" s="51">
        <v>80</v>
      </c>
      <c r="M6201" s="52">
        <v>10325230</v>
      </c>
      <c r="N6201" s="52">
        <v>0</v>
      </c>
      <c r="O6201" s="52">
        <v>28608797</v>
      </c>
      <c r="P6201" s="52">
        <v>6660438</v>
      </c>
      <c r="Q6201" s="52">
        <v>10325230</v>
      </c>
      <c r="R6201" s="52">
        <v>35269235</v>
      </c>
      <c r="S6201" s="52">
        <v>45594465</v>
      </c>
      <c r="T6201" s="70" t="s">
        <v>10556</v>
      </c>
      <c r="U6201" s="70" t="s">
        <v>10560</v>
      </c>
    </row>
    <row r="6202" spans="1:21" x14ac:dyDescent="0.2">
      <c r="A6202" s="49" t="s">
        <v>2182</v>
      </c>
      <c r="B6202" s="49" t="s">
        <v>1171</v>
      </c>
      <c r="C6202" s="50">
        <v>3829</v>
      </c>
      <c r="D6202" s="49" t="s">
        <v>1169</v>
      </c>
      <c r="E6202" s="49" t="s">
        <v>6744</v>
      </c>
      <c r="F6202" s="49" t="s">
        <v>1169</v>
      </c>
      <c r="G6202" s="49">
        <v>94001</v>
      </c>
      <c r="H6202" s="49" t="s">
        <v>1170</v>
      </c>
      <c r="I6202" s="50">
        <v>4395</v>
      </c>
      <c r="J6202" s="50">
        <v>194001000496</v>
      </c>
      <c r="K6202" s="49" t="s">
        <v>6746</v>
      </c>
      <c r="L6202" s="51">
        <v>1069</v>
      </c>
      <c r="M6202" s="52">
        <v>141887252</v>
      </c>
      <c r="N6202" s="52">
        <v>6013930</v>
      </c>
      <c r="O6202" s="52">
        <v>36894257</v>
      </c>
      <c r="P6202" s="52">
        <v>26641753</v>
      </c>
      <c r="Q6202" s="52">
        <v>147901182</v>
      </c>
      <c r="R6202" s="52">
        <v>63536010</v>
      </c>
      <c r="S6202" s="52">
        <v>211437192</v>
      </c>
      <c r="T6202" s="70" t="s">
        <v>10556</v>
      </c>
      <c r="U6202" s="70" t="s">
        <v>10560</v>
      </c>
    </row>
    <row r="6203" spans="1:21" x14ac:dyDescent="0.2">
      <c r="A6203" s="49" t="s">
        <v>6743</v>
      </c>
      <c r="B6203" s="49" t="s">
        <v>1171</v>
      </c>
      <c r="C6203" s="50">
        <v>3829</v>
      </c>
      <c r="D6203" s="49" t="s">
        <v>1169</v>
      </c>
      <c r="E6203" s="49" t="s">
        <v>6744</v>
      </c>
      <c r="F6203" s="49" t="s">
        <v>1169</v>
      </c>
      <c r="G6203" s="49">
        <v>94001</v>
      </c>
      <c r="H6203" s="49" t="s">
        <v>1170</v>
      </c>
      <c r="I6203" s="50">
        <v>4411</v>
      </c>
      <c r="J6203" s="50">
        <v>294001000733</v>
      </c>
      <c r="K6203" s="49" t="s">
        <v>6752</v>
      </c>
      <c r="L6203" s="51">
        <v>429</v>
      </c>
      <c r="M6203" s="52">
        <v>68274972</v>
      </c>
      <c r="N6203" s="52">
        <v>3296286</v>
      </c>
      <c r="O6203" s="52">
        <v>36894257</v>
      </c>
      <c r="P6203" s="52">
        <v>6660438</v>
      </c>
      <c r="Q6203" s="52">
        <v>71571258</v>
      </c>
      <c r="R6203" s="52">
        <v>43554695</v>
      </c>
      <c r="S6203" s="52">
        <v>115125953</v>
      </c>
      <c r="T6203" s="70" t="s">
        <v>10556</v>
      </c>
      <c r="U6203" s="70" t="s">
        <v>10560</v>
      </c>
    </row>
    <row r="6204" spans="1:21" x14ac:dyDescent="0.2">
      <c r="A6204" s="49" t="s">
        <v>2884</v>
      </c>
      <c r="B6204" s="49" t="s">
        <v>453</v>
      </c>
      <c r="C6204" s="50">
        <v>3813</v>
      </c>
      <c r="D6204" s="49" t="s">
        <v>1000</v>
      </c>
      <c r="E6204" s="49" t="s">
        <v>9438</v>
      </c>
      <c r="F6204" s="49" t="s">
        <v>1000</v>
      </c>
      <c r="G6204" s="49">
        <v>70235</v>
      </c>
      <c r="H6204" s="49" t="s">
        <v>1007</v>
      </c>
      <c r="I6204" s="50">
        <v>17357</v>
      </c>
      <c r="J6204" s="50">
        <v>170235000256</v>
      </c>
      <c r="K6204" s="49" t="s">
        <v>9444</v>
      </c>
      <c r="L6204" s="51">
        <v>1707</v>
      </c>
      <c r="M6204" s="52">
        <v>192032494</v>
      </c>
      <c r="N6204" s="52">
        <v>0</v>
      </c>
      <c r="O6204" s="52">
        <v>25004133</v>
      </c>
      <c r="P6204" s="52">
        <v>6660438</v>
      </c>
      <c r="Q6204" s="52">
        <v>192032494</v>
      </c>
      <c r="R6204" s="52">
        <v>31664571</v>
      </c>
      <c r="S6204" s="52">
        <v>223697065</v>
      </c>
      <c r="T6204" s="70" t="s">
        <v>10556</v>
      </c>
      <c r="U6204" s="70" t="s">
        <v>10560</v>
      </c>
    </row>
    <row r="6205" spans="1:21" x14ac:dyDescent="0.2">
      <c r="A6205" s="49" t="s">
        <v>2884</v>
      </c>
      <c r="B6205" s="49" t="s">
        <v>453</v>
      </c>
      <c r="C6205" s="50">
        <v>3813</v>
      </c>
      <c r="D6205" s="49" t="s">
        <v>1000</v>
      </c>
      <c r="E6205" s="49" t="s">
        <v>9562</v>
      </c>
      <c r="F6205" s="49" t="s">
        <v>1000</v>
      </c>
      <c r="G6205" s="49">
        <v>70742</v>
      </c>
      <c r="H6205" s="49" t="s">
        <v>1020</v>
      </c>
      <c r="I6205" s="50">
        <v>18125</v>
      </c>
      <c r="J6205" s="50">
        <v>270742000025</v>
      </c>
      <c r="K6205" s="49" t="s">
        <v>9564</v>
      </c>
      <c r="L6205" s="51">
        <v>190</v>
      </c>
      <c r="M6205" s="52">
        <v>26330190</v>
      </c>
      <c r="N6205" s="52">
        <v>0</v>
      </c>
      <c r="O6205" s="52">
        <v>31733920</v>
      </c>
      <c r="P6205" s="52">
        <v>6660438</v>
      </c>
      <c r="Q6205" s="52">
        <v>26330190</v>
      </c>
      <c r="R6205" s="52">
        <v>38394358</v>
      </c>
      <c r="S6205" s="52">
        <v>64724548</v>
      </c>
      <c r="T6205" s="70" t="s">
        <v>10556</v>
      </c>
      <c r="U6205" s="70" t="s">
        <v>10560</v>
      </c>
    </row>
    <row r="6206" spans="1:21" x14ac:dyDescent="0.2">
      <c r="A6206" s="49" t="s">
        <v>2884</v>
      </c>
      <c r="B6206" s="49" t="s">
        <v>453</v>
      </c>
      <c r="C6206" s="50">
        <v>3813</v>
      </c>
      <c r="D6206" s="49" t="s">
        <v>1000</v>
      </c>
      <c r="E6206" s="49" t="s">
        <v>9586</v>
      </c>
      <c r="F6206" s="49" t="s">
        <v>1000</v>
      </c>
      <c r="G6206" s="49">
        <v>70713</v>
      </c>
      <c r="H6206" s="49" t="s">
        <v>1018</v>
      </c>
      <c r="I6206" s="50">
        <v>18363</v>
      </c>
      <c r="J6206" s="50">
        <v>270713000610</v>
      </c>
      <c r="K6206" s="49" t="s">
        <v>9589</v>
      </c>
      <c r="L6206" s="51">
        <v>249</v>
      </c>
      <c r="M6206" s="52">
        <v>37938314</v>
      </c>
      <c r="N6206" s="52">
        <v>0</v>
      </c>
      <c r="O6206" s="52">
        <v>34609552</v>
      </c>
      <c r="P6206" s="52">
        <v>6660438</v>
      </c>
      <c r="Q6206" s="52">
        <v>37938314</v>
      </c>
      <c r="R6206" s="52">
        <v>41269990</v>
      </c>
      <c r="S6206" s="52">
        <v>79208304</v>
      </c>
      <c r="T6206" s="70" t="s">
        <v>10556</v>
      </c>
      <c r="U6206" s="70" t="s">
        <v>10560</v>
      </c>
    </row>
    <row r="6207" spans="1:21" x14ac:dyDescent="0.2">
      <c r="A6207" s="49" t="s">
        <v>4656</v>
      </c>
      <c r="B6207" s="49" t="s">
        <v>403</v>
      </c>
      <c r="C6207" s="50">
        <v>3775</v>
      </c>
      <c r="D6207" s="49" t="s">
        <v>404</v>
      </c>
      <c r="E6207" s="49" t="s">
        <v>4764</v>
      </c>
      <c r="F6207" s="49" t="s">
        <v>404</v>
      </c>
      <c r="G6207" s="49">
        <v>18753</v>
      </c>
      <c r="H6207" s="49" t="s">
        <v>416</v>
      </c>
      <c r="I6207" s="50">
        <v>1222</v>
      </c>
      <c r="J6207" s="50">
        <v>118753002341</v>
      </c>
      <c r="K6207" s="49" t="s">
        <v>4792</v>
      </c>
      <c r="L6207" s="51">
        <v>699</v>
      </c>
      <c r="M6207" s="52">
        <v>79316238</v>
      </c>
      <c r="N6207" s="52">
        <v>6470531</v>
      </c>
      <c r="O6207" s="52">
        <v>31669105</v>
      </c>
      <c r="P6207" s="52">
        <v>19981315</v>
      </c>
      <c r="Q6207" s="52">
        <v>85786769</v>
      </c>
      <c r="R6207" s="52">
        <v>51650420</v>
      </c>
      <c r="S6207" s="52">
        <v>137437189</v>
      </c>
      <c r="T6207" s="70" t="s">
        <v>10556</v>
      </c>
      <c r="U6207" s="70" t="s">
        <v>10560</v>
      </c>
    </row>
    <row r="6208" spans="1:21" x14ac:dyDescent="0.2">
      <c r="A6208" s="49" t="s">
        <v>4656</v>
      </c>
      <c r="B6208" s="49" t="s">
        <v>403</v>
      </c>
      <c r="C6208" s="50">
        <v>3775</v>
      </c>
      <c r="D6208" s="49" t="s">
        <v>404</v>
      </c>
      <c r="E6208" s="49" t="s">
        <v>4810</v>
      </c>
      <c r="F6208" s="49" t="s">
        <v>404</v>
      </c>
      <c r="G6208" s="49">
        <v>18860</v>
      </c>
      <c r="H6208" s="49" t="s">
        <v>160</v>
      </c>
      <c r="I6208" s="50">
        <v>1454</v>
      </c>
      <c r="J6208" s="50">
        <v>118860001293</v>
      </c>
      <c r="K6208" s="49" t="s">
        <v>4817</v>
      </c>
      <c r="L6208" s="51">
        <v>424</v>
      </c>
      <c r="M6208" s="52">
        <v>49262179</v>
      </c>
      <c r="N6208" s="52">
        <v>0</v>
      </c>
      <c r="O6208" s="52">
        <v>30945851</v>
      </c>
      <c r="P6208" s="52">
        <v>13320876</v>
      </c>
      <c r="Q6208" s="52">
        <v>49262179</v>
      </c>
      <c r="R6208" s="52">
        <v>44266727</v>
      </c>
      <c r="S6208" s="52">
        <v>93528906</v>
      </c>
      <c r="T6208" s="70" t="s">
        <v>10556</v>
      </c>
      <c r="U6208" s="70" t="s">
        <v>10560</v>
      </c>
    </row>
    <row r="6209" spans="1:21" x14ac:dyDescent="0.2">
      <c r="A6209" s="49" t="s">
        <v>2884</v>
      </c>
      <c r="B6209" s="49" t="s">
        <v>453</v>
      </c>
      <c r="C6209" s="50">
        <v>3813</v>
      </c>
      <c r="D6209" s="49" t="s">
        <v>1000</v>
      </c>
      <c r="E6209" s="49" t="s">
        <v>9418</v>
      </c>
      <c r="F6209" s="49" t="s">
        <v>1000</v>
      </c>
      <c r="G6209" s="49">
        <v>70215</v>
      </c>
      <c r="H6209" s="49" t="s">
        <v>1003</v>
      </c>
      <c r="I6209" s="50">
        <v>5205</v>
      </c>
      <c r="J6209" s="50">
        <v>270215001269</v>
      </c>
      <c r="K6209" s="49" t="s">
        <v>9426</v>
      </c>
      <c r="L6209" s="51">
        <v>454</v>
      </c>
      <c r="M6209" s="52">
        <v>60295333</v>
      </c>
      <c r="N6209" s="52">
        <v>0</v>
      </c>
      <c r="O6209" s="52">
        <v>28514588</v>
      </c>
      <c r="P6209" s="52">
        <v>6660438</v>
      </c>
      <c r="Q6209" s="52">
        <v>60295333</v>
      </c>
      <c r="R6209" s="52">
        <v>35175026</v>
      </c>
      <c r="S6209" s="52">
        <v>95470359</v>
      </c>
      <c r="T6209" s="70" t="s">
        <v>10556</v>
      </c>
      <c r="U6209" s="70" t="s">
        <v>10560</v>
      </c>
    </row>
    <row r="6210" spans="1:21" x14ac:dyDescent="0.2">
      <c r="A6210" s="49" t="s">
        <v>4656</v>
      </c>
      <c r="B6210" s="49" t="s">
        <v>403</v>
      </c>
      <c r="C6210" s="50">
        <v>3775</v>
      </c>
      <c r="D6210" s="49" t="s">
        <v>404</v>
      </c>
      <c r="E6210" s="49" t="s">
        <v>4662</v>
      </c>
      <c r="F6210" s="49" t="s">
        <v>404</v>
      </c>
      <c r="G6210" s="49">
        <v>18094</v>
      </c>
      <c r="H6210" s="49" t="s">
        <v>406</v>
      </c>
      <c r="I6210" s="50">
        <v>2109</v>
      </c>
      <c r="J6210" s="50">
        <v>283094000833</v>
      </c>
      <c r="K6210" s="49" t="s">
        <v>4665</v>
      </c>
      <c r="L6210" s="51">
        <v>164</v>
      </c>
      <c r="M6210" s="52">
        <v>22183996</v>
      </c>
      <c r="N6210" s="52">
        <v>2753206</v>
      </c>
      <c r="O6210" s="52">
        <v>31161863</v>
      </c>
      <c r="P6210" s="52">
        <v>6660438</v>
      </c>
      <c r="Q6210" s="52">
        <v>24937202</v>
      </c>
      <c r="R6210" s="52">
        <v>37822301</v>
      </c>
      <c r="S6210" s="52">
        <v>62759503</v>
      </c>
      <c r="T6210" s="70" t="s">
        <v>10556</v>
      </c>
      <c r="U6210" s="70" t="s">
        <v>10560</v>
      </c>
    </row>
    <row r="6211" spans="1:21" x14ac:dyDescent="0.2">
      <c r="A6211" s="49" t="s">
        <v>4656</v>
      </c>
      <c r="B6211" s="49" t="s">
        <v>403</v>
      </c>
      <c r="C6211" s="50">
        <v>3775</v>
      </c>
      <c r="D6211" s="49" t="s">
        <v>404</v>
      </c>
      <c r="E6211" s="49" t="s">
        <v>4740</v>
      </c>
      <c r="F6211" s="49" t="s">
        <v>404</v>
      </c>
      <c r="G6211" s="49">
        <v>18592</v>
      </c>
      <c r="H6211" s="49" t="s">
        <v>414</v>
      </c>
      <c r="I6211" s="50">
        <v>2034</v>
      </c>
      <c r="J6211" s="50">
        <v>183592000323</v>
      </c>
      <c r="K6211" s="49" t="s">
        <v>4750</v>
      </c>
      <c r="L6211" s="51">
        <v>1768</v>
      </c>
      <c r="M6211" s="52">
        <v>216841001</v>
      </c>
      <c r="N6211" s="52">
        <v>0</v>
      </c>
      <c r="O6211" s="52">
        <v>32074217</v>
      </c>
      <c r="P6211" s="52">
        <v>26641753</v>
      </c>
      <c r="Q6211" s="52">
        <v>216841001</v>
      </c>
      <c r="R6211" s="52">
        <v>58715970</v>
      </c>
      <c r="S6211" s="52">
        <v>275556971</v>
      </c>
      <c r="T6211" s="70" t="s">
        <v>10556</v>
      </c>
      <c r="U6211" s="70" t="s">
        <v>10560</v>
      </c>
    </row>
    <row r="6212" spans="1:21" x14ac:dyDescent="0.2">
      <c r="A6212" s="49" t="s">
        <v>4656</v>
      </c>
      <c r="B6212" s="49" t="s">
        <v>403</v>
      </c>
      <c r="C6212" s="50">
        <v>3775</v>
      </c>
      <c r="D6212" s="49" t="s">
        <v>404</v>
      </c>
      <c r="E6212" s="49" t="s">
        <v>4709</v>
      </c>
      <c r="F6212" s="49" t="s">
        <v>404</v>
      </c>
      <c r="G6212" s="49">
        <v>18410</v>
      </c>
      <c r="H6212" s="49" t="s">
        <v>411</v>
      </c>
      <c r="I6212" s="50">
        <v>1439</v>
      </c>
      <c r="J6212" s="50">
        <v>283410000557</v>
      </c>
      <c r="K6212" s="49" t="s">
        <v>4723</v>
      </c>
      <c r="L6212" s="51">
        <v>201</v>
      </c>
      <c r="M6212" s="52">
        <v>30023564</v>
      </c>
      <c r="N6212" s="52">
        <v>5221881</v>
      </c>
      <c r="O6212" s="52">
        <v>32282697</v>
      </c>
      <c r="P6212" s="52">
        <v>6660438</v>
      </c>
      <c r="Q6212" s="52">
        <v>35245445</v>
      </c>
      <c r="R6212" s="52">
        <v>38943135</v>
      </c>
      <c r="S6212" s="52">
        <v>74188580</v>
      </c>
      <c r="T6212" s="70" t="s">
        <v>10556</v>
      </c>
      <c r="U6212" s="70" t="s">
        <v>10560</v>
      </c>
    </row>
    <row r="6213" spans="1:21" x14ac:dyDescent="0.2">
      <c r="A6213" s="49" t="s">
        <v>4656</v>
      </c>
      <c r="B6213" s="49" t="s">
        <v>403</v>
      </c>
      <c r="C6213" s="50">
        <v>3775</v>
      </c>
      <c r="D6213" s="49" t="s">
        <v>404</v>
      </c>
      <c r="E6213" s="49" t="s">
        <v>4740</v>
      </c>
      <c r="F6213" s="49" t="s">
        <v>404</v>
      </c>
      <c r="G6213" s="49">
        <v>18592</v>
      </c>
      <c r="H6213" s="49" t="s">
        <v>414</v>
      </c>
      <c r="I6213" s="50">
        <v>2041</v>
      </c>
      <c r="J6213" s="50">
        <v>283592000476</v>
      </c>
      <c r="K6213" s="49" t="s">
        <v>4755</v>
      </c>
      <c r="L6213" s="51">
        <v>236</v>
      </c>
      <c r="M6213" s="52">
        <v>33072254</v>
      </c>
      <c r="N6213" s="52">
        <v>0</v>
      </c>
      <c r="O6213" s="52">
        <v>32074217</v>
      </c>
      <c r="P6213" s="52">
        <v>6660438</v>
      </c>
      <c r="Q6213" s="52">
        <v>33072254</v>
      </c>
      <c r="R6213" s="52">
        <v>38734655</v>
      </c>
      <c r="S6213" s="52">
        <v>71806909</v>
      </c>
      <c r="T6213" s="70" t="s">
        <v>10556</v>
      </c>
      <c r="U6213" s="70" t="s">
        <v>10560</v>
      </c>
    </row>
    <row r="6214" spans="1:21" x14ac:dyDescent="0.2">
      <c r="A6214" s="49" t="s">
        <v>4656</v>
      </c>
      <c r="B6214" s="49" t="s">
        <v>403</v>
      </c>
      <c r="C6214" s="50">
        <v>3775</v>
      </c>
      <c r="D6214" s="49" t="s">
        <v>404</v>
      </c>
      <c r="E6214" s="49" t="s">
        <v>4662</v>
      </c>
      <c r="F6214" s="49" t="s">
        <v>404</v>
      </c>
      <c r="G6214" s="49">
        <v>18094</v>
      </c>
      <c r="H6214" s="49" t="s">
        <v>406</v>
      </c>
      <c r="I6214" s="50">
        <v>2124</v>
      </c>
      <c r="J6214" s="50">
        <v>283094000701</v>
      </c>
      <c r="K6214" s="49" t="s">
        <v>4667</v>
      </c>
      <c r="L6214" s="51">
        <v>167</v>
      </c>
      <c r="M6214" s="52">
        <v>23466078</v>
      </c>
      <c r="N6214" s="52">
        <v>3468025</v>
      </c>
      <c r="O6214" s="52">
        <v>31161863</v>
      </c>
      <c r="P6214" s="52">
        <v>13320876</v>
      </c>
      <c r="Q6214" s="52">
        <v>26934103</v>
      </c>
      <c r="R6214" s="52">
        <v>44482739</v>
      </c>
      <c r="S6214" s="52">
        <v>71416842</v>
      </c>
      <c r="T6214" s="70" t="s">
        <v>10556</v>
      </c>
      <c r="U6214" s="70" t="s">
        <v>10560</v>
      </c>
    </row>
    <row r="6215" spans="1:21" x14ac:dyDescent="0.2">
      <c r="A6215" s="49" t="s">
        <v>4656</v>
      </c>
      <c r="B6215" s="49" t="s">
        <v>403</v>
      </c>
      <c r="C6215" s="50">
        <v>3775</v>
      </c>
      <c r="D6215" s="49" t="s">
        <v>404</v>
      </c>
      <c r="E6215" s="49" t="s">
        <v>4690</v>
      </c>
      <c r="F6215" s="49" t="s">
        <v>404</v>
      </c>
      <c r="G6215" s="49">
        <v>18247</v>
      </c>
      <c r="H6215" s="49" t="s">
        <v>409</v>
      </c>
      <c r="I6215" s="50">
        <v>1336</v>
      </c>
      <c r="J6215" s="50">
        <v>183247000213</v>
      </c>
      <c r="K6215" s="49" t="s">
        <v>4698</v>
      </c>
      <c r="L6215" s="51">
        <v>626</v>
      </c>
      <c r="M6215" s="52">
        <v>68096394</v>
      </c>
      <c r="N6215" s="52">
        <v>12770183</v>
      </c>
      <c r="O6215" s="52">
        <v>29086139</v>
      </c>
      <c r="P6215" s="52">
        <v>6660438</v>
      </c>
      <c r="Q6215" s="52">
        <v>80866577</v>
      </c>
      <c r="R6215" s="52">
        <v>35746577</v>
      </c>
      <c r="S6215" s="52">
        <v>116613154</v>
      </c>
      <c r="T6215" s="70" t="s">
        <v>10556</v>
      </c>
      <c r="U6215" s="70" t="s">
        <v>10560</v>
      </c>
    </row>
    <row r="6216" spans="1:21" x14ac:dyDescent="0.2">
      <c r="A6216" s="49" t="s">
        <v>6743</v>
      </c>
      <c r="B6216" s="49" t="s">
        <v>1171</v>
      </c>
      <c r="C6216" s="50">
        <v>3829</v>
      </c>
      <c r="D6216" s="49" t="s">
        <v>1169</v>
      </c>
      <c r="E6216" s="49" t="s">
        <v>6756</v>
      </c>
      <c r="F6216" s="49" t="s">
        <v>6757</v>
      </c>
      <c r="G6216" s="49">
        <v>94886</v>
      </c>
      <c r="H6216" s="49" t="s">
        <v>1174</v>
      </c>
      <c r="I6216" s="50">
        <v>19092</v>
      </c>
      <c r="J6216" s="50">
        <v>294001001063</v>
      </c>
      <c r="K6216" s="49" t="s">
        <v>6759</v>
      </c>
      <c r="L6216" s="51">
        <v>222</v>
      </c>
      <c r="M6216" s="52">
        <v>39950569</v>
      </c>
      <c r="N6216" s="52">
        <v>0</v>
      </c>
      <c r="O6216" s="52">
        <v>42255418</v>
      </c>
      <c r="P6216" s="52">
        <v>6660438</v>
      </c>
      <c r="Q6216" s="52">
        <v>39950569</v>
      </c>
      <c r="R6216" s="52">
        <v>48915856</v>
      </c>
      <c r="S6216" s="52">
        <v>88866425</v>
      </c>
      <c r="T6216" s="70" t="s">
        <v>10556</v>
      </c>
      <c r="U6216" s="70" t="s">
        <v>10560</v>
      </c>
    </row>
    <row r="6217" spans="1:21" x14ac:dyDescent="0.2">
      <c r="A6217" s="49" t="s">
        <v>2245</v>
      </c>
      <c r="B6217" s="49" t="s">
        <v>36</v>
      </c>
      <c r="C6217" s="50">
        <v>3758</v>
      </c>
      <c r="D6217" s="49" t="s">
        <v>37</v>
      </c>
      <c r="E6217" s="49" t="s">
        <v>2288</v>
      </c>
      <c r="F6217" s="49" t="s">
        <v>37</v>
      </c>
      <c r="G6217" s="49">
        <v>5040</v>
      </c>
      <c r="H6217" s="49" t="s">
        <v>46</v>
      </c>
      <c r="I6217" s="50">
        <v>21581</v>
      </c>
      <c r="J6217" s="50">
        <v>205040000314</v>
      </c>
      <c r="K6217" s="49" t="s">
        <v>2290</v>
      </c>
      <c r="L6217" s="51">
        <v>496</v>
      </c>
      <c r="M6217" s="52">
        <v>65771901</v>
      </c>
      <c r="N6217" s="52">
        <v>0</v>
      </c>
      <c r="O6217" s="52">
        <v>31034642</v>
      </c>
      <c r="P6217" s="52">
        <v>26641753</v>
      </c>
      <c r="Q6217" s="52">
        <v>65771901</v>
      </c>
      <c r="R6217" s="52">
        <v>57676395</v>
      </c>
      <c r="S6217" s="52">
        <v>123448296</v>
      </c>
      <c r="T6217" s="70" t="s">
        <v>10556</v>
      </c>
      <c r="U6217" s="70" t="s">
        <v>10560</v>
      </c>
    </row>
    <row r="6218" spans="1:21" x14ac:dyDescent="0.2">
      <c r="A6218" s="49" t="s">
        <v>4656</v>
      </c>
      <c r="B6218" s="49" t="s">
        <v>403</v>
      </c>
      <c r="C6218" s="50">
        <v>3775</v>
      </c>
      <c r="D6218" s="49" t="s">
        <v>404</v>
      </c>
      <c r="E6218" s="49" t="s">
        <v>4690</v>
      </c>
      <c r="F6218" s="49" t="s">
        <v>404</v>
      </c>
      <c r="G6218" s="49">
        <v>18247</v>
      </c>
      <c r="H6218" s="49" t="s">
        <v>409</v>
      </c>
      <c r="I6218" s="50">
        <v>1343</v>
      </c>
      <c r="J6218" s="50">
        <v>283247000641</v>
      </c>
      <c r="K6218" s="49" t="s">
        <v>4699</v>
      </c>
      <c r="L6218" s="51">
        <v>203</v>
      </c>
      <c r="M6218" s="52">
        <v>27397133</v>
      </c>
      <c r="N6218" s="52">
        <v>4431699</v>
      </c>
      <c r="O6218" s="52">
        <v>29086139</v>
      </c>
      <c r="P6218" s="52">
        <v>6660438</v>
      </c>
      <c r="Q6218" s="52">
        <v>31828832</v>
      </c>
      <c r="R6218" s="52">
        <v>35746577</v>
      </c>
      <c r="S6218" s="52">
        <v>67575409</v>
      </c>
      <c r="T6218" s="70" t="s">
        <v>10556</v>
      </c>
      <c r="U6218" s="70" t="s">
        <v>10560</v>
      </c>
    </row>
    <row r="6219" spans="1:21" x14ac:dyDescent="0.2">
      <c r="A6219" s="49" t="s">
        <v>4656</v>
      </c>
      <c r="B6219" s="49" t="s">
        <v>403</v>
      </c>
      <c r="C6219" s="50">
        <v>3775</v>
      </c>
      <c r="D6219" s="49" t="s">
        <v>404</v>
      </c>
      <c r="E6219" s="49" t="s">
        <v>4700</v>
      </c>
      <c r="F6219" s="49" t="s">
        <v>404</v>
      </c>
      <c r="G6219" s="49">
        <v>18256</v>
      </c>
      <c r="H6219" s="49" t="s">
        <v>410</v>
      </c>
      <c r="I6219" s="50">
        <v>1352</v>
      </c>
      <c r="J6219" s="50">
        <v>283256001057</v>
      </c>
      <c r="K6219" s="49" t="s">
        <v>4701</v>
      </c>
      <c r="L6219" s="51">
        <v>150</v>
      </c>
      <c r="M6219" s="52">
        <v>18694647</v>
      </c>
      <c r="N6219" s="52">
        <v>2761649</v>
      </c>
      <c r="O6219" s="52">
        <v>30081394</v>
      </c>
      <c r="P6219" s="52">
        <v>6660438</v>
      </c>
      <c r="Q6219" s="52">
        <v>21456296</v>
      </c>
      <c r="R6219" s="52">
        <v>36741832</v>
      </c>
      <c r="S6219" s="52">
        <v>58198128</v>
      </c>
      <c r="T6219" s="70" t="s">
        <v>10556</v>
      </c>
      <c r="U6219" s="70" t="s">
        <v>10560</v>
      </c>
    </row>
    <row r="6220" spans="1:21" x14ac:dyDescent="0.2">
      <c r="A6220" s="49" t="s">
        <v>4656</v>
      </c>
      <c r="B6220" s="49" t="s">
        <v>403</v>
      </c>
      <c r="C6220" s="50">
        <v>3775</v>
      </c>
      <c r="D6220" s="49" t="s">
        <v>404</v>
      </c>
      <c r="E6220" s="49" t="s">
        <v>4690</v>
      </c>
      <c r="F6220" s="49" t="s">
        <v>404</v>
      </c>
      <c r="G6220" s="49">
        <v>18247</v>
      </c>
      <c r="H6220" s="49" t="s">
        <v>409</v>
      </c>
      <c r="I6220" s="50">
        <v>1342</v>
      </c>
      <c r="J6220" s="50">
        <v>283247000501</v>
      </c>
      <c r="K6220" s="49" t="s">
        <v>4697</v>
      </c>
      <c r="L6220" s="51">
        <v>65</v>
      </c>
      <c r="M6220" s="52">
        <v>8532819</v>
      </c>
      <c r="N6220" s="52">
        <v>1038779</v>
      </c>
      <c r="O6220" s="52">
        <v>29086139</v>
      </c>
      <c r="P6220" s="52">
        <v>6660438</v>
      </c>
      <c r="Q6220" s="52">
        <v>9571598</v>
      </c>
      <c r="R6220" s="52">
        <v>35746577</v>
      </c>
      <c r="S6220" s="52">
        <v>45318175</v>
      </c>
      <c r="T6220" s="70" t="s">
        <v>10556</v>
      </c>
      <c r="U6220" s="70" t="s">
        <v>10560</v>
      </c>
    </row>
    <row r="6221" spans="1:21" x14ac:dyDescent="0.2">
      <c r="A6221" s="49" t="s">
        <v>4656</v>
      </c>
      <c r="B6221" s="49" t="s">
        <v>403</v>
      </c>
      <c r="C6221" s="50">
        <v>3775</v>
      </c>
      <c r="D6221" s="49" t="s">
        <v>404</v>
      </c>
      <c r="E6221" s="49" t="s">
        <v>4709</v>
      </c>
      <c r="F6221" s="49" t="s">
        <v>404</v>
      </c>
      <c r="G6221" s="49">
        <v>18410</v>
      </c>
      <c r="H6221" s="49" t="s">
        <v>411</v>
      </c>
      <c r="I6221" s="50">
        <v>1405</v>
      </c>
      <c r="J6221" s="50">
        <v>218410000119</v>
      </c>
      <c r="K6221" s="49" t="s">
        <v>4713</v>
      </c>
      <c r="L6221" s="51">
        <v>138</v>
      </c>
      <c r="M6221" s="52">
        <v>20113986</v>
      </c>
      <c r="N6221" s="52">
        <v>0</v>
      </c>
      <c r="O6221" s="52">
        <v>32282697</v>
      </c>
      <c r="P6221" s="52">
        <v>6660438</v>
      </c>
      <c r="Q6221" s="52">
        <v>20113986</v>
      </c>
      <c r="R6221" s="52">
        <v>38943135</v>
      </c>
      <c r="S6221" s="52">
        <v>59057121</v>
      </c>
      <c r="T6221" s="70" t="s">
        <v>10556</v>
      </c>
      <c r="U6221" s="70" t="s">
        <v>10560</v>
      </c>
    </row>
    <row r="6222" spans="1:21" x14ac:dyDescent="0.2">
      <c r="A6222" s="49" t="s">
        <v>4656</v>
      </c>
      <c r="B6222" s="49" t="s">
        <v>403</v>
      </c>
      <c r="C6222" s="50">
        <v>3775</v>
      </c>
      <c r="D6222" s="49" t="s">
        <v>404</v>
      </c>
      <c r="E6222" s="49" t="s">
        <v>4700</v>
      </c>
      <c r="F6222" s="49" t="s">
        <v>404</v>
      </c>
      <c r="G6222" s="49">
        <v>18256</v>
      </c>
      <c r="H6222" s="49" t="s">
        <v>410</v>
      </c>
      <c r="I6222" s="50">
        <v>1349</v>
      </c>
      <c r="J6222" s="50">
        <v>283256000221</v>
      </c>
      <c r="K6222" s="49" t="s">
        <v>4702</v>
      </c>
      <c r="L6222" s="51">
        <v>182</v>
      </c>
      <c r="M6222" s="52">
        <v>25188967</v>
      </c>
      <c r="N6222" s="52">
        <v>2226283</v>
      </c>
      <c r="O6222" s="52">
        <v>30081394</v>
      </c>
      <c r="P6222" s="52">
        <v>6660438</v>
      </c>
      <c r="Q6222" s="52">
        <v>27415250</v>
      </c>
      <c r="R6222" s="52">
        <v>36741832</v>
      </c>
      <c r="S6222" s="52">
        <v>64157082</v>
      </c>
      <c r="T6222" s="70" t="s">
        <v>10556</v>
      </c>
      <c r="U6222" s="70" t="s">
        <v>10560</v>
      </c>
    </row>
    <row r="6223" spans="1:21" x14ac:dyDescent="0.2">
      <c r="A6223" s="49" t="s">
        <v>4656</v>
      </c>
      <c r="B6223" s="49" t="s">
        <v>403</v>
      </c>
      <c r="C6223" s="50">
        <v>3775</v>
      </c>
      <c r="D6223" s="49" t="s">
        <v>404</v>
      </c>
      <c r="E6223" s="49" t="s">
        <v>4736</v>
      </c>
      <c r="F6223" s="49" t="s">
        <v>404</v>
      </c>
      <c r="G6223" s="49">
        <v>18479</v>
      </c>
      <c r="H6223" s="49" t="s">
        <v>413</v>
      </c>
      <c r="I6223" s="50">
        <v>16838</v>
      </c>
      <c r="J6223" s="50">
        <v>283479000222</v>
      </c>
      <c r="K6223" s="49" t="s">
        <v>4739</v>
      </c>
      <c r="L6223" s="51">
        <v>177</v>
      </c>
      <c r="M6223" s="52">
        <v>21655655</v>
      </c>
      <c r="N6223" s="52">
        <v>0</v>
      </c>
      <c r="O6223" s="52">
        <v>29294460</v>
      </c>
      <c r="P6223" s="52">
        <v>6660438</v>
      </c>
      <c r="Q6223" s="52">
        <v>21655655</v>
      </c>
      <c r="R6223" s="52">
        <v>35954898</v>
      </c>
      <c r="S6223" s="52">
        <v>57610553</v>
      </c>
      <c r="T6223" s="70" t="s">
        <v>10556</v>
      </c>
      <c r="U6223" s="70" t="s">
        <v>10560</v>
      </c>
    </row>
    <row r="6224" spans="1:21" x14ac:dyDescent="0.2">
      <c r="A6224" s="49" t="s">
        <v>4656</v>
      </c>
      <c r="B6224" s="49" t="s">
        <v>403</v>
      </c>
      <c r="C6224" s="50">
        <v>3775</v>
      </c>
      <c r="D6224" s="49" t="s">
        <v>404</v>
      </c>
      <c r="E6224" s="49" t="s">
        <v>4740</v>
      </c>
      <c r="F6224" s="49" t="s">
        <v>404</v>
      </c>
      <c r="G6224" s="49">
        <v>18592</v>
      </c>
      <c r="H6224" s="49" t="s">
        <v>414</v>
      </c>
      <c r="I6224" s="50">
        <v>2043</v>
      </c>
      <c r="J6224" s="50">
        <v>283592001812</v>
      </c>
      <c r="K6224" s="49" t="s">
        <v>4743</v>
      </c>
      <c r="L6224" s="51">
        <v>171</v>
      </c>
      <c r="M6224" s="52">
        <v>23032427</v>
      </c>
      <c r="N6224" s="52">
        <v>0</v>
      </c>
      <c r="O6224" s="52">
        <v>32074217</v>
      </c>
      <c r="P6224" s="52">
        <v>6660438</v>
      </c>
      <c r="Q6224" s="52">
        <v>23032427</v>
      </c>
      <c r="R6224" s="52">
        <v>38734655</v>
      </c>
      <c r="S6224" s="52">
        <v>61767082</v>
      </c>
      <c r="T6224" s="70" t="s">
        <v>10556</v>
      </c>
      <c r="U6224" s="70" t="s">
        <v>10560</v>
      </c>
    </row>
    <row r="6225" spans="1:21" x14ac:dyDescent="0.2">
      <c r="A6225" s="49" t="s">
        <v>4656</v>
      </c>
      <c r="B6225" s="49" t="s">
        <v>403</v>
      </c>
      <c r="C6225" s="50">
        <v>3775</v>
      </c>
      <c r="D6225" s="49" t="s">
        <v>404</v>
      </c>
      <c r="E6225" s="49" t="s">
        <v>4756</v>
      </c>
      <c r="F6225" s="49" t="s">
        <v>404</v>
      </c>
      <c r="G6225" s="49">
        <v>18610</v>
      </c>
      <c r="H6225" s="49" t="s">
        <v>415</v>
      </c>
      <c r="I6225" s="50">
        <v>1219</v>
      </c>
      <c r="J6225" s="50">
        <v>283094001244</v>
      </c>
      <c r="K6225" s="49" t="s">
        <v>4763</v>
      </c>
      <c r="L6225" s="51">
        <v>734</v>
      </c>
      <c r="M6225" s="52">
        <v>83400518</v>
      </c>
      <c r="N6225" s="52">
        <v>0</v>
      </c>
      <c r="O6225" s="52">
        <v>30707087</v>
      </c>
      <c r="P6225" s="52">
        <v>6660438</v>
      </c>
      <c r="Q6225" s="52">
        <v>83400518</v>
      </c>
      <c r="R6225" s="52">
        <v>37367525</v>
      </c>
      <c r="S6225" s="52">
        <v>120768043</v>
      </c>
      <c r="T6225" s="70" t="s">
        <v>10556</v>
      </c>
      <c r="U6225" s="70" t="s">
        <v>10560</v>
      </c>
    </row>
    <row r="6226" spans="1:21" x14ac:dyDescent="0.2">
      <c r="A6226" s="49" t="s">
        <v>2245</v>
      </c>
      <c r="B6226" s="49" t="s">
        <v>36</v>
      </c>
      <c r="C6226" s="50">
        <v>3763</v>
      </c>
      <c r="D6226" s="49" t="s">
        <v>155</v>
      </c>
      <c r="E6226" s="49" t="s">
        <v>9942</v>
      </c>
      <c r="F6226" s="49" t="s">
        <v>155</v>
      </c>
      <c r="G6226" s="49">
        <v>5837</v>
      </c>
      <c r="H6226" s="49" t="s">
        <v>156</v>
      </c>
      <c r="I6226" s="50">
        <v>4257</v>
      </c>
      <c r="J6226" s="50">
        <v>205837006288</v>
      </c>
      <c r="K6226" s="49" t="s">
        <v>9950</v>
      </c>
      <c r="L6226" s="51">
        <v>640</v>
      </c>
      <c r="M6226" s="52">
        <v>97854078</v>
      </c>
      <c r="N6226" s="52">
        <v>2522748</v>
      </c>
      <c r="O6226" s="52">
        <v>33900715</v>
      </c>
      <c r="P6226" s="52">
        <v>6660438</v>
      </c>
      <c r="Q6226" s="52">
        <v>100376826</v>
      </c>
      <c r="R6226" s="52">
        <v>40561153</v>
      </c>
      <c r="S6226" s="52">
        <v>140937979</v>
      </c>
      <c r="T6226" s="70" t="s">
        <v>10556</v>
      </c>
      <c r="U6226" s="70" t="s">
        <v>10560</v>
      </c>
    </row>
    <row r="6227" spans="1:21" x14ac:dyDescent="0.2">
      <c r="A6227" s="49" t="s">
        <v>4656</v>
      </c>
      <c r="B6227" s="49" t="s">
        <v>403</v>
      </c>
      <c r="C6227" s="50">
        <v>3775</v>
      </c>
      <c r="D6227" s="49" t="s">
        <v>404</v>
      </c>
      <c r="E6227" s="49" t="s">
        <v>4709</v>
      </c>
      <c r="F6227" s="49" t="s">
        <v>404</v>
      </c>
      <c r="G6227" s="49">
        <v>18410</v>
      </c>
      <c r="H6227" s="49" t="s">
        <v>411</v>
      </c>
      <c r="I6227" s="50">
        <v>1406</v>
      </c>
      <c r="J6227" s="50">
        <v>183410000030</v>
      </c>
      <c r="K6227" s="49" t="s">
        <v>4716</v>
      </c>
      <c r="L6227" s="51">
        <v>453</v>
      </c>
      <c r="M6227" s="52">
        <v>56789656</v>
      </c>
      <c r="N6227" s="52">
        <v>0</v>
      </c>
      <c r="O6227" s="52">
        <v>32282697</v>
      </c>
      <c r="P6227" s="52">
        <v>13320876</v>
      </c>
      <c r="Q6227" s="52">
        <v>56789656</v>
      </c>
      <c r="R6227" s="52">
        <v>45603573</v>
      </c>
      <c r="S6227" s="52">
        <v>102393229</v>
      </c>
      <c r="T6227" s="70" t="s">
        <v>10556</v>
      </c>
      <c r="U6227" s="70" t="s">
        <v>10560</v>
      </c>
    </row>
    <row r="6228" spans="1:21" x14ac:dyDescent="0.2">
      <c r="A6228" s="49" t="s">
        <v>4656</v>
      </c>
      <c r="B6228" s="49" t="s">
        <v>403</v>
      </c>
      <c r="C6228" s="50">
        <v>3775</v>
      </c>
      <c r="D6228" s="49" t="s">
        <v>404</v>
      </c>
      <c r="E6228" s="49" t="s">
        <v>4700</v>
      </c>
      <c r="F6228" s="49" t="s">
        <v>404</v>
      </c>
      <c r="G6228" s="49">
        <v>18256</v>
      </c>
      <c r="H6228" s="49" t="s">
        <v>410</v>
      </c>
      <c r="I6228" s="50">
        <v>1345</v>
      </c>
      <c r="J6228" s="50">
        <v>183256000633</v>
      </c>
      <c r="K6228" s="49" t="s">
        <v>4704</v>
      </c>
      <c r="L6228" s="51">
        <v>654</v>
      </c>
      <c r="M6228" s="52">
        <v>71798465</v>
      </c>
      <c r="N6228" s="52">
        <v>2876587</v>
      </c>
      <c r="O6228" s="52">
        <v>30081394</v>
      </c>
      <c r="P6228" s="52">
        <v>13320876</v>
      </c>
      <c r="Q6228" s="52">
        <v>74675052</v>
      </c>
      <c r="R6228" s="52">
        <v>43402270</v>
      </c>
      <c r="S6228" s="52">
        <v>118077322</v>
      </c>
      <c r="T6228" s="70" t="s">
        <v>10556</v>
      </c>
      <c r="U6228" s="70" t="s">
        <v>10560</v>
      </c>
    </row>
    <row r="6229" spans="1:21" x14ac:dyDescent="0.2">
      <c r="A6229" s="49" t="s">
        <v>4656</v>
      </c>
      <c r="B6229" s="49" t="s">
        <v>403</v>
      </c>
      <c r="C6229" s="50">
        <v>3775</v>
      </c>
      <c r="D6229" s="49" t="s">
        <v>404</v>
      </c>
      <c r="E6229" s="49" t="s">
        <v>4700</v>
      </c>
      <c r="F6229" s="49" t="s">
        <v>404</v>
      </c>
      <c r="G6229" s="49">
        <v>18256</v>
      </c>
      <c r="H6229" s="49" t="s">
        <v>410</v>
      </c>
      <c r="I6229" s="50">
        <v>1348</v>
      </c>
      <c r="J6229" s="50">
        <v>283256000191</v>
      </c>
      <c r="K6229" s="49" t="s">
        <v>4707</v>
      </c>
      <c r="L6229" s="51">
        <v>164</v>
      </c>
      <c r="M6229" s="52">
        <v>21217720</v>
      </c>
      <c r="N6229" s="52">
        <v>0</v>
      </c>
      <c r="O6229" s="52">
        <v>30081394</v>
      </c>
      <c r="P6229" s="52">
        <v>13320876</v>
      </c>
      <c r="Q6229" s="52">
        <v>21217720</v>
      </c>
      <c r="R6229" s="52">
        <v>43402270</v>
      </c>
      <c r="S6229" s="52">
        <v>64619990</v>
      </c>
      <c r="T6229" s="70" t="s">
        <v>10556</v>
      </c>
      <c r="U6229" s="70" t="s">
        <v>10560</v>
      </c>
    </row>
    <row r="6230" spans="1:21" x14ac:dyDescent="0.2">
      <c r="A6230" s="49" t="s">
        <v>4656</v>
      </c>
      <c r="B6230" s="49" t="s">
        <v>403</v>
      </c>
      <c r="C6230" s="50">
        <v>3775</v>
      </c>
      <c r="D6230" s="49" t="s">
        <v>404</v>
      </c>
      <c r="E6230" s="49" t="s">
        <v>4724</v>
      </c>
      <c r="F6230" s="49" t="s">
        <v>404</v>
      </c>
      <c r="G6230" s="49">
        <v>18460</v>
      </c>
      <c r="H6230" s="49" t="s">
        <v>412</v>
      </c>
      <c r="I6230" s="50">
        <v>1507</v>
      </c>
      <c r="J6230" s="50">
        <v>183460000642</v>
      </c>
      <c r="K6230" s="49" t="s">
        <v>4733</v>
      </c>
      <c r="L6230" s="51">
        <v>207</v>
      </c>
      <c r="M6230" s="52">
        <v>27729780</v>
      </c>
      <c r="N6230" s="52">
        <v>5545956</v>
      </c>
      <c r="O6230" s="52">
        <v>35945075</v>
      </c>
      <c r="P6230" s="52">
        <v>6660438</v>
      </c>
      <c r="Q6230" s="52">
        <v>33275736</v>
      </c>
      <c r="R6230" s="52">
        <v>42605513</v>
      </c>
      <c r="S6230" s="52">
        <v>75881249</v>
      </c>
      <c r="T6230" s="70" t="s">
        <v>10556</v>
      </c>
      <c r="U6230" s="70" t="s">
        <v>10560</v>
      </c>
    </row>
    <row r="6231" spans="1:21" x14ac:dyDescent="0.2">
      <c r="A6231" s="49" t="s">
        <v>4656</v>
      </c>
      <c r="B6231" s="49" t="s">
        <v>403</v>
      </c>
      <c r="C6231" s="50">
        <v>3775</v>
      </c>
      <c r="D6231" s="49" t="s">
        <v>404</v>
      </c>
      <c r="E6231" s="49" t="s">
        <v>4690</v>
      </c>
      <c r="F6231" s="49" t="s">
        <v>404</v>
      </c>
      <c r="G6231" s="49">
        <v>18247</v>
      </c>
      <c r="H6231" s="49" t="s">
        <v>409</v>
      </c>
      <c r="I6231" s="50">
        <v>1337</v>
      </c>
      <c r="J6231" s="50">
        <v>183247000272</v>
      </c>
      <c r="K6231" s="49" t="s">
        <v>4696</v>
      </c>
      <c r="L6231" s="51">
        <v>353</v>
      </c>
      <c r="M6231" s="52">
        <v>37122217</v>
      </c>
      <c r="N6231" s="52">
        <v>7424443</v>
      </c>
      <c r="O6231" s="52">
        <v>29086139</v>
      </c>
      <c r="P6231" s="52">
        <v>13320876</v>
      </c>
      <c r="Q6231" s="52">
        <v>44546660</v>
      </c>
      <c r="R6231" s="52">
        <v>42407015</v>
      </c>
      <c r="S6231" s="52">
        <v>86953675</v>
      </c>
      <c r="T6231" s="70" t="s">
        <v>10556</v>
      </c>
      <c r="U6231" s="70" t="s">
        <v>10560</v>
      </c>
    </row>
    <row r="6232" spans="1:21" x14ac:dyDescent="0.2">
      <c r="A6232" s="49" t="s">
        <v>2182</v>
      </c>
      <c r="B6232" s="49" t="s">
        <v>1160</v>
      </c>
      <c r="C6232" s="50">
        <v>3828</v>
      </c>
      <c r="D6232" s="49" t="s">
        <v>1158</v>
      </c>
      <c r="E6232" s="49" t="s">
        <v>2195</v>
      </c>
      <c r="F6232" s="49" t="s">
        <v>2196</v>
      </c>
      <c r="G6232" s="49">
        <v>91263</v>
      </c>
      <c r="H6232" s="49" t="s">
        <v>1161</v>
      </c>
      <c r="I6232" s="50">
        <v>114192</v>
      </c>
      <c r="J6232" s="50">
        <v>291263000034</v>
      </c>
      <c r="K6232" s="49" t="s">
        <v>2197</v>
      </c>
      <c r="L6232" s="51">
        <v>379</v>
      </c>
      <c r="M6232" s="52">
        <v>55025595</v>
      </c>
      <c r="N6232" s="52">
        <v>0</v>
      </c>
      <c r="O6232" s="52">
        <v>33478697</v>
      </c>
      <c r="P6232" s="52">
        <v>6660438</v>
      </c>
      <c r="Q6232" s="52">
        <v>55025595</v>
      </c>
      <c r="R6232" s="52">
        <v>40139135</v>
      </c>
      <c r="S6232" s="52">
        <v>95164730</v>
      </c>
      <c r="T6232" s="70" t="s">
        <v>10556</v>
      </c>
      <c r="U6232" s="70" t="s">
        <v>10560</v>
      </c>
    </row>
    <row r="6233" spans="1:21" x14ac:dyDescent="0.2">
      <c r="A6233" s="49" t="s">
        <v>2182</v>
      </c>
      <c r="B6233" s="49" t="s">
        <v>1160</v>
      </c>
      <c r="C6233" s="50">
        <v>3828</v>
      </c>
      <c r="D6233" s="49" t="s">
        <v>1158</v>
      </c>
      <c r="E6233" s="49" t="s">
        <v>2219</v>
      </c>
      <c r="F6233" s="49" t="s">
        <v>2196</v>
      </c>
      <c r="G6233" s="49">
        <v>91460</v>
      </c>
      <c r="H6233" s="49" t="s">
        <v>1164</v>
      </c>
      <c r="I6233" s="50">
        <v>4682</v>
      </c>
      <c r="J6233" s="50">
        <v>191460000017</v>
      </c>
      <c r="K6233" s="49" t="s">
        <v>2221</v>
      </c>
      <c r="L6233" s="51">
        <v>150</v>
      </c>
      <c r="M6233" s="52">
        <v>31873071</v>
      </c>
      <c r="N6233" s="52">
        <v>0</v>
      </c>
      <c r="O6233" s="52">
        <v>45878723</v>
      </c>
      <c r="P6233" s="52">
        <v>6660438</v>
      </c>
      <c r="Q6233" s="52">
        <v>31873071</v>
      </c>
      <c r="R6233" s="52">
        <v>52539161</v>
      </c>
      <c r="S6233" s="52">
        <v>84412232</v>
      </c>
      <c r="T6233" s="70" t="s">
        <v>10556</v>
      </c>
      <c r="U6233" s="70" t="s">
        <v>10560</v>
      </c>
    </row>
    <row r="6234" spans="1:21" x14ac:dyDescent="0.2">
      <c r="A6234" s="49" t="s">
        <v>4656</v>
      </c>
      <c r="B6234" s="49" t="s">
        <v>403</v>
      </c>
      <c r="C6234" s="50">
        <v>3775</v>
      </c>
      <c r="D6234" s="49" t="s">
        <v>404</v>
      </c>
      <c r="E6234" s="49" t="s">
        <v>4805</v>
      </c>
      <c r="F6234" s="49" t="s">
        <v>404</v>
      </c>
      <c r="G6234" s="49">
        <v>18785</v>
      </c>
      <c r="H6234" s="49" t="s">
        <v>418</v>
      </c>
      <c r="I6234" s="50">
        <v>1663</v>
      </c>
      <c r="J6234" s="50">
        <v>283765000701</v>
      </c>
      <c r="K6234" s="49" t="s">
        <v>4809</v>
      </c>
      <c r="L6234" s="51">
        <v>760</v>
      </c>
      <c r="M6234" s="52">
        <v>87186187</v>
      </c>
      <c r="N6234" s="52">
        <v>0</v>
      </c>
      <c r="O6234" s="52">
        <v>30850541</v>
      </c>
      <c r="P6234" s="52">
        <v>6660438</v>
      </c>
      <c r="Q6234" s="52">
        <v>87186187</v>
      </c>
      <c r="R6234" s="52">
        <v>37510979</v>
      </c>
      <c r="S6234" s="52">
        <v>124697166</v>
      </c>
      <c r="T6234" s="70" t="s">
        <v>10556</v>
      </c>
      <c r="U6234" s="70" t="s">
        <v>10560</v>
      </c>
    </row>
    <row r="6235" spans="1:21" x14ac:dyDescent="0.2">
      <c r="A6235" s="49" t="s">
        <v>4656</v>
      </c>
      <c r="B6235" s="49" t="s">
        <v>403</v>
      </c>
      <c r="C6235" s="50">
        <v>3775</v>
      </c>
      <c r="D6235" s="49" t="s">
        <v>404</v>
      </c>
      <c r="E6235" s="49" t="s">
        <v>4764</v>
      </c>
      <c r="F6235" s="49" t="s">
        <v>404</v>
      </c>
      <c r="G6235" s="49">
        <v>18753</v>
      </c>
      <c r="H6235" s="49" t="s">
        <v>416</v>
      </c>
      <c r="I6235" s="50">
        <v>1224</v>
      </c>
      <c r="J6235" s="50">
        <v>183753001481</v>
      </c>
      <c r="K6235" s="49" t="s">
        <v>4793</v>
      </c>
      <c r="L6235" s="51">
        <v>1574</v>
      </c>
      <c r="M6235" s="52">
        <v>196410685</v>
      </c>
      <c r="N6235" s="52">
        <v>0</v>
      </c>
      <c r="O6235" s="52">
        <v>31669105</v>
      </c>
      <c r="P6235" s="52">
        <v>26641753</v>
      </c>
      <c r="Q6235" s="52">
        <v>196410685</v>
      </c>
      <c r="R6235" s="52">
        <v>58310858</v>
      </c>
      <c r="S6235" s="52">
        <v>254721543</v>
      </c>
      <c r="T6235" s="70" t="s">
        <v>10556</v>
      </c>
      <c r="U6235" s="70" t="s">
        <v>10560</v>
      </c>
    </row>
    <row r="6236" spans="1:21" ht="15" customHeight="1" x14ac:dyDescent="0.2">
      <c r="A6236" s="49" t="s">
        <v>2182</v>
      </c>
      <c r="B6236" s="49" t="s">
        <v>1160</v>
      </c>
      <c r="C6236" s="50">
        <v>3828</v>
      </c>
      <c r="D6236" s="49" t="s">
        <v>1158</v>
      </c>
      <c r="E6236" s="49" t="s">
        <v>2180</v>
      </c>
      <c r="F6236" s="49" t="s">
        <v>1158</v>
      </c>
      <c r="G6236" s="49">
        <v>91001</v>
      </c>
      <c r="H6236" s="49" t="s">
        <v>1159</v>
      </c>
      <c r="I6236" s="50">
        <v>13857</v>
      </c>
      <c r="J6236" s="50">
        <v>291001000629</v>
      </c>
      <c r="K6236" s="49" t="s">
        <v>2187</v>
      </c>
      <c r="L6236" s="51">
        <v>1276</v>
      </c>
      <c r="M6236" s="52">
        <v>172846132</v>
      </c>
      <c r="N6236" s="52">
        <v>7867696</v>
      </c>
      <c r="O6236" s="52">
        <v>30870502</v>
      </c>
      <c r="P6236" s="52">
        <v>6660438</v>
      </c>
      <c r="Q6236" s="52">
        <v>180713828</v>
      </c>
      <c r="R6236" s="52">
        <v>37530940</v>
      </c>
      <c r="S6236" s="52">
        <v>218244768</v>
      </c>
      <c r="T6236" s="70" t="s">
        <v>10556</v>
      </c>
      <c r="U6236" s="70" t="s">
        <v>10560</v>
      </c>
    </row>
    <row r="6237" spans="1:21" ht="15" customHeight="1" x14ac:dyDescent="0.2">
      <c r="A6237" s="49" t="s">
        <v>4656</v>
      </c>
      <c r="B6237" s="49" t="s">
        <v>403</v>
      </c>
      <c r="C6237" s="50">
        <v>3775</v>
      </c>
      <c r="D6237" s="49" t="s">
        <v>404</v>
      </c>
      <c r="E6237" s="49" t="s">
        <v>4662</v>
      </c>
      <c r="F6237" s="49" t="s">
        <v>404</v>
      </c>
      <c r="G6237" s="49">
        <v>18094</v>
      </c>
      <c r="H6237" s="49" t="s">
        <v>406</v>
      </c>
      <c r="I6237" s="50">
        <v>1956</v>
      </c>
      <c r="J6237" s="50">
        <v>183094000171</v>
      </c>
      <c r="K6237" s="49" t="s">
        <v>4664</v>
      </c>
      <c r="L6237" s="51">
        <v>739</v>
      </c>
      <c r="M6237" s="52">
        <v>86021450</v>
      </c>
      <c r="N6237" s="52">
        <v>0</v>
      </c>
      <c r="O6237" s="52">
        <v>31161863</v>
      </c>
      <c r="P6237" s="52">
        <v>19981315</v>
      </c>
      <c r="Q6237" s="52">
        <v>86021450</v>
      </c>
      <c r="R6237" s="52">
        <v>51143178</v>
      </c>
      <c r="S6237" s="52">
        <v>137164628</v>
      </c>
      <c r="T6237" s="70" t="s">
        <v>10556</v>
      </c>
      <c r="U6237" s="70" t="s">
        <v>10560</v>
      </c>
    </row>
    <row r="6238" spans="1:21" x14ac:dyDescent="0.2">
      <c r="A6238" s="49" t="s">
        <v>2179</v>
      </c>
      <c r="B6238" s="49" t="s">
        <v>1160</v>
      </c>
      <c r="C6238" s="50">
        <v>3828</v>
      </c>
      <c r="D6238" s="49" t="s">
        <v>1158</v>
      </c>
      <c r="E6238" s="49" t="s">
        <v>2180</v>
      </c>
      <c r="F6238" s="49" t="s">
        <v>1158</v>
      </c>
      <c r="G6238" s="49">
        <v>91001</v>
      </c>
      <c r="H6238" s="49" t="s">
        <v>1159</v>
      </c>
      <c r="I6238" s="50">
        <v>14891</v>
      </c>
      <c r="J6238" s="50">
        <v>291001000068</v>
      </c>
      <c r="K6238" s="49" t="s">
        <v>2185</v>
      </c>
      <c r="L6238" s="51">
        <v>832</v>
      </c>
      <c r="M6238" s="52">
        <v>112364799</v>
      </c>
      <c r="N6238" s="52">
        <v>0</v>
      </c>
      <c r="O6238" s="52">
        <v>30870502</v>
      </c>
      <c r="P6238" s="52">
        <v>6660438</v>
      </c>
      <c r="Q6238" s="52">
        <v>112364799</v>
      </c>
      <c r="R6238" s="52">
        <v>37530940</v>
      </c>
      <c r="S6238" s="52">
        <v>149895739</v>
      </c>
      <c r="T6238" s="70" t="s">
        <v>10556</v>
      </c>
      <c r="U6238" s="70" t="s">
        <v>10560</v>
      </c>
    </row>
    <row r="6239" spans="1:21" x14ac:dyDescent="0.2">
      <c r="A6239" s="49" t="s">
        <v>4656</v>
      </c>
      <c r="B6239" s="49" t="s">
        <v>403</v>
      </c>
      <c r="C6239" s="50">
        <v>3775</v>
      </c>
      <c r="D6239" s="49" t="s">
        <v>404</v>
      </c>
      <c r="E6239" s="49" t="s">
        <v>4657</v>
      </c>
      <c r="F6239" s="49" t="s">
        <v>404</v>
      </c>
      <c r="G6239" s="49">
        <v>18029</v>
      </c>
      <c r="H6239" s="49" t="s">
        <v>405</v>
      </c>
      <c r="I6239" s="50">
        <v>1954</v>
      </c>
      <c r="J6239" s="50">
        <v>218029000803</v>
      </c>
      <c r="K6239" s="49" t="s">
        <v>4660</v>
      </c>
      <c r="L6239" s="51">
        <v>258</v>
      </c>
      <c r="M6239" s="52">
        <v>32286111</v>
      </c>
      <c r="N6239" s="52">
        <v>4174985</v>
      </c>
      <c r="O6239" s="52">
        <v>29023557</v>
      </c>
      <c r="P6239" s="52">
        <v>6660438</v>
      </c>
      <c r="Q6239" s="52">
        <v>36461096</v>
      </c>
      <c r="R6239" s="52">
        <v>35683995</v>
      </c>
      <c r="S6239" s="52">
        <v>72145091</v>
      </c>
      <c r="T6239" s="70" t="s">
        <v>10556</v>
      </c>
      <c r="U6239" s="70" t="s">
        <v>10560</v>
      </c>
    </row>
    <row r="6240" spans="1:21" x14ac:dyDescent="0.2">
      <c r="A6240" s="49" t="s">
        <v>4656</v>
      </c>
      <c r="B6240" s="49" t="s">
        <v>403</v>
      </c>
      <c r="C6240" s="50">
        <v>3775</v>
      </c>
      <c r="D6240" s="49" t="s">
        <v>404</v>
      </c>
      <c r="E6240" s="49" t="s">
        <v>4756</v>
      </c>
      <c r="F6240" s="49" t="s">
        <v>404</v>
      </c>
      <c r="G6240" s="49">
        <v>18610</v>
      </c>
      <c r="H6240" s="49" t="s">
        <v>415</v>
      </c>
      <c r="I6240" s="50">
        <v>1218</v>
      </c>
      <c r="J6240" s="50">
        <v>283094001112</v>
      </c>
      <c r="K6240" s="49" t="s">
        <v>4761</v>
      </c>
      <c r="L6240" s="51">
        <v>762</v>
      </c>
      <c r="M6240" s="52">
        <v>88650707</v>
      </c>
      <c r="N6240" s="52">
        <v>0</v>
      </c>
      <c r="O6240" s="52">
        <v>30707087</v>
      </c>
      <c r="P6240" s="52">
        <v>6660438</v>
      </c>
      <c r="Q6240" s="52">
        <v>88650707</v>
      </c>
      <c r="R6240" s="52">
        <v>37367525</v>
      </c>
      <c r="S6240" s="52">
        <v>126018232</v>
      </c>
      <c r="T6240" s="70" t="s">
        <v>10556</v>
      </c>
      <c r="U6240" s="70" t="s">
        <v>10560</v>
      </c>
    </row>
    <row r="6241" spans="1:21" x14ac:dyDescent="0.2">
      <c r="A6241" s="49" t="s">
        <v>4656</v>
      </c>
      <c r="B6241" s="49" t="s">
        <v>403</v>
      </c>
      <c r="C6241" s="50">
        <v>3775</v>
      </c>
      <c r="D6241" s="49" t="s">
        <v>404</v>
      </c>
      <c r="E6241" s="49" t="s">
        <v>4764</v>
      </c>
      <c r="F6241" s="49" t="s">
        <v>404</v>
      </c>
      <c r="G6241" s="49">
        <v>18753</v>
      </c>
      <c r="H6241" s="49" t="s">
        <v>416</v>
      </c>
      <c r="I6241" s="50">
        <v>1221</v>
      </c>
      <c r="J6241" s="50">
        <v>218753004659</v>
      </c>
      <c r="K6241" s="49" t="s">
        <v>4770</v>
      </c>
      <c r="L6241" s="51">
        <v>623</v>
      </c>
      <c r="M6241" s="52">
        <v>71191905</v>
      </c>
      <c r="N6241" s="52">
        <v>14238381</v>
      </c>
      <c r="O6241" s="52">
        <v>31669105</v>
      </c>
      <c r="P6241" s="52">
        <v>13320876</v>
      </c>
      <c r="Q6241" s="52">
        <v>85430286</v>
      </c>
      <c r="R6241" s="52">
        <v>44989981</v>
      </c>
      <c r="S6241" s="52">
        <v>130420267</v>
      </c>
      <c r="T6241" s="70" t="s">
        <v>10556</v>
      </c>
      <c r="U6241" s="70" t="s">
        <v>10560</v>
      </c>
    </row>
    <row r="6242" spans="1:21" x14ac:dyDescent="0.2">
      <c r="A6242" s="49" t="s">
        <v>2235</v>
      </c>
      <c r="B6242" s="49" t="s">
        <v>1157</v>
      </c>
      <c r="C6242" s="50">
        <v>3827</v>
      </c>
      <c r="D6242" s="49" t="s">
        <v>1156</v>
      </c>
      <c r="E6242" s="49" t="s">
        <v>8920</v>
      </c>
      <c r="F6242" s="49" t="s">
        <v>1156</v>
      </c>
      <c r="G6242" s="49">
        <v>88001</v>
      </c>
      <c r="H6242" s="49" t="s">
        <v>981</v>
      </c>
      <c r="I6242" s="50">
        <v>1598</v>
      </c>
      <c r="J6242" s="50">
        <v>388001000622</v>
      </c>
      <c r="K6242" s="49" t="s">
        <v>8924</v>
      </c>
      <c r="L6242" s="51">
        <v>958</v>
      </c>
      <c r="M6242" s="52">
        <v>97279295</v>
      </c>
      <c r="N6242" s="52">
        <v>2085078</v>
      </c>
      <c r="O6242" s="52">
        <v>22616141</v>
      </c>
      <c r="P6242" s="52">
        <v>26641753</v>
      </c>
      <c r="Q6242" s="52">
        <v>99364373</v>
      </c>
      <c r="R6242" s="52">
        <v>49257894</v>
      </c>
      <c r="S6242" s="52">
        <v>148622267</v>
      </c>
      <c r="T6242" s="70" t="s">
        <v>10556</v>
      </c>
      <c r="U6242" s="70" t="s">
        <v>10560</v>
      </c>
    </row>
    <row r="6243" spans="1:21" x14ac:dyDescent="0.2">
      <c r="A6243" s="49" t="s">
        <v>4982</v>
      </c>
      <c r="B6243" s="49" t="s">
        <v>421</v>
      </c>
      <c r="C6243" s="50">
        <v>3777</v>
      </c>
      <c r="D6243" s="49" t="s">
        <v>422</v>
      </c>
      <c r="E6243" s="49" t="s">
        <v>5247</v>
      </c>
      <c r="F6243" s="49" t="s">
        <v>422</v>
      </c>
      <c r="G6243" s="49">
        <v>19473</v>
      </c>
      <c r="H6243" s="49" t="s">
        <v>224</v>
      </c>
      <c r="I6243" s="50">
        <v>131508</v>
      </c>
      <c r="J6243" s="50">
        <v>219473006491</v>
      </c>
      <c r="K6243" s="49" t="s">
        <v>5086</v>
      </c>
      <c r="L6243" s="51">
        <v>65</v>
      </c>
      <c r="M6243" s="52">
        <v>9943146</v>
      </c>
      <c r="N6243" s="52">
        <v>0</v>
      </c>
      <c r="O6243" s="52">
        <v>10266187</v>
      </c>
      <c r="P6243" s="52">
        <v>2220146</v>
      </c>
      <c r="Q6243" s="52">
        <v>9943146</v>
      </c>
      <c r="R6243" s="52">
        <v>12486333</v>
      </c>
      <c r="S6243" s="52">
        <v>22429479</v>
      </c>
      <c r="T6243" s="70" t="s">
        <v>10556</v>
      </c>
      <c r="U6243" s="70" t="s">
        <v>10560</v>
      </c>
    </row>
    <row r="6244" spans="1:21" x14ac:dyDescent="0.2">
      <c r="A6244" s="49" t="s">
        <v>4982</v>
      </c>
      <c r="B6244" s="49" t="s">
        <v>421</v>
      </c>
      <c r="C6244" s="50">
        <v>3777</v>
      </c>
      <c r="D6244" s="49" t="s">
        <v>422</v>
      </c>
      <c r="E6244" s="49" t="s">
        <v>5066</v>
      </c>
      <c r="F6244" s="49" t="s">
        <v>422</v>
      </c>
      <c r="G6244" s="49">
        <v>19130</v>
      </c>
      <c r="H6244" s="49" t="s">
        <v>426</v>
      </c>
      <c r="I6244" s="50">
        <v>131508</v>
      </c>
      <c r="J6244" s="50">
        <v>219473006491</v>
      </c>
      <c r="K6244" s="49" t="s">
        <v>5086</v>
      </c>
      <c r="L6244" s="51">
        <v>375</v>
      </c>
      <c r="M6244" s="52">
        <v>47175822</v>
      </c>
      <c r="N6244" s="52">
        <v>0</v>
      </c>
      <c r="O6244" s="52">
        <v>9964764</v>
      </c>
      <c r="P6244" s="52">
        <v>8880584</v>
      </c>
      <c r="Q6244" s="52">
        <v>47175822</v>
      </c>
      <c r="R6244" s="52">
        <v>18845348</v>
      </c>
      <c r="S6244" s="52">
        <v>66021170</v>
      </c>
      <c r="T6244" s="70" t="s">
        <v>10556</v>
      </c>
      <c r="U6244" s="70" t="s">
        <v>10560</v>
      </c>
    </row>
    <row r="6245" spans="1:21" x14ac:dyDescent="0.2">
      <c r="A6245" s="49" t="s">
        <v>4982</v>
      </c>
      <c r="B6245" s="49" t="s">
        <v>421</v>
      </c>
      <c r="C6245" s="50">
        <v>3777</v>
      </c>
      <c r="D6245" s="49" t="s">
        <v>422</v>
      </c>
      <c r="E6245" s="49" t="s">
        <v>5412</v>
      </c>
      <c r="F6245" s="49" t="s">
        <v>422</v>
      </c>
      <c r="G6245" s="49">
        <v>19760</v>
      </c>
      <c r="H6245" s="49" t="s">
        <v>451</v>
      </c>
      <c r="I6245" s="50">
        <v>131508</v>
      </c>
      <c r="J6245" s="50">
        <v>219473006491</v>
      </c>
      <c r="K6245" s="49" t="s">
        <v>5086</v>
      </c>
      <c r="L6245" s="51">
        <v>15</v>
      </c>
      <c r="M6245" s="52">
        <v>1801799</v>
      </c>
      <c r="N6245" s="52">
        <v>0</v>
      </c>
      <c r="O6245" s="52">
        <v>9536266</v>
      </c>
      <c r="P6245" s="52">
        <v>2220146</v>
      </c>
      <c r="Q6245" s="52">
        <v>1801799</v>
      </c>
      <c r="R6245" s="52">
        <v>11756412</v>
      </c>
      <c r="S6245" s="52">
        <v>13558211</v>
      </c>
      <c r="T6245" s="70" t="s">
        <v>10556</v>
      </c>
      <c r="U6245" s="70" t="s">
        <v>10560</v>
      </c>
    </row>
    <row r="6246" spans="1:21" x14ac:dyDescent="0.2">
      <c r="A6246" s="49" t="s">
        <v>4656</v>
      </c>
      <c r="B6246" s="49" t="s">
        <v>403</v>
      </c>
      <c r="C6246" s="50">
        <v>3775</v>
      </c>
      <c r="D6246" s="49" t="s">
        <v>404</v>
      </c>
      <c r="E6246" s="49" t="s">
        <v>4764</v>
      </c>
      <c r="F6246" s="49" t="s">
        <v>404</v>
      </c>
      <c r="G6246" s="49">
        <v>18753</v>
      </c>
      <c r="H6246" s="49" t="s">
        <v>416</v>
      </c>
      <c r="I6246" s="50">
        <v>1223</v>
      </c>
      <c r="J6246" s="50">
        <v>183753000299</v>
      </c>
      <c r="K6246" s="49" t="s">
        <v>4783</v>
      </c>
      <c r="L6246" s="51">
        <v>1683</v>
      </c>
      <c r="M6246" s="52">
        <v>192956008</v>
      </c>
      <c r="N6246" s="52">
        <v>0</v>
      </c>
      <c r="O6246" s="52">
        <v>31669105</v>
      </c>
      <c r="P6246" s="52">
        <v>26641753</v>
      </c>
      <c r="Q6246" s="52">
        <v>192956008</v>
      </c>
      <c r="R6246" s="52">
        <v>58310858</v>
      </c>
      <c r="S6246" s="52">
        <v>251266866</v>
      </c>
      <c r="T6246" s="70" t="s">
        <v>10556</v>
      </c>
      <c r="U6246" s="70" t="s">
        <v>10560</v>
      </c>
    </row>
    <row r="6247" spans="1:21" x14ac:dyDescent="0.2">
      <c r="A6247" s="49" t="s">
        <v>4656</v>
      </c>
      <c r="B6247" s="49" t="s">
        <v>403</v>
      </c>
      <c r="C6247" s="50">
        <v>3775</v>
      </c>
      <c r="D6247" s="49" t="s">
        <v>404</v>
      </c>
      <c r="E6247" s="49" t="s">
        <v>4690</v>
      </c>
      <c r="F6247" s="49" t="s">
        <v>404</v>
      </c>
      <c r="G6247" s="49">
        <v>18247</v>
      </c>
      <c r="H6247" s="49" t="s">
        <v>409</v>
      </c>
      <c r="I6247" s="50">
        <v>1338</v>
      </c>
      <c r="J6247" s="50">
        <v>183247001198</v>
      </c>
      <c r="K6247" s="49" t="s">
        <v>4695</v>
      </c>
      <c r="L6247" s="51">
        <v>787</v>
      </c>
      <c r="M6247" s="52">
        <v>88772286</v>
      </c>
      <c r="N6247" s="52">
        <v>17754457</v>
      </c>
      <c r="O6247" s="52">
        <v>29086139</v>
      </c>
      <c r="P6247" s="52">
        <v>19981315</v>
      </c>
      <c r="Q6247" s="52">
        <v>106526743</v>
      </c>
      <c r="R6247" s="52">
        <v>49067454</v>
      </c>
      <c r="S6247" s="52">
        <v>155594197</v>
      </c>
      <c r="T6247" s="70" t="s">
        <v>10556</v>
      </c>
      <c r="U6247" s="70" t="s">
        <v>10560</v>
      </c>
    </row>
    <row r="6248" spans="1:21" x14ac:dyDescent="0.2">
      <c r="A6248" s="49" t="s">
        <v>4656</v>
      </c>
      <c r="B6248" s="49" t="s">
        <v>403</v>
      </c>
      <c r="C6248" s="50">
        <v>3775</v>
      </c>
      <c r="D6248" s="49" t="s">
        <v>404</v>
      </c>
      <c r="E6248" s="49" t="s">
        <v>4736</v>
      </c>
      <c r="F6248" s="49" t="s">
        <v>404</v>
      </c>
      <c r="G6248" s="49">
        <v>18479</v>
      </c>
      <c r="H6248" s="49" t="s">
        <v>413</v>
      </c>
      <c r="I6248" s="50">
        <v>1516</v>
      </c>
      <c r="J6248" s="50">
        <v>183479000058</v>
      </c>
      <c r="K6248" s="49" t="s">
        <v>4738</v>
      </c>
      <c r="L6248" s="51">
        <v>311</v>
      </c>
      <c r="M6248" s="52">
        <v>33019189</v>
      </c>
      <c r="N6248" s="52">
        <v>3592843</v>
      </c>
      <c r="O6248" s="52">
        <v>29294460</v>
      </c>
      <c r="P6248" s="52">
        <v>6660438</v>
      </c>
      <c r="Q6248" s="52">
        <v>36612032</v>
      </c>
      <c r="R6248" s="52">
        <v>35954898</v>
      </c>
      <c r="S6248" s="52">
        <v>72566930</v>
      </c>
      <c r="T6248" s="70" t="s">
        <v>10556</v>
      </c>
      <c r="U6248" s="70" t="s">
        <v>10560</v>
      </c>
    </row>
    <row r="6249" spans="1:21" x14ac:dyDescent="0.2">
      <c r="A6249" s="49" t="s">
        <v>4656</v>
      </c>
      <c r="B6249" s="49" t="s">
        <v>403</v>
      </c>
      <c r="C6249" s="50">
        <v>3775</v>
      </c>
      <c r="D6249" s="49" t="s">
        <v>404</v>
      </c>
      <c r="E6249" s="49" t="s">
        <v>4794</v>
      </c>
      <c r="F6249" s="49" t="s">
        <v>404</v>
      </c>
      <c r="G6249" s="49">
        <v>18756</v>
      </c>
      <c r="H6249" s="49" t="s">
        <v>417</v>
      </c>
      <c r="I6249" s="50">
        <v>1653</v>
      </c>
      <c r="J6249" s="50">
        <v>183765000928</v>
      </c>
      <c r="K6249" s="49" t="s">
        <v>4800</v>
      </c>
      <c r="L6249" s="51">
        <v>554</v>
      </c>
      <c r="M6249" s="52">
        <v>72701284</v>
      </c>
      <c r="N6249" s="52">
        <v>14540257</v>
      </c>
      <c r="O6249" s="52">
        <v>35331148</v>
      </c>
      <c r="P6249" s="52">
        <v>13320876</v>
      </c>
      <c r="Q6249" s="52">
        <v>87241541</v>
      </c>
      <c r="R6249" s="52">
        <v>48652024</v>
      </c>
      <c r="S6249" s="52">
        <v>135893565</v>
      </c>
      <c r="T6249" s="70" t="s">
        <v>10556</v>
      </c>
      <c r="U6249" s="70" t="s">
        <v>10560</v>
      </c>
    </row>
    <row r="6250" spans="1:21" x14ac:dyDescent="0.2">
      <c r="A6250" s="49" t="s">
        <v>3938</v>
      </c>
      <c r="B6250" s="49" t="s">
        <v>250</v>
      </c>
      <c r="C6250" s="50">
        <v>3770</v>
      </c>
      <c r="D6250" s="49" t="s">
        <v>248</v>
      </c>
      <c r="E6250" s="49" t="s">
        <v>9930</v>
      </c>
      <c r="F6250" s="49" t="s">
        <v>248</v>
      </c>
      <c r="G6250" s="49">
        <v>15001</v>
      </c>
      <c r="H6250" s="49" t="s">
        <v>249</v>
      </c>
      <c r="I6250" s="50">
        <v>11836</v>
      </c>
      <c r="J6250" s="50">
        <v>115001002602</v>
      </c>
      <c r="K6250" s="49" t="s">
        <v>9934</v>
      </c>
      <c r="L6250" s="51">
        <v>962</v>
      </c>
      <c r="M6250" s="52">
        <v>91637516</v>
      </c>
      <c r="N6250" s="52">
        <v>5618987</v>
      </c>
      <c r="O6250" s="52">
        <v>20127367</v>
      </c>
      <c r="P6250" s="52">
        <v>6660438</v>
      </c>
      <c r="Q6250" s="52">
        <v>97256503</v>
      </c>
      <c r="R6250" s="52">
        <v>26787805</v>
      </c>
      <c r="S6250" s="52">
        <v>124044308</v>
      </c>
      <c r="T6250" s="70" t="s">
        <v>10556</v>
      </c>
      <c r="U6250" s="70" t="s">
        <v>10560</v>
      </c>
    </row>
    <row r="6251" spans="1:21" x14ac:dyDescent="0.2">
      <c r="A6251" s="49" t="s">
        <v>4656</v>
      </c>
      <c r="B6251" s="49" t="s">
        <v>403</v>
      </c>
      <c r="C6251" s="50">
        <v>3775</v>
      </c>
      <c r="D6251" s="49" t="s">
        <v>404</v>
      </c>
      <c r="E6251" s="49" t="s">
        <v>4684</v>
      </c>
      <c r="F6251" s="49" t="s">
        <v>404</v>
      </c>
      <c r="G6251" s="49">
        <v>18205</v>
      </c>
      <c r="H6251" s="49" t="s">
        <v>408</v>
      </c>
      <c r="I6251" s="50">
        <v>1330</v>
      </c>
      <c r="J6251" s="50">
        <v>118205000187</v>
      </c>
      <c r="K6251" s="49" t="s">
        <v>4688</v>
      </c>
      <c r="L6251" s="51">
        <v>996</v>
      </c>
      <c r="M6251" s="52">
        <v>111582957</v>
      </c>
      <c r="N6251" s="52">
        <v>22316591</v>
      </c>
      <c r="O6251" s="52">
        <v>29743291</v>
      </c>
      <c r="P6251" s="52">
        <v>6660438</v>
      </c>
      <c r="Q6251" s="52">
        <v>133899548</v>
      </c>
      <c r="R6251" s="52">
        <v>36403729</v>
      </c>
      <c r="S6251" s="52">
        <v>170303277</v>
      </c>
      <c r="T6251" s="70" t="s">
        <v>10556</v>
      </c>
      <c r="U6251" s="70" t="s">
        <v>10560</v>
      </c>
    </row>
    <row r="6252" spans="1:21" x14ac:dyDescent="0.2">
      <c r="A6252" s="49" t="s">
        <v>4656</v>
      </c>
      <c r="B6252" s="49" t="s">
        <v>403</v>
      </c>
      <c r="C6252" s="50">
        <v>3775</v>
      </c>
      <c r="D6252" s="49" t="s">
        <v>404</v>
      </c>
      <c r="E6252" s="49" t="s">
        <v>4662</v>
      </c>
      <c r="F6252" s="49" t="s">
        <v>404</v>
      </c>
      <c r="G6252" s="49">
        <v>18094</v>
      </c>
      <c r="H6252" s="49" t="s">
        <v>406</v>
      </c>
      <c r="I6252" s="50">
        <v>1959</v>
      </c>
      <c r="J6252" s="50">
        <v>283094000434</v>
      </c>
      <c r="K6252" s="49" t="s">
        <v>4668</v>
      </c>
      <c r="L6252" s="51">
        <v>103</v>
      </c>
      <c r="M6252" s="52">
        <v>13388632</v>
      </c>
      <c r="N6252" s="52">
        <v>0</v>
      </c>
      <c r="O6252" s="52">
        <v>31161863</v>
      </c>
      <c r="P6252" s="52">
        <v>6660438</v>
      </c>
      <c r="Q6252" s="52">
        <v>13388632</v>
      </c>
      <c r="R6252" s="52">
        <v>37822301</v>
      </c>
      <c r="S6252" s="52">
        <v>51210933</v>
      </c>
      <c r="T6252" s="70" t="s">
        <v>10556</v>
      </c>
      <c r="U6252" s="70" t="s">
        <v>10560</v>
      </c>
    </row>
    <row r="6253" spans="1:21" x14ac:dyDescent="0.2">
      <c r="A6253" s="49" t="s">
        <v>4656</v>
      </c>
      <c r="B6253" s="49" t="s">
        <v>403</v>
      </c>
      <c r="C6253" s="50">
        <v>3775</v>
      </c>
      <c r="D6253" s="49" t="s">
        <v>404</v>
      </c>
      <c r="E6253" s="49" t="s">
        <v>4657</v>
      </c>
      <c r="F6253" s="49" t="s">
        <v>404</v>
      </c>
      <c r="G6253" s="49">
        <v>18029</v>
      </c>
      <c r="H6253" s="49" t="s">
        <v>405</v>
      </c>
      <c r="I6253" s="50">
        <v>1952</v>
      </c>
      <c r="J6253" s="50">
        <v>183029000619</v>
      </c>
      <c r="K6253" s="49" t="s">
        <v>4659</v>
      </c>
      <c r="L6253" s="51">
        <v>464</v>
      </c>
      <c r="M6253" s="52">
        <v>50677560</v>
      </c>
      <c r="N6253" s="52">
        <v>0</v>
      </c>
      <c r="O6253" s="52">
        <v>29023557</v>
      </c>
      <c r="P6253" s="52">
        <v>6660438</v>
      </c>
      <c r="Q6253" s="52">
        <v>50677560</v>
      </c>
      <c r="R6253" s="52">
        <v>35683995</v>
      </c>
      <c r="S6253" s="52">
        <v>86361555</v>
      </c>
      <c r="T6253" s="70" t="s">
        <v>10556</v>
      </c>
      <c r="U6253" s="70" t="s">
        <v>10560</v>
      </c>
    </row>
    <row r="6254" spans="1:21" x14ac:dyDescent="0.2">
      <c r="A6254" s="49" t="s">
        <v>4656</v>
      </c>
      <c r="B6254" s="49" t="s">
        <v>403</v>
      </c>
      <c r="C6254" s="50">
        <v>3775</v>
      </c>
      <c r="D6254" s="49" t="s">
        <v>404</v>
      </c>
      <c r="E6254" s="49" t="s">
        <v>4662</v>
      </c>
      <c r="F6254" s="49" t="s">
        <v>404</v>
      </c>
      <c r="G6254" s="49">
        <v>18094</v>
      </c>
      <c r="H6254" s="49" t="s">
        <v>406</v>
      </c>
      <c r="I6254" s="50">
        <v>1957</v>
      </c>
      <c r="J6254" s="50">
        <v>183094001665</v>
      </c>
      <c r="K6254" s="49" t="s">
        <v>4666</v>
      </c>
      <c r="L6254" s="51">
        <v>554</v>
      </c>
      <c r="M6254" s="52">
        <v>64912389</v>
      </c>
      <c r="N6254" s="52">
        <v>0</v>
      </c>
      <c r="O6254" s="52">
        <v>31161863</v>
      </c>
      <c r="P6254" s="52">
        <v>13320876</v>
      </c>
      <c r="Q6254" s="52">
        <v>64912389</v>
      </c>
      <c r="R6254" s="52">
        <v>44482739</v>
      </c>
      <c r="S6254" s="52">
        <v>109395128</v>
      </c>
      <c r="T6254" s="70" t="s">
        <v>10556</v>
      </c>
      <c r="U6254" s="70" t="s">
        <v>10560</v>
      </c>
    </row>
    <row r="6255" spans="1:21" x14ac:dyDescent="0.2">
      <c r="A6255" s="49" t="s">
        <v>4656</v>
      </c>
      <c r="B6255" s="49" t="s">
        <v>403</v>
      </c>
      <c r="C6255" s="50">
        <v>3775</v>
      </c>
      <c r="D6255" s="49" t="s">
        <v>404</v>
      </c>
      <c r="E6255" s="49" t="s">
        <v>4700</v>
      </c>
      <c r="F6255" s="49" t="s">
        <v>404</v>
      </c>
      <c r="G6255" s="49">
        <v>18256</v>
      </c>
      <c r="H6255" s="49" t="s">
        <v>410</v>
      </c>
      <c r="I6255" s="50">
        <v>1347</v>
      </c>
      <c r="J6255" s="50">
        <v>218256001239</v>
      </c>
      <c r="K6255" s="49" t="s">
        <v>4703</v>
      </c>
      <c r="L6255" s="51">
        <v>819</v>
      </c>
      <c r="M6255" s="52">
        <v>95155740</v>
      </c>
      <c r="N6255" s="52">
        <v>19031148</v>
      </c>
      <c r="O6255" s="52">
        <v>30081394</v>
      </c>
      <c r="P6255" s="52">
        <v>6660438</v>
      </c>
      <c r="Q6255" s="52">
        <v>114186888</v>
      </c>
      <c r="R6255" s="52">
        <v>36741832</v>
      </c>
      <c r="S6255" s="52">
        <v>150928720</v>
      </c>
      <c r="T6255" s="70" t="s">
        <v>10556</v>
      </c>
      <c r="U6255" s="70" t="s">
        <v>10560</v>
      </c>
    </row>
    <row r="6256" spans="1:21" x14ac:dyDescent="0.2">
      <c r="A6256" s="49" t="s">
        <v>4656</v>
      </c>
      <c r="B6256" s="49" t="s">
        <v>403</v>
      </c>
      <c r="C6256" s="50">
        <v>3775</v>
      </c>
      <c r="D6256" s="49" t="s">
        <v>404</v>
      </c>
      <c r="E6256" s="49" t="s">
        <v>4740</v>
      </c>
      <c r="F6256" s="49" t="s">
        <v>404</v>
      </c>
      <c r="G6256" s="49">
        <v>18592</v>
      </c>
      <c r="H6256" s="49" t="s">
        <v>414</v>
      </c>
      <c r="I6256" s="50">
        <v>2051</v>
      </c>
      <c r="J6256" s="50">
        <v>183592000072</v>
      </c>
      <c r="K6256" s="49" t="s">
        <v>4751</v>
      </c>
      <c r="L6256" s="51">
        <v>913</v>
      </c>
      <c r="M6256" s="52">
        <v>106511875</v>
      </c>
      <c r="N6256" s="52">
        <v>0</v>
      </c>
      <c r="O6256" s="52">
        <v>32074217</v>
      </c>
      <c r="P6256" s="52">
        <v>26641753</v>
      </c>
      <c r="Q6256" s="52">
        <v>106511875</v>
      </c>
      <c r="R6256" s="52">
        <v>58715970</v>
      </c>
      <c r="S6256" s="52">
        <v>165227845</v>
      </c>
      <c r="T6256" s="70" t="s">
        <v>10556</v>
      </c>
      <c r="U6256" s="70" t="s">
        <v>10560</v>
      </c>
    </row>
    <row r="6257" spans="1:21" x14ac:dyDescent="0.2">
      <c r="A6257" s="49" t="s">
        <v>2245</v>
      </c>
      <c r="B6257" s="49" t="s">
        <v>36</v>
      </c>
      <c r="C6257" s="50">
        <v>3758</v>
      </c>
      <c r="D6257" s="49" t="s">
        <v>37</v>
      </c>
      <c r="E6257" s="49" t="s">
        <v>2839</v>
      </c>
      <c r="F6257" s="49" t="s">
        <v>37</v>
      </c>
      <c r="G6257" s="49">
        <v>5895</v>
      </c>
      <c r="H6257" s="49" t="s">
        <v>168</v>
      </c>
      <c r="I6257" s="50">
        <v>5386</v>
      </c>
      <c r="J6257" s="50">
        <v>205895000206</v>
      </c>
      <c r="K6257" s="49" t="s">
        <v>2847</v>
      </c>
      <c r="L6257" s="51">
        <v>695</v>
      </c>
      <c r="M6257" s="52">
        <v>108626373</v>
      </c>
      <c r="N6257" s="52">
        <v>0</v>
      </c>
      <c r="O6257" s="52">
        <v>35602202</v>
      </c>
      <c r="P6257" s="52">
        <v>6660438</v>
      </c>
      <c r="Q6257" s="52">
        <v>108626373</v>
      </c>
      <c r="R6257" s="52">
        <v>42262640</v>
      </c>
      <c r="S6257" s="52">
        <v>150889013</v>
      </c>
      <c r="T6257" s="70" t="s">
        <v>10556</v>
      </c>
      <c r="U6257" s="70" t="s">
        <v>10560</v>
      </c>
    </row>
    <row r="6258" spans="1:21" x14ac:dyDescent="0.2">
      <c r="A6258" s="49" t="s">
        <v>2245</v>
      </c>
      <c r="B6258" s="49" t="s">
        <v>36</v>
      </c>
      <c r="C6258" s="50">
        <v>3758</v>
      </c>
      <c r="D6258" s="49" t="s">
        <v>37</v>
      </c>
      <c r="E6258" s="49" t="s">
        <v>2507</v>
      </c>
      <c r="F6258" s="49" t="s">
        <v>37</v>
      </c>
      <c r="G6258" s="49">
        <v>5313</v>
      </c>
      <c r="H6258" s="49" t="s">
        <v>91</v>
      </c>
      <c r="I6258" s="50">
        <v>3882</v>
      </c>
      <c r="J6258" s="50">
        <v>205313000517</v>
      </c>
      <c r="K6258" s="49" t="s">
        <v>2509</v>
      </c>
      <c r="L6258" s="51">
        <v>568</v>
      </c>
      <c r="M6258" s="52">
        <v>65334762</v>
      </c>
      <c r="N6258" s="52">
        <v>0</v>
      </c>
      <c r="O6258" s="52">
        <v>26677602</v>
      </c>
      <c r="P6258" s="52">
        <v>26641753</v>
      </c>
      <c r="Q6258" s="52">
        <v>65334762</v>
      </c>
      <c r="R6258" s="52">
        <v>53319355</v>
      </c>
      <c r="S6258" s="52">
        <v>118654117</v>
      </c>
      <c r="T6258" s="70" t="s">
        <v>10556</v>
      </c>
      <c r="U6258" s="70" t="s">
        <v>10560</v>
      </c>
    </row>
    <row r="6259" spans="1:21" x14ac:dyDescent="0.2">
      <c r="A6259" s="49" t="s">
        <v>2245</v>
      </c>
      <c r="B6259" s="49" t="s">
        <v>36</v>
      </c>
      <c r="C6259" s="50">
        <v>3758</v>
      </c>
      <c r="D6259" s="49" t="s">
        <v>37</v>
      </c>
      <c r="E6259" s="49" t="s">
        <v>2444</v>
      </c>
      <c r="F6259" s="49" t="s">
        <v>37</v>
      </c>
      <c r="G6259" s="49">
        <v>5212</v>
      </c>
      <c r="H6259" s="49" t="s">
        <v>78</v>
      </c>
      <c r="I6259" s="50">
        <v>1630</v>
      </c>
      <c r="J6259" s="50">
        <v>105212000368</v>
      </c>
      <c r="K6259" s="49" t="s">
        <v>2450</v>
      </c>
      <c r="L6259" s="51">
        <v>386</v>
      </c>
      <c r="M6259" s="52">
        <v>34731326</v>
      </c>
      <c r="N6259" s="52">
        <v>0</v>
      </c>
      <c r="O6259" s="52">
        <v>20164095</v>
      </c>
      <c r="P6259" s="52">
        <v>6660438</v>
      </c>
      <c r="Q6259" s="52">
        <v>34731326</v>
      </c>
      <c r="R6259" s="52">
        <v>26824533</v>
      </c>
      <c r="S6259" s="52">
        <v>61555859</v>
      </c>
      <c r="T6259" s="70" t="s">
        <v>10556</v>
      </c>
      <c r="U6259" s="70" t="s">
        <v>10560</v>
      </c>
    </row>
    <row r="6260" spans="1:21" x14ac:dyDescent="0.2">
      <c r="A6260" s="49" t="s">
        <v>2245</v>
      </c>
      <c r="B6260" s="49" t="s">
        <v>36</v>
      </c>
      <c r="C6260" s="50">
        <v>3758</v>
      </c>
      <c r="D6260" s="49" t="s">
        <v>37</v>
      </c>
      <c r="E6260" s="49" t="s">
        <v>2810</v>
      </c>
      <c r="F6260" s="49" t="s">
        <v>37</v>
      </c>
      <c r="G6260" s="49">
        <v>5873</v>
      </c>
      <c r="H6260" s="49" t="s">
        <v>163</v>
      </c>
      <c r="I6260" s="50">
        <v>10552</v>
      </c>
      <c r="J6260" s="50">
        <v>105873000232</v>
      </c>
      <c r="K6260" s="49" t="s">
        <v>2812</v>
      </c>
      <c r="L6260" s="51">
        <v>1059</v>
      </c>
      <c r="M6260" s="52">
        <v>181455598</v>
      </c>
      <c r="N6260" s="52">
        <v>11165947</v>
      </c>
      <c r="O6260" s="52">
        <v>43949042</v>
      </c>
      <c r="P6260" s="52">
        <v>6660438</v>
      </c>
      <c r="Q6260" s="52">
        <v>192621545</v>
      </c>
      <c r="R6260" s="52">
        <v>50609480</v>
      </c>
      <c r="S6260" s="52">
        <v>243231025</v>
      </c>
      <c r="T6260" s="70" t="s">
        <v>10556</v>
      </c>
      <c r="U6260" s="70" t="s">
        <v>10560</v>
      </c>
    </row>
    <row r="6261" spans="1:21" x14ac:dyDescent="0.2">
      <c r="A6261" s="49" t="s">
        <v>2245</v>
      </c>
      <c r="B6261" s="49" t="s">
        <v>36</v>
      </c>
      <c r="C6261" s="50">
        <v>3758</v>
      </c>
      <c r="D6261" s="49" t="s">
        <v>37</v>
      </c>
      <c r="E6261" s="49" t="s">
        <v>2726</v>
      </c>
      <c r="F6261" s="49" t="s">
        <v>37</v>
      </c>
      <c r="G6261" s="49">
        <v>5679</v>
      </c>
      <c r="H6261" s="49" t="s">
        <v>143</v>
      </c>
      <c r="I6261" s="50">
        <v>16046</v>
      </c>
      <c r="J6261" s="50">
        <v>205679000501</v>
      </c>
      <c r="K6261" s="49" t="s">
        <v>2729</v>
      </c>
      <c r="L6261" s="51">
        <v>326</v>
      </c>
      <c r="M6261" s="52">
        <v>38066074</v>
      </c>
      <c r="N6261" s="52">
        <v>0</v>
      </c>
      <c r="O6261" s="52">
        <v>26362621</v>
      </c>
      <c r="P6261" s="52">
        <v>6660438</v>
      </c>
      <c r="Q6261" s="52">
        <v>38066074</v>
      </c>
      <c r="R6261" s="52">
        <v>33023059</v>
      </c>
      <c r="S6261" s="52">
        <v>71089133</v>
      </c>
      <c r="T6261" s="70" t="s">
        <v>10556</v>
      </c>
      <c r="U6261" s="70" t="s">
        <v>10560</v>
      </c>
    </row>
    <row r="6262" spans="1:21" ht="15" customHeight="1" x14ac:dyDescent="0.2">
      <c r="A6262" s="49" t="s">
        <v>2245</v>
      </c>
      <c r="B6262" s="49" t="s">
        <v>36</v>
      </c>
      <c r="C6262" s="50">
        <v>3758</v>
      </c>
      <c r="D6262" s="49" t="s">
        <v>37</v>
      </c>
      <c r="E6262" s="49" t="s">
        <v>2799</v>
      </c>
      <c r="F6262" s="49" t="s">
        <v>37</v>
      </c>
      <c r="G6262" s="49">
        <v>5854</v>
      </c>
      <c r="H6262" s="49" t="s">
        <v>159</v>
      </c>
      <c r="I6262" s="50">
        <v>11024</v>
      </c>
      <c r="J6262" s="50">
        <v>105854000302</v>
      </c>
      <c r="K6262" s="49" t="s">
        <v>2801</v>
      </c>
      <c r="L6262" s="51">
        <v>910</v>
      </c>
      <c r="M6262" s="52">
        <v>108058298</v>
      </c>
      <c r="N6262" s="52">
        <v>17829653</v>
      </c>
      <c r="O6262" s="52">
        <v>30772049</v>
      </c>
      <c r="P6262" s="52">
        <v>6660438</v>
      </c>
      <c r="Q6262" s="52">
        <v>125887951</v>
      </c>
      <c r="R6262" s="52">
        <v>37432487</v>
      </c>
      <c r="S6262" s="52">
        <v>163320438</v>
      </c>
      <c r="T6262" s="70" t="s">
        <v>10556</v>
      </c>
      <c r="U6262" s="70" t="s">
        <v>10560</v>
      </c>
    </row>
    <row r="6263" spans="1:21" x14ac:dyDescent="0.2">
      <c r="A6263" s="49" t="s">
        <v>2245</v>
      </c>
      <c r="B6263" s="49" t="s">
        <v>36</v>
      </c>
      <c r="C6263" s="50">
        <v>3758</v>
      </c>
      <c r="D6263" s="49" t="s">
        <v>37</v>
      </c>
      <c r="E6263" s="49" t="s">
        <v>2806</v>
      </c>
      <c r="F6263" s="49" t="s">
        <v>37</v>
      </c>
      <c r="G6263" s="49">
        <v>5861</v>
      </c>
      <c r="H6263" s="49" t="s">
        <v>162</v>
      </c>
      <c r="I6263" s="50">
        <v>4768</v>
      </c>
      <c r="J6263" s="50">
        <v>205861000398</v>
      </c>
      <c r="K6263" s="49" t="s">
        <v>2807</v>
      </c>
      <c r="L6263" s="51">
        <v>269</v>
      </c>
      <c r="M6263" s="52">
        <v>33097938</v>
      </c>
      <c r="N6263" s="52">
        <v>0</v>
      </c>
      <c r="O6263" s="52">
        <v>26314613</v>
      </c>
      <c r="P6263" s="52">
        <v>6660438</v>
      </c>
      <c r="Q6263" s="52">
        <v>33097938</v>
      </c>
      <c r="R6263" s="52">
        <v>32975051</v>
      </c>
      <c r="S6263" s="52">
        <v>66072989</v>
      </c>
      <c r="T6263" s="70" t="s">
        <v>10556</v>
      </c>
      <c r="U6263" s="70" t="s">
        <v>10560</v>
      </c>
    </row>
    <row r="6264" spans="1:21" x14ac:dyDescent="0.2">
      <c r="A6264" s="49" t="s">
        <v>2245</v>
      </c>
      <c r="B6264" s="49" t="s">
        <v>36</v>
      </c>
      <c r="C6264" s="50">
        <v>3758</v>
      </c>
      <c r="D6264" s="49" t="s">
        <v>37</v>
      </c>
      <c r="E6264" s="49" t="s">
        <v>2726</v>
      </c>
      <c r="F6264" s="49" t="s">
        <v>37</v>
      </c>
      <c r="G6264" s="49">
        <v>5679</v>
      </c>
      <c r="H6264" s="49" t="s">
        <v>143</v>
      </c>
      <c r="I6264" s="50">
        <v>16451</v>
      </c>
      <c r="J6264" s="50">
        <v>105679000426</v>
      </c>
      <c r="K6264" s="49" t="s">
        <v>2731</v>
      </c>
      <c r="L6264" s="51">
        <v>899</v>
      </c>
      <c r="M6264" s="52">
        <v>97096386</v>
      </c>
      <c r="N6264" s="52">
        <v>0</v>
      </c>
      <c r="O6264" s="52">
        <v>26362621</v>
      </c>
      <c r="P6264" s="52">
        <v>6660438</v>
      </c>
      <c r="Q6264" s="52">
        <v>97096386</v>
      </c>
      <c r="R6264" s="52">
        <v>33023059</v>
      </c>
      <c r="S6264" s="52">
        <v>130119445</v>
      </c>
      <c r="T6264" s="70" t="s">
        <v>10556</v>
      </c>
      <c r="U6264" s="70" t="s">
        <v>10560</v>
      </c>
    </row>
    <row r="6265" spans="1:21" x14ac:dyDescent="0.2">
      <c r="A6265" s="49" t="s">
        <v>2245</v>
      </c>
      <c r="B6265" s="49" t="s">
        <v>36</v>
      </c>
      <c r="C6265" s="50">
        <v>3758</v>
      </c>
      <c r="D6265" s="49" t="s">
        <v>37</v>
      </c>
      <c r="E6265" s="49" t="s">
        <v>2567</v>
      </c>
      <c r="F6265" s="49" t="s">
        <v>37</v>
      </c>
      <c r="G6265" s="49">
        <v>5440</v>
      </c>
      <c r="H6265" s="49" t="s">
        <v>109</v>
      </c>
      <c r="I6265" s="50">
        <v>12861</v>
      </c>
      <c r="J6265" s="50">
        <v>105440000467</v>
      </c>
      <c r="K6265" s="49" t="s">
        <v>2570</v>
      </c>
      <c r="L6265" s="51">
        <v>2536</v>
      </c>
      <c r="M6265" s="52">
        <v>237087366</v>
      </c>
      <c r="N6265" s="52">
        <v>0</v>
      </c>
      <c r="O6265" s="52">
        <v>20432137</v>
      </c>
      <c r="P6265" s="52">
        <v>6660438</v>
      </c>
      <c r="Q6265" s="52">
        <v>237087366</v>
      </c>
      <c r="R6265" s="52">
        <v>27092575</v>
      </c>
      <c r="S6265" s="52">
        <v>264179941</v>
      </c>
      <c r="T6265" s="70" t="s">
        <v>10556</v>
      </c>
      <c r="U6265" s="70" t="s">
        <v>10560</v>
      </c>
    </row>
    <row r="6266" spans="1:21" x14ac:dyDescent="0.2">
      <c r="A6266" s="49" t="s">
        <v>2245</v>
      </c>
      <c r="B6266" s="49" t="s">
        <v>36</v>
      </c>
      <c r="C6266" s="50">
        <v>3758</v>
      </c>
      <c r="D6266" s="49" t="s">
        <v>37</v>
      </c>
      <c r="E6266" s="49" t="s">
        <v>2747</v>
      </c>
      <c r="F6266" s="49" t="s">
        <v>37</v>
      </c>
      <c r="G6266" s="49">
        <v>5697</v>
      </c>
      <c r="H6266" s="49" t="s">
        <v>146</v>
      </c>
      <c r="I6266" s="50">
        <v>14589</v>
      </c>
      <c r="J6266" s="50">
        <v>105697000077</v>
      </c>
      <c r="K6266" s="49" t="s">
        <v>2749</v>
      </c>
      <c r="L6266" s="51">
        <v>2270</v>
      </c>
      <c r="M6266" s="52">
        <v>219334234</v>
      </c>
      <c r="N6266" s="52">
        <v>0</v>
      </c>
      <c r="O6266" s="52">
        <v>20787799</v>
      </c>
      <c r="P6266" s="52">
        <v>26641753</v>
      </c>
      <c r="Q6266" s="52">
        <v>219334234</v>
      </c>
      <c r="R6266" s="52">
        <v>47429552</v>
      </c>
      <c r="S6266" s="52">
        <v>266763786</v>
      </c>
      <c r="T6266" s="70" t="s">
        <v>10556</v>
      </c>
      <c r="U6266" s="70" t="s">
        <v>10560</v>
      </c>
    </row>
    <row r="6267" spans="1:21" x14ac:dyDescent="0.2">
      <c r="A6267" s="49" t="s">
        <v>2245</v>
      </c>
      <c r="B6267" s="49" t="s">
        <v>36</v>
      </c>
      <c r="C6267" s="50">
        <v>3758</v>
      </c>
      <c r="D6267" s="49" t="s">
        <v>37</v>
      </c>
      <c r="E6267" s="49" t="s">
        <v>2393</v>
      </c>
      <c r="F6267" s="49" t="s">
        <v>37</v>
      </c>
      <c r="G6267" s="49">
        <v>5148</v>
      </c>
      <c r="H6267" s="49" t="s">
        <v>70</v>
      </c>
      <c r="I6267" s="50">
        <v>1100</v>
      </c>
      <c r="J6267" s="50">
        <v>105148000243</v>
      </c>
      <c r="K6267" s="49" t="s">
        <v>2398</v>
      </c>
      <c r="L6267" s="51">
        <v>2549</v>
      </c>
      <c r="M6267" s="52">
        <v>248499265</v>
      </c>
      <c r="N6267" s="52">
        <v>26157741</v>
      </c>
      <c r="O6267" s="52">
        <v>25343088</v>
      </c>
      <c r="P6267" s="52">
        <v>6660438</v>
      </c>
      <c r="Q6267" s="52">
        <v>274657006</v>
      </c>
      <c r="R6267" s="52">
        <v>32003526</v>
      </c>
      <c r="S6267" s="52">
        <v>306660532</v>
      </c>
      <c r="T6267" s="70" t="s">
        <v>10556</v>
      </c>
      <c r="U6267" s="70" t="s">
        <v>10560</v>
      </c>
    </row>
    <row r="6268" spans="1:21" x14ac:dyDescent="0.2">
      <c r="A6268" s="49" t="s">
        <v>2245</v>
      </c>
      <c r="B6268" s="49" t="s">
        <v>36</v>
      </c>
      <c r="C6268" s="50">
        <v>3758</v>
      </c>
      <c r="D6268" s="49" t="s">
        <v>37</v>
      </c>
      <c r="E6268" s="49" t="s">
        <v>2757</v>
      </c>
      <c r="F6268" s="49" t="s">
        <v>37</v>
      </c>
      <c r="G6268" s="49">
        <v>5756</v>
      </c>
      <c r="H6268" s="49" t="s">
        <v>148</v>
      </c>
      <c r="I6268" s="50">
        <v>14668</v>
      </c>
      <c r="J6268" s="50">
        <v>105756000124</v>
      </c>
      <c r="K6268" s="49" t="s">
        <v>2764</v>
      </c>
      <c r="L6268" s="51">
        <v>597</v>
      </c>
      <c r="M6268" s="52">
        <v>66622798</v>
      </c>
      <c r="N6268" s="52">
        <v>0</v>
      </c>
      <c r="O6268" s="52">
        <v>27241660</v>
      </c>
      <c r="P6268" s="52">
        <v>6660438</v>
      </c>
      <c r="Q6268" s="52">
        <v>66622798</v>
      </c>
      <c r="R6268" s="52">
        <v>33902098</v>
      </c>
      <c r="S6268" s="52">
        <v>100524896</v>
      </c>
      <c r="T6268" s="70" t="s">
        <v>10556</v>
      </c>
      <c r="U6268" s="70" t="s">
        <v>10560</v>
      </c>
    </row>
    <row r="6269" spans="1:21" x14ac:dyDescent="0.2">
      <c r="A6269" s="49" t="s">
        <v>2245</v>
      </c>
      <c r="B6269" s="49" t="s">
        <v>36</v>
      </c>
      <c r="C6269" s="50">
        <v>3758</v>
      </c>
      <c r="D6269" s="49" t="s">
        <v>37</v>
      </c>
      <c r="E6269" s="49" t="s">
        <v>2757</v>
      </c>
      <c r="F6269" s="49" t="s">
        <v>37</v>
      </c>
      <c r="G6269" s="49">
        <v>5756</v>
      </c>
      <c r="H6269" s="49" t="s">
        <v>148</v>
      </c>
      <c r="I6269" s="50">
        <v>14595</v>
      </c>
      <c r="J6269" s="50">
        <v>205756000668</v>
      </c>
      <c r="K6269" s="49" t="s">
        <v>2761</v>
      </c>
      <c r="L6269" s="51">
        <v>869</v>
      </c>
      <c r="M6269" s="52">
        <v>110484790</v>
      </c>
      <c r="N6269" s="52">
        <v>0</v>
      </c>
      <c r="O6269" s="52">
        <v>27241660</v>
      </c>
      <c r="P6269" s="52">
        <v>6660438</v>
      </c>
      <c r="Q6269" s="52">
        <v>110484790</v>
      </c>
      <c r="R6269" s="52">
        <v>33902098</v>
      </c>
      <c r="S6269" s="52">
        <v>144386888</v>
      </c>
      <c r="T6269" s="70" t="s">
        <v>10556</v>
      </c>
      <c r="U6269" s="70" t="s">
        <v>10560</v>
      </c>
    </row>
    <row r="6270" spans="1:21" x14ac:dyDescent="0.2">
      <c r="A6270" s="49" t="s">
        <v>2245</v>
      </c>
      <c r="B6270" s="49" t="s">
        <v>36</v>
      </c>
      <c r="C6270" s="50">
        <v>3758</v>
      </c>
      <c r="D6270" s="49" t="s">
        <v>37</v>
      </c>
      <c r="E6270" s="49" t="s">
        <v>2783</v>
      </c>
      <c r="F6270" s="49" t="s">
        <v>37</v>
      </c>
      <c r="G6270" s="49">
        <v>5809</v>
      </c>
      <c r="H6270" s="49" t="s">
        <v>153</v>
      </c>
      <c r="I6270" s="50">
        <v>8392</v>
      </c>
      <c r="J6270" s="50">
        <v>105809000016</v>
      </c>
      <c r="K6270" s="49" t="s">
        <v>2516</v>
      </c>
      <c r="L6270" s="51">
        <v>544</v>
      </c>
      <c r="M6270" s="52">
        <v>52781011</v>
      </c>
      <c r="N6270" s="52">
        <v>10556202</v>
      </c>
      <c r="O6270" s="52">
        <v>21712258</v>
      </c>
      <c r="P6270" s="52">
        <v>6660438</v>
      </c>
      <c r="Q6270" s="52">
        <v>63337213</v>
      </c>
      <c r="R6270" s="52">
        <v>28372696</v>
      </c>
      <c r="S6270" s="52">
        <v>91709909</v>
      </c>
      <c r="T6270" s="70" t="s">
        <v>10556</v>
      </c>
      <c r="U6270" s="70" t="s">
        <v>10560</v>
      </c>
    </row>
    <row r="6271" spans="1:21" x14ac:dyDescent="0.2">
      <c r="A6271" s="49" t="s">
        <v>2245</v>
      </c>
      <c r="B6271" s="49" t="s">
        <v>36</v>
      </c>
      <c r="C6271" s="50">
        <v>3758</v>
      </c>
      <c r="D6271" s="49" t="s">
        <v>37</v>
      </c>
      <c r="E6271" s="49" t="s">
        <v>2512</v>
      </c>
      <c r="F6271" s="49" t="s">
        <v>37</v>
      </c>
      <c r="G6271" s="49">
        <v>5318</v>
      </c>
      <c r="H6271" s="49" t="s">
        <v>93</v>
      </c>
      <c r="I6271" s="50">
        <v>3687</v>
      </c>
      <c r="J6271" s="50">
        <v>105318000049</v>
      </c>
      <c r="K6271" s="49" t="s">
        <v>2516</v>
      </c>
      <c r="L6271" s="51">
        <v>2062</v>
      </c>
      <c r="M6271" s="52">
        <v>193520972</v>
      </c>
      <c r="N6271" s="52">
        <v>0</v>
      </c>
      <c r="O6271" s="52">
        <v>25437560</v>
      </c>
      <c r="P6271" s="52">
        <v>6660438</v>
      </c>
      <c r="Q6271" s="52">
        <v>193520972</v>
      </c>
      <c r="R6271" s="52">
        <v>32097998</v>
      </c>
      <c r="S6271" s="52">
        <v>225618970</v>
      </c>
      <c r="T6271" s="70" t="s">
        <v>10556</v>
      </c>
      <c r="U6271" s="70" t="s">
        <v>10560</v>
      </c>
    </row>
    <row r="6272" spans="1:21" x14ac:dyDescent="0.2">
      <c r="A6272" s="49" t="s">
        <v>2245</v>
      </c>
      <c r="B6272" s="49" t="s">
        <v>36</v>
      </c>
      <c r="C6272" s="50">
        <v>3758</v>
      </c>
      <c r="D6272" s="49" t="s">
        <v>37</v>
      </c>
      <c r="E6272" s="49" t="s">
        <v>2753</v>
      </c>
      <c r="F6272" s="49" t="s">
        <v>37</v>
      </c>
      <c r="G6272" s="49">
        <v>5736</v>
      </c>
      <c r="H6272" s="49" t="s">
        <v>147</v>
      </c>
      <c r="I6272" s="50">
        <v>11376</v>
      </c>
      <c r="J6272" s="50">
        <v>105736000055</v>
      </c>
      <c r="K6272" s="49" t="s">
        <v>2756</v>
      </c>
      <c r="L6272" s="51">
        <v>3665</v>
      </c>
      <c r="M6272" s="52">
        <v>395210220</v>
      </c>
      <c r="N6272" s="52">
        <v>0</v>
      </c>
      <c r="O6272" s="52">
        <v>29789187</v>
      </c>
      <c r="P6272" s="52">
        <v>6660438</v>
      </c>
      <c r="Q6272" s="52">
        <v>395210220</v>
      </c>
      <c r="R6272" s="52">
        <v>36449625</v>
      </c>
      <c r="S6272" s="52">
        <v>431659845</v>
      </c>
      <c r="T6272" s="70" t="s">
        <v>10556</v>
      </c>
      <c r="U6272" s="70" t="s">
        <v>10560</v>
      </c>
    </row>
    <row r="6273" spans="1:21" x14ac:dyDescent="0.2">
      <c r="A6273" s="49" t="s">
        <v>2245</v>
      </c>
      <c r="B6273" s="49" t="s">
        <v>36</v>
      </c>
      <c r="C6273" s="50">
        <v>3758</v>
      </c>
      <c r="D6273" s="49" t="s">
        <v>37</v>
      </c>
      <c r="E6273" s="49" t="s">
        <v>2839</v>
      </c>
      <c r="F6273" s="49" t="s">
        <v>37</v>
      </c>
      <c r="G6273" s="49">
        <v>5895</v>
      </c>
      <c r="H6273" s="49" t="s">
        <v>168</v>
      </c>
      <c r="I6273" s="50">
        <v>5385</v>
      </c>
      <c r="J6273" s="50">
        <v>105895001160</v>
      </c>
      <c r="K6273" s="49" t="s">
        <v>2842</v>
      </c>
      <c r="L6273" s="51">
        <v>1268</v>
      </c>
      <c r="M6273" s="52">
        <v>165212214</v>
      </c>
      <c r="N6273" s="52">
        <v>0</v>
      </c>
      <c r="O6273" s="52">
        <v>35602202</v>
      </c>
      <c r="P6273" s="52">
        <v>26641753</v>
      </c>
      <c r="Q6273" s="52">
        <v>165212214</v>
      </c>
      <c r="R6273" s="52">
        <v>62243955</v>
      </c>
      <c r="S6273" s="52">
        <v>227456169</v>
      </c>
      <c r="T6273" s="70" t="s">
        <v>10556</v>
      </c>
      <c r="U6273" s="70" t="s">
        <v>10560</v>
      </c>
    </row>
    <row r="6274" spans="1:21" x14ac:dyDescent="0.2">
      <c r="A6274" s="49" t="s">
        <v>2245</v>
      </c>
      <c r="B6274" s="49" t="s">
        <v>36</v>
      </c>
      <c r="C6274" s="50">
        <v>3758</v>
      </c>
      <c r="D6274" s="49" t="s">
        <v>37</v>
      </c>
      <c r="E6274" s="49" t="s">
        <v>2312</v>
      </c>
      <c r="F6274" s="49" t="s">
        <v>37</v>
      </c>
      <c r="G6274" s="49">
        <v>5055</v>
      </c>
      <c r="H6274" s="49" t="s">
        <v>51</v>
      </c>
      <c r="I6274" s="50">
        <v>1353</v>
      </c>
      <c r="J6274" s="50">
        <v>105055000022</v>
      </c>
      <c r="K6274" s="49" t="s">
        <v>2313</v>
      </c>
      <c r="L6274" s="51">
        <v>697</v>
      </c>
      <c r="M6274" s="52">
        <v>77129770</v>
      </c>
      <c r="N6274" s="52">
        <v>0</v>
      </c>
      <c r="O6274" s="52">
        <v>28244937</v>
      </c>
      <c r="P6274" s="52">
        <v>6660438</v>
      </c>
      <c r="Q6274" s="52">
        <v>77129770</v>
      </c>
      <c r="R6274" s="52">
        <v>34905375</v>
      </c>
      <c r="S6274" s="52">
        <v>112035145</v>
      </c>
      <c r="T6274" s="70" t="s">
        <v>10556</v>
      </c>
      <c r="U6274" s="70" t="s">
        <v>10560</v>
      </c>
    </row>
    <row r="6275" spans="1:21" x14ac:dyDescent="0.2">
      <c r="A6275" s="49" t="s">
        <v>2245</v>
      </c>
      <c r="B6275" s="49" t="s">
        <v>36</v>
      </c>
      <c r="C6275" s="50">
        <v>3758</v>
      </c>
      <c r="D6275" s="49" t="s">
        <v>37</v>
      </c>
      <c r="E6275" s="49" t="s">
        <v>2393</v>
      </c>
      <c r="F6275" s="49" t="s">
        <v>37</v>
      </c>
      <c r="G6275" s="49">
        <v>5148</v>
      </c>
      <c r="H6275" s="49" t="s">
        <v>70</v>
      </c>
      <c r="I6275" s="50">
        <v>3408</v>
      </c>
      <c r="J6275" s="50">
        <v>205148000582</v>
      </c>
      <c r="K6275" s="49" t="s">
        <v>2397</v>
      </c>
      <c r="L6275" s="51">
        <v>968</v>
      </c>
      <c r="M6275" s="52">
        <v>109482434</v>
      </c>
      <c r="N6275" s="52">
        <v>18170438</v>
      </c>
      <c r="O6275" s="52">
        <v>25343088</v>
      </c>
      <c r="P6275" s="52">
        <v>26641753</v>
      </c>
      <c r="Q6275" s="52">
        <v>127652872</v>
      </c>
      <c r="R6275" s="52">
        <v>51984841</v>
      </c>
      <c r="S6275" s="52">
        <v>179637713</v>
      </c>
      <c r="T6275" s="70" t="s">
        <v>10556</v>
      </c>
      <c r="U6275" s="70" t="s">
        <v>10560</v>
      </c>
    </row>
    <row r="6276" spans="1:21" x14ac:dyDescent="0.2">
      <c r="A6276" s="49" t="s">
        <v>2245</v>
      </c>
      <c r="B6276" s="49" t="s">
        <v>36</v>
      </c>
      <c r="C6276" s="50">
        <v>3758</v>
      </c>
      <c r="D6276" s="49" t="s">
        <v>37</v>
      </c>
      <c r="E6276" s="49" t="s">
        <v>2345</v>
      </c>
      <c r="F6276" s="49" t="s">
        <v>37</v>
      </c>
      <c r="G6276" s="49">
        <v>5113</v>
      </c>
      <c r="H6276" s="49" t="s">
        <v>61</v>
      </c>
      <c r="I6276" s="50">
        <v>10175</v>
      </c>
      <c r="J6276" s="50">
        <v>105113000071</v>
      </c>
      <c r="K6276" s="49" t="s">
        <v>2346</v>
      </c>
      <c r="L6276" s="51">
        <v>982</v>
      </c>
      <c r="M6276" s="52">
        <v>114479234</v>
      </c>
      <c r="N6276" s="52">
        <v>0</v>
      </c>
      <c r="O6276" s="52">
        <v>31328445</v>
      </c>
      <c r="P6276" s="52">
        <v>6660438</v>
      </c>
      <c r="Q6276" s="52">
        <v>114479234</v>
      </c>
      <c r="R6276" s="52">
        <v>37988883</v>
      </c>
      <c r="S6276" s="52">
        <v>152468117</v>
      </c>
      <c r="T6276" s="70" t="s">
        <v>10556</v>
      </c>
      <c r="U6276" s="70" t="s">
        <v>10560</v>
      </c>
    </row>
    <row r="6277" spans="1:21" x14ac:dyDescent="0.2">
      <c r="A6277" s="49" t="s">
        <v>2245</v>
      </c>
      <c r="B6277" s="49" t="s">
        <v>36</v>
      </c>
      <c r="C6277" s="50">
        <v>3758</v>
      </c>
      <c r="D6277" s="49" t="s">
        <v>37</v>
      </c>
      <c r="E6277" s="49" t="s">
        <v>2522</v>
      </c>
      <c r="F6277" s="49" t="s">
        <v>37</v>
      </c>
      <c r="G6277" s="49">
        <v>5347</v>
      </c>
      <c r="H6277" s="49" t="s">
        <v>95</v>
      </c>
      <c r="I6277" s="50">
        <v>3717</v>
      </c>
      <c r="J6277" s="50">
        <v>105347000015</v>
      </c>
      <c r="K6277" s="49" t="s">
        <v>2524</v>
      </c>
      <c r="L6277" s="51">
        <v>433</v>
      </c>
      <c r="M6277" s="52">
        <v>45396095</v>
      </c>
      <c r="N6277" s="52">
        <v>0</v>
      </c>
      <c r="O6277" s="52">
        <v>27033011</v>
      </c>
      <c r="P6277" s="52">
        <v>13320876</v>
      </c>
      <c r="Q6277" s="52">
        <v>45396095</v>
      </c>
      <c r="R6277" s="52">
        <v>40353887</v>
      </c>
      <c r="S6277" s="52">
        <v>85749982</v>
      </c>
      <c r="T6277" s="70" t="s">
        <v>10556</v>
      </c>
      <c r="U6277" s="70" t="s">
        <v>10560</v>
      </c>
    </row>
    <row r="6278" spans="1:21" x14ac:dyDescent="0.2">
      <c r="A6278" s="49" t="s">
        <v>2245</v>
      </c>
      <c r="B6278" s="49" t="s">
        <v>36</v>
      </c>
      <c r="C6278" s="50">
        <v>3758</v>
      </c>
      <c r="D6278" s="49" t="s">
        <v>37</v>
      </c>
      <c r="E6278" s="49" t="s">
        <v>2710</v>
      </c>
      <c r="F6278" s="49" t="s">
        <v>37</v>
      </c>
      <c r="G6278" s="49">
        <v>5667</v>
      </c>
      <c r="H6278" s="49" t="s">
        <v>140</v>
      </c>
      <c r="I6278" s="50">
        <v>19615</v>
      </c>
      <c r="J6278" s="50">
        <v>105667000013</v>
      </c>
      <c r="K6278" s="49" t="s">
        <v>2524</v>
      </c>
      <c r="L6278" s="51">
        <v>1543</v>
      </c>
      <c r="M6278" s="52">
        <v>159862311</v>
      </c>
      <c r="N6278" s="52">
        <v>0</v>
      </c>
      <c r="O6278" s="52">
        <v>26697498</v>
      </c>
      <c r="P6278" s="52">
        <v>6660438</v>
      </c>
      <c r="Q6278" s="52">
        <v>159862311</v>
      </c>
      <c r="R6278" s="52">
        <v>33357936</v>
      </c>
      <c r="S6278" s="52">
        <v>193220247</v>
      </c>
      <c r="T6278" s="70" t="s">
        <v>10556</v>
      </c>
      <c r="U6278" s="70" t="s">
        <v>10560</v>
      </c>
    </row>
    <row r="6279" spans="1:21" x14ac:dyDescent="0.2">
      <c r="A6279" s="49" t="s">
        <v>2245</v>
      </c>
      <c r="B6279" s="49" t="s">
        <v>36</v>
      </c>
      <c r="C6279" s="50">
        <v>3758</v>
      </c>
      <c r="D6279" s="49" t="s">
        <v>37</v>
      </c>
      <c r="E6279" s="49" t="s">
        <v>2269</v>
      </c>
      <c r="F6279" s="49" t="s">
        <v>37</v>
      </c>
      <c r="G6279" s="49">
        <v>5034</v>
      </c>
      <c r="H6279" s="49" t="s">
        <v>43</v>
      </c>
      <c r="I6279" s="50">
        <v>4696</v>
      </c>
      <c r="J6279" s="50">
        <v>205034001317</v>
      </c>
      <c r="K6279" s="49" t="s">
        <v>2276</v>
      </c>
      <c r="L6279" s="51">
        <v>524</v>
      </c>
      <c r="M6279" s="52">
        <v>62205184</v>
      </c>
      <c r="N6279" s="52">
        <v>0</v>
      </c>
      <c r="O6279" s="52">
        <v>26998402</v>
      </c>
      <c r="P6279" s="52">
        <v>6660438</v>
      </c>
      <c r="Q6279" s="52">
        <v>62205184</v>
      </c>
      <c r="R6279" s="52">
        <v>33658840</v>
      </c>
      <c r="S6279" s="52">
        <v>95864024</v>
      </c>
      <c r="T6279" s="70" t="s">
        <v>10556</v>
      </c>
      <c r="U6279" s="70" t="s">
        <v>10560</v>
      </c>
    </row>
    <row r="6280" spans="1:21" x14ac:dyDescent="0.2">
      <c r="A6280" s="49" t="s">
        <v>2245</v>
      </c>
      <c r="B6280" s="49" t="s">
        <v>36</v>
      </c>
      <c r="C6280" s="50">
        <v>3758</v>
      </c>
      <c r="D6280" s="49" t="s">
        <v>37</v>
      </c>
      <c r="E6280" s="49" t="s">
        <v>2700</v>
      </c>
      <c r="F6280" s="49" t="s">
        <v>37</v>
      </c>
      <c r="G6280" s="49">
        <v>5665</v>
      </c>
      <c r="H6280" s="49" t="s">
        <v>139</v>
      </c>
      <c r="I6280" s="50">
        <v>19432</v>
      </c>
      <c r="J6280" s="50">
        <v>105665000041</v>
      </c>
      <c r="K6280" s="49" t="s">
        <v>2703</v>
      </c>
      <c r="L6280" s="51">
        <v>1670</v>
      </c>
      <c r="M6280" s="52">
        <v>262484562</v>
      </c>
      <c r="N6280" s="52">
        <v>0</v>
      </c>
      <c r="O6280" s="52">
        <v>40836577</v>
      </c>
      <c r="P6280" s="52">
        <v>6660438</v>
      </c>
      <c r="Q6280" s="52">
        <v>262484562</v>
      </c>
      <c r="R6280" s="52">
        <v>47497015</v>
      </c>
      <c r="S6280" s="52">
        <v>309981577</v>
      </c>
      <c r="T6280" s="70" t="s">
        <v>10556</v>
      </c>
      <c r="U6280" s="70" t="s">
        <v>10560</v>
      </c>
    </row>
    <row r="6281" spans="1:21" x14ac:dyDescent="0.2">
      <c r="A6281" s="49" t="s">
        <v>2245</v>
      </c>
      <c r="B6281" s="49" t="s">
        <v>36</v>
      </c>
      <c r="C6281" s="50">
        <v>3758</v>
      </c>
      <c r="D6281" s="49" t="s">
        <v>37</v>
      </c>
      <c r="E6281" s="49" t="s">
        <v>2292</v>
      </c>
      <c r="F6281" s="49" t="s">
        <v>37</v>
      </c>
      <c r="G6281" s="49">
        <v>5042</v>
      </c>
      <c r="H6281" s="49" t="s">
        <v>36</v>
      </c>
      <c r="I6281" s="50">
        <v>5264</v>
      </c>
      <c r="J6281" s="50">
        <v>105042000180</v>
      </c>
      <c r="K6281" s="49" t="s">
        <v>2295</v>
      </c>
      <c r="L6281" s="51">
        <v>2041</v>
      </c>
      <c r="M6281" s="52">
        <v>206391968</v>
      </c>
      <c r="N6281" s="52">
        <v>0</v>
      </c>
      <c r="O6281" s="52">
        <v>27471526</v>
      </c>
      <c r="P6281" s="52">
        <v>6660438</v>
      </c>
      <c r="Q6281" s="52">
        <v>206391968</v>
      </c>
      <c r="R6281" s="52">
        <v>34131964</v>
      </c>
      <c r="S6281" s="52">
        <v>240523932</v>
      </c>
      <c r="T6281" s="70" t="s">
        <v>10556</v>
      </c>
      <c r="U6281" s="70" t="s">
        <v>10560</v>
      </c>
    </row>
    <row r="6282" spans="1:21" x14ac:dyDescent="0.2">
      <c r="A6282" s="49" t="s">
        <v>2245</v>
      </c>
      <c r="B6282" s="49" t="s">
        <v>36</v>
      </c>
      <c r="C6282" s="50">
        <v>3758</v>
      </c>
      <c r="D6282" s="49" t="s">
        <v>37</v>
      </c>
      <c r="E6282" s="49" t="s">
        <v>2444</v>
      </c>
      <c r="F6282" s="49" t="s">
        <v>37</v>
      </c>
      <c r="G6282" s="49">
        <v>5212</v>
      </c>
      <c r="H6282" s="49" t="s">
        <v>78</v>
      </c>
      <c r="I6282" s="50">
        <v>1627</v>
      </c>
      <c r="J6282" s="50">
        <v>105212000082</v>
      </c>
      <c r="K6282" s="49" t="s">
        <v>2295</v>
      </c>
      <c r="L6282" s="51">
        <v>1548</v>
      </c>
      <c r="M6282" s="52">
        <v>149728104</v>
      </c>
      <c r="N6282" s="52">
        <v>0</v>
      </c>
      <c r="O6282" s="52">
        <v>24819298</v>
      </c>
      <c r="P6282" s="52">
        <v>6660438</v>
      </c>
      <c r="Q6282" s="52">
        <v>149728104</v>
      </c>
      <c r="R6282" s="52">
        <v>31479736</v>
      </c>
      <c r="S6282" s="52">
        <v>181207840</v>
      </c>
      <c r="T6282" s="70" t="s">
        <v>10556</v>
      </c>
      <c r="U6282" s="70" t="s">
        <v>10560</v>
      </c>
    </row>
    <row r="6283" spans="1:21" x14ac:dyDescent="0.2">
      <c r="A6283" s="49" t="s">
        <v>2245</v>
      </c>
      <c r="B6283" s="49" t="s">
        <v>36</v>
      </c>
      <c r="C6283" s="50">
        <v>3758</v>
      </c>
      <c r="D6283" s="49" t="s">
        <v>37</v>
      </c>
      <c r="E6283" s="49" t="s">
        <v>2357</v>
      </c>
      <c r="F6283" s="49" t="s">
        <v>37</v>
      </c>
      <c r="G6283" s="49">
        <v>5125</v>
      </c>
      <c r="H6283" s="49" t="s">
        <v>63</v>
      </c>
      <c r="I6283" s="50">
        <v>8379</v>
      </c>
      <c r="J6283" s="50">
        <v>105125000254</v>
      </c>
      <c r="K6283" s="49" t="s">
        <v>2359</v>
      </c>
      <c r="L6283" s="51">
        <v>614</v>
      </c>
      <c r="M6283" s="52">
        <v>64598073</v>
      </c>
      <c r="N6283" s="52">
        <v>0</v>
      </c>
      <c r="O6283" s="52">
        <v>28624666</v>
      </c>
      <c r="P6283" s="52">
        <v>6660438</v>
      </c>
      <c r="Q6283" s="52">
        <v>64598073</v>
      </c>
      <c r="R6283" s="52">
        <v>35285104</v>
      </c>
      <c r="S6283" s="52">
        <v>99883177</v>
      </c>
      <c r="T6283" s="70" t="s">
        <v>10556</v>
      </c>
      <c r="U6283" s="70" t="s">
        <v>10560</v>
      </c>
    </row>
    <row r="6284" spans="1:21" x14ac:dyDescent="0.2">
      <c r="A6284" s="49" t="s">
        <v>2245</v>
      </c>
      <c r="B6284" s="49" t="s">
        <v>36</v>
      </c>
      <c r="C6284" s="50">
        <v>3758</v>
      </c>
      <c r="D6284" s="49" t="s">
        <v>37</v>
      </c>
      <c r="E6284" s="49" t="s">
        <v>2331</v>
      </c>
      <c r="F6284" s="49" t="s">
        <v>37</v>
      </c>
      <c r="G6284" s="49">
        <v>5093</v>
      </c>
      <c r="H6284" s="49" t="s">
        <v>58</v>
      </c>
      <c r="I6284" s="50">
        <v>11108</v>
      </c>
      <c r="J6284" s="50">
        <v>105093000109</v>
      </c>
      <c r="K6284" s="49" t="s">
        <v>2334</v>
      </c>
      <c r="L6284" s="51">
        <v>1252</v>
      </c>
      <c r="M6284" s="52">
        <v>139936857</v>
      </c>
      <c r="N6284" s="52">
        <v>0</v>
      </c>
      <c r="O6284" s="52">
        <v>28255603</v>
      </c>
      <c r="P6284" s="52">
        <v>6660438</v>
      </c>
      <c r="Q6284" s="52">
        <v>139936857</v>
      </c>
      <c r="R6284" s="52">
        <v>34916041</v>
      </c>
      <c r="S6284" s="52">
        <v>174852898</v>
      </c>
      <c r="T6284" s="70" t="s">
        <v>10556</v>
      </c>
      <c r="U6284" s="70" t="s">
        <v>10560</v>
      </c>
    </row>
    <row r="6285" spans="1:21" x14ac:dyDescent="0.2">
      <c r="A6285" s="49" t="s">
        <v>2245</v>
      </c>
      <c r="B6285" s="49" t="s">
        <v>36</v>
      </c>
      <c r="C6285" s="50">
        <v>3758</v>
      </c>
      <c r="D6285" s="49" t="s">
        <v>37</v>
      </c>
      <c r="E6285" s="49" t="s">
        <v>2567</v>
      </c>
      <c r="F6285" s="49" t="s">
        <v>37</v>
      </c>
      <c r="G6285" s="49">
        <v>5440</v>
      </c>
      <c r="H6285" s="49" t="s">
        <v>109</v>
      </c>
      <c r="I6285" s="50">
        <v>5250</v>
      </c>
      <c r="J6285" s="50">
        <v>105440000131</v>
      </c>
      <c r="K6285" s="49" t="s">
        <v>2334</v>
      </c>
      <c r="L6285" s="51">
        <v>1483</v>
      </c>
      <c r="M6285" s="52">
        <v>135781958</v>
      </c>
      <c r="N6285" s="52">
        <v>0</v>
      </c>
      <c r="O6285" s="52">
        <v>20432137</v>
      </c>
      <c r="P6285" s="52">
        <v>6660438</v>
      </c>
      <c r="Q6285" s="52">
        <v>135781958</v>
      </c>
      <c r="R6285" s="52">
        <v>27092575</v>
      </c>
      <c r="S6285" s="52">
        <v>162874533</v>
      </c>
      <c r="T6285" s="70" t="s">
        <v>10556</v>
      </c>
      <c r="U6285" s="70" t="s">
        <v>10560</v>
      </c>
    </row>
    <row r="6286" spans="1:21" x14ac:dyDescent="0.2">
      <c r="A6286" s="49" t="s">
        <v>2245</v>
      </c>
      <c r="B6286" s="49" t="s">
        <v>36</v>
      </c>
      <c r="C6286" s="50">
        <v>3758</v>
      </c>
      <c r="D6286" s="49" t="s">
        <v>37</v>
      </c>
      <c r="E6286" s="49" t="s">
        <v>2789</v>
      </c>
      <c r="F6286" s="49" t="s">
        <v>37</v>
      </c>
      <c r="G6286" s="49">
        <v>5842</v>
      </c>
      <c r="H6286" s="49" t="s">
        <v>157</v>
      </c>
      <c r="I6286" s="50">
        <v>8556</v>
      </c>
      <c r="J6286" s="50">
        <v>105842000382</v>
      </c>
      <c r="K6286" s="49" t="s">
        <v>2334</v>
      </c>
      <c r="L6286" s="51">
        <v>892</v>
      </c>
      <c r="M6286" s="52">
        <v>105548916</v>
      </c>
      <c r="N6286" s="52">
        <v>0</v>
      </c>
      <c r="O6286" s="52">
        <v>30805426</v>
      </c>
      <c r="P6286" s="52">
        <v>6660438</v>
      </c>
      <c r="Q6286" s="52">
        <v>105548916</v>
      </c>
      <c r="R6286" s="52">
        <v>37465864</v>
      </c>
      <c r="S6286" s="52">
        <v>143014780</v>
      </c>
      <c r="T6286" s="70" t="s">
        <v>10556</v>
      </c>
      <c r="U6286" s="70" t="s">
        <v>10560</v>
      </c>
    </row>
    <row r="6287" spans="1:21" x14ac:dyDescent="0.2">
      <c r="A6287" s="49" t="s">
        <v>2245</v>
      </c>
      <c r="B6287" s="49" t="s">
        <v>36</v>
      </c>
      <c r="C6287" s="50">
        <v>3758</v>
      </c>
      <c r="D6287" s="49" t="s">
        <v>37</v>
      </c>
      <c r="E6287" s="49" t="s">
        <v>2336</v>
      </c>
      <c r="F6287" s="49" t="s">
        <v>37</v>
      </c>
      <c r="G6287" s="49">
        <v>5101</v>
      </c>
      <c r="H6287" s="49" t="s">
        <v>59</v>
      </c>
      <c r="I6287" s="50">
        <v>3597</v>
      </c>
      <c r="J6287" s="50">
        <v>105101000571</v>
      </c>
      <c r="K6287" s="49" t="s">
        <v>2338</v>
      </c>
      <c r="L6287" s="51">
        <v>701</v>
      </c>
      <c r="M6287" s="52">
        <v>73081161</v>
      </c>
      <c r="N6287" s="52">
        <v>0</v>
      </c>
      <c r="O6287" s="52">
        <v>26885000</v>
      </c>
      <c r="P6287" s="52">
        <v>6660438</v>
      </c>
      <c r="Q6287" s="52">
        <v>73081161</v>
      </c>
      <c r="R6287" s="52">
        <v>33545438</v>
      </c>
      <c r="S6287" s="52">
        <v>106626599</v>
      </c>
      <c r="T6287" s="70" t="s">
        <v>10556</v>
      </c>
      <c r="U6287" s="70" t="s">
        <v>10560</v>
      </c>
    </row>
    <row r="6288" spans="1:21" x14ac:dyDescent="0.2">
      <c r="A6288" s="49" t="s">
        <v>2245</v>
      </c>
      <c r="B6288" s="49" t="s">
        <v>36</v>
      </c>
      <c r="C6288" s="50">
        <v>3758</v>
      </c>
      <c r="D6288" s="49" t="s">
        <v>37</v>
      </c>
      <c r="E6288" s="49" t="s">
        <v>2806</v>
      </c>
      <c r="F6288" s="49" t="s">
        <v>37</v>
      </c>
      <c r="G6288" s="49">
        <v>5861</v>
      </c>
      <c r="H6288" s="49" t="s">
        <v>162</v>
      </c>
      <c r="I6288" s="50">
        <v>4765</v>
      </c>
      <c r="J6288" s="50">
        <v>105861000199</v>
      </c>
      <c r="K6288" s="49" t="s">
        <v>2808</v>
      </c>
      <c r="L6288" s="51">
        <v>605</v>
      </c>
      <c r="M6288" s="52">
        <v>58656131</v>
      </c>
      <c r="N6288" s="52">
        <v>0</v>
      </c>
      <c r="O6288" s="52">
        <v>21378943</v>
      </c>
      <c r="P6288" s="52">
        <v>19981315</v>
      </c>
      <c r="Q6288" s="52">
        <v>58656131</v>
      </c>
      <c r="R6288" s="52">
        <v>41360258</v>
      </c>
      <c r="S6288" s="52">
        <v>100016389</v>
      </c>
      <c r="T6288" s="70" t="s">
        <v>10556</v>
      </c>
      <c r="U6288" s="70" t="s">
        <v>10560</v>
      </c>
    </row>
    <row r="6289" spans="1:21" x14ac:dyDescent="0.2">
      <c r="A6289" s="49" t="s">
        <v>2245</v>
      </c>
      <c r="B6289" s="49" t="s">
        <v>36</v>
      </c>
      <c r="C6289" s="50">
        <v>3758</v>
      </c>
      <c r="D6289" s="49" t="s">
        <v>37</v>
      </c>
      <c r="E6289" s="49" t="s">
        <v>2256</v>
      </c>
      <c r="F6289" s="49" t="s">
        <v>37</v>
      </c>
      <c r="G6289" s="49">
        <v>5030</v>
      </c>
      <c r="H6289" s="49" t="s">
        <v>41</v>
      </c>
      <c r="I6289" s="50">
        <v>10661</v>
      </c>
      <c r="J6289" s="50">
        <v>105030000028</v>
      </c>
      <c r="K6289" s="49" t="s">
        <v>2261</v>
      </c>
      <c r="L6289" s="51">
        <v>1301</v>
      </c>
      <c r="M6289" s="52">
        <v>130718051</v>
      </c>
      <c r="N6289" s="52">
        <v>0</v>
      </c>
      <c r="O6289" s="52">
        <v>26324029</v>
      </c>
      <c r="P6289" s="52">
        <v>6660438</v>
      </c>
      <c r="Q6289" s="52">
        <v>130718051</v>
      </c>
      <c r="R6289" s="52">
        <v>32984467</v>
      </c>
      <c r="S6289" s="52">
        <v>163702518</v>
      </c>
      <c r="T6289" s="70" t="s">
        <v>10556</v>
      </c>
      <c r="U6289" s="70" t="s">
        <v>10560</v>
      </c>
    </row>
    <row r="6290" spans="1:21" x14ac:dyDescent="0.2">
      <c r="A6290" s="49" t="s">
        <v>2245</v>
      </c>
      <c r="B6290" s="49" t="s">
        <v>36</v>
      </c>
      <c r="C6290" s="50">
        <v>3758</v>
      </c>
      <c r="D6290" s="49" t="s">
        <v>37</v>
      </c>
      <c r="E6290" s="49" t="s">
        <v>2534</v>
      </c>
      <c r="F6290" s="49" t="s">
        <v>37</v>
      </c>
      <c r="G6290" s="49">
        <v>5364</v>
      </c>
      <c r="H6290" s="49" t="s">
        <v>100</v>
      </c>
      <c r="I6290" s="50">
        <v>3646</v>
      </c>
      <c r="J6290" s="50">
        <v>105364000401</v>
      </c>
      <c r="K6290" s="49" t="s">
        <v>2536</v>
      </c>
      <c r="L6290" s="51">
        <v>1159</v>
      </c>
      <c r="M6290" s="52">
        <v>114419093</v>
      </c>
      <c r="N6290" s="52">
        <v>0</v>
      </c>
      <c r="O6290" s="52">
        <v>21412846</v>
      </c>
      <c r="P6290" s="52">
        <v>6660438</v>
      </c>
      <c r="Q6290" s="52">
        <v>114419093</v>
      </c>
      <c r="R6290" s="52">
        <v>28073284</v>
      </c>
      <c r="S6290" s="52">
        <v>142492377</v>
      </c>
      <c r="T6290" s="70" t="s">
        <v>10556</v>
      </c>
      <c r="U6290" s="70" t="s">
        <v>10560</v>
      </c>
    </row>
    <row r="6291" spans="1:21" x14ac:dyDescent="0.2">
      <c r="A6291" s="49" t="s">
        <v>2245</v>
      </c>
      <c r="B6291" s="49" t="s">
        <v>36</v>
      </c>
      <c r="C6291" s="50">
        <v>3758</v>
      </c>
      <c r="D6291" s="49" t="s">
        <v>37</v>
      </c>
      <c r="E6291" s="49" t="s">
        <v>2810</v>
      </c>
      <c r="F6291" s="49" t="s">
        <v>37</v>
      </c>
      <c r="G6291" s="49">
        <v>5873</v>
      </c>
      <c r="H6291" s="49" t="s">
        <v>163</v>
      </c>
      <c r="I6291" s="50">
        <v>10553</v>
      </c>
      <c r="J6291" s="50">
        <v>205873000067</v>
      </c>
      <c r="K6291" s="49" t="s">
        <v>2769</v>
      </c>
      <c r="L6291" s="51">
        <v>166</v>
      </c>
      <c r="M6291" s="52">
        <v>32574045</v>
      </c>
      <c r="N6291" s="52">
        <v>0</v>
      </c>
      <c r="O6291" s="52">
        <v>43949042</v>
      </c>
      <c r="P6291" s="52">
        <v>6660438</v>
      </c>
      <c r="Q6291" s="52">
        <v>32574045</v>
      </c>
      <c r="R6291" s="52">
        <v>50609480</v>
      </c>
      <c r="S6291" s="52">
        <v>83183525</v>
      </c>
      <c r="T6291" s="70" t="s">
        <v>10556</v>
      </c>
      <c r="U6291" s="70" t="s">
        <v>10560</v>
      </c>
    </row>
    <row r="6292" spans="1:21" x14ac:dyDescent="0.2">
      <c r="A6292" s="49" t="s">
        <v>2245</v>
      </c>
      <c r="B6292" s="49" t="s">
        <v>36</v>
      </c>
      <c r="C6292" s="50">
        <v>3758</v>
      </c>
      <c r="D6292" s="49" t="s">
        <v>37</v>
      </c>
      <c r="E6292" s="49" t="s">
        <v>2768</v>
      </c>
      <c r="F6292" s="49" t="s">
        <v>37</v>
      </c>
      <c r="G6292" s="49">
        <v>5789</v>
      </c>
      <c r="H6292" s="49" t="s">
        <v>150</v>
      </c>
      <c r="I6292" s="50">
        <v>3711</v>
      </c>
      <c r="J6292" s="50">
        <v>105789000235</v>
      </c>
      <c r="K6292" s="49" t="s">
        <v>2769</v>
      </c>
      <c r="L6292" s="51">
        <v>830</v>
      </c>
      <c r="M6292" s="52">
        <v>89034549</v>
      </c>
      <c r="N6292" s="52">
        <v>16874603</v>
      </c>
      <c r="O6292" s="52">
        <v>27028942</v>
      </c>
      <c r="P6292" s="52">
        <v>6660438</v>
      </c>
      <c r="Q6292" s="52">
        <v>105909152</v>
      </c>
      <c r="R6292" s="52">
        <v>33689380</v>
      </c>
      <c r="S6292" s="52">
        <v>139598532</v>
      </c>
      <c r="T6292" s="70" t="s">
        <v>10556</v>
      </c>
      <c r="U6292" s="70" t="s">
        <v>10560</v>
      </c>
    </row>
    <row r="6293" spans="1:21" x14ac:dyDescent="0.2">
      <c r="A6293" s="49" t="s">
        <v>2245</v>
      </c>
      <c r="B6293" s="49" t="s">
        <v>36</v>
      </c>
      <c r="C6293" s="50">
        <v>3758</v>
      </c>
      <c r="D6293" s="49" t="s">
        <v>37</v>
      </c>
      <c r="E6293" s="49" t="s">
        <v>2662</v>
      </c>
      <c r="F6293" s="49" t="s">
        <v>37</v>
      </c>
      <c r="G6293" s="49">
        <v>5647</v>
      </c>
      <c r="H6293" s="49" t="s">
        <v>131</v>
      </c>
      <c r="I6293" s="50">
        <v>4088</v>
      </c>
      <c r="J6293" s="50">
        <v>105647000220</v>
      </c>
      <c r="K6293" s="49" t="s">
        <v>2664</v>
      </c>
      <c r="L6293" s="51">
        <v>583</v>
      </c>
      <c r="M6293" s="52">
        <v>67042513</v>
      </c>
      <c r="N6293" s="52">
        <v>0</v>
      </c>
      <c r="O6293" s="52">
        <v>30147408</v>
      </c>
      <c r="P6293" s="52">
        <v>6660438</v>
      </c>
      <c r="Q6293" s="52">
        <v>67042513</v>
      </c>
      <c r="R6293" s="52">
        <v>36807846</v>
      </c>
      <c r="S6293" s="52">
        <v>103850359</v>
      </c>
      <c r="T6293" s="70" t="s">
        <v>10556</v>
      </c>
      <c r="U6293" s="70" t="s">
        <v>10560</v>
      </c>
    </row>
    <row r="6294" spans="1:21" x14ac:dyDescent="0.2">
      <c r="A6294" s="49" t="s">
        <v>2245</v>
      </c>
      <c r="B6294" s="49" t="s">
        <v>36</v>
      </c>
      <c r="C6294" s="50">
        <v>3758</v>
      </c>
      <c r="D6294" s="49" t="s">
        <v>37</v>
      </c>
      <c r="E6294" s="49" t="s">
        <v>2757</v>
      </c>
      <c r="F6294" s="49" t="s">
        <v>37</v>
      </c>
      <c r="G6294" s="49">
        <v>5756</v>
      </c>
      <c r="H6294" s="49" t="s">
        <v>148</v>
      </c>
      <c r="I6294" s="50">
        <v>14825</v>
      </c>
      <c r="J6294" s="50">
        <v>105756000507</v>
      </c>
      <c r="K6294" s="49" t="s">
        <v>2760</v>
      </c>
      <c r="L6294" s="51">
        <v>913</v>
      </c>
      <c r="M6294" s="52">
        <v>97255201</v>
      </c>
      <c r="N6294" s="52">
        <v>0</v>
      </c>
      <c r="O6294" s="52">
        <v>27241660</v>
      </c>
      <c r="P6294" s="52">
        <v>6660438</v>
      </c>
      <c r="Q6294" s="52">
        <v>97255201</v>
      </c>
      <c r="R6294" s="52">
        <v>33902098</v>
      </c>
      <c r="S6294" s="52">
        <v>131157299</v>
      </c>
      <c r="T6294" s="70" t="s">
        <v>10556</v>
      </c>
      <c r="U6294" s="70" t="s">
        <v>10560</v>
      </c>
    </row>
    <row r="6295" spans="1:21" x14ac:dyDescent="0.2">
      <c r="A6295" s="49" t="s">
        <v>2245</v>
      </c>
      <c r="B6295" s="49" t="s">
        <v>36</v>
      </c>
      <c r="C6295" s="50">
        <v>3758</v>
      </c>
      <c r="D6295" s="49" t="s">
        <v>37</v>
      </c>
      <c r="E6295" s="49" t="s">
        <v>2512</v>
      </c>
      <c r="F6295" s="49" t="s">
        <v>37</v>
      </c>
      <c r="G6295" s="49">
        <v>5318</v>
      </c>
      <c r="H6295" s="49" t="s">
        <v>93</v>
      </c>
      <c r="I6295" s="50">
        <v>3691</v>
      </c>
      <c r="J6295" s="50">
        <v>205318000167</v>
      </c>
      <c r="K6295" s="49" t="s">
        <v>2515</v>
      </c>
      <c r="L6295" s="51">
        <v>651</v>
      </c>
      <c r="M6295" s="52">
        <v>71916640</v>
      </c>
      <c r="N6295" s="52">
        <v>0</v>
      </c>
      <c r="O6295" s="52">
        <v>25437560</v>
      </c>
      <c r="P6295" s="52">
        <v>6660438</v>
      </c>
      <c r="Q6295" s="52">
        <v>71916640</v>
      </c>
      <c r="R6295" s="52">
        <v>32097998</v>
      </c>
      <c r="S6295" s="52">
        <v>104014638</v>
      </c>
      <c r="T6295" s="70" t="s">
        <v>10556</v>
      </c>
      <c r="U6295" s="70" t="s">
        <v>10560</v>
      </c>
    </row>
    <row r="6296" spans="1:21" x14ac:dyDescent="0.2">
      <c r="A6296" s="49" t="s">
        <v>2245</v>
      </c>
      <c r="B6296" s="49" t="s">
        <v>36</v>
      </c>
      <c r="C6296" s="50">
        <v>3758</v>
      </c>
      <c r="D6296" s="49" t="s">
        <v>37</v>
      </c>
      <c r="E6296" s="49" t="s">
        <v>2567</v>
      </c>
      <c r="F6296" s="49" t="s">
        <v>37</v>
      </c>
      <c r="G6296" s="49">
        <v>5440</v>
      </c>
      <c r="H6296" s="49" t="s">
        <v>109</v>
      </c>
      <c r="I6296" s="50">
        <v>5247</v>
      </c>
      <c r="J6296" s="50">
        <v>105440000068</v>
      </c>
      <c r="K6296" s="49" t="s">
        <v>2571</v>
      </c>
      <c r="L6296" s="51">
        <v>2034</v>
      </c>
      <c r="M6296" s="52">
        <v>191444724</v>
      </c>
      <c r="N6296" s="52">
        <v>0</v>
      </c>
      <c r="O6296" s="52">
        <v>20432137</v>
      </c>
      <c r="P6296" s="52">
        <v>6660438</v>
      </c>
      <c r="Q6296" s="52">
        <v>191444724</v>
      </c>
      <c r="R6296" s="52">
        <v>27092575</v>
      </c>
      <c r="S6296" s="52">
        <v>218537299</v>
      </c>
      <c r="T6296" s="70" t="s">
        <v>10556</v>
      </c>
      <c r="U6296" s="70" t="s">
        <v>10560</v>
      </c>
    </row>
    <row r="6297" spans="1:21" x14ac:dyDescent="0.2">
      <c r="A6297" s="49" t="s">
        <v>6181</v>
      </c>
      <c r="B6297" s="49" t="s">
        <v>113</v>
      </c>
      <c r="C6297" s="50">
        <v>3800</v>
      </c>
      <c r="D6297" s="49" t="s">
        <v>845</v>
      </c>
      <c r="E6297" s="49" t="s">
        <v>9866</v>
      </c>
      <c r="F6297" s="49" t="s">
        <v>845</v>
      </c>
      <c r="G6297" s="49">
        <v>52835</v>
      </c>
      <c r="H6297" s="49" t="s">
        <v>846</v>
      </c>
      <c r="I6297" s="50">
        <v>20913</v>
      </c>
      <c r="J6297" s="50">
        <v>152835000731</v>
      </c>
      <c r="K6297" s="49" t="s">
        <v>9895</v>
      </c>
      <c r="L6297" s="51">
        <v>1316</v>
      </c>
      <c r="M6297" s="52">
        <v>147448175</v>
      </c>
      <c r="N6297" s="52">
        <v>0</v>
      </c>
      <c r="O6297" s="52">
        <v>30937062</v>
      </c>
      <c r="P6297" s="52">
        <v>6660438</v>
      </c>
      <c r="Q6297" s="52">
        <v>147448175</v>
      </c>
      <c r="R6297" s="52">
        <v>37597500</v>
      </c>
      <c r="S6297" s="52">
        <v>185045675</v>
      </c>
      <c r="T6297" s="70" t="s">
        <v>10556</v>
      </c>
      <c r="U6297" s="70" t="s">
        <v>10560</v>
      </c>
    </row>
    <row r="6298" spans="1:21" x14ac:dyDescent="0.2">
      <c r="A6298" s="49" t="s">
        <v>2245</v>
      </c>
      <c r="B6298" s="49" t="s">
        <v>36</v>
      </c>
      <c r="C6298" s="50">
        <v>3758</v>
      </c>
      <c r="D6298" s="49" t="s">
        <v>37</v>
      </c>
      <c r="E6298" s="49" t="s">
        <v>2803</v>
      </c>
      <c r="F6298" s="49" t="s">
        <v>37</v>
      </c>
      <c r="G6298" s="49">
        <v>5856</v>
      </c>
      <c r="H6298" s="49" t="s">
        <v>160</v>
      </c>
      <c r="I6298" s="50">
        <v>10075</v>
      </c>
      <c r="J6298" s="50">
        <v>105856000296</v>
      </c>
      <c r="K6298" s="49" t="s">
        <v>2553</v>
      </c>
      <c r="L6298" s="51">
        <v>656</v>
      </c>
      <c r="M6298" s="52">
        <v>66388443</v>
      </c>
      <c r="N6298" s="52">
        <v>0</v>
      </c>
      <c r="O6298" s="52">
        <v>26123729</v>
      </c>
      <c r="P6298" s="52">
        <v>6660438</v>
      </c>
      <c r="Q6298" s="52">
        <v>66388443</v>
      </c>
      <c r="R6298" s="52">
        <v>32784167</v>
      </c>
      <c r="S6298" s="52">
        <v>99172610</v>
      </c>
      <c r="T6298" s="70" t="s">
        <v>10556</v>
      </c>
      <c r="U6298" s="70" t="s">
        <v>10560</v>
      </c>
    </row>
    <row r="6299" spans="1:21" x14ac:dyDescent="0.2">
      <c r="A6299" s="49" t="s">
        <v>2245</v>
      </c>
      <c r="B6299" s="49" t="s">
        <v>36</v>
      </c>
      <c r="C6299" s="50">
        <v>3758</v>
      </c>
      <c r="D6299" s="49" t="s">
        <v>37</v>
      </c>
      <c r="E6299" s="49" t="s">
        <v>2551</v>
      </c>
      <c r="F6299" s="49" t="s">
        <v>37</v>
      </c>
      <c r="G6299" s="49">
        <v>5390</v>
      </c>
      <c r="H6299" s="49" t="s">
        <v>105</v>
      </c>
      <c r="I6299" s="50">
        <v>17270</v>
      </c>
      <c r="J6299" s="50">
        <v>205856000177</v>
      </c>
      <c r="K6299" s="49" t="s">
        <v>2553</v>
      </c>
      <c r="L6299" s="51">
        <v>431</v>
      </c>
      <c r="M6299" s="52">
        <v>41784518</v>
      </c>
      <c r="N6299" s="52">
        <v>0</v>
      </c>
      <c r="O6299" s="52">
        <v>22052625</v>
      </c>
      <c r="P6299" s="52">
        <v>6660438</v>
      </c>
      <c r="Q6299" s="52">
        <v>41784518</v>
      </c>
      <c r="R6299" s="52">
        <v>28713063</v>
      </c>
      <c r="S6299" s="52">
        <v>70497581</v>
      </c>
      <c r="T6299" s="70" t="s">
        <v>10556</v>
      </c>
      <c r="U6299" s="70" t="s">
        <v>10560</v>
      </c>
    </row>
    <row r="6300" spans="1:21" x14ac:dyDescent="0.2">
      <c r="A6300" s="49" t="s">
        <v>2245</v>
      </c>
      <c r="B6300" s="49" t="s">
        <v>36</v>
      </c>
      <c r="C6300" s="50">
        <v>7740</v>
      </c>
      <c r="D6300" s="49" t="s">
        <v>128</v>
      </c>
      <c r="E6300" s="49" t="s">
        <v>8891</v>
      </c>
      <c r="F6300" s="49" t="s">
        <v>128</v>
      </c>
      <c r="G6300" s="49">
        <v>5631</v>
      </c>
      <c r="H6300" s="49" t="s">
        <v>129</v>
      </c>
      <c r="I6300" s="50">
        <v>1159</v>
      </c>
      <c r="J6300" s="50">
        <v>105631000068</v>
      </c>
      <c r="K6300" s="49" t="s">
        <v>8895</v>
      </c>
      <c r="L6300" s="51">
        <v>1329</v>
      </c>
      <c r="M6300" s="52">
        <v>118544919</v>
      </c>
      <c r="N6300" s="52">
        <v>0</v>
      </c>
      <c r="O6300" s="52">
        <v>19701352</v>
      </c>
      <c r="P6300" s="52">
        <v>6660438</v>
      </c>
      <c r="Q6300" s="52">
        <v>118544919</v>
      </c>
      <c r="R6300" s="52">
        <v>26361790</v>
      </c>
      <c r="S6300" s="52">
        <v>144906709</v>
      </c>
      <c r="T6300" s="70" t="s">
        <v>10556</v>
      </c>
      <c r="U6300" s="70" t="s">
        <v>10560</v>
      </c>
    </row>
    <row r="6301" spans="1:21" x14ac:dyDescent="0.2">
      <c r="A6301" s="49" t="s">
        <v>2245</v>
      </c>
      <c r="B6301" s="49" t="s">
        <v>36</v>
      </c>
      <c r="C6301" s="50">
        <v>3758</v>
      </c>
      <c r="D6301" s="49" t="s">
        <v>37</v>
      </c>
      <c r="E6301" s="49" t="s">
        <v>2246</v>
      </c>
      <c r="F6301" s="49" t="s">
        <v>37</v>
      </c>
      <c r="G6301" s="49">
        <v>5002</v>
      </c>
      <c r="H6301" s="49" t="s">
        <v>38</v>
      </c>
      <c r="I6301" s="50">
        <v>4819</v>
      </c>
      <c r="J6301" s="50">
        <v>205002000611</v>
      </c>
      <c r="K6301" s="49" t="s">
        <v>2251</v>
      </c>
      <c r="L6301" s="51">
        <v>288</v>
      </c>
      <c r="M6301" s="52">
        <v>34717090</v>
      </c>
      <c r="N6301" s="52">
        <v>0</v>
      </c>
      <c r="O6301" s="52">
        <v>27427671</v>
      </c>
      <c r="P6301" s="52">
        <v>13320876</v>
      </c>
      <c r="Q6301" s="52">
        <v>34717090</v>
      </c>
      <c r="R6301" s="52">
        <v>40748547</v>
      </c>
      <c r="S6301" s="52">
        <v>75465637</v>
      </c>
      <c r="T6301" s="70" t="s">
        <v>10556</v>
      </c>
      <c r="U6301" s="70" t="s">
        <v>10560</v>
      </c>
    </row>
    <row r="6302" spans="1:21" x14ac:dyDescent="0.2">
      <c r="A6302" s="49" t="s">
        <v>2245</v>
      </c>
      <c r="B6302" s="49" t="s">
        <v>36</v>
      </c>
      <c r="C6302" s="50">
        <v>3758</v>
      </c>
      <c r="D6302" s="49" t="s">
        <v>37</v>
      </c>
      <c r="E6302" s="49" t="s">
        <v>2596</v>
      </c>
      <c r="F6302" s="49" t="s">
        <v>37</v>
      </c>
      <c r="G6302" s="49">
        <v>5490</v>
      </c>
      <c r="H6302" s="49" t="s">
        <v>114</v>
      </c>
      <c r="I6302" s="50">
        <v>4018</v>
      </c>
      <c r="J6302" s="50">
        <v>205490000578</v>
      </c>
      <c r="K6302" s="49" t="s">
        <v>2609</v>
      </c>
      <c r="L6302" s="51">
        <v>925</v>
      </c>
      <c r="M6302" s="52">
        <v>157816399</v>
      </c>
      <c r="N6302" s="52">
        <v>0</v>
      </c>
      <c r="O6302" s="52">
        <v>38648995</v>
      </c>
      <c r="P6302" s="52">
        <v>26641753</v>
      </c>
      <c r="Q6302" s="52">
        <v>157816399</v>
      </c>
      <c r="R6302" s="52">
        <v>65290748</v>
      </c>
      <c r="S6302" s="52">
        <v>223107147</v>
      </c>
      <c r="T6302" s="70" t="s">
        <v>10556</v>
      </c>
      <c r="U6302" s="70" t="s">
        <v>10560</v>
      </c>
    </row>
    <row r="6303" spans="1:21" x14ac:dyDescent="0.2">
      <c r="A6303" s="49" t="s">
        <v>2245</v>
      </c>
      <c r="B6303" s="49" t="s">
        <v>36</v>
      </c>
      <c r="C6303" s="50">
        <v>3758</v>
      </c>
      <c r="D6303" s="49" t="s">
        <v>37</v>
      </c>
      <c r="E6303" s="49" t="s">
        <v>2825</v>
      </c>
      <c r="F6303" s="49" t="s">
        <v>37</v>
      </c>
      <c r="G6303" s="49">
        <v>5890</v>
      </c>
      <c r="H6303" s="49" t="s">
        <v>166</v>
      </c>
      <c r="I6303" s="50">
        <v>5365</v>
      </c>
      <c r="J6303" s="50">
        <v>205890000003</v>
      </c>
      <c r="K6303" s="49" t="s">
        <v>2832</v>
      </c>
      <c r="L6303" s="51">
        <v>399</v>
      </c>
      <c r="M6303" s="52">
        <v>48920268</v>
      </c>
      <c r="N6303" s="52">
        <v>0</v>
      </c>
      <c r="O6303" s="52">
        <v>27982846</v>
      </c>
      <c r="P6303" s="52">
        <v>6660438</v>
      </c>
      <c r="Q6303" s="52">
        <v>48920268</v>
      </c>
      <c r="R6303" s="52">
        <v>34643284</v>
      </c>
      <c r="S6303" s="52">
        <v>83563552</v>
      </c>
      <c r="T6303" s="70" t="s">
        <v>10556</v>
      </c>
      <c r="U6303" s="70" t="s">
        <v>10560</v>
      </c>
    </row>
    <row r="6304" spans="1:21" x14ac:dyDescent="0.2">
      <c r="A6304" s="49" t="s">
        <v>2245</v>
      </c>
      <c r="B6304" s="49" t="s">
        <v>36</v>
      </c>
      <c r="C6304" s="50">
        <v>3758</v>
      </c>
      <c r="D6304" s="49" t="s">
        <v>37</v>
      </c>
      <c r="E6304" s="49" t="s">
        <v>2791</v>
      </c>
      <c r="F6304" s="49" t="s">
        <v>37</v>
      </c>
      <c r="G6304" s="49">
        <v>5847</v>
      </c>
      <c r="H6304" s="49" t="s">
        <v>158</v>
      </c>
      <c r="I6304" s="50">
        <v>249</v>
      </c>
      <c r="J6304" s="50">
        <v>205847001098</v>
      </c>
      <c r="K6304" s="49" t="s">
        <v>2798</v>
      </c>
      <c r="L6304" s="51">
        <v>421</v>
      </c>
      <c r="M6304" s="52">
        <v>56541802</v>
      </c>
      <c r="N6304" s="52">
        <v>0</v>
      </c>
      <c r="O6304" s="52">
        <v>30124086</v>
      </c>
      <c r="P6304" s="52">
        <v>6660438</v>
      </c>
      <c r="Q6304" s="52">
        <v>56541802</v>
      </c>
      <c r="R6304" s="52">
        <v>36784524</v>
      </c>
      <c r="S6304" s="52">
        <v>93326326</v>
      </c>
      <c r="T6304" s="70" t="s">
        <v>10556</v>
      </c>
      <c r="U6304" s="70" t="s">
        <v>10560</v>
      </c>
    </row>
    <row r="6305" spans="1:21" x14ac:dyDescent="0.2">
      <c r="A6305" s="49" t="s">
        <v>2245</v>
      </c>
      <c r="B6305" s="49" t="s">
        <v>36</v>
      </c>
      <c r="C6305" s="50">
        <v>3758</v>
      </c>
      <c r="D6305" s="49" t="s">
        <v>37</v>
      </c>
      <c r="E6305" s="49" t="s">
        <v>2453</v>
      </c>
      <c r="F6305" s="49" t="s">
        <v>37</v>
      </c>
      <c r="G6305" s="49">
        <v>5234</v>
      </c>
      <c r="H6305" s="49" t="s">
        <v>79</v>
      </c>
      <c r="I6305" s="50">
        <v>1538</v>
      </c>
      <c r="J6305" s="50">
        <v>205234000366</v>
      </c>
      <c r="K6305" s="49" t="s">
        <v>2458</v>
      </c>
      <c r="L6305" s="51">
        <v>471</v>
      </c>
      <c r="M6305" s="52">
        <v>73204105</v>
      </c>
      <c r="N6305" s="52">
        <v>0</v>
      </c>
      <c r="O6305" s="52">
        <v>35985069</v>
      </c>
      <c r="P6305" s="52">
        <v>6660438</v>
      </c>
      <c r="Q6305" s="52">
        <v>73204105</v>
      </c>
      <c r="R6305" s="52">
        <v>42645507</v>
      </c>
      <c r="S6305" s="52">
        <v>115849612</v>
      </c>
      <c r="T6305" s="70" t="s">
        <v>10556</v>
      </c>
      <c r="U6305" s="70" t="s">
        <v>10560</v>
      </c>
    </row>
    <row r="6306" spans="1:21" x14ac:dyDescent="0.2">
      <c r="A6306" s="49" t="s">
        <v>2245</v>
      </c>
      <c r="B6306" s="49" t="s">
        <v>36</v>
      </c>
      <c r="C6306" s="50">
        <v>3758</v>
      </c>
      <c r="D6306" s="49" t="s">
        <v>37</v>
      </c>
      <c r="E6306" s="49" t="s">
        <v>2596</v>
      </c>
      <c r="F6306" s="49" t="s">
        <v>37</v>
      </c>
      <c r="G6306" s="49">
        <v>5490</v>
      </c>
      <c r="H6306" s="49" t="s">
        <v>114</v>
      </c>
      <c r="I6306" s="50">
        <v>4269</v>
      </c>
      <c r="J6306" s="50">
        <v>205490001337</v>
      </c>
      <c r="K6306" s="49" t="s">
        <v>2608</v>
      </c>
      <c r="L6306" s="51">
        <v>441</v>
      </c>
      <c r="M6306" s="52">
        <v>76747457</v>
      </c>
      <c r="N6306" s="52">
        <v>0</v>
      </c>
      <c r="O6306" s="52">
        <v>38648995</v>
      </c>
      <c r="P6306" s="52">
        <v>13320876</v>
      </c>
      <c r="Q6306" s="52">
        <v>76747457</v>
      </c>
      <c r="R6306" s="52">
        <v>51969871</v>
      </c>
      <c r="S6306" s="52">
        <v>128717328</v>
      </c>
      <c r="T6306" s="70" t="s">
        <v>10556</v>
      </c>
      <c r="U6306" s="70" t="s">
        <v>10560</v>
      </c>
    </row>
    <row r="6307" spans="1:21" x14ac:dyDescent="0.2">
      <c r="A6307" s="49" t="s">
        <v>2245</v>
      </c>
      <c r="B6307" s="49" t="s">
        <v>36</v>
      </c>
      <c r="C6307" s="50">
        <v>3758</v>
      </c>
      <c r="D6307" s="49" t="s">
        <v>37</v>
      </c>
      <c r="E6307" s="49" t="s">
        <v>2567</v>
      </c>
      <c r="F6307" s="49" t="s">
        <v>37</v>
      </c>
      <c r="G6307" s="49">
        <v>5440</v>
      </c>
      <c r="H6307" s="49" t="s">
        <v>109</v>
      </c>
      <c r="I6307" s="50">
        <v>12860</v>
      </c>
      <c r="J6307" s="50">
        <v>105440000408</v>
      </c>
      <c r="K6307" s="49" t="s">
        <v>2573</v>
      </c>
      <c r="L6307" s="51">
        <v>621</v>
      </c>
      <c r="M6307" s="52">
        <v>70020523</v>
      </c>
      <c r="N6307" s="52">
        <v>14004105</v>
      </c>
      <c r="O6307" s="52">
        <v>25149222</v>
      </c>
      <c r="P6307" s="52">
        <v>6660438</v>
      </c>
      <c r="Q6307" s="52">
        <v>84024628</v>
      </c>
      <c r="R6307" s="52">
        <v>31809660</v>
      </c>
      <c r="S6307" s="52">
        <v>115834288</v>
      </c>
      <c r="T6307" s="70" t="s">
        <v>10556</v>
      </c>
      <c r="U6307" s="70" t="s">
        <v>10560</v>
      </c>
    </row>
    <row r="6308" spans="1:21" x14ac:dyDescent="0.2">
      <c r="A6308" s="49" t="s">
        <v>4656</v>
      </c>
      <c r="B6308" s="49" t="s">
        <v>403</v>
      </c>
      <c r="C6308" s="50">
        <v>3775</v>
      </c>
      <c r="D6308" s="49" t="s">
        <v>404</v>
      </c>
      <c r="E6308" s="49" t="s">
        <v>4669</v>
      </c>
      <c r="F6308" s="49" t="s">
        <v>404</v>
      </c>
      <c r="G6308" s="49">
        <v>18150</v>
      </c>
      <c r="H6308" s="49" t="s">
        <v>407</v>
      </c>
      <c r="I6308" s="50">
        <v>2120</v>
      </c>
      <c r="J6308" s="50">
        <v>218150000683</v>
      </c>
      <c r="K6308" s="49" t="s">
        <v>4683</v>
      </c>
      <c r="L6308" s="51">
        <v>404</v>
      </c>
      <c r="M6308" s="52">
        <v>60963378</v>
      </c>
      <c r="N6308" s="52">
        <v>8838289</v>
      </c>
      <c r="O6308" s="52">
        <v>33642475</v>
      </c>
      <c r="P6308" s="52">
        <v>6660438</v>
      </c>
      <c r="Q6308" s="52">
        <v>69801667</v>
      </c>
      <c r="R6308" s="52">
        <v>40302913</v>
      </c>
      <c r="S6308" s="52">
        <v>110104580</v>
      </c>
      <c r="T6308" s="70" t="s">
        <v>10556</v>
      </c>
      <c r="U6308" s="70" t="s">
        <v>10560</v>
      </c>
    </row>
    <row r="6309" spans="1:21" x14ac:dyDescent="0.2">
      <c r="A6309" s="49" t="s">
        <v>2245</v>
      </c>
      <c r="B6309" s="49" t="s">
        <v>36</v>
      </c>
      <c r="C6309" s="50">
        <v>3758</v>
      </c>
      <c r="D6309" s="49" t="s">
        <v>37</v>
      </c>
      <c r="E6309" s="49" t="s">
        <v>2269</v>
      </c>
      <c r="F6309" s="49" t="s">
        <v>37</v>
      </c>
      <c r="G6309" s="49">
        <v>5034</v>
      </c>
      <c r="H6309" s="49" t="s">
        <v>43</v>
      </c>
      <c r="I6309" s="50">
        <v>24303</v>
      </c>
      <c r="J6309" s="50">
        <v>205034000329</v>
      </c>
      <c r="K6309" s="49" t="s">
        <v>2270</v>
      </c>
      <c r="L6309" s="51">
        <v>379</v>
      </c>
      <c r="M6309" s="52">
        <v>44685507</v>
      </c>
      <c r="N6309" s="52">
        <v>0</v>
      </c>
      <c r="O6309" s="52">
        <v>26998402</v>
      </c>
      <c r="P6309" s="52">
        <v>6660438</v>
      </c>
      <c r="Q6309" s="52">
        <v>44685507</v>
      </c>
      <c r="R6309" s="52">
        <v>33658840</v>
      </c>
      <c r="S6309" s="52">
        <v>78344347</v>
      </c>
      <c r="T6309" s="70" t="s">
        <v>10556</v>
      </c>
      <c r="U6309" s="70" t="s">
        <v>10560</v>
      </c>
    </row>
    <row r="6310" spans="1:21" x14ac:dyDescent="0.2">
      <c r="A6310" s="49" t="s">
        <v>4656</v>
      </c>
      <c r="B6310" s="49" t="s">
        <v>403</v>
      </c>
      <c r="C6310" s="50">
        <v>3775</v>
      </c>
      <c r="D6310" s="49" t="s">
        <v>404</v>
      </c>
      <c r="E6310" s="49" t="s">
        <v>4669</v>
      </c>
      <c r="F6310" s="49" t="s">
        <v>404</v>
      </c>
      <c r="G6310" s="49">
        <v>18150</v>
      </c>
      <c r="H6310" s="49" t="s">
        <v>407</v>
      </c>
      <c r="I6310" s="50">
        <v>2116</v>
      </c>
      <c r="J6310" s="50">
        <v>218150000420</v>
      </c>
      <c r="K6310" s="49" t="s">
        <v>4677</v>
      </c>
      <c r="L6310" s="51">
        <v>133</v>
      </c>
      <c r="M6310" s="52">
        <v>18692068</v>
      </c>
      <c r="N6310" s="52">
        <v>0</v>
      </c>
      <c r="O6310" s="52">
        <v>33642475</v>
      </c>
      <c r="P6310" s="52">
        <v>6660438</v>
      </c>
      <c r="Q6310" s="52">
        <v>18692068</v>
      </c>
      <c r="R6310" s="52">
        <v>40302913</v>
      </c>
      <c r="S6310" s="52">
        <v>58994981</v>
      </c>
      <c r="T6310" s="70" t="s">
        <v>10556</v>
      </c>
      <c r="U6310" s="70" t="s">
        <v>10560</v>
      </c>
    </row>
    <row r="6311" spans="1:21" x14ac:dyDescent="0.2">
      <c r="A6311" s="49" t="s">
        <v>2245</v>
      </c>
      <c r="B6311" s="49" t="s">
        <v>36</v>
      </c>
      <c r="C6311" s="50">
        <v>3758</v>
      </c>
      <c r="D6311" s="49" t="s">
        <v>37</v>
      </c>
      <c r="E6311" s="49" t="s">
        <v>2700</v>
      </c>
      <c r="F6311" s="49" t="s">
        <v>37</v>
      </c>
      <c r="G6311" s="49">
        <v>5665</v>
      </c>
      <c r="H6311" s="49" t="s">
        <v>139</v>
      </c>
      <c r="I6311" s="50">
        <v>19482</v>
      </c>
      <c r="J6311" s="50">
        <v>205665000576</v>
      </c>
      <c r="K6311" s="49" t="s">
        <v>2704</v>
      </c>
      <c r="L6311" s="51">
        <v>799</v>
      </c>
      <c r="M6311" s="52">
        <v>153620005</v>
      </c>
      <c r="N6311" s="52">
        <v>0</v>
      </c>
      <c r="O6311" s="52">
        <v>40836577</v>
      </c>
      <c r="P6311" s="52">
        <v>6660438</v>
      </c>
      <c r="Q6311" s="52">
        <v>153620005</v>
      </c>
      <c r="R6311" s="52">
        <v>47497015</v>
      </c>
      <c r="S6311" s="52">
        <v>201117020</v>
      </c>
      <c r="T6311" s="70" t="s">
        <v>10556</v>
      </c>
      <c r="U6311" s="70" t="s">
        <v>10560</v>
      </c>
    </row>
    <row r="6312" spans="1:21" x14ac:dyDescent="0.2">
      <c r="A6312" s="49" t="s">
        <v>2245</v>
      </c>
      <c r="B6312" s="49" t="s">
        <v>36</v>
      </c>
      <c r="C6312" s="50">
        <v>3758</v>
      </c>
      <c r="D6312" s="49" t="s">
        <v>37</v>
      </c>
      <c r="E6312" s="49" t="s">
        <v>2596</v>
      </c>
      <c r="F6312" s="49" t="s">
        <v>37</v>
      </c>
      <c r="G6312" s="49">
        <v>5490</v>
      </c>
      <c r="H6312" s="49" t="s">
        <v>114</v>
      </c>
      <c r="I6312" s="50">
        <v>4086</v>
      </c>
      <c r="J6312" s="50">
        <v>205490000730</v>
      </c>
      <c r="K6312" s="49" t="s">
        <v>2607</v>
      </c>
      <c r="L6312" s="51">
        <v>546</v>
      </c>
      <c r="M6312" s="52">
        <v>93702012</v>
      </c>
      <c r="N6312" s="52">
        <v>0</v>
      </c>
      <c r="O6312" s="52">
        <v>38648995</v>
      </c>
      <c r="P6312" s="52">
        <v>6660438</v>
      </c>
      <c r="Q6312" s="52">
        <v>93702012</v>
      </c>
      <c r="R6312" s="52">
        <v>45309433</v>
      </c>
      <c r="S6312" s="52">
        <v>139011445</v>
      </c>
      <c r="T6312" s="70" t="s">
        <v>10556</v>
      </c>
      <c r="U6312" s="70" t="s">
        <v>10560</v>
      </c>
    </row>
    <row r="6313" spans="1:21" x14ac:dyDescent="0.2">
      <c r="A6313" s="49" t="s">
        <v>2245</v>
      </c>
      <c r="B6313" s="49" t="s">
        <v>36</v>
      </c>
      <c r="C6313" s="50">
        <v>3758</v>
      </c>
      <c r="D6313" s="49" t="s">
        <v>37</v>
      </c>
      <c r="E6313" s="49" t="s">
        <v>2453</v>
      </c>
      <c r="F6313" s="49" t="s">
        <v>37</v>
      </c>
      <c r="G6313" s="49">
        <v>5234</v>
      </c>
      <c r="H6313" s="49" t="s">
        <v>79</v>
      </c>
      <c r="I6313" s="50">
        <v>4871</v>
      </c>
      <c r="J6313" s="50">
        <v>205234000510</v>
      </c>
      <c r="K6313" s="49" t="s">
        <v>2459</v>
      </c>
      <c r="L6313" s="51">
        <v>329</v>
      </c>
      <c r="M6313" s="52">
        <v>52433613</v>
      </c>
      <c r="N6313" s="52">
        <v>0</v>
      </c>
      <c r="O6313" s="52">
        <v>35985069</v>
      </c>
      <c r="P6313" s="52">
        <v>6660438</v>
      </c>
      <c r="Q6313" s="52">
        <v>52433613</v>
      </c>
      <c r="R6313" s="52">
        <v>42645507</v>
      </c>
      <c r="S6313" s="52">
        <v>95079120</v>
      </c>
      <c r="T6313" s="70" t="s">
        <v>10556</v>
      </c>
      <c r="U6313" s="70" t="s">
        <v>10560</v>
      </c>
    </row>
    <row r="6314" spans="1:21" x14ac:dyDescent="0.2">
      <c r="A6314" s="49" t="s">
        <v>2245</v>
      </c>
      <c r="B6314" s="49" t="s">
        <v>36</v>
      </c>
      <c r="C6314" s="50">
        <v>3758</v>
      </c>
      <c r="D6314" s="49" t="s">
        <v>37</v>
      </c>
      <c r="E6314" s="49" t="s">
        <v>2768</v>
      </c>
      <c r="F6314" s="49" t="s">
        <v>37</v>
      </c>
      <c r="G6314" s="49">
        <v>5789</v>
      </c>
      <c r="H6314" s="49" t="s">
        <v>150</v>
      </c>
      <c r="I6314" s="50">
        <v>6890</v>
      </c>
      <c r="J6314" s="50">
        <v>205789000591</v>
      </c>
      <c r="K6314" s="49" t="s">
        <v>2771</v>
      </c>
      <c r="L6314" s="51">
        <v>256</v>
      </c>
      <c r="M6314" s="52">
        <v>30579734</v>
      </c>
      <c r="N6314" s="52">
        <v>0</v>
      </c>
      <c r="O6314" s="52">
        <v>27028942</v>
      </c>
      <c r="P6314" s="52">
        <v>13320876</v>
      </c>
      <c r="Q6314" s="52">
        <v>30579734</v>
      </c>
      <c r="R6314" s="52">
        <v>40349818</v>
      </c>
      <c r="S6314" s="52">
        <v>70929552</v>
      </c>
      <c r="T6314" s="70" t="s">
        <v>10556</v>
      </c>
      <c r="U6314" s="70" t="s">
        <v>10560</v>
      </c>
    </row>
    <row r="6315" spans="1:21" x14ac:dyDescent="0.2">
      <c r="A6315" s="49" t="s">
        <v>2245</v>
      </c>
      <c r="B6315" s="49" t="s">
        <v>36</v>
      </c>
      <c r="C6315" s="50">
        <v>3758</v>
      </c>
      <c r="D6315" s="49" t="s">
        <v>37</v>
      </c>
      <c r="E6315" s="49" t="s">
        <v>2757</v>
      </c>
      <c r="F6315" s="49" t="s">
        <v>37</v>
      </c>
      <c r="G6315" s="49">
        <v>5756</v>
      </c>
      <c r="H6315" s="49" t="s">
        <v>148</v>
      </c>
      <c r="I6315" s="50">
        <v>19747</v>
      </c>
      <c r="J6315" s="50">
        <v>205756000781</v>
      </c>
      <c r="K6315" s="49" t="s">
        <v>2763</v>
      </c>
      <c r="L6315" s="51">
        <v>349</v>
      </c>
      <c r="M6315" s="52">
        <v>41862249</v>
      </c>
      <c r="N6315" s="52">
        <v>0</v>
      </c>
      <c r="O6315" s="52">
        <v>27241660</v>
      </c>
      <c r="P6315" s="52">
        <v>6660438</v>
      </c>
      <c r="Q6315" s="52">
        <v>41862249</v>
      </c>
      <c r="R6315" s="52">
        <v>33902098</v>
      </c>
      <c r="S6315" s="52">
        <v>75764347</v>
      </c>
      <c r="T6315" s="70" t="s">
        <v>10556</v>
      </c>
      <c r="U6315" s="70" t="s">
        <v>10560</v>
      </c>
    </row>
    <row r="6316" spans="1:21" x14ac:dyDescent="0.2">
      <c r="A6316" s="49" t="s">
        <v>2245</v>
      </c>
      <c r="B6316" s="49" t="s">
        <v>36</v>
      </c>
      <c r="C6316" s="50">
        <v>3758</v>
      </c>
      <c r="D6316" s="49" t="s">
        <v>37</v>
      </c>
      <c r="E6316" s="49" t="s">
        <v>2833</v>
      </c>
      <c r="F6316" s="49" t="s">
        <v>37</v>
      </c>
      <c r="G6316" s="49">
        <v>5893</v>
      </c>
      <c r="H6316" s="49" t="s">
        <v>167</v>
      </c>
      <c r="I6316" s="50">
        <v>11107</v>
      </c>
      <c r="J6316" s="50">
        <v>205893000306</v>
      </c>
      <c r="K6316" s="49" t="s">
        <v>2838</v>
      </c>
      <c r="L6316" s="51">
        <v>774</v>
      </c>
      <c r="M6316" s="52">
        <v>103181925</v>
      </c>
      <c r="N6316" s="52">
        <v>0</v>
      </c>
      <c r="O6316" s="52">
        <v>30524394</v>
      </c>
      <c r="P6316" s="52">
        <v>6660438</v>
      </c>
      <c r="Q6316" s="52">
        <v>103181925</v>
      </c>
      <c r="R6316" s="52">
        <v>37184832</v>
      </c>
      <c r="S6316" s="52">
        <v>140366757</v>
      </c>
      <c r="T6316" s="70" t="s">
        <v>10556</v>
      </c>
      <c r="U6316" s="70" t="s">
        <v>10560</v>
      </c>
    </row>
    <row r="6317" spans="1:21" x14ac:dyDescent="0.2">
      <c r="A6317" s="49" t="s">
        <v>2245</v>
      </c>
      <c r="B6317" s="49" t="s">
        <v>36</v>
      </c>
      <c r="C6317" s="50">
        <v>3758</v>
      </c>
      <c r="D6317" s="49" t="s">
        <v>37</v>
      </c>
      <c r="E6317" s="49" t="s">
        <v>2554</v>
      </c>
      <c r="F6317" s="49" t="s">
        <v>37</v>
      </c>
      <c r="G6317" s="49">
        <v>5400</v>
      </c>
      <c r="H6317" s="49" t="s">
        <v>106</v>
      </c>
      <c r="I6317" s="50">
        <v>21845</v>
      </c>
      <c r="J6317" s="50">
        <v>205400000035</v>
      </c>
      <c r="K6317" s="49" t="s">
        <v>2559</v>
      </c>
      <c r="L6317" s="51">
        <v>327</v>
      </c>
      <c r="M6317" s="52">
        <v>37298633</v>
      </c>
      <c r="N6317" s="52">
        <v>0</v>
      </c>
      <c r="O6317" s="52">
        <v>25554450</v>
      </c>
      <c r="P6317" s="52">
        <v>6660438</v>
      </c>
      <c r="Q6317" s="52">
        <v>37298633</v>
      </c>
      <c r="R6317" s="52">
        <v>32214888</v>
      </c>
      <c r="S6317" s="52">
        <v>69513521</v>
      </c>
      <c r="T6317" s="70" t="s">
        <v>10556</v>
      </c>
      <c r="U6317" s="70" t="s">
        <v>10560</v>
      </c>
    </row>
    <row r="6318" spans="1:21" x14ac:dyDescent="0.2">
      <c r="A6318" s="49" t="s">
        <v>2245</v>
      </c>
      <c r="B6318" s="49" t="s">
        <v>36</v>
      </c>
      <c r="C6318" s="50">
        <v>3758</v>
      </c>
      <c r="D6318" s="49" t="s">
        <v>37</v>
      </c>
      <c r="E6318" s="49" t="s">
        <v>2713</v>
      </c>
      <c r="F6318" s="49" t="s">
        <v>37</v>
      </c>
      <c r="G6318" s="49">
        <v>5670</v>
      </c>
      <c r="H6318" s="49" t="s">
        <v>141</v>
      </c>
      <c r="I6318" s="50">
        <v>19548</v>
      </c>
      <c r="J6318" s="50">
        <v>205670000452</v>
      </c>
      <c r="K6318" s="49" t="s">
        <v>2715</v>
      </c>
      <c r="L6318" s="51">
        <v>585</v>
      </c>
      <c r="M6318" s="52">
        <v>76578201</v>
      </c>
      <c r="N6318" s="52">
        <v>0</v>
      </c>
      <c r="O6318" s="52">
        <v>27655376</v>
      </c>
      <c r="P6318" s="52">
        <v>6660438</v>
      </c>
      <c r="Q6318" s="52">
        <v>76578201</v>
      </c>
      <c r="R6318" s="52">
        <v>34315814</v>
      </c>
      <c r="S6318" s="52">
        <v>110894015</v>
      </c>
      <c r="T6318" s="70" t="s">
        <v>10556</v>
      </c>
      <c r="U6318" s="70" t="s">
        <v>10560</v>
      </c>
    </row>
    <row r="6319" spans="1:21" x14ac:dyDescent="0.2">
      <c r="A6319" s="49" t="s">
        <v>2245</v>
      </c>
      <c r="B6319" s="49" t="s">
        <v>36</v>
      </c>
      <c r="C6319" s="50">
        <v>3758</v>
      </c>
      <c r="D6319" s="49" t="s">
        <v>37</v>
      </c>
      <c r="E6319" s="49" t="s">
        <v>2539</v>
      </c>
      <c r="F6319" s="49" t="s">
        <v>37</v>
      </c>
      <c r="G6319" s="49">
        <v>5368</v>
      </c>
      <c r="H6319" s="49" t="s">
        <v>101</v>
      </c>
      <c r="I6319" s="50">
        <v>3666</v>
      </c>
      <c r="J6319" s="50">
        <v>205368000478</v>
      </c>
      <c r="K6319" s="49" t="s">
        <v>2540</v>
      </c>
      <c r="L6319" s="51">
        <v>332</v>
      </c>
      <c r="M6319" s="52">
        <v>40581058</v>
      </c>
      <c r="N6319" s="52">
        <v>0</v>
      </c>
      <c r="O6319" s="52">
        <v>26167072</v>
      </c>
      <c r="P6319" s="52">
        <v>6660438</v>
      </c>
      <c r="Q6319" s="52">
        <v>40581058</v>
      </c>
      <c r="R6319" s="52">
        <v>32827510</v>
      </c>
      <c r="S6319" s="52">
        <v>73408568</v>
      </c>
      <c r="T6319" s="70" t="s">
        <v>10556</v>
      </c>
      <c r="U6319" s="70" t="s">
        <v>10560</v>
      </c>
    </row>
    <row r="6320" spans="1:21" x14ac:dyDescent="0.2">
      <c r="A6320" s="49" t="s">
        <v>2245</v>
      </c>
      <c r="B6320" s="49" t="s">
        <v>36</v>
      </c>
      <c r="C6320" s="50">
        <v>3758</v>
      </c>
      <c r="D6320" s="49" t="s">
        <v>37</v>
      </c>
      <c r="E6320" s="49" t="s">
        <v>2575</v>
      </c>
      <c r="F6320" s="49" t="s">
        <v>37</v>
      </c>
      <c r="G6320" s="49">
        <v>5467</v>
      </c>
      <c r="H6320" s="49" t="s">
        <v>110</v>
      </c>
      <c r="I6320" s="50">
        <v>21392</v>
      </c>
      <c r="J6320" s="50">
        <v>205467000102</v>
      </c>
      <c r="K6320" s="49" t="s">
        <v>2577</v>
      </c>
      <c r="L6320" s="51">
        <v>396</v>
      </c>
      <c r="M6320" s="52">
        <v>49220719</v>
      </c>
      <c r="N6320" s="52">
        <v>0</v>
      </c>
      <c r="O6320" s="52">
        <v>27829979</v>
      </c>
      <c r="P6320" s="52">
        <v>19981315</v>
      </c>
      <c r="Q6320" s="52">
        <v>49220719</v>
      </c>
      <c r="R6320" s="52">
        <v>47811294</v>
      </c>
      <c r="S6320" s="52">
        <v>97032013</v>
      </c>
      <c r="T6320" s="70" t="s">
        <v>10556</v>
      </c>
      <c r="U6320" s="70" t="s">
        <v>10560</v>
      </c>
    </row>
    <row r="6321" spans="1:21" x14ac:dyDescent="0.2">
      <c r="A6321" s="49" t="s">
        <v>2245</v>
      </c>
      <c r="B6321" s="49" t="s">
        <v>36</v>
      </c>
      <c r="C6321" s="50">
        <v>3758</v>
      </c>
      <c r="D6321" s="49" t="s">
        <v>37</v>
      </c>
      <c r="E6321" s="49" t="s">
        <v>2637</v>
      </c>
      <c r="F6321" s="49" t="s">
        <v>37</v>
      </c>
      <c r="G6321" s="49">
        <v>5591</v>
      </c>
      <c r="H6321" s="49" t="s">
        <v>122</v>
      </c>
      <c r="I6321" s="50">
        <v>3910</v>
      </c>
      <c r="J6321" s="50">
        <v>205591000137</v>
      </c>
      <c r="K6321" s="49" t="s">
        <v>2641</v>
      </c>
      <c r="L6321" s="51">
        <v>445</v>
      </c>
      <c r="M6321" s="52">
        <v>53765668</v>
      </c>
      <c r="N6321" s="52">
        <v>0</v>
      </c>
      <c r="O6321" s="52">
        <v>27219922</v>
      </c>
      <c r="P6321" s="52">
        <v>6660438</v>
      </c>
      <c r="Q6321" s="52">
        <v>53765668</v>
      </c>
      <c r="R6321" s="52">
        <v>33880360</v>
      </c>
      <c r="S6321" s="52">
        <v>87646028</v>
      </c>
      <c r="T6321" s="70" t="s">
        <v>10556</v>
      </c>
      <c r="U6321" s="70" t="s">
        <v>10560</v>
      </c>
    </row>
    <row r="6322" spans="1:21" x14ac:dyDescent="0.2">
      <c r="A6322" s="49" t="s">
        <v>2245</v>
      </c>
      <c r="B6322" s="49" t="s">
        <v>36</v>
      </c>
      <c r="C6322" s="50">
        <v>3758</v>
      </c>
      <c r="D6322" s="49" t="s">
        <v>37</v>
      </c>
      <c r="E6322" s="49" t="s">
        <v>2469</v>
      </c>
      <c r="F6322" s="49" t="s">
        <v>37</v>
      </c>
      <c r="G6322" s="49">
        <v>5250</v>
      </c>
      <c r="H6322" s="49" t="s">
        <v>82</v>
      </c>
      <c r="I6322" s="50">
        <v>3809</v>
      </c>
      <c r="J6322" s="50">
        <v>205250001739</v>
      </c>
      <c r="K6322" s="49" t="s">
        <v>2471</v>
      </c>
      <c r="L6322" s="51">
        <v>1216</v>
      </c>
      <c r="M6322" s="52">
        <v>180618047</v>
      </c>
      <c r="N6322" s="52">
        <v>0</v>
      </c>
      <c r="O6322" s="52">
        <v>32993139</v>
      </c>
      <c r="P6322" s="52">
        <v>6660438</v>
      </c>
      <c r="Q6322" s="52">
        <v>180618047</v>
      </c>
      <c r="R6322" s="52">
        <v>39653577</v>
      </c>
      <c r="S6322" s="52">
        <v>220271624</v>
      </c>
      <c r="T6322" s="70" t="s">
        <v>10556</v>
      </c>
      <c r="U6322" s="70" t="s">
        <v>10560</v>
      </c>
    </row>
    <row r="6323" spans="1:21" x14ac:dyDescent="0.2">
      <c r="A6323" s="49" t="s">
        <v>2245</v>
      </c>
      <c r="B6323" s="49" t="s">
        <v>36</v>
      </c>
      <c r="C6323" s="50">
        <v>3758</v>
      </c>
      <c r="D6323" s="49" t="s">
        <v>37</v>
      </c>
      <c r="E6323" s="49" t="s">
        <v>2469</v>
      </c>
      <c r="F6323" s="49" t="s">
        <v>37</v>
      </c>
      <c r="G6323" s="49">
        <v>5250</v>
      </c>
      <c r="H6323" s="49" t="s">
        <v>82</v>
      </c>
      <c r="I6323" s="50">
        <v>3726</v>
      </c>
      <c r="J6323" s="50">
        <v>205250000023</v>
      </c>
      <c r="K6323" s="49" t="s">
        <v>2470</v>
      </c>
      <c r="L6323" s="51">
        <v>1814</v>
      </c>
      <c r="M6323" s="52">
        <v>261963460</v>
      </c>
      <c r="N6323" s="52">
        <v>0</v>
      </c>
      <c r="O6323" s="52">
        <v>32993139</v>
      </c>
      <c r="P6323" s="52">
        <v>6660438</v>
      </c>
      <c r="Q6323" s="52">
        <v>261963460</v>
      </c>
      <c r="R6323" s="52">
        <v>39653577</v>
      </c>
      <c r="S6323" s="52">
        <v>301617037</v>
      </c>
      <c r="T6323" s="70" t="s">
        <v>10556</v>
      </c>
      <c r="U6323" s="70" t="s">
        <v>10560</v>
      </c>
    </row>
    <row r="6324" spans="1:21" x14ac:dyDescent="0.2">
      <c r="A6324" s="49" t="s">
        <v>4656</v>
      </c>
      <c r="B6324" s="49" t="s">
        <v>403</v>
      </c>
      <c r="C6324" s="50">
        <v>3775</v>
      </c>
      <c r="D6324" s="49" t="s">
        <v>404</v>
      </c>
      <c r="E6324" s="49" t="s">
        <v>4662</v>
      </c>
      <c r="F6324" s="49" t="s">
        <v>404</v>
      </c>
      <c r="G6324" s="49">
        <v>18094</v>
      </c>
      <c r="H6324" s="49" t="s">
        <v>406</v>
      </c>
      <c r="I6324" s="50">
        <v>2110</v>
      </c>
      <c r="J6324" s="50">
        <v>283094001937</v>
      </c>
      <c r="K6324" s="49" t="s">
        <v>4663</v>
      </c>
      <c r="L6324" s="51">
        <v>103</v>
      </c>
      <c r="M6324" s="52">
        <v>13481418</v>
      </c>
      <c r="N6324" s="52">
        <v>2010227</v>
      </c>
      <c r="O6324" s="52">
        <v>31161863</v>
      </c>
      <c r="P6324" s="52">
        <v>13320876</v>
      </c>
      <c r="Q6324" s="52">
        <v>15491645</v>
      </c>
      <c r="R6324" s="52">
        <v>44482739</v>
      </c>
      <c r="S6324" s="52">
        <v>59974384</v>
      </c>
      <c r="T6324" s="70" t="s">
        <v>10556</v>
      </c>
      <c r="U6324" s="70" t="s">
        <v>10560</v>
      </c>
    </row>
    <row r="6325" spans="1:21" x14ac:dyDescent="0.2">
      <c r="A6325" s="49" t="s">
        <v>2245</v>
      </c>
      <c r="B6325" s="49" t="s">
        <v>36</v>
      </c>
      <c r="C6325" s="50">
        <v>3758</v>
      </c>
      <c r="D6325" s="49" t="s">
        <v>37</v>
      </c>
      <c r="E6325" s="49" t="s">
        <v>2713</v>
      </c>
      <c r="F6325" s="49" t="s">
        <v>37</v>
      </c>
      <c r="G6325" s="49">
        <v>5670</v>
      </c>
      <c r="H6325" s="49" t="s">
        <v>141</v>
      </c>
      <c r="I6325" s="50">
        <v>19253</v>
      </c>
      <c r="J6325" s="50">
        <v>205670000819</v>
      </c>
      <c r="K6325" s="49" t="s">
        <v>2718</v>
      </c>
      <c r="L6325" s="51">
        <v>328</v>
      </c>
      <c r="M6325" s="52">
        <v>40078232</v>
      </c>
      <c r="N6325" s="52">
        <v>0</v>
      </c>
      <c r="O6325" s="52">
        <v>27655376</v>
      </c>
      <c r="P6325" s="52">
        <v>13320876</v>
      </c>
      <c r="Q6325" s="52">
        <v>40078232</v>
      </c>
      <c r="R6325" s="52">
        <v>40976252</v>
      </c>
      <c r="S6325" s="52">
        <v>81054484</v>
      </c>
      <c r="T6325" s="70" t="s">
        <v>10556</v>
      </c>
      <c r="U6325" s="70" t="s">
        <v>10560</v>
      </c>
    </row>
    <row r="6326" spans="1:21" x14ac:dyDescent="0.2">
      <c r="A6326" s="49" t="s">
        <v>2245</v>
      </c>
      <c r="B6326" s="49" t="s">
        <v>36</v>
      </c>
      <c r="C6326" s="50">
        <v>3758</v>
      </c>
      <c r="D6326" s="49" t="s">
        <v>37</v>
      </c>
      <c r="E6326" s="49" t="s">
        <v>2312</v>
      </c>
      <c r="F6326" s="49" t="s">
        <v>37</v>
      </c>
      <c r="G6326" s="49">
        <v>5055</v>
      </c>
      <c r="H6326" s="49" t="s">
        <v>51</v>
      </c>
      <c r="I6326" s="50">
        <v>21884</v>
      </c>
      <c r="J6326" s="50">
        <v>205055000281</v>
      </c>
      <c r="K6326" s="49" t="s">
        <v>2314</v>
      </c>
      <c r="L6326" s="51">
        <v>390</v>
      </c>
      <c r="M6326" s="52">
        <v>49155586</v>
      </c>
      <c r="N6326" s="52">
        <v>0</v>
      </c>
      <c r="O6326" s="52">
        <v>28244937</v>
      </c>
      <c r="P6326" s="52">
        <v>6660438</v>
      </c>
      <c r="Q6326" s="52">
        <v>49155586</v>
      </c>
      <c r="R6326" s="52">
        <v>34905375</v>
      </c>
      <c r="S6326" s="52">
        <v>84060961</v>
      </c>
      <c r="T6326" s="70" t="s">
        <v>10556</v>
      </c>
      <c r="U6326" s="70" t="s">
        <v>10560</v>
      </c>
    </row>
    <row r="6327" spans="1:21" x14ac:dyDescent="0.2">
      <c r="A6327" s="49" t="s">
        <v>2245</v>
      </c>
      <c r="B6327" s="49" t="s">
        <v>36</v>
      </c>
      <c r="C6327" s="50">
        <v>3758</v>
      </c>
      <c r="D6327" s="49" t="s">
        <v>37</v>
      </c>
      <c r="E6327" s="49" t="s">
        <v>2825</v>
      </c>
      <c r="F6327" s="49" t="s">
        <v>37</v>
      </c>
      <c r="G6327" s="49">
        <v>5890</v>
      </c>
      <c r="H6327" s="49" t="s">
        <v>166</v>
      </c>
      <c r="I6327" s="50">
        <v>5245</v>
      </c>
      <c r="J6327" s="50">
        <v>205890000259</v>
      </c>
      <c r="K6327" s="49" t="s">
        <v>2826</v>
      </c>
      <c r="L6327" s="51">
        <v>250</v>
      </c>
      <c r="M6327" s="52">
        <v>31506193</v>
      </c>
      <c r="N6327" s="52">
        <v>0</v>
      </c>
      <c r="O6327" s="52">
        <v>27982846</v>
      </c>
      <c r="P6327" s="52">
        <v>6660438</v>
      </c>
      <c r="Q6327" s="52">
        <v>31506193</v>
      </c>
      <c r="R6327" s="52">
        <v>34643284</v>
      </c>
      <c r="S6327" s="52">
        <v>66149477</v>
      </c>
      <c r="T6327" s="70" t="s">
        <v>10556</v>
      </c>
      <c r="U6327" s="70" t="s">
        <v>10560</v>
      </c>
    </row>
    <row r="6328" spans="1:21" x14ac:dyDescent="0.2">
      <c r="A6328" s="49" t="s">
        <v>2245</v>
      </c>
      <c r="B6328" s="49" t="s">
        <v>36</v>
      </c>
      <c r="C6328" s="50">
        <v>3758</v>
      </c>
      <c r="D6328" s="49" t="s">
        <v>37</v>
      </c>
      <c r="E6328" s="49" t="s">
        <v>2262</v>
      </c>
      <c r="F6328" s="49" t="s">
        <v>37</v>
      </c>
      <c r="G6328" s="49">
        <v>5031</v>
      </c>
      <c r="H6328" s="49" t="s">
        <v>42</v>
      </c>
      <c r="I6328" s="50">
        <v>10244</v>
      </c>
      <c r="J6328" s="50">
        <v>205031000191</v>
      </c>
      <c r="K6328" s="49" t="s">
        <v>2267</v>
      </c>
      <c r="L6328" s="51">
        <v>521</v>
      </c>
      <c r="M6328" s="52">
        <v>65973800</v>
      </c>
      <c r="N6328" s="52">
        <v>0</v>
      </c>
      <c r="O6328" s="52">
        <v>29590825</v>
      </c>
      <c r="P6328" s="52">
        <v>6660438</v>
      </c>
      <c r="Q6328" s="52">
        <v>65973800</v>
      </c>
      <c r="R6328" s="52">
        <v>36251263</v>
      </c>
      <c r="S6328" s="52">
        <v>102225063</v>
      </c>
      <c r="T6328" s="70" t="s">
        <v>10556</v>
      </c>
      <c r="U6328" s="70" t="s">
        <v>10560</v>
      </c>
    </row>
    <row r="6329" spans="1:21" x14ac:dyDescent="0.2">
      <c r="A6329" s="49" t="s">
        <v>4656</v>
      </c>
      <c r="B6329" s="49" t="s">
        <v>403</v>
      </c>
      <c r="C6329" s="50">
        <v>3775</v>
      </c>
      <c r="D6329" s="49" t="s">
        <v>404</v>
      </c>
      <c r="E6329" s="49" t="s">
        <v>4669</v>
      </c>
      <c r="F6329" s="49" t="s">
        <v>404</v>
      </c>
      <c r="G6329" s="49">
        <v>18150</v>
      </c>
      <c r="H6329" s="49" t="s">
        <v>407</v>
      </c>
      <c r="I6329" s="50">
        <v>2118</v>
      </c>
      <c r="J6329" s="50">
        <v>218150000586</v>
      </c>
      <c r="K6329" s="49" t="s">
        <v>4670</v>
      </c>
      <c r="L6329" s="51">
        <v>252</v>
      </c>
      <c r="M6329" s="52">
        <v>35784551</v>
      </c>
      <c r="N6329" s="52">
        <v>0</v>
      </c>
      <c r="O6329" s="52">
        <v>33642475</v>
      </c>
      <c r="P6329" s="52">
        <v>6660438</v>
      </c>
      <c r="Q6329" s="52">
        <v>35784551</v>
      </c>
      <c r="R6329" s="52">
        <v>40302913</v>
      </c>
      <c r="S6329" s="52">
        <v>76087464</v>
      </c>
      <c r="T6329" s="70" t="s">
        <v>10556</v>
      </c>
      <c r="U6329" s="70" t="s">
        <v>10560</v>
      </c>
    </row>
    <row r="6330" spans="1:21" x14ac:dyDescent="0.2">
      <c r="A6330" s="49" t="s">
        <v>2245</v>
      </c>
      <c r="B6330" s="49" t="s">
        <v>36</v>
      </c>
      <c r="C6330" s="50">
        <v>3758</v>
      </c>
      <c r="D6330" s="49" t="s">
        <v>37</v>
      </c>
      <c r="E6330" s="49" t="s">
        <v>2460</v>
      </c>
      <c r="F6330" s="49" t="s">
        <v>37</v>
      </c>
      <c r="G6330" s="49">
        <v>5237</v>
      </c>
      <c r="H6330" s="49" t="s">
        <v>80</v>
      </c>
      <c r="I6330" s="50">
        <v>12693</v>
      </c>
      <c r="J6330" s="50">
        <v>205237000031</v>
      </c>
      <c r="K6330" s="49" t="s">
        <v>2463</v>
      </c>
      <c r="L6330" s="51">
        <v>258</v>
      </c>
      <c r="M6330" s="52">
        <v>28456217</v>
      </c>
      <c r="N6330" s="52">
        <v>0</v>
      </c>
      <c r="O6330" s="52">
        <v>25408366</v>
      </c>
      <c r="P6330" s="52">
        <v>6660438</v>
      </c>
      <c r="Q6330" s="52">
        <v>28456217</v>
      </c>
      <c r="R6330" s="52">
        <v>32068804</v>
      </c>
      <c r="S6330" s="52">
        <v>60525021</v>
      </c>
      <c r="T6330" s="70" t="s">
        <v>10556</v>
      </c>
      <c r="U6330" s="70" t="s">
        <v>10560</v>
      </c>
    </row>
    <row r="6331" spans="1:21" x14ac:dyDescent="0.2">
      <c r="A6331" s="49" t="s">
        <v>2245</v>
      </c>
      <c r="B6331" s="49" t="s">
        <v>36</v>
      </c>
      <c r="C6331" s="50">
        <v>3758</v>
      </c>
      <c r="D6331" s="49" t="s">
        <v>37</v>
      </c>
      <c r="E6331" s="49" t="s">
        <v>2301</v>
      </c>
      <c r="F6331" s="49" t="s">
        <v>37</v>
      </c>
      <c r="G6331" s="49">
        <v>5051</v>
      </c>
      <c r="H6331" s="49" t="s">
        <v>50</v>
      </c>
      <c r="I6331" s="50">
        <v>1215</v>
      </c>
      <c r="J6331" s="50">
        <v>205051000081</v>
      </c>
      <c r="K6331" s="49" t="s">
        <v>2310</v>
      </c>
      <c r="L6331" s="51">
        <v>402</v>
      </c>
      <c r="M6331" s="52">
        <v>70099997</v>
      </c>
      <c r="N6331" s="52">
        <v>0</v>
      </c>
      <c r="O6331" s="52">
        <v>39897378</v>
      </c>
      <c r="P6331" s="52">
        <v>6660438</v>
      </c>
      <c r="Q6331" s="52">
        <v>70099997</v>
      </c>
      <c r="R6331" s="52">
        <v>46557816</v>
      </c>
      <c r="S6331" s="52">
        <v>116657813</v>
      </c>
      <c r="T6331" s="70" t="s">
        <v>10556</v>
      </c>
      <c r="U6331" s="70" t="s">
        <v>10560</v>
      </c>
    </row>
    <row r="6332" spans="1:21" x14ac:dyDescent="0.2">
      <c r="A6332" s="49" t="s">
        <v>2245</v>
      </c>
      <c r="B6332" s="49" t="s">
        <v>36</v>
      </c>
      <c r="C6332" s="50">
        <v>3758</v>
      </c>
      <c r="D6332" s="49" t="s">
        <v>37</v>
      </c>
      <c r="E6332" s="49" t="s">
        <v>2693</v>
      </c>
      <c r="F6332" s="49" t="s">
        <v>37</v>
      </c>
      <c r="G6332" s="49">
        <v>5664</v>
      </c>
      <c r="H6332" s="49" t="s">
        <v>138</v>
      </c>
      <c r="I6332" s="50">
        <v>4204</v>
      </c>
      <c r="J6332" s="50">
        <v>205664000068</v>
      </c>
      <c r="K6332" s="49" t="s">
        <v>2699</v>
      </c>
      <c r="L6332" s="51">
        <v>398</v>
      </c>
      <c r="M6332" s="52">
        <v>48166304</v>
      </c>
      <c r="N6332" s="52">
        <v>0</v>
      </c>
      <c r="O6332" s="52">
        <v>25554375</v>
      </c>
      <c r="P6332" s="52">
        <v>6660438</v>
      </c>
      <c r="Q6332" s="52">
        <v>48166304</v>
      </c>
      <c r="R6332" s="52">
        <v>32214813</v>
      </c>
      <c r="S6332" s="52">
        <v>80381117</v>
      </c>
      <c r="T6332" s="70" t="s">
        <v>10556</v>
      </c>
      <c r="U6332" s="70" t="s">
        <v>10560</v>
      </c>
    </row>
    <row r="6333" spans="1:21" x14ac:dyDescent="0.2">
      <c r="A6333" s="49" t="s">
        <v>2245</v>
      </c>
      <c r="B6333" s="49" t="s">
        <v>36</v>
      </c>
      <c r="C6333" s="50">
        <v>3758</v>
      </c>
      <c r="D6333" s="49" t="s">
        <v>37</v>
      </c>
      <c r="E6333" s="49" t="s">
        <v>2567</v>
      </c>
      <c r="F6333" s="49" t="s">
        <v>37</v>
      </c>
      <c r="G6333" s="49">
        <v>5440</v>
      </c>
      <c r="H6333" s="49" t="s">
        <v>109</v>
      </c>
      <c r="I6333" s="50">
        <v>1710</v>
      </c>
      <c r="J6333" s="50">
        <v>205440000330</v>
      </c>
      <c r="K6333" s="49" t="s">
        <v>2568</v>
      </c>
      <c r="L6333" s="51">
        <v>671</v>
      </c>
      <c r="M6333" s="52">
        <v>72589190</v>
      </c>
      <c r="N6333" s="52">
        <v>0</v>
      </c>
      <c r="O6333" s="52">
        <v>25149222</v>
      </c>
      <c r="P6333" s="52">
        <v>6660438</v>
      </c>
      <c r="Q6333" s="52">
        <v>72589190</v>
      </c>
      <c r="R6333" s="52">
        <v>31809660</v>
      </c>
      <c r="S6333" s="52">
        <v>104398850</v>
      </c>
      <c r="T6333" s="70" t="s">
        <v>10556</v>
      </c>
      <c r="U6333" s="70" t="s">
        <v>10560</v>
      </c>
    </row>
    <row r="6334" spans="1:21" x14ac:dyDescent="0.2">
      <c r="A6334" s="49" t="s">
        <v>2245</v>
      </c>
      <c r="B6334" s="49" t="s">
        <v>36</v>
      </c>
      <c r="C6334" s="50">
        <v>3758</v>
      </c>
      <c r="D6334" s="49" t="s">
        <v>37</v>
      </c>
      <c r="E6334" s="49" t="s">
        <v>2292</v>
      </c>
      <c r="F6334" s="49" t="s">
        <v>37</v>
      </c>
      <c r="G6334" s="49">
        <v>5042</v>
      </c>
      <c r="H6334" s="49" t="s">
        <v>36</v>
      </c>
      <c r="I6334" s="50">
        <v>23620</v>
      </c>
      <c r="J6334" s="50">
        <v>205042000281</v>
      </c>
      <c r="K6334" s="49" t="s">
        <v>2296</v>
      </c>
      <c r="L6334" s="51">
        <v>477</v>
      </c>
      <c r="M6334" s="52">
        <v>58614711</v>
      </c>
      <c r="N6334" s="52">
        <v>0</v>
      </c>
      <c r="O6334" s="52">
        <v>27471526</v>
      </c>
      <c r="P6334" s="52">
        <v>13320876</v>
      </c>
      <c r="Q6334" s="52">
        <v>58614711</v>
      </c>
      <c r="R6334" s="52">
        <v>40792402</v>
      </c>
      <c r="S6334" s="52">
        <v>99407113</v>
      </c>
      <c r="T6334" s="70" t="s">
        <v>10556</v>
      </c>
      <c r="U6334" s="70" t="s">
        <v>10560</v>
      </c>
    </row>
    <row r="6335" spans="1:21" x14ac:dyDescent="0.2">
      <c r="A6335" s="49" t="s">
        <v>4656</v>
      </c>
      <c r="B6335" s="49" t="s">
        <v>403</v>
      </c>
      <c r="C6335" s="50">
        <v>3775</v>
      </c>
      <c r="D6335" s="49" t="s">
        <v>404</v>
      </c>
      <c r="E6335" s="49" t="s">
        <v>4764</v>
      </c>
      <c r="F6335" s="49" t="s">
        <v>404</v>
      </c>
      <c r="G6335" s="49">
        <v>18753</v>
      </c>
      <c r="H6335" s="49" t="s">
        <v>416</v>
      </c>
      <c r="I6335" s="50">
        <v>1235</v>
      </c>
      <c r="J6335" s="50">
        <v>218753002621</v>
      </c>
      <c r="K6335" s="49" t="s">
        <v>4777</v>
      </c>
      <c r="L6335" s="51">
        <v>112</v>
      </c>
      <c r="M6335" s="52">
        <v>14724081</v>
      </c>
      <c r="N6335" s="52">
        <v>443546</v>
      </c>
      <c r="O6335" s="52">
        <v>31669105</v>
      </c>
      <c r="P6335" s="52">
        <v>6660438</v>
      </c>
      <c r="Q6335" s="52">
        <v>15167627</v>
      </c>
      <c r="R6335" s="52">
        <v>38329543</v>
      </c>
      <c r="S6335" s="52">
        <v>53497170</v>
      </c>
      <c r="T6335" s="70" t="s">
        <v>10556</v>
      </c>
      <c r="U6335" s="70" t="s">
        <v>10560</v>
      </c>
    </row>
    <row r="6336" spans="1:21" x14ac:dyDescent="0.2">
      <c r="A6336" s="49" t="s">
        <v>2245</v>
      </c>
      <c r="B6336" s="49" t="s">
        <v>36</v>
      </c>
      <c r="C6336" s="50">
        <v>3758</v>
      </c>
      <c r="D6336" s="49" t="s">
        <v>37</v>
      </c>
      <c r="E6336" s="49" t="s">
        <v>2487</v>
      </c>
      <c r="F6336" s="49" t="s">
        <v>37</v>
      </c>
      <c r="G6336" s="49">
        <v>5284</v>
      </c>
      <c r="H6336" s="49" t="s">
        <v>87</v>
      </c>
      <c r="I6336" s="50">
        <v>3686</v>
      </c>
      <c r="J6336" s="50">
        <v>205284000120</v>
      </c>
      <c r="K6336" s="49" t="s">
        <v>2493</v>
      </c>
      <c r="L6336" s="51">
        <v>313</v>
      </c>
      <c r="M6336" s="52">
        <v>43989726</v>
      </c>
      <c r="N6336" s="52">
        <v>0</v>
      </c>
      <c r="O6336" s="52">
        <v>32601991</v>
      </c>
      <c r="P6336" s="52">
        <v>6660438</v>
      </c>
      <c r="Q6336" s="52">
        <v>43989726</v>
      </c>
      <c r="R6336" s="52">
        <v>39262429</v>
      </c>
      <c r="S6336" s="52">
        <v>83252155</v>
      </c>
      <c r="T6336" s="70" t="s">
        <v>10556</v>
      </c>
      <c r="U6336" s="70" t="s">
        <v>10560</v>
      </c>
    </row>
    <row r="6337" spans="1:21" x14ac:dyDescent="0.2">
      <c r="A6337" s="49" t="s">
        <v>2245</v>
      </c>
      <c r="B6337" s="49" t="s">
        <v>36</v>
      </c>
      <c r="C6337" s="50">
        <v>3758</v>
      </c>
      <c r="D6337" s="49" t="s">
        <v>37</v>
      </c>
      <c r="E6337" s="49" t="s">
        <v>2402</v>
      </c>
      <c r="F6337" s="49" t="s">
        <v>37</v>
      </c>
      <c r="G6337" s="49">
        <v>5154</v>
      </c>
      <c r="H6337" s="49" t="s">
        <v>72</v>
      </c>
      <c r="I6337" s="50">
        <v>1442</v>
      </c>
      <c r="J6337" s="50">
        <v>205154001299</v>
      </c>
      <c r="K6337" s="49" t="s">
        <v>2405</v>
      </c>
      <c r="L6337" s="51">
        <v>184</v>
      </c>
      <c r="M6337" s="52">
        <v>22744430</v>
      </c>
      <c r="N6337" s="52">
        <v>0</v>
      </c>
      <c r="O6337" s="52">
        <v>29520669</v>
      </c>
      <c r="P6337" s="52">
        <v>6660438</v>
      </c>
      <c r="Q6337" s="52">
        <v>22744430</v>
      </c>
      <c r="R6337" s="52">
        <v>36181107</v>
      </c>
      <c r="S6337" s="52">
        <v>58925537</v>
      </c>
      <c r="T6337" s="70" t="s">
        <v>10556</v>
      </c>
      <c r="U6337" s="70" t="s">
        <v>10560</v>
      </c>
    </row>
    <row r="6338" spans="1:21" x14ac:dyDescent="0.2">
      <c r="A6338" s="49" t="s">
        <v>2245</v>
      </c>
      <c r="B6338" s="49" t="s">
        <v>36</v>
      </c>
      <c r="C6338" s="50">
        <v>3758</v>
      </c>
      <c r="D6338" s="49" t="s">
        <v>37</v>
      </c>
      <c r="E6338" s="49" t="s">
        <v>2596</v>
      </c>
      <c r="F6338" s="49" t="s">
        <v>37</v>
      </c>
      <c r="G6338" s="49">
        <v>5490</v>
      </c>
      <c r="H6338" s="49" t="s">
        <v>114</v>
      </c>
      <c r="I6338" s="50">
        <v>5248</v>
      </c>
      <c r="J6338" s="50">
        <v>205490000128</v>
      </c>
      <c r="K6338" s="49" t="s">
        <v>2604</v>
      </c>
      <c r="L6338" s="51">
        <v>694</v>
      </c>
      <c r="M6338" s="52">
        <v>117556163</v>
      </c>
      <c r="N6338" s="52">
        <v>0</v>
      </c>
      <c r="O6338" s="52">
        <v>38648995</v>
      </c>
      <c r="P6338" s="52">
        <v>6660438</v>
      </c>
      <c r="Q6338" s="52">
        <v>117556163</v>
      </c>
      <c r="R6338" s="52">
        <v>45309433</v>
      </c>
      <c r="S6338" s="52">
        <v>162865596</v>
      </c>
      <c r="T6338" s="70" t="s">
        <v>10556</v>
      </c>
      <c r="U6338" s="70" t="s">
        <v>10560</v>
      </c>
    </row>
    <row r="6339" spans="1:21" x14ac:dyDescent="0.2">
      <c r="A6339" s="49" t="s">
        <v>2245</v>
      </c>
      <c r="B6339" s="49" t="s">
        <v>36</v>
      </c>
      <c r="C6339" s="50">
        <v>3758</v>
      </c>
      <c r="D6339" s="49" t="s">
        <v>37</v>
      </c>
      <c r="E6339" s="49" t="s">
        <v>2438</v>
      </c>
      <c r="F6339" s="49" t="s">
        <v>37</v>
      </c>
      <c r="G6339" s="49">
        <v>5209</v>
      </c>
      <c r="H6339" s="49" t="s">
        <v>77</v>
      </c>
      <c r="I6339" s="50">
        <v>3662</v>
      </c>
      <c r="J6339" s="50">
        <v>205209000122</v>
      </c>
      <c r="K6339" s="49" t="s">
        <v>2443</v>
      </c>
      <c r="L6339" s="51">
        <v>470</v>
      </c>
      <c r="M6339" s="52">
        <v>60446148</v>
      </c>
      <c r="N6339" s="52">
        <v>0</v>
      </c>
      <c r="O6339" s="52">
        <v>28604688</v>
      </c>
      <c r="P6339" s="52">
        <v>6660438</v>
      </c>
      <c r="Q6339" s="52">
        <v>60446148</v>
      </c>
      <c r="R6339" s="52">
        <v>35265126</v>
      </c>
      <c r="S6339" s="52">
        <v>95711274</v>
      </c>
      <c r="T6339" s="70" t="s">
        <v>10556</v>
      </c>
      <c r="U6339" s="70" t="s">
        <v>10560</v>
      </c>
    </row>
    <row r="6340" spans="1:21" x14ac:dyDescent="0.2">
      <c r="A6340" s="49" t="s">
        <v>4656</v>
      </c>
      <c r="B6340" s="49" t="s">
        <v>403</v>
      </c>
      <c r="C6340" s="50">
        <v>3775</v>
      </c>
      <c r="D6340" s="49" t="s">
        <v>404</v>
      </c>
      <c r="E6340" s="49" t="s">
        <v>4669</v>
      </c>
      <c r="F6340" s="49" t="s">
        <v>404</v>
      </c>
      <c r="G6340" s="49">
        <v>18150</v>
      </c>
      <c r="H6340" s="49" t="s">
        <v>407</v>
      </c>
      <c r="I6340" s="50">
        <v>2117</v>
      </c>
      <c r="J6340" s="50">
        <v>218150000578</v>
      </c>
      <c r="K6340" s="49" t="s">
        <v>4676</v>
      </c>
      <c r="L6340" s="51">
        <v>258</v>
      </c>
      <c r="M6340" s="52">
        <v>37217153</v>
      </c>
      <c r="N6340" s="52">
        <v>3217474</v>
      </c>
      <c r="O6340" s="52">
        <v>33642475</v>
      </c>
      <c r="P6340" s="52">
        <v>6660438</v>
      </c>
      <c r="Q6340" s="52">
        <v>40434627</v>
      </c>
      <c r="R6340" s="52">
        <v>40302913</v>
      </c>
      <c r="S6340" s="52">
        <v>80737540</v>
      </c>
      <c r="T6340" s="70" t="s">
        <v>10556</v>
      </c>
      <c r="U6340" s="70" t="s">
        <v>10560</v>
      </c>
    </row>
    <row r="6341" spans="1:21" x14ac:dyDescent="0.2">
      <c r="A6341" s="49" t="s">
        <v>2245</v>
      </c>
      <c r="B6341" s="49" t="s">
        <v>36</v>
      </c>
      <c r="C6341" s="50">
        <v>3758</v>
      </c>
      <c r="D6341" s="49" t="s">
        <v>37</v>
      </c>
      <c r="E6341" s="49" t="s">
        <v>2596</v>
      </c>
      <c r="F6341" s="49" t="s">
        <v>37</v>
      </c>
      <c r="G6341" s="49">
        <v>5490</v>
      </c>
      <c r="H6341" s="49" t="s">
        <v>114</v>
      </c>
      <c r="I6341" s="50">
        <v>4270</v>
      </c>
      <c r="J6341" s="50">
        <v>205490001400</v>
      </c>
      <c r="K6341" s="49" t="s">
        <v>2613</v>
      </c>
      <c r="L6341" s="51">
        <v>616</v>
      </c>
      <c r="M6341" s="52">
        <v>114302985</v>
      </c>
      <c r="N6341" s="52">
        <v>0</v>
      </c>
      <c r="O6341" s="52">
        <v>38648995</v>
      </c>
      <c r="P6341" s="52">
        <v>6660438</v>
      </c>
      <c r="Q6341" s="52">
        <v>114302985</v>
      </c>
      <c r="R6341" s="52">
        <v>45309433</v>
      </c>
      <c r="S6341" s="52">
        <v>159612418</v>
      </c>
      <c r="T6341" s="70" t="s">
        <v>10556</v>
      </c>
      <c r="U6341" s="70" t="s">
        <v>10560</v>
      </c>
    </row>
    <row r="6342" spans="1:21" x14ac:dyDescent="0.2">
      <c r="A6342" s="49" t="s">
        <v>2245</v>
      </c>
      <c r="B6342" s="49" t="s">
        <v>36</v>
      </c>
      <c r="C6342" s="50">
        <v>3758</v>
      </c>
      <c r="D6342" s="49" t="s">
        <v>37</v>
      </c>
      <c r="E6342" s="49" t="s">
        <v>2799</v>
      </c>
      <c r="F6342" s="49" t="s">
        <v>37</v>
      </c>
      <c r="G6342" s="49">
        <v>5854</v>
      </c>
      <c r="H6342" s="49" t="s">
        <v>159</v>
      </c>
      <c r="I6342" s="50">
        <v>11061</v>
      </c>
      <c r="J6342" s="50">
        <v>205854000129</v>
      </c>
      <c r="K6342" s="49" t="s">
        <v>2802</v>
      </c>
      <c r="L6342" s="51">
        <v>869</v>
      </c>
      <c r="M6342" s="52">
        <v>118798154</v>
      </c>
      <c r="N6342" s="52">
        <v>0</v>
      </c>
      <c r="O6342" s="52">
        <v>30772049</v>
      </c>
      <c r="P6342" s="52">
        <v>6660438</v>
      </c>
      <c r="Q6342" s="52">
        <v>118798154</v>
      </c>
      <c r="R6342" s="52">
        <v>37432487</v>
      </c>
      <c r="S6342" s="52">
        <v>156230641</v>
      </c>
      <c r="T6342" s="70" t="s">
        <v>10556</v>
      </c>
      <c r="U6342" s="70" t="s">
        <v>10560</v>
      </c>
    </row>
    <row r="6343" spans="1:21" x14ac:dyDescent="0.2">
      <c r="A6343" s="49" t="s">
        <v>4656</v>
      </c>
      <c r="B6343" s="49" t="s">
        <v>403</v>
      </c>
      <c r="C6343" s="50">
        <v>3775</v>
      </c>
      <c r="D6343" s="49" t="s">
        <v>404</v>
      </c>
      <c r="E6343" s="49" t="s">
        <v>4764</v>
      </c>
      <c r="F6343" s="49" t="s">
        <v>404</v>
      </c>
      <c r="G6343" s="49">
        <v>18753</v>
      </c>
      <c r="H6343" s="49" t="s">
        <v>416</v>
      </c>
      <c r="I6343" s="50">
        <v>1236</v>
      </c>
      <c r="J6343" s="50">
        <v>218753002648</v>
      </c>
      <c r="K6343" s="49" t="s">
        <v>4775</v>
      </c>
      <c r="L6343" s="51">
        <v>541</v>
      </c>
      <c r="M6343" s="52">
        <v>75442002</v>
      </c>
      <c r="N6343" s="52">
        <v>5872334</v>
      </c>
      <c r="O6343" s="52">
        <v>31669105</v>
      </c>
      <c r="P6343" s="52">
        <v>6660438</v>
      </c>
      <c r="Q6343" s="52">
        <v>81314336</v>
      </c>
      <c r="R6343" s="52">
        <v>38329543</v>
      </c>
      <c r="S6343" s="52">
        <v>119643879</v>
      </c>
      <c r="T6343" s="70" t="s">
        <v>10556</v>
      </c>
      <c r="U6343" s="70" t="s">
        <v>10560</v>
      </c>
    </row>
    <row r="6344" spans="1:21" x14ac:dyDescent="0.2">
      <c r="A6344" s="49" t="s">
        <v>4656</v>
      </c>
      <c r="B6344" s="49" t="s">
        <v>403</v>
      </c>
      <c r="C6344" s="50">
        <v>3775</v>
      </c>
      <c r="D6344" s="49" t="s">
        <v>404</v>
      </c>
      <c r="E6344" s="49" t="s">
        <v>4669</v>
      </c>
      <c r="F6344" s="49" t="s">
        <v>404</v>
      </c>
      <c r="G6344" s="49">
        <v>18150</v>
      </c>
      <c r="H6344" s="49" t="s">
        <v>407</v>
      </c>
      <c r="I6344" s="50">
        <v>2115</v>
      </c>
      <c r="J6344" s="50">
        <v>218150000365</v>
      </c>
      <c r="K6344" s="49" t="s">
        <v>4675</v>
      </c>
      <c r="L6344" s="51">
        <v>308</v>
      </c>
      <c r="M6344" s="52">
        <v>43465095</v>
      </c>
      <c r="N6344" s="52">
        <v>0</v>
      </c>
      <c r="O6344" s="52">
        <v>33642475</v>
      </c>
      <c r="P6344" s="52">
        <v>6660438</v>
      </c>
      <c r="Q6344" s="52">
        <v>43465095</v>
      </c>
      <c r="R6344" s="52">
        <v>40302913</v>
      </c>
      <c r="S6344" s="52">
        <v>83768008</v>
      </c>
      <c r="T6344" s="70" t="s">
        <v>10556</v>
      </c>
      <c r="U6344" s="70" t="s">
        <v>10560</v>
      </c>
    </row>
    <row r="6345" spans="1:21" x14ac:dyDescent="0.2">
      <c r="A6345" s="49" t="s">
        <v>2245</v>
      </c>
      <c r="B6345" s="49" t="s">
        <v>36</v>
      </c>
      <c r="C6345" s="50">
        <v>3758</v>
      </c>
      <c r="D6345" s="49" t="s">
        <v>37</v>
      </c>
      <c r="E6345" s="49" t="s">
        <v>2324</v>
      </c>
      <c r="F6345" s="49" t="s">
        <v>37</v>
      </c>
      <c r="G6345" s="49">
        <v>5086</v>
      </c>
      <c r="H6345" s="49" t="s">
        <v>54</v>
      </c>
      <c r="I6345" s="50">
        <v>23447</v>
      </c>
      <c r="J6345" s="50">
        <v>205086000033</v>
      </c>
      <c r="K6345" s="49" t="s">
        <v>2327</v>
      </c>
      <c r="L6345" s="51">
        <v>278</v>
      </c>
      <c r="M6345" s="52">
        <v>33834741</v>
      </c>
      <c r="N6345" s="52">
        <v>0</v>
      </c>
      <c r="O6345" s="52">
        <v>27280374</v>
      </c>
      <c r="P6345" s="52">
        <v>6660438</v>
      </c>
      <c r="Q6345" s="52">
        <v>33834741</v>
      </c>
      <c r="R6345" s="52">
        <v>33940812</v>
      </c>
      <c r="S6345" s="52">
        <v>67775553</v>
      </c>
      <c r="T6345" s="70" t="s">
        <v>10556</v>
      </c>
      <c r="U6345" s="70" t="s">
        <v>10560</v>
      </c>
    </row>
    <row r="6346" spans="1:21" x14ac:dyDescent="0.2">
      <c r="A6346" s="49" t="s">
        <v>2245</v>
      </c>
      <c r="B6346" s="49" t="s">
        <v>36</v>
      </c>
      <c r="C6346" s="50">
        <v>3758</v>
      </c>
      <c r="D6346" s="49" t="s">
        <v>37</v>
      </c>
      <c r="E6346" s="49" t="s">
        <v>2791</v>
      </c>
      <c r="F6346" s="49" t="s">
        <v>37</v>
      </c>
      <c r="G6346" s="49">
        <v>5847</v>
      </c>
      <c r="H6346" s="49" t="s">
        <v>158</v>
      </c>
      <c r="I6346" s="50">
        <v>21304</v>
      </c>
      <c r="J6346" s="50">
        <v>205847000440</v>
      </c>
      <c r="K6346" s="49" t="s">
        <v>2795</v>
      </c>
      <c r="L6346" s="51">
        <v>511</v>
      </c>
      <c r="M6346" s="52">
        <v>65688549</v>
      </c>
      <c r="N6346" s="52">
        <v>0</v>
      </c>
      <c r="O6346" s="52">
        <v>30124086</v>
      </c>
      <c r="P6346" s="52">
        <v>6660438</v>
      </c>
      <c r="Q6346" s="52">
        <v>65688549</v>
      </c>
      <c r="R6346" s="52">
        <v>36784524</v>
      </c>
      <c r="S6346" s="52">
        <v>102473073</v>
      </c>
      <c r="T6346" s="70" t="s">
        <v>10556</v>
      </c>
      <c r="U6346" s="70" t="s">
        <v>10560</v>
      </c>
    </row>
    <row r="6347" spans="1:21" x14ac:dyDescent="0.2">
      <c r="A6347" s="49" t="s">
        <v>2245</v>
      </c>
      <c r="B6347" s="49" t="s">
        <v>36</v>
      </c>
      <c r="C6347" s="50">
        <v>3758</v>
      </c>
      <c r="D6347" s="49" t="s">
        <v>37</v>
      </c>
      <c r="E6347" s="49" t="s">
        <v>2622</v>
      </c>
      <c r="F6347" s="49" t="s">
        <v>37</v>
      </c>
      <c r="G6347" s="49">
        <v>5585</v>
      </c>
      <c r="H6347" s="49" t="s">
        <v>121</v>
      </c>
      <c r="I6347" s="50">
        <v>3745</v>
      </c>
      <c r="J6347" s="50">
        <v>205387000047</v>
      </c>
      <c r="K6347" s="49" t="s">
        <v>2626</v>
      </c>
      <c r="L6347" s="51">
        <v>265</v>
      </c>
      <c r="M6347" s="52">
        <v>31535206</v>
      </c>
      <c r="N6347" s="52">
        <v>0</v>
      </c>
      <c r="O6347" s="52">
        <v>27375128</v>
      </c>
      <c r="P6347" s="52">
        <v>19981315</v>
      </c>
      <c r="Q6347" s="52">
        <v>31535206</v>
      </c>
      <c r="R6347" s="52">
        <v>47356443</v>
      </c>
      <c r="S6347" s="52">
        <v>78891649</v>
      </c>
      <c r="T6347" s="70" t="s">
        <v>10556</v>
      </c>
      <c r="U6347" s="70" t="s">
        <v>10560</v>
      </c>
    </row>
    <row r="6348" spans="1:21" x14ac:dyDescent="0.2">
      <c r="A6348" s="49" t="s">
        <v>2245</v>
      </c>
      <c r="B6348" s="49" t="s">
        <v>36</v>
      </c>
      <c r="C6348" s="50">
        <v>3758</v>
      </c>
      <c r="D6348" s="49" t="s">
        <v>37</v>
      </c>
      <c r="E6348" s="49" t="s">
        <v>2622</v>
      </c>
      <c r="F6348" s="49" t="s">
        <v>37</v>
      </c>
      <c r="G6348" s="49">
        <v>5585</v>
      </c>
      <c r="H6348" s="49" t="s">
        <v>121</v>
      </c>
      <c r="I6348" s="50">
        <v>3747</v>
      </c>
      <c r="J6348" s="50">
        <v>205387000322</v>
      </c>
      <c r="K6348" s="49" t="s">
        <v>2625</v>
      </c>
      <c r="L6348" s="51">
        <v>674</v>
      </c>
      <c r="M6348" s="52">
        <v>81721802</v>
      </c>
      <c r="N6348" s="52">
        <v>0</v>
      </c>
      <c r="O6348" s="52">
        <v>27375128</v>
      </c>
      <c r="P6348" s="52">
        <v>6660438</v>
      </c>
      <c r="Q6348" s="52">
        <v>81721802</v>
      </c>
      <c r="R6348" s="52">
        <v>34035566</v>
      </c>
      <c r="S6348" s="52">
        <v>115757368</v>
      </c>
      <c r="T6348" s="70" t="s">
        <v>10556</v>
      </c>
      <c r="U6348" s="70" t="s">
        <v>10560</v>
      </c>
    </row>
    <row r="6349" spans="1:21" x14ac:dyDescent="0.2">
      <c r="A6349" s="49" t="s">
        <v>2245</v>
      </c>
      <c r="B6349" s="49" t="s">
        <v>36</v>
      </c>
      <c r="C6349" s="50">
        <v>3758</v>
      </c>
      <c r="D6349" s="49" t="s">
        <v>37</v>
      </c>
      <c r="E6349" s="49" t="s">
        <v>2527</v>
      </c>
      <c r="F6349" s="49" t="s">
        <v>37</v>
      </c>
      <c r="G6349" s="49">
        <v>5361</v>
      </c>
      <c r="H6349" s="49" t="s">
        <v>99</v>
      </c>
      <c r="I6349" s="50">
        <v>21674</v>
      </c>
      <c r="J6349" s="50">
        <v>205361000430</v>
      </c>
      <c r="K6349" s="49" t="s">
        <v>2533</v>
      </c>
      <c r="L6349" s="51">
        <v>425</v>
      </c>
      <c r="M6349" s="52">
        <v>62443282</v>
      </c>
      <c r="N6349" s="52">
        <v>0</v>
      </c>
      <c r="O6349" s="52">
        <v>33016787</v>
      </c>
      <c r="P6349" s="52">
        <v>6660438</v>
      </c>
      <c r="Q6349" s="52">
        <v>62443282</v>
      </c>
      <c r="R6349" s="52">
        <v>39677225</v>
      </c>
      <c r="S6349" s="52">
        <v>102120507</v>
      </c>
      <c r="T6349" s="70" t="s">
        <v>10556</v>
      </c>
      <c r="U6349" s="70" t="s">
        <v>10560</v>
      </c>
    </row>
    <row r="6350" spans="1:21" x14ac:dyDescent="0.2">
      <c r="A6350" s="49" t="s">
        <v>2245</v>
      </c>
      <c r="B6350" s="49" t="s">
        <v>36</v>
      </c>
      <c r="C6350" s="50">
        <v>3758</v>
      </c>
      <c r="D6350" s="49" t="s">
        <v>37</v>
      </c>
      <c r="E6350" s="49" t="s">
        <v>2688</v>
      </c>
      <c r="F6350" s="49" t="s">
        <v>37</v>
      </c>
      <c r="G6350" s="49">
        <v>5660</v>
      </c>
      <c r="H6350" s="49" t="s">
        <v>137</v>
      </c>
      <c r="I6350" s="50">
        <v>24587</v>
      </c>
      <c r="J6350" s="50">
        <v>205660000853</v>
      </c>
      <c r="K6350" s="49" t="s">
        <v>2691</v>
      </c>
      <c r="L6350" s="51">
        <v>390</v>
      </c>
      <c r="M6350" s="52">
        <v>46194825</v>
      </c>
      <c r="N6350" s="52">
        <v>0</v>
      </c>
      <c r="O6350" s="52">
        <v>27179256</v>
      </c>
      <c r="P6350" s="52">
        <v>6660438</v>
      </c>
      <c r="Q6350" s="52">
        <v>46194825</v>
      </c>
      <c r="R6350" s="52">
        <v>33839694</v>
      </c>
      <c r="S6350" s="52">
        <v>80034519</v>
      </c>
      <c r="T6350" s="70" t="s">
        <v>10556</v>
      </c>
      <c r="U6350" s="70" t="s">
        <v>10560</v>
      </c>
    </row>
    <row r="6351" spans="1:21" x14ac:dyDescent="0.2">
      <c r="A6351" s="49" t="s">
        <v>2245</v>
      </c>
      <c r="B6351" s="49" t="s">
        <v>36</v>
      </c>
      <c r="C6351" s="50">
        <v>3758</v>
      </c>
      <c r="D6351" s="49" t="s">
        <v>37</v>
      </c>
      <c r="E6351" s="49" t="s">
        <v>2825</v>
      </c>
      <c r="F6351" s="49" t="s">
        <v>37</v>
      </c>
      <c r="G6351" s="49">
        <v>5890</v>
      </c>
      <c r="H6351" s="49" t="s">
        <v>166</v>
      </c>
      <c r="I6351" s="50">
        <v>5374</v>
      </c>
      <c r="J6351" s="50">
        <v>205890000062</v>
      </c>
      <c r="K6351" s="49" t="s">
        <v>2829</v>
      </c>
      <c r="L6351" s="51">
        <v>413</v>
      </c>
      <c r="M6351" s="52">
        <v>51017318</v>
      </c>
      <c r="N6351" s="52">
        <v>0</v>
      </c>
      <c r="O6351" s="52">
        <v>27982846</v>
      </c>
      <c r="P6351" s="52">
        <v>6660438</v>
      </c>
      <c r="Q6351" s="52">
        <v>51017318</v>
      </c>
      <c r="R6351" s="52">
        <v>34643284</v>
      </c>
      <c r="S6351" s="52">
        <v>85660602</v>
      </c>
      <c r="T6351" s="70" t="s">
        <v>10556</v>
      </c>
      <c r="U6351" s="70" t="s">
        <v>10560</v>
      </c>
    </row>
    <row r="6352" spans="1:21" x14ac:dyDescent="0.2">
      <c r="A6352" s="49" t="s">
        <v>4656</v>
      </c>
      <c r="B6352" s="49" t="s">
        <v>403</v>
      </c>
      <c r="C6352" s="50">
        <v>3775</v>
      </c>
      <c r="D6352" s="49" t="s">
        <v>404</v>
      </c>
      <c r="E6352" s="49" t="s">
        <v>4669</v>
      </c>
      <c r="F6352" s="49" t="s">
        <v>404</v>
      </c>
      <c r="G6352" s="49">
        <v>18150</v>
      </c>
      <c r="H6352" s="49" t="s">
        <v>407</v>
      </c>
      <c r="I6352" s="50">
        <v>2113</v>
      </c>
      <c r="J6352" s="50">
        <v>218150000055</v>
      </c>
      <c r="K6352" s="49" t="s">
        <v>4681</v>
      </c>
      <c r="L6352" s="51">
        <v>253</v>
      </c>
      <c r="M6352" s="52">
        <v>35522445</v>
      </c>
      <c r="N6352" s="52">
        <v>0</v>
      </c>
      <c r="O6352" s="52">
        <v>33642475</v>
      </c>
      <c r="P6352" s="52">
        <v>6660438</v>
      </c>
      <c r="Q6352" s="52">
        <v>35522445</v>
      </c>
      <c r="R6352" s="52">
        <v>40302913</v>
      </c>
      <c r="S6352" s="52">
        <v>75825358</v>
      </c>
      <c r="T6352" s="70" t="s">
        <v>10556</v>
      </c>
      <c r="U6352" s="70" t="s">
        <v>10560</v>
      </c>
    </row>
    <row r="6353" spans="1:21" x14ac:dyDescent="0.2">
      <c r="A6353" s="49" t="s">
        <v>2245</v>
      </c>
      <c r="B6353" s="49" t="s">
        <v>36</v>
      </c>
      <c r="C6353" s="50">
        <v>3758</v>
      </c>
      <c r="D6353" s="49" t="s">
        <v>37</v>
      </c>
      <c r="E6353" s="49" t="s">
        <v>2757</v>
      </c>
      <c r="F6353" s="49" t="s">
        <v>37</v>
      </c>
      <c r="G6353" s="49">
        <v>5756</v>
      </c>
      <c r="H6353" s="49" t="s">
        <v>148</v>
      </c>
      <c r="I6353" s="50">
        <v>19158</v>
      </c>
      <c r="J6353" s="50">
        <v>205756001044</v>
      </c>
      <c r="K6353" s="49" t="s">
        <v>2762</v>
      </c>
      <c r="L6353" s="51">
        <v>1032</v>
      </c>
      <c r="M6353" s="52">
        <v>124958090</v>
      </c>
      <c r="N6353" s="52">
        <v>20270136</v>
      </c>
      <c r="O6353" s="52">
        <v>27241660</v>
      </c>
      <c r="P6353" s="52">
        <v>6660438</v>
      </c>
      <c r="Q6353" s="52">
        <v>145228226</v>
      </c>
      <c r="R6353" s="52">
        <v>33902098</v>
      </c>
      <c r="S6353" s="52">
        <v>179130324</v>
      </c>
      <c r="T6353" s="70" t="s">
        <v>10556</v>
      </c>
      <c r="U6353" s="70" t="s">
        <v>10560</v>
      </c>
    </row>
    <row r="6354" spans="1:21" x14ac:dyDescent="0.2">
      <c r="A6354" s="49" t="s">
        <v>2245</v>
      </c>
      <c r="B6354" s="49" t="s">
        <v>36</v>
      </c>
      <c r="C6354" s="50">
        <v>3758</v>
      </c>
      <c r="D6354" s="49" t="s">
        <v>37</v>
      </c>
      <c r="E6354" s="49" t="s">
        <v>2630</v>
      </c>
      <c r="F6354" s="49" t="s">
        <v>37</v>
      </c>
      <c r="G6354" s="49">
        <v>5579</v>
      </c>
      <c r="H6354" s="49" t="s">
        <v>120</v>
      </c>
      <c r="I6354" s="50">
        <v>22707</v>
      </c>
      <c r="J6354" s="50">
        <v>205579000075</v>
      </c>
      <c r="K6354" s="49" t="s">
        <v>2634</v>
      </c>
      <c r="L6354" s="51">
        <v>571</v>
      </c>
      <c r="M6354" s="52">
        <v>68565415</v>
      </c>
      <c r="N6354" s="52">
        <v>0</v>
      </c>
      <c r="O6354" s="52">
        <v>27378108</v>
      </c>
      <c r="P6354" s="52">
        <v>6660438</v>
      </c>
      <c r="Q6354" s="52">
        <v>68565415</v>
      </c>
      <c r="R6354" s="52">
        <v>34038546</v>
      </c>
      <c r="S6354" s="52">
        <v>102603961</v>
      </c>
      <c r="T6354" s="70" t="s">
        <v>10556</v>
      </c>
      <c r="U6354" s="70" t="s">
        <v>10560</v>
      </c>
    </row>
    <row r="6355" spans="1:21" x14ac:dyDescent="0.2">
      <c r="A6355" s="49" t="s">
        <v>2245</v>
      </c>
      <c r="B6355" s="49" t="s">
        <v>36</v>
      </c>
      <c r="C6355" s="50">
        <v>3758</v>
      </c>
      <c r="D6355" s="49" t="s">
        <v>37</v>
      </c>
      <c r="E6355" s="49" t="s">
        <v>2791</v>
      </c>
      <c r="F6355" s="49" t="s">
        <v>37</v>
      </c>
      <c r="G6355" s="49">
        <v>5847</v>
      </c>
      <c r="H6355" s="49" t="s">
        <v>158</v>
      </c>
      <c r="I6355" s="50">
        <v>21302</v>
      </c>
      <c r="J6355" s="50">
        <v>205847000423</v>
      </c>
      <c r="K6355" s="49" t="s">
        <v>2793</v>
      </c>
      <c r="L6355" s="51">
        <v>597</v>
      </c>
      <c r="M6355" s="52">
        <v>79195054</v>
      </c>
      <c r="N6355" s="52">
        <v>0</v>
      </c>
      <c r="O6355" s="52">
        <v>30124086</v>
      </c>
      <c r="P6355" s="52">
        <v>6660438</v>
      </c>
      <c r="Q6355" s="52">
        <v>79195054</v>
      </c>
      <c r="R6355" s="52">
        <v>36784524</v>
      </c>
      <c r="S6355" s="52">
        <v>115979578</v>
      </c>
      <c r="T6355" s="70" t="s">
        <v>10556</v>
      </c>
      <c r="U6355" s="70" t="s">
        <v>10560</v>
      </c>
    </row>
    <row r="6356" spans="1:21" x14ac:dyDescent="0.2">
      <c r="A6356" s="49" t="s">
        <v>2245</v>
      </c>
      <c r="B6356" s="49" t="s">
        <v>36</v>
      </c>
      <c r="C6356" s="50">
        <v>3758</v>
      </c>
      <c r="D6356" s="49" t="s">
        <v>37</v>
      </c>
      <c r="E6356" s="49" t="s">
        <v>2487</v>
      </c>
      <c r="F6356" s="49" t="s">
        <v>37</v>
      </c>
      <c r="G6356" s="49">
        <v>5284</v>
      </c>
      <c r="H6356" s="49" t="s">
        <v>87</v>
      </c>
      <c r="I6356" s="50">
        <v>22225</v>
      </c>
      <c r="J6356" s="50">
        <v>205284000162</v>
      </c>
      <c r="K6356" s="49" t="s">
        <v>2490</v>
      </c>
      <c r="L6356" s="51">
        <v>319</v>
      </c>
      <c r="M6356" s="52">
        <v>44458949</v>
      </c>
      <c r="N6356" s="52">
        <v>0</v>
      </c>
      <c r="O6356" s="52">
        <v>32601991</v>
      </c>
      <c r="P6356" s="52">
        <v>6660438</v>
      </c>
      <c r="Q6356" s="52">
        <v>44458949</v>
      </c>
      <c r="R6356" s="52">
        <v>39262429</v>
      </c>
      <c r="S6356" s="52">
        <v>83721378</v>
      </c>
      <c r="T6356" s="70" t="s">
        <v>10556</v>
      </c>
      <c r="U6356" s="70" t="s">
        <v>10560</v>
      </c>
    </row>
    <row r="6357" spans="1:21" x14ac:dyDescent="0.2">
      <c r="A6357" s="49" t="s">
        <v>2245</v>
      </c>
      <c r="B6357" s="49" t="s">
        <v>36</v>
      </c>
      <c r="C6357" s="50">
        <v>3758</v>
      </c>
      <c r="D6357" s="49" t="s">
        <v>37</v>
      </c>
      <c r="E6357" s="49" t="s">
        <v>2373</v>
      </c>
      <c r="F6357" s="49" t="s">
        <v>37</v>
      </c>
      <c r="G6357" s="49">
        <v>5138</v>
      </c>
      <c r="H6357" s="49" t="s">
        <v>66</v>
      </c>
      <c r="I6357" s="50">
        <v>16825</v>
      </c>
      <c r="J6357" s="50">
        <v>205138000622</v>
      </c>
      <c r="K6357" s="49" t="s">
        <v>2376</v>
      </c>
      <c r="L6357" s="51">
        <v>217</v>
      </c>
      <c r="M6357" s="52">
        <v>28011161</v>
      </c>
      <c r="N6357" s="52">
        <v>0</v>
      </c>
      <c r="O6357" s="52">
        <v>29697304</v>
      </c>
      <c r="P6357" s="52">
        <v>6660438</v>
      </c>
      <c r="Q6357" s="52">
        <v>28011161</v>
      </c>
      <c r="R6357" s="52">
        <v>36357742</v>
      </c>
      <c r="S6357" s="52">
        <v>64368903</v>
      </c>
      <c r="T6357" s="70" t="s">
        <v>10556</v>
      </c>
      <c r="U6357" s="70" t="s">
        <v>10560</v>
      </c>
    </row>
    <row r="6358" spans="1:21" ht="15" customHeight="1" x14ac:dyDescent="0.2">
      <c r="A6358" s="49" t="s">
        <v>2245</v>
      </c>
      <c r="B6358" s="49" t="s">
        <v>36</v>
      </c>
      <c r="C6358" s="50">
        <v>3758</v>
      </c>
      <c r="D6358" s="49" t="s">
        <v>37</v>
      </c>
      <c r="E6358" s="49" t="s">
        <v>2336</v>
      </c>
      <c r="F6358" s="49" t="s">
        <v>37</v>
      </c>
      <c r="G6358" s="49">
        <v>5101</v>
      </c>
      <c r="H6358" s="49" t="s">
        <v>59</v>
      </c>
      <c r="I6358" s="50">
        <v>2407</v>
      </c>
      <c r="J6358" s="50">
        <v>205101000304</v>
      </c>
      <c r="K6358" s="49" t="s">
        <v>2341</v>
      </c>
      <c r="L6358" s="51">
        <v>334</v>
      </c>
      <c r="M6358" s="52">
        <v>42033367</v>
      </c>
      <c r="N6358" s="52">
        <v>6714237</v>
      </c>
      <c r="O6358" s="52">
        <v>26885000</v>
      </c>
      <c r="P6358" s="52">
        <v>13320876</v>
      </c>
      <c r="Q6358" s="52">
        <v>48747604</v>
      </c>
      <c r="R6358" s="52">
        <v>40205876</v>
      </c>
      <c r="S6358" s="52">
        <v>88953480</v>
      </c>
      <c r="T6358" s="70" t="s">
        <v>10556</v>
      </c>
      <c r="U6358" s="70" t="s">
        <v>10560</v>
      </c>
    </row>
    <row r="6359" spans="1:21" ht="15" customHeight="1" x14ac:dyDescent="0.2">
      <c r="A6359" s="49" t="s">
        <v>2245</v>
      </c>
      <c r="B6359" s="49" t="s">
        <v>36</v>
      </c>
      <c r="C6359" s="50">
        <v>3758</v>
      </c>
      <c r="D6359" s="49" t="s">
        <v>37</v>
      </c>
      <c r="E6359" s="49" t="s">
        <v>2534</v>
      </c>
      <c r="F6359" s="49" t="s">
        <v>37</v>
      </c>
      <c r="G6359" s="49">
        <v>5364</v>
      </c>
      <c r="H6359" s="49" t="s">
        <v>100</v>
      </c>
      <c r="I6359" s="50">
        <v>22055</v>
      </c>
      <c r="J6359" s="50">
        <v>205364000082</v>
      </c>
      <c r="K6359" s="49" t="s">
        <v>2535</v>
      </c>
      <c r="L6359" s="51">
        <v>262</v>
      </c>
      <c r="M6359" s="52">
        <v>30082978</v>
      </c>
      <c r="N6359" s="52">
        <v>0</v>
      </c>
      <c r="O6359" s="52">
        <v>26356343</v>
      </c>
      <c r="P6359" s="52">
        <v>19981315</v>
      </c>
      <c r="Q6359" s="52">
        <v>30082978</v>
      </c>
      <c r="R6359" s="52">
        <v>46337658</v>
      </c>
      <c r="S6359" s="52">
        <v>76420636</v>
      </c>
      <c r="T6359" s="70" t="s">
        <v>10556</v>
      </c>
      <c r="U6359" s="70" t="s">
        <v>10560</v>
      </c>
    </row>
    <row r="6360" spans="1:21" ht="15" customHeight="1" x14ac:dyDescent="0.2">
      <c r="A6360" s="49" t="s">
        <v>2245</v>
      </c>
      <c r="B6360" s="49" t="s">
        <v>36</v>
      </c>
      <c r="C6360" s="50">
        <v>3758</v>
      </c>
      <c r="D6360" s="49" t="s">
        <v>37</v>
      </c>
      <c r="E6360" s="49" t="s">
        <v>2481</v>
      </c>
      <c r="F6360" s="49" t="s">
        <v>37</v>
      </c>
      <c r="G6360" s="49">
        <v>5282</v>
      </c>
      <c r="H6360" s="49" t="s">
        <v>86</v>
      </c>
      <c r="I6360" s="50">
        <v>3916</v>
      </c>
      <c r="J6360" s="50">
        <v>205282000483</v>
      </c>
      <c r="K6360" s="49" t="s">
        <v>2485</v>
      </c>
      <c r="L6360" s="51">
        <v>263</v>
      </c>
      <c r="M6360" s="52">
        <v>32001084</v>
      </c>
      <c r="N6360" s="52">
        <v>0</v>
      </c>
      <c r="O6360" s="52">
        <v>26700476</v>
      </c>
      <c r="P6360" s="52">
        <v>6660438</v>
      </c>
      <c r="Q6360" s="52">
        <v>32001084</v>
      </c>
      <c r="R6360" s="52">
        <v>33360914</v>
      </c>
      <c r="S6360" s="52">
        <v>65361998</v>
      </c>
      <c r="T6360" s="70" t="s">
        <v>10556</v>
      </c>
      <c r="U6360" s="70" t="s">
        <v>10560</v>
      </c>
    </row>
    <row r="6361" spans="1:21" ht="15" customHeight="1" x14ac:dyDescent="0.2">
      <c r="A6361" s="49" t="s">
        <v>2245</v>
      </c>
      <c r="B6361" s="49" t="s">
        <v>36</v>
      </c>
      <c r="C6361" s="50">
        <v>3758</v>
      </c>
      <c r="D6361" s="49" t="s">
        <v>37</v>
      </c>
      <c r="E6361" s="49" t="s">
        <v>2527</v>
      </c>
      <c r="F6361" s="49" t="s">
        <v>37</v>
      </c>
      <c r="G6361" s="49">
        <v>5361</v>
      </c>
      <c r="H6361" s="49" t="s">
        <v>99</v>
      </c>
      <c r="I6361" s="50">
        <v>2945</v>
      </c>
      <c r="J6361" s="50">
        <v>205361000324</v>
      </c>
      <c r="K6361" s="49" t="s">
        <v>2529</v>
      </c>
      <c r="L6361" s="51">
        <v>242</v>
      </c>
      <c r="M6361" s="52">
        <v>36085936</v>
      </c>
      <c r="N6361" s="52">
        <v>0</v>
      </c>
      <c r="O6361" s="52">
        <v>33016787</v>
      </c>
      <c r="P6361" s="52">
        <v>6660438</v>
      </c>
      <c r="Q6361" s="52">
        <v>36085936</v>
      </c>
      <c r="R6361" s="52">
        <v>39677225</v>
      </c>
      <c r="S6361" s="52">
        <v>75763161</v>
      </c>
      <c r="T6361" s="70" t="s">
        <v>10556</v>
      </c>
      <c r="U6361" s="70" t="s">
        <v>10560</v>
      </c>
    </row>
    <row r="6362" spans="1:21" ht="15" customHeight="1" x14ac:dyDescent="0.2">
      <c r="A6362" s="49" t="s">
        <v>2245</v>
      </c>
      <c r="B6362" s="49" t="s">
        <v>36</v>
      </c>
      <c r="C6362" s="50">
        <v>3758</v>
      </c>
      <c r="D6362" s="49" t="s">
        <v>37</v>
      </c>
      <c r="E6362" s="49" t="s">
        <v>2453</v>
      </c>
      <c r="F6362" s="49" t="s">
        <v>37</v>
      </c>
      <c r="G6362" s="49">
        <v>5234</v>
      </c>
      <c r="H6362" s="49" t="s">
        <v>79</v>
      </c>
      <c r="I6362" s="50">
        <v>32933</v>
      </c>
      <c r="J6362" s="50">
        <v>205234001672</v>
      </c>
      <c r="K6362" s="49" t="s">
        <v>2457</v>
      </c>
      <c r="L6362" s="51">
        <v>490</v>
      </c>
      <c r="M6362" s="52">
        <v>76749196</v>
      </c>
      <c r="N6362" s="52">
        <v>0</v>
      </c>
      <c r="O6362" s="52">
        <v>35985069</v>
      </c>
      <c r="P6362" s="52">
        <v>6660438</v>
      </c>
      <c r="Q6362" s="52">
        <v>76749196</v>
      </c>
      <c r="R6362" s="52">
        <v>42645507</v>
      </c>
      <c r="S6362" s="52">
        <v>119394703</v>
      </c>
      <c r="T6362" s="70" t="s">
        <v>10556</v>
      </c>
      <c r="U6362" s="70" t="s">
        <v>10560</v>
      </c>
    </row>
    <row r="6363" spans="1:21" ht="15" customHeight="1" x14ac:dyDescent="0.2">
      <c r="A6363" s="49" t="s">
        <v>2245</v>
      </c>
      <c r="B6363" s="49" t="s">
        <v>36</v>
      </c>
      <c r="C6363" s="50">
        <v>3758</v>
      </c>
      <c r="D6363" s="49" t="s">
        <v>37</v>
      </c>
      <c r="E6363" s="49" t="s">
        <v>2637</v>
      </c>
      <c r="F6363" s="49" t="s">
        <v>37</v>
      </c>
      <c r="G6363" s="49">
        <v>5591</v>
      </c>
      <c r="H6363" s="49" t="s">
        <v>122</v>
      </c>
      <c r="I6363" s="50">
        <v>3906</v>
      </c>
      <c r="J6363" s="50">
        <v>205591000064</v>
      </c>
      <c r="K6363" s="49" t="s">
        <v>2640</v>
      </c>
      <c r="L6363" s="51">
        <v>542</v>
      </c>
      <c r="M6363" s="52">
        <v>64577163</v>
      </c>
      <c r="N6363" s="52">
        <v>0</v>
      </c>
      <c r="O6363" s="52">
        <v>27219922</v>
      </c>
      <c r="P6363" s="52">
        <v>6660438</v>
      </c>
      <c r="Q6363" s="52">
        <v>64577163</v>
      </c>
      <c r="R6363" s="52">
        <v>33880360</v>
      </c>
      <c r="S6363" s="52">
        <v>98457523</v>
      </c>
      <c r="T6363" s="70" t="s">
        <v>10556</v>
      </c>
      <c r="U6363" s="70" t="s">
        <v>10560</v>
      </c>
    </row>
    <row r="6364" spans="1:21" x14ac:dyDescent="0.2">
      <c r="A6364" s="49" t="s">
        <v>2245</v>
      </c>
      <c r="B6364" s="49" t="s">
        <v>36</v>
      </c>
      <c r="C6364" s="50">
        <v>3758</v>
      </c>
      <c r="D6364" s="49" t="s">
        <v>37</v>
      </c>
      <c r="E6364" s="49" t="s">
        <v>2522</v>
      </c>
      <c r="F6364" s="49" t="s">
        <v>37</v>
      </c>
      <c r="G6364" s="49">
        <v>5347</v>
      </c>
      <c r="H6364" s="49" t="s">
        <v>95</v>
      </c>
      <c r="I6364" s="50">
        <v>3719</v>
      </c>
      <c r="J6364" s="50">
        <v>205347000109</v>
      </c>
      <c r="K6364" s="49" t="s">
        <v>2523</v>
      </c>
      <c r="L6364" s="51">
        <v>183</v>
      </c>
      <c r="M6364" s="52">
        <v>21950812</v>
      </c>
      <c r="N6364" s="52">
        <v>0</v>
      </c>
      <c r="O6364" s="52">
        <v>27033011</v>
      </c>
      <c r="P6364" s="52">
        <v>6660438</v>
      </c>
      <c r="Q6364" s="52">
        <v>21950812</v>
      </c>
      <c r="R6364" s="52">
        <v>33693449</v>
      </c>
      <c r="S6364" s="52">
        <v>55644261</v>
      </c>
      <c r="T6364" s="70" t="s">
        <v>10556</v>
      </c>
      <c r="U6364" s="70" t="s">
        <v>10560</v>
      </c>
    </row>
    <row r="6365" spans="1:21" x14ac:dyDescent="0.2">
      <c r="A6365" s="49" t="s">
        <v>2245</v>
      </c>
      <c r="B6365" s="49" t="s">
        <v>36</v>
      </c>
      <c r="C6365" s="50">
        <v>3758</v>
      </c>
      <c r="D6365" s="49" t="s">
        <v>37</v>
      </c>
      <c r="E6365" s="49" t="s">
        <v>2825</v>
      </c>
      <c r="F6365" s="49" t="s">
        <v>37</v>
      </c>
      <c r="G6365" s="49">
        <v>5890</v>
      </c>
      <c r="H6365" s="49" t="s">
        <v>166</v>
      </c>
      <c r="I6365" s="50">
        <v>5246</v>
      </c>
      <c r="J6365" s="50">
        <v>205890000356</v>
      </c>
      <c r="K6365" s="49" t="s">
        <v>2831</v>
      </c>
      <c r="L6365" s="51">
        <v>317</v>
      </c>
      <c r="M6365" s="52">
        <v>40590282</v>
      </c>
      <c r="N6365" s="52">
        <v>0</v>
      </c>
      <c r="O6365" s="52">
        <v>27982846</v>
      </c>
      <c r="P6365" s="52">
        <v>6660438</v>
      </c>
      <c r="Q6365" s="52">
        <v>40590282</v>
      </c>
      <c r="R6365" s="52">
        <v>34643284</v>
      </c>
      <c r="S6365" s="52">
        <v>75233566</v>
      </c>
      <c r="T6365" s="70" t="s">
        <v>10556</v>
      </c>
      <c r="U6365" s="70" t="s">
        <v>10560</v>
      </c>
    </row>
    <row r="6366" spans="1:21" x14ac:dyDescent="0.2">
      <c r="A6366" s="49" t="s">
        <v>2245</v>
      </c>
      <c r="B6366" s="49" t="s">
        <v>36</v>
      </c>
      <c r="C6366" s="50">
        <v>3758</v>
      </c>
      <c r="D6366" s="49" t="s">
        <v>37</v>
      </c>
      <c r="E6366" s="49" t="s">
        <v>2301</v>
      </c>
      <c r="F6366" s="49" t="s">
        <v>37</v>
      </c>
      <c r="G6366" s="49">
        <v>5051</v>
      </c>
      <c r="H6366" s="49" t="s">
        <v>50</v>
      </c>
      <c r="I6366" s="50">
        <v>3636</v>
      </c>
      <c r="J6366" s="50">
        <v>205051002700</v>
      </c>
      <c r="K6366" s="49" t="s">
        <v>2307</v>
      </c>
      <c r="L6366" s="51">
        <v>581</v>
      </c>
      <c r="M6366" s="52">
        <v>102108599</v>
      </c>
      <c r="N6366" s="52">
        <v>0</v>
      </c>
      <c r="O6366" s="52">
        <v>39897378</v>
      </c>
      <c r="P6366" s="52">
        <v>6660438</v>
      </c>
      <c r="Q6366" s="52">
        <v>102108599</v>
      </c>
      <c r="R6366" s="52">
        <v>46557816</v>
      </c>
      <c r="S6366" s="52">
        <v>148666415</v>
      </c>
      <c r="T6366" s="70" t="s">
        <v>10556</v>
      </c>
      <c r="U6366" s="70" t="s">
        <v>10560</v>
      </c>
    </row>
    <row r="6367" spans="1:21" x14ac:dyDescent="0.2">
      <c r="A6367" s="49" t="s">
        <v>2245</v>
      </c>
      <c r="B6367" s="49" t="s">
        <v>36</v>
      </c>
      <c r="C6367" s="50">
        <v>3758</v>
      </c>
      <c r="D6367" s="49" t="s">
        <v>37</v>
      </c>
      <c r="E6367" s="49" t="s">
        <v>2444</v>
      </c>
      <c r="F6367" s="49" t="s">
        <v>37</v>
      </c>
      <c r="G6367" s="49">
        <v>5212</v>
      </c>
      <c r="H6367" s="49" t="s">
        <v>78</v>
      </c>
      <c r="I6367" s="50">
        <v>21376</v>
      </c>
      <c r="J6367" s="50">
        <v>205212000222</v>
      </c>
      <c r="K6367" s="49" t="s">
        <v>2451</v>
      </c>
      <c r="L6367" s="51">
        <v>279</v>
      </c>
      <c r="M6367" s="52">
        <v>32148376</v>
      </c>
      <c r="N6367" s="52">
        <v>0</v>
      </c>
      <c r="O6367" s="52">
        <v>24819298</v>
      </c>
      <c r="P6367" s="52">
        <v>6660438</v>
      </c>
      <c r="Q6367" s="52">
        <v>32148376</v>
      </c>
      <c r="R6367" s="52">
        <v>31479736</v>
      </c>
      <c r="S6367" s="52">
        <v>63628112</v>
      </c>
      <c r="T6367" s="70" t="s">
        <v>10556</v>
      </c>
      <c r="U6367" s="70" t="s">
        <v>10560</v>
      </c>
    </row>
    <row r="6368" spans="1:21" x14ac:dyDescent="0.2">
      <c r="A6368" s="49" t="s">
        <v>2245</v>
      </c>
      <c r="B6368" s="49" t="s">
        <v>36</v>
      </c>
      <c r="C6368" s="50">
        <v>3758</v>
      </c>
      <c r="D6368" s="49" t="s">
        <v>37</v>
      </c>
      <c r="E6368" s="49" t="s">
        <v>2487</v>
      </c>
      <c r="F6368" s="49" t="s">
        <v>37</v>
      </c>
      <c r="G6368" s="49">
        <v>5284</v>
      </c>
      <c r="H6368" s="49" t="s">
        <v>87</v>
      </c>
      <c r="I6368" s="50">
        <v>3690</v>
      </c>
      <c r="J6368" s="50">
        <v>205284000464</v>
      </c>
      <c r="K6368" s="49" t="s">
        <v>2489</v>
      </c>
      <c r="L6368" s="51">
        <v>414</v>
      </c>
      <c r="M6368" s="52">
        <v>61323820</v>
      </c>
      <c r="N6368" s="52">
        <v>0</v>
      </c>
      <c r="O6368" s="52">
        <v>32601991</v>
      </c>
      <c r="P6368" s="52">
        <v>6660438</v>
      </c>
      <c r="Q6368" s="52">
        <v>61323820</v>
      </c>
      <c r="R6368" s="52">
        <v>39262429</v>
      </c>
      <c r="S6368" s="52">
        <v>100586249</v>
      </c>
      <c r="T6368" s="70" t="s">
        <v>10556</v>
      </c>
      <c r="U6368" s="70" t="s">
        <v>10560</v>
      </c>
    </row>
    <row r="6369" spans="1:21" x14ac:dyDescent="0.2">
      <c r="A6369" s="49" t="s">
        <v>2245</v>
      </c>
      <c r="B6369" s="49" t="s">
        <v>36</v>
      </c>
      <c r="C6369" s="50">
        <v>3758</v>
      </c>
      <c r="D6369" s="49" t="s">
        <v>37</v>
      </c>
      <c r="E6369" s="49" t="s">
        <v>2753</v>
      </c>
      <c r="F6369" s="49" t="s">
        <v>37</v>
      </c>
      <c r="G6369" s="49">
        <v>5736</v>
      </c>
      <c r="H6369" s="49" t="s">
        <v>147</v>
      </c>
      <c r="I6369" s="50">
        <v>11377</v>
      </c>
      <c r="J6369" s="50">
        <v>205736000238</v>
      </c>
      <c r="K6369" s="49" t="s">
        <v>2755</v>
      </c>
      <c r="L6369" s="51">
        <v>621</v>
      </c>
      <c r="M6369" s="52">
        <v>80724419</v>
      </c>
      <c r="N6369" s="52">
        <v>0</v>
      </c>
      <c r="O6369" s="52">
        <v>29789187</v>
      </c>
      <c r="P6369" s="52">
        <v>6660438</v>
      </c>
      <c r="Q6369" s="52">
        <v>80724419</v>
      </c>
      <c r="R6369" s="52">
        <v>36449625</v>
      </c>
      <c r="S6369" s="52">
        <v>117174044</v>
      </c>
      <c r="T6369" s="70" t="s">
        <v>10556</v>
      </c>
      <c r="U6369" s="70" t="s">
        <v>10560</v>
      </c>
    </row>
    <row r="6370" spans="1:21" x14ac:dyDescent="0.2">
      <c r="A6370" s="49" t="s">
        <v>2245</v>
      </c>
      <c r="B6370" s="49" t="s">
        <v>36</v>
      </c>
      <c r="C6370" s="50">
        <v>3758</v>
      </c>
      <c r="D6370" s="49" t="s">
        <v>37</v>
      </c>
      <c r="E6370" s="49" t="s">
        <v>2567</v>
      </c>
      <c r="F6370" s="49" t="s">
        <v>37</v>
      </c>
      <c r="G6370" s="49">
        <v>5440</v>
      </c>
      <c r="H6370" s="49" t="s">
        <v>109</v>
      </c>
      <c r="I6370" s="50">
        <v>12535</v>
      </c>
      <c r="J6370" s="50">
        <v>205440000267</v>
      </c>
      <c r="K6370" s="49" t="s">
        <v>2574</v>
      </c>
      <c r="L6370" s="51">
        <v>703</v>
      </c>
      <c r="M6370" s="52">
        <v>77110038</v>
      </c>
      <c r="N6370" s="52">
        <v>0</v>
      </c>
      <c r="O6370" s="52">
        <v>25149222</v>
      </c>
      <c r="P6370" s="52">
        <v>6660438</v>
      </c>
      <c r="Q6370" s="52">
        <v>77110038</v>
      </c>
      <c r="R6370" s="52">
        <v>31809660</v>
      </c>
      <c r="S6370" s="52">
        <v>108919698</v>
      </c>
      <c r="T6370" s="70" t="s">
        <v>10556</v>
      </c>
      <c r="U6370" s="70" t="s">
        <v>10560</v>
      </c>
    </row>
    <row r="6371" spans="1:21" x14ac:dyDescent="0.2">
      <c r="A6371" s="49" t="s">
        <v>2245</v>
      </c>
      <c r="B6371" s="49" t="s">
        <v>36</v>
      </c>
      <c r="C6371" s="50">
        <v>3758</v>
      </c>
      <c r="D6371" s="49" t="s">
        <v>37</v>
      </c>
      <c r="E6371" s="49" t="s">
        <v>2637</v>
      </c>
      <c r="F6371" s="49" t="s">
        <v>37</v>
      </c>
      <c r="G6371" s="49">
        <v>5591</v>
      </c>
      <c r="H6371" s="49" t="s">
        <v>122</v>
      </c>
      <c r="I6371" s="50">
        <v>3907</v>
      </c>
      <c r="J6371" s="50">
        <v>205591000072</v>
      </c>
      <c r="K6371" s="49" t="s">
        <v>2639</v>
      </c>
      <c r="L6371" s="51">
        <v>189</v>
      </c>
      <c r="M6371" s="52">
        <v>22321415</v>
      </c>
      <c r="N6371" s="52">
        <v>0</v>
      </c>
      <c r="O6371" s="52">
        <v>27219922</v>
      </c>
      <c r="P6371" s="52">
        <v>6660438</v>
      </c>
      <c r="Q6371" s="52">
        <v>22321415</v>
      </c>
      <c r="R6371" s="52">
        <v>33880360</v>
      </c>
      <c r="S6371" s="52">
        <v>56201775</v>
      </c>
      <c r="T6371" s="70" t="s">
        <v>10556</v>
      </c>
      <c r="U6371" s="70" t="s">
        <v>10560</v>
      </c>
    </row>
    <row r="6372" spans="1:21" x14ac:dyDescent="0.2">
      <c r="A6372" s="49" t="s">
        <v>2245</v>
      </c>
      <c r="B6372" s="49" t="s">
        <v>36</v>
      </c>
      <c r="C6372" s="50">
        <v>3758</v>
      </c>
      <c r="D6372" s="49" t="s">
        <v>37</v>
      </c>
      <c r="E6372" s="49" t="s">
        <v>2637</v>
      </c>
      <c r="F6372" s="49" t="s">
        <v>37</v>
      </c>
      <c r="G6372" s="49">
        <v>5591</v>
      </c>
      <c r="H6372" s="49" t="s">
        <v>122</v>
      </c>
      <c r="I6372" s="50">
        <v>22527</v>
      </c>
      <c r="J6372" s="50">
        <v>205591000056</v>
      </c>
      <c r="K6372" s="49" t="s">
        <v>2643</v>
      </c>
      <c r="L6372" s="51">
        <v>268</v>
      </c>
      <c r="M6372" s="52">
        <v>32271027</v>
      </c>
      <c r="N6372" s="52">
        <v>0</v>
      </c>
      <c r="O6372" s="52">
        <v>27219922</v>
      </c>
      <c r="P6372" s="52">
        <v>6660438</v>
      </c>
      <c r="Q6372" s="52">
        <v>32271027</v>
      </c>
      <c r="R6372" s="52">
        <v>33880360</v>
      </c>
      <c r="S6372" s="52">
        <v>66151387</v>
      </c>
      <c r="T6372" s="70" t="s">
        <v>10556</v>
      </c>
      <c r="U6372" s="70" t="s">
        <v>10560</v>
      </c>
    </row>
    <row r="6373" spans="1:21" x14ac:dyDescent="0.2">
      <c r="A6373" s="49" t="s">
        <v>2245</v>
      </c>
      <c r="B6373" s="49" t="s">
        <v>36</v>
      </c>
      <c r="C6373" s="50">
        <v>3758</v>
      </c>
      <c r="D6373" s="49" t="s">
        <v>37</v>
      </c>
      <c r="E6373" s="49" t="s">
        <v>2596</v>
      </c>
      <c r="F6373" s="49" t="s">
        <v>37</v>
      </c>
      <c r="G6373" s="49">
        <v>5490</v>
      </c>
      <c r="H6373" s="49" t="s">
        <v>114</v>
      </c>
      <c r="I6373" s="50">
        <v>4268</v>
      </c>
      <c r="J6373" s="50">
        <v>205490001213</v>
      </c>
      <c r="K6373" s="49" t="s">
        <v>2601</v>
      </c>
      <c r="L6373" s="51">
        <v>1517</v>
      </c>
      <c r="M6373" s="52">
        <v>257368668</v>
      </c>
      <c r="N6373" s="52">
        <v>0</v>
      </c>
      <c r="O6373" s="52">
        <v>38648995</v>
      </c>
      <c r="P6373" s="52">
        <v>6660438</v>
      </c>
      <c r="Q6373" s="52">
        <v>257368668</v>
      </c>
      <c r="R6373" s="52">
        <v>45309433</v>
      </c>
      <c r="S6373" s="52">
        <v>302678101</v>
      </c>
      <c r="T6373" s="70" t="s">
        <v>10556</v>
      </c>
      <c r="U6373" s="70" t="s">
        <v>10560</v>
      </c>
    </row>
    <row r="6374" spans="1:21" x14ac:dyDescent="0.2">
      <c r="A6374" s="49" t="s">
        <v>2245</v>
      </c>
      <c r="B6374" s="49" t="s">
        <v>36</v>
      </c>
      <c r="C6374" s="50">
        <v>3758</v>
      </c>
      <c r="D6374" s="49" t="s">
        <v>37</v>
      </c>
      <c r="E6374" s="49" t="s">
        <v>2292</v>
      </c>
      <c r="F6374" s="49" t="s">
        <v>37</v>
      </c>
      <c r="G6374" s="49">
        <v>5042</v>
      </c>
      <c r="H6374" s="49" t="s">
        <v>36</v>
      </c>
      <c r="I6374" s="50">
        <v>23643</v>
      </c>
      <c r="J6374" s="50">
        <v>205042000354</v>
      </c>
      <c r="K6374" s="49" t="s">
        <v>2293</v>
      </c>
      <c r="L6374" s="51">
        <v>524</v>
      </c>
      <c r="M6374" s="52">
        <v>64675087</v>
      </c>
      <c r="N6374" s="52">
        <v>0</v>
      </c>
      <c r="O6374" s="52">
        <v>27471526</v>
      </c>
      <c r="P6374" s="52">
        <v>6660438</v>
      </c>
      <c r="Q6374" s="52">
        <v>64675087</v>
      </c>
      <c r="R6374" s="52">
        <v>34131964</v>
      </c>
      <c r="S6374" s="52">
        <v>98807051</v>
      </c>
      <c r="T6374" s="70" t="s">
        <v>10556</v>
      </c>
      <c r="U6374" s="70" t="s">
        <v>10560</v>
      </c>
    </row>
    <row r="6375" spans="1:21" x14ac:dyDescent="0.2">
      <c r="A6375" s="49" t="s">
        <v>2245</v>
      </c>
      <c r="B6375" s="49" t="s">
        <v>36</v>
      </c>
      <c r="C6375" s="50">
        <v>3758</v>
      </c>
      <c r="D6375" s="49" t="s">
        <v>37</v>
      </c>
      <c r="E6375" s="49" t="s">
        <v>2654</v>
      </c>
      <c r="F6375" s="49" t="s">
        <v>37</v>
      </c>
      <c r="G6375" s="49">
        <v>5628</v>
      </c>
      <c r="H6375" s="49" t="s">
        <v>127</v>
      </c>
      <c r="I6375" s="50">
        <v>2163</v>
      </c>
      <c r="J6375" s="50">
        <v>205628000043</v>
      </c>
      <c r="K6375" s="49" t="s">
        <v>2656</v>
      </c>
      <c r="L6375" s="51">
        <v>268</v>
      </c>
      <c r="M6375" s="52">
        <v>36258443</v>
      </c>
      <c r="N6375" s="52">
        <v>0</v>
      </c>
      <c r="O6375" s="52">
        <v>30925000</v>
      </c>
      <c r="P6375" s="52">
        <v>6660438</v>
      </c>
      <c r="Q6375" s="52">
        <v>36258443</v>
      </c>
      <c r="R6375" s="52">
        <v>37585438</v>
      </c>
      <c r="S6375" s="52">
        <v>73843881</v>
      </c>
      <c r="T6375" s="70" t="s">
        <v>10556</v>
      </c>
      <c r="U6375" s="70" t="s">
        <v>10560</v>
      </c>
    </row>
    <row r="6376" spans="1:21" x14ac:dyDescent="0.2">
      <c r="A6376" s="49" t="s">
        <v>2245</v>
      </c>
      <c r="B6376" s="49" t="s">
        <v>36</v>
      </c>
      <c r="C6376" s="50">
        <v>3758</v>
      </c>
      <c r="D6376" s="49" t="s">
        <v>37</v>
      </c>
      <c r="E6376" s="49" t="s">
        <v>2357</v>
      </c>
      <c r="F6376" s="49" t="s">
        <v>37</v>
      </c>
      <c r="G6376" s="49">
        <v>5125</v>
      </c>
      <c r="H6376" s="49" t="s">
        <v>63</v>
      </c>
      <c r="I6376" s="50">
        <v>22099</v>
      </c>
      <c r="J6376" s="50">
        <v>205125000062</v>
      </c>
      <c r="K6376" s="49" t="s">
        <v>2358</v>
      </c>
      <c r="L6376" s="51">
        <v>768</v>
      </c>
      <c r="M6376" s="52">
        <v>97399612</v>
      </c>
      <c r="N6376" s="52">
        <v>0</v>
      </c>
      <c r="O6376" s="52">
        <v>28624666</v>
      </c>
      <c r="P6376" s="52">
        <v>6660438</v>
      </c>
      <c r="Q6376" s="52">
        <v>97399612</v>
      </c>
      <c r="R6376" s="52">
        <v>35285104</v>
      </c>
      <c r="S6376" s="52">
        <v>132684716</v>
      </c>
      <c r="T6376" s="70" t="s">
        <v>10556</v>
      </c>
      <c r="U6376" s="70" t="s">
        <v>10560</v>
      </c>
    </row>
    <row r="6377" spans="1:21" x14ac:dyDescent="0.2">
      <c r="A6377" s="49" t="s">
        <v>2245</v>
      </c>
      <c r="B6377" s="49" t="s">
        <v>36</v>
      </c>
      <c r="C6377" s="50">
        <v>3758</v>
      </c>
      <c r="D6377" s="49" t="s">
        <v>37</v>
      </c>
      <c r="E6377" s="49" t="s">
        <v>2680</v>
      </c>
      <c r="F6377" s="49" t="s">
        <v>37</v>
      </c>
      <c r="G6377" s="49">
        <v>5659</v>
      </c>
      <c r="H6377" s="49" t="s">
        <v>136</v>
      </c>
      <c r="I6377" s="50">
        <v>11394</v>
      </c>
      <c r="J6377" s="50">
        <v>205051001401</v>
      </c>
      <c r="K6377" s="49" t="s">
        <v>2686</v>
      </c>
      <c r="L6377" s="51">
        <v>509</v>
      </c>
      <c r="M6377" s="52">
        <v>88688094</v>
      </c>
      <c r="N6377" s="52">
        <v>0</v>
      </c>
      <c r="O6377" s="52">
        <v>39213041</v>
      </c>
      <c r="P6377" s="52">
        <v>6660438</v>
      </c>
      <c r="Q6377" s="52">
        <v>88688094</v>
      </c>
      <c r="R6377" s="52">
        <v>45873479</v>
      </c>
      <c r="S6377" s="52">
        <v>134561573</v>
      </c>
      <c r="T6377" s="70" t="s">
        <v>10556</v>
      </c>
      <c r="U6377" s="70" t="s">
        <v>10560</v>
      </c>
    </row>
    <row r="6378" spans="1:21" x14ac:dyDescent="0.2">
      <c r="A6378" s="49" t="s">
        <v>2245</v>
      </c>
      <c r="B6378" s="49" t="s">
        <v>36</v>
      </c>
      <c r="C6378" s="50">
        <v>3758</v>
      </c>
      <c r="D6378" s="49" t="s">
        <v>37</v>
      </c>
      <c r="E6378" s="49" t="s">
        <v>2301</v>
      </c>
      <c r="F6378" s="49" t="s">
        <v>37</v>
      </c>
      <c r="G6378" s="49">
        <v>5051</v>
      </c>
      <c r="H6378" s="49" t="s">
        <v>50</v>
      </c>
      <c r="I6378" s="50">
        <v>8932</v>
      </c>
      <c r="J6378" s="50">
        <v>205051001339</v>
      </c>
      <c r="K6378" s="49" t="s">
        <v>2304</v>
      </c>
      <c r="L6378" s="51">
        <v>400</v>
      </c>
      <c r="M6378" s="52">
        <v>72717794</v>
      </c>
      <c r="N6378" s="52">
        <v>0</v>
      </c>
      <c r="O6378" s="52">
        <v>39897378</v>
      </c>
      <c r="P6378" s="52">
        <v>6660438</v>
      </c>
      <c r="Q6378" s="52">
        <v>72717794</v>
      </c>
      <c r="R6378" s="52">
        <v>46557816</v>
      </c>
      <c r="S6378" s="52">
        <v>119275610</v>
      </c>
      <c r="T6378" s="70" t="s">
        <v>10556</v>
      </c>
      <c r="U6378" s="70" t="s">
        <v>10560</v>
      </c>
    </row>
    <row r="6379" spans="1:21" x14ac:dyDescent="0.2">
      <c r="A6379" s="49" t="s">
        <v>2245</v>
      </c>
      <c r="B6379" s="49" t="s">
        <v>36</v>
      </c>
      <c r="C6379" s="50">
        <v>3758</v>
      </c>
      <c r="D6379" s="49" t="s">
        <v>37</v>
      </c>
      <c r="E6379" s="49" t="s">
        <v>2637</v>
      </c>
      <c r="F6379" s="49" t="s">
        <v>37</v>
      </c>
      <c r="G6379" s="49">
        <v>5591</v>
      </c>
      <c r="H6379" s="49" t="s">
        <v>122</v>
      </c>
      <c r="I6379" s="50">
        <v>3908</v>
      </c>
      <c r="J6379" s="50">
        <v>205591000099</v>
      </c>
      <c r="K6379" s="49" t="s">
        <v>2638</v>
      </c>
      <c r="L6379" s="51">
        <v>1442</v>
      </c>
      <c r="M6379" s="52">
        <v>170230635</v>
      </c>
      <c r="N6379" s="52">
        <v>0</v>
      </c>
      <c r="O6379" s="52">
        <v>27219922</v>
      </c>
      <c r="P6379" s="52">
        <v>6660438</v>
      </c>
      <c r="Q6379" s="52">
        <v>170230635</v>
      </c>
      <c r="R6379" s="52">
        <v>33880360</v>
      </c>
      <c r="S6379" s="52">
        <v>204110995</v>
      </c>
      <c r="T6379" s="70" t="s">
        <v>10556</v>
      </c>
      <c r="U6379" s="70" t="s">
        <v>10560</v>
      </c>
    </row>
    <row r="6380" spans="1:21" ht="15" customHeight="1" x14ac:dyDescent="0.2">
      <c r="A6380" s="49" t="s">
        <v>2245</v>
      </c>
      <c r="B6380" s="49" t="s">
        <v>36</v>
      </c>
      <c r="C6380" s="50">
        <v>3758</v>
      </c>
      <c r="D6380" s="49" t="s">
        <v>37</v>
      </c>
      <c r="E6380" s="49" t="s">
        <v>2360</v>
      </c>
      <c r="F6380" s="49" t="s">
        <v>37</v>
      </c>
      <c r="G6380" s="49">
        <v>5129</v>
      </c>
      <c r="H6380" s="49" t="s">
        <v>64</v>
      </c>
      <c r="I6380" s="50">
        <v>9193</v>
      </c>
      <c r="J6380" s="50">
        <v>205129000121</v>
      </c>
      <c r="K6380" s="49" t="s">
        <v>2368</v>
      </c>
      <c r="L6380" s="51">
        <v>523</v>
      </c>
      <c r="M6380" s="52">
        <v>57088946</v>
      </c>
      <c r="N6380" s="52">
        <v>0</v>
      </c>
      <c r="O6380" s="52">
        <v>25247186</v>
      </c>
      <c r="P6380" s="52">
        <v>26641753</v>
      </c>
      <c r="Q6380" s="52">
        <v>57088946</v>
      </c>
      <c r="R6380" s="52">
        <v>51888939</v>
      </c>
      <c r="S6380" s="52">
        <v>108977885</v>
      </c>
      <c r="T6380" s="70" t="s">
        <v>10556</v>
      </c>
      <c r="U6380" s="70" t="s">
        <v>10560</v>
      </c>
    </row>
    <row r="6381" spans="1:21" x14ac:dyDescent="0.2">
      <c r="A6381" s="49" t="s">
        <v>2245</v>
      </c>
      <c r="B6381" s="49" t="s">
        <v>36</v>
      </c>
      <c r="C6381" s="50">
        <v>3758</v>
      </c>
      <c r="D6381" s="49" t="s">
        <v>37</v>
      </c>
      <c r="E6381" s="49" t="s">
        <v>2713</v>
      </c>
      <c r="F6381" s="49" t="s">
        <v>37</v>
      </c>
      <c r="G6381" s="49">
        <v>5670</v>
      </c>
      <c r="H6381" s="49" t="s">
        <v>141</v>
      </c>
      <c r="I6381" s="50">
        <v>19046</v>
      </c>
      <c r="J6381" s="50">
        <v>205670000339</v>
      </c>
      <c r="K6381" s="49" t="s">
        <v>2719</v>
      </c>
      <c r="L6381" s="51">
        <v>198</v>
      </c>
      <c r="M6381" s="52">
        <v>28060272</v>
      </c>
      <c r="N6381" s="52">
        <v>0</v>
      </c>
      <c r="O6381" s="52">
        <v>27655376</v>
      </c>
      <c r="P6381" s="52">
        <v>6660438</v>
      </c>
      <c r="Q6381" s="52">
        <v>28060272</v>
      </c>
      <c r="R6381" s="52">
        <v>34315814</v>
      </c>
      <c r="S6381" s="52">
        <v>62376086</v>
      </c>
      <c r="T6381" s="70" t="s">
        <v>10556</v>
      </c>
      <c r="U6381" s="70" t="s">
        <v>10560</v>
      </c>
    </row>
    <row r="6382" spans="1:21" x14ac:dyDescent="0.2">
      <c r="A6382" s="49" t="s">
        <v>2245</v>
      </c>
      <c r="B6382" s="49" t="s">
        <v>36</v>
      </c>
      <c r="C6382" s="50">
        <v>3758</v>
      </c>
      <c r="D6382" s="49" t="s">
        <v>37</v>
      </c>
      <c r="E6382" s="49" t="s">
        <v>2512</v>
      </c>
      <c r="F6382" s="49" t="s">
        <v>37</v>
      </c>
      <c r="G6382" s="49">
        <v>5318</v>
      </c>
      <c r="H6382" s="49" t="s">
        <v>93</v>
      </c>
      <c r="I6382" s="50">
        <v>3713</v>
      </c>
      <c r="J6382" s="50">
        <v>205318000451</v>
      </c>
      <c r="K6382" s="49" t="s">
        <v>2513</v>
      </c>
      <c r="L6382" s="51">
        <v>1048</v>
      </c>
      <c r="M6382" s="52">
        <v>115955356</v>
      </c>
      <c r="N6382" s="52">
        <v>0</v>
      </c>
      <c r="O6382" s="52">
        <v>25437560</v>
      </c>
      <c r="P6382" s="52">
        <v>6660438</v>
      </c>
      <c r="Q6382" s="52">
        <v>115955356</v>
      </c>
      <c r="R6382" s="52">
        <v>32097998</v>
      </c>
      <c r="S6382" s="52">
        <v>148053354</v>
      </c>
      <c r="T6382" s="70" t="s">
        <v>10556</v>
      </c>
      <c r="U6382" s="70" t="s">
        <v>10560</v>
      </c>
    </row>
    <row r="6383" spans="1:21" x14ac:dyDescent="0.2">
      <c r="A6383" s="49" t="s">
        <v>2245</v>
      </c>
      <c r="B6383" s="49" t="s">
        <v>36</v>
      </c>
      <c r="C6383" s="50">
        <v>3758</v>
      </c>
      <c r="D6383" s="49" t="s">
        <v>37</v>
      </c>
      <c r="E6383" s="49" t="s">
        <v>2438</v>
      </c>
      <c r="F6383" s="49" t="s">
        <v>37</v>
      </c>
      <c r="G6383" s="49">
        <v>5209</v>
      </c>
      <c r="H6383" s="49" t="s">
        <v>77</v>
      </c>
      <c r="I6383" s="50">
        <v>3664</v>
      </c>
      <c r="J6383" s="50">
        <v>205209000246</v>
      </c>
      <c r="K6383" s="49" t="s">
        <v>2441</v>
      </c>
      <c r="L6383" s="51">
        <v>308</v>
      </c>
      <c r="M6383" s="52">
        <v>40829350</v>
      </c>
      <c r="N6383" s="52">
        <v>0</v>
      </c>
      <c r="O6383" s="52">
        <v>28604688</v>
      </c>
      <c r="P6383" s="52">
        <v>6660438</v>
      </c>
      <c r="Q6383" s="52">
        <v>40829350</v>
      </c>
      <c r="R6383" s="52">
        <v>35265126</v>
      </c>
      <c r="S6383" s="52">
        <v>76094476</v>
      </c>
      <c r="T6383" s="70" t="s">
        <v>10556</v>
      </c>
      <c r="U6383" s="70" t="s">
        <v>10560</v>
      </c>
    </row>
    <row r="6384" spans="1:21" x14ac:dyDescent="0.2">
      <c r="A6384" s="49" t="s">
        <v>2245</v>
      </c>
      <c r="B6384" s="49" t="s">
        <v>36</v>
      </c>
      <c r="C6384" s="50">
        <v>3758</v>
      </c>
      <c r="D6384" s="49" t="s">
        <v>37</v>
      </c>
      <c r="E6384" s="49" t="s">
        <v>2324</v>
      </c>
      <c r="F6384" s="49" t="s">
        <v>37</v>
      </c>
      <c r="G6384" s="49">
        <v>5086</v>
      </c>
      <c r="H6384" s="49" t="s">
        <v>54</v>
      </c>
      <c r="I6384" s="50">
        <v>5060</v>
      </c>
      <c r="J6384" s="50">
        <v>205086000092</v>
      </c>
      <c r="K6384" s="49" t="s">
        <v>2326</v>
      </c>
      <c r="L6384" s="51">
        <v>397</v>
      </c>
      <c r="M6384" s="52">
        <v>48772663</v>
      </c>
      <c r="N6384" s="52">
        <v>0</v>
      </c>
      <c r="O6384" s="52">
        <v>27280374</v>
      </c>
      <c r="P6384" s="52">
        <v>6660438</v>
      </c>
      <c r="Q6384" s="52">
        <v>48772663</v>
      </c>
      <c r="R6384" s="52">
        <v>33940812</v>
      </c>
      <c r="S6384" s="52">
        <v>82713475</v>
      </c>
      <c r="T6384" s="70" t="s">
        <v>10556</v>
      </c>
      <c r="U6384" s="70" t="s">
        <v>10560</v>
      </c>
    </row>
    <row r="6385" spans="1:21" x14ac:dyDescent="0.2">
      <c r="A6385" s="49" t="s">
        <v>2245</v>
      </c>
      <c r="B6385" s="49" t="s">
        <v>36</v>
      </c>
      <c r="C6385" s="50">
        <v>3758</v>
      </c>
      <c r="D6385" s="49" t="s">
        <v>37</v>
      </c>
      <c r="E6385" s="49" t="s">
        <v>2373</v>
      </c>
      <c r="F6385" s="49" t="s">
        <v>37</v>
      </c>
      <c r="G6385" s="49">
        <v>5138</v>
      </c>
      <c r="H6385" s="49" t="s">
        <v>66</v>
      </c>
      <c r="I6385" s="50">
        <v>6288</v>
      </c>
      <c r="J6385" s="50">
        <v>205138000142</v>
      </c>
      <c r="K6385" s="49" t="s">
        <v>2379</v>
      </c>
      <c r="L6385" s="51">
        <v>443</v>
      </c>
      <c r="M6385" s="52">
        <v>59372465</v>
      </c>
      <c r="N6385" s="52">
        <v>0</v>
      </c>
      <c r="O6385" s="52">
        <v>29697304</v>
      </c>
      <c r="P6385" s="52">
        <v>6660438</v>
      </c>
      <c r="Q6385" s="52">
        <v>59372465</v>
      </c>
      <c r="R6385" s="52">
        <v>36357742</v>
      </c>
      <c r="S6385" s="52">
        <v>95730207</v>
      </c>
      <c r="T6385" s="70" t="s">
        <v>10556</v>
      </c>
      <c r="U6385" s="70" t="s">
        <v>10560</v>
      </c>
    </row>
    <row r="6386" spans="1:21" x14ac:dyDescent="0.2">
      <c r="A6386" s="49" t="s">
        <v>2245</v>
      </c>
      <c r="B6386" s="49" t="s">
        <v>36</v>
      </c>
      <c r="C6386" s="50">
        <v>3758</v>
      </c>
      <c r="D6386" s="49" t="s">
        <v>37</v>
      </c>
      <c r="E6386" s="49" t="s">
        <v>2465</v>
      </c>
      <c r="F6386" s="49" t="s">
        <v>37</v>
      </c>
      <c r="G6386" s="49">
        <v>5240</v>
      </c>
      <c r="H6386" s="49" t="s">
        <v>81</v>
      </c>
      <c r="I6386" s="50">
        <v>3594</v>
      </c>
      <c r="J6386" s="50">
        <v>205240000106</v>
      </c>
      <c r="K6386" s="49" t="s">
        <v>2468</v>
      </c>
      <c r="L6386" s="51">
        <v>352</v>
      </c>
      <c r="M6386" s="52">
        <v>42139066</v>
      </c>
      <c r="N6386" s="52">
        <v>5830311</v>
      </c>
      <c r="O6386" s="52">
        <v>27410300</v>
      </c>
      <c r="P6386" s="52">
        <v>6660438</v>
      </c>
      <c r="Q6386" s="52">
        <v>47969377</v>
      </c>
      <c r="R6386" s="52">
        <v>34070738</v>
      </c>
      <c r="S6386" s="52">
        <v>82040115</v>
      </c>
      <c r="T6386" s="70" t="s">
        <v>10556</v>
      </c>
      <c r="U6386" s="70" t="s">
        <v>10560</v>
      </c>
    </row>
    <row r="6387" spans="1:21" x14ac:dyDescent="0.2">
      <c r="A6387" s="49" t="s">
        <v>2245</v>
      </c>
      <c r="B6387" s="49" t="s">
        <v>36</v>
      </c>
      <c r="C6387" s="50">
        <v>3758</v>
      </c>
      <c r="D6387" s="49" t="s">
        <v>37</v>
      </c>
      <c r="E6387" s="49" t="s">
        <v>2373</v>
      </c>
      <c r="F6387" s="49" t="s">
        <v>37</v>
      </c>
      <c r="G6387" s="49">
        <v>5138</v>
      </c>
      <c r="H6387" s="49" t="s">
        <v>66</v>
      </c>
      <c r="I6387" s="50">
        <v>16826</v>
      </c>
      <c r="J6387" s="50">
        <v>205138000649</v>
      </c>
      <c r="K6387" s="49" t="s">
        <v>2375</v>
      </c>
      <c r="L6387" s="51">
        <v>246</v>
      </c>
      <c r="M6387" s="52">
        <v>32758543</v>
      </c>
      <c r="N6387" s="52">
        <v>0</v>
      </c>
      <c r="O6387" s="52">
        <v>29697304</v>
      </c>
      <c r="P6387" s="52">
        <v>6660438</v>
      </c>
      <c r="Q6387" s="52">
        <v>32758543</v>
      </c>
      <c r="R6387" s="52">
        <v>36357742</v>
      </c>
      <c r="S6387" s="52">
        <v>69116285</v>
      </c>
      <c r="T6387" s="70" t="s">
        <v>10556</v>
      </c>
      <c r="U6387" s="70" t="s">
        <v>10560</v>
      </c>
    </row>
    <row r="6388" spans="1:21" x14ac:dyDescent="0.2">
      <c r="A6388" s="49" t="s">
        <v>2245</v>
      </c>
      <c r="B6388" s="49" t="s">
        <v>36</v>
      </c>
      <c r="C6388" s="50">
        <v>3758</v>
      </c>
      <c r="D6388" s="49" t="s">
        <v>37</v>
      </c>
      <c r="E6388" s="49" t="s">
        <v>2460</v>
      </c>
      <c r="F6388" s="49" t="s">
        <v>37</v>
      </c>
      <c r="G6388" s="49">
        <v>5237</v>
      </c>
      <c r="H6388" s="49" t="s">
        <v>80</v>
      </c>
      <c r="I6388" s="50">
        <v>1709</v>
      </c>
      <c r="J6388" s="50">
        <v>205237000081</v>
      </c>
      <c r="K6388" s="49" t="s">
        <v>2464</v>
      </c>
      <c r="L6388" s="51">
        <v>287</v>
      </c>
      <c r="M6388" s="52">
        <v>31430972</v>
      </c>
      <c r="N6388" s="52">
        <v>0</v>
      </c>
      <c r="O6388" s="52">
        <v>25408366</v>
      </c>
      <c r="P6388" s="52">
        <v>6660438</v>
      </c>
      <c r="Q6388" s="52">
        <v>31430972</v>
      </c>
      <c r="R6388" s="52">
        <v>32068804</v>
      </c>
      <c r="S6388" s="52">
        <v>63499776</v>
      </c>
      <c r="T6388" s="70" t="s">
        <v>10556</v>
      </c>
      <c r="U6388" s="70" t="s">
        <v>10560</v>
      </c>
    </row>
    <row r="6389" spans="1:21" x14ac:dyDescent="0.2">
      <c r="A6389" s="49" t="s">
        <v>2245</v>
      </c>
      <c r="B6389" s="49" t="s">
        <v>36</v>
      </c>
      <c r="C6389" s="50">
        <v>3758</v>
      </c>
      <c r="D6389" s="49" t="s">
        <v>37</v>
      </c>
      <c r="E6389" s="49" t="s">
        <v>2673</v>
      </c>
      <c r="F6389" s="49" t="s">
        <v>37</v>
      </c>
      <c r="G6389" s="49">
        <v>5656</v>
      </c>
      <c r="H6389" s="49" t="s">
        <v>134</v>
      </c>
      <c r="I6389" s="50">
        <v>3912</v>
      </c>
      <c r="J6389" s="50">
        <v>205656000423</v>
      </c>
      <c r="K6389" s="49" t="s">
        <v>2677</v>
      </c>
      <c r="L6389" s="51">
        <v>290</v>
      </c>
      <c r="M6389" s="52">
        <v>34236142</v>
      </c>
      <c r="N6389" s="52">
        <v>0</v>
      </c>
      <c r="O6389" s="52">
        <v>27255053</v>
      </c>
      <c r="P6389" s="52">
        <v>6660438</v>
      </c>
      <c r="Q6389" s="52">
        <v>34236142</v>
      </c>
      <c r="R6389" s="52">
        <v>33915491</v>
      </c>
      <c r="S6389" s="52">
        <v>68151633</v>
      </c>
      <c r="T6389" s="70" t="s">
        <v>10556</v>
      </c>
      <c r="U6389" s="70" t="s">
        <v>10560</v>
      </c>
    </row>
    <row r="6390" spans="1:21" x14ac:dyDescent="0.2">
      <c r="A6390" s="49" t="s">
        <v>2245</v>
      </c>
      <c r="B6390" s="49" t="s">
        <v>36</v>
      </c>
      <c r="C6390" s="50">
        <v>3758</v>
      </c>
      <c r="D6390" s="49" t="s">
        <v>37</v>
      </c>
      <c r="E6390" s="49" t="s">
        <v>2420</v>
      </c>
      <c r="F6390" s="49" t="s">
        <v>37</v>
      </c>
      <c r="G6390" s="49">
        <v>5172</v>
      </c>
      <c r="H6390" s="49" t="s">
        <v>73</v>
      </c>
      <c r="I6390" s="50">
        <v>2743</v>
      </c>
      <c r="J6390" s="50">
        <v>205172000101</v>
      </c>
      <c r="K6390" s="49" t="s">
        <v>2428</v>
      </c>
      <c r="L6390" s="51">
        <v>336</v>
      </c>
      <c r="M6390" s="52">
        <v>43640160</v>
      </c>
      <c r="N6390" s="52">
        <v>0</v>
      </c>
      <c r="O6390" s="52">
        <v>29286800</v>
      </c>
      <c r="P6390" s="52">
        <v>6660438</v>
      </c>
      <c r="Q6390" s="52">
        <v>43640160</v>
      </c>
      <c r="R6390" s="52">
        <v>35947238</v>
      </c>
      <c r="S6390" s="52">
        <v>79587398</v>
      </c>
      <c r="T6390" s="70" t="s">
        <v>10556</v>
      </c>
      <c r="U6390" s="70" t="s">
        <v>10560</v>
      </c>
    </row>
    <row r="6391" spans="1:21" x14ac:dyDescent="0.2">
      <c r="A6391" s="49" t="s">
        <v>2245</v>
      </c>
      <c r="B6391" s="49" t="s">
        <v>36</v>
      </c>
      <c r="C6391" s="50">
        <v>3758</v>
      </c>
      <c r="D6391" s="49" t="s">
        <v>37</v>
      </c>
      <c r="E6391" s="49" t="s">
        <v>2297</v>
      </c>
      <c r="F6391" s="49" t="s">
        <v>37</v>
      </c>
      <c r="G6391" s="49">
        <v>5044</v>
      </c>
      <c r="H6391" s="49" t="s">
        <v>47</v>
      </c>
      <c r="I6391" s="50">
        <v>4797</v>
      </c>
      <c r="J6391" s="50">
        <v>205044000017</v>
      </c>
      <c r="K6391" s="49" t="s">
        <v>2300</v>
      </c>
      <c r="L6391" s="51">
        <v>511</v>
      </c>
      <c r="M6391" s="52">
        <v>63871797</v>
      </c>
      <c r="N6391" s="52">
        <v>0</v>
      </c>
      <c r="O6391" s="52">
        <v>28037609</v>
      </c>
      <c r="P6391" s="52">
        <v>26641753</v>
      </c>
      <c r="Q6391" s="52">
        <v>63871797</v>
      </c>
      <c r="R6391" s="52">
        <v>54679362</v>
      </c>
      <c r="S6391" s="52">
        <v>118551159</v>
      </c>
      <c r="T6391" s="70" t="s">
        <v>10556</v>
      </c>
      <c r="U6391" s="70" t="s">
        <v>10560</v>
      </c>
    </row>
    <row r="6392" spans="1:21" x14ac:dyDescent="0.2">
      <c r="A6392" s="49" t="s">
        <v>2245</v>
      </c>
      <c r="B6392" s="49" t="s">
        <v>36</v>
      </c>
      <c r="C6392" s="50">
        <v>3758</v>
      </c>
      <c r="D6392" s="49" t="s">
        <v>37</v>
      </c>
      <c r="E6392" s="49" t="s">
        <v>2700</v>
      </c>
      <c r="F6392" s="49" t="s">
        <v>37</v>
      </c>
      <c r="G6392" s="49">
        <v>5665</v>
      </c>
      <c r="H6392" s="49" t="s">
        <v>139</v>
      </c>
      <c r="I6392" s="50">
        <v>19481</v>
      </c>
      <c r="J6392" s="50">
        <v>205665000525</v>
      </c>
      <c r="K6392" s="49" t="s">
        <v>2707</v>
      </c>
      <c r="L6392" s="51">
        <v>400</v>
      </c>
      <c r="M6392" s="52">
        <v>72970335</v>
      </c>
      <c r="N6392" s="52">
        <v>0</v>
      </c>
      <c r="O6392" s="52">
        <v>40836577</v>
      </c>
      <c r="P6392" s="52">
        <v>6660438</v>
      </c>
      <c r="Q6392" s="52">
        <v>72970335</v>
      </c>
      <c r="R6392" s="52">
        <v>47497015</v>
      </c>
      <c r="S6392" s="52">
        <v>120467350</v>
      </c>
      <c r="T6392" s="70" t="s">
        <v>10556</v>
      </c>
      <c r="U6392" s="70" t="s">
        <v>10560</v>
      </c>
    </row>
    <row r="6393" spans="1:21" x14ac:dyDescent="0.2">
      <c r="A6393" s="49" t="s">
        <v>2245</v>
      </c>
      <c r="B6393" s="49" t="s">
        <v>36</v>
      </c>
      <c r="C6393" s="50">
        <v>3758</v>
      </c>
      <c r="D6393" s="49" t="s">
        <v>37</v>
      </c>
      <c r="E6393" s="49" t="s">
        <v>2700</v>
      </c>
      <c r="F6393" s="49" t="s">
        <v>37</v>
      </c>
      <c r="G6393" s="49">
        <v>5665</v>
      </c>
      <c r="H6393" s="49" t="s">
        <v>139</v>
      </c>
      <c r="I6393" s="50">
        <v>19480</v>
      </c>
      <c r="J6393" s="50">
        <v>205665000517</v>
      </c>
      <c r="K6393" s="49" t="s">
        <v>2702</v>
      </c>
      <c r="L6393" s="51">
        <v>307</v>
      </c>
      <c r="M6393" s="52">
        <v>56304564</v>
      </c>
      <c r="N6393" s="52">
        <v>0</v>
      </c>
      <c r="O6393" s="52">
        <v>40836577</v>
      </c>
      <c r="P6393" s="52">
        <v>6660438</v>
      </c>
      <c r="Q6393" s="52">
        <v>56304564</v>
      </c>
      <c r="R6393" s="52">
        <v>47497015</v>
      </c>
      <c r="S6393" s="52">
        <v>103801579</v>
      </c>
      <c r="T6393" s="70" t="s">
        <v>10556</v>
      </c>
      <c r="U6393" s="70" t="s">
        <v>10560</v>
      </c>
    </row>
    <row r="6394" spans="1:21" x14ac:dyDescent="0.2">
      <c r="A6394" s="49" t="s">
        <v>2245</v>
      </c>
      <c r="B6394" s="49" t="s">
        <v>36</v>
      </c>
      <c r="C6394" s="50">
        <v>3758</v>
      </c>
      <c r="D6394" s="49" t="s">
        <v>37</v>
      </c>
      <c r="E6394" s="49" t="s">
        <v>2345</v>
      </c>
      <c r="F6394" s="49" t="s">
        <v>37</v>
      </c>
      <c r="G6394" s="49">
        <v>5113</v>
      </c>
      <c r="H6394" s="49" t="s">
        <v>61</v>
      </c>
      <c r="I6394" s="50">
        <v>3648</v>
      </c>
      <c r="J6394" s="50">
        <v>205113000407</v>
      </c>
      <c r="K6394" s="49" t="s">
        <v>2347</v>
      </c>
      <c r="L6394" s="51">
        <v>584</v>
      </c>
      <c r="M6394" s="52">
        <v>81628869</v>
      </c>
      <c r="N6394" s="52">
        <v>0</v>
      </c>
      <c r="O6394" s="52">
        <v>31328445</v>
      </c>
      <c r="P6394" s="52">
        <v>6660438</v>
      </c>
      <c r="Q6394" s="52">
        <v>81628869</v>
      </c>
      <c r="R6394" s="52">
        <v>37988883</v>
      </c>
      <c r="S6394" s="52">
        <v>119617752</v>
      </c>
      <c r="T6394" s="70" t="s">
        <v>10556</v>
      </c>
      <c r="U6394" s="70" t="s">
        <v>10560</v>
      </c>
    </row>
    <row r="6395" spans="1:21" x14ac:dyDescent="0.2">
      <c r="A6395" s="49" t="s">
        <v>2245</v>
      </c>
      <c r="B6395" s="49" t="s">
        <v>36</v>
      </c>
      <c r="C6395" s="50">
        <v>3758</v>
      </c>
      <c r="D6395" s="49" t="s">
        <v>37</v>
      </c>
      <c r="E6395" s="49" t="s">
        <v>2720</v>
      </c>
      <c r="F6395" s="49" t="s">
        <v>37</v>
      </c>
      <c r="G6395" s="49">
        <v>5674</v>
      </c>
      <c r="H6395" s="49" t="s">
        <v>142</v>
      </c>
      <c r="I6395" s="50">
        <v>16230</v>
      </c>
      <c r="J6395" s="50">
        <v>205674000279</v>
      </c>
      <c r="K6395" s="49" t="s">
        <v>2724</v>
      </c>
      <c r="L6395" s="51">
        <v>533</v>
      </c>
      <c r="M6395" s="52">
        <v>63061575</v>
      </c>
      <c r="N6395" s="52">
        <v>0</v>
      </c>
      <c r="O6395" s="52">
        <v>26660827</v>
      </c>
      <c r="P6395" s="52">
        <v>6660438</v>
      </c>
      <c r="Q6395" s="52">
        <v>63061575</v>
      </c>
      <c r="R6395" s="52">
        <v>33321265</v>
      </c>
      <c r="S6395" s="52">
        <v>96382840</v>
      </c>
      <c r="T6395" s="70" t="s">
        <v>10556</v>
      </c>
      <c r="U6395" s="70" t="s">
        <v>10560</v>
      </c>
    </row>
    <row r="6396" spans="1:21" x14ac:dyDescent="0.2">
      <c r="A6396" s="49" t="s">
        <v>2245</v>
      </c>
      <c r="B6396" s="49" t="s">
        <v>36</v>
      </c>
      <c r="C6396" s="50">
        <v>3758</v>
      </c>
      <c r="D6396" s="49" t="s">
        <v>37</v>
      </c>
      <c r="E6396" s="49" t="s">
        <v>2262</v>
      </c>
      <c r="F6396" s="49" t="s">
        <v>37</v>
      </c>
      <c r="G6396" s="49">
        <v>5031</v>
      </c>
      <c r="H6396" s="49" t="s">
        <v>42</v>
      </c>
      <c r="I6396" s="50">
        <v>10181</v>
      </c>
      <c r="J6396" s="50">
        <v>105031001583</v>
      </c>
      <c r="K6396" s="49" t="s">
        <v>2265</v>
      </c>
      <c r="L6396" s="51">
        <v>910</v>
      </c>
      <c r="M6396" s="52">
        <v>102281732</v>
      </c>
      <c r="N6396" s="52">
        <v>6461218</v>
      </c>
      <c r="O6396" s="52">
        <v>29590825</v>
      </c>
      <c r="P6396" s="52">
        <v>6660438</v>
      </c>
      <c r="Q6396" s="52">
        <v>108742950</v>
      </c>
      <c r="R6396" s="52">
        <v>36251263</v>
      </c>
      <c r="S6396" s="52">
        <v>144994213</v>
      </c>
      <c r="T6396" s="70" t="s">
        <v>10556</v>
      </c>
      <c r="U6396" s="70" t="s">
        <v>10560</v>
      </c>
    </row>
    <row r="6397" spans="1:21" x14ac:dyDescent="0.2">
      <c r="A6397" s="49" t="s">
        <v>2245</v>
      </c>
      <c r="B6397" s="49" t="s">
        <v>36</v>
      </c>
      <c r="C6397" s="50">
        <v>3758</v>
      </c>
      <c r="D6397" s="49" t="s">
        <v>37</v>
      </c>
      <c r="E6397" s="49" t="s">
        <v>2254</v>
      </c>
      <c r="F6397" s="49" t="s">
        <v>37</v>
      </c>
      <c r="G6397" s="49">
        <v>5021</v>
      </c>
      <c r="H6397" s="49" t="s">
        <v>40</v>
      </c>
      <c r="I6397" s="50">
        <v>10224</v>
      </c>
      <c r="J6397" s="50">
        <v>105021000139</v>
      </c>
      <c r="K6397" s="49" t="s">
        <v>2255</v>
      </c>
      <c r="L6397" s="51">
        <v>578</v>
      </c>
      <c r="M6397" s="52">
        <v>59875443</v>
      </c>
      <c r="N6397" s="52">
        <v>0</v>
      </c>
      <c r="O6397" s="52">
        <v>27098125</v>
      </c>
      <c r="P6397" s="52">
        <v>6660438</v>
      </c>
      <c r="Q6397" s="52">
        <v>59875443</v>
      </c>
      <c r="R6397" s="52">
        <v>33758563</v>
      </c>
      <c r="S6397" s="52">
        <v>93634006</v>
      </c>
      <c r="T6397" s="70" t="s">
        <v>10556</v>
      </c>
      <c r="U6397" s="70" t="s">
        <v>10560</v>
      </c>
    </row>
    <row r="6398" spans="1:21" x14ac:dyDescent="0.2">
      <c r="A6398" s="49" t="s">
        <v>2245</v>
      </c>
      <c r="B6398" s="49" t="s">
        <v>36</v>
      </c>
      <c r="C6398" s="50">
        <v>7740</v>
      </c>
      <c r="D6398" s="49" t="s">
        <v>128</v>
      </c>
      <c r="E6398" s="49" t="s">
        <v>8891</v>
      </c>
      <c r="F6398" s="49" t="s">
        <v>128</v>
      </c>
      <c r="G6398" s="49">
        <v>5631</v>
      </c>
      <c r="H6398" s="49" t="s">
        <v>129</v>
      </c>
      <c r="I6398" s="50">
        <v>1163</v>
      </c>
      <c r="J6398" s="50">
        <v>205631000020</v>
      </c>
      <c r="K6398" s="49" t="s">
        <v>8896</v>
      </c>
      <c r="L6398" s="51">
        <v>828</v>
      </c>
      <c r="M6398" s="52">
        <v>90514306</v>
      </c>
      <c r="N6398" s="52">
        <v>0</v>
      </c>
      <c r="O6398" s="52">
        <v>24249724</v>
      </c>
      <c r="P6398" s="52">
        <v>6660438</v>
      </c>
      <c r="Q6398" s="52">
        <v>90514306</v>
      </c>
      <c r="R6398" s="52">
        <v>30910162</v>
      </c>
      <c r="S6398" s="52">
        <v>121424468</v>
      </c>
      <c r="T6398" s="70" t="s">
        <v>10556</v>
      </c>
      <c r="U6398" s="70" t="s">
        <v>10560</v>
      </c>
    </row>
    <row r="6399" spans="1:21" x14ac:dyDescent="0.2">
      <c r="A6399" s="49" t="s">
        <v>2245</v>
      </c>
      <c r="B6399" s="49" t="s">
        <v>36</v>
      </c>
      <c r="C6399" s="50">
        <v>3758</v>
      </c>
      <c r="D6399" s="49" t="s">
        <v>37</v>
      </c>
      <c r="E6399" s="49" t="s">
        <v>2317</v>
      </c>
      <c r="F6399" s="49" t="s">
        <v>37</v>
      </c>
      <c r="G6399" s="49">
        <v>5079</v>
      </c>
      <c r="H6399" s="49" t="s">
        <v>53</v>
      </c>
      <c r="I6399" s="50">
        <v>9190</v>
      </c>
      <c r="J6399" s="50">
        <v>105079000406</v>
      </c>
      <c r="K6399" s="49" t="s">
        <v>2321</v>
      </c>
      <c r="L6399" s="51">
        <v>1167</v>
      </c>
      <c r="M6399" s="52">
        <v>110806944</v>
      </c>
      <c r="N6399" s="52">
        <v>0</v>
      </c>
      <c r="O6399" s="52">
        <v>20833063</v>
      </c>
      <c r="P6399" s="52">
        <v>6660438</v>
      </c>
      <c r="Q6399" s="52">
        <v>110806944</v>
      </c>
      <c r="R6399" s="52">
        <v>27493501</v>
      </c>
      <c r="S6399" s="52">
        <v>138300445</v>
      </c>
      <c r="T6399" s="70" t="s">
        <v>10556</v>
      </c>
      <c r="U6399" s="70" t="s">
        <v>10560</v>
      </c>
    </row>
    <row r="6400" spans="1:21" x14ac:dyDescent="0.2">
      <c r="A6400" s="49" t="s">
        <v>2245</v>
      </c>
      <c r="B6400" s="49" t="s">
        <v>36</v>
      </c>
      <c r="C6400" s="50">
        <v>3758</v>
      </c>
      <c r="D6400" s="49" t="s">
        <v>37</v>
      </c>
      <c r="E6400" s="49" t="s">
        <v>2436</v>
      </c>
      <c r="F6400" s="49" t="s">
        <v>37</v>
      </c>
      <c r="G6400" s="49">
        <v>5206</v>
      </c>
      <c r="H6400" s="49" t="s">
        <v>76</v>
      </c>
      <c r="I6400" s="50">
        <v>3651</v>
      </c>
      <c r="J6400" s="50">
        <v>105206000186</v>
      </c>
      <c r="K6400" s="49" t="s">
        <v>2437</v>
      </c>
      <c r="L6400" s="51">
        <v>495</v>
      </c>
      <c r="M6400" s="52">
        <v>51381379</v>
      </c>
      <c r="N6400" s="52">
        <v>0</v>
      </c>
      <c r="O6400" s="52">
        <v>27048675</v>
      </c>
      <c r="P6400" s="52">
        <v>6660438</v>
      </c>
      <c r="Q6400" s="52">
        <v>51381379</v>
      </c>
      <c r="R6400" s="52">
        <v>33709113</v>
      </c>
      <c r="S6400" s="52">
        <v>85090492</v>
      </c>
      <c r="T6400" s="70" t="s">
        <v>10556</v>
      </c>
      <c r="U6400" s="70" t="s">
        <v>10560</v>
      </c>
    </row>
    <row r="6401" spans="1:21" x14ac:dyDescent="0.2">
      <c r="A6401" s="49" t="s">
        <v>2245</v>
      </c>
      <c r="B6401" s="49" t="s">
        <v>36</v>
      </c>
      <c r="C6401" s="50">
        <v>7740</v>
      </c>
      <c r="D6401" s="49" t="s">
        <v>128</v>
      </c>
      <c r="E6401" s="49" t="s">
        <v>8891</v>
      </c>
      <c r="F6401" s="49" t="s">
        <v>128</v>
      </c>
      <c r="G6401" s="49">
        <v>5631</v>
      </c>
      <c r="H6401" s="49" t="s">
        <v>129</v>
      </c>
      <c r="I6401" s="50">
        <v>1165</v>
      </c>
      <c r="J6401" s="50">
        <v>205631000267</v>
      </c>
      <c r="K6401" s="49" t="s">
        <v>8898</v>
      </c>
      <c r="L6401" s="51">
        <v>648</v>
      </c>
      <c r="M6401" s="52">
        <v>69399726</v>
      </c>
      <c r="N6401" s="52">
        <v>0</v>
      </c>
      <c r="O6401" s="52">
        <v>24249724</v>
      </c>
      <c r="P6401" s="52">
        <v>6660438</v>
      </c>
      <c r="Q6401" s="52">
        <v>69399726</v>
      </c>
      <c r="R6401" s="52">
        <v>30910162</v>
      </c>
      <c r="S6401" s="52">
        <v>100309888</v>
      </c>
      <c r="T6401" s="70" t="s">
        <v>10556</v>
      </c>
      <c r="U6401" s="70" t="s">
        <v>10560</v>
      </c>
    </row>
    <row r="6402" spans="1:21" x14ac:dyDescent="0.2">
      <c r="A6402" s="49" t="s">
        <v>2245</v>
      </c>
      <c r="B6402" s="49" t="s">
        <v>36</v>
      </c>
      <c r="C6402" s="50">
        <v>3758</v>
      </c>
      <c r="D6402" s="49" t="s">
        <v>37</v>
      </c>
      <c r="E6402" s="49" t="s">
        <v>2713</v>
      </c>
      <c r="F6402" s="49" t="s">
        <v>37</v>
      </c>
      <c r="G6402" s="49">
        <v>5670</v>
      </c>
      <c r="H6402" s="49" t="s">
        <v>141</v>
      </c>
      <c r="I6402" s="50">
        <v>18903</v>
      </c>
      <c r="J6402" s="50">
        <v>105670000415</v>
      </c>
      <c r="K6402" s="49" t="s">
        <v>2717</v>
      </c>
      <c r="L6402" s="51">
        <v>657</v>
      </c>
      <c r="M6402" s="52">
        <v>73060120</v>
      </c>
      <c r="N6402" s="52">
        <v>0</v>
      </c>
      <c r="O6402" s="52">
        <v>22468227</v>
      </c>
      <c r="P6402" s="52">
        <v>6660438</v>
      </c>
      <c r="Q6402" s="52">
        <v>73060120</v>
      </c>
      <c r="R6402" s="52">
        <v>29128665</v>
      </c>
      <c r="S6402" s="52">
        <v>102188785</v>
      </c>
      <c r="T6402" s="70" t="s">
        <v>10556</v>
      </c>
      <c r="U6402" s="70" t="s">
        <v>10560</v>
      </c>
    </row>
    <row r="6403" spans="1:21" x14ac:dyDescent="0.2">
      <c r="A6403" s="49" t="s">
        <v>2245</v>
      </c>
      <c r="B6403" s="49" t="s">
        <v>36</v>
      </c>
      <c r="C6403" s="50">
        <v>3758</v>
      </c>
      <c r="D6403" s="49" t="s">
        <v>37</v>
      </c>
      <c r="E6403" s="49" t="s">
        <v>2693</v>
      </c>
      <c r="F6403" s="49" t="s">
        <v>37</v>
      </c>
      <c r="G6403" s="49">
        <v>5664</v>
      </c>
      <c r="H6403" s="49" t="s">
        <v>138</v>
      </c>
      <c r="I6403" s="50">
        <v>4203</v>
      </c>
      <c r="J6403" s="50">
        <v>105664000187</v>
      </c>
      <c r="K6403" s="49" t="s">
        <v>2698</v>
      </c>
      <c r="L6403" s="51">
        <v>1334</v>
      </c>
      <c r="M6403" s="52">
        <v>123485790</v>
      </c>
      <c r="N6403" s="52">
        <v>0</v>
      </c>
      <c r="O6403" s="52">
        <v>20761298</v>
      </c>
      <c r="P6403" s="52">
        <v>6660438</v>
      </c>
      <c r="Q6403" s="52">
        <v>123485790</v>
      </c>
      <c r="R6403" s="52">
        <v>27421736</v>
      </c>
      <c r="S6403" s="52">
        <v>150907526</v>
      </c>
      <c r="T6403" s="70" t="s">
        <v>10556</v>
      </c>
      <c r="U6403" s="70" t="s">
        <v>10560</v>
      </c>
    </row>
    <row r="6404" spans="1:21" x14ac:dyDescent="0.2">
      <c r="A6404" s="49" t="s">
        <v>2245</v>
      </c>
      <c r="B6404" s="49" t="s">
        <v>36</v>
      </c>
      <c r="C6404" s="50">
        <v>3758</v>
      </c>
      <c r="D6404" s="49" t="s">
        <v>37</v>
      </c>
      <c r="E6404" s="49" t="s">
        <v>2554</v>
      </c>
      <c r="F6404" s="49" t="s">
        <v>37</v>
      </c>
      <c r="G6404" s="49">
        <v>5400</v>
      </c>
      <c r="H6404" s="49" t="s">
        <v>106</v>
      </c>
      <c r="I6404" s="50">
        <v>3472</v>
      </c>
      <c r="J6404" s="50">
        <v>105400000189</v>
      </c>
      <c r="K6404" s="49" t="s">
        <v>2558</v>
      </c>
      <c r="L6404" s="51">
        <v>1222</v>
      </c>
      <c r="M6404" s="52">
        <v>116484049</v>
      </c>
      <c r="N6404" s="52">
        <v>0</v>
      </c>
      <c r="O6404" s="52">
        <v>25554450</v>
      </c>
      <c r="P6404" s="52">
        <v>6660438</v>
      </c>
      <c r="Q6404" s="52">
        <v>116484049</v>
      </c>
      <c r="R6404" s="52">
        <v>32214888</v>
      </c>
      <c r="S6404" s="52">
        <v>148698937</v>
      </c>
      <c r="T6404" s="70" t="s">
        <v>10556</v>
      </c>
      <c r="U6404" s="70" t="s">
        <v>10560</v>
      </c>
    </row>
    <row r="6405" spans="1:21" x14ac:dyDescent="0.2">
      <c r="A6405" s="49" t="s">
        <v>2245</v>
      </c>
      <c r="B6405" s="49" t="s">
        <v>36</v>
      </c>
      <c r="C6405" s="50">
        <v>3758</v>
      </c>
      <c r="D6405" s="49" t="s">
        <v>37</v>
      </c>
      <c r="E6405" s="49" t="s">
        <v>2348</v>
      </c>
      <c r="F6405" s="49" t="s">
        <v>37</v>
      </c>
      <c r="G6405" s="49">
        <v>5120</v>
      </c>
      <c r="H6405" s="49" t="s">
        <v>62</v>
      </c>
      <c r="I6405" s="50">
        <v>8378</v>
      </c>
      <c r="J6405" s="50">
        <v>205120000391</v>
      </c>
      <c r="K6405" s="49" t="s">
        <v>2356</v>
      </c>
      <c r="L6405" s="51">
        <v>402</v>
      </c>
      <c r="M6405" s="52">
        <v>64015271</v>
      </c>
      <c r="N6405" s="52">
        <v>0</v>
      </c>
      <c r="O6405" s="52">
        <v>36645421</v>
      </c>
      <c r="P6405" s="52">
        <v>6660438</v>
      </c>
      <c r="Q6405" s="52">
        <v>64015271</v>
      </c>
      <c r="R6405" s="52">
        <v>43305859</v>
      </c>
      <c r="S6405" s="52">
        <v>107321130</v>
      </c>
      <c r="T6405" s="70" t="s">
        <v>10556</v>
      </c>
      <c r="U6405" s="70" t="s">
        <v>10560</v>
      </c>
    </row>
    <row r="6406" spans="1:21" x14ac:dyDescent="0.2">
      <c r="A6406" s="49" t="s">
        <v>2245</v>
      </c>
      <c r="B6406" s="49" t="s">
        <v>36</v>
      </c>
      <c r="C6406" s="50">
        <v>3758</v>
      </c>
      <c r="D6406" s="49" t="s">
        <v>37</v>
      </c>
      <c r="E6406" s="49" t="s">
        <v>2527</v>
      </c>
      <c r="F6406" s="49" t="s">
        <v>37</v>
      </c>
      <c r="G6406" s="49">
        <v>5361</v>
      </c>
      <c r="H6406" s="49" t="s">
        <v>99</v>
      </c>
      <c r="I6406" s="50">
        <v>2841</v>
      </c>
      <c r="J6406" s="50">
        <v>105361000443</v>
      </c>
      <c r="K6406" s="49" t="s">
        <v>2532</v>
      </c>
      <c r="L6406" s="51">
        <v>1289</v>
      </c>
      <c r="M6406" s="52">
        <v>160732608</v>
      </c>
      <c r="N6406" s="52">
        <v>0</v>
      </c>
      <c r="O6406" s="52">
        <v>33016787</v>
      </c>
      <c r="P6406" s="52">
        <v>26641753</v>
      </c>
      <c r="Q6406" s="52">
        <v>160732608</v>
      </c>
      <c r="R6406" s="52">
        <v>59658540</v>
      </c>
      <c r="S6406" s="52">
        <v>220391148</v>
      </c>
      <c r="T6406" s="70" t="s">
        <v>10556</v>
      </c>
      <c r="U6406" s="70" t="s">
        <v>10560</v>
      </c>
    </row>
    <row r="6407" spans="1:21" x14ac:dyDescent="0.2">
      <c r="A6407" s="49" t="s">
        <v>2245</v>
      </c>
      <c r="B6407" s="49" t="s">
        <v>36</v>
      </c>
      <c r="C6407" s="50">
        <v>3758</v>
      </c>
      <c r="D6407" s="49" t="s">
        <v>37</v>
      </c>
      <c r="E6407" s="49" t="s">
        <v>2400</v>
      </c>
      <c r="F6407" s="49" t="s">
        <v>37</v>
      </c>
      <c r="G6407" s="49">
        <v>5150</v>
      </c>
      <c r="H6407" s="49" t="s">
        <v>71</v>
      </c>
      <c r="I6407" s="50">
        <v>3457</v>
      </c>
      <c r="J6407" s="50">
        <v>105150000099</v>
      </c>
      <c r="K6407" s="49" t="s">
        <v>2401</v>
      </c>
      <c r="L6407" s="51">
        <v>477</v>
      </c>
      <c r="M6407" s="52">
        <v>46024118</v>
      </c>
      <c r="N6407" s="52">
        <v>0</v>
      </c>
      <c r="O6407" s="52">
        <v>25442936</v>
      </c>
      <c r="P6407" s="52">
        <v>6660438</v>
      </c>
      <c r="Q6407" s="52">
        <v>46024118</v>
      </c>
      <c r="R6407" s="52">
        <v>32103374</v>
      </c>
      <c r="S6407" s="52">
        <v>78127492</v>
      </c>
      <c r="T6407" s="70" t="s">
        <v>10556</v>
      </c>
      <c r="U6407" s="70" t="s">
        <v>10560</v>
      </c>
    </row>
    <row r="6408" spans="1:21" x14ac:dyDescent="0.2">
      <c r="A6408" s="49" t="s">
        <v>2245</v>
      </c>
      <c r="B6408" s="49" t="s">
        <v>36</v>
      </c>
      <c r="C6408" s="50">
        <v>3758</v>
      </c>
      <c r="D6408" s="49" t="s">
        <v>37</v>
      </c>
      <c r="E6408" s="49" t="s">
        <v>2256</v>
      </c>
      <c r="F6408" s="49" t="s">
        <v>37</v>
      </c>
      <c r="G6408" s="49">
        <v>5030</v>
      </c>
      <c r="H6408" s="49" t="s">
        <v>41</v>
      </c>
      <c r="I6408" s="50">
        <v>11026</v>
      </c>
      <c r="J6408" s="50">
        <v>205030000243</v>
      </c>
      <c r="K6408" s="49" t="s">
        <v>2259</v>
      </c>
      <c r="L6408" s="51">
        <v>602</v>
      </c>
      <c r="M6408" s="52">
        <v>59352592</v>
      </c>
      <c r="N6408" s="52">
        <v>0</v>
      </c>
      <c r="O6408" s="52">
        <v>26324029</v>
      </c>
      <c r="P6408" s="52">
        <v>6660438</v>
      </c>
      <c r="Q6408" s="52">
        <v>59352592</v>
      </c>
      <c r="R6408" s="52">
        <v>32984467</v>
      </c>
      <c r="S6408" s="52">
        <v>92337059</v>
      </c>
      <c r="T6408" s="70" t="s">
        <v>10556</v>
      </c>
      <c r="U6408" s="70" t="s">
        <v>10560</v>
      </c>
    </row>
    <row r="6409" spans="1:21" x14ac:dyDescent="0.2">
      <c r="A6409" s="49" t="s">
        <v>2245</v>
      </c>
      <c r="B6409" s="49" t="s">
        <v>36</v>
      </c>
      <c r="C6409" s="50">
        <v>3758</v>
      </c>
      <c r="D6409" s="49" t="s">
        <v>37</v>
      </c>
      <c r="E6409" s="49" t="s">
        <v>2637</v>
      </c>
      <c r="F6409" s="49" t="s">
        <v>37</v>
      </c>
      <c r="G6409" s="49">
        <v>5591</v>
      </c>
      <c r="H6409" s="49" t="s">
        <v>122</v>
      </c>
      <c r="I6409" s="50">
        <v>12640</v>
      </c>
      <c r="J6409" s="50">
        <v>105591000027</v>
      </c>
      <c r="K6409" s="49" t="s">
        <v>2642</v>
      </c>
      <c r="L6409" s="51">
        <v>577</v>
      </c>
      <c r="M6409" s="52">
        <v>59177290</v>
      </c>
      <c r="N6409" s="52">
        <v>0</v>
      </c>
      <c r="O6409" s="52">
        <v>22114448</v>
      </c>
      <c r="P6409" s="52">
        <v>6660438</v>
      </c>
      <c r="Q6409" s="52">
        <v>59177290</v>
      </c>
      <c r="R6409" s="52">
        <v>28774886</v>
      </c>
      <c r="S6409" s="52">
        <v>87952176</v>
      </c>
      <c r="T6409" s="70" t="s">
        <v>10556</v>
      </c>
      <c r="U6409" s="70" t="s">
        <v>10560</v>
      </c>
    </row>
    <row r="6410" spans="1:21" x14ac:dyDescent="0.2">
      <c r="A6410" s="49" t="s">
        <v>2245</v>
      </c>
      <c r="B6410" s="49" t="s">
        <v>36</v>
      </c>
      <c r="C6410" s="50">
        <v>3758</v>
      </c>
      <c r="D6410" s="49" t="s">
        <v>37</v>
      </c>
      <c r="E6410" s="49" t="s">
        <v>2614</v>
      </c>
      <c r="F6410" s="49" t="s">
        <v>37</v>
      </c>
      <c r="G6410" s="49">
        <v>5501</v>
      </c>
      <c r="H6410" s="49" t="s">
        <v>116</v>
      </c>
      <c r="I6410" s="50">
        <v>4617</v>
      </c>
      <c r="J6410" s="50">
        <v>105501000198</v>
      </c>
      <c r="K6410" s="49" t="s">
        <v>2615</v>
      </c>
      <c r="L6410" s="51">
        <v>428</v>
      </c>
      <c r="M6410" s="52">
        <v>50035468</v>
      </c>
      <c r="N6410" s="52">
        <v>0</v>
      </c>
      <c r="O6410" s="52">
        <v>26931117</v>
      </c>
      <c r="P6410" s="52">
        <v>6660438</v>
      </c>
      <c r="Q6410" s="52">
        <v>50035468</v>
      </c>
      <c r="R6410" s="52">
        <v>33591555</v>
      </c>
      <c r="S6410" s="52">
        <v>83627023</v>
      </c>
      <c r="T6410" s="70" t="s">
        <v>10556</v>
      </c>
      <c r="U6410" s="70" t="s">
        <v>10560</v>
      </c>
    </row>
    <row r="6411" spans="1:21" x14ac:dyDescent="0.2">
      <c r="A6411" s="49" t="s">
        <v>2245</v>
      </c>
      <c r="B6411" s="49" t="s">
        <v>36</v>
      </c>
      <c r="C6411" s="50">
        <v>3758</v>
      </c>
      <c r="D6411" s="49" t="s">
        <v>37</v>
      </c>
      <c r="E6411" s="49" t="s">
        <v>2817</v>
      </c>
      <c r="F6411" s="49" t="s">
        <v>37</v>
      </c>
      <c r="G6411" s="49">
        <v>5887</v>
      </c>
      <c r="H6411" s="49" t="s">
        <v>165</v>
      </c>
      <c r="I6411" s="50">
        <v>685</v>
      </c>
      <c r="J6411" s="50">
        <v>205887001201</v>
      </c>
      <c r="K6411" s="49" t="s">
        <v>2822</v>
      </c>
      <c r="L6411" s="51">
        <v>141</v>
      </c>
      <c r="M6411" s="52">
        <v>17019582</v>
      </c>
      <c r="N6411" s="52">
        <v>0</v>
      </c>
      <c r="O6411" s="52">
        <v>26860479</v>
      </c>
      <c r="P6411" s="52">
        <v>6660438</v>
      </c>
      <c r="Q6411" s="52">
        <v>17019582</v>
      </c>
      <c r="R6411" s="52">
        <v>33520917</v>
      </c>
      <c r="S6411" s="52">
        <v>50540499</v>
      </c>
      <c r="T6411" s="70" t="s">
        <v>10556</v>
      </c>
      <c r="U6411" s="70" t="s">
        <v>10560</v>
      </c>
    </row>
    <row r="6412" spans="1:21" x14ac:dyDescent="0.2">
      <c r="A6412" s="49" t="s">
        <v>2245</v>
      </c>
      <c r="B6412" s="49" t="s">
        <v>36</v>
      </c>
      <c r="C6412" s="50">
        <v>3758</v>
      </c>
      <c r="D6412" s="49" t="s">
        <v>37</v>
      </c>
      <c r="E6412" s="49" t="s">
        <v>2369</v>
      </c>
      <c r="F6412" s="49" t="s">
        <v>37</v>
      </c>
      <c r="G6412" s="49">
        <v>5134</v>
      </c>
      <c r="H6412" s="49" t="s">
        <v>65</v>
      </c>
      <c r="I6412" s="50">
        <v>4799</v>
      </c>
      <c r="J6412" s="50">
        <v>105134000046</v>
      </c>
      <c r="K6412" s="49" t="s">
        <v>2372</v>
      </c>
      <c r="L6412" s="51">
        <v>616</v>
      </c>
      <c r="M6412" s="52">
        <v>69545760</v>
      </c>
      <c r="N6412" s="52">
        <v>0</v>
      </c>
      <c r="O6412" s="52">
        <v>30172769</v>
      </c>
      <c r="P6412" s="52">
        <v>6660438</v>
      </c>
      <c r="Q6412" s="52">
        <v>69545760</v>
      </c>
      <c r="R6412" s="52">
        <v>36833207</v>
      </c>
      <c r="S6412" s="52">
        <v>106378967</v>
      </c>
      <c r="T6412" s="70" t="s">
        <v>10556</v>
      </c>
      <c r="U6412" s="70" t="s">
        <v>10560</v>
      </c>
    </row>
    <row r="6413" spans="1:21" x14ac:dyDescent="0.2">
      <c r="A6413" s="49" t="s">
        <v>2245</v>
      </c>
      <c r="B6413" s="49" t="s">
        <v>36</v>
      </c>
      <c r="C6413" s="50">
        <v>3758</v>
      </c>
      <c r="D6413" s="49" t="s">
        <v>37</v>
      </c>
      <c r="E6413" s="49" t="s">
        <v>2520</v>
      </c>
      <c r="F6413" s="49" t="s">
        <v>37</v>
      </c>
      <c r="G6413" s="49">
        <v>5321</v>
      </c>
      <c r="H6413" s="49" t="s">
        <v>94</v>
      </c>
      <c r="I6413" s="50">
        <v>3844</v>
      </c>
      <c r="J6413" s="50">
        <v>105321000025</v>
      </c>
      <c r="K6413" s="49" t="s">
        <v>2521</v>
      </c>
      <c r="L6413" s="51">
        <v>1521</v>
      </c>
      <c r="M6413" s="52">
        <v>141688042</v>
      </c>
      <c r="N6413" s="52">
        <v>0</v>
      </c>
      <c r="O6413" s="52">
        <v>24960742</v>
      </c>
      <c r="P6413" s="52">
        <v>6660438</v>
      </c>
      <c r="Q6413" s="52">
        <v>141688042</v>
      </c>
      <c r="R6413" s="52">
        <v>31621180</v>
      </c>
      <c r="S6413" s="52">
        <v>173309222</v>
      </c>
      <c r="T6413" s="70" t="s">
        <v>10556</v>
      </c>
      <c r="U6413" s="70" t="s">
        <v>10560</v>
      </c>
    </row>
    <row r="6414" spans="1:21" x14ac:dyDescent="0.2">
      <c r="A6414" s="49" t="s">
        <v>2245</v>
      </c>
      <c r="B6414" s="49" t="s">
        <v>36</v>
      </c>
      <c r="C6414" s="50">
        <v>3758</v>
      </c>
      <c r="D6414" s="49" t="s">
        <v>37</v>
      </c>
      <c r="E6414" s="49" t="s">
        <v>2567</v>
      </c>
      <c r="F6414" s="49" t="s">
        <v>37</v>
      </c>
      <c r="G6414" s="49">
        <v>5440</v>
      </c>
      <c r="H6414" s="49" t="s">
        <v>109</v>
      </c>
      <c r="I6414" s="50">
        <v>12859</v>
      </c>
      <c r="J6414" s="50">
        <v>105440000386</v>
      </c>
      <c r="K6414" s="49" t="s">
        <v>2569</v>
      </c>
      <c r="L6414" s="51">
        <v>1430</v>
      </c>
      <c r="M6414" s="52">
        <v>131177468</v>
      </c>
      <c r="N6414" s="52">
        <v>0</v>
      </c>
      <c r="O6414" s="52">
        <v>20432137</v>
      </c>
      <c r="P6414" s="52">
        <v>6660438</v>
      </c>
      <c r="Q6414" s="52">
        <v>131177468</v>
      </c>
      <c r="R6414" s="52">
        <v>27092575</v>
      </c>
      <c r="S6414" s="52">
        <v>158270043</v>
      </c>
      <c r="T6414" s="70" t="s">
        <v>10556</v>
      </c>
      <c r="U6414" s="70" t="s">
        <v>10560</v>
      </c>
    </row>
    <row r="6415" spans="1:21" x14ac:dyDescent="0.2">
      <c r="A6415" s="49" t="s">
        <v>2245</v>
      </c>
      <c r="B6415" s="49" t="s">
        <v>36</v>
      </c>
      <c r="C6415" s="50">
        <v>3758</v>
      </c>
      <c r="D6415" s="49" t="s">
        <v>37</v>
      </c>
      <c r="E6415" s="49" t="s">
        <v>2373</v>
      </c>
      <c r="F6415" s="49" t="s">
        <v>37</v>
      </c>
      <c r="G6415" s="49">
        <v>5138</v>
      </c>
      <c r="H6415" s="49" t="s">
        <v>66</v>
      </c>
      <c r="I6415" s="50">
        <v>5989</v>
      </c>
      <c r="J6415" s="50">
        <v>105138000121</v>
      </c>
      <c r="K6415" s="49" t="s">
        <v>2374</v>
      </c>
      <c r="L6415" s="51">
        <v>1037</v>
      </c>
      <c r="M6415" s="52">
        <v>115292699</v>
      </c>
      <c r="N6415" s="52">
        <v>0</v>
      </c>
      <c r="O6415" s="52">
        <v>29697304</v>
      </c>
      <c r="P6415" s="52">
        <v>6660438</v>
      </c>
      <c r="Q6415" s="52">
        <v>115292699</v>
      </c>
      <c r="R6415" s="52">
        <v>36357742</v>
      </c>
      <c r="S6415" s="52">
        <v>151650441</v>
      </c>
      <c r="T6415" s="70" t="s">
        <v>10556</v>
      </c>
      <c r="U6415" s="70" t="s">
        <v>10560</v>
      </c>
    </row>
    <row r="6416" spans="1:21" x14ac:dyDescent="0.2">
      <c r="A6416" s="49" t="s">
        <v>2245</v>
      </c>
      <c r="B6416" s="49" t="s">
        <v>36</v>
      </c>
      <c r="C6416" s="50">
        <v>3758</v>
      </c>
      <c r="D6416" s="49" t="s">
        <v>37</v>
      </c>
      <c r="E6416" s="49" t="s">
        <v>2590</v>
      </c>
      <c r="F6416" s="49" t="s">
        <v>37</v>
      </c>
      <c r="G6416" s="49">
        <v>5495</v>
      </c>
      <c r="H6416" s="49" t="s">
        <v>115</v>
      </c>
      <c r="I6416" s="50">
        <v>10904</v>
      </c>
      <c r="J6416" s="50">
        <v>105495000024</v>
      </c>
      <c r="K6416" s="49" t="s">
        <v>2593</v>
      </c>
      <c r="L6416" s="51">
        <v>2954</v>
      </c>
      <c r="M6416" s="52">
        <v>399496641</v>
      </c>
      <c r="N6416" s="52">
        <v>0</v>
      </c>
      <c r="O6416" s="52">
        <v>37805077</v>
      </c>
      <c r="P6416" s="52">
        <v>6660438</v>
      </c>
      <c r="Q6416" s="52">
        <v>399496641</v>
      </c>
      <c r="R6416" s="52">
        <v>44465515</v>
      </c>
      <c r="S6416" s="52">
        <v>443962156</v>
      </c>
      <c r="T6416" s="70" t="s">
        <v>10556</v>
      </c>
      <c r="U6416" s="70" t="s">
        <v>10560</v>
      </c>
    </row>
    <row r="6417" spans="1:21" x14ac:dyDescent="0.2">
      <c r="A6417" s="49" t="s">
        <v>2245</v>
      </c>
      <c r="B6417" s="49" t="s">
        <v>36</v>
      </c>
      <c r="C6417" s="50">
        <v>3758</v>
      </c>
      <c r="D6417" s="49" t="s">
        <v>37</v>
      </c>
      <c r="E6417" s="49" t="s">
        <v>2581</v>
      </c>
      <c r="F6417" s="49" t="s">
        <v>37</v>
      </c>
      <c r="G6417" s="49">
        <v>5480</v>
      </c>
      <c r="H6417" s="49" t="s">
        <v>112</v>
      </c>
      <c r="I6417" s="50">
        <v>10788</v>
      </c>
      <c r="J6417" s="50">
        <v>105480000010</v>
      </c>
      <c r="K6417" s="49" t="s">
        <v>2584</v>
      </c>
      <c r="L6417" s="51">
        <v>1513</v>
      </c>
      <c r="M6417" s="52">
        <v>197192411</v>
      </c>
      <c r="N6417" s="52">
        <v>0</v>
      </c>
      <c r="O6417" s="52">
        <v>34984083</v>
      </c>
      <c r="P6417" s="52">
        <v>6660438</v>
      </c>
      <c r="Q6417" s="52">
        <v>197192411</v>
      </c>
      <c r="R6417" s="52">
        <v>41644521</v>
      </c>
      <c r="S6417" s="52">
        <v>238836932</v>
      </c>
      <c r="T6417" s="70" t="s">
        <v>10556</v>
      </c>
      <c r="U6417" s="70" t="s">
        <v>10560</v>
      </c>
    </row>
    <row r="6418" spans="1:21" x14ac:dyDescent="0.2">
      <c r="A6418" s="49" t="s">
        <v>2245</v>
      </c>
      <c r="B6418" s="49" t="s">
        <v>36</v>
      </c>
      <c r="C6418" s="50">
        <v>3758</v>
      </c>
      <c r="D6418" s="49" t="s">
        <v>37</v>
      </c>
      <c r="E6418" s="49" t="s">
        <v>2578</v>
      </c>
      <c r="F6418" s="49" t="s">
        <v>37</v>
      </c>
      <c r="G6418" s="49">
        <v>5475</v>
      </c>
      <c r="H6418" s="49" t="s">
        <v>111</v>
      </c>
      <c r="I6418" s="50">
        <v>1771</v>
      </c>
      <c r="J6418" s="50">
        <v>105475000125</v>
      </c>
      <c r="K6418" s="49" t="s">
        <v>2580</v>
      </c>
      <c r="L6418" s="51">
        <v>563</v>
      </c>
      <c r="M6418" s="52">
        <v>95568905</v>
      </c>
      <c r="N6418" s="52">
        <v>0</v>
      </c>
      <c r="O6418" s="52">
        <v>44842492</v>
      </c>
      <c r="P6418" s="52">
        <v>6660438</v>
      </c>
      <c r="Q6418" s="52">
        <v>95568905</v>
      </c>
      <c r="R6418" s="52">
        <v>51502930</v>
      </c>
      <c r="S6418" s="52">
        <v>147071835</v>
      </c>
      <c r="T6418" s="70" t="s">
        <v>10556</v>
      </c>
      <c r="U6418" s="70" t="s">
        <v>10560</v>
      </c>
    </row>
    <row r="6419" spans="1:21" x14ac:dyDescent="0.2">
      <c r="A6419" s="49" t="s">
        <v>2245</v>
      </c>
      <c r="B6419" s="49" t="s">
        <v>36</v>
      </c>
      <c r="C6419" s="50">
        <v>3758</v>
      </c>
      <c r="D6419" s="49" t="s">
        <v>37</v>
      </c>
      <c r="E6419" s="49" t="s">
        <v>2791</v>
      </c>
      <c r="F6419" s="49" t="s">
        <v>37</v>
      </c>
      <c r="G6419" s="49">
        <v>5847</v>
      </c>
      <c r="H6419" s="49" t="s">
        <v>158</v>
      </c>
      <c r="I6419" s="50">
        <v>843</v>
      </c>
      <c r="J6419" s="50">
        <v>105847001204</v>
      </c>
      <c r="K6419" s="49" t="s">
        <v>2797</v>
      </c>
      <c r="L6419" s="51">
        <v>998</v>
      </c>
      <c r="M6419" s="52">
        <v>114416903</v>
      </c>
      <c r="N6419" s="52">
        <v>0</v>
      </c>
      <c r="O6419" s="52">
        <v>30124086</v>
      </c>
      <c r="P6419" s="52">
        <v>6660438</v>
      </c>
      <c r="Q6419" s="52">
        <v>114416903</v>
      </c>
      <c r="R6419" s="52">
        <v>36784524</v>
      </c>
      <c r="S6419" s="52">
        <v>151201427</v>
      </c>
      <c r="T6419" s="70" t="s">
        <v>10556</v>
      </c>
      <c r="U6419" s="70" t="s">
        <v>10560</v>
      </c>
    </row>
    <row r="6420" spans="1:21" x14ac:dyDescent="0.2">
      <c r="A6420" s="49" t="s">
        <v>2245</v>
      </c>
      <c r="B6420" s="49" t="s">
        <v>36</v>
      </c>
      <c r="C6420" s="50">
        <v>3758</v>
      </c>
      <c r="D6420" s="49" t="s">
        <v>37</v>
      </c>
      <c r="E6420" s="49" t="s">
        <v>2542</v>
      </c>
      <c r="F6420" s="49" t="s">
        <v>37</v>
      </c>
      <c r="G6420" s="49">
        <v>5376</v>
      </c>
      <c r="H6420" s="49" t="s">
        <v>102</v>
      </c>
      <c r="I6420" s="50">
        <v>3346</v>
      </c>
      <c r="J6420" s="50">
        <v>105376000113</v>
      </c>
      <c r="K6420" s="49" t="s">
        <v>2550</v>
      </c>
      <c r="L6420" s="51">
        <v>1420</v>
      </c>
      <c r="M6420" s="52">
        <v>129185229</v>
      </c>
      <c r="N6420" s="52">
        <v>0</v>
      </c>
      <c r="O6420" s="52">
        <v>24896853</v>
      </c>
      <c r="P6420" s="52">
        <v>6660438</v>
      </c>
      <c r="Q6420" s="52">
        <v>129185229</v>
      </c>
      <c r="R6420" s="52">
        <v>31557291</v>
      </c>
      <c r="S6420" s="52">
        <v>160742520</v>
      </c>
      <c r="T6420" s="70" t="s">
        <v>10556</v>
      </c>
      <c r="U6420" s="70" t="s">
        <v>10560</v>
      </c>
    </row>
    <row r="6421" spans="1:21" x14ac:dyDescent="0.2">
      <c r="A6421" s="49" t="s">
        <v>2245</v>
      </c>
      <c r="B6421" s="49" t="s">
        <v>36</v>
      </c>
      <c r="C6421" s="50">
        <v>3758</v>
      </c>
      <c r="D6421" s="49" t="s">
        <v>37</v>
      </c>
      <c r="E6421" s="49" t="s">
        <v>2575</v>
      </c>
      <c r="F6421" s="49" t="s">
        <v>37</v>
      </c>
      <c r="G6421" s="49">
        <v>5467</v>
      </c>
      <c r="H6421" s="49" t="s">
        <v>110</v>
      </c>
      <c r="I6421" s="50">
        <v>2162</v>
      </c>
      <c r="J6421" s="50">
        <v>105467000019</v>
      </c>
      <c r="K6421" s="49" t="s">
        <v>2576</v>
      </c>
      <c r="L6421" s="51">
        <v>456</v>
      </c>
      <c r="M6421" s="52">
        <v>50610068</v>
      </c>
      <c r="N6421" s="52">
        <v>0</v>
      </c>
      <c r="O6421" s="52">
        <v>27829979</v>
      </c>
      <c r="P6421" s="52">
        <v>6660438</v>
      </c>
      <c r="Q6421" s="52">
        <v>50610068</v>
      </c>
      <c r="R6421" s="52">
        <v>34490417</v>
      </c>
      <c r="S6421" s="52">
        <v>85100485</v>
      </c>
      <c r="T6421" s="70" t="s">
        <v>10556</v>
      </c>
      <c r="U6421" s="70" t="s">
        <v>10560</v>
      </c>
    </row>
    <row r="6422" spans="1:21" x14ac:dyDescent="0.2">
      <c r="A6422" s="49" t="s">
        <v>2245</v>
      </c>
      <c r="B6422" s="49" t="s">
        <v>36</v>
      </c>
      <c r="C6422" s="50">
        <v>3758</v>
      </c>
      <c r="D6422" s="49" t="s">
        <v>37</v>
      </c>
      <c r="E6422" s="49" t="s">
        <v>2283</v>
      </c>
      <c r="F6422" s="49" t="s">
        <v>37</v>
      </c>
      <c r="G6422" s="49">
        <v>5038</v>
      </c>
      <c r="H6422" s="49" t="s">
        <v>45</v>
      </c>
      <c r="I6422" s="50">
        <v>4715</v>
      </c>
      <c r="J6422" s="50">
        <v>105038000019</v>
      </c>
      <c r="K6422" s="49" t="s">
        <v>2285</v>
      </c>
      <c r="L6422" s="51">
        <v>822</v>
      </c>
      <c r="M6422" s="52">
        <v>98731204</v>
      </c>
      <c r="N6422" s="52">
        <v>0</v>
      </c>
      <c r="O6422" s="52">
        <v>29114572</v>
      </c>
      <c r="P6422" s="52">
        <v>6660438</v>
      </c>
      <c r="Q6422" s="52">
        <v>98731204</v>
      </c>
      <c r="R6422" s="52">
        <v>35775010</v>
      </c>
      <c r="S6422" s="52">
        <v>134506214</v>
      </c>
      <c r="T6422" s="70" t="s">
        <v>10556</v>
      </c>
      <c r="U6422" s="70" t="s">
        <v>10560</v>
      </c>
    </row>
    <row r="6423" spans="1:21" x14ac:dyDescent="0.2">
      <c r="A6423" s="49" t="s">
        <v>2245</v>
      </c>
      <c r="B6423" s="49" t="s">
        <v>36</v>
      </c>
      <c r="C6423" s="50">
        <v>3758</v>
      </c>
      <c r="D6423" s="49" t="s">
        <v>37</v>
      </c>
      <c r="E6423" s="49" t="s">
        <v>2542</v>
      </c>
      <c r="F6423" s="49" t="s">
        <v>37</v>
      </c>
      <c r="G6423" s="49">
        <v>5376</v>
      </c>
      <c r="H6423" s="49" t="s">
        <v>102</v>
      </c>
      <c r="I6423" s="50">
        <v>3345</v>
      </c>
      <c r="J6423" s="50">
        <v>105376000105</v>
      </c>
      <c r="K6423" s="49" t="s">
        <v>2549</v>
      </c>
      <c r="L6423" s="51">
        <v>1638</v>
      </c>
      <c r="M6423" s="52">
        <v>149903051</v>
      </c>
      <c r="N6423" s="52">
        <v>0</v>
      </c>
      <c r="O6423" s="52">
        <v>20227103</v>
      </c>
      <c r="P6423" s="52">
        <v>6660438</v>
      </c>
      <c r="Q6423" s="52">
        <v>149903051</v>
      </c>
      <c r="R6423" s="52">
        <v>26887541</v>
      </c>
      <c r="S6423" s="52">
        <v>176790592</v>
      </c>
      <c r="T6423" s="70" t="s">
        <v>10556</v>
      </c>
      <c r="U6423" s="70" t="s">
        <v>10560</v>
      </c>
    </row>
    <row r="6424" spans="1:21" x14ac:dyDescent="0.2">
      <c r="A6424" s="49" t="s">
        <v>2245</v>
      </c>
      <c r="B6424" s="49" t="s">
        <v>36</v>
      </c>
      <c r="C6424" s="50">
        <v>7740</v>
      </c>
      <c r="D6424" s="49" t="s">
        <v>128</v>
      </c>
      <c r="E6424" s="49" t="s">
        <v>8891</v>
      </c>
      <c r="F6424" s="49" t="s">
        <v>128</v>
      </c>
      <c r="G6424" s="49">
        <v>5631</v>
      </c>
      <c r="H6424" s="49" t="s">
        <v>129</v>
      </c>
      <c r="I6424" s="50">
        <v>1164</v>
      </c>
      <c r="J6424" s="50">
        <v>205631000160</v>
      </c>
      <c r="K6424" s="49" t="s">
        <v>2340</v>
      </c>
      <c r="L6424" s="51">
        <v>584</v>
      </c>
      <c r="M6424" s="52">
        <v>63194303</v>
      </c>
      <c r="N6424" s="52">
        <v>1509196</v>
      </c>
      <c r="O6424" s="52">
        <v>24249724</v>
      </c>
      <c r="P6424" s="52">
        <v>6660438</v>
      </c>
      <c r="Q6424" s="52">
        <v>64703499</v>
      </c>
      <c r="R6424" s="52">
        <v>30910162</v>
      </c>
      <c r="S6424" s="52">
        <v>95613661</v>
      </c>
      <c r="T6424" s="70" t="s">
        <v>10556</v>
      </c>
      <c r="U6424" s="70" t="s">
        <v>10560</v>
      </c>
    </row>
    <row r="6425" spans="1:21" x14ac:dyDescent="0.2">
      <c r="A6425" s="49" t="s">
        <v>2245</v>
      </c>
      <c r="B6425" s="49" t="s">
        <v>36</v>
      </c>
      <c r="C6425" s="50">
        <v>3758</v>
      </c>
      <c r="D6425" s="49" t="s">
        <v>37</v>
      </c>
      <c r="E6425" s="49" t="s">
        <v>2336</v>
      </c>
      <c r="F6425" s="49" t="s">
        <v>37</v>
      </c>
      <c r="G6425" s="49">
        <v>5101</v>
      </c>
      <c r="H6425" s="49" t="s">
        <v>59</v>
      </c>
      <c r="I6425" s="50">
        <v>3596</v>
      </c>
      <c r="J6425" s="50">
        <v>105101000172</v>
      </c>
      <c r="K6425" s="49" t="s">
        <v>2340</v>
      </c>
      <c r="L6425" s="51">
        <v>1189</v>
      </c>
      <c r="M6425" s="52">
        <v>120826537</v>
      </c>
      <c r="N6425" s="52">
        <v>0</v>
      </c>
      <c r="O6425" s="52">
        <v>26885000</v>
      </c>
      <c r="P6425" s="52">
        <v>6660438</v>
      </c>
      <c r="Q6425" s="52">
        <v>120826537</v>
      </c>
      <c r="R6425" s="52">
        <v>33545438</v>
      </c>
      <c r="S6425" s="52">
        <v>154371975</v>
      </c>
      <c r="T6425" s="70" t="s">
        <v>10556</v>
      </c>
      <c r="U6425" s="70" t="s">
        <v>10560</v>
      </c>
    </row>
    <row r="6426" spans="1:21" x14ac:dyDescent="0.2">
      <c r="A6426" s="49" t="s">
        <v>2245</v>
      </c>
      <c r="B6426" s="49" t="s">
        <v>36</v>
      </c>
      <c r="C6426" s="50">
        <v>3758</v>
      </c>
      <c r="D6426" s="49" t="s">
        <v>37</v>
      </c>
      <c r="E6426" s="49" t="s">
        <v>2269</v>
      </c>
      <c r="F6426" s="49" t="s">
        <v>37</v>
      </c>
      <c r="G6426" s="49">
        <v>5034</v>
      </c>
      <c r="H6426" s="49" t="s">
        <v>43</v>
      </c>
      <c r="I6426" s="50">
        <v>6429</v>
      </c>
      <c r="J6426" s="50">
        <v>105034000278</v>
      </c>
      <c r="K6426" s="49" t="s">
        <v>2274</v>
      </c>
      <c r="L6426" s="51">
        <v>641</v>
      </c>
      <c r="M6426" s="52">
        <v>64749508</v>
      </c>
      <c r="N6426" s="52">
        <v>0</v>
      </c>
      <c r="O6426" s="52">
        <v>26998402</v>
      </c>
      <c r="P6426" s="52">
        <v>6660438</v>
      </c>
      <c r="Q6426" s="52">
        <v>64749508</v>
      </c>
      <c r="R6426" s="52">
        <v>33658840</v>
      </c>
      <c r="S6426" s="52">
        <v>98408348</v>
      </c>
      <c r="T6426" s="70" t="s">
        <v>10556</v>
      </c>
      <c r="U6426" s="70" t="s">
        <v>10560</v>
      </c>
    </row>
    <row r="6427" spans="1:21" x14ac:dyDescent="0.2">
      <c r="A6427" s="49" t="s">
        <v>2245</v>
      </c>
      <c r="B6427" s="49" t="s">
        <v>36</v>
      </c>
      <c r="C6427" s="50">
        <v>3758</v>
      </c>
      <c r="D6427" s="49" t="s">
        <v>37</v>
      </c>
      <c r="E6427" s="49" t="s">
        <v>2402</v>
      </c>
      <c r="F6427" s="49" t="s">
        <v>37</v>
      </c>
      <c r="G6427" s="49">
        <v>5154</v>
      </c>
      <c r="H6427" s="49" t="s">
        <v>72</v>
      </c>
      <c r="I6427" s="50">
        <v>4831</v>
      </c>
      <c r="J6427" s="50">
        <v>105154000409</v>
      </c>
      <c r="K6427" s="49" t="s">
        <v>2274</v>
      </c>
      <c r="L6427" s="51">
        <v>1557</v>
      </c>
      <c r="M6427" s="52">
        <v>163672002</v>
      </c>
      <c r="N6427" s="52">
        <v>0</v>
      </c>
      <c r="O6427" s="52">
        <v>29520669</v>
      </c>
      <c r="P6427" s="52">
        <v>26641753</v>
      </c>
      <c r="Q6427" s="52">
        <v>163672002</v>
      </c>
      <c r="R6427" s="52">
        <v>56162422</v>
      </c>
      <c r="S6427" s="52">
        <v>219834424</v>
      </c>
      <c r="T6427" s="70" t="s">
        <v>10556</v>
      </c>
      <c r="U6427" s="70" t="s">
        <v>10560</v>
      </c>
    </row>
    <row r="6428" spans="1:21" x14ac:dyDescent="0.2">
      <c r="A6428" s="49" t="s">
        <v>7676</v>
      </c>
      <c r="B6428" s="49" t="s">
        <v>763</v>
      </c>
      <c r="C6428" s="50">
        <v>3797</v>
      </c>
      <c r="D6428" s="49" t="s">
        <v>761</v>
      </c>
      <c r="E6428" s="49" t="s">
        <v>10237</v>
      </c>
      <c r="F6428" s="49" t="s">
        <v>761</v>
      </c>
      <c r="G6428" s="49">
        <v>50001</v>
      </c>
      <c r="H6428" s="49" t="s">
        <v>762</v>
      </c>
      <c r="I6428" s="50">
        <v>6865</v>
      </c>
      <c r="J6428" s="50">
        <v>150001000189</v>
      </c>
      <c r="K6428" s="49" t="s">
        <v>10274</v>
      </c>
      <c r="L6428" s="51">
        <v>1147</v>
      </c>
      <c r="M6428" s="52">
        <v>110088583</v>
      </c>
      <c r="N6428" s="52">
        <v>0</v>
      </c>
      <c r="O6428" s="52">
        <v>20700153</v>
      </c>
      <c r="P6428" s="52">
        <v>6660438</v>
      </c>
      <c r="Q6428" s="52">
        <v>110088583</v>
      </c>
      <c r="R6428" s="52">
        <v>27360591</v>
      </c>
      <c r="S6428" s="52">
        <v>137449174</v>
      </c>
      <c r="T6428" s="70" t="s">
        <v>10556</v>
      </c>
      <c r="U6428" s="70" t="s">
        <v>10560</v>
      </c>
    </row>
    <row r="6429" spans="1:21" x14ac:dyDescent="0.2">
      <c r="A6429" s="49" t="s">
        <v>2245</v>
      </c>
      <c r="B6429" s="49" t="s">
        <v>36</v>
      </c>
      <c r="C6429" s="50">
        <v>3758</v>
      </c>
      <c r="D6429" s="49" t="s">
        <v>37</v>
      </c>
      <c r="E6429" s="49" t="s">
        <v>2498</v>
      </c>
      <c r="F6429" s="49" t="s">
        <v>37</v>
      </c>
      <c r="G6429" s="49">
        <v>5308</v>
      </c>
      <c r="H6429" s="49" t="s">
        <v>89</v>
      </c>
      <c r="I6429" s="50">
        <v>3716</v>
      </c>
      <c r="J6429" s="50">
        <v>105308000041</v>
      </c>
      <c r="K6429" s="49" t="s">
        <v>2500</v>
      </c>
      <c r="L6429" s="51">
        <v>1055</v>
      </c>
      <c r="M6429" s="52">
        <v>104020043</v>
      </c>
      <c r="N6429" s="52">
        <v>2290896</v>
      </c>
      <c r="O6429" s="52">
        <v>25138640</v>
      </c>
      <c r="P6429" s="52">
        <v>6660438</v>
      </c>
      <c r="Q6429" s="52">
        <v>106310939</v>
      </c>
      <c r="R6429" s="52">
        <v>31799078</v>
      </c>
      <c r="S6429" s="52">
        <v>138110017</v>
      </c>
      <c r="T6429" s="70" t="s">
        <v>10556</v>
      </c>
      <c r="U6429" s="70" t="s">
        <v>10560</v>
      </c>
    </row>
    <row r="6430" spans="1:21" x14ac:dyDescent="0.2">
      <c r="A6430" s="49" t="s">
        <v>2245</v>
      </c>
      <c r="B6430" s="49" t="s">
        <v>36</v>
      </c>
      <c r="C6430" s="50">
        <v>3758</v>
      </c>
      <c r="D6430" s="49" t="s">
        <v>37</v>
      </c>
      <c r="E6430" s="49" t="s">
        <v>2317</v>
      </c>
      <c r="F6430" s="49" t="s">
        <v>37</v>
      </c>
      <c r="G6430" s="49">
        <v>5079</v>
      </c>
      <c r="H6430" s="49" t="s">
        <v>53</v>
      </c>
      <c r="I6430" s="50">
        <v>9188</v>
      </c>
      <c r="J6430" s="50">
        <v>105079000015</v>
      </c>
      <c r="K6430" s="49" t="s">
        <v>2318</v>
      </c>
      <c r="L6430" s="51">
        <v>919</v>
      </c>
      <c r="M6430" s="52">
        <v>88941568</v>
      </c>
      <c r="N6430" s="52">
        <v>17788314</v>
      </c>
      <c r="O6430" s="52">
        <v>20833063</v>
      </c>
      <c r="P6430" s="52">
        <v>6660438</v>
      </c>
      <c r="Q6430" s="52">
        <v>106729882</v>
      </c>
      <c r="R6430" s="52">
        <v>27493501</v>
      </c>
      <c r="S6430" s="52">
        <v>134223383</v>
      </c>
      <c r="T6430" s="70" t="s">
        <v>10556</v>
      </c>
      <c r="U6430" s="70" t="s">
        <v>10560</v>
      </c>
    </row>
    <row r="6431" spans="1:21" x14ac:dyDescent="0.2">
      <c r="A6431" s="49" t="s">
        <v>2245</v>
      </c>
      <c r="B6431" s="49" t="s">
        <v>36</v>
      </c>
      <c r="C6431" s="50">
        <v>3758</v>
      </c>
      <c r="D6431" s="49" t="s">
        <v>37</v>
      </c>
      <c r="E6431" s="49" t="s">
        <v>2246</v>
      </c>
      <c r="F6431" s="49" t="s">
        <v>37</v>
      </c>
      <c r="G6431" s="49">
        <v>5002</v>
      </c>
      <c r="H6431" s="49" t="s">
        <v>38</v>
      </c>
      <c r="I6431" s="50">
        <v>1951</v>
      </c>
      <c r="J6431" s="50">
        <v>105002000055</v>
      </c>
      <c r="K6431" s="49" t="s">
        <v>2247</v>
      </c>
      <c r="L6431" s="51">
        <v>525</v>
      </c>
      <c r="M6431" s="52">
        <v>62200460</v>
      </c>
      <c r="N6431" s="52">
        <v>0</v>
      </c>
      <c r="O6431" s="52">
        <v>27427671</v>
      </c>
      <c r="P6431" s="52">
        <v>6660438</v>
      </c>
      <c r="Q6431" s="52">
        <v>62200460</v>
      </c>
      <c r="R6431" s="52">
        <v>34088109</v>
      </c>
      <c r="S6431" s="52">
        <v>96288569</v>
      </c>
      <c r="T6431" s="70" t="s">
        <v>10556</v>
      </c>
      <c r="U6431" s="70" t="s">
        <v>10560</v>
      </c>
    </row>
    <row r="6432" spans="1:21" x14ac:dyDescent="0.2">
      <c r="A6432" s="49" t="s">
        <v>2245</v>
      </c>
      <c r="B6432" s="49" t="s">
        <v>36</v>
      </c>
      <c r="C6432" s="50">
        <v>3758</v>
      </c>
      <c r="D6432" s="49" t="s">
        <v>37</v>
      </c>
      <c r="E6432" s="49" t="s">
        <v>2348</v>
      </c>
      <c r="F6432" s="49" t="s">
        <v>37</v>
      </c>
      <c r="G6432" s="49">
        <v>5120</v>
      </c>
      <c r="H6432" s="49" t="s">
        <v>62</v>
      </c>
      <c r="I6432" s="50">
        <v>1268</v>
      </c>
      <c r="J6432" s="50">
        <v>205120000315</v>
      </c>
      <c r="K6432" s="49" t="s">
        <v>2354</v>
      </c>
      <c r="L6432" s="51">
        <v>233</v>
      </c>
      <c r="M6432" s="52">
        <v>31100008</v>
      </c>
      <c r="N6432" s="52">
        <v>0</v>
      </c>
      <c r="O6432" s="52">
        <v>36645421</v>
      </c>
      <c r="P6432" s="52">
        <v>6660438</v>
      </c>
      <c r="Q6432" s="52">
        <v>31100008</v>
      </c>
      <c r="R6432" s="52">
        <v>43305859</v>
      </c>
      <c r="S6432" s="52">
        <v>74405867</v>
      </c>
      <c r="T6432" s="70" t="s">
        <v>10556</v>
      </c>
      <c r="U6432" s="70" t="s">
        <v>10560</v>
      </c>
    </row>
    <row r="6433" spans="1:21" x14ac:dyDescent="0.2">
      <c r="A6433" s="49" t="s">
        <v>2245</v>
      </c>
      <c r="B6433" s="49" t="s">
        <v>36</v>
      </c>
      <c r="C6433" s="50">
        <v>3758</v>
      </c>
      <c r="D6433" s="49" t="s">
        <v>37</v>
      </c>
      <c r="E6433" s="49" t="s">
        <v>2453</v>
      </c>
      <c r="F6433" s="49" t="s">
        <v>37</v>
      </c>
      <c r="G6433" s="49">
        <v>5234</v>
      </c>
      <c r="H6433" s="49" t="s">
        <v>79</v>
      </c>
      <c r="I6433" s="50">
        <v>12643</v>
      </c>
      <c r="J6433" s="50">
        <v>105234000086</v>
      </c>
      <c r="K6433" s="49" t="s">
        <v>2456</v>
      </c>
      <c r="L6433" s="51">
        <v>1271</v>
      </c>
      <c r="M6433" s="52">
        <v>173668490</v>
      </c>
      <c r="N6433" s="52">
        <v>0</v>
      </c>
      <c r="O6433" s="52">
        <v>35985069</v>
      </c>
      <c r="P6433" s="52">
        <v>6660438</v>
      </c>
      <c r="Q6433" s="52">
        <v>173668490</v>
      </c>
      <c r="R6433" s="52">
        <v>42645507</v>
      </c>
      <c r="S6433" s="52">
        <v>216313997</v>
      </c>
      <c r="T6433" s="70" t="s">
        <v>10556</v>
      </c>
      <c r="U6433" s="70" t="s">
        <v>10560</v>
      </c>
    </row>
    <row r="6434" spans="1:21" x14ac:dyDescent="0.2">
      <c r="A6434" s="49" t="s">
        <v>2245</v>
      </c>
      <c r="B6434" s="49" t="s">
        <v>36</v>
      </c>
      <c r="C6434" s="50">
        <v>3758</v>
      </c>
      <c r="D6434" s="49" t="s">
        <v>37</v>
      </c>
      <c r="E6434" s="49" t="s">
        <v>2839</v>
      </c>
      <c r="F6434" s="49" t="s">
        <v>37</v>
      </c>
      <c r="G6434" s="49">
        <v>5895</v>
      </c>
      <c r="H6434" s="49" t="s">
        <v>168</v>
      </c>
      <c r="I6434" s="50">
        <v>10174</v>
      </c>
      <c r="J6434" s="50">
        <v>105895001119</v>
      </c>
      <c r="K6434" s="49" t="s">
        <v>2841</v>
      </c>
      <c r="L6434" s="51">
        <v>805</v>
      </c>
      <c r="M6434" s="52">
        <v>103821726</v>
      </c>
      <c r="N6434" s="52">
        <v>0</v>
      </c>
      <c r="O6434" s="52">
        <v>35602202</v>
      </c>
      <c r="P6434" s="52">
        <v>19981315</v>
      </c>
      <c r="Q6434" s="52">
        <v>103821726</v>
      </c>
      <c r="R6434" s="52">
        <v>55583517</v>
      </c>
      <c r="S6434" s="52">
        <v>159405243</v>
      </c>
      <c r="T6434" s="70" t="s">
        <v>10556</v>
      </c>
      <c r="U6434" s="70" t="s">
        <v>10560</v>
      </c>
    </row>
    <row r="6435" spans="1:21" x14ac:dyDescent="0.2">
      <c r="A6435" s="49" t="s">
        <v>2245</v>
      </c>
      <c r="B6435" s="49" t="s">
        <v>36</v>
      </c>
      <c r="C6435" s="50">
        <v>3758</v>
      </c>
      <c r="D6435" s="49" t="s">
        <v>37</v>
      </c>
      <c r="E6435" s="49" t="s">
        <v>2384</v>
      </c>
      <c r="F6435" s="49" t="s">
        <v>37</v>
      </c>
      <c r="G6435" s="49">
        <v>5147</v>
      </c>
      <c r="H6435" s="49" t="s">
        <v>69</v>
      </c>
      <c r="I6435" s="50">
        <v>4828</v>
      </c>
      <c r="J6435" s="50">
        <v>105147000045</v>
      </c>
      <c r="K6435" s="49" t="s">
        <v>2390</v>
      </c>
      <c r="L6435" s="51">
        <v>2708</v>
      </c>
      <c r="M6435" s="52">
        <v>283453845</v>
      </c>
      <c r="N6435" s="52">
        <v>0</v>
      </c>
      <c r="O6435" s="52">
        <v>29232394</v>
      </c>
      <c r="P6435" s="52">
        <v>26641753</v>
      </c>
      <c r="Q6435" s="52">
        <v>283453845</v>
      </c>
      <c r="R6435" s="52">
        <v>55874147</v>
      </c>
      <c r="S6435" s="52">
        <v>339327992</v>
      </c>
      <c r="T6435" s="70" t="s">
        <v>10556</v>
      </c>
      <c r="U6435" s="70" t="s">
        <v>10560</v>
      </c>
    </row>
    <row r="6436" spans="1:21" x14ac:dyDescent="0.2">
      <c r="A6436" s="49" t="s">
        <v>2245</v>
      </c>
      <c r="B6436" s="49" t="s">
        <v>36</v>
      </c>
      <c r="C6436" s="50">
        <v>3758</v>
      </c>
      <c r="D6436" s="49" t="s">
        <v>37</v>
      </c>
      <c r="E6436" s="49" t="s">
        <v>2495</v>
      </c>
      <c r="F6436" s="49" t="s">
        <v>37</v>
      </c>
      <c r="G6436" s="49">
        <v>5306</v>
      </c>
      <c r="H6436" s="49" t="s">
        <v>88</v>
      </c>
      <c r="I6436" s="50">
        <v>3714</v>
      </c>
      <c r="J6436" s="50">
        <v>105306000175</v>
      </c>
      <c r="K6436" s="49" t="s">
        <v>2497</v>
      </c>
      <c r="L6436" s="51">
        <v>752</v>
      </c>
      <c r="M6436" s="52">
        <v>81612138</v>
      </c>
      <c r="N6436" s="52">
        <v>0</v>
      </c>
      <c r="O6436" s="52">
        <v>27788935</v>
      </c>
      <c r="P6436" s="52">
        <v>6660438</v>
      </c>
      <c r="Q6436" s="52">
        <v>81612138</v>
      </c>
      <c r="R6436" s="52">
        <v>34449373</v>
      </c>
      <c r="S6436" s="52">
        <v>116061511</v>
      </c>
      <c r="T6436" s="70" t="s">
        <v>10556</v>
      </c>
      <c r="U6436" s="70" t="s">
        <v>10560</v>
      </c>
    </row>
    <row r="6437" spans="1:21" x14ac:dyDescent="0.2">
      <c r="A6437" s="49" t="s">
        <v>2245</v>
      </c>
      <c r="B6437" s="49" t="s">
        <v>36</v>
      </c>
      <c r="C6437" s="50">
        <v>3758</v>
      </c>
      <c r="D6437" s="49" t="s">
        <v>37</v>
      </c>
      <c r="E6437" s="49" t="s">
        <v>2817</v>
      </c>
      <c r="F6437" s="49" t="s">
        <v>37</v>
      </c>
      <c r="G6437" s="49">
        <v>5887</v>
      </c>
      <c r="H6437" s="49" t="s">
        <v>165</v>
      </c>
      <c r="I6437" s="50">
        <v>11818</v>
      </c>
      <c r="J6437" s="50">
        <v>205887001678</v>
      </c>
      <c r="K6437" s="49" t="s">
        <v>2821</v>
      </c>
      <c r="L6437" s="51">
        <v>752</v>
      </c>
      <c r="M6437" s="52">
        <v>89061129</v>
      </c>
      <c r="N6437" s="52">
        <v>0</v>
      </c>
      <c r="O6437" s="52">
        <v>26860479</v>
      </c>
      <c r="P6437" s="52">
        <v>6660438</v>
      </c>
      <c r="Q6437" s="52">
        <v>89061129</v>
      </c>
      <c r="R6437" s="52">
        <v>33520917</v>
      </c>
      <c r="S6437" s="52">
        <v>122582046</v>
      </c>
      <c r="T6437" s="70" t="s">
        <v>10556</v>
      </c>
      <c r="U6437" s="70" t="s">
        <v>10560</v>
      </c>
    </row>
    <row r="6438" spans="1:21" x14ac:dyDescent="0.2">
      <c r="A6438" s="49" t="s">
        <v>2245</v>
      </c>
      <c r="B6438" s="49" t="s">
        <v>36</v>
      </c>
      <c r="C6438" s="50">
        <v>3758</v>
      </c>
      <c r="D6438" s="49" t="s">
        <v>37</v>
      </c>
      <c r="E6438" s="49" t="s">
        <v>2481</v>
      </c>
      <c r="F6438" s="49" t="s">
        <v>37</v>
      </c>
      <c r="G6438" s="49">
        <v>5282</v>
      </c>
      <c r="H6438" s="49" t="s">
        <v>86</v>
      </c>
      <c r="I6438" s="50">
        <v>3918</v>
      </c>
      <c r="J6438" s="50">
        <v>205282000602</v>
      </c>
      <c r="K6438" s="49" t="s">
        <v>2483</v>
      </c>
      <c r="L6438" s="51">
        <v>465</v>
      </c>
      <c r="M6438" s="52">
        <v>55352856</v>
      </c>
      <c r="N6438" s="52">
        <v>0</v>
      </c>
      <c r="O6438" s="52">
        <v>26700476</v>
      </c>
      <c r="P6438" s="52">
        <v>6660438</v>
      </c>
      <c r="Q6438" s="52">
        <v>55352856</v>
      </c>
      <c r="R6438" s="52">
        <v>33360914</v>
      </c>
      <c r="S6438" s="52">
        <v>88713770</v>
      </c>
      <c r="T6438" s="70" t="s">
        <v>10556</v>
      </c>
      <c r="U6438" s="70" t="s">
        <v>10560</v>
      </c>
    </row>
    <row r="6439" spans="1:21" x14ac:dyDescent="0.2">
      <c r="A6439" s="49" t="s">
        <v>2245</v>
      </c>
      <c r="B6439" s="49" t="s">
        <v>36</v>
      </c>
      <c r="C6439" s="50">
        <v>3758</v>
      </c>
      <c r="D6439" s="49" t="s">
        <v>37</v>
      </c>
      <c r="E6439" s="49" t="s">
        <v>2644</v>
      </c>
      <c r="F6439" s="49" t="s">
        <v>37</v>
      </c>
      <c r="G6439" s="49">
        <v>5604</v>
      </c>
      <c r="H6439" s="49" t="s">
        <v>123</v>
      </c>
      <c r="I6439" s="50">
        <v>3921</v>
      </c>
      <c r="J6439" s="50">
        <v>205604000824</v>
      </c>
      <c r="K6439" s="49" t="s">
        <v>2646</v>
      </c>
      <c r="L6439" s="51">
        <v>1180</v>
      </c>
      <c r="M6439" s="52">
        <v>131224714</v>
      </c>
      <c r="N6439" s="52">
        <v>0</v>
      </c>
      <c r="O6439" s="52">
        <v>29546174</v>
      </c>
      <c r="P6439" s="52">
        <v>26641753</v>
      </c>
      <c r="Q6439" s="52">
        <v>131224714</v>
      </c>
      <c r="R6439" s="52">
        <v>56187927</v>
      </c>
      <c r="S6439" s="52">
        <v>187412641</v>
      </c>
      <c r="T6439" s="70" t="s">
        <v>10556</v>
      </c>
      <c r="U6439" s="70" t="s">
        <v>10560</v>
      </c>
    </row>
    <row r="6440" spans="1:21" x14ac:dyDescent="0.2">
      <c r="A6440" s="49" t="s">
        <v>2245</v>
      </c>
      <c r="B6440" s="49" t="s">
        <v>36</v>
      </c>
      <c r="C6440" s="50">
        <v>3758</v>
      </c>
      <c r="D6440" s="49" t="s">
        <v>37</v>
      </c>
      <c r="E6440" s="49" t="s">
        <v>2402</v>
      </c>
      <c r="F6440" s="49" t="s">
        <v>37</v>
      </c>
      <c r="G6440" s="49">
        <v>5154</v>
      </c>
      <c r="H6440" s="49" t="s">
        <v>72</v>
      </c>
      <c r="I6440" s="50">
        <v>6233</v>
      </c>
      <c r="J6440" s="50">
        <v>205154002015</v>
      </c>
      <c r="K6440" s="49" t="s">
        <v>2411</v>
      </c>
      <c r="L6440" s="51">
        <v>1344</v>
      </c>
      <c r="M6440" s="52">
        <v>144628451</v>
      </c>
      <c r="N6440" s="52">
        <v>0</v>
      </c>
      <c r="O6440" s="52">
        <v>29520669</v>
      </c>
      <c r="P6440" s="52">
        <v>26641753</v>
      </c>
      <c r="Q6440" s="52">
        <v>144628451</v>
      </c>
      <c r="R6440" s="52">
        <v>56162422</v>
      </c>
      <c r="S6440" s="52">
        <v>200790873</v>
      </c>
      <c r="T6440" s="70" t="s">
        <v>10556</v>
      </c>
      <c r="U6440" s="70" t="s">
        <v>10560</v>
      </c>
    </row>
    <row r="6441" spans="1:21" x14ac:dyDescent="0.2">
      <c r="A6441" s="49" t="s">
        <v>2245</v>
      </c>
      <c r="B6441" s="49" t="s">
        <v>36</v>
      </c>
      <c r="C6441" s="50">
        <v>3758</v>
      </c>
      <c r="D6441" s="49" t="s">
        <v>37</v>
      </c>
      <c r="E6441" s="49" t="s">
        <v>2753</v>
      </c>
      <c r="F6441" s="49" t="s">
        <v>37</v>
      </c>
      <c r="G6441" s="49">
        <v>5736</v>
      </c>
      <c r="H6441" s="49" t="s">
        <v>147</v>
      </c>
      <c r="I6441" s="50">
        <v>11397</v>
      </c>
      <c r="J6441" s="50">
        <v>105736000039</v>
      </c>
      <c r="K6441" s="49" t="s">
        <v>2754</v>
      </c>
      <c r="L6441" s="51">
        <v>2572</v>
      </c>
      <c r="M6441" s="52">
        <v>285224832</v>
      </c>
      <c r="N6441" s="52">
        <v>0</v>
      </c>
      <c r="O6441" s="52">
        <v>29789187</v>
      </c>
      <c r="P6441" s="52">
        <v>6660438</v>
      </c>
      <c r="Q6441" s="52">
        <v>285224832</v>
      </c>
      <c r="R6441" s="52">
        <v>36449625</v>
      </c>
      <c r="S6441" s="52">
        <v>321674457</v>
      </c>
      <c r="T6441" s="70" t="s">
        <v>10556</v>
      </c>
      <c r="U6441" s="70" t="s">
        <v>10560</v>
      </c>
    </row>
    <row r="6442" spans="1:21" x14ac:dyDescent="0.2">
      <c r="A6442" s="49" t="s">
        <v>2245</v>
      </c>
      <c r="B6442" s="49" t="s">
        <v>36</v>
      </c>
      <c r="C6442" s="50">
        <v>3758</v>
      </c>
      <c r="D6442" s="49" t="s">
        <v>37</v>
      </c>
      <c r="E6442" s="49" t="s">
        <v>2616</v>
      </c>
      <c r="F6442" s="49" t="s">
        <v>37</v>
      </c>
      <c r="G6442" s="49">
        <v>5541</v>
      </c>
      <c r="H6442" s="49" t="s">
        <v>117</v>
      </c>
      <c r="I6442" s="50">
        <v>10259</v>
      </c>
      <c r="J6442" s="50">
        <v>105541000026</v>
      </c>
      <c r="K6442" s="49" t="s">
        <v>2618</v>
      </c>
      <c r="L6442" s="51">
        <v>2389</v>
      </c>
      <c r="M6442" s="52">
        <v>230518152</v>
      </c>
      <c r="N6442" s="52">
        <v>0</v>
      </c>
      <c r="O6442" s="52">
        <v>20800640</v>
      </c>
      <c r="P6442" s="52">
        <v>6660438</v>
      </c>
      <c r="Q6442" s="52">
        <v>230518152</v>
      </c>
      <c r="R6442" s="52">
        <v>27461078</v>
      </c>
      <c r="S6442" s="52">
        <v>257979230</v>
      </c>
      <c r="T6442" s="70" t="s">
        <v>10556</v>
      </c>
      <c r="U6442" s="70" t="s">
        <v>10560</v>
      </c>
    </row>
    <row r="6443" spans="1:21" x14ac:dyDescent="0.2">
      <c r="A6443" s="49" t="s">
        <v>2245</v>
      </c>
      <c r="B6443" s="49" t="s">
        <v>36</v>
      </c>
      <c r="C6443" s="50">
        <v>3758</v>
      </c>
      <c r="D6443" s="49" t="s">
        <v>37</v>
      </c>
      <c r="E6443" s="49" t="s">
        <v>2469</v>
      </c>
      <c r="F6443" s="49" t="s">
        <v>37</v>
      </c>
      <c r="G6443" s="49">
        <v>5250</v>
      </c>
      <c r="H6443" s="49" t="s">
        <v>82</v>
      </c>
      <c r="I6443" s="50">
        <v>3723</v>
      </c>
      <c r="J6443" s="50">
        <v>105250000339</v>
      </c>
      <c r="K6443" s="49" t="s">
        <v>2477</v>
      </c>
      <c r="L6443" s="51">
        <v>801</v>
      </c>
      <c r="M6443" s="52">
        <v>96747081</v>
      </c>
      <c r="N6443" s="52">
        <v>0</v>
      </c>
      <c r="O6443" s="52">
        <v>32993139</v>
      </c>
      <c r="P6443" s="52">
        <v>19981315</v>
      </c>
      <c r="Q6443" s="52">
        <v>96747081</v>
      </c>
      <c r="R6443" s="52">
        <v>52974454</v>
      </c>
      <c r="S6443" s="52">
        <v>149721535</v>
      </c>
      <c r="T6443" s="70" t="s">
        <v>10556</v>
      </c>
      <c r="U6443" s="70" t="s">
        <v>10560</v>
      </c>
    </row>
    <row r="6444" spans="1:21" x14ac:dyDescent="0.2">
      <c r="A6444" s="49" t="s">
        <v>2245</v>
      </c>
      <c r="B6444" s="49" t="s">
        <v>36</v>
      </c>
      <c r="C6444" s="50">
        <v>3758</v>
      </c>
      <c r="D6444" s="49" t="s">
        <v>37</v>
      </c>
      <c r="E6444" s="49" t="s">
        <v>2444</v>
      </c>
      <c r="F6444" s="49" t="s">
        <v>37</v>
      </c>
      <c r="G6444" s="49">
        <v>5212</v>
      </c>
      <c r="H6444" s="49" t="s">
        <v>78</v>
      </c>
      <c r="I6444" s="50">
        <v>1633</v>
      </c>
      <c r="J6444" s="50">
        <v>105212000830</v>
      </c>
      <c r="K6444" s="49" t="s">
        <v>2445</v>
      </c>
      <c r="L6444" s="51">
        <v>1269</v>
      </c>
      <c r="M6444" s="52">
        <v>112757357</v>
      </c>
      <c r="N6444" s="52">
        <v>0</v>
      </c>
      <c r="O6444" s="52">
        <v>20164095</v>
      </c>
      <c r="P6444" s="52">
        <v>6660438</v>
      </c>
      <c r="Q6444" s="52">
        <v>112757357</v>
      </c>
      <c r="R6444" s="52">
        <v>26824533</v>
      </c>
      <c r="S6444" s="52">
        <v>139581890</v>
      </c>
      <c r="T6444" s="70" t="s">
        <v>10556</v>
      </c>
      <c r="U6444" s="70" t="s">
        <v>10560</v>
      </c>
    </row>
    <row r="6445" spans="1:21" x14ac:dyDescent="0.2">
      <c r="A6445" s="49" t="s">
        <v>2245</v>
      </c>
      <c r="B6445" s="49" t="s">
        <v>36</v>
      </c>
      <c r="C6445" s="50">
        <v>3758</v>
      </c>
      <c r="D6445" s="49" t="s">
        <v>37</v>
      </c>
      <c r="E6445" s="49" t="s">
        <v>2551</v>
      </c>
      <c r="F6445" s="49" t="s">
        <v>37</v>
      </c>
      <c r="G6445" s="49">
        <v>5390</v>
      </c>
      <c r="H6445" s="49" t="s">
        <v>105</v>
      </c>
      <c r="I6445" s="50">
        <v>3470</v>
      </c>
      <c r="J6445" s="50">
        <v>205679000498</v>
      </c>
      <c r="K6445" s="49" t="s">
        <v>2552</v>
      </c>
      <c r="L6445" s="51">
        <v>785</v>
      </c>
      <c r="M6445" s="52">
        <v>79065494</v>
      </c>
      <c r="N6445" s="52">
        <v>0</v>
      </c>
      <c r="O6445" s="52">
        <v>22052625</v>
      </c>
      <c r="P6445" s="52">
        <v>6660438</v>
      </c>
      <c r="Q6445" s="52">
        <v>79065494</v>
      </c>
      <c r="R6445" s="52">
        <v>28713063</v>
      </c>
      <c r="S6445" s="52">
        <v>107778557</v>
      </c>
      <c r="T6445" s="70" t="s">
        <v>10556</v>
      </c>
      <c r="U6445" s="70" t="s">
        <v>10560</v>
      </c>
    </row>
    <row r="6446" spans="1:21" x14ac:dyDescent="0.2">
      <c r="A6446" s="49" t="s">
        <v>2245</v>
      </c>
      <c r="B6446" s="49" t="s">
        <v>36</v>
      </c>
      <c r="C6446" s="50">
        <v>3758</v>
      </c>
      <c r="D6446" s="49" t="s">
        <v>37</v>
      </c>
      <c r="E6446" s="49" t="s">
        <v>2542</v>
      </c>
      <c r="F6446" s="49" t="s">
        <v>37</v>
      </c>
      <c r="G6446" s="49">
        <v>5376</v>
      </c>
      <c r="H6446" s="49" t="s">
        <v>102</v>
      </c>
      <c r="I6446" s="50">
        <v>3348</v>
      </c>
      <c r="J6446" s="50">
        <v>105376000440</v>
      </c>
      <c r="K6446" s="49" t="s">
        <v>2548</v>
      </c>
      <c r="L6446" s="51">
        <v>1826</v>
      </c>
      <c r="M6446" s="52">
        <v>178244730</v>
      </c>
      <c r="N6446" s="52">
        <v>0</v>
      </c>
      <c r="O6446" s="52">
        <v>20227103</v>
      </c>
      <c r="P6446" s="52">
        <v>6660438</v>
      </c>
      <c r="Q6446" s="52">
        <v>178244730</v>
      </c>
      <c r="R6446" s="52">
        <v>26887541</v>
      </c>
      <c r="S6446" s="52">
        <v>205132271</v>
      </c>
      <c r="T6446" s="70" t="s">
        <v>10556</v>
      </c>
      <c r="U6446" s="70" t="s">
        <v>10560</v>
      </c>
    </row>
    <row r="6447" spans="1:21" x14ac:dyDescent="0.2">
      <c r="A6447" s="49" t="s">
        <v>2245</v>
      </c>
      <c r="B6447" s="49" t="s">
        <v>36</v>
      </c>
      <c r="C6447" s="50">
        <v>3758</v>
      </c>
      <c r="D6447" s="49" t="s">
        <v>37</v>
      </c>
      <c r="E6447" s="49" t="s">
        <v>2402</v>
      </c>
      <c r="F6447" s="49" t="s">
        <v>37</v>
      </c>
      <c r="G6447" s="49">
        <v>5154</v>
      </c>
      <c r="H6447" s="49" t="s">
        <v>72</v>
      </c>
      <c r="I6447" s="50">
        <v>12596</v>
      </c>
      <c r="J6447" s="50">
        <v>105154000751</v>
      </c>
      <c r="K6447" s="49" t="s">
        <v>2414</v>
      </c>
      <c r="L6447" s="51">
        <v>2045</v>
      </c>
      <c r="M6447" s="52">
        <v>211827335</v>
      </c>
      <c r="N6447" s="52">
        <v>0</v>
      </c>
      <c r="O6447" s="52">
        <v>29520669</v>
      </c>
      <c r="P6447" s="52">
        <v>26641753</v>
      </c>
      <c r="Q6447" s="52">
        <v>211827335</v>
      </c>
      <c r="R6447" s="52">
        <v>56162422</v>
      </c>
      <c r="S6447" s="52">
        <v>267989757</v>
      </c>
      <c r="T6447" s="70" t="s">
        <v>10556</v>
      </c>
      <c r="U6447" s="70" t="s">
        <v>10560</v>
      </c>
    </row>
    <row r="6448" spans="1:21" ht="15" customHeight="1" x14ac:dyDescent="0.2">
      <c r="A6448" s="49" t="s">
        <v>2245</v>
      </c>
      <c r="B6448" s="49" t="s">
        <v>36</v>
      </c>
      <c r="C6448" s="50">
        <v>3758</v>
      </c>
      <c r="D6448" s="49" t="s">
        <v>37</v>
      </c>
      <c r="E6448" s="49" t="s">
        <v>2469</v>
      </c>
      <c r="F6448" s="49" t="s">
        <v>37</v>
      </c>
      <c r="G6448" s="49">
        <v>5250</v>
      </c>
      <c r="H6448" s="49" t="s">
        <v>82</v>
      </c>
      <c r="I6448" s="50">
        <v>3724</v>
      </c>
      <c r="J6448" s="50">
        <v>105250000932</v>
      </c>
      <c r="K6448" s="49" t="s">
        <v>2476</v>
      </c>
      <c r="L6448" s="51">
        <v>880</v>
      </c>
      <c r="M6448" s="52">
        <v>106358914</v>
      </c>
      <c r="N6448" s="52">
        <v>0</v>
      </c>
      <c r="O6448" s="52">
        <v>32993139</v>
      </c>
      <c r="P6448" s="52">
        <v>6660438</v>
      </c>
      <c r="Q6448" s="52">
        <v>106358914</v>
      </c>
      <c r="R6448" s="52">
        <v>39653577</v>
      </c>
      <c r="S6448" s="52">
        <v>146012491</v>
      </c>
      <c r="T6448" s="70" t="s">
        <v>10556</v>
      </c>
      <c r="U6448" s="70" t="s">
        <v>10560</v>
      </c>
    </row>
    <row r="6449" spans="1:21" x14ac:dyDescent="0.2">
      <c r="A6449" s="49" t="s">
        <v>2245</v>
      </c>
      <c r="B6449" s="49" t="s">
        <v>36</v>
      </c>
      <c r="C6449" s="50">
        <v>3758</v>
      </c>
      <c r="D6449" s="49" t="s">
        <v>37</v>
      </c>
      <c r="E6449" s="49" t="s">
        <v>2657</v>
      </c>
      <c r="F6449" s="49" t="s">
        <v>37</v>
      </c>
      <c r="G6449" s="49">
        <v>5642</v>
      </c>
      <c r="H6449" s="49" t="s">
        <v>130</v>
      </c>
      <c r="I6449" s="50">
        <v>1166</v>
      </c>
      <c r="J6449" s="50">
        <v>105642000019</v>
      </c>
      <c r="K6449" s="49" t="s">
        <v>2659</v>
      </c>
      <c r="L6449" s="51">
        <v>846</v>
      </c>
      <c r="M6449" s="52">
        <v>86230087</v>
      </c>
      <c r="N6449" s="52">
        <v>0</v>
      </c>
      <c r="O6449" s="52">
        <v>28104662</v>
      </c>
      <c r="P6449" s="52">
        <v>26641753</v>
      </c>
      <c r="Q6449" s="52">
        <v>86230087</v>
      </c>
      <c r="R6449" s="52">
        <v>54746415</v>
      </c>
      <c r="S6449" s="52">
        <v>140976502</v>
      </c>
      <c r="T6449" s="70" t="s">
        <v>10556</v>
      </c>
      <c r="U6449" s="70" t="s">
        <v>10560</v>
      </c>
    </row>
    <row r="6450" spans="1:21" x14ac:dyDescent="0.2">
      <c r="A6450" s="49" t="s">
        <v>2245</v>
      </c>
      <c r="B6450" s="49" t="s">
        <v>36</v>
      </c>
      <c r="C6450" s="50">
        <v>3758</v>
      </c>
      <c r="D6450" s="49" t="s">
        <v>37</v>
      </c>
      <c r="E6450" s="49" t="s">
        <v>2382</v>
      </c>
      <c r="F6450" s="49" t="s">
        <v>37</v>
      </c>
      <c r="G6450" s="49">
        <v>5145</v>
      </c>
      <c r="H6450" s="49" t="s">
        <v>68</v>
      </c>
      <c r="I6450" s="50">
        <v>2549</v>
      </c>
      <c r="J6450" s="50">
        <v>105145000145</v>
      </c>
      <c r="K6450" s="49" t="s">
        <v>2383</v>
      </c>
      <c r="L6450" s="51">
        <v>549</v>
      </c>
      <c r="M6450" s="52">
        <v>59969892</v>
      </c>
      <c r="N6450" s="52">
        <v>0</v>
      </c>
      <c r="O6450" s="52">
        <v>26134118</v>
      </c>
      <c r="P6450" s="52">
        <v>6660438</v>
      </c>
      <c r="Q6450" s="52">
        <v>59969892</v>
      </c>
      <c r="R6450" s="52">
        <v>32794556</v>
      </c>
      <c r="S6450" s="52">
        <v>92764448</v>
      </c>
      <c r="T6450" s="70" t="s">
        <v>10556</v>
      </c>
      <c r="U6450" s="70" t="s">
        <v>10560</v>
      </c>
    </row>
    <row r="6451" spans="1:21" x14ac:dyDescent="0.2">
      <c r="A6451" s="49" t="s">
        <v>2245</v>
      </c>
      <c r="B6451" s="49" t="s">
        <v>36</v>
      </c>
      <c r="C6451" s="50">
        <v>3758</v>
      </c>
      <c r="D6451" s="49" t="s">
        <v>37</v>
      </c>
      <c r="E6451" s="49" t="s">
        <v>2453</v>
      </c>
      <c r="F6451" s="49" t="s">
        <v>37</v>
      </c>
      <c r="G6451" s="49">
        <v>5234</v>
      </c>
      <c r="H6451" s="49" t="s">
        <v>79</v>
      </c>
      <c r="I6451" s="50">
        <v>12644</v>
      </c>
      <c r="J6451" s="50">
        <v>105234000531</v>
      </c>
      <c r="K6451" s="49" t="s">
        <v>2455</v>
      </c>
      <c r="L6451" s="51">
        <v>1605</v>
      </c>
      <c r="M6451" s="52">
        <v>221694227</v>
      </c>
      <c r="N6451" s="52">
        <v>0</v>
      </c>
      <c r="O6451" s="52">
        <v>35985069</v>
      </c>
      <c r="P6451" s="52">
        <v>6660438</v>
      </c>
      <c r="Q6451" s="52">
        <v>221694227</v>
      </c>
      <c r="R6451" s="52">
        <v>42645507</v>
      </c>
      <c r="S6451" s="52">
        <v>264339734</v>
      </c>
      <c r="T6451" s="70" t="s">
        <v>10556</v>
      </c>
      <c r="U6451" s="70" t="s">
        <v>10560</v>
      </c>
    </row>
    <row r="6452" spans="1:21" x14ac:dyDescent="0.2">
      <c r="A6452" s="49" t="s">
        <v>2245</v>
      </c>
      <c r="B6452" s="49" t="s">
        <v>36</v>
      </c>
      <c r="C6452" s="50">
        <v>3758</v>
      </c>
      <c r="D6452" s="49" t="s">
        <v>37</v>
      </c>
      <c r="E6452" s="49" t="s">
        <v>2420</v>
      </c>
      <c r="F6452" s="49" t="s">
        <v>37</v>
      </c>
      <c r="G6452" s="49">
        <v>5172</v>
      </c>
      <c r="H6452" s="49" t="s">
        <v>73</v>
      </c>
      <c r="I6452" s="50">
        <v>2681</v>
      </c>
      <c r="J6452" s="50">
        <v>105172000629</v>
      </c>
      <c r="K6452" s="49" t="s">
        <v>2425</v>
      </c>
      <c r="L6452" s="51">
        <v>1400</v>
      </c>
      <c r="M6452" s="52">
        <v>147843217</v>
      </c>
      <c r="N6452" s="52">
        <v>0</v>
      </c>
      <c r="O6452" s="52">
        <v>29286800</v>
      </c>
      <c r="P6452" s="52">
        <v>26641753</v>
      </c>
      <c r="Q6452" s="52">
        <v>147843217</v>
      </c>
      <c r="R6452" s="52">
        <v>55928553</v>
      </c>
      <c r="S6452" s="52">
        <v>203771770</v>
      </c>
      <c r="T6452" s="70" t="s">
        <v>10556</v>
      </c>
      <c r="U6452" s="70" t="s">
        <v>10560</v>
      </c>
    </row>
    <row r="6453" spans="1:21" x14ac:dyDescent="0.2">
      <c r="A6453" s="49" t="s">
        <v>2245</v>
      </c>
      <c r="B6453" s="49" t="s">
        <v>36</v>
      </c>
      <c r="C6453" s="50">
        <v>3758</v>
      </c>
      <c r="D6453" s="49" t="s">
        <v>37</v>
      </c>
      <c r="E6453" s="49" t="s">
        <v>2780</v>
      </c>
      <c r="F6453" s="49" t="s">
        <v>37</v>
      </c>
      <c r="G6453" s="49">
        <v>5792</v>
      </c>
      <c r="H6453" s="49" t="s">
        <v>152</v>
      </c>
      <c r="I6453" s="50">
        <v>8573</v>
      </c>
      <c r="J6453" s="50">
        <v>105792000190</v>
      </c>
      <c r="K6453" s="49" t="s">
        <v>2781</v>
      </c>
      <c r="L6453" s="51">
        <v>408</v>
      </c>
      <c r="M6453" s="52">
        <v>41454564</v>
      </c>
      <c r="N6453" s="52">
        <v>4037005</v>
      </c>
      <c r="O6453" s="52">
        <v>22759766</v>
      </c>
      <c r="P6453" s="52">
        <v>6660438</v>
      </c>
      <c r="Q6453" s="52">
        <v>45491569</v>
      </c>
      <c r="R6453" s="52">
        <v>29420204</v>
      </c>
      <c r="S6453" s="52">
        <v>74911773</v>
      </c>
      <c r="T6453" s="70" t="s">
        <v>10556</v>
      </c>
      <c r="U6453" s="70" t="s">
        <v>10560</v>
      </c>
    </row>
    <row r="6454" spans="1:21" x14ac:dyDescent="0.2">
      <c r="A6454" s="49" t="s">
        <v>2245</v>
      </c>
      <c r="B6454" s="49" t="s">
        <v>36</v>
      </c>
      <c r="C6454" s="50">
        <v>3758</v>
      </c>
      <c r="D6454" s="49" t="s">
        <v>37</v>
      </c>
      <c r="E6454" s="49" t="s">
        <v>2765</v>
      </c>
      <c r="F6454" s="49" t="s">
        <v>37</v>
      </c>
      <c r="G6454" s="49">
        <v>5761</v>
      </c>
      <c r="H6454" s="49" t="s">
        <v>149</v>
      </c>
      <c r="I6454" s="50">
        <v>3685</v>
      </c>
      <c r="J6454" s="50">
        <v>105761000329</v>
      </c>
      <c r="K6454" s="49" t="s">
        <v>2767</v>
      </c>
      <c r="L6454" s="51">
        <v>1248</v>
      </c>
      <c r="M6454" s="52">
        <v>131934110</v>
      </c>
      <c r="N6454" s="52">
        <v>0</v>
      </c>
      <c r="O6454" s="52">
        <v>26746098</v>
      </c>
      <c r="P6454" s="52">
        <v>6660438</v>
      </c>
      <c r="Q6454" s="52">
        <v>131934110</v>
      </c>
      <c r="R6454" s="52">
        <v>33406536</v>
      </c>
      <c r="S6454" s="52">
        <v>165340646</v>
      </c>
      <c r="T6454" s="70" t="s">
        <v>10556</v>
      </c>
      <c r="U6454" s="70" t="s">
        <v>10560</v>
      </c>
    </row>
    <row r="6455" spans="1:21" x14ac:dyDescent="0.2">
      <c r="A6455" s="49" t="s">
        <v>2245</v>
      </c>
      <c r="B6455" s="49" t="s">
        <v>36</v>
      </c>
      <c r="C6455" s="50">
        <v>3758</v>
      </c>
      <c r="D6455" s="49" t="s">
        <v>37</v>
      </c>
      <c r="E6455" s="49" t="s">
        <v>2336</v>
      </c>
      <c r="F6455" s="49" t="s">
        <v>37</v>
      </c>
      <c r="G6455" s="49">
        <v>5101</v>
      </c>
      <c r="H6455" s="49" t="s">
        <v>59</v>
      </c>
      <c r="I6455" s="50">
        <v>3598</v>
      </c>
      <c r="J6455" s="50">
        <v>105101000717</v>
      </c>
      <c r="K6455" s="49" t="s">
        <v>2337</v>
      </c>
      <c r="L6455" s="51">
        <v>589</v>
      </c>
      <c r="M6455" s="52">
        <v>59304472</v>
      </c>
      <c r="N6455" s="52">
        <v>0</v>
      </c>
      <c r="O6455" s="52">
        <v>26885000</v>
      </c>
      <c r="P6455" s="52">
        <v>6660438</v>
      </c>
      <c r="Q6455" s="52">
        <v>59304472</v>
      </c>
      <c r="R6455" s="52">
        <v>33545438</v>
      </c>
      <c r="S6455" s="52">
        <v>92849910</v>
      </c>
      <c r="T6455" s="70" t="s">
        <v>10556</v>
      </c>
      <c r="U6455" s="70" t="s">
        <v>10560</v>
      </c>
    </row>
    <row r="6456" spans="1:21" x14ac:dyDescent="0.2">
      <c r="A6456" s="49" t="s">
        <v>2245</v>
      </c>
      <c r="B6456" s="49" t="s">
        <v>36</v>
      </c>
      <c r="C6456" s="50">
        <v>3758</v>
      </c>
      <c r="D6456" s="49" t="s">
        <v>37</v>
      </c>
      <c r="E6456" s="49" t="s">
        <v>2301</v>
      </c>
      <c r="F6456" s="49" t="s">
        <v>37</v>
      </c>
      <c r="G6456" s="49">
        <v>5051</v>
      </c>
      <c r="H6456" s="49" t="s">
        <v>50</v>
      </c>
      <c r="I6456" s="50">
        <v>9114</v>
      </c>
      <c r="J6456" s="50">
        <v>105051000508</v>
      </c>
      <c r="K6456" s="49" t="s">
        <v>2305</v>
      </c>
      <c r="L6456" s="51">
        <v>1487</v>
      </c>
      <c r="M6456" s="52">
        <v>212934844</v>
      </c>
      <c r="N6456" s="52">
        <v>0</v>
      </c>
      <c r="O6456" s="52">
        <v>32414071</v>
      </c>
      <c r="P6456" s="52">
        <v>6660438</v>
      </c>
      <c r="Q6456" s="52">
        <v>212934844</v>
      </c>
      <c r="R6456" s="52">
        <v>39074509</v>
      </c>
      <c r="S6456" s="52">
        <v>252009353</v>
      </c>
      <c r="T6456" s="70" t="s">
        <v>10556</v>
      </c>
      <c r="U6456" s="70" t="s">
        <v>10560</v>
      </c>
    </row>
    <row r="6457" spans="1:21" x14ac:dyDescent="0.2">
      <c r="A6457" s="49" t="s">
        <v>2245</v>
      </c>
      <c r="B6457" s="49" t="s">
        <v>36</v>
      </c>
      <c r="C6457" s="50">
        <v>7740</v>
      </c>
      <c r="D6457" s="49" t="s">
        <v>128</v>
      </c>
      <c r="E6457" s="49" t="s">
        <v>8891</v>
      </c>
      <c r="F6457" s="49" t="s">
        <v>128</v>
      </c>
      <c r="G6457" s="49">
        <v>5631</v>
      </c>
      <c r="H6457" s="49" t="s">
        <v>129</v>
      </c>
      <c r="I6457" s="50">
        <v>1160</v>
      </c>
      <c r="J6457" s="50">
        <v>105631000084</v>
      </c>
      <c r="K6457" s="49" t="s">
        <v>8894</v>
      </c>
      <c r="L6457" s="51">
        <v>1592</v>
      </c>
      <c r="M6457" s="52">
        <v>142581498</v>
      </c>
      <c r="N6457" s="52">
        <v>0</v>
      </c>
      <c r="O6457" s="52">
        <v>19701352</v>
      </c>
      <c r="P6457" s="52">
        <v>6660438</v>
      </c>
      <c r="Q6457" s="52">
        <v>142581498</v>
      </c>
      <c r="R6457" s="52">
        <v>26361790</v>
      </c>
      <c r="S6457" s="52">
        <v>168943288</v>
      </c>
      <c r="T6457" s="70" t="s">
        <v>10556</v>
      </c>
      <c r="U6457" s="70" t="s">
        <v>10560</v>
      </c>
    </row>
    <row r="6458" spans="1:21" x14ac:dyDescent="0.2">
      <c r="A6458" s="49" t="s">
        <v>2245</v>
      </c>
      <c r="B6458" s="49" t="s">
        <v>36</v>
      </c>
      <c r="C6458" s="50">
        <v>7738</v>
      </c>
      <c r="D6458" s="49" t="s">
        <v>103</v>
      </c>
      <c r="E6458" s="49" t="s">
        <v>7068</v>
      </c>
      <c r="F6458" s="49" t="s">
        <v>1261</v>
      </c>
      <c r="G6458" s="49">
        <v>5380</v>
      </c>
      <c r="H6458" s="49" t="s">
        <v>104</v>
      </c>
      <c r="I6458" s="50">
        <v>3439</v>
      </c>
      <c r="J6458" s="50">
        <v>205380000165</v>
      </c>
      <c r="K6458" s="49" t="s">
        <v>7070</v>
      </c>
      <c r="L6458" s="51">
        <v>2392</v>
      </c>
      <c r="M6458" s="52">
        <v>214161461</v>
      </c>
      <c r="N6458" s="52">
        <v>0</v>
      </c>
      <c r="O6458" s="52">
        <v>20102592</v>
      </c>
      <c r="P6458" s="52">
        <v>6660438</v>
      </c>
      <c r="Q6458" s="52">
        <v>214161461</v>
      </c>
      <c r="R6458" s="52">
        <v>26763030</v>
      </c>
      <c r="S6458" s="52">
        <v>240924491</v>
      </c>
      <c r="T6458" s="70" t="s">
        <v>10556</v>
      </c>
      <c r="U6458" s="70" t="s">
        <v>10560</v>
      </c>
    </row>
    <row r="6459" spans="1:21" x14ac:dyDescent="0.2">
      <c r="A6459" s="49" t="s">
        <v>2245</v>
      </c>
      <c r="B6459" s="49" t="s">
        <v>36</v>
      </c>
      <c r="C6459" s="50">
        <v>3758</v>
      </c>
      <c r="D6459" s="49" t="s">
        <v>37</v>
      </c>
      <c r="E6459" s="49" t="s">
        <v>2507</v>
      </c>
      <c r="F6459" s="49" t="s">
        <v>37</v>
      </c>
      <c r="G6459" s="49">
        <v>5313</v>
      </c>
      <c r="H6459" s="49" t="s">
        <v>91</v>
      </c>
      <c r="I6459" s="50">
        <v>3807</v>
      </c>
      <c r="J6459" s="50">
        <v>105313000016</v>
      </c>
      <c r="K6459" s="49" t="s">
        <v>2508</v>
      </c>
      <c r="L6459" s="51">
        <v>1153</v>
      </c>
      <c r="M6459" s="52">
        <v>113543112</v>
      </c>
      <c r="N6459" s="52">
        <v>0</v>
      </c>
      <c r="O6459" s="52">
        <v>26677602</v>
      </c>
      <c r="P6459" s="52">
        <v>6660438</v>
      </c>
      <c r="Q6459" s="52">
        <v>113543112</v>
      </c>
      <c r="R6459" s="52">
        <v>33338040</v>
      </c>
      <c r="S6459" s="52">
        <v>146881152</v>
      </c>
      <c r="T6459" s="70" t="s">
        <v>10556</v>
      </c>
      <c r="U6459" s="70" t="s">
        <v>10560</v>
      </c>
    </row>
    <row r="6460" spans="1:21" x14ac:dyDescent="0.2">
      <c r="A6460" s="49" t="s">
        <v>2245</v>
      </c>
      <c r="B6460" s="49" t="s">
        <v>36</v>
      </c>
      <c r="C6460" s="50">
        <v>3758</v>
      </c>
      <c r="D6460" s="49" t="s">
        <v>37</v>
      </c>
      <c r="E6460" s="49" t="s">
        <v>2665</v>
      </c>
      <c r="F6460" s="49" t="s">
        <v>37</v>
      </c>
      <c r="G6460" s="49">
        <v>5649</v>
      </c>
      <c r="H6460" s="49" t="s">
        <v>132</v>
      </c>
      <c r="I6460" s="50">
        <v>3708</v>
      </c>
      <c r="J6460" s="50">
        <v>105649000014</v>
      </c>
      <c r="K6460" s="49" t="s">
        <v>2667</v>
      </c>
      <c r="L6460" s="51">
        <v>1377</v>
      </c>
      <c r="M6460" s="52">
        <v>134328701</v>
      </c>
      <c r="N6460" s="52">
        <v>0</v>
      </c>
      <c r="O6460" s="52">
        <v>26942620</v>
      </c>
      <c r="P6460" s="52">
        <v>6660438</v>
      </c>
      <c r="Q6460" s="52">
        <v>134328701</v>
      </c>
      <c r="R6460" s="52">
        <v>33603058</v>
      </c>
      <c r="S6460" s="52">
        <v>167931759</v>
      </c>
      <c r="T6460" s="70" t="s">
        <v>10556</v>
      </c>
      <c r="U6460" s="70" t="s">
        <v>10560</v>
      </c>
    </row>
    <row r="6461" spans="1:21" x14ac:dyDescent="0.2">
      <c r="A6461" s="49" t="s">
        <v>2245</v>
      </c>
      <c r="B6461" s="49" t="s">
        <v>36</v>
      </c>
      <c r="C6461" s="50">
        <v>3758</v>
      </c>
      <c r="D6461" s="49" t="s">
        <v>37</v>
      </c>
      <c r="E6461" s="49" t="s">
        <v>2804</v>
      </c>
      <c r="F6461" s="49" t="s">
        <v>37</v>
      </c>
      <c r="G6461" s="49">
        <v>5858</v>
      </c>
      <c r="H6461" s="49" t="s">
        <v>161</v>
      </c>
      <c r="I6461" s="50">
        <v>4800</v>
      </c>
      <c r="J6461" s="50">
        <v>205858000093</v>
      </c>
      <c r="K6461" s="49" t="s">
        <v>2805</v>
      </c>
      <c r="L6461" s="51">
        <v>924</v>
      </c>
      <c r="M6461" s="52">
        <v>121264305</v>
      </c>
      <c r="N6461" s="52">
        <v>0</v>
      </c>
      <c r="O6461" s="52">
        <v>29502014</v>
      </c>
      <c r="P6461" s="52">
        <v>6660438</v>
      </c>
      <c r="Q6461" s="52">
        <v>121264305</v>
      </c>
      <c r="R6461" s="52">
        <v>36162452</v>
      </c>
      <c r="S6461" s="52">
        <v>157426757</v>
      </c>
      <c r="T6461" s="70" t="s">
        <v>10556</v>
      </c>
      <c r="U6461" s="70" t="s">
        <v>10560</v>
      </c>
    </row>
    <row r="6462" spans="1:21" x14ac:dyDescent="0.2">
      <c r="A6462" s="49" t="s">
        <v>2245</v>
      </c>
      <c r="B6462" s="49" t="s">
        <v>36</v>
      </c>
      <c r="C6462" s="50">
        <v>3758</v>
      </c>
      <c r="D6462" s="49" t="s">
        <v>37</v>
      </c>
      <c r="E6462" s="49" t="s">
        <v>2726</v>
      </c>
      <c r="F6462" s="49" t="s">
        <v>37</v>
      </c>
      <c r="G6462" s="49">
        <v>5679</v>
      </c>
      <c r="H6462" s="49" t="s">
        <v>143</v>
      </c>
      <c r="I6462" s="50">
        <v>16452</v>
      </c>
      <c r="J6462" s="50">
        <v>105679000485</v>
      </c>
      <c r="K6462" s="49" t="s">
        <v>2728</v>
      </c>
      <c r="L6462" s="51">
        <v>642</v>
      </c>
      <c r="M6462" s="52">
        <v>64700556</v>
      </c>
      <c r="N6462" s="52">
        <v>10795154</v>
      </c>
      <c r="O6462" s="52">
        <v>26362621</v>
      </c>
      <c r="P6462" s="52">
        <v>6660438</v>
      </c>
      <c r="Q6462" s="52">
        <v>75495710</v>
      </c>
      <c r="R6462" s="52">
        <v>33023059</v>
      </c>
      <c r="S6462" s="52">
        <v>108518769</v>
      </c>
      <c r="T6462" s="70" t="s">
        <v>10556</v>
      </c>
      <c r="U6462" s="70" t="s">
        <v>10560</v>
      </c>
    </row>
    <row r="6463" spans="1:21" x14ac:dyDescent="0.2">
      <c r="A6463" s="49" t="s">
        <v>2245</v>
      </c>
      <c r="B6463" s="49" t="s">
        <v>36</v>
      </c>
      <c r="C6463" s="50">
        <v>3758</v>
      </c>
      <c r="D6463" s="49" t="s">
        <v>37</v>
      </c>
      <c r="E6463" s="49" t="s">
        <v>2585</v>
      </c>
      <c r="F6463" s="49" t="s">
        <v>37</v>
      </c>
      <c r="G6463" s="49">
        <v>5483</v>
      </c>
      <c r="H6463" s="49" t="s">
        <v>113</v>
      </c>
      <c r="I6463" s="50">
        <v>10867</v>
      </c>
      <c r="J6463" s="50">
        <v>105483000347</v>
      </c>
      <c r="K6463" s="49" t="s">
        <v>2587</v>
      </c>
      <c r="L6463" s="51">
        <v>720</v>
      </c>
      <c r="M6463" s="52">
        <v>79614082</v>
      </c>
      <c r="N6463" s="52">
        <v>0</v>
      </c>
      <c r="O6463" s="52">
        <v>27859987</v>
      </c>
      <c r="P6463" s="52">
        <v>6660438</v>
      </c>
      <c r="Q6463" s="52">
        <v>79614082</v>
      </c>
      <c r="R6463" s="52">
        <v>34520425</v>
      </c>
      <c r="S6463" s="52">
        <v>114134507</v>
      </c>
      <c r="T6463" s="70" t="s">
        <v>10556</v>
      </c>
      <c r="U6463" s="70" t="s">
        <v>10560</v>
      </c>
    </row>
    <row r="6464" spans="1:21" x14ac:dyDescent="0.2">
      <c r="A6464" s="49" t="s">
        <v>2245</v>
      </c>
      <c r="B6464" s="49" t="s">
        <v>36</v>
      </c>
      <c r="C6464" s="50">
        <v>3758</v>
      </c>
      <c r="D6464" s="49" t="s">
        <v>37</v>
      </c>
      <c r="E6464" s="49" t="s">
        <v>2649</v>
      </c>
      <c r="F6464" s="49" t="s">
        <v>37</v>
      </c>
      <c r="G6464" s="49">
        <v>5607</v>
      </c>
      <c r="H6464" s="49" t="s">
        <v>124</v>
      </c>
      <c r="I6464" s="50">
        <v>10350</v>
      </c>
      <c r="J6464" s="50">
        <v>105607000022</v>
      </c>
      <c r="K6464" s="49" t="s">
        <v>2653</v>
      </c>
      <c r="L6464" s="51">
        <v>1190</v>
      </c>
      <c r="M6464" s="52">
        <v>109242524</v>
      </c>
      <c r="N6464" s="52">
        <v>0</v>
      </c>
      <c r="O6464" s="52">
        <v>25025165</v>
      </c>
      <c r="P6464" s="52">
        <v>6660438</v>
      </c>
      <c r="Q6464" s="52">
        <v>109242524</v>
      </c>
      <c r="R6464" s="52">
        <v>31685603</v>
      </c>
      <c r="S6464" s="52">
        <v>140928127</v>
      </c>
      <c r="T6464" s="70" t="s">
        <v>10556</v>
      </c>
      <c r="U6464" s="70" t="s">
        <v>10560</v>
      </c>
    </row>
    <row r="6465" spans="1:21" x14ac:dyDescent="0.2">
      <c r="A6465" s="49" t="s">
        <v>2245</v>
      </c>
      <c r="B6465" s="49" t="s">
        <v>36</v>
      </c>
      <c r="C6465" s="50">
        <v>3758</v>
      </c>
      <c r="D6465" s="49" t="s">
        <v>37</v>
      </c>
      <c r="E6465" s="49" t="s">
        <v>2348</v>
      </c>
      <c r="F6465" s="49" t="s">
        <v>37</v>
      </c>
      <c r="G6465" s="49">
        <v>5120</v>
      </c>
      <c r="H6465" s="49" t="s">
        <v>62</v>
      </c>
      <c r="I6465" s="50">
        <v>9191</v>
      </c>
      <c r="J6465" s="50">
        <v>205120000081</v>
      </c>
      <c r="K6465" s="49" t="s">
        <v>2353</v>
      </c>
      <c r="L6465" s="51">
        <v>1074</v>
      </c>
      <c r="M6465" s="52">
        <v>146293698</v>
      </c>
      <c r="N6465" s="52">
        <v>0</v>
      </c>
      <c r="O6465" s="52">
        <v>36645421</v>
      </c>
      <c r="P6465" s="52">
        <v>6660438</v>
      </c>
      <c r="Q6465" s="52">
        <v>146293698</v>
      </c>
      <c r="R6465" s="52">
        <v>43305859</v>
      </c>
      <c r="S6465" s="52">
        <v>189599557</v>
      </c>
      <c r="T6465" s="70" t="s">
        <v>10556</v>
      </c>
      <c r="U6465" s="70" t="s">
        <v>10560</v>
      </c>
    </row>
    <row r="6466" spans="1:21" x14ac:dyDescent="0.2">
      <c r="A6466" s="49" t="s">
        <v>2245</v>
      </c>
      <c r="B6466" s="49" t="s">
        <v>36</v>
      </c>
      <c r="C6466" s="50">
        <v>3758</v>
      </c>
      <c r="D6466" s="49" t="s">
        <v>37</v>
      </c>
      <c r="E6466" s="49" t="s">
        <v>2504</v>
      </c>
      <c r="F6466" s="49" t="s">
        <v>37</v>
      </c>
      <c r="G6466" s="49">
        <v>5310</v>
      </c>
      <c r="H6466" s="49" t="s">
        <v>90</v>
      </c>
      <c r="I6466" s="50">
        <v>3742</v>
      </c>
      <c r="J6466" s="50">
        <v>105310000031</v>
      </c>
      <c r="K6466" s="49" t="s">
        <v>2505</v>
      </c>
      <c r="L6466" s="51">
        <v>833</v>
      </c>
      <c r="M6466" s="52">
        <v>82395429</v>
      </c>
      <c r="N6466" s="52">
        <v>0</v>
      </c>
      <c r="O6466" s="52">
        <v>26513030</v>
      </c>
      <c r="P6466" s="52">
        <v>6660438</v>
      </c>
      <c r="Q6466" s="52">
        <v>82395429</v>
      </c>
      <c r="R6466" s="52">
        <v>33173468</v>
      </c>
      <c r="S6466" s="52">
        <v>115568897</v>
      </c>
      <c r="T6466" s="70" t="s">
        <v>10556</v>
      </c>
      <c r="U6466" s="70" t="s">
        <v>10560</v>
      </c>
    </row>
    <row r="6467" spans="1:21" x14ac:dyDescent="0.2">
      <c r="A6467" s="49" t="s">
        <v>2245</v>
      </c>
      <c r="B6467" s="49" t="s">
        <v>36</v>
      </c>
      <c r="C6467" s="50">
        <v>3758</v>
      </c>
      <c r="D6467" s="49" t="s">
        <v>37</v>
      </c>
      <c r="E6467" s="49" t="s">
        <v>2348</v>
      </c>
      <c r="F6467" s="49" t="s">
        <v>37</v>
      </c>
      <c r="G6467" s="49">
        <v>5120</v>
      </c>
      <c r="H6467" s="49" t="s">
        <v>62</v>
      </c>
      <c r="I6467" s="50">
        <v>3650</v>
      </c>
      <c r="J6467" s="50">
        <v>205120001435</v>
      </c>
      <c r="K6467" s="49" t="s">
        <v>2352</v>
      </c>
      <c r="L6467" s="51">
        <v>1583</v>
      </c>
      <c r="M6467" s="52">
        <v>209101075</v>
      </c>
      <c r="N6467" s="52">
        <v>0</v>
      </c>
      <c r="O6467" s="52">
        <v>36645421</v>
      </c>
      <c r="P6467" s="52">
        <v>26641753</v>
      </c>
      <c r="Q6467" s="52">
        <v>209101075</v>
      </c>
      <c r="R6467" s="52">
        <v>63287174</v>
      </c>
      <c r="S6467" s="52">
        <v>272388249</v>
      </c>
      <c r="T6467" s="70" t="s">
        <v>10556</v>
      </c>
      <c r="U6467" s="70" t="s">
        <v>10560</v>
      </c>
    </row>
    <row r="6468" spans="1:21" x14ac:dyDescent="0.2">
      <c r="A6468" s="49" t="s">
        <v>2245</v>
      </c>
      <c r="B6468" s="49" t="s">
        <v>36</v>
      </c>
      <c r="C6468" s="50">
        <v>3758</v>
      </c>
      <c r="D6468" s="49" t="s">
        <v>37</v>
      </c>
      <c r="E6468" s="49" t="s">
        <v>2444</v>
      </c>
      <c r="F6468" s="49" t="s">
        <v>37</v>
      </c>
      <c r="G6468" s="49">
        <v>5212</v>
      </c>
      <c r="H6468" s="49" t="s">
        <v>78</v>
      </c>
      <c r="I6468" s="50">
        <v>1632</v>
      </c>
      <c r="J6468" s="50">
        <v>105212000538</v>
      </c>
      <c r="K6468" s="49" t="s">
        <v>2446</v>
      </c>
      <c r="L6468" s="51">
        <v>528</v>
      </c>
      <c r="M6468" s="52">
        <v>48129430</v>
      </c>
      <c r="N6468" s="52">
        <v>0</v>
      </c>
      <c r="O6468" s="52">
        <v>24819298</v>
      </c>
      <c r="P6468" s="52">
        <v>6660438</v>
      </c>
      <c r="Q6468" s="52">
        <v>48129430</v>
      </c>
      <c r="R6468" s="52">
        <v>31479736</v>
      </c>
      <c r="S6468" s="52">
        <v>79609166</v>
      </c>
      <c r="T6468" s="70" t="s">
        <v>10556</v>
      </c>
      <c r="U6468" s="70" t="s">
        <v>10560</v>
      </c>
    </row>
    <row r="6469" spans="1:21" x14ac:dyDescent="0.2">
      <c r="A6469" s="49" t="s">
        <v>2245</v>
      </c>
      <c r="B6469" s="49" t="s">
        <v>36</v>
      </c>
      <c r="C6469" s="50">
        <v>3758</v>
      </c>
      <c r="D6469" s="49" t="s">
        <v>37</v>
      </c>
      <c r="E6469" s="49" t="s">
        <v>2380</v>
      </c>
      <c r="F6469" s="49" t="s">
        <v>37</v>
      </c>
      <c r="G6469" s="49">
        <v>5142</v>
      </c>
      <c r="H6469" s="49" t="s">
        <v>67</v>
      </c>
      <c r="I6469" s="50">
        <v>2406</v>
      </c>
      <c r="J6469" s="50">
        <v>105142000136</v>
      </c>
      <c r="K6469" s="49" t="s">
        <v>2381</v>
      </c>
      <c r="L6469" s="51">
        <v>532</v>
      </c>
      <c r="M6469" s="52">
        <v>54958181</v>
      </c>
      <c r="N6469" s="52">
        <v>0</v>
      </c>
      <c r="O6469" s="52">
        <v>26959397</v>
      </c>
      <c r="P6469" s="52">
        <v>6660438</v>
      </c>
      <c r="Q6469" s="52">
        <v>54958181</v>
      </c>
      <c r="R6469" s="52">
        <v>33619835</v>
      </c>
      <c r="S6469" s="52">
        <v>88578016</v>
      </c>
      <c r="T6469" s="70" t="s">
        <v>10556</v>
      </c>
      <c r="U6469" s="70" t="s">
        <v>10560</v>
      </c>
    </row>
    <row r="6470" spans="1:21" x14ac:dyDescent="0.2">
      <c r="A6470" s="49" t="s">
        <v>2245</v>
      </c>
      <c r="B6470" s="49" t="s">
        <v>36</v>
      </c>
      <c r="C6470" s="50">
        <v>3758</v>
      </c>
      <c r="D6470" s="49" t="s">
        <v>37</v>
      </c>
      <c r="E6470" s="49" t="s">
        <v>2393</v>
      </c>
      <c r="F6470" s="49" t="s">
        <v>37</v>
      </c>
      <c r="G6470" s="49">
        <v>5148</v>
      </c>
      <c r="H6470" s="49" t="s">
        <v>70</v>
      </c>
      <c r="I6470" s="50">
        <v>1101</v>
      </c>
      <c r="J6470" s="50">
        <v>105148000308</v>
      </c>
      <c r="K6470" s="49" t="s">
        <v>2396</v>
      </c>
      <c r="L6470" s="51">
        <v>2939</v>
      </c>
      <c r="M6470" s="52">
        <v>277145128</v>
      </c>
      <c r="N6470" s="52">
        <v>0</v>
      </c>
      <c r="O6470" s="52">
        <v>25343088</v>
      </c>
      <c r="P6470" s="52">
        <v>6660438</v>
      </c>
      <c r="Q6470" s="52">
        <v>277145128</v>
      </c>
      <c r="R6470" s="52">
        <v>32003526</v>
      </c>
      <c r="S6470" s="52">
        <v>309148654</v>
      </c>
      <c r="T6470" s="70" t="s">
        <v>10556</v>
      </c>
      <c r="U6470" s="70" t="s">
        <v>10560</v>
      </c>
    </row>
    <row r="6471" spans="1:21" x14ac:dyDescent="0.2">
      <c r="A6471" s="49" t="s">
        <v>2245</v>
      </c>
      <c r="B6471" s="49" t="s">
        <v>36</v>
      </c>
      <c r="C6471" s="50">
        <v>3758</v>
      </c>
      <c r="D6471" s="49" t="s">
        <v>37</v>
      </c>
      <c r="E6471" s="49" t="s">
        <v>2839</v>
      </c>
      <c r="F6471" s="49" t="s">
        <v>37</v>
      </c>
      <c r="G6471" s="49">
        <v>5895</v>
      </c>
      <c r="H6471" s="49" t="s">
        <v>168</v>
      </c>
      <c r="I6471" s="50">
        <v>10173</v>
      </c>
      <c r="J6471" s="50">
        <v>105895000091</v>
      </c>
      <c r="K6471" s="49" t="s">
        <v>2840</v>
      </c>
      <c r="L6471" s="51">
        <v>1327</v>
      </c>
      <c r="M6471" s="52">
        <v>167154177</v>
      </c>
      <c r="N6471" s="52">
        <v>0</v>
      </c>
      <c r="O6471" s="52">
        <v>35602202</v>
      </c>
      <c r="P6471" s="52">
        <v>6660438</v>
      </c>
      <c r="Q6471" s="52">
        <v>167154177</v>
      </c>
      <c r="R6471" s="52">
        <v>42262640</v>
      </c>
      <c r="S6471" s="52">
        <v>209416817</v>
      </c>
      <c r="T6471" s="70" t="s">
        <v>10556</v>
      </c>
      <c r="U6471" s="70" t="s">
        <v>10560</v>
      </c>
    </row>
    <row r="6472" spans="1:21" x14ac:dyDescent="0.2">
      <c r="A6472" s="49" t="s">
        <v>2245</v>
      </c>
      <c r="B6472" s="49" t="s">
        <v>36</v>
      </c>
      <c r="C6472" s="50">
        <v>3758</v>
      </c>
      <c r="D6472" s="49" t="s">
        <v>37</v>
      </c>
      <c r="E6472" s="49" t="s">
        <v>2431</v>
      </c>
      <c r="F6472" s="49" t="s">
        <v>37</v>
      </c>
      <c r="G6472" s="49">
        <v>5197</v>
      </c>
      <c r="H6472" s="49" t="s">
        <v>75</v>
      </c>
      <c r="I6472" s="50">
        <v>3491</v>
      </c>
      <c r="J6472" s="50">
        <v>205197000059</v>
      </c>
      <c r="K6472" s="49" t="s">
        <v>2435</v>
      </c>
      <c r="L6472" s="51">
        <v>956</v>
      </c>
      <c r="M6472" s="52">
        <v>116402907</v>
      </c>
      <c r="N6472" s="52">
        <v>0</v>
      </c>
      <c r="O6472" s="52">
        <v>27517886</v>
      </c>
      <c r="P6472" s="52">
        <v>6660438</v>
      </c>
      <c r="Q6472" s="52">
        <v>116402907</v>
      </c>
      <c r="R6472" s="52">
        <v>34178324</v>
      </c>
      <c r="S6472" s="52">
        <v>150581231</v>
      </c>
      <c r="T6472" s="70" t="s">
        <v>10556</v>
      </c>
      <c r="U6472" s="70" t="s">
        <v>10560</v>
      </c>
    </row>
    <row r="6473" spans="1:21" x14ac:dyDescent="0.2">
      <c r="A6473" s="49" t="s">
        <v>2245</v>
      </c>
      <c r="B6473" s="49" t="s">
        <v>36</v>
      </c>
      <c r="C6473" s="50">
        <v>3758</v>
      </c>
      <c r="D6473" s="49" t="s">
        <v>37</v>
      </c>
      <c r="E6473" s="49" t="s">
        <v>2693</v>
      </c>
      <c r="F6473" s="49" t="s">
        <v>37</v>
      </c>
      <c r="G6473" s="49">
        <v>5664</v>
      </c>
      <c r="H6473" s="49" t="s">
        <v>138</v>
      </c>
      <c r="I6473" s="50">
        <v>4361</v>
      </c>
      <c r="J6473" s="50">
        <v>305664000216</v>
      </c>
      <c r="K6473" s="49" t="s">
        <v>2695</v>
      </c>
      <c r="L6473" s="51">
        <v>875</v>
      </c>
      <c r="M6473" s="52">
        <v>84461292</v>
      </c>
      <c r="N6473" s="52">
        <v>0</v>
      </c>
      <c r="O6473" s="52">
        <v>25554375</v>
      </c>
      <c r="P6473" s="52">
        <v>6660438</v>
      </c>
      <c r="Q6473" s="52">
        <v>84461292</v>
      </c>
      <c r="R6473" s="52">
        <v>32214813</v>
      </c>
      <c r="S6473" s="52">
        <v>116676105</v>
      </c>
      <c r="T6473" s="70" t="s">
        <v>10556</v>
      </c>
      <c r="U6473" s="70" t="s">
        <v>10560</v>
      </c>
    </row>
    <row r="6474" spans="1:21" x14ac:dyDescent="0.2">
      <c r="A6474" s="49" t="s">
        <v>2245</v>
      </c>
      <c r="B6474" s="49" t="s">
        <v>36</v>
      </c>
      <c r="C6474" s="50">
        <v>3758</v>
      </c>
      <c r="D6474" s="49" t="s">
        <v>37</v>
      </c>
      <c r="E6474" s="49" t="s">
        <v>2765</v>
      </c>
      <c r="F6474" s="49" t="s">
        <v>37</v>
      </c>
      <c r="G6474" s="49">
        <v>5761</v>
      </c>
      <c r="H6474" s="49" t="s">
        <v>149</v>
      </c>
      <c r="I6474" s="50">
        <v>3928</v>
      </c>
      <c r="J6474" s="50">
        <v>105761000299</v>
      </c>
      <c r="K6474" s="49" t="s">
        <v>2766</v>
      </c>
      <c r="L6474" s="51">
        <v>1220</v>
      </c>
      <c r="M6474" s="52">
        <v>126970795</v>
      </c>
      <c r="N6474" s="52">
        <v>0</v>
      </c>
      <c r="O6474" s="52">
        <v>26746098</v>
      </c>
      <c r="P6474" s="52">
        <v>6660438</v>
      </c>
      <c r="Q6474" s="52">
        <v>126970795</v>
      </c>
      <c r="R6474" s="52">
        <v>33406536</v>
      </c>
      <c r="S6474" s="52">
        <v>160377331</v>
      </c>
      <c r="T6474" s="70" t="s">
        <v>10556</v>
      </c>
      <c r="U6474" s="70" t="s">
        <v>10560</v>
      </c>
    </row>
    <row r="6475" spans="1:21" x14ac:dyDescent="0.2">
      <c r="A6475" s="49" t="s">
        <v>2245</v>
      </c>
      <c r="B6475" s="49" t="s">
        <v>36</v>
      </c>
      <c r="C6475" s="50">
        <v>3758</v>
      </c>
      <c r="D6475" s="49" t="s">
        <v>37</v>
      </c>
      <c r="E6475" s="49" t="s">
        <v>2791</v>
      </c>
      <c r="F6475" s="49" t="s">
        <v>37</v>
      </c>
      <c r="G6475" s="49">
        <v>5847</v>
      </c>
      <c r="H6475" s="49" t="s">
        <v>158</v>
      </c>
      <c r="I6475" s="50">
        <v>790</v>
      </c>
      <c r="J6475" s="50">
        <v>105847000771</v>
      </c>
      <c r="K6475" s="49" t="s">
        <v>2794</v>
      </c>
      <c r="L6475" s="51">
        <v>1387</v>
      </c>
      <c r="M6475" s="52">
        <v>153062612</v>
      </c>
      <c r="N6475" s="52">
        <v>0</v>
      </c>
      <c r="O6475" s="52">
        <v>30124086</v>
      </c>
      <c r="P6475" s="52">
        <v>6660438</v>
      </c>
      <c r="Q6475" s="52">
        <v>153062612</v>
      </c>
      <c r="R6475" s="52">
        <v>36784524</v>
      </c>
      <c r="S6475" s="52">
        <v>189847136</v>
      </c>
      <c r="T6475" s="70" t="s">
        <v>10556</v>
      </c>
      <c r="U6475" s="70" t="s">
        <v>10560</v>
      </c>
    </row>
    <row r="6476" spans="1:21" x14ac:dyDescent="0.2">
      <c r="A6476" s="49" t="s">
        <v>2245</v>
      </c>
      <c r="B6476" s="49" t="s">
        <v>36</v>
      </c>
      <c r="C6476" s="50">
        <v>3758</v>
      </c>
      <c r="D6476" s="49" t="s">
        <v>37</v>
      </c>
      <c r="E6476" s="49" t="s">
        <v>2481</v>
      </c>
      <c r="F6476" s="49" t="s">
        <v>37</v>
      </c>
      <c r="G6476" s="49">
        <v>5282</v>
      </c>
      <c r="H6476" s="49" t="s">
        <v>86</v>
      </c>
      <c r="I6476" s="50">
        <v>3846</v>
      </c>
      <c r="J6476" s="50">
        <v>105282000403</v>
      </c>
      <c r="K6476" s="49" t="s">
        <v>2484</v>
      </c>
      <c r="L6476" s="51">
        <v>551</v>
      </c>
      <c r="M6476" s="52">
        <v>58395218</v>
      </c>
      <c r="N6476" s="52">
        <v>0</v>
      </c>
      <c r="O6476" s="52">
        <v>26700476</v>
      </c>
      <c r="P6476" s="52">
        <v>6660438</v>
      </c>
      <c r="Q6476" s="52">
        <v>58395218</v>
      </c>
      <c r="R6476" s="52">
        <v>33360914</v>
      </c>
      <c r="S6476" s="52">
        <v>91756132</v>
      </c>
      <c r="T6476" s="70" t="s">
        <v>10556</v>
      </c>
      <c r="U6476" s="70" t="s">
        <v>10560</v>
      </c>
    </row>
    <row r="6477" spans="1:21" ht="15" customHeight="1" x14ac:dyDescent="0.2">
      <c r="A6477" s="49" t="s">
        <v>2245</v>
      </c>
      <c r="B6477" s="49" t="s">
        <v>36</v>
      </c>
      <c r="C6477" s="50">
        <v>3758</v>
      </c>
      <c r="D6477" s="49" t="s">
        <v>37</v>
      </c>
      <c r="E6477" s="49" t="s">
        <v>2444</v>
      </c>
      <c r="F6477" s="49" t="s">
        <v>37</v>
      </c>
      <c r="G6477" s="49">
        <v>5212</v>
      </c>
      <c r="H6477" s="49" t="s">
        <v>78</v>
      </c>
      <c r="I6477" s="50">
        <v>1628</v>
      </c>
      <c r="J6477" s="50">
        <v>105212000112</v>
      </c>
      <c r="K6477" s="49" t="s">
        <v>2452</v>
      </c>
      <c r="L6477" s="51">
        <v>1399</v>
      </c>
      <c r="M6477" s="52">
        <v>124083600</v>
      </c>
      <c r="N6477" s="52">
        <v>0</v>
      </c>
      <c r="O6477" s="52">
        <v>20164095</v>
      </c>
      <c r="P6477" s="52">
        <v>6660438</v>
      </c>
      <c r="Q6477" s="52">
        <v>124083600</v>
      </c>
      <c r="R6477" s="52">
        <v>26824533</v>
      </c>
      <c r="S6477" s="52">
        <v>150908133</v>
      </c>
      <c r="T6477" s="70" t="s">
        <v>10556</v>
      </c>
      <c r="U6477" s="70" t="s">
        <v>10560</v>
      </c>
    </row>
    <row r="6478" spans="1:21" x14ac:dyDescent="0.2">
      <c r="A6478" s="49" t="s">
        <v>2245</v>
      </c>
      <c r="B6478" s="49" t="s">
        <v>36</v>
      </c>
      <c r="C6478" s="50">
        <v>3758</v>
      </c>
      <c r="D6478" s="49" t="s">
        <v>37</v>
      </c>
      <c r="E6478" s="49" t="s">
        <v>2673</v>
      </c>
      <c r="F6478" s="49" t="s">
        <v>37</v>
      </c>
      <c r="G6478" s="49">
        <v>5656</v>
      </c>
      <c r="H6478" s="49" t="s">
        <v>134</v>
      </c>
      <c r="I6478" s="50">
        <v>3880</v>
      </c>
      <c r="J6478" s="50">
        <v>105656000143</v>
      </c>
      <c r="K6478" s="49" t="s">
        <v>2676</v>
      </c>
      <c r="L6478" s="51">
        <v>1081</v>
      </c>
      <c r="M6478" s="52">
        <v>109629744</v>
      </c>
      <c r="N6478" s="52">
        <v>0</v>
      </c>
      <c r="O6478" s="52">
        <v>27255053</v>
      </c>
      <c r="P6478" s="52">
        <v>6660438</v>
      </c>
      <c r="Q6478" s="52">
        <v>109629744</v>
      </c>
      <c r="R6478" s="52">
        <v>33915491</v>
      </c>
      <c r="S6478" s="52">
        <v>143545235</v>
      </c>
      <c r="T6478" s="70" t="s">
        <v>10556</v>
      </c>
      <c r="U6478" s="70" t="s">
        <v>10560</v>
      </c>
    </row>
    <row r="6479" spans="1:21" x14ac:dyDescent="0.2">
      <c r="A6479" s="49" t="s">
        <v>2245</v>
      </c>
      <c r="B6479" s="49" t="s">
        <v>36</v>
      </c>
      <c r="C6479" s="50">
        <v>3758</v>
      </c>
      <c r="D6479" s="49" t="s">
        <v>37</v>
      </c>
      <c r="E6479" s="49" t="s">
        <v>2825</v>
      </c>
      <c r="F6479" s="49" t="s">
        <v>37</v>
      </c>
      <c r="G6479" s="49">
        <v>5890</v>
      </c>
      <c r="H6479" s="49" t="s">
        <v>166</v>
      </c>
      <c r="I6479" s="50">
        <v>5364</v>
      </c>
      <c r="J6479" s="50">
        <v>105890001331</v>
      </c>
      <c r="K6479" s="49" t="s">
        <v>2828</v>
      </c>
      <c r="L6479" s="51">
        <v>695</v>
      </c>
      <c r="M6479" s="52">
        <v>73933555</v>
      </c>
      <c r="N6479" s="52">
        <v>0</v>
      </c>
      <c r="O6479" s="52">
        <v>27982846</v>
      </c>
      <c r="P6479" s="52">
        <v>6660438</v>
      </c>
      <c r="Q6479" s="52">
        <v>73933555</v>
      </c>
      <c r="R6479" s="52">
        <v>34643284</v>
      </c>
      <c r="S6479" s="52">
        <v>108576839</v>
      </c>
      <c r="T6479" s="70" t="s">
        <v>10556</v>
      </c>
      <c r="U6479" s="70" t="s">
        <v>10560</v>
      </c>
    </row>
    <row r="6480" spans="1:21" x14ac:dyDescent="0.2">
      <c r="A6480" s="49" t="s">
        <v>2245</v>
      </c>
      <c r="B6480" s="49" t="s">
        <v>36</v>
      </c>
      <c r="C6480" s="50">
        <v>3758</v>
      </c>
      <c r="D6480" s="49" t="s">
        <v>37</v>
      </c>
      <c r="E6480" s="49" t="s">
        <v>2402</v>
      </c>
      <c r="F6480" s="49" t="s">
        <v>37</v>
      </c>
      <c r="G6480" s="49">
        <v>5154</v>
      </c>
      <c r="H6480" s="49" t="s">
        <v>72</v>
      </c>
      <c r="I6480" s="50">
        <v>12598</v>
      </c>
      <c r="J6480" s="50">
        <v>105154002274</v>
      </c>
      <c r="K6480" s="49" t="s">
        <v>2413</v>
      </c>
      <c r="L6480" s="51">
        <v>970</v>
      </c>
      <c r="M6480" s="52">
        <v>108334739</v>
      </c>
      <c r="N6480" s="52">
        <v>0</v>
      </c>
      <c r="O6480" s="52">
        <v>29520669</v>
      </c>
      <c r="P6480" s="52">
        <v>19981315</v>
      </c>
      <c r="Q6480" s="52">
        <v>108334739</v>
      </c>
      <c r="R6480" s="52">
        <v>49501984</v>
      </c>
      <c r="S6480" s="52">
        <v>157836723</v>
      </c>
      <c r="T6480" s="70" t="s">
        <v>10556</v>
      </c>
      <c r="U6480" s="70" t="s">
        <v>10560</v>
      </c>
    </row>
    <row r="6481" spans="1:21" x14ac:dyDescent="0.2">
      <c r="A6481" s="49" t="s">
        <v>2245</v>
      </c>
      <c r="B6481" s="49" t="s">
        <v>36</v>
      </c>
      <c r="C6481" s="50">
        <v>3758</v>
      </c>
      <c r="D6481" s="49" t="s">
        <v>37</v>
      </c>
      <c r="E6481" s="49" t="s">
        <v>2539</v>
      </c>
      <c r="F6481" s="49" t="s">
        <v>37</v>
      </c>
      <c r="G6481" s="49">
        <v>5368</v>
      </c>
      <c r="H6481" s="49" t="s">
        <v>101</v>
      </c>
      <c r="I6481" s="50">
        <v>3657</v>
      </c>
      <c r="J6481" s="50">
        <v>105368000066</v>
      </c>
      <c r="K6481" s="49" t="s">
        <v>2541</v>
      </c>
      <c r="L6481" s="51">
        <v>497</v>
      </c>
      <c r="M6481" s="52">
        <v>49485899</v>
      </c>
      <c r="N6481" s="52">
        <v>0</v>
      </c>
      <c r="O6481" s="52">
        <v>26167072</v>
      </c>
      <c r="P6481" s="52">
        <v>6660438</v>
      </c>
      <c r="Q6481" s="52">
        <v>49485899</v>
      </c>
      <c r="R6481" s="52">
        <v>32827510</v>
      </c>
      <c r="S6481" s="52">
        <v>82313409</v>
      </c>
      <c r="T6481" s="70" t="s">
        <v>10556</v>
      </c>
      <c r="U6481" s="70" t="s">
        <v>10560</v>
      </c>
    </row>
    <row r="6482" spans="1:21" x14ac:dyDescent="0.2">
      <c r="A6482" s="49" t="s">
        <v>2245</v>
      </c>
      <c r="B6482" s="49" t="s">
        <v>36</v>
      </c>
      <c r="C6482" s="50">
        <v>3758</v>
      </c>
      <c r="D6482" s="49" t="s">
        <v>37</v>
      </c>
      <c r="E6482" s="49" t="s">
        <v>2256</v>
      </c>
      <c r="F6482" s="49" t="s">
        <v>37</v>
      </c>
      <c r="G6482" s="49">
        <v>5030</v>
      </c>
      <c r="H6482" s="49" t="s">
        <v>41</v>
      </c>
      <c r="I6482" s="50">
        <v>10660</v>
      </c>
      <c r="J6482" s="50">
        <v>105030000010</v>
      </c>
      <c r="K6482" s="49" t="s">
        <v>2258</v>
      </c>
      <c r="L6482" s="51">
        <v>903</v>
      </c>
      <c r="M6482" s="52">
        <v>86832681</v>
      </c>
      <c r="N6482" s="52">
        <v>0</v>
      </c>
      <c r="O6482" s="52">
        <v>26324029</v>
      </c>
      <c r="P6482" s="52">
        <v>6660438</v>
      </c>
      <c r="Q6482" s="52">
        <v>86832681</v>
      </c>
      <c r="R6482" s="52">
        <v>32984467</v>
      </c>
      <c r="S6482" s="52">
        <v>119817148</v>
      </c>
      <c r="T6482" s="70" t="s">
        <v>10556</v>
      </c>
      <c r="U6482" s="70" t="s">
        <v>10560</v>
      </c>
    </row>
    <row r="6483" spans="1:21" x14ac:dyDescent="0.2">
      <c r="A6483" s="49" t="s">
        <v>2245</v>
      </c>
      <c r="B6483" s="49" t="s">
        <v>36</v>
      </c>
      <c r="C6483" s="50">
        <v>3758</v>
      </c>
      <c r="D6483" s="49" t="s">
        <v>37</v>
      </c>
      <c r="E6483" s="49" t="s">
        <v>2478</v>
      </c>
      <c r="F6483" s="49" t="s">
        <v>37</v>
      </c>
      <c r="G6483" s="49">
        <v>5264</v>
      </c>
      <c r="H6483" s="49" t="s">
        <v>83</v>
      </c>
      <c r="I6483" s="50">
        <v>3843</v>
      </c>
      <c r="J6483" s="50">
        <v>105264000013</v>
      </c>
      <c r="K6483" s="49" t="s">
        <v>2480</v>
      </c>
      <c r="L6483" s="51">
        <v>931</v>
      </c>
      <c r="M6483" s="52">
        <v>87972912</v>
      </c>
      <c r="N6483" s="52">
        <v>0</v>
      </c>
      <c r="O6483" s="52">
        <v>20836350</v>
      </c>
      <c r="P6483" s="52">
        <v>6660438</v>
      </c>
      <c r="Q6483" s="52">
        <v>87972912</v>
      </c>
      <c r="R6483" s="52">
        <v>27496788</v>
      </c>
      <c r="S6483" s="52">
        <v>115469700</v>
      </c>
      <c r="T6483" s="70" t="s">
        <v>10556</v>
      </c>
      <c r="U6483" s="70" t="s">
        <v>10560</v>
      </c>
    </row>
    <row r="6484" spans="1:21" x14ac:dyDescent="0.2">
      <c r="A6484" s="49" t="s">
        <v>2245</v>
      </c>
      <c r="B6484" s="49" t="s">
        <v>36</v>
      </c>
      <c r="C6484" s="50">
        <v>3758</v>
      </c>
      <c r="D6484" s="49" t="s">
        <v>37</v>
      </c>
      <c r="E6484" s="49" t="s">
        <v>2498</v>
      </c>
      <c r="F6484" s="49" t="s">
        <v>37</v>
      </c>
      <c r="G6484" s="49">
        <v>5308</v>
      </c>
      <c r="H6484" s="49" t="s">
        <v>89</v>
      </c>
      <c r="I6484" s="50">
        <v>3737</v>
      </c>
      <c r="J6484" s="50">
        <v>105308000253</v>
      </c>
      <c r="K6484" s="49" t="s">
        <v>2499</v>
      </c>
      <c r="L6484" s="51">
        <v>1174</v>
      </c>
      <c r="M6484" s="52">
        <v>108767198</v>
      </c>
      <c r="N6484" s="52">
        <v>0</v>
      </c>
      <c r="O6484" s="52">
        <v>20423540</v>
      </c>
      <c r="P6484" s="52">
        <v>6660438</v>
      </c>
      <c r="Q6484" s="52">
        <v>108767198</v>
      </c>
      <c r="R6484" s="52">
        <v>27083978</v>
      </c>
      <c r="S6484" s="52">
        <v>135851176</v>
      </c>
      <c r="T6484" s="70" t="s">
        <v>10556</v>
      </c>
      <c r="U6484" s="70" t="s">
        <v>10560</v>
      </c>
    </row>
    <row r="6485" spans="1:21" x14ac:dyDescent="0.2">
      <c r="A6485" s="49" t="s">
        <v>2245</v>
      </c>
      <c r="B6485" s="49" t="s">
        <v>36</v>
      </c>
      <c r="C6485" s="50">
        <v>3758</v>
      </c>
      <c r="D6485" s="49" t="s">
        <v>37</v>
      </c>
      <c r="E6485" s="49" t="s">
        <v>2627</v>
      </c>
      <c r="F6485" s="49" t="s">
        <v>37</v>
      </c>
      <c r="G6485" s="49">
        <v>5576</v>
      </c>
      <c r="H6485" s="49" t="s">
        <v>119</v>
      </c>
      <c r="I6485" s="50">
        <v>10349</v>
      </c>
      <c r="J6485" s="50">
        <v>105576000096</v>
      </c>
      <c r="K6485" s="49" t="s">
        <v>2629</v>
      </c>
      <c r="L6485" s="51">
        <v>827</v>
      </c>
      <c r="M6485" s="52">
        <v>90589739</v>
      </c>
      <c r="N6485" s="52">
        <v>0</v>
      </c>
      <c r="O6485" s="52">
        <v>27915323</v>
      </c>
      <c r="P6485" s="52">
        <v>6660438</v>
      </c>
      <c r="Q6485" s="52">
        <v>90589739</v>
      </c>
      <c r="R6485" s="52">
        <v>34575761</v>
      </c>
      <c r="S6485" s="52">
        <v>125165500</v>
      </c>
      <c r="T6485" s="70" t="s">
        <v>10556</v>
      </c>
      <c r="U6485" s="70" t="s">
        <v>10560</v>
      </c>
    </row>
    <row r="6486" spans="1:21" x14ac:dyDescent="0.2">
      <c r="A6486" s="49" t="s">
        <v>2245</v>
      </c>
      <c r="B6486" s="49" t="s">
        <v>36</v>
      </c>
      <c r="C6486" s="50">
        <v>3758</v>
      </c>
      <c r="D6486" s="49" t="s">
        <v>37</v>
      </c>
      <c r="E6486" s="49" t="s">
        <v>2726</v>
      </c>
      <c r="F6486" s="49" t="s">
        <v>37</v>
      </c>
      <c r="G6486" s="49">
        <v>5679</v>
      </c>
      <c r="H6486" s="49" t="s">
        <v>143</v>
      </c>
      <c r="I6486" s="50">
        <v>16502</v>
      </c>
      <c r="J6486" s="50">
        <v>205679000331</v>
      </c>
      <c r="K6486" s="49" t="s">
        <v>2727</v>
      </c>
      <c r="L6486" s="51">
        <v>363</v>
      </c>
      <c r="M6486" s="52">
        <v>43402999</v>
      </c>
      <c r="N6486" s="52">
        <v>0</v>
      </c>
      <c r="O6486" s="52">
        <v>26362621</v>
      </c>
      <c r="P6486" s="52">
        <v>6660438</v>
      </c>
      <c r="Q6486" s="52">
        <v>43402999</v>
      </c>
      <c r="R6486" s="52">
        <v>33023059</v>
      </c>
      <c r="S6486" s="52">
        <v>76426058</v>
      </c>
      <c r="T6486" s="70" t="s">
        <v>10556</v>
      </c>
      <c r="U6486" s="70" t="s">
        <v>10560</v>
      </c>
    </row>
    <row r="6487" spans="1:21" x14ac:dyDescent="0.2">
      <c r="A6487" s="49" t="s">
        <v>2245</v>
      </c>
      <c r="B6487" s="49" t="s">
        <v>36</v>
      </c>
      <c r="C6487" s="50">
        <v>3758</v>
      </c>
      <c r="D6487" s="49" t="s">
        <v>37</v>
      </c>
      <c r="E6487" s="49" t="s">
        <v>2817</v>
      </c>
      <c r="F6487" s="49" t="s">
        <v>37</v>
      </c>
      <c r="G6487" s="49">
        <v>5887</v>
      </c>
      <c r="H6487" s="49" t="s">
        <v>165</v>
      </c>
      <c r="I6487" s="50">
        <v>11378</v>
      </c>
      <c r="J6487" s="50">
        <v>205887001350</v>
      </c>
      <c r="K6487" s="49" t="s">
        <v>2823</v>
      </c>
      <c r="L6487" s="51">
        <v>181</v>
      </c>
      <c r="M6487" s="52">
        <v>21093498</v>
      </c>
      <c r="N6487" s="52">
        <v>0</v>
      </c>
      <c r="O6487" s="52">
        <v>26860479</v>
      </c>
      <c r="P6487" s="52">
        <v>6660438</v>
      </c>
      <c r="Q6487" s="52">
        <v>21093498</v>
      </c>
      <c r="R6487" s="52">
        <v>33520917</v>
      </c>
      <c r="S6487" s="52">
        <v>54614415</v>
      </c>
      <c r="T6487" s="70" t="s">
        <v>10556</v>
      </c>
      <c r="U6487" s="70" t="s">
        <v>10560</v>
      </c>
    </row>
    <row r="6488" spans="1:21" x14ac:dyDescent="0.2">
      <c r="A6488" s="49" t="s">
        <v>2245</v>
      </c>
      <c r="B6488" s="49" t="s">
        <v>36</v>
      </c>
      <c r="C6488" s="50">
        <v>3758</v>
      </c>
      <c r="D6488" s="49" t="s">
        <v>37</v>
      </c>
      <c r="E6488" s="49" t="s">
        <v>2469</v>
      </c>
      <c r="F6488" s="49" t="s">
        <v>37</v>
      </c>
      <c r="G6488" s="49">
        <v>5250</v>
      </c>
      <c r="H6488" s="49" t="s">
        <v>82</v>
      </c>
      <c r="I6488" s="50">
        <v>3721</v>
      </c>
      <c r="J6488" s="50">
        <v>105250000169</v>
      </c>
      <c r="K6488" s="49" t="s">
        <v>2474</v>
      </c>
      <c r="L6488" s="51">
        <v>1586</v>
      </c>
      <c r="M6488" s="52">
        <v>196027304</v>
      </c>
      <c r="N6488" s="52">
        <v>0</v>
      </c>
      <c r="O6488" s="52">
        <v>32993139</v>
      </c>
      <c r="P6488" s="52">
        <v>26641753</v>
      </c>
      <c r="Q6488" s="52">
        <v>196027304</v>
      </c>
      <c r="R6488" s="52">
        <v>59634892</v>
      </c>
      <c r="S6488" s="52">
        <v>255662196</v>
      </c>
      <c r="T6488" s="70" t="s">
        <v>10556</v>
      </c>
      <c r="U6488" s="70" t="s">
        <v>10560</v>
      </c>
    </row>
    <row r="6489" spans="1:21" x14ac:dyDescent="0.2">
      <c r="A6489" s="49" t="s">
        <v>2245</v>
      </c>
      <c r="B6489" s="49" t="s">
        <v>36</v>
      </c>
      <c r="C6489" s="50">
        <v>3758</v>
      </c>
      <c r="D6489" s="49" t="s">
        <v>37</v>
      </c>
      <c r="E6489" s="49" t="s">
        <v>2481</v>
      </c>
      <c r="F6489" s="49" t="s">
        <v>37</v>
      </c>
      <c r="G6489" s="49">
        <v>5282</v>
      </c>
      <c r="H6489" s="49" t="s">
        <v>86</v>
      </c>
      <c r="I6489" s="50">
        <v>3845</v>
      </c>
      <c r="J6489" s="50">
        <v>105282000390</v>
      </c>
      <c r="K6489" s="49" t="s">
        <v>2482</v>
      </c>
      <c r="L6489" s="51">
        <v>638</v>
      </c>
      <c r="M6489" s="52">
        <v>62065819</v>
      </c>
      <c r="N6489" s="52">
        <v>0</v>
      </c>
      <c r="O6489" s="52">
        <v>21692431</v>
      </c>
      <c r="P6489" s="52">
        <v>6660438</v>
      </c>
      <c r="Q6489" s="52">
        <v>62065819</v>
      </c>
      <c r="R6489" s="52">
        <v>28352869</v>
      </c>
      <c r="S6489" s="52">
        <v>90418688</v>
      </c>
      <c r="T6489" s="70" t="s">
        <v>10556</v>
      </c>
      <c r="U6489" s="70" t="s">
        <v>10560</v>
      </c>
    </row>
    <row r="6490" spans="1:21" x14ac:dyDescent="0.2">
      <c r="A6490" s="49" t="s">
        <v>2245</v>
      </c>
      <c r="B6490" s="49" t="s">
        <v>36</v>
      </c>
      <c r="C6490" s="50">
        <v>3758</v>
      </c>
      <c r="D6490" s="49" t="s">
        <v>37</v>
      </c>
      <c r="E6490" s="49" t="s">
        <v>2804</v>
      </c>
      <c r="F6490" s="49" t="s">
        <v>37</v>
      </c>
      <c r="G6490" s="49">
        <v>5858</v>
      </c>
      <c r="H6490" s="49" t="s">
        <v>161</v>
      </c>
      <c r="I6490" s="50">
        <v>4767</v>
      </c>
      <c r="J6490" s="50">
        <v>105858000137</v>
      </c>
      <c r="K6490" s="49" t="s">
        <v>2482</v>
      </c>
      <c r="L6490" s="51">
        <v>1602</v>
      </c>
      <c r="M6490" s="52">
        <v>171876331</v>
      </c>
      <c r="N6490" s="52">
        <v>0</v>
      </c>
      <c r="O6490" s="52">
        <v>29502014</v>
      </c>
      <c r="P6490" s="52">
        <v>6660438</v>
      </c>
      <c r="Q6490" s="52">
        <v>171876331</v>
      </c>
      <c r="R6490" s="52">
        <v>36162452</v>
      </c>
      <c r="S6490" s="52">
        <v>208038783</v>
      </c>
      <c r="T6490" s="70" t="s">
        <v>10556</v>
      </c>
      <c r="U6490" s="70" t="s">
        <v>10560</v>
      </c>
    </row>
    <row r="6491" spans="1:21" x14ac:dyDescent="0.2">
      <c r="A6491" s="49" t="s">
        <v>2245</v>
      </c>
      <c r="B6491" s="49" t="s">
        <v>36</v>
      </c>
      <c r="C6491" s="50">
        <v>3758</v>
      </c>
      <c r="D6491" s="49" t="s">
        <v>37</v>
      </c>
      <c r="E6491" s="49" t="s">
        <v>2262</v>
      </c>
      <c r="F6491" s="49" t="s">
        <v>37</v>
      </c>
      <c r="G6491" s="49">
        <v>5031</v>
      </c>
      <c r="H6491" s="49" t="s">
        <v>42</v>
      </c>
      <c r="I6491" s="50">
        <v>10194</v>
      </c>
      <c r="J6491" s="50">
        <v>105031001516</v>
      </c>
      <c r="K6491" s="49" t="s">
        <v>2263</v>
      </c>
      <c r="L6491" s="51">
        <v>1162</v>
      </c>
      <c r="M6491" s="52">
        <v>127770535</v>
      </c>
      <c r="N6491" s="52">
        <v>0</v>
      </c>
      <c r="O6491" s="52">
        <v>29590825</v>
      </c>
      <c r="P6491" s="52">
        <v>6660438</v>
      </c>
      <c r="Q6491" s="52">
        <v>127770535</v>
      </c>
      <c r="R6491" s="52">
        <v>36251263</v>
      </c>
      <c r="S6491" s="52">
        <v>164021798</v>
      </c>
      <c r="T6491" s="70" t="s">
        <v>10556</v>
      </c>
      <c r="U6491" s="70" t="s">
        <v>10560</v>
      </c>
    </row>
    <row r="6492" spans="1:21" x14ac:dyDescent="0.2">
      <c r="A6492" s="49" t="s">
        <v>2245</v>
      </c>
      <c r="B6492" s="49" t="s">
        <v>36</v>
      </c>
      <c r="C6492" s="50">
        <v>3758</v>
      </c>
      <c r="D6492" s="49" t="s">
        <v>37</v>
      </c>
      <c r="E6492" s="49" t="s">
        <v>2825</v>
      </c>
      <c r="F6492" s="49" t="s">
        <v>37</v>
      </c>
      <c r="G6492" s="49">
        <v>5890</v>
      </c>
      <c r="H6492" s="49" t="s">
        <v>166</v>
      </c>
      <c r="I6492" s="50">
        <v>5363</v>
      </c>
      <c r="J6492" s="50">
        <v>105890000203</v>
      </c>
      <c r="K6492" s="49" t="s">
        <v>2827</v>
      </c>
      <c r="L6492" s="51">
        <v>768</v>
      </c>
      <c r="M6492" s="52">
        <v>81677477</v>
      </c>
      <c r="N6492" s="52">
        <v>0</v>
      </c>
      <c r="O6492" s="52">
        <v>27982846</v>
      </c>
      <c r="P6492" s="52">
        <v>6660438</v>
      </c>
      <c r="Q6492" s="52">
        <v>81677477</v>
      </c>
      <c r="R6492" s="52">
        <v>34643284</v>
      </c>
      <c r="S6492" s="52">
        <v>116320761</v>
      </c>
      <c r="T6492" s="70" t="s">
        <v>10556</v>
      </c>
      <c r="U6492" s="70" t="s">
        <v>10560</v>
      </c>
    </row>
    <row r="6493" spans="1:21" x14ac:dyDescent="0.2">
      <c r="A6493" s="49" t="s">
        <v>2245</v>
      </c>
      <c r="B6493" s="49" t="s">
        <v>36</v>
      </c>
      <c r="C6493" s="50">
        <v>3758</v>
      </c>
      <c r="D6493" s="49" t="s">
        <v>37</v>
      </c>
      <c r="E6493" s="49" t="s">
        <v>2481</v>
      </c>
      <c r="F6493" s="49" t="s">
        <v>37</v>
      </c>
      <c r="G6493" s="49">
        <v>5282</v>
      </c>
      <c r="H6493" s="49" t="s">
        <v>86</v>
      </c>
      <c r="I6493" s="50">
        <v>3917</v>
      </c>
      <c r="J6493" s="50">
        <v>205282000513</v>
      </c>
      <c r="K6493" s="49" t="s">
        <v>2486</v>
      </c>
      <c r="L6493" s="51">
        <v>257</v>
      </c>
      <c r="M6493" s="52">
        <v>30940920</v>
      </c>
      <c r="N6493" s="52">
        <v>0</v>
      </c>
      <c r="O6493" s="52">
        <v>26700476</v>
      </c>
      <c r="P6493" s="52">
        <v>6660438</v>
      </c>
      <c r="Q6493" s="52">
        <v>30940920</v>
      </c>
      <c r="R6493" s="52">
        <v>33360914</v>
      </c>
      <c r="S6493" s="52">
        <v>64301834</v>
      </c>
      <c r="T6493" s="70" t="s">
        <v>10556</v>
      </c>
      <c r="U6493" s="70" t="s">
        <v>10560</v>
      </c>
    </row>
    <row r="6494" spans="1:21" x14ac:dyDescent="0.2">
      <c r="A6494" s="49" t="s">
        <v>2245</v>
      </c>
      <c r="B6494" s="49" t="s">
        <v>36</v>
      </c>
      <c r="C6494" s="50">
        <v>3758</v>
      </c>
      <c r="D6494" s="49" t="s">
        <v>37</v>
      </c>
      <c r="E6494" s="49" t="s">
        <v>2726</v>
      </c>
      <c r="F6494" s="49" t="s">
        <v>37</v>
      </c>
      <c r="G6494" s="49">
        <v>5679</v>
      </c>
      <c r="H6494" s="49" t="s">
        <v>143</v>
      </c>
      <c r="I6494" s="50">
        <v>16501</v>
      </c>
      <c r="J6494" s="50">
        <v>205679000234</v>
      </c>
      <c r="K6494" s="49" t="s">
        <v>2730</v>
      </c>
      <c r="L6494" s="51">
        <v>293</v>
      </c>
      <c r="M6494" s="52">
        <v>34273063</v>
      </c>
      <c r="N6494" s="52">
        <v>0</v>
      </c>
      <c r="O6494" s="52">
        <v>26362621</v>
      </c>
      <c r="P6494" s="52">
        <v>6660438</v>
      </c>
      <c r="Q6494" s="52">
        <v>34273063</v>
      </c>
      <c r="R6494" s="52">
        <v>33023059</v>
      </c>
      <c r="S6494" s="52">
        <v>67296122</v>
      </c>
      <c r="T6494" s="70" t="s">
        <v>10556</v>
      </c>
      <c r="U6494" s="70" t="s">
        <v>10560</v>
      </c>
    </row>
    <row r="6495" spans="1:21" x14ac:dyDescent="0.2">
      <c r="A6495" s="49" t="s">
        <v>2245</v>
      </c>
      <c r="B6495" s="49" t="s">
        <v>36</v>
      </c>
      <c r="C6495" s="50">
        <v>3758</v>
      </c>
      <c r="D6495" s="49" t="s">
        <v>37</v>
      </c>
      <c r="E6495" s="49" t="s">
        <v>2542</v>
      </c>
      <c r="F6495" s="49" t="s">
        <v>37</v>
      </c>
      <c r="G6495" s="49">
        <v>5376</v>
      </c>
      <c r="H6495" s="49" t="s">
        <v>102</v>
      </c>
      <c r="I6495" s="50">
        <v>3349</v>
      </c>
      <c r="J6495" s="50">
        <v>105376000571</v>
      </c>
      <c r="K6495" s="49" t="s">
        <v>2546</v>
      </c>
      <c r="L6495" s="51">
        <v>1006</v>
      </c>
      <c r="M6495" s="52">
        <v>99484449</v>
      </c>
      <c r="N6495" s="52">
        <v>0</v>
      </c>
      <c r="O6495" s="52">
        <v>24896853</v>
      </c>
      <c r="P6495" s="52">
        <v>6660438</v>
      </c>
      <c r="Q6495" s="52">
        <v>99484449</v>
      </c>
      <c r="R6495" s="52">
        <v>31557291</v>
      </c>
      <c r="S6495" s="52">
        <v>131041740</v>
      </c>
      <c r="T6495" s="70" t="s">
        <v>10556</v>
      </c>
      <c r="U6495" s="70" t="s">
        <v>10560</v>
      </c>
    </row>
    <row r="6496" spans="1:21" x14ac:dyDescent="0.2">
      <c r="A6496" s="49" t="s">
        <v>2245</v>
      </c>
      <c r="B6496" s="49" t="s">
        <v>36</v>
      </c>
      <c r="C6496" s="50">
        <v>7738</v>
      </c>
      <c r="D6496" s="49" t="s">
        <v>103</v>
      </c>
      <c r="E6496" s="49" t="s">
        <v>7068</v>
      </c>
      <c r="F6496" s="49" t="s">
        <v>1261</v>
      </c>
      <c r="G6496" s="49">
        <v>5380</v>
      </c>
      <c r="H6496" s="49" t="s">
        <v>104</v>
      </c>
      <c r="I6496" s="50">
        <v>3438</v>
      </c>
      <c r="J6496" s="50">
        <v>105380000527</v>
      </c>
      <c r="K6496" s="49" t="s">
        <v>2546</v>
      </c>
      <c r="L6496" s="51">
        <v>1195</v>
      </c>
      <c r="M6496" s="52">
        <v>108353549</v>
      </c>
      <c r="N6496" s="52">
        <v>0</v>
      </c>
      <c r="O6496" s="52">
        <v>20102592</v>
      </c>
      <c r="P6496" s="52">
        <v>6660438</v>
      </c>
      <c r="Q6496" s="52">
        <v>108353549</v>
      </c>
      <c r="R6496" s="52">
        <v>26763030</v>
      </c>
      <c r="S6496" s="52">
        <v>135116579</v>
      </c>
      <c r="T6496" s="70" t="s">
        <v>10556</v>
      </c>
      <c r="U6496" s="70" t="s">
        <v>10560</v>
      </c>
    </row>
    <row r="6497" spans="1:21" x14ac:dyDescent="0.2">
      <c r="A6497" s="49" t="s">
        <v>2245</v>
      </c>
      <c r="B6497" s="49" t="s">
        <v>36</v>
      </c>
      <c r="C6497" s="50">
        <v>7740</v>
      </c>
      <c r="D6497" s="49" t="s">
        <v>128</v>
      </c>
      <c r="E6497" s="49" t="s">
        <v>8891</v>
      </c>
      <c r="F6497" s="49" t="s">
        <v>128</v>
      </c>
      <c r="G6497" s="49">
        <v>5631</v>
      </c>
      <c r="H6497" s="49" t="s">
        <v>129</v>
      </c>
      <c r="I6497" s="50">
        <v>1162</v>
      </c>
      <c r="J6497" s="50">
        <v>105631000491</v>
      </c>
      <c r="K6497" s="49" t="s">
        <v>8893</v>
      </c>
      <c r="L6497" s="51">
        <v>560</v>
      </c>
      <c r="M6497" s="52">
        <v>49738860</v>
      </c>
      <c r="N6497" s="52">
        <v>5463002</v>
      </c>
      <c r="O6497" s="52">
        <v>19701352</v>
      </c>
      <c r="P6497" s="52">
        <v>6660438</v>
      </c>
      <c r="Q6497" s="52">
        <v>55201862</v>
      </c>
      <c r="R6497" s="52">
        <v>26361790</v>
      </c>
      <c r="S6497" s="52">
        <v>81563652</v>
      </c>
      <c r="T6497" s="70" t="s">
        <v>10556</v>
      </c>
      <c r="U6497" s="70" t="s">
        <v>10560</v>
      </c>
    </row>
    <row r="6498" spans="1:21" x14ac:dyDescent="0.2">
      <c r="A6498" s="49" t="s">
        <v>2245</v>
      </c>
      <c r="B6498" s="49" t="s">
        <v>36</v>
      </c>
      <c r="C6498" s="50">
        <v>3758</v>
      </c>
      <c r="D6498" s="49" t="s">
        <v>37</v>
      </c>
      <c r="E6498" s="49" t="s">
        <v>2590</v>
      </c>
      <c r="F6498" s="49" t="s">
        <v>37</v>
      </c>
      <c r="G6498" s="49">
        <v>5495</v>
      </c>
      <c r="H6498" s="49" t="s">
        <v>115</v>
      </c>
      <c r="I6498" s="50">
        <v>10905</v>
      </c>
      <c r="J6498" s="50">
        <v>205495000053</v>
      </c>
      <c r="K6498" s="49" t="s">
        <v>2592</v>
      </c>
      <c r="L6498" s="51">
        <v>413</v>
      </c>
      <c r="M6498" s="52">
        <v>67889171</v>
      </c>
      <c r="N6498" s="52">
        <v>0</v>
      </c>
      <c r="O6498" s="52">
        <v>37805077</v>
      </c>
      <c r="P6498" s="52">
        <v>19981315</v>
      </c>
      <c r="Q6498" s="52">
        <v>67889171</v>
      </c>
      <c r="R6498" s="52">
        <v>57786392</v>
      </c>
      <c r="S6498" s="52">
        <v>125675563</v>
      </c>
      <c r="T6498" s="70" t="s">
        <v>10556</v>
      </c>
      <c r="U6498" s="70" t="s">
        <v>10560</v>
      </c>
    </row>
    <row r="6499" spans="1:21" x14ac:dyDescent="0.2">
      <c r="A6499" s="49" t="s">
        <v>2245</v>
      </c>
      <c r="B6499" s="49" t="s">
        <v>36</v>
      </c>
      <c r="C6499" s="50">
        <v>3758</v>
      </c>
      <c r="D6499" s="49" t="s">
        <v>37</v>
      </c>
      <c r="E6499" s="49" t="s">
        <v>2431</v>
      </c>
      <c r="F6499" s="49" t="s">
        <v>37</v>
      </c>
      <c r="G6499" s="49">
        <v>5197</v>
      </c>
      <c r="H6499" s="49" t="s">
        <v>75</v>
      </c>
      <c r="I6499" s="50">
        <v>12599</v>
      </c>
      <c r="J6499" s="50">
        <v>105197000160</v>
      </c>
      <c r="K6499" s="49" t="s">
        <v>2433</v>
      </c>
      <c r="L6499" s="51">
        <v>1619</v>
      </c>
      <c r="M6499" s="52">
        <v>170443868</v>
      </c>
      <c r="N6499" s="52">
        <v>0</v>
      </c>
      <c r="O6499" s="52">
        <v>27517886</v>
      </c>
      <c r="P6499" s="52">
        <v>6660438</v>
      </c>
      <c r="Q6499" s="52">
        <v>170443868</v>
      </c>
      <c r="R6499" s="52">
        <v>34178324</v>
      </c>
      <c r="S6499" s="52">
        <v>204622192</v>
      </c>
      <c r="T6499" s="70" t="s">
        <v>10556</v>
      </c>
      <c r="U6499" s="70" t="s">
        <v>10560</v>
      </c>
    </row>
    <row r="6500" spans="1:21" x14ac:dyDescent="0.2">
      <c r="A6500" s="49" t="s">
        <v>6181</v>
      </c>
      <c r="B6500" s="49" t="s">
        <v>113</v>
      </c>
      <c r="C6500" s="50">
        <v>3800</v>
      </c>
      <c r="D6500" s="49" t="s">
        <v>845</v>
      </c>
      <c r="E6500" s="49" t="s">
        <v>9866</v>
      </c>
      <c r="F6500" s="49" t="s">
        <v>845</v>
      </c>
      <c r="G6500" s="49">
        <v>52835</v>
      </c>
      <c r="H6500" s="49" t="s">
        <v>846</v>
      </c>
      <c r="I6500" s="50">
        <v>20919</v>
      </c>
      <c r="J6500" s="50">
        <v>152835004371</v>
      </c>
      <c r="K6500" s="49" t="s">
        <v>9875</v>
      </c>
      <c r="L6500" s="51">
        <v>991</v>
      </c>
      <c r="M6500" s="52">
        <v>113584743</v>
      </c>
      <c r="N6500" s="52">
        <v>0</v>
      </c>
      <c r="O6500" s="52">
        <v>30937062</v>
      </c>
      <c r="P6500" s="52">
        <v>6660438</v>
      </c>
      <c r="Q6500" s="52">
        <v>113584743</v>
      </c>
      <c r="R6500" s="52">
        <v>37597500</v>
      </c>
      <c r="S6500" s="52">
        <v>151182243</v>
      </c>
      <c r="T6500" s="70" t="s">
        <v>10556</v>
      </c>
      <c r="U6500" s="70" t="s">
        <v>10560</v>
      </c>
    </row>
    <row r="6501" spans="1:21" x14ac:dyDescent="0.2">
      <c r="A6501" s="49" t="s">
        <v>2245</v>
      </c>
      <c r="B6501" s="49" t="s">
        <v>36</v>
      </c>
      <c r="C6501" s="50">
        <v>3758</v>
      </c>
      <c r="D6501" s="49" t="s">
        <v>37</v>
      </c>
      <c r="E6501" s="49" t="s">
        <v>2429</v>
      </c>
      <c r="F6501" s="49" t="s">
        <v>37</v>
      </c>
      <c r="G6501" s="49">
        <v>5190</v>
      </c>
      <c r="H6501" s="49" t="s">
        <v>74</v>
      </c>
      <c r="I6501" s="50">
        <v>1536</v>
      </c>
      <c r="J6501" s="50">
        <v>105190000181</v>
      </c>
      <c r="K6501" s="49" t="s">
        <v>2430</v>
      </c>
      <c r="L6501" s="51">
        <v>1338</v>
      </c>
      <c r="M6501" s="52">
        <v>136371226</v>
      </c>
      <c r="N6501" s="52">
        <v>13496626</v>
      </c>
      <c r="O6501" s="52">
        <v>27242454</v>
      </c>
      <c r="P6501" s="52">
        <v>6660438</v>
      </c>
      <c r="Q6501" s="52">
        <v>149867852</v>
      </c>
      <c r="R6501" s="52">
        <v>33902892</v>
      </c>
      <c r="S6501" s="52">
        <v>183770744</v>
      </c>
      <c r="T6501" s="70" t="s">
        <v>10556</v>
      </c>
      <c r="U6501" s="70" t="s">
        <v>10560</v>
      </c>
    </row>
    <row r="6502" spans="1:21" x14ac:dyDescent="0.2">
      <c r="A6502" s="49" t="s">
        <v>2245</v>
      </c>
      <c r="B6502" s="49" t="s">
        <v>36</v>
      </c>
      <c r="C6502" s="50">
        <v>3758</v>
      </c>
      <c r="D6502" s="49" t="s">
        <v>37</v>
      </c>
      <c r="E6502" s="49" t="s">
        <v>2420</v>
      </c>
      <c r="F6502" s="49" t="s">
        <v>37</v>
      </c>
      <c r="G6502" s="49">
        <v>5172</v>
      </c>
      <c r="H6502" s="49" t="s">
        <v>73</v>
      </c>
      <c r="I6502" s="50">
        <v>5421</v>
      </c>
      <c r="J6502" s="50">
        <v>105172000572</v>
      </c>
      <c r="K6502" s="49" t="s">
        <v>2423</v>
      </c>
      <c r="L6502" s="51">
        <v>831</v>
      </c>
      <c r="M6502" s="52">
        <v>87996607</v>
      </c>
      <c r="N6502" s="52">
        <v>0</v>
      </c>
      <c r="O6502" s="52">
        <v>29286800</v>
      </c>
      <c r="P6502" s="52">
        <v>19981315</v>
      </c>
      <c r="Q6502" s="52">
        <v>87996607</v>
      </c>
      <c r="R6502" s="52">
        <v>49268115</v>
      </c>
      <c r="S6502" s="52">
        <v>137264722</v>
      </c>
      <c r="T6502" s="70" t="s">
        <v>10556</v>
      </c>
      <c r="U6502" s="70" t="s">
        <v>10560</v>
      </c>
    </row>
    <row r="6503" spans="1:21" x14ac:dyDescent="0.2">
      <c r="A6503" s="49" t="s">
        <v>2245</v>
      </c>
      <c r="B6503" s="49" t="s">
        <v>36</v>
      </c>
      <c r="C6503" s="50">
        <v>3758</v>
      </c>
      <c r="D6503" s="49" t="s">
        <v>37</v>
      </c>
      <c r="E6503" s="49" t="s">
        <v>2817</v>
      </c>
      <c r="F6503" s="49" t="s">
        <v>37</v>
      </c>
      <c r="G6503" s="49">
        <v>5887</v>
      </c>
      <c r="H6503" s="49" t="s">
        <v>165</v>
      </c>
      <c r="I6503" s="50">
        <v>11379</v>
      </c>
      <c r="J6503" s="50">
        <v>205887001392</v>
      </c>
      <c r="K6503" s="49" t="s">
        <v>2819</v>
      </c>
      <c r="L6503" s="51">
        <v>196</v>
      </c>
      <c r="M6503" s="52">
        <v>23542387</v>
      </c>
      <c r="N6503" s="52">
        <v>0</v>
      </c>
      <c r="O6503" s="52">
        <v>26860479</v>
      </c>
      <c r="P6503" s="52">
        <v>6660438</v>
      </c>
      <c r="Q6503" s="52">
        <v>23542387</v>
      </c>
      <c r="R6503" s="52">
        <v>33520917</v>
      </c>
      <c r="S6503" s="52">
        <v>57063304</v>
      </c>
      <c r="T6503" s="70" t="s">
        <v>10556</v>
      </c>
      <c r="U6503" s="70" t="s">
        <v>10560</v>
      </c>
    </row>
    <row r="6504" spans="1:21" x14ac:dyDescent="0.2">
      <c r="A6504" s="49" t="s">
        <v>2245</v>
      </c>
      <c r="B6504" s="49" t="s">
        <v>36</v>
      </c>
      <c r="C6504" s="50">
        <v>3758</v>
      </c>
      <c r="D6504" s="49" t="s">
        <v>37</v>
      </c>
      <c r="E6504" s="49" t="s">
        <v>2622</v>
      </c>
      <c r="F6504" s="49" t="s">
        <v>37</v>
      </c>
      <c r="G6504" s="49">
        <v>5585</v>
      </c>
      <c r="H6504" s="49" t="s">
        <v>121</v>
      </c>
      <c r="I6504" s="50">
        <v>3744</v>
      </c>
      <c r="J6504" s="50">
        <v>105387000077</v>
      </c>
      <c r="K6504" s="49" t="s">
        <v>2623</v>
      </c>
      <c r="L6504" s="51">
        <v>594</v>
      </c>
      <c r="M6504" s="52">
        <v>60411405</v>
      </c>
      <c r="N6504" s="52">
        <v>0</v>
      </c>
      <c r="O6504" s="52">
        <v>27375128</v>
      </c>
      <c r="P6504" s="52">
        <v>6660438</v>
      </c>
      <c r="Q6504" s="52">
        <v>60411405</v>
      </c>
      <c r="R6504" s="52">
        <v>34035566</v>
      </c>
      <c r="S6504" s="52">
        <v>94446971</v>
      </c>
      <c r="T6504" s="70" t="s">
        <v>10556</v>
      </c>
      <c r="U6504" s="70" t="s">
        <v>10560</v>
      </c>
    </row>
    <row r="6505" spans="1:21" x14ac:dyDescent="0.2">
      <c r="A6505" s="49" t="s">
        <v>2245</v>
      </c>
      <c r="B6505" s="49" t="s">
        <v>36</v>
      </c>
      <c r="C6505" s="50">
        <v>3758</v>
      </c>
      <c r="D6505" s="49" t="s">
        <v>37</v>
      </c>
      <c r="E6505" s="49" t="s">
        <v>2700</v>
      </c>
      <c r="F6505" s="49" t="s">
        <v>37</v>
      </c>
      <c r="G6505" s="49">
        <v>5665</v>
      </c>
      <c r="H6505" s="49" t="s">
        <v>139</v>
      </c>
      <c r="I6505" s="50">
        <v>19431</v>
      </c>
      <c r="J6505" s="50">
        <v>105665000024</v>
      </c>
      <c r="K6505" s="49" t="s">
        <v>2701</v>
      </c>
      <c r="L6505" s="51">
        <v>1648</v>
      </c>
      <c r="M6505" s="52">
        <v>244937220</v>
      </c>
      <c r="N6505" s="52">
        <v>0</v>
      </c>
      <c r="O6505" s="52">
        <v>40836577</v>
      </c>
      <c r="P6505" s="52">
        <v>6660438</v>
      </c>
      <c r="Q6505" s="52">
        <v>244937220</v>
      </c>
      <c r="R6505" s="52">
        <v>47497015</v>
      </c>
      <c r="S6505" s="52">
        <v>292434235</v>
      </c>
      <c r="T6505" s="70" t="s">
        <v>10556</v>
      </c>
      <c r="U6505" s="70" t="s">
        <v>10560</v>
      </c>
    </row>
    <row r="6506" spans="1:21" x14ac:dyDescent="0.2">
      <c r="A6506" s="49" t="s">
        <v>2245</v>
      </c>
      <c r="B6506" s="49" t="s">
        <v>36</v>
      </c>
      <c r="C6506" s="50">
        <v>3758</v>
      </c>
      <c r="D6506" s="49" t="s">
        <v>37</v>
      </c>
      <c r="E6506" s="49" t="s">
        <v>2757</v>
      </c>
      <c r="F6506" s="49" t="s">
        <v>37</v>
      </c>
      <c r="G6506" s="49">
        <v>5756</v>
      </c>
      <c r="H6506" s="49" t="s">
        <v>148</v>
      </c>
      <c r="I6506" s="50">
        <v>14824</v>
      </c>
      <c r="J6506" s="50">
        <v>105756000493</v>
      </c>
      <c r="K6506" s="49" t="s">
        <v>2759</v>
      </c>
      <c r="L6506" s="51">
        <v>765</v>
      </c>
      <c r="M6506" s="52">
        <v>81740922</v>
      </c>
      <c r="N6506" s="52">
        <v>0</v>
      </c>
      <c r="O6506" s="52">
        <v>27241660</v>
      </c>
      <c r="P6506" s="52">
        <v>6660438</v>
      </c>
      <c r="Q6506" s="52">
        <v>81740922</v>
      </c>
      <c r="R6506" s="52">
        <v>33902098</v>
      </c>
      <c r="S6506" s="52">
        <v>115643020</v>
      </c>
      <c r="T6506" s="70" t="s">
        <v>10556</v>
      </c>
      <c r="U6506" s="70" t="s">
        <v>10560</v>
      </c>
    </row>
    <row r="6507" spans="1:21" x14ac:dyDescent="0.2">
      <c r="A6507" s="49" t="s">
        <v>2245</v>
      </c>
      <c r="B6507" s="49" t="s">
        <v>36</v>
      </c>
      <c r="C6507" s="50">
        <v>3758</v>
      </c>
      <c r="D6507" s="49" t="s">
        <v>37</v>
      </c>
      <c r="E6507" s="49" t="s">
        <v>2469</v>
      </c>
      <c r="F6507" s="49" t="s">
        <v>37</v>
      </c>
      <c r="G6507" s="49">
        <v>5250</v>
      </c>
      <c r="H6507" s="49" t="s">
        <v>82</v>
      </c>
      <c r="I6507" s="50">
        <v>3722</v>
      </c>
      <c r="J6507" s="50">
        <v>105250000185</v>
      </c>
      <c r="K6507" s="49" t="s">
        <v>2473</v>
      </c>
      <c r="L6507" s="51">
        <v>1340</v>
      </c>
      <c r="M6507" s="52">
        <v>162415359</v>
      </c>
      <c r="N6507" s="52">
        <v>0</v>
      </c>
      <c r="O6507" s="52">
        <v>32993139</v>
      </c>
      <c r="P6507" s="52">
        <v>26641753</v>
      </c>
      <c r="Q6507" s="52">
        <v>162415359</v>
      </c>
      <c r="R6507" s="52">
        <v>59634892</v>
      </c>
      <c r="S6507" s="52">
        <v>222050251</v>
      </c>
      <c r="T6507" s="70" t="s">
        <v>10556</v>
      </c>
      <c r="U6507" s="70" t="s">
        <v>10560</v>
      </c>
    </row>
    <row r="6508" spans="1:21" x14ac:dyDescent="0.2">
      <c r="A6508" s="49" t="s">
        <v>2245</v>
      </c>
      <c r="B6508" s="49" t="s">
        <v>36</v>
      </c>
      <c r="C6508" s="50">
        <v>3758</v>
      </c>
      <c r="D6508" s="49" t="s">
        <v>37</v>
      </c>
      <c r="E6508" s="49" t="s">
        <v>2542</v>
      </c>
      <c r="F6508" s="49" t="s">
        <v>37</v>
      </c>
      <c r="G6508" s="49">
        <v>5376</v>
      </c>
      <c r="H6508" s="49" t="s">
        <v>102</v>
      </c>
      <c r="I6508" s="50">
        <v>3347</v>
      </c>
      <c r="J6508" s="50">
        <v>105376000211</v>
      </c>
      <c r="K6508" s="49" t="s">
        <v>2545</v>
      </c>
      <c r="L6508" s="51">
        <v>1448</v>
      </c>
      <c r="M6508" s="52">
        <v>135636498</v>
      </c>
      <c r="N6508" s="52">
        <v>0</v>
      </c>
      <c r="O6508" s="52">
        <v>20227103</v>
      </c>
      <c r="P6508" s="52">
        <v>6660438</v>
      </c>
      <c r="Q6508" s="52">
        <v>135636498</v>
      </c>
      <c r="R6508" s="52">
        <v>26887541</v>
      </c>
      <c r="S6508" s="52">
        <v>162524039</v>
      </c>
      <c r="T6508" s="70" t="s">
        <v>10556</v>
      </c>
      <c r="U6508" s="70" t="s">
        <v>10560</v>
      </c>
    </row>
    <row r="6509" spans="1:21" x14ac:dyDescent="0.2">
      <c r="A6509" s="49" t="s">
        <v>2245</v>
      </c>
      <c r="B6509" s="49" t="s">
        <v>36</v>
      </c>
      <c r="C6509" s="50">
        <v>7738</v>
      </c>
      <c r="D6509" s="49" t="s">
        <v>103</v>
      </c>
      <c r="E6509" s="49" t="s">
        <v>7068</v>
      </c>
      <c r="F6509" s="49" t="s">
        <v>1261</v>
      </c>
      <c r="G6509" s="49">
        <v>5380</v>
      </c>
      <c r="H6509" s="49" t="s">
        <v>104</v>
      </c>
      <c r="I6509" s="50">
        <v>3437</v>
      </c>
      <c r="J6509" s="50">
        <v>105380000063</v>
      </c>
      <c r="K6509" s="49" t="s">
        <v>7069</v>
      </c>
      <c r="L6509" s="51">
        <v>1718</v>
      </c>
      <c r="M6509" s="52">
        <v>157157694</v>
      </c>
      <c r="N6509" s="52">
        <v>0</v>
      </c>
      <c r="O6509" s="52">
        <v>20102592</v>
      </c>
      <c r="P6509" s="52">
        <v>6660438</v>
      </c>
      <c r="Q6509" s="52">
        <v>157157694</v>
      </c>
      <c r="R6509" s="52">
        <v>26763030</v>
      </c>
      <c r="S6509" s="52">
        <v>183920724</v>
      </c>
      <c r="T6509" s="70" t="s">
        <v>10556</v>
      </c>
      <c r="U6509" s="70" t="s">
        <v>10560</v>
      </c>
    </row>
    <row r="6510" spans="1:21" x14ac:dyDescent="0.2">
      <c r="A6510" s="49" t="s">
        <v>2245</v>
      </c>
      <c r="B6510" s="49" t="s">
        <v>36</v>
      </c>
      <c r="C6510" s="50">
        <v>3758</v>
      </c>
      <c r="D6510" s="49" t="s">
        <v>37</v>
      </c>
      <c r="E6510" s="49" t="s">
        <v>2783</v>
      </c>
      <c r="F6510" s="49" t="s">
        <v>37</v>
      </c>
      <c r="G6510" s="49">
        <v>5809</v>
      </c>
      <c r="H6510" s="49" t="s">
        <v>153</v>
      </c>
      <c r="I6510" s="50">
        <v>8394</v>
      </c>
      <c r="J6510" s="50">
        <v>205809000088</v>
      </c>
      <c r="K6510" s="49" t="s">
        <v>2784</v>
      </c>
      <c r="L6510" s="51">
        <v>298</v>
      </c>
      <c r="M6510" s="52">
        <v>35522607</v>
      </c>
      <c r="N6510" s="52">
        <v>0</v>
      </c>
      <c r="O6510" s="52">
        <v>26724879</v>
      </c>
      <c r="P6510" s="52">
        <v>6660438</v>
      </c>
      <c r="Q6510" s="52">
        <v>35522607</v>
      </c>
      <c r="R6510" s="52">
        <v>33385317</v>
      </c>
      <c r="S6510" s="52">
        <v>68907924</v>
      </c>
      <c r="T6510" s="70" t="s">
        <v>10556</v>
      </c>
      <c r="U6510" s="70" t="s">
        <v>10560</v>
      </c>
    </row>
    <row r="6511" spans="1:21" x14ac:dyDescent="0.2">
      <c r="A6511" s="49" t="s">
        <v>4982</v>
      </c>
      <c r="B6511" s="49" t="s">
        <v>421</v>
      </c>
      <c r="C6511" s="50">
        <v>3777</v>
      </c>
      <c r="D6511" s="49" t="s">
        <v>422</v>
      </c>
      <c r="E6511" s="49" t="s">
        <v>5370</v>
      </c>
      <c r="F6511" s="49" t="s">
        <v>422</v>
      </c>
      <c r="G6511" s="49">
        <v>19698</v>
      </c>
      <c r="H6511" s="49" t="s">
        <v>449</v>
      </c>
      <c r="I6511" s="50">
        <v>4346</v>
      </c>
      <c r="J6511" s="50">
        <v>219698000319</v>
      </c>
      <c r="K6511" s="49" t="s">
        <v>5381</v>
      </c>
      <c r="L6511" s="51">
        <v>217</v>
      </c>
      <c r="M6511" s="52">
        <v>25327310</v>
      </c>
      <c r="N6511" s="52">
        <v>0</v>
      </c>
      <c r="O6511" s="52">
        <v>26973965</v>
      </c>
      <c r="P6511" s="52">
        <v>6660438</v>
      </c>
      <c r="Q6511" s="52">
        <v>25327310</v>
      </c>
      <c r="R6511" s="52">
        <v>33634403</v>
      </c>
      <c r="S6511" s="52">
        <v>58961713</v>
      </c>
      <c r="T6511" s="70" t="s">
        <v>10556</v>
      </c>
      <c r="U6511" s="70" t="s">
        <v>10560</v>
      </c>
    </row>
    <row r="6512" spans="1:21" x14ac:dyDescent="0.2">
      <c r="A6512" s="49" t="s">
        <v>2245</v>
      </c>
      <c r="B6512" s="49" t="s">
        <v>36</v>
      </c>
      <c r="C6512" s="50">
        <v>3758</v>
      </c>
      <c r="D6512" s="49" t="s">
        <v>37</v>
      </c>
      <c r="E6512" s="49" t="s">
        <v>2348</v>
      </c>
      <c r="F6512" s="49" t="s">
        <v>37</v>
      </c>
      <c r="G6512" s="49">
        <v>5120</v>
      </c>
      <c r="H6512" s="49" t="s">
        <v>62</v>
      </c>
      <c r="I6512" s="50">
        <v>8377</v>
      </c>
      <c r="J6512" s="50">
        <v>205120000366</v>
      </c>
      <c r="K6512" s="49" t="s">
        <v>2351</v>
      </c>
      <c r="L6512" s="51">
        <v>430</v>
      </c>
      <c r="M6512" s="52">
        <v>58693536</v>
      </c>
      <c r="N6512" s="52">
        <v>0</v>
      </c>
      <c r="O6512" s="52">
        <v>36645421</v>
      </c>
      <c r="P6512" s="52">
        <v>6660438</v>
      </c>
      <c r="Q6512" s="52">
        <v>58693536</v>
      </c>
      <c r="R6512" s="52">
        <v>43305859</v>
      </c>
      <c r="S6512" s="52">
        <v>101999395</v>
      </c>
      <c r="T6512" s="70" t="s">
        <v>10556</v>
      </c>
      <c r="U6512" s="70" t="s">
        <v>10560</v>
      </c>
    </row>
    <row r="6513" spans="1:21" x14ac:dyDescent="0.2">
      <c r="A6513" s="49" t="s">
        <v>2245</v>
      </c>
      <c r="B6513" s="49" t="s">
        <v>36</v>
      </c>
      <c r="C6513" s="50">
        <v>3758</v>
      </c>
      <c r="D6513" s="49" t="s">
        <v>37</v>
      </c>
      <c r="E6513" s="49" t="s">
        <v>2498</v>
      </c>
      <c r="F6513" s="49" t="s">
        <v>37</v>
      </c>
      <c r="G6513" s="49">
        <v>5308</v>
      </c>
      <c r="H6513" s="49" t="s">
        <v>89</v>
      </c>
      <c r="I6513" s="50">
        <v>3738</v>
      </c>
      <c r="J6513" s="50">
        <v>105308000482</v>
      </c>
      <c r="K6513" s="49" t="s">
        <v>2502</v>
      </c>
      <c r="L6513" s="51">
        <v>1130</v>
      </c>
      <c r="M6513" s="52">
        <v>111543237</v>
      </c>
      <c r="N6513" s="52">
        <v>22308647</v>
      </c>
      <c r="O6513" s="52">
        <v>25138640</v>
      </c>
      <c r="P6513" s="52">
        <v>6660438</v>
      </c>
      <c r="Q6513" s="52">
        <v>133851884</v>
      </c>
      <c r="R6513" s="52">
        <v>31799078</v>
      </c>
      <c r="S6513" s="52">
        <v>165650962</v>
      </c>
      <c r="T6513" s="70" t="s">
        <v>10556</v>
      </c>
      <c r="U6513" s="70" t="s">
        <v>10560</v>
      </c>
    </row>
    <row r="6514" spans="1:21" x14ac:dyDescent="0.2">
      <c r="A6514" s="49" t="s">
        <v>2245</v>
      </c>
      <c r="B6514" s="49" t="s">
        <v>36</v>
      </c>
      <c r="C6514" s="50">
        <v>3758</v>
      </c>
      <c r="D6514" s="49" t="s">
        <v>37</v>
      </c>
      <c r="E6514" s="49" t="s">
        <v>2292</v>
      </c>
      <c r="F6514" s="49" t="s">
        <v>37</v>
      </c>
      <c r="G6514" s="49">
        <v>5042</v>
      </c>
      <c r="H6514" s="49" t="s">
        <v>36</v>
      </c>
      <c r="I6514" s="50">
        <v>5265</v>
      </c>
      <c r="J6514" s="50">
        <v>105042000732</v>
      </c>
      <c r="K6514" s="49" t="s">
        <v>2294</v>
      </c>
      <c r="L6514" s="51">
        <v>1199</v>
      </c>
      <c r="M6514" s="52">
        <v>120723331</v>
      </c>
      <c r="N6514" s="52">
        <v>0</v>
      </c>
      <c r="O6514" s="52">
        <v>27471526</v>
      </c>
      <c r="P6514" s="52">
        <v>6660438</v>
      </c>
      <c r="Q6514" s="52">
        <v>120723331</v>
      </c>
      <c r="R6514" s="52">
        <v>34131964</v>
      </c>
      <c r="S6514" s="52">
        <v>154855295</v>
      </c>
      <c r="T6514" s="70" t="s">
        <v>10556</v>
      </c>
      <c r="U6514" s="70" t="s">
        <v>10560</v>
      </c>
    </row>
    <row r="6515" spans="1:21" x14ac:dyDescent="0.2">
      <c r="A6515" s="49" t="s">
        <v>2245</v>
      </c>
      <c r="B6515" s="49" t="s">
        <v>36</v>
      </c>
      <c r="C6515" s="50">
        <v>3758</v>
      </c>
      <c r="D6515" s="49" t="s">
        <v>37</v>
      </c>
      <c r="E6515" s="49" t="s">
        <v>2297</v>
      </c>
      <c r="F6515" s="49" t="s">
        <v>37</v>
      </c>
      <c r="G6515" s="49">
        <v>5044</v>
      </c>
      <c r="H6515" s="49" t="s">
        <v>47</v>
      </c>
      <c r="I6515" s="50">
        <v>4798</v>
      </c>
      <c r="J6515" s="50">
        <v>105044000128</v>
      </c>
      <c r="K6515" s="49" t="s">
        <v>2299</v>
      </c>
      <c r="L6515" s="51">
        <v>385</v>
      </c>
      <c r="M6515" s="52">
        <v>42503605</v>
      </c>
      <c r="N6515" s="52">
        <v>0</v>
      </c>
      <c r="O6515" s="52">
        <v>28037609</v>
      </c>
      <c r="P6515" s="52">
        <v>6660438</v>
      </c>
      <c r="Q6515" s="52">
        <v>42503605</v>
      </c>
      <c r="R6515" s="52">
        <v>34698047</v>
      </c>
      <c r="S6515" s="52">
        <v>77201652</v>
      </c>
      <c r="T6515" s="70" t="s">
        <v>10556</v>
      </c>
      <c r="U6515" s="70" t="s">
        <v>10560</v>
      </c>
    </row>
    <row r="6516" spans="1:21" x14ac:dyDescent="0.2">
      <c r="A6516" s="49" t="s">
        <v>2245</v>
      </c>
      <c r="B6516" s="49" t="s">
        <v>36</v>
      </c>
      <c r="C6516" s="50">
        <v>3758</v>
      </c>
      <c r="D6516" s="49" t="s">
        <v>37</v>
      </c>
      <c r="E6516" s="49" t="s">
        <v>2596</v>
      </c>
      <c r="F6516" s="49" t="s">
        <v>37</v>
      </c>
      <c r="G6516" s="49">
        <v>5490</v>
      </c>
      <c r="H6516" s="49" t="s">
        <v>114</v>
      </c>
      <c r="I6516" s="50">
        <v>12538</v>
      </c>
      <c r="J6516" s="50">
        <v>105490000026</v>
      </c>
      <c r="K6516" s="49" t="s">
        <v>2611</v>
      </c>
      <c r="L6516" s="51">
        <v>1551</v>
      </c>
      <c r="M6516" s="52">
        <v>219979206</v>
      </c>
      <c r="N6516" s="52">
        <v>0</v>
      </c>
      <c r="O6516" s="52">
        <v>38648995</v>
      </c>
      <c r="P6516" s="52">
        <v>26641753</v>
      </c>
      <c r="Q6516" s="52">
        <v>219979206</v>
      </c>
      <c r="R6516" s="52">
        <v>65290748</v>
      </c>
      <c r="S6516" s="52">
        <v>285269954</v>
      </c>
      <c r="T6516" s="70" t="s">
        <v>10556</v>
      </c>
      <c r="U6516" s="70" t="s">
        <v>10560</v>
      </c>
    </row>
    <row r="6517" spans="1:21" x14ac:dyDescent="0.2">
      <c r="A6517" s="49" t="s">
        <v>2245</v>
      </c>
      <c r="B6517" s="49" t="s">
        <v>36</v>
      </c>
      <c r="C6517" s="50">
        <v>3758</v>
      </c>
      <c r="D6517" s="49" t="s">
        <v>37</v>
      </c>
      <c r="E6517" s="49" t="s">
        <v>2630</v>
      </c>
      <c r="F6517" s="49" t="s">
        <v>37</v>
      </c>
      <c r="G6517" s="49">
        <v>5579</v>
      </c>
      <c r="H6517" s="49" t="s">
        <v>120</v>
      </c>
      <c r="I6517" s="50">
        <v>1947</v>
      </c>
      <c r="J6517" s="50">
        <v>105579000305</v>
      </c>
      <c r="K6517" s="49" t="s">
        <v>2632</v>
      </c>
      <c r="L6517" s="51">
        <v>1068</v>
      </c>
      <c r="M6517" s="52">
        <v>114671213</v>
      </c>
      <c r="N6517" s="52">
        <v>0</v>
      </c>
      <c r="O6517" s="52">
        <v>27378108</v>
      </c>
      <c r="P6517" s="52">
        <v>6660438</v>
      </c>
      <c r="Q6517" s="52">
        <v>114671213</v>
      </c>
      <c r="R6517" s="52">
        <v>34038546</v>
      </c>
      <c r="S6517" s="52">
        <v>148709759</v>
      </c>
      <c r="T6517" s="70" t="s">
        <v>10556</v>
      </c>
      <c r="U6517" s="70" t="s">
        <v>10560</v>
      </c>
    </row>
    <row r="6518" spans="1:21" x14ac:dyDescent="0.2">
      <c r="A6518" s="49" t="s">
        <v>2245</v>
      </c>
      <c r="B6518" s="49" t="s">
        <v>36</v>
      </c>
      <c r="C6518" s="50">
        <v>3758</v>
      </c>
      <c r="D6518" s="49" t="s">
        <v>37</v>
      </c>
      <c r="E6518" s="49" t="s">
        <v>2288</v>
      </c>
      <c r="F6518" s="49" t="s">
        <v>37</v>
      </c>
      <c r="G6518" s="49">
        <v>5040</v>
      </c>
      <c r="H6518" s="49" t="s">
        <v>46</v>
      </c>
      <c r="I6518" s="50">
        <v>6430</v>
      </c>
      <c r="J6518" s="50">
        <v>105040000212</v>
      </c>
      <c r="K6518" s="49" t="s">
        <v>2291</v>
      </c>
      <c r="L6518" s="51">
        <v>1761</v>
      </c>
      <c r="M6518" s="52">
        <v>208437499</v>
      </c>
      <c r="N6518" s="52">
        <v>0</v>
      </c>
      <c r="O6518" s="52">
        <v>31034642</v>
      </c>
      <c r="P6518" s="52">
        <v>6660438</v>
      </c>
      <c r="Q6518" s="52">
        <v>208437499</v>
      </c>
      <c r="R6518" s="52">
        <v>37695080</v>
      </c>
      <c r="S6518" s="52">
        <v>246132579</v>
      </c>
      <c r="T6518" s="70" t="s">
        <v>10556</v>
      </c>
      <c r="U6518" s="70" t="s">
        <v>10560</v>
      </c>
    </row>
    <row r="6519" spans="1:21" x14ac:dyDescent="0.2">
      <c r="A6519" s="49" t="s">
        <v>2245</v>
      </c>
      <c r="B6519" s="49" t="s">
        <v>36</v>
      </c>
      <c r="C6519" s="50">
        <v>7738</v>
      </c>
      <c r="D6519" s="49" t="s">
        <v>103</v>
      </c>
      <c r="E6519" s="49" t="s">
        <v>7068</v>
      </c>
      <c r="F6519" s="49" t="s">
        <v>1261</v>
      </c>
      <c r="G6519" s="49">
        <v>5380</v>
      </c>
      <c r="H6519" s="49" t="s">
        <v>104</v>
      </c>
      <c r="I6519" s="50">
        <v>17271</v>
      </c>
      <c r="J6519" s="50">
        <v>205380000050</v>
      </c>
      <c r="K6519" s="49" t="s">
        <v>7071</v>
      </c>
      <c r="L6519" s="51">
        <v>320</v>
      </c>
      <c r="M6519" s="52">
        <v>28401765</v>
      </c>
      <c r="N6519" s="52">
        <v>0</v>
      </c>
      <c r="O6519" s="52">
        <v>20102592</v>
      </c>
      <c r="P6519" s="52">
        <v>6660438</v>
      </c>
      <c r="Q6519" s="52">
        <v>28401765</v>
      </c>
      <c r="R6519" s="52">
        <v>26763030</v>
      </c>
      <c r="S6519" s="52">
        <v>55164795</v>
      </c>
      <c r="T6519" s="70" t="s">
        <v>10556</v>
      </c>
      <c r="U6519" s="70" t="s">
        <v>10560</v>
      </c>
    </row>
    <row r="6520" spans="1:21" x14ac:dyDescent="0.2">
      <c r="A6520" s="49" t="s">
        <v>2245</v>
      </c>
      <c r="B6520" s="49" t="s">
        <v>36</v>
      </c>
      <c r="C6520" s="50">
        <v>3758</v>
      </c>
      <c r="D6520" s="49" t="s">
        <v>37</v>
      </c>
      <c r="E6520" s="49" t="s">
        <v>2630</v>
      </c>
      <c r="F6520" s="49" t="s">
        <v>37</v>
      </c>
      <c r="G6520" s="49">
        <v>5579</v>
      </c>
      <c r="H6520" s="49" t="s">
        <v>120</v>
      </c>
      <c r="I6520" s="50">
        <v>1946</v>
      </c>
      <c r="J6520" s="50">
        <v>105579000259</v>
      </c>
      <c r="K6520" s="49" t="s">
        <v>2631</v>
      </c>
      <c r="L6520" s="51">
        <v>756</v>
      </c>
      <c r="M6520" s="52">
        <v>74630769</v>
      </c>
      <c r="N6520" s="52">
        <v>0</v>
      </c>
      <c r="O6520" s="52">
        <v>27378108</v>
      </c>
      <c r="P6520" s="52">
        <v>6660438</v>
      </c>
      <c r="Q6520" s="52">
        <v>74630769</v>
      </c>
      <c r="R6520" s="52">
        <v>34038546</v>
      </c>
      <c r="S6520" s="52">
        <v>108669315</v>
      </c>
      <c r="T6520" s="70" t="s">
        <v>10556</v>
      </c>
      <c r="U6520" s="70" t="s">
        <v>10560</v>
      </c>
    </row>
    <row r="6521" spans="1:21" x14ac:dyDescent="0.2">
      <c r="A6521" s="49" t="s">
        <v>2245</v>
      </c>
      <c r="B6521" s="49" t="s">
        <v>36</v>
      </c>
      <c r="C6521" s="50">
        <v>3758</v>
      </c>
      <c r="D6521" s="49" t="s">
        <v>37</v>
      </c>
      <c r="E6521" s="49" t="s">
        <v>2630</v>
      </c>
      <c r="F6521" s="49" t="s">
        <v>37</v>
      </c>
      <c r="G6521" s="49">
        <v>5579</v>
      </c>
      <c r="H6521" s="49" t="s">
        <v>120</v>
      </c>
      <c r="I6521" s="50">
        <v>1945</v>
      </c>
      <c r="J6521" s="50">
        <v>105579000186</v>
      </c>
      <c r="K6521" s="49" t="s">
        <v>2633</v>
      </c>
      <c r="L6521" s="51">
        <v>1162</v>
      </c>
      <c r="M6521" s="52">
        <v>115383159</v>
      </c>
      <c r="N6521" s="52">
        <v>0</v>
      </c>
      <c r="O6521" s="52">
        <v>27378108</v>
      </c>
      <c r="P6521" s="52">
        <v>19981315</v>
      </c>
      <c r="Q6521" s="52">
        <v>115383159</v>
      </c>
      <c r="R6521" s="52">
        <v>47359423</v>
      </c>
      <c r="S6521" s="52">
        <v>162742582</v>
      </c>
      <c r="T6521" s="70" t="s">
        <v>10556</v>
      </c>
      <c r="U6521" s="70" t="s">
        <v>10560</v>
      </c>
    </row>
    <row r="6522" spans="1:21" x14ac:dyDescent="0.2">
      <c r="A6522" s="49" t="s">
        <v>2245</v>
      </c>
      <c r="B6522" s="49" t="s">
        <v>36</v>
      </c>
      <c r="C6522" s="50">
        <v>3758</v>
      </c>
      <c r="D6522" s="49" t="s">
        <v>37</v>
      </c>
      <c r="E6522" s="49" t="s">
        <v>2487</v>
      </c>
      <c r="F6522" s="49" t="s">
        <v>37</v>
      </c>
      <c r="G6522" s="49">
        <v>5284</v>
      </c>
      <c r="H6522" s="49" t="s">
        <v>87</v>
      </c>
      <c r="I6522" s="50">
        <v>3924</v>
      </c>
      <c r="J6522" s="50">
        <v>105284000788</v>
      </c>
      <c r="K6522" s="49" t="s">
        <v>2492</v>
      </c>
      <c r="L6522" s="51">
        <v>753</v>
      </c>
      <c r="M6522" s="52">
        <v>98002888</v>
      </c>
      <c r="N6522" s="52">
        <v>0</v>
      </c>
      <c r="O6522" s="52">
        <v>32601991</v>
      </c>
      <c r="P6522" s="52">
        <v>13320876</v>
      </c>
      <c r="Q6522" s="52">
        <v>98002888</v>
      </c>
      <c r="R6522" s="52">
        <v>45922867</v>
      </c>
      <c r="S6522" s="52">
        <v>143925755</v>
      </c>
      <c r="T6522" s="70" t="s">
        <v>10556</v>
      </c>
      <c r="U6522" s="70" t="s">
        <v>10560</v>
      </c>
    </row>
    <row r="6523" spans="1:21" x14ac:dyDescent="0.2">
      <c r="A6523" s="49" t="s">
        <v>2245</v>
      </c>
      <c r="B6523" s="49" t="s">
        <v>36</v>
      </c>
      <c r="C6523" s="50">
        <v>3758</v>
      </c>
      <c r="D6523" s="49" t="s">
        <v>37</v>
      </c>
      <c r="E6523" s="49" t="s">
        <v>2420</v>
      </c>
      <c r="F6523" s="49" t="s">
        <v>37</v>
      </c>
      <c r="G6523" s="49">
        <v>5172</v>
      </c>
      <c r="H6523" s="49" t="s">
        <v>73</v>
      </c>
      <c r="I6523" s="50">
        <v>2742</v>
      </c>
      <c r="J6523" s="50">
        <v>205172000062</v>
      </c>
      <c r="K6523" s="49" t="s">
        <v>2422</v>
      </c>
      <c r="L6523" s="51">
        <v>2265</v>
      </c>
      <c r="M6523" s="52">
        <v>275716227</v>
      </c>
      <c r="N6523" s="52">
        <v>0</v>
      </c>
      <c r="O6523" s="52">
        <v>29286800</v>
      </c>
      <c r="P6523" s="52">
        <v>26641753</v>
      </c>
      <c r="Q6523" s="52">
        <v>275716227</v>
      </c>
      <c r="R6523" s="52">
        <v>55928553</v>
      </c>
      <c r="S6523" s="52">
        <v>331644780</v>
      </c>
      <c r="T6523" s="70" t="s">
        <v>10556</v>
      </c>
      <c r="U6523" s="70" t="s">
        <v>10560</v>
      </c>
    </row>
    <row r="6524" spans="1:21" x14ac:dyDescent="0.2">
      <c r="A6524" s="49" t="s">
        <v>2245</v>
      </c>
      <c r="B6524" s="49" t="s">
        <v>36</v>
      </c>
      <c r="C6524" s="50">
        <v>7740</v>
      </c>
      <c r="D6524" s="49" t="s">
        <v>128</v>
      </c>
      <c r="E6524" s="49" t="s">
        <v>8891</v>
      </c>
      <c r="F6524" s="49" t="s">
        <v>128</v>
      </c>
      <c r="G6524" s="49">
        <v>5631</v>
      </c>
      <c r="H6524" s="49" t="s">
        <v>129</v>
      </c>
      <c r="I6524" s="50">
        <v>1158</v>
      </c>
      <c r="J6524" s="50">
        <v>105631000050</v>
      </c>
      <c r="K6524" s="49" t="s">
        <v>8892</v>
      </c>
      <c r="L6524" s="51">
        <v>1014</v>
      </c>
      <c r="M6524" s="52">
        <v>89336861</v>
      </c>
      <c r="N6524" s="52">
        <v>17867372</v>
      </c>
      <c r="O6524" s="52">
        <v>19701352</v>
      </c>
      <c r="P6524" s="52">
        <v>6660438</v>
      </c>
      <c r="Q6524" s="52">
        <v>107204233</v>
      </c>
      <c r="R6524" s="52">
        <v>26361790</v>
      </c>
      <c r="S6524" s="52">
        <v>133566023</v>
      </c>
      <c r="T6524" s="70" t="s">
        <v>10556</v>
      </c>
      <c r="U6524" s="70" t="s">
        <v>10560</v>
      </c>
    </row>
    <row r="6525" spans="1:21" x14ac:dyDescent="0.2">
      <c r="A6525" s="49" t="s">
        <v>2245</v>
      </c>
      <c r="B6525" s="49" t="s">
        <v>36</v>
      </c>
      <c r="C6525" s="50">
        <v>3758</v>
      </c>
      <c r="D6525" s="49" t="s">
        <v>37</v>
      </c>
      <c r="E6525" s="49" t="s">
        <v>2469</v>
      </c>
      <c r="F6525" s="49" t="s">
        <v>37</v>
      </c>
      <c r="G6525" s="49">
        <v>5250</v>
      </c>
      <c r="H6525" s="49" t="s">
        <v>82</v>
      </c>
      <c r="I6525" s="50">
        <v>3725</v>
      </c>
      <c r="J6525" s="50">
        <v>105250000975</v>
      </c>
      <c r="K6525" s="49" t="s">
        <v>2472</v>
      </c>
      <c r="L6525" s="51">
        <v>2735</v>
      </c>
      <c r="M6525" s="52">
        <v>320547277</v>
      </c>
      <c r="N6525" s="52">
        <v>0</v>
      </c>
      <c r="O6525" s="52">
        <v>32993139</v>
      </c>
      <c r="P6525" s="52">
        <v>6660438</v>
      </c>
      <c r="Q6525" s="52">
        <v>320547277</v>
      </c>
      <c r="R6525" s="52">
        <v>39653577</v>
      </c>
      <c r="S6525" s="52">
        <v>360200854</v>
      </c>
      <c r="T6525" s="70" t="s">
        <v>10556</v>
      </c>
      <c r="U6525" s="70" t="s">
        <v>10560</v>
      </c>
    </row>
    <row r="6526" spans="1:21" x14ac:dyDescent="0.2">
      <c r="A6526" s="49" t="s">
        <v>2245</v>
      </c>
      <c r="B6526" s="49" t="s">
        <v>36</v>
      </c>
      <c r="C6526" s="50">
        <v>3758</v>
      </c>
      <c r="D6526" s="49" t="s">
        <v>37</v>
      </c>
      <c r="E6526" s="49" t="s">
        <v>2768</v>
      </c>
      <c r="F6526" s="49" t="s">
        <v>37</v>
      </c>
      <c r="G6526" s="49">
        <v>5789</v>
      </c>
      <c r="H6526" s="49" t="s">
        <v>150</v>
      </c>
      <c r="I6526" s="50">
        <v>7697</v>
      </c>
      <c r="J6526" s="50">
        <v>205789000248</v>
      </c>
      <c r="K6526" s="49" t="s">
        <v>2770</v>
      </c>
      <c r="L6526" s="51">
        <v>366</v>
      </c>
      <c r="M6526" s="52">
        <v>44318909</v>
      </c>
      <c r="N6526" s="52">
        <v>0</v>
      </c>
      <c r="O6526" s="52">
        <v>27028942</v>
      </c>
      <c r="P6526" s="52">
        <v>13320876</v>
      </c>
      <c r="Q6526" s="52">
        <v>44318909</v>
      </c>
      <c r="R6526" s="52">
        <v>40349818</v>
      </c>
      <c r="S6526" s="52">
        <v>84668727</v>
      </c>
      <c r="T6526" s="70" t="s">
        <v>10556</v>
      </c>
      <c r="U6526" s="70" t="s">
        <v>10560</v>
      </c>
    </row>
    <row r="6527" spans="1:21" x14ac:dyDescent="0.2">
      <c r="A6527" s="49" t="s">
        <v>2245</v>
      </c>
      <c r="B6527" s="49" t="s">
        <v>36</v>
      </c>
      <c r="C6527" s="50">
        <v>3758</v>
      </c>
      <c r="D6527" s="49" t="s">
        <v>37</v>
      </c>
      <c r="E6527" s="49" t="s">
        <v>2665</v>
      </c>
      <c r="F6527" s="49" t="s">
        <v>37</v>
      </c>
      <c r="G6527" s="49">
        <v>5649</v>
      </c>
      <c r="H6527" s="49" t="s">
        <v>132</v>
      </c>
      <c r="I6527" s="50">
        <v>3720</v>
      </c>
      <c r="J6527" s="50">
        <v>205649000426</v>
      </c>
      <c r="K6527" s="49" t="s">
        <v>2669</v>
      </c>
      <c r="L6527" s="51">
        <v>268</v>
      </c>
      <c r="M6527" s="52">
        <v>31332495</v>
      </c>
      <c r="N6527" s="52">
        <v>0</v>
      </c>
      <c r="O6527" s="52">
        <v>26942620</v>
      </c>
      <c r="P6527" s="52">
        <v>6660438</v>
      </c>
      <c r="Q6527" s="52">
        <v>31332495</v>
      </c>
      <c r="R6527" s="52">
        <v>33603058</v>
      </c>
      <c r="S6527" s="52">
        <v>64935553</v>
      </c>
      <c r="T6527" s="70" t="s">
        <v>10556</v>
      </c>
      <c r="U6527" s="70" t="s">
        <v>10560</v>
      </c>
    </row>
    <row r="6528" spans="1:21" x14ac:dyDescent="0.2">
      <c r="A6528" s="49" t="s">
        <v>6181</v>
      </c>
      <c r="B6528" s="49" t="s">
        <v>113</v>
      </c>
      <c r="C6528" s="50">
        <v>3800</v>
      </c>
      <c r="D6528" s="49" t="s">
        <v>845</v>
      </c>
      <c r="E6528" s="49" t="s">
        <v>9866</v>
      </c>
      <c r="F6528" s="49" t="s">
        <v>845</v>
      </c>
      <c r="G6528" s="49">
        <v>52835</v>
      </c>
      <c r="H6528" s="49" t="s">
        <v>846</v>
      </c>
      <c r="I6528" s="50">
        <v>20930</v>
      </c>
      <c r="J6528" s="50">
        <v>252835000345</v>
      </c>
      <c r="K6528" s="49" t="s">
        <v>9874</v>
      </c>
      <c r="L6528" s="51">
        <v>538</v>
      </c>
      <c r="M6528" s="52">
        <v>78763745</v>
      </c>
      <c r="N6528" s="52">
        <v>0</v>
      </c>
      <c r="O6528" s="52">
        <v>30937062</v>
      </c>
      <c r="P6528" s="52">
        <v>6660438</v>
      </c>
      <c r="Q6528" s="52">
        <v>78763745</v>
      </c>
      <c r="R6528" s="52">
        <v>37597500</v>
      </c>
      <c r="S6528" s="52">
        <v>116361245</v>
      </c>
      <c r="T6528" s="70" t="s">
        <v>10556</v>
      </c>
      <c r="U6528" s="70" t="s">
        <v>10560</v>
      </c>
    </row>
    <row r="6529" spans="1:21" x14ac:dyDescent="0.2">
      <c r="A6529" s="49" t="s">
        <v>2245</v>
      </c>
      <c r="B6529" s="49" t="s">
        <v>36</v>
      </c>
      <c r="C6529" s="50">
        <v>7740</v>
      </c>
      <c r="D6529" s="49" t="s">
        <v>128</v>
      </c>
      <c r="E6529" s="49" t="s">
        <v>8891</v>
      </c>
      <c r="F6529" s="49" t="s">
        <v>128</v>
      </c>
      <c r="G6529" s="49">
        <v>5631</v>
      </c>
      <c r="H6529" s="49" t="s">
        <v>129</v>
      </c>
      <c r="I6529" s="50">
        <v>1161</v>
      </c>
      <c r="J6529" s="50">
        <v>105631000106</v>
      </c>
      <c r="K6529" s="49" t="s">
        <v>8897</v>
      </c>
      <c r="L6529" s="51">
        <v>499</v>
      </c>
      <c r="M6529" s="52">
        <v>43966777</v>
      </c>
      <c r="N6529" s="52">
        <v>0</v>
      </c>
      <c r="O6529" s="52">
        <v>19701352</v>
      </c>
      <c r="P6529" s="52">
        <v>6660438</v>
      </c>
      <c r="Q6529" s="52">
        <v>43966777</v>
      </c>
      <c r="R6529" s="52">
        <v>26361790</v>
      </c>
      <c r="S6529" s="52">
        <v>70328567</v>
      </c>
      <c r="T6529" s="70" t="s">
        <v>10556</v>
      </c>
      <c r="U6529" s="70" t="s">
        <v>10560</v>
      </c>
    </row>
    <row r="6530" spans="1:21" x14ac:dyDescent="0.2">
      <c r="A6530" s="49" t="s">
        <v>2245</v>
      </c>
      <c r="B6530" s="49" t="s">
        <v>36</v>
      </c>
      <c r="C6530" s="50">
        <v>3758</v>
      </c>
      <c r="D6530" s="49" t="s">
        <v>37</v>
      </c>
      <c r="E6530" s="49" t="s">
        <v>2487</v>
      </c>
      <c r="F6530" s="49" t="s">
        <v>37</v>
      </c>
      <c r="G6530" s="49">
        <v>5284</v>
      </c>
      <c r="H6530" s="49" t="s">
        <v>87</v>
      </c>
      <c r="I6530" s="50">
        <v>3922</v>
      </c>
      <c r="J6530" s="50">
        <v>105284000214</v>
      </c>
      <c r="K6530" s="49" t="s">
        <v>2491</v>
      </c>
      <c r="L6530" s="51">
        <v>599</v>
      </c>
      <c r="M6530" s="52">
        <v>74245308</v>
      </c>
      <c r="N6530" s="52">
        <v>0</v>
      </c>
      <c r="O6530" s="52">
        <v>32601991</v>
      </c>
      <c r="P6530" s="52">
        <v>6660438</v>
      </c>
      <c r="Q6530" s="52">
        <v>74245308</v>
      </c>
      <c r="R6530" s="52">
        <v>39262429</v>
      </c>
      <c r="S6530" s="52">
        <v>113507737</v>
      </c>
      <c r="T6530" s="70" t="s">
        <v>10556</v>
      </c>
      <c r="U6530" s="70" t="s">
        <v>10560</v>
      </c>
    </row>
    <row r="6531" spans="1:21" x14ac:dyDescent="0.2">
      <c r="A6531" s="49" t="s">
        <v>2245</v>
      </c>
      <c r="B6531" s="49" t="s">
        <v>36</v>
      </c>
      <c r="C6531" s="50">
        <v>3758</v>
      </c>
      <c r="D6531" s="49" t="s">
        <v>37</v>
      </c>
      <c r="E6531" s="49" t="s">
        <v>2510</v>
      </c>
      <c r="F6531" s="49" t="s">
        <v>37</v>
      </c>
      <c r="G6531" s="49">
        <v>5315</v>
      </c>
      <c r="H6531" s="49" t="s">
        <v>92</v>
      </c>
      <c r="I6531" s="50">
        <v>3920</v>
      </c>
      <c r="J6531" s="50">
        <v>105315000021</v>
      </c>
      <c r="K6531" s="49" t="s">
        <v>2511</v>
      </c>
      <c r="L6531" s="51">
        <v>783</v>
      </c>
      <c r="M6531" s="52">
        <v>86488055</v>
      </c>
      <c r="N6531" s="52">
        <v>0</v>
      </c>
      <c r="O6531" s="52">
        <v>27776251</v>
      </c>
      <c r="P6531" s="52">
        <v>6660438</v>
      </c>
      <c r="Q6531" s="52">
        <v>86488055</v>
      </c>
      <c r="R6531" s="52">
        <v>34436689</v>
      </c>
      <c r="S6531" s="52">
        <v>120924744</v>
      </c>
      <c r="T6531" s="70" t="s">
        <v>10556</v>
      </c>
      <c r="U6531" s="70" t="s">
        <v>10560</v>
      </c>
    </row>
    <row r="6532" spans="1:21" x14ac:dyDescent="0.2">
      <c r="A6532" s="49" t="s">
        <v>2245</v>
      </c>
      <c r="B6532" s="49" t="s">
        <v>36</v>
      </c>
      <c r="C6532" s="50">
        <v>3758</v>
      </c>
      <c r="D6532" s="49" t="s">
        <v>37</v>
      </c>
      <c r="E6532" s="49" t="s">
        <v>2673</v>
      </c>
      <c r="F6532" s="49" t="s">
        <v>37</v>
      </c>
      <c r="G6532" s="49">
        <v>5656</v>
      </c>
      <c r="H6532" s="49" t="s">
        <v>134</v>
      </c>
      <c r="I6532" s="50">
        <v>3905</v>
      </c>
      <c r="J6532" s="50">
        <v>205656000164</v>
      </c>
      <c r="K6532" s="49" t="s">
        <v>2674</v>
      </c>
      <c r="L6532" s="51">
        <v>760</v>
      </c>
      <c r="M6532" s="52">
        <v>79953578</v>
      </c>
      <c r="N6532" s="52">
        <v>0</v>
      </c>
      <c r="O6532" s="52">
        <v>27255053</v>
      </c>
      <c r="P6532" s="52">
        <v>6660438</v>
      </c>
      <c r="Q6532" s="52">
        <v>79953578</v>
      </c>
      <c r="R6532" s="52">
        <v>33915491</v>
      </c>
      <c r="S6532" s="52">
        <v>113869069</v>
      </c>
      <c r="T6532" s="70" t="s">
        <v>10556</v>
      </c>
      <c r="U6532" s="70" t="s">
        <v>10560</v>
      </c>
    </row>
    <row r="6533" spans="1:21" x14ac:dyDescent="0.2">
      <c r="A6533" s="49" t="s">
        <v>2235</v>
      </c>
      <c r="B6533" s="49" t="s">
        <v>1146</v>
      </c>
      <c r="C6533" s="50">
        <v>3826</v>
      </c>
      <c r="D6533" s="49" t="s">
        <v>1144</v>
      </c>
      <c r="E6533" s="49" t="s">
        <v>10355</v>
      </c>
      <c r="F6533" s="49" t="s">
        <v>1144</v>
      </c>
      <c r="G6533" s="49">
        <v>86568</v>
      </c>
      <c r="H6533" s="49" t="s">
        <v>1149</v>
      </c>
      <c r="I6533" s="50">
        <v>9297</v>
      </c>
      <c r="J6533" s="50">
        <v>286568005202</v>
      </c>
      <c r="K6533" s="49" t="s">
        <v>10358</v>
      </c>
      <c r="L6533" s="51">
        <v>161</v>
      </c>
      <c r="M6533" s="52">
        <v>19865489</v>
      </c>
      <c r="N6533" s="52">
        <v>2643585</v>
      </c>
      <c r="O6533" s="52">
        <v>28810964</v>
      </c>
      <c r="P6533" s="52">
        <v>6660438</v>
      </c>
      <c r="Q6533" s="52">
        <v>22509074</v>
      </c>
      <c r="R6533" s="52">
        <v>35471402</v>
      </c>
      <c r="S6533" s="52">
        <v>57980476</v>
      </c>
      <c r="T6533" s="70" t="s">
        <v>10558</v>
      </c>
      <c r="U6533" s="70" t="s">
        <v>10559</v>
      </c>
    </row>
    <row r="6534" spans="1:21" x14ac:dyDescent="0.2">
      <c r="A6534" s="49" t="s">
        <v>2245</v>
      </c>
      <c r="B6534" s="49" t="s">
        <v>36</v>
      </c>
      <c r="C6534" s="50">
        <v>3758</v>
      </c>
      <c r="D6534" s="49" t="s">
        <v>37</v>
      </c>
      <c r="E6534" s="49" t="s">
        <v>2567</v>
      </c>
      <c r="F6534" s="49" t="s">
        <v>37</v>
      </c>
      <c r="G6534" s="49">
        <v>5440</v>
      </c>
      <c r="H6534" s="49" t="s">
        <v>109</v>
      </c>
      <c r="I6534" s="50">
        <v>107088</v>
      </c>
      <c r="J6534" s="50">
        <v>205440000305</v>
      </c>
      <c r="K6534" s="49" t="s">
        <v>2572</v>
      </c>
      <c r="L6534" s="51">
        <v>590</v>
      </c>
      <c r="M6534" s="52">
        <v>64924286</v>
      </c>
      <c r="N6534" s="52">
        <v>8215146</v>
      </c>
      <c r="O6534" s="52">
        <v>25149222</v>
      </c>
      <c r="P6534" s="52">
        <v>6660438</v>
      </c>
      <c r="Q6534" s="52">
        <v>73139432</v>
      </c>
      <c r="R6534" s="52">
        <v>31809660</v>
      </c>
      <c r="S6534" s="52">
        <v>104949092</v>
      </c>
      <c r="T6534" s="70" t="s">
        <v>10556</v>
      </c>
      <c r="U6534" s="70" t="s">
        <v>10560</v>
      </c>
    </row>
    <row r="6535" spans="1:21" x14ac:dyDescent="0.2">
      <c r="A6535" s="49" t="s">
        <v>2245</v>
      </c>
      <c r="B6535" s="49" t="s">
        <v>36</v>
      </c>
      <c r="C6535" s="50">
        <v>3758</v>
      </c>
      <c r="D6535" s="49" t="s">
        <v>37</v>
      </c>
      <c r="E6535" s="49" t="s">
        <v>2596</v>
      </c>
      <c r="F6535" s="49" t="s">
        <v>37</v>
      </c>
      <c r="G6535" s="49">
        <v>5490</v>
      </c>
      <c r="H6535" s="49" t="s">
        <v>114</v>
      </c>
      <c r="I6535" s="50">
        <v>4017</v>
      </c>
      <c r="J6535" s="50">
        <v>205490000462</v>
      </c>
      <c r="K6535" s="49" t="s">
        <v>2600</v>
      </c>
      <c r="L6535" s="51">
        <v>610</v>
      </c>
      <c r="M6535" s="52">
        <v>105295313</v>
      </c>
      <c r="N6535" s="52">
        <v>0</v>
      </c>
      <c r="O6535" s="52">
        <v>38648995</v>
      </c>
      <c r="P6535" s="52">
        <v>26641753</v>
      </c>
      <c r="Q6535" s="52">
        <v>105295313</v>
      </c>
      <c r="R6535" s="52">
        <v>65290748</v>
      </c>
      <c r="S6535" s="52">
        <v>170586061</v>
      </c>
      <c r="T6535" s="70" t="s">
        <v>10556</v>
      </c>
      <c r="U6535" s="70" t="s">
        <v>10560</v>
      </c>
    </row>
    <row r="6536" spans="1:21" x14ac:dyDescent="0.2">
      <c r="A6536" s="49" t="s">
        <v>2245</v>
      </c>
      <c r="B6536" s="49" t="s">
        <v>36</v>
      </c>
      <c r="C6536" s="50">
        <v>3758</v>
      </c>
      <c r="D6536" s="49" t="s">
        <v>37</v>
      </c>
      <c r="E6536" s="49" t="s">
        <v>2331</v>
      </c>
      <c r="F6536" s="49" t="s">
        <v>37</v>
      </c>
      <c r="G6536" s="49">
        <v>5093</v>
      </c>
      <c r="H6536" s="49" t="s">
        <v>58</v>
      </c>
      <c r="I6536" s="50">
        <v>18755</v>
      </c>
      <c r="J6536" s="50">
        <v>205093000260</v>
      </c>
      <c r="K6536" s="49" t="s">
        <v>2335</v>
      </c>
      <c r="L6536" s="51">
        <v>574</v>
      </c>
      <c r="M6536" s="52">
        <v>71886322</v>
      </c>
      <c r="N6536" s="52">
        <v>0</v>
      </c>
      <c r="O6536" s="52">
        <v>28255603</v>
      </c>
      <c r="P6536" s="52">
        <v>6660438</v>
      </c>
      <c r="Q6536" s="52">
        <v>71886322</v>
      </c>
      <c r="R6536" s="52">
        <v>34916041</v>
      </c>
      <c r="S6536" s="52">
        <v>106802363</v>
      </c>
      <c r="T6536" s="70" t="s">
        <v>10556</v>
      </c>
      <c r="U6536" s="70" t="s">
        <v>10560</v>
      </c>
    </row>
    <row r="6537" spans="1:21" x14ac:dyDescent="0.2">
      <c r="A6537" s="49" t="s">
        <v>5894</v>
      </c>
      <c r="B6537" s="49" t="s">
        <v>731</v>
      </c>
      <c r="C6537" s="50">
        <v>4911</v>
      </c>
      <c r="D6537" s="49" t="s">
        <v>729</v>
      </c>
      <c r="E6537" s="49" t="s">
        <v>8925</v>
      </c>
      <c r="F6537" s="49" t="s">
        <v>729</v>
      </c>
      <c r="G6537" s="49">
        <v>47001</v>
      </c>
      <c r="H6537" s="49" t="s">
        <v>730</v>
      </c>
      <c r="I6537" s="50">
        <v>23829</v>
      </c>
      <c r="J6537" s="50">
        <v>247001006199</v>
      </c>
      <c r="K6537" s="49" t="s">
        <v>8983</v>
      </c>
      <c r="L6537" s="51">
        <v>167</v>
      </c>
      <c r="M6537" s="52">
        <v>20431239</v>
      </c>
      <c r="N6537" s="52">
        <v>4086248</v>
      </c>
      <c r="O6537" s="52">
        <v>27516191</v>
      </c>
      <c r="P6537" s="52">
        <v>6660438</v>
      </c>
      <c r="Q6537" s="52">
        <v>24517487</v>
      </c>
      <c r="R6537" s="52">
        <v>34176629</v>
      </c>
      <c r="S6537" s="52">
        <v>58694116</v>
      </c>
      <c r="T6537" s="70" t="s">
        <v>10556</v>
      </c>
      <c r="U6537" s="70" t="s">
        <v>10560</v>
      </c>
    </row>
    <row r="6538" spans="1:21" x14ac:dyDescent="0.2">
      <c r="A6538" s="49" t="s">
        <v>2182</v>
      </c>
      <c r="B6538" s="49" t="s">
        <v>1160</v>
      </c>
      <c r="C6538" s="50">
        <v>3828</v>
      </c>
      <c r="D6538" s="49" t="s">
        <v>1158</v>
      </c>
      <c r="E6538" s="49" t="s">
        <v>2200</v>
      </c>
      <c r="F6538" s="49" t="s">
        <v>2196</v>
      </c>
      <c r="G6538" s="49">
        <v>91407</v>
      </c>
      <c r="H6538" s="49" t="s">
        <v>1163</v>
      </c>
      <c r="I6538" s="50">
        <v>89404</v>
      </c>
      <c r="J6538" s="50">
        <v>291407000191</v>
      </c>
      <c r="K6538" s="49" t="s">
        <v>2213</v>
      </c>
      <c r="L6538" s="51">
        <v>24</v>
      </c>
      <c r="M6538" s="52">
        <v>4517167</v>
      </c>
      <c r="N6538" s="52">
        <v>0</v>
      </c>
      <c r="O6538" s="52">
        <v>44097288</v>
      </c>
      <c r="P6538" s="52">
        <v>6660438</v>
      </c>
      <c r="Q6538" s="52">
        <v>4517167</v>
      </c>
      <c r="R6538" s="52">
        <v>50757726</v>
      </c>
      <c r="S6538" s="52">
        <v>55274893</v>
      </c>
      <c r="T6538" s="70" t="s">
        <v>10556</v>
      </c>
      <c r="U6538" s="70" t="s">
        <v>10560</v>
      </c>
    </row>
    <row r="6539" spans="1:21" x14ac:dyDescent="0.2">
      <c r="A6539" s="49" t="s">
        <v>3938</v>
      </c>
      <c r="B6539" s="49" t="s">
        <v>250</v>
      </c>
      <c r="C6539" s="50">
        <v>3770</v>
      </c>
      <c r="D6539" s="49" t="s">
        <v>248</v>
      </c>
      <c r="E6539" s="49" t="s">
        <v>9930</v>
      </c>
      <c r="F6539" s="49" t="s">
        <v>248</v>
      </c>
      <c r="G6539" s="49">
        <v>15001</v>
      </c>
      <c r="H6539" s="49" t="s">
        <v>249</v>
      </c>
      <c r="I6539" s="50">
        <v>11827</v>
      </c>
      <c r="J6539" s="50">
        <v>115001002807</v>
      </c>
      <c r="K6539" s="49" t="s">
        <v>9931</v>
      </c>
      <c r="L6539" s="51">
        <v>1019</v>
      </c>
      <c r="M6539" s="52">
        <v>95624936</v>
      </c>
      <c r="N6539" s="52">
        <v>9041783</v>
      </c>
      <c r="O6539" s="52">
        <v>24774092</v>
      </c>
      <c r="P6539" s="52">
        <v>6660438</v>
      </c>
      <c r="Q6539" s="52">
        <v>104666719</v>
      </c>
      <c r="R6539" s="52">
        <v>31434530</v>
      </c>
      <c r="S6539" s="52">
        <v>136101249</v>
      </c>
      <c r="T6539" s="70" t="s">
        <v>10556</v>
      </c>
      <c r="U6539" s="70" t="s">
        <v>10560</v>
      </c>
    </row>
    <row r="6540" spans="1:21" x14ac:dyDescent="0.2">
      <c r="A6540" s="49" t="s">
        <v>7676</v>
      </c>
      <c r="B6540" s="49" t="s">
        <v>763</v>
      </c>
      <c r="C6540" s="50">
        <v>3797</v>
      </c>
      <c r="D6540" s="49" t="s">
        <v>761</v>
      </c>
      <c r="E6540" s="49" t="s">
        <v>10237</v>
      </c>
      <c r="F6540" s="49" t="s">
        <v>761</v>
      </c>
      <c r="G6540" s="49">
        <v>50001</v>
      </c>
      <c r="H6540" s="49" t="s">
        <v>762</v>
      </c>
      <c r="I6540" s="50">
        <v>7542</v>
      </c>
      <c r="J6540" s="50">
        <v>250001001295</v>
      </c>
      <c r="K6540" s="49" t="s">
        <v>10244</v>
      </c>
      <c r="L6540" s="51">
        <v>360</v>
      </c>
      <c r="M6540" s="52">
        <v>41441321</v>
      </c>
      <c r="N6540" s="52">
        <v>0</v>
      </c>
      <c r="O6540" s="52">
        <v>25479114</v>
      </c>
      <c r="P6540" s="52">
        <v>6660438</v>
      </c>
      <c r="Q6540" s="52">
        <v>41441321</v>
      </c>
      <c r="R6540" s="52">
        <v>32139552</v>
      </c>
      <c r="S6540" s="52">
        <v>73580873</v>
      </c>
      <c r="T6540" s="70" t="s">
        <v>10556</v>
      </c>
      <c r="U6540" s="70" t="s">
        <v>10560</v>
      </c>
    </row>
    <row r="6541" spans="1:21" x14ac:dyDescent="0.2">
      <c r="A6541" s="49" t="s">
        <v>3660</v>
      </c>
      <c r="B6541" s="49" t="s">
        <v>250</v>
      </c>
      <c r="C6541" s="50">
        <v>3770</v>
      </c>
      <c r="D6541" s="49" t="s">
        <v>248</v>
      </c>
      <c r="E6541" s="49" t="s">
        <v>9930</v>
      </c>
      <c r="F6541" s="49" t="s">
        <v>248</v>
      </c>
      <c r="G6541" s="49">
        <v>15001</v>
      </c>
      <c r="H6541" s="49" t="s">
        <v>249</v>
      </c>
      <c r="I6541" s="50">
        <v>91409</v>
      </c>
      <c r="J6541" s="50">
        <v>315001000293</v>
      </c>
      <c r="K6541" s="49" t="s">
        <v>9935</v>
      </c>
      <c r="L6541" s="51">
        <v>888</v>
      </c>
      <c r="M6541" s="52">
        <v>84373414</v>
      </c>
      <c r="N6541" s="52">
        <v>16874683</v>
      </c>
      <c r="O6541" s="52">
        <v>20127367</v>
      </c>
      <c r="P6541" s="52">
        <v>26641753</v>
      </c>
      <c r="Q6541" s="52">
        <v>101248097</v>
      </c>
      <c r="R6541" s="52">
        <v>46769120</v>
      </c>
      <c r="S6541" s="52">
        <v>148017217</v>
      </c>
      <c r="T6541" s="70" t="s">
        <v>10556</v>
      </c>
      <c r="U6541" s="70" t="s">
        <v>10560</v>
      </c>
    </row>
    <row r="6542" spans="1:21" x14ac:dyDescent="0.2">
      <c r="A6542" s="49" t="s">
        <v>2872</v>
      </c>
      <c r="B6542" s="49" t="s">
        <v>1073</v>
      </c>
      <c r="C6542" s="50">
        <v>3821</v>
      </c>
      <c r="D6542" s="49" t="s">
        <v>1085</v>
      </c>
      <c r="E6542" s="49" t="s">
        <v>4897</v>
      </c>
      <c r="F6542" s="49" t="s">
        <v>1085</v>
      </c>
      <c r="G6542" s="49">
        <v>76147</v>
      </c>
      <c r="H6542" s="49" t="s">
        <v>1086</v>
      </c>
      <c r="I6542" s="50">
        <v>13779</v>
      </c>
      <c r="J6542" s="50">
        <v>176147000376</v>
      </c>
      <c r="K6542" s="49" t="s">
        <v>4902</v>
      </c>
      <c r="L6542" s="51">
        <v>2116</v>
      </c>
      <c r="M6542" s="52">
        <v>201573964</v>
      </c>
      <c r="N6542" s="52">
        <v>0</v>
      </c>
      <c r="O6542" s="52">
        <v>20496399</v>
      </c>
      <c r="P6542" s="52">
        <v>6660438</v>
      </c>
      <c r="Q6542" s="52">
        <v>201573964</v>
      </c>
      <c r="R6542" s="52">
        <v>27156837</v>
      </c>
      <c r="S6542" s="52">
        <v>228730801</v>
      </c>
      <c r="T6542" s="70" t="s">
        <v>10556</v>
      </c>
      <c r="U6542" s="70" t="s">
        <v>10560</v>
      </c>
    </row>
    <row r="6543" spans="1:21" x14ac:dyDescent="0.2">
      <c r="A6543" s="49" t="s">
        <v>2872</v>
      </c>
      <c r="B6543" s="49" t="s">
        <v>1073</v>
      </c>
      <c r="C6543" s="50">
        <v>3819</v>
      </c>
      <c r="D6543" s="49" t="s">
        <v>1078</v>
      </c>
      <c r="E6543" s="49" t="s">
        <v>4351</v>
      </c>
      <c r="F6543" s="49" t="s">
        <v>1078</v>
      </c>
      <c r="G6543" s="49">
        <v>76109</v>
      </c>
      <c r="H6543" s="49" t="s">
        <v>1079</v>
      </c>
      <c r="I6543" s="50">
        <v>17473</v>
      </c>
      <c r="J6543" s="50">
        <v>176109000192</v>
      </c>
      <c r="K6543" s="49" t="s">
        <v>4360</v>
      </c>
      <c r="L6543" s="51">
        <v>1347</v>
      </c>
      <c r="M6543" s="52">
        <v>140459049</v>
      </c>
      <c r="N6543" s="52">
        <v>5268390</v>
      </c>
      <c r="O6543" s="52">
        <v>28120132</v>
      </c>
      <c r="P6543" s="52">
        <v>19981315</v>
      </c>
      <c r="Q6543" s="52">
        <v>145727439</v>
      </c>
      <c r="R6543" s="52">
        <v>48101447</v>
      </c>
      <c r="S6543" s="52">
        <v>193828886</v>
      </c>
      <c r="T6543" s="70" t="s">
        <v>10556</v>
      </c>
      <c r="U6543" s="70" t="s">
        <v>10560</v>
      </c>
    </row>
    <row r="6544" spans="1:21" x14ac:dyDescent="0.2">
      <c r="A6544" s="49" t="s">
        <v>2179</v>
      </c>
      <c r="B6544" s="49" t="s">
        <v>1157</v>
      </c>
      <c r="C6544" s="50">
        <v>3827</v>
      </c>
      <c r="D6544" s="49" t="s">
        <v>1156</v>
      </c>
      <c r="E6544" s="49" t="s">
        <v>8920</v>
      </c>
      <c r="F6544" s="49" t="s">
        <v>1156</v>
      </c>
      <c r="G6544" s="49">
        <v>88001</v>
      </c>
      <c r="H6544" s="49" t="s">
        <v>981</v>
      </c>
      <c r="I6544" s="50">
        <v>1596</v>
      </c>
      <c r="J6544" s="50">
        <v>288001000431</v>
      </c>
      <c r="K6544" s="49" t="s">
        <v>8922</v>
      </c>
      <c r="L6544" s="51">
        <v>1433</v>
      </c>
      <c r="M6544" s="52">
        <v>175895575</v>
      </c>
      <c r="N6544" s="52">
        <v>9598132</v>
      </c>
      <c r="O6544" s="52">
        <v>27837439</v>
      </c>
      <c r="P6544" s="52">
        <v>6660438</v>
      </c>
      <c r="Q6544" s="52">
        <v>185493707</v>
      </c>
      <c r="R6544" s="52">
        <v>34497877</v>
      </c>
      <c r="S6544" s="52">
        <v>219991584</v>
      </c>
      <c r="T6544" s="70" t="s">
        <v>10556</v>
      </c>
      <c r="U6544" s="70" t="s">
        <v>10560</v>
      </c>
    </row>
    <row r="6545" spans="1:21" x14ac:dyDescent="0.2">
      <c r="A6545" s="49" t="s">
        <v>2872</v>
      </c>
      <c r="B6545" s="49" t="s">
        <v>1073</v>
      </c>
      <c r="C6545" s="50">
        <v>3819</v>
      </c>
      <c r="D6545" s="49" t="s">
        <v>1078</v>
      </c>
      <c r="E6545" s="49" t="s">
        <v>4351</v>
      </c>
      <c r="F6545" s="49" t="s">
        <v>1078</v>
      </c>
      <c r="G6545" s="49">
        <v>76109</v>
      </c>
      <c r="H6545" s="49" t="s">
        <v>1079</v>
      </c>
      <c r="I6545" s="50">
        <v>17477</v>
      </c>
      <c r="J6545" s="50">
        <v>276109000855</v>
      </c>
      <c r="K6545" s="49" t="s">
        <v>4358</v>
      </c>
      <c r="L6545" s="51">
        <v>586</v>
      </c>
      <c r="M6545" s="52">
        <v>74087273</v>
      </c>
      <c r="N6545" s="52">
        <v>0</v>
      </c>
      <c r="O6545" s="52">
        <v>28120132</v>
      </c>
      <c r="P6545" s="52">
        <v>6660438</v>
      </c>
      <c r="Q6545" s="52">
        <v>74087273</v>
      </c>
      <c r="R6545" s="52">
        <v>34780570</v>
      </c>
      <c r="S6545" s="52">
        <v>108867843</v>
      </c>
      <c r="T6545" s="70" t="s">
        <v>10556</v>
      </c>
      <c r="U6545" s="70" t="s">
        <v>10560</v>
      </c>
    </row>
    <row r="6546" spans="1:21" x14ac:dyDescent="0.2">
      <c r="A6546" s="49" t="s">
        <v>3078</v>
      </c>
      <c r="B6546" s="49" t="s">
        <v>919</v>
      </c>
      <c r="C6546" s="50">
        <v>3808</v>
      </c>
      <c r="D6546" s="49" t="s">
        <v>920</v>
      </c>
      <c r="E6546" s="49" t="s">
        <v>9038</v>
      </c>
      <c r="F6546" s="49" t="s">
        <v>920</v>
      </c>
      <c r="G6546" s="49">
        <v>68167</v>
      </c>
      <c r="H6546" s="49" t="s">
        <v>931</v>
      </c>
      <c r="I6546" s="50">
        <v>12696</v>
      </c>
      <c r="J6546" s="50">
        <v>168167000019</v>
      </c>
      <c r="K6546" s="49" t="s">
        <v>8417</v>
      </c>
      <c r="L6546" s="51">
        <v>686</v>
      </c>
      <c r="M6546" s="52">
        <v>65755030</v>
      </c>
      <c r="N6546" s="52">
        <v>12870137</v>
      </c>
      <c r="O6546" s="52">
        <v>21129509</v>
      </c>
      <c r="P6546" s="52">
        <v>13320876</v>
      </c>
      <c r="Q6546" s="52">
        <v>78625167</v>
      </c>
      <c r="R6546" s="52">
        <v>34450385</v>
      </c>
      <c r="S6546" s="52">
        <v>113075552</v>
      </c>
      <c r="T6546" s="70" t="s">
        <v>10556</v>
      </c>
      <c r="U6546" s="70" t="s">
        <v>10560</v>
      </c>
    </row>
    <row r="6547" spans="1:21" x14ac:dyDescent="0.2">
      <c r="A6547" s="49" t="s">
        <v>3938</v>
      </c>
      <c r="B6547" s="49" t="s">
        <v>250</v>
      </c>
      <c r="C6547" s="50">
        <v>3770</v>
      </c>
      <c r="D6547" s="49" t="s">
        <v>248</v>
      </c>
      <c r="E6547" s="49" t="s">
        <v>9930</v>
      </c>
      <c r="F6547" s="49" t="s">
        <v>248</v>
      </c>
      <c r="G6547" s="49">
        <v>15001</v>
      </c>
      <c r="H6547" s="49" t="s">
        <v>249</v>
      </c>
      <c r="I6547" s="50">
        <v>11826</v>
      </c>
      <c r="J6547" s="50">
        <v>115001000430</v>
      </c>
      <c r="K6547" s="49" t="s">
        <v>9941</v>
      </c>
      <c r="L6547" s="51">
        <v>2691</v>
      </c>
      <c r="M6547" s="52">
        <v>244636306</v>
      </c>
      <c r="N6547" s="52">
        <v>0</v>
      </c>
      <c r="O6547" s="52">
        <v>20127367</v>
      </c>
      <c r="P6547" s="52">
        <v>6660438</v>
      </c>
      <c r="Q6547" s="52">
        <v>244636306</v>
      </c>
      <c r="R6547" s="52">
        <v>26787805</v>
      </c>
      <c r="S6547" s="52">
        <v>271424111</v>
      </c>
      <c r="T6547" s="70" t="s">
        <v>10556</v>
      </c>
      <c r="U6547" s="70" t="s">
        <v>10560</v>
      </c>
    </row>
    <row r="6548" spans="1:21" x14ac:dyDescent="0.2">
      <c r="A6548" s="49" t="s">
        <v>2872</v>
      </c>
      <c r="B6548" s="49" t="s">
        <v>1073</v>
      </c>
      <c r="C6548" s="50">
        <v>3818</v>
      </c>
      <c r="D6548" s="49" t="s">
        <v>1071</v>
      </c>
      <c r="E6548" s="49" t="s">
        <v>4565</v>
      </c>
      <c r="F6548" s="49" t="s">
        <v>1071</v>
      </c>
      <c r="G6548" s="49">
        <v>76001</v>
      </c>
      <c r="H6548" s="49" t="s">
        <v>1072</v>
      </c>
      <c r="I6548" s="50">
        <v>15322</v>
      </c>
      <c r="J6548" s="50">
        <v>176001004531</v>
      </c>
      <c r="K6548" s="49" t="s">
        <v>4618</v>
      </c>
      <c r="L6548" s="51">
        <v>1971</v>
      </c>
      <c r="M6548" s="52">
        <v>184149612</v>
      </c>
      <c r="N6548" s="52">
        <v>1807808</v>
      </c>
      <c r="O6548" s="52">
        <v>20227905</v>
      </c>
      <c r="P6548" s="52">
        <v>26641753</v>
      </c>
      <c r="Q6548" s="52">
        <v>185957420</v>
      </c>
      <c r="R6548" s="52">
        <v>46869658</v>
      </c>
      <c r="S6548" s="52">
        <v>232827078</v>
      </c>
      <c r="T6548" s="70" t="s">
        <v>10556</v>
      </c>
      <c r="U6548" s="70" t="s">
        <v>10560</v>
      </c>
    </row>
    <row r="6549" spans="1:21" x14ac:dyDescent="0.2">
      <c r="A6549" s="49" t="s">
        <v>3078</v>
      </c>
      <c r="B6549" s="49" t="s">
        <v>919</v>
      </c>
      <c r="C6549" s="50">
        <v>3808</v>
      </c>
      <c r="D6549" s="49" t="s">
        <v>920</v>
      </c>
      <c r="E6549" s="49" t="s">
        <v>9034</v>
      </c>
      <c r="F6549" s="49" t="s">
        <v>920</v>
      </c>
      <c r="G6549" s="49">
        <v>68162</v>
      </c>
      <c r="H6549" s="49" t="s">
        <v>930</v>
      </c>
      <c r="I6549" s="50">
        <v>12695</v>
      </c>
      <c r="J6549" s="50">
        <v>168162000339</v>
      </c>
      <c r="K6549" s="49" t="s">
        <v>9035</v>
      </c>
      <c r="L6549" s="51">
        <v>863</v>
      </c>
      <c r="M6549" s="52">
        <v>89516336</v>
      </c>
      <c r="N6549" s="52">
        <v>4020560</v>
      </c>
      <c r="O6549" s="52">
        <v>27965668</v>
      </c>
      <c r="P6549" s="52">
        <v>6660438</v>
      </c>
      <c r="Q6549" s="52">
        <v>93536896</v>
      </c>
      <c r="R6549" s="52">
        <v>34626106</v>
      </c>
      <c r="S6549" s="52">
        <v>128163002</v>
      </c>
      <c r="T6549" s="70" t="s">
        <v>10556</v>
      </c>
      <c r="U6549" s="70" t="s">
        <v>10560</v>
      </c>
    </row>
    <row r="6550" spans="1:21" x14ac:dyDescent="0.2">
      <c r="A6550" s="49" t="s">
        <v>2872</v>
      </c>
      <c r="B6550" s="49" t="s">
        <v>1073</v>
      </c>
      <c r="C6550" s="50">
        <v>3821</v>
      </c>
      <c r="D6550" s="49" t="s">
        <v>1085</v>
      </c>
      <c r="E6550" s="49" t="s">
        <v>4897</v>
      </c>
      <c r="F6550" s="49" t="s">
        <v>1085</v>
      </c>
      <c r="G6550" s="49">
        <v>76147</v>
      </c>
      <c r="H6550" s="49" t="s">
        <v>1086</v>
      </c>
      <c r="I6550" s="50">
        <v>13785</v>
      </c>
      <c r="J6550" s="50">
        <v>176147002174</v>
      </c>
      <c r="K6550" s="49" t="s">
        <v>4898</v>
      </c>
      <c r="L6550" s="51">
        <v>623</v>
      </c>
      <c r="M6550" s="52">
        <v>57197601</v>
      </c>
      <c r="N6550" s="52">
        <v>6206814</v>
      </c>
      <c r="O6550" s="52">
        <v>20496399</v>
      </c>
      <c r="P6550" s="52">
        <v>6660438</v>
      </c>
      <c r="Q6550" s="52">
        <v>63404415</v>
      </c>
      <c r="R6550" s="52">
        <v>27156837</v>
      </c>
      <c r="S6550" s="52">
        <v>90561252</v>
      </c>
      <c r="T6550" s="70" t="s">
        <v>10556</v>
      </c>
      <c r="U6550" s="70" t="s">
        <v>10560</v>
      </c>
    </row>
    <row r="6551" spans="1:21" x14ac:dyDescent="0.2">
      <c r="A6551" s="49" t="s">
        <v>3078</v>
      </c>
      <c r="B6551" s="49" t="s">
        <v>919</v>
      </c>
      <c r="C6551" s="50">
        <v>3808</v>
      </c>
      <c r="D6551" s="49" t="s">
        <v>920</v>
      </c>
      <c r="E6551" s="49" t="s">
        <v>9175</v>
      </c>
      <c r="F6551" s="49" t="s">
        <v>920</v>
      </c>
      <c r="G6551" s="49">
        <v>68500</v>
      </c>
      <c r="H6551" s="49" t="s">
        <v>969</v>
      </c>
      <c r="I6551" s="50">
        <v>20083</v>
      </c>
      <c r="J6551" s="50">
        <v>168500000218</v>
      </c>
      <c r="K6551" s="49" t="s">
        <v>9176</v>
      </c>
      <c r="L6551" s="51">
        <v>782</v>
      </c>
      <c r="M6551" s="52">
        <v>79458223</v>
      </c>
      <c r="N6551" s="52">
        <v>0</v>
      </c>
      <c r="O6551" s="52">
        <v>21998011</v>
      </c>
      <c r="P6551" s="52">
        <v>13320876</v>
      </c>
      <c r="Q6551" s="52">
        <v>79458223</v>
      </c>
      <c r="R6551" s="52">
        <v>35318887</v>
      </c>
      <c r="S6551" s="52">
        <v>114777110</v>
      </c>
      <c r="T6551" s="70" t="s">
        <v>10556</v>
      </c>
      <c r="U6551" s="70" t="s">
        <v>10560</v>
      </c>
    </row>
    <row r="6552" spans="1:21" x14ac:dyDescent="0.2">
      <c r="A6552" s="49" t="s">
        <v>3938</v>
      </c>
      <c r="B6552" s="49" t="s">
        <v>250</v>
      </c>
      <c r="C6552" s="50">
        <v>3770</v>
      </c>
      <c r="D6552" s="49" t="s">
        <v>248</v>
      </c>
      <c r="E6552" s="49" t="s">
        <v>9930</v>
      </c>
      <c r="F6552" s="49" t="s">
        <v>248</v>
      </c>
      <c r="G6552" s="49">
        <v>15001</v>
      </c>
      <c r="H6552" s="49" t="s">
        <v>249</v>
      </c>
      <c r="I6552" s="50">
        <v>11824</v>
      </c>
      <c r="J6552" s="50">
        <v>115001002017</v>
      </c>
      <c r="K6552" s="49" t="s">
        <v>9932</v>
      </c>
      <c r="L6552" s="51">
        <v>2237</v>
      </c>
      <c r="M6552" s="52">
        <v>201923422</v>
      </c>
      <c r="N6552" s="52">
        <v>40384684</v>
      </c>
      <c r="O6552" s="52">
        <v>20127367</v>
      </c>
      <c r="P6552" s="52">
        <v>6660438</v>
      </c>
      <c r="Q6552" s="52">
        <v>242308106</v>
      </c>
      <c r="R6552" s="52">
        <v>26787805</v>
      </c>
      <c r="S6552" s="52">
        <v>269095911</v>
      </c>
      <c r="T6552" s="70" t="s">
        <v>10556</v>
      </c>
      <c r="U6552" s="70" t="s">
        <v>10560</v>
      </c>
    </row>
    <row r="6553" spans="1:21" x14ac:dyDescent="0.2">
      <c r="A6553" s="49" t="s">
        <v>5921</v>
      </c>
      <c r="B6553" s="49" t="s">
        <v>211</v>
      </c>
      <c r="C6553" s="50">
        <v>3784</v>
      </c>
      <c r="D6553" s="49" t="s">
        <v>509</v>
      </c>
      <c r="E6553" s="49" t="s">
        <v>8899</v>
      </c>
      <c r="F6553" s="49" t="s">
        <v>509</v>
      </c>
      <c r="G6553" s="49">
        <v>23660</v>
      </c>
      <c r="H6553" s="49" t="s">
        <v>510</v>
      </c>
      <c r="I6553" s="50">
        <v>2796</v>
      </c>
      <c r="J6553" s="50">
        <v>123660000059</v>
      </c>
      <c r="K6553" s="49" t="s">
        <v>8907</v>
      </c>
      <c r="L6553" s="51">
        <v>2192</v>
      </c>
      <c r="M6553" s="52">
        <v>250385146</v>
      </c>
      <c r="N6553" s="52">
        <v>14590672</v>
      </c>
      <c r="O6553" s="52">
        <v>24648922</v>
      </c>
      <c r="P6553" s="52">
        <v>6660438</v>
      </c>
      <c r="Q6553" s="52">
        <v>264975818</v>
      </c>
      <c r="R6553" s="52">
        <v>31309360</v>
      </c>
      <c r="S6553" s="52">
        <v>296285178</v>
      </c>
      <c r="T6553" s="70" t="s">
        <v>10556</v>
      </c>
      <c r="U6553" s="70" t="s">
        <v>10560</v>
      </c>
    </row>
    <row r="6554" spans="1:21" x14ac:dyDescent="0.2">
      <c r="A6554" s="49" t="s">
        <v>2976</v>
      </c>
      <c r="B6554" s="49" t="s">
        <v>171</v>
      </c>
      <c r="C6554" s="50">
        <v>4909</v>
      </c>
      <c r="D6554" s="49" t="s">
        <v>169</v>
      </c>
      <c r="E6554" s="49" t="s">
        <v>3099</v>
      </c>
      <c r="F6554" s="49" t="s">
        <v>169</v>
      </c>
      <c r="G6554" s="49">
        <v>8001</v>
      </c>
      <c r="H6554" s="49" t="s">
        <v>170</v>
      </c>
      <c r="I6554" s="50">
        <v>23750</v>
      </c>
      <c r="J6554" s="50">
        <v>108001001821</v>
      </c>
      <c r="K6554" s="49" t="s">
        <v>3146</v>
      </c>
      <c r="L6554" s="51">
        <v>3352</v>
      </c>
      <c r="M6554" s="52">
        <v>325250219</v>
      </c>
      <c r="N6554" s="52">
        <v>65050044</v>
      </c>
      <c r="O6554" s="52">
        <v>21269295</v>
      </c>
      <c r="P6554" s="52">
        <v>6660438</v>
      </c>
      <c r="Q6554" s="52">
        <v>390300263</v>
      </c>
      <c r="R6554" s="52">
        <v>27929733</v>
      </c>
      <c r="S6554" s="52">
        <v>418229996</v>
      </c>
      <c r="T6554" s="70" t="s">
        <v>10556</v>
      </c>
      <c r="U6554" s="70" t="s">
        <v>10560</v>
      </c>
    </row>
    <row r="6555" spans="1:21" x14ac:dyDescent="0.2">
      <c r="A6555" s="49" t="s">
        <v>3078</v>
      </c>
      <c r="B6555" s="49" t="s">
        <v>919</v>
      </c>
      <c r="C6555" s="50">
        <v>3808</v>
      </c>
      <c r="D6555" s="49" t="s">
        <v>920</v>
      </c>
      <c r="E6555" s="49" t="s">
        <v>9151</v>
      </c>
      <c r="F6555" s="49" t="s">
        <v>920</v>
      </c>
      <c r="G6555" s="49">
        <v>68432</v>
      </c>
      <c r="H6555" s="49" t="s">
        <v>964</v>
      </c>
      <c r="I6555" s="50">
        <v>20078</v>
      </c>
      <c r="J6555" s="50">
        <v>168432000361</v>
      </c>
      <c r="K6555" s="49" t="s">
        <v>9152</v>
      </c>
      <c r="L6555" s="51">
        <v>1175</v>
      </c>
      <c r="M6555" s="52">
        <v>109845792</v>
      </c>
      <c r="N6555" s="52">
        <v>0</v>
      </c>
      <c r="O6555" s="52">
        <v>20964170</v>
      </c>
      <c r="P6555" s="52">
        <v>6660438</v>
      </c>
      <c r="Q6555" s="52">
        <v>109845792</v>
      </c>
      <c r="R6555" s="52">
        <v>27624608</v>
      </c>
      <c r="S6555" s="52">
        <v>137470400</v>
      </c>
      <c r="T6555" s="70" t="s">
        <v>10556</v>
      </c>
      <c r="U6555" s="70" t="s">
        <v>10560</v>
      </c>
    </row>
    <row r="6556" spans="1:21" x14ac:dyDescent="0.2">
      <c r="A6556" s="49" t="s">
        <v>4312</v>
      </c>
      <c r="B6556" s="49" t="s">
        <v>393</v>
      </c>
      <c r="C6556" s="50">
        <v>3806</v>
      </c>
      <c r="D6556" s="49" t="s">
        <v>902</v>
      </c>
      <c r="E6556" s="49" t="s">
        <v>8574</v>
      </c>
      <c r="F6556" s="49" t="s">
        <v>902</v>
      </c>
      <c r="G6556" s="49">
        <v>66001</v>
      </c>
      <c r="H6556" s="49" t="s">
        <v>903</v>
      </c>
      <c r="I6556" s="50">
        <v>1697</v>
      </c>
      <c r="J6556" s="50">
        <v>166001006059</v>
      </c>
      <c r="K6556" s="49" t="s">
        <v>8585</v>
      </c>
      <c r="L6556" s="51">
        <v>881</v>
      </c>
      <c r="M6556" s="52">
        <v>83704431</v>
      </c>
      <c r="N6556" s="52">
        <v>10694550</v>
      </c>
      <c r="O6556" s="52">
        <v>20596291</v>
      </c>
      <c r="P6556" s="52">
        <v>6660438</v>
      </c>
      <c r="Q6556" s="52">
        <v>94398981</v>
      </c>
      <c r="R6556" s="52">
        <v>27256729</v>
      </c>
      <c r="S6556" s="52">
        <v>121655710</v>
      </c>
      <c r="T6556" s="70" t="s">
        <v>10556</v>
      </c>
      <c r="U6556" s="70" t="s">
        <v>10560</v>
      </c>
    </row>
    <row r="6557" spans="1:21" x14ac:dyDescent="0.2">
      <c r="A6557" s="49" t="s">
        <v>5650</v>
      </c>
      <c r="B6557" s="49" t="s">
        <v>521</v>
      </c>
      <c r="C6557" s="50">
        <v>3785</v>
      </c>
      <c r="D6557" s="49" t="s">
        <v>519</v>
      </c>
      <c r="E6557" s="49" t="s">
        <v>6387</v>
      </c>
      <c r="F6557" s="49" t="s">
        <v>519</v>
      </c>
      <c r="G6557" s="49">
        <v>25394</v>
      </c>
      <c r="H6557" s="49" t="s">
        <v>572</v>
      </c>
      <c r="I6557" s="50">
        <v>19607</v>
      </c>
      <c r="J6557" s="50">
        <v>125394000482</v>
      </c>
      <c r="K6557" s="49" t="s">
        <v>6389</v>
      </c>
      <c r="L6557" s="51">
        <v>426</v>
      </c>
      <c r="M6557" s="52">
        <v>45903613</v>
      </c>
      <c r="N6557" s="52">
        <v>5862326</v>
      </c>
      <c r="O6557" s="52">
        <v>29047981</v>
      </c>
      <c r="P6557" s="52">
        <v>6660438</v>
      </c>
      <c r="Q6557" s="52">
        <v>51765939</v>
      </c>
      <c r="R6557" s="52">
        <v>35708419</v>
      </c>
      <c r="S6557" s="52">
        <v>87474358</v>
      </c>
      <c r="T6557" s="70" t="s">
        <v>10556</v>
      </c>
      <c r="U6557" s="70" t="s">
        <v>10560</v>
      </c>
    </row>
    <row r="6558" spans="1:21" x14ac:dyDescent="0.2">
      <c r="A6558" s="49" t="s">
        <v>2976</v>
      </c>
      <c r="B6558" s="49" t="s">
        <v>171</v>
      </c>
      <c r="C6558" s="50">
        <v>4909</v>
      </c>
      <c r="D6558" s="49" t="s">
        <v>169</v>
      </c>
      <c r="E6558" s="49" t="s">
        <v>3099</v>
      </c>
      <c r="F6558" s="49" t="s">
        <v>169</v>
      </c>
      <c r="G6558" s="49">
        <v>8001</v>
      </c>
      <c r="H6558" s="49" t="s">
        <v>170</v>
      </c>
      <c r="I6558" s="50">
        <v>23749</v>
      </c>
      <c r="J6558" s="50">
        <v>108001001812</v>
      </c>
      <c r="K6558" s="49" t="s">
        <v>3145</v>
      </c>
      <c r="L6558" s="51">
        <v>1971</v>
      </c>
      <c r="M6558" s="52">
        <v>189742730</v>
      </c>
      <c r="N6558" s="52">
        <v>21637420</v>
      </c>
      <c r="O6558" s="52">
        <v>21269295</v>
      </c>
      <c r="P6558" s="52">
        <v>6660438</v>
      </c>
      <c r="Q6558" s="52">
        <v>211380150</v>
      </c>
      <c r="R6558" s="52">
        <v>27929733</v>
      </c>
      <c r="S6558" s="52">
        <v>239309883</v>
      </c>
      <c r="T6558" s="70" t="s">
        <v>10556</v>
      </c>
      <c r="U6558" s="70" t="s">
        <v>10560</v>
      </c>
    </row>
    <row r="6559" spans="1:21" x14ac:dyDescent="0.2">
      <c r="A6559" s="49" t="s">
        <v>5921</v>
      </c>
      <c r="B6559" s="49" t="s">
        <v>211</v>
      </c>
      <c r="C6559" s="50">
        <v>3781</v>
      </c>
      <c r="D6559" s="49" t="s">
        <v>489</v>
      </c>
      <c r="E6559" s="49" t="s">
        <v>6132</v>
      </c>
      <c r="F6559" s="49" t="s">
        <v>489</v>
      </c>
      <c r="G6559" s="49">
        <v>23807</v>
      </c>
      <c r="H6559" s="49" t="s">
        <v>516</v>
      </c>
      <c r="I6559" s="50">
        <v>14558</v>
      </c>
      <c r="J6559" s="50">
        <v>123807003717</v>
      </c>
      <c r="K6559" s="49" t="s">
        <v>6154</v>
      </c>
      <c r="L6559" s="51">
        <v>1420</v>
      </c>
      <c r="M6559" s="52">
        <v>225496692</v>
      </c>
      <c r="N6559" s="52">
        <v>32712210</v>
      </c>
      <c r="O6559" s="52">
        <v>38233662</v>
      </c>
      <c r="P6559" s="52">
        <v>26641753</v>
      </c>
      <c r="Q6559" s="52">
        <v>258208902</v>
      </c>
      <c r="R6559" s="52">
        <v>64875415</v>
      </c>
      <c r="S6559" s="52">
        <v>323084317</v>
      </c>
      <c r="T6559" s="70" t="s">
        <v>10556</v>
      </c>
      <c r="U6559" s="70" t="s">
        <v>10560</v>
      </c>
    </row>
    <row r="6560" spans="1:21" x14ac:dyDescent="0.2">
      <c r="A6560" s="49" t="s">
        <v>7676</v>
      </c>
      <c r="B6560" s="49" t="s">
        <v>763</v>
      </c>
      <c r="C6560" s="50">
        <v>3797</v>
      </c>
      <c r="D6560" s="49" t="s">
        <v>761</v>
      </c>
      <c r="E6560" s="49" t="s">
        <v>10237</v>
      </c>
      <c r="F6560" s="49" t="s">
        <v>761</v>
      </c>
      <c r="G6560" s="49">
        <v>50001</v>
      </c>
      <c r="H6560" s="49" t="s">
        <v>762</v>
      </c>
      <c r="I6560" s="50">
        <v>7620</v>
      </c>
      <c r="J6560" s="50">
        <v>150001000936</v>
      </c>
      <c r="K6560" s="49" t="s">
        <v>10246</v>
      </c>
      <c r="L6560" s="51">
        <v>1853</v>
      </c>
      <c r="M6560" s="52">
        <v>176069129</v>
      </c>
      <c r="N6560" s="52">
        <v>9272503</v>
      </c>
      <c r="O6560" s="52">
        <v>20700153</v>
      </c>
      <c r="P6560" s="52">
        <v>6660438</v>
      </c>
      <c r="Q6560" s="52">
        <v>185341632</v>
      </c>
      <c r="R6560" s="52">
        <v>27360591</v>
      </c>
      <c r="S6560" s="52">
        <v>212702223</v>
      </c>
      <c r="T6560" s="70" t="s">
        <v>10556</v>
      </c>
      <c r="U6560" s="70" t="s">
        <v>10560</v>
      </c>
    </row>
    <row r="6561" spans="1:21" x14ac:dyDescent="0.2">
      <c r="A6561" s="49" t="s">
        <v>4982</v>
      </c>
      <c r="B6561" s="49" t="s">
        <v>421</v>
      </c>
      <c r="C6561" s="50">
        <v>3778</v>
      </c>
      <c r="D6561" s="49" t="s">
        <v>419</v>
      </c>
      <c r="E6561" s="49" t="s">
        <v>8662</v>
      </c>
      <c r="F6561" s="49" t="s">
        <v>419</v>
      </c>
      <c r="G6561" s="49">
        <v>19001</v>
      </c>
      <c r="H6561" s="49" t="s">
        <v>420</v>
      </c>
      <c r="I6561" s="50">
        <v>1644</v>
      </c>
      <c r="J6561" s="50">
        <v>119001000699</v>
      </c>
      <c r="K6561" s="49" t="s">
        <v>8681</v>
      </c>
      <c r="L6561" s="51">
        <v>1435</v>
      </c>
      <c r="M6561" s="52">
        <v>138940515</v>
      </c>
      <c r="N6561" s="52">
        <v>0</v>
      </c>
      <c r="O6561" s="52">
        <v>21268341</v>
      </c>
      <c r="P6561" s="52">
        <v>6660438</v>
      </c>
      <c r="Q6561" s="52">
        <v>138940515</v>
      </c>
      <c r="R6561" s="52">
        <v>27928779</v>
      </c>
      <c r="S6561" s="52">
        <v>166869294</v>
      </c>
      <c r="T6561" s="70" t="s">
        <v>10556</v>
      </c>
      <c r="U6561" s="70" t="s">
        <v>10560</v>
      </c>
    </row>
    <row r="6562" spans="1:21" x14ac:dyDescent="0.2">
      <c r="A6562" s="49" t="s">
        <v>3078</v>
      </c>
      <c r="B6562" s="49" t="s">
        <v>919</v>
      </c>
      <c r="C6562" s="50">
        <v>4700</v>
      </c>
      <c r="D6562" s="49" t="s">
        <v>974</v>
      </c>
      <c r="E6562" s="49" t="s">
        <v>8628</v>
      </c>
      <c r="F6562" s="49" t="s">
        <v>974</v>
      </c>
      <c r="G6562" s="49">
        <v>68547</v>
      </c>
      <c r="H6562" s="49" t="s">
        <v>975</v>
      </c>
      <c r="I6562" s="50">
        <v>20089</v>
      </c>
      <c r="J6562" s="50">
        <v>168547000020</v>
      </c>
      <c r="K6562" s="49" t="s">
        <v>8639</v>
      </c>
      <c r="L6562" s="51">
        <v>2466</v>
      </c>
      <c r="M6562" s="52">
        <v>228141113</v>
      </c>
      <c r="N6562" s="52">
        <v>9772337</v>
      </c>
      <c r="O6562" s="52">
        <v>20528221</v>
      </c>
      <c r="P6562" s="52">
        <v>6660438</v>
      </c>
      <c r="Q6562" s="52">
        <v>237913450</v>
      </c>
      <c r="R6562" s="52">
        <v>27188659</v>
      </c>
      <c r="S6562" s="52">
        <v>265102109</v>
      </c>
      <c r="T6562" s="70" t="s">
        <v>10556</v>
      </c>
      <c r="U6562" s="70" t="s">
        <v>10560</v>
      </c>
    </row>
    <row r="6563" spans="1:21" x14ac:dyDescent="0.2">
      <c r="A6563" s="49" t="s">
        <v>3660</v>
      </c>
      <c r="B6563" s="49" t="s">
        <v>59</v>
      </c>
      <c r="C6563" s="50">
        <v>4910</v>
      </c>
      <c r="D6563" s="49" t="s">
        <v>199</v>
      </c>
      <c r="E6563" s="49" t="s">
        <v>4819</v>
      </c>
      <c r="F6563" s="49" t="s">
        <v>199</v>
      </c>
      <c r="G6563" s="49">
        <v>13001</v>
      </c>
      <c r="H6563" s="49" t="s">
        <v>200</v>
      </c>
      <c r="I6563" s="50">
        <v>25744</v>
      </c>
      <c r="J6563" s="50">
        <v>113001012508</v>
      </c>
      <c r="K6563" s="49" t="s">
        <v>4832</v>
      </c>
      <c r="L6563" s="51">
        <v>1593</v>
      </c>
      <c r="M6563" s="52">
        <v>157013064</v>
      </c>
      <c r="N6563" s="52">
        <v>0</v>
      </c>
      <c r="O6563" s="52">
        <v>21976481</v>
      </c>
      <c r="P6563" s="52">
        <v>6660438</v>
      </c>
      <c r="Q6563" s="52">
        <v>157013064</v>
      </c>
      <c r="R6563" s="52">
        <v>28636919</v>
      </c>
      <c r="S6563" s="52">
        <v>185649983</v>
      </c>
      <c r="T6563" s="70" t="s">
        <v>10556</v>
      </c>
      <c r="U6563" s="70" t="s">
        <v>10560</v>
      </c>
    </row>
    <row r="6564" spans="1:21" x14ac:dyDescent="0.2">
      <c r="A6564" s="49" t="s">
        <v>3078</v>
      </c>
      <c r="B6564" s="49" t="s">
        <v>919</v>
      </c>
      <c r="C6564" s="50">
        <v>3808</v>
      </c>
      <c r="D6564" s="49" t="s">
        <v>920</v>
      </c>
      <c r="E6564" s="49" t="s">
        <v>9175</v>
      </c>
      <c r="F6564" s="49" t="s">
        <v>920</v>
      </c>
      <c r="G6564" s="49">
        <v>68500</v>
      </c>
      <c r="H6564" s="49" t="s">
        <v>969</v>
      </c>
      <c r="I6564" s="50">
        <v>16871</v>
      </c>
      <c r="J6564" s="50">
        <v>268500000255</v>
      </c>
      <c r="K6564" s="49" t="s">
        <v>9179</v>
      </c>
      <c r="L6564" s="51">
        <v>689</v>
      </c>
      <c r="M6564" s="52">
        <v>84382325</v>
      </c>
      <c r="N6564" s="52">
        <v>5756933</v>
      </c>
      <c r="O6564" s="52">
        <v>27076603</v>
      </c>
      <c r="P6564" s="52">
        <v>6660438</v>
      </c>
      <c r="Q6564" s="52">
        <v>90139258</v>
      </c>
      <c r="R6564" s="52">
        <v>33737041</v>
      </c>
      <c r="S6564" s="52">
        <v>123876299</v>
      </c>
      <c r="T6564" s="70" t="s">
        <v>10556</v>
      </c>
      <c r="U6564" s="70" t="s">
        <v>10560</v>
      </c>
    </row>
    <row r="6565" spans="1:21" x14ac:dyDescent="0.2">
      <c r="A6565" s="49" t="s">
        <v>3078</v>
      </c>
      <c r="B6565" s="49" t="s">
        <v>919</v>
      </c>
      <c r="C6565" s="50">
        <v>3808</v>
      </c>
      <c r="D6565" s="49" t="s">
        <v>920</v>
      </c>
      <c r="E6565" s="49" t="s">
        <v>9199</v>
      </c>
      <c r="F6565" s="49" t="s">
        <v>920</v>
      </c>
      <c r="G6565" s="49">
        <v>68575</v>
      </c>
      <c r="H6565" s="49" t="s">
        <v>979</v>
      </c>
      <c r="I6565" s="50">
        <v>20102</v>
      </c>
      <c r="J6565" s="50">
        <v>168575000418</v>
      </c>
      <c r="K6565" s="49" t="s">
        <v>9202</v>
      </c>
      <c r="L6565" s="51">
        <v>2392</v>
      </c>
      <c r="M6565" s="52">
        <v>285206258</v>
      </c>
      <c r="N6565" s="52">
        <v>10550845</v>
      </c>
      <c r="O6565" s="52">
        <v>32089116</v>
      </c>
      <c r="P6565" s="52">
        <v>6660438</v>
      </c>
      <c r="Q6565" s="52">
        <v>295757103</v>
      </c>
      <c r="R6565" s="52">
        <v>38749554</v>
      </c>
      <c r="S6565" s="52">
        <v>334506657</v>
      </c>
      <c r="T6565" s="70" t="s">
        <v>10556</v>
      </c>
      <c r="U6565" s="70" t="s">
        <v>10560</v>
      </c>
    </row>
    <row r="6566" spans="1:21" x14ac:dyDescent="0.2">
      <c r="A6566" s="49" t="s">
        <v>2182</v>
      </c>
      <c r="B6566" s="49" t="s">
        <v>1160</v>
      </c>
      <c r="C6566" s="50">
        <v>3828</v>
      </c>
      <c r="D6566" s="49" t="s">
        <v>1158</v>
      </c>
      <c r="E6566" s="49" t="s">
        <v>2233</v>
      </c>
      <c r="F6566" s="49" t="s">
        <v>2196</v>
      </c>
      <c r="G6566" s="49">
        <v>91798</v>
      </c>
      <c r="H6566" s="49" t="s">
        <v>1168</v>
      </c>
      <c r="I6566" s="50">
        <v>14274</v>
      </c>
      <c r="J6566" s="50">
        <v>291798000084</v>
      </c>
      <c r="K6566" s="49" t="s">
        <v>2240</v>
      </c>
      <c r="L6566" s="51">
        <v>18</v>
      </c>
      <c r="M6566" s="52">
        <v>2801428</v>
      </c>
      <c r="N6566" s="52">
        <v>0</v>
      </c>
      <c r="O6566" s="52">
        <v>36892929</v>
      </c>
      <c r="P6566" s="52">
        <v>6660438</v>
      </c>
      <c r="Q6566" s="52">
        <v>2801428</v>
      </c>
      <c r="R6566" s="52">
        <v>43553367</v>
      </c>
      <c r="S6566" s="52">
        <v>46354795</v>
      </c>
      <c r="T6566" s="70" t="s">
        <v>10556</v>
      </c>
      <c r="U6566" s="70" t="s">
        <v>10560</v>
      </c>
    </row>
    <row r="6567" spans="1:21" x14ac:dyDescent="0.2">
      <c r="A6567" s="49" t="s">
        <v>2182</v>
      </c>
      <c r="B6567" s="49" t="s">
        <v>1160</v>
      </c>
      <c r="C6567" s="50">
        <v>3828</v>
      </c>
      <c r="D6567" s="49" t="s">
        <v>1158</v>
      </c>
      <c r="E6567" s="49" t="s">
        <v>2233</v>
      </c>
      <c r="F6567" s="49" t="s">
        <v>2196</v>
      </c>
      <c r="G6567" s="49">
        <v>91798</v>
      </c>
      <c r="H6567" s="49" t="s">
        <v>1168</v>
      </c>
      <c r="I6567" s="50">
        <v>14268</v>
      </c>
      <c r="J6567" s="50">
        <v>291798000076</v>
      </c>
      <c r="K6567" s="49" t="s">
        <v>2239</v>
      </c>
      <c r="L6567" s="51">
        <v>33</v>
      </c>
      <c r="M6567" s="52">
        <v>5102997</v>
      </c>
      <c r="N6567" s="52">
        <v>0</v>
      </c>
      <c r="O6567" s="52">
        <v>36892929</v>
      </c>
      <c r="P6567" s="52">
        <v>6660438</v>
      </c>
      <c r="Q6567" s="52">
        <v>5102997</v>
      </c>
      <c r="R6567" s="52">
        <v>43553367</v>
      </c>
      <c r="S6567" s="52">
        <v>48656364</v>
      </c>
      <c r="T6567" s="70" t="s">
        <v>10556</v>
      </c>
      <c r="U6567" s="70" t="s">
        <v>10560</v>
      </c>
    </row>
    <row r="6568" spans="1:21" x14ac:dyDescent="0.2">
      <c r="A6568" s="49" t="s">
        <v>2182</v>
      </c>
      <c r="B6568" s="49" t="s">
        <v>1160</v>
      </c>
      <c r="C6568" s="50">
        <v>3828</v>
      </c>
      <c r="D6568" s="49" t="s">
        <v>1158</v>
      </c>
      <c r="E6568" s="49" t="s">
        <v>2233</v>
      </c>
      <c r="F6568" s="49" t="s">
        <v>2196</v>
      </c>
      <c r="G6568" s="49">
        <v>91798</v>
      </c>
      <c r="H6568" s="49" t="s">
        <v>1168</v>
      </c>
      <c r="I6568" s="50">
        <v>14276</v>
      </c>
      <c r="J6568" s="50">
        <v>291798000106</v>
      </c>
      <c r="K6568" s="49" t="s">
        <v>2238</v>
      </c>
      <c r="L6568" s="51">
        <v>19</v>
      </c>
      <c r="M6568" s="52">
        <v>2953402</v>
      </c>
      <c r="N6568" s="52">
        <v>0</v>
      </c>
      <c r="O6568" s="52">
        <v>36892929</v>
      </c>
      <c r="P6568" s="52">
        <v>6660438</v>
      </c>
      <c r="Q6568" s="52">
        <v>2953402</v>
      </c>
      <c r="R6568" s="52">
        <v>43553367</v>
      </c>
      <c r="S6568" s="52">
        <v>46506769</v>
      </c>
      <c r="T6568" s="70" t="s">
        <v>10556</v>
      </c>
      <c r="U6568" s="70" t="s">
        <v>10560</v>
      </c>
    </row>
    <row r="6569" spans="1:21" x14ac:dyDescent="0.2">
      <c r="A6569" s="49" t="s">
        <v>2182</v>
      </c>
      <c r="B6569" s="49" t="s">
        <v>1160</v>
      </c>
      <c r="C6569" s="50">
        <v>3828</v>
      </c>
      <c r="D6569" s="49" t="s">
        <v>1158</v>
      </c>
      <c r="E6569" s="49" t="s">
        <v>2200</v>
      </c>
      <c r="F6569" s="49" t="s">
        <v>2196</v>
      </c>
      <c r="G6569" s="49">
        <v>91407</v>
      </c>
      <c r="H6569" s="49" t="s">
        <v>1163</v>
      </c>
      <c r="I6569" s="50">
        <v>4804</v>
      </c>
      <c r="J6569" s="50">
        <v>291407000085</v>
      </c>
      <c r="K6569" s="49" t="s">
        <v>2212</v>
      </c>
      <c r="L6569" s="51">
        <v>48</v>
      </c>
      <c r="M6569" s="52">
        <v>8955552</v>
      </c>
      <c r="N6569" s="52">
        <v>0</v>
      </c>
      <c r="O6569" s="52">
        <v>44097288</v>
      </c>
      <c r="P6569" s="52">
        <v>6660438</v>
      </c>
      <c r="Q6569" s="52">
        <v>8955552</v>
      </c>
      <c r="R6569" s="52">
        <v>50757726</v>
      </c>
      <c r="S6569" s="52">
        <v>59713278</v>
      </c>
      <c r="T6569" s="70" t="s">
        <v>10556</v>
      </c>
      <c r="U6569" s="70" t="s">
        <v>10560</v>
      </c>
    </row>
    <row r="6570" spans="1:21" x14ac:dyDescent="0.2">
      <c r="A6570" s="49" t="s">
        <v>2182</v>
      </c>
      <c r="B6570" s="49" t="s">
        <v>1160</v>
      </c>
      <c r="C6570" s="50">
        <v>3828</v>
      </c>
      <c r="D6570" s="49" t="s">
        <v>1158</v>
      </c>
      <c r="E6570" s="49" t="s">
        <v>2233</v>
      </c>
      <c r="F6570" s="49" t="s">
        <v>2196</v>
      </c>
      <c r="G6570" s="49">
        <v>91798</v>
      </c>
      <c r="H6570" s="49" t="s">
        <v>1168</v>
      </c>
      <c r="I6570" s="50">
        <v>14270</v>
      </c>
      <c r="J6570" s="50">
        <v>291798000131</v>
      </c>
      <c r="K6570" s="49" t="s">
        <v>2237</v>
      </c>
      <c r="L6570" s="51">
        <v>82</v>
      </c>
      <c r="M6570" s="52">
        <v>12703475</v>
      </c>
      <c r="N6570" s="52">
        <v>0</v>
      </c>
      <c r="O6570" s="52">
        <v>36892929</v>
      </c>
      <c r="P6570" s="52">
        <v>6660438</v>
      </c>
      <c r="Q6570" s="52">
        <v>12703475</v>
      </c>
      <c r="R6570" s="52">
        <v>43553367</v>
      </c>
      <c r="S6570" s="52">
        <v>56256842</v>
      </c>
      <c r="T6570" s="70" t="s">
        <v>10556</v>
      </c>
      <c r="U6570" s="70" t="s">
        <v>10560</v>
      </c>
    </row>
    <row r="6571" spans="1:21" x14ac:dyDescent="0.2">
      <c r="A6571" s="49" t="s">
        <v>2235</v>
      </c>
      <c r="B6571" s="49" t="s">
        <v>1160</v>
      </c>
      <c r="C6571" s="50">
        <v>3828</v>
      </c>
      <c r="D6571" s="49" t="s">
        <v>1158</v>
      </c>
      <c r="E6571" s="49" t="s">
        <v>2233</v>
      </c>
      <c r="F6571" s="49" t="s">
        <v>2196</v>
      </c>
      <c r="G6571" s="49">
        <v>91798</v>
      </c>
      <c r="H6571" s="49" t="s">
        <v>1168</v>
      </c>
      <c r="I6571" s="50">
        <v>14269</v>
      </c>
      <c r="J6571" s="50">
        <v>491798000113</v>
      </c>
      <c r="K6571" s="49" t="s">
        <v>2236</v>
      </c>
      <c r="L6571" s="51">
        <v>34</v>
      </c>
      <c r="M6571" s="52">
        <v>5211030</v>
      </c>
      <c r="N6571" s="52">
        <v>0</v>
      </c>
      <c r="O6571" s="52">
        <v>36892929</v>
      </c>
      <c r="P6571" s="52">
        <v>6660438</v>
      </c>
      <c r="Q6571" s="52">
        <v>5211030</v>
      </c>
      <c r="R6571" s="52">
        <v>43553367</v>
      </c>
      <c r="S6571" s="52">
        <v>48764397</v>
      </c>
      <c r="T6571" s="70" t="s">
        <v>10556</v>
      </c>
      <c r="U6571" s="70" t="s">
        <v>10560</v>
      </c>
    </row>
    <row r="6572" spans="1:21" x14ac:dyDescent="0.2">
      <c r="A6572" s="49" t="s">
        <v>2182</v>
      </c>
      <c r="B6572" s="49" t="s">
        <v>1160</v>
      </c>
      <c r="C6572" s="50">
        <v>3828</v>
      </c>
      <c r="D6572" s="49" t="s">
        <v>1158</v>
      </c>
      <c r="E6572" s="49" t="s">
        <v>2233</v>
      </c>
      <c r="F6572" s="49" t="s">
        <v>2196</v>
      </c>
      <c r="G6572" s="49">
        <v>91798</v>
      </c>
      <c r="H6572" s="49" t="s">
        <v>1168</v>
      </c>
      <c r="I6572" s="50">
        <v>14277</v>
      </c>
      <c r="J6572" s="50">
        <v>291798000092</v>
      </c>
      <c r="K6572" s="49" t="s">
        <v>2234</v>
      </c>
      <c r="L6572" s="51">
        <v>36</v>
      </c>
      <c r="M6572" s="52">
        <v>5536946</v>
      </c>
      <c r="N6572" s="52">
        <v>0</v>
      </c>
      <c r="O6572" s="52">
        <v>36892929</v>
      </c>
      <c r="P6572" s="52">
        <v>6660438</v>
      </c>
      <c r="Q6572" s="52">
        <v>5536946</v>
      </c>
      <c r="R6572" s="52">
        <v>43553367</v>
      </c>
      <c r="S6572" s="52">
        <v>49090313</v>
      </c>
      <c r="T6572" s="70" t="s">
        <v>10556</v>
      </c>
      <c r="U6572" s="70" t="s">
        <v>10560</v>
      </c>
    </row>
    <row r="6573" spans="1:21" x14ac:dyDescent="0.2">
      <c r="A6573" s="49" t="s">
        <v>2182</v>
      </c>
      <c r="B6573" s="49" t="s">
        <v>1160</v>
      </c>
      <c r="C6573" s="50">
        <v>3828</v>
      </c>
      <c r="D6573" s="49" t="s">
        <v>1158</v>
      </c>
      <c r="E6573" s="49" t="s">
        <v>2200</v>
      </c>
      <c r="F6573" s="49" t="s">
        <v>2196</v>
      </c>
      <c r="G6573" s="49">
        <v>91407</v>
      </c>
      <c r="H6573" s="49" t="s">
        <v>1163</v>
      </c>
      <c r="I6573" s="50">
        <v>4803</v>
      </c>
      <c r="J6573" s="50">
        <v>291407000158</v>
      </c>
      <c r="K6573" s="49" t="s">
        <v>2211</v>
      </c>
      <c r="L6573" s="51">
        <v>63</v>
      </c>
      <c r="M6573" s="52">
        <v>11654044</v>
      </c>
      <c r="N6573" s="52">
        <v>0</v>
      </c>
      <c r="O6573" s="52">
        <v>44097288</v>
      </c>
      <c r="P6573" s="52">
        <v>6660438</v>
      </c>
      <c r="Q6573" s="52">
        <v>11654044</v>
      </c>
      <c r="R6573" s="52">
        <v>50757726</v>
      </c>
      <c r="S6573" s="52">
        <v>62411770</v>
      </c>
      <c r="T6573" s="70" t="s">
        <v>10556</v>
      </c>
      <c r="U6573" s="70" t="s">
        <v>10560</v>
      </c>
    </row>
    <row r="6574" spans="1:21" x14ac:dyDescent="0.2">
      <c r="A6574" s="49" t="s">
        <v>2245</v>
      </c>
      <c r="B6574" s="49" t="s">
        <v>36</v>
      </c>
      <c r="C6574" s="50">
        <v>3758</v>
      </c>
      <c r="D6574" s="49" t="s">
        <v>37</v>
      </c>
      <c r="E6574" s="49" t="s">
        <v>2402</v>
      </c>
      <c r="F6574" s="49" t="s">
        <v>37</v>
      </c>
      <c r="G6574" s="49">
        <v>5154</v>
      </c>
      <c r="H6574" s="49" t="s">
        <v>72</v>
      </c>
      <c r="I6574" s="50">
        <v>164857</v>
      </c>
      <c r="J6574" s="50">
        <v>205154001019</v>
      </c>
      <c r="K6574" s="49" t="s">
        <v>2404</v>
      </c>
      <c r="L6574" s="51">
        <v>141</v>
      </c>
      <c r="M6574" s="52">
        <v>17603330</v>
      </c>
      <c r="N6574" s="52">
        <v>0</v>
      </c>
      <c r="O6574" s="52">
        <v>29520669</v>
      </c>
      <c r="P6574" s="52">
        <v>6660438</v>
      </c>
      <c r="Q6574" s="52">
        <v>17603330</v>
      </c>
      <c r="R6574" s="52">
        <v>36181107</v>
      </c>
      <c r="S6574" s="52">
        <v>53784437</v>
      </c>
      <c r="T6574" s="70" t="s">
        <v>10556</v>
      </c>
      <c r="U6574" s="70" t="s">
        <v>10560</v>
      </c>
    </row>
    <row r="6575" spans="1:21" x14ac:dyDescent="0.2">
      <c r="A6575" s="49" t="s">
        <v>2182</v>
      </c>
      <c r="B6575" s="49" t="s">
        <v>1160</v>
      </c>
      <c r="C6575" s="50">
        <v>3828</v>
      </c>
      <c r="D6575" s="49" t="s">
        <v>1158</v>
      </c>
      <c r="E6575" s="49" t="s">
        <v>2200</v>
      </c>
      <c r="F6575" s="49" t="s">
        <v>2196</v>
      </c>
      <c r="G6575" s="49">
        <v>91407</v>
      </c>
      <c r="H6575" s="49" t="s">
        <v>1163</v>
      </c>
      <c r="I6575" s="50">
        <v>89403</v>
      </c>
      <c r="J6575" s="50">
        <v>291407000204</v>
      </c>
      <c r="K6575" s="49" t="s">
        <v>2210</v>
      </c>
      <c r="L6575" s="51">
        <v>51</v>
      </c>
      <c r="M6575" s="52">
        <v>9447981</v>
      </c>
      <c r="N6575" s="52">
        <v>0</v>
      </c>
      <c r="O6575" s="52">
        <v>44097288</v>
      </c>
      <c r="P6575" s="52">
        <v>6660438</v>
      </c>
      <c r="Q6575" s="52">
        <v>9447981</v>
      </c>
      <c r="R6575" s="52">
        <v>50757726</v>
      </c>
      <c r="S6575" s="52">
        <v>60205707</v>
      </c>
      <c r="T6575" s="70" t="s">
        <v>10556</v>
      </c>
      <c r="U6575" s="70" t="s">
        <v>10560</v>
      </c>
    </row>
    <row r="6576" spans="1:21" x14ac:dyDescent="0.2">
      <c r="A6576" s="49" t="s">
        <v>3078</v>
      </c>
      <c r="B6576" s="49" t="s">
        <v>919</v>
      </c>
      <c r="C6576" s="50">
        <v>3808</v>
      </c>
      <c r="D6576" s="49" t="s">
        <v>920</v>
      </c>
      <c r="E6576" s="49" t="s">
        <v>9248</v>
      </c>
      <c r="F6576" s="49" t="s">
        <v>920</v>
      </c>
      <c r="G6576" s="49">
        <v>68689</v>
      </c>
      <c r="H6576" s="49" t="s">
        <v>987</v>
      </c>
      <c r="I6576" s="50">
        <v>11595</v>
      </c>
      <c r="J6576" s="50">
        <v>268689000871</v>
      </c>
      <c r="K6576" s="49" t="s">
        <v>9254</v>
      </c>
      <c r="L6576" s="51">
        <v>241</v>
      </c>
      <c r="M6576" s="52">
        <v>33611890</v>
      </c>
      <c r="N6576" s="52">
        <v>4381706</v>
      </c>
      <c r="O6576" s="52">
        <v>29539278</v>
      </c>
      <c r="P6576" s="52">
        <v>6660438</v>
      </c>
      <c r="Q6576" s="52">
        <v>37993596</v>
      </c>
      <c r="R6576" s="52">
        <v>36199716</v>
      </c>
      <c r="S6576" s="52">
        <v>74193312</v>
      </c>
      <c r="T6576" s="70" t="s">
        <v>10556</v>
      </c>
      <c r="U6576" s="70" t="s">
        <v>10560</v>
      </c>
    </row>
    <row r="6577" spans="1:21" x14ac:dyDescent="0.2">
      <c r="A6577" s="49" t="s">
        <v>3078</v>
      </c>
      <c r="B6577" s="49" t="s">
        <v>919</v>
      </c>
      <c r="C6577" s="50">
        <v>3808</v>
      </c>
      <c r="D6577" s="49" t="s">
        <v>920</v>
      </c>
      <c r="E6577" s="49" t="s">
        <v>9296</v>
      </c>
      <c r="F6577" s="49" t="s">
        <v>920</v>
      </c>
      <c r="G6577" s="49">
        <v>68855</v>
      </c>
      <c r="H6577" s="49" t="s">
        <v>994</v>
      </c>
      <c r="I6577" s="50">
        <v>17186</v>
      </c>
      <c r="J6577" s="50">
        <v>168855000154</v>
      </c>
      <c r="K6577" s="49" t="s">
        <v>9017</v>
      </c>
      <c r="L6577" s="51">
        <v>447</v>
      </c>
      <c r="M6577" s="52">
        <v>46062374</v>
      </c>
      <c r="N6577" s="52">
        <v>9212475</v>
      </c>
      <c r="O6577" s="52">
        <v>21232032</v>
      </c>
      <c r="P6577" s="52">
        <v>6660438</v>
      </c>
      <c r="Q6577" s="52">
        <v>55274849</v>
      </c>
      <c r="R6577" s="52">
        <v>27892470</v>
      </c>
      <c r="S6577" s="52">
        <v>83167319</v>
      </c>
      <c r="T6577" s="70" t="s">
        <v>10556</v>
      </c>
      <c r="U6577" s="70" t="s">
        <v>10560</v>
      </c>
    </row>
    <row r="6578" spans="1:21" x14ac:dyDescent="0.2">
      <c r="A6578" s="49" t="s">
        <v>3078</v>
      </c>
      <c r="B6578" s="49" t="s">
        <v>919</v>
      </c>
      <c r="C6578" s="50">
        <v>3808</v>
      </c>
      <c r="D6578" s="49" t="s">
        <v>920</v>
      </c>
      <c r="E6578" s="49" t="s">
        <v>9013</v>
      </c>
      <c r="F6578" s="49" t="s">
        <v>920</v>
      </c>
      <c r="G6578" s="49">
        <v>68101</v>
      </c>
      <c r="H6578" s="49" t="s">
        <v>59</v>
      </c>
      <c r="I6578" s="50">
        <v>17072</v>
      </c>
      <c r="J6578" s="50">
        <v>268101000802</v>
      </c>
      <c r="K6578" s="49" t="s">
        <v>9017</v>
      </c>
      <c r="L6578" s="51">
        <v>284</v>
      </c>
      <c r="M6578" s="52">
        <v>42452624</v>
      </c>
      <c r="N6578" s="52">
        <v>6369559</v>
      </c>
      <c r="O6578" s="52">
        <v>30438347</v>
      </c>
      <c r="P6578" s="52">
        <v>6660438</v>
      </c>
      <c r="Q6578" s="52">
        <v>48822183</v>
      </c>
      <c r="R6578" s="52">
        <v>37098785</v>
      </c>
      <c r="S6578" s="52">
        <v>85920968</v>
      </c>
      <c r="T6578" s="70" t="s">
        <v>10556</v>
      </c>
      <c r="U6578" s="70" t="s">
        <v>10560</v>
      </c>
    </row>
    <row r="6579" spans="1:21" x14ac:dyDescent="0.2">
      <c r="A6579" s="49" t="s">
        <v>4312</v>
      </c>
      <c r="B6579" s="49" t="s">
        <v>393</v>
      </c>
      <c r="C6579" s="50">
        <v>3806</v>
      </c>
      <c r="D6579" s="49" t="s">
        <v>902</v>
      </c>
      <c r="E6579" s="49" t="s">
        <v>8574</v>
      </c>
      <c r="F6579" s="49" t="s">
        <v>902</v>
      </c>
      <c r="G6579" s="49">
        <v>66001</v>
      </c>
      <c r="H6579" s="49" t="s">
        <v>903</v>
      </c>
      <c r="I6579" s="50">
        <v>1532</v>
      </c>
      <c r="J6579" s="50">
        <v>166001000654</v>
      </c>
      <c r="K6579" s="49" t="s">
        <v>8588</v>
      </c>
      <c r="L6579" s="51">
        <v>923</v>
      </c>
      <c r="M6579" s="52">
        <v>83147132</v>
      </c>
      <c r="N6579" s="52">
        <v>14872999</v>
      </c>
      <c r="O6579" s="52">
        <v>20596291</v>
      </c>
      <c r="P6579" s="52">
        <v>6660438</v>
      </c>
      <c r="Q6579" s="52">
        <v>98020131</v>
      </c>
      <c r="R6579" s="52">
        <v>27256729</v>
      </c>
      <c r="S6579" s="52">
        <v>125276860</v>
      </c>
      <c r="T6579" s="70" t="s">
        <v>10556</v>
      </c>
      <c r="U6579" s="70" t="s">
        <v>10560</v>
      </c>
    </row>
    <row r="6580" spans="1:21" x14ac:dyDescent="0.2">
      <c r="A6580" s="49" t="s">
        <v>3283</v>
      </c>
      <c r="B6580" s="49" t="s">
        <v>198</v>
      </c>
      <c r="C6580" s="50">
        <v>3766</v>
      </c>
      <c r="D6580" s="49" t="s">
        <v>196</v>
      </c>
      <c r="E6580" s="49" t="s">
        <v>3284</v>
      </c>
      <c r="F6580" s="49" t="s">
        <v>196</v>
      </c>
      <c r="G6580" s="49">
        <v>11001</v>
      </c>
      <c r="H6580" s="49" t="s">
        <v>197</v>
      </c>
      <c r="I6580" s="50">
        <v>5309</v>
      </c>
      <c r="J6580" s="50">
        <v>111001092983</v>
      </c>
      <c r="K6580" s="49" t="s">
        <v>3408</v>
      </c>
      <c r="L6580" s="51">
        <v>1409</v>
      </c>
      <c r="M6580" s="52">
        <v>127941011</v>
      </c>
      <c r="N6580" s="52">
        <v>0</v>
      </c>
      <c r="O6580" s="52">
        <v>20093795</v>
      </c>
      <c r="P6580" s="52">
        <v>26641753</v>
      </c>
      <c r="Q6580" s="52">
        <v>127941011</v>
      </c>
      <c r="R6580" s="52">
        <v>46735548</v>
      </c>
      <c r="S6580" s="52">
        <v>174676559</v>
      </c>
      <c r="T6580" s="70" t="s">
        <v>10556</v>
      </c>
      <c r="U6580" s="70" t="s">
        <v>10560</v>
      </c>
    </row>
    <row r="6581" spans="1:21" x14ac:dyDescent="0.2">
      <c r="A6581" s="49" t="s">
        <v>3283</v>
      </c>
      <c r="B6581" s="49" t="s">
        <v>198</v>
      </c>
      <c r="C6581" s="50">
        <v>3766</v>
      </c>
      <c r="D6581" s="49" t="s">
        <v>196</v>
      </c>
      <c r="E6581" s="49" t="s">
        <v>3284</v>
      </c>
      <c r="F6581" s="49" t="s">
        <v>196</v>
      </c>
      <c r="G6581" s="49">
        <v>11001</v>
      </c>
      <c r="H6581" s="49" t="s">
        <v>197</v>
      </c>
      <c r="I6581" s="50">
        <v>108252</v>
      </c>
      <c r="J6581" s="50">
        <v>111001107069</v>
      </c>
      <c r="K6581" s="49" t="s">
        <v>3407</v>
      </c>
      <c r="L6581" s="51">
        <v>1919</v>
      </c>
      <c r="M6581" s="52">
        <v>176755675</v>
      </c>
      <c r="N6581" s="52">
        <v>0</v>
      </c>
      <c r="O6581" s="52">
        <v>20093795</v>
      </c>
      <c r="P6581" s="52">
        <v>6660438</v>
      </c>
      <c r="Q6581" s="52">
        <v>176755675</v>
      </c>
      <c r="R6581" s="52">
        <v>26754233</v>
      </c>
      <c r="S6581" s="52">
        <v>203509908</v>
      </c>
      <c r="T6581" s="70" t="s">
        <v>10556</v>
      </c>
      <c r="U6581" s="70" t="s">
        <v>10560</v>
      </c>
    </row>
    <row r="6582" spans="1:21" x14ac:dyDescent="0.2">
      <c r="A6582" s="49" t="s">
        <v>3283</v>
      </c>
      <c r="B6582" s="49" t="s">
        <v>198</v>
      </c>
      <c r="C6582" s="50">
        <v>3766</v>
      </c>
      <c r="D6582" s="49" t="s">
        <v>196</v>
      </c>
      <c r="E6582" s="49" t="s">
        <v>3284</v>
      </c>
      <c r="F6582" s="49" t="s">
        <v>196</v>
      </c>
      <c r="G6582" s="49">
        <v>11001</v>
      </c>
      <c r="H6582" s="49" t="s">
        <v>197</v>
      </c>
      <c r="I6582" s="50">
        <v>5281</v>
      </c>
      <c r="J6582" s="50">
        <v>111279000125</v>
      </c>
      <c r="K6582" s="49" t="s">
        <v>3345</v>
      </c>
      <c r="L6582" s="51">
        <v>2613</v>
      </c>
      <c r="M6582" s="52">
        <v>235736498</v>
      </c>
      <c r="N6582" s="52">
        <v>0</v>
      </c>
      <c r="O6582" s="52">
        <v>20093795</v>
      </c>
      <c r="P6582" s="52">
        <v>6660438</v>
      </c>
      <c r="Q6582" s="52">
        <v>235736498</v>
      </c>
      <c r="R6582" s="52">
        <v>26754233</v>
      </c>
      <c r="S6582" s="52">
        <v>262490731</v>
      </c>
      <c r="T6582" s="70" t="s">
        <v>10556</v>
      </c>
      <c r="U6582" s="70" t="s">
        <v>10560</v>
      </c>
    </row>
    <row r="6583" spans="1:21" x14ac:dyDescent="0.2">
      <c r="A6583" s="49" t="s">
        <v>3283</v>
      </c>
      <c r="B6583" s="49" t="s">
        <v>198</v>
      </c>
      <c r="C6583" s="50">
        <v>3766</v>
      </c>
      <c r="D6583" s="49" t="s">
        <v>196</v>
      </c>
      <c r="E6583" s="49" t="s">
        <v>3284</v>
      </c>
      <c r="F6583" s="49" t="s">
        <v>196</v>
      </c>
      <c r="G6583" s="49">
        <v>11001</v>
      </c>
      <c r="H6583" s="49" t="s">
        <v>197</v>
      </c>
      <c r="I6583" s="50">
        <v>5379</v>
      </c>
      <c r="J6583" s="50">
        <v>211001076958</v>
      </c>
      <c r="K6583" s="49" t="s">
        <v>3309</v>
      </c>
      <c r="L6583" s="51">
        <v>3555</v>
      </c>
      <c r="M6583" s="52">
        <v>311845819</v>
      </c>
      <c r="N6583" s="52">
        <v>0</v>
      </c>
      <c r="O6583" s="52">
        <v>20093795</v>
      </c>
      <c r="P6583" s="52">
        <v>6660438</v>
      </c>
      <c r="Q6583" s="52">
        <v>311845819</v>
      </c>
      <c r="R6583" s="52">
        <v>26754233</v>
      </c>
      <c r="S6583" s="52">
        <v>338600052</v>
      </c>
      <c r="T6583" s="70" t="s">
        <v>10556</v>
      </c>
      <c r="U6583" s="70" t="s">
        <v>10560</v>
      </c>
    </row>
    <row r="6584" spans="1:21" x14ac:dyDescent="0.2">
      <c r="A6584" s="49" t="s">
        <v>3283</v>
      </c>
      <c r="B6584" s="49" t="s">
        <v>198</v>
      </c>
      <c r="C6584" s="50">
        <v>3766</v>
      </c>
      <c r="D6584" s="49" t="s">
        <v>196</v>
      </c>
      <c r="E6584" s="49" t="s">
        <v>3284</v>
      </c>
      <c r="F6584" s="49" t="s">
        <v>196</v>
      </c>
      <c r="G6584" s="49">
        <v>11001</v>
      </c>
      <c r="H6584" s="49" t="s">
        <v>197</v>
      </c>
      <c r="I6584" s="50">
        <v>5226</v>
      </c>
      <c r="J6584" s="50">
        <v>111001046663</v>
      </c>
      <c r="K6584" s="49" t="s">
        <v>3452</v>
      </c>
      <c r="L6584" s="51">
        <v>494</v>
      </c>
      <c r="M6584" s="52">
        <v>41675696</v>
      </c>
      <c r="N6584" s="52">
        <v>8335139</v>
      </c>
      <c r="O6584" s="52">
        <v>20093795</v>
      </c>
      <c r="P6584" s="52">
        <v>13320876</v>
      </c>
      <c r="Q6584" s="52">
        <v>50010835</v>
      </c>
      <c r="R6584" s="52">
        <v>33414671</v>
      </c>
      <c r="S6584" s="52">
        <v>83425506</v>
      </c>
      <c r="T6584" s="70" t="s">
        <v>10556</v>
      </c>
      <c r="U6584" s="70" t="s">
        <v>10560</v>
      </c>
    </row>
    <row r="6585" spans="1:21" x14ac:dyDescent="0.2">
      <c r="A6585" s="49" t="s">
        <v>3283</v>
      </c>
      <c r="B6585" s="49" t="s">
        <v>198</v>
      </c>
      <c r="C6585" s="50">
        <v>3766</v>
      </c>
      <c r="D6585" s="49" t="s">
        <v>196</v>
      </c>
      <c r="E6585" s="49" t="s">
        <v>3284</v>
      </c>
      <c r="F6585" s="49" t="s">
        <v>196</v>
      </c>
      <c r="G6585" s="49">
        <v>11001</v>
      </c>
      <c r="H6585" s="49" t="s">
        <v>197</v>
      </c>
      <c r="I6585" s="50">
        <v>856</v>
      </c>
      <c r="J6585" s="50">
        <v>111001079154</v>
      </c>
      <c r="K6585" s="49" t="s">
        <v>3644</v>
      </c>
      <c r="L6585" s="51">
        <v>1666</v>
      </c>
      <c r="M6585" s="52">
        <v>150656903</v>
      </c>
      <c r="N6585" s="52">
        <v>0</v>
      </c>
      <c r="O6585" s="52">
        <v>20093795</v>
      </c>
      <c r="P6585" s="52">
        <v>6660438</v>
      </c>
      <c r="Q6585" s="52">
        <v>150656903</v>
      </c>
      <c r="R6585" s="52">
        <v>26754233</v>
      </c>
      <c r="S6585" s="52">
        <v>177411136</v>
      </c>
      <c r="T6585" s="70" t="s">
        <v>10556</v>
      </c>
      <c r="U6585" s="70" t="s">
        <v>10560</v>
      </c>
    </row>
    <row r="6586" spans="1:21" x14ac:dyDescent="0.2">
      <c r="A6586" s="49" t="s">
        <v>3283</v>
      </c>
      <c r="B6586" s="49" t="s">
        <v>198</v>
      </c>
      <c r="C6586" s="50">
        <v>3766</v>
      </c>
      <c r="D6586" s="49" t="s">
        <v>196</v>
      </c>
      <c r="E6586" s="49" t="s">
        <v>3284</v>
      </c>
      <c r="F6586" s="49" t="s">
        <v>196</v>
      </c>
      <c r="G6586" s="49">
        <v>11001</v>
      </c>
      <c r="H6586" s="49" t="s">
        <v>197</v>
      </c>
      <c r="I6586" s="50">
        <v>5310</v>
      </c>
      <c r="J6586" s="50">
        <v>111769003122</v>
      </c>
      <c r="K6586" s="49" t="s">
        <v>3308</v>
      </c>
      <c r="L6586" s="51">
        <v>1931</v>
      </c>
      <c r="M6586" s="52">
        <v>174155924</v>
      </c>
      <c r="N6586" s="52">
        <v>0</v>
      </c>
      <c r="O6586" s="52">
        <v>20093795</v>
      </c>
      <c r="P6586" s="52">
        <v>6660438</v>
      </c>
      <c r="Q6586" s="52">
        <v>174155924</v>
      </c>
      <c r="R6586" s="52">
        <v>26754233</v>
      </c>
      <c r="S6586" s="52">
        <v>200910157</v>
      </c>
      <c r="T6586" s="70" t="s">
        <v>10556</v>
      </c>
      <c r="U6586" s="70" t="s">
        <v>10560</v>
      </c>
    </row>
    <row r="6587" spans="1:21" x14ac:dyDescent="0.2">
      <c r="A6587" s="49" t="s">
        <v>3283</v>
      </c>
      <c r="B6587" s="49" t="s">
        <v>198</v>
      </c>
      <c r="C6587" s="50">
        <v>3766</v>
      </c>
      <c r="D6587" s="49" t="s">
        <v>196</v>
      </c>
      <c r="E6587" s="49" t="s">
        <v>3284</v>
      </c>
      <c r="F6587" s="49" t="s">
        <v>196</v>
      </c>
      <c r="G6587" s="49">
        <v>11001</v>
      </c>
      <c r="H6587" s="49" t="s">
        <v>197</v>
      </c>
      <c r="I6587" s="50">
        <v>850</v>
      </c>
      <c r="J6587" s="50">
        <v>111001025216</v>
      </c>
      <c r="K6587" s="49" t="s">
        <v>3643</v>
      </c>
      <c r="L6587" s="51">
        <v>1257</v>
      </c>
      <c r="M6587" s="52">
        <v>112889557</v>
      </c>
      <c r="N6587" s="52">
        <v>0</v>
      </c>
      <c r="O6587" s="52">
        <v>20093795</v>
      </c>
      <c r="P6587" s="52">
        <v>6660438</v>
      </c>
      <c r="Q6587" s="52">
        <v>112889557</v>
      </c>
      <c r="R6587" s="52">
        <v>26754233</v>
      </c>
      <c r="S6587" s="52">
        <v>139643790</v>
      </c>
      <c r="T6587" s="70" t="s">
        <v>10556</v>
      </c>
      <c r="U6587" s="70" t="s">
        <v>10560</v>
      </c>
    </row>
    <row r="6588" spans="1:21" x14ac:dyDescent="0.2">
      <c r="A6588" s="49" t="s">
        <v>3078</v>
      </c>
      <c r="B6588" s="49" t="s">
        <v>919</v>
      </c>
      <c r="C6588" s="50">
        <v>4700</v>
      </c>
      <c r="D6588" s="49" t="s">
        <v>974</v>
      </c>
      <c r="E6588" s="49" t="s">
        <v>8628</v>
      </c>
      <c r="F6588" s="49" t="s">
        <v>974</v>
      </c>
      <c r="G6588" s="49">
        <v>68547</v>
      </c>
      <c r="H6588" s="49" t="s">
        <v>975</v>
      </c>
      <c r="I6588" s="50">
        <v>20094</v>
      </c>
      <c r="J6588" s="50">
        <v>168547001409</v>
      </c>
      <c r="K6588" s="49" t="s">
        <v>8638</v>
      </c>
      <c r="L6588" s="51">
        <v>2258</v>
      </c>
      <c r="M6588" s="52">
        <v>206308562</v>
      </c>
      <c r="N6588" s="52">
        <v>0</v>
      </c>
      <c r="O6588" s="52">
        <v>20528221</v>
      </c>
      <c r="P6588" s="52">
        <v>6660438</v>
      </c>
      <c r="Q6588" s="52">
        <v>206308562</v>
      </c>
      <c r="R6588" s="52">
        <v>27188659</v>
      </c>
      <c r="S6588" s="52">
        <v>233497221</v>
      </c>
      <c r="T6588" s="70" t="s">
        <v>10556</v>
      </c>
      <c r="U6588" s="70" t="s">
        <v>10560</v>
      </c>
    </row>
    <row r="6589" spans="1:21" x14ac:dyDescent="0.2">
      <c r="A6589" s="49" t="s">
        <v>3283</v>
      </c>
      <c r="B6589" s="49" t="s">
        <v>198</v>
      </c>
      <c r="C6589" s="50">
        <v>3766</v>
      </c>
      <c r="D6589" s="49" t="s">
        <v>196</v>
      </c>
      <c r="E6589" s="49" t="s">
        <v>3284</v>
      </c>
      <c r="F6589" s="49" t="s">
        <v>196</v>
      </c>
      <c r="G6589" s="49">
        <v>11001</v>
      </c>
      <c r="H6589" s="49" t="s">
        <v>197</v>
      </c>
      <c r="I6589" s="50">
        <v>1012</v>
      </c>
      <c r="J6589" s="50">
        <v>111001010251</v>
      </c>
      <c r="K6589" s="49" t="s">
        <v>3642</v>
      </c>
      <c r="L6589" s="51">
        <v>3422</v>
      </c>
      <c r="M6589" s="52">
        <v>308401358</v>
      </c>
      <c r="N6589" s="52">
        <v>0</v>
      </c>
      <c r="O6589" s="52">
        <v>20093795</v>
      </c>
      <c r="P6589" s="52">
        <v>6660438</v>
      </c>
      <c r="Q6589" s="52">
        <v>308401358</v>
      </c>
      <c r="R6589" s="52">
        <v>26754233</v>
      </c>
      <c r="S6589" s="52">
        <v>335155591</v>
      </c>
      <c r="T6589" s="70" t="s">
        <v>10556</v>
      </c>
      <c r="U6589" s="70" t="s">
        <v>10560</v>
      </c>
    </row>
    <row r="6590" spans="1:21" x14ac:dyDescent="0.2">
      <c r="A6590" s="49" t="s">
        <v>3283</v>
      </c>
      <c r="B6590" s="49" t="s">
        <v>198</v>
      </c>
      <c r="C6590" s="50">
        <v>3766</v>
      </c>
      <c r="D6590" s="49" t="s">
        <v>196</v>
      </c>
      <c r="E6590" s="49" t="s">
        <v>3284</v>
      </c>
      <c r="F6590" s="49" t="s">
        <v>196</v>
      </c>
      <c r="G6590" s="49">
        <v>11001</v>
      </c>
      <c r="H6590" s="49" t="s">
        <v>197</v>
      </c>
      <c r="I6590" s="50">
        <v>107612</v>
      </c>
      <c r="J6590" s="50">
        <v>111001107077</v>
      </c>
      <c r="K6590" s="49" t="s">
        <v>3406</v>
      </c>
      <c r="L6590" s="51">
        <v>2684</v>
      </c>
      <c r="M6590" s="52">
        <v>254868220</v>
      </c>
      <c r="N6590" s="52">
        <v>0</v>
      </c>
      <c r="O6590" s="52">
        <v>20093795</v>
      </c>
      <c r="P6590" s="52">
        <v>6660438</v>
      </c>
      <c r="Q6590" s="52">
        <v>254868220</v>
      </c>
      <c r="R6590" s="52">
        <v>26754233</v>
      </c>
      <c r="S6590" s="52">
        <v>281622453</v>
      </c>
      <c r="T6590" s="70" t="s">
        <v>10556</v>
      </c>
      <c r="U6590" s="70" t="s">
        <v>10560</v>
      </c>
    </row>
    <row r="6591" spans="1:21" x14ac:dyDescent="0.2">
      <c r="A6591" s="49" t="s">
        <v>3283</v>
      </c>
      <c r="B6591" s="49" t="s">
        <v>198</v>
      </c>
      <c r="C6591" s="50">
        <v>3766</v>
      </c>
      <c r="D6591" s="49" t="s">
        <v>196</v>
      </c>
      <c r="E6591" s="49" t="s">
        <v>3284</v>
      </c>
      <c r="F6591" s="49" t="s">
        <v>196</v>
      </c>
      <c r="G6591" s="49">
        <v>11001</v>
      </c>
      <c r="H6591" s="49" t="s">
        <v>197</v>
      </c>
      <c r="I6591" s="50">
        <v>240</v>
      </c>
      <c r="J6591" s="50">
        <v>111001012033</v>
      </c>
      <c r="K6591" s="49" t="s">
        <v>3468</v>
      </c>
      <c r="L6591" s="51">
        <v>708</v>
      </c>
      <c r="M6591" s="52">
        <v>64079767</v>
      </c>
      <c r="N6591" s="52">
        <v>12815953</v>
      </c>
      <c r="O6591" s="52">
        <v>20093795</v>
      </c>
      <c r="P6591" s="52">
        <v>6660438</v>
      </c>
      <c r="Q6591" s="52">
        <v>76895720</v>
      </c>
      <c r="R6591" s="52">
        <v>26754233</v>
      </c>
      <c r="S6591" s="52">
        <v>103649953</v>
      </c>
      <c r="T6591" s="70" t="s">
        <v>10556</v>
      </c>
      <c r="U6591" s="70" t="s">
        <v>10560</v>
      </c>
    </row>
    <row r="6592" spans="1:21" x14ac:dyDescent="0.2">
      <c r="A6592" s="49" t="s">
        <v>3283</v>
      </c>
      <c r="B6592" s="49" t="s">
        <v>198</v>
      </c>
      <c r="C6592" s="50">
        <v>3766</v>
      </c>
      <c r="D6592" s="49" t="s">
        <v>196</v>
      </c>
      <c r="E6592" s="49" t="s">
        <v>3284</v>
      </c>
      <c r="F6592" s="49" t="s">
        <v>196</v>
      </c>
      <c r="G6592" s="49">
        <v>11001</v>
      </c>
      <c r="H6592" s="49" t="s">
        <v>197</v>
      </c>
      <c r="I6592" s="50">
        <v>736</v>
      </c>
      <c r="J6592" s="50">
        <v>111001065234</v>
      </c>
      <c r="K6592" s="49" t="s">
        <v>3442</v>
      </c>
      <c r="L6592" s="51">
        <v>945</v>
      </c>
      <c r="M6592" s="52">
        <v>83927034</v>
      </c>
      <c r="N6592" s="52">
        <v>7820815</v>
      </c>
      <c r="O6592" s="52">
        <v>20093795</v>
      </c>
      <c r="P6592" s="52">
        <v>6660438</v>
      </c>
      <c r="Q6592" s="52">
        <v>91747849</v>
      </c>
      <c r="R6592" s="52">
        <v>26754233</v>
      </c>
      <c r="S6592" s="52">
        <v>118502082</v>
      </c>
      <c r="T6592" s="70" t="s">
        <v>10556</v>
      </c>
      <c r="U6592" s="70" t="s">
        <v>10560</v>
      </c>
    </row>
    <row r="6593" spans="1:21" x14ac:dyDescent="0.2">
      <c r="A6593" s="49" t="s">
        <v>3283</v>
      </c>
      <c r="B6593" s="49" t="s">
        <v>198</v>
      </c>
      <c r="C6593" s="50">
        <v>3766</v>
      </c>
      <c r="D6593" s="49" t="s">
        <v>196</v>
      </c>
      <c r="E6593" s="49" t="s">
        <v>3284</v>
      </c>
      <c r="F6593" s="49" t="s">
        <v>196</v>
      </c>
      <c r="G6593" s="49">
        <v>11001</v>
      </c>
      <c r="H6593" s="49" t="s">
        <v>197</v>
      </c>
      <c r="I6593" s="50">
        <v>5346</v>
      </c>
      <c r="J6593" s="50">
        <v>111848002662</v>
      </c>
      <c r="K6593" s="49" t="s">
        <v>3530</v>
      </c>
      <c r="L6593" s="51">
        <v>1707</v>
      </c>
      <c r="M6593" s="52">
        <v>154761628</v>
      </c>
      <c r="N6593" s="52">
        <v>2688446</v>
      </c>
      <c r="O6593" s="52">
        <v>20093795</v>
      </c>
      <c r="P6593" s="52">
        <v>6660438</v>
      </c>
      <c r="Q6593" s="52">
        <v>157450074</v>
      </c>
      <c r="R6593" s="52">
        <v>26754233</v>
      </c>
      <c r="S6593" s="52">
        <v>184204307</v>
      </c>
      <c r="T6593" s="70" t="s">
        <v>10556</v>
      </c>
      <c r="U6593" s="70" t="s">
        <v>10560</v>
      </c>
    </row>
    <row r="6594" spans="1:21" x14ac:dyDescent="0.2">
      <c r="A6594" s="49" t="s">
        <v>3078</v>
      </c>
      <c r="B6594" s="49" t="s">
        <v>919</v>
      </c>
      <c r="C6594" s="50">
        <v>3808</v>
      </c>
      <c r="D6594" s="49" t="s">
        <v>920</v>
      </c>
      <c r="E6594" s="49" t="s">
        <v>9271</v>
      </c>
      <c r="F6594" s="49" t="s">
        <v>920</v>
      </c>
      <c r="G6594" s="49">
        <v>68755</v>
      </c>
      <c r="H6594" s="49" t="s">
        <v>990</v>
      </c>
      <c r="I6594" s="50">
        <v>8899</v>
      </c>
      <c r="J6594" s="50">
        <v>168755000360</v>
      </c>
      <c r="K6594" s="49" t="s">
        <v>9277</v>
      </c>
      <c r="L6594" s="51">
        <v>1701</v>
      </c>
      <c r="M6594" s="52">
        <v>155459968</v>
      </c>
      <c r="N6594" s="52">
        <v>0</v>
      </c>
      <c r="O6594" s="52">
        <v>20232290</v>
      </c>
      <c r="P6594" s="52">
        <v>6660438</v>
      </c>
      <c r="Q6594" s="52">
        <v>155459968</v>
      </c>
      <c r="R6594" s="52">
        <v>26892728</v>
      </c>
      <c r="S6594" s="52">
        <v>182352696</v>
      </c>
      <c r="T6594" s="70" t="s">
        <v>10556</v>
      </c>
      <c r="U6594" s="70" t="s">
        <v>10560</v>
      </c>
    </row>
    <row r="6595" spans="1:21" x14ac:dyDescent="0.2">
      <c r="A6595" s="49" t="s">
        <v>3078</v>
      </c>
      <c r="B6595" s="49" t="s">
        <v>919</v>
      </c>
      <c r="C6595" s="50">
        <v>3808</v>
      </c>
      <c r="D6595" s="49" t="s">
        <v>920</v>
      </c>
      <c r="E6595" s="49" t="s">
        <v>9299</v>
      </c>
      <c r="F6595" s="49" t="s">
        <v>920</v>
      </c>
      <c r="G6595" s="49">
        <v>68861</v>
      </c>
      <c r="H6595" s="49" t="s">
        <v>995</v>
      </c>
      <c r="I6595" s="50">
        <v>17184</v>
      </c>
      <c r="J6595" s="50">
        <v>168861000794</v>
      </c>
      <c r="K6595" s="49" t="s">
        <v>9277</v>
      </c>
      <c r="L6595" s="51">
        <v>1107</v>
      </c>
      <c r="M6595" s="52">
        <v>119633404</v>
      </c>
      <c r="N6595" s="52">
        <v>0</v>
      </c>
      <c r="O6595" s="52">
        <v>27103465</v>
      </c>
      <c r="P6595" s="52">
        <v>6660438</v>
      </c>
      <c r="Q6595" s="52">
        <v>119633404</v>
      </c>
      <c r="R6595" s="52">
        <v>33763903</v>
      </c>
      <c r="S6595" s="52">
        <v>153397307</v>
      </c>
      <c r="T6595" s="70" t="s">
        <v>10556</v>
      </c>
      <c r="U6595" s="70" t="s">
        <v>10560</v>
      </c>
    </row>
    <row r="6596" spans="1:21" x14ac:dyDescent="0.2">
      <c r="A6596" s="49" t="s">
        <v>3283</v>
      </c>
      <c r="B6596" s="49" t="s">
        <v>198</v>
      </c>
      <c r="C6596" s="50">
        <v>3766</v>
      </c>
      <c r="D6596" s="49" t="s">
        <v>196</v>
      </c>
      <c r="E6596" s="49" t="s">
        <v>3284</v>
      </c>
      <c r="F6596" s="49" t="s">
        <v>196</v>
      </c>
      <c r="G6596" s="49">
        <v>11001</v>
      </c>
      <c r="H6596" s="49" t="s">
        <v>197</v>
      </c>
      <c r="I6596" s="50">
        <v>984</v>
      </c>
      <c r="J6596" s="50">
        <v>111001030830</v>
      </c>
      <c r="K6596" s="49" t="s">
        <v>3659</v>
      </c>
      <c r="L6596" s="51">
        <v>1834</v>
      </c>
      <c r="M6596" s="52">
        <v>163249740</v>
      </c>
      <c r="N6596" s="52">
        <v>0</v>
      </c>
      <c r="O6596" s="52">
        <v>20093795</v>
      </c>
      <c r="P6596" s="52">
        <v>6660438</v>
      </c>
      <c r="Q6596" s="52">
        <v>163249740</v>
      </c>
      <c r="R6596" s="52">
        <v>26754233</v>
      </c>
      <c r="S6596" s="52">
        <v>190003973</v>
      </c>
      <c r="T6596" s="70" t="s">
        <v>10556</v>
      </c>
      <c r="U6596" s="70" t="s">
        <v>10560</v>
      </c>
    </row>
    <row r="6597" spans="1:21" x14ac:dyDescent="0.2">
      <c r="A6597" s="49" t="s">
        <v>3283</v>
      </c>
      <c r="B6597" s="49" t="s">
        <v>198</v>
      </c>
      <c r="C6597" s="50">
        <v>3766</v>
      </c>
      <c r="D6597" s="49" t="s">
        <v>196</v>
      </c>
      <c r="E6597" s="49" t="s">
        <v>3284</v>
      </c>
      <c r="F6597" s="49" t="s">
        <v>196</v>
      </c>
      <c r="G6597" s="49">
        <v>11001</v>
      </c>
      <c r="H6597" s="49" t="s">
        <v>197</v>
      </c>
      <c r="I6597" s="50">
        <v>5181</v>
      </c>
      <c r="J6597" s="50">
        <v>111848002671</v>
      </c>
      <c r="K6597" s="49" t="s">
        <v>3641</v>
      </c>
      <c r="L6597" s="51">
        <v>1043</v>
      </c>
      <c r="M6597" s="52">
        <v>93743236</v>
      </c>
      <c r="N6597" s="52">
        <v>0</v>
      </c>
      <c r="O6597" s="52">
        <v>20093795</v>
      </c>
      <c r="P6597" s="52">
        <v>26641753</v>
      </c>
      <c r="Q6597" s="52">
        <v>93743236</v>
      </c>
      <c r="R6597" s="52">
        <v>46735548</v>
      </c>
      <c r="S6597" s="52">
        <v>140478784</v>
      </c>
      <c r="T6597" s="70" t="s">
        <v>10556</v>
      </c>
      <c r="U6597" s="70" t="s">
        <v>10560</v>
      </c>
    </row>
    <row r="6598" spans="1:21" x14ac:dyDescent="0.2">
      <c r="A6598" s="49" t="s">
        <v>3078</v>
      </c>
      <c r="B6598" s="49" t="s">
        <v>919</v>
      </c>
      <c r="C6598" s="50">
        <v>3808</v>
      </c>
      <c r="D6598" s="49" t="s">
        <v>920</v>
      </c>
      <c r="E6598" s="49" t="s">
        <v>9002</v>
      </c>
      <c r="F6598" s="49" t="s">
        <v>920</v>
      </c>
      <c r="G6598" s="49">
        <v>68077</v>
      </c>
      <c r="H6598" s="49" t="s">
        <v>53</v>
      </c>
      <c r="I6598" s="50">
        <v>17225</v>
      </c>
      <c r="J6598" s="50">
        <v>268077000235</v>
      </c>
      <c r="K6598" s="49" t="s">
        <v>9003</v>
      </c>
      <c r="L6598" s="51">
        <v>981</v>
      </c>
      <c r="M6598" s="52">
        <v>113623373</v>
      </c>
      <c r="N6598" s="52">
        <v>0</v>
      </c>
      <c r="O6598" s="52">
        <v>25916045</v>
      </c>
      <c r="P6598" s="52">
        <v>6660438</v>
      </c>
      <c r="Q6598" s="52">
        <v>113623373</v>
      </c>
      <c r="R6598" s="52">
        <v>32576483</v>
      </c>
      <c r="S6598" s="52">
        <v>146199856</v>
      </c>
      <c r="T6598" s="70" t="s">
        <v>10556</v>
      </c>
      <c r="U6598" s="70" t="s">
        <v>10560</v>
      </c>
    </row>
    <row r="6599" spans="1:21" x14ac:dyDescent="0.2">
      <c r="A6599" s="49" t="s">
        <v>3283</v>
      </c>
      <c r="B6599" s="49" t="s">
        <v>198</v>
      </c>
      <c r="C6599" s="50">
        <v>3766</v>
      </c>
      <c r="D6599" s="49" t="s">
        <v>196</v>
      </c>
      <c r="E6599" s="49" t="s">
        <v>3284</v>
      </c>
      <c r="F6599" s="49" t="s">
        <v>196</v>
      </c>
      <c r="G6599" s="49">
        <v>11001</v>
      </c>
      <c r="H6599" s="49" t="s">
        <v>197</v>
      </c>
      <c r="I6599" s="50">
        <v>109771</v>
      </c>
      <c r="J6599" s="50">
        <v>111001108456</v>
      </c>
      <c r="K6599" s="49" t="s">
        <v>3405</v>
      </c>
      <c r="L6599" s="51">
        <v>1867</v>
      </c>
      <c r="M6599" s="52">
        <v>170300395</v>
      </c>
      <c r="N6599" s="52">
        <v>0</v>
      </c>
      <c r="O6599" s="52">
        <v>20093795</v>
      </c>
      <c r="P6599" s="52">
        <v>6660438</v>
      </c>
      <c r="Q6599" s="52">
        <v>170300395</v>
      </c>
      <c r="R6599" s="52">
        <v>26754233</v>
      </c>
      <c r="S6599" s="52">
        <v>197054628</v>
      </c>
      <c r="T6599" s="70" t="s">
        <v>10556</v>
      </c>
      <c r="U6599" s="70" t="s">
        <v>10560</v>
      </c>
    </row>
    <row r="6600" spans="1:21" x14ac:dyDescent="0.2">
      <c r="A6600" s="49" t="s">
        <v>3283</v>
      </c>
      <c r="B6600" s="49" t="s">
        <v>198</v>
      </c>
      <c r="C6600" s="50">
        <v>3766</v>
      </c>
      <c r="D6600" s="49" t="s">
        <v>196</v>
      </c>
      <c r="E6600" s="49" t="s">
        <v>3284</v>
      </c>
      <c r="F6600" s="49" t="s">
        <v>196</v>
      </c>
      <c r="G6600" s="49">
        <v>11001</v>
      </c>
      <c r="H6600" s="49" t="s">
        <v>197</v>
      </c>
      <c r="I6600" s="50">
        <v>1021</v>
      </c>
      <c r="J6600" s="50">
        <v>111001032255</v>
      </c>
      <c r="K6600" s="49" t="s">
        <v>3640</v>
      </c>
      <c r="L6600" s="51">
        <v>1316</v>
      </c>
      <c r="M6600" s="52">
        <v>127370265</v>
      </c>
      <c r="N6600" s="52">
        <v>25474053</v>
      </c>
      <c r="O6600" s="52">
        <v>20093795</v>
      </c>
      <c r="P6600" s="52">
        <v>6660438</v>
      </c>
      <c r="Q6600" s="52">
        <v>152844318</v>
      </c>
      <c r="R6600" s="52">
        <v>26754233</v>
      </c>
      <c r="S6600" s="52">
        <v>179598551</v>
      </c>
      <c r="T6600" s="70" t="s">
        <v>10556</v>
      </c>
      <c r="U6600" s="70" t="s">
        <v>10560</v>
      </c>
    </row>
    <row r="6601" spans="1:21" x14ac:dyDescent="0.2">
      <c r="A6601" s="49" t="s">
        <v>3283</v>
      </c>
      <c r="B6601" s="49" t="s">
        <v>198</v>
      </c>
      <c r="C6601" s="50">
        <v>3766</v>
      </c>
      <c r="D6601" s="49" t="s">
        <v>196</v>
      </c>
      <c r="E6601" s="49" t="s">
        <v>3284</v>
      </c>
      <c r="F6601" s="49" t="s">
        <v>196</v>
      </c>
      <c r="G6601" s="49">
        <v>11001</v>
      </c>
      <c r="H6601" s="49" t="s">
        <v>197</v>
      </c>
      <c r="I6601" s="50">
        <v>245</v>
      </c>
      <c r="J6601" s="50">
        <v>111001012343</v>
      </c>
      <c r="K6601" s="49" t="s">
        <v>3639</v>
      </c>
      <c r="L6601" s="51">
        <v>1916</v>
      </c>
      <c r="M6601" s="52">
        <v>170161721</v>
      </c>
      <c r="N6601" s="52">
        <v>16620669</v>
      </c>
      <c r="O6601" s="52">
        <v>20093795</v>
      </c>
      <c r="P6601" s="52">
        <v>6660438</v>
      </c>
      <c r="Q6601" s="52">
        <v>186782390</v>
      </c>
      <c r="R6601" s="52">
        <v>26754233</v>
      </c>
      <c r="S6601" s="52">
        <v>213536623</v>
      </c>
      <c r="T6601" s="70" t="s">
        <v>10556</v>
      </c>
      <c r="U6601" s="70" t="s">
        <v>10560</v>
      </c>
    </row>
    <row r="6602" spans="1:21" x14ac:dyDescent="0.2">
      <c r="A6602" s="49" t="s">
        <v>3283</v>
      </c>
      <c r="B6602" s="49" t="s">
        <v>198</v>
      </c>
      <c r="C6602" s="50">
        <v>3766</v>
      </c>
      <c r="D6602" s="49" t="s">
        <v>196</v>
      </c>
      <c r="E6602" s="49" t="s">
        <v>3284</v>
      </c>
      <c r="F6602" s="49" t="s">
        <v>196</v>
      </c>
      <c r="G6602" s="49">
        <v>11001</v>
      </c>
      <c r="H6602" s="49" t="s">
        <v>197</v>
      </c>
      <c r="I6602" s="50">
        <v>692</v>
      </c>
      <c r="J6602" s="50">
        <v>111001046957</v>
      </c>
      <c r="K6602" s="49" t="s">
        <v>3638</v>
      </c>
      <c r="L6602" s="51">
        <v>2372</v>
      </c>
      <c r="M6602" s="52">
        <v>215535750</v>
      </c>
      <c r="N6602" s="52">
        <v>12357096</v>
      </c>
      <c r="O6602" s="52">
        <v>20093795</v>
      </c>
      <c r="P6602" s="52">
        <v>6660438</v>
      </c>
      <c r="Q6602" s="52">
        <v>227892846</v>
      </c>
      <c r="R6602" s="52">
        <v>26754233</v>
      </c>
      <c r="S6602" s="52">
        <v>254647079</v>
      </c>
      <c r="T6602" s="70" t="s">
        <v>10556</v>
      </c>
      <c r="U6602" s="70" t="s">
        <v>10560</v>
      </c>
    </row>
    <row r="6603" spans="1:21" x14ac:dyDescent="0.2">
      <c r="A6603" s="49" t="s">
        <v>3283</v>
      </c>
      <c r="B6603" s="49" t="s">
        <v>198</v>
      </c>
      <c r="C6603" s="50">
        <v>3766</v>
      </c>
      <c r="D6603" s="49" t="s">
        <v>196</v>
      </c>
      <c r="E6603" s="49" t="s">
        <v>3284</v>
      </c>
      <c r="F6603" s="49" t="s">
        <v>196</v>
      </c>
      <c r="G6603" s="49">
        <v>11001</v>
      </c>
      <c r="H6603" s="49" t="s">
        <v>197</v>
      </c>
      <c r="I6603" s="50">
        <v>633</v>
      </c>
      <c r="J6603" s="50">
        <v>111001045225</v>
      </c>
      <c r="K6603" s="49" t="s">
        <v>3524</v>
      </c>
      <c r="L6603" s="51">
        <v>3422</v>
      </c>
      <c r="M6603" s="52">
        <v>307567896</v>
      </c>
      <c r="N6603" s="52">
        <v>0</v>
      </c>
      <c r="O6603" s="52">
        <v>20093795</v>
      </c>
      <c r="P6603" s="52">
        <v>6660438</v>
      </c>
      <c r="Q6603" s="52">
        <v>307567896</v>
      </c>
      <c r="R6603" s="52">
        <v>26754233</v>
      </c>
      <c r="S6603" s="52">
        <v>334322129</v>
      </c>
      <c r="T6603" s="70" t="s">
        <v>10556</v>
      </c>
      <c r="U6603" s="70" t="s">
        <v>10560</v>
      </c>
    </row>
    <row r="6604" spans="1:21" x14ac:dyDescent="0.2">
      <c r="A6604" s="49" t="s">
        <v>3283</v>
      </c>
      <c r="B6604" s="49" t="s">
        <v>198</v>
      </c>
      <c r="C6604" s="50">
        <v>3766</v>
      </c>
      <c r="D6604" s="49" t="s">
        <v>196</v>
      </c>
      <c r="E6604" s="49" t="s">
        <v>3284</v>
      </c>
      <c r="F6604" s="49" t="s">
        <v>196</v>
      </c>
      <c r="G6604" s="49">
        <v>11001</v>
      </c>
      <c r="H6604" s="49" t="s">
        <v>197</v>
      </c>
      <c r="I6604" s="50">
        <v>167758</v>
      </c>
      <c r="J6604" s="50">
        <v>111001801268</v>
      </c>
      <c r="K6604" s="49" t="s">
        <v>3404</v>
      </c>
      <c r="L6604" s="51">
        <v>1478</v>
      </c>
      <c r="M6604" s="52">
        <v>134608743</v>
      </c>
      <c r="N6604" s="52">
        <v>26921749</v>
      </c>
      <c r="O6604" s="52">
        <v>20093795</v>
      </c>
      <c r="P6604" s="52">
        <v>26641753</v>
      </c>
      <c r="Q6604" s="52">
        <v>161530492</v>
      </c>
      <c r="R6604" s="52">
        <v>46735548</v>
      </c>
      <c r="S6604" s="52">
        <v>208266040</v>
      </c>
      <c r="T6604" s="70" t="s">
        <v>10556</v>
      </c>
      <c r="U6604" s="70" t="s">
        <v>10560</v>
      </c>
    </row>
    <row r="6605" spans="1:21" x14ac:dyDescent="0.2">
      <c r="A6605" s="49" t="s">
        <v>3283</v>
      </c>
      <c r="B6605" s="49" t="s">
        <v>198</v>
      </c>
      <c r="C6605" s="50">
        <v>3766</v>
      </c>
      <c r="D6605" s="49" t="s">
        <v>196</v>
      </c>
      <c r="E6605" s="49" t="s">
        <v>3284</v>
      </c>
      <c r="F6605" s="49" t="s">
        <v>196</v>
      </c>
      <c r="G6605" s="49">
        <v>11001</v>
      </c>
      <c r="H6605" s="49" t="s">
        <v>197</v>
      </c>
      <c r="I6605" s="50">
        <v>5401</v>
      </c>
      <c r="J6605" s="50">
        <v>211850000787</v>
      </c>
      <c r="K6605" s="49" t="s">
        <v>3417</v>
      </c>
      <c r="L6605" s="51">
        <v>994</v>
      </c>
      <c r="M6605" s="52">
        <v>88909386</v>
      </c>
      <c r="N6605" s="52">
        <v>4276560</v>
      </c>
      <c r="O6605" s="52">
        <v>20093795</v>
      </c>
      <c r="P6605" s="52">
        <v>6660438</v>
      </c>
      <c r="Q6605" s="52">
        <v>93185946</v>
      </c>
      <c r="R6605" s="52">
        <v>26754233</v>
      </c>
      <c r="S6605" s="52">
        <v>119940179</v>
      </c>
      <c r="T6605" s="70" t="s">
        <v>10556</v>
      </c>
      <c r="U6605" s="70" t="s">
        <v>10560</v>
      </c>
    </row>
    <row r="6606" spans="1:21" x14ac:dyDescent="0.2">
      <c r="A6606" s="49" t="s">
        <v>3078</v>
      </c>
      <c r="B6606" s="49" t="s">
        <v>919</v>
      </c>
      <c r="C6606" s="50">
        <v>3811</v>
      </c>
      <c r="D6606" s="49" t="s">
        <v>945</v>
      </c>
      <c r="E6606" s="49" t="s">
        <v>6681</v>
      </c>
      <c r="F6606" s="49" t="s">
        <v>945</v>
      </c>
      <c r="G6606" s="49">
        <v>68276</v>
      </c>
      <c r="H6606" s="49" t="s">
        <v>946</v>
      </c>
      <c r="I6606" s="50">
        <v>6685</v>
      </c>
      <c r="J6606" s="50">
        <v>168276000720</v>
      </c>
      <c r="K6606" s="49" t="s">
        <v>6685</v>
      </c>
      <c r="L6606" s="51">
        <v>2849</v>
      </c>
      <c r="M6606" s="52">
        <v>279104433</v>
      </c>
      <c r="N6606" s="52">
        <v>6981257</v>
      </c>
      <c r="O6606" s="52">
        <v>20198316</v>
      </c>
      <c r="P6606" s="52">
        <v>26641753</v>
      </c>
      <c r="Q6606" s="52">
        <v>286085690</v>
      </c>
      <c r="R6606" s="52">
        <v>46840069</v>
      </c>
      <c r="S6606" s="52">
        <v>332925759</v>
      </c>
      <c r="T6606" s="70" t="s">
        <v>10556</v>
      </c>
      <c r="U6606" s="70" t="s">
        <v>10560</v>
      </c>
    </row>
    <row r="6607" spans="1:21" x14ac:dyDescent="0.2">
      <c r="A6607" s="49" t="s">
        <v>3283</v>
      </c>
      <c r="B6607" s="49" t="s">
        <v>198</v>
      </c>
      <c r="C6607" s="50">
        <v>3766</v>
      </c>
      <c r="D6607" s="49" t="s">
        <v>196</v>
      </c>
      <c r="E6607" s="49" t="s">
        <v>3284</v>
      </c>
      <c r="F6607" s="49" t="s">
        <v>196</v>
      </c>
      <c r="G6607" s="49">
        <v>11001</v>
      </c>
      <c r="H6607" s="49" t="s">
        <v>197</v>
      </c>
      <c r="I6607" s="50">
        <v>1022</v>
      </c>
      <c r="J6607" s="50">
        <v>111001032280</v>
      </c>
      <c r="K6607" s="49" t="s">
        <v>3466</v>
      </c>
      <c r="L6607" s="51">
        <v>1306</v>
      </c>
      <c r="M6607" s="52">
        <v>127404626</v>
      </c>
      <c r="N6607" s="52">
        <v>25480925</v>
      </c>
      <c r="O6607" s="52">
        <v>20093795</v>
      </c>
      <c r="P6607" s="52">
        <v>6660438</v>
      </c>
      <c r="Q6607" s="52">
        <v>152885551</v>
      </c>
      <c r="R6607" s="52">
        <v>26754233</v>
      </c>
      <c r="S6607" s="52">
        <v>179639784</v>
      </c>
      <c r="T6607" s="70" t="s">
        <v>10556</v>
      </c>
      <c r="U6607" s="70" t="s">
        <v>10560</v>
      </c>
    </row>
    <row r="6608" spans="1:21" x14ac:dyDescent="0.2">
      <c r="A6608" s="49" t="s">
        <v>3283</v>
      </c>
      <c r="B6608" s="49" t="s">
        <v>198</v>
      </c>
      <c r="C6608" s="50">
        <v>3766</v>
      </c>
      <c r="D6608" s="49" t="s">
        <v>196</v>
      </c>
      <c r="E6608" s="49" t="s">
        <v>3284</v>
      </c>
      <c r="F6608" s="49" t="s">
        <v>196</v>
      </c>
      <c r="G6608" s="49">
        <v>11001</v>
      </c>
      <c r="H6608" s="49" t="s">
        <v>197</v>
      </c>
      <c r="I6608" s="50">
        <v>681</v>
      </c>
      <c r="J6608" s="50">
        <v>111001014176</v>
      </c>
      <c r="K6608" s="49" t="s">
        <v>3472</v>
      </c>
      <c r="L6608" s="51">
        <v>1881</v>
      </c>
      <c r="M6608" s="52">
        <v>169669461</v>
      </c>
      <c r="N6608" s="52">
        <v>10979862</v>
      </c>
      <c r="O6608" s="52">
        <v>20093795</v>
      </c>
      <c r="P6608" s="52">
        <v>6660438</v>
      </c>
      <c r="Q6608" s="52">
        <v>180649323</v>
      </c>
      <c r="R6608" s="52">
        <v>26754233</v>
      </c>
      <c r="S6608" s="52">
        <v>207403556</v>
      </c>
      <c r="T6608" s="70" t="s">
        <v>10556</v>
      </c>
      <c r="U6608" s="70" t="s">
        <v>10560</v>
      </c>
    </row>
    <row r="6609" spans="1:21" x14ac:dyDescent="0.2">
      <c r="A6609" s="49" t="s">
        <v>3078</v>
      </c>
      <c r="B6609" s="49" t="s">
        <v>919</v>
      </c>
      <c r="C6609" s="50">
        <v>3808</v>
      </c>
      <c r="D6609" s="49" t="s">
        <v>920</v>
      </c>
      <c r="E6609" s="49" t="s">
        <v>9231</v>
      </c>
      <c r="F6609" s="49" t="s">
        <v>920</v>
      </c>
      <c r="G6609" s="49">
        <v>68679</v>
      </c>
      <c r="H6609" s="49" t="s">
        <v>983</v>
      </c>
      <c r="I6609" s="50">
        <v>20257</v>
      </c>
      <c r="J6609" s="50">
        <v>168679000550</v>
      </c>
      <c r="K6609" s="49" t="s">
        <v>9233</v>
      </c>
      <c r="L6609" s="51">
        <v>1199</v>
      </c>
      <c r="M6609" s="52">
        <v>114677783</v>
      </c>
      <c r="N6609" s="52">
        <v>7970136</v>
      </c>
      <c r="O6609" s="52">
        <v>20417856</v>
      </c>
      <c r="P6609" s="52">
        <v>13320876</v>
      </c>
      <c r="Q6609" s="52">
        <v>122647919</v>
      </c>
      <c r="R6609" s="52">
        <v>33738732</v>
      </c>
      <c r="S6609" s="52">
        <v>156386651</v>
      </c>
      <c r="T6609" s="70" t="s">
        <v>10556</v>
      </c>
      <c r="U6609" s="70" t="s">
        <v>10560</v>
      </c>
    </row>
    <row r="6610" spans="1:21" x14ac:dyDescent="0.2">
      <c r="A6610" s="49" t="s">
        <v>3283</v>
      </c>
      <c r="B6610" s="49" t="s">
        <v>198</v>
      </c>
      <c r="C6610" s="50">
        <v>3766</v>
      </c>
      <c r="D6610" s="49" t="s">
        <v>196</v>
      </c>
      <c r="E6610" s="49" t="s">
        <v>3284</v>
      </c>
      <c r="F6610" s="49" t="s">
        <v>196</v>
      </c>
      <c r="G6610" s="49">
        <v>11001</v>
      </c>
      <c r="H6610" s="49" t="s">
        <v>197</v>
      </c>
      <c r="I6610" s="50">
        <v>970</v>
      </c>
      <c r="J6610" s="50">
        <v>111001094897</v>
      </c>
      <c r="K6610" s="49" t="s">
        <v>3612</v>
      </c>
      <c r="L6610" s="51">
        <v>1197</v>
      </c>
      <c r="M6610" s="52">
        <v>115787690</v>
      </c>
      <c r="N6610" s="52">
        <v>23157538</v>
      </c>
      <c r="O6610" s="52">
        <v>20093795</v>
      </c>
      <c r="P6610" s="52">
        <v>6660438</v>
      </c>
      <c r="Q6610" s="52">
        <v>138945228</v>
      </c>
      <c r="R6610" s="52">
        <v>26754233</v>
      </c>
      <c r="S6610" s="52">
        <v>165699461</v>
      </c>
      <c r="T6610" s="70" t="s">
        <v>10556</v>
      </c>
      <c r="U6610" s="70" t="s">
        <v>10560</v>
      </c>
    </row>
    <row r="6611" spans="1:21" x14ac:dyDescent="0.2">
      <c r="A6611" s="49" t="s">
        <v>3078</v>
      </c>
      <c r="B6611" s="49" t="s">
        <v>919</v>
      </c>
      <c r="C6611" s="50">
        <v>3808</v>
      </c>
      <c r="D6611" s="49" t="s">
        <v>920</v>
      </c>
      <c r="E6611" s="49" t="s">
        <v>9231</v>
      </c>
      <c r="F6611" s="49" t="s">
        <v>920</v>
      </c>
      <c r="G6611" s="49">
        <v>68679</v>
      </c>
      <c r="H6611" s="49" t="s">
        <v>983</v>
      </c>
      <c r="I6611" s="50">
        <v>20108</v>
      </c>
      <c r="J6611" s="50">
        <v>168679000011</v>
      </c>
      <c r="K6611" s="49" t="s">
        <v>9239</v>
      </c>
      <c r="L6611" s="51">
        <v>2382</v>
      </c>
      <c r="M6611" s="52">
        <v>233180967</v>
      </c>
      <c r="N6611" s="52">
        <v>13190004</v>
      </c>
      <c r="O6611" s="52">
        <v>20417856</v>
      </c>
      <c r="P6611" s="52">
        <v>6660438</v>
      </c>
      <c r="Q6611" s="52">
        <v>246370971</v>
      </c>
      <c r="R6611" s="52">
        <v>27078294</v>
      </c>
      <c r="S6611" s="52">
        <v>273449265</v>
      </c>
      <c r="T6611" s="70" t="s">
        <v>10556</v>
      </c>
      <c r="U6611" s="70" t="s">
        <v>10560</v>
      </c>
    </row>
    <row r="6612" spans="1:21" x14ac:dyDescent="0.2">
      <c r="A6612" s="49" t="s">
        <v>3938</v>
      </c>
      <c r="B6612" s="49" t="s">
        <v>250</v>
      </c>
      <c r="C6612" s="50">
        <v>3771</v>
      </c>
      <c r="D6612" s="49" t="s">
        <v>279</v>
      </c>
      <c r="E6612" s="49" t="s">
        <v>6621</v>
      </c>
      <c r="F6612" s="49" t="s">
        <v>279</v>
      </c>
      <c r="G6612" s="49">
        <v>15238</v>
      </c>
      <c r="H6612" s="49" t="s">
        <v>280</v>
      </c>
      <c r="I6612" s="50">
        <v>19403</v>
      </c>
      <c r="J6612" s="50">
        <v>115238000931</v>
      </c>
      <c r="K6612" s="49" t="s">
        <v>6626</v>
      </c>
      <c r="L6612" s="51">
        <v>895</v>
      </c>
      <c r="M6612" s="52">
        <v>84107509</v>
      </c>
      <c r="N6612" s="52">
        <v>15387150</v>
      </c>
      <c r="O6612" s="52">
        <v>20075347</v>
      </c>
      <c r="P6612" s="52">
        <v>6660438</v>
      </c>
      <c r="Q6612" s="52">
        <v>99494659</v>
      </c>
      <c r="R6612" s="52">
        <v>26735785</v>
      </c>
      <c r="S6612" s="52">
        <v>126230444</v>
      </c>
      <c r="T6612" s="70" t="s">
        <v>10556</v>
      </c>
      <c r="U6612" s="70" t="s">
        <v>10560</v>
      </c>
    </row>
    <row r="6613" spans="1:21" x14ac:dyDescent="0.2">
      <c r="A6613" s="49" t="s">
        <v>3938</v>
      </c>
      <c r="B6613" s="49" t="s">
        <v>250</v>
      </c>
      <c r="C6613" s="50">
        <v>3771</v>
      </c>
      <c r="D6613" s="49" t="s">
        <v>279</v>
      </c>
      <c r="E6613" s="49" t="s">
        <v>6621</v>
      </c>
      <c r="F6613" s="49" t="s">
        <v>279</v>
      </c>
      <c r="G6613" s="49">
        <v>15238</v>
      </c>
      <c r="H6613" s="49" t="s">
        <v>280</v>
      </c>
      <c r="I6613" s="50">
        <v>19402</v>
      </c>
      <c r="J6613" s="50">
        <v>215238001141</v>
      </c>
      <c r="K6613" s="49" t="s">
        <v>6625</v>
      </c>
      <c r="L6613" s="51">
        <v>1012</v>
      </c>
      <c r="M6613" s="52">
        <v>96561199</v>
      </c>
      <c r="N6613" s="52">
        <v>19312240</v>
      </c>
      <c r="O6613" s="52">
        <v>20075347</v>
      </c>
      <c r="P6613" s="52">
        <v>6660438</v>
      </c>
      <c r="Q6613" s="52">
        <v>115873439</v>
      </c>
      <c r="R6613" s="52">
        <v>26735785</v>
      </c>
      <c r="S6613" s="52">
        <v>142609224</v>
      </c>
      <c r="T6613" s="70" t="s">
        <v>10556</v>
      </c>
      <c r="U6613" s="70" t="s">
        <v>10560</v>
      </c>
    </row>
    <row r="6614" spans="1:21" x14ac:dyDescent="0.2">
      <c r="A6614" s="49" t="s">
        <v>3078</v>
      </c>
      <c r="B6614" s="49" t="s">
        <v>919</v>
      </c>
      <c r="C6614" s="50">
        <v>3811</v>
      </c>
      <c r="D6614" s="49" t="s">
        <v>945</v>
      </c>
      <c r="E6614" s="49" t="s">
        <v>6681</v>
      </c>
      <c r="F6614" s="49" t="s">
        <v>945</v>
      </c>
      <c r="G6614" s="49">
        <v>68276</v>
      </c>
      <c r="H6614" s="49" t="s">
        <v>946</v>
      </c>
      <c r="I6614" s="50">
        <v>6697</v>
      </c>
      <c r="J6614" s="50">
        <v>168276001882</v>
      </c>
      <c r="K6614" s="49" t="s">
        <v>6686</v>
      </c>
      <c r="L6614" s="51">
        <v>1964</v>
      </c>
      <c r="M6614" s="52">
        <v>183531206</v>
      </c>
      <c r="N6614" s="52">
        <v>0</v>
      </c>
      <c r="O6614" s="52">
        <v>24861420</v>
      </c>
      <c r="P6614" s="52">
        <v>6660438</v>
      </c>
      <c r="Q6614" s="52">
        <v>183531206</v>
      </c>
      <c r="R6614" s="52">
        <v>31521858</v>
      </c>
      <c r="S6614" s="52">
        <v>215053064</v>
      </c>
      <c r="T6614" s="70" t="s">
        <v>10556</v>
      </c>
      <c r="U6614" s="70" t="s">
        <v>10560</v>
      </c>
    </row>
    <row r="6615" spans="1:21" x14ac:dyDescent="0.2">
      <c r="A6615" s="49" t="s">
        <v>3283</v>
      </c>
      <c r="B6615" s="49" t="s">
        <v>198</v>
      </c>
      <c r="C6615" s="50">
        <v>3766</v>
      </c>
      <c r="D6615" s="49" t="s">
        <v>196</v>
      </c>
      <c r="E6615" s="49" t="s">
        <v>3284</v>
      </c>
      <c r="F6615" s="49" t="s">
        <v>196</v>
      </c>
      <c r="G6615" s="49">
        <v>11001</v>
      </c>
      <c r="H6615" s="49" t="s">
        <v>197</v>
      </c>
      <c r="I6615" s="50">
        <v>852</v>
      </c>
      <c r="J6615" s="50">
        <v>111001026069</v>
      </c>
      <c r="K6615" s="49" t="s">
        <v>3439</v>
      </c>
      <c r="L6615" s="51">
        <v>1195</v>
      </c>
      <c r="M6615" s="52">
        <v>113083542</v>
      </c>
      <c r="N6615" s="52">
        <v>15087787</v>
      </c>
      <c r="O6615" s="52">
        <v>20093795</v>
      </c>
      <c r="P6615" s="52">
        <v>6660438</v>
      </c>
      <c r="Q6615" s="52">
        <v>128171329</v>
      </c>
      <c r="R6615" s="52">
        <v>26754233</v>
      </c>
      <c r="S6615" s="52">
        <v>154925562</v>
      </c>
      <c r="T6615" s="70" t="s">
        <v>10556</v>
      </c>
      <c r="U6615" s="70" t="s">
        <v>10560</v>
      </c>
    </row>
    <row r="6616" spans="1:21" x14ac:dyDescent="0.2">
      <c r="A6616" s="49" t="s">
        <v>3078</v>
      </c>
      <c r="B6616" s="49" t="s">
        <v>919</v>
      </c>
      <c r="C6616" s="50">
        <v>3808</v>
      </c>
      <c r="D6616" s="49" t="s">
        <v>920</v>
      </c>
      <c r="E6616" s="49" t="s">
        <v>9065</v>
      </c>
      <c r="F6616" s="49" t="s">
        <v>920</v>
      </c>
      <c r="G6616" s="49">
        <v>68209</v>
      </c>
      <c r="H6616" s="49" t="s">
        <v>936</v>
      </c>
      <c r="I6616" s="50">
        <v>12727</v>
      </c>
      <c r="J6616" s="50">
        <v>168209000014</v>
      </c>
      <c r="K6616" s="49" t="s">
        <v>9066</v>
      </c>
      <c r="L6616" s="51">
        <v>510</v>
      </c>
      <c r="M6616" s="52">
        <v>52844759</v>
      </c>
      <c r="N6616" s="52">
        <v>1685097</v>
      </c>
      <c r="O6616" s="52">
        <v>26629989</v>
      </c>
      <c r="P6616" s="52">
        <v>6660438</v>
      </c>
      <c r="Q6616" s="52">
        <v>54529856</v>
      </c>
      <c r="R6616" s="52">
        <v>33290427</v>
      </c>
      <c r="S6616" s="52">
        <v>87820283</v>
      </c>
      <c r="T6616" s="70" t="s">
        <v>10556</v>
      </c>
      <c r="U6616" s="70" t="s">
        <v>10560</v>
      </c>
    </row>
    <row r="6617" spans="1:21" x14ac:dyDescent="0.2">
      <c r="A6617" s="49" t="s">
        <v>3078</v>
      </c>
      <c r="B6617" s="49" t="s">
        <v>919</v>
      </c>
      <c r="C6617" s="50">
        <v>3808</v>
      </c>
      <c r="D6617" s="49" t="s">
        <v>920</v>
      </c>
      <c r="E6617" s="49" t="s">
        <v>9121</v>
      </c>
      <c r="F6617" s="49" t="s">
        <v>920</v>
      </c>
      <c r="G6617" s="49">
        <v>68368</v>
      </c>
      <c r="H6617" s="49" t="s">
        <v>956</v>
      </c>
      <c r="I6617" s="50">
        <v>12540</v>
      </c>
      <c r="J6617" s="50">
        <v>168368000017</v>
      </c>
      <c r="K6617" s="49" t="s">
        <v>9123</v>
      </c>
      <c r="L6617" s="51">
        <v>359</v>
      </c>
      <c r="M6617" s="52">
        <v>39740349</v>
      </c>
      <c r="N6617" s="52">
        <v>2987941</v>
      </c>
      <c r="O6617" s="52">
        <v>21983034</v>
      </c>
      <c r="P6617" s="52">
        <v>6660438</v>
      </c>
      <c r="Q6617" s="52">
        <v>42728290</v>
      </c>
      <c r="R6617" s="52">
        <v>28643472</v>
      </c>
      <c r="S6617" s="52">
        <v>71371762</v>
      </c>
      <c r="T6617" s="70" t="s">
        <v>10556</v>
      </c>
      <c r="U6617" s="70" t="s">
        <v>10560</v>
      </c>
    </row>
    <row r="6618" spans="1:21" x14ac:dyDescent="0.2">
      <c r="A6618" s="49" t="s">
        <v>3283</v>
      </c>
      <c r="B6618" s="49" t="s">
        <v>198</v>
      </c>
      <c r="C6618" s="50">
        <v>3766</v>
      </c>
      <c r="D6618" s="49" t="s">
        <v>196</v>
      </c>
      <c r="E6618" s="49" t="s">
        <v>3284</v>
      </c>
      <c r="F6618" s="49" t="s">
        <v>196</v>
      </c>
      <c r="G6618" s="49">
        <v>11001</v>
      </c>
      <c r="H6618" s="49" t="s">
        <v>197</v>
      </c>
      <c r="I6618" s="50">
        <v>475</v>
      </c>
      <c r="J6618" s="50">
        <v>111001035530</v>
      </c>
      <c r="K6618" s="49" t="s">
        <v>3473</v>
      </c>
      <c r="L6618" s="51">
        <v>2432</v>
      </c>
      <c r="M6618" s="52">
        <v>228612255</v>
      </c>
      <c r="N6618" s="52">
        <v>17584482</v>
      </c>
      <c r="O6618" s="52">
        <v>20093795</v>
      </c>
      <c r="P6618" s="52">
        <v>6660438</v>
      </c>
      <c r="Q6618" s="52">
        <v>246196737</v>
      </c>
      <c r="R6618" s="52">
        <v>26754233</v>
      </c>
      <c r="S6618" s="52">
        <v>272950970</v>
      </c>
      <c r="T6618" s="70" t="s">
        <v>10556</v>
      </c>
      <c r="U6618" s="70" t="s">
        <v>10560</v>
      </c>
    </row>
    <row r="6619" spans="1:21" x14ac:dyDescent="0.2">
      <c r="A6619" s="49" t="s">
        <v>3283</v>
      </c>
      <c r="B6619" s="49" t="s">
        <v>198</v>
      </c>
      <c r="C6619" s="50">
        <v>3766</v>
      </c>
      <c r="D6619" s="49" t="s">
        <v>196</v>
      </c>
      <c r="E6619" s="49" t="s">
        <v>3284</v>
      </c>
      <c r="F6619" s="49" t="s">
        <v>196</v>
      </c>
      <c r="G6619" s="49">
        <v>11001</v>
      </c>
      <c r="H6619" s="49" t="s">
        <v>197</v>
      </c>
      <c r="I6619" s="50">
        <v>897</v>
      </c>
      <c r="J6619" s="50">
        <v>111001086720</v>
      </c>
      <c r="K6619" s="49" t="s">
        <v>3410</v>
      </c>
      <c r="L6619" s="51">
        <v>1119</v>
      </c>
      <c r="M6619" s="52">
        <v>106463705</v>
      </c>
      <c r="N6619" s="52">
        <v>5370249</v>
      </c>
      <c r="O6619" s="52">
        <v>20093795</v>
      </c>
      <c r="P6619" s="52">
        <v>6660438</v>
      </c>
      <c r="Q6619" s="52">
        <v>111833954</v>
      </c>
      <c r="R6619" s="52">
        <v>26754233</v>
      </c>
      <c r="S6619" s="52">
        <v>138588187</v>
      </c>
      <c r="T6619" s="70" t="s">
        <v>10556</v>
      </c>
      <c r="U6619" s="70" t="s">
        <v>10560</v>
      </c>
    </row>
    <row r="6620" spans="1:21" x14ac:dyDescent="0.2">
      <c r="A6620" s="49" t="s">
        <v>3078</v>
      </c>
      <c r="B6620" s="49" t="s">
        <v>919</v>
      </c>
      <c r="C6620" s="50">
        <v>3811</v>
      </c>
      <c r="D6620" s="49" t="s">
        <v>945</v>
      </c>
      <c r="E6620" s="49" t="s">
        <v>6681</v>
      </c>
      <c r="F6620" s="49" t="s">
        <v>945</v>
      </c>
      <c r="G6620" s="49">
        <v>68276</v>
      </c>
      <c r="H6620" s="49" t="s">
        <v>946</v>
      </c>
      <c r="I6620" s="50">
        <v>6695</v>
      </c>
      <c r="J6620" s="50">
        <v>168276000410</v>
      </c>
      <c r="K6620" s="49" t="s">
        <v>6684</v>
      </c>
      <c r="L6620" s="51">
        <v>3571</v>
      </c>
      <c r="M6620" s="52">
        <v>335391274</v>
      </c>
      <c r="N6620" s="52">
        <v>0</v>
      </c>
      <c r="O6620" s="52">
        <v>20198316</v>
      </c>
      <c r="P6620" s="52">
        <v>26641753</v>
      </c>
      <c r="Q6620" s="52">
        <v>335391274</v>
      </c>
      <c r="R6620" s="52">
        <v>46840069</v>
      </c>
      <c r="S6620" s="52">
        <v>382231343</v>
      </c>
      <c r="T6620" s="70" t="s">
        <v>10556</v>
      </c>
      <c r="U6620" s="70" t="s">
        <v>10560</v>
      </c>
    </row>
    <row r="6621" spans="1:21" x14ac:dyDescent="0.2">
      <c r="A6621" s="49" t="s">
        <v>3283</v>
      </c>
      <c r="B6621" s="49" t="s">
        <v>198</v>
      </c>
      <c r="C6621" s="50">
        <v>3766</v>
      </c>
      <c r="D6621" s="49" t="s">
        <v>196</v>
      </c>
      <c r="E6621" s="49" t="s">
        <v>3284</v>
      </c>
      <c r="F6621" s="49" t="s">
        <v>196</v>
      </c>
      <c r="G6621" s="49">
        <v>11001</v>
      </c>
      <c r="H6621" s="49" t="s">
        <v>197</v>
      </c>
      <c r="I6621" s="50">
        <v>556</v>
      </c>
      <c r="J6621" s="50">
        <v>111001008389</v>
      </c>
      <c r="K6621" s="49" t="s">
        <v>3526</v>
      </c>
      <c r="L6621" s="51">
        <v>1044</v>
      </c>
      <c r="M6621" s="52">
        <v>101356106</v>
      </c>
      <c r="N6621" s="52">
        <v>20271221</v>
      </c>
      <c r="O6621" s="52">
        <v>20093795</v>
      </c>
      <c r="P6621" s="52">
        <v>6660438</v>
      </c>
      <c r="Q6621" s="52">
        <v>121627327</v>
      </c>
      <c r="R6621" s="52">
        <v>26754233</v>
      </c>
      <c r="S6621" s="52">
        <v>148381560</v>
      </c>
      <c r="T6621" s="70" t="s">
        <v>10556</v>
      </c>
      <c r="U6621" s="70" t="s">
        <v>10560</v>
      </c>
    </row>
    <row r="6622" spans="1:21" x14ac:dyDescent="0.2">
      <c r="A6622" s="49" t="s">
        <v>3283</v>
      </c>
      <c r="B6622" s="49" t="s">
        <v>198</v>
      </c>
      <c r="C6622" s="50">
        <v>3766</v>
      </c>
      <c r="D6622" s="49" t="s">
        <v>196</v>
      </c>
      <c r="E6622" s="49" t="s">
        <v>3284</v>
      </c>
      <c r="F6622" s="49" t="s">
        <v>196</v>
      </c>
      <c r="G6622" s="49">
        <v>11001</v>
      </c>
      <c r="H6622" s="49" t="s">
        <v>197</v>
      </c>
      <c r="I6622" s="50">
        <v>631</v>
      </c>
      <c r="J6622" s="50">
        <v>111001044385</v>
      </c>
      <c r="K6622" s="49" t="s">
        <v>3514</v>
      </c>
      <c r="L6622" s="51">
        <v>2332</v>
      </c>
      <c r="M6622" s="52">
        <v>222930200</v>
      </c>
      <c r="N6622" s="52">
        <v>0</v>
      </c>
      <c r="O6622" s="52">
        <v>20093795</v>
      </c>
      <c r="P6622" s="52">
        <v>6660438</v>
      </c>
      <c r="Q6622" s="52">
        <v>222930200</v>
      </c>
      <c r="R6622" s="52">
        <v>26754233</v>
      </c>
      <c r="S6622" s="52">
        <v>249684433</v>
      </c>
      <c r="T6622" s="70" t="s">
        <v>10556</v>
      </c>
      <c r="U6622" s="70" t="s">
        <v>10560</v>
      </c>
    </row>
    <row r="6623" spans="1:21" x14ac:dyDescent="0.2">
      <c r="A6623" s="49" t="s">
        <v>3283</v>
      </c>
      <c r="B6623" s="49" t="s">
        <v>198</v>
      </c>
      <c r="C6623" s="50">
        <v>3766</v>
      </c>
      <c r="D6623" s="49" t="s">
        <v>196</v>
      </c>
      <c r="E6623" s="49" t="s">
        <v>3284</v>
      </c>
      <c r="F6623" s="49" t="s">
        <v>196</v>
      </c>
      <c r="G6623" s="49">
        <v>11001</v>
      </c>
      <c r="H6623" s="49" t="s">
        <v>197</v>
      </c>
      <c r="I6623" s="50">
        <v>321</v>
      </c>
      <c r="J6623" s="50">
        <v>111001012963</v>
      </c>
      <c r="K6623" s="49" t="s">
        <v>3403</v>
      </c>
      <c r="L6623" s="51">
        <v>1375</v>
      </c>
      <c r="M6623" s="52">
        <v>134961018</v>
      </c>
      <c r="N6623" s="52">
        <v>3185825</v>
      </c>
      <c r="O6623" s="52">
        <v>20093795</v>
      </c>
      <c r="P6623" s="52">
        <v>6660438</v>
      </c>
      <c r="Q6623" s="52">
        <v>138146843</v>
      </c>
      <c r="R6623" s="52">
        <v>26754233</v>
      </c>
      <c r="S6623" s="52">
        <v>164901076</v>
      </c>
      <c r="T6623" s="70" t="s">
        <v>10556</v>
      </c>
      <c r="U6623" s="70" t="s">
        <v>10560</v>
      </c>
    </row>
    <row r="6624" spans="1:21" x14ac:dyDescent="0.2">
      <c r="A6624" s="49" t="s">
        <v>3283</v>
      </c>
      <c r="B6624" s="49" t="s">
        <v>198</v>
      </c>
      <c r="C6624" s="50">
        <v>3766</v>
      </c>
      <c r="D6624" s="49" t="s">
        <v>196</v>
      </c>
      <c r="E6624" s="49" t="s">
        <v>3284</v>
      </c>
      <c r="F6624" s="49" t="s">
        <v>196</v>
      </c>
      <c r="G6624" s="49">
        <v>11001</v>
      </c>
      <c r="H6624" s="49" t="s">
        <v>197</v>
      </c>
      <c r="I6624" s="50">
        <v>5180</v>
      </c>
      <c r="J6624" s="50">
        <v>111001102016</v>
      </c>
      <c r="K6624" s="49" t="s">
        <v>3318</v>
      </c>
      <c r="L6624" s="51">
        <v>584</v>
      </c>
      <c r="M6624" s="52">
        <v>89606440</v>
      </c>
      <c r="N6624" s="52">
        <v>17921288</v>
      </c>
      <c r="O6624" s="52">
        <v>20093795</v>
      </c>
      <c r="P6624" s="52">
        <v>0</v>
      </c>
      <c r="Q6624" s="52">
        <v>107527728</v>
      </c>
      <c r="R6624" s="52">
        <v>20093795</v>
      </c>
      <c r="S6624" s="52">
        <v>127621523</v>
      </c>
      <c r="T6624" s="70" t="s">
        <v>10556</v>
      </c>
      <c r="U6624" s="70" t="s">
        <v>10560</v>
      </c>
    </row>
    <row r="6625" spans="1:21" x14ac:dyDescent="0.2">
      <c r="A6625" s="49" t="s">
        <v>3078</v>
      </c>
      <c r="B6625" s="49" t="s">
        <v>919</v>
      </c>
      <c r="C6625" s="50">
        <v>3808</v>
      </c>
      <c r="D6625" s="49" t="s">
        <v>920</v>
      </c>
      <c r="E6625" s="49" t="s">
        <v>9093</v>
      </c>
      <c r="F6625" s="49" t="s">
        <v>920</v>
      </c>
      <c r="G6625" s="49">
        <v>68264</v>
      </c>
      <c r="H6625" s="49" t="s">
        <v>942</v>
      </c>
      <c r="I6625" s="50">
        <v>12733</v>
      </c>
      <c r="J6625" s="50">
        <v>168264000295</v>
      </c>
      <c r="K6625" s="49" t="s">
        <v>9094</v>
      </c>
      <c r="L6625" s="51">
        <v>309</v>
      </c>
      <c r="M6625" s="52">
        <v>32532700</v>
      </c>
      <c r="N6625" s="52">
        <v>5481686</v>
      </c>
      <c r="O6625" s="52">
        <v>26379492</v>
      </c>
      <c r="P6625" s="52">
        <v>6660438</v>
      </c>
      <c r="Q6625" s="52">
        <v>38014386</v>
      </c>
      <c r="R6625" s="52">
        <v>33039930</v>
      </c>
      <c r="S6625" s="52">
        <v>71054316</v>
      </c>
      <c r="T6625" s="70" t="s">
        <v>10556</v>
      </c>
      <c r="U6625" s="70" t="s">
        <v>10560</v>
      </c>
    </row>
    <row r="6626" spans="1:21" x14ac:dyDescent="0.2">
      <c r="A6626" s="49" t="s">
        <v>3078</v>
      </c>
      <c r="B6626" s="49" t="s">
        <v>919</v>
      </c>
      <c r="C6626" s="50">
        <v>3808</v>
      </c>
      <c r="D6626" s="49" t="s">
        <v>920</v>
      </c>
      <c r="E6626" s="49" t="s">
        <v>9172</v>
      </c>
      <c r="F6626" s="49" t="s">
        <v>920</v>
      </c>
      <c r="G6626" s="49">
        <v>68498</v>
      </c>
      <c r="H6626" s="49" t="s">
        <v>968</v>
      </c>
      <c r="I6626" s="50">
        <v>20082</v>
      </c>
      <c r="J6626" s="50">
        <v>168498000159</v>
      </c>
      <c r="K6626" s="49" t="s">
        <v>9173</v>
      </c>
      <c r="L6626" s="51">
        <v>414</v>
      </c>
      <c r="M6626" s="52">
        <v>44310865</v>
      </c>
      <c r="N6626" s="52">
        <v>2042310</v>
      </c>
      <c r="O6626" s="52">
        <v>26984121</v>
      </c>
      <c r="P6626" s="52">
        <v>6660438</v>
      </c>
      <c r="Q6626" s="52">
        <v>46353175</v>
      </c>
      <c r="R6626" s="52">
        <v>33644559</v>
      </c>
      <c r="S6626" s="52">
        <v>79997734</v>
      </c>
      <c r="T6626" s="70" t="s">
        <v>10556</v>
      </c>
      <c r="U6626" s="70" t="s">
        <v>10560</v>
      </c>
    </row>
    <row r="6627" spans="1:21" x14ac:dyDescent="0.2">
      <c r="A6627" s="49" t="s">
        <v>3078</v>
      </c>
      <c r="B6627" s="49" t="s">
        <v>919</v>
      </c>
      <c r="C6627" s="50">
        <v>3808</v>
      </c>
      <c r="D6627" s="49" t="s">
        <v>920</v>
      </c>
      <c r="E6627" s="49" t="s">
        <v>9067</v>
      </c>
      <c r="F6627" s="49" t="s">
        <v>920</v>
      </c>
      <c r="G6627" s="49">
        <v>68217</v>
      </c>
      <c r="H6627" s="49" t="s">
        <v>937</v>
      </c>
      <c r="I6627" s="50">
        <v>12728</v>
      </c>
      <c r="J6627" s="50">
        <v>168217000449</v>
      </c>
      <c r="K6627" s="49" t="s">
        <v>9069</v>
      </c>
      <c r="L6627" s="51">
        <v>406</v>
      </c>
      <c r="M6627" s="52">
        <v>47042231</v>
      </c>
      <c r="N6627" s="52">
        <v>1385136</v>
      </c>
      <c r="O6627" s="52">
        <v>29378192</v>
      </c>
      <c r="P6627" s="52">
        <v>6660438</v>
      </c>
      <c r="Q6627" s="52">
        <v>48427367</v>
      </c>
      <c r="R6627" s="52">
        <v>36038630</v>
      </c>
      <c r="S6627" s="52">
        <v>84465997</v>
      </c>
      <c r="T6627" s="70" t="s">
        <v>10556</v>
      </c>
      <c r="U6627" s="70" t="s">
        <v>10560</v>
      </c>
    </row>
    <row r="6628" spans="1:21" x14ac:dyDescent="0.2">
      <c r="A6628" s="49" t="s">
        <v>2945</v>
      </c>
      <c r="B6628" s="49" t="s">
        <v>919</v>
      </c>
      <c r="C6628" s="50">
        <v>3808</v>
      </c>
      <c r="D6628" s="49" t="s">
        <v>920</v>
      </c>
      <c r="E6628" s="49" t="s">
        <v>9157</v>
      </c>
      <c r="F6628" s="49" t="s">
        <v>920</v>
      </c>
      <c r="G6628" s="49">
        <v>68444</v>
      </c>
      <c r="H6628" s="49" t="s">
        <v>965</v>
      </c>
      <c r="I6628" s="50">
        <v>11390</v>
      </c>
      <c r="J6628" s="50">
        <v>468444000441</v>
      </c>
      <c r="K6628" s="49" t="s">
        <v>9160</v>
      </c>
      <c r="L6628" s="51">
        <v>369</v>
      </c>
      <c r="M6628" s="52">
        <v>47180563</v>
      </c>
      <c r="N6628" s="52">
        <v>2082285</v>
      </c>
      <c r="O6628" s="52">
        <v>27422133</v>
      </c>
      <c r="P6628" s="52">
        <v>6660438</v>
      </c>
      <c r="Q6628" s="52">
        <v>49262848</v>
      </c>
      <c r="R6628" s="52">
        <v>34082571</v>
      </c>
      <c r="S6628" s="52">
        <v>83345419</v>
      </c>
      <c r="T6628" s="70" t="s">
        <v>10556</v>
      </c>
      <c r="U6628" s="70" t="s">
        <v>10560</v>
      </c>
    </row>
    <row r="6629" spans="1:21" x14ac:dyDescent="0.2">
      <c r="A6629" s="49" t="s">
        <v>3078</v>
      </c>
      <c r="B6629" s="49" t="s">
        <v>919</v>
      </c>
      <c r="C6629" s="50">
        <v>3808</v>
      </c>
      <c r="D6629" s="49" t="s">
        <v>920</v>
      </c>
      <c r="E6629" s="49" t="s">
        <v>9095</v>
      </c>
      <c r="F6629" s="49" t="s">
        <v>920</v>
      </c>
      <c r="G6629" s="49">
        <v>68266</v>
      </c>
      <c r="H6629" s="49" t="s">
        <v>943</v>
      </c>
      <c r="I6629" s="50">
        <v>17076</v>
      </c>
      <c r="J6629" s="50">
        <v>268266000025</v>
      </c>
      <c r="K6629" s="49" t="s">
        <v>9097</v>
      </c>
      <c r="L6629" s="51">
        <v>146</v>
      </c>
      <c r="M6629" s="52">
        <v>19342538</v>
      </c>
      <c r="N6629" s="52">
        <v>788595</v>
      </c>
      <c r="O6629" s="52">
        <v>28847773</v>
      </c>
      <c r="P6629" s="52">
        <v>6660438</v>
      </c>
      <c r="Q6629" s="52">
        <v>20131133</v>
      </c>
      <c r="R6629" s="52">
        <v>35508211</v>
      </c>
      <c r="S6629" s="52">
        <v>55639344</v>
      </c>
      <c r="T6629" s="70" t="s">
        <v>10556</v>
      </c>
      <c r="U6629" s="70" t="s">
        <v>10560</v>
      </c>
    </row>
    <row r="6630" spans="1:21" x14ac:dyDescent="0.2">
      <c r="A6630" s="49" t="s">
        <v>3283</v>
      </c>
      <c r="B6630" s="49" t="s">
        <v>198</v>
      </c>
      <c r="C6630" s="50">
        <v>3766</v>
      </c>
      <c r="D6630" s="49" t="s">
        <v>196</v>
      </c>
      <c r="E6630" s="49" t="s">
        <v>3284</v>
      </c>
      <c r="F6630" s="49" t="s">
        <v>196</v>
      </c>
      <c r="G6630" s="49">
        <v>11001</v>
      </c>
      <c r="H6630" s="49" t="s">
        <v>197</v>
      </c>
      <c r="I6630" s="50">
        <v>314</v>
      </c>
      <c r="J6630" s="50">
        <v>111001012483</v>
      </c>
      <c r="K6630" s="49" t="s">
        <v>3543</v>
      </c>
      <c r="L6630" s="51">
        <v>1486</v>
      </c>
      <c r="M6630" s="52">
        <v>134289585</v>
      </c>
      <c r="N6630" s="52">
        <v>26106694</v>
      </c>
      <c r="O6630" s="52">
        <v>20093795</v>
      </c>
      <c r="P6630" s="52">
        <v>6660438</v>
      </c>
      <c r="Q6630" s="52">
        <v>160396279</v>
      </c>
      <c r="R6630" s="52">
        <v>26754233</v>
      </c>
      <c r="S6630" s="52">
        <v>187150512</v>
      </c>
      <c r="T6630" s="70" t="s">
        <v>10556</v>
      </c>
      <c r="U6630" s="70" t="s">
        <v>10560</v>
      </c>
    </row>
    <row r="6631" spans="1:21" x14ac:dyDescent="0.2">
      <c r="A6631" s="49" t="s">
        <v>3283</v>
      </c>
      <c r="B6631" s="49" t="s">
        <v>198</v>
      </c>
      <c r="C6631" s="50">
        <v>3766</v>
      </c>
      <c r="D6631" s="49" t="s">
        <v>196</v>
      </c>
      <c r="E6631" s="49" t="s">
        <v>3284</v>
      </c>
      <c r="F6631" s="49" t="s">
        <v>196</v>
      </c>
      <c r="G6631" s="49">
        <v>11001</v>
      </c>
      <c r="H6631" s="49" t="s">
        <v>197</v>
      </c>
      <c r="I6631" s="50">
        <v>794</v>
      </c>
      <c r="J6631" s="50">
        <v>111001075752</v>
      </c>
      <c r="K6631" s="49" t="s">
        <v>3465</v>
      </c>
      <c r="L6631" s="51">
        <v>959</v>
      </c>
      <c r="M6631" s="52">
        <v>83979813</v>
      </c>
      <c r="N6631" s="52">
        <v>0</v>
      </c>
      <c r="O6631" s="52">
        <v>20093795</v>
      </c>
      <c r="P6631" s="52">
        <v>6660438</v>
      </c>
      <c r="Q6631" s="52">
        <v>83979813</v>
      </c>
      <c r="R6631" s="52">
        <v>26754233</v>
      </c>
      <c r="S6631" s="52">
        <v>110734046</v>
      </c>
      <c r="T6631" s="70" t="s">
        <v>10556</v>
      </c>
      <c r="U6631" s="70" t="s">
        <v>10560</v>
      </c>
    </row>
    <row r="6632" spans="1:21" x14ac:dyDescent="0.2">
      <c r="A6632" s="49" t="s">
        <v>3283</v>
      </c>
      <c r="B6632" s="49" t="s">
        <v>198</v>
      </c>
      <c r="C6632" s="50">
        <v>3766</v>
      </c>
      <c r="D6632" s="49" t="s">
        <v>196</v>
      </c>
      <c r="E6632" s="49" t="s">
        <v>3284</v>
      </c>
      <c r="F6632" s="49" t="s">
        <v>196</v>
      </c>
      <c r="G6632" s="49">
        <v>11001</v>
      </c>
      <c r="H6632" s="49" t="s">
        <v>197</v>
      </c>
      <c r="I6632" s="50">
        <v>623</v>
      </c>
      <c r="J6632" s="50">
        <v>111001020168</v>
      </c>
      <c r="K6632" s="49" t="s">
        <v>3637</v>
      </c>
      <c r="L6632" s="51">
        <v>2062</v>
      </c>
      <c r="M6632" s="52">
        <v>185558055</v>
      </c>
      <c r="N6632" s="52">
        <v>0</v>
      </c>
      <c r="O6632" s="52">
        <v>20093795</v>
      </c>
      <c r="P6632" s="52">
        <v>6660438</v>
      </c>
      <c r="Q6632" s="52">
        <v>185558055</v>
      </c>
      <c r="R6632" s="52">
        <v>26754233</v>
      </c>
      <c r="S6632" s="52">
        <v>212312288</v>
      </c>
      <c r="T6632" s="70" t="s">
        <v>10556</v>
      </c>
      <c r="U6632" s="70" t="s">
        <v>10560</v>
      </c>
    </row>
    <row r="6633" spans="1:21" x14ac:dyDescent="0.2">
      <c r="A6633" s="49" t="s">
        <v>3283</v>
      </c>
      <c r="B6633" s="49" t="s">
        <v>198</v>
      </c>
      <c r="C6633" s="50">
        <v>3766</v>
      </c>
      <c r="D6633" s="49" t="s">
        <v>196</v>
      </c>
      <c r="E6633" s="49" t="s">
        <v>3284</v>
      </c>
      <c r="F6633" s="49" t="s">
        <v>196</v>
      </c>
      <c r="G6633" s="49">
        <v>11001</v>
      </c>
      <c r="H6633" s="49" t="s">
        <v>197</v>
      </c>
      <c r="I6633" s="50">
        <v>517</v>
      </c>
      <c r="J6633" s="50">
        <v>111001016314</v>
      </c>
      <c r="K6633" s="49" t="s">
        <v>3447</v>
      </c>
      <c r="L6633" s="51">
        <v>790</v>
      </c>
      <c r="M6633" s="52">
        <v>70727839</v>
      </c>
      <c r="N6633" s="52">
        <v>14145568</v>
      </c>
      <c r="O6633" s="52">
        <v>20093795</v>
      </c>
      <c r="P6633" s="52">
        <v>6660438</v>
      </c>
      <c r="Q6633" s="52">
        <v>84873407</v>
      </c>
      <c r="R6633" s="52">
        <v>26754233</v>
      </c>
      <c r="S6633" s="52">
        <v>111627640</v>
      </c>
      <c r="T6633" s="70" t="s">
        <v>10556</v>
      </c>
      <c r="U6633" s="70" t="s">
        <v>10560</v>
      </c>
    </row>
    <row r="6634" spans="1:21" x14ac:dyDescent="0.2">
      <c r="A6634" s="49" t="s">
        <v>3283</v>
      </c>
      <c r="B6634" s="49" t="s">
        <v>198</v>
      </c>
      <c r="C6634" s="50">
        <v>3766</v>
      </c>
      <c r="D6634" s="49" t="s">
        <v>196</v>
      </c>
      <c r="E6634" s="49" t="s">
        <v>3284</v>
      </c>
      <c r="F6634" s="49" t="s">
        <v>196</v>
      </c>
      <c r="G6634" s="49">
        <v>11001</v>
      </c>
      <c r="H6634" s="49" t="s">
        <v>197</v>
      </c>
      <c r="I6634" s="50">
        <v>5258</v>
      </c>
      <c r="J6634" s="50">
        <v>111265000394</v>
      </c>
      <c r="K6634" s="49" t="s">
        <v>3636</v>
      </c>
      <c r="L6634" s="51">
        <v>1252</v>
      </c>
      <c r="M6634" s="52">
        <v>111787284</v>
      </c>
      <c r="N6634" s="52">
        <v>4131709</v>
      </c>
      <c r="O6634" s="52">
        <v>20093795</v>
      </c>
      <c r="P6634" s="52">
        <v>6660438</v>
      </c>
      <c r="Q6634" s="52">
        <v>115918993</v>
      </c>
      <c r="R6634" s="52">
        <v>26754233</v>
      </c>
      <c r="S6634" s="52">
        <v>142673226</v>
      </c>
      <c r="T6634" s="70" t="s">
        <v>10556</v>
      </c>
      <c r="U6634" s="70" t="s">
        <v>10560</v>
      </c>
    </row>
    <row r="6635" spans="1:21" x14ac:dyDescent="0.2">
      <c r="A6635" s="49" t="s">
        <v>7676</v>
      </c>
      <c r="B6635" s="49" t="s">
        <v>763</v>
      </c>
      <c r="C6635" s="50">
        <v>3797</v>
      </c>
      <c r="D6635" s="49" t="s">
        <v>761</v>
      </c>
      <c r="E6635" s="49" t="s">
        <v>10237</v>
      </c>
      <c r="F6635" s="49" t="s">
        <v>761</v>
      </c>
      <c r="G6635" s="49">
        <v>50001</v>
      </c>
      <c r="H6635" s="49" t="s">
        <v>762</v>
      </c>
      <c r="I6635" s="50">
        <v>140552</v>
      </c>
      <c r="J6635" s="50">
        <v>150001007833</v>
      </c>
      <c r="K6635" s="49" t="s">
        <v>10245</v>
      </c>
      <c r="L6635" s="51">
        <v>1232</v>
      </c>
      <c r="M6635" s="52">
        <v>115491905</v>
      </c>
      <c r="N6635" s="52">
        <v>0</v>
      </c>
      <c r="O6635" s="52">
        <v>20700153</v>
      </c>
      <c r="P6635" s="52">
        <v>6660438</v>
      </c>
      <c r="Q6635" s="52">
        <v>115491905</v>
      </c>
      <c r="R6635" s="52">
        <v>27360591</v>
      </c>
      <c r="S6635" s="52">
        <v>142852496</v>
      </c>
      <c r="T6635" s="70" t="s">
        <v>10556</v>
      </c>
      <c r="U6635" s="70" t="s">
        <v>10560</v>
      </c>
    </row>
    <row r="6636" spans="1:21" x14ac:dyDescent="0.2">
      <c r="A6636" s="49" t="s">
        <v>3283</v>
      </c>
      <c r="B6636" s="49" t="s">
        <v>198</v>
      </c>
      <c r="C6636" s="50">
        <v>3766</v>
      </c>
      <c r="D6636" s="49" t="s">
        <v>196</v>
      </c>
      <c r="E6636" s="49" t="s">
        <v>3284</v>
      </c>
      <c r="F6636" s="49" t="s">
        <v>196</v>
      </c>
      <c r="G6636" s="49">
        <v>11001</v>
      </c>
      <c r="H6636" s="49" t="s">
        <v>197</v>
      </c>
      <c r="I6636" s="50">
        <v>1060</v>
      </c>
      <c r="J6636" s="50">
        <v>111001011045</v>
      </c>
      <c r="K6636" s="49" t="s">
        <v>3402</v>
      </c>
      <c r="L6636" s="51">
        <v>1290</v>
      </c>
      <c r="M6636" s="52">
        <v>117657122</v>
      </c>
      <c r="N6636" s="52">
        <v>5458863</v>
      </c>
      <c r="O6636" s="52">
        <v>20093795</v>
      </c>
      <c r="P6636" s="52">
        <v>6660438</v>
      </c>
      <c r="Q6636" s="52">
        <v>123115985</v>
      </c>
      <c r="R6636" s="52">
        <v>26754233</v>
      </c>
      <c r="S6636" s="52">
        <v>149870218</v>
      </c>
      <c r="T6636" s="70" t="s">
        <v>10556</v>
      </c>
      <c r="U6636" s="70" t="s">
        <v>10560</v>
      </c>
    </row>
    <row r="6637" spans="1:21" x14ac:dyDescent="0.2">
      <c r="A6637" s="49" t="s">
        <v>3283</v>
      </c>
      <c r="B6637" s="49" t="s">
        <v>198</v>
      </c>
      <c r="C6637" s="50">
        <v>3766</v>
      </c>
      <c r="D6637" s="49" t="s">
        <v>196</v>
      </c>
      <c r="E6637" s="49" t="s">
        <v>3284</v>
      </c>
      <c r="F6637" s="49" t="s">
        <v>196</v>
      </c>
      <c r="G6637" s="49">
        <v>11001</v>
      </c>
      <c r="H6637" s="49" t="s">
        <v>197</v>
      </c>
      <c r="I6637" s="50">
        <v>903</v>
      </c>
      <c r="J6637" s="50">
        <v>111001086835</v>
      </c>
      <c r="K6637" s="49" t="s">
        <v>3401</v>
      </c>
      <c r="L6637" s="51">
        <v>4258</v>
      </c>
      <c r="M6637" s="52">
        <v>377018004</v>
      </c>
      <c r="N6637" s="52">
        <v>0</v>
      </c>
      <c r="O6637" s="52">
        <v>20093795</v>
      </c>
      <c r="P6637" s="52">
        <v>6660438</v>
      </c>
      <c r="Q6637" s="52">
        <v>377018004</v>
      </c>
      <c r="R6637" s="52">
        <v>26754233</v>
      </c>
      <c r="S6637" s="52">
        <v>403772237</v>
      </c>
      <c r="T6637" s="70" t="s">
        <v>10556</v>
      </c>
      <c r="U6637" s="70" t="s">
        <v>10560</v>
      </c>
    </row>
    <row r="6638" spans="1:21" x14ac:dyDescent="0.2">
      <c r="A6638" s="49" t="s">
        <v>3078</v>
      </c>
      <c r="B6638" s="49" t="s">
        <v>919</v>
      </c>
      <c r="C6638" s="50">
        <v>3808</v>
      </c>
      <c r="D6638" s="49" t="s">
        <v>920</v>
      </c>
      <c r="E6638" s="49" t="s">
        <v>9283</v>
      </c>
      <c r="F6638" s="49" t="s">
        <v>920</v>
      </c>
      <c r="G6638" s="49">
        <v>68773</v>
      </c>
      <c r="H6638" s="49" t="s">
        <v>453</v>
      </c>
      <c r="I6638" s="50">
        <v>8902</v>
      </c>
      <c r="J6638" s="50">
        <v>168773000016</v>
      </c>
      <c r="K6638" s="49" t="s">
        <v>9288</v>
      </c>
      <c r="L6638" s="51">
        <v>172</v>
      </c>
      <c r="M6638" s="52">
        <v>18515830</v>
      </c>
      <c r="N6638" s="52">
        <v>0</v>
      </c>
      <c r="O6638" s="52">
        <v>27777321</v>
      </c>
      <c r="P6638" s="52">
        <v>6660438</v>
      </c>
      <c r="Q6638" s="52">
        <v>18515830</v>
      </c>
      <c r="R6638" s="52">
        <v>34437759</v>
      </c>
      <c r="S6638" s="52">
        <v>52953589</v>
      </c>
      <c r="T6638" s="70" t="s">
        <v>10556</v>
      </c>
      <c r="U6638" s="70" t="s">
        <v>10560</v>
      </c>
    </row>
    <row r="6639" spans="1:21" x14ac:dyDescent="0.2">
      <c r="A6639" s="49" t="s">
        <v>3078</v>
      </c>
      <c r="B6639" s="49" t="s">
        <v>919</v>
      </c>
      <c r="C6639" s="50">
        <v>3808</v>
      </c>
      <c r="D6639" s="49" t="s">
        <v>920</v>
      </c>
      <c r="E6639" s="49" t="s">
        <v>9118</v>
      </c>
      <c r="F6639" s="49" t="s">
        <v>920</v>
      </c>
      <c r="G6639" s="49">
        <v>68327</v>
      </c>
      <c r="H6639" s="49" t="s">
        <v>954</v>
      </c>
      <c r="I6639" s="50">
        <v>12437</v>
      </c>
      <c r="J6639" s="50">
        <v>168327000096</v>
      </c>
      <c r="K6639" s="49" t="s">
        <v>9119</v>
      </c>
      <c r="L6639" s="51">
        <v>695</v>
      </c>
      <c r="M6639" s="52">
        <v>67674064</v>
      </c>
      <c r="N6639" s="52">
        <v>0</v>
      </c>
      <c r="O6639" s="52">
        <v>26590186</v>
      </c>
      <c r="P6639" s="52">
        <v>6660438</v>
      </c>
      <c r="Q6639" s="52">
        <v>67674064</v>
      </c>
      <c r="R6639" s="52">
        <v>33250624</v>
      </c>
      <c r="S6639" s="52">
        <v>100924688</v>
      </c>
      <c r="T6639" s="70" t="s">
        <v>10556</v>
      </c>
      <c r="U6639" s="70" t="s">
        <v>10560</v>
      </c>
    </row>
    <row r="6640" spans="1:21" x14ac:dyDescent="0.2">
      <c r="A6640" s="49" t="s">
        <v>3283</v>
      </c>
      <c r="B6640" s="49" t="s">
        <v>198</v>
      </c>
      <c r="C6640" s="50">
        <v>3766</v>
      </c>
      <c r="D6640" s="49" t="s">
        <v>196</v>
      </c>
      <c r="E6640" s="49" t="s">
        <v>3284</v>
      </c>
      <c r="F6640" s="49" t="s">
        <v>196</v>
      </c>
      <c r="G6640" s="49">
        <v>11001</v>
      </c>
      <c r="H6640" s="49" t="s">
        <v>197</v>
      </c>
      <c r="I6640" s="50">
        <v>676</v>
      </c>
      <c r="J6640" s="50">
        <v>111001013935</v>
      </c>
      <c r="K6640" s="49" t="s">
        <v>3471</v>
      </c>
      <c r="L6640" s="51">
        <v>894</v>
      </c>
      <c r="M6640" s="52">
        <v>78634107</v>
      </c>
      <c r="N6640" s="52">
        <v>0</v>
      </c>
      <c r="O6640" s="52">
        <v>20093795</v>
      </c>
      <c r="P6640" s="52">
        <v>6660438</v>
      </c>
      <c r="Q6640" s="52">
        <v>78634107</v>
      </c>
      <c r="R6640" s="52">
        <v>26754233</v>
      </c>
      <c r="S6640" s="52">
        <v>105388340</v>
      </c>
      <c r="T6640" s="70" t="s">
        <v>10556</v>
      </c>
      <c r="U6640" s="70" t="s">
        <v>10560</v>
      </c>
    </row>
    <row r="6641" spans="1:21" x14ac:dyDescent="0.2">
      <c r="A6641" s="49" t="s">
        <v>3283</v>
      </c>
      <c r="B6641" s="49" t="s">
        <v>198</v>
      </c>
      <c r="C6641" s="50">
        <v>3766</v>
      </c>
      <c r="D6641" s="49" t="s">
        <v>196</v>
      </c>
      <c r="E6641" s="49" t="s">
        <v>3284</v>
      </c>
      <c r="F6641" s="49" t="s">
        <v>196</v>
      </c>
      <c r="G6641" s="49">
        <v>11001</v>
      </c>
      <c r="H6641" s="49" t="s">
        <v>197</v>
      </c>
      <c r="I6641" s="50">
        <v>675</v>
      </c>
      <c r="J6641" s="50">
        <v>111001013820</v>
      </c>
      <c r="K6641" s="49" t="s">
        <v>3456</v>
      </c>
      <c r="L6641" s="51">
        <v>1428</v>
      </c>
      <c r="M6641" s="52">
        <v>126604337</v>
      </c>
      <c r="N6641" s="52">
        <v>0</v>
      </c>
      <c r="O6641" s="52">
        <v>20093795</v>
      </c>
      <c r="P6641" s="52">
        <v>6660438</v>
      </c>
      <c r="Q6641" s="52">
        <v>126604337</v>
      </c>
      <c r="R6641" s="52">
        <v>26754233</v>
      </c>
      <c r="S6641" s="52">
        <v>153358570</v>
      </c>
      <c r="T6641" s="70" t="s">
        <v>10556</v>
      </c>
      <c r="U6641" s="70" t="s">
        <v>10560</v>
      </c>
    </row>
    <row r="6642" spans="1:21" x14ac:dyDescent="0.2">
      <c r="A6642" s="49" t="s">
        <v>3283</v>
      </c>
      <c r="B6642" s="49" t="s">
        <v>198</v>
      </c>
      <c r="C6642" s="50">
        <v>3766</v>
      </c>
      <c r="D6642" s="49" t="s">
        <v>196</v>
      </c>
      <c r="E6642" s="49" t="s">
        <v>3284</v>
      </c>
      <c r="F6642" s="49" t="s">
        <v>196</v>
      </c>
      <c r="G6642" s="49">
        <v>11001</v>
      </c>
      <c r="H6642" s="49" t="s">
        <v>197</v>
      </c>
      <c r="I6642" s="50">
        <v>983</v>
      </c>
      <c r="J6642" s="50">
        <v>111001030821</v>
      </c>
      <c r="K6642" s="49" t="s">
        <v>3634</v>
      </c>
      <c r="L6642" s="51">
        <v>1011</v>
      </c>
      <c r="M6642" s="52">
        <v>89848429</v>
      </c>
      <c r="N6642" s="52">
        <v>0</v>
      </c>
      <c r="O6642" s="52">
        <v>20093795</v>
      </c>
      <c r="P6642" s="52">
        <v>6660438</v>
      </c>
      <c r="Q6642" s="52">
        <v>89848429</v>
      </c>
      <c r="R6642" s="52">
        <v>26754233</v>
      </c>
      <c r="S6642" s="52">
        <v>116602662</v>
      </c>
      <c r="T6642" s="70" t="s">
        <v>10556</v>
      </c>
      <c r="U6642" s="70" t="s">
        <v>10560</v>
      </c>
    </row>
    <row r="6643" spans="1:21" x14ac:dyDescent="0.2">
      <c r="A6643" s="49" t="s">
        <v>3078</v>
      </c>
      <c r="B6643" s="49" t="s">
        <v>919</v>
      </c>
      <c r="C6643" s="50">
        <v>3808</v>
      </c>
      <c r="D6643" s="49" t="s">
        <v>920</v>
      </c>
      <c r="E6643" s="49" t="s">
        <v>9263</v>
      </c>
      <c r="F6643" s="49" t="s">
        <v>920</v>
      </c>
      <c r="G6643" s="49">
        <v>68745</v>
      </c>
      <c r="H6643" s="49" t="s">
        <v>989</v>
      </c>
      <c r="I6643" s="50">
        <v>11905</v>
      </c>
      <c r="J6643" s="50">
        <v>268745000048</v>
      </c>
      <c r="K6643" s="49" t="s">
        <v>9269</v>
      </c>
      <c r="L6643" s="51">
        <v>105</v>
      </c>
      <c r="M6643" s="52">
        <v>13175718</v>
      </c>
      <c r="N6643" s="52">
        <v>0</v>
      </c>
      <c r="O6643" s="52">
        <v>30212603</v>
      </c>
      <c r="P6643" s="52">
        <v>6660438</v>
      </c>
      <c r="Q6643" s="52">
        <v>13175718</v>
      </c>
      <c r="R6643" s="52">
        <v>36873041</v>
      </c>
      <c r="S6643" s="52">
        <v>50048759</v>
      </c>
      <c r="T6643" s="70" t="s">
        <v>10556</v>
      </c>
      <c r="U6643" s="70" t="s">
        <v>10560</v>
      </c>
    </row>
    <row r="6644" spans="1:21" x14ac:dyDescent="0.2">
      <c r="A6644" s="49" t="s">
        <v>3283</v>
      </c>
      <c r="B6644" s="49" t="s">
        <v>198</v>
      </c>
      <c r="C6644" s="50">
        <v>3766</v>
      </c>
      <c r="D6644" s="49" t="s">
        <v>196</v>
      </c>
      <c r="E6644" s="49" t="s">
        <v>3284</v>
      </c>
      <c r="F6644" s="49" t="s">
        <v>196</v>
      </c>
      <c r="G6644" s="49">
        <v>11001</v>
      </c>
      <c r="H6644" s="49" t="s">
        <v>197</v>
      </c>
      <c r="I6644" s="50">
        <v>389</v>
      </c>
      <c r="J6644" s="50">
        <v>111001013170</v>
      </c>
      <c r="K6644" s="49" t="s">
        <v>3633</v>
      </c>
      <c r="L6644" s="51">
        <v>1838</v>
      </c>
      <c r="M6644" s="52">
        <v>163810706</v>
      </c>
      <c r="N6644" s="52">
        <v>12462432</v>
      </c>
      <c r="O6644" s="52">
        <v>20093795</v>
      </c>
      <c r="P6644" s="52">
        <v>6660438</v>
      </c>
      <c r="Q6644" s="52">
        <v>176273138</v>
      </c>
      <c r="R6644" s="52">
        <v>26754233</v>
      </c>
      <c r="S6644" s="52">
        <v>203027371</v>
      </c>
      <c r="T6644" s="70" t="s">
        <v>10556</v>
      </c>
      <c r="U6644" s="70" t="s">
        <v>10560</v>
      </c>
    </row>
    <row r="6645" spans="1:21" x14ac:dyDescent="0.2">
      <c r="A6645" s="49" t="s">
        <v>3283</v>
      </c>
      <c r="B6645" s="49" t="s">
        <v>198</v>
      </c>
      <c r="C6645" s="50">
        <v>3766</v>
      </c>
      <c r="D6645" s="49" t="s">
        <v>196</v>
      </c>
      <c r="E6645" s="49" t="s">
        <v>3284</v>
      </c>
      <c r="F6645" s="49" t="s">
        <v>196</v>
      </c>
      <c r="G6645" s="49">
        <v>11001</v>
      </c>
      <c r="H6645" s="49" t="s">
        <v>197</v>
      </c>
      <c r="I6645" s="50">
        <v>385</v>
      </c>
      <c r="J6645" s="50">
        <v>111001013102</v>
      </c>
      <c r="K6645" s="49" t="s">
        <v>3400</v>
      </c>
      <c r="L6645" s="51">
        <v>2328</v>
      </c>
      <c r="M6645" s="52">
        <v>205906178</v>
      </c>
      <c r="N6645" s="52">
        <v>14821662</v>
      </c>
      <c r="O6645" s="52">
        <v>20093795</v>
      </c>
      <c r="P6645" s="52">
        <v>6660438</v>
      </c>
      <c r="Q6645" s="52">
        <v>220727840</v>
      </c>
      <c r="R6645" s="52">
        <v>26754233</v>
      </c>
      <c r="S6645" s="52">
        <v>247482073</v>
      </c>
      <c r="T6645" s="70" t="s">
        <v>10556</v>
      </c>
      <c r="U6645" s="70" t="s">
        <v>10560</v>
      </c>
    </row>
    <row r="6646" spans="1:21" x14ac:dyDescent="0.2">
      <c r="A6646" s="49" t="s">
        <v>3283</v>
      </c>
      <c r="B6646" s="49" t="s">
        <v>198</v>
      </c>
      <c r="C6646" s="50">
        <v>3766</v>
      </c>
      <c r="D6646" s="49" t="s">
        <v>196</v>
      </c>
      <c r="E6646" s="49" t="s">
        <v>3284</v>
      </c>
      <c r="F6646" s="49" t="s">
        <v>196</v>
      </c>
      <c r="G6646" s="49">
        <v>11001</v>
      </c>
      <c r="H6646" s="49" t="s">
        <v>197</v>
      </c>
      <c r="I6646" s="50">
        <v>473</v>
      </c>
      <c r="J6646" s="50">
        <v>111001034665</v>
      </c>
      <c r="K6646" s="49" t="s">
        <v>3632</v>
      </c>
      <c r="L6646" s="51">
        <v>475</v>
      </c>
      <c r="M6646" s="52">
        <v>41374947</v>
      </c>
      <c r="N6646" s="52">
        <v>812846</v>
      </c>
      <c r="O6646" s="52">
        <v>20093795</v>
      </c>
      <c r="P6646" s="52">
        <v>6660438</v>
      </c>
      <c r="Q6646" s="52">
        <v>42187793</v>
      </c>
      <c r="R6646" s="52">
        <v>26754233</v>
      </c>
      <c r="S6646" s="52">
        <v>68942026</v>
      </c>
      <c r="T6646" s="70" t="s">
        <v>10556</v>
      </c>
      <c r="U6646" s="70" t="s">
        <v>10560</v>
      </c>
    </row>
    <row r="6647" spans="1:21" x14ac:dyDescent="0.2">
      <c r="A6647" s="49" t="s">
        <v>3078</v>
      </c>
      <c r="B6647" s="49" t="s">
        <v>919</v>
      </c>
      <c r="C6647" s="50">
        <v>3808</v>
      </c>
      <c r="D6647" s="49" t="s">
        <v>920</v>
      </c>
      <c r="E6647" s="49" t="s">
        <v>8998</v>
      </c>
      <c r="F6647" s="49" t="s">
        <v>920</v>
      </c>
      <c r="G6647" s="49">
        <v>68051</v>
      </c>
      <c r="H6647" s="49" t="s">
        <v>922</v>
      </c>
      <c r="I6647" s="50">
        <v>12674</v>
      </c>
      <c r="J6647" s="50">
        <v>168051000224</v>
      </c>
      <c r="K6647" s="49" t="s">
        <v>8999</v>
      </c>
      <c r="L6647" s="51">
        <v>682</v>
      </c>
      <c r="M6647" s="52">
        <v>73699539</v>
      </c>
      <c r="N6647" s="52">
        <v>0</v>
      </c>
      <c r="O6647" s="52">
        <v>29012009</v>
      </c>
      <c r="P6647" s="52">
        <v>6660438</v>
      </c>
      <c r="Q6647" s="52">
        <v>73699539</v>
      </c>
      <c r="R6647" s="52">
        <v>35672447</v>
      </c>
      <c r="S6647" s="52">
        <v>109371986</v>
      </c>
      <c r="T6647" s="70" t="s">
        <v>10556</v>
      </c>
      <c r="U6647" s="70" t="s">
        <v>10560</v>
      </c>
    </row>
    <row r="6648" spans="1:21" x14ac:dyDescent="0.2">
      <c r="A6648" s="49" t="s">
        <v>3078</v>
      </c>
      <c r="B6648" s="49" t="s">
        <v>919</v>
      </c>
      <c r="C6648" s="50">
        <v>3808</v>
      </c>
      <c r="D6648" s="49" t="s">
        <v>920</v>
      </c>
      <c r="E6648" s="49" t="s">
        <v>9075</v>
      </c>
      <c r="F6648" s="49" t="s">
        <v>920</v>
      </c>
      <c r="G6648" s="49">
        <v>68235</v>
      </c>
      <c r="H6648" s="49" t="s">
        <v>939</v>
      </c>
      <c r="I6648" s="50">
        <v>12730</v>
      </c>
      <c r="J6648" s="50">
        <v>168235000022</v>
      </c>
      <c r="K6648" s="49" t="s">
        <v>9076</v>
      </c>
      <c r="L6648" s="51">
        <v>1183</v>
      </c>
      <c r="M6648" s="52">
        <v>158256598</v>
      </c>
      <c r="N6648" s="52">
        <v>0</v>
      </c>
      <c r="O6648" s="52">
        <v>34907833</v>
      </c>
      <c r="P6648" s="52">
        <v>6660438</v>
      </c>
      <c r="Q6648" s="52">
        <v>158256598</v>
      </c>
      <c r="R6648" s="52">
        <v>41568271</v>
      </c>
      <c r="S6648" s="52">
        <v>199824869</v>
      </c>
      <c r="T6648" s="70" t="s">
        <v>10556</v>
      </c>
      <c r="U6648" s="70" t="s">
        <v>10560</v>
      </c>
    </row>
    <row r="6649" spans="1:21" x14ac:dyDescent="0.2">
      <c r="A6649" s="49" t="s">
        <v>3078</v>
      </c>
      <c r="B6649" s="49" t="s">
        <v>919</v>
      </c>
      <c r="C6649" s="50">
        <v>3808</v>
      </c>
      <c r="D6649" s="49" t="s">
        <v>920</v>
      </c>
      <c r="E6649" s="49" t="s">
        <v>9306</v>
      </c>
      <c r="F6649" s="49" t="s">
        <v>920</v>
      </c>
      <c r="G6649" s="49">
        <v>68867</v>
      </c>
      <c r="H6649" s="49" t="s">
        <v>996</v>
      </c>
      <c r="I6649" s="50">
        <v>17218</v>
      </c>
      <c r="J6649" s="50">
        <v>168867000087</v>
      </c>
      <c r="K6649" s="49" t="s">
        <v>9307</v>
      </c>
      <c r="L6649" s="51">
        <v>259</v>
      </c>
      <c r="M6649" s="52">
        <v>25934779</v>
      </c>
      <c r="N6649" s="52">
        <v>0</v>
      </c>
      <c r="O6649" s="52">
        <v>26072065</v>
      </c>
      <c r="P6649" s="52">
        <v>6660438</v>
      </c>
      <c r="Q6649" s="52">
        <v>25934779</v>
      </c>
      <c r="R6649" s="52">
        <v>32732503</v>
      </c>
      <c r="S6649" s="52">
        <v>58667282</v>
      </c>
      <c r="T6649" s="70" t="s">
        <v>10556</v>
      </c>
      <c r="U6649" s="70" t="s">
        <v>10560</v>
      </c>
    </row>
    <row r="6650" spans="1:21" x14ac:dyDescent="0.2">
      <c r="A6650" s="49" t="s">
        <v>3078</v>
      </c>
      <c r="B6650" s="49" t="s">
        <v>919</v>
      </c>
      <c r="C6650" s="50">
        <v>3812</v>
      </c>
      <c r="D6650" s="49" t="s">
        <v>949</v>
      </c>
      <c r="E6650" s="49" t="s">
        <v>6725</v>
      </c>
      <c r="F6650" s="49" t="s">
        <v>949</v>
      </c>
      <c r="G6650" s="49">
        <v>68307</v>
      </c>
      <c r="H6650" s="49" t="s">
        <v>950</v>
      </c>
      <c r="I6650" s="50">
        <v>9206</v>
      </c>
      <c r="J6650" s="50">
        <v>168307000537</v>
      </c>
      <c r="K6650" s="49" t="s">
        <v>6737</v>
      </c>
      <c r="L6650" s="51">
        <v>1996</v>
      </c>
      <c r="M6650" s="52">
        <v>185867951</v>
      </c>
      <c r="N6650" s="52">
        <v>0</v>
      </c>
      <c r="O6650" s="52">
        <v>20760599</v>
      </c>
      <c r="P6650" s="52">
        <v>6660438</v>
      </c>
      <c r="Q6650" s="52">
        <v>185867951</v>
      </c>
      <c r="R6650" s="52">
        <v>27421037</v>
      </c>
      <c r="S6650" s="52">
        <v>213288988</v>
      </c>
      <c r="T6650" s="70" t="s">
        <v>10556</v>
      </c>
      <c r="U6650" s="70" t="s">
        <v>10560</v>
      </c>
    </row>
    <row r="6651" spans="1:21" x14ac:dyDescent="0.2">
      <c r="A6651" s="49" t="s">
        <v>2949</v>
      </c>
      <c r="B6651" s="49" t="s">
        <v>851</v>
      </c>
      <c r="C6651" s="50">
        <v>3802</v>
      </c>
      <c r="D6651" s="49" t="s">
        <v>849</v>
      </c>
      <c r="E6651" s="49" t="s">
        <v>6178</v>
      </c>
      <c r="F6651" s="49" t="s">
        <v>849</v>
      </c>
      <c r="G6651" s="49">
        <v>54001</v>
      </c>
      <c r="H6651" s="49" t="s">
        <v>850</v>
      </c>
      <c r="I6651" s="50">
        <v>122076</v>
      </c>
      <c r="J6651" s="50">
        <v>154001011470</v>
      </c>
      <c r="K6651" s="49" t="s">
        <v>6225</v>
      </c>
      <c r="L6651" s="51">
        <v>1413</v>
      </c>
      <c r="M6651" s="52">
        <v>143480349</v>
      </c>
      <c r="N6651" s="52">
        <v>3770033</v>
      </c>
      <c r="O6651" s="52">
        <v>27374020</v>
      </c>
      <c r="P6651" s="52">
        <v>6660438</v>
      </c>
      <c r="Q6651" s="52">
        <v>147250382</v>
      </c>
      <c r="R6651" s="52">
        <v>34034458</v>
      </c>
      <c r="S6651" s="52">
        <v>181284840</v>
      </c>
      <c r="T6651" s="70" t="s">
        <v>10556</v>
      </c>
      <c r="U6651" s="70" t="s">
        <v>10560</v>
      </c>
    </row>
    <row r="6652" spans="1:21" x14ac:dyDescent="0.2">
      <c r="A6652" s="49" t="s">
        <v>3283</v>
      </c>
      <c r="B6652" s="49" t="s">
        <v>198</v>
      </c>
      <c r="C6652" s="50">
        <v>3766</v>
      </c>
      <c r="D6652" s="49" t="s">
        <v>196</v>
      </c>
      <c r="E6652" s="49" t="s">
        <v>3284</v>
      </c>
      <c r="F6652" s="49" t="s">
        <v>196</v>
      </c>
      <c r="G6652" s="49">
        <v>11001</v>
      </c>
      <c r="H6652" s="49" t="s">
        <v>197</v>
      </c>
      <c r="I6652" s="50">
        <v>243</v>
      </c>
      <c r="J6652" s="50">
        <v>111001012301</v>
      </c>
      <c r="K6652" s="49" t="s">
        <v>3413</v>
      </c>
      <c r="L6652" s="51">
        <v>975</v>
      </c>
      <c r="M6652" s="52">
        <v>86914721</v>
      </c>
      <c r="N6652" s="52">
        <v>1039687</v>
      </c>
      <c r="O6652" s="52">
        <v>20093795</v>
      </c>
      <c r="P6652" s="52">
        <v>6660438</v>
      </c>
      <c r="Q6652" s="52">
        <v>87954408</v>
      </c>
      <c r="R6652" s="52">
        <v>26754233</v>
      </c>
      <c r="S6652" s="52">
        <v>114708641</v>
      </c>
      <c r="T6652" s="70" t="s">
        <v>10556</v>
      </c>
      <c r="U6652" s="70" t="s">
        <v>10560</v>
      </c>
    </row>
    <row r="6653" spans="1:21" x14ac:dyDescent="0.2">
      <c r="A6653" s="49" t="s">
        <v>3283</v>
      </c>
      <c r="B6653" s="49" t="s">
        <v>198</v>
      </c>
      <c r="C6653" s="50">
        <v>3766</v>
      </c>
      <c r="D6653" s="49" t="s">
        <v>196</v>
      </c>
      <c r="E6653" s="49" t="s">
        <v>3284</v>
      </c>
      <c r="F6653" s="49" t="s">
        <v>196</v>
      </c>
      <c r="G6653" s="49">
        <v>11001</v>
      </c>
      <c r="H6653" s="49" t="s">
        <v>197</v>
      </c>
      <c r="I6653" s="50">
        <v>248</v>
      </c>
      <c r="J6653" s="50">
        <v>111001012459</v>
      </c>
      <c r="K6653" s="49" t="s">
        <v>3631</v>
      </c>
      <c r="L6653" s="51">
        <v>1060</v>
      </c>
      <c r="M6653" s="52">
        <v>94777998</v>
      </c>
      <c r="N6653" s="52">
        <v>18955600</v>
      </c>
      <c r="O6653" s="52">
        <v>20093795</v>
      </c>
      <c r="P6653" s="52">
        <v>6660438</v>
      </c>
      <c r="Q6653" s="52">
        <v>113733598</v>
      </c>
      <c r="R6653" s="52">
        <v>26754233</v>
      </c>
      <c r="S6653" s="52">
        <v>140487831</v>
      </c>
      <c r="T6653" s="70" t="s">
        <v>10556</v>
      </c>
      <c r="U6653" s="70" t="s">
        <v>10560</v>
      </c>
    </row>
    <row r="6654" spans="1:21" x14ac:dyDescent="0.2">
      <c r="A6654" s="49" t="s">
        <v>3078</v>
      </c>
      <c r="B6654" s="49" t="s">
        <v>919</v>
      </c>
      <c r="C6654" s="50">
        <v>3812</v>
      </c>
      <c r="D6654" s="49" t="s">
        <v>949</v>
      </c>
      <c r="E6654" s="49" t="s">
        <v>6725</v>
      </c>
      <c r="F6654" s="49" t="s">
        <v>949</v>
      </c>
      <c r="G6654" s="49">
        <v>68307</v>
      </c>
      <c r="H6654" s="49" t="s">
        <v>950</v>
      </c>
      <c r="I6654" s="50">
        <v>9276</v>
      </c>
      <c r="J6654" s="50">
        <v>268307000272</v>
      </c>
      <c r="K6654" s="49" t="s">
        <v>6736</v>
      </c>
      <c r="L6654" s="51">
        <v>313</v>
      </c>
      <c r="M6654" s="52">
        <v>34854652</v>
      </c>
      <c r="N6654" s="52">
        <v>0</v>
      </c>
      <c r="O6654" s="52">
        <v>25553515</v>
      </c>
      <c r="P6654" s="52">
        <v>6660438</v>
      </c>
      <c r="Q6654" s="52">
        <v>34854652</v>
      </c>
      <c r="R6654" s="52">
        <v>32213953</v>
      </c>
      <c r="S6654" s="52">
        <v>67068605</v>
      </c>
      <c r="T6654" s="70" t="s">
        <v>10556</v>
      </c>
      <c r="U6654" s="70" t="s">
        <v>10560</v>
      </c>
    </row>
    <row r="6655" spans="1:21" x14ac:dyDescent="0.2">
      <c r="A6655" s="49" t="s">
        <v>3078</v>
      </c>
      <c r="B6655" s="49" t="s">
        <v>919</v>
      </c>
      <c r="C6655" s="50">
        <v>3808</v>
      </c>
      <c r="D6655" s="49" t="s">
        <v>920</v>
      </c>
      <c r="E6655" s="49" t="s">
        <v>9231</v>
      </c>
      <c r="F6655" s="49" t="s">
        <v>920</v>
      </c>
      <c r="G6655" s="49">
        <v>68679</v>
      </c>
      <c r="H6655" s="49" t="s">
        <v>983</v>
      </c>
      <c r="I6655" s="50">
        <v>20111</v>
      </c>
      <c r="J6655" s="50">
        <v>168679000461</v>
      </c>
      <c r="K6655" s="49" t="s">
        <v>9234</v>
      </c>
      <c r="L6655" s="51">
        <v>2268</v>
      </c>
      <c r="M6655" s="52">
        <v>220395070</v>
      </c>
      <c r="N6655" s="52">
        <v>11817994</v>
      </c>
      <c r="O6655" s="52">
        <v>20417856</v>
      </c>
      <c r="P6655" s="52">
        <v>6660438</v>
      </c>
      <c r="Q6655" s="52">
        <v>232213064</v>
      </c>
      <c r="R6655" s="52">
        <v>27078294</v>
      </c>
      <c r="S6655" s="52">
        <v>259291358</v>
      </c>
      <c r="T6655" s="70" t="s">
        <v>10556</v>
      </c>
      <c r="U6655" s="70" t="s">
        <v>10560</v>
      </c>
    </row>
    <row r="6656" spans="1:21" x14ac:dyDescent="0.2">
      <c r="A6656" s="49" t="s">
        <v>3283</v>
      </c>
      <c r="B6656" s="49" t="s">
        <v>198</v>
      </c>
      <c r="C6656" s="50">
        <v>3766</v>
      </c>
      <c r="D6656" s="49" t="s">
        <v>196</v>
      </c>
      <c r="E6656" s="49" t="s">
        <v>3284</v>
      </c>
      <c r="F6656" s="49" t="s">
        <v>196</v>
      </c>
      <c r="G6656" s="49">
        <v>11001</v>
      </c>
      <c r="H6656" s="49" t="s">
        <v>197</v>
      </c>
      <c r="I6656" s="50">
        <v>5184</v>
      </c>
      <c r="J6656" s="50">
        <v>111001041475</v>
      </c>
      <c r="K6656" s="49" t="s">
        <v>3508</v>
      </c>
      <c r="L6656" s="51">
        <v>2017</v>
      </c>
      <c r="M6656" s="52">
        <v>185925025</v>
      </c>
      <c r="N6656" s="52">
        <v>3505223</v>
      </c>
      <c r="O6656" s="52">
        <v>20093795</v>
      </c>
      <c r="P6656" s="52">
        <v>26641753</v>
      </c>
      <c r="Q6656" s="52">
        <v>189430248</v>
      </c>
      <c r="R6656" s="52">
        <v>46735548</v>
      </c>
      <c r="S6656" s="52">
        <v>236165796</v>
      </c>
      <c r="T6656" s="70" t="s">
        <v>10556</v>
      </c>
      <c r="U6656" s="70" t="s">
        <v>10560</v>
      </c>
    </row>
    <row r="6657" spans="1:21" x14ac:dyDescent="0.2">
      <c r="A6657" s="49" t="s">
        <v>3283</v>
      </c>
      <c r="B6657" s="49" t="s">
        <v>198</v>
      </c>
      <c r="C6657" s="50">
        <v>3766</v>
      </c>
      <c r="D6657" s="49" t="s">
        <v>196</v>
      </c>
      <c r="E6657" s="49" t="s">
        <v>3284</v>
      </c>
      <c r="F6657" s="49" t="s">
        <v>196</v>
      </c>
      <c r="G6657" s="49">
        <v>11001</v>
      </c>
      <c r="H6657" s="49" t="s">
        <v>197</v>
      </c>
      <c r="I6657" s="50">
        <v>388</v>
      </c>
      <c r="J6657" s="50">
        <v>111001013161</v>
      </c>
      <c r="K6657" s="49" t="s">
        <v>3288</v>
      </c>
      <c r="L6657" s="51">
        <v>2371</v>
      </c>
      <c r="M6657" s="52">
        <v>209069457</v>
      </c>
      <c r="N6657" s="52">
        <v>0</v>
      </c>
      <c r="O6657" s="52">
        <v>20093795</v>
      </c>
      <c r="P6657" s="52">
        <v>6660438</v>
      </c>
      <c r="Q6657" s="52">
        <v>209069457</v>
      </c>
      <c r="R6657" s="52">
        <v>26754233</v>
      </c>
      <c r="S6657" s="52">
        <v>235823690</v>
      </c>
      <c r="T6657" s="70" t="s">
        <v>10556</v>
      </c>
      <c r="U6657" s="70" t="s">
        <v>10560</v>
      </c>
    </row>
    <row r="6658" spans="1:21" x14ac:dyDescent="0.2">
      <c r="A6658" s="49" t="s">
        <v>3283</v>
      </c>
      <c r="B6658" s="49" t="s">
        <v>198</v>
      </c>
      <c r="C6658" s="50">
        <v>3766</v>
      </c>
      <c r="D6658" s="49" t="s">
        <v>196</v>
      </c>
      <c r="E6658" s="49" t="s">
        <v>3284</v>
      </c>
      <c r="F6658" s="49" t="s">
        <v>196</v>
      </c>
      <c r="G6658" s="49">
        <v>11001</v>
      </c>
      <c r="H6658" s="49" t="s">
        <v>197</v>
      </c>
      <c r="I6658" s="50">
        <v>619</v>
      </c>
      <c r="J6658" s="50">
        <v>111001018384</v>
      </c>
      <c r="K6658" s="49" t="s">
        <v>3504</v>
      </c>
      <c r="L6658" s="51">
        <v>1136</v>
      </c>
      <c r="M6658" s="52">
        <v>102716143</v>
      </c>
      <c r="N6658" s="52">
        <v>11543772</v>
      </c>
      <c r="O6658" s="52">
        <v>20093795</v>
      </c>
      <c r="P6658" s="52">
        <v>6660438</v>
      </c>
      <c r="Q6658" s="52">
        <v>114259915</v>
      </c>
      <c r="R6658" s="52">
        <v>26754233</v>
      </c>
      <c r="S6658" s="52">
        <v>141014148</v>
      </c>
      <c r="T6658" s="70" t="s">
        <v>10556</v>
      </c>
      <c r="U6658" s="70" t="s">
        <v>10560</v>
      </c>
    </row>
    <row r="6659" spans="1:21" x14ac:dyDescent="0.2">
      <c r="A6659" s="49" t="s">
        <v>3078</v>
      </c>
      <c r="B6659" s="49" t="s">
        <v>919</v>
      </c>
      <c r="C6659" s="50">
        <v>3808</v>
      </c>
      <c r="D6659" s="49" t="s">
        <v>920</v>
      </c>
      <c r="E6659" s="49" t="s">
        <v>9089</v>
      </c>
      <c r="F6659" s="49" t="s">
        <v>920</v>
      </c>
      <c r="G6659" s="49">
        <v>68255</v>
      </c>
      <c r="H6659" s="49" t="s">
        <v>941</v>
      </c>
      <c r="I6659" s="50">
        <v>17075</v>
      </c>
      <c r="J6659" s="50">
        <v>268255000317</v>
      </c>
      <c r="K6659" s="49" t="s">
        <v>9090</v>
      </c>
      <c r="L6659" s="51">
        <v>418</v>
      </c>
      <c r="M6659" s="52">
        <v>57460506</v>
      </c>
      <c r="N6659" s="52">
        <v>5957697</v>
      </c>
      <c r="O6659" s="52">
        <v>30859128</v>
      </c>
      <c r="P6659" s="52">
        <v>6660438</v>
      </c>
      <c r="Q6659" s="52">
        <v>63418203</v>
      </c>
      <c r="R6659" s="52">
        <v>37519566</v>
      </c>
      <c r="S6659" s="52">
        <v>100937769</v>
      </c>
      <c r="T6659" s="70" t="s">
        <v>10556</v>
      </c>
      <c r="U6659" s="70" t="s">
        <v>10560</v>
      </c>
    </row>
    <row r="6660" spans="1:21" x14ac:dyDescent="0.2">
      <c r="A6660" s="49" t="s">
        <v>3283</v>
      </c>
      <c r="B6660" s="49" t="s">
        <v>198</v>
      </c>
      <c r="C6660" s="50">
        <v>3766</v>
      </c>
      <c r="D6660" s="49" t="s">
        <v>196</v>
      </c>
      <c r="E6660" s="49" t="s">
        <v>3284</v>
      </c>
      <c r="F6660" s="49" t="s">
        <v>196</v>
      </c>
      <c r="G6660" s="49">
        <v>11001</v>
      </c>
      <c r="H6660" s="49" t="s">
        <v>197</v>
      </c>
      <c r="I6660" s="50">
        <v>5232</v>
      </c>
      <c r="J6660" s="50">
        <v>111001016772</v>
      </c>
      <c r="K6660" s="49" t="s">
        <v>3483</v>
      </c>
      <c r="L6660" s="51">
        <v>1072</v>
      </c>
      <c r="M6660" s="52">
        <v>96572576</v>
      </c>
      <c r="N6660" s="52">
        <v>19314515</v>
      </c>
      <c r="O6660" s="52">
        <v>20093795</v>
      </c>
      <c r="P6660" s="52">
        <v>19981315</v>
      </c>
      <c r="Q6660" s="52">
        <v>115887091</v>
      </c>
      <c r="R6660" s="52">
        <v>40075110</v>
      </c>
      <c r="S6660" s="52">
        <v>155962201</v>
      </c>
      <c r="T6660" s="70" t="s">
        <v>10556</v>
      </c>
      <c r="U6660" s="70" t="s">
        <v>10560</v>
      </c>
    </row>
    <row r="6661" spans="1:21" x14ac:dyDescent="0.2">
      <c r="A6661" s="49" t="s">
        <v>3283</v>
      </c>
      <c r="B6661" s="49" t="s">
        <v>198</v>
      </c>
      <c r="C6661" s="50">
        <v>3766</v>
      </c>
      <c r="D6661" s="49" t="s">
        <v>196</v>
      </c>
      <c r="E6661" s="49" t="s">
        <v>3284</v>
      </c>
      <c r="F6661" s="49" t="s">
        <v>196</v>
      </c>
      <c r="G6661" s="49">
        <v>11001</v>
      </c>
      <c r="H6661" s="49" t="s">
        <v>197</v>
      </c>
      <c r="I6661" s="50">
        <v>799</v>
      </c>
      <c r="J6661" s="50">
        <v>111001076937</v>
      </c>
      <c r="K6661" s="49" t="s">
        <v>3630</v>
      </c>
      <c r="L6661" s="51">
        <v>3079</v>
      </c>
      <c r="M6661" s="52">
        <v>275863159</v>
      </c>
      <c r="N6661" s="52">
        <v>0</v>
      </c>
      <c r="O6661" s="52">
        <v>20093795</v>
      </c>
      <c r="P6661" s="52">
        <v>26641753</v>
      </c>
      <c r="Q6661" s="52">
        <v>275863159</v>
      </c>
      <c r="R6661" s="52">
        <v>46735548</v>
      </c>
      <c r="S6661" s="52">
        <v>322598707</v>
      </c>
      <c r="T6661" s="70" t="s">
        <v>10556</v>
      </c>
      <c r="U6661" s="70" t="s">
        <v>10560</v>
      </c>
    </row>
    <row r="6662" spans="1:21" x14ac:dyDescent="0.2">
      <c r="A6662" s="49" t="s">
        <v>3283</v>
      </c>
      <c r="B6662" s="49" t="s">
        <v>198</v>
      </c>
      <c r="C6662" s="50">
        <v>3766</v>
      </c>
      <c r="D6662" s="49" t="s">
        <v>196</v>
      </c>
      <c r="E6662" s="49" t="s">
        <v>3284</v>
      </c>
      <c r="F6662" s="49" t="s">
        <v>196</v>
      </c>
      <c r="G6662" s="49">
        <v>11001</v>
      </c>
      <c r="H6662" s="49" t="s">
        <v>197</v>
      </c>
      <c r="I6662" s="50">
        <v>976</v>
      </c>
      <c r="J6662" s="50">
        <v>111001098833</v>
      </c>
      <c r="K6662" s="49" t="s">
        <v>3399</v>
      </c>
      <c r="L6662" s="51">
        <v>1809</v>
      </c>
      <c r="M6662" s="52">
        <v>200571010</v>
      </c>
      <c r="N6662" s="52">
        <v>10857932</v>
      </c>
      <c r="O6662" s="52">
        <v>24732769</v>
      </c>
      <c r="P6662" s="52">
        <v>6660438</v>
      </c>
      <c r="Q6662" s="52">
        <v>211428942</v>
      </c>
      <c r="R6662" s="52">
        <v>31393207</v>
      </c>
      <c r="S6662" s="52">
        <v>242822149</v>
      </c>
      <c r="T6662" s="70" t="s">
        <v>10556</v>
      </c>
      <c r="U6662" s="70" t="s">
        <v>10560</v>
      </c>
    </row>
    <row r="6663" spans="1:21" x14ac:dyDescent="0.2">
      <c r="A6663" s="49" t="s">
        <v>3283</v>
      </c>
      <c r="B6663" s="49" t="s">
        <v>198</v>
      </c>
      <c r="C6663" s="50">
        <v>3766</v>
      </c>
      <c r="D6663" s="49" t="s">
        <v>196</v>
      </c>
      <c r="E6663" s="49" t="s">
        <v>3284</v>
      </c>
      <c r="F6663" s="49" t="s">
        <v>196</v>
      </c>
      <c r="G6663" s="49">
        <v>11001</v>
      </c>
      <c r="H6663" s="49" t="s">
        <v>197</v>
      </c>
      <c r="I6663" s="50">
        <v>795</v>
      </c>
      <c r="J6663" s="50">
        <v>111001075957</v>
      </c>
      <c r="K6663" s="49" t="s">
        <v>3435</v>
      </c>
      <c r="L6663" s="51">
        <v>1628</v>
      </c>
      <c r="M6663" s="52">
        <v>148738316</v>
      </c>
      <c r="N6663" s="52">
        <v>0</v>
      </c>
      <c r="O6663" s="52">
        <v>20093795</v>
      </c>
      <c r="P6663" s="52">
        <v>6660438</v>
      </c>
      <c r="Q6663" s="52">
        <v>148738316</v>
      </c>
      <c r="R6663" s="52">
        <v>26754233</v>
      </c>
      <c r="S6663" s="52">
        <v>175492549</v>
      </c>
      <c r="T6663" s="70" t="s">
        <v>10556</v>
      </c>
      <c r="U6663" s="70" t="s">
        <v>10560</v>
      </c>
    </row>
    <row r="6664" spans="1:21" x14ac:dyDescent="0.2">
      <c r="A6664" s="49" t="s">
        <v>3283</v>
      </c>
      <c r="B6664" s="49" t="s">
        <v>198</v>
      </c>
      <c r="C6664" s="50">
        <v>3766</v>
      </c>
      <c r="D6664" s="49" t="s">
        <v>196</v>
      </c>
      <c r="E6664" s="49" t="s">
        <v>3284</v>
      </c>
      <c r="F6664" s="49" t="s">
        <v>196</v>
      </c>
      <c r="G6664" s="49">
        <v>11001</v>
      </c>
      <c r="H6664" s="49" t="s">
        <v>197</v>
      </c>
      <c r="I6664" s="50">
        <v>5381</v>
      </c>
      <c r="J6664" s="50">
        <v>211102000201</v>
      </c>
      <c r="K6664" s="49" t="s">
        <v>3398</v>
      </c>
      <c r="L6664" s="51">
        <v>1753</v>
      </c>
      <c r="M6664" s="52">
        <v>157811940</v>
      </c>
      <c r="N6664" s="52">
        <v>0</v>
      </c>
      <c r="O6664" s="52">
        <v>20093795</v>
      </c>
      <c r="P6664" s="52">
        <v>6660438</v>
      </c>
      <c r="Q6664" s="52">
        <v>157811940</v>
      </c>
      <c r="R6664" s="52">
        <v>26754233</v>
      </c>
      <c r="S6664" s="52">
        <v>184566173</v>
      </c>
      <c r="T6664" s="70" t="s">
        <v>10556</v>
      </c>
      <c r="U6664" s="70" t="s">
        <v>10560</v>
      </c>
    </row>
    <row r="6665" spans="1:21" x14ac:dyDescent="0.2">
      <c r="A6665" s="49" t="s">
        <v>3078</v>
      </c>
      <c r="B6665" s="49" t="s">
        <v>919</v>
      </c>
      <c r="C6665" s="50">
        <v>3808</v>
      </c>
      <c r="D6665" s="49" t="s">
        <v>920</v>
      </c>
      <c r="E6665" s="49" t="s">
        <v>9228</v>
      </c>
      <c r="F6665" s="49" t="s">
        <v>920</v>
      </c>
      <c r="G6665" s="49">
        <v>68673</v>
      </c>
      <c r="H6665" s="49" t="s">
        <v>982</v>
      </c>
      <c r="I6665" s="50">
        <v>20107</v>
      </c>
      <c r="J6665" s="50">
        <v>168673000159</v>
      </c>
      <c r="K6665" s="49" t="s">
        <v>9230</v>
      </c>
      <c r="L6665" s="51">
        <v>169</v>
      </c>
      <c r="M6665" s="52">
        <v>18471138</v>
      </c>
      <c r="N6665" s="52">
        <v>1202372</v>
      </c>
      <c r="O6665" s="52">
        <v>26918613</v>
      </c>
      <c r="P6665" s="52">
        <v>6660438</v>
      </c>
      <c r="Q6665" s="52">
        <v>19673510</v>
      </c>
      <c r="R6665" s="52">
        <v>33579051</v>
      </c>
      <c r="S6665" s="52">
        <v>53252561</v>
      </c>
      <c r="T6665" s="70" t="s">
        <v>10556</v>
      </c>
      <c r="U6665" s="70" t="s">
        <v>10560</v>
      </c>
    </row>
    <row r="6666" spans="1:21" x14ac:dyDescent="0.2">
      <c r="A6666" s="49" t="s">
        <v>3283</v>
      </c>
      <c r="B6666" s="49" t="s">
        <v>198</v>
      </c>
      <c r="C6666" s="50">
        <v>3766</v>
      </c>
      <c r="D6666" s="49" t="s">
        <v>196</v>
      </c>
      <c r="E6666" s="49" t="s">
        <v>3284</v>
      </c>
      <c r="F6666" s="49" t="s">
        <v>196</v>
      </c>
      <c r="G6666" s="49">
        <v>11001</v>
      </c>
      <c r="H6666" s="49" t="s">
        <v>197</v>
      </c>
      <c r="I6666" s="50">
        <v>860</v>
      </c>
      <c r="J6666" s="50">
        <v>111001086631</v>
      </c>
      <c r="K6666" s="49" t="s">
        <v>3629</v>
      </c>
      <c r="L6666" s="51">
        <v>886</v>
      </c>
      <c r="M6666" s="52">
        <v>78069477</v>
      </c>
      <c r="N6666" s="52">
        <v>0</v>
      </c>
      <c r="O6666" s="52">
        <v>20093795</v>
      </c>
      <c r="P6666" s="52">
        <v>6660438</v>
      </c>
      <c r="Q6666" s="52">
        <v>78069477</v>
      </c>
      <c r="R6666" s="52">
        <v>26754233</v>
      </c>
      <c r="S6666" s="52">
        <v>104823710</v>
      </c>
      <c r="T6666" s="70" t="s">
        <v>10556</v>
      </c>
      <c r="U6666" s="70" t="s">
        <v>10560</v>
      </c>
    </row>
    <row r="6667" spans="1:21" x14ac:dyDescent="0.2">
      <c r="A6667" s="49" t="s">
        <v>3283</v>
      </c>
      <c r="B6667" s="49" t="s">
        <v>198</v>
      </c>
      <c r="C6667" s="50">
        <v>3766</v>
      </c>
      <c r="D6667" s="49" t="s">
        <v>196</v>
      </c>
      <c r="E6667" s="49" t="s">
        <v>3284</v>
      </c>
      <c r="F6667" s="49" t="s">
        <v>196</v>
      </c>
      <c r="G6667" s="49">
        <v>11001</v>
      </c>
      <c r="H6667" s="49" t="s">
        <v>197</v>
      </c>
      <c r="I6667" s="50">
        <v>393</v>
      </c>
      <c r="J6667" s="50">
        <v>111001013811</v>
      </c>
      <c r="K6667" s="49" t="s">
        <v>3475</v>
      </c>
      <c r="L6667" s="51">
        <v>2343</v>
      </c>
      <c r="M6667" s="52">
        <v>209837789</v>
      </c>
      <c r="N6667" s="52">
        <v>0</v>
      </c>
      <c r="O6667" s="52">
        <v>20093795</v>
      </c>
      <c r="P6667" s="52">
        <v>6660438</v>
      </c>
      <c r="Q6667" s="52">
        <v>209837789</v>
      </c>
      <c r="R6667" s="52">
        <v>26754233</v>
      </c>
      <c r="S6667" s="52">
        <v>236592022</v>
      </c>
      <c r="T6667" s="70" t="s">
        <v>10556</v>
      </c>
      <c r="U6667" s="70" t="s">
        <v>10560</v>
      </c>
    </row>
    <row r="6668" spans="1:21" x14ac:dyDescent="0.2">
      <c r="A6668" s="49" t="s">
        <v>3283</v>
      </c>
      <c r="B6668" s="49" t="s">
        <v>198</v>
      </c>
      <c r="C6668" s="50">
        <v>3766</v>
      </c>
      <c r="D6668" s="49" t="s">
        <v>196</v>
      </c>
      <c r="E6668" s="49" t="s">
        <v>3284</v>
      </c>
      <c r="F6668" s="49" t="s">
        <v>196</v>
      </c>
      <c r="G6668" s="49">
        <v>11001</v>
      </c>
      <c r="H6668" s="49" t="s">
        <v>197</v>
      </c>
      <c r="I6668" s="50">
        <v>5423</v>
      </c>
      <c r="J6668" s="50">
        <v>211850001171</v>
      </c>
      <c r="K6668" s="49" t="s">
        <v>3619</v>
      </c>
      <c r="L6668" s="51">
        <v>1249</v>
      </c>
      <c r="M6668" s="52">
        <v>138057179</v>
      </c>
      <c r="N6668" s="52">
        <v>17032671</v>
      </c>
      <c r="O6668" s="52">
        <v>24732769</v>
      </c>
      <c r="P6668" s="52">
        <v>6660438</v>
      </c>
      <c r="Q6668" s="52">
        <v>155089850</v>
      </c>
      <c r="R6668" s="52">
        <v>31393207</v>
      </c>
      <c r="S6668" s="52">
        <v>186483057</v>
      </c>
      <c r="T6668" s="70" t="s">
        <v>10556</v>
      </c>
      <c r="U6668" s="70" t="s">
        <v>10560</v>
      </c>
    </row>
    <row r="6669" spans="1:21" x14ac:dyDescent="0.2">
      <c r="A6669" s="49" t="s">
        <v>3283</v>
      </c>
      <c r="B6669" s="49" t="s">
        <v>198</v>
      </c>
      <c r="C6669" s="50">
        <v>3766</v>
      </c>
      <c r="D6669" s="49" t="s">
        <v>196</v>
      </c>
      <c r="E6669" s="49" t="s">
        <v>3284</v>
      </c>
      <c r="F6669" s="49" t="s">
        <v>196</v>
      </c>
      <c r="G6669" s="49">
        <v>11001</v>
      </c>
      <c r="H6669" s="49" t="s">
        <v>197</v>
      </c>
      <c r="I6669" s="50">
        <v>5422</v>
      </c>
      <c r="J6669" s="50">
        <v>211850001121</v>
      </c>
      <c r="K6669" s="49" t="s">
        <v>3614</v>
      </c>
      <c r="L6669" s="51">
        <v>974</v>
      </c>
      <c r="M6669" s="52">
        <v>111257416</v>
      </c>
      <c r="N6669" s="52">
        <v>7427812</v>
      </c>
      <c r="O6669" s="52">
        <v>24732769</v>
      </c>
      <c r="P6669" s="52">
        <v>6660438</v>
      </c>
      <c r="Q6669" s="52">
        <v>118685228</v>
      </c>
      <c r="R6669" s="52">
        <v>31393207</v>
      </c>
      <c r="S6669" s="52">
        <v>150078435</v>
      </c>
      <c r="T6669" s="70" t="s">
        <v>10556</v>
      </c>
      <c r="U6669" s="70" t="s">
        <v>10560</v>
      </c>
    </row>
    <row r="6670" spans="1:21" x14ac:dyDescent="0.2">
      <c r="A6670" s="49" t="s">
        <v>3283</v>
      </c>
      <c r="B6670" s="49" t="s">
        <v>198</v>
      </c>
      <c r="C6670" s="50">
        <v>3766</v>
      </c>
      <c r="D6670" s="49" t="s">
        <v>196</v>
      </c>
      <c r="E6670" s="49" t="s">
        <v>3284</v>
      </c>
      <c r="F6670" s="49" t="s">
        <v>196</v>
      </c>
      <c r="G6670" s="49">
        <v>11001</v>
      </c>
      <c r="H6670" s="49" t="s">
        <v>197</v>
      </c>
      <c r="I6670" s="50">
        <v>5396</v>
      </c>
      <c r="J6670" s="50">
        <v>211850000108</v>
      </c>
      <c r="K6670" s="49" t="s">
        <v>3428</v>
      </c>
      <c r="L6670" s="51">
        <v>175</v>
      </c>
      <c r="M6670" s="52">
        <v>18094432</v>
      </c>
      <c r="N6670" s="52">
        <v>3618886</v>
      </c>
      <c r="O6670" s="52">
        <v>24732769</v>
      </c>
      <c r="P6670" s="52">
        <v>13320876</v>
      </c>
      <c r="Q6670" s="52">
        <v>21713318</v>
      </c>
      <c r="R6670" s="52">
        <v>38053645</v>
      </c>
      <c r="S6670" s="52">
        <v>59766963</v>
      </c>
      <c r="T6670" s="70" t="s">
        <v>10556</v>
      </c>
      <c r="U6670" s="70" t="s">
        <v>10560</v>
      </c>
    </row>
    <row r="6671" spans="1:21" x14ac:dyDescent="0.2">
      <c r="A6671" s="49" t="s">
        <v>3283</v>
      </c>
      <c r="B6671" s="49" t="s">
        <v>198</v>
      </c>
      <c r="C6671" s="50">
        <v>3766</v>
      </c>
      <c r="D6671" s="49" t="s">
        <v>196</v>
      </c>
      <c r="E6671" s="49" t="s">
        <v>3284</v>
      </c>
      <c r="F6671" s="49" t="s">
        <v>196</v>
      </c>
      <c r="G6671" s="49">
        <v>11001</v>
      </c>
      <c r="H6671" s="49" t="s">
        <v>197</v>
      </c>
      <c r="I6671" s="50">
        <v>5398</v>
      </c>
      <c r="J6671" s="50">
        <v>211850000710</v>
      </c>
      <c r="K6671" s="49" t="s">
        <v>3427</v>
      </c>
      <c r="L6671" s="51">
        <v>21</v>
      </c>
      <c r="M6671" s="52">
        <v>2227890</v>
      </c>
      <c r="N6671" s="52">
        <v>445578</v>
      </c>
      <c r="O6671" s="52">
        <v>24732769</v>
      </c>
      <c r="P6671" s="52">
        <v>6660438</v>
      </c>
      <c r="Q6671" s="52">
        <v>2673468</v>
      </c>
      <c r="R6671" s="52">
        <v>31393207</v>
      </c>
      <c r="S6671" s="52">
        <v>34066675</v>
      </c>
      <c r="T6671" s="70" t="s">
        <v>10556</v>
      </c>
      <c r="U6671" s="70" t="s">
        <v>10560</v>
      </c>
    </row>
    <row r="6672" spans="1:21" x14ac:dyDescent="0.2">
      <c r="A6672" s="49" t="s">
        <v>3283</v>
      </c>
      <c r="B6672" s="49" t="s">
        <v>198</v>
      </c>
      <c r="C6672" s="50">
        <v>3766</v>
      </c>
      <c r="D6672" s="49" t="s">
        <v>196</v>
      </c>
      <c r="E6672" s="49" t="s">
        <v>3284</v>
      </c>
      <c r="F6672" s="49" t="s">
        <v>196</v>
      </c>
      <c r="G6672" s="49">
        <v>11001</v>
      </c>
      <c r="H6672" s="49" t="s">
        <v>197</v>
      </c>
      <c r="I6672" s="50">
        <v>5397</v>
      </c>
      <c r="J6672" s="50">
        <v>211850000698</v>
      </c>
      <c r="K6672" s="49" t="s">
        <v>3426</v>
      </c>
      <c r="L6672" s="51">
        <v>8</v>
      </c>
      <c r="M6672" s="52">
        <v>888698</v>
      </c>
      <c r="N6672" s="52">
        <v>177740</v>
      </c>
      <c r="O6672" s="52">
        <v>24732769</v>
      </c>
      <c r="P6672" s="52">
        <v>6660438</v>
      </c>
      <c r="Q6672" s="52">
        <v>1066438</v>
      </c>
      <c r="R6672" s="52">
        <v>31393207</v>
      </c>
      <c r="S6672" s="52">
        <v>32459645</v>
      </c>
      <c r="T6672" s="70" t="s">
        <v>10556</v>
      </c>
      <c r="U6672" s="70" t="s">
        <v>10560</v>
      </c>
    </row>
    <row r="6673" spans="1:21" x14ac:dyDescent="0.2">
      <c r="A6673" s="49" t="s">
        <v>3283</v>
      </c>
      <c r="B6673" s="49" t="s">
        <v>198</v>
      </c>
      <c r="C6673" s="50">
        <v>3766</v>
      </c>
      <c r="D6673" s="49" t="s">
        <v>196</v>
      </c>
      <c r="E6673" s="49" t="s">
        <v>3284</v>
      </c>
      <c r="F6673" s="49" t="s">
        <v>196</v>
      </c>
      <c r="G6673" s="49">
        <v>11001</v>
      </c>
      <c r="H6673" s="49" t="s">
        <v>197</v>
      </c>
      <c r="I6673" s="50">
        <v>5409</v>
      </c>
      <c r="J6673" s="50">
        <v>211850001074</v>
      </c>
      <c r="K6673" s="49" t="s">
        <v>3425</v>
      </c>
      <c r="L6673" s="51">
        <v>20</v>
      </c>
      <c r="M6673" s="52">
        <v>2096551</v>
      </c>
      <c r="N6673" s="52">
        <v>0</v>
      </c>
      <c r="O6673" s="52">
        <v>24732769</v>
      </c>
      <c r="P6673" s="52">
        <v>6660438</v>
      </c>
      <c r="Q6673" s="52">
        <v>2096551</v>
      </c>
      <c r="R6673" s="52">
        <v>31393207</v>
      </c>
      <c r="S6673" s="52">
        <v>33489758</v>
      </c>
      <c r="T6673" s="70" t="s">
        <v>10556</v>
      </c>
      <c r="U6673" s="70" t="s">
        <v>10560</v>
      </c>
    </row>
    <row r="6674" spans="1:21" x14ac:dyDescent="0.2">
      <c r="A6674" s="49" t="s">
        <v>3283</v>
      </c>
      <c r="B6674" s="49" t="s">
        <v>198</v>
      </c>
      <c r="C6674" s="50">
        <v>3766</v>
      </c>
      <c r="D6674" s="49" t="s">
        <v>196</v>
      </c>
      <c r="E6674" s="49" t="s">
        <v>3284</v>
      </c>
      <c r="F6674" s="49" t="s">
        <v>196</v>
      </c>
      <c r="G6674" s="49">
        <v>11001</v>
      </c>
      <c r="H6674" s="49" t="s">
        <v>197</v>
      </c>
      <c r="I6674" s="50">
        <v>5394</v>
      </c>
      <c r="J6674" s="50">
        <v>211850000043</v>
      </c>
      <c r="K6674" s="49" t="s">
        <v>3424</v>
      </c>
      <c r="L6674" s="51">
        <v>8</v>
      </c>
      <c r="M6674" s="52">
        <v>815054</v>
      </c>
      <c r="N6674" s="52">
        <v>163011</v>
      </c>
      <c r="O6674" s="52">
        <v>24732769</v>
      </c>
      <c r="P6674" s="52">
        <v>0</v>
      </c>
      <c r="Q6674" s="52">
        <v>978065</v>
      </c>
      <c r="R6674" s="52">
        <v>24732769</v>
      </c>
      <c r="S6674" s="52">
        <v>25710834</v>
      </c>
      <c r="T6674" s="70" t="s">
        <v>10556</v>
      </c>
      <c r="U6674" s="70" t="s">
        <v>10560</v>
      </c>
    </row>
    <row r="6675" spans="1:21" x14ac:dyDescent="0.2">
      <c r="A6675" s="49" t="s">
        <v>3283</v>
      </c>
      <c r="B6675" s="49" t="s">
        <v>198</v>
      </c>
      <c r="C6675" s="50">
        <v>3766</v>
      </c>
      <c r="D6675" s="49" t="s">
        <v>196</v>
      </c>
      <c r="E6675" s="49" t="s">
        <v>3284</v>
      </c>
      <c r="F6675" s="49" t="s">
        <v>196</v>
      </c>
      <c r="G6675" s="49">
        <v>11001</v>
      </c>
      <c r="H6675" s="49" t="s">
        <v>197</v>
      </c>
      <c r="I6675" s="50">
        <v>5408</v>
      </c>
      <c r="J6675" s="50">
        <v>211850001007</v>
      </c>
      <c r="K6675" s="49" t="s">
        <v>3423</v>
      </c>
      <c r="L6675" s="51">
        <v>27</v>
      </c>
      <c r="M6675" s="52">
        <v>2794995</v>
      </c>
      <c r="N6675" s="52">
        <v>0</v>
      </c>
      <c r="O6675" s="52">
        <v>24732769</v>
      </c>
      <c r="P6675" s="52">
        <v>6660438</v>
      </c>
      <c r="Q6675" s="52">
        <v>2794995</v>
      </c>
      <c r="R6675" s="52">
        <v>31393207</v>
      </c>
      <c r="S6675" s="52">
        <v>34188202</v>
      </c>
      <c r="T6675" s="70" t="s">
        <v>10556</v>
      </c>
      <c r="U6675" s="70" t="s">
        <v>10560</v>
      </c>
    </row>
    <row r="6676" spans="1:21" x14ac:dyDescent="0.2">
      <c r="A6676" s="49" t="s">
        <v>3283</v>
      </c>
      <c r="B6676" s="49" t="s">
        <v>198</v>
      </c>
      <c r="C6676" s="50">
        <v>3766</v>
      </c>
      <c r="D6676" s="49" t="s">
        <v>196</v>
      </c>
      <c r="E6676" s="49" t="s">
        <v>3284</v>
      </c>
      <c r="F6676" s="49" t="s">
        <v>196</v>
      </c>
      <c r="G6676" s="49">
        <v>11001</v>
      </c>
      <c r="H6676" s="49" t="s">
        <v>197</v>
      </c>
      <c r="I6676" s="50">
        <v>5399</v>
      </c>
      <c r="J6676" s="50">
        <v>211850000736</v>
      </c>
      <c r="K6676" s="49" t="s">
        <v>3422</v>
      </c>
      <c r="L6676" s="51">
        <v>50</v>
      </c>
      <c r="M6676" s="52">
        <v>5256106</v>
      </c>
      <c r="N6676" s="52">
        <v>1051221</v>
      </c>
      <c r="O6676" s="52">
        <v>24732769</v>
      </c>
      <c r="P6676" s="52">
        <v>6660438</v>
      </c>
      <c r="Q6676" s="52">
        <v>6307327</v>
      </c>
      <c r="R6676" s="52">
        <v>31393207</v>
      </c>
      <c r="S6676" s="52">
        <v>37700534</v>
      </c>
      <c r="T6676" s="70" t="s">
        <v>10556</v>
      </c>
      <c r="U6676" s="70" t="s">
        <v>10560</v>
      </c>
    </row>
    <row r="6677" spans="1:21" x14ac:dyDescent="0.2">
      <c r="A6677" s="49" t="s">
        <v>3283</v>
      </c>
      <c r="B6677" s="49" t="s">
        <v>198</v>
      </c>
      <c r="C6677" s="50">
        <v>3766</v>
      </c>
      <c r="D6677" s="49" t="s">
        <v>196</v>
      </c>
      <c r="E6677" s="49" t="s">
        <v>3284</v>
      </c>
      <c r="F6677" s="49" t="s">
        <v>196</v>
      </c>
      <c r="G6677" s="49">
        <v>11001</v>
      </c>
      <c r="H6677" s="49" t="s">
        <v>197</v>
      </c>
      <c r="I6677" s="50">
        <v>5425</v>
      </c>
      <c r="J6677" s="50">
        <v>211850001317</v>
      </c>
      <c r="K6677" s="49" t="s">
        <v>3395</v>
      </c>
      <c r="L6677" s="51">
        <v>1676</v>
      </c>
      <c r="M6677" s="52">
        <v>185410090</v>
      </c>
      <c r="N6677" s="52">
        <v>30347031</v>
      </c>
      <c r="O6677" s="52">
        <v>24732769</v>
      </c>
      <c r="P6677" s="52">
        <v>6660438</v>
      </c>
      <c r="Q6677" s="52">
        <v>215757121</v>
      </c>
      <c r="R6677" s="52">
        <v>31393207</v>
      </c>
      <c r="S6677" s="52">
        <v>247150328</v>
      </c>
      <c r="T6677" s="70" t="s">
        <v>10556</v>
      </c>
      <c r="U6677" s="70" t="s">
        <v>10560</v>
      </c>
    </row>
    <row r="6678" spans="1:21" x14ac:dyDescent="0.2">
      <c r="A6678" s="49" t="s">
        <v>3283</v>
      </c>
      <c r="B6678" s="49" t="s">
        <v>198</v>
      </c>
      <c r="C6678" s="50">
        <v>3766</v>
      </c>
      <c r="D6678" s="49" t="s">
        <v>196</v>
      </c>
      <c r="E6678" s="49" t="s">
        <v>3284</v>
      </c>
      <c r="F6678" s="49" t="s">
        <v>196</v>
      </c>
      <c r="G6678" s="49">
        <v>11001</v>
      </c>
      <c r="H6678" s="49" t="s">
        <v>197</v>
      </c>
      <c r="I6678" s="50">
        <v>5405</v>
      </c>
      <c r="J6678" s="50">
        <v>211850000884</v>
      </c>
      <c r="K6678" s="49" t="s">
        <v>3421</v>
      </c>
      <c r="L6678" s="51">
        <v>40</v>
      </c>
      <c r="M6678" s="52">
        <v>4207830</v>
      </c>
      <c r="N6678" s="52">
        <v>841566</v>
      </c>
      <c r="O6678" s="52">
        <v>24732769</v>
      </c>
      <c r="P6678" s="52">
        <v>6660438</v>
      </c>
      <c r="Q6678" s="52">
        <v>5049396</v>
      </c>
      <c r="R6678" s="52">
        <v>31393207</v>
      </c>
      <c r="S6678" s="52">
        <v>36442603</v>
      </c>
      <c r="T6678" s="70" t="s">
        <v>10556</v>
      </c>
      <c r="U6678" s="70" t="s">
        <v>10560</v>
      </c>
    </row>
    <row r="6679" spans="1:21" x14ac:dyDescent="0.2">
      <c r="A6679" s="49" t="s">
        <v>3283</v>
      </c>
      <c r="B6679" s="49" t="s">
        <v>198</v>
      </c>
      <c r="C6679" s="50">
        <v>3766</v>
      </c>
      <c r="D6679" s="49" t="s">
        <v>196</v>
      </c>
      <c r="E6679" s="49" t="s">
        <v>3284</v>
      </c>
      <c r="F6679" s="49" t="s">
        <v>196</v>
      </c>
      <c r="G6679" s="49">
        <v>11001</v>
      </c>
      <c r="H6679" s="49" t="s">
        <v>197</v>
      </c>
      <c r="I6679" s="50">
        <v>5403</v>
      </c>
      <c r="J6679" s="50">
        <v>211850000868</v>
      </c>
      <c r="K6679" s="49" t="s">
        <v>3420</v>
      </c>
      <c r="L6679" s="51">
        <v>24</v>
      </c>
      <c r="M6679" s="52">
        <v>2489349</v>
      </c>
      <c r="N6679" s="52">
        <v>497870</v>
      </c>
      <c r="O6679" s="52">
        <v>24732769</v>
      </c>
      <c r="P6679" s="52">
        <v>6660438</v>
      </c>
      <c r="Q6679" s="52">
        <v>2987219</v>
      </c>
      <c r="R6679" s="52">
        <v>31393207</v>
      </c>
      <c r="S6679" s="52">
        <v>34380426</v>
      </c>
      <c r="T6679" s="70" t="s">
        <v>10556</v>
      </c>
      <c r="U6679" s="70" t="s">
        <v>10560</v>
      </c>
    </row>
    <row r="6680" spans="1:21" x14ac:dyDescent="0.2">
      <c r="A6680" s="49" t="s">
        <v>3283</v>
      </c>
      <c r="B6680" s="49" t="s">
        <v>198</v>
      </c>
      <c r="C6680" s="50">
        <v>3766</v>
      </c>
      <c r="D6680" s="49" t="s">
        <v>196</v>
      </c>
      <c r="E6680" s="49" t="s">
        <v>3284</v>
      </c>
      <c r="F6680" s="49" t="s">
        <v>196</v>
      </c>
      <c r="G6680" s="49">
        <v>11001</v>
      </c>
      <c r="H6680" s="49" t="s">
        <v>197</v>
      </c>
      <c r="I6680" s="50">
        <v>5402</v>
      </c>
      <c r="J6680" s="50">
        <v>211850000841</v>
      </c>
      <c r="K6680" s="49" t="s">
        <v>3419</v>
      </c>
      <c r="L6680" s="51">
        <v>6</v>
      </c>
      <c r="M6680" s="52">
        <v>640748</v>
      </c>
      <c r="N6680" s="52">
        <v>0</v>
      </c>
      <c r="O6680" s="52">
        <v>24732769</v>
      </c>
      <c r="P6680" s="52">
        <v>6660438</v>
      </c>
      <c r="Q6680" s="52">
        <v>640748</v>
      </c>
      <c r="R6680" s="52">
        <v>31393207</v>
      </c>
      <c r="S6680" s="52">
        <v>32033955</v>
      </c>
      <c r="T6680" s="70" t="s">
        <v>10556</v>
      </c>
      <c r="U6680" s="70" t="s">
        <v>10560</v>
      </c>
    </row>
    <row r="6681" spans="1:21" x14ac:dyDescent="0.2">
      <c r="A6681" s="49" t="s">
        <v>3283</v>
      </c>
      <c r="B6681" s="49" t="s">
        <v>198</v>
      </c>
      <c r="C6681" s="50">
        <v>3766</v>
      </c>
      <c r="D6681" s="49" t="s">
        <v>196</v>
      </c>
      <c r="E6681" s="49" t="s">
        <v>3284</v>
      </c>
      <c r="F6681" s="49" t="s">
        <v>196</v>
      </c>
      <c r="G6681" s="49">
        <v>11001</v>
      </c>
      <c r="H6681" s="49" t="s">
        <v>197</v>
      </c>
      <c r="I6681" s="50">
        <v>520</v>
      </c>
      <c r="J6681" s="50">
        <v>111001018201</v>
      </c>
      <c r="K6681" s="49" t="s">
        <v>3627</v>
      </c>
      <c r="L6681" s="51">
        <v>2181</v>
      </c>
      <c r="M6681" s="52">
        <v>199718441</v>
      </c>
      <c r="N6681" s="52">
        <v>0</v>
      </c>
      <c r="O6681" s="52">
        <v>20093795</v>
      </c>
      <c r="P6681" s="52">
        <v>6660438</v>
      </c>
      <c r="Q6681" s="52">
        <v>199718441</v>
      </c>
      <c r="R6681" s="52">
        <v>26754233</v>
      </c>
      <c r="S6681" s="52">
        <v>226472674</v>
      </c>
      <c r="T6681" s="70" t="s">
        <v>10556</v>
      </c>
      <c r="U6681" s="70" t="s">
        <v>10560</v>
      </c>
    </row>
    <row r="6682" spans="1:21" x14ac:dyDescent="0.2">
      <c r="A6682" s="49" t="s">
        <v>3283</v>
      </c>
      <c r="B6682" s="49" t="s">
        <v>198</v>
      </c>
      <c r="C6682" s="50">
        <v>3766</v>
      </c>
      <c r="D6682" s="49" t="s">
        <v>196</v>
      </c>
      <c r="E6682" s="49" t="s">
        <v>3284</v>
      </c>
      <c r="F6682" s="49" t="s">
        <v>196</v>
      </c>
      <c r="G6682" s="49">
        <v>11001</v>
      </c>
      <c r="H6682" s="49" t="s">
        <v>197</v>
      </c>
      <c r="I6682" s="50">
        <v>482</v>
      </c>
      <c r="J6682" s="50">
        <v>111001036781</v>
      </c>
      <c r="K6682" s="49" t="s">
        <v>3626</v>
      </c>
      <c r="L6682" s="51">
        <v>2938</v>
      </c>
      <c r="M6682" s="52">
        <v>263591956</v>
      </c>
      <c r="N6682" s="52">
        <v>0</v>
      </c>
      <c r="O6682" s="52">
        <v>20093795</v>
      </c>
      <c r="P6682" s="52">
        <v>6660438</v>
      </c>
      <c r="Q6682" s="52">
        <v>263591956</v>
      </c>
      <c r="R6682" s="52">
        <v>26754233</v>
      </c>
      <c r="S6682" s="52">
        <v>290346189</v>
      </c>
      <c r="T6682" s="70" t="s">
        <v>10556</v>
      </c>
      <c r="U6682" s="70" t="s">
        <v>10560</v>
      </c>
    </row>
    <row r="6683" spans="1:21" x14ac:dyDescent="0.2">
      <c r="A6683" s="49" t="s">
        <v>3283</v>
      </c>
      <c r="B6683" s="49" t="s">
        <v>198</v>
      </c>
      <c r="C6683" s="50">
        <v>3766</v>
      </c>
      <c r="D6683" s="49" t="s">
        <v>196</v>
      </c>
      <c r="E6683" s="49" t="s">
        <v>3284</v>
      </c>
      <c r="F6683" s="49" t="s">
        <v>196</v>
      </c>
      <c r="G6683" s="49">
        <v>11001</v>
      </c>
      <c r="H6683" s="49" t="s">
        <v>197</v>
      </c>
      <c r="I6683" s="50">
        <v>724</v>
      </c>
      <c r="J6683" s="50">
        <v>111001014346</v>
      </c>
      <c r="K6683" s="49" t="s">
        <v>3625</v>
      </c>
      <c r="L6683" s="51">
        <v>1782</v>
      </c>
      <c r="M6683" s="52">
        <v>160770194</v>
      </c>
      <c r="N6683" s="52">
        <v>0</v>
      </c>
      <c r="O6683" s="52">
        <v>20093795</v>
      </c>
      <c r="P6683" s="52">
        <v>6660438</v>
      </c>
      <c r="Q6683" s="52">
        <v>160770194</v>
      </c>
      <c r="R6683" s="52">
        <v>26754233</v>
      </c>
      <c r="S6683" s="52">
        <v>187524427</v>
      </c>
      <c r="T6683" s="70" t="s">
        <v>10556</v>
      </c>
      <c r="U6683" s="70" t="s">
        <v>10560</v>
      </c>
    </row>
    <row r="6684" spans="1:21" x14ac:dyDescent="0.2">
      <c r="A6684" s="49" t="s">
        <v>3283</v>
      </c>
      <c r="B6684" s="49" t="s">
        <v>198</v>
      </c>
      <c r="C6684" s="50">
        <v>3766</v>
      </c>
      <c r="D6684" s="49" t="s">
        <v>196</v>
      </c>
      <c r="E6684" s="49" t="s">
        <v>3284</v>
      </c>
      <c r="F6684" s="49" t="s">
        <v>196</v>
      </c>
      <c r="G6684" s="49">
        <v>11001</v>
      </c>
      <c r="H6684" s="49" t="s">
        <v>197</v>
      </c>
      <c r="I6684" s="50">
        <v>126882</v>
      </c>
      <c r="J6684" s="50">
        <v>111001109550</v>
      </c>
      <c r="K6684" s="49" t="s">
        <v>3394</v>
      </c>
      <c r="L6684" s="51">
        <v>2318</v>
      </c>
      <c r="M6684" s="52">
        <v>213501772</v>
      </c>
      <c r="N6684" s="52">
        <v>17375844</v>
      </c>
      <c r="O6684" s="52">
        <v>20093795</v>
      </c>
      <c r="P6684" s="52">
        <v>6660438</v>
      </c>
      <c r="Q6684" s="52">
        <v>230877616</v>
      </c>
      <c r="R6684" s="52">
        <v>26754233</v>
      </c>
      <c r="S6684" s="52">
        <v>257631849</v>
      </c>
      <c r="T6684" s="70" t="s">
        <v>10556</v>
      </c>
      <c r="U6684" s="70" t="s">
        <v>10560</v>
      </c>
    </row>
    <row r="6685" spans="1:21" x14ac:dyDescent="0.2">
      <c r="A6685" s="49" t="s">
        <v>3078</v>
      </c>
      <c r="B6685" s="49" t="s">
        <v>919</v>
      </c>
      <c r="C6685" s="50">
        <v>3812</v>
      </c>
      <c r="D6685" s="49" t="s">
        <v>949</v>
      </c>
      <c r="E6685" s="49" t="s">
        <v>6725</v>
      </c>
      <c r="F6685" s="49" t="s">
        <v>949</v>
      </c>
      <c r="G6685" s="49">
        <v>68307</v>
      </c>
      <c r="H6685" s="49" t="s">
        <v>950</v>
      </c>
      <c r="I6685" s="50">
        <v>9208</v>
      </c>
      <c r="J6685" s="50">
        <v>168307001002</v>
      </c>
      <c r="K6685" s="49" t="s">
        <v>6735</v>
      </c>
      <c r="L6685" s="51">
        <v>1364</v>
      </c>
      <c r="M6685" s="52">
        <v>132707954</v>
      </c>
      <c r="N6685" s="52">
        <v>19263012</v>
      </c>
      <c r="O6685" s="52">
        <v>20760599</v>
      </c>
      <c r="P6685" s="52">
        <v>19981315</v>
      </c>
      <c r="Q6685" s="52">
        <v>151970966</v>
      </c>
      <c r="R6685" s="52">
        <v>40741914</v>
      </c>
      <c r="S6685" s="52">
        <v>192712880</v>
      </c>
      <c r="T6685" s="70" t="s">
        <v>10556</v>
      </c>
      <c r="U6685" s="70" t="s">
        <v>10560</v>
      </c>
    </row>
    <row r="6686" spans="1:21" x14ac:dyDescent="0.2">
      <c r="A6686" s="49" t="s">
        <v>3283</v>
      </c>
      <c r="B6686" s="49" t="s">
        <v>198</v>
      </c>
      <c r="C6686" s="50">
        <v>3766</v>
      </c>
      <c r="D6686" s="49" t="s">
        <v>196</v>
      </c>
      <c r="E6686" s="49" t="s">
        <v>3284</v>
      </c>
      <c r="F6686" s="49" t="s">
        <v>196</v>
      </c>
      <c r="G6686" s="49">
        <v>11001</v>
      </c>
      <c r="H6686" s="49" t="s">
        <v>197</v>
      </c>
      <c r="I6686" s="50">
        <v>558</v>
      </c>
      <c r="J6686" s="50">
        <v>111001009521</v>
      </c>
      <c r="K6686" s="49" t="s">
        <v>3433</v>
      </c>
      <c r="L6686" s="51">
        <v>1334</v>
      </c>
      <c r="M6686" s="52">
        <v>122641925</v>
      </c>
      <c r="N6686" s="52">
        <v>1115300</v>
      </c>
      <c r="O6686" s="52">
        <v>20093795</v>
      </c>
      <c r="P6686" s="52">
        <v>6660438</v>
      </c>
      <c r="Q6686" s="52">
        <v>123757225</v>
      </c>
      <c r="R6686" s="52">
        <v>26754233</v>
      </c>
      <c r="S6686" s="52">
        <v>150511458</v>
      </c>
      <c r="T6686" s="70" t="s">
        <v>10556</v>
      </c>
      <c r="U6686" s="70" t="s">
        <v>10560</v>
      </c>
    </row>
    <row r="6687" spans="1:21" x14ac:dyDescent="0.2">
      <c r="A6687" s="49" t="s">
        <v>3283</v>
      </c>
      <c r="B6687" s="49" t="s">
        <v>198</v>
      </c>
      <c r="C6687" s="50">
        <v>3766</v>
      </c>
      <c r="D6687" s="49" t="s">
        <v>196</v>
      </c>
      <c r="E6687" s="49" t="s">
        <v>3284</v>
      </c>
      <c r="F6687" s="49" t="s">
        <v>196</v>
      </c>
      <c r="G6687" s="49">
        <v>11001</v>
      </c>
      <c r="H6687" s="49" t="s">
        <v>197</v>
      </c>
      <c r="I6687" s="50">
        <v>627</v>
      </c>
      <c r="J6687" s="50">
        <v>111001041459</v>
      </c>
      <c r="K6687" s="49" t="s">
        <v>3464</v>
      </c>
      <c r="L6687" s="51">
        <v>836</v>
      </c>
      <c r="M6687" s="52">
        <v>75129604</v>
      </c>
      <c r="N6687" s="52">
        <v>15025921</v>
      </c>
      <c r="O6687" s="52">
        <v>20093795</v>
      </c>
      <c r="P6687" s="52">
        <v>6660438</v>
      </c>
      <c r="Q6687" s="52">
        <v>90155525</v>
      </c>
      <c r="R6687" s="52">
        <v>26754233</v>
      </c>
      <c r="S6687" s="52">
        <v>116909758</v>
      </c>
      <c r="T6687" s="70" t="s">
        <v>10556</v>
      </c>
      <c r="U6687" s="70" t="s">
        <v>10560</v>
      </c>
    </row>
    <row r="6688" spans="1:21" x14ac:dyDescent="0.2">
      <c r="A6688" s="49" t="s">
        <v>3283</v>
      </c>
      <c r="B6688" s="49" t="s">
        <v>198</v>
      </c>
      <c r="C6688" s="50">
        <v>3766</v>
      </c>
      <c r="D6688" s="49" t="s">
        <v>196</v>
      </c>
      <c r="E6688" s="49" t="s">
        <v>3284</v>
      </c>
      <c r="F6688" s="49" t="s">
        <v>196</v>
      </c>
      <c r="G6688" s="49">
        <v>11001</v>
      </c>
      <c r="H6688" s="49" t="s">
        <v>197</v>
      </c>
      <c r="I6688" s="50">
        <v>1018</v>
      </c>
      <c r="J6688" s="50">
        <v>111001010928</v>
      </c>
      <c r="K6688" s="49" t="s">
        <v>3624</v>
      </c>
      <c r="L6688" s="51">
        <v>1815</v>
      </c>
      <c r="M6688" s="52">
        <v>167130956</v>
      </c>
      <c r="N6688" s="52">
        <v>26815431</v>
      </c>
      <c r="O6688" s="52">
        <v>20093795</v>
      </c>
      <c r="P6688" s="52">
        <v>6660438</v>
      </c>
      <c r="Q6688" s="52">
        <v>193946387</v>
      </c>
      <c r="R6688" s="52">
        <v>26754233</v>
      </c>
      <c r="S6688" s="52">
        <v>220700620</v>
      </c>
      <c r="T6688" s="70" t="s">
        <v>10556</v>
      </c>
      <c r="U6688" s="70" t="s">
        <v>10560</v>
      </c>
    </row>
    <row r="6689" spans="1:21" x14ac:dyDescent="0.2">
      <c r="A6689" s="49" t="s">
        <v>3283</v>
      </c>
      <c r="B6689" s="49" t="s">
        <v>198</v>
      </c>
      <c r="C6689" s="50">
        <v>3766</v>
      </c>
      <c r="D6689" s="49" t="s">
        <v>196</v>
      </c>
      <c r="E6689" s="49" t="s">
        <v>3284</v>
      </c>
      <c r="F6689" s="49" t="s">
        <v>196</v>
      </c>
      <c r="G6689" s="49">
        <v>11001</v>
      </c>
      <c r="H6689" s="49" t="s">
        <v>197</v>
      </c>
      <c r="I6689" s="50">
        <v>678</v>
      </c>
      <c r="J6689" s="50">
        <v>111001014028</v>
      </c>
      <c r="K6689" s="49" t="s">
        <v>3393</v>
      </c>
      <c r="L6689" s="51">
        <v>450</v>
      </c>
      <c r="M6689" s="52">
        <v>40240730</v>
      </c>
      <c r="N6689" s="52">
        <v>8048146</v>
      </c>
      <c r="O6689" s="52">
        <v>20093795</v>
      </c>
      <c r="P6689" s="52">
        <v>6660438</v>
      </c>
      <c r="Q6689" s="52">
        <v>48288876</v>
      </c>
      <c r="R6689" s="52">
        <v>26754233</v>
      </c>
      <c r="S6689" s="52">
        <v>75043109</v>
      </c>
      <c r="T6689" s="70" t="s">
        <v>10556</v>
      </c>
      <c r="U6689" s="70" t="s">
        <v>10560</v>
      </c>
    </row>
    <row r="6690" spans="1:21" x14ac:dyDescent="0.2">
      <c r="A6690" s="49" t="s">
        <v>3283</v>
      </c>
      <c r="B6690" s="49" t="s">
        <v>198</v>
      </c>
      <c r="C6690" s="50">
        <v>3766</v>
      </c>
      <c r="D6690" s="49" t="s">
        <v>196</v>
      </c>
      <c r="E6690" s="49" t="s">
        <v>3284</v>
      </c>
      <c r="F6690" s="49" t="s">
        <v>196</v>
      </c>
      <c r="G6690" s="49">
        <v>11001</v>
      </c>
      <c r="H6690" s="49" t="s">
        <v>197</v>
      </c>
      <c r="I6690" s="50">
        <v>1023</v>
      </c>
      <c r="J6690" s="50">
        <v>111001032395</v>
      </c>
      <c r="K6690" s="49" t="s">
        <v>3503</v>
      </c>
      <c r="L6690" s="51">
        <v>576</v>
      </c>
      <c r="M6690" s="52">
        <v>51560625</v>
      </c>
      <c r="N6690" s="52">
        <v>10312125</v>
      </c>
      <c r="O6690" s="52">
        <v>20093795</v>
      </c>
      <c r="P6690" s="52">
        <v>6660438</v>
      </c>
      <c r="Q6690" s="52">
        <v>61872750</v>
      </c>
      <c r="R6690" s="52">
        <v>26754233</v>
      </c>
      <c r="S6690" s="52">
        <v>88626983</v>
      </c>
      <c r="T6690" s="70" t="s">
        <v>10556</v>
      </c>
      <c r="U6690" s="70" t="s">
        <v>10560</v>
      </c>
    </row>
    <row r="6691" spans="1:21" x14ac:dyDescent="0.2">
      <c r="A6691" s="49" t="s">
        <v>3283</v>
      </c>
      <c r="B6691" s="49" t="s">
        <v>198</v>
      </c>
      <c r="C6691" s="50">
        <v>3766</v>
      </c>
      <c r="D6691" s="49" t="s">
        <v>196</v>
      </c>
      <c r="E6691" s="49" t="s">
        <v>3284</v>
      </c>
      <c r="F6691" s="49" t="s">
        <v>196</v>
      </c>
      <c r="G6691" s="49">
        <v>11001</v>
      </c>
      <c r="H6691" s="49" t="s">
        <v>197</v>
      </c>
      <c r="I6691" s="50">
        <v>5311</v>
      </c>
      <c r="J6691" s="50">
        <v>111769003360</v>
      </c>
      <c r="K6691" s="49" t="s">
        <v>3392</v>
      </c>
      <c r="L6691" s="51">
        <v>4699</v>
      </c>
      <c r="M6691" s="52">
        <v>425680403</v>
      </c>
      <c r="N6691" s="52">
        <v>0</v>
      </c>
      <c r="O6691" s="52">
        <v>20093795</v>
      </c>
      <c r="P6691" s="52">
        <v>6660438</v>
      </c>
      <c r="Q6691" s="52">
        <v>425680403</v>
      </c>
      <c r="R6691" s="52">
        <v>26754233</v>
      </c>
      <c r="S6691" s="52">
        <v>452434636</v>
      </c>
      <c r="T6691" s="70" t="s">
        <v>10556</v>
      </c>
      <c r="U6691" s="70" t="s">
        <v>10560</v>
      </c>
    </row>
    <row r="6692" spans="1:21" x14ac:dyDescent="0.2">
      <c r="A6692" s="49" t="s">
        <v>3283</v>
      </c>
      <c r="B6692" s="49" t="s">
        <v>198</v>
      </c>
      <c r="C6692" s="50">
        <v>3766</v>
      </c>
      <c r="D6692" s="49" t="s">
        <v>196</v>
      </c>
      <c r="E6692" s="49" t="s">
        <v>3284</v>
      </c>
      <c r="F6692" s="49" t="s">
        <v>196</v>
      </c>
      <c r="G6692" s="49">
        <v>11001</v>
      </c>
      <c r="H6692" s="49" t="s">
        <v>197</v>
      </c>
      <c r="I6692" s="50">
        <v>1025</v>
      </c>
      <c r="J6692" s="50">
        <v>111001032433</v>
      </c>
      <c r="K6692" s="49" t="s">
        <v>3542</v>
      </c>
      <c r="L6692" s="51">
        <v>820</v>
      </c>
      <c r="M6692" s="52">
        <v>74096063</v>
      </c>
      <c r="N6692" s="52">
        <v>14819213</v>
      </c>
      <c r="O6692" s="52">
        <v>20093795</v>
      </c>
      <c r="P6692" s="52">
        <v>6660438</v>
      </c>
      <c r="Q6692" s="52">
        <v>88915276</v>
      </c>
      <c r="R6692" s="52">
        <v>26754233</v>
      </c>
      <c r="S6692" s="52">
        <v>115669509</v>
      </c>
      <c r="T6692" s="70" t="s">
        <v>10556</v>
      </c>
      <c r="U6692" s="70" t="s">
        <v>10560</v>
      </c>
    </row>
    <row r="6693" spans="1:21" x14ac:dyDescent="0.2">
      <c r="A6693" s="49" t="s">
        <v>3283</v>
      </c>
      <c r="B6693" s="49" t="s">
        <v>198</v>
      </c>
      <c r="C6693" s="50">
        <v>3766</v>
      </c>
      <c r="D6693" s="49" t="s">
        <v>196</v>
      </c>
      <c r="E6693" s="49" t="s">
        <v>3284</v>
      </c>
      <c r="F6693" s="49" t="s">
        <v>196</v>
      </c>
      <c r="G6693" s="49">
        <v>11001</v>
      </c>
      <c r="H6693" s="49" t="s">
        <v>197</v>
      </c>
      <c r="I6693" s="50">
        <v>1063</v>
      </c>
      <c r="J6693" s="50">
        <v>111001011088</v>
      </c>
      <c r="K6693" s="49" t="s">
        <v>3623</v>
      </c>
      <c r="L6693" s="51">
        <v>679</v>
      </c>
      <c r="M6693" s="52">
        <v>59896501</v>
      </c>
      <c r="N6693" s="52">
        <v>11979300</v>
      </c>
      <c r="O6693" s="52">
        <v>20093795</v>
      </c>
      <c r="P6693" s="52">
        <v>6660438</v>
      </c>
      <c r="Q6693" s="52">
        <v>71875801</v>
      </c>
      <c r="R6693" s="52">
        <v>26754233</v>
      </c>
      <c r="S6693" s="52">
        <v>98630034</v>
      </c>
      <c r="T6693" s="70" t="s">
        <v>10556</v>
      </c>
      <c r="U6693" s="70" t="s">
        <v>10560</v>
      </c>
    </row>
    <row r="6694" spans="1:21" x14ac:dyDescent="0.2">
      <c r="A6694" s="49" t="s">
        <v>3283</v>
      </c>
      <c r="B6694" s="49" t="s">
        <v>198</v>
      </c>
      <c r="C6694" s="50">
        <v>3766</v>
      </c>
      <c r="D6694" s="49" t="s">
        <v>196</v>
      </c>
      <c r="E6694" s="49" t="s">
        <v>3284</v>
      </c>
      <c r="F6694" s="49" t="s">
        <v>196</v>
      </c>
      <c r="G6694" s="49">
        <v>11001</v>
      </c>
      <c r="H6694" s="49" t="s">
        <v>197</v>
      </c>
      <c r="I6694" s="50">
        <v>726</v>
      </c>
      <c r="J6694" s="50">
        <v>111001014486</v>
      </c>
      <c r="K6694" s="49" t="s">
        <v>3438</v>
      </c>
      <c r="L6694" s="51">
        <v>2080</v>
      </c>
      <c r="M6694" s="52">
        <v>188688130</v>
      </c>
      <c r="N6694" s="52">
        <v>0</v>
      </c>
      <c r="O6694" s="52">
        <v>20093795</v>
      </c>
      <c r="P6694" s="52">
        <v>6660438</v>
      </c>
      <c r="Q6694" s="52">
        <v>188688130</v>
      </c>
      <c r="R6694" s="52">
        <v>26754233</v>
      </c>
      <c r="S6694" s="52">
        <v>215442363</v>
      </c>
      <c r="T6694" s="70" t="s">
        <v>10556</v>
      </c>
      <c r="U6694" s="70" t="s">
        <v>10560</v>
      </c>
    </row>
    <row r="6695" spans="1:21" x14ac:dyDescent="0.2">
      <c r="A6695" s="49" t="s">
        <v>3283</v>
      </c>
      <c r="B6695" s="49" t="s">
        <v>198</v>
      </c>
      <c r="C6695" s="50">
        <v>3766</v>
      </c>
      <c r="D6695" s="49" t="s">
        <v>196</v>
      </c>
      <c r="E6695" s="49" t="s">
        <v>3284</v>
      </c>
      <c r="F6695" s="49" t="s">
        <v>196</v>
      </c>
      <c r="G6695" s="49">
        <v>11001</v>
      </c>
      <c r="H6695" s="49" t="s">
        <v>197</v>
      </c>
      <c r="I6695" s="50">
        <v>884</v>
      </c>
      <c r="J6695" s="50">
        <v>111001009971</v>
      </c>
      <c r="K6695" s="49" t="s">
        <v>3344</v>
      </c>
      <c r="L6695" s="51">
        <v>1695</v>
      </c>
      <c r="M6695" s="52">
        <v>152746095</v>
      </c>
      <c r="N6695" s="52">
        <v>30549219</v>
      </c>
      <c r="O6695" s="52">
        <v>20093795</v>
      </c>
      <c r="P6695" s="52">
        <v>6660438</v>
      </c>
      <c r="Q6695" s="52">
        <v>183295314</v>
      </c>
      <c r="R6695" s="52">
        <v>26754233</v>
      </c>
      <c r="S6695" s="52">
        <v>210049547</v>
      </c>
      <c r="T6695" s="70" t="s">
        <v>10556</v>
      </c>
      <c r="U6695" s="70" t="s">
        <v>10560</v>
      </c>
    </row>
    <row r="6696" spans="1:21" x14ac:dyDescent="0.2">
      <c r="A6696" s="49" t="s">
        <v>3283</v>
      </c>
      <c r="B6696" s="49" t="s">
        <v>198</v>
      </c>
      <c r="C6696" s="50">
        <v>3766</v>
      </c>
      <c r="D6696" s="49" t="s">
        <v>196</v>
      </c>
      <c r="E6696" s="49" t="s">
        <v>3284</v>
      </c>
      <c r="F6696" s="49" t="s">
        <v>196</v>
      </c>
      <c r="G6696" s="49">
        <v>11001</v>
      </c>
      <c r="H6696" s="49" t="s">
        <v>197</v>
      </c>
      <c r="I6696" s="50">
        <v>958</v>
      </c>
      <c r="J6696" s="50">
        <v>111001015814</v>
      </c>
      <c r="K6696" s="49" t="s">
        <v>3622</v>
      </c>
      <c r="L6696" s="51">
        <v>1610</v>
      </c>
      <c r="M6696" s="52">
        <v>148584866</v>
      </c>
      <c r="N6696" s="52">
        <v>0</v>
      </c>
      <c r="O6696" s="52">
        <v>20093795</v>
      </c>
      <c r="P6696" s="52">
        <v>6660438</v>
      </c>
      <c r="Q6696" s="52">
        <v>148584866</v>
      </c>
      <c r="R6696" s="52">
        <v>26754233</v>
      </c>
      <c r="S6696" s="52">
        <v>175339099</v>
      </c>
      <c r="T6696" s="70" t="s">
        <v>10556</v>
      </c>
      <c r="U6696" s="70" t="s">
        <v>10560</v>
      </c>
    </row>
    <row r="6697" spans="1:21" x14ac:dyDescent="0.2">
      <c r="A6697" s="49" t="s">
        <v>3283</v>
      </c>
      <c r="B6697" s="49" t="s">
        <v>198</v>
      </c>
      <c r="C6697" s="50">
        <v>3766</v>
      </c>
      <c r="D6697" s="49" t="s">
        <v>196</v>
      </c>
      <c r="E6697" s="49" t="s">
        <v>3284</v>
      </c>
      <c r="F6697" s="49" t="s">
        <v>196</v>
      </c>
      <c r="G6697" s="49">
        <v>11001</v>
      </c>
      <c r="H6697" s="49" t="s">
        <v>197</v>
      </c>
      <c r="I6697" s="50">
        <v>471</v>
      </c>
      <c r="J6697" s="50">
        <v>111001016250</v>
      </c>
      <c r="K6697" s="49" t="s">
        <v>3523</v>
      </c>
      <c r="L6697" s="51">
        <v>596</v>
      </c>
      <c r="M6697" s="52">
        <v>53676817</v>
      </c>
      <c r="N6697" s="52">
        <v>10735363</v>
      </c>
      <c r="O6697" s="52">
        <v>20093795</v>
      </c>
      <c r="P6697" s="52">
        <v>6660438</v>
      </c>
      <c r="Q6697" s="52">
        <v>64412180</v>
      </c>
      <c r="R6697" s="52">
        <v>26754233</v>
      </c>
      <c r="S6697" s="52">
        <v>91166413</v>
      </c>
      <c r="T6697" s="70" t="s">
        <v>10556</v>
      </c>
      <c r="U6697" s="70" t="s">
        <v>10560</v>
      </c>
    </row>
    <row r="6698" spans="1:21" x14ac:dyDescent="0.2">
      <c r="A6698" s="49" t="s">
        <v>3283</v>
      </c>
      <c r="B6698" s="49" t="s">
        <v>198</v>
      </c>
      <c r="C6698" s="50">
        <v>3766</v>
      </c>
      <c r="D6698" s="49" t="s">
        <v>196</v>
      </c>
      <c r="E6698" s="49" t="s">
        <v>3284</v>
      </c>
      <c r="F6698" s="49" t="s">
        <v>196</v>
      </c>
      <c r="G6698" s="49">
        <v>11001</v>
      </c>
      <c r="H6698" s="49" t="s">
        <v>197</v>
      </c>
      <c r="I6698" s="50">
        <v>1020</v>
      </c>
      <c r="J6698" s="50">
        <v>111001011029</v>
      </c>
      <c r="K6698" s="49" t="s">
        <v>3455</v>
      </c>
      <c r="L6698" s="51">
        <v>1646</v>
      </c>
      <c r="M6698" s="52">
        <v>147152457</v>
      </c>
      <c r="N6698" s="52">
        <v>29430491</v>
      </c>
      <c r="O6698" s="52">
        <v>20093795</v>
      </c>
      <c r="P6698" s="52">
        <v>6660438</v>
      </c>
      <c r="Q6698" s="52">
        <v>176582948</v>
      </c>
      <c r="R6698" s="52">
        <v>26754233</v>
      </c>
      <c r="S6698" s="52">
        <v>203337181</v>
      </c>
      <c r="T6698" s="70" t="s">
        <v>10556</v>
      </c>
      <c r="U6698" s="70" t="s">
        <v>10560</v>
      </c>
    </row>
    <row r="6699" spans="1:21" x14ac:dyDescent="0.2">
      <c r="A6699" s="49" t="s">
        <v>3283</v>
      </c>
      <c r="B6699" s="49" t="s">
        <v>198</v>
      </c>
      <c r="C6699" s="50">
        <v>3766</v>
      </c>
      <c r="D6699" s="49" t="s">
        <v>196</v>
      </c>
      <c r="E6699" s="49" t="s">
        <v>3284</v>
      </c>
      <c r="F6699" s="49" t="s">
        <v>196</v>
      </c>
      <c r="G6699" s="49">
        <v>11001</v>
      </c>
      <c r="H6699" s="49" t="s">
        <v>197</v>
      </c>
      <c r="I6699" s="50">
        <v>863</v>
      </c>
      <c r="J6699" s="50">
        <v>111001086665</v>
      </c>
      <c r="K6699" s="49" t="s">
        <v>3347</v>
      </c>
      <c r="L6699" s="51">
        <v>3091</v>
      </c>
      <c r="M6699" s="52">
        <v>274430673</v>
      </c>
      <c r="N6699" s="52">
        <v>0</v>
      </c>
      <c r="O6699" s="52">
        <v>20093795</v>
      </c>
      <c r="P6699" s="52">
        <v>6660438</v>
      </c>
      <c r="Q6699" s="52">
        <v>274430673</v>
      </c>
      <c r="R6699" s="52">
        <v>26754233</v>
      </c>
      <c r="S6699" s="52">
        <v>301184906</v>
      </c>
      <c r="T6699" s="70" t="s">
        <v>10556</v>
      </c>
      <c r="U6699" s="70" t="s">
        <v>10560</v>
      </c>
    </row>
    <row r="6700" spans="1:21" x14ac:dyDescent="0.2">
      <c r="A6700" s="49" t="s">
        <v>2949</v>
      </c>
      <c r="B6700" s="49" t="s">
        <v>851</v>
      </c>
      <c r="C6700" s="50">
        <v>3802</v>
      </c>
      <c r="D6700" s="49" t="s">
        <v>849</v>
      </c>
      <c r="E6700" s="49" t="s">
        <v>6178</v>
      </c>
      <c r="F6700" s="49" t="s">
        <v>849</v>
      </c>
      <c r="G6700" s="49">
        <v>54001</v>
      </c>
      <c r="H6700" s="49" t="s">
        <v>850</v>
      </c>
      <c r="I6700" s="50">
        <v>2737</v>
      </c>
      <c r="J6700" s="50">
        <v>154001007987</v>
      </c>
      <c r="K6700" s="49" t="s">
        <v>6184</v>
      </c>
      <c r="L6700" s="51">
        <v>1815</v>
      </c>
      <c r="M6700" s="52">
        <v>183607152</v>
      </c>
      <c r="N6700" s="52">
        <v>6113568</v>
      </c>
      <c r="O6700" s="52">
        <v>22239643</v>
      </c>
      <c r="P6700" s="52">
        <v>6660438</v>
      </c>
      <c r="Q6700" s="52">
        <v>189720720</v>
      </c>
      <c r="R6700" s="52">
        <v>28900081</v>
      </c>
      <c r="S6700" s="52">
        <v>218620801</v>
      </c>
      <c r="T6700" s="70" t="s">
        <v>10556</v>
      </c>
      <c r="U6700" s="70" t="s">
        <v>10560</v>
      </c>
    </row>
    <row r="6701" spans="1:21" x14ac:dyDescent="0.2">
      <c r="A6701" s="49" t="s">
        <v>3078</v>
      </c>
      <c r="B6701" s="49" t="s">
        <v>919</v>
      </c>
      <c r="C6701" s="50">
        <v>3808</v>
      </c>
      <c r="D6701" s="49" t="s">
        <v>920</v>
      </c>
      <c r="E6701" s="49" t="s">
        <v>8995</v>
      </c>
      <c r="F6701" s="49" t="s">
        <v>920</v>
      </c>
      <c r="G6701" s="49">
        <v>68020</v>
      </c>
      <c r="H6701" s="49" t="s">
        <v>405</v>
      </c>
      <c r="I6701" s="50">
        <v>17222</v>
      </c>
      <c r="J6701" s="50">
        <v>268020000531</v>
      </c>
      <c r="K6701" s="49" t="s">
        <v>6184</v>
      </c>
      <c r="L6701" s="51">
        <v>93</v>
      </c>
      <c r="M6701" s="52">
        <v>12165093</v>
      </c>
      <c r="N6701" s="52">
        <v>0</v>
      </c>
      <c r="O6701" s="52">
        <v>27819119</v>
      </c>
      <c r="P6701" s="52">
        <v>6660438</v>
      </c>
      <c r="Q6701" s="52">
        <v>12165093</v>
      </c>
      <c r="R6701" s="52">
        <v>34479557</v>
      </c>
      <c r="S6701" s="52">
        <v>46644650</v>
      </c>
      <c r="T6701" s="70" t="s">
        <v>10556</v>
      </c>
      <c r="U6701" s="70" t="s">
        <v>10560</v>
      </c>
    </row>
    <row r="6702" spans="1:21" x14ac:dyDescent="0.2">
      <c r="A6702" s="49" t="s">
        <v>3283</v>
      </c>
      <c r="B6702" s="49" t="s">
        <v>198</v>
      </c>
      <c r="C6702" s="50">
        <v>3766</v>
      </c>
      <c r="D6702" s="49" t="s">
        <v>196</v>
      </c>
      <c r="E6702" s="49" t="s">
        <v>3284</v>
      </c>
      <c r="F6702" s="49" t="s">
        <v>196</v>
      </c>
      <c r="G6702" s="49">
        <v>11001</v>
      </c>
      <c r="H6702" s="49" t="s">
        <v>197</v>
      </c>
      <c r="I6702" s="50">
        <v>242</v>
      </c>
      <c r="J6702" s="50">
        <v>111001012271</v>
      </c>
      <c r="K6702" s="49" t="s">
        <v>3494</v>
      </c>
      <c r="L6702" s="51">
        <v>1571</v>
      </c>
      <c r="M6702" s="52">
        <v>140517897</v>
      </c>
      <c r="N6702" s="52">
        <v>27352357</v>
      </c>
      <c r="O6702" s="52">
        <v>20093795</v>
      </c>
      <c r="P6702" s="52">
        <v>6660438</v>
      </c>
      <c r="Q6702" s="52">
        <v>167870254</v>
      </c>
      <c r="R6702" s="52">
        <v>26754233</v>
      </c>
      <c r="S6702" s="52">
        <v>194624487</v>
      </c>
      <c r="T6702" s="70" t="s">
        <v>10556</v>
      </c>
      <c r="U6702" s="70" t="s">
        <v>10560</v>
      </c>
    </row>
    <row r="6703" spans="1:21" x14ac:dyDescent="0.2">
      <c r="A6703" s="49" t="s">
        <v>3283</v>
      </c>
      <c r="B6703" s="49" t="s">
        <v>198</v>
      </c>
      <c r="C6703" s="50">
        <v>3766</v>
      </c>
      <c r="D6703" s="49" t="s">
        <v>196</v>
      </c>
      <c r="E6703" s="49" t="s">
        <v>3284</v>
      </c>
      <c r="F6703" s="49" t="s">
        <v>196</v>
      </c>
      <c r="G6703" s="49">
        <v>11001</v>
      </c>
      <c r="H6703" s="49" t="s">
        <v>197</v>
      </c>
      <c r="I6703" s="50">
        <v>727</v>
      </c>
      <c r="J6703" s="50">
        <v>111001014524</v>
      </c>
      <c r="K6703" s="49" t="s">
        <v>3494</v>
      </c>
      <c r="L6703" s="51">
        <v>1706</v>
      </c>
      <c r="M6703" s="52">
        <v>155088129</v>
      </c>
      <c r="N6703" s="52">
        <v>0</v>
      </c>
      <c r="O6703" s="52">
        <v>20093795</v>
      </c>
      <c r="P6703" s="52">
        <v>6660438</v>
      </c>
      <c r="Q6703" s="52">
        <v>155088129</v>
      </c>
      <c r="R6703" s="52">
        <v>26754233</v>
      </c>
      <c r="S6703" s="52">
        <v>181842362</v>
      </c>
      <c r="T6703" s="70" t="s">
        <v>10556</v>
      </c>
      <c r="U6703" s="70" t="s">
        <v>10560</v>
      </c>
    </row>
    <row r="6704" spans="1:21" x14ac:dyDescent="0.2">
      <c r="A6704" s="49" t="s">
        <v>3283</v>
      </c>
      <c r="B6704" s="49" t="s">
        <v>198</v>
      </c>
      <c r="C6704" s="50">
        <v>3766</v>
      </c>
      <c r="D6704" s="49" t="s">
        <v>196</v>
      </c>
      <c r="E6704" s="49" t="s">
        <v>3284</v>
      </c>
      <c r="F6704" s="49" t="s">
        <v>196</v>
      </c>
      <c r="G6704" s="49">
        <v>11001</v>
      </c>
      <c r="H6704" s="49" t="s">
        <v>197</v>
      </c>
      <c r="I6704" s="50">
        <v>900</v>
      </c>
      <c r="J6704" s="50">
        <v>111001086789</v>
      </c>
      <c r="K6704" s="49" t="s">
        <v>3658</v>
      </c>
      <c r="L6704" s="51">
        <v>761</v>
      </c>
      <c r="M6704" s="52">
        <v>68722116</v>
      </c>
      <c r="N6704" s="52">
        <v>13744423</v>
      </c>
      <c r="O6704" s="52">
        <v>20093795</v>
      </c>
      <c r="P6704" s="52">
        <v>6660438</v>
      </c>
      <c r="Q6704" s="52">
        <v>82466539</v>
      </c>
      <c r="R6704" s="52">
        <v>26754233</v>
      </c>
      <c r="S6704" s="52">
        <v>109220772</v>
      </c>
      <c r="T6704" s="70" t="s">
        <v>10556</v>
      </c>
      <c r="U6704" s="70" t="s">
        <v>10560</v>
      </c>
    </row>
    <row r="6705" spans="1:21" x14ac:dyDescent="0.2">
      <c r="A6705" s="49" t="s">
        <v>3283</v>
      </c>
      <c r="B6705" s="49" t="s">
        <v>198</v>
      </c>
      <c r="C6705" s="50">
        <v>3766</v>
      </c>
      <c r="D6705" s="49" t="s">
        <v>196</v>
      </c>
      <c r="E6705" s="49" t="s">
        <v>3284</v>
      </c>
      <c r="F6705" s="49" t="s">
        <v>196</v>
      </c>
      <c r="G6705" s="49">
        <v>11001</v>
      </c>
      <c r="H6705" s="49" t="s">
        <v>197</v>
      </c>
      <c r="I6705" s="50">
        <v>322</v>
      </c>
      <c r="J6705" s="50">
        <v>111001012971</v>
      </c>
      <c r="K6705" s="49" t="s">
        <v>3652</v>
      </c>
      <c r="L6705" s="51">
        <v>701</v>
      </c>
      <c r="M6705" s="52">
        <v>62901377</v>
      </c>
      <c r="N6705" s="52">
        <v>12580275</v>
      </c>
      <c r="O6705" s="52">
        <v>20093795</v>
      </c>
      <c r="P6705" s="52">
        <v>6660438</v>
      </c>
      <c r="Q6705" s="52">
        <v>75481652</v>
      </c>
      <c r="R6705" s="52">
        <v>26754233</v>
      </c>
      <c r="S6705" s="52">
        <v>102235885</v>
      </c>
      <c r="T6705" s="70" t="s">
        <v>10556</v>
      </c>
      <c r="U6705" s="70" t="s">
        <v>10560</v>
      </c>
    </row>
    <row r="6706" spans="1:21" x14ac:dyDescent="0.2">
      <c r="A6706" s="49" t="s">
        <v>3283</v>
      </c>
      <c r="B6706" s="49" t="s">
        <v>198</v>
      </c>
      <c r="C6706" s="50">
        <v>3766</v>
      </c>
      <c r="D6706" s="49" t="s">
        <v>196</v>
      </c>
      <c r="E6706" s="49" t="s">
        <v>3284</v>
      </c>
      <c r="F6706" s="49" t="s">
        <v>196</v>
      </c>
      <c r="G6706" s="49">
        <v>11001</v>
      </c>
      <c r="H6706" s="49" t="s">
        <v>197</v>
      </c>
      <c r="I6706" s="50">
        <v>966</v>
      </c>
      <c r="J6706" s="50">
        <v>111001028258</v>
      </c>
      <c r="K6706" s="49" t="s">
        <v>3620</v>
      </c>
      <c r="L6706" s="51">
        <v>1086</v>
      </c>
      <c r="M6706" s="52">
        <v>99088921</v>
      </c>
      <c r="N6706" s="52">
        <v>19817784</v>
      </c>
      <c r="O6706" s="52">
        <v>20093795</v>
      </c>
      <c r="P6706" s="52">
        <v>6660438</v>
      </c>
      <c r="Q6706" s="52">
        <v>118906705</v>
      </c>
      <c r="R6706" s="52">
        <v>26754233</v>
      </c>
      <c r="S6706" s="52">
        <v>145660938</v>
      </c>
      <c r="T6706" s="70" t="s">
        <v>10556</v>
      </c>
      <c r="U6706" s="70" t="s">
        <v>10560</v>
      </c>
    </row>
    <row r="6707" spans="1:21" x14ac:dyDescent="0.2">
      <c r="A6707" s="49" t="s">
        <v>3283</v>
      </c>
      <c r="B6707" s="49" t="s">
        <v>198</v>
      </c>
      <c r="C6707" s="50">
        <v>3766</v>
      </c>
      <c r="D6707" s="49" t="s">
        <v>196</v>
      </c>
      <c r="E6707" s="49" t="s">
        <v>3284</v>
      </c>
      <c r="F6707" s="49" t="s">
        <v>196</v>
      </c>
      <c r="G6707" s="49">
        <v>11001</v>
      </c>
      <c r="H6707" s="49" t="s">
        <v>197</v>
      </c>
      <c r="I6707" s="50">
        <v>320</v>
      </c>
      <c r="J6707" s="50">
        <v>111001012815</v>
      </c>
      <c r="K6707" s="49" t="s">
        <v>3391</v>
      </c>
      <c r="L6707" s="51">
        <v>1236</v>
      </c>
      <c r="M6707" s="52">
        <v>111130587</v>
      </c>
      <c r="N6707" s="52">
        <v>22226117</v>
      </c>
      <c r="O6707" s="52">
        <v>20093795</v>
      </c>
      <c r="P6707" s="52">
        <v>6660438</v>
      </c>
      <c r="Q6707" s="52">
        <v>133356704</v>
      </c>
      <c r="R6707" s="52">
        <v>26754233</v>
      </c>
      <c r="S6707" s="52">
        <v>160110937</v>
      </c>
      <c r="T6707" s="70" t="s">
        <v>10556</v>
      </c>
      <c r="U6707" s="70" t="s">
        <v>10560</v>
      </c>
    </row>
    <row r="6708" spans="1:21" x14ac:dyDescent="0.2">
      <c r="A6708" s="49" t="s">
        <v>3283</v>
      </c>
      <c r="B6708" s="49" t="s">
        <v>198</v>
      </c>
      <c r="C6708" s="50">
        <v>3766</v>
      </c>
      <c r="D6708" s="49" t="s">
        <v>196</v>
      </c>
      <c r="E6708" s="49" t="s">
        <v>3284</v>
      </c>
      <c r="F6708" s="49" t="s">
        <v>196</v>
      </c>
      <c r="G6708" s="49">
        <v>11001</v>
      </c>
      <c r="H6708" s="49" t="s">
        <v>197</v>
      </c>
      <c r="I6708" s="50">
        <v>628</v>
      </c>
      <c r="J6708" s="50">
        <v>111001041556</v>
      </c>
      <c r="K6708" s="49" t="s">
        <v>3522</v>
      </c>
      <c r="L6708" s="51">
        <v>1017</v>
      </c>
      <c r="M6708" s="52">
        <v>90722394</v>
      </c>
      <c r="N6708" s="52">
        <v>1342141</v>
      </c>
      <c r="O6708" s="52">
        <v>20093795</v>
      </c>
      <c r="P6708" s="52">
        <v>6660438</v>
      </c>
      <c r="Q6708" s="52">
        <v>92064535</v>
      </c>
      <c r="R6708" s="52">
        <v>26754233</v>
      </c>
      <c r="S6708" s="52">
        <v>118818768</v>
      </c>
      <c r="T6708" s="70" t="s">
        <v>10556</v>
      </c>
      <c r="U6708" s="70" t="s">
        <v>10560</v>
      </c>
    </row>
    <row r="6709" spans="1:21" x14ac:dyDescent="0.2">
      <c r="A6709" s="49" t="s">
        <v>3283</v>
      </c>
      <c r="B6709" s="49" t="s">
        <v>198</v>
      </c>
      <c r="C6709" s="50">
        <v>3766</v>
      </c>
      <c r="D6709" s="49" t="s">
        <v>196</v>
      </c>
      <c r="E6709" s="49" t="s">
        <v>3284</v>
      </c>
      <c r="F6709" s="49" t="s">
        <v>196</v>
      </c>
      <c r="G6709" s="49">
        <v>11001</v>
      </c>
      <c r="H6709" s="49" t="s">
        <v>197</v>
      </c>
      <c r="I6709" s="50">
        <v>894</v>
      </c>
      <c r="J6709" s="50">
        <v>111001027308</v>
      </c>
      <c r="K6709" s="49" t="s">
        <v>3618</v>
      </c>
      <c r="L6709" s="51">
        <v>1109</v>
      </c>
      <c r="M6709" s="52">
        <v>99744405</v>
      </c>
      <c r="N6709" s="52">
        <v>18196028</v>
      </c>
      <c r="O6709" s="52">
        <v>20093795</v>
      </c>
      <c r="P6709" s="52">
        <v>6660438</v>
      </c>
      <c r="Q6709" s="52">
        <v>117940433</v>
      </c>
      <c r="R6709" s="52">
        <v>26754233</v>
      </c>
      <c r="S6709" s="52">
        <v>144694666</v>
      </c>
      <c r="T6709" s="70" t="s">
        <v>10556</v>
      </c>
      <c r="U6709" s="70" t="s">
        <v>10560</v>
      </c>
    </row>
    <row r="6710" spans="1:21" x14ac:dyDescent="0.2">
      <c r="A6710" s="49" t="s">
        <v>3283</v>
      </c>
      <c r="B6710" s="49" t="s">
        <v>198</v>
      </c>
      <c r="C6710" s="50">
        <v>3766</v>
      </c>
      <c r="D6710" s="49" t="s">
        <v>196</v>
      </c>
      <c r="E6710" s="49" t="s">
        <v>3284</v>
      </c>
      <c r="F6710" s="49" t="s">
        <v>196</v>
      </c>
      <c r="G6710" s="49">
        <v>11001</v>
      </c>
      <c r="H6710" s="49" t="s">
        <v>197</v>
      </c>
      <c r="I6710" s="50">
        <v>5305</v>
      </c>
      <c r="J6710" s="50">
        <v>111769000956</v>
      </c>
      <c r="K6710" s="49" t="s">
        <v>3617</v>
      </c>
      <c r="L6710" s="51">
        <v>1350</v>
      </c>
      <c r="M6710" s="52">
        <v>122392774</v>
      </c>
      <c r="N6710" s="52">
        <v>0</v>
      </c>
      <c r="O6710" s="52">
        <v>20093795</v>
      </c>
      <c r="P6710" s="52">
        <v>6660438</v>
      </c>
      <c r="Q6710" s="52">
        <v>122392774</v>
      </c>
      <c r="R6710" s="52">
        <v>26754233</v>
      </c>
      <c r="S6710" s="52">
        <v>149147007</v>
      </c>
      <c r="T6710" s="70" t="s">
        <v>10556</v>
      </c>
      <c r="U6710" s="70" t="s">
        <v>10560</v>
      </c>
    </row>
    <row r="6711" spans="1:21" x14ac:dyDescent="0.2">
      <c r="A6711" s="49" t="s">
        <v>3078</v>
      </c>
      <c r="B6711" s="49" t="s">
        <v>919</v>
      </c>
      <c r="C6711" s="50">
        <v>3808</v>
      </c>
      <c r="D6711" s="49" t="s">
        <v>920</v>
      </c>
      <c r="E6711" s="49" t="s">
        <v>9139</v>
      </c>
      <c r="F6711" s="49" t="s">
        <v>920</v>
      </c>
      <c r="G6711" s="49">
        <v>68406</v>
      </c>
      <c r="H6711" s="49" t="s">
        <v>961</v>
      </c>
      <c r="I6711" s="50">
        <v>17159</v>
      </c>
      <c r="J6711" s="50">
        <v>268406000161</v>
      </c>
      <c r="K6711" s="49" t="s">
        <v>9140</v>
      </c>
      <c r="L6711" s="51">
        <v>811</v>
      </c>
      <c r="M6711" s="52">
        <v>93532822</v>
      </c>
      <c r="N6711" s="52">
        <v>0</v>
      </c>
      <c r="O6711" s="52">
        <v>26465702</v>
      </c>
      <c r="P6711" s="52">
        <v>6660438</v>
      </c>
      <c r="Q6711" s="52">
        <v>93532822</v>
      </c>
      <c r="R6711" s="52">
        <v>33126140</v>
      </c>
      <c r="S6711" s="52">
        <v>126658962</v>
      </c>
      <c r="T6711" s="70" t="s">
        <v>10556</v>
      </c>
      <c r="U6711" s="70" t="s">
        <v>10560</v>
      </c>
    </row>
    <row r="6712" spans="1:21" x14ac:dyDescent="0.2">
      <c r="A6712" s="49" t="s">
        <v>3283</v>
      </c>
      <c r="B6712" s="49" t="s">
        <v>198</v>
      </c>
      <c r="C6712" s="50">
        <v>3766</v>
      </c>
      <c r="D6712" s="49" t="s">
        <v>196</v>
      </c>
      <c r="E6712" s="49" t="s">
        <v>3284</v>
      </c>
      <c r="F6712" s="49" t="s">
        <v>196</v>
      </c>
      <c r="G6712" s="49">
        <v>11001</v>
      </c>
      <c r="H6712" s="49" t="s">
        <v>197</v>
      </c>
      <c r="I6712" s="50">
        <v>5254</v>
      </c>
      <c r="J6712" s="50">
        <v>111102000958</v>
      </c>
      <c r="K6712" s="49" t="s">
        <v>3314</v>
      </c>
      <c r="L6712" s="51">
        <v>1770</v>
      </c>
      <c r="M6712" s="52">
        <v>160269355</v>
      </c>
      <c r="N6712" s="52">
        <v>0</v>
      </c>
      <c r="O6712" s="52">
        <v>20093795</v>
      </c>
      <c r="P6712" s="52">
        <v>6660438</v>
      </c>
      <c r="Q6712" s="52">
        <v>160269355</v>
      </c>
      <c r="R6712" s="52">
        <v>26754233</v>
      </c>
      <c r="S6712" s="52">
        <v>187023588</v>
      </c>
      <c r="T6712" s="70" t="s">
        <v>10556</v>
      </c>
      <c r="U6712" s="70" t="s">
        <v>10560</v>
      </c>
    </row>
    <row r="6713" spans="1:21" x14ac:dyDescent="0.2">
      <c r="A6713" s="49" t="s">
        <v>3283</v>
      </c>
      <c r="B6713" s="49" t="s">
        <v>198</v>
      </c>
      <c r="C6713" s="50">
        <v>3766</v>
      </c>
      <c r="D6713" s="49" t="s">
        <v>196</v>
      </c>
      <c r="E6713" s="49" t="s">
        <v>3284</v>
      </c>
      <c r="F6713" s="49" t="s">
        <v>196</v>
      </c>
      <c r="G6713" s="49">
        <v>11001</v>
      </c>
      <c r="H6713" s="49" t="s">
        <v>197</v>
      </c>
      <c r="I6713" s="50">
        <v>883</v>
      </c>
      <c r="J6713" s="50">
        <v>111001009831</v>
      </c>
      <c r="K6713" s="49" t="s">
        <v>3616</v>
      </c>
      <c r="L6713" s="51">
        <v>949</v>
      </c>
      <c r="M6713" s="52">
        <v>85514154</v>
      </c>
      <c r="N6713" s="52">
        <v>9590598</v>
      </c>
      <c r="O6713" s="52">
        <v>20093795</v>
      </c>
      <c r="P6713" s="52">
        <v>6660438</v>
      </c>
      <c r="Q6713" s="52">
        <v>95104752</v>
      </c>
      <c r="R6713" s="52">
        <v>26754233</v>
      </c>
      <c r="S6713" s="52">
        <v>121858985</v>
      </c>
      <c r="T6713" s="70" t="s">
        <v>10556</v>
      </c>
      <c r="U6713" s="70" t="s">
        <v>10560</v>
      </c>
    </row>
    <row r="6714" spans="1:21" x14ac:dyDescent="0.2">
      <c r="A6714" s="49" t="s">
        <v>3078</v>
      </c>
      <c r="B6714" s="49" t="s">
        <v>919</v>
      </c>
      <c r="C6714" s="50">
        <v>3808</v>
      </c>
      <c r="D6714" s="49" t="s">
        <v>920</v>
      </c>
      <c r="E6714" s="49" t="s">
        <v>9031</v>
      </c>
      <c r="F6714" s="49" t="s">
        <v>920</v>
      </c>
      <c r="G6714" s="49">
        <v>68160</v>
      </c>
      <c r="H6714" s="49" t="s">
        <v>929</v>
      </c>
      <c r="I6714" s="50">
        <v>12694</v>
      </c>
      <c r="J6714" s="50">
        <v>168160000021</v>
      </c>
      <c r="K6714" s="49" t="s">
        <v>9032</v>
      </c>
      <c r="L6714" s="51">
        <v>151</v>
      </c>
      <c r="M6714" s="52">
        <v>15831207</v>
      </c>
      <c r="N6714" s="52">
        <v>0</v>
      </c>
      <c r="O6714" s="52">
        <v>27099193</v>
      </c>
      <c r="P6714" s="52">
        <v>6660438</v>
      </c>
      <c r="Q6714" s="52">
        <v>15831207</v>
      </c>
      <c r="R6714" s="52">
        <v>33759631</v>
      </c>
      <c r="S6714" s="52">
        <v>49590838</v>
      </c>
      <c r="T6714" s="70" t="s">
        <v>10556</v>
      </c>
      <c r="U6714" s="70" t="s">
        <v>10560</v>
      </c>
    </row>
    <row r="6715" spans="1:21" x14ac:dyDescent="0.2">
      <c r="A6715" s="49" t="s">
        <v>3283</v>
      </c>
      <c r="B6715" s="49" t="s">
        <v>198</v>
      </c>
      <c r="C6715" s="50">
        <v>3766</v>
      </c>
      <c r="D6715" s="49" t="s">
        <v>196</v>
      </c>
      <c r="E6715" s="49" t="s">
        <v>3284</v>
      </c>
      <c r="F6715" s="49" t="s">
        <v>196</v>
      </c>
      <c r="G6715" s="49">
        <v>11001</v>
      </c>
      <c r="H6715" s="49" t="s">
        <v>197</v>
      </c>
      <c r="I6715" s="50">
        <v>387</v>
      </c>
      <c r="J6715" s="50">
        <v>111001013153</v>
      </c>
      <c r="K6715" s="49" t="s">
        <v>3615</v>
      </c>
      <c r="L6715" s="51">
        <v>2323</v>
      </c>
      <c r="M6715" s="52">
        <v>207274772</v>
      </c>
      <c r="N6715" s="52">
        <v>1606788</v>
      </c>
      <c r="O6715" s="52">
        <v>20093795</v>
      </c>
      <c r="P6715" s="52">
        <v>6660438</v>
      </c>
      <c r="Q6715" s="52">
        <v>208881560</v>
      </c>
      <c r="R6715" s="52">
        <v>26754233</v>
      </c>
      <c r="S6715" s="52">
        <v>235635793</v>
      </c>
      <c r="T6715" s="70" t="s">
        <v>10556</v>
      </c>
      <c r="U6715" s="70" t="s">
        <v>10560</v>
      </c>
    </row>
    <row r="6716" spans="1:21" x14ac:dyDescent="0.2">
      <c r="A6716" s="49" t="s">
        <v>3283</v>
      </c>
      <c r="B6716" s="49" t="s">
        <v>198</v>
      </c>
      <c r="C6716" s="50">
        <v>3766</v>
      </c>
      <c r="D6716" s="49" t="s">
        <v>196</v>
      </c>
      <c r="E6716" s="49" t="s">
        <v>3284</v>
      </c>
      <c r="F6716" s="49" t="s">
        <v>196</v>
      </c>
      <c r="G6716" s="49">
        <v>11001</v>
      </c>
      <c r="H6716" s="49" t="s">
        <v>197</v>
      </c>
      <c r="I6716" s="50">
        <v>105289</v>
      </c>
      <c r="J6716" s="50">
        <v>111001107760</v>
      </c>
      <c r="K6716" s="49" t="s">
        <v>3482</v>
      </c>
      <c r="L6716" s="51">
        <v>2742</v>
      </c>
      <c r="M6716" s="52">
        <v>269151232</v>
      </c>
      <c r="N6716" s="52">
        <v>20475954</v>
      </c>
      <c r="O6716" s="52">
        <v>20093795</v>
      </c>
      <c r="P6716" s="52">
        <v>6660438</v>
      </c>
      <c r="Q6716" s="52">
        <v>289627186</v>
      </c>
      <c r="R6716" s="52">
        <v>26754233</v>
      </c>
      <c r="S6716" s="52">
        <v>316381419</v>
      </c>
      <c r="T6716" s="70" t="s">
        <v>10556</v>
      </c>
      <c r="U6716" s="70" t="s">
        <v>10560</v>
      </c>
    </row>
    <row r="6717" spans="1:21" x14ac:dyDescent="0.2">
      <c r="A6717" s="49" t="s">
        <v>3283</v>
      </c>
      <c r="B6717" s="49" t="s">
        <v>198</v>
      </c>
      <c r="C6717" s="50">
        <v>3766</v>
      </c>
      <c r="D6717" s="49" t="s">
        <v>196</v>
      </c>
      <c r="E6717" s="49" t="s">
        <v>3284</v>
      </c>
      <c r="F6717" s="49" t="s">
        <v>196</v>
      </c>
      <c r="G6717" s="49">
        <v>11001</v>
      </c>
      <c r="H6717" s="49" t="s">
        <v>197</v>
      </c>
      <c r="I6717" s="50">
        <v>734</v>
      </c>
      <c r="J6717" s="50">
        <v>111001047678</v>
      </c>
      <c r="K6717" s="49" t="s">
        <v>3613</v>
      </c>
      <c r="L6717" s="51">
        <v>2273</v>
      </c>
      <c r="M6717" s="52">
        <v>200772829</v>
      </c>
      <c r="N6717" s="52">
        <v>0</v>
      </c>
      <c r="O6717" s="52">
        <v>20093795</v>
      </c>
      <c r="P6717" s="52">
        <v>6660438</v>
      </c>
      <c r="Q6717" s="52">
        <v>200772829</v>
      </c>
      <c r="R6717" s="52">
        <v>26754233</v>
      </c>
      <c r="S6717" s="52">
        <v>227527062</v>
      </c>
      <c r="T6717" s="70" t="s">
        <v>10556</v>
      </c>
      <c r="U6717" s="70" t="s">
        <v>10560</v>
      </c>
    </row>
    <row r="6718" spans="1:21" x14ac:dyDescent="0.2">
      <c r="A6718" s="49" t="s">
        <v>3283</v>
      </c>
      <c r="B6718" s="49" t="s">
        <v>198</v>
      </c>
      <c r="C6718" s="50">
        <v>3766</v>
      </c>
      <c r="D6718" s="49" t="s">
        <v>196</v>
      </c>
      <c r="E6718" s="49" t="s">
        <v>3284</v>
      </c>
      <c r="F6718" s="49" t="s">
        <v>196</v>
      </c>
      <c r="G6718" s="49">
        <v>11001</v>
      </c>
      <c r="H6718" s="49" t="s">
        <v>197</v>
      </c>
      <c r="I6718" s="50">
        <v>241</v>
      </c>
      <c r="J6718" s="50">
        <v>111001012246</v>
      </c>
      <c r="K6718" s="49" t="s">
        <v>3474</v>
      </c>
      <c r="L6718" s="51">
        <v>152</v>
      </c>
      <c r="M6718" s="52">
        <v>12930369</v>
      </c>
      <c r="N6718" s="52">
        <v>2586074</v>
      </c>
      <c r="O6718" s="52">
        <v>20093795</v>
      </c>
      <c r="P6718" s="52">
        <v>6660438</v>
      </c>
      <c r="Q6718" s="52">
        <v>15516443</v>
      </c>
      <c r="R6718" s="52">
        <v>26754233</v>
      </c>
      <c r="S6718" s="52">
        <v>42270676</v>
      </c>
      <c r="T6718" s="70" t="s">
        <v>10556</v>
      </c>
      <c r="U6718" s="70" t="s">
        <v>10560</v>
      </c>
    </row>
    <row r="6719" spans="1:21" x14ac:dyDescent="0.2">
      <c r="A6719" s="49" t="s">
        <v>3283</v>
      </c>
      <c r="B6719" s="49" t="s">
        <v>198</v>
      </c>
      <c r="C6719" s="50">
        <v>3766</v>
      </c>
      <c r="D6719" s="49" t="s">
        <v>196</v>
      </c>
      <c r="E6719" s="49" t="s">
        <v>3284</v>
      </c>
      <c r="F6719" s="49" t="s">
        <v>196</v>
      </c>
      <c r="G6719" s="49">
        <v>11001</v>
      </c>
      <c r="H6719" s="49" t="s">
        <v>197</v>
      </c>
      <c r="I6719" s="50">
        <v>986</v>
      </c>
      <c r="J6719" s="50">
        <v>111001030856</v>
      </c>
      <c r="K6719" s="49" t="s">
        <v>3307</v>
      </c>
      <c r="L6719" s="51">
        <v>683</v>
      </c>
      <c r="M6719" s="52">
        <v>59738159</v>
      </c>
      <c r="N6719" s="52">
        <v>812846</v>
      </c>
      <c r="O6719" s="52">
        <v>20093795</v>
      </c>
      <c r="P6719" s="52">
        <v>6660438</v>
      </c>
      <c r="Q6719" s="52">
        <v>60551005</v>
      </c>
      <c r="R6719" s="52">
        <v>26754233</v>
      </c>
      <c r="S6719" s="52">
        <v>87305238</v>
      </c>
      <c r="T6719" s="70" t="s">
        <v>10556</v>
      </c>
      <c r="U6719" s="70" t="s">
        <v>10560</v>
      </c>
    </row>
    <row r="6720" spans="1:21" x14ac:dyDescent="0.2">
      <c r="A6720" s="49" t="s">
        <v>3283</v>
      </c>
      <c r="B6720" s="49" t="s">
        <v>198</v>
      </c>
      <c r="C6720" s="50">
        <v>3766</v>
      </c>
      <c r="D6720" s="49" t="s">
        <v>196</v>
      </c>
      <c r="E6720" s="49" t="s">
        <v>3284</v>
      </c>
      <c r="F6720" s="49" t="s">
        <v>196</v>
      </c>
      <c r="G6720" s="49">
        <v>11001</v>
      </c>
      <c r="H6720" s="49" t="s">
        <v>197</v>
      </c>
      <c r="I6720" s="50">
        <v>968</v>
      </c>
      <c r="J6720" s="50">
        <v>111001028380</v>
      </c>
      <c r="K6720" s="49" t="s">
        <v>3291</v>
      </c>
      <c r="L6720" s="51">
        <v>1228</v>
      </c>
      <c r="M6720" s="52">
        <v>104687637</v>
      </c>
      <c r="N6720" s="52">
        <v>0</v>
      </c>
      <c r="O6720" s="52">
        <v>20093795</v>
      </c>
      <c r="P6720" s="52">
        <v>6660438</v>
      </c>
      <c r="Q6720" s="52">
        <v>104687637</v>
      </c>
      <c r="R6720" s="52">
        <v>26754233</v>
      </c>
      <c r="S6720" s="52">
        <v>131441870</v>
      </c>
      <c r="T6720" s="70" t="s">
        <v>10556</v>
      </c>
      <c r="U6720" s="70" t="s">
        <v>10560</v>
      </c>
    </row>
    <row r="6721" spans="1:21" x14ac:dyDescent="0.2">
      <c r="A6721" s="49" t="s">
        <v>3283</v>
      </c>
      <c r="B6721" s="49" t="s">
        <v>198</v>
      </c>
      <c r="C6721" s="50">
        <v>3766</v>
      </c>
      <c r="D6721" s="49" t="s">
        <v>196</v>
      </c>
      <c r="E6721" s="49" t="s">
        <v>3284</v>
      </c>
      <c r="F6721" s="49" t="s">
        <v>196</v>
      </c>
      <c r="G6721" s="49">
        <v>11001</v>
      </c>
      <c r="H6721" s="49" t="s">
        <v>197</v>
      </c>
      <c r="I6721" s="50">
        <v>5233</v>
      </c>
      <c r="J6721" s="50">
        <v>111001102199</v>
      </c>
      <c r="K6721" s="49" t="s">
        <v>3611</v>
      </c>
      <c r="L6721" s="51">
        <v>1631</v>
      </c>
      <c r="M6721" s="52">
        <v>147957657</v>
      </c>
      <c r="N6721" s="52">
        <v>6435449</v>
      </c>
      <c r="O6721" s="52">
        <v>20093795</v>
      </c>
      <c r="P6721" s="52">
        <v>6660438</v>
      </c>
      <c r="Q6721" s="52">
        <v>154393106</v>
      </c>
      <c r="R6721" s="52">
        <v>26754233</v>
      </c>
      <c r="S6721" s="52">
        <v>181147339</v>
      </c>
      <c r="T6721" s="70" t="s">
        <v>10556</v>
      </c>
      <c r="U6721" s="70" t="s">
        <v>10560</v>
      </c>
    </row>
    <row r="6722" spans="1:21" x14ac:dyDescent="0.2">
      <c r="A6722" s="49" t="s">
        <v>3283</v>
      </c>
      <c r="B6722" s="49" t="s">
        <v>198</v>
      </c>
      <c r="C6722" s="50">
        <v>3766</v>
      </c>
      <c r="D6722" s="49" t="s">
        <v>196</v>
      </c>
      <c r="E6722" s="49" t="s">
        <v>3284</v>
      </c>
      <c r="F6722" s="49" t="s">
        <v>196</v>
      </c>
      <c r="G6722" s="49">
        <v>11001</v>
      </c>
      <c r="H6722" s="49" t="s">
        <v>197</v>
      </c>
      <c r="I6722" s="50">
        <v>5251</v>
      </c>
      <c r="J6722" s="50">
        <v>111102000281</v>
      </c>
      <c r="K6722" s="49" t="s">
        <v>3306</v>
      </c>
      <c r="L6722" s="51">
        <v>2273</v>
      </c>
      <c r="M6722" s="52">
        <v>203830448</v>
      </c>
      <c r="N6722" s="52">
        <v>0</v>
      </c>
      <c r="O6722" s="52">
        <v>20093795</v>
      </c>
      <c r="P6722" s="52">
        <v>6660438</v>
      </c>
      <c r="Q6722" s="52">
        <v>203830448</v>
      </c>
      <c r="R6722" s="52">
        <v>26754233</v>
      </c>
      <c r="S6722" s="52">
        <v>230584681</v>
      </c>
      <c r="T6722" s="70" t="s">
        <v>10556</v>
      </c>
      <c r="U6722" s="70" t="s">
        <v>10560</v>
      </c>
    </row>
    <row r="6723" spans="1:21" x14ac:dyDescent="0.2">
      <c r="A6723" s="49" t="s">
        <v>2949</v>
      </c>
      <c r="B6723" s="49" t="s">
        <v>851</v>
      </c>
      <c r="C6723" s="50">
        <v>3802</v>
      </c>
      <c r="D6723" s="49" t="s">
        <v>849</v>
      </c>
      <c r="E6723" s="49" t="s">
        <v>6178</v>
      </c>
      <c r="F6723" s="49" t="s">
        <v>849</v>
      </c>
      <c r="G6723" s="49">
        <v>54001</v>
      </c>
      <c r="H6723" s="49" t="s">
        <v>850</v>
      </c>
      <c r="I6723" s="50">
        <v>2717</v>
      </c>
      <c r="J6723" s="50">
        <v>154001005852</v>
      </c>
      <c r="K6723" s="49" t="s">
        <v>6205</v>
      </c>
      <c r="L6723" s="51">
        <v>2737</v>
      </c>
      <c r="M6723" s="52">
        <v>282884828</v>
      </c>
      <c r="N6723" s="52">
        <v>17798101</v>
      </c>
      <c r="O6723" s="52">
        <v>22239643</v>
      </c>
      <c r="P6723" s="52">
        <v>6660438</v>
      </c>
      <c r="Q6723" s="52">
        <v>300682929</v>
      </c>
      <c r="R6723" s="52">
        <v>28900081</v>
      </c>
      <c r="S6723" s="52">
        <v>329583010</v>
      </c>
      <c r="T6723" s="70" t="s">
        <v>10556</v>
      </c>
      <c r="U6723" s="70" t="s">
        <v>10560</v>
      </c>
    </row>
    <row r="6724" spans="1:21" x14ac:dyDescent="0.2">
      <c r="A6724" s="49" t="s">
        <v>2949</v>
      </c>
      <c r="B6724" s="49" t="s">
        <v>851</v>
      </c>
      <c r="C6724" s="50">
        <v>3801</v>
      </c>
      <c r="D6724" s="49" t="s">
        <v>852</v>
      </c>
      <c r="E6724" s="49" t="s">
        <v>8308</v>
      </c>
      <c r="F6724" s="49" t="s">
        <v>852</v>
      </c>
      <c r="G6724" s="49">
        <v>54125</v>
      </c>
      <c r="H6724" s="49" t="s">
        <v>857</v>
      </c>
      <c r="I6724" s="50">
        <v>6572</v>
      </c>
      <c r="J6724" s="50">
        <v>154125000166</v>
      </c>
      <c r="K6724" s="49" t="s">
        <v>8310</v>
      </c>
      <c r="L6724" s="51">
        <v>251</v>
      </c>
      <c r="M6724" s="52">
        <v>29870827</v>
      </c>
      <c r="N6724" s="52">
        <v>1895542</v>
      </c>
      <c r="O6724" s="52">
        <v>24337106</v>
      </c>
      <c r="P6724" s="52">
        <v>6660438</v>
      </c>
      <c r="Q6724" s="52">
        <v>31766369</v>
      </c>
      <c r="R6724" s="52">
        <v>30997544</v>
      </c>
      <c r="S6724" s="52">
        <v>62763913</v>
      </c>
      <c r="T6724" s="70" t="s">
        <v>10556</v>
      </c>
      <c r="U6724" s="70" t="s">
        <v>10560</v>
      </c>
    </row>
    <row r="6725" spans="1:21" x14ac:dyDescent="0.2">
      <c r="A6725" s="49" t="s">
        <v>3283</v>
      </c>
      <c r="B6725" s="49" t="s">
        <v>198</v>
      </c>
      <c r="C6725" s="50">
        <v>3766</v>
      </c>
      <c r="D6725" s="49" t="s">
        <v>196</v>
      </c>
      <c r="E6725" s="49" t="s">
        <v>3284</v>
      </c>
      <c r="F6725" s="49" t="s">
        <v>196</v>
      </c>
      <c r="G6725" s="49">
        <v>11001</v>
      </c>
      <c r="H6725" s="49" t="s">
        <v>197</v>
      </c>
      <c r="I6725" s="50">
        <v>107614</v>
      </c>
      <c r="J6725" s="50">
        <v>111001104302</v>
      </c>
      <c r="K6725" s="49" t="s">
        <v>3446</v>
      </c>
      <c r="L6725" s="51">
        <v>3227</v>
      </c>
      <c r="M6725" s="52">
        <v>291437462</v>
      </c>
      <c r="N6725" s="52">
        <v>0</v>
      </c>
      <c r="O6725" s="52">
        <v>20093795</v>
      </c>
      <c r="P6725" s="52">
        <v>6660438</v>
      </c>
      <c r="Q6725" s="52">
        <v>291437462</v>
      </c>
      <c r="R6725" s="52">
        <v>26754233</v>
      </c>
      <c r="S6725" s="52">
        <v>318191695</v>
      </c>
      <c r="T6725" s="70" t="s">
        <v>10556</v>
      </c>
      <c r="U6725" s="70" t="s">
        <v>10560</v>
      </c>
    </row>
    <row r="6726" spans="1:21" x14ac:dyDescent="0.2">
      <c r="A6726" s="49" t="s">
        <v>3283</v>
      </c>
      <c r="B6726" s="49" t="s">
        <v>198</v>
      </c>
      <c r="C6726" s="50">
        <v>3766</v>
      </c>
      <c r="D6726" s="49" t="s">
        <v>196</v>
      </c>
      <c r="E6726" s="49" t="s">
        <v>3284</v>
      </c>
      <c r="F6726" s="49" t="s">
        <v>196</v>
      </c>
      <c r="G6726" s="49">
        <v>11001</v>
      </c>
      <c r="H6726" s="49" t="s">
        <v>197</v>
      </c>
      <c r="I6726" s="50">
        <v>466</v>
      </c>
      <c r="J6726" s="50">
        <v>111001016039</v>
      </c>
      <c r="K6726" s="49" t="s">
        <v>3436</v>
      </c>
      <c r="L6726" s="51">
        <v>1435</v>
      </c>
      <c r="M6726" s="52">
        <v>129561314</v>
      </c>
      <c r="N6726" s="52">
        <v>7048223</v>
      </c>
      <c r="O6726" s="52">
        <v>20093795</v>
      </c>
      <c r="P6726" s="52">
        <v>6660438</v>
      </c>
      <c r="Q6726" s="52">
        <v>136609537</v>
      </c>
      <c r="R6726" s="52">
        <v>26754233</v>
      </c>
      <c r="S6726" s="52">
        <v>163363770</v>
      </c>
      <c r="T6726" s="70" t="s">
        <v>10556</v>
      </c>
      <c r="U6726" s="70" t="s">
        <v>10560</v>
      </c>
    </row>
    <row r="6727" spans="1:21" x14ac:dyDescent="0.2">
      <c r="A6727" s="49" t="s">
        <v>3078</v>
      </c>
      <c r="B6727" s="49" t="s">
        <v>919</v>
      </c>
      <c r="C6727" s="50">
        <v>3808</v>
      </c>
      <c r="D6727" s="49" t="s">
        <v>920</v>
      </c>
      <c r="E6727" s="49" t="s">
        <v>9151</v>
      </c>
      <c r="F6727" s="49" t="s">
        <v>920</v>
      </c>
      <c r="G6727" s="49">
        <v>68432</v>
      </c>
      <c r="H6727" s="49" t="s">
        <v>964</v>
      </c>
      <c r="I6727" s="50">
        <v>20074</v>
      </c>
      <c r="J6727" s="50">
        <v>168432000018</v>
      </c>
      <c r="K6727" s="49" t="s">
        <v>9154</v>
      </c>
      <c r="L6727" s="51">
        <v>974</v>
      </c>
      <c r="M6727" s="52">
        <v>94991472</v>
      </c>
      <c r="N6727" s="52">
        <v>18998294</v>
      </c>
      <c r="O6727" s="52">
        <v>20964170</v>
      </c>
      <c r="P6727" s="52">
        <v>6660438</v>
      </c>
      <c r="Q6727" s="52">
        <v>113989766</v>
      </c>
      <c r="R6727" s="52">
        <v>27624608</v>
      </c>
      <c r="S6727" s="52">
        <v>141614374</v>
      </c>
      <c r="T6727" s="70" t="s">
        <v>10556</v>
      </c>
      <c r="U6727" s="70" t="s">
        <v>10560</v>
      </c>
    </row>
    <row r="6728" spans="1:21" x14ac:dyDescent="0.2">
      <c r="A6728" s="49" t="s">
        <v>3283</v>
      </c>
      <c r="B6728" s="49" t="s">
        <v>198</v>
      </c>
      <c r="C6728" s="50">
        <v>3766</v>
      </c>
      <c r="D6728" s="49" t="s">
        <v>196</v>
      </c>
      <c r="E6728" s="49" t="s">
        <v>3284</v>
      </c>
      <c r="F6728" s="49" t="s">
        <v>196</v>
      </c>
      <c r="G6728" s="49">
        <v>11001</v>
      </c>
      <c r="H6728" s="49" t="s">
        <v>197</v>
      </c>
      <c r="I6728" s="50">
        <v>801</v>
      </c>
      <c r="J6728" s="50">
        <v>111001077895</v>
      </c>
      <c r="K6728" s="49" t="s">
        <v>3567</v>
      </c>
      <c r="L6728" s="51">
        <v>2315</v>
      </c>
      <c r="M6728" s="52">
        <v>209965419</v>
      </c>
      <c r="N6728" s="52">
        <v>0</v>
      </c>
      <c r="O6728" s="52">
        <v>20093795</v>
      </c>
      <c r="P6728" s="52">
        <v>6660438</v>
      </c>
      <c r="Q6728" s="52">
        <v>209965419</v>
      </c>
      <c r="R6728" s="52">
        <v>26754233</v>
      </c>
      <c r="S6728" s="52">
        <v>236719652</v>
      </c>
      <c r="T6728" s="70" t="s">
        <v>10556</v>
      </c>
      <c r="U6728" s="70" t="s">
        <v>10560</v>
      </c>
    </row>
    <row r="6729" spans="1:21" x14ac:dyDescent="0.2">
      <c r="A6729" s="49" t="s">
        <v>3283</v>
      </c>
      <c r="B6729" s="49" t="s">
        <v>198</v>
      </c>
      <c r="C6729" s="50">
        <v>3766</v>
      </c>
      <c r="D6729" s="49" t="s">
        <v>196</v>
      </c>
      <c r="E6729" s="49" t="s">
        <v>3284</v>
      </c>
      <c r="F6729" s="49" t="s">
        <v>196</v>
      </c>
      <c r="G6729" s="49">
        <v>11001</v>
      </c>
      <c r="H6729" s="49" t="s">
        <v>197</v>
      </c>
      <c r="I6729" s="50">
        <v>891</v>
      </c>
      <c r="J6729" s="50">
        <v>111001015601</v>
      </c>
      <c r="K6729" s="49" t="s">
        <v>3610</v>
      </c>
      <c r="L6729" s="51">
        <v>1815</v>
      </c>
      <c r="M6729" s="52">
        <v>171101992</v>
      </c>
      <c r="N6729" s="52">
        <v>10131187</v>
      </c>
      <c r="O6729" s="52">
        <v>20093795</v>
      </c>
      <c r="P6729" s="52">
        <v>6660438</v>
      </c>
      <c r="Q6729" s="52">
        <v>181233179</v>
      </c>
      <c r="R6729" s="52">
        <v>26754233</v>
      </c>
      <c r="S6729" s="52">
        <v>207987412</v>
      </c>
      <c r="T6729" s="70" t="s">
        <v>10556</v>
      </c>
      <c r="U6729" s="70" t="s">
        <v>10560</v>
      </c>
    </row>
    <row r="6730" spans="1:21" x14ac:dyDescent="0.2">
      <c r="A6730" s="49" t="s">
        <v>3283</v>
      </c>
      <c r="B6730" s="49" t="s">
        <v>198</v>
      </c>
      <c r="C6730" s="50">
        <v>3766</v>
      </c>
      <c r="D6730" s="49" t="s">
        <v>196</v>
      </c>
      <c r="E6730" s="49" t="s">
        <v>3284</v>
      </c>
      <c r="F6730" s="49" t="s">
        <v>196</v>
      </c>
      <c r="G6730" s="49">
        <v>11001</v>
      </c>
      <c r="H6730" s="49" t="s">
        <v>197</v>
      </c>
      <c r="I6730" s="50">
        <v>688</v>
      </c>
      <c r="J6730" s="50">
        <v>111001046485</v>
      </c>
      <c r="K6730" s="49" t="s">
        <v>3609</v>
      </c>
      <c r="L6730" s="51">
        <v>1191</v>
      </c>
      <c r="M6730" s="52">
        <v>106662537</v>
      </c>
      <c r="N6730" s="52">
        <v>0</v>
      </c>
      <c r="O6730" s="52">
        <v>20093795</v>
      </c>
      <c r="P6730" s="52">
        <v>6660438</v>
      </c>
      <c r="Q6730" s="52">
        <v>106662537</v>
      </c>
      <c r="R6730" s="52">
        <v>26754233</v>
      </c>
      <c r="S6730" s="52">
        <v>133416770</v>
      </c>
      <c r="T6730" s="70" t="s">
        <v>10556</v>
      </c>
      <c r="U6730" s="70" t="s">
        <v>10560</v>
      </c>
    </row>
    <row r="6731" spans="1:21" x14ac:dyDescent="0.2">
      <c r="A6731" s="49" t="s">
        <v>3283</v>
      </c>
      <c r="B6731" s="49" t="s">
        <v>198</v>
      </c>
      <c r="C6731" s="50">
        <v>3766</v>
      </c>
      <c r="D6731" s="49" t="s">
        <v>196</v>
      </c>
      <c r="E6731" s="49" t="s">
        <v>3284</v>
      </c>
      <c r="F6731" s="49" t="s">
        <v>196</v>
      </c>
      <c r="G6731" s="49">
        <v>11001</v>
      </c>
      <c r="H6731" s="49" t="s">
        <v>197</v>
      </c>
      <c r="I6731" s="50">
        <v>864</v>
      </c>
      <c r="J6731" s="50">
        <v>111001086681</v>
      </c>
      <c r="K6731" s="49" t="s">
        <v>3343</v>
      </c>
      <c r="L6731" s="51">
        <v>2724</v>
      </c>
      <c r="M6731" s="52">
        <v>266104673</v>
      </c>
      <c r="N6731" s="52">
        <v>0</v>
      </c>
      <c r="O6731" s="52">
        <v>24732769</v>
      </c>
      <c r="P6731" s="52">
        <v>6660438</v>
      </c>
      <c r="Q6731" s="52">
        <v>266104673</v>
      </c>
      <c r="R6731" s="52">
        <v>31393207</v>
      </c>
      <c r="S6731" s="52">
        <v>297497880</v>
      </c>
      <c r="T6731" s="70" t="s">
        <v>10556</v>
      </c>
      <c r="U6731" s="70" t="s">
        <v>10560</v>
      </c>
    </row>
    <row r="6732" spans="1:21" x14ac:dyDescent="0.2">
      <c r="A6732" s="49" t="s">
        <v>3283</v>
      </c>
      <c r="B6732" s="49" t="s">
        <v>198</v>
      </c>
      <c r="C6732" s="50">
        <v>3766</v>
      </c>
      <c r="D6732" s="49" t="s">
        <v>196</v>
      </c>
      <c r="E6732" s="49" t="s">
        <v>3284</v>
      </c>
      <c r="F6732" s="49" t="s">
        <v>196</v>
      </c>
      <c r="G6732" s="49">
        <v>11001</v>
      </c>
      <c r="H6732" s="49" t="s">
        <v>197</v>
      </c>
      <c r="I6732" s="50">
        <v>392</v>
      </c>
      <c r="J6732" s="50">
        <v>111001013676</v>
      </c>
      <c r="K6732" s="49" t="s">
        <v>3450</v>
      </c>
      <c r="L6732" s="51">
        <v>2666</v>
      </c>
      <c r="M6732" s="52">
        <v>239264346</v>
      </c>
      <c r="N6732" s="52">
        <v>0</v>
      </c>
      <c r="O6732" s="52">
        <v>20093795</v>
      </c>
      <c r="P6732" s="52">
        <v>6660438</v>
      </c>
      <c r="Q6732" s="52">
        <v>239264346</v>
      </c>
      <c r="R6732" s="52">
        <v>26754233</v>
      </c>
      <c r="S6732" s="52">
        <v>266018579</v>
      </c>
      <c r="T6732" s="70" t="s">
        <v>10556</v>
      </c>
      <c r="U6732" s="70" t="s">
        <v>10560</v>
      </c>
    </row>
    <row r="6733" spans="1:21" x14ac:dyDescent="0.2">
      <c r="A6733" s="49" t="s">
        <v>3283</v>
      </c>
      <c r="B6733" s="49" t="s">
        <v>198</v>
      </c>
      <c r="C6733" s="50">
        <v>3766</v>
      </c>
      <c r="D6733" s="49" t="s">
        <v>196</v>
      </c>
      <c r="E6733" s="49" t="s">
        <v>3284</v>
      </c>
      <c r="F6733" s="49" t="s">
        <v>196</v>
      </c>
      <c r="G6733" s="49">
        <v>11001</v>
      </c>
      <c r="H6733" s="49" t="s">
        <v>197</v>
      </c>
      <c r="I6733" s="50">
        <v>5307</v>
      </c>
      <c r="J6733" s="50">
        <v>111769001871</v>
      </c>
      <c r="K6733" s="49" t="s">
        <v>3649</v>
      </c>
      <c r="L6733" s="51">
        <v>1397</v>
      </c>
      <c r="M6733" s="52">
        <v>124392399</v>
      </c>
      <c r="N6733" s="52">
        <v>9453387</v>
      </c>
      <c r="O6733" s="52">
        <v>20093795</v>
      </c>
      <c r="P6733" s="52">
        <v>6660438</v>
      </c>
      <c r="Q6733" s="52">
        <v>133845786</v>
      </c>
      <c r="R6733" s="52">
        <v>26754233</v>
      </c>
      <c r="S6733" s="52">
        <v>160600019</v>
      </c>
      <c r="T6733" s="70" t="s">
        <v>10556</v>
      </c>
      <c r="U6733" s="70" t="s">
        <v>10560</v>
      </c>
    </row>
    <row r="6734" spans="1:21" x14ac:dyDescent="0.2">
      <c r="A6734" s="49" t="s">
        <v>3283</v>
      </c>
      <c r="B6734" s="49" t="s">
        <v>198</v>
      </c>
      <c r="C6734" s="50">
        <v>3766</v>
      </c>
      <c r="D6734" s="49" t="s">
        <v>196</v>
      </c>
      <c r="E6734" s="49" t="s">
        <v>3284</v>
      </c>
      <c r="F6734" s="49" t="s">
        <v>196</v>
      </c>
      <c r="G6734" s="49">
        <v>11001</v>
      </c>
      <c r="H6734" s="49" t="s">
        <v>197</v>
      </c>
      <c r="I6734" s="50">
        <v>626</v>
      </c>
      <c r="J6734" s="50">
        <v>111001024643</v>
      </c>
      <c r="K6734" s="49" t="s">
        <v>3521</v>
      </c>
      <c r="L6734" s="51">
        <v>1034</v>
      </c>
      <c r="M6734" s="52">
        <v>91483435</v>
      </c>
      <c r="N6734" s="52">
        <v>3756352</v>
      </c>
      <c r="O6734" s="52">
        <v>20093795</v>
      </c>
      <c r="P6734" s="52">
        <v>6660438</v>
      </c>
      <c r="Q6734" s="52">
        <v>95239787</v>
      </c>
      <c r="R6734" s="52">
        <v>26754233</v>
      </c>
      <c r="S6734" s="52">
        <v>121994020</v>
      </c>
      <c r="T6734" s="70" t="s">
        <v>10556</v>
      </c>
      <c r="U6734" s="70" t="s">
        <v>10560</v>
      </c>
    </row>
    <row r="6735" spans="1:21" x14ac:dyDescent="0.2">
      <c r="A6735" s="49" t="s">
        <v>3283</v>
      </c>
      <c r="B6735" s="49" t="s">
        <v>198</v>
      </c>
      <c r="C6735" s="50">
        <v>3766</v>
      </c>
      <c r="D6735" s="49" t="s">
        <v>196</v>
      </c>
      <c r="E6735" s="49" t="s">
        <v>3284</v>
      </c>
      <c r="F6735" s="49" t="s">
        <v>196</v>
      </c>
      <c r="G6735" s="49">
        <v>11001</v>
      </c>
      <c r="H6735" s="49" t="s">
        <v>197</v>
      </c>
      <c r="I6735" s="50">
        <v>690</v>
      </c>
      <c r="J6735" s="50">
        <v>111001046621</v>
      </c>
      <c r="K6735" s="49" t="s">
        <v>3509</v>
      </c>
      <c r="L6735" s="51">
        <v>848</v>
      </c>
      <c r="M6735" s="52">
        <v>76010946</v>
      </c>
      <c r="N6735" s="52">
        <v>0</v>
      </c>
      <c r="O6735" s="52">
        <v>20093795</v>
      </c>
      <c r="P6735" s="52">
        <v>6660438</v>
      </c>
      <c r="Q6735" s="52">
        <v>76010946</v>
      </c>
      <c r="R6735" s="52">
        <v>26754233</v>
      </c>
      <c r="S6735" s="52">
        <v>102765179</v>
      </c>
      <c r="T6735" s="70" t="s">
        <v>10556</v>
      </c>
      <c r="U6735" s="70" t="s">
        <v>10560</v>
      </c>
    </row>
    <row r="6736" spans="1:21" x14ac:dyDescent="0.2">
      <c r="A6736" s="49" t="s">
        <v>3283</v>
      </c>
      <c r="B6736" s="49" t="s">
        <v>198</v>
      </c>
      <c r="C6736" s="50">
        <v>3766</v>
      </c>
      <c r="D6736" s="49" t="s">
        <v>196</v>
      </c>
      <c r="E6736" s="49" t="s">
        <v>3284</v>
      </c>
      <c r="F6736" s="49" t="s">
        <v>196</v>
      </c>
      <c r="G6736" s="49">
        <v>11001</v>
      </c>
      <c r="H6736" s="49" t="s">
        <v>197</v>
      </c>
      <c r="I6736" s="50">
        <v>432</v>
      </c>
      <c r="J6736" s="50">
        <v>111001001538</v>
      </c>
      <c r="K6736" s="49" t="s">
        <v>3432</v>
      </c>
      <c r="L6736" s="51">
        <v>1697</v>
      </c>
      <c r="M6736" s="52">
        <v>155480908</v>
      </c>
      <c r="N6736" s="52">
        <v>0</v>
      </c>
      <c r="O6736" s="52">
        <v>20093795</v>
      </c>
      <c r="P6736" s="52">
        <v>6660438</v>
      </c>
      <c r="Q6736" s="52">
        <v>155480908</v>
      </c>
      <c r="R6736" s="52">
        <v>26754233</v>
      </c>
      <c r="S6736" s="52">
        <v>182235141</v>
      </c>
      <c r="T6736" s="70" t="s">
        <v>10556</v>
      </c>
      <c r="U6736" s="70" t="s">
        <v>10560</v>
      </c>
    </row>
    <row r="6737" spans="1:21" x14ac:dyDescent="0.2">
      <c r="A6737" s="49" t="s">
        <v>3283</v>
      </c>
      <c r="B6737" s="49" t="s">
        <v>198</v>
      </c>
      <c r="C6737" s="50">
        <v>3766</v>
      </c>
      <c r="D6737" s="49" t="s">
        <v>196</v>
      </c>
      <c r="E6737" s="49" t="s">
        <v>3284</v>
      </c>
      <c r="F6737" s="49" t="s">
        <v>196</v>
      </c>
      <c r="G6737" s="49">
        <v>11001</v>
      </c>
      <c r="H6737" s="49" t="s">
        <v>197</v>
      </c>
      <c r="I6737" s="50">
        <v>737</v>
      </c>
      <c r="J6737" s="50">
        <v>111001075272</v>
      </c>
      <c r="K6737" s="49" t="s">
        <v>3608</v>
      </c>
      <c r="L6737" s="51">
        <v>2599</v>
      </c>
      <c r="M6737" s="52">
        <v>234323710</v>
      </c>
      <c r="N6737" s="52">
        <v>0</v>
      </c>
      <c r="O6737" s="52">
        <v>20093795</v>
      </c>
      <c r="P6737" s="52">
        <v>6660438</v>
      </c>
      <c r="Q6737" s="52">
        <v>234323710</v>
      </c>
      <c r="R6737" s="52">
        <v>26754233</v>
      </c>
      <c r="S6737" s="52">
        <v>261077943</v>
      </c>
      <c r="T6737" s="70" t="s">
        <v>10556</v>
      </c>
      <c r="U6737" s="70" t="s">
        <v>10560</v>
      </c>
    </row>
    <row r="6738" spans="1:21" x14ac:dyDescent="0.2">
      <c r="A6738" s="49" t="s">
        <v>3078</v>
      </c>
      <c r="B6738" s="49" t="s">
        <v>919</v>
      </c>
      <c r="C6738" s="50">
        <v>4700</v>
      </c>
      <c r="D6738" s="49" t="s">
        <v>974</v>
      </c>
      <c r="E6738" s="49" t="s">
        <v>8628</v>
      </c>
      <c r="F6738" s="49" t="s">
        <v>974</v>
      </c>
      <c r="G6738" s="49">
        <v>68547</v>
      </c>
      <c r="H6738" s="49" t="s">
        <v>975</v>
      </c>
      <c r="I6738" s="50">
        <v>16947</v>
      </c>
      <c r="J6738" s="50">
        <v>268547000229</v>
      </c>
      <c r="K6738" s="49" t="s">
        <v>8637</v>
      </c>
      <c r="L6738" s="51">
        <v>760</v>
      </c>
      <c r="M6738" s="52">
        <v>85248996</v>
      </c>
      <c r="N6738" s="52">
        <v>0</v>
      </c>
      <c r="O6738" s="52">
        <v>25267488</v>
      </c>
      <c r="P6738" s="52">
        <v>6660438</v>
      </c>
      <c r="Q6738" s="52">
        <v>85248996</v>
      </c>
      <c r="R6738" s="52">
        <v>31927926</v>
      </c>
      <c r="S6738" s="52">
        <v>117176922</v>
      </c>
      <c r="T6738" s="70" t="s">
        <v>10556</v>
      </c>
      <c r="U6738" s="70" t="s">
        <v>10560</v>
      </c>
    </row>
    <row r="6739" spans="1:21" x14ac:dyDescent="0.2">
      <c r="A6739" s="49" t="s">
        <v>3078</v>
      </c>
      <c r="B6739" s="49" t="s">
        <v>919</v>
      </c>
      <c r="C6739" s="50">
        <v>3808</v>
      </c>
      <c r="D6739" s="49" t="s">
        <v>920</v>
      </c>
      <c r="E6739" s="49" t="s">
        <v>9038</v>
      </c>
      <c r="F6739" s="49" t="s">
        <v>920</v>
      </c>
      <c r="G6739" s="49">
        <v>68167</v>
      </c>
      <c r="H6739" s="49" t="s">
        <v>931</v>
      </c>
      <c r="I6739" s="50">
        <v>17147</v>
      </c>
      <c r="J6739" s="50">
        <v>268167000633</v>
      </c>
      <c r="K6739" s="49" t="s">
        <v>9042</v>
      </c>
      <c r="L6739" s="51">
        <v>115</v>
      </c>
      <c r="M6739" s="52">
        <v>13590448</v>
      </c>
      <c r="N6739" s="52">
        <v>0</v>
      </c>
      <c r="O6739" s="52">
        <v>26007594</v>
      </c>
      <c r="P6739" s="52">
        <v>6660438</v>
      </c>
      <c r="Q6739" s="52">
        <v>13590448</v>
      </c>
      <c r="R6739" s="52">
        <v>32668032</v>
      </c>
      <c r="S6739" s="52">
        <v>46258480</v>
      </c>
      <c r="T6739" s="70" t="s">
        <v>10556</v>
      </c>
      <c r="U6739" s="70" t="s">
        <v>10560</v>
      </c>
    </row>
    <row r="6740" spans="1:21" x14ac:dyDescent="0.2">
      <c r="A6740" s="49" t="s">
        <v>3078</v>
      </c>
      <c r="B6740" s="49" t="s">
        <v>919</v>
      </c>
      <c r="C6740" s="50">
        <v>3808</v>
      </c>
      <c r="D6740" s="49" t="s">
        <v>920</v>
      </c>
      <c r="E6740" s="49" t="s">
        <v>9187</v>
      </c>
      <c r="F6740" s="49" t="s">
        <v>920</v>
      </c>
      <c r="G6740" s="49">
        <v>68533</v>
      </c>
      <c r="H6740" s="49" t="s">
        <v>973</v>
      </c>
      <c r="I6740" s="50">
        <v>20087</v>
      </c>
      <c r="J6740" s="50">
        <v>168533000302</v>
      </c>
      <c r="K6740" s="49" t="s">
        <v>9189</v>
      </c>
      <c r="L6740" s="51">
        <v>502</v>
      </c>
      <c r="M6740" s="52">
        <v>51737116</v>
      </c>
      <c r="N6740" s="52">
        <v>2889503</v>
      </c>
      <c r="O6740" s="52">
        <v>21545424</v>
      </c>
      <c r="P6740" s="52">
        <v>6660438</v>
      </c>
      <c r="Q6740" s="52">
        <v>54626619</v>
      </c>
      <c r="R6740" s="52">
        <v>28205862</v>
      </c>
      <c r="S6740" s="52">
        <v>82832481</v>
      </c>
      <c r="T6740" s="70" t="s">
        <v>10556</v>
      </c>
      <c r="U6740" s="70" t="s">
        <v>10560</v>
      </c>
    </row>
    <row r="6741" spans="1:21" x14ac:dyDescent="0.2">
      <c r="A6741" s="49" t="s">
        <v>3078</v>
      </c>
      <c r="B6741" s="49" t="s">
        <v>919</v>
      </c>
      <c r="C6741" s="50">
        <v>3808</v>
      </c>
      <c r="D6741" s="49" t="s">
        <v>920</v>
      </c>
      <c r="E6741" s="49" t="s">
        <v>9248</v>
      </c>
      <c r="F6741" s="49" t="s">
        <v>920</v>
      </c>
      <c r="G6741" s="49">
        <v>68689</v>
      </c>
      <c r="H6741" s="49" t="s">
        <v>987</v>
      </c>
      <c r="I6741" s="50">
        <v>20262</v>
      </c>
      <c r="J6741" s="50">
        <v>168689002968</v>
      </c>
      <c r="K6741" s="49" t="s">
        <v>9253</v>
      </c>
      <c r="L6741" s="51">
        <v>983</v>
      </c>
      <c r="M6741" s="52">
        <v>115772747</v>
      </c>
      <c r="N6741" s="52">
        <v>20074994</v>
      </c>
      <c r="O6741" s="52">
        <v>23998776</v>
      </c>
      <c r="P6741" s="52">
        <v>6660438</v>
      </c>
      <c r="Q6741" s="52">
        <v>135847741</v>
      </c>
      <c r="R6741" s="52">
        <v>30659214</v>
      </c>
      <c r="S6741" s="52">
        <v>166506955</v>
      </c>
      <c r="T6741" s="70" t="s">
        <v>10556</v>
      </c>
      <c r="U6741" s="70" t="s">
        <v>10560</v>
      </c>
    </row>
    <row r="6742" spans="1:21" x14ac:dyDescent="0.2">
      <c r="A6742" s="49" t="s">
        <v>3078</v>
      </c>
      <c r="B6742" s="49" t="s">
        <v>919</v>
      </c>
      <c r="C6742" s="50">
        <v>3808</v>
      </c>
      <c r="D6742" s="49" t="s">
        <v>920</v>
      </c>
      <c r="E6742" s="49" t="s">
        <v>9062</v>
      </c>
      <c r="F6742" s="49" t="s">
        <v>920</v>
      </c>
      <c r="G6742" s="49">
        <v>68207</v>
      </c>
      <c r="H6742" s="49" t="s">
        <v>76</v>
      </c>
      <c r="I6742" s="50">
        <v>12726</v>
      </c>
      <c r="J6742" s="50">
        <v>168207000360</v>
      </c>
      <c r="K6742" s="49" t="s">
        <v>9063</v>
      </c>
      <c r="L6742" s="51">
        <v>490</v>
      </c>
      <c r="M6742" s="52">
        <v>52679530</v>
      </c>
      <c r="N6742" s="52">
        <v>1779191</v>
      </c>
      <c r="O6742" s="52">
        <v>28116985</v>
      </c>
      <c r="P6742" s="52">
        <v>6660438</v>
      </c>
      <c r="Q6742" s="52">
        <v>54458721</v>
      </c>
      <c r="R6742" s="52">
        <v>34777423</v>
      </c>
      <c r="S6742" s="52">
        <v>89236144</v>
      </c>
      <c r="T6742" s="70" t="s">
        <v>10556</v>
      </c>
      <c r="U6742" s="70" t="s">
        <v>10560</v>
      </c>
    </row>
    <row r="6743" spans="1:21" x14ac:dyDescent="0.2">
      <c r="A6743" s="49" t="s">
        <v>3078</v>
      </c>
      <c r="B6743" s="49" t="s">
        <v>919</v>
      </c>
      <c r="C6743" s="50">
        <v>3808</v>
      </c>
      <c r="D6743" s="49" t="s">
        <v>920</v>
      </c>
      <c r="E6743" s="49" t="s">
        <v>9051</v>
      </c>
      <c r="F6743" s="49" t="s">
        <v>920</v>
      </c>
      <c r="G6743" s="49">
        <v>68190</v>
      </c>
      <c r="H6743" s="49" t="s">
        <v>935</v>
      </c>
      <c r="I6743" s="50">
        <v>12701</v>
      </c>
      <c r="J6743" s="50">
        <v>168190000271</v>
      </c>
      <c r="K6743" s="49" t="s">
        <v>4170</v>
      </c>
      <c r="L6743" s="51">
        <v>1232</v>
      </c>
      <c r="M6743" s="52">
        <v>129905056</v>
      </c>
      <c r="N6743" s="52">
        <v>25981011</v>
      </c>
      <c r="O6743" s="52">
        <v>23104385</v>
      </c>
      <c r="P6743" s="52">
        <v>26641753</v>
      </c>
      <c r="Q6743" s="52">
        <v>155886067</v>
      </c>
      <c r="R6743" s="52">
        <v>49746138</v>
      </c>
      <c r="S6743" s="52">
        <v>205632205</v>
      </c>
      <c r="T6743" s="70" t="s">
        <v>10556</v>
      </c>
      <c r="U6743" s="70" t="s">
        <v>10560</v>
      </c>
    </row>
    <row r="6744" spans="1:21" x14ac:dyDescent="0.2">
      <c r="A6744" s="49" t="s">
        <v>3078</v>
      </c>
      <c r="B6744" s="49" t="s">
        <v>919</v>
      </c>
      <c r="C6744" s="50">
        <v>3808</v>
      </c>
      <c r="D6744" s="49" t="s">
        <v>920</v>
      </c>
      <c r="E6744" s="49" t="s">
        <v>9124</v>
      </c>
      <c r="F6744" s="49" t="s">
        <v>920</v>
      </c>
      <c r="G6744" s="49">
        <v>68370</v>
      </c>
      <c r="H6744" s="49" t="s">
        <v>957</v>
      </c>
      <c r="I6744" s="50">
        <v>12091</v>
      </c>
      <c r="J6744" s="50">
        <v>268872000171</v>
      </c>
      <c r="K6744" s="49" t="s">
        <v>9125</v>
      </c>
      <c r="L6744" s="51">
        <v>285</v>
      </c>
      <c r="M6744" s="52">
        <v>38983848</v>
      </c>
      <c r="N6744" s="52">
        <v>0</v>
      </c>
      <c r="O6744" s="52">
        <v>30226098</v>
      </c>
      <c r="P6744" s="52">
        <v>6660438</v>
      </c>
      <c r="Q6744" s="52">
        <v>38983848</v>
      </c>
      <c r="R6744" s="52">
        <v>36886536</v>
      </c>
      <c r="S6744" s="52">
        <v>75870384</v>
      </c>
      <c r="T6744" s="70" t="s">
        <v>10556</v>
      </c>
      <c r="U6744" s="70" t="s">
        <v>10560</v>
      </c>
    </row>
    <row r="6745" spans="1:21" x14ac:dyDescent="0.2">
      <c r="A6745" s="49" t="s">
        <v>3078</v>
      </c>
      <c r="B6745" s="49" t="s">
        <v>919</v>
      </c>
      <c r="C6745" s="50">
        <v>3808</v>
      </c>
      <c r="D6745" s="49" t="s">
        <v>920</v>
      </c>
      <c r="E6745" s="49" t="s">
        <v>9180</v>
      </c>
      <c r="F6745" s="49" t="s">
        <v>920</v>
      </c>
      <c r="G6745" s="49">
        <v>68502</v>
      </c>
      <c r="H6745" s="49" t="s">
        <v>970</v>
      </c>
      <c r="I6745" s="50">
        <v>20084</v>
      </c>
      <c r="J6745" s="50">
        <v>168502000126</v>
      </c>
      <c r="K6745" s="49" t="s">
        <v>9125</v>
      </c>
      <c r="L6745" s="51">
        <v>254</v>
      </c>
      <c r="M6745" s="52">
        <v>32719463</v>
      </c>
      <c r="N6745" s="52">
        <v>2689745</v>
      </c>
      <c r="O6745" s="52">
        <v>30532973</v>
      </c>
      <c r="P6745" s="52">
        <v>6660438</v>
      </c>
      <c r="Q6745" s="52">
        <v>35409208</v>
      </c>
      <c r="R6745" s="52">
        <v>37193411</v>
      </c>
      <c r="S6745" s="52">
        <v>72602619</v>
      </c>
      <c r="T6745" s="70" t="s">
        <v>10556</v>
      </c>
      <c r="U6745" s="70" t="s">
        <v>10560</v>
      </c>
    </row>
    <row r="6746" spans="1:21" x14ac:dyDescent="0.2">
      <c r="A6746" s="49" t="s">
        <v>2949</v>
      </c>
      <c r="B6746" s="49" t="s">
        <v>851</v>
      </c>
      <c r="C6746" s="50">
        <v>3802</v>
      </c>
      <c r="D6746" s="49" t="s">
        <v>849</v>
      </c>
      <c r="E6746" s="49" t="s">
        <v>6178</v>
      </c>
      <c r="F6746" s="49" t="s">
        <v>849</v>
      </c>
      <c r="G6746" s="49">
        <v>54001</v>
      </c>
      <c r="H6746" s="49" t="s">
        <v>850</v>
      </c>
      <c r="I6746" s="50">
        <v>2925</v>
      </c>
      <c r="J6746" s="50">
        <v>154001007723</v>
      </c>
      <c r="K6746" s="49" t="s">
        <v>6203</v>
      </c>
      <c r="L6746" s="51">
        <v>2777</v>
      </c>
      <c r="M6746" s="52">
        <v>278129913</v>
      </c>
      <c r="N6746" s="52">
        <v>11287830</v>
      </c>
      <c r="O6746" s="52">
        <v>22239643</v>
      </c>
      <c r="P6746" s="52">
        <v>6660438</v>
      </c>
      <c r="Q6746" s="52">
        <v>289417743</v>
      </c>
      <c r="R6746" s="52">
        <v>28900081</v>
      </c>
      <c r="S6746" s="52">
        <v>318317824</v>
      </c>
      <c r="T6746" s="70" t="s">
        <v>10556</v>
      </c>
      <c r="U6746" s="70" t="s">
        <v>10560</v>
      </c>
    </row>
    <row r="6747" spans="1:21" x14ac:dyDescent="0.2">
      <c r="A6747" s="49" t="s">
        <v>3078</v>
      </c>
      <c r="B6747" s="49" t="s">
        <v>919</v>
      </c>
      <c r="C6747" s="50">
        <v>3812</v>
      </c>
      <c r="D6747" s="49" t="s">
        <v>949</v>
      </c>
      <c r="E6747" s="49" t="s">
        <v>6725</v>
      </c>
      <c r="F6747" s="49" t="s">
        <v>949</v>
      </c>
      <c r="G6747" s="49">
        <v>68307</v>
      </c>
      <c r="H6747" s="49" t="s">
        <v>950</v>
      </c>
      <c r="I6747" s="50">
        <v>9152</v>
      </c>
      <c r="J6747" s="50">
        <v>168307000260</v>
      </c>
      <c r="K6747" s="49" t="s">
        <v>6734</v>
      </c>
      <c r="L6747" s="51">
        <v>1864</v>
      </c>
      <c r="M6747" s="52">
        <v>173544630</v>
      </c>
      <c r="N6747" s="52">
        <v>0</v>
      </c>
      <c r="O6747" s="52">
        <v>20760599</v>
      </c>
      <c r="P6747" s="52">
        <v>19981315</v>
      </c>
      <c r="Q6747" s="52">
        <v>173544630</v>
      </c>
      <c r="R6747" s="52">
        <v>40741914</v>
      </c>
      <c r="S6747" s="52">
        <v>214286544</v>
      </c>
      <c r="T6747" s="70" t="s">
        <v>10556</v>
      </c>
      <c r="U6747" s="70" t="s">
        <v>10560</v>
      </c>
    </row>
    <row r="6748" spans="1:21" x14ac:dyDescent="0.2">
      <c r="A6748" s="49" t="s">
        <v>3283</v>
      </c>
      <c r="B6748" s="49" t="s">
        <v>198</v>
      </c>
      <c r="C6748" s="50">
        <v>3766</v>
      </c>
      <c r="D6748" s="49" t="s">
        <v>196</v>
      </c>
      <c r="E6748" s="49" t="s">
        <v>3284</v>
      </c>
      <c r="F6748" s="49" t="s">
        <v>196</v>
      </c>
      <c r="G6748" s="49">
        <v>11001</v>
      </c>
      <c r="H6748" s="49" t="s">
        <v>197</v>
      </c>
      <c r="I6748" s="50">
        <v>5259</v>
      </c>
      <c r="J6748" s="50">
        <v>111265000408</v>
      </c>
      <c r="K6748" s="49" t="s">
        <v>3607</v>
      </c>
      <c r="L6748" s="51">
        <v>1278</v>
      </c>
      <c r="M6748" s="52">
        <v>116475051</v>
      </c>
      <c r="N6748" s="52">
        <v>23295010</v>
      </c>
      <c r="O6748" s="52">
        <v>20093795</v>
      </c>
      <c r="P6748" s="52">
        <v>6660438</v>
      </c>
      <c r="Q6748" s="52">
        <v>139770061</v>
      </c>
      <c r="R6748" s="52">
        <v>26754233</v>
      </c>
      <c r="S6748" s="52">
        <v>166524294</v>
      </c>
      <c r="T6748" s="70" t="s">
        <v>10556</v>
      </c>
      <c r="U6748" s="70" t="s">
        <v>10560</v>
      </c>
    </row>
    <row r="6749" spans="1:21" x14ac:dyDescent="0.2">
      <c r="A6749" s="49" t="s">
        <v>3283</v>
      </c>
      <c r="B6749" s="49" t="s">
        <v>198</v>
      </c>
      <c r="C6749" s="50">
        <v>3766</v>
      </c>
      <c r="D6749" s="49" t="s">
        <v>196</v>
      </c>
      <c r="E6749" s="49" t="s">
        <v>3284</v>
      </c>
      <c r="F6749" s="49" t="s">
        <v>196</v>
      </c>
      <c r="G6749" s="49">
        <v>11001</v>
      </c>
      <c r="H6749" s="49" t="s">
        <v>197</v>
      </c>
      <c r="I6749" s="50">
        <v>194</v>
      </c>
      <c r="J6749" s="50">
        <v>111001034240</v>
      </c>
      <c r="K6749" s="49" t="s">
        <v>3495</v>
      </c>
      <c r="L6749" s="51">
        <v>2493</v>
      </c>
      <c r="M6749" s="52">
        <v>225329897</v>
      </c>
      <c r="N6749" s="52">
        <v>0</v>
      </c>
      <c r="O6749" s="52">
        <v>20093795</v>
      </c>
      <c r="P6749" s="52">
        <v>6660438</v>
      </c>
      <c r="Q6749" s="52">
        <v>225329897</v>
      </c>
      <c r="R6749" s="52">
        <v>26754233</v>
      </c>
      <c r="S6749" s="52">
        <v>252084130</v>
      </c>
      <c r="T6749" s="70" t="s">
        <v>10556</v>
      </c>
      <c r="U6749" s="70" t="s">
        <v>10560</v>
      </c>
    </row>
    <row r="6750" spans="1:21" x14ac:dyDescent="0.2">
      <c r="A6750" s="49" t="s">
        <v>3283</v>
      </c>
      <c r="B6750" s="49" t="s">
        <v>198</v>
      </c>
      <c r="C6750" s="50">
        <v>3766</v>
      </c>
      <c r="D6750" s="49" t="s">
        <v>196</v>
      </c>
      <c r="E6750" s="49" t="s">
        <v>3284</v>
      </c>
      <c r="F6750" s="49" t="s">
        <v>196</v>
      </c>
      <c r="G6750" s="49">
        <v>11001</v>
      </c>
      <c r="H6750" s="49" t="s">
        <v>197</v>
      </c>
      <c r="I6750" s="50">
        <v>5391</v>
      </c>
      <c r="J6750" s="50">
        <v>111001107786</v>
      </c>
      <c r="K6750" s="49" t="s">
        <v>3628</v>
      </c>
      <c r="L6750" s="51">
        <v>2034</v>
      </c>
      <c r="M6750" s="52">
        <v>188157942</v>
      </c>
      <c r="N6750" s="52">
        <v>0</v>
      </c>
      <c r="O6750" s="52">
        <v>24732769</v>
      </c>
      <c r="P6750" s="52">
        <v>26641753</v>
      </c>
      <c r="Q6750" s="52">
        <v>188157942</v>
      </c>
      <c r="R6750" s="52">
        <v>51374522</v>
      </c>
      <c r="S6750" s="52">
        <v>239532464</v>
      </c>
      <c r="T6750" s="70" t="s">
        <v>10556</v>
      </c>
      <c r="U6750" s="70" t="s">
        <v>10560</v>
      </c>
    </row>
    <row r="6751" spans="1:21" x14ac:dyDescent="0.2">
      <c r="A6751" s="49" t="s">
        <v>3283</v>
      </c>
      <c r="B6751" s="49" t="s">
        <v>198</v>
      </c>
      <c r="C6751" s="50">
        <v>3766</v>
      </c>
      <c r="D6751" s="49" t="s">
        <v>196</v>
      </c>
      <c r="E6751" s="49" t="s">
        <v>3284</v>
      </c>
      <c r="F6751" s="49" t="s">
        <v>196</v>
      </c>
      <c r="G6751" s="49">
        <v>11001</v>
      </c>
      <c r="H6751" s="49" t="s">
        <v>197</v>
      </c>
      <c r="I6751" s="50">
        <v>474</v>
      </c>
      <c r="J6751" s="50">
        <v>111001035521</v>
      </c>
      <c r="K6751" s="49" t="s">
        <v>3647</v>
      </c>
      <c r="L6751" s="51">
        <v>746</v>
      </c>
      <c r="M6751" s="52">
        <v>67011003</v>
      </c>
      <c r="N6751" s="52">
        <v>13402201</v>
      </c>
      <c r="O6751" s="52">
        <v>20093795</v>
      </c>
      <c r="P6751" s="52">
        <v>6660438</v>
      </c>
      <c r="Q6751" s="52">
        <v>80413204</v>
      </c>
      <c r="R6751" s="52">
        <v>26754233</v>
      </c>
      <c r="S6751" s="52">
        <v>107167437</v>
      </c>
      <c r="T6751" s="70" t="s">
        <v>10556</v>
      </c>
      <c r="U6751" s="70" t="s">
        <v>10560</v>
      </c>
    </row>
    <row r="6752" spans="1:21" x14ac:dyDescent="0.2">
      <c r="A6752" s="49" t="s">
        <v>3283</v>
      </c>
      <c r="B6752" s="49" t="s">
        <v>198</v>
      </c>
      <c r="C6752" s="50">
        <v>3766</v>
      </c>
      <c r="D6752" s="49" t="s">
        <v>196</v>
      </c>
      <c r="E6752" s="49" t="s">
        <v>3284</v>
      </c>
      <c r="F6752" s="49" t="s">
        <v>196</v>
      </c>
      <c r="G6752" s="49">
        <v>11001</v>
      </c>
      <c r="H6752" s="49" t="s">
        <v>197</v>
      </c>
      <c r="I6752" s="50">
        <v>141191</v>
      </c>
      <c r="J6752" s="50">
        <v>111001110477</v>
      </c>
      <c r="K6752" s="49" t="s">
        <v>3390</v>
      </c>
      <c r="L6752" s="51">
        <v>1667</v>
      </c>
      <c r="M6752" s="52">
        <v>151850012</v>
      </c>
      <c r="N6752" s="52">
        <v>0</v>
      </c>
      <c r="O6752" s="52">
        <v>20093795</v>
      </c>
      <c r="P6752" s="52">
        <v>6660438</v>
      </c>
      <c r="Q6752" s="52">
        <v>151850012</v>
      </c>
      <c r="R6752" s="52">
        <v>26754233</v>
      </c>
      <c r="S6752" s="52">
        <v>178604245</v>
      </c>
      <c r="T6752" s="70" t="s">
        <v>10556</v>
      </c>
      <c r="U6752" s="70" t="s">
        <v>10560</v>
      </c>
    </row>
    <row r="6753" spans="1:21" x14ac:dyDescent="0.2">
      <c r="A6753" s="49" t="s">
        <v>3283</v>
      </c>
      <c r="B6753" s="49" t="s">
        <v>198</v>
      </c>
      <c r="C6753" s="50">
        <v>3766</v>
      </c>
      <c r="D6753" s="49" t="s">
        <v>196</v>
      </c>
      <c r="E6753" s="49" t="s">
        <v>3284</v>
      </c>
      <c r="F6753" s="49" t="s">
        <v>196</v>
      </c>
      <c r="G6753" s="49">
        <v>11001</v>
      </c>
      <c r="H6753" s="49" t="s">
        <v>197</v>
      </c>
      <c r="I6753" s="50">
        <v>390</v>
      </c>
      <c r="J6753" s="50">
        <v>111001013293</v>
      </c>
      <c r="K6753" s="49" t="s">
        <v>3606</v>
      </c>
      <c r="L6753" s="51">
        <v>746</v>
      </c>
      <c r="M6753" s="52">
        <v>66635413</v>
      </c>
      <c r="N6753" s="52">
        <v>13327083</v>
      </c>
      <c r="O6753" s="52">
        <v>20093795</v>
      </c>
      <c r="P6753" s="52">
        <v>6660438</v>
      </c>
      <c r="Q6753" s="52">
        <v>79962496</v>
      </c>
      <c r="R6753" s="52">
        <v>26754233</v>
      </c>
      <c r="S6753" s="52">
        <v>106716729</v>
      </c>
      <c r="T6753" s="70" t="s">
        <v>10556</v>
      </c>
      <c r="U6753" s="70" t="s">
        <v>10560</v>
      </c>
    </row>
    <row r="6754" spans="1:21" x14ac:dyDescent="0.2">
      <c r="A6754" s="49" t="s">
        <v>3938</v>
      </c>
      <c r="B6754" s="49" t="s">
        <v>250</v>
      </c>
      <c r="C6754" s="50">
        <v>3771</v>
      </c>
      <c r="D6754" s="49" t="s">
        <v>279</v>
      </c>
      <c r="E6754" s="49" t="s">
        <v>6621</v>
      </c>
      <c r="F6754" s="49" t="s">
        <v>279</v>
      </c>
      <c r="G6754" s="49">
        <v>15238</v>
      </c>
      <c r="H6754" s="49" t="s">
        <v>280</v>
      </c>
      <c r="I6754" s="50">
        <v>19401</v>
      </c>
      <c r="J6754" s="50">
        <v>115238001813</v>
      </c>
      <c r="K6754" s="49" t="s">
        <v>6624</v>
      </c>
      <c r="L6754" s="51">
        <v>2235</v>
      </c>
      <c r="M6754" s="52">
        <v>204400035</v>
      </c>
      <c r="N6754" s="52">
        <v>40880007</v>
      </c>
      <c r="O6754" s="52">
        <v>20075347</v>
      </c>
      <c r="P6754" s="52">
        <v>6660438</v>
      </c>
      <c r="Q6754" s="52">
        <v>245280042</v>
      </c>
      <c r="R6754" s="52">
        <v>26735785</v>
      </c>
      <c r="S6754" s="52">
        <v>272015827</v>
      </c>
      <c r="T6754" s="70" t="s">
        <v>10556</v>
      </c>
      <c r="U6754" s="70" t="s">
        <v>10560</v>
      </c>
    </row>
    <row r="6755" spans="1:21" x14ac:dyDescent="0.2">
      <c r="A6755" s="49" t="s">
        <v>7676</v>
      </c>
      <c r="B6755" s="49" t="s">
        <v>763</v>
      </c>
      <c r="C6755" s="50">
        <v>3797</v>
      </c>
      <c r="D6755" s="49" t="s">
        <v>761</v>
      </c>
      <c r="E6755" s="49" t="s">
        <v>10237</v>
      </c>
      <c r="F6755" s="49" t="s">
        <v>761</v>
      </c>
      <c r="G6755" s="49">
        <v>50001</v>
      </c>
      <c r="H6755" s="49" t="s">
        <v>762</v>
      </c>
      <c r="I6755" s="50">
        <v>7627</v>
      </c>
      <c r="J6755" s="50">
        <v>150001000952</v>
      </c>
      <c r="K6755" s="49" t="s">
        <v>10240</v>
      </c>
      <c r="L6755" s="51">
        <v>1326</v>
      </c>
      <c r="M6755" s="52">
        <v>128053767</v>
      </c>
      <c r="N6755" s="52">
        <v>9840555</v>
      </c>
      <c r="O6755" s="52">
        <v>20700153</v>
      </c>
      <c r="P6755" s="52">
        <v>6660438</v>
      </c>
      <c r="Q6755" s="52">
        <v>137894322</v>
      </c>
      <c r="R6755" s="52">
        <v>27360591</v>
      </c>
      <c r="S6755" s="52">
        <v>165254913</v>
      </c>
      <c r="T6755" s="70" t="s">
        <v>10556</v>
      </c>
      <c r="U6755" s="70" t="s">
        <v>10560</v>
      </c>
    </row>
    <row r="6756" spans="1:21" x14ac:dyDescent="0.2">
      <c r="A6756" s="49" t="s">
        <v>2949</v>
      </c>
      <c r="B6756" s="49" t="s">
        <v>851</v>
      </c>
      <c r="C6756" s="50">
        <v>3801</v>
      </c>
      <c r="D6756" s="49" t="s">
        <v>852</v>
      </c>
      <c r="E6756" s="49" t="s">
        <v>8311</v>
      </c>
      <c r="F6756" s="49" t="s">
        <v>852</v>
      </c>
      <c r="G6756" s="49">
        <v>54172</v>
      </c>
      <c r="H6756" s="49" t="s">
        <v>859</v>
      </c>
      <c r="I6756" s="50">
        <v>6582</v>
      </c>
      <c r="J6756" s="50">
        <v>154172000247</v>
      </c>
      <c r="K6756" s="49" t="s">
        <v>8315</v>
      </c>
      <c r="L6756" s="51">
        <v>888</v>
      </c>
      <c r="M6756" s="52">
        <v>90335714</v>
      </c>
      <c r="N6756" s="52">
        <v>0</v>
      </c>
      <c r="O6756" s="52">
        <v>22524905</v>
      </c>
      <c r="P6756" s="52">
        <v>6660438</v>
      </c>
      <c r="Q6756" s="52">
        <v>90335714</v>
      </c>
      <c r="R6756" s="52">
        <v>29185343</v>
      </c>
      <c r="S6756" s="52">
        <v>119521057</v>
      </c>
      <c r="T6756" s="70" t="s">
        <v>10556</v>
      </c>
      <c r="U6756" s="70" t="s">
        <v>10560</v>
      </c>
    </row>
    <row r="6757" spans="1:21" x14ac:dyDescent="0.2">
      <c r="A6757" s="49" t="s">
        <v>3283</v>
      </c>
      <c r="B6757" s="49" t="s">
        <v>198</v>
      </c>
      <c r="C6757" s="50">
        <v>3766</v>
      </c>
      <c r="D6757" s="49" t="s">
        <v>196</v>
      </c>
      <c r="E6757" s="49" t="s">
        <v>3284</v>
      </c>
      <c r="F6757" s="49" t="s">
        <v>196</v>
      </c>
      <c r="G6757" s="49">
        <v>11001</v>
      </c>
      <c r="H6757" s="49" t="s">
        <v>197</v>
      </c>
      <c r="I6757" s="50">
        <v>1017</v>
      </c>
      <c r="J6757" s="50">
        <v>111001010910</v>
      </c>
      <c r="K6757" s="49" t="s">
        <v>3515</v>
      </c>
      <c r="L6757" s="51">
        <v>916</v>
      </c>
      <c r="M6757" s="52">
        <v>92441944</v>
      </c>
      <c r="N6757" s="52">
        <v>18488389</v>
      </c>
      <c r="O6757" s="52">
        <v>20093795</v>
      </c>
      <c r="P6757" s="52">
        <v>0</v>
      </c>
      <c r="Q6757" s="52">
        <v>110930333</v>
      </c>
      <c r="R6757" s="52">
        <v>20093795</v>
      </c>
      <c r="S6757" s="52">
        <v>131024128</v>
      </c>
      <c r="T6757" s="70" t="s">
        <v>10556</v>
      </c>
      <c r="U6757" s="70" t="s">
        <v>10560</v>
      </c>
    </row>
    <row r="6758" spans="1:21" x14ac:dyDescent="0.2">
      <c r="A6758" s="49" t="s">
        <v>3078</v>
      </c>
      <c r="B6758" s="49" t="s">
        <v>919</v>
      </c>
      <c r="C6758" s="50">
        <v>3808</v>
      </c>
      <c r="D6758" s="49" t="s">
        <v>920</v>
      </c>
      <c r="E6758" s="49" t="s">
        <v>9038</v>
      </c>
      <c r="F6758" s="49" t="s">
        <v>920</v>
      </c>
      <c r="G6758" s="49">
        <v>68167</v>
      </c>
      <c r="H6758" s="49" t="s">
        <v>931</v>
      </c>
      <c r="I6758" s="50">
        <v>12697</v>
      </c>
      <c r="J6758" s="50">
        <v>168167000388</v>
      </c>
      <c r="K6758" s="49" t="s">
        <v>9041</v>
      </c>
      <c r="L6758" s="51">
        <v>382</v>
      </c>
      <c r="M6758" s="52">
        <v>37544234</v>
      </c>
      <c r="N6758" s="52">
        <v>7508847</v>
      </c>
      <c r="O6758" s="52">
        <v>21129509</v>
      </c>
      <c r="P6758" s="52">
        <v>6660438</v>
      </c>
      <c r="Q6758" s="52">
        <v>45053081</v>
      </c>
      <c r="R6758" s="52">
        <v>27789947</v>
      </c>
      <c r="S6758" s="52">
        <v>72843028</v>
      </c>
      <c r="T6758" s="70" t="s">
        <v>10556</v>
      </c>
      <c r="U6758" s="70" t="s">
        <v>10560</v>
      </c>
    </row>
    <row r="6759" spans="1:21" x14ac:dyDescent="0.2">
      <c r="A6759" s="49" t="s">
        <v>2949</v>
      </c>
      <c r="B6759" s="49" t="s">
        <v>851</v>
      </c>
      <c r="C6759" s="50">
        <v>3802</v>
      </c>
      <c r="D6759" s="49" t="s">
        <v>849</v>
      </c>
      <c r="E6759" s="49" t="s">
        <v>6178</v>
      </c>
      <c r="F6759" s="49" t="s">
        <v>849</v>
      </c>
      <c r="G6759" s="49">
        <v>54001</v>
      </c>
      <c r="H6759" s="49" t="s">
        <v>850</v>
      </c>
      <c r="I6759" s="50">
        <v>2722</v>
      </c>
      <c r="J6759" s="50">
        <v>154001000931</v>
      </c>
      <c r="K6759" s="49" t="s">
        <v>6227</v>
      </c>
      <c r="L6759" s="51">
        <v>2061</v>
      </c>
      <c r="M6759" s="52">
        <v>215829682</v>
      </c>
      <c r="N6759" s="52">
        <v>8387542</v>
      </c>
      <c r="O6759" s="52">
        <v>22239643</v>
      </c>
      <c r="P6759" s="52">
        <v>6660438</v>
      </c>
      <c r="Q6759" s="52">
        <v>224217224</v>
      </c>
      <c r="R6759" s="52">
        <v>28900081</v>
      </c>
      <c r="S6759" s="52">
        <v>253117305</v>
      </c>
      <c r="T6759" s="70" t="s">
        <v>10556</v>
      </c>
      <c r="U6759" s="70" t="s">
        <v>10560</v>
      </c>
    </row>
    <row r="6760" spans="1:21" x14ac:dyDescent="0.2">
      <c r="A6760" s="49" t="s">
        <v>2949</v>
      </c>
      <c r="B6760" s="49" t="s">
        <v>851</v>
      </c>
      <c r="C6760" s="50">
        <v>3802</v>
      </c>
      <c r="D6760" s="49" t="s">
        <v>849</v>
      </c>
      <c r="E6760" s="49" t="s">
        <v>6178</v>
      </c>
      <c r="F6760" s="49" t="s">
        <v>849</v>
      </c>
      <c r="G6760" s="49">
        <v>54001</v>
      </c>
      <c r="H6760" s="49" t="s">
        <v>850</v>
      </c>
      <c r="I6760" s="50">
        <v>2726</v>
      </c>
      <c r="J6760" s="50">
        <v>154001009467</v>
      </c>
      <c r="K6760" s="49" t="s">
        <v>6212</v>
      </c>
      <c r="L6760" s="51">
        <v>3130</v>
      </c>
      <c r="M6760" s="52">
        <v>314550481</v>
      </c>
      <c r="N6760" s="52">
        <v>6894746</v>
      </c>
      <c r="O6760" s="52">
        <v>22239643</v>
      </c>
      <c r="P6760" s="52">
        <v>6660438</v>
      </c>
      <c r="Q6760" s="52">
        <v>321445227</v>
      </c>
      <c r="R6760" s="52">
        <v>28900081</v>
      </c>
      <c r="S6760" s="52">
        <v>350345308</v>
      </c>
      <c r="T6760" s="70" t="s">
        <v>10556</v>
      </c>
      <c r="U6760" s="70" t="s">
        <v>10560</v>
      </c>
    </row>
    <row r="6761" spans="1:21" x14ac:dyDescent="0.2">
      <c r="A6761" s="49" t="s">
        <v>3283</v>
      </c>
      <c r="B6761" s="49" t="s">
        <v>198</v>
      </c>
      <c r="C6761" s="50">
        <v>3766</v>
      </c>
      <c r="D6761" s="49" t="s">
        <v>196</v>
      </c>
      <c r="E6761" s="49" t="s">
        <v>3284</v>
      </c>
      <c r="F6761" s="49" t="s">
        <v>196</v>
      </c>
      <c r="G6761" s="49">
        <v>11001</v>
      </c>
      <c r="H6761" s="49" t="s">
        <v>197</v>
      </c>
      <c r="I6761" s="50">
        <v>629</v>
      </c>
      <c r="J6761" s="50">
        <v>111001041599</v>
      </c>
      <c r="K6761" s="49" t="s">
        <v>3429</v>
      </c>
      <c r="L6761" s="51">
        <v>362</v>
      </c>
      <c r="M6761" s="52">
        <v>30878717</v>
      </c>
      <c r="N6761" s="52">
        <v>0</v>
      </c>
      <c r="O6761" s="52">
        <v>20093795</v>
      </c>
      <c r="P6761" s="52">
        <v>6660438</v>
      </c>
      <c r="Q6761" s="52">
        <v>30878717</v>
      </c>
      <c r="R6761" s="52">
        <v>26754233</v>
      </c>
      <c r="S6761" s="52">
        <v>57632950</v>
      </c>
      <c r="T6761" s="70" t="s">
        <v>10556</v>
      </c>
      <c r="U6761" s="70" t="s">
        <v>10560</v>
      </c>
    </row>
    <row r="6762" spans="1:21" x14ac:dyDescent="0.2">
      <c r="A6762" s="49" t="s">
        <v>3283</v>
      </c>
      <c r="B6762" s="49" t="s">
        <v>198</v>
      </c>
      <c r="C6762" s="50">
        <v>3766</v>
      </c>
      <c r="D6762" s="49" t="s">
        <v>196</v>
      </c>
      <c r="E6762" s="49" t="s">
        <v>3284</v>
      </c>
      <c r="F6762" s="49" t="s">
        <v>196</v>
      </c>
      <c r="G6762" s="49">
        <v>11001</v>
      </c>
      <c r="H6762" s="49" t="s">
        <v>197</v>
      </c>
      <c r="I6762" s="50">
        <v>247</v>
      </c>
      <c r="J6762" s="50">
        <v>111001012441</v>
      </c>
      <c r="K6762" s="49" t="s">
        <v>3651</v>
      </c>
      <c r="L6762" s="51">
        <v>974</v>
      </c>
      <c r="M6762" s="52">
        <v>89160990</v>
      </c>
      <c r="N6762" s="52">
        <v>5245042</v>
      </c>
      <c r="O6762" s="52">
        <v>20093795</v>
      </c>
      <c r="P6762" s="52">
        <v>6660438</v>
      </c>
      <c r="Q6762" s="52">
        <v>94406032</v>
      </c>
      <c r="R6762" s="52">
        <v>26754233</v>
      </c>
      <c r="S6762" s="52">
        <v>121160265</v>
      </c>
      <c r="T6762" s="70" t="s">
        <v>10556</v>
      </c>
      <c r="U6762" s="70" t="s">
        <v>10560</v>
      </c>
    </row>
    <row r="6763" spans="1:21" x14ac:dyDescent="0.2">
      <c r="A6763" s="49" t="s">
        <v>3283</v>
      </c>
      <c r="B6763" s="49" t="s">
        <v>198</v>
      </c>
      <c r="C6763" s="50">
        <v>3766</v>
      </c>
      <c r="D6763" s="49" t="s">
        <v>196</v>
      </c>
      <c r="E6763" s="49" t="s">
        <v>3284</v>
      </c>
      <c r="F6763" s="49" t="s">
        <v>196</v>
      </c>
      <c r="G6763" s="49">
        <v>11001</v>
      </c>
      <c r="H6763" s="49" t="s">
        <v>197</v>
      </c>
      <c r="I6763" s="50">
        <v>846</v>
      </c>
      <c r="J6763" s="50">
        <v>111001024686</v>
      </c>
      <c r="K6763" s="49" t="s">
        <v>3512</v>
      </c>
      <c r="L6763" s="51">
        <v>1052</v>
      </c>
      <c r="M6763" s="52">
        <v>94299293</v>
      </c>
      <c r="N6763" s="52">
        <v>18859859</v>
      </c>
      <c r="O6763" s="52">
        <v>20093795</v>
      </c>
      <c r="P6763" s="52">
        <v>6660438</v>
      </c>
      <c r="Q6763" s="52">
        <v>113159152</v>
      </c>
      <c r="R6763" s="52">
        <v>26754233</v>
      </c>
      <c r="S6763" s="52">
        <v>139913385</v>
      </c>
      <c r="T6763" s="70" t="s">
        <v>10556</v>
      </c>
      <c r="U6763" s="70" t="s">
        <v>10560</v>
      </c>
    </row>
    <row r="6764" spans="1:21" x14ac:dyDescent="0.2">
      <c r="A6764" s="49" t="s">
        <v>3283</v>
      </c>
      <c r="B6764" s="49" t="s">
        <v>198</v>
      </c>
      <c r="C6764" s="50">
        <v>3766</v>
      </c>
      <c r="D6764" s="49" t="s">
        <v>196</v>
      </c>
      <c r="E6764" s="49" t="s">
        <v>3284</v>
      </c>
      <c r="F6764" s="49" t="s">
        <v>196</v>
      </c>
      <c r="G6764" s="49">
        <v>11001</v>
      </c>
      <c r="H6764" s="49" t="s">
        <v>197</v>
      </c>
      <c r="I6764" s="50">
        <v>463</v>
      </c>
      <c r="J6764" s="50">
        <v>111001015903</v>
      </c>
      <c r="K6764" s="49" t="s">
        <v>3605</v>
      </c>
      <c r="L6764" s="51">
        <v>1287</v>
      </c>
      <c r="M6764" s="52">
        <v>116044214</v>
      </c>
      <c r="N6764" s="52">
        <v>10120891</v>
      </c>
      <c r="O6764" s="52">
        <v>20093795</v>
      </c>
      <c r="P6764" s="52">
        <v>6660438</v>
      </c>
      <c r="Q6764" s="52">
        <v>126165105</v>
      </c>
      <c r="R6764" s="52">
        <v>26754233</v>
      </c>
      <c r="S6764" s="52">
        <v>152919338</v>
      </c>
      <c r="T6764" s="70" t="s">
        <v>10556</v>
      </c>
      <c r="U6764" s="70" t="s">
        <v>10560</v>
      </c>
    </row>
    <row r="6765" spans="1:21" x14ac:dyDescent="0.2">
      <c r="A6765" s="49" t="s">
        <v>3283</v>
      </c>
      <c r="B6765" s="49" t="s">
        <v>198</v>
      </c>
      <c r="C6765" s="50">
        <v>3766</v>
      </c>
      <c r="D6765" s="49" t="s">
        <v>196</v>
      </c>
      <c r="E6765" s="49" t="s">
        <v>3284</v>
      </c>
      <c r="F6765" s="49" t="s">
        <v>196</v>
      </c>
      <c r="G6765" s="49">
        <v>11001</v>
      </c>
      <c r="H6765" s="49" t="s">
        <v>197</v>
      </c>
      <c r="I6765" s="50">
        <v>5424</v>
      </c>
      <c r="J6765" s="50">
        <v>211850001180</v>
      </c>
      <c r="K6765" s="49" t="s">
        <v>3305</v>
      </c>
      <c r="L6765" s="51">
        <v>336</v>
      </c>
      <c r="M6765" s="52">
        <v>34821434</v>
      </c>
      <c r="N6765" s="52">
        <v>6731066</v>
      </c>
      <c r="O6765" s="52">
        <v>24732769</v>
      </c>
      <c r="P6765" s="52">
        <v>6660438</v>
      </c>
      <c r="Q6765" s="52">
        <v>41552500</v>
      </c>
      <c r="R6765" s="52">
        <v>31393207</v>
      </c>
      <c r="S6765" s="52">
        <v>72945707</v>
      </c>
      <c r="T6765" s="70" t="s">
        <v>10556</v>
      </c>
      <c r="U6765" s="70" t="s">
        <v>10560</v>
      </c>
    </row>
    <row r="6766" spans="1:21" x14ac:dyDescent="0.2">
      <c r="A6766" s="49" t="s">
        <v>3283</v>
      </c>
      <c r="B6766" s="49" t="s">
        <v>198</v>
      </c>
      <c r="C6766" s="50">
        <v>3766</v>
      </c>
      <c r="D6766" s="49" t="s">
        <v>196</v>
      </c>
      <c r="E6766" s="49" t="s">
        <v>3284</v>
      </c>
      <c r="F6766" s="49" t="s">
        <v>196</v>
      </c>
      <c r="G6766" s="49">
        <v>11001</v>
      </c>
      <c r="H6766" s="49" t="s">
        <v>197</v>
      </c>
      <c r="I6766" s="50">
        <v>622</v>
      </c>
      <c r="J6766" s="50">
        <v>111001020095</v>
      </c>
      <c r="K6766" s="49" t="s">
        <v>3389</v>
      </c>
      <c r="L6766" s="51">
        <v>1048</v>
      </c>
      <c r="M6766" s="52">
        <v>92548915</v>
      </c>
      <c r="N6766" s="52">
        <v>0</v>
      </c>
      <c r="O6766" s="52">
        <v>20093795</v>
      </c>
      <c r="P6766" s="52">
        <v>6660438</v>
      </c>
      <c r="Q6766" s="52">
        <v>92548915</v>
      </c>
      <c r="R6766" s="52">
        <v>26754233</v>
      </c>
      <c r="S6766" s="52">
        <v>119303148</v>
      </c>
      <c r="T6766" s="70" t="s">
        <v>10556</v>
      </c>
      <c r="U6766" s="70" t="s">
        <v>10560</v>
      </c>
    </row>
    <row r="6767" spans="1:21" x14ac:dyDescent="0.2">
      <c r="A6767" s="49" t="s">
        <v>3078</v>
      </c>
      <c r="B6767" s="49" t="s">
        <v>919</v>
      </c>
      <c r="C6767" s="50">
        <v>3808</v>
      </c>
      <c r="D6767" s="49" t="s">
        <v>920</v>
      </c>
      <c r="E6767" s="49" t="s">
        <v>9134</v>
      </c>
      <c r="F6767" s="49" t="s">
        <v>920</v>
      </c>
      <c r="G6767" s="49">
        <v>68385</v>
      </c>
      <c r="H6767" s="49" t="s">
        <v>959</v>
      </c>
      <c r="I6767" s="50">
        <v>17094</v>
      </c>
      <c r="J6767" s="50">
        <v>268385000327</v>
      </c>
      <c r="K6767" s="49" t="s">
        <v>9137</v>
      </c>
      <c r="L6767" s="51">
        <v>389</v>
      </c>
      <c r="M6767" s="52">
        <v>48519550</v>
      </c>
      <c r="N6767" s="52">
        <v>9703910</v>
      </c>
      <c r="O6767" s="52">
        <v>28347532</v>
      </c>
      <c r="P6767" s="52">
        <v>6660438</v>
      </c>
      <c r="Q6767" s="52">
        <v>58223460</v>
      </c>
      <c r="R6767" s="52">
        <v>35007970</v>
      </c>
      <c r="S6767" s="52">
        <v>93231430</v>
      </c>
      <c r="T6767" s="70" t="s">
        <v>10556</v>
      </c>
      <c r="U6767" s="70" t="s">
        <v>10560</v>
      </c>
    </row>
    <row r="6768" spans="1:21" x14ac:dyDescent="0.2">
      <c r="A6768" s="49" t="s">
        <v>3283</v>
      </c>
      <c r="B6768" s="49" t="s">
        <v>198</v>
      </c>
      <c r="C6768" s="50">
        <v>3766</v>
      </c>
      <c r="D6768" s="49" t="s">
        <v>196</v>
      </c>
      <c r="E6768" s="49" t="s">
        <v>3284</v>
      </c>
      <c r="F6768" s="49" t="s">
        <v>196</v>
      </c>
      <c r="G6768" s="49">
        <v>11001</v>
      </c>
      <c r="H6768" s="49" t="s">
        <v>197</v>
      </c>
      <c r="I6768" s="50">
        <v>857</v>
      </c>
      <c r="J6768" s="50">
        <v>111001083011</v>
      </c>
      <c r="K6768" s="49" t="s">
        <v>3502</v>
      </c>
      <c r="L6768" s="51">
        <v>2206</v>
      </c>
      <c r="M6768" s="52">
        <v>200556702</v>
      </c>
      <c r="N6768" s="52">
        <v>11130834</v>
      </c>
      <c r="O6768" s="52">
        <v>20093795</v>
      </c>
      <c r="P6768" s="52">
        <v>6660438</v>
      </c>
      <c r="Q6768" s="52">
        <v>211687536</v>
      </c>
      <c r="R6768" s="52">
        <v>26754233</v>
      </c>
      <c r="S6768" s="52">
        <v>238441769</v>
      </c>
      <c r="T6768" s="70" t="s">
        <v>10556</v>
      </c>
      <c r="U6768" s="70" t="s">
        <v>10560</v>
      </c>
    </row>
    <row r="6769" spans="1:21" x14ac:dyDescent="0.2">
      <c r="A6769" s="49" t="s">
        <v>3283</v>
      </c>
      <c r="B6769" s="49" t="s">
        <v>198</v>
      </c>
      <c r="C6769" s="50">
        <v>3766</v>
      </c>
      <c r="D6769" s="49" t="s">
        <v>196</v>
      </c>
      <c r="E6769" s="49" t="s">
        <v>3284</v>
      </c>
      <c r="F6769" s="49" t="s">
        <v>196</v>
      </c>
      <c r="G6769" s="49">
        <v>11001</v>
      </c>
      <c r="H6769" s="49" t="s">
        <v>197</v>
      </c>
      <c r="I6769" s="50">
        <v>1062</v>
      </c>
      <c r="J6769" s="50">
        <v>111001011070</v>
      </c>
      <c r="K6769" s="49" t="s">
        <v>3604</v>
      </c>
      <c r="L6769" s="51">
        <v>1014</v>
      </c>
      <c r="M6769" s="52">
        <v>91510424</v>
      </c>
      <c r="N6769" s="52">
        <v>0</v>
      </c>
      <c r="O6769" s="52">
        <v>20093795</v>
      </c>
      <c r="P6769" s="52">
        <v>6660438</v>
      </c>
      <c r="Q6769" s="52">
        <v>91510424</v>
      </c>
      <c r="R6769" s="52">
        <v>26754233</v>
      </c>
      <c r="S6769" s="52">
        <v>118264657</v>
      </c>
      <c r="T6769" s="70" t="s">
        <v>10556</v>
      </c>
      <c r="U6769" s="70" t="s">
        <v>10560</v>
      </c>
    </row>
    <row r="6770" spans="1:21" x14ac:dyDescent="0.2">
      <c r="A6770" s="49" t="s">
        <v>3078</v>
      </c>
      <c r="B6770" s="49" t="s">
        <v>919</v>
      </c>
      <c r="C6770" s="50">
        <v>3811</v>
      </c>
      <c r="D6770" s="49" t="s">
        <v>945</v>
      </c>
      <c r="E6770" s="49" t="s">
        <v>6681</v>
      </c>
      <c r="F6770" s="49" t="s">
        <v>945</v>
      </c>
      <c r="G6770" s="49">
        <v>68276</v>
      </c>
      <c r="H6770" s="49" t="s">
        <v>946</v>
      </c>
      <c r="I6770" s="50">
        <v>6689</v>
      </c>
      <c r="J6770" s="50">
        <v>168276001912</v>
      </c>
      <c r="K6770" s="49" t="s">
        <v>6683</v>
      </c>
      <c r="L6770" s="51">
        <v>1726</v>
      </c>
      <c r="M6770" s="52">
        <v>159753223</v>
      </c>
      <c r="N6770" s="52">
        <v>21469135</v>
      </c>
      <c r="O6770" s="52">
        <v>20198316</v>
      </c>
      <c r="P6770" s="52">
        <v>6660438</v>
      </c>
      <c r="Q6770" s="52">
        <v>181222358</v>
      </c>
      <c r="R6770" s="52">
        <v>26858754</v>
      </c>
      <c r="S6770" s="52">
        <v>208081112</v>
      </c>
      <c r="T6770" s="70" t="s">
        <v>10556</v>
      </c>
      <c r="U6770" s="70" t="s">
        <v>10560</v>
      </c>
    </row>
    <row r="6771" spans="1:21" x14ac:dyDescent="0.2">
      <c r="A6771" s="49" t="s">
        <v>3283</v>
      </c>
      <c r="B6771" s="49" t="s">
        <v>198</v>
      </c>
      <c r="C6771" s="50">
        <v>3766</v>
      </c>
      <c r="D6771" s="49" t="s">
        <v>196</v>
      </c>
      <c r="E6771" s="49" t="s">
        <v>3284</v>
      </c>
      <c r="F6771" s="49" t="s">
        <v>196</v>
      </c>
      <c r="G6771" s="49">
        <v>11001</v>
      </c>
      <c r="H6771" s="49" t="s">
        <v>197</v>
      </c>
      <c r="I6771" s="50">
        <v>684</v>
      </c>
      <c r="J6771" s="50">
        <v>111001014290</v>
      </c>
      <c r="K6771" s="49" t="s">
        <v>3299</v>
      </c>
      <c r="L6771" s="51">
        <v>1841</v>
      </c>
      <c r="M6771" s="52">
        <v>167375271</v>
      </c>
      <c r="N6771" s="52">
        <v>0</v>
      </c>
      <c r="O6771" s="52">
        <v>20093795</v>
      </c>
      <c r="P6771" s="52">
        <v>6660438</v>
      </c>
      <c r="Q6771" s="52">
        <v>167375271</v>
      </c>
      <c r="R6771" s="52">
        <v>26754233</v>
      </c>
      <c r="S6771" s="52">
        <v>194129504</v>
      </c>
      <c r="T6771" s="70" t="s">
        <v>10556</v>
      </c>
      <c r="U6771" s="70" t="s">
        <v>10560</v>
      </c>
    </row>
    <row r="6772" spans="1:21" x14ac:dyDescent="0.2">
      <c r="A6772" s="49" t="s">
        <v>3283</v>
      </c>
      <c r="B6772" s="49" t="s">
        <v>198</v>
      </c>
      <c r="C6772" s="50">
        <v>3766</v>
      </c>
      <c r="D6772" s="49" t="s">
        <v>196</v>
      </c>
      <c r="E6772" s="49" t="s">
        <v>3284</v>
      </c>
      <c r="F6772" s="49" t="s">
        <v>196</v>
      </c>
      <c r="G6772" s="49">
        <v>11001</v>
      </c>
      <c r="H6772" s="49" t="s">
        <v>197</v>
      </c>
      <c r="I6772" s="50">
        <v>797</v>
      </c>
      <c r="J6772" s="50">
        <v>111001076376</v>
      </c>
      <c r="K6772" s="49" t="s">
        <v>3388</v>
      </c>
      <c r="L6772" s="51">
        <v>3032</v>
      </c>
      <c r="M6772" s="52">
        <v>277123690</v>
      </c>
      <c r="N6772" s="52">
        <v>0</v>
      </c>
      <c r="O6772" s="52">
        <v>20093795</v>
      </c>
      <c r="P6772" s="52">
        <v>6660438</v>
      </c>
      <c r="Q6772" s="52">
        <v>277123690</v>
      </c>
      <c r="R6772" s="52">
        <v>26754233</v>
      </c>
      <c r="S6772" s="52">
        <v>303877923</v>
      </c>
      <c r="T6772" s="70" t="s">
        <v>10556</v>
      </c>
      <c r="U6772" s="70" t="s">
        <v>10560</v>
      </c>
    </row>
    <row r="6773" spans="1:21" x14ac:dyDescent="0.2">
      <c r="A6773" s="49" t="s">
        <v>3283</v>
      </c>
      <c r="B6773" s="49" t="s">
        <v>198</v>
      </c>
      <c r="C6773" s="50">
        <v>3766</v>
      </c>
      <c r="D6773" s="49" t="s">
        <v>196</v>
      </c>
      <c r="E6773" s="49" t="s">
        <v>3284</v>
      </c>
      <c r="F6773" s="49" t="s">
        <v>196</v>
      </c>
      <c r="G6773" s="49">
        <v>11001</v>
      </c>
      <c r="H6773" s="49" t="s">
        <v>197</v>
      </c>
      <c r="I6773" s="50">
        <v>738</v>
      </c>
      <c r="J6773" s="50">
        <v>111001075329</v>
      </c>
      <c r="K6773" s="49" t="s">
        <v>3481</v>
      </c>
      <c r="L6773" s="51">
        <v>2896</v>
      </c>
      <c r="M6773" s="52">
        <v>263983430</v>
      </c>
      <c r="N6773" s="52">
        <v>0</v>
      </c>
      <c r="O6773" s="52">
        <v>20093795</v>
      </c>
      <c r="P6773" s="52">
        <v>6660438</v>
      </c>
      <c r="Q6773" s="52">
        <v>263983430</v>
      </c>
      <c r="R6773" s="52">
        <v>26754233</v>
      </c>
      <c r="S6773" s="52">
        <v>290737663</v>
      </c>
      <c r="T6773" s="70" t="s">
        <v>10556</v>
      </c>
      <c r="U6773" s="70" t="s">
        <v>10560</v>
      </c>
    </row>
    <row r="6774" spans="1:21" x14ac:dyDescent="0.2">
      <c r="A6774" s="49" t="s">
        <v>3283</v>
      </c>
      <c r="B6774" s="49" t="s">
        <v>198</v>
      </c>
      <c r="C6774" s="50">
        <v>3766</v>
      </c>
      <c r="D6774" s="49" t="s">
        <v>196</v>
      </c>
      <c r="E6774" s="49" t="s">
        <v>3284</v>
      </c>
      <c r="F6774" s="49" t="s">
        <v>196</v>
      </c>
      <c r="G6774" s="49">
        <v>11001</v>
      </c>
      <c r="H6774" s="49" t="s">
        <v>197</v>
      </c>
      <c r="I6774" s="50">
        <v>168117</v>
      </c>
      <c r="J6774" s="50">
        <v>111001801322</v>
      </c>
      <c r="K6774" s="49" t="s">
        <v>3387</v>
      </c>
      <c r="L6774" s="51">
        <v>1276</v>
      </c>
      <c r="M6774" s="52">
        <v>112315144</v>
      </c>
      <c r="N6774" s="52">
        <v>22463029</v>
      </c>
      <c r="O6774" s="52">
        <v>20093795</v>
      </c>
      <c r="P6774" s="52">
        <v>26641753</v>
      </c>
      <c r="Q6774" s="52">
        <v>134778173</v>
      </c>
      <c r="R6774" s="52">
        <v>46735548</v>
      </c>
      <c r="S6774" s="52">
        <v>181513721</v>
      </c>
      <c r="T6774" s="70" t="s">
        <v>10556</v>
      </c>
      <c r="U6774" s="70" t="s">
        <v>10560</v>
      </c>
    </row>
    <row r="6775" spans="1:21" x14ac:dyDescent="0.2">
      <c r="A6775" s="49" t="s">
        <v>3283</v>
      </c>
      <c r="B6775" s="49" t="s">
        <v>198</v>
      </c>
      <c r="C6775" s="50">
        <v>3766</v>
      </c>
      <c r="D6775" s="49" t="s">
        <v>196</v>
      </c>
      <c r="E6775" s="49" t="s">
        <v>3284</v>
      </c>
      <c r="F6775" s="49" t="s">
        <v>196</v>
      </c>
      <c r="G6775" s="49">
        <v>11001</v>
      </c>
      <c r="H6775" s="49" t="s">
        <v>197</v>
      </c>
      <c r="I6775" s="50">
        <v>167457</v>
      </c>
      <c r="J6775" s="50">
        <v>111001801276</v>
      </c>
      <c r="K6775" s="49" t="s">
        <v>3386</v>
      </c>
      <c r="L6775" s="51">
        <v>1366</v>
      </c>
      <c r="M6775" s="52">
        <v>118725122</v>
      </c>
      <c r="N6775" s="52">
        <v>23745024</v>
      </c>
      <c r="O6775" s="52">
        <v>20093795</v>
      </c>
      <c r="P6775" s="52">
        <v>26641753</v>
      </c>
      <c r="Q6775" s="52">
        <v>142470146</v>
      </c>
      <c r="R6775" s="52">
        <v>46735548</v>
      </c>
      <c r="S6775" s="52">
        <v>189205694</v>
      </c>
      <c r="T6775" s="70" t="s">
        <v>10556</v>
      </c>
      <c r="U6775" s="70" t="s">
        <v>10560</v>
      </c>
    </row>
    <row r="6776" spans="1:21" x14ac:dyDescent="0.2">
      <c r="A6776" s="49" t="s">
        <v>3283</v>
      </c>
      <c r="B6776" s="49" t="s">
        <v>198</v>
      </c>
      <c r="C6776" s="50">
        <v>3766</v>
      </c>
      <c r="D6776" s="49" t="s">
        <v>196</v>
      </c>
      <c r="E6776" s="49" t="s">
        <v>3284</v>
      </c>
      <c r="F6776" s="49" t="s">
        <v>196</v>
      </c>
      <c r="G6776" s="49">
        <v>11001</v>
      </c>
      <c r="H6776" s="49" t="s">
        <v>197</v>
      </c>
      <c r="I6776" s="50">
        <v>108251</v>
      </c>
      <c r="J6776" s="50">
        <v>111001107794</v>
      </c>
      <c r="K6776" s="49" t="s">
        <v>3445</v>
      </c>
      <c r="L6776" s="51">
        <v>1527</v>
      </c>
      <c r="M6776" s="52">
        <v>136465934</v>
      </c>
      <c r="N6776" s="52">
        <v>27293187</v>
      </c>
      <c r="O6776" s="52">
        <v>20093795</v>
      </c>
      <c r="P6776" s="52">
        <v>6660438</v>
      </c>
      <c r="Q6776" s="52">
        <v>163759121</v>
      </c>
      <c r="R6776" s="52">
        <v>26754233</v>
      </c>
      <c r="S6776" s="52">
        <v>190513354</v>
      </c>
      <c r="T6776" s="70" t="s">
        <v>10556</v>
      </c>
      <c r="U6776" s="70" t="s">
        <v>10560</v>
      </c>
    </row>
    <row r="6777" spans="1:21" x14ac:dyDescent="0.2">
      <c r="A6777" s="49" t="s">
        <v>3078</v>
      </c>
      <c r="B6777" s="49" t="s">
        <v>919</v>
      </c>
      <c r="C6777" s="50">
        <v>3808</v>
      </c>
      <c r="D6777" s="49" t="s">
        <v>920</v>
      </c>
      <c r="E6777" s="49" t="s">
        <v>9263</v>
      </c>
      <c r="F6777" s="49" t="s">
        <v>920</v>
      </c>
      <c r="G6777" s="49">
        <v>68745</v>
      </c>
      <c r="H6777" s="49" t="s">
        <v>989</v>
      </c>
      <c r="I6777" s="50">
        <v>11899</v>
      </c>
      <c r="J6777" s="50">
        <v>268745000099</v>
      </c>
      <c r="K6777" s="49" t="s">
        <v>9268</v>
      </c>
      <c r="L6777" s="51">
        <v>85</v>
      </c>
      <c r="M6777" s="52">
        <v>11160465</v>
      </c>
      <c r="N6777" s="52">
        <v>0</v>
      </c>
      <c r="O6777" s="52">
        <v>30212603</v>
      </c>
      <c r="P6777" s="52">
        <v>6660438</v>
      </c>
      <c r="Q6777" s="52">
        <v>11160465</v>
      </c>
      <c r="R6777" s="52">
        <v>36873041</v>
      </c>
      <c r="S6777" s="52">
        <v>48033506</v>
      </c>
      <c r="T6777" s="70" t="s">
        <v>10556</v>
      </c>
      <c r="U6777" s="70" t="s">
        <v>10560</v>
      </c>
    </row>
    <row r="6778" spans="1:21" x14ac:dyDescent="0.2">
      <c r="A6778" s="49" t="s">
        <v>3283</v>
      </c>
      <c r="B6778" s="49" t="s">
        <v>198</v>
      </c>
      <c r="C6778" s="50">
        <v>3766</v>
      </c>
      <c r="D6778" s="49" t="s">
        <v>196</v>
      </c>
      <c r="E6778" s="49" t="s">
        <v>3284</v>
      </c>
      <c r="F6778" s="49" t="s">
        <v>196</v>
      </c>
      <c r="G6778" s="49">
        <v>11001</v>
      </c>
      <c r="H6778" s="49" t="s">
        <v>197</v>
      </c>
      <c r="I6778" s="50">
        <v>430</v>
      </c>
      <c r="J6778" s="50">
        <v>111001001121</v>
      </c>
      <c r="K6778" s="49" t="s">
        <v>3603</v>
      </c>
      <c r="L6778" s="51">
        <v>754</v>
      </c>
      <c r="M6778" s="52">
        <v>68520809</v>
      </c>
      <c r="N6778" s="52">
        <v>13704162</v>
      </c>
      <c r="O6778" s="52">
        <v>20093795</v>
      </c>
      <c r="P6778" s="52">
        <v>6660438</v>
      </c>
      <c r="Q6778" s="52">
        <v>82224971</v>
      </c>
      <c r="R6778" s="52">
        <v>26754233</v>
      </c>
      <c r="S6778" s="52">
        <v>108979204</v>
      </c>
      <c r="T6778" s="70" t="s">
        <v>10556</v>
      </c>
      <c r="U6778" s="70" t="s">
        <v>10560</v>
      </c>
    </row>
    <row r="6779" spans="1:21" x14ac:dyDescent="0.2">
      <c r="A6779" s="49" t="s">
        <v>3283</v>
      </c>
      <c r="B6779" s="49" t="s">
        <v>198</v>
      </c>
      <c r="C6779" s="50">
        <v>3766</v>
      </c>
      <c r="D6779" s="49" t="s">
        <v>196</v>
      </c>
      <c r="E6779" s="49" t="s">
        <v>3284</v>
      </c>
      <c r="F6779" s="49" t="s">
        <v>196</v>
      </c>
      <c r="G6779" s="49">
        <v>11001</v>
      </c>
      <c r="H6779" s="49" t="s">
        <v>197</v>
      </c>
      <c r="I6779" s="50">
        <v>682</v>
      </c>
      <c r="J6779" s="50">
        <v>111001014206</v>
      </c>
      <c r="K6779" s="49" t="s">
        <v>3525</v>
      </c>
      <c r="L6779" s="51">
        <v>1791</v>
      </c>
      <c r="M6779" s="52">
        <v>166102321</v>
      </c>
      <c r="N6779" s="52">
        <v>23805177</v>
      </c>
      <c r="O6779" s="52">
        <v>20093795</v>
      </c>
      <c r="P6779" s="52">
        <v>6660438</v>
      </c>
      <c r="Q6779" s="52">
        <v>189907498</v>
      </c>
      <c r="R6779" s="52">
        <v>26754233</v>
      </c>
      <c r="S6779" s="52">
        <v>216661731</v>
      </c>
      <c r="T6779" s="70" t="s">
        <v>10556</v>
      </c>
      <c r="U6779" s="70" t="s">
        <v>10560</v>
      </c>
    </row>
    <row r="6780" spans="1:21" x14ac:dyDescent="0.2">
      <c r="A6780" s="49" t="s">
        <v>3283</v>
      </c>
      <c r="B6780" s="49" t="s">
        <v>198</v>
      </c>
      <c r="C6780" s="50">
        <v>3766</v>
      </c>
      <c r="D6780" s="49" t="s">
        <v>196</v>
      </c>
      <c r="E6780" s="49" t="s">
        <v>3284</v>
      </c>
      <c r="F6780" s="49" t="s">
        <v>196</v>
      </c>
      <c r="G6780" s="49">
        <v>11001</v>
      </c>
      <c r="H6780" s="49" t="s">
        <v>197</v>
      </c>
      <c r="I6780" s="50">
        <v>780</v>
      </c>
      <c r="J6780" s="50">
        <v>111001014826</v>
      </c>
      <c r="K6780" s="49" t="s">
        <v>3501</v>
      </c>
      <c r="L6780" s="51">
        <v>1066</v>
      </c>
      <c r="M6780" s="52">
        <v>95109437</v>
      </c>
      <c r="N6780" s="52">
        <v>19021887</v>
      </c>
      <c r="O6780" s="52">
        <v>20093795</v>
      </c>
      <c r="P6780" s="52">
        <v>6660438</v>
      </c>
      <c r="Q6780" s="52">
        <v>114131324</v>
      </c>
      <c r="R6780" s="52">
        <v>26754233</v>
      </c>
      <c r="S6780" s="52">
        <v>140885557</v>
      </c>
      <c r="T6780" s="70" t="s">
        <v>10556</v>
      </c>
      <c r="U6780" s="70" t="s">
        <v>10560</v>
      </c>
    </row>
    <row r="6781" spans="1:21" x14ac:dyDescent="0.2">
      <c r="A6781" s="49" t="s">
        <v>3283</v>
      </c>
      <c r="B6781" s="49" t="s">
        <v>198</v>
      </c>
      <c r="C6781" s="50">
        <v>3766</v>
      </c>
      <c r="D6781" s="49" t="s">
        <v>196</v>
      </c>
      <c r="E6781" s="49" t="s">
        <v>3284</v>
      </c>
      <c r="F6781" s="49" t="s">
        <v>196</v>
      </c>
      <c r="G6781" s="49">
        <v>11001</v>
      </c>
      <c r="H6781" s="49" t="s">
        <v>197</v>
      </c>
      <c r="I6781" s="50">
        <v>982</v>
      </c>
      <c r="J6781" s="50">
        <v>111001030066</v>
      </c>
      <c r="K6781" s="49" t="s">
        <v>3385</v>
      </c>
      <c r="L6781" s="51">
        <v>2625</v>
      </c>
      <c r="M6781" s="52">
        <v>237207049</v>
      </c>
      <c r="N6781" s="52">
        <v>0</v>
      </c>
      <c r="O6781" s="52">
        <v>20093795</v>
      </c>
      <c r="P6781" s="52">
        <v>6660438</v>
      </c>
      <c r="Q6781" s="52">
        <v>237207049</v>
      </c>
      <c r="R6781" s="52">
        <v>26754233</v>
      </c>
      <c r="S6781" s="52">
        <v>263961282</v>
      </c>
      <c r="T6781" s="70" t="s">
        <v>10556</v>
      </c>
      <c r="U6781" s="70" t="s">
        <v>10560</v>
      </c>
    </row>
    <row r="6782" spans="1:21" x14ac:dyDescent="0.2">
      <c r="A6782" s="49" t="s">
        <v>3078</v>
      </c>
      <c r="B6782" s="49" t="s">
        <v>919</v>
      </c>
      <c r="C6782" s="50">
        <v>3808</v>
      </c>
      <c r="D6782" s="49" t="s">
        <v>920</v>
      </c>
      <c r="E6782" s="49" t="s">
        <v>9112</v>
      </c>
      <c r="F6782" s="49" t="s">
        <v>920</v>
      </c>
      <c r="G6782" s="49">
        <v>68322</v>
      </c>
      <c r="H6782" s="49" t="s">
        <v>952</v>
      </c>
      <c r="I6782" s="50">
        <v>12436</v>
      </c>
      <c r="J6782" s="50">
        <v>168322000080</v>
      </c>
      <c r="K6782" s="49" t="s">
        <v>9114</v>
      </c>
      <c r="L6782" s="51">
        <v>230</v>
      </c>
      <c r="M6782" s="52">
        <v>24786041</v>
      </c>
      <c r="N6782" s="52">
        <v>1612272</v>
      </c>
      <c r="O6782" s="52">
        <v>21993926</v>
      </c>
      <c r="P6782" s="52">
        <v>6660438</v>
      </c>
      <c r="Q6782" s="52">
        <v>26398313</v>
      </c>
      <c r="R6782" s="52">
        <v>28654364</v>
      </c>
      <c r="S6782" s="52">
        <v>55052677</v>
      </c>
      <c r="T6782" s="70" t="s">
        <v>10556</v>
      </c>
      <c r="U6782" s="70" t="s">
        <v>10560</v>
      </c>
    </row>
    <row r="6783" spans="1:21" x14ac:dyDescent="0.2">
      <c r="A6783" s="49" t="s">
        <v>3283</v>
      </c>
      <c r="B6783" s="49" t="s">
        <v>198</v>
      </c>
      <c r="C6783" s="50">
        <v>3766</v>
      </c>
      <c r="D6783" s="49" t="s">
        <v>196</v>
      </c>
      <c r="E6783" s="49" t="s">
        <v>3284</v>
      </c>
      <c r="F6783" s="49" t="s">
        <v>196</v>
      </c>
      <c r="G6783" s="49">
        <v>11001</v>
      </c>
      <c r="H6783" s="49" t="s">
        <v>197</v>
      </c>
      <c r="I6783" s="50">
        <v>1014</v>
      </c>
      <c r="J6783" s="50">
        <v>111001010731</v>
      </c>
      <c r="K6783" s="49" t="s">
        <v>3602</v>
      </c>
      <c r="L6783" s="51">
        <v>1135</v>
      </c>
      <c r="M6783" s="52">
        <v>110321677</v>
      </c>
      <c r="N6783" s="52">
        <v>16805776</v>
      </c>
      <c r="O6783" s="52">
        <v>20093795</v>
      </c>
      <c r="P6783" s="52">
        <v>6660438</v>
      </c>
      <c r="Q6783" s="52">
        <v>127127453</v>
      </c>
      <c r="R6783" s="52">
        <v>26754233</v>
      </c>
      <c r="S6783" s="52">
        <v>153881686</v>
      </c>
      <c r="T6783" s="70" t="s">
        <v>10556</v>
      </c>
      <c r="U6783" s="70" t="s">
        <v>10560</v>
      </c>
    </row>
    <row r="6784" spans="1:21" x14ac:dyDescent="0.2">
      <c r="A6784" s="49" t="s">
        <v>3283</v>
      </c>
      <c r="B6784" s="49" t="s">
        <v>198</v>
      </c>
      <c r="C6784" s="50">
        <v>3766</v>
      </c>
      <c r="D6784" s="49" t="s">
        <v>196</v>
      </c>
      <c r="E6784" s="49" t="s">
        <v>3284</v>
      </c>
      <c r="F6784" s="49" t="s">
        <v>196</v>
      </c>
      <c r="G6784" s="49">
        <v>11001</v>
      </c>
      <c r="H6784" s="49" t="s">
        <v>197</v>
      </c>
      <c r="I6784" s="50">
        <v>686</v>
      </c>
      <c r="J6784" s="50">
        <v>111001046299</v>
      </c>
      <c r="K6784" s="49" t="s">
        <v>3601</v>
      </c>
      <c r="L6784" s="51">
        <v>1417</v>
      </c>
      <c r="M6784" s="52">
        <v>130286719</v>
      </c>
      <c r="N6784" s="52">
        <v>10774161</v>
      </c>
      <c r="O6784" s="52">
        <v>20093795</v>
      </c>
      <c r="P6784" s="52">
        <v>6660438</v>
      </c>
      <c r="Q6784" s="52">
        <v>141060880</v>
      </c>
      <c r="R6784" s="52">
        <v>26754233</v>
      </c>
      <c r="S6784" s="52">
        <v>167815113</v>
      </c>
      <c r="T6784" s="70" t="s">
        <v>10556</v>
      </c>
      <c r="U6784" s="70" t="s">
        <v>10560</v>
      </c>
    </row>
    <row r="6785" spans="1:21" x14ac:dyDescent="0.2">
      <c r="A6785" s="49" t="s">
        <v>3283</v>
      </c>
      <c r="B6785" s="49" t="s">
        <v>198</v>
      </c>
      <c r="C6785" s="50">
        <v>3766</v>
      </c>
      <c r="D6785" s="49" t="s">
        <v>196</v>
      </c>
      <c r="E6785" s="49" t="s">
        <v>3284</v>
      </c>
      <c r="F6785" s="49" t="s">
        <v>196</v>
      </c>
      <c r="G6785" s="49">
        <v>11001</v>
      </c>
      <c r="H6785" s="49" t="s">
        <v>197</v>
      </c>
      <c r="I6785" s="50">
        <v>1027</v>
      </c>
      <c r="J6785" s="50">
        <v>111001033898</v>
      </c>
      <c r="K6785" s="49" t="s">
        <v>3384</v>
      </c>
      <c r="L6785" s="51">
        <v>1973</v>
      </c>
      <c r="M6785" s="52">
        <v>178956641</v>
      </c>
      <c r="N6785" s="52">
        <v>0</v>
      </c>
      <c r="O6785" s="52">
        <v>20093795</v>
      </c>
      <c r="P6785" s="52">
        <v>6660438</v>
      </c>
      <c r="Q6785" s="52">
        <v>178956641</v>
      </c>
      <c r="R6785" s="52">
        <v>26754233</v>
      </c>
      <c r="S6785" s="52">
        <v>205710874</v>
      </c>
      <c r="T6785" s="70" t="s">
        <v>10556</v>
      </c>
      <c r="U6785" s="70" t="s">
        <v>10560</v>
      </c>
    </row>
    <row r="6786" spans="1:21" x14ac:dyDescent="0.2">
      <c r="A6786" s="49" t="s">
        <v>2949</v>
      </c>
      <c r="B6786" s="49" t="s">
        <v>851</v>
      </c>
      <c r="C6786" s="50">
        <v>3802</v>
      </c>
      <c r="D6786" s="49" t="s">
        <v>849</v>
      </c>
      <c r="E6786" s="49" t="s">
        <v>6178</v>
      </c>
      <c r="F6786" s="49" t="s">
        <v>849</v>
      </c>
      <c r="G6786" s="49">
        <v>54001</v>
      </c>
      <c r="H6786" s="49" t="s">
        <v>850</v>
      </c>
      <c r="I6786" s="50">
        <v>2729</v>
      </c>
      <c r="J6786" s="50">
        <v>154001008495</v>
      </c>
      <c r="K6786" s="49" t="s">
        <v>6201</v>
      </c>
      <c r="L6786" s="51">
        <v>977</v>
      </c>
      <c r="M6786" s="52">
        <v>96356855</v>
      </c>
      <c r="N6786" s="52">
        <v>2206046</v>
      </c>
      <c r="O6786" s="52">
        <v>22239643</v>
      </c>
      <c r="P6786" s="52">
        <v>6660438</v>
      </c>
      <c r="Q6786" s="52">
        <v>98562901</v>
      </c>
      <c r="R6786" s="52">
        <v>28900081</v>
      </c>
      <c r="S6786" s="52">
        <v>127462982</v>
      </c>
      <c r="T6786" s="70" t="s">
        <v>10556</v>
      </c>
      <c r="U6786" s="70" t="s">
        <v>10560</v>
      </c>
    </row>
    <row r="6787" spans="1:21" x14ac:dyDescent="0.2">
      <c r="A6787" s="49" t="s">
        <v>3283</v>
      </c>
      <c r="B6787" s="49" t="s">
        <v>198</v>
      </c>
      <c r="C6787" s="50">
        <v>3766</v>
      </c>
      <c r="D6787" s="49" t="s">
        <v>196</v>
      </c>
      <c r="E6787" s="49" t="s">
        <v>3284</v>
      </c>
      <c r="F6787" s="49" t="s">
        <v>196</v>
      </c>
      <c r="G6787" s="49">
        <v>11001</v>
      </c>
      <c r="H6787" s="49" t="s">
        <v>197</v>
      </c>
      <c r="I6787" s="50">
        <v>971</v>
      </c>
      <c r="J6787" s="50">
        <v>111001094901</v>
      </c>
      <c r="K6787" s="49" t="s">
        <v>3304</v>
      </c>
      <c r="L6787" s="51">
        <v>380</v>
      </c>
      <c r="M6787" s="52">
        <v>34373334</v>
      </c>
      <c r="N6787" s="52">
        <v>6874667</v>
      </c>
      <c r="O6787" s="52">
        <v>20093795</v>
      </c>
      <c r="P6787" s="52">
        <v>6660438</v>
      </c>
      <c r="Q6787" s="52">
        <v>41248001</v>
      </c>
      <c r="R6787" s="52">
        <v>26754233</v>
      </c>
      <c r="S6787" s="52">
        <v>68002234</v>
      </c>
      <c r="T6787" s="70" t="s">
        <v>10556</v>
      </c>
      <c r="U6787" s="70" t="s">
        <v>10560</v>
      </c>
    </row>
    <row r="6788" spans="1:21" x14ac:dyDescent="0.2">
      <c r="A6788" s="49" t="s">
        <v>3283</v>
      </c>
      <c r="B6788" s="49" t="s">
        <v>198</v>
      </c>
      <c r="C6788" s="50">
        <v>3766</v>
      </c>
      <c r="D6788" s="49" t="s">
        <v>196</v>
      </c>
      <c r="E6788" s="49" t="s">
        <v>3284</v>
      </c>
      <c r="F6788" s="49" t="s">
        <v>196</v>
      </c>
      <c r="G6788" s="49">
        <v>11001</v>
      </c>
      <c r="H6788" s="49" t="s">
        <v>197</v>
      </c>
      <c r="I6788" s="50">
        <v>728</v>
      </c>
      <c r="J6788" s="50">
        <v>111001014591</v>
      </c>
      <c r="K6788" s="49" t="s">
        <v>3500</v>
      </c>
      <c r="L6788" s="51">
        <v>1476</v>
      </c>
      <c r="M6788" s="52">
        <v>134314128</v>
      </c>
      <c r="N6788" s="52">
        <v>6084880</v>
      </c>
      <c r="O6788" s="52">
        <v>20093795</v>
      </c>
      <c r="P6788" s="52">
        <v>6660438</v>
      </c>
      <c r="Q6788" s="52">
        <v>140399008</v>
      </c>
      <c r="R6788" s="52">
        <v>26754233</v>
      </c>
      <c r="S6788" s="52">
        <v>167153241</v>
      </c>
      <c r="T6788" s="70" t="s">
        <v>10556</v>
      </c>
      <c r="U6788" s="70" t="s">
        <v>10560</v>
      </c>
    </row>
    <row r="6789" spans="1:21" x14ac:dyDescent="0.2">
      <c r="A6789" s="49" t="s">
        <v>3283</v>
      </c>
      <c r="B6789" s="49" t="s">
        <v>198</v>
      </c>
      <c r="C6789" s="50">
        <v>3766</v>
      </c>
      <c r="D6789" s="49" t="s">
        <v>196</v>
      </c>
      <c r="E6789" s="49" t="s">
        <v>3284</v>
      </c>
      <c r="F6789" s="49" t="s">
        <v>196</v>
      </c>
      <c r="G6789" s="49">
        <v>11001</v>
      </c>
      <c r="H6789" s="49" t="s">
        <v>197</v>
      </c>
      <c r="I6789" s="50">
        <v>963</v>
      </c>
      <c r="J6789" s="50">
        <v>111001027391</v>
      </c>
      <c r="K6789" s="49" t="s">
        <v>3444</v>
      </c>
      <c r="L6789" s="51">
        <v>4877</v>
      </c>
      <c r="M6789" s="52">
        <v>435758139</v>
      </c>
      <c r="N6789" s="52">
        <v>0</v>
      </c>
      <c r="O6789" s="52">
        <v>20093795</v>
      </c>
      <c r="P6789" s="52">
        <v>6660438</v>
      </c>
      <c r="Q6789" s="52">
        <v>435758139</v>
      </c>
      <c r="R6789" s="52">
        <v>26754233</v>
      </c>
      <c r="S6789" s="52">
        <v>462512372</v>
      </c>
      <c r="T6789" s="70" t="s">
        <v>10556</v>
      </c>
      <c r="U6789" s="70" t="s">
        <v>10560</v>
      </c>
    </row>
    <row r="6790" spans="1:21" x14ac:dyDescent="0.2">
      <c r="A6790" s="49" t="s">
        <v>3283</v>
      </c>
      <c r="B6790" s="49" t="s">
        <v>198</v>
      </c>
      <c r="C6790" s="50">
        <v>3766</v>
      </c>
      <c r="D6790" s="49" t="s">
        <v>196</v>
      </c>
      <c r="E6790" s="49" t="s">
        <v>3284</v>
      </c>
      <c r="F6790" s="49" t="s">
        <v>196</v>
      </c>
      <c r="G6790" s="49">
        <v>11001</v>
      </c>
      <c r="H6790" s="49" t="s">
        <v>197</v>
      </c>
      <c r="I6790" s="50">
        <v>518</v>
      </c>
      <c r="J6790" s="50">
        <v>111001017795</v>
      </c>
      <c r="K6790" s="49" t="s">
        <v>3507</v>
      </c>
      <c r="L6790" s="51">
        <v>1175</v>
      </c>
      <c r="M6790" s="52">
        <v>108173521</v>
      </c>
      <c r="N6790" s="52">
        <v>567102</v>
      </c>
      <c r="O6790" s="52">
        <v>20093795</v>
      </c>
      <c r="P6790" s="52">
        <v>6660438</v>
      </c>
      <c r="Q6790" s="52">
        <v>108740623</v>
      </c>
      <c r="R6790" s="52">
        <v>26754233</v>
      </c>
      <c r="S6790" s="52">
        <v>135494856</v>
      </c>
      <c r="T6790" s="70" t="s">
        <v>10556</v>
      </c>
      <c r="U6790" s="70" t="s">
        <v>10560</v>
      </c>
    </row>
    <row r="6791" spans="1:21" x14ac:dyDescent="0.2">
      <c r="A6791" s="49" t="s">
        <v>3078</v>
      </c>
      <c r="B6791" s="49" t="s">
        <v>919</v>
      </c>
      <c r="C6791" s="50">
        <v>3808</v>
      </c>
      <c r="D6791" s="49" t="s">
        <v>920</v>
      </c>
      <c r="E6791" s="49" t="s">
        <v>9293</v>
      </c>
      <c r="F6791" s="49" t="s">
        <v>920</v>
      </c>
      <c r="G6791" s="49">
        <v>68820</v>
      </c>
      <c r="H6791" s="49" t="s">
        <v>993</v>
      </c>
      <c r="I6791" s="50">
        <v>12084</v>
      </c>
      <c r="J6791" s="50">
        <v>268820000393</v>
      </c>
      <c r="K6791" s="49" t="s">
        <v>9295</v>
      </c>
      <c r="L6791" s="51">
        <v>824</v>
      </c>
      <c r="M6791" s="52">
        <v>99061482</v>
      </c>
      <c r="N6791" s="52">
        <v>0</v>
      </c>
      <c r="O6791" s="52">
        <v>27298979</v>
      </c>
      <c r="P6791" s="52">
        <v>6660438</v>
      </c>
      <c r="Q6791" s="52">
        <v>99061482</v>
      </c>
      <c r="R6791" s="52">
        <v>33959417</v>
      </c>
      <c r="S6791" s="52">
        <v>133020899</v>
      </c>
      <c r="T6791" s="70" t="s">
        <v>10556</v>
      </c>
      <c r="U6791" s="70" t="s">
        <v>10560</v>
      </c>
    </row>
    <row r="6792" spans="1:21" x14ac:dyDescent="0.2">
      <c r="A6792" s="49" t="s">
        <v>3283</v>
      </c>
      <c r="B6792" s="49" t="s">
        <v>198</v>
      </c>
      <c r="C6792" s="50">
        <v>3766</v>
      </c>
      <c r="D6792" s="49" t="s">
        <v>196</v>
      </c>
      <c r="E6792" s="49" t="s">
        <v>3284</v>
      </c>
      <c r="F6792" s="49" t="s">
        <v>196</v>
      </c>
      <c r="G6792" s="49">
        <v>11001</v>
      </c>
      <c r="H6792" s="49" t="s">
        <v>197</v>
      </c>
      <c r="I6792" s="50">
        <v>793</v>
      </c>
      <c r="J6792" s="50">
        <v>111001014869</v>
      </c>
      <c r="K6792" s="49" t="s">
        <v>3493</v>
      </c>
      <c r="L6792" s="51">
        <v>577</v>
      </c>
      <c r="M6792" s="52">
        <v>53387098</v>
      </c>
      <c r="N6792" s="52">
        <v>10677420</v>
      </c>
      <c r="O6792" s="52">
        <v>20093795</v>
      </c>
      <c r="P6792" s="52">
        <v>6660438</v>
      </c>
      <c r="Q6792" s="52">
        <v>64064518</v>
      </c>
      <c r="R6792" s="52">
        <v>26754233</v>
      </c>
      <c r="S6792" s="52">
        <v>90818751</v>
      </c>
      <c r="T6792" s="70" t="s">
        <v>10556</v>
      </c>
      <c r="U6792" s="70" t="s">
        <v>10560</v>
      </c>
    </row>
    <row r="6793" spans="1:21" x14ac:dyDescent="0.2">
      <c r="A6793" s="49" t="s">
        <v>3283</v>
      </c>
      <c r="B6793" s="49" t="s">
        <v>198</v>
      </c>
      <c r="C6793" s="50">
        <v>3766</v>
      </c>
      <c r="D6793" s="49" t="s">
        <v>196</v>
      </c>
      <c r="E6793" s="49" t="s">
        <v>3284</v>
      </c>
      <c r="F6793" s="49" t="s">
        <v>196</v>
      </c>
      <c r="G6793" s="49">
        <v>11001</v>
      </c>
      <c r="H6793" s="49" t="s">
        <v>197</v>
      </c>
      <c r="I6793" s="50">
        <v>5234</v>
      </c>
      <c r="J6793" s="50">
        <v>111102000265</v>
      </c>
      <c r="K6793" s="49" t="s">
        <v>3287</v>
      </c>
      <c r="L6793" s="51">
        <v>2584</v>
      </c>
      <c r="M6793" s="52">
        <v>244746355</v>
      </c>
      <c r="N6793" s="52">
        <v>15094163</v>
      </c>
      <c r="O6793" s="52">
        <v>20093795</v>
      </c>
      <c r="P6793" s="52">
        <v>6660438</v>
      </c>
      <c r="Q6793" s="52">
        <v>259840518</v>
      </c>
      <c r="R6793" s="52">
        <v>26754233</v>
      </c>
      <c r="S6793" s="52">
        <v>286594751</v>
      </c>
      <c r="T6793" s="70" t="s">
        <v>10556</v>
      </c>
      <c r="U6793" s="70" t="s">
        <v>10560</v>
      </c>
    </row>
    <row r="6794" spans="1:21" x14ac:dyDescent="0.2">
      <c r="A6794" s="49" t="s">
        <v>3283</v>
      </c>
      <c r="B6794" s="49" t="s">
        <v>198</v>
      </c>
      <c r="C6794" s="50">
        <v>3766</v>
      </c>
      <c r="D6794" s="49" t="s">
        <v>196</v>
      </c>
      <c r="E6794" s="49" t="s">
        <v>3284</v>
      </c>
      <c r="F6794" s="49" t="s">
        <v>196</v>
      </c>
      <c r="G6794" s="49">
        <v>11001</v>
      </c>
      <c r="H6794" s="49" t="s">
        <v>197</v>
      </c>
      <c r="I6794" s="50">
        <v>989</v>
      </c>
      <c r="J6794" s="50">
        <v>111001098868</v>
      </c>
      <c r="K6794" s="49" t="s">
        <v>3463</v>
      </c>
      <c r="L6794" s="51">
        <v>649</v>
      </c>
      <c r="M6794" s="52">
        <v>60289258</v>
      </c>
      <c r="N6794" s="52">
        <v>4161665</v>
      </c>
      <c r="O6794" s="52">
        <v>20093795</v>
      </c>
      <c r="P6794" s="52">
        <v>6660438</v>
      </c>
      <c r="Q6794" s="52">
        <v>64450923</v>
      </c>
      <c r="R6794" s="52">
        <v>26754233</v>
      </c>
      <c r="S6794" s="52">
        <v>91205156</v>
      </c>
      <c r="T6794" s="70" t="s">
        <v>10556</v>
      </c>
      <c r="U6794" s="70" t="s">
        <v>10560</v>
      </c>
    </row>
    <row r="6795" spans="1:21" x14ac:dyDescent="0.2">
      <c r="A6795" s="49" t="s">
        <v>3078</v>
      </c>
      <c r="B6795" s="49" t="s">
        <v>919</v>
      </c>
      <c r="C6795" s="50">
        <v>3808</v>
      </c>
      <c r="D6795" s="49" t="s">
        <v>920</v>
      </c>
      <c r="E6795" s="49" t="s">
        <v>9279</v>
      </c>
      <c r="F6795" s="49" t="s">
        <v>920</v>
      </c>
      <c r="G6795" s="49">
        <v>68770</v>
      </c>
      <c r="H6795" s="49" t="s">
        <v>991</v>
      </c>
      <c r="I6795" s="50">
        <v>11950</v>
      </c>
      <c r="J6795" s="50">
        <v>268770000231</v>
      </c>
      <c r="K6795" s="49" t="s">
        <v>6747</v>
      </c>
      <c r="L6795" s="51">
        <v>707</v>
      </c>
      <c r="M6795" s="52">
        <v>88223074</v>
      </c>
      <c r="N6795" s="52">
        <v>0</v>
      </c>
      <c r="O6795" s="52">
        <v>27480981</v>
      </c>
      <c r="P6795" s="52">
        <v>6660438</v>
      </c>
      <c r="Q6795" s="52">
        <v>88223074</v>
      </c>
      <c r="R6795" s="52">
        <v>34141419</v>
      </c>
      <c r="S6795" s="52">
        <v>122364493</v>
      </c>
      <c r="T6795" s="70" t="s">
        <v>10556</v>
      </c>
      <c r="U6795" s="70" t="s">
        <v>10560</v>
      </c>
    </row>
    <row r="6796" spans="1:21" x14ac:dyDescent="0.2">
      <c r="A6796" s="49" t="s">
        <v>3078</v>
      </c>
      <c r="B6796" s="49" t="s">
        <v>919</v>
      </c>
      <c r="C6796" s="50">
        <v>3812</v>
      </c>
      <c r="D6796" s="49" t="s">
        <v>949</v>
      </c>
      <c r="E6796" s="49" t="s">
        <v>6725</v>
      </c>
      <c r="F6796" s="49" t="s">
        <v>949</v>
      </c>
      <c r="G6796" s="49">
        <v>68307</v>
      </c>
      <c r="H6796" s="49" t="s">
        <v>950</v>
      </c>
      <c r="I6796" s="50">
        <v>9209</v>
      </c>
      <c r="J6796" s="50">
        <v>168307001061</v>
      </c>
      <c r="K6796" s="49" t="s">
        <v>6229</v>
      </c>
      <c r="L6796" s="51">
        <v>2062</v>
      </c>
      <c r="M6796" s="52">
        <v>196957344</v>
      </c>
      <c r="N6796" s="52">
        <v>0</v>
      </c>
      <c r="O6796" s="52">
        <v>20760599</v>
      </c>
      <c r="P6796" s="52">
        <v>26641753</v>
      </c>
      <c r="Q6796" s="52">
        <v>196957344</v>
      </c>
      <c r="R6796" s="52">
        <v>47402352</v>
      </c>
      <c r="S6796" s="52">
        <v>244359696</v>
      </c>
      <c r="T6796" s="70" t="s">
        <v>10556</v>
      </c>
      <c r="U6796" s="70" t="s">
        <v>10560</v>
      </c>
    </row>
    <row r="6797" spans="1:21" x14ac:dyDescent="0.2">
      <c r="A6797" s="49" t="s">
        <v>2949</v>
      </c>
      <c r="B6797" s="49" t="s">
        <v>851</v>
      </c>
      <c r="C6797" s="50">
        <v>3802</v>
      </c>
      <c r="D6797" s="49" t="s">
        <v>849</v>
      </c>
      <c r="E6797" s="49" t="s">
        <v>6178</v>
      </c>
      <c r="F6797" s="49" t="s">
        <v>849</v>
      </c>
      <c r="G6797" s="49">
        <v>54001</v>
      </c>
      <c r="H6797" s="49" t="s">
        <v>850</v>
      </c>
      <c r="I6797" s="50">
        <v>2933</v>
      </c>
      <c r="J6797" s="50">
        <v>154001007791</v>
      </c>
      <c r="K6797" s="49" t="s">
        <v>6229</v>
      </c>
      <c r="L6797" s="51">
        <v>1300</v>
      </c>
      <c r="M6797" s="52">
        <v>135801656</v>
      </c>
      <c r="N6797" s="52">
        <v>7811788</v>
      </c>
      <c r="O6797" s="52">
        <v>27374020</v>
      </c>
      <c r="P6797" s="52">
        <v>6660438</v>
      </c>
      <c r="Q6797" s="52">
        <v>143613444</v>
      </c>
      <c r="R6797" s="52">
        <v>34034458</v>
      </c>
      <c r="S6797" s="52">
        <v>177647902</v>
      </c>
      <c r="T6797" s="70" t="s">
        <v>10556</v>
      </c>
      <c r="U6797" s="70" t="s">
        <v>10560</v>
      </c>
    </row>
    <row r="6798" spans="1:21" x14ac:dyDescent="0.2">
      <c r="A6798" s="49" t="s">
        <v>3283</v>
      </c>
      <c r="B6798" s="49" t="s">
        <v>198</v>
      </c>
      <c r="C6798" s="50">
        <v>3766</v>
      </c>
      <c r="D6798" s="49" t="s">
        <v>196</v>
      </c>
      <c r="E6798" s="49" t="s">
        <v>3284</v>
      </c>
      <c r="F6798" s="49" t="s">
        <v>196</v>
      </c>
      <c r="G6798" s="49">
        <v>11001</v>
      </c>
      <c r="H6798" s="49" t="s">
        <v>197</v>
      </c>
      <c r="I6798" s="50">
        <v>735</v>
      </c>
      <c r="J6798" s="50">
        <v>111001065056</v>
      </c>
      <c r="K6798" s="49" t="s">
        <v>3383</v>
      </c>
      <c r="L6798" s="51">
        <v>1310</v>
      </c>
      <c r="M6798" s="52">
        <v>118917739</v>
      </c>
      <c r="N6798" s="52">
        <v>812846</v>
      </c>
      <c r="O6798" s="52">
        <v>20093795</v>
      </c>
      <c r="P6798" s="52">
        <v>6660438</v>
      </c>
      <c r="Q6798" s="52">
        <v>119730585</v>
      </c>
      <c r="R6798" s="52">
        <v>26754233</v>
      </c>
      <c r="S6798" s="52">
        <v>146484818</v>
      </c>
      <c r="T6798" s="70" t="s">
        <v>10556</v>
      </c>
      <c r="U6798" s="70" t="s">
        <v>10560</v>
      </c>
    </row>
    <row r="6799" spans="1:21" x14ac:dyDescent="0.2">
      <c r="A6799" s="49" t="s">
        <v>3078</v>
      </c>
      <c r="B6799" s="49" t="s">
        <v>919</v>
      </c>
      <c r="C6799" s="50">
        <v>3808</v>
      </c>
      <c r="D6799" s="49" t="s">
        <v>920</v>
      </c>
      <c r="E6799" s="49" t="s">
        <v>9231</v>
      </c>
      <c r="F6799" s="49" t="s">
        <v>920</v>
      </c>
      <c r="G6799" s="49">
        <v>68679</v>
      </c>
      <c r="H6799" s="49" t="s">
        <v>983</v>
      </c>
      <c r="I6799" s="50">
        <v>20109</v>
      </c>
      <c r="J6799" s="50">
        <v>168679000142</v>
      </c>
      <c r="K6799" s="49" t="s">
        <v>9232</v>
      </c>
      <c r="L6799" s="51">
        <v>541</v>
      </c>
      <c r="M6799" s="52">
        <v>53103108</v>
      </c>
      <c r="N6799" s="52">
        <v>10620622</v>
      </c>
      <c r="O6799" s="52">
        <v>20417856</v>
      </c>
      <c r="P6799" s="52">
        <v>6660438</v>
      </c>
      <c r="Q6799" s="52">
        <v>63723730</v>
      </c>
      <c r="R6799" s="52">
        <v>27078294</v>
      </c>
      <c r="S6799" s="52">
        <v>90802024</v>
      </c>
      <c r="T6799" s="70" t="s">
        <v>10556</v>
      </c>
      <c r="U6799" s="70" t="s">
        <v>10560</v>
      </c>
    </row>
    <row r="6800" spans="1:21" x14ac:dyDescent="0.2">
      <c r="A6800" s="49" t="s">
        <v>3283</v>
      </c>
      <c r="B6800" s="49" t="s">
        <v>198</v>
      </c>
      <c r="C6800" s="50">
        <v>3766</v>
      </c>
      <c r="D6800" s="49" t="s">
        <v>196</v>
      </c>
      <c r="E6800" s="49" t="s">
        <v>3284</v>
      </c>
      <c r="F6800" s="49" t="s">
        <v>196</v>
      </c>
      <c r="G6800" s="49">
        <v>11001</v>
      </c>
      <c r="H6800" s="49" t="s">
        <v>197</v>
      </c>
      <c r="I6800" s="50">
        <v>32988</v>
      </c>
      <c r="J6800" s="50">
        <v>111279000184</v>
      </c>
      <c r="K6800" s="49" t="s">
        <v>3600</v>
      </c>
      <c r="L6800" s="51">
        <v>907</v>
      </c>
      <c r="M6800" s="52">
        <v>82533792</v>
      </c>
      <c r="N6800" s="52">
        <v>9595509</v>
      </c>
      <c r="O6800" s="52">
        <v>20093795</v>
      </c>
      <c r="P6800" s="52">
        <v>6660438</v>
      </c>
      <c r="Q6800" s="52">
        <v>92129301</v>
      </c>
      <c r="R6800" s="52">
        <v>26754233</v>
      </c>
      <c r="S6800" s="52">
        <v>118883534</v>
      </c>
      <c r="T6800" s="70" t="s">
        <v>10556</v>
      </c>
      <c r="U6800" s="70" t="s">
        <v>10560</v>
      </c>
    </row>
    <row r="6801" spans="1:21" x14ac:dyDescent="0.2">
      <c r="A6801" s="49" t="s">
        <v>3078</v>
      </c>
      <c r="B6801" s="49" t="s">
        <v>919</v>
      </c>
      <c r="C6801" s="50">
        <v>3808</v>
      </c>
      <c r="D6801" s="49" t="s">
        <v>920</v>
      </c>
      <c r="E6801" s="49" t="s">
        <v>9279</v>
      </c>
      <c r="F6801" s="49" t="s">
        <v>920</v>
      </c>
      <c r="G6801" s="49">
        <v>68770</v>
      </c>
      <c r="H6801" s="49" t="s">
        <v>991</v>
      </c>
      <c r="I6801" s="50">
        <v>8901</v>
      </c>
      <c r="J6801" s="50">
        <v>168770000112</v>
      </c>
      <c r="K6801" s="49" t="s">
        <v>9281</v>
      </c>
      <c r="L6801" s="51">
        <v>181</v>
      </c>
      <c r="M6801" s="52">
        <v>22450930</v>
      </c>
      <c r="N6801" s="52">
        <v>792966</v>
      </c>
      <c r="O6801" s="52">
        <v>27480981</v>
      </c>
      <c r="P6801" s="52">
        <v>6660438</v>
      </c>
      <c r="Q6801" s="52">
        <v>23243896</v>
      </c>
      <c r="R6801" s="52">
        <v>34141419</v>
      </c>
      <c r="S6801" s="52">
        <v>57385315</v>
      </c>
      <c r="T6801" s="70" t="s">
        <v>10556</v>
      </c>
      <c r="U6801" s="70" t="s">
        <v>10560</v>
      </c>
    </row>
    <row r="6802" spans="1:21" x14ac:dyDescent="0.2">
      <c r="A6802" s="49" t="s">
        <v>3078</v>
      </c>
      <c r="B6802" s="49" t="s">
        <v>919</v>
      </c>
      <c r="C6802" s="50">
        <v>3808</v>
      </c>
      <c r="D6802" s="49" t="s">
        <v>920</v>
      </c>
      <c r="E6802" s="49" t="s">
        <v>9104</v>
      </c>
      <c r="F6802" s="49" t="s">
        <v>920</v>
      </c>
      <c r="G6802" s="49">
        <v>68298</v>
      </c>
      <c r="H6802" s="49" t="s">
        <v>948</v>
      </c>
      <c r="I6802" s="50">
        <v>12891</v>
      </c>
      <c r="J6802" s="50">
        <v>168298000235</v>
      </c>
      <c r="K6802" s="49" t="s">
        <v>9105</v>
      </c>
      <c r="L6802" s="51">
        <v>320</v>
      </c>
      <c r="M6802" s="52">
        <v>38155842</v>
      </c>
      <c r="N6802" s="52">
        <v>7631168</v>
      </c>
      <c r="O6802" s="52">
        <v>29971767</v>
      </c>
      <c r="P6802" s="52">
        <v>6660438</v>
      </c>
      <c r="Q6802" s="52">
        <v>45787010</v>
      </c>
      <c r="R6802" s="52">
        <v>36632205</v>
      </c>
      <c r="S6802" s="52">
        <v>82419215</v>
      </c>
      <c r="T6802" s="70" t="s">
        <v>10556</v>
      </c>
      <c r="U6802" s="70" t="s">
        <v>10560</v>
      </c>
    </row>
    <row r="6803" spans="1:21" x14ac:dyDescent="0.2">
      <c r="A6803" s="49" t="s">
        <v>3283</v>
      </c>
      <c r="B6803" s="49" t="s">
        <v>198</v>
      </c>
      <c r="C6803" s="50">
        <v>3766</v>
      </c>
      <c r="D6803" s="49" t="s">
        <v>196</v>
      </c>
      <c r="E6803" s="49" t="s">
        <v>3284</v>
      </c>
      <c r="F6803" s="49" t="s">
        <v>196</v>
      </c>
      <c r="G6803" s="49">
        <v>11001</v>
      </c>
      <c r="H6803" s="49" t="s">
        <v>197</v>
      </c>
      <c r="I6803" s="50">
        <v>164417</v>
      </c>
      <c r="J6803" s="50">
        <v>111001801071</v>
      </c>
      <c r="K6803" s="49" t="s">
        <v>3382</v>
      </c>
      <c r="L6803" s="51">
        <v>931</v>
      </c>
      <c r="M6803" s="52">
        <v>84090262</v>
      </c>
      <c r="N6803" s="52">
        <v>16818052</v>
      </c>
      <c r="O6803" s="52">
        <v>20093795</v>
      </c>
      <c r="P6803" s="52">
        <v>6660438</v>
      </c>
      <c r="Q6803" s="52">
        <v>100908314</v>
      </c>
      <c r="R6803" s="52">
        <v>26754233</v>
      </c>
      <c r="S6803" s="52">
        <v>127662547</v>
      </c>
      <c r="T6803" s="70" t="s">
        <v>10556</v>
      </c>
      <c r="U6803" s="70" t="s">
        <v>10560</v>
      </c>
    </row>
    <row r="6804" spans="1:21" x14ac:dyDescent="0.2">
      <c r="A6804" s="49" t="s">
        <v>3283</v>
      </c>
      <c r="B6804" s="49" t="s">
        <v>198</v>
      </c>
      <c r="C6804" s="50">
        <v>3766</v>
      </c>
      <c r="D6804" s="49" t="s">
        <v>196</v>
      </c>
      <c r="E6804" s="49" t="s">
        <v>3284</v>
      </c>
      <c r="F6804" s="49" t="s">
        <v>196</v>
      </c>
      <c r="G6804" s="49">
        <v>11001</v>
      </c>
      <c r="H6804" s="49" t="s">
        <v>197</v>
      </c>
      <c r="I6804" s="50">
        <v>5371</v>
      </c>
      <c r="J6804" s="50">
        <v>111850001461</v>
      </c>
      <c r="K6804" s="49" t="s">
        <v>3599</v>
      </c>
      <c r="L6804" s="51">
        <v>818</v>
      </c>
      <c r="M6804" s="52">
        <v>72858763</v>
      </c>
      <c r="N6804" s="52">
        <v>0</v>
      </c>
      <c r="O6804" s="52">
        <v>20093795</v>
      </c>
      <c r="P6804" s="52">
        <v>6660438</v>
      </c>
      <c r="Q6804" s="52">
        <v>72858763</v>
      </c>
      <c r="R6804" s="52">
        <v>26754233</v>
      </c>
      <c r="S6804" s="52">
        <v>99612996</v>
      </c>
      <c r="T6804" s="70" t="s">
        <v>10556</v>
      </c>
      <c r="U6804" s="70" t="s">
        <v>10560</v>
      </c>
    </row>
    <row r="6805" spans="1:21" x14ac:dyDescent="0.2">
      <c r="A6805" s="49" t="s">
        <v>2976</v>
      </c>
      <c r="B6805" s="49" t="s">
        <v>198</v>
      </c>
      <c r="C6805" s="50">
        <v>3766</v>
      </c>
      <c r="D6805" s="49" t="s">
        <v>196</v>
      </c>
      <c r="E6805" s="49" t="s">
        <v>3284</v>
      </c>
      <c r="F6805" s="49" t="s">
        <v>196</v>
      </c>
      <c r="G6805" s="49">
        <v>11001</v>
      </c>
      <c r="H6805" s="49" t="s">
        <v>197</v>
      </c>
      <c r="I6805" s="50">
        <v>9041</v>
      </c>
      <c r="J6805" s="50">
        <v>311001026441</v>
      </c>
      <c r="K6805" s="49" t="s">
        <v>3303</v>
      </c>
      <c r="L6805" s="51">
        <v>677</v>
      </c>
      <c r="M6805" s="52">
        <v>60469728</v>
      </c>
      <c r="N6805" s="52">
        <v>7586609</v>
      </c>
      <c r="O6805" s="52">
        <v>20093795</v>
      </c>
      <c r="P6805" s="52">
        <v>6660438</v>
      </c>
      <c r="Q6805" s="52">
        <v>68056337</v>
      </c>
      <c r="R6805" s="52">
        <v>26754233</v>
      </c>
      <c r="S6805" s="52">
        <v>94810570</v>
      </c>
      <c r="T6805" s="70" t="s">
        <v>10556</v>
      </c>
      <c r="U6805" s="70" t="s">
        <v>10560</v>
      </c>
    </row>
    <row r="6806" spans="1:21" x14ac:dyDescent="0.2">
      <c r="A6806" s="49" t="s">
        <v>3283</v>
      </c>
      <c r="B6806" s="49" t="s">
        <v>198</v>
      </c>
      <c r="C6806" s="50">
        <v>3766</v>
      </c>
      <c r="D6806" s="49" t="s">
        <v>196</v>
      </c>
      <c r="E6806" s="49" t="s">
        <v>3284</v>
      </c>
      <c r="F6806" s="49" t="s">
        <v>196</v>
      </c>
      <c r="G6806" s="49">
        <v>11001</v>
      </c>
      <c r="H6806" s="49" t="s">
        <v>197</v>
      </c>
      <c r="I6806" s="50">
        <v>630</v>
      </c>
      <c r="J6806" s="50">
        <v>111001044270</v>
      </c>
      <c r="K6806" s="49" t="s">
        <v>3564</v>
      </c>
      <c r="L6806" s="51">
        <v>1653</v>
      </c>
      <c r="M6806" s="52">
        <v>146920461</v>
      </c>
      <c r="N6806" s="52">
        <v>6496837</v>
      </c>
      <c r="O6806" s="52">
        <v>20093795</v>
      </c>
      <c r="P6806" s="52">
        <v>6660438</v>
      </c>
      <c r="Q6806" s="52">
        <v>153417298</v>
      </c>
      <c r="R6806" s="52">
        <v>26754233</v>
      </c>
      <c r="S6806" s="52">
        <v>180171531</v>
      </c>
      <c r="T6806" s="70" t="s">
        <v>10556</v>
      </c>
      <c r="U6806" s="70" t="s">
        <v>10560</v>
      </c>
    </row>
    <row r="6807" spans="1:21" x14ac:dyDescent="0.2">
      <c r="A6807" s="49" t="s">
        <v>3283</v>
      </c>
      <c r="B6807" s="49" t="s">
        <v>198</v>
      </c>
      <c r="C6807" s="50">
        <v>3766</v>
      </c>
      <c r="D6807" s="49" t="s">
        <v>196</v>
      </c>
      <c r="E6807" s="49" t="s">
        <v>3284</v>
      </c>
      <c r="F6807" s="49" t="s">
        <v>196</v>
      </c>
      <c r="G6807" s="49">
        <v>11001</v>
      </c>
      <c r="H6807" s="49" t="s">
        <v>197</v>
      </c>
      <c r="I6807" s="50">
        <v>464</v>
      </c>
      <c r="J6807" s="50">
        <v>111001015911</v>
      </c>
      <c r="K6807" s="49" t="s">
        <v>3648</v>
      </c>
      <c r="L6807" s="51">
        <v>2117</v>
      </c>
      <c r="M6807" s="52">
        <v>201103002</v>
      </c>
      <c r="N6807" s="52">
        <v>0</v>
      </c>
      <c r="O6807" s="52">
        <v>20093795</v>
      </c>
      <c r="P6807" s="52">
        <v>6660438</v>
      </c>
      <c r="Q6807" s="52">
        <v>201103002</v>
      </c>
      <c r="R6807" s="52">
        <v>26754233</v>
      </c>
      <c r="S6807" s="52">
        <v>227857235</v>
      </c>
      <c r="T6807" s="70" t="s">
        <v>10556</v>
      </c>
      <c r="U6807" s="70" t="s">
        <v>10560</v>
      </c>
    </row>
    <row r="6808" spans="1:21" x14ac:dyDescent="0.2">
      <c r="A6808" s="49" t="s">
        <v>3283</v>
      </c>
      <c r="B6808" s="49" t="s">
        <v>198</v>
      </c>
      <c r="C6808" s="50">
        <v>3766</v>
      </c>
      <c r="D6808" s="49" t="s">
        <v>196</v>
      </c>
      <c r="E6808" s="49" t="s">
        <v>3284</v>
      </c>
      <c r="F6808" s="49" t="s">
        <v>196</v>
      </c>
      <c r="G6808" s="49">
        <v>11001</v>
      </c>
      <c r="H6808" s="49" t="s">
        <v>197</v>
      </c>
      <c r="I6808" s="50">
        <v>858</v>
      </c>
      <c r="J6808" s="50">
        <v>111001086606</v>
      </c>
      <c r="K6808" s="49" t="s">
        <v>3302</v>
      </c>
      <c r="L6808" s="51">
        <v>936</v>
      </c>
      <c r="M6808" s="52">
        <v>84954416</v>
      </c>
      <c r="N6808" s="52">
        <v>0</v>
      </c>
      <c r="O6808" s="52">
        <v>20093795</v>
      </c>
      <c r="P6808" s="52">
        <v>6660438</v>
      </c>
      <c r="Q6808" s="52">
        <v>84954416</v>
      </c>
      <c r="R6808" s="52">
        <v>26754233</v>
      </c>
      <c r="S6808" s="52">
        <v>111708649</v>
      </c>
      <c r="T6808" s="70" t="s">
        <v>10556</v>
      </c>
      <c r="U6808" s="70" t="s">
        <v>10560</v>
      </c>
    </row>
    <row r="6809" spans="1:21" x14ac:dyDescent="0.2">
      <c r="A6809" s="49" t="s">
        <v>3078</v>
      </c>
      <c r="B6809" s="49" t="s">
        <v>919</v>
      </c>
      <c r="C6809" s="50">
        <v>3808</v>
      </c>
      <c r="D6809" s="49" t="s">
        <v>920</v>
      </c>
      <c r="E6809" s="49" t="s">
        <v>9208</v>
      </c>
      <c r="F6809" s="49" t="s">
        <v>920</v>
      </c>
      <c r="G6809" s="49">
        <v>68615</v>
      </c>
      <c r="H6809" s="49" t="s">
        <v>126</v>
      </c>
      <c r="I6809" s="50">
        <v>17185</v>
      </c>
      <c r="J6809" s="50">
        <v>268615002359</v>
      </c>
      <c r="K6809" s="49" t="s">
        <v>9212</v>
      </c>
      <c r="L6809" s="51">
        <v>497</v>
      </c>
      <c r="M6809" s="52">
        <v>62287249</v>
      </c>
      <c r="N6809" s="52">
        <v>0</v>
      </c>
      <c r="O6809" s="52">
        <v>28022124</v>
      </c>
      <c r="P6809" s="52">
        <v>6660438</v>
      </c>
      <c r="Q6809" s="52">
        <v>62287249</v>
      </c>
      <c r="R6809" s="52">
        <v>34682562</v>
      </c>
      <c r="S6809" s="52">
        <v>96969811</v>
      </c>
      <c r="T6809" s="70" t="s">
        <v>10556</v>
      </c>
      <c r="U6809" s="70" t="s">
        <v>10560</v>
      </c>
    </row>
    <row r="6810" spans="1:21" x14ac:dyDescent="0.2">
      <c r="A6810" s="49" t="s">
        <v>3283</v>
      </c>
      <c r="B6810" s="49" t="s">
        <v>198</v>
      </c>
      <c r="C6810" s="50">
        <v>3766</v>
      </c>
      <c r="D6810" s="49" t="s">
        <v>196</v>
      </c>
      <c r="E6810" s="49" t="s">
        <v>3284</v>
      </c>
      <c r="F6810" s="49" t="s">
        <v>196</v>
      </c>
      <c r="G6810" s="49">
        <v>11001</v>
      </c>
      <c r="H6810" s="49" t="s">
        <v>197</v>
      </c>
      <c r="I6810" s="50">
        <v>621</v>
      </c>
      <c r="J6810" s="50">
        <v>111001019526</v>
      </c>
      <c r="K6810" s="49" t="s">
        <v>3499</v>
      </c>
      <c r="L6810" s="51">
        <v>1352</v>
      </c>
      <c r="M6810" s="52">
        <v>122418548</v>
      </c>
      <c r="N6810" s="52">
        <v>0</v>
      </c>
      <c r="O6810" s="52">
        <v>20093795</v>
      </c>
      <c r="P6810" s="52">
        <v>6660438</v>
      </c>
      <c r="Q6810" s="52">
        <v>122418548</v>
      </c>
      <c r="R6810" s="52">
        <v>26754233</v>
      </c>
      <c r="S6810" s="52">
        <v>149172781</v>
      </c>
      <c r="T6810" s="70" t="s">
        <v>10556</v>
      </c>
      <c r="U6810" s="70" t="s">
        <v>10560</v>
      </c>
    </row>
    <row r="6811" spans="1:21" x14ac:dyDescent="0.2">
      <c r="A6811" s="49" t="s">
        <v>3283</v>
      </c>
      <c r="B6811" s="49" t="s">
        <v>198</v>
      </c>
      <c r="C6811" s="50">
        <v>3766</v>
      </c>
      <c r="D6811" s="49" t="s">
        <v>196</v>
      </c>
      <c r="E6811" s="49" t="s">
        <v>3284</v>
      </c>
      <c r="F6811" s="49" t="s">
        <v>196</v>
      </c>
      <c r="G6811" s="49">
        <v>11001</v>
      </c>
      <c r="H6811" s="49" t="s">
        <v>197</v>
      </c>
      <c r="I6811" s="50">
        <v>851</v>
      </c>
      <c r="J6811" s="50">
        <v>111001025313</v>
      </c>
      <c r="K6811" s="49" t="s">
        <v>3657</v>
      </c>
      <c r="L6811" s="51">
        <v>706</v>
      </c>
      <c r="M6811" s="52">
        <v>63141997</v>
      </c>
      <c r="N6811" s="52">
        <v>12628399</v>
      </c>
      <c r="O6811" s="52">
        <v>20093795</v>
      </c>
      <c r="P6811" s="52">
        <v>6660438</v>
      </c>
      <c r="Q6811" s="52">
        <v>75770396</v>
      </c>
      <c r="R6811" s="52">
        <v>26754233</v>
      </c>
      <c r="S6811" s="52">
        <v>102524629</v>
      </c>
      <c r="T6811" s="70" t="s">
        <v>10556</v>
      </c>
      <c r="U6811" s="70" t="s">
        <v>10560</v>
      </c>
    </row>
    <row r="6812" spans="1:21" x14ac:dyDescent="0.2">
      <c r="A6812" s="49" t="s">
        <v>3283</v>
      </c>
      <c r="B6812" s="49" t="s">
        <v>198</v>
      </c>
      <c r="C6812" s="50">
        <v>3766</v>
      </c>
      <c r="D6812" s="49" t="s">
        <v>196</v>
      </c>
      <c r="E6812" s="49" t="s">
        <v>3284</v>
      </c>
      <c r="F6812" s="49" t="s">
        <v>196</v>
      </c>
      <c r="G6812" s="49">
        <v>11001</v>
      </c>
      <c r="H6812" s="49" t="s">
        <v>197</v>
      </c>
      <c r="I6812" s="50">
        <v>1068</v>
      </c>
      <c r="J6812" s="50">
        <v>111001011819</v>
      </c>
      <c r="K6812" s="49" t="s">
        <v>3381</v>
      </c>
      <c r="L6812" s="51">
        <v>2713</v>
      </c>
      <c r="M6812" s="52">
        <v>245307229</v>
      </c>
      <c r="N6812" s="52">
        <v>22451465</v>
      </c>
      <c r="O6812" s="52">
        <v>20093795</v>
      </c>
      <c r="P6812" s="52">
        <v>6660438</v>
      </c>
      <c r="Q6812" s="52">
        <v>267758694</v>
      </c>
      <c r="R6812" s="52">
        <v>26754233</v>
      </c>
      <c r="S6812" s="52">
        <v>294512927</v>
      </c>
      <c r="T6812" s="70" t="s">
        <v>10556</v>
      </c>
      <c r="U6812" s="70" t="s">
        <v>10560</v>
      </c>
    </row>
    <row r="6813" spans="1:21" x14ac:dyDescent="0.2">
      <c r="A6813" s="49" t="s">
        <v>3283</v>
      </c>
      <c r="B6813" s="49" t="s">
        <v>198</v>
      </c>
      <c r="C6813" s="50">
        <v>3766</v>
      </c>
      <c r="D6813" s="49" t="s">
        <v>196</v>
      </c>
      <c r="E6813" s="49" t="s">
        <v>3284</v>
      </c>
      <c r="F6813" s="49" t="s">
        <v>196</v>
      </c>
      <c r="G6813" s="49">
        <v>11001</v>
      </c>
      <c r="H6813" s="49" t="s">
        <v>197</v>
      </c>
      <c r="I6813" s="50">
        <v>99106</v>
      </c>
      <c r="J6813" s="50">
        <v>111001104183</v>
      </c>
      <c r="K6813" s="49" t="s">
        <v>3380</v>
      </c>
      <c r="L6813" s="51">
        <v>3292</v>
      </c>
      <c r="M6813" s="52">
        <v>299735242</v>
      </c>
      <c r="N6813" s="52">
        <v>0</v>
      </c>
      <c r="O6813" s="52">
        <v>20093795</v>
      </c>
      <c r="P6813" s="52">
        <v>6660438</v>
      </c>
      <c r="Q6813" s="52">
        <v>299735242</v>
      </c>
      <c r="R6813" s="52">
        <v>26754233</v>
      </c>
      <c r="S6813" s="52">
        <v>326489475</v>
      </c>
      <c r="T6813" s="70" t="s">
        <v>10556</v>
      </c>
      <c r="U6813" s="70" t="s">
        <v>10560</v>
      </c>
    </row>
    <row r="6814" spans="1:21" x14ac:dyDescent="0.2">
      <c r="A6814" s="49" t="s">
        <v>3283</v>
      </c>
      <c r="B6814" s="49" t="s">
        <v>198</v>
      </c>
      <c r="C6814" s="50">
        <v>3766</v>
      </c>
      <c r="D6814" s="49" t="s">
        <v>196</v>
      </c>
      <c r="E6814" s="49" t="s">
        <v>3284</v>
      </c>
      <c r="F6814" s="49" t="s">
        <v>196</v>
      </c>
      <c r="G6814" s="49">
        <v>11001</v>
      </c>
      <c r="H6814" s="49" t="s">
        <v>197</v>
      </c>
      <c r="I6814" s="50">
        <v>893</v>
      </c>
      <c r="J6814" s="50">
        <v>111001027251</v>
      </c>
      <c r="K6814" s="49" t="s">
        <v>3454</v>
      </c>
      <c r="L6814" s="51">
        <v>1384</v>
      </c>
      <c r="M6814" s="52">
        <v>123201753</v>
      </c>
      <c r="N6814" s="52">
        <v>0</v>
      </c>
      <c r="O6814" s="52">
        <v>20093795</v>
      </c>
      <c r="P6814" s="52">
        <v>6660438</v>
      </c>
      <c r="Q6814" s="52">
        <v>123201753</v>
      </c>
      <c r="R6814" s="52">
        <v>26754233</v>
      </c>
      <c r="S6814" s="52">
        <v>149955986</v>
      </c>
      <c r="T6814" s="70" t="s">
        <v>10556</v>
      </c>
      <c r="U6814" s="70" t="s">
        <v>10560</v>
      </c>
    </row>
    <row r="6815" spans="1:21" x14ac:dyDescent="0.2">
      <c r="A6815" s="49" t="s">
        <v>3283</v>
      </c>
      <c r="B6815" s="49" t="s">
        <v>198</v>
      </c>
      <c r="C6815" s="50">
        <v>3766</v>
      </c>
      <c r="D6815" s="49" t="s">
        <v>196</v>
      </c>
      <c r="E6815" s="49" t="s">
        <v>3284</v>
      </c>
      <c r="F6815" s="49" t="s">
        <v>196</v>
      </c>
      <c r="G6815" s="49">
        <v>11001</v>
      </c>
      <c r="H6815" s="49" t="s">
        <v>197</v>
      </c>
      <c r="I6815" s="50">
        <v>165599</v>
      </c>
      <c r="J6815" s="50">
        <v>111001801101</v>
      </c>
      <c r="K6815" s="49" t="s">
        <v>3379</v>
      </c>
      <c r="L6815" s="51">
        <v>1860</v>
      </c>
      <c r="M6815" s="52">
        <v>168890002</v>
      </c>
      <c r="N6815" s="52">
        <v>2268407</v>
      </c>
      <c r="O6815" s="52">
        <v>20093795</v>
      </c>
      <c r="P6815" s="52">
        <v>6660438</v>
      </c>
      <c r="Q6815" s="52">
        <v>171158409</v>
      </c>
      <c r="R6815" s="52">
        <v>26754233</v>
      </c>
      <c r="S6815" s="52">
        <v>197912642</v>
      </c>
      <c r="T6815" s="70" t="s">
        <v>10556</v>
      </c>
      <c r="U6815" s="70" t="s">
        <v>10560</v>
      </c>
    </row>
    <row r="6816" spans="1:21" x14ac:dyDescent="0.2">
      <c r="A6816" s="49" t="s">
        <v>3078</v>
      </c>
      <c r="B6816" s="49" t="s">
        <v>919</v>
      </c>
      <c r="C6816" s="50">
        <v>3808</v>
      </c>
      <c r="D6816" s="49" t="s">
        <v>920</v>
      </c>
      <c r="E6816" s="49" t="s">
        <v>9134</v>
      </c>
      <c r="F6816" s="49" t="s">
        <v>920</v>
      </c>
      <c r="G6816" s="49">
        <v>68385</v>
      </c>
      <c r="H6816" s="49" t="s">
        <v>959</v>
      </c>
      <c r="I6816" s="50">
        <v>16767</v>
      </c>
      <c r="J6816" s="50">
        <v>268385000050</v>
      </c>
      <c r="K6816" s="49" t="s">
        <v>9136</v>
      </c>
      <c r="L6816" s="51">
        <v>307</v>
      </c>
      <c r="M6816" s="52">
        <v>38325169</v>
      </c>
      <c r="N6816" s="52">
        <v>0</v>
      </c>
      <c r="O6816" s="52">
        <v>28347532</v>
      </c>
      <c r="P6816" s="52">
        <v>6660438</v>
      </c>
      <c r="Q6816" s="52">
        <v>38325169</v>
      </c>
      <c r="R6816" s="52">
        <v>35007970</v>
      </c>
      <c r="S6816" s="52">
        <v>73333139</v>
      </c>
      <c r="T6816" s="70" t="s">
        <v>10556</v>
      </c>
      <c r="U6816" s="70" t="s">
        <v>10560</v>
      </c>
    </row>
    <row r="6817" spans="1:21" x14ac:dyDescent="0.2">
      <c r="A6817" s="49" t="s">
        <v>3283</v>
      </c>
      <c r="B6817" s="49" t="s">
        <v>198</v>
      </c>
      <c r="C6817" s="50">
        <v>3766</v>
      </c>
      <c r="D6817" s="49" t="s">
        <v>196</v>
      </c>
      <c r="E6817" s="49" t="s">
        <v>3284</v>
      </c>
      <c r="F6817" s="49" t="s">
        <v>196</v>
      </c>
      <c r="G6817" s="49">
        <v>11001</v>
      </c>
      <c r="H6817" s="49" t="s">
        <v>197</v>
      </c>
      <c r="I6817" s="50">
        <v>890</v>
      </c>
      <c r="J6817" s="50">
        <v>111001015598</v>
      </c>
      <c r="K6817" s="49" t="s">
        <v>3378</v>
      </c>
      <c r="L6817" s="51">
        <v>2096</v>
      </c>
      <c r="M6817" s="52">
        <v>191398405</v>
      </c>
      <c r="N6817" s="52">
        <v>0</v>
      </c>
      <c r="O6817" s="52">
        <v>20093795</v>
      </c>
      <c r="P6817" s="52">
        <v>26641753</v>
      </c>
      <c r="Q6817" s="52">
        <v>191398405</v>
      </c>
      <c r="R6817" s="52">
        <v>46735548</v>
      </c>
      <c r="S6817" s="52">
        <v>238133953</v>
      </c>
      <c r="T6817" s="70" t="s">
        <v>10556</v>
      </c>
      <c r="U6817" s="70" t="s">
        <v>10560</v>
      </c>
    </row>
    <row r="6818" spans="1:21" x14ac:dyDescent="0.2">
      <c r="A6818" s="49" t="s">
        <v>3283</v>
      </c>
      <c r="B6818" s="49" t="s">
        <v>198</v>
      </c>
      <c r="C6818" s="50">
        <v>3766</v>
      </c>
      <c r="D6818" s="49" t="s">
        <v>196</v>
      </c>
      <c r="E6818" s="49" t="s">
        <v>3284</v>
      </c>
      <c r="F6818" s="49" t="s">
        <v>196</v>
      </c>
      <c r="G6818" s="49">
        <v>11001</v>
      </c>
      <c r="H6818" s="49" t="s">
        <v>197</v>
      </c>
      <c r="I6818" s="50">
        <v>618</v>
      </c>
      <c r="J6818" s="50">
        <v>111001018368</v>
      </c>
      <c r="K6818" s="49" t="s">
        <v>3597</v>
      </c>
      <c r="L6818" s="51">
        <v>1534</v>
      </c>
      <c r="M6818" s="52">
        <v>138588246</v>
      </c>
      <c r="N6818" s="52">
        <v>0</v>
      </c>
      <c r="O6818" s="52">
        <v>20093795</v>
      </c>
      <c r="P6818" s="52">
        <v>6660438</v>
      </c>
      <c r="Q6818" s="52">
        <v>138588246</v>
      </c>
      <c r="R6818" s="52">
        <v>26754233</v>
      </c>
      <c r="S6818" s="52">
        <v>165342479</v>
      </c>
      <c r="T6818" s="70" t="s">
        <v>10556</v>
      </c>
      <c r="U6818" s="70" t="s">
        <v>10560</v>
      </c>
    </row>
    <row r="6819" spans="1:21" x14ac:dyDescent="0.2">
      <c r="A6819" s="49" t="s">
        <v>3283</v>
      </c>
      <c r="B6819" s="49" t="s">
        <v>198</v>
      </c>
      <c r="C6819" s="50">
        <v>3766</v>
      </c>
      <c r="D6819" s="49" t="s">
        <v>196</v>
      </c>
      <c r="E6819" s="49" t="s">
        <v>3284</v>
      </c>
      <c r="F6819" s="49" t="s">
        <v>196</v>
      </c>
      <c r="G6819" s="49">
        <v>11001</v>
      </c>
      <c r="H6819" s="49" t="s">
        <v>197</v>
      </c>
      <c r="I6819" s="50">
        <v>969</v>
      </c>
      <c r="J6819" s="50">
        <v>111001094889</v>
      </c>
      <c r="K6819" s="49" t="s">
        <v>3596</v>
      </c>
      <c r="L6819" s="51">
        <v>2087</v>
      </c>
      <c r="M6819" s="52">
        <v>187497539</v>
      </c>
      <c r="N6819" s="52">
        <v>2268407</v>
      </c>
      <c r="O6819" s="52">
        <v>20093795</v>
      </c>
      <c r="P6819" s="52">
        <v>6660438</v>
      </c>
      <c r="Q6819" s="52">
        <v>189765946</v>
      </c>
      <c r="R6819" s="52">
        <v>26754233</v>
      </c>
      <c r="S6819" s="52">
        <v>216520179</v>
      </c>
      <c r="T6819" s="70" t="s">
        <v>10556</v>
      </c>
      <c r="U6819" s="70" t="s">
        <v>10560</v>
      </c>
    </row>
    <row r="6820" spans="1:21" x14ac:dyDescent="0.2">
      <c r="A6820" s="49" t="s">
        <v>3283</v>
      </c>
      <c r="B6820" s="49" t="s">
        <v>198</v>
      </c>
      <c r="C6820" s="50">
        <v>3766</v>
      </c>
      <c r="D6820" s="49" t="s">
        <v>196</v>
      </c>
      <c r="E6820" s="49" t="s">
        <v>3284</v>
      </c>
      <c r="F6820" s="49" t="s">
        <v>196</v>
      </c>
      <c r="G6820" s="49">
        <v>11001</v>
      </c>
      <c r="H6820" s="49" t="s">
        <v>197</v>
      </c>
      <c r="I6820" s="50">
        <v>855</v>
      </c>
      <c r="J6820" s="50">
        <v>111001078930</v>
      </c>
      <c r="K6820" s="49" t="s">
        <v>3441</v>
      </c>
      <c r="L6820" s="51">
        <v>1134</v>
      </c>
      <c r="M6820" s="52">
        <v>97487112</v>
      </c>
      <c r="N6820" s="52">
        <v>1134204</v>
      </c>
      <c r="O6820" s="52">
        <v>20093795</v>
      </c>
      <c r="P6820" s="52">
        <v>6660438</v>
      </c>
      <c r="Q6820" s="52">
        <v>98621316</v>
      </c>
      <c r="R6820" s="52">
        <v>26754233</v>
      </c>
      <c r="S6820" s="52">
        <v>125375549</v>
      </c>
      <c r="T6820" s="70" t="s">
        <v>10556</v>
      </c>
      <c r="U6820" s="70" t="s">
        <v>10560</v>
      </c>
    </row>
    <row r="6821" spans="1:21" x14ac:dyDescent="0.2">
      <c r="A6821" s="49" t="s">
        <v>3283</v>
      </c>
      <c r="B6821" s="49" t="s">
        <v>198</v>
      </c>
      <c r="C6821" s="50">
        <v>3766</v>
      </c>
      <c r="D6821" s="49" t="s">
        <v>196</v>
      </c>
      <c r="E6821" s="49" t="s">
        <v>3284</v>
      </c>
      <c r="F6821" s="49" t="s">
        <v>196</v>
      </c>
      <c r="G6821" s="49">
        <v>11001</v>
      </c>
      <c r="H6821" s="49" t="s">
        <v>197</v>
      </c>
      <c r="I6821" s="50">
        <v>5255</v>
      </c>
      <c r="J6821" s="50">
        <v>111265000017</v>
      </c>
      <c r="K6821" s="49" t="s">
        <v>3492</v>
      </c>
      <c r="L6821" s="51">
        <v>1273</v>
      </c>
      <c r="M6821" s="52">
        <v>114419027</v>
      </c>
      <c r="N6821" s="52">
        <v>22883805</v>
      </c>
      <c r="O6821" s="52">
        <v>20093795</v>
      </c>
      <c r="P6821" s="52">
        <v>6660438</v>
      </c>
      <c r="Q6821" s="52">
        <v>137302832</v>
      </c>
      <c r="R6821" s="52">
        <v>26754233</v>
      </c>
      <c r="S6821" s="52">
        <v>164057065</v>
      </c>
      <c r="T6821" s="70" t="s">
        <v>10556</v>
      </c>
      <c r="U6821" s="70" t="s">
        <v>10560</v>
      </c>
    </row>
    <row r="6822" spans="1:21" x14ac:dyDescent="0.2">
      <c r="A6822" s="49" t="s">
        <v>3283</v>
      </c>
      <c r="B6822" s="49" t="s">
        <v>198</v>
      </c>
      <c r="C6822" s="50">
        <v>3766</v>
      </c>
      <c r="D6822" s="49" t="s">
        <v>196</v>
      </c>
      <c r="E6822" s="49" t="s">
        <v>3284</v>
      </c>
      <c r="F6822" s="49" t="s">
        <v>196</v>
      </c>
      <c r="G6822" s="49">
        <v>11001</v>
      </c>
      <c r="H6822" s="49" t="s">
        <v>197</v>
      </c>
      <c r="I6822" s="50">
        <v>486</v>
      </c>
      <c r="J6822" s="50">
        <v>111001006122</v>
      </c>
      <c r="K6822" s="49" t="s">
        <v>3595</v>
      </c>
      <c r="L6822" s="51">
        <v>1192</v>
      </c>
      <c r="M6822" s="52">
        <v>111463217</v>
      </c>
      <c r="N6822" s="52">
        <v>22292643</v>
      </c>
      <c r="O6822" s="52">
        <v>20093795</v>
      </c>
      <c r="P6822" s="52">
        <v>6660438</v>
      </c>
      <c r="Q6822" s="52">
        <v>133755860</v>
      </c>
      <c r="R6822" s="52">
        <v>26754233</v>
      </c>
      <c r="S6822" s="52">
        <v>160510093</v>
      </c>
      <c r="T6822" s="70" t="s">
        <v>10556</v>
      </c>
      <c r="U6822" s="70" t="s">
        <v>10560</v>
      </c>
    </row>
    <row r="6823" spans="1:21" x14ac:dyDescent="0.2">
      <c r="A6823" s="49" t="s">
        <v>3078</v>
      </c>
      <c r="B6823" s="49" t="s">
        <v>919</v>
      </c>
      <c r="C6823" s="50">
        <v>3808</v>
      </c>
      <c r="D6823" s="49" t="s">
        <v>920</v>
      </c>
      <c r="E6823" s="49" t="s">
        <v>9263</v>
      </c>
      <c r="F6823" s="49" t="s">
        <v>920</v>
      </c>
      <c r="G6823" s="49">
        <v>68745</v>
      </c>
      <c r="H6823" s="49" t="s">
        <v>989</v>
      </c>
      <c r="I6823" s="50">
        <v>11901</v>
      </c>
      <c r="J6823" s="50">
        <v>268745000161</v>
      </c>
      <c r="K6823" s="49" t="s">
        <v>9267</v>
      </c>
      <c r="L6823" s="51">
        <v>136</v>
      </c>
      <c r="M6823" s="52">
        <v>18551305</v>
      </c>
      <c r="N6823" s="52">
        <v>0</v>
      </c>
      <c r="O6823" s="52">
        <v>30212603</v>
      </c>
      <c r="P6823" s="52">
        <v>6660438</v>
      </c>
      <c r="Q6823" s="52">
        <v>18551305</v>
      </c>
      <c r="R6823" s="52">
        <v>36873041</v>
      </c>
      <c r="S6823" s="52">
        <v>55424346</v>
      </c>
      <c r="T6823" s="70" t="s">
        <v>10556</v>
      </c>
      <c r="U6823" s="70" t="s">
        <v>10560</v>
      </c>
    </row>
    <row r="6824" spans="1:21" x14ac:dyDescent="0.2">
      <c r="A6824" s="49" t="s">
        <v>3283</v>
      </c>
      <c r="B6824" s="49" t="s">
        <v>198</v>
      </c>
      <c r="C6824" s="50">
        <v>3766</v>
      </c>
      <c r="D6824" s="49" t="s">
        <v>196</v>
      </c>
      <c r="E6824" s="49" t="s">
        <v>3284</v>
      </c>
      <c r="F6824" s="49" t="s">
        <v>196</v>
      </c>
      <c r="G6824" s="49">
        <v>11001</v>
      </c>
      <c r="H6824" s="49" t="s">
        <v>197</v>
      </c>
      <c r="I6824" s="50">
        <v>5113</v>
      </c>
      <c r="J6824" s="50">
        <v>111001098973</v>
      </c>
      <c r="K6824" s="49" t="s">
        <v>3377</v>
      </c>
      <c r="L6824" s="51">
        <v>895</v>
      </c>
      <c r="M6824" s="52">
        <v>81453607</v>
      </c>
      <c r="N6824" s="52">
        <v>16290721</v>
      </c>
      <c r="O6824" s="52">
        <v>20093795</v>
      </c>
      <c r="P6824" s="52">
        <v>6660438</v>
      </c>
      <c r="Q6824" s="52">
        <v>97744328</v>
      </c>
      <c r="R6824" s="52">
        <v>26754233</v>
      </c>
      <c r="S6824" s="52">
        <v>124498561</v>
      </c>
      <c r="T6824" s="70" t="s">
        <v>10556</v>
      </c>
      <c r="U6824" s="70" t="s">
        <v>10560</v>
      </c>
    </row>
    <row r="6825" spans="1:21" x14ac:dyDescent="0.2">
      <c r="A6825" s="49" t="s">
        <v>3283</v>
      </c>
      <c r="B6825" s="49" t="s">
        <v>198</v>
      </c>
      <c r="C6825" s="50">
        <v>3766</v>
      </c>
      <c r="D6825" s="49" t="s">
        <v>196</v>
      </c>
      <c r="E6825" s="49" t="s">
        <v>3284</v>
      </c>
      <c r="F6825" s="49" t="s">
        <v>196</v>
      </c>
      <c r="G6825" s="49">
        <v>11001</v>
      </c>
      <c r="H6825" s="49" t="s">
        <v>197</v>
      </c>
      <c r="I6825" s="50">
        <v>32919</v>
      </c>
      <c r="J6825" s="50">
        <v>111001002330</v>
      </c>
      <c r="K6825" s="49" t="s">
        <v>3594</v>
      </c>
      <c r="L6825" s="51">
        <v>1991</v>
      </c>
      <c r="M6825" s="52">
        <v>179450080</v>
      </c>
      <c r="N6825" s="52">
        <v>0</v>
      </c>
      <c r="O6825" s="52">
        <v>20093795</v>
      </c>
      <c r="P6825" s="52">
        <v>6660438</v>
      </c>
      <c r="Q6825" s="52">
        <v>179450080</v>
      </c>
      <c r="R6825" s="52">
        <v>26754233</v>
      </c>
      <c r="S6825" s="52">
        <v>206204313</v>
      </c>
      <c r="T6825" s="70" t="s">
        <v>10556</v>
      </c>
      <c r="U6825" s="70" t="s">
        <v>10560</v>
      </c>
    </row>
    <row r="6826" spans="1:21" x14ac:dyDescent="0.2">
      <c r="A6826" s="49" t="s">
        <v>3283</v>
      </c>
      <c r="B6826" s="49" t="s">
        <v>198</v>
      </c>
      <c r="C6826" s="50">
        <v>3766</v>
      </c>
      <c r="D6826" s="49" t="s">
        <v>196</v>
      </c>
      <c r="E6826" s="49" t="s">
        <v>3284</v>
      </c>
      <c r="F6826" s="49" t="s">
        <v>196</v>
      </c>
      <c r="G6826" s="49">
        <v>11001</v>
      </c>
      <c r="H6826" s="49" t="s">
        <v>197</v>
      </c>
      <c r="I6826" s="50">
        <v>192</v>
      </c>
      <c r="J6826" s="50">
        <v>111001034045</v>
      </c>
      <c r="K6826" s="49" t="s">
        <v>3440</v>
      </c>
      <c r="L6826" s="51">
        <v>1211</v>
      </c>
      <c r="M6826" s="52">
        <v>108241099</v>
      </c>
      <c r="N6826" s="52">
        <v>0</v>
      </c>
      <c r="O6826" s="52">
        <v>20093795</v>
      </c>
      <c r="P6826" s="52">
        <v>6660438</v>
      </c>
      <c r="Q6826" s="52">
        <v>108241099</v>
      </c>
      <c r="R6826" s="52">
        <v>26754233</v>
      </c>
      <c r="S6826" s="52">
        <v>134995332</v>
      </c>
      <c r="T6826" s="70" t="s">
        <v>10556</v>
      </c>
      <c r="U6826" s="70" t="s">
        <v>10560</v>
      </c>
    </row>
    <row r="6827" spans="1:21" x14ac:dyDescent="0.2">
      <c r="A6827" s="49" t="s">
        <v>3283</v>
      </c>
      <c r="B6827" s="49" t="s">
        <v>198</v>
      </c>
      <c r="C6827" s="50">
        <v>3766</v>
      </c>
      <c r="D6827" s="49" t="s">
        <v>196</v>
      </c>
      <c r="E6827" s="49" t="s">
        <v>3284</v>
      </c>
      <c r="F6827" s="49" t="s">
        <v>196</v>
      </c>
      <c r="G6827" s="49">
        <v>11001</v>
      </c>
      <c r="H6827" s="49" t="s">
        <v>197</v>
      </c>
      <c r="I6827" s="50">
        <v>145413</v>
      </c>
      <c r="J6827" s="50">
        <v>111001800091</v>
      </c>
      <c r="K6827" s="49" t="s">
        <v>3376</v>
      </c>
      <c r="L6827" s="51">
        <v>956</v>
      </c>
      <c r="M6827" s="52">
        <v>87772716</v>
      </c>
      <c r="N6827" s="52">
        <v>17554543</v>
      </c>
      <c r="O6827" s="52">
        <v>20093795</v>
      </c>
      <c r="P6827" s="52">
        <v>6660438</v>
      </c>
      <c r="Q6827" s="52">
        <v>105327259</v>
      </c>
      <c r="R6827" s="52">
        <v>26754233</v>
      </c>
      <c r="S6827" s="52">
        <v>132081492</v>
      </c>
      <c r="T6827" s="70" t="s">
        <v>10556</v>
      </c>
      <c r="U6827" s="70" t="s">
        <v>10560</v>
      </c>
    </row>
    <row r="6828" spans="1:21" x14ac:dyDescent="0.2">
      <c r="A6828" s="49" t="s">
        <v>3283</v>
      </c>
      <c r="B6828" s="49" t="s">
        <v>198</v>
      </c>
      <c r="C6828" s="50">
        <v>3766</v>
      </c>
      <c r="D6828" s="49" t="s">
        <v>196</v>
      </c>
      <c r="E6828" s="49" t="s">
        <v>3284</v>
      </c>
      <c r="F6828" s="49" t="s">
        <v>196</v>
      </c>
      <c r="G6828" s="49">
        <v>11001</v>
      </c>
      <c r="H6828" s="49" t="s">
        <v>197</v>
      </c>
      <c r="I6828" s="50">
        <v>904</v>
      </c>
      <c r="J6828" s="50">
        <v>111001092410</v>
      </c>
      <c r="K6828" s="49" t="s">
        <v>3645</v>
      </c>
      <c r="L6828" s="51">
        <v>2233</v>
      </c>
      <c r="M6828" s="52">
        <v>202815301</v>
      </c>
      <c r="N6828" s="52">
        <v>0</v>
      </c>
      <c r="O6828" s="52">
        <v>20093795</v>
      </c>
      <c r="P6828" s="52">
        <v>6660438</v>
      </c>
      <c r="Q6828" s="52">
        <v>202815301</v>
      </c>
      <c r="R6828" s="52">
        <v>26754233</v>
      </c>
      <c r="S6828" s="52">
        <v>229569534</v>
      </c>
      <c r="T6828" s="70" t="s">
        <v>10556</v>
      </c>
      <c r="U6828" s="70" t="s">
        <v>10560</v>
      </c>
    </row>
    <row r="6829" spans="1:21" x14ac:dyDescent="0.2">
      <c r="A6829" s="49" t="s">
        <v>3283</v>
      </c>
      <c r="B6829" s="49" t="s">
        <v>198</v>
      </c>
      <c r="C6829" s="50">
        <v>3766</v>
      </c>
      <c r="D6829" s="49" t="s">
        <v>196</v>
      </c>
      <c r="E6829" s="49" t="s">
        <v>3284</v>
      </c>
      <c r="F6829" s="49" t="s">
        <v>196</v>
      </c>
      <c r="G6829" s="49">
        <v>11001</v>
      </c>
      <c r="H6829" s="49" t="s">
        <v>197</v>
      </c>
      <c r="I6829" s="50">
        <v>898</v>
      </c>
      <c r="J6829" s="50">
        <v>111001086754</v>
      </c>
      <c r="K6829" s="49" t="s">
        <v>3294</v>
      </c>
      <c r="L6829" s="51">
        <v>1493</v>
      </c>
      <c r="M6829" s="52">
        <v>134288373</v>
      </c>
      <c r="N6829" s="52">
        <v>0</v>
      </c>
      <c r="O6829" s="52">
        <v>20093795</v>
      </c>
      <c r="P6829" s="52">
        <v>6660438</v>
      </c>
      <c r="Q6829" s="52">
        <v>134288373</v>
      </c>
      <c r="R6829" s="52">
        <v>26754233</v>
      </c>
      <c r="S6829" s="52">
        <v>161042606</v>
      </c>
      <c r="T6829" s="70" t="s">
        <v>10556</v>
      </c>
      <c r="U6829" s="70" t="s">
        <v>10560</v>
      </c>
    </row>
    <row r="6830" spans="1:21" x14ac:dyDescent="0.2">
      <c r="A6830" s="49" t="s">
        <v>3283</v>
      </c>
      <c r="B6830" s="49" t="s">
        <v>198</v>
      </c>
      <c r="C6830" s="50">
        <v>3766</v>
      </c>
      <c r="D6830" s="49" t="s">
        <v>196</v>
      </c>
      <c r="E6830" s="49" t="s">
        <v>3284</v>
      </c>
      <c r="F6830" s="49" t="s">
        <v>196</v>
      </c>
      <c r="G6830" s="49">
        <v>11001</v>
      </c>
      <c r="H6830" s="49" t="s">
        <v>197</v>
      </c>
      <c r="I6830" s="50">
        <v>470</v>
      </c>
      <c r="J6830" s="50">
        <v>111001016136</v>
      </c>
      <c r="K6830" s="49" t="s">
        <v>3541</v>
      </c>
      <c r="L6830" s="51">
        <v>1494</v>
      </c>
      <c r="M6830" s="52">
        <v>136035054</v>
      </c>
      <c r="N6830" s="52">
        <v>0</v>
      </c>
      <c r="O6830" s="52">
        <v>20093795</v>
      </c>
      <c r="P6830" s="52">
        <v>6660438</v>
      </c>
      <c r="Q6830" s="52">
        <v>136035054</v>
      </c>
      <c r="R6830" s="52">
        <v>26754233</v>
      </c>
      <c r="S6830" s="52">
        <v>162789287</v>
      </c>
      <c r="T6830" s="70" t="s">
        <v>10556</v>
      </c>
      <c r="U6830" s="70" t="s">
        <v>10560</v>
      </c>
    </row>
    <row r="6831" spans="1:21" x14ac:dyDescent="0.2">
      <c r="A6831" s="49" t="s">
        <v>3283</v>
      </c>
      <c r="B6831" s="49" t="s">
        <v>198</v>
      </c>
      <c r="C6831" s="50">
        <v>3766</v>
      </c>
      <c r="D6831" s="49" t="s">
        <v>196</v>
      </c>
      <c r="E6831" s="49" t="s">
        <v>3284</v>
      </c>
      <c r="F6831" s="49" t="s">
        <v>196</v>
      </c>
      <c r="G6831" s="49">
        <v>11001</v>
      </c>
      <c r="H6831" s="49" t="s">
        <v>197</v>
      </c>
      <c r="I6831" s="50">
        <v>465</v>
      </c>
      <c r="J6831" s="50">
        <v>111001016004</v>
      </c>
      <c r="K6831" s="49" t="s">
        <v>3375</v>
      </c>
      <c r="L6831" s="51">
        <v>883</v>
      </c>
      <c r="M6831" s="52">
        <v>77893929</v>
      </c>
      <c r="N6831" s="52">
        <v>8650842</v>
      </c>
      <c r="O6831" s="52">
        <v>20093795</v>
      </c>
      <c r="P6831" s="52">
        <v>6660438</v>
      </c>
      <c r="Q6831" s="52">
        <v>86544771</v>
      </c>
      <c r="R6831" s="52">
        <v>26754233</v>
      </c>
      <c r="S6831" s="52">
        <v>113299004</v>
      </c>
      <c r="T6831" s="70" t="s">
        <v>10556</v>
      </c>
      <c r="U6831" s="70" t="s">
        <v>10560</v>
      </c>
    </row>
    <row r="6832" spans="1:21" x14ac:dyDescent="0.2">
      <c r="A6832" s="49" t="s">
        <v>3283</v>
      </c>
      <c r="B6832" s="49" t="s">
        <v>198</v>
      </c>
      <c r="C6832" s="50">
        <v>3766</v>
      </c>
      <c r="D6832" s="49" t="s">
        <v>196</v>
      </c>
      <c r="E6832" s="49" t="s">
        <v>3284</v>
      </c>
      <c r="F6832" s="49" t="s">
        <v>196</v>
      </c>
      <c r="G6832" s="49">
        <v>11001</v>
      </c>
      <c r="H6832" s="49" t="s">
        <v>197</v>
      </c>
      <c r="I6832" s="50">
        <v>635</v>
      </c>
      <c r="J6832" s="50">
        <v>111001045705</v>
      </c>
      <c r="K6832" s="49" t="s">
        <v>3592</v>
      </c>
      <c r="L6832" s="51">
        <v>1400</v>
      </c>
      <c r="M6832" s="52">
        <v>127165236</v>
      </c>
      <c r="N6832" s="52">
        <v>9006308</v>
      </c>
      <c r="O6832" s="52">
        <v>20093795</v>
      </c>
      <c r="P6832" s="52">
        <v>6660438</v>
      </c>
      <c r="Q6832" s="52">
        <v>136171544</v>
      </c>
      <c r="R6832" s="52">
        <v>26754233</v>
      </c>
      <c r="S6832" s="52">
        <v>162925777</v>
      </c>
      <c r="T6832" s="70" t="s">
        <v>10556</v>
      </c>
      <c r="U6832" s="70" t="s">
        <v>10560</v>
      </c>
    </row>
    <row r="6833" spans="1:21" x14ac:dyDescent="0.2">
      <c r="A6833" s="49" t="s">
        <v>3283</v>
      </c>
      <c r="B6833" s="49" t="s">
        <v>198</v>
      </c>
      <c r="C6833" s="50">
        <v>3766</v>
      </c>
      <c r="D6833" s="49" t="s">
        <v>196</v>
      </c>
      <c r="E6833" s="49" t="s">
        <v>3284</v>
      </c>
      <c r="F6833" s="49" t="s">
        <v>196</v>
      </c>
      <c r="G6833" s="49">
        <v>11001</v>
      </c>
      <c r="H6833" s="49" t="s">
        <v>197</v>
      </c>
      <c r="I6833" s="50">
        <v>694</v>
      </c>
      <c r="J6833" s="50">
        <v>111001047457</v>
      </c>
      <c r="K6833" s="49" t="s">
        <v>3591</v>
      </c>
      <c r="L6833" s="51">
        <v>774</v>
      </c>
      <c r="M6833" s="52">
        <v>65378505</v>
      </c>
      <c r="N6833" s="52">
        <v>0</v>
      </c>
      <c r="O6833" s="52">
        <v>20093795</v>
      </c>
      <c r="P6833" s="52">
        <v>6660438</v>
      </c>
      <c r="Q6833" s="52">
        <v>65378505</v>
      </c>
      <c r="R6833" s="52">
        <v>26754233</v>
      </c>
      <c r="S6833" s="52">
        <v>92132738</v>
      </c>
      <c r="T6833" s="70" t="s">
        <v>10556</v>
      </c>
      <c r="U6833" s="70" t="s">
        <v>10560</v>
      </c>
    </row>
    <row r="6834" spans="1:21" x14ac:dyDescent="0.2">
      <c r="A6834" s="49" t="s">
        <v>3283</v>
      </c>
      <c r="B6834" s="49" t="s">
        <v>198</v>
      </c>
      <c r="C6834" s="50">
        <v>3766</v>
      </c>
      <c r="D6834" s="49" t="s">
        <v>196</v>
      </c>
      <c r="E6834" s="49" t="s">
        <v>3284</v>
      </c>
      <c r="F6834" s="49" t="s">
        <v>196</v>
      </c>
      <c r="G6834" s="49">
        <v>11001</v>
      </c>
      <c r="H6834" s="49" t="s">
        <v>197</v>
      </c>
      <c r="I6834" s="50">
        <v>1066</v>
      </c>
      <c r="J6834" s="50">
        <v>111001011690</v>
      </c>
      <c r="K6834" s="49" t="s">
        <v>3590</v>
      </c>
      <c r="L6834" s="51">
        <v>1907</v>
      </c>
      <c r="M6834" s="52">
        <v>170547146</v>
      </c>
      <c r="N6834" s="52">
        <v>0</v>
      </c>
      <c r="O6834" s="52">
        <v>20093795</v>
      </c>
      <c r="P6834" s="52">
        <v>6660438</v>
      </c>
      <c r="Q6834" s="52">
        <v>170547146</v>
      </c>
      <c r="R6834" s="52">
        <v>26754233</v>
      </c>
      <c r="S6834" s="52">
        <v>197301379</v>
      </c>
      <c r="T6834" s="70" t="s">
        <v>10556</v>
      </c>
      <c r="U6834" s="70" t="s">
        <v>10560</v>
      </c>
    </row>
    <row r="6835" spans="1:21" x14ac:dyDescent="0.2">
      <c r="A6835" s="49" t="s">
        <v>3283</v>
      </c>
      <c r="B6835" s="49" t="s">
        <v>198</v>
      </c>
      <c r="C6835" s="50">
        <v>3766</v>
      </c>
      <c r="D6835" s="49" t="s">
        <v>196</v>
      </c>
      <c r="E6835" s="49" t="s">
        <v>3284</v>
      </c>
      <c r="F6835" s="49" t="s">
        <v>196</v>
      </c>
      <c r="G6835" s="49">
        <v>11001</v>
      </c>
      <c r="H6835" s="49" t="s">
        <v>197</v>
      </c>
      <c r="I6835" s="50">
        <v>117316</v>
      </c>
      <c r="J6835" s="50">
        <v>111001107867</v>
      </c>
      <c r="K6835" s="49" t="s">
        <v>3374</v>
      </c>
      <c r="L6835" s="51">
        <v>2875</v>
      </c>
      <c r="M6835" s="52">
        <v>256391481</v>
      </c>
      <c r="N6835" s="52">
        <v>0</v>
      </c>
      <c r="O6835" s="52">
        <v>20093795</v>
      </c>
      <c r="P6835" s="52">
        <v>6660438</v>
      </c>
      <c r="Q6835" s="52">
        <v>256391481</v>
      </c>
      <c r="R6835" s="52">
        <v>26754233</v>
      </c>
      <c r="S6835" s="52">
        <v>283145714</v>
      </c>
      <c r="T6835" s="70" t="s">
        <v>10556</v>
      </c>
      <c r="U6835" s="70" t="s">
        <v>10560</v>
      </c>
    </row>
    <row r="6836" spans="1:21" x14ac:dyDescent="0.2">
      <c r="A6836" s="49" t="s">
        <v>3283</v>
      </c>
      <c r="B6836" s="49" t="s">
        <v>198</v>
      </c>
      <c r="C6836" s="50">
        <v>3766</v>
      </c>
      <c r="D6836" s="49" t="s">
        <v>196</v>
      </c>
      <c r="E6836" s="49" t="s">
        <v>3284</v>
      </c>
      <c r="F6836" s="49" t="s">
        <v>196</v>
      </c>
      <c r="G6836" s="49">
        <v>11001</v>
      </c>
      <c r="H6836" s="49" t="s">
        <v>197</v>
      </c>
      <c r="I6836" s="50">
        <v>472</v>
      </c>
      <c r="J6836" s="50">
        <v>111001016292</v>
      </c>
      <c r="K6836" s="49" t="s">
        <v>3342</v>
      </c>
      <c r="L6836" s="51">
        <v>1563</v>
      </c>
      <c r="M6836" s="52">
        <v>146467410</v>
      </c>
      <c r="N6836" s="52">
        <v>29293482</v>
      </c>
      <c r="O6836" s="52">
        <v>20093795</v>
      </c>
      <c r="P6836" s="52">
        <v>6660438</v>
      </c>
      <c r="Q6836" s="52">
        <v>175760892</v>
      </c>
      <c r="R6836" s="52">
        <v>26754233</v>
      </c>
      <c r="S6836" s="52">
        <v>202515125</v>
      </c>
      <c r="T6836" s="70" t="s">
        <v>10556</v>
      </c>
      <c r="U6836" s="70" t="s">
        <v>10560</v>
      </c>
    </row>
    <row r="6837" spans="1:21" x14ac:dyDescent="0.2">
      <c r="A6837" s="49" t="s">
        <v>3283</v>
      </c>
      <c r="B6837" s="49" t="s">
        <v>198</v>
      </c>
      <c r="C6837" s="50">
        <v>3766</v>
      </c>
      <c r="D6837" s="49" t="s">
        <v>196</v>
      </c>
      <c r="E6837" s="49" t="s">
        <v>3284</v>
      </c>
      <c r="F6837" s="49" t="s">
        <v>196</v>
      </c>
      <c r="G6837" s="49">
        <v>11001</v>
      </c>
      <c r="H6837" s="49" t="s">
        <v>197</v>
      </c>
      <c r="I6837" s="50">
        <v>5231</v>
      </c>
      <c r="J6837" s="50">
        <v>111001014885</v>
      </c>
      <c r="K6837" s="49" t="s">
        <v>3520</v>
      </c>
      <c r="L6837" s="51">
        <v>1193</v>
      </c>
      <c r="M6837" s="52">
        <v>109377712</v>
      </c>
      <c r="N6837" s="52">
        <v>13221499</v>
      </c>
      <c r="O6837" s="52">
        <v>20093795</v>
      </c>
      <c r="P6837" s="52">
        <v>26641753</v>
      </c>
      <c r="Q6837" s="52">
        <v>122599211</v>
      </c>
      <c r="R6837" s="52">
        <v>46735548</v>
      </c>
      <c r="S6837" s="52">
        <v>169334759</v>
      </c>
      <c r="T6837" s="70" t="s">
        <v>10556</v>
      </c>
      <c r="U6837" s="70" t="s">
        <v>10560</v>
      </c>
    </row>
    <row r="6838" spans="1:21" x14ac:dyDescent="0.2">
      <c r="A6838" s="49" t="s">
        <v>2949</v>
      </c>
      <c r="B6838" s="49" t="s">
        <v>851</v>
      </c>
      <c r="C6838" s="50">
        <v>3802</v>
      </c>
      <c r="D6838" s="49" t="s">
        <v>849</v>
      </c>
      <c r="E6838" s="49" t="s">
        <v>6178</v>
      </c>
      <c r="F6838" s="49" t="s">
        <v>849</v>
      </c>
      <c r="G6838" s="49">
        <v>54001</v>
      </c>
      <c r="H6838" s="49" t="s">
        <v>850</v>
      </c>
      <c r="I6838" s="50">
        <v>2849</v>
      </c>
      <c r="J6838" s="50">
        <v>154001005330</v>
      </c>
      <c r="K6838" s="49" t="s">
        <v>6199</v>
      </c>
      <c r="L6838" s="51">
        <v>839</v>
      </c>
      <c r="M6838" s="52">
        <v>90626333</v>
      </c>
      <c r="N6838" s="52">
        <v>5477213</v>
      </c>
      <c r="O6838" s="52">
        <v>22239643</v>
      </c>
      <c r="P6838" s="52">
        <v>6660438</v>
      </c>
      <c r="Q6838" s="52">
        <v>96103546</v>
      </c>
      <c r="R6838" s="52">
        <v>28900081</v>
      </c>
      <c r="S6838" s="52">
        <v>125003627</v>
      </c>
      <c r="T6838" s="70" t="s">
        <v>10556</v>
      </c>
      <c r="U6838" s="70" t="s">
        <v>10560</v>
      </c>
    </row>
    <row r="6839" spans="1:21" x14ac:dyDescent="0.2">
      <c r="A6839" s="49" t="s">
        <v>3283</v>
      </c>
      <c r="B6839" s="49" t="s">
        <v>198</v>
      </c>
      <c r="C6839" s="50">
        <v>3766</v>
      </c>
      <c r="D6839" s="49" t="s">
        <v>196</v>
      </c>
      <c r="E6839" s="49" t="s">
        <v>3284</v>
      </c>
      <c r="F6839" s="49" t="s">
        <v>196</v>
      </c>
      <c r="G6839" s="49">
        <v>11001</v>
      </c>
      <c r="H6839" s="49" t="s">
        <v>197</v>
      </c>
      <c r="I6839" s="50">
        <v>244</v>
      </c>
      <c r="J6839" s="50">
        <v>111001012335</v>
      </c>
      <c r="K6839" s="49" t="s">
        <v>3467</v>
      </c>
      <c r="L6839" s="51">
        <v>1448</v>
      </c>
      <c r="M6839" s="52">
        <v>131193853</v>
      </c>
      <c r="N6839" s="52">
        <v>0</v>
      </c>
      <c r="O6839" s="52">
        <v>20093795</v>
      </c>
      <c r="P6839" s="52">
        <v>6660438</v>
      </c>
      <c r="Q6839" s="52">
        <v>131193853</v>
      </c>
      <c r="R6839" s="52">
        <v>26754233</v>
      </c>
      <c r="S6839" s="52">
        <v>157948086</v>
      </c>
      <c r="T6839" s="70" t="s">
        <v>10556</v>
      </c>
      <c r="U6839" s="70" t="s">
        <v>10560</v>
      </c>
    </row>
    <row r="6840" spans="1:21" x14ac:dyDescent="0.2">
      <c r="A6840" s="49" t="s">
        <v>3078</v>
      </c>
      <c r="B6840" s="49" t="s">
        <v>919</v>
      </c>
      <c r="C6840" s="50">
        <v>3808</v>
      </c>
      <c r="D6840" s="49" t="s">
        <v>920</v>
      </c>
      <c r="E6840" s="49" t="s">
        <v>9149</v>
      </c>
      <c r="F6840" s="49" t="s">
        <v>920</v>
      </c>
      <c r="G6840" s="49">
        <v>68425</v>
      </c>
      <c r="H6840" s="49" t="s">
        <v>963</v>
      </c>
      <c r="I6840" s="50">
        <v>20073</v>
      </c>
      <c r="J6840" s="50">
        <v>168425000215</v>
      </c>
      <c r="K6840" s="49" t="s">
        <v>9150</v>
      </c>
      <c r="L6840" s="51">
        <v>318</v>
      </c>
      <c r="M6840" s="52">
        <v>37986270</v>
      </c>
      <c r="N6840" s="52">
        <v>0</v>
      </c>
      <c r="O6840" s="52">
        <v>30077775</v>
      </c>
      <c r="P6840" s="52">
        <v>6660438</v>
      </c>
      <c r="Q6840" s="52">
        <v>37986270</v>
      </c>
      <c r="R6840" s="52">
        <v>36738213</v>
      </c>
      <c r="S6840" s="52">
        <v>74724483</v>
      </c>
      <c r="T6840" s="70" t="s">
        <v>10556</v>
      </c>
      <c r="U6840" s="70" t="s">
        <v>10560</v>
      </c>
    </row>
    <row r="6841" spans="1:21" x14ac:dyDescent="0.2">
      <c r="A6841" s="49" t="s">
        <v>3283</v>
      </c>
      <c r="B6841" s="49" t="s">
        <v>198</v>
      </c>
      <c r="C6841" s="50">
        <v>3766</v>
      </c>
      <c r="D6841" s="49" t="s">
        <v>196</v>
      </c>
      <c r="E6841" s="49" t="s">
        <v>3284</v>
      </c>
      <c r="F6841" s="49" t="s">
        <v>196</v>
      </c>
      <c r="G6841" s="49">
        <v>11001</v>
      </c>
      <c r="H6841" s="49" t="s">
        <v>197</v>
      </c>
      <c r="I6841" s="50">
        <v>191</v>
      </c>
      <c r="J6841" s="50">
        <v>111001034011</v>
      </c>
      <c r="K6841" s="49" t="s">
        <v>3491</v>
      </c>
      <c r="L6841" s="51">
        <v>758</v>
      </c>
      <c r="M6841" s="52">
        <v>68307229</v>
      </c>
      <c r="N6841" s="52">
        <v>13661446</v>
      </c>
      <c r="O6841" s="52">
        <v>20093795</v>
      </c>
      <c r="P6841" s="52">
        <v>6660438</v>
      </c>
      <c r="Q6841" s="52">
        <v>81968675</v>
      </c>
      <c r="R6841" s="52">
        <v>26754233</v>
      </c>
      <c r="S6841" s="52">
        <v>108722908</v>
      </c>
      <c r="T6841" s="70" t="s">
        <v>10556</v>
      </c>
      <c r="U6841" s="70" t="s">
        <v>10560</v>
      </c>
    </row>
    <row r="6842" spans="1:21" x14ac:dyDescent="0.2">
      <c r="A6842" s="49" t="s">
        <v>3078</v>
      </c>
      <c r="B6842" s="49" t="s">
        <v>919</v>
      </c>
      <c r="C6842" s="50">
        <v>3808</v>
      </c>
      <c r="D6842" s="49" t="s">
        <v>920</v>
      </c>
      <c r="E6842" s="49" t="s">
        <v>9208</v>
      </c>
      <c r="F6842" s="49" t="s">
        <v>920</v>
      </c>
      <c r="G6842" s="49">
        <v>68615</v>
      </c>
      <c r="H6842" s="49" t="s">
        <v>126</v>
      </c>
      <c r="I6842" s="50">
        <v>11878</v>
      </c>
      <c r="J6842" s="50">
        <v>468615001947</v>
      </c>
      <c r="K6842" s="49" t="s">
        <v>9214</v>
      </c>
      <c r="L6842" s="51">
        <v>1027</v>
      </c>
      <c r="M6842" s="52">
        <v>126631318</v>
      </c>
      <c r="N6842" s="52">
        <v>0</v>
      </c>
      <c r="O6842" s="52">
        <v>28022124</v>
      </c>
      <c r="P6842" s="52">
        <v>6660438</v>
      </c>
      <c r="Q6842" s="52">
        <v>126631318</v>
      </c>
      <c r="R6842" s="52">
        <v>34682562</v>
      </c>
      <c r="S6842" s="52">
        <v>161313880</v>
      </c>
      <c r="T6842" s="70" t="s">
        <v>10556</v>
      </c>
      <c r="U6842" s="70" t="s">
        <v>10560</v>
      </c>
    </row>
    <row r="6843" spans="1:21" x14ac:dyDescent="0.2">
      <c r="A6843" s="49" t="s">
        <v>3283</v>
      </c>
      <c r="B6843" s="49" t="s">
        <v>198</v>
      </c>
      <c r="C6843" s="50">
        <v>3766</v>
      </c>
      <c r="D6843" s="49" t="s">
        <v>196</v>
      </c>
      <c r="E6843" s="49" t="s">
        <v>3284</v>
      </c>
      <c r="F6843" s="49" t="s">
        <v>196</v>
      </c>
      <c r="G6843" s="49">
        <v>11001</v>
      </c>
      <c r="H6843" s="49" t="s">
        <v>197</v>
      </c>
      <c r="I6843" s="50">
        <v>5312</v>
      </c>
      <c r="J6843" s="50">
        <v>111769003416</v>
      </c>
      <c r="K6843" s="49" t="s">
        <v>3589</v>
      </c>
      <c r="L6843" s="51">
        <v>2851</v>
      </c>
      <c r="M6843" s="52">
        <v>257339090</v>
      </c>
      <c r="N6843" s="52">
        <v>3648355</v>
      </c>
      <c r="O6843" s="52">
        <v>20093795</v>
      </c>
      <c r="P6843" s="52">
        <v>6660438</v>
      </c>
      <c r="Q6843" s="52">
        <v>260987445</v>
      </c>
      <c r="R6843" s="52">
        <v>26754233</v>
      </c>
      <c r="S6843" s="52">
        <v>287741678</v>
      </c>
      <c r="T6843" s="70" t="s">
        <v>10556</v>
      </c>
      <c r="U6843" s="70" t="s">
        <v>10560</v>
      </c>
    </row>
    <row r="6844" spans="1:21" x14ac:dyDescent="0.2">
      <c r="A6844" s="49" t="s">
        <v>3283</v>
      </c>
      <c r="B6844" s="49" t="s">
        <v>198</v>
      </c>
      <c r="C6844" s="50">
        <v>3766</v>
      </c>
      <c r="D6844" s="49" t="s">
        <v>196</v>
      </c>
      <c r="E6844" s="49" t="s">
        <v>3284</v>
      </c>
      <c r="F6844" s="49" t="s">
        <v>196</v>
      </c>
      <c r="G6844" s="49">
        <v>11001</v>
      </c>
      <c r="H6844" s="49" t="s">
        <v>197</v>
      </c>
      <c r="I6844" s="50">
        <v>979</v>
      </c>
      <c r="J6844" s="50">
        <v>111001029912</v>
      </c>
      <c r="K6844" s="49" t="s">
        <v>3588</v>
      </c>
      <c r="L6844" s="51">
        <v>1061</v>
      </c>
      <c r="M6844" s="52">
        <v>102830221</v>
      </c>
      <c r="N6844" s="52">
        <v>20566044</v>
      </c>
      <c r="O6844" s="52">
        <v>20093795</v>
      </c>
      <c r="P6844" s="52">
        <v>6660438</v>
      </c>
      <c r="Q6844" s="52">
        <v>123396265</v>
      </c>
      <c r="R6844" s="52">
        <v>26754233</v>
      </c>
      <c r="S6844" s="52">
        <v>150150498</v>
      </c>
      <c r="T6844" s="70" t="s">
        <v>10556</v>
      </c>
      <c r="U6844" s="70" t="s">
        <v>10560</v>
      </c>
    </row>
    <row r="6845" spans="1:21" x14ac:dyDescent="0.2">
      <c r="A6845" s="49" t="s">
        <v>3283</v>
      </c>
      <c r="B6845" s="49" t="s">
        <v>198</v>
      </c>
      <c r="C6845" s="50">
        <v>3766</v>
      </c>
      <c r="D6845" s="49" t="s">
        <v>196</v>
      </c>
      <c r="E6845" s="49" t="s">
        <v>3284</v>
      </c>
      <c r="F6845" s="49" t="s">
        <v>196</v>
      </c>
      <c r="G6845" s="49">
        <v>11001</v>
      </c>
      <c r="H6845" s="49" t="s">
        <v>197</v>
      </c>
      <c r="I6845" s="50">
        <v>477</v>
      </c>
      <c r="J6845" s="50">
        <v>111001035602</v>
      </c>
      <c r="K6845" s="49" t="s">
        <v>3587</v>
      </c>
      <c r="L6845" s="51">
        <v>1843</v>
      </c>
      <c r="M6845" s="52">
        <v>165198966</v>
      </c>
      <c r="N6845" s="52">
        <v>0</v>
      </c>
      <c r="O6845" s="52">
        <v>20093795</v>
      </c>
      <c r="P6845" s="52">
        <v>6660438</v>
      </c>
      <c r="Q6845" s="52">
        <v>165198966</v>
      </c>
      <c r="R6845" s="52">
        <v>26754233</v>
      </c>
      <c r="S6845" s="52">
        <v>191953199</v>
      </c>
      <c r="T6845" s="70" t="s">
        <v>10556</v>
      </c>
      <c r="U6845" s="70" t="s">
        <v>10560</v>
      </c>
    </row>
    <row r="6846" spans="1:21" x14ac:dyDescent="0.2">
      <c r="A6846" s="49" t="s">
        <v>3078</v>
      </c>
      <c r="B6846" s="49" t="s">
        <v>919</v>
      </c>
      <c r="C6846" s="50">
        <v>3812</v>
      </c>
      <c r="D6846" s="49" t="s">
        <v>949</v>
      </c>
      <c r="E6846" s="49" t="s">
        <v>6725</v>
      </c>
      <c r="F6846" s="49" t="s">
        <v>949</v>
      </c>
      <c r="G6846" s="49">
        <v>68307</v>
      </c>
      <c r="H6846" s="49" t="s">
        <v>950</v>
      </c>
      <c r="I6846" s="50">
        <v>9207</v>
      </c>
      <c r="J6846" s="50">
        <v>168307000839</v>
      </c>
      <c r="K6846" s="49" t="s">
        <v>6732</v>
      </c>
      <c r="L6846" s="51">
        <v>1899</v>
      </c>
      <c r="M6846" s="52">
        <v>188644109</v>
      </c>
      <c r="N6846" s="52">
        <v>1423450</v>
      </c>
      <c r="O6846" s="52">
        <v>25553515</v>
      </c>
      <c r="P6846" s="52">
        <v>6660438</v>
      </c>
      <c r="Q6846" s="52">
        <v>190067559</v>
      </c>
      <c r="R6846" s="52">
        <v>32213953</v>
      </c>
      <c r="S6846" s="52">
        <v>222281512</v>
      </c>
      <c r="T6846" s="70" t="s">
        <v>10556</v>
      </c>
      <c r="U6846" s="70" t="s">
        <v>10560</v>
      </c>
    </row>
    <row r="6847" spans="1:21" x14ac:dyDescent="0.2">
      <c r="A6847" s="49" t="s">
        <v>3283</v>
      </c>
      <c r="B6847" s="49" t="s">
        <v>198</v>
      </c>
      <c r="C6847" s="50">
        <v>3766</v>
      </c>
      <c r="D6847" s="49" t="s">
        <v>196</v>
      </c>
      <c r="E6847" s="49" t="s">
        <v>3284</v>
      </c>
      <c r="F6847" s="49" t="s">
        <v>196</v>
      </c>
      <c r="G6847" s="49">
        <v>11001</v>
      </c>
      <c r="H6847" s="49" t="s">
        <v>197</v>
      </c>
      <c r="I6847" s="50">
        <v>481</v>
      </c>
      <c r="J6847" s="50">
        <v>111001036765</v>
      </c>
      <c r="K6847" s="49" t="s">
        <v>3462</v>
      </c>
      <c r="L6847" s="51">
        <v>1568</v>
      </c>
      <c r="M6847" s="52">
        <v>137554773</v>
      </c>
      <c r="N6847" s="52">
        <v>16993835</v>
      </c>
      <c r="O6847" s="52">
        <v>20093795</v>
      </c>
      <c r="P6847" s="52">
        <v>6660438</v>
      </c>
      <c r="Q6847" s="52">
        <v>154548608</v>
      </c>
      <c r="R6847" s="52">
        <v>26754233</v>
      </c>
      <c r="S6847" s="52">
        <v>181302841</v>
      </c>
      <c r="T6847" s="70" t="s">
        <v>10556</v>
      </c>
      <c r="U6847" s="70" t="s">
        <v>10560</v>
      </c>
    </row>
    <row r="6848" spans="1:21" x14ac:dyDescent="0.2">
      <c r="A6848" s="49" t="s">
        <v>3283</v>
      </c>
      <c r="B6848" s="49" t="s">
        <v>198</v>
      </c>
      <c r="C6848" s="50">
        <v>3766</v>
      </c>
      <c r="D6848" s="49" t="s">
        <v>196</v>
      </c>
      <c r="E6848" s="49" t="s">
        <v>3284</v>
      </c>
      <c r="F6848" s="49" t="s">
        <v>196</v>
      </c>
      <c r="G6848" s="49">
        <v>11001</v>
      </c>
      <c r="H6848" s="49" t="s">
        <v>197</v>
      </c>
      <c r="I6848" s="50">
        <v>108231</v>
      </c>
      <c r="J6848" s="50">
        <v>111001107115</v>
      </c>
      <c r="K6848" s="49" t="s">
        <v>3373</v>
      </c>
      <c r="L6848" s="51">
        <v>2811</v>
      </c>
      <c r="M6848" s="52">
        <v>250301967</v>
      </c>
      <c r="N6848" s="52">
        <v>0</v>
      </c>
      <c r="O6848" s="52">
        <v>20093795</v>
      </c>
      <c r="P6848" s="52">
        <v>6660438</v>
      </c>
      <c r="Q6848" s="52">
        <v>250301967</v>
      </c>
      <c r="R6848" s="52">
        <v>26754233</v>
      </c>
      <c r="S6848" s="52">
        <v>277056200</v>
      </c>
      <c r="T6848" s="70" t="s">
        <v>10556</v>
      </c>
      <c r="U6848" s="70" t="s">
        <v>10560</v>
      </c>
    </row>
    <row r="6849" spans="1:21" x14ac:dyDescent="0.2">
      <c r="A6849" s="49" t="s">
        <v>3078</v>
      </c>
      <c r="B6849" s="49" t="s">
        <v>919</v>
      </c>
      <c r="C6849" s="50">
        <v>3808</v>
      </c>
      <c r="D6849" s="49" t="s">
        <v>920</v>
      </c>
      <c r="E6849" s="49" t="s">
        <v>9134</v>
      </c>
      <c r="F6849" s="49" t="s">
        <v>920</v>
      </c>
      <c r="G6849" s="49">
        <v>68385</v>
      </c>
      <c r="H6849" s="49" t="s">
        <v>959</v>
      </c>
      <c r="I6849" s="50">
        <v>12542</v>
      </c>
      <c r="J6849" s="50">
        <v>168385001051</v>
      </c>
      <c r="K6849" s="49" t="s">
        <v>9135</v>
      </c>
      <c r="L6849" s="51">
        <v>884</v>
      </c>
      <c r="M6849" s="52">
        <v>97972955</v>
      </c>
      <c r="N6849" s="52">
        <v>4179014</v>
      </c>
      <c r="O6849" s="52">
        <v>28347532</v>
      </c>
      <c r="P6849" s="52">
        <v>6660438</v>
      </c>
      <c r="Q6849" s="52">
        <v>102151969</v>
      </c>
      <c r="R6849" s="52">
        <v>35007970</v>
      </c>
      <c r="S6849" s="52">
        <v>137159939</v>
      </c>
      <c r="T6849" s="70" t="s">
        <v>10556</v>
      </c>
      <c r="U6849" s="70" t="s">
        <v>10560</v>
      </c>
    </row>
    <row r="6850" spans="1:21" x14ac:dyDescent="0.2">
      <c r="A6850" s="49" t="s">
        <v>3283</v>
      </c>
      <c r="B6850" s="49" t="s">
        <v>198</v>
      </c>
      <c r="C6850" s="50">
        <v>3766</v>
      </c>
      <c r="D6850" s="49" t="s">
        <v>196</v>
      </c>
      <c r="E6850" s="49" t="s">
        <v>3284</v>
      </c>
      <c r="F6850" s="49" t="s">
        <v>196</v>
      </c>
      <c r="G6850" s="49">
        <v>11001</v>
      </c>
      <c r="H6850" s="49" t="s">
        <v>197</v>
      </c>
      <c r="I6850" s="50">
        <v>521</v>
      </c>
      <c r="J6850" s="50">
        <v>111001018252</v>
      </c>
      <c r="K6850" s="49" t="s">
        <v>3540</v>
      </c>
      <c r="L6850" s="51">
        <v>773</v>
      </c>
      <c r="M6850" s="52">
        <v>69624334</v>
      </c>
      <c r="N6850" s="52">
        <v>13924867</v>
      </c>
      <c r="O6850" s="52">
        <v>20093795</v>
      </c>
      <c r="P6850" s="52">
        <v>6660438</v>
      </c>
      <c r="Q6850" s="52">
        <v>83549201</v>
      </c>
      <c r="R6850" s="52">
        <v>26754233</v>
      </c>
      <c r="S6850" s="52">
        <v>110303434</v>
      </c>
      <c r="T6850" s="70" t="s">
        <v>10556</v>
      </c>
      <c r="U6850" s="70" t="s">
        <v>10560</v>
      </c>
    </row>
    <row r="6851" spans="1:21" x14ac:dyDescent="0.2">
      <c r="A6851" s="49" t="s">
        <v>3283</v>
      </c>
      <c r="B6851" s="49" t="s">
        <v>198</v>
      </c>
      <c r="C6851" s="50">
        <v>3766</v>
      </c>
      <c r="D6851" s="49" t="s">
        <v>196</v>
      </c>
      <c r="E6851" s="49" t="s">
        <v>3284</v>
      </c>
      <c r="F6851" s="49" t="s">
        <v>196</v>
      </c>
      <c r="G6851" s="49">
        <v>11001</v>
      </c>
      <c r="H6851" s="49" t="s">
        <v>197</v>
      </c>
      <c r="I6851" s="50">
        <v>634</v>
      </c>
      <c r="J6851" s="50">
        <v>111001045535</v>
      </c>
      <c r="K6851" s="49" t="s">
        <v>3372</v>
      </c>
      <c r="L6851" s="51">
        <v>1099</v>
      </c>
      <c r="M6851" s="52">
        <v>98653192</v>
      </c>
      <c r="N6851" s="52">
        <v>19730638</v>
      </c>
      <c r="O6851" s="52">
        <v>20093795</v>
      </c>
      <c r="P6851" s="52">
        <v>6660438</v>
      </c>
      <c r="Q6851" s="52">
        <v>118383830</v>
      </c>
      <c r="R6851" s="52">
        <v>26754233</v>
      </c>
      <c r="S6851" s="52">
        <v>145138063</v>
      </c>
      <c r="T6851" s="70" t="s">
        <v>10556</v>
      </c>
      <c r="U6851" s="70" t="s">
        <v>10560</v>
      </c>
    </row>
    <row r="6852" spans="1:21" x14ac:dyDescent="0.2">
      <c r="A6852" s="49" t="s">
        <v>3283</v>
      </c>
      <c r="B6852" s="49" t="s">
        <v>198</v>
      </c>
      <c r="C6852" s="50">
        <v>3766</v>
      </c>
      <c r="D6852" s="49" t="s">
        <v>196</v>
      </c>
      <c r="E6852" s="49" t="s">
        <v>3284</v>
      </c>
      <c r="F6852" s="49" t="s">
        <v>196</v>
      </c>
      <c r="G6852" s="49">
        <v>11001</v>
      </c>
      <c r="H6852" s="49" t="s">
        <v>197</v>
      </c>
      <c r="I6852" s="50">
        <v>523</v>
      </c>
      <c r="J6852" s="50">
        <v>111001018325</v>
      </c>
      <c r="K6852" s="49" t="s">
        <v>3586</v>
      </c>
      <c r="L6852" s="51">
        <v>867</v>
      </c>
      <c r="M6852" s="52">
        <v>76945077</v>
      </c>
      <c r="N6852" s="52">
        <v>15389015</v>
      </c>
      <c r="O6852" s="52">
        <v>20093795</v>
      </c>
      <c r="P6852" s="52">
        <v>6660438</v>
      </c>
      <c r="Q6852" s="52">
        <v>92334092</v>
      </c>
      <c r="R6852" s="52">
        <v>26754233</v>
      </c>
      <c r="S6852" s="52">
        <v>119088325</v>
      </c>
      <c r="T6852" s="70" t="s">
        <v>10556</v>
      </c>
      <c r="U6852" s="70" t="s">
        <v>10560</v>
      </c>
    </row>
    <row r="6853" spans="1:21" x14ac:dyDescent="0.2">
      <c r="A6853" s="49" t="s">
        <v>3283</v>
      </c>
      <c r="B6853" s="49" t="s">
        <v>198</v>
      </c>
      <c r="C6853" s="50">
        <v>3766</v>
      </c>
      <c r="D6853" s="49" t="s">
        <v>196</v>
      </c>
      <c r="E6853" s="49" t="s">
        <v>3284</v>
      </c>
      <c r="F6853" s="49" t="s">
        <v>196</v>
      </c>
      <c r="G6853" s="49">
        <v>11001</v>
      </c>
      <c r="H6853" s="49" t="s">
        <v>197</v>
      </c>
      <c r="I6853" s="50">
        <v>731</v>
      </c>
      <c r="J6853" s="50">
        <v>111001014729</v>
      </c>
      <c r="K6853" s="49" t="s">
        <v>3371</v>
      </c>
      <c r="L6853" s="51">
        <v>305</v>
      </c>
      <c r="M6853" s="52">
        <v>27086973</v>
      </c>
      <c r="N6853" s="52">
        <v>5417395</v>
      </c>
      <c r="O6853" s="52">
        <v>20093795</v>
      </c>
      <c r="P6853" s="52">
        <v>6660438</v>
      </c>
      <c r="Q6853" s="52">
        <v>32504368</v>
      </c>
      <c r="R6853" s="52">
        <v>26754233</v>
      </c>
      <c r="S6853" s="52">
        <v>59258601</v>
      </c>
      <c r="T6853" s="70" t="s">
        <v>10556</v>
      </c>
      <c r="U6853" s="70" t="s">
        <v>10560</v>
      </c>
    </row>
    <row r="6854" spans="1:21" x14ac:dyDescent="0.2">
      <c r="A6854" s="49" t="s">
        <v>3283</v>
      </c>
      <c r="B6854" s="49" t="s">
        <v>198</v>
      </c>
      <c r="C6854" s="50">
        <v>3766</v>
      </c>
      <c r="D6854" s="49" t="s">
        <v>196</v>
      </c>
      <c r="E6854" s="49" t="s">
        <v>3284</v>
      </c>
      <c r="F6854" s="49" t="s">
        <v>196</v>
      </c>
      <c r="G6854" s="49">
        <v>11001</v>
      </c>
      <c r="H6854" s="49" t="s">
        <v>197</v>
      </c>
      <c r="I6854" s="50">
        <v>479</v>
      </c>
      <c r="J6854" s="50">
        <v>111001036561</v>
      </c>
      <c r="K6854" s="49" t="s">
        <v>3370</v>
      </c>
      <c r="L6854" s="51">
        <v>1013</v>
      </c>
      <c r="M6854" s="52">
        <v>90535815</v>
      </c>
      <c r="N6854" s="52">
        <v>0</v>
      </c>
      <c r="O6854" s="52">
        <v>20093795</v>
      </c>
      <c r="P6854" s="52">
        <v>6660438</v>
      </c>
      <c r="Q6854" s="52">
        <v>90535815</v>
      </c>
      <c r="R6854" s="52">
        <v>26754233</v>
      </c>
      <c r="S6854" s="52">
        <v>117290048</v>
      </c>
      <c r="T6854" s="70" t="s">
        <v>10556</v>
      </c>
      <c r="U6854" s="70" t="s">
        <v>10560</v>
      </c>
    </row>
    <row r="6855" spans="1:21" x14ac:dyDescent="0.2">
      <c r="A6855" s="49" t="s">
        <v>3283</v>
      </c>
      <c r="B6855" s="49" t="s">
        <v>198</v>
      </c>
      <c r="C6855" s="50">
        <v>3766</v>
      </c>
      <c r="D6855" s="49" t="s">
        <v>196</v>
      </c>
      <c r="E6855" s="49" t="s">
        <v>3284</v>
      </c>
      <c r="F6855" s="49" t="s">
        <v>196</v>
      </c>
      <c r="G6855" s="49">
        <v>11001</v>
      </c>
      <c r="H6855" s="49" t="s">
        <v>197</v>
      </c>
      <c r="I6855" s="50">
        <v>117177</v>
      </c>
      <c r="J6855" s="50">
        <v>111001106968</v>
      </c>
      <c r="K6855" s="49" t="s">
        <v>3506</v>
      </c>
      <c r="L6855" s="51">
        <v>3406</v>
      </c>
      <c r="M6855" s="52">
        <v>311368121</v>
      </c>
      <c r="N6855" s="52">
        <v>0</v>
      </c>
      <c r="O6855" s="52">
        <v>20093795</v>
      </c>
      <c r="P6855" s="52">
        <v>6660438</v>
      </c>
      <c r="Q6855" s="52">
        <v>311368121</v>
      </c>
      <c r="R6855" s="52">
        <v>26754233</v>
      </c>
      <c r="S6855" s="52">
        <v>338122354</v>
      </c>
      <c r="T6855" s="70" t="s">
        <v>10556</v>
      </c>
      <c r="U6855" s="70" t="s">
        <v>10560</v>
      </c>
    </row>
    <row r="6856" spans="1:21" x14ac:dyDescent="0.2">
      <c r="A6856" s="49" t="s">
        <v>3078</v>
      </c>
      <c r="B6856" s="49" t="s">
        <v>919</v>
      </c>
      <c r="C6856" s="50">
        <v>3808</v>
      </c>
      <c r="D6856" s="49" t="s">
        <v>920</v>
      </c>
      <c r="E6856" s="49" t="s">
        <v>9095</v>
      </c>
      <c r="F6856" s="49" t="s">
        <v>920</v>
      </c>
      <c r="G6856" s="49">
        <v>68266</v>
      </c>
      <c r="H6856" s="49" t="s">
        <v>943</v>
      </c>
      <c r="I6856" s="50">
        <v>12888</v>
      </c>
      <c r="J6856" s="50">
        <v>168266000268</v>
      </c>
      <c r="K6856" s="49" t="s">
        <v>9096</v>
      </c>
      <c r="L6856" s="51">
        <v>399</v>
      </c>
      <c r="M6856" s="52">
        <v>45041762</v>
      </c>
      <c r="N6856" s="52">
        <v>0</v>
      </c>
      <c r="O6856" s="52">
        <v>28847773</v>
      </c>
      <c r="P6856" s="52">
        <v>6660438</v>
      </c>
      <c r="Q6856" s="52">
        <v>45041762</v>
      </c>
      <c r="R6856" s="52">
        <v>35508211</v>
      </c>
      <c r="S6856" s="52">
        <v>80549973</v>
      </c>
      <c r="T6856" s="70" t="s">
        <v>10556</v>
      </c>
      <c r="U6856" s="70" t="s">
        <v>10560</v>
      </c>
    </row>
    <row r="6857" spans="1:21" x14ac:dyDescent="0.2">
      <c r="A6857" s="49" t="s">
        <v>3283</v>
      </c>
      <c r="B6857" s="49" t="s">
        <v>198</v>
      </c>
      <c r="C6857" s="50">
        <v>3766</v>
      </c>
      <c r="D6857" s="49" t="s">
        <v>196</v>
      </c>
      <c r="E6857" s="49" t="s">
        <v>3284</v>
      </c>
      <c r="F6857" s="49" t="s">
        <v>196</v>
      </c>
      <c r="G6857" s="49">
        <v>11001</v>
      </c>
      <c r="H6857" s="49" t="s">
        <v>197</v>
      </c>
      <c r="I6857" s="50">
        <v>1067</v>
      </c>
      <c r="J6857" s="50">
        <v>111001011771</v>
      </c>
      <c r="K6857" s="49" t="s">
        <v>3585</v>
      </c>
      <c r="L6857" s="51">
        <v>714</v>
      </c>
      <c r="M6857" s="52">
        <v>64614945</v>
      </c>
      <c r="N6857" s="52">
        <v>12922989</v>
      </c>
      <c r="O6857" s="52">
        <v>20093795</v>
      </c>
      <c r="P6857" s="52">
        <v>6660438</v>
      </c>
      <c r="Q6857" s="52">
        <v>77537934</v>
      </c>
      <c r="R6857" s="52">
        <v>26754233</v>
      </c>
      <c r="S6857" s="52">
        <v>104292167</v>
      </c>
      <c r="T6857" s="70" t="s">
        <v>10556</v>
      </c>
      <c r="U6857" s="70" t="s">
        <v>10560</v>
      </c>
    </row>
    <row r="6858" spans="1:21" x14ac:dyDescent="0.2">
      <c r="A6858" s="49" t="s">
        <v>2949</v>
      </c>
      <c r="B6858" s="49" t="s">
        <v>851</v>
      </c>
      <c r="C6858" s="50">
        <v>3802</v>
      </c>
      <c r="D6858" s="49" t="s">
        <v>849</v>
      </c>
      <c r="E6858" s="49" t="s">
        <v>6178</v>
      </c>
      <c r="F6858" s="49" t="s">
        <v>849</v>
      </c>
      <c r="G6858" s="49">
        <v>54001</v>
      </c>
      <c r="H6858" s="49" t="s">
        <v>850</v>
      </c>
      <c r="I6858" s="50">
        <v>2988</v>
      </c>
      <c r="J6858" s="50">
        <v>154001008959</v>
      </c>
      <c r="K6858" s="49" t="s">
        <v>6198</v>
      </c>
      <c r="L6858" s="51">
        <v>1715</v>
      </c>
      <c r="M6858" s="52">
        <v>171935653</v>
      </c>
      <c r="N6858" s="52">
        <v>5094640</v>
      </c>
      <c r="O6858" s="52">
        <v>22239643</v>
      </c>
      <c r="P6858" s="52">
        <v>6660438</v>
      </c>
      <c r="Q6858" s="52">
        <v>177030293</v>
      </c>
      <c r="R6858" s="52">
        <v>28900081</v>
      </c>
      <c r="S6858" s="52">
        <v>205930374</v>
      </c>
      <c r="T6858" s="70" t="s">
        <v>10556</v>
      </c>
      <c r="U6858" s="70" t="s">
        <v>10560</v>
      </c>
    </row>
    <row r="6859" spans="1:21" x14ac:dyDescent="0.2">
      <c r="A6859" s="49" t="s">
        <v>3283</v>
      </c>
      <c r="B6859" s="49" t="s">
        <v>198</v>
      </c>
      <c r="C6859" s="50">
        <v>3766</v>
      </c>
      <c r="D6859" s="49" t="s">
        <v>196</v>
      </c>
      <c r="E6859" s="49" t="s">
        <v>3284</v>
      </c>
      <c r="F6859" s="49" t="s">
        <v>196</v>
      </c>
      <c r="G6859" s="49">
        <v>11001</v>
      </c>
      <c r="H6859" s="49" t="s">
        <v>197</v>
      </c>
      <c r="I6859" s="50">
        <v>689</v>
      </c>
      <c r="J6859" s="50">
        <v>111001046591</v>
      </c>
      <c r="K6859" s="49" t="s">
        <v>3470</v>
      </c>
      <c r="L6859" s="51">
        <v>1550</v>
      </c>
      <c r="M6859" s="52">
        <v>139296522</v>
      </c>
      <c r="N6859" s="52">
        <v>0</v>
      </c>
      <c r="O6859" s="52">
        <v>20093795</v>
      </c>
      <c r="P6859" s="52">
        <v>6660438</v>
      </c>
      <c r="Q6859" s="52">
        <v>139296522</v>
      </c>
      <c r="R6859" s="52">
        <v>26754233</v>
      </c>
      <c r="S6859" s="52">
        <v>166050755</v>
      </c>
      <c r="T6859" s="70" t="s">
        <v>10556</v>
      </c>
      <c r="U6859" s="70" t="s">
        <v>10560</v>
      </c>
    </row>
    <row r="6860" spans="1:21" ht="15" customHeight="1" x14ac:dyDescent="0.2">
      <c r="A6860" s="49" t="s">
        <v>3078</v>
      </c>
      <c r="B6860" s="49" t="s">
        <v>919</v>
      </c>
      <c r="C6860" s="50">
        <v>3808</v>
      </c>
      <c r="D6860" s="49" t="s">
        <v>920</v>
      </c>
      <c r="E6860" s="49" t="s">
        <v>9262</v>
      </c>
      <c r="F6860" s="49" t="s">
        <v>920</v>
      </c>
      <c r="G6860" s="49">
        <v>68720</v>
      </c>
      <c r="H6860" s="49" t="s">
        <v>988</v>
      </c>
      <c r="I6860" s="50">
        <v>11599</v>
      </c>
      <c r="J6860" s="50">
        <v>268720000086</v>
      </c>
      <c r="K6860" s="49" t="s">
        <v>9128</v>
      </c>
      <c r="L6860" s="51">
        <v>265</v>
      </c>
      <c r="M6860" s="52">
        <v>35042342</v>
      </c>
      <c r="N6860" s="52">
        <v>0</v>
      </c>
      <c r="O6860" s="52">
        <v>29663027</v>
      </c>
      <c r="P6860" s="52">
        <v>6660438</v>
      </c>
      <c r="Q6860" s="52">
        <v>35042342</v>
      </c>
      <c r="R6860" s="52">
        <v>36323465</v>
      </c>
      <c r="S6860" s="52">
        <v>71365807</v>
      </c>
      <c r="T6860" s="70" t="s">
        <v>10556</v>
      </c>
      <c r="U6860" s="70" t="s">
        <v>10560</v>
      </c>
    </row>
    <row r="6861" spans="1:21" x14ac:dyDescent="0.2">
      <c r="A6861" s="49" t="s">
        <v>3078</v>
      </c>
      <c r="B6861" s="49" t="s">
        <v>919</v>
      </c>
      <c r="C6861" s="50">
        <v>3808</v>
      </c>
      <c r="D6861" s="49" t="s">
        <v>920</v>
      </c>
      <c r="E6861" s="49" t="s">
        <v>9126</v>
      </c>
      <c r="F6861" s="49" t="s">
        <v>920</v>
      </c>
      <c r="G6861" s="49">
        <v>68377</v>
      </c>
      <c r="H6861" s="49" t="s">
        <v>958</v>
      </c>
      <c r="I6861" s="50">
        <v>16765</v>
      </c>
      <c r="J6861" s="50">
        <v>268377000172</v>
      </c>
      <c r="K6861" s="49" t="s">
        <v>9128</v>
      </c>
      <c r="L6861" s="51">
        <v>178</v>
      </c>
      <c r="M6861" s="52">
        <v>21967485</v>
      </c>
      <c r="N6861" s="52">
        <v>0</v>
      </c>
      <c r="O6861" s="52">
        <v>26760794</v>
      </c>
      <c r="P6861" s="52">
        <v>6660438</v>
      </c>
      <c r="Q6861" s="52">
        <v>21967485</v>
      </c>
      <c r="R6861" s="52">
        <v>33421232</v>
      </c>
      <c r="S6861" s="52">
        <v>55388717</v>
      </c>
      <c r="T6861" s="70" t="s">
        <v>10556</v>
      </c>
      <c r="U6861" s="70" t="s">
        <v>10560</v>
      </c>
    </row>
    <row r="6862" spans="1:21" x14ac:dyDescent="0.2">
      <c r="A6862" s="49" t="s">
        <v>3283</v>
      </c>
      <c r="B6862" s="49" t="s">
        <v>198</v>
      </c>
      <c r="C6862" s="50">
        <v>3766</v>
      </c>
      <c r="D6862" s="49" t="s">
        <v>196</v>
      </c>
      <c r="E6862" s="49" t="s">
        <v>3284</v>
      </c>
      <c r="F6862" s="49" t="s">
        <v>196</v>
      </c>
      <c r="G6862" s="49">
        <v>11001</v>
      </c>
      <c r="H6862" s="49" t="s">
        <v>197</v>
      </c>
      <c r="I6862" s="50">
        <v>725</v>
      </c>
      <c r="J6862" s="50">
        <v>111001014451</v>
      </c>
      <c r="K6862" s="49" t="s">
        <v>3490</v>
      </c>
      <c r="L6862" s="51">
        <v>561</v>
      </c>
      <c r="M6862" s="52">
        <v>49788140</v>
      </c>
      <c r="N6862" s="52">
        <v>9957628</v>
      </c>
      <c r="O6862" s="52">
        <v>20093795</v>
      </c>
      <c r="P6862" s="52">
        <v>6660438</v>
      </c>
      <c r="Q6862" s="52">
        <v>59745768</v>
      </c>
      <c r="R6862" s="52">
        <v>26754233</v>
      </c>
      <c r="S6862" s="52">
        <v>86500001</v>
      </c>
      <c r="T6862" s="70" t="s">
        <v>10556</v>
      </c>
      <c r="U6862" s="70" t="s">
        <v>10560</v>
      </c>
    </row>
    <row r="6863" spans="1:21" x14ac:dyDescent="0.2">
      <c r="A6863" s="49" t="s">
        <v>3283</v>
      </c>
      <c r="B6863" s="49" t="s">
        <v>198</v>
      </c>
      <c r="C6863" s="50">
        <v>3766</v>
      </c>
      <c r="D6863" s="49" t="s">
        <v>196</v>
      </c>
      <c r="E6863" s="49" t="s">
        <v>3284</v>
      </c>
      <c r="F6863" s="49" t="s">
        <v>196</v>
      </c>
      <c r="G6863" s="49">
        <v>11001</v>
      </c>
      <c r="H6863" s="49" t="s">
        <v>197</v>
      </c>
      <c r="I6863" s="50">
        <v>1024</v>
      </c>
      <c r="J6863" s="50">
        <v>111001032409</v>
      </c>
      <c r="K6863" s="49" t="s">
        <v>3341</v>
      </c>
      <c r="L6863" s="51">
        <v>885</v>
      </c>
      <c r="M6863" s="52">
        <v>79407407</v>
      </c>
      <c r="N6863" s="52">
        <v>1190914</v>
      </c>
      <c r="O6863" s="52">
        <v>20093795</v>
      </c>
      <c r="P6863" s="52">
        <v>6660438</v>
      </c>
      <c r="Q6863" s="52">
        <v>80598321</v>
      </c>
      <c r="R6863" s="52">
        <v>26754233</v>
      </c>
      <c r="S6863" s="52">
        <v>107352554</v>
      </c>
      <c r="T6863" s="70" t="s">
        <v>10556</v>
      </c>
      <c r="U6863" s="70" t="s">
        <v>10560</v>
      </c>
    </row>
    <row r="6864" spans="1:21" x14ac:dyDescent="0.2">
      <c r="A6864" s="49" t="s">
        <v>3283</v>
      </c>
      <c r="B6864" s="49" t="s">
        <v>198</v>
      </c>
      <c r="C6864" s="50">
        <v>3766</v>
      </c>
      <c r="D6864" s="49" t="s">
        <v>196</v>
      </c>
      <c r="E6864" s="49" t="s">
        <v>3284</v>
      </c>
      <c r="F6864" s="49" t="s">
        <v>196</v>
      </c>
      <c r="G6864" s="49">
        <v>11001</v>
      </c>
      <c r="H6864" s="49" t="s">
        <v>197</v>
      </c>
      <c r="I6864" s="50">
        <v>957</v>
      </c>
      <c r="J6864" s="50">
        <v>111001015806</v>
      </c>
      <c r="K6864" s="49" t="s">
        <v>3539</v>
      </c>
      <c r="L6864" s="51">
        <v>925</v>
      </c>
      <c r="M6864" s="52">
        <v>84314871</v>
      </c>
      <c r="N6864" s="52">
        <v>661619</v>
      </c>
      <c r="O6864" s="52">
        <v>20093795</v>
      </c>
      <c r="P6864" s="52">
        <v>6660438</v>
      </c>
      <c r="Q6864" s="52">
        <v>84976490</v>
      </c>
      <c r="R6864" s="52">
        <v>26754233</v>
      </c>
      <c r="S6864" s="52">
        <v>111730723</v>
      </c>
      <c r="T6864" s="70" t="s">
        <v>10556</v>
      </c>
      <c r="U6864" s="70" t="s">
        <v>10560</v>
      </c>
    </row>
    <row r="6865" spans="1:21" x14ac:dyDescent="0.2">
      <c r="A6865" s="49" t="s">
        <v>3283</v>
      </c>
      <c r="B6865" s="49" t="s">
        <v>198</v>
      </c>
      <c r="C6865" s="50">
        <v>3766</v>
      </c>
      <c r="D6865" s="49" t="s">
        <v>196</v>
      </c>
      <c r="E6865" s="49" t="s">
        <v>3284</v>
      </c>
      <c r="F6865" s="49" t="s">
        <v>196</v>
      </c>
      <c r="G6865" s="49">
        <v>11001</v>
      </c>
      <c r="H6865" s="49" t="s">
        <v>197</v>
      </c>
      <c r="I6865" s="50">
        <v>1013</v>
      </c>
      <c r="J6865" s="50">
        <v>111001010421</v>
      </c>
      <c r="K6865" s="49" t="s">
        <v>3584</v>
      </c>
      <c r="L6865" s="51">
        <v>1350</v>
      </c>
      <c r="M6865" s="52">
        <v>123588338</v>
      </c>
      <c r="N6865" s="52">
        <v>24717668</v>
      </c>
      <c r="O6865" s="52">
        <v>20093795</v>
      </c>
      <c r="P6865" s="52">
        <v>6660438</v>
      </c>
      <c r="Q6865" s="52">
        <v>148306006</v>
      </c>
      <c r="R6865" s="52">
        <v>26754233</v>
      </c>
      <c r="S6865" s="52">
        <v>175060239</v>
      </c>
      <c r="T6865" s="70" t="s">
        <v>10556</v>
      </c>
      <c r="U6865" s="70" t="s">
        <v>10560</v>
      </c>
    </row>
    <row r="6866" spans="1:21" x14ac:dyDescent="0.2">
      <c r="A6866" s="49" t="s">
        <v>3283</v>
      </c>
      <c r="B6866" s="49" t="s">
        <v>198</v>
      </c>
      <c r="C6866" s="50">
        <v>3766</v>
      </c>
      <c r="D6866" s="49" t="s">
        <v>196</v>
      </c>
      <c r="E6866" s="49" t="s">
        <v>3284</v>
      </c>
      <c r="F6866" s="49" t="s">
        <v>196</v>
      </c>
      <c r="G6866" s="49">
        <v>11001</v>
      </c>
      <c r="H6866" s="49" t="s">
        <v>197</v>
      </c>
      <c r="I6866" s="50">
        <v>854</v>
      </c>
      <c r="J6866" s="50">
        <v>111001026964</v>
      </c>
      <c r="K6866" s="49" t="s">
        <v>3369</v>
      </c>
      <c r="L6866" s="51">
        <v>2018</v>
      </c>
      <c r="M6866" s="52">
        <v>180769637</v>
      </c>
      <c r="N6866" s="52">
        <v>0</v>
      </c>
      <c r="O6866" s="52">
        <v>20093795</v>
      </c>
      <c r="P6866" s="52">
        <v>6660438</v>
      </c>
      <c r="Q6866" s="52">
        <v>180769637</v>
      </c>
      <c r="R6866" s="52">
        <v>26754233</v>
      </c>
      <c r="S6866" s="52">
        <v>207523870</v>
      </c>
      <c r="T6866" s="70" t="s">
        <v>10556</v>
      </c>
      <c r="U6866" s="70" t="s">
        <v>10560</v>
      </c>
    </row>
    <row r="6867" spans="1:21" x14ac:dyDescent="0.2">
      <c r="A6867" s="49" t="s">
        <v>3283</v>
      </c>
      <c r="B6867" s="49" t="s">
        <v>198</v>
      </c>
      <c r="C6867" s="50">
        <v>3766</v>
      </c>
      <c r="D6867" s="49" t="s">
        <v>196</v>
      </c>
      <c r="E6867" s="49" t="s">
        <v>3284</v>
      </c>
      <c r="F6867" s="49" t="s">
        <v>196</v>
      </c>
      <c r="G6867" s="49">
        <v>11001</v>
      </c>
      <c r="H6867" s="49" t="s">
        <v>197</v>
      </c>
      <c r="I6867" s="50">
        <v>964</v>
      </c>
      <c r="J6867" s="50">
        <v>111001027405</v>
      </c>
      <c r="K6867" s="49" t="s">
        <v>3449</v>
      </c>
      <c r="L6867" s="51">
        <v>1409</v>
      </c>
      <c r="M6867" s="52">
        <v>119254221</v>
      </c>
      <c r="N6867" s="52">
        <v>0</v>
      </c>
      <c r="O6867" s="52">
        <v>20093795</v>
      </c>
      <c r="P6867" s="52">
        <v>6660438</v>
      </c>
      <c r="Q6867" s="52">
        <v>119254221</v>
      </c>
      <c r="R6867" s="52">
        <v>26754233</v>
      </c>
      <c r="S6867" s="52">
        <v>146008454</v>
      </c>
      <c r="T6867" s="70" t="s">
        <v>10556</v>
      </c>
      <c r="U6867" s="70" t="s">
        <v>10560</v>
      </c>
    </row>
    <row r="6868" spans="1:21" x14ac:dyDescent="0.2">
      <c r="A6868" s="49" t="s">
        <v>3283</v>
      </c>
      <c r="B6868" s="49" t="s">
        <v>198</v>
      </c>
      <c r="C6868" s="50">
        <v>3766</v>
      </c>
      <c r="D6868" s="49" t="s">
        <v>196</v>
      </c>
      <c r="E6868" s="49" t="s">
        <v>3284</v>
      </c>
      <c r="F6868" s="49" t="s">
        <v>196</v>
      </c>
      <c r="G6868" s="49">
        <v>11001</v>
      </c>
      <c r="H6868" s="49" t="s">
        <v>197</v>
      </c>
      <c r="I6868" s="50">
        <v>168018</v>
      </c>
      <c r="J6868" s="50">
        <v>111001801250</v>
      </c>
      <c r="K6868" s="49" t="s">
        <v>3368</v>
      </c>
      <c r="L6868" s="51">
        <v>502</v>
      </c>
      <c r="M6868" s="52">
        <v>45629395</v>
      </c>
      <c r="N6868" s="52">
        <v>9125879</v>
      </c>
      <c r="O6868" s="52">
        <v>20093795</v>
      </c>
      <c r="P6868" s="52">
        <v>13320876</v>
      </c>
      <c r="Q6868" s="52">
        <v>54755274</v>
      </c>
      <c r="R6868" s="52">
        <v>33414671</v>
      </c>
      <c r="S6868" s="52">
        <v>88169945</v>
      </c>
      <c r="T6868" s="70" t="s">
        <v>10556</v>
      </c>
      <c r="U6868" s="70" t="s">
        <v>10560</v>
      </c>
    </row>
    <row r="6869" spans="1:21" x14ac:dyDescent="0.2">
      <c r="A6869" s="49" t="s">
        <v>2949</v>
      </c>
      <c r="B6869" s="49" t="s">
        <v>851</v>
      </c>
      <c r="C6869" s="50">
        <v>3802</v>
      </c>
      <c r="D6869" s="49" t="s">
        <v>849</v>
      </c>
      <c r="E6869" s="49" t="s">
        <v>6178</v>
      </c>
      <c r="F6869" s="49" t="s">
        <v>849</v>
      </c>
      <c r="G6869" s="49">
        <v>54001</v>
      </c>
      <c r="H6869" s="49" t="s">
        <v>850</v>
      </c>
      <c r="I6869" s="50">
        <v>99777</v>
      </c>
      <c r="J6869" s="50">
        <v>154001000036</v>
      </c>
      <c r="K6869" s="49" t="s">
        <v>6197</v>
      </c>
      <c r="L6869" s="51">
        <v>1769</v>
      </c>
      <c r="M6869" s="52">
        <v>178867073</v>
      </c>
      <c r="N6869" s="52">
        <v>6101069</v>
      </c>
      <c r="O6869" s="52">
        <v>22239643</v>
      </c>
      <c r="P6869" s="52">
        <v>6660438</v>
      </c>
      <c r="Q6869" s="52">
        <v>184968142</v>
      </c>
      <c r="R6869" s="52">
        <v>28900081</v>
      </c>
      <c r="S6869" s="52">
        <v>213868223</v>
      </c>
      <c r="T6869" s="70" t="s">
        <v>10556</v>
      </c>
      <c r="U6869" s="70" t="s">
        <v>10560</v>
      </c>
    </row>
    <row r="6870" spans="1:21" x14ac:dyDescent="0.2">
      <c r="A6870" s="49" t="s">
        <v>3283</v>
      </c>
      <c r="B6870" s="49" t="s">
        <v>198</v>
      </c>
      <c r="C6870" s="50">
        <v>3766</v>
      </c>
      <c r="D6870" s="49" t="s">
        <v>196</v>
      </c>
      <c r="E6870" s="49" t="s">
        <v>3284</v>
      </c>
      <c r="F6870" s="49" t="s">
        <v>196</v>
      </c>
      <c r="G6870" s="49">
        <v>11001</v>
      </c>
      <c r="H6870" s="49" t="s">
        <v>197</v>
      </c>
      <c r="I6870" s="50">
        <v>32778</v>
      </c>
      <c r="J6870" s="50">
        <v>111001029114</v>
      </c>
      <c r="K6870" s="49" t="s">
        <v>3437</v>
      </c>
      <c r="L6870" s="51">
        <v>1284</v>
      </c>
      <c r="M6870" s="52">
        <v>112943621</v>
      </c>
      <c r="N6870" s="52">
        <v>0</v>
      </c>
      <c r="O6870" s="52">
        <v>20093795</v>
      </c>
      <c r="P6870" s="52">
        <v>6660438</v>
      </c>
      <c r="Q6870" s="52">
        <v>112943621</v>
      </c>
      <c r="R6870" s="52">
        <v>26754233</v>
      </c>
      <c r="S6870" s="52">
        <v>139697854</v>
      </c>
      <c r="T6870" s="70" t="s">
        <v>10556</v>
      </c>
      <c r="U6870" s="70" t="s">
        <v>10560</v>
      </c>
    </row>
    <row r="6871" spans="1:21" x14ac:dyDescent="0.2">
      <c r="A6871" s="49" t="s">
        <v>3283</v>
      </c>
      <c r="B6871" s="49" t="s">
        <v>198</v>
      </c>
      <c r="C6871" s="50">
        <v>3766</v>
      </c>
      <c r="D6871" s="49" t="s">
        <v>196</v>
      </c>
      <c r="E6871" s="49" t="s">
        <v>3284</v>
      </c>
      <c r="F6871" s="49" t="s">
        <v>196</v>
      </c>
      <c r="G6871" s="49">
        <v>11001</v>
      </c>
      <c r="H6871" s="49" t="s">
        <v>197</v>
      </c>
      <c r="I6871" s="50">
        <v>624</v>
      </c>
      <c r="J6871" s="50">
        <v>111001020320</v>
      </c>
      <c r="K6871" s="49" t="s">
        <v>3519</v>
      </c>
      <c r="L6871" s="51">
        <v>2063</v>
      </c>
      <c r="M6871" s="52">
        <v>185499140</v>
      </c>
      <c r="N6871" s="52">
        <v>0</v>
      </c>
      <c r="O6871" s="52">
        <v>20093795</v>
      </c>
      <c r="P6871" s="52">
        <v>6660438</v>
      </c>
      <c r="Q6871" s="52">
        <v>185499140</v>
      </c>
      <c r="R6871" s="52">
        <v>26754233</v>
      </c>
      <c r="S6871" s="52">
        <v>212253373</v>
      </c>
      <c r="T6871" s="70" t="s">
        <v>10556</v>
      </c>
      <c r="U6871" s="70" t="s">
        <v>10560</v>
      </c>
    </row>
    <row r="6872" spans="1:21" x14ac:dyDescent="0.2">
      <c r="A6872" s="49" t="s">
        <v>3283</v>
      </c>
      <c r="B6872" s="49" t="s">
        <v>198</v>
      </c>
      <c r="C6872" s="50">
        <v>3766</v>
      </c>
      <c r="D6872" s="49" t="s">
        <v>196</v>
      </c>
      <c r="E6872" s="49" t="s">
        <v>3284</v>
      </c>
      <c r="F6872" s="49" t="s">
        <v>196</v>
      </c>
      <c r="G6872" s="49">
        <v>11001</v>
      </c>
      <c r="H6872" s="49" t="s">
        <v>197</v>
      </c>
      <c r="I6872" s="50">
        <v>741</v>
      </c>
      <c r="J6872" s="50">
        <v>111001075736</v>
      </c>
      <c r="K6872" s="49" t="s">
        <v>3366</v>
      </c>
      <c r="L6872" s="51">
        <v>977</v>
      </c>
      <c r="M6872" s="52">
        <v>88607419</v>
      </c>
      <c r="N6872" s="52">
        <v>3731058</v>
      </c>
      <c r="O6872" s="52">
        <v>20093795</v>
      </c>
      <c r="P6872" s="52">
        <v>6660438</v>
      </c>
      <c r="Q6872" s="52">
        <v>92338477</v>
      </c>
      <c r="R6872" s="52">
        <v>26754233</v>
      </c>
      <c r="S6872" s="52">
        <v>119092710</v>
      </c>
      <c r="T6872" s="70" t="s">
        <v>10556</v>
      </c>
      <c r="U6872" s="70" t="s">
        <v>10560</v>
      </c>
    </row>
    <row r="6873" spans="1:21" x14ac:dyDescent="0.2">
      <c r="A6873" s="49" t="s">
        <v>3078</v>
      </c>
      <c r="B6873" s="49" t="s">
        <v>919</v>
      </c>
      <c r="C6873" s="50">
        <v>3811</v>
      </c>
      <c r="D6873" s="49" t="s">
        <v>945</v>
      </c>
      <c r="E6873" s="49" t="s">
        <v>6681</v>
      </c>
      <c r="F6873" s="49" t="s">
        <v>945</v>
      </c>
      <c r="G6873" s="49">
        <v>68276</v>
      </c>
      <c r="H6873" s="49" t="s">
        <v>946</v>
      </c>
      <c r="I6873" s="50">
        <v>6682</v>
      </c>
      <c r="J6873" s="50">
        <v>168276001891</v>
      </c>
      <c r="K6873" s="49" t="s">
        <v>6682</v>
      </c>
      <c r="L6873" s="51">
        <v>1674</v>
      </c>
      <c r="M6873" s="52">
        <v>157074485</v>
      </c>
      <c r="N6873" s="52">
        <v>0</v>
      </c>
      <c r="O6873" s="52">
        <v>20198316</v>
      </c>
      <c r="P6873" s="52">
        <v>6660438</v>
      </c>
      <c r="Q6873" s="52">
        <v>157074485</v>
      </c>
      <c r="R6873" s="52">
        <v>26858754</v>
      </c>
      <c r="S6873" s="52">
        <v>183933239</v>
      </c>
      <c r="T6873" s="70" t="s">
        <v>10556</v>
      </c>
      <c r="U6873" s="70" t="s">
        <v>10560</v>
      </c>
    </row>
    <row r="6874" spans="1:21" x14ac:dyDescent="0.2">
      <c r="A6874" s="49" t="s">
        <v>3078</v>
      </c>
      <c r="B6874" s="49" t="s">
        <v>919</v>
      </c>
      <c r="C6874" s="50">
        <v>3808</v>
      </c>
      <c r="D6874" s="49" t="s">
        <v>920</v>
      </c>
      <c r="E6874" s="49" t="s">
        <v>9299</v>
      </c>
      <c r="F6874" s="49" t="s">
        <v>920</v>
      </c>
      <c r="G6874" s="49">
        <v>68861</v>
      </c>
      <c r="H6874" s="49" t="s">
        <v>995</v>
      </c>
      <c r="I6874" s="50">
        <v>12055</v>
      </c>
      <c r="J6874" s="50">
        <v>368861000025</v>
      </c>
      <c r="K6874" s="49" t="s">
        <v>9303</v>
      </c>
      <c r="L6874" s="51">
        <v>734</v>
      </c>
      <c r="M6874" s="52">
        <v>73173193</v>
      </c>
      <c r="N6874" s="52">
        <v>0</v>
      </c>
      <c r="O6874" s="52">
        <v>22019834</v>
      </c>
      <c r="P6874" s="52">
        <v>13320876</v>
      </c>
      <c r="Q6874" s="52">
        <v>73173193</v>
      </c>
      <c r="R6874" s="52">
        <v>35340710</v>
      </c>
      <c r="S6874" s="52">
        <v>108513903</v>
      </c>
      <c r="T6874" s="70" t="s">
        <v>10556</v>
      </c>
      <c r="U6874" s="70" t="s">
        <v>10560</v>
      </c>
    </row>
    <row r="6875" spans="1:21" x14ac:dyDescent="0.2">
      <c r="A6875" s="49" t="s">
        <v>3283</v>
      </c>
      <c r="B6875" s="49" t="s">
        <v>198</v>
      </c>
      <c r="C6875" s="50">
        <v>3766</v>
      </c>
      <c r="D6875" s="49" t="s">
        <v>196</v>
      </c>
      <c r="E6875" s="49" t="s">
        <v>3284</v>
      </c>
      <c r="F6875" s="49" t="s">
        <v>196</v>
      </c>
      <c r="G6875" s="49">
        <v>11001</v>
      </c>
      <c r="H6875" s="49" t="s">
        <v>197</v>
      </c>
      <c r="I6875" s="50">
        <v>467</v>
      </c>
      <c r="J6875" s="50">
        <v>111001016071</v>
      </c>
      <c r="K6875" s="49" t="s">
        <v>3583</v>
      </c>
      <c r="L6875" s="51">
        <v>2039</v>
      </c>
      <c r="M6875" s="52">
        <v>182614567</v>
      </c>
      <c r="N6875" s="52">
        <v>0</v>
      </c>
      <c r="O6875" s="52">
        <v>20093795</v>
      </c>
      <c r="P6875" s="52">
        <v>6660438</v>
      </c>
      <c r="Q6875" s="52">
        <v>182614567</v>
      </c>
      <c r="R6875" s="52">
        <v>26754233</v>
      </c>
      <c r="S6875" s="52">
        <v>209368800</v>
      </c>
      <c r="T6875" s="70" t="s">
        <v>10556</v>
      </c>
      <c r="U6875" s="70" t="s">
        <v>10560</v>
      </c>
    </row>
    <row r="6876" spans="1:21" x14ac:dyDescent="0.2">
      <c r="A6876" s="49" t="s">
        <v>3078</v>
      </c>
      <c r="B6876" s="49" t="s">
        <v>919</v>
      </c>
      <c r="C6876" s="50">
        <v>3808</v>
      </c>
      <c r="D6876" s="49" t="s">
        <v>920</v>
      </c>
      <c r="E6876" s="49" t="s">
        <v>9199</v>
      </c>
      <c r="F6876" s="49" t="s">
        <v>920</v>
      </c>
      <c r="G6876" s="49">
        <v>68575</v>
      </c>
      <c r="H6876" s="49" t="s">
        <v>979</v>
      </c>
      <c r="I6876" s="50">
        <v>20101</v>
      </c>
      <c r="J6876" s="50">
        <v>168575000329</v>
      </c>
      <c r="K6876" s="49" t="s">
        <v>9200</v>
      </c>
      <c r="L6876" s="51">
        <v>2097</v>
      </c>
      <c r="M6876" s="52">
        <v>256906030</v>
      </c>
      <c r="N6876" s="52">
        <v>1359751</v>
      </c>
      <c r="O6876" s="52">
        <v>32089116</v>
      </c>
      <c r="P6876" s="52">
        <v>6660438</v>
      </c>
      <c r="Q6876" s="52">
        <v>258265781</v>
      </c>
      <c r="R6876" s="52">
        <v>38749554</v>
      </c>
      <c r="S6876" s="52">
        <v>297015335</v>
      </c>
      <c r="T6876" s="70" t="s">
        <v>10556</v>
      </c>
      <c r="U6876" s="70" t="s">
        <v>10560</v>
      </c>
    </row>
    <row r="6877" spans="1:21" x14ac:dyDescent="0.2">
      <c r="A6877" s="49" t="s">
        <v>3078</v>
      </c>
      <c r="B6877" s="49" t="s">
        <v>919</v>
      </c>
      <c r="C6877" s="50">
        <v>3808</v>
      </c>
      <c r="D6877" s="49" t="s">
        <v>920</v>
      </c>
      <c r="E6877" s="49" t="s">
        <v>9248</v>
      </c>
      <c r="F6877" s="49" t="s">
        <v>920</v>
      </c>
      <c r="G6877" s="49">
        <v>68689</v>
      </c>
      <c r="H6877" s="49" t="s">
        <v>987</v>
      </c>
      <c r="I6877" s="50">
        <v>11594</v>
      </c>
      <c r="J6877" s="50">
        <v>268689002971</v>
      </c>
      <c r="K6877" s="49" t="s">
        <v>9251</v>
      </c>
      <c r="L6877" s="51">
        <v>739</v>
      </c>
      <c r="M6877" s="52">
        <v>92913164</v>
      </c>
      <c r="N6877" s="52">
        <v>18582633</v>
      </c>
      <c r="O6877" s="52">
        <v>29539278</v>
      </c>
      <c r="P6877" s="52">
        <v>6660438</v>
      </c>
      <c r="Q6877" s="52">
        <v>111495797</v>
      </c>
      <c r="R6877" s="52">
        <v>36199716</v>
      </c>
      <c r="S6877" s="52">
        <v>147695513</v>
      </c>
      <c r="T6877" s="70" t="s">
        <v>10556</v>
      </c>
      <c r="U6877" s="70" t="s">
        <v>10560</v>
      </c>
    </row>
    <row r="6878" spans="1:21" x14ac:dyDescent="0.2">
      <c r="A6878" s="49" t="s">
        <v>3078</v>
      </c>
      <c r="B6878" s="49" t="s">
        <v>919</v>
      </c>
      <c r="C6878" s="50">
        <v>3808</v>
      </c>
      <c r="D6878" s="49" t="s">
        <v>920</v>
      </c>
      <c r="E6878" s="49" t="s">
        <v>9013</v>
      </c>
      <c r="F6878" s="49" t="s">
        <v>920</v>
      </c>
      <c r="G6878" s="49">
        <v>68101</v>
      </c>
      <c r="H6878" s="49" t="s">
        <v>59</v>
      </c>
      <c r="I6878" s="50">
        <v>3415</v>
      </c>
      <c r="J6878" s="50">
        <v>168101000433</v>
      </c>
      <c r="K6878" s="49" t="s">
        <v>9016</v>
      </c>
      <c r="L6878" s="51">
        <v>456</v>
      </c>
      <c r="M6878" s="52">
        <v>52625193</v>
      </c>
      <c r="N6878" s="52">
        <v>8762100</v>
      </c>
      <c r="O6878" s="52">
        <v>30438347</v>
      </c>
      <c r="P6878" s="52">
        <v>6660438</v>
      </c>
      <c r="Q6878" s="52">
        <v>61387293</v>
      </c>
      <c r="R6878" s="52">
        <v>37098785</v>
      </c>
      <c r="S6878" s="52">
        <v>98486078</v>
      </c>
      <c r="T6878" s="70" t="s">
        <v>10556</v>
      </c>
      <c r="U6878" s="70" t="s">
        <v>10560</v>
      </c>
    </row>
    <row r="6879" spans="1:21" x14ac:dyDescent="0.2">
      <c r="A6879" s="49" t="s">
        <v>3078</v>
      </c>
      <c r="B6879" s="49" t="s">
        <v>919</v>
      </c>
      <c r="C6879" s="50">
        <v>3808</v>
      </c>
      <c r="D6879" s="49" t="s">
        <v>920</v>
      </c>
      <c r="E6879" s="49" t="s">
        <v>9051</v>
      </c>
      <c r="F6879" s="49" t="s">
        <v>920</v>
      </c>
      <c r="G6879" s="49">
        <v>68190</v>
      </c>
      <c r="H6879" s="49" t="s">
        <v>935</v>
      </c>
      <c r="I6879" s="50">
        <v>16533</v>
      </c>
      <c r="J6879" s="50">
        <v>268190001477</v>
      </c>
      <c r="K6879" s="49" t="s">
        <v>9055</v>
      </c>
      <c r="L6879" s="51">
        <v>390</v>
      </c>
      <c r="M6879" s="52">
        <v>49351176</v>
      </c>
      <c r="N6879" s="52">
        <v>0</v>
      </c>
      <c r="O6879" s="52">
        <v>28438401</v>
      </c>
      <c r="P6879" s="52">
        <v>6660438</v>
      </c>
      <c r="Q6879" s="52">
        <v>49351176</v>
      </c>
      <c r="R6879" s="52">
        <v>35098839</v>
      </c>
      <c r="S6879" s="52">
        <v>84450015</v>
      </c>
      <c r="T6879" s="70" t="s">
        <v>10556</v>
      </c>
      <c r="U6879" s="70" t="s">
        <v>10560</v>
      </c>
    </row>
    <row r="6880" spans="1:21" x14ac:dyDescent="0.2">
      <c r="A6880" s="49" t="s">
        <v>3078</v>
      </c>
      <c r="B6880" s="49" t="s">
        <v>919</v>
      </c>
      <c r="C6880" s="50">
        <v>3808</v>
      </c>
      <c r="D6880" s="49" t="s">
        <v>920</v>
      </c>
      <c r="E6880" s="49" t="s">
        <v>9023</v>
      </c>
      <c r="F6880" s="49" t="s">
        <v>920</v>
      </c>
      <c r="G6880" s="49">
        <v>68132</v>
      </c>
      <c r="H6880" s="49" t="s">
        <v>926</v>
      </c>
      <c r="I6880" s="50">
        <v>12676</v>
      </c>
      <c r="J6880" s="50">
        <v>168132000199</v>
      </c>
      <c r="K6880" s="49" t="s">
        <v>9024</v>
      </c>
      <c r="L6880" s="51">
        <v>377</v>
      </c>
      <c r="M6880" s="52">
        <v>35753529</v>
      </c>
      <c r="N6880" s="52">
        <v>0</v>
      </c>
      <c r="O6880" s="52">
        <v>25612446</v>
      </c>
      <c r="P6880" s="52">
        <v>6660438</v>
      </c>
      <c r="Q6880" s="52">
        <v>35753529</v>
      </c>
      <c r="R6880" s="52">
        <v>32272884</v>
      </c>
      <c r="S6880" s="52">
        <v>68026413</v>
      </c>
      <c r="T6880" s="70" t="s">
        <v>10556</v>
      </c>
      <c r="U6880" s="70" t="s">
        <v>10560</v>
      </c>
    </row>
    <row r="6881" spans="1:21" x14ac:dyDescent="0.2">
      <c r="A6881" s="49" t="s">
        <v>3078</v>
      </c>
      <c r="B6881" s="49" t="s">
        <v>919</v>
      </c>
      <c r="C6881" s="50">
        <v>3808</v>
      </c>
      <c r="D6881" s="49" t="s">
        <v>920</v>
      </c>
      <c r="E6881" s="49" t="s">
        <v>8993</v>
      </c>
      <c r="F6881" s="49" t="s">
        <v>920</v>
      </c>
      <c r="G6881" s="49">
        <v>68013</v>
      </c>
      <c r="H6881" s="49" t="s">
        <v>921</v>
      </c>
      <c r="I6881" s="50">
        <v>20070</v>
      </c>
      <c r="J6881" s="50">
        <v>168013000016</v>
      </c>
      <c r="K6881" s="49" t="s">
        <v>8994</v>
      </c>
      <c r="L6881" s="51">
        <v>212</v>
      </c>
      <c r="M6881" s="52">
        <v>23080667</v>
      </c>
      <c r="N6881" s="52">
        <v>0</v>
      </c>
      <c r="O6881" s="52">
        <v>28094881</v>
      </c>
      <c r="P6881" s="52">
        <v>6660438</v>
      </c>
      <c r="Q6881" s="52">
        <v>23080667</v>
      </c>
      <c r="R6881" s="52">
        <v>34755319</v>
      </c>
      <c r="S6881" s="52">
        <v>57835986</v>
      </c>
      <c r="T6881" s="70" t="s">
        <v>10556</v>
      </c>
      <c r="U6881" s="70" t="s">
        <v>10560</v>
      </c>
    </row>
    <row r="6882" spans="1:21" x14ac:dyDescent="0.2">
      <c r="A6882" s="49" t="s">
        <v>2949</v>
      </c>
      <c r="B6882" s="49" t="s">
        <v>851</v>
      </c>
      <c r="C6882" s="50">
        <v>3801</v>
      </c>
      <c r="D6882" s="49" t="s">
        <v>852</v>
      </c>
      <c r="E6882" s="49" t="s">
        <v>8304</v>
      </c>
      <c r="F6882" s="49" t="s">
        <v>852</v>
      </c>
      <c r="G6882" s="49">
        <v>54128</v>
      </c>
      <c r="H6882" s="49" t="s">
        <v>858</v>
      </c>
      <c r="I6882" s="50">
        <v>6577</v>
      </c>
      <c r="J6882" s="50">
        <v>254128000030</v>
      </c>
      <c r="K6882" s="49" t="s">
        <v>8307</v>
      </c>
      <c r="L6882" s="51">
        <v>333</v>
      </c>
      <c r="M6882" s="52">
        <v>48516252</v>
      </c>
      <c r="N6882" s="52">
        <v>2896651</v>
      </c>
      <c r="O6882" s="52">
        <v>30275170</v>
      </c>
      <c r="P6882" s="52">
        <v>6660438</v>
      </c>
      <c r="Q6882" s="52">
        <v>51412903</v>
      </c>
      <c r="R6882" s="52">
        <v>36935608</v>
      </c>
      <c r="S6882" s="52">
        <v>88348511</v>
      </c>
      <c r="T6882" s="70" t="s">
        <v>10556</v>
      </c>
      <c r="U6882" s="70" t="s">
        <v>10560</v>
      </c>
    </row>
    <row r="6883" spans="1:21" x14ac:dyDescent="0.2">
      <c r="A6883" s="49" t="s">
        <v>3078</v>
      </c>
      <c r="B6883" s="49" t="s">
        <v>919</v>
      </c>
      <c r="C6883" s="50">
        <v>3808</v>
      </c>
      <c r="D6883" s="49" t="s">
        <v>920</v>
      </c>
      <c r="E6883" s="49" t="s">
        <v>9293</v>
      </c>
      <c r="F6883" s="49" t="s">
        <v>920</v>
      </c>
      <c r="G6883" s="49">
        <v>68820</v>
      </c>
      <c r="H6883" s="49" t="s">
        <v>993</v>
      </c>
      <c r="I6883" s="50">
        <v>8309</v>
      </c>
      <c r="J6883" s="50">
        <v>168820000011</v>
      </c>
      <c r="K6883" s="49" t="s">
        <v>9294</v>
      </c>
      <c r="L6883" s="51">
        <v>337</v>
      </c>
      <c r="M6883" s="52">
        <v>35952291</v>
      </c>
      <c r="N6883" s="52">
        <v>0</v>
      </c>
      <c r="O6883" s="52">
        <v>27298979</v>
      </c>
      <c r="P6883" s="52">
        <v>6660438</v>
      </c>
      <c r="Q6883" s="52">
        <v>35952291</v>
      </c>
      <c r="R6883" s="52">
        <v>33959417</v>
      </c>
      <c r="S6883" s="52">
        <v>69911708</v>
      </c>
      <c r="T6883" s="70" t="s">
        <v>10556</v>
      </c>
      <c r="U6883" s="70" t="s">
        <v>10560</v>
      </c>
    </row>
    <row r="6884" spans="1:21" x14ac:dyDescent="0.2">
      <c r="A6884" s="49" t="s">
        <v>3078</v>
      </c>
      <c r="B6884" s="49" t="s">
        <v>919</v>
      </c>
      <c r="C6884" s="50">
        <v>3808</v>
      </c>
      <c r="D6884" s="49" t="s">
        <v>920</v>
      </c>
      <c r="E6884" s="49" t="s">
        <v>9196</v>
      </c>
      <c r="F6884" s="49" t="s">
        <v>920</v>
      </c>
      <c r="G6884" s="49">
        <v>68573</v>
      </c>
      <c r="H6884" s="49" t="s">
        <v>978</v>
      </c>
      <c r="I6884" s="50">
        <v>20100</v>
      </c>
      <c r="J6884" s="50">
        <v>168573000097</v>
      </c>
      <c r="K6884" s="49" t="s">
        <v>9198</v>
      </c>
      <c r="L6884" s="51">
        <v>605</v>
      </c>
      <c r="M6884" s="52">
        <v>61930484</v>
      </c>
      <c r="N6884" s="52">
        <v>0</v>
      </c>
      <c r="O6884" s="52">
        <v>23221241</v>
      </c>
      <c r="P6884" s="52">
        <v>13320876</v>
      </c>
      <c r="Q6884" s="52">
        <v>61930484</v>
      </c>
      <c r="R6884" s="52">
        <v>36542117</v>
      </c>
      <c r="S6884" s="52">
        <v>98472601</v>
      </c>
      <c r="T6884" s="70" t="s">
        <v>10556</v>
      </c>
      <c r="U6884" s="70" t="s">
        <v>10560</v>
      </c>
    </row>
    <row r="6885" spans="1:21" x14ac:dyDescent="0.2">
      <c r="A6885" s="49" t="s">
        <v>3078</v>
      </c>
      <c r="B6885" s="49" t="s">
        <v>919</v>
      </c>
      <c r="C6885" s="50">
        <v>3808</v>
      </c>
      <c r="D6885" s="49" t="s">
        <v>920</v>
      </c>
      <c r="E6885" s="49" t="s">
        <v>9190</v>
      </c>
      <c r="F6885" s="49" t="s">
        <v>920</v>
      </c>
      <c r="G6885" s="49">
        <v>68549</v>
      </c>
      <c r="H6885" s="49" t="s">
        <v>976</v>
      </c>
      <c r="I6885" s="50">
        <v>20096</v>
      </c>
      <c r="J6885" s="50">
        <v>168549000124</v>
      </c>
      <c r="K6885" s="49" t="s">
        <v>9191</v>
      </c>
      <c r="L6885" s="51">
        <v>644</v>
      </c>
      <c r="M6885" s="52">
        <v>63773240</v>
      </c>
      <c r="N6885" s="52">
        <v>0</v>
      </c>
      <c r="O6885" s="52">
        <v>25656878</v>
      </c>
      <c r="P6885" s="52">
        <v>6660438</v>
      </c>
      <c r="Q6885" s="52">
        <v>63773240</v>
      </c>
      <c r="R6885" s="52">
        <v>32317316</v>
      </c>
      <c r="S6885" s="52">
        <v>96090556</v>
      </c>
      <c r="T6885" s="70" t="s">
        <v>10556</v>
      </c>
      <c r="U6885" s="70" t="s">
        <v>10560</v>
      </c>
    </row>
    <row r="6886" spans="1:21" x14ac:dyDescent="0.2">
      <c r="A6886" s="49" t="s">
        <v>3078</v>
      </c>
      <c r="B6886" s="49" t="s">
        <v>919</v>
      </c>
      <c r="C6886" s="50">
        <v>3808</v>
      </c>
      <c r="D6886" s="49" t="s">
        <v>920</v>
      </c>
      <c r="E6886" s="49" t="s">
        <v>9130</v>
      </c>
      <c r="F6886" s="49" t="s">
        <v>920</v>
      </c>
      <c r="G6886" s="49">
        <v>68397</v>
      </c>
      <c r="H6886" s="49" t="s">
        <v>960</v>
      </c>
      <c r="I6886" s="50">
        <v>12543</v>
      </c>
      <c r="J6886" s="50">
        <v>168397000051</v>
      </c>
      <c r="K6886" s="49" t="s">
        <v>9131</v>
      </c>
      <c r="L6886" s="51">
        <v>155</v>
      </c>
      <c r="M6886" s="52">
        <v>16560093</v>
      </c>
      <c r="N6886" s="52">
        <v>1126579</v>
      </c>
      <c r="O6886" s="52">
        <v>25942381</v>
      </c>
      <c r="P6886" s="52">
        <v>6660438</v>
      </c>
      <c r="Q6886" s="52">
        <v>17686672</v>
      </c>
      <c r="R6886" s="52">
        <v>32602819</v>
      </c>
      <c r="S6886" s="52">
        <v>50289491</v>
      </c>
      <c r="T6886" s="70" t="s">
        <v>10556</v>
      </c>
      <c r="U6886" s="70" t="s">
        <v>10560</v>
      </c>
    </row>
    <row r="6887" spans="1:21" x14ac:dyDescent="0.2">
      <c r="A6887" s="49" t="s">
        <v>3078</v>
      </c>
      <c r="B6887" s="49" t="s">
        <v>919</v>
      </c>
      <c r="C6887" s="50">
        <v>3808</v>
      </c>
      <c r="D6887" s="49" t="s">
        <v>920</v>
      </c>
      <c r="E6887" s="49" t="s">
        <v>9139</v>
      </c>
      <c r="F6887" s="49" t="s">
        <v>920</v>
      </c>
      <c r="G6887" s="49">
        <v>68406</v>
      </c>
      <c r="H6887" s="49" t="s">
        <v>961</v>
      </c>
      <c r="I6887" s="50">
        <v>20071</v>
      </c>
      <c r="J6887" s="50">
        <v>168406000336</v>
      </c>
      <c r="K6887" s="49" t="s">
        <v>9141</v>
      </c>
      <c r="L6887" s="51">
        <v>3221</v>
      </c>
      <c r="M6887" s="52">
        <v>337297221</v>
      </c>
      <c r="N6887" s="52">
        <v>17063296</v>
      </c>
      <c r="O6887" s="52">
        <v>26465702</v>
      </c>
      <c r="P6887" s="52">
        <v>6660438</v>
      </c>
      <c r="Q6887" s="52">
        <v>354360517</v>
      </c>
      <c r="R6887" s="52">
        <v>33126140</v>
      </c>
      <c r="S6887" s="52">
        <v>387486657</v>
      </c>
      <c r="T6887" s="70" t="s">
        <v>10556</v>
      </c>
      <c r="U6887" s="70" t="s">
        <v>10560</v>
      </c>
    </row>
    <row r="6888" spans="1:21" x14ac:dyDescent="0.2">
      <c r="A6888" s="49" t="s">
        <v>3078</v>
      </c>
      <c r="B6888" s="49" t="s">
        <v>919</v>
      </c>
      <c r="C6888" s="50">
        <v>3808</v>
      </c>
      <c r="D6888" s="49" t="s">
        <v>920</v>
      </c>
      <c r="E6888" s="49" t="s">
        <v>9009</v>
      </c>
      <c r="F6888" s="49" t="s">
        <v>920</v>
      </c>
      <c r="G6888" s="49">
        <v>68092</v>
      </c>
      <c r="H6888" s="49" t="s">
        <v>58</v>
      </c>
      <c r="I6888" s="50">
        <v>16520</v>
      </c>
      <c r="J6888" s="50">
        <v>268092000209</v>
      </c>
      <c r="K6888" s="49" t="s">
        <v>9011</v>
      </c>
      <c r="L6888" s="51">
        <v>558</v>
      </c>
      <c r="M6888" s="52">
        <v>75801472</v>
      </c>
      <c r="N6888" s="52">
        <v>3302527</v>
      </c>
      <c r="O6888" s="52">
        <v>29386349</v>
      </c>
      <c r="P6888" s="52">
        <v>26641753</v>
      </c>
      <c r="Q6888" s="52">
        <v>79103999</v>
      </c>
      <c r="R6888" s="52">
        <v>56028102</v>
      </c>
      <c r="S6888" s="52">
        <v>135132101</v>
      </c>
      <c r="T6888" s="70" t="s">
        <v>10556</v>
      </c>
      <c r="U6888" s="70" t="s">
        <v>10560</v>
      </c>
    </row>
    <row r="6889" spans="1:21" x14ac:dyDescent="0.2">
      <c r="A6889" s="49" t="s">
        <v>3078</v>
      </c>
      <c r="B6889" s="49" t="s">
        <v>919</v>
      </c>
      <c r="C6889" s="50">
        <v>3808</v>
      </c>
      <c r="D6889" s="49" t="s">
        <v>920</v>
      </c>
      <c r="E6889" s="49" t="s">
        <v>9246</v>
      </c>
      <c r="F6889" s="49" t="s">
        <v>920</v>
      </c>
      <c r="G6889" s="49">
        <v>68686</v>
      </c>
      <c r="H6889" s="49" t="s">
        <v>986</v>
      </c>
      <c r="I6889" s="50">
        <v>20260</v>
      </c>
      <c r="J6889" s="50">
        <v>168686000166</v>
      </c>
      <c r="K6889" s="49" t="s">
        <v>9247</v>
      </c>
      <c r="L6889" s="51">
        <v>352</v>
      </c>
      <c r="M6889" s="52">
        <v>38513877</v>
      </c>
      <c r="N6889" s="52">
        <v>0</v>
      </c>
      <c r="O6889" s="52">
        <v>28435009</v>
      </c>
      <c r="P6889" s="52">
        <v>6660438</v>
      </c>
      <c r="Q6889" s="52">
        <v>38513877</v>
      </c>
      <c r="R6889" s="52">
        <v>35095447</v>
      </c>
      <c r="S6889" s="52">
        <v>73609324</v>
      </c>
      <c r="T6889" s="70" t="s">
        <v>10556</v>
      </c>
      <c r="U6889" s="70" t="s">
        <v>10560</v>
      </c>
    </row>
    <row r="6890" spans="1:21" x14ac:dyDescent="0.2">
      <c r="A6890" s="49" t="s">
        <v>3078</v>
      </c>
      <c r="B6890" s="49" t="s">
        <v>919</v>
      </c>
      <c r="C6890" s="50">
        <v>3808</v>
      </c>
      <c r="D6890" s="49" t="s">
        <v>920</v>
      </c>
      <c r="E6890" s="49" t="s">
        <v>9144</v>
      </c>
      <c r="F6890" s="49" t="s">
        <v>920</v>
      </c>
      <c r="G6890" s="49">
        <v>68418</v>
      </c>
      <c r="H6890" s="49" t="s">
        <v>962</v>
      </c>
      <c r="I6890" s="50">
        <v>17163</v>
      </c>
      <c r="J6890" s="50">
        <v>268418000069</v>
      </c>
      <c r="K6890" s="49" t="s">
        <v>9147</v>
      </c>
      <c r="L6890" s="51">
        <v>741</v>
      </c>
      <c r="M6890" s="52">
        <v>97654971</v>
      </c>
      <c r="N6890" s="52">
        <v>0</v>
      </c>
      <c r="O6890" s="52">
        <v>29268775</v>
      </c>
      <c r="P6890" s="52">
        <v>6660438</v>
      </c>
      <c r="Q6890" s="52">
        <v>97654971</v>
      </c>
      <c r="R6890" s="52">
        <v>35929213</v>
      </c>
      <c r="S6890" s="52">
        <v>133584184</v>
      </c>
      <c r="T6890" s="70" t="s">
        <v>10556</v>
      </c>
      <c r="U6890" s="70" t="s">
        <v>10560</v>
      </c>
    </row>
    <row r="6891" spans="1:21" x14ac:dyDescent="0.2">
      <c r="A6891" s="49" t="s">
        <v>3078</v>
      </c>
      <c r="B6891" s="49" t="s">
        <v>919</v>
      </c>
      <c r="C6891" s="50">
        <v>3808</v>
      </c>
      <c r="D6891" s="49" t="s">
        <v>920</v>
      </c>
      <c r="E6891" s="49" t="s">
        <v>9219</v>
      </c>
      <c r="F6891" s="49" t="s">
        <v>920</v>
      </c>
      <c r="G6891" s="49">
        <v>68655</v>
      </c>
      <c r="H6891" s="49" t="s">
        <v>980</v>
      </c>
      <c r="I6891" s="50">
        <v>20104</v>
      </c>
      <c r="J6891" s="50">
        <v>168655000192</v>
      </c>
      <c r="K6891" s="49" t="s">
        <v>9220</v>
      </c>
      <c r="L6891" s="51">
        <v>3908</v>
      </c>
      <c r="M6891" s="52">
        <v>422232299</v>
      </c>
      <c r="N6891" s="52">
        <v>0</v>
      </c>
      <c r="O6891" s="52">
        <v>29253823</v>
      </c>
      <c r="P6891" s="52">
        <v>6660438</v>
      </c>
      <c r="Q6891" s="52">
        <v>422232299</v>
      </c>
      <c r="R6891" s="52">
        <v>35914261</v>
      </c>
      <c r="S6891" s="52">
        <v>458146560</v>
      </c>
      <c r="T6891" s="70" t="s">
        <v>10556</v>
      </c>
      <c r="U6891" s="70" t="s">
        <v>10560</v>
      </c>
    </row>
    <row r="6892" spans="1:21" x14ac:dyDescent="0.2">
      <c r="A6892" s="49" t="s">
        <v>3078</v>
      </c>
      <c r="B6892" s="49" t="s">
        <v>919</v>
      </c>
      <c r="C6892" s="50">
        <v>3808</v>
      </c>
      <c r="D6892" s="49" t="s">
        <v>920</v>
      </c>
      <c r="E6892" s="49" t="s">
        <v>9279</v>
      </c>
      <c r="F6892" s="49" t="s">
        <v>920</v>
      </c>
      <c r="G6892" s="49">
        <v>68770</v>
      </c>
      <c r="H6892" s="49" t="s">
        <v>991</v>
      </c>
      <c r="I6892" s="50">
        <v>8900</v>
      </c>
      <c r="J6892" s="50">
        <v>168770000023</v>
      </c>
      <c r="K6892" s="49" t="s">
        <v>9280</v>
      </c>
      <c r="L6892" s="51">
        <v>502</v>
      </c>
      <c r="M6892" s="52">
        <v>64972822</v>
      </c>
      <c r="N6892" s="52">
        <v>3338806</v>
      </c>
      <c r="O6892" s="52">
        <v>27480981</v>
      </c>
      <c r="P6892" s="52">
        <v>6660438</v>
      </c>
      <c r="Q6892" s="52">
        <v>68311628</v>
      </c>
      <c r="R6892" s="52">
        <v>34141419</v>
      </c>
      <c r="S6892" s="52">
        <v>102453047</v>
      </c>
      <c r="T6892" s="70" t="s">
        <v>10556</v>
      </c>
      <c r="U6892" s="70" t="s">
        <v>10560</v>
      </c>
    </row>
    <row r="6893" spans="1:21" x14ac:dyDescent="0.2">
      <c r="A6893" s="49" t="s">
        <v>3078</v>
      </c>
      <c r="B6893" s="49" t="s">
        <v>919</v>
      </c>
      <c r="C6893" s="50">
        <v>3808</v>
      </c>
      <c r="D6893" s="49" t="s">
        <v>920</v>
      </c>
      <c r="E6893" s="49" t="s">
        <v>9144</v>
      </c>
      <c r="F6893" s="49" t="s">
        <v>920</v>
      </c>
      <c r="G6893" s="49">
        <v>68418</v>
      </c>
      <c r="H6893" s="49" t="s">
        <v>962</v>
      </c>
      <c r="I6893" s="50">
        <v>20072</v>
      </c>
      <c r="J6893" s="50">
        <v>168418000269</v>
      </c>
      <c r="K6893" s="49" t="s">
        <v>9145</v>
      </c>
      <c r="L6893" s="51">
        <v>602</v>
      </c>
      <c r="M6893" s="52">
        <v>66400255</v>
      </c>
      <c r="N6893" s="52">
        <v>0</v>
      </c>
      <c r="O6893" s="52">
        <v>29268775</v>
      </c>
      <c r="P6893" s="52">
        <v>6660438</v>
      </c>
      <c r="Q6893" s="52">
        <v>66400255</v>
      </c>
      <c r="R6893" s="52">
        <v>35929213</v>
      </c>
      <c r="S6893" s="52">
        <v>102329468</v>
      </c>
      <c r="T6893" s="70" t="s">
        <v>10556</v>
      </c>
      <c r="U6893" s="70" t="s">
        <v>10560</v>
      </c>
    </row>
    <row r="6894" spans="1:21" x14ac:dyDescent="0.2">
      <c r="A6894" s="49" t="s">
        <v>3078</v>
      </c>
      <c r="B6894" s="49" t="s">
        <v>919</v>
      </c>
      <c r="C6894" s="50">
        <v>3812</v>
      </c>
      <c r="D6894" s="49" t="s">
        <v>949</v>
      </c>
      <c r="E6894" s="49" t="s">
        <v>6725</v>
      </c>
      <c r="F6894" s="49" t="s">
        <v>949</v>
      </c>
      <c r="G6894" s="49">
        <v>68307</v>
      </c>
      <c r="H6894" s="49" t="s">
        <v>950</v>
      </c>
      <c r="I6894" s="50">
        <v>9278</v>
      </c>
      <c r="J6894" s="50">
        <v>268307000540</v>
      </c>
      <c r="K6894" s="49" t="s">
        <v>6731</v>
      </c>
      <c r="L6894" s="51">
        <v>954</v>
      </c>
      <c r="M6894" s="52">
        <v>106695809</v>
      </c>
      <c r="N6894" s="52">
        <v>21339162</v>
      </c>
      <c r="O6894" s="52">
        <v>25553515</v>
      </c>
      <c r="P6894" s="52">
        <v>6660438</v>
      </c>
      <c r="Q6894" s="52">
        <v>128034971</v>
      </c>
      <c r="R6894" s="52">
        <v>32213953</v>
      </c>
      <c r="S6894" s="52">
        <v>160248924</v>
      </c>
      <c r="T6894" s="70" t="s">
        <v>10556</v>
      </c>
      <c r="U6894" s="70" t="s">
        <v>10560</v>
      </c>
    </row>
    <row r="6895" spans="1:21" x14ac:dyDescent="0.2">
      <c r="A6895" s="49" t="s">
        <v>3078</v>
      </c>
      <c r="B6895" s="49" t="s">
        <v>919</v>
      </c>
      <c r="C6895" s="50">
        <v>3808</v>
      </c>
      <c r="D6895" s="49" t="s">
        <v>920</v>
      </c>
      <c r="E6895" s="49" t="s">
        <v>9157</v>
      </c>
      <c r="F6895" s="49" t="s">
        <v>920</v>
      </c>
      <c r="G6895" s="49">
        <v>68444</v>
      </c>
      <c r="H6895" s="49" t="s">
        <v>965</v>
      </c>
      <c r="I6895" s="50">
        <v>20079</v>
      </c>
      <c r="J6895" s="50">
        <v>168444000285</v>
      </c>
      <c r="K6895" s="49" t="s">
        <v>9159</v>
      </c>
      <c r="L6895" s="51">
        <v>532</v>
      </c>
      <c r="M6895" s="52">
        <v>55720499</v>
      </c>
      <c r="N6895" s="52">
        <v>0</v>
      </c>
      <c r="O6895" s="52">
        <v>27422133</v>
      </c>
      <c r="P6895" s="52">
        <v>6660438</v>
      </c>
      <c r="Q6895" s="52">
        <v>55720499</v>
      </c>
      <c r="R6895" s="52">
        <v>34082571</v>
      </c>
      <c r="S6895" s="52">
        <v>89803070</v>
      </c>
      <c r="T6895" s="70" t="s">
        <v>10556</v>
      </c>
      <c r="U6895" s="70" t="s">
        <v>10560</v>
      </c>
    </row>
    <row r="6896" spans="1:21" x14ac:dyDescent="0.2">
      <c r="A6896" s="49" t="s">
        <v>3078</v>
      </c>
      <c r="B6896" s="49" t="s">
        <v>919</v>
      </c>
      <c r="C6896" s="50">
        <v>3808</v>
      </c>
      <c r="D6896" s="49" t="s">
        <v>920</v>
      </c>
      <c r="E6896" s="49" t="s">
        <v>9283</v>
      </c>
      <c r="F6896" s="49" t="s">
        <v>920</v>
      </c>
      <c r="G6896" s="49">
        <v>68773</v>
      </c>
      <c r="H6896" s="49" t="s">
        <v>453</v>
      </c>
      <c r="I6896" s="50">
        <v>12034</v>
      </c>
      <c r="J6896" s="50">
        <v>268773001068</v>
      </c>
      <c r="K6896" s="49" t="s">
        <v>9287</v>
      </c>
      <c r="L6896" s="51">
        <v>158</v>
      </c>
      <c r="M6896" s="52">
        <v>21409579</v>
      </c>
      <c r="N6896" s="52">
        <v>1434294</v>
      </c>
      <c r="O6896" s="52">
        <v>27777321</v>
      </c>
      <c r="P6896" s="52">
        <v>6660438</v>
      </c>
      <c r="Q6896" s="52">
        <v>22843873</v>
      </c>
      <c r="R6896" s="52">
        <v>34437759</v>
      </c>
      <c r="S6896" s="52">
        <v>57281632</v>
      </c>
      <c r="T6896" s="70" t="s">
        <v>10556</v>
      </c>
      <c r="U6896" s="70" t="s">
        <v>10560</v>
      </c>
    </row>
    <row r="6897" spans="1:21" x14ac:dyDescent="0.2">
      <c r="A6897" s="49" t="s">
        <v>2949</v>
      </c>
      <c r="B6897" s="49" t="s">
        <v>851</v>
      </c>
      <c r="C6897" s="50">
        <v>3802</v>
      </c>
      <c r="D6897" s="49" t="s">
        <v>849</v>
      </c>
      <c r="E6897" s="49" t="s">
        <v>6178</v>
      </c>
      <c r="F6897" s="49" t="s">
        <v>849</v>
      </c>
      <c r="G6897" s="49">
        <v>54001</v>
      </c>
      <c r="H6897" s="49" t="s">
        <v>850</v>
      </c>
      <c r="I6897" s="50">
        <v>2731</v>
      </c>
      <c r="J6897" s="50">
        <v>154001003779</v>
      </c>
      <c r="K6897" s="49" t="s">
        <v>6196</v>
      </c>
      <c r="L6897" s="51">
        <v>2743</v>
      </c>
      <c r="M6897" s="52">
        <v>271240478</v>
      </c>
      <c r="N6897" s="52">
        <v>6540717</v>
      </c>
      <c r="O6897" s="52">
        <v>22239643</v>
      </c>
      <c r="P6897" s="52">
        <v>6660438</v>
      </c>
      <c r="Q6897" s="52">
        <v>277781195</v>
      </c>
      <c r="R6897" s="52">
        <v>28900081</v>
      </c>
      <c r="S6897" s="52">
        <v>306681276</v>
      </c>
      <c r="T6897" s="70" t="s">
        <v>10556</v>
      </c>
      <c r="U6897" s="70" t="s">
        <v>10560</v>
      </c>
    </row>
    <row r="6898" spans="1:21" x14ac:dyDescent="0.2">
      <c r="A6898" s="49" t="s">
        <v>3078</v>
      </c>
      <c r="B6898" s="49" t="s">
        <v>919</v>
      </c>
      <c r="C6898" s="50">
        <v>3808</v>
      </c>
      <c r="D6898" s="49" t="s">
        <v>920</v>
      </c>
      <c r="E6898" s="49" t="s">
        <v>9046</v>
      </c>
      <c r="F6898" s="49" t="s">
        <v>920</v>
      </c>
      <c r="G6898" s="49">
        <v>68176</v>
      </c>
      <c r="H6898" s="49" t="s">
        <v>933</v>
      </c>
      <c r="I6898" s="50">
        <v>12699</v>
      </c>
      <c r="J6898" s="50">
        <v>168176000200</v>
      </c>
      <c r="K6898" s="49" t="s">
        <v>9047</v>
      </c>
      <c r="L6898" s="51">
        <v>398</v>
      </c>
      <c r="M6898" s="52">
        <v>44588666</v>
      </c>
      <c r="N6898" s="52">
        <v>0</v>
      </c>
      <c r="O6898" s="52">
        <v>28840844</v>
      </c>
      <c r="P6898" s="52">
        <v>6660438</v>
      </c>
      <c r="Q6898" s="52">
        <v>44588666</v>
      </c>
      <c r="R6898" s="52">
        <v>35501282</v>
      </c>
      <c r="S6898" s="52">
        <v>80089948</v>
      </c>
      <c r="T6898" s="70" t="s">
        <v>10556</v>
      </c>
      <c r="U6898" s="70" t="s">
        <v>10560</v>
      </c>
    </row>
    <row r="6899" spans="1:21" x14ac:dyDescent="0.2">
      <c r="A6899" s="49" t="s">
        <v>4312</v>
      </c>
      <c r="B6899" s="49" t="s">
        <v>919</v>
      </c>
      <c r="C6899" s="50">
        <v>3808</v>
      </c>
      <c r="D6899" s="49" t="s">
        <v>920</v>
      </c>
      <c r="E6899" s="49" t="s">
        <v>9038</v>
      </c>
      <c r="F6899" s="49" t="s">
        <v>920</v>
      </c>
      <c r="G6899" s="49">
        <v>68167</v>
      </c>
      <c r="H6899" s="49" t="s">
        <v>931</v>
      </c>
      <c r="I6899" s="50">
        <v>11258</v>
      </c>
      <c r="J6899" s="50">
        <v>368167000484</v>
      </c>
      <c r="K6899" s="49" t="s">
        <v>9039</v>
      </c>
      <c r="L6899" s="51">
        <v>622</v>
      </c>
      <c r="M6899" s="52">
        <v>63438138</v>
      </c>
      <c r="N6899" s="52">
        <v>12687628</v>
      </c>
      <c r="O6899" s="52">
        <v>21129509</v>
      </c>
      <c r="P6899" s="52">
        <v>6660438</v>
      </c>
      <c r="Q6899" s="52">
        <v>76125766</v>
      </c>
      <c r="R6899" s="52">
        <v>27789947</v>
      </c>
      <c r="S6899" s="52">
        <v>103915713</v>
      </c>
      <c r="T6899" s="70" t="s">
        <v>10556</v>
      </c>
      <c r="U6899" s="70" t="s">
        <v>10560</v>
      </c>
    </row>
    <row r="6900" spans="1:21" x14ac:dyDescent="0.2">
      <c r="A6900" s="49" t="s">
        <v>3078</v>
      </c>
      <c r="B6900" s="49" t="s">
        <v>919</v>
      </c>
      <c r="C6900" s="50">
        <v>3808</v>
      </c>
      <c r="D6900" s="49" t="s">
        <v>920</v>
      </c>
      <c r="E6900" s="49" t="s">
        <v>9263</v>
      </c>
      <c r="F6900" s="49" t="s">
        <v>920</v>
      </c>
      <c r="G6900" s="49">
        <v>68745</v>
      </c>
      <c r="H6900" s="49" t="s">
        <v>989</v>
      </c>
      <c r="I6900" s="50">
        <v>8861</v>
      </c>
      <c r="J6900" s="50">
        <v>168745000141</v>
      </c>
      <c r="K6900" s="49" t="s">
        <v>9266</v>
      </c>
      <c r="L6900" s="51">
        <v>336</v>
      </c>
      <c r="M6900" s="52">
        <v>40687623</v>
      </c>
      <c r="N6900" s="52">
        <v>0</v>
      </c>
      <c r="O6900" s="52">
        <v>24545811</v>
      </c>
      <c r="P6900" s="52">
        <v>6660438</v>
      </c>
      <c r="Q6900" s="52">
        <v>40687623</v>
      </c>
      <c r="R6900" s="52">
        <v>31206249</v>
      </c>
      <c r="S6900" s="52">
        <v>71893872</v>
      </c>
      <c r="T6900" s="70" t="s">
        <v>10556</v>
      </c>
      <c r="U6900" s="70" t="s">
        <v>10560</v>
      </c>
    </row>
    <row r="6901" spans="1:21" x14ac:dyDescent="0.2">
      <c r="A6901" s="49" t="s">
        <v>3078</v>
      </c>
      <c r="B6901" s="49" t="s">
        <v>919</v>
      </c>
      <c r="C6901" s="50">
        <v>3808</v>
      </c>
      <c r="D6901" s="49" t="s">
        <v>920</v>
      </c>
      <c r="E6901" s="49" t="s">
        <v>9208</v>
      </c>
      <c r="F6901" s="49" t="s">
        <v>920</v>
      </c>
      <c r="G6901" s="49">
        <v>68615</v>
      </c>
      <c r="H6901" s="49" t="s">
        <v>126</v>
      </c>
      <c r="I6901" s="50">
        <v>20103</v>
      </c>
      <c r="J6901" s="50">
        <v>168615000262</v>
      </c>
      <c r="K6901" s="49" t="s">
        <v>9213</v>
      </c>
      <c r="L6901" s="51">
        <v>1334</v>
      </c>
      <c r="M6901" s="52">
        <v>146312625</v>
      </c>
      <c r="N6901" s="52">
        <v>8724363</v>
      </c>
      <c r="O6901" s="52">
        <v>28022124</v>
      </c>
      <c r="P6901" s="52">
        <v>6660438</v>
      </c>
      <c r="Q6901" s="52">
        <v>155036988</v>
      </c>
      <c r="R6901" s="52">
        <v>34682562</v>
      </c>
      <c r="S6901" s="52">
        <v>189719550</v>
      </c>
      <c r="T6901" s="70" t="s">
        <v>10556</v>
      </c>
      <c r="U6901" s="70" t="s">
        <v>10560</v>
      </c>
    </row>
    <row r="6902" spans="1:21" x14ac:dyDescent="0.2">
      <c r="A6902" s="49" t="s">
        <v>3078</v>
      </c>
      <c r="B6902" s="49" t="s">
        <v>919</v>
      </c>
      <c r="C6902" s="50">
        <v>3808</v>
      </c>
      <c r="D6902" s="49" t="s">
        <v>920</v>
      </c>
      <c r="E6902" s="49" t="s">
        <v>9098</v>
      </c>
      <c r="F6902" s="49" t="s">
        <v>920</v>
      </c>
      <c r="G6902" s="49">
        <v>68271</v>
      </c>
      <c r="H6902" s="49" t="s">
        <v>944</v>
      </c>
      <c r="I6902" s="50">
        <v>12889</v>
      </c>
      <c r="J6902" s="50">
        <v>168271000012</v>
      </c>
      <c r="K6902" s="49" t="s">
        <v>9099</v>
      </c>
      <c r="L6902" s="51">
        <v>298</v>
      </c>
      <c r="M6902" s="52">
        <v>36887998</v>
      </c>
      <c r="N6902" s="52">
        <v>2056536</v>
      </c>
      <c r="O6902" s="52">
        <v>25896355</v>
      </c>
      <c r="P6902" s="52">
        <v>6660438</v>
      </c>
      <c r="Q6902" s="52">
        <v>38944534</v>
      </c>
      <c r="R6902" s="52">
        <v>32556793</v>
      </c>
      <c r="S6902" s="52">
        <v>71501327</v>
      </c>
      <c r="T6902" s="70" t="s">
        <v>10556</v>
      </c>
      <c r="U6902" s="70" t="s">
        <v>10560</v>
      </c>
    </row>
    <row r="6903" spans="1:21" x14ac:dyDescent="0.2">
      <c r="A6903" s="49" t="s">
        <v>3078</v>
      </c>
      <c r="B6903" s="49" t="s">
        <v>919</v>
      </c>
      <c r="C6903" s="50">
        <v>3808</v>
      </c>
      <c r="D6903" s="49" t="s">
        <v>920</v>
      </c>
      <c r="E6903" s="49" t="s">
        <v>9071</v>
      </c>
      <c r="F6903" s="49" t="s">
        <v>920</v>
      </c>
      <c r="G6903" s="49">
        <v>68229</v>
      </c>
      <c r="H6903" s="49" t="s">
        <v>938</v>
      </c>
      <c r="I6903" s="50">
        <v>12729</v>
      </c>
      <c r="J6903" s="50">
        <v>168229000011</v>
      </c>
      <c r="K6903" s="49" t="s">
        <v>9072</v>
      </c>
      <c r="L6903" s="51">
        <v>1309</v>
      </c>
      <c r="M6903" s="52">
        <v>134087029</v>
      </c>
      <c r="N6903" s="52">
        <v>0</v>
      </c>
      <c r="O6903" s="52">
        <v>27438228</v>
      </c>
      <c r="P6903" s="52">
        <v>6660438</v>
      </c>
      <c r="Q6903" s="52">
        <v>134087029</v>
      </c>
      <c r="R6903" s="52">
        <v>34098666</v>
      </c>
      <c r="S6903" s="52">
        <v>168185695</v>
      </c>
      <c r="T6903" s="70" t="s">
        <v>10556</v>
      </c>
      <c r="U6903" s="70" t="s">
        <v>10560</v>
      </c>
    </row>
    <row r="6904" spans="1:21" x14ac:dyDescent="0.2">
      <c r="A6904" s="49" t="s">
        <v>3078</v>
      </c>
      <c r="B6904" s="49" t="s">
        <v>919</v>
      </c>
      <c r="C6904" s="50">
        <v>3808</v>
      </c>
      <c r="D6904" s="49" t="s">
        <v>920</v>
      </c>
      <c r="E6904" s="49" t="s">
        <v>9126</v>
      </c>
      <c r="F6904" s="49" t="s">
        <v>920</v>
      </c>
      <c r="G6904" s="49">
        <v>68377</v>
      </c>
      <c r="H6904" s="49" t="s">
        <v>958</v>
      </c>
      <c r="I6904" s="50">
        <v>12541</v>
      </c>
      <c r="J6904" s="50">
        <v>168377000011</v>
      </c>
      <c r="K6904" s="49" t="s">
        <v>9127</v>
      </c>
      <c r="L6904" s="51">
        <v>648</v>
      </c>
      <c r="M6904" s="52">
        <v>67197212</v>
      </c>
      <c r="N6904" s="52">
        <v>2357442</v>
      </c>
      <c r="O6904" s="52">
        <v>26760794</v>
      </c>
      <c r="P6904" s="52">
        <v>6660438</v>
      </c>
      <c r="Q6904" s="52">
        <v>69554654</v>
      </c>
      <c r="R6904" s="52">
        <v>33421232</v>
      </c>
      <c r="S6904" s="52">
        <v>102975886</v>
      </c>
      <c r="T6904" s="70" t="s">
        <v>10556</v>
      </c>
      <c r="U6904" s="70" t="s">
        <v>10560</v>
      </c>
    </row>
    <row r="6905" spans="1:21" x14ac:dyDescent="0.2">
      <c r="A6905" s="49" t="s">
        <v>3078</v>
      </c>
      <c r="B6905" s="49" t="s">
        <v>919</v>
      </c>
      <c r="C6905" s="50">
        <v>3808</v>
      </c>
      <c r="D6905" s="49" t="s">
        <v>920</v>
      </c>
      <c r="E6905" s="49" t="s">
        <v>9025</v>
      </c>
      <c r="F6905" s="49" t="s">
        <v>920</v>
      </c>
      <c r="G6905" s="49">
        <v>68147</v>
      </c>
      <c r="H6905" s="49" t="s">
        <v>927</v>
      </c>
      <c r="I6905" s="50">
        <v>12677</v>
      </c>
      <c r="J6905" s="50">
        <v>168147000012</v>
      </c>
      <c r="K6905" s="49" t="s">
        <v>9026</v>
      </c>
      <c r="L6905" s="51">
        <v>741</v>
      </c>
      <c r="M6905" s="52">
        <v>79797176</v>
      </c>
      <c r="N6905" s="52">
        <v>4036268</v>
      </c>
      <c r="O6905" s="52">
        <v>22783878</v>
      </c>
      <c r="P6905" s="52">
        <v>6660438</v>
      </c>
      <c r="Q6905" s="52">
        <v>83833444</v>
      </c>
      <c r="R6905" s="52">
        <v>29444316</v>
      </c>
      <c r="S6905" s="52">
        <v>113277760</v>
      </c>
      <c r="T6905" s="70" t="s">
        <v>10556</v>
      </c>
      <c r="U6905" s="70" t="s">
        <v>10560</v>
      </c>
    </row>
    <row r="6906" spans="1:21" x14ac:dyDescent="0.2">
      <c r="A6906" s="49" t="s">
        <v>3078</v>
      </c>
      <c r="B6906" s="49" t="s">
        <v>919</v>
      </c>
      <c r="C6906" s="50">
        <v>3808</v>
      </c>
      <c r="D6906" s="49" t="s">
        <v>920</v>
      </c>
      <c r="E6906" s="49" t="s">
        <v>9051</v>
      </c>
      <c r="F6906" s="49" t="s">
        <v>920</v>
      </c>
      <c r="G6906" s="49">
        <v>68190</v>
      </c>
      <c r="H6906" s="49" t="s">
        <v>935</v>
      </c>
      <c r="I6906" s="50">
        <v>12702</v>
      </c>
      <c r="J6906" s="50">
        <v>168190002053</v>
      </c>
      <c r="K6906" s="49" t="s">
        <v>9054</v>
      </c>
      <c r="L6906" s="51">
        <v>1762</v>
      </c>
      <c r="M6906" s="52">
        <v>189186668</v>
      </c>
      <c r="N6906" s="52">
        <v>35642035</v>
      </c>
      <c r="O6906" s="52">
        <v>23104385</v>
      </c>
      <c r="P6906" s="52">
        <v>6660438</v>
      </c>
      <c r="Q6906" s="52">
        <v>224828703</v>
      </c>
      <c r="R6906" s="52">
        <v>29764823</v>
      </c>
      <c r="S6906" s="52">
        <v>254593526</v>
      </c>
      <c r="T6906" s="70" t="s">
        <v>10556</v>
      </c>
      <c r="U6906" s="70" t="s">
        <v>10560</v>
      </c>
    </row>
    <row r="6907" spans="1:21" x14ac:dyDescent="0.2">
      <c r="A6907" s="49" t="s">
        <v>3283</v>
      </c>
      <c r="B6907" s="49" t="s">
        <v>198</v>
      </c>
      <c r="C6907" s="50">
        <v>3766</v>
      </c>
      <c r="D6907" s="49" t="s">
        <v>196</v>
      </c>
      <c r="E6907" s="49" t="s">
        <v>3284</v>
      </c>
      <c r="F6907" s="49" t="s">
        <v>196</v>
      </c>
      <c r="G6907" s="49">
        <v>11001</v>
      </c>
      <c r="H6907" s="49" t="s">
        <v>197</v>
      </c>
      <c r="I6907" s="50">
        <v>5285</v>
      </c>
      <c r="J6907" s="50">
        <v>111279000966</v>
      </c>
      <c r="K6907" s="49" t="s">
        <v>3582</v>
      </c>
      <c r="L6907" s="51">
        <v>2086</v>
      </c>
      <c r="M6907" s="52">
        <v>185520057</v>
      </c>
      <c r="N6907" s="52">
        <v>0</v>
      </c>
      <c r="O6907" s="52">
        <v>20093795</v>
      </c>
      <c r="P6907" s="52">
        <v>6660438</v>
      </c>
      <c r="Q6907" s="52">
        <v>185520057</v>
      </c>
      <c r="R6907" s="52">
        <v>26754233</v>
      </c>
      <c r="S6907" s="52">
        <v>212274290</v>
      </c>
      <c r="T6907" s="70" t="s">
        <v>10556</v>
      </c>
      <c r="U6907" s="70" t="s">
        <v>10560</v>
      </c>
    </row>
    <row r="6908" spans="1:21" x14ac:dyDescent="0.2">
      <c r="A6908" s="49" t="s">
        <v>3078</v>
      </c>
      <c r="B6908" s="49" t="s">
        <v>919</v>
      </c>
      <c r="C6908" s="50">
        <v>3808</v>
      </c>
      <c r="D6908" s="49" t="s">
        <v>920</v>
      </c>
      <c r="E6908" s="49" t="s">
        <v>9248</v>
      </c>
      <c r="F6908" s="49" t="s">
        <v>920</v>
      </c>
      <c r="G6908" s="49">
        <v>68689</v>
      </c>
      <c r="H6908" s="49" t="s">
        <v>987</v>
      </c>
      <c r="I6908" s="50">
        <v>20261</v>
      </c>
      <c r="J6908" s="50">
        <v>168689001511</v>
      </c>
      <c r="K6908" s="49" t="s">
        <v>9252</v>
      </c>
      <c r="L6908" s="51">
        <v>1112</v>
      </c>
      <c r="M6908" s="52">
        <v>126029163</v>
      </c>
      <c r="N6908" s="52">
        <v>6267287</v>
      </c>
      <c r="O6908" s="52">
        <v>23998776</v>
      </c>
      <c r="P6908" s="52">
        <v>6660438</v>
      </c>
      <c r="Q6908" s="52">
        <v>132296450</v>
      </c>
      <c r="R6908" s="52">
        <v>30659214</v>
      </c>
      <c r="S6908" s="52">
        <v>162955664</v>
      </c>
      <c r="T6908" s="70" t="s">
        <v>10556</v>
      </c>
      <c r="U6908" s="70" t="s">
        <v>10560</v>
      </c>
    </row>
    <row r="6909" spans="1:21" x14ac:dyDescent="0.2">
      <c r="A6909" s="49" t="s">
        <v>3078</v>
      </c>
      <c r="B6909" s="49" t="s">
        <v>919</v>
      </c>
      <c r="C6909" s="50">
        <v>3808</v>
      </c>
      <c r="D6909" s="49" t="s">
        <v>920</v>
      </c>
      <c r="E6909" s="49" t="s">
        <v>9289</v>
      </c>
      <c r="F6909" s="49" t="s">
        <v>920</v>
      </c>
      <c r="G6909" s="49">
        <v>68780</v>
      </c>
      <c r="H6909" s="49" t="s">
        <v>992</v>
      </c>
      <c r="I6909" s="50">
        <v>8308</v>
      </c>
      <c r="J6909" s="50">
        <v>168780000013</v>
      </c>
      <c r="K6909" s="49" t="s">
        <v>9291</v>
      </c>
      <c r="L6909" s="51">
        <v>417</v>
      </c>
      <c r="M6909" s="52">
        <v>44260709</v>
      </c>
      <c r="N6909" s="52">
        <v>0</v>
      </c>
      <c r="O6909" s="52">
        <v>28432480</v>
      </c>
      <c r="P6909" s="52">
        <v>6660438</v>
      </c>
      <c r="Q6909" s="52">
        <v>44260709</v>
      </c>
      <c r="R6909" s="52">
        <v>35092918</v>
      </c>
      <c r="S6909" s="52">
        <v>79353627</v>
      </c>
      <c r="T6909" s="70" t="s">
        <v>10556</v>
      </c>
      <c r="U6909" s="70" t="s">
        <v>10560</v>
      </c>
    </row>
    <row r="6910" spans="1:21" x14ac:dyDescent="0.2">
      <c r="A6910" s="49" t="s">
        <v>3078</v>
      </c>
      <c r="B6910" s="49" t="s">
        <v>919</v>
      </c>
      <c r="C6910" s="50">
        <v>3808</v>
      </c>
      <c r="D6910" s="49" t="s">
        <v>920</v>
      </c>
      <c r="E6910" s="49" t="s">
        <v>9086</v>
      </c>
      <c r="F6910" s="49" t="s">
        <v>920</v>
      </c>
      <c r="G6910" s="49">
        <v>68250</v>
      </c>
      <c r="H6910" s="49" t="s">
        <v>215</v>
      </c>
      <c r="I6910" s="50">
        <v>17069</v>
      </c>
      <c r="J6910" s="50">
        <v>268101000446</v>
      </c>
      <c r="K6910" s="49" t="s">
        <v>9087</v>
      </c>
      <c r="L6910" s="51">
        <v>303</v>
      </c>
      <c r="M6910" s="52">
        <v>37550011</v>
      </c>
      <c r="N6910" s="52">
        <v>0</v>
      </c>
      <c r="O6910" s="52">
        <v>32048407</v>
      </c>
      <c r="P6910" s="52">
        <v>6660438</v>
      </c>
      <c r="Q6910" s="52">
        <v>37550011</v>
      </c>
      <c r="R6910" s="52">
        <v>38708845</v>
      </c>
      <c r="S6910" s="52">
        <v>76258856</v>
      </c>
      <c r="T6910" s="70" t="s">
        <v>10556</v>
      </c>
      <c r="U6910" s="70" t="s">
        <v>10560</v>
      </c>
    </row>
    <row r="6911" spans="1:21" x14ac:dyDescent="0.2">
      <c r="A6911" s="49" t="s">
        <v>3078</v>
      </c>
      <c r="B6911" s="49" t="s">
        <v>919</v>
      </c>
      <c r="C6911" s="50">
        <v>3808</v>
      </c>
      <c r="D6911" s="49" t="s">
        <v>920</v>
      </c>
      <c r="E6911" s="49" t="s">
        <v>9102</v>
      </c>
      <c r="F6911" s="49" t="s">
        <v>920</v>
      </c>
      <c r="G6911" s="49">
        <v>68296</v>
      </c>
      <c r="H6911" s="49" t="s">
        <v>947</v>
      </c>
      <c r="I6911" s="50">
        <v>12890</v>
      </c>
      <c r="J6911" s="50">
        <v>168296000017</v>
      </c>
      <c r="K6911" s="49" t="s">
        <v>9103</v>
      </c>
      <c r="L6911" s="51">
        <v>285</v>
      </c>
      <c r="M6911" s="52">
        <v>31131878</v>
      </c>
      <c r="N6911" s="52">
        <v>6226376</v>
      </c>
      <c r="O6911" s="52">
        <v>28390109</v>
      </c>
      <c r="P6911" s="52">
        <v>6660438</v>
      </c>
      <c r="Q6911" s="52">
        <v>37358254</v>
      </c>
      <c r="R6911" s="52">
        <v>35050547</v>
      </c>
      <c r="S6911" s="52">
        <v>72408801</v>
      </c>
      <c r="T6911" s="70" t="s">
        <v>10556</v>
      </c>
      <c r="U6911" s="70" t="s">
        <v>10560</v>
      </c>
    </row>
    <row r="6912" spans="1:21" x14ac:dyDescent="0.2">
      <c r="A6912" s="49" t="s">
        <v>3078</v>
      </c>
      <c r="B6912" s="49" t="s">
        <v>919</v>
      </c>
      <c r="C6912" s="50">
        <v>3808</v>
      </c>
      <c r="D6912" s="49" t="s">
        <v>920</v>
      </c>
      <c r="E6912" s="49" t="s">
        <v>9083</v>
      </c>
      <c r="F6912" s="49" t="s">
        <v>920</v>
      </c>
      <c r="G6912" s="49">
        <v>68245</v>
      </c>
      <c r="H6912" s="49" t="s">
        <v>940</v>
      </c>
      <c r="I6912" s="50">
        <v>16576</v>
      </c>
      <c r="J6912" s="50">
        <v>268245000351</v>
      </c>
      <c r="K6912" s="49" t="s">
        <v>9084</v>
      </c>
      <c r="L6912" s="51">
        <v>124</v>
      </c>
      <c r="M6912" s="52">
        <v>15230827</v>
      </c>
      <c r="N6912" s="52">
        <v>2623600</v>
      </c>
      <c r="O6912" s="52">
        <v>26360320</v>
      </c>
      <c r="P6912" s="52">
        <v>6660438</v>
      </c>
      <c r="Q6912" s="52">
        <v>17854427</v>
      </c>
      <c r="R6912" s="52">
        <v>33020758</v>
      </c>
      <c r="S6912" s="52">
        <v>50875185</v>
      </c>
      <c r="T6912" s="70" t="s">
        <v>10556</v>
      </c>
      <c r="U6912" s="70" t="s">
        <v>10560</v>
      </c>
    </row>
    <row r="6913" spans="1:21" x14ac:dyDescent="0.2">
      <c r="A6913" s="49" t="s">
        <v>3078</v>
      </c>
      <c r="B6913" s="49" t="s">
        <v>919</v>
      </c>
      <c r="C6913" s="50">
        <v>3808</v>
      </c>
      <c r="D6913" s="49" t="s">
        <v>920</v>
      </c>
      <c r="E6913" s="49" t="s">
        <v>9240</v>
      </c>
      <c r="F6913" s="49" t="s">
        <v>920</v>
      </c>
      <c r="G6913" s="49">
        <v>68682</v>
      </c>
      <c r="H6913" s="49" t="s">
        <v>984</v>
      </c>
      <c r="I6913" s="50">
        <v>20258</v>
      </c>
      <c r="J6913" s="50">
        <v>168682000013</v>
      </c>
      <c r="K6913" s="49" t="s">
        <v>9241</v>
      </c>
      <c r="L6913" s="51">
        <v>195</v>
      </c>
      <c r="M6913" s="52">
        <v>19969983</v>
      </c>
      <c r="N6913" s="52">
        <v>0</v>
      </c>
      <c r="O6913" s="52">
        <v>22056939</v>
      </c>
      <c r="P6913" s="52">
        <v>6660438</v>
      </c>
      <c r="Q6913" s="52">
        <v>19969983</v>
      </c>
      <c r="R6913" s="52">
        <v>28717377</v>
      </c>
      <c r="S6913" s="52">
        <v>48687360</v>
      </c>
      <c r="T6913" s="70" t="s">
        <v>10556</v>
      </c>
      <c r="U6913" s="70" t="s">
        <v>10560</v>
      </c>
    </row>
    <row r="6914" spans="1:21" x14ac:dyDescent="0.2">
      <c r="A6914" s="49" t="s">
        <v>3283</v>
      </c>
      <c r="B6914" s="49" t="s">
        <v>198</v>
      </c>
      <c r="C6914" s="50">
        <v>3766</v>
      </c>
      <c r="D6914" s="49" t="s">
        <v>196</v>
      </c>
      <c r="E6914" s="49" t="s">
        <v>3284</v>
      </c>
      <c r="F6914" s="49" t="s">
        <v>196</v>
      </c>
      <c r="G6914" s="49">
        <v>11001</v>
      </c>
      <c r="H6914" s="49" t="s">
        <v>197</v>
      </c>
      <c r="I6914" s="50">
        <v>5228</v>
      </c>
      <c r="J6914" s="50">
        <v>111001013323</v>
      </c>
      <c r="K6914" s="49" t="s">
        <v>3593</v>
      </c>
      <c r="L6914" s="51">
        <v>1119</v>
      </c>
      <c r="M6914" s="52">
        <v>100743576</v>
      </c>
      <c r="N6914" s="52">
        <v>0</v>
      </c>
      <c r="O6914" s="52">
        <v>20093795</v>
      </c>
      <c r="P6914" s="52">
        <v>13320876</v>
      </c>
      <c r="Q6914" s="52">
        <v>100743576</v>
      </c>
      <c r="R6914" s="52">
        <v>33414671</v>
      </c>
      <c r="S6914" s="52">
        <v>134158247</v>
      </c>
      <c r="T6914" s="70" t="s">
        <v>10556</v>
      </c>
      <c r="U6914" s="70" t="s">
        <v>10560</v>
      </c>
    </row>
    <row r="6915" spans="1:21" x14ac:dyDescent="0.2">
      <c r="A6915" s="49" t="s">
        <v>3283</v>
      </c>
      <c r="B6915" s="49" t="s">
        <v>198</v>
      </c>
      <c r="C6915" s="50">
        <v>3766</v>
      </c>
      <c r="D6915" s="49" t="s">
        <v>196</v>
      </c>
      <c r="E6915" s="49" t="s">
        <v>3284</v>
      </c>
      <c r="F6915" s="49" t="s">
        <v>196</v>
      </c>
      <c r="G6915" s="49">
        <v>11001</v>
      </c>
      <c r="H6915" s="49" t="s">
        <v>197</v>
      </c>
      <c r="I6915" s="50">
        <v>899</v>
      </c>
      <c r="J6915" s="50">
        <v>111001086771</v>
      </c>
      <c r="K6915" s="49" t="s">
        <v>3365</v>
      </c>
      <c r="L6915" s="51">
        <v>2654</v>
      </c>
      <c r="M6915" s="52">
        <v>252876013</v>
      </c>
      <c r="N6915" s="52">
        <v>0</v>
      </c>
      <c r="O6915" s="52">
        <v>20093795</v>
      </c>
      <c r="P6915" s="52">
        <v>6660438</v>
      </c>
      <c r="Q6915" s="52">
        <v>252876013</v>
      </c>
      <c r="R6915" s="52">
        <v>26754233</v>
      </c>
      <c r="S6915" s="52">
        <v>279630246</v>
      </c>
      <c r="T6915" s="70" t="s">
        <v>10556</v>
      </c>
      <c r="U6915" s="70" t="s">
        <v>10560</v>
      </c>
    </row>
    <row r="6916" spans="1:21" x14ac:dyDescent="0.2">
      <c r="A6916" s="49" t="s">
        <v>3283</v>
      </c>
      <c r="B6916" s="49" t="s">
        <v>198</v>
      </c>
      <c r="C6916" s="50">
        <v>3766</v>
      </c>
      <c r="D6916" s="49" t="s">
        <v>196</v>
      </c>
      <c r="E6916" s="49" t="s">
        <v>3284</v>
      </c>
      <c r="F6916" s="49" t="s">
        <v>196</v>
      </c>
      <c r="G6916" s="49">
        <v>11001</v>
      </c>
      <c r="H6916" s="49" t="s">
        <v>197</v>
      </c>
      <c r="I6916" s="50">
        <v>5282</v>
      </c>
      <c r="J6916" s="50">
        <v>111279000168</v>
      </c>
      <c r="K6916" s="49" t="s">
        <v>3517</v>
      </c>
      <c r="L6916" s="51">
        <v>2824</v>
      </c>
      <c r="M6916" s="52">
        <v>266472886</v>
      </c>
      <c r="N6916" s="52">
        <v>0</v>
      </c>
      <c r="O6916" s="52">
        <v>20093795</v>
      </c>
      <c r="P6916" s="52">
        <v>6660438</v>
      </c>
      <c r="Q6916" s="52">
        <v>266472886</v>
      </c>
      <c r="R6916" s="52">
        <v>26754233</v>
      </c>
      <c r="S6916" s="52">
        <v>293227119</v>
      </c>
      <c r="T6916" s="70" t="s">
        <v>10556</v>
      </c>
      <c r="U6916" s="70" t="s">
        <v>10560</v>
      </c>
    </row>
    <row r="6917" spans="1:21" x14ac:dyDescent="0.2">
      <c r="A6917" s="49" t="s">
        <v>3283</v>
      </c>
      <c r="B6917" s="49" t="s">
        <v>198</v>
      </c>
      <c r="C6917" s="50">
        <v>3766</v>
      </c>
      <c r="D6917" s="49" t="s">
        <v>196</v>
      </c>
      <c r="E6917" s="49" t="s">
        <v>3284</v>
      </c>
      <c r="F6917" s="49" t="s">
        <v>196</v>
      </c>
      <c r="G6917" s="49">
        <v>11001</v>
      </c>
      <c r="H6917" s="49" t="s">
        <v>197</v>
      </c>
      <c r="I6917" s="50">
        <v>1019</v>
      </c>
      <c r="J6917" s="50">
        <v>111001011011</v>
      </c>
      <c r="K6917" s="49" t="s">
        <v>3656</v>
      </c>
      <c r="L6917" s="51">
        <v>3745</v>
      </c>
      <c r="M6917" s="52">
        <v>348278814</v>
      </c>
      <c r="N6917" s="52">
        <v>0</v>
      </c>
      <c r="O6917" s="52">
        <v>20093795</v>
      </c>
      <c r="P6917" s="52">
        <v>6660438</v>
      </c>
      <c r="Q6917" s="52">
        <v>348278814</v>
      </c>
      <c r="R6917" s="52">
        <v>26754233</v>
      </c>
      <c r="S6917" s="52">
        <v>375033047</v>
      </c>
      <c r="T6917" s="70" t="s">
        <v>10556</v>
      </c>
      <c r="U6917" s="70" t="s">
        <v>10560</v>
      </c>
    </row>
    <row r="6918" spans="1:21" x14ac:dyDescent="0.2">
      <c r="A6918" s="49" t="s">
        <v>3283</v>
      </c>
      <c r="B6918" s="49" t="s">
        <v>198</v>
      </c>
      <c r="C6918" s="50">
        <v>3766</v>
      </c>
      <c r="D6918" s="49" t="s">
        <v>196</v>
      </c>
      <c r="E6918" s="49" t="s">
        <v>3284</v>
      </c>
      <c r="F6918" s="49" t="s">
        <v>196</v>
      </c>
      <c r="G6918" s="49">
        <v>11001</v>
      </c>
      <c r="H6918" s="49" t="s">
        <v>197</v>
      </c>
      <c r="I6918" s="50">
        <v>1015</v>
      </c>
      <c r="J6918" s="50">
        <v>111001010740</v>
      </c>
      <c r="K6918" s="49" t="s">
        <v>3486</v>
      </c>
      <c r="L6918" s="51">
        <v>3638</v>
      </c>
      <c r="M6918" s="52">
        <v>341074687</v>
      </c>
      <c r="N6918" s="52">
        <v>0</v>
      </c>
      <c r="O6918" s="52">
        <v>20093795</v>
      </c>
      <c r="P6918" s="52">
        <v>6660438</v>
      </c>
      <c r="Q6918" s="52">
        <v>341074687</v>
      </c>
      <c r="R6918" s="52">
        <v>26754233</v>
      </c>
      <c r="S6918" s="52">
        <v>367828920</v>
      </c>
      <c r="T6918" s="70" t="s">
        <v>10556</v>
      </c>
      <c r="U6918" s="70" t="s">
        <v>10560</v>
      </c>
    </row>
    <row r="6919" spans="1:21" x14ac:dyDescent="0.2">
      <c r="A6919" s="49" t="s">
        <v>3283</v>
      </c>
      <c r="B6919" s="49" t="s">
        <v>198</v>
      </c>
      <c r="C6919" s="50">
        <v>3766</v>
      </c>
      <c r="D6919" s="49" t="s">
        <v>196</v>
      </c>
      <c r="E6919" s="49" t="s">
        <v>3284</v>
      </c>
      <c r="F6919" s="49" t="s">
        <v>196</v>
      </c>
      <c r="G6919" s="49">
        <v>11001</v>
      </c>
      <c r="H6919" s="49" t="s">
        <v>197</v>
      </c>
      <c r="I6919" s="50">
        <v>480</v>
      </c>
      <c r="J6919" s="50">
        <v>111001036625</v>
      </c>
      <c r="K6919" s="49" t="s">
        <v>3655</v>
      </c>
      <c r="L6919" s="51">
        <v>1034</v>
      </c>
      <c r="M6919" s="52">
        <v>99162596</v>
      </c>
      <c r="N6919" s="52">
        <v>14023063</v>
      </c>
      <c r="O6919" s="52">
        <v>20093795</v>
      </c>
      <c r="P6919" s="52">
        <v>6660438</v>
      </c>
      <c r="Q6919" s="52">
        <v>113185659</v>
      </c>
      <c r="R6919" s="52">
        <v>26754233</v>
      </c>
      <c r="S6919" s="52">
        <v>139939892</v>
      </c>
      <c r="T6919" s="70" t="s">
        <v>10556</v>
      </c>
      <c r="U6919" s="70" t="s">
        <v>10560</v>
      </c>
    </row>
    <row r="6920" spans="1:21" x14ac:dyDescent="0.2">
      <c r="A6920" s="49" t="s">
        <v>3283</v>
      </c>
      <c r="B6920" s="49" t="s">
        <v>198</v>
      </c>
      <c r="C6920" s="50">
        <v>3766</v>
      </c>
      <c r="D6920" s="49" t="s">
        <v>196</v>
      </c>
      <c r="E6920" s="49" t="s">
        <v>3284</v>
      </c>
      <c r="F6920" s="49" t="s">
        <v>196</v>
      </c>
      <c r="G6920" s="49">
        <v>11001</v>
      </c>
      <c r="H6920" s="49" t="s">
        <v>197</v>
      </c>
      <c r="I6920" s="50">
        <v>956</v>
      </c>
      <c r="J6920" s="50">
        <v>111001015776</v>
      </c>
      <c r="K6920" s="49" t="s">
        <v>3367</v>
      </c>
      <c r="L6920" s="51">
        <v>1239</v>
      </c>
      <c r="M6920" s="52">
        <v>120608024</v>
      </c>
      <c r="N6920" s="52">
        <v>24121605</v>
      </c>
      <c r="O6920" s="52">
        <v>20093795</v>
      </c>
      <c r="P6920" s="52">
        <v>6660438</v>
      </c>
      <c r="Q6920" s="52">
        <v>144729629</v>
      </c>
      <c r="R6920" s="52">
        <v>26754233</v>
      </c>
      <c r="S6920" s="52">
        <v>171483862</v>
      </c>
      <c r="T6920" s="70" t="s">
        <v>10556</v>
      </c>
      <c r="U6920" s="70" t="s">
        <v>10560</v>
      </c>
    </row>
    <row r="6921" spans="1:21" x14ac:dyDescent="0.2">
      <c r="A6921" s="49" t="s">
        <v>3283</v>
      </c>
      <c r="B6921" s="49" t="s">
        <v>198</v>
      </c>
      <c r="C6921" s="50">
        <v>3766</v>
      </c>
      <c r="D6921" s="49" t="s">
        <v>196</v>
      </c>
      <c r="E6921" s="49" t="s">
        <v>3284</v>
      </c>
      <c r="F6921" s="49" t="s">
        <v>196</v>
      </c>
      <c r="G6921" s="49">
        <v>11001</v>
      </c>
      <c r="H6921" s="49" t="s">
        <v>197</v>
      </c>
      <c r="I6921" s="50">
        <v>427</v>
      </c>
      <c r="J6921" s="50">
        <v>111001000272</v>
      </c>
      <c r="K6921" s="49" t="s">
        <v>3598</v>
      </c>
      <c r="L6921" s="51">
        <v>2557</v>
      </c>
      <c r="M6921" s="52">
        <v>240721420</v>
      </c>
      <c r="N6921" s="52">
        <v>0</v>
      </c>
      <c r="O6921" s="52">
        <v>20093795</v>
      </c>
      <c r="P6921" s="52">
        <v>6660438</v>
      </c>
      <c r="Q6921" s="52">
        <v>240721420</v>
      </c>
      <c r="R6921" s="52">
        <v>26754233</v>
      </c>
      <c r="S6921" s="52">
        <v>267475653</v>
      </c>
      <c r="T6921" s="70" t="s">
        <v>10556</v>
      </c>
      <c r="U6921" s="70" t="s">
        <v>10560</v>
      </c>
    </row>
    <row r="6922" spans="1:21" x14ac:dyDescent="0.2">
      <c r="A6922" s="49" t="s">
        <v>3283</v>
      </c>
      <c r="B6922" s="49" t="s">
        <v>198</v>
      </c>
      <c r="C6922" s="50">
        <v>3766</v>
      </c>
      <c r="D6922" s="49" t="s">
        <v>196</v>
      </c>
      <c r="E6922" s="49" t="s">
        <v>3284</v>
      </c>
      <c r="F6922" s="49" t="s">
        <v>196</v>
      </c>
      <c r="G6922" s="49">
        <v>11001</v>
      </c>
      <c r="H6922" s="49" t="s">
        <v>197</v>
      </c>
      <c r="I6922" s="50">
        <v>559</v>
      </c>
      <c r="J6922" s="50">
        <v>111001009580</v>
      </c>
      <c r="K6922" s="49" t="s">
        <v>3518</v>
      </c>
      <c r="L6922" s="51">
        <v>1076</v>
      </c>
      <c r="M6922" s="52">
        <v>107239442</v>
      </c>
      <c r="N6922" s="52">
        <v>21447888</v>
      </c>
      <c r="O6922" s="52">
        <v>20093795</v>
      </c>
      <c r="P6922" s="52">
        <v>6660438</v>
      </c>
      <c r="Q6922" s="52">
        <v>128687330</v>
      </c>
      <c r="R6922" s="52">
        <v>26754233</v>
      </c>
      <c r="S6922" s="52">
        <v>155441563</v>
      </c>
      <c r="T6922" s="70" t="s">
        <v>10556</v>
      </c>
      <c r="U6922" s="70" t="s">
        <v>10560</v>
      </c>
    </row>
    <row r="6923" spans="1:21" x14ac:dyDescent="0.2">
      <c r="A6923" s="49" t="s">
        <v>3283</v>
      </c>
      <c r="B6923" s="49" t="s">
        <v>198</v>
      </c>
      <c r="C6923" s="50">
        <v>3766</v>
      </c>
      <c r="D6923" s="49" t="s">
        <v>196</v>
      </c>
      <c r="E6923" s="49" t="s">
        <v>3284</v>
      </c>
      <c r="F6923" s="49" t="s">
        <v>196</v>
      </c>
      <c r="G6923" s="49">
        <v>11001</v>
      </c>
      <c r="H6923" s="49" t="s">
        <v>197</v>
      </c>
      <c r="I6923" s="50">
        <v>620</v>
      </c>
      <c r="J6923" s="50">
        <v>111001019411</v>
      </c>
      <c r="K6923" s="49" t="s">
        <v>3581</v>
      </c>
      <c r="L6923" s="51">
        <v>2848</v>
      </c>
      <c r="M6923" s="52">
        <v>277383954</v>
      </c>
      <c r="N6923" s="52">
        <v>55476791</v>
      </c>
      <c r="O6923" s="52">
        <v>20093795</v>
      </c>
      <c r="P6923" s="52">
        <v>26641753</v>
      </c>
      <c r="Q6923" s="52">
        <v>332860745</v>
      </c>
      <c r="R6923" s="52">
        <v>46735548</v>
      </c>
      <c r="S6923" s="52">
        <v>379596293</v>
      </c>
      <c r="T6923" s="70" t="s">
        <v>10556</v>
      </c>
      <c r="U6923" s="70" t="s">
        <v>10560</v>
      </c>
    </row>
    <row r="6924" spans="1:21" x14ac:dyDescent="0.2">
      <c r="A6924" s="49" t="s">
        <v>3283</v>
      </c>
      <c r="B6924" s="49" t="s">
        <v>198</v>
      </c>
      <c r="C6924" s="50">
        <v>3766</v>
      </c>
      <c r="D6924" s="49" t="s">
        <v>196</v>
      </c>
      <c r="E6924" s="49" t="s">
        <v>3284</v>
      </c>
      <c r="F6924" s="49" t="s">
        <v>196</v>
      </c>
      <c r="G6924" s="49">
        <v>11001</v>
      </c>
      <c r="H6924" s="49" t="s">
        <v>197</v>
      </c>
      <c r="I6924" s="50">
        <v>847</v>
      </c>
      <c r="J6924" s="50">
        <v>111001024732</v>
      </c>
      <c r="K6924" s="49" t="s">
        <v>3364</v>
      </c>
      <c r="L6924" s="51">
        <v>5371</v>
      </c>
      <c r="M6924" s="52">
        <v>493895433</v>
      </c>
      <c r="N6924" s="52">
        <v>0</v>
      </c>
      <c r="O6924" s="52">
        <v>20093795</v>
      </c>
      <c r="P6924" s="52">
        <v>6660438</v>
      </c>
      <c r="Q6924" s="52">
        <v>493895433</v>
      </c>
      <c r="R6924" s="52">
        <v>26754233</v>
      </c>
      <c r="S6924" s="52">
        <v>520649666</v>
      </c>
      <c r="T6924" s="70" t="s">
        <v>10556</v>
      </c>
      <c r="U6924" s="70" t="s">
        <v>10560</v>
      </c>
    </row>
    <row r="6925" spans="1:21" x14ac:dyDescent="0.2">
      <c r="A6925" s="49" t="s">
        <v>3283</v>
      </c>
      <c r="B6925" s="49" t="s">
        <v>198</v>
      </c>
      <c r="C6925" s="50">
        <v>3766</v>
      </c>
      <c r="D6925" s="49" t="s">
        <v>196</v>
      </c>
      <c r="E6925" s="49" t="s">
        <v>3284</v>
      </c>
      <c r="F6925" s="49" t="s">
        <v>196</v>
      </c>
      <c r="G6925" s="49">
        <v>11001</v>
      </c>
      <c r="H6925" s="49" t="s">
        <v>197</v>
      </c>
      <c r="I6925" s="50">
        <v>5314</v>
      </c>
      <c r="J6925" s="50">
        <v>111769004188</v>
      </c>
      <c r="K6925" s="49" t="s">
        <v>3340</v>
      </c>
      <c r="L6925" s="51">
        <v>1413</v>
      </c>
      <c r="M6925" s="52">
        <v>126730744</v>
      </c>
      <c r="N6925" s="52">
        <v>0</v>
      </c>
      <c r="O6925" s="52">
        <v>20093795</v>
      </c>
      <c r="P6925" s="52">
        <v>6660438</v>
      </c>
      <c r="Q6925" s="52">
        <v>126730744</v>
      </c>
      <c r="R6925" s="52">
        <v>26754233</v>
      </c>
      <c r="S6925" s="52">
        <v>153484977</v>
      </c>
      <c r="T6925" s="70" t="s">
        <v>10556</v>
      </c>
      <c r="U6925" s="70" t="s">
        <v>10560</v>
      </c>
    </row>
    <row r="6926" spans="1:21" x14ac:dyDescent="0.2">
      <c r="A6926" s="49" t="s">
        <v>3078</v>
      </c>
      <c r="B6926" s="49" t="s">
        <v>919</v>
      </c>
      <c r="C6926" s="50">
        <v>4700</v>
      </c>
      <c r="D6926" s="49" t="s">
        <v>974</v>
      </c>
      <c r="E6926" s="49" t="s">
        <v>8628</v>
      </c>
      <c r="F6926" s="49" t="s">
        <v>974</v>
      </c>
      <c r="G6926" s="49">
        <v>68547</v>
      </c>
      <c r="H6926" s="49" t="s">
        <v>975</v>
      </c>
      <c r="I6926" s="50">
        <v>20095</v>
      </c>
      <c r="J6926" s="50">
        <v>168547001140</v>
      </c>
      <c r="K6926" s="49" t="s">
        <v>8636</v>
      </c>
      <c r="L6926" s="51">
        <v>1604</v>
      </c>
      <c r="M6926" s="52">
        <v>153008718</v>
      </c>
      <c r="N6926" s="52">
        <v>0</v>
      </c>
      <c r="O6926" s="52">
        <v>20528221</v>
      </c>
      <c r="P6926" s="52">
        <v>19981315</v>
      </c>
      <c r="Q6926" s="52">
        <v>153008718</v>
      </c>
      <c r="R6926" s="52">
        <v>40509536</v>
      </c>
      <c r="S6926" s="52">
        <v>193518254</v>
      </c>
      <c r="T6926" s="70" t="s">
        <v>10556</v>
      </c>
      <c r="U6926" s="70" t="s">
        <v>10560</v>
      </c>
    </row>
    <row r="6927" spans="1:21" x14ac:dyDescent="0.2">
      <c r="A6927" s="49" t="s">
        <v>3283</v>
      </c>
      <c r="B6927" s="49" t="s">
        <v>198</v>
      </c>
      <c r="C6927" s="50">
        <v>3766</v>
      </c>
      <c r="D6927" s="49" t="s">
        <v>196</v>
      </c>
      <c r="E6927" s="49" t="s">
        <v>3284</v>
      </c>
      <c r="F6927" s="49" t="s">
        <v>196</v>
      </c>
      <c r="G6927" s="49">
        <v>11001</v>
      </c>
      <c r="H6927" s="49" t="s">
        <v>197</v>
      </c>
      <c r="I6927" s="50">
        <v>5117</v>
      </c>
      <c r="J6927" s="50">
        <v>111001100048</v>
      </c>
      <c r="K6927" s="49" t="s">
        <v>3293</v>
      </c>
      <c r="L6927" s="51">
        <v>2120</v>
      </c>
      <c r="M6927" s="52">
        <v>192355874</v>
      </c>
      <c r="N6927" s="52">
        <v>38471175</v>
      </c>
      <c r="O6927" s="52">
        <v>20093795</v>
      </c>
      <c r="P6927" s="52">
        <v>6660438</v>
      </c>
      <c r="Q6927" s="52">
        <v>230827049</v>
      </c>
      <c r="R6927" s="52">
        <v>26754233</v>
      </c>
      <c r="S6927" s="52">
        <v>257581282</v>
      </c>
      <c r="T6927" s="70" t="s">
        <v>10556</v>
      </c>
      <c r="U6927" s="70" t="s">
        <v>10560</v>
      </c>
    </row>
    <row r="6928" spans="1:21" x14ac:dyDescent="0.2">
      <c r="A6928" s="49" t="s">
        <v>3283</v>
      </c>
      <c r="B6928" s="49" t="s">
        <v>198</v>
      </c>
      <c r="C6928" s="50">
        <v>3766</v>
      </c>
      <c r="D6928" s="49" t="s">
        <v>196</v>
      </c>
      <c r="E6928" s="49" t="s">
        <v>3284</v>
      </c>
      <c r="F6928" s="49" t="s">
        <v>196</v>
      </c>
      <c r="G6928" s="49">
        <v>11001</v>
      </c>
      <c r="H6928" s="49" t="s">
        <v>197</v>
      </c>
      <c r="I6928" s="50">
        <v>557</v>
      </c>
      <c r="J6928" s="50">
        <v>111001009148</v>
      </c>
      <c r="K6928" s="49" t="s">
        <v>3580</v>
      </c>
      <c r="L6928" s="51">
        <v>1053</v>
      </c>
      <c r="M6928" s="52">
        <v>95772255</v>
      </c>
      <c r="N6928" s="52">
        <v>4256912</v>
      </c>
      <c r="O6928" s="52">
        <v>20093795</v>
      </c>
      <c r="P6928" s="52">
        <v>6660438</v>
      </c>
      <c r="Q6928" s="52">
        <v>100029167</v>
      </c>
      <c r="R6928" s="52">
        <v>26754233</v>
      </c>
      <c r="S6928" s="52">
        <v>126783400</v>
      </c>
      <c r="T6928" s="70" t="s">
        <v>10556</v>
      </c>
      <c r="U6928" s="70" t="s">
        <v>10560</v>
      </c>
    </row>
    <row r="6929" spans="1:21" x14ac:dyDescent="0.2">
      <c r="A6929" s="49" t="s">
        <v>3283</v>
      </c>
      <c r="B6929" s="49" t="s">
        <v>198</v>
      </c>
      <c r="C6929" s="50">
        <v>3766</v>
      </c>
      <c r="D6929" s="49" t="s">
        <v>196</v>
      </c>
      <c r="E6929" s="49" t="s">
        <v>3284</v>
      </c>
      <c r="F6929" s="49" t="s">
        <v>196</v>
      </c>
      <c r="G6929" s="49">
        <v>11001</v>
      </c>
      <c r="H6929" s="49" t="s">
        <v>197</v>
      </c>
      <c r="I6929" s="50">
        <v>961</v>
      </c>
      <c r="J6929" s="50">
        <v>111001027332</v>
      </c>
      <c r="K6929" s="49" t="s">
        <v>3579</v>
      </c>
      <c r="L6929" s="51">
        <v>1833</v>
      </c>
      <c r="M6929" s="52">
        <v>167279608</v>
      </c>
      <c r="N6929" s="52">
        <v>27512915</v>
      </c>
      <c r="O6929" s="52">
        <v>20093795</v>
      </c>
      <c r="P6929" s="52">
        <v>26641753</v>
      </c>
      <c r="Q6929" s="52">
        <v>194792523</v>
      </c>
      <c r="R6929" s="52">
        <v>46735548</v>
      </c>
      <c r="S6929" s="52">
        <v>241528071</v>
      </c>
      <c r="T6929" s="70" t="s">
        <v>10556</v>
      </c>
      <c r="U6929" s="70" t="s">
        <v>10560</v>
      </c>
    </row>
    <row r="6930" spans="1:21" x14ac:dyDescent="0.2">
      <c r="A6930" s="49" t="s">
        <v>3283</v>
      </c>
      <c r="B6930" s="49" t="s">
        <v>198</v>
      </c>
      <c r="C6930" s="50">
        <v>3766</v>
      </c>
      <c r="D6930" s="49" t="s">
        <v>196</v>
      </c>
      <c r="E6930" s="49" t="s">
        <v>3284</v>
      </c>
      <c r="F6930" s="49" t="s">
        <v>196</v>
      </c>
      <c r="G6930" s="49">
        <v>11001</v>
      </c>
      <c r="H6930" s="49" t="s">
        <v>197</v>
      </c>
      <c r="I6930" s="50">
        <v>739</v>
      </c>
      <c r="J6930" s="50">
        <v>111001075515</v>
      </c>
      <c r="K6930" s="49" t="s">
        <v>3578</v>
      </c>
      <c r="L6930" s="51">
        <v>1758</v>
      </c>
      <c r="M6930" s="52">
        <v>159103228</v>
      </c>
      <c r="N6930" s="52">
        <v>9784777</v>
      </c>
      <c r="O6930" s="52">
        <v>20093795</v>
      </c>
      <c r="P6930" s="52">
        <v>6660438</v>
      </c>
      <c r="Q6930" s="52">
        <v>168888005</v>
      </c>
      <c r="R6930" s="52">
        <v>26754233</v>
      </c>
      <c r="S6930" s="52">
        <v>195642238</v>
      </c>
      <c r="T6930" s="70" t="s">
        <v>10556</v>
      </c>
      <c r="U6930" s="70" t="s">
        <v>10560</v>
      </c>
    </row>
    <row r="6931" spans="1:21" x14ac:dyDescent="0.2">
      <c r="A6931" s="49" t="s">
        <v>3078</v>
      </c>
      <c r="B6931" s="49" t="s">
        <v>919</v>
      </c>
      <c r="C6931" s="50">
        <v>3808</v>
      </c>
      <c r="D6931" s="49" t="s">
        <v>920</v>
      </c>
      <c r="E6931" s="49" t="s">
        <v>9271</v>
      </c>
      <c r="F6931" s="49" t="s">
        <v>920</v>
      </c>
      <c r="G6931" s="49">
        <v>68755</v>
      </c>
      <c r="H6931" s="49" t="s">
        <v>990</v>
      </c>
      <c r="I6931" s="50">
        <v>11947</v>
      </c>
      <c r="J6931" s="50">
        <v>268755000046</v>
      </c>
      <c r="K6931" s="49" t="s">
        <v>9275</v>
      </c>
      <c r="L6931" s="51">
        <v>199</v>
      </c>
      <c r="M6931" s="52">
        <v>22006144</v>
      </c>
      <c r="N6931" s="52">
        <v>0</v>
      </c>
      <c r="O6931" s="52">
        <v>24903237</v>
      </c>
      <c r="P6931" s="52">
        <v>6660438</v>
      </c>
      <c r="Q6931" s="52">
        <v>22006144</v>
      </c>
      <c r="R6931" s="52">
        <v>31563675</v>
      </c>
      <c r="S6931" s="52">
        <v>53569819</v>
      </c>
      <c r="T6931" s="70" t="s">
        <v>10556</v>
      </c>
      <c r="U6931" s="70" t="s">
        <v>10560</v>
      </c>
    </row>
    <row r="6932" spans="1:21" x14ac:dyDescent="0.2">
      <c r="A6932" s="49" t="s">
        <v>3938</v>
      </c>
      <c r="B6932" s="49" t="s">
        <v>250</v>
      </c>
      <c r="C6932" s="50">
        <v>3771</v>
      </c>
      <c r="D6932" s="49" t="s">
        <v>279</v>
      </c>
      <c r="E6932" s="49" t="s">
        <v>6621</v>
      </c>
      <c r="F6932" s="49" t="s">
        <v>279</v>
      </c>
      <c r="G6932" s="49">
        <v>15238</v>
      </c>
      <c r="H6932" s="49" t="s">
        <v>280</v>
      </c>
      <c r="I6932" s="50">
        <v>19406</v>
      </c>
      <c r="J6932" s="50">
        <v>115238000698</v>
      </c>
      <c r="K6932" s="49" t="s">
        <v>6623</v>
      </c>
      <c r="L6932" s="51">
        <v>2878</v>
      </c>
      <c r="M6932" s="52">
        <v>269999166</v>
      </c>
      <c r="N6932" s="52">
        <v>12953057</v>
      </c>
      <c r="O6932" s="52">
        <v>20075347</v>
      </c>
      <c r="P6932" s="52">
        <v>6660438</v>
      </c>
      <c r="Q6932" s="52">
        <v>282952223</v>
      </c>
      <c r="R6932" s="52">
        <v>26735785</v>
      </c>
      <c r="S6932" s="52">
        <v>309688008</v>
      </c>
      <c r="T6932" s="70" t="s">
        <v>10556</v>
      </c>
      <c r="U6932" s="70" t="s">
        <v>10560</v>
      </c>
    </row>
    <row r="6933" spans="1:21" x14ac:dyDescent="0.2">
      <c r="A6933" s="49" t="s">
        <v>3283</v>
      </c>
      <c r="B6933" s="49" t="s">
        <v>198</v>
      </c>
      <c r="C6933" s="50">
        <v>3766</v>
      </c>
      <c r="D6933" s="49" t="s">
        <v>196</v>
      </c>
      <c r="E6933" s="49" t="s">
        <v>3284</v>
      </c>
      <c r="F6933" s="49" t="s">
        <v>196</v>
      </c>
      <c r="G6933" s="49">
        <v>11001</v>
      </c>
      <c r="H6933" s="49" t="s">
        <v>197</v>
      </c>
      <c r="I6933" s="50">
        <v>1061</v>
      </c>
      <c r="J6933" s="50">
        <v>111001011053</v>
      </c>
      <c r="K6933" s="49" t="s">
        <v>3498</v>
      </c>
      <c r="L6933" s="51">
        <v>1258</v>
      </c>
      <c r="M6933" s="52">
        <v>113995520</v>
      </c>
      <c r="N6933" s="52">
        <v>15061530</v>
      </c>
      <c r="O6933" s="52">
        <v>20093795</v>
      </c>
      <c r="P6933" s="52">
        <v>6660438</v>
      </c>
      <c r="Q6933" s="52">
        <v>129057050</v>
      </c>
      <c r="R6933" s="52">
        <v>26754233</v>
      </c>
      <c r="S6933" s="52">
        <v>155811283</v>
      </c>
      <c r="T6933" s="70" t="s">
        <v>10556</v>
      </c>
      <c r="U6933" s="70" t="s">
        <v>10560</v>
      </c>
    </row>
    <row r="6934" spans="1:21" x14ac:dyDescent="0.2">
      <c r="A6934" s="49" t="s">
        <v>3283</v>
      </c>
      <c r="B6934" s="49" t="s">
        <v>198</v>
      </c>
      <c r="C6934" s="50">
        <v>3766</v>
      </c>
      <c r="D6934" s="49" t="s">
        <v>196</v>
      </c>
      <c r="E6934" s="49" t="s">
        <v>3284</v>
      </c>
      <c r="F6934" s="49" t="s">
        <v>196</v>
      </c>
      <c r="G6934" s="49">
        <v>11001</v>
      </c>
      <c r="H6934" s="49" t="s">
        <v>197</v>
      </c>
      <c r="I6934" s="50">
        <v>1071</v>
      </c>
      <c r="J6934" s="50">
        <v>111001034002</v>
      </c>
      <c r="K6934" s="49" t="s">
        <v>3301</v>
      </c>
      <c r="L6934" s="51">
        <v>462</v>
      </c>
      <c r="M6934" s="52">
        <v>41518537</v>
      </c>
      <c r="N6934" s="52">
        <v>8303707</v>
      </c>
      <c r="O6934" s="52">
        <v>20093795</v>
      </c>
      <c r="P6934" s="52">
        <v>6660438</v>
      </c>
      <c r="Q6934" s="52">
        <v>49822244</v>
      </c>
      <c r="R6934" s="52">
        <v>26754233</v>
      </c>
      <c r="S6934" s="52">
        <v>76576477</v>
      </c>
      <c r="T6934" s="70" t="s">
        <v>10556</v>
      </c>
      <c r="U6934" s="70" t="s">
        <v>10560</v>
      </c>
    </row>
    <row r="6935" spans="1:21" x14ac:dyDescent="0.2">
      <c r="A6935" s="49" t="s">
        <v>3283</v>
      </c>
      <c r="B6935" s="49" t="s">
        <v>198</v>
      </c>
      <c r="C6935" s="50">
        <v>3766</v>
      </c>
      <c r="D6935" s="49" t="s">
        <v>196</v>
      </c>
      <c r="E6935" s="49" t="s">
        <v>3284</v>
      </c>
      <c r="F6935" s="49" t="s">
        <v>196</v>
      </c>
      <c r="G6935" s="49">
        <v>11001</v>
      </c>
      <c r="H6935" s="49" t="s">
        <v>197</v>
      </c>
      <c r="I6935" s="50">
        <v>687</v>
      </c>
      <c r="J6935" s="50">
        <v>111001046477</v>
      </c>
      <c r="K6935" s="49" t="s">
        <v>3577</v>
      </c>
      <c r="L6935" s="51">
        <v>3350</v>
      </c>
      <c r="M6935" s="52">
        <v>314189060</v>
      </c>
      <c r="N6935" s="52">
        <v>0</v>
      </c>
      <c r="O6935" s="52">
        <v>20093795</v>
      </c>
      <c r="P6935" s="52">
        <v>6660438</v>
      </c>
      <c r="Q6935" s="52">
        <v>314189060</v>
      </c>
      <c r="R6935" s="52">
        <v>26754233</v>
      </c>
      <c r="S6935" s="52">
        <v>340943293</v>
      </c>
      <c r="T6935" s="70" t="s">
        <v>10556</v>
      </c>
      <c r="U6935" s="70" t="s">
        <v>10560</v>
      </c>
    </row>
    <row r="6936" spans="1:21" x14ac:dyDescent="0.2">
      <c r="A6936" s="49" t="s">
        <v>3283</v>
      </c>
      <c r="B6936" s="49" t="s">
        <v>198</v>
      </c>
      <c r="C6936" s="50">
        <v>3766</v>
      </c>
      <c r="D6936" s="49" t="s">
        <v>196</v>
      </c>
      <c r="E6936" s="49" t="s">
        <v>3284</v>
      </c>
      <c r="F6936" s="49" t="s">
        <v>196</v>
      </c>
      <c r="G6936" s="49">
        <v>11001</v>
      </c>
      <c r="H6936" s="49" t="s">
        <v>197</v>
      </c>
      <c r="I6936" s="50">
        <v>5395</v>
      </c>
      <c r="J6936" s="50">
        <v>211850000051</v>
      </c>
      <c r="K6936" s="49" t="s">
        <v>3300</v>
      </c>
      <c r="L6936" s="51">
        <v>1588</v>
      </c>
      <c r="M6936" s="52">
        <v>143981826</v>
      </c>
      <c r="N6936" s="52">
        <v>0</v>
      </c>
      <c r="O6936" s="52">
        <v>20093795</v>
      </c>
      <c r="P6936" s="52">
        <v>6660438</v>
      </c>
      <c r="Q6936" s="52">
        <v>143981826</v>
      </c>
      <c r="R6936" s="52">
        <v>26754233</v>
      </c>
      <c r="S6936" s="52">
        <v>170736059</v>
      </c>
      <c r="T6936" s="70" t="s">
        <v>10556</v>
      </c>
      <c r="U6936" s="70" t="s">
        <v>10560</v>
      </c>
    </row>
    <row r="6937" spans="1:21" x14ac:dyDescent="0.2">
      <c r="A6937" s="49" t="s">
        <v>3078</v>
      </c>
      <c r="B6937" s="49" t="s">
        <v>919</v>
      </c>
      <c r="C6937" s="50">
        <v>3808</v>
      </c>
      <c r="D6937" s="49" t="s">
        <v>920</v>
      </c>
      <c r="E6937" s="49" t="s">
        <v>9283</v>
      </c>
      <c r="F6937" s="49" t="s">
        <v>920</v>
      </c>
      <c r="G6937" s="49">
        <v>68773</v>
      </c>
      <c r="H6937" s="49" t="s">
        <v>453</v>
      </c>
      <c r="I6937" s="50">
        <v>12032</v>
      </c>
      <c r="J6937" s="50">
        <v>268773000924</v>
      </c>
      <c r="K6937" s="49" t="s">
        <v>9286</v>
      </c>
      <c r="L6937" s="51">
        <v>100</v>
      </c>
      <c r="M6937" s="52">
        <v>12859525</v>
      </c>
      <c r="N6937" s="52">
        <v>590592</v>
      </c>
      <c r="O6937" s="52">
        <v>27777321</v>
      </c>
      <c r="P6937" s="52">
        <v>6660438</v>
      </c>
      <c r="Q6937" s="52">
        <v>13450117</v>
      </c>
      <c r="R6937" s="52">
        <v>34437759</v>
      </c>
      <c r="S6937" s="52">
        <v>47887876</v>
      </c>
      <c r="T6937" s="70" t="s">
        <v>10556</v>
      </c>
      <c r="U6937" s="70" t="s">
        <v>10560</v>
      </c>
    </row>
    <row r="6938" spans="1:21" x14ac:dyDescent="0.2">
      <c r="A6938" s="49" t="s">
        <v>3283</v>
      </c>
      <c r="B6938" s="49" t="s">
        <v>198</v>
      </c>
      <c r="C6938" s="50">
        <v>3766</v>
      </c>
      <c r="D6938" s="49" t="s">
        <v>196</v>
      </c>
      <c r="E6938" s="49" t="s">
        <v>3284</v>
      </c>
      <c r="F6938" s="49" t="s">
        <v>196</v>
      </c>
      <c r="G6938" s="49">
        <v>11001</v>
      </c>
      <c r="H6938" s="49" t="s">
        <v>197</v>
      </c>
      <c r="I6938" s="50">
        <v>239</v>
      </c>
      <c r="J6938" s="50">
        <v>111001011975</v>
      </c>
      <c r="K6938" s="49" t="s">
        <v>3286</v>
      </c>
      <c r="L6938" s="51">
        <v>95</v>
      </c>
      <c r="M6938" s="52">
        <v>8029004</v>
      </c>
      <c r="N6938" s="52">
        <v>1605801</v>
      </c>
      <c r="O6938" s="52">
        <v>20093795</v>
      </c>
      <c r="P6938" s="52">
        <v>6660438</v>
      </c>
      <c r="Q6938" s="52">
        <v>9634805</v>
      </c>
      <c r="R6938" s="52">
        <v>26754233</v>
      </c>
      <c r="S6938" s="52">
        <v>36389038</v>
      </c>
      <c r="T6938" s="70" t="s">
        <v>10556</v>
      </c>
      <c r="U6938" s="70" t="s">
        <v>10560</v>
      </c>
    </row>
    <row r="6939" spans="1:21" x14ac:dyDescent="0.2">
      <c r="A6939" s="49" t="s">
        <v>2949</v>
      </c>
      <c r="B6939" s="49" t="s">
        <v>851</v>
      </c>
      <c r="C6939" s="50">
        <v>3802</v>
      </c>
      <c r="D6939" s="49" t="s">
        <v>849</v>
      </c>
      <c r="E6939" s="49" t="s">
        <v>6178</v>
      </c>
      <c r="F6939" s="49" t="s">
        <v>849</v>
      </c>
      <c r="G6939" s="49">
        <v>54001</v>
      </c>
      <c r="H6939" s="49" t="s">
        <v>850</v>
      </c>
      <c r="I6939" s="50">
        <v>2923</v>
      </c>
      <c r="J6939" s="50">
        <v>154001002276</v>
      </c>
      <c r="K6939" s="49" t="s">
        <v>6194</v>
      </c>
      <c r="L6939" s="51">
        <v>961</v>
      </c>
      <c r="M6939" s="52">
        <v>100143151</v>
      </c>
      <c r="N6939" s="52">
        <v>3965938</v>
      </c>
      <c r="O6939" s="52">
        <v>22239643</v>
      </c>
      <c r="P6939" s="52">
        <v>6660438</v>
      </c>
      <c r="Q6939" s="52">
        <v>104109089</v>
      </c>
      <c r="R6939" s="52">
        <v>28900081</v>
      </c>
      <c r="S6939" s="52">
        <v>133009170</v>
      </c>
      <c r="T6939" s="70" t="s">
        <v>10556</v>
      </c>
      <c r="U6939" s="70" t="s">
        <v>10560</v>
      </c>
    </row>
    <row r="6940" spans="1:21" x14ac:dyDescent="0.2">
      <c r="A6940" s="49" t="s">
        <v>3078</v>
      </c>
      <c r="B6940" s="49" t="s">
        <v>919</v>
      </c>
      <c r="C6940" s="50">
        <v>3811</v>
      </c>
      <c r="D6940" s="49" t="s">
        <v>945</v>
      </c>
      <c r="E6940" s="49" t="s">
        <v>6681</v>
      </c>
      <c r="F6940" s="49" t="s">
        <v>945</v>
      </c>
      <c r="G6940" s="49">
        <v>68276</v>
      </c>
      <c r="H6940" s="49" t="s">
        <v>946</v>
      </c>
      <c r="I6940" s="50">
        <v>6701</v>
      </c>
      <c r="J6940" s="50">
        <v>168276001904</v>
      </c>
      <c r="K6940" s="49" t="s">
        <v>6692</v>
      </c>
      <c r="L6940" s="51">
        <v>1998</v>
      </c>
      <c r="M6940" s="52">
        <v>188219894</v>
      </c>
      <c r="N6940" s="52">
        <v>0</v>
      </c>
      <c r="O6940" s="52">
        <v>20198316</v>
      </c>
      <c r="P6940" s="52">
        <v>26641753</v>
      </c>
      <c r="Q6940" s="52">
        <v>188219894</v>
      </c>
      <c r="R6940" s="52">
        <v>46840069</v>
      </c>
      <c r="S6940" s="52">
        <v>235059963</v>
      </c>
      <c r="T6940" s="70" t="s">
        <v>10556</v>
      </c>
      <c r="U6940" s="70" t="s">
        <v>10560</v>
      </c>
    </row>
    <row r="6941" spans="1:21" x14ac:dyDescent="0.2">
      <c r="A6941" s="49" t="s">
        <v>3283</v>
      </c>
      <c r="B6941" s="49" t="s">
        <v>198</v>
      </c>
      <c r="C6941" s="50">
        <v>3766</v>
      </c>
      <c r="D6941" s="49" t="s">
        <v>196</v>
      </c>
      <c r="E6941" s="49" t="s">
        <v>3284</v>
      </c>
      <c r="F6941" s="49" t="s">
        <v>196</v>
      </c>
      <c r="G6941" s="49">
        <v>11001</v>
      </c>
      <c r="H6941" s="49" t="s">
        <v>197</v>
      </c>
      <c r="I6941" s="50">
        <v>107595</v>
      </c>
      <c r="J6941" s="50">
        <v>111001104388</v>
      </c>
      <c r="K6941" s="49" t="s">
        <v>3362</v>
      </c>
      <c r="L6941" s="51">
        <v>2153</v>
      </c>
      <c r="M6941" s="52">
        <v>195732727</v>
      </c>
      <c r="N6941" s="52">
        <v>8288458</v>
      </c>
      <c r="O6941" s="52">
        <v>20093795</v>
      </c>
      <c r="P6941" s="52">
        <v>6660438</v>
      </c>
      <c r="Q6941" s="52">
        <v>204021185</v>
      </c>
      <c r="R6941" s="52">
        <v>26754233</v>
      </c>
      <c r="S6941" s="52">
        <v>230775418</v>
      </c>
      <c r="T6941" s="70" t="s">
        <v>10556</v>
      </c>
      <c r="U6941" s="70" t="s">
        <v>10560</v>
      </c>
    </row>
    <row r="6942" spans="1:21" x14ac:dyDescent="0.2">
      <c r="A6942" s="49" t="s">
        <v>3283</v>
      </c>
      <c r="B6942" s="49" t="s">
        <v>198</v>
      </c>
      <c r="C6942" s="50">
        <v>3766</v>
      </c>
      <c r="D6942" s="49" t="s">
        <v>196</v>
      </c>
      <c r="E6942" s="49" t="s">
        <v>3284</v>
      </c>
      <c r="F6942" s="49" t="s">
        <v>196</v>
      </c>
      <c r="G6942" s="49">
        <v>11001</v>
      </c>
      <c r="H6942" s="49" t="s">
        <v>197</v>
      </c>
      <c r="I6942" s="50">
        <v>164438</v>
      </c>
      <c r="J6942" s="50">
        <v>111001801047</v>
      </c>
      <c r="K6942" s="49" t="s">
        <v>3361</v>
      </c>
      <c r="L6942" s="51">
        <v>864</v>
      </c>
      <c r="M6942" s="52">
        <v>78247421</v>
      </c>
      <c r="N6942" s="52">
        <v>15649484</v>
      </c>
      <c r="O6942" s="52">
        <v>20093795</v>
      </c>
      <c r="P6942" s="52">
        <v>6660438</v>
      </c>
      <c r="Q6942" s="52">
        <v>93896905</v>
      </c>
      <c r="R6942" s="52">
        <v>26754233</v>
      </c>
      <c r="S6942" s="52">
        <v>120651138</v>
      </c>
      <c r="T6942" s="70" t="s">
        <v>10556</v>
      </c>
      <c r="U6942" s="70" t="s">
        <v>10560</v>
      </c>
    </row>
    <row r="6943" spans="1:21" x14ac:dyDescent="0.2">
      <c r="A6943" s="49" t="s">
        <v>3283</v>
      </c>
      <c r="B6943" s="49" t="s">
        <v>198</v>
      </c>
      <c r="C6943" s="50">
        <v>3766</v>
      </c>
      <c r="D6943" s="49" t="s">
        <v>196</v>
      </c>
      <c r="E6943" s="49" t="s">
        <v>3284</v>
      </c>
      <c r="F6943" s="49" t="s">
        <v>196</v>
      </c>
      <c r="G6943" s="49">
        <v>11001</v>
      </c>
      <c r="H6943" s="49" t="s">
        <v>197</v>
      </c>
      <c r="I6943" s="50">
        <v>5426</v>
      </c>
      <c r="J6943" s="50">
        <v>211850001473</v>
      </c>
      <c r="K6943" s="49" t="s">
        <v>3487</v>
      </c>
      <c r="L6943" s="51">
        <v>471</v>
      </c>
      <c r="M6943" s="52">
        <v>53451168</v>
      </c>
      <c r="N6943" s="52">
        <v>10690234</v>
      </c>
      <c r="O6943" s="52">
        <v>24732769</v>
      </c>
      <c r="P6943" s="52">
        <v>6660438</v>
      </c>
      <c r="Q6943" s="52">
        <v>64141402</v>
      </c>
      <c r="R6943" s="52">
        <v>31393207</v>
      </c>
      <c r="S6943" s="52">
        <v>95534609</v>
      </c>
      <c r="T6943" s="70" t="s">
        <v>10556</v>
      </c>
      <c r="U6943" s="70" t="s">
        <v>10560</v>
      </c>
    </row>
    <row r="6944" spans="1:21" x14ac:dyDescent="0.2">
      <c r="A6944" s="49" t="s">
        <v>3283</v>
      </c>
      <c r="B6944" s="49" t="s">
        <v>198</v>
      </c>
      <c r="C6944" s="50">
        <v>3766</v>
      </c>
      <c r="D6944" s="49" t="s">
        <v>196</v>
      </c>
      <c r="E6944" s="49" t="s">
        <v>3284</v>
      </c>
      <c r="F6944" s="49" t="s">
        <v>196</v>
      </c>
      <c r="G6944" s="49">
        <v>11001</v>
      </c>
      <c r="H6944" s="49" t="s">
        <v>197</v>
      </c>
      <c r="I6944" s="50">
        <v>108211</v>
      </c>
      <c r="J6944" s="50">
        <v>111001107832</v>
      </c>
      <c r="K6944" s="49" t="s">
        <v>3360</v>
      </c>
      <c r="L6944" s="51">
        <v>1969</v>
      </c>
      <c r="M6944" s="52">
        <v>177914487</v>
      </c>
      <c r="N6944" s="52">
        <v>0</v>
      </c>
      <c r="O6944" s="52">
        <v>20093795</v>
      </c>
      <c r="P6944" s="52">
        <v>6660438</v>
      </c>
      <c r="Q6944" s="52">
        <v>177914487</v>
      </c>
      <c r="R6944" s="52">
        <v>26754233</v>
      </c>
      <c r="S6944" s="52">
        <v>204668720</v>
      </c>
      <c r="T6944" s="70" t="s">
        <v>10556</v>
      </c>
      <c r="U6944" s="70" t="s">
        <v>10560</v>
      </c>
    </row>
    <row r="6945" spans="1:21" x14ac:dyDescent="0.2">
      <c r="A6945" s="49" t="s">
        <v>3283</v>
      </c>
      <c r="B6945" s="49" t="s">
        <v>198</v>
      </c>
      <c r="C6945" s="50">
        <v>3766</v>
      </c>
      <c r="D6945" s="49" t="s">
        <v>196</v>
      </c>
      <c r="E6945" s="49" t="s">
        <v>3284</v>
      </c>
      <c r="F6945" s="49" t="s">
        <v>196</v>
      </c>
      <c r="G6945" s="49">
        <v>11001</v>
      </c>
      <c r="H6945" s="49" t="s">
        <v>197</v>
      </c>
      <c r="I6945" s="50">
        <v>5313</v>
      </c>
      <c r="J6945" s="50">
        <v>111769003424</v>
      </c>
      <c r="K6945" s="49" t="s">
        <v>3339</v>
      </c>
      <c r="L6945" s="51">
        <v>3955</v>
      </c>
      <c r="M6945" s="52">
        <v>351358600</v>
      </c>
      <c r="N6945" s="52">
        <v>0</v>
      </c>
      <c r="O6945" s="52">
        <v>20093795</v>
      </c>
      <c r="P6945" s="52">
        <v>6660438</v>
      </c>
      <c r="Q6945" s="52">
        <v>351358600</v>
      </c>
      <c r="R6945" s="52">
        <v>26754233</v>
      </c>
      <c r="S6945" s="52">
        <v>378112833</v>
      </c>
      <c r="T6945" s="70" t="s">
        <v>10556</v>
      </c>
      <c r="U6945" s="70" t="s">
        <v>10560</v>
      </c>
    </row>
    <row r="6946" spans="1:21" x14ac:dyDescent="0.2">
      <c r="A6946" s="49" t="s">
        <v>3283</v>
      </c>
      <c r="B6946" s="49" t="s">
        <v>198</v>
      </c>
      <c r="C6946" s="50">
        <v>3766</v>
      </c>
      <c r="D6946" s="49" t="s">
        <v>196</v>
      </c>
      <c r="E6946" s="49" t="s">
        <v>3284</v>
      </c>
      <c r="F6946" s="49" t="s">
        <v>196</v>
      </c>
      <c r="G6946" s="49">
        <v>11001</v>
      </c>
      <c r="H6946" s="49" t="s">
        <v>197</v>
      </c>
      <c r="I6946" s="50">
        <v>107597</v>
      </c>
      <c r="J6946" s="50">
        <v>111001104264</v>
      </c>
      <c r="K6946" s="49" t="s">
        <v>3359</v>
      </c>
      <c r="L6946" s="51">
        <v>2960</v>
      </c>
      <c r="M6946" s="52">
        <v>270668320</v>
      </c>
      <c r="N6946" s="52">
        <v>0</v>
      </c>
      <c r="O6946" s="52">
        <v>20093795</v>
      </c>
      <c r="P6946" s="52">
        <v>6660438</v>
      </c>
      <c r="Q6946" s="52">
        <v>270668320</v>
      </c>
      <c r="R6946" s="52">
        <v>26754233</v>
      </c>
      <c r="S6946" s="52">
        <v>297422553</v>
      </c>
      <c r="T6946" s="70" t="s">
        <v>10556</v>
      </c>
      <c r="U6946" s="70" t="s">
        <v>10560</v>
      </c>
    </row>
    <row r="6947" spans="1:21" x14ac:dyDescent="0.2">
      <c r="A6947" s="49" t="s">
        <v>3283</v>
      </c>
      <c r="B6947" s="49" t="s">
        <v>198</v>
      </c>
      <c r="C6947" s="50">
        <v>3766</v>
      </c>
      <c r="D6947" s="49" t="s">
        <v>196</v>
      </c>
      <c r="E6947" s="49" t="s">
        <v>3284</v>
      </c>
      <c r="F6947" s="49" t="s">
        <v>196</v>
      </c>
      <c r="G6947" s="49">
        <v>11001</v>
      </c>
      <c r="H6947" s="49" t="s">
        <v>197</v>
      </c>
      <c r="I6947" s="50">
        <v>5366</v>
      </c>
      <c r="J6947" s="50">
        <v>111848003910</v>
      </c>
      <c r="K6947" s="49" t="s">
        <v>3461</v>
      </c>
      <c r="L6947" s="51">
        <v>921</v>
      </c>
      <c r="M6947" s="52">
        <v>81516243</v>
      </c>
      <c r="N6947" s="52">
        <v>0</v>
      </c>
      <c r="O6947" s="52">
        <v>20093795</v>
      </c>
      <c r="P6947" s="52">
        <v>6660438</v>
      </c>
      <c r="Q6947" s="52">
        <v>81516243</v>
      </c>
      <c r="R6947" s="52">
        <v>26754233</v>
      </c>
      <c r="S6947" s="52">
        <v>108270476</v>
      </c>
      <c r="T6947" s="70" t="s">
        <v>10556</v>
      </c>
      <c r="U6947" s="70" t="s">
        <v>10560</v>
      </c>
    </row>
    <row r="6948" spans="1:21" x14ac:dyDescent="0.2">
      <c r="A6948" s="49" t="s">
        <v>3283</v>
      </c>
      <c r="B6948" s="49" t="s">
        <v>198</v>
      </c>
      <c r="C6948" s="50">
        <v>3766</v>
      </c>
      <c r="D6948" s="49" t="s">
        <v>196</v>
      </c>
      <c r="E6948" s="49" t="s">
        <v>3284</v>
      </c>
      <c r="F6948" s="49" t="s">
        <v>196</v>
      </c>
      <c r="G6948" s="49">
        <v>11001</v>
      </c>
      <c r="H6948" s="49" t="s">
        <v>197</v>
      </c>
      <c r="I6948" s="50">
        <v>5256</v>
      </c>
      <c r="J6948" s="50">
        <v>111265000025</v>
      </c>
      <c r="K6948" s="49" t="s">
        <v>3461</v>
      </c>
      <c r="L6948" s="51">
        <v>3423</v>
      </c>
      <c r="M6948" s="52">
        <v>306773712</v>
      </c>
      <c r="N6948" s="52">
        <v>0</v>
      </c>
      <c r="O6948" s="52">
        <v>20093795</v>
      </c>
      <c r="P6948" s="52">
        <v>6660438</v>
      </c>
      <c r="Q6948" s="52">
        <v>306773712</v>
      </c>
      <c r="R6948" s="52">
        <v>26754233</v>
      </c>
      <c r="S6948" s="52">
        <v>333527945</v>
      </c>
      <c r="T6948" s="70" t="s">
        <v>10556</v>
      </c>
      <c r="U6948" s="70" t="s">
        <v>10560</v>
      </c>
    </row>
    <row r="6949" spans="1:21" x14ac:dyDescent="0.2">
      <c r="A6949" s="49" t="s">
        <v>3283</v>
      </c>
      <c r="B6949" s="49" t="s">
        <v>198</v>
      </c>
      <c r="C6949" s="50">
        <v>3766</v>
      </c>
      <c r="D6949" s="49" t="s">
        <v>196</v>
      </c>
      <c r="E6949" s="49" t="s">
        <v>3284</v>
      </c>
      <c r="F6949" s="49" t="s">
        <v>196</v>
      </c>
      <c r="G6949" s="49">
        <v>11001</v>
      </c>
      <c r="H6949" s="49" t="s">
        <v>197</v>
      </c>
      <c r="I6949" s="50">
        <v>108232</v>
      </c>
      <c r="J6949" s="50">
        <v>111001106984</v>
      </c>
      <c r="K6949" s="49" t="s">
        <v>3358</v>
      </c>
      <c r="L6949" s="51">
        <v>3047</v>
      </c>
      <c r="M6949" s="52">
        <v>273496499</v>
      </c>
      <c r="N6949" s="52">
        <v>13365352</v>
      </c>
      <c r="O6949" s="52">
        <v>20093795</v>
      </c>
      <c r="P6949" s="52">
        <v>6660438</v>
      </c>
      <c r="Q6949" s="52">
        <v>286861851</v>
      </c>
      <c r="R6949" s="52">
        <v>26754233</v>
      </c>
      <c r="S6949" s="52">
        <v>313616084</v>
      </c>
      <c r="T6949" s="70" t="s">
        <v>10556</v>
      </c>
      <c r="U6949" s="70" t="s">
        <v>10560</v>
      </c>
    </row>
    <row r="6950" spans="1:21" x14ac:dyDescent="0.2">
      <c r="A6950" s="49" t="s">
        <v>3283</v>
      </c>
      <c r="B6950" s="49" t="s">
        <v>198</v>
      </c>
      <c r="C6950" s="50">
        <v>3766</v>
      </c>
      <c r="D6950" s="49" t="s">
        <v>196</v>
      </c>
      <c r="E6950" s="49" t="s">
        <v>3284</v>
      </c>
      <c r="F6950" s="49" t="s">
        <v>196</v>
      </c>
      <c r="G6950" s="49">
        <v>11001</v>
      </c>
      <c r="H6950" s="49" t="s">
        <v>197</v>
      </c>
      <c r="I6950" s="50">
        <v>1070</v>
      </c>
      <c r="J6950" s="50">
        <v>111001033979</v>
      </c>
      <c r="K6950" s="49" t="s">
        <v>3538</v>
      </c>
      <c r="L6950" s="51">
        <v>1722</v>
      </c>
      <c r="M6950" s="52">
        <v>155698212</v>
      </c>
      <c r="N6950" s="52">
        <v>0</v>
      </c>
      <c r="O6950" s="52">
        <v>20093795</v>
      </c>
      <c r="P6950" s="52">
        <v>6660438</v>
      </c>
      <c r="Q6950" s="52">
        <v>155698212</v>
      </c>
      <c r="R6950" s="52">
        <v>26754233</v>
      </c>
      <c r="S6950" s="52">
        <v>182452445</v>
      </c>
      <c r="T6950" s="70" t="s">
        <v>10556</v>
      </c>
      <c r="U6950" s="70" t="s">
        <v>10560</v>
      </c>
    </row>
    <row r="6951" spans="1:21" x14ac:dyDescent="0.2">
      <c r="A6951" s="49" t="s">
        <v>3283</v>
      </c>
      <c r="B6951" s="49" t="s">
        <v>198</v>
      </c>
      <c r="C6951" s="50">
        <v>3766</v>
      </c>
      <c r="D6951" s="49" t="s">
        <v>196</v>
      </c>
      <c r="E6951" s="49" t="s">
        <v>3284</v>
      </c>
      <c r="F6951" s="49" t="s">
        <v>196</v>
      </c>
      <c r="G6951" s="49">
        <v>11001</v>
      </c>
      <c r="H6951" s="49" t="s">
        <v>197</v>
      </c>
      <c r="I6951" s="50">
        <v>5376</v>
      </c>
      <c r="J6951" s="50">
        <v>211001032501</v>
      </c>
      <c r="K6951" s="49" t="s">
        <v>3357</v>
      </c>
      <c r="L6951" s="51">
        <v>1137</v>
      </c>
      <c r="M6951" s="52">
        <v>100615952</v>
      </c>
      <c r="N6951" s="52">
        <v>20123190</v>
      </c>
      <c r="O6951" s="52">
        <v>20093795</v>
      </c>
      <c r="P6951" s="52">
        <v>6660438</v>
      </c>
      <c r="Q6951" s="52">
        <v>120739142</v>
      </c>
      <c r="R6951" s="52">
        <v>26754233</v>
      </c>
      <c r="S6951" s="52">
        <v>147493375</v>
      </c>
      <c r="T6951" s="70" t="s">
        <v>10556</v>
      </c>
      <c r="U6951" s="70" t="s">
        <v>10560</v>
      </c>
    </row>
    <row r="6952" spans="1:21" x14ac:dyDescent="0.2">
      <c r="A6952" s="49" t="s">
        <v>3283</v>
      </c>
      <c r="B6952" s="49" t="s">
        <v>198</v>
      </c>
      <c r="C6952" s="50">
        <v>3766</v>
      </c>
      <c r="D6952" s="49" t="s">
        <v>196</v>
      </c>
      <c r="E6952" s="49" t="s">
        <v>3284</v>
      </c>
      <c r="F6952" s="49" t="s">
        <v>196</v>
      </c>
      <c r="G6952" s="49">
        <v>11001</v>
      </c>
      <c r="H6952" s="49" t="s">
        <v>197</v>
      </c>
      <c r="I6952" s="50">
        <v>105291</v>
      </c>
      <c r="J6952" s="50">
        <v>111001104281</v>
      </c>
      <c r="K6952" s="49" t="s">
        <v>3448</v>
      </c>
      <c r="L6952" s="51">
        <v>2409</v>
      </c>
      <c r="M6952" s="52">
        <v>220937904</v>
      </c>
      <c r="N6952" s="52">
        <v>1266527</v>
      </c>
      <c r="O6952" s="52">
        <v>20093795</v>
      </c>
      <c r="P6952" s="52">
        <v>6660438</v>
      </c>
      <c r="Q6952" s="52">
        <v>222204431</v>
      </c>
      <c r="R6952" s="52">
        <v>26754233</v>
      </c>
      <c r="S6952" s="52">
        <v>248958664</v>
      </c>
      <c r="T6952" s="70" t="s">
        <v>10556</v>
      </c>
      <c r="U6952" s="70" t="s">
        <v>10560</v>
      </c>
    </row>
    <row r="6953" spans="1:21" x14ac:dyDescent="0.2">
      <c r="A6953" s="49" t="s">
        <v>3283</v>
      </c>
      <c r="B6953" s="49" t="s">
        <v>198</v>
      </c>
      <c r="C6953" s="50">
        <v>3766</v>
      </c>
      <c r="D6953" s="49" t="s">
        <v>196</v>
      </c>
      <c r="E6953" s="49" t="s">
        <v>3284</v>
      </c>
      <c r="F6953" s="49" t="s">
        <v>196</v>
      </c>
      <c r="G6953" s="49">
        <v>11001</v>
      </c>
      <c r="H6953" s="49" t="s">
        <v>197</v>
      </c>
      <c r="I6953" s="50">
        <v>632</v>
      </c>
      <c r="J6953" s="50">
        <v>111001044806</v>
      </c>
      <c r="K6953" s="49" t="s">
        <v>3528</v>
      </c>
      <c r="L6953" s="51">
        <v>1235</v>
      </c>
      <c r="M6953" s="52">
        <v>109734960</v>
      </c>
      <c r="N6953" s="52">
        <v>21946992</v>
      </c>
      <c r="O6953" s="52">
        <v>20093795</v>
      </c>
      <c r="P6953" s="52">
        <v>6660438</v>
      </c>
      <c r="Q6953" s="52">
        <v>131681952</v>
      </c>
      <c r="R6953" s="52">
        <v>26754233</v>
      </c>
      <c r="S6953" s="52">
        <v>158436185</v>
      </c>
      <c r="T6953" s="70" t="s">
        <v>10556</v>
      </c>
      <c r="U6953" s="70" t="s">
        <v>10560</v>
      </c>
    </row>
    <row r="6954" spans="1:21" x14ac:dyDescent="0.2">
      <c r="A6954" s="49" t="s">
        <v>2949</v>
      </c>
      <c r="B6954" s="49" t="s">
        <v>851</v>
      </c>
      <c r="C6954" s="50">
        <v>3802</v>
      </c>
      <c r="D6954" s="49" t="s">
        <v>849</v>
      </c>
      <c r="E6954" s="49" t="s">
        <v>6178</v>
      </c>
      <c r="F6954" s="49" t="s">
        <v>849</v>
      </c>
      <c r="G6954" s="49">
        <v>54001</v>
      </c>
      <c r="H6954" s="49" t="s">
        <v>850</v>
      </c>
      <c r="I6954" s="50">
        <v>2850</v>
      </c>
      <c r="J6954" s="50">
        <v>254001008058</v>
      </c>
      <c r="K6954" s="49" t="s">
        <v>6193</v>
      </c>
      <c r="L6954" s="51">
        <v>502</v>
      </c>
      <c r="M6954" s="52">
        <v>59731194</v>
      </c>
      <c r="N6954" s="52">
        <v>1482486</v>
      </c>
      <c r="O6954" s="52">
        <v>27374020</v>
      </c>
      <c r="P6954" s="52">
        <v>6660438</v>
      </c>
      <c r="Q6954" s="52">
        <v>61213680</v>
      </c>
      <c r="R6954" s="52">
        <v>34034458</v>
      </c>
      <c r="S6954" s="52">
        <v>95248138</v>
      </c>
      <c r="T6954" s="70" t="s">
        <v>10556</v>
      </c>
      <c r="U6954" s="70" t="s">
        <v>10560</v>
      </c>
    </row>
    <row r="6955" spans="1:21" x14ac:dyDescent="0.2">
      <c r="A6955" s="49" t="s">
        <v>3078</v>
      </c>
      <c r="B6955" s="49" t="s">
        <v>919</v>
      </c>
      <c r="C6955" s="50">
        <v>3808</v>
      </c>
      <c r="D6955" s="49" t="s">
        <v>920</v>
      </c>
      <c r="E6955" s="49" t="s">
        <v>9224</v>
      </c>
      <c r="F6955" s="49" t="s">
        <v>920</v>
      </c>
      <c r="G6955" s="49">
        <v>68669</v>
      </c>
      <c r="H6955" s="49" t="s">
        <v>981</v>
      </c>
      <c r="I6955" s="50">
        <v>20105</v>
      </c>
      <c r="J6955" s="50">
        <v>168669000438</v>
      </c>
      <c r="K6955" s="49" t="s">
        <v>9226</v>
      </c>
      <c r="L6955" s="51">
        <v>414</v>
      </c>
      <c r="M6955" s="52">
        <v>48922463</v>
      </c>
      <c r="N6955" s="52">
        <v>2973108</v>
      </c>
      <c r="O6955" s="52">
        <v>27306612</v>
      </c>
      <c r="P6955" s="52">
        <v>6660438</v>
      </c>
      <c r="Q6955" s="52">
        <v>51895571</v>
      </c>
      <c r="R6955" s="52">
        <v>33967050</v>
      </c>
      <c r="S6955" s="52">
        <v>85862621</v>
      </c>
      <c r="T6955" s="70" t="s">
        <v>10556</v>
      </c>
      <c r="U6955" s="70" t="s">
        <v>10560</v>
      </c>
    </row>
    <row r="6956" spans="1:21" x14ac:dyDescent="0.2">
      <c r="A6956" s="49" t="s">
        <v>3078</v>
      </c>
      <c r="B6956" s="49" t="s">
        <v>919</v>
      </c>
      <c r="C6956" s="50">
        <v>3808</v>
      </c>
      <c r="D6956" s="49" t="s">
        <v>920</v>
      </c>
      <c r="E6956" s="49" t="s">
        <v>9289</v>
      </c>
      <c r="F6956" s="49" t="s">
        <v>920</v>
      </c>
      <c r="G6956" s="49">
        <v>68780</v>
      </c>
      <c r="H6956" s="49" t="s">
        <v>992</v>
      </c>
      <c r="I6956" s="50">
        <v>12092</v>
      </c>
      <c r="J6956" s="50">
        <v>268780000727</v>
      </c>
      <c r="K6956" s="49" t="s">
        <v>9290</v>
      </c>
      <c r="L6956" s="51">
        <v>162</v>
      </c>
      <c r="M6956" s="52">
        <v>20384894</v>
      </c>
      <c r="N6956" s="52">
        <v>0</v>
      </c>
      <c r="O6956" s="52">
        <v>28432480</v>
      </c>
      <c r="P6956" s="52">
        <v>6660438</v>
      </c>
      <c r="Q6956" s="52">
        <v>20384894</v>
      </c>
      <c r="R6956" s="52">
        <v>35092918</v>
      </c>
      <c r="S6956" s="52">
        <v>55477812</v>
      </c>
      <c r="T6956" s="70" t="s">
        <v>10556</v>
      </c>
      <c r="U6956" s="70" t="s">
        <v>10560</v>
      </c>
    </row>
    <row r="6957" spans="1:21" x14ac:dyDescent="0.2">
      <c r="A6957" s="49" t="s">
        <v>3283</v>
      </c>
      <c r="B6957" s="49" t="s">
        <v>198</v>
      </c>
      <c r="C6957" s="50">
        <v>3766</v>
      </c>
      <c r="D6957" s="49" t="s">
        <v>196</v>
      </c>
      <c r="E6957" s="49" t="s">
        <v>3284</v>
      </c>
      <c r="F6957" s="49" t="s">
        <v>196</v>
      </c>
      <c r="G6957" s="49">
        <v>11001</v>
      </c>
      <c r="H6957" s="49" t="s">
        <v>197</v>
      </c>
      <c r="I6957" s="50">
        <v>848</v>
      </c>
      <c r="J6957" s="50">
        <v>111001024830</v>
      </c>
      <c r="K6957" s="49" t="s">
        <v>3356</v>
      </c>
      <c r="L6957" s="51">
        <v>836</v>
      </c>
      <c r="M6957" s="52">
        <v>74943029</v>
      </c>
      <c r="N6957" s="52">
        <v>14988606</v>
      </c>
      <c r="O6957" s="52">
        <v>20093795</v>
      </c>
      <c r="P6957" s="52">
        <v>6660438</v>
      </c>
      <c r="Q6957" s="52">
        <v>89931635</v>
      </c>
      <c r="R6957" s="52">
        <v>26754233</v>
      </c>
      <c r="S6957" s="52">
        <v>116685868</v>
      </c>
      <c r="T6957" s="70" t="s">
        <v>10556</v>
      </c>
      <c r="U6957" s="70" t="s">
        <v>10560</v>
      </c>
    </row>
    <row r="6958" spans="1:21" x14ac:dyDescent="0.2">
      <c r="A6958" s="49" t="s">
        <v>3283</v>
      </c>
      <c r="B6958" s="49" t="s">
        <v>198</v>
      </c>
      <c r="C6958" s="50">
        <v>3766</v>
      </c>
      <c r="D6958" s="49" t="s">
        <v>196</v>
      </c>
      <c r="E6958" s="49" t="s">
        <v>3284</v>
      </c>
      <c r="F6958" s="49" t="s">
        <v>196</v>
      </c>
      <c r="G6958" s="49">
        <v>11001</v>
      </c>
      <c r="H6958" s="49" t="s">
        <v>197</v>
      </c>
      <c r="I6958" s="50">
        <v>525</v>
      </c>
      <c r="J6958" s="50">
        <v>111001018341</v>
      </c>
      <c r="K6958" s="49" t="s">
        <v>3355</v>
      </c>
      <c r="L6958" s="51">
        <v>1002</v>
      </c>
      <c r="M6958" s="52">
        <v>89496128</v>
      </c>
      <c r="N6958" s="52">
        <v>0</v>
      </c>
      <c r="O6958" s="52">
        <v>20093795</v>
      </c>
      <c r="P6958" s="52">
        <v>19981315</v>
      </c>
      <c r="Q6958" s="52">
        <v>89496128</v>
      </c>
      <c r="R6958" s="52">
        <v>40075110</v>
      </c>
      <c r="S6958" s="52">
        <v>129571238</v>
      </c>
      <c r="T6958" s="70" t="s">
        <v>10556</v>
      </c>
      <c r="U6958" s="70" t="s">
        <v>10560</v>
      </c>
    </row>
    <row r="6959" spans="1:21" x14ac:dyDescent="0.2">
      <c r="A6959" s="49" t="s">
        <v>3283</v>
      </c>
      <c r="B6959" s="49" t="s">
        <v>198</v>
      </c>
      <c r="C6959" s="50">
        <v>3766</v>
      </c>
      <c r="D6959" s="49" t="s">
        <v>196</v>
      </c>
      <c r="E6959" s="49" t="s">
        <v>3284</v>
      </c>
      <c r="F6959" s="49" t="s">
        <v>196</v>
      </c>
      <c r="G6959" s="49">
        <v>11001</v>
      </c>
      <c r="H6959" s="49" t="s">
        <v>197</v>
      </c>
      <c r="I6959" s="50">
        <v>729</v>
      </c>
      <c r="J6959" s="50">
        <v>111001014630</v>
      </c>
      <c r="K6959" s="49" t="s">
        <v>3576</v>
      </c>
      <c r="L6959" s="51">
        <v>823</v>
      </c>
      <c r="M6959" s="52">
        <v>75805927</v>
      </c>
      <c r="N6959" s="52">
        <v>10102952</v>
      </c>
      <c r="O6959" s="52">
        <v>20093795</v>
      </c>
      <c r="P6959" s="52">
        <v>6660438</v>
      </c>
      <c r="Q6959" s="52">
        <v>85908879</v>
      </c>
      <c r="R6959" s="52">
        <v>26754233</v>
      </c>
      <c r="S6959" s="52">
        <v>112663112</v>
      </c>
      <c r="T6959" s="70" t="s">
        <v>10556</v>
      </c>
      <c r="U6959" s="70" t="s">
        <v>10560</v>
      </c>
    </row>
    <row r="6960" spans="1:21" x14ac:dyDescent="0.2">
      <c r="A6960" s="49" t="s">
        <v>3283</v>
      </c>
      <c r="B6960" s="49" t="s">
        <v>198</v>
      </c>
      <c r="C6960" s="50">
        <v>3766</v>
      </c>
      <c r="D6960" s="49" t="s">
        <v>196</v>
      </c>
      <c r="E6960" s="49" t="s">
        <v>3284</v>
      </c>
      <c r="F6960" s="49" t="s">
        <v>196</v>
      </c>
      <c r="G6960" s="49">
        <v>11001</v>
      </c>
      <c r="H6960" s="49" t="s">
        <v>197</v>
      </c>
      <c r="I6960" s="50">
        <v>5252</v>
      </c>
      <c r="J6960" s="50">
        <v>111102000621</v>
      </c>
      <c r="K6960" s="49" t="s">
        <v>3576</v>
      </c>
      <c r="L6960" s="51">
        <v>1205</v>
      </c>
      <c r="M6960" s="52">
        <v>108561443</v>
      </c>
      <c r="N6960" s="52">
        <v>0</v>
      </c>
      <c r="O6960" s="52">
        <v>20093795</v>
      </c>
      <c r="P6960" s="52">
        <v>6660438</v>
      </c>
      <c r="Q6960" s="52">
        <v>108561443</v>
      </c>
      <c r="R6960" s="52">
        <v>26754233</v>
      </c>
      <c r="S6960" s="52">
        <v>135315676</v>
      </c>
      <c r="T6960" s="70" t="s">
        <v>10556</v>
      </c>
      <c r="U6960" s="70" t="s">
        <v>10560</v>
      </c>
    </row>
    <row r="6961" spans="1:21" x14ac:dyDescent="0.2">
      <c r="A6961" s="49" t="s">
        <v>3283</v>
      </c>
      <c r="B6961" s="49" t="s">
        <v>198</v>
      </c>
      <c r="C6961" s="50">
        <v>3766</v>
      </c>
      <c r="D6961" s="49" t="s">
        <v>196</v>
      </c>
      <c r="E6961" s="49" t="s">
        <v>3284</v>
      </c>
      <c r="F6961" s="49" t="s">
        <v>196</v>
      </c>
      <c r="G6961" s="49">
        <v>11001</v>
      </c>
      <c r="H6961" s="49" t="s">
        <v>197</v>
      </c>
      <c r="I6961" s="50">
        <v>887</v>
      </c>
      <c r="J6961" s="50">
        <v>111001014974</v>
      </c>
      <c r="K6961" s="49" t="s">
        <v>3575</v>
      </c>
      <c r="L6961" s="51">
        <v>1028</v>
      </c>
      <c r="M6961" s="52">
        <v>94828290</v>
      </c>
      <c r="N6961" s="52">
        <v>12755549</v>
      </c>
      <c r="O6961" s="52">
        <v>20093795</v>
      </c>
      <c r="P6961" s="52">
        <v>6660438</v>
      </c>
      <c r="Q6961" s="52">
        <v>107583839</v>
      </c>
      <c r="R6961" s="52">
        <v>26754233</v>
      </c>
      <c r="S6961" s="52">
        <v>134338072</v>
      </c>
      <c r="T6961" s="70" t="s">
        <v>10556</v>
      </c>
      <c r="U6961" s="70" t="s">
        <v>10560</v>
      </c>
    </row>
    <row r="6962" spans="1:21" x14ac:dyDescent="0.2">
      <c r="A6962" s="49" t="s">
        <v>3283</v>
      </c>
      <c r="B6962" s="49" t="s">
        <v>198</v>
      </c>
      <c r="C6962" s="50">
        <v>3766</v>
      </c>
      <c r="D6962" s="49" t="s">
        <v>196</v>
      </c>
      <c r="E6962" s="49" t="s">
        <v>3284</v>
      </c>
      <c r="F6962" s="49" t="s">
        <v>196</v>
      </c>
      <c r="G6962" s="49">
        <v>11001</v>
      </c>
      <c r="H6962" s="49" t="s">
        <v>197</v>
      </c>
      <c r="I6962" s="50">
        <v>5368</v>
      </c>
      <c r="J6962" s="50">
        <v>111850000740</v>
      </c>
      <c r="K6962" s="49" t="s">
        <v>3574</v>
      </c>
      <c r="L6962" s="51">
        <v>1883</v>
      </c>
      <c r="M6962" s="52">
        <v>168049227</v>
      </c>
      <c r="N6962" s="52">
        <v>3043446</v>
      </c>
      <c r="O6962" s="52">
        <v>20093795</v>
      </c>
      <c r="P6962" s="52">
        <v>6660438</v>
      </c>
      <c r="Q6962" s="52">
        <v>171092673</v>
      </c>
      <c r="R6962" s="52">
        <v>26754233</v>
      </c>
      <c r="S6962" s="52">
        <v>197846906</v>
      </c>
      <c r="T6962" s="70" t="s">
        <v>10556</v>
      </c>
      <c r="U6962" s="70" t="s">
        <v>10560</v>
      </c>
    </row>
    <row r="6963" spans="1:21" x14ac:dyDescent="0.2">
      <c r="A6963" s="49" t="s">
        <v>3283</v>
      </c>
      <c r="B6963" s="49" t="s">
        <v>198</v>
      </c>
      <c r="C6963" s="50">
        <v>3766</v>
      </c>
      <c r="D6963" s="49" t="s">
        <v>196</v>
      </c>
      <c r="E6963" s="49" t="s">
        <v>3284</v>
      </c>
      <c r="F6963" s="49" t="s">
        <v>196</v>
      </c>
      <c r="G6963" s="49">
        <v>11001</v>
      </c>
      <c r="H6963" s="49" t="s">
        <v>197</v>
      </c>
      <c r="I6963" s="50">
        <v>889</v>
      </c>
      <c r="J6963" s="50">
        <v>111001015458</v>
      </c>
      <c r="K6963" s="49" t="s">
        <v>3573</v>
      </c>
      <c r="L6963" s="51">
        <v>1771</v>
      </c>
      <c r="M6963" s="52">
        <v>161464920</v>
      </c>
      <c r="N6963" s="52">
        <v>0</v>
      </c>
      <c r="O6963" s="52">
        <v>20093795</v>
      </c>
      <c r="P6963" s="52">
        <v>6660438</v>
      </c>
      <c r="Q6963" s="52">
        <v>161464920</v>
      </c>
      <c r="R6963" s="52">
        <v>26754233</v>
      </c>
      <c r="S6963" s="52">
        <v>188219153</v>
      </c>
      <c r="T6963" s="70" t="s">
        <v>10556</v>
      </c>
      <c r="U6963" s="70" t="s">
        <v>10560</v>
      </c>
    </row>
    <row r="6964" spans="1:21" x14ac:dyDescent="0.2">
      <c r="A6964" s="49" t="s">
        <v>3078</v>
      </c>
      <c r="B6964" s="49" t="s">
        <v>919</v>
      </c>
      <c r="C6964" s="50">
        <v>3808</v>
      </c>
      <c r="D6964" s="49" t="s">
        <v>920</v>
      </c>
      <c r="E6964" s="49" t="s">
        <v>9067</v>
      </c>
      <c r="F6964" s="49" t="s">
        <v>920</v>
      </c>
      <c r="G6964" s="49">
        <v>68217</v>
      </c>
      <c r="H6964" s="49" t="s">
        <v>937</v>
      </c>
      <c r="I6964" s="50">
        <v>16537</v>
      </c>
      <c r="J6964" s="50">
        <v>268217000168</v>
      </c>
      <c r="K6964" s="49" t="s">
        <v>9068</v>
      </c>
      <c r="L6964" s="51">
        <v>369</v>
      </c>
      <c r="M6964" s="52">
        <v>47128395</v>
      </c>
      <c r="N6964" s="52">
        <v>0</v>
      </c>
      <c r="O6964" s="52">
        <v>29378192</v>
      </c>
      <c r="P6964" s="52">
        <v>6660438</v>
      </c>
      <c r="Q6964" s="52">
        <v>47128395</v>
      </c>
      <c r="R6964" s="52">
        <v>36038630</v>
      </c>
      <c r="S6964" s="52">
        <v>83167025</v>
      </c>
      <c r="T6964" s="70" t="s">
        <v>10556</v>
      </c>
      <c r="U6964" s="70" t="s">
        <v>10560</v>
      </c>
    </row>
    <row r="6965" spans="1:21" x14ac:dyDescent="0.2">
      <c r="A6965" s="49" t="s">
        <v>3283</v>
      </c>
      <c r="B6965" s="49" t="s">
        <v>198</v>
      </c>
      <c r="C6965" s="50">
        <v>3766</v>
      </c>
      <c r="D6965" s="49" t="s">
        <v>196</v>
      </c>
      <c r="E6965" s="49" t="s">
        <v>3284</v>
      </c>
      <c r="F6965" s="49" t="s">
        <v>196</v>
      </c>
      <c r="G6965" s="49">
        <v>11001</v>
      </c>
      <c r="H6965" s="49" t="s">
        <v>197</v>
      </c>
      <c r="I6965" s="50">
        <v>895</v>
      </c>
      <c r="J6965" s="50">
        <v>111001027324</v>
      </c>
      <c r="K6965" s="49" t="s">
        <v>3453</v>
      </c>
      <c r="L6965" s="51">
        <v>1269</v>
      </c>
      <c r="M6965" s="52">
        <v>116886231</v>
      </c>
      <c r="N6965" s="52">
        <v>0</v>
      </c>
      <c r="O6965" s="52">
        <v>20093795</v>
      </c>
      <c r="P6965" s="52">
        <v>6660438</v>
      </c>
      <c r="Q6965" s="52">
        <v>116886231</v>
      </c>
      <c r="R6965" s="52">
        <v>26754233</v>
      </c>
      <c r="S6965" s="52">
        <v>143640464</v>
      </c>
      <c r="T6965" s="70" t="s">
        <v>10556</v>
      </c>
      <c r="U6965" s="70" t="s">
        <v>10560</v>
      </c>
    </row>
    <row r="6966" spans="1:21" x14ac:dyDescent="0.2">
      <c r="A6966" s="49" t="s">
        <v>3283</v>
      </c>
      <c r="B6966" s="49" t="s">
        <v>198</v>
      </c>
      <c r="C6966" s="50">
        <v>3766</v>
      </c>
      <c r="D6966" s="49" t="s">
        <v>196</v>
      </c>
      <c r="E6966" s="49" t="s">
        <v>3284</v>
      </c>
      <c r="F6966" s="49" t="s">
        <v>196</v>
      </c>
      <c r="G6966" s="49">
        <v>11001</v>
      </c>
      <c r="H6966" s="49" t="s">
        <v>197</v>
      </c>
      <c r="I6966" s="50">
        <v>5287</v>
      </c>
      <c r="J6966" s="50">
        <v>111769000174</v>
      </c>
      <c r="K6966" s="49" t="s">
        <v>3635</v>
      </c>
      <c r="L6966" s="51">
        <v>1500</v>
      </c>
      <c r="M6966" s="52">
        <v>133328496</v>
      </c>
      <c r="N6966" s="52">
        <v>0</v>
      </c>
      <c r="O6966" s="52">
        <v>20093795</v>
      </c>
      <c r="P6966" s="52">
        <v>6660438</v>
      </c>
      <c r="Q6966" s="52">
        <v>133328496</v>
      </c>
      <c r="R6966" s="52">
        <v>26754233</v>
      </c>
      <c r="S6966" s="52">
        <v>160082729</v>
      </c>
      <c r="T6966" s="70" t="s">
        <v>10556</v>
      </c>
      <c r="U6966" s="70" t="s">
        <v>10560</v>
      </c>
    </row>
    <row r="6967" spans="1:21" x14ac:dyDescent="0.2">
      <c r="A6967" s="49" t="s">
        <v>3283</v>
      </c>
      <c r="B6967" s="49" t="s">
        <v>198</v>
      </c>
      <c r="C6967" s="50">
        <v>3766</v>
      </c>
      <c r="D6967" s="49" t="s">
        <v>196</v>
      </c>
      <c r="E6967" s="49" t="s">
        <v>3284</v>
      </c>
      <c r="F6967" s="49" t="s">
        <v>196</v>
      </c>
      <c r="G6967" s="49">
        <v>11001</v>
      </c>
      <c r="H6967" s="49" t="s">
        <v>197</v>
      </c>
      <c r="I6967" s="50">
        <v>146690</v>
      </c>
      <c r="J6967" s="50">
        <v>111001800163</v>
      </c>
      <c r="K6967" s="49" t="s">
        <v>3354</v>
      </c>
      <c r="L6967" s="51">
        <v>481</v>
      </c>
      <c r="M6967" s="52">
        <v>43971058</v>
      </c>
      <c r="N6967" s="52">
        <v>8794212</v>
      </c>
      <c r="O6967" s="52">
        <v>20093795</v>
      </c>
      <c r="P6967" s="52">
        <v>6660438</v>
      </c>
      <c r="Q6967" s="52">
        <v>52765270</v>
      </c>
      <c r="R6967" s="52">
        <v>26754233</v>
      </c>
      <c r="S6967" s="52">
        <v>79519503</v>
      </c>
      <c r="T6967" s="70" t="s">
        <v>10556</v>
      </c>
      <c r="U6967" s="70" t="s">
        <v>10560</v>
      </c>
    </row>
    <row r="6968" spans="1:21" x14ac:dyDescent="0.2">
      <c r="A6968" s="49" t="s">
        <v>3283</v>
      </c>
      <c r="B6968" s="49" t="s">
        <v>198</v>
      </c>
      <c r="C6968" s="50">
        <v>3766</v>
      </c>
      <c r="D6968" s="49" t="s">
        <v>196</v>
      </c>
      <c r="E6968" s="49" t="s">
        <v>3284</v>
      </c>
      <c r="F6968" s="49" t="s">
        <v>196</v>
      </c>
      <c r="G6968" s="49">
        <v>11001</v>
      </c>
      <c r="H6968" s="49" t="s">
        <v>197</v>
      </c>
      <c r="I6968" s="50">
        <v>845</v>
      </c>
      <c r="J6968" s="50">
        <v>111001024660</v>
      </c>
      <c r="K6968" s="49" t="s">
        <v>3353</v>
      </c>
      <c r="L6968" s="51">
        <v>2050</v>
      </c>
      <c r="M6968" s="52">
        <v>183936599</v>
      </c>
      <c r="N6968" s="52">
        <v>18354851</v>
      </c>
      <c r="O6968" s="52">
        <v>20093795</v>
      </c>
      <c r="P6968" s="52">
        <v>6660438</v>
      </c>
      <c r="Q6968" s="52">
        <v>202291450</v>
      </c>
      <c r="R6968" s="52">
        <v>26754233</v>
      </c>
      <c r="S6968" s="52">
        <v>229045683</v>
      </c>
      <c r="T6968" s="70" t="s">
        <v>10556</v>
      </c>
      <c r="U6968" s="70" t="s">
        <v>10560</v>
      </c>
    </row>
    <row r="6969" spans="1:21" x14ac:dyDescent="0.2">
      <c r="A6969" s="49" t="s">
        <v>3283</v>
      </c>
      <c r="B6969" s="49" t="s">
        <v>198</v>
      </c>
      <c r="C6969" s="50">
        <v>3766</v>
      </c>
      <c r="D6969" s="49" t="s">
        <v>196</v>
      </c>
      <c r="E6969" s="49" t="s">
        <v>3284</v>
      </c>
      <c r="F6969" s="49" t="s">
        <v>196</v>
      </c>
      <c r="G6969" s="49">
        <v>11001</v>
      </c>
      <c r="H6969" s="49" t="s">
        <v>197</v>
      </c>
      <c r="I6969" s="50">
        <v>5253</v>
      </c>
      <c r="J6969" s="50">
        <v>111102000753</v>
      </c>
      <c r="K6969" s="49" t="s">
        <v>3572</v>
      </c>
      <c r="L6969" s="51">
        <v>4175</v>
      </c>
      <c r="M6969" s="52">
        <v>396307959</v>
      </c>
      <c r="N6969" s="52">
        <v>0</v>
      </c>
      <c r="O6969" s="52">
        <v>20093795</v>
      </c>
      <c r="P6969" s="52">
        <v>6660438</v>
      </c>
      <c r="Q6969" s="52">
        <v>396307959</v>
      </c>
      <c r="R6969" s="52">
        <v>26754233</v>
      </c>
      <c r="S6969" s="52">
        <v>423062192</v>
      </c>
      <c r="T6969" s="70" t="s">
        <v>10556</v>
      </c>
      <c r="U6969" s="70" t="s">
        <v>10560</v>
      </c>
    </row>
    <row r="6970" spans="1:21" x14ac:dyDescent="0.2">
      <c r="A6970" s="49" t="s">
        <v>3283</v>
      </c>
      <c r="B6970" s="49" t="s">
        <v>198</v>
      </c>
      <c r="C6970" s="50">
        <v>3766</v>
      </c>
      <c r="D6970" s="49" t="s">
        <v>196</v>
      </c>
      <c r="E6970" s="49" t="s">
        <v>3284</v>
      </c>
      <c r="F6970" s="49" t="s">
        <v>196</v>
      </c>
      <c r="G6970" s="49">
        <v>11001</v>
      </c>
      <c r="H6970" s="49" t="s">
        <v>197</v>
      </c>
      <c r="I6970" s="50">
        <v>107591</v>
      </c>
      <c r="J6970" s="50">
        <v>111001094439</v>
      </c>
      <c r="K6970" s="49" t="s">
        <v>3480</v>
      </c>
      <c r="L6970" s="51">
        <v>1929</v>
      </c>
      <c r="M6970" s="52">
        <v>172716121</v>
      </c>
      <c r="N6970" s="52">
        <v>8851404</v>
      </c>
      <c r="O6970" s="52">
        <v>20093795</v>
      </c>
      <c r="P6970" s="52">
        <v>26641753</v>
      </c>
      <c r="Q6970" s="52">
        <v>181567525</v>
      </c>
      <c r="R6970" s="52">
        <v>46735548</v>
      </c>
      <c r="S6970" s="52">
        <v>228303073</v>
      </c>
      <c r="T6970" s="70" t="s">
        <v>10556</v>
      </c>
      <c r="U6970" s="70" t="s">
        <v>10560</v>
      </c>
    </row>
    <row r="6971" spans="1:21" x14ac:dyDescent="0.2">
      <c r="A6971" s="49" t="s">
        <v>3283</v>
      </c>
      <c r="B6971" s="49" t="s">
        <v>198</v>
      </c>
      <c r="C6971" s="50">
        <v>3766</v>
      </c>
      <c r="D6971" s="49" t="s">
        <v>196</v>
      </c>
      <c r="E6971" s="49" t="s">
        <v>3284</v>
      </c>
      <c r="F6971" s="49" t="s">
        <v>196</v>
      </c>
      <c r="G6971" s="49">
        <v>11001</v>
      </c>
      <c r="H6971" s="49" t="s">
        <v>197</v>
      </c>
      <c r="I6971" s="50">
        <v>429</v>
      </c>
      <c r="J6971" s="50">
        <v>111001000612</v>
      </c>
      <c r="K6971" s="49" t="s">
        <v>3654</v>
      </c>
      <c r="L6971" s="51">
        <v>558</v>
      </c>
      <c r="M6971" s="52">
        <v>50577390</v>
      </c>
      <c r="N6971" s="52">
        <v>10115478</v>
      </c>
      <c r="O6971" s="52">
        <v>20093795</v>
      </c>
      <c r="P6971" s="52">
        <v>6660438</v>
      </c>
      <c r="Q6971" s="52">
        <v>60692868</v>
      </c>
      <c r="R6971" s="52">
        <v>26754233</v>
      </c>
      <c r="S6971" s="52">
        <v>87447101</v>
      </c>
      <c r="T6971" s="70" t="s">
        <v>10556</v>
      </c>
      <c r="U6971" s="70" t="s">
        <v>10560</v>
      </c>
    </row>
    <row r="6972" spans="1:21" x14ac:dyDescent="0.2">
      <c r="A6972" s="49" t="s">
        <v>3283</v>
      </c>
      <c r="B6972" s="49" t="s">
        <v>198</v>
      </c>
      <c r="C6972" s="50">
        <v>3766</v>
      </c>
      <c r="D6972" s="49" t="s">
        <v>196</v>
      </c>
      <c r="E6972" s="49" t="s">
        <v>3284</v>
      </c>
      <c r="F6972" s="49" t="s">
        <v>196</v>
      </c>
      <c r="G6972" s="49">
        <v>11001</v>
      </c>
      <c r="H6972" s="49" t="s">
        <v>197</v>
      </c>
      <c r="I6972" s="50">
        <v>168037</v>
      </c>
      <c r="J6972" s="50">
        <v>111001801241</v>
      </c>
      <c r="K6972" s="49" t="s">
        <v>3352</v>
      </c>
      <c r="L6972" s="51">
        <v>882</v>
      </c>
      <c r="M6972" s="52">
        <v>79415994</v>
      </c>
      <c r="N6972" s="52">
        <v>15883199</v>
      </c>
      <c r="O6972" s="52">
        <v>20093795</v>
      </c>
      <c r="P6972" s="52">
        <v>19981315</v>
      </c>
      <c r="Q6972" s="52">
        <v>95299193</v>
      </c>
      <c r="R6972" s="52">
        <v>40075110</v>
      </c>
      <c r="S6972" s="52">
        <v>135374303</v>
      </c>
      <c r="T6972" s="70" t="s">
        <v>10556</v>
      </c>
      <c r="U6972" s="70" t="s">
        <v>10560</v>
      </c>
    </row>
    <row r="6973" spans="1:21" x14ac:dyDescent="0.2">
      <c r="A6973" s="49" t="s">
        <v>3283</v>
      </c>
      <c r="B6973" s="49" t="s">
        <v>198</v>
      </c>
      <c r="C6973" s="50">
        <v>3766</v>
      </c>
      <c r="D6973" s="49" t="s">
        <v>196</v>
      </c>
      <c r="E6973" s="49" t="s">
        <v>3284</v>
      </c>
      <c r="F6973" s="49" t="s">
        <v>196</v>
      </c>
      <c r="G6973" s="49">
        <v>11001</v>
      </c>
      <c r="H6973" s="49" t="s">
        <v>197</v>
      </c>
      <c r="I6973" s="50">
        <v>5372</v>
      </c>
      <c r="J6973" s="50">
        <v>111850001576</v>
      </c>
      <c r="K6973" s="49" t="s">
        <v>3653</v>
      </c>
      <c r="L6973" s="51">
        <v>1895</v>
      </c>
      <c r="M6973" s="52">
        <v>168060270</v>
      </c>
      <c r="N6973" s="52">
        <v>18203640</v>
      </c>
      <c r="O6973" s="52">
        <v>20093795</v>
      </c>
      <c r="P6973" s="52">
        <v>6660438</v>
      </c>
      <c r="Q6973" s="52">
        <v>186263910</v>
      </c>
      <c r="R6973" s="52">
        <v>26754233</v>
      </c>
      <c r="S6973" s="52">
        <v>213018143</v>
      </c>
      <c r="T6973" s="70" t="s">
        <v>10556</v>
      </c>
      <c r="U6973" s="70" t="s">
        <v>10560</v>
      </c>
    </row>
    <row r="6974" spans="1:21" x14ac:dyDescent="0.2">
      <c r="A6974" s="49" t="s">
        <v>3283</v>
      </c>
      <c r="B6974" s="49" t="s">
        <v>198</v>
      </c>
      <c r="C6974" s="50">
        <v>3766</v>
      </c>
      <c r="D6974" s="49" t="s">
        <v>196</v>
      </c>
      <c r="E6974" s="49" t="s">
        <v>3284</v>
      </c>
      <c r="F6974" s="49" t="s">
        <v>196</v>
      </c>
      <c r="G6974" s="49">
        <v>11001</v>
      </c>
      <c r="H6974" s="49" t="s">
        <v>197</v>
      </c>
      <c r="I6974" s="50">
        <v>122597</v>
      </c>
      <c r="J6974" s="50">
        <v>111001109304</v>
      </c>
      <c r="K6974" s="49" t="s">
        <v>3351</v>
      </c>
      <c r="L6974" s="51">
        <v>1772</v>
      </c>
      <c r="M6974" s="52">
        <v>157770243</v>
      </c>
      <c r="N6974" s="52">
        <v>0</v>
      </c>
      <c r="O6974" s="52">
        <v>20093795</v>
      </c>
      <c r="P6974" s="52">
        <v>6660438</v>
      </c>
      <c r="Q6974" s="52">
        <v>157770243</v>
      </c>
      <c r="R6974" s="52">
        <v>26754233</v>
      </c>
      <c r="S6974" s="52">
        <v>184524476</v>
      </c>
      <c r="T6974" s="70" t="s">
        <v>10556</v>
      </c>
      <c r="U6974" s="70" t="s">
        <v>10560</v>
      </c>
    </row>
    <row r="6975" spans="1:21" x14ac:dyDescent="0.2">
      <c r="A6975" s="49" t="s">
        <v>3078</v>
      </c>
      <c r="B6975" s="49" t="s">
        <v>919</v>
      </c>
      <c r="C6975" s="50">
        <v>3812</v>
      </c>
      <c r="D6975" s="49" t="s">
        <v>949</v>
      </c>
      <c r="E6975" s="49" t="s">
        <v>6725</v>
      </c>
      <c r="F6975" s="49" t="s">
        <v>949</v>
      </c>
      <c r="G6975" s="49">
        <v>68307</v>
      </c>
      <c r="H6975" s="49" t="s">
        <v>950</v>
      </c>
      <c r="I6975" s="50">
        <v>9211</v>
      </c>
      <c r="J6975" s="50">
        <v>168307001575</v>
      </c>
      <c r="K6975" s="49" t="s">
        <v>6730</v>
      </c>
      <c r="L6975" s="51">
        <v>1811</v>
      </c>
      <c r="M6975" s="52">
        <v>166247342</v>
      </c>
      <c r="N6975" s="52">
        <v>21603636</v>
      </c>
      <c r="O6975" s="52">
        <v>20760599</v>
      </c>
      <c r="P6975" s="52">
        <v>26641753</v>
      </c>
      <c r="Q6975" s="52">
        <v>187850978</v>
      </c>
      <c r="R6975" s="52">
        <v>47402352</v>
      </c>
      <c r="S6975" s="52">
        <v>235253330</v>
      </c>
      <c r="T6975" s="70" t="s">
        <v>10556</v>
      </c>
      <c r="U6975" s="70" t="s">
        <v>10560</v>
      </c>
    </row>
    <row r="6976" spans="1:21" x14ac:dyDescent="0.2">
      <c r="A6976" s="49" t="s">
        <v>3283</v>
      </c>
      <c r="B6976" s="49" t="s">
        <v>198</v>
      </c>
      <c r="C6976" s="50">
        <v>3766</v>
      </c>
      <c r="D6976" s="49" t="s">
        <v>196</v>
      </c>
      <c r="E6976" s="49" t="s">
        <v>3284</v>
      </c>
      <c r="F6976" s="49" t="s">
        <v>196</v>
      </c>
      <c r="G6976" s="49">
        <v>11001</v>
      </c>
      <c r="H6976" s="49" t="s">
        <v>197</v>
      </c>
      <c r="I6976" s="50">
        <v>5427</v>
      </c>
      <c r="J6976" s="50">
        <v>211850001481</v>
      </c>
      <c r="K6976" s="49" t="s">
        <v>3451</v>
      </c>
      <c r="L6976" s="51">
        <v>2561</v>
      </c>
      <c r="M6976" s="52">
        <v>225969465</v>
      </c>
      <c r="N6976" s="52">
        <v>0</v>
      </c>
      <c r="O6976" s="52">
        <v>20093795</v>
      </c>
      <c r="P6976" s="52">
        <v>6660438</v>
      </c>
      <c r="Q6976" s="52">
        <v>225969465</v>
      </c>
      <c r="R6976" s="52">
        <v>26754233</v>
      </c>
      <c r="S6976" s="52">
        <v>252723698</v>
      </c>
      <c r="T6976" s="70" t="s">
        <v>10556</v>
      </c>
      <c r="U6976" s="70" t="s">
        <v>10560</v>
      </c>
    </row>
    <row r="6977" spans="1:21" x14ac:dyDescent="0.2">
      <c r="A6977" s="49" t="s">
        <v>3283</v>
      </c>
      <c r="B6977" s="49" t="s">
        <v>198</v>
      </c>
      <c r="C6977" s="50">
        <v>3766</v>
      </c>
      <c r="D6977" s="49" t="s">
        <v>196</v>
      </c>
      <c r="E6977" s="49" t="s">
        <v>3284</v>
      </c>
      <c r="F6977" s="49" t="s">
        <v>196</v>
      </c>
      <c r="G6977" s="49">
        <v>11001</v>
      </c>
      <c r="H6977" s="49" t="s">
        <v>197</v>
      </c>
      <c r="I6977" s="50">
        <v>1016</v>
      </c>
      <c r="J6977" s="50">
        <v>111001010839</v>
      </c>
      <c r="K6977" s="49" t="s">
        <v>3469</v>
      </c>
      <c r="L6977" s="51">
        <v>777</v>
      </c>
      <c r="M6977" s="52">
        <v>69612053</v>
      </c>
      <c r="N6977" s="52">
        <v>13688697</v>
      </c>
      <c r="O6977" s="52">
        <v>20093795</v>
      </c>
      <c r="P6977" s="52">
        <v>6660438</v>
      </c>
      <c r="Q6977" s="52">
        <v>83300750</v>
      </c>
      <c r="R6977" s="52">
        <v>26754233</v>
      </c>
      <c r="S6977" s="52">
        <v>110054983</v>
      </c>
      <c r="T6977" s="70" t="s">
        <v>10556</v>
      </c>
      <c r="U6977" s="70" t="s">
        <v>10560</v>
      </c>
    </row>
    <row r="6978" spans="1:21" x14ac:dyDescent="0.2">
      <c r="A6978" s="49" t="s">
        <v>2949</v>
      </c>
      <c r="B6978" s="49" t="s">
        <v>851</v>
      </c>
      <c r="C6978" s="50">
        <v>3802</v>
      </c>
      <c r="D6978" s="49" t="s">
        <v>849</v>
      </c>
      <c r="E6978" s="49" t="s">
        <v>6178</v>
      </c>
      <c r="F6978" s="49" t="s">
        <v>849</v>
      </c>
      <c r="G6978" s="49">
        <v>54001</v>
      </c>
      <c r="H6978" s="49" t="s">
        <v>850</v>
      </c>
      <c r="I6978" s="50">
        <v>2730</v>
      </c>
      <c r="J6978" s="50">
        <v>154001009017</v>
      </c>
      <c r="K6978" s="49" t="s">
        <v>6228</v>
      </c>
      <c r="L6978" s="51">
        <v>2814</v>
      </c>
      <c r="M6978" s="52">
        <v>281590202</v>
      </c>
      <c r="N6978" s="52">
        <v>8305213</v>
      </c>
      <c r="O6978" s="52">
        <v>22239643</v>
      </c>
      <c r="P6978" s="52">
        <v>6660438</v>
      </c>
      <c r="Q6978" s="52">
        <v>289895415</v>
      </c>
      <c r="R6978" s="52">
        <v>28900081</v>
      </c>
      <c r="S6978" s="52">
        <v>318795496</v>
      </c>
      <c r="T6978" s="70" t="s">
        <v>10556</v>
      </c>
      <c r="U6978" s="70" t="s">
        <v>10560</v>
      </c>
    </row>
    <row r="6979" spans="1:21" x14ac:dyDescent="0.2">
      <c r="A6979" s="49" t="s">
        <v>3283</v>
      </c>
      <c r="B6979" s="49" t="s">
        <v>198</v>
      </c>
      <c r="C6979" s="50">
        <v>3766</v>
      </c>
      <c r="D6979" s="49" t="s">
        <v>196</v>
      </c>
      <c r="E6979" s="49" t="s">
        <v>3284</v>
      </c>
      <c r="F6979" s="49" t="s">
        <v>196</v>
      </c>
      <c r="G6979" s="49">
        <v>11001</v>
      </c>
      <c r="H6979" s="49" t="s">
        <v>197</v>
      </c>
      <c r="I6979" s="50">
        <v>740</v>
      </c>
      <c r="J6979" s="50">
        <v>111001075663</v>
      </c>
      <c r="K6979" s="49" t="s">
        <v>3338</v>
      </c>
      <c r="L6979" s="51">
        <v>1767</v>
      </c>
      <c r="M6979" s="52">
        <v>155790317</v>
      </c>
      <c r="N6979" s="52">
        <v>0</v>
      </c>
      <c r="O6979" s="52">
        <v>20093795</v>
      </c>
      <c r="P6979" s="52">
        <v>6660438</v>
      </c>
      <c r="Q6979" s="52">
        <v>155790317</v>
      </c>
      <c r="R6979" s="52">
        <v>26754233</v>
      </c>
      <c r="S6979" s="52">
        <v>182544550</v>
      </c>
      <c r="T6979" s="70" t="s">
        <v>10556</v>
      </c>
      <c r="U6979" s="70" t="s">
        <v>10560</v>
      </c>
    </row>
    <row r="6980" spans="1:21" x14ac:dyDescent="0.2">
      <c r="A6980" s="49" t="s">
        <v>3283</v>
      </c>
      <c r="B6980" s="49" t="s">
        <v>198</v>
      </c>
      <c r="C6980" s="50">
        <v>3766</v>
      </c>
      <c r="D6980" s="49" t="s">
        <v>196</v>
      </c>
      <c r="E6980" s="49" t="s">
        <v>3284</v>
      </c>
      <c r="F6980" s="49" t="s">
        <v>196</v>
      </c>
      <c r="G6980" s="49">
        <v>11001</v>
      </c>
      <c r="H6980" s="49" t="s">
        <v>197</v>
      </c>
      <c r="I6980" s="50">
        <v>988</v>
      </c>
      <c r="J6980" s="50">
        <v>111001030872</v>
      </c>
      <c r="K6980" s="49" t="s">
        <v>3571</v>
      </c>
      <c r="L6980" s="51">
        <v>1806</v>
      </c>
      <c r="M6980" s="52">
        <v>160284134</v>
      </c>
      <c r="N6980" s="52">
        <v>0</v>
      </c>
      <c r="O6980" s="52">
        <v>20093795</v>
      </c>
      <c r="P6980" s="52">
        <v>6660438</v>
      </c>
      <c r="Q6980" s="52">
        <v>160284134</v>
      </c>
      <c r="R6980" s="52">
        <v>26754233</v>
      </c>
      <c r="S6980" s="52">
        <v>187038367</v>
      </c>
      <c r="T6980" s="70" t="s">
        <v>10556</v>
      </c>
      <c r="U6980" s="70" t="s">
        <v>10560</v>
      </c>
    </row>
    <row r="6981" spans="1:21" x14ac:dyDescent="0.2">
      <c r="A6981" s="49" t="s">
        <v>3283</v>
      </c>
      <c r="B6981" s="49" t="s">
        <v>198</v>
      </c>
      <c r="C6981" s="50">
        <v>3766</v>
      </c>
      <c r="D6981" s="49" t="s">
        <v>196</v>
      </c>
      <c r="E6981" s="49" t="s">
        <v>3284</v>
      </c>
      <c r="F6981" s="49" t="s">
        <v>196</v>
      </c>
      <c r="G6981" s="49">
        <v>11001</v>
      </c>
      <c r="H6981" s="49" t="s">
        <v>197</v>
      </c>
      <c r="I6981" s="50">
        <v>316</v>
      </c>
      <c r="J6981" s="50">
        <v>111001012556</v>
      </c>
      <c r="K6981" s="49" t="s">
        <v>3570</v>
      </c>
      <c r="L6981" s="51">
        <v>477</v>
      </c>
      <c r="M6981" s="52">
        <v>41757910</v>
      </c>
      <c r="N6981" s="52">
        <v>396971</v>
      </c>
      <c r="O6981" s="52">
        <v>20093795</v>
      </c>
      <c r="P6981" s="52">
        <v>6660438</v>
      </c>
      <c r="Q6981" s="52">
        <v>42154881</v>
      </c>
      <c r="R6981" s="52">
        <v>26754233</v>
      </c>
      <c r="S6981" s="52">
        <v>68909114</v>
      </c>
      <c r="T6981" s="70" t="s">
        <v>10556</v>
      </c>
      <c r="U6981" s="70" t="s">
        <v>10560</v>
      </c>
    </row>
    <row r="6982" spans="1:21" x14ac:dyDescent="0.2">
      <c r="A6982" s="49" t="s">
        <v>3283</v>
      </c>
      <c r="B6982" s="49" t="s">
        <v>198</v>
      </c>
      <c r="C6982" s="50">
        <v>3766</v>
      </c>
      <c r="D6982" s="49" t="s">
        <v>196</v>
      </c>
      <c r="E6982" s="49" t="s">
        <v>3284</v>
      </c>
      <c r="F6982" s="49" t="s">
        <v>196</v>
      </c>
      <c r="G6982" s="49">
        <v>11001</v>
      </c>
      <c r="H6982" s="49" t="s">
        <v>197</v>
      </c>
      <c r="I6982" s="50">
        <v>164237</v>
      </c>
      <c r="J6982" s="50">
        <v>111001801080</v>
      </c>
      <c r="K6982" s="49" t="s">
        <v>3350</v>
      </c>
      <c r="L6982" s="51">
        <v>2485</v>
      </c>
      <c r="M6982" s="52">
        <v>221581192</v>
      </c>
      <c r="N6982" s="52">
        <v>3591645</v>
      </c>
      <c r="O6982" s="52">
        <v>20093795</v>
      </c>
      <c r="P6982" s="52">
        <v>6660438</v>
      </c>
      <c r="Q6982" s="52">
        <v>225172837</v>
      </c>
      <c r="R6982" s="52">
        <v>26754233</v>
      </c>
      <c r="S6982" s="52">
        <v>251927070</v>
      </c>
      <c r="T6982" s="70" t="s">
        <v>10556</v>
      </c>
      <c r="U6982" s="70" t="s">
        <v>10560</v>
      </c>
    </row>
    <row r="6983" spans="1:21" x14ac:dyDescent="0.2">
      <c r="A6983" s="49" t="s">
        <v>3283</v>
      </c>
      <c r="B6983" s="49" t="s">
        <v>198</v>
      </c>
      <c r="C6983" s="50">
        <v>3766</v>
      </c>
      <c r="D6983" s="49" t="s">
        <v>196</v>
      </c>
      <c r="E6983" s="49" t="s">
        <v>3284</v>
      </c>
      <c r="F6983" s="49" t="s">
        <v>196</v>
      </c>
      <c r="G6983" s="49">
        <v>11001</v>
      </c>
      <c r="H6983" s="49" t="s">
        <v>197</v>
      </c>
      <c r="I6983" s="50">
        <v>1069</v>
      </c>
      <c r="J6983" s="50">
        <v>111001011908</v>
      </c>
      <c r="K6983" s="49" t="s">
        <v>3312</v>
      </c>
      <c r="L6983" s="51">
        <v>2047</v>
      </c>
      <c r="M6983" s="52">
        <v>185231572</v>
      </c>
      <c r="N6983" s="52">
        <v>33738221</v>
      </c>
      <c r="O6983" s="52">
        <v>20093795</v>
      </c>
      <c r="P6983" s="52">
        <v>6660438</v>
      </c>
      <c r="Q6983" s="52">
        <v>218969793</v>
      </c>
      <c r="R6983" s="52">
        <v>26754233</v>
      </c>
      <c r="S6983" s="52">
        <v>245724026</v>
      </c>
      <c r="T6983" s="70" t="s">
        <v>10556</v>
      </c>
      <c r="U6983" s="70" t="s">
        <v>10560</v>
      </c>
    </row>
    <row r="6984" spans="1:21" x14ac:dyDescent="0.2">
      <c r="A6984" s="49" t="s">
        <v>3283</v>
      </c>
      <c r="B6984" s="49" t="s">
        <v>198</v>
      </c>
      <c r="C6984" s="50">
        <v>3766</v>
      </c>
      <c r="D6984" s="49" t="s">
        <v>196</v>
      </c>
      <c r="E6984" s="49" t="s">
        <v>3284</v>
      </c>
      <c r="F6984" s="49" t="s">
        <v>196</v>
      </c>
      <c r="G6984" s="49">
        <v>11001</v>
      </c>
      <c r="H6984" s="49" t="s">
        <v>197</v>
      </c>
      <c r="I6984" s="50">
        <v>428</v>
      </c>
      <c r="J6984" s="50">
        <v>111001013374</v>
      </c>
      <c r="K6984" s="49" t="s">
        <v>3409</v>
      </c>
      <c r="L6984" s="51">
        <v>864</v>
      </c>
      <c r="M6984" s="52">
        <v>77488837</v>
      </c>
      <c r="N6984" s="52">
        <v>7979644</v>
      </c>
      <c r="O6984" s="52">
        <v>20093795</v>
      </c>
      <c r="P6984" s="52">
        <v>6660438</v>
      </c>
      <c r="Q6984" s="52">
        <v>85468481</v>
      </c>
      <c r="R6984" s="52">
        <v>26754233</v>
      </c>
      <c r="S6984" s="52">
        <v>112222714</v>
      </c>
      <c r="T6984" s="70" t="s">
        <v>10556</v>
      </c>
      <c r="U6984" s="70" t="s">
        <v>10560</v>
      </c>
    </row>
    <row r="6985" spans="1:21" x14ac:dyDescent="0.2">
      <c r="A6985" s="49" t="s">
        <v>3283</v>
      </c>
      <c r="B6985" s="49" t="s">
        <v>198</v>
      </c>
      <c r="C6985" s="50">
        <v>3766</v>
      </c>
      <c r="D6985" s="49" t="s">
        <v>196</v>
      </c>
      <c r="E6985" s="49" t="s">
        <v>3284</v>
      </c>
      <c r="F6985" s="49" t="s">
        <v>196</v>
      </c>
      <c r="G6985" s="49">
        <v>11001</v>
      </c>
      <c r="H6985" s="49" t="s">
        <v>197</v>
      </c>
      <c r="I6985" s="50">
        <v>5183</v>
      </c>
      <c r="J6985" s="50">
        <v>111001020443</v>
      </c>
      <c r="K6985" s="49" t="s">
        <v>3516</v>
      </c>
      <c r="L6985" s="51">
        <v>1040</v>
      </c>
      <c r="M6985" s="52">
        <v>91453992</v>
      </c>
      <c r="N6985" s="52">
        <v>18290798</v>
      </c>
      <c r="O6985" s="52">
        <v>20093795</v>
      </c>
      <c r="P6985" s="52">
        <v>26641753</v>
      </c>
      <c r="Q6985" s="52">
        <v>109744790</v>
      </c>
      <c r="R6985" s="52">
        <v>46735548</v>
      </c>
      <c r="S6985" s="52">
        <v>156480338</v>
      </c>
      <c r="T6985" s="70" t="s">
        <v>10556</v>
      </c>
      <c r="U6985" s="70" t="s">
        <v>10560</v>
      </c>
    </row>
    <row r="6986" spans="1:21" x14ac:dyDescent="0.2">
      <c r="A6986" s="49" t="s">
        <v>3283</v>
      </c>
      <c r="B6986" s="49" t="s">
        <v>198</v>
      </c>
      <c r="C6986" s="50">
        <v>3766</v>
      </c>
      <c r="D6986" s="49" t="s">
        <v>196</v>
      </c>
      <c r="E6986" s="49" t="s">
        <v>3284</v>
      </c>
      <c r="F6986" s="49" t="s">
        <v>196</v>
      </c>
      <c r="G6986" s="49">
        <v>11001</v>
      </c>
      <c r="H6986" s="49" t="s">
        <v>197</v>
      </c>
      <c r="I6986" s="50">
        <v>981</v>
      </c>
      <c r="J6986" s="50">
        <v>111001030015</v>
      </c>
      <c r="K6986" s="49" t="s">
        <v>3569</v>
      </c>
      <c r="L6986" s="51">
        <v>3829</v>
      </c>
      <c r="M6986" s="52">
        <v>351606350</v>
      </c>
      <c r="N6986" s="52">
        <v>0</v>
      </c>
      <c r="O6986" s="52">
        <v>20093795</v>
      </c>
      <c r="P6986" s="52">
        <v>6660438</v>
      </c>
      <c r="Q6986" s="52">
        <v>351606350</v>
      </c>
      <c r="R6986" s="52">
        <v>26754233</v>
      </c>
      <c r="S6986" s="52">
        <v>378360583</v>
      </c>
      <c r="T6986" s="70" t="s">
        <v>10556</v>
      </c>
      <c r="U6986" s="70" t="s">
        <v>10560</v>
      </c>
    </row>
    <row r="6987" spans="1:21" x14ac:dyDescent="0.2">
      <c r="A6987" s="49" t="s">
        <v>3078</v>
      </c>
      <c r="B6987" s="49" t="s">
        <v>919</v>
      </c>
      <c r="C6987" s="50">
        <v>3808</v>
      </c>
      <c r="D6987" s="49" t="s">
        <v>920</v>
      </c>
      <c r="E6987" s="49" t="s">
        <v>9308</v>
      </c>
      <c r="F6987" s="49" t="s">
        <v>920</v>
      </c>
      <c r="G6987" s="49">
        <v>68872</v>
      </c>
      <c r="H6987" s="49" t="s">
        <v>246</v>
      </c>
      <c r="I6987" s="50">
        <v>12126</v>
      </c>
      <c r="J6987" s="50">
        <v>368872000051</v>
      </c>
      <c r="K6987" s="49" t="s">
        <v>9309</v>
      </c>
      <c r="L6987" s="51">
        <v>1094</v>
      </c>
      <c r="M6987" s="52">
        <v>111628880</v>
      </c>
      <c r="N6987" s="52">
        <v>4556749</v>
      </c>
      <c r="O6987" s="52">
        <v>26232724</v>
      </c>
      <c r="P6987" s="52">
        <v>6660438</v>
      </c>
      <c r="Q6987" s="52">
        <v>116185629</v>
      </c>
      <c r="R6987" s="52">
        <v>32893162</v>
      </c>
      <c r="S6987" s="52">
        <v>149078791</v>
      </c>
      <c r="T6987" s="70" t="s">
        <v>10556</v>
      </c>
      <c r="U6987" s="70" t="s">
        <v>10560</v>
      </c>
    </row>
    <row r="6988" spans="1:21" x14ac:dyDescent="0.2">
      <c r="A6988" s="49" t="s">
        <v>3283</v>
      </c>
      <c r="B6988" s="49" t="s">
        <v>198</v>
      </c>
      <c r="C6988" s="50">
        <v>3766</v>
      </c>
      <c r="D6988" s="49" t="s">
        <v>196</v>
      </c>
      <c r="E6988" s="49" t="s">
        <v>3284</v>
      </c>
      <c r="F6988" s="49" t="s">
        <v>196</v>
      </c>
      <c r="G6988" s="49">
        <v>11001</v>
      </c>
      <c r="H6988" s="49" t="s">
        <v>197</v>
      </c>
      <c r="I6988" s="50">
        <v>168017</v>
      </c>
      <c r="J6988" s="50">
        <v>111001801349</v>
      </c>
      <c r="K6988" s="49" t="s">
        <v>3349</v>
      </c>
      <c r="L6988" s="51">
        <v>982</v>
      </c>
      <c r="M6988" s="52">
        <v>87019072</v>
      </c>
      <c r="N6988" s="52">
        <v>17403814</v>
      </c>
      <c r="O6988" s="52">
        <v>20093795</v>
      </c>
      <c r="P6988" s="52">
        <v>26641753</v>
      </c>
      <c r="Q6988" s="52">
        <v>104422886</v>
      </c>
      <c r="R6988" s="52">
        <v>46735548</v>
      </c>
      <c r="S6988" s="52">
        <v>151158434</v>
      </c>
      <c r="T6988" s="70" t="s">
        <v>10556</v>
      </c>
      <c r="U6988" s="70" t="s">
        <v>10560</v>
      </c>
    </row>
    <row r="6989" spans="1:21" x14ac:dyDescent="0.2">
      <c r="A6989" s="49" t="s">
        <v>3283</v>
      </c>
      <c r="B6989" s="49" t="s">
        <v>198</v>
      </c>
      <c r="C6989" s="50">
        <v>3766</v>
      </c>
      <c r="D6989" s="49" t="s">
        <v>196</v>
      </c>
      <c r="E6989" s="49" t="s">
        <v>3284</v>
      </c>
      <c r="F6989" s="49" t="s">
        <v>196</v>
      </c>
      <c r="G6989" s="49">
        <v>11001</v>
      </c>
      <c r="H6989" s="49" t="s">
        <v>197</v>
      </c>
      <c r="I6989" s="50">
        <v>803</v>
      </c>
      <c r="J6989" s="50">
        <v>111001078638</v>
      </c>
      <c r="K6989" s="49" t="s">
        <v>3485</v>
      </c>
      <c r="L6989" s="51">
        <v>1175</v>
      </c>
      <c r="M6989" s="52">
        <v>105462042</v>
      </c>
      <c r="N6989" s="52">
        <v>0</v>
      </c>
      <c r="O6989" s="52">
        <v>20093795</v>
      </c>
      <c r="P6989" s="52">
        <v>6660438</v>
      </c>
      <c r="Q6989" s="52">
        <v>105462042</v>
      </c>
      <c r="R6989" s="52">
        <v>26754233</v>
      </c>
      <c r="S6989" s="52">
        <v>132216275</v>
      </c>
      <c r="T6989" s="70" t="s">
        <v>10556</v>
      </c>
      <c r="U6989" s="70" t="s">
        <v>10560</v>
      </c>
    </row>
    <row r="6990" spans="1:21" x14ac:dyDescent="0.2">
      <c r="A6990" s="49" t="s">
        <v>2976</v>
      </c>
      <c r="B6990" s="49" t="s">
        <v>198</v>
      </c>
      <c r="C6990" s="50">
        <v>3766</v>
      </c>
      <c r="D6990" s="49" t="s">
        <v>196</v>
      </c>
      <c r="E6990" s="49" t="s">
        <v>3284</v>
      </c>
      <c r="F6990" s="49" t="s">
        <v>196</v>
      </c>
      <c r="G6990" s="49">
        <v>11001</v>
      </c>
      <c r="H6990" s="49" t="s">
        <v>197</v>
      </c>
      <c r="I6990" s="50">
        <v>5377</v>
      </c>
      <c r="J6990" s="50">
        <v>211001027485</v>
      </c>
      <c r="K6990" s="49" t="s">
        <v>3505</v>
      </c>
      <c r="L6990" s="51">
        <v>177</v>
      </c>
      <c r="M6990" s="52">
        <v>19167291</v>
      </c>
      <c r="N6990" s="52">
        <v>3833458</v>
      </c>
      <c r="O6990" s="52">
        <v>24732769</v>
      </c>
      <c r="P6990" s="52">
        <v>6660438</v>
      </c>
      <c r="Q6990" s="52">
        <v>23000749</v>
      </c>
      <c r="R6990" s="52">
        <v>31393207</v>
      </c>
      <c r="S6990" s="52">
        <v>54393956</v>
      </c>
      <c r="T6990" s="70" t="s">
        <v>10556</v>
      </c>
      <c r="U6990" s="70" t="s">
        <v>10560</v>
      </c>
    </row>
    <row r="6991" spans="1:21" x14ac:dyDescent="0.2">
      <c r="A6991" s="49" t="s">
        <v>3283</v>
      </c>
      <c r="B6991" s="49" t="s">
        <v>198</v>
      </c>
      <c r="C6991" s="50">
        <v>3766</v>
      </c>
      <c r="D6991" s="49" t="s">
        <v>196</v>
      </c>
      <c r="E6991" s="49" t="s">
        <v>3284</v>
      </c>
      <c r="F6991" s="49" t="s">
        <v>196</v>
      </c>
      <c r="G6991" s="49">
        <v>11001</v>
      </c>
      <c r="H6991" s="49" t="s">
        <v>197</v>
      </c>
      <c r="I6991" s="50">
        <v>5407</v>
      </c>
      <c r="J6991" s="50">
        <v>211850000981</v>
      </c>
      <c r="K6991" s="49" t="s">
        <v>3415</v>
      </c>
      <c r="L6991" s="51">
        <v>704</v>
      </c>
      <c r="M6991" s="52">
        <v>78068566</v>
      </c>
      <c r="N6991" s="52">
        <v>4121445</v>
      </c>
      <c r="O6991" s="52">
        <v>24732769</v>
      </c>
      <c r="P6991" s="52">
        <v>6660438</v>
      </c>
      <c r="Q6991" s="52">
        <v>82190011</v>
      </c>
      <c r="R6991" s="52">
        <v>31393207</v>
      </c>
      <c r="S6991" s="52">
        <v>113583218</v>
      </c>
      <c r="T6991" s="70" t="s">
        <v>10556</v>
      </c>
      <c r="U6991" s="70" t="s">
        <v>10560</v>
      </c>
    </row>
    <row r="6992" spans="1:21" x14ac:dyDescent="0.2">
      <c r="A6992" s="49" t="s">
        <v>3283</v>
      </c>
      <c r="B6992" s="49" t="s">
        <v>198</v>
      </c>
      <c r="C6992" s="50">
        <v>3766</v>
      </c>
      <c r="D6992" s="49" t="s">
        <v>196</v>
      </c>
      <c r="E6992" s="49" t="s">
        <v>3284</v>
      </c>
      <c r="F6992" s="49" t="s">
        <v>196</v>
      </c>
      <c r="G6992" s="49">
        <v>11001</v>
      </c>
      <c r="H6992" s="49" t="s">
        <v>197</v>
      </c>
      <c r="I6992" s="50">
        <v>5225</v>
      </c>
      <c r="J6992" s="50">
        <v>111001033928</v>
      </c>
      <c r="K6992" s="49" t="s">
        <v>3568</v>
      </c>
      <c r="L6992" s="51">
        <v>1875</v>
      </c>
      <c r="M6992" s="52">
        <v>166257076</v>
      </c>
      <c r="N6992" s="52">
        <v>0</v>
      </c>
      <c r="O6992" s="52">
        <v>20093795</v>
      </c>
      <c r="P6992" s="52">
        <v>26641753</v>
      </c>
      <c r="Q6992" s="52">
        <v>166257076</v>
      </c>
      <c r="R6992" s="52">
        <v>46735548</v>
      </c>
      <c r="S6992" s="52">
        <v>212992624</v>
      </c>
      <c r="T6992" s="70" t="s">
        <v>10556</v>
      </c>
      <c r="U6992" s="70" t="s">
        <v>10560</v>
      </c>
    </row>
    <row r="6993" spans="1:21" x14ac:dyDescent="0.2">
      <c r="A6993" s="49" t="s">
        <v>3078</v>
      </c>
      <c r="B6993" s="49" t="s">
        <v>919</v>
      </c>
      <c r="C6993" s="50">
        <v>3808</v>
      </c>
      <c r="D6993" s="49" t="s">
        <v>920</v>
      </c>
      <c r="E6993" s="49" t="s">
        <v>9038</v>
      </c>
      <c r="F6993" s="49" t="s">
        <v>920</v>
      </c>
      <c r="G6993" s="49">
        <v>68167</v>
      </c>
      <c r="H6993" s="49" t="s">
        <v>931</v>
      </c>
      <c r="I6993" s="50">
        <v>17155</v>
      </c>
      <c r="J6993" s="50">
        <v>268167000595</v>
      </c>
      <c r="K6993" s="49" t="s">
        <v>9040</v>
      </c>
      <c r="L6993" s="51">
        <v>111</v>
      </c>
      <c r="M6993" s="52">
        <v>13234198</v>
      </c>
      <c r="N6993" s="52">
        <v>0</v>
      </c>
      <c r="O6993" s="52">
        <v>26007594</v>
      </c>
      <c r="P6993" s="52">
        <v>6660438</v>
      </c>
      <c r="Q6993" s="52">
        <v>13234198</v>
      </c>
      <c r="R6993" s="52">
        <v>32668032</v>
      </c>
      <c r="S6993" s="52">
        <v>45902230</v>
      </c>
      <c r="T6993" s="70" t="s">
        <v>10556</v>
      </c>
      <c r="U6993" s="70" t="s">
        <v>10560</v>
      </c>
    </row>
    <row r="6994" spans="1:21" x14ac:dyDescent="0.2">
      <c r="A6994" s="49" t="s">
        <v>3283</v>
      </c>
      <c r="B6994" s="49" t="s">
        <v>198</v>
      </c>
      <c r="C6994" s="50">
        <v>3766</v>
      </c>
      <c r="D6994" s="49" t="s">
        <v>196</v>
      </c>
      <c r="E6994" s="49" t="s">
        <v>3284</v>
      </c>
      <c r="F6994" s="49" t="s">
        <v>196</v>
      </c>
      <c r="G6994" s="49">
        <v>11001</v>
      </c>
      <c r="H6994" s="49" t="s">
        <v>197</v>
      </c>
      <c r="I6994" s="50">
        <v>5288</v>
      </c>
      <c r="J6994" s="50">
        <v>111769000247</v>
      </c>
      <c r="K6994" s="49" t="s">
        <v>3290</v>
      </c>
      <c r="L6994" s="51">
        <v>2951</v>
      </c>
      <c r="M6994" s="52">
        <v>282992079</v>
      </c>
      <c r="N6994" s="52">
        <v>0</v>
      </c>
      <c r="O6994" s="52">
        <v>24732769</v>
      </c>
      <c r="P6994" s="52">
        <v>6660438</v>
      </c>
      <c r="Q6994" s="52">
        <v>282992079</v>
      </c>
      <c r="R6994" s="52">
        <v>31393207</v>
      </c>
      <c r="S6994" s="52">
        <v>314385286</v>
      </c>
      <c r="T6994" s="70" t="s">
        <v>10556</v>
      </c>
      <c r="U6994" s="70" t="s">
        <v>10560</v>
      </c>
    </row>
    <row r="6995" spans="1:21" x14ac:dyDescent="0.2">
      <c r="A6995" s="49" t="s">
        <v>3283</v>
      </c>
      <c r="B6995" s="49" t="s">
        <v>198</v>
      </c>
      <c r="C6995" s="50">
        <v>3766</v>
      </c>
      <c r="D6995" s="49" t="s">
        <v>196</v>
      </c>
      <c r="E6995" s="49" t="s">
        <v>3284</v>
      </c>
      <c r="F6995" s="49" t="s">
        <v>196</v>
      </c>
      <c r="G6995" s="49">
        <v>11001</v>
      </c>
      <c r="H6995" s="49" t="s">
        <v>197</v>
      </c>
      <c r="I6995" s="50">
        <v>524</v>
      </c>
      <c r="J6995" s="50">
        <v>111001018333</v>
      </c>
      <c r="K6995" s="49" t="s">
        <v>3532</v>
      </c>
      <c r="L6995" s="51">
        <v>1478</v>
      </c>
      <c r="M6995" s="52">
        <v>130943496</v>
      </c>
      <c r="N6995" s="52">
        <v>3856261</v>
      </c>
      <c r="O6995" s="52">
        <v>20093795</v>
      </c>
      <c r="P6995" s="52">
        <v>6660438</v>
      </c>
      <c r="Q6995" s="52">
        <v>134799757</v>
      </c>
      <c r="R6995" s="52">
        <v>26754233</v>
      </c>
      <c r="S6995" s="52">
        <v>161553990</v>
      </c>
      <c r="T6995" s="70" t="s">
        <v>10556</v>
      </c>
      <c r="U6995" s="70" t="s">
        <v>10560</v>
      </c>
    </row>
    <row r="6996" spans="1:21" x14ac:dyDescent="0.2">
      <c r="A6996" s="49" t="s">
        <v>3283</v>
      </c>
      <c r="B6996" s="49" t="s">
        <v>198</v>
      </c>
      <c r="C6996" s="50">
        <v>3766</v>
      </c>
      <c r="D6996" s="49" t="s">
        <v>196</v>
      </c>
      <c r="E6996" s="49" t="s">
        <v>3284</v>
      </c>
      <c r="F6996" s="49" t="s">
        <v>196</v>
      </c>
      <c r="G6996" s="49">
        <v>11001</v>
      </c>
      <c r="H6996" s="49" t="s">
        <v>197</v>
      </c>
      <c r="I6996" s="50">
        <v>5382</v>
      </c>
      <c r="J6996" s="50">
        <v>211102000243</v>
      </c>
      <c r="K6996" s="49" t="s">
        <v>3310</v>
      </c>
      <c r="L6996" s="51">
        <v>3995</v>
      </c>
      <c r="M6996" s="52">
        <v>376039697</v>
      </c>
      <c r="N6996" s="52">
        <v>0</v>
      </c>
      <c r="O6996" s="52">
        <v>20093795</v>
      </c>
      <c r="P6996" s="52">
        <v>6660438</v>
      </c>
      <c r="Q6996" s="52">
        <v>376039697</v>
      </c>
      <c r="R6996" s="52">
        <v>26754233</v>
      </c>
      <c r="S6996" s="52">
        <v>402793930</v>
      </c>
      <c r="T6996" s="70" t="s">
        <v>10556</v>
      </c>
      <c r="U6996" s="70" t="s">
        <v>10560</v>
      </c>
    </row>
    <row r="6997" spans="1:21" x14ac:dyDescent="0.2">
      <c r="A6997" s="49" t="s">
        <v>3283</v>
      </c>
      <c r="B6997" s="49" t="s">
        <v>198</v>
      </c>
      <c r="C6997" s="50">
        <v>3766</v>
      </c>
      <c r="D6997" s="49" t="s">
        <v>196</v>
      </c>
      <c r="E6997" s="49" t="s">
        <v>3284</v>
      </c>
      <c r="F6997" s="49" t="s">
        <v>196</v>
      </c>
      <c r="G6997" s="49">
        <v>11001</v>
      </c>
      <c r="H6997" s="49" t="s">
        <v>197</v>
      </c>
      <c r="I6997" s="50">
        <v>636</v>
      </c>
      <c r="J6997" s="50">
        <v>111001045730</v>
      </c>
      <c r="K6997" s="49" t="s">
        <v>3411</v>
      </c>
      <c r="L6997" s="51">
        <v>2112</v>
      </c>
      <c r="M6997" s="52">
        <v>187272932</v>
      </c>
      <c r="N6997" s="52">
        <v>0</v>
      </c>
      <c r="O6997" s="52">
        <v>20093795</v>
      </c>
      <c r="P6997" s="52">
        <v>6660438</v>
      </c>
      <c r="Q6997" s="52">
        <v>187272932</v>
      </c>
      <c r="R6997" s="52">
        <v>26754233</v>
      </c>
      <c r="S6997" s="52">
        <v>214027165</v>
      </c>
      <c r="T6997" s="70" t="s">
        <v>10556</v>
      </c>
      <c r="U6997" s="70" t="s">
        <v>10560</v>
      </c>
    </row>
    <row r="6998" spans="1:21" x14ac:dyDescent="0.2">
      <c r="A6998" s="49" t="s">
        <v>3283</v>
      </c>
      <c r="B6998" s="49" t="s">
        <v>198</v>
      </c>
      <c r="C6998" s="50">
        <v>3766</v>
      </c>
      <c r="D6998" s="49" t="s">
        <v>196</v>
      </c>
      <c r="E6998" s="49" t="s">
        <v>3284</v>
      </c>
      <c r="F6998" s="49" t="s">
        <v>196</v>
      </c>
      <c r="G6998" s="49">
        <v>11001</v>
      </c>
      <c r="H6998" s="49" t="s">
        <v>197</v>
      </c>
      <c r="I6998" s="50">
        <v>5230</v>
      </c>
      <c r="J6998" s="50">
        <v>111001086762</v>
      </c>
      <c r="K6998" s="49" t="s">
        <v>3460</v>
      </c>
      <c r="L6998" s="51">
        <v>946</v>
      </c>
      <c r="M6998" s="52">
        <v>84694193</v>
      </c>
      <c r="N6998" s="52">
        <v>16938839</v>
      </c>
      <c r="O6998" s="52">
        <v>20093795</v>
      </c>
      <c r="P6998" s="52">
        <v>19981315</v>
      </c>
      <c r="Q6998" s="52">
        <v>101633032</v>
      </c>
      <c r="R6998" s="52">
        <v>40075110</v>
      </c>
      <c r="S6998" s="52">
        <v>141708142</v>
      </c>
      <c r="T6998" s="70" t="s">
        <v>10556</v>
      </c>
      <c r="U6998" s="70" t="s">
        <v>10560</v>
      </c>
    </row>
    <row r="6999" spans="1:21" x14ac:dyDescent="0.2">
      <c r="A6999" s="49" t="s">
        <v>3283</v>
      </c>
      <c r="B6999" s="49" t="s">
        <v>198</v>
      </c>
      <c r="C6999" s="50">
        <v>3766</v>
      </c>
      <c r="D6999" s="49" t="s">
        <v>196</v>
      </c>
      <c r="E6999" s="49" t="s">
        <v>3284</v>
      </c>
      <c r="F6999" s="49" t="s">
        <v>196</v>
      </c>
      <c r="G6999" s="49">
        <v>11001</v>
      </c>
      <c r="H6999" s="49" t="s">
        <v>197</v>
      </c>
      <c r="I6999" s="50">
        <v>730</v>
      </c>
      <c r="J6999" s="50">
        <v>111001014664</v>
      </c>
      <c r="K6999" s="49" t="s">
        <v>3537</v>
      </c>
      <c r="L6999" s="51">
        <v>1365</v>
      </c>
      <c r="M6999" s="52">
        <v>130208227</v>
      </c>
      <c r="N6999" s="52">
        <v>14416343</v>
      </c>
      <c r="O6999" s="52">
        <v>20093795</v>
      </c>
      <c r="P6999" s="52">
        <v>6660438</v>
      </c>
      <c r="Q6999" s="52">
        <v>144624570</v>
      </c>
      <c r="R6999" s="52">
        <v>26754233</v>
      </c>
      <c r="S6999" s="52">
        <v>171378803</v>
      </c>
      <c r="T6999" s="70" t="s">
        <v>10556</v>
      </c>
      <c r="U6999" s="70" t="s">
        <v>10560</v>
      </c>
    </row>
    <row r="7000" spans="1:21" x14ac:dyDescent="0.2">
      <c r="A7000" s="49" t="s">
        <v>3283</v>
      </c>
      <c r="B7000" s="49" t="s">
        <v>198</v>
      </c>
      <c r="C7000" s="50">
        <v>3766</v>
      </c>
      <c r="D7000" s="49" t="s">
        <v>196</v>
      </c>
      <c r="E7000" s="49" t="s">
        <v>3284</v>
      </c>
      <c r="F7000" s="49" t="s">
        <v>196</v>
      </c>
      <c r="G7000" s="49">
        <v>11001</v>
      </c>
      <c r="H7000" s="49" t="s">
        <v>197</v>
      </c>
      <c r="I7000" s="50">
        <v>315</v>
      </c>
      <c r="J7000" s="50">
        <v>111001012530</v>
      </c>
      <c r="K7000" s="49" t="s">
        <v>3536</v>
      </c>
      <c r="L7000" s="51">
        <v>1334</v>
      </c>
      <c r="M7000" s="52">
        <v>120502456</v>
      </c>
      <c r="N7000" s="52">
        <v>1739107</v>
      </c>
      <c r="O7000" s="52">
        <v>20093795</v>
      </c>
      <c r="P7000" s="52">
        <v>6660438</v>
      </c>
      <c r="Q7000" s="52">
        <v>122241563</v>
      </c>
      <c r="R7000" s="52">
        <v>26754233</v>
      </c>
      <c r="S7000" s="52">
        <v>148995796</v>
      </c>
      <c r="T7000" s="70" t="s">
        <v>10556</v>
      </c>
      <c r="U7000" s="70" t="s">
        <v>10560</v>
      </c>
    </row>
    <row r="7001" spans="1:21" x14ac:dyDescent="0.2">
      <c r="A7001" s="49" t="s">
        <v>3283</v>
      </c>
      <c r="B7001" s="49" t="s">
        <v>198</v>
      </c>
      <c r="C7001" s="50">
        <v>3766</v>
      </c>
      <c r="D7001" s="49" t="s">
        <v>196</v>
      </c>
      <c r="E7001" s="49" t="s">
        <v>3284</v>
      </c>
      <c r="F7001" s="49" t="s">
        <v>196</v>
      </c>
      <c r="G7001" s="49">
        <v>11001</v>
      </c>
      <c r="H7001" s="49" t="s">
        <v>197</v>
      </c>
      <c r="I7001" s="50">
        <v>246</v>
      </c>
      <c r="J7001" s="50">
        <v>111001012360</v>
      </c>
      <c r="K7001" s="49" t="s">
        <v>3531</v>
      </c>
      <c r="L7001" s="51">
        <v>1300</v>
      </c>
      <c r="M7001" s="52">
        <v>119006111</v>
      </c>
      <c r="N7001" s="52">
        <v>6923750</v>
      </c>
      <c r="O7001" s="52">
        <v>20093795</v>
      </c>
      <c r="P7001" s="52">
        <v>6660438</v>
      </c>
      <c r="Q7001" s="52">
        <v>125929861</v>
      </c>
      <c r="R7001" s="52">
        <v>26754233</v>
      </c>
      <c r="S7001" s="52">
        <v>152684094</v>
      </c>
      <c r="T7001" s="70" t="s">
        <v>10556</v>
      </c>
      <c r="U7001" s="70" t="s">
        <v>10560</v>
      </c>
    </row>
    <row r="7002" spans="1:21" x14ac:dyDescent="0.2">
      <c r="A7002" s="49" t="s">
        <v>3283</v>
      </c>
      <c r="B7002" s="49" t="s">
        <v>198</v>
      </c>
      <c r="C7002" s="50">
        <v>3766</v>
      </c>
      <c r="D7002" s="49" t="s">
        <v>196</v>
      </c>
      <c r="E7002" s="49" t="s">
        <v>3284</v>
      </c>
      <c r="F7002" s="49" t="s">
        <v>196</v>
      </c>
      <c r="G7002" s="49">
        <v>11001</v>
      </c>
      <c r="H7002" s="49" t="s">
        <v>197</v>
      </c>
      <c r="I7002" s="50">
        <v>5404</v>
      </c>
      <c r="J7002" s="50">
        <v>211850000876</v>
      </c>
      <c r="K7002" s="49" t="s">
        <v>3418</v>
      </c>
      <c r="L7002" s="51">
        <v>544</v>
      </c>
      <c r="M7002" s="52">
        <v>62297670</v>
      </c>
      <c r="N7002" s="52">
        <v>12459534</v>
      </c>
      <c r="O7002" s="52">
        <v>24732769</v>
      </c>
      <c r="P7002" s="52">
        <v>6660438</v>
      </c>
      <c r="Q7002" s="52">
        <v>74757204</v>
      </c>
      <c r="R7002" s="52">
        <v>31393207</v>
      </c>
      <c r="S7002" s="52">
        <v>106150411</v>
      </c>
      <c r="T7002" s="70" t="s">
        <v>10556</v>
      </c>
      <c r="U7002" s="70" t="s">
        <v>10560</v>
      </c>
    </row>
    <row r="7003" spans="1:21" x14ac:dyDescent="0.2">
      <c r="A7003" s="49" t="s">
        <v>3283</v>
      </c>
      <c r="B7003" s="49" t="s">
        <v>198</v>
      </c>
      <c r="C7003" s="50">
        <v>3766</v>
      </c>
      <c r="D7003" s="49" t="s">
        <v>196</v>
      </c>
      <c r="E7003" s="49" t="s">
        <v>3284</v>
      </c>
      <c r="F7003" s="49" t="s">
        <v>196</v>
      </c>
      <c r="G7003" s="49">
        <v>11001</v>
      </c>
      <c r="H7003" s="49" t="s">
        <v>197</v>
      </c>
      <c r="I7003" s="50">
        <v>5369</v>
      </c>
      <c r="J7003" s="50">
        <v>111850001380</v>
      </c>
      <c r="K7003" s="49" t="s">
        <v>3348</v>
      </c>
      <c r="L7003" s="51">
        <v>732</v>
      </c>
      <c r="M7003" s="52">
        <v>65172232</v>
      </c>
      <c r="N7003" s="52">
        <v>11932653</v>
      </c>
      <c r="O7003" s="52">
        <v>20093795</v>
      </c>
      <c r="P7003" s="52">
        <v>6660438</v>
      </c>
      <c r="Q7003" s="52">
        <v>77104885</v>
      </c>
      <c r="R7003" s="52">
        <v>26754233</v>
      </c>
      <c r="S7003" s="52">
        <v>103859118</v>
      </c>
      <c r="T7003" s="70" t="s">
        <v>10556</v>
      </c>
      <c r="U7003" s="70" t="s">
        <v>10560</v>
      </c>
    </row>
    <row r="7004" spans="1:21" x14ac:dyDescent="0.2">
      <c r="A7004" s="49" t="s">
        <v>3283</v>
      </c>
      <c r="B7004" s="49" t="s">
        <v>198</v>
      </c>
      <c r="C7004" s="50">
        <v>3766</v>
      </c>
      <c r="D7004" s="49" t="s">
        <v>196</v>
      </c>
      <c r="E7004" s="49" t="s">
        <v>3284</v>
      </c>
      <c r="F7004" s="49" t="s">
        <v>196</v>
      </c>
      <c r="G7004" s="49">
        <v>11001</v>
      </c>
      <c r="H7004" s="49" t="s">
        <v>197</v>
      </c>
      <c r="I7004" s="50">
        <v>99104</v>
      </c>
      <c r="J7004" s="50">
        <v>111001104337</v>
      </c>
      <c r="K7004" s="49" t="s">
        <v>3484</v>
      </c>
      <c r="L7004" s="51">
        <v>1558</v>
      </c>
      <c r="M7004" s="52">
        <v>140695850</v>
      </c>
      <c r="N7004" s="52">
        <v>28139170</v>
      </c>
      <c r="O7004" s="52">
        <v>20093795</v>
      </c>
      <c r="P7004" s="52">
        <v>6660438</v>
      </c>
      <c r="Q7004" s="52">
        <v>168835020</v>
      </c>
      <c r="R7004" s="52">
        <v>26754233</v>
      </c>
      <c r="S7004" s="52">
        <v>195589253</v>
      </c>
      <c r="T7004" s="70" t="s">
        <v>10556</v>
      </c>
      <c r="U7004" s="70" t="s">
        <v>10560</v>
      </c>
    </row>
    <row r="7005" spans="1:21" x14ac:dyDescent="0.2">
      <c r="A7005" s="49" t="s">
        <v>3283</v>
      </c>
      <c r="B7005" s="49" t="s">
        <v>198</v>
      </c>
      <c r="C7005" s="50">
        <v>3766</v>
      </c>
      <c r="D7005" s="49" t="s">
        <v>196</v>
      </c>
      <c r="E7005" s="49" t="s">
        <v>3284</v>
      </c>
      <c r="F7005" s="49" t="s">
        <v>196</v>
      </c>
      <c r="G7005" s="49">
        <v>11001</v>
      </c>
      <c r="H7005" s="49" t="s">
        <v>197</v>
      </c>
      <c r="I7005" s="50">
        <v>993</v>
      </c>
      <c r="J7005" s="50">
        <v>111001098906</v>
      </c>
      <c r="K7005" s="49" t="s">
        <v>3346</v>
      </c>
      <c r="L7005" s="51">
        <v>1612</v>
      </c>
      <c r="M7005" s="52">
        <v>147278844</v>
      </c>
      <c r="N7005" s="52">
        <v>0</v>
      </c>
      <c r="O7005" s="52">
        <v>20093795</v>
      </c>
      <c r="P7005" s="52">
        <v>6660438</v>
      </c>
      <c r="Q7005" s="52">
        <v>147278844</v>
      </c>
      <c r="R7005" s="52">
        <v>26754233</v>
      </c>
      <c r="S7005" s="52">
        <v>174033077</v>
      </c>
      <c r="T7005" s="70" t="s">
        <v>10556</v>
      </c>
      <c r="U7005" s="70" t="s">
        <v>10560</v>
      </c>
    </row>
    <row r="7006" spans="1:21" x14ac:dyDescent="0.2">
      <c r="A7006" s="49" t="s">
        <v>3283</v>
      </c>
      <c r="B7006" s="49" t="s">
        <v>198</v>
      </c>
      <c r="C7006" s="50">
        <v>3766</v>
      </c>
      <c r="D7006" s="49" t="s">
        <v>196</v>
      </c>
      <c r="E7006" s="49" t="s">
        <v>3284</v>
      </c>
      <c r="F7006" s="49" t="s">
        <v>196</v>
      </c>
      <c r="G7006" s="49">
        <v>11001</v>
      </c>
      <c r="H7006" s="49" t="s">
        <v>197</v>
      </c>
      <c r="I7006" s="50">
        <v>677</v>
      </c>
      <c r="J7006" s="50">
        <v>111001014001</v>
      </c>
      <c r="K7006" s="49" t="s">
        <v>3497</v>
      </c>
      <c r="L7006" s="51">
        <v>1064</v>
      </c>
      <c r="M7006" s="52">
        <v>94906898</v>
      </c>
      <c r="N7006" s="52">
        <v>18981380</v>
      </c>
      <c r="O7006" s="52">
        <v>20093795</v>
      </c>
      <c r="P7006" s="52">
        <v>6660438</v>
      </c>
      <c r="Q7006" s="52">
        <v>113888278</v>
      </c>
      <c r="R7006" s="52">
        <v>26754233</v>
      </c>
      <c r="S7006" s="52">
        <v>140642511</v>
      </c>
      <c r="T7006" s="70" t="s">
        <v>10556</v>
      </c>
      <c r="U7006" s="70" t="s">
        <v>10560</v>
      </c>
    </row>
    <row r="7007" spans="1:21" x14ac:dyDescent="0.2">
      <c r="A7007" s="49" t="s">
        <v>3078</v>
      </c>
      <c r="B7007" s="49" t="s">
        <v>919</v>
      </c>
      <c r="C7007" s="50">
        <v>3811</v>
      </c>
      <c r="D7007" s="49" t="s">
        <v>945</v>
      </c>
      <c r="E7007" s="49" t="s">
        <v>6681</v>
      </c>
      <c r="F7007" s="49" t="s">
        <v>945</v>
      </c>
      <c r="G7007" s="49">
        <v>68276</v>
      </c>
      <c r="H7007" s="49" t="s">
        <v>946</v>
      </c>
      <c r="I7007" s="50">
        <v>6681</v>
      </c>
      <c r="J7007" s="50">
        <v>268276000201</v>
      </c>
      <c r="K7007" s="49" t="s">
        <v>6691</v>
      </c>
      <c r="L7007" s="51">
        <v>721</v>
      </c>
      <c r="M7007" s="52">
        <v>83803696</v>
      </c>
      <c r="N7007" s="52">
        <v>0</v>
      </c>
      <c r="O7007" s="52">
        <v>24861420</v>
      </c>
      <c r="P7007" s="52">
        <v>6660438</v>
      </c>
      <c r="Q7007" s="52">
        <v>83803696</v>
      </c>
      <c r="R7007" s="52">
        <v>31521858</v>
      </c>
      <c r="S7007" s="52">
        <v>115325554</v>
      </c>
      <c r="T7007" s="70" t="s">
        <v>10556</v>
      </c>
      <c r="U7007" s="70" t="s">
        <v>10560</v>
      </c>
    </row>
    <row r="7008" spans="1:21" x14ac:dyDescent="0.2">
      <c r="A7008" s="49" t="s">
        <v>3283</v>
      </c>
      <c r="B7008" s="49" t="s">
        <v>198</v>
      </c>
      <c r="C7008" s="50">
        <v>3766</v>
      </c>
      <c r="D7008" s="49" t="s">
        <v>196</v>
      </c>
      <c r="E7008" s="49" t="s">
        <v>3284</v>
      </c>
      <c r="F7008" s="49" t="s">
        <v>196</v>
      </c>
      <c r="G7008" s="49">
        <v>11001</v>
      </c>
      <c r="H7008" s="49" t="s">
        <v>197</v>
      </c>
      <c r="I7008" s="50">
        <v>5347</v>
      </c>
      <c r="J7008" s="50">
        <v>111848002689</v>
      </c>
      <c r="K7008" s="49" t="s">
        <v>3459</v>
      </c>
      <c r="L7008" s="51">
        <v>2354</v>
      </c>
      <c r="M7008" s="52">
        <v>210589013</v>
      </c>
      <c r="N7008" s="52">
        <v>0</v>
      </c>
      <c r="O7008" s="52">
        <v>20093795</v>
      </c>
      <c r="P7008" s="52">
        <v>6660438</v>
      </c>
      <c r="Q7008" s="52">
        <v>210589013</v>
      </c>
      <c r="R7008" s="52">
        <v>26754233</v>
      </c>
      <c r="S7008" s="52">
        <v>237343246</v>
      </c>
      <c r="T7008" s="70" t="s">
        <v>10556</v>
      </c>
      <c r="U7008" s="70" t="s">
        <v>10560</v>
      </c>
    </row>
    <row r="7009" spans="1:21" x14ac:dyDescent="0.2">
      <c r="A7009" s="49" t="s">
        <v>3283</v>
      </c>
      <c r="B7009" s="49" t="s">
        <v>198</v>
      </c>
      <c r="C7009" s="50">
        <v>3766</v>
      </c>
      <c r="D7009" s="49" t="s">
        <v>196</v>
      </c>
      <c r="E7009" s="49" t="s">
        <v>3284</v>
      </c>
      <c r="F7009" s="49" t="s">
        <v>196</v>
      </c>
      <c r="G7009" s="49">
        <v>11001</v>
      </c>
      <c r="H7009" s="49" t="s">
        <v>197</v>
      </c>
      <c r="I7009" s="50">
        <v>796</v>
      </c>
      <c r="J7009" s="50">
        <v>111001104345</v>
      </c>
      <c r="K7009" s="49" t="s">
        <v>3431</v>
      </c>
      <c r="L7009" s="51">
        <v>2669</v>
      </c>
      <c r="M7009" s="52">
        <v>241791692</v>
      </c>
      <c r="N7009" s="52">
        <v>0</v>
      </c>
      <c r="O7009" s="52">
        <v>20093795</v>
      </c>
      <c r="P7009" s="52">
        <v>26641753</v>
      </c>
      <c r="Q7009" s="52">
        <v>241791692</v>
      </c>
      <c r="R7009" s="52">
        <v>46735548</v>
      </c>
      <c r="S7009" s="52">
        <v>288527240</v>
      </c>
      <c r="T7009" s="70" t="s">
        <v>10556</v>
      </c>
      <c r="U7009" s="70" t="s">
        <v>10560</v>
      </c>
    </row>
    <row r="7010" spans="1:21" x14ac:dyDescent="0.2">
      <c r="A7010" s="49" t="s">
        <v>3078</v>
      </c>
      <c r="B7010" s="49" t="s">
        <v>919</v>
      </c>
      <c r="C7010" s="50">
        <v>3812</v>
      </c>
      <c r="D7010" s="49" t="s">
        <v>949</v>
      </c>
      <c r="E7010" s="49" t="s">
        <v>6725</v>
      </c>
      <c r="F7010" s="49" t="s">
        <v>949</v>
      </c>
      <c r="G7010" s="49">
        <v>68307</v>
      </c>
      <c r="H7010" s="49" t="s">
        <v>950</v>
      </c>
      <c r="I7010" s="50">
        <v>142221</v>
      </c>
      <c r="J7010" s="50">
        <v>168307001647</v>
      </c>
      <c r="K7010" s="49" t="s">
        <v>6729</v>
      </c>
      <c r="L7010" s="51">
        <v>511</v>
      </c>
      <c r="M7010" s="52">
        <v>46305304</v>
      </c>
      <c r="N7010" s="52">
        <v>4406813</v>
      </c>
      <c r="O7010" s="52">
        <v>20760599</v>
      </c>
      <c r="P7010" s="52">
        <v>6660438</v>
      </c>
      <c r="Q7010" s="52">
        <v>50712117</v>
      </c>
      <c r="R7010" s="52">
        <v>27421037</v>
      </c>
      <c r="S7010" s="52">
        <v>78133154</v>
      </c>
      <c r="T7010" s="70" t="s">
        <v>10556</v>
      </c>
      <c r="U7010" s="70" t="s">
        <v>10560</v>
      </c>
    </row>
    <row r="7011" spans="1:21" x14ac:dyDescent="0.2">
      <c r="A7011" s="49" t="s">
        <v>3283</v>
      </c>
      <c r="B7011" s="49" t="s">
        <v>198</v>
      </c>
      <c r="C7011" s="50">
        <v>3766</v>
      </c>
      <c r="D7011" s="49" t="s">
        <v>196</v>
      </c>
      <c r="E7011" s="49" t="s">
        <v>3284</v>
      </c>
      <c r="F7011" s="49" t="s">
        <v>196</v>
      </c>
      <c r="G7011" s="49">
        <v>11001</v>
      </c>
      <c r="H7011" s="49" t="s">
        <v>197</v>
      </c>
      <c r="I7011" s="50">
        <v>141956</v>
      </c>
      <c r="J7011" s="50">
        <v>111001041611</v>
      </c>
      <c r="K7011" s="49" t="s">
        <v>3332</v>
      </c>
      <c r="L7011" s="51">
        <v>1386</v>
      </c>
      <c r="M7011" s="52">
        <v>124878455</v>
      </c>
      <c r="N7011" s="52">
        <v>24157693</v>
      </c>
      <c r="O7011" s="52">
        <v>20093795</v>
      </c>
      <c r="P7011" s="52">
        <v>6660438</v>
      </c>
      <c r="Q7011" s="52">
        <v>149036148</v>
      </c>
      <c r="R7011" s="52">
        <v>26754233</v>
      </c>
      <c r="S7011" s="52">
        <v>175790381</v>
      </c>
      <c r="T7011" s="70" t="s">
        <v>10556</v>
      </c>
      <c r="U7011" s="70" t="s">
        <v>10560</v>
      </c>
    </row>
    <row r="7012" spans="1:21" x14ac:dyDescent="0.2">
      <c r="A7012" s="49" t="s">
        <v>7676</v>
      </c>
      <c r="B7012" s="49" t="s">
        <v>763</v>
      </c>
      <c r="C7012" s="50">
        <v>3797</v>
      </c>
      <c r="D7012" s="49" t="s">
        <v>761</v>
      </c>
      <c r="E7012" s="49" t="s">
        <v>10237</v>
      </c>
      <c r="F7012" s="49" t="s">
        <v>761</v>
      </c>
      <c r="G7012" s="49">
        <v>50001</v>
      </c>
      <c r="H7012" s="49" t="s">
        <v>762</v>
      </c>
      <c r="I7012" s="50">
        <v>10209</v>
      </c>
      <c r="J7012" s="50">
        <v>150001004729</v>
      </c>
      <c r="K7012" s="49" t="s">
        <v>6728</v>
      </c>
      <c r="L7012" s="51">
        <v>2780</v>
      </c>
      <c r="M7012" s="52">
        <v>266934493</v>
      </c>
      <c r="N7012" s="52">
        <v>11672335</v>
      </c>
      <c r="O7012" s="52">
        <v>20700153</v>
      </c>
      <c r="P7012" s="52">
        <v>6660438</v>
      </c>
      <c r="Q7012" s="52">
        <v>278606828</v>
      </c>
      <c r="R7012" s="52">
        <v>27360591</v>
      </c>
      <c r="S7012" s="52">
        <v>305967419</v>
      </c>
      <c r="T7012" s="70" t="s">
        <v>10556</v>
      </c>
      <c r="U7012" s="70" t="s">
        <v>10560</v>
      </c>
    </row>
    <row r="7013" spans="1:21" x14ac:dyDescent="0.2">
      <c r="A7013" s="49" t="s">
        <v>3078</v>
      </c>
      <c r="B7013" s="49" t="s">
        <v>919</v>
      </c>
      <c r="C7013" s="50">
        <v>3808</v>
      </c>
      <c r="D7013" s="49" t="s">
        <v>920</v>
      </c>
      <c r="E7013" s="49" t="s">
        <v>9184</v>
      </c>
      <c r="F7013" s="49" t="s">
        <v>920</v>
      </c>
      <c r="G7013" s="49">
        <v>68524</v>
      </c>
      <c r="H7013" s="49" t="s">
        <v>972</v>
      </c>
      <c r="I7013" s="50">
        <v>20086</v>
      </c>
      <c r="J7013" s="50">
        <v>168524000111</v>
      </c>
      <c r="K7013" s="49" t="s">
        <v>9186</v>
      </c>
      <c r="L7013" s="51">
        <v>288</v>
      </c>
      <c r="M7013" s="52">
        <v>28949057</v>
      </c>
      <c r="N7013" s="52">
        <v>0</v>
      </c>
      <c r="O7013" s="52">
        <v>21892826</v>
      </c>
      <c r="P7013" s="52">
        <v>6660438</v>
      </c>
      <c r="Q7013" s="52">
        <v>28949057</v>
      </c>
      <c r="R7013" s="52">
        <v>28553264</v>
      </c>
      <c r="S7013" s="52">
        <v>57502321</v>
      </c>
      <c r="T7013" s="70" t="s">
        <v>10556</v>
      </c>
      <c r="U7013" s="70" t="s">
        <v>10560</v>
      </c>
    </row>
    <row r="7014" spans="1:21" x14ac:dyDescent="0.2">
      <c r="A7014" s="49" t="s">
        <v>7676</v>
      </c>
      <c r="B7014" s="49" t="s">
        <v>763</v>
      </c>
      <c r="C7014" s="50">
        <v>3797</v>
      </c>
      <c r="D7014" s="49" t="s">
        <v>761</v>
      </c>
      <c r="E7014" s="49" t="s">
        <v>10237</v>
      </c>
      <c r="F7014" s="49" t="s">
        <v>761</v>
      </c>
      <c r="G7014" s="49">
        <v>50001</v>
      </c>
      <c r="H7014" s="49" t="s">
        <v>762</v>
      </c>
      <c r="I7014" s="50">
        <v>10147</v>
      </c>
      <c r="J7014" s="50">
        <v>150001001860</v>
      </c>
      <c r="K7014" s="49" t="s">
        <v>10258</v>
      </c>
      <c r="L7014" s="51">
        <v>2132</v>
      </c>
      <c r="M7014" s="52">
        <v>201974249</v>
      </c>
      <c r="N7014" s="52">
        <v>11997559</v>
      </c>
      <c r="O7014" s="52">
        <v>20700153</v>
      </c>
      <c r="P7014" s="52">
        <v>6660438</v>
      </c>
      <c r="Q7014" s="52">
        <v>213971808</v>
      </c>
      <c r="R7014" s="52">
        <v>27360591</v>
      </c>
      <c r="S7014" s="52">
        <v>241332399</v>
      </c>
      <c r="T7014" s="70" t="s">
        <v>10556</v>
      </c>
      <c r="U7014" s="70" t="s">
        <v>10560</v>
      </c>
    </row>
    <row r="7015" spans="1:21" x14ac:dyDescent="0.2">
      <c r="A7015" s="49" t="s">
        <v>3078</v>
      </c>
      <c r="B7015" s="49" t="s">
        <v>919</v>
      </c>
      <c r="C7015" s="50">
        <v>3808</v>
      </c>
      <c r="D7015" s="49" t="s">
        <v>920</v>
      </c>
      <c r="E7015" s="49" t="s">
        <v>8995</v>
      </c>
      <c r="F7015" s="49" t="s">
        <v>920</v>
      </c>
      <c r="G7015" s="49">
        <v>68020</v>
      </c>
      <c r="H7015" s="49" t="s">
        <v>405</v>
      </c>
      <c r="I7015" s="50">
        <v>12673</v>
      </c>
      <c r="J7015" s="50">
        <v>168020000374</v>
      </c>
      <c r="K7015" s="49" t="s">
        <v>8996</v>
      </c>
      <c r="L7015" s="51">
        <v>228</v>
      </c>
      <c r="M7015" s="52">
        <v>23434001</v>
      </c>
      <c r="N7015" s="52">
        <v>0</v>
      </c>
      <c r="O7015" s="52">
        <v>27819119</v>
      </c>
      <c r="P7015" s="52">
        <v>6660438</v>
      </c>
      <c r="Q7015" s="52">
        <v>23434001</v>
      </c>
      <c r="R7015" s="52">
        <v>34479557</v>
      </c>
      <c r="S7015" s="52">
        <v>57913558</v>
      </c>
      <c r="T7015" s="70" t="s">
        <v>10556</v>
      </c>
      <c r="U7015" s="70" t="s">
        <v>10560</v>
      </c>
    </row>
    <row r="7016" spans="1:21" x14ac:dyDescent="0.2">
      <c r="A7016" s="49" t="s">
        <v>3078</v>
      </c>
      <c r="B7016" s="49" t="s">
        <v>919</v>
      </c>
      <c r="C7016" s="50">
        <v>3808</v>
      </c>
      <c r="D7016" s="49" t="s">
        <v>920</v>
      </c>
      <c r="E7016" s="49" t="s">
        <v>9009</v>
      </c>
      <c r="F7016" s="49" t="s">
        <v>920</v>
      </c>
      <c r="G7016" s="49">
        <v>68092</v>
      </c>
      <c r="H7016" s="49" t="s">
        <v>58</v>
      </c>
      <c r="I7016" s="50">
        <v>9634</v>
      </c>
      <c r="J7016" s="50">
        <v>168092000174</v>
      </c>
      <c r="K7016" s="49" t="s">
        <v>9010</v>
      </c>
      <c r="L7016" s="51">
        <v>321</v>
      </c>
      <c r="M7016" s="52">
        <v>35435846</v>
      </c>
      <c r="N7016" s="52">
        <v>0</v>
      </c>
      <c r="O7016" s="52">
        <v>23874532</v>
      </c>
      <c r="P7016" s="52">
        <v>6660438</v>
      </c>
      <c r="Q7016" s="52">
        <v>35435846</v>
      </c>
      <c r="R7016" s="52">
        <v>30534970</v>
      </c>
      <c r="S7016" s="52">
        <v>65970816</v>
      </c>
      <c r="T7016" s="70" t="s">
        <v>10556</v>
      </c>
      <c r="U7016" s="70" t="s">
        <v>10560</v>
      </c>
    </row>
    <row r="7017" spans="1:21" x14ac:dyDescent="0.2">
      <c r="A7017" s="49" t="s">
        <v>7676</v>
      </c>
      <c r="B7017" s="49" t="s">
        <v>763</v>
      </c>
      <c r="C7017" s="50">
        <v>3797</v>
      </c>
      <c r="D7017" s="49" t="s">
        <v>761</v>
      </c>
      <c r="E7017" s="49" t="s">
        <v>10237</v>
      </c>
      <c r="F7017" s="49" t="s">
        <v>761</v>
      </c>
      <c r="G7017" s="49">
        <v>50001</v>
      </c>
      <c r="H7017" s="49" t="s">
        <v>762</v>
      </c>
      <c r="I7017" s="50">
        <v>10149</v>
      </c>
      <c r="J7017" s="50">
        <v>150001004664</v>
      </c>
      <c r="K7017" s="49" t="s">
        <v>10248</v>
      </c>
      <c r="L7017" s="51">
        <v>926</v>
      </c>
      <c r="M7017" s="52">
        <v>88608008</v>
      </c>
      <c r="N7017" s="52">
        <v>5185055</v>
      </c>
      <c r="O7017" s="52">
        <v>20700153</v>
      </c>
      <c r="P7017" s="52">
        <v>6660438</v>
      </c>
      <c r="Q7017" s="52">
        <v>93793063</v>
      </c>
      <c r="R7017" s="52">
        <v>27360591</v>
      </c>
      <c r="S7017" s="52">
        <v>121153654</v>
      </c>
      <c r="T7017" s="70" t="s">
        <v>10556</v>
      </c>
      <c r="U7017" s="70" t="s">
        <v>10560</v>
      </c>
    </row>
    <row r="7018" spans="1:21" x14ac:dyDescent="0.2">
      <c r="A7018" s="49" t="s">
        <v>7676</v>
      </c>
      <c r="B7018" s="49" t="s">
        <v>763</v>
      </c>
      <c r="C7018" s="50">
        <v>3797</v>
      </c>
      <c r="D7018" s="49" t="s">
        <v>761</v>
      </c>
      <c r="E7018" s="49" t="s">
        <v>10237</v>
      </c>
      <c r="F7018" s="49" t="s">
        <v>761</v>
      </c>
      <c r="G7018" s="49">
        <v>50001</v>
      </c>
      <c r="H7018" s="49" t="s">
        <v>762</v>
      </c>
      <c r="I7018" s="50">
        <v>10208</v>
      </c>
      <c r="J7018" s="50">
        <v>150001004681</v>
      </c>
      <c r="K7018" s="49" t="s">
        <v>10239</v>
      </c>
      <c r="L7018" s="51">
        <v>2514</v>
      </c>
      <c r="M7018" s="52">
        <v>234900228</v>
      </c>
      <c r="N7018" s="52">
        <v>7296824</v>
      </c>
      <c r="O7018" s="52">
        <v>20700153</v>
      </c>
      <c r="P7018" s="52">
        <v>6660438</v>
      </c>
      <c r="Q7018" s="52">
        <v>242197052</v>
      </c>
      <c r="R7018" s="52">
        <v>27360591</v>
      </c>
      <c r="S7018" s="52">
        <v>269557643</v>
      </c>
      <c r="T7018" s="70" t="s">
        <v>10556</v>
      </c>
      <c r="U7018" s="70" t="s">
        <v>10560</v>
      </c>
    </row>
    <row r="7019" spans="1:21" x14ac:dyDescent="0.2">
      <c r="A7019" s="49" t="s">
        <v>3078</v>
      </c>
      <c r="B7019" s="49" t="s">
        <v>919</v>
      </c>
      <c r="C7019" s="50">
        <v>3808</v>
      </c>
      <c r="D7019" s="49" t="s">
        <v>920</v>
      </c>
      <c r="E7019" s="49" t="s">
        <v>9192</v>
      </c>
      <c r="F7019" s="49" t="s">
        <v>920</v>
      </c>
      <c r="G7019" s="49">
        <v>68572</v>
      </c>
      <c r="H7019" s="49" t="s">
        <v>977</v>
      </c>
      <c r="I7019" s="50">
        <v>16993</v>
      </c>
      <c r="J7019" s="50">
        <v>268572000039</v>
      </c>
      <c r="K7019" s="49" t="s">
        <v>9193</v>
      </c>
      <c r="L7019" s="51">
        <v>113</v>
      </c>
      <c r="M7019" s="52">
        <v>13021092</v>
      </c>
      <c r="N7019" s="52">
        <v>0</v>
      </c>
      <c r="O7019" s="52">
        <v>25694069</v>
      </c>
      <c r="P7019" s="52">
        <v>6660438</v>
      </c>
      <c r="Q7019" s="52">
        <v>13021092</v>
      </c>
      <c r="R7019" s="52">
        <v>32354507</v>
      </c>
      <c r="S7019" s="52">
        <v>45375599</v>
      </c>
      <c r="T7019" s="70" t="s">
        <v>10556</v>
      </c>
      <c r="U7019" s="70" t="s">
        <v>10560</v>
      </c>
    </row>
    <row r="7020" spans="1:21" x14ac:dyDescent="0.2">
      <c r="A7020" s="49" t="s">
        <v>3283</v>
      </c>
      <c r="B7020" s="49" t="s">
        <v>198</v>
      </c>
      <c r="C7020" s="50">
        <v>3766</v>
      </c>
      <c r="D7020" s="49" t="s">
        <v>196</v>
      </c>
      <c r="E7020" s="49" t="s">
        <v>3284</v>
      </c>
      <c r="F7020" s="49" t="s">
        <v>196</v>
      </c>
      <c r="G7020" s="49">
        <v>11001</v>
      </c>
      <c r="H7020" s="49" t="s">
        <v>197</v>
      </c>
      <c r="I7020" s="50">
        <v>107592</v>
      </c>
      <c r="J7020" s="50">
        <v>111001104256</v>
      </c>
      <c r="K7020" s="49" t="s">
        <v>3337</v>
      </c>
      <c r="L7020" s="51">
        <v>2150</v>
      </c>
      <c r="M7020" s="52">
        <v>197337003</v>
      </c>
      <c r="N7020" s="52">
        <v>2740992</v>
      </c>
      <c r="O7020" s="52">
        <v>20093795</v>
      </c>
      <c r="P7020" s="52">
        <v>6660438</v>
      </c>
      <c r="Q7020" s="52">
        <v>200077995</v>
      </c>
      <c r="R7020" s="52">
        <v>26754233</v>
      </c>
      <c r="S7020" s="52">
        <v>226832228</v>
      </c>
      <c r="T7020" s="70" t="s">
        <v>10556</v>
      </c>
      <c r="U7020" s="70" t="s">
        <v>10560</v>
      </c>
    </row>
    <row r="7021" spans="1:21" x14ac:dyDescent="0.2">
      <c r="A7021" s="49" t="s">
        <v>3283</v>
      </c>
      <c r="B7021" s="49" t="s">
        <v>198</v>
      </c>
      <c r="C7021" s="50">
        <v>3766</v>
      </c>
      <c r="D7021" s="49" t="s">
        <v>196</v>
      </c>
      <c r="E7021" s="49" t="s">
        <v>3284</v>
      </c>
      <c r="F7021" s="49" t="s">
        <v>196</v>
      </c>
      <c r="G7021" s="49">
        <v>11001</v>
      </c>
      <c r="H7021" s="49" t="s">
        <v>197</v>
      </c>
      <c r="I7021" s="50">
        <v>117176</v>
      </c>
      <c r="J7021" s="50">
        <v>111001107883</v>
      </c>
      <c r="K7021" s="49" t="s">
        <v>3331</v>
      </c>
      <c r="L7021" s="51">
        <v>2655</v>
      </c>
      <c r="M7021" s="52">
        <v>239542986</v>
      </c>
      <c r="N7021" s="52">
        <v>17459033</v>
      </c>
      <c r="O7021" s="52">
        <v>20093795</v>
      </c>
      <c r="P7021" s="52">
        <v>6660438</v>
      </c>
      <c r="Q7021" s="52">
        <v>257002019</v>
      </c>
      <c r="R7021" s="52">
        <v>26754233</v>
      </c>
      <c r="S7021" s="52">
        <v>283756252</v>
      </c>
      <c r="T7021" s="70" t="s">
        <v>10556</v>
      </c>
      <c r="U7021" s="70" t="s">
        <v>10560</v>
      </c>
    </row>
    <row r="7022" spans="1:21" x14ac:dyDescent="0.2">
      <c r="A7022" s="49" t="s">
        <v>3283</v>
      </c>
      <c r="B7022" s="49" t="s">
        <v>198</v>
      </c>
      <c r="C7022" s="50">
        <v>3766</v>
      </c>
      <c r="D7022" s="49" t="s">
        <v>196</v>
      </c>
      <c r="E7022" s="49" t="s">
        <v>3284</v>
      </c>
      <c r="F7022" s="49" t="s">
        <v>196</v>
      </c>
      <c r="G7022" s="49">
        <v>11001</v>
      </c>
      <c r="H7022" s="49" t="s">
        <v>197</v>
      </c>
      <c r="I7022" s="50">
        <v>154218</v>
      </c>
      <c r="J7022" s="50">
        <v>111001800643</v>
      </c>
      <c r="K7022" s="49" t="s">
        <v>3330</v>
      </c>
      <c r="L7022" s="51">
        <v>925</v>
      </c>
      <c r="M7022" s="52">
        <v>84008025</v>
      </c>
      <c r="N7022" s="52">
        <v>16801605</v>
      </c>
      <c r="O7022" s="52">
        <v>20093795</v>
      </c>
      <c r="P7022" s="52">
        <v>26641753</v>
      </c>
      <c r="Q7022" s="52">
        <v>100809630</v>
      </c>
      <c r="R7022" s="52">
        <v>46735548</v>
      </c>
      <c r="S7022" s="52">
        <v>147545178</v>
      </c>
      <c r="T7022" s="70" t="s">
        <v>10556</v>
      </c>
      <c r="U7022" s="70" t="s">
        <v>10560</v>
      </c>
    </row>
    <row r="7023" spans="1:21" x14ac:dyDescent="0.2">
      <c r="A7023" s="49" t="s">
        <v>2976</v>
      </c>
      <c r="B7023" s="49" t="s">
        <v>198</v>
      </c>
      <c r="C7023" s="50">
        <v>3766</v>
      </c>
      <c r="D7023" s="49" t="s">
        <v>196</v>
      </c>
      <c r="E7023" s="49" t="s">
        <v>3284</v>
      </c>
      <c r="F7023" s="49" t="s">
        <v>196</v>
      </c>
      <c r="G7023" s="49">
        <v>11001</v>
      </c>
      <c r="H7023" s="49" t="s">
        <v>197</v>
      </c>
      <c r="I7023" s="50">
        <v>433</v>
      </c>
      <c r="J7023" s="50">
        <v>111001000078</v>
      </c>
      <c r="K7023" s="49" t="s">
        <v>3329</v>
      </c>
      <c r="L7023" s="51">
        <v>860</v>
      </c>
      <c r="M7023" s="52">
        <v>79566946</v>
      </c>
      <c r="N7023" s="52">
        <v>12528709</v>
      </c>
      <c r="O7023" s="52">
        <v>20093795</v>
      </c>
      <c r="P7023" s="52">
        <v>19981315</v>
      </c>
      <c r="Q7023" s="52">
        <v>92095655</v>
      </c>
      <c r="R7023" s="52">
        <v>40075110</v>
      </c>
      <c r="S7023" s="52">
        <v>132170765</v>
      </c>
      <c r="T7023" s="70" t="s">
        <v>10556</v>
      </c>
      <c r="U7023" s="70" t="s">
        <v>10560</v>
      </c>
    </row>
    <row r="7024" spans="1:21" x14ac:dyDescent="0.2">
      <c r="A7024" s="49" t="s">
        <v>3283</v>
      </c>
      <c r="B7024" s="49" t="s">
        <v>198</v>
      </c>
      <c r="C7024" s="50">
        <v>3766</v>
      </c>
      <c r="D7024" s="49" t="s">
        <v>196</v>
      </c>
      <c r="E7024" s="49" t="s">
        <v>3284</v>
      </c>
      <c r="F7024" s="49" t="s">
        <v>196</v>
      </c>
      <c r="G7024" s="49">
        <v>11001</v>
      </c>
      <c r="H7024" s="49" t="s">
        <v>197</v>
      </c>
      <c r="I7024" s="50">
        <v>431</v>
      </c>
      <c r="J7024" s="50">
        <v>111001001279</v>
      </c>
      <c r="K7024" s="49" t="s">
        <v>3289</v>
      </c>
      <c r="L7024" s="51">
        <v>1914</v>
      </c>
      <c r="M7024" s="52">
        <v>183629726</v>
      </c>
      <c r="N7024" s="52">
        <v>0</v>
      </c>
      <c r="O7024" s="52">
        <v>20093795</v>
      </c>
      <c r="P7024" s="52">
        <v>6660438</v>
      </c>
      <c r="Q7024" s="52">
        <v>183629726</v>
      </c>
      <c r="R7024" s="52">
        <v>26754233</v>
      </c>
      <c r="S7024" s="52">
        <v>210383959</v>
      </c>
      <c r="T7024" s="70" t="s">
        <v>10556</v>
      </c>
      <c r="U7024" s="70" t="s">
        <v>10560</v>
      </c>
    </row>
    <row r="7025" spans="1:21" x14ac:dyDescent="0.2">
      <c r="A7025" s="49" t="s">
        <v>3078</v>
      </c>
      <c r="B7025" s="49" t="s">
        <v>919</v>
      </c>
      <c r="C7025" s="50">
        <v>3808</v>
      </c>
      <c r="D7025" s="49" t="s">
        <v>920</v>
      </c>
      <c r="E7025" s="49" t="s">
        <v>9151</v>
      </c>
      <c r="F7025" s="49" t="s">
        <v>920</v>
      </c>
      <c r="G7025" s="49">
        <v>68432</v>
      </c>
      <c r="H7025" s="49" t="s">
        <v>964</v>
      </c>
      <c r="I7025" s="50">
        <v>20077</v>
      </c>
      <c r="J7025" s="50">
        <v>168432000051</v>
      </c>
      <c r="K7025" s="49" t="s">
        <v>9153</v>
      </c>
      <c r="L7025" s="51">
        <v>592</v>
      </c>
      <c r="M7025" s="52">
        <v>61251254</v>
      </c>
      <c r="N7025" s="52">
        <v>4162128</v>
      </c>
      <c r="O7025" s="52">
        <v>20964170</v>
      </c>
      <c r="P7025" s="52">
        <v>6660438</v>
      </c>
      <c r="Q7025" s="52">
        <v>65413382</v>
      </c>
      <c r="R7025" s="52">
        <v>27624608</v>
      </c>
      <c r="S7025" s="52">
        <v>93037990</v>
      </c>
      <c r="T7025" s="70" t="s">
        <v>10556</v>
      </c>
      <c r="U7025" s="70" t="s">
        <v>10560</v>
      </c>
    </row>
    <row r="7026" spans="1:21" x14ac:dyDescent="0.2">
      <c r="A7026" s="49" t="s">
        <v>3283</v>
      </c>
      <c r="B7026" s="49" t="s">
        <v>198</v>
      </c>
      <c r="C7026" s="50">
        <v>3766</v>
      </c>
      <c r="D7026" s="49" t="s">
        <v>196</v>
      </c>
      <c r="E7026" s="49" t="s">
        <v>3284</v>
      </c>
      <c r="F7026" s="49" t="s">
        <v>196</v>
      </c>
      <c r="G7026" s="49">
        <v>11001</v>
      </c>
      <c r="H7026" s="49" t="s">
        <v>197</v>
      </c>
      <c r="I7026" s="50">
        <v>108291</v>
      </c>
      <c r="J7026" s="50">
        <v>111001107816</v>
      </c>
      <c r="K7026" s="49" t="s">
        <v>3479</v>
      </c>
      <c r="L7026" s="51">
        <v>3212</v>
      </c>
      <c r="M7026" s="52">
        <v>292599833</v>
      </c>
      <c r="N7026" s="52">
        <v>0</v>
      </c>
      <c r="O7026" s="52">
        <v>20093795</v>
      </c>
      <c r="P7026" s="52">
        <v>6660438</v>
      </c>
      <c r="Q7026" s="52">
        <v>292599833</v>
      </c>
      <c r="R7026" s="52">
        <v>26754233</v>
      </c>
      <c r="S7026" s="52">
        <v>319354066</v>
      </c>
      <c r="T7026" s="70" t="s">
        <v>10556</v>
      </c>
      <c r="U7026" s="70" t="s">
        <v>10560</v>
      </c>
    </row>
    <row r="7027" spans="1:21" x14ac:dyDescent="0.2">
      <c r="A7027" s="49" t="s">
        <v>3283</v>
      </c>
      <c r="B7027" s="49" t="s">
        <v>198</v>
      </c>
      <c r="C7027" s="50">
        <v>3766</v>
      </c>
      <c r="D7027" s="49" t="s">
        <v>196</v>
      </c>
      <c r="E7027" s="49" t="s">
        <v>3284</v>
      </c>
      <c r="F7027" s="49" t="s">
        <v>196</v>
      </c>
      <c r="G7027" s="49">
        <v>11001</v>
      </c>
      <c r="H7027" s="49" t="s">
        <v>197</v>
      </c>
      <c r="I7027" s="50">
        <v>5348</v>
      </c>
      <c r="J7027" s="50">
        <v>111848003031</v>
      </c>
      <c r="K7027" s="49" t="s">
        <v>3566</v>
      </c>
      <c r="L7027" s="51">
        <v>1688</v>
      </c>
      <c r="M7027" s="52">
        <v>148854972</v>
      </c>
      <c r="N7027" s="52">
        <v>18853223</v>
      </c>
      <c r="O7027" s="52">
        <v>20093795</v>
      </c>
      <c r="P7027" s="52">
        <v>6660438</v>
      </c>
      <c r="Q7027" s="52">
        <v>167708195</v>
      </c>
      <c r="R7027" s="52">
        <v>26754233</v>
      </c>
      <c r="S7027" s="52">
        <v>194462428</v>
      </c>
      <c r="T7027" s="70" t="s">
        <v>10556</v>
      </c>
      <c r="U7027" s="70" t="s">
        <v>10560</v>
      </c>
    </row>
    <row r="7028" spans="1:21" x14ac:dyDescent="0.2">
      <c r="A7028" s="49" t="s">
        <v>3283</v>
      </c>
      <c r="B7028" s="49" t="s">
        <v>198</v>
      </c>
      <c r="C7028" s="50">
        <v>3766</v>
      </c>
      <c r="D7028" s="49" t="s">
        <v>196</v>
      </c>
      <c r="E7028" s="49" t="s">
        <v>3284</v>
      </c>
      <c r="F7028" s="49" t="s">
        <v>196</v>
      </c>
      <c r="G7028" s="49">
        <v>11001</v>
      </c>
      <c r="H7028" s="49" t="s">
        <v>197</v>
      </c>
      <c r="I7028" s="50">
        <v>5284</v>
      </c>
      <c r="J7028" s="50">
        <v>111279000362</v>
      </c>
      <c r="K7028" s="49" t="s">
        <v>3565</v>
      </c>
      <c r="L7028" s="51">
        <v>1567</v>
      </c>
      <c r="M7028" s="52">
        <v>142486749</v>
      </c>
      <c r="N7028" s="52">
        <v>11912045</v>
      </c>
      <c r="O7028" s="52">
        <v>20093795</v>
      </c>
      <c r="P7028" s="52">
        <v>6660438</v>
      </c>
      <c r="Q7028" s="52">
        <v>154398794</v>
      </c>
      <c r="R7028" s="52">
        <v>26754233</v>
      </c>
      <c r="S7028" s="52">
        <v>181153027</v>
      </c>
      <c r="T7028" s="70" t="s">
        <v>10556</v>
      </c>
      <c r="U7028" s="70" t="s">
        <v>10560</v>
      </c>
    </row>
    <row r="7029" spans="1:21" x14ac:dyDescent="0.2">
      <c r="A7029" s="49" t="s">
        <v>3283</v>
      </c>
      <c r="B7029" s="49" t="s">
        <v>198</v>
      </c>
      <c r="C7029" s="50">
        <v>3766</v>
      </c>
      <c r="D7029" s="49" t="s">
        <v>196</v>
      </c>
      <c r="E7029" s="49" t="s">
        <v>3284</v>
      </c>
      <c r="F7029" s="49" t="s">
        <v>196</v>
      </c>
      <c r="G7029" s="49">
        <v>11001</v>
      </c>
      <c r="H7029" s="49" t="s">
        <v>197</v>
      </c>
      <c r="I7029" s="50">
        <v>5186</v>
      </c>
      <c r="J7029" s="50">
        <v>111001086584</v>
      </c>
      <c r="K7029" s="49" t="s">
        <v>3496</v>
      </c>
      <c r="L7029" s="51">
        <v>2018</v>
      </c>
      <c r="M7029" s="52">
        <v>177790572</v>
      </c>
      <c r="N7029" s="52">
        <v>0</v>
      </c>
      <c r="O7029" s="52">
        <v>20093795</v>
      </c>
      <c r="P7029" s="52">
        <v>26641753</v>
      </c>
      <c r="Q7029" s="52">
        <v>177790572</v>
      </c>
      <c r="R7029" s="52">
        <v>46735548</v>
      </c>
      <c r="S7029" s="52">
        <v>224526120</v>
      </c>
      <c r="T7029" s="70" t="s">
        <v>10556</v>
      </c>
      <c r="U7029" s="70" t="s">
        <v>10560</v>
      </c>
    </row>
    <row r="7030" spans="1:21" x14ac:dyDescent="0.2">
      <c r="A7030" s="49" t="s">
        <v>3283</v>
      </c>
      <c r="B7030" s="49" t="s">
        <v>198</v>
      </c>
      <c r="C7030" s="50">
        <v>3766</v>
      </c>
      <c r="D7030" s="49" t="s">
        <v>196</v>
      </c>
      <c r="E7030" s="49" t="s">
        <v>3284</v>
      </c>
      <c r="F7030" s="49" t="s">
        <v>196</v>
      </c>
      <c r="G7030" s="49">
        <v>11001</v>
      </c>
      <c r="H7030" s="49" t="s">
        <v>197</v>
      </c>
      <c r="I7030" s="50">
        <v>157496</v>
      </c>
      <c r="J7030" s="50">
        <v>111001800813</v>
      </c>
      <c r="K7030" s="49" t="s">
        <v>3328</v>
      </c>
      <c r="L7030" s="51">
        <v>1085</v>
      </c>
      <c r="M7030" s="52">
        <v>98804135</v>
      </c>
      <c r="N7030" s="52">
        <v>19760827</v>
      </c>
      <c r="O7030" s="52">
        <v>20093795</v>
      </c>
      <c r="P7030" s="52">
        <v>6660438</v>
      </c>
      <c r="Q7030" s="52">
        <v>118564962</v>
      </c>
      <c r="R7030" s="52">
        <v>26754233</v>
      </c>
      <c r="S7030" s="52">
        <v>145319195</v>
      </c>
      <c r="T7030" s="70" t="s">
        <v>10556</v>
      </c>
      <c r="U7030" s="70" t="s">
        <v>10560</v>
      </c>
    </row>
    <row r="7031" spans="1:21" x14ac:dyDescent="0.2">
      <c r="A7031" s="49" t="s">
        <v>3283</v>
      </c>
      <c r="B7031" s="49" t="s">
        <v>198</v>
      </c>
      <c r="C7031" s="50">
        <v>3766</v>
      </c>
      <c r="D7031" s="49" t="s">
        <v>196</v>
      </c>
      <c r="E7031" s="49" t="s">
        <v>3284</v>
      </c>
      <c r="F7031" s="49" t="s">
        <v>196</v>
      </c>
      <c r="G7031" s="49">
        <v>11001</v>
      </c>
      <c r="H7031" s="49" t="s">
        <v>197</v>
      </c>
      <c r="I7031" s="50">
        <v>5227</v>
      </c>
      <c r="J7031" s="50">
        <v>111001034754</v>
      </c>
      <c r="K7031" s="49" t="s">
        <v>3563</v>
      </c>
      <c r="L7031" s="51">
        <v>1464</v>
      </c>
      <c r="M7031" s="52">
        <v>128572027</v>
      </c>
      <c r="N7031" s="52">
        <v>0</v>
      </c>
      <c r="O7031" s="52">
        <v>20093795</v>
      </c>
      <c r="P7031" s="52">
        <v>26641753</v>
      </c>
      <c r="Q7031" s="52">
        <v>128572027</v>
      </c>
      <c r="R7031" s="52">
        <v>46735548</v>
      </c>
      <c r="S7031" s="52">
        <v>175307575</v>
      </c>
      <c r="T7031" s="70" t="s">
        <v>10556</v>
      </c>
      <c r="U7031" s="70" t="s">
        <v>10560</v>
      </c>
    </row>
    <row r="7032" spans="1:21" x14ac:dyDescent="0.2">
      <c r="A7032" s="49" t="s">
        <v>3283</v>
      </c>
      <c r="B7032" s="49" t="s">
        <v>198</v>
      </c>
      <c r="C7032" s="50">
        <v>3766</v>
      </c>
      <c r="D7032" s="49" t="s">
        <v>196</v>
      </c>
      <c r="E7032" s="49" t="s">
        <v>3284</v>
      </c>
      <c r="F7032" s="49" t="s">
        <v>196</v>
      </c>
      <c r="G7032" s="49">
        <v>11001</v>
      </c>
      <c r="H7032" s="49" t="s">
        <v>197</v>
      </c>
      <c r="I7032" s="50">
        <v>5185</v>
      </c>
      <c r="J7032" s="50">
        <v>111001102091</v>
      </c>
      <c r="K7032" s="49" t="s">
        <v>3535</v>
      </c>
      <c r="L7032" s="51">
        <v>1389</v>
      </c>
      <c r="M7032" s="52">
        <v>125913219</v>
      </c>
      <c r="N7032" s="52">
        <v>0</v>
      </c>
      <c r="O7032" s="52">
        <v>20093795</v>
      </c>
      <c r="P7032" s="52">
        <v>6660438</v>
      </c>
      <c r="Q7032" s="52">
        <v>125913219</v>
      </c>
      <c r="R7032" s="52">
        <v>26754233</v>
      </c>
      <c r="S7032" s="52">
        <v>152667452</v>
      </c>
      <c r="T7032" s="70" t="s">
        <v>10556</v>
      </c>
      <c r="U7032" s="70" t="s">
        <v>10560</v>
      </c>
    </row>
    <row r="7033" spans="1:21" x14ac:dyDescent="0.2">
      <c r="A7033" s="49" t="s">
        <v>3283</v>
      </c>
      <c r="B7033" s="49" t="s">
        <v>198</v>
      </c>
      <c r="C7033" s="50">
        <v>3766</v>
      </c>
      <c r="D7033" s="49" t="s">
        <v>196</v>
      </c>
      <c r="E7033" s="49" t="s">
        <v>3284</v>
      </c>
      <c r="F7033" s="49" t="s">
        <v>196</v>
      </c>
      <c r="G7033" s="49">
        <v>11001</v>
      </c>
      <c r="H7033" s="49" t="s">
        <v>197</v>
      </c>
      <c r="I7033" s="50">
        <v>103743</v>
      </c>
      <c r="J7033" s="50">
        <v>111001104558</v>
      </c>
      <c r="K7033" s="49" t="s">
        <v>3327</v>
      </c>
      <c r="L7033" s="51">
        <v>2490</v>
      </c>
      <c r="M7033" s="52">
        <v>223607731</v>
      </c>
      <c r="N7033" s="52">
        <v>0</v>
      </c>
      <c r="O7033" s="52">
        <v>20093795</v>
      </c>
      <c r="P7033" s="52">
        <v>6660438</v>
      </c>
      <c r="Q7033" s="52">
        <v>223607731</v>
      </c>
      <c r="R7033" s="52">
        <v>26754233</v>
      </c>
      <c r="S7033" s="52">
        <v>250361964</v>
      </c>
      <c r="T7033" s="70" t="s">
        <v>10556</v>
      </c>
      <c r="U7033" s="70" t="s">
        <v>10560</v>
      </c>
    </row>
    <row r="7034" spans="1:21" x14ac:dyDescent="0.2">
      <c r="A7034" s="49" t="s">
        <v>3283</v>
      </c>
      <c r="B7034" s="49" t="s">
        <v>198</v>
      </c>
      <c r="C7034" s="50">
        <v>3766</v>
      </c>
      <c r="D7034" s="49" t="s">
        <v>196</v>
      </c>
      <c r="E7034" s="49" t="s">
        <v>3284</v>
      </c>
      <c r="F7034" s="49" t="s">
        <v>196</v>
      </c>
      <c r="G7034" s="49">
        <v>11001</v>
      </c>
      <c r="H7034" s="49" t="s">
        <v>197</v>
      </c>
      <c r="I7034" s="50">
        <v>886</v>
      </c>
      <c r="J7034" s="50">
        <v>111001014958</v>
      </c>
      <c r="K7034" s="49" t="s">
        <v>3489</v>
      </c>
      <c r="L7034" s="51">
        <v>759</v>
      </c>
      <c r="M7034" s="52">
        <v>68723351</v>
      </c>
      <c r="N7034" s="52">
        <v>13744670</v>
      </c>
      <c r="O7034" s="52">
        <v>20093795</v>
      </c>
      <c r="P7034" s="52">
        <v>6660438</v>
      </c>
      <c r="Q7034" s="52">
        <v>82468021</v>
      </c>
      <c r="R7034" s="52">
        <v>26754233</v>
      </c>
      <c r="S7034" s="52">
        <v>109222254</v>
      </c>
      <c r="T7034" s="70" t="s">
        <v>10556</v>
      </c>
      <c r="U7034" s="70" t="s">
        <v>10560</v>
      </c>
    </row>
    <row r="7035" spans="1:21" x14ac:dyDescent="0.2">
      <c r="A7035" s="49" t="s">
        <v>3283</v>
      </c>
      <c r="B7035" s="49" t="s">
        <v>198</v>
      </c>
      <c r="C7035" s="50">
        <v>3766</v>
      </c>
      <c r="D7035" s="49" t="s">
        <v>196</v>
      </c>
      <c r="E7035" s="49" t="s">
        <v>3284</v>
      </c>
      <c r="F7035" s="49" t="s">
        <v>196</v>
      </c>
      <c r="G7035" s="49">
        <v>11001</v>
      </c>
      <c r="H7035" s="49" t="s">
        <v>197</v>
      </c>
      <c r="I7035" s="50">
        <v>193</v>
      </c>
      <c r="J7035" s="50">
        <v>111001034134</v>
      </c>
      <c r="K7035" s="49" t="s">
        <v>3513</v>
      </c>
      <c r="L7035" s="51">
        <v>625</v>
      </c>
      <c r="M7035" s="52">
        <v>56833895</v>
      </c>
      <c r="N7035" s="52">
        <v>11366779</v>
      </c>
      <c r="O7035" s="52">
        <v>20093795</v>
      </c>
      <c r="P7035" s="52">
        <v>6660438</v>
      </c>
      <c r="Q7035" s="52">
        <v>68200674</v>
      </c>
      <c r="R7035" s="52">
        <v>26754233</v>
      </c>
      <c r="S7035" s="52">
        <v>94954907</v>
      </c>
      <c r="T7035" s="70" t="s">
        <v>10556</v>
      </c>
      <c r="U7035" s="70" t="s">
        <v>10560</v>
      </c>
    </row>
    <row r="7036" spans="1:21" x14ac:dyDescent="0.2">
      <c r="A7036" s="49" t="s">
        <v>2949</v>
      </c>
      <c r="B7036" s="49" t="s">
        <v>851</v>
      </c>
      <c r="C7036" s="50">
        <v>3802</v>
      </c>
      <c r="D7036" s="49" t="s">
        <v>849</v>
      </c>
      <c r="E7036" s="49" t="s">
        <v>6178</v>
      </c>
      <c r="F7036" s="49" t="s">
        <v>849</v>
      </c>
      <c r="G7036" s="49">
        <v>54001</v>
      </c>
      <c r="H7036" s="49" t="s">
        <v>850</v>
      </c>
      <c r="I7036" s="50">
        <v>13757</v>
      </c>
      <c r="J7036" s="50">
        <v>154001004341</v>
      </c>
      <c r="K7036" s="49" t="s">
        <v>6190</v>
      </c>
      <c r="L7036" s="51">
        <v>2428</v>
      </c>
      <c r="M7036" s="52">
        <v>243676483</v>
      </c>
      <c r="N7036" s="52">
        <v>7459639</v>
      </c>
      <c r="O7036" s="52">
        <v>22239643</v>
      </c>
      <c r="P7036" s="52">
        <v>6660438</v>
      </c>
      <c r="Q7036" s="52">
        <v>251136122</v>
      </c>
      <c r="R7036" s="52">
        <v>28900081</v>
      </c>
      <c r="S7036" s="52">
        <v>280036203</v>
      </c>
      <c r="T7036" s="70" t="s">
        <v>10556</v>
      </c>
      <c r="U7036" s="70" t="s">
        <v>10560</v>
      </c>
    </row>
    <row r="7037" spans="1:21" x14ac:dyDescent="0.2">
      <c r="A7037" s="49" t="s">
        <v>3283</v>
      </c>
      <c r="B7037" s="49" t="s">
        <v>198</v>
      </c>
      <c r="C7037" s="50">
        <v>3766</v>
      </c>
      <c r="D7037" s="49" t="s">
        <v>196</v>
      </c>
      <c r="E7037" s="49" t="s">
        <v>3284</v>
      </c>
      <c r="F7037" s="49" t="s">
        <v>196</v>
      </c>
      <c r="G7037" s="49">
        <v>11001</v>
      </c>
      <c r="H7037" s="49" t="s">
        <v>197</v>
      </c>
      <c r="I7037" s="50">
        <v>386</v>
      </c>
      <c r="J7037" s="50">
        <v>111001013129</v>
      </c>
      <c r="K7037" s="49" t="s">
        <v>3534</v>
      </c>
      <c r="L7037" s="51">
        <v>2261</v>
      </c>
      <c r="M7037" s="52">
        <v>212578811</v>
      </c>
      <c r="N7037" s="52">
        <v>0</v>
      </c>
      <c r="O7037" s="52">
        <v>20093795</v>
      </c>
      <c r="P7037" s="52">
        <v>6660438</v>
      </c>
      <c r="Q7037" s="52">
        <v>212578811</v>
      </c>
      <c r="R7037" s="52">
        <v>26754233</v>
      </c>
      <c r="S7037" s="52">
        <v>239333044</v>
      </c>
      <c r="T7037" s="70" t="s">
        <v>10556</v>
      </c>
      <c r="U7037" s="70" t="s">
        <v>10560</v>
      </c>
    </row>
    <row r="7038" spans="1:21" x14ac:dyDescent="0.2">
      <c r="A7038" s="49" t="s">
        <v>3283</v>
      </c>
      <c r="B7038" s="49" t="s">
        <v>198</v>
      </c>
      <c r="C7038" s="50">
        <v>3766</v>
      </c>
      <c r="D7038" s="49" t="s">
        <v>196</v>
      </c>
      <c r="E7038" s="49" t="s">
        <v>3284</v>
      </c>
      <c r="F7038" s="49" t="s">
        <v>196</v>
      </c>
      <c r="G7038" s="49">
        <v>11001</v>
      </c>
      <c r="H7038" s="49" t="s">
        <v>197</v>
      </c>
      <c r="I7038" s="50">
        <v>164337</v>
      </c>
      <c r="J7038" s="50">
        <v>111001801098</v>
      </c>
      <c r="K7038" s="49" t="s">
        <v>3326</v>
      </c>
      <c r="L7038" s="51">
        <v>1872</v>
      </c>
      <c r="M7038" s="52">
        <v>168484958</v>
      </c>
      <c r="N7038" s="52">
        <v>2646475</v>
      </c>
      <c r="O7038" s="52">
        <v>20093795</v>
      </c>
      <c r="P7038" s="52">
        <v>6660438</v>
      </c>
      <c r="Q7038" s="52">
        <v>171131433</v>
      </c>
      <c r="R7038" s="52">
        <v>26754233</v>
      </c>
      <c r="S7038" s="52">
        <v>197885666</v>
      </c>
      <c r="T7038" s="70" t="s">
        <v>10556</v>
      </c>
      <c r="U7038" s="70" t="s">
        <v>10560</v>
      </c>
    </row>
    <row r="7039" spans="1:21" x14ac:dyDescent="0.2">
      <c r="A7039" s="49" t="s">
        <v>3283</v>
      </c>
      <c r="B7039" s="49" t="s">
        <v>198</v>
      </c>
      <c r="C7039" s="50">
        <v>3766</v>
      </c>
      <c r="D7039" s="49" t="s">
        <v>196</v>
      </c>
      <c r="E7039" s="49" t="s">
        <v>3284</v>
      </c>
      <c r="F7039" s="49" t="s">
        <v>196</v>
      </c>
      <c r="G7039" s="49">
        <v>11001</v>
      </c>
      <c r="H7039" s="49" t="s">
        <v>197</v>
      </c>
      <c r="I7039" s="50">
        <v>108271</v>
      </c>
      <c r="J7039" s="50">
        <v>111001107875</v>
      </c>
      <c r="K7039" s="49" t="s">
        <v>3478</v>
      </c>
      <c r="L7039" s="51">
        <v>5740</v>
      </c>
      <c r="M7039" s="52">
        <v>518868792</v>
      </c>
      <c r="N7039" s="52">
        <v>0</v>
      </c>
      <c r="O7039" s="52">
        <v>20093795</v>
      </c>
      <c r="P7039" s="52">
        <v>6660438</v>
      </c>
      <c r="Q7039" s="52">
        <v>518868792</v>
      </c>
      <c r="R7039" s="52">
        <v>26754233</v>
      </c>
      <c r="S7039" s="52">
        <v>545623025</v>
      </c>
      <c r="T7039" s="70" t="s">
        <v>10556</v>
      </c>
      <c r="U7039" s="70" t="s">
        <v>10560</v>
      </c>
    </row>
    <row r="7040" spans="1:21" x14ac:dyDescent="0.2">
      <c r="A7040" s="49" t="s">
        <v>3283</v>
      </c>
      <c r="B7040" s="49" t="s">
        <v>198</v>
      </c>
      <c r="C7040" s="50">
        <v>3766</v>
      </c>
      <c r="D7040" s="49" t="s">
        <v>196</v>
      </c>
      <c r="E7040" s="49" t="s">
        <v>3284</v>
      </c>
      <c r="F7040" s="49" t="s">
        <v>196</v>
      </c>
      <c r="G7040" s="49">
        <v>11001</v>
      </c>
      <c r="H7040" s="49" t="s">
        <v>197</v>
      </c>
      <c r="I7040" s="50">
        <v>5380</v>
      </c>
      <c r="J7040" s="50">
        <v>111001104353</v>
      </c>
      <c r="K7040" s="49" t="s">
        <v>3325</v>
      </c>
      <c r="L7040" s="51">
        <v>2201</v>
      </c>
      <c r="M7040" s="52">
        <v>195937752</v>
      </c>
      <c r="N7040" s="52">
        <v>9505903</v>
      </c>
      <c r="O7040" s="52">
        <v>20093795</v>
      </c>
      <c r="P7040" s="52">
        <v>26641753</v>
      </c>
      <c r="Q7040" s="52">
        <v>205443655</v>
      </c>
      <c r="R7040" s="52">
        <v>46735548</v>
      </c>
      <c r="S7040" s="52">
        <v>252179203</v>
      </c>
      <c r="T7040" s="70" t="s">
        <v>10556</v>
      </c>
      <c r="U7040" s="70" t="s">
        <v>10560</v>
      </c>
    </row>
    <row r="7041" spans="1:21" x14ac:dyDescent="0.2">
      <c r="A7041" s="49" t="s">
        <v>3283</v>
      </c>
      <c r="B7041" s="49" t="s">
        <v>198</v>
      </c>
      <c r="C7041" s="50">
        <v>3766</v>
      </c>
      <c r="D7041" s="49" t="s">
        <v>196</v>
      </c>
      <c r="E7041" s="49" t="s">
        <v>3284</v>
      </c>
      <c r="F7041" s="49" t="s">
        <v>196</v>
      </c>
      <c r="G7041" s="49">
        <v>11001</v>
      </c>
      <c r="H7041" s="49" t="s">
        <v>197</v>
      </c>
      <c r="I7041" s="50">
        <v>967</v>
      </c>
      <c r="J7041" s="50">
        <v>111001028266</v>
      </c>
      <c r="K7041" s="49" t="s">
        <v>3562</v>
      </c>
      <c r="L7041" s="51">
        <v>842</v>
      </c>
      <c r="M7041" s="52">
        <v>73991759</v>
      </c>
      <c r="N7041" s="52">
        <v>14798352</v>
      </c>
      <c r="O7041" s="52">
        <v>20093795</v>
      </c>
      <c r="P7041" s="52">
        <v>6660438</v>
      </c>
      <c r="Q7041" s="52">
        <v>88790111</v>
      </c>
      <c r="R7041" s="52">
        <v>26754233</v>
      </c>
      <c r="S7041" s="52">
        <v>115544344</v>
      </c>
      <c r="T7041" s="70" t="s">
        <v>10556</v>
      </c>
      <c r="U7041" s="70" t="s">
        <v>10560</v>
      </c>
    </row>
    <row r="7042" spans="1:21" x14ac:dyDescent="0.2">
      <c r="A7042" s="49" t="s">
        <v>3283</v>
      </c>
      <c r="B7042" s="49" t="s">
        <v>198</v>
      </c>
      <c r="C7042" s="50">
        <v>3766</v>
      </c>
      <c r="D7042" s="49" t="s">
        <v>196</v>
      </c>
      <c r="E7042" s="49" t="s">
        <v>3284</v>
      </c>
      <c r="F7042" s="49" t="s">
        <v>196</v>
      </c>
      <c r="G7042" s="49">
        <v>11001</v>
      </c>
      <c r="H7042" s="49" t="s">
        <v>197</v>
      </c>
      <c r="I7042" s="50">
        <v>683</v>
      </c>
      <c r="J7042" s="50">
        <v>111001014214</v>
      </c>
      <c r="K7042" s="49" t="s">
        <v>3458</v>
      </c>
      <c r="L7042" s="51">
        <v>2325</v>
      </c>
      <c r="M7042" s="52">
        <v>212838931</v>
      </c>
      <c r="N7042" s="52">
        <v>10441954</v>
      </c>
      <c r="O7042" s="52">
        <v>20093795</v>
      </c>
      <c r="P7042" s="52">
        <v>6660438</v>
      </c>
      <c r="Q7042" s="52">
        <v>223280885</v>
      </c>
      <c r="R7042" s="52">
        <v>26754233</v>
      </c>
      <c r="S7042" s="52">
        <v>250035118</v>
      </c>
      <c r="T7042" s="70" t="s">
        <v>10556</v>
      </c>
      <c r="U7042" s="70" t="s">
        <v>10560</v>
      </c>
    </row>
    <row r="7043" spans="1:21" x14ac:dyDescent="0.2">
      <c r="A7043" s="49" t="s">
        <v>3283</v>
      </c>
      <c r="B7043" s="49" t="s">
        <v>198</v>
      </c>
      <c r="C7043" s="50">
        <v>3766</v>
      </c>
      <c r="D7043" s="49" t="s">
        <v>196</v>
      </c>
      <c r="E7043" s="49" t="s">
        <v>3284</v>
      </c>
      <c r="F7043" s="49" t="s">
        <v>196</v>
      </c>
      <c r="G7043" s="49">
        <v>11001</v>
      </c>
      <c r="H7043" s="49" t="s">
        <v>197</v>
      </c>
      <c r="I7043" s="50">
        <v>972</v>
      </c>
      <c r="J7043" s="50">
        <v>111001096555</v>
      </c>
      <c r="K7043" s="49" t="s">
        <v>3529</v>
      </c>
      <c r="L7043" s="51">
        <v>1941</v>
      </c>
      <c r="M7043" s="52">
        <v>173236564</v>
      </c>
      <c r="N7043" s="52">
        <v>0</v>
      </c>
      <c r="O7043" s="52">
        <v>20093795</v>
      </c>
      <c r="P7043" s="52">
        <v>6660438</v>
      </c>
      <c r="Q7043" s="52">
        <v>173236564</v>
      </c>
      <c r="R7043" s="52">
        <v>26754233</v>
      </c>
      <c r="S7043" s="52">
        <v>199990797</v>
      </c>
      <c r="T7043" s="70" t="s">
        <v>10556</v>
      </c>
      <c r="U7043" s="70" t="s">
        <v>10560</v>
      </c>
    </row>
    <row r="7044" spans="1:21" x14ac:dyDescent="0.2">
      <c r="A7044" s="49" t="s">
        <v>3283</v>
      </c>
      <c r="B7044" s="49" t="s">
        <v>198</v>
      </c>
      <c r="C7044" s="50">
        <v>3766</v>
      </c>
      <c r="D7044" s="49" t="s">
        <v>196</v>
      </c>
      <c r="E7044" s="49" t="s">
        <v>3284</v>
      </c>
      <c r="F7044" s="49" t="s">
        <v>196</v>
      </c>
      <c r="G7044" s="49">
        <v>11001</v>
      </c>
      <c r="H7044" s="49" t="s">
        <v>197</v>
      </c>
      <c r="I7044" s="50">
        <v>859</v>
      </c>
      <c r="J7044" s="50">
        <v>111001086614</v>
      </c>
      <c r="K7044" s="49" t="s">
        <v>3457</v>
      </c>
      <c r="L7044" s="51">
        <v>1923</v>
      </c>
      <c r="M7044" s="52">
        <v>176209477</v>
      </c>
      <c r="N7044" s="52">
        <v>0</v>
      </c>
      <c r="O7044" s="52">
        <v>20093795</v>
      </c>
      <c r="P7044" s="52">
        <v>6660438</v>
      </c>
      <c r="Q7044" s="52">
        <v>176209477</v>
      </c>
      <c r="R7044" s="52">
        <v>26754233</v>
      </c>
      <c r="S7044" s="52">
        <v>202963710</v>
      </c>
      <c r="T7044" s="70" t="s">
        <v>10556</v>
      </c>
      <c r="U7044" s="70" t="s">
        <v>10560</v>
      </c>
    </row>
    <row r="7045" spans="1:21" x14ac:dyDescent="0.2">
      <c r="A7045" s="49" t="s">
        <v>3283</v>
      </c>
      <c r="B7045" s="49" t="s">
        <v>198</v>
      </c>
      <c r="C7045" s="50">
        <v>3766</v>
      </c>
      <c r="D7045" s="49" t="s">
        <v>196</v>
      </c>
      <c r="E7045" s="49" t="s">
        <v>3284</v>
      </c>
      <c r="F7045" s="49" t="s">
        <v>196</v>
      </c>
      <c r="G7045" s="49">
        <v>11001</v>
      </c>
      <c r="H7045" s="49" t="s">
        <v>197</v>
      </c>
      <c r="I7045" s="50">
        <v>122596</v>
      </c>
      <c r="J7045" s="50">
        <v>111001108901</v>
      </c>
      <c r="K7045" s="49" t="s">
        <v>3336</v>
      </c>
      <c r="L7045" s="51">
        <v>1537</v>
      </c>
      <c r="M7045" s="52">
        <v>138717163</v>
      </c>
      <c r="N7045" s="52">
        <v>0</v>
      </c>
      <c r="O7045" s="52">
        <v>20093795</v>
      </c>
      <c r="P7045" s="52">
        <v>6660438</v>
      </c>
      <c r="Q7045" s="52">
        <v>138717163</v>
      </c>
      <c r="R7045" s="52">
        <v>26754233</v>
      </c>
      <c r="S7045" s="52">
        <v>165471396</v>
      </c>
      <c r="T7045" s="70" t="s">
        <v>10556</v>
      </c>
      <c r="U7045" s="70" t="s">
        <v>10560</v>
      </c>
    </row>
    <row r="7046" spans="1:21" x14ac:dyDescent="0.2">
      <c r="A7046" s="49" t="s">
        <v>3283</v>
      </c>
      <c r="B7046" s="49" t="s">
        <v>198</v>
      </c>
      <c r="C7046" s="50">
        <v>3766</v>
      </c>
      <c r="D7046" s="49" t="s">
        <v>196</v>
      </c>
      <c r="E7046" s="49" t="s">
        <v>3284</v>
      </c>
      <c r="F7046" s="49" t="s">
        <v>196</v>
      </c>
      <c r="G7046" s="49">
        <v>11001</v>
      </c>
      <c r="H7046" s="49" t="s">
        <v>197</v>
      </c>
      <c r="I7046" s="50">
        <v>560</v>
      </c>
      <c r="J7046" s="50">
        <v>111001009652</v>
      </c>
      <c r="K7046" s="49" t="s">
        <v>3488</v>
      </c>
      <c r="L7046" s="51">
        <v>2166</v>
      </c>
      <c r="M7046" s="52">
        <v>200437575</v>
      </c>
      <c r="N7046" s="52">
        <v>0</v>
      </c>
      <c r="O7046" s="52">
        <v>20093795</v>
      </c>
      <c r="P7046" s="52">
        <v>6660438</v>
      </c>
      <c r="Q7046" s="52">
        <v>200437575</v>
      </c>
      <c r="R7046" s="52">
        <v>26754233</v>
      </c>
      <c r="S7046" s="52">
        <v>227191808</v>
      </c>
      <c r="T7046" s="70" t="s">
        <v>10556</v>
      </c>
      <c r="U7046" s="70" t="s">
        <v>10560</v>
      </c>
    </row>
    <row r="7047" spans="1:21" x14ac:dyDescent="0.2">
      <c r="A7047" s="49" t="s">
        <v>7676</v>
      </c>
      <c r="B7047" s="49" t="s">
        <v>763</v>
      </c>
      <c r="C7047" s="50">
        <v>3797</v>
      </c>
      <c r="D7047" s="49" t="s">
        <v>761</v>
      </c>
      <c r="E7047" s="49" t="s">
        <v>10237</v>
      </c>
      <c r="F7047" s="49" t="s">
        <v>761</v>
      </c>
      <c r="G7047" s="49">
        <v>50001</v>
      </c>
      <c r="H7047" s="49" t="s">
        <v>762</v>
      </c>
      <c r="I7047" s="50">
        <v>7540</v>
      </c>
      <c r="J7047" s="50">
        <v>150001004630</v>
      </c>
      <c r="K7047" s="49" t="s">
        <v>10255</v>
      </c>
      <c r="L7047" s="51">
        <v>1065</v>
      </c>
      <c r="M7047" s="52">
        <v>100555365</v>
      </c>
      <c r="N7047" s="52">
        <v>0</v>
      </c>
      <c r="O7047" s="52">
        <v>25479114</v>
      </c>
      <c r="P7047" s="52">
        <v>6660438</v>
      </c>
      <c r="Q7047" s="52">
        <v>100555365</v>
      </c>
      <c r="R7047" s="52">
        <v>32139552</v>
      </c>
      <c r="S7047" s="52">
        <v>132694917</v>
      </c>
      <c r="T7047" s="70" t="s">
        <v>10556</v>
      </c>
      <c r="U7047" s="70" t="s">
        <v>10560</v>
      </c>
    </row>
    <row r="7048" spans="1:21" x14ac:dyDescent="0.2">
      <c r="A7048" s="49" t="s">
        <v>3283</v>
      </c>
      <c r="B7048" s="49" t="s">
        <v>198</v>
      </c>
      <c r="C7048" s="50">
        <v>3766</v>
      </c>
      <c r="D7048" s="49" t="s">
        <v>196</v>
      </c>
      <c r="E7048" s="49" t="s">
        <v>3284</v>
      </c>
      <c r="F7048" s="49" t="s">
        <v>196</v>
      </c>
      <c r="G7048" s="49">
        <v>11001</v>
      </c>
      <c r="H7048" s="49" t="s">
        <v>197</v>
      </c>
      <c r="I7048" s="50">
        <v>885</v>
      </c>
      <c r="J7048" s="50">
        <v>111001010031</v>
      </c>
      <c r="K7048" s="49" t="s">
        <v>3324</v>
      </c>
      <c r="L7048" s="51">
        <v>3669</v>
      </c>
      <c r="M7048" s="52">
        <v>347793943</v>
      </c>
      <c r="N7048" s="52">
        <v>0</v>
      </c>
      <c r="O7048" s="52">
        <v>20093795</v>
      </c>
      <c r="P7048" s="52">
        <v>6660438</v>
      </c>
      <c r="Q7048" s="52">
        <v>347793943</v>
      </c>
      <c r="R7048" s="52">
        <v>26754233</v>
      </c>
      <c r="S7048" s="52">
        <v>374548176</v>
      </c>
      <c r="T7048" s="70" t="s">
        <v>10556</v>
      </c>
      <c r="U7048" s="70" t="s">
        <v>10560</v>
      </c>
    </row>
    <row r="7049" spans="1:21" x14ac:dyDescent="0.2">
      <c r="A7049" s="49" t="s">
        <v>3283</v>
      </c>
      <c r="B7049" s="49" t="s">
        <v>198</v>
      </c>
      <c r="C7049" s="50">
        <v>3766</v>
      </c>
      <c r="D7049" s="49" t="s">
        <v>196</v>
      </c>
      <c r="E7049" s="49" t="s">
        <v>3284</v>
      </c>
      <c r="F7049" s="49" t="s">
        <v>196</v>
      </c>
      <c r="G7049" s="49">
        <v>11001</v>
      </c>
      <c r="H7049" s="49" t="s">
        <v>197</v>
      </c>
      <c r="I7049" s="50">
        <v>902</v>
      </c>
      <c r="J7049" s="50">
        <v>111001086801</v>
      </c>
      <c r="K7049" s="49" t="s">
        <v>3292</v>
      </c>
      <c r="L7049" s="51">
        <v>3572</v>
      </c>
      <c r="M7049" s="52">
        <v>321513386</v>
      </c>
      <c r="N7049" s="52">
        <v>0</v>
      </c>
      <c r="O7049" s="52">
        <v>20093795</v>
      </c>
      <c r="P7049" s="52">
        <v>6660438</v>
      </c>
      <c r="Q7049" s="52">
        <v>321513386</v>
      </c>
      <c r="R7049" s="52">
        <v>26754233</v>
      </c>
      <c r="S7049" s="52">
        <v>348267619</v>
      </c>
      <c r="T7049" s="70" t="s">
        <v>10556</v>
      </c>
      <c r="U7049" s="70" t="s">
        <v>10560</v>
      </c>
    </row>
    <row r="7050" spans="1:21" x14ac:dyDescent="0.2">
      <c r="A7050" s="49" t="s">
        <v>3283</v>
      </c>
      <c r="B7050" s="49" t="s">
        <v>198</v>
      </c>
      <c r="C7050" s="50">
        <v>3766</v>
      </c>
      <c r="D7050" s="49" t="s">
        <v>196</v>
      </c>
      <c r="E7050" s="49" t="s">
        <v>3284</v>
      </c>
      <c r="F7050" s="49" t="s">
        <v>196</v>
      </c>
      <c r="G7050" s="49">
        <v>11001</v>
      </c>
      <c r="H7050" s="49" t="s">
        <v>197</v>
      </c>
      <c r="I7050" s="50">
        <v>798</v>
      </c>
      <c r="J7050" s="50">
        <v>111001076767</v>
      </c>
      <c r="K7050" s="49" t="s">
        <v>3298</v>
      </c>
      <c r="L7050" s="51">
        <v>3092</v>
      </c>
      <c r="M7050" s="52">
        <v>281719381</v>
      </c>
      <c r="N7050" s="52">
        <v>0</v>
      </c>
      <c r="O7050" s="52">
        <v>20093795</v>
      </c>
      <c r="P7050" s="52">
        <v>6660438</v>
      </c>
      <c r="Q7050" s="52">
        <v>281719381</v>
      </c>
      <c r="R7050" s="52">
        <v>26754233</v>
      </c>
      <c r="S7050" s="52">
        <v>308473614</v>
      </c>
      <c r="T7050" s="70" t="s">
        <v>10556</v>
      </c>
      <c r="U7050" s="70" t="s">
        <v>10560</v>
      </c>
    </row>
    <row r="7051" spans="1:21" x14ac:dyDescent="0.2">
      <c r="A7051" s="49" t="s">
        <v>3078</v>
      </c>
      <c r="B7051" s="49" t="s">
        <v>919</v>
      </c>
      <c r="C7051" s="50">
        <v>4700</v>
      </c>
      <c r="D7051" s="49" t="s">
        <v>974</v>
      </c>
      <c r="E7051" s="49" t="s">
        <v>8628</v>
      </c>
      <c r="F7051" s="49" t="s">
        <v>974</v>
      </c>
      <c r="G7051" s="49">
        <v>68547</v>
      </c>
      <c r="H7051" s="49" t="s">
        <v>975</v>
      </c>
      <c r="I7051" s="50">
        <v>20092</v>
      </c>
      <c r="J7051" s="50">
        <v>168547001182</v>
      </c>
      <c r="K7051" s="49" t="s">
        <v>8635</v>
      </c>
      <c r="L7051" s="51">
        <v>1659</v>
      </c>
      <c r="M7051" s="52">
        <v>157819179</v>
      </c>
      <c r="N7051" s="52">
        <v>6740377</v>
      </c>
      <c r="O7051" s="52">
        <v>20528221</v>
      </c>
      <c r="P7051" s="52">
        <v>6660438</v>
      </c>
      <c r="Q7051" s="52">
        <v>164559556</v>
      </c>
      <c r="R7051" s="52">
        <v>27188659</v>
      </c>
      <c r="S7051" s="52">
        <v>191748215</v>
      </c>
      <c r="T7051" s="70" t="s">
        <v>10556</v>
      </c>
      <c r="U7051" s="70" t="s">
        <v>10560</v>
      </c>
    </row>
    <row r="7052" spans="1:21" x14ac:dyDescent="0.2">
      <c r="A7052" s="49" t="s">
        <v>3283</v>
      </c>
      <c r="B7052" s="49" t="s">
        <v>198</v>
      </c>
      <c r="C7052" s="50">
        <v>3766</v>
      </c>
      <c r="D7052" s="49" t="s">
        <v>196</v>
      </c>
      <c r="E7052" s="49" t="s">
        <v>3284</v>
      </c>
      <c r="F7052" s="49" t="s">
        <v>196</v>
      </c>
      <c r="G7052" s="49">
        <v>11001</v>
      </c>
      <c r="H7052" s="49" t="s">
        <v>197</v>
      </c>
      <c r="I7052" s="50">
        <v>107593</v>
      </c>
      <c r="J7052" s="50">
        <v>111001104329</v>
      </c>
      <c r="K7052" s="49" t="s">
        <v>3323</v>
      </c>
      <c r="L7052" s="51">
        <v>3619</v>
      </c>
      <c r="M7052" s="52">
        <v>329614727</v>
      </c>
      <c r="N7052" s="52">
        <v>0</v>
      </c>
      <c r="O7052" s="52">
        <v>20093795</v>
      </c>
      <c r="P7052" s="52">
        <v>6660438</v>
      </c>
      <c r="Q7052" s="52">
        <v>329614727</v>
      </c>
      <c r="R7052" s="52">
        <v>26754233</v>
      </c>
      <c r="S7052" s="52">
        <v>356368960</v>
      </c>
      <c r="T7052" s="70" t="s">
        <v>10556</v>
      </c>
      <c r="U7052" s="70" t="s">
        <v>10560</v>
      </c>
    </row>
    <row r="7053" spans="1:21" x14ac:dyDescent="0.2">
      <c r="A7053" s="49" t="s">
        <v>2949</v>
      </c>
      <c r="B7053" s="49" t="s">
        <v>851</v>
      </c>
      <c r="C7053" s="50">
        <v>3802</v>
      </c>
      <c r="D7053" s="49" t="s">
        <v>849</v>
      </c>
      <c r="E7053" s="49" t="s">
        <v>6178</v>
      </c>
      <c r="F7053" s="49" t="s">
        <v>849</v>
      </c>
      <c r="G7053" s="49">
        <v>54001</v>
      </c>
      <c r="H7053" s="49" t="s">
        <v>850</v>
      </c>
      <c r="I7053" s="50">
        <v>2718</v>
      </c>
      <c r="J7053" s="50">
        <v>154001004732</v>
      </c>
      <c r="K7053" s="49" t="s">
        <v>6188</v>
      </c>
      <c r="L7053" s="51">
        <v>1361</v>
      </c>
      <c r="M7053" s="52">
        <v>143079511</v>
      </c>
      <c r="N7053" s="52">
        <v>6996639</v>
      </c>
      <c r="O7053" s="52">
        <v>22239643</v>
      </c>
      <c r="P7053" s="52">
        <v>6660438</v>
      </c>
      <c r="Q7053" s="52">
        <v>150076150</v>
      </c>
      <c r="R7053" s="52">
        <v>28900081</v>
      </c>
      <c r="S7053" s="52">
        <v>178976231</v>
      </c>
      <c r="T7053" s="70" t="s">
        <v>10556</v>
      </c>
      <c r="U7053" s="70" t="s">
        <v>10560</v>
      </c>
    </row>
    <row r="7054" spans="1:21" x14ac:dyDescent="0.2">
      <c r="A7054" s="49" t="s">
        <v>3078</v>
      </c>
      <c r="B7054" s="49" t="s">
        <v>919</v>
      </c>
      <c r="C7054" s="50">
        <v>3808</v>
      </c>
      <c r="D7054" s="49" t="s">
        <v>920</v>
      </c>
      <c r="E7054" s="49" t="s">
        <v>9208</v>
      </c>
      <c r="F7054" s="49" t="s">
        <v>920</v>
      </c>
      <c r="G7054" s="49">
        <v>68615</v>
      </c>
      <c r="H7054" s="49" t="s">
        <v>126</v>
      </c>
      <c r="I7054" s="50">
        <v>17183</v>
      </c>
      <c r="J7054" s="50">
        <v>268615002146</v>
      </c>
      <c r="K7054" s="49" t="s">
        <v>9211</v>
      </c>
      <c r="L7054" s="51">
        <v>604</v>
      </c>
      <c r="M7054" s="52">
        <v>74026496</v>
      </c>
      <c r="N7054" s="52">
        <v>0</v>
      </c>
      <c r="O7054" s="52">
        <v>28022124</v>
      </c>
      <c r="P7054" s="52">
        <v>6660438</v>
      </c>
      <c r="Q7054" s="52">
        <v>74026496</v>
      </c>
      <c r="R7054" s="52">
        <v>34682562</v>
      </c>
      <c r="S7054" s="52">
        <v>108709058</v>
      </c>
      <c r="T7054" s="70" t="s">
        <v>10556</v>
      </c>
      <c r="U7054" s="70" t="s">
        <v>10560</v>
      </c>
    </row>
    <row r="7055" spans="1:21" x14ac:dyDescent="0.2">
      <c r="A7055" s="49" t="s">
        <v>3283</v>
      </c>
      <c r="B7055" s="49" t="s">
        <v>198</v>
      </c>
      <c r="C7055" s="50">
        <v>3766</v>
      </c>
      <c r="D7055" s="49" t="s">
        <v>196</v>
      </c>
      <c r="E7055" s="49" t="s">
        <v>3284</v>
      </c>
      <c r="F7055" s="49" t="s">
        <v>196</v>
      </c>
      <c r="G7055" s="49">
        <v>11001</v>
      </c>
      <c r="H7055" s="49" t="s">
        <v>197</v>
      </c>
      <c r="I7055" s="50">
        <v>1065</v>
      </c>
      <c r="J7055" s="50">
        <v>111001011321</v>
      </c>
      <c r="K7055" s="49" t="s">
        <v>3561</v>
      </c>
      <c r="L7055" s="51">
        <v>1668</v>
      </c>
      <c r="M7055" s="52">
        <v>149256365</v>
      </c>
      <c r="N7055" s="52">
        <v>0</v>
      </c>
      <c r="O7055" s="52">
        <v>20093795</v>
      </c>
      <c r="P7055" s="52">
        <v>6660438</v>
      </c>
      <c r="Q7055" s="52">
        <v>149256365</v>
      </c>
      <c r="R7055" s="52">
        <v>26754233</v>
      </c>
      <c r="S7055" s="52">
        <v>176010598</v>
      </c>
      <c r="T7055" s="70" t="s">
        <v>10556</v>
      </c>
      <c r="U7055" s="70" t="s">
        <v>10560</v>
      </c>
    </row>
    <row r="7056" spans="1:21" x14ac:dyDescent="0.2">
      <c r="A7056" s="49" t="s">
        <v>3283</v>
      </c>
      <c r="B7056" s="49" t="s">
        <v>198</v>
      </c>
      <c r="C7056" s="50">
        <v>3766</v>
      </c>
      <c r="D7056" s="49" t="s">
        <v>196</v>
      </c>
      <c r="E7056" s="49" t="s">
        <v>3284</v>
      </c>
      <c r="F7056" s="49" t="s">
        <v>196</v>
      </c>
      <c r="G7056" s="49">
        <v>11001</v>
      </c>
      <c r="H7056" s="49" t="s">
        <v>197</v>
      </c>
      <c r="I7056" s="50">
        <v>425</v>
      </c>
      <c r="J7056" s="50">
        <v>111001000124</v>
      </c>
      <c r="K7056" s="49" t="s">
        <v>3335</v>
      </c>
      <c r="L7056" s="51">
        <v>1799</v>
      </c>
      <c r="M7056" s="52">
        <v>162687505</v>
      </c>
      <c r="N7056" s="52">
        <v>0</v>
      </c>
      <c r="O7056" s="52">
        <v>20093795</v>
      </c>
      <c r="P7056" s="52">
        <v>6660438</v>
      </c>
      <c r="Q7056" s="52">
        <v>162687505</v>
      </c>
      <c r="R7056" s="52">
        <v>26754233</v>
      </c>
      <c r="S7056" s="52">
        <v>189441738</v>
      </c>
      <c r="T7056" s="70" t="s">
        <v>10556</v>
      </c>
      <c r="U7056" s="70" t="s">
        <v>10560</v>
      </c>
    </row>
    <row r="7057" spans="1:21" x14ac:dyDescent="0.2">
      <c r="A7057" s="49" t="s">
        <v>3283</v>
      </c>
      <c r="B7057" s="49" t="s">
        <v>198</v>
      </c>
      <c r="C7057" s="50">
        <v>3766</v>
      </c>
      <c r="D7057" s="49" t="s">
        <v>196</v>
      </c>
      <c r="E7057" s="49" t="s">
        <v>3284</v>
      </c>
      <c r="F7057" s="49" t="s">
        <v>196</v>
      </c>
      <c r="G7057" s="49">
        <v>11001</v>
      </c>
      <c r="H7057" s="49" t="s">
        <v>197</v>
      </c>
      <c r="I7057" s="50">
        <v>484</v>
      </c>
      <c r="J7057" s="50">
        <v>111001002909</v>
      </c>
      <c r="K7057" s="49" t="s">
        <v>3560</v>
      </c>
      <c r="L7057" s="51">
        <v>4454</v>
      </c>
      <c r="M7057" s="52">
        <v>400453124</v>
      </c>
      <c r="N7057" s="52">
        <v>0</v>
      </c>
      <c r="O7057" s="52">
        <v>20093795</v>
      </c>
      <c r="P7057" s="52">
        <v>6660438</v>
      </c>
      <c r="Q7057" s="52">
        <v>400453124</v>
      </c>
      <c r="R7057" s="52">
        <v>26754233</v>
      </c>
      <c r="S7057" s="52">
        <v>427207357</v>
      </c>
      <c r="T7057" s="70" t="s">
        <v>10556</v>
      </c>
      <c r="U7057" s="70" t="s">
        <v>10560</v>
      </c>
    </row>
    <row r="7058" spans="1:21" x14ac:dyDescent="0.2">
      <c r="A7058" s="49" t="s">
        <v>3283</v>
      </c>
      <c r="B7058" s="49" t="s">
        <v>198</v>
      </c>
      <c r="C7058" s="50">
        <v>3766</v>
      </c>
      <c r="D7058" s="49" t="s">
        <v>196</v>
      </c>
      <c r="E7058" s="49" t="s">
        <v>3284</v>
      </c>
      <c r="F7058" s="49" t="s">
        <v>196</v>
      </c>
      <c r="G7058" s="49">
        <v>11001</v>
      </c>
      <c r="H7058" s="49" t="s">
        <v>197</v>
      </c>
      <c r="I7058" s="50">
        <v>105290</v>
      </c>
      <c r="J7058" s="50">
        <v>111001104272</v>
      </c>
      <c r="K7058" s="49" t="s">
        <v>3477</v>
      </c>
      <c r="L7058" s="51">
        <v>2104</v>
      </c>
      <c r="M7058" s="52">
        <v>194564070</v>
      </c>
      <c r="N7058" s="52">
        <v>0</v>
      </c>
      <c r="O7058" s="52">
        <v>20093795</v>
      </c>
      <c r="P7058" s="52">
        <v>6660438</v>
      </c>
      <c r="Q7058" s="52">
        <v>194564070</v>
      </c>
      <c r="R7058" s="52">
        <v>26754233</v>
      </c>
      <c r="S7058" s="52">
        <v>221318303</v>
      </c>
      <c r="T7058" s="70" t="s">
        <v>10556</v>
      </c>
      <c r="U7058" s="70" t="s">
        <v>10560</v>
      </c>
    </row>
    <row r="7059" spans="1:21" x14ac:dyDescent="0.2">
      <c r="A7059" s="49" t="s">
        <v>3283</v>
      </c>
      <c r="B7059" s="49" t="s">
        <v>198</v>
      </c>
      <c r="C7059" s="50">
        <v>3766</v>
      </c>
      <c r="D7059" s="49" t="s">
        <v>196</v>
      </c>
      <c r="E7059" s="49" t="s">
        <v>3284</v>
      </c>
      <c r="F7059" s="49" t="s">
        <v>196</v>
      </c>
      <c r="G7059" s="49">
        <v>11001</v>
      </c>
      <c r="H7059" s="49" t="s">
        <v>197</v>
      </c>
      <c r="I7059" s="50">
        <v>13475</v>
      </c>
      <c r="J7059" s="50">
        <v>311001075034</v>
      </c>
      <c r="K7059" s="49" t="s">
        <v>3559</v>
      </c>
      <c r="L7059" s="51">
        <v>715</v>
      </c>
      <c r="M7059" s="52">
        <v>63518812</v>
      </c>
      <c r="N7059" s="52">
        <v>0</v>
      </c>
      <c r="O7059" s="52">
        <v>20093795</v>
      </c>
      <c r="P7059" s="52">
        <v>6660438</v>
      </c>
      <c r="Q7059" s="52">
        <v>63518812</v>
      </c>
      <c r="R7059" s="52">
        <v>26754233</v>
      </c>
      <c r="S7059" s="52">
        <v>90273045</v>
      </c>
      <c r="T7059" s="70" t="s">
        <v>10556</v>
      </c>
      <c r="U7059" s="70" t="s">
        <v>10560</v>
      </c>
    </row>
    <row r="7060" spans="1:21" x14ac:dyDescent="0.2">
      <c r="A7060" s="49" t="s">
        <v>3283</v>
      </c>
      <c r="B7060" s="49" t="s">
        <v>198</v>
      </c>
      <c r="C7060" s="50">
        <v>3766</v>
      </c>
      <c r="D7060" s="49" t="s">
        <v>196</v>
      </c>
      <c r="E7060" s="49" t="s">
        <v>3284</v>
      </c>
      <c r="F7060" s="49" t="s">
        <v>196</v>
      </c>
      <c r="G7060" s="49">
        <v>11001</v>
      </c>
      <c r="H7060" s="49" t="s">
        <v>197</v>
      </c>
      <c r="I7060" s="50">
        <v>5229</v>
      </c>
      <c r="J7060" s="50">
        <v>111001033901</v>
      </c>
      <c r="K7060" s="49" t="s">
        <v>3558</v>
      </c>
      <c r="L7060" s="51">
        <v>1435</v>
      </c>
      <c r="M7060" s="52">
        <v>157851771</v>
      </c>
      <c r="N7060" s="52">
        <v>3568280</v>
      </c>
      <c r="O7060" s="52">
        <v>24732769</v>
      </c>
      <c r="P7060" s="52">
        <v>26641753</v>
      </c>
      <c r="Q7060" s="52">
        <v>161420051</v>
      </c>
      <c r="R7060" s="52">
        <v>51374522</v>
      </c>
      <c r="S7060" s="52">
        <v>212794573</v>
      </c>
      <c r="T7060" s="70" t="s">
        <v>10556</v>
      </c>
      <c r="U7060" s="70" t="s">
        <v>10560</v>
      </c>
    </row>
    <row r="7061" spans="1:21" x14ac:dyDescent="0.2">
      <c r="A7061" s="49" t="s">
        <v>3283</v>
      </c>
      <c r="B7061" s="49" t="s">
        <v>198</v>
      </c>
      <c r="C7061" s="50">
        <v>3766</v>
      </c>
      <c r="D7061" s="49" t="s">
        <v>196</v>
      </c>
      <c r="E7061" s="49" t="s">
        <v>3284</v>
      </c>
      <c r="F7061" s="49" t="s">
        <v>196</v>
      </c>
      <c r="G7061" s="49">
        <v>11001</v>
      </c>
      <c r="H7061" s="49" t="s">
        <v>197</v>
      </c>
      <c r="I7061" s="50">
        <v>5378</v>
      </c>
      <c r="J7061" s="50">
        <v>211001076346</v>
      </c>
      <c r="K7061" s="49" t="s">
        <v>3443</v>
      </c>
      <c r="L7061" s="51">
        <v>252</v>
      </c>
      <c r="M7061" s="52">
        <v>28769921</v>
      </c>
      <c r="N7061" s="52">
        <v>4831156</v>
      </c>
      <c r="O7061" s="52">
        <v>24732769</v>
      </c>
      <c r="P7061" s="52">
        <v>6660438</v>
      </c>
      <c r="Q7061" s="52">
        <v>33601077</v>
      </c>
      <c r="R7061" s="52">
        <v>31393207</v>
      </c>
      <c r="S7061" s="52">
        <v>64994284</v>
      </c>
      <c r="T7061" s="70" t="s">
        <v>10556</v>
      </c>
      <c r="U7061" s="70" t="s">
        <v>10560</v>
      </c>
    </row>
    <row r="7062" spans="1:21" x14ac:dyDescent="0.2">
      <c r="A7062" s="49" t="s">
        <v>2949</v>
      </c>
      <c r="B7062" s="49" t="s">
        <v>851</v>
      </c>
      <c r="C7062" s="50">
        <v>3802</v>
      </c>
      <c r="D7062" s="49" t="s">
        <v>849</v>
      </c>
      <c r="E7062" s="49" t="s">
        <v>6178</v>
      </c>
      <c r="F7062" s="49" t="s">
        <v>849</v>
      </c>
      <c r="G7062" s="49">
        <v>54001</v>
      </c>
      <c r="H7062" s="49" t="s">
        <v>850</v>
      </c>
      <c r="I7062" s="50">
        <v>2864</v>
      </c>
      <c r="J7062" s="50">
        <v>254001003196</v>
      </c>
      <c r="K7062" s="49" t="s">
        <v>6187</v>
      </c>
      <c r="L7062" s="51">
        <v>902</v>
      </c>
      <c r="M7062" s="52">
        <v>109313864</v>
      </c>
      <c r="N7062" s="52">
        <v>0</v>
      </c>
      <c r="O7062" s="52">
        <v>27374020</v>
      </c>
      <c r="P7062" s="52">
        <v>26641753</v>
      </c>
      <c r="Q7062" s="52">
        <v>109313864</v>
      </c>
      <c r="R7062" s="52">
        <v>54015773</v>
      </c>
      <c r="S7062" s="52">
        <v>163329637</v>
      </c>
      <c r="T7062" s="70" t="s">
        <v>10556</v>
      </c>
      <c r="U7062" s="70" t="s">
        <v>10560</v>
      </c>
    </row>
    <row r="7063" spans="1:21" x14ac:dyDescent="0.2">
      <c r="A7063" s="49" t="s">
        <v>3283</v>
      </c>
      <c r="B7063" s="49" t="s">
        <v>198</v>
      </c>
      <c r="C7063" s="50">
        <v>3766</v>
      </c>
      <c r="D7063" s="49" t="s">
        <v>196</v>
      </c>
      <c r="E7063" s="49" t="s">
        <v>3284</v>
      </c>
      <c r="F7063" s="49" t="s">
        <v>196</v>
      </c>
      <c r="G7063" s="49">
        <v>11001</v>
      </c>
      <c r="H7063" s="49" t="s">
        <v>197</v>
      </c>
      <c r="I7063" s="50">
        <v>107611</v>
      </c>
      <c r="J7063" s="50">
        <v>111001107778</v>
      </c>
      <c r="K7063" s="49" t="s">
        <v>3397</v>
      </c>
      <c r="L7063" s="51">
        <v>2090</v>
      </c>
      <c r="M7063" s="52">
        <v>188982736</v>
      </c>
      <c r="N7063" s="52">
        <v>0</v>
      </c>
      <c r="O7063" s="52">
        <v>20093795</v>
      </c>
      <c r="P7063" s="52">
        <v>6660438</v>
      </c>
      <c r="Q7063" s="52">
        <v>188982736</v>
      </c>
      <c r="R7063" s="52">
        <v>26754233</v>
      </c>
      <c r="S7063" s="52">
        <v>215736969</v>
      </c>
      <c r="T7063" s="70" t="s">
        <v>10556</v>
      </c>
      <c r="U7063" s="70" t="s">
        <v>10560</v>
      </c>
    </row>
    <row r="7064" spans="1:21" x14ac:dyDescent="0.2">
      <c r="A7064" s="49" t="s">
        <v>2949</v>
      </c>
      <c r="B7064" s="49" t="s">
        <v>851</v>
      </c>
      <c r="C7064" s="50">
        <v>3802</v>
      </c>
      <c r="D7064" s="49" t="s">
        <v>849</v>
      </c>
      <c r="E7064" s="49" t="s">
        <v>6178</v>
      </c>
      <c r="F7064" s="49" t="s">
        <v>849</v>
      </c>
      <c r="G7064" s="49">
        <v>54001</v>
      </c>
      <c r="H7064" s="49" t="s">
        <v>850</v>
      </c>
      <c r="I7064" s="50">
        <v>2735</v>
      </c>
      <c r="J7064" s="50">
        <v>154001006409</v>
      </c>
      <c r="K7064" s="49" t="s">
        <v>6186</v>
      </c>
      <c r="L7064" s="51">
        <v>1178</v>
      </c>
      <c r="M7064" s="52">
        <v>119766404</v>
      </c>
      <c r="N7064" s="52">
        <v>4347426</v>
      </c>
      <c r="O7064" s="52">
        <v>22239643</v>
      </c>
      <c r="P7064" s="52">
        <v>6660438</v>
      </c>
      <c r="Q7064" s="52">
        <v>124113830</v>
      </c>
      <c r="R7064" s="52">
        <v>28900081</v>
      </c>
      <c r="S7064" s="52">
        <v>153013911</v>
      </c>
      <c r="T7064" s="70" t="s">
        <v>10556</v>
      </c>
      <c r="U7064" s="70" t="s">
        <v>10560</v>
      </c>
    </row>
    <row r="7065" spans="1:21" x14ac:dyDescent="0.2">
      <c r="A7065" s="49" t="s">
        <v>3283</v>
      </c>
      <c r="B7065" s="49" t="s">
        <v>198</v>
      </c>
      <c r="C7065" s="50">
        <v>3766</v>
      </c>
      <c r="D7065" s="49" t="s">
        <v>196</v>
      </c>
      <c r="E7065" s="49" t="s">
        <v>3284</v>
      </c>
      <c r="F7065" s="49" t="s">
        <v>196</v>
      </c>
      <c r="G7065" s="49">
        <v>11001</v>
      </c>
      <c r="H7065" s="49" t="s">
        <v>197</v>
      </c>
      <c r="I7065" s="50">
        <v>5406</v>
      </c>
      <c r="J7065" s="50">
        <v>211850000931</v>
      </c>
      <c r="K7065" s="49" t="s">
        <v>3430</v>
      </c>
      <c r="L7065" s="51">
        <v>682</v>
      </c>
      <c r="M7065" s="52">
        <v>57500479</v>
      </c>
      <c r="N7065" s="52">
        <v>0</v>
      </c>
      <c r="O7065" s="52">
        <v>20093795</v>
      </c>
      <c r="P7065" s="52">
        <v>6660438</v>
      </c>
      <c r="Q7065" s="52">
        <v>57500479</v>
      </c>
      <c r="R7065" s="52">
        <v>26754233</v>
      </c>
      <c r="S7065" s="52">
        <v>84254712</v>
      </c>
      <c r="T7065" s="70" t="s">
        <v>10556</v>
      </c>
      <c r="U7065" s="70" t="s">
        <v>10560</v>
      </c>
    </row>
    <row r="7066" spans="1:21" x14ac:dyDescent="0.2">
      <c r="A7066" s="49" t="s">
        <v>3283</v>
      </c>
      <c r="B7066" s="49" t="s">
        <v>198</v>
      </c>
      <c r="C7066" s="50">
        <v>3766</v>
      </c>
      <c r="D7066" s="49" t="s">
        <v>196</v>
      </c>
      <c r="E7066" s="49" t="s">
        <v>3284</v>
      </c>
      <c r="F7066" s="49" t="s">
        <v>196</v>
      </c>
      <c r="G7066" s="49">
        <v>11001</v>
      </c>
      <c r="H7066" s="49" t="s">
        <v>197</v>
      </c>
      <c r="I7066" s="50">
        <v>318</v>
      </c>
      <c r="J7066" s="50">
        <v>111001012611</v>
      </c>
      <c r="K7066" s="49" t="s">
        <v>3557</v>
      </c>
      <c r="L7066" s="51">
        <v>1316</v>
      </c>
      <c r="M7066" s="52">
        <v>119912009</v>
      </c>
      <c r="N7066" s="52">
        <v>1228721</v>
      </c>
      <c r="O7066" s="52">
        <v>20093795</v>
      </c>
      <c r="P7066" s="52">
        <v>6660438</v>
      </c>
      <c r="Q7066" s="52">
        <v>121140730</v>
      </c>
      <c r="R7066" s="52">
        <v>26754233</v>
      </c>
      <c r="S7066" s="52">
        <v>147894963</v>
      </c>
      <c r="T7066" s="70" t="s">
        <v>10556</v>
      </c>
      <c r="U7066" s="70" t="s">
        <v>10560</v>
      </c>
    </row>
    <row r="7067" spans="1:21" x14ac:dyDescent="0.2">
      <c r="A7067" s="49" t="s">
        <v>3283</v>
      </c>
      <c r="B7067" s="49" t="s">
        <v>198</v>
      </c>
      <c r="C7067" s="50">
        <v>3766</v>
      </c>
      <c r="D7067" s="49" t="s">
        <v>196</v>
      </c>
      <c r="E7067" s="49" t="s">
        <v>3284</v>
      </c>
      <c r="F7067" s="49" t="s">
        <v>196</v>
      </c>
      <c r="G7067" s="49">
        <v>11001</v>
      </c>
      <c r="H7067" s="49" t="s">
        <v>197</v>
      </c>
      <c r="I7067" s="50">
        <v>802</v>
      </c>
      <c r="J7067" s="50">
        <v>111001077917</v>
      </c>
      <c r="K7067" s="49" t="s">
        <v>3297</v>
      </c>
      <c r="L7067" s="51">
        <v>1110</v>
      </c>
      <c r="M7067" s="52">
        <v>101945265</v>
      </c>
      <c r="N7067" s="52">
        <v>6165901</v>
      </c>
      <c r="O7067" s="52">
        <v>20093795</v>
      </c>
      <c r="P7067" s="52">
        <v>6660438</v>
      </c>
      <c r="Q7067" s="52">
        <v>108111166</v>
      </c>
      <c r="R7067" s="52">
        <v>26754233</v>
      </c>
      <c r="S7067" s="52">
        <v>134865399</v>
      </c>
      <c r="T7067" s="70" t="s">
        <v>10556</v>
      </c>
      <c r="U7067" s="70" t="s">
        <v>10560</v>
      </c>
    </row>
    <row r="7068" spans="1:21" x14ac:dyDescent="0.2">
      <c r="A7068" s="49" t="s">
        <v>3283</v>
      </c>
      <c r="B7068" s="49" t="s">
        <v>198</v>
      </c>
      <c r="C7068" s="50">
        <v>3766</v>
      </c>
      <c r="D7068" s="49" t="s">
        <v>196</v>
      </c>
      <c r="E7068" s="49" t="s">
        <v>3284</v>
      </c>
      <c r="F7068" s="49" t="s">
        <v>196</v>
      </c>
      <c r="G7068" s="49">
        <v>11001</v>
      </c>
      <c r="H7068" s="49" t="s">
        <v>197</v>
      </c>
      <c r="I7068" s="50">
        <v>679</v>
      </c>
      <c r="J7068" s="50">
        <v>111001014109</v>
      </c>
      <c r="K7068" s="49" t="s">
        <v>3556</v>
      </c>
      <c r="L7068" s="51">
        <v>3153</v>
      </c>
      <c r="M7068" s="52">
        <v>284656843</v>
      </c>
      <c r="N7068" s="52">
        <v>0</v>
      </c>
      <c r="O7068" s="52">
        <v>20093795</v>
      </c>
      <c r="P7068" s="52">
        <v>6660438</v>
      </c>
      <c r="Q7068" s="52">
        <v>284656843</v>
      </c>
      <c r="R7068" s="52">
        <v>26754233</v>
      </c>
      <c r="S7068" s="52">
        <v>311411076</v>
      </c>
      <c r="T7068" s="70" t="s">
        <v>10556</v>
      </c>
      <c r="U7068" s="70" t="s">
        <v>10560</v>
      </c>
    </row>
    <row r="7069" spans="1:21" x14ac:dyDescent="0.2">
      <c r="A7069" s="49" t="s">
        <v>3938</v>
      </c>
      <c r="B7069" s="49" t="s">
        <v>250</v>
      </c>
      <c r="C7069" s="50">
        <v>3771</v>
      </c>
      <c r="D7069" s="49" t="s">
        <v>279</v>
      </c>
      <c r="E7069" s="49" t="s">
        <v>6621</v>
      </c>
      <c r="F7069" s="49" t="s">
        <v>279</v>
      </c>
      <c r="G7069" s="49">
        <v>15238</v>
      </c>
      <c r="H7069" s="49" t="s">
        <v>280</v>
      </c>
      <c r="I7069" s="50">
        <v>19400</v>
      </c>
      <c r="J7069" s="50">
        <v>115238000728</v>
      </c>
      <c r="K7069" s="49" t="s">
        <v>6627</v>
      </c>
      <c r="L7069" s="51">
        <v>1300</v>
      </c>
      <c r="M7069" s="52">
        <v>118434540</v>
      </c>
      <c r="N7069" s="52">
        <v>0</v>
      </c>
      <c r="O7069" s="52">
        <v>20075347</v>
      </c>
      <c r="P7069" s="52">
        <v>6660438</v>
      </c>
      <c r="Q7069" s="52">
        <v>118434540</v>
      </c>
      <c r="R7069" s="52">
        <v>26735785</v>
      </c>
      <c r="S7069" s="52">
        <v>145170325</v>
      </c>
      <c r="T7069" s="70" t="s">
        <v>10556</v>
      </c>
      <c r="U7069" s="70" t="s">
        <v>10560</v>
      </c>
    </row>
    <row r="7070" spans="1:21" x14ac:dyDescent="0.2">
      <c r="A7070" s="49" t="s">
        <v>3283</v>
      </c>
      <c r="B7070" s="49" t="s">
        <v>198</v>
      </c>
      <c r="C7070" s="50">
        <v>3766</v>
      </c>
      <c r="D7070" s="49" t="s">
        <v>196</v>
      </c>
      <c r="E7070" s="49" t="s">
        <v>3284</v>
      </c>
      <c r="F7070" s="49" t="s">
        <v>196</v>
      </c>
      <c r="G7070" s="49">
        <v>11001</v>
      </c>
      <c r="H7070" s="49" t="s">
        <v>197</v>
      </c>
      <c r="I7070" s="50">
        <v>5384</v>
      </c>
      <c r="J7070" s="50">
        <v>211102000995</v>
      </c>
      <c r="K7070" s="49" t="s">
        <v>3476</v>
      </c>
      <c r="L7070" s="51">
        <v>1249</v>
      </c>
      <c r="M7070" s="52">
        <v>112923929</v>
      </c>
      <c r="N7070" s="52">
        <v>0</v>
      </c>
      <c r="O7070" s="52">
        <v>20093795</v>
      </c>
      <c r="P7070" s="52">
        <v>6660438</v>
      </c>
      <c r="Q7070" s="52">
        <v>112923929</v>
      </c>
      <c r="R7070" s="52">
        <v>26754233</v>
      </c>
      <c r="S7070" s="52">
        <v>139678162</v>
      </c>
      <c r="T7070" s="70" t="s">
        <v>10556</v>
      </c>
      <c r="U7070" s="70" t="s">
        <v>10560</v>
      </c>
    </row>
    <row r="7071" spans="1:21" x14ac:dyDescent="0.2">
      <c r="A7071" s="49" t="s">
        <v>3283</v>
      </c>
      <c r="B7071" s="49" t="s">
        <v>198</v>
      </c>
      <c r="C7071" s="50">
        <v>3766</v>
      </c>
      <c r="D7071" s="49" t="s">
        <v>196</v>
      </c>
      <c r="E7071" s="49" t="s">
        <v>3284</v>
      </c>
      <c r="F7071" s="49" t="s">
        <v>196</v>
      </c>
      <c r="G7071" s="49">
        <v>11001</v>
      </c>
      <c r="H7071" s="49" t="s">
        <v>197</v>
      </c>
      <c r="I7071" s="50">
        <v>12477</v>
      </c>
      <c r="J7071" s="50">
        <v>111001104035</v>
      </c>
      <c r="K7071" s="49" t="s">
        <v>3621</v>
      </c>
      <c r="L7071" s="51">
        <v>427</v>
      </c>
      <c r="M7071" s="52">
        <v>39856492</v>
      </c>
      <c r="N7071" s="52">
        <v>0</v>
      </c>
      <c r="O7071" s="52">
        <v>20093795</v>
      </c>
      <c r="P7071" s="52">
        <v>0</v>
      </c>
      <c r="Q7071" s="52">
        <v>39856492</v>
      </c>
      <c r="R7071" s="52">
        <v>20093795</v>
      </c>
      <c r="S7071" s="52">
        <v>59950287</v>
      </c>
      <c r="T7071" s="70" t="s">
        <v>10556</v>
      </c>
      <c r="U7071" s="70" t="s">
        <v>10560</v>
      </c>
    </row>
    <row r="7072" spans="1:21" x14ac:dyDescent="0.2">
      <c r="A7072" s="49" t="s">
        <v>3078</v>
      </c>
      <c r="B7072" s="49" t="s">
        <v>919</v>
      </c>
      <c r="C7072" s="50">
        <v>3808</v>
      </c>
      <c r="D7072" s="49" t="s">
        <v>920</v>
      </c>
      <c r="E7072" s="49" t="s">
        <v>9283</v>
      </c>
      <c r="F7072" s="49" t="s">
        <v>920</v>
      </c>
      <c r="G7072" s="49">
        <v>68773</v>
      </c>
      <c r="H7072" s="49" t="s">
        <v>453</v>
      </c>
      <c r="I7072" s="50">
        <v>12033</v>
      </c>
      <c r="J7072" s="50">
        <v>268773001041</v>
      </c>
      <c r="K7072" s="49" t="s">
        <v>9284</v>
      </c>
      <c r="L7072" s="51">
        <v>135</v>
      </c>
      <c r="M7072" s="52">
        <v>16787154</v>
      </c>
      <c r="N7072" s="52">
        <v>0</v>
      </c>
      <c r="O7072" s="52">
        <v>27777321</v>
      </c>
      <c r="P7072" s="52">
        <v>6660438</v>
      </c>
      <c r="Q7072" s="52">
        <v>16787154</v>
      </c>
      <c r="R7072" s="52">
        <v>34437759</v>
      </c>
      <c r="S7072" s="52">
        <v>51224913</v>
      </c>
      <c r="T7072" s="70" t="s">
        <v>10556</v>
      </c>
      <c r="U7072" s="70" t="s">
        <v>10560</v>
      </c>
    </row>
    <row r="7073" spans="1:21" x14ac:dyDescent="0.2">
      <c r="A7073" s="49" t="s">
        <v>3283</v>
      </c>
      <c r="B7073" s="49" t="s">
        <v>198</v>
      </c>
      <c r="C7073" s="50">
        <v>3766</v>
      </c>
      <c r="D7073" s="49" t="s">
        <v>196</v>
      </c>
      <c r="E7073" s="49" t="s">
        <v>3284</v>
      </c>
      <c r="F7073" s="49" t="s">
        <v>196</v>
      </c>
      <c r="G7073" s="49">
        <v>11001</v>
      </c>
      <c r="H7073" s="49" t="s">
        <v>197</v>
      </c>
      <c r="I7073" s="50">
        <v>1026</v>
      </c>
      <c r="J7073" s="50">
        <v>111001032450</v>
      </c>
      <c r="K7073" s="49" t="s">
        <v>3296</v>
      </c>
      <c r="L7073" s="51">
        <v>1748</v>
      </c>
      <c r="M7073" s="52">
        <v>158365526</v>
      </c>
      <c r="N7073" s="52">
        <v>0</v>
      </c>
      <c r="O7073" s="52">
        <v>20093795</v>
      </c>
      <c r="P7073" s="52">
        <v>6660438</v>
      </c>
      <c r="Q7073" s="52">
        <v>158365526</v>
      </c>
      <c r="R7073" s="52">
        <v>26754233</v>
      </c>
      <c r="S7073" s="52">
        <v>185119759</v>
      </c>
      <c r="T7073" s="70" t="s">
        <v>10556</v>
      </c>
      <c r="U7073" s="70" t="s">
        <v>10560</v>
      </c>
    </row>
    <row r="7074" spans="1:21" x14ac:dyDescent="0.2">
      <c r="A7074" s="49" t="s">
        <v>3078</v>
      </c>
      <c r="B7074" s="49" t="s">
        <v>919</v>
      </c>
      <c r="C7074" s="50">
        <v>4700</v>
      </c>
      <c r="D7074" s="49" t="s">
        <v>974</v>
      </c>
      <c r="E7074" s="49" t="s">
        <v>8628</v>
      </c>
      <c r="F7074" s="49" t="s">
        <v>974</v>
      </c>
      <c r="G7074" s="49">
        <v>68547</v>
      </c>
      <c r="H7074" s="49" t="s">
        <v>975</v>
      </c>
      <c r="I7074" s="50">
        <v>20091</v>
      </c>
      <c r="J7074" s="50">
        <v>168547000551</v>
      </c>
      <c r="K7074" s="49" t="s">
        <v>8640</v>
      </c>
      <c r="L7074" s="51">
        <v>2419</v>
      </c>
      <c r="M7074" s="52">
        <v>233148450</v>
      </c>
      <c r="N7074" s="52">
        <v>0</v>
      </c>
      <c r="O7074" s="52">
        <v>20528221</v>
      </c>
      <c r="P7074" s="52">
        <v>6660438</v>
      </c>
      <c r="Q7074" s="52">
        <v>233148450</v>
      </c>
      <c r="R7074" s="52">
        <v>27188659</v>
      </c>
      <c r="S7074" s="52">
        <v>260337109</v>
      </c>
      <c r="T7074" s="70" t="s">
        <v>10556</v>
      </c>
      <c r="U7074" s="70" t="s">
        <v>10560</v>
      </c>
    </row>
    <row r="7075" spans="1:21" x14ac:dyDescent="0.2">
      <c r="A7075" s="49" t="s">
        <v>3078</v>
      </c>
      <c r="B7075" s="49" t="s">
        <v>919</v>
      </c>
      <c r="C7075" s="50">
        <v>3808</v>
      </c>
      <c r="D7075" s="49" t="s">
        <v>920</v>
      </c>
      <c r="E7075" s="49" t="s">
        <v>9271</v>
      </c>
      <c r="F7075" s="49" t="s">
        <v>920</v>
      </c>
      <c r="G7075" s="49">
        <v>68755</v>
      </c>
      <c r="H7075" s="49" t="s">
        <v>990</v>
      </c>
      <c r="I7075" s="50">
        <v>8863</v>
      </c>
      <c r="J7075" s="50">
        <v>168755000327</v>
      </c>
      <c r="K7075" s="49" t="s">
        <v>9276</v>
      </c>
      <c r="L7075" s="51">
        <v>746</v>
      </c>
      <c r="M7075" s="52">
        <v>73531483</v>
      </c>
      <c r="N7075" s="52">
        <v>14706297</v>
      </c>
      <c r="O7075" s="52">
        <v>20232290</v>
      </c>
      <c r="P7075" s="52">
        <v>6660438</v>
      </c>
      <c r="Q7075" s="52">
        <v>88237780</v>
      </c>
      <c r="R7075" s="52">
        <v>26892728</v>
      </c>
      <c r="S7075" s="52">
        <v>115130508</v>
      </c>
      <c r="T7075" s="70" t="s">
        <v>10556</v>
      </c>
      <c r="U7075" s="70" t="s">
        <v>10560</v>
      </c>
    </row>
    <row r="7076" spans="1:21" x14ac:dyDescent="0.2">
      <c r="A7076" s="49" t="s">
        <v>3078</v>
      </c>
      <c r="B7076" s="49" t="s">
        <v>919</v>
      </c>
      <c r="C7076" s="50">
        <v>3808</v>
      </c>
      <c r="D7076" s="49" t="s">
        <v>920</v>
      </c>
      <c r="E7076" s="49" t="s">
        <v>9192</v>
      </c>
      <c r="F7076" s="49" t="s">
        <v>920</v>
      </c>
      <c r="G7076" s="49">
        <v>68572</v>
      </c>
      <c r="H7076" s="49" t="s">
        <v>977</v>
      </c>
      <c r="I7076" s="50">
        <v>20097</v>
      </c>
      <c r="J7076" s="50">
        <v>168572000026</v>
      </c>
      <c r="K7076" s="49" t="s">
        <v>4318</v>
      </c>
      <c r="L7076" s="51">
        <v>413</v>
      </c>
      <c r="M7076" s="52">
        <v>43942028</v>
      </c>
      <c r="N7076" s="52">
        <v>2550389</v>
      </c>
      <c r="O7076" s="52">
        <v>25694069</v>
      </c>
      <c r="P7076" s="52">
        <v>6660438</v>
      </c>
      <c r="Q7076" s="52">
        <v>46492417</v>
      </c>
      <c r="R7076" s="52">
        <v>32354507</v>
      </c>
      <c r="S7076" s="52">
        <v>78846924</v>
      </c>
      <c r="T7076" s="70" t="s">
        <v>10556</v>
      </c>
      <c r="U7076" s="70" t="s">
        <v>10560</v>
      </c>
    </row>
    <row r="7077" spans="1:21" x14ac:dyDescent="0.2">
      <c r="A7077" s="49" t="s">
        <v>3283</v>
      </c>
      <c r="B7077" s="49" t="s">
        <v>198</v>
      </c>
      <c r="C7077" s="50">
        <v>3766</v>
      </c>
      <c r="D7077" s="49" t="s">
        <v>196</v>
      </c>
      <c r="E7077" s="49" t="s">
        <v>3284</v>
      </c>
      <c r="F7077" s="49" t="s">
        <v>196</v>
      </c>
      <c r="G7077" s="49">
        <v>11001</v>
      </c>
      <c r="H7077" s="49" t="s">
        <v>197</v>
      </c>
      <c r="I7077" s="50">
        <v>5182</v>
      </c>
      <c r="J7077" s="50">
        <v>111001013242</v>
      </c>
      <c r="K7077" s="49" t="s">
        <v>3363</v>
      </c>
      <c r="L7077" s="51">
        <v>984</v>
      </c>
      <c r="M7077" s="52">
        <v>86073914</v>
      </c>
      <c r="N7077" s="52">
        <v>0</v>
      </c>
      <c r="O7077" s="52">
        <v>20093795</v>
      </c>
      <c r="P7077" s="52">
        <v>19981315</v>
      </c>
      <c r="Q7077" s="52">
        <v>86073914</v>
      </c>
      <c r="R7077" s="52">
        <v>40075110</v>
      </c>
      <c r="S7077" s="52">
        <v>126149024</v>
      </c>
      <c r="T7077" s="70" t="s">
        <v>10556</v>
      </c>
      <c r="U7077" s="70" t="s">
        <v>10560</v>
      </c>
    </row>
    <row r="7078" spans="1:21" x14ac:dyDescent="0.2">
      <c r="A7078" s="49" t="s">
        <v>3283</v>
      </c>
      <c r="B7078" s="49" t="s">
        <v>198</v>
      </c>
      <c r="C7078" s="50">
        <v>3766</v>
      </c>
      <c r="D7078" s="49" t="s">
        <v>196</v>
      </c>
      <c r="E7078" s="49" t="s">
        <v>3284</v>
      </c>
      <c r="F7078" s="49" t="s">
        <v>196</v>
      </c>
      <c r="G7078" s="49">
        <v>11001</v>
      </c>
      <c r="H7078" s="49" t="s">
        <v>197</v>
      </c>
      <c r="I7078" s="50">
        <v>522</v>
      </c>
      <c r="J7078" s="50">
        <v>111001018309</v>
      </c>
      <c r="K7078" s="49" t="s">
        <v>3555</v>
      </c>
      <c r="L7078" s="51">
        <v>783</v>
      </c>
      <c r="M7078" s="52">
        <v>69928750</v>
      </c>
      <c r="N7078" s="52">
        <v>4640888</v>
      </c>
      <c r="O7078" s="52">
        <v>20093795</v>
      </c>
      <c r="P7078" s="52">
        <v>6660438</v>
      </c>
      <c r="Q7078" s="52">
        <v>74569638</v>
      </c>
      <c r="R7078" s="52">
        <v>26754233</v>
      </c>
      <c r="S7078" s="52">
        <v>101323871</v>
      </c>
      <c r="T7078" s="70" t="s">
        <v>10556</v>
      </c>
      <c r="U7078" s="70" t="s">
        <v>10560</v>
      </c>
    </row>
    <row r="7079" spans="1:21" x14ac:dyDescent="0.2">
      <c r="A7079" s="49" t="s">
        <v>3283</v>
      </c>
      <c r="B7079" s="49" t="s">
        <v>198</v>
      </c>
      <c r="C7079" s="50">
        <v>3766</v>
      </c>
      <c r="D7079" s="49" t="s">
        <v>196</v>
      </c>
      <c r="E7079" s="49" t="s">
        <v>3284</v>
      </c>
      <c r="F7079" s="49" t="s">
        <v>196</v>
      </c>
      <c r="G7079" s="49">
        <v>11001</v>
      </c>
      <c r="H7079" s="49" t="s">
        <v>197</v>
      </c>
      <c r="I7079" s="50">
        <v>317</v>
      </c>
      <c r="J7079" s="50">
        <v>111001012602</v>
      </c>
      <c r="K7079" s="49" t="s">
        <v>3554</v>
      </c>
      <c r="L7079" s="51">
        <v>2104</v>
      </c>
      <c r="M7079" s="52">
        <v>192339896</v>
      </c>
      <c r="N7079" s="52">
        <v>2117180</v>
      </c>
      <c r="O7079" s="52">
        <v>20093795</v>
      </c>
      <c r="P7079" s="52">
        <v>6660438</v>
      </c>
      <c r="Q7079" s="52">
        <v>194457076</v>
      </c>
      <c r="R7079" s="52">
        <v>26754233</v>
      </c>
      <c r="S7079" s="52">
        <v>221211309</v>
      </c>
      <c r="T7079" s="70" t="s">
        <v>10556</v>
      </c>
      <c r="U7079" s="70" t="s">
        <v>10560</v>
      </c>
    </row>
    <row r="7080" spans="1:21" x14ac:dyDescent="0.2">
      <c r="A7080" s="49" t="s">
        <v>3283</v>
      </c>
      <c r="B7080" s="49" t="s">
        <v>198</v>
      </c>
      <c r="C7080" s="50">
        <v>3766</v>
      </c>
      <c r="D7080" s="49" t="s">
        <v>196</v>
      </c>
      <c r="E7080" s="49" t="s">
        <v>3284</v>
      </c>
      <c r="F7080" s="49" t="s">
        <v>196</v>
      </c>
      <c r="G7080" s="49">
        <v>11001</v>
      </c>
      <c r="H7080" s="49" t="s">
        <v>197</v>
      </c>
      <c r="I7080" s="50">
        <v>5286</v>
      </c>
      <c r="J7080" s="50">
        <v>111279001296</v>
      </c>
      <c r="K7080" s="49" t="s">
        <v>3527</v>
      </c>
      <c r="L7080" s="51">
        <v>1102</v>
      </c>
      <c r="M7080" s="52">
        <v>98810303</v>
      </c>
      <c r="N7080" s="52">
        <v>19762061</v>
      </c>
      <c r="O7080" s="52">
        <v>20093795</v>
      </c>
      <c r="P7080" s="52">
        <v>6660438</v>
      </c>
      <c r="Q7080" s="52">
        <v>118572364</v>
      </c>
      <c r="R7080" s="52">
        <v>26754233</v>
      </c>
      <c r="S7080" s="52">
        <v>145326597</v>
      </c>
      <c r="T7080" s="70" t="s">
        <v>10556</v>
      </c>
      <c r="U7080" s="70" t="s">
        <v>10560</v>
      </c>
    </row>
    <row r="7081" spans="1:21" x14ac:dyDescent="0.2">
      <c r="A7081" s="49" t="s">
        <v>3283</v>
      </c>
      <c r="B7081" s="49" t="s">
        <v>198</v>
      </c>
      <c r="C7081" s="50">
        <v>3766</v>
      </c>
      <c r="D7081" s="49" t="s">
        <v>196</v>
      </c>
      <c r="E7081" s="49" t="s">
        <v>3284</v>
      </c>
      <c r="F7081" s="49" t="s">
        <v>196</v>
      </c>
      <c r="G7081" s="49">
        <v>11001</v>
      </c>
      <c r="H7081" s="49" t="s">
        <v>197</v>
      </c>
      <c r="I7081" s="50">
        <v>691</v>
      </c>
      <c r="J7081" s="50">
        <v>111001046931</v>
      </c>
      <c r="K7081" s="49" t="s">
        <v>3322</v>
      </c>
      <c r="L7081" s="51">
        <v>1112</v>
      </c>
      <c r="M7081" s="52">
        <v>101014849</v>
      </c>
      <c r="N7081" s="52">
        <v>6697653</v>
      </c>
      <c r="O7081" s="52">
        <v>20093795</v>
      </c>
      <c r="P7081" s="52">
        <v>6660438</v>
      </c>
      <c r="Q7081" s="52">
        <v>107712502</v>
      </c>
      <c r="R7081" s="52">
        <v>26754233</v>
      </c>
      <c r="S7081" s="52">
        <v>134466735</v>
      </c>
      <c r="T7081" s="70" t="s">
        <v>10556</v>
      </c>
      <c r="U7081" s="70" t="s">
        <v>10560</v>
      </c>
    </row>
    <row r="7082" spans="1:21" x14ac:dyDescent="0.2">
      <c r="A7082" s="49" t="s">
        <v>3283</v>
      </c>
      <c r="B7082" s="49" t="s">
        <v>198</v>
      </c>
      <c r="C7082" s="50">
        <v>3766</v>
      </c>
      <c r="D7082" s="49" t="s">
        <v>196</v>
      </c>
      <c r="E7082" s="49" t="s">
        <v>3284</v>
      </c>
      <c r="F7082" s="49" t="s">
        <v>196</v>
      </c>
      <c r="G7082" s="49">
        <v>11001</v>
      </c>
      <c r="H7082" s="49" t="s">
        <v>197</v>
      </c>
      <c r="I7082" s="50">
        <v>985</v>
      </c>
      <c r="J7082" s="50">
        <v>111001030848</v>
      </c>
      <c r="K7082" s="49" t="s">
        <v>3412</v>
      </c>
      <c r="L7082" s="51">
        <v>2139</v>
      </c>
      <c r="M7082" s="52">
        <v>193391857</v>
      </c>
      <c r="N7082" s="52">
        <v>0</v>
      </c>
      <c r="O7082" s="52">
        <v>20093795</v>
      </c>
      <c r="P7082" s="52">
        <v>6660438</v>
      </c>
      <c r="Q7082" s="52">
        <v>193391857</v>
      </c>
      <c r="R7082" s="52">
        <v>26754233</v>
      </c>
      <c r="S7082" s="52">
        <v>220146090</v>
      </c>
      <c r="T7082" s="70" t="s">
        <v>10556</v>
      </c>
      <c r="U7082" s="70" t="s">
        <v>10560</v>
      </c>
    </row>
    <row r="7083" spans="1:21" x14ac:dyDescent="0.2">
      <c r="A7083" s="49" t="s">
        <v>3283</v>
      </c>
      <c r="B7083" s="49" t="s">
        <v>198</v>
      </c>
      <c r="C7083" s="50">
        <v>3766</v>
      </c>
      <c r="D7083" s="49" t="s">
        <v>196</v>
      </c>
      <c r="E7083" s="49" t="s">
        <v>3284</v>
      </c>
      <c r="F7083" s="49" t="s">
        <v>196</v>
      </c>
      <c r="G7083" s="49">
        <v>11001</v>
      </c>
      <c r="H7083" s="49" t="s">
        <v>197</v>
      </c>
      <c r="I7083" s="50">
        <v>695</v>
      </c>
      <c r="J7083" s="50">
        <v>111001047571</v>
      </c>
      <c r="K7083" s="49" t="s">
        <v>3434</v>
      </c>
      <c r="L7083" s="51">
        <v>2566</v>
      </c>
      <c r="M7083" s="52">
        <v>230829061</v>
      </c>
      <c r="N7083" s="52">
        <v>0</v>
      </c>
      <c r="O7083" s="52">
        <v>20093795</v>
      </c>
      <c r="P7083" s="52">
        <v>6660438</v>
      </c>
      <c r="Q7083" s="52">
        <v>230829061</v>
      </c>
      <c r="R7083" s="52">
        <v>26754233</v>
      </c>
      <c r="S7083" s="52">
        <v>257583294</v>
      </c>
      <c r="T7083" s="70" t="s">
        <v>10556</v>
      </c>
      <c r="U7083" s="70" t="s">
        <v>10560</v>
      </c>
    </row>
    <row r="7084" spans="1:21" x14ac:dyDescent="0.2">
      <c r="A7084" s="49" t="s">
        <v>3283</v>
      </c>
      <c r="B7084" s="49" t="s">
        <v>198</v>
      </c>
      <c r="C7084" s="50">
        <v>3766</v>
      </c>
      <c r="D7084" s="49" t="s">
        <v>196</v>
      </c>
      <c r="E7084" s="49" t="s">
        <v>3284</v>
      </c>
      <c r="F7084" s="49" t="s">
        <v>196</v>
      </c>
      <c r="G7084" s="49">
        <v>11001</v>
      </c>
      <c r="H7084" s="49" t="s">
        <v>197</v>
      </c>
      <c r="I7084" s="50">
        <v>426</v>
      </c>
      <c r="J7084" s="50">
        <v>111001000132</v>
      </c>
      <c r="K7084" s="49" t="s">
        <v>3553</v>
      </c>
      <c r="L7084" s="51">
        <v>2434</v>
      </c>
      <c r="M7084" s="52">
        <v>217111881</v>
      </c>
      <c r="N7084" s="52">
        <v>0</v>
      </c>
      <c r="O7084" s="52">
        <v>20093795</v>
      </c>
      <c r="P7084" s="52">
        <v>6660438</v>
      </c>
      <c r="Q7084" s="52">
        <v>217111881</v>
      </c>
      <c r="R7084" s="52">
        <v>26754233</v>
      </c>
      <c r="S7084" s="52">
        <v>243866114</v>
      </c>
      <c r="T7084" s="70" t="s">
        <v>10556</v>
      </c>
      <c r="U7084" s="70" t="s">
        <v>10560</v>
      </c>
    </row>
    <row r="7085" spans="1:21" x14ac:dyDescent="0.2">
      <c r="A7085" s="49" t="s">
        <v>3283</v>
      </c>
      <c r="B7085" s="49" t="s">
        <v>198</v>
      </c>
      <c r="C7085" s="50">
        <v>3766</v>
      </c>
      <c r="D7085" s="49" t="s">
        <v>196</v>
      </c>
      <c r="E7085" s="49" t="s">
        <v>3284</v>
      </c>
      <c r="F7085" s="49" t="s">
        <v>196</v>
      </c>
      <c r="G7085" s="49">
        <v>11001</v>
      </c>
      <c r="H7085" s="49" t="s">
        <v>197</v>
      </c>
      <c r="I7085" s="50">
        <v>5257</v>
      </c>
      <c r="J7085" s="50">
        <v>111265000343</v>
      </c>
      <c r="K7085" s="49" t="s">
        <v>3414</v>
      </c>
      <c r="L7085" s="51">
        <v>1364</v>
      </c>
      <c r="M7085" s="52">
        <v>122268823</v>
      </c>
      <c r="N7085" s="52">
        <v>0</v>
      </c>
      <c r="O7085" s="52">
        <v>20093795</v>
      </c>
      <c r="P7085" s="52">
        <v>6660438</v>
      </c>
      <c r="Q7085" s="52">
        <v>122268823</v>
      </c>
      <c r="R7085" s="52">
        <v>26754233</v>
      </c>
      <c r="S7085" s="52">
        <v>149023056</v>
      </c>
      <c r="T7085" s="70" t="s">
        <v>10556</v>
      </c>
      <c r="U7085" s="70" t="s">
        <v>10560</v>
      </c>
    </row>
    <row r="7086" spans="1:21" x14ac:dyDescent="0.2">
      <c r="A7086" s="49" t="s">
        <v>3283</v>
      </c>
      <c r="B7086" s="49" t="s">
        <v>198</v>
      </c>
      <c r="C7086" s="50">
        <v>3766</v>
      </c>
      <c r="D7086" s="49" t="s">
        <v>196</v>
      </c>
      <c r="E7086" s="49" t="s">
        <v>3284</v>
      </c>
      <c r="F7086" s="49" t="s">
        <v>196</v>
      </c>
      <c r="G7086" s="49">
        <v>11001</v>
      </c>
      <c r="H7086" s="49" t="s">
        <v>197</v>
      </c>
      <c r="I7086" s="50">
        <v>5260</v>
      </c>
      <c r="J7086" s="50">
        <v>111279000061</v>
      </c>
      <c r="K7086" s="49" t="s">
        <v>3552</v>
      </c>
      <c r="L7086" s="51">
        <v>2080</v>
      </c>
      <c r="M7086" s="52">
        <v>185292961</v>
      </c>
      <c r="N7086" s="52">
        <v>0</v>
      </c>
      <c r="O7086" s="52">
        <v>20093795</v>
      </c>
      <c r="P7086" s="52">
        <v>6660438</v>
      </c>
      <c r="Q7086" s="52">
        <v>185292961</v>
      </c>
      <c r="R7086" s="52">
        <v>26754233</v>
      </c>
      <c r="S7086" s="52">
        <v>212047194</v>
      </c>
      <c r="T7086" s="70" t="s">
        <v>10556</v>
      </c>
      <c r="U7086" s="70" t="s">
        <v>10560</v>
      </c>
    </row>
    <row r="7087" spans="1:21" x14ac:dyDescent="0.2">
      <c r="A7087" s="49" t="s">
        <v>2949</v>
      </c>
      <c r="B7087" s="49" t="s">
        <v>851</v>
      </c>
      <c r="C7087" s="50">
        <v>3802</v>
      </c>
      <c r="D7087" s="49" t="s">
        <v>849</v>
      </c>
      <c r="E7087" s="49" t="s">
        <v>6178</v>
      </c>
      <c r="F7087" s="49" t="s">
        <v>849</v>
      </c>
      <c r="G7087" s="49">
        <v>54001</v>
      </c>
      <c r="H7087" s="49" t="s">
        <v>850</v>
      </c>
      <c r="I7087" s="50">
        <v>2728</v>
      </c>
      <c r="J7087" s="50">
        <v>154001001644</v>
      </c>
      <c r="K7087" s="49" t="s">
        <v>6185</v>
      </c>
      <c r="L7087" s="51">
        <v>1392</v>
      </c>
      <c r="M7087" s="52">
        <v>138571787</v>
      </c>
      <c r="N7087" s="52">
        <v>11474501</v>
      </c>
      <c r="O7087" s="52">
        <v>22239643</v>
      </c>
      <c r="P7087" s="52">
        <v>6660438</v>
      </c>
      <c r="Q7087" s="52">
        <v>150046288</v>
      </c>
      <c r="R7087" s="52">
        <v>28900081</v>
      </c>
      <c r="S7087" s="52">
        <v>178946369</v>
      </c>
      <c r="T7087" s="70" t="s">
        <v>10556</v>
      </c>
      <c r="U7087" s="70" t="s">
        <v>10560</v>
      </c>
    </row>
    <row r="7088" spans="1:21" x14ac:dyDescent="0.2">
      <c r="A7088" s="49" t="s">
        <v>3283</v>
      </c>
      <c r="B7088" s="49" t="s">
        <v>198</v>
      </c>
      <c r="C7088" s="50">
        <v>3766</v>
      </c>
      <c r="D7088" s="49" t="s">
        <v>196</v>
      </c>
      <c r="E7088" s="49" t="s">
        <v>3284</v>
      </c>
      <c r="F7088" s="49" t="s">
        <v>196</v>
      </c>
      <c r="G7088" s="49">
        <v>11001</v>
      </c>
      <c r="H7088" s="49" t="s">
        <v>197</v>
      </c>
      <c r="I7088" s="50">
        <v>487</v>
      </c>
      <c r="J7088" s="50">
        <v>111001006483</v>
      </c>
      <c r="K7088" s="49" t="s">
        <v>3551</v>
      </c>
      <c r="L7088" s="51">
        <v>1923</v>
      </c>
      <c r="M7088" s="52">
        <v>174101914</v>
      </c>
      <c r="N7088" s="52">
        <v>0</v>
      </c>
      <c r="O7088" s="52">
        <v>20093795</v>
      </c>
      <c r="P7088" s="52">
        <v>6660438</v>
      </c>
      <c r="Q7088" s="52">
        <v>174101914</v>
      </c>
      <c r="R7088" s="52">
        <v>26754233</v>
      </c>
      <c r="S7088" s="52">
        <v>200856147</v>
      </c>
      <c r="T7088" s="70" t="s">
        <v>10556</v>
      </c>
      <c r="U7088" s="70" t="s">
        <v>10560</v>
      </c>
    </row>
    <row r="7089" spans="1:21" x14ac:dyDescent="0.2">
      <c r="A7089" s="49" t="s">
        <v>3078</v>
      </c>
      <c r="B7089" s="49" t="s">
        <v>919</v>
      </c>
      <c r="C7089" s="50">
        <v>3808</v>
      </c>
      <c r="D7089" s="49" t="s">
        <v>920</v>
      </c>
      <c r="E7089" s="49" t="s">
        <v>9224</v>
      </c>
      <c r="F7089" s="49" t="s">
        <v>920</v>
      </c>
      <c r="G7089" s="49">
        <v>68669</v>
      </c>
      <c r="H7089" s="49" t="s">
        <v>981</v>
      </c>
      <c r="I7089" s="50">
        <v>17038</v>
      </c>
      <c r="J7089" s="50">
        <v>268669000513</v>
      </c>
      <c r="K7089" s="49" t="s">
        <v>9225</v>
      </c>
      <c r="L7089" s="51">
        <v>133</v>
      </c>
      <c r="M7089" s="52">
        <v>16315651</v>
      </c>
      <c r="N7089" s="52">
        <v>0</v>
      </c>
      <c r="O7089" s="52">
        <v>27306612</v>
      </c>
      <c r="P7089" s="52">
        <v>6660438</v>
      </c>
      <c r="Q7089" s="52">
        <v>16315651</v>
      </c>
      <c r="R7089" s="52">
        <v>33967050</v>
      </c>
      <c r="S7089" s="52">
        <v>50282701</v>
      </c>
      <c r="T7089" s="70" t="s">
        <v>10556</v>
      </c>
      <c r="U7089" s="70" t="s">
        <v>10560</v>
      </c>
    </row>
    <row r="7090" spans="1:21" x14ac:dyDescent="0.2">
      <c r="A7090" s="49" t="s">
        <v>3283</v>
      </c>
      <c r="B7090" s="49" t="s">
        <v>198</v>
      </c>
      <c r="C7090" s="50">
        <v>3766</v>
      </c>
      <c r="D7090" s="49" t="s">
        <v>196</v>
      </c>
      <c r="E7090" s="49" t="s">
        <v>3284</v>
      </c>
      <c r="F7090" s="49" t="s">
        <v>196</v>
      </c>
      <c r="G7090" s="49">
        <v>11001</v>
      </c>
      <c r="H7090" s="49" t="s">
        <v>197</v>
      </c>
      <c r="I7090" s="50">
        <v>478</v>
      </c>
      <c r="J7090" s="50">
        <v>111001036544</v>
      </c>
      <c r="K7090" s="49" t="s">
        <v>3550</v>
      </c>
      <c r="L7090" s="51">
        <v>847</v>
      </c>
      <c r="M7090" s="52">
        <v>73787990</v>
      </c>
      <c r="N7090" s="52">
        <v>12220134</v>
      </c>
      <c r="O7090" s="52">
        <v>20093795</v>
      </c>
      <c r="P7090" s="52">
        <v>6660438</v>
      </c>
      <c r="Q7090" s="52">
        <v>86008124</v>
      </c>
      <c r="R7090" s="52">
        <v>26754233</v>
      </c>
      <c r="S7090" s="52">
        <v>112762357</v>
      </c>
      <c r="T7090" s="70" t="s">
        <v>10556</v>
      </c>
      <c r="U7090" s="70" t="s">
        <v>10560</v>
      </c>
    </row>
    <row r="7091" spans="1:21" x14ac:dyDescent="0.2">
      <c r="A7091" s="49" t="s">
        <v>3283</v>
      </c>
      <c r="B7091" s="49" t="s">
        <v>198</v>
      </c>
      <c r="C7091" s="50">
        <v>3766</v>
      </c>
      <c r="D7091" s="49" t="s">
        <v>196</v>
      </c>
      <c r="E7091" s="49" t="s">
        <v>3284</v>
      </c>
      <c r="F7091" s="49" t="s">
        <v>196</v>
      </c>
      <c r="G7091" s="49">
        <v>11001</v>
      </c>
      <c r="H7091" s="49" t="s">
        <v>197</v>
      </c>
      <c r="I7091" s="50">
        <v>732</v>
      </c>
      <c r="J7091" s="50">
        <v>111001014745</v>
      </c>
      <c r="K7091" s="49" t="s">
        <v>3295</v>
      </c>
      <c r="L7091" s="51">
        <v>400</v>
      </c>
      <c r="M7091" s="52">
        <v>35879458</v>
      </c>
      <c r="N7091" s="52">
        <v>7175892</v>
      </c>
      <c r="O7091" s="52">
        <v>20093795</v>
      </c>
      <c r="P7091" s="52">
        <v>6660438</v>
      </c>
      <c r="Q7091" s="52">
        <v>43055350</v>
      </c>
      <c r="R7091" s="52">
        <v>26754233</v>
      </c>
      <c r="S7091" s="52">
        <v>69809583</v>
      </c>
      <c r="T7091" s="70" t="s">
        <v>10556</v>
      </c>
      <c r="U7091" s="70" t="s">
        <v>10560</v>
      </c>
    </row>
    <row r="7092" spans="1:21" x14ac:dyDescent="0.2">
      <c r="A7092" s="49" t="s">
        <v>3283</v>
      </c>
      <c r="B7092" s="49" t="s">
        <v>198</v>
      </c>
      <c r="C7092" s="50">
        <v>3766</v>
      </c>
      <c r="D7092" s="49" t="s">
        <v>196</v>
      </c>
      <c r="E7092" s="49" t="s">
        <v>3284</v>
      </c>
      <c r="F7092" s="49" t="s">
        <v>196</v>
      </c>
      <c r="G7092" s="49">
        <v>11001</v>
      </c>
      <c r="H7092" s="49" t="s">
        <v>197</v>
      </c>
      <c r="I7092" s="50">
        <v>108272</v>
      </c>
      <c r="J7092" s="50">
        <v>111001107859</v>
      </c>
      <c r="K7092" s="49" t="s">
        <v>3321</v>
      </c>
      <c r="L7092" s="51">
        <v>2432</v>
      </c>
      <c r="M7092" s="52">
        <v>220876555</v>
      </c>
      <c r="N7092" s="52">
        <v>0</v>
      </c>
      <c r="O7092" s="52">
        <v>20093795</v>
      </c>
      <c r="P7092" s="52">
        <v>6660438</v>
      </c>
      <c r="Q7092" s="52">
        <v>220876555</v>
      </c>
      <c r="R7092" s="52">
        <v>26754233</v>
      </c>
      <c r="S7092" s="52">
        <v>247630788</v>
      </c>
      <c r="T7092" s="70" t="s">
        <v>10556</v>
      </c>
      <c r="U7092" s="70" t="s">
        <v>10560</v>
      </c>
    </row>
    <row r="7093" spans="1:21" x14ac:dyDescent="0.2">
      <c r="A7093" s="49" t="s">
        <v>3283</v>
      </c>
      <c r="B7093" s="49" t="s">
        <v>198</v>
      </c>
      <c r="C7093" s="50">
        <v>3766</v>
      </c>
      <c r="D7093" s="49" t="s">
        <v>196</v>
      </c>
      <c r="E7093" s="49" t="s">
        <v>3284</v>
      </c>
      <c r="F7093" s="49" t="s">
        <v>196</v>
      </c>
      <c r="G7093" s="49">
        <v>11001</v>
      </c>
      <c r="H7093" s="49" t="s">
        <v>197</v>
      </c>
      <c r="I7093" s="50">
        <v>892</v>
      </c>
      <c r="J7093" s="50">
        <v>111001015733</v>
      </c>
      <c r="K7093" s="49" t="s">
        <v>3416</v>
      </c>
      <c r="L7093" s="51">
        <v>938</v>
      </c>
      <c r="M7093" s="52">
        <v>84533383</v>
      </c>
      <c r="N7093" s="52">
        <v>16906677</v>
      </c>
      <c r="O7093" s="52">
        <v>20093795</v>
      </c>
      <c r="P7093" s="52">
        <v>6660438</v>
      </c>
      <c r="Q7093" s="52">
        <v>101440060</v>
      </c>
      <c r="R7093" s="52">
        <v>26754233</v>
      </c>
      <c r="S7093" s="52">
        <v>128194293</v>
      </c>
      <c r="T7093" s="70" t="s">
        <v>10556</v>
      </c>
      <c r="U7093" s="70" t="s">
        <v>10560</v>
      </c>
    </row>
    <row r="7094" spans="1:21" x14ac:dyDescent="0.2">
      <c r="A7094" s="49" t="s">
        <v>3283</v>
      </c>
      <c r="B7094" s="49" t="s">
        <v>198</v>
      </c>
      <c r="C7094" s="50">
        <v>3766</v>
      </c>
      <c r="D7094" s="49" t="s">
        <v>196</v>
      </c>
      <c r="E7094" s="49" t="s">
        <v>3284</v>
      </c>
      <c r="F7094" s="49" t="s">
        <v>196</v>
      </c>
      <c r="G7094" s="49">
        <v>11001</v>
      </c>
      <c r="H7094" s="49" t="s">
        <v>197</v>
      </c>
      <c r="I7094" s="50">
        <v>5306</v>
      </c>
      <c r="J7094" s="50">
        <v>111769001502</v>
      </c>
      <c r="K7094" s="49" t="s">
        <v>3549</v>
      </c>
      <c r="L7094" s="51">
        <v>1352</v>
      </c>
      <c r="M7094" s="52">
        <v>123085057</v>
      </c>
      <c r="N7094" s="52">
        <v>0</v>
      </c>
      <c r="O7094" s="52">
        <v>20093795</v>
      </c>
      <c r="P7094" s="52">
        <v>6660438</v>
      </c>
      <c r="Q7094" s="52">
        <v>123085057</v>
      </c>
      <c r="R7094" s="52">
        <v>26754233</v>
      </c>
      <c r="S7094" s="52">
        <v>149839290</v>
      </c>
      <c r="T7094" s="70" t="s">
        <v>10556</v>
      </c>
      <c r="U7094" s="70" t="s">
        <v>10560</v>
      </c>
    </row>
    <row r="7095" spans="1:21" x14ac:dyDescent="0.2">
      <c r="A7095" s="49" t="s">
        <v>3078</v>
      </c>
      <c r="B7095" s="49" t="s">
        <v>919</v>
      </c>
      <c r="C7095" s="50">
        <v>3812</v>
      </c>
      <c r="D7095" s="49" t="s">
        <v>949</v>
      </c>
      <c r="E7095" s="49" t="s">
        <v>6725</v>
      </c>
      <c r="F7095" s="49" t="s">
        <v>949</v>
      </c>
      <c r="G7095" s="49">
        <v>68307</v>
      </c>
      <c r="H7095" s="49" t="s">
        <v>950</v>
      </c>
      <c r="I7095" s="50">
        <v>9212</v>
      </c>
      <c r="J7095" s="50">
        <v>268307000035</v>
      </c>
      <c r="K7095" s="49" t="s">
        <v>6726</v>
      </c>
      <c r="L7095" s="51">
        <v>497</v>
      </c>
      <c r="M7095" s="52">
        <v>56962396</v>
      </c>
      <c r="N7095" s="52">
        <v>7596424</v>
      </c>
      <c r="O7095" s="52">
        <v>25553515</v>
      </c>
      <c r="P7095" s="52">
        <v>6660438</v>
      </c>
      <c r="Q7095" s="52">
        <v>64558820</v>
      </c>
      <c r="R7095" s="52">
        <v>32213953</v>
      </c>
      <c r="S7095" s="52">
        <v>96772773</v>
      </c>
      <c r="T7095" s="70" t="s">
        <v>10556</v>
      </c>
      <c r="U7095" s="70" t="s">
        <v>10560</v>
      </c>
    </row>
    <row r="7096" spans="1:21" x14ac:dyDescent="0.2">
      <c r="A7096" s="49" t="s">
        <v>2949</v>
      </c>
      <c r="B7096" s="49" t="s">
        <v>851</v>
      </c>
      <c r="C7096" s="50">
        <v>3802</v>
      </c>
      <c r="D7096" s="49" t="s">
        <v>849</v>
      </c>
      <c r="E7096" s="49" t="s">
        <v>6178</v>
      </c>
      <c r="F7096" s="49" t="s">
        <v>849</v>
      </c>
      <c r="G7096" s="49">
        <v>54001</v>
      </c>
      <c r="H7096" s="49" t="s">
        <v>850</v>
      </c>
      <c r="I7096" s="50">
        <v>2725</v>
      </c>
      <c r="J7096" s="50">
        <v>154001007944</v>
      </c>
      <c r="K7096" s="49" t="s">
        <v>6226</v>
      </c>
      <c r="L7096" s="51">
        <v>1224</v>
      </c>
      <c r="M7096" s="52">
        <v>124521401</v>
      </c>
      <c r="N7096" s="52">
        <v>4683536</v>
      </c>
      <c r="O7096" s="52">
        <v>22239643</v>
      </c>
      <c r="P7096" s="52">
        <v>6660438</v>
      </c>
      <c r="Q7096" s="52">
        <v>129204937</v>
      </c>
      <c r="R7096" s="52">
        <v>28900081</v>
      </c>
      <c r="S7096" s="52">
        <v>158105018</v>
      </c>
      <c r="T7096" s="70" t="s">
        <v>10556</v>
      </c>
      <c r="U7096" s="70" t="s">
        <v>10560</v>
      </c>
    </row>
    <row r="7097" spans="1:21" x14ac:dyDescent="0.2">
      <c r="A7097" s="49" t="s">
        <v>3283</v>
      </c>
      <c r="B7097" s="49" t="s">
        <v>198</v>
      </c>
      <c r="C7097" s="50">
        <v>3766</v>
      </c>
      <c r="D7097" s="49" t="s">
        <v>196</v>
      </c>
      <c r="E7097" s="49" t="s">
        <v>3284</v>
      </c>
      <c r="F7097" s="49" t="s">
        <v>196</v>
      </c>
      <c r="G7097" s="49">
        <v>11001</v>
      </c>
      <c r="H7097" s="49" t="s">
        <v>197</v>
      </c>
      <c r="I7097" s="50">
        <v>1064</v>
      </c>
      <c r="J7097" s="50">
        <v>111001011274</v>
      </c>
      <c r="K7097" s="49" t="s">
        <v>3548</v>
      </c>
      <c r="L7097" s="51">
        <v>1170</v>
      </c>
      <c r="M7097" s="52">
        <v>107413729</v>
      </c>
      <c r="N7097" s="52">
        <v>21482746</v>
      </c>
      <c r="O7097" s="52">
        <v>20093795</v>
      </c>
      <c r="P7097" s="52">
        <v>6660438</v>
      </c>
      <c r="Q7097" s="52">
        <v>128896475</v>
      </c>
      <c r="R7097" s="52">
        <v>26754233</v>
      </c>
      <c r="S7097" s="52">
        <v>155650708</v>
      </c>
      <c r="T7097" s="70" t="s">
        <v>10556</v>
      </c>
      <c r="U7097" s="70" t="s">
        <v>10560</v>
      </c>
    </row>
    <row r="7098" spans="1:21" x14ac:dyDescent="0.2">
      <c r="A7098" s="49" t="s">
        <v>3283</v>
      </c>
      <c r="B7098" s="49" t="s">
        <v>198</v>
      </c>
      <c r="C7098" s="50">
        <v>3766</v>
      </c>
      <c r="D7098" s="49" t="s">
        <v>196</v>
      </c>
      <c r="E7098" s="49" t="s">
        <v>3284</v>
      </c>
      <c r="F7098" s="49" t="s">
        <v>196</v>
      </c>
      <c r="G7098" s="49">
        <v>11001</v>
      </c>
      <c r="H7098" s="49" t="s">
        <v>197</v>
      </c>
      <c r="I7098" s="50">
        <v>905</v>
      </c>
      <c r="J7098" s="50">
        <v>111001093084</v>
      </c>
      <c r="K7098" s="49" t="s">
        <v>3313</v>
      </c>
      <c r="L7098" s="51">
        <v>2961</v>
      </c>
      <c r="M7098" s="52">
        <v>262196318</v>
      </c>
      <c r="N7098" s="52">
        <v>0</v>
      </c>
      <c r="O7098" s="52">
        <v>20093795</v>
      </c>
      <c r="P7098" s="52">
        <v>6660438</v>
      </c>
      <c r="Q7098" s="52">
        <v>262196318</v>
      </c>
      <c r="R7098" s="52">
        <v>26754233</v>
      </c>
      <c r="S7098" s="52">
        <v>288950551</v>
      </c>
      <c r="T7098" s="70" t="s">
        <v>10556</v>
      </c>
      <c r="U7098" s="70" t="s">
        <v>10560</v>
      </c>
    </row>
    <row r="7099" spans="1:21" x14ac:dyDescent="0.2">
      <c r="A7099" s="49" t="s">
        <v>3283</v>
      </c>
      <c r="B7099" s="49" t="s">
        <v>198</v>
      </c>
      <c r="C7099" s="50">
        <v>3766</v>
      </c>
      <c r="D7099" s="49" t="s">
        <v>196</v>
      </c>
      <c r="E7099" s="49" t="s">
        <v>3284</v>
      </c>
      <c r="F7099" s="49" t="s">
        <v>196</v>
      </c>
      <c r="G7099" s="49">
        <v>11001</v>
      </c>
      <c r="H7099" s="49" t="s">
        <v>197</v>
      </c>
      <c r="I7099" s="50">
        <v>680</v>
      </c>
      <c r="J7099" s="50">
        <v>111001014168</v>
      </c>
      <c r="K7099" s="49" t="s">
        <v>3511</v>
      </c>
      <c r="L7099" s="51">
        <v>1403</v>
      </c>
      <c r="M7099" s="52">
        <v>126528197</v>
      </c>
      <c r="N7099" s="52">
        <v>0</v>
      </c>
      <c r="O7099" s="52">
        <v>20093795</v>
      </c>
      <c r="P7099" s="52">
        <v>6660438</v>
      </c>
      <c r="Q7099" s="52">
        <v>126528197</v>
      </c>
      <c r="R7099" s="52">
        <v>26754233</v>
      </c>
      <c r="S7099" s="52">
        <v>153282430</v>
      </c>
      <c r="T7099" s="70" t="s">
        <v>10556</v>
      </c>
      <c r="U7099" s="70" t="s">
        <v>10560</v>
      </c>
    </row>
    <row r="7100" spans="1:21" x14ac:dyDescent="0.2">
      <c r="A7100" s="49" t="s">
        <v>3283</v>
      </c>
      <c r="B7100" s="49" t="s">
        <v>198</v>
      </c>
      <c r="C7100" s="50">
        <v>3766</v>
      </c>
      <c r="D7100" s="49" t="s">
        <v>196</v>
      </c>
      <c r="E7100" s="49" t="s">
        <v>3284</v>
      </c>
      <c r="F7100" s="49" t="s">
        <v>196</v>
      </c>
      <c r="G7100" s="49">
        <v>11001</v>
      </c>
      <c r="H7100" s="49" t="s">
        <v>197</v>
      </c>
      <c r="I7100" s="50">
        <v>468</v>
      </c>
      <c r="J7100" s="50">
        <v>111001016098</v>
      </c>
      <c r="K7100" s="49" t="s">
        <v>3547</v>
      </c>
      <c r="L7100" s="51">
        <v>749</v>
      </c>
      <c r="M7100" s="52">
        <v>66501606</v>
      </c>
      <c r="N7100" s="52">
        <v>0</v>
      </c>
      <c r="O7100" s="52">
        <v>20093795</v>
      </c>
      <c r="P7100" s="52">
        <v>6660438</v>
      </c>
      <c r="Q7100" s="52">
        <v>66501606</v>
      </c>
      <c r="R7100" s="52">
        <v>26754233</v>
      </c>
      <c r="S7100" s="52">
        <v>93255839</v>
      </c>
      <c r="T7100" s="70" t="s">
        <v>10556</v>
      </c>
      <c r="U7100" s="70" t="s">
        <v>10560</v>
      </c>
    </row>
    <row r="7101" spans="1:21" x14ac:dyDescent="0.2">
      <c r="A7101" s="49" t="s">
        <v>3283</v>
      </c>
      <c r="B7101" s="49" t="s">
        <v>198</v>
      </c>
      <c r="C7101" s="50">
        <v>3766</v>
      </c>
      <c r="D7101" s="49" t="s">
        <v>196</v>
      </c>
      <c r="E7101" s="49" t="s">
        <v>3284</v>
      </c>
      <c r="F7101" s="49" t="s">
        <v>196</v>
      </c>
      <c r="G7101" s="49">
        <v>11001</v>
      </c>
      <c r="H7101" s="49" t="s">
        <v>197</v>
      </c>
      <c r="I7101" s="50">
        <v>5370</v>
      </c>
      <c r="J7101" s="50">
        <v>111850001428</v>
      </c>
      <c r="K7101" s="49" t="s">
        <v>3334</v>
      </c>
      <c r="L7101" s="51">
        <v>1456</v>
      </c>
      <c r="M7101" s="52">
        <v>132956504</v>
      </c>
      <c r="N7101" s="52">
        <v>0</v>
      </c>
      <c r="O7101" s="52">
        <v>20093795</v>
      </c>
      <c r="P7101" s="52">
        <v>6660438</v>
      </c>
      <c r="Q7101" s="52">
        <v>132956504</v>
      </c>
      <c r="R7101" s="52">
        <v>26754233</v>
      </c>
      <c r="S7101" s="52">
        <v>159710737</v>
      </c>
      <c r="T7101" s="70" t="s">
        <v>10556</v>
      </c>
      <c r="U7101" s="70" t="s">
        <v>10560</v>
      </c>
    </row>
    <row r="7102" spans="1:21" x14ac:dyDescent="0.2">
      <c r="A7102" s="49" t="s">
        <v>3283</v>
      </c>
      <c r="B7102" s="49" t="s">
        <v>198</v>
      </c>
      <c r="C7102" s="50">
        <v>3766</v>
      </c>
      <c r="D7102" s="49" t="s">
        <v>196</v>
      </c>
      <c r="E7102" s="49" t="s">
        <v>3284</v>
      </c>
      <c r="F7102" s="49" t="s">
        <v>196</v>
      </c>
      <c r="G7102" s="49">
        <v>11001</v>
      </c>
      <c r="H7102" s="49" t="s">
        <v>197</v>
      </c>
      <c r="I7102" s="50">
        <v>962</v>
      </c>
      <c r="J7102" s="50">
        <v>111001027383</v>
      </c>
      <c r="K7102" s="49" t="s">
        <v>3533</v>
      </c>
      <c r="L7102" s="51">
        <v>1804</v>
      </c>
      <c r="M7102" s="52">
        <v>160767742</v>
      </c>
      <c r="N7102" s="52">
        <v>10261290</v>
      </c>
      <c r="O7102" s="52">
        <v>20093795</v>
      </c>
      <c r="P7102" s="52">
        <v>6660438</v>
      </c>
      <c r="Q7102" s="52">
        <v>171029032</v>
      </c>
      <c r="R7102" s="52">
        <v>26754233</v>
      </c>
      <c r="S7102" s="52">
        <v>197783265</v>
      </c>
      <c r="T7102" s="70" t="s">
        <v>10556</v>
      </c>
      <c r="U7102" s="70" t="s">
        <v>10560</v>
      </c>
    </row>
    <row r="7103" spans="1:21" x14ac:dyDescent="0.2">
      <c r="A7103" s="49" t="s">
        <v>3283</v>
      </c>
      <c r="B7103" s="49" t="s">
        <v>198</v>
      </c>
      <c r="C7103" s="50">
        <v>3766</v>
      </c>
      <c r="D7103" s="49" t="s">
        <v>196</v>
      </c>
      <c r="E7103" s="49" t="s">
        <v>3284</v>
      </c>
      <c r="F7103" s="49" t="s">
        <v>196</v>
      </c>
      <c r="G7103" s="49">
        <v>11001</v>
      </c>
      <c r="H7103" s="49" t="s">
        <v>197</v>
      </c>
      <c r="I7103" s="50">
        <v>107596</v>
      </c>
      <c r="J7103" s="50">
        <v>111001104299</v>
      </c>
      <c r="K7103" s="49" t="s">
        <v>3320</v>
      </c>
      <c r="L7103" s="51">
        <v>3029</v>
      </c>
      <c r="M7103" s="52">
        <v>272578331</v>
      </c>
      <c r="N7103" s="52">
        <v>0</v>
      </c>
      <c r="O7103" s="52">
        <v>20093795</v>
      </c>
      <c r="P7103" s="52">
        <v>6660438</v>
      </c>
      <c r="Q7103" s="52">
        <v>272578331</v>
      </c>
      <c r="R7103" s="52">
        <v>26754233</v>
      </c>
      <c r="S7103" s="52">
        <v>299332564</v>
      </c>
      <c r="T7103" s="70" t="s">
        <v>10556</v>
      </c>
      <c r="U7103" s="70" t="s">
        <v>10560</v>
      </c>
    </row>
    <row r="7104" spans="1:21" x14ac:dyDescent="0.2">
      <c r="A7104" s="49" t="s">
        <v>3078</v>
      </c>
      <c r="B7104" s="49" t="s">
        <v>919</v>
      </c>
      <c r="C7104" s="50">
        <v>3808</v>
      </c>
      <c r="D7104" s="49" t="s">
        <v>920</v>
      </c>
      <c r="E7104" s="49" t="s">
        <v>9196</v>
      </c>
      <c r="F7104" s="49" t="s">
        <v>920</v>
      </c>
      <c r="G7104" s="49">
        <v>68573</v>
      </c>
      <c r="H7104" s="49" t="s">
        <v>978</v>
      </c>
      <c r="I7104" s="50">
        <v>16997</v>
      </c>
      <c r="J7104" s="50">
        <v>268573000202</v>
      </c>
      <c r="K7104" s="49" t="s">
        <v>3110</v>
      </c>
      <c r="L7104" s="51">
        <v>501</v>
      </c>
      <c r="M7104" s="52">
        <v>63413122</v>
      </c>
      <c r="N7104" s="52">
        <v>0</v>
      </c>
      <c r="O7104" s="52">
        <v>28582235</v>
      </c>
      <c r="P7104" s="52">
        <v>6660438</v>
      </c>
      <c r="Q7104" s="52">
        <v>63413122</v>
      </c>
      <c r="R7104" s="52">
        <v>35242673</v>
      </c>
      <c r="S7104" s="52">
        <v>98655795</v>
      </c>
      <c r="T7104" s="70" t="s">
        <v>10556</v>
      </c>
      <c r="U7104" s="70" t="s">
        <v>10560</v>
      </c>
    </row>
    <row r="7105" spans="1:21" x14ac:dyDescent="0.2">
      <c r="A7105" s="49" t="s">
        <v>3283</v>
      </c>
      <c r="B7105" s="49" t="s">
        <v>198</v>
      </c>
      <c r="C7105" s="50">
        <v>3766</v>
      </c>
      <c r="D7105" s="49" t="s">
        <v>196</v>
      </c>
      <c r="E7105" s="49" t="s">
        <v>3284</v>
      </c>
      <c r="F7105" s="49" t="s">
        <v>196</v>
      </c>
      <c r="G7105" s="49">
        <v>11001</v>
      </c>
      <c r="H7105" s="49" t="s">
        <v>197</v>
      </c>
      <c r="I7105" s="50">
        <v>861</v>
      </c>
      <c r="J7105" s="50">
        <v>111001086649</v>
      </c>
      <c r="K7105" s="49" t="s">
        <v>3650</v>
      </c>
      <c r="L7105" s="51">
        <v>1520</v>
      </c>
      <c r="M7105" s="52">
        <v>143260111</v>
      </c>
      <c r="N7105" s="52">
        <v>0</v>
      </c>
      <c r="O7105" s="52">
        <v>20093795</v>
      </c>
      <c r="P7105" s="52">
        <v>6660438</v>
      </c>
      <c r="Q7105" s="52">
        <v>143260111</v>
      </c>
      <c r="R7105" s="52">
        <v>26754233</v>
      </c>
      <c r="S7105" s="52">
        <v>170014344</v>
      </c>
      <c r="T7105" s="70" t="s">
        <v>10556</v>
      </c>
      <c r="U7105" s="70" t="s">
        <v>10560</v>
      </c>
    </row>
    <row r="7106" spans="1:21" x14ac:dyDescent="0.2">
      <c r="A7106" s="49" t="s">
        <v>3283</v>
      </c>
      <c r="B7106" s="49" t="s">
        <v>198</v>
      </c>
      <c r="C7106" s="50">
        <v>3766</v>
      </c>
      <c r="D7106" s="49" t="s">
        <v>196</v>
      </c>
      <c r="E7106" s="49" t="s">
        <v>3284</v>
      </c>
      <c r="F7106" s="49" t="s">
        <v>196</v>
      </c>
      <c r="G7106" s="49">
        <v>11001</v>
      </c>
      <c r="H7106" s="49" t="s">
        <v>197</v>
      </c>
      <c r="I7106" s="50">
        <v>107594</v>
      </c>
      <c r="J7106" s="50">
        <v>111001106950</v>
      </c>
      <c r="K7106" s="49" t="s">
        <v>3319</v>
      </c>
      <c r="L7106" s="51">
        <v>3219</v>
      </c>
      <c r="M7106" s="52">
        <v>294318309</v>
      </c>
      <c r="N7106" s="52">
        <v>0</v>
      </c>
      <c r="O7106" s="52">
        <v>20093795</v>
      </c>
      <c r="P7106" s="52">
        <v>6660438</v>
      </c>
      <c r="Q7106" s="52">
        <v>294318309</v>
      </c>
      <c r="R7106" s="52">
        <v>26754233</v>
      </c>
      <c r="S7106" s="52">
        <v>321072542</v>
      </c>
      <c r="T7106" s="70" t="s">
        <v>10556</v>
      </c>
      <c r="U7106" s="70" t="s">
        <v>10560</v>
      </c>
    </row>
    <row r="7107" spans="1:21" x14ac:dyDescent="0.2">
      <c r="A7107" s="49" t="s">
        <v>3283</v>
      </c>
      <c r="B7107" s="49" t="s">
        <v>198</v>
      </c>
      <c r="C7107" s="50">
        <v>3766</v>
      </c>
      <c r="D7107" s="49" t="s">
        <v>196</v>
      </c>
      <c r="E7107" s="49" t="s">
        <v>3284</v>
      </c>
      <c r="F7107" s="49" t="s">
        <v>196</v>
      </c>
      <c r="G7107" s="49">
        <v>11001</v>
      </c>
      <c r="H7107" s="49" t="s">
        <v>197</v>
      </c>
      <c r="I7107" s="50">
        <v>519</v>
      </c>
      <c r="J7107" s="50">
        <v>111001018058</v>
      </c>
      <c r="K7107" s="49" t="s">
        <v>3510</v>
      </c>
      <c r="L7107" s="51">
        <v>1466</v>
      </c>
      <c r="M7107" s="52">
        <v>131352252</v>
      </c>
      <c r="N7107" s="52">
        <v>4535089</v>
      </c>
      <c r="O7107" s="52">
        <v>20093795</v>
      </c>
      <c r="P7107" s="52">
        <v>6660438</v>
      </c>
      <c r="Q7107" s="52">
        <v>135887341</v>
      </c>
      <c r="R7107" s="52">
        <v>26754233</v>
      </c>
      <c r="S7107" s="52">
        <v>162641574</v>
      </c>
      <c r="T7107" s="70" t="s">
        <v>10556</v>
      </c>
      <c r="U7107" s="70" t="s">
        <v>10560</v>
      </c>
    </row>
    <row r="7108" spans="1:21" x14ac:dyDescent="0.2">
      <c r="A7108" s="49" t="s">
        <v>3283</v>
      </c>
      <c r="B7108" s="49" t="s">
        <v>198</v>
      </c>
      <c r="C7108" s="50">
        <v>3766</v>
      </c>
      <c r="D7108" s="49" t="s">
        <v>196</v>
      </c>
      <c r="E7108" s="49" t="s">
        <v>3284</v>
      </c>
      <c r="F7108" s="49" t="s">
        <v>196</v>
      </c>
      <c r="G7108" s="49">
        <v>11001</v>
      </c>
      <c r="H7108" s="49" t="s">
        <v>197</v>
      </c>
      <c r="I7108" s="50">
        <v>987</v>
      </c>
      <c r="J7108" s="50">
        <v>111001030864</v>
      </c>
      <c r="K7108" s="49" t="s">
        <v>3546</v>
      </c>
      <c r="L7108" s="51">
        <v>785</v>
      </c>
      <c r="M7108" s="52">
        <v>71193042</v>
      </c>
      <c r="N7108" s="52">
        <v>3088360</v>
      </c>
      <c r="O7108" s="52">
        <v>20093795</v>
      </c>
      <c r="P7108" s="52">
        <v>6660438</v>
      </c>
      <c r="Q7108" s="52">
        <v>74281402</v>
      </c>
      <c r="R7108" s="52">
        <v>26754233</v>
      </c>
      <c r="S7108" s="52">
        <v>101035635</v>
      </c>
      <c r="T7108" s="70" t="s">
        <v>10556</v>
      </c>
      <c r="U7108" s="70" t="s">
        <v>10560</v>
      </c>
    </row>
    <row r="7109" spans="1:21" x14ac:dyDescent="0.2">
      <c r="A7109" s="49" t="s">
        <v>3283</v>
      </c>
      <c r="B7109" s="49" t="s">
        <v>198</v>
      </c>
      <c r="C7109" s="50">
        <v>3766</v>
      </c>
      <c r="D7109" s="49" t="s">
        <v>196</v>
      </c>
      <c r="E7109" s="49" t="s">
        <v>3284</v>
      </c>
      <c r="F7109" s="49" t="s">
        <v>196</v>
      </c>
      <c r="G7109" s="49">
        <v>11001</v>
      </c>
      <c r="H7109" s="49" t="s">
        <v>197</v>
      </c>
      <c r="I7109" s="50">
        <v>888</v>
      </c>
      <c r="J7109" s="50">
        <v>111001015172</v>
      </c>
      <c r="K7109" s="49" t="s">
        <v>3545</v>
      </c>
      <c r="L7109" s="51">
        <v>1282</v>
      </c>
      <c r="M7109" s="52">
        <v>116476274</v>
      </c>
      <c r="N7109" s="52">
        <v>7703208</v>
      </c>
      <c r="O7109" s="52">
        <v>20093795</v>
      </c>
      <c r="P7109" s="52">
        <v>6660438</v>
      </c>
      <c r="Q7109" s="52">
        <v>124179482</v>
      </c>
      <c r="R7109" s="52">
        <v>26754233</v>
      </c>
      <c r="S7109" s="52">
        <v>150933715</v>
      </c>
      <c r="T7109" s="70" t="s">
        <v>10556</v>
      </c>
      <c r="U7109" s="70" t="s">
        <v>10560</v>
      </c>
    </row>
    <row r="7110" spans="1:21" x14ac:dyDescent="0.2">
      <c r="A7110" s="49" t="s">
        <v>3078</v>
      </c>
      <c r="B7110" s="49" t="s">
        <v>919</v>
      </c>
      <c r="C7110" s="50">
        <v>3808</v>
      </c>
      <c r="D7110" s="49" t="s">
        <v>920</v>
      </c>
      <c r="E7110" s="49" t="s">
        <v>9271</v>
      </c>
      <c r="F7110" s="49" t="s">
        <v>920</v>
      </c>
      <c r="G7110" s="49">
        <v>68755</v>
      </c>
      <c r="H7110" s="49" t="s">
        <v>990</v>
      </c>
      <c r="I7110" s="50">
        <v>11946</v>
      </c>
      <c r="J7110" s="50">
        <v>268755000020</v>
      </c>
      <c r="K7110" s="49" t="s">
        <v>9274</v>
      </c>
      <c r="L7110" s="51">
        <v>163</v>
      </c>
      <c r="M7110" s="52">
        <v>19808625</v>
      </c>
      <c r="N7110" s="52">
        <v>3961725</v>
      </c>
      <c r="O7110" s="52">
        <v>24903237</v>
      </c>
      <c r="P7110" s="52">
        <v>6660438</v>
      </c>
      <c r="Q7110" s="52">
        <v>23770350</v>
      </c>
      <c r="R7110" s="52">
        <v>31563675</v>
      </c>
      <c r="S7110" s="52">
        <v>55334025</v>
      </c>
      <c r="T7110" s="70" t="s">
        <v>10556</v>
      </c>
      <c r="U7110" s="70" t="s">
        <v>10560</v>
      </c>
    </row>
    <row r="7111" spans="1:21" x14ac:dyDescent="0.2">
      <c r="A7111" s="49" t="s">
        <v>3283</v>
      </c>
      <c r="B7111" s="49" t="s">
        <v>198</v>
      </c>
      <c r="C7111" s="50">
        <v>3766</v>
      </c>
      <c r="D7111" s="49" t="s">
        <v>196</v>
      </c>
      <c r="E7111" s="49" t="s">
        <v>3284</v>
      </c>
      <c r="F7111" s="49" t="s">
        <v>196</v>
      </c>
      <c r="G7111" s="49">
        <v>11001</v>
      </c>
      <c r="H7111" s="49" t="s">
        <v>197</v>
      </c>
      <c r="I7111" s="50">
        <v>849</v>
      </c>
      <c r="J7111" s="50">
        <v>111001025020</v>
      </c>
      <c r="K7111" s="49" t="s">
        <v>3333</v>
      </c>
      <c r="L7111" s="51">
        <v>3048</v>
      </c>
      <c r="M7111" s="52">
        <v>278677679</v>
      </c>
      <c r="N7111" s="52">
        <v>0</v>
      </c>
      <c r="O7111" s="52">
        <v>20093795</v>
      </c>
      <c r="P7111" s="52">
        <v>6660438</v>
      </c>
      <c r="Q7111" s="52">
        <v>278677679</v>
      </c>
      <c r="R7111" s="52">
        <v>26754233</v>
      </c>
      <c r="S7111" s="52">
        <v>305431912</v>
      </c>
      <c r="T7111" s="70" t="s">
        <v>10556</v>
      </c>
      <c r="U7111" s="70" t="s">
        <v>10560</v>
      </c>
    </row>
    <row r="7112" spans="1:21" x14ac:dyDescent="0.2">
      <c r="A7112" s="49" t="s">
        <v>3283</v>
      </c>
      <c r="B7112" s="49" t="s">
        <v>198</v>
      </c>
      <c r="C7112" s="50">
        <v>3766</v>
      </c>
      <c r="D7112" s="49" t="s">
        <v>196</v>
      </c>
      <c r="E7112" s="49" t="s">
        <v>3284</v>
      </c>
      <c r="F7112" s="49" t="s">
        <v>196</v>
      </c>
      <c r="G7112" s="49">
        <v>11001</v>
      </c>
      <c r="H7112" s="49" t="s">
        <v>197</v>
      </c>
      <c r="I7112" s="50">
        <v>107613</v>
      </c>
      <c r="J7112" s="50">
        <v>111001107743</v>
      </c>
      <c r="K7112" s="49" t="s">
        <v>3396</v>
      </c>
      <c r="L7112" s="51">
        <v>2193</v>
      </c>
      <c r="M7112" s="52">
        <v>199996981</v>
      </c>
      <c r="N7112" s="52">
        <v>0</v>
      </c>
      <c r="O7112" s="52">
        <v>20093795</v>
      </c>
      <c r="P7112" s="52">
        <v>6660438</v>
      </c>
      <c r="Q7112" s="52">
        <v>199996981</v>
      </c>
      <c r="R7112" s="52">
        <v>26754233</v>
      </c>
      <c r="S7112" s="52">
        <v>226751214</v>
      </c>
      <c r="T7112" s="70" t="s">
        <v>10556</v>
      </c>
      <c r="U7112" s="70" t="s">
        <v>10560</v>
      </c>
    </row>
    <row r="7113" spans="1:21" x14ac:dyDescent="0.2">
      <c r="A7113" s="49" t="s">
        <v>3283</v>
      </c>
      <c r="B7113" s="49" t="s">
        <v>198</v>
      </c>
      <c r="C7113" s="50">
        <v>3766</v>
      </c>
      <c r="D7113" s="49" t="s">
        <v>196</v>
      </c>
      <c r="E7113" s="49" t="s">
        <v>3284</v>
      </c>
      <c r="F7113" s="49" t="s">
        <v>196</v>
      </c>
      <c r="G7113" s="49">
        <v>11001</v>
      </c>
      <c r="H7113" s="49" t="s">
        <v>197</v>
      </c>
      <c r="I7113" s="50">
        <v>980</v>
      </c>
      <c r="J7113" s="50">
        <v>111001029955</v>
      </c>
      <c r="K7113" s="49" t="s">
        <v>3317</v>
      </c>
      <c r="L7113" s="51">
        <v>1951</v>
      </c>
      <c r="M7113" s="52">
        <v>174295906</v>
      </c>
      <c r="N7113" s="52">
        <v>34859181</v>
      </c>
      <c r="O7113" s="52">
        <v>20093795</v>
      </c>
      <c r="P7113" s="52">
        <v>6660438</v>
      </c>
      <c r="Q7113" s="52">
        <v>209155087</v>
      </c>
      <c r="R7113" s="52">
        <v>26754233</v>
      </c>
      <c r="S7113" s="52">
        <v>235909320</v>
      </c>
      <c r="T7113" s="70" t="s">
        <v>10556</v>
      </c>
      <c r="U7113" s="70" t="s">
        <v>10560</v>
      </c>
    </row>
    <row r="7114" spans="1:21" x14ac:dyDescent="0.2">
      <c r="A7114" s="49" t="s">
        <v>3283</v>
      </c>
      <c r="B7114" s="49" t="s">
        <v>198</v>
      </c>
      <c r="C7114" s="50">
        <v>3766</v>
      </c>
      <c r="D7114" s="49" t="s">
        <v>196</v>
      </c>
      <c r="E7114" s="49" t="s">
        <v>3284</v>
      </c>
      <c r="F7114" s="49" t="s">
        <v>196</v>
      </c>
      <c r="G7114" s="49">
        <v>11001</v>
      </c>
      <c r="H7114" s="49" t="s">
        <v>197</v>
      </c>
      <c r="I7114" s="50">
        <v>167617</v>
      </c>
      <c r="J7114" s="50">
        <v>111001801314</v>
      </c>
      <c r="K7114" s="49" t="s">
        <v>3316</v>
      </c>
      <c r="L7114" s="51">
        <v>977</v>
      </c>
      <c r="M7114" s="52">
        <v>88971978</v>
      </c>
      <c r="N7114" s="52">
        <v>17794396</v>
      </c>
      <c r="O7114" s="52">
        <v>20093795</v>
      </c>
      <c r="P7114" s="52">
        <v>26641753</v>
      </c>
      <c r="Q7114" s="52">
        <v>106766374</v>
      </c>
      <c r="R7114" s="52">
        <v>46735548</v>
      </c>
      <c r="S7114" s="52">
        <v>153501922</v>
      </c>
      <c r="T7114" s="70" t="s">
        <v>10556</v>
      </c>
      <c r="U7114" s="70" t="s">
        <v>10560</v>
      </c>
    </row>
    <row r="7115" spans="1:21" x14ac:dyDescent="0.2">
      <c r="A7115" s="49" t="s">
        <v>3283</v>
      </c>
      <c r="B7115" s="49" t="s">
        <v>198</v>
      </c>
      <c r="C7115" s="50">
        <v>3766</v>
      </c>
      <c r="D7115" s="49" t="s">
        <v>196</v>
      </c>
      <c r="E7115" s="49" t="s">
        <v>3284</v>
      </c>
      <c r="F7115" s="49" t="s">
        <v>196</v>
      </c>
      <c r="G7115" s="49">
        <v>11001</v>
      </c>
      <c r="H7115" s="49" t="s">
        <v>197</v>
      </c>
      <c r="I7115" s="50">
        <v>313</v>
      </c>
      <c r="J7115" s="50">
        <v>111001012475</v>
      </c>
      <c r="K7115" s="49" t="s">
        <v>3285</v>
      </c>
      <c r="L7115" s="51">
        <v>164</v>
      </c>
      <c r="M7115" s="52">
        <v>17327220</v>
      </c>
      <c r="N7115" s="52">
        <v>3418800</v>
      </c>
      <c r="O7115" s="52">
        <v>24732769</v>
      </c>
      <c r="P7115" s="52">
        <v>6660438</v>
      </c>
      <c r="Q7115" s="52">
        <v>20746020</v>
      </c>
      <c r="R7115" s="52">
        <v>31393207</v>
      </c>
      <c r="S7115" s="52">
        <v>52139227</v>
      </c>
      <c r="T7115" s="70" t="s">
        <v>10556</v>
      </c>
      <c r="U7115" s="70" t="s">
        <v>10560</v>
      </c>
    </row>
    <row r="7116" spans="1:21" x14ac:dyDescent="0.2">
      <c r="A7116" s="49" t="s">
        <v>3078</v>
      </c>
      <c r="B7116" s="49" t="s">
        <v>919</v>
      </c>
      <c r="C7116" s="50">
        <v>3808</v>
      </c>
      <c r="D7116" s="49" t="s">
        <v>920</v>
      </c>
      <c r="E7116" s="49" t="s">
        <v>9051</v>
      </c>
      <c r="F7116" s="49" t="s">
        <v>920</v>
      </c>
      <c r="G7116" s="49">
        <v>68190</v>
      </c>
      <c r="H7116" s="49" t="s">
        <v>935</v>
      </c>
      <c r="I7116" s="50">
        <v>17189</v>
      </c>
      <c r="J7116" s="50">
        <v>268190000292</v>
      </c>
      <c r="K7116" s="49" t="s">
        <v>9053</v>
      </c>
      <c r="L7116" s="51">
        <v>176</v>
      </c>
      <c r="M7116" s="52">
        <v>21690442</v>
      </c>
      <c r="N7116" s="52">
        <v>0</v>
      </c>
      <c r="O7116" s="52">
        <v>28438401</v>
      </c>
      <c r="P7116" s="52">
        <v>6660438</v>
      </c>
      <c r="Q7116" s="52">
        <v>21690442</v>
      </c>
      <c r="R7116" s="52">
        <v>35098839</v>
      </c>
      <c r="S7116" s="52">
        <v>56789281</v>
      </c>
      <c r="T7116" s="70" t="s">
        <v>10556</v>
      </c>
      <c r="U7116" s="70" t="s">
        <v>10560</v>
      </c>
    </row>
    <row r="7117" spans="1:21" x14ac:dyDescent="0.2">
      <c r="A7117" s="49" t="s">
        <v>3078</v>
      </c>
      <c r="B7117" s="49" t="s">
        <v>919</v>
      </c>
      <c r="C7117" s="50">
        <v>3808</v>
      </c>
      <c r="D7117" s="49" t="s">
        <v>920</v>
      </c>
      <c r="E7117" s="49" t="s">
        <v>9013</v>
      </c>
      <c r="F7117" s="49" t="s">
        <v>920</v>
      </c>
      <c r="G7117" s="49">
        <v>68101</v>
      </c>
      <c r="H7117" s="49" t="s">
        <v>59</v>
      </c>
      <c r="I7117" s="50">
        <v>17070</v>
      </c>
      <c r="J7117" s="50">
        <v>268101000471</v>
      </c>
      <c r="K7117" s="49" t="s">
        <v>9015</v>
      </c>
      <c r="L7117" s="51">
        <v>82</v>
      </c>
      <c r="M7117" s="52">
        <v>12064142</v>
      </c>
      <c r="N7117" s="52">
        <v>739622</v>
      </c>
      <c r="O7117" s="52">
        <v>30438347</v>
      </c>
      <c r="P7117" s="52">
        <v>6660438</v>
      </c>
      <c r="Q7117" s="52">
        <v>12803764</v>
      </c>
      <c r="R7117" s="52">
        <v>37098785</v>
      </c>
      <c r="S7117" s="52">
        <v>49902549</v>
      </c>
      <c r="T7117" s="70" t="s">
        <v>10556</v>
      </c>
      <c r="U7117" s="70" t="s">
        <v>10560</v>
      </c>
    </row>
    <row r="7118" spans="1:21" x14ac:dyDescent="0.2">
      <c r="A7118" s="49" t="s">
        <v>3078</v>
      </c>
      <c r="B7118" s="49" t="s">
        <v>919</v>
      </c>
      <c r="C7118" s="50">
        <v>3808</v>
      </c>
      <c r="D7118" s="49" t="s">
        <v>920</v>
      </c>
      <c r="E7118" s="49" t="s">
        <v>9013</v>
      </c>
      <c r="F7118" s="49" t="s">
        <v>920</v>
      </c>
      <c r="G7118" s="49">
        <v>68101</v>
      </c>
      <c r="H7118" s="49" t="s">
        <v>59</v>
      </c>
      <c r="I7118" s="50">
        <v>17071</v>
      </c>
      <c r="J7118" s="50">
        <v>268101000781</v>
      </c>
      <c r="K7118" s="49" t="s">
        <v>9014</v>
      </c>
      <c r="L7118" s="51">
        <v>61</v>
      </c>
      <c r="M7118" s="52">
        <v>8319210</v>
      </c>
      <c r="N7118" s="52">
        <v>277358</v>
      </c>
      <c r="O7118" s="52">
        <v>30438347</v>
      </c>
      <c r="P7118" s="52">
        <v>6660438</v>
      </c>
      <c r="Q7118" s="52">
        <v>8596568</v>
      </c>
      <c r="R7118" s="52">
        <v>37098785</v>
      </c>
      <c r="S7118" s="52">
        <v>45695353</v>
      </c>
      <c r="T7118" s="70" t="s">
        <v>10556</v>
      </c>
      <c r="U7118" s="70" t="s">
        <v>10560</v>
      </c>
    </row>
    <row r="7119" spans="1:21" x14ac:dyDescent="0.2">
      <c r="A7119" s="49" t="s">
        <v>3078</v>
      </c>
      <c r="B7119" s="49" t="s">
        <v>919</v>
      </c>
      <c r="C7119" s="50">
        <v>3808</v>
      </c>
      <c r="D7119" s="49" t="s">
        <v>920</v>
      </c>
      <c r="E7119" s="49" t="s">
        <v>9199</v>
      </c>
      <c r="F7119" s="49" t="s">
        <v>920</v>
      </c>
      <c r="G7119" s="49">
        <v>68575</v>
      </c>
      <c r="H7119" s="49" t="s">
        <v>979</v>
      </c>
      <c r="I7119" s="50">
        <v>17112</v>
      </c>
      <c r="J7119" s="50">
        <v>268575000218</v>
      </c>
      <c r="K7119" s="49" t="s">
        <v>9201</v>
      </c>
      <c r="L7119" s="51">
        <v>896</v>
      </c>
      <c r="M7119" s="52">
        <v>131105069</v>
      </c>
      <c r="N7119" s="52">
        <v>0</v>
      </c>
      <c r="O7119" s="52">
        <v>32089116</v>
      </c>
      <c r="P7119" s="52">
        <v>6660438</v>
      </c>
      <c r="Q7119" s="52">
        <v>131105069</v>
      </c>
      <c r="R7119" s="52">
        <v>38749554</v>
      </c>
      <c r="S7119" s="52">
        <v>169854623</v>
      </c>
      <c r="T7119" s="70" t="s">
        <v>10556</v>
      </c>
      <c r="U7119" s="70" t="s">
        <v>10560</v>
      </c>
    </row>
    <row r="7120" spans="1:21" x14ac:dyDescent="0.2">
      <c r="A7120" s="49" t="s">
        <v>7676</v>
      </c>
      <c r="B7120" s="49" t="s">
        <v>763</v>
      </c>
      <c r="C7120" s="50">
        <v>3797</v>
      </c>
      <c r="D7120" s="49" t="s">
        <v>761</v>
      </c>
      <c r="E7120" s="49" t="s">
        <v>10237</v>
      </c>
      <c r="F7120" s="49" t="s">
        <v>761</v>
      </c>
      <c r="G7120" s="49">
        <v>50001</v>
      </c>
      <c r="H7120" s="49" t="s">
        <v>762</v>
      </c>
      <c r="I7120" s="50">
        <v>10213</v>
      </c>
      <c r="J7120" s="50">
        <v>250001002291</v>
      </c>
      <c r="K7120" s="49" t="s">
        <v>10242</v>
      </c>
      <c r="L7120" s="51">
        <v>539</v>
      </c>
      <c r="M7120" s="52">
        <v>62600720</v>
      </c>
      <c r="N7120" s="52">
        <v>0</v>
      </c>
      <c r="O7120" s="52">
        <v>25479114</v>
      </c>
      <c r="P7120" s="52">
        <v>6660438</v>
      </c>
      <c r="Q7120" s="52">
        <v>62600720</v>
      </c>
      <c r="R7120" s="52">
        <v>32139552</v>
      </c>
      <c r="S7120" s="52">
        <v>94740272</v>
      </c>
      <c r="T7120" s="70" t="s">
        <v>10556</v>
      </c>
      <c r="U7120" s="70" t="s">
        <v>10560</v>
      </c>
    </row>
    <row r="7121" spans="1:21" x14ac:dyDescent="0.2">
      <c r="A7121" s="49" t="s">
        <v>3078</v>
      </c>
      <c r="B7121" s="49" t="s">
        <v>919</v>
      </c>
      <c r="C7121" s="50">
        <v>3808</v>
      </c>
      <c r="D7121" s="49" t="s">
        <v>920</v>
      </c>
      <c r="E7121" s="49" t="s">
        <v>9263</v>
      </c>
      <c r="F7121" s="49" t="s">
        <v>920</v>
      </c>
      <c r="G7121" s="49">
        <v>68745</v>
      </c>
      <c r="H7121" s="49" t="s">
        <v>989</v>
      </c>
      <c r="I7121" s="50">
        <v>11904</v>
      </c>
      <c r="J7121" s="50">
        <v>268745000781</v>
      </c>
      <c r="K7121" s="49" t="s">
        <v>9265</v>
      </c>
      <c r="L7121" s="51">
        <v>357</v>
      </c>
      <c r="M7121" s="52">
        <v>48478890</v>
      </c>
      <c r="N7121" s="52">
        <v>1376507</v>
      </c>
      <c r="O7121" s="52">
        <v>30212603</v>
      </c>
      <c r="P7121" s="52">
        <v>6660438</v>
      </c>
      <c r="Q7121" s="52">
        <v>49855397</v>
      </c>
      <c r="R7121" s="52">
        <v>36873041</v>
      </c>
      <c r="S7121" s="52">
        <v>86728438</v>
      </c>
      <c r="T7121" s="70" t="s">
        <v>10556</v>
      </c>
      <c r="U7121" s="70" t="s">
        <v>10560</v>
      </c>
    </row>
    <row r="7122" spans="1:21" x14ac:dyDescent="0.2">
      <c r="A7122" s="49" t="s">
        <v>3078</v>
      </c>
      <c r="B7122" s="49" t="s">
        <v>919</v>
      </c>
      <c r="C7122" s="50">
        <v>4700</v>
      </c>
      <c r="D7122" s="49" t="s">
        <v>974</v>
      </c>
      <c r="E7122" s="49" t="s">
        <v>8628</v>
      </c>
      <c r="F7122" s="49" t="s">
        <v>974</v>
      </c>
      <c r="G7122" s="49">
        <v>68547</v>
      </c>
      <c r="H7122" s="49" t="s">
        <v>975</v>
      </c>
      <c r="I7122" s="50">
        <v>16950</v>
      </c>
      <c r="J7122" s="50">
        <v>268547000334</v>
      </c>
      <c r="K7122" s="49" t="s">
        <v>8633</v>
      </c>
      <c r="L7122" s="51">
        <v>863</v>
      </c>
      <c r="M7122" s="52">
        <v>98507912</v>
      </c>
      <c r="N7122" s="52">
        <v>19701582</v>
      </c>
      <c r="O7122" s="52">
        <v>25267488</v>
      </c>
      <c r="P7122" s="52">
        <v>6660438</v>
      </c>
      <c r="Q7122" s="52">
        <v>118209494</v>
      </c>
      <c r="R7122" s="52">
        <v>31927926</v>
      </c>
      <c r="S7122" s="52">
        <v>150137420</v>
      </c>
      <c r="T7122" s="70" t="s">
        <v>10556</v>
      </c>
      <c r="U7122" s="70" t="s">
        <v>10560</v>
      </c>
    </row>
    <row r="7123" spans="1:21" x14ac:dyDescent="0.2">
      <c r="A7123" s="49" t="s">
        <v>3283</v>
      </c>
      <c r="B7123" s="49" t="s">
        <v>198</v>
      </c>
      <c r="C7123" s="50">
        <v>3766</v>
      </c>
      <c r="D7123" s="49" t="s">
        <v>196</v>
      </c>
      <c r="E7123" s="49" t="s">
        <v>3284</v>
      </c>
      <c r="F7123" s="49" t="s">
        <v>196</v>
      </c>
      <c r="G7123" s="49">
        <v>11001</v>
      </c>
      <c r="H7123" s="49" t="s">
        <v>197</v>
      </c>
      <c r="I7123" s="50">
        <v>476</v>
      </c>
      <c r="J7123" s="50">
        <v>111001035572</v>
      </c>
      <c r="K7123" s="49" t="s">
        <v>3544</v>
      </c>
      <c r="L7123" s="51">
        <v>2578</v>
      </c>
      <c r="M7123" s="52">
        <v>234483237</v>
      </c>
      <c r="N7123" s="52">
        <v>0</v>
      </c>
      <c r="O7123" s="52">
        <v>20093795</v>
      </c>
      <c r="P7123" s="52">
        <v>6660438</v>
      </c>
      <c r="Q7123" s="52">
        <v>234483237</v>
      </c>
      <c r="R7123" s="52">
        <v>26754233</v>
      </c>
      <c r="S7123" s="52">
        <v>261237470</v>
      </c>
      <c r="T7123" s="70" t="s">
        <v>10556</v>
      </c>
      <c r="U7123" s="70" t="s">
        <v>10560</v>
      </c>
    </row>
    <row r="7124" spans="1:21" x14ac:dyDescent="0.2">
      <c r="A7124" s="49" t="s">
        <v>7676</v>
      </c>
      <c r="B7124" s="49" t="s">
        <v>763</v>
      </c>
      <c r="C7124" s="50">
        <v>3797</v>
      </c>
      <c r="D7124" s="49" t="s">
        <v>761</v>
      </c>
      <c r="E7124" s="49" t="s">
        <v>10237</v>
      </c>
      <c r="F7124" s="49" t="s">
        <v>761</v>
      </c>
      <c r="G7124" s="49">
        <v>50001</v>
      </c>
      <c r="H7124" s="49" t="s">
        <v>762</v>
      </c>
      <c r="I7124" s="50">
        <v>7651</v>
      </c>
      <c r="J7124" s="50">
        <v>150001000201</v>
      </c>
      <c r="K7124" s="49" t="s">
        <v>10241</v>
      </c>
      <c r="L7124" s="51">
        <v>676</v>
      </c>
      <c r="M7124" s="52">
        <v>64053463</v>
      </c>
      <c r="N7124" s="52">
        <v>2381862</v>
      </c>
      <c r="O7124" s="52">
        <v>20700153</v>
      </c>
      <c r="P7124" s="52">
        <v>6660438</v>
      </c>
      <c r="Q7124" s="52">
        <v>66435325</v>
      </c>
      <c r="R7124" s="52">
        <v>27360591</v>
      </c>
      <c r="S7124" s="52">
        <v>93795916</v>
      </c>
      <c r="T7124" s="70" t="s">
        <v>10556</v>
      </c>
      <c r="U7124" s="70" t="s">
        <v>10560</v>
      </c>
    </row>
    <row r="7125" spans="1:21" x14ac:dyDescent="0.2">
      <c r="A7125" s="49" t="s">
        <v>3283</v>
      </c>
      <c r="B7125" s="49" t="s">
        <v>198</v>
      </c>
      <c r="C7125" s="50">
        <v>3766</v>
      </c>
      <c r="D7125" s="49" t="s">
        <v>196</v>
      </c>
      <c r="E7125" s="49" t="s">
        <v>3284</v>
      </c>
      <c r="F7125" s="49" t="s">
        <v>196</v>
      </c>
      <c r="G7125" s="49">
        <v>11001</v>
      </c>
      <c r="H7125" s="49" t="s">
        <v>197</v>
      </c>
      <c r="I7125" s="50">
        <v>164437</v>
      </c>
      <c r="J7125" s="50">
        <v>111001801055</v>
      </c>
      <c r="K7125" s="49" t="s">
        <v>3315</v>
      </c>
      <c r="L7125" s="51">
        <v>930</v>
      </c>
      <c r="M7125" s="52">
        <v>84799741</v>
      </c>
      <c r="N7125" s="52">
        <v>16959948</v>
      </c>
      <c r="O7125" s="52">
        <v>20093795</v>
      </c>
      <c r="P7125" s="52">
        <v>6660438</v>
      </c>
      <c r="Q7125" s="52">
        <v>101759689</v>
      </c>
      <c r="R7125" s="52">
        <v>26754233</v>
      </c>
      <c r="S7125" s="52">
        <v>128513922</v>
      </c>
      <c r="T7125" s="70" t="s">
        <v>10556</v>
      </c>
      <c r="U7125" s="70" t="s">
        <v>10560</v>
      </c>
    </row>
    <row r="7126" spans="1:21" x14ac:dyDescent="0.2">
      <c r="A7126" s="49" t="s">
        <v>3078</v>
      </c>
      <c r="B7126" s="49" t="s">
        <v>919</v>
      </c>
      <c r="C7126" s="50">
        <v>3808</v>
      </c>
      <c r="D7126" s="49" t="s">
        <v>920</v>
      </c>
      <c r="E7126" s="49" t="s">
        <v>9219</v>
      </c>
      <c r="F7126" s="49" t="s">
        <v>920</v>
      </c>
      <c r="G7126" s="49">
        <v>68655</v>
      </c>
      <c r="H7126" s="49" t="s">
        <v>980</v>
      </c>
      <c r="I7126" s="50">
        <v>17043</v>
      </c>
      <c r="J7126" s="50">
        <v>268655000405</v>
      </c>
      <c r="K7126" s="49" t="s">
        <v>9221</v>
      </c>
      <c r="L7126" s="51">
        <v>661</v>
      </c>
      <c r="M7126" s="52">
        <v>85264150</v>
      </c>
      <c r="N7126" s="52">
        <v>0</v>
      </c>
      <c r="O7126" s="52">
        <v>29253823</v>
      </c>
      <c r="P7126" s="52">
        <v>6660438</v>
      </c>
      <c r="Q7126" s="52">
        <v>85264150</v>
      </c>
      <c r="R7126" s="52">
        <v>35914261</v>
      </c>
      <c r="S7126" s="52">
        <v>121178411</v>
      </c>
      <c r="T7126" s="70" t="s">
        <v>10556</v>
      </c>
      <c r="U7126" s="70" t="s">
        <v>10560</v>
      </c>
    </row>
    <row r="7127" spans="1:21" x14ac:dyDescent="0.2">
      <c r="A7127" s="49" t="s">
        <v>3078</v>
      </c>
      <c r="B7127" s="49" t="s">
        <v>919</v>
      </c>
      <c r="C7127" s="50">
        <v>3808</v>
      </c>
      <c r="D7127" s="49" t="s">
        <v>920</v>
      </c>
      <c r="E7127" s="49" t="s">
        <v>9196</v>
      </c>
      <c r="F7127" s="49" t="s">
        <v>920</v>
      </c>
      <c r="G7127" s="49">
        <v>68573</v>
      </c>
      <c r="H7127" s="49" t="s">
        <v>978</v>
      </c>
      <c r="I7127" s="50">
        <v>16998</v>
      </c>
      <c r="J7127" s="50">
        <v>268573000610</v>
      </c>
      <c r="K7127" s="49" t="s">
        <v>9197</v>
      </c>
      <c r="L7127" s="51">
        <v>486</v>
      </c>
      <c r="M7127" s="52">
        <v>59564541</v>
      </c>
      <c r="N7127" s="52">
        <v>0</v>
      </c>
      <c r="O7127" s="52">
        <v>28582235</v>
      </c>
      <c r="P7127" s="52">
        <v>6660438</v>
      </c>
      <c r="Q7127" s="52">
        <v>59564541</v>
      </c>
      <c r="R7127" s="52">
        <v>35242673</v>
      </c>
      <c r="S7127" s="52">
        <v>94807214</v>
      </c>
      <c r="T7127" s="70" t="s">
        <v>10556</v>
      </c>
      <c r="U7127" s="70" t="s">
        <v>10560</v>
      </c>
    </row>
    <row r="7128" spans="1:21" x14ac:dyDescent="0.2">
      <c r="A7128" s="49" t="s">
        <v>3078</v>
      </c>
      <c r="B7128" s="49" t="s">
        <v>919</v>
      </c>
      <c r="C7128" s="50">
        <v>3808</v>
      </c>
      <c r="D7128" s="49" t="s">
        <v>920</v>
      </c>
      <c r="E7128" s="49" t="s">
        <v>9021</v>
      </c>
      <c r="F7128" s="49" t="s">
        <v>920</v>
      </c>
      <c r="G7128" s="49">
        <v>68121</v>
      </c>
      <c r="H7128" s="49" t="s">
        <v>528</v>
      </c>
      <c r="I7128" s="50">
        <v>3416</v>
      </c>
      <c r="J7128" s="50">
        <v>168121000031</v>
      </c>
      <c r="K7128" s="49" t="s">
        <v>9022</v>
      </c>
      <c r="L7128" s="51">
        <v>213</v>
      </c>
      <c r="M7128" s="52">
        <v>23189584</v>
      </c>
      <c r="N7128" s="52">
        <v>0</v>
      </c>
      <c r="O7128" s="52">
        <v>27138845</v>
      </c>
      <c r="P7128" s="52">
        <v>6660438</v>
      </c>
      <c r="Q7128" s="52">
        <v>23189584</v>
      </c>
      <c r="R7128" s="52">
        <v>33799283</v>
      </c>
      <c r="S7128" s="52">
        <v>56988867</v>
      </c>
      <c r="T7128" s="70" t="s">
        <v>10556</v>
      </c>
      <c r="U7128" s="70" t="s">
        <v>10560</v>
      </c>
    </row>
    <row r="7129" spans="1:21" x14ac:dyDescent="0.2">
      <c r="A7129" s="49" t="s">
        <v>3078</v>
      </c>
      <c r="B7129" s="49" t="s">
        <v>919</v>
      </c>
      <c r="C7129" s="50">
        <v>3812</v>
      </c>
      <c r="D7129" s="49" t="s">
        <v>949</v>
      </c>
      <c r="E7129" s="49" t="s">
        <v>6725</v>
      </c>
      <c r="F7129" s="49" t="s">
        <v>949</v>
      </c>
      <c r="G7129" s="49">
        <v>68307</v>
      </c>
      <c r="H7129" s="49" t="s">
        <v>950</v>
      </c>
      <c r="I7129" s="50">
        <v>9210</v>
      </c>
      <c r="J7129" s="50">
        <v>268307000370</v>
      </c>
      <c r="K7129" s="49" t="s">
        <v>6727</v>
      </c>
      <c r="L7129" s="51">
        <v>472</v>
      </c>
      <c r="M7129" s="52">
        <v>51596490</v>
      </c>
      <c r="N7129" s="52">
        <v>2409372</v>
      </c>
      <c r="O7129" s="52">
        <v>25553515</v>
      </c>
      <c r="P7129" s="52">
        <v>6660438</v>
      </c>
      <c r="Q7129" s="52">
        <v>54005862</v>
      </c>
      <c r="R7129" s="52">
        <v>32213953</v>
      </c>
      <c r="S7129" s="52">
        <v>86219815</v>
      </c>
      <c r="T7129" s="70" t="s">
        <v>10556</v>
      </c>
      <c r="U7129" s="70" t="s">
        <v>10560</v>
      </c>
    </row>
    <row r="7130" spans="1:21" x14ac:dyDescent="0.2">
      <c r="A7130" s="49" t="s">
        <v>3078</v>
      </c>
      <c r="B7130" s="49" t="s">
        <v>919</v>
      </c>
      <c r="C7130" s="50">
        <v>3808</v>
      </c>
      <c r="D7130" s="49" t="s">
        <v>920</v>
      </c>
      <c r="E7130" s="49" t="s">
        <v>9157</v>
      </c>
      <c r="F7130" s="49" t="s">
        <v>920</v>
      </c>
      <c r="G7130" s="49">
        <v>68444</v>
      </c>
      <c r="H7130" s="49" t="s">
        <v>965</v>
      </c>
      <c r="I7130" s="50">
        <v>16840</v>
      </c>
      <c r="J7130" s="50">
        <v>268444000093</v>
      </c>
      <c r="K7130" s="49" t="s">
        <v>9158</v>
      </c>
      <c r="L7130" s="51">
        <v>176</v>
      </c>
      <c r="M7130" s="52">
        <v>21655709</v>
      </c>
      <c r="N7130" s="52">
        <v>0</v>
      </c>
      <c r="O7130" s="52">
        <v>27422133</v>
      </c>
      <c r="P7130" s="52">
        <v>6660438</v>
      </c>
      <c r="Q7130" s="52">
        <v>21655709</v>
      </c>
      <c r="R7130" s="52">
        <v>34082571</v>
      </c>
      <c r="S7130" s="52">
        <v>55738280</v>
      </c>
      <c r="T7130" s="70" t="s">
        <v>10556</v>
      </c>
      <c r="U7130" s="70" t="s">
        <v>10560</v>
      </c>
    </row>
    <row r="7131" spans="1:21" x14ac:dyDescent="0.2">
      <c r="A7131" s="49" t="s">
        <v>3078</v>
      </c>
      <c r="B7131" s="49" t="s">
        <v>919</v>
      </c>
      <c r="C7131" s="50">
        <v>4700</v>
      </c>
      <c r="D7131" s="49" t="s">
        <v>974</v>
      </c>
      <c r="E7131" s="49" t="s">
        <v>8628</v>
      </c>
      <c r="F7131" s="49" t="s">
        <v>974</v>
      </c>
      <c r="G7131" s="49">
        <v>68547</v>
      </c>
      <c r="H7131" s="49" t="s">
        <v>975</v>
      </c>
      <c r="I7131" s="50">
        <v>20093</v>
      </c>
      <c r="J7131" s="50">
        <v>168547001204</v>
      </c>
      <c r="K7131" s="49" t="s">
        <v>8634</v>
      </c>
      <c r="L7131" s="51">
        <v>1025</v>
      </c>
      <c r="M7131" s="52">
        <v>94194898</v>
      </c>
      <c r="N7131" s="52">
        <v>0</v>
      </c>
      <c r="O7131" s="52">
        <v>25267488</v>
      </c>
      <c r="P7131" s="52">
        <v>6660438</v>
      </c>
      <c r="Q7131" s="52">
        <v>94194898</v>
      </c>
      <c r="R7131" s="52">
        <v>31927926</v>
      </c>
      <c r="S7131" s="52">
        <v>126122824</v>
      </c>
      <c r="T7131" s="70" t="s">
        <v>10556</v>
      </c>
      <c r="U7131" s="70" t="s">
        <v>10560</v>
      </c>
    </row>
    <row r="7132" spans="1:21" x14ac:dyDescent="0.2">
      <c r="A7132" s="49" t="s">
        <v>2949</v>
      </c>
      <c r="B7132" s="49" t="s">
        <v>851</v>
      </c>
      <c r="C7132" s="50">
        <v>3802</v>
      </c>
      <c r="D7132" s="49" t="s">
        <v>849</v>
      </c>
      <c r="E7132" s="49" t="s">
        <v>6178</v>
      </c>
      <c r="F7132" s="49" t="s">
        <v>849</v>
      </c>
      <c r="G7132" s="49">
        <v>54001</v>
      </c>
      <c r="H7132" s="49" t="s">
        <v>850</v>
      </c>
      <c r="I7132" s="50">
        <v>13045</v>
      </c>
      <c r="J7132" s="50">
        <v>154001008975</v>
      </c>
      <c r="K7132" s="49" t="s">
        <v>6189</v>
      </c>
      <c r="L7132" s="51">
        <v>1188</v>
      </c>
      <c r="M7132" s="52">
        <v>121468700</v>
      </c>
      <c r="N7132" s="52">
        <v>4619140</v>
      </c>
      <c r="O7132" s="52">
        <v>22239643</v>
      </c>
      <c r="P7132" s="52">
        <v>6660438</v>
      </c>
      <c r="Q7132" s="52">
        <v>126087840</v>
      </c>
      <c r="R7132" s="52">
        <v>28900081</v>
      </c>
      <c r="S7132" s="52">
        <v>154987921</v>
      </c>
      <c r="T7132" s="70" t="s">
        <v>10556</v>
      </c>
      <c r="U7132" s="70" t="s">
        <v>10560</v>
      </c>
    </row>
    <row r="7133" spans="1:21" x14ac:dyDescent="0.2">
      <c r="A7133" s="49" t="s">
        <v>2949</v>
      </c>
      <c r="B7133" s="49" t="s">
        <v>851</v>
      </c>
      <c r="C7133" s="50">
        <v>3801</v>
      </c>
      <c r="D7133" s="49" t="s">
        <v>852</v>
      </c>
      <c r="E7133" s="49" t="s">
        <v>8451</v>
      </c>
      <c r="F7133" s="49" t="s">
        <v>852</v>
      </c>
      <c r="G7133" s="49">
        <v>54673</v>
      </c>
      <c r="H7133" s="49" t="s">
        <v>600</v>
      </c>
      <c r="I7133" s="50">
        <v>11987</v>
      </c>
      <c r="J7133" s="50">
        <v>154673000026</v>
      </c>
      <c r="K7133" s="49" t="s">
        <v>8452</v>
      </c>
      <c r="L7133" s="51">
        <v>552</v>
      </c>
      <c r="M7133" s="52">
        <v>62516779</v>
      </c>
      <c r="N7133" s="52">
        <v>2951266</v>
      </c>
      <c r="O7133" s="52">
        <v>24155938</v>
      </c>
      <c r="P7133" s="52">
        <v>6660438</v>
      </c>
      <c r="Q7133" s="52">
        <v>65468045</v>
      </c>
      <c r="R7133" s="52">
        <v>30816376</v>
      </c>
      <c r="S7133" s="52">
        <v>96284421</v>
      </c>
      <c r="T7133" s="70" t="s">
        <v>10556</v>
      </c>
      <c r="U7133" s="70" t="s">
        <v>10560</v>
      </c>
    </row>
    <row r="7134" spans="1:21" x14ac:dyDescent="0.2">
      <c r="A7134" s="49" t="s">
        <v>2949</v>
      </c>
      <c r="B7134" s="49" t="s">
        <v>851</v>
      </c>
      <c r="C7134" s="50">
        <v>3801</v>
      </c>
      <c r="D7134" s="49" t="s">
        <v>852</v>
      </c>
      <c r="E7134" s="49" t="s">
        <v>8278</v>
      </c>
      <c r="F7134" s="49" t="s">
        <v>852</v>
      </c>
      <c r="G7134" s="49">
        <v>54003</v>
      </c>
      <c r="H7134" s="49" t="s">
        <v>853</v>
      </c>
      <c r="I7134" s="50">
        <v>8726</v>
      </c>
      <c r="J7134" s="50">
        <v>154003000823</v>
      </c>
      <c r="K7134" s="49" t="s">
        <v>8289</v>
      </c>
      <c r="L7134" s="51">
        <v>2188</v>
      </c>
      <c r="M7134" s="52">
        <v>253289202</v>
      </c>
      <c r="N7134" s="52">
        <v>9502691</v>
      </c>
      <c r="O7134" s="52">
        <v>25191571</v>
      </c>
      <c r="P7134" s="52">
        <v>6660438</v>
      </c>
      <c r="Q7134" s="52">
        <v>262791893</v>
      </c>
      <c r="R7134" s="52">
        <v>31852009</v>
      </c>
      <c r="S7134" s="52">
        <v>294643902</v>
      </c>
      <c r="T7134" s="70" t="s">
        <v>10556</v>
      </c>
      <c r="U7134" s="70" t="s">
        <v>10560</v>
      </c>
    </row>
    <row r="7135" spans="1:21" x14ac:dyDescent="0.2">
      <c r="A7135" s="49" t="s">
        <v>2949</v>
      </c>
      <c r="B7135" s="49" t="s">
        <v>851</v>
      </c>
      <c r="C7135" s="50">
        <v>3802</v>
      </c>
      <c r="D7135" s="49" t="s">
        <v>849</v>
      </c>
      <c r="E7135" s="49" t="s">
        <v>6178</v>
      </c>
      <c r="F7135" s="49" t="s">
        <v>849</v>
      </c>
      <c r="G7135" s="49">
        <v>54001</v>
      </c>
      <c r="H7135" s="49" t="s">
        <v>850</v>
      </c>
      <c r="I7135" s="50">
        <v>2921</v>
      </c>
      <c r="J7135" s="50">
        <v>154001004716</v>
      </c>
      <c r="K7135" s="49" t="s">
        <v>6211</v>
      </c>
      <c r="L7135" s="51">
        <v>1695</v>
      </c>
      <c r="M7135" s="52">
        <v>181213222</v>
      </c>
      <c r="N7135" s="52">
        <v>7691140</v>
      </c>
      <c r="O7135" s="52">
        <v>22239643</v>
      </c>
      <c r="P7135" s="52">
        <v>6660438</v>
      </c>
      <c r="Q7135" s="52">
        <v>188904362</v>
      </c>
      <c r="R7135" s="52">
        <v>28900081</v>
      </c>
      <c r="S7135" s="52">
        <v>217804443</v>
      </c>
      <c r="T7135" s="70" t="s">
        <v>10556</v>
      </c>
      <c r="U7135" s="70" t="s">
        <v>10560</v>
      </c>
    </row>
    <row r="7136" spans="1:21" x14ac:dyDescent="0.2">
      <c r="A7136" s="49" t="s">
        <v>2949</v>
      </c>
      <c r="B7136" s="49" t="s">
        <v>851</v>
      </c>
      <c r="C7136" s="50">
        <v>3801</v>
      </c>
      <c r="D7136" s="49" t="s">
        <v>852</v>
      </c>
      <c r="E7136" s="49" t="s">
        <v>8494</v>
      </c>
      <c r="F7136" s="49" t="s">
        <v>852</v>
      </c>
      <c r="G7136" s="49">
        <v>54820</v>
      </c>
      <c r="H7136" s="49" t="s">
        <v>154</v>
      </c>
      <c r="I7136" s="50">
        <v>15257</v>
      </c>
      <c r="J7136" s="50">
        <v>254820000848</v>
      </c>
      <c r="K7136" s="49" t="s">
        <v>8501</v>
      </c>
      <c r="L7136" s="51">
        <v>436</v>
      </c>
      <c r="M7136" s="52">
        <v>67619570</v>
      </c>
      <c r="N7136" s="52">
        <v>3832154</v>
      </c>
      <c r="O7136" s="52">
        <v>32350380</v>
      </c>
      <c r="P7136" s="52">
        <v>6660438</v>
      </c>
      <c r="Q7136" s="52">
        <v>71451724</v>
      </c>
      <c r="R7136" s="52">
        <v>39010818</v>
      </c>
      <c r="S7136" s="52">
        <v>110462542</v>
      </c>
      <c r="T7136" s="70" t="s">
        <v>10556</v>
      </c>
      <c r="U7136" s="70" t="s">
        <v>10560</v>
      </c>
    </row>
    <row r="7137" spans="1:21" x14ac:dyDescent="0.2">
      <c r="A7137" s="49" t="s">
        <v>2949</v>
      </c>
      <c r="B7137" s="49" t="s">
        <v>851</v>
      </c>
      <c r="C7137" s="50">
        <v>3801</v>
      </c>
      <c r="D7137" s="49" t="s">
        <v>852</v>
      </c>
      <c r="E7137" s="49" t="s">
        <v>8506</v>
      </c>
      <c r="F7137" s="49" t="s">
        <v>852</v>
      </c>
      <c r="G7137" s="49">
        <v>54874</v>
      </c>
      <c r="H7137" s="49" t="s">
        <v>889</v>
      </c>
      <c r="I7137" s="50">
        <v>15266</v>
      </c>
      <c r="J7137" s="50">
        <v>154874000024</v>
      </c>
      <c r="K7137" s="49" t="s">
        <v>8510</v>
      </c>
      <c r="L7137" s="51">
        <v>1058</v>
      </c>
      <c r="M7137" s="52">
        <v>106842995</v>
      </c>
      <c r="N7137" s="52">
        <v>3490829</v>
      </c>
      <c r="O7137" s="52">
        <v>22409634</v>
      </c>
      <c r="P7137" s="52">
        <v>6660438</v>
      </c>
      <c r="Q7137" s="52">
        <v>110333824</v>
      </c>
      <c r="R7137" s="52">
        <v>29070072</v>
      </c>
      <c r="S7137" s="52">
        <v>139403896</v>
      </c>
      <c r="T7137" s="70" t="s">
        <v>10556</v>
      </c>
      <c r="U7137" s="70" t="s">
        <v>10560</v>
      </c>
    </row>
    <row r="7138" spans="1:21" x14ac:dyDescent="0.2">
      <c r="A7138" s="49" t="s">
        <v>2949</v>
      </c>
      <c r="B7138" s="49" t="s">
        <v>851</v>
      </c>
      <c r="C7138" s="50">
        <v>3801</v>
      </c>
      <c r="D7138" s="49" t="s">
        <v>852</v>
      </c>
      <c r="E7138" s="49" t="s">
        <v>8401</v>
      </c>
      <c r="F7138" s="49" t="s">
        <v>852</v>
      </c>
      <c r="G7138" s="49">
        <v>54418</v>
      </c>
      <c r="H7138" s="49" t="s">
        <v>874</v>
      </c>
      <c r="I7138" s="50">
        <v>11735</v>
      </c>
      <c r="J7138" s="50">
        <v>154418000331</v>
      </c>
      <c r="K7138" s="49" t="s">
        <v>8402</v>
      </c>
      <c r="L7138" s="51">
        <v>420</v>
      </c>
      <c r="M7138" s="52">
        <v>48134142</v>
      </c>
      <c r="N7138" s="52">
        <v>0</v>
      </c>
      <c r="O7138" s="52">
        <v>23970943</v>
      </c>
      <c r="P7138" s="52">
        <v>6660438</v>
      </c>
      <c r="Q7138" s="52">
        <v>48134142</v>
      </c>
      <c r="R7138" s="52">
        <v>30631381</v>
      </c>
      <c r="S7138" s="52">
        <v>78765523</v>
      </c>
      <c r="T7138" s="70" t="s">
        <v>10556</v>
      </c>
      <c r="U7138" s="70" t="s">
        <v>10560</v>
      </c>
    </row>
    <row r="7139" spans="1:21" x14ac:dyDescent="0.2">
      <c r="A7139" s="49" t="s">
        <v>2949</v>
      </c>
      <c r="B7139" s="49" t="s">
        <v>851</v>
      </c>
      <c r="C7139" s="50">
        <v>3801</v>
      </c>
      <c r="D7139" s="49" t="s">
        <v>852</v>
      </c>
      <c r="E7139" s="49" t="s">
        <v>8407</v>
      </c>
      <c r="F7139" s="49" t="s">
        <v>852</v>
      </c>
      <c r="G7139" s="49">
        <v>54498</v>
      </c>
      <c r="H7139" s="49" t="s">
        <v>876</v>
      </c>
      <c r="I7139" s="50">
        <v>11749</v>
      </c>
      <c r="J7139" s="50">
        <v>154498001944</v>
      </c>
      <c r="K7139" s="49" t="s">
        <v>8414</v>
      </c>
      <c r="L7139" s="51">
        <v>446</v>
      </c>
      <c r="M7139" s="52">
        <v>58713369</v>
      </c>
      <c r="N7139" s="52">
        <v>3782562</v>
      </c>
      <c r="O7139" s="52">
        <v>27072556</v>
      </c>
      <c r="P7139" s="52">
        <v>6660438</v>
      </c>
      <c r="Q7139" s="52">
        <v>62495931</v>
      </c>
      <c r="R7139" s="52">
        <v>33732994</v>
      </c>
      <c r="S7139" s="52">
        <v>96228925</v>
      </c>
      <c r="T7139" s="70" t="s">
        <v>10556</v>
      </c>
      <c r="U7139" s="70" t="s">
        <v>10560</v>
      </c>
    </row>
    <row r="7140" spans="1:21" x14ac:dyDescent="0.2">
      <c r="A7140" s="49" t="s">
        <v>2949</v>
      </c>
      <c r="B7140" s="49" t="s">
        <v>851</v>
      </c>
      <c r="C7140" s="50">
        <v>3801</v>
      </c>
      <c r="D7140" s="49" t="s">
        <v>852</v>
      </c>
      <c r="E7140" s="49" t="s">
        <v>8433</v>
      </c>
      <c r="F7140" s="49" t="s">
        <v>852</v>
      </c>
      <c r="G7140" s="49">
        <v>54553</v>
      </c>
      <c r="H7140" s="49" t="s">
        <v>879</v>
      </c>
      <c r="I7140" s="50">
        <v>11972</v>
      </c>
      <c r="J7140" s="50">
        <v>254001004761</v>
      </c>
      <c r="K7140" s="49" t="s">
        <v>8434</v>
      </c>
      <c r="L7140" s="51">
        <v>1980</v>
      </c>
      <c r="M7140" s="52">
        <v>210271681</v>
      </c>
      <c r="N7140" s="52">
        <v>5246950</v>
      </c>
      <c r="O7140" s="52">
        <v>28803808</v>
      </c>
      <c r="P7140" s="52">
        <v>6660438</v>
      </c>
      <c r="Q7140" s="52">
        <v>215518631</v>
      </c>
      <c r="R7140" s="52">
        <v>35464246</v>
      </c>
      <c r="S7140" s="52">
        <v>250982877</v>
      </c>
      <c r="T7140" s="70" t="s">
        <v>10556</v>
      </c>
      <c r="U7140" s="70" t="s">
        <v>10560</v>
      </c>
    </row>
    <row r="7141" spans="1:21" x14ac:dyDescent="0.2">
      <c r="A7141" s="49" t="s">
        <v>2949</v>
      </c>
      <c r="B7141" s="49" t="s">
        <v>851</v>
      </c>
      <c r="C7141" s="50">
        <v>3802</v>
      </c>
      <c r="D7141" s="49" t="s">
        <v>849</v>
      </c>
      <c r="E7141" s="49" t="s">
        <v>6178</v>
      </c>
      <c r="F7141" s="49" t="s">
        <v>849</v>
      </c>
      <c r="G7141" s="49">
        <v>54001</v>
      </c>
      <c r="H7141" s="49" t="s">
        <v>850</v>
      </c>
      <c r="I7141" s="50">
        <v>2936</v>
      </c>
      <c r="J7141" s="50">
        <v>254001002815</v>
      </c>
      <c r="K7141" s="49" t="s">
        <v>6209</v>
      </c>
      <c r="L7141" s="51">
        <v>474</v>
      </c>
      <c r="M7141" s="52">
        <v>57932504</v>
      </c>
      <c r="N7141" s="52">
        <v>0</v>
      </c>
      <c r="O7141" s="52">
        <v>27374020</v>
      </c>
      <c r="P7141" s="52">
        <v>6660438</v>
      </c>
      <c r="Q7141" s="52">
        <v>57932504</v>
      </c>
      <c r="R7141" s="52">
        <v>34034458</v>
      </c>
      <c r="S7141" s="52">
        <v>91966962</v>
      </c>
      <c r="T7141" s="70" t="s">
        <v>10556</v>
      </c>
      <c r="U7141" s="70" t="s">
        <v>10560</v>
      </c>
    </row>
    <row r="7142" spans="1:21" x14ac:dyDescent="0.2">
      <c r="A7142" s="49" t="s">
        <v>2949</v>
      </c>
      <c r="B7142" s="49" t="s">
        <v>851</v>
      </c>
      <c r="C7142" s="50">
        <v>3801</v>
      </c>
      <c r="D7142" s="49" t="s">
        <v>852</v>
      </c>
      <c r="E7142" s="49" t="s">
        <v>8422</v>
      </c>
      <c r="F7142" s="49" t="s">
        <v>852</v>
      </c>
      <c r="G7142" s="49">
        <v>54518</v>
      </c>
      <c r="H7142" s="49" t="s">
        <v>877</v>
      </c>
      <c r="I7142" s="50">
        <v>11886</v>
      </c>
      <c r="J7142" s="50">
        <v>154518000273</v>
      </c>
      <c r="K7142" s="49" t="s">
        <v>8424</v>
      </c>
      <c r="L7142" s="51">
        <v>1760</v>
      </c>
      <c r="M7142" s="52">
        <v>169463225</v>
      </c>
      <c r="N7142" s="52">
        <v>0</v>
      </c>
      <c r="O7142" s="52">
        <v>21182559</v>
      </c>
      <c r="P7142" s="52">
        <v>6660438</v>
      </c>
      <c r="Q7142" s="52">
        <v>169463225</v>
      </c>
      <c r="R7142" s="52">
        <v>27842997</v>
      </c>
      <c r="S7142" s="52">
        <v>197306222</v>
      </c>
      <c r="T7142" s="70" t="s">
        <v>10556</v>
      </c>
      <c r="U7142" s="70" t="s">
        <v>10560</v>
      </c>
    </row>
    <row r="7143" spans="1:21" x14ac:dyDescent="0.2">
      <c r="A7143" s="49" t="s">
        <v>2949</v>
      </c>
      <c r="B7143" s="49" t="s">
        <v>851</v>
      </c>
      <c r="C7143" s="50">
        <v>3801</v>
      </c>
      <c r="D7143" s="49" t="s">
        <v>852</v>
      </c>
      <c r="E7143" s="49" t="s">
        <v>8506</v>
      </c>
      <c r="F7143" s="49" t="s">
        <v>852</v>
      </c>
      <c r="G7143" s="49">
        <v>54874</v>
      </c>
      <c r="H7143" s="49" t="s">
        <v>889</v>
      </c>
      <c r="I7143" s="50">
        <v>15333</v>
      </c>
      <c r="J7143" s="50">
        <v>254874001050</v>
      </c>
      <c r="K7143" s="49" t="s">
        <v>8509</v>
      </c>
      <c r="L7143" s="51">
        <v>1560</v>
      </c>
      <c r="M7143" s="52">
        <v>154340443</v>
      </c>
      <c r="N7143" s="52">
        <v>3422387</v>
      </c>
      <c r="O7143" s="52">
        <v>22409634</v>
      </c>
      <c r="P7143" s="52">
        <v>6660438</v>
      </c>
      <c r="Q7143" s="52">
        <v>157762830</v>
      </c>
      <c r="R7143" s="52">
        <v>29070072</v>
      </c>
      <c r="S7143" s="52">
        <v>186832902</v>
      </c>
      <c r="T7143" s="70" t="s">
        <v>10556</v>
      </c>
      <c r="U7143" s="70" t="s">
        <v>10560</v>
      </c>
    </row>
    <row r="7144" spans="1:21" x14ac:dyDescent="0.2">
      <c r="A7144" s="49" t="s">
        <v>2949</v>
      </c>
      <c r="B7144" s="49" t="s">
        <v>851</v>
      </c>
      <c r="C7144" s="50">
        <v>3802</v>
      </c>
      <c r="D7144" s="49" t="s">
        <v>849</v>
      </c>
      <c r="E7144" s="49" t="s">
        <v>6178</v>
      </c>
      <c r="F7144" s="49" t="s">
        <v>849</v>
      </c>
      <c r="G7144" s="49">
        <v>54001</v>
      </c>
      <c r="H7144" s="49" t="s">
        <v>850</v>
      </c>
      <c r="I7144" s="50">
        <v>2777</v>
      </c>
      <c r="J7144" s="50">
        <v>154001007588</v>
      </c>
      <c r="K7144" s="49" t="s">
        <v>6208</v>
      </c>
      <c r="L7144" s="51">
        <v>1025</v>
      </c>
      <c r="M7144" s="52">
        <v>105245956</v>
      </c>
      <c r="N7144" s="52">
        <v>4474586</v>
      </c>
      <c r="O7144" s="52">
        <v>22239643</v>
      </c>
      <c r="P7144" s="52">
        <v>6660438</v>
      </c>
      <c r="Q7144" s="52">
        <v>109720542</v>
      </c>
      <c r="R7144" s="52">
        <v>28900081</v>
      </c>
      <c r="S7144" s="52">
        <v>138620623</v>
      </c>
      <c r="T7144" s="70" t="s">
        <v>10556</v>
      </c>
      <c r="U7144" s="70" t="s">
        <v>10560</v>
      </c>
    </row>
    <row r="7145" spans="1:21" x14ac:dyDescent="0.2">
      <c r="A7145" s="49" t="s">
        <v>2949</v>
      </c>
      <c r="B7145" s="49" t="s">
        <v>851</v>
      </c>
      <c r="C7145" s="50">
        <v>3802</v>
      </c>
      <c r="D7145" s="49" t="s">
        <v>849</v>
      </c>
      <c r="E7145" s="49" t="s">
        <v>6178</v>
      </c>
      <c r="F7145" s="49" t="s">
        <v>849</v>
      </c>
      <c r="G7145" s="49">
        <v>54001</v>
      </c>
      <c r="H7145" s="49" t="s">
        <v>850</v>
      </c>
      <c r="I7145" s="50">
        <v>2928</v>
      </c>
      <c r="J7145" s="50">
        <v>154001008967</v>
      </c>
      <c r="K7145" s="49" t="s">
        <v>6207</v>
      </c>
      <c r="L7145" s="51">
        <v>588</v>
      </c>
      <c r="M7145" s="52">
        <v>57652414</v>
      </c>
      <c r="N7145" s="52">
        <v>0</v>
      </c>
      <c r="O7145" s="52">
        <v>22239643</v>
      </c>
      <c r="P7145" s="52">
        <v>6660438</v>
      </c>
      <c r="Q7145" s="52">
        <v>57652414</v>
      </c>
      <c r="R7145" s="52">
        <v>28900081</v>
      </c>
      <c r="S7145" s="52">
        <v>86552495</v>
      </c>
      <c r="T7145" s="70" t="s">
        <v>10556</v>
      </c>
      <c r="U7145" s="70" t="s">
        <v>10560</v>
      </c>
    </row>
    <row r="7146" spans="1:21" x14ac:dyDescent="0.2">
      <c r="A7146" s="49" t="s">
        <v>2949</v>
      </c>
      <c r="B7146" s="49" t="s">
        <v>851</v>
      </c>
      <c r="C7146" s="50">
        <v>3802</v>
      </c>
      <c r="D7146" s="49" t="s">
        <v>849</v>
      </c>
      <c r="E7146" s="49" t="s">
        <v>6178</v>
      </c>
      <c r="F7146" s="49" t="s">
        <v>849</v>
      </c>
      <c r="G7146" s="49">
        <v>54001</v>
      </c>
      <c r="H7146" s="49" t="s">
        <v>850</v>
      </c>
      <c r="I7146" s="50">
        <v>2775</v>
      </c>
      <c r="J7146" s="50">
        <v>154001008274</v>
      </c>
      <c r="K7146" s="49" t="s">
        <v>6206</v>
      </c>
      <c r="L7146" s="51">
        <v>1148</v>
      </c>
      <c r="M7146" s="52">
        <v>114904071</v>
      </c>
      <c r="N7146" s="52">
        <v>3532284</v>
      </c>
      <c r="O7146" s="52">
        <v>22239643</v>
      </c>
      <c r="P7146" s="52">
        <v>6660438</v>
      </c>
      <c r="Q7146" s="52">
        <v>118436355</v>
      </c>
      <c r="R7146" s="52">
        <v>28900081</v>
      </c>
      <c r="S7146" s="52">
        <v>147336436</v>
      </c>
      <c r="T7146" s="70" t="s">
        <v>10556</v>
      </c>
      <c r="U7146" s="70" t="s">
        <v>10560</v>
      </c>
    </row>
    <row r="7147" spans="1:21" x14ac:dyDescent="0.2">
      <c r="A7147" s="49" t="s">
        <v>2949</v>
      </c>
      <c r="B7147" s="49" t="s">
        <v>851</v>
      </c>
      <c r="C7147" s="50">
        <v>3802</v>
      </c>
      <c r="D7147" s="49" t="s">
        <v>849</v>
      </c>
      <c r="E7147" s="49" t="s">
        <v>6178</v>
      </c>
      <c r="F7147" s="49" t="s">
        <v>849</v>
      </c>
      <c r="G7147" s="49">
        <v>54001</v>
      </c>
      <c r="H7147" s="49" t="s">
        <v>850</v>
      </c>
      <c r="I7147" s="50">
        <v>13723</v>
      </c>
      <c r="J7147" s="50">
        <v>154001004295</v>
      </c>
      <c r="K7147" s="49" t="s">
        <v>6204</v>
      </c>
      <c r="L7147" s="51">
        <v>1069</v>
      </c>
      <c r="M7147" s="52">
        <v>111279376</v>
      </c>
      <c r="N7147" s="52">
        <v>3791499</v>
      </c>
      <c r="O7147" s="52">
        <v>22239643</v>
      </c>
      <c r="P7147" s="52">
        <v>6660438</v>
      </c>
      <c r="Q7147" s="52">
        <v>115070875</v>
      </c>
      <c r="R7147" s="52">
        <v>28900081</v>
      </c>
      <c r="S7147" s="52">
        <v>143970956</v>
      </c>
      <c r="T7147" s="70" t="s">
        <v>10556</v>
      </c>
      <c r="U7147" s="70" t="s">
        <v>10560</v>
      </c>
    </row>
    <row r="7148" spans="1:21" x14ac:dyDescent="0.2">
      <c r="A7148" s="49" t="s">
        <v>2949</v>
      </c>
      <c r="B7148" s="49" t="s">
        <v>851</v>
      </c>
      <c r="C7148" s="50">
        <v>3801</v>
      </c>
      <c r="D7148" s="49" t="s">
        <v>852</v>
      </c>
      <c r="E7148" s="49" t="s">
        <v>8428</v>
      </c>
      <c r="F7148" s="49" t="s">
        <v>852</v>
      </c>
      <c r="G7148" s="49">
        <v>54520</v>
      </c>
      <c r="H7148" s="49" t="s">
        <v>878</v>
      </c>
      <c r="I7148" s="50">
        <v>11969</v>
      </c>
      <c r="J7148" s="50">
        <v>154520000108</v>
      </c>
      <c r="K7148" s="49" t="s">
        <v>8430</v>
      </c>
      <c r="L7148" s="51">
        <v>477</v>
      </c>
      <c r="M7148" s="52">
        <v>52861423</v>
      </c>
      <c r="N7148" s="52">
        <v>2671656</v>
      </c>
      <c r="O7148" s="52">
        <v>27964447</v>
      </c>
      <c r="P7148" s="52">
        <v>6660438</v>
      </c>
      <c r="Q7148" s="52">
        <v>55533079</v>
      </c>
      <c r="R7148" s="52">
        <v>34624885</v>
      </c>
      <c r="S7148" s="52">
        <v>90157964</v>
      </c>
      <c r="T7148" s="70" t="s">
        <v>10556</v>
      </c>
      <c r="U7148" s="70" t="s">
        <v>10560</v>
      </c>
    </row>
    <row r="7149" spans="1:21" x14ac:dyDescent="0.2">
      <c r="A7149" s="49" t="s">
        <v>2949</v>
      </c>
      <c r="B7149" s="49" t="s">
        <v>851</v>
      </c>
      <c r="C7149" s="50">
        <v>3801</v>
      </c>
      <c r="D7149" s="49" t="s">
        <v>852</v>
      </c>
      <c r="E7149" s="49" t="s">
        <v>8403</v>
      </c>
      <c r="F7149" s="49" t="s">
        <v>852</v>
      </c>
      <c r="G7149" s="49">
        <v>54480</v>
      </c>
      <c r="H7149" s="49" t="s">
        <v>875</v>
      </c>
      <c r="I7149" s="50">
        <v>11738</v>
      </c>
      <c r="J7149" s="50">
        <v>154480000118</v>
      </c>
      <c r="K7149" s="49" t="s">
        <v>8406</v>
      </c>
      <c r="L7149" s="51">
        <v>392</v>
      </c>
      <c r="M7149" s="52">
        <v>40380913</v>
      </c>
      <c r="N7149" s="52">
        <v>0</v>
      </c>
      <c r="O7149" s="52">
        <v>22470256</v>
      </c>
      <c r="P7149" s="52">
        <v>6660438</v>
      </c>
      <c r="Q7149" s="52">
        <v>40380913</v>
      </c>
      <c r="R7149" s="52">
        <v>29130694</v>
      </c>
      <c r="S7149" s="52">
        <v>69511607</v>
      </c>
      <c r="T7149" s="70" t="s">
        <v>10556</v>
      </c>
      <c r="U7149" s="70" t="s">
        <v>10560</v>
      </c>
    </row>
    <row r="7150" spans="1:21" x14ac:dyDescent="0.2">
      <c r="A7150" s="49" t="s">
        <v>2949</v>
      </c>
      <c r="B7150" s="49" t="s">
        <v>851</v>
      </c>
      <c r="C7150" s="50">
        <v>3801</v>
      </c>
      <c r="D7150" s="49" t="s">
        <v>852</v>
      </c>
      <c r="E7150" s="49" t="s">
        <v>8503</v>
      </c>
      <c r="F7150" s="49" t="s">
        <v>852</v>
      </c>
      <c r="G7150" s="49">
        <v>54871</v>
      </c>
      <c r="H7150" s="49" t="s">
        <v>888</v>
      </c>
      <c r="I7150" s="50">
        <v>15261</v>
      </c>
      <c r="J7150" s="50">
        <v>154871000261</v>
      </c>
      <c r="K7150" s="49" t="s">
        <v>8504</v>
      </c>
      <c r="L7150" s="51">
        <v>285</v>
      </c>
      <c r="M7150" s="52">
        <v>33376425</v>
      </c>
      <c r="N7150" s="52">
        <v>0</v>
      </c>
      <c r="O7150" s="52">
        <v>25915063</v>
      </c>
      <c r="P7150" s="52">
        <v>6660438</v>
      </c>
      <c r="Q7150" s="52">
        <v>33376425</v>
      </c>
      <c r="R7150" s="52">
        <v>32575501</v>
      </c>
      <c r="S7150" s="52">
        <v>65951926</v>
      </c>
      <c r="T7150" s="70" t="s">
        <v>10556</v>
      </c>
      <c r="U7150" s="70" t="s">
        <v>10560</v>
      </c>
    </row>
    <row r="7151" spans="1:21" x14ac:dyDescent="0.2">
      <c r="A7151" s="49" t="s">
        <v>2949</v>
      </c>
      <c r="B7151" s="49" t="s">
        <v>851</v>
      </c>
      <c r="C7151" s="50">
        <v>3801</v>
      </c>
      <c r="D7151" s="49" t="s">
        <v>852</v>
      </c>
      <c r="E7151" s="49" t="s">
        <v>8435</v>
      </c>
      <c r="F7151" s="49" t="s">
        <v>852</v>
      </c>
      <c r="G7151" s="49">
        <v>54599</v>
      </c>
      <c r="H7151" s="49" t="s">
        <v>880</v>
      </c>
      <c r="I7151" s="50">
        <v>11973</v>
      </c>
      <c r="J7151" s="50">
        <v>154599000043</v>
      </c>
      <c r="K7151" s="49" t="s">
        <v>8438</v>
      </c>
      <c r="L7151" s="51">
        <v>677</v>
      </c>
      <c r="M7151" s="52">
        <v>76038010</v>
      </c>
      <c r="N7151" s="52">
        <v>4157111</v>
      </c>
      <c r="O7151" s="52">
        <v>23466010</v>
      </c>
      <c r="P7151" s="52">
        <v>6660438</v>
      </c>
      <c r="Q7151" s="52">
        <v>80195121</v>
      </c>
      <c r="R7151" s="52">
        <v>30126448</v>
      </c>
      <c r="S7151" s="52">
        <v>110321569</v>
      </c>
      <c r="T7151" s="70" t="s">
        <v>10556</v>
      </c>
      <c r="U7151" s="70" t="s">
        <v>10560</v>
      </c>
    </row>
    <row r="7152" spans="1:21" x14ac:dyDescent="0.2">
      <c r="A7152" s="49" t="s">
        <v>2949</v>
      </c>
      <c r="B7152" s="49" t="s">
        <v>851</v>
      </c>
      <c r="C7152" s="50">
        <v>3802</v>
      </c>
      <c r="D7152" s="49" t="s">
        <v>849</v>
      </c>
      <c r="E7152" s="49" t="s">
        <v>6178</v>
      </c>
      <c r="F7152" s="49" t="s">
        <v>849</v>
      </c>
      <c r="G7152" s="49">
        <v>54001</v>
      </c>
      <c r="H7152" s="49" t="s">
        <v>850</v>
      </c>
      <c r="I7152" s="50">
        <v>2724</v>
      </c>
      <c r="J7152" s="50">
        <v>154001006999</v>
      </c>
      <c r="K7152" s="49" t="s">
        <v>6195</v>
      </c>
      <c r="L7152" s="51">
        <v>1501</v>
      </c>
      <c r="M7152" s="52">
        <v>160042614</v>
      </c>
      <c r="N7152" s="52">
        <v>9307564</v>
      </c>
      <c r="O7152" s="52">
        <v>22239643</v>
      </c>
      <c r="P7152" s="52">
        <v>6660438</v>
      </c>
      <c r="Q7152" s="52">
        <v>169350178</v>
      </c>
      <c r="R7152" s="52">
        <v>28900081</v>
      </c>
      <c r="S7152" s="52">
        <v>198250259</v>
      </c>
      <c r="T7152" s="70" t="s">
        <v>10556</v>
      </c>
      <c r="U7152" s="70" t="s">
        <v>10560</v>
      </c>
    </row>
    <row r="7153" spans="1:21" x14ac:dyDescent="0.2">
      <c r="A7153" s="49" t="s">
        <v>2949</v>
      </c>
      <c r="B7153" s="49" t="s">
        <v>851</v>
      </c>
      <c r="C7153" s="50">
        <v>3801</v>
      </c>
      <c r="D7153" s="49" t="s">
        <v>852</v>
      </c>
      <c r="E7153" s="49" t="s">
        <v>8334</v>
      </c>
      <c r="F7153" s="49" t="s">
        <v>852</v>
      </c>
      <c r="G7153" s="49">
        <v>54223</v>
      </c>
      <c r="H7153" s="49" t="s">
        <v>862</v>
      </c>
      <c r="I7153" s="50">
        <v>6125</v>
      </c>
      <c r="J7153" s="50">
        <v>154223000450</v>
      </c>
      <c r="K7153" s="49" t="s">
        <v>8339</v>
      </c>
      <c r="L7153" s="51">
        <v>505</v>
      </c>
      <c r="M7153" s="52">
        <v>67882881</v>
      </c>
      <c r="N7153" s="52">
        <v>4892704</v>
      </c>
      <c r="O7153" s="52">
        <v>26922017</v>
      </c>
      <c r="P7153" s="52">
        <v>6660438</v>
      </c>
      <c r="Q7153" s="52">
        <v>72775585</v>
      </c>
      <c r="R7153" s="52">
        <v>33582455</v>
      </c>
      <c r="S7153" s="52">
        <v>106358040</v>
      </c>
      <c r="T7153" s="70" t="s">
        <v>10556</v>
      </c>
      <c r="U7153" s="70" t="s">
        <v>10560</v>
      </c>
    </row>
    <row r="7154" spans="1:21" x14ac:dyDescent="0.2">
      <c r="A7154" s="49" t="s">
        <v>2949</v>
      </c>
      <c r="B7154" s="49" t="s">
        <v>851</v>
      </c>
      <c r="C7154" s="50">
        <v>3801</v>
      </c>
      <c r="D7154" s="49" t="s">
        <v>852</v>
      </c>
      <c r="E7154" s="49" t="s">
        <v>8506</v>
      </c>
      <c r="F7154" s="49" t="s">
        <v>852</v>
      </c>
      <c r="G7154" s="49">
        <v>54874</v>
      </c>
      <c r="H7154" s="49" t="s">
        <v>889</v>
      </c>
      <c r="I7154" s="50">
        <v>15330</v>
      </c>
      <c r="J7154" s="50">
        <v>154874000806</v>
      </c>
      <c r="K7154" s="49" t="s">
        <v>8508</v>
      </c>
      <c r="L7154" s="51">
        <v>2788</v>
      </c>
      <c r="M7154" s="52">
        <v>288013659</v>
      </c>
      <c r="N7154" s="52">
        <v>10173525</v>
      </c>
      <c r="O7154" s="52">
        <v>22409634</v>
      </c>
      <c r="P7154" s="52">
        <v>6660438</v>
      </c>
      <c r="Q7154" s="52">
        <v>298187184</v>
      </c>
      <c r="R7154" s="52">
        <v>29070072</v>
      </c>
      <c r="S7154" s="52">
        <v>327257256</v>
      </c>
      <c r="T7154" s="70" t="s">
        <v>10556</v>
      </c>
      <c r="U7154" s="70" t="s">
        <v>10560</v>
      </c>
    </row>
    <row r="7155" spans="1:21" x14ac:dyDescent="0.2">
      <c r="A7155" s="49" t="s">
        <v>2949</v>
      </c>
      <c r="B7155" s="49" t="s">
        <v>851</v>
      </c>
      <c r="C7155" s="50">
        <v>3802</v>
      </c>
      <c r="D7155" s="49" t="s">
        <v>849</v>
      </c>
      <c r="E7155" s="49" t="s">
        <v>6178</v>
      </c>
      <c r="F7155" s="49" t="s">
        <v>849</v>
      </c>
      <c r="G7155" s="49">
        <v>54001</v>
      </c>
      <c r="H7155" s="49" t="s">
        <v>850</v>
      </c>
      <c r="I7155" s="50">
        <v>2733</v>
      </c>
      <c r="J7155" s="50">
        <v>154001009009</v>
      </c>
      <c r="K7155" s="49" t="s">
        <v>6200</v>
      </c>
      <c r="L7155" s="51">
        <v>3039</v>
      </c>
      <c r="M7155" s="52">
        <v>295808992</v>
      </c>
      <c r="N7155" s="52">
        <v>0</v>
      </c>
      <c r="O7155" s="52">
        <v>22239643</v>
      </c>
      <c r="P7155" s="52">
        <v>6660438</v>
      </c>
      <c r="Q7155" s="52">
        <v>295808992</v>
      </c>
      <c r="R7155" s="52">
        <v>28900081</v>
      </c>
      <c r="S7155" s="52">
        <v>324709073</v>
      </c>
      <c r="T7155" s="70" t="s">
        <v>10556</v>
      </c>
      <c r="U7155" s="70" t="s">
        <v>10560</v>
      </c>
    </row>
    <row r="7156" spans="1:21" x14ac:dyDescent="0.2">
      <c r="A7156" s="49" t="s">
        <v>2949</v>
      </c>
      <c r="B7156" s="49" t="s">
        <v>851</v>
      </c>
      <c r="C7156" s="50">
        <v>3801</v>
      </c>
      <c r="D7156" s="49" t="s">
        <v>852</v>
      </c>
      <c r="E7156" s="49" t="s">
        <v>8407</v>
      </c>
      <c r="F7156" s="49" t="s">
        <v>852</v>
      </c>
      <c r="G7156" s="49">
        <v>54498</v>
      </c>
      <c r="H7156" s="49" t="s">
        <v>876</v>
      </c>
      <c r="I7156" s="50">
        <v>11750</v>
      </c>
      <c r="J7156" s="50">
        <v>154498002223</v>
      </c>
      <c r="K7156" s="49" t="s">
        <v>8413</v>
      </c>
      <c r="L7156" s="51">
        <v>2734</v>
      </c>
      <c r="M7156" s="52">
        <v>279077665</v>
      </c>
      <c r="N7156" s="52">
        <v>7457030</v>
      </c>
      <c r="O7156" s="52">
        <v>27072556</v>
      </c>
      <c r="P7156" s="52">
        <v>6660438</v>
      </c>
      <c r="Q7156" s="52">
        <v>286534695</v>
      </c>
      <c r="R7156" s="52">
        <v>33732994</v>
      </c>
      <c r="S7156" s="52">
        <v>320267689</v>
      </c>
      <c r="T7156" s="70" t="s">
        <v>10556</v>
      </c>
      <c r="U7156" s="70" t="s">
        <v>10560</v>
      </c>
    </row>
    <row r="7157" spans="1:21" x14ac:dyDescent="0.2">
      <c r="A7157" s="49" t="s">
        <v>2949</v>
      </c>
      <c r="B7157" s="49" t="s">
        <v>851</v>
      </c>
      <c r="C7157" s="50">
        <v>3801</v>
      </c>
      <c r="D7157" s="49" t="s">
        <v>852</v>
      </c>
      <c r="E7157" s="49" t="s">
        <v>8422</v>
      </c>
      <c r="F7157" s="49" t="s">
        <v>852</v>
      </c>
      <c r="G7157" s="49">
        <v>54518</v>
      </c>
      <c r="H7157" s="49" t="s">
        <v>877</v>
      </c>
      <c r="I7157" s="50">
        <v>11888</v>
      </c>
      <c r="J7157" s="50">
        <v>154518000427</v>
      </c>
      <c r="K7157" s="49" t="s">
        <v>8412</v>
      </c>
      <c r="L7157" s="51">
        <v>791</v>
      </c>
      <c r="M7157" s="52">
        <v>81189307</v>
      </c>
      <c r="N7157" s="52">
        <v>4949533</v>
      </c>
      <c r="O7157" s="52">
        <v>21182559</v>
      </c>
      <c r="P7157" s="52">
        <v>13320876</v>
      </c>
      <c r="Q7157" s="52">
        <v>86138840</v>
      </c>
      <c r="R7157" s="52">
        <v>34503435</v>
      </c>
      <c r="S7157" s="52">
        <v>120642275</v>
      </c>
      <c r="T7157" s="70" t="s">
        <v>10556</v>
      </c>
      <c r="U7157" s="70" t="s">
        <v>10560</v>
      </c>
    </row>
    <row r="7158" spans="1:21" x14ac:dyDescent="0.2">
      <c r="A7158" s="49" t="s">
        <v>2949</v>
      </c>
      <c r="B7158" s="49" t="s">
        <v>851</v>
      </c>
      <c r="C7158" s="50">
        <v>3801</v>
      </c>
      <c r="D7158" s="49" t="s">
        <v>852</v>
      </c>
      <c r="E7158" s="49" t="s">
        <v>8407</v>
      </c>
      <c r="F7158" s="49" t="s">
        <v>852</v>
      </c>
      <c r="G7158" s="49">
        <v>54498</v>
      </c>
      <c r="H7158" s="49" t="s">
        <v>876</v>
      </c>
      <c r="I7158" s="50">
        <v>11742</v>
      </c>
      <c r="J7158" s="50">
        <v>154498000018</v>
      </c>
      <c r="K7158" s="49" t="s">
        <v>8421</v>
      </c>
      <c r="L7158" s="51">
        <v>3446</v>
      </c>
      <c r="M7158" s="52">
        <v>337691227</v>
      </c>
      <c r="N7158" s="52">
        <v>0</v>
      </c>
      <c r="O7158" s="52">
        <v>21994723</v>
      </c>
      <c r="P7158" s="52">
        <v>6660438</v>
      </c>
      <c r="Q7158" s="52">
        <v>337691227</v>
      </c>
      <c r="R7158" s="52">
        <v>28655161</v>
      </c>
      <c r="S7158" s="52">
        <v>366346388</v>
      </c>
      <c r="T7158" s="70" t="s">
        <v>10556</v>
      </c>
      <c r="U7158" s="70" t="s">
        <v>10560</v>
      </c>
    </row>
    <row r="7159" spans="1:21" x14ac:dyDescent="0.2">
      <c r="A7159" s="49" t="s">
        <v>2949</v>
      </c>
      <c r="B7159" s="49" t="s">
        <v>851</v>
      </c>
      <c r="C7159" s="50">
        <v>3801</v>
      </c>
      <c r="D7159" s="49" t="s">
        <v>852</v>
      </c>
      <c r="E7159" s="49" t="s">
        <v>8439</v>
      </c>
      <c r="F7159" s="49" t="s">
        <v>852</v>
      </c>
      <c r="G7159" s="49">
        <v>54660</v>
      </c>
      <c r="H7159" s="49" t="s">
        <v>881</v>
      </c>
      <c r="I7159" s="50">
        <v>11976</v>
      </c>
      <c r="J7159" s="50">
        <v>254660000013</v>
      </c>
      <c r="K7159" s="49" t="s">
        <v>8442</v>
      </c>
      <c r="L7159" s="51">
        <v>296</v>
      </c>
      <c r="M7159" s="52">
        <v>38106878</v>
      </c>
      <c r="N7159" s="52">
        <v>0</v>
      </c>
      <c r="O7159" s="52">
        <v>28718422</v>
      </c>
      <c r="P7159" s="52">
        <v>6660438</v>
      </c>
      <c r="Q7159" s="52">
        <v>38106878</v>
      </c>
      <c r="R7159" s="52">
        <v>35378860</v>
      </c>
      <c r="S7159" s="52">
        <v>73485738</v>
      </c>
      <c r="T7159" s="70" t="s">
        <v>10556</v>
      </c>
      <c r="U7159" s="70" t="s">
        <v>10560</v>
      </c>
    </row>
    <row r="7160" spans="1:21" x14ac:dyDescent="0.2">
      <c r="A7160" s="49" t="s">
        <v>2949</v>
      </c>
      <c r="B7160" s="49" t="s">
        <v>851</v>
      </c>
      <c r="C7160" s="50">
        <v>3801</v>
      </c>
      <c r="D7160" s="49" t="s">
        <v>852</v>
      </c>
      <c r="E7160" s="49" t="s">
        <v>8391</v>
      </c>
      <c r="F7160" s="49" t="s">
        <v>852</v>
      </c>
      <c r="G7160" s="49">
        <v>54377</v>
      </c>
      <c r="H7160" s="49" t="s">
        <v>870</v>
      </c>
      <c r="I7160" s="50">
        <v>11767</v>
      </c>
      <c r="J7160" s="50">
        <v>154377000207</v>
      </c>
      <c r="K7160" s="49" t="s">
        <v>8394</v>
      </c>
      <c r="L7160" s="51">
        <v>370</v>
      </c>
      <c r="M7160" s="52">
        <v>41865755</v>
      </c>
      <c r="N7160" s="52">
        <v>2950830</v>
      </c>
      <c r="O7160" s="52">
        <v>22731648</v>
      </c>
      <c r="P7160" s="52">
        <v>6660438</v>
      </c>
      <c r="Q7160" s="52">
        <v>44816585</v>
      </c>
      <c r="R7160" s="52">
        <v>29392086</v>
      </c>
      <c r="S7160" s="52">
        <v>74208671</v>
      </c>
      <c r="T7160" s="70" t="s">
        <v>10556</v>
      </c>
      <c r="U7160" s="70" t="s">
        <v>10560</v>
      </c>
    </row>
    <row r="7161" spans="1:21" x14ac:dyDescent="0.2">
      <c r="A7161" s="49" t="s">
        <v>2949</v>
      </c>
      <c r="B7161" s="49" t="s">
        <v>851</v>
      </c>
      <c r="C7161" s="50">
        <v>3801</v>
      </c>
      <c r="D7161" s="49" t="s">
        <v>852</v>
      </c>
      <c r="E7161" s="49" t="s">
        <v>8494</v>
      </c>
      <c r="F7161" s="49" t="s">
        <v>852</v>
      </c>
      <c r="G7161" s="49">
        <v>54820</v>
      </c>
      <c r="H7161" s="49" t="s">
        <v>154</v>
      </c>
      <c r="I7161" s="50">
        <v>15250</v>
      </c>
      <c r="J7161" s="50">
        <v>154820000011</v>
      </c>
      <c r="K7161" s="49" t="s">
        <v>8499</v>
      </c>
      <c r="L7161" s="51">
        <v>994</v>
      </c>
      <c r="M7161" s="52">
        <v>128492153</v>
      </c>
      <c r="N7161" s="52">
        <v>8308705</v>
      </c>
      <c r="O7161" s="52">
        <v>26282618</v>
      </c>
      <c r="P7161" s="52">
        <v>6660438</v>
      </c>
      <c r="Q7161" s="52">
        <v>136800858</v>
      </c>
      <c r="R7161" s="52">
        <v>32943056</v>
      </c>
      <c r="S7161" s="52">
        <v>169743914</v>
      </c>
      <c r="T7161" s="70" t="s">
        <v>10556</v>
      </c>
      <c r="U7161" s="70" t="s">
        <v>10560</v>
      </c>
    </row>
    <row r="7162" spans="1:21" x14ac:dyDescent="0.2">
      <c r="A7162" s="49" t="s">
        <v>2949</v>
      </c>
      <c r="B7162" s="49" t="s">
        <v>851</v>
      </c>
      <c r="C7162" s="50">
        <v>3802</v>
      </c>
      <c r="D7162" s="49" t="s">
        <v>849</v>
      </c>
      <c r="E7162" s="49" t="s">
        <v>6178</v>
      </c>
      <c r="F7162" s="49" t="s">
        <v>849</v>
      </c>
      <c r="G7162" s="49">
        <v>54001</v>
      </c>
      <c r="H7162" s="49" t="s">
        <v>850</v>
      </c>
      <c r="I7162" s="50">
        <v>13720</v>
      </c>
      <c r="J7162" s="50">
        <v>154001002136</v>
      </c>
      <c r="K7162" s="49" t="s">
        <v>6192</v>
      </c>
      <c r="L7162" s="51">
        <v>2720</v>
      </c>
      <c r="M7162" s="52">
        <v>279287377</v>
      </c>
      <c r="N7162" s="52">
        <v>13745209</v>
      </c>
      <c r="O7162" s="52">
        <v>22239643</v>
      </c>
      <c r="P7162" s="52">
        <v>6660438</v>
      </c>
      <c r="Q7162" s="52">
        <v>293032586</v>
      </c>
      <c r="R7162" s="52">
        <v>28900081</v>
      </c>
      <c r="S7162" s="52">
        <v>321932667</v>
      </c>
      <c r="T7162" s="70" t="s">
        <v>10556</v>
      </c>
      <c r="U7162" s="70" t="s">
        <v>10560</v>
      </c>
    </row>
    <row r="7163" spans="1:21" x14ac:dyDescent="0.2">
      <c r="A7163" s="49" t="s">
        <v>2949</v>
      </c>
      <c r="B7163" s="49" t="s">
        <v>851</v>
      </c>
      <c r="C7163" s="50">
        <v>3801</v>
      </c>
      <c r="D7163" s="49" t="s">
        <v>852</v>
      </c>
      <c r="E7163" s="49" t="s">
        <v>8407</v>
      </c>
      <c r="F7163" s="49" t="s">
        <v>852</v>
      </c>
      <c r="G7163" s="49">
        <v>54498</v>
      </c>
      <c r="H7163" s="49" t="s">
        <v>876</v>
      </c>
      <c r="I7163" s="50">
        <v>11748</v>
      </c>
      <c r="J7163" s="50">
        <v>154498001928</v>
      </c>
      <c r="K7163" s="49" t="s">
        <v>8418</v>
      </c>
      <c r="L7163" s="51">
        <v>2750</v>
      </c>
      <c r="M7163" s="52">
        <v>271429635</v>
      </c>
      <c r="N7163" s="52">
        <v>0</v>
      </c>
      <c r="O7163" s="52">
        <v>21994723</v>
      </c>
      <c r="P7163" s="52">
        <v>6660438</v>
      </c>
      <c r="Q7163" s="52">
        <v>271429635</v>
      </c>
      <c r="R7163" s="52">
        <v>28655161</v>
      </c>
      <c r="S7163" s="52">
        <v>300084796</v>
      </c>
      <c r="T7163" s="70" t="s">
        <v>10556</v>
      </c>
      <c r="U7163" s="70" t="s">
        <v>10560</v>
      </c>
    </row>
    <row r="7164" spans="1:21" x14ac:dyDescent="0.2">
      <c r="A7164" s="49" t="s">
        <v>2949</v>
      </c>
      <c r="B7164" s="49" t="s">
        <v>851</v>
      </c>
      <c r="C7164" s="50">
        <v>3801</v>
      </c>
      <c r="D7164" s="49" t="s">
        <v>852</v>
      </c>
      <c r="E7164" s="49" t="s">
        <v>8343</v>
      </c>
      <c r="F7164" s="49" t="s">
        <v>852</v>
      </c>
      <c r="G7164" s="49">
        <v>54245</v>
      </c>
      <c r="H7164" s="49" t="s">
        <v>864</v>
      </c>
      <c r="I7164" s="50">
        <v>11569</v>
      </c>
      <c r="J7164" s="50">
        <v>154245000607</v>
      </c>
      <c r="K7164" s="49" t="s">
        <v>8350</v>
      </c>
      <c r="L7164" s="51">
        <v>440</v>
      </c>
      <c r="M7164" s="52">
        <v>61612586</v>
      </c>
      <c r="N7164" s="52">
        <v>3157856</v>
      </c>
      <c r="O7164" s="52">
        <v>36358888</v>
      </c>
      <c r="P7164" s="52">
        <v>13320876</v>
      </c>
      <c r="Q7164" s="52">
        <v>64770442</v>
      </c>
      <c r="R7164" s="52">
        <v>49679764</v>
      </c>
      <c r="S7164" s="52">
        <v>114450206</v>
      </c>
      <c r="T7164" s="70" t="s">
        <v>10556</v>
      </c>
      <c r="U7164" s="70" t="s">
        <v>10560</v>
      </c>
    </row>
    <row r="7165" spans="1:21" x14ac:dyDescent="0.2">
      <c r="A7165" s="49" t="s">
        <v>2949</v>
      </c>
      <c r="B7165" s="49" t="s">
        <v>851</v>
      </c>
      <c r="C7165" s="50">
        <v>3801</v>
      </c>
      <c r="D7165" s="49" t="s">
        <v>852</v>
      </c>
      <c r="E7165" s="49" t="s">
        <v>8471</v>
      </c>
      <c r="F7165" s="49" t="s">
        <v>852</v>
      </c>
      <c r="G7165" s="49">
        <v>54800</v>
      </c>
      <c r="H7165" s="49" t="s">
        <v>886</v>
      </c>
      <c r="I7165" s="50">
        <v>15230</v>
      </c>
      <c r="J7165" s="50">
        <v>154800001142</v>
      </c>
      <c r="K7165" s="49" t="s">
        <v>8478</v>
      </c>
      <c r="L7165" s="51">
        <v>623</v>
      </c>
      <c r="M7165" s="52">
        <v>82277965</v>
      </c>
      <c r="N7165" s="52">
        <v>4762221</v>
      </c>
      <c r="O7165" s="52">
        <v>33668291</v>
      </c>
      <c r="P7165" s="52">
        <v>13320876</v>
      </c>
      <c r="Q7165" s="52">
        <v>87040186</v>
      </c>
      <c r="R7165" s="52">
        <v>46989167</v>
      </c>
      <c r="S7165" s="52">
        <v>134029353</v>
      </c>
      <c r="T7165" s="70" t="s">
        <v>10556</v>
      </c>
      <c r="U7165" s="70" t="s">
        <v>10560</v>
      </c>
    </row>
    <row r="7166" spans="1:21" x14ac:dyDescent="0.2">
      <c r="A7166" s="49" t="s">
        <v>2949</v>
      </c>
      <c r="B7166" s="49" t="s">
        <v>851</v>
      </c>
      <c r="C7166" s="50">
        <v>3801</v>
      </c>
      <c r="D7166" s="49" t="s">
        <v>852</v>
      </c>
      <c r="E7166" s="49" t="s">
        <v>8376</v>
      </c>
      <c r="F7166" s="49" t="s">
        <v>852</v>
      </c>
      <c r="G7166" s="49">
        <v>54385</v>
      </c>
      <c r="H7166" s="49" t="s">
        <v>871</v>
      </c>
      <c r="I7166" s="50">
        <v>11773</v>
      </c>
      <c r="J7166" s="50">
        <v>454128001078</v>
      </c>
      <c r="K7166" s="49" t="s">
        <v>8377</v>
      </c>
      <c r="L7166" s="51">
        <v>488</v>
      </c>
      <c r="M7166" s="52">
        <v>56967828</v>
      </c>
      <c r="N7166" s="52">
        <v>2506204</v>
      </c>
      <c r="O7166" s="52">
        <v>25783273</v>
      </c>
      <c r="P7166" s="52">
        <v>6660438</v>
      </c>
      <c r="Q7166" s="52">
        <v>59474032</v>
      </c>
      <c r="R7166" s="52">
        <v>32443711</v>
      </c>
      <c r="S7166" s="52">
        <v>91917743</v>
      </c>
      <c r="T7166" s="70" t="s">
        <v>10556</v>
      </c>
      <c r="U7166" s="70" t="s">
        <v>10560</v>
      </c>
    </row>
    <row r="7167" spans="1:21" x14ac:dyDescent="0.2">
      <c r="A7167" s="49" t="s">
        <v>2949</v>
      </c>
      <c r="B7167" s="49" t="s">
        <v>851</v>
      </c>
      <c r="C7167" s="50">
        <v>3801</v>
      </c>
      <c r="D7167" s="49" t="s">
        <v>852</v>
      </c>
      <c r="E7167" s="49" t="s">
        <v>8407</v>
      </c>
      <c r="F7167" s="49" t="s">
        <v>852</v>
      </c>
      <c r="G7167" s="49">
        <v>54498</v>
      </c>
      <c r="H7167" s="49" t="s">
        <v>876</v>
      </c>
      <c r="I7167" s="50">
        <v>11751</v>
      </c>
      <c r="J7167" s="50">
        <v>254498000110</v>
      </c>
      <c r="K7167" s="49" t="s">
        <v>8411</v>
      </c>
      <c r="L7167" s="51">
        <v>323</v>
      </c>
      <c r="M7167" s="52">
        <v>40030338</v>
      </c>
      <c r="N7167" s="52">
        <v>1562363</v>
      </c>
      <c r="O7167" s="52">
        <v>27072556</v>
      </c>
      <c r="P7167" s="52">
        <v>6660438</v>
      </c>
      <c r="Q7167" s="52">
        <v>41592701</v>
      </c>
      <c r="R7167" s="52">
        <v>33732994</v>
      </c>
      <c r="S7167" s="52">
        <v>75325695</v>
      </c>
      <c r="T7167" s="70" t="s">
        <v>10556</v>
      </c>
      <c r="U7167" s="70" t="s">
        <v>10560</v>
      </c>
    </row>
    <row r="7168" spans="1:21" x14ac:dyDescent="0.2">
      <c r="A7168" s="49" t="s">
        <v>2949</v>
      </c>
      <c r="B7168" s="49" t="s">
        <v>851</v>
      </c>
      <c r="C7168" s="50">
        <v>3802</v>
      </c>
      <c r="D7168" s="49" t="s">
        <v>849</v>
      </c>
      <c r="E7168" s="49" t="s">
        <v>6178</v>
      </c>
      <c r="F7168" s="49" t="s">
        <v>849</v>
      </c>
      <c r="G7168" s="49">
        <v>54001</v>
      </c>
      <c r="H7168" s="49" t="s">
        <v>850</v>
      </c>
      <c r="I7168" s="50">
        <v>13719</v>
      </c>
      <c r="J7168" s="50">
        <v>154001000788</v>
      </c>
      <c r="K7168" s="49" t="s">
        <v>6191</v>
      </c>
      <c r="L7168" s="51">
        <v>2277</v>
      </c>
      <c r="M7168" s="52">
        <v>226354687</v>
      </c>
      <c r="N7168" s="52">
        <v>14650847</v>
      </c>
      <c r="O7168" s="52">
        <v>22239643</v>
      </c>
      <c r="P7168" s="52">
        <v>6660438</v>
      </c>
      <c r="Q7168" s="52">
        <v>241005534</v>
      </c>
      <c r="R7168" s="52">
        <v>28900081</v>
      </c>
      <c r="S7168" s="52">
        <v>269905615</v>
      </c>
      <c r="T7168" s="70" t="s">
        <v>10556</v>
      </c>
      <c r="U7168" s="70" t="s">
        <v>10560</v>
      </c>
    </row>
    <row r="7169" spans="1:21" x14ac:dyDescent="0.2">
      <c r="A7169" s="49" t="s">
        <v>2949</v>
      </c>
      <c r="B7169" s="49" t="s">
        <v>851</v>
      </c>
      <c r="C7169" s="50">
        <v>3801</v>
      </c>
      <c r="D7169" s="49" t="s">
        <v>852</v>
      </c>
      <c r="E7169" s="49" t="s">
        <v>8444</v>
      </c>
      <c r="F7169" s="49" t="s">
        <v>852</v>
      </c>
      <c r="G7169" s="49">
        <v>54670</v>
      </c>
      <c r="H7169" s="49" t="s">
        <v>882</v>
      </c>
      <c r="I7169" s="50">
        <v>11981</v>
      </c>
      <c r="J7169" s="50">
        <v>154670000025</v>
      </c>
      <c r="K7169" s="49" t="s">
        <v>8450</v>
      </c>
      <c r="L7169" s="51">
        <v>788</v>
      </c>
      <c r="M7169" s="52">
        <v>101758201</v>
      </c>
      <c r="N7169" s="52">
        <v>4981407</v>
      </c>
      <c r="O7169" s="52">
        <v>33738163</v>
      </c>
      <c r="P7169" s="52">
        <v>13320876</v>
      </c>
      <c r="Q7169" s="52">
        <v>106739608</v>
      </c>
      <c r="R7169" s="52">
        <v>47059039</v>
      </c>
      <c r="S7169" s="52">
        <v>153798647</v>
      </c>
      <c r="T7169" s="70" t="s">
        <v>10556</v>
      </c>
      <c r="U7169" s="70" t="s">
        <v>10560</v>
      </c>
    </row>
    <row r="7170" spans="1:21" x14ac:dyDescent="0.2">
      <c r="A7170" s="49" t="s">
        <v>2949</v>
      </c>
      <c r="B7170" s="49" t="s">
        <v>851</v>
      </c>
      <c r="C7170" s="50">
        <v>3801</v>
      </c>
      <c r="D7170" s="49" t="s">
        <v>852</v>
      </c>
      <c r="E7170" s="49" t="s">
        <v>8457</v>
      </c>
      <c r="F7170" s="49" t="s">
        <v>852</v>
      </c>
      <c r="G7170" s="49">
        <v>54720</v>
      </c>
      <c r="H7170" s="49" t="s">
        <v>884</v>
      </c>
      <c r="I7170" s="50">
        <v>11992</v>
      </c>
      <c r="J7170" s="50">
        <v>154720001681</v>
      </c>
      <c r="K7170" s="49" t="s">
        <v>8461</v>
      </c>
      <c r="L7170" s="51">
        <v>773</v>
      </c>
      <c r="M7170" s="52">
        <v>96795508</v>
      </c>
      <c r="N7170" s="52">
        <v>3728951</v>
      </c>
      <c r="O7170" s="52">
        <v>33393396</v>
      </c>
      <c r="P7170" s="52">
        <v>26641753</v>
      </c>
      <c r="Q7170" s="52">
        <v>100524459</v>
      </c>
      <c r="R7170" s="52">
        <v>60035149</v>
      </c>
      <c r="S7170" s="52">
        <v>160559608</v>
      </c>
      <c r="T7170" s="70" t="s">
        <v>10556</v>
      </c>
      <c r="U7170" s="70" t="s">
        <v>10560</v>
      </c>
    </row>
    <row r="7171" spans="1:21" x14ac:dyDescent="0.2">
      <c r="A7171" s="49" t="s">
        <v>2949</v>
      </c>
      <c r="B7171" s="49" t="s">
        <v>851</v>
      </c>
      <c r="C7171" s="50">
        <v>3801</v>
      </c>
      <c r="D7171" s="49" t="s">
        <v>852</v>
      </c>
      <c r="E7171" s="49" t="s">
        <v>8422</v>
      </c>
      <c r="F7171" s="49" t="s">
        <v>852</v>
      </c>
      <c r="G7171" s="49">
        <v>54518</v>
      </c>
      <c r="H7171" s="49" t="s">
        <v>877</v>
      </c>
      <c r="I7171" s="50">
        <v>11887</v>
      </c>
      <c r="J7171" s="50">
        <v>154518000281</v>
      </c>
      <c r="K7171" s="49" t="s">
        <v>8427</v>
      </c>
      <c r="L7171" s="51">
        <v>614</v>
      </c>
      <c r="M7171" s="52">
        <v>61891932</v>
      </c>
      <c r="N7171" s="52">
        <v>3234989</v>
      </c>
      <c r="O7171" s="52">
        <v>21182559</v>
      </c>
      <c r="P7171" s="52">
        <v>13320876</v>
      </c>
      <c r="Q7171" s="52">
        <v>65126921</v>
      </c>
      <c r="R7171" s="52">
        <v>34503435</v>
      </c>
      <c r="S7171" s="52">
        <v>99630356</v>
      </c>
      <c r="T7171" s="70" t="s">
        <v>10556</v>
      </c>
      <c r="U7171" s="70" t="s">
        <v>10560</v>
      </c>
    </row>
    <row r="7172" spans="1:21" x14ac:dyDescent="0.2">
      <c r="A7172" s="49" t="s">
        <v>2235</v>
      </c>
      <c r="B7172" s="49" t="s">
        <v>1146</v>
      </c>
      <c r="C7172" s="50">
        <v>3826</v>
      </c>
      <c r="D7172" s="49" t="s">
        <v>1144</v>
      </c>
      <c r="E7172" s="49" t="s">
        <v>10378</v>
      </c>
      <c r="F7172" s="49" t="s">
        <v>1144</v>
      </c>
      <c r="G7172" s="49">
        <v>86569</v>
      </c>
      <c r="H7172" s="49" t="s">
        <v>1150</v>
      </c>
      <c r="I7172" s="50">
        <v>9307</v>
      </c>
      <c r="J7172" s="50">
        <v>286569000239</v>
      </c>
      <c r="K7172" s="49" t="s">
        <v>10382</v>
      </c>
      <c r="L7172" s="51">
        <v>99</v>
      </c>
      <c r="M7172" s="52">
        <v>12023880</v>
      </c>
      <c r="N7172" s="52">
        <v>2404776</v>
      </c>
      <c r="O7172" s="52">
        <v>28893255</v>
      </c>
      <c r="P7172" s="52">
        <v>13320876</v>
      </c>
      <c r="Q7172" s="52">
        <v>14428656</v>
      </c>
      <c r="R7172" s="52">
        <v>42214131</v>
      </c>
      <c r="S7172" s="52">
        <v>56642787</v>
      </c>
      <c r="T7172" s="70" t="s">
        <v>10558</v>
      </c>
      <c r="U7172" s="70" t="s">
        <v>10559</v>
      </c>
    </row>
    <row r="7173" spans="1:21" x14ac:dyDescent="0.2">
      <c r="A7173" s="49" t="s">
        <v>2235</v>
      </c>
      <c r="B7173" s="49" t="s">
        <v>1146</v>
      </c>
      <c r="C7173" s="50">
        <v>3826</v>
      </c>
      <c r="D7173" s="49" t="s">
        <v>1144</v>
      </c>
      <c r="E7173" s="49" t="s">
        <v>10355</v>
      </c>
      <c r="F7173" s="49" t="s">
        <v>1144</v>
      </c>
      <c r="G7173" s="49">
        <v>86568</v>
      </c>
      <c r="H7173" s="49" t="s">
        <v>1149</v>
      </c>
      <c r="I7173" s="50">
        <v>9290</v>
      </c>
      <c r="J7173" s="50">
        <v>286568003099</v>
      </c>
      <c r="K7173" s="49" t="s">
        <v>10357</v>
      </c>
      <c r="L7173" s="51">
        <v>160</v>
      </c>
      <c r="M7173" s="52">
        <v>19349285</v>
      </c>
      <c r="N7173" s="52">
        <v>3869857</v>
      </c>
      <c r="O7173" s="52">
        <v>28810964</v>
      </c>
      <c r="P7173" s="52">
        <v>13320876</v>
      </c>
      <c r="Q7173" s="52">
        <v>23219142</v>
      </c>
      <c r="R7173" s="52">
        <v>42131840</v>
      </c>
      <c r="S7173" s="52">
        <v>65350982</v>
      </c>
      <c r="T7173" s="70" t="s">
        <v>10558</v>
      </c>
      <c r="U7173" s="70" t="s">
        <v>10559</v>
      </c>
    </row>
    <row r="7174" spans="1:21" x14ac:dyDescent="0.2">
      <c r="A7174" s="49" t="s">
        <v>2235</v>
      </c>
      <c r="B7174" s="49" t="s">
        <v>1146</v>
      </c>
      <c r="C7174" s="50">
        <v>3826</v>
      </c>
      <c r="D7174" s="49" t="s">
        <v>1144</v>
      </c>
      <c r="E7174" s="49" t="s">
        <v>10403</v>
      </c>
      <c r="F7174" s="49" t="s">
        <v>1144</v>
      </c>
      <c r="G7174" s="49">
        <v>86573</v>
      </c>
      <c r="H7174" s="49" t="s">
        <v>1152</v>
      </c>
      <c r="I7174" s="50">
        <v>9388</v>
      </c>
      <c r="J7174" s="50">
        <v>286573001126</v>
      </c>
      <c r="K7174" s="49" t="s">
        <v>10406</v>
      </c>
      <c r="L7174" s="51">
        <v>177</v>
      </c>
      <c r="M7174" s="52">
        <v>24220617</v>
      </c>
      <c r="N7174" s="52">
        <v>4844123</v>
      </c>
      <c r="O7174" s="52">
        <v>32606583</v>
      </c>
      <c r="P7174" s="52">
        <v>6660438</v>
      </c>
      <c r="Q7174" s="52">
        <v>29064740</v>
      </c>
      <c r="R7174" s="52">
        <v>39267021</v>
      </c>
      <c r="S7174" s="52">
        <v>68331761</v>
      </c>
      <c r="T7174" s="70" t="s">
        <v>10558</v>
      </c>
      <c r="U7174" s="70" t="s">
        <v>10559</v>
      </c>
    </row>
    <row r="7175" spans="1:21" x14ac:dyDescent="0.2">
      <c r="A7175" s="49" t="s">
        <v>2235</v>
      </c>
      <c r="B7175" s="49" t="s">
        <v>1146</v>
      </c>
      <c r="C7175" s="50">
        <v>3826</v>
      </c>
      <c r="D7175" s="49" t="s">
        <v>1144</v>
      </c>
      <c r="E7175" s="49" t="s">
        <v>10326</v>
      </c>
      <c r="F7175" s="49" t="s">
        <v>1144</v>
      </c>
      <c r="G7175" s="49">
        <v>86001</v>
      </c>
      <c r="H7175" s="49" t="s">
        <v>1145</v>
      </c>
      <c r="I7175" s="50">
        <v>9026</v>
      </c>
      <c r="J7175" s="50">
        <v>286001000293</v>
      </c>
      <c r="K7175" s="49" t="s">
        <v>10330</v>
      </c>
      <c r="L7175" s="51">
        <v>71</v>
      </c>
      <c r="M7175" s="52">
        <v>7885078</v>
      </c>
      <c r="N7175" s="52">
        <v>0</v>
      </c>
      <c r="O7175" s="52">
        <v>26581373</v>
      </c>
      <c r="P7175" s="52">
        <v>6660438</v>
      </c>
      <c r="Q7175" s="52">
        <v>7885078</v>
      </c>
      <c r="R7175" s="52">
        <v>33241811</v>
      </c>
      <c r="S7175" s="52">
        <v>41126889</v>
      </c>
      <c r="T7175" s="70" t="s">
        <v>10558</v>
      </c>
      <c r="U7175" s="70" t="s">
        <v>10559</v>
      </c>
    </row>
    <row r="7176" spans="1:21" x14ac:dyDescent="0.2">
      <c r="A7176" s="49" t="s">
        <v>2235</v>
      </c>
      <c r="B7176" s="49" t="s">
        <v>1146</v>
      </c>
      <c r="C7176" s="50">
        <v>3826</v>
      </c>
      <c r="D7176" s="49" t="s">
        <v>1144</v>
      </c>
      <c r="E7176" s="49" t="s">
        <v>10340</v>
      </c>
      <c r="F7176" s="49" t="s">
        <v>1144</v>
      </c>
      <c r="G7176" s="49">
        <v>86320</v>
      </c>
      <c r="H7176" s="49" t="s">
        <v>1148</v>
      </c>
      <c r="I7176" s="50">
        <v>9167</v>
      </c>
      <c r="J7176" s="50">
        <v>286320000468</v>
      </c>
      <c r="K7176" s="49" t="s">
        <v>10343</v>
      </c>
      <c r="L7176" s="51">
        <v>139</v>
      </c>
      <c r="M7176" s="52">
        <v>17403510</v>
      </c>
      <c r="N7176" s="52">
        <v>3480702</v>
      </c>
      <c r="O7176" s="52">
        <v>29684633</v>
      </c>
      <c r="P7176" s="52">
        <v>6660438</v>
      </c>
      <c r="Q7176" s="52">
        <v>20884212</v>
      </c>
      <c r="R7176" s="52">
        <v>36345071</v>
      </c>
      <c r="S7176" s="52">
        <v>57229283</v>
      </c>
      <c r="T7176" s="70" t="s">
        <v>10558</v>
      </c>
      <c r="U7176" s="70" t="s">
        <v>10559</v>
      </c>
    </row>
    <row r="7177" spans="1:21" x14ac:dyDescent="0.2">
      <c r="A7177" s="49" t="s">
        <v>2235</v>
      </c>
      <c r="B7177" s="49" t="s">
        <v>1146</v>
      </c>
      <c r="C7177" s="50">
        <v>3826</v>
      </c>
      <c r="D7177" s="49" t="s">
        <v>1144</v>
      </c>
      <c r="E7177" s="49" t="s">
        <v>10378</v>
      </c>
      <c r="F7177" s="49" t="s">
        <v>1144</v>
      </c>
      <c r="G7177" s="49">
        <v>86569</v>
      </c>
      <c r="H7177" s="49" t="s">
        <v>1150</v>
      </c>
      <c r="I7177" s="50">
        <v>9304</v>
      </c>
      <c r="J7177" s="50">
        <v>286569000387</v>
      </c>
      <c r="K7177" s="49" t="s">
        <v>10381</v>
      </c>
      <c r="L7177" s="51">
        <v>102</v>
      </c>
      <c r="M7177" s="52">
        <v>12415353</v>
      </c>
      <c r="N7177" s="52">
        <v>2483071</v>
      </c>
      <c r="O7177" s="52">
        <v>28893255</v>
      </c>
      <c r="P7177" s="52">
        <v>6660438</v>
      </c>
      <c r="Q7177" s="52">
        <v>14898424</v>
      </c>
      <c r="R7177" s="52">
        <v>35553693</v>
      </c>
      <c r="S7177" s="52">
        <v>50452117</v>
      </c>
      <c r="T7177" s="70" t="s">
        <v>10558</v>
      </c>
      <c r="U7177" s="70" t="s">
        <v>10559</v>
      </c>
    </row>
    <row r="7178" spans="1:21" x14ac:dyDescent="0.2">
      <c r="A7178" s="49" t="s">
        <v>2872</v>
      </c>
      <c r="B7178" s="49" t="s">
        <v>1146</v>
      </c>
      <c r="C7178" s="50">
        <v>3826</v>
      </c>
      <c r="D7178" s="49" t="s">
        <v>1144</v>
      </c>
      <c r="E7178" s="49" t="s">
        <v>10326</v>
      </c>
      <c r="F7178" s="49" t="s">
        <v>1144</v>
      </c>
      <c r="G7178" s="49">
        <v>86001</v>
      </c>
      <c r="H7178" s="49" t="s">
        <v>1145</v>
      </c>
      <c r="I7178" s="50">
        <v>9032</v>
      </c>
      <c r="J7178" s="50">
        <v>486001000331</v>
      </c>
      <c r="K7178" s="49" t="s">
        <v>10329</v>
      </c>
      <c r="L7178" s="51">
        <v>46</v>
      </c>
      <c r="M7178" s="52">
        <v>5131829</v>
      </c>
      <c r="N7178" s="52">
        <v>1026366</v>
      </c>
      <c r="O7178" s="52">
        <v>26581373</v>
      </c>
      <c r="P7178" s="52">
        <v>6660438</v>
      </c>
      <c r="Q7178" s="52">
        <v>6158195</v>
      </c>
      <c r="R7178" s="52">
        <v>33241811</v>
      </c>
      <c r="S7178" s="52">
        <v>39400006</v>
      </c>
      <c r="T7178" s="70" t="s">
        <v>10558</v>
      </c>
      <c r="U7178" s="70" t="s">
        <v>10559</v>
      </c>
    </row>
    <row r="7179" spans="1:21" x14ac:dyDescent="0.2">
      <c r="A7179" s="49" t="s">
        <v>2235</v>
      </c>
      <c r="B7179" s="49" t="s">
        <v>1146</v>
      </c>
      <c r="C7179" s="50">
        <v>3826</v>
      </c>
      <c r="D7179" s="49" t="s">
        <v>1144</v>
      </c>
      <c r="E7179" s="49" t="s">
        <v>10340</v>
      </c>
      <c r="F7179" s="49" t="s">
        <v>1144</v>
      </c>
      <c r="G7179" s="49">
        <v>86320</v>
      </c>
      <c r="H7179" s="49" t="s">
        <v>1148</v>
      </c>
      <c r="I7179" s="50">
        <v>9160</v>
      </c>
      <c r="J7179" s="50">
        <v>286320000298</v>
      </c>
      <c r="K7179" s="49" t="s">
        <v>10342</v>
      </c>
      <c r="L7179" s="51">
        <v>197</v>
      </c>
      <c r="M7179" s="52">
        <v>23876981</v>
      </c>
      <c r="N7179" s="52">
        <v>4775396</v>
      </c>
      <c r="O7179" s="52">
        <v>29684633</v>
      </c>
      <c r="P7179" s="52">
        <v>6660438</v>
      </c>
      <c r="Q7179" s="52">
        <v>28652377</v>
      </c>
      <c r="R7179" s="52">
        <v>36345071</v>
      </c>
      <c r="S7179" s="52">
        <v>64997448</v>
      </c>
      <c r="T7179" s="70" t="s">
        <v>10558</v>
      </c>
      <c r="U7179" s="70" t="s">
        <v>10559</v>
      </c>
    </row>
    <row r="7180" spans="1:21" x14ac:dyDescent="0.2">
      <c r="A7180" s="49" t="s">
        <v>4982</v>
      </c>
      <c r="B7180" s="49" t="s">
        <v>421</v>
      </c>
      <c r="C7180" s="50">
        <v>3777</v>
      </c>
      <c r="D7180" s="49" t="s">
        <v>422</v>
      </c>
      <c r="E7180" s="49" t="s">
        <v>5247</v>
      </c>
      <c r="F7180" s="49" t="s">
        <v>422</v>
      </c>
      <c r="G7180" s="49">
        <v>19473</v>
      </c>
      <c r="H7180" s="49" t="s">
        <v>224</v>
      </c>
      <c r="I7180" s="50">
        <v>121106</v>
      </c>
      <c r="J7180" s="50">
        <v>219473006661</v>
      </c>
      <c r="K7180" s="49" t="s">
        <v>5258</v>
      </c>
      <c r="L7180" s="51">
        <v>170</v>
      </c>
      <c r="M7180" s="52">
        <v>23083990</v>
      </c>
      <c r="N7180" s="52">
        <v>0</v>
      </c>
      <c r="O7180" s="52">
        <v>30798562</v>
      </c>
      <c r="P7180" s="52">
        <v>6660438</v>
      </c>
      <c r="Q7180" s="52">
        <v>23083990</v>
      </c>
      <c r="R7180" s="52">
        <v>37459000</v>
      </c>
      <c r="S7180" s="52">
        <v>60542990</v>
      </c>
      <c r="T7180" s="70" t="s">
        <v>10556</v>
      </c>
      <c r="U7180" s="70" t="s">
        <v>10560</v>
      </c>
    </row>
    <row r="7181" spans="1:21" x14ac:dyDescent="0.2">
      <c r="A7181" s="49" t="s">
        <v>6181</v>
      </c>
      <c r="B7181" s="49" t="s">
        <v>113</v>
      </c>
      <c r="C7181" s="50">
        <v>3798</v>
      </c>
      <c r="D7181" s="49" t="s">
        <v>791</v>
      </c>
      <c r="E7181" s="49" t="s">
        <v>7902</v>
      </c>
      <c r="F7181" s="49" t="s">
        <v>791</v>
      </c>
      <c r="G7181" s="49">
        <v>52215</v>
      </c>
      <c r="H7181" s="49" t="s">
        <v>211</v>
      </c>
      <c r="I7181" s="50">
        <v>6521</v>
      </c>
      <c r="J7181" s="50">
        <v>252215000124</v>
      </c>
      <c r="K7181" s="49" t="s">
        <v>7911</v>
      </c>
      <c r="L7181" s="51">
        <v>7</v>
      </c>
      <c r="M7181" s="52">
        <v>833173</v>
      </c>
      <c r="N7181" s="52">
        <v>0</v>
      </c>
      <c r="O7181" s="52">
        <v>28894363</v>
      </c>
      <c r="P7181" s="52">
        <v>0</v>
      </c>
      <c r="Q7181" s="52">
        <v>833173</v>
      </c>
      <c r="R7181" s="52">
        <v>28894363</v>
      </c>
      <c r="S7181" s="52">
        <v>29727536</v>
      </c>
      <c r="T7181" s="70" t="s">
        <v>10556</v>
      </c>
      <c r="U7181" s="70" t="s">
        <v>10560</v>
      </c>
    </row>
    <row r="7182" spans="1:21" x14ac:dyDescent="0.2">
      <c r="A7182" s="49" t="s">
        <v>7072</v>
      </c>
      <c r="B7182" s="49" t="s">
        <v>713</v>
      </c>
      <c r="C7182" s="50">
        <v>3792</v>
      </c>
      <c r="D7182" s="49" t="s">
        <v>714</v>
      </c>
      <c r="E7182" s="49" t="s">
        <v>7081</v>
      </c>
      <c r="F7182" s="49" t="s">
        <v>714</v>
      </c>
      <c r="G7182" s="49">
        <v>44078</v>
      </c>
      <c r="H7182" s="49" t="s">
        <v>715</v>
      </c>
      <c r="I7182" s="50">
        <v>163947</v>
      </c>
      <c r="J7182" s="50">
        <v>244078001450</v>
      </c>
      <c r="K7182" s="49" t="s">
        <v>7088</v>
      </c>
      <c r="L7182" s="51">
        <v>592</v>
      </c>
      <c r="M7182" s="52">
        <v>85749897</v>
      </c>
      <c r="N7182" s="52">
        <v>0</v>
      </c>
      <c r="O7182" s="52">
        <v>34275930</v>
      </c>
      <c r="P7182" s="52">
        <v>26641753</v>
      </c>
      <c r="Q7182" s="52">
        <v>85749897</v>
      </c>
      <c r="R7182" s="52">
        <v>60917683</v>
      </c>
      <c r="S7182" s="52">
        <v>146667580</v>
      </c>
      <c r="T7182" s="70" t="s">
        <v>10556</v>
      </c>
      <c r="U7182" s="70" t="s">
        <v>10560</v>
      </c>
    </row>
    <row r="7183" spans="1:21" x14ac:dyDescent="0.2">
      <c r="A7183" s="49" t="s">
        <v>7072</v>
      </c>
      <c r="B7183" s="49" t="s">
        <v>713</v>
      </c>
      <c r="C7183" s="50">
        <v>3792</v>
      </c>
      <c r="D7183" s="49" t="s">
        <v>714</v>
      </c>
      <c r="E7183" s="49" t="s">
        <v>7081</v>
      </c>
      <c r="F7183" s="49" t="s">
        <v>714</v>
      </c>
      <c r="G7183" s="49">
        <v>44078</v>
      </c>
      <c r="H7183" s="49" t="s">
        <v>715</v>
      </c>
      <c r="I7183" s="50">
        <v>132868</v>
      </c>
      <c r="J7183" s="50">
        <v>244078000712</v>
      </c>
      <c r="K7183" s="49" t="s">
        <v>7083</v>
      </c>
      <c r="L7183" s="51">
        <v>209</v>
      </c>
      <c r="M7183" s="52">
        <v>30468688</v>
      </c>
      <c r="N7183" s="52">
        <v>0</v>
      </c>
      <c r="O7183" s="52">
        <v>34275930</v>
      </c>
      <c r="P7183" s="52">
        <v>6660438</v>
      </c>
      <c r="Q7183" s="52">
        <v>30468688</v>
      </c>
      <c r="R7183" s="52">
        <v>40936368</v>
      </c>
      <c r="S7183" s="52">
        <v>71405056</v>
      </c>
      <c r="T7183" s="70" t="s">
        <v>10556</v>
      </c>
      <c r="U7183" s="70" t="s">
        <v>10560</v>
      </c>
    </row>
    <row r="7184" spans="1:21" x14ac:dyDescent="0.2">
      <c r="A7184" s="49" t="s">
        <v>2235</v>
      </c>
      <c r="B7184" s="49" t="s">
        <v>1146</v>
      </c>
      <c r="C7184" s="50">
        <v>3826</v>
      </c>
      <c r="D7184" s="49" t="s">
        <v>1144</v>
      </c>
      <c r="E7184" s="49" t="s">
        <v>10403</v>
      </c>
      <c r="F7184" s="49" t="s">
        <v>1144</v>
      </c>
      <c r="G7184" s="49">
        <v>86573</v>
      </c>
      <c r="H7184" s="49" t="s">
        <v>1152</v>
      </c>
      <c r="I7184" s="50">
        <v>134191</v>
      </c>
      <c r="J7184" s="50">
        <v>186573004104</v>
      </c>
      <c r="K7184" s="49" t="s">
        <v>10405</v>
      </c>
      <c r="L7184" s="51">
        <v>186</v>
      </c>
      <c r="M7184" s="52">
        <v>25196453</v>
      </c>
      <c r="N7184" s="52">
        <v>5039291</v>
      </c>
      <c r="O7184" s="52">
        <v>32606583</v>
      </c>
      <c r="P7184" s="52">
        <v>6660438</v>
      </c>
      <c r="Q7184" s="52">
        <v>30235744</v>
      </c>
      <c r="R7184" s="52">
        <v>39267021</v>
      </c>
      <c r="S7184" s="52">
        <v>69502765</v>
      </c>
      <c r="T7184" s="70" t="s">
        <v>10558</v>
      </c>
      <c r="U7184" s="70" t="s">
        <v>10559</v>
      </c>
    </row>
    <row r="7185" spans="1:21" x14ac:dyDescent="0.2">
      <c r="A7185" s="49" t="s">
        <v>7072</v>
      </c>
      <c r="B7185" s="49" t="s">
        <v>713</v>
      </c>
      <c r="C7185" s="50">
        <v>3792</v>
      </c>
      <c r="D7185" s="49" t="s">
        <v>714</v>
      </c>
      <c r="E7185" s="49" t="s">
        <v>7128</v>
      </c>
      <c r="F7185" s="49" t="s">
        <v>714</v>
      </c>
      <c r="G7185" s="49">
        <v>44560</v>
      </c>
      <c r="H7185" s="49" t="s">
        <v>724</v>
      </c>
      <c r="I7185" s="50">
        <v>170897</v>
      </c>
      <c r="J7185" s="50">
        <v>244560002315</v>
      </c>
      <c r="K7185" s="49" t="s">
        <v>7140</v>
      </c>
      <c r="L7185" s="51">
        <v>938</v>
      </c>
      <c r="M7185" s="52">
        <v>176526847</v>
      </c>
      <c r="N7185" s="52">
        <v>0</v>
      </c>
      <c r="O7185" s="52">
        <v>44680698</v>
      </c>
      <c r="P7185" s="52">
        <v>26641753</v>
      </c>
      <c r="Q7185" s="52">
        <v>176526847</v>
      </c>
      <c r="R7185" s="52">
        <v>71322451</v>
      </c>
      <c r="S7185" s="52">
        <v>247849298</v>
      </c>
      <c r="T7185" s="70" t="s">
        <v>10556</v>
      </c>
      <c r="U7185" s="70" t="s">
        <v>10560</v>
      </c>
    </row>
    <row r="7186" spans="1:21" x14ac:dyDescent="0.2">
      <c r="A7186" s="49" t="s">
        <v>7072</v>
      </c>
      <c r="B7186" s="49" t="s">
        <v>713</v>
      </c>
      <c r="C7186" s="50">
        <v>3792</v>
      </c>
      <c r="D7186" s="49" t="s">
        <v>714</v>
      </c>
      <c r="E7186" s="49" t="s">
        <v>7120</v>
      </c>
      <c r="F7186" s="49" t="s">
        <v>714</v>
      </c>
      <c r="G7186" s="49">
        <v>44378</v>
      </c>
      <c r="H7186" s="49" t="s">
        <v>720</v>
      </c>
      <c r="I7186" s="50">
        <v>134868</v>
      </c>
      <c r="J7186" s="50">
        <v>244078000054</v>
      </c>
      <c r="K7186" s="49" t="s">
        <v>7124</v>
      </c>
      <c r="L7186" s="51">
        <v>310</v>
      </c>
      <c r="M7186" s="52">
        <v>41112086</v>
      </c>
      <c r="N7186" s="52">
        <v>0</v>
      </c>
      <c r="O7186" s="52">
        <v>31561766</v>
      </c>
      <c r="P7186" s="52">
        <v>6660438</v>
      </c>
      <c r="Q7186" s="52">
        <v>41112086</v>
      </c>
      <c r="R7186" s="52">
        <v>38222204</v>
      </c>
      <c r="S7186" s="52">
        <v>79334290</v>
      </c>
      <c r="T7186" s="70" t="s">
        <v>10556</v>
      </c>
      <c r="U7186" s="70" t="s">
        <v>10560</v>
      </c>
    </row>
    <row r="7187" spans="1:21" x14ac:dyDescent="0.2">
      <c r="A7187" s="49" t="s">
        <v>7072</v>
      </c>
      <c r="B7187" s="49" t="s">
        <v>713</v>
      </c>
      <c r="C7187" s="50">
        <v>3792</v>
      </c>
      <c r="D7187" s="49" t="s">
        <v>714</v>
      </c>
      <c r="E7187" s="49" t="s">
        <v>7128</v>
      </c>
      <c r="F7187" s="49" t="s">
        <v>714</v>
      </c>
      <c r="G7187" s="49">
        <v>44560</v>
      </c>
      <c r="H7187" s="49" t="s">
        <v>724</v>
      </c>
      <c r="I7187" s="50">
        <v>163950</v>
      </c>
      <c r="J7187" s="50">
        <v>244560002811</v>
      </c>
      <c r="K7187" s="49" t="s">
        <v>7147</v>
      </c>
      <c r="L7187" s="51">
        <v>1055</v>
      </c>
      <c r="M7187" s="52">
        <v>196704093</v>
      </c>
      <c r="N7187" s="52">
        <v>0</v>
      </c>
      <c r="O7187" s="52">
        <v>44680698</v>
      </c>
      <c r="P7187" s="52">
        <v>6660438</v>
      </c>
      <c r="Q7187" s="52">
        <v>196704093</v>
      </c>
      <c r="R7187" s="52">
        <v>51341136</v>
      </c>
      <c r="S7187" s="52">
        <v>248045229</v>
      </c>
      <c r="T7187" s="70" t="s">
        <v>10556</v>
      </c>
      <c r="U7187" s="70" t="s">
        <v>10560</v>
      </c>
    </row>
    <row r="7188" spans="1:21" x14ac:dyDescent="0.2">
      <c r="A7188" s="49" t="s">
        <v>7072</v>
      </c>
      <c r="B7188" s="49" t="s">
        <v>713</v>
      </c>
      <c r="C7188" s="50">
        <v>3792</v>
      </c>
      <c r="D7188" s="49" t="s">
        <v>714</v>
      </c>
      <c r="E7188" s="49" t="s">
        <v>7100</v>
      </c>
      <c r="F7188" s="49" t="s">
        <v>714</v>
      </c>
      <c r="G7188" s="49">
        <v>44098</v>
      </c>
      <c r="H7188" s="49" t="s">
        <v>717</v>
      </c>
      <c r="I7188" s="50">
        <v>15007</v>
      </c>
      <c r="J7188" s="50">
        <v>244279000885</v>
      </c>
      <c r="K7188" s="49" t="s">
        <v>7101</v>
      </c>
      <c r="L7188" s="51">
        <v>774</v>
      </c>
      <c r="M7188" s="52">
        <v>99798262</v>
      </c>
      <c r="N7188" s="52">
        <v>0</v>
      </c>
      <c r="O7188" s="52">
        <v>30271941</v>
      </c>
      <c r="P7188" s="52">
        <v>6660438</v>
      </c>
      <c r="Q7188" s="52">
        <v>99798262</v>
      </c>
      <c r="R7188" s="52">
        <v>36932379</v>
      </c>
      <c r="S7188" s="52">
        <v>136730641</v>
      </c>
      <c r="T7188" s="70" t="s">
        <v>10556</v>
      </c>
      <c r="U7188" s="70" t="s">
        <v>10560</v>
      </c>
    </row>
    <row r="7189" spans="1:21" x14ac:dyDescent="0.2">
      <c r="A7189" s="49" t="s">
        <v>7072</v>
      </c>
      <c r="B7189" s="49" t="s">
        <v>713</v>
      </c>
      <c r="C7189" s="50">
        <v>3792</v>
      </c>
      <c r="D7189" s="49" t="s">
        <v>714</v>
      </c>
      <c r="E7189" s="49" t="s">
        <v>7081</v>
      </c>
      <c r="F7189" s="49" t="s">
        <v>714</v>
      </c>
      <c r="G7189" s="49">
        <v>44078</v>
      </c>
      <c r="H7189" s="49" t="s">
        <v>715</v>
      </c>
      <c r="I7189" s="50">
        <v>134428</v>
      </c>
      <c r="J7189" s="50">
        <v>244078001336</v>
      </c>
      <c r="K7189" s="49" t="s">
        <v>7082</v>
      </c>
      <c r="L7189" s="51">
        <v>342</v>
      </c>
      <c r="M7189" s="52">
        <v>49329003</v>
      </c>
      <c r="N7189" s="52">
        <v>0</v>
      </c>
      <c r="O7189" s="52">
        <v>34275930</v>
      </c>
      <c r="P7189" s="52">
        <v>6660438</v>
      </c>
      <c r="Q7189" s="52">
        <v>49329003</v>
      </c>
      <c r="R7189" s="52">
        <v>40936368</v>
      </c>
      <c r="S7189" s="52">
        <v>90265371</v>
      </c>
      <c r="T7189" s="70" t="s">
        <v>10556</v>
      </c>
      <c r="U7189" s="70" t="s">
        <v>10560</v>
      </c>
    </row>
    <row r="7190" spans="1:21" x14ac:dyDescent="0.2">
      <c r="A7190" s="49" t="s">
        <v>7072</v>
      </c>
      <c r="B7190" s="49" t="s">
        <v>713</v>
      </c>
      <c r="C7190" s="50">
        <v>3792</v>
      </c>
      <c r="D7190" s="49" t="s">
        <v>714</v>
      </c>
      <c r="E7190" s="49" t="s">
        <v>7106</v>
      </c>
      <c r="F7190" s="49" t="s">
        <v>714</v>
      </c>
      <c r="G7190" s="49">
        <v>44110</v>
      </c>
      <c r="H7190" s="49" t="s">
        <v>718</v>
      </c>
      <c r="I7190" s="50">
        <v>165217</v>
      </c>
      <c r="J7190" s="50">
        <v>244110800017</v>
      </c>
      <c r="K7190" s="49" t="s">
        <v>7107</v>
      </c>
      <c r="L7190" s="51">
        <v>87</v>
      </c>
      <c r="M7190" s="52">
        <v>11271482</v>
      </c>
      <c r="N7190" s="52">
        <v>0</v>
      </c>
      <c r="O7190" s="52">
        <v>30686384</v>
      </c>
      <c r="P7190" s="52">
        <v>13320876</v>
      </c>
      <c r="Q7190" s="52">
        <v>11271482</v>
      </c>
      <c r="R7190" s="52">
        <v>44007260</v>
      </c>
      <c r="S7190" s="52">
        <v>55278742</v>
      </c>
      <c r="T7190" s="70" t="s">
        <v>10556</v>
      </c>
      <c r="U7190" s="70" t="s">
        <v>10560</v>
      </c>
    </row>
    <row r="7191" spans="1:21" x14ac:dyDescent="0.2">
      <c r="A7191" s="49" t="s">
        <v>7072</v>
      </c>
      <c r="B7191" s="49" t="s">
        <v>713</v>
      </c>
      <c r="C7191" s="50">
        <v>3792</v>
      </c>
      <c r="D7191" s="49" t="s">
        <v>714</v>
      </c>
      <c r="E7191" s="49" t="s">
        <v>7128</v>
      </c>
      <c r="F7191" s="49" t="s">
        <v>714</v>
      </c>
      <c r="G7191" s="49">
        <v>44560</v>
      </c>
      <c r="H7191" s="49" t="s">
        <v>724</v>
      </c>
      <c r="I7191" s="50">
        <v>163948</v>
      </c>
      <c r="J7191" s="50">
        <v>244560002561</v>
      </c>
      <c r="K7191" s="49" t="s">
        <v>7145</v>
      </c>
      <c r="L7191" s="51">
        <v>741</v>
      </c>
      <c r="M7191" s="52">
        <v>140853699</v>
      </c>
      <c r="N7191" s="52">
        <v>0</v>
      </c>
      <c r="O7191" s="52">
        <v>44680698</v>
      </c>
      <c r="P7191" s="52">
        <v>6660438</v>
      </c>
      <c r="Q7191" s="52">
        <v>140853699</v>
      </c>
      <c r="R7191" s="52">
        <v>51341136</v>
      </c>
      <c r="S7191" s="52">
        <v>192194835</v>
      </c>
      <c r="T7191" s="70" t="s">
        <v>10556</v>
      </c>
      <c r="U7191" s="70" t="s">
        <v>10560</v>
      </c>
    </row>
    <row r="7192" spans="1:21" x14ac:dyDescent="0.2">
      <c r="A7192" s="49" t="s">
        <v>7072</v>
      </c>
      <c r="B7192" s="49" t="s">
        <v>713</v>
      </c>
      <c r="C7192" s="50">
        <v>4449</v>
      </c>
      <c r="D7192" s="49" t="s">
        <v>711</v>
      </c>
      <c r="E7192" s="49" t="s">
        <v>8764</v>
      </c>
      <c r="F7192" s="49" t="s">
        <v>711</v>
      </c>
      <c r="G7192" s="49">
        <v>44001</v>
      </c>
      <c r="H7192" s="49" t="s">
        <v>712</v>
      </c>
      <c r="I7192" s="50">
        <v>169017</v>
      </c>
      <c r="J7192" s="50">
        <v>244001004936</v>
      </c>
      <c r="K7192" s="49" t="s">
        <v>8780</v>
      </c>
      <c r="L7192" s="51">
        <v>508</v>
      </c>
      <c r="M7192" s="52">
        <v>71407685</v>
      </c>
      <c r="N7192" s="52">
        <v>0</v>
      </c>
      <c r="O7192" s="52">
        <v>33161223</v>
      </c>
      <c r="P7192" s="52">
        <v>26641753</v>
      </c>
      <c r="Q7192" s="52">
        <v>71407685</v>
      </c>
      <c r="R7192" s="52">
        <v>59802976</v>
      </c>
      <c r="S7192" s="52">
        <v>131210661</v>
      </c>
      <c r="T7192" s="70" t="s">
        <v>10556</v>
      </c>
      <c r="U7192" s="70" t="s">
        <v>10560</v>
      </c>
    </row>
    <row r="7193" spans="1:21" x14ac:dyDescent="0.2">
      <c r="A7193" s="49" t="s">
        <v>7072</v>
      </c>
      <c r="B7193" s="49" t="s">
        <v>713</v>
      </c>
      <c r="C7193" s="50">
        <v>4449</v>
      </c>
      <c r="D7193" s="49" t="s">
        <v>711</v>
      </c>
      <c r="E7193" s="49" t="s">
        <v>8764</v>
      </c>
      <c r="F7193" s="49" t="s">
        <v>711</v>
      </c>
      <c r="G7193" s="49">
        <v>44001</v>
      </c>
      <c r="H7193" s="49" t="s">
        <v>712</v>
      </c>
      <c r="I7193" s="50">
        <v>169018</v>
      </c>
      <c r="J7193" s="50">
        <v>244001004634</v>
      </c>
      <c r="K7193" s="49" t="s">
        <v>8770</v>
      </c>
      <c r="L7193" s="51">
        <v>609</v>
      </c>
      <c r="M7193" s="52">
        <v>85125412</v>
      </c>
      <c r="N7193" s="52">
        <v>0</v>
      </c>
      <c r="O7193" s="52">
        <v>33161223</v>
      </c>
      <c r="P7193" s="52">
        <v>26641753</v>
      </c>
      <c r="Q7193" s="52">
        <v>85125412</v>
      </c>
      <c r="R7193" s="52">
        <v>59802976</v>
      </c>
      <c r="S7193" s="52">
        <v>144928388</v>
      </c>
      <c r="T7193" s="70" t="s">
        <v>10556</v>
      </c>
      <c r="U7193" s="70" t="s">
        <v>10560</v>
      </c>
    </row>
    <row r="7194" spans="1:21" x14ac:dyDescent="0.2">
      <c r="A7194" s="49" t="s">
        <v>7072</v>
      </c>
      <c r="B7194" s="49" t="s">
        <v>713</v>
      </c>
      <c r="C7194" s="50">
        <v>4449</v>
      </c>
      <c r="D7194" s="49" t="s">
        <v>711</v>
      </c>
      <c r="E7194" s="49" t="s">
        <v>8764</v>
      </c>
      <c r="F7194" s="49" t="s">
        <v>711</v>
      </c>
      <c r="G7194" s="49">
        <v>44001</v>
      </c>
      <c r="H7194" s="49" t="s">
        <v>712</v>
      </c>
      <c r="I7194" s="50">
        <v>168998</v>
      </c>
      <c r="J7194" s="50">
        <v>244001004235</v>
      </c>
      <c r="K7194" s="49" t="s">
        <v>8768</v>
      </c>
      <c r="L7194" s="51">
        <v>274</v>
      </c>
      <c r="M7194" s="52">
        <v>38554353</v>
      </c>
      <c r="N7194" s="52">
        <v>0</v>
      </c>
      <c r="O7194" s="52">
        <v>33161223</v>
      </c>
      <c r="P7194" s="52">
        <v>26641753</v>
      </c>
      <c r="Q7194" s="52">
        <v>38554353</v>
      </c>
      <c r="R7194" s="52">
        <v>59802976</v>
      </c>
      <c r="S7194" s="52">
        <v>98357329</v>
      </c>
      <c r="T7194" s="70" t="s">
        <v>10556</v>
      </c>
      <c r="U7194" s="70" t="s">
        <v>10560</v>
      </c>
    </row>
    <row r="7195" spans="1:21" x14ac:dyDescent="0.2">
      <c r="A7195" s="49" t="s">
        <v>7072</v>
      </c>
      <c r="B7195" s="49" t="s">
        <v>713</v>
      </c>
      <c r="C7195" s="50">
        <v>4449</v>
      </c>
      <c r="D7195" s="49" t="s">
        <v>711</v>
      </c>
      <c r="E7195" s="49" t="s">
        <v>8764</v>
      </c>
      <c r="F7195" s="49" t="s">
        <v>711</v>
      </c>
      <c r="G7195" s="49">
        <v>44001</v>
      </c>
      <c r="H7195" s="49" t="s">
        <v>712</v>
      </c>
      <c r="I7195" s="50">
        <v>169019</v>
      </c>
      <c r="J7195" s="50">
        <v>244001004499</v>
      </c>
      <c r="K7195" s="49" t="s">
        <v>8783</v>
      </c>
      <c r="L7195" s="51">
        <v>433</v>
      </c>
      <c r="M7195" s="52">
        <v>59819739</v>
      </c>
      <c r="N7195" s="52">
        <v>0</v>
      </c>
      <c r="O7195" s="52">
        <v>33161223</v>
      </c>
      <c r="P7195" s="52">
        <v>19981315</v>
      </c>
      <c r="Q7195" s="52">
        <v>59819739</v>
      </c>
      <c r="R7195" s="52">
        <v>53142538</v>
      </c>
      <c r="S7195" s="52">
        <v>112962277</v>
      </c>
      <c r="T7195" s="70" t="s">
        <v>10556</v>
      </c>
      <c r="U7195" s="70" t="s">
        <v>10560</v>
      </c>
    </row>
    <row r="7196" spans="1:21" x14ac:dyDescent="0.2">
      <c r="A7196" s="49" t="s">
        <v>7072</v>
      </c>
      <c r="B7196" s="49" t="s">
        <v>713</v>
      </c>
      <c r="C7196" s="50">
        <v>3792</v>
      </c>
      <c r="D7196" s="49" t="s">
        <v>714</v>
      </c>
      <c r="E7196" s="49" t="s">
        <v>7152</v>
      </c>
      <c r="F7196" s="49" t="s">
        <v>714</v>
      </c>
      <c r="G7196" s="49">
        <v>44650</v>
      </c>
      <c r="H7196" s="49" t="s">
        <v>725</v>
      </c>
      <c r="I7196" s="50">
        <v>15593</v>
      </c>
      <c r="J7196" s="50">
        <v>244650000079</v>
      </c>
      <c r="K7196" s="49" t="s">
        <v>7153</v>
      </c>
      <c r="L7196" s="51">
        <v>525</v>
      </c>
      <c r="M7196" s="52">
        <v>66657550</v>
      </c>
      <c r="N7196" s="52">
        <v>13331510</v>
      </c>
      <c r="O7196" s="52">
        <v>30068907</v>
      </c>
      <c r="P7196" s="52">
        <v>26641753</v>
      </c>
      <c r="Q7196" s="52">
        <v>79989060</v>
      </c>
      <c r="R7196" s="52">
        <v>56710660</v>
      </c>
      <c r="S7196" s="52">
        <v>136699720</v>
      </c>
      <c r="T7196" s="70" t="s">
        <v>10556</v>
      </c>
      <c r="U7196" s="70" t="s">
        <v>10560</v>
      </c>
    </row>
    <row r="7197" spans="1:21" x14ac:dyDescent="0.2">
      <c r="A7197" s="49" t="s">
        <v>5501</v>
      </c>
      <c r="B7197" s="49" t="s">
        <v>461</v>
      </c>
      <c r="C7197" s="50">
        <v>3780</v>
      </c>
      <c r="D7197" s="49" t="s">
        <v>459</v>
      </c>
      <c r="E7197" s="49" t="s">
        <v>10140</v>
      </c>
      <c r="F7197" s="49" t="s">
        <v>459</v>
      </c>
      <c r="G7197" s="49">
        <v>20001</v>
      </c>
      <c r="H7197" s="49" t="s">
        <v>460</v>
      </c>
      <c r="I7197" s="50">
        <v>15964</v>
      </c>
      <c r="J7197" s="50">
        <v>420001068597</v>
      </c>
      <c r="K7197" s="49" t="s">
        <v>10141</v>
      </c>
      <c r="L7197" s="51">
        <v>234</v>
      </c>
      <c r="M7197" s="52">
        <v>28479120</v>
      </c>
      <c r="N7197" s="52">
        <v>0</v>
      </c>
      <c r="O7197" s="52">
        <v>28421423</v>
      </c>
      <c r="P7197" s="52">
        <v>26641753</v>
      </c>
      <c r="Q7197" s="52">
        <v>28479120</v>
      </c>
      <c r="R7197" s="52">
        <v>55063176</v>
      </c>
      <c r="S7197" s="52">
        <v>83542296</v>
      </c>
      <c r="T7197" s="70" t="s">
        <v>10556</v>
      </c>
      <c r="U7197" s="70" t="s">
        <v>10560</v>
      </c>
    </row>
    <row r="7198" spans="1:21" x14ac:dyDescent="0.2">
      <c r="A7198" s="49" t="s">
        <v>7072</v>
      </c>
      <c r="B7198" s="49" t="s">
        <v>713</v>
      </c>
      <c r="C7198" s="50">
        <v>4460</v>
      </c>
      <c r="D7198" s="49" t="s">
        <v>726</v>
      </c>
      <c r="E7198" s="49" t="s">
        <v>9977</v>
      </c>
      <c r="F7198" s="49" t="s">
        <v>726</v>
      </c>
      <c r="G7198" s="49">
        <v>44847</v>
      </c>
      <c r="H7198" s="49" t="s">
        <v>727</v>
      </c>
      <c r="I7198" s="50">
        <v>171417</v>
      </c>
      <c r="J7198" s="50">
        <v>244847800017</v>
      </c>
      <c r="K7198" s="49" t="s">
        <v>9995</v>
      </c>
      <c r="L7198" s="51">
        <v>426</v>
      </c>
      <c r="M7198" s="52">
        <v>83438158</v>
      </c>
      <c r="N7198" s="52">
        <v>0</v>
      </c>
      <c r="O7198" s="52">
        <v>46645602</v>
      </c>
      <c r="P7198" s="52">
        <v>26641753</v>
      </c>
      <c r="Q7198" s="52">
        <v>83438158</v>
      </c>
      <c r="R7198" s="52">
        <v>73287355</v>
      </c>
      <c r="S7198" s="52">
        <v>156725513</v>
      </c>
      <c r="T7198" s="70" t="s">
        <v>10556</v>
      </c>
      <c r="U7198" s="70" t="s">
        <v>10560</v>
      </c>
    </row>
    <row r="7199" spans="1:21" x14ac:dyDescent="0.2">
      <c r="A7199" s="49" t="s">
        <v>7072</v>
      </c>
      <c r="B7199" s="49" t="s">
        <v>713</v>
      </c>
      <c r="C7199" s="50">
        <v>4460</v>
      </c>
      <c r="D7199" s="49" t="s">
        <v>726</v>
      </c>
      <c r="E7199" s="49" t="s">
        <v>9977</v>
      </c>
      <c r="F7199" s="49" t="s">
        <v>726</v>
      </c>
      <c r="G7199" s="49">
        <v>44847</v>
      </c>
      <c r="H7199" s="49" t="s">
        <v>727</v>
      </c>
      <c r="I7199" s="50">
        <v>158339</v>
      </c>
      <c r="J7199" s="50">
        <v>244847800654</v>
      </c>
      <c r="K7199" s="49" t="s">
        <v>10004</v>
      </c>
      <c r="L7199" s="51">
        <v>616</v>
      </c>
      <c r="M7199" s="52">
        <v>123168423</v>
      </c>
      <c r="N7199" s="52">
        <v>0</v>
      </c>
      <c r="O7199" s="52">
        <v>46645602</v>
      </c>
      <c r="P7199" s="52">
        <v>26641753</v>
      </c>
      <c r="Q7199" s="52">
        <v>123168423</v>
      </c>
      <c r="R7199" s="52">
        <v>73287355</v>
      </c>
      <c r="S7199" s="52">
        <v>196455778</v>
      </c>
      <c r="T7199" s="70" t="s">
        <v>10556</v>
      </c>
      <c r="U7199" s="70" t="s">
        <v>10560</v>
      </c>
    </row>
    <row r="7200" spans="1:21" x14ac:dyDescent="0.2">
      <c r="A7200" s="49" t="s">
        <v>7072</v>
      </c>
      <c r="B7200" s="49" t="s">
        <v>713</v>
      </c>
      <c r="C7200" s="50">
        <v>4460</v>
      </c>
      <c r="D7200" s="49" t="s">
        <v>726</v>
      </c>
      <c r="E7200" s="49" t="s">
        <v>9977</v>
      </c>
      <c r="F7200" s="49" t="s">
        <v>726</v>
      </c>
      <c r="G7200" s="49">
        <v>44847</v>
      </c>
      <c r="H7200" s="49" t="s">
        <v>727</v>
      </c>
      <c r="I7200" s="50">
        <v>171437</v>
      </c>
      <c r="J7200" s="50">
        <v>244847800021</v>
      </c>
      <c r="K7200" s="49" t="s">
        <v>9990</v>
      </c>
      <c r="L7200" s="51">
        <v>1518</v>
      </c>
      <c r="M7200" s="52">
        <v>299263220</v>
      </c>
      <c r="N7200" s="52">
        <v>0</v>
      </c>
      <c r="O7200" s="52">
        <v>46645602</v>
      </c>
      <c r="P7200" s="52">
        <v>26641753</v>
      </c>
      <c r="Q7200" s="52">
        <v>299263220</v>
      </c>
      <c r="R7200" s="52">
        <v>73287355</v>
      </c>
      <c r="S7200" s="52">
        <v>372550575</v>
      </c>
      <c r="T7200" s="70" t="s">
        <v>10556</v>
      </c>
      <c r="U7200" s="70" t="s">
        <v>10560</v>
      </c>
    </row>
    <row r="7201" spans="1:21" x14ac:dyDescent="0.2">
      <c r="A7201" s="49" t="s">
        <v>7072</v>
      </c>
      <c r="B7201" s="49" t="s">
        <v>713</v>
      </c>
      <c r="C7201" s="50">
        <v>4460</v>
      </c>
      <c r="D7201" s="49" t="s">
        <v>726</v>
      </c>
      <c r="E7201" s="49" t="s">
        <v>9977</v>
      </c>
      <c r="F7201" s="49" t="s">
        <v>726</v>
      </c>
      <c r="G7201" s="49">
        <v>44847</v>
      </c>
      <c r="H7201" s="49" t="s">
        <v>727</v>
      </c>
      <c r="I7201" s="50">
        <v>158436</v>
      </c>
      <c r="J7201" s="50">
        <v>244847800066</v>
      </c>
      <c r="K7201" s="49" t="s">
        <v>9983</v>
      </c>
      <c r="L7201" s="51">
        <v>916</v>
      </c>
      <c r="M7201" s="52">
        <v>180507098</v>
      </c>
      <c r="N7201" s="52">
        <v>0</v>
      </c>
      <c r="O7201" s="52">
        <v>46645602</v>
      </c>
      <c r="P7201" s="52">
        <v>6660438</v>
      </c>
      <c r="Q7201" s="52">
        <v>180507098</v>
      </c>
      <c r="R7201" s="52">
        <v>53306040</v>
      </c>
      <c r="S7201" s="52">
        <v>233813138</v>
      </c>
      <c r="T7201" s="70" t="s">
        <v>10556</v>
      </c>
      <c r="U7201" s="70" t="s">
        <v>10560</v>
      </c>
    </row>
    <row r="7202" spans="1:21" x14ac:dyDescent="0.2">
      <c r="A7202" s="49" t="s">
        <v>5921</v>
      </c>
      <c r="B7202" s="49" t="s">
        <v>211</v>
      </c>
      <c r="C7202" s="50">
        <v>3781</v>
      </c>
      <c r="D7202" s="49" t="s">
        <v>489</v>
      </c>
      <c r="E7202" s="49" t="s">
        <v>6121</v>
      </c>
      <c r="F7202" s="49" t="s">
        <v>489</v>
      </c>
      <c r="G7202" s="49">
        <v>23682</v>
      </c>
      <c r="H7202" s="49" t="s">
        <v>514</v>
      </c>
      <c r="I7202" s="50">
        <v>142239</v>
      </c>
      <c r="J7202" s="50">
        <v>223466000018</v>
      </c>
      <c r="K7202" s="49" t="s">
        <v>6122</v>
      </c>
      <c r="L7202" s="51">
        <v>108</v>
      </c>
      <c r="M7202" s="52">
        <v>17335992</v>
      </c>
      <c r="N7202" s="52">
        <v>0</v>
      </c>
      <c r="O7202" s="52">
        <v>37414805</v>
      </c>
      <c r="P7202" s="52">
        <v>6660438</v>
      </c>
      <c r="Q7202" s="52">
        <v>17335992</v>
      </c>
      <c r="R7202" s="52">
        <v>44075243</v>
      </c>
      <c r="S7202" s="52">
        <v>61411235</v>
      </c>
      <c r="T7202" s="70" t="s">
        <v>10556</v>
      </c>
      <c r="U7202" s="70" t="s">
        <v>10560</v>
      </c>
    </row>
    <row r="7203" spans="1:21" x14ac:dyDescent="0.2">
      <c r="A7203" s="49" t="s">
        <v>7072</v>
      </c>
      <c r="B7203" s="49" t="s">
        <v>713</v>
      </c>
      <c r="C7203" s="50">
        <v>3792</v>
      </c>
      <c r="D7203" s="49" t="s">
        <v>714</v>
      </c>
      <c r="E7203" s="49" t="s">
        <v>7120</v>
      </c>
      <c r="F7203" s="49" t="s">
        <v>714</v>
      </c>
      <c r="G7203" s="49">
        <v>44378</v>
      </c>
      <c r="H7203" s="49" t="s">
        <v>720</v>
      </c>
      <c r="I7203" s="50">
        <v>141895</v>
      </c>
      <c r="J7203" s="50">
        <v>244378000056</v>
      </c>
      <c r="K7203" s="49" t="s">
        <v>7123</v>
      </c>
      <c r="L7203" s="51">
        <v>582</v>
      </c>
      <c r="M7203" s="52">
        <v>77847558</v>
      </c>
      <c r="N7203" s="52">
        <v>0</v>
      </c>
      <c r="O7203" s="52">
        <v>31561766</v>
      </c>
      <c r="P7203" s="52">
        <v>26641753</v>
      </c>
      <c r="Q7203" s="52">
        <v>77847558</v>
      </c>
      <c r="R7203" s="52">
        <v>58203519</v>
      </c>
      <c r="S7203" s="52">
        <v>136051077</v>
      </c>
      <c r="T7203" s="70" t="s">
        <v>10556</v>
      </c>
      <c r="U7203" s="70" t="s">
        <v>10560</v>
      </c>
    </row>
    <row r="7204" spans="1:21" x14ac:dyDescent="0.2">
      <c r="A7204" s="49" t="s">
        <v>5894</v>
      </c>
      <c r="B7204" s="49" t="s">
        <v>731</v>
      </c>
      <c r="C7204" s="50">
        <v>4911</v>
      </c>
      <c r="D7204" s="49" t="s">
        <v>729</v>
      </c>
      <c r="E7204" s="49" t="s">
        <v>8925</v>
      </c>
      <c r="F7204" s="49" t="s">
        <v>729</v>
      </c>
      <c r="G7204" s="49">
        <v>47001</v>
      </c>
      <c r="H7204" s="49" t="s">
        <v>730</v>
      </c>
      <c r="I7204" s="50">
        <v>127984</v>
      </c>
      <c r="J7204" s="50">
        <v>247001053642</v>
      </c>
      <c r="K7204" s="49" t="s">
        <v>8941</v>
      </c>
      <c r="L7204" s="51">
        <v>19</v>
      </c>
      <c r="M7204" s="52">
        <v>2153604</v>
      </c>
      <c r="N7204" s="52">
        <v>430721</v>
      </c>
      <c r="O7204" s="52">
        <v>27516191</v>
      </c>
      <c r="P7204" s="52">
        <v>0</v>
      </c>
      <c r="Q7204" s="52">
        <v>2584325</v>
      </c>
      <c r="R7204" s="52">
        <v>27516191</v>
      </c>
      <c r="S7204" s="52">
        <v>30100516</v>
      </c>
      <c r="T7204" s="70" t="s">
        <v>10556</v>
      </c>
      <c r="U7204" s="70" t="s">
        <v>10560</v>
      </c>
    </row>
    <row r="7205" spans="1:21" x14ac:dyDescent="0.2">
      <c r="A7205" s="49" t="s">
        <v>7072</v>
      </c>
      <c r="B7205" s="49" t="s">
        <v>713</v>
      </c>
      <c r="C7205" s="50">
        <v>4449</v>
      </c>
      <c r="D7205" s="49" t="s">
        <v>711</v>
      </c>
      <c r="E7205" s="49" t="s">
        <v>8764</v>
      </c>
      <c r="F7205" s="49" t="s">
        <v>711</v>
      </c>
      <c r="G7205" s="49">
        <v>44001</v>
      </c>
      <c r="H7205" s="49" t="s">
        <v>712</v>
      </c>
      <c r="I7205" s="50">
        <v>125976</v>
      </c>
      <c r="J7205" s="50">
        <v>244001003514</v>
      </c>
      <c r="K7205" s="49" t="s">
        <v>8782</v>
      </c>
      <c r="L7205" s="51">
        <v>586</v>
      </c>
      <c r="M7205" s="52">
        <v>82023081</v>
      </c>
      <c r="N7205" s="52">
        <v>0</v>
      </c>
      <c r="O7205" s="52">
        <v>33161223</v>
      </c>
      <c r="P7205" s="52">
        <v>6660438</v>
      </c>
      <c r="Q7205" s="52">
        <v>82023081</v>
      </c>
      <c r="R7205" s="52">
        <v>39821661</v>
      </c>
      <c r="S7205" s="52">
        <v>121844742</v>
      </c>
      <c r="T7205" s="70" t="s">
        <v>10556</v>
      </c>
      <c r="U7205" s="70" t="s">
        <v>10560</v>
      </c>
    </row>
    <row r="7206" spans="1:21" x14ac:dyDescent="0.2">
      <c r="A7206" s="49" t="s">
        <v>7072</v>
      </c>
      <c r="B7206" s="49" t="s">
        <v>713</v>
      </c>
      <c r="C7206" s="50">
        <v>4449</v>
      </c>
      <c r="D7206" s="49" t="s">
        <v>711</v>
      </c>
      <c r="E7206" s="49" t="s">
        <v>8764</v>
      </c>
      <c r="F7206" s="49" t="s">
        <v>711</v>
      </c>
      <c r="G7206" s="49">
        <v>44001</v>
      </c>
      <c r="H7206" s="49" t="s">
        <v>712</v>
      </c>
      <c r="I7206" s="50">
        <v>3510</v>
      </c>
      <c r="J7206" s="50">
        <v>244001001988</v>
      </c>
      <c r="K7206" s="49" t="s">
        <v>8775</v>
      </c>
      <c r="L7206" s="51">
        <v>206</v>
      </c>
      <c r="M7206" s="52">
        <v>28495305</v>
      </c>
      <c r="N7206" s="52">
        <v>0</v>
      </c>
      <c r="O7206" s="52">
        <v>33161223</v>
      </c>
      <c r="P7206" s="52">
        <v>6660438</v>
      </c>
      <c r="Q7206" s="52">
        <v>28495305</v>
      </c>
      <c r="R7206" s="52">
        <v>39821661</v>
      </c>
      <c r="S7206" s="52">
        <v>68316966</v>
      </c>
      <c r="T7206" s="70" t="s">
        <v>10556</v>
      </c>
      <c r="U7206" s="70" t="s">
        <v>10560</v>
      </c>
    </row>
    <row r="7207" spans="1:21" x14ac:dyDescent="0.2">
      <c r="A7207" s="49" t="s">
        <v>7072</v>
      </c>
      <c r="B7207" s="49" t="s">
        <v>713</v>
      </c>
      <c r="C7207" s="50">
        <v>4449</v>
      </c>
      <c r="D7207" s="49" t="s">
        <v>711</v>
      </c>
      <c r="E7207" s="49" t="s">
        <v>8764</v>
      </c>
      <c r="F7207" s="49" t="s">
        <v>711</v>
      </c>
      <c r="G7207" s="49">
        <v>44001</v>
      </c>
      <c r="H7207" s="49" t="s">
        <v>712</v>
      </c>
      <c r="I7207" s="50">
        <v>126078</v>
      </c>
      <c r="J7207" s="50">
        <v>244001004961</v>
      </c>
      <c r="K7207" s="49" t="s">
        <v>8777</v>
      </c>
      <c r="L7207" s="51">
        <v>668</v>
      </c>
      <c r="M7207" s="52">
        <v>93283621</v>
      </c>
      <c r="N7207" s="52">
        <v>0</v>
      </c>
      <c r="O7207" s="52">
        <v>33161223</v>
      </c>
      <c r="P7207" s="52">
        <v>6660438</v>
      </c>
      <c r="Q7207" s="52">
        <v>93283621</v>
      </c>
      <c r="R7207" s="52">
        <v>39821661</v>
      </c>
      <c r="S7207" s="52">
        <v>133105282</v>
      </c>
      <c r="T7207" s="70" t="s">
        <v>10556</v>
      </c>
      <c r="U7207" s="70" t="s">
        <v>10560</v>
      </c>
    </row>
    <row r="7208" spans="1:21" x14ac:dyDescent="0.2">
      <c r="A7208" s="49" t="s">
        <v>7072</v>
      </c>
      <c r="B7208" s="49" t="s">
        <v>713</v>
      </c>
      <c r="C7208" s="50">
        <v>3792</v>
      </c>
      <c r="D7208" s="49" t="s">
        <v>714</v>
      </c>
      <c r="E7208" s="49" t="s">
        <v>7073</v>
      </c>
      <c r="F7208" s="49" t="s">
        <v>714</v>
      </c>
      <c r="G7208" s="49">
        <v>44035</v>
      </c>
      <c r="H7208" s="49" t="s">
        <v>405</v>
      </c>
      <c r="I7208" s="50">
        <v>139194</v>
      </c>
      <c r="J7208" s="50">
        <v>244035003432</v>
      </c>
      <c r="K7208" s="49" t="s">
        <v>7076</v>
      </c>
      <c r="L7208" s="51">
        <v>810</v>
      </c>
      <c r="M7208" s="52">
        <v>115454181</v>
      </c>
      <c r="N7208" s="52">
        <v>0</v>
      </c>
      <c r="O7208" s="52">
        <v>33641293</v>
      </c>
      <c r="P7208" s="52">
        <v>26641753</v>
      </c>
      <c r="Q7208" s="52">
        <v>115454181</v>
      </c>
      <c r="R7208" s="52">
        <v>60283046</v>
      </c>
      <c r="S7208" s="52">
        <v>175737227</v>
      </c>
      <c r="T7208" s="70" t="s">
        <v>10556</v>
      </c>
      <c r="U7208" s="70" t="s">
        <v>10560</v>
      </c>
    </row>
    <row r="7209" spans="1:21" x14ac:dyDescent="0.2">
      <c r="A7209" s="49" t="s">
        <v>2235</v>
      </c>
      <c r="B7209" s="49" t="s">
        <v>113</v>
      </c>
      <c r="C7209" s="50">
        <v>4546</v>
      </c>
      <c r="D7209" s="49" t="s">
        <v>815</v>
      </c>
      <c r="E7209" s="49" t="s">
        <v>7016</v>
      </c>
      <c r="F7209" s="49" t="s">
        <v>815</v>
      </c>
      <c r="G7209" s="49">
        <v>52356</v>
      </c>
      <c r="H7209" s="49" t="s">
        <v>816</v>
      </c>
      <c r="I7209" s="50">
        <v>129228</v>
      </c>
      <c r="J7209" s="50">
        <v>286320002401</v>
      </c>
      <c r="K7209" s="49" t="s">
        <v>7017</v>
      </c>
      <c r="L7209" s="51">
        <v>91</v>
      </c>
      <c r="M7209" s="52">
        <v>10316409</v>
      </c>
      <c r="N7209" s="52">
        <v>0</v>
      </c>
      <c r="O7209" s="52">
        <v>26550711</v>
      </c>
      <c r="P7209" s="52">
        <v>6660438</v>
      </c>
      <c r="Q7209" s="52">
        <v>10316409</v>
      </c>
      <c r="R7209" s="52">
        <v>33211149</v>
      </c>
      <c r="S7209" s="52">
        <v>43527558</v>
      </c>
      <c r="T7209" s="70" t="s">
        <v>10556</v>
      </c>
      <c r="U7209" s="70" t="s">
        <v>10560</v>
      </c>
    </row>
    <row r="7210" spans="1:21" x14ac:dyDescent="0.2">
      <c r="A7210" s="49" t="s">
        <v>4982</v>
      </c>
      <c r="B7210" s="49" t="s">
        <v>421</v>
      </c>
      <c r="C7210" s="50">
        <v>3777</v>
      </c>
      <c r="D7210" s="49" t="s">
        <v>422</v>
      </c>
      <c r="E7210" s="49" t="s">
        <v>5020</v>
      </c>
      <c r="F7210" s="49" t="s">
        <v>422</v>
      </c>
      <c r="G7210" s="49">
        <v>19100</v>
      </c>
      <c r="H7210" s="49" t="s">
        <v>59</v>
      </c>
      <c r="I7210" s="50">
        <v>16145</v>
      </c>
      <c r="J7210" s="50">
        <v>219100000221</v>
      </c>
      <c r="K7210" s="49" t="s">
        <v>5028</v>
      </c>
      <c r="L7210" s="51">
        <v>52</v>
      </c>
      <c r="M7210" s="52">
        <v>6766907</v>
      </c>
      <c r="N7210" s="52">
        <v>0</v>
      </c>
      <c r="O7210" s="52">
        <v>30903641</v>
      </c>
      <c r="P7210" s="52">
        <v>6660438</v>
      </c>
      <c r="Q7210" s="52">
        <v>6766907</v>
      </c>
      <c r="R7210" s="52">
        <v>37564079</v>
      </c>
      <c r="S7210" s="52">
        <v>44330986</v>
      </c>
      <c r="T7210" s="70" t="s">
        <v>10556</v>
      </c>
      <c r="U7210" s="70" t="s">
        <v>10560</v>
      </c>
    </row>
    <row r="7211" spans="1:21" x14ac:dyDescent="0.2">
      <c r="A7211" s="49" t="s">
        <v>7676</v>
      </c>
      <c r="B7211" s="49" t="s">
        <v>763</v>
      </c>
      <c r="C7211" s="50">
        <v>3796</v>
      </c>
      <c r="D7211" s="49" t="s">
        <v>764</v>
      </c>
      <c r="E7211" s="49" t="s">
        <v>7687</v>
      </c>
      <c r="F7211" s="49" t="s">
        <v>764</v>
      </c>
      <c r="G7211" s="49">
        <v>50124</v>
      </c>
      <c r="H7211" s="49" t="s">
        <v>767</v>
      </c>
      <c r="I7211" s="50">
        <v>16233</v>
      </c>
      <c r="J7211" s="50">
        <v>250124000170</v>
      </c>
      <c r="K7211" s="49" t="s">
        <v>7690</v>
      </c>
      <c r="L7211" s="51">
        <v>414</v>
      </c>
      <c r="M7211" s="52">
        <v>49837546</v>
      </c>
      <c r="N7211" s="52">
        <v>0</v>
      </c>
      <c r="O7211" s="52">
        <v>28371497</v>
      </c>
      <c r="P7211" s="52">
        <v>6660438</v>
      </c>
      <c r="Q7211" s="52">
        <v>49837546</v>
      </c>
      <c r="R7211" s="52">
        <v>35031935</v>
      </c>
      <c r="S7211" s="52">
        <v>84869481</v>
      </c>
      <c r="T7211" s="70" t="s">
        <v>10556</v>
      </c>
      <c r="U7211" s="70" t="s">
        <v>10560</v>
      </c>
    </row>
    <row r="7212" spans="1:21" x14ac:dyDescent="0.2">
      <c r="A7212" s="49" t="s">
        <v>4982</v>
      </c>
      <c r="B7212" s="49" t="s">
        <v>421</v>
      </c>
      <c r="C7212" s="50">
        <v>3777</v>
      </c>
      <c r="D7212" s="49" t="s">
        <v>422</v>
      </c>
      <c r="E7212" s="49" t="s">
        <v>5211</v>
      </c>
      <c r="F7212" s="49" t="s">
        <v>422</v>
      </c>
      <c r="G7212" s="49">
        <v>19397</v>
      </c>
      <c r="H7212" s="49" t="s">
        <v>436</v>
      </c>
      <c r="I7212" s="50">
        <v>131468</v>
      </c>
      <c r="J7212" s="50">
        <v>219397000887</v>
      </c>
      <c r="K7212" s="49" t="s">
        <v>5213</v>
      </c>
      <c r="L7212" s="51">
        <v>130</v>
      </c>
      <c r="M7212" s="52">
        <v>15339952</v>
      </c>
      <c r="N7212" s="52">
        <v>0</v>
      </c>
      <c r="O7212" s="52">
        <v>28206386</v>
      </c>
      <c r="P7212" s="52">
        <v>6660438</v>
      </c>
      <c r="Q7212" s="52">
        <v>15339952</v>
      </c>
      <c r="R7212" s="52">
        <v>34866824</v>
      </c>
      <c r="S7212" s="52">
        <v>50206776</v>
      </c>
      <c r="T7212" s="70" t="s">
        <v>10556</v>
      </c>
      <c r="U7212" s="70" t="s">
        <v>10560</v>
      </c>
    </row>
    <row r="7213" spans="1:21" x14ac:dyDescent="0.2">
      <c r="A7213" s="49" t="s">
        <v>5501</v>
      </c>
      <c r="B7213" s="49" t="s">
        <v>461</v>
      </c>
      <c r="C7213" s="50">
        <v>3779</v>
      </c>
      <c r="D7213" s="49" t="s">
        <v>462</v>
      </c>
      <c r="E7213" s="49" t="s">
        <v>5526</v>
      </c>
      <c r="F7213" s="49" t="s">
        <v>462</v>
      </c>
      <c r="G7213" s="49">
        <v>20045</v>
      </c>
      <c r="H7213" s="49" t="s">
        <v>466</v>
      </c>
      <c r="I7213" s="50">
        <v>26219</v>
      </c>
      <c r="J7213" s="50">
        <v>220045006654</v>
      </c>
      <c r="K7213" s="49" t="s">
        <v>5528</v>
      </c>
      <c r="L7213" s="51">
        <v>546</v>
      </c>
      <c r="M7213" s="52">
        <v>76500908</v>
      </c>
      <c r="N7213" s="52">
        <v>0</v>
      </c>
      <c r="O7213" s="52">
        <v>32968756</v>
      </c>
      <c r="P7213" s="52">
        <v>6660438</v>
      </c>
      <c r="Q7213" s="52">
        <v>76500908</v>
      </c>
      <c r="R7213" s="52">
        <v>39629194</v>
      </c>
      <c r="S7213" s="52">
        <v>116130102</v>
      </c>
      <c r="T7213" s="70" t="s">
        <v>10556</v>
      </c>
      <c r="U7213" s="70" t="s">
        <v>10560</v>
      </c>
    </row>
    <row r="7214" spans="1:21" x14ac:dyDescent="0.2">
      <c r="A7214" s="49" t="s">
        <v>3078</v>
      </c>
      <c r="B7214" s="49" t="s">
        <v>919</v>
      </c>
      <c r="C7214" s="50">
        <v>3808</v>
      </c>
      <c r="D7214" s="49" t="s">
        <v>920</v>
      </c>
      <c r="E7214" s="49" t="s">
        <v>9271</v>
      </c>
      <c r="F7214" s="49" t="s">
        <v>920</v>
      </c>
      <c r="G7214" s="49">
        <v>68755</v>
      </c>
      <c r="H7214" s="49" t="s">
        <v>990</v>
      </c>
      <c r="I7214" s="50">
        <v>11948</v>
      </c>
      <c r="J7214" s="50">
        <v>268755000127</v>
      </c>
      <c r="K7214" s="49" t="s">
        <v>9273</v>
      </c>
      <c r="L7214" s="51">
        <v>70</v>
      </c>
      <c r="M7214" s="52">
        <v>7269862</v>
      </c>
      <c r="N7214" s="52">
        <v>0</v>
      </c>
      <c r="O7214" s="52">
        <v>24903237</v>
      </c>
      <c r="P7214" s="52">
        <v>6660438</v>
      </c>
      <c r="Q7214" s="52">
        <v>7269862</v>
      </c>
      <c r="R7214" s="52">
        <v>31563675</v>
      </c>
      <c r="S7214" s="52">
        <v>38833537</v>
      </c>
      <c r="T7214" s="70" t="s">
        <v>10556</v>
      </c>
      <c r="U7214" s="70" t="s">
        <v>10560</v>
      </c>
    </row>
    <row r="7215" spans="1:21" x14ac:dyDescent="0.2">
      <c r="A7215" s="49" t="s">
        <v>2884</v>
      </c>
      <c r="B7215" s="49" t="s">
        <v>453</v>
      </c>
      <c r="C7215" s="50">
        <v>3813</v>
      </c>
      <c r="D7215" s="49" t="s">
        <v>1000</v>
      </c>
      <c r="E7215" s="49" t="s">
        <v>9471</v>
      </c>
      <c r="F7215" s="49" t="s">
        <v>1000</v>
      </c>
      <c r="G7215" s="49">
        <v>70429</v>
      </c>
      <c r="H7215" s="49" t="s">
        <v>1010</v>
      </c>
      <c r="I7215" s="50">
        <v>21827</v>
      </c>
      <c r="J7215" s="50">
        <v>270429001487</v>
      </c>
      <c r="K7215" s="49" t="s">
        <v>9480</v>
      </c>
      <c r="L7215" s="51">
        <v>180</v>
      </c>
      <c r="M7215" s="52">
        <v>28180399</v>
      </c>
      <c r="N7215" s="52">
        <v>0</v>
      </c>
      <c r="O7215" s="52">
        <v>37111692</v>
      </c>
      <c r="P7215" s="52">
        <v>19981315</v>
      </c>
      <c r="Q7215" s="52">
        <v>28180399</v>
      </c>
      <c r="R7215" s="52">
        <v>57093007</v>
      </c>
      <c r="S7215" s="52">
        <v>85273406</v>
      </c>
      <c r="T7215" s="70" t="s">
        <v>10556</v>
      </c>
      <c r="U7215" s="70" t="s">
        <v>10560</v>
      </c>
    </row>
    <row r="7216" spans="1:21" x14ac:dyDescent="0.2">
      <c r="A7216" s="49" t="s">
        <v>5501</v>
      </c>
      <c r="B7216" s="49" t="s">
        <v>461</v>
      </c>
      <c r="C7216" s="50">
        <v>3779</v>
      </c>
      <c r="D7216" s="49" t="s">
        <v>462</v>
      </c>
      <c r="E7216" s="49" t="s">
        <v>5618</v>
      </c>
      <c r="F7216" s="49" t="s">
        <v>462</v>
      </c>
      <c r="G7216" s="49">
        <v>20614</v>
      </c>
      <c r="H7216" s="49" t="s">
        <v>481</v>
      </c>
      <c r="I7216" s="50">
        <v>118196</v>
      </c>
      <c r="J7216" s="50">
        <v>220614000082</v>
      </c>
      <c r="K7216" s="49" t="s">
        <v>5623</v>
      </c>
      <c r="L7216" s="51">
        <v>211</v>
      </c>
      <c r="M7216" s="52">
        <v>25808018</v>
      </c>
      <c r="N7216" s="52">
        <v>4573074</v>
      </c>
      <c r="O7216" s="52">
        <v>29410497</v>
      </c>
      <c r="P7216" s="52">
        <v>13320876</v>
      </c>
      <c r="Q7216" s="52">
        <v>30381092</v>
      </c>
      <c r="R7216" s="52">
        <v>42731373</v>
      </c>
      <c r="S7216" s="52">
        <v>73112465</v>
      </c>
      <c r="T7216" s="70" t="s">
        <v>10556</v>
      </c>
      <c r="U7216" s="70" t="s">
        <v>10560</v>
      </c>
    </row>
    <row r="7217" spans="1:21" x14ac:dyDescent="0.2">
      <c r="A7217" s="49" t="s">
        <v>4982</v>
      </c>
      <c r="B7217" s="49" t="s">
        <v>421</v>
      </c>
      <c r="C7217" s="50">
        <v>3777</v>
      </c>
      <c r="D7217" s="49" t="s">
        <v>422</v>
      </c>
      <c r="E7217" s="49" t="s">
        <v>5396</v>
      </c>
      <c r="F7217" s="49" t="s">
        <v>422</v>
      </c>
      <c r="G7217" s="49">
        <v>19743</v>
      </c>
      <c r="H7217" s="49" t="s">
        <v>450</v>
      </c>
      <c r="I7217" s="50">
        <v>3057</v>
      </c>
      <c r="J7217" s="50">
        <v>219743000031</v>
      </c>
      <c r="K7217" s="49" t="s">
        <v>5401</v>
      </c>
      <c r="L7217" s="51">
        <v>172</v>
      </c>
      <c r="M7217" s="52">
        <v>19652649</v>
      </c>
      <c r="N7217" s="52">
        <v>0</v>
      </c>
      <c r="O7217" s="52">
        <v>27483492</v>
      </c>
      <c r="P7217" s="52">
        <v>6660438</v>
      </c>
      <c r="Q7217" s="52">
        <v>19652649</v>
      </c>
      <c r="R7217" s="52">
        <v>34143930</v>
      </c>
      <c r="S7217" s="52">
        <v>53796579</v>
      </c>
      <c r="T7217" s="70" t="s">
        <v>10556</v>
      </c>
      <c r="U7217" s="70" t="s">
        <v>10560</v>
      </c>
    </row>
    <row r="7218" spans="1:21" x14ac:dyDescent="0.2">
      <c r="A7218" s="49" t="s">
        <v>4312</v>
      </c>
      <c r="B7218" s="49" t="s">
        <v>393</v>
      </c>
      <c r="C7218" s="50">
        <v>3806</v>
      </c>
      <c r="D7218" s="49" t="s">
        <v>902</v>
      </c>
      <c r="E7218" s="49" t="s">
        <v>8574</v>
      </c>
      <c r="F7218" s="49" t="s">
        <v>902</v>
      </c>
      <c r="G7218" s="49">
        <v>66001</v>
      </c>
      <c r="H7218" s="49" t="s">
        <v>903</v>
      </c>
      <c r="I7218" s="50">
        <v>5671</v>
      </c>
      <c r="J7218" s="50">
        <v>266001002228</v>
      </c>
      <c r="K7218" s="49" t="s">
        <v>8625</v>
      </c>
      <c r="L7218" s="51">
        <v>301</v>
      </c>
      <c r="M7218" s="52">
        <v>32263649</v>
      </c>
      <c r="N7218" s="52">
        <v>6046339</v>
      </c>
      <c r="O7218" s="52">
        <v>25351273</v>
      </c>
      <c r="P7218" s="52">
        <v>6660438</v>
      </c>
      <c r="Q7218" s="52">
        <v>38309988</v>
      </c>
      <c r="R7218" s="52">
        <v>32011711</v>
      </c>
      <c r="S7218" s="52">
        <v>70321699</v>
      </c>
      <c r="T7218" s="70" t="s">
        <v>10556</v>
      </c>
      <c r="U7218" s="70" t="s">
        <v>10560</v>
      </c>
    </row>
    <row r="7219" spans="1:21" x14ac:dyDescent="0.2">
      <c r="A7219" s="49" t="s">
        <v>2245</v>
      </c>
      <c r="B7219" s="49" t="s">
        <v>36</v>
      </c>
      <c r="C7219" s="50">
        <v>3759</v>
      </c>
      <c r="D7219" s="49" t="s">
        <v>34</v>
      </c>
      <c r="E7219" s="49" t="s">
        <v>7491</v>
      </c>
      <c r="F7219" s="49" t="s">
        <v>34</v>
      </c>
      <c r="G7219" s="49">
        <v>5001</v>
      </c>
      <c r="H7219" s="49" t="s">
        <v>35</v>
      </c>
      <c r="I7219" s="50">
        <v>18549</v>
      </c>
      <c r="J7219" s="50">
        <v>205001019989</v>
      </c>
      <c r="K7219" s="49" t="s">
        <v>7493</v>
      </c>
      <c r="L7219" s="51">
        <v>576</v>
      </c>
      <c r="M7219" s="52">
        <v>61001315</v>
      </c>
      <c r="N7219" s="52">
        <v>0</v>
      </c>
      <c r="O7219" s="52">
        <v>25184812</v>
      </c>
      <c r="P7219" s="52">
        <v>6660438</v>
      </c>
      <c r="Q7219" s="52">
        <v>61001315</v>
      </c>
      <c r="R7219" s="52">
        <v>31845250</v>
      </c>
      <c r="S7219" s="52">
        <v>92846565</v>
      </c>
      <c r="T7219" s="70" t="s">
        <v>10556</v>
      </c>
      <c r="U7219" s="70" t="s">
        <v>10560</v>
      </c>
    </row>
    <row r="7220" spans="1:21" x14ac:dyDescent="0.2">
      <c r="A7220" s="49" t="s">
        <v>6181</v>
      </c>
      <c r="B7220" s="49" t="s">
        <v>113</v>
      </c>
      <c r="C7220" s="50">
        <v>3798</v>
      </c>
      <c r="D7220" s="49" t="s">
        <v>791</v>
      </c>
      <c r="E7220" s="49" t="s">
        <v>7935</v>
      </c>
      <c r="F7220" s="49" t="s">
        <v>791</v>
      </c>
      <c r="G7220" s="49">
        <v>52227</v>
      </c>
      <c r="H7220" s="49" t="s">
        <v>802</v>
      </c>
      <c r="I7220" s="50">
        <v>7963</v>
      </c>
      <c r="J7220" s="50">
        <v>252227000979</v>
      </c>
      <c r="K7220" s="49" t="s">
        <v>7944</v>
      </c>
      <c r="L7220" s="51">
        <v>16</v>
      </c>
      <c r="M7220" s="52">
        <v>1832004</v>
      </c>
      <c r="N7220" s="52">
        <v>0</v>
      </c>
      <c r="O7220" s="52">
        <v>27796012</v>
      </c>
      <c r="P7220" s="52">
        <v>0</v>
      </c>
      <c r="Q7220" s="52">
        <v>1832004</v>
      </c>
      <c r="R7220" s="52">
        <v>27796012</v>
      </c>
      <c r="S7220" s="52">
        <v>29628016</v>
      </c>
      <c r="T7220" s="70" t="s">
        <v>10556</v>
      </c>
      <c r="U7220" s="70" t="s">
        <v>10560</v>
      </c>
    </row>
    <row r="7221" spans="1:21" x14ac:dyDescent="0.2">
      <c r="A7221" s="49" t="s">
        <v>7676</v>
      </c>
      <c r="B7221" s="49" t="s">
        <v>763</v>
      </c>
      <c r="C7221" s="50">
        <v>3796</v>
      </c>
      <c r="D7221" s="49" t="s">
        <v>764</v>
      </c>
      <c r="E7221" s="49" t="s">
        <v>7748</v>
      </c>
      <c r="F7221" s="49" t="s">
        <v>764</v>
      </c>
      <c r="G7221" s="49">
        <v>50577</v>
      </c>
      <c r="H7221" s="49" t="s">
        <v>783</v>
      </c>
      <c r="I7221" s="50">
        <v>10371</v>
      </c>
      <c r="J7221" s="50">
        <v>250577000073</v>
      </c>
      <c r="K7221" s="49" t="s">
        <v>7749</v>
      </c>
      <c r="L7221" s="51">
        <v>240</v>
      </c>
      <c r="M7221" s="52">
        <v>32333963</v>
      </c>
      <c r="N7221" s="52">
        <v>0</v>
      </c>
      <c r="O7221" s="52">
        <v>32316404</v>
      </c>
      <c r="P7221" s="52">
        <v>6660438</v>
      </c>
      <c r="Q7221" s="52">
        <v>32333963</v>
      </c>
      <c r="R7221" s="52">
        <v>38976842</v>
      </c>
      <c r="S7221" s="52">
        <v>71310805</v>
      </c>
      <c r="T7221" s="70" t="s">
        <v>10556</v>
      </c>
      <c r="U7221" s="70" t="s">
        <v>10560</v>
      </c>
    </row>
    <row r="7222" spans="1:21" x14ac:dyDescent="0.2">
      <c r="A7222" s="49" t="s">
        <v>6181</v>
      </c>
      <c r="B7222" s="49" t="s">
        <v>113</v>
      </c>
      <c r="C7222" s="50">
        <v>3798</v>
      </c>
      <c r="D7222" s="49" t="s">
        <v>791</v>
      </c>
      <c r="E7222" s="49" t="s">
        <v>8090</v>
      </c>
      <c r="F7222" s="49" t="s">
        <v>791</v>
      </c>
      <c r="G7222" s="49">
        <v>52435</v>
      </c>
      <c r="H7222" s="49" t="s">
        <v>826</v>
      </c>
      <c r="I7222" s="50">
        <v>5609</v>
      </c>
      <c r="J7222" s="50">
        <v>252435000133</v>
      </c>
      <c r="K7222" s="49" t="s">
        <v>8108</v>
      </c>
      <c r="L7222" s="51">
        <v>5</v>
      </c>
      <c r="M7222" s="52">
        <v>553509</v>
      </c>
      <c r="N7222" s="52">
        <v>0</v>
      </c>
      <c r="O7222" s="52">
        <v>26873901</v>
      </c>
      <c r="P7222" s="52">
        <v>0</v>
      </c>
      <c r="Q7222" s="52">
        <v>553509</v>
      </c>
      <c r="R7222" s="52">
        <v>26873901</v>
      </c>
      <c r="S7222" s="52">
        <v>27427410</v>
      </c>
      <c r="T7222" s="70" t="s">
        <v>10556</v>
      </c>
      <c r="U7222" s="70" t="s">
        <v>10560</v>
      </c>
    </row>
    <row r="7223" spans="1:21" x14ac:dyDescent="0.2">
      <c r="A7223" s="49" t="s">
        <v>6181</v>
      </c>
      <c r="B7223" s="49" t="s">
        <v>113</v>
      </c>
      <c r="C7223" s="50">
        <v>3798</v>
      </c>
      <c r="D7223" s="49" t="s">
        <v>791</v>
      </c>
      <c r="E7223" s="49" t="s">
        <v>8181</v>
      </c>
      <c r="F7223" s="49" t="s">
        <v>791</v>
      </c>
      <c r="G7223" s="49">
        <v>52699</v>
      </c>
      <c r="H7223" s="49" t="s">
        <v>841</v>
      </c>
      <c r="I7223" s="50">
        <v>5708</v>
      </c>
      <c r="J7223" s="50">
        <v>252699000212</v>
      </c>
      <c r="K7223" s="49" t="s">
        <v>8213</v>
      </c>
      <c r="L7223" s="51">
        <v>3</v>
      </c>
      <c r="M7223" s="52">
        <v>425258</v>
      </c>
      <c r="N7223" s="52">
        <v>0</v>
      </c>
      <c r="O7223" s="52">
        <v>34411783</v>
      </c>
      <c r="P7223" s="52">
        <v>0</v>
      </c>
      <c r="Q7223" s="52">
        <v>425258</v>
      </c>
      <c r="R7223" s="52">
        <v>34411783</v>
      </c>
      <c r="S7223" s="52">
        <v>34837041</v>
      </c>
      <c r="T7223" s="70" t="s">
        <v>10556</v>
      </c>
      <c r="U7223" s="70" t="s">
        <v>10560</v>
      </c>
    </row>
    <row r="7224" spans="1:21" x14ac:dyDescent="0.2">
      <c r="A7224" s="49" t="s">
        <v>6181</v>
      </c>
      <c r="B7224" s="49" t="s">
        <v>113</v>
      </c>
      <c r="C7224" s="50">
        <v>3798</v>
      </c>
      <c r="D7224" s="49" t="s">
        <v>791</v>
      </c>
      <c r="E7224" s="49" t="s">
        <v>7902</v>
      </c>
      <c r="F7224" s="49" t="s">
        <v>791</v>
      </c>
      <c r="G7224" s="49">
        <v>52215</v>
      </c>
      <c r="H7224" s="49" t="s">
        <v>211</v>
      </c>
      <c r="I7224" s="50">
        <v>6504</v>
      </c>
      <c r="J7224" s="50">
        <v>252215000302</v>
      </c>
      <c r="K7224" s="49" t="s">
        <v>7910</v>
      </c>
      <c r="L7224" s="51">
        <v>15</v>
      </c>
      <c r="M7224" s="52">
        <v>1836991</v>
      </c>
      <c r="N7224" s="52">
        <v>0</v>
      </c>
      <c r="O7224" s="52">
        <v>28894363</v>
      </c>
      <c r="P7224" s="52">
        <v>6660438</v>
      </c>
      <c r="Q7224" s="52">
        <v>1836991</v>
      </c>
      <c r="R7224" s="52">
        <v>35554801</v>
      </c>
      <c r="S7224" s="52">
        <v>37391792</v>
      </c>
      <c r="T7224" s="70" t="s">
        <v>10556</v>
      </c>
      <c r="U7224" s="70" t="s">
        <v>10560</v>
      </c>
    </row>
    <row r="7225" spans="1:21" x14ac:dyDescent="0.2">
      <c r="A7225" s="49" t="s">
        <v>4982</v>
      </c>
      <c r="B7225" s="49" t="s">
        <v>421</v>
      </c>
      <c r="C7225" s="50">
        <v>3777</v>
      </c>
      <c r="D7225" s="49" t="s">
        <v>422</v>
      </c>
      <c r="E7225" s="49" t="s">
        <v>5370</v>
      </c>
      <c r="F7225" s="49" t="s">
        <v>422</v>
      </c>
      <c r="G7225" s="49">
        <v>19698</v>
      </c>
      <c r="H7225" s="49" t="s">
        <v>449</v>
      </c>
      <c r="I7225" s="50">
        <v>4355</v>
      </c>
      <c r="J7225" s="50">
        <v>219698001161</v>
      </c>
      <c r="K7225" s="49" t="s">
        <v>5379</v>
      </c>
      <c r="L7225" s="51">
        <v>85</v>
      </c>
      <c r="M7225" s="52">
        <v>9733828</v>
      </c>
      <c r="N7225" s="52">
        <v>0</v>
      </c>
      <c r="O7225" s="52">
        <v>26973965</v>
      </c>
      <c r="P7225" s="52">
        <v>6660438</v>
      </c>
      <c r="Q7225" s="52">
        <v>9733828</v>
      </c>
      <c r="R7225" s="52">
        <v>33634403</v>
      </c>
      <c r="S7225" s="52">
        <v>43368231</v>
      </c>
      <c r="T7225" s="70" t="s">
        <v>10556</v>
      </c>
      <c r="U7225" s="70" t="s">
        <v>10560</v>
      </c>
    </row>
    <row r="7226" spans="1:21" x14ac:dyDescent="0.2">
      <c r="A7226" s="49" t="s">
        <v>6181</v>
      </c>
      <c r="B7226" s="49" t="s">
        <v>113</v>
      </c>
      <c r="C7226" s="50">
        <v>3798</v>
      </c>
      <c r="D7226" s="49" t="s">
        <v>791</v>
      </c>
      <c r="E7226" s="49" t="s">
        <v>8021</v>
      </c>
      <c r="F7226" s="49" t="s">
        <v>791</v>
      </c>
      <c r="G7226" s="49">
        <v>52317</v>
      </c>
      <c r="H7226" s="49" t="s">
        <v>810</v>
      </c>
      <c r="I7226" s="50">
        <v>1085</v>
      </c>
      <c r="J7226" s="50">
        <v>252317000447</v>
      </c>
      <c r="K7226" s="49" t="s">
        <v>8028</v>
      </c>
      <c r="L7226" s="51">
        <v>12</v>
      </c>
      <c r="M7226" s="52">
        <v>1405455</v>
      </c>
      <c r="N7226" s="52">
        <v>0</v>
      </c>
      <c r="O7226" s="52">
        <v>27440546</v>
      </c>
      <c r="P7226" s="52">
        <v>6660438</v>
      </c>
      <c r="Q7226" s="52">
        <v>1405455</v>
      </c>
      <c r="R7226" s="52">
        <v>34100984</v>
      </c>
      <c r="S7226" s="52">
        <v>35506439</v>
      </c>
      <c r="T7226" s="70" t="s">
        <v>10556</v>
      </c>
      <c r="U7226" s="70" t="s">
        <v>10560</v>
      </c>
    </row>
    <row r="7227" spans="1:21" x14ac:dyDescent="0.2">
      <c r="A7227" s="49" t="s">
        <v>2860</v>
      </c>
      <c r="B7227" s="49" t="s">
        <v>1188</v>
      </c>
      <c r="C7227" s="50">
        <v>3832</v>
      </c>
      <c r="D7227" s="49" t="s">
        <v>1186</v>
      </c>
      <c r="E7227" s="49" t="s">
        <v>10200</v>
      </c>
      <c r="F7227" s="49" t="s">
        <v>1186</v>
      </c>
      <c r="G7227" s="49">
        <v>99773</v>
      </c>
      <c r="H7227" s="49" t="s">
        <v>1191</v>
      </c>
      <c r="I7227" s="50">
        <v>15035</v>
      </c>
      <c r="J7227" s="50">
        <v>299572000333</v>
      </c>
      <c r="K7227" s="49" t="s">
        <v>9681</v>
      </c>
      <c r="L7227" s="51">
        <v>155</v>
      </c>
      <c r="M7227" s="52">
        <v>29823810</v>
      </c>
      <c r="N7227" s="52">
        <v>0</v>
      </c>
      <c r="O7227" s="52">
        <v>46320923</v>
      </c>
      <c r="P7227" s="52">
        <v>6660438</v>
      </c>
      <c r="Q7227" s="52">
        <v>29823810</v>
      </c>
      <c r="R7227" s="52">
        <v>52981361</v>
      </c>
      <c r="S7227" s="52">
        <v>82805171</v>
      </c>
      <c r="T7227" s="70" t="s">
        <v>10556</v>
      </c>
      <c r="U7227" s="70" t="s">
        <v>10560</v>
      </c>
    </row>
    <row r="7228" spans="1:21" x14ac:dyDescent="0.2">
      <c r="A7228" s="49" t="s">
        <v>7676</v>
      </c>
      <c r="B7228" s="49" t="s">
        <v>763</v>
      </c>
      <c r="C7228" s="50">
        <v>3796</v>
      </c>
      <c r="D7228" s="49" t="s">
        <v>764</v>
      </c>
      <c r="E7228" s="49" t="s">
        <v>7753</v>
      </c>
      <c r="F7228" s="49" t="s">
        <v>764</v>
      </c>
      <c r="G7228" s="49">
        <v>50573</v>
      </c>
      <c r="H7228" s="49" t="s">
        <v>782</v>
      </c>
      <c r="I7228" s="50">
        <v>16252</v>
      </c>
      <c r="J7228" s="50">
        <v>250573000788</v>
      </c>
      <c r="K7228" s="49" t="s">
        <v>7755</v>
      </c>
      <c r="L7228" s="51">
        <v>254</v>
      </c>
      <c r="M7228" s="52">
        <v>30652113</v>
      </c>
      <c r="N7228" s="52">
        <v>0</v>
      </c>
      <c r="O7228" s="52">
        <v>28771608</v>
      </c>
      <c r="P7228" s="52">
        <v>6660438</v>
      </c>
      <c r="Q7228" s="52">
        <v>30652113</v>
      </c>
      <c r="R7228" s="52">
        <v>35432046</v>
      </c>
      <c r="S7228" s="52">
        <v>66084159</v>
      </c>
      <c r="T7228" s="70" t="s">
        <v>10556</v>
      </c>
      <c r="U7228" s="70" t="s">
        <v>10560</v>
      </c>
    </row>
    <row r="7229" spans="1:21" x14ac:dyDescent="0.2">
      <c r="A7229" s="49" t="s">
        <v>2860</v>
      </c>
      <c r="B7229" s="49" t="s">
        <v>1188</v>
      </c>
      <c r="C7229" s="50">
        <v>3832</v>
      </c>
      <c r="D7229" s="49" t="s">
        <v>1186</v>
      </c>
      <c r="E7229" s="49" t="s">
        <v>10200</v>
      </c>
      <c r="F7229" s="49" t="s">
        <v>1186</v>
      </c>
      <c r="G7229" s="49">
        <v>99773</v>
      </c>
      <c r="H7229" s="49" t="s">
        <v>1191</v>
      </c>
      <c r="I7229" s="50">
        <v>15049</v>
      </c>
      <c r="J7229" s="50">
        <v>299773002814</v>
      </c>
      <c r="K7229" s="49" t="s">
        <v>10202</v>
      </c>
      <c r="L7229" s="51">
        <v>200</v>
      </c>
      <c r="M7229" s="52">
        <v>38658522</v>
      </c>
      <c r="N7229" s="52">
        <v>0</v>
      </c>
      <c r="O7229" s="52">
        <v>46320923</v>
      </c>
      <c r="P7229" s="52">
        <v>6660438</v>
      </c>
      <c r="Q7229" s="52">
        <v>38658522</v>
      </c>
      <c r="R7229" s="52">
        <v>52981361</v>
      </c>
      <c r="S7229" s="52">
        <v>91639883</v>
      </c>
      <c r="T7229" s="70" t="s">
        <v>10556</v>
      </c>
      <c r="U7229" s="70" t="s">
        <v>10560</v>
      </c>
    </row>
    <row r="7230" spans="1:21" x14ac:dyDescent="0.2">
      <c r="A7230" s="49" t="s">
        <v>2245</v>
      </c>
      <c r="B7230" s="49" t="s">
        <v>36</v>
      </c>
      <c r="C7230" s="50">
        <v>3763</v>
      </c>
      <c r="D7230" s="49" t="s">
        <v>155</v>
      </c>
      <c r="E7230" s="49" t="s">
        <v>9942</v>
      </c>
      <c r="F7230" s="49" t="s">
        <v>155</v>
      </c>
      <c r="G7230" s="49">
        <v>5837</v>
      </c>
      <c r="H7230" s="49" t="s">
        <v>156</v>
      </c>
      <c r="I7230" s="50">
        <v>130369</v>
      </c>
      <c r="J7230" s="50">
        <v>205837000735</v>
      </c>
      <c r="K7230" s="49" t="s">
        <v>9951</v>
      </c>
      <c r="L7230" s="51">
        <v>232</v>
      </c>
      <c r="M7230" s="52">
        <v>32680827</v>
      </c>
      <c r="N7230" s="52">
        <v>0</v>
      </c>
      <c r="O7230" s="52">
        <v>33900715</v>
      </c>
      <c r="P7230" s="52">
        <v>13320876</v>
      </c>
      <c r="Q7230" s="52">
        <v>32680827</v>
      </c>
      <c r="R7230" s="52">
        <v>47221591</v>
      </c>
      <c r="S7230" s="52">
        <v>79902418</v>
      </c>
      <c r="T7230" s="70" t="s">
        <v>10556</v>
      </c>
      <c r="U7230" s="70" t="s">
        <v>10560</v>
      </c>
    </row>
    <row r="7231" spans="1:21" x14ac:dyDescent="0.2">
      <c r="A7231" s="49" t="s">
        <v>6181</v>
      </c>
      <c r="B7231" s="49" t="s">
        <v>113</v>
      </c>
      <c r="C7231" s="50">
        <v>3798</v>
      </c>
      <c r="D7231" s="49" t="s">
        <v>791</v>
      </c>
      <c r="E7231" s="49" t="s">
        <v>8181</v>
      </c>
      <c r="F7231" s="49" t="s">
        <v>791</v>
      </c>
      <c r="G7231" s="49">
        <v>52699</v>
      </c>
      <c r="H7231" s="49" t="s">
        <v>841</v>
      </c>
      <c r="I7231" s="50">
        <v>5707</v>
      </c>
      <c r="J7231" s="50">
        <v>252699000182</v>
      </c>
      <c r="K7231" s="49" t="s">
        <v>6096</v>
      </c>
      <c r="L7231" s="51">
        <v>100</v>
      </c>
      <c r="M7231" s="52">
        <v>14441666</v>
      </c>
      <c r="N7231" s="52">
        <v>0</v>
      </c>
      <c r="O7231" s="52">
        <v>34411783</v>
      </c>
      <c r="P7231" s="52">
        <v>6660438</v>
      </c>
      <c r="Q7231" s="52">
        <v>14441666</v>
      </c>
      <c r="R7231" s="52">
        <v>41072221</v>
      </c>
      <c r="S7231" s="52">
        <v>55513887</v>
      </c>
      <c r="T7231" s="70" t="s">
        <v>10556</v>
      </c>
      <c r="U7231" s="70" t="s">
        <v>10560</v>
      </c>
    </row>
    <row r="7232" spans="1:21" x14ac:dyDescent="0.2">
      <c r="A7232" s="49" t="s">
        <v>5501</v>
      </c>
      <c r="B7232" s="49" t="s">
        <v>461</v>
      </c>
      <c r="C7232" s="50">
        <v>3779</v>
      </c>
      <c r="D7232" s="49" t="s">
        <v>462</v>
      </c>
      <c r="E7232" s="49" t="s">
        <v>5502</v>
      </c>
      <c r="F7232" s="49" t="s">
        <v>462</v>
      </c>
      <c r="G7232" s="49">
        <v>20011</v>
      </c>
      <c r="H7232" s="49" t="s">
        <v>463</v>
      </c>
      <c r="I7232" s="50">
        <v>127679</v>
      </c>
      <c r="J7232" s="50">
        <v>220011000436</v>
      </c>
      <c r="K7232" s="49" t="s">
        <v>5504</v>
      </c>
      <c r="L7232" s="51">
        <v>172</v>
      </c>
      <c r="M7232" s="52">
        <v>20774458</v>
      </c>
      <c r="N7232" s="52">
        <v>2038742</v>
      </c>
      <c r="O7232" s="52">
        <v>28670274</v>
      </c>
      <c r="P7232" s="52">
        <v>6660438</v>
      </c>
      <c r="Q7232" s="52">
        <v>22813200</v>
      </c>
      <c r="R7232" s="52">
        <v>35330712</v>
      </c>
      <c r="S7232" s="52">
        <v>58143912</v>
      </c>
      <c r="T7232" s="70" t="s">
        <v>10556</v>
      </c>
      <c r="U7232" s="70" t="s">
        <v>10560</v>
      </c>
    </row>
    <row r="7233" spans="1:21" x14ac:dyDescent="0.2">
      <c r="A7233" s="49" t="s">
        <v>5501</v>
      </c>
      <c r="B7233" s="49" t="s">
        <v>461</v>
      </c>
      <c r="C7233" s="50">
        <v>3779</v>
      </c>
      <c r="D7233" s="49" t="s">
        <v>462</v>
      </c>
      <c r="E7233" s="49" t="s">
        <v>5598</v>
      </c>
      <c r="F7233" s="49" t="s">
        <v>462</v>
      </c>
      <c r="G7233" s="49">
        <v>20517</v>
      </c>
      <c r="H7233" s="49" t="s">
        <v>478</v>
      </c>
      <c r="I7233" s="50">
        <v>20656</v>
      </c>
      <c r="J7233" s="50">
        <v>220517000159</v>
      </c>
      <c r="K7233" s="49" t="s">
        <v>5600</v>
      </c>
      <c r="L7233" s="51">
        <v>157</v>
      </c>
      <c r="M7233" s="52">
        <v>20689437</v>
      </c>
      <c r="N7233" s="52">
        <v>0</v>
      </c>
      <c r="O7233" s="52">
        <v>30413126</v>
      </c>
      <c r="P7233" s="52">
        <v>6660438</v>
      </c>
      <c r="Q7233" s="52">
        <v>20689437</v>
      </c>
      <c r="R7233" s="52">
        <v>37073564</v>
      </c>
      <c r="S7233" s="52">
        <v>57763001</v>
      </c>
      <c r="T7233" s="70" t="s">
        <v>10556</v>
      </c>
      <c r="U7233" s="70" t="s">
        <v>10560</v>
      </c>
    </row>
    <row r="7234" spans="1:21" x14ac:dyDescent="0.2">
      <c r="A7234" s="49" t="s">
        <v>6181</v>
      </c>
      <c r="B7234" s="49" t="s">
        <v>113</v>
      </c>
      <c r="C7234" s="50">
        <v>3798</v>
      </c>
      <c r="D7234" s="49" t="s">
        <v>791</v>
      </c>
      <c r="E7234" s="49" t="s">
        <v>8181</v>
      </c>
      <c r="F7234" s="49" t="s">
        <v>791</v>
      </c>
      <c r="G7234" s="49">
        <v>52699</v>
      </c>
      <c r="H7234" s="49" t="s">
        <v>841</v>
      </c>
      <c r="I7234" s="50">
        <v>11162</v>
      </c>
      <c r="J7234" s="50">
        <v>252699000085</v>
      </c>
      <c r="K7234" s="49" t="s">
        <v>8198</v>
      </c>
      <c r="L7234" s="51">
        <v>40</v>
      </c>
      <c r="M7234" s="52">
        <v>5772568</v>
      </c>
      <c r="N7234" s="52">
        <v>0</v>
      </c>
      <c r="O7234" s="52">
        <v>34411783</v>
      </c>
      <c r="P7234" s="52">
        <v>6660438</v>
      </c>
      <c r="Q7234" s="52">
        <v>5772568</v>
      </c>
      <c r="R7234" s="52">
        <v>41072221</v>
      </c>
      <c r="S7234" s="52">
        <v>46844789</v>
      </c>
      <c r="T7234" s="70" t="s">
        <v>10556</v>
      </c>
      <c r="U7234" s="70" t="s">
        <v>10560</v>
      </c>
    </row>
    <row r="7235" spans="1:21" x14ac:dyDescent="0.2">
      <c r="A7235" s="49" t="s">
        <v>2884</v>
      </c>
      <c r="B7235" s="49" t="s">
        <v>453</v>
      </c>
      <c r="C7235" s="50">
        <v>3813</v>
      </c>
      <c r="D7235" s="49" t="s">
        <v>1000</v>
      </c>
      <c r="E7235" s="49" t="s">
        <v>9569</v>
      </c>
      <c r="F7235" s="49" t="s">
        <v>1000</v>
      </c>
      <c r="G7235" s="49">
        <v>70708</v>
      </c>
      <c r="H7235" s="49" t="s">
        <v>1017</v>
      </c>
      <c r="I7235" s="50">
        <v>18242</v>
      </c>
      <c r="J7235" s="50">
        <v>270708000351</v>
      </c>
      <c r="K7235" s="49" t="s">
        <v>9575</v>
      </c>
      <c r="L7235" s="51">
        <v>190</v>
      </c>
      <c r="M7235" s="52">
        <v>25043742</v>
      </c>
      <c r="N7235" s="52">
        <v>0</v>
      </c>
      <c r="O7235" s="52">
        <v>31589314</v>
      </c>
      <c r="P7235" s="52">
        <v>6660438</v>
      </c>
      <c r="Q7235" s="52">
        <v>25043742</v>
      </c>
      <c r="R7235" s="52">
        <v>38249752</v>
      </c>
      <c r="S7235" s="52">
        <v>63293494</v>
      </c>
      <c r="T7235" s="70" t="s">
        <v>10556</v>
      </c>
      <c r="U7235" s="70" t="s">
        <v>10560</v>
      </c>
    </row>
    <row r="7236" spans="1:21" x14ac:dyDescent="0.2">
      <c r="A7236" s="49" t="s">
        <v>4982</v>
      </c>
      <c r="B7236" s="49" t="s">
        <v>421</v>
      </c>
      <c r="C7236" s="50">
        <v>3777</v>
      </c>
      <c r="D7236" s="49" t="s">
        <v>422</v>
      </c>
      <c r="E7236" s="49" t="s">
        <v>5047</v>
      </c>
      <c r="F7236" s="49" t="s">
        <v>422</v>
      </c>
      <c r="G7236" s="49">
        <v>19110</v>
      </c>
      <c r="H7236" s="49" t="s">
        <v>425</v>
      </c>
      <c r="I7236" s="50">
        <v>4848</v>
      </c>
      <c r="J7236" s="50">
        <v>219110001021</v>
      </c>
      <c r="K7236" s="49" t="s">
        <v>5060</v>
      </c>
      <c r="L7236" s="51">
        <v>28</v>
      </c>
      <c r="M7236" s="52">
        <v>3199733</v>
      </c>
      <c r="N7236" s="52">
        <v>0</v>
      </c>
      <c r="O7236" s="52">
        <v>27741617</v>
      </c>
      <c r="P7236" s="52">
        <v>0</v>
      </c>
      <c r="Q7236" s="52">
        <v>3199733</v>
      </c>
      <c r="R7236" s="52">
        <v>27741617</v>
      </c>
      <c r="S7236" s="52">
        <v>30941350</v>
      </c>
      <c r="T7236" s="70" t="s">
        <v>10556</v>
      </c>
      <c r="U7236" s="70" t="s">
        <v>10560</v>
      </c>
    </row>
    <row r="7237" spans="1:21" x14ac:dyDescent="0.2">
      <c r="A7237" s="49" t="s">
        <v>6181</v>
      </c>
      <c r="B7237" s="49" t="s">
        <v>113</v>
      </c>
      <c r="C7237" s="50">
        <v>3798</v>
      </c>
      <c r="D7237" s="49" t="s">
        <v>791</v>
      </c>
      <c r="E7237" s="49" t="s">
        <v>8227</v>
      </c>
      <c r="F7237" s="49" t="s">
        <v>791</v>
      </c>
      <c r="G7237" s="49">
        <v>52838</v>
      </c>
      <c r="H7237" s="49" t="s">
        <v>847</v>
      </c>
      <c r="I7237" s="50">
        <v>20636</v>
      </c>
      <c r="J7237" s="50">
        <v>252838000915</v>
      </c>
      <c r="K7237" s="49" t="s">
        <v>8245</v>
      </c>
      <c r="L7237" s="51">
        <v>26</v>
      </c>
      <c r="M7237" s="52">
        <v>3037123</v>
      </c>
      <c r="N7237" s="52">
        <v>607425</v>
      </c>
      <c r="O7237" s="52">
        <v>27740343</v>
      </c>
      <c r="P7237" s="52">
        <v>6660438</v>
      </c>
      <c r="Q7237" s="52">
        <v>3644548</v>
      </c>
      <c r="R7237" s="52">
        <v>34400781</v>
      </c>
      <c r="S7237" s="52">
        <v>38045329</v>
      </c>
      <c r="T7237" s="70" t="s">
        <v>10556</v>
      </c>
      <c r="U7237" s="70" t="s">
        <v>10560</v>
      </c>
    </row>
    <row r="7238" spans="1:21" x14ac:dyDescent="0.2">
      <c r="A7238" s="49" t="s">
        <v>6181</v>
      </c>
      <c r="B7238" s="49" t="s">
        <v>113</v>
      </c>
      <c r="C7238" s="50">
        <v>3798</v>
      </c>
      <c r="D7238" s="49" t="s">
        <v>791</v>
      </c>
      <c r="E7238" s="49" t="s">
        <v>7902</v>
      </c>
      <c r="F7238" s="49" t="s">
        <v>791</v>
      </c>
      <c r="G7238" s="49">
        <v>52215</v>
      </c>
      <c r="H7238" s="49" t="s">
        <v>211</v>
      </c>
      <c r="I7238" s="50">
        <v>6591</v>
      </c>
      <c r="J7238" s="50">
        <v>252215000175</v>
      </c>
      <c r="K7238" s="49" t="s">
        <v>7924</v>
      </c>
      <c r="L7238" s="51">
        <v>31</v>
      </c>
      <c r="M7238" s="52">
        <v>3775800</v>
      </c>
      <c r="N7238" s="52">
        <v>0</v>
      </c>
      <c r="O7238" s="52">
        <v>28894363</v>
      </c>
      <c r="P7238" s="52">
        <v>6660438</v>
      </c>
      <c r="Q7238" s="52">
        <v>3775800</v>
      </c>
      <c r="R7238" s="52">
        <v>35554801</v>
      </c>
      <c r="S7238" s="52">
        <v>39330601</v>
      </c>
      <c r="T7238" s="70" t="s">
        <v>10556</v>
      </c>
      <c r="U7238" s="70" t="s">
        <v>10560</v>
      </c>
    </row>
    <row r="7239" spans="1:21" x14ac:dyDescent="0.2">
      <c r="A7239" s="49" t="s">
        <v>4982</v>
      </c>
      <c r="B7239" s="49" t="s">
        <v>421</v>
      </c>
      <c r="C7239" s="50">
        <v>3777</v>
      </c>
      <c r="D7239" s="49" t="s">
        <v>422</v>
      </c>
      <c r="E7239" s="49" t="s">
        <v>5020</v>
      </c>
      <c r="F7239" s="49" t="s">
        <v>422</v>
      </c>
      <c r="G7239" s="49">
        <v>19100</v>
      </c>
      <c r="H7239" s="49" t="s">
        <v>59</v>
      </c>
      <c r="I7239" s="50">
        <v>15806</v>
      </c>
      <c r="J7239" s="50">
        <v>219100001774</v>
      </c>
      <c r="K7239" s="49" t="s">
        <v>5033</v>
      </c>
      <c r="L7239" s="51">
        <v>56</v>
      </c>
      <c r="M7239" s="52">
        <v>7331323</v>
      </c>
      <c r="N7239" s="52">
        <v>0</v>
      </c>
      <c r="O7239" s="52">
        <v>30903641</v>
      </c>
      <c r="P7239" s="52">
        <v>6660438</v>
      </c>
      <c r="Q7239" s="52">
        <v>7331323</v>
      </c>
      <c r="R7239" s="52">
        <v>37564079</v>
      </c>
      <c r="S7239" s="52">
        <v>44895402</v>
      </c>
      <c r="T7239" s="70" t="s">
        <v>10556</v>
      </c>
      <c r="U7239" s="70" t="s">
        <v>10560</v>
      </c>
    </row>
    <row r="7240" spans="1:21" x14ac:dyDescent="0.2">
      <c r="A7240" s="49" t="s">
        <v>4982</v>
      </c>
      <c r="B7240" s="49" t="s">
        <v>421</v>
      </c>
      <c r="C7240" s="50">
        <v>3777</v>
      </c>
      <c r="D7240" s="49" t="s">
        <v>422</v>
      </c>
      <c r="E7240" s="49" t="s">
        <v>5010</v>
      </c>
      <c r="F7240" s="49" t="s">
        <v>422</v>
      </c>
      <c r="G7240" s="49">
        <v>19075</v>
      </c>
      <c r="H7240" s="49" t="s">
        <v>424</v>
      </c>
      <c r="I7240" s="50">
        <v>10916</v>
      </c>
      <c r="J7240" s="50">
        <v>219075000059</v>
      </c>
      <c r="K7240" s="49" t="s">
        <v>5019</v>
      </c>
      <c r="L7240" s="51">
        <v>97</v>
      </c>
      <c r="M7240" s="52">
        <v>11980219</v>
      </c>
      <c r="N7240" s="52">
        <v>0</v>
      </c>
      <c r="O7240" s="52">
        <v>29072677</v>
      </c>
      <c r="P7240" s="52">
        <v>6660438</v>
      </c>
      <c r="Q7240" s="52">
        <v>11980219</v>
      </c>
      <c r="R7240" s="52">
        <v>35733115</v>
      </c>
      <c r="S7240" s="52">
        <v>47713334</v>
      </c>
      <c r="T7240" s="70" t="s">
        <v>10556</v>
      </c>
      <c r="U7240" s="70" t="s">
        <v>10560</v>
      </c>
    </row>
    <row r="7241" spans="1:21" x14ac:dyDescent="0.2">
      <c r="A7241" s="49" t="s">
        <v>6181</v>
      </c>
      <c r="B7241" s="49" t="s">
        <v>113</v>
      </c>
      <c r="C7241" s="50">
        <v>3798</v>
      </c>
      <c r="D7241" s="49" t="s">
        <v>791</v>
      </c>
      <c r="E7241" s="49" t="s">
        <v>7935</v>
      </c>
      <c r="F7241" s="49" t="s">
        <v>791</v>
      </c>
      <c r="G7241" s="49">
        <v>52227</v>
      </c>
      <c r="H7241" s="49" t="s">
        <v>802</v>
      </c>
      <c r="I7241" s="50">
        <v>7966</v>
      </c>
      <c r="J7241" s="50">
        <v>252227001002</v>
      </c>
      <c r="K7241" s="49" t="s">
        <v>7976</v>
      </c>
      <c r="L7241" s="51">
        <v>9</v>
      </c>
      <c r="M7241" s="52">
        <v>1030502</v>
      </c>
      <c r="N7241" s="52">
        <v>0</v>
      </c>
      <c r="O7241" s="52">
        <v>27796012</v>
      </c>
      <c r="P7241" s="52">
        <v>0</v>
      </c>
      <c r="Q7241" s="52">
        <v>1030502</v>
      </c>
      <c r="R7241" s="52">
        <v>27796012</v>
      </c>
      <c r="S7241" s="52">
        <v>28826514</v>
      </c>
      <c r="T7241" s="70" t="s">
        <v>10556</v>
      </c>
      <c r="U7241" s="70" t="s">
        <v>10560</v>
      </c>
    </row>
    <row r="7242" spans="1:21" x14ac:dyDescent="0.2">
      <c r="A7242" s="49" t="s">
        <v>2884</v>
      </c>
      <c r="B7242" s="49" t="s">
        <v>453</v>
      </c>
      <c r="C7242" s="50">
        <v>3813</v>
      </c>
      <c r="D7242" s="49" t="s">
        <v>1000</v>
      </c>
      <c r="E7242" s="49" t="s">
        <v>9543</v>
      </c>
      <c r="F7242" s="49" t="s">
        <v>1000</v>
      </c>
      <c r="G7242" s="49">
        <v>70678</v>
      </c>
      <c r="H7242" s="49" t="s">
        <v>1015</v>
      </c>
      <c r="I7242" s="50">
        <v>4899</v>
      </c>
      <c r="J7242" s="50">
        <v>270678000113</v>
      </c>
      <c r="K7242" s="49" t="s">
        <v>9550</v>
      </c>
      <c r="L7242" s="51">
        <v>119</v>
      </c>
      <c r="M7242" s="52">
        <v>16565778</v>
      </c>
      <c r="N7242" s="52">
        <v>0</v>
      </c>
      <c r="O7242" s="52">
        <v>33149758</v>
      </c>
      <c r="P7242" s="52">
        <v>6660438</v>
      </c>
      <c r="Q7242" s="52">
        <v>16565778</v>
      </c>
      <c r="R7242" s="52">
        <v>39810196</v>
      </c>
      <c r="S7242" s="52">
        <v>56375974</v>
      </c>
      <c r="T7242" s="70" t="s">
        <v>10556</v>
      </c>
      <c r="U7242" s="70" t="s">
        <v>10560</v>
      </c>
    </row>
    <row r="7243" spans="1:21" x14ac:dyDescent="0.2">
      <c r="A7243" s="49" t="s">
        <v>6181</v>
      </c>
      <c r="B7243" s="49" t="s">
        <v>113</v>
      </c>
      <c r="C7243" s="50">
        <v>3798</v>
      </c>
      <c r="D7243" s="49" t="s">
        <v>791</v>
      </c>
      <c r="E7243" s="49" t="s">
        <v>8021</v>
      </c>
      <c r="F7243" s="49" t="s">
        <v>791</v>
      </c>
      <c r="G7243" s="49">
        <v>52317</v>
      </c>
      <c r="H7243" s="49" t="s">
        <v>810</v>
      </c>
      <c r="I7243" s="50">
        <v>1084</v>
      </c>
      <c r="J7243" s="50">
        <v>252317000285</v>
      </c>
      <c r="K7243" s="49" t="s">
        <v>8027</v>
      </c>
      <c r="L7243" s="51">
        <v>8</v>
      </c>
      <c r="M7243" s="52">
        <v>936970</v>
      </c>
      <c r="N7243" s="52">
        <v>0</v>
      </c>
      <c r="O7243" s="52">
        <v>27440546</v>
      </c>
      <c r="P7243" s="52">
        <v>6660438</v>
      </c>
      <c r="Q7243" s="52">
        <v>936970</v>
      </c>
      <c r="R7243" s="52">
        <v>34100984</v>
      </c>
      <c r="S7243" s="52">
        <v>35037954</v>
      </c>
      <c r="T7243" s="70" t="s">
        <v>10556</v>
      </c>
      <c r="U7243" s="70" t="s">
        <v>10560</v>
      </c>
    </row>
    <row r="7244" spans="1:21" x14ac:dyDescent="0.2">
      <c r="A7244" s="49" t="s">
        <v>4982</v>
      </c>
      <c r="B7244" s="49" t="s">
        <v>421</v>
      </c>
      <c r="C7244" s="50">
        <v>3777</v>
      </c>
      <c r="D7244" s="49" t="s">
        <v>422</v>
      </c>
      <c r="E7244" s="49" t="s">
        <v>5247</v>
      </c>
      <c r="F7244" s="49" t="s">
        <v>422</v>
      </c>
      <c r="G7244" s="49">
        <v>19473</v>
      </c>
      <c r="H7244" s="49" t="s">
        <v>224</v>
      </c>
      <c r="I7244" s="50">
        <v>3488</v>
      </c>
      <c r="J7244" s="50">
        <v>219473000239</v>
      </c>
      <c r="K7244" s="49" t="s">
        <v>5250</v>
      </c>
      <c r="L7244" s="51">
        <v>124</v>
      </c>
      <c r="M7244" s="52">
        <v>16153554</v>
      </c>
      <c r="N7244" s="52">
        <v>0</v>
      </c>
      <c r="O7244" s="52">
        <v>30798562</v>
      </c>
      <c r="P7244" s="52">
        <v>6660438</v>
      </c>
      <c r="Q7244" s="52">
        <v>16153554</v>
      </c>
      <c r="R7244" s="52">
        <v>37459000</v>
      </c>
      <c r="S7244" s="52">
        <v>53612554</v>
      </c>
      <c r="T7244" s="70" t="s">
        <v>10556</v>
      </c>
      <c r="U7244" s="70" t="s">
        <v>10560</v>
      </c>
    </row>
    <row r="7245" spans="1:21" x14ac:dyDescent="0.2">
      <c r="A7245" s="49" t="s">
        <v>2884</v>
      </c>
      <c r="B7245" s="49" t="s">
        <v>453</v>
      </c>
      <c r="C7245" s="50">
        <v>3813</v>
      </c>
      <c r="D7245" s="49" t="s">
        <v>1000</v>
      </c>
      <c r="E7245" s="49" t="s">
        <v>9617</v>
      </c>
      <c r="F7245" s="49" t="s">
        <v>1000</v>
      </c>
      <c r="G7245" s="49">
        <v>70771</v>
      </c>
      <c r="H7245" s="49" t="s">
        <v>453</v>
      </c>
      <c r="I7245" s="50">
        <v>17358</v>
      </c>
      <c r="J7245" s="50">
        <v>270771011524</v>
      </c>
      <c r="K7245" s="49" t="s">
        <v>9622</v>
      </c>
      <c r="L7245" s="51">
        <v>87</v>
      </c>
      <c r="M7245" s="52">
        <v>13143440</v>
      </c>
      <c r="N7245" s="52">
        <v>0</v>
      </c>
      <c r="O7245" s="52">
        <v>36252957</v>
      </c>
      <c r="P7245" s="52">
        <v>6660438</v>
      </c>
      <c r="Q7245" s="52">
        <v>13143440</v>
      </c>
      <c r="R7245" s="52">
        <v>42913395</v>
      </c>
      <c r="S7245" s="52">
        <v>56056835</v>
      </c>
      <c r="T7245" s="70" t="s">
        <v>10556</v>
      </c>
      <c r="U7245" s="70" t="s">
        <v>10560</v>
      </c>
    </row>
    <row r="7246" spans="1:21" x14ac:dyDescent="0.2">
      <c r="A7246" s="49" t="s">
        <v>2884</v>
      </c>
      <c r="B7246" s="49" t="s">
        <v>453</v>
      </c>
      <c r="C7246" s="50">
        <v>3813</v>
      </c>
      <c r="D7246" s="49" t="s">
        <v>1000</v>
      </c>
      <c r="E7246" s="49" t="s">
        <v>9471</v>
      </c>
      <c r="F7246" s="49" t="s">
        <v>1000</v>
      </c>
      <c r="G7246" s="49">
        <v>70429</v>
      </c>
      <c r="H7246" s="49" t="s">
        <v>1010</v>
      </c>
      <c r="I7246" s="50">
        <v>23503</v>
      </c>
      <c r="J7246" s="50">
        <v>270429000634</v>
      </c>
      <c r="K7246" s="49" t="s">
        <v>5046</v>
      </c>
      <c r="L7246" s="51">
        <v>113</v>
      </c>
      <c r="M7246" s="52">
        <v>17982018</v>
      </c>
      <c r="N7246" s="52">
        <v>0</v>
      </c>
      <c r="O7246" s="52">
        <v>37111692</v>
      </c>
      <c r="P7246" s="52">
        <v>6660438</v>
      </c>
      <c r="Q7246" s="52">
        <v>17982018</v>
      </c>
      <c r="R7246" s="52">
        <v>43772130</v>
      </c>
      <c r="S7246" s="52">
        <v>61754148</v>
      </c>
      <c r="T7246" s="70" t="s">
        <v>10556</v>
      </c>
      <c r="U7246" s="70" t="s">
        <v>10560</v>
      </c>
    </row>
    <row r="7247" spans="1:21" x14ac:dyDescent="0.2">
      <c r="A7247" s="49" t="s">
        <v>4982</v>
      </c>
      <c r="B7247" s="49" t="s">
        <v>421</v>
      </c>
      <c r="C7247" s="50">
        <v>3777</v>
      </c>
      <c r="D7247" s="49" t="s">
        <v>422</v>
      </c>
      <c r="E7247" s="49" t="s">
        <v>5020</v>
      </c>
      <c r="F7247" s="49" t="s">
        <v>422</v>
      </c>
      <c r="G7247" s="49">
        <v>19100</v>
      </c>
      <c r="H7247" s="49" t="s">
        <v>59</v>
      </c>
      <c r="I7247" s="50">
        <v>16442</v>
      </c>
      <c r="J7247" s="50">
        <v>219100000531</v>
      </c>
      <c r="K7247" s="49" t="s">
        <v>5046</v>
      </c>
      <c r="L7247" s="51">
        <v>138</v>
      </c>
      <c r="M7247" s="52">
        <v>17567609</v>
      </c>
      <c r="N7247" s="52">
        <v>0</v>
      </c>
      <c r="O7247" s="52">
        <v>30903641</v>
      </c>
      <c r="P7247" s="52">
        <v>0</v>
      </c>
      <c r="Q7247" s="52">
        <v>17567609</v>
      </c>
      <c r="R7247" s="52">
        <v>30903641</v>
      </c>
      <c r="S7247" s="52">
        <v>48471250</v>
      </c>
      <c r="T7247" s="70" t="s">
        <v>10556</v>
      </c>
      <c r="U7247" s="70" t="s">
        <v>10560</v>
      </c>
    </row>
    <row r="7248" spans="1:21" x14ac:dyDescent="0.2">
      <c r="A7248" s="49" t="s">
        <v>6181</v>
      </c>
      <c r="B7248" s="49" t="s">
        <v>113</v>
      </c>
      <c r="C7248" s="50">
        <v>3798</v>
      </c>
      <c r="D7248" s="49" t="s">
        <v>791</v>
      </c>
      <c r="E7248" s="49" t="s">
        <v>8181</v>
      </c>
      <c r="F7248" s="49" t="s">
        <v>791</v>
      </c>
      <c r="G7248" s="49">
        <v>52699</v>
      </c>
      <c r="H7248" s="49" t="s">
        <v>841</v>
      </c>
      <c r="I7248" s="50">
        <v>5703</v>
      </c>
      <c r="J7248" s="50">
        <v>252699000107</v>
      </c>
      <c r="K7248" s="49" t="s">
        <v>8212</v>
      </c>
      <c r="L7248" s="51">
        <v>14</v>
      </c>
      <c r="M7248" s="52">
        <v>2005029</v>
      </c>
      <c r="N7248" s="52">
        <v>0</v>
      </c>
      <c r="O7248" s="52">
        <v>34411783</v>
      </c>
      <c r="P7248" s="52">
        <v>6660438</v>
      </c>
      <c r="Q7248" s="52">
        <v>2005029</v>
      </c>
      <c r="R7248" s="52">
        <v>41072221</v>
      </c>
      <c r="S7248" s="52">
        <v>43077250</v>
      </c>
      <c r="T7248" s="70" t="s">
        <v>10556</v>
      </c>
      <c r="U7248" s="70" t="s">
        <v>10560</v>
      </c>
    </row>
    <row r="7249" spans="1:21" x14ac:dyDescent="0.2">
      <c r="A7249" s="49" t="s">
        <v>6181</v>
      </c>
      <c r="B7249" s="49" t="s">
        <v>113</v>
      </c>
      <c r="C7249" s="50">
        <v>3798</v>
      </c>
      <c r="D7249" s="49" t="s">
        <v>791</v>
      </c>
      <c r="E7249" s="49" t="s">
        <v>8143</v>
      </c>
      <c r="F7249" s="49" t="s">
        <v>791</v>
      </c>
      <c r="G7249" s="49">
        <v>52612</v>
      </c>
      <c r="H7249" s="49" t="s">
        <v>597</v>
      </c>
      <c r="I7249" s="50">
        <v>5617</v>
      </c>
      <c r="J7249" s="50">
        <v>252612000653</v>
      </c>
      <c r="K7249" s="49" t="s">
        <v>8146</v>
      </c>
      <c r="L7249" s="51">
        <v>154</v>
      </c>
      <c r="M7249" s="52">
        <v>25856464</v>
      </c>
      <c r="N7249" s="52">
        <v>0</v>
      </c>
      <c r="O7249" s="52">
        <v>39861032</v>
      </c>
      <c r="P7249" s="52">
        <v>6660438</v>
      </c>
      <c r="Q7249" s="52">
        <v>25856464</v>
      </c>
      <c r="R7249" s="52">
        <v>46521470</v>
      </c>
      <c r="S7249" s="52">
        <v>72377934</v>
      </c>
      <c r="T7249" s="70" t="s">
        <v>10556</v>
      </c>
      <c r="U7249" s="70" t="s">
        <v>10560</v>
      </c>
    </row>
    <row r="7250" spans="1:21" x14ac:dyDescent="0.2">
      <c r="A7250" s="49" t="s">
        <v>2860</v>
      </c>
      <c r="B7250" s="49" t="s">
        <v>1188</v>
      </c>
      <c r="C7250" s="50">
        <v>3832</v>
      </c>
      <c r="D7250" s="49" t="s">
        <v>1186</v>
      </c>
      <c r="E7250" s="49" t="s">
        <v>10200</v>
      </c>
      <c r="F7250" s="49" t="s">
        <v>1186</v>
      </c>
      <c r="G7250" s="49">
        <v>99773</v>
      </c>
      <c r="H7250" s="49" t="s">
        <v>1191</v>
      </c>
      <c r="I7250" s="50">
        <v>1245</v>
      </c>
      <c r="J7250" s="50">
        <v>499001001153</v>
      </c>
      <c r="K7250" s="49" t="s">
        <v>10214</v>
      </c>
      <c r="L7250" s="51">
        <v>122</v>
      </c>
      <c r="M7250" s="52">
        <v>23747758</v>
      </c>
      <c r="N7250" s="52">
        <v>0</v>
      </c>
      <c r="O7250" s="52">
        <v>46320923</v>
      </c>
      <c r="P7250" s="52">
        <v>13320876</v>
      </c>
      <c r="Q7250" s="52">
        <v>23747758</v>
      </c>
      <c r="R7250" s="52">
        <v>59641799</v>
      </c>
      <c r="S7250" s="52">
        <v>83389557</v>
      </c>
      <c r="T7250" s="70" t="s">
        <v>10556</v>
      </c>
      <c r="U7250" s="70" t="s">
        <v>10560</v>
      </c>
    </row>
    <row r="7251" spans="1:21" x14ac:dyDescent="0.2">
      <c r="A7251" s="49" t="s">
        <v>6181</v>
      </c>
      <c r="B7251" s="49" t="s">
        <v>113</v>
      </c>
      <c r="C7251" s="50">
        <v>3798</v>
      </c>
      <c r="D7251" s="49" t="s">
        <v>791</v>
      </c>
      <c r="E7251" s="49" t="s">
        <v>7935</v>
      </c>
      <c r="F7251" s="49" t="s">
        <v>791</v>
      </c>
      <c r="G7251" s="49">
        <v>52227</v>
      </c>
      <c r="H7251" s="49" t="s">
        <v>802</v>
      </c>
      <c r="I7251" s="50">
        <v>7882</v>
      </c>
      <c r="J7251" s="50">
        <v>252227000421</v>
      </c>
      <c r="K7251" s="49" t="s">
        <v>7964</v>
      </c>
      <c r="L7251" s="51">
        <v>8</v>
      </c>
      <c r="M7251" s="52">
        <v>932555</v>
      </c>
      <c r="N7251" s="52">
        <v>0</v>
      </c>
      <c r="O7251" s="52">
        <v>27796012</v>
      </c>
      <c r="P7251" s="52">
        <v>6660438</v>
      </c>
      <c r="Q7251" s="52">
        <v>932555</v>
      </c>
      <c r="R7251" s="52">
        <v>34456450</v>
      </c>
      <c r="S7251" s="52">
        <v>35389005</v>
      </c>
      <c r="T7251" s="70" t="s">
        <v>10556</v>
      </c>
      <c r="U7251" s="70" t="s">
        <v>10560</v>
      </c>
    </row>
    <row r="7252" spans="1:21" x14ac:dyDescent="0.2">
      <c r="A7252" s="49" t="s">
        <v>4982</v>
      </c>
      <c r="B7252" s="49" t="s">
        <v>421</v>
      </c>
      <c r="C7252" s="50">
        <v>3777</v>
      </c>
      <c r="D7252" s="49" t="s">
        <v>422</v>
      </c>
      <c r="E7252" s="49" t="s">
        <v>4992</v>
      </c>
      <c r="F7252" s="49" t="s">
        <v>422</v>
      </c>
      <c r="G7252" s="49">
        <v>19050</v>
      </c>
      <c r="H7252" s="49" t="s">
        <v>51</v>
      </c>
      <c r="I7252" s="50">
        <v>17979</v>
      </c>
      <c r="J7252" s="50">
        <v>219050000461</v>
      </c>
      <c r="K7252" s="49" t="s">
        <v>5001</v>
      </c>
      <c r="L7252" s="51">
        <v>66</v>
      </c>
      <c r="M7252" s="52">
        <v>8294050</v>
      </c>
      <c r="N7252" s="52">
        <v>0</v>
      </c>
      <c r="O7252" s="52">
        <v>29853051</v>
      </c>
      <c r="P7252" s="52">
        <v>6660438</v>
      </c>
      <c r="Q7252" s="52">
        <v>8294050</v>
      </c>
      <c r="R7252" s="52">
        <v>36513489</v>
      </c>
      <c r="S7252" s="52">
        <v>44807539</v>
      </c>
      <c r="T7252" s="70" t="s">
        <v>10556</v>
      </c>
      <c r="U7252" s="70" t="s">
        <v>10560</v>
      </c>
    </row>
    <row r="7253" spans="1:21" x14ac:dyDescent="0.2">
      <c r="A7253" s="49" t="s">
        <v>4982</v>
      </c>
      <c r="B7253" s="49" t="s">
        <v>421</v>
      </c>
      <c r="C7253" s="50">
        <v>3777</v>
      </c>
      <c r="D7253" s="49" t="s">
        <v>422</v>
      </c>
      <c r="E7253" s="49" t="s">
        <v>4992</v>
      </c>
      <c r="F7253" s="49" t="s">
        <v>422</v>
      </c>
      <c r="G7253" s="49">
        <v>19050</v>
      </c>
      <c r="H7253" s="49" t="s">
        <v>51</v>
      </c>
      <c r="I7253" s="50">
        <v>17972</v>
      </c>
      <c r="J7253" s="50">
        <v>219050000071</v>
      </c>
      <c r="K7253" s="49" t="s">
        <v>4997</v>
      </c>
      <c r="L7253" s="51">
        <v>121</v>
      </c>
      <c r="M7253" s="52">
        <v>15199832</v>
      </c>
      <c r="N7253" s="52">
        <v>0</v>
      </c>
      <c r="O7253" s="52">
        <v>29853051</v>
      </c>
      <c r="P7253" s="52">
        <v>6660438</v>
      </c>
      <c r="Q7253" s="52">
        <v>15199832</v>
      </c>
      <c r="R7253" s="52">
        <v>36513489</v>
      </c>
      <c r="S7253" s="52">
        <v>51713321</v>
      </c>
      <c r="T7253" s="70" t="s">
        <v>10556</v>
      </c>
      <c r="U7253" s="70" t="s">
        <v>10560</v>
      </c>
    </row>
    <row r="7254" spans="1:21" x14ac:dyDescent="0.2">
      <c r="A7254" s="49" t="s">
        <v>2875</v>
      </c>
      <c r="B7254" s="49" t="s">
        <v>1117</v>
      </c>
      <c r="C7254" s="50">
        <v>3824</v>
      </c>
      <c r="D7254" s="49" t="s">
        <v>1116</v>
      </c>
      <c r="E7254" s="49" t="s">
        <v>2890</v>
      </c>
      <c r="F7254" s="49" t="s">
        <v>1116</v>
      </c>
      <c r="G7254" s="49">
        <v>81065</v>
      </c>
      <c r="H7254" s="49" t="s">
        <v>1118</v>
      </c>
      <c r="I7254" s="50">
        <v>1845</v>
      </c>
      <c r="J7254" s="50">
        <v>281065003081</v>
      </c>
      <c r="K7254" s="49" t="s">
        <v>2894</v>
      </c>
      <c r="L7254" s="51">
        <v>371</v>
      </c>
      <c r="M7254" s="52">
        <v>54011381</v>
      </c>
      <c r="N7254" s="52">
        <v>9566654</v>
      </c>
      <c r="O7254" s="52">
        <v>34521147</v>
      </c>
      <c r="P7254" s="52">
        <v>26641753</v>
      </c>
      <c r="Q7254" s="52">
        <v>63578035</v>
      </c>
      <c r="R7254" s="52">
        <v>61162900</v>
      </c>
      <c r="S7254" s="52">
        <v>124740935</v>
      </c>
      <c r="T7254" s="70" t="s">
        <v>10556</v>
      </c>
      <c r="U7254" s="70" t="s">
        <v>10560</v>
      </c>
    </row>
    <row r="7255" spans="1:21" x14ac:dyDescent="0.2">
      <c r="A7255" s="49" t="s">
        <v>7072</v>
      </c>
      <c r="B7255" s="49" t="s">
        <v>713</v>
      </c>
      <c r="C7255" s="50">
        <v>4460</v>
      </c>
      <c r="D7255" s="49" t="s">
        <v>726</v>
      </c>
      <c r="E7255" s="49" t="s">
        <v>9977</v>
      </c>
      <c r="F7255" s="49" t="s">
        <v>726</v>
      </c>
      <c r="G7255" s="49">
        <v>44847</v>
      </c>
      <c r="H7255" s="49" t="s">
        <v>727</v>
      </c>
      <c r="I7255" s="50">
        <v>168337</v>
      </c>
      <c r="J7255" s="50">
        <v>144847000742</v>
      </c>
      <c r="K7255" s="49" t="s">
        <v>5444</v>
      </c>
      <c r="L7255" s="51">
        <v>496</v>
      </c>
      <c r="M7255" s="52">
        <v>79643789</v>
      </c>
      <c r="N7255" s="52">
        <v>0</v>
      </c>
      <c r="O7255" s="52">
        <v>37896573</v>
      </c>
      <c r="P7255" s="52">
        <v>26641753</v>
      </c>
      <c r="Q7255" s="52">
        <v>79643789</v>
      </c>
      <c r="R7255" s="52">
        <v>64538326</v>
      </c>
      <c r="S7255" s="52">
        <v>144182115</v>
      </c>
      <c r="T7255" s="70" t="s">
        <v>10556</v>
      </c>
      <c r="U7255" s="70" t="s">
        <v>10560</v>
      </c>
    </row>
    <row r="7256" spans="1:21" x14ac:dyDescent="0.2">
      <c r="A7256" s="49" t="s">
        <v>4982</v>
      </c>
      <c r="B7256" s="49" t="s">
        <v>421</v>
      </c>
      <c r="C7256" s="50">
        <v>3777</v>
      </c>
      <c r="D7256" s="49" t="s">
        <v>422</v>
      </c>
      <c r="E7256" s="49" t="s">
        <v>5439</v>
      </c>
      <c r="F7256" s="49" t="s">
        <v>422</v>
      </c>
      <c r="G7256" s="49">
        <v>19807</v>
      </c>
      <c r="H7256" s="49" t="s">
        <v>454</v>
      </c>
      <c r="I7256" s="50">
        <v>2754</v>
      </c>
      <c r="J7256" s="50">
        <v>219807000081</v>
      </c>
      <c r="K7256" s="49" t="s">
        <v>5444</v>
      </c>
      <c r="L7256" s="51">
        <v>61</v>
      </c>
      <c r="M7256" s="52">
        <v>7270273</v>
      </c>
      <c r="N7256" s="52">
        <v>0</v>
      </c>
      <c r="O7256" s="52">
        <v>28328994</v>
      </c>
      <c r="P7256" s="52">
        <v>6660438</v>
      </c>
      <c r="Q7256" s="52">
        <v>7270273</v>
      </c>
      <c r="R7256" s="52">
        <v>34989432</v>
      </c>
      <c r="S7256" s="52">
        <v>42259705</v>
      </c>
      <c r="T7256" s="70" t="s">
        <v>10556</v>
      </c>
      <c r="U7256" s="70" t="s">
        <v>10560</v>
      </c>
    </row>
    <row r="7257" spans="1:21" x14ac:dyDescent="0.2">
      <c r="A7257" s="49" t="s">
        <v>6181</v>
      </c>
      <c r="B7257" s="49" t="s">
        <v>113</v>
      </c>
      <c r="C7257" s="50">
        <v>3798</v>
      </c>
      <c r="D7257" s="49" t="s">
        <v>791</v>
      </c>
      <c r="E7257" s="49" t="s">
        <v>7935</v>
      </c>
      <c r="F7257" s="49" t="s">
        <v>791</v>
      </c>
      <c r="G7257" s="49">
        <v>52227</v>
      </c>
      <c r="H7257" s="49" t="s">
        <v>802</v>
      </c>
      <c r="I7257" s="50">
        <v>7892</v>
      </c>
      <c r="J7257" s="50">
        <v>252227000758</v>
      </c>
      <c r="K7257" s="49" t="s">
        <v>5444</v>
      </c>
      <c r="L7257" s="51">
        <v>5</v>
      </c>
      <c r="M7257" s="52">
        <v>605607</v>
      </c>
      <c r="N7257" s="52">
        <v>0</v>
      </c>
      <c r="O7257" s="52">
        <v>27796012</v>
      </c>
      <c r="P7257" s="52">
        <v>6660438</v>
      </c>
      <c r="Q7257" s="52">
        <v>605607</v>
      </c>
      <c r="R7257" s="52">
        <v>34456450</v>
      </c>
      <c r="S7257" s="52">
        <v>35062057</v>
      </c>
      <c r="T7257" s="70" t="s">
        <v>10556</v>
      </c>
      <c r="U7257" s="70" t="s">
        <v>10560</v>
      </c>
    </row>
    <row r="7258" spans="1:21" x14ac:dyDescent="0.2">
      <c r="A7258" s="49" t="s">
        <v>6181</v>
      </c>
      <c r="B7258" s="49" t="s">
        <v>113</v>
      </c>
      <c r="C7258" s="50">
        <v>3798</v>
      </c>
      <c r="D7258" s="49" t="s">
        <v>791</v>
      </c>
      <c r="E7258" s="49" t="s">
        <v>8181</v>
      </c>
      <c r="F7258" s="49" t="s">
        <v>791</v>
      </c>
      <c r="G7258" s="49">
        <v>52699</v>
      </c>
      <c r="H7258" s="49" t="s">
        <v>841</v>
      </c>
      <c r="I7258" s="50">
        <v>10988</v>
      </c>
      <c r="J7258" s="50">
        <v>252699000085</v>
      </c>
      <c r="K7258" s="49" t="s">
        <v>5444</v>
      </c>
      <c r="L7258" s="51">
        <v>12</v>
      </c>
      <c r="M7258" s="52">
        <v>1721524</v>
      </c>
      <c r="N7258" s="52">
        <v>0</v>
      </c>
      <c r="O7258" s="52">
        <v>34411783</v>
      </c>
      <c r="P7258" s="52">
        <v>6660438</v>
      </c>
      <c r="Q7258" s="52">
        <v>1721524</v>
      </c>
      <c r="R7258" s="52">
        <v>41072221</v>
      </c>
      <c r="S7258" s="52">
        <v>42793745</v>
      </c>
      <c r="T7258" s="70" t="s">
        <v>10556</v>
      </c>
      <c r="U7258" s="70" t="s">
        <v>10560</v>
      </c>
    </row>
    <row r="7259" spans="1:21" x14ac:dyDescent="0.2">
      <c r="A7259" s="49" t="s">
        <v>6181</v>
      </c>
      <c r="B7259" s="49" t="s">
        <v>113</v>
      </c>
      <c r="C7259" s="50">
        <v>3798</v>
      </c>
      <c r="D7259" s="49" t="s">
        <v>791</v>
      </c>
      <c r="E7259" s="49" t="s">
        <v>8181</v>
      </c>
      <c r="F7259" s="49" t="s">
        <v>791</v>
      </c>
      <c r="G7259" s="49">
        <v>52699</v>
      </c>
      <c r="H7259" s="49" t="s">
        <v>841</v>
      </c>
      <c r="I7259" s="50">
        <v>5824</v>
      </c>
      <c r="J7259" s="50">
        <v>252699000085</v>
      </c>
      <c r="K7259" s="49" t="s">
        <v>8211</v>
      </c>
      <c r="L7259" s="51">
        <v>8</v>
      </c>
      <c r="M7259" s="52">
        <v>1134021</v>
      </c>
      <c r="N7259" s="52">
        <v>0</v>
      </c>
      <c r="O7259" s="52">
        <v>34411783</v>
      </c>
      <c r="P7259" s="52">
        <v>0</v>
      </c>
      <c r="Q7259" s="52">
        <v>1134021</v>
      </c>
      <c r="R7259" s="52">
        <v>34411783</v>
      </c>
      <c r="S7259" s="52">
        <v>35545804</v>
      </c>
      <c r="T7259" s="70" t="s">
        <v>10556</v>
      </c>
      <c r="U7259" s="70" t="s">
        <v>10560</v>
      </c>
    </row>
    <row r="7260" spans="1:21" x14ac:dyDescent="0.2">
      <c r="A7260" s="49" t="s">
        <v>6181</v>
      </c>
      <c r="B7260" s="49" t="s">
        <v>113</v>
      </c>
      <c r="C7260" s="50">
        <v>3798</v>
      </c>
      <c r="D7260" s="49" t="s">
        <v>791</v>
      </c>
      <c r="E7260" s="49" t="s">
        <v>8227</v>
      </c>
      <c r="F7260" s="49" t="s">
        <v>791</v>
      </c>
      <c r="G7260" s="49">
        <v>52838</v>
      </c>
      <c r="H7260" s="49" t="s">
        <v>847</v>
      </c>
      <c r="I7260" s="50">
        <v>20641</v>
      </c>
      <c r="J7260" s="50">
        <v>452838001201</v>
      </c>
      <c r="K7260" s="49" t="s">
        <v>8244</v>
      </c>
      <c r="L7260" s="51">
        <v>9</v>
      </c>
      <c r="M7260" s="52">
        <v>1061478</v>
      </c>
      <c r="N7260" s="52">
        <v>212296</v>
      </c>
      <c r="O7260" s="52">
        <v>27740343</v>
      </c>
      <c r="P7260" s="52">
        <v>6660438</v>
      </c>
      <c r="Q7260" s="52">
        <v>1273774</v>
      </c>
      <c r="R7260" s="52">
        <v>34400781</v>
      </c>
      <c r="S7260" s="52">
        <v>35674555</v>
      </c>
      <c r="T7260" s="70" t="s">
        <v>10556</v>
      </c>
      <c r="U7260" s="70" t="s">
        <v>10560</v>
      </c>
    </row>
    <row r="7261" spans="1:21" x14ac:dyDescent="0.2">
      <c r="A7261" s="49" t="s">
        <v>4909</v>
      </c>
      <c r="B7261" s="49" t="s">
        <v>1126</v>
      </c>
      <c r="C7261" s="50">
        <v>3825</v>
      </c>
      <c r="D7261" s="49" t="s">
        <v>1127</v>
      </c>
      <c r="E7261" s="49" t="s">
        <v>4930</v>
      </c>
      <c r="F7261" s="49" t="s">
        <v>1127</v>
      </c>
      <c r="G7261" s="49">
        <v>85139</v>
      </c>
      <c r="H7261" s="49" t="s">
        <v>1132</v>
      </c>
      <c r="I7261" s="50">
        <v>14089</v>
      </c>
      <c r="J7261" s="50">
        <v>285139000565</v>
      </c>
      <c r="K7261" s="49" t="s">
        <v>4931</v>
      </c>
      <c r="L7261" s="51">
        <v>87</v>
      </c>
      <c r="M7261" s="52">
        <v>10092856</v>
      </c>
      <c r="N7261" s="52">
        <v>2018571</v>
      </c>
      <c r="O7261" s="52">
        <v>27884470</v>
      </c>
      <c r="P7261" s="52">
        <v>6660438</v>
      </c>
      <c r="Q7261" s="52">
        <v>12111427</v>
      </c>
      <c r="R7261" s="52">
        <v>34544908</v>
      </c>
      <c r="S7261" s="52">
        <v>46656335</v>
      </c>
      <c r="T7261" s="70" t="s">
        <v>10556</v>
      </c>
      <c r="U7261" s="70" t="s">
        <v>10560</v>
      </c>
    </row>
    <row r="7262" spans="1:21" x14ac:dyDescent="0.2">
      <c r="A7262" s="49" t="s">
        <v>5501</v>
      </c>
      <c r="B7262" s="49" t="s">
        <v>461</v>
      </c>
      <c r="C7262" s="50">
        <v>3779</v>
      </c>
      <c r="D7262" s="49" t="s">
        <v>462</v>
      </c>
      <c r="E7262" s="49" t="s">
        <v>5519</v>
      </c>
      <c r="F7262" s="49" t="s">
        <v>462</v>
      </c>
      <c r="G7262" s="49">
        <v>20032</v>
      </c>
      <c r="H7262" s="49" t="s">
        <v>465</v>
      </c>
      <c r="I7262" s="50">
        <v>124236</v>
      </c>
      <c r="J7262" s="50">
        <v>220032000584</v>
      </c>
      <c r="K7262" s="49" t="s">
        <v>5523</v>
      </c>
      <c r="L7262" s="51">
        <v>159</v>
      </c>
      <c r="M7262" s="52">
        <v>22168205</v>
      </c>
      <c r="N7262" s="52">
        <v>0</v>
      </c>
      <c r="O7262" s="52">
        <v>33541204</v>
      </c>
      <c r="P7262" s="52">
        <v>6660438</v>
      </c>
      <c r="Q7262" s="52">
        <v>22168205</v>
      </c>
      <c r="R7262" s="52">
        <v>40201642</v>
      </c>
      <c r="S7262" s="52">
        <v>62369847</v>
      </c>
      <c r="T7262" s="70" t="s">
        <v>10556</v>
      </c>
      <c r="U7262" s="70" t="s">
        <v>10560</v>
      </c>
    </row>
    <row r="7263" spans="1:21" x14ac:dyDescent="0.2">
      <c r="A7263" s="49" t="s">
        <v>6181</v>
      </c>
      <c r="B7263" s="49" t="s">
        <v>113</v>
      </c>
      <c r="C7263" s="50">
        <v>3798</v>
      </c>
      <c r="D7263" s="49" t="s">
        <v>791</v>
      </c>
      <c r="E7263" s="49" t="s">
        <v>8090</v>
      </c>
      <c r="F7263" s="49" t="s">
        <v>791</v>
      </c>
      <c r="G7263" s="49">
        <v>52435</v>
      </c>
      <c r="H7263" s="49" t="s">
        <v>826</v>
      </c>
      <c r="I7263" s="50">
        <v>5603</v>
      </c>
      <c r="J7263" s="50">
        <v>252435000061</v>
      </c>
      <c r="K7263" s="49" t="s">
        <v>8107</v>
      </c>
      <c r="L7263" s="51">
        <v>11</v>
      </c>
      <c r="M7263" s="52">
        <v>1249727</v>
      </c>
      <c r="N7263" s="52">
        <v>0</v>
      </c>
      <c r="O7263" s="52">
        <v>26873901</v>
      </c>
      <c r="P7263" s="52">
        <v>6660438</v>
      </c>
      <c r="Q7263" s="52">
        <v>1249727</v>
      </c>
      <c r="R7263" s="52">
        <v>33534339</v>
      </c>
      <c r="S7263" s="52">
        <v>34784066</v>
      </c>
      <c r="T7263" s="70" t="s">
        <v>10556</v>
      </c>
      <c r="U7263" s="70" t="s">
        <v>10560</v>
      </c>
    </row>
    <row r="7264" spans="1:21" x14ac:dyDescent="0.2">
      <c r="A7264" s="49" t="s">
        <v>2884</v>
      </c>
      <c r="B7264" s="49" t="s">
        <v>453</v>
      </c>
      <c r="C7264" s="50">
        <v>3813</v>
      </c>
      <c r="D7264" s="49" t="s">
        <v>1000</v>
      </c>
      <c r="E7264" s="49" t="s">
        <v>9543</v>
      </c>
      <c r="F7264" s="49" t="s">
        <v>1000</v>
      </c>
      <c r="G7264" s="49">
        <v>70678</v>
      </c>
      <c r="H7264" s="49" t="s">
        <v>1015</v>
      </c>
      <c r="I7264" s="50">
        <v>4912</v>
      </c>
      <c r="J7264" s="50">
        <v>270678000024</v>
      </c>
      <c r="K7264" s="49" t="s">
        <v>3733</v>
      </c>
      <c r="L7264" s="51">
        <v>122</v>
      </c>
      <c r="M7264" s="52">
        <v>17133368</v>
      </c>
      <c r="N7264" s="52">
        <v>0</v>
      </c>
      <c r="O7264" s="52">
        <v>33149758</v>
      </c>
      <c r="P7264" s="52">
        <v>6660438</v>
      </c>
      <c r="Q7264" s="52">
        <v>17133368</v>
      </c>
      <c r="R7264" s="52">
        <v>39810196</v>
      </c>
      <c r="S7264" s="52">
        <v>56943564</v>
      </c>
      <c r="T7264" s="70" t="s">
        <v>10556</v>
      </c>
      <c r="U7264" s="70" t="s">
        <v>10560</v>
      </c>
    </row>
    <row r="7265" spans="1:21" x14ac:dyDescent="0.2">
      <c r="A7265" s="49" t="s">
        <v>6181</v>
      </c>
      <c r="B7265" s="49" t="s">
        <v>113</v>
      </c>
      <c r="C7265" s="50">
        <v>3798</v>
      </c>
      <c r="D7265" s="49" t="s">
        <v>791</v>
      </c>
      <c r="E7265" s="49" t="s">
        <v>7935</v>
      </c>
      <c r="F7265" s="49" t="s">
        <v>791</v>
      </c>
      <c r="G7265" s="49">
        <v>52227</v>
      </c>
      <c r="H7265" s="49" t="s">
        <v>802</v>
      </c>
      <c r="I7265" s="50">
        <v>7967</v>
      </c>
      <c r="J7265" s="50">
        <v>252227001011</v>
      </c>
      <c r="K7265" s="49" t="s">
        <v>7947</v>
      </c>
      <c r="L7265" s="51">
        <v>7</v>
      </c>
      <c r="M7265" s="52">
        <v>818055</v>
      </c>
      <c r="N7265" s="52">
        <v>0</v>
      </c>
      <c r="O7265" s="52">
        <v>27796012</v>
      </c>
      <c r="P7265" s="52">
        <v>6660438</v>
      </c>
      <c r="Q7265" s="52">
        <v>818055</v>
      </c>
      <c r="R7265" s="52">
        <v>34456450</v>
      </c>
      <c r="S7265" s="52">
        <v>35274505</v>
      </c>
      <c r="T7265" s="70" t="s">
        <v>10556</v>
      </c>
      <c r="U7265" s="70" t="s">
        <v>10560</v>
      </c>
    </row>
    <row r="7266" spans="1:21" x14ac:dyDescent="0.2">
      <c r="A7266" s="49" t="s">
        <v>4982</v>
      </c>
      <c r="B7266" s="49" t="s">
        <v>421</v>
      </c>
      <c r="C7266" s="50">
        <v>3777</v>
      </c>
      <c r="D7266" s="49" t="s">
        <v>422</v>
      </c>
      <c r="E7266" s="49" t="s">
        <v>5066</v>
      </c>
      <c r="F7266" s="49" t="s">
        <v>422</v>
      </c>
      <c r="G7266" s="49">
        <v>19130</v>
      </c>
      <c r="H7266" s="49" t="s">
        <v>426</v>
      </c>
      <c r="I7266" s="50">
        <v>15881</v>
      </c>
      <c r="J7266" s="50">
        <v>219130000357</v>
      </c>
      <c r="K7266" s="49" t="s">
        <v>5074</v>
      </c>
      <c r="L7266" s="51">
        <v>78</v>
      </c>
      <c r="M7266" s="52">
        <v>9783233</v>
      </c>
      <c r="N7266" s="52">
        <v>0</v>
      </c>
      <c r="O7266" s="52">
        <v>29894293</v>
      </c>
      <c r="P7266" s="52">
        <v>6660438</v>
      </c>
      <c r="Q7266" s="52">
        <v>9783233</v>
      </c>
      <c r="R7266" s="52">
        <v>36554731</v>
      </c>
      <c r="S7266" s="52">
        <v>46337964</v>
      </c>
      <c r="T7266" s="70" t="s">
        <v>10556</v>
      </c>
      <c r="U7266" s="70" t="s">
        <v>10560</v>
      </c>
    </row>
    <row r="7267" spans="1:21" x14ac:dyDescent="0.2">
      <c r="A7267" s="49" t="s">
        <v>6181</v>
      </c>
      <c r="B7267" s="49" t="s">
        <v>113</v>
      </c>
      <c r="C7267" s="50">
        <v>3798</v>
      </c>
      <c r="D7267" s="49" t="s">
        <v>791</v>
      </c>
      <c r="E7267" s="49" t="s">
        <v>7925</v>
      </c>
      <c r="F7267" s="49" t="s">
        <v>791</v>
      </c>
      <c r="G7267" s="49">
        <v>52224</v>
      </c>
      <c r="H7267" s="49" t="s">
        <v>801</v>
      </c>
      <c r="I7267" s="50">
        <v>7603</v>
      </c>
      <c r="J7267" s="50">
        <v>252224000161</v>
      </c>
      <c r="K7267" s="49" t="s">
        <v>7934</v>
      </c>
      <c r="L7267" s="51">
        <v>3</v>
      </c>
      <c r="M7267" s="52">
        <v>380033</v>
      </c>
      <c r="N7267" s="52">
        <v>0</v>
      </c>
      <c r="O7267" s="52">
        <v>30752196</v>
      </c>
      <c r="P7267" s="52">
        <v>0</v>
      </c>
      <c r="Q7267" s="52">
        <v>380033</v>
      </c>
      <c r="R7267" s="52">
        <v>30752196</v>
      </c>
      <c r="S7267" s="52">
        <v>31132229</v>
      </c>
      <c r="T7267" s="70" t="s">
        <v>10556</v>
      </c>
      <c r="U7267" s="70" t="s">
        <v>10560</v>
      </c>
    </row>
    <row r="7268" spans="1:21" x14ac:dyDescent="0.2">
      <c r="A7268" s="49" t="s">
        <v>6181</v>
      </c>
      <c r="B7268" s="49" t="s">
        <v>113</v>
      </c>
      <c r="C7268" s="50">
        <v>3798</v>
      </c>
      <c r="D7268" s="49" t="s">
        <v>791</v>
      </c>
      <c r="E7268" s="49" t="s">
        <v>7902</v>
      </c>
      <c r="F7268" s="49" t="s">
        <v>791</v>
      </c>
      <c r="G7268" s="49">
        <v>52215</v>
      </c>
      <c r="H7268" s="49" t="s">
        <v>211</v>
      </c>
      <c r="I7268" s="50">
        <v>6519</v>
      </c>
      <c r="J7268" s="50">
        <v>252215000418</v>
      </c>
      <c r="K7268" s="49" t="s">
        <v>7916</v>
      </c>
      <c r="L7268" s="51">
        <v>22</v>
      </c>
      <c r="M7268" s="52">
        <v>2652957</v>
      </c>
      <c r="N7268" s="52">
        <v>0</v>
      </c>
      <c r="O7268" s="52">
        <v>28894363</v>
      </c>
      <c r="P7268" s="52">
        <v>6660438</v>
      </c>
      <c r="Q7268" s="52">
        <v>2652957</v>
      </c>
      <c r="R7268" s="52">
        <v>35554801</v>
      </c>
      <c r="S7268" s="52">
        <v>38207758</v>
      </c>
      <c r="T7268" s="70" t="s">
        <v>10556</v>
      </c>
      <c r="U7268" s="70" t="s">
        <v>10560</v>
      </c>
    </row>
    <row r="7269" spans="1:21" x14ac:dyDescent="0.2">
      <c r="A7269" s="49" t="s">
        <v>6181</v>
      </c>
      <c r="B7269" s="49" t="s">
        <v>113</v>
      </c>
      <c r="C7269" s="50">
        <v>3798</v>
      </c>
      <c r="D7269" s="49" t="s">
        <v>791</v>
      </c>
      <c r="E7269" s="49" t="s">
        <v>7925</v>
      </c>
      <c r="F7269" s="49" t="s">
        <v>791</v>
      </c>
      <c r="G7269" s="49">
        <v>52224</v>
      </c>
      <c r="H7269" s="49" t="s">
        <v>801</v>
      </c>
      <c r="I7269" s="50">
        <v>7600</v>
      </c>
      <c r="J7269" s="50">
        <v>252224000111</v>
      </c>
      <c r="K7269" s="49" t="s">
        <v>7933</v>
      </c>
      <c r="L7269" s="51">
        <v>20</v>
      </c>
      <c r="M7269" s="52">
        <v>2551867</v>
      </c>
      <c r="N7269" s="52">
        <v>0</v>
      </c>
      <c r="O7269" s="52">
        <v>30752196</v>
      </c>
      <c r="P7269" s="52">
        <v>6660438</v>
      </c>
      <c r="Q7269" s="52">
        <v>2551867</v>
      </c>
      <c r="R7269" s="52">
        <v>37412634</v>
      </c>
      <c r="S7269" s="52">
        <v>39964501</v>
      </c>
      <c r="T7269" s="70" t="s">
        <v>10556</v>
      </c>
      <c r="U7269" s="70" t="s">
        <v>10560</v>
      </c>
    </row>
    <row r="7270" spans="1:21" x14ac:dyDescent="0.2">
      <c r="A7270" s="49" t="s">
        <v>6181</v>
      </c>
      <c r="B7270" s="49" t="s">
        <v>113</v>
      </c>
      <c r="C7270" s="50">
        <v>3798</v>
      </c>
      <c r="D7270" s="49" t="s">
        <v>791</v>
      </c>
      <c r="E7270" s="49" t="s">
        <v>7925</v>
      </c>
      <c r="F7270" s="49" t="s">
        <v>791</v>
      </c>
      <c r="G7270" s="49">
        <v>52224</v>
      </c>
      <c r="H7270" s="49" t="s">
        <v>801</v>
      </c>
      <c r="I7270" s="50">
        <v>7610</v>
      </c>
      <c r="J7270" s="50">
        <v>252224000072</v>
      </c>
      <c r="K7270" s="49" t="s">
        <v>7932</v>
      </c>
      <c r="L7270" s="51">
        <v>6</v>
      </c>
      <c r="M7270" s="52">
        <v>778379</v>
      </c>
      <c r="N7270" s="52">
        <v>0</v>
      </c>
      <c r="O7270" s="52">
        <v>30752196</v>
      </c>
      <c r="P7270" s="52">
        <v>6660438</v>
      </c>
      <c r="Q7270" s="52">
        <v>778379</v>
      </c>
      <c r="R7270" s="52">
        <v>37412634</v>
      </c>
      <c r="S7270" s="52">
        <v>38191013</v>
      </c>
      <c r="T7270" s="70" t="s">
        <v>10556</v>
      </c>
      <c r="U7270" s="70" t="s">
        <v>10560</v>
      </c>
    </row>
    <row r="7271" spans="1:21" x14ac:dyDescent="0.2">
      <c r="A7271" s="49" t="s">
        <v>7676</v>
      </c>
      <c r="B7271" s="49" t="s">
        <v>763</v>
      </c>
      <c r="C7271" s="50">
        <v>3796</v>
      </c>
      <c r="D7271" s="49" t="s">
        <v>764</v>
      </c>
      <c r="E7271" s="49" t="s">
        <v>7687</v>
      </c>
      <c r="F7271" s="49" t="s">
        <v>764</v>
      </c>
      <c r="G7271" s="49">
        <v>50124</v>
      </c>
      <c r="H7271" s="49" t="s">
        <v>767</v>
      </c>
      <c r="I7271" s="50">
        <v>16232</v>
      </c>
      <c r="J7271" s="50">
        <v>250124000102</v>
      </c>
      <c r="K7271" s="49" t="s">
        <v>7688</v>
      </c>
      <c r="L7271" s="51">
        <v>244</v>
      </c>
      <c r="M7271" s="52">
        <v>29074038</v>
      </c>
      <c r="N7271" s="52">
        <v>0</v>
      </c>
      <c r="O7271" s="52">
        <v>28371497</v>
      </c>
      <c r="P7271" s="52">
        <v>6660438</v>
      </c>
      <c r="Q7271" s="52">
        <v>29074038</v>
      </c>
      <c r="R7271" s="52">
        <v>35031935</v>
      </c>
      <c r="S7271" s="52">
        <v>64105973</v>
      </c>
      <c r="T7271" s="70" t="s">
        <v>10556</v>
      </c>
      <c r="U7271" s="70" t="s">
        <v>10560</v>
      </c>
    </row>
    <row r="7272" spans="1:21" x14ac:dyDescent="0.2">
      <c r="A7272" s="49" t="s">
        <v>6181</v>
      </c>
      <c r="B7272" s="49" t="s">
        <v>113</v>
      </c>
      <c r="C7272" s="50">
        <v>3798</v>
      </c>
      <c r="D7272" s="49" t="s">
        <v>791</v>
      </c>
      <c r="E7272" s="49" t="s">
        <v>7935</v>
      </c>
      <c r="F7272" s="49" t="s">
        <v>791</v>
      </c>
      <c r="G7272" s="49">
        <v>52227</v>
      </c>
      <c r="H7272" s="49" t="s">
        <v>802</v>
      </c>
      <c r="I7272" s="50">
        <v>7889</v>
      </c>
      <c r="J7272" s="50">
        <v>252227000669</v>
      </c>
      <c r="K7272" s="49" t="s">
        <v>7688</v>
      </c>
      <c r="L7272" s="51">
        <v>20</v>
      </c>
      <c r="M7272" s="52">
        <v>2372769</v>
      </c>
      <c r="N7272" s="52">
        <v>0</v>
      </c>
      <c r="O7272" s="52">
        <v>27796012</v>
      </c>
      <c r="P7272" s="52">
        <v>6660438</v>
      </c>
      <c r="Q7272" s="52">
        <v>2372769</v>
      </c>
      <c r="R7272" s="52">
        <v>34456450</v>
      </c>
      <c r="S7272" s="52">
        <v>36829219</v>
      </c>
      <c r="T7272" s="70" t="s">
        <v>10556</v>
      </c>
      <c r="U7272" s="70" t="s">
        <v>10560</v>
      </c>
    </row>
    <row r="7273" spans="1:21" x14ac:dyDescent="0.2">
      <c r="A7273" s="49" t="s">
        <v>4982</v>
      </c>
      <c r="B7273" s="49" t="s">
        <v>421</v>
      </c>
      <c r="C7273" s="50">
        <v>3777</v>
      </c>
      <c r="D7273" s="49" t="s">
        <v>422</v>
      </c>
      <c r="E7273" s="49" t="s">
        <v>5330</v>
      </c>
      <c r="F7273" s="49" t="s">
        <v>422</v>
      </c>
      <c r="G7273" s="49">
        <v>19585</v>
      </c>
      <c r="H7273" s="49" t="s">
        <v>446</v>
      </c>
      <c r="I7273" s="50">
        <v>15118</v>
      </c>
      <c r="J7273" s="50">
        <v>219585000444</v>
      </c>
      <c r="K7273" s="49" t="s">
        <v>5333</v>
      </c>
      <c r="L7273" s="51">
        <v>34</v>
      </c>
      <c r="M7273" s="52">
        <v>4155327</v>
      </c>
      <c r="N7273" s="52">
        <v>0</v>
      </c>
      <c r="O7273" s="52">
        <v>29172801</v>
      </c>
      <c r="P7273" s="52">
        <v>6660438</v>
      </c>
      <c r="Q7273" s="52">
        <v>4155327</v>
      </c>
      <c r="R7273" s="52">
        <v>35833239</v>
      </c>
      <c r="S7273" s="52">
        <v>39988566</v>
      </c>
      <c r="T7273" s="70" t="s">
        <v>10556</v>
      </c>
      <c r="U7273" s="70" t="s">
        <v>10560</v>
      </c>
    </row>
    <row r="7274" spans="1:21" x14ac:dyDescent="0.2">
      <c r="A7274" s="49" t="s">
        <v>5921</v>
      </c>
      <c r="B7274" s="49" t="s">
        <v>211</v>
      </c>
      <c r="C7274" s="50">
        <v>3781</v>
      </c>
      <c r="D7274" s="49" t="s">
        <v>489</v>
      </c>
      <c r="E7274" s="49" t="s">
        <v>5946</v>
      </c>
      <c r="F7274" s="49" t="s">
        <v>489</v>
      </c>
      <c r="G7274" s="49">
        <v>23162</v>
      </c>
      <c r="H7274" s="49" t="s">
        <v>492</v>
      </c>
      <c r="I7274" s="50">
        <v>21020</v>
      </c>
      <c r="J7274" s="50">
        <v>223162000321</v>
      </c>
      <c r="K7274" s="49" t="s">
        <v>5948</v>
      </c>
      <c r="L7274" s="51">
        <v>333</v>
      </c>
      <c r="M7274" s="52">
        <v>43296970</v>
      </c>
      <c r="N7274" s="52">
        <v>0</v>
      </c>
      <c r="O7274" s="52">
        <v>30313595</v>
      </c>
      <c r="P7274" s="52">
        <v>6660438</v>
      </c>
      <c r="Q7274" s="52">
        <v>43296970</v>
      </c>
      <c r="R7274" s="52">
        <v>36974033</v>
      </c>
      <c r="S7274" s="52">
        <v>80271003</v>
      </c>
      <c r="T7274" s="70" t="s">
        <v>10556</v>
      </c>
      <c r="U7274" s="70" t="s">
        <v>10560</v>
      </c>
    </row>
    <row r="7275" spans="1:21" x14ac:dyDescent="0.2">
      <c r="A7275" s="49" t="s">
        <v>4982</v>
      </c>
      <c r="B7275" s="49" t="s">
        <v>421</v>
      </c>
      <c r="C7275" s="50">
        <v>3777</v>
      </c>
      <c r="D7275" s="49" t="s">
        <v>422</v>
      </c>
      <c r="E7275" s="49" t="s">
        <v>5020</v>
      </c>
      <c r="F7275" s="49" t="s">
        <v>422</v>
      </c>
      <c r="G7275" s="49">
        <v>19100</v>
      </c>
      <c r="H7275" s="49" t="s">
        <v>59</v>
      </c>
      <c r="I7275" s="50">
        <v>15808</v>
      </c>
      <c r="J7275" s="50">
        <v>219100002053</v>
      </c>
      <c r="K7275" s="49" t="s">
        <v>5032</v>
      </c>
      <c r="L7275" s="51">
        <v>112</v>
      </c>
      <c r="M7275" s="52">
        <v>14441804</v>
      </c>
      <c r="N7275" s="52">
        <v>0</v>
      </c>
      <c r="O7275" s="52">
        <v>30903641</v>
      </c>
      <c r="P7275" s="52">
        <v>6660438</v>
      </c>
      <c r="Q7275" s="52">
        <v>14441804</v>
      </c>
      <c r="R7275" s="52">
        <v>37564079</v>
      </c>
      <c r="S7275" s="52">
        <v>52005883</v>
      </c>
      <c r="T7275" s="70" t="s">
        <v>10556</v>
      </c>
      <c r="U7275" s="70" t="s">
        <v>10560</v>
      </c>
    </row>
    <row r="7276" spans="1:21" x14ac:dyDescent="0.2">
      <c r="A7276" s="49" t="s">
        <v>4312</v>
      </c>
      <c r="B7276" s="49" t="s">
        <v>393</v>
      </c>
      <c r="C7276" s="50">
        <v>3806</v>
      </c>
      <c r="D7276" s="49" t="s">
        <v>902</v>
      </c>
      <c r="E7276" s="49" t="s">
        <v>8574</v>
      </c>
      <c r="F7276" s="49" t="s">
        <v>902</v>
      </c>
      <c r="G7276" s="49">
        <v>66001</v>
      </c>
      <c r="H7276" s="49" t="s">
        <v>903</v>
      </c>
      <c r="I7276" s="50">
        <v>2255</v>
      </c>
      <c r="J7276" s="50">
        <v>266001001477</v>
      </c>
      <c r="K7276" s="49" t="s">
        <v>8575</v>
      </c>
      <c r="L7276" s="51">
        <v>154</v>
      </c>
      <c r="M7276" s="52">
        <v>16218034</v>
      </c>
      <c r="N7276" s="52">
        <v>3243607</v>
      </c>
      <c r="O7276" s="52">
        <v>25351273</v>
      </c>
      <c r="P7276" s="52">
        <v>6660438</v>
      </c>
      <c r="Q7276" s="52">
        <v>19461641</v>
      </c>
      <c r="R7276" s="52">
        <v>32011711</v>
      </c>
      <c r="S7276" s="52">
        <v>51473352</v>
      </c>
      <c r="T7276" s="70" t="s">
        <v>10556</v>
      </c>
      <c r="U7276" s="70" t="s">
        <v>10560</v>
      </c>
    </row>
    <row r="7277" spans="1:21" x14ac:dyDescent="0.2">
      <c r="A7277" s="49" t="s">
        <v>3660</v>
      </c>
      <c r="B7277" s="49" t="s">
        <v>59</v>
      </c>
      <c r="C7277" s="50">
        <v>3767</v>
      </c>
      <c r="D7277" s="49" t="s">
        <v>201</v>
      </c>
      <c r="E7277" s="49" t="s">
        <v>3853</v>
      </c>
      <c r="F7277" s="49" t="s">
        <v>201</v>
      </c>
      <c r="G7277" s="49">
        <v>13657</v>
      </c>
      <c r="H7277" s="49" t="s">
        <v>234</v>
      </c>
      <c r="I7277" s="50">
        <v>7945</v>
      </c>
      <c r="J7277" s="50">
        <v>213657000489</v>
      </c>
      <c r="K7277" s="49" t="s">
        <v>3854</v>
      </c>
      <c r="L7277" s="51">
        <v>83</v>
      </c>
      <c r="M7277" s="52">
        <v>11724766</v>
      </c>
      <c r="N7277" s="52">
        <v>0</v>
      </c>
      <c r="O7277" s="52">
        <v>33705669</v>
      </c>
      <c r="P7277" s="52">
        <v>6660438</v>
      </c>
      <c r="Q7277" s="52">
        <v>11724766</v>
      </c>
      <c r="R7277" s="52">
        <v>40366107</v>
      </c>
      <c r="S7277" s="52">
        <v>52090873</v>
      </c>
      <c r="T7277" s="70" t="s">
        <v>10556</v>
      </c>
      <c r="U7277" s="70" t="s">
        <v>10560</v>
      </c>
    </row>
    <row r="7278" spans="1:21" x14ac:dyDescent="0.2">
      <c r="A7278" s="49" t="s">
        <v>6181</v>
      </c>
      <c r="B7278" s="49" t="s">
        <v>113</v>
      </c>
      <c r="C7278" s="50">
        <v>3798</v>
      </c>
      <c r="D7278" s="49" t="s">
        <v>791</v>
      </c>
      <c r="E7278" s="49" t="s">
        <v>7899</v>
      </c>
      <c r="F7278" s="49" t="s">
        <v>791</v>
      </c>
      <c r="G7278" s="49">
        <v>52210</v>
      </c>
      <c r="H7278" s="49" t="s">
        <v>800</v>
      </c>
      <c r="I7278" s="50">
        <v>1756</v>
      </c>
      <c r="J7278" s="50">
        <v>252210000231</v>
      </c>
      <c r="K7278" s="49" t="s">
        <v>7901</v>
      </c>
      <c r="L7278" s="51">
        <v>4</v>
      </c>
      <c r="M7278" s="52">
        <v>471364</v>
      </c>
      <c r="N7278" s="52">
        <v>0</v>
      </c>
      <c r="O7278" s="52">
        <v>28607004</v>
      </c>
      <c r="P7278" s="52">
        <v>0</v>
      </c>
      <c r="Q7278" s="52">
        <v>471364</v>
      </c>
      <c r="R7278" s="52">
        <v>28607004</v>
      </c>
      <c r="S7278" s="52">
        <v>29078368</v>
      </c>
      <c r="T7278" s="70" t="s">
        <v>10556</v>
      </c>
      <c r="U7278" s="70" t="s">
        <v>10560</v>
      </c>
    </row>
    <row r="7279" spans="1:21" x14ac:dyDescent="0.2">
      <c r="A7279" s="49" t="s">
        <v>2884</v>
      </c>
      <c r="B7279" s="49" t="s">
        <v>453</v>
      </c>
      <c r="C7279" s="50">
        <v>3813</v>
      </c>
      <c r="D7279" s="49" t="s">
        <v>1000</v>
      </c>
      <c r="E7279" s="49" t="s">
        <v>9586</v>
      </c>
      <c r="F7279" s="49" t="s">
        <v>1000</v>
      </c>
      <c r="G7279" s="49">
        <v>70713</v>
      </c>
      <c r="H7279" s="49" t="s">
        <v>1018</v>
      </c>
      <c r="I7279" s="50">
        <v>33104</v>
      </c>
      <c r="J7279" s="50">
        <v>270713000067</v>
      </c>
      <c r="K7279" s="49" t="s">
        <v>9604</v>
      </c>
      <c r="L7279" s="51">
        <v>90</v>
      </c>
      <c r="M7279" s="52">
        <v>13078381</v>
      </c>
      <c r="N7279" s="52">
        <v>0</v>
      </c>
      <c r="O7279" s="52">
        <v>34609552</v>
      </c>
      <c r="P7279" s="52">
        <v>6660438</v>
      </c>
      <c r="Q7279" s="52">
        <v>13078381</v>
      </c>
      <c r="R7279" s="52">
        <v>41269990</v>
      </c>
      <c r="S7279" s="52">
        <v>54348371</v>
      </c>
      <c r="T7279" s="70" t="s">
        <v>10556</v>
      </c>
      <c r="U7279" s="70" t="s">
        <v>10560</v>
      </c>
    </row>
    <row r="7280" spans="1:21" x14ac:dyDescent="0.2">
      <c r="A7280" s="49" t="s">
        <v>2884</v>
      </c>
      <c r="B7280" s="49" t="s">
        <v>453</v>
      </c>
      <c r="C7280" s="50">
        <v>3813</v>
      </c>
      <c r="D7280" s="49" t="s">
        <v>1000</v>
      </c>
      <c r="E7280" s="49" t="s">
        <v>9498</v>
      </c>
      <c r="F7280" s="49" t="s">
        <v>1000</v>
      </c>
      <c r="G7280" s="49">
        <v>70473</v>
      </c>
      <c r="H7280" s="49" t="s">
        <v>1011</v>
      </c>
      <c r="I7280" s="50">
        <v>5297</v>
      </c>
      <c r="J7280" s="50">
        <v>270473000072</v>
      </c>
      <c r="K7280" s="49" t="s">
        <v>9501</v>
      </c>
      <c r="L7280" s="51">
        <v>140</v>
      </c>
      <c r="M7280" s="52">
        <v>18197297</v>
      </c>
      <c r="N7280" s="52">
        <v>0</v>
      </c>
      <c r="O7280" s="52">
        <v>31167825</v>
      </c>
      <c r="P7280" s="52">
        <v>6660438</v>
      </c>
      <c r="Q7280" s="52">
        <v>18197297</v>
      </c>
      <c r="R7280" s="52">
        <v>37828263</v>
      </c>
      <c r="S7280" s="52">
        <v>56025560</v>
      </c>
      <c r="T7280" s="70" t="s">
        <v>10556</v>
      </c>
      <c r="U7280" s="70" t="s">
        <v>10560</v>
      </c>
    </row>
    <row r="7281" spans="1:21" x14ac:dyDescent="0.2">
      <c r="A7281" s="49" t="s">
        <v>2884</v>
      </c>
      <c r="B7281" s="49" t="s">
        <v>453</v>
      </c>
      <c r="C7281" s="50">
        <v>3813</v>
      </c>
      <c r="D7281" s="49" t="s">
        <v>1000</v>
      </c>
      <c r="E7281" s="49" t="s">
        <v>9523</v>
      </c>
      <c r="F7281" s="49" t="s">
        <v>1000</v>
      </c>
      <c r="G7281" s="49">
        <v>70670</v>
      </c>
      <c r="H7281" s="49" t="s">
        <v>1014</v>
      </c>
      <c r="I7281" s="50">
        <v>4889</v>
      </c>
      <c r="J7281" s="50">
        <v>270670000165</v>
      </c>
      <c r="K7281" s="49" t="s">
        <v>9532</v>
      </c>
      <c r="L7281" s="51">
        <v>124</v>
      </c>
      <c r="M7281" s="52">
        <v>18014810</v>
      </c>
      <c r="N7281" s="52">
        <v>0</v>
      </c>
      <c r="O7281" s="52">
        <v>34503958</v>
      </c>
      <c r="P7281" s="52">
        <v>13320876</v>
      </c>
      <c r="Q7281" s="52">
        <v>18014810</v>
      </c>
      <c r="R7281" s="52">
        <v>47824834</v>
      </c>
      <c r="S7281" s="52">
        <v>65839644</v>
      </c>
      <c r="T7281" s="70" t="s">
        <v>10556</v>
      </c>
      <c r="U7281" s="70" t="s">
        <v>10560</v>
      </c>
    </row>
    <row r="7282" spans="1:21" x14ac:dyDescent="0.2">
      <c r="A7282" s="49" t="s">
        <v>2245</v>
      </c>
      <c r="B7282" s="49" t="s">
        <v>36</v>
      </c>
      <c r="C7282" s="50">
        <v>3758</v>
      </c>
      <c r="D7282" s="49" t="s">
        <v>37</v>
      </c>
      <c r="E7282" s="49" t="s">
        <v>2438</v>
      </c>
      <c r="F7282" s="49" t="s">
        <v>37</v>
      </c>
      <c r="G7282" s="49">
        <v>5209</v>
      </c>
      <c r="H7282" s="49" t="s">
        <v>77</v>
      </c>
      <c r="I7282" s="50">
        <v>3663</v>
      </c>
      <c r="J7282" s="50">
        <v>205209000211</v>
      </c>
      <c r="K7282" s="49" t="s">
        <v>2439</v>
      </c>
      <c r="L7282" s="51">
        <v>215</v>
      </c>
      <c r="M7282" s="52">
        <v>25623341</v>
      </c>
      <c r="N7282" s="52">
        <v>0</v>
      </c>
      <c r="O7282" s="52">
        <v>28604688</v>
      </c>
      <c r="P7282" s="52">
        <v>6660438</v>
      </c>
      <c r="Q7282" s="52">
        <v>25623341</v>
      </c>
      <c r="R7282" s="52">
        <v>35265126</v>
      </c>
      <c r="S7282" s="52">
        <v>60888467</v>
      </c>
      <c r="T7282" s="70" t="s">
        <v>10556</v>
      </c>
      <c r="U7282" s="70" t="s">
        <v>10560</v>
      </c>
    </row>
    <row r="7283" spans="1:21" x14ac:dyDescent="0.2">
      <c r="A7283" s="49" t="s">
        <v>2949</v>
      </c>
      <c r="B7283" s="49" t="s">
        <v>851</v>
      </c>
      <c r="C7283" s="50">
        <v>3801</v>
      </c>
      <c r="D7283" s="49" t="s">
        <v>852</v>
      </c>
      <c r="E7283" s="49" t="s">
        <v>8376</v>
      </c>
      <c r="F7283" s="49" t="s">
        <v>852</v>
      </c>
      <c r="G7283" s="49">
        <v>54385</v>
      </c>
      <c r="H7283" s="49" t="s">
        <v>871</v>
      </c>
      <c r="I7283" s="50">
        <v>11778</v>
      </c>
      <c r="J7283" s="50">
        <v>254385000288</v>
      </c>
      <c r="K7283" s="49" t="s">
        <v>2386</v>
      </c>
      <c r="L7283" s="51">
        <v>292</v>
      </c>
      <c r="M7283" s="52">
        <v>39061190</v>
      </c>
      <c r="N7283" s="52">
        <v>0</v>
      </c>
      <c r="O7283" s="52">
        <v>31735753</v>
      </c>
      <c r="P7283" s="52">
        <v>6660438</v>
      </c>
      <c r="Q7283" s="52">
        <v>39061190</v>
      </c>
      <c r="R7283" s="52">
        <v>38396191</v>
      </c>
      <c r="S7283" s="52">
        <v>77457381</v>
      </c>
      <c r="T7283" s="70" t="s">
        <v>10556</v>
      </c>
      <c r="U7283" s="70" t="s">
        <v>10560</v>
      </c>
    </row>
    <row r="7284" spans="1:21" x14ac:dyDescent="0.2">
      <c r="A7284" s="49" t="s">
        <v>2245</v>
      </c>
      <c r="B7284" s="49" t="s">
        <v>36</v>
      </c>
      <c r="C7284" s="50">
        <v>3758</v>
      </c>
      <c r="D7284" s="49" t="s">
        <v>37</v>
      </c>
      <c r="E7284" s="49" t="s">
        <v>2384</v>
      </c>
      <c r="F7284" s="49" t="s">
        <v>37</v>
      </c>
      <c r="G7284" s="49">
        <v>5147</v>
      </c>
      <c r="H7284" s="49" t="s">
        <v>69</v>
      </c>
      <c r="I7284" s="50">
        <v>1326</v>
      </c>
      <c r="J7284" s="50">
        <v>205147000058</v>
      </c>
      <c r="K7284" s="49" t="s">
        <v>2386</v>
      </c>
      <c r="L7284" s="51">
        <v>215</v>
      </c>
      <c r="M7284" s="52">
        <v>26394524</v>
      </c>
      <c r="N7284" s="52">
        <v>0</v>
      </c>
      <c r="O7284" s="52">
        <v>29232394</v>
      </c>
      <c r="P7284" s="52">
        <v>6660438</v>
      </c>
      <c r="Q7284" s="52">
        <v>26394524</v>
      </c>
      <c r="R7284" s="52">
        <v>35892832</v>
      </c>
      <c r="S7284" s="52">
        <v>62287356</v>
      </c>
      <c r="T7284" s="70" t="s">
        <v>10556</v>
      </c>
      <c r="U7284" s="70" t="s">
        <v>10560</v>
      </c>
    </row>
    <row r="7285" spans="1:21" x14ac:dyDescent="0.2">
      <c r="A7285" s="49" t="s">
        <v>2949</v>
      </c>
      <c r="B7285" s="49" t="s">
        <v>851</v>
      </c>
      <c r="C7285" s="50">
        <v>3801</v>
      </c>
      <c r="D7285" s="49" t="s">
        <v>852</v>
      </c>
      <c r="E7285" s="49" t="s">
        <v>8318</v>
      </c>
      <c r="F7285" s="49" t="s">
        <v>852</v>
      </c>
      <c r="G7285" s="49">
        <v>54174</v>
      </c>
      <c r="H7285" s="49" t="s">
        <v>860</v>
      </c>
      <c r="I7285" s="50">
        <v>5847</v>
      </c>
      <c r="J7285" s="50">
        <v>254174000630</v>
      </c>
      <c r="K7285" s="49" t="s">
        <v>8322</v>
      </c>
      <c r="L7285" s="51">
        <v>114</v>
      </c>
      <c r="M7285" s="52">
        <v>15168448</v>
      </c>
      <c r="N7285" s="52">
        <v>0</v>
      </c>
      <c r="O7285" s="52">
        <v>32016526</v>
      </c>
      <c r="P7285" s="52">
        <v>6660438</v>
      </c>
      <c r="Q7285" s="52">
        <v>15168448</v>
      </c>
      <c r="R7285" s="52">
        <v>38676964</v>
      </c>
      <c r="S7285" s="52">
        <v>53845412</v>
      </c>
      <c r="T7285" s="70" t="s">
        <v>10556</v>
      </c>
      <c r="U7285" s="70" t="s">
        <v>10560</v>
      </c>
    </row>
    <row r="7286" spans="1:21" x14ac:dyDescent="0.2">
      <c r="A7286" s="49" t="s">
        <v>2949</v>
      </c>
      <c r="B7286" s="49" t="s">
        <v>851</v>
      </c>
      <c r="C7286" s="50">
        <v>3801</v>
      </c>
      <c r="D7286" s="49" t="s">
        <v>852</v>
      </c>
      <c r="E7286" s="49" t="s">
        <v>8403</v>
      </c>
      <c r="F7286" s="49" t="s">
        <v>852</v>
      </c>
      <c r="G7286" s="49">
        <v>54480</v>
      </c>
      <c r="H7286" s="49" t="s">
        <v>875</v>
      </c>
      <c r="I7286" s="50">
        <v>11740</v>
      </c>
      <c r="J7286" s="50">
        <v>254480000139</v>
      </c>
      <c r="K7286" s="49" t="s">
        <v>8404</v>
      </c>
      <c r="L7286" s="51">
        <v>101</v>
      </c>
      <c r="M7286" s="52">
        <v>11754111</v>
      </c>
      <c r="N7286" s="52">
        <v>0</v>
      </c>
      <c r="O7286" s="52">
        <v>27657874</v>
      </c>
      <c r="P7286" s="52">
        <v>6660438</v>
      </c>
      <c r="Q7286" s="52">
        <v>11754111</v>
      </c>
      <c r="R7286" s="52">
        <v>34318312</v>
      </c>
      <c r="S7286" s="52">
        <v>46072423</v>
      </c>
      <c r="T7286" s="70" t="s">
        <v>10556</v>
      </c>
      <c r="U7286" s="70" t="s">
        <v>10560</v>
      </c>
    </row>
    <row r="7287" spans="1:21" x14ac:dyDescent="0.2">
      <c r="A7287" s="49" t="s">
        <v>2949</v>
      </c>
      <c r="B7287" s="49" t="s">
        <v>851</v>
      </c>
      <c r="C7287" s="50">
        <v>3801</v>
      </c>
      <c r="D7287" s="49" t="s">
        <v>852</v>
      </c>
      <c r="E7287" s="49" t="s">
        <v>8291</v>
      </c>
      <c r="F7287" s="49" t="s">
        <v>852</v>
      </c>
      <c r="G7287" s="49">
        <v>54051</v>
      </c>
      <c r="H7287" s="49" t="s">
        <v>854</v>
      </c>
      <c r="I7287" s="50">
        <v>8723</v>
      </c>
      <c r="J7287" s="50">
        <v>254051000139</v>
      </c>
      <c r="K7287" s="49" t="s">
        <v>8294</v>
      </c>
      <c r="L7287" s="51">
        <v>135</v>
      </c>
      <c r="M7287" s="52">
        <v>17934761</v>
      </c>
      <c r="N7287" s="52">
        <v>0</v>
      </c>
      <c r="O7287" s="52">
        <v>31541306</v>
      </c>
      <c r="P7287" s="52">
        <v>6660438</v>
      </c>
      <c r="Q7287" s="52">
        <v>17934761</v>
      </c>
      <c r="R7287" s="52">
        <v>38201744</v>
      </c>
      <c r="S7287" s="52">
        <v>56136505</v>
      </c>
      <c r="T7287" s="70" t="s">
        <v>10556</v>
      </c>
      <c r="U7287" s="70" t="s">
        <v>10560</v>
      </c>
    </row>
    <row r="7288" spans="1:21" x14ac:dyDescent="0.2">
      <c r="A7288" s="49" t="s">
        <v>5894</v>
      </c>
      <c r="B7288" s="49" t="s">
        <v>731</v>
      </c>
      <c r="C7288" s="50">
        <v>3795</v>
      </c>
      <c r="D7288" s="49" t="s">
        <v>738</v>
      </c>
      <c r="E7288" s="49" t="s">
        <v>5895</v>
      </c>
      <c r="F7288" s="49" t="s">
        <v>738</v>
      </c>
      <c r="G7288" s="49">
        <v>47189</v>
      </c>
      <c r="H7288" s="49" t="s">
        <v>739</v>
      </c>
      <c r="I7288" s="50">
        <v>129288</v>
      </c>
      <c r="J7288" s="50">
        <v>247189042579</v>
      </c>
      <c r="K7288" s="49" t="s">
        <v>5900</v>
      </c>
      <c r="L7288" s="51">
        <v>137</v>
      </c>
      <c r="M7288" s="52">
        <v>17999757</v>
      </c>
      <c r="N7288" s="52">
        <v>0</v>
      </c>
      <c r="O7288" s="52">
        <v>31171326</v>
      </c>
      <c r="P7288" s="52">
        <v>13320876</v>
      </c>
      <c r="Q7288" s="52">
        <v>17999757</v>
      </c>
      <c r="R7288" s="52">
        <v>44492202</v>
      </c>
      <c r="S7288" s="52">
        <v>62491959</v>
      </c>
      <c r="T7288" s="70" t="s">
        <v>10556</v>
      </c>
      <c r="U7288" s="70" t="s">
        <v>10560</v>
      </c>
    </row>
    <row r="7289" spans="1:21" x14ac:dyDescent="0.2">
      <c r="A7289" s="49" t="s">
        <v>2245</v>
      </c>
      <c r="B7289" s="49" t="s">
        <v>36</v>
      </c>
      <c r="C7289" s="50">
        <v>3758</v>
      </c>
      <c r="D7289" s="49" t="s">
        <v>37</v>
      </c>
      <c r="E7289" s="49" t="s">
        <v>2348</v>
      </c>
      <c r="F7289" s="49" t="s">
        <v>37</v>
      </c>
      <c r="G7289" s="49">
        <v>5120</v>
      </c>
      <c r="H7289" s="49" t="s">
        <v>62</v>
      </c>
      <c r="I7289" s="50">
        <v>3654</v>
      </c>
      <c r="J7289" s="50">
        <v>205120001044</v>
      </c>
      <c r="K7289" s="49" t="s">
        <v>2350</v>
      </c>
      <c r="L7289" s="51">
        <v>146</v>
      </c>
      <c r="M7289" s="52">
        <v>22344752</v>
      </c>
      <c r="N7289" s="52">
        <v>0</v>
      </c>
      <c r="O7289" s="52">
        <v>36645421</v>
      </c>
      <c r="P7289" s="52">
        <v>6660438</v>
      </c>
      <c r="Q7289" s="52">
        <v>22344752</v>
      </c>
      <c r="R7289" s="52">
        <v>43305859</v>
      </c>
      <c r="S7289" s="52">
        <v>65650611</v>
      </c>
      <c r="T7289" s="70" t="s">
        <v>10556</v>
      </c>
      <c r="U7289" s="70" t="s">
        <v>10560</v>
      </c>
    </row>
    <row r="7290" spans="1:21" x14ac:dyDescent="0.2">
      <c r="A7290" s="49" t="s">
        <v>2949</v>
      </c>
      <c r="B7290" s="49" t="s">
        <v>851</v>
      </c>
      <c r="C7290" s="50">
        <v>3801</v>
      </c>
      <c r="D7290" s="49" t="s">
        <v>852</v>
      </c>
      <c r="E7290" s="49" t="s">
        <v>8384</v>
      </c>
      <c r="F7290" s="49" t="s">
        <v>852</v>
      </c>
      <c r="G7290" s="49">
        <v>54398</v>
      </c>
      <c r="H7290" s="49" t="s">
        <v>872</v>
      </c>
      <c r="I7290" s="50">
        <v>11783</v>
      </c>
      <c r="J7290" s="50">
        <v>254398000368</v>
      </c>
      <c r="K7290" s="49" t="s">
        <v>8386</v>
      </c>
      <c r="L7290" s="51">
        <v>132</v>
      </c>
      <c r="M7290" s="52">
        <v>16624362</v>
      </c>
      <c r="N7290" s="52">
        <v>0</v>
      </c>
      <c r="O7290" s="52">
        <v>30111941</v>
      </c>
      <c r="P7290" s="52">
        <v>6660438</v>
      </c>
      <c r="Q7290" s="52">
        <v>16624362</v>
      </c>
      <c r="R7290" s="52">
        <v>36772379</v>
      </c>
      <c r="S7290" s="52">
        <v>53396741</v>
      </c>
      <c r="T7290" s="70" t="s">
        <v>10556</v>
      </c>
      <c r="U7290" s="70" t="s">
        <v>10560</v>
      </c>
    </row>
    <row r="7291" spans="1:21" x14ac:dyDescent="0.2">
      <c r="A7291" s="49" t="s">
        <v>6181</v>
      </c>
      <c r="B7291" s="49" t="s">
        <v>113</v>
      </c>
      <c r="C7291" s="50">
        <v>3798</v>
      </c>
      <c r="D7291" s="49" t="s">
        <v>791</v>
      </c>
      <c r="E7291" s="49" t="s">
        <v>7991</v>
      </c>
      <c r="F7291" s="49" t="s">
        <v>791</v>
      </c>
      <c r="G7291" s="49">
        <v>52250</v>
      </c>
      <c r="H7291" s="49" t="s">
        <v>805</v>
      </c>
      <c r="I7291" s="50">
        <v>161577</v>
      </c>
      <c r="J7291" s="50">
        <v>252250000315</v>
      </c>
      <c r="K7291" s="49" t="s">
        <v>7995</v>
      </c>
      <c r="L7291" s="51">
        <v>268</v>
      </c>
      <c r="M7291" s="52">
        <v>43648422</v>
      </c>
      <c r="N7291" s="52">
        <v>0</v>
      </c>
      <c r="O7291" s="52">
        <v>38784391</v>
      </c>
      <c r="P7291" s="52">
        <v>6660438</v>
      </c>
      <c r="Q7291" s="52">
        <v>43648422</v>
      </c>
      <c r="R7291" s="52">
        <v>45444829</v>
      </c>
      <c r="S7291" s="52">
        <v>89093251</v>
      </c>
      <c r="T7291" s="70" t="s">
        <v>10556</v>
      </c>
      <c r="U7291" s="70" t="s">
        <v>10560</v>
      </c>
    </row>
    <row r="7292" spans="1:21" x14ac:dyDescent="0.2">
      <c r="A7292" s="49" t="s">
        <v>2884</v>
      </c>
      <c r="B7292" s="49" t="s">
        <v>453</v>
      </c>
      <c r="C7292" s="50">
        <v>3814</v>
      </c>
      <c r="D7292" s="49" t="s">
        <v>998</v>
      </c>
      <c r="E7292" s="49" t="s">
        <v>9315</v>
      </c>
      <c r="F7292" s="49" t="s">
        <v>998</v>
      </c>
      <c r="G7292" s="49">
        <v>70001</v>
      </c>
      <c r="H7292" s="49" t="s">
        <v>999</v>
      </c>
      <c r="I7292" s="50">
        <v>14417</v>
      </c>
      <c r="J7292" s="50">
        <v>170001003049</v>
      </c>
      <c r="K7292" s="49" t="s">
        <v>9318</v>
      </c>
      <c r="L7292" s="51">
        <v>181</v>
      </c>
      <c r="M7292" s="52">
        <v>21960401</v>
      </c>
      <c r="N7292" s="52">
        <v>4392080</v>
      </c>
      <c r="O7292" s="52">
        <v>28697178</v>
      </c>
      <c r="P7292" s="52">
        <v>19981315</v>
      </c>
      <c r="Q7292" s="52">
        <v>26352481</v>
      </c>
      <c r="R7292" s="52">
        <v>48678493</v>
      </c>
      <c r="S7292" s="52">
        <v>75030974</v>
      </c>
      <c r="T7292" s="70" t="s">
        <v>10556</v>
      </c>
      <c r="U7292" s="70" t="s">
        <v>10560</v>
      </c>
    </row>
    <row r="7293" spans="1:21" x14ac:dyDescent="0.2">
      <c r="A7293" s="49" t="s">
        <v>2949</v>
      </c>
      <c r="B7293" s="49" t="s">
        <v>851</v>
      </c>
      <c r="C7293" s="50">
        <v>3801</v>
      </c>
      <c r="D7293" s="49" t="s">
        <v>852</v>
      </c>
      <c r="E7293" s="49" t="s">
        <v>8318</v>
      </c>
      <c r="F7293" s="49" t="s">
        <v>852</v>
      </c>
      <c r="G7293" s="49">
        <v>54174</v>
      </c>
      <c r="H7293" s="49" t="s">
        <v>860</v>
      </c>
      <c r="I7293" s="50">
        <v>5843</v>
      </c>
      <c r="J7293" s="50">
        <v>254174000087</v>
      </c>
      <c r="K7293" s="49" t="s">
        <v>8321</v>
      </c>
      <c r="L7293" s="51">
        <v>205</v>
      </c>
      <c r="M7293" s="52">
        <v>27456051</v>
      </c>
      <c r="N7293" s="52">
        <v>0</v>
      </c>
      <c r="O7293" s="52">
        <v>32016526</v>
      </c>
      <c r="P7293" s="52">
        <v>6660438</v>
      </c>
      <c r="Q7293" s="52">
        <v>27456051</v>
      </c>
      <c r="R7293" s="52">
        <v>38676964</v>
      </c>
      <c r="S7293" s="52">
        <v>66133015</v>
      </c>
      <c r="T7293" s="70" t="s">
        <v>10556</v>
      </c>
      <c r="U7293" s="70" t="s">
        <v>10560</v>
      </c>
    </row>
    <row r="7294" spans="1:21" x14ac:dyDescent="0.2">
      <c r="A7294" s="49" t="s">
        <v>2884</v>
      </c>
      <c r="B7294" s="49" t="s">
        <v>453</v>
      </c>
      <c r="C7294" s="50">
        <v>3814</v>
      </c>
      <c r="D7294" s="49" t="s">
        <v>998</v>
      </c>
      <c r="E7294" s="49" t="s">
        <v>9315</v>
      </c>
      <c r="F7294" s="49" t="s">
        <v>998</v>
      </c>
      <c r="G7294" s="49">
        <v>70001</v>
      </c>
      <c r="H7294" s="49" t="s">
        <v>999</v>
      </c>
      <c r="I7294" s="50">
        <v>14813</v>
      </c>
      <c r="J7294" s="50">
        <v>270001001555</v>
      </c>
      <c r="K7294" s="49" t="s">
        <v>9317</v>
      </c>
      <c r="L7294" s="51">
        <v>120</v>
      </c>
      <c r="M7294" s="52">
        <v>14493101</v>
      </c>
      <c r="N7294" s="52">
        <v>0</v>
      </c>
      <c r="O7294" s="52">
        <v>28697178</v>
      </c>
      <c r="P7294" s="52">
        <v>6660438</v>
      </c>
      <c r="Q7294" s="52">
        <v>14493101</v>
      </c>
      <c r="R7294" s="52">
        <v>35357616</v>
      </c>
      <c r="S7294" s="52">
        <v>49850717</v>
      </c>
      <c r="T7294" s="70" t="s">
        <v>10556</v>
      </c>
      <c r="U7294" s="70" t="s">
        <v>10560</v>
      </c>
    </row>
    <row r="7295" spans="1:21" x14ac:dyDescent="0.2">
      <c r="A7295" s="49" t="s">
        <v>2949</v>
      </c>
      <c r="B7295" s="49" t="s">
        <v>851</v>
      </c>
      <c r="C7295" s="50">
        <v>3801</v>
      </c>
      <c r="D7295" s="49" t="s">
        <v>852</v>
      </c>
      <c r="E7295" s="49" t="s">
        <v>8366</v>
      </c>
      <c r="F7295" s="49" t="s">
        <v>852</v>
      </c>
      <c r="G7295" s="49">
        <v>54313</v>
      </c>
      <c r="H7295" s="49" t="s">
        <v>867</v>
      </c>
      <c r="I7295" s="50">
        <v>11645</v>
      </c>
      <c r="J7295" s="50">
        <v>254313000186</v>
      </c>
      <c r="K7295" s="49" t="s">
        <v>8367</v>
      </c>
      <c r="L7295" s="51">
        <v>199</v>
      </c>
      <c r="M7295" s="52">
        <v>22872885</v>
      </c>
      <c r="N7295" s="52">
        <v>0</v>
      </c>
      <c r="O7295" s="52">
        <v>27502957</v>
      </c>
      <c r="P7295" s="52">
        <v>6660438</v>
      </c>
      <c r="Q7295" s="52">
        <v>22872885</v>
      </c>
      <c r="R7295" s="52">
        <v>34163395</v>
      </c>
      <c r="S7295" s="52">
        <v>57036280</v>
      </c>
      <c r="T7295" s="70" t="s">
        <v>10556</v>
      </c>
      <c r="U7295" s="70" t="s">
        <v>10560</v>
      </c>
    </row>
    <row r="7296" spans="1:21" x14ac:dyDescent="0.2">
      <c r="A7296" s="49" t="s">
        <v>6181</v>
      </c>
      <c r="B7296" s="49" t="s">
        <v>113</v>
      </c>
      <c r="C7296" s="50">
        <v>3798</v>
      </c>
      <c r="D7296" s="49" t="s">
        <v>791</v>
      </c>
      <c r="E7296" s="49" t="s">
        <v>7991</v>
      </c>
      <c r="F7296" s="49" t="s">
        <v>791</v>
      </c>
      <c r="G7296" s="49">
        <v>52250</v>
      </c>
      <c r="H7296" s="49" t="s">
        <v>805</v>
      </c>
      <c r="I7296" s="50">
        <v>162037</v>
      </c>
      <c r="J7296" s="50">
        <v>252250000757</v>
      </c>
      <c r="K7296" s="49" t="s">
        <v>8000</v>
      </c>
      <c r="L7296" s="51">
        <v>221</v>
      </c>
      <c r="M7296" s="52">
        <v>36293521</v>
      </c>
      <c r="N7296" s="52">
        <v>0</v>
      </c>
      <c r="O7296" s="52">
        <v>38784391</v>
      </c>
      <c r="P7296" s="52">
        <v>13320876</v>
      </c>
      <c r="Q7296" s="52">
        <v>36293521</v>
      </c>
      <c r="R7296" s="52">
        <v>52105267</v>
      </c>
      <c r="S7296" s="52">
        <v>88398788</v>
      </c>
      <c r="T7296" s="70" t="s">
        <v>10556</v>
      </c>
      <c r="U7296" s="70" t="s">
        <v>10560</v>
      </c>
    </row>
    <row r="7297" spans="1:21" x14ac:dyDescent="0.2">
      <c r="A7297" s="49" t="s">
        <v>2245</v>
      </c>
      <c r="B7297" s="49" t="s">
        <v>36</v>
      </c>
      <c r="C7297" s="50">
        <v>3758</v>
      </c>
      <c r="D7297" s="49" t="s">
        <v>37</v>
      </c>
      <c r="E7297" s="49" t="s">
        <v>2402</v>
      </c>
      <c r="F7297" s="49" t="s">
        <v>37</v>
      </c>
      <c r="G7297" s="49">
        <v>5154</v>
      </c>
      <c r="H7297" s="49" t="s">
        <v>72</v>
      </c>
      <c r="I7297" s="50">
        <v>12545</v>
      </c>
      <c r="J7297" s="50">
        <v>205154000128</v>
      </c>
      <c r="K7297" s="49" t="s">
        <v>2406</v>
      </c>
      <c r="L7297" s="51">
        <v>259</v>
      </c>
      <c r="M7297" s="52">
        <v>32110896</v>
      </c>
      <c r="N7297" s="52">
        <v>0</v>
      </c>
      <c r="O7297" s="52">
        <v>29520669</v>
      </c>
      <c r="P7297" s="52">
        <v>6660438</v>
      </c>
      <c r="Q7297" s="52">
        <v>32110896</v>
      </c>
      <c r="R7297" s="52">
        <v>36181107</v>
      </c>
      <c r="S7297" s="52">
        <v>68292003</v>
      </c>
      <c r="T7297" s="70" t="s">
        <v>10556</v>
      </c>
      <c r="U7297" s="70" t="s">
        <v>10560</v>
      </c>
    </row>
    <row r="7298" spans="1:21" x14ac:dyDescent="0.2">
      <c r="A7298" s="49" t="s">
        <v>2245</v>
      </c>
      <c r="B7298" s="49" t="s">
        <v>36</v>
      </c>
      <c r="C7298" s="50">
        <v>3758</v>
      </c>
      <c r="D7298" s="49" t="s">
        <v>37</v>
      </c>
      <c r="E7298" s="49" t="s">
        <v>2460</v>
      </c>
      <c r="F7298" s="49" t="s">
        <v>37</v>
      </c>
      <c r="G7298" s="49">
        <v>5237</v>
      </c>
      <c r="H7298" s="49" t="s">
        <v>80</v>
      </c>
      <c r="I7298" s="50">
        <v>113852</v>
      </c>
      <c r="J7298" s="50">
        <v>205237000405</v>
      </c>
      <c r="K7298" s="49" t="s">
        <v>2461</v>
      </c>
      <c r="L7298" s="51">
        <v>151</v>
      </c>
      <c r="M7298" s="52">
        <v>16076742</v>
      </c>
      <c r="N7298" s="52">
        <v>0</v>
      </c>
      <c r="O7298" s="52">
        <v>25408366</v>
      </c>
      <c r="P7298" s="52">
        <v>6660438</v>
      </c>
      <c r="Q7298" s="52">
        <v>16076742</v>
      </c>
      <c r="R7298" s="52">
        <v>32068804</v>
      </c>
      <c r="S7298" s="52">
        <v>48145546</v>
      </c>
      <c r="T7298" s="70" t="s">
        <v>10556</v>
      </c>
      <c r="U7298" s="70" t="s">
        <v>10560</v>
      </c>
    </row>
    <row r="7299" spans="1:21" x14ac:dyDescent="0.2">
      <c r="A7299" s="49" t="s">
        <v>2949</v>
      </c>
      <c r="B7299" s="49" t="s">
        <v>851</v>
      </c>
      <c r="C7299" s="50">
        <v>3801</v>
      </c>
      <c r="D7299" s="49" t="s">
        <v>852</v>
      </c>
      <c r="E7299" s="49" t="s">
        <v>8318</v>
      </c>
      <c r="F7299" s="49" t="s">
        <v>852</v>
      </c>
      <c r="G7299" s="49">
        <v>54174</v>
      </c>
      <c r="H7299" s="49" t="s">
        <v>860</v>
      </c>
      <c r="I7299" s="50">
        <v>5845</v>
      </c>
      <c r="J7299" s="50">
        <v>254174000371</v>
      </c>
      <c r="K7299" s="49" t="s">
        <v>8320</v>
      </c>
      <c r="L7299" s="51">
        <v>247</v>
      </c>
      <c r="M7299" s="52">
        <v>33243117</v>
      </c>
      <c r="N7299" s="52">
        <v>0</v>
      </c>
      <c r="O7299" s="52">
        <v>32016526</v>
      </c>
      <c r="P7299" s="52">
        <v>6660438</v>
      </c>
      <c r="Q7299" s="52">
        <v>33243117</v>
      </c>
      <c r="R7299" s="52">
        <v>38676964</v>
      </c>
      <c r="S7299" s="52">
        <v>71920081</v>
      </c>
      <c r="T7299" s="70" t="s">
        <v>10556</v>
      </c>
      <c r="U7299" s="70" t="s">
        <v>10560</v>
      </c>
    </row>
    <row r="7300" spans="1:21" x14ac:dyDescent="0.2">
      <c r="A7300" s="49" t="s">
        <v>2949</v>
      </c>
      <c r="B7300" s="49" t="s">
        <v>851</v>
      </c>
      <c r="C7300" s="50">
        <v>3801</v>
      </c>
      <c r="D7300" s="49" t="s">
        <v>852</v>
      </c>
      <c r="E7300" s="49" t="s">
        <v>8407</v>
      </c>
      <c r="F7300" s="49" t="s">
        <v>852</v>
      </c>
      <c r="G7300" s="49">
        <v>54498</v>
      </c>
      <c r="H7300" s="49" t="s">
        <v>876</v>
      </c>
      <c r="I7300" s="50">
        <v>11754</v>
      </c>
      <c r="J7300" s="50">
        <v>254498000691</v>
      </c>
      <c r="K7300" s="49" t="s">
        <v>6140</v>
      </c>
      <c r="L7300" s="51">
        <v>182</v>
      </c>
      <c r="M7300" s="52">
        <v>20667466</v>
      </c>
      <c r="N7300" s="52">
        <v>0</v>
      </c>
      <c r="O7300" s="52">
        <v>27072556</v>
      </c>
      <c r="P7300" s="52">
        <v>6660438</v>
      </c>
      <c r="Q7300" s="52">
        <v>20667466</v>
      </c>
      <c r="R7300" s="52">
        <v>33732994</v>
      </c>
      <c r="S7300" s="52">
        <v>54400460</v>
      </c>
      <c r="T7300" s="70" t="s">
        <v>10556</v>
      </c>
      <c r="U7300" s="70" t="s">
        <v>10560</v>
      </c>
    </row>
    <row r="7301" spans="1:21" x14ac:dyDescent="0.2">
      <c r="A7301" s="49" t="s">
        <v>2949</v>
      </c>
      <c r="B7301" s="49" t="s">
        <v>851</v>
      </c>
      <c r="C7301" s="50">
        <v>3801</v>
      </c>
      <c r="D7301" s="49" t="s">
        <v>852</v>
      </c>
      <c r="E7301" s="49" t="s">
        <v>8278</v>
      </c>
      <c r="F7301" s="49" t="s">
        <v>852</v>
      </c>
      <c r="G7301" s="49">
        <v>54003</v>
      </c>
      <c r="H7301" s="49" t="s">
        <v>853</v>
      </c>
      <c r="I7301" s="50">
        <v>8717</v>
      </c>
      <c r="J7301" s="50">
        <v>254003002278</v>
      </c>
      <c r="K7301" s="49" t="s">
        <v>8279</v>
      </c>
      <c r="L7301" s="51">
        <v>119</v>
      </c>
      <c r="M7301" s="52">
        <v>15642933</v>
      </c>
      <c r="N7301" s="52">
        <v>0</v>
      </c>
      <c r="O7301" s="52">
        <v>31007448</v>
      </c>
      <c r="P7301" s="52">
        <v>6660438</v>
      </c>
      <c r="Q7301" s="52">
        <v>15642933</v>
      </c>
      <c r="R7301" s="52">
        <v>37667886</v>
      </c>
      <c r="S7301" s="52">
        <v>53310819</v>
      </c>
      <c r="T7301" s="70" t="s">
        <v>10556</v>
      </c>
      <c r="U7301" s="70" t="s">
        <v>10560</v>
      </c>
    </row>
    <row r="7302" spans="1:21" x14ac:dyDescent="0.2">
      <c r="A7302" s="49" t="s">
        <v>2245</v>
      </c>
      <c r="B7302" s="49" t="s">
        <v>36</v>
      </c>
      <c r="C7302" s="50">
        <v>3758</v>
      </c>
      <c r="D7302" s="49" t="s">
        <v>37</v>
      </c>
      <c r="E7302" s="49" t="s">
        <v>2657</v>
      </c>
      <c r="F7302" s="49" t="s">
        <v>37</v>
      </c>
      <c r="G7302" s="49">
        <v>5642</v>
      </c>
      <c r="H7302" s="49" t="s">
        <v>130</v>
      </c>
      <c r="I7302" s="50">
        <v>3960</v>
      </c>
      <c r="J7302" s="50">
        <v>205642000293</v>
      </c>
      <c r="K7302" s="49" t="s">
        <v>2658</v>
      </c>
      <c r="L7302" s="51">
        <v>341</v>
      </c>
      <c r="M7302" s="52">
        <v>40030447</v>
      </c>
      <c r="N7302" s="52">
        <v>0</v>
      </c>
      <c r="O7302" s="52">
        <v>28104662</v>
      </c>
      <c r="P7302" s="52">
        <v>6660438</v>
      </c>
      <c r="Q7302" s="52">
        <v>40030447</v>
      </c>
      <c r="R7302" s="52">
        <v>34765100</v>
      </c>
      <c r="S7302" s="52">
        <v>74795547</v>
      </c>
      <c r="T7302" s="70" t="s">
        <v>10556</v>
      </c>
      <c r="U7302" s="70" t="s">
        <v>10560</v>
      </c>
    </row>
    <row r="7303" spans="1:21" x14ac:dyDescent="0.2">
      <c r="A7303" s="49" t="s">
        <v>5894</v>
      </c>
      <c r="B7303" s="49" t="s">
        <v>731</v>
      </c>
      <c r="C7303" s="50">
        <v>3795</v>
      </c>
      <c r="D7303" s="49" t="s">
        <v>738</v>
      </c>
      <c r="E7303" s="49" t="s">
        <v>5895</v>
      </c>
      <c r="F7303" s="49" t="s">
        <v>738</v>
      </c>
      <c r="G7303" s="49">
        <v>47189</v>
      </c>
      <c r="H7303" s="49" t="s">
        <v>739</v>
      </c>
      <c r="I7303" s="50">
        <v>5294</v>
      </c>
      <c r="J7303" s="50">
        <v>247189001881</v>
      </c>
      <c r="K7303" s="49" t="s">
        <v>5901</v>
      </c>
      <c r="L7303" s="51">
        <v>174</v>
      </c>
      <c r="M7303" s="52">
        <v>23047718</v>
      </c>
      <c r="N7303" s="52">
        <v>0</v>
      </c>
      <c r="O7303" s="52">
        <v>31171326</v>
      </c>
      <c r="P7303" s="52">
        <v>6660438</v>
      </c>
      <c r="Q7303" s="52">
        <v>23047718</v>
      </c>
      <c r="R7303" s="52">
        <v>37831764</v>
      </c>
      <c r="S7303" s="52">
        <v>60879482</v>
      </c>
      <c r="T7303" s="70" t="s">
        <v>10556</v>
      </c>
      <c r="U7303" s="70" t="s">
        <v>10560</v>
      </c>
    </row>
    <row r="7304" spans="1:21" x14ac:dyDescent="0.2">
      <c r="A7304" s="49" t="s">
        <v>2949</v>
      </c>
      <c r="B7304" s="49" t="s">
        <v>851</v>
      </c>
      <c r="C7304" s="50">
        <v>3801</v>
      </c>
      <c r="D7304" s="49" t="s">
        <v>852</v>
      </c>
      <c r="E7304" s="49" t="s">
        <v>8311</v>
      </c>
      <c r="F7304" s="49" t="s">
        <v>852</v>
      </c>
      <c r="G7304" s="49">
        <v>54172</v>
      </c>
      <c r="H7304" s="49" t="s">
        <v>859</v>
      </c>
      <c r="I7304" s="50">
        <v>6583</v>
      </c>
      <c r="J7304" s="50">
        <v>254172000039</v>
      </c>
      <c r="K7304" s="49" t="s">
        <v>8313</v>
      </c>
      <c r="L7304" s="51">
        <v>104</v>
      </c>
      <c r="M7304" s="52">
        <v>12224386</v>
      </c>
      <c r="N7304" s="52">
        <v>0</v>
      </c>
      <c r="O7304" s="52">
        <v>27725140</v>
      </c>
      <c r="P7304" s="52">
        <v>6660438</v>
      </c>
      <c r="Q7304" s="52">
        <v>12224386</v>
      </c>
      <c r="R7304" s="52">
        <v>34385578</v>
      </c>
      <c r="S7304" s="52">
        <v>46609964</v>
      </c>
      <c r="T7304" s="70" t="s">
        <v>10556</v>
      </c>
      <c r="U7304" s="70" t="s">
        <v>10560</v>
      </c>
    </row>
    <row r="7305" spans="1:21" x14ac:dyDescent="0.2">
      <c r="A7305" s="49" t="s">
        <v>2949</v>
      </c>
      <c r="B7305" s="49" t="s">
        <v>851</v>
      </c>
      <c r="C7305" s="50">
        <v>3801</v>
      </c>
      <c r="D7305" s="49" t="s">
        <v>852</v>
      </c>
      <c r="E7305" s="49" t="s">
        <v>8494</v>
      </c>
      <c r="F7305" s="49" t="s">
        <v>852</v>
      </c>
      <c r="G7305" s="49">
        <v>54820</v>
      </c>
      <c r="H7305" s="49" t="s">
        <v>154</v>
      </c>
      <c r="I7305" s="50">
        <v>15253</v>
      </c>
      <c r="J7305" s="50">
        <v>254820000368</v>
      </c>
      <c r="K7305" s="49" t="s">
        <v>8495</v>
      </c>
      <c r="L7305" s="51">
        <v>175</v>
      </c>
      <c r="M7305" s="52">
        <v>23551868</v>
      </c>
      <c r="N7305" s="52">
        <v>0</v>
      </c>
      <c r="O7305" s="52">
        <v>32350380</v>
      </c>
      <c r="P7305" s="52">
        <v>6660438</v>
      </c>
      <c r="Q7305" s="52">
        <v>23551868</v>
      </c>
      <c r="R7305" s="52">
        <v>39010818</v>
      </c>
      <c r="S7305" s="52">
        <v>62562686</v>
      </c>
      <c r="T7305" s="70" t="s">
        <v>10556</v>
      </c>
      <c r="U7305" s="70" t="s">
        <v>10560</v>
      </c>
    </row>
    <row r="7306" spans="1:21" x14ac:dyDescent="0.2">
      <c r="A7306" s="49" t="s">
        <v>2949</v>
      </c>
      <c r="B7306" s="49" t="s">
        <v>851</v>
      </c>
      <c r="C7306" s="50">
        <v>3801</v>
      </c>
      <c r="D7306" s="49" t="s">
        <v>852</v>
      </c>
      <c r="E7306" s="49" t="s">
        <v>8439</v>
      </c>
      <c r="F7306" s="49" t="s">
        <v>852</v>
      </c>
      <c r="G7306" s="49">
        <v>54660</v>
      </c>
      <c r="H7306" s="49" t="s">
        <v>881</v>
      </c>
      <c r="I7306" s="50">
        <v>11980</v>
      </c>
      <c r="J7306" s="50">
        <v>254660000391</v>
      </c>
      <c r="K7306" s="49" t="s">
        <v>8441</v>
      </c>
      <c r="L7306" s="51">
        <v>163</v>
      </c>
      <c r="M7306" s="52">
        <v>19488114</v>
      </c>
      <c r="N7306" s="52">
        <v>0</v>
      </c>
      <c r="O7306" s="52">
        <v>28718422</v>
      </c>
      <c r="P7306" s="52">
        <v>6660438</v>
      </c>
      <c r="Q7306" s="52">
        <v>19488114</v>
      </c>
      <c r="R7306" s="52">
        <v>35378860</v>
      </c>
      <c r="S7306" s="52">
        <v>54866974</v>
      </c>
      <c r="T7306" s="70" t="s">
        <v>10556</v>
      </c>
      <c r="U7306" s="70" t="s">
        <v>10560</v>
      </c>
    </row>
    <row r="7307" spans="1:21" x14ac:dyDescent="0.2">
      <c r="A7307" s="49" t="s">
        <v>4982</v>
      </c>
      <c r="B7307" s="49" t="s">
        <v>421</v>
      </c>
      <c r="C7307" s="50">
        <v>3777</v>
      </c>
      <c r="D7307" s="49" t="s">
        <v>422</v>
      </c>
      <c r="E7307" s="49" t="s">
        <v>5106</v>
      </c>
      <c r="F7307" s="49" t="s">
        <v>422</v>
      </c>
      <c r="G7307" s="49">
        <v>19142</v>
      </c>
      <c r="H7307" s="49" t="s">
        <v>428</v>
      </c>
      <c r="I7307" s="50">
        <v>4522</v>
      </c>
      <c r="J7307" s="50">
        <v>219142001022</v>
      </c>
      <c r="K7307" s="49" t="s">
        <v>5107</v>
      </c>
      <c r="L7307" s="51">
        <v>130</v>
      </c>
      <c r="M7307" s="52">
        <v>16202741</v>
      </c>
      <c r="N7307" s="52">
        <v>0</v>
      </c>
      <c r="O7307" s="52">
        <v>29727740</v>
      </c>
      <c r="P7307" s="52">
        <v>13320876</v>
      </c>
      <c r="Q7307" s="52">
        <v>16202741</v>
      </c>
      <c r="R7307" s="52">
        <v>43048616</v>
      </c>
      <c r="S7307" s="52">
        <v>59251357</v>
      </c>
      <c r="T7307" s="70" t="s">
        <v>10556</v>
      </c>
      <c r="U7307" s="70" t="s">
        <v>10560</v>
      </c>
    </row>
    <row r="7308" spans="1:21" x14ac:dyDescent="0.2">
      <c r="A7308" s="49" t="s">
        <v>2949</v>
      </c>
      <c r="B7308" s="49" t="s">
        <v>851</v>
      </c>
      <c r="C7308" s="50">
        <v>3801</v>
      </c>
      <c r="D7308" s="49" t="s">
        <v>852</v>
      </c>
      <c r="E7308" s="49" t="s">
        <v>8384</v>
      </c>
      <c r="F7308" s="49" t="s">
        <v>852</v>
      </c>
      <c r="G7308" s="49">
        <v>54398</v>
      </c>
      <c r="H7308" s="49" t="s">
        <v>872</v>
      </c>
      <c r="I7308" s="50">
        <v>11784</v>
      </c>
      <c r="J7308" s="50">
        <v>254398000490</v>
      </c>
      <c r="K7308" s="49" t="s">
        <v>8385</v>
      </c>
      <c r="L7308" s="51">
        <v>154</v>
      </c>
      <c r="M7308" s="52">
        <v>19389112</v>
      </c>
      <c r="N7308" s="52">
        <v>0</v>
      </c>
      <c r="O7308" s="52">
        <v>30111941</v>
      </c>
      <c r="P7308" s="52">
        <v>6660438</v>
      </c>
      <c r="Q7308" s="52">
        <v>19389112</v>
      </c>
      <c r="R7308" s="52">
        <v>36772379</v>
      </c>
      <c r="S7308" s="52">
        <v>56161491</v>
      </c>
      <c r="T7308" s="70" t="s">
        <v>10556</v>
      </c>
      <c r="U7308" s="70" t="s">
        <v>10560</v>
      </c>
    </row>
    <row r="7309" spans="1:21" x14ac:dyDescent="0.2">
      <c r="A7309" s="49" t="s">
        <v>6798</v>
      </c>
      <c r="B7309" s="49" t="s">
        <v>674</v>
      </c>
      <c r="C7309" s="50">
        <v>3790</v>
      </c>
      <c r="D7309" s="49" t="s">
        <v>675</v>
      </c>
      <c r="E7309" s="49" t="s">
        <v>6835</v>
      </c>
      <c r="F7309" s="49" t="s">
        <v>675</v>
      </c>
      <c r="G7309" s="49">
        <v>41298</v>
      </c>
      <c r="H7309" s="49" t="s">
        <v>685</v>
      </c>
      <c r="I7309" s="50">
        <v>10639</v>
      </c>
      <c r="J7309" s="50">
        <v>241298000111</v>
      </c>
      <c r="K7309" s="49" t="s">
        <v>6836</v>
      </c>
      <c r="L7309" s="51">
        <v>224</v>
      </c>
      <c r="M7309" s="52">
        <v>25317627</v>
      </c>
      <c r="N7309" s="52">
        <v>2372723</v>
      </c>
      <c r="O7309" s="52">
        <v>27019403</v>
      </c>
      <c r="P7309" s="52">
        <v>6660438</v>
      </c>
      <c r="Q7309" s="52">
        <v>27690350</v>
      </c>
      <c r="R7309" s="52">
        <v>33679841</v>
      </c>
      <c r="S7309" s="52">
        <v>61370191</v>
      </c>
      <c r="T7309" s="70" t="s">
        <v>10556</v>
      </c>
      <c r="U7309" s="70" t="s">
        <v>10560</v>
      </c>
    </row>
    <row r="7310" spans="1:21" x14ac:dyDescent="0.2">
      <c r="A7310" s="49" t="s">
        <v>6181</v>
      </c>
      <c r="B7310" s="49" t="s">
        <v>113</v>
      </c>
      <c r="C7310" s="50">
        <v>3798</v>
      </c>
      <c r="D7310" s="49" t="s">
        <v>791</v>
      </c>
      <c r="E7310" s="49" t="s">
        <v>7991</v>
      </c>
      <c r="F7310" s="49" t="s">
        <v>791</v>
      </c>
      <c r="G7310" s="49">
        <v>52250</v>
      </c>
      <c r="H7310" s="49" t="s">
        <v>805</v>
      </c>
      <c r="I7310" s="50">
        <v>527</v>
      </c>
      <c r="J7310" s="50">
        <v>252250001044</v>
      </c>
      <c r="K7310" s="49" t="s">
        <v>7999</v>
      </c>
      <c r="L7310" s="51">
        <v>262</v>
      </c>
      <c r="M7310" s="52">
        <v>42620544</v>
      </c>
      <c r="N7310" s="52">
        <v>0</v>
      </c>
      <c r="O7310" s="52">
        <v>38784391</v>
      </c>
      <c r="P7310" s="52">
        <v>6660438</v>
      </c>
      <c r="Q7310" s="52">
        <v>42620544</v>
      </c>
      <c r="R7310" s="52">
        <v>45444829</v>
      </c>
      <c r="S7310" s="52">
        <v>88065373</v>
      </c>
      <c r="T7310" s="70" t="s">
        <v>10556</v>
      </c>
      <c r="U7310" s="70" t="s">
        <v>10560</v>
      </c>
    </row>
    <row r="7311" spans="1:21" x14ac:dyDescent="0.2">
      <c r="A7311" s="49" t="s">
        <v>2245</v>
      </c>
      <c r="B7311" s="49" t="s">
        <v>36</v>
      </c>
      <c r="C7311" s="50">
        <v>3758</v>
      </c>
      <c r="D7311" s="49" t="s">
        <v>37</v>
      </c>
      <c r="E7311" s="49" t="s">
        <v>2700</v>
      </c>
      <c r="F7311" s="49" t="s">
        <v>37</v>
      </c>
      <c r="G7311" s="49">
        <v>5665</v>
      </c>
      <c r="H7311" s="49" t="s">
        <v>139</v>
      </c>
      <c r="I7311" s="50">
        <v>19454</v>
      </c>
      <c r="J7311" s="50">
        <v>205665000495</v>
      </c>
      <c r="K7311" s="49" t="s">
        <v>2708</v>
      </c>
      <c r="L7311" s="51">
        <v>241</v>
      </c>
      <c r="M7311" s="52">
        <v>41172895</v>
      </c>
      <c r="N7311" s="52">
        <v>0</v>
      </c>
      <c r="O7311" s="52">
        <v>40836577</v>
      </c>
      <c r="P7311" s="52">
        <v>6660438</v>
      </c>
      <c r="Q7311" s="52">
        <v>41172895</v>
      </c>
      <c r="R7311" s="52">
        <v>47497015</v>
      </c>
      <c r="S7311" s="52">
        <v>88669910</v>
      </c>
      <c r="T7311" s="70" t="s">
        <v>10556</v>
      </c>
      <c r="U7311" s="70" t="s">
        <v>10560</v>
      </c>
    </row>
    <row r="7312" spans="1:21" x14ac:dyDescent="0.2">
      <c r="A7312" s="49" t="s">
        <v>2949</v>
      </c>
      <c r="B7312" s="49" t="s">
        <v>851</v>
      </c>
      <c r="C7312" s="50">
        <v>3801</v>
      </c>
      <c r="D7312" s="49" t="s">
        <v>852</v>
      </c>
      <c r="E7312" s="49" t="s">
        <v>8325</v>
      </c>
      <c r="F7312" s="49" t="s">
        <v>852</v>
      </c>
      <c r="G7312" s="49">
        <v>54206</v>
      </c>
      <c r="H7312" s="49" t="s">
        <v>861</v>
      </c>
      <c r="I7312" s="50">
        <v>5862</v>
      </c>
      <c r="J7312" s="50">
        <v>254206000157</v>
      </c>
      <c r="K7312" s="49" t="s">
        <v>8326</v>
      </c>
      <c r="L7312" s="51">
        <v>186</v>
      </c>
      <c r="M7312" s="52">
        <v>25006093</v>
      </c>
      <c r="N7312" s="52">
        <v>0</v>
      </c>
      <c r="O7312" s="52">
        <v>31869042</v>
      </c>
      <c r="P7312" s="52">
        <v>19981315</v>
      </c>
      <c r="Q7312" s="52">
        <v>25006093</v>
      </c>
      <c r="R7312" s="52">
        <v>51850357</v>
      </c>
      <c r="S7312" s="52">
        <v>76856450</v>
      </c>
      <c r="T7312" s="70" t="s">
        <v>10556</v>
      </c>
      <c r="U7312" s="70" t="s">
        <v>10560</v>
      </c>
    </row>
    <row r="7313" spans="1:21" x14ac:dyDescent="0.2">
      <c r="A7313" s="49" t="s">
        <v>2949</v>
      </c>
      <c r="B7313" s="49" t="s">
        <v>851</v>
      </c>
      <c r="C7313" s="50">
        <v>3801</v>
      </c>
      <c r="D7313" s="49" t="s">
        <v>852</v>
      </c>
      <c r="E7313" s="49" t="s">
        <v>8407</v>
      </c>
      <c r="F7313" s="49" t="s">
        <v>852</v>
      </c>
      <c r="G7313" s="49">
        <v>54498</v>
      </c>
      <c r="H7313" s="49" t="s">
        <v>876</v>
      </c>
      <c r="I7313" s="50">
        <v>11752</v>
      </c>
      <c r="J7313" s="50">
        <v>254498000144</v>
      </c>
      <c r="K7313" s="49" t="s">
        <v>8410</v>
      </c>
      <c r="L7313" s="51">
        <v>168</v>
      </c>
      <c r="M7313" s="52">
        <v>19122307</v>
      </c>
      <c r="N7313" s="52">
        <v>0</v>
      </c>
      <c r="O7313" s="52">
        <v>27072556</v>
      </c>
      <c r="P7313" s="52">
        <v>6660438</v>
      </c>
      <c r="Q7313" s="52">
        <v>19122307</v>
      </c>
      <c r="R7313" s="52">
        <v>33732994</v>
      </c>
      <c r="S7313" s="52">
        <v>52855301</v>
      </c>
      <c r="T7313" s="70" t="s">
        <v>10556</v>
      </c>
      <c r="U7313" s="70" t="s">
        <v>10560</v>
      </c>
    </row>
    <row r="7314" spans="1:21" x14ac:dyDescent="0.2">
      <c r="A7314" s="49" t="s">
        <v>2949</v>
      </c>
      <c r="B7314" s="49" t="s">
        <v>851</v>
      </c>
      <c r="C7314" s="50">
        <v>3801</v>
      </c>
      <c r="D7314" s="49" t="s">
        <v>852</v>
      </c>
      <c r="E7314" s="49" t="s">
        <v>8278</v>
      </c>
      <c r="F7314" s="49" t="s">
        <v>852</v>
      </c>
      <c r="G7314" s="49">
        <v>54003</v>
      </c>
      <c r="H7314" s="49" t="s">
        <v>853</v>
      </c>
      <c r="I7314" s="50">
        <v>8713</v>
      </c>
      <c r="J7314" s="50">
        <v>254003000445</v>
      </c>
      <c r="K7314" s="49" t="s">
        <v>8281</v>
      </c>
      <c r="L7314" s="51">
        <v>287</v>
      </c>
      <c r="M7314" s="52">
        <v>37138356</v>
      </c>
      <c r="N7314" s="52">
        <v>0</v>
      </c>
      <c r="O7314" s="52">
        <v>31007448</v>
      </c>
      <c r="P7314" s="52">
        <v>6660438</v>
      </c>
      <c r="Q7314" s="52">
        <v>37138356</v>
      </c>
      <c r="R7314" s="52">
        <v>37667886</v>
      </c>
      <c r="S7314" s="52">
        <v>74806242</v>
      </c>
      <c r="T7314" s="70" t="s">
        <v>10556</v>
      </c>
      <c r="U7314" s="70" t="s">
        <v>10560</v>
      </c>
    </row>
    <row r="7315" spans="1:21" x14ac:dyDescent="0.2">
      <c r="A7315" s="49" t="s">
        <v>2949</v>
      </c>
      <c r="B7315" s="49" t="s">
        <v>851</v>
      </c>
      <c r="C7315" s="50">
        <v>3801</v>
      </c>
      <c r="D7315" s="49" t="s">
        <v>852</v>
      </c>
      <c r="E7315" s="49" t="s">
        <v>8457</v>
      </c>
      <c r="F7315" s="49" t="s">
        <v>852</v>
      </c>
      <c r="G7315" s="49">
        <v>54720</v>
      </c>
      <c r="H7315" s="49" t="s">
        <v>884</v>
      </c>
      <c r="I7315" s="50">
        <v>11994</v>
      </c>
      <c r="J7315" s="50">
        <v>254720000271</v>
      </c>
      <c r="K7315" s="49" t="s">
        <v>8458</v>
      </c>
      <c r="L7315" s="51">
        <v>170</v>
      </c>
      <c r="M7315" s="52">
        <v>23583648</v>
      </c>
      <c r="N7315" s="52">
        <v>0</v>
      </c>
      <c r="O7315" s="52">
        <v>33393396</v>
      </c>
      <c r="P7315" s="52">
        <v>6660438</v>
      </c>
      <c r="Q7315" s="52">
        <v>23583648</v>
      </c>
      <c r="R7315" s="52">
        <v>40053834</v>
      </c>
      <c r="S7315" s="52">
        <v>63637482</v>
      </c>
      <c r="T7315" s="70" t="s">
        <v>10556</v>
      </c>
      <c r="U7315" s="70" t="s">
        <v>10560</v>
      </c>
    </row>
    <row r="7316" spans="1:21" x14ac:dyDescent="0.2">
      <c r="A7316" s="49" t="s">
        <v>2949</v>
      </c>
      <c r="B7316" s="49" t="s">
        <v>851</v>
      </c>
      <c r="C7316" s="50">
        <v>3801</v>
      </c>
      <c r="D7316" s="49" t="s">
        <v>852</v>
      </c>
      <c r="E7316" s="49" t="s">
        <v>8311</v>
      </c>
      <c r="F7316" s="49" t="s">
        <v>852</v>
      </c>
      <c r="G7316" s="49">
        <v>54172</v>
      </c>
      <c r="H7316" s="49" t="s">
        <v>859</v>
      </c>
      <c r="I7316" s="50">
        <v>6584</v>
      </c>
      <c r="J7316" s="50">
        <v>254172000098</v>
      </c>
      <c r="K7316" s="49" t="s">
        <v>8314</v>
      </c>
      <c r="L7316" s="51">
        <v>158</v>
      </c>
      <c r="M7316" s="52">
        <v>18490698</v>
      </c>
      <c r="N7316" s="52">
        <v>0</v>
      </c>
      <c r="O7316" s="52">
        <v>27725140</v>
      </c>
      <c r="P7316" s="52">
        <v>6660438</v>
      </c>
      <c r="Q7316" s="52">
        <v>18490698</v>
      </c>
      <c r="R7316" s="52">
        <v>34385578</v>
      </c>
      <c r="S7316" s="52">
        <v>52876276</v>
      </c>
      <c r="T7316" s="70" t="s">
        <v>10556</v>
      </c>
      <c r="U7316" s="70" t="s">
        <v>10560</v>
      </c>
    </row>
    <row r="7317" spans="1:21" x14ac:dyDescent="0.2">
      <c r="A7317" s="49" t="s">
        <v>2949</v>
      </c>
      <c r="B7317" s="49" t="s">
        <v>851</v>
      </c>
      <c r="C7317" s="50">
        <v>3801</v>
      </c>
      <c r="D7317" s="49" t="s">
        <v>852</v>
      </c>
      <c r="E7317" s="49" t="s">
        <v>8435</v>
      </c>
      <c r="F7317" s="49" t="s">
        <v>852</v>
      </c>
      <c r="G7317" s="49">
        <v>54599</v>
      </c>
      <c r="H7317" s="49" t="s">
        <v>880</v>
      </c>
      <c r="I7317" s="50">
        <v>11974</v>
      </c>
      <c r="J7317" s="50">
        <v>254599000161</v>
      </c>
      <c r="K7317" s="49" t="s">
        <v>8437</v>
      </c>
      <c r="L7317" s="51">
        <v>203</v>
      </c>
      <c r="M7317" s="52">
        <v>24479748</v>
      </c>
      <c r="N7317" s="52">
        <v>0</v>
      </c>
      <c r="O7317" s="52">
        <v>28883514</v>
      </c>
      <c r="P7317" s="52">
        <v>6660438</v>
      </c>
      <c r="Q7317" s="52">
        <v>24479748</v>
      </c>
      <c r="R7317" s="52">
        <v>35543952</v>
      </c>
      <c r="S7317" s="52">
        <v>60023700</v>
      </c>
      <c r="T7317" s="70" t="s">
        <v>10556</v>
      </c>
      <c r="U7317" s="70" t="s">
        <v>10560</v>
      </c>
    </row>
    <row r="7318" spans="1:21" x14ac:dyDescent="0.2">
      <c r="A7318" s="49" t="s">
        <v>2949</v>
      </c>
      <c r="B7318" s="49" t="s">
        <v>851</v>
      </c>
      <c r="C7318" s="50">
        <v>3801</v>
      </c>
      <c r="D7318" s="49" t="s">
        <v>852</v>
      </c>
      <c r="E7318" s="49" t="s">
        <v>8494</v>
      </c>
      <c r="F7318" s="49" t="s">
        <v>852</v>
      </c>
      <c r="G7318" s="49">
        <v>54820</v>
      </c>
      <c r="H7318" s="49" t="s">
        <v>154</v>
      </c>
      <c r="I7318" s="50">
        <v>15256</v>
      </c>
      <c r="J7318" s="50">
        <v>254820000759</v>
      </c>
      <c r="K7318" s="49" t="s">
        <v>8437</v>
      </c>
      <c r="L7318" s="51">
        <v>131</v>
      </c>
      <c r="M7318" s="52">
        <v>17630585</v>
      </c>
      <c r="N7318" s="52">
        <v>0</v>
      </c>
      <c r="O7318" s="52">
        <v>32350380</v>
      </c>
      <c r="P7318" s="52">
        <v>6660438</v>
      </c>
      <c r="Q7318" s="52">
        <v>17630585</v>
      </c>
      <c r="R7318" s="52">
        <v>39010818</v>
      </c>
      <c r="S7318" s="52">
        <v>56641403</v>
      </c>
      <c r="T7318" s="70" t="s">
        <v>10556</v>
      </c>
      <c r="U7318" s="70" t="s">
        <v>10560</v>
      </c>
    </row>
    <row r="7319" spans="1:21" x14ac:dyDescent="0.2">
      <c r="A7319" s="49" t="s">
        <v>2949</v>
      </c>
      <c r="B7319" s="49" t="s">
        <v>851</v>
      </c>
      <c r="C7319" s="50">
        <v>3801</v>
      </c>
      <c r="D7319" s="49" t="s">
        <v>852</v>
      </c>
      <c r="E7319" s="49" t="s">
        <v>8278</v>
      </c>
      <c r="F7319" s="49" t="s">
        <v>852</v>
      </c>
      <c r="G7319" s="49">
        <v>54003</v>
      </c>
      <c r="H7319" s="49" t="s">
        <v>853</v>
      </c>
      <c r="I7319" s="50">
        <v>8721</v>
      </c>
      <c r="J7319" s="50">
        <v>254003002359</v>
      </c>
      <c r="K7319" s="49" t="s">
        <v>8288</v>
      </c>
      <c r="L7319" s="51">
        <v>292</v>
      </c>
      <c r="M7319" s="52">
        <v>38109377</v>
      </c>
      <c r="N7319" s="52">
        <v>0</v>
      </c>
      <c r="O7319" s="52">
        <v>31007448</v>
      </c>
      <c r="P7319" s="52">
        <v>6660438</v>
      </c>
      <c r="Q7319" s="52">
        <v>38109377</v>
      </c>
      <c r="R7319" s="52">
        <v>37667886</v>
      </c>
      <c r="S7319" s="52">
        <v>75777263</v>
      </c>
      <c r="T7319" s="70" t="s">
        <v>10556</v>
      </c>
      <c r="U7319" s="70" t="s">
        <v>10560</v>
      </c>
    </row>
    <row r="7320" spans="1:21" x14ac:dyDescent="0.2">
      <c r="A7320" s="49" t="s">
        <v>2949</v>
      </c>
      <c r="B7320" s="49" t="s">
        <v>851</v>
      </c>
      <c r="C7320" s="50">
        <v>3801</v>
      </c>
      <c r="D7320" s="49" t="s">
        <v>852</v>
      </c>
      <c r="E7320" s="49" t="s">
        <v>8304</v>
      </c>
      <c r="F7320" s="49" t="s">
        <v>852</v>
      </c>
      <c r="G7320" s="49">
        <v>54128</v>
      </c>
      <c r="H7320" s="49" t="s">
        <v>858</v>
      </c>
      <c r="I7320" s="50">
        <v>6579</v>
      </c>
      <c r="J7320" s="50">
        <v>254128000463</v>
      </c>
      <c r="K7320" s="49" t="s">
        <v>2835</v>
      </c>
      <c r="L7320" s="51">
        <v>216</v>
      </c>
      <c r="M7320" s="52">
        <v>27424721</v>
      </c>
      <c r="N7320" s="52">
        <v>0</v>
      </c>
      <c r="O7320" s="52">
        <v>30275170</v>
      </c>
      <c r="P7320" s="52">
        <v>6660438</v>
      </c>
      <c r="Q7320" s="52">
        <v>27424721</v>
      </c>
      <c r="R7320" s="52">
        <v>36935608</v>
      </c>
      <c r="S7320" s="52">
        <v>64360329</v>
      </c>
      <c r="T7320" s="70" t="s">
        <v>10556</v>
      </c>
      <c r="U7320" s="70" t="s">
        <v>10560</v>
      </c>
    </row>
    <row r="7321" spans="1:21" x14ac:dyDescent="0.2">
      <c r="A7321" s="49" t="s">
        <v>2949</v>
      </c>
      <c r="B7321" s="49" t="s">
        <v>851</v>
      </c>
      <c r="C7321" s="50">
        <v>3801</v>
      </c>
      <c r="D7321" s="49" t="s">
        <v>852</v>
      </c>
      <c r="E7321" s="49" t="s">
        <v>8401</v>
      </c>
      <c r="F7321" s="49" t="s">
        <v>852</v>
      </c>
      <c r="G7321" s="49">
        <v>54418</v>
      </c>
      <c r="H7321" s="49" t="s">
        <v>874</v>
      </c>
      <c r="I7321" s="50">
        <v>11736</v>
      </c>
      <c r="J7321" s="50">
        <v>254418000041</v>
      </c>
      <c r="K7321" s="49" t="s">
        <v>2835</v>
      </c>
      <c r="L7321" s="51">
        <v>184</v>
      </c>
      <c r="M7321" s="52">
        <v>22802654</v>
      </c>
      <c r="N7321" s="52">
        <v>0</v>
      </c>
      <c r="O7321" s="52">
        <v>29505019</v>
      </c>
      <c r="P7321" s="52">
        <v>6660438</v>
      </c>
      <c r="Q7321" s="52">
        <v>22802654</v>
      </c>
      <c r="R7321" s="52">
        <v>36165457</v>
      </c>
      <c r="S7321" s="52">
        <v>58968111</v>
      </c>
      <c r="T7321" s="70" t="s">
        <v>10556</v>
      </c>
      <c r="U7321" s="70" t="s">
        <v>10560</v>
      </c>
    </row>
    <row r="7322" spans="1:21" x14ac:dyDescent="0.2">
      <c r="A7322" s="49" t="s">
        <v>4413</v>
      </c>
      <c r="B7322" s="49" t="s">
        <v>64</v>
      </c>
      <c r="C7322" s="50">
        <v>3774</v>
      </c>
      <c r="D7322" s="49" t="s">
        <v>372</v>
      </c>
      <c r="E7322" s="49" t="s">
        <v>7443</v>
      </c>
      <c r="F7322" s="49" t="s">
        <v>372</v>
      </c>
      <c r="G7322" s="49">
        <v>17001</v>
      </c>
      <c r="H7322" s="49" t="s">
        <v>373</v>
      </c>
      <c r="I7322" s="50">
        <v>6646</v>
      </c>
      <c r="J7322" s="50">
        <v>217001001000</v>
      </c>
      <c r="K7322" s="49" t="s">
        <v>7445</v>
      </c>
      <c r="L7322" s="51">
        <v>103</v>
      </c>
      <c r="M7322" s="52">
        <v>10015229</v>
      </c>
      <c r="N7322" s="52">
        <v>2003046</v>
      </c>
      <c r="O7322" s="52">
        <v>25434561</v>
      </c>
      <c r="P7322" s="52">
        <v>6660438</v>
      </c>
      <c r="Q7322" s="52">
        <v>12018275</v>
      </c>
      <c r="R7322" s="52">
        <v>32094999</v>
      </c>
      <c r="S7322" s="52">
        <v>44113274</v>
      </c>
      <c r="T7322" s="70" t="s">
        <v>10556</v>
      </c>
      <c r="U7322" s="70" t="s">
        <v>10560</v>
      </c>
    </row>
    <row r="7323" spans="1:21" x14ac:dyDescent="0.2">
      <c r="A7323" s="49" t="s">
        <v>2949</v>
      </c>
      <c r="B7323" s="49" t="s">
        <v>851</v>
      </c>
      <c r="C7323" s="50">
        <v>3801</v>
      </c>
      <c r="D7323" s="49" t="s">
        <v>852</v>
      </c>
      <c r="E7323" s="49" t="s">
        <v>8494</v>
      </c>
      <c r="F7323" s="49" t="s">
        <v>852</v>
      </c>
      <c r="G7323" s="49">
        <v>54820</v>
      </c>
      <c r="H7323" s="49" t="s">
        <v>154</v>
      </c>
      <c r="I7323" s="50">
        <v>15252</v>
      </c>
      <c r="J7323" s="50">
        <v>254820000279</v>
      </c>
      <c r="K7323" s="49" t="s">
        <v>8497</v>
      </c>
      <c r="L7323" s="51">
        <v>113</v>
      </c>
      <c r="M7323" s="52">
        <v>15289681</v>
      </c>
      <c r="N7323" s="52">
        <v>0</v>
      </c>
      <c r="O7323" s="52">
        <v>32350380</v>
      </c>
      <c r="P7323" s="52">
        <v>6660438</v>
      </c>
      <c r="Q7323" s="52">
        <v>15289681</v>
      </c>
      <c r="R7323" s="52">
        <v>39010818</v>
      </c>
      <c r="S7323" s="52">
        <v>54300499</v>
      </c>
      <c r="T7323" s="70" t="s">
        <v>10556</v>
      </c>
      <c r="U7323" s="70" t="s">
        <v>10560</v>
      </c>
    </row>
    <row r="7324" spans="1:21" x14ac:dyDescent="0.2">
      <c r="A7324" s="49" t="s">
        <v>2949</v>
      </c>
      <c r="B7324" s="49" t="s">
        <v>851</v>
      </c>
      <c r="C7324" s="50">
        <v>3801</v>
      </c>
      <c r="D7324" s="49" t="s">
        <v>852</v>
      </c>
      <c r="E7324" s="49" t="s">
        <v>8278</v>
      </c>
      <c r="F7324" s="49" t="s">
        <v>852</v>
      </c>
      <c r="G7324" s="49">
        <v>54003</v>
      </c>
      <c r="H7324" s="49" t="s">
        <v>853</v>
      </c>
      <c r="I7324" s="50">
        <v>8712</v>
      </c>
      <c r="J7324" s="50">
        <v>254003000381</v>
      </c>
      <c r="K7324" s="49" t="s">
        <v>8287</v>
      </c>
      <c r="L7324" s="51">
        <v>147</v>
      </c>
      <c r="M7324" s="52">
        <v>19108556</v>
      </c>
      <c r="N7324" s="52">
        <v>0</v>
      </c>
      <c r="O7324" s="52">
        <v>31007448</v>
      </c>
      <c r="P7324" s="52">
        <v>6660438</v>
      </c>
      <c r="Q7324" s="52">
        <v>19108556</v>
      </c>
      <c r="R7324" s="52">
        <v>37667886</v>
      </c>
      <c r="S7324" s="52">
        <v>56776442</v>
      </c>
      <c r="T7324" s="70" t="s">
        <v>10556</v>
      </c>
      <c r="U7324" s="70" t="s">
        <v>10560</v>
      </c>
    </row>
    <row r="7325" spans="1:21" x14ac:dyDescent="0.2">
      <c r="A7325" s="49" t="s">
        <v>3078</v>
      </c>
      <c r="B7325" s="49" t="s">
        <v>919</v>
      </c>
      <c r="C7325" s="50">
        <v>3809</v>
      </c>
      <c r="D7325" s="49" t="s">
        <v>917</v>
      </c>
      <c r="E7325" s="49" t="s">
        <v>4310</v>
      </c>
      <c r="F7325" s="49" t="s">
        <v>917</v>
      </c>
      <c r="G7325" s="49">
        <v>68001</v>
      </c>
      <c r="H7325" s="49" t="s">
        <v>918</v>
      </c>
      <c r="I7325" s="50">
        <v>9626</v>
      </c>
      <c r="J7325" s="50">
        <v>268001002301</v>
      </c>
      <c r="K7325" s="49" t="s">
        <v>4315</v>
      </c>
      <c r="L7325" s="51">
        <v>122</v>
      </c>
      <c r="M7325" s="52">
        <v>13180674</v>
      </c>
      <c r="N7325" s="52">
        <v>0</v>
      </c>
      <c r="O7325" s="52">
        <v>25269138</v>
      </c>
      <c r="P7325" s="52">
        <v>6660438</v>
      </c>
      <c r="Q7325" s="52">
        <v>13180674</v>
      </c>
      <c r="R7325" s="52">
        <v>31929576</v>
      </c>
      <c r="S7325" s="52">
        <v>45110250</v>
      </c>
      <c r="T7325" s="70" t="s">
        <v>10556</v>
      </c>
      <c r="U7325" s="70" t="s">
        <v>10560</v>
      </c>
    </row>
    <row r="7326" spans="1:21" x14ac:dyDescent="0.2">
      <c r="A7326" s="49" t="s">
        <v>2949</v>
      </c>
      <c r="B7326" s="49" t="s">
        <v>851</v>
      </c>
      <c r="C7326" s="50">
        <v>3801</v>
      </c>
      <c r="D7326" s="49" t="s">
        <v>852</v>
      </c>
      <c r="E7326" s="49" t="s">
        <v>8480</v>
      </c>
      <c r="F7326" s="49" t="s">
        <v>852</v>
      </c>
      <c r="G7326" s="49">
        <v>54810</v>
      </c>
      <c r="H7326" s="49" t="s">
        <v>887</v>
      </c>
      <c r="I7326" s="50">
        <v>162397</v>
      </c>
      <c r="J7326" s="50">
        <v>254810000947</v>
      </c>
      <c r="K7326" s="49" t="s">
        <v>8485</v>
      </c>
      <c r="L7326" s="51">
        <v>323</v>
      </c>
      <c r="M7326" s="52">
        <v>47931953</v>
      </c>
      <c r="N7326" s="52">
        <v>0</v>
      </c>
      <c r="O7326" s="52">
        <v>35704968</v>
      </c>
      <c r="P7326" s="52">
        <v>19981315</v>
      </c>
      <c r="Q7326" s="52">
        <v>47931953</v>
      </c>
      <c r="R7326" s="52">
        <v>55686283</v>
      </c>
      <c r="S7326" s="52">
        <v>103618236</v>
      </c>
      <c r="T7326" s="70" t="s">
        <v>10556</v>
      </c>
      <c r="U7326" s="70" t="s">
        <v>10560</v>
      </c>
    </row>
    <row r="7327" spans="1:21" x14ac:dyDescent="0.2">
      <c r="A7327" s="49" t="s">
        <v>2949</v>
      </c>
      <c r="B7327" s="49" t="s">
        <v>851</v>
      </c>
      <c r="C7327" s="50">
        <v>3801</v>
      </c>
      <c r="D7327" s="49" t="s">
        <v>852</v>
      </c>
      <c r="E7327" s="49" t="s">
        <v>8467</v>
      </c>
      <c r="F7327" s="49" t="s">
        <v>852</v>
      </c>
      <c r="G7327" s="49">
        <v>54743</v>
      </c>
      <c r="H7327" s="49" t="s">
        <v>885</v>
      </c>
      <c r="I7327" s="50">
        <v>15229</v>
      </c>
      <c r="J7327" s="50">
        <v>254743000104</v>
      </c>
      <c r="K7327" s="49" t="s">
        <v>8468</v>
      </c>
      <c r="L7327" s="51">
        <v>299</v>
      </c>
      <c r="M7327" s="52">
        <v>34714431</v>
      </c>
      <c r="N7327" s="52">
        <v>0</v>
      </c>
      <c r="O7327" s="52">
        <v>27636940</v>
      </c>
      <c r="P7327" s="52">
        <v>6660438</v>
      </c>
      <c r="Q7327" s="52">
        <v>34714431</v>
      </c>
      <c r="R7327" s="52">
        <v>34297378</v>
      </c>
      <c r="S7327" s="52">
        <v>69011809</v>
      </c>
      <c r="T7327" s="70" t="s">
        <v>10556</v>
      </c>
      <c r="U7327" s="70" t="s">
        <v>10560</v>
      </c>
    </row>
    <row r="7328" spans="1:21" x14ac:dyDescent="0.2">
      <c r="A7328" s="49" t="s">
        <v>2949</v>
      </c>
      <c r="B7328" s="49" t="s">
        <v>851</v>
      </c>
      <c r="C7328" s="50">
        <v>3801</v>
      </c>
      <c r="D7328" s="49" t="s">
        <v>852</v>
      </c>
      <c r="E7328" s="49" t="s">
        <v>8308</v>
      </c>
      <c r="F7328" s="49" t="s">
        <v>852</v>
      </c>
      <c r="G7328" s="49">
        <v>54125</v>
      </c>
      <c r="H7328" s="49" t="s">
        <v>857</v>
      </c>
      <c r="I7328" s="50">
        <v>6574</v>
      </c>
      <c r="J7328" s="50">
        <v>254125000101</v>
      </c>
      <c r="K7328" s="49" t="s">
        <v>8309</v>
      </c>
      <c r="L7328" s="51">
        <v>204</v>
      </c>
      <c r="M7328" s="52">
        <v>25422676</v>
      </c>
      <c r="N7328" s="52">
        <v>0</v>
      </c>
      <c r="O7328" s="52">
        <v>29955716</v>
      </c>
      <c r="P7328" s="52">
        <v>6660438</v>
      </c>
      <c r="Q7328" s="52">
        <v>25422676</v>
      </c>
      <c r="R7328" s="52">
        <v>36616154</v>
      </c>
      <c r="S7328" s="52">
        <v>62038830</v>
      </c>
      <c r="T7328" s="70" t="s">
        <v>10556</v>
      </c>
      <c r="U7328" s="70" t="s">
        <v>10560</v>
      </c>
    </row>
    <row r="7329" spans="1:21" x14ac:dyDescent="0.2">
      <c r="A7329" s="49" t="s">
        <v>2949</v>
      </c>
      <c r="B7329" s="49" t="s">
        <v>851</v>
      </c>
      <c r="C7329" s="50">
        <v>3801</v>
      </c>
      <c r="D7329" s="49" t="s">
        <v>852</v>
      </c>
      <c r="E7329" s="49" t="s">
        <v>8299</v>
      </c>
      <c r="F7329" s="49" t="s">
        <v>852</v>
      </c>
      <c r="G7329" s="49">
        <v>54109</v>
      </c>
      <c r="H7329" s="49" t="s">
        <v>856</v>
      </c>
      <c r="I7329" s="50">
        <v>6571</v>
      </c>
      <c r="J7329" s="50">
        <v>254109000185</v>
      </c>
      <c r="K7329" s="49" t="s">
        <v>8301</v>
      </c>
      <c r="L7329" s="51">
        <v>242</v>
      </c>
      <c r="M7329" s="52">
        <v>33636159</v>
      </c>
      <c r="N7329" s="52">
        <v>0</v>
      </c>
      <c r="O7329" s="52">
        <v>33264791</v>
      </c>
      <c r="P7329" s="52">
        <v>6660438</v>
      </c>
      <c r="Q7329" s="52">
        <v>33636159</v>
      </c>
      <c r="R7329" s="52">
        <v>39925229</v>
      </c>
      <c r="S7329" s="52">
        <v>73561388</v>
      </c>
      <c r="T7329" s="70" t="s">
        <v>10556</v>
      </c>
      <c r="U7329" s="70" t="s">
        <v>10560</v>
      </c>
    </row>
    <row r="7330" spans="1:21" x14ac:dyDescent="0.2">
      <c r="A7330" s="49" t="s">
        <v>2949</v>
      </c>
      <c r="B7330" s="49" t="s">
        <v>851</v>
      </c>
      <c r="C7330" s="50">
        <v>3801</v>
      </c>
      <c r="D7330" s="49" t="s">
        <v>852</v>
      </c>
      <c r="E7330" s="49" t="s">
        <v>8295</v>
      </c>
      <c r="F7330" s="49" t="s">
        <v>852</v>
      </c>
      <c r="G7330" s="49">
        <v>54099</v>
      </c>
      <c r="H7330" s="49" t="s">
        <v>855</v>
      </c>
      <c r="I7330" s="50">
        <v>6020</v>
      </c>
      <c r="J7330" s="50">
        <v>254099000041</v>
      </c>
      <c r="K7330" s="49" t="s">
        <v>8296</v>
      </c>
      <c r="L7330" s="51">
        <v>109</v>
      </c>
      <c r="M7330" s="52">
        <v>12873100</v>
      </c>
      <c r="N7330" s="52">
        <v>0</v>
      </c>
      <c r="O7330" s="52">
        <v>28001836</v>
      </c>
      <c r="P7330" s="52">
        <v>6660438</v>
      </c>
      <c r="Q7330" s="52">
        <v>12873100</v>
      </c>
      <c r="R7330" s="52">
        <v>34662274</v>
      </c>
      <c r="S7330" s="52">
        <v>47535374</v>
      </c>
      <c r="T7330" s="70" t="s">
        <v>10556</v>
      </c>
      <c r="U7330" s="70" t="s">
        <v>10560</v>
      </c>
    </row>
    <row r="7331" spans="1:21" x14ac:dyDescent="0.2">
      <c r="A7331" s="49" t="s">
        <v>2949</v>
      </c>
      <c r="B7331" s="49" t="s">
        <v>851</v>
      </c>
      <c r="C7331" s="50">
        <v>3801</v>
      </c>
      <c r="D7331" s="49" t="s">
        <v>852</v>
      </c>
      <c r="E7331" s="49" t="s">
        <v>8343</v>
      </c>
      <c r="F7331" s="49" t="s">
        <v>852</v>
      </c>
      <c r="G7331" s="49">
        <v>54245</v>
      </c>
      <c r="H7331" s="49" t="s">
        <v>864</v>
      </c>
      <c r="I7331" s="50">
        <v>162997</v>
      </c>
      <c r="J7331" s="50">
        <v>254245001292</v>
      </c>
      <c r="K7331" s="49" t="s">
        <v>8347</v>
      </c>
      <c r="L7331" s="51">
        <v>246</v>
      </c>
      <c r="M7331" s="52">
        <v>37629112</v>
      </c>
      <c r="N7331" s="52">
        <v>0</v>
      </c>
      <c r="O7331" s="52">
        <v>36358888</v>
      </c>
      <c r="P7331" s="52">
        <v>6660438</v>
      </c>
      <c r="Q7331" s="52">
        <v>37629112</v>
      </c>
      <c r="R7331" s="52">
        <v>43019326</v>
      </c>
      <c r="S7331" s="52">
        <v>80648438</v>
      </c>
      <c r="T7331" s="70" t="s">
        <v>10556</v>
      </c>
      <c r="U7331" s="70" t="s">
        <v>10560</v>
      </c>
    </row>
    <row r="7332" spans="1:21" x14ac:dyDescent="0.2">
      <c r="A7332" s="49" t="s">
        <v>2245</v>
      </c>
      <c r="B7332" s="49" t="s">
        <v>36</v>
      </c>
      <c r="C7332" s="50">
        <v>3758</v>
      </c>
      <c r="D7332" s="49" t="s">
        <v>37</v>
      </c>
      <c r="E7332" s="49" t="s">
        <v>2554</v>
      </c>
      <c r="F7332" s="49" t="s">
        <v>37</v>
      </c>
      <c r="G7332" s="49">
        <v>5400</v>
      </c>
      <c r="H7332" s="49" t="s">
        <v>106</v>
      </c>
      <c r="I7332" s="50">
        <v>21847</v>
      </c>
      <c r="J7332" s="50">
        <v>205400000051</v>
      </c>
      <c r="K7332" s="49" t="s">
        <v>2555</v>
      </c>
      <c r="L7332" s="51">
        <v>177</v>
      </c>
      <c r="M7332" s="52">
        <v>18982195</v>
      </c>
      <c r="N7332" s="52">
        <v>0</v>
      </c>
      <c r="O7332" s="52">
        <v>25554450</v>
      </c>
      <c r="P7332" s="52">
        <v>6660438</v>
      </c>
      <c r="Q7332" s="52">
        <v>18982195</v>
      </c>
      <c r="R7332" s="52">
        <v>32214888</v>
      </c>
      <c r="S7332" s="52">
        <v>51197083</v>
      </c>
      <c r="T7332" s="70" t="s">
        <v>10556</v>
      </c>
      <c r="U7332" s="70" t="s">
        <v>10560</v>
      </c>
    </row>
    <row r="7333" spans="1:21" x14ac:dyDescent="0.2">
      <c r="A7333" s="49" t="s">
        <v>5894</v>
      </c>
      <c r="B7333" s="49" t="s">
        <v>731</v>
      </c>
      <c r="C7333" s="50">
        <v>3795</v>
      </c>
      <c r="D7333" s="49" t="s">
        <v>738</v>
      </c>
      <c r="E7333" s="49" t="s">
        <v>5895</v>
      </c>
      <c r="F7333" s="49" t="s">
        <v>738</v>
      </c>
      <c r="G7333" s="49">
        <v>47189</v>
      </c>
      <c r="H7333" s="49" t="s">
        <v>739</v>
      </c>
      <c r="I7333" s="50">
        <v>128168</v>
      </c>
      <c r="J7333" s="50">
        <v>247189000761</v>
      </c>
      <c r="K7333" s="49" t="s">
        <v>5897</v>
      </c>
      <c r="L7333" s="51">
        <v>192</v>
      </c>
      <c r="M7333" s="52">
        <v>25884979</v>
      </c>
      <c r="N7333" s="52">
        <v>0</v>
      </c>
      <c r="O7333" s="52">
        <v>31171326</v>
      </c>
      <c r="P7333" s="52">
        <v>26641753</v>
      </c>
      <c r="Q7333" s="52">
        <v>25884979</v>
      </c>
      <c r="R7333" s="52">
        <v>57813079</v>
      </c>
      <c r="S7333" s="52">
        <v>83698058</v>
      </c>
      <c r="T7333" s="70" t="s">
        <v>10556</v>
      </c>
      <c r="U7333" s="70" t="s">
        <v>10560</v>
      </c>
    </row>
    <row r="7334" spans="1:21" x14ac:dyDescent="0.2">
      <c r="A7334" s="49" t="s">
        <v>2949</v>
      </c>
      <c r="B7334" s="49" t="s">
        <v>851</v>
      </c>
      <c r="C7334" s="50">
        <v>3801</v>
      </c>
      <c r="D7334" s="49" t="s">
        <v>852</v>
      </c>
      <c r="E7334" s="49" t="s">
        <v>8340</v>
      </c>
      <c r="F7334" s="49" t="s">
        <v>852</v>
      </c>
      <c r="G7334" s="49">
        <v>54239</v>
      </c>
      <c r="H7334" s="49" t="s">
        <v>863</v>
      </c>
      <c r="I7334" s="50">
        <v>11564</v>
      </c>
      <c r="J7334" s="50">
        <v>254239000110</v>
      </c>
      <c r="K7334" s="49" t="s">
        <v>8341</v>
      </c>
      <c r="L7334" s="51">
        <v>177</v>
      </c>
      <c r="M7334" s="52">
        <v>22222737</v>
      </c>
      <c r="N7334" s="52">
        <v>0</v>
      </c>
      <c r="O7334" s="52">
        <v>30013219</v>
      </c>
      <c r="P7334" s="52">
        <v>6660438</v>
      </c>
      <c r="Q7334" s="52">
        <v>22222737</v>
      </c>
      <c r="R7334" s="52">
        <v>36673657</v>
      </c>
      <c r="S7334" s="52">
        <v>58896394</v>
      </c>
      <c r="T7334" s="70" t="s">
        <v>10556</v>
      </c>
      <c r="U7334" s="70" t="s">
        <v>10560</v>
      </c>
    </row>
    <row r="7335" spans="1:21" x14ac:dyDescent="0.2">
      <c r="A7335" s="49" t="s">
        <v>2245</v>
      </c>
      <c r="B7335" s="49" t="s">
        <v>36</v>
      </c>
      <c r="C7335" s="50">
        <v>3758</v>
      </c>
      <c r="D7335" s="49" t="s">
        <v>37</v>
      </c>
      <c r="E7335" s="49" t="s">
        <v>2747</v>
      </c>
      <c r="F7335" s="49" t="s">
        <v>37</v>
      </c>
      <c r="G7335" s="49">
        <v>5697</v>
      </c>
      <c r="H7335" s="49" t="s">
        <v>146</v>
      </c>
      <c r="I7335" s="50">
        <v>25098</v>
      </c>
      <c r="J7335" s="50">
        <v>205697000268</v>
      </c>
      <c r="K7335" s="49" t="s">
        <v>2748</v>
      </c>
      <c r="L7335" s="51">
        <v>503</v>
      </c>
      <c r="M7335" s="52">
        <v>53824095</v>
      </c>
      <c r="N7335" s="52">
        <v>0</v>
      </c>
      <c r="O7335" s="52">
        <v>25586995</v>
      </c>
      <c r="P7335" s="52">
        <v>6660438</v>
      </c>
      <c r="Q7335" s="52">
        <v>53824095</v>
      </c>
      <c r="R7335" s="52">
        <v>32247433</v>
      </c>
      <c r="S7335" s="52">
        <v>86071528</v>
      </c>
      <c r="T7335" s="70" t="s">
        <v>10556</v>
      </c>
      <c r="U7335" s="70" t="s">
        <v>10560</v>
      </c>
    </row>
    <row r="7336" spans="1:21" x14ac:dyDescent="0.2">
      <c r="A7336" s="49" t="s">
        <v>2949</v>
      </c>
      <c r="B7336" s="49" t="s">
        <v>851</v>
      </c>
      <c r="C7336" s="50">
        <v>3801</v>
      </c>
      <c r="D7336" s="49" t="s">
        <v>852</v>
      </c>
      <c r="E7336" s="49" t="s">
        <v>8311</v>
      </c>
      <c r="F7336" s="49" t="s">
        <v>852</v>
      </c>
      <c r="G7336" s="49">
        <v>54172</v>
      </c>
      <c r="H7336" s="49" t="s">
        <v>859</v>
      </c>
      <c r="I7336" s="50">
        <v>6585</v>
      </c>
      <c r="J7336" s="50">
        <v>254172000128</v>
      </c>
      <c r="K7336" s="49" t="s">
        <v>8312</v>
      </c>
      <c r="L7336" s="51">
        <v>137</v>
      </c>
      <c r="M7336" s="52">
        <v>15910707</v>
      </c>
      <c r="N7336" s="52">
        <v>0</v>
      </c>
      <c r="O7336" s="52">
        <v>27725140</v>
      </c>
      <c r="P7336" s="52">
        <v>6660438</v>
      </c>
      <c r="Q7336" s="52">
        <v>15910707</v>
      </c>
      <c r="R7336" s="52">
        <v>34385578</v>
      </c>
      <c r="S7336" s="52">
        <v>50296285</v>
      </c>
      <c r="T7336" s="70" t="s">
        <v>10556</v>
      </c>
      <c r="U7336" s="70" t="s">
        <v>10560</v>
      </c>
    </row>
    <row r="7337" spans="1:21" x14ac:dyDescent="0.2">
      <c r="A7337" s="49" t="s">
        <v>4909</v>
      </c>
      <c r="B7337" s="49" t="s">
        <v>1126</v>
      </c>
      <c r="C7337" s="50">
        <v>3825</v>
      </c>
      <c r="D7337" s="49" t="s">
        <v>1127</v>
      </c>
      <c r="E7337" s="49" t="s">
        <v>4963</v>
      </c>
      <c r="F7337" s="49" t="s">
        <v>1127</v>
      </c>
      <c r="G7337" s="49">
        <v>85400</v>
      </c>
      <c r="H7337" s="49" t="s">
        <v>1141</v>
      </c>
      <c r="I7337" s="50">
        <v>14480</v>
      </c>
      <c r="J7337" s="50">
        <v>285400001019</v>
      </c>
      <c r="K7337" s="49" t="s">
        <v>4964</v>
      </c>
      <c r="L7337" s="51">
        <v>153</v>
      </c>
      <c r="M7337" s="52">
        <v>21825794</v>
      </c>
      <c r="N7337" s="52">
        <v>0</v>
      </c>
      <c r="O7337" s="52">
        <v>33490963</v>
      </c>
      <c r="P7337" s="52">
        <v>6660438</v>
      </c>
      <c r="Q7337" s="52">
        <v>21825794</v>
      </c>
      <c r="R7337" s="52">
        <v>40151401</v>
      </c>
      <c r="S7337" s="52">
        <v>61977195</v>
      </c>
      <c r="T7337" s="70" t="s">
        <v>10556</v>
      </c>
      <c r="U7337" s="70" t="s">
        <v>10560</v>
      </c>
    </row>
    <row r="7338" spans="1:21" x14ac:dyDescent="0.2">
      <c r="A7338" s="49" t="s">
        <v>2949</v>
      </c>
      <c r="B7338" s="49" t="s">
        <v>851</v>
      </c>
      <c r="C7338" s="50">
        <v>3801</v>
      </c>
      <c r="D7338" s="49" t="s">
        <v>852</v>
      </c>
      <c r="E7338" s="49" t="s">
        <v>8439</v>
      </c>
      <c r="F7338" s="49" t="s">
        <v>852</v>
      </c>
      <c r="G7338" s="49">
        <v>54660</v>
      </c>
      <c r="H7338" s="49" t="s">
        <v>881</v>
      </c>
      <c r="I7338" s="50">
        <v>11977</v>
      </c>
      <c r="J7338" s="50">
        <v>254660000200</v>
      </c>
      <c r="K7338" s="49" t="s">
        <v>8440</v>
      </c>
      <c r="L7338" s="51">
        <v>191</v>
      </c>
      <c r="M7338" s="52">
        <v>22920227</v>
      </c>
      <c r="N7338" s="52">
        <v>0</v>
      </c>
      <c r="O7338" s="52">
        <v>28718422</v>
      </c>
      <c r="P7338" s="52">
        <v>6660438</v>
      </c>
      <c r="Q7338" s="52">
        <v>22920227</v>
      </c>
      <c r="R7338" s="52">
        <v>35378860</v>
      </c>
      <c r="S7338" s="52">
        <v>58299087</v>
      </c>
      <c r="T7338" s="70" t="s">
        <v>10556</v>
      </c>
      <c r="U7338" s="70" t="s">
        <v>10560</v>
      </c>
    </row>
    <row r="7339" spans="1:21" x14ac:dyDescent="0.2">
      <c r="A7339" s="49" t="s">
        <v>2949</v>
      </c>
      <c r="B7339" s="49" t="s">
        <v>851</v>
      </c>
      <c r="C7339" s="50">
        <v>3801</v>
      </c>
      <c r="D7339" s="49" t="s">
        <v>852</v>
      </c>
      <c r="E7339" s="49" t="s">
        <v>8343</v>
      </c>
      <c r="F7339" s="49" t="s">
        <v>852</v>
      </c>
      <c r="G7339" s="49">
        <v>54245</v>
      </c>
      <c r="H7339" s="49" t="s">
        <v>864</v>
      </c>
      <c r="I7339" s="50">
        <v>11572</v>
      </c>
      <c r="J7339" s="50">
        <v>254245000270</v>
      </c>
      <c r="K7339" s="49" t="s">
        <v>8346</v>
      </c>
      <c r="L7339" s="51">
        <v>265</v>
      </c>
      <c r="M7339" s="52">
        <v>40469411</v>
      </c>
      <c r="N7339" s="52">
        <v>0</v>
      </c>
      <c r="O7339" s="52">
        <v>36358888</v>
      </c>
      <c r="P7339" s="52">
        <v>6660438</v>
      </c>
      <c r="Q7339" s="52">
        <v>40469411</v>
      </c>
      <c r="R7339" s="52">
        <v>43019326</v>
      </c>
      <c r="S7339" s="52">
        <v>83488737</v>
      </c>
      <c r="T7339" s="70" t="s">
        <v>10556</v>
      </c>
      <c r="U7339" s="70" t="s">
        <v>10560</v>
      </c>
    </row>
    <row r="7340" spans="1:21" x14ac:dyDescent="0.2">
      <c r="A7340" s="49" t="s">
        <v>3078</v>
      </c>
      <c r="B7340" s="49" t="s">
        <v>919</v>
      </c>
      <c r="C7340" s="50">
        <v>3809</v>
      </c>
      <c r="D7340" s="49" t="s">
        <v>917</v>
      </c>
      <c r="E7340" s="49" t="s">
        <v>4310</v>
      </c>
      <c r="F7340" s="49" t="s">
        <v>917</v>
      </c>
      <c r="G7340" s="49">
        <v>68001</v>
      </c>
      <c r="H7340" s="49" t="s">
        <v>918</v>
      </c>
      <c r="I7340" s="50">
        <v>9265</v>
      </c>
      <c r="J7340" s="50">
        <v>268001004380</v>
      </c>
      <c r="K7340" s="49" t="s">
        <v>4314</v>
      </c>
      <c r="L7340" s="51">
        <v>228</v>
      </c>
      <c r="M7340" s="52">
        <v>24139109</v>
      </c>
      <c r="N7340" s="52">
        <v>0</v>
      </c>
      <c r="O7340" s="52">
        <v>25269138</v>
      </c>
      <c r="P7340" s="52">
        <v>6660438</v>
      </c>
      <c r="Q7340" s="52">
        <v>24139109</v>
      </c>
      <c r="R7340" s="52">
        <v>31929576</v>
      </c>
      <c r="S7340" s="52">
        <v>56068685</v>
      </c>
      <c r="T7340" s="70" t="s">
        <v>10556</v>
      </c>
      <c r="U7340" s="70" t="s">
        <v>10560</v>
      </c>
    </row>
    <row r="7341" spans="1:21" x14ac:dyDescent="0.2">
      <c r="A7341" s="49" t="s">
        <v>2949</v>
      </c>
      <c r="B7341" s="49" t="s">
        <v>851</v>
      </c>
      <c r="C7341" s="50">
        <v>3801</v>
      </c>
      <c r="D7341" s="49" t="s">
        <v>852</v>
      </c>
      <c r="E7341" s="49" t="s">
        <v>8454</v>
      </c>
      <c r="F7341" s="49" t="s">
        <v>852</v>
      </c>
      <c r="G7341" s="49">
        <v>54680</v>
      </c>
      <c r="H7341" s="49" t="s">
        <v>883</v>
      </c>
      <c r="I7341" s="50">
        <v>11990</v>
      </c>
      <c r="J7341" s="50">
        <v>254680000079</v>
      </c>
      <c r="K7341" s="49" t="s">
        <v>8455</v>
      </c>
      <c r="L7341" s="51">
        <v>92</v>
      </c>
      <c r="M7341" s="52">
        <v>11163544</v>
      </c>
      <c r="N7341" s="52">
        <v>0</v>
      </c>
      <c r="O7341" s="52">
        <v>28956607</v>
      </c>
      <c r="P7341" s="52">
        <v>6660438</v>
      </c>
      <c r="Q7341" s="52">
        <v>11163544</v>
      </c>
      <c r="R7341" s="52">
        <v>35617045</v>
      </c>
      <c r="S7341" s="52">
        <v>46780589</v>
      </c>
      <c r="T7341" s="70" t="s">
        <v>10556</v>
      </c>
      <c r="U7341" s="70" t="s">
        <v>10560</v>
      </c>
    </row>
    <row r="7342" spans="1:21" x14ac:dyDescent="0.2">
      <c r="A7342" s="49" t="s">
        <v>2245</v>
      </c>
      <c r="B7342" s="49" t="s">
        <v>36</v>
      </c>
      <c r="C7342" s="50">
        <v>3758</v>
      </c>
      <c r="D7342" s="49" t="s">
        <v>37</v>
      </c>
      <c r="E7342" s="49" t="s">
        <v>2710</v>
      </c>
      <c r="F7342" s="49" t="s">
        <v>37</v>
      </c>
      <c r="G7342" s="49">
        <v>5667</v>
      </c>
      <c r="H7342" s="49" t="s">
        <v>140</v>
      </c>
      <c r="I7342" s="50">
        <v>26414</v>
      </c>
      <c r="J7342" s="50">
        <v>205667000905</v>
      </c>
      <c r="K7342" s="49" t="s">
        <v>2712</v>
      </c>
      <c r="L7342" s="51">
        <v>222</v>
      </c>
      <c r="M7342" s="52">
        <v>24811945</v>
      </c>
      <c r="N7342" s="52">
        <v>0</v>
      </c>
      <c r="O7342" s="52">
        <v>26697498</v>
      </c>
      <c r="P7342" s="52">
        <v>6660438</v>
      </c>
      <c r="Q7342" s="52">
        <v>24811945</v>
      </c>
      <c r="R7342" s="52">
        <v>33357936</v>
      </c>
      <c r="S7342" s="52">
        <v>58169881</v>
      </c>
      <c r="T7342" s="70" t="s">
        <v>10556</v>
      </c>
      <c r="U7342" s="70" t="s">
        <v>10560</v>
      </c>
    </row>
    <row r="7343" spans="1:21" x14ac:dyDescent="0.2">
      <c r="A7343" s="49" t="s">
        <v>2949</v>
      </c>
      <c r="B7343" s="49" t="s">
        <v>851</v>
      </c>
      <c r="C7343" s="50">
        <v>3801</v>
      </c>
      <c r="D7343" s="49" t="s">
        <v>852</v>
      </c>
      <c r="E7343" s="49" t="s">
        <v>8471</v>
      </c>
      <c r="F7343" s="49" t="s">
        <v>852</v>
      </c>
      <c r="G7343" s="49">
        <v>54800</v>
      </c>
      <c r="H7343" s="49" t="s">
        <v>886</v>
      </c>
      <c r="I7343" s="50">
        <v>15231</v>
      </c>
      <c r="J7343" s="50">
        <v>254800000108</v>
      </c>
      <c r="K7343" s="49" t="s">
        <v>8475</v>
      </c>
      <c r="L7343" s="51">
        <v>233</v>
      </c>
      <c r="M7343" s="52">
        <v>32916253</v>
      </c>
      <c r="N7343" s="52">
        <v>0</v>
      </c>
      <c r="O7343" s="52">
        <v>33668291</v>
      </c>
      <c r="P7343" s="52">
        <v>19981315</v>
      </c>
      <c r="Q7343" s="52">
        <v>32916253</v>
      </c>
      <c r="R7343" s="52">
        <v>53649606</v>
      </c>
      <c r="S7343" s="52">
        <v>86565859</v>
      </c>
      <c r="T7343" s="70" t="s">
        <v>10556</v>
      </c>
      <c r="U7343" s="70" t="s">
        <v>10560</v>
      </c>
    </row>
    <row r="7344" spans="1:21" x14ac:dyDescent="0.2">
      <c r="A7344" s="49" t="s">
        <v>2949</v>
      </c>
      <c r="B7344" s="49" t="s">
        <v>851</v>
      </c>
      <c r="C7344" s="50">
        <v>3801</v>
      </c>
      <c r="D7344" s="49" t="s">
        <v>852</v>
      </c>
      <c r="E7344" s="49" t="s">
        <v>8343</v>
      </c>
      <c r="F7344" s="49" t="s">
        <v>852</v>
      </c>
      <c r="G7344" s="49">
        <v>54245</v>
      </c>
      <c r="H7344" s="49" t="s">
        <v>864</v>
      </c>
      <c r="I7344" s="50">
        <v>11573</v>
      </c>
      <c r="J7344" s="50">
        <v>254245000547</v>
      </c>
      <c r="K7344" s="49" t="s">
        <v>8344</v>
      </c>
      <c r="L7344" s="51">
        <v>188</v>
      </c>
      <c r="M7344" s="52">
        <v>28958516</v>
      </c>
      <c r="N7344" s="52">
        <v>0</v>
      </c>
      <c r="O7344" s="52">
        <v>36358888</v>
      </c>
      <c r="P7344" s="52">
        <v>6660438</v>
      </c>
      <c r="Q7344" s="52">
        <v>28958516</v>
      </c>
      <c r="R7344" s="52">
        <v>43019326</v>
      </c>
      <c r="S7344" s="52">
        <v>71977842</v>
      </c>
      <c r="T7344" s="70" t="s">
        <v>10556</v>
      </c>
      <c r="U7344" s="70" t="s">
        <v>10560</v>
      </c>
    </row>
    <row r="7345" spans="1:21" x14ac:dyDescent="0.2">
      <c r="A7345" s="49" t="s">
        <v>2245</v>
      </c>
      <c r="B7345" s="49" t="s">
        <v>36</v>
      </c>
      <c r="C7345" s="50">
        <v>3758</v>
      </c>
      <c r="D7345" s="49" t="s">
        <v>37</v>
      </c>
      <c r="E7345" s="49" t="s">
        <v>2360</v>
      </c>
      <c r="F7345" s="49" t="s">
        <v>37</v>
      </c>
      <c r="G7345" s="49">
        <v>5129</v>
      </c>
      <c r="H7345" s="49" t="s">
        <v>64</v>
      </c>
      <c r="I7345" s="50">
        <v>22163</v>
      </c>
      <c r="J7345" s="50">
        <v>105129000089</v>
      </c>
      <c r="K7345" s="49" t="s">
        <v>2364</v>
      </c>
      <c r="L7345" s="51">
        <v>302</v>
      </c>
      <c r="M7345" s="52">
        <v>31889377</v>
      </c>
      <c r="N7345" s="52">
        <v>0</v>
      </c>
      <c r="O7345" s="52">
        <v>25247186</v>
      </c>
      <c r="P7345" s="52">
        <v>6660438</v>
      </c>
      <c r="Q7345" s="52">
        <v>31889377</v>
      </c>
      <c r="R7345" s="52">
        <v>31907624</v>
      </c>
      <c r="S7345" s="52">
        <v>63797001</v>
      </c>
      <c r="T7345" s="70" t="s">
        <v>10556</v>
      </c>
      <c r="U7345" s="70" t="s">
        <v>10560</v>
      </c>
    </row>
    <row r="7346" spans="1:21" x14ac:dyDescent="0.2">
      <c r="A7346" s="49" t="s">
        <v>7676</v>
      </c>
      <c r="B7346" s="49" t="s">
        <v>763</v>
      </c>
      <c r="C7346" s="50">
        <v>3796</v>
      </c>
      <c r="D7346" s="49" t="s">
        <v>764</v>
      </c>
      <c r="E7346" s="49" t="s">
        <v>7767</v>
      </c>
      <c r="F7346" s="49" t="s">
        <v>764</v>
      </c>
      <c r="G7346" s="49">
        <v>50606</v>
      </c>
      <c r="H7346" s="49" t="s">
        <v>784</v>
      </c>
      <c r="I7346" s="50">
        <v>10381</v>
      </c>
      <c r="J7346" s="50">
        <v>250606000169</v>
      </c>
      <c r="K7346" s="49" t="s">
        <v>7768</v>
      </c>
      <c r="L7346" s="51">
        <v>454</v>
      </c>
      <c r="M7346" s="52">
        <v>46283042</v>
      </c>
      <c r="N7346" s="52">
        <v>0</v>
      </c>
      <c r="O7346" s="52">
        <v>25397194</v>
      </c>
      <c r="P7346" s="52">
        <v>6660438</v>
      </c>
      <c r="Q7346" s="52">
        <v>46283042</v>
      </c>
      <c r="R7346" s="52">
        <v>32057632</v>
      </c>
      <c r="S7346" s="52">
        <v>78340674</v>
      </c>
      <c r="T7346" s="70" t="s">
        <v>10556</v>
      </c>
      <c r="U7346" s="70" t="s">
        <v>10560</v>
      </c>
    </row>
    <row r="7347" spans="1:21" x14ac:dyDescent="0.2">
      <c r="A7347" s="49" t="s">
        <v>2949</v>
      </c>
      <c r="B7347" s="49" t="s">
        <v>851</v>
      </c>
      <c r="C7347" s="50">
        <v>3801</v>
      </c>
      <c r="D7347" s="49" t="s">
        <v>852</v>
      </c>
      <c r="E7347" s="49" t="s">
        <v>8334</v>
      </c>
      <c r="F7347" s="49" t="s">
        <v>852</v>
      </c>
      <c r="G7347" s="49">
        <v>54223</v>
      </c>
      <c r="H7347" s="49" t="s">
        <v>862</v>
      </c>
      <c r="I7347" s="50">
        <v>6128</v>
      </c>
      <c r="J7347" s="50">
        <v>254223000110</v>
      </c>
      <c r="K7347" s="49" t="s">
        <v>8336</v>
      </c>
      <c r="L7347" s="51">
        <v>183</v>
      </c>
      <c r="M7347" s="52">
        <v>25335260</v>
      </c>
      <c r="N7347" s="52">
        <v>0</v>
      </c>
      <c r="O7347" s="52">
        <v>33137395</v>
      </c>
      <c r="P7347" s="52">
        <v>6660438</v>
      </c>
      <c r="Q7347" s="52">
        <v>25335260</v>
      </c>
      <c r="R7347" s="52">
        <v>39797833</v>
      </c>
      <c r="S7347" s="52">
        <v>65133093</v>
      </c>
      <c r="T7347" s="70" t="s">
        <v>10556</v>
      </c>
      <c r="U7347" s="70" t="s">
        <v>10560</v>
      </c>
    </row>
    <row r="7348" spans="1:21" x14ac:dyDescent="0.2">
      <c r="A7348" s="49" t="s">
        <v>2949</v>
      </c>
      <c r="B7348" s="49" t="s">
        <v>851</v>
      </c>
      <c r="C7348" s="50">
        <v>3801</v>
      </c>
      <c r="D7348" s="49" t="s">
        <v>852</v>
      </c>
      <c r="E7348" s="49" t="s">
        <v>8376</v>
      </c>
      <c r="F7348" s="49" t="s">
        <v>852</v>
      </c>
      <c r="G7348" s="49">
        <v>54385</v>
      </c>
      <c r="H7348" s="49" t="s">
        <v>871</v>
      </c>
      <c r="I7348" s="50">
        <v>11777</v>
      </c>
      <c r="J7348" s="50">
        <v>254385000270</v>
      </c>
      <c r="K7348" s="49" t="s">
        <v>8380</v>
      </c>
      <c r="L7348" s="51">
        <v>200</v>
      </c>
      <c r="M7348" s="52">
        <v>26807313</v>
      </c>
      <c r="N7348" s="52">
        <v>0</v>
      </c>
      <c r="O7348" s="52">
        <v>31735753</v>
      </c>
      <c r="P7348" s="52">
        <v>6660438</v>
      </c>
      <c r="Q7348" s="52">
        <v>26807313</v>
      </c>
      <c r="R7348" s="52">
        <v>38396191</v>
      </c>
      <c r="S7348" s="52">
        <v>65203504</v>
      </c>
      <c r="T7348" s="70" t="s">
        <v>10556</v>
      </c>
      <c r="U7348" s="70" t="s">
        <v>10560</v>
      </c>
    </row>
    <row r="7349" spans="1:21" x14ac:dyDescent="0.2">
      <c r="A7349" s="49" t="s">
        <v>2245</v>
      </c>
      <c r="B7349" s="49" t="s">
        <v>36</v>
      </c>
      <c r="C7349" s="50">
        <v>3758</v>
      </c>
      <c r="D7349" s="49" t="s">
        <v>37</v>
      </c>
      <c r="E7349" s="49" t="s">
        <v>2360</v>
      </c>
      <c r="F7349" s="49" t="s">
        <v>37</v>
      </c>
      <c r="G7349" s="49">
        <v>5129</v>
      </c>
      <c r="H7349" s="49" t="s">
        <v>64</v>
      </c>
      <c r="I7349" s="50">
        <v>9247</v>
      </c>
      <c r="J7349" s="50">
        <v>205129000156</v>
      </c>
      <c r="K7349" s="49" t="s">
        <v>2362</v>
      </c>
      <c r="L7349" s="51">
        <v>163</v>
      </c>
      <c r="M7349" s="52">
        <v>17207734</v>
      </c>
      <c r="N7349" s="52">
        <v>0</v>
      </c>
      <c r="O7349" s="52">
        <v>25247186</v>
      </c>
      <c r="P7349" s="52">
        <v>6660438</v>
      </c>
      <c r="Q7349" s="52">
        <v>17207734</v>
      </c>
      <c r="R7349" s="52">
        <v>31907624</v>
      </c>
      <c r="S7349" s="52">
        <v>49115358</v>
      </c>
      <c r="T7349" s="70" t="s">
        <v>10556</v>
      </c>
      <c r="U7349" s="70" t="s">
        <v>10560</v>
      </c>
    </row>
    <row r="7350" spans="1:21" x14ac:dyDescent="0.2">
      <c r="A7350" s="49" t="s">
        <v>2949</v>
      </c>
      <c r="B7350" s="49" t="s">
        <v>851</v>
      </c>
      <c r="C7350" s="50">
        <v>3801</v>
      </c>
      <c r="D7350" s="49" t="s">
        <v>852</v>
      </c>
      <c r="E7350" s="49" t="s">
        <v>8391</v>
      </c>
      <c r="F7350" s="49" t="s">
        <v>852</v>
      </c>
      <c r="G7350" s="49">
        <v>54377</v>
      </c>
      <c r="H7350" s="49" t="s">
        <v>870</v>
      </c>
      <c r="I7350" s="50">
        <v>11769</v>
      </c>
      <c r="J7350" s="50">
        <v>254377000180</v>
      </c>
      <c r="K7350" s="49" t="s">
        <v>8392</v>
      </c>
      <c r="L7350" s="51">
        <v>234</v>
      </c>
      <c r="M7350" s="52">
        <v>27503222</v>
      </c>
      <c r="N7350" s="52">
        <v>0</v>
      </c>
      <c r="O7350" s="52">
        <v>27979612</v>
      </c>
      <c r="P7350" s="52">
        <v>6660438</v>
      </c>
      <c r="Q7350" s="52">
        <v>27503222</v>
      </c>
      <c r="R7350" s="52">
        <v>34640050</v>
      </c>
      <c r="S7350" s="52">
        <v>62143272</v>
      </c>
      <c r="T7350" s="70" t="s">
        <v>10556</v>
      </c>
      <c r="U7350" s="70" t="s">
        <v>10560</v>
      </c>
    </row>
    <row r="7351" spans="1:21" x14ac:dyDescent="0.2">
      <c r="A7351" s="49" t="s">
        <v>2949</v>
      </c>
      <c r="B7351" s="49" t="s">
        <v>851</v>
      </c>
      <c r="C7351" s="50">
        <v>3801</v>
      </c>
      <c r="D7351" s="49" t="s">
        <v>852</v>
      </c>
      <c r="E7351" s="49" t="s">
        <v>8428</v>
      </c>
      <c r="F7351" s="49" t="s">
        <v>852</v>
      </c>
      <c r="G7351" s="49">
        <v>54520</v>
      </c>
      <c r="H7351" s="49" t="s">
        <v>878</v>
      </c>
      <c r="I7351" s="50">
        <v>11893</v>
      </c>
      <c r="J7351" s="50">
        <v>254518000499</v>
      </c>
      <c r="K7351" s="49" t="s">
        <v>8432</v>
      </c>
      <c r="L7351" s="51">
        <v>182</v>
      </c>
      <c r="M7351" s="52">
        <v>21181813</v>
      </c>
      <c r="N7351" s="52">
        <v>0</v>
      </c>
      <c r="O7351" s="52">
        <v>27964447</v>
      </c>
      <c r="P7351" s="52">
        <v>6660438</v>
      </c>
      <c r="Q7351" s="52">
        <v>21181813</v>
      </c>
      <c r="R7351" s="52">
        <v>34624885</v>
      </c>
      <c r="S7351" s="52">
        <v>55806698</v>
      </c>
      <c r="T7351" s="70" t="s">
        <v>10556</v>
      </c>
      <c r="U7351" s="70" t="s">
        <v>10560</v>
      </c>
    </row>
    <row r="7352" spans="1:21" x14ac:dyDescent="0.2">
      <c r="A7352" s="49" t="s">
        <v>5894</v>
      </c>
      <c r="B7352" s="49" t="s">
        <v>731</v>
      </c>
      <c r="C7352" s="50">
        <v>3795</v>
      </c>
      <c r="D7352" s="49" t="s">
        <v>738</v>
      </c>
      <c r="E7352" s="49" t="s">
        <v>5895</v>
      </c>
      <c r="F7352" s="49" t="s">
        <v>738</v>
      </c>
      <c r="G7352" s="49">
        <v>47189</v>
      </c>
      <c r="H7352" s="49" t="s">
        <v>739</v>
      </c>
      <c r="I7352" s="50">
        <v>5335</v>
      </c>
      <c r="J7352" s="50">
        <v>247189041522</v>
      </c>
      <c r="K7352" s="49" t="s">
        <v>5899</v>
      </c>
      <c r="L7352" s="51">
        <v>344</v>
      </c>
      <c r="M7352" s="52">
        <v>46076925</v>
      </c>
      <c r="N7352" s="52">
        <v>0</v>
      </c>
      <c r="O7352" s="52">
        <v>31171326</v>
      </c>
      <c r="P7352" s="52">
        <v>6660438</v>
      </c>
      <c r="Q7352" s="52">
        <v>46076925</v>
      </c>
      <c r="R7352" s="52">
        <v>37831764</v>
      </c>
      <c r="S7352" s="52">
        <v>83908689</v>
      </c>
      <c r="T7352" s="70" t="s">
        <v>10556</v>
      </c>
      <c r="U7352" s="70" t="s">
        <v>10560</v>
      </c>
    </row>
    <row r="7353" spans="1:21" x14ac:dyDescent="0.2">
      <c r="A7353" s="49" t="s">
        <v>2949</v>
      </c>
      <c r="B7353" s="49" t="s">
        <v>851</v>
      </c>
      <c r="C7353" s="50">
        <v>3801</v>
      </c>
      <c r="D7353" s="49" t="s">
        <v>852</v>
      </c>
      <c r="E7353" s="49" t="s">
        <v>8278</v>
      </c>
      <c r="F7353" s="49" t="s">
        <v>852</v>
      </c>
      <c r="G7353" s="49">
        <v>54003</v>
      </c>
      <c r="H7353" s="49" t="s">
        <v>853</v>
      </c>
      <c r="I7353" s="50">
        <v>8706</v>
      </c>
      <c r="J7353" s="50">
        <v>254003000046</v>
      </c>
      <c r="K7353" s="49" t="s">
        <v>8284</v>
      </c>
      <c r="L7353" s="51">
        <v>235</v>
      </c>
      <c r="M7353" s="52">
        <v>30902678</v>
      </c>
      <c r="N7353" s="52">
        <v>0</v>
      </c>
      <c r="O7353" s="52">
        <v>31007448</v>
      </c>
      <c r="P7353" s="52">
        <v>6660438</v>
      </c>
      <c r="Q7353" s="52">
        <v>30902678</v>
      </c>
      <c r="R7353" s="52">
        <v>37667886</v>
      </c>
      <c r="S7353" s="52">
        <v>68570564</v>
      </c>
      <c r="T7353" s="70" t="s">
        <v>10556</v>
      </c>
      <c r="U7353" s="70" t="s">
        <v>10560</v>
      </c>
    </row>
    <row r="7354" spans="1:21" x14ac:dyDescent="0.2">
      <c r="A7354" s="49" t="s">
        <v>2949</v>
      </c>
      <c r="B7354" s="49" t="s">
        <v>851</v>
      </c>
      <c r="C7354" s="50">
        <v>3801</v>
      </c>
      <c r="D7354" s="49" t="s">
        <v>852</v>
      </c>
      <c r="E7354" s="49" t="s">
        <v>8384</v>
      </c>
      <c r="F7354" s="49" t="s">
        <v>852</v>
      </c>
      <c r="G7354" s="49">
        <v>54398</v>
      </c>
      <c r="H7354" s="49" t="s">
        <v>872</v>
      </c>
      <c r="I7354" s="50">
        <v>11782</v>
      </c>
      <c r="J7354" s="50">
        <v>254398000121</v>
      </c>
      <c r="K7354" s="49" t="s">
        <v>8387</v>
      </c>
      <c r="L7354" s="51">
        <v>158</v>
      </c>
      <c r="M7354" s="52">
        <v>19939069</v>
      </c>
      <c r="N7354" s="52">
        <v>0</v>
      </c>
      <c r="O7354" s="52">
        <v>30111941</v>
      </c>
      <c r="P7354" s="52">
        <v>6660438</v>
      </c>
      <c r="Q7354" s="52">
        <v>19939069</v>
      </c>
      <c r="R7354" s="52">
        <v>36772379</v>
      </c>
      <c r="S7354" s="52">
        <v>56711448</v>
      </c>
      <c r="T7354" s="70" t="s">
        <v>10556</v>
      </c>
      <c r="U7354" s="70" t="s">
        <v>10560</v>
      </c>
    </row>
    <row r="7355" spans="1:21" x14ac:dyDescent="0.2">
      <c r="A7355" s="49" t="s">
        <v>2949</v>
      </c>
      <c r="B7355" s="49" t="s">
        <v>851</v>
      </c>
      <c r="C7355" s="50">
        <v>3801</v>
      </c>
      <c r="D7355" s="49" t="s">
        <v>852</v>
      </c>
      <c r="E7355" s="49" t="s">
        <v>8278</v>
      </c>
      <c r="F7355" s="49" t="s">
        <v>852</v>
      </c>
      <c r="G7355" s="49">
        <v>54003</v>
      </c>
      <c r="H7355" s="49" t="s">
        <v>853</v>
      </c>
      <c r="I7355" s="50">
        <v>8708</v>
      </c>
      <c r="J7355" s="50">
        <v>254003000283</v>
      </c>
      <c r="K7355" s="49" t="s">
        <v>8283</v>
      </c>
      <c r="L7355" s="51">
        <v>180</v>
      </c>
      <c r="M7355" s="52">
        <v>23637528</v>
      </c>
      <c r="N7355" s="52">
        <v>0</v>
      </c>
      <c r="O7355" s="52">
        <v>31007448</v>
      </c>
      <c r="P7355" s="52">
        <v>6660438</v>
      </c>
      <c r="Q7355" s="52">
        <v>23637528</v>
      </c>
      <c r="R7355" s="52">
        <v>37667886</v>
      </c>
      <c r="S7355" s="52">
        <v>61305414</v>
      </c>
      <c r="T7355" s="70" t="s">
        <v>10556</v>
      </c>
      <c r="U7355" s="70" t="s">
        <v>10560</v>
      </c>
    </row>
    <row r="7356" spans="1:21" x14ac:dyDescent="0.2">
      <c r="A7356" s="49" t="s">
        <v>4909</v>
      </c>
      <c r="B7356" s="49" t="s">
        <v>1126</v>
      </c>
      <c r="C7356" s="50">
        <v>3825</v>
      </c>
      <c r="D7356" s="49" t="s">
        <v>1127</v>
      </c>
      <c r="E7356" s="49" t="s">
        <v>4917</v>
      </c>
      <c r="F7356" s="49" t="s">
        <v>1127</v>
      </c>
      <c r="G7356" s="49">
        <v>85125</v>
      </c>
      <c r="H7356" s="49" t="s">
        <v>1130</v>
      </c>
      <c r="I7356" s="50">
        <v>117221</v>
      </c>
      <c r="J7356" s="50">
        <v>285125000279</v>
      </c>
      <c r="K7356" s="49" t="s">
        <v>4918</v>
      </c>
      <c r="L7356" s="51">
        <v>125</v>
      </c>
      <c r="M7356" s="52">
        <v>17506997</v>
      </c>
      <c r="N7356" s="52">
        <v>0</v>
      </c>
      <c r="O7356" s="52">
        <v>32329665</v>
      </c>
      <c r="P7356" s="52">
        <v>6660438</v>
      </c>
      <c r="Q7356" s="52">
        <v>17506997</v>
      </c>
      <c r="R7356" s="52">
        <v>38990103</v>
      </c>
      <c r="S7356" s="52">
        <v>56497100</v>
      </c>
      <c r="T7356" s="70" t="s">
        <v>10556</v>
      </c>
      <c r="U7356" s="70" t="s">
        <v>10560</v>
      </c>
    </row>
    <row r="7357" spans="1:21" x14ac:dyDescent="0.2">
      <c r="A7357" s="49" t="s">
        <v>2949</v>
      </c>
      <c r="B7357" s="49" t="s">
        <v>851</v>
      </c>
      <c r="C7357" s="50">
        <v>3801</v>
      </c>
      <c r="D7357" s="49" t="s">
        <v>852</v>
      </c>
      <c r="E7357" s="49" t="s">
        <v>8278</v>
      </c>
      <c r="F7357" s="49" t="s">
        <v>852</v>
      </c>
      <c r="G7357" s="49">
        <v>54003</v>
      </c>
      <c r="H7357" s="49" t="s">
        <v>853</v>
      </c>
      <c r="I7357" s="50">
        <v>8707</v>
      </c>
      <c r="J7357" s="50">
        <v>254003000062</v>
      </c>
      <c r="K7357" s="49" t="s">
        <v>8286</v>
      </c>
      <c r="L7357" s="51">
        <v>348</v>
      </c>
      <c r="M7357" s="52">
        <v>44966763</v>
      </c>
      <c r="N7357" s="52">
        <v>0</v>
      </c>
      <c r="O7357" s="52">
        <v>31007448</v>
      </c>
      <c r="P7357" s="52">
        <v>19981315</v>
      </c>
      <c r="Q7357" s="52">
        <v>44966763</v>
      </c>
      <c r="R7357" s="52">
        <v>50988763</v>
      </c>
      <c r="S7357" s="52">
        <v>95955526</v>
      </c>
      <c r="T7357" s="70" t="s">
        <v>10556</v>
      </c>
      <c r="U7357" s="70" t="s">
        <v>10560</v>
      </c>
    </row>
    <row r="7358" spans="1:21" x14ac:dyDescent="0.2">
      <c r="A7358" s="49" t="s">
        <v>2949</v>
      </c>
      <c r="B7358" s="49" t="s">
        <v>851</v>
      </c>
      <c r="C7358" s="50">
        <v>3801</v>
      </c>
      <c r="D7358" s="49" t="s">
        <v>852</v>
      </c>
      <c r="E7358" s="49" t="s">
        <v>8334</v>
      </c>
      <c r="F7358" s="49" t="s">
        <v>852</v>
      </c>
      <c r="G7358" s="49">
        <v>54223</v>
      </c>
      <c r="H7358" s="49" t="s">
        <v>862</v>
      </c>
      <c r="I7358" s="50">
        <v>6126</v>
      </c>
      <c r="J7358" s="50">
        <v>254223000039</v>
      </c>
      <c r="K7358" s="49" t="s">
        <v>8335</v>
      </c>
      <c r="L7358" s="51">
        <v>131</v>
      </c>
      <c r="M7358" s="52">
        <v>18177902</v>
      </c>
      <c r="N7358" s="52">
        <v>0</v>
      </c>
      <c r="O7358" s="52">
        <v>33137395</v>
      </c>
      <c r="P7358" s="52">
        <v>6660438</v>
      </c>
      <c r="Q7358" s="52">
        <v>18177902</v>
      </c>
      <c r="R7358" s="52">
        <v>39797833</v>
      </c>
      <c r="S7358" s="52">
        <v>57975735</v>
      </c>
      <c r="T7358" s="70" t="s">
        <v>10556</v>
      </c>
      <c r="U7358" s="70" t="s">
        <v>10560</v>
      </c>
    </row>
    <row r="7359" spans="1:21" x14ac:dyDescent="0.2">
      <c r="A7359" s="49" t="s">
        <v>5894</v>
      </c>
      <c r="B7359" s="49" t="s">
        <v>731</v>
      </c>
      <c r="C7359" s="50">
        <v>3795</v>
      </c>
      <c r="D7359" s="49" t="s">
        <v>738</v>
      </c>
      <c r="E7359" s="49" t="s">
        <v>5895</v>
      </c>
      <c r="F7359" s="49" t="s">
        <v>738</v>
      </c>
      <c r="G7359" s="49">
        <v>47189</v>
      </c>
      <c r="H7359" s="49" t="s">
        <v>739</v>
      </c>
      <c r="I7359" s="50">
        <v>128169</v>
      </c>
      <c r="J7359" s="50">
        <v>247189041522</v>
      </c>
      <c r="K7359" s="49" t="s">
        <v>5906</v>
      </c>
      <c r="L7359" s="51">
        <v>147</v>
      </c>
      <c r="M7359" s="52">
        <v>20527644</v>
      </c>
      <c r="N7359" s="52">
        <v>0</v>
      </c>
      <c r="O7359" s="52">
        <v>31171326</v>
      </c>
      <c r="P7359" s="52">
        <v>13320876</v>
      </c>
      <c r="Q7359" s="52">
        <v>20527644</v>
      </c>
      <c r="R7359" s="52">
        <v>44492202</v>
      </c>
      <c r="S7359" s="52">
        <v>65019846</v>
      </c>
      <c r="T7359" s="70" t="s">
        <v>10556</v>
      </c>
      <c r="U7359" s="70" t="s">
        <v>10560</v>
      </c>
    </row>
    <row r="7360" spans="1:21" x14ac:dyDescent="0.2">
      <c r="A7360" s="49" t="s">
        <v>2949</v>
      </c>
      <c r="B7360" s="49" t="s">
        <v>851</v>
      </c>
      <c r="C7360" s="50">
        <v>3801</v>
      </c>
      <c r="D7360" s="49" t="s">
        <v>852</v>
      </c>
      <c r="E7360" s="49" t="s">
        <v>8299</v>
      </c>
      <c r="F7360" s="49" t="s">
        <v>852</v>
      </c>
      <c r="G7360" s="49">
        <v>54109</v>
      </c>
      <c r="H7360" s="49" t="s">
        <v>856</v>
      </c>
      <c r="I7360" s="50">
        <v>6570</v>
      </c>
      <c r="J7360" s="50">
        <v>254109000177</v>
      </c>
      <c r="K7360" s="49" t="s">
        <v>8300</v>
      </c>
      <c r="L7360" s="51">
        <v>265</v>
      </c>
      <c r="M7360" s="52">
        <v>36867037</v>
      </c>
      <c r="N7360" s="52">
        <v>0</v>
      </c>
      <c r="O7360" s="52">
        <v>33264791</v>
      </c>
      <c r="P7360" s="52">
        <v>6660438</v>
      </c>
      <c r="Q7360" s="52">
        <v>36867037</v>
      </c>
      <c r="R7360" s="52">
        <v>39925229</v>
      </c>
      <c r="S7360" s="52">
        <v>76792266</v>
      </c>
      <c r="T7360" s="70" t="s">
        <v>10556</v>
      </c>
      <c r="U7360" s="70" t="s">
        <v>10560</v>
      </c>
    </row>
    <row r="7361" spans="1:21" x14ac:dyDescent="0.2">
      <c r="A7361" s="49" t="s">
        <v>7072</v>
      </c>
      <c r="B7361" s="49" t="s">
        <v>713</v>
      </c>
      <c r="C7361" s="50">
        <v>3792</v>
      </c>
      <c r="D7361" s="49" t="s">
        <v>714</v>
      </c>
      <c r="E7361" s="49" t="s">
        <v>7167</v>
      </c>
      <c r="F7361" s="49" t="s">
        <v>714</v>
      </c>
      <c r="G7361" s="49">
        <v>44855</v>
      </c>
      <c r="H7361" s="49" t="s">
        <v>728</v>
      </c>
      <c r="I7361" s="50">
        <v>15597</v>
      </c>
      <c r="J7361" s="50">
        <v>244855000276</v>
      </c>
      <c r="K7361" s="49" t="s">
        <v>7168</v>
      </c>
      <c r="L7361" s="51">
        <v>66</v>
      </c>
      <c r="M7361" s="52">
        <v>8333738</v>
      </c>
      <c r="N7361" s="52">
        <v>1000650</v>
      </c>
      <c r="O7361" s="52">
        <v>30255304</v>
      </c>
      <c r="P7361" s="52">
        <v>6660438</v>
      </c>
      <c r="Q7361" s="52">
        <v>9334388</v>
      </c>
      <c r="R7361" s="52">
        <v>36915742</v>
      </c>
      <c r="S7361" s="52">
        <v>46250130</v>
      </c>
      <c r="T7361" s="70" t="s">
        <v>10556</v>
      </c>
      <c r="U7361" s="70" t="s">
        <v>10560</v>
      </c>
    </row>
    <row r="7362" spans="1:21" x14ac:dyDescent="0.2">
      <c r="A7362" s="49" t="s">
        <v>7072</v>
      </c>
      <c r="B7362" s="49" t="s">
        <v>713</v>
      </c>
      <c r="C7362" s="50">
        <v>3792</v>
      </c>
      <c r="D7362" s="49" t="s">
        <v>714</v>
      </c>
      <c r="E7362" s="49" t="s">
        <v>7090</v>
      </c>
      <c r="F7362" s="49" t="s">
        <v>714</v>
      </c>
      <c r="G7362" s="49">
        <v>44090</v>
      </c>
      <c r="H7362" s="49" t="s">
        <v>716</v>
      </c>
      <c r="I7362" s="50">
        <v>15015</v>
      </c>
      <c r="J7362" s="50">
        <v>244001001678</v>
      </c>
      <c r="K7362" s="49" t="s">
        <v>7091</v>
      </c>
      <c r="L7362" s="51">
        <v>488</v>
      </c>
      <c r="M7362" s="52">
        <v>78095682</v>
      </c>
      <c r="N7362" s="52">
        <v>10557660</v>
      </c>
      <c r="O7362" s="52">
        <v>38082163</v>
      </c>
      <c r="P7362" s="52">
        <v>6660438</v>
      </c>
      <c r="Q7362" s="52">
        <v>88653342</v>
      </c>
      <c r="R7362" s="52">
        <v>44742601</v>
      </c>
      <c r="S7362" s="52">
        <v>133395943</v>
      </c>
      <c r="T7362" s="70" t="s">
        <v>10556</v>
      </c>
      <c r="U7362" s="70" t="s">
        <v>10560</v>
      </c>
    </row>
    <row r="7363" spans="1:21" x14ac:dyDescent="0.2">
      <c r="A7363" s="49" t="s">
        <v>5894</v>
      </c>
      <c r="B7363" s="49" t="s">
        <v>731</v>
      </c>
      <c r="C7363" s="50">
        <v>3795</v>
      </c>
      <c r="D7363" s="49" t="s">
        <v>738</v>
      </c>
      <c r="E7363" s="49" t="s">
        <v>5895</v>
      </c>
      <c r="F7363" s="49" t="s">
        <v>738</v>
      </c>
      <c r="G7363" s="49">
        <v>47189</v>
      </c>
      <c r="H7363" s="49" t="s">
        <v>739</v>
      </c>
      <c r="I7363" s="50">
        <v>13852</v>
      </c>
      <c r="J7363" s="50">
        <v>247189042531</v>
      </c>
      <c r="K7363" s="49" t="s">
        <v>5898</v>
      </c>
      <c r="L7363" s="51">
        <v>198</v>
      </c>
      <c r="M7363" s="52">
        <v>26544049</v>
      </c>
      <c r="N7363" s="52">
        <v>0</v>
      </c>
      <c r="O7363" s="52">
        <v>31171326</v>
      </c>
      <c r="P7363" s="52">
        <v>6660438</v>
      </c>
      <c r="Q7363" s="52">
        <v>26544049</v>
      </c>
      <c r="R7363" s="52">
        <v>37831764</v>
      </c>
      <c r="S7363" s="52">
        <v>64375813</v>
      </c>
      <c r="T7363" s="70" t="s">
        <v>10556</v>
      </c>
      <c r="U7363" s="70" t="s">
        <v>10560</v>
      </c>
    </row>
    <row r="7364" spans="1:21" x14ac:dyDescent="0.2">
      <c r="A7364" s="49" t="s">
        <v>6181</v>
      </c>
      <c r="B7364" s="49" t="s">
        <v>113</v>
      </c>
      <c r="C7364" s="50">
        <v>3798</v>
      </c>
      <c r="D7364" s="49" t="s">
        <v>791</v>
      </c>
      <c r="E7364" s="49" t="s">
        <v>8227</v>
      </c>
      <c r="F7364" s="49" t="s">
        <v>791</v>
      </c>
      <c r="G7364" s="49">
        <v>52838</v>
      </c>
      <c r="H7364" s="49" t="s">
        <v>847</v>
      </c>
      <c r="I7364" s="50">
        <v>20741</v>
      </c>
      <c r="J7364" s="50">
        <v>252838001032</v>
      </c>
      <c r="K7364" s="49" t="s">
        <v>8243</v>
      </c>
      <c r="L7364" s="51">
        <v>6</v>
      </c>
      <c r="M7364" s="52">
        <v>685626</v>
      </c>
      <c r="N7364" s="52">
        <v>137125</v>
      </c>
      <c r="O7364" s="52">
        <v>27740343</v>
      </c>
      <c r="P7364" s="52">
        <v>0</v>
      </c>
      <c r="Q7364" s="52">
        <v>822751</v>
      </c>
      <c r="R7364" s="52">
        <v>27740343</v>
      </c>
      <c r="S7364" s="52">
        <v>28563094</v>
      </c>
      <c r="T7364" s="70" t="s">
        <v>10556</v>
      </c>
      <c r="U7364" s="70" t="s">
        <v>10560</v>
      </c>
    </row>
    <row r="7365" spans="1:21" x14ac:dyDescent="0.2">
      <c r="A7365" s="49" t="s">
        <v>2875</v>
      </c>
      <c r="B7365" s="49" t="s">
        <v>1117</v>
      </c>
      <c r="C7365" s="50">
        <v>3824</v>
      </c>
      <c r="D7365" s="49" t="s">
        <v>1116</v>
      </c>
      <c r="E7365" s="49" t="s">
        <v>2890</v>
      </c>
      <c r="F7365" s="49" t="s">
        <v>1116</v>
      </c>
      <c r="G7365" s="49">
        <v>81065</v>
      </c>
      <c r="H7365" s="49" t="s">
        <v>1118</v>
      </c>
      <c r="I7365" s="50">
        <v>1846</v>
      </c>
      <c r="J7365" s="50">
        <v>281065000040</v>
      </c>
      <c r="K7365" s="49" t="s">
        <v>2893</v>
      </c>
      <c r="L7365" s="51">
        <v>336</v>
      </c>
      <c r="M7365" s="52">
        <v>48910925</v>
      </c>
      <c r="N7365" s="52">
        <v>8701441</v>
      </c>
      <c r="O7365" s="52">
        <v>34521147</v>
      </c>
      <c r="P7365" s="52">
        <v>26641753</v>
      </c>
      <c r="Q7365" s="52">
        <v>57612366</v>
      </c>
      <c r="R7365" s="52">
        <v>61162900</v>
      </c>
      <c r="S7365" s="52">
        <v>118775266</v>
      </c>
      <c r="T7365" s="70" t="s">
        <v>10556</v>
      </c>
      <c r="U7365" s="70" t="s">
        <v>10560</v>
      </c>
    </row>
    <row r="7366" spans="1:21" x14ac:dyDescent="0.2">
      <c r="A7366" s="49" t="s">
        <v>6181</v>
      </c>
      <c r="B7366" s="49" t="s">
        <v>113</v>
      </c>
      <c r="C7366" s="50">
        <v>3798</v>
      </c>
      <c r="D7366" s="49" t="s">
        <v>791</v>
      </c>
      <c r="E7366" s="49" t="s">
        <v>7935</v>
      </c>
      <c r="F7366" s="49" t="s">
        <v>791</v>
      </c>
      <c r="G7366" s="49">
        <v>52227</v>
      </c>
      <c r="H7366" s="49" t="s">
        <v>802</v>
      </c>
      <c r="I7366" s="50">
        <v>7888</v>
      </c>
      <c r="J7366" s="50">
        <v>252227000651</v>
      </c>
      <c r="K7366" s="49" t="s">
        <v>7963</v>
      </c>
      <c r="L7366" s="51">
        <v>6</v>
      </c>
      <c r="M7366" s="52">
        <v>736660</v>
      </c>
      <c r="N7366" s="52">
        <v>0</v>
      </c>
      <c r="O7366" s="52">
        <v>27796012</v>
      </c>
      <c r="P7366" s="52">
        <v>6660438</v>
      </c>
      <c r="Q7366" s="52">
        <v>736660</v>
      </c>
      <c r="R7366" s="52">
        <v>34456450</v>
      </c>
      <c r="S7366" s="52">
        <v>35193110</v>
      </c>
      <c r="T7366" s="70" t="s">
        <v>10556</v>
      </c>
      <c r="U7366" s="70" t="s">
        <v>10560</v>
      </c>
    </row>
    <row r="7367" spans="1:21" x14ac:dyDescent="0.2">
      <c r="A7367" s="49" t="s">
        <v>2872</v>
      </c>
      <c r="B7367" s="49" t="s">
        <v>1073</v>
      </c>
      <c r="C7367" s="50">
        <v>3817</v>
      </c>
      <c r="D7367" s="49" t="s">
        <v>1074</v>
      </c>
      <c r="E7367" s="49" t="s">
        <v>10108</v>
      </c>
      <c r="F7367" s="49" t="s">
        <v>1074</v>
      </c>
      <c r="G7367" s="49">
        <v>76622</v>
      </c>
      <c r="H7367" s="49" t="s">
        <v>1103</v>
      </c>
      <c r="I7367" s="50">
        <v>5547</v>
      </c>
      <c r="J7367" s="50">
        <v>276622000305</v>
      </c>
      <c r="K7367" s="49" t="s">
        <v>10112</v>
      </c>
      <c r="L7367" s="51">
        <v>105</v>
      </c>
      <c r="M7367" s="52">
        <v>11319542</v>
      </c>
      <c r="N7367" s="52">
        <v>0</v>
      </c>
      <c r="O7367" s="52">
        <v>25333602</v>
      </c>
      <c r="P7367" s="52">
        <v>6660438</v>
      </c>
      <c r="Q7367" s="52">
        <v>11319542</v>
      </c>
      <c r="R7367" s="52">
        <v>31994040</v>
      </c>
      <c r="S7367" s="52">
        <v>43313582</v>
      </c>
      <c r="T7367" s="70" t="s">
        <v>10556</v>
      </c>
      <c r="U7367" s="70" t="s">
        <v>10560</v>
      </c>
    </row>
    <row r="7368" spans="1:21" x14ac:dyDescent="0.2">
      <c r="A7368" s="49" t="s">
        <v>6181</v>
      </c>
      <c r="B7368" s="49" t="s">
        <v>113</v>
      </c>
      <c r="C7368" s="50">
        <v>3798</v>
      </c>
      <c r="D7368" s="49" t="s">
        <v>791</v>
      </c>
      <c r="E7368" s="49" t="s">
        <v>8021</v>
      </c>
      <c r="F7368" s="49" t="s">
        <v>791</v>
      </c>
      <c r="G7368" s="49">
        <v>52317</v>
      </c>
      <c r="H7368" s="49" t="s">
        <v>810</v>
      </c>
      <c r="I7368" s="50">
        <v>8623</v>
      </c>
      <c r="J7368" s="50">
        <v>252317000277</v>
      </c>
      <c r="K7368" s="49" t="s">
        <v>8039</v>
      </c>
      <c r="L7368" s="51">
        <v>20</v>
      </c>
      <c r="M7368" s="52">
        <v>2358766</v>
      </c>
      <c r="N7368" s="52">
        <v>0</v>
      </c>
      <c r="O7368" s="52">
        <v>27440546</v>
      </c>
      <c r="P7368" s="52">
        <v>6660438</v>
      </c>
      <c r="Q7368" s="52">
        <v>2358766</v>
      </c>
      <c r="R7368" s="52">
        <v>34100984</v>
      </c>
      <c r="S7368" s="52">
        <v>36459750</v>
      </c>
      <c r="T7368" s="70" t="s">
        <v>10556</v>
      </c>
      <c r="U7368" s="70" t="s">
        <v>10560</v>
      </c>
    </row>
    <row r="7369" spans="1:21" x14ac:dyDescent="0.2">
      <c r="A7369" s="49" t="s">
        <v>4982</v>
      </c>
      <c r="B7369" s="49" t="s">
        <v>421</v>
      </c>
      <c r="C7369" s="50">
        <v>3777</v>
      </c>
      <c r="D7369" s="49" t="s">
        <v>422</v>
      </c>
      <c r="E7369" s="49" t="s">
        <v>5130</v>
      </c>
      <c r="F7369" s="49" t="s">
        <v>422</v>
      </c>
      <c r="G7369" s="49">
        <v>19256</v>
      </c>
      <c r="H7369" s="49" t="s">
        <v>430</v>
      </c>
      <c r="I7369" s="50">
        <v>3796</v>
      </c>
      <c r="J7369" s="50">
        <v>219256000646</v>
      </c>
      <c r="K7369" s="49" t="s">
        <v>5146</v>
      </c>
      <c r="L7369" s="51">
        <v>59</v>
      </c>
      <c r="M7369" s="52">
        <v>7433692</v>
      </c>
      <c r="N7369" s="52">
        <v>0</v>
      </c>
      <c r="O7369" s="52">
        <v>29854895</v>
      </c>
      <c r="P7369" s="52">
        <v>6660438</v>
      </c>
      <c r="Q7369" s="52">
        <v>7433692</v>
      </c>
      <c r="R7369" s="52">
        <v>36515333</v>
      </c>
      <c r="S7369" s="52">
        <v>43949025</v>
      </c>
      <c r="T7369" s="70" t="s">
        <v>10556</v>
      </c>
      <c r="U7369" s="70" t="s">
        <v>10560</v>
      </c>
    </row>
    <row r="7370" spans="1:21" x14ac:dyDescent="0.2">
      <c r="A7370" s="49" t="s">
        <v>7676</v>
      </c>
      <c r="B7370" s="49" t="s">
        <v>763</v>
      </c>
      <c r="C7370" s="50">
        <v>3796</v>
      </c>
      <c r="D7370" s="49" t="s">
        <v>764</v>
      </c>
      <c r="E7370" s="49" t="s">
        <v>7731</v>
      </c>
      <c r="F7370" s="49" t="s">
        <v>764</v>
      </c>
      <c r="G7370" s="49">
        <v>50330</v>
      </c>
      <c r="H7370" s="49" t="s">
        <v>776</v>
      </c>
      <c r="I7370" s="50">
        <v>16390</v>
      </c>
      <c r="J7370" s="50">
        <v>250330000216</v>
      </c>
      <c r="K7370" s="49" t="s">
        <v>7734</v>
      </c>
      <c r="L7370" s="51">
        <v>389</v>
      </c>
      <c r="M7370" s="52">
        <v>51998909</v>
      </c>
      <c r="N7370" s="52">
        <v>0</v>
      </c>
      <c r="O7370" s="52">
        <v>31547684</v>
      </c>
      <c r="P7370" s="52">
        <v>6660438</v>
      </c>
      <c r="Q7370" s="52">
        <v>51998909</v>
      </c>
      <c r="R7370" s="52">
        <v>38208122</v>
      </c>
      <c r="S7370" s="52">
        <v>90207031</v>
      </c>
      <c r="T7370" s="70" t="s">
        <v>10556</v>
      </c>
      <c r="U7370" s="70" t="s">
        <v>10560</v>
      </c>
    </row>
    <row r="7371" spans="1:21" x14ac:dyDescent="0.2">
      <c r="A7371" s="49" t="s">
        <v>7676</v>
      </c>
      <c r="B7371" s="49" t="s">
        <v>763</v>
      </c>
      <c r="C7371" s="50">
        <v>3796</v>
      </c>
      <c r="D7371" s="49" t="s">
        <v>764</v>
      </c>
      <c r="E7371" s="49" t="s">
        <v>7731</v>
      </c>
      <c r="F7371" s="49" t="s">
        <v>764</v>
      </c>
      <c r="G7371" s="49">
        <v>50330</v>
      </c>
      <c r="H7371" s="49" t="s">
        <v>776</v>
      </c>
      <c r="I7371" s="50">
        <v>16393</v>
      </c>
      <c r="J7371" s="50">
        <v>250330000143</v>
      </c>
      <c r="K7371" s="49" t="s">
        <v>7733</v>
      </c>
      <c r="L7371" s="51">
        <v>168</v>
      </c>
      <c r="M7371" s="52">
        <v>22395970</v>
      </c>
      <c r="N7371" s="52">
        <v>0</v>
      </c>
      <c r="O7371" s="52">
        <v>31547684</v>
      </c>
      <c r="P7371" s="52">
        <v>19981315</v>
      </c>
      <c r="Q7371" s="52">
        <v>22395970</v>
      </c>
      <c r="R7371" s="52">
        <v>51528999</v>
      </c>
      <c r="S7371" s="52">
        <v>73924969</v>
      </c>
      <c r="T7371" s="70" t="s">
        <v>10556</v>
      </c>
      <c r="U7371" s="70" t="s">
        <v>10560</v>
      </c>
    </row>
    <row r="7372" spans="1:21" x14ac:dyDescent="0.2">
      <c r="A7372" s="49" t="s">
        <v>6181</v>
      </c>
      <c r="B7372" s="49" t="s">
        <v>113</v>
      </c>
      <c r="C7372" s="50">
        <v>3798</v>
      </c>
      <c r="D7372" s="49" t="s">
        <v>791</v>
      </c>
      <c r="E7372" s="49" t="s">
        <v>7935</v>
      </c>
      <c r="F7372" s="49" t="s">
        <v>791</v>
      </c>
      <c r="G7372" s="49">
        <v>52227</v>
      </c>
      <c r="H7372" s="49" t="s">
        <v>802</v>
      </c>
      <c r="I7372" s="50">
        <v>7880</v>
      </c>
      <c r="J7372" s="50">
        <v>252227000391</v>
      </c>
      <c r="K7372" s="49" t="s">
        <v>7975</v>
      </c>
      <c r="L7372" s="51">
        <v>4</v>
      </c>
      <c r="M7372" s="52">
        <v>458001</v>
      </c>
      <c r="N7372" s="52">
        <v>0</v>
      </c>
      <c r="O7372" s="52">
        <v>27796012</v>
      </c>
      <c r="P7372" s="52">
        <v>0</v>
      </c>
      <c r="Q7372" s="52">
        <v>458001</v>
      </c>
      <c r="R7372" s="52">
        <v>27796012</v>
      </c>
      <c r="S7372" s="52">
        <v>28254013</v>
      </c>
      <c r="T7372" s="70" t="s">
        <v>10556</v>
      </c>
      <c r="U7372" s="70" t="s">
        <v>10560</v>
      </c>
    </row>
    <row r="7373" spans="1:21" x14ac:dyDescent="0.2">
      <c r="A7373" s="49" t="s">
        <v>2860</v>
      </c>
      <c r="B7373" s="49" t="s">
        <v>1188</v>
      </c>
      <c r="C7373" s="50">
        <v>3832</v>
      </c>
      <c r="D7373" s="49" t="s">
        <v>1186</v>
      </c>
      <c r="E7373" s="49" t="s">
        <v>10200</v>
      </c>
      <c r="F7373" s="49" t="s">
        <v>1186</v>
      </c>
      <c r="G7373" s="49">
        <v>99773</v>
      </c>
      <c r="H7373" s="49" t="s">
        <v>1191</v>
      </c>
      <c r="I7373" s="50">
        <v>158336</v>
      </c>
      <c r="J7373" s="50">
        <v>299773800044</v>
      </c>
      <c r="K7373" s="49" t="s">
        <v>10213</v>
      </c>
      <c r="L7373" s="51">
        <v>244</v>
      </c>
      <c r="M7373" s="52">
        <v>46998992</v>
      </c>
      <c r="N7373" s="52">
        <v>0</v>
      </c>
      <c r="O7373" s="52">
        <v>46320923</v>
      </c>
      <c r="P7373" s="52">
        <v>6660438</v>
      </c>
      <c r="Q7373" s="52">
        <v>46998992</v>
      </c>
      <c r="R7373" s="52">
        <v>52981361</v>
      </c>
      <c r="S7373" s="52">
        <v>99980353</v>
      </c>
      <c r="T7373" s="70" t="s">
        <v>10556</v>
      </c>
      <c r="U7373" s="70" t="s">
        <v>10560</v>
      </c>
    </row>
    <row r="7374" spans="1:21" x14ac:dyDescent="0.2">
      <c r="A7374" s="49" t="s">
        <v>2875</v>
      </c>
      <c r="B7374" s="49" t="s">
        <v>1117</v>
      </c>
      <c r="C7374" s="50">
        <v>3824</v>
      </c>
      <c r="D7374" s="49" t="s">
        <v>1116</v>
      </c>
      <c r="E7374" s="49" t="s">
        <v>2918</v>
      </c>
      <c r="F7374" s="49" t="s">
        <v>1116</v>
      </c>
      <c r="G7374" s="49">
        <v>81736</v>
      </c>
      <c r="H7374" s="49" t="s">
        <v>1122</v>
      </c>
      <c r="I7374" s="50">
        <v>1913</v>
      </c>
      <c r="J7374" s="50">
        <v>281736001755</v>
      </c>
      <c r="K7374" s="49" t="s">
        <v>2922</v>
      </c>
      <c r="L7374" s="51">
        <v>304</v>
      </c>
      <c r="M7374" s="52">
        <v>40419383</v>
      </c>
      <c r="N7374" s="52">
        <v>5862140</v>
      </c>
      <c r="O7374" s="52">
        <v>31022935</v>
      </c>
      <c r="P7374" s="52">
        <v>26641753</v>
      </c>
      <c r="Q7374" s="52">
        <v>46281523</v>
      </c>
      <c r="R7374" s="52">
        <v>57664688</v>
      </c>
      <c r="S7374" s="52">
        <v>103946211</v>
      </c>
      <c r="T7374" s="70" t="s">
        <v>10556</v>
      </c>
      <c r="U7374" s="70" t="s">
        <v>10560</v>
      </c>
    </row>
    <row r="7375" spans="1:21" x14ac:dyDescent="0.2">
      <c r="A7375" s="49" t="s">
        <v>2884</v>
      </c>
      <c r="B7375" s="49" t="s">
        <v>453</v>
      </c>
      <c r="C7375" s="50">
        <v>3813</v>
      </c>
      <c r="D7375" s="49" t="s">
        <v>1000</v>
      </c>
      <c r="E7375" s="49" t="s">
        <v>9613</v>
      </c>
      <c r="F7375" s="49" t="s">
        <v>1000</v>
      </c>
      <c r="G7375" s="49">
        <v>70717</v>
      </c>
      <c r="H7375" s="49" t="s">
        <v>1019</v>
      </c>
      <c r="I7375" s="50">
        <v>18582</v>
      </c>
      <c r="J7375" s="50">
        <v>270717000428</v>
      </c>
      <c r="K7375" s="49" t="s">
        <v>9614</v>
      </c>
      <c r="L7375" s="51">
        <v>119</v>
      </c>
      <c r="M7375" s="52">
        <v>16021220</v>
      </c>
      <c r="N7375" s="52">
        <v>0</v>
      </c>
      <c r="O7375" s="52">
        <v>31570953</v>
      </c>
      <c r="P7375" s="52">
        <v>19981315</v>
      </c>
      <c r="Q7375" s="52">
        <v>16021220</v>
      </c>
      <c r="R7375" s="52">
        <v>51552268</v>
      </c>
      <c r="S7375" s="52">
        <v>67573488</v>
      </c>
      <c r="T7375" s="70" t="s">
        <v>10556</v>
      </c>
      <c r="U7375" s="70" t="s">
        <v>10560</v>
      </c>
    </row>
    <row r="7376" spans="1:21" x14ac:dyDescent="0.2">
      <c r="A7376" s="49" t="s">
        <v>4982</v>
      </c>
      <c r="B7376" s="49" t="s">
        <v>421</v>
      </c>
      <c r="C7376" s="50">
        <v>3777</v>
      </c>
      <c r="D7376" s="49" t="s">
        <v>422</v>
      </c>
      <c r="E7376" s="49" t="s">
        <v>5370</v>
      </c>
      <c r="F7376" s="49" t="s">
        <v>422</v>
      </c>
      <c r="G7376" s="49">
        <v>19698</v>
      </c>
      <c r="H7376" s="49" t="s">
        <v>449</v>
      </c>
      <c r="I7376" s="50">
        <v>4345</v>
      </c>
      <c r="J7376" s="50">
        <v>219698000181</v>
      </c>
      <c r="K7376" s="49" t="s">
        <v>5391</v>
      </c>
      <c r="L7376" s="51">
        <v>237</v>
      </c>
      <c r="M7376" s="52">
        <v>26831975</v>
      </c>
      <c r="N7376" s="52">
        <v>0</v>
      </c>
      <c r="O7376" s="52">
        <v>26973965</v>
      </c>
      <c r="P7376" s="52">
        <v>19981315</v>
      </c>
      <c r="Q7376" s="52">
        <v>26831975</v>
      </c>
      <c r="R7376" s="52">
        <v>46955280</v>
      </c>
      <c r="S7376" s="52">
        <v>73787255</v>
      </c>
      <c r="T7376" s="70" t="s">
        <v>10556</v>
      </c>
      <c r="U7376" s="70" t="s">
        <v>10560</v>
      </c>
    </row>
    <row r="7377" spans="1:21" x14ac:dyDescent="0.2">
      <c r="A7377" s="49" t="s">
        <v>6181</v>
      </c>
      <c r="B7377" s="49" t="s">
        <v>113</v>
      </c>
      <c r="C7377" s="50">
        <v>3798</v>
      </c>
      <c r="D7377" s="49" t="s">
        <v>791</v>
      </c>
      <c r="E7377" s="49" t="s">
        <v>8227</v>
      </c>
      <c r="F7377" s="49" t="s">
        <v>791</v>
      </c>
      <c r="G7377" s="49">
        <v>52838</v>
      </c>
      <c r="H7377" s="49" t="s">
        <v>847</v>
      </c>
      <c r="I7377" s="50">
        <v>20630</v>
      </c>
      <c r="J7377" s="50">
        <v>252838000095</v>
      </c>
      <c r="K7377" s="49" t="s">
        <v>8242</v>
      </c>
      <c r="L7377" s="51">
        <v>20</v>
      </c>
      <c r="M7377" s="52">
        <v>2351497</v>
      </c>
      <c r="N7377" s="52">
        <v>470299</v>
      </c>
      <c r="O7377" s="52">
        <v>27740343</v>
      </c>
      <c r="P7377" s="52">
        <v>6660438</v>
      </c>
      <c r="Q7377" s="52">
        <v>2821796</v>
      </c>
      <c r="R7377" s="52">
        <v>34400781</v>
      </c>
      <c r="S7377" s="52">
        <v>37222577</v>
      </c>
      <c r="T7377" s="70" t="s">
        <v>10556</v>
      </c>
      <c r="U7377" s="70" t="s">
        <v>10560</v>
      </c>
    </row>
    <row r="7378" spans="1:21" x14ac:dyDescent="0.2">
      <c r="A7378" s="49" t="s">
        <v>6181</v>
      </c>
      <c r="B7378" s="49" t="s">
        <v>113</v>
      </c>
      <c r="C7378" s="50">
        <v>3798</v>
      </c>
      <c r="D7378" s="49" t="s">
        <v>791</v>
      </c>
      <c r="E7378" s="49" t="s">
        <v>7902</v>
      </c>
      <c r="F7378" s="49" t="s">
        <v>791</v>
      </c>
      <c r="G7378" s="49">
        <v>52215</v>
      </c>
      <c r="H7378" s="49" t="s">
        <v>211</v>
      </c>
      <c r="I7378" s="50">
        <v>6512</v>
      </c>
      <c r="J7378" s="50">
        <v>252215000337</v>
      </c>
      <c r="K7378" s="49" t="s">
        <v>7922</v>
      </c>
      <c r="L7378" s="51">
        <v>3</v>
      </c>
      <c r="M7378" s="52">
        <v>357074</v>
      </c>
      <c r="N7378" s="52">
        <v>0</v>
      </c>
      <c r="O7378" s="52">
        <v>28894363</v>
      </c>
      <c r="P7378" s="52">
        <v>0</v>
      </c>
      <c r="Q7378" s="52">
        <v>357074</v>
      </c>
      <c r="R7378" s="52">
        <v>28894363</v>
      </c>
      <c r="S7378" s="52">
        <v>29251437</v>
      </c>
      <c r="T7378" s="70" t="s">
        <v>10556</v>
      </c>
      <c r="U7378" s="70" t="s">
        <v>10560</v>
      </c>
    </row>
    <row r="7379" spans="1:21" x14ac:dyDescent="0.2">
      <c r="A7379" s="49" t="s">
        <v>2245</v>
      </c>
      <c r="B7379" s="49" t="s">
        <v>36</v>
      </c>
      <c r="C7379" s="50">
        <v>3763</v>
      </c>
      <c r="D7379" s="49" t="s">
        <v>155</v>
      </c>
      <c r="E7379" s="49" t="s">
        <v>9942</v>
      </c>
      <c r="F7379" s="49" t="s">
        <v>155</v>
      </c>
      <c r="G7379" s="49">
        <v>5837</v>
      </c>
      <c r="H7379" s="49" t="s">
        <v>156</v>
      </c>
      <c r="I7379" s="50">
        <v>4260</v>
      </c>
      <c r="J7379" s="50">
        <v>205837003416</v>
      </c>
      <c r="K7379" s="49" t="s">
        <v>9948</v>
      </c>
      <c r="L7379" s="51">
        <v>183</v>
      </c>
      <c r="M7379" s="52">
        <v>25878482</v>
      </c>
      <c r="N7379" s="52">
        <v>0</v>
      </c>
      <c r="O7379" s="52">
        <v>33900715</v>
      </c>
      <c r="P7379" s="52">
        <v>6660438</v>
      </c>
      <c r="Q7379" s="52">
        <v>25878482</v>
      </c>
      <c r="R7379" s="52">
        <v>40561153</v>
      </c>
      <c r="S7379" s="52">
        <v>66439635</v>
      </c>
      <c r="T7379" s="70" t="s">
        <v>10556</v>
      </c>
      <c r="U7379" s="70" t="s">
        <v>10560</v>
      </c>
    </row>
    <row r="7380" spans="1:21" x14ac:dyDescent="0.2">
      <c r="A7380" s="49" t="s">
        <v>6181</v>
      </c>
      <c r="B7380" s="49" t="s">
        <v>113</v>
      </c>
      <c r="C7380" s="50">
        <v>3798</v>
      </c>
      <c r="D7380" s="49" t="s">
        <v>791</v>
      </c>
      <c r="E7380" s="49" t="s">
        <v>8090</v>
      </c>
      <c r="F7380" s="49" t="s">
        <v>791</v>
      </c>
      <c r="G7380" s="49">
        <v>52435</v>
      </c>
      <c r="H7380" s="49" t="s">
        <v>826</v>
      </c>
      <c r="I7380" s="50">
        <v>5597</v>
      </c>
      <c r="J7380" s="50">
        <v>252435000052</v>
      </c>
      <c r="K7380" s="49" t="s">
        <v>8096</v>
      </c>
      <c r="L7380" s="51">
        <v>97</v>
      </c>
      <c r="M7380" s="52">
        <v>10898110</v>
      </c>
      <c r="N7380" s="52">
        <v>0</v>
      </c>
      <c r="O7380" s="52">
        <v>26873901</v>
      </c>
      <c r="P7380" s="52">
        <v>6660438</v>
      </c>
      <c r="Q7380" s="52">
        <v>10898110</v>
      </c>
      <c r="R7380" s="52">
        <v>33534339</v>
      </c>
      <c r="S7380" s="52">
        <v>44432449</v>
      </c>
      <c r="T7380" s="70" t="s">
        <v>10556</v>
      </c>
      <c r="U7380" s="70" t="s">
        <v>10560</v>
      </c>
    </row>
    <row r="7381" spans="1:21" x14ac:dyDescent="0.2">
      <c r="A7381" s="49" t="s">
        <v>7676</v>
      </c>
      <c r="B7381" s="49" t="s">
        <v>763</v>
      </c>
      <c r="C7381" s="50">
        <v>3796</v>
      </c>
      <c r="D7381" s="49" t="s">
        <v>764</v>
      </c>
      <c r="E7381" s="49" t="s">
        <v>7784</v>
      </c>
      <c r="F7381" s="49" t="s">
        <v>764</v>
      </c>
      <c r="G7381" s="49">
        <v>50711</v>
      </c>
      <c r="H7381" s="49" t="s">
        <v>788</v>
      </c>
      <c r="I7381" s="50">
        <v>16101</v>
      </c>
      <c r="J7381" s="50">
        <v>250711001006</v>
      </c>
      <c r="K7381" s="49" t="s">
        <v>7786</v>
      </c>
      <c r="L7381" s="51">
        <v>193</v>
      </c>
      <c r="M7381" s="52">
        <v>26753745</v>
      </c>
      <c r="N7381" s="52">
        <v>0</v>
      </c>
      <c r="O7381" s="52">
        <v>32984334</v>
      </c>
      <c r="P7381" s="52">
        <v>19981315</v>
      </c>
      <c r="Q7381" s="52">
        <v>26753745</v>
      </c>
      <c r="R7381" s="52">
        <v>52965649</v>
      </c>
      <c r="S7381" s="52">
        <v>79719394</v>
      </c>
      <c r="T7381" s="70" t="s">
        <v>10556</v>
      </c>
      <c r="U7381" s="70" t="s">
        <v>10560</v>
      </c>
    </row>
    <row r="7382" spans="1:21" x14ac:dyDescent="0.2">
      <c r="A7382" s="49" t="s">
        <v>4312</v>
      </c>
      <c r="B7382" s="49" t="s">
        <v>393</v>
      </c>
      <c r="C7382" s="50">
        <v>3806</v>
      </c>
      <c r="D7382" s="49" t="s">
        <v>902</v>
      </c>
      <c r="E7382" s="49" t="s">
        <v>8574</v>
      </c>
      <c r="F7382" s="49" t="s">
        <v>902</v>
      </c>
      <c r="G7382" s="49">
        <v>66001</v>
      </c>
      <c r="H7382" s="49" t="s">
        <v>903</v>
      </c>
      <c r="I7382" s="50">
        <v>5563</v>
      </c>
      <c r="J7382" s="50">
        <v>266001004999</v>
      </c>
      <c r="K7382" s="49" t="s">
        <v>8580</v>
      </c>
      <c r="L7382" s="51">
        <v>109</v>
      </c>
      <c r="M7382" s="52">
        <v>11730059</v>
      </c>
      <c r="N7382" s="52">
        <v>2346012</v>
      </c>
      <c r="O7382" s="52">
        <v>25351273</v>
      </c>
      <c r="P7382" s="52">
        <v>6660438</v>
      </c>
      <c r="Q7382" s="52">
        <v>14076071</v>
      </c>
      <c r="R7382" s="52">
        <v>32011711</v>
      </c>
      <c r="S7382" s="52">
        <v>46087782</v>
      </c>
      <c r="T7382" s="70" t="s">
        <v>10556</v>
      </c>
      <c r="U7382" s="70" t="s">
        <v>10560</v>
      </c>
    </row>
    <row r="7383" spans="1:21" x14ac:dyDescent="0.2">
      <c r="A7383" s="49" t="s">
        <v>6181</v>
      </c>
      <c r="B7383" s="49" t="s">
        <v>113</v>
      </c>
      <c r="C7383" s="50">
        <v>3798</v>
      </c>
      <c r="D7383" s="49" t="s">
        <v>791</v>
      </c>
      <c r="E7383" s="49" t="s">
        <v>8227</v>
      </c>
      <c r="F7383" s="49" t="s">
        <v>791</v>
      </c>
      <c r="G7383" s="49">
        <v>52838</v>
      </c>
      <c r="H7383" s="49" t="s">
        <v>847</v>
      </c>
      <c r="I7383" s="50">
        <v>20638</v>
      </c>
      <c r="J7383" s="50">
        <v>252838000320</v>
      </c>
      <c r="K7383" s="49" t="s">
        <v>8241</v>
      </c>
      <c r="L7383" s="51">
        <v>13</v>
      </c>
      <c r="M7383" s="52">
        <v>1502042</v>
      </c>
      <c r="N7383" s="52">
        <v>0</v>
      </c>
      <c r="O7383" s="52">
        <v>27740343</v>
      </c>
      <c r="P7383" s="52">
        <v>6660438</v>
      </c>
      <c r="Q7383" s="52">
        <v>1502042</v>
      </c>
      <c r="R7383" s="52">
        <v>34400781</v>
      </c>
      <c r="S7383" s="52">
        <v>35902823</v>
      </c>
      <c r="T7383" s="70" t="s">
        <v>10556</v>
      </c>
      <c r="U7383" s="70" t="s">
        <v>10560</v>
      </c>
    </row>
    <row r="7384" spans="1:21" x14ac:dyDescent="0.2">
      <c r="A7384" s="49" t="s">
        <v>6181</v>
      </c>
      <c r="B7384" s="49" t="s">
        <v>113</v>
      </c>
      <c r="C7384" s="50">
        <v>3798</v>
      </c>
      <c r="D7384" s="49" t="s">
        <v>791</v>
      </c>
      <c r="E7384" s="49" t="s">
        <v>8090</v>
      </c>
      <c r="F7384" s="49" t="s">
        <v>791</v>
      </c>
      <c r="G7384" s="49">
        <v>52435</v>
      </c>
      <c r="H7384" s="49" t="s">
        <v>826</v>
      </c>
      <c r="I7384" s="50">
        <v>5608</v>
      </c>
      <c r="J7384" s="50">
        <v>252435000095</v>
      </c>
      <c r="K7384" s="49" t="s">
        <v>8106</v>
      </c>
      <c r="L7384" s="51">
        <v>4</v>
      </c>
      <c r="M7384" s="52">
        <v>442807</v>
      </c>
      <c r="N7384" s="52">
        <v>0</v>
      </c>
      <c r="O7384" s="52">
        <v>26873901</v>
      </c>
      <c r="P7384" s="52">
        <v>0</v>
      </c>
      <c r="Q7384" s="52">
        <v>442807</v>
      </c>
      <c r="R7384" s="52">
        <v>26873901</v>
      </c>
      <c r="S7384" s="52">
        <v>27316708</v>
      </c>
      <c r="T7384" s="70" t="s">
        <v>10556</v>
      </c>
      <c r="U7384" s="70" t="s">
        <v>10560</v>
      </c>
    </row>
    <row r="7385" spans="1:21" x14ac:dyDescent="0.2">
      <c r="A7385" s="49" t="s">
        <v>6181</v>
      </c>
      <c r="B7385" s="49" t="s">
        <v>113</v>
      </c>
      <c r="C7385" s="50">
        <v>3798</v>
      </c>
      <c r="D7385" s="49" t="s">
        <v>791</v>
      </c>
      <c r="E7385" s="49" t="s">
        <v>7925</v>
      </c>
      <c r="F7385" s="49" t="s">
        <v>791</v>
      </c>
      <c r="G7385" s="49">
        <v>52224</v>
      </c>
      <c r="H7385" s="49" t="s">
        <v>801</v>
      </c>
      <c r="I7385" s="50">
        <v>7609</v>
      </c>
      <c r="J7385" s="50">
        <v>252224000170</v>
      </c>
      <c r="K7385" s="49" t="s">
        <v>7931</v>
      </c>
      <c r="L7385" s="51">
        <v>12</v>
      </c>
      <c r="M7385" s="52">
        <v>1575072</v>
      </c>
      <c r="N7385" s="52">
        <v>0</v>
      </c>
      <c r="O7385" s="52">
        <v>30752196</v>
      </c>
      <c r="P7385" s="52">
        <v>6660438</v>
      </c>
      <c r="Q7385" s="52">
        <v>1575072</v>
      </c>
      <c r="R7385" s="52">
        <v>37412634</v>
      </c>
      <c r="S7385" s="52">
        <v>38987706</v>
      </c>
      <c r="T7385" s="70" t="s">
        <v>10556</v>
      </c>
      <c r="U7385" s="70" t="s">
        <v>10560</v>
      </c>
    </row>
    <row r="7386" spans="1:21" x14ac:dyDescent="0.2">
      <c r="A7386" s="49" t="s">
        <v>4982</v>
      </c>
      <c r="B7386" s="49" t="s">
        <v>421</v>
      </c>
      <c r="C7386" s="50">
        <v>3777</v>
      </c>
      <c r="D7386" s="49" t="s">
        <v>422</v>
      </c>
      <c r="E7386" s="49" t="s">
        <v>5066</v>
      </c>
      <c r="F7386" s="49" t="s">
        <v>422</v>
      </c>
      <c r="G7386" s="49">
        <v>19130</v>
      </c>
      <c r="H7386" s="49" t="s">
        <v>426</v>
      </c>
      <c r="I7386" s="50">
        <v>16000</v>
      </c>
      <c r="J7386" s="50">
        <v>219130000543</v>
      </c>
      <c r="K7386" s="49" t="s">
        <v>5073</v>
      </c>
      <c r="L7386" s="51">
        <v>53</v>
      </c>
      <c r="M7386" s="52">
        <v>6615628</v>
      </c>
      <c r="N7386" s="52">
        <v>0</v>
      </c>
      <c r="O7386" s="52">
        <v>29894293</v>
      </c>
      <c r="P7386" s="52">
        <v>6660438</v>
      </c>
      <c r="Q7386" s="52">
        <v>6615628</v>
      </c>
      <c r="R7386" s="52">
        <v>36554731</v>
      </c>
      <c r="S7386" s="52">
        <v>43170359</v>
      </c>
      <c r="T7386" s="70" t="s">
        <v>10556</v>
      </c>
      <c r="U7386" s="70" t="s">
        <v>10560</v>
      </c>
    </row>
    <row r="7387" spans="1:21" x14ac:dyDescent="0.2">
      <c r="A7387" s="49" t="s">
        <v>6181</v>
      </c>
      <c r="B7387" s="49" t="s">
        <v>113</v>
      </c>
      <c r="C7387" s="50">
        <v>3798</v>
      </c>
      <c r="D7387" s="49" t="s">
        <v>791</v>
      </c>
      <c r="E7387" s="49" t="s">
        <v>7935</v>
      </c>
      <c r="F7387" s="49" t="s">
        <v>791</v>
      </c>
      <c r="G7387" s="49">
        <v>52227</v>
      </c>
      <c r="H7387" s="49" t="s">
        <v>802</v>
      </c>
      <c r="I7387" s="50">
        <v>7776</v>
      </c>
      <c r="J7387" s="50">
        <v>252227000031</v>
      </c>
      <c r="K7387" s="49" t="s">
        <v>7951</v>
      </c>
      <c r="L7387" s="51">
        <v>51</v>
      </c>
      <c r="M7387" s="52">
        <v>5955382</v>
      </c>
      <c r="N7387" s="52">
        <v>0</v>
      </c>
      <c r="O7387" s="52">
        <v>27796012</v>
      </c>
      <c r="P7387" s="52">
        <v>6660438</v>
      </c>
      <c r="Q7387" s="52">
        <v>5955382</v>
      </c>
      <c r="R7387" s="52">
        <v>34456450</v>
      </c>
      <c r="S7387" s="52">
        <v>40411832</v>
      </c>
      <c r="T7387" s="70" t="s">
        <v>10556</v>
      </c>
      <c r="U7387" s="70" t="s">
        <v>10560</v>
      </c>
    </row>
    <row r="7388" spans="1:21" x14ac:dyDescent="0.2">
      <c r="A7388" s="49" t="s">
        <v>6181</v>
      </c>
      <c r="B7388" s="49" t="s">
        <v>113</v>
      </c>
      <c r="C7388" s="50">
        <v>3798</v>
      </c>
      <c r="D7388" s="49" t="s">
        <v>791</v>
      </c>
      <c r="E7388" s="49" t="s">
        <v>8143</v>
      </c>
      <c r="F7388" s="49" t="s">
        <v>791</v>
      </c>
      <c r="G7388" s="49">
        <v>52612</v>
      </c>
      <c r="H7388" s="49" t="s">
        <v>597</v>
      </c>
      <c r="I7388" s="50">
        <v>8680</v>
      </c>
      <c r="J7388" s="50">
        <v>252612000327</v>
      </c>
      <c r="K7388" s="49" t="s">
        <v>7951</v>
      </c>
      <c r="L7388" s="51">
        <v>165</v>
      </c>
      <c r="M7388" s="52">
        <v>27591448</v>
      </c>
      <c r="N7388" s="52">
        <v>0</v>
      </c>
      <c r="O7388" s="52">
        <v>39861032</v>
      </c>
      <c r="P7388" s="52">
        <v>6660438</v>
      </c>
      <c r="Q7388" s="52">
        <v>27591448</v>
      </c>
      <c r="R7388" s="52">
        <v>46521470</v>
      </c>
      <c r="S7388" s="52">
        <v>74112918</v>
      </c>
      <c r="T7388" s="70" t="s">
        <v>10556</v>
      </c>
      <c r="U7388" s="70" t="s">
        <v>10560</v>
      </c>
    </row>
    <row r="7389" spans="1:21" x14ac:dyDescent="0.2">
      <c r="A7389" s="49" t="s">
        <v>6181</v>
      </c>
      <c r="B7389" s="49" t="s">
        <v>113</v>
      </c>
      <c r="C7389" s="50">
        <v>3798</v>
      </c>
      <c r="D7389" s="49" t="s">
        <v>791</v>
      </c>
      <c r="E7389" s="49" t="s">
        <v>8090</v>
      </c>
      <c r="F7389" s="49" t="s">
        <v>791</v>
      </c>
      <c r="G7389" s="49">
        <v>52435</v>
      </c>
      <c r="H7389" s="49" t="s">
        <v>826</v>
      </c>
      <c r="I7389" s="50">
        <v>5612</v>
      </c>
      <c r="J7389" s="50">
        <v>252435000231</v>
      </c>
      <c r="K7389" s="49" t="s">
        <v>7951</v>
      </c>
      <c r="L7389" s="51">
        <v>2</v>
      </c>
      <c r="M7389" s="52">
        <v>221404</v>
      </c>
      <c r="N7389" s="52">
        <v>0</v>
      </c>
      <c r="O7389" s="52">
        <v>26873901</v>
      </c>
      <c r="P7389" s="52">
        <v>0</v>
      </c>
      <c r="Q7389" s="52">
        <v>221404</v>
      </c>
      <c r="R7389" s="52">
        <v>26873901</v>
      </c>
      <c r="S7389" s="52">
        <v>27095305</v>
      </c>
      <c r="T7389" s="70" t="s">
        <v>10556</v>
      </c>
      <c r="U7389" s="70" t="s">
        <v>10560</v>
      </c>
    </row>
    <row r="7390" spans="1:21" x14ac:dyDescent="0.2">
      <c r="A7390" s="49" t="s">
        <v>6181</v>
      </c>
      <c r="B7390" s="49" t="s">
        <v>113</v>
      </c>
      <c r="C7390" s="50">
        <v>3798</v>
      </c>
      <c r="D7390" s="49" t="s">
        <v>791</v>
      </c>
      <c r="E7390" s="49" t="s">
        <v>7902</v>
      </c>
      <c r="F7390" s="49" t="s">
        <v>791</v>
      </c>
      <c r="G7390" s="49">
        <v>52215</v>
      </c>
      <c r="H7390" s="49" t="s">
        <v>211</v>
      </c>
      <c r="I7390" s="50">
        <v>6511</v>
      </c>
      <c r="J7390" s="50">
        <v>252215000256</v>
      </c>
      <c r="K7390" s="49" t="s">
        <v>7912</v>
      </c>
      <c r="L7390" s="51">
        <v>20</v>
      </c>
      <c r="M7390" s="52">
        <v>2432114</v>
      </c>
      <c r="N7390" s="52">
        <v>0</v>
      </c>
      <c r="O7390" s="52">
        <v>28894363</v>
      </c>
      <c r="P7390" s="52">
        <v>6660438</v>
      </c>
      <c r="Q7390" s="52">
        <v>2432114</v>
      </c>
      <c r="R7390" s="52">
        <v>35554801</v>
      </c>
      <c r="S7390" s="52">
        <v>37986915</v>
      </c>
      <c r="T7390" s="70" t="s">
        <v>10556</v>
      </c>
      <c r="U7390" s="70" t="s">
        <v>10560</v>
      </c>
    </row>
    <row r="7391" spans="1:21" x14ac:dyDescent="0.2">
      <c r="A7391" s="49" t="s">
        <v>6181</v>
      </c>
      <c r="B7391" s="49" t="s">
        <v>113</v>
      </c>
      <c r="C7391" s="50">
        <v>3798</v>
      </c>
      <c r="D7391" s="49" t="s">
        <v>791</v>
      </c>
      <c r="E7391" s="49" t="s">
        <v>8090</v>
      </c>
      <c r="F7391" s="49" t="s">
        <v>791</v>
      </c>
      <c r="G7391" s="49">
        <v>52435</v>
      </c>
      <c r="H7391" s="49" t="s">
        <v>826</v>
      </c>
      <c r="I7391" s="50">
        <v>5595</v>
      </c>
      <c r="J7391" s="50">
        <v>252435000150</v>
      </c>
      <c r="K7391" s="49" t="s">
        <v>8095</v>
      </c>
      <c r="L7391" s="51">
        <v>14</v>
      </c>
      <c r="M7391" s="52">
        <v>1565829</v>
      </c>
      <c r="N7391" s="52">
        <v>0</v>
      </c>
      <c r="O7391" s="52">
        <v>26873901</v>
      </c>
      <c r="P7391" s="52">
        <v>6660438</v>
      </c>
      <c r="Q7391" s="52">
        <v>1565829</v>
      </c>
      <c r="R7391" s="52">
        <v>33534339</v>
      </c>
      <c r="S7391" s="52">
        <v>35100168</v>
      </c>
      <c r="T7391" s="70" t="s">
        <v>10556</v>
      </c>
      <c r="U7391" s="70" t="s">
        <v>10560</v>
      </c>
    </row>
    <row r="7392" spans="1:21" x14ac:dyDescent="0.2">
      <c r="A7392" s="49" t="s">
        <v>3078</v>
      </c>
      <c r="B7392" s="49" t="s">
        <v>919</v>
      </c>
      <c r="C7392" s="50">
        <v>3808</v>
      </c>
      <c r="D7392" s="49" t="s">
        <v>920</v>
      </c>
      <c r="E7392" s="49" t="s">
        <v>9184</v>
      </c>
      <c r="F7392" s="49" t="s">
        <v>920</v>
      </c>
      <c r="G7392" s="49">
        <v>68524</v>
      </c>
      <c r="H7392" s="49" t="s">
        <v>972</v>
      </c>
      <c r="I7392" s="50">
        <v>16942</v>
      </c>
      <c r="J7392" s="50">
        <v>268524000094</v>
      </c>
      <c r="K7392" s="49" t="s">
        <v>9185</v>
      </c>
      <c r="L7392" s="51">
        <v>139</v>
      </c>
      <c r="M7392" s="52">
        <v>15702285</v>
      </c>
      <c r="N7392" s="52">
        <v>805644</v>
      </c>
      <c r="O7392" s="52">
        <v>26947135</v>
      </c>
      <c r="P7392" s="52">
        <v>6660438</v>
      </c>
      <c r="Q7392" s="52">
        <v>16507929</v>
      </c>
      <c r="R7392" s="52">
        <v>33607573</v>
      </c>
      <c r="S7392" s="52">
        <v>50115502</v>
      </c>
      <c r="T7392" s="70" t="s">
        <v>10556</v>
      </c>
      <c r="U7392" s="70" t="s">
        <v>10560</v>
      </c>
    </row>
    <row r="7393" spans="1:21" x14ac:dyDescent="0.2">
      <c r="A7393" s="49" t="s">
        <v>5921</v>
      </c>
      <c r="B7393" s="49" t="s">
        <v>211</v>
      </c>
      <c r="C7393" s="50">
        <v>3781</v>
      </c>
      <c r="D7393" s="49" t="s">
        <v>489</v>
      </c>
      <c r="E7393" s="49" t="s">
        <v>6132</v>
      </c>
      <c r="F7393" s="49" t="s">
        <v>489</v>
      </c>
      <c r="G7393" s="49">
        <v>23807</v>
      </c>
      <c r="H7393" s="49" t="s">
        <v>516</v>
      </c>
      <c r="I7393" s="50">
        <v>20824</v>
      </c>
      <c r="J7393" s="50">
        <v>223807003941</v>
      </c>
      <c r="K7393" s="49" t="s">
        <v>6135</v>
      </c>
      <c r="L7393" s="51">
        <v>742</v>
      </c>
      <c r="M7393" s="52">
        <v>119685414</v>
      </c>
      <c r="N7393" s="52">
        <v>0</v>
      </c>
      <c r="O7393" s="52">
        <v>38233662</v>
      </c>
      <c r="P7393" s="52">
        <v>6660438</v>
      </c>
      <c r="Q7393" s="52">
        <v>119685414</v>
      </c>
      <c r="R7393" s="52">
        <v>44894100</v>
      </c>
      <c r="S7393" s="52">
        <v>164579514</v>
      </c>
      <c r="T7393" s="70" t="s">
        <v>10556</v>
      </c>
      <c r="U7393" s="70" t="s">
        <v>10560</v>
      </c>
    </row>
    <row r="7394" spans="1:21" x14ac:dyDescent="0.2">
      <c r="A7394" s="49" t="s">
        <v>7676</v>
      </c>
      <c r="B7394" s="49" t="s">
        <v>763</v>
      </c>
      <c r="C7394" s="50">
        <v>3796</v>
      </c>
      <c r="D7394" s="49" t="s">
        <v>764</v>
      </c>
      <c r="E7394" s="49" t="s">
        <v>7753</v>
      </c>
      <c r="F7394" s="49" t="s">
        <v>764</v>
      </c>
      <c r="G7394" s="49">
        <v>50573</v>
      </c>
      <c r="H7394" s="49" t="s">
        <v>782</v>
      </c>
      <c r="I7394" s="50">
        <v>10366</v>
      </c>
      <c r="J7394" s="50">
        <v>250573000231</v>
      </c>
      <c r="K7394" s="49" t="s">
        <v>7754</v>
      </c>
      <c r="L7394" s="51">
        <v>326</v>
      </c>
      <c r="M7394" s="52">
        <v>39665230</v>
      </c>
      <c r="N7394" s="52">
        <v>0</v>
      </c>
      <c r="O7394" s="52">
        <v>28771608</v>
      </c>
      <c r="P7394" s="52">
        <v>6660438</v>
      </c>
      <c r="Q7394" s="52">
        <v>39665230</v>
      </c>
      <c r="R7394" s="52">
        <v>35432046</v>
      </c>
      <c r="S7394" s="52">
        <v>75097276</v>
      </c>
      <c r="T7394" s="70" t="s">
        <v>10556</v>
      </c>
      <c r="U7394" s="70" t="s">
        <v>10560</v>
      </c>
    </row>
    <row r="7395" spans="1:21" x14ac:dyDescent="0.2">
      <c r="A7395" s="49" t="s">
        <v>6798</v>
      </c>
      <c r="B7395" s="49" t="s">
        <v>674</v>
      </c>
      <c r="C7395" s="50">
        <v>3790</v>
      </c>
      <c r="D7395" s="49" t="s">
        <v>675</v>
      </c>
      <c r="E7395" s="49" t="s">
        <v>6952</v>
      </c>
      <c r="F7395" s="49" t="s">
        <v>675</v>
      </c>
      <c r="G7395" s="49">
        <v>41872</v>
      </c>
      <c r="H7395" s="49" t="s">
        <v>709</v>
      </c>
      <c r="I7395" s="50">
        <v>7725</v>
      </c>
      <c r="J7395" s="50">
        <v>241872000191</v>
      </c>
      <c r="K7395" s="49" t="s">
        <v>6953</v>
      </c>
      <c r="L7395" s="51">
        <v>90</v>
      </c>
      <c r="M7395" s="52">
        <v>10353098</v>
      </c>
      <c r="N7395" s="52">
        <v>0</v>
      </c>
      <c r="O7395" s="52">
        <v>27571389</v>
      </c>
      <c r="P7395" s="52">
        <v>6660438</v>
      </c>
      <c r="Q7395" s="52">
        <v>10353098</v>
      </c>
      <c r="R7395" s="52">
        <v>34231827</v>
      </c>
      <c r="S7395" s="52">
        <v>44584925</v>
      </c>
      <c r="T7395" s="70" t="s">
        <v>10556</v>
      </c>
      <c r="U7395" s="70" t="s">
        <v>10560</v>
      </c>
    </row>
    <row r="7396" spans="1:21" x14ac:dyDescent="0.2">
      <c r="A7396" s="49" t="s">
        <v>4982</v>
      </c>
      <c r="B7396" s="49" t="s">
        <v>421</v>
      </c>
      <c r="C7396" s="50">
        <v>3777</v>
      </c>
      <c r="D7396" s="49" t="s">
        <v>422</v>
      </c>
      <c r="E7396" s="49" t="s">
        <v>5303</v>
      </c>
      <c r="F7396" s="49" t="s">
        <v>422</v>
      </c>
      <c r="G7396" s="49">
        <v>19548</v>
      </c>
      <c r="H7396" s="49" t="s">
        <v>444</v>
      </c>
      <c r="I7396" s="50">
        <v>11010</v>
      </c>
      <c r="J7396" s="50">
        <v>219548000124</v>
      </c>
      <c r="K7396" s="49" t="s">
        <v>5310</v>
      </c>
      <c r="L7396" s="51">
        <v>69</v>
      </c>
      <c r="M7396" s="52">
        <v>7844792</v>
      </c>
      <c r="N7396" s="52">
        <v>0</v>
      </c>
      <c r="O7396" s="52">
        <v>27313826</v>
      </c>
      <c r="P7396" s="52">
        <v>6660438</v>
      </c>
      <c r="Q7396" s="52">
        <v>7844792</v>
      </c>
      <c r="R7396" s="52">
        <v>33974264</v>
      </c>
      <c r="S7396" s="52">
        <v>41819056</v>
      </c>
      <c r="T7396" s="70" t="s">
        <v>10556</v>
      </c>
      <c r="U7396" s="70" t="s">
        <v>10560</v>
      </c>
    </row>
    <row r="7397" spans="1:21" x14ac:dyDescent="0.2">
      <c r="A7397" s="49" t="s">
        <v>7676</v>
      </c>
      <c r="B7397" s="49" t="s">
        <v>763</v>
      </c>
      <c r="C7397" s="50">
        <v>3796</v>
      </c>
      <c r="D7397" s="49" t="s">
        <v>764</v>
      </c>
      <c r="E7397" s="49" t="s">
        <v>7753</v>
      </c>
      <c r="F7397" s="49" t="s">
        <v>764</v>
      </c>
      <c r="G7397" s="49">
        <v>50573</v>
      </c>
      <c r="H7397" s="49" t="s">
        <v>782</v>
      </c>
      <c r="I7397" s="50">
        <v>16253</v>
      </c>
      <c r="J7397" s="50">
        <v>250573000150</v>
      </c>
      <c r="K7397" s="49" t="s">
        <v>5310</v>
      </c>
      <c r="L7397" s="51">
        <v>167</v>
      </c>
      <c r="M7397" s="52">
        <v>19998282</v>
      </c>
      <c r="N7397" s="52">
        <v>0</v>
      </c>
      <c r="O7397" s="52">
        <v>28771608</v>
      </c>
      <c r="P7397" s="52">
        <v>6660438</v>
      </c>
      <c r="Q7397" s="52">
        <v>19998282</v>
      </c>
      <c r="R7397" s="52">
        <v>35432046</v>
      </c>
      <c r="S7397" s="52">
        <v>55430328</v>
      </c>
      <c r="T7397" s="70" t="s">
        <v>10556</v>
      </c>
      <c r="U7397" s="70" t="s">
        <v>10560</v>
      </c>
    </row>
    <row r="7398" spans="1:21" x14ac:dyDescent="0.2">
      <c r="A7398" s="49" t="s">
        <v>4982</v>
      </c>
      <c r="B7398" s="49" t="s">
        <v>421</v>
      </c>
      <c r="C7398" s="50">
        <v>3777</v>
      </c>
      <c r="D7398" s="49" t="s">
        <v>422</v>
      </c>
      <c r="E7398" s="49" t="s">
        <v>5020</v>
      </c>
      <c r="F7398" s="49" t="s">
        <v>422</v>
      </c>
      <c r="G7398" s="49">
        <v>19100</v>
      </c>
      <c r="H7398" s="49" t="s">
        <v>59</v>
      </c>
      <c r="I7398" s="50">
        <v>16146</v>
      </c>
      <c r="J7398" s="50">
        <v>219100000255</v>
      </c>
      <c r="K7398" s="49" t="s">
        <v>5043</v>
      </c>
      <c r="L7398" s="51">
        <v>47</v>
      </c>
      <c r="M7398" s="52">
        <v>6130399</v>
      </c>
      <c r="N7398" s="52">
        <v>0</v>
      </c>
      <c r="O7398" s="52">
        <v>30903641</v>
      </c>
      <c r="P7398" s="52">
        <v>6660438</v>
      </c>
      <c r="Q7398" s="52">
        <v>6130399</v>
      </c>
      <c r="R7398" s="52">
        <v>37564079</v>
      </c>
      <c r="S7398" s="52">
        <v>43694478</v>
      </c>
      <c r="T7398" s="70" t="s">
        <v>10556</v>
      </c>
      <c r="U7398" s="70" t="s">
        <v>10560</v>
      </c>
    </row>
    <row r="7399" spans="1:21" x14ac:dyDescent="0.2">
      <c r="A7399" s="49" t="s">
        <v>4982</v>
      </c>
      <c r="B7399" s="49" t="s">
        <v>421</v>
      </c>
      <c r="C7399" s="50">
        <v>3777</v>
      </c>
      <c r="D7399" s="49" t="s">
        <v>422</v>
      </c>
      <c r="E7399" s="49" t="s">
        <v>5020</v>
      </c>
      <c r="F7399" s="49" t="s">
        <v>422</v>
      </c>
      <c r="G7399" s="49">
        <v>19100</v>
      </c>
      <c r="H7399" s="49" t="s">
        <v>59</v>
      </c>
      <c r="I7399" s="50">
        <v>15814</v>
      </c>
      <c r="J7399" s="50">
        <v>219100000662</v>
      </c>
      <c r="K7399" s="49" t="s">
        <v>5041</v>
      </c>
      <c r="L7399" s="51">
        <v>51</v>
      </c>
      <c r="M7399" s="52">
        <v>6658009</v>
      </c>
      <c r="N7399" s="52">
        <v>0</v>
      </c>
      <c r="O7399" s="52">
        <v>30903641</v>
      </c>
      <c r="P7399" s="52">
        <v>6660438</v>
      </c>
      <c r="Q7399" s="52">
        <v>6658009</v>
      </c>
      <c r="R7399" s="52">
        <v>37564079</v>
      </c>
      <c r="S7399" s="52">
        <v>44222088</v>
      </c>
      <c r="T7399" s="70" t="s">
        <v>10556</v>
      </c>
      <c r="U7399" s="70" t="s">
        <v>10560</v>
      </c>
    </row>
    <row r="7400" spans="1:21" x14ac:dyDescent="0.2">
      <c r="A7400" s="49" t="s">
        <v>6181</v>
      </c>
      <c r="B7400" s="49" t="s">
        <v>113</v>
      </c>
      <c r="C7400" s="50">
        <v>3798</v>
      </c>
      <c r="D7400" s="49" t="s">
        <v>791</v>
      </c>
      <c r="E7400" s="49" t="s">
        <v>8181</v>
      </c>
      <c r="F7400" s="49" t="s">
        <v>791</v>
      </c>
      <c r="G7400" s="49">
        <v>52699</v>
      </c>
      <c r="H7400" s="49" t="s">
        <v>841</v>
      </c>
      <c r="I7400" s="50">
        <v>5716</v>
      </c>
      <c r="J7400" s="50">
        <v>252699000310</v>
      </c>
      <c r="K7400" s="49" t="s">
        <v>8210</v>
      </c>
      <c r="L7400" s="51">
        <v>9</v>
      </c>
      <c r="M7400" s="52">
        <v>1275774</v>
      </c>
      <c r="N7400" s="52">
        <v>0</v>
      </c>
      <c r="O7400" s="52">
        <v>34411783</v>
      </c>
      <c r="P7400" s="52">
        <v>0</v>
      </c>
      <c r="Q7400" s="52">
        <v>1275774</v>
      </c>
      <c r="R7400" s="52">
        <v>34411783</v>
      </c>
      <c r="S7400" s="52">
        <v>35687557</v>
      </c>
      <c r="T7400" s="70" t="s">
        <v>10556</v>
      </c>
      <c r="U7400" s="70" t="s">
        <v>10560</v>
      </c>
    </row>
    <row r="7401" spans="1:21" x14ac:dyDescent="0.2">
      <c r="A7401" s="49" t="s">
        <v>4982</v>
      </c>
      <c r="B7401" s="49" t="s">
        <v>421</v>
      </c>
      <c r="C7401" s="50">
        <v>3777</v>
      </c>
      <c r="D7401" s="49" t="s">
        <v>422</v>
      </c>
      <c r="E7401" s="49" t="s">
        <v>5047</v>
      </c>
      <c r="F7401" s="49" t="s">
        <v>422</v>
      </c>
      <c r="G7401" s="49">
        <v>19110</v>
      </c>
      <c r="H7401" s="49" t="s">
        <v>425</v>
      </c>
      <c r="I7401" s="50">
        <v>4843</v>
      </c>
      <c r="J7401" s="50">
        <v>219110000482</v>
      </c>
      <c r="K7401" s="49" t="s">
        <v>5055</v>
      </c>
      <c r="L7401" s="51">
        <v>104</v>
      </c>
      <c r="M7401" s="52">
        <v>12231651</v>
      </c>
      <c r="N7401" s="52">
        <v>0</v>
      </c>
      <c r="O7401" s="52">
        <v>27741617</v>
      </c>
      <c r="P7401" s="52">
        <v>13320876</v>
      </c>
      <c r="Q7401" s="52">
        <v>12231651</v>
      </c>
      <c r="R7401" s="52">
        <v>41062493</v>
      </c>
      <c r="S7401" s="52">
        <v>53294144</v>
      </c>
      <c r="T7401" s="70" t="s">
        <v>10556</v>
      </c>
      <c r="U7401" s="70" t="s">
        <v>10560</v>
      </c>
    </row>
    <row r="7402" spans="1:21" ht="15" customHeight="1" x14ac:dyDescent="0.2">
      <c r="A7402" s="49" t="s">
        <v>6181</v>
      </c>
      <c r="B7402" s="49" t="s">
        <v>113</v>
      </c>
      <c r="C7402" s="50">
        <v>3798</v>
      </c>
      <c r="D7402" s="49" t="s">
        <v>791</v>
      </c>
      <c r="E7402" s="49" t="s">
        <v>8181</v>
      </c>
      <c r="F7402" s="49" t="s">
        <v>791</v>
      </c>
      <c r="G7402" s="49">
        <v>52699</v>
      </c>
      <c r="H7402" s="49" t="s">
        <v>841</v>
      </c>
      <c r="I7402" s="50">
        <v>5722</v>
      </c>
      <c r="J7402" s="50">
        <v>252699000387</v>
      </c>
      <c r="K7402" s="49" t="s">
        <v>8197</v>
      </c>
      <c r="L7402" s="51">
        <v>4</v>
      </c>
      <c r="M7402" s="52">
        <v>587503</v>
      </c>
      <c r="N7402" s="52">
        <v>0</v>
      </c>
      <c r="O7402" s="52">
        <v>34411783</v>
      </c>
      <c r="P7402" s="52">
        <v>6660438</v>
      </c>
      <c r="Q7402" s="52">
        <v>587503</v>
      </c>
      <c r="R7402" s="52">
        <v>41072221</v>
      </c>
      <c r="S7402" s="52">
        <v>41659724</v>
      </c>
      <c r="T7402" s="70" t="s">
        <v>10556</v>
      </c>
      <c r="U7402" s="70" t="s">
        <v>10560</v>
      </c>
    </row>
    <row r="7403" spans="1:21" ht="15" customHeight="1" x14ac:dyDescent="0.2">
      <c r="A7403" s="49" t="s">
        <v>2884</v>
      </c>
      <c r="B7403" s="49" t="s">
        <v>453</v>
      </c>
      <c r="C7403" s="50">
        <v>3813</v>
      </c>
      <c r="D7403" s="49" t="s">
        <v>1000</v>
      </c>
      <c r="E7403" s="49" t="s">
        <v>9504</v>
      </c>
      <c r="F7403" s="49" t="s">
        <v>1000</v>
      </c>
      <c r="G7403" s="49">
        <v>70508</v>
      </c>
      <c r="H7403" s="49" t="s">
        <v>1012</v>
      </c>
      <c r="I7403" s="50">
        <v>16601</v>
      </c>
      <c r="J7403" s="50">
        <v>270508000062</v>
      </c>
      <c r="K7403" s="49" t="s">
        <v>9506</v>
      </c>
      <c r="L7403" s="51">
        <v>128</v>
      </c>
      <c r="M7403" s="52">
        <v>16779791</v>
      </c>
      <c r="N7403" s="52">
        <v>0</v>
      </c>
      <c r="O7403" s="52">
        <v>31363354</v>
      </c>
      <c r="P7403" s="52">
        <v>6660438</v>
      </c>
      <c r="Q7403" s="52">
        <v>16779791</v>
      </c>
      <c r="R7403" s="52">
        <v>38023792</v>
      </c>
      <c r="S7403" s="52">
        <v>54803583</v>
      </c>
      <c r="T7403" s="70" t="s">
        <v>10556</v>
      </c>
      <c r="U7403" s="70" t="s">
        <v>10560</v>
      </c>
    </row>
    <row r="7404" spans="1:21" x14ac:dyDescent="0.2">
      <c r="A7404" s="49" t="s">
        <v>6181</v>
      </c>
      <c r="B7404" s="49" t="s">
        <v>113</v>
      </c>
      <c r="C7404" s="50">
        <v>3798</v>
      </c>
      <c r="D7404" s="49" t="s">
        <v>791</v>
      </c>
      <c r="E7404" s="49" t="s">
        <v>8181</v>
      </c>
      <c r="F7404" s="49" t="s">
        <v>791</v>
      </c>
      <c r="G7404" s="49">
        <v>52699</v>
      </c>
      <c r="H7404" s="49" t="s">
        <v>841</v>
      </c>
      <c r="I7404" s="50">
        <v>5706</v>
      </c>
      <c r="J7404" s="50">
        <v>252699000174</v>
      </c>
      <c r="K7404" s="49" t="s">
        <v>8196</v>
      </c>
      <c r="L7404" s="51">
        <v>5</v>
      </c>
      <c r="M7404" s="52">
        <v>749748</v>
      </c>
      <c r="N7404" s="52">
        <v>0</v>
      </c>
      <c r="O7404" s="52">
        <v>34411783</v>
      </c>
      <c r="P7404" s="52">
        <v>6660438</v>
      </c>
      <c r="Q7404" s="52">
        <v>749748</v>
      </c>
      <c r="R7404" s="52">
        <v>41072221</v>
      </c>
      <c r="S7404" s="52">
        <v>41821969</v>
      </c>
      <c r="T7404" s="70" t="s">
        <v>10556</v>
      </c>
      <c r="U7404" s="70" t="s">
        <v>10560</v>
      </c>
    </row>
    <row r="7405" spans="1:21" x14ac:dyDescent="0.2">
      <c r="A7405" s="49" t="s">
        <v>2245</v>
      </c>
      <c r="B7405" s="49" t="s">
        <v>36</v>
      </c>
      <c r="C7405" s="50">
        <v>3759</v>
      </c>
      <c r="D7405" s="49" t="s">
        <v>34</v>
      </c>
      <c r="E7405" s="49" t="s">
        <v>7491</v>
      </c>
      <c r="F7405" s="49" t="s">
        <v>34</v>
      </c>
      <c r="G7405" s="49">
        <v>5001</v>
      </c>
      <c r="H7405" s="49" t="s">
        <v>35</v>
      </c>
      <c r="I7405" s="50">
        <v>10060</v>
      </c>
      <c r="J7405" s="50">
        <v>205001006224</v>
      </c>
      <c r="K7405" s="49" t="s">
        <v>7499</v>
      </c>
      <c r="L7405" s="51">
        <v>130</v>
      </c>
      <c r="M7405" s="52">
        <v>13801663</v>
      </c>
      <c r="N7405" s="52">
        <v>0</v>
      </c>
      <c r="O7405" s="52">
        <v>25184812</v>
      </c>
      <c r="P7405" s="52">
        <v>6660438</v>
      </c>
      <c r="Q7405" s="52">
        <v>13801663</v>
      </c>
      <c r="R7405" s="52">
        <v>31845250</v>
      </c>
      <c r="S7405" s="52">
        <v>45646913</v>
      </c>
      <c r="T7405" s="70" t="s">
        <v>10556</v>
      </c>
      <c r="U7405" s="70" t="s">
        <v>10560</v>
      </c>
    </row>
    <row r="7406" spans="1:21" x14ac:dyDescent="0.2">
      <c r="A7406" s="49" t="s">
        <v>2245</v>
      </c>
      <c r="B7406" s="49" t="s">
        <v>36</v>
      </c>
      <c r="C7406" s="50">
        <v>3759</v>
      </c>
      <c r="D7406" s="49" t="s">
        <v>34</v>
      </c>
      <c r="E7406" s="49" t="s">
        <v>7491</v>
      </c>
      <c r="F7406" s="49" t="s">
        <v>34</v>
      </c>
      <c r="G7406" s="49">
        <v>5001</v>
      </c>
      <c r="H7406" s="49" t="s">
        <v>35</v>
      </c>
      <c r="I7406" s="50">
        <v>18545</v>
      </c>
      <c r="J7406" s="50">
        <v>205001021452</v>
      </c>
      <c r="K7406" s="49" t="s">
        <v>7497</v>
      </c>
      <c r="L7406" s="51">
        <v>278</v>
      </c>
      <c r="M7406" s="52">
        <v>29500713</v>
      </c>
      <c r="N7406" s="52">
        <v>0</v>
      </c>
      <c r="O7406" s="52">
        <v>25184812</v>
      </c>
      <c r="P7406" s="52">
        <v>6660438</v>
      </c>
      <c r="Q7406" s="52">
        <v>29500713</v>
      </c>
      <c r="R7406" s="52">
        <v>31845250</v>
      </c>
      <c r="S7406" s="52">
        <v>61345963</v>
      </c>
      <c r="T7406" s="70" t="s">
        <v>10556</v>
      </c>
      <c r="U7406" s="70" t="s">
        <v>10560</v>
      </c>
    </row>
    <row r="7407" spans="1:21" x14ac:dyDescent="0.2">
      <c r="A7407" s="49" t="s">
        <v>6181</v>
      </c>
      <c r="B7407" s="49" t="s">
        <v>113</v>
      </c>
      <c r="C7407" s="50">
        <v>3798</v>
      </c>
      <c r="D7407" s="49" t="s">
        <v>791</v>
      </c>
      <c r="E7407" s="49" t="s">
        <v>7935</v>
      </c>
      <c r="F7407" s="49" t="s">
        <v>791</v>
      </c>
      <c r="G7407" s="49">
        <v>52227</v>
      </c>
      <c r="H7407" s="49" t="s">
        <v>802</v>
      </c>
      <c r="I7407" s="50">
        <v>7867</v>
      </c>
      <c r="J7407" s="50">
        <v>252227000146</v>
      </c>
      <c r="K7407" s="49" t="s">
        <v>7982</v>
      </c>
      <c r="L7407" s="51">
        <v>126</v>
      </c>
      <c r="M7407" s="52">
        <v>14691876</v>
      </c>
      <c r="N7407" s="52">
        <v>0</v>
      </c>
      <c r="O7407" s="52">
        <v>27796012</v>
      </c>
      <c r="P7407" s="52">
        <v>6660438</v>
      </c>
      <c r="Q7407" s="52">
        <v>14691876</v>
      </c>
      <c r="R7407" s="52">
        <v>34456450</v>
      </c>
      <c r="S7407" s="52">
        <v>49148326</v>
      </c>
      <c r="T7407" s="70" t="s">
        <v>10556</v>
      </c>
      <c r="U7407" s="70" t="s">
        <v>10560</v>
      </c>
    </row>
    <row r="7408" spans="1:21" x14ac:dyDescent="0.2">
      <c r="A7408" s="49" t="s">
        <v>2875</v>
      </c>
      <c r="B7408" s="49" t="s">
        <v>1117</v>
      </c>
      <c r="C7408" s="50">
        <v>3824</v>
      </c>
      <c r="D7408" s="49" t="s">
        <v>1116</v>
      </c>
      <c r="E7408" s="49" t="s">
        <v>2890</v>
      </c>
      <c r="F7408" s="49" t="s">
        <v>1116</v>
      </c>
      <c r="G7408" s="49">
        <v>81065</v>
      </c>
      <c r="H7408" s="49" t="s">
        <v>1118</v>
      </c>
      <c r="I7408" s="50">
        <v>1849</v>
      </c>
      <c r="J7408" s="50">
        <v>281065002786</v>
      </c>
      <c r="K7408" s="49" t="s">
        <v>2892</v>
      </c>
      <c r="L7408" s="51">
        <v>536</v>
      </c>
      <c r="M7408" s="52">
        <v>77783262</v>
      </c>
      <c r="N7408" s="52">
        <v>15556652</v>
      </c>
      <c r="O7408" s="52">
        <v>34521147</v>
      </c>
      <c r="P7408" s="52">
        <v>6660438</v>
      </c>
      <c r="Q7408" s="52">
        <v>93339914</v>
      </c>
      <c r="R7408" s="52">
        <v>41181585</v>
      </c>
      <c r="S7408" s="52">
        <v>134521499</v>
      </c>
      <c r="T7408" s="70" t="s">
        <v>10556</v>
      </c>
      <c r="U7408" s="70" t="s">
        <v>10560</v>
      </c>
    </row>
    <row r="7409" spans="1:21" x14ac:dyDescent="0.2">
      <c r="A7409" s="49" t="s">
        <v>4982</v>
      </c>
      <c r="B7409" s="49" t="s">
        <v>421</v>
      </c>
      <c r="C7409" s="50">
        <v>3777</v>
      </c>
      <c r="D7409" s="49" t="s">
        <v>422</v>
      </c>
      <c r="E7409" s="49" t="s">
        <v>5130</v>
      </c>
      <c r="F7409" s="49" t="s">
        <v>422</v>
      </c>
      <c r="G7409" s="49">
        <v>19256</v>
      </c>
      <c r="H7409" s="49" t="s">
        <v>430</v>
      </c>
      <c r="I7409" s="50">
        <v>3673</v>
      </c>
      <c r="J7409" s="50">
        <v>219256001481</v>
      </c>
      <c r="K7409" s="49" t="s">
        <v>5149</v>
      </c>
      <c r="L7409" s="51">
        <v>92</v>
      </c>
      <c r="M7409" s="52">
        <v>11687647</v>
      </c>
      <c r="N7409" s="52">
        <v>0</v>
      </c>
      <c r="O7409" s="52">
        <v>29854895</v>
      </c>
      <c r="P7409" s="52">
        <v>6660438</v>
      </c>
      <c r="Q7409" s="52">
        <v>11687647</v>
      </c>
      <c r="R7409" s="52">
        <v>36515333</v>
      </c>
      <c r="S7409" s="52">
        <v>48202980</v>
      </c>
      <c r="T7409" s="70" t="s">
        <v>10556</v>
      </c>
      <c r="U7409" s="70" t="s">
        <v>10560</v>
      </c>
    </row>
    <row r="7410" spans="1:21" x14ac:dyDescent="0.2">
      <c r="A7410" s="49" t="s">
        <v>5921</v>
      </c>
      <c r="B7410" s="49" t="s">
        <v>211</v>
      </c>
      <c r="C7410" s="50">
        <v>3781</v>
      </c>
      <c r="D7410" s="49" t="s">
        <v>489</v>
      </c>
      <c r="E7410" s="49" t="s">
        <v>6084</v>
      </c>
      <c r="F7410" s="49" t="s">
        <v>489</v>
      </c>
      <c r="G7410" s="49">
        <v>23670</v>
      </c>
      <c r="H7410" s="49" t="s">
        <v>511</v>
      </c>
      <c r="I7410" s="50">
        <v>13912</v>
      </c>
      <c r="J7410" s="50">
        <v>223670001414</v>
      </c>
      <c r="K7410" s="49" t="s">
        <v>6088</v>
      </c>
      <c r="L7410" s="51">
        <v>138</v>
      </c>
      <c r="M7410" s="52">
        <v>24711054</v>
      </c>
      <c r="N7410" s="52">
        <v>0</v>
      </c>
      <c r="O7410" s="52">
        <v>42490593</v>
      </c>
      <c r="P7410" s="52">
        <v>6660438</v>
      </c>
      <c r="Q7410" s="52">
        <v>24711054</v>
      </c>
      <c r="R7410" s="52">
        <v>49151031</v>
      </c>
      <c r="S7410" s="52">
        <v>73862085</v>
      </c>
      <c r="T7410" s="70" t="s">
        <v>10556</v>
      </c>
      <c r="U7410" s="70" t="s">
        <v>10560</v>
      </c>
    </row>
    <row r="7411" spans="1:21" x14ac:dyDescent="0.2">
      <c r="A7411" s="49" t="s">
        <v>2875</v>
      </c>
      <c r="B7411" s="49" t="s">
        <v>1117</v>
      </c>
      <c r="C7411" s="50">
        <v>3824</v>
      </c>
      <c r="D7411" s="49" t="s">
        <v>1116</v>
      </c>
      <c r="E7411" s="49" t="s">
        <v>2907</v>
      </c>
      <c r="F7411" s="49" t="s">
        <v>1116</v>
      </c>
      <c r="G7411" s="49">
        <v>81300</v>
      </c>
      <c r="H7411" s="49" t="s">
        <v>1120</v>
      </c>
      <c r="I7411" s="50">
        <v>1858</v>
      </c>
      <c r="J7411" s="50">
        <v>281794003831</v>
      </c>
      <c r="K7411" s="49" t="s">
        <v>2911</v>
      </c>
      <c r="L7411" s="51">
        <v>295</v>
      </c>
      <c r="M7411" s="52">
        <v>40565126</v>
      </c>
      <c r="N7411" s="52">
        <v>7912804</v>
      </c>
      <c r="O7411" s="52">
        <v>32692669</v>
      </c>
      <c r="P7411" s="52">
        <v>6660438</v>
      </c>
      <c r="Q7411" s="52">
        <v>48477930</v>
      </c>
      <c r="R7411" s="52">
        <v>39353107</v>
      </c>
      <c r="S7411" s="52">
        <v>87831037</v>
      </c>
      <c r="T7411" s="70" t="s">
        <v>10556</v>
      </c>
      <c r="U7411" s="70" t="s">
        <v>10560</v>
      </c>
    </row>
    <row r="7412" spans="1:21" x14ac:dyDescent="0.2">
      <c r="A7412" s="49" t="s">
        <v>2884</v>
      </c>
      <c r="B7412" s="49" t="s">
        <v>453</v>
      </c>
      <c r="C7412" s="50">
        <v>3813</v>
      </c>
      <c r="D7412" s="49" t="s">
        <v>1000</v>
      </c>
      <c r="E7412" s="49" t="s">
        <v>9586</v>
      </c>
      <c r="F7412" s="49" t="s">
        <v>1000</v>
      </c>
      <c r="G7412" s="49">
        <v>70713</v>
      </c>
      <c r="H7412" s="49" t="s">
        <v>1018</v>
      </c>
      <c r="I7412" s="50">
        <v>18368</v>
      </c>
      <c r="J7412" s="50">
        <v>270713000032</v>
      </c>
      <c r="K7412" s="49" t="s">
        <v>9587</v>
      </c>
      <c r="L7412" s="51">
        <v>66</v>
      </c>
      <c r="M7412" s="52">
        <v>9780428</v>
      </c>
      <c r="N7412" s="52">
        <v>0</v>
      </c>
      <c r="O7412" s="52">
        <v>34609552</v>
      </c>
      <c r="P7412" s="52">
        <v>6660438</v>
      </c>
      <c r="Q7412" s="52">
        <v>9780428</v>
      </c>
      <c r="R7412" s="52">
        <v>41269990</v>
      </c>
      <c r="S7412" s="52">
        <v>51050418</v>
      </c>
      <c r="T7412" s="70" t="s">
        <v>10556</v>
      </c>
      <c r="U7412" s="70" t="s">
        <v>10560</v>
      </c>
    </row>
    <row r="7413" spans="1:21" x14ac:dyDescent="0.2">
      <c r="A7413" s="49" t="s">
        <v>2875</v>
      </c>
      <c r="B7413" s="49" t="s">
        <v>1117</v>
      </c>
      <c r="C7413" s="50">
        <v>3824</v>
      </c>
      <c r="D7413" s="49" t="s">
        <v>1116</v>
      </c>
      <c r="E7413" s="49" t="s">
        <v>2890</v>
      </c>
      <c r="F7413" s="49" t="s">
        <v>1116</v>
      </c>
      <c r="G7413" s="49">
        <v>81065</v>
      </c>
      <c r="H7413" s="49" t="s">
        <v>1118</v>
      </c>
      <c r="I7413" s="50">
        <v>145245</v>
      </c>
      <c r="J7413" s="50">
        <v>281065002662</v>
      </c>
      <c r="K7413" s="49" t="s">
        <v>2891</v>
      </c>
      <c r="L7413" s="51">
        <v>344</v>
      </c>
      <c r="M7413" s="52">
        <v>50027992</v>
      </c>
      <c r="N7413" s="52">
        <v>9664311</v>
      </c>
      <c r="O7413" s="52">
        <v>34521147</v>
      </c>
      <c r="P7413" s="52">
        <v>6660438</v>
      </c>
      <c r="Q7413" s="52">
        <v>59692303</v>
      </c>
      <c r="R7413" s="52">
        <v>41181585</v>
      </c>
      <c r="S7413" s="52">
        <v>100873888</v>
      </c>
      <c r="T7413" s="70" t="s">
        <v>10556</v>
      </c>
      <c r="U7413" s="70" t="s">
        <v>10560</v>
      </c>
    </row>
    <row r="7414" spans="1:21" x14ac:dyDescent="0.2">
      <c r="A7414" s="49" t="s">
        <v>6181</v>
      </c>
      <c r="B7414" s="49" t="s">
        <v>113</v>
      </c>
      <c r="C7414" s="50">
        <v>3798</v>
      </c>
      <c r="D7414" s="49" t="s">
        <v>791</v>
      </c>
      <c r="E7414" s="49" t="s">
        <v>7935</v>
      </c>
      <c r="F7414" s="49" t="s">
        <v>791</v>
      </c>
      <c r="G7414" s="49">
        <v>52227</v>
      </c>
      <c r="H7414" s="49" t="s">
        <v>802</v>
      </c>
      <c r="I7414" s="50">
        <v>7873</v>
      </c>
      <c r="J7414" s="50">
        <v>252227000235</v>
      </c>
      <c r="K7414" s="49" t="s">
        <v>7950</v>
      </c>
      <c r="L7414" s="51">
        <v>15</v>
      </c>
      <c r="M7414" s="52">
        <v>1717504</v>
      </c>
      <c r="N7414" s="52">
        <v>0</v>
      </c>
      <c r="O7414" s="52">
        <v>27796012</v>
      </c>
      <c r="P7414" s="52">
        <v>0</v>
      </c>
      <c r="Q7414" s="52">
        <v>1717504</v>
      </c>
      <c r="R7414" s="52">
        <v>27796012</v>
      </c>
      <c r="S7414" s="52">
        <v>29513516</v>
      </c>
      <c r="T7414" s="70" t="s">
        <v>10556</v>
      </c>
      <c r="U7414" s="70" t="s">
        <v>10560</v>
      </c>
    </row>
    <row r="7415" spans="1:21" x14ac:dyDescent="0.2">
      <c r="A7415" s="49" t="s">
        <v>5921</v>
      </c>
      <c r="B7415" s="49" t="s">
        <v>211</v>
      </c>
      <c r="C7415" s="50">
        <v>3781</v>
      </c>
      <c r="D7415" s="49" t="s">
        <v>489</v>
      </c>
      <c r="E7415" s="49" t="s">
        <v>6158</v>
      </c>
      <c r="F7415" s="49" t="s">
        <v>489</v>
      </c>
      <c r="G7415" s="49">
        <v>23815</v>
      </c>
      <c r="H7415" s="49" t="s">
        <v>517</v>
      </c>
      <c r="I7415" s="50">
        <v>13895</v>
      </c>
      <c r="J7415" s="50">
        <v>223670000051</v>
      </c>
      <c r="K7415" s="49" t="s">
        <v>6163</v>
      </c>
      <c r="L7415" s="51">
        <v>348</v>
      </c>
      <c r="M7415" s="52">
        <v>65355024</v>
      </c>
      <c r="N7415" s="52">
        <v>0</v>
      </c>
      <c r="O7415" s="52">
        <v>43877270</v>
      </c>
      <c r="P7415" s="52">
        <v>6660438</v>
      </c>
      <c r="Q7415" s="52">
        <v>65355024</v>
      </c>
      <c r="R7415" s="52">
        <v>50537708</v>
      </c>
      <c r="S7415" s="52">
        <v>115892732</v>
      </c>
      <c r="T7415" s="70" t="s">
        <v>10556</v>
      </c>
      <c r="U7415" s="70" t="s">
        <v>10560</v>
      </c>
    </row>
    <row r="7416" spans="1:21" x14ac:dyDescent="0.2">
      <c r="A7416" s="49" t="s">
        <v>2884</v>
      </c>
      <c r="B7416" s="49" t="s">
        <v>453</v>
      </c>
      <c r="C7416" s="50">
        <v>3813</v>
      </c>
      <c r="D7416" s="49" t="s">
        <v>1000</v>
      </c>
      <c r="E7416" s="49" t="s">
        <v>9400</v>
      </c>
      <c r="F7416" s="49" t="s">
        <v>1000</v>
      </c>
      <c r="G7416" s="49">
        <v>70124</v>
      </c>
      <c r="H7416" s="49" t="s">
        <v>1001</v>
      </c>
      <c r="I7416" s="50">
        <v>5059</v>
      </c>
      <c r="J7416" s="50">
        <v>270124000146</v>
      </c>
      <c r="K7416" s="49" t="s">
        <v>9404</v>
      </c>
      <c r="L7416" s="51">
        <v>124</v>
      </c>
      <c r="M7416" s="52">
        <v>16899709</v>
      </c>
      <c r="N7416" s="52">
        <v>0</v>
      </c>
      <c r="O7416" s="52">
        <v>32111809</v>
      </c>
      <c r="P7416" s="52">
        <v>6660438</v>
      </c>
      <c r="Q7416" s="52">
        <v>16899709</v>
      </c>
      <c r="R7416" s="52">
        <v>38772247</v>
      </c>
      <c r="S7416" s="52">
        <v>55671956</v>
      </c>
      <c r="T7416" s="70" t="s">
        <v>10556</v>
      </c>
      <c r="U7416" s="70" t="s">
        <v>10560</v>
      </c>
    </row>
    <row r="7417" spans="1:21" x14ac:dyDescent="0.2">
      <c r="A7417" s="49" t="s">
        <v>5921</v>
      </c>
      <c r="B7417" s="49" t="s">
        <v>211</v>
      </c>
      <c r="C7417" s="50">
        <v>3781</v>
      </c>
      <c r="D7417" s="49" t="s">
        <v>489</v>
      </c>
      <c r="E7417" s="49" t="s">
        <v>6158</v>
      </c>
      <c r="F7417" s="49" t="s">
        <v>489</v>
      </c>
      <c r="G7417" s="49">
        <v>23815</v>
      </c>
      <c r="H7417" s="49" t="s">
        <v>517</v>
      </c>
      <c r="I7417" s="50">
        <v>13906</v>
      </c>
      <c r="J7417" s="50">
        <v>223670000604</v>
      </c>
      <c r="K7417" s="49" t="s">
        <v>6162</v>
      </c>
      <c r="L7417" s="51">
        <v>551</v>
      </c>
      <c r="M7417" s="52">
        <v>103143461</v>
      </c>
      <c r="N7417" s="52">
        <v>0</v>
      </c>
      <c r="O7417" s="52">
        <v>43877270</v>
      </c>
      <c r="P7417" s="52">
        <v>6660438</v>
      </c>
      <c r="Q7417" s="52">
        <v>103143461</v>
      </c>
      <c r="R7417" s="52">
        <v>50537708</v>
      </c>
      <c r="S7417" s="52">
        <v>153681169</v>
      </c>
      <c r="T7417" s="70" t="s">
        <v>10556</v>
      </c>
      <c r="U7417" s="70" t="s">
        <v>10560</v>
      </c>
    </row>
    <row r="7418" spans="1:21" x14ac:dyDescent="0.2">
      <c r="A7418" s="49" t="s">
        <v>2884</v>
      </c>
      <c r="B7418" s="49" t="s">
        <v>453</v>
      </c>
      <c r="C7418" s="50">
        <v>3813</v>
      </c>
      <c r="D7418" s="49" t="s">
        <v>1000</v>
      </c>
      <c r="E7418" s="49" t="s">
        <v>9633</v>
      </c>
      <c r="F7418" s="49" t="s">
        <v>1000</v>
      </c>
      <c r="G7418" s="49">
        <v>70820</v>
      </c>
      <c r="H7418" s="49" t="s">
        <v>1021</v>
      </c>
      <c r="I7418" s="50">
        <v>4745</v>
      </c>
      <c r="J7418" s="50">
        <v>270820000053</v>
      </c>
      <c r="K7418" s="49" t="s">
        <v>9639</v>
      </c>
      <c r="L7418" s="51">
        <v>246</v>
      </c>
      <c r="M7418" s="52">
        <v>31359817</v>
      </c>
      <c r="N7418" s="52">
        <v>0</v>
      </c>
      <c r="O7418" s="52">
        <v>29943686</v>
      </c>
      <c r="P7418" s="52">
        <v>6660438</v>
      </c>
      <c r="Q7418" s="52">
        <v>31359817</v>
      </c>
      <c r="R7418" s="52">
        <v>36604124</v>
      </c>
      <c r="S7418" s="52">
        <v>67963941</v>
      </c>
      <c r="T7418" s="70" t="s">
        <v>10556</v>
      </c>
      <c r="U7418" s="70" t="s">
        <v>10560</v>
      </c>
    </row>
    <row r="7419" spans="1:21" x14ac:dyDescent="0.2">
      <c r="A7419" s="49" t="s">
        <v>5501</v>
      </c>
      <c r="B7419" s="49" t="s">
        <v>461</v>
      </c>
      <c r="C7419" s="50">
        <v>3779</v>
      </c>
      <c r="D7419" s="49" t="s">
        <v>462</v>
      </c>
      <c r="E7419" s="49" t="s">
        <v>5519</v>
      </c>
      <c r="F7419" s="49" t="s">
        <v>462</v>
      </c>
      <c r="G7419" s="49">
        <v>20032</v>
      </c>
      <c r="H7419" s="49" t="s">
        <v>465</v>
      </c>
      <c r="I7419" s="50">
        <v>17662</v>
      </c>
      <c r="J7419" s="50">
        <v>220032000088</v>
      </c>
      <c r="K7419" s="49" t="s">
        <v>5522</v>
      </c>
      <c r="L7419" s="51">
        <v>264</v>
      </c>
      <c r="M7419" s="52">
        <v>37175036</v>
      </c>
      <c r="N7419" s="52">
        <v>0</v>
      </c>
      <c r="O7419" s="52">
        <v>33541204</v>
      </c>
      <c r="P7419" s="52">
        <v>6660438</v>
      </c>
      <c r="Q7419" s="52">
        <v>37175036</v>
      </c>
      <c r="R7419" s="52">
        <v>40201642</v>
      </c>
      <c r="S7419" s="52">
        <v>77376678</v>
      </c>
      <c r="T7419" s="70" t="s">
        <v>10556</v>
      </c>
      <c r="U7419" s="70" t="s">
        <v>10560</v>
      </c>
    </row>
    <row r="7420" spans="1:21" x14ac:dyDescent="0.2">
      <c r="A7420" s="49" t="s">
        <v>5501</v>
      </c>
      <c r="B7420" s="49" t="s">
        <v>461</v>
      </c>
      <c r="C7420" s="50">
        <v>3779</v>
      </c>
      <c r="D7420" s="49" t="s">
        <v>462</v>
      </c>
      <c r="E7420" s="49" t="s">
        <v>5537</v>
      </c>
      <c r="F7420" s="49" t="s">
        <v>462</v>
      </c>
      <c r="G7420" s="49">
        <v>20175</v>
      </c>
      <c r="H7420" s="49" t="s">
        <v>468</v>
      </c>
      <c r="I7420" s="50">
        <v>18593</v>
      </c>
      <c r="J7420" s="50">
        <v>220175000399</v>
      </c>
      <c r="K7420" s="49" t="s">
        <v>5522</v>
      </c>
      <c r="L7420" s="51">
        <v>193</v>
      </c>
      <c r="M7420" s="52">
        <v>25422389</v>
      </c>
      <c r="N7420" s="52">
        <v>0</v>
      </c>
      <c r="O7420" s="52">
        <v>31644960</v>
      </c>
      <c r="P7420" s="52">
        <v>6660438</v>
      </c>
      <c r="Q7420" s="52">
        <v>25422389</v>
      </c>
      <c r="R7420" s="52">
        <v>38305398</v>
      </c>
      <c r="S7420" s="52">
        <v>63727787</v>
      </c>
      <c r="T7420" s="70" t="s">
        <v>10556</v>
      </c>
      <c r="U7420" s="70" t="s">
        <v>10560</v>
      </c>
    </row>
    <row r="7421" spans="1:21" x14ac:dyDescent="0.2">
      <c r="A7421" s="49" t="s">
        <v>2884</v>
      </c>
      <c r="B7421" s="49" t="s">
        <v>453</v>
      </c>
      <c r="C7421" s="50">
        <v>3813</v>
      </c>
      <c r="D7421" s="49" t="s">
        <v>1000</v>
      </c>
      <c r="E7421" s="49" t="s">
        <v>9617</v>
      </c>
      <c r="F7421" s="49" t="s">
        <v>1000</v>
      </c>
      <c r="G7421" s="49">
        <v>70771</v>
      </c>
      <c r="H7421" s="49" t="s">
        <v>453</v>
      </c>
      <c r="I7421" s="50">
        <v>18594</v>
      </c>
      <c r="J7421" s="50">
        <v>270771000263</v>
      </c>
      <c r="K7421" s="49" t="s">
        <v>5522</v>
      </c>
      <c r="L7421" s="51">
        <v>131</v>
      </c>
      <c r="M7421" s="52">
        <v>19994925</v>
      </c>
      <c r="N7421" s="52">
        <v>0</v>
      </c>
      <c r="O7421" s="52">
        <v>36252957</v>
      </c>
      <c r="P7421" s="52">
        <v>13320876</v>
      </c>
      <c r="Q7421" s="52">
        <v>19994925</v>
      </c>
      <c r="R7421" s="52">
        <v>49573833</v>
      </c>
      <c r="S7421" s="52">
        <v>69568758</v>
      </c>
      <c r="T7421" s="70" t="s">
        <v>10556</v>
      </c>
      <c r="U7421" s="70" t="s">
        <v>10560</v>
      </c>
    </row>
    <row r="7422" spans="1:21" x14ac:dyDescent="0.2">
      <c r="A7422" s="49" t="s">
        <v>6181</v>
      </c>
      <c r="B7422" s="49" t="s">
        <v>113</v>
      </c>
      <c r="C7422" s="50">
        <v>3798</v>
      </c>
      <c r="D7422" s="49" t="s">
        <v>791</v>
      </c>
      <c r="E7422" s="49" t="s">
        <v>8181</v>
      </c>
      <c r="F7422" s="49" t="s">
        <v>791</v>
      </c>
      <c r="G7422" s="49">
        <v>52699</v>
      </c>
      <c r="H7422" s="49" t="s">
        <v>841</v>
      </c>
      <c r="I7422" s="50">
        <v>10990</v>
      </c>
      <c r="J7422" s="50">
        <v>252699000581</v>
      </c>
      <c r="K7422" s="49" t="s">
        <v>8195</v>
      </c>
      <c r="L7422" s="51">
        <v>12</v>
      </c>
      <c r="M7422" s="52">
        <v>1721524</v>
      </c>
      <c r="N7422" s="52">
        <v>0</v>
      </c>
      <c r="O7422" s="52">
        <v>34411783</v>
      </c>
      <c r="P7422" s="52">
        <v>6660438</v>
      </c>
      <c r="Q7422" s="52">
        <v>1721524</v>
      </c>
      <c r="R7422" s="52">
        <v>41072221</v>
      </c>
      <c r="S7422" s="52">
        <v>42793745</v>
      </c>
      <c r="T7422" s="70" t="s">
        <v>10556</v>
      </c>
      <c r="U7422" s="70" t="s">
        <v>10560</v>
      </c>
    </row>
    <row r="7423" spans="1:21" x14ac:dyDescent="0.2">
      <c r="A7423" s="49" t="s">
        <v>7676</v>
      </c>
      <c r="B7423" s="49" t="s">
        <v>763</v>
      </c>
      <c r="C7423" s="50">
        <v>3796</v>
      </c>
      <c r="D7423" s="49" t="s">
        <v>764</v>
      </c>
      <c r="E7423" s="49" t="s">
        <v>7753</v>
      </c>
      <c r="F7423" s="49" t="s">
        <v>764</v>
      </c>
      <c r="G7423" s="49">
        <v>50573</v>
      </c>
      <c r="H7423" s="49" t="s">
        <v>782</v>
      </c>
      <c r="I7423" s="50">
        <v>124716</v>
      </c>
      <c r="J7423" s="50">
        <v>250573001121</v>
      </c>
      <c r="K7423" s="49" t="s">
        <v>7760</v>
      </c>
      <c r="L7423" s="51">
        <v>410</v>
      </c>
      <c r="M7423" s="52">
        <v>49792166</v>
      </c>
      <c r="N7423" s="52">
        <v>0</v>
      </c>
      <c r="O7423" s="52">
        <v>28771608</v>
      </c>
      <c r="P7423" s="52">
        <v>6660438</v>
      </c>
      <c r="Q7423" s="52">
        <v>49792166</v>
      </c>
      <c r="R7423" s="52">
        <v>35432046</v>
      </c>
      <c r="S7423" s="52">
        <v>85224212</v>
      </c>
      <c r="T7423" s="70" t="s">
        <v>10556</v>
      </c>
      <c r="U7423" s="70" t="s">
        <v>10560</v>
      </c>
    </row>
    <row r="7424" spans="1:21" x14ac:dyDescent="0.2">
      <c r="A7424" s="49" t="s">
        <v>5501</v>
      </c>
      <c r="B7424" s="49" t="s">
        <v>461</v>
      </c>
      <c r="C7424" s="50">
        <v>3779</v>
      </c>
      <c r="D7424" s="49" t="s">
        <v>462</v>
      </c>
      <c r="E7424" s="49" t="s">
        <v>5502</v>
      </c>
      <c r="F7424" s="49" t="s">
        <v>462</v>
      </c>
      <c r="G7424" s="49">
        <v>20011</v>
      </c>
      <c r="H7424" s="49" t="s">
        <v>463</v>
      </c>
      <c r="I7424" s="50">
        <v>17442</v>
      </c>
      <c r="J7424" s="50">
        <v>220011000053</v>
      </c>
      <c r="K7424" s="49" t="s">
        <v>5503</v>
      </c>
      <c r="L7424" s="51">
        <v>236</v>
      </c>
      <c r="M7424" s="52">
        <v>28247593</v>
      </c>
      <c r="N7424" s="52">
        <v>0</v>
      </c>
      <c r="O7424" s="52">
        <v>28670274</v>
      </c>
      <c r="P7424" s="52">
        <v>13320876</v>
      </c>
      <c r="Q7424" s="52">
        <v>28247593</v>
      </c>
      <c r="R7424" s="52">
        <v>41991150</v>
      </c>
      <c r="S7424" s="52">
        <v>70238743</v>
      </c>
      <c r="T7424" s="70" t="s">
        <v>10556</v>
      </c>
      <c r="U7424" s="70" t="s">
        <v>10560</v>
      </c>
    </row>
    <row r="7425" spans="1:21" x14ac:dyDescent="0.2">
      <c r="A7425" s="49" t="s">
        <v>7676</v>
      </c>
      <c r="B7425" s="49" t="s">
        <v>763</v>
      </c>
      <c r="C7425" s="50">
        <v>3796</v>
      </c>
      <c r="D7425" s="49" t="s">
        <v>764</v>
      </c>
      <c r="E7425" s="49" t="s">
        <v>7716</v>
      </c>
      <c r="F7425" s="49" t="s">
        <v>764</v>
      </c>
      <c r="G7425" s="49">
        <v>50318</v>
      </c>
      <c r="H7425" s="49" t="s">
        <v>744</v>
      </c>
      <c r="I7425" s="50">
        <v>16290</v>
      </c>
      <c r="J7425" s="50">
        <v>250318000171</v>
      </c>
      <c r="K7425" s="49" t="s">
        <v>7717</v>
      </c>
      <c r="L7425" s="51">
        <v>358</v>
      </c>
      <c r="M7425" s="52">
        <v>39314786</v>
      </c>
      <c r="N7425" s="52">
        <v>0</v>
      </c>
      <c r="O7425" s="52">
        <v>26080079</v>
      </c>
      <c r="P7425" s="52">
        <v>26641753</v>
      </c>
      <c r="Q7425" s="52">
        <v>39314786</v>
      </c>
      <c r="R7425" s="52">
        <v>52721832</v>
      </c>
      <c r="S7425" s="52">
        <v>92036618</v>
      </c>
      <c r="T7425" s="70" t="s">
        <v>10556</v>
      </c>
      <c r="U7425" s="70" t="s">
        <v>10560</v>
      </c>
    </row>
    <row r="7426" spans="1:21" x14ac:dyDescent="0.2">
      <c r="A7426" s="49" t="s">
        <v>6181</v>
      </c>
      <c r="B7426" s="49" t="s">
        <v>113</v>
      </c>
      <c r="C7426" s="50">
        <v>3798</v>
      </c>
      <c r="D7426" s="49" t="s">
        <v>791</v>
      </c>
      <c r="E7426" s="49" t="s">
        <v>7935</v>
      </c>
      <c r="F7426" s="49" t="s">
        <v>791</v>
      </c>
      <c r="G7426" s="49">
        <v>52227</v>
      </c>
      <c r="H7426" s="49" t="s">
        <v>802</v>
      </c>
      <c r="I7426" s="50">
        <v>7868</v>
      </c>
      <c r="J7426" s="50">
        <v>252227000154</v>
      </c>
      <c r="K7426" s="49" t="s">
        <v>7939</v>
      </c>
      <c r="L7426" s="51">
        <v>13</v>
      </c>
      <c r="M7426" s="52">
        <v>1538162</v>
      </c>
      <c r="N7426" s="52">
        <v>0</v>
      </c>
      <c r="O7426" s="52">
        <v>27796012</v>
      </c>
      <c r="P7426" s="52">
        <v>6660438</v>
      </c>
      <c r="Q7426" s="52">
        <v>1538162</v>
      </c>
      <c r="R7426" s="52">
        <v>34456450</v>
      </c>
      <c r="S7426" s="52">
        <v>35994612</v>
      </c>
      <c r="T7426" s="70" t="s">
        <v>10556</v>
      </c>
      <c r="U7426" s="70" t="s">
        <v>10560</v>
      </c>
    </row>
    <row r="7427" spans="1:21" x14ac:dyDescent="0.2">
      <c r="A7427" s="49" t="s">
        <v>6798</v>
      </c>
      <c r="B7427" s="49" t="s">
        <v>674</v>
      </c>
      <c r="C7427" s="50">
        <v>3790</v>
      </c>
      <c r="D7427" s="49" t="s">
        <v>675</v>
      </c>
      <c r="E7427" s="49" t="s">
        <v>6869</v>
      </c>
      <c r="F7427" s="49" t="s">
        <v>675</v>
      </c>
      <c r="G7427" s="49">
        <v>41378</v>
      </c>
      <c r="H7427" s="49" t="s">
        <v>691</v>
      </c>
      <c r="I7427" s="50">
        <v>100638</v>
      </c>
      <c r="J7427" s="50">
        <v>241378000521</v>
      </c>
      <c r="K7427" s="49" t="s">
        <v>6870</v>
      </c>
      <c r="L7427" s="51">
        <v>72</v>
      </c>
      <c r="M7427" s="52">
        <v>8672609</v>
      </c>
      <c r="N7427" s="52">
        <v>0</v>
      </c>
      <c r="O7427" s="52">
        <v>14417895</v>
      </c>
      <c r="P7427" s="52">
        <v>3330219</v>
      </c>
      <c r="Q7427" s="52">
        <v>8672609</v>
      </c>
      <c r="R7427" s="52">
        <v>17748114</v>
      </c>
      <c r="S7427" s="52">
        <v>26420723</v>
      </c>
      <c r="T7427" s="70" t="s">
        <v>10556</v>
      </c>
      <c r="U7427" s="70" t="s">
        <v>10560</v>
      </c>
    </row>
    <row r="7428" spans="1:21" x14ac:dyDescent="0.2">
      <c r="A7428" s="49" t="s">
        <v>6798</v>
      </c>
      <c r="B7428" s="49" t="s">
        <v>674</v>
      </c>
      <c r="C7428" s="50">
        <v>3790</v>
      </c>
      <c r="D7428" s="49" t="s">
        <v>675</v>
      </c>
      <c r="E7428" s="49" t="s">
        <v>6875</v>
      </c>
      <c r="F7428" s="49" t="s">
        <v>675</v>
      </c>
      <c r="G7428" s="49">
        <v>41396</v>
      </c>
      <c r="H7428" s="49" t="s">
        <v>692</v>
      </c>
      <c r="I7428" s="50">
        <v>100638</v>
      </c>
      <c r="J7428" s="50">
        <v>241378000521</v>
      </c>
      <c r="K7428" s="49" t="s">
        <v>6870</v>
      </c>
      <c r="L7428" s="51">
        <v>48</v>
      </c>
      <c r="M7428" s="52">
        <v>5770780</v>
      </c>
      <c r="N7428" s="52">
        <v>0</v>
      </c>
      <c r="O7428" s="52">
        <v>14376333</v>
      </c>
      <c r="P7428" s="52">
        <v>3330219</v>
      </c>
      <c r="Q7428" s="52">
        <v>5770780</v>
      </c>
      <c r="R7428" s="52">
        <v>17706552</v>
      </c>
      <c r="S7428" s="52">
        <v>23477332</v>
      </c>
      <c r="T7428" s="70" t="s">
        <v>10556</v>
      </c>
      <c r="U7428" s="70" t="s">
        <v>10560</v>
      </c>
    </row>
    <row r="7429" spans="1:21" x14ac:dyDescent="0.2">
      <c r="A7429" s="49" t="s">
        <v>5665</v>
      </c>
      <c r="B7429" s="49" t="s">
        <v>641</v>
      </c>
      <c r="C7429" s="50">
        <v>4382</v>
      </c>
      <c r="D7429" s="49" t="s">
        <v>639</v>
      </c>
      <c r="E7429" s="49" t="s">
        <v>8695</v>
      </c>
      <c r="F7429" s="49" t="s">
        <v>8696</v>
      </c>
      <c r="G7429" s="49">
        <v>27001</v>
      </c>
      <c r="H7429" s="49" t="s">
        <v>640</v>
      </c>
      <c r="I7429" s="50">
        <v>6679</v>
      </c>
      <c r="J7429" s="50">
        <v>227001001293</v>
      </c>
      <c r="K7429" s="49" t="s">
        <v>8699</v>
      </c>
      <c r="L7429" s="51">
        <v>134</v>
      </c>
      <c r="M7429" s="52">
        <v>23968417</v>
      </c>
      <c r="N7429" s="52">
        <v>0</v>
      </c>
      <c r="O7429" s="52">
        <v>42549887</v>
      </c>
      <c r="P7429" s="52">
        <v>6660438</v>
      </c>
      <c r="Q7429" s="52">
        <v>23968417</v>
      </c>
      <c r="R7429" s="52">
        <v>49210325</v>
      </c>
      <c r="S7429" s="52">
        <v>73178742</v>
      </c>
      <c r="T7429" s="70" t="s">
        <v>10556</v>
      </c>
      <c r="U7429" s="70" t="s">
        <v>10560</v>
      </c>
    </row>
    <row r="7430" spans="1:21" x14ac:dyDescent="0.2">
      <c r="A7430" s="49" t="s">
        <v>6181</v>
      </c>
      <c r="B7430" s="49" t="s">
        <v>113</v>
      </c>
      <c r="C7430" s="50">
        <v>3798</v>
      </c>
      <c r="D7430" s="49" t="s">
        <v>791</v>
      </c>
      <c r="E7430" s="49" t="s">
        <v>7902</v>
      </c>
      <c r="F7430" s="49" t="s">
        <v>791</v>
      </c>
      <c r="G7430" s="49">
        <v>52215</v>
      </c>
      <c r="H7430" s="49" t="s">
        <v>211</v>
      </c>
      <c r="I7430" s="50">
        <v>6520</v>
      </c>
      <c r="J7430" s="50">
        <v>252215000159</v>
      </c>
      <c r="K7430" s="49" t="s">
        <v>7909</v>
      </c>
      <c r="L7430" s="51">
        <v>6</v>
      </c>
      <c r="M7430" s="52">
        <v>714148</v>
      </c>
      <c r="N7430" s="52">
        <v>0</v>
      </c>
      <c r="O7430" s="52">
        <v>28894363</v>
      </c>
      <c r="P7430" s="52">
        <v>0</v>
      </c>
      <c r="Q7430" s="52">
        <v>714148</v>
      </c>
      <c r="R7430" s="52">
        <v>28894363</v>
      </c>
      <c r="S7430" s="52">
        <v>29608511</v>
      </c>
      <c r="T7430" s="70" t="s">
        <v>10556</v>
      </c>
      <c r="U7430" s="70" t="s">
        <v>10560</v>
      </c>
    </row>
    <row r="7431" spans="1:21" x14ac:dyDescent="0.2">
      <c r="A7431" s="49" t="s">
        <v>6181</v>
      </c>
      <c r="B7431" s="49" t="s">
        <v>113</v>
      </c>
      <c r="C7431" s="50">
        <v>3798</v>
      </c>
      <c r="D7431" s="49" t="s">
        <v>791</v>
      </c>
      <c r="E7431" s="49" t="s">
        <v>7902</v>
      </c>
      <c r="F7431" s="49" t="s">
        <v>791</v>
      </c>
      <c r="G7431" s="49">
        <v>52215</v>
      </c>
      <c r="H7431" s="49" t="s">
        <v>211</v>
      </c>
      <c r="I7431" s="50">
        <v>6505</v>
      </c>
      <c r="J7431" s="50">
        <v>252215000248</v>
      </c>
      <c r="K7431" s="49" t="s">
        <v>7915</v>
      </c>
      <c r="L7431" s="51">
        <v>25</v>
      </c>
      <c r="M7431" s="52">
        <v>3061652</v>
      </c>
      <c r="N7431" s="52">
        <v>0</v>
      </c>
      <c r="O7431" s="52">
        <v>28894363</v>
      </c>
      <c r="P7431" s="52">
        <v>6660438</v>
      </c>
      <c r="Q7431" s="52">
        <v>3061652</v>
      </c>
      <c r="R7431" s="52">
        <v>35554801</v>
      </c>
      <c r="S7431" s="52">
        <v>38616453</v>
      </c>
      <c r="T7431" s="70" t="s">
        <v>10556</v>
      </c>
      <c r="U7431" s="70" t="s">
        <v>10560</v>
      </c>
    </row>
    <row r="7432" spans="1:21" x14ac:dyDescent="0.2">
      <c r="A7432" s="49" t="s">
        <v>3078</v>
      </c>
      <c r="B7432" s="49" t="s">
        <v>919</v>
      </c>
      <c r="C7432" s="50">
        <v>3808</v>
      </c>
      <c r="D7432" s="49" t="s">
        <v>920</v>
      </c>
      <c r="E7432" s="49" t="s">
        <v>9112</v>
      </c>
      <c r="F7432" s="49" t="s">
        <v>920</v>
      </c>
      <c r="G7432" s="49">
        <v>68322</v>
      </c>
      <c r="H7432" s="49" t="s">
        <v>952</v>
      </c>
      <c r="I7432" s="50">
        <v>17200</v>
      </c>
      <c r="J7432" s="50">
        <v>268322000050</v>
      </c>
      <c r="K7432" s="49" t="s">
        <v>9113</v>
      </c>
      <c r="L7432" s="51">
        <v>109</v>
      </c>
      <c r="M7432" s="52">
        <v>12413194</v>
      </c>
      <c r="N7432" s="52">
        <v>0</v>
      </c>
      <c r="O7432" s="52">
        <v>27071575</v>
      </c>
      <c r="P7432" s="52">
        <v>6660438</v>
      </c>
      <c r="Q7432" s="52">
        <v>12413194</v>
      </c>
      <c r="R7432" s="52">
        <v>33732013</v>
      </c>
      <c r="S7432" s="52">
        <v>46145207</v>
      </c>
      <c r="T7432" s="70" t="s">
        <v>10556</v>
      </c>
      <c r="U7432" s="70" t="s">
        <v>10560</v>
      </c>
    </row>
    <row r="7433" spans="1:21" x14ac:dyDescent="0.2">
      <c r="A7433" s="49" t="s">
        <v>5501</v>
      </c>
      <c r="B7433" s="49" t="s">
        <v>461</v>
      </c>
      <c r="C7433" s="50">
        <v>3779</v>
      </c>
      <c r="D7433" s="49" t="s">
        <v>462</v>
      </c>
      <c r="E7433" s="49" t="s">
        <v>5618</v>
      </c>
      <c r="F7433" s="49" t="s">
        <v>462</v>
      </c>
      <c r="G7433" s="49">
        <v>20614</v>
      </c>
      <c r="H7433" s="49" t="s">
        <v>481</v>
      </c>
      <c r="I7433" s="50">
        <v>20053</v>
      </c>
      <c r="J7433" s="50">
        <v>220614000147</v>
      </c>
      <c r="K7433" s="49" t="s">
        <v>5619</v>
      </c>
      <c r="L7433" s="51">
        <v>175</v>
      </c>
      <c r="M7433" s="52">
        <v>21586704</v>
      </c>
      <c r="N7433" s="52">
        <v>3070804</v>
      </c>
      <c r="O7433" s="52">
        <v>29410497</v>
      </c>
      <c r="P7433" s="52">
        <v>13320876</v>
      </c>
      <c r="Q7433" s="52">
        <v>24657508</v>
      </c>
      <c r="R7433" s="52">
        <v>42731373</v>
      </c>
      <c r="S7433" s="52">
        <v>67388881</v>
      </c>
      <c r="T7433" s="70" t="s">
        <v>10556</v>
      </c>
      <c r="U7433" s="70" t="s">
        <v>10560</v>
      </c>
    </row>
    <row r="7434" spans="1:21" x14ac:dyDescent="0.2">
      <c r="A7434" s="49" t="s">
        <v>2875</v>
      </c>
      <c r="B7434" s="49" t="s">
        <v>1117</v>
      </c>
      <c r="C7434" s="50">
        <v>3824</v>
      </c>
      <c r="D7434" s="49" t="s">
        <v>1116</v>
      </c>
      <c r="E7434" s="49" t="s">
        <v>2873</v>
      </c>
      <c r="F7434" s="49" t="s">
        <v>1116</v>
      </c>
      <c r="G7434" s="49">
        <v>81001</v>
      </c>
      <c r="H7434" s="49" t="s">
        <v>1117</v>
      </c>
      <c r="I7434" s="50">
        <v>1828</v>
      </c>
      <c r="J7434" s="50">
        <v>281001001131</v>
      </c>
      <c r="K7434" s="49" t="s">
        <v>2876</v>
      </c>
      <c r="L7434" s="51">
        <v>335</v>
      </c>
      <c r="M7434" s="52">
        <v>44718664</v>
      </c>
      <c r="N7434" s="52">
        <v>0</v>
      </c>
      <c r="O7434" s="52">
        <v>31950600</v>
      </c>
      <c r="P7434" s="52">
        <v>6660438</v>
      </c>
      <c r="Q7434" s="52">
        <v>44718664</v>
      </c>
      <c r="R7434" s="52">
        <v>38611038</v>
      </c>
      <c r="S7434" s="52">
        <v>83329702</v>
      </c>
      <c r="T7434" s="70" t="s">
        <v>10556</v>
      </c>
      <c r="U7434" s="70" t="s">
        <v>10560</v>
      </c>
    </row>
    <row r="7435" spans="1:21" x14ac:dyDescent="0.2">
      <c r="A7435" s="49" t="s">
        <v>4982</v>
      </c>
      <c r="B7435" s="49" t="s">
        <v>421</v>
      </c>
      <c r="C7435" s="50">
        <v>3777</v>
      </c>
      <c r="D7435" s="49" t="s">
        <v>422</v>
      </c>
      <c r="E7435" s="49" t="s">
        <v>4992</v>
      </c>
      <c r="F7435" s="49" t="s">
        <v>422</v>
      </c>
      <c r="G7435" s="49">
        <v>19050</v>
      </c>
      <c r="H7435" s="49" t="s">
        <v>51</v>
      </c>
      <c r="I7435" s="50">
        <v>17977</v>
      </c>
      <c r="J7435" s="50">
        <v>219050000160</v>
      </c>
      <c r="K7435" s="49" t="s">
        <v>5009</v>
      </c>
      <c r="L7435" s="51">
        <v>115</v>
      </c>
      <c r="M7435" s="52">
        <v>14586434</v>
      </c>
      <c r="N7435" s="52">
        <v>0</v>
      </c>
      <c r="O7435" s="52">
        <v>29853051</v>
      </c>
      <c r="P7435" s="52">
        <v>6660438</v>
      </c>
      <c r="Q7435" s="52">
        <v>14586434</v>
      </c>
      <c r="R7435" s="52">
        <v>36513489</v>
      </c>
      <c r="S7435" s="52">
        <v>51099923</v>
      </c>
      <c r="T7435" s="70" t="s">
        <v>10556</v>
      </c>
      <c r="U7435" s="70" t="s">
        <v>10560</v>
      </c>
    </row>
    <row r="7436" spans="1:21" x14ac:dyDescent="0.2">
      <c r="A7436" s="49" t="s">
        <v>4909</v>
      </c>
      <c r="B7436" s="49" t="s">
        <v>1126</v>
      </c>
      <c r="C7436" s="50">
        <v>3825</v>
      </c>
      <c r="D7436" s="49" t="s">
        <v>1127</v>
      </c>
      <c r="E7436" s="49" t="s">
        <v>4941</v>
      </c>
      <c r="F7436" s="49" t="s">
        <v>1127</v>
      </c>
      <c r="G7436" s="49">
        <v>85230</v>
      </c>
      <c r="H7436" s="49" t="s">
        <v>1135</v>
      </c>
      <c r="I7436" s="50">
        <v>33024</v>
      </c>
      <c r="J7436" s="50">
        <v>285230000098</v>
      </c>
      <c r="K7436" s="49" t="s">
        <v>4942</v>
      </c>
      <c r="L7436" s="51">
        <v>109</v>
      </c>
      <c r="M7436" s="52">
        <v>14381889</v>
      </c>
      <c r="N7436" s="52">
        <v>0</v>
      </c>
      <c r="O7436" s="52">
        <v>31528835</v>
      </c>
      <c r="P7436" s="52">
        <v>6660438</v>
      </c>
      <c r="Q7436" s="52">
        <v>14381889</v>
      </c>
      <c r="R7436" s="52">
        <v>38189273</v>
      </c>
      <c r="S7436" s="52">
        <v>52571162</v>
      </c>
      <c r="T7436" s="70" t="s">
        <v>10556</v>
      </c>
      <c r="U7436" s="70" t="s">
        <v>10560</v>
      </c>
    </row>
    <row r="7437" spans="1:21" x14ac:dyDescent="0.2">
      <c r="A7437" s="49" t="s">
        <v>6181</v>
      </c>
      <c r="B7437" s="49" t="s">
        <v>113</v>
      </c>
      <c r="C7437" s="50">
        <v>3798</v>
      </c>
      <c r="D7437" s="49" t="s">
        <v>791</v>
      </c>
      <c r="E7437" s="49" t="s">
        <v>7935</v>
      </c>
      <c r="F7437" s="49" t="s">
        <v>791</v>
      </c>
      <c r="G7437" s="49">
        <v>52227</v>
      </c>
      <c r="H7437" s="49" t="s">
        <v>802</v>
      </c>
      <c r="I7437" s="50">
        <v>7779</v>
      </c>
      <c r="J7437" s="50">
        <v>252227000081</v>
      </c>
      <c r="K7437" s="49" t="s">
        <v>7962</v>
      </c>
      <c r="L7437" s="51">
        <v>7</v>
      </c>
      <c r="M7437" s="52">
        <v>818055</v>
      </c>
      <c r="N7437" s="52">
        <v>0</v>
      </c>
      <c r="O7437" s="52">
        <v>27796012</v>
      </c>
      <c r="P7437" s="52">
        <v>6660438</v>
      </c>
      <c r="Q7437" s="52">
        <v>818055</v>
      </c>
      <c r="R7437" s="52">
        <v>34456450</v>
      </c>
      <c r="S7437" s="52">
        <v>35274505</v>
      </c>
      <c r="T7437" s="70" t="s">
        <v>10556</v>
      </c>
      <c r="U7437" s="70" t="s">
        <v>10560</v>
      </c>
    </row>
    <row r="7438" spans="1:21" x14ac:dyDescent="0.2">
      <c r="A7438" s="49" t="s">
        <v>6181</v>
      </c>
      <c r="B7438" s="49" t="s">
        <v>113</v>
      </c>
      <c r="C7438" s="50">
        <v>3798</v>
      </c>
      <c r="D7438" s="49" t="s">
        <v>791</v>
      </c>
      <c r="E7438" s="49" t="s">
        <v>7902</v>
      </c>
      <c r="F7438" s="49" t="s">
        <v>791</v>
      </c>
      <c r="G7438" s="49">
        <v>52215</v>
      </c>
      <c r="H7438" s="49" t="s">
        <v>211</v>
      </c>
      <c r="I7438" s="50">
        <v>6495</v>
      </c>
      <c r="J7438" s="50">
        <v>252215000230</v>
      </c>
      <c r="K7438" s="49" t="s">
        <v>7906</v>
      </c>
      <c r="L7438" s="51">
        <v>13</v>
      </c>
      <c r="M7438" s="52">
        <v>1547321</v>
      </c>
      <c r="N7438" s="52">
        <v>0</v>
      </c>
      <c r="O7438" s="52">
        <v>28894363</v>
      </c>
      <c r="P7438" s="52">
        <v>0</v>
      </c>
      <c r="Q7438" s="52">
        <v>1547321</v>
      </c>
      <c r="R7438" s="52">
        <v>28894363</v>
      </c>
      <c r="S7438" s="52">
        <v>30441684</v>
      </c>
      <c r="T7438" s="70" t="s">
        <v>10556</v>
      </c>
      <c r="U7438" s="70" t="s">
        <v>10560</v>
      </c>
    </row>
    <row r="7439" spans="1:21" x14ac:dyDescent="0.2">
      <c r="A7439" s="49" t="s">
        <v>5501</v>
      </c>
      <c r="B7439" s="49" t="s">
        <v>461</v>
      </c>
      <c r="C7439" s="50">
        <v>3779</v>
      </c>
      <c r="D7439" s="49" t="s">
        <v>462</v>
      </c>
      <c r="E7439" s="49" t="s">
        <v>5588</v>
      </c>
      <c r="F7439" s="49" t="s">
        <v>462</v>
      </c>
      <c r="G7439" s="49">
        <v>20621</v>
      </c>
      <c r="H7439" s="49" t="s">
        <v>482</v>
      </c>
      <c r="I7439" s="50">
        <v>20060</v>
      </c>
      <c r="J7439" s="50">
        <v>220621001108</v>
      </c>
      <c r="K7439" s="49" t="s">
        <v>5593</v>
      </c>
      <c r="L7439" s="51">
        <v>307</v>
      </c>
      <c r="M7439" s="52">
        <v>40073266</v>
      </c>
      <c r="N7439" s="52">
        <v>5170644</v>
      </c>
      <c r="O7439" s="52">
        <v>31174032</v>
      </c>
      <c r="P7439" s="52">
        <v>6660438</v>
      </c>
      <c r="Q7439" s="52">
        <v>45243910</v>
      </c>
      <c r="R7439" s="52">
        <v>37834470</v>
      </c>
      <c r="S7439" s="52">
        <v>83078380</v>
      </c>
      <c r="T7439" s="70" t="s">
        <v>10556</v>
      </c>
      <c r="U7439" s="70" t="s">
        <v>10560</v>
      </c>
    </row>
    <row r="7440" spans="1:21" x14ac:dyDescent="0.2">
      <c r="A7440" s="49" t="s">
        <v>6181</v>
      </c>
      <c r="B7440" s="49" t="s">
        <v>113</v>
      </c>
      <c r="C7440" s="50">
        <v>3798</v>
      </c>
      <c r="D7440" s="49" t="s">
        <v>791</v>
      </c>
      <c r="E7440" s="49" t="s">
        <v>8109</v>
      </c>
      <c r="F7440" s="49" t="s">
        <v>791</v>
      </c>
      <c r="G7440" s="49">
        <v>52473</v>
      </c>
      <c r="H7440" s="49" t="s">
        <v>580</v>
      </c>
      <c r="I7440" s="50">
        <v>20412</v>
      </c>
      <c r="J7440" s="50">
        <v>252473000741</v>
      </c>
      <c r="K7440" s="49" t="s">
        <v>8111</v>
      </c>
      <c r="L7440" s="51">
        <v>265</v>
      </c>
      <c r="M7440" s="52">
        <v>49366581</v>
      </c>
      <c r="N7440" s="52">
        <v>0</v>
      </c>
      <c r="O7440" s="52">
        <v>44186874</v>
      </c>
      <c r="P7440" s="52">
        <v>6660438</v>
      </c>
      <c r="Q7440" s="52">
        <v>49366581</v>
      </c>
      <c r="R7440" s="52">
        <v>50847312</v>
      </c>
      <c r="S7440" s="52">
        <v>100213893</v>
      </c>
      <c r="T7440" s="70" t="s">
        <v>10556</v>
      </c>
      <c r="U7440" s="70" t="s">
        <v>10560</v>
      </c>
    </row>
    <row r="7441" spans="1:21" x14ac:dyDescent="0.2">
      <c r="A7441" s="49" t="s">
        <v>7676</v>
      </c>
      <c r="B7441" s="49" t="s">
        <v>763</v>
      </c>
      <c r="C7441" s="50">
        <v>3796</v>
      </c>
      <c r="D7441" s="49" t="s">
        <v>764</v>
      </c>
      <c r="E7441" s="49" t="s">
        <v>7735</v>
      </c>
      <c r="F7441" s="49" t="s">
        <v>764</v>
      </c>
      <c r="G7441" s="49">
        <v>50450</v>
      </c>
      <c r="H7441" s="49" t="s">
        <v>780</v>
      </c>
      <c r="I7441" s="50">
        <v>16296</v>
      </c>
      <c r="J7441" s="50">
        <v>250450000171</v>
      </c>
      <c r="K7441" s="49" t="s">
        <v>7736</v>
      </c>
      <c r="L7441" s="51">
        <v>370</v>
      </c>
      <c r="M7441" s="52">
        <v>55432545</v>
      </c>
      <c r="N7441" s="52">
        <v>6813194</v>
      </c>
      <c r="O7441" s="52">
        <v>35727522</v>
      </c>
      <c r="P7441" s="52">
        <v>6660438</v>
      </c>
      <c r="Q7441" s="52">
        <v>62245739</v>
      </c>
      <c r="R7441" s="52">
        <v>42387960</v>
      </c>
      <c r="S7441" s="52">
        <v>104633699</v>
      </c>
      <c r="T7441" s="70" t="s">
        <v>10556</v>
      </c>
      <c r="U7441" s="70" t="s">
        <v>10560</v>
      </c>
    </row>
    <row r="7442" spans="1:21" x14ac:dyDescent="0.2">
      <c r="A7442" s="49" t="s">
        <v>4982</v>
      </c>
      <c r="B7442" s="49" t="s">
        <v>421</v>
      </c>
      <c r="C7442" s="50">
        <v>3777</v>
      </c>
      <c r="D7442" s="49" t="s">
        <v>422</v>
      </c>
      <c r="E7442" s="49" t="s">
        <v>5303</v>
      </c>
      <c r="F7442" s="49" t="s">
        <v>422</v>
      </c>
      <c r="G7442" s="49">
        <v>19548</v>
      </c>
      <c r="H7442" s="49" t="s">
        <v>444</v>
      </c>
      <c r="I7442" s="50">
        <v>11009</v>
      </c>
      <c r="J7442" s="50">
        <v>219548000108</v>
      </c>
      <c r="K7442" s="49" t="s">
        <v>5309</v>
      </c>
      <c r="L7442" s="51">
        <v>58</v>
      </c>
      <c r="M7442" s="52">
        <v>6720999</v>
      </c>
      <c r="N7442" s="52">
        <v>0</v>
      </c>
      <c r="O7442" s="52">
        <v>27313826</v>
      </c>
      <c r="P7442" s="52">
        <v>6660438</v>
      </c>
      <c r="Q7442" s="52">
        <v>6720999</v>
      </c>
      <c r="R7442" s="52">
        <v>33974264</v>
      </c>
      <c r="S7442" s="52">
        <v>40695263</v>
      </c>
      <c r="T7442" s="70" t="s">
        <v>10556</v>
      </c>
      <c r="U7442" s="70" t="s">
        <v>10560</v>
      </c>
    </row>
    <row r="7443" spans="1:21" x14ac:dyDescent="0.2">
      <c r="A7443" s="49" t="s">
        <v>2860</v>
      </c>
      <c r="B7443" s="49" t="s">
        <v>36</v>
      </c>
      <c r="C7443" s="50">
        <v>3759</v>
      </c>
      <c r="D7443" s="49" t="s">
        <v>34</v>
      </c>
      <c r="E7443" s="49" t="s">
        <v>7491</v>
      </c>
      <c r="F7443" s="49" t="s">
        <v>34</v>
      </c>
      <c r="G7443" s="49">
        <v>5001</v>
      </c>
      <c r="H7443" s="49" t="s">
        <v>35</v>
      </c>
      <c r="I7443" s="50">
        <v>10059</v>
      </c>
      <c r="J7443" s="50">
        <v>205001001389</v>
      </c>
      <c r="K7443" s="49" t="s">
        <v>7668</v>
      </c>
      <c r="L7443" s="51">
        <v>408</v>
      </c>
      <c r="M7443" s="52">
        <v>43212389</v>
      </c>
      <c r="N7443" s="52">
        <v>8642478</v>
      </c>
      <c r="O7443" s="52">
        <v>25184812</v>
      </c>
      <c r="P7443" s="52">
        <v>6660438</v>
      </c>
      <c r="Q7443" s="52">
        <v>51854867</v>
      </c>
      <c r="R7443" s="52">
        <v>31845250</v>
      </c>
      <c r="S7443" s="52">
        <v>83700117</v>
      </c>
      <c r="T7443" s="70" t="s">
        <v>10556</v>
      </c>
      <c r="U7443" s="70" t="s">
        <v>10560</v>
      </c>
    </row>
    <row r="7444" spans="1:21" x14ac:dyDescent="0.2">
      <c r="A7444" s="49" t="s">
        <v>6181</v>
      </c>
      <c r="B7444" s="49" t="s">
        <v>113</v>
      </c>
      <c r="C7444" s="50">
        <v>3798</v>
      </c>
      <c r="D7444" s="49" t="s">
        <v>791</v>
      </c>
      <c r="E7444" s="49" t="s">
        <v>7935</v>
      </c>
      <c r="F7444" s="49" t="s">
        <v>791</v>
      </c>
      <c r="G7444" s="49">
        <v>52227</v>
      </c>
      <c r="H7444" s="49" t="s">
        <v>802</v>
      </c>
      <c r="I7444" s="50">
        <v>7883</v>
      </c>
      <c r="J7444" s="50">
        <v>252227000430</v>
      </c>
      <c r="K7444" s="49" t="s">
        <v>7943</v>
      </c>
      <c r="L7444" s="51">
        <v>6</v>
      </c>
      <c r="M7444" s="52">
        <v>736660</v>
      </c>
      <c r="N7444" s="52">
        <v>0</v>
      </c>
      <c r="O7444" s="52">
        <v>27796012</v>
      </c>
      <c r="P7444" s="52">
        <v>6660438</v>
      </c>
      <c r="Q7444" s="52">
        <v>736660</v>
      </c>
      <c r="R7444" s="52">
        <v>34456450</v>
      </c>
      <c r="S7444" s="52">
        <v>35193110</v>
      </c>
      <c r="T7444" s="70" t="s">
        <v>10556</v>
      </c>
      <c r="U7444" s="70" t="s">
        <v>10560</v>
      </c>
    </row>
    <row r="7445" spans="1:21" x14ac:dyDescent="0.2">
      <c r="A7445" s="49" t="s">
        <v>4982</v>
      </c>
      <c r="B7445" s="49" t="s">
        <v>421</v>
      </c>
      <c r="C7445" s="50">
        <v>3777</v>
      </c>
      <c r="D7445" s="49" t="s">
        <v>422</v>
      </c>
      <c r="E7445" s="49" t="s">
        <v>5303</v>
      </c>
      <c r="F7445" s="49" t="s">
        <v>422</v>
      </c>
      <c r="G7445" s="49">
        <v>19548</v>
      </c>
      <c r="H7445" s="49" t="s">
        <v>444</v>
      </c>
      <c r="I7445" s="50">
        <v>11012</v>
      </c>
      <c r="J7445" s="50">
        <v>219548000183</v>
      </c>
      <c r="K7445" s="49" t="s">
        <v>5315</v>
      </c>
      <c r="L7445" s="51">
        <v>136</v>
      </c>
      <c r="M7445" s="52">
        <v>15578417</v>
      </c>
      <c r="N7445" s="52">
        <v>0</v>
      </c>
      <c r="O7445" s="52">
        <v>27313826</v>
      </c>
      <c r="P7445" s="52">
        <v>13320876</v>
      </c>
      <c r="Q7445" s="52">
        <v>15578417</v>
      </c>
      <c r="R7445" s="52">
        <v>40634702</v>
      </c>
      <c r="S7445" s="52">
        <v>56213119</v>
      </c>
      <c r="T7445" s="70" t="s">
        <v>10556</v>
      </c>
      <c r="U7445" s="70" t="s">
        <v>10560</v>
      </c>
    </row>
    <row r="7446" spans="1:21" x14ac:dyDescent="0.2">
      <c r="A7446" s="49" t="s">
        <v>5921</v>
      </c>
      <c r="B7446" s="49" t="s">
        <v>211</v>
      </c>
      <c r="C7446" s="50">
        <v>3783</v>
      </c>
      <c r="D7446" s="49" t="s">
        <v>498</v>
      </c>
      <c r="E7446" s="49" t="s">
        <v>7178</v>
      </c>
      <c r="F7446" s="49" t="s">
        <v>498</v>
      </c>
      <c r="G7446" s="49">
        <v>23417</v>
      </c>
      <c r="H7446" s="49" t="s">
        <v>499</v>
      </c>
      <c r="I7446" s="50">
        <v>16115</v>
      </c>
      <c r="J7446" s="50">
        <v>223417002153</v>
      </c>
      <c r="K7446" s="49" t="s">
        <v>7187</v>
      </c>
      <c r="L7446" s="51">
        <v>125</v>
      </c>
      <c r="M7446" s="52">
        <v>17197620</v>
      </c>
      <c r="N7446" s="52">
        <v>2328527</v>
      </c>
      <c r="O7446" s="52">
        <v>32424089</v>
      </c>
      <c r="P7446" s="52">
        <v>6660438</v>
      </c>
      <c r="Q7446" s="52">
        <v>19526147</v>
      </c>
      <c r="R7446" s="52">
        <v>39084527</v>
      </c>
      <c r="S7446" s="52">
        <v>58610674</v>
      </c>
      <c r="T7446" s="70" t="s">
        <v>10556</v>
      </c>
      <c r="U7446" s="70" t="s">
        <v>10560</v>
      </c>
    </row>
    <row r="7447" spans="1:21" x14ac:dyDescent="0.2">
      <c r="A7447" s="49" t="s">
        <v>4982</v>
      </c>
      <c r="B7447" s="49" t="s">
        <v>421</v>
      </c>
      <c r="C7447" s="50">
        <v>3777</v>
      </c>
      <c r="D7447" s="49" t="s">
        <v>422</v>
      </c>
      <c r="E7447" s="49" t="s">
        <v>5157</v>
      </c>
      <c r="F7447" s="49" t="s">
        <v>422</v>
      </c>
      <c r="G7447" s="49">
        <v>19290</v>
      </c>
      <c r="H7447" s="49" t="s">
        <v>402</v>
      </c>
      <c r="I7447" s="50">
        <v>3683</v>
      </c>
      <c r="J7447" s="50">
        <v>219450000088</v>
      </c>
      <c r="K7447" s="49" t="s">
        <v>5160</v>
      </c>
      <c r="L7447" s="51">
        <v>75</v>
      </c>
      <c r="M7447" s="52">
        <v>8531873</v>
      </c>
      <c r="N7447" s="52">
        <v>0</v>
      </c>
      <c r="O7447" s="52">
        <v>26991569</v>
      </c>
      <c r="P7447" s="52">
        <v>6660438</v>
      </c>
      <c r="Q7447" s="52">
        <v>8531873</v>
      </c>
      <c r="R7447" s="52">
        <v>33652007</v>
      </c>
      <c r="S7447" s="52">
        <v>42183880</v>
      </c>
      <c r="T7447" s="70" t="s">
        <v>10556</v>
      </c>
      <c r="U7447" s="70" t="s">
        <v>10560</v>
      </c>
    </row>
    <row r="7448" spans="1:21" x14ac:dyDescent="0.2">
      <c r="A7448" s="49" t="s">
        <v>6181</v>
      </c>
      <c r="B7448" s="49" t="s">
        <v>113</v>
      </c>
      <c r="C7448" s="50">
        <v>3798</v>
      </c>
      <c r="D7448" s="49" t="s">
        <v>791</v>
      </c>
      <c r="E7448" s="49" t="s">
        <v>7935</v>
      </c>
      <c r="F7448" s="49" t="s">
        <v>791</v>
      </c>
      <c r="G7448" s="49">
        <v>52227</v>
      </c>
      <c r="H7448" s="49" t="s">
        <v>802</v>
      </c>
      <c r="I7448" s="50">
        <v>7972</v>
      </c>
      <c r="J7448" s="50">
        <v>252227001240</v>
      </c>
      <c r="K7448" s="49" t="s">
        <v>7968</v>
      </c>
      <c r="L7448" s="51">
        <v>5</v>
      </c>
      <c r="M7448" s="52">
        <v>589054</v>
      </c>
      <c r="N7448" s="52">
        <v>0</v>
      </c>
      <c r="O7448" s="52">
        <v>27796012</v>
      </c>
      <c r="P7448" s="52">
        <v>6660438</v>
      </c>
      <c r="Q7448" s="52">
        <v>589054</v>
      </c>
      <c r="R7448" s="52">
        <v>34456450</v>
      </c>
      <c r="S7448" s="52">
        <v>35045504</v>
      </c>
      <c r="T7448" s="70" t="s">
        <v>10556</v>
      </c>
      <c r="U7448" s="70" t="s">
        <v>10560</v>
      </c>
    </row>
    <row r="7449" spans="1:21" x14ac:dyDescent="0.2">
      <c r="A7449" s="49" t="s">
        <v>6181</v>
      </c>
      <c r="B7449" s="49" t="s">
        <v>113</v>
      </c>
      <c r="C7449" s="50">
        <v>3798</v>
      </c>
      <c r="D7449" s="49" t="s">
        <v>791</v>
      </c>
      <c r="E7449" s="49" t="s">
        <v>7935</v>
      </c>
      <c r="F7449" s="49" t="s">
        <v>791</v>
      </c>
      <c r="G7449" s="49">
        <v>52227</v>
      </c>
      <c r="H7449" s="49" t="s">
        <v>802</v>
      </c>
      <c r="I7449" s="50">
        <v>7962</v>
      </c>
      <c r="J7449" s="50">
        <v>252227000961</v>
      </c>
      <c r="K7449" s="49" t="s">
        <v>7974</v>
      </c>
      <c r="L7449" s="51">
        <v>3</v>
      </c>
      <c r="M7449" s="52">
        <v>360054</v>
      </c>
      <c r="N7449" s="52">
        <v>0</v>
      </c>
      <c r="O7449" s="52">
        <v>27796012</v>
      </c>
      <c r="P7449" s="52">
        <v>6660438</v>
      </c>
      <c r="Q7449" s="52">
        <v>360054</v>
      </c>
      <c r="R7449" s="52">
        <v>34456450</v>
      </c>
      <c r="S7449" s="52">
        <v>34816504</v>
      </c>
      <c r="T7449" s="70" t="s">
        <v>10556</v>
      </c>
      <c r="U7449" s="70" t="s">
        <v>10560</v>
      </c>
    </row>
    <row r="7450" spans="1:21" x14ac:dyDescent="0.2">
      <c r="A7450" s="49" t="s">
        <v>4312</v>
      </c>
      <c r="B7450" s="49" t="s">
        <v>393</v>
      </c>
      <c r="C7450" s="50">
        <v>3806</v>
      </c>
      <c r="D7450" s="49" t="s">
        <v>902</v>
      </c>
      <c r="E7450" s="49" t="s">
        <v>8574</v>
      </c>
      <c r="F7450" s="49" t="s">
        <v>902</v>
      </c>
      <c r="G7450" s="49">
        <v>66001</v>
      </c>
      <c r="H7450" s="49" t="s">
        <v>903</v>
      </c>
      <c r="I7450" s="50">
        <v>14128</v>
      </c>
      <c r="J7450" s="50">
        <v>266001002121</v>
      </c>
      <c r="K7450" s="49" t="s">
        <v>8578</v>
      </c>
      <c r="L7450" s="51">
        <v>150</v>
      </c>
      <c r="M7450" s="52">
        <v>15921091</v>
      </c>
      <c r="N7450" s="52">
        <v>0</v>
      </c>
      <c r="O7450" s="52">
        <v>25351273</v>
      </c>
      <c r="P7450" s="52">
        <v>6660438</v>
      </c>
      <c r="Q7450" s="52">
        <v>15921091</v>
      </c>
      <c r="R7450" s="52">
        <v>32011711</v>
      </c>
      <c r="S7450" s="52">
        <v>47932802</v>
      </c>
      <c r="T7450" s="70" t="s">
        <v>10556</v>
      </c>
      <c r="U7450" s="70" t="s">
        <v>10560</v>
      </c>
    </row>
    <row r="7451" spans="1:21" x14ac:dyDescent="0.2">
      <c r="A7451" s="49" t="s">
        <v>2875</v>
      </c>
      <c r="B7451" s="49" t="s">
        <v>1117</v>
      </c>
      <c r="C7451" s="50">
        <v>3824</v>
      </c>
      <c r="D7451" s="49" t="s">
        <v>1116</v>
      </c>
      <c r="E7451" s="49" t="s">
        <v>2918</v>
      </c>
      <c r="F7451" s="49" t="s">
        <v>1116</v>
      </c>
      <c r="G7451" s="49">
        <v>81736</v>
      </c>
      <c r="H7451" s="49" t="s">
        <v>1122</v>
      </c>
      <c r="I7451" s="50">
        <v>1917</v>
      </c>
      <c r="J7451" s="50">
        <v>281736001810</v>
      </c>
      <c r="K7451" s="49" t="s">
        <v>2919</v>
      </c>
      <c r="L7451" s="51">
        <v>349</v>
      </c>
      <c r="M7451" s="52">
        <v>45431083</v>
      </c>
      <c r="N7451" s="52">
        <v>8764428</v>
      </c>
      <c r="O7451" s="52">
        <v>31022935</v>
      </c>
      <c r="P7451" s="52">
        <v>6660438</v>
      </c>
      <c r="Q7451" s="52">
        <v>54195511</v>
      </c>
      <c r="R7451" s="52">
        <v>37683373</v>
      </c>
      <c r="S7451" s="52">
        <v>91878884</v>
      </c>
      <c r="T7451" s="70" t="s">
        <v>10556</v>
      </c>
      <c r="U7451" s="70" t="s">
        <v>10560</v>
      </c>
    </row>
    <row r="7452" spans="1:21" x14ac:dyDescent="0.2">
      <c r="A7452" s="49" t="s">
        <v>2884</v>
      </c>
      <c r="B7452" s="49" t="s">
        <v>453</v>
      </c>
      <c r="C7452" s="50">
        <v>3813</v>
      </c>
      <c r="D7452" s="49" t="s">
        <v>1000</v>
      </c>
      <c r="E7452" s="49" t="s">
        <v>9641</v>
      </c>
      <c r="F7452" s="49" t="s">
        <v>1000</v>
      </c>
      <c r="G7452" s="49">
        <v>70823</v>
      </c>
      <c r="H7452" s="49" t="s">
        <v>1022</v>
      </c>
      <c r="I7452" s="50">
        <v>16738</v>
      </c>
      <c r="J7452" s="50">
        <v>270823000305</v>
      </c>
      <c r="K7452" s="49" t="s">
        <v>9642</v>
      </c>
      <c r="L7452" s="51">
        <v>127</v>
      </c>
      <c r="M7452" s="52">
        <v>16951365</v>
      </c>
      <c r="N7452" s="52">
        <v>0</v>
      </c>
      <c r="O7452" s="52">
        <v>31716427</v>
      </c>
      <c r="P7452" s="52">
        <v>6660438</v>
      </c>
      <c r="Q7452" s="52">
        <v>16951365</v>
      </c>
      <c r="R7452" s="52">
        <v>38376865</v>
      </c>
      <c r="S7452" s="52">
        <v>55328230</v>
      </c>
      <c r="T7452" s="70" t="s">
        <v>10556</v>
      </c>
      <c r="U7452" s="70" t="s">
        <v>10560</v>
      </c>
    </row>
    <row r="7453" spans="1:21" x14ac:dyDescent="0.2">
      <c r="A7453" s="49" t="s">
        <v>6181</v>
      </c>
      <c r="B7453" s="49" t="s">
        <v>113</v>
      </c>
      <c r="C7453" s="50">
        <v>3798</v>
      </c>
      <c r="D7453" s="49" t="s">
        <v>791</v>
      </c>
      <c r="E7453" s="49" t="s">
        <v>8181</v>
      </c>
      <c r="F7453" s="49" t="s">
        <v>791</v>
      </c>
      <c r="G7453" s="49">
        <v>52699</v>
      </c>
      <c r="H7453" s="49" t="s">
        <v>841</v>
      </c>
      <c r="I7453" s="50">
        <v>5705</v>
      </c>
      <c r="J7453" s="50">
        <v>252699000158</v>
      </c>
      <c r="K7453" s="49" t="s">
        <v>8209</v>
      </c>
      <c r="L7453" s="51">
        <v>27</v>
      </c>
      <c r="M7453" s="52">
        <v>3950276</v>
      </c>
      <c r="N7453" s="52">
        <v>0</v>
      </c>
      <c r="O7453" s="52">
        <v>34411783</v>
      </c>
      <c r="P7453" s="52">
        <v>6660438</v>
      </c>
      <c r="Q7453" s="52">
        <v>3950276</v>
      </c>
      <c r="R7453" s="52">
        <v>41072221</v>
      </c>
      <c r="S7453" s="52">
        <v>45022497</v>
      </c>
      <c r="T7453" s="70" t="s">
        <v>10556</v>
      </c>
      <c r="U7453" s="70" t="s">
        <v>10560</v>
      </c>
    </row>
    <row r="7454" spans="1:21" x14ac:dyDescent="0.2">
      <c r="A7454" s="49" t="s">
        <v>6181</v>
      </c>
      <c r="B7454" s="49" t="s">
        <v>113</v>
      </c>
      <c r="C7454" s="50">
        <v>3798</v>
      </c>
      <c r="D7454" s="49" t="s">
        <v>791</v>
      </c>
      <c r="E7454" s="49" t="s">
        <v>8090</v>
      </c>
      <c r="F7454" s="49" t="s">
        <v>791</v>
      </c>
      <c r="G7454" s="49">
        <v>52435</v>
      </c>
      <c r="H7454" s="49" t="s">
        <v>826</v>
      </c>
      <c r="I7454" s="50">
        <v>5605</v>
      </c>
      <c r="J7454" s="50">
        <v>252435000281</v>
      </c>
      <c r="K7454" s="49" t="s">
        <v>8105</v>
      </c>
      <c r="L7454" s="51">
        <v>10</v>
      </c>
      <c r="M7454" s="52">
        <v>1107018</v>
      </c>
      <c r="N7454" s="52">
        <v>0</v>
      </c>
      <c r="O7454" s="52">
        <v>26873901</v>
      </c>
      <c r="P7454" s="52">
        <v>0</v>
      </c>
      <c r="Q7454" s="52">
        <v>1107018</v>
      </c>
      <c r="R7454" s="52">
        <v>26873901</v>
      </c>
      <c r="S7454" s="52">
        <v>27980919</v>
      </c>
      <c r="T7454" s="70" t="s">
        <v>10556</v>
      </c>
      <c r="U7454" s="70" t="s">
        <v>10560</v>
      </c>
    </row>
    <row r="7455" spans="1:21" x14ac:dyDescent="0.2">
      <c r="A7455" s="49" t="s">
        <v>7676</v>
      </c>
      <c r="B7455" s="49" t="s">
        <v>763</v>
      </c>
      <c r="C7455" s="50">
        <v>3796</v>
      </c>
      <c r="D7455" s="49" t="s">
        <v>764</v>
      </c>
      <c r="E7455" s="49" t="s">
        <v>7701</v>
      </c>
      <c r="F7455" s="49" t="s">
        <v>764</v>
      </c>
      <c r="G7455" s="49">
        <v>50251</v>
      </c>
      <c r="H7455" s="49" t="s">
        <v>772</v>
      </c>
      <c r="I7455" s="50">
        <v>16243</v>
      </c>
      <c r="J7455" s="50">
        <v>250251000031</v>
      </c>
      <c r="K7455" s="49" t="s">
        <v>7702</v>
      </c>
      <c r="L7455" s="51">
        <v>174</v>
      </c>
      <c r="M7455" s="52">
        <v>22341486</v>
      </c>
      <c r="N7455" s="52">
        <v>0</v>
      </c>
      <c r="O7455" s="52">
        <v>30660669</v>
      </c>
      <c r="P7455" s="52">
        <v>6660438</v>
      </c>
      <c r="Q7455" s="52">
        <v>22341486</v>
      </c>
      <c r="R7455" s="52">
        <v>37321107</v>
      </c>
      <c r="S7455" s="52">
        <v>59662593</v>
      </c>
      <c r="T7455" s="70" t="s">
        <v>10556</v>
      </c>
      <c r="U7455" s="70" t="s">
        <v>10560</v>
      </c>
    </row>
    <row r="7456" spans="1:21" x14ac:dyDescent="0.2">
      <c r="A7456" s="49" t="s">
        <v>2884</v>
      </c>
      <c r="B7456" s="49" t="s">
        <v>453</v>
      </c>
      <c r="C7456" s="50">
        <v>3813</v>
      </c>
      <c r="D7456" s="49" t="s">
        <v>1000</v>
      </c>
      <c r="E7456" s="49" t="s">
        <v>9617</v>
      </c>
      <c r="F7456" s="49" t="s">
        <v>1000</v>
      </c>
      <c r="G7456" s="49">
        <v>70771</v>
      </c>
      <c r="H7456" s="49" t="s">
        <v>453</v>
      </c>
      <c r="I7456" s="50">
        <v>17362</v>
      </c>
      <c r="J7456" s="50">
        <v>270771011389</v>
      </c>
      <c r="K7456" s="49" t="s">
        <v>9620</v>
      </c>
      <c r="L7456" s="51">
        <v>113</v>
      </c>
      <c r="M7456" s="52">
        <v>17198914</v>
      </c>
      <c r="N7456" s="52">
        <v>0</v>
      </c>
      <c r="O7456" s="52">
        <v>36252957</v>
      </c>
      <c r="P7456" s="52">
        <v>6660438</v>
      </c>
      <c r="Q7456" s="52">
        <v>17198914</v>
      </c>
      <c r="R7456" s="52">
        <v>42913395</v>
      </c>
      <c r="S7456" s="52">
        <v>60112309</v>
      </c>
      <c r="T7456" s="70" t="s">
        <v>10556</v>
      </c>
      <c r="U7456" s="70" t="s">
        <v>10560</v>
      </c>
    </row>
    <row r="7457" spans="1:21" x14ac:dyDescent="0.2">
      <c r="A7457" s="49" t="s">
        <v>5921</v>
      </c>
      <c r="B7457" s="49" t="s">
        <v>211</v>
      </c>
      <c r="C7457" s="50">
        <v>3781</v>
      </c>
      <c r="D7457" s="49" t="s">
        <v>489</v>
      </c>
      <c r="E7457" s="49" t="s">
        <v>6033</v>
      </c>
      <c r="F7457" s="49" t="s">
        <v>489</v>
      </c>
      <c r="G7457" s="49">
        <v>23555</v>
      </c>
      <c r="H7457" s="49" t="s">
        <v>504</v>
      </c>
      <c r="I7457" s="50">
        <v>14780</v>
      </c>
      <c r="J7457" s="50">
        <v>223555001923</v>
      </c>
      <c r="K7457" s="49" t="s">
        <v>4824</v>
      </c>
      <c r="L7457" s="51">
        <v>243</v>
      </c>
      <c r="M7457" s="52">
        <v>33496685</v>
      </c>
      <c r="N7457" s="52">
        <v>6699337</v>
      </c>
      <c r="O7457" s="52">
        <v>32347360</v>
      </c>
      <c r="P7457" s="52">
        <v>6660438</v>
      </c>
      <c r="Q7457" s="52">
        <v>40196022</v>
      </c>
      <c r="R7457" s="52">
        <v>39007798</v>
      </c>
      <c r="S7457" s="52">
        <v>79203820</v>
      </c>
      <c r="T7457" s="70" t="s">
        <v>10556</v>
      </c>
      <c r="U7457" s="70" t="s">
        <v>10560</v>
      </c>
    </row>
    <row r="7458" spans="1:21" x14ac:dyDescent="0.2">
      <c r="A7458" s="49" t="s">
        <v>6181</v>
      </c>
      <c r="B7458" s="49" t="s">
        <v>113</v>
      </c>
      <c r="C7458" s="50">
        <v>3798</v>
      </c>
      <c r="D7458" s="49" t="s">
        <v>791</v>
      </c>
      <c r="E7458" s="49" t="s">
        <v>7935</v>
      </c>
      <c r="F7458" s="49" t="s">
        <v>791</v>
      </c>
      <c r="G7458" s="49">
        <v>52227</v>
      </c>
      <c r="H7458" s="49" t="s">
        <v>802</v>
      </c>
      <c r="I7458" s="50">
        <v>7877</v>
      </c>
      <c r="J7458" s="50">
        <v>252227000324</v>
      </c>
      <c r="K7458" s="49" t="s">
        <v>7961</v>
      </c>
      <c r="L7458" s="51">
        <v>37</v>
      </c>
      <c r="M7458" s="52">
        <v>4352379</v>
      </c>
      <c r="N7458" s="52">
        <v>0</v>
      </c>
      <c r="O7458" s="52">
        <v>27796012</v>
      </c>
      <c r="P7458" s="52">
        <v>6660438</v>
      </c>
      <c r="Q7458" s="52">
        <v>4352379</v>
      </c>
      <c r="R7458" s="52">
        <v>34456450</v>
      </c>
      <c r="S7458" s="52">
        <v>38808829</v>
      </c>
      <c r="T7458" s="70" t="s">
        <v>10556</v>
      </c>
      <c r="U7458" s="70" t="s">
        <v>10560</v>
      </c>
    </row>
    <row r="7459" spans="1:21" x14ac:dyDescent="0.2">
      <c r="A7459" s="49" t="s">
        <v>6181</v>
      </c>
      <c r="B7459" s="49" t="s">
        <v>113</v>
      </c>
      <c r="C7459" s="50">
        <v>3798</v>
      </c>
      <c r="D7459" s="49" t="s">
        <v>791</v>
      </c>
      <c r="E7459" s="49" t="s">
        <v>7925</v>
      </c>
      <c r="F7459" s="49" t="s">
        <v>791</v>
      </c>
      <c r="G7459" s="49">
        <v>52224</v>
      </c>
      <c r="H7459" s="49" t="s">
        <v>801</v>
      </c>
      <c r="I7459" s="50">
        <v>7608</v>
      </c>
      <c r="J7459" s="50">
        <v>252224000196</v>
      </c>
      <c r="K7459" s="49" t="s">
        <v>7928</v>
      </c>
      <c r="L7459" s="51">
        <v>28</v>
      </c>
      <c r="M7459" s="52">
        <v>3583601</v>
      </c>
      <c r="N7459" s="52">
        <v>0</v>
      </c>
      <c r="O7459" s="52">
        <v>30752196</v>
      </c>
      <c r="P7459" s="52">
        <v>6660438</v>
      </c>
      <c r="Q7459" s="52">
        <v>3583601</v>
      </c>
      <c r="R7459" s="52">
        <v>37412634</v>
      </c>
      <c r="S7459" s="52">
        <v>40996235</v>
      </c>
      <c r="T7459" s="70" t="s">
        <v>10556</v>
      </c>
      <c r="U7459" s="70" t="s">
        <v>10560</v>
      </c>
    </row>
    <row r="7460" spans="1:21" x14ac:dyDescent="0.2">
      <c r="A7460" s="49" t="s">
        <v>7676</v>
      </c>
      <c r="B7460" s="49" t="s">
        <v>763</v>
      </c>
      <c r="C7460" s="50">
        <v>3796</v>
      </c>
      <c r="D7460" s="49" t="s">
        <v>764</v>
      </c>
      <c r="E7460" s="49" t="s">
        <v>7711</v>
      </c>
      <c r="F7460" s="49" t="s">
        <v>764</v>
      </c>
      <c r="G7460" s="49">
        <v>50313</v>
      </c>
      <c r="H7460" s="49" t="s">
        <v>91</v>
      </c>
      <c r="I7460" s="50">
        <v>141319</v>
      </c>
      <c r="J7460" s="50">
        <v>250313000199</v>
      </c>
      <c r="K7460" s="49" t="s">
        <v>7712</v>
      </c>
      <c r="L7460" s="51">
        <v>289</v>
      </c>
      <c r="M7460" s="52">
        <v>32625482</v>
      </c>
      <c r="N7460" s="52">
        <v>0</v>
      </c>
      <c r="O7460" s="52">
        <v>26710548</v>
      </c>
      <c r="P7460" s="52">
        <v>6660438</v>
      </c>
      <c r="Q7460" s="52">
        <v>32625482</v>
      </c>
      <c r="R7460" s="52">
        <v>33370986</v>
      </c>
      <c r="S7460" s="52">
        <v>65996468</v>
      </c>
      <c r="T7460" s="70" t="s">
        <v>10556</v>
      </c>
      <c r="U7460" s="70" t="s">
        <v>10560</v>
      </c>
    </row>
    <row r="7461" spans="1:21" x14ac:dyDescent="0.2">
      <c r="A7461" s="49" t="s">
        <v>5501</v>
      </c>
      <c r="B7461" s="49" t="s">
        <v>461</v>
      </c>
      <c r="C7461" s="50">
        <v>3779</v>
      </c>
      <c r="D7461" s="49" t="s">
        <v>462</v>
      </c>
      <c r="E7461" s="49" t="s">
        <v>5577</v>
      </c>
      <c r="F7461" s="49" t="s">
        <v>462</v>
      </c>
      <c r="G7461" s="49">
        <v>20383</v>
      </c>
      <c r="H7461" s="49" t="s">
        <v>475</v>
      </c>
      <c r="I7461" s="50">
        <v>20010</v>
      </c>
      <c r="J7461" s="50">
        <v>220383000050</v>
      </c>
      <c r="K7461" s="49" t="s">
        <v>5578</v>
      </c>
      <c r="L7461" s="51">
        <v>231</v>
      </c>
      <c r="M7461" s="52">
        <v>29049038</v>
      </c>
      <c r="N7461" s="52">
        <v>0</v>
      </c>
      <c r="O7461" s="52">
        <v>30150446</v>
      </c>
      <c r="P7461" s="52">
        <v>6660438</v>
      </c>
      <c r="Q7461" s="52">
        <v>29049038</v>
      </c>
      <c r="R7461" s="52">
        <v>36810884</v>
      </c>
      <c r="S7461" s="52">
        <v>65859922</v>
      </c>
      <c r="T7461" s="70" t="s">
        <v>10556</v>
      </c>
      <c r="U7461" s="70" t="s">
        <v>10560</v>
      </c>
    </row>
    <row r="7462" spans="1:21" x14ac:dyDescent="0.2">
      <c r="A7462" s="49" t="s">
        <v>7072</v>
      </c>
      <c r="B7462" s="49" t="s">
        <v>713</v>
      </c>
      <c r="C7462" s="50">
        <v>3792</v>
      </c>
      <c r="D7462" s="49" t="s">
        <v>714</v>
      </c>
      <c r="E7462" s="49" t="s">
        <v>7081</v>
      </c>
      <c r="F7462" s="49" t="s">
        <v>714</v>
      </c>
      <c r="G7462" s="49">
        <v>44078</v>
      </c>
      <c r="H7462" s="49" t="s">
        <v>715</v>
      </c>
      <c r="I7462" s="50">
        <v>3523</v>
      </c>
      <c r="J7462" s="50">
        <v>244078000542</v>
      </c>
      <c r="K7462" s="49" t="s">
        <v>7084</v>
      </c>
      <c r="L7462" s="51">
        <v>206</v>
      </c>
      <c r="M7462" s="52">
        <v>29677697</v>
      </c>
      <c r="N7462" s="52">
        <v>2117895</v>
      </c>
      <c r="O7462" s="52">
        <v>34275930</v>
      </c>
      <c r="P7462" s="52">
        <v>6660438</v>
      </c>
      <c r="Q7462" s="52">
        <v>31795592</v>
      </c>
      <c r="R7462" s="52">
        <v>40936368</v>
      </c>
      <c r="S7462" s="52">
        <v>72731960</v>
      </c>
      <c r="T7462" s="70" t="s">
        <v>10556</v>
      </c>
      <c r="U7462" s="70" t="s">
        <v>10560</v>
      </c>
    </row>
    <row r="7463" spans="1:21" x14ac:dyDescent="0.2">
      <c r="A7463" s="49" t="s">
        <v>3078</v>
      </c>
      <c r="B7463" s="49" t="s">
        <v>919</v>
      </c>
      <c r="C7463" s="50">
        <v>3808</v>
      </c>
      <c r="D7463" s="49" t="s">
        <v>920</v>
      </c>
      <c r="E7463" s="49" t="s">
        <v>9271</v>
      </c>
      <c r="F7463" s="49" t="s">
        <v>920</v>
      </c>
      <c r="G7463" s="49">
        <v>68755</v>
      </c>
      <c r="H7463" s="49" t="s">
        <v>990</v>
      </c>
      <c r="I7463" s="50">
        <v>11959</v>
      </c>
      <c r="J7463" s="50">
        <v>268755000011</v>
      </c>
      <c r="K7463" s="49" t="s">
        <v>9272</v>
      </c>
      <c r="L7463" s="51">
        <v>37</v>
      </c>
      <c r="M7463" s="52">
        <v>3825269</v>
      </c>
      <c r="N7463" s="52">
        <v>0</v>
      </c>
      <c r="O7463" s="52">
        <v>24903237</v>
      </c>
      <c r="P7463" s="52">
        <v>6660438</v>
      </c>
      <c r="Q7463" s="52">
        <v>3825269</v>
      </c>
      <c r="R7463" s="52">
        <v>31563675</v>
      </c>
      <c r="S7463" s="52">
        <v>35388944</v>
      </c>
      <c r="T7463" s="70" t="s">
        <v>10556</v>
      </c>
      <c r="U7463" s="70" t="s">
        <v>10560</v>
      </c>
    </row>
    <row r="7464" spans="1:21" x14ac:dyDescent="0.2">
      <c r="A7464" s="49" t="s">
        <v>5921</v>
      </c>
      <c r="B7464" s="49" t="s">
        <v>211</v>
      </c>
      <c r="C7464" s="50">
        <v>3781</v>
      </c>
      <c r="D7464" s="49" t="s">
        <v>489</v>
      </c>
      <c r="E7464" s="49" t="s">
        <v>6158</v>
      </c>
      <c r="F7464" s="49" t="s">
        <v>489</v>
      </c>
      <c r="G7464" s="49">
        <v>23815</v>
      </c>
      <c r="H7464" s="49" t="s">
        <v>517</v>
      </c>
      <c r="I7464" s="50">
        <v>13908</v>
      </c>
      <c r="J7464" s="50">
        <v>223670001066</v>
      </c>
      <c r="K7464" s="49" t="s">
        <v>6164</v>
      </c>
      <c r="L7464" s="51">
        <v>530</v>
      </c>
      <c r="M7464" s="52">
        <v>98198145</v>
      </c>
      <c r="N7464" s="52">
        <v>0</v>
      </c>
      <c r="O7464" s="52">
        <v>43877270</v>
      </c>
      <c r="P7464" s="52">
        <v>6660438</v>
      </c>
      <c r="Q7464" s="52">
        <v>98198145</v>
      </c>
      <c r="R7464" s="52">
        <v>50537708</v>
      </c>
      <c r="S7464" s="52">
        <v>148735853</v>
      </c>
      <c r="T7464" s="70" t="s">
        <v>10556</v>
      </c>
      <c r="U7464" s="70" t="s">
        <v>10560</v>
      </c>
    </row>
    <row r="7465" spans="1:21" x14ac:dyDescent="0.2">
      <c r="A7465" s="49" t="s">
        <v>7072</v>
      </c>
      <c r="B7465" s="49" t="s">
        <v>713</v>
      </c>
      <c r="C7465" s="50">
        <v>3792</v>
      </c>
      <c r="D7465" s="49" t="s">
        <v>714</v>
      </c>
      <c r="E7465" s="49" t="s">
        <v>7073</v>
      </c>
      <c r="F7465" s="49" t="s">
        <v>714</v>
      </c>
      <c r="G7465" s="49">
        <v>44035</v>
      </c>
      <c r="H7465" s="49" t="s">
        <v>405</v>
      </c>
      <c r="I7465" s="50">
        <v>3517</v>
      </c>
      <c r="J7465" s="50">
        <v>244430000311</v>
      </c>
      <c r="K7465" s="49" t="s">
        <v>7075</v>
      </c>
      <c r="L7465" s="51">
        <v>259</v>
      </c>
      <c r="M7465" s="52">
        <v>36693244</v>
      </c>
      <c r="N7465" s="52">
        <v>0</v>
      </c>
      <c r="O7465" s="52">
        <v>33641293</v>
      </c>
      <c r="P7465" s="52">
        <v>6660438</v>
      </c>
      <c r="Q7465" s="52">
        <v>36693244</v>
      </c>
      <c r="R7465" s="52">
        <v>40301731</v>
      </c>
      <c r="S7465" s="52">
        <v>76994975</v>
      </c>
      <c r="T7465" s="70" t="s">
        <v>10556</v>
      </c>
      <c r="U7465" s="70" t="s">
        <v>10560</v>
      </c>
    </row>
    <row r="7466" spans="1:21" x14ac:dyDescent="0.2">
      <c r="A7466" s="49" t="s">
        <v>4982</v>
      </c>
      <c r="B7466" s="49" t="s">
        <v>421</v>
      </c>
      <c r="C7466" s="50">
        <v>3777</v>
      </c>
      <c r="D7466" s="49" t="s">
        <v>422</v>
      </c>
      <c r="E7466" s="49" t="s">
        <v>5020</v>
      </c>
      <c r="F7466" s="49" t="s">
        <v>422</v>
      </c>
      <c r="G7466" s="49">
        <v>19100</v>
      </c>
      <c r="H7466" s="49" t="s">
        <v>59</v>
      </c>
      <c r="I7466" s="50">
        <v>16441</v>
      </c>
      <c r="J7466" s="50">
        <v>219100000522</v>
      </c>
      <c r="K7466" s="49" t="s">
        <v>5023</v>
      </c>
      <c r="L7466" s="51">
        <v>146</v>
      </c>
      <c r="M7466" s="52">
        <v>18898880</v>
      </c>
      <c r="N7466" s="52">
        <v>0</v>
      </c>
      <c r="O7466" s="52">
        <v>30903641</v>
      </c>
      <c r="P7466" s="52">
        <v>6660438</v>
      </c>
      <c r="Q7466" s="52">
        <v>18898880</v>
      </c>
      <c r="R7466" s="52">
        <v>37564079</v>
      </c>
      <c r="S7466" s="52">
        <v>56462959</v>
      </c>
      <c r="T7466" s="70" t="s">
        <v>10556</v>
      </c>
      <c r="U7466" s="70" t="s">
        <v>10560</v>
      </c>
    </row>
    <row r="7467" spans="1:21" x14ac:dyDescent="0.2">
      <c r="A7467" s="49" t="s">
        <v>7072</v>
      </c>
      <c r="B7467" s="49" t="s">
        <v>713</v>
      </c>
      <c r="C7467" s="50">
        <v>3792</v>
      </c>
      <c r="D7467" s="49" t="s">
        <v>714</v>
      </c>
      <c r="E7467" s="49" t="s">
        <v>7152</v>
      </c>
      <c r="F7467" s="49" t="s">
        <v>714</v>
      </c>
      <c r="G7467" s="49">
        <v>44650</v>
      </c>
      <c r="H7467" s="49" t="s">
        <v>725</v>
      </c>
      <c r="I7467" s="50">
        <v>15587</v>
      </c>
      <c r="J7467" s="50">
        <v>244650000516</v>
      </c>
      <c r="K7467" s="49" t="s">
        <v>7158</v>
      </c>
      <c r="L7467" s="51">
        <v>126</v>
      </c>
      <c r="M7467" s="52">
        <v>16143928</v>
      </c>
      <c r="N7467" s="52">
        <v>3228786</v>
      </c>
      <c r="O7467" s="52">
        <v>30068907</v>
      </c>
      <c r="P7467" s="52">
        <v>6660438</v>
      </c>
      <c r="Q7467" s="52">
        <v>19372714</v>
      </c>
      <c r="R7467" s="52">
        <v>36729345</v>
      </c>
      <c r="S7467" s="52">
        <v>56102059</v>
      </c>
      <c r="T7467" s="70" t="s">
        <v>10556</v>
      </c>
      <c r="U7467" s="70" t="s">
        <v>10560</v>
      </c>
    </row>
    <row r="7468" spans="1:21" x14ac:dyDescent="0.2">
      <c r="A7468" s="49" t="s">
        <v>6181</v>
      </c>
      <c r="B7468" s="49" t="s">
        <v>113</v>
      </c>
      <c r="C7468" s="50">
        <v>3798</v>
      </c>
      <c r="D7468" s="49" t="s">
        <v>791</v>
      </c>
      <c r="E7468" s="49" t="s">
        <v>7935</v>
      </c>
      <c r="F7468" s="49" t="s">
        <v>791</v>
      </c>
      <c r="G7468" s="49">
        <v>52227</v>
      </c>
      <c r="H7468" s="49" t="s">
        <v>802</v>
      </c>
      <c r="I7468" s="50">
        <v>7969</v>
      </c>
      <c r="J7468" s="50">
        <v>252227001142</v>
      </c>
      <c r="K7468" s="49" t="s">
        <v>7986</v>
      </c>
      <c r="L7468" s="51">
        <v>2</v>
      </c>
      <c r="M7468" s="52">
        <v>245553</v>
      </c>
      <c r="N7468" s="52">
        <v>0</v>
      </c>
      <c r="O7468" s="52">
        <v>27796012</v>
      </c>
      <c r="P7468" s="52">
        <v>6660438</v>
      </c>
      <c r="Q7468" s="52">
        <v>245553</v>
      </c>
      <c r="R7468" s="52">
        <v>34456450</v>
      </c>
      <c r="S7468" s="52">
        <v>34702003</v>
      </c>
      <c r="T7468" s="70" t="s">
        <v>10556</v>
      </c>
      <c r="U7468" s="70" t="s">
        <v>10560</v>
      </c>
    </row>
    <row r="7469" spans="1:21" x14ac:dyDescent="0.2">
      <c r="A7469" s="49" t="s">
        <v>4982</v>
      </c>
      <c r="B7469" s="49" t="s">
        <v>421</v>
      </c>
      <c r="C7469" s="50">
        <v>3777</v>
      </c>
      <c r="D7469" s="49" t="s">
        <v>422</v>
      </c>
      <c r="E7469" s="49" t="s">
        <v>4992</v>
      </c>
      <c r="F7469" s="49" t="s">
        <v>422</v>
      </c>
      <c r="G7469" s="49">
        <v>19050</v>
      </c>
      <c r="H7469" s="49" t="s">
        <v>51</v>
      </c>
      <c r="I7469" s="50">
        <v>10910</v>
      </c>
      <c r="J7469" s="50">
        <v>219050001034</v>
      </c>
      <c r="K7469" s="49" t="s">
        <v>5007</v>
      </c>
      <c r="L7469" s="51">
        <v>69</v>
      </c>
      <c r="M7469" s="52">
        <v>8769638</v>
      </c>
      <c r="N7469" s="52">
        <v>0</v>
      </c>
      <c r="O7469" s="52">
        <v>29853051</v>
      </c>
      <c r="P7469" s="52">
        <v>6660438</v>
      </c>
      <c r="Q7469" s="52">
        <v>8769638</v>
      </c>
      <c r="R7469" s="52">
        <v>36513489</v>
      </c>
      <c r="S7469" s="52">
        <v>45283127</v>
      </c>
      <c r="T7469" s="70" t="s">
        <v>10556</v>
      </c>
      <c r="U7469" s="70" t="s">
        <v>10560</v>
      </c>
    </row>
    <row r="7470" spans="1:21" x14ac:dyDescent="0.2">
      <c r="A7470" s="49" t="s">
        <v>6181</v>
      </c>
      <c r="B7470" s="49" t="s">
        <v>113</v>
      </c>
      <c r="C7470" s="50">
        <v>3798</v>
      </c>
      <c r="D7470" s="49" t="s">
        <v>791</v>
      </c>
      <c r="E7470" s="49" t="s">
        <v>8181</v>
      </c>
      <c r="F7470" s="49" t="s">
        <v>791</v>
      </c>
      <c r="G7470" s="49">
        <v>52699</v>
      </c>
      <c r="H7470" s="49" t="s">
        <v>841</v>
      </c>
      <c r="I7470" s="50">
        <v>10991</v>
      </c>
      <c r="J7470" s="50">
        <v>252699000611</v>
      </c>
      <c r="K7470" s="49" t="s">
        <v>8194</v>
      </c>
      <c r="L7470" s="51">
        <v>2</v>
      </c>
      <c r="M7470" s="52">
        <v>283505</v>
      </c>
      <c r="N7470" s="52">
        <v>0</v>
      </c>
      <c r="O7470" s="52">
        <v>34411783</v>
      </c>
      <c r="P7470" s="52">
        <v>0</v>
      </c>
      <c r="Q7470" s="52">
        <v>283505</v>
      </c>
      <c r="R7470" s="52">
        <v>34411783</v>
      </c>
      <c r="S7470" s="52">
        <v>34695288</v>
      </c>
      <c r="T7470" s="70" t="s">
        <v>10556</v>
      </c>
      <c r="U7470" s="70" t="s">
        <v>10560</v>
      </c>
    </row>
    <row r="7471" spans="1:21" x14ac:dyDescent="0.2">
      <c r="A7471" s="49" t="s">
        <v>3078</v>
      </c>
      <c r="B7471" s="49" t="s">
        <v>919</v>
      </c>
      <c r="C7471" s="50">
        <v>3808</v>
      </c>
      <c r="D7471" s="49" t="s">
        <v>920</v>
      </c>
      <c r="E7471" s="49" t="s">
        <v>9299</v>
      </c>
      <c r="F7471" s="49" t="s">
        <v>920</v>
      </c>
      <c r="G7471" s="49">
        <v>68861</v>
      </c>
      <c r="H7471" s="49" t="s">
        <v>995</v>
      </c>
      <c r="I7471" s="50">
        <v>12088</v>
      </c>
      <c r="J7471" s="50">
        <v>268861000047</v>
      </c>
      <c r="K7471" s="49" t="s">
        <v>9302</v>
      </c>
      <c r="L7471" s="51">
        <v>191</v>
      </c>
      <c r="M7471" s="52">
        <v>21857293</v>
      </c>
      <c r="N7471" s="52">
        <v>0</v>
      </c>
      <c r="O7471" s="52">
        <v>27103465</v>
      </c>
      <c r="P7471" s="52">
        <v>6660438</v>
      </c>
      <c r="Q7471" s="52">
        <v>21857293</v>
      </c>
      <c r="R7471" s="52">
        <v>33763903</v>
      </c>
      <c r="S7471" s="52">
        <v>55621196</v>
      </c>
      <c r="T7471" s="70" t="s">
        <v>10556</v>
      </c>
      <c r="U7471" s="70" t="s">
        <v>10560</v>
      </c>
    </row>
    <row r="7472" spans="1:21" x14ac:dyDescent="0.2">
      <c r="A7472" s="49" t="s">
        <v>2884</v>
      </c>
      <c r="B7472" s="49" t="s">
        <v>453</v>
      </c>
      <c r="C7472" s="50">
        <v>3813</v>
      </c>
      <c r="D7472" s="49" t="s">
        <v>1000</v>
      </c>
      <c r="E7472" s="49" t="s">
        <v>9471</v>
      </c>
      <c r="F7472" s="49" t="s">
        <v>1000</v>
      </c>
      <c r="G7472" s="49">
        <v>70429</v>
      </c>
      <c r="H7472" s="49" t="s">
        <v>1010</v>
      </c>
      <c r="I7472" s="50">
        <v>3455</v>
      </c>
      <c r="J7472" s="50">
        <v>470429001966</v>
      </c>
      <c r="K7472" s="49" t="s">
        <v>9479</v>
      </c>
      <c r="L7472" s="51">
        <v>144</v>
      </c>
      <c r="M7472" s="52">
        <v>22588520</v>
      </c>
      <c r="N7472" s="52">
        <v>0</v>
      </c>
      <c r="O7472" s="52">
        <v>37111692</v>
      </c>
      <c r="P7472" s="52">
        <v>6660438</v>
      </c>
      <c r="Q7472" s="52">
        <v>22588520</v>
      </c>
      <c r="R7472" s="52">
        <v>43772130</v>
      </c>
      <c r="S7472" s="52">
        <v>66360650</v>
      </c>
      <c r="T7472" s="70" t="s">
        <v>10556</v>
      </c>
      <c r="U7472" s="70" t="s">
        <v>10560</v>
      </c>
    </row>
    <row r="7473" spans="1:21" x14ac:dyDescent="0.2">
      <c r="A7473" s="49" t="s">
        <v>2884</v>
      </c>
      <c r="B7473" s="49" t="s">
        <v>453</v>
      </c>
      <c r="C7473" s="50">
        <v>3813</v>
      </c>
      <c r="D7473" s="49" t="s">
        <v>1000</v>
      </c>
      <c r="E7473" s="49" t="s">
        <v>9613</v>
      </c>
      <c r="F7473" s="49" t="s">
        <v>1000</v>
      </c>
      <c r="G7473" s="49">
        <v>70717</v>
      </c>
      <c r="H7473" s="49" t="s">
        <v>1019</v>
      </c>
      <c r="I7473" s="50">
        <v>18581</v>
      </c>
      <c r="J7473" s="50">
        <v>270717000118</v>
      </c>
      <c r="K7473" s="49" t="s">
        <v>9615</v>
      </c>
      <c r="L7473" s="51">
        <v>132</v>
      </c>
      <c r="M7473" s="52">
        <v>17693074</v>
      </c>
      <c r="N7473" s="52">
        <v>0</v>
      </c>
      <c r="O7473" s="52">
        <v>31570953</v>
      </c>
      <c r="P7473" s="52">
        <v>19981315</v>
      </c>
      <c r="Q7473" s="52">
        <v>17693074</v>
      </c>
      <c r="R7473" s="52">
        <v>51552268</v>
      </c>
      <c r="S7473" s="52">
        <v>69245342</v>
      </c>
      <c r="T7473" s="70" t="s">
        <v>10556</v>
      </c>
      <c r="U7473" s="70" t="s">
        <v>10560</v>
      </c>
    </row>
    <row r="7474" spans="1:21" x14ac:dyDescent="0.2">
      <c r="A7474" s="49" t="s">
        <v>4982</v>
      </c>
      <c r="B7474" s="49" t="s">
        <v>421</v>
      </c>
      <c r="C7474" s="50">
        <v>3777</v>
      </c>
      <c r="D7474" s="49" t="s">
        <v>422</v>
      </c>
      <c r="E7474" s="49" t="s">
        <v>5203</v>
      </c>
      <c r="F7474" s="49" t="s">
        <v>422</v>
      </c>
      <c r="G7474" s="49">
        <v>19392</v>
      </c>
      <c r="H7474" s="49" t="s">
        <v>435</v>
      </c>
      <c r="I7474" s="50">
        <v>3840</v>
      </c>
      <c r="J7474" s="50">
        <v>219392000072</v>
      </c>
      <c r="K7474" s="49" t="s">
        <v>5158</v>
      </c>
      <c r="L7474" s="51">
        <v>44</v>
      </c>
      <c r="M7474" s="52">
        <v>5535479</v>
      </c>
      <c r="N7474" s="52">
        <v>0</v>
      </c>
      <c r="O7474" s="52">
        <v>29758478</v>
      </c>
      <c r="P7474" s="52">
        <v>6660438</v>
      </c>
      <c r="Q7474" s="52">
        <v>5535479</v>
      </c>
      <c r="R7474" s="52">
        <v>36418916</v>
      </c>
      <c r="S7474" s="52">
        <v>41954395</v>
      </c>
      <c r="T7474" s="70" t="s">
        <v>10556</v>
      </c>
      <c r="U7474" s="70" t="s">
        <v>10560</v>
      </c>
    </row>
    <row r="7475" spans="1:21" x14ac:dyDescent="0.2">
      <c r="A7475" s="49" t="s">
        <v>4982</v>
      </c>
      <c r="B7475" s="49" t="s">
        <v>421</v>
      </c>
      <c r="C7475" s="50">
        <v>3777</v>
      </c>
      <c r="D7475" s="49" t="s">
        <v>422</v>
      </c>
      <c r="E7475" s="49" t="s">
        <v>5157</v>
      </c>
      <c r="F7475" s="49" t="s">
        <v>422</v>
      </c>
      <c r="G7475" s="49">
        <v>19290</v>
      </c>
      <c r="H7475" s="49" t="s">
        <v>402</v>
      </c>
      <c r="I7475" s="50">
        <v>3693</v>
      </c>
      <c r="J7475" s="50">
        <v>219450000398</v>
      </c>
      <c r="K7475" s="49" t="s">
        <v>5158</v>
      </c>
      <c r="L7475" s="51">
        <v>110</v>
      </c>
      <c r="M7475" s="52">
        <v>12471622</v>
      </c>
      <c r="N7475" s="52">
        <v>0</v>
      </c>
      <c r="O7475" s="52">
        <v>26991569</v>
      </c>
      <c r="P7475" s="52">
        <v>6660438</v>
      </c>
      <c r="Q7475" s="52">
        <v>12471622</v>
      </c>
      <c r="R7475" s="52">
        <v>33652007</v>
      </c>
      <c r="S7475" s="52">
        <v>46123629</v>
      </c>
      <c r="T7475" s="70" t="s">
        <v>10556</v>
      </c>
      <c r="U7475" s="70" t="s">
        <v>10560</v>
      </c>
    </row>
    <row r="7476" spans="1:21" x14ac:dyDescent="0.2">
      <c r="A7476" s="49" t="s">
        <v>2884</v>
      </c>
      <c r="B7476" s="49" t="s">
        <v>453</v>
      </c>
      <c r="C7476" s="50">
        <v>3813</v>
      </c>
      <c r="D7476" s="49" t="s">
        <v>1000</v>
      </c>
      <c r="E7476" s="49" t="s">
        <v>9543</v>
      </c>
      <c r="F7476" s="49" t="s">
        <v>1000</v>
      </c>
      <c r="G7476" s="49">
        <v>70678</v>
      </c>
      <c r="H7476" s="49" t="s">
        <v>1015</v>
      </c>
      <c r="I7476" s="50">
        <v>4911</v>
      </c>
      <c r="J7476" s="50">
        <v>270678000041</v>
      </c>
      <c r="K7476" s="49" t="s">
        <v>9546</v>
      </c>
      <c r="L7476" s="51">
        <v>132</v>
      </c>
      <c r="M7476" s="52">
        <v>18439684</v>
      </c>
      <c r="N7476" s="52">
        <v>0</v>
      </c>
      <c r="O7476" s="52">
        <v>33149758</v>
      </c>
      <c r="P7476" s="52">
        <v>6660438</v>
      </c>
      <c r="Q7476" s="52">
        <v>18439684</v>
      </c>
      <c r="R7476" s="52">
        <v>39810196</v>
      </c>
      <c r="S7476" s="52">
        <v>58249880</v>
      </c>
      <c r="T7476" s="70" t="s">
        <v>10556</v>
      </c>
      <c r="U7476" s="70" t="s">
        <v>10560</v>
      </c>
    </row>
    <row r="7477" spans="1:21" x14ac:dyDescent="0.2">
      <c r="A7477" s="49" t="s">
        <v>4982</v>
      </c>
      <c r="B7477" s="49" t="s">
        <v>421</v>
      </c>
      <c r="C7477" s="50">
        <v>3777</v>
      </c>
      <c r="D7477" s="49" t="s">
        <v>422</v>
      </c>
      <c r="E7477" s="49" t="s">
        <v>5010</v>
      </c>
      <c r="F7477" s="49" t="s">
        <v>422</v>
      </c>
      <c r="G7477" s="49">
        <v>19075</v>
      </c>
      <c r="H7477" s="49" t="s">
        <v>424</v>
      </c>
      <c r="I7477" s="50">
        <v>11000</v>
      </c>
      <c r="J7477" s="50">
        <v>219075000300</v>
      </c>
      <c r="K7477" s="49" t="s">
        <v>4774</v>
      </c>
      <c r="L7477" s="51">
        <v>74</v>
      </c>
      <c r="M7477" s="52">
        <v>9000687</v>
      </c>
      <c r="N7477" s="52">
        <v>0</v>
      </c>
      <c r="O7477" s="52">
        <v>29072677</v>
      </c>
      <c r="P7477" s="52">
        <v>6660438</v>
      </c>
      <c r="Q7477" s="52">
        <v>9000687</v>
      </c>
      <c r="R7477" s="52">
        <v>35733115</v>
      </c>
      <c r="S7477" s="52">
        <v>44733802</v>
      </c>
      <c r="T7477" s="70" t="s">
        <v>10556</v>
      </c>
      <c r="U7477" s="70" t="s">
        <v>10560</v>
      </c>
    </row>
    <row r="7478" spans="1:21" x14ac:dyDescent="0.2">
      <c r="A7478" s="49" t="s">
        <v>5921</v>
      </c>
      <c r="B7478" s="49" t="s">
        <v>211</v>
      </c>
      <c r="C7478" s="50">
        <v>3784</v>
      </c>
      <c r="D7478" s="49" t="s">
        <v>509</v>
      </c>
      <c r="E7478" s="49" t="s">
        <v>8899</v>
      </c>
      <c r="F7478" s="49" t="s">
        <v>509</v>
      </c>
      <c r="G7478" s="49">
        <v>23660</v>
      </c>
      <c r="H7478" s="49" t="s">
        <v>510</v>
      </c>
      <c r="I7478" s="50">
        <v>2794</v>
      </c>
      <c r="J7478" s="50">
        <v>223660000631</v>
      </c>
      <c r="K7478" s="49" t="s">
        <v>8904</v>
      </c>
      <c r="L7478" s="51">
        <v>224</v>
      </c>
      <c r="M7478" s="52">
        <v>28573171</v>
      </c>
      <c r="N7478" s="52">
        <v>0</v>
      </c>
      <c r="O7478" s="52">
        <v>30339519</v>
      </c>
      <c r="P7478" s="52">
        <v>6660438</v>
      </c>
      <c r="Q7478" s="52">
        <v>28573171</v>
      </c>
      <c r="R7478" s="52">
        <v>36999957</v>
      </c>
      <c r="S7478" s="52">
        <v>65573128</v>
      </c>
      <c r="T7478" s="70" t="s">
        <v>10556</v>
      </c>
      <c r="U7478" s="70" t="s">
        <v>10560</v>
      </c>
    </row>
    <row r="7479" spans="1:21" x14ac:dyDescent="0.2">
      <c r="A7479" s="49" t="s">
        <v>4982</v>
      </c>
      <c r="B7479" s="49" t="s">
        <v>421</v>
      </c>
      <c r="C7479" s="50">
        <v>3777</v>
      </c>
      <c r="D7479" s="49" t="s">
        <v>422</v>
      </c>
      <c r="E7479" s="49" t="s">
        <v>5370</v>
      </c>
      <c r="F7479" s="49" t="s">
        <v>422</v>
      </c>
      <c r="G7479" s="49">
        <v>19698</v>
      </c>
      <c r="H7479" s="49" t="s">
        <v>449</v>
      </c>
      <c r="I7479" s="50">
        <v>4349</v>
      </c>
      <c r="J7479" s="50">
        <v>219698000459</v>
      </c>
      <c r="K7479" s="49" t="s">
        <v>5377</v>
      </c>
      <c r="L7479" s="51">
        <v>63</v>
      </c>
      <c r="M7479" s="52">
        <v>7096560</v>
      </c>
      <c r="N7479" s="52">
        <v>0</v>
      </c>
      <c r="O7479" s="52">
        <v>26973965</v>
      </c>
      <c r="P7479" s="52">
        <v>6660438</v>
      </c>
      <c r="Q7479" s="52">
        <v>7096560</v>
      </c>
      <c r="R7479" s="52">
        <v>33634403</v>
      </c>
      <c r="S7479" s="52">
        <v>40730963</v>
      </c>
      <c r="T7479" s="70" t="s">
        <v>10556</v>
      </c>
      <c r="U7479" s="70" t="s">
        <v>10560</v>
      </c>
    </row>
    <row r="7480" spans="1:21" x14ac:dyDescent="0.2">
      <c r="A7480" s="49" t="s">
        <v>6181</v>
      </c>
      <c r="B7480" s="49" t="s">
        <v>113</v>
      </c>
      <c r="C7480" s="50">
        <v>3798</v>
      </c>
      <c r="D7480" s="49" t="s">
        <v>791</v>
      </c>
      <c r="E7480" s="49" t="s">
        <v>7902</v>
      </c>
      <c r="F7480" s="49" t="s">
        <v>791</v>
      </c>
      <c r="G7480" s="49">
        <v>52215</v>
      </c>
      <c r="H7480" s="49" t="s">
        <v>211</v>
      </c>
      <c r="I7480" s="50">
        <v>6500</v>
      </c>
      <c r="J7480" s="50">
        <v>252215000167</v>
      </c>
      <c r="K7480" s="49" t="s">
        <v>7921</v>
      </c>
      <c r="L7480" s="51">
        <v>14</v>
      </c>
      <c r="M7480" s="52">
        <v>1666346</v>
      </c>
      <c r="N7480" s="52">
        <v>0</v>
      </c>
      <c r="O7480" s="52">
        <v>28894363</v>
      </c>
      <c r="P7480" s="52">
        <v>0</v>
      </c>
      <c r="Q7480" s="52">
        <v>1666346</v>
      </c>
      <c r="R7480" s="52">
        <v>28894363</v>
      </c>
      <c r="S7480" s="52">
        <v>30560709</v>
      </c>
      <c r="T7480" s="70" t="s">
        <v>10556</v>
      </c>
      <c r="U7480" s="70" t="s">
        <v>10560</v>
      </c>
    </row>
    <row r="7481" spans="1:21" x14ac:dyDescent="0.2">
      <c r="A7481" s="49" t="s">
        <v>2884</v>
      </c>
      <c r="B7481" s="49" t="s">
        <v>453</v>
      </c>
      <c r="C7481" s="50">
        <v>3813</v>
      </c>
      <c r="D7481" s="49" t="s">
        <v>1000</v>
      </c>
      <c r="E7481" s="49" t="s">
        <v>9543</v>
      </c>
      <c r="F7481" s="49" t="s">
        <v>1000</v>
      </c>
      <c r="G7481" s="49">
        <v>70678</v>
      </c>
      <c r="H7481" s="49" t="s">
        <v>1015</v>
      </c>
      <c r="I7481" s="50">
        <v>4699</v>
      </c>
      <c r="J7481" s="50">
        <v>270678000491</v>
      </c>
      <c r="K7481" s="49" t="s">
        <v>9549</v>
      </c>
      <c r="L7481" s="51">
        <v>119</v>
      </c>
      <c r="M7481" s="52">
        <v>16565778</v>
      </c>
      <c r="N7481" s="52">
        <v>0</v>
      </c>
      <c r="O7481" s="52">
        <v>33149758</v>
      </c>
      <c r="P7481" s="52">
        <v>6660438</v>
      </c>
      <c r="Q7481" s="52">
        <v>16565778</v>
      </c>
      <c r="R7481" s="52">
        <v>39810196</v>
      </c>
      <c r="S7481" s="52">
        <v>56375974</v>
      </c>
      <c r="T7481" s="70" t="s">
        <v>10556</v>
      </c>
      <c r="U7481" s="70" t="s">
        <v>10560</v>
      </c>
    </row>
    <row r="7482" spans="1:21" x14ac:dyDescent="0.2">
      <c r="A7482" s="49" t="s">
        <v>6181</v>
      </c>
      <c r="B7482" s="49" t="s">
        <v>113</v>
      </c>
      <c r="C7482" s="50">
        <v>3798</v>
      </c>
      <c r="D7482" s="49" t="s">
        <v>791</v>
      </c>
      <c r="E7482" s="49" t="s">
        <v>7935</v>
      </c>
      <c r="F7482" s="49" t="s">
        <v>791</v>
      </c>
      <c r="G7482" s="49">
        <v>52227</v>
      </c>
      <c r="H7482" s="49" t="s">
        <v>802</v>
      </c>
      <c r="I7482" s="50">
        <v>7960</v>
      </c>
      <c r="J7482" s="50">
        <v>252227000944</v>
      </c>
      <c r="K7482" s="49" t="s">
        <v>7498</v>
      </c>
      <c r="L7482" s="51">
        <v>6</v>
      </c>
      <c r="M7482" s="52">
        <v>720107</v>
      </c>
      <c r="N7482" s="52">
        <v>0</v>
      </c>
      <c r="O7482" s="52">
        <v>27796012</v>
      </c>
      <c r="P7482" s="52">
        <v>6660438</v>
      </c>
      <c r="Q7482" s="52">
        <v>720107</v>
      </c>
      <c r="R7482" s="52">
        <v>34456450</v>
      </c>
      <c r="S7482" s="52">
        <v>35176557</v>
      </c>
      <c r="T7482" s="70" t="s">
        <v>10556</v>
      </c>
      <c r="U7482" s="70" t="s">
        <v>10560</v>
      </c>
    </row>
    <row r="7483" spans="1:21" x14ac:dyDescent="0.2">
      <c r="A7483" s="49" t="s">
        <v>2245</v>
      </c>
      <c r="B7483" s="49" t="s">
        <v>36</v>
      </c>
      <c r="C7483" s="50">
        <v>3759</v>
      </c>
      <c r="D7483" s="49" t="s">
        <v>34</v>
      </c>
      <c r="E7483" s="49" t="s">
        <v>7491</v>
      </c>
      <c r="F7483" s="49" t="s">
        <v>34</v>
      </c>
      <c r="G7483" s="49">
        <v>5001</v>
      </c>
      <c r="H7483" s="49" t="s">
        <v>35</v>
      </c>
      <c r="I7483" s="50">
        <v>18544</v>
      </c>
      <c r="J7483" s="50">
        <v>205001014308</v>
      </c>
      <c r="K7483" s="49" t="s">
        <v>7498</v>
      </c>
      <c r="L7483" s="51">
        <v>287</v>
      </c>
      <c r="M7483" s="52">
        <v>30299427</v>
      </c>
      <c r="N7483" s="52">
        <v>4586722</v>
      </c>
      <c r="O7483" s="52">
        <v>25184812</v>
      </c>
      <c r="P7483" s="52">
        <v>6660438</v>
      </c>
      <c r="Q7483" s="52">
        <v>34886149</v>
      </c>
      <c r="R7483" s="52">
        <v>31845250</v>
      </c>
      <c r="S7483" s="52">
        <v>66731399</v>
      </c>
      <c r="T7483" s="70" t="s">
        <v>10556</v>
      </c>
      <c r="U7483" s="70" t="s">
        <v>10560</v>
      </c>
    </row>
    <row r="7484" spans="1:21" x14ac:dyDescent="0.2">
      <c r="A7484" s="49" t="s">
        <v>7676</v>
      </c>
      <c r="B7484" s="49" t="s">
        <v>763</v>
      </c>
      <c r="C7484" s="50">
        <v>3796</v>
      </c>
      <c r="D7484" s="49" t="s">
        <v>764</v>
      </c>
      <c r="E7484" s="49" t="s">
        <v>7763</v>
      </c>
      <c r="F7484" s="49" t="s">
        <v>764</v>
      </c>
      <c r="G7484" s="49">
        <v>50590</v>
      </c>
      <c r="H7484" s="49" t="s">
        <v>414</v>
      </c>
      <c r="I7484" s="50">
        <v>10379</v>
      </c>
      <c r="J7484" s="50">
        <v>250590000813</v>
      </c>
      <c r="K7484" s="49" t="s">
        <v>7765</v>
      </c>
      <c r="L7484" s="51">
        <v>191</v>
      </c>
      <c r="M7484" s="52">
        <v>26545251</v>
      </c>
      <c r="N7484" s="52">
        <v>0</v>
      </c>
      <c r="O7484" s="52">
        <v>33385031</v>
      </c>
      <c r="P7484" s="52">
        <v>6660438</v>
      </c>
      <c r="Q7484" s="52">
        <v>26545251</v>
      </c>
      <c r="R7484" s="52">
        <v>40045469</v>
      </c>
      <c r="S7484" s="52">
        <v>66590720</v>
      </c>
      <c r="T7484" s="70" t="s">
        <v>10556</v>
      </c>
      <c r="U7484" s="70" t="s">
        <v>10560</v>
      </c>
    </row>
    <row r="7485" spans="1:21" x14ac:dyDescent="0.2">
      <c r="A7485" s="49" t="s">
        <v>5921</v>
      </c>
      <c r="B7485" s="49" t="s">
        <v>211</v>
      </c>
      <c r="C7485" s="50">
        <v>3781</v>
      </c>
      <c r="D7485" s="49" t="s">
        <v>489</v>
      </c>
      <c r="E7485" s="49" t="s">
        <v>6094</v>
      </c>
      <c r="F7485" s="49" t="s">
        <v>489</v>
      </c>
      <c r="G7485" s="49">
        <v>23672</v>
      </c>
      <c r="H7485" s="49" t="s">
        <v>512</v>
      </c>
      <c r="I7485" s="50">
        <v>14200</v>
      </c>
      <c r="J7485" s="50">
        <v>223672000521</v>
      </c>
      <c r="K7485" s="49" t="s">
        <v>6095</v>
      </c>
      <c r="L7485" s="51">
        <v>176</v>
      </c>
      <c r="M7485" s="52">
        <v>23636694</v>
      </c>
      <c r="N7485" s="52">
        <v>0</v>
      </c>
      <c r="O7485" s="52">
        <v>31440317</v>
      </c>
      <c r="P7485" s="52">
        <v>6660438</v>
      </c>
      <c r="Q7485" s="52">
        <v>23636694</v>
      </c>
      <c r="R7485" s="52">
        <v>38100755</v>
      </c>
      <c r="S7485" s="52">
        <v>61737449</v>
      </c>
      <c r="T7485" s="70" t="s">
        <v>10556</v>
      </c>
      <c r="U7485" s="70" t="s">
        <v>10560</v>
      </c>
    </row>
    <row r="7486" spans="1:21" x14ac:dyDescent="0.2">
      <c r="A7486" s="49" t="s">
        <v>6181</v>
      </c>
      <c r="B7486" s="49" t="s">
        <v>113</v>
      </c>
      <c r="C7486" s="50">
        <v>3798</v>
      </c>
      <c r="D7486" s="49" t="s">
        <v>791</v>
      </c>
      <c r="E7486" s="49" t="s">
        <v>8227</v>
      </c>
      <c r="F7486" s="49" t="s">
        <v>791</v>
      </c>
      <c r="G7486" s="49">
        <v>52838</v>
      </c>
      <c r="H7486" s="49" t="s">
        <v>847</v>
      </c>
      <c r="I7486" s="50">
        <v>20633</v>
      </c>
      <c r="J7486" s="50">
        <v>252838000842</v>
      </c>
      <c r="K7486" s="49" t="s">
        <v>8240</v>
      </c>
      <c r="L7486" s="51">
        <v>18</v>
      </c>
      <c r="M7486" s="52">
        <v>2106436</v>
      </c>
      <c r="N7486" s="52">
        <v>421287</v>
      </c>
      <c r="O7486" s="52">
        <v>27740343</v>
      </c>
      <c r="P7486" s="52">
        <v>6660438</v>
      </c>
      <c r="Q7486" s="52">
        <v>2527723</v>
      </c>
      <c r="R7486" s="52">
        <v>34400781</v>
      </c>
      <c r="S7486" s="52">
        <v>36928504</v>
      </c>
      <c r="T7486" s="70" t="s">
        <v>10556</v>
      </c>
      <c r="U7486" s="70" t="s">
        <v>10560</v>
      </c>
    </row>
    <row r="7487" spans="1:21" x14ac:dyDescent="0.2">
      <c r="A7487" s="49" t="s">
        <v>2884</v>
      </c>
      <c r="B7487" s="49" t="s">
        <v>453</v>
      </c>
      <c r="C7487" s="50">
        <v>3813</v>
      </c>
      <c r="D7487" s="49" t="s">
        <v>1000</v>
      </c>
      <c r="E7487" s="49" t="s">
        <v>9498</v>
      </c>
      <c r="F7487" s="49" t="s">
        <v>1000</v>
      </c>
      <c r="G7487" s="49">
        <v>70473</v>
      </c>
      <c r="H7487" s="49" t="s">
        <v>1011</v>
      </c>
      <c r="I7487" s="50">
        <v>5303</v>
      </c>
      <c r="J7487" s="50">
        <v>270473000013</v>
      </c>
      <c r="K7487" s="49" t="s">
        <v>9503</v>
      </c>
      <c r="L7487" s="51">
        <v>90</v>
      </c>
      <c r="M7487" s="52">
        <v>11814930</v>
      </c>
      <c r="N7487" s="52">
        <v>0</v>
      </c>
      <c r="O7487" s="52">
        <v>31167825</v>
      </c>
      <c r="P7487" s="52">
        <v>6660438</v>
      </c>
      <c r="Q7487" s="52">
        <v>11814930</v>
      </c>
      <c r="R7487" s="52">
        <v>37828263</v>
      </c>
      <c r="S7487" s="52">
        <v>49643193</v>
      </c>
      <c r="T7487" s="70" t="s">
        <v>10556</v>
      </c>
      <c r="U7487" s="70" t="s">
        <v>10560</v>
      </c>
    </row>
    <row r="7488" spans="1:21" x14ac:dyDescent="0.2">
      <c r="A7488" s="49" t="s">
        <v>4982</v>
      </c>
      <c r="B7488" s="49" t="s">
        <v>421</v>
      </c>
      <c r="C7488" s="50">
        <v>3777</v>
      </c>
      <c r="D7488" s="49" t="s">
        <v>422</v>
      </c>
      <c r="E7488" s="49" t="s">
        <v>5020</v>
      </c>
      <c r="F7488" s="49" t="s">
        <v>422</v>
      </c>
      <c r="G7488" s="49">
        <v>19100</v>
      </c>
      <c r="H7488" s="49" t="s">
        <v>59</v>
      </c>
      <c r="I7488" s="50">
        <v>15801</v>
      </c>
      <c r="J7488" s="50">
        <v>219100000727</v>
      </c>
      <c r="K7488" s="49" t="s">
        <v>5027</v>
      </c>
      <c r="L7488" s="51">
        <v>51</v>
      </c>
      <c r="M7488" s="52">
        <v>6639605</v>
      </c>
      <c r="N7488" s="52">
        <v>0</v>
      </c>
      <c r="O7488" s="52">
        <v>30903641</v>
      </c>
      <c r="P7488" s="52">
        <v>6660438</v>
      </c>
      <c r="Q7488" s="52">
        <v>6639605</v>
      </c>
      <c r="R7488" s="52">
        <v>37564079</v>
      </c>
      <c r="S7488" s="52">
        <v>44203684</v>
      </c>
      <c r="T7488" s="70" t="s">
        <v>10556</v>
      </c>
      <c r="U7488" s="70" t="s">
        <v>10560</v>
      </c>
    </row>
    <row r="7489" spans="1:21" x14ac:dyDescent="0.2">
      <c r="A7489" s="49" t="s">
        <v>3078</v>
      </c>
      <c r="B7489" s="49" t="s">
        <v>919</v>
      </c>
      <c r="C7489" s="50">
        <v>3808</v>
      </c>
      <c r="D7489" s="49" t="s">
        <v>920</v>
      </c>
      <c r="E7489" s="49" t="s">
        <v>9086</v>
      </c>
      <c r="F7489" s="49" t="s">
        <v>920</v>
      </c>
      <c r="G7489" s="49">
        <v>68250</v>
      </c>
      <c r="H7489" s="49" t="s">
        <v>215</v>
      </c>
      <c r="I7489" s="50">
        <v>17066</v>
      </c>
      <c r="J7489" s="50">
        <v>268101000233</v>
      </c>
      <c r="K7489" s="49" t="s">
        <v>6161</v>
      </c>
      <c r="L7489" s="51">
        <v>59</v>
      </c>
      <c r="M7489" s="52">
        <v>7865353</v>
      </c>
      <c r="N7489" s="52">
        <v>0</v>
      </c>
      <c r="O7489" s="52">
        <v>32048407</v>
      </c>
      <c r="P7489" s="52">
        <v>6660438</v>
      </c>
      <c r="Q7489" s="52">
        <v>7865353</v>
      </c>
      <c r="R7489" s="52">
        <v>38708845</v>
      </c>
      <c r="S7489" s="52">
        <v>46574198</v>
      </c>
      <c r="T7489" s="70" t="s">
        <v>10556</v>
      </c>
      <c r="U7489" s="70" t="s">
        <v>10560</v>
      </c>
    </row>
    <row r="7490" spans="1:21" x14ac:dyDescent="0.2">
      <c r="A7490" s="49" t="s">
        <v>5921</v>
      </c>
      <c r="B7490" s="49" t="s">
        <v>211</v>
      </c>
      <c r="C7490" s="50">
        <v>3781</v>
      </c>
      <c r="D7490" s="49" t="s">
        <v>489</v>
      </c>
      <c r="E7490" s="49" t="s">
        <v>6158</v>
      </c>
      <c r="F7490" s="49" t="s">
        <v>489</v>
      </c>
      <c r="G7490" s="49">
        <v>23815</v>
      </c>
      <c r="H7490" s="49" t="s">
        <v>517</v>
      </c>
      <c r="I7490" s="50">
        <v>13897</v>
      </c>
      <c r="J7490" s="50">
        <v>223670000191</v>
      </c>
      <c r="K7490" s="49" t="s">
        <v>6161</v>
      </c>
      <c r="L7490" s="51">
        <v>582</v>
      </c>
      <c r="M7490" s="52">
        <v>108798779</v>
      </c>
      <c r="N7490" s="52">
        <v>0</v>
      </c>
      <c r="O7490" s="52">
        <v>43877270</v>
      </c>
      <c r="P7490" s="52">
        <v>6660438</v>
      </c>
      <c r="Q7490" s="52">
        <v>108798779</v>
      </c>
      <c r="R7490" s="52">
        <v>50537708</v>
      </c>
      <c r="S7490" s="52">
        <v>159336487</v>
      </c>
      <c r="T7490" s="70" t="s">
        <v>10556</v>
      </c>
      <c r="U7490" s="70" t="s">
        <v>10560</v>
      </c>
    </row>
    <row r="7491" spans="1:21" x14ac:dyDescent="0.2">
      <c r="A7491" s="49" t="s">
        <v>2884</v>
      </c>
      <c r="B7491" s="49" t="s">
        <v>453</v>
      </c>
      <c r="C7491" s="50">
        <v>3813</v>
      </c>
      <c r="D7491" s="49" t="s">
        <v>1000</v>
      </c>
      <c r="E7491" s="49" t="s">
        <v>9543</v>
      </c>
      <c r="F7491" s="49" t="s">
        <v>1000</v>
      </c>
      <c r="G7491" s="49">
        <v>70678</v>
      </c>
      <c r="H7491" s="49" t="s">
        <v>1015</v>
      </c>
      <c r="I7491" s="50">
        <v>4698</v>
      </c>
      <c r="J7491" s="50">
        <v>270678000768</v>
      </c>
      <c r="K7491" s="49" t="s">
        <v>9547</v>
      </c>
      <c r="L7491" s="51">
        <v>117</v>
      </c>
      <c r="M7491" s="52">
        <v>16430857</v>
      </c>
      <c r="N7491" s="52">
        <v>0</v>
      </c>
      <c r="O7491" s="52">
        <v>33149758</v>
      </c>
      <c r="P7491" s="52">
        <v>13320876</v>
      </c>
      <c r="Q7491" s="52">
        <v>16430857</v>
      </c>
      <c r="R7491" s="52">
        <v>46470634</v>
      </c>
      <c r="S7491" s="52">
        <v>62901491</v>
      </c>
      <c r="T7491" s="70" t="s">
        <v>10556</v>
      </c>
      <c r="U7491" s="70" t="s">
        <v>10560</v>
      </c>
    </row>
    <row r="7492" spans="1:21" x14ac:dyDescent="0.2">
      <c r="A7492" s="49" t="s">
        <v>5921</v>
      </c>
      <c r="B7492" s="49" t="s">
        <v>211</v>
      </c>
      <c r="C7492" s="50">
        <v>3783</v>
      </c>
      <c r="D7492" s="49" t="s">
        <v>498</v>
      </c>
      <c r="E7492" s="49" t="s">
        <v>7178</v>
      </c>
      <c r="F7492" s="49" t="s">
        <v>498</v>
      </c>
      <c r="G7492" s="49">
        <v>23417</v>
      </c>
      <c r="H7492" s="49" t="s">
        <v>499</v>
      </c>
      <c r="I7492" s="50">
        <v>16062</v>
      </c>
      <c r="J7492" s="50">
        <v>223417000894</v>
      </c>
      <c r="K7492" s="49" t="s">
        <v>7185</v>
      </c>
      <c r="L7492" s="51">
        <v>149</v>
      </c>
      <c r="M7492" s="52">
        <v>20461099</v>
      </c>
      <c r="N7492" s="52">
        <v>0</v>
      </c>
      <c r="O7492" s="52">
        <v>32424089</v>
      </c>
      <c r="P7492" s="52">
        <v>6660438</v>
      </c>
      <c r="Q7492" s="52">
        <v>20461099</v>
      </c>
      <c r="R7492" s="52">
        <v>39084527</v>
      </c>
      <c r="S7492" s="52">
        <v>59545626</v>
      </c>
      <c r="T7492" s="70" t="s">
        <v>10556</v>
      </c>
      <c r="U7492" s="70" t="s">
        <v>10560</v>
      </c>
    </row>
    <row r="7493" spans="1:21" x14ac:dyDescent="0.2">
      <c r="A7493" s="49" t="s">
        <v>6181</v>
      </c>
      <c r="B7493" s="49" t="s">
        <v>113</v>
      </c>
      <c r="C7493" s="50">
        <v>3798</v>
      </c>
      <c r="D7493" s="49" t="s">
        <v>791</v>
      </c>
      <c r="E7493" s="49" t="s">
        <v>8181</v>
      </c>
      <c r="F7493" s="49" t="s">
        <v>791</v>
      </c>
      <c r="G7493" s="49">
        <v>52699</v>
      </c>
      <c r="H7493" s="49" t="s">
        <v>841</v>
      </c>
      <c r="I7493" s="50">
        <v>5725</v>
      </c>
      <c r="J7493" s="50">
        <v>252699000085</v>
      </c>
      <c r="K7493" s="49" t="s">
        <v>8208</v>
      </c>
      <c r="L7493" s="51">
        <v>26</v>
      </c>
      <c r="M7493" s="52">
        <v>3747046</v>
      </c>
      <c r="N7493" s="52">
        <v>0</v>
      </c>
      <c r="O7493" s="52">
        <v>34411783</v>
      </c>
      <c r="P7493" s="52">
        <v>6660438</v>
      </c>
      <c r="Q7493" s="52">
        <v>3747046</v>
      </c>
      <c r="R7493" s="52">
        <v>41072221</v>
      </c>
      <c r="S7493" s="52">
        <v>44819267</v>
      </c>
      <c r="T7493" s="70" t="s">
        <v>10556</v>
      </c>
      <c r="U7493" s="70" t="s">
        <v>10560</v>
      </c>
    </row>
    <row r="7494" spans="1:21" x14ac:dyDescent="0.2">
      <c r="A7494" s="49" t="s">
        <v>6181</v>
      </c>
      <c r="B7494" s="49" t="s">
        <v>113</v>
      </c>
      <c r="C7494" s="50">
        <v>3798</v>
      </c>
      <c r="D7494" s="49" t="s">
        <v>791</v>
      </c>
      <c r="E7494" s="49" t="s">
        <v>8021</v>
      </c>
      <c r="F7494" s="49" t="s">
        <v>791</v>
      </c>
      <c r="G7494" s="49">
        <v>52317</v>
      </c>
      <c r="H7494" s="49" t="s">
        <v>810</v>
      </c>
      <c r="I7494" s="50">
        <v>8621</v>
      </c>
      <c r="J7494" s="50">
        <v>252317000099</v>
      </c>
      <c r="K7494" s="49" t="s">
        <v>8026</v>
      </c>
      <c r="L7494" s="51">
        <v>29</v>
      </c>
      <c r="M7494" s="52">
        <v>3310725</v>
      </c>
      <c r="N7494" s="52">
        <v>0</v>
      </c>
      <c r="O7494" s="52">
        <v>27440546</v>
      </c>
      <c r="P7494" s="52">
        <v>6660438</v>
      </c>
      <c r="Q7494" s="52">
        <v>3310725</v>
      </c>
      <c r="R7494" s="52">
        <v>34100984</v>
      </c>
      <c r="S7494" s="52">
        <v>37411709</v>
      </c>
      <c r="T7494" s="70" t="s">
        <v>10556</v>
      </c>
      <c r="U7494" s="70" t="s">
        <v>10560</v>
      </c>
    </row>
    <row r="7495" spans="1:21" x14ac:dyDescent="0.2">
      <c r="A7495" s="49" t="s">
        <v>2884</v>
      </c>
      <c r="B7495" s="49" t="s">
        <v>453</v>
      </c>
      <c r="C7495" s="50">
        <v>3813</v>
      </c>
      <c r="D7495" s="49" t="s">
        <v>1000</v>
      </c>
      <c r="E7495" s="49" t="s">
        <v>9617</v>
      </c>
      <c r="F7495" s="49" t="s">
        <v>1000</v>
      </c>
      <c r="G7495" s="49">
        <v>70771</v>
      </c>
      <c r="H7495" s="49" t="s">
        <v>453</v>
      </c>
      <c r="I7495" s="50">
        <v>17284</v>
      </c>
      <c r="J7495" s="50">
        <v>270771000310</v>
      </c>
      <c r="K7495" s="49" t="s">
        <v>9619</v>
      </c>
      <c r="L7495" s="51">
        <v>145</v>
      </c>
      <c r="M7495" s="52">
        <v>22279944</v>
      </c>
      <c r="N7495" s="52">
        <v>0</v>
      </c>
      <c r="O7495" s="52">
        <v>36252957</v>
      </c>
      <c r="P7495" s="52">
        <v>19981315</v>
      </c>
      <c r="Q7495" s="52">
        <v>22279944</v>
      </c>
      <c r="R7495" s="52">
        <v>56234272</v>
      </c>
      <c r="S7495" s="52">
        <v>78514216</v>
      </c>
      <c r="T7495" s="70" t="s">
        <v>10556</v>
      </c>
      <c r="U7495" s="70" t="s">
        <v>10560</v>
      </c>
    </row>
    <row r="7496" spans="1:21" x14ac:dyDescent="0.2">
      <c r="A7496" s="49" t="s">
        <v>7676</v>
      </c>
      <c r="B7496" s="49" t="s">
        <v>763</v>
      </c>
      <c r="C7496" s="50">
        <v>3796</v>
      </c>
      <c r="D7496" s="49" t="s">
        <v>764</v>
      </c>
      <c r="E7496" s="49" t="s">
        <v>7735</v>
      </c>
      <c r="F7496" s="49" t="s">
        <v>764</v>
      </c>
      <c r="G7496" s="49">
        <v>50450</v>
      </c>
      <c r="H7496" s="49" t="s">
        <v>780</v>
      </c>
      <c r="I7496" s="50">
        <v>16294</v>
      </c>
      <c r="J7496" s="50">
        <v>250450000163</v>
      </c>
      <c r="K7496" s="49" t="s">
        <v>7737</v>
      </c>
      <c r="L7496" s="51">
        <v>168</v>
      </c>
      <c r="M7496" s="52">
        <v>25171787</v>
      </c>
      <c r="N7496" s="52">
        <v>0</v>
      </c>
      <c r="O7496" s="52">
        <v>35727522</v>
      </c>
      <c r="P7496" s="52">
        <v>6660438</v>
      </c>
      <c r="Q7496" s="52">
        <v>25171787</v>
      </c>
      <c r="R7496" s="52">
        <v>42387960</v>
      </c>
      <c r="S7496" s="52">
        <v>67559747</v>
      </c>
      <c r="T7496" s="70" t="s">
        <v>10556</v>
      </c>
      <c r="U7496" s="70" t="s">
        <v>10560</v>
      </c>
    </row>
    <row r="7497" spans="1:21" x14ac:dyDescent="0.2">
      <c r="A7497" s="49" t="s">
        <v>6181</v>
      </c>
      <c r="B7497" s="49" t="s">
        <v>113</v>
      </c>
      <c r="C7497" s="50">
        <v>3798</v>
      </c>
      <c r="D7497" s="49" t="s">
        <v>791</v>
      </c>
      <c r="E7497" s="49" t="s">
        <v>7935</v>
      </c>
      <c r="F7497" s="49" t="s">
        <v>791</v>
      </c>
      <c r="G7497" s="49">
        <v>52227</v>
      </c>
      <c r="H7497" s="49" t="s">
        <v>802</v>
      </c>
      <c r="I7497" s="50">
        <v>7872</v>
      </c>
      <c r="J7497" s="50">
        <v>252227000201</v>
      </c>
      <c r="K7497" s="49" t="s">
        <v>6821</v>
      </c>
      <c r="L7497" s="51">
        <v>29</v>
      </c>
      <c r="M7497" s="52">
        <v>3386718</v>
      </c>
      <c r="N7497" s="52">
        <v>0</v>
      </c>
      <c r="O7497" s="52">
        <v>27796012</v>
      </c>
      <c r="P7497" s="52">
        <v>6660438</v>
      </c>
      <c r="Q7497" s="52">
        <v>3386718</v>
      </c>
      <c r="R7497" s="52">
        <v>34456450</v>
      </c>
      <c r="S7497" s="52">
        <v>37843168</v>
      </c>
      <c r="T7497" s="70" t="s">
        <v>10556</v>
      </c>
      <c r="U7497" s="70" t="s">
        <v>10560</v>
      </c>
    </row>
    <row r="7498" spans="1:21" x14ac:dyDescent="0.2">
      <c r="A7498" s="49" t="s">
        <v>6798</v>
      </c>
      <c r="B7498" s="49" t="s">
        <v>674</v>
      </c>
      <c r="C7498" s="50">
        <v>3790</v>
      </c>
      <c r="D7498" s="49" t="s">
        <v>675</v>
      </c>
      <c r="E7498" s="49" t="s">
        <v>6820</v>
      </c>
      <c r="F7498" s="49" t="s">
        <v>675</v>
      </c>
      <c r="G7498" s="49">
        <v>41078</v>
      </c>
      <c r="H7498" s="49" t="s">
        <v>681</v>
      </c>
      <c r="I7498" s="50">
        <v>10530</v>
      </c>
      <c r="J7498" s="50">
        <v>241078000608</v>
      </c>
      <c r="K7498" s="49" t="s">
        <v>6821</v>
      </c>
      <c r="L7498" s="51">
        <v>130</v>
      </c>
      <c r="M7498" s="52">
        <v>16044993</v>
      </c>
      <c r="N7498" s="52">
        <v>0</v>
      </c>
      <c r="O7498" s="52">
        <v>29183227</v>
      </c>
      <c r="P7498" s="52">
        <v>6660438</v>
      </c>
      <c r="Q7498" s="52">
        <v>16044993</v>
      </c>
      <c r="R7498" s="52">
        <v>35843665</v>
      </c>
      <c r="S7498" s="52">
        <v>51888658</v>
      </c>
      <c r="T7498" s="70" t="s">
        <v>10556</v>
      </c>
      <c r="U7498" s="70" t="s">
        <v>10560</v>
      </c>
    </row>
    <row r="7499" spans="1:21" x14ac:dyDescent="0.2">
      <c r="A7499" s="49" t="s">
        <v>4982</v>
      </c>
      <c r="B7499" s="49" t="s">
        <v>421</v>
      </c>
      <c r="C7499" s="50">
        <v>3777</v>
      </c>
      <c r="D7499" s="49" t="s">
        <v>422</v>
      </c>
      <c r="E7499" s="49" t="s">
        <v>5047</v>
      </c>
      <c r="F7499" s="49" t="s">
        <v>422</v>
      </c>
      <c r="G7499" s="49">
        <v>19110</v>
      </c>
      <c r="H7499" s="49" t="s">
        <v>425</v>
      </c>
      <c r="I7499" s="50">
        <v>4825</v>
      </c>
      <c r="J7499" s="50">
        <v>219110000407</v>
      </c>
      <c r="K7499" s="49" t="s">
        <v>5053</v>
      </c>
      <c r="L7499" s="51">
        <v>68</v>
      </c>
      <c r="M7499" s="52">
        <v>8117709</v>
      </c>
      <c r="N7499" s="52">
        <v>0</v>
      </c>
      <c r="O7499" s="52">
        <v>27741617</v>
      </c>
      <c r="P7499" s="52">
        <v>13320876</v>
      </c>
      <c r="Q7499" s="52">
        <v>8117709</v>
      </c>
      <c r="R7499" s="52">
        <v>41062493</v>
      </c>
      <c r="S7499" s="52">
        <v>49180202</v>
      </c>
      <c r="T7499" s="70" t="s">
        <v>10556</v>
      </c>
      <c r="U7499" s="70" t="s">
        <v>10560</v>
      </c>
    </row>
    <row r="7500" spans="1:21" x14ac:dyDescent="0.2">
      <c r="A7500" s="49" t="s">
        <v>6181</v>
      </c>
      <c r="B7500" s="49" t="s">
        <v>113</v>
      </c>
      <c r="C7500" s="50">
        <v>3798</v>
      </c>
      <c r="D7500" s="49" t="s">
        <v>791</v>
      </c>
      <c r="E7500" s="49" t="s">
        <v>8181</v>
      </c>
      <c r="F7500" s="49" t="s">
        <v>791</v>
      </c>
      <c r="G7500" s="49">
        <v>52699</v>
      </c>
      <c r="H7500" s="49" t="s">
        <v>841</v>
      </c>
      <c r="I7500" s="50">
        <v>165277</v>
      </c>
      <c r="J7500" s="50">
        <v>252699000085</v>
      </c>
      <c r="K7500" s="49" t="s">
        <v>8193</v>
      </c>
      <c r="L7500" s="51">
        <v>9</v>
      </c>
      <c r="M7500" s="52">
        <v>1337251</v>
      </c>
      <c r="N7500" s="52">
        <v>0</v>
      </c>
      <c r="O7500" s="52">
        <v>34411783</v>
      </c>
      <c r="P7500" s="52">
        <v>6660438</v>
      </c>
      <c r="Q7500" s="52">
        <v>1337251</v>
      </c>
      <c r="R7500" s="52">
        <v>41072221</v>
      </c>
      <c r="S7500" s="52">
        <v>42409472</v>
      </c>
      <c r="T7500" s="70" t="s">
        <v>10556</v>
      </c>
      <c r="U7500" s="70" t="s">
        <v>10560</v>
      </c>
    </row>
    <row r="7501" spans="1:21" x14ac:dyDescent="0.2">
      <c r="A7501" s="49" t="s">
        <v>4982</v>
      </c>
      <c r="B7501" s="49" t="s">
        <v>421</v>
      </c>
      <c r="C7501" s="50">
        <v>3777</v>
      </c>
      <c r="D7501" s="49" t="s">
        <v>422</v>
      </c>
      <c r="E7501" s="49" t="s">
        <v>4983</v>
      </c>
      <c r="F7501" s="49" t="s">
        <v>422</v>
      </c>
      <c r="G7501" s="49">
        <v>19022</v>
      </c>
      <c r="H7501" s="49" t="s">
        <v>423</v>
      </c>
      <c r="I7501" s="50">
        <v>16130</v>
      </c>
      <c r="J7501" s="50">
        <v>219022000405</v>
      </c>
      <c r="K7501" s="49" t="s">
        <v>4989</v>
      </c>
      <c r="L7501" s="51">
        <v>104</v>
      </c>
      <c r="M7501" s="52">
        <v>14271582</v>
      </c>
      <c r="N7501" s="52">
        <v>0</v>
      </c>
      <c r="O7501" s="52">
        <v>32499905</v>
      </c>
      <c r="P7501" s="52">
        <v>6660438</v>
      </c>
      <c r="Q7501" s="52">
        <v>14271582</v>
      </c>
      <c r="R7501" s="52">
        <v>39160343</v>
      </c>
      <c r="S7501" s="52">
        <v>53431925</v>
      </c>
      <c r="T7501" s="70" t="s">
        <v>10556</v>
      </c>
      <c r="U7501" s="70" t="s">
        <v>10560</v>
      </c>
    </row>
    <row r="7502" spans="1:21" x14ac:dyDescent="0.2">
      <c r="A7502" s="49" t="s">
        <v>2884</v>
      </c>
      <c r="B7502" s="49" t="s">
        <v>453</v>
      </c>
      <c r="C7502" s="50">
        <v>3813</v>
      </c>
      <c r="D7502" s="49" t="s">
        <v>1000</v>
      </c>
      <c r="E7502" s="49" t="s">
        <v>9617</v>
      </c>
      <c r="F7502" s="49" t="s">
        <v>1000</v>
      </c>
      <c r="G7502" s="49">
        <v>70771</v>
      </c>
      <c r="H7502" s="49" t="s">
        <v>453</v>
      </c>
      <c r="I7502" s="50">
        <v>17352</v>
      </c>
      <c r="J7502" s="50">
        <v>270771000271</v>
      </c>
      <c r="K7502" s="49" t="s">
        <v>9623</v>
      </c>
      <c r="L7502" s="51">
        <v>133</v>
      </c>
      <c r="M7502" s="52">
        <v>20552668</v>
      </c>
      <c r="N7502" s="52">
        <v>0</v>
      </c>
      <c r="O7502" s="52">
        <v>36252957</v>
      </c>
      <c r="P7502" s="52">
        <v>19981315</v>
      </c>
      <c r="Q7502" s="52">
        <v>20552668</v>
      </c>
      <c r="R7502" s="52">
        <v>56234272</v>
      </c>
      <c r="S7502" s="52">
        <v>76786940</v>
      </c>
      <c r="T7502" s="70" t="s">
        <v>10556</v>
      </c>
      <c r="U7502" s="70" t="s">
        <v>10560</v>
      </c>
    </row>
    <row r="7503" spans="1:21" x14ac:dyDescent="0.2">
      <c r="A7503" s="49" t="s">
        <v>4982</v>
      </c>
      <c r="B7503" s="49" t="s">
        <v>421</v>
      </c>
      <c r="C7503" s="50">
        <v>3777</v>
      </c>
      <c r="D7503" s="49" t="s">
        <v>422</v>
      </c>
      <c r="E7503" s="49" t="s">
        <v>5066</v>
      </c>
      <c r="F7503" s="49" t="s">
        <v>422</v>
      </c>
      <c r="G7503" s="49">
        <v>19130</v>
      </c>
      <c r="H7503" s="49" t="s">
        <v>426</v>
      </c>
      <c r="I7503" s="50">
        <v>16021</v>
      </c>
      <c r="J7503" s="50">
        <v>219130000659</v>
      </c>
      <c r="K7503" s="49" t="s">
        <v>5083</v>
      </c>
      <c r="L7503" s="51">
        <v>120</v>
      </c>
      <c r="M7503" s="52">
        <v>15186699</v>
      </c>
      <c r="N7503" s="52">
        <v>0</v>
      </c>
      <c r="O7503" s="52">
        <v>29894293</v>
      </c>
      <c r="P7503" s="52">
        <v>6660438</v>
      </c>
      <c r="Q7503" s="52">
        <v>15186699</v>
      </c>
      <c r="R7503" s="52">
        <v>36554731</v>
      </c>
      <c r="S7503" s="52">
        <v>51741430</v>
      </c>
      <c r="T7503" s="70" t="s">
        <v>10556</v>
      </c>
      <c r="U7503" s="70" t="s">
        <v>10560</v>
      </c>
    </row>
    <row r="7504" spans="1:21" x14ac:dyDescent="0.2">
      <c r="A7504" s="49" t="s">
        <v>2884</v>
      </c>
      <c r="B7504" s="49" t="s">
        <v>453</v>
      </c>
      <c r="C7504" s="50">
        <v>3813</v>
      </c>
      <c r="D7504" s="49" t="s">
        <v>1000</v>
      </c>
      <c r="E7504" s="49" t="s">
        <v>9569</v>
      </c>
      <c r="F7504" s="49" t="s">
        <v>1000</v>
      </c>
      <c r="G7504" s="49">
        <v>70708</v>
      </c>
      <c r="H7504" s="49" t="s">
        <v>1017</v>
      </c>
      <c r="I7504" s="50">
        <v>18347</v>
      </c>
      <c r="J7504" s="50">
        <v>270708000342</v>
      </c>
      <c r="K7504" s="49" t="s">
        <v>9574</v>
      </c>
      <c r="L7504" s="51">
        <v>155</v>
      </c>
      <c r="M7504" s="52">
        <v>20696262</v>
      </c>
      <c r="N7504" s="52">
        <v>0</v>
      </c>
      <c r="O7504" s="52">
        <v>31589314</v>
      </c>
      <c r="P7504" s="52">
        <v>6660438</v>
      </c>
      <c r="Q7504" s="52">
        <v>20696262</v>
      </c>
      <c r="R7504" s="52">
        <v>38249752</v>
      </c>
      <c r="S7504" s="52">
        <v>58946014</v>
      </c>
      <c r="T7504" s="70" t="s">
        <v>10556</v>
      </c>
      <c r="U7504" s="70" t="s">
        <v>10560</v>
      </c>
    </row>
    <row r="7505" spans="1:21" x14ac:dyDescent="0.2">
      <c r="A7505" s="49" t="s">
        <v>6181</v>
      </c>
      <c r="B7505" s="49" t="s">
        <v>113</v>
      </c>
      <c r="C7505" s="50">
        <v>3798</v>
      </c>
      <c r="D7505" s="49" t="s">
        <v>791</v>
      </c>
      <c r="E7505" s="49" t="s">
        <v>7899</v>
      </c>
      <c r="F7505" s="49" t="s">
        <v>791</v>
      </c>
      <c r="G7505" s="49">
        <v>52210</v>
      </c>
      <c r="H7505" s="49" t="s">
        <v>800</v>
      </c>
      <c r="I7505" s="50">
        <v>1753</v>
      </c>
      <c r="J7505" s="50">
        <v>252210000134</v>
      </c>
      <c r="K7505" s="49" t="s">
        <v>7900</v>
      </c>
      <c r="L7505" s="51">
        <v>3</v>
      </c>
      <c r="M7505" s="52">
        <v>353523</v>
      </c>
      <c r="N7505" s="52">
        <v>0</v>
      </c>
      <c r="O7505" s="52">
        <v>28607004</v>
      </c>
      <c r="P7505" s="52">
        <v>0</v>
      </c>
      <c r="Q7505" s="52">
        <v>353523</v>
      </c>
      <c r="R7505" s="52">
        <v>28607004</v>
      </c>
      <c r="S7505" s="52">
        <v>28960527</v>
      </c>
      <c r="T7505" s="70" t="s">
        <v>10556</v>
      </c>
      <c r="U7505" s="70" t="s">
        <v>10560</v>
      </c>
    </row>
    <row r="7506" spans="1:21" x14ac:dyDescent="0.2">
      <c r="A7506" s="49" t="s">
        <v>4982</v>
      </c>
      <c r="B7506" s="49" t="s">
        <v>421</v>
      </c>
      <c r="C7506" s="50">
        <v>3777</v>
      </c>
      <c r="D7506" s="49" t="s">
        <v>422</v>
      </c>
      <c r="E7506" s="49" t="s">
        <v>4992</v>
      </c>
      <c r="F7506" s="49" t="s">
        <v>422</v>
      </c>
      <c r="G7506" s="49">
        <v>19050</v>
      </c>
      <c r="H7506" s="49" t="s">
        <v>51</v>
      </c>
      <c r="I7506" s="50">
        <v>17973</v>
      </c>
      <c r="J7506" s="50">
        <v>219050000089</v>
      </c>
      <c r="K7506" s="49" t="s">
        <v>4995</v>
      </c>
      <c r="L7506" s="51">
        <v>128</v>
      </c>
      <c r="M7506" s="52">
        <v>16113982</v>
      </c>
      <c r="N7506" s="52">
        <v>0</v>
      </c>
      <c r="O7506" s="52">
        <v>29853051</v>
      </c>
      <c r="P7506" s="52">
        <v>6660438</v>
      </c>
      <c r="Q7506" s="52">
        <v>16113982</v>
      </c>
      <c r="R7506" s="52">
        <v>36513489</v>
      </c>
      <c r="S7506" s="52">
        <v>52627471</v>
      </c>
      <c r="T7506" s="70" t="s">
        <v>10556</v>
      </c>
      <c r="U7506" s="70" t="s">
        <v>10560</v>
      </c>
    </row>
    <row r="7507" spans="1:21" x14ac:dyDescent="0.2">
      <c r="A7507" s="49" t="s">
        <v>6181</v>
      </c>
      <c r="B7507" s="49" t="s">
        <v>113</v>
      </c>
      <c r="C7507" s="50">
        <v>3798</v>
      </c>
      <c r="D7507" s="49" t="s">
        <v>791</v>
      </c>
      <c r="E7507" s="49" t="s">
        <v>7935</v>
      </c>
      <c r="F7507" s="49" t="s">
        <v>791</v>
      </c>
      <c r="G7507" s="49">
        <v>52227</v>
      </c>
      <c r="H7507" s="49" t="s">
        <v>802</v>
      </c>
      <c r="I7507" s="50">
        <v>7954</v>
      </c>
      <c r="J7507" s="50">
        <v>252227000855</v>
      </c>
      <c r="K7507" s="49" t="s">
        <v>7981</v>
      </c>
      <c r="L7507" s="51">
        <v>13</v>
      </c>
      <c r="M7507" s="52">
        <v>1488503</v>
      </c>
      <c r="N7507" s="52">
        <v>0</v>
      </c>
      <c r="O7507" s="52">
        <v>27796012</v>
      </c>
      <c r="P7507" s="52">
        <v>0</v>
      </c>
      <c r="Q7507" s="52">
        <v>1488503</v>
      </c>
      <c r="R7507" s="52">
        <v>27796012</v>
      </c>
      <c r="S7507" s="52">
        <v>29284515</v>
      </c>
      <c r="T7507" s="70" t="s">
        <v>10556</v>
      </c>
      <c r="U7507" s="70" t="s">
        <v>10560</v>
      </c>
    </row>
    <row r="7508" spans="1:21" x14ac:dyDescent="0.2">
      <c r="A7508" s="49" t="s">
        <v>4982</v>
      </c>
      <c r="B7508" s="49" t="s">
        <v>421</v>
      </c>
      <c r="C7508" s="50">
        <v>3777</v>
      </c>
      <c r="D7508" s="49" t="s">
        <v>422</v>
      </c>
      <c r="E7508" s="49" t="s">
        <v>4992</v>
      </c>
      <c r="F7508" s="49" t="s">
        <v>422</v>
      </c>
      <c r="G7508" s="49">
        <v>19050</v>
      </c>
      <c r="H7508" s="49" t="s">
        <v>51</v>
      </c>
      <c r="I7508" s="50">
        <v>10906</v>
      </c>
      <c r="J7508" s="50">
        <v>219050000551</v>
      </c>
      <c r="K7508" s="49" t="s">
        <v>4999</v>
      </c>
      <c r="L7508" s="51">
        <v>89</v>
      </c>
      <c r="M7508" s="52">
        <v>11211337</v>
      </c>
      <c r="N7508" s="52">
        <v>0</v>
      </c>
      <c r="O7508" s="52">
        <v>29853051</v>
      </c>
      <c r="P7508" s="52">
        <v>6660438</v>
      </c>
      <c r="Q7508" s="52">
        <v>11211337</v>
      </c>
      <c r="R7508" s="52">
        <v>36513489</v>
      </c>
      <c r="S7508" s="52">
        <v>47724826</v>
      </c>
      <c r="T7508" s="70" t="s">
        <v>10556</v>
      </c>
      <c r="U7508" s="70" t="s">
        <v>10560</v>
      </c>
    </row>
    <row r="7509" spans="1:21" x14ac:dyDescent="0.2">
      <c r="A7509" s="49" t="s">
        <v>2245</v>
      </c>
      <c r="B7509" s="49" t="s">
        <v>36</v>
      </c>
      <c r="C7509" s="50">
        <v>3763</v>
      </c>
      <c r="D7509" s="49" t="s">
        <v>155</v>
      </c>
      <c r="E7509" s="49" t="s">
        <v>9942</v>
      </c>
      <c r="F7509" s="49" t="s">
        <v>155</v>
      </c>
      <c r="G7509" s="49">
        <v>5837</v>
      </c>
      <c r="H7509" s="49" t="s">
        <v>156</v>
      </c>
      <c r="I7509" s="50">
        <v>706</v>
      </c>
      <c r="J7509" s="50">
        <v>205837000000</v>
      </c>
      <c r="K7509" s="49" t="s">
        <v>9952</v>
      </c>
      <c r="L7509" s="51">
        <v>176</v>
      </c>
      <c r="M7509" s="52">
        <v>24880762</v>
      </c>
      <c r="N7509" s="52">
        <v>0</v>
      </c>
      <c r="O7509" s="52">
        <v>33900715</v>
      </c>
      <c r="P7509" s="52">
        <v>6660438</v>
      </c>
      <c r="Q7509" s="52">
        <v>24880762</v>
      </c>
      <c r="R7509" s="52">
        <v>40561153</v>
      </c>
      <c r="S7509" s="52">
        <v>65441915</v>
      </c>
      <c r="T7509" s="70" t="s">
        <v>10556</v>
      </c>
      <c r="U7509" s="70" t="s">
        <v>10560</v>
      </c>
    </row>
    <row r="7510" spans="1:21" x14ac:dyDescent="0.2">
      <c r="A7510" s="49" t="s">
        <v>2884</v>
      </c>
      <c r="B7510" s="49" t="s">
        <v>453</v>
      </c>
      <c r="C7510" s="50">
        <v>3813</v>
      </c>
      <c r="D7510" s="49" t="s">
        <v>1000</v>
      </c>
      <c r="E7510" s="49" t="s">
        <v>9641</v>
      </c>
      <c r="F7510" s="49" t="s">
        <v>1000</v>
      </c>
      <c r="G7510" s="49">
        <v>70823</v>
      </c>
      <c r="H7510" s="49" t="s">
        <v>1022</v>
      </c>
      <c r="I7510" s="50">
        <v>16736</v>
      </c>
      <c r="J7510" s="50">
        <v>270823000038</v>
      </c>
      <c r="K7510" s="49" t="s">
        <v>9644</v>
      </c>
      <c r="L7510" s="51">
        <v>139</v>
      </c>
      <c r="M7510" s="52">
        <v>18500273</v>
      </c>
      <c r="N7510" s="52">
        <v>0</v>
      </c>
      <c r="O7510" s="52">
        <v>31716427</v>
      </c>
      <c r="P7510" s="52">
        <v>6660438</v>
      </c>
      <c r="Q7510" s="52">
        <v>18500273</v>
      </c>
      <c r="R7510" s="52">
        <v>38376865</v>
      </c>
      <c r="S7510" s="52">
        <v>56877138</v>
      </c>
      <c r="T7510" s="70" t="s">
        <v>10556</v>
      </c>
      <c r="U7510" s="70" t="s">
        <v>10560</v>
      </c>
    </row>
    <row r="7511" spans="1:21" x14ac:dyDescent="0.2">
      <c r="A7511" s="49" t="s">
        <v>5921</v>
      </c>
      <c r="B7511" s="49" t="s">
        <v>211</v>
      </c>
      <c r="C7511" s="50">
        <v>3783</v>
      </c>
      <c r="D7511" s="49" t="s">
        <v>498</v>
      </c>
      <c r="E7511" s="49" t="s">
        <v>7178</v>
      </c>
      <c r="F7511" s="49" t="s">
        <v>498</v>
      </c>
      <c r="G7511" s="49">
        <v>23417</v>
      </c>
      <c r="H7511" s="49" t="s">
        <v>499</v>
      </c>
      <c r="I7511" s="50">
        <v>16061</v>
      </c>
      <c r="J7511" s="50">
        <v>223417001386</v>
      </c>
      <c r="K7511" s="49" t="s">
        <v>7179</v>
      </c>
      <c r="L7511" s="51">
        <v>191</v>
      </c>
      <c r="M7511" s="52">
        <v>26128744</v>
      </c>
      <c r="N7511" s="52">
        <v>4821193</v>
      </c>
      <c r="O7511" s="52">
        <v>32424089</v>
      </c>
      <c r="P7511" s="52">
        <v>6660438</v>
      </c>
      <c r="Q7511" s="52">
        <v>30949937</v>
      </c>
      <c r="R7511" s="52">
        <v>39084527</v>
      </c>
      <c r="S7511" s="52">
        <v>70034464</v>
      </c>
      <c r="T7511" s="70" t="s">
        <v>10556</v>
      </c>
      <c r="U7511" s="70" t="s">
        <v>10560</v>
      </c>
    </row>
    <row r="7512" spans="1:21" x14ac:dyDescent="0.2">
      <c r="A7512" s="49" t="s">
        <v>2875</v>
      </c>
      <c r="B7512" s="49" t="s">
        <v>1117</v>
      </c>
      <c r="C7512" s="50">
        <v>3824</v>
      </c>
      <c r="D7512" s="49" t="s">
        <v>1116</v>
      </c>
      <c r="E7512" s="49" t="s">
        <v>2918</v>
      </c>
      <c r="F7512" s="49" t="s">
        <v>1116</v>
      </c>
      <c r="G7512" s="49">
        <v>81736</v>
      </c>
      <c r="H7512" s="49" t="s">
        <v>1122</v>
      </c>
      <c r="I7512" s="50">
        <v>1918</v>
      </c>
      <c r="J7512" s="50">
        <v>281736000171</v>
      </c>
      <c r="K7512" s="49" t="s">
        <v>2923</v>
      </c>
      <c r="L7512" s="51">
        <v>211</v>
      </c>
      <c r="M7512" s="52">
        <v>27610915</v>
      </c>
      <c r="N7512" s="52">
        <v>5054127</v>
      </c>
      <c r="O7512" s="52">
        <v>31022935</v>
      </c>
      <c r="P7512" s="52">
        <v>6660438</v>
      </c>
      <c r="Q7512" s="52">
        <v>32665042</v>
      </c>
      <c r="R7512" s="52">
        <v>37683373</v>
      </c>
      <c r="S7512" s="52">
        <v>70348415</v>
      </c>
      <c r="T7512" s="70" t="s">
        <v>10556</v>
      </c>
      <c r="U7512" s="70" t="s">
        <v>10560</v>
      </c>
    </row>
    <row r="7513" spans="1:21" x14ac:dyDescent="0.2">
      <c r="A7513" s="49" t="s">
        <v>4982</v>
      </c>
      <c r="B7513" s="49" t="s">
        <v>421</v>
      </c>
      <c r="C7513" s="50">
        <v>3777</v>
      </c>
      <c r="D7513" s="49" t="s">
        <v>422</v>
      </c>
      <c r="E7513" s="49" t="s">
        <v>5179</v>
      </c>
      <c r="F7513" s="49" t="s">
        <v>422</v>
      </c>
      <c r="G7513" s="49">
        <v>19355</v>
      </c>
      <c r="H7513" s="49" t="s">
        <v>433</v>
      </c>
      <c r="I7513" s="50">
        <v>3818</v>
      </c>
      <c r="J7513" s="50">
        <v>219355000119</v>
      </c>
      <c r="K7513" s="49" t="s">
        <v>5193</v>
      </c>
      <c r="L7513" s="51">
        <v>95</v>
      </c>
      <c r="M7513" s="52">
        <v>11548531</v>
      </c>
      <c r="N7513" s="52">
        <v>0</v>
      </c>
      <c r="O7513" s="52">
        <v>28723890</v>
      </c>
      <c r="P7513" s="52">
        <v>13320876</v>
      </c>
      <c r="Q7513" s="52">
        <v>11548531</v>
      </c>
      <c r="R7513" s="52">
        <v>42044766</v>
      </c>
      <c r="S7513" s="52">
        <v>53593297</v>
      </c>
      <c r="T7513" s="70" t="s">
        <v>10556</v>
      </c>
      <c r="U7513" s="70" t="s">
        <v>10560</v>
      </c>
    </row>
    <row r="7514" spans="1:21" x14ac:dyDescent="0.2">
      <c r="A7514" s="49" t="s">
        <v>6181</v>
      </c>
      <c r="B7514" s="49" t="s">
        <v>113</v>
      </c>
      <c r="C7514" s="50">
        <v>3798</v>
      </c>
      <c r="D7514" s="49" t="s">
        <v>791</v>
      </c>
      <c r="E7514" s="49" t="s">
        <v>7935</v>
      </c>
      <c r="F7514" s="49" t="s">
        <v>791</v>
      </c>
      <c r="G7514" s="49">
        <v>52227</v>
      </c>
      <c r="H7514" s="49" t="s">
        <v>802</v>
      </c>
      <c r="I7514" s="50">
        <v>7964</v>
      </c>
      <c r="J7514" s="50">
        <v>252227000987</v>
      </c>
      <c r="K7514" s="49" t="s">
        <v>7941</v>
      </c>
      <c r="L7514" s="51">
        <v>11</v>
      </c>
      <c r="M7514" s="52">
        <v>1259503</v>
      </c>
      <c r="N7514" s="52">
        <v>0</v>
      </c>
      <c r="O7514" s="52">
        <v>27796012</v>
      </c>
      <c r="P7514" s="52">
        <v>0</v>
      </c>
      <c r="Q7514" s="52">
        <v>1259503</v>
      </c>
      <c r="R7514" s="52">
        <v>27796012</v>
      </c>
      <c r="S7514" s="52">
        <v>29055515</v>
      </c>
      <c r="T7514" s="70" t="s">
        <v>10556</v>
      </c>
      <c r="U7514" s="70" t="s">
        <v>10560</v>
      </c>
    </row>
    <row r="7515" spans="1:21" x14ac:dyDescent="0.2">
      <c r="A7515" s="49" t="s">
        <v>2875</v>
      </c>
      <c r="B7515" s="49" t="s">
        <v>1117</v>
      </c>
      <c r="C7515" s="50">
        <v>3824</v>
      </c>
      <c r="D7515" s="49" t="s">
        <v>1116</v>
      </c>
      <c r="E7515" s="49" t="s">
        <v>2931</v>
      </c>
      <c r="F7515" s="49" t="s">
        <v>1116</v>
      </c>
      <c r="G7515" s="49">
        <v>81794</v>
      </c>
      <c r="H7515" s="49" t="s">
        <v>1123</v>
      </c>
      <c r="I7515" s="50">
        <v>1939</v>
      </c>
      <c r="J7515" s="50">
        <v>281794004462</v>
      </c>
      <c r="K7515" s="49" t="s">
        <v>2934</v>
      </c>
      <c r="L7515" s="51">
        <v>266</v>
      </c>
      <c r="M7515" s="52">
        <v>35075097</v>
      </c>
      <c r="N7515" s="52">
        <v>0</v>
      </c>
      <c r="O7515" s="52">
        <v>31581466</v>
      </c>
      <c r="P7515" s="52">
        <v>6660438</v>
      </c>
      <c r="Q7515" s="52">
        <v>35075097</v>
      </c>
      <c r="R7515" s="52">
        <v>38241904</v>
      </c>
      <c r="S7515" s="52">
        <v>73317001</v>
      </c>
      <c r="T7515" s="70" t="s">
        <v>10556</v>
      </c>
      <c r="U7515" s="70" t="s">
        <v>10560</v>
      </c>
    </row>
    <row r="7516" spans="1:21" x14ac:dyDescent="0.2">
      <c r="A7516" s="49" t="s">
        <v>4982</v>
      </c>
      <c r="B7516" s="49" t="s">
        <v>421</v>
      </c>
      <c r="C7516" s="50">
        <v>3777</v>
      </c>
      <c r="D7516" s="49" t="s">
        <v>422</v>
      </c>
      <c r="E7516" s="49" t="s">
        <v>5259</v>
      </c>
      <c r="F7516" s="49" t="s">
        <v>422</v>
      </c>
      <c r="G7516" s="49">
        <v>19513</v>
      </c>
      <c r="H7516" s="49" t="s">
        <v>440</v>
      </c>
      <c r="I7516" s="50">
        <v>3427</v>
      </c>
      <c r="J7516" s="50">
        <v>219513000091</v>
      </c>
      <c r="K7516" s="49" t="s">
        <v>5263</v>
      </c>
      <c r="L7516" s="51">
        <v>95</v>
      </c>
      <c r="M7516" s="52">
        <v>10367373</v>
      </c>
      <c r="N7516" s="52">
        <v>0</v>
      </c>
      <c r="O7516" s="52">
        <v>25978469</v>
      </c>
      <c r="P7516" s="52">
        <v>6660438</v>
      </c>
      <c r="Q7516" s="52">
        <v>10367373</v>
      </c>
      <c r="R7516" s="52">
        <v>32638907</v>
      </c>
      <c r="S7516" s="52">
        <v>43006280</v>
      </c>
      <c r="T7516" s="70" t="s">
        <v>10556</v>
      </c>
      <c r="U7516" s="70" t="s">
        <v>10560</v>
      </c>
    </row>
    <row r="7517" spans="1:21" x14ac:dyDescent="0.2">
      <c r="A7517" s="49" t="s">
        <v>6181</v>
      </c>
      <c r="B7517" s="49" t="s">
        <v>113</v>
      </c>
      <c r="C7517" s="50">
        <v>3798</v>
      </c>
      <c r="D7517" s="49" t="s">
        <v>791</v>
      </c>
      <c r="E7517" s="49" t="s">
        <v>8090</v>
      </c>
      <c r="F7517" s="49" t="s">
        <v>791</v>
      </c>
      <c r="G7517" s="49">
        <v>52435</v>
      </c>
      <c r="H7517" s="49" t="s">
        <v>826</v>
      </c>
      <c r="I7517" s="50">
        <v>5607</v>
      </c>
      <c r="J7517" s="50">
        <v>252435000079</v>
      </c>
      <c r="K7517" s="49" t="s">
        <v>8104</v>
      </c>
      <c r="L7517" s="51">
        <v>25</v>
      </c>
      <c r="M7517" s="52">
        <v>2815556</v>
      </c>
      <c r="N7517" s="52">
        <v>0</v>
      </c>
      <c r="O7517" s="52">
        <v>26873901</v>
      </c>
      <c r="P7517" s="52">
        <v>6660438</v>
      </c>
      <c r="Q7517" s="52">
        <v>2815556</v>
      </c>
      <c r="R7517" s="52">
        <v>33534339</v>
      </c>
      <c r="S7517" s="52">
        <v>36349895</v>
      </c>
      <c r="T7517" s="70" t="s">
        <v>10556</v>
      </c>
      <c r="U7517" s="70" t="s">
        <v>10560</v>
      </c>
    </row>
    <row r="7518" spans="1:21" x14ac:dyDescent="0.2">
      <c r="A7518" s="49" t="s">
        <v>6181</v>
      </c>
      <c r="B7518" s="49" t="s">
        <v>113</v>
      </c>
      <c r="C7518" s="50">
        <v>3798</v>
      </c>
      <c r="D7518" s="49" t="s">
        <v>791</v>
      </c>
      <c r="E7518" s="49" t="s">
        <v>7935</v>
      </c>
      <c r="F7518" s="49" t="s">
        <v>791</v>
      </c>
      <c r="G7518" s="49">
        <v>52227</v>
      </c>
      <c r="H7518" s="49" t="s">
        <v>802</v>
      </c>
      <c r="I7518" s="50">
        <v>7881</v>
      </c>
      <c r="J7518" s="50">
        <v>252227000405</v>
      </c>
      <c r="K7518" s="49" t="s">
        <v>7960</v>
      </c>
      <c r="L7518" s="51">
        <v>22</v>
      </c>
      <c r="M7518" s="52">
        <v>2585217</v>
      </c>
      <c r="N7518" s="52">
        <v>0</v>
      </c>
      <c r="O7518" s="52">
        <v>27796012</v>
      </c>
      <c r="P7518" s="52">
        <v>6660438</v>
      </c>
      <c r="Q7518" s="52">
        <v>2585217</v>
      </c>
      <c r="R7518" s="52">
        <v>34456450</v>
      </c>
      <c r="S7518" s="52">
        <v>37041667</v>
      </c>
      <c r="T7518" s="70" t="s">
        <v>10556</v>
      </c>
      <c r="U7518" s="70" t="s">
        <v>10560</v>
      </c>
    </row>
    <row r="7519" spans="1:21" x14ac:dyDescent="0.2">
      <c r="A7519" s="49" t="s">
        <v>2884</v>
      </c>
      <c r="B7519" s="49" t="s">
        <v>453</v>
      </c>
      <c r="C7519" s="50">
        <v>3813</v>
      </c>
      <c r="D7519" s="49" t="s">
        <v>1000</v>
      </c>
      <c r="E7519" s="49" t="s">
        <v>9400</v>
      </c>
      <c r="F7519" s="49" t="s">
        <v>1000</v>
      </c>
      <c r="G7519" s="49">
        <v>70124</v>
      </c>
      <c r="H7519" s="49" t="s">
        <v>1001</v>
      </c>
      <c r="I7519" s="50">
        <v>5272</v>
      </c>
      <c r="J7519" s="50">
        <v>270124000120</v>
      </c>
      <c r="K7519" s="49" t="s">
        <v>9403</v>
      </c>
      <c r="L7519" s="51">
        <v>110</v>
      </c>
      <c r="M7519" s="52">
        <v>14799214</v>
      </c>
      <c r="N7519" s="52">
        <v>0</v>
      </c>
      <c r="O7519" s="52">
        <v>32111809</v>
      </c>
      <c r="P7519" s="52">
        <v>6660438</v>
      </c>
      <c r="Q7519" s="52">
        <v>14799214</v>
      </c>
      <c r="R7519" s="52">
        <v>38772247</v>
      </c>
      <c r="S7519" s="52">
        <v>53571461</v>
      </c>
      <c r="T7519" s="70" t="s">
        <v>10556</v>
      </c>
      <c r="U7519" s="70" t="s">
        <v>10560</v>
      </c>
    </row>
    <row r="7520" spans="1:21" x14ac:dyDescent="0.2">
      <c r="A7520" s="49" t="s">
        <v>4982</v>
      </c>
      <c r="B7520" s="49" t="s">
        <v>421</v>
      </c>
      <c r="C7520" s="50">
        <v>3777</v>
      </c>
      <c r="D7520" s="49" t="s">
        <v>422</v>
      </c>
      <c r="E7520" s="49" t="s">
        <v>5020</v>
      </c>
      <c r="F7520" s="49" t="s">
        <v>422</v>
      </c>
      <c r="G7520" s="49">
        <v>19100</v>
      </c>
      <c r="H7520" s="49" t="s">
        <v>59</v>
      </c>
      <c r="I7520" s="50">
        <v>16444</v>
      </c>
      <c r="J7520" s="50">
        <v>219100000336</v>
      </c>
      <c r="K7520" s="49" t="s">
        <v>5022</v>
      </c>
      <c r="L7520" s="51">
        <v>78</v>
      </c>
      <c r="M7520" s="52">
        <v>10113553</v>
      </c>
      <c r="N7520" s="52">
        <v>0</v>
      </c>
      <c r="O7520" s="52">
        <v>30903641</v>
      </c>
      <c r="P7520" s="52">
        <v>6660438</v>
      </c>
      <c r="Q7520" s="52">
        <v>10113553</v>
      </c>
      <c r="R7520" s="52">
        <v>37564079</v>
      </c>
      <c r="S7520" s="52">
        <v>47677632</v>
      </c>
      <c r="T7520" s="70" t="s">
        <v>10556</v>
      </c>
      <c r="U7520" s="70" t="s">
        <v>10560</v>
      </c>
    </row>
    <row r="7521" spans="1:21" x14ac:dyDescent="0.2">
      <c r="A7521" s="49" t="s">
        <v>4982</v>
      </c>
      <c r="B7521" s="49" t="s">
        <v>421</v>
      </c>
      <c r="C7521" s="50">
        <v>3777</v>
      </c>
      <c r="D7521" s="49" t="s">
        <v>422</v>
      </c>
      <c r="E7521" s="49" t="s">
        <v>5010</v>
      </c>
      <c r="F7521" s="49" t="s">
        <v>422</v>
      </c>
      <c r="G7521" s="49">
        <v>19075</v>
      </c>
      <c r="H7521" s="49" t="s">
        <v>424</v>
      </c>
      <c r="I7521" s="50">
        <v>10997</v>
      </c>
      <c r="J7521" s="50">
        <v>219075000253</v>
      </c>
      <c r="K7521" s="49" t="s">
        <v>5011</v>
      </c>
      <c r="L7521" s="51">
        <v>94</v>
      </c>
      <c r="M7521" s="52">
        <v>11517063</v>
      </c>
      <c r="N7521" s="52">
        <v>0</v>
      </c>
      <c r="O7521" s="52">
        <v>29072677</v>
      </c>
      <c r="P7521" s="52">
        <v>6660438</v>
      </c>
      <c r="Q7521" s="52">
        <v>11517063</v>
      </c>
      <c r="R7521" s="52">
        <v>35733115</v>
      </c>
      <c r="S7521" s="52">
        <v>47250178</v>
      </c>
      <c r="T7521" s="70" t="s">
        <v>10556</v>
      </c>
      <c r="U7521" s="70" t="s">
        <v>10560</v>
      </c>
    </row>
    <row r="7522" spans="1:21" x14ac:dyDescent="0.2">
      <c r="A7522" s="49" t="s">
        <v>6181</v>
      </c>
      <c r="B7522" s="49" t="s">
        <v>113</v>
      </c>
      <c r="C7522" s="50">
        <v>3798</v>
      </c>
      <c r="D7522" s="49" t="s">
        <v>791</v>
      </c>
      <c r="E7522" s="49" t="s">
        <v>7935</v>
      </c>
      <c r="F7522" s="49" t="s">
        <v>791</v>
      </c>
      <c r="G7522" s="49">
        <v>52227</v>
      </c>
      <c r="H7522" s="49" t="s">
        <v>802</v>
      </c>
      <c r="I7522" s="50">
        <v>7971</v>
      </c>
      <c r="J7522" s="50">
        <v>452227000846</v>
      </c>
      <c r="K7522" s="49" t="s">
        <v>7980</v>
      </c>
      <c r="L7522" s="51">
        <v>8</v>
      </c>
      <c r="M7522" s="52">
        <v>965661</v>
      </c>
      <c r="N7522" s="52">
        <v>0</v>
      </c>
      <c r="O7522" s="52">
        <v>27796012</v>
      </c>
      <c r="P7522" s="52">
        <v>6660438</v>
      </c>
      <c r="Q7522" s="52">
        <v>965661</v>
      </c>
      <c r="R7522" s="52">
        <v>34456450</v>
      </c>
      <c r="S7522" s="52">
        <v>35422111</v>
      </c>
      <c r="T7522" s="70" t="s">
        <v>10556</v>
      </c>
      <c r="U7522" s="70" t="s">
        <v>10560</v>
      </c>
    </row>
    <row r="7523" spans="1:21" x14ac:dyDescent="0.2">
      <c r="A7523" s="49" t="s">
        <v>4982</v>
      </c>
      <c r="B7523" s="49" t="s">
        <v>421</v>
      </c>
      <c r="C7523" s="50">
        <v>3777</v>
      </c>
      <c r="D7523" s="49" t="s">
        <v>422</v>
      </c>
      <c r="E7523" s="49" t="s">
        <v>4992</v>
      </c>
      <c r="F7523" s="49" t="s">
        <v>422</v>
      </c>
      <c r="G7523" s="49">
        <v>19050</v>
      </c>
      <c r="H7523" s="49" t="s">
        <v>51</v>
      </c>
      <c r="I7523" s="50">
        <v>10911</v>
      </c>
      <c r="J7523" s="50">
        <v>219050001115</v>
      </c>
      <c r="K7523" s="49" t="s">
        <v>5002</v>
      </c>
      <c r="L7523" s="51">
        <v>126</v>
      </c>
      <c r="M7523" s="52">
        <v>15903590</v>
      </c>
      <c r="N7523" s="52">
        <v>0</v>
      </c>
      <c r="O7523" s="52">
        <v>29853051</v>
      </c>
      <c r="P7523" s="52">
        <v>6660438</v>
      </c>
      <c r="Q7523" s="52">
        <v>15903590</v>
      </c>
      <c r="R7523" s="52">
        <v>36513489</v>
      </c>
      <c r="S7523" s="52">
        <v>52417079</v>
      </c>
      <c r="T7523" s="70" t="s">
        <v>10556</v>
      </c>
      <c r="U7523" s="70" t="s">
        <v>10560</v>
      </c>
    </row>
    <row r="7524" spans="1:21" x14ac:dyDescent="0.2">
      <c r="A7524" s="49" t="s">
        <v>6181</v>
      </c>
      <c r="B7524" s="49" t="s">
        <v>113</v>
      </c>
      <c r="C7524" s="50">
        <v>3798</v>
      </c>
      <c r="D7524" s="49" t="s">
        <v>791</v>
      </c>
      <c r="E7524" s="49" t="s">
        <v>7935</v>
      </c>
      <c r="F7524" s="49" t="s">
        <v>791</v>
      </c>
      <c r="G7524" s="49">
        <v>52227</v>
      </c>
      <c r="H7524" s="49" t="s">
        <v>802</v>
      </c>
      <c r="I7524" s="50">
        <v>7890</v>
      </c>
      <c r="J7524" s="50">
        <v>252227000677</v>
      </c>
      <c r="K7524" s="49" t="s">
        <v>5103</v>
      </c>
      <c r="L7524" s="51">
        <v>5</v>
      </c>
      <c r="M7524" s="52">
        <v>589054</v>
      </c>
      <c r="N7524" s="52">
        <v>0</v>
      </c>
      <c r="O7524" s="52">
        <v>27796012</v>
      </c>
      <c r="P7524" s="52">
        <v>6660438</v>
      </c>
      <c r="Q7524" s="52">
        <v>589054</v>
      </c>
      <c r="R7524" s="52">
        <v>34456450</v>
      </c>
      <c r="S7524" s="52">
        <v>35045504</v>
      </c>
      <c r="T7524" s="70" t="s">
        <v>10556</v>
      </c>
      <c r="U7524" s="70" t="s">
        <v>10560</v>
      </c>
    </row>
    <row r="7525" spans="1:21" x14ac:dyDescent="0.2">
      <c r="A7525" s="49" t="s">
        <v>4982</v>
      </c>
      <c r="B7525" s="49" t="s">
        <v>421</v>
      </c>
      <c r="C7525" s="50">
        <v>3777</v>
      </c>
      <c r="D7525" s="49" t="s">
        <v>422</v>
      </c>
      <c r="E7525" s="49" t="s">
        <v>5094</v>
      </c>
      <c r="F7525" s="49" t="s">
        <v>422</v>
      </c>
      <c r="G7525" s="49">
        <v>19137</v>
      </c>
      <c r="H7525" s="49" t="s">
        <v>427</v>
      </c>
      <c r="I7525" s="50">
        <v>16014</v>
      </c>
      <c r="J7525" s="50">
        <v>219137000352</v>
      </c>
      <c r="K7525" s="49" t="s">
        <v>5103</v>
      </c>
      <c r="L7525" s="51">
        <v>109</v>
      </c>
      <c r="M7525" s="52">
        <v>13750910</v>
      </c>
      <c r="N7525" s="52">
        <v>0</v>
      </c>
      <c r="O7525" s="52">
        <v>29950064</v>
      </c>
      <c r="P7525" s="52">
        <v>13320876</v>
      </c>
      <c r="Q7525" s="52">
        <v>13750910</v>
      </c>
      <c r="R7525" s="52">
        <v>43270940</v>
      </c>
      <c r="S7525" s="52">
        <v>57021850</v>
      </c>
      <c r="T7525" s="70" t="s">
        <v>10556</v>
      </c>
      <c r="U7525" s="70" t="s">
        <v>10560</v>
      </c>
    </row>
    <row r="7526" spans="1:21" x14ac:dyDescent="0.2">
      <c r="A7526" s="49" t="s">
        <v>6181</v>
      </c>
      <c r="B7526" s="49" t="s">
        <v>113</v>
      </c>
      <c r="C7526" s="50">
        <v>3798</v>
      </c>
      <c r="D7526" s="49" t="s">
        <v>791</v>
      </c>
      <c r="E7526" s="49" t="s">
        <v>8181</v>
      </c>
      <c r="F7526" s="49" t="s">
        <v>791</v>
      </c>
      <c r="G7526" s="49">
        <v>52699</v>
      </c>
      <c r="H7526" s="49" t="s">
        <v>841</v>
      </c>
      <c r="I7526" s="50">
        <v>5704</v>
      </c>
      <c r="J7526" s="50">
        <v>152699000129</v>
      </c>
      <c r="K7526" s="49" t="s">
        <v>8207</v>
      </c>
      <c r="L7526" s="51">
        <v>6</v>
      </c>
      <c r="M7526" s="52">
        <v>871008</v>
      </c>
      <c r="N7526" s="52">
        <v>0</v>
      </c>
      <c r="O7526" s="52">
        <v>34411783</v>
      </c>
      <c r="P7526" s="52">
        <v>6660438</v>
      </c>
      <c r="Q7526" s="52">
        <v>871008</v>
      </c>
      <c r="R7526" s="52">
        <v>41072221</v>
      </c>
      <c r="S7526" s="52">
        <v>41943229</v>
      </c>
      <c r="T7526" s="70" t="s">
        <v>10556</v>
      </c>
      <c r="U7526" s="70" t="s">
        <v>10560</v>
      </c>
    </row>
    <row r="7527" spans="1:21" x14ac:dyDescent="0.2">
      <c r="A7527" s="49" t="s">
        <v>3660</v>
      </c>
      <c r="B7527" s="49" t="s">
        <v>59</v>
      </c>
      <c r="C7527" s="50">
        <v>3767</v>
      </c>
      <c r="D7527" s="49" t="s">
        <v>201</v>
      </c>
      <c r="E7527" s="49" t="s">
        <v>3749</v>
      </c>
      <c r="F7527" s="49" t="s">
        <v>201</v>
      </c>
      <c r="G7527" s="49">
        <v>13268</v>
      </c>
      <c r="H7527" s="49" t="s">
        <v>215</v>
      </c>
      <c r="I7527" s="50">
        <v>131338</v>
      </c>
      <c r="J7527" s="50">
        <v>213667001301</v>
      </c>
      <c r="K7527" s="49" t="s">
        <v>3755</v>
      </c>
      <c r="L7527" s="51">
        <v>180</v>
      </c>
      <c r="M7527" s="52">
        <v>27938935</v>
      </c>
      <c r="N7527" s="52">
        <v>0</v>
      </c>
      <c r="O7527" s="52">
        <v>36141685</v>
      </c>
      <c r="P7527" s="52">
        <v>6660438</v>
      </c>
      <c r="Q7527" s="52">
        <v>27938935</v>
      </c>
      <c r="R7527" s="52">
        <v>42802123</v>
      </c>
      <c r="S7527" s="52">
        <v>70741058</v>
      </c>
      <c r="T7527" s="70" t="s">
        <v>10556</v>
      </c>
      <c r="U7527" s="70" t="s">
        <v>10560</v>
      </c>
    </row>
    <row r="7528" spans="1:21" x14ac:dyDescent="0.2">
      <c r="A7528" s="49" t="s">
        <v>4982</v>
      </c>
      <c r="B7528" s="49" t="s">
        <v>421</v>
      </c>
      <c r="C7528" s="50">
        <v>3777</v>
      </c>
      <c r="D7528" s="49" t="s">
        <v>422</v>
      </c>
      <c r="E7528" s="49" t="s">
        <v>4983</v>
      </c>
      <c r="F7528" s="49" t="s">
        <v>422</v>
      </c>
      <c r="G7528" s="49">
        <v>19022</v>
      </c>
      <c r="H7528" s="49" t="s">
        <v>423</v>
      </c>
      <c r="I7528" s="50">
        <v>16128</v>
      </c>
      <c r="J7528" s="50">
        <v>219022000065</v>
      </c>
      <c r="K7528" s="49" t="s">
        <v>4988</v>
      </c>
      <c r="L7528" s="51">
        <v>130</v>
      </c>
      <c r="M7528" s="52">
        <v>17694322</v>
      </c>
      <c r="N7528" s="52">
        <v>0</v>
      </c>
      <c r="O7528" s="52">
        <v>32499905</v>
      </c>
      <c r="P7528" s="52">
        <v>6660438</v>
      </c>
      <c r="Q7528" s="52">
        <v>17694322</v>
      </c>
      <c r="R7528" s="52">
        <v>39160343</v>
      </c>
      <c r="S7528" s="52">
        <v>56854665</v>
      </c>
      <c r="T7528" s="70" t="s">
        <v>10556</v>
      </c>
      <c r="U7528" s="70" t="s">
        <v>10560</v>
      </c>
    </row>
    <row r="7529" spans="1:21" x14ac:dyDescent="0.2">
      <c r="A7529" s="49" t="s">
        <v>5501</v>
      </c>
      <c r="B7529" s="49" t="s">
        <v>461</v>
      </c>
      <c r="C7529" s="50">
        <v>3779</v>
      </c>
      <c r="D7529" s="49" t="s">
        <v>462</v>
      </c>
      <c r="E7529" s="49" t="s">
        <v>5526</v>
      </c>
      <c r="F7529" s="49" t="s">
        <v>462</v>
      </c>
      <c r="G7529" s="49">
        <v>20045</v>
      </c>
      <c r="H7529" s="49" t="s">
        <v>466</v>
      </c>
      <c r="I7529" s="50">
        <v>104786</v>
      </c>
      <c r="J7529" s="50">
        <v>220045000036</v>
      </c>
      <c r="K7529" s="49" t="s">
        <v>5531</v>
      </c>
      <c r="L7529" s="51">
        <v>331</v>
      </c>
      <c r="M7529" s="52">
        <v>47236677</v>
      </c>
      <c r="N7529" s="52">
        <v>0</v>
      </c>
      <c r="O7529" s="52">
        <v>32968756</v>
      </c>
      <c r="P7529" s="52">
        <v>6660438</v>
      </c>
      <c r="Q7529" s="52">
        <v>47236677</v>
      </c>
      <c r="R7529" s="52">
        <v>39629194</v>
      </c>
      <c r="S7529" s="52">
        <v>86865871</v>
      </c>
      <c r="T7529" s="70" t="s">
        <v>10556</v>
      </c>
      <c r="U7529" s="70" t="s">
        <v>10560</v>
      </c>
    </row>
    <row r="7530" spans="1:21" x14ac:dyDescent="0.2">
      <c r="A7530" s="49" t="s">
        <v>6181</v>
      </c>
      <c r="B7530" s="49" t="s">
        <v>113</v>
      </c>
      <c r="C7530" s="50">
        <v>3798</v>
      </c>
      <c r="D7530" s="49" t="s">
        <v>791</v>
      </c>
      <c r="E7530" s="49" t="s">
        <v>8181</v>
      </c>
      <c r="F7530" s="49" t="s">
        <v>791</v>
      </c>
      <c r="G7530" s="49">
        <v>52699</v>
      </c>
      <c r="H7530" s="49" t="s">
        <v>841</v>
      </c>
      <c r="I7530" s="50">
        <v>5825</v>
      </c>
      <c r="J7530" s="50">
        <v>252699000085</v>
      </c>
      <c r="K7530" s="49" t="s">
        <v>4730</v>
      </c>
      <c r="L7530" s="51">
        <v>29</v>
      </c>
      <c r="M7530" s="52">
        <v>4213289</v>
      </c>
      <c r="N7530" s="52">
        <v>0</v>
      </c>
      <c r="O7530" s="52">
        <v>34411783</v>
      </c>
      <c r="P7530" s="52">
        <v>6660438</v>
      </c>
      <c r="Q7530" s="52">
        <v>4213289</v>
      </c>
      <c r="R7530" s="52">
        <v>41072221</v>
      </c>
      <c r="S7530" s="52">
        <v>45285510</v>
      </c>
      <c r="T7530" s="70" t="s">
        <v>10556</v>
      </c>
      <c r="U7530" s="70" t="s">
        <v>10560</v>
      </c>
    </row>
    <row r="7531" spans="1:21" x14ac:dyDescent="0.2">
      <c r="A7531" s="49" t="s">
        <v>6181</v>
      </c>
      <c r="B7531" s="49" t="s">
        <v>113</v>
      </c>
      <c r="C7531" s="50">
        <v>3798</v>
      </c>
      <c r="D7531" s="49" t="s">
        <v>791</v>
      </c>
      <c r="E7531" s="49" t="s">
        <v>7902</v>
      </c>
      <c r="F7531" s="49" t="s">
        <v>791</v>
      </c>
      <c r="G7531" s="49">
        <v>52215</v>
      </c>
      <c r="H7531" s="49" t="s">
        <v>211</v>
      </c>
      <c r="I7531" s="50">
        <v>6507</v>
      </c>
      <c r="J7531" s="50">
        <v>252215000434</v>
      </c>
      <c r="K7531" s="49" t="s">
        <v>4730</v>
      </c>
      <c r="L7531" s="51">
        <v>9</v>
      </c>
      <c r="M7531" s="52">
        <v>1071222</v>
      </c>
      <c r="N7531" s="52">
        <v>0</v>
      </c>
      <c r="O7531" s="52">
        <v>28894363</v>
      </c>
      <c r="P7531" s="52">
        <v>0</v>
      </c>
      <c r="Q7531" s="52">
        <v>1071222</v>
      </c>
      <c r="R7531" s="52">
        <v>28894363</v>
      </c>
      <c r="S7531" s="52">
        <v>29965585</v>
      </c>
      <c r="T7531" s="70" t="s">
        <v>10556</v>
      </c>
      <c r="U7531" s="70" t="s">
        <v>10560</v>
      </c>
    </row>
    <row r="7532" spans="1:21" x14ac:dyDescent="0.2">
      <c r="A7532" s="49" t="s">
        <v>6181</v>
      </c>
      <c r="B7532" s="49" t="s">
        <v>113</v>
      </c>
      <c r="C7532" s="50">
        <v>3798</v>
      </c>
      <c r="D7532" s="49" t="s">
        <v>791</v>
      </c>
      <c r="E7532" s="49" t="s">
        <v>8227</v>
      </c>
      <c r="F7532" s="49" t="s">
        <v>791</v>
      </c>
      <c r="G7532" s="49">
        <v>52838</v>
      </c>
      <c r="H7532" s="49" t="s">
        <v>847</v>
      </c>
      <c r="I7532" s="50">
        <v>20624</v>
      </c>
      <c r="J7532" s="50">
        <v>252838000494</v>
      </c>
      <c r="K7532" s="49" t="s">
        <v>4730</v>
      </c>
      <c r="L7532" s="51">
        <v>9</v>
      </c>
      <c r="M7532" s="52">
        <v>1044958</v>
      </c>
      <c r="N7532" s="52">
        <v>0</v>
      </c>
      <c r="O7532" s="52">
        <v>27740343</v>
      </c>
      <c r="P7532" s="52">
        <v>6660438</v>
      </c>
      <c r="Q7532" s="52">
        <v>1044958</v>
      </c>
      <c r="R7532" s="52">
        <v>34400781</v>
      </c>
      <c r="S7532" s="52">
        <v>35445739</v>
      </c>
      <c r="T7532" s="70" t="s">
        <v>10556</v>
      </c>
      <c r="U7532" s="70" t="s">
        <v>10560</v>
      </c>
    </row>
    <row r="7533" spans="1:21" x14ac:dyDescent="0.2">
      <c r="A7533" s="49" t="s">
        <v>6181</v>
      </c>
      <c r="B7533" s="49" t="s">
        <v>113</v>
      </c>
      <c r="C7533" s="50">
        <v>3798</v>
      </c>
      <c r="D7533" s="49" t="s">
        <v>791</v>
      </c>
      <c r="E7533" s="49" t="s">
        <v>8181</v>
      </c>
      <c r="F7533" s="49" t="s">
        <v>791</v>
      </c>
      <c r="G7533" s="49">
        <v>52699</v>
      </c>
      <c r="H7533" s="49" t="s">
        <v>841</v>
      </c>
      <c r="I7533" s="50">
        <v>5718</v>
      </c>
      <c r="J7533" s="50">
        <v>252699000344</v>
      </c>
      <c r="K7533" s="49" t="s">
        <v>7169</v>
      </c>
      <c r="L7533" s="51">
        <v>2</v>
      </c>
      <c r="M7533" s="52">
        <v>283505</v>
      </c>
      <c r="N7533" s="52">
        <v>0</v>
      </c>
      <c r="O7533" s="52">
        <v>34411783</v>
      </c>
      <c r="P7533" s="52">
        <v>0</v>
      </c>
      <c r="Q7533" s="52">
        <v>283505</v>
      </c>
      <c r="R7533" s="52">
        <v>34411783</v>
      </c>
      <c r="S7533" s="52">
        <v>34695288</v>
      </c>
      <c r="T7533" s="70" t="s">
        <v>10556</v>
      </c>
      <c r="U7533" s="70" t="s">
        <v>10560</v>
      </c>
    </row>
    <row r="7534" spans="1:21" x14ac:dyDescent="0.2">
      <c r="A7534" s="49" t="s">
        <v>4982</v>
      </c>
      <c r="B7534" s="49" t="s">
        <v>421</v>
      </c>
      <c r="C7534" s="50">
        <v>3777</v>
      </c>
      <c r="D7534" s="49" t="s">
        <v>422</v>
      </c>
      <c r="E7534" s="49" t="s">
        <v>5047</v>
      </c>
      <c r="F7534" s="49" t="s">
        <v>422</v>
      </c>
      <c r="G7534" s="49">
        <v>19110</v>
      </c>
      <c r="H7534" s="49" t="s">
        <v>425</v>
      </c>
      <c r="I7534" s="50">
        <v>4849</v>
      </c>
      <c r="J7534" s="50">
        <v>219110001128</v>
      </c>
      <c r="K7534" s="49" t="s">
        <v>5058</v>
      </c>
      <c r="L7534" s="51">
        <v>157</v>
      </c>
      <c r="M7534" s="52">
        <v>18387411</v>
      </c>
      <c r="N7534" s="52">
        <v>0</v>
      </c>
      <c r="O7534" s="52">
        <v>27741617</v>
      </c>
      <c r="P7534" s="52">
        <v>6660438</v>
      </c>
      <c r="Q7534" s="52">
        <v>18387411</v>
      </c>
      <c r="R7534" s="52">
        <v>34402055</v>
      </c>
      <c r="S7534" s="52">
        <v>52789466</v>
      </c>
      <c r="T7534" s="70" t="s">
        <v>10556</v>
      </c>
      <c r="U7534" s="70" t="s">
        <v>10560</v>
      </c>
    </row>
    <row r="7535" spans="1:21" x14ac:dyDescent="0.2">
      <c r="A7535" s="49" t="s">
        <v>6181</v>
      </c>
      <c r="B7535" s="49" t="s">
        <v>113</v>
      </c>
      <c r="C7535" s="50">
        <v>3798</v>
      </c>
      <c r="D7535" s="49" t="s">
        <v>791</v>
      </c>
      <c r="E7535" s="49" t="s">
        <v>7902</v>
      </c>
      <c r="F7535" s="49" t="s">
        <v>791</v>
      </c>
      <c r="G7535" s="49">
        <v>52215</v>
      </c>
      <c r="H7535" s="49" t="s">
        <v>211</v>
      </c>
      <c r="I7535" s="50">
        <v>6595</v>
      </c>
      <c r="J7535" s="50">
        <v>252215000264</v>
      </c>
      <c r="K7535" s="49" t="s">
        <v>7914</v>
      </c>
      <c r="L7535" s="51">
        <v>13</v>
      </c>
      <c r="M7535" s="52">
        <v>1616149</v>
      </c>
      <c r="N7535" s="52">
        <v>0</v>
      </c>
      <c r="O7535" s="52">
        <v>28894363</v>
      </c>
      <c r="P7535" s="52">
        <v>6660438</v>
      </c>
      <c r="Q7535" s="52">
        <v>1616149</v>
      </c>
      <c r="R7535" s="52">
        <v>35554801</v>
      </c>
      <c r="S7535" s="52">
        <v>37170950</v>
      </c>
      <c r="T7535" s="70" t="s">
        <v>10556</v>
      </c>
      <c r="U7535" s="70" t="s">
        <v>10560</v>
      </c>
    </row>
    <row r="7536" spans="1:21" x14ac:dyDescent="0.2">
      <c r="A7536" s="49" t="s">
        <v>6181</v>
      </c>
      <c r="B7536" s="49" t="s">
        <v>113</v>
      </c>
      <c r="C7536" s="50">
        <v>3798</v>
      </c>
      <c r="D7536" s="49" t="s">
        <v>791</v>
      </c>
      <c r="E7536" s="49" t="s">
        <v>8227</v>
      </c>
      <c r="F7536" s="49" t="s">
        <v>791</v>
      </c>
      <c r="G7536" s="49">
        <v>52838</v>
      </c>
      <c r="H7536" s="49" t="s">
        <v>847</v>
      </c>
      <c r="I7536" s="50">
        <v>20639</v>
      </c>
      <c r="J7536" s="50">
        <v>252838000567</v>
      </c>
      <c r="K7536" s="49" t="s">
        <v>7914</v>
      </c>
      <c r="L7536" s="51">
        <v>10</v>
      </c>
      <c r="M7536" s="52">
        <v>1175749</v>
      </c>
      <c r="N7536" s="52">
        <v>235150</v>
      </c>
      <c r="O7536" s="52">
        <v>27740343</v>
      </c>
      <c r="P7536" s="52">
        <v>6660438</v>
      </c>
      <c r="Q7536" s="52">
        <v>1410899</v>
      </c>
      <c r="R7536" s="52">
        <v>34400781</v>
      </c>
      <c r="S7536" s="52">
        <v>35811680</v>
      </c>
      <c r="T7536" s="70" t="s">
        <v>10556</v>
      </c>
      <c r="U7536" s="70" t="s">
        <v>10560</v>
      </c>
    </row>
    <row r="7537" spans="1:21" x14ac:dyDescent="0.2">
      <c r="A7537" s="49" t="s">
        <v>6181</v>
      </c>
      <c r="B7537" s="49" t="s">
        <v>113</v>
      </c>
      <c r="C7537" s="50">
        <v>3798</v>
      </c>
      <c r="D7537" s="49" t="s">
        <v>791</v>
      </c>
      <c r="E7537" s="49" t="s">
        <v>7902</v>
      </c>
      <c r="F7537" s="49" t="s">
        <v>791</v>
      </c>
      <c r="G7537" s="49">
        <v>52215</v>
      </c>
      <c r="H7537" s="49" t="s">
        <v>211</v>
      </c>
      <c r="I7537" s="50">
        <v>6499</v>
      </c>
      <c r="J7537" s="50">
        <v>252215000221</v>
      </c>
      <c r="K7537" s="49" t="s">
        <v>7920</v>
      </c>
      <c r="L7537" s="51">
        <v>9</v>
      </c>
      <c r="M7537" s="52">
        <v>1122843</v>
      </c>
      <c r="N7537" s="52">
        <v>0</v>
      </c>
      <c r="O7537" s="52">
        <v>28894363</v>
      </c>
      <c r="P7537" s="52">
        <v>6660438</v>
      </c>
      <c r="Q7537" s="52">
        <v>1122843</v>
      </c>
      <c r="R7537" s="52">
        <v>35554801</v>
      </c>
      <c r="S7537" s="52">
        <v>36677644</v>
      </c>
      <c r="T7537" s="70" t="s">
        <v>10556</v>
      </c>
      <c r="U7537" s="70" t="s">
        <v>10560</v>
      </c>
    </row>
    <row r="7538" spans="1:21" x14ac:dyDescent="0.2">
      <c r="A7538" s="49" t="s">
        <v>4982</v>
      </c>
      <c r="B7538" s="49" t="s">
        <v>421</v>
      </c>
      <c r="C7538" s="50">
        <v>3777</v>
      </c>
      <c r="D7538" s="49" t="s">
        <v>422</v>
      </c>
      <c r="E7538" s="49" t="s">
        <v>5020</v>
      </c>
      <c r="F7538" s="49" t="s">
        <v>422</v>
      </c>
      <c r="G7538" s="49">
        <v>19100</v>
      </c>
      <c r="H7538" s="49" t="s">
        <v>59</v>
      </c>
      <c r="I7538" s="50">
        <v>15810</v>
      </c>
      <c r="J7538" s="50">
        <v>219100002533</v>
      </c>
      <c r="K7538" s="49" t="s">
        <v>5030</v>
      </c>
      <c r="L7538" s="51">
        <v>48</v>
      </c>
      <c r="M7538" s="52">
        <v>6331314</v>
      </c>
      <c r="N7538" s="52">
        <v>0</v>
      </c>
      <c r="O7538" s="52">
        <v>30903641</v>
      </c>
      <c r="P7538" s="52">
        <v>6660438</v>
      </c>
      <c r="Q7538" s="52">
        <v>6331314</v>
      </c>
      <c r="R7538" s="52">
        <v>37564079</v>
      </c>
      <c r="S7538" s="52">
        <v>43895393</v>
      </c>
      <c r="T7538" s="70" t="s">
        <v>10556</v>
      </c>
      <c r="U7538" s="70" t="s">
        <v>10560</v>
      </c>
    </row>
    <row r="7539" spans="1:21" x14ac:dyDescent="0.2">
      <c r="A7539" s="49" t="s">
        <v>6181</v>
      </c>
      <c r="B7539" s="49" t="s">
        <v>113</v>
      </c>
      <c r="C7539" s="50">
        <v>3798</v>
      </c>
      <c r="D7539" s="49" t="s">
        <v>791</v>
      </c>
      <c r="E7539" s="49" t="s">
        <v>8149</v>
      </c>
      <c r="F7539" s="49" t="s">
        <v>791</v>
      </c>
      <c r="G7539" s="49">
        <v>52621</v>
      </c>
      <c r="H7539" s="49" t="s">
        <v>835</v>
      </c>
      <c r="I7539" s="50">
        <v>10123</v>
      </c>
      <c r="J7539" s="50">
        <v>252621000381</v>
      </c>
      <c r="K7539" s="49" t="s">
        <v>8152</v>
      </c>
      <c r="L7539" s="51">
        <v>314</v>
      </c>
      <c r="M7539" s="52">
        <v>45978401</v>
      </c>
      <c r="N7539" s="52">
        <v>0</v>
      </c>
      <c r="O7539" s="52">
        <v>35254621</v>
      </c>
      <c r="P7539" s="52">
        <v>6660438</v>
      </c>
      <c r="Q7539" s="52">
        <v>45978401</v>
      </c>
      <c r="R7539" s="52">
        <v>41915059</v>
      </c>
      <c r="S7539" s="52">
        <v>87893460</v>
      </c>
      <c r="T7539" s="70" t="s">
        <v>10556</v>
      </c>
      <c r="U7539" s="70" t="s">
        <v>10560</v>
      </c>
    </row>
    <row r="7540" spans="1:21" x14ac:dyDescent="0.2">
      <c r="A7540" s="49" t="s">
        <v>4982</v>
      </c>
      <c r="B7540" s="49" t="s">
        <v>421</v>
      </c>
      <c r="C7540" s="50">
        <v>3777</v>
      </c>
      <c r="D7540" s="49" t="s">
        <v>422</v>
      </c>
      <c r="E7540" s="49" t="s">
        <v>5066</v>
      </c>
      <c r="F7540" s="49" t="s">
        <v>422</v>
      </c>
      <c r="G7540" s="49">
        <v>19130</v>
      </c>
      <c r="H7540" s="49" t="s">
        <v>426</v>
      </c>
      <c r="I7540" s="50">
        <v>4861</v>
      </c>
      <c r="J7540" s="50">
        <v>219130001078</v>
      </c>
      <c r="K7540" s="49" t="s">
        <v>5092</v>
      </c>
      <c r="L7540" s="51">
        <v>106</v>
      </c>
      <c r="M7540" s="52">
        <v>13391478</v>
      </c>
      <c r="N7540" s="52">
        <v>0</v>
      </c>
      <c r="O7540" s="52">
        <v>29894293</v>
      </c>
      <c r="P7540" s="52">
        <v>6660438</v>
      </c>
      <c r="Q7540" s="52">
        <v>13391478</v>
      </c>
      <c r="R7540" s="52">
        <v>36554731</v>
      </c>
      <c r="S7540" s="52">
        <v>49946209</v>
      </c>
      <c r="T7540" s="70" t="s">
        <v>10556</v>
      </c>
      <c r="U7540" s="70" t="s">
        <v>10560</v>
      </c>
    </row>
    <row r="7541" spans="1:21" x14ac:dyDescent="0.2">
      <c r="A7541" s="49" t="s">
        <v>6181</v>
      </c>
      <c r="B7541" s="49" t="s">
        <v>113</v>
      </c>
      <c r="C7541" s="50">
        <v>3798</v>
      </c>
      <c r="D7541" s="49" t="s">
        <v>791</v>
      </c>
      <c r="E7541" s="49" t="s">
        <v>8227</v>
      </c>
      <c r="F7541" s="49" t="s">
        <v>791</v>
      </c>
      <c r="G7541" s="49">
        <v>52838</v>
      </c>
      <c r="H7541" s="49" t="s">
        <v>847</v>
      </c>
      <c r="I7541" s="50">
        <v>20627</v>
      </c>
      <c r="J7541" s="50">
        <v>252838000630</v>
      </c>
      <c r="K7541" s="49" t="s">
        <v>8249</v>
      </c>
      <c r="L7541" s="51">
        <v>14</v>
      </c>
      <c r="M7541" s="52">
        <v>1599793</v>
      </c>
      <c r="N7541" s="52">
        <v>0</v>
      </c>
      <c r="O7541" s="52">
        <v>27740343</v>
      </c>
      <c r="P7541" s="52">
        <v>0</v>
      </c>
      <c r="Q7541" s="52">
        <v>1599793</v>
      </c>
      <c r="R7541" s="52">
        <v>27740343</v>
      </c>
      <c r="S7541" s="52">
        <v>29340136</v>
      </c>
      <c r="T7541" s="70" t="s">
        <v>10556</v>
      </c>
      <c r="U7541" s="70" t="s">
        <v>10560</v>
      </c>
    </row>
    <row r="7542" spans="1:21" x14ac:dyDescent="0.2">
      <c r="A7542" s="49" t="s">
        <v>4982</v>
      </c>
      <c r="B7542" s="49" t="s">
        <v>421</v>
      </c>
      <c r="C7542" s="50">
        <v>3777</v>
      </c>
      <c r="D7542" s="49" t="s">
        <v>422</v>
      </c>
      <c r="E7542" s="49" t="s">
        <v>5130</v>
      </c>
      <c r="F7542" s="49" t="s">
        <v>422</v>
      </c>
      <c r="G7542" s="49">
        <v>19256</v>
      </c>
      <c r="H7542" s="49" t="s">
        <v>430</v>
      </c>
      <c r="I7542" s="50">
        <v>3804</v>
      </c>
      <c r="J7542" s="50">
        <v>219256001138</v>
      </c>
      <c r="K7542" s="49" t="s">
        <v>5142</v>
      </c>
      <c r="L7542" s="51">
        <v>163</v>
      </c>
      <c r="M7542" s="52">
        <v>20383769</v>
      </c>
      <c r="N7542" s="52">
        <v>0</v>
      </c>
      <c r="O7542" s="52">
        <v>29854895</v>
      </c>
      <c r="P7542" s="52">
        <v>13320876</v>
      </c>
      <c r="Q7542" s="52">
        <v>20383769</v>
      </c>
      <c r="R7542" s="52">
        <v>43175771</v>
      </c>
      <c r="S7542" s="52">
        <v>63559540</v>
      </c>
      <c r="T7542" s="70" t="s">
        <v>10556</v>
      </c>
      <c r="U7542" s="70" t="s">
        <v>10560</v>
      </c>
    </row>
    <row r="7543" spans="1:21" x14ac:dyDescent="0.2">
      <c r="A7543" s="49" t="s">
        <v>6181</v>
      </c>
      <c r="B7543" s="49" t="s">
        <v>113</v>
      </c>
      <c r="C7543" s="50">
        <v>3798</v>
      </c>
      <c r="D7543" s="49" t="s">
        <v>791</v>
      </c>
      <c r="E7543" s="49" t="s">
        <v>8181</v>
      </c>
      <c r="F7543" s="49" t="s">
        <v>791</v>
      </c>
      <c r="G7543" s="49">
        <v>52699</v>
      </c>
      <c r="H7543" s="49" t="s">
        <v>841</v>
      </c>
      <c r="I7543" s="50">
        <v>5714</v>
      </c>
      <c r="J7543" s="50">
        <v>252699000085</v>
      </c>
      <c r="K7543" s="49" t="s">
        <v>4693</v>
      </c>
      <c r="L7543" s="51">
        <v>5</v>
      </c>
      <c r="M7543" s="52">
        <v>708763</v>
      </c>
      <c r="N7543" s="52">
        <v>0</v>
      </c>
      <c r="O7543" s="52">
        <v>34411783</v>
      </c>
      <c r="P7543" s="52">
        <v>0</v>
      </c>
      <c r="Q7543" s="52">
        <v>708763</v>
      </c>
      <c r="R7543" s="52">
        <v>34411783</v>
      </c>
      <c r="S7543" s="52">
        <v>35120546</v>
      </c>
      <c r="T7543" s="70" t="s">
        <v>10556</v>
      </c>
      <c r="U7543" s="70" t="s">
        <v>10560</v>
      </c>
    </row>
    <row r="7544" spans="1:21" x14ac:dyDescent="0.2">
      <c r="A7544" s="49" t="s">
        <v>2884</v>
      </c>
      <c r="B7544" s="49" t="s">
        <v>453</v>
      </c>
      <c r="C7544" s="50">
        <v>3813</v>
      </c>
      <c r="D7544" s="49" t="s">
        <v>1000</v>
      </c>
      <c r="E7544" s="49" t="s">
        <v>9543</v>
      </c>
      <c r="F7544" s="49" t="s">
        <v>1000</v>
      </c>
      <c r="G7544" s="49">
        <v>70678</v>
      </c>
      <c r="H7544" s="49" t="s">
        <v>1015</v>
      </c>
      <c r="I7544" s="50">
        <v>4901</v>
      </c>
      <c r="J7544" s="50">
        <v>270678000199</v>
      </c>
      <c r="K7544" s="49" t="s">
        <v>4693</v>
      </c>
      <c r="L7544" s="51">
        <v>200</v>
      </c>
      <c r="M7544" s="52">
        <v>28021469</v>
      </c>
      <c r="N7544" s="52">
        <v>0</v>
      </c>
      <c r="O7544" s="52">
        <v>33149758</v>
      </c>
      <c r="P7544" s="52">
        <v>6660438</v>
      </c>
      <c r="Q7544" s="52">
        <v>28021469</v>
      </c>
      <c r="R7544" s="52">
        <v>39810196</v>
      </c>
      <c r="S7544" s="52">
        <v>67831665</v>
      </c>
      <c r="T7544" s="70" t="s">
        <v>10556</v>
      </c>
      <c r="U7544" s="70" t="s">
        <v>10560</v>
      </c>
    </row>
    <row r="7545" spans="1:21" x14ac:dyDescent="0.2">
      <c r="A7545" s="49" t="s">
        <v>2860</v>
      </c>
      <c r="B7545" s="49" t="s">
        <v>1188</v>
      </c>
      <c r="C7545" s="50">
        <v>3832</v>
      </c>
      <c r="D7545" s="49" t="s">
        <v>1186</v>
      </c>
      <c r="E7545" s="49" t="s">
        <v>10200</v>
      </c>
      <c r="F7545" s="49" t="s">
        <v>1186</v>
      </c>
      <c r="G7545" s="49">
        <v>99773</v>
      </c>
      <c r="H7545" s="49" t="s">
        <v>1191</v>
      </c>
      <c r="I7545" s="50">
        <v>1612</v>
      </c>
      <c r="J7545" s="50">
        <v>299773000102</v>
      </c>
      <c r="K7545" s="49" t="s">
        <v>10212</v>
      </c>
      <c r="L7545" s="51">
        <v>303</v>
      </c>
      <c r="M7545" s="52">
        <v>59111906</v>
      </c>
      <c r="N7545" s="52">
        <v>0</v>
      </c>
      <c r="O7545" s="52">
        <v>46320923</v>
      </c>
      <c r="P7545" s="52">
        <v>6660438</v>
      </c>
      <c r="Q7545" s="52">
        <v>59111906</v>
      </c>
      <c r="R7545" s="52">
        <v>52981361</v>
      </c>
      <c r="S7545" s="52">
        <v>112093267</v>
      </c>
      <c r="T7545" s="70" t="s">
        <v>10556</v>
      </c>
      <c r="U7545" s="70" t="s">
        <v>10560</v>
      </c>
    </row>
    <row r="7546" spans="1:21" x14ac:dyDescent="0.2">
      <c r="A7546" s="49" t="s">
        <v>5501</v>
      </c>
      <c r="B7546" s="49" t="s">
        <v>461</v>
      </c>
      <c r="C7546" s="50">
        <v>3779</v>
      </c>
      <c r="D7546" s="49" t="s">
        <v>462</v>
      </c>
      <c r="E7546" s="49" t="s">
        <v>5588</v>
      </c>
      <c r="F7546" s="49" t="s">
        <v>462</v>
      </c>
      <c r="G7546" s="49">
        <v>20621</v>
      </c>
      <c r="H7546" s="49" t="s">
        <v>482</v>
      </c>
      <c r="I7546" s="50">
        <v>20061</v>
      </c>
      <c r="J7546" s="50">
        <v>220621013394</v>
      </c>
      <c r="K7546" s="49" t="s">
        <v>5592</v>
      </c>
      <c r="L7546" s="51">
        <v>166</v>
      </c>
      <c r="M7546" s="52">
        <v>21706800</v>
      </c>
      <c r="N7546" s="52">
        <v>4341360</v>
      </c>
      <c r="O7546" s="52">
        <v>31174032</v>
      </c>
      <c r="P7546" s="52">
        <v>6660438</v>
      </c>
      <c r="Q7546" s="52">
        <v>26048160</v>
      </c>
      <c r="R7546" s="52">
        <v>37834470</v>
      </c>
      <c r="S7546" s="52">
        <v>63882630</v>
      </c>
      <c r="T7546" s="70" t="s">
        <v>10556</v>
      </c>
      <c r="U7546" s="70" t="s">
        <v>10560</v>
      </c>
    </row>
    <row r="7547" spans="1:21" x14ac:dyDescent="0.2">
      <c r="A7547" s="49" t="s">
        <v>6181</v>
      </c>
      <c r="B7547" s="49" t="s">
        <v>113</v>
      </c>
      <c r="C7547" s="50">
        <v>3798</v>
      </c>
      <c r="D7547" s="49" t="s">
        <v>791</v>
      </c>
      <c r="E7547" s="49" t="s">
        <v>7935</v>
      </c>
      <c r="F7547" s="49" t="s">
        <v>791</v>
      </c>
      <c r="G7547" s="49">
        <v>52227</v>
      </c>
      <c r="H7547" s="49" t="s">
        <v>802</v>
      </c>
      <c r="I7547" s="50">
        <v>7965</v>
      </c>
      <c r="J7547" s="50">
        <v>252227000995</v>
      </c>
      <c r="K7547" s="49" t="s">
        <v>7973</v>
      </c>
      <c r="L7547" s="51">
        <v>5</v>
      </c>
      <c r="M7547" s="52">
        <v>572501</v>
      </c>
      <c r="N7547" s="52">
        <v>0</v>
      </c>
      <c r="O7547" s="52">
        <v>27796012</v>
      </c>
      <c r="P7547" s="52">
        <v>0</v>
      </c>
      <c r="Q7547" s="52">
        <v>572501</v>
      </c>
      <c r="R7547" s="52">
        <v>27796012</v>
      </c>
      <c r="S7547" s="52">
        <v>28368513</v>
      </c>
      <c r="T7547" s="70" t="s">
        <v>10556</v>
      </c>
      <c r="U7547" s="70" t="s">
        <v>10560</v>
      </c>
    </row>
    <row r="7548" spans="1:21" x14ac:dyDescent="0.2">
      <c r="A7548" s="49" t="s">
        <v>4982</v>
      </c>
      <c r="B7548" s="49" t="s">
        <v>421</v>
      </c>
      <c r="C7548" s="50">
        <v>3777</v>
      </c>
      <c r="D7548" s="49" t="s">
        <v>422</v>
      </c>
      <c r="E7548" s="49" t="s">
        <v>5066</v>
      </c>
      <c r="F7548" s="49" t="s">
        <v>422</v>
      </c>
      <c r="G7548" s="49">
        <v>19130</v>
      </c>
      <c r="H7548" s="49" t="s">
        <v>426</v>
      </c>
      <c r="I7548" s="50">
        <v>15879</v>
      </c>
      <c r="J7548" s="50">
        <v>219130000179</v>
      </c>
      <c r="K7548" s="49" t="s">
        <v>5067</v>
      </c>
      <c r="L7548" s="51">
        <v>77</v>
      </c>
      <c r="M7548" s="52">
        <v>9660089</v>
      </c>
      <c r="N7548" s="52">
        <v>0</v>
      </c>
      <c r="O7548" s="52">
        <v>29894293</v>
      </c>
      <c r="P7548" s="52">
        <v>6660438</v>
      </c>
      <c r="Q7548" s="52">
        <v>9660089</v>
      </c>
      <c r="R7548" s="52">
        <v>36554731</v>
      </c>
      <c r="S7548" s="52">
        <v>46214820</v>
      </c>
      <c r="T7548" s="70" t="s">
        <v>10556</v>
      </c>
      <c r="U7548" s="70" t="s">
        <v>10560</v>
      </c>
    </row>
    <row r="7549" spans="1:21" x14ac:dyDescent="0.2">
      <c r="A7549" s="49" t="s">
        <v>4982</v>
      </c>
      <c r="B7549" s="49" t="s">
        <v>421</v>
      </c>
      <c r="C7549" s="50">
        <v>3777</v>
      </c>
      <c r="D7549" s="49" t="s">
        <v>422</v>
      </c>
      <c r="E7549" s="49" t="s">
        <v>5066</v>
      </c>
      <c r="F7549" s="49" t="s">
        <v>422</v>
      </c>
      <c r="G7549" s="49">
        <v>19130</v>
      </c>
      <c r="H7549" s="49" t="s">
        <v>426</v>
      </c>
      <c r="I7549" s="50">
        <v>15880</v>
      </c>
      <c r="J7549" s="50">
        <v>219130000225</v>
      </c>
      <c r="K7549" s="49" t="s">
        <v>5072</v>
      </c>
      <c r="L7549" s="51">
        <v>69</v>
      </c>
      <c r="M7549" s="52">
        <v>8728347</v>
      </c>
      <c r="N7549" s="52">
        <v>0</v>
      </c>
      <c r="O7549" s="52">
        <v>29894293</v>
      </c>
      <c r="P7549" s="52">
        <v>6660438</v>
      </c>
      <c r="Q7549" s="52">
        <v>8728347</v>
      </c>
      <c r="R7549" s="52">
        <v>36554731</v>
      </c>
      <c r="S7549" s="52">
        <v>45283078</v>
      </c>
      <c r="T7549" s="70" t="s">
        <v>10556</v>
      </c>
      <c r="U7549" s="70" t="s">
        <v>10560</v>
      </c>
    </row>
    <row r="7550" spans="1:21" x14ac:dyDescent="0.2">
      <c r="A7550" s="49" t="s">
        <v>6181</v>
      </c>
      <c r="B7550" s="49" t="s">
        <v>113</v>
      </c>
      <c r="C7550" s="50">
        <v>3798</v>
      </c>
      <c r="D7550" s="49" t="s">
        <v>791</v>
      </c>
      <c r="E7550" s="49" t="s">
        <v>8090</v>
      </c>
      <c r="F7550" s="49" t="s">
        <v>791</v>
      </c>
      <c r="G7550" s="49">
        <v>52435</v>
      </c>
      <c r="H7550" s="49" t="s">
        <v>826</v>
      </c>
      <c r="I7550" s="50">
        <v>5615</v>
      </c>
      <c r="J7550" s="50">
        <v>252435000338</v>
      </c>
      <c r="K7550" s="49" t="s">
        <v>8094</v>
      </c>
      <c r="L7550" s="51">
        <v>11</v>
      </c>
      <c r="M7550" s="52">
        <v>1217720</v>
      </c>
      <c r="N7550" s="52">
        <v>0</v>
      </c>
      <c r="O7550" s="52">
        <v>26873901</v>
      </c>
      <c r="P7550" s="52">
        <v>0</v>
      </c>
      <c r="Q7550" s="52">
        <v>1217720</v>
      </c>
      <c r="R7550" s="52">
        <v>26873901</v>
      </c>
      <c r="S7550" s="52">
        <v>28091621</v>
      </c>
      <c r="T7550" s="70" t="s">
        <v>10556</v>
      </c>
      <c r="U7550" s="70" t="s">
        <v>10560</v>
      </c>
    </row>
    <row r="7551" spans="1:21" x14ac:dyDescent="0.2">
      <c r="A7551" s="49" t="s">
        <v>2245</v>
      </c>
      <c r="B7551" s="49" t="s">
        <v>36</v>
      </c>
      <c r="C7551" s="50">
        <v>3759</v>
      </c>
      <c r="D7551" s="49" t="s">
        <v>34</v>
      </c>
      <c r="E7551" s="49" t="s">
        <v>7491</v>
      </c>
      <c r="F7551" s="49" t="s">
        <v>34</v>
      </c>
      <c r="G7551" s="49">
        <v>5001</v>
      </c>
      <c r="H7551" s="49" t="s">
        <v>35</v>
      </c>
      <c r="I7551" s="50">
        <v>9542</v>
      </c>
      <c r="J7551" s="50">
        <v>205001001966</v>
      </c>
      <c r="K7551" s="49" t="s">
        <v>7506</v>
      </c>
      <c r="L7551" s="51">
        <v>180</v>
      </c>
      <c r="M7551" s="52">
        <v>18988859</v>
      </c>
      <c r="N7551" s="52">
        <v>3797772</v>
      </c>
      <c r="O7551" s="52">
        <v>25184812</v>
      </c>
      <c r="P7551" s="52">
        <v>6660438</v>
      </c>
      <c r="Q7551" s="52">
        <v>22786631</v>
      </c>
      <c r="R7551" s="52">
        <v>31845250</v>
      </c>
      <c r="S7551" s="52">
        <v>54631881</v>
      </c>
      <c r="T7551" s="70" t="s">
        <v>10556</v>
      </c>
      <c r="U7551" s="70" t="s">
        <v>10560</v>
      </c>
    </row>
    <row r="7552" spans="1:21" x14ac:dyDescent="0.2">
      <c r="A7552" s="49" t="s">
        <v>4982</v>
      </c>
      <c r="B7552" s="49" t="s">
        <v>421</v>
      </c>
      <c r="C7552" s="50">
        <v>3777</v>
      </c>
      <c r="D7552" s="49" t="s">
        <v>422</v>
      </c>
      <c r="E7552" s="49" t="s">
        <v>5370</v>
      </c>
      <c r="F7552" s="49" t="s">
        <v>422</v>
      </c>
      <c r="G7552" s="49">
        <v>19698</v>
      </c>
      <c r="H7552" s="49" t="s">
        <v>449</v>
      </c>
      <c r="I7552" s="50">
        <v>4351</v>
      </c>
      <c r="J7552" s="50">
        <v>219698000505</v>
      </c>
      <c r="K7552" s="49" t="s">
        <v>5373</v>
      </c>
      <c r="L7552" s="51">
        <v>122</v>
      </c>
      <c r="M7552" s="52">
        <v>13973551</v>
      </c>
      <c r="N7552" s="52">
        <v>0</v>
      </c>
      <c r="O7552" s="52">
        <v>26973965</v>
      </c>
      <c r="P7552" s="52">
        <v>13320876</v>
      </c>
      <c r="Q7552" s="52">
        <v>13973551</v>
      </c>
      <c r="R7552" s="52">
        <v>40294841</v>
      </c>
      <c r="S7552" s="52">
        <v>54268392</v>
      </c>
      <c r="T7552" s="70" t="s">
        <v>10556</v>
      </c>
      <c r="U7552" s="70" t="s">
        <v>10560</v>
      </c>
    </row>
    <row r="7553" spans="1:21" x14ac:dyDescent="0.2">
      <c r="A7553" s="49" t="s">
        <v>6181</v>
      </c>
      <c r="B7553" s="49" t="s">
        <v>113</v>
      </c>
      <c r="C7553" s="50">
        <v>3798</v>
      </c>
      <c r="D7553" s="49" t="s">
        <v>791</v>
      </c>
      <c r="E7553" s="49" t="s">
        <v>8227</v>
      </c>
      <c r="F7553" s="49" t="s">
        <v>791</v>
      </c>
      <c r="G7553" s="49">
        <v>52838</v>
      </c>
      <c r="H7553" s="49" t="s">
        <v>847</v>
      </c>
      <c r="I7553" s="50">
        <v>20635</v>
      </c>
      <c r="J7553" s="50">
        <v>252838000974</v>
      </c>
      <c r="K7553" s="49" t="s">
        <v>8239</v>
      </c>
      <c r="L7553" s="51">
        <v>9</v>
      </c>
      <c r="M7553" s="52">
        <v>1044958</v>
      </c>
      <c r="N7553" s="52">
        <v>0</v>
      </c>
      <c r="O7553" s="52">
        <v>27740343</v>
      </c>
      <c r="P7553" s="52">
        <v>6660438</v>
      </c>
      <c r="Q7553" s="52">
        <v>1044958</v>
      </c>
      <c r="R7553" s="52">
        <v>34400781</v>
      </c>
      <c r="S7553" s="52">
        <v>35445739</v>
      </c>
      <c r="T7553" s="70" t="s">
        <v>10556</v>
      </c>
      <c r="U7553" s="70" t="s">
        <v>10560</v>
      </c>
    </row>
    <row r="7554" spans="1:21" x14ac:dyDescent="0.2">
      <c r="A7554" s="49" t="s">
        <v>5501</v>
      </c>
      <c r="B7554" s="49" t="s">
        <v>461</v>
      </c>
      <c r="C7554" s="50">
        <v>3779</v>
      </c>
      <c r="D7554" s="49" t="s">
        <v>462</v>
      </c>
      <c r="E7554" s="49" t="s">
        <v>5588</v>
      </c>
      <c r="F7554" s="49" t="s">
        <v>462</v>
      </c>
      <c r="G7554" s="49">
        <v>20621</v>
      </c>
      <c r="H7554" s="49" t="s">
        <v>482</v>
      </c>
      <c r="I7554" s="50">
        <v>131258</v>
      </c>
      <c r="J7554" s="50">
        <v>220621013238</v>
      </c>
      <c r="K7554" s="49" t="s">
        <v>5589</v>
      </c>
      <c r="L7554" s="51">
        <v>113</v>
      </c>
      <c r="M7554" s="52">
        <v>14696578</v>
      </c>
      <c r="N7554" s="52">
        <v>0</v>
      </c>
      <c r="O7554" s="52">
        <v>31174032</v>
      </c>
      <c r="P7554" s="52">
        <v>6660438</v>
      </c>
      <c r="Q7554" s="52">
        <v>14696578</v>
      </c>
      <c r="R7554" s="52">
        <v>37834470</v>
      </c>
      <c r="S7554" s="52">
        <v>52531048</v>
      </c>
      <c r="T7554" s="70" t="s">
        <v>10556</v>
      </c>
      <c r="U7554" s="70" t="s">
        <v>10560</v>
      </c>
    </row>
    <row r="7555" spans="1:21" x14ac:dyDescent="0.2">
      <c r="A7555" s="49" t="s">
        <v>2245</v>
      </c>
      <c r="B7555" s="49" t="s">
        <v>36</v>
      </c>
      <c r="C7555" s="50">
        <v>3763</v>
      </c>
      <c r="D7555" s="49" t="s">
        <v>155</v>
      </c>
      <c r="E7555" s="49" t="s">
        <v>9942</v>
      </c>
      <c r="F7555" s="49" t="s">
        <v>155</v>
      </c>
      <c r="G7555" s="49">
        <v>5837</v>
      </c>
      <c r="H7555" s="49" t="s">
        <v>156</v>
      </c>
      <c r="I7555" s="50">
        <v>18563</v>
      </c>
      <c r="J7555" s="50">
        <v>205837004889</v>
      </c>
      <c r="K7555" s="49" t="s">
        <v>9945</v>
      </c>
      <c r="L7555" s="51">
        <v>319</v>
      </c>
      <c r="M7555" s="52">
        <v>45153161</v>
      </c>
      <c r="N7555" s="52">
        <v>0</v>
      </c>
      <c r="O7555" s="52">
        <v>33900715</v>
      </c>
      <c r="P7555" s="52">
        <v>19981315</v>
      </c>
      <c r="Q7555" s="52">
        <v>45153161</v>
      </c>
      <c r="R7555" s="52">
        <v>53882030</v>
      </c>
      <c r="S7555" s="52">
        <v>99035191</v>
      </c>
      <c r="T7555" s="70" t="s">
        <v>10556</v>
      </c>
      <c r="U7555" s="70" t="s">
        <v>10560</v>
      </c>
    </row>
    <row r="7556" spans="1:21" x14ac:dyDescent="0.2">
      <c r="A7556" s="49" t="s">
        <v>4982</v>
      </c>
      <c r="B7556" s="49" t="s">
        <v>421</v>
      </c>
      <c r="C7556" s="50">
        <v>3777</v>
      </c>
      <c r="D7556" s="49" t="s">
        <v>422</v>
      </c>
      <c r="E7556" s="49" t="s">
        <v>5455</v>
      </c>
      <c r="F7556" s="49" t="s">
        <v>422</v>
      </c>
      <c r="G7556" s="49">
        <v>19809</v>
      </c>
      <c r="H7556" s="49" t="s">
        <v>455</v>
      </c>
      <c r="I7556" s="50">
        <v>169657</v>
      </c>
      <c r="J7556" s="50">
        <v>219809001301</v>
      </c>
      <c r="K7556" s="49" t="s">
        <v>5462</v>
      </c>
      <c r="L7556" s="51">
        <v>175</v>
      </c>
      <c r="M7556" s="52">
        <v>29400700</v>
      </c>
      <c r="N7556" s="52">
        <v>0</v>
      </c>
      <c r="O7556" s="52">
        <v>40318261</v>
      </c>
      <c r="P7556" s="52">
        <v>13320876</v>
      </c>
      <c r="Q7556" s="52">
        <v>29400700</v>
      </c>
      <c r="R7556" s="52">
        <v>53639137</v>
      </c>
      <c r="S7556" s="52">
        <v>83039837</v>
      </c>
      <c r="T7556" s="70" t="s">
        <v>10556</v>
      </c>
      <c r="U7556" s="70" t="s">
        <v>10560</v>
      </c>
    </row>
    <row r="7557" spans="1:21" x14ac:dyDescent="0.2">
      <c r="A7557" s="49" t="s">
        <v>5921</v>
      </c>
      <c r="B7557" s="49" t="s">
        <v>211</v>
      </c>
      <c r="C7557" s="50">
        <v>3781</v>
      </c>
      <c r="D7557" s="49" t="s">
        <v>489</v>
      </c>
      <c r="E7557" s="49" t="s">
        <v>6132</v>
      </c>
      <c r="F7557" s="49" t="s">
        <v>489</v>
      </c>
      <c r="G7557" s="49">
        <v>23807</v>
      </c>
      <c r="H7557" s="49" t="s">
        <v>516</v>
      </c>
      <c r="I7557" s="50">
        <v>14568</v>
      </c>
      <c r="J7557" s="50">
        <v>223807000105</v>
      </c>
      <c r="K7557" s="49" t="s">
        <v>6133</v>
      </c>
      <c r="L7557" s="51">
        <v>1109</v>
      </c>
      <c r="M7557" s="52">
        <v>178374513</v>
      </c>
      <c r="N7557" s="52">
        <v>0</v>
      </c>
      <c r="O7557" s="52">
        <v>38233662</v>
      </c>
      <c r="P7557" s="52">
        <v>26641753</v>
      </c>
      <c r="Q7557" s="52">
        <v>178374513</v>
      </c>
      <c r="R7557" s="52">
        <v>64875415</v>
      </c>
      <c r="S7557" s="52">
        <v>243249928</v>
      </c>
      <c r="T7557" s="70" t="s">
        <v>10556</v>
      </c>
      <c r="U7557" s="70" t="s">
        <v>10560</v>
      </c>
    </row>
    <row r="7558" spans="1:21" x14ac:dyDescent="0.2">
      <c r="A7558" s="49" t="s">
        <v>2245</v>
      </c>
      <c r="B7558" s="49" t="s">
        <v>36</v>
      </c>
      <c r="C7558" s="50">
        <v>3759</v>
      </c>
      <c r="D7558" s="49" t="s">
        <v>34</v>
      </c>
      <c r="E7558" s="49" t="s">
        <v>7491</v>
      </c>
      <c r="F7558" s="49" t="s">
        <v>34</v>
      </c>
      <c r="G7558" s="49">
        <v>5001</v>
      </c>
      <c r="H7558" s="49" t="s">
        <v>35</v>
      </c>
      <c r="I7558" s="50">
        <v>10058</v>
      </c>
      <c r="J7558" s="50">
        <v>205001006119</v>
      </c>
      <c r="K7558" s="49" t="s">
        <v>7492</v>
      </c>
      <c r="L7558" s="51">
        <v>272</v>
      </c>
      <c r="M7558" s="52">
        <v>28788262</v>
      </c>
      <c r="N7558" s="52">
        <v>0</v>
      </c>
      <c r="O7558" s="52">
        <v>25184812</v>
      </c>
      <c r="P7558" s="52">
        <v>6660438</v>
      </c>
      <c r="Q7558" s="52">
        <v>28788262</v>
      </c>
      <c r="R7558" s="52">
        <v>31845250</v>
      </c>
      <c r="S7558" s="52">
        <v>60633512</v>
      </c>
      <c r="T7558" s="70" t="s">
        <v>10556</v>
      </c>
      <c r="U7558" s="70" t="s">
        <v>10560</v>
      </c>
    </row>
    <row r="7559" spans="1:21" x14ac:dyDescent="0.2">
      <c r="A7559" s="49" t="s">
        <v>7676</v>
      </c>
      <c r="B7559" s="49" t="s">
        <v>763</v>
      </c>
      <c r="C7559" s="50">
        <v>3796</v>
      </c>
      <c r="D7559" s="49" t="s">
        <v>764</v>
      </c>
      <c r="E7559" s="49" t="s">
        <v>7694</v>
      </c>
      <c r="F7559" s="49" t="s">
        <v>764</v>
      </c>
      <c r="G7559" s="49">
        <v>50226</v>
      </c>
      <c r="H7559" s="49" t="s">
        <v>770</v>
      </c>
      <c r="I7559" s="50">
        <v>16086</v>
      </c>
      <c r="J7559" s="50">
        <v>250226000123</v>
      </c>
      <c r="K7559" s="49" t="s">
        <v>7695</v>
      </c>
      <c r="L7559" s="51">
        <v>288</v>
      </c>
      <c r="M7559" s="52">
        <v>31440815</v>
      </c>
      <c r="N7559" s="52">
        <v>0</v>
      </c>
      <c r="O7559" s="52">
        <v>25993066</v>
      </c>
      <c r="P7559" s="52">
        <v>6660438</v>
      </c>
      <c r="Q7559" s="52">
        <v>31440815</v>
      </c>
      <c r="R7559" s="52">
        <v>32653504</v>
      </c>
      <c r="S7559" s="52">
        <v>64094319</v>
      </c>
      <c r="T7559" s="70" t="s">
        <v>10556</v>
      </c>
      <c r="U7559" s="70" t="s">
        <v>10560</v>
      </c>
    </row>
    <row r="7560" spans="1:21" x14ac:dyDescent="0.2">
      <c r="A7560" s="49" t="s">
        <v>4982</v>
      </c>
      <c r="B7560" s="49" t="s">
        <v>421</v>
      </c>
      <c r="C7560" s="50">
        <v>3777</v>
      </c>
      <c r="D7560" s="49" t="s">
        <v>422</v>
      </c>
      <c r="E7560" s="49" t="s">
        <v>4992</v>
      </c>
      <c r="F7560" s="49" t="s">
        <v>422</v>
      </c>
      <c r="G7560" s="49">
        <v>19050</v>
      </c>
      <c r="H7560" s="49" t="s">
        <v>51</v>
      </c>
      <c r="I7560" s="50">
        <v>17975</v>
      </c>
      <c r="J7560" s="50">
        <v>219050000127</v>
      </c>
      <c r="K7560" s="49" t="s">
        <v>4993</v>
      </c>
      <c r="L7560" s="51">
        <v>101</v>
      </c>
      <c r="M7560" s="52">
        <v>12562577</v>
      </c>
      <c r="N7560" s="52">
        <v>0</v>
      </c>
      <c r="O7560" s="52">
        <v>29853051</v>
      </c>
      <c r="P7560" s="52">
        <v>6660438</v>
      </c>
      <c r="Q7560" s="52">
        <v>12562577</v>
      </c>
      <c r="R7560" s="52">
        <v>36513489</v>
      </c>
      <c r="S7560" s="52">
        <v>49076066</v>
      </c>
      <c r="T7560" s="70" t="s">
        <v>10556</v>
      </c>
      <c r="U7560" s="70" t="s">
        <v>10560</v>
      </c>
    </row>
    <row r="7561" spans="1:21" x14ac:dyDescent="0.2">
      <c r="A7561" s="49" t="s">
        <v>6181</v>
      </c>
      <c r="B7561" s="49" t="s">
        <v>113</v>
      </c>
      <c r="C7561" s="50">
        <v>3798</v>
      </c>
      <c r="D7561" s="49" t="s">
        <v>791</v>
      </c>
      <c r="E7561" s="49" t="s">
        <v>7935</v>
      </c>
      <c r="F7561" s="49" t="s">
        <v>791</v>
      </c>
      <c r="G7561" s="49">
        <v>52227</v>
      </c>
      <c r="H7561" s="49" t="s">
        <v>802</v>
      </c>
      <c r="I7561" s="50">
        <v>7895</v>
      </c>
      <c r="J7561" s="50">
        <v>252227000804</v>
      </c>
      <c r="K7561" s="49" t="s">
        <v>7959</v>
      </c>
      <c r="L7561" s="51">
        <v>24</v>
      </c>
      <c r="M7561" s="52">
        <v>2797664</v>
      </c>
      <c r="N7561" s="52">
        <v>0</v>
      </c>
      <c r="O7561" s="52">
        <v>27796012</v>
      </c>
      <c r="P7561" s="52">
        <v>6660438</v>
      </c>
      <c r="Q7561" s="52">
        <v>2797664</v>
      </c>
      <c r="R7561" s="52">
        <v>34456450</v>
      </c>
      <c r="S7561" s="52">
        <v>37254114</v>
      </c>
      <c r="T7561" s="70" t="s">
        <v>10556</v>
      </c>
      <c r="U7561" s="70" t="s">
        <v>10560</v>
      </c>
    </row>
    <row r="7562" spans="1:21" x14ac:dyDescent="0.2">
      <c r="A7562" s="49" t="s">
        <v>2872</v>
      </c>
      <c r="B7562" s="49" t="s">
        <v>1073</v>
      </c>
      <c r="C7562" s="50">
        <v>3817</v>
      </c>
      <c r="D7562" s="49" t="s">
        <v>1074</v>
      </c>
      <c r="E7562" s="49" t="s">
        <v>10063</v>
      </c>
      <c r="F7562" s="49" t="s">
        <v>1074</v>
      </c>
      <c r="G7562" s="49">
        <v>76126</v>
      </c>
      <c r="H7562" s="49" t="s">
        <v>1084</v>
      </c>
      <c r="I7562" s="50">
        <v>5945</v>
      </c>
      <c r="J7562" s="50">
        <v>276126000133</v>
      </c>
      <c r="K7562" s="49" t="s">
        <v>10064</v>
      </c>
      <c r="L7562" s="51">
        <v>72</v>
      </c>
      <c r="M7562" s="52">
        <v>7829857</v>
      </c>
      <c r="N7562" s="52">
        <v>0</v>
      </c>
      <c r="O7562" s="52">
        <v>26085350</v>
      </c>
      <c r="P7562" s="52">
        <v>6660438</v>
      </c>
      <c r="Q7562" s="52">
        <v>7829857</v>
      </c>
      <c r="R7562" s="52">
        <v>32745788</v>
      </c>
      <c r="S7562" s="52">
        <v>40575645</v>
      </c>
      <c r="T7562" s="70" t="s">
        <v>10556</v>
      </c>
      <c r="U7562" s="70" t="s">
        <v>10560</v>
      </c>
    </row>
    <row r="7563" spans="1:21" x14ac:dyDescent="0.2">
      <c r="A7563" s="49" t="s">
        <v>6181</v>
      </c>
      <c r="B7563" s="49" t="s">
        <v>113</v>
      </c>
      <c r="C7563" s="50">
        <v>3798</v>
      </c>
      <c r="D7563" s="49" t="s">
        <v>791</v>
      </c>
      <c r="E7563" s="49" t="s">
        <v>8021</v>
      </c>
      <c r="F7563" s="49" t="s">
        <v>791</v>
      </c>
      <c r="G7563" s="49">
        <v>52317</v>
      </c>
      <c r="H7563" s="49" t="s">
        <v>810</v>
      </c>
      <c r="I7563" s="50">
        <v>8619</v>
      </c>
      <c r="J7563" s="50">
        <v>252317000196</v>
      </c>
      <c r="K7563" s="49" t="s">
        <v>8025</v>
      </c>
      <c r="L7563" s="51">
        <v>30</v>
      </c>
      <c r="M7563" s="52">
        <v>3407420</v>
      </c>
      <c r="N7563" s="52">
        <v>0</v>
      </c>
      <c r="O7563" s="52">
        <v>27440546</v>
      </c>
      <c r="P7563" s="52">
        <v>6660438</v>
      </c>
      <c r="Q7563" s="52">
        <v>3407420</v>
      </c>
      <c r="R7563" s="52">
        <v>34100984</v>
      </c>
      <c r="S7563" s="52">
        <v>37508404</v>
      </c>
      <c r="T7563" s="70" t="s">
        <v>10556</v>
      </c>
      <c r="U7563" s="70" t="s">
        <v>10560</v>
      </c>
    </row>
    <row r="7564" spans="1:21" x14ac:dyDescent="0.2">
      <c r="A7564" s="49" t="s">
        <v>4581</v>
      </c>
      <c r="B7564" s="49" t="s">
        <v>1025</v>
      </c>
      <c r="C7564" s="50">
        <v>3815</v>
      </c>
      <c r="D7564" s="49" t="s">
        <v>1026</v>
      </c>
      <c r="E7564" s="49" t="s">
        <v>9800</v>
      </c>
      <c r="F7564" s="49" t="s">
        <v>1026</v>
      </c>
      <c r="G7564" s="49">
        <v>73616</v>
      </c>
      <c r="H7564" s="49" t="s">
        <v>1061</v>
      </c>
      <c r="I7564" s="50">
        <v>171977</v>
      </c>
      <c r="J7564" s="50">
        <v>273616001970</v>
      </c>
      <c r="K7564" s="49" t="s">
        <v>9801</v>
      </c>
      <c r="L7564" s="51">
        <v>304</v>
      </c>
      <c r="M7564" s="52">
        <v>42843001</v>
      </c>
      <c r="N7564" s="52">
        <v>0</v>
      </c>
      <c r="O7564" s="52">
        <v>32597465</v>
      </c>
      <c r="P7564" s="52">
        <v>26641753</v>
      </c>
      <c r="Q7564" s="52">
        <v>42843001</v>
      </c>
      <c r="R7564" s="52">
        <v>59239218</v>
      </c>
      <c r="S7564" s="52">
        <v>102082219</v>
      </c>
      <c r="T7564" s="70" t="s">
        <v>10556</v>
      </c>
      <c r="U7564" s="70" t="s">
        <v>10560</v>
      </c>
    </row>
    <row r="7565" spans="1:21" x14ac:dyDescent="0.2">
      <c r="A7565" s="49" t="s">
        <v>6181</v>
      </c>
      <c r="B7565" s="49" t="s">
        <v>113</v>
      </c>
      <c r="C7565" s="50">
        <v>3798</v>
      </c>
      <c r="D7565" s="49" t="s">
        <v>791</v>
      </c>
      <c r="E7565" s="49" t="s">
        <v>8021</v>
      </c>
      <c r="F7565" s="49" t="s">
        <v>791</v>
      </c>
      <c r="G7565" s="49">
        <v>52317</v>
      </c>
      <c r="H7565" s="49" t="s">
        <v>810</v>
      </c>
      <c r="I7565" s="50">
        <v>8609</v>
      </c>
      <c r="J7565" s="50">
        <v>252317000137</v>
      </c>
      <c r="K7565" s="49" t="s">
        <v>8042</v>
      </c>
      <c r="L7565" s="51">
        <v>14</v>
      </c>
      <c r="M7565" s="52">
        <v>1598845</v>
      </c>
      <c r="N7565" s="52">
        <v>0</v>
      </c>
      <c r="O7565" s="52">
        <v>27440546</v>
      </c>
      <c r="P7565" s="52">
        <v>6660438</v>
      </c>
      <c r="Q7565" s="52">
        <v>1598845</v>
      </c>
      <c r="R7565" s="52">
        <v>34100984</v>
      </c>
      <c r="S7565" s="52">
        <v>35699829</v>
      </c>
      <c r="T7565" s="70" t="s">
        <v>10556</v>
      </c>
      <c r="U7565" s="70" t="s">
        <v>10560</v>
      </c>
    </row>
    <row r="7566" spans="1:21" x14ac:dyDescent="0.2">
      <c r="A7566" s="49" t="s">
        <v>5501</v>
      </c>
      <c r="B7566" s="49" t="s">
        <v>461</v>
      </c>
      <c r="C7566" s="50">
        <v>3779</v>
      </c>
      <c r="D7566" s="49" t="s">
        <v>462</v>
      </c>
      <c r="E7566" s="49" t="s">
        <v>5526</v>
      </c>
      <c r="F7566" s="49" t="s">
        <v>462</v>
      </c>
      <c r="G7566" s="49">
        <v>20045</v>
      </c>
      <c r="H7566" s="49" t="s">
        <v>466</v>
      </c>
      <c r="I7566" s="50">
        <v>17672</v>
      </c>
      <c r="J7566" s="50">
        <v>220045006590</v>
      </c>
      <c r="K7566" s="49" t="s">
        <v>5530</v>
      </c>
      <c r="L7566" s="51">
        <v>431</v>
      </c>
      <c r="M7566" s="52">
        <v>60882948</v>
      </c>
      <c r="N7566" s="52">
        <v>0</v>
      </c>
      <c r="O7566" s="52">
        <v>32968756</v>
      </c>
      <c r="P7566" s="52">
        <v>6660438</v>
      </c>
      <c r="Q7566" s="52">
        <v>60882948</v>
      </c>
      <c r="R7566" s="52">
        <v>39629194</v>
      </c>
      <c r="S7566" s="52">
        <v>100512142</v>
      </c>
      <c r="T7566" s="70" t="s">
        <v>10556</v>
      </c>
      <c r="U7566" s="70" t="s">
        <v>10560</v>
      </c>
    </row>
    <row r="7567" spans="1:21" x14ac:dyDescent="0.2">
      <c r="A7567" s="49" t="s">
        <v>5501</v>
      </c>
      <c r="B7567" s="49" t="s">
        <v>461</v>
      </c>
      <c r="C7567" s="50">
        <v>3779</v>
      </c>
      <c r="D7567" s="49" t="s">
        <v>462</v>
      </c>
      <c r="E7567" s="49" t="s">
        <v>5608</v>
      </c>
      <c r="F7567" s="49" t="s">
        <v>462</v>
      </c>
      <c r="G7567" s="49">
        <v>20570</v>
      </c>
      <c r="H7567" s="49" t="s">
        <v>480</v>
      </c>
      <c r="I7567" s="50">
        <v>20037</v>
      </c>
      <c r="J7567" s="50">
        <v>220001006681</v>
      </c>
      <c r="K7567" s="49" t="s">
        <v>5616</v>
      </c>
      <c r="L7567" s="51">
        <v>746</v>
      </c>
      <c r="M7567" s="52">
        <v>124235253</v>
      </c>
      <c r="N7567" s="52">
        <v>0</v>
      </c>
      <c r="O7567" s="52">
        <v>40427987</v>
      </c>
      <c r="P7567" s="52">
        <v>0</v>
      </c>
      <c r="Q7567" s="52">
        <v>124235253</v>
      </c>
      <c r="R7567" s="52">
        <v>40427987</v>
      </c>
      <c r="S7567" s="52">
        <v>164663240</v>
      </c>
      <c r="T7567" s="70" t="s">
        <v>10556</v>
      </c>
      <c r="U7567" s="70" t="s">
        <v>10560</v>
      </c>
    </row>
    <row r="7568" spans="1:21" x14ac:dyDescent="0.2">
      <c r="A7568" s="49" t="s">
        <v>2884</v>
      </c>
      <c r="B7568" s="49" t="s">
        <v>453</v>
      </c>
      <c r="C7568" s="50">
        <v>3813</v>
      </c>
      <c r="D7568" s="49" t="s">
        <v>1000</v>
      </c>
      <c r="E7568" s="49" t="s">
        <v>9523</v>
      </c>
      <c r="F7568" s="49" t="s">
        <v>1000</v>
      </c>
      <c r="G7568" s="49">
        <v>70670</v>
      </c>
      <c r="H7568" s="49" t="s">
        <v>1014</v>
      </c>
      <c r="I7568" s="50">
        <v>4884</v>
      </c>
      <c r="J7568" s="50">
        <v>270670000521</v>
      </c>
      <c r="K7568" s="49" t="s">
        <v>9534</v>
      </c>
      <c r="L7568" s="51">
        <v>109</v>
      </c>
      <c r="M7568" s="52">
        <v>15985563</v>
      </c>
      <c r="N7568" s="52">
        <v>0</v>
      </c>
      <c r="O7568" s="52">
        <v>34503958</v>
      </c>
      <c r="P7568" s="52">
        <v>13320876</v>
      </c>
      <c r="Q7568" s="52">
        <v>15985563</v>
      </c>
      <c r="R7568" s="52">
        <v>47824834</v>
      </c>
      <c r="S7568" s="52">
        <v>63810397</v>
      </c>
      <c r="T7568" s="70" t="s">
        <v>10556</v>
      </c>
      <c r="U7568" s="70" t="s">
        <v>10560</v>
      </c>
    </row>
    <row r="7569" spans="1:21" x14ac:dyDescent="0.2">
      <c r="A7569" s="49" t="s">
        <v>5501</v>
      </c>
      <c r="B7569" s="49" t="s">
        <v>461</v>
      </c>
      <c r="C7569" s="50">
        <v>3779</v>
      </c>
      <c r="D7569" s="49" t="s">
        <v>462</v>
      </c>
      <c r="E7569" s="49" t="s">
        <v>5608</v>
      </c>
      <c r="F7569" s="49" t="s">
        <v>462</v>
      </c>
      <c r="G7569" s="49">
        <v>20570</v>
      </c>
      <c r="H7569" s="49" t="s">
        <v>480</v>
      </c>
      <c r="I7569" s="50">
        <v>20034</v>
      </c>
      <c r="J7569" s="50">
        <v>220001000730</v>
      </c>
      <c r="K7569" s="49" t="s">
        <v>5614</v>
      </c>
      <c r="L7569" s="51">
        <v>611</v>
      </c>
      <c r="M7569" s="52">
        <v>101753003</v>
      </c>
      <c r="N7569" s="52">
        <v>0</v>
      </c>
      <c r="O7569" s="52">
        <v>40427987</v>
      </c>
      <c r="P7569" s="52">
        <v>0</v>
      </c>
      <c r="Q7569" s="52">
        <v>101753003</v>
      </c>
      <c r="R7569" s="52">
        <v>40427987</v>
      </c>
      <c r="S7569" s="52">
        <v>142180990</v>
      </c>
      <c r="T7569" s="70" t="s">
        <v>10556</v>
      </c>
      <c r="U7569" s="70" t="s">
        <v>10560</v>
      </c>
    </row>
    <row r="7570" spans="1:21" x14ac:dyDescent="0.2">
      <c r="A7570" s="49" t="s">
        <v>5501</v>
      </c>
      <c r="B7570" s="49" t="s">
        <v>461</v>
      </c>
      <c r="C7570" s="50">
        <v>3779</v>
      </c>
      <c r="D7570" s="49" t="s">
        <v>462</v>
      </c>
      <c r="E7570" s="49" t="s">
        <v>5526</v>
      </c>
      <c r="F7570" s="49" t="s">
        <v>462</v>
      </c>
      <c r="G7570" s="49">
        <v>20045</v>
      </c>
      <c r="H7570" s="49" t="s">
        <v>466</v>
      </c>
      <c r="I7570" s="50">
        <v>26217</v>
      </c>
      <c r="J7570" s="50">
        <v>220045006484</v>
      </c>
      <c r="K7570" s="49" t="s">
        <v>5529</v>
      </c>
      <c r="L7570" s="51">
        <v>588</v>
      </c>
      <c r="M7570" s="52">
        <v>82807023</v>
      </c>
      <c r="N7570" s="52">
        <v>0</v>
      </c>
      <c r="O7570" s="52">
        <v>32968756</v>
      </c>
      <c r="P7570" s="52">
        <v>6660438</v>
      </c>
      <c r="Q7570" s="52">
        <v>82807023</v>
      </c>
      <c r="R7570" s="52">
        <v>39629194</v>
      </c>
      <c r="S7570" s="52">
        <v>122436217</v>
      </c>
      <c r="T7570" s="70" t="s">
        <v>10556</v>
      </c>
      <c r="U7570" s="70" t="s">
        <v>10560</v>
      </c>
    </row>
    <row r="7571" spans="1:21" x14ac:dyDescent="0.2">
      <c r="A7571" s="49" t="s">
        <v>5921</v>
      </c>
      <c r="B7571" s="49" t="s">
        <v>211</v>
      </c>
      <c r="C7571" s="50">
        <v>3781</v>
      </c>
      <c r="D7571" s="49" t="s">
        <v>489</v>
      </c>
      <c r="E7571" s="49" t="s">
        <v>6132</v>
      </c>
      <c r="F7571" s="49" t="s">
        <v>489</v>
      </c>
      <c r="G7571" s="49">
        <v>23807</v>
      </c>
      <c r="H7571" s="49" t="s">
        <v>516</v>
      </c>
      <c r="I7571" s="50">
        <v>20881</v>
      </c>
      <c r="J7571" s="50">
        <v>223807005099</v>
      </c>
      <c r="K7571" s="49" t="s">
        <v>6153</v>
      </c>
      <c r="L7571" s="51">
        <v>161</v>
      </c>
      <c r="M7571" s="52">
        <v>25539021</v>
      </c>
      <c r="N7571" s="52">
        <v>0</v>
      </c>
      <c r="O7571" s="52">
        <v>38233662</v>
      </c>
      <c r="P7571" s="52">
        <v>6660438</v>
      </c>
      <c r="Q7571" s="52">
        <v>25539021</v>
      </c>
      <c r="R7571" s="52">
        <v>44894100</v>
      </c>
      <c r="S7571" s="52">
        <v>70433121</v>
      </c>
      <c r="T7571" s="70" t="s">
        <v>10556</v>
      </c>
      <c r="U7571" s="70" t="s">
        <v>10560</v>
      </c>
    </row>
    <row r="7572" spans="1:21" x14ac:dyDescent="0.2">
      <c r="A7572" s="49" t="s">
        <v>2884</v>
      </c>
      <c r="B7572" s="49" t="s">
        <v>453</v>
      </c>
      <c r="C7572" s="50">
        <v>3813</v>
      </c>
      <c r="D7572" s="49" t="s">
        <v>1000</v>
      </c>
      <c r="E7572" s="49" t="s">
        <v>9523</v>
      </c>
      <c r="F7572" s="49" t="s">
        <v>1000</v>
      </c>
      <c r="G7572" s="49">
        <v>70670</v>
      </c>
      <c r="H7572" s="49" t="s">
        <v>1014</v>
      </c>
      <c r="I7572" s="50">
        <v>4881</v>
      </c>
      <c r="J7572" s="50">
        <v>270670007461</v>
      </c>
      <c r="K7572" s="49" t="s">
        <v>9527</v>
      </c>
      <c r="L7572" s="51">
        <v>102</v>
      </c>
      <c r="M7572" s="52">
        <v>14744066</v>
      </c>
      <c r="N7572" s="52">
        <v>0</v>
      </c>
      <c r="O7572" s="52">
        <v>34503958</v>
      </c>
      <c r="P7572" s="52">
        <v>6660438</v>
      </c>
      <c r="Q7572" s="52">
        <v>14744066</v>
      </c>
      <c r="R7572" s="52">
        <v>41164396</v>
      </c>
      <c r="S7572" s="52">
        <v>55908462</v>
      </c>
      <c r="T7572" s="70" t="s">
        <v>10556</v>
      </c>
      <c r="U7572" s="70" t="s">
        <v>10560</v>
      </c>
    </row>
    <row r="7573" spans="1:21" x14ac:dyDescent="0.2">
      <c r="A7573" s="49" t="s">
        <v>2884</v>
      </c>
      <c r="B7573" s="49" t="s">
        <v>453</v>
      </c>
      <c r="C7573" s="50">
        <v>3813</v>
      </c>
      <c r="D7573" s="49" t="s">
        <v>1000</v>
      </c>
      <c r="E7573" s="49" t="s">
        <v>9523</v>
      </c>
      <c r="F7573" s="49" t="s">
        <v>1000</v>
      </c>
      <c r="G7573" s="49">
        <v>70670</v>
      </c>
      <c r="H7573" s="49" t="s">
        <v>1014</v>
      </c>
      <c r="I7573" s="50">
        <v>4880</v>
      </c>
      <c r="J7573" s="50">
        <v>270670000033</v>
      </c>
      <c r="K7573" s="49" t="s">
        <v>9526</v>
      </c>
      <c r="L7573" s="51">
        <v>203</v>
      </c>
      <c r="M7573" s="52">
        <v>29777498</v>
      </c>
      <c r="N7573" s="52">
        <v>0</v>
      </c>
      <c r="O7573" s="52">
        <v>34503958</v>
      </c>
      <c r="P7573" s="52">
        <v>26641753</v>
      </c>
      <c r="Q7573" s="52">
        <v>29777498</v>
      </c>
      <c r="R7573" s="52">
        <v>61145711</v>
      </c>
      <c r="S7573" s="52">
        <v>90923209</v>
      </c>
      <c r="T7573" s="70" t="s">
        <v>10556</v>
      </c>
      <c r="U7573" s="70" t="s">
        <v>10560</v>
      </c>
    </row>
    <row r="7574" spans="1:21" x14ac:dyDescent="0.2">
      <c r="A7574" s="49" t="s">
        <v>5501</v>
      </c>
      <c r="B7574" s="49" t="s">
        <v>461</v>
      </c>
      <c r="C7574" s="50">
        <v>3779</v>
      </c>
      <c r="D7574" s="49" t="s">
        <v>462</v>
      </c>
      <c r="E7574" s="49" t="s">
        <v>5511</v>
      </c>
      <c r="F7574" s="49" t="s">
        <v>462</v>
      </c>
      <c r="G7574" s="49">
        <v>20013</v>
      </c>
      <c r="H7574" s="49" t="s">
        <v>464</v>
      </c>
      <c r="I7574" s="50">
        <v>18668</v>
      </c>
      <c r="J7574" s="50">
        <v>320013022059</v>
      </c>
      <c r="K7574" s="49" t="s">
        <v>5518</v>
      </c>
      <c r="L7574" s="51">
        <v>379</v>
      </c>
      <c r="M7574" s="52">
        <v>51985856</v>
      </c>
      <c r="N7574" s="52">
        <v>0</v>
      </c>
      <c r="O7574" s="52">
        <v>31207015</v>
      </c>
      <c r="P7574" s="52">
        <v>6660438</v>
      </c>
      <c r="Q7574" s="52">
        <v>51985856</v>
      </c>
      <c r="R7574" s="52">
        <v>37867453</v>
      </c>
      <c r="S7574" s="52">
        <v>89853309</v>
      </c>
      <c r="T7574" s="70" t="s">
        <v>10556</v>
      </c>
      <c r="U7574" s="70" t="s">
        <v>10560</v>
      </c>
    </row>
    <row r="7575" spans="1:21" x14ac:dyDescent="0.2">
      <c r="A7575" s="49" t="s">
        <v>5665</v>
      </c>
      <c r="B7575" s="49" t="s">
        <v>641</v>
      </c>
      <c r="C7575" s="50">
        <v>4382</v>
      </c>
      <c r="D7575" s="49" t="s">
        <v>639</v>
      </c>
      <c r="E7575" s="49" t="s">
        <v>8695</v>
      </c>
      <c r="F7575" s="49" t="s">
        <v>8696</v>
      </c>
      <c r="G7575" s="49">
        <v>27001</v>
      </c>
      <c r="H7575" s="49" t="s">
        <v>640</v>
      </c>
      <c r="I7575" s="50">
        <v>6670</v>
      </c>
      <c r="J7575" s="50">
        <v>127001017560</v>
      </c>
      <c r="K7575" s="49" t="s">
        <v>8698</v>
      </c>
      <c r="L7575" s="51">
        <v>596</v>
      </c>
      <c r="M7575" s="52">
        <v>107429122</v>
      </c>
      <c r="N7575" s="52">
        <v>0</v>
      </c>
      <c r="O7575" s="52">
        <v>42549887</v>
      </c>
      <c r="P7575" s="52">
        <v>6660438</v>
      </c>
      <c r="Q7575" s="52">
        <v>107429122</v>
      </c>
      <c r="R7575" s="52">
        <v>49210325</v>
      </c>
      <c r="S7575" s="52">
        <v>156639447</v>
      </c>
      <c r="T7575" s="70" t="s">
        <v>10556</v>
      </c>
      <c r="U7575" s="70" t="s">
        <v>10560</v>
      </c>
    </row>
    <row r="7576" spans="1:21" x14ac:dyDescent="0.2">
      <c r="A7576" s="49" t="s">
        <v>2875</v>
      </c>
      <c r="B7576" s="49" t="s">
        <v>1117</v>
      </c>
      <c r="C7576" s="50">
        <v>3824</v>
      </c>
      <c r="D7576" s="49" t="s">
        <v>1116</v>
      </c>
      <c r="E7576" s="49" t="s">
        <v>2873</v>
      </c>
      <c r="F7576" s="49" t="s">
        <v>1116</v>
      </c>
      <c r="G7576" s="49">
        <v>81001</v>
      </c>
      <c r="H7576" s="49" t="s">
        <v>1117</v>
      </c>
      <c r="I7576" s="50">
        <v>146798</v>
      </c>
      <c r="J7576" s="50">
        <v>281001003398</v>
      </c>
      <c r="K7576" s="49" t="s">
        <v>2877</v>
      </c>
      <c r="L7576" s="51">
        <v>205</v>
      </c>
      <c r="M7576" s="52">
        <v>27456596</v>
      </c>
      <c r="N7576" s="52">
        <v>0</v>
      </c>
      <c r="O7576" s="52">
        <v>31950600</v>
      </c>
      <c r="P7576" s="52">
        <v>6660438</v>
      </c>
      <c r="Q7576" s="52">
        <v>27456596</v>
      </c>
      <c r="R7576" s="52">
        <v>38611038</v>
      </c>
      <c r="S7576" s="52">
        <v>66067634</v>
      </c>
      <c r="T7576" s="70" t="s">
        <v>10556</v>
      </c>
      <c r="U7576" s="70" t="s">
        <v>10560</v>
      </c>
    </row>
    <row r="7577" spans="1:21" x14ac:dyDescent="0.2">
      <c r="A7577" s="49" t="s">
        <v>5501</v>
      </c>
      <c r="B7577" s="49" t="s">
        <v>461</v>
      </c>
      <c r="C7577" s="50">
        <v>3779</v>
      </c>
      <c r="D7577" s="49" t="s">
        <v>462</v>
      </c>
      <c r="E7577" s="49" t="s">
        <v>5608</v>
      </c>
      <c r="F7577" s="49" t="s">
        <v>462</v>
      </c>
      <c r="G7577" s="49">
        <v>20570</v>
      </c>
      <c r="H7577" s="49" t="s">
        <v>480</v>
      </c>
      <c r="I7577" s="50">
        <v>131254</v>
      </c>
      <c r="J7577" s="50">
        <v>220570068423</v>
      </c>
      <c r="K7577" s="49" t="s">
        <v>5609</v>
      </c>
      <c r="L7577" s="51">
        <v>271</v>
      </c>
      <c r="M7577" s="52">
        <v>45131037</v>
      </c>
      <c r="N7577" s="52">
        <v>0</v>
      </c>
      <c r="O7577" s="52">
        <v>40427987</v>
      </c>
      <c r="P7577" s="52">
        <v>0</v>
      </c>
      <c r="Q7577" s="52">
        <v>45131037</v>
      </c>
      <c r="R7577" s="52">
        <v>40427987</v>
      </c>
      <c r="S7577" s="52">
        <v>85559024</v>
      </c>
      <c r="T7577" s="70" t="s">
        <v>10556</v>
      </c>
      <c r="U7577" s="70" t="s">
        <v>10560</v>
      </c>
    </row>
    <row r="7578" spans="1:21" x14ac:dyDescent="0.2">
      <c r="A7578" s="49" t="s">
        <v>5501</v>
      </c>
      <c r="B7578" s="49" t="s">
        <v>461</v>
      </c>
      <c r="C7578" s="50">
        <v>3779</v>
      </c>
      <c r="D7578" s="49" t="s">
        <v>462</v>
      </c>
      <c r="E7578" s="49" t="s">
        <v>5511</v>
      </c>
      <c r="F7578" s="49" t="s">
        <v>462</v>
      </c>
      <c r="G7578" s="49">
        <v>20013</v>
      </c>
      <c r="H7578" s="49" t="s">
        <v>464</v>
      </c>
      <c r="I7578" s="50">
        <v>18673</v>
      </c>
      <c r="J7578" s="50">
        <v>420013022126</v>
      </c>
      <c r="K7578" s="49" t="s">
        <v>5512</v>
      </c>
      <c r="L7578" s="51">
        <v>335</v>
      </c>
      <c r="M7578" s="52">
        <v>43529256</v>
      </c>
      <c r="N7578" s="52">
        <v>0</v>
      </c>
      <c r="O7578" s="52">
        <v>31207015</v>
      </c>
      <c r="P7578" s="52">
        <v>6660438</v>
      </c>
      <c r="Q7578" s="52">
        <v>43529256</v>
      </c>
      <c r="R7578" s="52">
        <v>37867453</v>
      </c>
      <c r="S7578" s="52">
        <v>81396709</v>
      </c>
      <c r="T7578" s="70" t="s">
        <v>10556</v>
      </c>
      <c r="U7578" s="70" t="s">
        <v>10560</v>
      </c>
    </row>
    <row r="7579" spans="1:21" x14ac:dyDescent="0.2">
      <c r="A7579" s="49" t="s">
        <v>6181</v>
      </c>
      <c r="B7579" s="49" t="s">
        <v>113</v>
      </c>
      <c r="C7579" s="50">
        <v>3798</v>
      </c>
      <c r="D7579" s="49" t="s">
        <v>791</v>
      </c>
      <c r="E7579" s="49" t="s">
        <v>7925</v>
      </c>
      <c r="F7579" s="49" t="s">
        <v>791</v>
      </c>
      <c r="G7579" s="49">
        <v>52224</v>
      </c>
      <c r="H7579" s="49" t="s">
        <v>801</v>
      </c>
      <c r="I7579" s="50">
        <v>7604</v>
      </c>
      <c r="J7579" s="50">
        <v>252224000200</v>
      </c>
      <c r="K7579" s="49" t="s">
        <v>7926</v>
      </c>
      <c r="L7579" s="51">
        <v>2</v>
      </c>
      <c r="M7579" s="52">
        <v>253355</v>
      </c>
      <c r="N7579" s="52">
        <v>0</v>
      </c>
      <c r="O7579" s="52">
        <v>30752196</v>
      </c>
      <c r="P7579" s="52">
        <v>0</v>
      </c>
      <c r="Q7579" s="52">
        <v>253355</v>
      </c>
      <c r="R7579" s="52">
        <v>30752196</v>
      </c>
      <c r="S7579" s="52">
        <v>31005551</v>
      </c>
      <c r="T7579" s="70" t="s">
        <v>10556</v>
      </c>
      <c r="U7579" s="70" t="s">
        <v>10560</v>
      </c>
    </row>
    <row r="7580" spans="1:21" x14ac:dyDescent="0.2">
      <c r="A7580" s="49" t="s">
        <v>2884</v>
      </c>
      <c r="B7580" s="49" t="s">
        <v>453</v>
      </c>
      <c r="C7580" s="50">
        <v>3813</v>
      </c>
      <c r="D7580" s="49" t="s">
        <v>1000</v>
      </c>
      <c r="E7580" s="49" t="s">
        <v>9523</v>
      </c>
      <c r="F7580" s="49" t="s">
        <v>1000</v>
      </c>
      <c r="G7580" s="49">
        <v>70670</v>
      </c>
      <c r="H7580" s="49" t="s">
        <v>1014</v>
      </c>
      <c r="I7580" s="50">
        <v>4877</v>
      </c>
      <c r="J7580" s="50">
        <v>270670007470</v>
      </c>
      <c r="K7580" s="49" t="s">
        <v>9530</v>
      </c>
      <c r="L7580" s="51">
        <v>226</v>
      </c>
      <c r="M7580" s="52">
        <v>32861613</v>
      </c>
      <c r="N7580" s="52">
        <v>0</v>
      </c>
      <c r="O7580" s="52">
        <v>34503958</v>
      </c>
      <c r="P7580" s="52">
        <v>6660438</v>
      </c>
      <c r="Q7580" s="52">
        <v>32861613</v>
      </c>
      <c r="R7580" s="52">
        <v>41164396</v>
      </c>
      <c r="S7580" s="52">
        <v>74026009</v>
      </c>
      <c r="T7580" s="70" t="s">
        <v>10556</v>
      </c>
      <c r="U7580" s="70" t="s">
        <v>10560</v>
      </c>
    </row>
    <row r="7581" spans="1:21" x14ac:dyDescent="0.2">
      <c r="A7581" s="49" t="s">
        <v>6181</v>
      </c>
      <c r="B7581" s="49" t="s">
        <v>113</v>
      </c>
      <c r="C7581" s="50">
        <v>3798</v>
      </c>
      <c r="D7581" s="49" t="s">
        <v>791</v>
      </c>
      <c r="E7581" s="49" t="s">
        <v>7868</v>
      </c>
      <c r="F7581" s="49" t="s">
        <v>791</v>
      </c>
      <c r="G7581" s="49">
        <v>52079</v>
      </c>
      <c r="H7581" s="49" t="s">
        <v>796</v>
      </c>
      <c r="I7581" s="50">
        <v>138870</v>
      </c>
      <c r="J7581" s="50">
        <v>252079002223</v>
      </c>
      <c r="K7581" s="49" t="s">
        <v>7874</v>
      </c>
      <c r="L7581" s="51">
        <v>285</v>
      </c>
      <c r="M7581" s="52">
        <v>50837081</v>
      </c>
      <c r="N7581" s="52">
        <v>0</v>
      </c>
      <c r="O7581" s="52">
        <v>42392036</v>
      </c>
      <c r="P7581" s="52">
        <v>6660438</v>
      </c>
      <c r="Q7581" s="52">
        <v>50837081</v>
      </c>
      <c r="R7581" s="52">
        <v>49052474</v>
      </c>
      <c r="S7581" s="52">
        <v>99889555</v>
      </c>
      <c r="T7581" s="70" t="s">
        <v>10556</v>
      </c>
      <c r="U7581" s="70" t="s">
        <v>10560</v>
      </c>
    </row>
    <row r="7582" spans="1:21" x14ac:dyDescent="0.2">
      <c r="A7582" s="49" t="s">
        <v>6181</v>
      </c>
      <c r="B7582" s="49" t="s">
        <v>113</v>
      </c>
      <c r="C7582" s="50">
        <v>3798</v>
      </c>
      <c r="D7582" s="49" t="s">
        <v>791</v>
      </c>
      <c r="E7582" s="49" t="s">
        <v>7868</v>
      </c>
      <c r="F7582" s="49" t="s">
        <v>791</v>
      </c>
      <c r="G7582" s="49">
        <v>52079</v>
      </c>
      <c r="H7582" s="49" t="s">
        <v>796</v>
      </c>
      <c r="I7582" s="50">
        <v>100518</v>
      </c>
      <c r="J7582" s="50">
        <v>252079002011</v>
      </c>
      <c r="K7582" s="49" t="s">
        <v>7873</v>
      </c>
      <c r="L7582" s="51">
        <v>165</v>
      </c>
      <c r="M7582" s="52">
        <v>29368632</v>
      </c>
      <c r="N7582" s="52">
        <v>0</v>
      </c>
      <c r="O7582" s="52">
        <v>21196018</v>
      </c>
      <c r="P7582" s="52">
        <v>3330219</v>
      </c>
      <c r="Q7582" s="52">
        <v>29368632</v>
      </c>
      <c r="R7582" s="52">
        <v>24526237</v>
      </c>
      <c r="S7582" s="52">
        <v>53894869</v>
      </c>
      <c r="T7582" s="70" t="s">
        <v>10556</v>
      </c>
      <c r="U7582" s="70" t="s">
        <v>10560</v>
      </c>
    </row>
    <row r="7583" spans="1:21" x14ac:dyDescent="0.2">
      <c r="A7583" s="49" t="s">
        <v>6181</v>
      </c>
      <c r="B7583" s="49" t="s">
        <v>113</v>
      </c>
      <c r="C7583" s="50">
        <v>3798</v>
      </c>
      <c r="D7583" s="49" t="s">
        <v>791</v>
      </c>
      <c r="E7583" s="49" t="s">
        <v>8154</v>
      </c>
      <c r="F7583" s="49" t="s">
        <v>791</v>
      </c>
      <c r="G7583" s="49">
        <v>52678</v>
      </c>
      <c r="H7583" s="49" t="s">
        <v>836</v>
      </c>
      <c r="I7583" s="50">
        <v>100518</v>
      </c>
      <c r="J7583" s="50">
        <v>252079002011</v>
      </c>
      <c r="K7583" s="49" t="s">
        <v>7873</v>
      </c>
      <c r="L7583" s="51">
        <v>22</v>
      </c>
      <c r="M7583" s="52">
        <v>2817585</v>
      </c>
      <c r="N7583" s="52">
        <v>0</v>
      </c>
      <c r="O7583" s="52">
        <v>15343694</v>
      </c>
      <c r="P7583" s="52">
        <v>3330219</v>
      </c>
      <c r="Q7583" s="52">
        <v>2817585</v>
      </c>
      <c r="R7583" s="52">
        <v>18673913</v>
      </c>
      <c r="S7583" s="52">
        <v>21491498</v>
      </c>
      <c r="T7583" s="70" t="s">
        <v>10556</v>
      </c>
      <c r="U7583" s="70" t="s">
        <v>10560</v>
      </c>
    </row>
    <row r="7584" spans="1:21" x14ac:dyDescent="0.2">
      <c r="A7584" s="49" t="s">
        <v>6181</v>
      </c>
      <c r="B7584" s="49" t="s">
        <v>113</v>
      </c>
      <c r="C7584" s="50">
        <v>3798</v>
      </c>
      <c r="D7584" s="49" t="s">
        <v>791</v>
      </c>
      <c r="E7584" s="49" t="s">
        <v>7868</v>
      </c>
      <c r="F7584" s="49" t="s">
        <v>791</v>
      </c>
      <c r="G7584" s="49">
        <v>52079</v>
      </c>
      <c r="H7584" s="49" t="s">
        <v>796</v>
      </c>
      <c r="I7584" s="50">
        <v>18762</v>
      </c>
      <c r="J7584" s="50">
        <v>252079001502</v>
      </c>
      <c r="K7584" s="49" t="s">
        <v>7871</v>
      </c>
      <c r="L7584" s="51">
        <v>394</v>
      </c>
      <c r="M7584" s="52">
        <v>71503920</v>
      </c>
      <c r="N7584" s="52">
        <v>0</v>
      </c>
      <c r="O7584" s="52">
        <v>42392036</v>
      </c>
      <c r="P7584" s="52">
        <v>6660438</v>
      </c>
      <c r="Q7584" s="52">
        <v>71503920</v>
      </c>
      <c r="R7584" s="52">
        <v>49052474</v>
      </c>
      <c r="S7584" s="52">
        <v>120556394</v>
      </c>
      <c r="T7584" s="70" t="s">
        <v>10556</v>
      </c>
      <c r="U7584" s="70" t="s">
        <v>10560</v>
      </c>
    </row>
    <row r="7585" spans="1:21" x14ac:dyDescent="0.2">
      <c r="A7585" s="49" t="s">
        <v>7676</v>
      </c>
      <c r="B7585" s="49" t="s">
        <v>763</v>
      </c>
      <c r="C7585" s="50">
        <v>3796</v>
      </c>
      <c r="D7585" s="49" t="s">
        <v>764</v>
      </c>
      <c r="E7585" s="49" t="s">
        <v>7739</v>
      </c>
      <c r="F7585" s="49" t="s">
        <v>764</v>
      </c>
      <c r="G7585" s="49">
        <v>50568</v>
      </c>
      <c r="H7585" s="49" t="s">
        <v>781</v>
      </c>
      <c r="I7585" s="50">
        <v>164917</v>
      </c>
      <c r="J7585" s="50">
        <v>250568800466</v>
      </c>
      <c r="K7585" s="49" t="s">
        <v>7742</v>
      </c>
      <c r="L7585" s="51">
        <v>931</v>
      </c>
      <c r="M7585" s="52">
        <v>137389807</v>
      </c>
      <c r="N7585" s="52">
        <v>0</v>
      </c>
      <c r="O7585" s="52">
        <v>35363301</v>
      </c>
      <c r="P7585" s="52">
        <v>6660438</v>
      </c>
      <c r="Q7585" s="52">
        <v>137389807</v>
      </c>
      <c r="R7585" s="52">
        <v>42023739</v>
      </c>
      <c r="S7585" s="52">
        <v>179413546</v>
      </c>
      <c r="T7585" s="70" t="s">
        <v>10556</v>
      </c>
      <c r="U7585" s="70" t="s">
        <v>10560</v>
      </c>
    </row>
    <row r="7586" spans="1:21" x14ac:dyDescent="0.2">
      <c r="A7586" s="49" t="s">
        <v>2884</v>
      </c>
      <c r="B7586" s="49" t="s">
        <v>453</v>
      </c>
      <c r="C7586" s="50">
        <v>3813</v>
      </c>
      <c r="D7586" s="49" t="s">
        <v>1000</v>
      </c>
      <c r="E7586" s="49" t="s">
        <v>9523</v>
      </c>
      <c r="F7586" s="49" t="s">
        <v>1000</v>
      </c>
      <c r="G7586" s="49">
        <v>70670</v>
      </c>
      <c r="H7586" s="49" t="s">
        <v>1014</v>
      </c>
      <c r="I7586" s="50">
        <v>4886</v>
      </c>
      <c r="J7586" s="50">
        <v>270670000505</v>
      </c>
      <c r="K7586" s="49" t="s">
        <v>9524</v>
      </c>
      <c r="L7586" s="51">
        <v>83</v>
      </c>
      <c r="M7586" s="52">
        <v>12125742</v>
      </c>
      <c r="N7586" s="52">
        <v>0</v>
      </c>
      <c r="O7586" s="52">
        <v>34503958</v>
      </c>
      <c r="P7586" s="52">
        <v>13320876</v>
      </c>
      <c r="Q7586" s="52">
        <v>12125742</v>
      </c>
      <c r="R7586" s="52">
        <v>47824834</v>
      </c>
      <c r="S7586" s="52">
        <v>59950576</v>
      </c>
      <c r="T7586" s="70" t="s">
        <v>10556</v>
      </c>
      <c r="U7586" s="70" t="s">
        <v>10560</v>
      </c>
    </row>
    <row r="7587" spans="1:21" x14ac:dyDescent="0.2">
      <c r="A7587" s="49" t="s">
        <v>6181</v>
      </c>
      <c r="B7587" s="49" t="s">
        <v>113</v>
      </c>
      <c r="C7587" s="50">
        <v>3798</v>
      </c>
      <c r="D7587" s="49" t="s">
        <v>791</v>
      </c>
      <c r="E7587" s="49" t="s">
        <v>7902</v>
      </c>
      <c r="F7587" s="49" t="s">
        <v>791</v>
      </c>
      <c r="G7587" s="49">
        <v>52215</v>
      </c>
      <c r="H7587" s="49" t="s">
        <v>211</v>
      </c>
      <c r="I7587" s="50">
        <v>6517</v>
      </c>
      <c r="J7587" s="50">
        <v>252215000027</v>
      </c>
      <c r="K7587" s="49" t="s">
        <v>7905</v>
      </c>
      <c r="L7587" s="51">
        <v>12</v>
      </c>
      <c r="M7587" s="52">
        <v>1428296</v>
      </c>
      <c r="N7587" s="52">
        <v>0</v>
      </c>
      <c r="O7587" s="52">
        <v>28894363</v>
      </c>
      <c r="P7587" s="52">
        <v>0</v>
      </c>
      <c r="Q7587" s="52">
        <v>1428296</v>
      </c>
      <c r="R7587" s="52">
        <v>28894363</v>
      </c>
      <c r="S7587" s="52">
        <v>30322659</v>
      </c>
      <c r="T7587" s="70" t="s">
        <v>10556</v>
      </c>
      <c r="U7587" s="70" t="s">
        <v>10560</v>
      </c>
    </row>
    <row r="7588" spans="1:21" x14ac:dyDescent="0.2">
      <c r="A7588" s="49" t="s">
        <v>4982</v>
      </c>
      <c r="B7588" s="49" t="s">
        <v>421</v>
      </c>
      <c r="C7588" s="50">
        <v>3777</v>
      </c>
      <c r="D7588" s="49" t="s">
        <v>422</v>
      </c>
      <c r="E7588" s="49" t="s">
        <v>5344</v>
      </c>
      <c r="F7588" s="49" t="s">
        <v>422</v>
      </c>
      <c r="G7588" s="49">
        <v>19622</v>
      </c>
      <c r="H7588" s="49" t="s">
        <v>447</v>
      </c>
      <c r="I7588" s="50">
        <v>15129</v>
      </c>
      <c r="J7588" s="50">
        <v>219622000174</v>
      </c>
      <c r="K7588" s="49" t="s">
        <v>5345</v>
      </c>
      <c r="L7588" s="51">
        <v>43</v>
      </c>
      <c r="M7588" s="52">
        <v>5151129</v>
      </c>
      <c r="N7588" s="52">
        <v>0</v>
      </c>
      <c r="O7588" s="52">
        <v>28506023</v>
      </c>
      <c r="P7588" s="52">
        <v>6660438</v>
      </c>
      <c r="Q7588" s="52">
        <v>5151129</v>
      </c>
      <c r="R7588" s="52">
        <v>35166461</v>
      </c>
      <c r="S7588" s="52">
        <v>40317590</v>
      </c>
      <c r="T7588" s="70" t="s">
        <v>10556</v>
      </c>
      <c r="U7588" s="70" t="s">
        <v>10560</v>
      </c>
    </row>
    <row r="7589" spans="1:21" x14ac:dyDescent="0.2">
      <c r="A7589" s="49" t="s">
        <v>6181</v>
      </c>
      <c r="B7589" s="49" t="s">
        <v>113</v>
      </c>
      <c r="C7589" s="50">
        <v>3798</v>
      </c>
      <c r="D7589" s="49" t="s">
        <v>791</v>
      </c>
      <c r="E7589" s="49" t="s">
        <v>7935</v>
      </c>
      <c r="F7589" s="49" t="s">
        <v>791</v>
      </c>
      <c r="G7589" s="49">
        <v>52227</v>
      </c>
      <c r="H7589" s="49" t="s">
        <v>802</v>
      </c>
      <c r="I7589" s="50">
        <v>7961</v>
      </c>
      <c r="J7589" s="50">
        <v>252227000952</v>
      </c>
      <c r="K7589" s="49" t="s">
        <v>7958</v>
      </c>
      <c r="L7589" s="51">
        <v>19</v>
      </c>
      <c r="M7589" s="52">
        <v>2258269</v>
      </c>
      <c r="N7589" s="52">
        <v>0</v>
      </c>
      <c r="O7589" s="52">
        <v>27796012</v>
      </c>
      <c r="P7589" s="52">
        <v>6660438</v>
      </c>
      <c r="Q7589" s="52">
        <v>2258269</v>
      </c>
      <c r="R7589" s="52">
        <v>34456450</v>
      </c>
      <c r="S7589" s="52">
        <v>36714719</v>
      </c>
      <c r="T7589" s="70" t="s">
        <v>10556</v>
      </c>
      <c r="U7589" s="70" t="s">
        <v>10560</v>
      </c>
    </row>
    <row r="7590" spans="1:21" x14ac:dyDescent="0.2">
      <c r="A7590" s="49" t="s">
        <v>6181</v>
      </c>
      <c r="B7590" s="49" t="s">
        <v>113</v>
      </c>
      <c r="C7590" s="50">
        <v>3798</v>
      </c>
      <c r="D7590" s="49" t="s">
        <v>791</v>
      </c>
      <c r="E7590" s="49" t="s">
        <v>8227</v>
      </c>
      <c r="F7590" s="49" t="s">
        <v>791</v>
      </c>
      <c r="G7590" s="49">
        <v>52838</v>
      </c>
      <c r="H7590" s="49" t="s">
        <v>847</v>
      </c>
      <c r="I7590" s="50">
        <v>20637</v>
      </c>
      <c r="J7590" s="50">
        <v>252838001172</v>
      </c>
      <c r="K7590" s="49" t="s">
        <v>8238</v>
      </c>
      <c r="L7590" s="51">
        <v>26</v>
      </c>
      <c r="M7590" s="52">
        <v>3020603</v>
      </c>
      <c r="N7590" s="52">
        <v>0</v>
      </c>
      <c r="O7590" s="52">
        <v>27740343</v>
      </c>
      <c r="P7590" s="52">
        <v>6660438</v>
      </c>
      <c r="Q7590" s="52">
        <v>3020603</v>
      </c>
      <c r="R7590" s="52">
        <v>34400781</v>
      </c>
      <c r="S7590" s="52">
        <v>37421384</v>
      </c>
      <c r="T7590" s="70" t="s">
        <v>10556</v>
      </c>
      <c r="U7590" s="70" t="s">
        <v>10560</v>
      </c>
    </row>
    <row r="7591" spans="1:21" x14ac:dyDescent="0.2">
      <c r="A7591" s="49" t="s">
        <v>6181</v>
      </c>
      <c r="B7591" s="49" t="s">
        <v>113</v>
      </c>
      <c r="C7591" s="50">
        <v>3798</v>
      </c>
      <c r="D7591" s="49" t="s">
        <v>791</v>
      </c>
      <c r="E7591" s="49" t="s">
        <v>8021</v>
      </c>
      <c r="F7591" s="49" t="s">
        <v>791</v>
      </c>
      <c r="G7591" s="49">
        <v>52317</v>
      </c>
      <c r="H7591" s="49" t="s">
        <v>810</v>
      </c>
      <c r="I7591" s="50">
        <v>8617</v>
      </c>
      <c r="J7591" s="50">
        <v>252317000391</v>
      </c>
      <c r="K7591" s="49" t="s">
        <v>8024</v>
      </c>
      <c r="L7591" s="51">
        <v>11</v>
      </c>
      <c r="M7591" s="52">
        <v>1259737</v>
      </c>
      <c r="N7591" s="52">
        <v>0</v>
      </c>
      <c r="O7591" s="52">
        <v>27440546</v>
      </c>
      <c r="P7591" s="52">
        <v>6660438</v>
      </c>
      <c r="Q7591" s="52">
        <v>1259737</v>
      </c>
      <c r="R7591" s="52">
        <v>34100984</v>
      </c>
      <c r="S7591" s="52">
        <v>35360721</v>
      </c>
      <c r="T7591" s="70" t="s">
        <v>10556</v>
      </c>
      <c r="U7591" s="70" t="s">
        <v>10560</v>
      </c>
    </row>
    <row r="7592" spans="1:21" x14ac:dyDescent="0.2">
      <c r="A7592" s="49" t="s">
        <v>6181</v>
      </c>
      <c r="B7592" s="49" t="s">
        <v>113</v>
      </c>
      <c r="C7592" s="50">
        <v>3798</v>
      </c>
      <c r="D7592" s="49" t="s">
        <v>791</v>
      </c>
      <c r="E7592" s="49" t="s">
        <v>8021</v>
      </c>
      <c r="F7592" s="49" t="s">
        <v>791</v>
      </c>
      <c r="G7592" s="49">
        <v>52317</v>
      </c>
      <c r="H7592" s="49" t="s">
        <v>810</v>
      </c>
      <c r="I7592" s="50">
        <v>8616</v>
      </c>
      <c r="J7592" s="50">
        <v>252317000102</v>
      </c>
      <c r="K7592" s="49" t="s">
        <v>8037</v>
      </c>
      <c r="L7592" s="51">
        <v>6</v>
      </c>
      <c r="M7592" s="52">
        <v>727239</v>
      </c>
      <c r="N7592" s="52">
        <v>0</v>
      </c>
      <c r="O7592" s="52">
        <v>27440546</v>
      </c>
      <c r="P7592" s="52">
        <v>6660438</v>
      </c>
      <c r="Q7592" s="52">
        <v>727239</v>
      </c>
      <c r="R7592" s="52">
        <v>34100984</v>
      </c>
      <c r="S7592" s="52">
        <v>34828223</v>
      </c>
      <c r="T7592" s="70" t="s">
        <v>10556</v>
      </c>
      <c r="U7592" s="70" t="s">
        <v>10560</v>
      </c>
    </row>
    <row r="7593" spans="1:21" x14ac:dyDescent="0.2">
      <c r="A7593" s="49" t="s">
        <v>6181</v>
      </c>
      <c r="B7593" s="49" t="s">
        <v>113</v>
      </c>
      <c r="C7593" s="50">
        <v>3798</v>
      </c>
      <c r="D7593" s="49" t="s">
        <v>791</v>
      </c>
      <c r="E7593" s="49" t="s">
        <v>8021</v>
      </c>
      <c r="F7593" s="49" t="s">
        <v>791</v>
      </c>
      <c r="G7593" s="49">
        <v>52317</v>
      </c>
      <c r="H7593" s="49" t="s">
        <v>810</v>
      </c>
      <c r="I7593" s="50">
        <v>8618</v>
      </c>
      <c r="J7593" s="50">
        <v>252317000366</v>
      </c>
      <c r="K7593" s="49" t="s">
        <v>8038</v>
      </c>
      <c r="L7593" s="51">
        <v>39</v>
      </c>
      <c r="M7593" s="52">
        <v>4457426</v>
      </c>
      <c r="N7593" s="52">
        <v>0</v>
      </c>
      <c r="O7593" s="52">
        <v>27440546</v>
      </c>
      <c r="P7593" s="52">
        <v>6660438</v>
      </c>
      <c r="Q7593" s="52">
        <v>4457426</v>
      </c>
      <c r="R7593" s="52">
        <v>34100984</v>
      </c>
      <c r="S7593" s="52">
        <v>38558410</v>
      </c>
      <c r="T7593" s="70" t="s">
        <v>10556</v>
      </c>
      <c r="U7593" s="70" t="s">
        <v>10560</v>
      </c>
    </row>
    <row r="7594" spans="1:21" x14ac:dyDescent="0.2">
      <c r="A7594" s="49" t="s">
        <v>6181</v>
      </c>
      <c r="B7594" s="49" t="s">
        <v>113</v>
      </c>
      <c r="C7594" s="50">
        <v>3798</v>
      </c>
      <c r="D7594" s="49" t="s">
        <v>791</v>
      </c>
      <c r="E7594" s="49" t="s">
        <v>7935</v>
      </c>
      <c r="F7594" s="49" t="s">
        <v>791</v>
      </c>
      <c r="G7594" s="49">
        <v>52227</v>
      </c>
      <c r="H7594" s="49" t="s">
        <v>802</v>
      </c>
      <c r="I7594" s="50">
        <v>7778</v>
      </c>
      <c r="J7594" s="50">
        <v>252227000065</v>
      </c>
      <c r="K7594" s="49" t="s">
        <v>7957</v>
      </c>
      <c r="L7594" s="51">
        <v>22</v>
      </c>
      <c r="M7594" s="52">
        <v>2568664</v>
      </c>
      <c r="N7594" s="52">
        <v>0</v>
      </c>
      <c r="O7594" s="52">
        <v>27796012</v>
      </c>
      <c r="P7594" s="52">
        <v>6660438</v>
      </c>
      <c r="Q7594" s="52">
        <v>2568664</v>
      </c>
      <c r="R7594" s="52">
        <v>34456450</v>
      </c>
      <c r="S7594" s="52">
        <v>37025114</v>
      </c>
      <c r="T7594" s="70" t="s">
        <v>10556</v>
      </c>
      <c r="U7594" s="70" t="s">
        <v>10560</v>
      </c>
    </row>
    <row r="7595" spans="1:21" x14ac:dyDescent="0.2">
      <c r="A7595" s="49" t="s">
        <v>6181</v>
      </c>
      <c r="B7595" s="49" t="s">
        <v>113</v>
      </c>
      <c r="C7595" s="50">
        <v>3798</v>
      </c>
      <c r="D7595" s="49" t="s">
        <v>791</v>
      </c>
      <c r="E7595" s="49" t="s">
        <v>8181</v>
      </c>
      <c r="F7595" s="49" t="s">
        <v>791</v>
      </c>
      <c r="G7595" s="49">
        <v>52699</v>
      </c>
      <c r="H7595" s="49" t="s">
        <v>841</v>
      </c>
      <c r="I7595" s="50">
        <v>5717</v>
      </c>
      <c r="J7595" s="50">
        <v>252699000336</v>
      </c>
      <c r="K7595" s="49" t="s">
        <v>8206</v>
      </c>
      <c r="L7595" s="51">
        <v>9</v>
      </c>
      <c r="M7595" s="52">
        <v>1296266</v>
      </c>
      <c r="N7595" s="52">
        <v>0</v>
      </c>
      <c r="O7595" s="52">
        <v>34411783</v>
      </c>
      <c r="P7595" s="52">
        <v>6660438</v>
      </c>
      <c r="Q7595" s="52">
        <v>1296266</v>
      </c>
      <c r="R7595" s="52">
        <v>41072221</v>
      </c>
      <c r="S7595" s="52">
        <v>42368487</v>
      </c>
      <c r="T7595" s="70" t="s">
        <v>10556</v>
      </c>
      <c r="U7595" s="70" t="s">
        <v>10560</v>
      </c>
    </row>
    <row r="7596" spans="1:21" x14ac:dyDescent="0.2">
      <c r="A7596" s="49" t="s">
        <v>6181</v>
      </c>
      <c r="B7596" s="49" t="s">
        <v>113</v>
      </c>
      <c r="C7596" s="50">
        <v>3798</v>
      </c>
      <c r="D7596" s="49" t="s">
        <v>791</v>
      </c>
      <c r="E7596" s="49" t="s">
        <v>8181</v>
      </c>
      <c r="F7596" s="49" t="s">
        <v>791</v>
      </c>
      <c r="G7596" s="49">
        <v>52699</v>
      </c>
      <c r="H7596" s="49" t="s">
        <v>841</v>
      </c>
      <c r="I7596" s="50">
        <v>5813</v>
      </c>
      <c r="J7596" s="50">
        <v>252699000085</v>
      </c>
      <c r="K7596" s="49" t="s">
        <v>8192</v>
      </c>
      <c r="L7596" s="51">
        <v>4</v>
      </c>
      <c r="M7596" s="52">
        <v>567010</v>
      </c>
      <c r="N7596" s="52">
        <v>0</v>
      </c>
      <c r="O7596" s="52">
        <v>34411783</v>
      </c>
      <c r="P7596" s="52">
        <v>0</v>
      </c>
      <c r="Q7596" s="52">
        <v>567010</v>
      </c>
      <c r="R7596" s="52">
        <v>34411783</v>
      </c>
      <c r="S7596" s="52">
        <v>34978793</v>
      </c>
      <c r="T7596" s="70" t="s">
        <v>10556</v>
      </c>
      <c r="U7596" s="70" t="s">
        <v>10560</v>
      </c>
    </row>
    <row r="7597" spans="1:21" x14ac:dyDescent="0.2">
      <c r="A7597" s="49" t="s">
        <v>6181</v>
      </c>
      <c r="B7597" s="49" t="s">
        <v>113</v>
      </c>
      <c r="C7597" s="50">
        <v>3798</v>
      </c>
      <c r="D7597" s="49" t="s">
        <v>791</v>
      </c>
      <c r="E7597" s="49" t="s">
        <v>7935</v>
      </c>
      <c r="F7597" s="49" t="s">
        <v>791</v>
      </c>
      <c r="G7597" s="49">
        <v>52227</v>
      </c>
      <c r="H7597" s="49" t="s">
        <v>802</v>
      </c>
      <c r="I7597" s="50">
        <v>7968</v>
      </c>
      <c r="J7597" s="50">
        <v>252227001053</v>
      </c>
      <c r="K7597" s="49" t="s">
        <v>7967</v>
      </c>
      <c r="L7597" s="51">
        <v>1</v>
      </c>
      <c r="M7597" s="52">
        <v>114500</v>
      </c>
      <c r="N7597" s="52">
        <v>0</v>
      </c>
      <c r="O7597" s="52">
        <v>27796012</v>
      </c>
      <c r="P7597" s="52">
        <v>0</v>
      </c>
      <c r="Q7597" s="52">
        <v>114500</v>
      </c>
      <c r="R7597" s="52">
        <v>27796012</v>
      </c>
      <c r="S7597" s="52">
        <v>27910512</v>
      </c>
      <c r="T7597" s="70" t="s">
        <v>10556</v>
      </c>
      <c r="U7597" s="70" t="s">
        <v>10560</v>
      </c>
    </row>
    <row r="7598" spans="1:21" x14ac:dyDescent="0.2">
      <c r="A7598" s="49" t="s">
        <v>7676</v>
      </c>
      <c r="B7598" s="49" t="s">
        <v>763</v>
      </c>
      <c r="C7598" s="50">
        <v>3796</v>
      </c>
      <c r="D7598" s="49" t="s">
        <v>764</v>
      </c>
      <c r="E7598" s="49" t="s">
        <v>7707</v>
      </c>
      <c r="F7598" s="49" t="s">
        <v>764</v>
      </c>
      <c r="G7598" s="49">
        <v>50287</v>
      </c>
      <c r="H7598" s="49" t="s">
        <v>774</v>
      </c>
      <c r="I7598" s="50">
        <v>16096</v>
      </c>
      <c r="J7598" s="50">
        <v>250287000045</v>
      </c>
      <c r="K7598" s="49" t="s">
        <v>7708</v>
      </c>
      <c r="L7598" s="51">
        <v>170</v>
      </c>
      <c r="M7598" s="52">
        <v>20384465</v>
      </c>
      <c r="N7598" s="52">
        <v>0</v>
      </c>
      <c r="O7598" s="52">
        <v>28384802</v>
      </c>
      <c r="P7598" s="52">
        <v>6660438</v>
      </c>
      <c r="Q7598" s="52">
        <v>20384465</v>
      </c>
      <c r="R7598" s="52">
        <v>35045240</v>
      </c>
      <c r="S7598" s="52">
        <v>55429705</v>
      </c>
      <c r="T7598" s="70" t="s">
        <v>10556</v>
      </c>
      <c r="U7598" s="70" t="s">
        <v>10560</v>
      </c>
    </row>
    <row r="7599" spans="1:21" x14ac:dyDescent="0.2">
      <c r="A7599" s="49" t="s">
        <v>5921</v>
      </c>
      <c r="B7599" s="49" t="s">
        <v>211</v>
      </c>
      <c r="C7599" s="50">
        <v>3781</v>
      </c>
      <c r="D7599" s="49" t="s">
        <v>489</v>
      </c>
      <c r="E7599" s="49" t="s">
        <v>6084</v>
      </c>
      <c r="F7599" s="49" t="s">
        <v>489</v>
      </c>
      <c r="G7599" s="49">
        <v>23670</v>
      </c>
      <c r="H7599" s="49" t="s">
        <v>511</v>
      </c>
      <c r="I7599" s="50">
        <v>13907</v>
      </c>
      <c r="J7599" s="50">
        <v>223670000647</v>
      </c>
      <c r="K7599" s="49" t="s">
        <v>6085</v>
      </c>
      <c r="L7599" s="51">
        <v>306</v>
      </c>
      <c r="M7599" s="52">
        <v>55710509</v>
      </c>
      <c r="N7599" s="52">
        <v>0</v>
      </c>
      <c r="O7599" s="52">
        <v>42490593</v>
      </c>
      <c r="P7599" s="52">
        <v>6660438</v>
      </c>
      <c r="Q7599" s="52">
        <v>55710509</v>
      </c>
      <c r="R7599" s="52">
        <v>49151031</v>
      </c>
      <c r="S7599" s="52">
        <v>104861540</v>
      </c>
      <c r="T7599" s="70" t="s">
        <v>10556</v>
      </c>
      <c r="U7599" s="70" t="s">
        <v>10560</v>
      </c>
    </row>
    <row r="7600" spans="1:21" x14ac:dyDescent="0.2">
      <c r="A7600" s="49" t="s">
        <v>4982</v>
      </c>
      <c r="B7600" s="49" t="s">
        <v>421</v>
      </c>
      <c r="C7600" s="50">
        <v>3777</v>
      </c>
      <c r="D7600" s="49" t="s">
        <v>422</v>
      </c>
      <c r="E7600" s="49" t="s">
        <v>5203</v>
      </c>
      <c r="F7600" s="49" t="s">
        <v>422</v>
      </c>
      <c r="G7600" s="49">
        <v>19392</v>
      </c>
      <c r="H7600" s="49" t="s">
        <v>435</v>
      </c>
      <c r="I7600" s="50">
        <v>3839</v>
      </c>
      <c r="J7600" s="50">
        <v>219392000048</v>
      </c>
      <c r="K7600" s="49" t="s">
        <v>5210</v>
      </c>
      <c r="L7600" s="51">
        <v>38</v>
      </c>
      <c r="M7600" s="52">
        <v>4764530</v>
      </c>
      <c r="N7600" s="52">
        <v>0</v>
      </c>
      <c r="O7600" s="52">
        <v>29758478</v>
      </c>
      <c r="P7600" s="52">
        <v>6660438</v>
      </c>
      <c r="Q7600" s="52">
        <v>4764530</v>
      </c>
      <c r="R7600" s="52">
        <v>36418916</v>
      </c>
      <c r="S7600" s="52">
        <v>41183446</v>
      </c>
      <c r="T7600" s="70" t="s">
        <v>10556</v>
      </c>
      <c r="U7600" s="70" t="s">
        <v>10560</v>
      </c>
    </row>
    <row r="7601" spans="1:21" x14ac:dyDescent="0.2">
      <c r="A7601" s="49" t="s">
        <v>4982</v>
      </c>
      <c r="B7601" s="49" t="s">
        <v>421</v>
      </c>
      <c r="C7601" s="50">
        <v>3777</v>
      </c>
      <c r="D7601" s="49" t="s">
        <v>422</v>
      </c>
      <c r="E7601" s="49" t="s">
        <v>5203</v>
      </c>
      <c r="F7601" s="49" t="s">
        <v>422</v>
      </c>
      <c r="G7601" s="49">
        <v>19392</v>
      </c>
      <c r="H7601" s="49" t="s">
        <v>435</v>
      </c>
      <c r="I7601" s="50">
        <v>142601</v>
      </c>
      <c r="J7601" s="50">
        <v>219392000170</v>
      </c>
      <c r="K7601" s="49" t="s">
        <v>5209</v>
      </c>
      <c r="L7601" s="51">
        <v>29</v>
      </c>
      <c r="M7601" s="52">
        <v>3643550</v>
      </c>
      <c r="N7601" s="52">
        <v>0</v>
      </c>
      <c r="O7601" s="52">
        <v>29758478</v>
      </c>
      <c r="P7601" s="52">
        <v>6660438</v>
      </c>
      <c r="Q7601" s="52">
        <v>3643550</v>
      </c>
      <c r="R7601" s="52">
        <v>36418916</v>
      </c>
      <c r="S7601" s="52">
        <v>40062466</v>
      </c>
      <c r="T7601" s="70" t="s">
        <v>10556</v>
      </c>
      <c r="U7601" s="70" t="s">
        <v>10560</v>
      </c>
    </row>
    <row r="7602" spans="1:21" x14ac:dyDescent="0.2">
      <c r="A7602" s="49" t="s">
        <v>5921</v>
      </c>
      <c r="B7602" s="49" t="s">
        <v>211</v>
      </c>
      <c r="C7602" s="50">
        <v>3781</v>
      </c>
      <c r="D7602" s="49" t="s">
        <v>489</v>
      </c>
      <c r="E7602" s="49" t="s">
        <v>6073</v>
      </c>
      <c r="F7602" s="49" t="s">
        <v>489</v>
      </c>
      <c r="G7602" s="49">
        <v>23580</v>
      </c>
      <c r="H7602" s="49" t="s">
        <v>507</v>
      </c>
      <c r="I7602" s="50">
        <v>14857</v>
      </c>
      <c r="J7602" s="50">
        <v>223580000281</v>
      </c>
      <c r="K7602" s="49" t="s">
        <v>6074</v>
      </c>
      <c r="L7602" s="51">
        <v>445</v>
      </c>
      <c r="M7602" s="52">
        <v>72252824</v>
      </c>
      <c r="N7602" s="52">
        <v>0</v>
      </c>
      <c r="O7602" s="52">
        <v>38115683</v>
      </c>
      <c r="P7602" s="52">
        <v>26641753</v>
      </c>
      <c r="Q7602" s="52">
        <v>72252824</v>
      </c>
      <c r="R7602" s="52">
        <v>64757436</v>
      </c>
      <c r="S7602" s="52">
        <v>137010260</v>
      </c>
      <c r="T7602" s="70" t="s">
        <v>10556</v>
      </c>
      <c r="U7602" s="70" t="s">
        <v>10560</v>
      </c>
    </row>
    <row r="7603" spans="1:21" x14ac:dyDescent="0.2">
      <c r="A7603" s="49" t="s">
        <v>7676</v>
      </c>
      <c r="B7603" s="49" t="s">
        <v>763</v>
      </c>
      <c r="C7603" s="50">
        <v>3796</v>
      </c>
      <c r="D7603" s="49" t="s">
        <v>764</v>
      </c>
      <c r="E7603" s="49" t="s">
        <v>7711</v>
      </c>
      <c r="F7603" s="49" t="s">
        <v>764</v>
      </c>
      <c r="G7603" s="49">
        <v>50313</v>
      </c>
      <c r="H7603" s="49" t="s">
        <v>91</v>
      </c>
      <c r="I7603" s="50">
        <v>132417</v>
      </c>
      <c r="J7603" s="50">
        <v>250313000181</v>
      </c>
      <c r="K7603" s="49" t="s">
        <v>6074</v>
      </c>
      <c r="L7603" s="51">
        <v>372</v>
      </c>
      <c r="M7603" s="52">
        <v>41344312</v>
      </c>
      <c r="N7603" s="52">
        <v>0</v>
      </c>
      <c r="O7603" s="52">
        <v>26710548</v>
      </c>
      <c r="P7603" s="52">
        <v>6660438</v>
      </c>
      <c r="Q7603" s="52">
        <v>41344312</v>
      </c>
      <c r="R7603" s="52">
        <v>33370986</v>
      </c>
      <c r="S7603" s="52">
        <v>74715298</v>
      </c>
      <c r="T7603" s="70" t="s">
        <v>10556</v>
      </c>
      <c r="U7603" s="70" t="s">
        <v>10560</v>
      </c>
    </row>
    <row r="7604" spans="1:21" x14ac:dyDescent="0.2">
      <c r="A7604" s="49" t="s">
        <v>2884</v>
      </c>
      <c r="B7604" s="49" t="s">
        <v>453</v>
      </c>
      <c r="C7604" s="50">
        <v>3813</v>
      </c>
      <c r="D7604" s="49" t="s">
        <v>1000</v>
      </c>
      <c r="E7604" s="49" t="s">
        <v>9617</v>
      </c>
      <c r="F7604" s="49" t="s">
        <v>1000</v>
      </c>
      <c r="G7604" s="49">
        <v>70771</v>
      </c>
      <c r="H7604" s="49" t="s">
        <v>453</v>
      </c>
      <c r="I7604" s="50">
        <v>17354</v>
      </c>
      <c r="J7604" s="50">
        <v>270771001219</v>
      </c>
      <c r="K7604" s="49" t="s">
        <v>6074</v>
      </c>
      <c r="L7604" s="51">
        <v>130</v>
      </c>
      <c r="M7604" s="52">
        <v>19845588</v>
      </c>
      <c r="N7604" s="52">
        <v>0</v>
      </c>
      <c r="O7604" s="52">
        <v>36252957</v>
      </c>
      <c r="P7604" s="52">
        <v>13320876</v>
      </c>
      <c r="Q7604" s="52">
        <v>19845588</v>
      </c>
      <c r="R7604" s="52">
        <v>49573833</v>
      </c>
      <c r="S7604" s="52">
        <v>69419421</v>
      </c>
      <c r="T7604" s="70" t="s">
        <v>10556</v>
      </c>
      <c r="U7604" s="70" t="s">
        <v>10560</v>
      </c>
    </row>
    <row r="7605" spans="1:21" x14ac:dyDescent="0.2">
      <c r="A7605" s="49" t="s">
        <v>7676</v>
      </c>
      <c r="B7605" s="49" t="s">
        <v>763</v>
      </c>
      <c r="C7605" s="50">
        <v>3796</v>
      </c>
      <c r="D7605" s="49" t="s">
        <v>764</v>
      </c>
      <c r="E7605" s="49" t="s">
        <v>7773</v>
      </c>
      <c r="F7605" s="49" t="s">
        <v>764</v>
      </c>
      <c r="G7605" s="49">
        <v>50683</v>
      </c>
      <c r="H7605" s="49" t="s">
        <v>786</v>
      </c>
      <c r="I7605" s="50">
        <v>10556</v>
      </c>
      <c r="J7605" s="50">
        <v>250683000783</v>
      </c>
      <c r="K7605" s="49" t="s">
        <v>7774</v>
      </c>
      <c r="L7605" s="51">
        <v>234</v>
      </c>
      <c r="M7605" s="52">
        <v>29413920</v>
      </c>
      <c r="N7605" s="52">
        <v>0</v>
      </c>
      <c r="O7605" s="52">
        <v>29707435</v>
      </c>
      <c r="P7605" s="52">
        <v>6660438</v>
      </c>
      <c r="Q7605" s="52">
        <v>29413920</v>
      </c>
      <c r="R7605" s="52">
        <v>36367873</v>
      </c>
      <c r="S7605" s="52">
        <v>65781793</v>
      </c>
      <c r="T7605" s="70" t="s">
        <v>10556</v>
      </c>
      <c r="U7605" s="70" t="s">
        <v>10560</v>
      </c>
    </row>
    <row r="7606" spans="1:21" x14ac:dyDescent="0.2">
      <c r="A7606" s="49" t="s">
        <v>5921</v>
      </c>
      <c r="B7606" s="49" t="s">
        <v>211</v>
      </c>
      <c r="C7606" s="50">
        <v>3781</v>
      </c>
      <c r="D7606" s="49" t="s">
        <v>489</v>
      </c>
      <c r="E7606" s="49" t="s">
        <v>6158</v>
      </c>
      <c r="F7606" s="49" t="s">
        <v>489</v>
      </c>
      <c r="G7606" s="49">
        <v>23815</v>
      </c>
      <c r="H7606" s="49" t="s">
        <v>517</v>
      </c>
      <c r="I7606" s="50">
        <v>13909</v>
      </c>
      <c r="J7606" s="50">
        <v>223670001082</v>
      </c>
      <c r="K7606" s="49" t="s">
        <v>6160</v>
      </c>
      <c r="L7606" s="51">
        <v>245</v>
      </c>
      <c r="M7606" s="52">
        <v>45902267</v>
      </c>
      <c r="N7606" s="52">
        <v>0</v>
      </c>
      <c r="O7606" s="52">
        <v>43877270</v>
      </c>
      <c r="P7606" s="52">
        <v>6660438</v>
      </c>
      <c r="Q7606" s="52">
        <v>45902267</v>
      </c>
      <c r="R7606" s="52">
        <v>50537708</v>
      </c>
      <c r="S7606" s="52">
        <v>96439975</v>
      </c>
      <c r="T7606" s="70" t="s">
        <v>10556</v>
      </c>
      <c r="U7606" s="70" t="s">
        <v>10560</v>
      </c>
    </row>
    <row r="7607" spans="1:21" x14ac:dyDescent="0.2">
      <c r="A7607" s="49" t="s">
        <v>6181</v>
      </c>
      <c r="B7607" s="49" t="s">
        <v>113</v>
      </c>
      <c r="C7607" s="50">
        <v>3798</v>
      </c>
      <c r="D7607" s="49" t="s">
        <v>791</v>
      </c>
      <c r="E7607" s="49" t="s">
        <v>8109</v>
      </c>
      <c r="F7607" s="49" t="s">
        <v>791</v>
      </c>
      <c r="G7607" s="49">
        <v>52473</v>
      </c>
      <c r="H7607" s="49" t="s">
        <v>580</v>
      </c>
      <c r="I7607" s="50">
        <v>20396</v>
      </c>
      <c r="J7607" s="50">
        <v>252473000252</v>
      </c>
      <c r="K7607" s="49" t="s">
        <v>8110</v>
      </c>
      <c r="L7607" s="51">
        <v>268</v>
      </c>
      <c r="M7607" s="52">
        <v>50044207</v>
      </c>
      <c r="N7607" s="52">
        <v>0</v>
      </c>
      <c r="O7607" s="52">
        <v>44186874</v>
      </c>
      <c r="P7607" s="52">
        <v>6660438</v>
      </c>
      <c r="Q7607" s="52">
        <v>50044207</v>
      </c>
      <c r="R7607" s="52">
        <v>50847312</v>
      </c>
      <c r="S7607" s="52">
        <v>100891519</v>
      </c>
      <c r="T7607" s="70" t="s">
        <v>10556</v>
      </c>
      <c r="U7607" s="70" t="s">
        <v>10560</v>
      </c>
    </row>
    <row r="7608" spans="1:21" x14ac:dyDescent="0.2">
      <c r="A7608" s="49" t="s">
        <v>5921</v>
      </c>
      <c r="B7608" s="49" t="s">
        <v>211</v>
      </c>
      <c r="C7608" s="50">
        <v>3781</v>
      </c>
      <c r="D7608" s="49" t="s">
        <v>489</v>
      </c>
      <c r="E7608" s="49" t="s">
        <v>6010</v>
      </c>
      <c r="F7608" s="49" t="s">
        <v>489</v>
      </c>
      <c r="G7608" s="49">
        <v>23466</v>
      </c>
      <c r="H7608" s="49" t="s">
        <v>502</v>
      </c>
      <c r="I7608" s="50">
        <v>14612</v>
      </c>
      <c r="J7608" s="50">
        <v>223466002371</v>
      </c>
      <c r="K7608" s="49" t="s">
        <v>6012</v>
      </c>
      <c r="L7608" s="51">
        <v>279</v>
      </c>
      <c r="M7608" s="52">
        <v>35994415</v>
      </c>
      <c r="N7608" s="52">
        <v>0</v>
      </c>
      <c r="O7608" s="52">
        <v>30776731</v>
      </c>
      <c r="P7608" s="52">
        <v>6660438</v>
      </c>
      <c r="Q7608" s="52">
        <v>35994415</v>
      </c>
      <c r="R7608" s="52">
        <v>37437169</v>
      </c>
      <c r="S7608" s="52">
        <v>73431584</v>
      </c>
      <c r="T7608" s="70" t="s">
        <v>10556</v>
      </c>
      <c r="U7608" s="70" t="s">
        <v>10560</v>
      </c>
    </row>
    <row r="7609" spans="1:21" x14ac:dyDescent="0.2">
      <c r="A7609" s="49" t="s">
        <v>4982</v>
      </c>
      <c r="B7609" s="49" t="s">
        <v>421</v>
      </c>
      <c r="C7609" s="50">
        <v>3777</v>
      </c>
      <c r="D7609" s="49" t="s">
        <v>422</v>
      </c>
      <c r="E7609" s="49" t="s">
        <v>5231</v>
      </c>
      <c r="F7609" s="49" t="s">
        <v>422</v>
      </c>
      <c r="G7609" s="49">
        <v>19450</v>
      </c>
      <c r="H7609" s="49" t="s">
        <v>438</v>
      </c>
      <c r="I7609" s="50">
        <v>5998</v>
      </c>
      <c r="J7609" s="50">
        <v>219450000282</v>
      </c>
      <c r="K7609" s="49" t="s">
        <v>5232</v>
      </c>
      <c r="L7609" s="51">
        <v>179</v>
      </c>
      <c r="M7609" s="52">
        <v>22863727</v>
      </c>
      <c r="N7609" s="52">
        <v>0</v>
      </c>
      <c r="O7609" s="52">
        <v>30394058</v>
      </c>
      <c r="P7609" s="52">
        <v>13320876</v>
      </c>
      <c r="Q7609" s="52">
        <v>22863727</v>
      </c>
      <c r="R7609" s="52">
        <v>43714934</v>
      </c>
      <c r="S7609" s="52">
        <v>66578661</v>
      </c>
      <c r="T7609" s="70" t="s">
        <v>10556</v>
      </c>
      <c r="U7609" s="70" t="s">
        <v>10560</v>
      </c>
    </row>
    <row r="7610" spans="1:21" x14ac:dyDescent="0.2">
      <c r="A7610" s="49" t="s">
        <v>6181</v>
      </c>
      <c r="B7610" s="49" t="s">
        <v>851</v>
      </c>
      <c r="C7610" s="50">
        <v>3802</v>
      </c>
      <c r="D7610" s="49" t="s">
        <v>849</v>
      </c>
      <c r="E7610" s="49" t="s">
        <v>6178</v>
      </c>
      <c r="F7610" s="49" t="s">
        <v>849</v>
      </c>
      <c r="G7610" s="49">
        <v>54001</v>
      </c>
      <c r="H7610" s="49" t="s">
        <v>850</v>
      </c>
      <c r="I7610" s="50">
        <v>2926</v>
      </c>
      <c r="J7610" s="50">
        <v>254001002637</v>
      </c>
      <c r="K7610" s="49" t="s">
        <v>6182</v>
      </c>
      <c r="L7610" s="51">
        <v>205</v>
      </c>
      <c r="M7610" s="52">
        <v>23637845</v>
      </c>
      <c r="N7610" s="52">
        <v>0</v>
      </c>
      <c r="O7610" s="52">
        <v>27374020</v>
      </c>
      <c r="P7610" s="52">
        <v>6660438</v>
      </c>
      <c r="Q7610" s="52">
        <v>23637845</v>
      </c>
      <c r="R7610" s="52">
        <v>34034458</v>
      </c>
      <c r="S7610" s="52">
        <v>57672303</v>
      </c>
      <c r="T7610" s="70" t="s">
        <v>10556</v>
      </c>
      <c r="U7610" s="70" t="s">
        <v>10560</v>
      </c>
    </row>
    <row r="7611" spans="1:21" x14ac:dyDescent="0.2">
      <c r="A7611" s="49" t="s">
        <v>2875</v>
      </c>
      <c r="B7611" s="49" t="s">
        <v>1117</v>
      </c>
      <c r="C7611" s="50">
        <v>3824</v>
      </c>
      <c r="D7611" s="49" t="s">
        <v>1116</v>
      </c>
      <c r="E7611" s="49" t="s">
        <v>2890</v>
      </c>
      <c r="F7611" s="49" t="s">
        <v>1116</v>
      </c>
      <c r="G7611" s="49">
        <v>81065</v>
      </c>
      <c r="H7611" s="49" t="s">
        <v>1118</v>
      </c>
      <c r="I7611" s="50">
        <v>1839</v>
      </c>
      <c r="J7611" s="50">
        <v>281065000317</v>
      </c>
      <c r="K7611" s="49" t="s">
        <v>2878</v>
      </c>
      <c r="L7611" s="51">
        <v>255</v>
      </c>
      <c r="M7611" s="52">
        <v>36693509</v>
      </c>
      <c r="N7611" s="52">
        <v>5575383</v>
      </c>
      <c r="O7611" s="52">
        <v>34521147</v>
      </c>
      <c r="P7611" s="52">
        <v>6660438</v>
      </c>
      <c r="Q7611" s="52">
        <v>42268892</v>
      </c>
      <c r="R7611" s="52">
        <v>41181585</v>
      </c>
      <c r="S7611" s="52">
        <v>83450477</v>
      </c>
      <c r="T7611" s="70" t="s">
        <v>10556</v>
      </c>
      <c r="U7611" s="70" t="s">
        <v>10560</v>
      </c>
    </row>
    <row r="7612" spans="1:21" x14ac:dyDescent="0.2">
      <c r="A7612" s="49" t="s">
        <v>6181</v>
      </c>
      <c r="B7612" s="49" t="s">
        <v>113</v>
      </c>
      <c r="C7612" s="50">
        <v>3798</v>
      </c>
      <c r="D7612" s="49" t="s">
        <v>791</v>
      </c>
      <c r="E7612" s="49" t="s">
        <v>8090</v>
      </c>
      <c r="F7612" s="49" t="s">
        <v>791</v>
      </c>
      <c r="G7612" s="49">
        <v>52435</v>
      </c>
      <c r="H7612" s="49" t="s">
        <v>826</v>
      </c>
      <c r="I7612" s="50">
        <v>5613</v>
      </c>
      <c r="J7612" s="50">
        <v>252435000290</v>
      </c>
      <c r="K7612" s="49" t="s">
        <v>8103</v>
      </c>
      <c r="L7612" s="51">
        <v>5</v>
      </c>
      <c r="M7612" s="52">
        <v>569513</v>
      </c>
      <c r="N7612" s="52">
        <v>0</v>
      </c>
      <c r="O7612" s="52">
        <v>26873901</v>
      </c>
      <c r="P7612" s="52">
        <v>6660438</v>
      </c>
      <c r="Q7612" s="52">
        <v>569513</v>
      </c>
      <c r="R7612" s="52">
        <v>33534339</v>
      </c>
      <c r="S7612" s="52">
        <v>34103852</v>
      </c>
      <c r="T7612" s="70" t="s">
        <v>10556</v>
      </c>
      <c r="U7612" s="70" t="s">
        <v>10560</v>
      </c>
    </row>
    <row r="7613" spans="1:21" x14ac:dyDescent="0.2">
      <c r="A7613" s="49" t="s">
        <v>4982</v>
      </c>
      <c r="B7613" s="49" t="s">
        <v>421</v>
      </c>
      <c r="C7613" s="50">
        <v>3777</v>
      </c>
      <c r="D7613" s="49" t="s">
        <v>422</v>
      </c>
      <c r="E7613" s="49" t="s">
        <v>5203</v>
      </c>
      <c r="F7613" s="49" t="s">
        <v>422</v>
      </c>
      <c r="G7613" s="49">
        <v>19392</v>
      </c>
      <c r="H7613" s="49" t="s">
        <v>435</v>
      </c>
      <c r="I7613" s="50">
        <v>3838</v>
      </c>
      <c r="J7613" s="50">
        <v>219392000030</v>
      </c>
      <c r="K7613" s="49" t="s">
        <v>5206</v>
      </c>
      <c r="L7613" s="51">
        <v>57</v>
      </c>
      <c r="M7613" s="52">
        <v>7146795</v>
      </c>
      <c r="N7613" s="52">
        <v>0</v>
      </c>
      <c r="O7613" s="52">
        <v>29758478</v>
      </c>
      <c r="P7613" s="52">
        <v>6660438</v>
      </c>
      <c r="Q7613" s="52">
        <v>7146795</v>
      </c>
      <c r="R7613" s="52">
        <v>36418916</v>
      </c>
      <c r="S7613" s="52">
        <v>43565711</v>
      </c>
      <c r="T7613" s="70" t="s">
        <v>10556</v>
      </c>
      <c r="U7613" s="70" t="s">
        <v>10560</v>
      </c>
    </row>
    <row r="7614" spans="1:21" x14ac:dyDescent="0.2">
      <c r="A7614" s="49" t="s">
        <v>4982</v>
      </c>
      <c r="B7614" s="49" t="s">
        <v>421</v>
      </c>
      <c r="C7614" s="50">
        <v>3777</v>
      </c>
      <c r="D7614" s="49" t="s">
        <v>422</v>
      </c>
      <c r="E7614" s="49" t="s">
        <v>5352</v>
      </c>
      <c r="F7614" s="49" t="s">
        <v>422</v>
      </c>
      <c r="G7614" s="49">
        <v>19693</v>
      </c>
      <c r="H7614" s="49" t="s">
        <v>448</v>
      </c>
      <c r="I7614" s="50">
        <v>15138</v>
      </c>
      <c r="J7614" s="50">
        <v>219693000175</v>
      </c>
      <c r="K7614" s="49" t="s">
        <v>5357</v>
      </c>
      <c r="L7614" s="51">
        <v>71</v>
      </c>
      <c r="M7614" s="52">
        <v>8428773</v>
      </c>
      <c r="N7614" s="52">
        <v>0</v>
      </c>
      <c r="O7614" s="52">
        <v>27909953</v>
      </c>
      <c r="P7614" s="52">
        <v>6660438</v>
      </c>
      <c r="Q7614" s="52">
        <v>8428773</v>
      </c>
      <c r="R7614" s="52">
        <v>34570391</v>
      </c>
      <c r="S7614" s="52">
        <v>42999164</v>
      </c>
      <c r="T7614" s="70" t="s">
        <v>10556</v>
      </c>
      <c r="U7614" s="70" t="s">
        <v>10560</v>
      </c>
    </row>
    <row r="7615" spans="1:21" x14ac:dyDescent="0.2">
      <c r="A7615" s="49" t="s">
        <v>2875</v>
      </c>
      <c r="B7615" s="49" t="s">
        <v>1117</v>
      </c>
      <c r="C7615" s="50">
        <v>3824</v>
      </c>
      <c r="D7615" s="49" t="s">
        <v>1116</v>
      </c>
      <c r="E7615" s="49" t="s">
        <v>2873</v>
      </c>
      <c r="F7615" s="49" t="s">
        <v>1116</v>
      </c>
      <c r="G7615" s="49">
        <v>81001</v>
      </c>
      <c r="H7615" s="49" t="s">
        <v>1117</v>
      </c>
      <c r="I7615" s="50">
        <v>1831</v>
      </c>
      <c r="J7615" s="50">
        <v>281001002499</v>
      </c>
      <c r="K7615" s="49" t="s">
        <v>2879</v>
      </c>
      <c r="L7615" s="51">
        <v>275</v>
      </c>
      <c r="M7615" s="52">
        <v>36878890</v>
      </c>
      <c r="N7615" s="52">
        <v>6499513</v>
      </c>
      <c r="O7615" s="52">
        <v>31950600</v>
      </c>
      <c r="P7615" s="52">
        <v>6660438</v>
      </c>
      <c r="Q7615" s="52">
        <v>43378403</v>
      </c>
      <c r="R7615" s="52">
        <v>38611038</v>
      </c>
      <c r="S7615" s="52">
        <v>81989441</v>
      </c>
      <c r="T7615" s="70" t="s">
        <v>10556</v>
      </c>
      <c r="U7615" s="70" t="s">
        <v>10560</v>
      </c>
    </row>
    <row r="7616" spans="1:21" x14ac:dyDescent="0.2">
      <c r="A7616" s="49" t="s">
        <v>2884</v>
      </c>
      <c r="B7616" s="49" t="s">
        <v>453</v>
      </c>
      <c r="C7616" s="50">
        <v>3813</v>
      </c>
      <c r="D7616" s="49" t="s">
        <v>1000</v>
      </c>
      <c r="E7616" s="49" t="s">
        <v>9569</v>
      </c>
      <c r="F7616" s="49" t="s">
        <v>1000</v>
      </c>
      <c r="G7616" s="49">
        <v>70708</v>
      </c>
      <c r="H7616" s="49" t="s">
        <v>1017</v>
      </c>
      <c r="I7616" s="50">
        <v>18247</v>
      </c>
      <c r="J7616" s="50">
        <v>270708000148</v>
      </c>
      <c r="K7616" s="49" t="s">
        <v>9573</v>
      </c>
      <c r="L7616" s="51">
        <v>217</v>
      </c>
      <c r="M7616" s="52">
        <v>29215557</v>
      </c>
      <c r="N7616" s="52">
        <v>0</v>
      </c>
      <c r="O7616" s="52">
        <v>31589314</v>
      </c>
      <c r="P7616" s="52">
        <v>6660438</v>
      </c>
      <c r="Q7616" s="52">
        <v>29215557</v>
      </c>
      <c r="R7616" s="52">
        <v>38249752</v>
      </c>
      <c r="S7616" s="52">
        <v>67465309</v>
      </c>
      <c r="T7616" s="70" t="s">
        <v>10556</v>
      </c>
      <c r="U7616" s="70" t="s">
        <v>10560</v>
      </c>
    </row>
    <row r="7617" spans="1:21" x14ac:dyDescent="0.2">
      <c r="A7617" s="49" t="s">
        <v>4982</v>
      </c>
      <c r="B7617" s="49" t="s">
        <v>421</v>
      </c>
      <c r="C7617" s="50">
        <v>3777</v>
      </c>
      <c r="D7617" s="49" t="s">
        <v>422</v>
      </c>
      <c r="E7617" s="49" t="s">
        <v>5020</v>
      </c>
      <c r="F7617" s="49" t="s">
        <v>422</v>
      </c>
      <c r="G7617" s="49">
        <v>19100</v>
      </c>
      <c r="H7617" s="49" t="s">
        <v>59</v>
      </c>
      <c r="I7617" s="50">
        <v>16440</v>
      </c>
      <c r="J7617" s="50">
        <v>219100000506</v>
      </c>
      <c r="K7617" s="49" t="s">
        <v>5025</v>
      </c>
      <c r="L7617" s="51">
        <v>91</v>
      </c>
      <c r="M7617" s="52">
        <v>11878893</v>
      </c>
      <c r="N7617" s="52">
        <v>0</v>
      </c>
      <c r="O7617" s="52">
        <v>30903641</v>
      </c>
      <c r="P7617" s="52">
        <v>6660438</v>
      </c>
      <c r="Q7617" s="52">
        <v>11878893</v>
      </c>
      <c r="R7617" s="52">
        <v>37564079</v>
      </c>
      <c r="S7617" s="52">
        <v>49442972</v>
      </c>
      <c r="T7617" s="70" t="s">
        <v>10556</v>
      </c>
      <c r="U7617" s="70" t="s">
        <v>10560</v>
      </c>
    </row>
    <row r="7618" spans="1:21" x14ac:dyDescent="0.2">
      <c r="A7618" s="49" t="s">
        <v>6181</v>
      </c>
      <c r="B7618" s="49" t="s">
        <v>113</v>
      </c>
      <c r="C7618" s="50">
        <v>3798</v>
      </c>
      <c r="D7618" s="49" t="s">
        <v>791</v>
      </c>
      <c r="E7618" s="49" t="s">
        <v>7935</v>
      </c>
      <c r="F7618" s="49" t="s">
        <v>791</v>
      </c>
      <c r="G7618" s="49">
        <v>52227</v>
      </c>
      <c r="H7618" s="49" t="s">
        <v>802</v>
      </c>
      <c r="I7618" s="50">
        <v>7886</v>
      </c>
      <c r="J7618" s="50">
        <v>252227000472</v>
      </c>
      <c r="K7618" s="49" t="s">
        <v>7956</v>
      </c>
      <c r="L7618" s="51">
        <v>7</v>
      </c>
      <c r="M7618" s="52">
        <v>801502</v>
      </c>
      <c r="N7618" s="52">
        <v>0</v>
      </c>
      <c r="O7618" s="52">
        <v>27796012</v>
      </c>
      <c r="P7618" s="52">
        <v>0</v>
      </c>
      <c r="Q7618" s="52">
        <v>801502</v>
      </c>
      <c r="R7618" s="52">
        <v>27796012</v>
      </c>
      <c r="S7618" s="52">
        <v>28597514</v>
      </c>
      <c r="T7618" s="70" t="s">
        <v>10556</v>
      </c>
      <c r="U7618" s="70" t="s">
        <v>10560</v>
      </c>
    </row>
    <row r="7619" spans="1:21" x14ac:dyDescent="0.2">
      <c r="A7619" s="49" t="s">
        <v>4982</v>
      </c>
      <c r="B7619" s="49" t="s">
        <v>421</v>
      </c>
      <c r="C7619" s="50">
        <v>3777</v>
      </c>
      <c r="D7619" s="49" t="s">
        <v>422</v>
      </c>
      <c r="E7619" s="49" t="s">
        <v>5020</v>
      </c>
      <c r="F7619" s="49" t="s">
        <v>422</v>
      </c>
      <c r="G7619" s="49">
        <v>19100</v>
      </c>
      <c r="H7619" s="49" t="s">
        <v>59</v>
      </c>
      <c r="I7619" s="50">
        <v>16438</v>
      </c>
      <c r="J7619" s="50">
        <v>219100000417</v>
      </c>
      <c r="K7619" s="49" t="s">
        <v>5044</v>
      </c>
      <c r="L7619" s="51">
        <v>60</v>
      </c>
      <c r="M7619" s="52">
        <v>7822126</v>
      </c>
      <c r="N7619" s="52">
        <v>0</v>
      </c>
      <c r="O7619" s="52">
        <v>30903641</v>
      </c>
      <c r="P7619" s="52">
        <v>6660438</v>
      </c>
      <c r="Q7619" s="52">
        <v>7822126</v>
      </c>
      <c r="R7619" s="52">
        <v>37564079</v>
      </c>
      <c r="S7619" s="52">
        <v>45386205</v>
      </c>
      <c r="T7619" s="70" t="s">
        <v>10556</v>
      </c>
      <c r="U7619" s="70" t="s">
        <v>10560</v>
      </c>
    </row>
    <row r="7620" spans="1:21" x14ac:dyDescent="0.2">
      <c r="A7620" s="49" t="s">
        <v>6181</v>
      </c>
      <c r="B7620" s="49" t="s">
        <v>113</v>
      </c>
      <c r="C7620" s="50">
        <v>3798</v>
      </c>
      <c r="D7620" s="49" t="s">
        <v>791</v>
      </c>
      <c r="E7620" s="49" t="s">
        <v>8181</v>
      </c>
      <c r="F7620" s="49" t="s">
        <v>791</v>
      </c>
      <c r="G7620" s="49">
        <v>52699</v>
      </c>
      <c r="H7620" s="49" t="s">
        <v>841</v>
      </c>
      <c r="I7620" s="50">
        <v>5702</v>
      </c>
      <c r="J7620" s="50">
        <v>252699000085</v>
      </c>
      <c r="K7620" s="49" t="s">
        <v>8191</v>
      </c>
      <c r="L7620" s="51">
        <v>27</v>
      </c>
      <c r="M7620" s="52">
        <v>3847813</v>
      </c>
      <c r="N7620" s="52">
        <v>0</v>
      </c>
      <c r="O7620" s="52">
        <v>34411783</v>
      </c>
      <c r="P7620" s="52">
        <v>6660438</v>
      </c>
      <c r="Q7620" s="52">
        <v>3847813</v>
      </c>
      <c r="R7620" s="52">
        <v>41072221</v>
      </c>
      <c r="S7620" s="52">
        <v>44920034</v>
      </c>
      <c r="T7620" s="70" t="s">
        <v>10556</v>
      </c>
      <c r="U7620" s="70" t="s">
        <v>10560</v>
      </c>
    </row>
    <row r="7621" spans="1:21" x14ac:dyDescent="0.2">
      <c r="A7621" s="49" t="s">
        <v>5501</v>
      </c>
      <c r="B7621" s="49" t="s">
        <v>461</v>
      </c>
      <c r="C7621" s="50">
        <v>3779</v>
      </c>
      <c r="D7621" s="49" t="s">
        <v>462</v>
      </c>
      <c r="E7621" s="49" t="s">
        <v>5618</v>
      </c>
      <c r="F7621" s="49" t="s">
        <v>462</v>
      </c>
      <c r="G7621" s="49">
        <v>20614</v>
      </c>
      <c r="H7621" s="49" t="s">
        <v>481</v>
      </c>
      <c r="I7621" s="50">
        <v>20054</v>
      </c>
      <c r="J7621" s="50">
        <v>220614000333</v>
      </c>
      <c r="K7621" s="49" t="s">
        <v>5622</v>
      </c>
      <c r="L7621" s="51">
        <v>181</v>
      </c>
      <c r="M7621" s="52">
        <v>22155980</v>
      </c>
      <c r="N7621" s="52">
        <v>2198229</v>
      </c>
      <c r="O7621" s="52">
        <v>29410497</v>
      </c>
      <c r="P7621" s="52">
        <v>6660438</v>
      </c>
      <c r="Q7621" s="52">
        <v>24354209</v>
      </c>
      <c r="R7621" s="52">
        <v>36070935</v>
      </c>
      <c r="S7621" s="52">
        <v>60425144</v>
      </c>
      <c r="T7621" s="70" t="s">
        <v>10556</v>
      </c>
      <c r="U7621" s="70" t="s">
        <v>10560</v>
      </c>
    </row>
    <row r="7622" spans="1:21" x14ac:dyDescent="0.2">
      <c r="A7622" s="49" t="s">
        <v>6181</v>
      </c>
      <c r="B7622" s="49" t="s">
        <v>113</v>
      </c>
      <c r="C7622" s="50">
        <v>3798</v>
      </c>
      <c r="D7622" s="49" t="s">
        <v>791</v>
      </c>
      <c r="E7622" s="49" t="s">
        <v>7902</v>
      </c>
      <c r="F7622" s="49" t="s">
        <v>791</v>
      </c>
      <c r="G7622" s="49">
        <v>52215</v>
      </c>
      <c r="H7622" s="49" t="s">
        <v>211</v>
      </c>
      <c r="I7622" s="50">
        <v>6506</v>
      </c>
      <c r="J7622" s="50">
        <v>252215000094</v>
      </c>
      <c r="K7622" s="49" t="s">
        <v>7495</v>
      </c>
      <c r="L7622" s="51">
        <v>3</v>
      </c>
      <c r="M7622" s="52">
        <v>374281</v>
      </c>
      <c r="N7622" s="52">
        <v>0</v>
      </c>
      <c r="O7622" s="52">
        <v>28894363</v>
      </c>
      <c r="P7622" s="52">
        <v>6660438</v>
      </c>
      <c r="Q7622" s="52">
        <v>374281</v>
      </c>
      <c r="R7622" s="52">
        <v>35554801</v>
      </c>
      <c r="S7622" s="52">
        <v>35929082</v>
      </c>
      <c r="T7622" s="70" t="s">
        <v>10556</v>
      </c>
      <c r="U7622" s="70" t="s">
        <v>10560</v>
      </c>
    </row>
    <row r="7623" spans="1:21" x14ac:dyDescent="0.2">
      <c r="A7623" s="49" t="s">
        <v>6181</v>
      </c>
      <c r="B7623" s="49" t="s">
        <v>113</v>
      </c>
      <c r="C7623" s="50">
        <v>3798</v>
      </c>
      <c r="D7623" s="49" t="s">
        <v>791</v>
      </c>
      <c r="E7623" s="49" t="s">
        <v>7935</v>
      </c>
      <c r="F7623" s="49" t="s">
        <v>791</v>
      </c>
      <c r="G7623" s="49">
        <v>52227</v>
      </c>
      <c r="H7623" s="49" t="s">
        <v>802</v>
      </c>
      <c r="I7623" s="50">
        <v>7879</v>
      </c>
      <c r="J7623" s="50">
        <v>252227000359</v>
      </c>
      <c r="K7623" s="49" t="s">
        <v>7495</v>
      </c>
      <c r="L7623" s="51">
        <v>3</v>
      </c>
      <c r="M7623" s="52">
        <v>360054</v>
      </c>
      <c r="N7623" s="52">
        <v>0</v>
      </c>
      <c r="O7623" s="52">
        <v>27796012</v>
      </c>
      <c r="P7623" s="52">
        <v>6660438</v>
      </c>
      <c r="Q7623" s="52">
        <v>360054</v>
      </c>
      <c r="R7623" s="52">
        <v>34456450</v>
      </c>
      <c r="S7623" s="52">
        <v>34816504</v>
      </c>
      <c r="T7623" s="70" t="s">
        <v>10556</v>
      </c>
      <c r="U7623" s="70" t="s">
        <v>10560</v>
      </c>
    </row>
    <row r="7624" spans="1:21" x14ac:dyDescent="0.2">
      <c r="A7624" s="49" t="s">
        <v>2245</v>
      </c>
      <c r="B7624" s="49" t="s">
        <v>36</v>
      </c>
      <c r="C7624" s="50">
        <v>3759</v>
      </c>
      <c r="D7624" s="49" t="s">
        <v>34</v>
      </c>
      <c r="E7624" s="49" t="s">
        <v>7491</v>
      </c>
      <c r="F7624" s="49" t="s">
        <v>34</v>
      </c>
      <c r="G7624" s="49">
        <v>5001</v>
      </c>
      <c r="H7624" s="49" t="s">
        <v>35</v>
      </c>
      <c r="I7624" s="50">
        <v>9859</v>
      </c>
      <c r="J7624" s="50">
        <v>205001002768</v>
      </c>
      <c r="K7624" s="49" t="s">
        <v>7495</v>
      </c>
      <c r="L7624" s="51">
        <v>158</v>
      </c>
      <c r="M7624" s="52">
        <v>16721491</v>
      </c>
      <c r="N7624" s="52">
        <v>0</v>
      </c>
      <c r="O7624" s="52">
        <v>25184812</v>
      </c>
      <c r="P7624" s="52">
        <v>6660438</v>
      </c>
      <c r="Q7624" s="52">
        <v>16721491</v>
      </c>
      <c r="R7624" s="52">
        <v>31845250</v>
      </c>
      <c r="S7624" s="52">
        <v>48566741</v>
      </c>
      <c r="T7624" s="70" t="s">
        <v>10556</v>
      </c>
      <c r="U7624" s="70" t="s">
        <v>10560</v>
      </c>
    </row>
    <row r="7625" spans="1:21" x14ac:dyDescent="0.2">
      <c r="A7625" s="49" t="s">
        <v>6181</v>
      </c>
      <c r="B7625" s="49" t="s">
        <v>113</v>
      </c>
      <c r="C7625" s="50">
        <v>3798</v>
      </c>
      <c r="D7625" s="49" t="s">
        <v>791</v>
      </c>
      <c r="E7625" s="49" t="s">
        <v>7991</v>
      </c>
      <c r="F7625" s="49" t="s">
        <v>791</v>
      </c>
      <c r="G7625" s="49">
        <v>52250</v>
      </c>
      <c r="H7625" s="49" t="s">
        <v>805</v>
      </c>
      <c r="I7625" s="50">
        <v>277</v>
      </c>
      <c r="J7625" s="50">
        <v>252250000820</v>
      </c>
      <c r="K7625" s="49" t="s">
        <v>7997</v>
      </c>
      <c r="L7625" s="51">
        <v>235</v>
      </c>
      <c r="M7625" s="52">
        <v>38075931</v>
      </c>
      <c r="N7625" s="52">
        <v>0</v>
      </c>
      <c r="O7625" s="52">
        <v>38784391</v>
      </c>
      <c r="P7625" s="52">
        <v>6660438</v>
      </c>
      <c r="Q7625" s="52">
        <v>38075931</v>
      </c>
      <c r="R7625" s="52">
        <v>45444829</v>
      </c>
      <c r="S7625" s="52">
        <v>83520760</v>
      </c>
      <c r="T7625" s="70" t="s">
        <v>10556</v>
      </c>
      <c r="U7625" s="70" t="s">
        <v>10560</v>
      </c>
    </row>
    <row r="7626" spans="1:21" x14ac:dyDescent="0.2">
      <c r="A7626" s="49" t="s">
        <v>6181</v>
      </c>
      <c r="B7626" s="49" t="s">
        <v>113</v>
      </c>
      <c r="C7626" s="50">
        <v>3798</v>
      </c>
      <c r="D7626" s="49" t="s">
        <v>791</v>
      </c>
      <c r="E7626" s="49" t="s">
        <v>7935</v>
      </c>
      <c r="F7626" s="49" t="s">
        <v>791</v>
      </c>
      <c r="G7626" s="49">
        <v>52227</v>
      </c>
      <c r="H7626" s="49" t="s">
        <v>802</v>
      </c>
      <c r="I7626" s="50">
        <v>7956</v>
      </c>
      <c r="J7626" s="50">
        <v>252227000871</v>
      </c>
      <c r="K7626" s="49" t="s">
        <v>7985</v>
      </c>
      <c r="L7626" s="51">
        <v>8</v>
      </c>
      <c r="M7626" s="52">
        <v>932555</v>
      </c>
      <c r="N7626" s="52">
        <v>0</v>
      </c>
      <c r="O7626" s="52">
        <v>27796012</v>
      </c>
      <c r="P7626" s="52">
        <v>6660438</v>
      </c>
      <c r="Q7626" s="52">
        <v>932555</v>
      </c>
      <c r="R7626" s="52">
        <v>34456450</v>
      </c>
      <c r="S7626" s="52">
        <v>35389005</v>
      </c>
      <c r="T7626" s="70" t="s">
        <v>10556</v>
      </c>
      <c r="U7626" s="70" t="s">
        <v>10560</v>
      </c>
    </row>
    <row r="7627" spans="1:21" x14ac:dyDescent="0.2">
      <c r="A7627" s="49" t="s">
        <v>6181</v>
      </c>
      <c r="B7627" s="49" t="s">
        <v>113</v>
      </c>
      <c r="C7627" s="50">
        <v>3798</v>
      </c>
      <c r="D7627" s="49" t="s">
        <v>791</v>
      </c>
      <c r="E7627" s="49" t="s">
        <v>8090</v>
      </c>
      <c r="F7627" s="49" t="s">
        <v>791</v>
      </c>
      <c r="G7627" s="49">
        <v>52435</v>
      </c>
      <c r="H7627" s="49" t="s">
        <v>826</v>
      </c>
      <c r="I7627" s="50">
        <v>5598</v>
      </c>
      <c r="J7627" s="50">
        <v>252435000117</v>
      </c>
      <c r="K7627" s="49" t="s">
        <v>7985</v>
      </c>
      <c r="L7627" s="51">
        <v>1</v>
      </c>
      <c r="M7627" s="52">
        <v>110702</v>
      </c>
      <c r="N7627" s="52">
        <v>0</v>
      </c>
      <c r="O7627" s="52">
        <v>26873901</v>
      </c>
      <c r="P7627" s="52">
        <v>0</v>
      </c>
      <c r="Q7627" s="52">
        <v>110702</v>
      </c>
      <c r="R7627" s="52">
        <v>26873901</v>
      </c>
      <c r="S7627" s="52">
        <v>26984603</v>
      </c>
      <c r="T7627" s="70" t="s">
        <v>10556</v>
      </c>
      <c r="U7627" s="70" t="s">
        <v>10560</v>
      </c>
    </row>
    <row r="7628" spans="1:21" x14ac:dyDescent="0.2">
      <c r="A7628" s="49" t="s">
        <v>4982</v>
      </c>
      <c r="B7628" s="49" t="s">
        <v>421</v>
      </c>
      <c r="C7628" s="50">
        <v>3777</v>
      </c>
      <c r="D7628" s="49" t="s">
        <v>422</v>
      </c>
      <c r="E7628" s="49" t="s">
        <v>5352</v>
      </c>
      <c r="F7628" s="49" t="s">
        <v>422</v>
      </c>
      <c r="G7628" s="49">
        <v>19693</v>
      </c>
      <c r="H7628" s="49" t="s">
        <v>448</v>
      </c>
      <c r="I7628" s="50">
        <v>15135</v>
      </c>
      <c r="J7628" s="50">
        <v>219693000051</v>
      </c>
      <c r="K7628" s="49" t="s">
        <v>5353</v>
      </c>
      <c r="L7628" s="51">
        <v>63</v>
      </c>
      <c r="M7628" s="52">
        <v>7376050</v>
      </c>
      <c r="N7628" s="52">
        <v>0</v>
      </c>
      <c r="O7628" s="52">
        <v>27909953</v>
      </c>
      <c r="P7628" s="52">
        <v>6660438</v>
      </c>
      <c r="Q7628" s="52">
        <v>7376050</v>
      </c>
      <c r="R7628" s="52">
        <v>34570391</v>
      </c>
      <c r="S7628" s="52">
        <v>41946441</v>
      </c>
      <c r="T7628" s="70" t="s">
        <v>10556</v>
      </c>
      <c r="U7628" s="70" t="s">
        <v>10560</v>
      </c>
    </row>
    <row r="7629" spans="1:21" x14ac:dyDescent="0.2">
      <c r="A7629" s="49" t="s">
        <v>6181</v>
      </c>
      <c r="B7629" s="49" t="s">
        <v>113</v>
      </c>
      <c r="C7629" s="50">
        <v>3798</v>
      </c>
      <c r="D7629" s="49" t="s">
        <v>791</v>
      </c>
      <c r="E7629" s="49" t="s">
        <v>7902</v>
      </c>
      <c r="F7629" s="49" t="s">
        <v>791</v>
      </c>
      <c r="G7629" s="49">
        <v>52215</v>
      </c>
      <c r="H7629" s="49" t="s">
        <v>211</v>
      </c>
      <c r="I7629" s="50">
        <v>6503</v>
      </c>
      <c r="J7629" s="50">
        <v>252215000299</v>
      </c>
      <c r="K7629" s="49" t="s">
        <v>7907</v>
      </c>
      <c r="L7629" s="51">
        <v>4</v>
      </c>
      <c r="M7629" s="52">
        <v>510513</v>
      </c>
      <c r="N7629" s="52">
        <v>0</v>
      </c>
      <c r="O7629" s="52">
        <v>28894363</v>
      </c>
      <c r="P7629" s="52">
        <v>6660438</v>
      </c>
      <c r="Q7629" s="52">
        <v>510513</v>
      </c>
      <c r="R7629" s="52">
        <v>35554801</v>
      </c>
      <c r="S7629" s="52">
        <v>36065314</v>
      </c>
      <c r="T7629" s="70" t="s">
        <v>10556</v>
      </c>
      <c r="U7629" s="70" t="s">
        <v>10560</v>
      </c>
    </row>
    <row r="7630" spans="1:21" x14ac:dyDescent="0.2">
      <c r="A7630" s="49" t="s">
        <v>5501</v>
      </c>
      <c r="B7630" s="49" t="s">
        <v>461</v>
      </c>
      <c r="C7630" s="50">
        <v>3779</v>
      </c>
      <c r="D7630" s="49" t="s">
        <v>462</v>
      </c>
      <c r="E7630" s="49" t="s">
        <v>5537</v>
      </c>
      <c r="F7630" s="49" t="s">
        <v>462</v>
      </c>
      <c r="G7630" s="49">
        <v>20175</v>
      </c>
      <c r="H7630" s="49" t="s">
        <v>468</v>
      </c>
      <c r="I7630" s="50">
        <v>131257</v>
      </c>
      <c r="J7630" s="50">
        <v>220175001379</v>
      </c>
      <c r="K7630" s="49" t="s">
        <v>5541</v>
      </c>
      <c r="L7630" s="51">
        <v>214</v>
      </c>
      <c r="M7630" s="52">
        <v>28367143</v>
      </c>
      <c r="N7630" s="52">
        <v>0</v>
      </c>
      <c r="O7630" s="52">
        <v>31644960</v>
      </c>
      <c r="P7630" s="52">
        <v>6660438</v>
      </c>
      <c r="Q7630" s="52">
        <v>28367143</v>
      </c>
      <c r="R7630" s="52">
        <v>38305398</v>
      </c>
      <c r="S7630" s="52">
        <v>66672541</v>
      </c>
      <c r="T7630" s="70" t="s">
        <v>10556</v>
      </c>
      <c r="U7630" s="70" t="s">
        <v>10560</v>
      </c>
    </row>
    <row r="7631" spans="1:21" x14ac:dyDescent="0.2">
      <c r="A7631" s="49" t="s">
        <v>5921</v>
      </c>
      <c r="B7631" s="49" t="s">
        <v>211</v>
      </c>
      <c r="C7631" s="50">
        <v>3781</v>
      </c>
      <c r="D7631" s="49" t="s">
        <v>489</v>
      </c>
      <c r="E7631" s="49" t="s">
        <v>6158</v>
      </c>
      <c r="F7631" s="49" t="s">
        <v>489</v>
      </c>
      <c r="G7631" s="49">
        <v>23815</v>
      </c>
      <c r="H7631" s="49" t="s">
        <v>517</v>
      </c>
      <c r="I7631" s="50">
        <v>13913</v>
      </c>
      <c r="J7631" s="50">
        <v>223670001457</v>
      </c>
      <c r="K7631" s="49" t="s">
        <v>3311</v>
      </c>
      <c r="L7631" s="51">
        <v>455</v>
      </c>
      <c r="M7631" s="52">
        <v>85321722</v>
      </c>
      <c r="N7631" s="52">
        <v>0</v>
      </c>
      <c r="O7631" s="52">
        <v>43877270</v>
      </c>
      <c r="P7631" s="52">
        <v>6660438</v>
      </c>
      <c r="Q7631" s="52">
        <v>85321722</v>
      </c>
      <c r="R7631" s="52">
        <v>50537708</v>
      </c>
      <c r="S7631" s="52">
        <v>135859430</v>
      </c>
      <c r="T7631" s="70" t="s">
        <v>10556</v>
      </c>
      <c r="U7631" s="70" t="s">
        <v>10560</v>
      </c>
    </row>
    <row r="7632" spans="1:21" x14ac:dyDescent="0.2">
      <c r="A7632" s="49" t="s">
        <v>4982</v>
      </c>
      <c r="B7632" s="49" t="s">
        <v>421</v>
      </c>
      <c r="C7632" s="50">
        <v>3777</v>
      </c>
      <c r="D7632" s="49" t="s">
        <v>422</v>
      </c>
      <c r="E7632" s="49" t="s">
        <v>5247</v>
      </c>
      <c r="F7632" s="49" t="s">
        <v>422</v>
      </c>
      <c r="G7632" s="49">
        <v>19473</v>
      </c>
      <c r="H7632" s="49" t="s">
        <v>224</v>
      </c>
      <c r="I7632" s="50">
        <v>3487</v>
      </c>
      <c r="J7632" s="50">
        <v>219473000174</v>
      </c>
      <c r="K7632" s="49" t="s">
        <v>3311</v>
      </c>
      <c r="L7632" s="51">
        <v>321</v>
      </c>
      <c r="M7632" s="52">
        <v>41586862</v>
      </c>
      <c r="N7632" s="52">
        <v>0</v>
      </c>
      <c r="O7632" s="52">
        <v>30798562</v>
      </c>
      <c r="P7632" s="52">
        <v>6660438</v>
      </c>
      <c r="Q7632" s="52">
        <v>41586862</v>
      </c>
      <c r="R7632" s="52">
        <v>37459000</v>
      </c>
      <c r="S7632" s="52">
        <v>79045862</v>
      </c>
      <c r="T7632" s="70" t="s">
        <v>10556</v>
      </c>
      <c r="U7632" s="70" t="s">
        <v>10560</v>
      </c>
    </row>
    <row r="7633" spans="1:21" x14ac:dyDescent="0.2">
      <c r="A7633" s="49" t="s">
        <v>4982</v>
      </c>
      <c r="B7633" s="49" t="s">
        <v>421</v>
      </c>
      <c r="C7633" s="50">
        <v>3777</v>
      </c>
      <c r="D7633" s="49" t="s">
        <v>422</v>
      </c>
      <c r="E7633" s="49" t="s">
        <v>5203</v>
      </c>
      <c r="F7633" s="49" t="s">
        <v>422</v>
      </c>
      <c r="G7633" s="49">
        <v>19392</v>
      </c>
      <c r="H7633" s="49" t="s">
        <v>435</v>
      </c>
      <c r="I7633" s="50">
        <v>4870</v>
      </c>
      <c r="J7633" s="50">
        <v>219392000439</v>
      </c>
      <c r="K7633" s="49" t="s">
        <v>3311</v>
      </c>
      <c r="L7633" s="51">
        <v>165</v>
      </c>
      <c r="M7633" s="52">
        <v>20811209</v>
      </c>
      <c r="N7633" s="52">
        <v>0</v>
      </c>
      <c r="O7633" s="52">
        <v>29758478</v>
      </c>
      <c r="P7633" s="52">
        <v>6660438</v>
      </c>
      <c r="Q7633" s="52">
        <v>20811209</v>
      </c>
      <c r="R7633" s="52">
        <v>36418916</v>
      </c>
      <c r="S7633" s="52">
        <v>57230125</v>
      </c>
      <c r="T7633" s="70" t="s">
        <v>10556</v>
      </c>
      <c r="U7633" s="70" t="s">
        <v>10560</v>
      </c>
    </row>
    <row r="7634" spans="1:21" x14ac:dyDescent="0.2">
      <c r="A7634" s="49" t="s">
        <v>2884</v>
      </c>
      <c r="B7634" s="49" t="s">
        <v>453</v>
      </c>
      <c r="C7634" s="50">
        <v>3813</v>
      </c>
      <c r="D7634" s="49" t="s">
        <v>1000</v>
      </c>
      <c r="E7634" s="49" t="s">
        <v>9471</v>
      </c>
      <c r="F7634" s="49" t="s">
        <v>1000</v>
      </c>
      <c r="G7634" s="49">
        <v>70429</v>
      </c>
      <c r="H7634" s="49" t="s">
        <v>1010</v>
      </c>
      <c r="I7634" s="50">
        <v>21810</v>
      </c>
      <c r="J7634" s="50">
        <v>270429000006</v>
      </c>
      <c r="K7634" s="49" t="s">
        <v>9478</v>
      </c>
      <c r="L7634" s="51">
        <v>89</v>
      </c>
      <c r="M7634" s="52">
        <v>13871024</v>
      </c>
      <c r="N7634" s="52">
        <v>0</v>
      </c>
      <c r="O7634" s="52">
        <v>37111692</v>
      </c>
      <c r="P7634" s="52">
        <v>6660438</v>
      </c>
      <c r="Q7634" s="52">
        <v>13871024</v>
      </c>
      <c r="R7634" s="52">
        <v>43772130</v>
      </c>
      <c r="S7634" s="52">
        <v>57643154</v>
      </c>
      <c r="T7634" s="70" t="s">
        <v>10556</v>
      </c>
      <c r="U7634" s="70" t="s">
        <v>10560</v>
      </c>
    </row>
    <row r="7635" spans="1:21" x14ac:dyDescent="0.2">
      <c r="A7635" s="49" t="s">
        <v>7072</v>
      </c>
      <c r="B7635" s="49" t="s">
        <v>713</v>
      </c>
      <c r="C7635" s="50">
        <v>3792</v>
      </c>
      <c r="D7635" s="49" t="s">
        <v>714</v>
      </c>
      <c r="E7635" s="49" t="s">
        <v>7125</v>
      </c>
      <c r="F7635" s="49" t="s">
        <v>714</v>
      </c>
      <c r="G7635" s="49">
        <v>44420</v>
      </c>
      <c r="H7635" s="49" t="s">
        <v>721</v>
      </c>
      <c r="I7635" s="50">
        <v>15866</v>
      </c>
      <c r="J7635" s="50">
        <v>244855000268</v>
      </c>
      <c r="K7635" s="49" t="s">
        <v>7126</v>
      </c>
      <c r="L7635" s="51">
        <v>111</v>
      </c>
      <c r="M7635" s="52">
        <v>14478330</v>
      </c>
      <c r="N7635" s="52">
        <v>0</v>
      </c>
      <c r="O7635" s="52">
        <v>30978535</v>
      </c>
      <c r="P7635" s="52">
        <v>6660438</v>
      </c>
      <c r="Q7635" s="52">
        <v>14478330</v>
      </c>
      <c r="R7635" s="52">
        <v>37638973</v>
      </c>
      <c r="S7635" s="52">
        <v>52117303</v>
      </c>
      <c r="T7635" s="70" t="s">
        <v>10556</v>
      </c>
      <c r="U7635" s="70" t="s">
        <v>10560</v>
      </c>
    </row>
    <row r="7636" spans="1:21" x14ac:dyDescent="0.2">
      <c r="A7636" s="49" t="s">
        <v>6181</v>
      </c>
      <c r="B7636" s="49" t="s">
        <v>113</v>
      </c>
      <c r="C7636" s="50">
        <v>3798</v>
      </c>
      <c r="D7636" s="49" t="s">
        <v>791</v>
      </c>
      <c r="E7636" s="49" t="s">
        <v>7902</v>
      </c>
      <c r="F7636" s="49" t="s">
        <v>791</v>
      </c>
      <c r="G7636" s="49">
        <v>52215</v>
      </c>
      <c r="H7636" s="49" t="s">
        <v>211</v>
      </c>
      <c r="I7636" s="50">
        <v>6498</v>
      </c>
      <c r="J7636" s="50">
        <v>252215000477</v>
      </c>
      <c r="K7636" s="49" t="s">
        <v>7919</v>
      </c>
      <c r="L7636" s="51">
        <v>4</v>
      </c>
      <c r="M7636" s="52">
        <v>476099</v>
      </c>
      <c r="N7636" s="52">
        <v>0</v>
      </c>
      <c r="O7636" s="52">
        <v>28894363</v>
      </c>
      <c r="P7636" s="52">
        <v>0</v>
      </c>
      <c r="Q7636" s="52">
        <v>476099</v>
      </c>
      <c r="R7636" s="52">
        <v>28894363</v>
      </c>
      <c r="S7636" s="52">
        <v>29370462</v>
      </c>
      <c r="T7636" s="70" t="s">
        <v>10556</v>
      </c>
      <c r="U7636" s="70" t="s">
        <v>10560</v>
      </c>
    </row>
    <row r="7637" spans="1:21" x14ac:dyDescent="0.2">
      <c r="A7637" s="49" t="s">
        <v>4982</v>
      </c>
      <c r="B7637" s="49" t="s">
        <v>421</v>
      </c>
      <c r="C7637" s="50">
        <v>3777</v>
      </c>
      <c r="D7637" s="49" t="s">
        <v>422</v>
      </c>
      <c r="E7637" s="49" t="s">
        <v>5094</v>
      </c>
      <c r="F7637" s="49" t="s">
        <v>422</v>
      </c>
      <c r="G7637" s="49">
        <v>19137</v>
      </c>
      <c r="H7637" s="49" t="s">
        <v>427</v>
      </c>
      <c r="I7637" s="50">
        <v>16007</v>
      </c>
      <c r="J7637" s="50">
        <v>219137000034</v>
      </c>
      <c r="K7637" s="49" t="s">
        <v>5101</v>
      </c>
      <c r="L7637" s="51">
        <v>126</v>
      </c>
      <c r="M7637" s="52">
        <v>15866094</v>
      </c>
      <c r="N7637" s="52">
        <v>2291769</v>
      </c>
      <c r="O7637" s="52">
        <v>29950064</v>
      </c>
      <c r="P7637" s="52">
        <v>6660438</v>
      </c>
      <c r="Q7637" s="52">
        <v>18157863</v>
      </c>
      <c r="R7637" s="52">
        <v>36610502</v>
      </c>
      <c r="S7637" s="52">
        <v>54768365</v>
      </c>
      <c r="T7637" s="70" t="s">
        <v>10556</v>
      </c>
      <c r="U7637" s="70" t="s">
        <v>10560</v>
      </c>
    </row>
    <row r="7638" spans="1:21" x14ac:dyDescent="0.2">
      <c r="A7638" s="49" t="s">
        <v>6181</v>
      </c>
      <c r="B7638" s="49" t="s">
        <v>113</v>
      </c>
      <c r="C7638" s="50">
        <v>3798</v>
      </c>
      <c r="D7638" s="49" t="s">
        <v>791</v>
      </c>
      <c r="E7638" s="49" t="s">
        <v>8227</v>
      </c>
      <c r="F7638" s="49" t="s">
        <v>791</v>
      </c>
      <c r="G7638" s="49">
        <v>52838</v>
      </c>
      <c r="H7638" s="49" t="s">
        <v>847</v>
      </c>
      <c r="I7638" s="50">
        <v>20640</v>
      </c>
      <c r="J7638" s="50">
        <v>252838001075</v>
      </c>
      <c r="K7638" s="49" t="s">
        <v>8237</v>
      </c>
      <c r="L7638" s="51">
        <v>9</v>
      </c>
      <c r="M7638" s="52">
        <v>1061478</v>
      </c>
      <c r="N7638" s="52">
        <v>0</v>
      </c>
      <c r="O7638" s="52">
        <v>27740343</v>
      </c>
      <c r="P7638" s="52">
        <v>6660438</v>
      </c>
      <c r="Q7638" s="52">
        <v>1061478</v>
      </c>
      <c r="R7638" s="52">
        <v>34400781</v>
      </c>
      <c r="S7638" s="52">
        <v>35462259</v>
      </c>
      <c r="T7638" s="70" t="s">
        <v>10556</v>
      </c>
      <c r="U7638" s="70" t="s">
        <v>10560</v>
      </c>
    </row>
    <row r="7639" spans="1:21" x14ac:dyDescent="0.2">
      <c r="A7639" s="49" t="s">
        <v>6181</v>
      </c>
      <c r="B7639" s="49" t="s">
        <v>113</v>
      </c>
      <c r="C7639" s="50">
        <v>3798</v>
      </c>
      <c r="D7639" s="49" t="s">
        <v>791</v>
      </c>
      <c r="E7639" s="49" t="s">
        <v>8181</v>
      </c>
      <c r="F7639" s="49" t="s">
        <v>791</v>
      </c>
      <c r="G7639" s="49">
        <v>52699</v>
      </c>
      <c r="H7639" s="49" t="s">
        <v>841</v>
      </c>
      <c r="I7639" s="50">
        <v>5709</v>
      </c>
      <c r="J7639" s="50">
        <v>252699000247</v>
      </c>
      <c r="K7639" s="49" t="s">
        <v>8190</v>
      </c>
      <c r="L7639" s="51">
        <v>29</v>
      </c>
      <c r="M7639" s="52">
        <v>4172304</v>
      </c>
      <c r="N7639" s="52">
        <v>0</v>
      </c>
      <c r="O7639" s="52">
        <v>34411783</v>
      </c>
      <c r="P7639" s="52">
        <v>6660438</v>
      </c>
      <c r="Q7639" s="52">
        <v>4172304</v>
      </c>
      <c r="R7639" s="52">
        <v>41072221</v>
      </c>
      <c r="S7639" s="52">
        <v>45244525</v>
      </c>
      <c r="T7639" s="70" t="s">
        <v>10556</v>
      </c>
      <c r="U7639" s="70" t="s">
        <v>10560</v>
      </c>
    </row>
    <row r="7640" spans="1:21" x14ac:dyDescent="0.2">
      <c r="A7640" s="49" t="s">
        <v>6181</v>
      </c>
      <c r="B7640" s="49" t="s">
        <v>113</v>
      </c>
      <c r="C7640" s="50">
        <v>3798</v>
      </c>
      <c r="D7640" s="49" t="s">
        <v>791</v>
      </c>
      <c r="E7640" s="49" t="s">
        <v>8181</v>
      </c>
      <c r="F7640" s="49" t="s">
        <v>791</v>
      </c>
      <c r="G7640" s="49">
        <v>52699</v>
      </c>
      <c r="H7640" s="49" t="s">
        <v>841</v>
      </c>
      <c r="I7640" s="50">
        <v>5715</v>
      </c>
      <c r="J7640" s="50">
        <v>252699000301</v>
      </c>
      <c r="K7640" s="49" t="s">
        <v>3842</v>
      </c>
      <c r="L7640" s="51">
        <v>2</v>
      </c>
      <c r="M7640" s="52">
        <v>303998</v>
      </c>
      <c r="N7640" s="52">
        <v>0</v>
      </c>
      <c r="O7640" s="52">
        <v>34411783</v>
      </c>
      <c r="P7640" s="52">
        <v>6660438</v>
      </c>
      <c r="Q7640" s="52">
        <v>303998</v>
      </c>
      <c r="R7640" s="52">
        <v>41072221</v>
      </c>
      <c r="S7640" s="52">
        <v>41376219</v>
      </c>
      <c r="T7640" s="70" t="s">
        <v>10556</v>
      </c>
      <c r="U7640" s="70" t="s">
        <v>10560</v>
      </c>
    </row>
    <row r="7641" spans="1:21" x14ac:dyDescent="0.2">
      <c r="A7641" s="49" t="s">
        <v>6181</v>
      </c>
      <c r="B7641" s="49" t="s">
        <v>113</v>
      </c>
      <c r="C7641" s="50">
        <v>3798</v>
      </c>
      <c r="D7641" s="49" t="s">
        <v>791</v>
      </c>
      <c r="E7641" s="49" t="s">
        <v>7902</v>
      </c>
      <c r="F7641" s="49" t="s">
        <v>791</v>
      </c>
      <c r="G7641" s="49">
        <v>52215</v>
      </c>
      <c r="H7641" s="49" t="s">
        <v>211</v>
      </c>
      <c r="I7641" s="50">
        <v>6501</v>
      </c>
      <c r="J7641" s="50">
        <v>252215000531</v>
      </c>
      <c r="K7641" s="49" t="s">
        <v>7917</v>
      </c>
      <c r="L7641" s="51">
        <v>6</v>
      </c>
      <c r="M7641" s="52">
        <v>748562</v>
      </c>
      <c r="N7641" s="52">
        <v>0</v>
      </c>
      <c r="O7641" s="52">
        <v>28894363</v>
      </c>
      <c r="P7641" s="52">
        <v>6660438</v>
      </c>
      <c r="Q7641" s="52">
        <v>748562</v>
      </c>
      <c r="R7641" s="52">
        <v>35554801</v>
      </c>
      <c r="S7641" s="52">
        <v>36303363</v>
      </c>
      <c r="T7641" s="70" t="s">
        <v>10556</v>
      </c>
      <c r="U7641" s="70" t="s">
        <v>10560</v>
      </c>
    </row>
    <row r="7642" spans="1:21" x14ac:dyDescent="0.2">
      <c r="A7642" s="49" t="s">
        <v>2884</v>
      </c>
      <c r="B7642" s="49" t="s">
        <v>453</v>
      </c>
      <c r="C7642" s="50">
        <v>3813</v>
      </c>
      <c r="D7642" s="49" t="s">
        <v>1000</v>
      </c>
      <c r="E7642" s="49" t="s">
        <v>9504</v>
      </c>
      <c r="F7642" s="49" t="s">
        <v>1000</v>
      </c>
      <c r="G7642" s="49">
        <v>70508</v>
      </c>
      <c r="H7642" s="49" t="s">
        <v>1012</v>
      </c>
      <c r="I7642" s="50">
        <v>16585</v>
      </c>
      <c r="J7642" s="50">
        <v>270508000429</v>
      </c>
      <c r="K7642" s="49" t="s">
        <v>7917</v>
      </c>
      <c r="L7642" s="51">
        <v>199</v>
      </c>
      <c r="M7642" s="52">
        <v>26083392</v>
      </c>
      <c r="N7642" s="52">
        <v>0</v>
      </c>
      <c r="O7642" s="52">
        <v>31363354</v>
      </c>
      <c r="P7642" s="52">
        <v>6660438</v>
      </c>
      <c r="Q7642" s="52">
        <v>26083392</v>
      </c>
      <c r="R7642" s="52">
        <v>38023792</v>
      </c>
      <c r="S7642" s="52">
        <v>64107184</v>
      </c>
      <c r="T7642" s="70" t="s">
        <v>10556</v>
      </c>
      <c r="U7642" s="70" t="s">
        <v>10560</v>
      </c>
    </row>
    <row r="7643" spans="1:21" x14ac:dyDescent="0.2">
      <c r="A7643" s="49" t="s">
        <v>3078</v>
      </c>
      <c r="B7643" s="49" t="s">
        <v>919</v>
      </c>
      <c r="C7643" s="50">
        <v>3808</v>
      </c>
      <c r="D7643" s="49" t="s">
        <v>920</v>
      </c>
      <c r="E7643" s="49" t="s">
        <v>9161</v>
      </c>
      <c r="F7643" s="49" t="s">
        <v>920</v>
      </c>
      <c r="G7643" s="49">
        <v>68464</v>
      </c>
      <c r="H7643" s="49" t="s">
        <v>966</v>
      </c>
      <c r="I7643" s="50">
        <v>16844</v>
      </c>
      <c r="J7643" s="50">
        <v>268464000413</v>
      </c>
      <c r="K7643" s="49" t="s">
        <v>9164</v>
      </c>
      <c r="L7643" s="51">
        <v>111</v>
      </c>
      <c r="M7643" s="52">
        <v>13539274</v>
      </c>
      <c r="N7643" s="52">
        <v>0</v>
      </c>
      <c r="O7643" s="52">
        <v>29229996</v>
      </c>
      <c r="P7643" s="52">
        <v>6660438</v>
      </c>
      <c r="Q7643" s="52">
        <v>13539274</v>
      </c>
      <c r="R7643" s="52">
        <v>35890434</v>
      </c>
      <c r="S7643" s="52">
        <v>49429708</v>
      </c>
      <c r="T7643" s="70" t="s">
        <v>10556</v>
      </c>
      <c r="U7643" s="70" t="s">
        <v>10560</v>
      </c>
    </row>
    <row r="7644" spans="1:21" x14ac:dyDescent="0.2">
      <c r="A7644" s="49" t="s">
        <v>6181</v>
      </c>
      <c r="B7644" s="49" t="s">
        <v>113</v>
      </c>
      <c r="C7644" s="50">
        <v>3798</v>
      </c>
      <c r="D7644" s="49" t="s">
        <v>791</v>
      </c>
      <c r="E7644" s="49" t="s">
        <v>7935</v>
      </c>
      <c r="F7644" s="49" t="s">
        <v>791</v>
      </c>
      <c r="G7644" s="49">
        <v>52227</v>
      </c>
      <c r="H7644" s="49" t="s">
        <v>802</v>
      </c>
      <c r="I7644" s="50">
        <v>102933</v>
      </c>
      <c r="J7644" s="50">
        <v>252227000448</v>
      </c>
      <c r="K7644" s="49" t="s">
        <v>7972</v>
      </c>
      <c r="L7644" s="51">
        <v>5</v>
      </c>
      <c r="M7644" s="52">
        <v>572501</v>
      </c>
      <c r="N7644" s="52">
        <v>0</v>
      </c>
      <c r="O7644" s="52">
        <v>27796012</v>
      </c>
      <c r="P7644" s="52">
        <v>0</v>
      </c>
      <c r="Q7644" s="52">
        <v>572501</v>
      </c>
      <c r="R7644" s="52">
        <v>27796012</v>
      </c>
      <c r="S7644" s="52">
        <v>28368513</v>
      </c>
      <c r="T7644" s="70" t="s">
        <v>10556</v>
      </c>
      <c r="U7644" s="70" t="s">
        <v>10560</v>
      </c>
    </row>
    <row r="7645" spans="1:21" x14ac:dyDescent="0.2">
      <c r="A7645" s="49" t="s">
        <v>6181</v>
      </c>
      <c r="B7645" s="49" t="s">
        <v>113</v>
      </c>
      <c r="C7645" s="50">
        <v>3798</v>
      </c>
      <c r="D7645" s="49" t="s">
        <v>791</v>
      </c>
      <c r="E7645" s="49" t="s">
        <v>8227</v>
      </c>
      <c r="F7645" s="49" t="s">
        <v>791</v>
      </c>
      <c r="G7645" s="49">
        <v>52838</v>
      </c>
      <c r="H7645" s="49" t="s">
        <v>847</v>
      </c>
      <c r="I7645" s="50">
        <v>20628</v>
      </c>
      <c r="J7645" s="50">
        <v>252838000745</v>
      </c>
      <c r="K7645" s="49" t="s">
        <v>8247</v>
      </c>
      <c r="L7645" s="51">
        <v>6</v>
      </c>
      <c r="M7645" s="52">
        <v>685626</v>
      </c>
      <c r="N7645" s="52">
        <v>0</v>
      </c>
      <c r="O7645" s="52">
        <v>27740343</v>
      </c>
      <c r="P7645" s="52">
        <v>0</v>
      </c>
      <c r="Q7645" s="52">
        <v>685626</v>
      </c>
      <c r="R7645" s="52">
        <v>27740343</v>
      </c>
      <c r="S7645" s="52">
        <v>28425969</v>
      </c>
      <c r="T7645" s="70" t="s">
        <v>10556</v>
      </c>
      <c r="U7645" s="70" t="s">
        <v>10560</v>
      </c>
    </row>
    <row r="7646" spans="1:21" x14ac:dyDescent="0.2">
      <c r="A7646" s="49" t="s">
        <v>2245</v>
      </c>
      <c r="B7646" s="49" t="s">
        <v>36</v>
      </c>
      <c r="C7646" s="50">
        <v>3759</v>
      </c>
      <c r="D7646" s="49" t="s">
        <v>34</v>
      </c>
      <c r="E7646" s="49" t="s">
        <v>7491</v>
      </c>
      <c r="F7646" s="49" t="s">
        <v>34</v>
      </c>
      <c r="G7646" s="49">
        <v>5001</v>
      </c>
      <c r="H7646" s="49" t="s">
        <v>35</v>
      </c>
      <c r="I7646" s="50">
        <v>9540</v>
      </c>
      <c r="J7646" s="50">
        <v>205001009916</v>
      </c>
      <c r="K7646" s="49" t="s">
        <v>7496</v>
      </c>
      <c r="L7646" s="51">
        <v>356</v>
      </c>
      <c r="M7646" s="52">
        <v>37712721</v>
      </c>
      <c r="N7646" s="52">
        <v>7542544</v>
      </c>
      <c r="O7646" s="52">
        <v>25184812</v>
      </c>
      <c r="P7646" s="52">
        <v>6660438</v>
      </c>
      <c r="Q7646" s="52">
        <v>45255265</v>
      </c>
      <c r="R7646" s="52">
        <v>31845250</v>
      </c>
      <c r="S7646" s="52">
        <v>77100515</v>
      </c>
      <c r="T7646" s="70" t="s">
        <v>10556</v>
      </c>
      <c r="U7646" s="70" t="s">
        <v>10560</v>
      </c>
    </row>
    <row r="7647" spans="1:21" x14ac:dyDescent="0.2">
      <c r="A7647" s="49" t="s">
        <v>4982</v>
      </c>
      <c r="B7647" s="49" t="s">
        <v>421</v>
      </c>
      <c r="C7647" s="50">
        <v>3777</v>
      </c>
      <c r="D7647" s="49" t="s">
        <v>422</v>
      </c>
      <c r="E7647" s="49" t="s">
        <v>5303</v>
      </c>
      <c r="F7647" s="49" t="s">
        <v>422</v>
      </c>
      <c r="G7647" s="49">
        <v>19548</v>
      </c>
      <c r="H7647" s="49" t="s">
        <v>444</v>
      </c>
      <c r="I7647" s="50">
        <v>11015</v>
      </c>
      <c r="J7647" s="50">
        <v>219548000230</v>
      </c>
      <c r="K7647" s="49" t="s">
        <v>5313</v>
      </c>
      <c r="L7647" s="51">
        <v>70</v>
      </c>
      <c r="M7647" s="52">
        <v>8071166</v>
      </c>
      <c r="N7647" s="52">
        <v>0</v>
      </c>
      <c r="O7647" s="52">
        <v>27313826</v>
      </c>
      <c r="P7647" s="52">
        <v>6660438</v>
      </c>
      <c r="Q7647" s="52">
        <v>8071166</v>
      </c>
      <c r="R7647" s="52">
        <v>33974264</v>
      </c>
      <c r="S7647" s="52">
        <v>42045430</v>
      </c>
      <c r="T7647" s="70" t="s">
        <v>10556</v>
      </c>
      <c r="U7647" s="70" t="s">
        <v>10560</v>
      </c>
    </row>
    <row r="7648" spans="1:21" x14ac:dyDescent="0.2">
      <c r="A7648" s="49" t="s">
        <v>6181</v>
      </c>
      <c r="B7648" s="49" t="s">
        <v>113</v>
      </c>
      <c r="C7648" s="50">
        <v>3798</v>
      </c>
      <c r="D7648" s="49" t="s">
        <v>791</v>
      </c>
      <c r="E7648" s="49" t="s">
        <v>8181</v>
      </c>
      <c r="F7648" s="49" t="s">
        <v>791</v>
      </c>
      <c r="G7648" s="49">
        <v>52699</v>
      </c>
      <c r="H7648" s="49" t="s">
        <v>841</v>
      </c>
      <c r="I7648" s="50">
        <v>5720</v>
      </c>
      <c r="J7648" s="50">
        <v>252699000085</v>
      </c>
      <c r="K7648" s="49" t="s">
        <v>8205</v>
      </c>
      <c r="L7648" s="51">
        <v>2</v>
      </c>
      <c r="M7648" s="52">
        <v>283505</v>
      </c>
      <c r="N7648" s="52">
        <v>0</v>
      </c>
      <c r="O7648" s="52">
        <v>34411783</v>
      </c>
      <c r="P7648" s="52">
        <v>0</v>
      </c>
      <c r="Q7648" s="52">
        <v>283505</v>
      </c>
      <c r="R7648" s="52">
        <v>34411783</v>
      </c>
      <c r="S7648" s="52">
        <v>34695288</v>
      </c>
      <c r="T7648" s="70" t="s">
        <v>10556</v>
      </c>
      <c r="U7648" s="70" t="s">
        <v>10560</v>
      </c>
    </row>
    <row r="7649" spans="1:21" x14ac:dyDescent="0.2">
      <c r="A7649" s="49" t="s">
        <v>2884</v>
      </c>
      <c r="B7649" s="49" t="s">
        <v>453</v>
      </c>
      <c r="C7649" s="50">
        <v>3813</v>
      </c>
      <c r="D7649" s="49" t="s">
        <v>1000</v>
      </c>
      <c r="E7649" s="49" t="s">
        <v>9569</v>
      </c>
      <c r="F7649" s="49" t="s">
        <v>1000</v>
      </c>
      <c r="G7649" s="49">
        <v>70708</v>
      </c>
      <c r="H7649" s="49" t="s">
        <v>1017</v>
      </c>
      <c r="I7649" s="50">
        <v>18239</v>
      </c>
      <c r="J7649" s="50">
        <v>270708000121</v>
      </c>
      <c r="K7649" s="49" t="s">
        <v>9572</v>
      </c>
      <c r="L7649" s="51">
        <v>173</v>
      </c>
      <c r="M7649" s="52">
        <v>23471201</v>
      </c>
      <c r="N7649" s="52">
        <v>0</v>
      </c>
      <c r="O7649" s="52">
        <v>31589314</v>
      </c>
      <c r="P7649" s="52">
        <v>6660438</v>
      </c>
      <c r="Q7649" s="52">
        <v>23471201</v>
      </c>
      <c r="R7649" s="52">
        <v>38249752</v>
      </c>
      <c r="S7649" s="52">
        <v>61720953</v>
      </c>
      <c r="T7649" s="70" t="s">
        <v>10556</v>
      </c>
      <c r="U7649" s="70" t="s">
        <v>10560</v>
      </c>
    </row>
    <row r="7650" spans="1:21" x14ac:dyDescent="0.2">
      <c r="A7650" s="49" t="s">
        <v>6181</v>
      </c>
      <c r="B7650" s="49" t="s">
        <v>113</v>
      </c>
      <c r="C7650" s="50">
        <v>3798</v>
      </c>
      <c r="D7650" s="49" t="s">
        <v>791</v>
      </c>
      <c r="E7650" s="49" t="s">
        <v>7935</v>
      </c>
      <c r="F7650" s="49" t="s">
        <v>791</v>
      </c>
      <c r="G7650" s="49">
        <v>52227</v>
      </c>
      <c r="H7650" s="49" t="s">
        <v>802</v>
      </c>
      <c r="I7650" s="50">
        <v>7874</v>
      </c>
      <c r="J7650" s="50">
        <v>252227000286</v>
      </c>
      <c r="K7650" s="49" t="s">
        <v>7979</v>
      </c>
      <c r="L7650" s="51">
        <v>4</v>
      </c>
      <c r="M7650" s="52">
        <v>474554</v>
      </c>
      <c r="N7650" s="52">
        <v>0</v>
      </c>
      <c r="O7650" s="52">
        <v>27796012</v>
      </c>
      <c r="P7650" s="52">
        <v>6660438</v>
      </c>
      <c r="Q7650" s="52">
        <v>474554</v>
      </c>
      <c r="R7650" s="52">
        <v>34456450</v>
      </c>
      <c r="S7650" s="52">
        <v>34931004</v>
      </c>
      <c r="T7650" s="70" t="s">
        <v>10556</v>
      </c>
      <c r="U7650" s="70" t="s">
        <v>10560</v>
      </c>
    </row>
    <row r="7651" spans="1:21" x14ac:dyDescent="0.2">
      <c r="A7651" s="49" t="s">
        <v>4982</v>
      </c>
      <c r="B7651" s="49" t="s">
        <v>421</v>
      </c>
      <c r="C7651" s="50">
        <v>3777</v>
      </c>
      <c r="D7651" s="49" t="s">
        <v>422</v>
      </c>
      <c r="E7651" s="49" t="s">
        <v>5203</v>
      </c>
      <c r="F7651" s="49" t="s">
        <v>422</v>
      </c>
      <c r="G7651" s="49">
        <v>19392</v>
      </c>
      <c r="H7651" s="49" t="s">
        <v>435</v>
      </c>
      <c r="I7651" s="50">
        <v>4869</v>
      </c>
      <c r="J7651" s="50">
        <v>219392000200</v>
      </c>
      <c r="K7651" s="49" t="s">
        <v>5205</v>
      </c>
      <c r="L7651" s="51">
        <v>49</v>
      </c>
      <c r="M7651" s="52">
        <v>6112957</v>
      </c>
      <c r="N7651" s="52">
        <v>0</v>
      </c>
      <c r="O7651" s="52">
        <v>29758478</v>
      </c>
      <c r="P7651" s="52">
        <v>6660438</v>
      </c>
      <c r="Q7651" s="52">
        <v>6112957</v>
      </c>
      <c r="R7651" s="52">
        <v>36418916</v>
      </c>
      <c r="S7651" s="52">
        <v>42531873</v>
      </c>
      <c r="T7651" s="70" t="s">
        <v>10556</v>
      </c>
      <c r="U7651" s="70" t="s">
        <v>10560</v>
      </c>
    </row>
    <row r="7652" spans="1:21" x14ac:dyDescent="0.2">
      <c r="A7652" s="49" t="s">
        <v>4982</v>
      </c>
      <c r="B7652" s="49" t="s">
        <v>421</v>
      </c>
      <c r="C7652" s="50">
        <v>3777</v>
      </c>
      <c r="D7652" s="49" t="s">
        <v>422</v>
      </c>
      <c r="E7652" s="49" t="s">
        <v>5303</v>
      </c>
      <c r="F7652" s="49" t="s">
        <v>422</v>
      </c>
      <c r="G7652" s="49">
        <v>19548</v>
      </c>
      <c r="H7652" s="49" t="s">
        <v>444</v>
      </c>
      <c r="I7652" s="50">
        <v>11017</v>
      </c>
      <c r="J7652" s="50">
        <v>219548000281</v>
      </c>
      <c r="K7652" s="49" t="s">
        <v>5318</v>
      </c>
      <c r="L7652" s="51">
        <v>97</v>
      </c>
      <c r="M7652" s="52">
        <v>11206638</v>
      </c>
      <c r="N7652" s="52">
        <v>0</v>
      </c>
      <c r="O7652" s="52">
        <v>27313826</v>
      </c>
      <c r="P7652" s="52">
        <v>13320876</v>
      </c>
      <c r="Q7652" s="52">
        <v>11206638</v>
      </c>
      <c r="R7652" s="52">
        <v>40634702</v>
      </c>
      <c r="S7652" s="52">
        <v>51841340</v>
      </c>
      <c r="T7652" s="70" t="s">
        <v>10556</v>
      </c>
      <c r="U7652" s="70" t="s">
        <v>10560</v>
      </c>
    </row>
    <row r="7653" spans="1:21" x14ac:dyDescent="0.2">
      <c r="A7653" s="49" t="s">
        <v>6181</v>
      </c>
      <c r="B7653" s="49" t="s">
        <v>113</v>
      </c>
      <c r="C7653" s="50">
        <v>3798</v>
      </c>
      <c r="D7653" s="49" t="s">
        <v>791</v>
      </c>
      <c r="E7653" s="49" t="s">
        <v>8181</v>
      </c>
      <c r="F7653" s="49" t="s">
        <v>791</v>
      </c>
      <c r="G7653" s="49">
        <v>52699</v>
      </c>
      <c r="H7653" s="49" t="s">
        <v>841</v>
      </c>
      <c r="I7653" s="50">
        <v>10986</v>
      </c>
      <c r="J7653" s="50">
        <v>252699000522</v>
      </c>
      <c r="K7653" s="49" t="s">
        <v>6116</v>
      </c>
      <c r="L7653" s="51">
        <v>4</v>
      </c>
      <c r="M7653" s="52">
        <v>587503</v>
      </c>
      <c r="N7653" s="52">
        <v>0</v>
      </c>
      <c r="O7653" s="52">
        <v>34411783</v>
      </c>
      <c r="P7653" s="52">
        <v>6660438</v>
      </c>
      <c r="Q7653" s="52">
        <v>587503</v>
      </c>
      <c r="R7653" s="52">
        <v>41072221</v>
      </c>
      <c r="S7653" s="52">
        <v>41659724</v>
      </c>
      <c r="T7653" s="70" t="s">
        <v>10556</v>
      </c>
      <c r="U7653" s="70" t="s">
        <v>10560</v>
      </c>
    </row>
    <row r="7654" spans="1:21" x14ac:dyDescent="0.2">
      <c r="A7654" s="49" t="s">
        <v>6181</v>
      </c>
      <c r="B7654" s="49" t="s">
        <v>113</v>
      </c>
      <c r="C7654" s="50">
        <v>3798</v>
      </c>
      <c r="D7654" s="49" t="s">
        <v>791</v>
      </c>
      <c r="E7654" s="49" t="s">
        <v>8181</v>
      </c>
      <c r="F7654" s="49" t="s">
        <v>791</v>
      </c>
      <c r="G7654" s="49">
        <v>52699</v>
      </c>
      <c r="H7654" s="49" t="s">
        <v>841</v>
      </c>
      <c r="I7654" s="50">
        <v>5710</v>
      </c>
      <c r="J7654" s="50">
        <v>252699000255</v>
      </c>
      <c r="K7654" s="49" t="s">
        <v>8189</v>
      </c>
      <c r="L7654" s="51">
        <v>2</v>
      </c>
      <c r="M7654" s="52">
        <v>283505</v>
      </c>
      <c r="N7654" s="52">
        <v>0</v>
      </c>
      <c r="O7654" s="52">
        <v>34411783</v>
      </c>
      <c r="P7654" s="52">
        <v>0</v>
      </c>
      <c r="Q7654" s="52">
        <v>283505</v>
      </c>
      <c r="R7654" s="52">
        <v>34411783</v>
      </c>
      <c r="S7654" s="52">
        <v>34695288</v>
      </c>
      <c r="T7654" s="70" t="s">
        <v>10556</v>
      </c>
      <c r="U7654" s="70" t="s">
        <v>10560</v>
      </c>
    </row>
    <row r="7655" spans="1:21" x14ac:dyDescent="0.2">
      <c r="A7655" s="49" t="s">
        <v>4982</v>
      </c>
      <c r="B7655" s="49" t="s">
        <v>421</v>
      </c>
      <c r="C7655" s="50">
        <v>3777</v>
      </c>
      <c r="D7655" s="49" t="s">
        <v>422</v>
      </c>
      <c r="E7655" s="49" t="s">
        <v>5020</v>
      </c>
      <c r="F7655" s="49" t="s">
        <v>422</v>
      </c>
      <c r="G7655" s="49">
        <v>19100</v>
      </c>
      <c r="H7655" s="49" t="s">
        <v>59</v>
      </c>
      <c r="I7655" s="50">
        <v>15804</v>
      </c>
      <c r="J7655" s="50">
        <v>219100001006</v>
      </c>
      <c r="K7655" s="49" t="s">
        <v>5035</v>
      </c>
      <c r="L7655" s="51">
        <v>96</v>
      </c>
      <c r="M7655" s="52">
        <v>12515401</v>
      </c>
      <c r="N7655" s="52">
        <v>0</v>
      </c>
      <c r="O7655" s="52">
        <v>30903641</v>
      </c>
      <c r="P7655" s="52">
        <v>6660438</v>
      </c>
      <c r="Q7655" s="52">
        <v>12515401</v>
      </c>
      <c r="R7655" s="52">
        <v>37564079</v>
      </c>
      <c r="S7655" s="52">
        <v>50079480</v>
      </c>
      <c r="T7655" s="70" t="s">
        <v>10556</v>
      </c>
      <c r="U7655" s="70" t="s">
        <v>10560</v>
      </c>
    </row>
    <row r="7656" spans="1:21" x14ac:dyDescent="0.2">
      <c r="A7656" s="49" t="s">
        <v>6181</v>
      </c>
      <c r="B7656" s="49" t="s">
        <v>113</v>
      </c>
      <c r="C7656" s="50">
        <v>3798</v>
      </c>
      <c r="D7656" s="49" t="s">
        <v>791</v>
      </c>
      <c r="E7656" s="49" t="s">
        <v>8090</v>
      </c>
      <c r="F7656" s="49" t="s">
        <v>791</v>
      </c>
      <c r="G7656" s="49">
        <v>52435</v>
      </c>
      <c r="H7656" s="49" t="s">
        <v>826</v>
      </c>
      <c r="I7656" s="50">
        <v>5604</v>
      </c>
      <c r="J7656" s="50">
        <v>252435000125</v>
      </c>
      <c r="K7656" s="49" t="s">
        <v>8102</v>
      </c>
      <c r="L7656" s="51">
        <v>35</v>
      </c>
      <c r="M7656" s="52">
        <v>3938577</v>
      </c>
      <c r="N7656" s="52">
        <v>0</v>
      </c>
      <c r="O7656" s="52">
        <v>26873901</v>
      </c>
      <c r="P7656" s="52">
        <v>6660438</v>
      </c>
      <c r="Q7656" s="52">
        <v>3938577</v>
      </c>
      <c r="R7656" s="52">
        <v>33534339</v>
      </c>
      <c r="S7656" s="52">
        <v>37472916</v>
      </c>
      <c r="T7656" s="70" t="s">
        <v>10556</v>
      </c>
      <c r="U7656" s="70" t="s">
        <v>10560</v>
      </c>
    </row>
    <row r="7657" spans="1:21" x14ac:dyDescent="0.2">
      <c r="A7657" s="49" t="s">
        <v>6181</v>
      </c>
      <c r="B7657" s="49" t="s">
        <v>113</v>
      </c>
      <c r="C7657" s="50">
        <v>3798</v>
      </c>
      <c r="D7657" s="49" t="s">
        <v>791</v>
      </c>
      <c r="E7657" s="49" t="s">
        <v>7935</v>
      </c>
      <c r="F7657" s="49" t="s">
        <v>791</v>
      </c>
      <c r="G7657" s="49">
        <v>52227</v>
      </c>
      <c r="H7657" s="49" t="s">
        <v>802</v>
      </c>
      <c r="I7657" s="50">
        <v>7876</v>
      </c>
      <c r="J7657" s="50">
        <v>252227000316</v>
      </c>
      <c r="K7657" s="49" t="s">
        <v>7971</v>
      </c>
      <c r="L7657" s="51">
        <v>9</v>
      </c>
      <c r="M7657" s="52">
        <v>1030502</v>
      </c>
      <c r="N7657" s="52">
        <v>0</v>
      </c>
      <c r="O7657" s="52">
        <v>27796012</v>
      </c>
      <c r="P7657" s="52">
        <v>0</v>
      </c>
      <c r="Q7657" s="52">
        <v>1030502</v>
      </c>
      <c r="R7657" s="52">
        <v>27796012</v>
      </c>
      <c r="S7657" s="52">
        <v>28826514</v>
      </c>
      <c r="T7657" s="70" t="s">
        <v>10556</v>
      </c>
      <c r="U7657" s="70" t="s">
        <v>10560</v>
      </c>
    </row>
    <row r="7658" spans="1:21" x14ac:dyDescent="0.2">
      <c r="A7658" s="49" t="s">
        <v>5921</v>
      </c>
      <c r="B7658" s="49" t="s">
        <v>211</v>
      </c>
      <c r="C7658" s="50">
        <v>3784</v>
      </c>
      <c r="D7658" s="49" t="s">
        <v>509</v>
      </c>
      <c r="E7658" s="49" t="s">
        <v>8899</v>
      </c>
      <c r="F7658" s="49" t="s">
        <v>509</v>
      </c>
      <c r="G7658" s="49">
        <v>23660</v>
      </c>
      <c r="H7658" s="49" t="s">
        <v>510</v>
      </c>
      <c r="I7658" s="50">
        <v>2788</v>
      </c>
      <c r="J7658" s="50">
        <v>223660000355</v>
      </c>
      <c r="K7658" s="49" t="s">
        <v>8902</v>
      </c>
      <c r="L7658" s="51">
        <v>256</v>
      </c>
      <c r="M7658" s="52">
        <v>32698931</v>
      </c>
      <c r="N7658" s="52">
        <v>671565</v>
      </c>
      <c r="O7658" s="52">
        <v>30339519</v>
      </c>
      <c r="P7658" s="52">
        <v>6660438</v>
      </c>
      <c r="Q7658" s="52">
        <v>33370496</v>
      </c>
      <c r="R7658" s="52">
        <v>36999957</v>
      </c>
      <c r="S7658" s="52">
        <v>70370453</v>
      </c>
      <c r="T7658" s="70" t="s">
        <v>10556</v>
      </c>
      <c r="U7658" s="70" t="s">
        <v>10560</v>
      </c>
    </row>
    <row r="7659" spans="1:21" x14ac:dyDescent="0.2">
      <c r="A7659" s="49" t="s">
        <v>7676</v>
      </c>
      <c r="B7659" s="49" t="s">
        <v>763</v>
      </c>
      <c r="C7659" s="50">
        <v>3796</v>
      </c>
      <c r="D7659" s="49" t="s">
        <v>764</v>
      </c>
      <c r="E7659" s="49" t="s">
        <v>7701</v>
      </c>
      <c r="F7659" s="49" t="s">
        <v>764</v>
      </c>
      <c r="G7659" s="49">
        <v>50251</v>
      </c>
      <c r="H7659" s="49" t="s">
        <v>772</v>
      </c>
      <c r="I7659" s="50">
        <v>16244</v>
      </c>
      <c r="J7659" s="50">
        <v>250251000740</v>
      </c>
      <c r="K7659" s="49" t="s">
        <v>7703</v>
      </c>
      <c r="L7659" s="51">
        <v>137</v>
      </c>
      <c r="M7659" s="52">
        <v>17412740</v>
      </c>
      <c r="N7659" s="52">
        <v>0</v>
      </c>
      <c r="O7659" s="52">
        <v>30660669</v>
      </c>
      <c r="P7659" s="52">
        <v>6660438</v>
      </c>
      <c r="Q7659" s="52">
        <v>17412740</v>
      </c>
      <c r="R7659" s="52">
        <v>37321107</v>
      </c>
      <c r="S7659" s="52">
        <v>54733847</v>
      </c>
      <c r="T7659" s="70" t="s">
        <v>10556</v>
      </c>
      <c r="U7659" s="70" t="s">
        <v>10560</v>
      </c>
    </row>
    <row r="7660" spans="1:21" x14ac:dyDescent="0.2">
      <c r="A7660" s="49" t="s">
        <v>4982</v>
      </c>
      <c r="B7660" s="49" t="s">
        <v>421</v>
      </c>
      <c r="C7660" s="50">
        <v>3777</v>
      </c>
      <c r="D7660" s="49" t="s">
        <v>422</v>
      </c>
      <c r="E7660" s="49" t="s">
        <v>5330</v>
      </c>
      <c r="F7660" s="49" t="s">
        <v>422</v>
      </c>
      <c r="G7660" s="49">
        <v>19585</v>
      </c>
      <c r="H7660" s="49" t="s">
        <v>446</v>
      </c>
      <c r="I7660" s="50">
        <v>15109</v>
      </c>
      <c r="J7660" s="50">
        <v>219585000100</v>
      </c>
      <c r="K7660" s="49" t="s">
        <v>5338</v>
      </c>
      <c r="L7660" s="51">
        <v>101</v>
      </c>
      <c r="M7660" s="52">
        <v>12502165</v>
      </c>
      <c r="N7660" s="52">
        <v>0</v>
      </c>
      <c r="O7660" s="52">
        <v>29172801</v>
      </c>
      <c r="P7660" s="52">
        <v>6660438</v>
      </c>
      <c r="Q7660" s="52">
        <v>12502165</v>
      </c>
      <c r="R7660" s="52">
        <v>35833239</v>
      </c>
      <c r="S7660" s="52">
        <v>48335404</v>
      </c>
      <c r="T7660" s="70" t="s">
        <v>10556</v>
      </c>
      <c r="U7660" s="70" t="s">
        <v>10560</v>
      </c>
    </row>
    <row r="7661" spans="1:21" x14ac:dyDescent="0.2">
      <c r="A7661" s="49" t="s">
        <v>6181</v>
      </c>
      <c r="B7661" s="49" t="s">
        <v>113</v>
      </c>
      <c r="C7661" s="50">
        <v>3798</v>
      </c>
      <c r="D7661" s="49" t="s">
        <v>791</v>
      </c>
      <c r="E7661" s="49" t="s">
        <v>8181</v>
      </c>
      <c r="F7661" s="49" t="s">
        <v>791</v>
      </c>
      <c r="G7661" s="49">
        <v>52699</v>
      </c>
      <c r="H7661" s="49" t="s">
        <v>841</v>
      </c>
      <c r="I7661" s="50">
        <v>5724</v>
      </c>
      <c r="J7661" s="50">
        <v>252699000409</v>
      </c>
      <c r="K7661" s="49" t="s">
        <v>4674</v>
      </c>
      <c r="L7661" s="51">
        <v>6</v>
      </c>
      <c r="M7661" s="52">
        <v>850516</v>
      </c>
      <c r="N7661" s="52">
        <v>0</v>
      </c>
      <c r="O7661" s="52">
        <v>34411783</v>
      </c>
      <c r="P7661" s="52">
        <v>0</v>
      </c>
      <c r="Q7661" s="52">
        <v>850516</v>
      </c>
      <c r="R7661" s="52">
        <v>34411783</v>
      </c>
      <c r="S7661" s="52">
        <v>35262299</v>
      </c>
      <c r="T7661" s="70" t="s">
        <v>10556</v>
      </c>
      <c r="U7661" s="70" t="s">
        <v>10560</v>
      </c>
    </row>
    <row r="7662" spans="1:21" x14ac:dyDescent="0.2">
      <c r="A7662" s="49" t="s">
        <v>6181</v>
      </c>
      <c r="B7662" s="49" t="s">
        <v>113</v>
      </c>
      <c r="C7662" s="50">
        <v>3798</v>
      </c>
      <c r="D7662" s="49" t="s">
        <v>791</v>
      </c>
      <c r="E7662" s="49" t="s">
        <v>7935</v>
      </c>
      <c r="F7662" s="49" t="s">
        <v>791</v>
      </c>
      <c r="G7662" s="49">
        <v>52227</v>
      </c>
      <c r="H7662" s="49" t="s">
        <v>802</v>
      </c>
      <c r="I7662" s="50">
        <v>7878</v>
      </c>
      <c r="J7662" s="50">
        <v>252227000341</v>
      </c>
      <c r="K7662" s="49" t="s">
        <v>7965</v>
      </c>
      <c r="L7662" s="51">
        <v>7</v>
      </c>
      <c r="M7662" s="52">
        <v>818055</v>
      </c>
      <c r="N7662" s="52">
        <v>0</v>
      </c>
      <c r="O7662" s="52">
        <v>27796012</v>
      </c>
      <c r="P7662" s="52">
        <v>6660438</v>
      </c>
      <c r="Q7662" s="52">
        <v>818055</v>
      </c>
      <c r="R7662" s="52">
        <v>34456450</v>
      </c>
      <c r="S7662" s="52">
        <v>35274505</v>
      </c>
      <c r="T7662" s="70" t="s">
        <v>10556</v>
      </c>
      <c r="U7662" s="70" t="s">
        <v>10560</v>
      </c>
    </row>
    <row r="7663" spans="1:21" x14ac:dyDescent="0.2">
      <c r="A7663" s="49" t="s">
        <v>5501</v>
      </c>
      <c r="B7663" s="49" t="s">
        <v>461</v>
      </c>
      <c r="C7663" s="50">
        <v>3779</v>
      </c>
      <c r="D7663" s="49" t="s">
        <v>462</v>
      </c>
      <c r="E7663" s="49" t="s">
        <v>5608</v>
      </c>
      <c r="F7663" s="49" t="s">
        <v>462</v>
      </c>
      <c r="G7663" s="49">
        <v>20570</v>
      </c>
      <c r="H7663" s="49" t="s">
        <v>480</v>
      </c>
      <c r="I7663" s="50">
        <v>117617</v>
      </c>
      <c r="J7663" s="50">
        <v>220001005031</v>
      </c>
      <c r="K7663" s="49" t="s">
        <v>5611</v>
      </c>
      <c r="L7663" s="51">
        <v>340</v>
      </c>
      <c r="M7663" s="52">
        <v>58162788</v>
      </c>
      <c r="N7663" s="52">
        <v>0</v>
      </c>
      <c r="O7663" s="52">
        <v>40427987</v>
      </c>
      <c r="P7663" s="52">
        <v>6660438</v>
      </c>
      <c r="Q7663" s="52">
        <v>58162788</v>
      </c>
      <c r="R7663" s="52">
        <v>47088425</v>
      </c>
      <c r="S7663" s="52">
        <v>105251213</v>
      </c>
      <c r="T7663" s="70" t="s">
        <v>10556</v>
      </c>
      <c r="U7663" s="70" t="s">
        <v>10560</v>
      </c>
    </row>
    <row r="7664" spans="1:21" x14ac:dyDescent="0.2">
      <c r="A7664" s="49" t="s">
        <v>6181</v>
      </c>
      <c r="B7664" s="49" t="s">
        <v>113</v>
      </c>
      <c r="C7664" s="50">
        <v>3798</v>
      </c>
      <c r="D7664" s="49" t="s">
        <v>791</v>
      </c>
      <c r="E7664" s="49" t="s">
        <v>8181</v>
      </c>
      <c r="F7664" s="49" t="s">
        <v>791</v>
      </c>
      <c r="G7664" s="49">
        <v>52699</v>
      </c>
      <c r="H7664" s="49" t="s">
        <v>841</v>
      </c>
      <c r="I7664" s="50">
        <v>5723</v>
      </c>
      <c r="J7664" s="50">
        <v>252699000395</v>
      </c>
      <c r="K7664" s="49" t="s">
        <v>4726</v>
      </c>
      <c r="L7664" s="51">
        <v>7</v>
      </c>
      <c r="M7664" s="52">
        <v>992268</v>
      </c>
      <c r="N7664" s="52">
        <v>0</v>
      </c>
      <c r="O7664" s="52">
        <v>34411783</v>
      </c>
      <c r="P7664" s="52">
        <v>0</v>
      </c>
      <c r="Q7664" s="52">
        <v>992268</v>
      </c>
      <c r="R7664" s="52">
        <v>34411783</v>
      </c>
      <c r="S7664" s="52">
        <v>35404051</v>
      </c>
      <c r="T7664" s="70" t="s">
        <v>10556</v>
      </c>
      <c r="U7664" s="70" t="s">
        <v>10560</v>
      </c>
    </row>
    <row r="7665" spans="1:21" x14ac:dyDescent="0.2">
      <c r="A7665" s="49" t="s">
        <v>7676</v>
      </c>
      <c r="B7665" s="49" t="s">
        <v>763</v>
      </c>
      <c r="C7665" s="50">
        <v>3796</v>
      </c>
      <c r="D7665" s="49" t="s">
        <v>764</v>
      </c>
      <c r="E7665" s="49" t="s">
        <v>7726</v>
      </c>
      <c r="F7665" s="49" t="s">
        <v>764</v>
      </c>
      <c r="G7665" s="49">
        <v>50400</v>
      </c>
      <c r="H7665" s="49" t="s">
        <v>779</v>
      </c>
      <c r="I7665" s="50">
        <v>16337</v>
      </c>
      <c r="J7665" s="50">
        <v>250400000499</v>
      </c>
      <c r="K7665" s="49" t="s">
        <v>7728</v>
      </c>
      <c r="L7665" s="51">
        <v>186</v>
      </c>
      <c r="M7665" s="52">
        <v>22866183</v>
      </c>
      <c r="N7665" s="52">
        <v>0</v>
      </c>
      <c r="O7665" s="52">
        <v>29097665</v>
      </c>
      <c r="P7665" s="52">
        <v>6660438</v>
      </c>
      <c r="Q7665" s="52">
        <v>22866183</v>
      </c>
      <c r="R7665" s="52">
        <v>35758103</v>
      </c>
      <c r="S7665" s="52">
        <v>58624286</v>
      </c>
      <c r="T7665" s="70" t="s">
        <v>10556</v>
      </c>
      <c r="U7665" s="70" t="s">
        <v>10560</v>
      </c>
    </row>
    <row r="7666" spans="1:21" x14ac:dyDescent="0.2">
      <c r="A7666" s="49" t="s">
        <v>6181</v>
      </c>
      <c r="B7666" s="49" t="s">
        <v>113</v>
      </c>
      <c r="C7666" s="50">
        <v>3798</v>
      </c>
      <c r="D7666" s="49" t="s">
        <v>791</v>
      </c>
      <c r="E7666" s="49" t="s">
        <v>8021</v>
      </c>
      <c r="F7666" s="49" t="s">
        <v>791</v>
      </c>
      <c r="G7666" s="49">
        <v>52317</v>
      </c>
      <c r="H7666" s="49" t="s">
        <v>810</v>
      </c>
      <c r="I7666" s="50">
        <v>8614</v>
      </c>
      <c r="J7666" s="50">
        <v>252317000129</v>
      </c>
      <c r="K7666" s="49" t="s">
        <v>8031</v>
      </c>
      <c r="L7666" s="51">
        <v>21</v>
      </c>
      <c r="M7666" s="52">
        <v>2390097</v>
      </c>
      <c r="N7666" s="52">
        <v>0</v>
      </c>
      <c r="O7666" s="52">
        <v>27440546</v>
      </c>
      <c r="P7666" s="52">
        <v>6660438</v>
      </c>
      <c r="Q7666" s="52">
        <v>2390097</v>
      </c>
      <c r="R7666" s="52">
        <v>34100984</v>
      </c>
      <c r="S7666" s="52">
        <v>36491081</v>
      </c>
      <c r="T7666" s="70" t="s">
        <v>10556</v>
      </c>
      <c r="U7666" s="70" t="s">
        <v>10560</v>
      </c>
    </row>
    <row r="7667" spans="1:21" x14ac:dyDescent="0.2">
      <c r="A7667" s="49" t="s">
        <v>2884</v>
      </c>
      <c r="B7667" s="49" t="s">
        <v>453</v>
      </c>
      <c r="C7667" s="50">
        <v>3813</v>
      </c>
      <c r="D7667" s="49" t="s">
        <v>1000</v>
      </c>
      <c r="E7667" s="49" t="s">
        <v>9617</v>
      </c>
      <c r="F7667" s="49" t="s">
        <v>1000</v>
      </c>
      <c r="G7667" s="49">
        <v>70771</v>
      </c>
      <c r="H7667" s="49" t="s">
        <v>453</v>
      </c>
      <c r="I7667" s="50">
        <v>17353</v>
      </c>
      <c r="J7667" s="50">
        <v>270771000085</v>
      </c>
      <c r="K7667" s="49" t="s">
        <v>9618</v>
      </c>
      <c r="L7667" s="51">
        <v>114</v>
      </c>
      <c r="M7667" s="52">
        <v>17305073</v>
      </c>
      <c r="N7667" s="52">
        <v>0</v>
      </c>
      <c r="O7667" s="52">
        <v>36252957</v>
      </c>
      <c r="P7667" s="52">
        <v>6660438</v>
      </c>
      <c r="Q7667" s="52">
        <v>17305073</v>
      </c>
      <c r="R7667" s="52">
        <v>42913395</v>
      </c>
      <c r="S7667" s="52">
        <v>60218468</v>
      </c>
      <c r="T7667" s="70" t="s">
        <v>10556</v>
      </c>
      <c r="U7667" s="70" t="s">
        <v>10560</v>
      </c>
    </row>
    <row r="7668" spans="1:21" x14ac:dyDescent="0.2">
      <c r="A7668" s="49" t="s">
        <v>6181</v>
      </c>
      <c r="B7668" s="49" t="s">
        <v>113</v>
      </c>
      <c r="C7668" s="50">
        <v>3798</v>
      </c>
      <c r="D7668" s="49" t="s">
        <v>791</v>
      </c>
      <c r="E7668" s="49" t="s">
        <v>8181</v>
      </c>
      <c r="F7668" s="49" t="s">
        <v>791</v>
      </c>
      <c r="G7668" s="49">
        <v>52699</v>
      </c>
      <c r="H7668" s="49" t="s">
        <v>841</v>
      </c>
      <c r="I7668" s="50">
        <v>5713</v>
      </c>
      <c r="J7668" s="50">
        <v>252699000085</v>
      </c>
      <c r="K7668" s="49" t="s">
        <v>8188</v>
      </c>
      <c r="L7668" s="51">
        <v>6</v>
      </c>
      <c r="M7668" s="52">
        <v>850516</v>
      </c>
      <c r="N7668" s="52">
        <v>0</v>
      </c>
      <c r="O7668" s="52">
        <v>34411783</v>
      </c>
      <c r="P7668" s="52">
        <v>0</v>
      </c>
      <c r="Q7668" s="52">
        <v>850516</v>
      </c>
      <c r="R7668" s="52">
        <v>34411783</v>
      </c>
      <c r="S7668" s="52">
        <v>35262299</v>
      </c>
      <c r="T7668" s="70" t="s">
        <v>10556</v>
      </c>
      <c r="U7668" s="70" t="s">
        <v>10560</v>
      </c>
    </row>
    <row r="7669" spans="1:21" x14ac:dyDescent="0.2">
      <c r="A7669" s="49" t="s">
        <v>6181</v>
      </c>
      <c r="B7669" s="49" t="s">
        <v>113</v>
      </c>
      <c r="C7669" s="50">
        <v>3798</v>
      </c>
      <c r="D7669" s="49" t="s">
        <v>791</v>
      </c>
      <c r="E7669" s="49" t="s">
        <v>7935</v>
      </c>
      <c r="F7669" s="49" t="s">
        <v>791</v>
      </c>
      <c r="G7669" s="49">
        <v>52227</v>
      </c>
      <c r="H7669" s="49" t="s">
        <v>802</v>
      </c>
      <c r="I7669" s="50">
        <v>7885</v>
      </c>
      <c r="J7669" s="50">
        <v>252227000464</v>
      </c>
      <c r="K7669" s="49" t="s">
        <v>7955</v>
      </c>
      <c r="L7669" s="51">
        <v>41</v>
      </c>
      <c r="M7669" s="52">
        <v>4777274</v>
      </c>
      <c r="N7669" s="52">
        <v>0</v>
      </c>
      <c r="O7669" s="52">
        <v>27796012</v>
      </c>
      <c r="P7669" s="52">
        <v>6660438</v>
      </c>
      <c r="Q7669" s="52">
        <v>4777274</v>
      </c>
      <c r="R7669" s="52">
        <v>34456450</v>
      </c>
      <c r="S7669" s="52">
        <v>39233724</v>
      </c>
      <c r="T7669" s="70" t="s">
        <v>10556</v>
      </c>
      <c r="U7669" s="70" t="s">
        <v>10560</v>
      </c>
    </row>
    <row r="7670" spans="1:21" x14ac:dyDescent="0.2">
      <c r="A7670" s="49" t="s">
        <v>2884</v>
      </c>
      <c r="B7670" s="49" t="s">
        <v>453</v>
      </c>
      <c r="C7670" s="50">
        <v>3813</v>
      </c>
      <c r="D7670" s="49" t="s">
        <v>1000</v>
      </c>
      <c r="E7670" s="49" t="s">
        <v>9586</v>
      </c>
      <c r="F7670" s="49" t="s">
        <v>1000</v>
      </c>
      <c r="G7670" s="49">
        <v>70713</v>
      </c>
      <c r="H7670" s="49" t="s">
        <v>1018</v>
      </c>
      <c r="I7670" s="50">
        <v>18477</v>
      </c>
      <c r="J7670" s="50">
        <v>270713000113</v>
      </c>
      <c r="K7670" s="49" t="s">
        <v>9596</v>
      </c>
      <c r="L7670" s="51">
        <v>158</v>
      </c>
      <c r="M7670" s="52">
        <v>23762256</v>
      </c>
      <c r="N7670" s="52">
        <v>0</v>
      </c>
      <c r="O7670" s="52">
        <v>34609552</v>
      </c>
      <c r="P7670" s="52">
        <v>6660438</v>
      </c>
      <c r="Q7670" s="52">
        <v>23762256</v>
      </c>
      <c r="R7670" s="52">
        <v>41269990</v>
      </c>
      <c r="S7670" s="52">
        <v>65032246</v>
      </c>
      <c r="T7670" s="70" t="s">
        <v>10556</v>
      </c>
      <c r="U7670" s="70" t="s">
        <v>10560</v>
      </c>
    </row>
    <row r="7671" spans="1:21" x14ac:dyDescent="0.2">
      <c r="A7671" s="49" t="s">
        <v>6181</v>
      </c>
      <c r="B7671" s="49" t="s">
        <v>113</v>
      </c>
      <c r="C7671" s="50">
        <v>4546</v>
      </c>
      <c r="D7671" s="49" t="s">
        <v>815</v>
      </c>
      <c r="E7671" s="49" t="s">
        <v>7016</v>
      </c>
      <c r="F7671" s="49" t="s">
        <v>815</v>
      </c>
      <c r="G7671" s="49">
        <v>52356</v>
      </c>
      <c r="H7671" s="49" t="s">
        <v>816</v>
      </c>
      <c r="I7671" s="50">
        <v>9048</v>
      </c>
      <c r="J7671" s="50">
        <v>252356000110</v>
      </c>
      <c r="K7671" s="49" t="s">
        <v>7020</v>
      </c>
      <c r="L7671" s="51">
        <v>164</v>
      </c>
      <c r="M7671" s="52">
        <v>18205548</v>
      </c>
      <c r="N7671" s="52">
        <v>3641110</v>
      </c>
      <c r="O7671" s="52">
        <v>26550711</v>
      </c>
      <c r="P7671" s="52">
        <v>6660438</v>
      </c>
      <c r="Q7671" s="52">
        <v>21846658</v>
      </c>
      <c r="R7671" s="52">
        <v>33211149</v>
      </c>
      <c r="S7671" s="52">
        <v>55057807</v>
      </c>
      <c r="T7671" s="70" t="s">
        <v>10556</v>
      </c>
      <c r="U7671" s="70" t="s">
        <v>10560</v>
      </c>
    </row>
    <row r="7672" spans="1:21" x14ac:dyDescent="0.2">
      <c r="A7672" s="49" t="s">
        <v>4982</v>
      </c>
      <c r="B7672" s="49" t="s">
        <v>421</v>
      </c>
      <c r="C7672" s="50">
        <v>3777</v>
      </c>
      <c r="D7672" s="49" t="s">
        <v>422</v>
      </c>
      <c r="E7672" s="49" t="s">
        <v>5495</v>
      </c>
      <c r="F7672" s="49" t="s">
        <v>422</v>
      </c>
      <c r="G7672" s="49">
        <v>19845</v>
      </c>
      <c r="H7672" s="49" t="s">
        <v>458</v>
      </c>
      <c r="I7672" s="50">
        <v>4389</v>
      </c>
      <c r="J7672" s="50">
        <v>219698000726</v>
      </c>
      <c r="K7672" s="49" t="s">
        <v>5498</v>
      </c>
      <c r="L7672" s="51">
        <v>113</v>
      </c>
      <c r="M7672" s="52">
        <v>12673000</v>
      </c>
      <c r="N7672" s="52">
        <v>0</v>
      </c>
      <c r="O7672" s="52">
        <v>26712950</v>
      </c>
      <c r="P7672" s="52">
        <v>13320876</v>
      </c>
      <c r="Q7672" s="52">
        <v>12673000</v>
      </c>
      <c r="R7672" s="52">
        <v>40033826</v>
      </c>
      <c r="S7672" s="52">
        <v>52706826</v>
      </c>
      <c r="T7672" s="70" t="s">
        <v>10556</v>
      </c>
      <c r="U7672" s="70" t="s">
        <v>10560</v>
      </c>
    </row>
    <row r="7673" spans="1:21" x14ac:dyDescent="0.2">
      <c r="A7673" s="49" t="s">
        <v>2884</v>
      </c>
      <c r="B7673" s="49" t="s">
        <v>453</v>
      </c>
      <c r="C7673" s="50">
        <v>3813</v>
      </c>
      <c r="D7673" s="49" t="s">
        <v>1000</v>
      </c>
      <c r="E7673" s="49" t="s">
        <v>9586</v>
      </c>
      <c r="F7673" s="49" t="s">
        <v>1000</v>
      </c>
      <c r="G7673" s="49">
        <v>70713</v>
      </c>
      <c r="H7673" s="49" t="s">
        <v>1018</v>
      </c>
      <c r="I7673" s="50">
        <v>33099</v>
      </c>
      <c r="J7673" s="50">
        <v>270713000393</v>
      </c>
      <c r="K7673" s="49" t="s">
        <v>9595</v>
      </c>
      <c r="L7673" s="51">
        <v>99</v>
      </c>
      <c r="M7673" s="52">
        <v>14670642</v>
      </c>
      <c r="N7673" s="52">
        <v>0</v>
      </c>
      <c r="O7673" s="52">
        <v>34609552</v>
      </c>
      <c r="P7673" s="52">
        <v>6660438</v>
      </c>
      <c r="Q7673" s="52">
        <v>14670642</v>
      </c>
      <c r="R7673" s="52">
        <v>41269990</v>
      </c>
      <c r="S7673" s="52">
        <v>55940632</v>
      </c>
      <c r="T7673" s="70" t="s">
        <v>10556</v>
      </c>
      <c r="U7673" s="70" t="s">
        <v>10560</v>
      </c>
    </row>
    <row r="7674" spans="1:21" x14ac:dyDescent="0.2">
      <c r="A7674" s="49" t="s">
        <v>5921</v>
      </c>
      <c r="B7674" s="49" t="s">
        <v>211</v>
      </c>
      <c r="C7674" s="50">
        <v>3781</v>
      </c>
      <c r="D7674" s="49" t="s">
        <v>489</v>
      </c>
      <c r="E7674" s="49" t="s">
        <v>5946</v>
      </c>
      <c r="F7674" s="49" t="s">
        <v>489</v>
      </c>
      <c r="G7674" s="49">
        <v>23162</v>
      </c>
      <c r="H7674" s="49" t="s">
        <v>492</v>
      </c>
      <c r="I7674" s="50">
        <v>21019</v>
      </c>
      <c r="J7674" s="50">
        <v>223162000101</v>
      </c>
      <c r="K7674" s="49" t="s">
        <v>5924</v>
      </c>
      <c r="L7674" s="51">
        <v>199</v>
      </c>
      <c r="M7674" s="52">
        <v>25661660</v>
      </c>
      <c r="N7674" s="52">
        <v>0</v>
      </c>
      <c r="O7674" s="52">
        <v>30313595</v>
      </c>
      <c r="P7674" s="52">
        <v>6660438</v>
      </c>
      <c r="Q7674" s="52">
        <v>25661660</v>
      </c>
      <c r="R7674" s="52">
        <v>36974033</v>
      </c>
      <c r="S7674" s="52">
        <v>62635693</v>
      </c>
      <c r="T7674" s="70" t="s">
        <v>10556</v>
      </c>
      <c r="U7674" s="70" t="s">
        <v>10560</v>
      </c>
    </row>
    <row r="7675" spans="1:21" x14ac:dyDescent="0.2">
      <c r="A7675" s="49" t="s">
        <v>6181</v>
      </c>
      <c r="B7675" s="49" t="s">
        <v>113</v>
      </c>
      <c r="C7675" s="50">
        <v>3798</v>
      </c>
      <c r="D7675" s="49" t="s">
        <v>791</v>
      </c>
      <c r="E7675" s="49" t="s">
        <v>8181</v>
      </c>
      <c r="F7675" s="49" t="s">
        <v>791</v>
      </c>
      <c r="G7675" s="49">
        <v>52699</v>
      </c>
      <c r="H7675" s="49" t="s">
        <v>841</v>
      </c>
      <c r="I7675" s="50">
        <v>5821</v>
      </c>
      <c r="J7675" s="50">
        <v>252699000476</v>
      </c>
      <c r="K7675" s="49" t="s">
        <v>8204</v>
      </c>
      <c r="L7675" s="51">
        <v>6</v>
      </c>
      <c r="M7675" s="52">
        <v>891501</v>
      </c>
      <c r="N7675" s="52">
        <v>0</v>
      </c>
      <c r="O7675" s="52">
        <v>34411783</v>
      </c>
      <c r="P7675" s="52">
        <v>6660438</v>
      </c>
      <c r="Q7675" s="52">
        <v>891501</v>
      </c>
      <c r="R7675" s="52">
        <v>41072221</v>
      </c>
      <c r="S7675" s="52">
        <v>41963722</v>
      </c>
      <c r="T7675" s="70" t="s">
        <v>10556</v>
      </c>
      <c r="U7675" s="70" t="s">
        <v>10560</v>
      </c>
    </row>
    <row r="7676" spans="1:21" x14ac:dyDescent="0.2">
      <c r="A7676" s="49" t="s">
        <v>4982</v>
      </c>
      <c r="B7676" s="49" t="s">
        <v>421</v>
      </c>
      <c r="C7676" s="50">
        <v>3777</v>
      </c>
      <c r="D7676" s="49" t="s">
        <v>422</v>
      </c>
      <c r="E7676" s="49" t="s">
        <v>5265</v>
      </c>
      <c r="F7676" s="49" t="s">
        <v>422</v>
      </c>
      <c r="G7676" s="49">
        <v>19517</v>
      </c>
      <c r="H7676" s="49" t="s">
        <v>441</v>
      </c>
      <c r="I7676" s="50">
        <v>3458</v>
      </c>
      <c r="J7676" s="50">
        <v>219517000169</v>
      </c>
      <c r="K7676" s="49" t="s">
        <v>5282</v>
      </c>
      <c r="L7676" s="51">
        <v>232</v>
      </c>
      <c r="M7676" s="52">
        <v>28610407</v>
      </c>
      <c r="N7676" s="52">
        <v>0</v>
      </c>
      <c r="O7676" s="52">
        <v>29405880</v>
      </c>
      <c r="P7676" s="52">
        <v>6660438</v>
      </c>
      <c r="Q7676" s="52">
        <v>28610407</v>
      </c>
      <c r="R7676" s="52">
        <v>36066318</v>
      </c>
      <c r="S7676" s="52">
        <v>64676725</v>
      </c>
      <c r="T7676" s="70" t="s">
        <v>10556</v>
      </c>
      <c r="U7676" s="70" t="s">
        <v>10560</v>
      </c>
    </row>
    <row r="7677" spans="1:21" x14ac:dyDescent="0.2">
      <c r="A7677" s="49" t="s">
        <v>6181</v>
      </c>
      <c r="B7677" s="49" t="s">
        <v>113</v>
      </c>
      <c r="C7677" s="50">
        <v>3798</v>
      </c>
      <c r="D7677" s="49" t="s">
        <v>791</v>
      </c>
      <c r="E7677" s="49" t="s">
        <v>7925</v>
      </c>
      <c r="F7677" s="49" t="s">
        <v>791</v>
      </c>
      <c r="G7677" s="49">
        <v>52224</v>
      </c>
      <c r="H7677" s="49" t="s">
        <v>801</v>
      </c>
      <c r="I7677" s="50">
        <v>7601</v>
      </c>
      <c r="J7677" s="50">
        <v>252224000064</v>
      </c>
      <c r="K7677" s="49" t="s">
        <v>7930</v>
      </c>
      <c r="L7677" s="51">
        <v>11</v>
      </c>
      <c r="M7677" s="52">
        <v>1393454</v>
      </c>
      <c r="N7677" s="52">
        <v>0</v>
      </c>
      <c r="O7677" s="52">
        <v>30752196</v>
      </c>
      <c r="P7677" s="52">
        <v>0</v>
      </c>
      <c r="Q7677" s="52">
        <v>1393454</v>
      </c>
      <c r="R7677" s="52">
        <v>30752196</v>
      </c>
      <c r="S7677" s="52">
        <v>32145650</v>
      </c>
      <c r="T7677" s="70" t="s">
        <v>10556</v>
      </c>
      <c r="U7677" s="70" t="s">
        <v>10560</v>
      </c>
    </row>
    <row r="7678" spans="1:21" x14ac:dyDescent="0.2">
      <c r="A7678" s="49" t="s">
        <v>2884</v>
      </c>
      <c r="B7678" s="49" t="s">
        <v>453</v>
      </c>
      <c r="C7678" s="50">
        <v>3813</v>
      </c>
      <c r="D7678" s="49" t="s">
        <v>1000</v>
      </c>
      <c r="E7678" s="49" t="s">
        <v>9641</v>
      </c>
      <c r="F7678" s="49" t="s">
        <v>1000</v>
      </c>
      <c r="G7678" s="49">
        <v>70823</v>
      </c>
      <c r="H7678" s="49" t="s">
        <v>1022</v>
      </c>
      <c r="I7678" s="50">
        <v>17359</v>
      </c>
      <c r="J7678" s="50">
        <v>270823000216</v>
      </c>
      <c r="K7678" s="49" t="s">
        <v>9643</v>
      </c>
      <c r="L7678" s="51">
        <v>167</v>
      </c>
      <c r="M7678" s="52">
        <v>22517325</v>
      </c>
      <c r="N7678" s="52">
        <v>0</v>
      </c>
      <c r="O7678" s="52">
        <v>31716427</v>
      </c>
      <c r="P7678" s="52">
        <v>6660438</v>
      </c>
      <c r="Q7678" s="52">
        <v>22517325</v>
      </c>
      <c r="R7678" s="52">
        <v>38376865</v>
      </c>
      <c r="S7678" s="52">
        <v>60894190</v>
      </c>
      <c r="T7678" s="70" t="s">
        <v>10556</v>
      </c>
      <c r="U7678" s="70" t="s">
        <v>10560</v>
      </c>
    </row>
    <row r="7679" spans="1:21" x14ac:dyDescent="0.2">
      <c r="A7679" s="49" t="s">
        <v>4982</v>
      </c>
      <c r="B7679" s="49" t="s">
        <v>421</v>
      </c>
      <c r="C7679" s="50">
        <v>3777</v>
      </c>
      <c r="D7679" s="49" t="s">
        <v>422</v>
      </c>
      <c r="E7679" s="49" t="s">
        <v>5094</v>
      </c>
      <c r="F7679" s="49" t="s">
        <v>422</v>
      </c>
      <c r="G7679" s="49">
        <v>19137</v>
      </c>
      <c r="H7679" s="49" t="s">
        <v>427</v>
      </c>
      <c r="I7679" s="50">
        <v>16008</v>
      </c>
      <c r="J7679" s="50">
        <v>219137000051</v>
      </c>
      <c r="K7679" s="49" t="s">
        <v>5100</v>
      </c>
      <c r="L7679" s="51">
        <v>48</v>
      </c>
      <c r="M7679" s="52">
        <v>6064610</v>
      </c>
      <c r="N7679" s="52">
        <v>0</v>
      </c>
      <c r="O7679" s="52">
        <v>29950064</v>
      </c>
      <c r="P7679" s="52">
        <v>6660438</v>
      </c>
      <c r="Q7679" s="52">
        <v>6064610</v>
      </c>
      <c r="R7679" s="52">
        <v>36610502</v>
      </c>
      <c r="S7679" s="52">
        <v>42675112</v>
      </c>
      <c r="T7679" s="70" t="s">
        <v>10556</v>
      </c>
      <c r="U7679" s="70" t="s">
        <v>10560</v>
      </c>
    </row>
    <row r="7680" spans="1:21" x14ac:dyDescent="0.2">
      <c r="A7680" s="49" t="s">
        <v>4982</v>
      </c>
      <c r="B7680" s="49" t="s">
        <v>421</v>
      </c>
      <c r="C7680" s="50">
        <v>3777</v>
      </c>
      <c r="D7680" s="49" t="s">
        <v>422</v>
      </c>
      <c r="E7680" s="49" t="s">
        <v>5122</v>
      </c>
      <c r="F7680" s="49" t="s">
        <v>422</v>
      </c>
      <c r="G7680" s="49">
        <v>19212</v>
      </c>
      <c r="H7680" s="49" t="s">
        <v>429</v>
      </c>
      <c r="I7680" s="50">
        <v>3886</v>
      </c>
      <c r="J7680" s="50">
        <v>219212000266</v>
      </c>
      <c r="K7680" s="49" t="s">
        <v>5128</v>
      </c>
      <c r="L7680" s="51">
        <v>26</v>
      </c>
      <c r="M7680" s="52">
        <v>3157334</v>
      </c>
      <c r="N7680" s="52">
        <v>0</v>
      </c>
      <c r="O7680" s="52">
        <v>28682311</v>
      </c>
      <c r="P7680" s="52">
        <v>6660438</v>
      </c>
      <c r="Q7680" s="52">
        <v>3157334</v>
      </c>
      <c r="R7680" s="52">
        <v>35342749</v>
      </c>
      <c r="S7680" s="52">
        <v>38500083</v>
      </c>
      <c r="T7680" s="70" t="s">
        <v>10556</v>
      </c>
      <c r="U7680" s="70" t="s">
        <v>10560</v>
      </c>
    </row>
    <row r="7681" spans="1:21" x14ac:dyDescent="0.2">
      <c r="A7681" s="49" t="s">
        <v>5650</v>
      </c>
      <c r="B7681" s="49" t="s">
        <v>641</v>
      </c>
      <c r="C7681" s="50">
        <v>4382</v>
      </c>
      <c r="D7681" s="49" t="s">
        <v>639</v>
      </c>
      <c r="E7681" s="49" t="s">
        <v>8695</v>
      </c>
      <c r="F7681" s="49" t="s">
        <v>8696</v>
      </c>
      <c r="G7681" s="49">
        <v>27001</v>
      </c>
      <c r="H7681" s="49" t="s">
        <v>640</v>
      </c>
      <c r="I7681" s="50">
        <v>6668</v>
      </c>
      <c r="J7681" s="50">
        <v>227001000009</v>
      </c>
      <c r="K7681" s="49" t="s">
        <v>5128</v>
      </c>
      <c r="L7681" s="51">
        <v>140</v>
      </c>
      <c r="M7681" s="52">
        <v>25324140</v>
      </c>
      <c r="N7681" s="52">
        <v>3497061</v>
      </c>
      <c r="O7681" s="52">
        <v>42549887</v>
      </c>
      <c r="P7681" s="52">
        <v>6660438</v>
      </c>
      <c r="Q7681" s="52">
        <v>28821201</v>
      </c>
      <c r="R7681" s="52">
        <v>49210325</v>
      </c>
      <c r="S7681" s="52">
        <v>78031526</v>
      </c>
      <c r="T7681" s="70" t="s">
        <v>10556</v>
      </c>
      <c r="U7681" s="70" t="s">
        <v>10560</v>
      </c>
    </row>
    <row r="7682" spans="1:21" x14ac:dyDescent="0.2">
      <c r="A7682" s="49" t="s">
        <v>6181</v>
      </c>
      <c r="B7682" s="49" t="s">
        <v>113</v>
      </c>
      <c r="C7682" s="50">
        <v>3798</v>
      </c>
      <c r="D7682" s="49" t="s">
        <v>791</v>
      </c>
      <c r="E7682" s="49" t="s">
        <v>8227</v>
      </c>
      <c r="F7682" s="49" t="s">
        <v>791</v>
      </c>
      <c r="G7682" s="49">
        <v>52838</v>
      </c>
      <c r="H7682" s="49" t="s">
        <v>847</v>
      </c>
      <c r="I7682" s="50">
        <v>20631</v>
      </c>
      <c r="J7682" s="50">
        <v>252838000583</v>
      </c>
      <c r="K7682" s="49" t="s">
        <v>8236</v>
      </c>
      <c r="L7682" s="51">
        <v>10</v>
      </c>
      <c r="M7682" s="52">
        <v>1159229</v>
      </c>
      <c r="N7682" s="52">
        <v>0</v>
      </c>
      <c r="O7682" s="52">
        <v>27740343</v>
      </c>
      <c r="P7682" s="52">
        <v>6660438</v>
      </c>
      <c r="Q7682" s="52">
        <v>1159229</v>
      </c>
      <c r="R7682" s="52">
        <v>34400781</v>
      </c>
      <c r="S7682" s="52">
        <v>35560010</v>
      </c>
      <c r="T7682" s="70" t="s">
        <v>10556</v>
      </c>
      <c r="U7682" s="70" t="s">
        <v>10560</v>
      </c>
    </row>
    <row r="7683" spans="1:21" x14ac:dyDescent="0.2">
      <c r="A7683" s="49" t="s">
        <v>6181</v>
      </c>
      <c r="B7683" s="49" t="s">
        <v>113</v>
      </c>
      <c r="C7683" s="50">
        <v>3798</v>
      </c>
      <c r="D7683" s="49" t="s">
        <v>791</v>
      </c>
      <c r="E7683" s="49" t="s">
        <v>8090</v>
      </c>
      <c r="F7683" s="49" t="s">
        <v>791</v>
      </c>
      <c r="G7683" s="49">
        <v>52435</v>
      </c>
      <c r="H7683" s="49" t="s">
        <v>826</v>
      </c>
      <c r="I7683" s="50">
        <v>5600</v>
      </c>
      <c r="J7683" s="50">
        <v>252435000273</v>
      </c>
      <c r="K7683" s="49" t="s">
        <v>8101</v>
      </c>
      <c r="L7683" s="51">
        <v>42</v>
      </c>
      <c r="M7683" s="52">
        <v>4761501</v>
      </c>
      <c r="N7683" s="52">
        <v>0</v>
      </c>
      <c r="O7683" s="52">
        <v>26873901</v>
      </c>
      <c r="P7683" s="52">
        <v>6660438</v>
      </c>
      <c r="Q7683" s="52">
        <v>4761501</v>
      </c>
      <c r="R7683" s="52">
        <v>33534339</v>
      </c>
      <c r="S7683" s="52">
        <v>38295840</v>
      </c>
      <c r="T7683" s="70" t="s">
        <v>10556</v>
      </c>
      <c r="U7683" s="70" t="s">
        <v>10560</v>
      </c>
    </row>
    <row r="7684" spans="1:21" x14ac:dyDescent="0.2">
      <c r="A7684" s="49" t="s">
        <v>2884</v>
      </c>
      <c r="B7684" s="49" t="s">
        <v>453</v>
      </c>
      <c r="C7684" s="50">
        <v>3813</v>
      </c>
      <c r="D7684" s="49" t="s">
        <v>1000</v>
      </c>
      <c r="E7684" s="49" t="s">
        <v>9471</v>
      </c>
      <c r="F7684" s="49" t="s">
        <v>1000</v>
      </c>
      <c r="G7684" s="49">
        <v>70429</v>
      </c>
      <c r="H7684" s="49" t="s">
        <v>1010</v>
      </c>
      <c r="I7684" s="50">
        <v>26292</v>
      </c>
      <c r="J7684" s="50">
        <v>270429003510</v>
      </c>
      <c r="K7684" s="49" t="s">
        <v>9476</v>
      </c>
      <c r="L7684" s="51">
        <v>158</v>
      </c>
      <c r="M7684" s="52">
        <v>24684560</v>
      </c>
      <c r="N7684" s="52">
        <v>0</v>
      </c>
      <c r="O7684" s="52">
        <v>37111692</v>
      </c>
      <c r="P7684" s="52">
        <v>6660438</v>
      </c>
      <c r="Q7684" s="52">
        <v>24684560</v>
      </c>
      <c r="R7684" s="52">
        <v>43772130</v>
      </c>
      <c r="S7684" s="52">
        <v>68456690</v>
      </c>
      <c r="T7684" s="70" t="s">
        <v>10556</v>
      </c>
      <c r="U7684" s="70" t="s">
        <v>10560</v>
      </c>
    </row>
    <row r="7685" spans="1:21" x14ac:dyDescent="0.2">
      <c r="A7685" s="49" t="s">
        <v>4982</v>
      </c>
      <c r="B7685" s="49" t="s">
        <v>421</v>
      </c>
      <c r="C7685" s="50">
        <v>3777</v>
      </c>
      <c r="D7685" s="49" t="s">
        <v>422</v>
      </c>
      <c r="E7685" s="49" t="s">
        <v>5047</v>
      </c>
      <c r="F7685" s="49" t="s">
        <v>422</v>
      </c>
      <c r="G7685" s="49">
        <v>19110</v>
      </c>
      <c r="H7685" s="49" t="s">
        <v>425</v>
      </c>
      <c r="I7685" s="50">
        <v>4823</v>
      </c>
      <c r="J7685" s="50">
        <v>219110000156</v>
      </c>
      <c r="K7685" s="49" t="s">
        <v>5050</v>
      </c>
      <c r="L7685" s="51">
        <v>220</v>
      </c>
      <c r="M7685" s="52">
        <v>25421605</v>
      </c>
      <c r="N7685" s="52">
        <v>0</v>
      </c>
      <c r="O7685" s="52">
        <v>27741617</v>
      </c>
      <c r="P7685" s="52">
        <v>6660438</v>
      </c>
      <c r="Q7685" s="52">
        <v>25421605</v>
      </c>
      <c r="R7685" s="52">
        <v>34402055</v>
      </c>
      <c r="S7685" s="52">
        <v>59823660</v>
      </c>
      <c r="T7685" s="70" t="s">
        <v>10556</v>
      </c>
      <c r="U7685" s="70" t="s">
        <v>10560</v>
      </c>
    </row>
    <row r="7686" spans="1:21" x14ac:dyDescent="0.2">
      <c r="A7686" s="49" t="s">
        <v>5894</v>
      </c>
      <c r="B7686" s="49" t="s">
        <v>731</v>
      </c>
      <c r="C7686" s="50">
        <v>4911</v>
      </c>
      <c r="D7686" s="49" t="s">
        <v>729</v>
      </c>
      <c r="E7686" s="49" t="s">
        <v>8925</v>
      </c>
      <c r="F7686" s="49" t="s">
        <v>729</v>
      </c>
      <c r="G7686" s="49">
        <v>47001</v>
      </c>
      <c r="H7686" s="49" t="s">
        <v>730</v>
      </c>
      <c r="I7686" s="50">
        <v>32771</v>
      </c>
      <c r="J7686" s="50">
        <v>247001001740</v>
      </c>
      <c r="K7686" s="49" t="s">
        <v>8926</v>
      </c>
      <c r="L7686" s="51">
        <v>140</v>
      </c>
      <c r="M7686" s="52">
        <v>16114453</v>
      </c>
      <c r="N7686" s="52">
        <v>3222891</v>
      </c>
      <c r="O7686" s="52">
        <v>27516191</v>
      </c>
      <c r="P7686" s="52">
        <v>6660438</v>
      </c>
      <c r="Q7686" s="52">
        <v>19337344</v>
      </c>
      <c r="R7686" s="52">
        <v>34176629</v>
      </c>
      <c r="S7686" s="52">
        <v>53513973</v>
      </c>
      <c r="T7686" s="70" t="s">
        <v>10556</v>
      </c>
      <c r="U7686" s="70" t="s">
        <v>10560</v>
      </c>
    </row>
    <row r="7687" spans="1:21" x14ac:dyDescent="0.2">
      <c r="A7687" s="49" t="s">
        <v>5894</v>
      </c>
      <c r="B7687" s="49" t="s">
        <v>731</v>
      </c>
      <c r="C7687" s="50">
        <v>4911</v>
      </c>
      <c r="D7687" s="49" t="s">
        <v>729</v>
      </c>
      <c r="E7687" s="49" t="s">
        <v>8925</v>
      </c>
      <c r="F7687" s="49" t="s">
        <v>729</v>
      </c>
      <c r="G7687" s="49">
        <v>47001</v>
      </c>
      <c r="H7687" s="49" t="s">
        <v>730</v>
      </c>
      <c r="I7687" s="50">
        <v>132531</v>
      </c>
      <c r="J7687" s="50">
        <v>247001000239</v>
      </c>
      <c r="K7687" s="49" t="s">
        <v>8927</v>
      </c>
      <c r="L7687" s="51">
        <v>373</v>
      </c>
      <c r="M7687" s="52">
        <v>43376521</v>
      </c>
      <c r="N7687" s="52">
        <v>8675304</v>
      </c>
      <c r="O7687" s="52">
        <v>27516191</v>
      </c>
      <c r="P7687" s="52">
        <v>26641753</v>
      </c>
      <c r="Q7687" s="52">
        <v>52051825</v>
      </c>
      <c r="R7687" s="52">
        <v>54157944</v>
      </c>
      <c r="S7687" s="52">
        <v>106209769</v>
      </c>
      <c r="T7687" s="70" t="s">
        <v>10556</v>
      </c>
      <c r="U7687" s="70" t="s">
        <v>10560</v>
      </c>
    </row>
    <row r="7688" spans="1:21" x14ac:dyDescent="0.2">
      <c r="A7688" s="49" t="s">
        <v>5894</v>
      </c>
      <c r="B7688" s="49" t="s">
        <v>731</v>
      </c>
      <c r="C7688" s="50">
        <v>4911</v>
      </c>
      <c r="D7688" s="49" t="s">
        <v>729</v>
      </c>
      <c r="E7688" s="49" t="s">
        <v>8925</v>
      </c>
      <c r="F7688" s="49" t="s">
        <v>729</v>
      </c>
      <c r="G7688" s="49">
        <v>47001</v>
      </c>
      <c r="H7688" s="49" t="s">
        <v>730</v>
      </c>
      <c r="I7688" s="50">
        <v>23856</v>
      </c>
      <c r="J7688" s="50">
        <v>247001051534</v>
      </c>
      <c r="K7688" s="49" t="s">
        <v>8937</v>
      </c>
      <c r="L7688" s="51">
        <v>470</v>
      </c>
      <c r="M7688" s="52">
        <v>54420394</v>
      </c>
      <c r="N7688" s="52">
        <v>0</v>
      </c>
      <c r="O7688" s="52">
        <v>27516191</v>
      </c>
      <c r="P7688" s="52">
        <v>6660438</v>
      </c>
      <c r="Q7688" s="52">
        <v>54420394</v>
      </c>
      <c r="R7688" s="52">
        <v>34176629</v>
      </c>
      <c r="S7688" s="52">
        <v>88597023</v>
      </c>
      <c r="T7688" s="70" t="s">
        <v>10556</v>
      </c>
      <c r="U7688" s="70" t="s">
        <v>10560</v>
      </c>
    </row>
    <row r="7689" spans="1:21" x14ac:dyDescent="0.2">
      <c r="A7689" s="49" t="s">
        <v>5501</v>
      </c>
      <c r="B7689" s="49" t="s">
        <v>461</v>
      </c>
      <c r="C7689" s="50">
        <v>3779</v>
      </c>
      <c r="D7689" s="49" t="s">
        <v>462</v>
      </c>
      <c r="E7689" s="49" t="s">
        <v>5537</v>
      </c>
      <c r="F7689" s="49" t="s">
        <v>462</v>
      </c>
      <c r="G7689" s="49">
        <v>20175</v>
      </c>
      <c r="H7689" s="49" t="s">
        <v>468</v>
      </c>
      <c r="I7689" s="50">
        <v>162499</v>
      </c>
      <c r="J7689" s="50">
        <v>220175018361</v>
      </c>
      <c r="K7689" s="49" t="s">
        <v>5538</v>
      </c>
      <c r="L7689" s="51">
        <v>298</v>
      </c>
      <c r="M7689" s="52">
        <v>39316983</v>
      </c>
      <c r="N7689" s="52">
        <v>0</v>
      </c>
      <c r="O7689" s="52">
        <v>31644960</v>
      </c>
      <c r="P7689" s="52">
        <v>6660438</v>
      </c>
      <c r="Q7689" s="52">
        <v>39316983</v>
      </c>
      <c r="R7689" s="52">
        <v>38305398</v>
      </c>
      <c r="S7689" s="52">
        <v>77622381</v>
      </c>
      <c r="T7689" s="70" t="s">
        <v>10556</v>
      </c>
      <c r="U7689" s="70" t="s">
        <v>10560</v>
      </c>
    </row>
    <row r="7690" spans="1:21" x14ac:dyDescent="0.2">
      <c r="A7690" s="49" t="s">
        <v>5501</v>
      </c>
      <c r="B7690" s="49" t="s">
        <v>461</v>
      </c>
      <c r="C7690" s="50">
        <v>3779</v>
      </c>
      <c r="D7690" s="49" t="s">
        <v>462</v>
      </c>
      <c r="E7690" s="49" t="s">
        <v>5608</v>
      </c>
      <c r="F7690" s="49" t="s">
        <v>462</v>
      </c>
      <c r="G7690" s="49">
        <v>20570</v>
      </c>
      <c r="H7690" s="49" t="s">
        <v>480</v>
      </c>
      <c r="I7690" s="50">
        <v>20038</v>
      </c>
      <c r="J7690" s="50">
        <v>220001006789</v>
      </c>
      <c r="K7690" s="49" t="s">
        <v>5610</v>
      </c>
      <c r="L7690" s="51">
        <v>417</v>
      </c>
      <c r="M7690" s="52">
        <v>70673018</v>
      </c>
      <c r="N7690" s="52">
        <v>0</v>
      </c>
      <c r="O7690" s="52">
        <v>40427987</v>
      </c>
      <c r="P7690" s="52">
        <v>6660438</v>
      </c>
      <c r="Q7690" s="52">
        <v>70673018</v>
      </c>
      <c r="R7690" s="52">
        <v>47088425</v>
      </c>
      <c r="S7690" s="52">
        <v>117761443</v>
      </c>
      <c r="T7690" s="70" t="s">
        <v>10556</v>
      </c>
      <c r="U7690" s="70" t="s">
        <v>10560</v>
      </c>
    </row>
    <row r="7691" spans="1:21" x14ac:dyDescent="0.2">
      <c r="A7691" s="49" t="s">
        <v>5665</v>
      </c>
      <c r="B7691" s="49" t="s">
        <v>641</v>
      </c>
      <c r="C7691" s="50">
        <v>4382</v>
      </c>
      <c r="D7691" s="49" t="s">
        <v>639</v>
      </c>
      <c r="E7691" s="49" t="s">
        <v>8695</v>
      </c>
      <c r="F7691" s="49" t="s">
        <v>8696</v>
      </c>
      <c r="G7691" s="49">
        <v>27001</v>
      </c>
      <c r="H7691" s="49" t="s">
        <v>640</v>
      </c>
      <c r="I7691" s="50">
        <v>6665</v>
      </c>
      <c r="J7691" s="50">
        <v>227001001072</v>
      </c>
      <c r="K7691" s="49" t="s">
        <v>8700</v>
      </c>
      <c r="L7691" s="51">
        <v>149</v>
      </c>
      <c r="M7691" s="52">
        <v>26850946</v>
      </c>
      <c r="N7691" s="52">
        <v>0</v>
      </c>
      <c r="O7691" s="52">
        <v>42549887</v>
      </c>
      <c r="P7691" s="52">
        <v>6660438</v>
      </c>
      <c r="Q7691" s="52">
        <v>26850946</v>
      </c>
      <c r="R7691" s="52">
        <v>49210325</v>
      </c>
      <c r="S7691" s="52">
        <v>76061271</v>
      </c>
      <c r="T7691" s="70" t="s">
        <v>10556</v>
      </c>
      <c r="U7691" s="70" t="s">
        <v>10560</v>
      </c>
    </row>
    <row r="7692" spans="1:21" x14ac:dyDescent="0.2">
      <c r="A7692" s="49" t="s">
        <v>5894</v>
      </c>
      <c r="B7692" s="49" t="s">
        <v>731</v>
      </c>
      <c r="C7692" s="50">
        <v>3794</v>
      </c>
      <c r="D7692" s="49" t="s">
        <v>732</v>
      </c>
      <c r="E7692" s="49" t="s">
        <v>7246</v>
      </c>
      <c r="F7692" s="49" t="s">
        <v>732</v>
      </c>
      <c r="G7692" s="49">
        <v>47161</v>
      </c>
      <c r="H7692" s="49" t="s">
        <v>736</v>
      </c>
      <c r="I7692" s="50">
        <v>12079</v>
      </c>
      <c r="J7692" s="50">
        <v>247161000031</v>
      </c>
      <c r="K7692" s="49" t="s">
        <v>7247</v>
      </c>
      <c r="L7692" s="51">
        <v>564</v>
      </c>
      <c r="M7692" s="52">
        <v>79751290</v>
      </c>
      <c r="N7692" s="52">
        <v>0</v>
      </c>
      <c r="O7692" s="52">
        <v>33645603</v>
      </c>
      <c r="P7692" s="52">
        <v>6660438</v>
      </c>
      <c r="Q7692" s="52">
        <v>79751290</v>
      </c>
      <c r="R7692" s="52">
        <v>40306041</v>
      </c>
      <c r="S7692" s="52">
        <v>120057331</v>
      </c>
      <c r="T7692" s="70" t="s">
        <v>10556</v>
      </c>
      <c r="U7692" s="70" t="s">
        <v>10560</v>
      </c>
    </row>
    <row r="7693" spans="1:21" x14ac:dyDescent="0.2">
      <c r="A7693" s="49" t="s">
        <v>6181</v>
      </c>
      <c r="B7693" s="49" t="s">
        <v>113</v>
      </c>
      <c r="C7693" s="50">
        <v>3798</v>
      </c>
      <c r="D7693" s="49" t="s">
        <v>791</v>
      </c>
      <c r="E7693" s="49" t="s">
        <v>7868</v>
      </c>
      <c r="F7693" s="49" t="s">
        <v>791</v>
      </c>
      <c r="G7693" s="49">
        <v>52079</v>
      </c>
      <c r="H7693" s="49" t="s">
        <v>796</v>
      </c>
      <c r="I7693" s="50">
        <v>8507</v>
      </c>
      <c r="J7693" s="50">
        <v>252612000149</v>
      </c>
      <c r="K7693" s="49" t="s">
        <v>7869</v>
      </c>
      <c r="L7693" s="51">
        <v>148</v>
      </c>
      <c r="M7693" s="52">
        <v>26349505</v>
      </c>
      <c r="N7693" s="52">
        <v>0</v>
      </c>
      <c r="O7693" s="52">
        <v>21196018</v>
      </c>
      <c r="P7693" s="52">
        <v>3330219</v>
      </c>
      <c r="Q7693" s="52">
        <v>26349505</v>
      </c>
      <c r="R7693" s="52">
        <v>24526237</v>
      </c>
      <c r="S7693" s="52">
        <v>50875742</v>
      </c>
      <c r="T7693" s="70" t="s">
        <v>10556</v>
      </c>
      <c r="U7693" s="70" t="s">
        <v>10560</v>
      </c>
    </row>
    <row r="7694" spans="1:21" x14ac:dyDescent="0.2">
      <c r="A7694" s="49" t="s">
        <v>6181</v>
      </c>
      <c r="B7694" s="49" t="s">
        <v>113</v>
      </c>
      <c r="C7694" s="50">
        <v>3798</v>
      </c>
      <c r="D7694" s="49" t="s">
        <v>791</v>
      </c>
      <c r="E7694" s="49" t="s">
        <v>8143</v>
      </c>
      <c r="F7694" s="49" t="s">
        <v>791</v>
      </c>
      <c r="G7694" s="49">
        <v>52612</v>
      </c>
      <c r="H7694" s="49" t="s">
        <v>597</v>
      </c>
      <c r="I7694" s="50">
        <v>8507</v>
      </c>
      <c r="J7694" s="50">
        <v>252612000149</v>
      </c>
      <c r="K7694" s="49" t="s">
        <v>7869</v>
      </c>
      <c r="L7694" s="51">
        <v>91</v>
      </c>
      <c r="M7694" s="52">
        <v>15298242</v>
      </c>
      <c r="N7694" s="52">
        <v>0</v>
      </c>
      <c r="O7694" s="52">
        <v>19930516</v>
      </c>
      <c r="P7694" s="52">
        <v>3330219</v>
      </c>
      <c r="Q7694" s="52">
        <v>15298242</v>
      </c>
      <c r="R7694" s="52">
        <v>23260735</v>
      </c>
      <c r="S7694" s="52">
        <v>38558977</v>
      </c>
      <c r="T7694" s="70" t="s">
        <v>10556</v>
      </c>
      <c r="U7694" s="70" t="s">
        <v>10560</v>
      </c>
    </row>
    <row r="7695" spans="1:21" x14ac:dyDescent="0.2">
      <c r="A7695" s="49" t="s">
        <v>10177</v>
      </c>
      <c r="B7695" s="49" t="s">
        <v>1181</v>
      </c>
      <c r="C7695" s="50">
        <v>3831</v>
      </c>
      <c r="D7695" s="49" t="s">
        <v>1179</v>
      </c>
      <c r="E7695" s="49" t="s">
        <v>10180</v>
      </c>
      <c r="F7695" s="49" t="s">
        <v>1179</v>
      </c>
      <c r="G7695" s="49">
        <v>97001</v>
      </c>
      <c r="H7695" s="49" t="s">
        <v>1180</v>
      </c>
      <c r="I7695" s="50">
        <v>18101</v>
      </c>
      <c r="J7695" s="50">
        <v>297001001917</v>
      </c>
      <c r="K7695" s="49" t="s">
        <v>10184</v>
      </c>
      <c r="L7695" s="51">
        <v>339</v>
      </c>
      <c r="M7695" s="52">
        <v>59657499</v>
      </c>
      <c r="N7695" s="52">
        <v>8621199</v>
      </c>
      <c r="O7695" s="52">
        <v>40990332</v>
      </c>
      <c r="P7695" s="52">
        <v>6660438</v>
      </c>
      <c r="Q7695" s="52">
        <v>68278698</v>
      </c>
      <c r="R7695" s="52">
        <v>47650770</v>
      </c>
      <c r="S7695" s="52">
        <v>115929468</v>
      </c>
      <c r="T7695" s="70" t="s">
        <v>10556</v>
      </c>
      <c r="U7695" s="70" t="s">
        <v>10560</v>
      </c>
    </row>
    <row r="7696" spans="1:21" x14ac:dyDescent="0.2">
      <c r="A7696" s="49" t="s">
        <v>2884</v>
      </c>
      <c r="B7696" s="49" t="s">
        <v>453</v>
      </c>
      <c r="C7696" s="50">
        <v>3813</v>
      </c>
      <c r="D7696" s="49" t="s">
        <v>1000</v>
      </c>
      <c r="E7696" s="49" t="s">
        <v>9418</v>
      </c>
      <c r="F7696" s="49" t="s">
        <v>1000</v>
      </c>
      <c r="G7696" s="49">
        <v>70215</v>
      </c>
      <c r="H7696" s="49" t="s">
        <v>1003</v>
      </c>
      <c r="I7696" s="50">
        <v>5200</v>
      </c>
      <c r="J7696" s="50">
        <v>270215000181</v>
      </c>
      <c r="K7696" s="49" t="s">
        <v>9420</v>
      </c>
      <c r="L7696" s="51">
        <v>200</v>
      </c>
      <c r="M7696" s="52">
        <v>24697690</v>
      </c>
      <c r="N7696" s="52">
        <v>0</v>
      </c>
      <c r="O7696" s="52">
        <v>28514588</v>
      </c>
      <c r="P7696" s="52">
        <v>6660438</v>
      </c>
      <c r="Q7696" s="52">
        <v>24697690</v>
      </c>
      <c r="R7696" s="52">
        <v>35175026</v>
      </c>
      <c r="S7696" s="52">
        <v>59872716</v>
      </c>
      <c r="T7696" s="70" t="s">
        <v>10556</v>
      </c>
      <c r="U7696" s="70" t="s">
        <v>10560</v>
      </c>
    </row>
    <row r="7697" spans="1:21" x14ac:dyDescent="0.2">
      <c r="A7697" s="49" t="s">
        <v>7072</v>
      </c>
      <c r="B7697" s="49" t="s">
        <v>713</v>
      </c>
      <c r="C7697" s="50">
        <v>3792</v>
      </c>
      <c r="D7697" s="49" t="s">
        <v>714</v>
      </c>
      <c r="E7697" s="49" t="s">
        <v>7152</v>
      </c>
      <c r="F7697" s="49" t="s">
        <v>714</v>
      </c>
      <c r="G7697" s="49">
        <v>44650</v>
      </c>
      <c r="H7697" s="49" t="s">
        <v>725</v>
      </c>
      <c r="I7697" s="50">
        <v>15590</v>
      </c>
      <c r="J7697" s="50">
        <v>244650000257</v>
      </c>
      <c r="K7697" s="49" t="s">
        <v>7157</v>
      </c>
      <c r="L7697" s="51">
        <v>168</v>
      </c>
      <c r="M7697" s="52">
        <v>21561050</v>
      </c>
      <c r="N7697" s="52">
        <v>4312210</v>
      </c>
      <c r="O7697" s="52">
        <v>30068907</v>
      </c>
      <c r="P7697" s="52">
        <v>26641753</v>
      </c>
      <c r="Q7697" s="52">
        <v>25873260</v>
      </c>
      <c r="R7697" s="52">
        <v>56710660</v>
      </c>
      <c r="S7697" s="52">
        <v>82583920</v>
      </c>
      <c r="T7697" s="70" t="s">
        <v>10556</v>
      </c>
      <c r="U7697" s="70" t="s">
        <v>10560</v>
      </c>
    </row>
    <row r="7698" spans="1:21" x14ac:dyDescent="0.2">
      <c r="A7698" s="49" t="s">
        <v>5921</v>
      </c>
      <c r="B7698" s="49" t="s">
        <v>211</v>
      </c>
      <c r="C7698" s="50">
        <v>3784</v>
      </c>
      <c r="D7698" s="49" t="s">
        <v>509</v>
      </c>
      <c r="E7698" s="49" t="s">
        <v>8899</v>
      </c>
      <c r="F7698" s="49" t="s">
        <v>509</v>
      </c>
      <c r="G7698" s="49">
        <v>23660</v>
      </c>
      <c r="H7698" s="49" t="s">
        <v>510</v>
      </c>
      <c r="I7698" s="50">
        <v>2789</v>
      </c>
      <c r="J7698" s="50">
        <v>223660000339</v>
      </c>
      <c r="K7698" s="49" t="s">
        <v>8903</v>
      </c>
      <c r="L7698" s="51">
        <v>131</v>
      </c>
      <c r="M7698" s="52">
        <v>16769567</v>
      </c>
      <c r="N7698" s="52">
        <v>0</v>
      </c>
      <c r="O7698" s="52">
        <v>30339519</v>
      </c>
      <c r="P7698" s="52">
        <v>6660438</v>
      </c>
      <c r="Q7698" s="52">
        <v>16769567</v>
      </c>
      <c r="R7698" s="52">
        <v>36999957</v>
      </c>
      <c r="S7698" s="52">
        <v>53769524</v>
      </c>
      <c r="T7698" s="70" t="s">
        <v>10556</v>
      </c>
      <c r="U7698" s="70" t="s">
        <v>10560</v>
      </c>
    </row>
    <row r="7699" spans="1:21" x14ac:dyDescent="0.2">
      <c r="A7699" s="49" t="s">
        <v>3660</v>
      </c>
      <c r="B7699" s="49" t="s">
        <v>59</v>
      </c>
      <c r="C7699" s="50">
        <v>3767</v>
      </c>
      <c r="D7699" s="49" t="s">
        <v>201</v>
      </c>
      <c r="E7699" s="49" t="s">
        <v>3881</v>
      </c>
      <c r="F7699" s="49" t="s">
        <v>201</v>
      </c>
      <c r="G7699" s="49">
        <v>13688</v>
      </c>
      <c r="H7699" s="49" t="s">
        <v>239</v>
      </c>
      <c r="I7699" s="50">
        <v>24011</v>
      </c>
      <c r="J7699" s="50">
        <v>213688000100</v>
      </c>
      <c r="K7699" s="49" t="s">
        <v>3884</v>
      </c>
      <c r="L7699" s="51">
        <v>210</v>
      </c>
      <c r="M7699" s="52">
        <v>27174455</v>
      </c>
      <c r="N7699" s="52">
        <v>0</v>
      </c>
      <c r="O7699" s="52">
        <v>31050215</v>
      </c>
      <c r="P7699" s="52">
        <v>6660438</v>
      </c>
      <c r="Q7699" s="52">
        <v>27174455</v>
      </c>
      <c r="R7699" s="52">
        <v>37710653</v>
      </c>
      <c r="S7699" s="52">
        <v>64885108</v>
      </c>
      <c r="T7699" s="70" t="s">
        <v>10556</v>
      </c>
      <c r="U7699" s="70" t="s">
        <v>10560</v>
      </c>
    </row>
    <row r="7700" spans="1:21" x14ac:dyDescent="0.2">
      <c r="A7700" s="49" t="s">
        <v>7072</v>
      </c>
      <c r="B7700" s="49" t="s">
        <v>713</v>
      </c>
      <c r="C7700" s="50">
        <v>3792</v>
      </c>
      <c r="D7700" s="49" t="s">
        <v>714</v>
      </c>
      <c r="E7700" s="49" t="s">
        <v>7152</v>
      </c>
      <c r="F7700" s="49" t="s">
        <v>714</v>
      </c>
      <c r="G7700" s="49">
        <v>44650</v>
      </c>
      <c r="H7700" s="49" t="s">
        <v>725</v>
      </c>
      <c r="I7700" s="50">
        <v>15589</v>
      </c>
      <c r="J7700" s="50">
        <v>244650000133</v>
      </c>
      <c r="K7700" s="49" t="s">
        <v>7156</v>
      </c>
      <c r="L7700" s="51">
        <v>138</v>
      </c>
      <c r="M7700" s="52">
        <v>17755629</v>
      </c>
      <c r="N7700" s="52">
        <v>3551126</v>
      </c>
      <c r="O7700" s="52">
        <v>30068907</v>
      </c>
      <c r="P7700" s="52">
        <v>6660438</v>
      </c>
      <c r="Q7700" s="52">
        <v>21306755</v>
      </c>
      <c r="R7700" s="52">
        <v>36729345</v>
      </c>
      <c r="S7700" s="52">
        <v>58036100</v>
      </c>
      <c r="T7700" s="70" t="s">
        <v>10556</v>
      </c>
      <c r="U7700" s="70" t="s">
        <v>10560</v>
      </c>
    </row>
    <row r="7701" spans="1:21" x14ac:dyDescent="0.2">
      <c r="A7701" s="49" t="s">
        <v>7072</v>
      </c>
      <c r="B7701" s="49" t="s">
        <v>713</v>
      </c>
      <c r="C7701" s="50">
        <v>3792</v>
      </c>
      <c r="D7701" s="49" t="s">
        <v>714</v>
      </c>
      <c r="E7701" s="49" t="s">
        <v>7100</v>
      </c>
      <c r="F7701" s="49" t="s">
        <v>714</v>
      </c>
      <c r="G7701" s="49">
        <v>44098</v>
      </c>
      <c r="H7701" s="49" t="s">
        <v>717</v>
      </c>
      <c r="I7701" s="50">
        <v>15008</v>
      </c>
      <c r="J7701" s="50">
        <v>244279001016</v>
      </c>
      <c r="K7701" s="49" t="s">
        <v>7102</v>
      </c>
      <c r="L7701" s="51">
        <v>98</v>
      </c>
      <c r="M7701" s="52">
        <v>12472918</v>
      </c>
      <c r="N7701" s="52">
        <v>0</v>
      </c>
      <c r="O7701" s="52">
        <v>30271941</v>
      </c>
      <c r="P7701" s="52">
        <v>6660438</v>
      </c>
      <c r="Q7701" s="52">
        <v>12472918</v>
      </c>
      <c r="R7701" s="52">
        <v>36932379</v>
      </c>
      <c r="S7701" s="52">
        <v>49405297</v>
      </c>
      <c r="T7701" s="70" t="s">
        <v>10556</v>
      </c>
      <c r="U7701" s="70" t="s">
        <v>10560</v>
      </c>
    </row>
    <row r="7702" spans="1:21" x14ac:dyDescent="0.2">
      <c r="A7702" s="49" t="s">
        <v>7676</v>
      </c>
      <c r="B7702" s="49" t="s">
        <v>763</v>
      </c>
      <c r="C7702" s="50">
        <v>3796</v>
      </c>
      <c r="D7702" s="49" t="s">
        <v>764</v>
      </c>
      <c r="E7702" s="49" t="s">
        <v>7778</v>
      </c>
      <c r="F7702" s="49" t="s">
        <v>764</v>
      </c>
      <c r="G7702" s="49">
        <v>50223</v>
      </c>
      <c r="H7702" s="49" t="s">
        <v>769</v>
      </c>
      <c r="I7702" s="50">
        <v>16083</v>
      </c>
      <c r="J7702" s="50">
        <v>250223000068</v>
      </c>
      <c r="K7702" s="49" t="s">
        <v>7779</v>
      </c>
      <c r="L7702" s="51">
        <v>239</v>
      </c>
      <c r="M7702" s="52">
        <v>25854099</v>
      </c>
      <c r="N7702" s="52">
        <v>0</v>
      </c>
      <c r="O7702" s="52">
        <v>25777420</v>
      </c>
      <c r="P7702" s="52">
        <v>6660438</v>
      </c>
      <c r="Q7702" s="52">
        <v>25854099</v>
      </c>
      <c r="R7702" s="52">
        <v>32437858</v>
      </c>
      <c r="S7702" s="52">
        <v>58291957</v>
      </c>
      <c r="T7702" s="70" t="s">
        <v>10556</v>
      </c>
      <c r="U7702" s="70" t="s">
        <v>10560</v>
      </c>
    </row>
    <row r="7703" spans="1:21" x14ac:dyDescent="0.2">
      <c r="A7703" s="49" t="s">
        <v>3660</v>
      </c>
      <c r="B7703" s="49" t="s">
        <v>59</v>
      </c>
      <c r="C7703" s="50">
        <v>3767</v>
      </c>
      <c r="D7703" s="49" t="s">
        <v>201</v>
      </c>
      <c r="E7703" s="49" t="s">
        <v>3877</v>
      </c>
      <c r="F7703" s="49" t="s">
        <v>201</v>
      </c>
      <c r="G7703" s="49">
        <v>13683</v>
      </c>
      <c r="H7703" s="49" t="s">
        <v>238</v>
      </c>
      <c r="I7703" s="50">
        <v>7494</v>
      </c>
      <c r="J7703" s="50">
        <v>113683000727</v>
      </c>
      <c r="K7703" s="49" t="s">
        <v>3878</v>
      </c>
      <c r="L7703" s="51">
        <v>218</v>
      </c>
      <c r="M7703" s="52">
        <v>40135247</v>
      </c>
      <c r="N7703" s="52">
        <v>0</v>
      </c>
      <c r="O7703" s="52">
        <v>42062094</v>
      </c>
      <c r="P7703" s="52">
        <v>6660438</v>
      </c>
      <c r="Q7703" s="52">
        <v>40135247</v>
      </c>
      <c r="R7703" s="52">
        <v>48722532</v>
      </c>
      <c r="S7703" s="52">
        <v>88857779</v>
      </c>
      <c r="T7703" s="70" t="s">
        <v>10556</v>
      </c>
      <c r="U7703" s="70" t="s">
        <v>10560</v>
      </c>
    </row>
    <row r="7704" spans="1:21" x14ac:dyDescent="0.2">
      <c r="A7704" s="49" t="s">
        <v>3660</v>
      </c>
      <c r="B7704" s="49" t="s">
        <v>59</v>
      </c>
      <c r="C7704" s="50">
        <v>3767</v>
      </c>
      <c r="D7704" s="49" t="s">
        <v>201</v>
      </c>
      <c r="E7704" s="49" t="s">
        <v>3917</v>
      </c>
      <c r="F7704" s="49" t="s">
        <v>201</v>
      </c>
      <c r="G7704" s="49">
        <v>13836</v>
      </c>
      <c r="H7704" s="49" t="s">
        <v>244</v>
      </c>
      <c r="I7704" s="50">
        <v>23789</v>
      </c>
      <c r="J7704" s="50">
        <v>213836000696</v>
      </c>
      <c r="K7704" s="49" t="s">
        <v>3919</v>
      </c>
      <c r="L7704" s="51">
        <v>138</v>
      </c>
      <c r="M7704" s="52">
        <v>16961721</v>
      </c>
      <c r="N7704" s="52">
        <v>0</v>
      </c>
      <c r="O7704" s="52">
        <v>28258832</v>
      </c>
      <c r="P7704" s="52">
        <v>6660438</v>
      </c>
      <c r="Q7704" s="52">
        <v>16961721</v>
      </c>
      <c r="R7704" s="52">
        <v>34919270</v>
      </c>
      <c r="S7704" s="52">
        <v>51880991</v>
      </c>
      <c r="T7704" s="70" t="s">
        <v>10556</v>
      </c>
      <c r="U7704" s="70" t="s">
        <v>10560</v>
      </c>
    </row>
    <row r="7705" spans="1:21" x14ac:dyDescent="0.2">
      <c r="A7705" s="49" t="s">
        <v>6181</v>
      </c>
      <c r="B7705" s="49" t="s">
        <v>113</v>
      </c>
      <c r="C7705" s="50">
        <v>3798</v>
      </c>
      <c r="D7705" s="49" t="s">
        <v>791</v>
      </c>
      <c r="E7705" s="49" t="s">
        <v>8090</v>
      </c>
      <c r="F7705" s="49" t="s">
        <v>791</v>
      </c>
      <c r="G7705" s="49">
        <v>52435</v>
      </c>
      <c r="H7705" s="49" t="s">
        <v>826</v>
      </c>
      <c r="I7705" s="50">
        <v>5596</v>
      </c>
      <c r="J7705" s="50">
        <v>252435000087</v>
      </c>
      <c r="K7705" s="49" t="s">
        <v>8093</v>
      </c>
      <c r="L7705" s="51">
        <v>48</v>
      </c>
      <c r="M7705" s="52">
        <v>5409708</v>
      </c>
      <c r="N7705" s="52">
        <v>0</v>
      </c>
      <c r="O7705" s="52">
        <v>26873901</v>
      </c>
      <c r="P7705" s="52">
        <v>6660438</v>
      </c>
      <c r="Q7705" s="52">
        <v>5409708</v>
      </c>
      <c r="R7705" s="52">
        <v>33534339</v>
      </c>
      <c r="S7705" s="52">
        <v>38944047</v>
      </c>
      <c r="T7705" s="70" t="s">
        <v>10556</v>
      </c>
      <c r="U7705" s="70" t="s">
        <v>10560</v>
      </c>
    </row>
    <row r="7706" spans="1:21" x14ac:dyDescent="0.2">
      <c r="A7706" s="49" t="s">
        <v>4982</v>
      </c>
      <c r="B7706" s="49" t="s">
        <v>421</v>
      </c>
      <c r="C7706" s="50">
        <v>3777</v>
      </c>
      <c r="D7706" s="49" t="s">
        <v>422</v>
      </c>
      <c r="E7706" s="49" t="s">
        <v>5455</v>
      </c>
      <c r="F7706" s="49" t="s">
        <v>422</v>
      </c>
      <c r="G7706" s="49">
        <v>19809</v>
      </c>
      <c r="H7706" s="49" t="s">
        <v>455</v>
      </c>
      <c r="I7706" s="50">
        <v>169637</v>
      </c>
      <c r="J7706" s="50">
        <v>219809001107</v>
      </c>
      <c r="K7706" s="49" t="s">
        <v>5460</v>
      </c>
      <c r="L7706" s="51">
        <v>135</v>
      </c>
      <c r="M7706" s="52">
        <v>22637322</v>
      </c>
      <c r="N7706" s="52">
        <v>0</v>
      </c>
      <c r="O7706" s="52">
        <v>40318261</v>
      </c>
      <c r="P7706" s="52">
        <v>6660438</v>
      </c>
      <c r="Q7706" s="52">
        <v>22637322</v>
      </c>
      <c r="R7706" s="52">
        <v>46978699</v>
      </c>
      <c r="S7706" s="52">
        <v>69616021</v>
      </c>
      <c r="T7706" s="70" t="s">
        <v>10556</v>
      </c>
      <c r="U7706" s="70" t="s">
        <v>10560</v>
      </c>
    </row>
    <row r="7707" spans="1:21" x14ac:dyDescent="0.2">
      <c r="A7707" s="49" t="s">
        <v>6181</v>
      </c>
      <c r="B7707" s="49" t="s">
        <v>113</v>
      </c>
      <c r="C7707" s="50">
        <v>3798</v>
      </c>
      <c r="D7707" s="49" t="s">
        <v>791</v>
      </c>
      <c r="E7707" s="49" t="s">
        <v>8227</v>
      </c>
      <c r="F7707" s="49" t="s">
        <v>791</v>
      </c>
      <c r="G7707" s="49">
        <v>52838</v>
      </c>
      <c r="H7707" s="49" t="s">
        <v>847</v>
      </c>
      <c r="I7707" s="50">
        <v>20634</v>
      </c>
      <c r="J7707" s="50">
        <v>252838000575</v>
      </c>
      <c r="K7707" s="49" t="s">
        <v>8235</v>
      </c>
      <c r="L7707" s="51">
        <v>7</v>
      </c>
      <c r="M7707" s="52">
        <v>799896</v>
      </c>
      <c r="N7707" s="52">
        <v>0</v>
      </c>
      <c r="O7707" s="52">
        <v>27740343</v>
      </c>
      <c r="P7707" s="52">
        <v>0</v>
      </c>
      <c r="Q7707" s="52">
        <v>799896</v>
      </c>
      <c r="R7707" s="52">
        <v>27740343</v>
      </c>
      <c r="S7707" s="52">
        <v>28540239</v>
      </c>
      <c r="T7707" s="70" t="s">
        <v>10556</v>
      </c>
      <c r="U7707" s="70" t="s">
        <v>10560</v>
      </c>
    </row>
    <row r="7708" spans="1:21" x14ac:dyDescent="0.2">
      <c r="A7708" s="49" t="s">
        <v>6181</v>
      </c>
      <c r="B7708" s="49" t="s">
        <v>113</v>
      </c>
      <c r="C7708" s="50">
        <v>3798</v>
      </c>
      <c r="D7708" s="49" t="s">
        <v>791</v>
      </c>
      <c r="E7708" s="49" t="s">
        <v>8143</v>
      </c>
      <c r="F7708" s="49" t="s">
        <v>791</v>
      </c>
      <c r="G7708" s="49">
        <v>52612</v>
      </c>
      <c r="H7708" s="49" t="s">
        <v>597</v>
      </c>
      <c r="I7708" s="50">
        <v>8503</v>
      </c>
      <c r="J7708" s="50">
        <v>252612000599</v>
      </c>
      <c r="K7708" s="49" t="s">
        <v>8145</v>
      </c>
      <c r="L7708" s="51">
        <v>198</v>
      </c>
      <c r="M7708" s="52">
        <v>33294892</v>
      </c>
      <c r="N7708" s="52">
        <v>0</v>
      </c>
      <c r="O7708" s="52">
        <v>39861032</v>
      </c>
      <c r="P7708" s="52">
        <v>6660438</v>
      </c>
      <c r="Q7708" s="52">
        <v>33294892</v>
      </c>
      <c r="R7708" s="52">
        <v>46521470</v>
      </c>
      <c r="S7708" s="52">
        <v>79816362</v>
      </c>
      <c r="T7708" s="70" t="s">
        <v>10556</v>
      </c>
      <c r="U7708" s="70" t="s">
        <v>10560</v>
      </c>
    </row>
    <row r="7709" spans="1:21" x14ac:dyDescent="0.2">
      <c r="A7709" s="49" t="s">
        <v>6181</v>
      </c>
      <c r="B7709" s="49" t="s">
        <v>113</v>
      </c>
      <c r="C7709" s="50">
        <v>3798</v>
      </c>
      <c r="D7709" s="49" t="s">
        <v>791</v>
      </c>
      <c r="E7709" s="49" t="s">
        <v>7935</v>
      </c>
      <c r="F7709" s="49" t="s">
        <v>791</v>
      </c>
      <c r="G7709" s="49">
        <v>52227</v>
      </c>
      <c r="H7709" s="49" t="s">
        <v>802</v>
      </c>
      <c r="I7709" s="50">
        <v>7780</v>
      </c>
      <c r="J7709" s="50">
        <v>252227000090</v>
      </c>
      <c r="K7709" s="49" t="s">
        <v>7983</v>
      </c>
      <c r="L7709" s="51">
        <v>12</v>
      </c>
      <c r="M7709" s="52">
        <v>1407109</v>
      </c>
      <c r="N7709" s="52">
        <v>0</v>
      </c>
      <c r="O7709" s="52">
        <v>27796012</v>
      </c>
      <c r="P7709" s="52">
        <v>6660438</v>
      </c>
      <c r="Q7709" s="52">
        <v>1407109</v>
      </c>
      <c r="R7709" s="52">
        <v>34456450</v>
      </c>
      <c r="S7709" s="52">
        <v>35863559</v>
      </c>
      <c r="T7709" s="70" t="s">
        <v>10556</v>
      </c>
      <c r="U7709" s="70" t="s">
        <v>10560</v>
      </c>
    </row>
    <row r="7710" spans="1:21" x14ac:dyDescent="0.2">
      <c r="A7710" s="49" t="s">
        <v>6181</v>
      </c>
      <c r="B7710" s="49" t="s">
        <v>113</v>
      </c>
      <c r="C7710" s="50">
        <v>3798</v>
      </c>
      <c r="D7710" s="49" t="s">
        <v>791</v>
      </c>
      <c r="E7710" s="49" t="s">
        <v>7935</v>
      </c>
      <c r="F7710" s="49" t="s">
        <v>791</v>
      </c>
      <c r="G7710" s="49">
        <v>52227</v>
      </c>
      <c r="H7710" s="49" t="s">
        <v>802</v>
      </c>
      <c r="I7710" s="50">
        <v>7884</v>
      </c>
      <c r="J7710" s="50">
        <v>252227000456</v>
      </c>
      <c r="K7710" s="49" t="s">
        <v>7953</v>
      </c>
      <c r="L7710" s="51">
        <v>9</v>
      </c>
      <c r="M7710" s="52">
        <v>1030502</v>
      </c>
      <c r="N7710" s="52">
        <v>0</v>
      </c>
      <c r="O7710" s="52">
        <v>27796012</v>
      </c>
      <c r="P7710" s="52">
        <v>0</v>
      </c>
      <c r="Q7710" s="52">
        <v>1030502</v>
      </c>
      <c r="R7710" s="52">
        <v>27796012</v>
      </c>
      <c r="S7710" s="52">
        <v>28826514</v>
      </c>
      <c r="T7710" s="70" t="s">
        <v>10556</v>
      </c>
      <c r="U7710" s="70" t="s">
        <v>10560</v>
      </c>
    </row>
    <row r="7711" spans="1:21" x14ac:dyDescent="0.2">
      <c r="A7711" s="49" t="s">
        <v>6181</v>
      </c>
      <c r="B7711" s="49" t="s">
        <v>113</v>
      </c>
      <c r="C7711" s="50">
        <v>3798</v>
      </c>
      <c r="D7711" s="49" t="s">
        <v>791</v>
      </c>
      <c r="E7711" s="49" t="s">
        <v>8181</v>
      </c>
      <c r="F7711" s="49" t="s">
        <v>791</v>
      </c>
      <c r="G7711" s="49">
        <v>52699</v>
      </c>
      <c r="H7711" s="49" t="s">
        <v>841</v>
      </c>
      <c r="I7711" s="50">
        <v>5711</v>
      </c>
      <c r="J7711" s="50">
        <v>252699000263</v>
      </c>
      <c r="K7711" s="49" t="s">
        <v>8187</v>
      </c>
      <c r="L7711" s="51">
        <v>4</v>
      </c>
      <c r="M7711" s="52">
        <v>567010</v>
      </c>
      <c r="N7711" s="52">
        <v>0</v>
      </c>
      <c r="O7711" s="52">
        <v>34411783</v>
      </c>
      <c r="P7711" s="52">
        <v>0</v>
      </c>
      <c r="Q7711" s="52">
        <v>567010</v>
      </c>
      <c r="R7711" s="52">
        <v>34411783</v>
      </c>
      <c r="S7711" s="52">
        <v>34978793</v>
      </c>
      <c r="T7711" s="70" t="s">
        <v>10556</v>
      </c>
      <c r="U7711" s="70" t="s">
        <v>10560</v>
      </c>
    </row>
    <row r="7712" spans="1:21" x14ac:dyDescent="0.2">
      <c r="A7712" s="49" t="s">
        <v>6181</v>
      </c>
      <c r="B7712" s="49" t="s">
        <v>113</v>
      </c>
      <c r="C7712" s="50">
        <v>3798</v>
      </c>
      <c r="D7712" s="49" t="s">
        <v>791</v>
      </c>
      <c r="E7712" s="49" t="s">
        <v>8021</v>
      </c>
      <c r="F7712" s="49" t="s">
        <v>791</v>
      </c>
      <c r="G7712" s="49">
        <v>52317</v>
      </c>
      <c r="H7712" s="49" t="s">
        <v>810</v>
      </c>
      <c r="I7712" s="50">
        <v>8613</v>
      </c>
      <c r="J7712" s="50">
        <v>252317000056</v>
      </c>
      <c r="K7712" s="49" t="s">
        <v>8022</v>
      </c>
      <c r="L7712" s="51">
        <v>5</v>
      </c>
      <c r="M7712" s="52">
        <v>565180</v>
      </c>
      <c r="N7712" s="52">
        <v>0</v>
      </c>
      <c r="O7712" s="52">
        <v>27440546</v>
      </c>
      <c r="P7712" s="52">
        <v>0</v>
      </c>
      <c r="Q7712" s="52">
        <v>565180</v>
      </c>
      <c r="R7712" s="52">
        <v>27440546</v>
      </c>
      <c r="S7712" s="52">
        <v>28005726</v>
      </c>
      <c r="T7712" s="70" t="s">
        <v>10556</v>
      </c>
      <c r="U7712" s="70" t="s">
        <v>10560</v>
      </c>
    </row>
    <row r="7713" spans="1:21" x14ac:dyDescent="0.2">
      <c r="A7713" s="49" t="s">
        <v>6181</v>
      </c>
      <c r="B7713" s="49" t="s">
        <v>113</v>
      </c>
      <c r="C7713" s="50">
        <v>3798</v>
      </c>
      <c r="D7713" s="49" t="s">
        <v>791</v>
      </c>
      <c r="E7713" s="49" t="s">
        <v>7935</v>
      </c>
      <c r="F7713" s="49" t="s">
        <v>791</v>
      </c>
      <c r="G7713" s="49">
        <v>52227</v>
      </c>
      <c r="H7713" s="49" t="s">
        <v>802</v>
      </c>
      <c r="I7713" s="50">
        <v>7871</v>
      </c>
      <c r="J7713" s="50">
        <v>252227000197</v>
      </c>
      <c r="K7713" s="49" t="s">
        <v>7938</v>
      </c>
      <c r="L7713" s="51">
        <v>64</v>
      </c>
      <c r="M7713" s="52">
        <v>7559755</v>
      </c>
      <c r="N7713" s="52">
        <v>0</v>
      </c>
      <c r="O7713" s="52">
        <v>27796012</v>
      </c>
      <c r="P7713" s="52">
        <v>6660438</v>
      </c>
      <c r="Q7713" s="52">
        <v>7559755</v>
      </c>
      <c r="R7713" s="52">
        <v>34456450</v>
      </c>
      <c r="S7713" s="52">
        <v>42016205</v>
      </c>
      <c r="T7713" s="70" t="s">
        <v>10556</v>
      </c>
      <c r="U7713" s="70" t="s">
        <v>10560</v>
      </c>
    </row>
    <row r="7714" spans="1:21" x14ac:dyDescent="0.2">
      <c r="A7714" s="49" t="s">
        <v>6181</v>
      </c>
      <c r="B7714" s="49" t="s">
        <v>113</v>
      </c>
      <c r="C7714" s="50">
        <v>3798</v>
      </c>
      <c r="D7714" s="49" t="s">
        <v>791</v>
      </c>
      <c r="E7714" s="49" t="s">
        <v>8021</v>
      </c>
      <c r="F7714" s="49" t="s">
        <v>791</v>
      </c>
      <c r="G7714" s="49">
        <v>52317</v>
      </c>
      <c r="H7714" s="49" t="s">
        <v>810</v>
      </c>
      <c r="I7714" s="50">
        <v>8612</v>
      </c>
      <c r="J7714" s="50">
        <v>252317000382</v>
      </c>
      <c r="K7714" s="49" t="s">
        <v>8036</v>
      </c>
      <c r="L7714" s="51">
        <v>9</v>
      </c>
      <c r="M7714" s="52">
        <v>1050006</v>
      </c>
      <c r="N7714" s="52">
        <v>0</v>
      </c>
      <c r="O7714" s="52">
        <v>27440546</v>
      </c>
      <c r="P7714" s="52">
        <v>6660438</v>
      </c>
      <c r="Q7714" s="52">
        <v>1050006</v>
      </c>
      <c r="R7714" s="52">
        <v>34100984</v>
      </c>
      <c r="S7714" s="52">
        <v>35150990</v>
      </c>
      <c r="T7714" s="70" t="s">
        <v>10556</v>
      </c>
      <c r="U7714" s="70" t="s">
        <v>10560</v>
      </c>
    </row>
    <row r="7715" spans="1:21" x14ac:dyDescent="0.2">
      <c r="A7715" s="49" t="s">
        <v>6181</v>
      </c>
      <c r="B7715" s="49" t="s">
        <v>113</v>
      </c>
      <c r="C7715" s="50">
        <v>3798</v>
      </c>
      <c r="D7715" s="49" t="s">
        <v>791</v>
      </c>
      <c r="E7715" s="49" t="s">
        <v>8021</v>
      </c>
      <c r="F7715" s="49" t="s">
        <v>791</v>
      </c>
      <c r="G7715" s="49">
        <v>52317</v>
      </c>
      <c r="H7715" s="49" t="s">
        <v>810</v>
      </c>
      <c r="I7715" s="50">
        <v>8611</v>
      </c>
      <c r="J7715" s="50">
        <v>452317000349</v>
      </c>
      <c r="K7715" s="49" t="s">
        <v>8035</v>
      </c>
      <c r="L7715" s="51">
        <v>11</v>
      </c>
      <c r="M7715" s="52">
        <v>1243396</v>
      </c>
      <c r="N7715" s="52">
        <v>0</v>
      </c>
      <c r="O7715" s="52">
        <v>27440546</v>
      </c>
      <c r="P7715" s="52">
        <v>0</v>
      </c>
      <c r="Q7715" s="52">
        <v>1243396</v>
      </c>
      <c r="R7715" s="52">
        <v>27440546</v>
      </c>
      <c r="S7715" s="52">
        <v>28683942</v>
      </c>
      <c r="T7715" s="70" t="s">
        <v>10556</v>
      </c>
      <c r="U7715" s="70" t="s">
        <v>10560</v>
      </c>
    </row>
    <row r="7716" spans="1:21" x14ac:dyDescent="0.2">
      <c r="A7716" s="49" t="s">
        <v>5921</v>
      </c>
      <c r="B7716" s="49" t="s">
        <v>211</v>
      </c>
      <c r="C7716" s="50">
        <v>3783</v>
      </c>
      <c r="D7716" s="49" t="s">
        <v>498</v>
      </c>
      <c r="E7716" s="49" t="s">
        <v>7178</v>
      </c>
      <c r="F7716" s="49" t="s">
        <v>498</v>
      </c>
      <c r="G7716" s="49">
        <v>23417</v>
      </c>
      <c r="H7716" s="49" t="s">
        <v>499</v>
      </c>
      <c r="I7716" s="50">
        <v>16056</v>
      </c>
      <c r="J7716" s="50">
        <v>223417000622</v>
      </c>
      <c r="K7716" s="49" t="s">
        <v>7183</v>
      </c>
      <c r="L7716" s="51">
        <v>186</v>
      </c>
      <c r="M7716" s="52">
        <v>25306449</v>
      </c>
      <c r="N7716" s="52">
        <v>5061290</v>
      </c>
      <c r="O7716" s="52">
        <v>32424089</v>
      </c>
      <c r="P7716" s="52">
        <v>6660438</v>
      </c>
      <c r="Q7716" s="52">
        <v>30367739</v>
      </c>
      <c r="R7716" s="52">
        <v>39084527</v>
      </c>
      <c r="S7716" s="52">
        <v>69452266</v>
      </c>
      <c r="T7716" s="70" t="s">
        <v>10556</v>
      </c>
      <c r="U7716" s="70" t="s">
        <v>10560</v>
      </c>
    </row>
    <row r="7717" spans="1:21" x14ac:dyDescent="0.2">
      <c r="A7717" s="49" t="s">
        <v>5921</v>
      </c>
      <c r="B7717" s="49" t="s">
        <v>211</v>
      </c>
      <c r="C7717" s="50">
        <v>3783</v>
      </c>
      <c r="D7717" s="49" t="s">
        <v>498</v>
      </c>
      <c r="E7717" s="49" t="s">
        <v>7178</v>
      </c>
      <c r="F7717" s="49" t="s">
        <v>498</v>
      </c>
      <c r="G7717" s="49">
        <v>23417</v>
      </c>
      <c r="H7717" s="49" t="s">
        <v>499</v>
      </c>
      <c r="I7717" s="50">
        <v>16055</v>
      </c>
      <c r="J7717" s="50">
        <v>223417001181</v>
      </c>
      <c r="K7717" s="49" t="s">
        <v>7182</v>
      </c>
      <c r="L7717" s="51">
        <v>117</v>
      </c>
      <c r="M7717" s="52">
        <v>15974631</v>
      </c>
      <c r="N7717" s="52">
        <v>2847658</v>
      </c>
      <c r="O7717" s="52">
        <v>32424089</v>
      </c>
      <c r="P7717" s="52">
        <v>6660438</v>
      </c>
      <c r="Q7717" s="52">
        <v>18822289</v>
      </c>
      <c r="R7717" s="52">
        <v>39084527</v>
      </c>
      <c r="S7717" s="52">
        <v>57906816</v>
      </c>
      <c r="T7717" s="70" t="s">
        <v>10556</v>
      </c>
      <c r="U7717" s="70" t="s">
        <v>10560</v>
      </c>
    </row>
    <row r="7718" spans="1:21" x14ac:dyDescent="0.2">
      <c r="A7718" s="49" t="s">
        <v>4982</v>
      </c>
      <c r="B7718" s="49" t="s">
        <v>421</v>
      </c>
      <c r="C7718" s="50">
        <v>3777</v>
      </c>
      <c r="D7718" s="49" t="s">
        <v>422</v>
      </c>
      <c r="E7718" s="49" t="s">
        <v>4983</v>
      </c>
      <c r="F7718" s="49" t="s">
        <v>422</v>
      </c>
      <c r="G7718" s="49">
        <v>19022</v>
      </c>
      <c r="H7718" s="49" t="s">
        <v>423</v>
      </c>
      <c r="I7718" s="50">
        <v>16129</v>
      </c>
      <c r="J7718" s="50">
        <v>219022000201</v>
      </c>
      <c r="K7718" s="49" t="s">
        <v>4986</v>
      </c>
      <c r="L7718" s="51">
        <v>58</v>
      </c>
      <c r="M7718" s="52">
        <v>7861637</v>
      </c>
      <c r="N7718" s="52">
        <v>0</v>
      </c>
      <c r="O7718" s="52">
        <v>32499905</v>
      </c>
      <c r="P7718" s="52">
        <v>6660438</v>
      </c>
      <c r="Q7718" s="52">
        <v>7861637</v>
      </c>
      <c r="R7718" s="52">
        <v>39160343</v>
      </c>
      <c r="S7718" s="52">
        <v>47021980</v>
      </c>
      <c r="T7718" s="70" t="s">
        <v>10556</v>
      </c>
      <c r="U7718" s="70" t="s">
        <v>10560</v>
      </c>
    </row>
    <row r="7719" spans="1:21" x14ac:dyDescent="0.2">
      <c r="A7719" s="49" t="s">
        <v>4982</v>
      </c>
      <c r="B7719" s="49" t="s">
        <v>421</v>
      </c>
      <c r="C7719" s="50">
        <v>3777</v>
      </c>
      <c r="D7719" s="49" t="s">
        <v>422</v>
      </c>
      <c r="E7719" s="49" t="s">
        <v>5303</v>
      </c>
      <c r="F7719" s="49" t="s">
        <v>422</v>
      </c>
      <c r="G7719" s="49">
        <v>19548</v>
      </c>
      <c r="H7719" s="49" t="s">
        <v>444</v>
      </c>
      <c r="I7719" s="50">
        <v>11013</v>
      </c>
      <c r="J7719" s="50">
        <v>219548000191</v>
      </c>
      <c r="K7719" s="49" t="s">
        <v>5308</v>
      </c>
      <c r="L7719" s="51">
        <v>126</v>
      </c>
      <c r="M7719" s="52">
        <v>14355683</v>
      </c>
      <c r="N7719" s="52">
        <v>0</v>
      </c>
      <c r="O7719" s="52">
        <v>27313826</v>
      </c>
      <c r="P7719" s="52">
        <v>6660438</v>
      </c>
      <c r="Q7719" s="52">
        <v>14355683</v>
      </c>
      <c r="R7719" s="52">
        <v>33974264</v>
      </c>
      <c r="S7719" s="52">
        <v>48329947</v>
      </c>
      <c r="T7719" s="70" t="s">
        <v>10556</v>
      </c>
      <c r="U7719" s="70" t="s">
        <v>10560</v>
      </c>
    </row>
    <row r="7720" spans="1:21" x14ac:dyDescent="0.2">
      <c r="A7720" s="49" t="s">
        <v>7072</v>
      </c>
      <c r="B7720" s="49" t="s">
        <v>713</v>
      </c>
      <c r="C7720" s="50">
        <v>3792</v>
      </c>
      <c r="D7720" s="49" t="s">
        <v>714</v>
      </c>
      <c r="E7720" s="49" t="s">
        <v>7152</v>
      </c>
      <c r="F7720" s="49" t="s">
        <v>714</v>
      </c>
      <c r="G7720" s="49">
        <v>44650</v>
      </c>
      <c r="H7720" s="49" t="s">
        <v>725</v>
      </c>
      <c r="I7720" s="50">
        <v>15586</v>
      </c>
      <c r="J7720" s="50">
        <v>244650000141</v>
      </c>
      <c r="K7720" s="49" t="s">
        <v>7159</v>
      </c>
      <c r="L7720" s="51">
        <v>179</v>
      </c>
      <c r="M7720" s="52">
        <v>23138420</v>
      </c>
      <c r="N7720" s="52">
        <v>4627684</v>
      </c>
      <c r="O7720" s="52">
        <v>30068907</v>
      </c>
      <c r="P7720" s="52">
        <v>26641753</v>
      </c>
      <c r="Q7720" s="52">
        <v>27766104</v>
      </c>
      <c r="R7720" s="52">
        <v>56710660</v>
      </c>
      <c r="S7720" s="52">
        <v>84476764</v>
      </c>
      <c r="T7720" s="70" t="s">
        <v>10556</v>
      </c>
      <c r="U7720" s="70" t="s">
        <v>10560</v>
      </c>
    </row>
    <row r="7721" spans="1:21" x14ac:dyDescent="0.2">
      <c r="A7721" s="49" t="s">
        <v>2884</v>
      </c>
      <c r="B7721" s="49" t="s">
        <v>453</v>
      </c>
      <c r="C7721" s="50">
        <v>3813</v>
      </c>
      <c r="D7721" s="49" t="s">
        <v>1000</v>
      </c>
      <c r="E7721" s="49" t="s">
        <v>9434</v>
      </c>
      <c r="F7721" s="49" t="s">
        <v>1000</v>
      </c>
      <c r="G7721" s="49">
        <v>70233</v>
      </c>
      <c r="H7721" s="49" t="s">
        <v>1006</v>
      </c>
      <c r="I7721" s="50">
        <v>17230</v>
      </c>
      <c r="J7721" s="50">
        <v>270215000858</v>
      </c>
      <c r="K7721" s="49" t="s">
        <v>9435</v>
      </c>
      <c r="L7721" s="51">
        <v>147</v>
      </c>
      <c r="M7721" s="52">
        <v>20463692</v>
      </c>
      <c r="N7721" s="52">
        <v>0</v>
      </c>
      <c r="O7721" s="52">
        <v>32763182</v>
      </c>
      <c r="P7721" s="52">
        <v>6660438</v>
      </c>
      <c r="Q7721" s="52">
        <v>20463692</v>
      </c>
      <c r="R7721" s="52">
        <v>39423620</v>
      </c>
      <c r="S7721" s="52">
        <v>59887312</v>
      </c>
      <c r="T7721" s="70" t="s">
        <v>10556</v>
      </c>
      <c r="U7721" s="70" t="s">
        <v>10560</v>
      </c>
    </row>
    <row r="7722" spans="1:21" x14ac:dyDescent="0.2">
      <c r="A7722" s="49" t="s">
        <v>2860</v>
      </c>
      <c r="B7722" s="49" t="s">
        <v>1188</v>
      </c>
      <c r="C7722" s="50">
        <v>3832</v>
      </c>
      <c r="D7722" s="49" t="s">
        <v>1186</v>
      </c>
      <c r="E7722" s="49" t="s">
        <v>10200</v>
      </c>
      <c r="F7722" s="49" t="s">
        <v>1186</v>
      </c>
      <c r="G7722" s="49">
        <v>99773</v>
      </c>
      <c r="H7722" s="49" t="s">
        <v>1191</v>
      </c>
      <c r="I7722" s="50">
        <v>14997</v>
      </c>
      <c r="J7722" s="50">
        <v>299001000093</v>
      </c>
      <c r="K7722" s="49" t="s">
        <v>10211</v>
      </c>
      <c r="L7722" s="51">
        <v>265</v>
      </c>
      <c r="M7722" s="52">
        <v>51309433</v>
      </c>
      <c r="N7722" s="52">
        <v>0</v>
      </c>
      <c r="O7722" s="52">
        <v>46320923</v>
      </c>
      <c r="P7722" s="52">
        <v>6660438</v>
      </c>
      <c r="Q7722" s="52">
        <v>51309433</v>
      </c>
      <c r="R7722" s="52">
        <v>52981361</v>
      </c>
      <c r="S7722" s="52">
        <v>104290794</v>
      </c>
      <c r="T7722" s="70" t="s">
        <v>10556</v>
      </c>
      <c r="U7722" s="70" t="s">
        <v>10560</v>
      </c>
    </row>
    <row r="7723" spans="1:21" ht="15" customHeight="1" x14ac:dyDescent="0.2">
      <c r="A7723" s="49" t="s">
        <v>6181</v>
      </c>
      <c r="B7723" s="49" t="s">
        <v>113</v>
      </c>
      <c r="C7723" s="50">
        <v>3798</v>
      </c>
      <c r="D7723" s="49" t="s">
        <v>791</v>
      </c>
      <c r="E7723" s="49" t="s">
        <v>8021</v>
      </c>
      <c r="F7723" s="49" t="s">
        <v>791</v>
      </c>
      <c r="G7723" s="49">
        <v>52317</v>
      </c>
      <c r="H7723" s="49" t="s">
        <v>810</v>
      </c>
      <c r="I7723" s="50">
        <v>8610</v>
      </c>
      <c r="J7723" s="50">
        <v>252317000374</v>
      </c>
      <c r="K7723" s="49" t="s">
        <v>8034</v>
      </c>
      <c r="L7723" s="51">
        <v>8</v>
      </c>
      <c r="M7723" s="52">
        <v>936970</v>
      </c>
      <c r="N7723" s="52">
        <v>0</v>
      </c>
      <c r="O7723" s="52">
        <v>27440546</v>
      </c>
      <c r="P7723" s="52">
        <v>6660438</v>
      </c>
      <c r="Q7723" s="52">
        <v>936970</v>
      </c>
      <c r="R7723" s="52">
        <v>34100984</v>
      </c>
      <c r="S7723" s="52">
        <v>35037954</v>
      </c>
      <c r="T7723" s="70" t="s">
        <v>10556</v>
      </c>
      <c r="U7723" s="70" t="s">
        <v>10560</v>
      </c>
    </row>
    <row r="7724" spans="1:21" ht="15" customHeight="1" x14ac:dyDescent="0.2">
      <c r="A7724" s="49" t="s">
        <v>5921</v>
      </c>
      <c r="B7724" s="49" t="s">
        <v>211</v>
      </c>
      <c r="C7724" s="50">
        <v>3781</v>
      </c>
      <c r="D7724" s="49" t="s">
        <v>489</v>
      </c>
      <c r="E7724" s="49" t="s">
        <v>6079</v>
      </c>
      <c r="F7724" s="49" t="s">
        <v>489</v>
      </c>
      <c r="G7724" s="49">
        <v>23586</v>
      </c>
      <c r="H7724" s="49" t="s">
        <v>508</v>
      </c>
      <c r="I7724" s="50">
        <v>13887</v>
      </c>
      <c r="J7724" s="50">
        <v>223586000143</v>
      </c>
      <c r="K7724" s="49" t="s">
        <v>6080</v>
      </c>
      <c r="L7724" s="51">
        <v>294</v>
      </c>
      <c r="M7724" s="52">
        <v>40693627</v>
      </c>
      <c r="N7724" s="52">
        <v>0</v>
      </c>
      <c r="O7724" s="52">
        <v>33112761</v>
      </c>
      <c r="P7724" s="52">
        <v>6660438</v>
      </c>
      <c r="Q7724" s="52">
        <v>40693627</v>
      </c>
      <c r="R7724" s="52">
        <v>39773199</v>
      </c>
      <c r="S7724" s="52">
        <v>80466826</v>
      </c>
      <c r="T7724" s="70" t="s">
        <v>10556</v>
      </c>
      <c r="U7724" s="70" t="s">
        <v>10560</v>
      </c>
    </row>
    <row r="7725" spans="1:21" ht="15" customHeight="1" x14ac:dyDescent="0.2">
      <c r="A7725" s="49" t="s">
        <v>6181</v>
      </c>
      <c r="B7725" s="49" t="s">
        <v>113</v>
      </c>
      <c r="C7725" s="50">
        <v>3798</v>
      </c>
      <c r="D7725" s="49" t="s">
        <v>791</v>
      </c>
      <c r="E7725" s="49" t="s">
        <v>8090</v>
      </c>
      <c r="F7725" s="49" t="s">
        <v>791</v>
      </c>
      <c r="G7725" s="49">
        <v>52435</v>
      </c>
      <c r="H7725" s="49" t="s">
        <v>826</v>
      </c>
      <c r="I7725" s="50">
        <v>5602</v>
      </c>
      <c r="J7725" s="50">
        <v>252435000303</v>
      </c>
      <c r="K7725" s="49" t="s">
        <v>8100</v>
      </c>
      <c r="L7725" s="51">
        <v>6</v>
      </c>
      <c r="M7725" s="52">
        <v>680214</v>
      </c>
      <c r="N7725" s="52">
        <v>0</v>
      </c>
      <c r="O7725" s="52">
        <v>26873901</v>
      </c>
      <c r="P7725" s="52">
        <v>6660438</v>
      </c>
      <c r="Q7725" s="52">
        <v>680214</v>
      </c>
      <c r="R7725" s="52">
        <v>33534339</v>
      </c>
      <c r="S7725" s="52">
        <v>34214553</v>
      </c>
      <c r="T7725" s="70" t="s">
        <v>10556</v>
      </c>
      <c r="U7725" s="70" t="s">
        <v>10560</v>
      </c>
    </row>
    <row r="7726" spans="1:21" ht="15" customHeight="1" x14ac:dyDescent="0.2">
      <c r="A7726" s="49" t="s">
        <v>6181</v>
      </c>
      <c r="B7726" s="49" t="s">
        <v>113</v>
      </c>
      <c r="C7726" s="50">
        <v>3798</v>
      </c>
      <c r="D7726" s="49" t="s">
        <v>791</v>
      </c>
      <c r="E7726" s="49" t="s">
        <v>8181</v>
      </c>
      <c r="F7726" s="49" t="s">
        <v>791</v>
      </c>
      <c r="G7726" s="49">
        <v>52699</v>
      </c>
      <c r="H7726" s="49" t="s">
        <v>841</v>
      </c>
      <c r="I7726" s="50">
        <v>5820</v>
      </c>
      <c r="J7726" s="50">
        <v>252699000468</v>
      </c>
      <c r="K7726" s="49" t="s">
        <v>8186</v>
      </c>
      <c r="L7726" s="51">
        <v>4</v>
      </c>
      <c r="M7726" s="52">
        <v>587503</v>
      </c>
      <c r="N7726" s="52">
        <v>0</v>
      </c>
      <c r="O7726" s="52">
        <v>34411783</v>
      </c>
      <c r="P7726" s="52">
        <v>6660438</v>
      </c>
      <c r="Q7726" s="52">
        <v>587503</v>
      </c>
      <c r="R7726" s="52">
        <v>41072221</v>
      </c>
      <c r="S7726" s="52">
        <v>41659724</v>
      </c>
      <c r="T7726" s="70" t="s">
        <v>10556</v>
      </c>
      <c r="U7726" s="70" t="s">
        <v>10560</v>
      </c>
    </row>
    <row r="7727" spans="1:21" ht="15" customHeight="1" x14ac:dyDescent="0.2">
      <c r="A7727" s="49" t="s">
        <v>5501</v>
      </c>
      <c r="B7727" s="49" t="s">
        <v>461</v>
      </c>
      <c r="C7727" s="50">
        <v>3779</v>
      </c>
      <c r="D7727" s="49" t="s">
        <v>462</v>
      </c>
      <c r="E7727" s="49" t="s">
        <v>5602</v>
      </c>
      <c r="F7727" s="49" t="s">
        <v>462</v>
      </c>
      <c r="G7727" s="49">
        <v>20550</v>
      </c>
      <c r="H7727" s="49" t="s">
        <v>479</v>
      </c>
      <c r="I7727" s="50">
        <v>20025</v>
      </c>
      <c r="J7727" s="50">
        <v>220550000491</v>
      </c>
      <c r="K7727" s="49" t="s">
        <v>5603</v>
      </c>
      <c r="L7727" s="51">
        <v>145</v>
      </c>
      <c r="M7727" s="52">
        <v>18731280</v>
      </c>
      <c r="N7727" s="52">
        <v>0</v>
      </c>
      <c r="O7727" s="52">
        <v>30716840</v>
      </c>
      <c r="P7727" s="52">
        <v>6660438</v>
      </c>
      <c r="Q7727" s="52">
        <v>18731280</v>
      </c>
      <c r="R7727" s="52">
        <v>37377278</v>
      </c>
      <c r="S7727" s="52">
        <v>56108558</v>
      </c>
      <c r="T7727" s="70" t="s">
        <v>10556</v>
      </c>
      <c r="U7727" s="70" t="s">
        <v>10560</v>
      </c>
    </row>
    <row r="7728" spans="1:21" ht="15" customHeight="1" x14ac:dyDescent="0.2">
      <c r="A7728" s="49" t="s">
        <v>6181</v>
      </c>
      <c r="B7728" s="49" t="s">
        <v>113</v>
      </c>
      <c r="C7728" s="50">
        <v>3798</v>
      </c>
      <c r="D7728" s="49" t="s">
        <v>791</v>
      </c>
      <c r="E7728" s="49" t="s">
        <v>8090</v>
      </c>
      <c r="F7728" s="49" t="s">
        <v>791</v>
      </c>
      <c r="G7728" s="49">
        <v>52435</v>
      </c>
      <c r="H7728" s="49" t="s">
        <v>826</v>
      </c>
      <c r="I7728" s="50">
        <v>6643</v>
      </c>
      <c r="J7728" s="50">
        <v>252435000036</v>
      </c>
      <c r="K7728" s="49" t="s">
        <v>8091</v>
      </c>
      <c r="L7728" s="51">
        <v>67</v>
      </c>
      <c r="M7728" s="52">
        <v>7497038</v>
      </c>
      <c r="N7728" s="52">
        <v>0</v>
      </c>
      <c r="O7728" s="52">
        <v>26873901</v>
      </c>
      <c r="P7728" s="52">
        <v>6660438</v>
      </c>
      <c r="Q7728" s="52">
        <v>7497038</v>
      </c>
      <c r="R7728" s="52">
        <v>33534339</v>
      </c>
      <c r="S7728" s="52">
        <v>41031377</v>
      </c>
      <c r="T7728" s="70" t="s">
        <v>10556</v>
      </c>
      <c r="U7728" s="70" t="s">
        <v>10560</v>
      </c>
    </row>
    <row r="7729" spans="1:21" ht="15" customHeight="1" x14ac:dyDescent="0.2">
      <c r="A7729" s="49" t="s">
        <v>6181</v>
      </c>
      <c r="B7729" s="49" t="s">
        <v>113</v>
      </c>
      <c r="C7729" s="50">
        <v>3798</v>
      </c>
      <c r="D7729" s="49" t="s">
        <v>791</v>
      </c>
      <c r="E7729" s="49" t="s">
        <v>7935</v>
      </c>
      <c r="F7729" s="49" t="s">
        <v>791</v>
      </c>
      <c r="G7729" s="49">
        <v>52227</v>
      </c>
      <c r="H7729" s="49" t="s">
        <v>802</v>
      </c>
      <c r="I7729" s="50">
        <v>7970</v>
      </c>
      <c r="J7729" s="50">
        <v>452227000838</v>
      </c>
      <c r="K7729" s="49" t="s">
        <v>7945</v>
      </c>
      <c r="L7729" s="51">
        <v>11</v>
      </c>
      <c r="M7729" s="52">
        <v>1276056</v>
      </c>
      <c r="N7729" s="52">
        <v>0</v>
      </c>
      <c r="O7729" s="52">
        <v>27796012</v>
      </c>
      <c r="P7729" s="52">
        <v>6660438</v>
      </c>
      <c r="Q7729" s="52">
        <v>1276056</v>
      </c>
      <c r="R7729" s="52">
        <v>34456450</v>
      </c>
      <c r="S7729" s="52">
        <v>35732506</v>
      </c>
      <c r="T7729" s="70" t="s">
        <v>10556</v>
      </c>
      <c r="U7729" s="70" t="s">
        <v>10560</v>
      </c>
    </row>
    <row r="7730" spans="1:21" ht="15" customHeight="1" x14ac:dyDescent="0.2">
      <c r="A7730" s="49" t="s">
        <v>6181</v>
      </c>
      <c r="B7730" s="49" t="s">
        <v>113</v>
      </c>
      <c r="C7730" s="50">
        <v>3798</v>
      </c>
      <c r="D7730" s="49" t="s">
        <v>791</v>
      </c>
      <c r="E7730" s="49" t="s">
        <v>8181</v>
      </c>
      <c r="F7730" s="49" t="s">
        <v>791</v>
      </c>
      <c r="G7730" s="49">
        <v>52699</v>
      </c>
      <c r="H7730" s="49" t="s">
        <v>841</v>
      </c>
      <c r="I7730" s="50">
        <v>10985</v>
      </c>
      <c r="J7730" s="50">
        <v>252699000514</v>
      </c>
      <c r="K7730" s="49" t="s">
        <v>8203</v>
      </c>
      <c r="L7730" s="51">
        <v>7</v>
      </c>
      <c r="M7730" s="52">
        <v>992268</v>
      </c>
      <c r="N7730" s="52">
        <v>0</v>
      </c>
      <c r="O7730" s="52">
        <v>34411783</v>
      </c>
      <c r="P7730" s="52">
        <v>0</v>
      </c>
      <c r="Q7730" s="52">
        <v>992268</v>
      </c>
      <c r="R7730" s="52">
        <v>34411783</v>
      </c>
      <c r="S7730" s="52">
        <v>35404051</v>
      </c>
      <c r="T7730" s="70" t="s">
        <v>10556</v>
      </c>
      <c r="U7730" s="70" t="s">
        <v>10560</v>
      </c>
    </row>
    <row r="7731" spans="1:21" ht="15" customHeight="1" x14ac:dyDescent="0.2">
      <c r="A7731" s="49" t="s">
        <v>6181</v>
      </c>
      <c r="B7731" s="49" t="s">
        <v>113</v>
      </c>
      <c r="C7731" s="50">
        <v>3798</v>
      </c>
      <c r="D7731" s="49" t="s">
        <v>791</v>
      </c>
      <c r="E7731" s="49" t="s">
        <v>8021</v>
      </c>
      <c r="F7731" s="49" t="s">
        <v>791</v>
      </c>
      <c r="G7731" s="49">
        <v>52317</v>
      </c>
      <c r="H7731" s="49" t="s">
        <v>810</v>
      </c>
      <c r="I7731" s="50">
        <v>8608</v>
      </c>
      <c r="J7731" s="50">
        <v>252317000293</v>
      </c>
      <c r="K7731" s="49" t="s">
        <v>8040</v>
      </c>
      <c r="L7731" s="51">
        <v>32</v>
      </c>
      <c r="M7731" s="52">
        <v>3731539</v>
      </c>
      <c r="N7731" s="52">
        <v>0</v>
      </c>
      <c r="O7731" s="52">
        <v>27440546</v>
      </c>
      <c r="P7731" s="52">
        <v>6660438</v>
      </c>
      <c r="Q7731" s="52">
        <v>3731539</v>
      </c>
      <c r="R7731" s="52">
        <v>34100984</v>
      </c>
      <c r="S7731" s="52">
        <v>37832523</v>
      </c>
      <c r="T7731" s="70" t="s">
        <v>10556</v>
      </c>
      <c r="U7731" s="70" t="s">
        <v>10560</v>
      </c>
    </row>
    <row r="7732" spans="1:21" ht="15" customHeight="1" x14ac:dyDescent="0.2">
      <c r="A7732" s="49" t="s">
        <v>6181</v>
      </c>
      <c r="B7732" s="49" t="s">
        <v>113</v>
      </c>
      <c r="C7732" s="50">
        <v>3798</v>
      </c>
      <c r="D7732" s="49" t="s">
        <v>791</v>
      </c>
      <c r="E7732" s="49" t="s">
        <v>7935</v>
      </c>
      <c r="F7732" s="49" t="s">
        <v>791</v>
      </c>
      <c r="G7732" s="49">
        <v>52227</v>
      </c>
      <c r="H7732" s="49" t="s">
        <v>802</v>
      </c>
      <c r="I7732" s="50">
        <v>7781</v>
      </c>
      <c r="J7732" s="50">
        <v>252227000111</v>
      </c>
      <c r="K7732" s="49" t="s">
        <v>7936</v>
      </c>
      <c r="L7732" s="51">
        <v>22</v>
      </c>
      <c r="M7732" s="52">
        <v>2634875</v>
      </c>
      <c r="N7732" s="52">
        <v>0</v>
      </c>
      <c r="O7732" s="52">
        <v>27796012</v>
      </c>
      <c r="P7732" s="52">
        <v>6660438</v>
      </c>
      <c r="Q7732" s="52">
        <v>2634875</v>
      </c>
      <c r="R7732" s="52">
        <v>34456450</v>
      </c>
      <c r="S7732" s="52">
        <v>37091325</v>
      </c>
      <c r="T7732" s="70" t="s">
        <v>10556</v>
      </c>
      <c r="U7732" s="70" t="s">
        <v>10560</v>
      </c>
    </row>
    <row r="7733" spans="1:21" ht="15" customHeight="1" x14ac:dyDescent="0.2">
      <c r="A7733" s="49" t="s">
        <v>6181</v>
      </c>
      <c r="B7733" s="49" t="s">
        <v>113</v>
      </c>
      <c r="C7733" s="50">
        <v>3798</v>
      </c>
      <c r="D7733" s="49" t="s">
        <v>791</v>
      </c>
      <c r="E7733" s="49" t="s">
        <v>8143</v>
      </c>
      <c r="F7733" s="49" t="s">
        <v>791</v>
      </c>
      <c r="G7733" s="49">
        <v>52612</v>
      </c>
      <c r="H7733" s="49" t="s">
        <v>597</v>
      </c>
      <c r="I7733" s="50">
        <v>8497</v>
      </c>
      <c r="J7733" s="50">
        <v>252612000572</v>
      </c>
      <c r="K7733" s="49" t="s">
        <v>8144</v>
      </c>
      <c r="L7733" s="51">
        <v>90</v>
      </c>
      <c r="M7733" s="52">
        <v>15228993</v>
      </c>
      <c r="N7733" s="52">
        <v>0</v>
      </c>
      <c r="O7733" s="52">
        <v>39861032</v>
      </c>
      <c r="P7733" s="52">
        <v>6660438</v>
      </c>
      <c r="Q7733" s="52">
        <v>15228993</v>
      </c>
      <c r="R7733" s="52">
        <v>46521470</v>
      </c>
      <c r="S7733" s="52">
        <v>61750463</v>
      </c>
      <c r="T7733" s="70" t="s">
        <v>10556</v>
      </c>
      <c r="U7733" s="70" t="s">
        <v>10560</v>
      </c>
    </row>
    <row r="7734" spans="1:21" ht="15" customHeight="1" x14ac:dyDescent="0.2">
      <c r="A7734" s="49" t="s">
        <v>4982</v>
      </c>
      <c r="B7734" s="49" t="s">
        <v>421</v>
      </c>
      <c r="C7734" s="50">
        <v>3777</v>
      </c>
      <c r="D7734" s="49" t="s">
        <v>422</v>
      </c>
      <c r="E7734" s="49" t="s">
        <v>5370</v>
      </c>
      <c r="F7734" s="49" t="s">
        <v>422</v>
      </c>
      <c r="G7734" s="49">
        <v>19698</v>
      </c>
      <c r="H7734" s="49" t="s">
        <v>449</v>
      </c>
      <c r="I7734" s="50">
        <v>4373</v>
      </c>
      <c r="J7734" s="50">
        <v>419698001578</v>
      </c>
      <c r="K7734" s="49" t="s">
        <v>5393</v>
      </c>
      <c r="L7734" s="51">
        <v>226</v>
      </c>
      <c r="M7734" s="52">
        <v>25577595</v>
      </c>
      <c r="N7734" s="52">
        <v>0</v>
      </c>
      <c r="O7734" s="52">
        <v>26973965</v>
      </c>
      <c r="P7734" s="52">
        <v>6660438</v>
      </c>
      <c r="Q7734" s="52">
        <v>25577595</v>
      </c>
      <c r="R7734" s="52">
        <v>33634403</v>
      </c>
      <c r="S7734" s="52">
        <v>59211998</v>
      </c>
      <c r="T7734" s="70" t="s">
        <v>10556</v>
      </c>
      <c r="U7734" s="70" t="s">
        <v>10560</v>
      </c>
    </row>
    <row r="7735" spans="1:21" ht="15" customHeight="1" x14ac:dyDescent="0.2">
      <c r="A7735" s="49" t="s">
        <v>6181</v>
      </c>
      <c r="B7735" s="49" t="s">
        <v>113</v>
      </c>
      <c r="C7735" s="50">
        <v>3798</v>
      </c>
      <c r="D7735" s="49" t="s">
        <v>791</v>
      </c>
      <c r="E7735" s="49" t="s">
        <v>7925</v>
      </c>
      <c r="F7735" s="49" t="s">
        <v>791</v>
      </c>
      <c r="G7735" s="49">
        <v>52224</v>
      </c>
      <c r="H7735" s="49" t="s">
        <v>801</v>
      </c>
      <c r="I7735" s="50">
        <v>7602</v>
      </c>
      <c r="J7735" s="50">
        <v>252224000099</v>
      </c>
      <c r="K7735" s="49" t="s">
        <v>7929</v>
      </c>
      <c r="L7735" s="51">
        <v>9</v>
      </c>
      <c r="M7735" s="52">
        <v>1176726</v>
      </c>
      <c r="N7735" s="52">
        <v>0</v>
      </c>
      <c r="O7735" s="52">
        <v>30752196</v>
      </c>
      <c r="P7735" s="52">
        <v>6660438</v>
      </c>
      <c r="Q7735" s="52">
        <v>1176726</v>
      </c>
      <c r="R7735" s="52">
        <v>37412634</v>
      </c>
      <c r="S7735" s="52">
        <v>38589360</v>
      </c>
      <c r="T7735" s="70" t="s">
        <v>10556</v>
      </c>
      <c r="U7735" s="70" t="s">
        <v>10560</v>
      </c>
    </row>
    <row r="7736" spans="1:21" ht="15" customHeight="1" x14ac:dyDescent="0.2">
      <c r="A7736" s="49" t="s">
        <v>4982</v>
      </c>
      <c r="B7736" s="49" t="s">
        <v>421</v>
      </c>
      <c r="C7736" s="50">
        <v>3777</v>
      </c>
      <c r="D7736" s="49" t="s">
        <v>422</v>
      </c>
      <c r="E7736" s="49" t="s">
        <v>5066</v>
      </c>
      <c r="F7736" s="49" t="s">
        <v>422</v>
      </c>
      <c r="G7736" s="49">
        <v>19130</v>
      </c>
      <c r="H7736" s="49" t="s">
        <v>426</v>
      </c>
      <c r="I7736" s="50">
        <v>15999</v>
      </c>
      <c r="J7736" s="50">
        <v>219130000535</v>
      </c>
      <c r="K7736" s="49" t="s">
        <v>5076</v>
      </c>
      <c r="L7736" s="51">
        <v>41</v>
      </c>
      <c r="M7736" s="52">
        <v>5191311</v>
      </c>
      <c r="N7736" s="52">
        <v>0</v>
      </c>
      <c r="O7736" s="52">
        <v>29894293</v>
      </c>
      <c r="P7736" s="52">
        <v>6660438</v>
      </c>
      <c r="Q7736" s="52">
        <v>5191311</v>
      </c>
      <c r="R7736" s="52">
        <v>36554731</v>
      </c>
      <c r="S7736" s="52">
        <v>41746042</v>
      </c>
      <c r="T7736" s="70" t="s">
        <v>10556</v>
      </c>
      <c r="U7736" s="70" t="s">
        <v>10560</v>
      </c>
    </row>
    <row r="7737" spans="1:21" ht="15" customHeight="1" x14ac:dyDescent="0.2">
      <c r="A7737" s="49" t="s">
        <v>6181</v>
      </c>
      <c r="B7737" s="49" t="s">
        <v>113</v>
      </c>
      <c r="C7737" s="50">
        <v>3798</v>
      </c>
      <c r="D7737" s="49" t="s">
        <v>791</v>
      </c>
      <c r="E7737" s="49" t="s">
        <v>8181</v>
      </c>
      <c r="F7737" s="49" t="s">
        <v>791</v>
      </c>
      <c r="G7737" s="49">
        <v>52699</v>
      </c>
      <c r="H7737" s="49" t="s">
        <v>841</v>
      </c>
      <c r="I7737" s="50">
        <v>5812</v>
      </c>
      <c r="J7737" s="50">
        <v>252699000441</v>
      </c>
      <c r="K7737" s="49" t="s">
        <v>8202</v>
      </c>
      <c r="L7737" s="51">
        <v>14</v>
      </c>
      <c r="M7737" s="52">
        <v>2046015</v>
      </c>
      <c r="N7737" s="52">
        <v>0</v>
      </c>
      <c r="O7737" s="52">
        <v>34411783</v>
      </c>
      <c r="P7737" s="52">
        <v>6660438</v>
      </c>
      <c r="Q7737" s="52">
        <v>2046015</v>
      </c>
      <c r="R7737" s="52">
        <v>41072221</v>
      </c>
      <c r="S7737" s="52">
        <v>43118236</v>
      </c>
      <c r="T7737" s="70" t="s">
        <v>10556</v>
      </c>
      <c r="U7737" s="70" t="s">
        <v>10560</v>
      </c>
    </row>
    <row r="7738" spans="1:21" x14ac:dyDescent="0.2">
      <c r="A7738" s="49" t="s">
        <v>6181</v>
      </c>
      <c r="B7738" s="49" t="s">
        <v>113</v>
      </c>
      <c r="C7738" s="50">
        <v>3798</v>
      </c>
      <c r="D7738" s="49" t="s">
        <v>791</v>
      </c>
      <c r="E7738" s="49" t="s">
        <v>8021</v>
      </c>
      <c r="F7738" s="49" t="s">
        <v>791</v>
      </c>
      <c r="G7738" s="49">
        <v>52317</v>
      </c>
      <c r="H7738" s="49" t="s">
        <v>810</v>
      </c>
      <c r="I7738" s="50">
        <v>8607</v>
      </c>
      <c r="J7738" s="50">
        <v>252317000111</v>
      </c>
      <c r="K7738" s="49" t="s">
        <v>8032</v>
      </c>
      <c r="L7738" s="51">
        <v>20</v>
      </c>
      <c r="M7738" s="52">
        <v>2277061</v>
      </c>
      <c r="N7738" s="52">
        <v>0</v>
      </c>
      <c r="O7738" s="52">
        <v>27440546</v>
      </c>
      <c r="P7738" s="52">
        <v>6660438</v>
      </c>
      <c r="Q7738" s="52">
        <v>2277061</v>
      </c>
      <c r="R7738" s="52">
        <v>34100984</v>
      </c>
      <c r="S7738" s="52">
        <v>36378045</v>
      </c>
      <c r="T7738" s="70" t="s">
        <v>10556</v>
      </c>
      <c r="U7738" s="70" t="s">
        <v>10560</v>
      </c>
    </row>
    <row r="7739" spans="1:21" x14ac:dyDescent="0.2">
      <c r="A7739" s="49" t="s">
        <v>2884</v>
      </c>
      <c r="B7739" s="49" t="s">
        <v>453</v>
      </c>
      <c r="C7739" s="50">
        <v>3813</v>
      </c>
      <c r="D7739" s="49" t="s">
        <v>1000</v>
      </c>
      <c r="E7739" s="49" t="s">
        <v>9418</v>
      </c>
      <c r="F7739" s="49" t="s">
        <v>1000</v>
      </c>
      <c r="G7739" s="49">
        <v>70215</v>
      </c>
      <c r="H7739" s="49" t="s">
        <v>1003</v>
      </c>
      <c r="I7739" s="50">
        <v>5201</v>
      </c>
      <c r="J7739" s="50">
        <v>270215000351</v>
      </c>
      <c r="K7739" s="49" t="s">
        <v>9419</v>
      </c>
      <c r="L7739" s="51">
        <v>100</v>
      </c>
      <c r="M7739" s="52">
        <v>12000739</v>
      </c>
      <c r="N7739" s="52">
        <v>0</v>
      </c>
      <c r="O7739" s="52">
        <v>28514588</v>
      </c>
      <c r="P7739" s="52">
        <v>6660438</v>
      </c>
      <c r="Q7739" s="52">
        <v>12000739</v>
      </c>
      <c r="R7739" s="52">
        <v>35175026</v>
      </c>
      <c r="S7739" s="52">
        <v>47175765</v>
      </c>
      <c r="T7739" s="70" t="s">
        <v>10556</v>
      </c>
      <c r="U7739" s="70" t="s">
        <v>10560</v>
      </c>
    </row>
    <row r="7740" spans="1:21" x14ac:dyDescent="0.2">
      <c r="A7740" s="49" t="s">
        <v>6181</v>
      </c>
      <c r="B7740" s="49" t="s">
        <v>113</v>
      </c>
      <c r="C7740" s="50">
        <v>3798</v>
      </c>
      <c r="D7740" s="49" t="s">
        <v>791</v>
      </c>
      <c r="E7740" s="49" t="s">
        <v>8181</v>
      </c>
      <c r="F7740" s="49" t="s">
        <v>791</v>
      </c>
      <c r="G7740" s="49">
        <v>52699</v>
      </c>
      <c r="H7740" s="49" t="s">
        <v>841</v>
      </c>
      <c r="I7740" s="50">
        <v>5726</v>
      </c>
      <c r="J7740" s="50">
        <v>252699000085</v>
      </c>
      <c r="K7740" s="49" t="s">
        <v>8201</v>
      </c>
      <c r="L7740" s="51">
        <v>5</v>
      </c>
      <c r="M7740" s="52">
        <v>729256</v>
      </c>
      <c r="N7740" s="52">
        <v>0</v>
      </c>
      <c r="O7740" s="52">
        <v>34411783</v>
      </c>
      <c r="P7740" s="52">
        <v>6660438</v>
      </c>
      <c r="Q7740" s="52">
        <v>729256</v>
      </c>
      <c r="R7740" s="52">
        <v>41072221</v>
      </c>
      <c r="S7740" s="52">
        <v>41801477</v>
      </c>
      <c r="T7740" s="70" t="s">
        <v>10556</v>
      </c>
      <c r="U7740" s="70" t="s">
        <v>10560</v>
      </c>
    </row>
    <row r="7741" spans="1:21" x14ac:dyDescent="0.2">
      <c r="A7741" s="49" t="s">
        <v>4982</v>
      </c>
      <c r="B7741" s="49" t="s">
        <v>421</v>
      </c>
      <c r="C7741" s="50">
        <v>3777</v>
      </c>
      <c r="D7741" s="49" t="s">
        <v>422</v>
      </c>
      <c r="E7741" s="49" t="s">
        <v>5130</v>
      </c>
      <c r="F7741" s="49" t="s">
        <v>422</v>
      </c>
      <c r="G7741" s="49">
        <v>19256</v>
      </c>
      <c r="H7741" s="49" t="s">
        <v>430</v>
      </c>
      <c r="I7741" s="50">
        <v>3675</v>
      </c>
      <c r="J7741" s="50">
        <v>219256002061</v>
      </c>
      <c r="K7741" s="49" t="s">
        <v>5136</v>
      </c>
      <c r="L7741" s="51">
        <v>22</v>
      </c>
      <c r="M7741" s="52">
        <v>2794486</v>
      </c>
      <c r="N7741" s="52">
        <v>0</v>
      </c>
      <c r="O7741" s="52">
        <v>29854895</v>
      </c>
      <c r="P7741" s="52">
        <v>6660438</v>
      </c>
      <c r="Q7741" s="52">
        <v>2794486</v>
      </c>
      <c r="R7741" s="52">
        <v>36515333</v>
      </c>
      <c r="S7741" s="52">
        <v>39309819</v>
      </c>
      <c r="T7741" s="70" t="s">
        <v>10556</v>
      </c>
      <c r="U7741" s="70" t="s">
        <v>10560</v>
      </c>
    </row>
    <row r="7742" spans="1:21" x14ac:dyDescent="0.2">
      <c r="A7742" s="49" t="s">
        <v>6181</v>
      </c>
      <c r="B7742" s="49" t="s">
        <v>113</v>
      </c>
      <c r="C7742" s="50">
        <v>3798</v>
      </c>
      <c r="D7742" s="49" t="s">
        <v>791</v>
      </c>
      <c r="E7742" s="49" t="s">
        <v>8090</v>
      </c>
      <c r="F7742" s="49" t="s">
        <v>791</v>
      </c>
      <c r="G7742" s="49">
        <v>52435</v>
      </c>
      <c r="H7742" s="49" t="s">
        <v>826</v>
      </c>
      <c r="I7742" s="50">
        <v>5611</v>
      </c>
      <c r="J7742" s="50">
        <v>252435000109</v>
      </c>
      <c r="K7742" s="49" t="s">
        <v>8098</v>
      </c>
      <c r="L7742" s="51">
        <v>9</v>
      </c>
      <c r="M7742" s="52">
        <v>1028324</v>
      </c>
      <c r="N7742" s="52">
        <v>0</v>
      </c>
      <c r="O7742" s="52">
        <v>26873901</v>
      </c>
      <c r="P7742" s="52">
        <v>6660438</v>
      </c>
      <c r="Q7742" s="52">
        <v>1028324</v>
      </c>
      <c r="R7742" s="52">
        <v>33534339</v>
      </c>
      <c r="S7742" s="52">
        <v>34562663</v>
      </c>
      <c r="T7742" s="70" t="s">
        <v>10556</v>
      </c>
      <c r="U7742" s="70" t="s">
        <v>10560</v>
      </c>
    </row>
    <row r="7743" spans="1:21" x14ac:dyDescent="0.2">
      <c r="A7743" s="49" t="s">
        <v>6181</v>
      </c>
      <c r="B7743" s="49" t="s">
        <v>113</v>
      </c>
      <c r="C7743" s="50">
        <v>3798</v>
      </c>
      <c r="D7743" s="49" t="s">
        <v>791</v>
      </c>
      <c r="E7743" s="49" t="s">
        <v>7902</v>
      </c>
      <c r="F7743" s="49" t="s">
        <v>791</v>
      </c>
      <c r="G7743" s="49">
        <v>52215</v>
      </c>
      <c r="H7743" s="49" t="s">
        <v>211</v>
      </c>
      <c r="I7743" s="50">
        <v>6496</v>
      </c>
      <c r="J7743" s="50">
        <v>252215000078</v>
      </c>
      <c r="K7743" s="49" t="s">
        <v>7903</v>
      </c>
      <c r="L7743" s="51">
        <v>13</v>
      </c>
      <c r="M7743" s="52">
        <v>1564528</v>
      </c>
      <c r="N7743" s="52">
        <v>0</v>
      </c>
      <c r="O7743" s="52">
        <v>28894363</v>
      </c>
      <c r="P7743" s="52">
        <v>6660438</v>
      </c>
      <c r="Q7743" s="52">
        <v>1564528</v>
      </c>
      <c r="R7743" s="52">
        <v>35554801</v>
      </c>
      <c r="S7743" s="52">
        <v>37119329</v>
      </c>
      <c r="T7743" s="70" t="s">
        <v>10556</v>
      </c>
      <c r="U7743" s="70" t="s">
        <v>10560</v>
      </c>
    </row>
    <row r="7744" spans="1:21" x14ac:dyDescent="0.2">
      <c r="A7744" s="49" t="s">
        <v>6181</v>
      </c>
      <c r="B7744" s="49" t="s">
        <v>113</v>
      </c>
      <c r="C7744" s="50">
        <v>3798</v>
      </c>
      <c r="D7744" s="49" t="s">
        <v>791</v>
      </c>
      <c r="E7744" s="49" t="s">
        <v>8181</v>
      </c>
      <c r="F7744" s="49" t="s">
        <v>791</v>
      </c>
      <c r="G7744" s="49">
        <v>52699</v>
      </c>
      <c r="H7744" s="49" t="s">
        <v>841</v>
      </c>
      <c r="I7744" s="50">
        <v>5719</v>
      </c>
      <c r="J7744" s="50">
        <v>252699000085</v>
      </c>
      <c r="K7744" s="49" t="s">
        <v>8200</v>
      </c>
      <c r="L7744" s="51">
        <v>4</v>
      </c>
      <c r="M7744" s="52">
        <v>567010</v>
      </c>
      <c r="N7744" s="52">
        <v>0</v>
      </c>
      <c r="O7744" s="52">
        <v>34411783</v>
      </c>
      <c r="P7744" s="52">
        <v>0</v>
      </c>
      <c r="Q7744" s="52">
        <v>567010</v>
      </c>
      <c r="R7744" s="52">
        <v>34411783</v>
      </c>
      <c r="S7744" s="52">
        <v>34978793</v>
      </c>
      <c r="T7744" s="70" t="s">
        <v>10556</v>
      </c>
      <c r="U7744" s="70" t="s">
        <v>10560</v>
      </c>
    </row>
    <row r="7745" spans="1:21" x14ac:dyDescent="0.2">
      <c r="A7745" s="49" t="s">
        <v>6181</v>
      </c>
      <c r="B7745" s="49" t="s">
        <v>113</v>
      </c>
      <c r="C7745" s="50">
        <v>3798</v>
      </c>
      <c r="D7745" s="49" t="s">
        <v>791</v>
      </c>
      <c r="E7745" s="49" t="s">
        <v>8181</v>
      </c>
      <c r="F7745" s="49" t="s">
        <v>791</v>
      </c>
      <c r="G7745" s="49">
        <v>52699</v>
      </c>
      <c r="H7745" s="49" t="s">
        <v>841</v>
      </c>
      <c r="I7745" s="50">
        <v>5727</v>
      </c>
      <c r="J7745" s="50">
        <v>252699000069</v>
      </c>
      <c r="K7745" s="49" t="s">
        <v>8185</v>
      </c>
      <c r="L7745" s="51">
        <v>11</v>
      </c>
      <c r="M7745" s="52">
        <v>1559279</v>
      </c>
      <c r="N7745" s="52">
        <v>0</v>
      </c>
      <c r="O7745" s="52">
        <v>34411783</v>
      </c>
      <c r="P7745" s="52">
        <v>0</v>
      </c>
      <c r="Q7745" s="52">
        <v>1559279</v>
      </c>
      <c r="R7745" s="52">
        <v>34411783</v>
      </c>
      <c r="S7745" s="52">
        <v>35971062</v>
      </c>
      <c r="T7745" s="70" t="s">
        <v>10556</v>
      </c>
      <c r="U7745" s="70" t="s">
        <v>10560</v>
      </c>
    </row>
    <row r="7746" spans="1:21" x14ac:dyDescent="0.2">
      <c r="A7746" s="49" t="s">
        <v>6181</v>
      </c>
      <c r="B7746" s="49" t="s">
        <v>113</v>
      </c>
      <c r="C7746" s="50">
        <v>3798</v>
      </c>
      <c r="D7746" s="49" t="s">
        <v>791</v>
      </c>
      <c r="E7746" s="49" t="s">
        <v>8129</v>
      </c>
      <c r="F7746" s="49" t="s">
        <v>791</v>
      </c>
      <c r="G7746" s="49">
        <v>52560</v>
      </c>
      <c r="H7746" s="49" t="s">
        <v>831</v>
      </c>
      <c r="I7746" s="50">
        <v>20720</v>
      </c>
      <c r="J7746" s="50">
        <v>252560000358</v>
      </c>
      <c r="K7746" s="49" t="s">
        <v>8131</v>
      </c>
      <c r="L7746" s="51">
        <v>3</v>
      </c>
      <c r="M7746" s="52">
        <v>333556</v>
      </c>
      <c r="N7746" s="52">
        <v>0</v>
      </c>
      <c r="O7746" s="52">
        <v>26991260</v>
      </c>
      <c r="P7746" s="52">
        <v>0</v>
      </c>
      <c r="Q7746" s="52">
        <v>333556</v>
      </c>
      <c r="R7746" s="52">
        <v>26991260</v>
      </c>
      <c r="S7746" s="52">
        <v>27324816</v>
      </c>
      <c r="T7746" s="70" t="s">
        <v>10556</v>
      </c>
      <c r="U7746" s="70" t="s">
        <v>10560</v>
      </c>
    </row>
    <row r="7747" spans="1:21" x14ac:dyDescent="0.2">
      <c r="A7747" s="49" t="s">
        <v>4982</v>
      </c>
      <c r="B7747" s="49" t="s">
        <v>421</v>
      </c>
      <c r="C7747" s="50">
        <v>3777</v>
      </c>
      <c r="D7747" s="49" t="s">
        <v>422</v>
      </c>
      <c r="E7747" s="49" t="s">
        <v>5130</v>
      </c>
      <c r="F7747" s="49" t="s">
        <v>422</v>
      </c>
      <c r="G7747" s="49">
        <v>19256</v>
      </c>
      <c r="H7747" s="49" t="s">
        <v>430</v>
      </c>
      <c r="I7747" s="50">
        <v>3676</v>
      </c>
      <c r="J7747" s="50">
        <v>219256002100</v>
      </c>
      <c r="K7747" s="49" t="s">
        <v>5134</v>
      </c>
      <c r="L7747" s="51">
        <v>68</v>
      </c>
      <c r="M7747" s="52">
        <v>8451630</v>
      </c>
      <c r="N7747" s="52">
        <v>0</v>
      </c>
      <c r="O7747" s="52">
        <v>29854895</v>
      </c>
      <c r="P7747" s="52">
        <v>6660438</v>
      </c>
      <c r="Q7747" s="52">
        <v>8451630</v>
      </c>
      <c r="R7747" s="52">
        <v>36515333</v>
      </c>
      <c r="S7747" s="52">
        <v>44966963</v>
      </c>
      <c r="T7747" s="70" t="s">
        <v>10556</v>
      </c>
      <c r="U7747" s="70" t="s">
        <v>10560</v>
      </c>
    </row>
    <row r="7748" spans="1:21" x14ac:dyDescent="0.2">
      <c r="A7748" s="49" t="s">
        <v>4982</v>
      </c>
      <c r="B7748" s="49" t="s">
        <v>421</v>
      </c>
      <c r="C7748" s="50">
        <v>3777</v>
      </c>
      <c r="D7748" s="49" t="s">
        <v>422</v>
      </c>
      <c r="E7748" s="49" t="s">
        <v>5066</v>
      </c>
      <c r="F7748" s="49" t="s">
        <v>422</v>
      </c>
      <c r="G7748" s="49">
        <v>19130</v>
      </c>
      <c r="H7748" s="49" t="s">
        <v>426</v>
      </c>
      <c r="I7748" s="50">
        <v>15876</v>
      </c>
      <c r="J7748" s="50">
        <v>219130000128</v>
      </c>
      <c r="K7748" s="49" t="s">
        <v>5071</v>
      </c>
      <c r="L7748" s="51">
        <v>96</v>
      </c>
      <c r="M7748" s="52">
        <v>12071029</v>
      </c>
      <c r="N7748" s="52">
        <v>0</v>
      </c>
      <c r="O7748" s="52">
        <v>29894293</v>
      </c>
      <c r="P7748" s="52">
        <v>13320876</v>
      </c>
      <c r="Q7748" s="52">
        <v>12071029</v>
      </c>
      <c r="R7748" s="52">
        <v>43215169</v>
      </c>
      <c r="S7748" s="52">
        <v>55286198</v>
      </c>
      <c r="T7748" s="70" t="s">
        <v>10556</v>
      </c>
      <c r="U7748" s="70" t="s">
        <v>10560</v>
      </c>
    </row>
    <row r="7749" spans="1:21" x14ac:dyDescent="0.2">
      <c r="A7749" s="49" t="s">
        <v>2884</v>
      </c>
      <c r="B7749" s="49" t="s">
        <v>453</v>
      </c>
      <c r="C7749" s="50">
        <v>3813</v>
      </c>
      <c r="D7749" s="49" t="s">
        <v>1000</v>
      </c>
      <c r="E7749" s="49" t="s">
        <v>9459</v>
      </c>
      <c r="F7749" s="49" t="s">
        <v>1000</v>
      </c>
      <c r="G7749" s="49">
        <v>70400</v>
      </c>
      <c r="H7749" s="49" t="s">
        <v>106</v>
      </c>
      <c r="I7749" s="50">
        <v>3669</v>
      </c>
      <c r="J7749" s="50">
        <v>270400000040</v>
      </c>
      <c r="K7749" s="49" t="s">
        <v>9461</v>
      </c>
      <c r="L7749" s="51">
        <v>76</v>
      </c>
      <c r="M7749" s="52">
        <v>10325597</v>
      </c>
      <c r="N7749" s="52">
        <v>0</v>
      </c>
      <c r="O7749" s="52">
        <v>32426914</v>
      </c>
      <c r="P7749" s="52">
        <v>6660438</v>
      </c>
      <c r="Q7749" s="52">
        <v>10325597</v>
      </c>
      <c r="R7749" s="52">
        <v>39087352</v>
      </c>
      <c r="S7749" s="52">
        <v>49412949</v>
      </c>
      <c r="T7749" s="70" t="s">
        <v>10556</v>
      </c>
      <c r="U7749" s="70" t="s">
        <v>10560</v>
      </c>
    </row>
    <row r="7750" spans="1:21" x14ac:dyDescent="0.2">
      <c r="A7750" s="49" t="s">
        <v>2884</v>
      </c>
      <c r="B7750" s="49" t="s">
        <v>453</v>
      </c>
      <c r="C7750" s="50">
        <v>3813</v>
      </c>
      <c r="D7750" s="49" t="s">
        <v>1000</v>
      </c>
      <c r="E7750" s="49" t="s">
        <v>9569</v>
      </c>
      <c r="F7750" s="49" t="s">
        <v>1000</v>
      </c>
      <c r="G7750" s="49">
        <v>70708</v>
      </c>
      <c r="H7750" s="49" t="s">
        <v>1017</v>
      </c>
      <c r="I7750" s="50">
        <v>18235</v>
      </c>
      <c r="J7750" s="50">
        <v>270708000211</v>
      </c>
      <c r="K7750" s="49" t="s">
        <v>9579</v>
      </c>
      <c r="L7750" s="51">
        <v>177</v>
      </c>
      <c r="M7750" s="52">
        <v>23596657</v>
      </c>
      <c r="N7750" s="52">
        <v>0</v>
      </c>
      <c r="O7750" s="52">
        <v>31589314</v>
      </c>
      <c r="P7750" s="52">
        <v>6660438</v>
      </c>
      <c r="Q7750" s="52">
        <v>23596657</v>
      </c>
      <c r="R7750" s="52">
        <v>38249752</v>
      </c>
      <c r="S7750" s="52">
        <v>61846409</v>
      </c>
      <c r="T7750" s="70" t="s">
        <v>10556</v>
      </c>
      <c r="U7750" s="70" t="s">
        <v>10560</v>
      </c>
    </row>
    <row r="7751" spans="1:21" x14ac:dyDescent="0.2">
      <c r="A7751" s="49" t="s">
        <v>5501</v>
      </c>
      <c r="B7751" s="49" t="s">
        <v>461</v>
      </c>
      <c r="C7751" s="50">
        <v>3779</v>
      </c>
      <c r="D7751" s="49" t="s">
        <v>462</v>
      </c>
      <c r="E7751" s="49" t="s">
        <v>5519</v>
      </c>
      <c r="F7751" s="49" t="s">
        <v>462</v>
      </c>
      <c r="G7751" s="49">
        <v>20032</v>
      </c>
      <c r="H7751" s="49" t="s">
        <v>465</v>
      </c>
      <c r="I7751" s="50">
        <v>17660</v>
      </c>
      <c r="J7751" s="50">
        <v>220032000053</v>
      </c>
      <c r="K7751" s="49" t="s">
        <v>5520</v>
      </c>
      <c r="L7751" s="51">
        <v>248</v>
      </c>
      <c r="M7751" s="52">
        <v>36489273</v>
      </c>
      <c r="N7751" s="52">
        <v>0</v>
      </c>
      <c r="O7751" s="52">
        <v>33541204</v>
      </c>
      <c r="P7751" s="52">
        <v>6660438</v>
      </c>
      <c r="Q7751" s="52">
        <v>36489273</v>
      </c>
      <c r="R7751" s="52">
        <v>40201642</v>
      </c>
      <c r="S7751" s="52">
        <v>76690915</v>
      </c>
      <c r="T7751" s="70" t="s">
        <v>10556</v>
      </c>
      <c r="U7751" s="70" t="s">
        <v>10560</v>
      </c>
    </row>
    <row r="7752" spans="1:21" x14ac:dyDescent="0.2">
      <c r="A7752" s="49" t="s">
        <v>7676</v>
      </c>
      <c r="B7752" s="49" t="s">
        <v>763</v>
      </c>
      <c r="C7752" s="50">
        <v>3796</v>
      </c>
      <c r="D7752" s="49" t="s">
        <v>764</v>
      </c>
      <c r="E7752" s="49" t="s">
        <v>7691</v>
      </c>
      <c r="F7752" s="49" t="s">
        <v>764</v>
      </c>
      <c r="G7752" s="49">
        <v>50150</v>
      </c>
      <c r="H7752" s="49" t="s">
        <v>768</v>
      </c>
      <c r="I7752" s="50">
        <v>16081</v>
      </c>
      <c r="J7752" s="50">
        <v>250150000072</v>
      </c>
      <c r="K7752" s="49" t="s">
        <v>7692</v>
      </c>
      <c r="L7752" s="51">
        <v>390</v>
      </c>
      <c r="M7752" s="52">
        <v>43170183</v>
      </c>
      <c r="N7752" s="52">
        <v>8634037</v>
      </c>
      <c r="O7752" s="52">
        <v>26373135</v>
      </c>
      <c r="P7752" s="52">
        <v>6660438</v>
      </c>
      <c r="Q7752" s="52">
        <v>51804220</v>
      </c>
      <c r="R7752" s="52">
        <v>33033573</v>
      </c>
      <c r="S7752" s="52">
        <v>84837793</v>
      </c>
      <c r="T7752" s="70" t="s">
        <v>10556</v>
      </c>
      <c r="U7752" s="70" t="s">
        <v>10560</v>
      </c>
    </row>
    <row r="7753" spans="1:21" x14ac:dyDescent="0.2">
      <c r="A7753" s="49" t="s">
        <v>4982</v>
      </c>
      <c r="B7753" s="49" t="s">
        <v>421</v>
      </c>
      <c r="C7753" s="50">
        <v>3777</v>
      </c>
      <c r="D7753" s="49" t="s">
        <v>422</v>
      </c>
      <c r="E7753" s="49" t="s">
        <v>5047</v>
      </c>
      <c r="F7753" s="49" t="s">
        <v>422</v>
      </c>
      <c r="G7753" s="49">
        <v>19110</v>
      </c>
      <c r="H7753" s="49" t="s">
        <v>425</v>
      </c>
      <c r="I7753" s="50">
        <v>4822</v>
      </c>
      <c r="J7753" s="50">
        <v>219110000130</v>
      </c>
      <c r="K7753" s="49" t="s">
        <v>5048</v>
      </c>
      <c r="L7753" s="51">
        <v>64</v>
      </c>
      <c r="M7753" s="52">
        <v>7528441</v>
      </c>
      <c r="N7753" s="52">
        <v>0</v>
      </c>
      <c r="O7753" s="52">
        <v>27741617</v>
      </c>
      <c r="P7753" s="52">
        <v>6660438</v>
      </c>
      <c r="Q7753" s="52">
        <v>7528441</v>
      </c>
      <c r="R7753" s="52">
        <v>34402055</v>
      </c>
      <c r="S7753" s="52">
        <v>41930496</v>
      </c>
      <c r="T7753" s="70" t="s">
        <v>10556</v>
      </c>
      <c r="U7753" s="70" t="s">
        <v>10560</v>
      </c>
    </row>
    <row r="7754" spans="1:21" x14ac:dyDescent="0.2">
      <c r="A7754" s="49" t="s">
        <v>4982</v>
      </c>
      <c r="B7754" s="49" t="s">
        <v>421</v>
      </c>
      <c r="C7754" s="50">
        <v>3777</v>
      </c>
      <c r="D7754" s="49" t="s">
        <v>422</v>
      </c>
      <c r="E7754" s="49" t="s">
        <v>5433</v>
      </c>
      <c r="F7754" s="49" t="s">
        <v>422</v>
      </c>
      <c r="G7754" s="49">
        <v>19785</v>
      </c>
      <c r="H7754" s="49" t="s">
        <v>453</v>
      </c>
      <c r="I7754" s="50">
        <v>3110</v>
      </c>
      <c r="J7754" s="50">
        <v>219100000671</v>
      </c>
      <c r="K7754" s="49" t="s">
        <v>5438</v>
      </c>
      <c r="L7754" s="51">
        <v>45</v>
      </c>
      <c r="M7754" s="52">
        <v>6226993</v>
      </c>
      <c r="N7754" s="52">
        <v>0</v>
      </c>
      <c r="O7754" s="52">
        <v>32957204</v>
      </c>
      <c r="P7754" s="52">
        <v>6660438</v>
      </c>
      <c r="Q7754" s="52">
        <v>6226993</v>
      </c>
      <c r="R7754" s="52">
        <v>39617642</v>
      </c>
      <c r="S7754" s="52">
        <v>45844635</v>
      </c>
      <c r="T7754" s="70" t="s">
        <v>10556</v>
      </c>
      <c r="U7754" s="70" t="s">
        <v>10560</v>
      </c>
    </row>
    <row r="7755" spans="1:21" x14ac:dyDescent="0.2">
      <c r="A7755" s="49" t="s">
        <v>6181</v>
      </c>
      <c r="B7755" s="49" t="s">
        <v>113</v>
      </c>
      <c r="C7755" s="50">
        <v>3798</v>
      </c>
      <c r="D7755" s="49" t="s">
        <v>791</v>
      </c>
      <c r="E7755" s="49" t="s">
        <v>8181</v>
      </c>
      <c r="F7755" s="49" t="s">
        <v>791</v>
      </c>
      <c r="G7755" s="49">
        <v>52699</v>
      </c>
      <c r="H7755" s="49" t="s">
        <v>841</v>
      </c>
      <c r="I7755" s="50">
        <v>5626</v>
      </c>
      <c r="J7755" s="50">
        <v>252699000051</v>
      </c>
      <c r="K7755" s="49" t="s">
        <v>8184</v>
      </c>
      <c r="L7755" s="51">
        <v>23</v>
      </c>
      <c r="M7755" s="52">
        <v>3321788</v>
      </c>
      <c r="N7755" s="52">
        <v>0</v>
      </c>
      <c r="O7755" s="52">
        <v>34411783</v>
      </c>
      <c r="P7755" s="52">
        <v>6660438</v>
      </c>
      <c r="Q7755" s="52">
        <v>3321788</v>
      </c>
      <c r="R7755" s="52">
        <v>41072221</v>
      </c>
      <c r="S7755" s="52">
        <v>44394009</v>
      </c>
      <c r="T7755" s="70" t="s">
        <v>10556</v>
      </c>
      <c r="U7755" s="70" t="s">
        <v>10560</v>
      </c>
    </row>
    <row r="7756" spans="1:21" x14ac:dyDescent="0.2">
      <c r="A7756" s="49" t="s">
        <v>4982</v>
      </c>
      <c r="B7756" s="49" t="s">
        <v>421</v>
      </c>
      <c r="C7756" s="50">
        <v>3777</v>
      </c>
      <c r="D7756" s="49" t="s">
        <v>422</v>
      </c>
      <c r="E7756" s="49" t="s">
        <v>5247</v>
      </c>
      <c r="F7756" s="49" t="s">
        <v>422</v>
      </c>
      <c r="G7756" s="49">
        <v>19473</v>
      </c>
      <c r="H7756" s="49" t="s">
        <v>224</v>
      </c>
      <c r="I7756" s="50">
        <v>3489</v>
      </c>
      <c r="J7756" s="50">
        <v>219473000247</v>
      </c>
      <c r="K7756" s="49" t="s">
        <v>5252</v>
      </c>
      <c r="L7756" s="51">
        <v>175</v>
      </c>
      <c r="M7756" s="52">
        <v>22587174</v>
      </c>
      <c r="N7756" s="52">
        <v>0</v>
      </c>
      <c r="O7756" s="52">
        <v>30798562</v>
      </c>
      <c r="P7756" s="52">
        <v>6660438</v>
      </c>
      <c r="Q7756" s="52">
        <v>22587174</v>
      </c>
      <c r="R7756" s="52">
        <v>37459000</v>
      </c>
      <c r="S7756" s="52">
        <v>60046174</v>
      </c>
      <c r="T7756" s="70" t="s">
        <v>10556</v>
      </c>
      <c r="U7756" s="70" t="s">
        <v>10560</v>
      </c>
    </row>
    <row r="7757" spans="1:21" x14ac:dyDescent="0.2">
      <c r="A7757" s="49" t="s">
        <v>2860</v>
      </c>
      <c r="B7757" s="49" t="s">
        <v>1188</v>
      </c>
      <c r="C7757" s="50">
        <v>3832</v>
      </c>
      <c r="D7757" s="49" t="s">
        <v>1186</v>
      </c>
      <c r="E7757" s="49" t="s">
        <v>10200</v>
      </c>
      <c r="F7757" s="49" t="s">
        <v>1186</v>
      </c>
      <c r="G7757" s="49">
        <v>99773</v>
      </c>
      <c r="H7757" s="49" t="s">
        <v>1191</v>
      </c>
      <c r="I7757" s="50">
        <v>1284</v>
      </c>
      <c r="J7757" s="50">
        <v>299773000609</v>
      </c>
      <c r="K7757" s="49" t="s">
        <v>10209</v>
      </c>
      <c r="L7757" s="51">
        <v>107</v>
      </c>
      <c r="M7757" s="52">
        <v>20692516</v>
      </c>
      <c r="N7757" s="52">
        <v>0</v>
      </c>
      <c r="O7757" s="52">
        <v>46320923</v>
      </c>
      <c r="P7757" s="52">
        <v>6660438</v>
      </c>
      <c r="Q7757" s="52">
        <v>20692516</v>
      </c>
      <c r="R7757" s="52">
        <v>52981361</v>
      </c>
      <c r="S7757" s="52">
        <v>73673877</v>
      </c>
      <c r="T7757" s="70" t="s">
        <v>10556</v>
      </c>
      <c r="U7757" s="70" t="s">
        <v>10560</v>
      </c>
    </row>
    <row r="7758" spans="1:21" x14ac:dyDescent="0.2">
      <c r="A7758" s="49" t="s">
        <v>6181</v>
      </c>
      <c r="B7758" s="49" t="s">
        <v>113</v>
      </c>
      <c r="C7758" s="50">
        <v>3798</v>
      </c>
      <c r="D7758" s="49" t="s">
        <v>791</v>
      </c>
      <c r="E7758" s="49" t="s">
        <v>8181</v>
      </c>
      <c r="F7758" s="49" t="s">
        <v>791</v>
      </c>
      <c r="G7758" s="49">
        <v>52699</v>
      </c>
      <c r="H7758" s="49" t="s">
        <v>841</v>
      </c>
      <c r="I7758" s="50">
        <v>10984</v>
      </c>
      <c r="J7758" s="50">
        <v>252699000085</v>
      </c>
      <c r="K7758" s="49" t="s">
        <v>8182</v>
      </c>
      <c r="L7758" s="51">
        <v>15</v>
      </c>
      <c r="M7758" s="52">
        <v>2167275</v>
      </c>
      <c r="N7758" s="52">
        <v>0</v>
      </c>
      <c r="O7758" s="52">
        <v>34411783</v>
      </c>
      <c r="P7758" s="52">
        <v>6660438</v>
      </c>
      <c r="Q7758" s="52">
        <v>2167275</v>
      </c>
      <c r="R7758" s="52">
        <v>41072221</v>
      </c>
      <c r="S7758" s="52">
        <v>43239496</v>
      </c>
      <c r="T7758" s="70" t="s">
        <v>10556</v>
      </c>
      <c r="U7758" s="70" t="s">
        <v>10560</v>
      </c>
    </row>
    <row r="7759" spans="1:21" x14ac:dyDescent="0.2">
      <c r="A7759" s="49" t="s">
        <v>5921</v>
      </c>
      <c r="B7759" s="49" t="s">
        <v>211</v>
      </c>
      <c r="C7759" s="50">
        <v>3781</v>
      </c>
      <c r="D7759" s="49" t="s">
        <v>489</v>
      </c>
      <c r="E7759" s="49" t="s">
        <v>5961</v>
      </c>
      <c r="F7759" s="49" t="s">
        <v>489</v>
      </c>
      <c r="G7759" s="49">
        <v>23168</v>
      </c>
      <c r="H7759" s="49" t="s">
        <v>493</v>
      </c>
      <c r="I7759" s="50">
        <v>19828</v>
      </c>
      <c r="J7759" s="50">
        <v>223168000099</v>
      </c>
      <c r="K7759" s="49" t="s">
        <v>5962</v>
      </c>
      <c r="L7759" s="51">
        <v>201</v>
      </c>
      <c r="M7759" s="52">
        <v>28765532</v>
      </c>
      <c r="N7759" s="52">
        <v>0</v>
      </c>
      <c r="O7759" s="52">
        <v>33582436</v>
      </c>
      <c r="P7759" s="52">
        <v>6660438</v>
      </c>
      <c r="Q7759" s="52">
        <v>28765532</v>
      </c>
      <c r="R7759" s="52">
        <v>40242874</v>
      </c>
      <c r="S7759" s="52">
        <v>69008406</v>
      </c>
      <c r="T7759" s="70" t="s">
        <v>10556</v>
      </c>
      <c r="U7759" s="70" t="s">
        <v>10560</v>
      </c>
    </row>
    <row r="7760" spans="1:21" x14ac:dyDescent="0.2">
      <c r="A7760" s="49" t="s">
        <v>4982</v>
      </c>
      <c r="B7760" s="49" t="s">
        <v>421</v>
      </c>
      <c r="C7760" s="50">
        <v>3777</v>
      </c>
      <c r="D7760" s="49" t="s">
        <v>422</v>
      </c>
      <c r="E7760" s="49" t="s">
        <v>5010</v>
      </c>
      <c r="F7760" s="49" t="s">
        <v>422</v>
      </c>
      <c r="G7760" s="49">
        <v>19075</v>
      </c>
      <c r="H7760" s="49" t="s">
        <v>424</v>
      </c>
      <c r="I7760" s="50">
        <v>10993</v>
      </c>
      <c r="J7760" s="50">
        <v>219075000172</v>
      </c>
      <c r="K7760" s="49" t="s">
        <v>5013</v>
      </c>
      <c r="L7760" s="51">
        <v>83</v>
      </c>
      <c r="M7760" s="52">
        <v>10147772</v>
      </c>
      <c r="N7760" s="52">
        <v>0</v>
      </c>
      <c r="O7760" s="52">
        <v>29072677</v>
      </c>
      <c r="P7760" s="52">
        <v>6660438</v>
      </c>
      <c r="Q7760" s="52">
        <v>10147772</v>
      </c>
      <c r="R7760" s="52">
        <v>35733115</v>
      </c>
      <c r="S7760" s="52">
        <v>45880887</v>
      </c>
      <c r="T7760" s="70" t="s">
        <v>10556</v>
      </c>
      <c r="U7760" s="70" t="s">
        <v>10560</v>
      </c>
    </row>
    <row r="7761" spans="1:21" x14ac:dyDescent="0.2">
      <c r="A7761" s="49" t="s">
        <v>4982</v>
      </c>
      <c r="B7761" s="49" t="s">
        <v>421</v>
      </c>
      <c r="C7761" s="50">
        <v>3777</v>
      </c>
      <c r="D7761" s="49" t="s">
        <v>422</v>
      </c>
      <c r="E7761" s="49" t="s">
        <v>5010</v>
      </c>
      <c r="F7761" s="49" t="s">
        <v>422</v>
      </c>
      <c r="G7761" s="49">
        <v>19075</v>
      </c>
      <c r="H7761" s="49" t="s">
        <v>424</v>
      </c>
      <c r="I7761" s="50">
        <v>10992</v>
      </c>
      <c r="J7761" s="50">
        <v>219075000164</v>
      </c>
      <c r="K7761" s="49" t="s">
        <v>5018</v>
      </c>
      <c r="L7761" s="51">
        <v>94</v>
      </c>
      <c r="M7761" s="52">
        <v>11551689</v>
      </c>
      <c r="N7761" s="52">
        <v>0</v>
      </c>
      <c r="O7761" s="52">
        <v>29072677</v>
      </c>
      <c r="P7761" s="52">
        <v>6660438</v>
      </c>
      <c r="Q7761" s="52">
        <v>11551689</v>
      </c>
      <c r="R7761" s="52">
        <v>35733115</v>
      </c>
      <c r="S7761" s="52">
        <v>47284804</v>
      </c>
      <c r="T7761" s="70" t="s">
        <v>10556</v>
      </c>
      <c r="U7761" s="70" t="s">
        <v>10560</v>
      </c>
    </row>
    <row r="7762" spans="1:21" x14ac:dyDescent="0.2">
      <c r="A7762" s="49" t="s">
        <v>4982</v>
      </c>
      <c r="B7762" s="49" t="s">
        <v>421</v>
      </c>
      <c r="C7762" s="50">
        <v>3777</v>
      </c>
      <c r="D7762" s="49" t="s">
        <v>422</v>
      </c>
      <c r="E7762" s="49" t="s">
        <v>5303</v>
      </c>
      <c r="F7762" s="49" t="s">
        <v>422</v>
      </c>
      <c r="G7762" s="49">
        <v>19548</v>
      </c>
      <c r="H7762" s="49" t="s">
        <v>444</v>
      </c>
      <c r="I7762" s="50">
        <v>11007</v>
      </c>
      <c r="J7762" s="50">
        <v>219548000027</v>
      </c>
      <c r="K7762" s="49" t="s">
        <v>5098</v>
      </c>
      <c r="L7762" s="51">
        <v>61</v>
      </c>
      <c r="M7762" s="52">
        <v>7123603</v>
      </c>
      <c r="N7762" s="52">
        <v>0</v>
      </c>
      <c r="O7762" s="52">
        <v>27313826</v>
      </c>
      <c r="P7762" s="52">
        <v>6660438</v>
      </c>
      <c r="Q7762" s="52">
        <v>7123603</v>
      </c>
      <c r="R7762" s="52">
        <v>33974264</v>
      </c>
      <c r="S7762" s="52">
        <v>41097867</v>
      </c>
      <c r="T7762" s="70" t="s">
        <v>10556</v>
      </c>
      <c r="U7762" s="70" t="s">
        <v>10560</v>
      </c>
    </row>
    <row r="7763" spans="1:21" x14ac:dyDescent="0.2">
      <c r="A7763" s="49" t="s">
        <v>4982</v>
      </c>
      <c r="B7763" s="49" t="s">
        <v>421</v>
      </c>
      <c r="C7763" s="50">
        <v>3777</v>
      </c>
      <c r="D7763" s="49" t="s">
        <v>422</v>
      </c>
      <c r="E7763" s="49" t="s">
        <v>5094</v>
      </c>
      <c r="F7763" s="49" t="s">
        <v>422</v>
      </c>
      <c r="G7763" s="49">
        <v>19137</v>
      </c>
      <c r="H7763" s="49" t="s">
        <v>427</v>
      </c>
      <c r="I7763" s="50">
        <v>16009</v>
      </c>
      <c r="J7763" s="50">
        <v>219137000077</v>
      </c>
      <c r="K7763" s="49" t="s">
        <v>5098</v>
      </c>
      <c r="L7763" s="51">
        <v>112</v>
      </c>
      <c r="M7763" s="52">
        <v>14174537</v>
      </c>
      <c r="N7763" s="52">
        <v>0</v>
      </c>
      <c r="O7763" s="52">
        <v>29950064</v>
      </c>
      <c r="P7763" s="52">
        <v>6660438</v>
      </c>
      <c r="Q7763" s="52">
        <v>14174537</v>
      </c>
      <c r="R7763" s="52">
        <v>36610502</v>
      </c>
      <c r="S7763" s="52">
        <v>50785039</v>
      </c>
      <c r="T7763" s="70" t="s">
        <v>10556</v>
      </c>
      <c r="U7763" s="70" t="s">
        <v>10560</v>
      </c>
    </row>
    <row r="7764" spans="1:21" x14ac:dyDescent="0.2">
      <c r="A7764" s="49" t="s">
        <v>7676</v>
      </c>
      <c r="B7764" s="49" t="s">
        <v>763</v>
      </c>
      <c r="C7764" s="50">
        <v>3796</v>
      </c>
      <c r="D7764" s="49" t="s">
        <v>764</v>
      </c>
      <c r="E7764" s="49" t="s">
        <v>7780</v>
      </c>
      <c r="F7764" s="49" t="s">
        <v>764</v>
      </c>
      <c r="G7764" s="49">
        <v>50689</v>
      </c>
      <c r="H7764" s="49" t="s">
        <v>485</v>
      </c>
      <c r="I7764" s="50">
        <v>15901</v>
      </c>
      <c r="J7764" s="50">
        <v>250689000645</v>
      </c>
      <c r="K7764" s="49" t="s">
        <v>7781</v>
      </c>
      <c r="L7764" s="51">
        <v>333</v>
      </c>
      <c r="M7764" s="52">
        <v>39009751</v>
      </c>
      <c r="N7764" s="52">
        <v>0</v>
      </c>
      <c r="O7764" s="52">
        <v>28072773</v>
      </c>
      <c r="P7764" s="52">
        <v>6660438</v>
      </c>
      <c r="Q7764" s="52">
        <v>39009751</v>
      </c>
      <c r="R7764" s="52">
        <v>34733211</v>
      </c>
      <c r="S7764" s="52">
        <v>73742962</v>
      </c>
      <c r="T7764" s="70" t="s">
        <v>10556</v>
      </c>
      <c r="U7764" s="70" t="s">
        <v>10560</v>
      </c>
    </row>
    <row r="7765" spans="1:21" x14ac:dyDescent="0.2">
      <c r="A7765" s="49" t="s">
        <v>4982</v>
      </c>
      <c r="B7765" s="49" t="s">
        <v>421</v>
      </c>
      <c r="C7765" s="50">
        <v>3777</v>
      </c>
      <c r="D7765" s="49" t="s">
        <v>422</v>
      </c>
      <c r="E7765" s="49" t="s">
        <v>5066</v>
      </c>
      <c r="F7765" s="49" t="s">
        <v>422</v>
      </c>
      <c r="G7765" s="49">
        <v>19130</v>
      </c>
      <c r="H7765" s="49" t="s">
        <v>426</v>
      </c>
      <c r="I7765" s="50">
        <v>16002</v>
      </c>
      <c r="J7765" s="50">
        <v>219130000578</v>
      </c>
      <c r="K7765" s="49" t="s">
        <v>5069</v>
      </c>
      <c r="L7765" s="51">
        <v>84</v>
      </c>
      <c r="M7765" s="52">
        <v>10628909</v>
      </c>
      <c r="N7765" s="52">
        <v>0</v>
      </c>
      <c r="O7765" s="52">
        <v>29894293</v>
      </c>
      <c r="P7765" s="52">
        <v>13320876</v>
      </c>
      <c r="Q7765" s="52">
        <v>10628909</v>
      </c>
      <c r="R7765" s="52">
        <v>43215169</v>
      </c>
      <c r="S7765" s="52">
        <v>53844078</v>
      </c>
      <c r="T7765" s="70" t="s">
        <v>10556</v>
      </c>
      <c r="U7765" s="70" t="s">
        <v>10560</v>
      </c>
    </row>
    <row r="7766" spans="1:21" x14ac:dyDescent="0.2">
      <c r="A7766" s="49" t="s">
        <v>4982</v>
      </c>
      <c r="B7766" s="49" t="s">
        <v>421</v>
      </c>
      <c r="C7766" s="50">
        <v>3777</v>
      </c>
      <c r="D7766" s="49" t="s">
        <v>422</v>
      </c>
      <c r="E7766" s="49" t="s">
        <v>5010</v>
      </c>
      <c r="F7766" s="49" t="s">
        <v>422</v>
      </c>
      <c r="G7766" s="49">
        <v>19075</v>
      </c>
      <c r="H7766" s="49" t="s">
        <v>424</v>
      </c>
      <c r="I7766" s="50">
        <v>10994</v>
      </c>
      <c r="J7766" s="50">
        <v>219075000199</v>
      </c>
      <c r="K7766" s="49" t="s">
        <v>5017</v>
      </c>
      <c r="L7766" s="51">
        <v>66</v>
      </c>
      <c r="M7766" s="52">
        <v>8111866</v>
      </c>
      <c r="N7766" s="52">
        <v>0</v>
      </c>
      <c r="O7766" s="52">
        <v>29072677</v>
      </c>
      <c r="P7766" s="52">
        <v>6660438</v>
      </c>
      <c r="Q7766" s="52">
        <v>8111866</v>
      </c>
      <c r="R7766" s="52">
        <v>35733115</v>
      </c>
      <c r="S7766" s="52">
        <v>43844981</v>
      </c>
      <c r="T7766" s="70" t="s">
        <v>10556</v>
      </c>
      <c r="U7766" s="70" t="s">
        <v>10560</v>
      </c>
    </row>
    <row r="7767" spans="1:21" x14ac:dyDescent="0.2">
      <c r="A7767" s="49" t="s">
        <v>5921</v>
      </c>
      <c r="B7767" s="49" t="s">
        <v>211</v>
      </c>
      <c r="C7767" s="50">
        <v>3781</v>
      </c>
      <c r="D7767" s="49" t="s">
        <v>489</v>
      </c>
      <c r="E7767" s="49" t="s">
        <v>6112</v>
      </c>
      <c r="F7767" s="49" t="s">
        <v>489</v>
      </c>
      <c r="G7767" s="49">
        <v>23678</v>
      </c>
      <c r="H7767" s="49" t="s">
        <v>132</v>
      </c>
      <c r="I7767" s="50">
        <v>14216</v>
      </c>
      <c r="J7767" s="50">
        <v>223678000042</v>
      </c>
      <c r="K7767" s="49" t="s">
        <v>6115</v>
      </c>
      <c r="L7767" s="51">
        <v>266</v>
      </c>
      <c r="M7767" s="52">
        <v>38982469</v>
      </c>
      <c r="N7767" s="52">
        <v>7796494</v>
      </c>
      <c r="O7767" s="52">
        <v>33760096</v>
      </c>
      <c r="P7767" s="52">
        <v>26641753</v>
      </c>
      <c r="Q7767" s="52">
        <v>46778963</v>
      </c>
      <c r="R7767" s="52">
        <v>60401849</v>
      </c>
      <c r="S7767" s="52">
        <v>107180812</v>
      </c>
      <c r="T7767" s="70" t="s">
        <v>10556</v>
      </c>
      <c r="U7767" s="70" t="s">
        <v>10560</v>
      </c>
    </row>
    <row r="7768" spans="1:21" x14ac:dyDescent="0.2">
      <c r="A7768" s="49" t="s">
        <v>5501</v>
      </c>
      <c r="B7768" s="49" t="s">
        <v>461</v>
      </c>
      <c r="C7768" s="50">
        <v>3779</v>
      </c>
      <c r="D7768" s="49" t="s">
        <v>462</v>
      </c>
      <c r="E7768" s="49" t="s">
        <v>5575</v>
      </c>
      <c r="F7768" s="49" t="s">
        <v>462</v>
      </c>
      <c r="G7768" s="49">
        <v>20310</v>
      </c>
      <c r="H7768" s="49" t="s">
        <v>474</v>
      </c>
      <c r="I7768" s="50">
        <v>20006</v>
      </c>
      <c r="J7768" s="50">
        <v>220310000141</v>
      </c>
      <c r="K7768" s="49" t="s">
        <v>5576</v>
      </c>
      <c r="L7768" s="51">
        <v>202</v>
      </c>
      <c r="M7768" s="52">
        <v>24816507</v>
      </c>
      <c r="N7768" s="52">
        <v>0</v>
      </c>
      <c r="O7768" s="52">
        <v>29299739</v>
      </c>
      <c r="P7768" s="52">
        <v>6660438</v>
      </c>
      <c r="Q7768" s="52">
        <v>24816507</v>
      </c>
      <c r="R7768" s="52">
        <v>35960177</v>
      </c>
      <c r="S7768" s="52">
        <v>60776684</v>
      </c>
      <c r="T7768" s="70" t="s">
        <v>10556</v>
      </c>
      <c r="U7768" s="70" t="s">
        <v>10560</v>
      </c>
    </row>
    <row r="7769" spans="1:21" x14ac:dyDescent="0.2">
      <c r="A7769" s="49" t="s">
        <v>4982</v>
      </c>
      <c r="B7769" s="49" t="s">
        <v>421</v>
      </c>
      <c r="C7769" s="50">
        <v>3777</v>
      </c>
      <c r="D7769" s="49" t="s">
        <v>422</v>
      </c>
      <c r="E7769" s="49" t="s">
        <v>5066</v>
      </c>
      <c r="F7769" s="49" t="s">
        <v>422</v>
      </c>
      <c r="G7769" s="49">
        <v>19130</v>
      </c>
      <c r="H7769" s="49" t="s">
        <v>426</v>
      </c>
      <c r="I7769" s="50">
        <v>15874</v>
      </c>
      <c r="J7769" s="50">
        <v>219130000055</v>
      </c>
      <c r="K7769" s="49" t="s">
        <v>3883</v>
      </c>
      <c r="L7769" s="51">
        <v>54</v>
      </c>
      <c r="M7769" s="52">
        <v>6774377</v>
      </c>
      <c r="N7769" s="52">
        <v>0</v>
      </c>
      <c r="O7769" s="52">
        <v>29894293</v>
      </c>
      <c r="P7769" s="52">
        <v>6660438</v>
      </c>
      <c r="Q7769" s="52">
        <v>6774377</v>
      </c>
      <c r="R7769" s="52">
        <v>36554731</v>
      </c>
      <c r="S7769" s="52">
        <v>43329108</v>
      </c>
      <c r="T7769" s="70" t="s">
        <v>10556</v>
      </c>
      <c r="U7769" s="70" t="s">
        <v>10560</v>
      </c>
    </row>
    <row r="7770" spans="1:21" x14ac:dyDescent="0.2">
      <c r="A7770" s="49" t="s">
        <v>6181</v>
      </c>
      <c r="B7770" s="49" t="s">
        <v>113</v>
      </c>
      <c r="C7770" s="50">
        <v>3798</v>
      </c>
      <c r="D7770" s="49" t="s">
        <v>791</v>
      </c>
      <c r="E7770" s="49" t="s">
        <v>8227</v>
      </c>
      <c r="F7770" s="49" t="s">
        <v>791</v>
      </c>
      <c r="G7770" s="49">
        <v>52838</v>
      </c>
      <c r="H7770" s="49" t="s">
        <v>847</v>
      </c>
      <c r="I7770" s="50">
        <v>20632</v>
      </c>
      <c r="J7770" s="50">
        <v>252838000796</v>
      </c>
      <c r="K7770" s="49" t="s">
        <v>3883</v>
      </c>
      <c r="L7770" s="51">
        <v>32</v>
      </c>
      <c r="M7770" s="52">
        <v>3722748</v>
      </c>
      <c r="N7770" s="52">
        <v>0</v>
      </c>
      <c r="O7770" s="52">
        <v>27740343</v>
      </c>
      <c r="P7770" s="52">
        <v>6660438</v>
      </c>
      <c r="Q7770" s="52">
        <v>3722748</v>
      </c>
      <c r="R7770" s="52">
        <v>34400781</v>
      </c>
      <c r="S7770" s="52">
        <v>38123529</v>
      </c>
      <c r="T7770" s="70" t="s">
        <v>10556</v>
      </c>
      <c r="U7770" s="70" t="s">
        <v>10560</v>
      </c>
    </row>
    <row r="7771" spans="1:21" x14ac:dyDescent="0.2">
      <c r="A7771" s="49" t="s">
        <v>4982</v>
      </c>
      <c r="B7771" s="49" t="s">
        <v>421</v>
      </c>
      <c r="C7771" s="50">
        <v>3777</v>
      </c>
      <c r="D7771" s="49" t="s">
        <v>422</v>
      </c>
      <c r="E7771" s="49" t="s">
        <v>5482</v>
      </c>
      <c r="F7771" s="49" t="s">
        <v>422</v>
      </c>
      <c r="G7771" s="49">
        <v>19824</v>
      </c>
      <c r="H7771" s="49" t="s">
        <v>457</v>
      </c>
      <c r="I7771" s="50">
        <v>2913</v>
      </c>
      <c r="J7771" s="50">
        <v>219824000206</v>
      </c>
      <c r="K7771" s="49" t="s">
        <v>3883</v>
      </c>
      <c r="L7771" s="51">
        <v>90</v>
      </c>
      <c r="M7771" s="52">
        <v>11543779</v>
      </c>
      <c r="N7771" s="52">
        <v>0</v>
      </c>
      <c r="O7771" s="52">
        <v>30452526</v>
      </c>
      <c r="P7771" s="52">
        <v>13320876</v>
      </c>
      <c r="Q7771" s="52">
        <v>11543779</v>
      </c>
      <c r="R7771" s="52">
        <v>43773402</v>
      </c>
      <c r="S7771" s="52">
        <v>55317181</v>
      </c>
      <c r="T7771" s="70" t="s">
        <v>10556</v>
      </c>
      <c r="U7771" s="70" t="s">
        <v>10560</v>
      </c>
    </row>
    <row r="7772" spans="1:21" x14ac:dyDescent="0.2">
      <c r="A7772" s="49" t="s">
        <v>7676</v>
      </c>
      <c r="B7772" s="49" t="s">
        <v>763</v>
      </c>
      <c r="C7772" s="50">
        <v>3796</v>
      </c>
      <c r="D7772" s="49" t="s">
        <v>764</v>
      </c>
      <c r="E7772" s="49" t="s">
        <v>7677</v>
      </c>
      <c r="F7772" s="49" t="s">
        <v>764</v>
      </c>
      <c r="G7772" s="49">
        <v>50006</v>
      </c>
      <c r="H7772" s="49" t="s">
        <v>765</v>
      </c>
      <c r="I7772" s="50">
        <v>16322</v>
      </c>
      <c r="J7772" s="50">
        <v>250006000246</v>
      </c>
      <c r="K7772" s="49" t="s">
        <v>7678</v>
      </c>
      <c r="L7772" s="51">
        <v>192</v>
      </c>
      <c r="M7772" s="52">
        <v>20736200</v>
      </c>
      <c r="N7772" s="52">
        <v>0</v>
      </c>
      <c r="O7772" s="52">
        <v>25470334</v>
      </c>
      <c r="P7772" s="52">
        <v>6660438</v>
      </c>
      <c r="Q7772" s="52">
        <v>20736200</v>
      </c>
      <c r="R7772" s="52">
        <v>32130772</v>
      </c>
      <c r="S7772" s="52">
        <v>52866972</v>
      </c>
      <c r="T7772" s="70" t="s">
        <v>10556</v>
      </c>
      <c r="U7772" s="70" t="s">
        <v>10560</v>
      </c>
    </row>
    <row r="7773" spans="1:21" ht="14.25" customHeight="1" x14ac:dyDescent="0.2">
      <c r="A7773" s="49" t="s">
        <v>2884</v>
      </c>
      <c r="B7773" s="49" t="s">
        <v>453</v>
      </c>
      <c r="C7773" s="50">
        <v>3813</v>
      </c>
      <c r="D7773" s="49" t="s">
        <v>1000</v>
      </c>
      <c r="E7773" s="49" t="s">
        <v>9498</v>
      </c>
      <c r="F7773" s="49" t="s">
        <v>1000</v>
      </c>
      <c r="G7773" s="49">
        <v>70473</v>
      </c>
      <c r="H7773" s="49" t="s">
        <v>1011</v>
      </c>
      <c r="I7773" s="50">
        <v>5298</v>
      </c>
      <c r="J7773" s="50">
        <v>270473000234</v>
      </c>
      <c r="K7773" s="49" t="s">
        <v>9502</v>
      </c>
      <c r="L7773" s="51">
        <v>171</v>
      </c>
      <c r="M7773" s="52">
        <v>22641400</v>
      </c>
      <c r="N7773" s="52">
        <v>0</v>
      </c>
      <c r="O7773" s="52">
        <v>31167825</v>
      </c>
      <c r="P7773" s="52">
        <v>6660438</v>
      </c>
      <c r="Q7773" s="52">
        <v>22641400</v>
      </c>
      <c r="R7773" s="52">
        <v>37828263</v>
      </c>
      <c r="S7773" s="52">
        <v>60469663</v>
      </c>
      <c r="T7773" s="70" t="s">
        <v>10556</v>
      </c>
      <c r="U7773" s="70" t="s">
        <v>10560</v>
      </c>
    </row>
    <row r="7774" spans="1:21" ht="14.25" customHeight="1" x14ac:dyDescent="0.2">
      <c r="A7774" s="49" t="s">
        <v>4982</v>
      </c>
      <c r="B7774" s="49" t="s">
        <v>421</v>
      </c>
      <c r="C7774" s="50">
        <v>3777</v>
      </c>
      <c r="D7774" s="49" t="s">
        <v>422</v>
      </c>
      <c r="E7774" s="49" t="s">
        <v>5455</v>
      </c>
      <c r="F7774" s="49" t="s">
        <v>422</v>
      </c>
      <c r="G7774" s="49">
        <v>19809</v>
      </c>
      <c r="H7774" s="49" t="s">
        <v>455</v>
      </c>
      <c r="I7774" s="50">
        <v>2815</v>
      </c>
      <c r="J7774" s="50">
        <v>219809000208</v>
      </c>
      <c r="K7774" s="49" t="s">
        <v>5456</v>
      </c>
      <c r="L7774" s="51">
        <v>122</v>
      </c>
      <c r="M7774" s="52">
        <v>21006460</v>
      </c>
      <c r="N7774" s="52">
        <v>0</v>
      </c>
      <c r="O7774" s="52">
        <v>40318261</v>
      </c>
      <c r="P7774" s="52">
        <v>6660438</v>
      </c>
      <c r="Q7774" s="52">
        <v>21006460</v>
      </c>
      <c r="R7774" s="52">
        <v>46978699</v>
      </c>
      <c r="S7774" s="52">
        <v>67985159</v>
      </c>
      <c r="T7774" s="70" t="s">
        <v>10556</v>
      </c>
      <c r="U7774" s="70" t="s">
        <v>10560</v>
      </c>
    </row>
    <row r="7775" spans="1:21" ht="14.25" customHeight="1" x14ac:dyDescent="0.2">
      <c r="A7775" s="49" t="s">
        <v>2179</v>
      </c>
      <c r="B7775" s="49" t="s">
        <v>1157</v>
      </c>
      <c r="C7775" s="50">
        <v>3827</v>
      </c>
      <c r="D7775" s="49" t="s">
        <v>1156</v>
      </c>
      <c r="E7775" s="49" t="s">
        <v>8917</v>
      </c>
      <c r="F7775" s="49" t="s">
        <v>1156</v>
      </c>
      <c r="G7775" s="49">
        <v>88564</v>
      </c>
      <c r="H7775" s="49" t="s">
        <v>832</v>
      </c>
      <c r="I7775" s="50">
        <v>1417</v>
      </c>
      <c r="J7775" s="50">
        <v>288564000195</v>
      </c>
      <c r="K7775" s="49" t="s">
        <v>8918</v>
      </c>
      <c r="L7775" s="51">
        <v>130</v>
      </c>
      <c r="M7775" s="52">
        <v>14329283</v>
      </c>
      <c r="N7775" s="52">
        <v>0</v>
      </c>
      <c r="O7775" s="52">
        <v>26034431</v>
      </c>
      <c r="P7775" s="52">
        <v>6660438</v>
      </c>
      <c r="Q7775" s="52">
        <v>14329283</v>
      </c>
      <c r="R7775" s="52">
        <v>32694869</v>
      </c>
      <c r="S7775" s="52">
        <v>47024152</v>
      </c>
      <c r="T7775" s="70" t="s">
        <v>10556</v>
      </c>
      <c r="U7775" s="70" t="s">
        <v>10560</v>
      </c>
    </row>
    <row r="7776" spans="1:21" ht="14.25" customHeight="1" x14ac:dyDescent="0.2">
      <c r="A7776" s="49" t="s">
        <v>2884</v>
      </c>
      <c r="B7776" s="49" t="s">
        <v>453</v>
      </c>
      <c r="C7776" s="50">
        <v>3813</v>
      </c>
      <c r="D7776" s="49" t="s">
        <v>1000</v>
      </c>
      <c r="E7776" s="49" t="s">
        <v>9569</v>
      </c>
      <c r="F7776" s="49" t="s">
        <v>1000</v>
      </c>
      <c r="G7776" s="49">
        <v>70708</v>
      </c>
      <c r="H7776" s="49" t="s">
        <v>1017</v>
      </c>
      <c r="I7776" s="50">
        <v>18240</v>
      </c>
      <c r="J7776" s="50">
        <v>270708000261</v>
      </c>
      <c r="K7776" s="49" t="s">
        <v>9570</v>
      </c>
      <c r="L7776" s="51">
        <v>221</v>
      </c>
      <c r="M7776" s="52">
        <v>29736061</v>
      </c>
      <c r="N7776" s="52">
        <v>0</v>
      </c>
      <c r="O7776" s="52">
        <v>31589314</v>
      </c>
      <c r="P7776" s="52">
        <v>6660438</v>
      </c>
      <c r="Q7776" s="52">
        <v>29736061</v>
      </c>
      <c r="R7776" s="52">
        <v>38249752</v>
      </c>
      <c r="S7776" s="52">
        <v>67985813</v>
      </c>
      <c r="T7776" s="70" t="s">
        <v>10556</v>
      </c>
      <c r="U7776" s="70" t="s">
        <v>10560</v>
      </c>
    </row>
    <row r="7777" spans="1:21" ht="14.25" customHeight="1" x14ac:dyDescent="0.2">
      <c r="A7777" s="49" t="s">
        <v>2884</v>
      </c>
      <c r="B7777" s="49" t="s">
        <v>453</v>
      </c>
      <c r="C7777" s="50">
        <v>3813</v>
      </c>
      <c r="D7777" s="49" t="s">
        <v>1000</v>
      </c>
      <c r="E7777" s="49" t="s">
        <v>9586</v>
      </c>
      <c r="F7777" s="49" t="s">
        <v>1000</v>
      </c>
      <c r="G7777" s="49">
        <v>70713</v>
      </c>
      <c r="H7777" s="49" t="s">
        <v>1018</v>
      </c>
      <c r="I7777" s="50">
        <v>33118</v>
      </c>
      <c r="J7777" s="50">
        <v>270713000431</v>
      </c>
      <c r="K7777" s="49" t="s">
        <v>9593</v>
      </c>
      <c r="L7777" s="51">
        <v>110</v>
      </c>
      <c r="M7777" s="52">
        <v>16218272</v>
      </c>
      <c r="N7777" s="52">
        <v>0</v>
      </c>
      <c r="O7777" s="52">
        <v>34609552</v>
      </c>
      <c r="P7777" s="52">
        <v>6660438</v>
      </c>
      <c r="Q7777" s="52">
        <v>16218272</v>
      </c>
      <c r="R7777" s="52">
        <v>41269990</v>
      </c>
      <c r="S7777" s="52">
        <v>57488262</v>
      </c>
      <c r="T7777" s="70" t="s">
        <v>10556</v>
      </c>
      <c r="U7777" s="70" t="s">
        <v>10560</v>
      </c>
    </row>
    <row r="7778" spans="1:21" x14ac:dyDescent="0.2">
      <c r="A7778" s="49" t="s">
        <v>2884</v>
      </c>
      <c r="B7778" s="49" t="s">
        <v>453</v>
      </c>
      <c r="C7778" s="50">
        <v>3813</v>
      </c>
      <c r="D7778" s="49" t="s">
        <v>1000</v>
      </c>
      <c r="E7778" s="49" t="s">
        <v>9471</v>
      </c>
      <c r="F7778" s="49" t="s">
        <v>1000</v>
      </c>
      <c r="G7778" s="49">
        <v>70429</v>
      </c>
      <c r="H7778" s="49" t="s">
        <v>1010</v>
      </c>
      <c r="I7778" s="50">
        <v>3454</v>
      </c>
      <c r="J7778" s="50">
        <v>270429001444</v>
      </c>
      <c r="K7778" s="49" t="s">
        <v>9474</v>
      </c>
      <c r="L7778" s="51">
        <v>56</v>
      </c>
      <c r="M7778" s="52">
        <v>8781969</v>
      </c>
      <c r="N7778" s="52">
        <v>0</v>
      </c>
      <c r="O7778" s="52">
        <v>37111692</v>
      </c>
      <c r="P7778" s="52">
        <v>6660438</v>
      </c>
      <c r="Q7778" s="52">
        <v>8781969</v>
      </c>
      <c r="R7778" s="52">
        <v>43772130</v>
      </c>
      <c r="S7778" s="52">
        <v>52554099</v>
      </c>
      <c r="T7778" s="70" t="s">
        <v>10556</v>
      </c>
      <c r="U7778" s="70" t="s">
        <v>10560</v>
      </c>
    </row>
    <row r="7779" spans="1:21" x14ac:dyDescent="0.2">
      <c r="A7779" s="49" t="s">
        <v>2884</v>
      </c>
      <c r="B7779" s="49" t="s">
        <v>453</v>
      </c>
      <c r="C7779" s="50">
        <v>3813</v>
      </c>
      <c r="D7779" s="49" t="s">
        <v>1000</v>
      </c>
      <c r="E7779" s="49" t="s">
        <v>9586</v>
      </c>
      <c r="F7779" s="49" t="s">
        <v>1000</v>
      </c>
      <c r="G7779" s="49">
        <v>70713</v>
      </c>
      <c r="H7779" s="49" t="s">
        <v>1018</v>
      </c>
      <c r="I7779" s="50">
        <v>18365</v>
      </c>
      <c r="J7779" s="50">
        <v>170713000097</v>
      </c>
      <c r="K7779" s="49" t="s">
        <v>9594</v>
      </c>
      <c r="L7779" s="51">
        <v>67</v>
      </c>
      <c r="M7779" s="52">
        <v>9696281</v>
      </c>
      <c r="N7779" s="52">
        <v>0</v>
      </c>
      <c r="O7779" s="52">
        <v>34609552</v>
      </c>
      <c r="P7779" s="52">
        <v>6660438</v>
      </c>
      <c r="Q7779" s="52">
        <v>9696281</v>
      </c>
      <c r="R7779" s="52">
        <v>41269990</v>
      </c>
      <c r="S7779" s="52">
        <v>50966271</v>
      </c>
      <c r="T7779" s="70" t="s">
        <v>10556</v>
      </c>
      <c r="U7779" s="70" t="s">
        <v>10560</v>
      </c>
    </row>
    <row r="7780" spans="1:21" x14ac:dyDescent="0.2">
      <c r="A7780" s="49" t="s">
        <v>4982</v>
      </c>
      <c r="B7780" s="49" t="s">
        <v>421</v>
      </c>
      <c r="C7780" s="50">
        <v>3777</v>
      </c>
      <c r="D7780" s="49" t="s">
        <v>422</v>
      </c>
      <c r="E7780" s="49" t="s">
        <v>4992</v>
      </c>
      <c r="F7780" s="49" t="s">
        <v>422</v>
      </c>
      <c r="G7780" s="49">
        <v>19050</v>
      </c>
      <c r="H7780" s="49" t="s">
        <v>51</v>
      </c>
      <c r="I7780" s="50">
        <v>10909</v>
      </c>
      <c r="J7780" s="50">
        <v>219050000844</v>
      </c>
      <c r="K7780" s="49" t="s">
        <v>5005</v>
      </c>
      <c r="L7780" s="51">
        <v>21</v>
      </c>
      <c r="M7780" s="52">
        <v>2635784</v>
      </c>
      <c r="N7780" s="52">
        <v>0</v>
      </c>
      <c r="O7780" s="52">
        <v>29853051</v>
      </c>
      <c r="P7780" s="52">
        <v>6660438</v>
      </c>
      <c r="Q7780" s="52">
        <v>2635784</v>
      </c>
      <c r="R7780" s="52">
        <v>36513489</v>
      </c>
      <c r="S7780" s="52">
        <v>39149273</v>
      </c>
      <c r="T7780" s="70" t="s">
        <v>10556</v>
      </c>
      <c r="U7780" s="70" t="s">
        <v>10560</v>
      </c>
    </row>
    <row r="7781" spans="1:21" x14ac:dyDescent="0.2">
      <c r="A7781" s="49" t="s">
        <v>2884</v>
      </c>
      <c r="B7781" s="49" t="s">
        <v>453</v>
      </c>
      <c r="C7781" s="50">
        <v>3813</v>
      </c>
      <c r="D7781" s="49" t="s">
        <v>1000</v>
      </c>
      <c r="E7781" s="49" t="s">
        <v>9586</v>
      </c>
      <c r="F7781" s="49" t="s">
        <v>1000</v>
      </c>
      <c r="G7781" s="49">
        <v>70713</v>
      </c>
      <c r="H7781" s="49" t="s">
        <v>1018</v>
      </c>
      <c r="I7781" s="50">
        <v>18473</v>
      </c>
      <c r="J7781" s="50">
        <v>270713000121</v>
      </c>
      <c r="K7781" s="49" t="s">
        <v>9592</v>
      </c>
      <c r="L7781" s="51">
        <v>94</v>
      </c>
      <c r="M7781" s="52">
        <v>13792923</v>
      </c>
      <c r="N7781" s="52">
        <v>0</v>
      </c>
      <c r="O7781" s="52">
        <v>34609552</v>
      </c>
      <c r="P7781" s="52">
        <v>13320876</v>
      </c>
      <c r="Q7781" s="52">
        <v>13792923</v>
      </c>
      <c r="R7781" s="52">
        <v>47930428</v>
      </c>
      <c r="S7781" s="52">
        <v>61723351</v>
      </c>
      <c r="T7781" s="70" t="s">
        <v>10556</v>
      </c>
      <c r="U7781" s="70" t="s">
        <v>10560</v>
      </c>
    </row>
    <row r="7782" spans="1:21" x14ac:dyDescent="0.2">
      <c r="A7782" s="49" t="s">
        <v>2875</v>
      </c>
      <c r="B7782" s="49" t="s">
        <v>1117</v>
      </c>
      <c r="C7782" s="50">
        <v>3824</v>
      </c>
      <c r="D7782" s="49" t="s">
        <v>1116</v>
      </c>
      <c r="E7782" s="49" t="s">
        <v>2931</v>
      </c>
      <c r="F7782" s="49" t="s">
        <v>1116</v>
      </c>
      <c r="G7782" s="49">
        <v>81794</v>
      </c>
      <c r="H7782" s="49" t="s">
        <v>1123</v>
      </c>
      <c r="I7782" s="50">
        <v>1932</v>
      </c>
      <c r="J7782" s="50">
        <v>281794000122</v>
      </c>
      <c r="K7782" s="49" t="s">
        <v>2939</v>
      </c>
      <c r="L7782" s="51">
        <v>290</v>
      </c>
      <c r="M7782" s="52">
        <v>39231738</v>
      </c>
      <c r="N7782" s="52">
        <v>5405308</v>
      </c>
      <c r="O7782" s="52">
        <v>31581466</v>
      </c>
      <c r="P7782" s="52">
        <v>6660438</v>
      </c>
      <c r="Q7782" s="52">
        <v>44637046</v>
      </c>
      <c r="R7782" s="52">
        <v>38241904</v>
      </c>
      <c r="S7782" s="52">
        <v>82878950</v>
      </c>
      <c r="T7782" s="70" t="s">
        <v>10556</v>
      </c>
      <c r="U7782" s="70" t="s">
        <v>10560</v>
      </c>
    </row>
    <row r="7783" spans="1:21" x14ac:dyDescent="0.2">
      <c r="A7783" s="49" t="s">
        <v>6181</v>
      </c>
      <c r="B7783" s="49" t="s">
        <v>113</v>
      </c>
      <c r="C7783" s="50">
        <v>3798</v>
      </c>
      <c r="D7783" s="49" t="s">
        <v>791</v>
      </c>
      <c r="E7783" s="49" t="s">
        <v>7935</v>
      </c>
      <c r="F7783" s="49" t="s">
        <v>791</v>
      </c>
      <c r="G7783" s="49">
        <v>52227</v>
      </c>
      <c r="H7783" s="49" t="s">
        <v>802</v>
      </c>
      <c r="I7783" s="50">
        <v>7893</v>
      </c>
      <c r="J7783" s="50">
        <v>252227000766</v>
      </c>
      <c r="K7783" s="49" t="s">
        <v>7977</v>
      </c>
      <c r="L7783" s="51">
        <v>4</v>
      </c>
      <c r="M7783" s="52">
        <v>458001</v>
      </c>
      <c r="N7783" s="52">
        <v>0</v>
      </c>
      <c r="O7783" s="52">
        <v>27796012</v>
      </c>
      <c r="P7783" s="52">
        <v>0</v>
      </c>
      <c r="Q7783" s="52">
        <v>458001</v>
      </c>
      <c r="R7783" s="52">
        <v>27796012</v>
      </c>
      <c r="S7783" s="52">
        <v>28254013</v>
      </c>
      <c r="T7783" s="70" t="s">
        <v>10556</v>
      </c>
      <c r="U7783" s="70" t="s">
        <v>10560</v>
      </c>
    </row>
    <row r="7784" spans="1:21" x14ac:dyDescent="0.2">
      <c r="A7784" s="49" t="s">
        <v>2884</v>
      </c>
      <c r="B7784" s="49" t="s">
        <v>453</v>
      </c>
      <c r="C7784" s="50">
        <v>3813</v>
      </c>
      <c r="D7784" s="49" t="s">
        <v>1000</v>
      </c>
      <c r="E7784" s="49" t="s">
        <v>9569</v>
      </c>
      <c r="F7784" s="49" t="s">
        <v>1000</v>
      </c>
      <c r="G7784" s="49">
        <v>70708</v>
      </c>
      <c r="H7784" s="49" t="s">
        <v>1017</v>
      </c>
      <c r="I7784" s="50">
        <v>18234</v>
      </c>
      <c r="J7784" s="50">
        <v>270708000318</v>
      </c>
      <c r="K7784" s="49" t="s">
        <v>9578</v>
      </c>
      <c r="L7784" s="51">
        <v>210</v>
      </c>
      <c r="M7784" s="52">
        <v>28342299</v>
      </c>
      <c r="N7784" s="52">
        <v>0</v>
      </c>
      <c r="O7784" s="52">
        <v>31589314</v>
      </c>
      <c r="P7784" s="52">
        <v>6660438</v>
      </c>
      <c r="Q7784" s="52">
        <v>28342299</v>
      </c>
      <c r="R7784" s="52">
        <v>38249752</v>
      </c>
      <c r="S7784" s="52">
        <v>66592051</v>
      </c>
      <c r="T7784" s="70" t="s">
        <v>10556</v>
      </c>
      <c r="U7784" s="70" t="s">
        <v>10560</v>
      </c>
    </row>
    <row r="7785" spans="1:21" x14ac:dyDescent="0.2">
      <c r="A7785" s="49" t="s">
        <v>2884</v>
      </c>
      <c r="B7785" s="49" t="s">
        <v>453</v>
      </c>
      <c r="C7785" s="50">
        <v>3813</v>
      </c>
      <c r="D7785" s="49" t="s">
        <v>1000</v>
      </c>
      <c r="E7785" s="49" t="s">
        <v>9586</v>
      </c>
      <c r="F7785" s="49" t="s">
        <v>1000</v>
      </c>
      <c r="G7785" s="49">
        <v>70713</v>
      </c>
      <c r="H7785" s="49" t="s">
        <v>1018</v>
      </c>
      <c r="I7785" s="50">
        <v>18367</v>
      </c>
      <c r="J7785" s="50">
        <v>270713000270</v>
      </c>
      <c r="K7785" s="49" t="s">
        <v>9591</v>
      </c>
      <c r="L7785" s="51">
        <v>132</v>
      </c>
      <c r="M7785" s="52">
        <v>19560856</v>
      </c>
      <c r="N7785" s="52">
        <v>0</v>
      </c>
      <c r="O7785" s="52">
        <v>34609552</v>
      </c>
      <c r="P7785" s="52">
        <v>6660438</v>
      </c>
      <c r="Q7785" s="52">
        <v>19560856</v>
      </c>
      <c r="R7785" s="52">
        <v>41269990</v>
      </c>
      <c r="S7785" s="52">
        <v>60830846</v>
      </c>
      <c r="T7785" s="70" t="s">
        <v>10556</v>
      </c>
      <c r="U7785" s="70" t="s">
        <v>10560</v>
      </c>
    </row>
    <row r="7786" spans="1:21" x14ac:dyDescent="0.2">
      <c r="A7786" s="49" t="s">
        <v>7676</v>
      </c>
      <c r="B7786" s="49" t="s">
        <v>763</v>
      </c>
      <c r="C7786" s="50">
        <v>3796</v>
      </c>
      <c r="D7786" s="49" t="s">
        <v>764</v>
      </c>
      <c r="E7786" s="49" t="s">
        <v>7726</v>
      </c>
      <c r="F7786" s="49" t="s">
        <v>764</v>
      </c>
      <c r="G7786" s="49">
        <v>50400</v>
      </c>
      <c r="H7786" s="49" t="s">
        <v>779</v>
      </c>
      <c r="I7786" s="50">
        <v>16335</v>
      </c>
      <c r="J7786" s="50">
        <v>250400000308</v>
      </c>
      <c r="K7786" s="49" t="s">
        <v>7727</v>
      </c>
      <c r="L7786" s="51">
        <v>190</v>
      </c>
      <c r="M7786" s="52">
        <v>23310976</v>
      </c>
      <c r="N7786" s="52">
        <v>0</v>
      </c>
      <c r="O7786" s="52">
        <v>29097665</v>
      </c>
      <c r="P7786" s="52">
        <v>6660438</v>
      </c>
      <c r="Q7786" s="52">
        <v>23310976</v>
      </c>
      <c r="R7786" s="52">
        <v>35758103</v>
      </c>
      <c r="S7786" s="52">
        <v>59069079</v>
      </c>
      <c r="T7786" s="70" t="s">
        <v>10556</v>
      </c>
      <c r="U7786" s="70" t="s">
        <v>10560</v>
      </c>
    </row>
    <row r="7787" spans="1:21" x14ac:dyDescent="0.2">
      <c r="A7787" s="49" t="s">
        <v>4982</v>
      </c>
      <c r="B7787" s="49" t="s">
        <v>421</v>
      </c>
      <c r="C7787" s="50">
        <v>3777</v>
      </c>
      <c r="D7787" s="49" t="s">
        <v>422</v>
      </c>
      <c r="E7787" s="49" t="s">
        <v>5165</v>
      </c>
      <c r="F7787" s="49" t="s">
        <v>422</v>
      </c>
      <c r="G7787" s="49">
        <v>19318</v>
      </c>
      <c r="H7787" s="49" t="s">
        <v>432</v>
      </c>
      <c r="I7787" s="50">
        <v>3701</v>
      </c>
      <c r="J7787" s="50">
        <v>219318000141</v>
      </c>
      <c r="K7787" s="49" t="s">
        <v>5177</v>
      </c>
      <c r="L7787" s="51">
        <v>26</v>
      </c>
      <c r="M7787" s="52">
        <v>4648736</v>
      </c>
      <c r="N7787" s="52">
        <v>0</v>
      </c>
      <c r="O7787" s="52">
        <v>42003489</v>
      </c>
      <c r="P7787" s="52">
        <v>6660438</v>
      </c>
      <c r="Q7787" s="52">
        <v>4648736</v>
      </c>
      <c r="R7787" s="52">
        <v>48663927</v>
      </c>
      <c r="S7787" s="52">
        <v>53312663</v>
      </c>
      <c r="T7787" s="70" t="s">
        <v>10556</v>
      </c>
      <c r="U7787" s="70" t="s">
        <v>10560</v>
      </c>
    </row>
    <row r="7788" spans="1:21" x14ac:dyDescent="0.2">
      <c r="A7788" s="49" t="s">
        <v>2875</v>
      </c>
      <c r="B7788" s="49" t="s">
        <v>1117</v>
      </c>
      <c r="C7788" s="50">
        <v>3824</v>
      </c>
      <c r="D7788" s="49" t="s">
        <v>1116</v>
      </c>
      <c r="E7788" s="49" t="s">
        <v>2918</v>
      </c>
      <c r="F7788" s="49" t="s">
        <v>1116</v>
      </c>
      <c r="G7788" s="49">
        <v>81736</v>
      </c>
      <c r="H7788" s="49" t="s">
        <v>1122</v>
      </c>
      <c r="I7788" s="50">
        <v>1919</v>
      </c>
      <c r="J7788" s="50">
        <v>281736001623</v>
      </c>
      <c r="K7788" s="49" t="s">
        <v>2921</v>
      </c>
      <c r="L7788" s="51">
        <v>191</v>
      </c>
      <c r="M7788" s="52">
        <v>25239802</v>
      </c>
      <c r="N7788" s="52">
        <v>4375130</v>
      </c>
      <c r="O7788" s="52">
        <v>31022935</v>
      </c>
      <c r="P7788" s="52">
        <v>6660438</v>
      </c>
      <c r="Q7788" s="52">
        <v>29614932</v>
      </c>
      <c r="R7788" s="52">
        <v>37683373</v>
      </c>
      <c r="S7788" s="52">
        <v>67298305</v>
      </c>
      <c r="T7788" s="70" t="s">
        <v>10556</v>
      </c>
      <c r="U7788" s="70" t="s">
        <v>10560</v>
      </c>
    </row>
    <row r="7789" spans="1:21" x14ac:dyDescent="0.2">
      <c r="A7789" s="49" t="s">
        <v>6181</v>
      </c>
      <c r="B7789" s="49" t="s">
        <v>113</v>
      </c>
      <c r="C7789" s="50">
        <v>3798</v>
      </c>
      <c r="D7789" s="49" t="s">
        <v>791</v>
      </c>
      <c r="E7789" s="49" t="s">
        <v>8021</v>
      </c>
      <c r="F7789" s="49" t="s">
        <v>791</v>
      </c>
      <c r="G7789" s="49">
        <v>52317</v>
      </c>
      <c r="H7789" s="49" t="s">
        <v>810</v>
      </c>
      <c r="I7789" s="50">
        <v>8606</v>
      </c>
      <c r="J7789" s="50">
        <v>252317000269</v>
      </c>
      <c r="K7789" s="49" t="s">
        <v>8029</v>
      </c>
      <c r="L7789" s="51">
        <v>24</v>
      </c>
      <c r="M7789" s="52">
        <v>2794569</v>
      </c>
      <c r="N7789" s="52">
        <v>0</v>
      </c>
      <c r="O7789" s="52">
        <v>27440546</v>
      </c>
      <c r="P7789" s="52">
        <v>6660438</v>
      </c>
      <c r="Q7789" s="52">
        <v>2794569</v>
      </c>
      <c r="R7789" s="52">
        <v>34100984</v>
      </c>
      <c r="S7789" s="52">
        <v>36895553</v>
      </c>
      <c r="T7789" s="70" t="s">
        <v>10556</v>
      </c>
      <c r="U7789" s="70" t="s">
        <v>10560</v>
      </c>
    </row>
    <row r="7790" spans="1:21" x14ac:dyDescent="0.2">
      <c r="A7790" s="49" t="s">
        <v>6181</v>
      </c>
      <c r="B7790" s="49" t="s">
        <v>113</v>
      </c>
      <c r="C7790" s="50">
        <v>3798</v>
      </c>
      <c r="D7790" s="49" t="s">
        <v>791</v>
      </c>
      <c r="E7790" s="49" t="s">
        <v>8181</v>
      </c>
      <c r="F7790" s="49" t="s">
        <v>791</v>
      </c>
      <c r="G7790" s="49">
        <v>52699</v>
      </c>
      <c r="H7790" s="49" t="s">
        <v>841</v>
      </c>
      <c r="I7790" s="50">
        <v>5701</v>
      </c>
      <c r="J7790" s="50">
        <v>252699000077</v>
      </c>
      <c r="K7790" s="49" t="s">
        <v>8199</v>
      </c>
      <c r="L7790" s="51">
        <v>15</v>
      </c>
      <c r="M7790" s="52">
        <v>2167275</v>
      </c>
      <c r="N7790" s="52">
        <v>0</v>
      </c>
      <c r="O7790" s="52">
        <v>34411783</v>
      </c>
      <c r="P7790" s="52">
        <v>6660438</v>
      </c>
      <c r="Q7790" s="52">
        <v>2167275</v>
      </c>
      <c r="R7790" s="52">
        <v>41072221</v>
      </c>
      <c r="S7790" s="52">
        <v>43239496</v>
      </c>
      <c r="T7790" s="70" t="s">
        <v>10556</v>
      </c>
      <c r="U7790" s="70" t="s">
        <v>10560</v>
      </c>
    </row>
    <row r="7791" spans="1:21" ht="15" customHeight="1" x14ac:dyDescent="0.2">
      <c r="A7791" s="49" t="s">
        <v>5501</v>
      </c>
      <c r="B7791" s="49" t="s">
        <v>461</v>
      </c>
      <c r="C7791" s="50">
        <v>3779</v>
      </c>
      <c r="D7791" s="49" t="s">
        <v>462</v>
      </c>
      <c r="E7791" s="49" t="s">
        <v>5598</v>
      </c>
      <c r="F7791" s="49" t="s">
        <v>462</v>
      </c>
      <c r="G7791" s="49">
        <v>20517</v>
      </c>
      <c r="H7791" s="49" t="s">
        <v>478</v>
      </c>
      <c r="I7791" s="50">
        <v>20657</v>
      </c>
      <c r="J7791" s="50">
        <v>220517000221</v>
      </c>
      <c r="K7791" s="49" t="s">
        <v>5599</v>
      </c>
      <c r="L7791" s="51">
        <v>210</v>
      </c>
      <c r="M7791" s="52">
        <v>26689334</v>
      </c>
      <c r="N7791" s="52">
        <v>0</v>
      </c>
      <c r="O7791" s="52">
        <v>30413126</v>
      </c>
      <c r="P7791" s="52">
        <v>6660438</v>
      </c>
      <c r="Q7791" s="52">
        <v>26689334</v>
      </c>
      <c r="R7791" s="52">
        <v>37073564</v>
      </c>
      <c r="S7791" s="52">
        <v>63762898</v>
      </c>
      <c r="T7791" s="70" t="s">
        <v>10556</v>
      </c>
      <c r="U7791" s="70" t="s">
        <v>10560</v>
      </c>
    </row>
    <row r="7792" spans="1:21" x14ac:dyDescent="0.2">
      <c r="A7792" s="49" t="s">
        <v>5921</v>
      </c>
      <c r="B7792" s="49" t="s">
        <v>211</v>
      </c>
      <c r="C7792" s="50">
        <v>3781</v>
      </c>
      <c r="D7792" s="49" t="s">
        <v>489</v>
      </c>
      <c r="E7792" s="49" t="s">
        <v>6132</v>
      </c>
      <c r="F7792" s="49" t="s">
        <v>489</v>
      </c>
      <c r="G7792" s="49">
        <v>23807</v>
      </c>
      <c r="H7792" s="49" t="s">
        <v>516</v>
      </c>
      <c r="I7792" s="50">
        <v>20815</v>
      </c>
      <c r="J7792" s="50">
        <v>223807002022</v>
      </c>
      <c r="K7792" s="49" t="s">
        <v>6136</v>
      </c>
      <c r="L7792" s="51">
        <v>228</v>
      </c>
      <c r="M7792" s="52">
        <v>36455558</v>
      </c>
      <c r="N7792" s="52">
        <v>0</v>
      </c>
      <c r="O7792" s="52">
        <v>38233662</v>
      </c>
      <c r="P7792" s="52">
        <v>6660438</v>
      </c>
      <c r="Q7792" s="52">
        <v>36455558</v>
      </c>
      <c r="R7792" s="52">
        <v>44894100</v>
      </c>
      <c r="S7792" s="52">
        <v>81349658</v>
      </c>
      <c r="T7792" s="70" t="s">
        <v>10556</v>
      </c>
      <c r="U7792" s="70" t="s">
        <v>10560</v>
      </c>
    </row>
    <row r="7793" spans="1:21" x14ac:dyDescent="0.2">
      <c r="A7793" s="49" t="s">
        <v>4982</v>
      </c>
      <c r="B7793" s="49" t="s">
        <v>421</v>
      </c>
      <c r="C7793" s="50">
        <v>3777</v>
      </c>
      <c r="D7793" s="49" t="s">
        <v>422</v>
      </c>
      <c r="E7793" s="49" t="s">
        <v>5020</v>
      </c>
      <c r="F7793" s="49" t="s">
        <v>422</v>
      </c>
      <c r="G7793" s="49">
        <v>19100</v>
      </c>
      <c r="H7793" s="49" t="s">
        <v>59</v>
      </c>
      <c r="I7793" s="50">
        <v>16437</v>
      </c>
      <c r="J7793" s="50">
        <v>219100000352</v>
      </c>
      <c r="K7793" s="49" t="s">
        <v>5021</v>
      </c>
      <c r="L7793" s="51">
        <v>56</v>
      </c>
      <c r="M7793" s="52">
        <v>7128885</v>
      </c>
      <c r="N7793" s="52">
        <v>0</v>
      </c>
      <c r="O7793" s="52">
        <v>30903641</v>
      </c>
      <c r="P7793" s="52">
        <v>0</v>
      </c>
      <c r="Q7793" s="52">
        <v>7128885</v>
      </c>
      <c r="R7793" s="52">
        <v>30903641</v>
      </c>
      <c r="S7793" s="52">
        <v>38032526</v>
      </c>
      <c r="T7793" s="70" t="s">
        <v>10556</v>
      </c>
      <c r="U7793" s="70" t="s">
        <v>10560</v>
      </c>
    </row>
    <row r="7794" spans="1:21" x14ac:dyDescent="0.2">
      <c r="A7794" s="49" t="s">
        <v>2884</v>
      </c>
      <c r="B7794" s="49" t="s">
        <v>453</v>
      </c>
      <c r="C7794" s="50">
        <v>3813</v>
      </c>
      <c r="D7794" s="49" t="s">
        <v>1000</v>
      </c>
      <c r="E7794" s="49" t="s">
        <v>9586</v>
      </c>
      <c r="F7794" s="49" t="s">
        <v>1000</v>
      </c>
      <c r="G7794" s="49">
        <v>70713</v>
      </c>
      <c r="H7794" s="49" t="s">
        <v>1018</v>
      </c>
      <c r="I7794" s="50">
        <v>18475</v>
      </c>
      <c r="J7794" s="50">
        <v>270713001071</v>
      </c>
      <c r="K7794" s="49" t="s">
        <v>9590</v>
      </c>
      <c r="L7794" s="51">
        <v>86</v>
      </c>
      <c r="M7794" s="52">
        <v>12817268</v>
      </c>
      <c r="N7794" s="52">
        <v>0</v>
      </c>
      <c r="O7794" s="52">
        <v>34609552</v>
      </c>
      <c r="P7794" s="52">
        <v>19981315</v>
      </c>
      <c r="Q7794" s="52">
        <v>12817268</v>
      </c>
      <c r="R7794" s="52">
        <v>54590867</v>
      </c>
      <c r="S7794" s="52">
        <v>67408135</v>
      </c>
      <c r="T7794" s="70" t="s">
        <v>10556</v>
      </c>
      <c r="U7794" s="70" t="s">
        <v>10560</v>
      </c>
    </row>
    <row r="7795" spans="1:21" x14ac:dyDescent="0.2">
      <c r="A7795" s="49" t="s">
        <v>4982</v>
      </c>
      <c r="B7795" s="49" t="s">
        <v>421</v>
      </c>
      <c r="C7795" s="50">
        <v>3777</v>
      </c>
      <c r="D7795" s="49" t="s">
        <v>422</v>
      </c>
      <c r="E7795" s="49" t="s">
        <v>5482</v>
      </c>
      <c r="F7795" s="49" t="s">
        <v>422</v>
      </c>
      <c r="G7795" s="49">
        <v>19824</v>
      </c>
      <c r="H7795" s="49" t="s">
        <v>457</v>
      </c>
      <c r="I7795" s="50">
        <v>2915</v>
      </c>
      <c r="J7795" s="50">
        <v>219824000222</v>
      </c>
      <c r="K7795" s="49" t="s">
        <v>5488</v>
      </c>
      <c r="L7795" s="51">
        <v>69</v>
      </c>
      <c r="M7795" s="52">
        <v>8764392</v>
      </c>
      <c r="N7795" s="52">
        <v>0</v>
      </c>
      <c r="O7795" s="52">
        <v>30452526</v>
      </c>
      <c r="P7795" s="52">
        <v>6660438</v>
      </c>
      <c r="Q7795" s="52">
        <v>8764392</v>
      </c>
      <c r="R7795" s="52">
        <v>37112964</v>
      </c>
      <c r="S7795" s="52">
        <v>45877356</v>
      </c>
      <c r="T7795" s="70" t="s">
        <v>10556</v>
      </c>
      <c r="U7795" s="70" t="s">
        <v>10560</v>
      </c>
    </row>
    <row r="7796" spans="1:21" x14ac:dyDescent="0.2">
      <c r="A7796" s="49" t="s">
        <v>5921</v>
      </c>
      <c r="B7796" s="49" t="s">
        <v>211</v>
      </c>
      <c r="C7796" s="50">
        <v>3784</v>
      </c>
      <c r="D7796" s="49" t="s">
        <v>509</v>
      </c>
      <c r="E7796" s="49" t="s">
        <v>8899</v>
      </c>
      <c r="F7796" s="49" t="s">
        <v>509</v>
      </c>
      <c r="G7796" s="49">
        <v>23660</v>
      </c>
      <c r="H7796" s="49" t="s">
        <v>510</v>
      </c>
      <c r="I7796" s="50">
        <v>2782</v>
      </c>
      <c r="J7796" s="50">
        <v>223660000665</v>
      </c>
      <c r="K7796" s="49" t="s">
        <v>5488</v>
      </c>
      <c r="L7796" s="51">
        <v>332</v>
      </c>
      <c r="M7796" s="52">
        <v>43552474</v>
      </c>
      <c r="N7796" s="52">
        <v>7213778</v>
      </c>
      <c r="O7796" s="52">
        <v>30339519</v>
      </c>
      <c r="P7796" s="52">
        <v>6660438</v>
      </c>
      <c r="Q7796" s="52">
        <v>50766252</v>
      </c>
      <c r="R7796" s="52">
        <v>36999957</v>
      </c>
      <c r="S7796" s="52">
        <v>87766209</v>
      </c>
      <c r="T7796" s="70" t="s">
        <v>10556</v>
      </c>
      <c r="U7796" s="70" t="s">
        <v>10560</v>
      </c>
    </row>
    <row r="7797" spans="1:21" x14ac:dyDescent="0.2">
      <c r="A7797" s="49" t="s">
        <v>2949</v>
      </c>
      <c r="B7797" s="49" t="s">
        <v>851</v>
      </c>
      <c r="C7797" s="50">
        <v>3802</v>
      </c>
      <c r="D7797" s="49" t="s">
        <v>849</v>
      </c>
      <c r="E7797" s="49" t="s">
        <v>6178</v>
      </c>
      <c r="F7797" s="49" t="s">
        <v>849</v>
      </c>
      <c r="G7797" s="49">
        <v>54001</v>
      </c>
      <c r="H7797" s="49" t="s">
        <v>850</v>
      </c>
      <c r="I7797" s="50">
        <v>13798</v>
      </c>
      <c r="J7797" s="50">
        <v>254001003757</v>
      </c>
      <c r="K7797" s="49" t="s">
        <v>6180</v>
      </c>
      <c r="L7797" s="51">
        <v>291</v>
      </c>
      <c r="M7797" s="52">
        <v>33237562</v>
      </c>
      <c r="N7797" s="52">
        <v>0</v>
      </c>
      <c r="O7797" s="52">
        <v>27374020</v>
      </c>
      <c r="P7797" s="52">
        <v>6660438</v>
      </c>
      <c r="Q7797" s="52">
        <v>33237562</v>
      </c>
      <c r="R7797" s="52">
        <v>34034458</v>
      </c>
      <c r="S7797" s="52">
        <v>67272020</v>
      </c>
      <c r="T7797" s="70" t="s">
        <v>10556</v>
      </c>
      <c r="U7797" s="70" t="s">
        <v>10560</v>
      </c>
    </row>
    <row r="7798" spans="1:21" x14ac:dyDescent="0.2">
      <c r="A7798" s="49" t="s">
        <v>3078</v>
      </c>
      <c r="B7798" s="49" t="s">
        <v>919</v>
      </c>
      <c r="C7798" s="50">
        <v>3808</v>
      </c>
      <c r="D7798" s="49" t="s">
        <v>920</v>
      </c>
      <c r="E7798" s="49" t="s">
        <v>9051</v>
      </c>
      <c r="F7798" s="49" t="s">
        <v>920</v>
      </c>
      <c r="G7798" s="49">
        <v>68190</v>
      </c>
      <c r="H7798" s="49" t="s">
        <v>935</v>
      </c>
      <c r="I7798" s="50">
        <v>17154</v>
      </c>
      <c r="J7798" s="50">
        <v>268190000195</v>
      </c>
      <c r="K7798" s="49" t="s">
        <v>9052</v>
      </c>
      <c r="L7798" s="51">
        <v>185</v>
      </c>
      <c r="M7798" s="52">
        <v>21858380</v>
      </c>
      <c r="N7798" s="52">
        <v>0</v>
      </c>
      <c r="O7798" s="52">
        <v>28438401</v>
      </c>
      <c r="P7798" s="52">
        <v>6660438</v>
      </c>
      <c r="Q7798" s="52">
        <v>21858380</v>
      </c>
      <c r="R7798" s="52">
        <v>35098839</v>
      </c>
      <c r="S7798" s="52">
        <v>56957219</v>
      </c>
      <c r="T7798" s="70" t="s">
        <v>10556</v>
      </c>
      <c r="U7798" s="70" t="s">
        <v>10560</v>
      </c>
    </row>
    <row r="7799" spans="1:21" x14ac:dyDescent="0.2">
      <c r="A7799" s="49" t="s">
        <v>6181</v>
      </c>
      <c r="B7799" s="49" t="s">
        <v>113</v>
      </c>
      <c r="C7799" s="50">
        <v>3800</v>
      </c>
      <c r="D7799" s="49" t="s">
        <v>845</v>
      </c>
      <c r="E7799" s="49" t="s">
        <v>9866</v>
      </c>
      <c r="F7799" s="49" t="s">
        <v>845</v>
      </c>
      <c r="G7799" s="49">
        <v>52835</v>
      </c>
      <c r="H7799" s="49" t="s">
        <v>846</v>
      </c>
      <c r="I7799" s="50">
        <v>19879</v>
      </c>
      <c r="J7799" s="50">
        <v>252835006408</v>
      </c>
      <c r="K7799" s="49" t="s">
        <v>9926</v>
      </c>
      <c r="L7799" s="51">
        <v>314</v>
      </c>
      <c r="M7799" s="52">
        <v>40605451</v>
      </c>
      <c r="N7799" s="52">
        <v>0</v>
      </c>
      <c r="O7799" s="52">
        <v>30937062</v>
      </c>
      <c r="P7799" s="52">
        <v>19981315</v>
      </c>
      <c r="Q7799" s="52">
        <v>40605451</v>
      </c>
      <c r="R7799" s="52">
        <v>50918377</v>
      </c>
      <c r="S7799" s="52">
        <v>91523828</v>
      </c>
      <c r="T7799" s="70" t="s">
        <v>10556</v>
      </c>
      <c r="U7799" s="70" t="s">
        <v>10560</v>
      </c>
    </row>
    <row r="7800" spans="1:21" x14ac:dyDescent="0.2">
      <c r="A7800" s="49" t="s">
        <v>7072</v>
      </c>
      <c r="B7800" s="49" t="s">
        <v>713</v>
      </c>
      <c r="C7800" s="50">
        <v>3792</v>
      </c>
      <c r="D7800" s="49" t="s">
        <v>714</v>
      </c>
      <c r="E7800" s="49" t="s">
        <v>7090</v>
      </c>
      <c r="F7800" s="49" t="s">
        <v>714</v>
      </c>
      <c r="G7800" s="49">
        <v>44090</v>
      </c>
      <c r="H7800" s="49" t="s">
        <v>716</v>
      </c>
      <c r="I7800" s="50">
        <v>15014</v>
      </c>
      <c r="J7800" s="50">
        <v>244001000914</v>
      </c>
      <c r="K7800" s="49" t="s">
        <v>7092</v>
      </c>
      <c r="L7800" s="51">
        <v>212</v>
      </c>
      <c r="M7800" s="52">
        <v>33642403</v>
      </c>
      <c r="N7800" s="52">
        <v>0</v>
      </c>
      <c r="O7800" s="52">
        <v>38082163</v>
      </c>
      <c r="P7800" s="52">
        <v>6660438</v>
      </c>
      <c r="Q7800" s="52">
        <v>33642403</v>
      </c>
      <c r="R7800" s="52">
        <v>44742601</v>
      </c>
      <c r="S7800" s="52">
        <v>78385004</v>
      </c>
      <c r="T7800" s="70" t="s">
        <v>10556</v>
      </c>
      <c r="U7800" s="70" t="s">
        <v>10560</v>
      </c>
    </row>
    <row r="7801" spans="1:21" x14ac:dyDescent="0.2">
      <c r="A7801" s="49" t="s">
        <v>3078</v>
      </c>
      <c r="B7801" s="49" t="s">
        <v>919</v>
      </c>
      <c r="C7801" s="50">
        <v>3808</v>
      </c>
      <c r="D7801" s="49" t="s">
        <v>920</v>
      </c>
      <c r="E7801" s="49" t="s">
        <v>9121</v>
      </c>
      <c r="F7801" s="49" t="s">
        <v>920</v>
      </c>
      <c r="G7801" s="49">
        <v>68368</v>
      </c>
      <c r="H7801" s="49" t="s">
        <v>956</v>
      </c>
      <c r="I7801" s="50">
        <v>16764</v>
      </c>
      <c r="J7801" s="50">
        <v>268368000119</v>
      </c>
      <c r="K7801" s="49" t="s">
        <v>9122</v>
      </c>
      <c r="L7801" s="51">
        <v>87</v>
      </c>
      <c r="M7801" s="52">
        <v>9874341</v>
      </c>
      <c r="N7801" s="52">
        <v>0</v>
      </c>
      <c r="O7801" s="52">
        <v>27058168</v>
      </c>
      <c r="P7801" s="52">
        <v>6660438</v>
      </c>
      <c r="Q7801" s="52">
        <v>9874341</v>
      </c>
      <c r="R7801" s="52">
        <v>33718606</v>
      </c>
      <c r="S7801" s="52">
        <v>43592947</v>
      </c>
      <c r="T7801" s="70" t="s">
        <v>10556</v>
      </c>
      <c r="U7801" s="70" t="s">
        <v>10560</v>
      </c>
    </row>
    <row r="7802" spans="1:21" x14ac:dyDescent="0.2">
      <c r="A7802" s="49" t="s">
        <v>6181</v>
      </c>
      <c r="B7802" s="49" t="s">
        <v>113</v>
      </c>
      <c r="C7802" s="50">
        <v>3798</v>
      </c>
      <c r="D7802" s="49" t="s">
        <v>791</v>
      </c>
      <c r="E7802" s="49" t="s">
        <v>7935</v>
      </c>
      <c r="F7802" s="49" t="s">
        <v>791</v>
      </c>
      <c r="G7802" s="49">
        <v>52227</v>
      </c>
      <c r="H7802" s="49" t="s">
        <v>802</v>
      </c>
      <c r="I7802" s="50">
        <v>7896</v>
      </c>
      <c r="J7802" s="50">
        <v>252227000812</v>
      </c>
      <c r="K7802" s="49" t="s">
        <v>7969</v>
      </c>
      <c r="L7802" s="51">
        <v>8</v>
      </c>
      <c r="M7802" s="52">
        <v>916002</v>
      </c>
      <c r="N7802" s="52">
        <v>0</v>
      </c>
      <c r="O7802" s="52">
        <v>27796012</v>
      </c>
      <c r="P7802" s="52">
        <v>0</v>
      </c>
      <c r="Q7802" s="52">
        <v>916002</v>
      </c>
      <c r="R7802" s="52">
        <v>27796012</v>
      </c>
      <c r="S7802" s="52">
        <v>28712014</v>
      </c>
      <c r="T7802" s="70" t="s">
        <v>10556</v>
      </c>
      <c r="U7802" s="70" t="s">
        <v>10560</v>
      </c>
    </row>
    <row r="7803" spans="1:21" x14ac:dyDescent="0.2">
      <c r="A7803" s="49" t="s">
        <v>2245</v>
      </c>
      <c r="B7803" s="49" t="s">
        <v>36</v>
      </c>
      <c r="C7803" s="50">
        <v>3758</v>
      </c>
      <c r="D7803" s="49" t="s">
        <v>37</v>
      </c>
      <c r="E7803" s="49" t="s">
        <v>2384</v>
      </c>
      <c r="F7803" s="49" t="s">
        <v>37</v>
      </c>
      <c r="G7803" s="49">
        <v>5147</v>
      </c>
      <c r="H7803" s="49" t="s">
        <v>69</v>
      </c>
      <c r="I7803" s="50">
        <v>21743</v>
      </c>
      <c r="J7803" s="50">
        <v>205147000597</v>
      </c>
      <c r="K7803" s="49" t="s">
        <v>2387</v>
      </c>
      <c r="L7803" s="51">
        <v>181</v>
      </c>
      <c r="M7803" s="52">
        <v>22056625</v>
      </c>
      <c r="N7803" s="52">
        <v>0</v>
      </c>
      <c r="O7803" s="52">
        <v>29232394</v>
      </c>
      <c r="P7803" s="52">
        <v>6660438</v>
      </c>
      <c r="Q7803" s="52">
        <v>22056625</v>
      </c>
      <c r="R7803" s="52">
        <v>35892832</v>
      </c>
      <c r="S7803" s="52">
        <v>57949457</v>
      </c>
      <c r="T7803" s="70" t="s">
        <v>10556</v>
      </c>
      <c r="U7803" s="70" t="s">
        <v>10560</v>
      </c>
    </row>
    <row r="7804" spans="1:21" x14ac:dyDescent="0.2">
      <c r="A7804" s="49" t="s">
        <v>2245</v>
      </c>
      <c r="B7804" s="49" t="s">
        <v>36</v>
      </c>
      <c r="C7804" s="50">
        <v>3758</v>
      </c>
      <c r="D7804" s="49" t="s">
        <v>37</v>
      </c>
      <c r="E7804" s="49" t="s">
        <v>2700</v>
      </c>
      <c r="F7804" s="49" t="s">
        <v>37</v>
      </c>
      <c r="G7804" s="49">
        <v>5665</v>
      </c>
      <c r="H7804" s="49" t="s">
        <v>139</v>
      </c>
      <c r="I7804" s="50">
        <v>19614</v>
      </c>
      <c r="J7804" s="50">
        <v>405665000443</v>
      </c>
      <c r="K7804" s="49" t="s">
        <v>2706</v>
      </c>
      <c r="L7804" s="51">
        <v>186</v>
      </c>
      <c r="M7804" s="52">
        <v>31750658</v>
      </c>
      <c r="N7804" s="52">
        <v>0</v>
      </c>
      <c r="O7804" s="52">
        <v>40836577</v>
      </c>
      <c r="P7804" s="52">
        <v>6660438</v>
      </c>
      <c r="Q7804" s="52">
        <v>31750658</v>
      </c>
      <c r="R7804" s="52">
        <v>47497015</v>
      </c>
      <c r="S7804" s="52">
        <v>79247673</v>
      </c>
      <c r="T7804" s="70" t="s">
        <v>10556</v>
      </c>
      <c r="U7804" s="70" t="s">
        <v>10560</v>
      </c>
    </row>
    <row r="7805" spans="1:21" x14ac:dyDescent="0.2">
      <c r="A7805" s="49" t="s">
        <v>2949</v>
      </c>
      <c r="B7805" s="49" t="s">
        <v>851</v>
      </c>
      <c r="C7805" s="50">
        <v>3801</v>
      </c>
      <c r="D7805" s="49" t="s">
        <v>852</v>
      </c>
      <c r="E7805" s="49" t="s">
        <v>8343</v>
      </c>
      <c r="F7805" s="49" t="s">
        <v>852</v>
      </c>
      <c r="G7805" s="49">
        <v>54245</v>
      </c>
      <c r="H7805" s="49" t="s">
        <v>864</v>
      </c>
      <c r="I7805" s="50">
        <v>11575</v>
      </c>
      <c r="J7805" s="50">
        <v>254245001161</v>
      </c>
      <c r="K7805" s="49" t="s">
        <v>8348</v>
      </c>
      <c r="L7805" s="51">
        <v>214</v>
      </c>
      <c r="M7805" s="52">
        <v>32289667</v>
      </c>
      <c r="N7805" s="52">
        <v>0</v>
      </c>
      <c r="O7805" s="52">
        <v>36358888</v>
      </c>
      <c r="P7805" s="52">
        <v>6660438</v>
      </c>
      <c r="Q7805" s="52">
        <v>32289667</v>
      </c>
      <c r="R7805" s="52">
        <v>43019326</v>
      </c>
      <c r="S7805" s="52">
        <v>75308993</v>
      </c>
      <c r="T7805" s="70" t="s">
        <v>10556</v>
      </c>
      <c r="U7805" s="70" t="s">
        <v>10560</v>
      </c>
    </row>
    <row r="7806" spans="1:21" x14ac:dyDescent="0.2">
      <c r="A7806" s="49" t="s">
        <v>2182</v>
      </c>
      <c r="B7806" s="49" t="s">
        <v>1160</v>
      </c>
      <c r="C7806" s="50">
        <v>3828</v>
      </c>
      <c r="D7806" s="49" t="s">
        <v>1158</v>
      </c>
      <c r="E7806" s="49" t="s">
        <v>2200</v>
      </c>
      <c r="F7806" s="49" t="s">
        <v>2196</v>
      </c>
      <c r="G7806" s="49">
        <v>91407</v>
      </c>
      <c r="H7806" s="49" t="s">
        <v>1163</v>
      </c>
      <c r="I7806" s="50">
        <v>89407</v>
      </c>
      <c r="J7806" s="50">
        <v>291460000071</v>
      </c>
      <c r="K7806" s="49" t="s">
        <v>2201</v>
      </c>
      <c r="L7806" s="51">
        <v>28</v>
      </c>
      <c r="M7806" s="52">
        <v>5217507</v>
      </c>
      <c r="N7806" s="52">
        <v>0</v>
      </c>
      <c r="O7806" s="52">
        <v>44097288</v>
      </c>
      <c r="P7806" s="52">
        <v>6660438</v>
      </c>
      <c r="Q7806" s="52">
        <v>5217507</v>
      </c>
      <c r="R7806" s="52">
        <v>50757726</v>
      </c>
      <c r="S7806" s="52">
        <v>55975233</v>
      </c>
      <c r="T7806" s="70" t="s">
        <v>10556</v>
      </c>
      <c r="U7806" s="70" t="s">
        <v>10560</v>
      </c>
    </row>
    <row r="7807" spans="1:21" x14ac:dyDescent="0.2">
      <c r="A7807" s="49" t="s">
        <v>2235</v>
      </c>
      <c r="B7807" s="49" t="s">
        <v>1146</v>
      </c>
      <c r="C7807" s="50">
        <v>3826</v>
      </c>
      <c r="D7807" s="49" t="s">
        <v>1144</v>
      </c>
      <c r="E7807" s="49" t="s">
        <v>10421</v>
      </c>
      <c r="F7807" s="49" t="s">
        <v>1144</v>
      </c>
      <c r="G7807" s="49">
        <v>86755</v>
      </c>
      <c r="H7807" s="49" t="s">
        <v>133</v>
      </c>
      <c r="I7807" s="50">
        <v>9814</v>
      </c>
      <c r="J7807" s="50">
        <v>286755000192</v>
      </c>
      <c r="K7807" s="49" t="s">
        <v>10423</v>
      </c>
      <c r="L7807" s="51">
        <v>61</v>
      </c>
      <c r="M7807" s="52">
        <v>6603599</v>
      </c>
      <c r="N7807" s="52">
        <v>0</v>
      </c>
      <c r="O7807" s="52">
        <v>25791111</v>
      </c>
      <c r="P7807" s="52">
        <v>6660438</v>
      </c>
      <c r="Q7807" s="52">
        <v>6603599</v>
      </c>
      <c r="R7807" s="52">
        <v>32451549</v>
      </c>
      <c r="S7807" s="52">
        <v>39055148</v>
      </c>
      <c r="T7807" s="70" t="s">
        <v>10558</v>
      </c>
      <c r="U7807" s="70" t="s">
        <v>10559</v>
      </c>
    </row>
    <row r="7808" spans="1:21" x14ac:dyDescent="0.2">
      <c r="A7808" s="49" t="s">
        <v>2235</v>
      </c>
      <c r="B7808" s="49" t="s">
        <v>1146</v>
      </c>
      <c r="C7808" s="50">
        <v>3826</v>
      </c>
      <c r="D7808" s="49" t="s">
        <v>1144</v>
      </c>
      <c r="E7808" s="49" t="s">
        <v>10340</v>
      </c>
      <c r="F7808" s="49" t="s">
        <v>1144</v>
      </c>
      <c r="G7808" s="49">
        <v>86320</v>
      </c>
      <c r="H7808" s="49" t="s">
        <v>1148</v>
      </c>
      <c r="I7808" s="50">
        <v>9172</v>
      </c>
      <c r="J7808" s="50">
        <v>286320001081</v>
      </c>
      <c r="K7808" s="49" t="s">
        <v>10341</v>
      </c>
      <c r="L7808" s="51">
        <v>111</v>
      </c>
      <c r="M7808" s="52">
        <v>14085734</v>
      </c>
      <c r="N7808" s="52">
        <v>0</v>
      </c>
      <c r="O7808" s="52">
        <v>29684633</v>
      </c>
      <c r="P7808" s="52">
        <v>6660438</v>
      </c>
      <c r="Q7808" s="52">
        <v>14085734</v>
      </c>
      <c r="R7808" s="52">
        <v>36345071</v>
      </c>
      <c r="S7808" s="52">
        <v>50430805</v>
      </c>
      <c r="T7808" s="70" t="s">
        <v>10558</v>
      </c>
      <c r="U7808" s="70" t="s">
        <v>10559</v>
      </c>
    </row>
    <row r="7809" spans="1:21" x14ac:dyDescent="0.2">
      <c r="A7809" s="49" t="s">
        <v>2235</v>
      </c>
      <c r="B7809" s="49" t="s">
        <v>1146</v>
      </c>
      <c r="C7809" s="50">
        <v>3826</v>
      </c>
      <c r="D7809" s="49" t="s">
        <v>1144</v>
      </c>
      <c r="E7809" s="49" t="s">
        <v>10326</v>
      </c>
      <c r="F7809" s="49" t="s">
        <v>1144</v>
      </c>
      <c r="G7809" s="49">
        <v>86001</v>
      </c>
      <c r="H7809" s="49" t="s">
        <v>1145</v>
      </c>
      <c r="I7809" s="50">
        <v>9022</v>
      </c>
      <c r="J7809" s="50">
        <v>286001003390</v>
      </c>
      <c r="K7809" s="49" t="s">
        <v>10328</v>
      </c>
      <c r="L7809" s="51">
        <v>58</v>
      </c>
      <c r="M7809" s="52">
        <v>6540767</v>
      </c>
      <c r="N7809" s="52">
        <v>1308153</v>
      </c>
      <c r="O7809" s="52">
        <v>26581373</v>
      </c>
      <c r="P7809" s="52">
        <v>6660438</v>
      </c>
      <c r="Q7809" s="52">
        <v>7848920</v>
      </c>
      <c r="R7809" s="52">
        <v>33241811</v>
      </c>
      <c r="S7809" s="52">
        <v>41090731</v>
      </c>
      <c r="T7809" s="70" t="s">
        <v>10558</v>
      </c>
      <c r="U7809" s="70" t="s">
        <v>10559</v>
      </c>
    </row>
    <row r="7810" spans="1:21" ht="14.25" customHeight="1" x14ac:dyDescent="0.2">
      <c r="A7810" s="49" t="s">
        <v>2235</v>
      </c>
      <c r="B7810" s="49" t="s">
        <v>1146</v>
      </c>
      <c r="C7810" s="50">
        <v>3826</v>
      </c>
      <c r="D7810" s="49" t="s">
        <v>1144</v>
      </c>
      <c r="E7810" s="49" t="s">
        <v>10322</v>
      </c>
      <c r="F7810" s="49" t="s">
        <v>1144</v>
      </c>
      <c r="G7810" s="49">
        <v>86219</v>
      </c>
      <c r="H7810" s="49" t="s">
        <v>1147</v>
      </c>
      <c r="I7810" s="50">
        <v>9153</v>
      </c>
      <c r="J7810" s="50">
        <v>286219000171</v>
      </c>
      <c r="K7810" s="49" t="s">
        <v>10323</v>
      </c>
      <c r="L7810" s="51">
        <v>28</v>
      </c>
      <c r="M7810" s="52">
        <v>3107995</v>
      </c>
      <c r="N7810" s="52">
        <v>0</v>
      </c>
      <c r="O7810" s="52">
        <v>26401007</v>
      </c>
      <c r="P7810" s="52">
        <v>6660438</v>
      </c>
      <c r="Q7810" s="52">
        <v>3107995</v>
      </c>
      <c r="R7810" s="52">
        <v>33061445</v>
      </c>
      <c r="S7810" s="52">
        <v>36169440</v>
      </c>
      <c r="T7810" s="70" t="s">
        <v>10558</v>
      </c>
      <c r="U7810" s="70" t="s">
        <v>10559</v>
      </c>
    </row>
    <row r="7811" spans="1:21" ht="14.25" customHeight="1" x14ac:dyDescent="0.2">
      <c r="A7811" s="49" t="s">
        <v>2235</v>
      </c>
      <c r="B7811" s="49" t="s">
        <v>1146</v>
      </c>
      <c r="C7811" s="50">
        <v>3826</v>
      </c>
      <c r="D7811" s="49" t="s">
        <v>1144</v>
      </c>
      <c r="E7811" s="49" t="s">
        <v>10403</v>
      </c>
      <c r="F7811" s="49" t="s">
        <v>1144</v>
      </c>
      <c r="G7811" s="49">
        <v>86573</v>
      </c>
      <c r="H7811" s="49" t="s">
        <v>1152</v>
      </c>
      <c r="I7811" s="50">
        <v>9384</v>
      </c>
      <c r="J7811" s="50">
        <v>286573000839</v>
      </c>
      <c r="K7811" s="49" t="s">
        <v>10404</v>
      </c>
      <c r="L7811" s="51">
        <v>156</v>
      </c>
      <c r="M7811" s="52">
        <v>21535894</v>
      </c>
      <c r="N7811" s="52">
        <v>2729369</v>
      </c>
      <c r="O7811" s="52">
        <v>32606583</v>
      </c>
      <c r="P7811" s="52">
        <v>6660438</v>
      </c>
      <c r="Q7811" s="52">
        <v>24265263</v>
      </c>
      <c r="R7811" s="52">
        <v>39267021</v>
      </c>
      <c r="S7811" s="52">
        <v>63532284</v>
      </c>
      <c r="T7811" s="70" t="s">
        <v>10558</v>
      </c>
      <c r="U7811" s="70" t="s">
        <v>10559</v>
      </c>
    </row>
    <row r="7812" spans="1:21" x14ac:dyDescent="0.2">
      <c r="A7812" s="49" t="s">
        <v>2235</v>
      </c>
      <c r="B7812" s="49" t="s">
        <v>1146</v>
      </c>
      <c r="C7812" s="50">
        <v>3826</v>
      </c>
      <c r="D7812" s="49" t="s">
        <v>1144</v>
      </c>
      <c r="E7812" s="49" t="s">
        <v>10386</v>
      </c>
      <c r="F7812" s="49" t="s">
        <v>1144</v>
      </c>
      <c r="G7812" s="49">
        <v>86571</v>
      </c>
      <c r="H7812" s="49" t="s">
        <v>1151</v>
      </c>
      <c r="I7812" s="50">
        <v>9373</v>
      </c>
      <c r="J7812" s="50">
        <v>286571000050</v>
      </c>
      <c r="K7812" s="49" t="s">
        <v>10387</v>
      </c>
      <c r="L7812" s="51">
        <v>106</v>
      </c>
      <c r="M7812" s="52">
        <v>15059683</v>
      </c>
      <c r="N7812" s="52">
        <v>3011937</v>
      </c>
      <c r="O7812" s="52">
        <v>33133768</v>
      </c>
      <c r="P7812" s="52">
        <v>19981315</v>
      </c>
      <c r="Q7812" s="52">
        <v>18071620</v>
      </c>
      <c r="R7812" s="52">
        <v>53115083</v>
      </c>
      <c r="S7812" s="52">
        <v>71186703</v>
      </c>
      <c r="T7812" s="70" t="s">
        <v>10558</v>
      </c>
      <c r="U7812" s="70" t="s">
        <v>10559</v>
      </c>
    </row>
    <row r="7813" spans="1:21" x14ac:dyDescent="0.2">
      <c r="A7813" s="49" t="s">
        <v>2235</v>
      </c>
      <c r="B7813" s="49" t="s">
        <v>1146</v>
      </c>
      <c r="C7813" s="50">
        <v>3826</v>
      </c>
      <c r="D7813" s="49" t="s">
        <v>1144</v>
      </c>
      <c r="E7813" s="49" t="s">
        <v>10421</v>
      </c>
      <c r="F7813" s="49" t="s">
        <v>1144</v>
      </c>
      <c r="G7813" s="49">
        <v>86755</v>
      </c>
      <c r="H7813" s="49" t="s">
        <v>133</v>
      </c>
      <c r="I7813" s="50">
        <v>9465</v>
      </c>
      <c r="J7813" s="50">
        <v>286755000044</v>
      </c>
      <c r="K7813" s="49" t="s">
        <v>10422</v>
      </c>
      <c r="L7813" s="51">
        <v>105</v>
      </c>
      <c r="M7813" s="52">
        <v>11339658</v>
      </c>
      <c r="N7813" s="52">
        <v>0</v>
      </c>
      <c r="O7813" s="52">
        <v>25791111</v>
      </c>
      <c r="P7813" s="52">
        <v>6660438</v>
      </c>
      <c r="Q7813" s="52">
        <v>11339658</v>
      </c>
      <c r="R7813" s="52">
        <v>32451549</v>
      </c>
      <c r="S7813" s="52">
        <v>43791207</v>
      </c>
      <c r="T7813" s="70" t="s">
        <v>10558</v>
      </c>
      <c r="U7813" s="70" t="s">
        <v>10559</v>
      </c>
    </row>
    <row r="7814" spans="1:21" x14ac:dyDescent="0.2">
      <c r="A7814" s="49" t="s">
        <v>2235</v>
      </c>
      <c r="B7814" s="49" t="s">
        <v>1146</v>
      </c>
      <c r="C7814" s="50">
        <v>3826</v>
      </c>
      <c r="D7814" s="49" t="s">
        <v>1144</v>
      </c>
      <c r="E7814" s="49" t="s">
        <v>10378</v>
      </c>
      <c r="F7814" s="49" t="s">
        <v>1144</v>
      </c>
      <c r="G7814" s="49">
        <v>86569</v>
      </c>
      <c r="H7814" s="49" t="s">
        <v>1150</v>
      </c>
      <c r="I7814" s="50">
        <v>9302</v>
      </c>
      <c r="J7814" s="50">
        <v>286568002360</v>
      </c>
      <c r="K7814" s="49" t="s">
        <v>10380</v>
      </c>
      <c r="L7814" s="51">
        <v>189</v>
      </c>
      <c r="M7814" s="52">
        <v>22787310</v>
      </c>
      <c r="N7814" s="52">
        <v>4557462</v>
      </c>
      <c r="O7814" s="52">
        <v>28893255</v>
      </c>
      <c r="P7814" s="52">
        <v>6660438</v>
      </c>
      <c r="Q7814" s="52">
        <v>27344772</v>
      </c>
      <c r="R7814" s="52">
        <v>35553693</v>
      </c>
      <c r="S7814" s="52">
        <v>62898465</v>
      </c>
      <c r="T7814" s="70" t="s">
        <v>10558</v>
      </c>
      <c r="U7814" s="70" t="s">
        <v>10559</v>
      </c>
    </row>
    <row r="7815" spans="1:21" x14ac:dyDescent="0.2">
      <c r="A7815" s="49" t="s">
        <v>2949</v>
      </c>
      <c r="B7815" s="49" t="s">
        <v>851</v>
      </c>
      <c r="C7815" s="50">
        <v>3801</v>
      </c>
      <c r="D7815" s="49" t="s">
        <v>852</v>
      </c>
      <c r="E7815" s="49" t="s">
        <v>8403</v>
      </c>
      <c r="F7815" s="49" t="s">
        <v>852</v>
      </c>
      <c r="G7815" s="49">
        <v>54480</v>
      </c>
      <c r="H7815" s="49" t="s">
        <v>875</v>
      </c>
      <c r="I7815" s="50">
        <v>11739</v>
      </c>
      <c r="J7815" s="50">
        <v>254480000066</v>
      </c>
      <c r="K7815" s="49" t="s">
        <v>8405</v>
      </c>
      <c r="L7815" s="51">
        <v>169</v>
      </c>
      <c r="M7815" s="52">
        <v>19583786</v>
      </c>
      <c r="N7815" s="52">
        <v>0</v>
      </c>
      <c r="O7815" s="52">
        <v>27657874</v>
      </c>
      <c r="P7815" s="52">
        <v>6660438</v>
      </c>
      <c r="Q7815" s="52">
        <v>19583786</v>
      </c>
      <c r="R7815" s="52">
        <v>34318312</v>
      </c>
      <c r="S7815" s="52">
        <v>53902098</v>
      </c>
      <c r="T7815" s="70" t="s">
        <v>10556</v>
      </c>
      <c r="U7815" s="70" t="s">
        <v>10560</v>
      </c>
    </row>
    <row r="7816" spans="1:21" x14ac:dyDescent="0.2">
      <c r="A7816" s="49" t="s">
        <v>2235</v>
      </c>
      <c r="B7816" s="49" t="s">
        <v>1146</v>
      </c>
      <c r="C7816" s="50">
        <v>3826</v>
      </c>
      <c r="D7816" s="49" t="s">
        <v>1144</v>
      </c>
      <c r="E7816" s="49" t="s">
        <v>10378</v>
      </c>
      <c r="F7816" s="49" t="s">
        <v>1144</v>
      </c>
      <c r="G7816" s="49">
        <v>86569</v>
      </c>
      <c r="H7816" s="49" t="s">
        <v>1150</v>
      </c>
      <c r="I7816" s="50">
        <v>9305</v>
      </c>
      <c r="J7816" s="50">
        <v>286568005466</v>
      </c>
      <c r="K7816" s="49" t="s">
        <v>10379</v>
      </c>
      <c r="L7816" s="51">
        <v>190</v>
      </c>
      <c r="M7816" s="52">
        <v>22975155</v>
      </c>
      <c r="N7816" s="52">
        <v>4595031</v>
      </c>
      <c r="O7816" s="52">
        <v>28893255</v>
      </c>
      <c r="P7816" s="52">
        <v>6660438</v>
      </c>
      <c r="Q7816" s="52">
        <v>27570186</v>
      </c>
      <c r="R7816" s="52">
        <v>35553693</v>
      </c>
      <c r="S7816" s="52">
        <v>63123879</v>
      </c>
      <c r="T7816" s="70" t="s">
        <v>10558</v>
      </c>
      <c r="U7816" s="70" t="s">
        <v>10559</v>
      </c>
    </row>
    <row r="7817" spans="1:21" x14ac:dyDescent="0.2">
      <c r="A7817" s="49" t="s">
        <v>2235</v>
      </c>
      <c r="B7817" s="49" t="s">
        <v>1146</v>
      </c>
      <c r="C7817" s="50">
        <v>3826</v>
      </c>
      <c r="D7817" s="49" t="s">
        <v>1144</v>
      </c>
      <c r="E7817" s="49" t="s">
        <v>10441</v>
      </c>
      <c r="F7817" s="49" t="s">
        <v>1144</v>
      </c>
      <c r="G7817" s="49">
        <v>86749</v>
      </c>
      <c r="H7817" s="49" t="s">
        <v>1153</v>
      </c>
      <c r="I7817" s="50">
        <v>9460</v>
      </c>
      <c r="J7817" s="50">
        <v>286749000016</v>
      </c>
      <c r="K7817" s="49" t="s">
        <v>10442</v>
      </c>
      <c r="L7817" s="51">
        <v>92</v>
      </c>
      <c r="M7817" s="52">
        <v>10029741</v>
      </c>
      <c r="N7817" s="52">
        <v>2005948</v>
      </c>
      <c r="O7817" s="52">
        <v>25935564</v>
      </c>
      <c r="P7817" s="52">
        <v>6660438</v>
      </c>
      <c r="Q7817" s="52">
        <v>12035689</v>
      </c>
      <c r="R7817" s="52">
        <v>32596002</v>
      </c>
      <c r="S7817" s="52">
        <v>44631691</v>
      </c>
      <c r="T7817" s="70" t="s">
        <v>10558</v>
      </c>
      <c r="U7817" s="70" t="s">
        <v>10559</v>
      </c>
    </row>
    <row r="7818" spans="1:21" x14ac:dyDescent="0.2">
      <c r="A7818" s="49" t="s">
        <v>2235</v>
      </c>
      <c r="B7818" s="49" t="s">
        <v>1146</v>
      </c>
      <c r="C7818" s="50">
        <v>3826</v>
      </c>
      <c r="D7818" s="49" t="s">
        <v>1144</v>
      </c>
      <c r="E7818" s="49" t="s">
        <v>10326</v>
      </c>
      <c r="F7818" s="49" t="s">
        <v>1144</v>
      </c>
      <c r="G7818" s="49">
        <v>86001</v>
      </c>
      <c r="H7818" s="49" t="s">
        <v>1145</v>
      </c>
      <c r="I7818" s="50">
        <v>9028</v>
      </c>
      <c r="J7818" s="50">
        <v>286001001800</v>
      </c>
      <c r="K7818" s="49" t="s">
        <v>10327</v>
      </c>
      <c r="L7818" s="51">
        <v>236</v>
      </c>
      <c r="M7818" s="52">
        <v>26236977</v>
      </c>
      <c r="N7818" s="52">
        <v>547484</v>
      </c>
      <c r="O7818" s="52">
        <v>26581373</v>
      </c>
      <c r="P7818" s="52">
        <v>6660438</v>
      </c>
      <c r="Q7818" s="52">
        <v>26784461</v>
      </c>
      <c r="R7818" s="52">
        <v>33241811</v>
      </c>
      <c r="S7818" s="52">
        <v>60026272</v>
      </c>
      <c r="T7818" s="70" t="s">
        <v>10558</v>
      </c>
      <c r="U7818" s="70" t="s">
        <v>10559</v>
      </c>
    </row>
    <row r="7819" spans="1:21" x14ac:dyDescent="0.2">
      <c r="A7819" s="49" t="s">
        <v>2949</v>
      </c>
      <c r="B7819" s="49" t="s">
        <v>851</v>
      </c>
      <c r="C7819" s="50">
        <v>3801</v>
      </c>
      <c r="D7819" s="49" t="s">
        <v>852</v>
      </c>
      <c r="E7819" s="49" t="s">
        <v>8435</v>
      </c>
      <c r="F7819" s="49" t="s">
        <v>852</v>
      </c>
      <c r="G7819" s="49">
        <v>54599</v>
      </c>
      <c r="H7819" s="49" t="s">
        <v>880</v>
      </c>
      <c r="I7819" s="50">
        <v>100369</v>
      </c>
      <c r="J7819" s="50">
        <v>254599000188</v>
      </c>
      <c r="K7819" s="49" t="s">
        <v>8436</v>
      </c>
      <c r="L7819" s="51">
        <v>160</v>
      </c>
      <c r="M7819" s="52">
        <v>19226004</v>
      </c>
      <c r="N7819" s="52">
        <v>0</v>
      </c>
      <c r="O7819" s="52">
        <v>28883514</v>
      </c>
      <c r="P7819" s="52">
        <v>6660438</v>
      </c>
      <c r="Q7819" s="52">
        <v>19226004</v>
      </c>
      <c r="R7819" s="52">
        <v>35543952</v>
      </c>
      <c r="S7819" s="52">
        <v>54769956</v>
      </c>
      <c r="T7819" s="70" t="s">
        <v>10556</v>
      </c>
      <c r="U7819" s="70" t="s">
        <v>10560</v>
      </c>
    </row>
    <row r="7820" spans="1:21" x14ac:dyDescent="0.2">
      <c r="A7820" s="49" t="s">
        <v>4982</v>
      </c>
      <c r="B7820" s="49" t="s">
        <v>421</v>
      </c>
      <c r="C7820" s="50">
        <v>3777</v>
      </c>
      <c r="D7820" s="49" t="s">
        <v>422</v>
      </c>
      <c r="E7820" s="49" t="s">
        <v>5433</v>
      </c>
      <c r="F7820" s="49" t="s">
        <v>422</v>
      </c>
      <c r="G7820" s="49">
        <v>19785</v>
      </c>
      <c r="H7820" s="49" t="s">
        <v>453</v>
      </c>
      <c r="I7820" s="50">
        <v>3112</v>
      </c>
      <c r="J7820" s="50">
        <v>219100002291</v>
      </c>
      <c r="K7820" s="49" t="s">
        <v>5437</v>
      </c>
      <c r="L7820" s="51">
        <v>44</v>
      </c>
      <c r="M7820" s="52">
        <v>6032353</v>
      </c>
      <c r="N7820" s="52">
        <v>0</v>
      </c>
      <c r="O7820" s="52">
        <v>32957204</v>
      </c>
      <c r="P7820" s="52">
        <v>6660438</v>
      </c>
      <c r="Q7820" s="52">
        <v>6032353</v>
      </c>
      <c r="R7820" s="52">
        <v>39617642</v>
      </c>
      <c r="S7820" s="52">
        <v>45649995</v>
      </c>
      <c r="T7820" s="70" t="s">
        <v>10556</v>
      </c>
      <c r="U7820" s="70" t="s">
        <v>10560</v>
      </c>
    </row>
    <row r="7821" spans="1:21" x14ac:dyDescent="0.2">
      <c r="A7821" s="49" t="s">
        <v>4982</v>
      </c>
      <c r="B7821" s="49" t="s">
        <v>421</v>
      </c>
      <c r="C7821" s="50">
        <v>3777</v>
      </c>
      <c r="D7821" s="49" t="s">
        <v>422</v>
      </c>
      <c r="E7821" s="49" t="s">
        <v>5433</v>
      </c>
      <c r="F7821" s="49" t="s">
        <v>422</v>
      </c>
      <c r="G7821" s="49">
        <v>19785</v>
      </c>
      <c r="H7821" s="49" t="s">
        <v>453</v>
      </c>
      <c r="I7821" s="50">
        <v>3113</v>
      </c>
      <c r="J7821" s="50">
        <v>219100002517</v>
      </c>
      <c r="K7821" s="49" t="s">
        <v>5436</v>
      </c>
      <c r="L7821" s="51">
        <v>63</v>
      </c>
      <c r="M7821" s="52">
        <v>8729566</v>
      </c>
      <c r="N7821" s="52">
        <v>0</v>
      </c>
      <c r="O7821" s="52">
        <v>32957204</v>
      </c>
      <c r="P7821" s="52">
        <v>6660438</v>
      </c>
      <c r="Q7821" s="52">
        <v>8729566</v>
      </c>
      <c r="R7821" s="52">
        <v>39617642</v>
      </c>
      <c r="S7821" s="52">
        <v>48347208</v>
      </c>
      <c r="T7821" s="70" t="s">
        <v>10556</v>
      </c>
      <c r="U7821" s="70" t="s">
        <v>10560</v>
      </c>
    </row>
    <row r="7822" spans="1:21" x14ac:dyDescent="0.2">
      <c r="A7822" s="49" t="s">
        <v>6181</v>
      </c>
      <c r="B7822" s="49" t="s">
        <v>113</v>
      </c>
      <c r="C7822" s="50">
        <v>3800</v>
      </c>
      <c r="D7822" s="49" t="s">
        <v>845</v>
      </c>
      <c r="E7822" s="49" t="s">
        <v>9866</v>
      </c>
      <c r="F7822" s="49" t="s">
        <v>845</v>
      </c>
      <c r="G7822" s="49">
        <v>52835</v>
      </c>
      <c r="H7822" s="49" t="s">
        <v>846</v>
      </c>
      <c r="I7822" s="50">
        <v>19795</v>
      </c>
      <c r="J7822" s="50">
        <v>252835001686</v>
      </c>
      <c r="K7822" s="49" t="s">
        <v>9921</v>
      </c>
      <c r="L7822" s="51">
        <v>89</v>
      </c>
      <c r="M7822" s="52">
        <v>11581591</v>
      </c>
      <c r="N7822" s="52">
        <v>0</v>
      </c>
      <c r="O7822" s="52">
        <v>30937062</v>
      </c>
      <c r="P7822" s="52">
        <v>6660438</v>
      </c>
      <c r="Q7822" s="52">
        <v>11581591</v>
      </c>
      <c r="R7822" s="52">
        <v>37597500</v>
      </c>
      <c r="S7822" s="52">
        <v>49179091</v>
      </c>
      <c r="T7822" s="70" t="s">
        <v>10556</v>
      </c>
      <c r="U7822" s="70" t="s">
        <v>10560</v>
      </c>
    </row>
    <row r="7823" spans="1:21" x14ac:dyDescent="0.2">
      <c r="A7823" s="49" t="s">
        <v>6181</v>
      </c>
      <c r="B7823" s="49" t="s">
        <v>113</v>
      </c>
      <c r="C7823" s="50">
        <v>3800</v>
      </c>
      <c r="D7823" s="49" t="s">
        <v>845</v>
      </c>
      <c r="E7823" s="49" t="s">
        <v>9866</v>
      </c>
      <c r="F7823" s="49" t="s">
        <v>845</v>
      </c>
      <c r="G7823" s="49">
        <v>52835</v>
      </c>
      <c r="H7823" s="49" t="s">
        <v>846</v>
      </c>
      <c r="I7823" s="50">
        <v>19868</v>
      </c>
      <c r="J7823" s="50">
        <v>252835005398</v>
      </c>
      <c r="K7823" s="49" t="s">
        <v>9913</v>
      </c>
      <c r="L7823" s="51">
        <v>67</v>
      </c>
      <c r="M7823" s="52">
        <v>8722659</v>
      </c>
      <c r="N7823" s="52">
        <v>0</v>
      </c>
      <c r="O7823" s="52">
        <v>30937062</v>
      </c>
      <c r="P7823" s="52">
        <v>6660438</v>
      </c>
      <c r="Q7823" s="52">
        <v>8722659</v>
      </c>
      <c r="R7823" s="52">
        <v>37597500</v>
      </c>
      <c r="S7823" s="52">
        <v>46320159</v>
      </c>
      <c r="T7823" s="70" t="s">
        <v>10556</v>
      </c>
      <c r="U7823" s="70" t="s">
        <v>10560</v>
      </c>
    </row>
    <row r="7824" spans="1:21" x14ac:dyDescent="0.2">
      <c r="A7824" s="49" t="s">
        <v>6181</v>
      </c>
      <c r="B7824" s="49" t="s">
        <v>113</v>
      </c>
      <c r="C7824" s="50">
        <v>3800</v>
      </c>
      <c r="D7824" s="49" t="s">
        <v>845</v>
      </c>
      <c r="E7824" s="49" t="s">
        <v>9866</v>
      </c>
      <c r="F7824" s="49" t="s">
        <v>845</v>
      </c>
      <c r="G7824" s="49">
        <v>52835</v>
      </c>
      <c r="H7824" s="49" t="s">
        <v>846</v>
      </c>
      <c r="I7824" s="50">
        <v>21106</v>
      </c>
      <c r="J7824" s="50">
        <v>252835000523</v>
      </c>
      <c r="K7824" s="49" t="s">
        <v>9912</v>
      </c>
      <c r="L7824" s="51">
        <v>110</v>
      </c>
      <c r="M7824" s="52">
        <v>14128850</v>
      </c>
      <c r="N7824" s="52">
        <v>0</v>
      </c>
      <c r="O7824" s="52">
        <v>30937062</v>
      </c>
      <c r="P7824" s="52">
        <v>6660438</v>
      </c>
      <c r="Q7824" s="52">
        <v>14128850</v>
      </c>
      <c r="R7824" s="52">
        <v>37597500</v>
      </c>
      <c r="S7824" s="52">
        <v>51726350</v>
      </c>
      <c r="T7824" s="70" t="s">
        <v>10556</v>
      </c>
      <c r="U7824" s="70" t="s">
        <v>10560</v>
      </c>
    </row>
    <row r="7825" spans="1:21" x14ac:dyDescent="0.2">
      <c r="A7825" s="49" t="s">
        <v>6181</v>
      </c>
      <c r="B7825" s="49" t="s">
        <v>113</v>
      </c>
      <c r="C7825" s="50">
        <v>3800</v>
      </c>
      <c r="D7825" s="49" t="s">
        <v>845</v>
      </c>
      <c r="E7825" s="49" t="s">
        <v>9866</v>
      </c>
      <c r="F7825" s="49" t="s">
        <v>845</v>
      </c>
      <c r="G7825" s="49">
        <v>52835</v>
      </c>
      <c r="H7825" s="49" t="s">
        <v>846</v>
      </c>
      <c r="I7825" s="50">
        <v>19809</v>
      </c>
      <c r="J7825" s="50">
        <v>252835003247</v>
      </c>
      <c r="K7825" s="49" t="s">
        <v>9884</v>
      </c>
      <c r="L7825" s="51">
        <v>137</v>
      </c>
      <c r="M7825" s="52">
        <v>17753942</v>
      </c>
      <c r="N7825" s="52">
        <v>0</v>
      </c>
      <c r="O7825" s="52">
        <v>30937062</v>
      </c>
      <c r="P7825" s="52">
        <v>6660438</v>
      </c>
      <c r="Q7825" s="52">
        <v>17753942</v>
      </c>
      <c r="R7825" s="52">
        <v>37597500</v>
      </c>
      <c r="S7825" s="52">
        <v>55351442</v>
      </c>
      <c r="T7825" s="70" t="s">
        <v>10556</v>
      </c>
      <c r="U7825" s="70" t="s">
        <v>10560</v>
      </c>
    </row>
    <row r="7826" spans="1:21" x14ac:dyDescent="0.2">
      <c r="A7826" s="49" t="s">
        <v>6181</v>
      </c>
      <c r="B7826" s="49" t="s">
        <v>113</v>
      </c>
      <c r="C7826" s="50">
        <v>3800</v>
      </c>
      <c r="D7826" s="49" t="s">
        <v>845</v>
      </c>
      <c r="E7826" s="49" t="s">
        <v>9866</v>
      </c>
      <c r="F7826" s="49" t="s">
        <v>845</v>
      </c>
      <c r="G7826" s="49">
        <v>52835</v>
      </c>
      <c r="H7826" s="49" t="s">
        <v>846</v>
      </c>
      <c r="I7826" s="50">
        <v>19799</v>
      </c>
      <c r="J7826" s="50">
        <v>252835002267</v>
      </c>
      <c r="K7826" s="49" t="s">
        <v>9903</v>
      </c>
      <c r="L7826" s="51">
        <v>146</v>
      </c>
      <c r="M7826" s="52">
        <v>18882471</v>
      </c>
      <c r="N7826" s="52">
        <v>0</v>
      </c>
      <c r="O7826" s="52">
        <v>30937062</v>
      </c>
      <c r="P7826" s="52">
        <v>13320876</v>
      </c>
      <c r="Q7826" s="52">
        <v>18882471</v>
      </c>
      <c r="R7826" s="52">
        <v>44257938</v>
      </c>
      <c r="S7826" s="52">
        <v>63140409</v>
      </c>
      <c r="T7826" s="70" t="s">
        <v>10556</v>
      </c>
      <c r="U7826" s="70" t="s">
        <v>10560</v>
      </c>
    </row>
    <row r="7827" spans="1:21" x14ac:dyDescent="0.2">
      <c r="A7827" s="49" t="s">
        <v>6181</v>
      </c>
      <c r="B7827" s="49" t="s">
        <v>113</v>
      </c>
      <c r="C7827" s="50">
        <v>3800</v>
      </c>
      <c r="D7827" s="49" t="s">
        <v>845</v>
      </c>
      <c r="E7827" s="49" t="s">
        <v>9866</v>
      </c>
      <c r="F7827" s="49" t="s">
        <v>845</v>
      </c>
      <c r="G7827" s="49">
        <v>52835</v>
      </c>
      <c r="H7827" s="49" t="s">
        <v>846</v>
      </c>
      <c r="I7827" s="50">
        <v>20928</v>
      </c>
      <c r="J7827" s="50">
        <v>252835000311</v>
      </c>
      <c r="K7827" s="49" t="s">
        <v>9902</v>
      </c>
      <c r="L7827" s="51">
        <v>175</v>
      </c>
      <c r="M7827" s="52">
        <v>22688748</v>
      </c>
      <c r="N7827" s="52">
        <v>0</v>
      </c>
      <c r="O7827" s="52">
        <v>30937062</v>
      </c>
      <c r="P7827" s="52">
        <v>6660438</v>
      </c>
      <c r="Q7827" s="52">
        <v>22688748</v>
      </c>
      <c r="R7827" s="52">
        <v>37597500</v>
      </c>
      <c r="S7827" s="52">
        <v>60286248</v>
      </c>
      <c r="T7827" s="70" t="s">
        <v>10556</v>
      </c>
      <c r="U7827" s="70" t="s">
        <v>10560</v>
      </c>
    </row>
    <row r="7828" spans="1:21" x14ac:dyDescent="0.2">
      <c r="A7828" s="49" t="s">
        <v>6181</v>
      </c>
      <c r="B7828" s="49" t="s">
        <v>113</v>
      </c>
      <c r="C7828" s="50">
        <v>3800</v>
      </c>
      <c r="D7828" s="49" t="s">
        <v>845</v>
      </c>
      <c r="E7828" s="49" t="s">
        <v>9866</v>
      </c>
      <c r="F7828" s="49" t="s">
        <v>845</v>
      </c>
      <c r="G7828" s="49">
        <v>52835</v>
      </c>
      <c r="H7828" s="49" t="s">
        <v>846</v>
      </c>
      <c r="I7828" s="50">
        <v>20929</v>
      </c>
      <c r="J7828" s="50">
        <v>252835000329</v>
      </c>
      <c r="K7828" s="49" t="s">
        <v>9901</v>
      </c>
      <c r="L7828" s="51">
        <v>124</v>
      </c>
      <c r="M7828" s="52">
        <v>16152503</v>
      </c>
      <c r="N7828" s="52">
        <v>0</v>
      </c>
      <c r="O7828" s="52">
        <v>30937062</v>
      </c>
      <c r="P7828" s="52">
        <v>6660438</v>
      </c>
      <c r="Q7828" s="52">
        <v>16152503</v>
      </c>
      <c r="R7828" s="52">
        <v>37597500</v>
      </c>
      <c r="S7828" s="52">
        <v>53750003</v>
      </c>
      <c r="T7828" s="70" t="s">
        <v>10556</v>
      </c>
      <c r="U7828" s="70" t="s">
        <v>10560</v>
      </c>
    </row>
    <row r="7829" spans="1:21" x14ac:dyDescent="0.2">
      <c r="A7829" s="49" t="s">
        <v>6181</v>
      </c>
      <c r="B7829" s="49" t="s">
        <v>113</v>
      </c>
      <c r="C7829" s="50">
        <v>3800</v>
      </c>
      <c r="D7829" s="49" t="s">
        <v>845</v>
      </c>
      <c r="E7829" s="49" t="s">
        <v>9866</v>
      </c>
      <c r="F7829" s="49" t="s">
        <v>845</v>
      </c>
      <c r="G7829" s="49">
        <v>52835</v>
      </c>
      <c r="H7829" s="49" t="s">
        <v>846</v>
      </c>
      <c r="I7829" s="50">
        <v>21110</v>
      </c>
      <c r="J7829" s="50">
        <v>252835000990</v>
      </c>
      <c r="K7829" s="49" t="s">
        <v>9904</v>
      </c>
      <c r="L7829" s="51">
        <v>124</v>
      </c>
      <c r="M7829" s="52">
        <v>16005116</v>
      </c>
      <c r="N7829" s="52">
        <v>0</v>
      </c>
      <c r="O7829" s="52">
        <v>30937062</v>
      </c>
      <c r="P7829" s="52">
        <v>6660438</v>
      </c>
      <c r="Q7829" s="52">
        <v>16005116</v>
      </c>
      <c r="R7829" s="52">
        <v>37597500</v>
      </c>
      <c r="S7829" s="52">
        <v>53602616</v>
      </c>
      <c r="T7829" s="70" t="s">
        <v>10556</v>
      </c>
      <c r="U7829" s="70" t="s">
        <v>10560</v>
      </c>
    </row>
    <row r="7830" spans="1:21" x14ac:dyDescent="0.2">
      <c r="A7830" s="49" t="s">
        <v>6181</v>
      </c>
      <c r="B7830" s="49" t="s">
        <v>113</v>
      </c>
      <c r="C7830" s="50">
        <v>3800</v>
      </c>
      <c r="D7830" s="49" t="s">
        <v>845</v>
      </c>
      <c r="E7830" s="49" t="s">
        <v>9866</v>
      </c>
      <c r="F7830" s="49" t="s">
        <v>845</v>
      </c>
      <c r="G7830" s="49">
        <v>52835</v>
      </c>
      <c r="H7830" s="49" t="s">
        <v>846</v>
      </c>
      <c r="I7830" s="50">
        <v>19790</v>
      </c>
      <c r="J7830" s="50">
        <v>252835001228</v>
      </c>
      <c r="K7830" s="49" t="s">
        <v>9899</v>
      </c>
      <c r="L7830" s="51">
        <v>126</v>
      </c>
      <c r="M7830" s="52">
        <v>16481075</v>
      </c>
      <c r="N7830" s="52">
        <v>0</v>
      </c>
      <c r="O7830" s="52">
        <v>30937062</v>
      </c>
      <c r="P7830" s="52">
        <v>6660438</v>
      </c>
      <c r="Q7830" s="52">
        <v>16481075</v>
      </c>
      <c r="R7830" s="52">
        <v>37597500</v>
      </c>
      <c r="S7830" s="52">
        <v>54078575</v>
      </c>
      <c r="T7830" s="70" t="s">
        <v>10556</v>
      </c>
      <c r="U7830" s="70" t="s">
        <v>10560</v>
      </c>
    </row>
    <row r="7831" spans="1:21" x14ac:dyDescent="0.2">
      <c r="A7831" s="49" t="s">
        <v>6181</v>
      </c>
      <c r="B7831" s="49" t="s">
        <v>113</v>
      </c>
      <c r="C7831" s="50">
        <v>3800</v>
      </c>
      <c r="D7831" s="49" t="s">
        <v>845</v>
      </c>
      <c r="E7831" s="49" t="s">
        <v>9866</v>
      </c>
      <c r="F7831" s="49" t="s">
        <v>845</v>
      </c>
      <c r="G7831" s="49">
        <v>52835</v>
      </c>
      <c r="H7831" s="49" t="s">
        <v>846</v>
      </c>
      <c r="I7831" s="50">
        <v>19859</v>
      </c>
      <c r="J7831" s="50">
        <v>252835004456</v>
      </c>
      <c r="K7831" s="49" t="s">
        <v>9918</v>
      </c>
      <c r="L7831" s="51">
        <v>145</v>
      </c>
      <c r="M7831" s="52">
        <v>18718185</v>
      </c>
      <c r="N7831" s="52">
        <v>0</v>
      </c>
      <c r="O7831" s="52">
        <v>30937062</v>
      </c>
      <c r="P7831" s="52">
        <v>6660438</v>
      </c>
      <c r="Q7831" s="52">
        <v>18718185</v>
      </c>
      <c r="R7831" s="52">
        <v>37597500</v>
      </c>
      <c r="S7831" s="52">
        <v>56315685</v>
      </c>
      <c r="T7831" s="70" t="s">
        <v>10556</v>
      </c>
      <c r="U7831" s="70" t="s">
        <v>10560</v>
      </c>
    </row>
    <row r="7832" spans="1:21" x14ac:dyDescent="0.2">
      <c r="A7832" s="49" t="s">
        <v>6181</v>
      </c>
      <c r="B7832" s="49" t="s">
        <v>113</v>
      </c>
      <c r="C7832" s="50">
        <v>3800</v>
      </c>
      <c r="D7832" s="49" t="s">
        <v>845</v>
      </c>
      <c r="E7832" s="49" t="s">
        <v>9866</v>
      </c>
      <c r="F7832" s="49" t="s">
        <v>845</v>
      </c>
      <c r="G7832" s="49">
        <v>52835</v>
      </c>
      <c r="H7832" s="49" t="s">
        <v>846</v>
      </c>
      <c r="I7832" s="50">
        <v>19802</v>
      </c>
      <c r="J7832" s="50">
        <v>252835002461</v>
      </c>
      <c r="K7832" s="49" t="s">
        <v>9896</v>
      </c>
      <c r="L7832" s="51">
        <v>365</v>
      </c>
      <c r="M7832" s="52">
        <v>47289084</v>
      </c>
      <c r="N7832" s="52">
        <v>0</v>
      </c>
      <c r="O7832" s="52">
        <v>30937062</v>
      </c>
      <c r="P7832" s="52">
        <v>6660438</v>
      </c>
      <c r="Q7832" s="52">
        <v>47289084</v>
      </c>
      <c r="R7832" s="52">
        <v>37597500</v>
      </c>
      <c r="S7832" s="52">
        <v>84886584</v>
      </c>
      <c r="T7832" s="70" t="s">
        <v>10556</v>
      </c>
      <c r="U7832" s="70" t="s">
        <v>10560</v>
      </c>
    </row>
    <row r="7833" spans="1:21" x14ac:dyDescent="0.2">
      <c r="A7833" s="49" t="s">
        <v>6181</v>
      </c>
      <c r="B7833" s="49" t="s">
        <v>113</v>
      </c>
      <c r="C7833" s="50">
        <v>3800</v>
      </c>
      <c r="D7833" s="49" t="s">
        <v>845</v>
      </c>
      <c r="E7833" s="49" t="s">
        <v>9866</v>
      </c>
      <c r="F7833" s="49" t="s">
        <v>845</v>
      </c>
      <c r="G7833" s="49">
        <v>52835</v>
      </c>
      <c r="H7833" s="49" t="s">
        <v>846</v>
      </c>
      <c r="I7833" s="50">
        <v>19788</v>
      </c>
      <c r="J7833" s="50">
        <v>252835003662</v>
      </c>
      <c r="K7833" s="49" t="s">
        <v>9886</v>
      </c>
      <c r="L7833" s="51">
        <v>187</v>
      </c>
      <c r="M7833" s="52">
        <v>24383829</v>
      </c>
      <c r="N7833" s="52">
        <v>0</v>
      </c>
      <c r="O7833" s="52">
        <v>30937062</v>
      </c>
      <c r="P7833" s="52">
        <v>6660438</v>
      </c>
      <c r="Q7833" s="52">
        <v>24383829</v>
      </c>
      <c r="R7833" s="52">
        <v>37597500</v>
      </c>
      <c r="S7833" s="52">
        <v>61981329</v>
      </c>
      <c r="T7833" s="70" t="s">
        <v>10556</v>
      </c>
      <c r="U7833" s="70" t="s">
        <v>10560</v>
      </c>
    </row>
    <row r="7834" spans="1:21" ht="14.25" customHeight="1" x14ac:dyDescent="0.2">
      <c r="A7834" s="49" t="s">
        <v>6181</v>
      </c>
      <c r="B7834" s="49" t="s">
        <v>113</v>
      </c>
      <c r="C7834" s="50">
        <v>3800</v>
      </c>
      <c r="D7834" s="49" t="s">
        <v>845</v>
      </c>
      <c r="E7834" s="49" t="s">
        <v>9866</v>
      </c>
      <c r="F7834" s="49" t="s">
        <v>845</v>
      </c>
      <c r="G7834" s="49">
        <v>52835</v>
      </c>
      <c r="H7834" s="49" t="s">
        <v>846</v>
      </c>
      <c r="I7834" s="50">
        <v>19787</v>
      </c>
      <c r="J7834" s="50">
        <v>252835001171</v>
      </c>
      <c r="K7834" s="49" t="s">
        <v>9870</v>
      </c>
      <c r="L7834" s="51">
        <v>95</v>
      </c>
      <c r="M7834" s="52">
        <v>12161992</v>
      </c>
      <c r="N7834" s="52">
        <v>0</v>
      </c>
      <c r="O7834" s="52">
        <v>30937062</v>
      </c>
      <c r="P7834" s="52">
        <v>6660438</v>
      </c>
      <c r="Q7834" s="52">
        <v>12161992</v>
      </c>
      <c r="R7834" s="52">
        <v>37597500</v>
      </c>
      <c r="S7834" s="52">
        <v>49759492</v>
      </c>
      <c r="T7834" s="70" t="s">
        <v>10556</v>
      </c>
      <c r="U7834" s="70" t="s">
        <v>10560</v>
      </c>
    </row>
    <row r="7835" spans="1:21" ht="14.25" customHeight="1" x14ac:dyDescent="0.2">
      <c r="A7835" s="49" t="s">
        <v>6181</v>
      </c>
      <c r="B7835" s="49" t="s">
        <v>113</v>
      </c>
      <c r="C7835" s="50">
        <v>3800</v>
      </c>
      <c r="D7835" s="49" t="s">
        <v>845</v>
      </c>
      <c r="E7835" s="49" t="s">
        <v>9866</v>
      </c>
      <c r="F7835" s="49" t="s">
        <v>845</v>
      </c>
      <c r="G7835" s="49">
        <v>52835</v>
      </c>
      <c r="H7835" s="49" t="s">
        <v>846</v>
      </c>
      <c r="I7835" s="50">
        <v>117078</v>
      </c>
      <c r="J7835" s="50">
        <v>252835002178</v>
      </c>
      <c r="K7835" s="49" t="s">
        <v>9878</v>
      </c>
      <c r="L7835" s="51">
        <v>93</v>
      </c>
      <c r="M7835" s="52">
        <v>12072925</v>
      </c>
      <c r="N7835" s="52">
        <v>0</v>
      </c>
      <c r="O7835" s="52">
        <v>30937062</v>
      </c>
      <c r="P7835" s="52">
        <v>6660438</v>
      </c>
      <c r="Q7835" s="52">
        <v>12072925</v>
      </c>
      <c r="R7835" s="52">
        <v>37597500</v>
      </c>
      <c r="S7835" s="52">
        <v>49670425</v>
      </c>
      <c r="T7835" s="70" t="s">
        <v>10556</v>
      </c>
      <c r="U7835" s="70" t="s">
        <v>10560</v>
      </c>
    </row>
    <row r="7836" spans="1:21" ht="14.25" customHeight="1" x14ac:dyDescent="0.2">
      <c r="A7836" s="49" t="s">
        <v>6181</v>
      </c>
      <c r="B7836" s="49" t="s">
        <v>113</v>
      </c>
      <c r="C7836" s="50">
        <v>3800</v>
      </c>
      <c r="D7836" s="49" t="s">
        <v>845</v>
      </c>
      <c r="E7836" s="49" t="s">
        <v>9866</v>
      </c>
      <c r="F7836" s="49" t="s">
        <v>845</v>
      </c>
      <c r="G7836" s="49">
        <v>52835</v>
      </c>
      <c r="H7836" s="49" t="s">
        <v>846</v>
      </c>
      <c r="I7836" s="50">
        <v>21103</v>
      </c>
      <c r="J7836" s="50">
        <v>252835000493</v>
      </c>
      <c r="K7836" s="49" t="s">
        <v>9911</v>
      </c>
      <c r="L7836" s="51">
        <v>165</v>
      </c>
      <c r="M7836" s="52">
        <v>21377509</v>
      </c>
      <c r="N7836" s="52">
        <v>0</v>
      </c>
      <c r="O7836" s="52">
        <v>30937062</v>
      </c>
      <c r="P7836" s="52">
        <v>6660438</v>
      </c>
      <c r="Q7836" s="52">
        <v>21377509</v>
      </c>
      <c r="R7836" s="52">
        <v>37597500</v>
      </c>
      <c r="S7836" s="52">
        <v>58975009</v>
      </c>
      <c r="T7836" s="70" t="s">
        <v>10556</v>
      </c>
      <c r="U7836" s="70" t="s">
        <v>10560</v>
      </c>
    </row>
    <row r="7837" spans="1:21" ht="14.25" customHeight="1" x14ac:dyDescent="0.2">
      <c r="A7837" s="49" t="s">
        <v>6181</v>
      </c>
      <c r="B7837" s="49" t="s">
        <v>113</v>
      </c>
      <c r="C7837" s="50">
        <v>3800</v>
      </c>
      <c r="D7837" s="49" t="s">
        <v>845</v>
      </c>
      <c r="E7837" s="49" t="s">
        <v>9866</v>
      </c>
      <c r="F7837" s="49" t="s">
        <v>845</v>
      </c>
      <c r="G7837" s="49">
        <v>52835</v>
      </c>
      <c r="H7837" s="49" t="s">
        <v>846</v>
      </c>
      <c r="I7837" s="50">
        <v>19856</v>
      </c>
      <c r="J7837" s="50">
        <v>252835004413</v>
      </c>
      <c r="K7837" s="49" t="s">
        <v>9876</v>
      </c>
      <c r="L7837" s="51">
        <v>176</v>
      </c>
      <c r="M7837" s="52">
        <v>23221502</v>
      </c>
      <c r="N7837" s="52">
        <v>0</v>
      </c>
      <c r="O7837" s="52">
        <v>30937062</v>
      </c>
      <c r="P7837" s="52">
        <v>6660438</v>
      </c>
      <c r="Q7837" s="52">
        <v>23221502</v>
      </c>
      <c r="R7837" s="52">
        <v>37597500</v>
      </c>
      <c r="S7837" s="52">
        <v>60819002</v>
      </c>
      <c r="T7837" s="70" t="s">
        <v>10556</v>
      </c>
      <c r="U7837" s="70" t="s">
        <v>10560</v>
      </c>
    </row>
    <row r="7838" spans="1:21" ht="14.25" customHeight="1" x14ac:dyDescent="0.2">
      <c r="A7838" s="49" t="s">
        <v>6181</v>
      </c>
      <c r="B7838" s="49" t="s">
        <v>113</v>
      </c>
      <c r="C7838" s="50">
        <v>3800</v>
      </c>
      <c r="D7838" s="49" t="s">
        <v>845</v>
      </c>
      <c r="E7838" s="49" t="s">
        <v>9866</v>
      </c>
      <c r="F7838" s="49" t="s">
        <v>845</v>
      </c>
      <c r="G7838" s="49">
        <v>52835</v>
      </c>
      <c r="H7838" s="49" t="s">
        <v>846</v>
      </c>
      <c r="I7838" s="50">
        <v>21104</v>
      </c>
      <c r="J7838" s="50">
        <v>252835000507</v>
      </c>
      <c r="K7838" s="49" t="s">
        <v>9883</v>
      </c>
      <c r="L7838" s="51">
        <v>160</v>
      </c>
      <c r="M7838" s="52">
        <v>20519233</v>
      </c>
      <c r="N7838" s="52">
        <v>0</v>
      </c>
      <c r="O7838" s="52">
        <v>30937062</v>
      </c>
      <c r="P7838" s="52">
        <v>6660438</v>
      </c>
      <c r="Q7838" s="52">
        <v>20519233</v>
      </c>
      <c r="R7838" s="52">
        <v>37597500</v>
      </c>
      <c r="S7838" s="52">
        <v>58116733</v>
      </c>
      <c r="T7838" s="70" t="s">
        <v>10556</v>
      </c>
      <c r="U7838" s="70" t="s">
        <v>10560</v>
      </c>
    </row>
    <row r="7839" spans="1:21" x14ac:dyDescent="0.2">
      <c r="A7839" s="49" t="s">
        <v>6181</v>
      </c>
      <c r="B7839" s="49" t="s">
        <v>113</v>
      </c>
      <c r="C7839" s="50">
        <v>3800</v>
      </c>
      <c r="D7839" s="49" t="s">
        <v>845</v>
      </c>
      <c r="E7839" s="49" t="s">
        <v>9866</v>
      </c>
      <c r="F7839" s="49" t="s">
        <v>845</v>
      </c>
      <c r="G7839" s="49">
        <v>52835</v>
      </c>
      <c r="H7839" s="49" t="s">
        <v>846</v>
      </c>
      <c r="I7839" s="50">
        <v>19885</v>
      </c>
      <c r="J7839" s="50">
        <v>252835006807</v>
      </c>
      <c r="K7839" s="49" t="s">
        <v>9919</v>
      </c>
      <c r="L7839" s="51">
        <v>113</v>
      </c>
      <c r="M7839" s="52">
        <v>14769095</v>
      </c>
      <c r="N7839" s="52">
        <v>0</v>
      </c>
      <c r="O7839" s="52">
        <v>30937062</v>
      </c>
      <c r="P7839" s="52">
        <v>13320876</v>
      </c>
      <c r="Q7839" s="52">
        <v>14769095</v>
      </c>
      <c r="R7839" s="52">
        <v>44257938</v>
      </c>
      <c r="S7839" s="52">
        <v>59027033</v>
      </c>
      <c r="T7839" s="70" t="s">
        <v>10556</v>
      </c>
      <c r="U7839" s="70" t="s">
        <v>10560</v>
      </c>
    </row>
    <row r="7840" spans="1:21" x14ac:dyDescent="0.2">
      <c r="A7840" s="49" t="s">
        <v>6181</v>
      </c>
      <c r="B7840" s="49" t="s">
        <v>113</v>
      </c>
      <c r="C7840" s="50">
        <v>3800</v>
      </c>
      <c r="D7840" s="49" t="s">
        <v>845</v>
      </c>
      <c r="E7840" s="49" t="s">
        <v>9866</v>
      </c>
      <c r="F7840" s="49" t="s">
        <v>845</v>
      </c>
      <c r="G7840" s="49">
        <v>52835</v>
      </c>
      <c r="H7840" s="49" t="s">
        <v>846</v>
      </c>
      <c r="I7840" s="50">
        <v>19798</v>
      </c>
      <c r="J7840" s="50">
        <v>252835002241</v>
      </c>
      <c r="K7840" s="49" t="s">
        <v>9910</v>
      </c>
      <c r="L7840" s="51">
        <v>116</v>
      </c>
      <c r="M7840" s="52">
        <v>15040873</v>
      </c>
      <c r="N7840" s="52">
        <v>0</v>
      </c>
      <c r="O7840" s="52">
        <v>30937062</v>
      </c>
      <c r="P7840" s="52">
        <v>13320876</v>
      </c>
      <c r="Q7840" s="52">
        <v>15040873</v>
      </c>
      <c r="R7840" s="52">
        <v>44257938</v>
      </c>
      <c r="S7840" s="52">
        <v>59298811</v>
      </c>
      <c r="T7840" s="70" t="s">
        <v>10556</v>
      </c>
      <c r="U7840" s="70" t="s">
        <v>10560</v>
      </c>
    </row>
    <row r="7841" spans="1:21" x14ac:dyDescent="0.2">
      <c r="A7841" s="49" t="s">
        <v>6181</v>
      </c>
      <c r="B7841" s="49" t="s">
        <v>113</v>
      </c>
      <c r="C7841" s="50">
        <v>3800</v>
      </c>
      <c r="D7841" s="49" t="s">
        <v>845</v>
      </c>
      <c r="E7841" s="49" t="s">
        <v>9866</v>
      </c>
      <c r="F7841" s="49" t="s">
        <v>845</v>
      </c>
      <c r="G7841" s="49">
        <v>52835</v>
      </c>
      <c r="H7841" s="49" t="s">
        <v>846</v>
      </c>
      <c r="I7841" s="50">
        <v>19815</v>
      </c>
      <c r="J7841" s="50">
        <v>252835004090</v>
      </c>
      <c r="K7841" s="49" t="s">
        <v>9908</v>
      </c>
      <c r="L7841" s="51">
        <v>134</v>
      </c>
      <c r="M7841" s="52">
        <v>17316354</v>
      </c>
      <c r="N7841" s="52">
        <v>0</v>
      </c>
      <c r="O7841" s="52">
        <v>30937062</v>
      </c>
      <c r="P7841" s="52">
        <v>6660438</v>
      </c>
      <c r="Q7841" s="52">
        <v>17316354</v>
      </c>
      <c r="R7841" s="52">
        <v>37597500</v>
      </c>
      <c r="S7841" s="52">
        <v>54913854</v>
      </c>
      <c r="T7841" s="70" t="s">
        <v>10556</v>
      </c>
      <c r="U7841" s="70" t="s">
        <v>10560</v>
      </c>
    </row>
    <row r="7842" spans="1:21" x14ac:dyDescent="0.2">
      <c r="A7842" s="49" t="s">
        <v>6181</v>
      </c>
      <c r="B7842" s="49" t="s">
        <v>113</v>
      </c>
      <c r="C7842" s="50">
        <v>3800</v>
      </c>
      <c r="D7842" s="49" t="s">
        <v>845</v>
      </c>
      <c r="E7842" s="49" t="s">
        <v>9866</v>
      </c>
      <c r="F7842" s="49" t="s">
        <v>845</v>
      </c>
      <c r="G7842" s="49">
        <v>52835</v>
      </c>
      <c r="H7842" s="49" t="s">
        <v>846</v>
      </c>
      <c r="I7842" s="50">
        <v>20927</v>
      </c>
      <c r="J7842" s="50">
        <v>252835000175</v>
      </c>
      <c r="K7842" s="49" t="s">
        <v>9881</v>
      </c>
      <c r="L7842" s="51">
        <v>148</v>
      </c>
      <c r="M7842" s="52">
        <v>19008386</v>
      </c>
      <c r="N7842" s="52">
        <v>0</v>
      </c>
      <c r="O7842" s="52">
        <v>30937062</v>
      </c>
      <c r="P7842" s="52">
        <v>6660438</v>
      </c>
      <c r="Q7842" s="52">
        <v>19008386</v>
      </c>
      <c r="R7842" s="52">
        <v>37597500</v>
      </c>
      <c r="S7842" s="52">
        <v>56605886</v>
      </c>
      <c r="T7842" s="70" t="s">
        <v>10556</v>
      </c>
      <c r="U7842" s="70" t="s">
        <v>10560</v>
      </c>
    </row>
    <row r="7843" spans="1:21" ht="14.25" customHeight="1" x14ac:dyDescent="0.2">
      <c r="A7843" s="49" t="s">
        <v>6181</v>
      </c>
      <c r="B7843" s="49" t="s">
        <v>113</v>
      </c>
      <c r="C7843" s="50">
        <v>3800</v>
      </c>
      <c r="D7843" s="49" t="s">
        <v>845</v>
      </c>
      <c r="E7843" s="49" t="s">
        <v>9866</v>
      </c>
      <c r="F7843" s="49" t="s">
        <v>845</v>
      </c>
      <c r="G7843" s="49">
        <v>52835</v>
      </c>
      <c r="H7843" s="49" t="s">
        <v>846</v>
      </c>
      <c r="I7843" s="50">
        <v>19796</v>
      </c>
      <c r="J7843" s="50">
        <v>252835002003</v>
      </c>
      <c r="K7843" s="49" t="s">
        <v>9917</v>
      </c>
      <c r="L7843" s="51">
        <v>298</v>
      </c>
      <c r="M7843" s="52">
        <v>38584848</v>
      </c>
      <c r="N7843" s="52">
        <v>0</v>
      </c>
      <c r="O7843" s="52">
        <v>30937062</v>
      </c>
      <c r="P7843" s="52">
        <v>6660438</v>
      </c>
      <c r="Q7843" s="52">
        <v>38584848</v>
      </c>
      <c r="R7843" s="52">
        <v>37597500</v>
      </c>
      <c r="S7843" s="52">
        <v>76182348</v>
      </c>
      <c r="T7843" s="70" t="s">
        <v>10556</v>
      </c>
      <c r="U7843" s="70" t="s">
        <v>10560</v>
      </c>
    </row>
    <row r="7844" spans="1:21" ht="14.25" customHeight="1" x14ac:dyDescent="0.2">
      <c r="A7844" s="49" t="s">
        <v>6181</v>
      </c>
      <c r="B7844" s="49" t="s">
        <v>113</v>
      </c>
      <c r="C7844" s="50">
        <v>3800</v>
      </c>
      <c r="D7844" s="49" t="s">
        <v>845</v>
      </c>
      <c r="E7844" s="49" t="s">
        <v>9866</v>
      </c>
      <c r="F7844" s="49" t="s">
        <v>845</v>
      </c>
      <c r="G7844" s="49">
        <v>52835</v>
      </c>
      <c r="H7844" s="49" t="s">
        <v>846</v>
      </c>
      <c r="I7844" s="50">
        <v>20925</v>
      </c>
      <c r="J7844" s="50">
        <v>252835000060</v>
      </c>
      <c r="K7844" s="49" t="s">
        <v>9916</v>
      </c>
      <c r="L7844" s="51">
        <v>244</v>
      </c>
      <c r="M7844" s="52">
        <v>31647862</v>
      </c>
      <c r="N7844" s="52">
        <v>0</v>
      </c>
      <c r="O7844" s="52">
        <v>30937062</v>
      </c>
      <c r="P7844" s="52">
        <v>6660438</v>
      </c>
      <c r="Q7844" s="52">
        <v>31647862</v>
      </c>
      <c r="R7844" s="52">
        <v>37597500</v>
      </c>
      <c r="S7844" s="52">
        <v>69245362</v>
      </c>
      <c r="T7844" s="70" t="s">
        <v>10556</v>
      </c>
      <c r="U7844" s="70" t="s">
        <v>10560</v>
      </c>
    </row>
    <row r="7845" spans="1:21" ht="14.25" customHeight="1" x14ac:dyDescent="0.2">
      <c r="A7845" s="49" t="s">
        <v>6181</v>
      </c>
      <c r="B7845" s="49" t="s">
        <v>113</v>
      </c>
      <c r="C7845" s="50">
        <v>3800</v>
      </c>
      <c r="D7845" s="49" t="s">
        <v>845</v>
      </c>
      <c r="E7845" s="49" t="s">
        <v>9866</v>
      </c>
      <c r="F7845" s="49" t="s">
        <v>845</v>
      </c>
      <c r="G7845" s="49">
        <v>52835</v>
      </c>
      <c r="H7845" s="49" t="s">
        <v>846</v>
      </c>
      <c r="I7845" s="50">
        <v>116916</v>
      </c>
      <c r="J7845" s="50">
        <v>252835000043</v>
      </c>
      <c r="K7845" s="49" t="s">
        <v>9894</v>
      </c>
      <c r="L7845" s="51">
        <v>140</v>
      </c>
      <c r="M7845" s="52">
        <v>18099413</v>
      </c>
      <c r="N7845" s="52">
        <v>0</v>
      </c>
      <c r="O7845" s="52">
        <v>30937062</v>
      </c>
      <c r="P7845" s="52">
        <v>13320876</v>
      </c>
      <c r="Q7845" s="52">
        <v>18099413</v>
      </c>
      <c r="R7845" s="52">
        <v>44257938</v>
      </c>
      <c r="S7845" s="52">
        <v>62357351</v>
      </c>
      <c r="T7845" s="70" t="s">
        <v>10556</v>
      </c>
      <c r="U7845" s="70" t="s">
        <v>10560</v>
      </c>
    </row>
    <row r="7846" spans="1:21" x14ac:dyDescent="0.2">
      <c r="A7846" s="49" t="s">
        <v>5665</v>
      </c>
      <c r="B7846" s="49" t="s">
        <v>641</v>
      </c>
      <c r="C7846" s="50">
        <v>3789</v>
      </c>
      <c r="D7846" s="49" t="s">
        <v>642</v>
      </c>
      <c r="E7846" s="49" t="s">
        <v>5853</v>
      </c>
      <c r="F7846" s="49" t="s">
        <v>642</v>
      </c>
      <c r="G7846" s="49">
        <v>27615</v>
      </c>
      <c r="H7846" s="49" t="s">
        <v>392</v>
      </c>
      <c r="I7846" s="50">
        <v>6403</v>
      </c>
      <c r="J7846" s="50">
        <v>227615000544</v>
      </c>
      <c r="K7846" s="49" t="s">
        <v>5859</v>
      </c>
      <c r="L7846" s="51">
        <v>134</v>
      </c>
      <c r="M7846" s="52">
        <v>26683624</v>
      </c>
      <c r="N7846" s="52">
        <v>0</v>
      </c>
      <c r="O7846" s="52">
        <v>47621778</v>
      </c>
      <c r="P7846" s="52">
        <v>6660438</v>
      </c>
      <c r="Q7846" s="52">
        <v>26683624</v>
      </c>
      <c r="R7846" s="52">
        <v>54282216</v>
      </c>
      <c r="S7846" s="52">
        <v>80965840</v>
      </c>
      <c r="T7846" s="70" t="s">
        <v>10556</v>
      </c>
      <c r="U7846" s="70" t="s">
        <v>10560</v>
      </c>
    </row>
    <row r="7847" spans="1:21" x14ac:dyDescent="0.2">
      <c r="A7847" s="49" t="s">
        <v>5665</v>
      </c>
      <c r="B7847" s="49" t="s">
        <v>641</v>
      </c>
      <c r="C7847" s="50">
        <v>3789</v>
      </c>
      <c r="D7847" s="49" t="s">
        <v>642</v>
      </c>
      <c r="E7847" s="49" t="s">
        <v>5715</v>
      </c>
      <c r="F7847" s="49" t="s">
        <v>642</v>
      </c>
      <c r="G7847" s="49">
        <v>27077</v>
      </c>
      <c r="H7847" s="49" t="s">
        <v>648</v>
      </c>
      <c r="I7847" s="50">
        <v>7825</v>
      </c>
      <c r="J7847" s="50">
        <v>227077000334</v>
      </c>
      <c r="K7847" s="49" t="s">
        <v>5729</v>
      </c>
      <c r="L7847" s="51">
        <v>200</v>
      </c>
      <c r="M7847" s="52">
        <v>35843167</v>
      </c>
      <c r="N7847" s="52">
        <v>0</v>
      </c>
      <c r="O7847" s="52">
        <v>40765687</v>
      </c>
      <c r="P7847" s="52">
        <v>6660438</v>
      </c>
      <c r="Q7847" s="52">
        <v>35843167</v>
      </c>
      <c r="R7847" s="52">
        <v>47426125</v>
      </c>
      <c r="S7847" s="52">
        <v>83269292</v>
      </c>
      <c r="T7847" s="70" t="s">
        <v>10556</v>
      </c>
      <c r="U7847" s="70" t="s">
        <v>10560</v>
      </c>
    </row>
    <row r="7848" spans="1:21" x14ac:dyDescent="0.2">
      <c r="A7848" s="49" t="s">
        <v>5665</v>
      </c>
      <c r="B7848" s="49" t="s">
        <v>641</v>
      </c>
      <c r="C7848" s="50">
        <v>3789</v>
      </c>
      <c r="D7848" s="49" t="s">
        <v>642</v>
      </c>
      <c r="E7848" s="49" t="s">
        <v>5715</v>
      </c>
      <c r="F7848" s="49" t="s">
        <v>642</v>
      </c>
      <c r="G7848" s="49">
        <v>27077</v>
      </c>
      <c r="H7848" s="49" t="s">
        <v>648</v>
      </c>
      <c r="I7848" s="50">
        <v>7824</v>
      </c>
      <c r="J7848" s="50">
        <v>227077001675</v>
      </c>
      <c r="K7848" s="49" t="s">
        <v>5718</v>
      </c>
      <c r="L7848" s="51">
        <v>125</v>
      </c>
      <c r="M7848" s="52">
        <v>22415128</v>
      </c>
      <c r="N7848" s="52">
        <v>0</v>
      </c>
      <c r="O7848" s="52">
        <v>40765687</v>
      </c>
      <c r="P7848" s="52">
        <v>6660438</v>
      </c>
      <c r="Q7848" s="52">
        <v>22415128</v>
      </c>
      <c r="R7848" s="52">
        <v>47426125</v>
      </c>
      <c r="S7848" s="52">
        <v>69841253</v>
      </c>
      <c r="T7848" s="70" t="s">
        <v>10556</v>
      </c>
      <c r="U7848" s="70" t="s">
        <v>10560</v>
      </c>
    </row>
    <row r="7849" spans="1:21" x14ac:dyDescent="0.2">
      <c r="A7849" s="49" t="s">
        <v>5665</v>
      </c>
      <c r="B7849" s="49" t="s">
        <v>641</v>
      </c>
      <c r="C7849" s="50">
        <v>3789</v>
      </c>
      <c r="D7849" s="49" t="s">
        <v>642</v>
      </c>
      <c r="E7849" s="49" t="s">
        <v>5826</v>
      </c>
      <c r="F7849" s="49" t="s">
        <v>642</v>
      </c>
      <c r="G7849" s="49">
        <v>27491</v>
      </c>
      <c r="H7849" s="49" t="s">
        <v>662</v>
      </c>
      <c r="I7849" s="50">
        <v>7831</v>
      </c>
      <c r="J7849" s="50">
        <v>227491000273</v>
      </c>
      <c r="K7849" s="49" t="s">
        <v>5828</v>
      </c>
      <c r="L7849" s="51">
        <v>378</v>
      </c>
      <c r="M7849" s="52">
        <v>60774837</v>
      </c>
      <c r="N7849" s="52">
        <v>0</v>
      </c>
      <c r="O7849" s="52">
        <v>36691854</v>
      </c>
      <c r="P7849" s="52">
        <v>6660438</v>
      </c>
      <c r="Q7849" s="52">
        <v>60774837</v>
      </c>
      <c r="R7849" s="52">
        <v>43352292</v>
      </c>
      <c r="S7849" s="52">
        <v>104127129</v>
      </c>
      <c r="T7849" s="70" t="s">
        <v>10556</v>
      </c>
      <c r="U7849" s="70" t="s">
        <v>10560</v>
      </c>
    </row>
    <row r="7850" spans="1:21" x14ac:dyDescent="0.2">
      <c r="A7850" s="49" t="s">
        <v>5665</v>
      </c>
      <c r="B7850" s="49" t="s">
        <v>641</v>
      </c>
      <c r="C7850" s="50">
        <v>3789</v>
      </c>
      <c r="D7850" s="49" t="s">
        <v>642</v>
      </c>
      <c r="E7850" s="49" t="s">
        <v>5715</v>
      </c>
      <c r="F7850" s="49" t="s">
        <v>642</v>
      </c>
      <c r="G7850" s="49">
        <v>27077</v>
      </c>
      <c r="H7850" s="49" t="s">
        <v>648</v>
      </c>
      <c r="I7850" s="50">
        <v>7823</v>
      </c>
      <c r="J7850" s="50">
        <v>227077000130</v>
      </c>
      <c r="K7850" s="49" t="s">
        <v>5726</v>
      </c>
      <c r="L7850" s="51">
        <v>85</v>
      </c>
      <c r="M7850" s="52">
        <v>15851846</v>
      </c>
      <c r="N7850" s="52">
        <v>0</v>
      </c>
      <c r="O7850" s="52">
        <v>40765687</v>
      </c>
      <c r="P7850" s="52">
        <v>6660438</v>
      </c>
      <c r="Q7850" s="52">
        <v>15851846</v>
      </c>
      <c r="R7850" s="52">
        <v>47426125</v>
      </c>
      <c r="S7850" s="52">
        <v>63277971</v>
      </c>
      <c r="T7850" s="70" t="s">
        <v>10556</v>
      </c>
      <c r="U7850" s="70" t="s">
        <v>10560</v>
      </c>
    </row>
    <row r="7851" spans="1:21" x14ac:dyDescent="0.2">
      <c r="A7851" s="49" t="s">
        <v>5665</v>
      </c>
      <c r="B7851" s="49" t="s">
        <v>641</v>
      </c>
      <c r="C7851" s="50">
        <v>3789</v>
      </c>
      <c r="D7851" s="49" t="s">
        <v>642</v>
      </c>
      <c r="E7851" s="49" t="s">
        <v>5749</v>
      </c>
      <c r="F7851" s="49" t="s">
        <v>642</v>
      </c>
      <c r="G7851" s="49">
        <v>27150</v>
      </c>
      <c r="H7851" s="49" t="s">
        <v>651</v>
      </c>
      <c r="I7851" s="50">
        <v>6657</v>
      </c>
      <c r="J7851" s="50">
        <v>227615000668</v>
      </c>
      <c r="K7851" s="49" t="s">
        <v>5754</v>
      </c>
      <c r="L7851" s="51">
        <v>287</v>
      </c>
      <c r="M7851" s="52">
        <v>52000039</v>
      </c>
      <c r="N7851" s="52">
        <v>0</v>
      </c>
      <c r="O7851" s="52">
        <v>43286587</v>
      </c>
      <c r="P7851" s="52">
        <v>6660438</v>
      </c>
      <c r="Q7851" s="52">
        <v>52000039</v>
      </c>
      <c r="R7851" s="52">
        <v>49947025</v>
      </c>
      <c r="S7851" s="52">
        <v>101947064</v>
      </c>
      <c r="T7851" s="70" t="s">
        <v>10556</v>
      </c>
      <c r="U7851" s="70" t="s">
        <v>10560</v>
      </c>
    </row>
    <row r="7852" spans="1:21" x14ac:dyDescent="0.2">
      <c r="A7852" s="49" t="s">
        <v>5665</v>
      </c>
      <c r="B7852" s="49" t="s">
        <v>641</v>
      </c>
      <c r="C7852" s="50">
        <v>3789</v>
      </c>
      <c r="D7852" s="49" t="s">
        <v>642</v>
      </c>
      <c r="E7852" s="49" t="s">
        <v>5838</v>
      </c>
      <c r="F7852" s="49" t="s">
        <v>642</v>
      </c>
      <c r="G7852" s="49">
        <v>27495</v>
      </c>
      <c r="H7852" s="49" t="s">
        <v>664</v>
      </c>
      <c r="I7852" s="50">
        <v>8188</v>
      </c>
      <c r="J7852" s="50">
        <v>227495000260</v>
      </c>
      <c r="K7852" s="49" t="s">
        <v>5842</v>
      </c>
      <c r="L7852" s="51">
        <v>173</v>
      </c>
      <c r="M7852" s="52">
        <v>28734543</v>
      </c>
      <c r="N7852" s="52">
        <v>0</v>
      </c>
      <c r="O7852" s="52">
        <v>36926630</v>
      </c>
      <c r="P7852" s="52">
        <v>6660438</v>
      </c>
      <c r="Q7852" s="52">
        <v>28734543</v>
      </c>
      <c r="R7852" s="52">
        <v>43587068</v>
      </c>
      <c r="S7852" s="52">
        <v>72321611</v>
      </c>
      <c r="T7852" s="70" t="s">
        <v>10556</v>
      </c>
      <c r="U7852" s="70" t="s">
        <v>10560</v>
      </c>
    </row>
    <row r="7853" spans="1:21" x14ac:dyDescent="0.2">
      <c r="A7853" s="49" t="s">
        <v>5665</v>
      </c>
      <c r="B7853" s="49" t="s">
        <v>641</v>
      </c>
      <c r="C7853" s="50">
        <v>3789</v>
      </c>
      <c r="D7853" s="49" t="s">
        <v>642</v>
      </c>
      <c r="E7853" s="49" t="s">
        <v>5787</v>
      </c>
      <c r="F7853" s="49" t="s">
        <v>642</v>
      </c>
      <c r="G7853" s="49">
        <v>27250</v>
      </c>
      <c r="H7853" s="49" t="s">
        <v>655</v>
      </c>
      <c r="I7853" s="50">
        <v>6398</v>
      </c>
      <c r="J7853" s="50">
        <v>227361001286</v>
      </c>
      <c r="K7853" s="49" t="s">
        <v>5790</v>
      </c>
      <c r="L7853" s="51">
        <v>596</v>
      </c>
      <c r="M7853" s="52">
        <v>106997571</v>
      </c>
      <c r="N7853" s="52">
        <v>0</v>
      </c>
      <c r="O7853" s="52">
        <v>41884893</v>
      </c>
      <c r="P7853" s="52">
        <v>6660438</v>
      </c>
      <c r="Q7853" s="52">
        <v>106997571</v>
      </c>
      <c r="R7853" s="52">
        <v>48545331</v>
      </c>
      <c r="S7853" s="52">
        <v>155542902</v>
      </c>
      <c r="T7853" s="70" t="s">
        <v>10556</v>
      </c>
      <c r="U7853" s="70" t="s">
        <v>10560</v>
      </c>
    </row>
    <row r="7854" spans="1:21" x14ac:dyDescent="0.2">
      <c r="A7854" s="49" t="s">
        <v>7676</v>
      </c>
      <c r="B7854" s="49" t="s">
        <v>763</v>
      </c>
      <c r="C7854" s="50">
        <v>3796</v>
      </c>
      <c r="D7854" s="49" t="s">
        <v>764</v>
      </c>
      <c r="E7854" s="49" t="s">
        <v>7763</v>
      </c>
      <c r="F7854" s="49" t="s">
        <v>764</v>
      </c>
      <c r="G7854" s="49">
        <v>50590</v>
      </c>
      <c r="H7854" s="49" t="s">
        <v>414</v>
      </c>
      <c r="I7854" s="50">
        <v>10375</v>
      </c>
      <c r="J7854" s="50">
        <v>250577000251</v>
      </c>
      <c r="K7854" s="49" t="s">
        <v>7764</v>
      </c>
      <c r="L7854" s="51">
        <v>203</v>
      </c>
      <c r="M7854" s="52">
        <v>28434102</v>
      </c>
      <c r="N7854" s="52">
        <v>0</v>
      </c>
      <c r="O7854" s="52">
        <v>33385031</v>
      </c>
      <c r="P7854" s="52">
        <v>6660438</v>
      </c>
      <c r="Q7854" s="52">
        <v>28434102</v>
      </c>
      <c r="R7854" s="52">
        <v>40045469</v>
      </c>
      <c r="S7854" s="52">
        <v>68479571</v>
      </c>
      <c r="T7854" s="70" t="s">
        <v>10556</v>
      </c>
      <c r="U7854" s="70" t="s">
        <v>10560</v>
      </c>
    </row>
    <row r="7855" spans="1:21" x14ac:dyDescent="0.2">
      <c r="A7855" s="49" t="s">
        <v>4909</v>
      </c>
      <c r="B7855" s="49" t="s">
        <v>1126</v>
      </c>
      <c r="C7855" s="50">
        <v>4841</v>
      </c>
      <c r="D7855" s="49" t="s">
        <v>1124</v>
      </c>
      <c r="E7855" s="49" t="s">
        <v>10284</v>
      </c>
      <c r="F7855" s="49" t="s">
        <v>1124</v>
      </c>
      <c r="G7855" s="49">
        <v>85001</v>
      </c>
      <c r="H7855" s="49" t="s">
        <v>1125</v>
      </c>
      <c r="I7855" s="50">
        <v>14710</v>
      </c>
      <c r="J7855" s="50">
        <v>185001003861</v>
      </c>
      <c r="K7855" s="49" t="s">
        <v>10285</v>
      </c>
      <c r="L7855" s="51">
        <v>195</v>
      </c>
      <c r="M7855" s="52">
        <v>17891540</v>
      </c>
      <c r="N7855" s="52">
        <v>3578308</v>
      </c>
      <c r="O7855" s="52">
        <v>21777205</v>
      </c>
      <c r="P7855" s="52">
        <v>6660438</v>
      </c>
      <c r="Q7855" s="52">
        <v>21469848</v>
      </c>
      <c r="R7855" s="52">
        <v>28437643</v>
      </c>
      <c r="S7855" s="52">
        <v>49907491</v>
      </c>
      <c r="T7855" s="70" t="s">
        <v>10556</v>
      </c>
      <c r="U7855" s="70" t="s">
        <v>10560</v>
      </c>
    </row>
    <row r="7856" spans="1:21" x14ac:dyDescent="0.2">
      <c r="A7856" s="49" t="s">
        <v>4312</v>
      </c>
      <c r="B7856" s="49" t="s">
        <v>393</v>
      </c>
      <c r="C7856" s="50">
        <v>3805</v>
      </c>
      <c r="D7856" s="49" t="s">
        <v>904</v>
      </c>
      <c r="E7856" s="49" t="s">
        <v>8817</v>
      </c>
      <c r="F7856" s="49" t="s">
        <v>904</v>
      </c>
      <c r="G7856" s="49">
        <v>66045</v>
      </c>
      <c r="H7856" s="49" t="s">
        <v>905</v>
      </c>
      <c r="I7856" s="50">
        <v>19310</v>
      </c>
      <c r="J7856" s="50">
        <v>266045000681</v>
      </c>
      <c r="K7856" s="49" t="s">
        <v>8820</v>
      </c>
      <c r="L7856" s="51">
        <v>201</v>
      </c>
      <c r="M7856" s="52">
        <v>22197955</v>
      </c>
      <c r="N7856" s="52">
        <v>482933</v>
      </c>
      <c r="O7856" s="52">
        <v>26299054</v>
      </c>
      <c r="P7856" s="52">
        <v>6660438</v>
      </c>
      <c r="Q7856" s="52">
        <v>22680888</v>
      </c>
      <c r="R7856" s="52">
        <v>32959492</v>
      </c>
      <c r="S7856" s="52">
        <v>55640380</v>
      </c>
      <c r="T7856" s="70" t="s">
        <v>10556</v>
      </c>
      <c r="U7856" s="70" t="s">
        <v>10560</v>
      </c>
    </row>
    <row r="7857" spans="1:21" x14ac:dyDescent="0.2">
      <c r="A7857" s="49" t="s">
        <v>7676</v>
      </c>
      <c r="B7857" s="49" t="s">
        <v>763</v>
      </c>
      <c r="C7857" s="50">
        <v>3796</v>
      </c>
      <c r="D7857" s="49" t="s">
        <v>764</v>
      </c>
      <c r="E7857" s="49" t="s">
        <v>7739</v>
      </c>
      <c r="F7857" s="49" t="s">
        <v>764</v>
      </c>
      <c r="G7857" s="49">
        <v>50568</v>
      </c>
      <c r="H7857" s="49" t="s">
        <v>781</v>
      </c>
      <c r="I7857" s="50">
        <v>16112</v>
      </c>
      <c r="J7857" s="50">
        <v>250568001563</v>
      </c>
      <c r="K7857" s="49" t="s">
        <v>7740</v>
      </c>
      <c r="L7857" s="51">
        <v>593</v>
      </c>
      <c r="M7857" s="52">
        <v>87225992</v>
      </c>
      <c r="N7857" s="52">
        <v>0</v>
      </c>
      <c r="O7857" s="52">
        <v>35363301</v>
      </c>
      <c r="P7857" s="52">
        <v>6660438</v>
      </c>
      <c r="Q7857" s="52">
        <v>87225992</v>
      </c>
      <c r="R7857" s="52">
        <v>42023739</v>
      </c>
      <c r="S7857" s="52">
        <v>129249731</v>
      </c>
      <c r="T7857" s="70" t="s">
        <v>10556</v>
      </c>
      <c r="U7857" s="70" t="s">
        <v>10560</v>
      </c>
    </row>
    <row r="7858" spans="1:21" x14ac:dyDescent="0.2">
      <c r="A7858" s="49" t="s">
        <v>5665</v>
      </c>
      <c r="B7858" s="49" t="s">
        <v>641</v>
      </c>
      <c r="C7858" s="50">
        <v>3789</v>
      </c>
      <c r="D7858" s="49" t="s">
        <v>642</v>
      </c>
      <c r="E7858" s="49" t="s">
        <v>5731</v>
      </c>
      <c r="F7858" s="49" t="s">
        <v>642</v>
      </c>
      <c r="G7858" s="49">
        <v>27099</v>
      </c>
      <c r="H7858" s="49" t="s">
        <v>649</v>
      </c>
      <c r="I7858" s="50">
        <v>140792</v>
      </c>
      <c r="J7858" s="50">
        <v>227099000460</v>
      </c>
      <c r="K7858" s="49" t="s">
        <v>5740</v>
      </c>
      <c r="L7858" s="51">
        <v>559</v>
      </c>
      <c r="M7858" s="52">
        <v>95805730</v>
      </c>
      <c r="N7858" s="52">
        <v>0</v>
      </c>
      <c r="O7858" s="52">
        <v>41201082</v>
      </c>
      <c r="P7858" s="52">
        <v>6660438</v>
      </c>
      <c r="Q7858" s="52">
        <v>95805730</v>
      </c>
      <c r="R7858" s="52">
        <v>47861520</v>
      </c>
      <c r="S7858" s="52">
        <v>143667250</v>
      </c>
      <c r="T7858" s="70" t="s">
        <v>10556</v>
      </c>
      <c r="U7858" s="70" t="s">
        <v>10560</v>
      </c>
    </row>
    <row r="7859" spans="1:21" x14ac:dyDescent="0.2">
      <c r="A7859" s="49" t="s">
        <v>5665</v>
      </c>
      <c r="B7859" s="49" t="s">
        <v>641</v>
      </c>
      <c r="C7859" s="50">
        <v>3789</v>
      </c>
      <c r="D7859" s="49" t="s">
        <v>642</v>
      </c>
      <c r="E7859" s="49" t="s">
        <v>5838</v>
      </c>
      <c r="F7859" s="49" t="s">
        <v>642</v>
      </c>
      <c r="G7859" s="49">
        <v>27495</v>
      </c>
      <c r="H7859" s="49" t="s">
        <v>664</v>
      </c>
      <c r="I7859" s="50">
        <v>137968</v>
      </c>
      <c r="J7859" s="50">
        <v>427495000188</v>
      </c>
      <c r="K7859" s="49" t="s">
        <v>5840</v>
      </c>
      <c r="L7859" s="51">
        <v>230</v>
      </c>
      <c r="M7859" s="52">
        <v>35425574</v>
      </c>
      <c r="N7859" s="52">
        <v>0</v>
      </c>
      <c r="O7859" s="52">
        <v>36926630</v>
      </c>
      <c r="P7859" s="52">
        <v>6660438</v>
      </c>
      <c r="Q7859" s="52">
        <v>35425574</v>
      </c>
      <c r="R7859" s="52">
        <v>43587068</v>
      </c>
      <c r="S7859" s="52">
        <v>79012642</v>
      </c>
      <c r="T7859" s="70" t="s">
        <v>10556</v>
      </c>
      <c r="U7859" s="70" t="s">
        <v>10560</v>
      </c>
    </row>
    <row r="7860" spans="1:21" x14ac:dyDescent="0.2">
      <c r="A7860" s="49" t="s">
        <v>5665</v>
      </c>
      <c r="B7860" s="49" t="s">
        <v>641</v>
      </c>
      <c r="C7860" s="50">
        <v>3789</v>
      </c>
      <c r="D7860" s="49" t="s">
        <v>642</v>
      </c>
      <c r="E7860" s="49" t="s">
        <v>5715</v>
      </c>
      <c r="F7860" s="49" t="s">
        <v>642</v>
      </c>
      <c r="G7860" s="49">
        <v>27077</v>
      </c>
      <c r="H7860" s="49" t="s">
        <v>648</v>
      </c>
      <c r="I7860" s="50">
        <v>105172</v>
      </c>
      <c r="J7860" s="50">
        <v>227077001829</v>
      </c>
      <c r="K7860" s="49" t="s">
        <v>5716</v>
      </c>
      <c r="L7860" s="51">
        <v>486</v>
      </c>
      <c r="M7860" s="52">
        <v>85974224</v>
      </c>
      <c r="N7860" s="52">
        <v>0</v>
      </c>
      <c r="O7860" s="52">
        <v>40765687</v>
      </c>
      <c r="P7860" s="52">
        <v>6660438</v>
      </c>
      <c r="Q7860" s="52">
        <v>85974224</v>
      </c>
      <c r="R7860" s="52">
        <v>47426125</v>
      </c>
      <c r="S7860" s="52">
        <v>133400349</v>
      </c>
      <c r="T7860" s="70" t="s">
        <v>10556</v>
      </c>
      <c r="U7860" s="70" t="s">
        <v>10560</v>
      </c>
    </row>
    <row r="7861" spans="1:21" x14ac:dyDescent="0.2">
      <c r="A7861" s="49" t="s">
        <v>5665</v>
      </c>
      <c r="B7861" s="49" t="s">
        <v>641</v>
      </c>
      <c r="C7861" s="50">
        <v>3789</v>
      </c>
      <c r="D7861" s="49" t="s">
        <v>642</v>
      </c>
      <c r="E7861" s="49" t="s">
        <v>5812</v>
      </c>
      <c r="F7861" s="49" t="s">
        <v>642</v>
      </c>
      <c r="G7861" s="49">
        <v>27430</v>
      </c>
      <c r="H7861" s="49" t="s">
        <v>660</v>
      </c>
      <c r="I7861" s="50">
        <v>163237</v>
      </c>
      <c r="J7861" s="50">
        <v>227430000165</v>
      </c>
      <c r="K7861" s="49" t="s">
        <v>5813</v>
      </c>
      <c r="L7861" s="51">
        <v>191</v>
      </c>
      <c r="M7861" s="52">
        <v>32062515</v>
      </c>
      <c r="N7861" s="52">
        <v>0</v>
      </c>
      <c r="O7861" s="52">
        <v>40083733</v>
      </c>
      <c r="P7861" s="52">
        <v>6660438</v>
      </c>
      <c r="Q7861" s="52">
        <v>32062515</v>
      </c>
      <c r="R7861" s="52">
        <v>46744171</v>
      </c>
      <c r="S7861" s="52">
        <v>78806686</v>
      </c>
      <c r="T7861" s="70" t="s">
        <v>10556</v>
      </c>
      <c r="U7861" s="70" t="s">
        <v>10560</v>
      </c>
    </row>
    <row r="7862" spans="1:21" x14ac:dyDescent="0.2">
      <c r="A7862" s="49" t="s">
        <v>5665</v>
      </c>
      <c r="B7862" s="49" t="s">
        <v>641</v>
      </c>
      <c r="C7862" s="50">
        <v>3789</v>
      </c>
      <c r="D7862" s="49" t="s">
        <v>642</v>
      </c>
      <c r="E7862" s="49" t="s">
        <v>5708</v>
      </c>
      <c r="F7862" s="49" t="s">
        <v>642</v>
      </c>
      <c r="G7862" s="49">
        <v>27075</v>
      </c>
      <c r="H7862" s="49" t="s">
        <v>647</v>
      </c>
      <c r="I7862" s="50">
        <v>164157</v>
      </c>
      <c r="J7862" s="50">
        <v>227075000299</v>
      </c>
      <c r="K7862" s="49" t="s">
        <v>5709</v>
      </c>
      <c r="L7862" s="51">
        <v>289</v>
      </c>
      <c r="M7862" s="52">
        <v>38113527</v>
      </c>
      <c r="N7862" s="52">
        <v>0</v>
      </c>
      <c r="O7862" s="52">
        <v>30164202</v>
      </c>
      <c r="P7862" s="52">
        <v>6660438</v>
      </c>
      <c r="Q7862" s="52">
        <v>38113527</v>
      </c>
      <c r="R7862" s="52">
        <v>36824640</v>
      </c>
      <c r="S7862" s="52">
        <v>74938167</v>
      </c>
      <c r="T7862" s="70" t="s">
        <v>10556</v>
      </c>
      <c r="U7862" s="70" t="s">
        <v>10560</v>
      </c>
    </row>
    <row r="7863" spans="1:21" x14ac:dyDescent="0.2">
      <c r="A7863" s="49" t="s">
        <v>5665</v>
      </c>
      <c r="B7863" s="49" t="s">
        <v>641</v>
      </c>
      <c r="C7863" s="50">
        <v>3789</v>
      </c>
      <c r="D7863" s="49" t="s">
        <v>642</v>
      </c>
      <c r="E7863" s="49" t="s">
        <v>5673</v>
      </c>
      <c r="F7863" s="49" t="s">
        <v>642</v>
      </c>
      <c r="G7863" s="49">
        <v>27025</v>
      </c>
      <c r="H7863" s="49" t="s">
        <v>644</v>
      </c>
      <c r="I7863" s="50">
        <v>160757</v>
      </c>
      <c r="J7863" s="50">
        <v>227025000867</v>
      </c>
      <c r="K7863" s="49" t="s">
        <v>5691</v>
      </c>
      <c r="L7863" s="51">
        <v>242</v>
      </c>
      <c r="M7863" s="52">
        <v>45631224</v>
      </c>
      <c r="N7863" s="52">
        <v>0</v>
      </c>
      <c r="O7863" s="52">
        <v>43844776</v>
      </c>
      <c r="P7863" s="52">
        <v>6660438</v>
      </c>
      <c r="Q7863" s="52">
        <v>45631224</v>
      </c>
      <c r="R7863" s="52">
        <v>50505214</v>
      </c>
      <c r="S7863" s="52">
        <v>96136438</v>
      </c>
      <c r="T7863" s="70" t="s">
        <v>10556</v>
      </c>
      <c r="U7863" s="70" t="s">
        <v>10560</v>
      </c>
    </row>
    <row r="7864" spans="1:21" x14ac:dyDescent="0.2">
      <c r="A7864" s="49" t="s">
        <v>5665</v>
      </c>
      <c r="B7864" s="49" t="s">
        <v>641</v>
      </c>
      <c r="C7864" s="50">
        <v>3789</v>
      </c>
      <c r="D7864" s="49" t="s">
        <v>642</v>
      </c>
      <c r="E7864" s="49" t="s">
        <v>5715</v>
      </c>
      <c r="F7864" s="49" t="s">
        <v>642</v>
      </c>
      <c r="G7864" s="49">
        <v>27077</v>
      </c>
      <c r="H7864" s="49" t="s">
        <v>648</v>
      </c>
      <c r="I7864" s="50">
        <v>105170</v>
      </c>
      <c r="J7864" s="50">
        <v>227077001811</v>
      </c>
      <c r="K7864" s="49" t="s">
        <v>5720</v>
      </c>
      <c r="L7864" s="51">
        <v>372</v>
      </c>
      <c r="M7864" s="52">
        <v>65284874</v>
      </c>
      <c r="N7864" s="52">
        <v>0</v>
      </c>
      <c r="O7864" s="52">
        <v>40765687</v>
      </c>
      <c r="P7864" s="52">
        <v>6660438</v>
      </c>
      <c r="Q7864" s="52">
        <v>65284874</v>
      </c>
      <c r="R7864" s="52">
        <v>47426125</v>
      </c>
      <c r="S7864" s="52">
        <v>112710999</v>
      </c>
      <c r="T7864" s="70" t="s">
        <v>10556</v>
      </c>
      <c r="U7864" s="70" t="s">
        <v>10560</v>
      </c>
    </row>
    <row r="7865" spans="1:21" x14ac:dyDescent="0.2">
      <c r="A7865" s="49" t="s">
        <v>5665</v>
      </c>
      <c r="B7865" s="49" t="s">
        <v>641</v>
      </c>
      <c r="C7865" s="50">
        <v>3789</v>
      </c>
      <c r="D7865" s="49" t="s">
        <v>642</v>
      </c>
      <c r="E7865" s="49" t="s">
        <v>5838</v>
      </c>
      <c r="F7865" s="49" t="s">
        <v>642</v>
      </c>
      <c r="G7865" s="49">
        <v>27495</v>
      </c>
      <c r="H7865" s="49" t="s">
        <v>664</v>
      </c>
      <c r="I7865" s="50">
        <v>140632</v>
      </c>
      <c r="J7865" s="50">
        <v>127495000389</v>
      </c>
      <c r="K7865" s="49" t="s">
        <v>5687</v>
      </c>
      <c r="L7865" s="51">
        <v>276</v>
      </c>
      <c r="M7865" s="52">
        <v>40184988</v>
      </c>
      <c r="N7865" s="52">
        <v>0</v>
      </c>
      <c r="O7865" s="52">
        <v>36926630</v>
      </c>
      <c r="P7865" s="52">
        <v>6660438</v>
      </c>
      <c r="Q7865" s="52">
        <v>40184988</v>
      </c>
      <c r="R7865" s="52">
        <v>43587068</v>
      </c>
      <c r="S7865" s="52">
        <v>83772056</v>
      </c>
      <c r="T7865" s="70" t="s">
        <v>10556</v>
      </c>
      <c r="U7865" s="70" t="s">
        <v>10560</v>
      </c>
    </row>
    <row r="7866" spans="1:21" x14ac:dyDescent="0.2">
      <c r="A7866" s="49" t="s">
        <v>5665</v>
      </c>
      <c r="B7866" s="49" t="s">
        <v>641</v>
      </c>
      <c r="C7866" s="50">
        <v>3789</v>
      </c>
      <c r="D7866" s="49" t="s">
        <v>642</v>
      </c>
      <c r="E7866" s="49" t="s">
        <v>5756</v>
      </c>
      <c r="F7866" s="49" t="s">
        <v>642</v>
      </c>
      <c r="G7866" s="49">
        <v>27160</v>
      </c>
      <c r="H7866" s="49" t="s">
        <v>652</v>
      </c>
      <c r="I7866" s="50">
        <v>136930</v>
      </c>
      <c r="J7866" s="50">
        <v>227160000028</v>
      </c>
      <c r="K7866" s="49" t="s">
        <v>5685</v>
      </c>
      <c r="L7866" s="51">
        <v>138</v>
      </c>
      <c r="M7866" s="52">
        <v>21176768</v>
      </c>
      <c r="N7866" s="52">
        <v>0</v>
      </c>
      <c r="O7866" s="52">
        <v>37135899</v>
      </c>
      <c r="P7866" s="52">
        <v>6660438</v>
      </c>
      <c r="Q7866" s="52">
        <v>21176768</v>
      </c>
      <c r="R7866" s="52">
        <v>43796337</v>
      </c>
      <c r="S7866" s="52">
        <v>64973105</v>
      </c>
      <c r="T7866" s="70" t="s">
        <v>10556</v>
      </c>
      <c r="U7866" s="70" t="s">
        <v>10560</v>
      </c>
    </row>
    <row r="7867" spans="1:21" x14ac:dyDescent="0.2">
      <c r="A7867" s="49" t="s">
        <v>5665</v>
      </c>
      <c r="B7867" s="49" t="s">
        <v>641</v>
      </c>
      <c r="C7867" s="50">
        <v>3789</v>
      </c>
      <c r="D7867" s="49" t="s">
        <v>642</v>
      </c>
      <c r="E7867" s="49" t="s">
        <v>5749</v>
      </c>
      <c r="F7867" s="49" t="s">
        <v>642</v>
      </c>
      <c r="G7867" s="49">
        <v>27150</v>
      </c>
      <c r="H7867" s="49" t="s">
        <v>651</v>
      </c>
      <c r="I7867" s="50">
        <v>141695</v>
      </c>
      <c r="J7867" s="50">
        <v>227150000305</v>
      </c>
      <c r="K7867" s="49" t="s">
        <v>5750</v>
      </c>
      <c r="L7867" s="51">
        <v>399</v>
      </c>
      <c r="M7867" s="52">
        <v>71171722</v>
      </c>
      <c r="N7867" s="52">
        <v>0</v>
      </c>
      <c r="O7867" s="52">
        <v>43286587</v>
      </c>
      <c r="P7867" s="52">
        <v>6660438</v>
      </c>
      <c r="Q7867" s="52">
        <v>71171722</v>
      </c>
      <c r="R7867" s="52">
        <v>49947025</v>
      </c>
      <c r="S7867" s="52">
        <v>121118747</v>
      </c>
      <c r="T7867" s="70" t="s">
        <v>10556</v>
      </c>
      <c r="U7867" s="70" t="s">
        <v>10560</v>
      </c>
    </row>
    <row r="7868" spans="1:21" x14ac:dyDescent="0.2">
      <c r="A7868" s="49" t="s">
        <v>5665</v>
      </c>
      <c r="B7868" s="49" t="s">
        <v>641</v>
      </c>
      <c r="C7868" s="50">
        <v>3789</v>
      </c>
      <c r="D7868" s="49" t="s">
        <v>642</v>
      </c>
      <c r="E7868" s="49" t="s">
        <v>5782</v>
      </c>
      <c r="F7868" s="49" t="s">
        <v>642</v>
      </c>
      <c r="G7868" s="49">
        <v>27372</v>
      </c>
      <c r="H7868" s="49" t="s">
        <v>657</v>
      </c>
      <c r="I7868" s="50">
        <v>149749</v>
      </c>
      <c r="J7868" s="50">
        <v>427372000264</v>
      </c>
      <c r="K7868" s="49" t="s">
        <v>5784</v>
      </c>
      <c r="L7868" s="51">
        <v>262</v>
      </c>
      <c r="M7868" s="52">
        <v>41928967</v>
      </c>
      <c r="N7868" s="52">
        <v>0</v>
      </c>
      <c r="O7868" s="52">
        <v>38258725</v>
      </c>
      <c r="P7868" s="52">
        <v>6660438</v>
      </c>
      <c r="Q7868" s="52">
        <v>41928967</v>
      </c>
      <c r="R7868" s="52">
        <v>44919163</v>
      </c>
      <c r="S7868" s="52">
        <v>86848130</v>
      </c>
      <c r="T7868" s="70" t="s">
        <v>10556</v>
      </c>
      <c r="U7868" s="70" t="s">
        <v>10560</v>
      </c>
    </row>
    <row r="7869" spans="1:21" x14ac:dyDescent="0.2">
      <c r="A7869" s="49" t="s">
        <v>5665</v>
      </c>
      <c r="B7869" s="49" t="s">
        <v>641</v>
      </c>
      <c r="C7869" s="50">
        <v>3789</v>
      </c>
      <c r="D7869" s="49" t="s">
        <v>642</v>
      </c>
      <c r="E7869" s="49" t="s">
        <v>5865</v>
      </c>
      <c r="F7869" s="49" t="s">
        <v>642</v>
      </c>
      <c r="G7869" s="49">
        <v>27660</v>
      </c>
      <c r="H7869" s="49" t="s">
        <v>667</v>
      </c>
      <c r="I7869" s="50">
        <v>136968</v>
      </c>
      <c r="J7869" s="50">
        <v>227660000709</v>
      </c>
      <c r="K7869" s="49" t="s">
        <v>5866</v>
      </c>
      <c r="L7869" s="51">
        <v>137</v>
      </c>
      <c r="M7869" s="52">
        <v>17951584</v>
      </c>
      <c r="N7869" s="52">
        <v>0</v>
      </c>
      <c r="O7869" s="52">
        <v>31411847</v>
      </c>
      <c r="P7869" s="52">
        <v>6660438</v>
      </c>
      <c r="Q7869" s="52">
        <v>17951584</v>
      </c>
      <c r="R7869" s="52">
        <v>38072285</v>
      </c>
      <c r="S7869" s="52">
        <v>56023869</v>
      </c>
      <c r="T7869" s="70" t="s">
        <v>10556</v>
      </c>
      <c r="U7869" s="70" t="s">
        <v>10560</v>
      </c>
    </row>
    <row r="7870" spans="1:21" x14ac:dyDescent="0.2">
      <c r="A7870" s="49" t="s">
        <v>5665</v>
      </c>
      <c r="B7870" s="49" t="s">
        <v>641</v>
      </c>
      <c r="C7870" s="50">
        <v>3789</v>
      </c>
      <c r="D7870" s="49" t="s">
        <v>642</v>
      </c>
      <c r="E7870" s="49" t="s">
        <v>5698</v>
      </c>
      <c r="F7870" s="49" t="s">
        <v>642</v>
      </c>
      <c r="G7870" s="49">
        <v>27073</v>
      </c>
      <c r="H7870" s="49" t="s">
        <v>646</v>
      </c>
      <c r="I7870" s="50">
        <v>144410</v>
      </c>
      <c r="J7870" s="50">
        <v>227073000127</v>
      </c>
      <c r="K7870" s="49" t="s">
        <v>5701</v>
      </c>
      <c r="L7870" s="51">
        <v>337</v>
      </c>
      <c r="M7870" s="52">
        <v>59475685</v>
      </c>
      <c r="N7870" s="52">
        <v>0</v>
      </c>
      <c r="O7870" s="52">
        <v>41961538</v>
      </c>
      <c r="P7870" s="52">
        <v>6660438</v>
      </c>
      <c r="Q7870" s="52">
        <v>59475685</v>
      </c>
      <c r="R7870" s="52">
        <v>48621976</v>
      </c>
      <c r="S7870" s="52">
        <v>108097661</v>
      </c>
      <c r="T7870" s="70" t="s">
        <v>10556</v>
      </c>
      <c r="U7870" s="70" t="s">
        <v>10560</v>
      </c>
    </row>
    <row r="7871" spans="1:21" x14ac:dyDescent="0.2">
      <c r="A7871" s="49" t="s">
        <v>5665</v>
      </c>
      <c r="B7871" s="49" t="s">
        <v>641</v>
      </c>
      <c r="C7871" s="50">
        <v>3789</v>
      </c>
      <c r="D7871" s="49" t="s">
        <v>642</v>
      </c>
      <c r="E7871" s="49" t="s">
        <v>5673</v>
      </c>
      <c r="F7871" s="49" t="s">
        <v>642</v>
      </c>
      <c r="G7871" s="49">
        <v>27025</v>
      </c>
      <c r="H7871" s="49" t="s">
        <v>644</v>
      </c>
      <c r="I7871" s="50">
        <v>144511</v>
      </c>
      <c r="J7871" s="50">
        <v>227025080704</v>
      </c>
      <c r="K7871" s="49" t="s">
        <v>5681</v>
      </c>
      <c r="L7871" s="51">
        <v>339</v>
      </c>
      <c r="M7871" s="52">
        <v>69043194</v>
      </c>
      <c r="N7871" s="52">
        <v>0</v>
      </c>
      <c r="O7871" s="52">
        <v>43844776</v>
      </c>
      <c r="P7871" s="52">
        <v>6660438</v>
      </c>
      <c r="Q7871" s="52">
        <v>69043194</v>
      </c>
      <c r="R7871" s="52">
        <v>50505214</v>
      </c>
      <c r="S7871" s="52">
        <v>119548408</v>
      </c>
      <c r="T7871" s="70" t="s">
        <v>10556</v>
      </c>
      <c r="U7871" s="70" t="s">
        <v>10560</v>
      </c>
    </row>
    <row r="7872" spans="1:21" ht="14.25" customHeight="1" x14ac:dyDescent="0.2">
      <c r="A7872" s="49" t="s">
        <v>5665</v>
      </c>
      <c r="B7872" s="49" t="s">
        <v>641</v>
      </c>
      <c r="C7872" s="50">
        <v>3789</v>
      </c>
      <c r="D7872" s="49" t="s">
        <v>642</v>
      </c>
      <c r="E7872" s="49" t="s">
        <v>5708</v>
      </c>
      <c r="F7872" s="49" t="s">
        <v>642</v>
      </c>
      <c r="G7872" s="49">
        <v>27075</v>
      </c>
      <c r="H7872" s="49" t="s">
        <v>647</v>
      </c>
      <c r="I7872" s="50">
        <v>15165</v>
      </c>
      <c r="J7872" s="50">
        <v>227075000302</v>
      </c>
      <c r="K7872" s="49" t="s">
        <v>5710</v>
      </c>
      <c r="L7872" s="51">
        <v>177</v>
      </c>
      <c r="M7872" s="52">
        <v>22267184</v>
      </c>
      <c r="N7872" s="52">
        <v>0</v>
      </c>
      <c r="O7872" s="52">
        <v>30164202</v>
      </c>
      <c r="P7872" s="52">
        <v>6660438</v>
      </c>
      <c r="Q7872" s="52">
        <v>22267184</v>
      </c>
      <c r="R7872" s="52">
        <v>36824640</v>
      </c>
      <c r="S7872" s="52">
        <v>59091824</v>
      </c>
      <c r="T7872" s="70" t="s">
        <v>10556</v>
      </c>
      <c r="U7872" s="70" t="s">
        <v>10560</v>
      </c>
    </row>
    <row r="7873" spans="1:21" ht="14.25" customHeight="1" x14ac:dyDescent="0.2">
      <c r="A7873" s="49" t="s">
        <v>5665</v>
      </c>
      <c r="B7873" s="49" t="s">
        <v>641</v>
      </c>
      <c r="C7873" s="50">
        <v>3789</v>
      </c>
      <c r="D7873" s="49" t="s">
        <v>642</v>
      </c>
      <c r="E7873" s="49" t="s">
        <v>5869</v>
      </c>
      <c r="F7873" s="49" t="s">
        <v>642</v>
      </c>
      <c r="G7873" s="49">
        <v>27745</v>
      </c>
      <c r="H7873" s="49" t="s">
        <v>668</v>
      </c>
      <c r="I7873" s="50">
        <v>136969</v>
      </c>
      <c r="J7873" s="50">
        <v>227745000210</v>
      </c>
      <c r="K7873" s="49" t="s">
        <v>5870</v>
      </c>
      <c r="L7873" s="51">
        <v>58</v>
      </c>
      <c r="M7873" s="52">
        <v>8797047</v>
      </c>
      <c r="N7873" s="52">
        <v>0</v>
      </c>
      <c r="O7873" s="52">
        <v>36456627</v>
      </c>
      <c r="P7873" s="52">
        <v>6660438</v>
      </c>
      <c r="Q7873" s="52">
        <v>8797047</v>
      </c>
      <c r="R7873" s="52">
        <v>43117065</v>
      </c>
      <c r="S7873" s="52">
        <v>51914112</v>
      </c>
      <c r="T7873" s="70" t="s">
        <v>10556</v>
      </c>
      <c r="U7873" s="70" t="s">
        <v>10560</v>
      </c>
    </row>
    <row r="7874" spans="1:21" ht="14.25" customHeight="1" x14ac:dyDescent="0.2">
      <c r="A7874" s="49" t="s">
        <v>5665</v>
      </c>
      <c r="B7874" s="49" t="s">
        <v>641</v>
      </c>
      <c r="C7874" s="50">
        <v>3789</v>
      </c>
      <c r="D7874" s="49" t="s">
        <v>642</v>
      </c>
      <c r="E7874" s="49" t="s">
        <v>5819</v>
      </c>
      <c r="F7874" s="49" t="s">
        <v>642</v>
      </c>
      <c r="G7874" s="49">
        <v>27450</v>
      </c>
      <c r="H7874" s="49" t="s">
        <v>661</v>
      </c>
      <c r="I7874" s="50">
        <v>160777</v>
      </c>
      <c r="J7874" s="50">
        <v>227450000129</v>
      </c>
      <c r="K7874" s="49" t="s">
        <v>5821</v>
      </c>
      <c r="L7874" s="51">
        <v>253</v>
      </c>
      <c r="M7874" s="52">
        <v>42562396</v>
      </c>
      <c r="N7874" s="52">
        <v>0</v>
      </c>
      <c r="O7874" s="52">
        <v>40309848</v>
      </c>
      <c r="P7874" s="52">
        <v>13320876</v>
      </c>
      <c r="Q7874" s="52">
        <v>42562396</v>
      </c>
      <c r="R7874" s="52">
        <v>53630724</v>
      </c>
      <c r="S7874" s="52">
        <v>96193120</v>
      </c>
      <c r="T7874" s="70" t="s">
        <v>10556</v>
      </c>
      <c r="U7874" s="70" t="s">
        <v>10560</v>
      </c>
    </row>
    <row r="7875" spans="1:21" ht="14.25" customHeight="1" x14ac:dyDescent="0.2">
      <c r="A7875" s="49" t="s">
        <v>5665</v>
      </c>
      <c r="B7875" s="49" t="s">
        <v>641</v>
      </c>
      <c r="C7875" s="50">
        <v>3789</v>
      </c>
      <c r="D7875" s="49" t="s">
        <v>642</v>
      </c>
      <c r="E7875" s="49" t="s">
        <v>5698</v>
      </c>
      <c r="F7875" s="49" t="s">
        <v>642</v>
      </c>
      <c r="G7875" s="49">
        <v>27073</v>
      </c>
      <c r="H7875" s="49" t="s">
        <v>646</v>
      </c>
      <c r="I7875" s="50">
        <v>154136</v>
      </c>
      <c r="J7875" s="50">
        <v>227073000071</v>
      </c>
      <c r="K7875" s="49" t="s">
        <v>5700</v>
      </c>
      <c r="L7875" s="51">
        <v>521</v>
      </c>
      <c r="M7875" s="52">
        <v>91055622</v>
      </c>
      <c r="N7875" s="52">
        <v>0</v>
      </c>
      <c r="O7875" s="52">
        <v>41961538</v>
      </c>
      <c r="P7875" s="52">
        <v>6660438</v>
      </c>
      <c r="Q7875" s="52">
        <v>91055622</v>
      </c>
      <c r="R7875" s="52">
        <v>48621976</v>
      </c>
      <c r="S7875" s="52">
        <v>139677598</v>
      </c>
      <c r="T7875" s="70" t="s">
        <v>10556</v>
      </c>
      <c r="U7875" s="70" t="s">
        <v>10560</v>
      </c>
    </row>
    <row r="7876" spans="1:21" ht="14.25" customHeight="1" x14ac:dyDescent="0.2">
      <c r="A7876" s="49" t="s">
        <v>5665</v>
      </c>
      <c r="B7876" s="49" t="s">
        <v>641</v>
      </c>
      <c r="C7876" s="50">
        <v>3789</v>
      </c>
      <c r="D7876" s="49" t="s">
        <v>642</v>
      </c>
      <c r="E7876" s="49" t="s">
        <v>5812</v>
      </c>
      <c r="F7876" s="49" t="s">
        <v>642</v>
      </c>
      <c r="G7876" s="49">
        <v>27430</v>
      </c>
      <c r="H7876" s="49" t="s">
        <v>660</v>
      </c>
      <c r="I7876" s="50">
        <v>15170</v>
      </c>
      <c r="J7876" s="50">
        <v>227077002141</v>
      </c>
      <c r="K7876" s="49" t="s">
        <v>5733</v>
      </c>
      <c r="L7876" s="51">
        <v>687</v>
      </c>
      <c r="M7876" s="52">
        <v>118377007</v>
      </c>
      <c r="N7876" s="52">
        <v>0</v>
      </c>
      <c r="O7876" s="52">
        <v>40083733</v>
      </c>
      <c r="P7876" s="52">
        <v>6660438</v>
      </c>
      <c r="Q7876" s="52">
        <v>118377007</v>
      </c>
      <c r="R7876" s="52">
        <v>46744171</v>
      </c>
      <c r="S7876" s="52">
        <v>165121178</v>
      </c>
      <c r="T7876" s="70" t="s">
        <v>10556</v>
      </c>
      <c r="U7876" s="70" t="s">
        <v>10560</v>
      </c>
    </row>
    <row r="7877" spans="1:21" x14ac:dyDescent="0.2">
      <c r="A7877" s="49" t="s">
        <v>5665</v>
      </c>
      <c r="B7877" s="49" t="s">
        <v>641</v>
      </c>
      <c r="C7877" s="50">
        <v>3789</v>
      </c>
      <c r="D7877" s="49" t="s">
        <v>642</v>
      </c>
      <c r="E7877" s="49" t="s">
        <v>5715</v>
      </c>
      <c r="F7877" s="49" t="s">
        <v>642</v>
      </c>
      <c r="G7877" s="49">
        <v>27077</v>
      </c>
      <c r="H7877" s="49" t="s">
        <v>648</v>
      </c>
      <c r="I7877" s="50">
        <v>162517</v>
      </c>
      <c r="J7877" s="50">
        <v>227077005182</v>
      </c>
      <c r="K7877" s="49" t="s">
        <v>5719</v>
      </c>
      <c r="L7877" s="51">
        <v>495</v>
      </c>
      <c r="M7877" s="52">
        <v>85826536</v>
      </c>
      <c r="N7877" s="52">
        <v>0</v>
      </c>
      <c r="O7877" s="52">
        <v>40765687</v>
      </c>
      <c r="P7877" s="52">
        <v>6660438</v>
      </c>
      <c r="Q7877" s="52">
        <v>85826536</v>
      </c>
      <c r="R7877" s="52">
        <v>47426125</v>
      </c>
      <c r="S7877" s="52">
        <v>133252661</v>
      </c>
      <c r="T7877" s="70" t="s">
        <v>10556</v>
      </c>
      <c r="U7877" s="70" t="s">
        <v>10560</v>
      </c>
    </row>
    <row r="7878" spans="1:21" x14ac:dyDescent="0.2">
      <c r="A7878" s="49" t="s">
        <v>5665</v>
      </c>
      <c r="B7878" s="49" t="s">
        <v>641</v>
      </c>
      <c r="C7878" s="50">
        <v>3789</v>
      </c>
      <c r="D7878" s="49" t="s">
        <v>642</v>
      </c>
      <c r="E7878" s="49" t="s">
        <v>5805</v>
      </c>
      <c r="F7878" s="49" t="s">
        <v>642</v>
      </c>
      <c r="G7878" s="49">
        <v>27425</v>
      </c>
      <c r="H7878" s="49" t="s">
        <v>659</v>
      </c>
      <c r="I7878" s="50">
        <v>105327</v>
      </c>
      <c r="J7878" s="50">
        <v>227001017742</v>
      </c>
      <c r="K7878" s="49" t="s">
        <v>5809</v>
      </c>
      <c r="L7878" s="51">
        <v>219</v>
      </c>
      <c r="M7878" s="52">
        <v>33963568</v>
      </c>
      <c r="N7878" s="52">
        <v>0</v>
      </c>
      <c r="O7878" s="52">
        <v>37109367</v>
      </c>
      <c r="P7878" s="52">
        <v>6660438</v>
      </c>
      <c r="Q7878" s="52">
        <v>33963568</v>
      </c>
      <c r="R7878" s="52">
        <v>43769805</v>
      </c>
      <c r="S7878" s="52">
        <v>77733373</v>
      </c>
      <c r="T7878" s="70" t="s">
        <v>10556</v>
      </c>
      <c r="U7878" s="70" t="s">
        <v>10560</v>
      </c>
    </row>
    <row r="7879" spans="1:21" x14ac:dyDescent="0.2">
      <c r="A7879" s="49" t="s">
        <v>5665</v>
      </c>
      <c r="B7879" s="49" t="s">
        <v>641</v>
      </c>
      <c r="C7879" s="50">
        <v>3789</v>
      </c>
      <c r="D7879" s="49" t="s">
        <v>642</v>
      </c>
      <c r="E7879" s="49" t="s">
        <v>5805</v>
      </c>
      <c r="F7879" s="49" t="s">
        <v>642</v>
      </c>
      <c r="G7879" s="49">
        <v>27425</v>
      </c>
      <c r="H7879" s="49" t="s">
        <v>659</v>
      </c>
      <c r="I7879" s="50">
        <v>141655</v>
      </c>
      <c r="J7879" s="50">
        <v>227001004250</v>
      </c>
      <c r="K7879" s="49" t="s">
        <v>5675</v>
      </c>
      <c r="L7879" s="51">
        <v>473</v>
      </c>
      <c r="M7879" s="52">
        <v>73321601</v>
      </c>
      <c r="N7879" s="52">
        <v>0</v>
      </c>
      <c r="O7879" s="52">
        <v>37109367</v>
      </c>
      <c r="P7879" s="52">
        <v>6660438</v>
      </c>
      <c r="Q7879" s="52">
        <v>73321601</v>
      </c>
      <c r="R7879" s="52">
        <v>43769805</v>
      </c>
      <c r="S7879" s="52">
        <v>117091406</v>
      </c>
      <c r="T7879" s="70" t="s">
        <v>10556</v>
      </c>
      <c r="U7879" s="70" t="s">
        <v>10560</v>
      </c>
    </row>
    <row r="7880" spans="1:21" x14ac:dyDescent="0.2">
      <c r="A7880" s="49" t="s">
        <v>5665</v>
      </c>
      <c r="B7880" s="49" t="s">
        <v>641</v>
      </c>
      <c r="C7880" s="50">
        <v>3789</v>
      </c>
      <c r="D7880" s="49" t="s">
        <v>642</v>
      </c>
      <c r="E7880" s="49" t="s">
        <v>5731</v>
      </c>
      <c r="F7880" s="49" t="s">
        <v>642</v>
      </c>
      <c r="G7880" s="49">
        <v>27099</v>
      </c>
      <c r="H7880" s="49" t="s">
        <v>649</v>
      </c>
      <c r="I7880" s="50">
        <v>168317</v>
      </c>
      <c r="J7880" s="50">
        <v>427099000388</v>
      </c>
      <c r="K7880" s="49" t="s">
        <v>5732</v>
      </c>
      <c r="L7880" s="51">
        <v>221</v>
      </c>
      <c r="M7880" s="52">
        <v>38195078</v>
      </c>
      <c r="N7880" s="52">
        <v>0</v>
      </c>
      <c r="O7880" s="52">
        <v>41201082</v>
      </c>
      <c r="P7880" s="52">
        <v>19981315</v>
      </c>
      <c r="Q7880" s="52">
        <v>38195078</v>
      </c>
      <c r="R7880" s="52">
        <v>61182397</v>
      </c>
      <c r="S7880" s="52">
        <v>99377475</v>
      </c>
      <c r="T7880" s="70" t="s">
        <v>10556</v>
      </c>
      <c r="U7880" s="70" t="s">
        <v>10560</v>
      </c>
    </row>
    <row r="7881" spans="1:21" x14ac:dyDescent="0.2">
      <c r="A7881" s="49" t="s">
        <v>5665</v>
      </c>
      <c r="B7881" s="49" t="s">
        <v>641</v>
      </c>
      <c r="C7881" s="50">
        <v>3789</v>
      </c>
      <c r="D7881" s="49" t="s">
        <v>642</v>
      </c>
      <c r="E7881" s="49" t="s">
        <v>5666</v>
      </c>
      <c r="F7881" s="49" t="s">
        <v>642</v>
      </c>
      <c r="G7881" s="49">
        <v>27006</v>
      </c>
      <c r="H7881" s="49" t="s">
        <v>643</v>
      </c>
      <c r="I7881" s="50">
        <v>136909</v>
      </c>
      <c r="J7881" s="50">
        <v>227006000805</v>
      </c>
      <c r="K7881" s="49" t="s">
        <v>5668</v>
      </c>
      <c r="L7881" s="51">
        <v>77</v>
      </c>
      <c r="M7881" s="52">
        <v>10631237</v>
      </c>
      <c r="N7881" s="52">
        <v>0</v>
      </c>
      <c r="O7881" s="52">
        <v>33205596</v>
      </c>
      <c r="P7881" s="52">
        <v>6660438</v>
      </c>
      <c r="Q7881" s="52">
        <v>10631237</v>
      </c>
      <c r="R7881" s="52">
        <v>39866034</v>
      </c>
      <c r="S7881" s="52">
        <v>50497271</v>
      </c>
      <c r="T7881" s="70" t="s">
        <v>10556</v>
      </c>
      <c r="U7881" s="70" t="s">
        <v>10560</v>
      </c>
    </row>
    <row r="7882" spans="1:21" x14ac:dyDescent="0.2">
      <c r="A7882" s="49" t="s">
        <v>5665</v>
      </c>
      <c r="B7882" s="49" t="s">
        <v>641</v>
      </c>
      <c r="C7882" s="50">
        <v>3789</v>
      </c>
      <c r="D7882" s="49" t="s">
        <v>642</v>
      </c>
      <c r="E7882" s="49" t="s">
        <v>5731</v>
      </c>
      <c r="F7882" s="49" t="s">
        <v>642</v>
      </c>
      <c r="G7882" s="49">
        <v>27099</v>
      </c>
      <c r="H7882" s="49" t="s">
        <v>649</v>
      </c>
      <c r="I7882" s="50">
        <v>168939</v>
      </c>
      <c r="J7882" s="50">
        <v>227099800025</v>
      </c>
      <c r="K7882" s="49" t="s">
        <v>5737</v>
      </c>
      <c r="L7882" s="51">
        <v>105</v>
      </c>
      <c r="M7882" s="52">
        <v>18311294</v>
      </c>
      <c r="N7882" s="52">
        <v>0</v>
      </c>
      <c r="O7882" s="52">
        <v>41201082</v>
      </c>
      <c r="P7882" s="52">
        <v>6660438</v>
      </c>
      <c r="Q7882" s="52">
        <v>18311294</v>
      </c>
      <c r="R7882" s="52">
        <v>47861520</v>
      </c>
      <c r="S7882" s="52">
        <v>66172814</v>
      </c>
      <c r="T7882" s="70" t="s">
        <v>10556</v>
      </c>
      <c r="U7882" s="70" t="s">
        <v>10560</v>
      </c>
    </row>
    <row r="7883" spans="1:21" x14ac:dyDescent="0.2">
      <c r="A7883" s="49" t="s">
        <v>5665</v>
      </c>
      <c r="B7883" s="49" t="s">
        <v>641</v>
      </c>
      <c r="C7883" s="50">
        <v>3789</v>
      </c>
      <c r="D7883" s="49" t="s">
        <v>642</v>
      </c>
      <c r="E7883" s="49" t="s">
        <v>5826</v>
      </c>
      <c r="F7883" s="49" t="s">
        <v>642</v>
      </c>
      <c r="G7883" s="49">
        <v>27491</v>
      </c>
      <c r="H7883" s="49" t="s">
        <v>662</v>
      </c>
      <c r="I7883" s="50">
        <v>136948</v>
      </c>
      <c r="J7883" s="50">
        <v>227491001016</v>
      </c>
      <c r="K7883" s="49" t="s">
        <v>5827</v>
      </c>
      <c r="L7883" s="51">
        <v>340</v>
      </c>
      <c r="M7883" s="52">
        <v>51869983</v>
      </c>
      <c r="N7883" s="52">
        <v>0</v>
      </c>
      <c r="O7883" s="52">
        <v>36691854</v>
      </c>
      <c r="P7883" s="52">
        <v>13320876</v>
      </c>
      <c r="Q7883" s="52">
        <v>51869983</v>
      </c>
      <c r="R7883" s="52">
        <v>50012730</v>
      </c>
      <c r="S7883" s="52">
        <v>101882713</v>
      </c>
      <c r="T7883" s="70" t="s">
        <v>10556</v>
      </c>
      <c r="U7883" s="70" t="s">
        <v>10560</v>
      </c>
    </row>
    <row r="7884" spans="1:21" x14ac:dyDescent="0.2">
      <c r="A7884" s="49" t="s">
        <v>5665</v>
      </c>
      <c r="B7884" s="49" t="s">
        <v>641</v>
      </c>
      <c r="C7884" s="50">
        <v>3789</v>
      </c>
      <c r="D7884" s="49" t="s">
        <v>642</v>
      </c>
      <c r="E7884" s="49" t="s">
        <v>5889</v>
      </c>
      <c r="F7884" s="49" t="s">
        <v>642</v>
      </c>
      <c r="G7884" s="49">
        <v>27810</v>
      </c>
      <c r="H7884" s="49" t="s">
        <v>671</v>
      </c>
      <c r="I7884" s="50">
        <v>143777</v>
      </c>
      <c r="J7884" s="50">
        <v>227810800008</v>
      </c>
      <c r="K7884" s="49" t="s">
        <v>5890</v>
      </c>
      <c r="L7884" s="51">
        <v>90</v>
      </c>
      <c r="M7884" s="52">
        <v>13962164</v>
      </c>
      <c r="N7884" s="52">
        <v>0</v>
      </c>
      <c r="O7884" s="52">
        <v>37241774</v>
      </c>
      <c r="P7884" s="52">
        <v>6660438</v>
      </c>
      <c r="Q7884" s="52">
        <v>13962164</v>
      </c>
      <c r="R7884" s="52">
        <v>43902212</v>
      </c>
      <c r="S7884" s="52">
        <v>57864376</v>
      </c>
      <c r="T7884" s="70" t="s">
        <v>10556</v>
      </c>
      <c r="U7884" s="70" t="s">
        <v>10560</v>
      </c>
    </row>
    <row r="7885" spans="1:21" x14ac:dyDescent="0.2">
      <c r="A7885" s="49" t="s">
        <v>5665</v>
      </c>
      <c r="B7885" s="49" t="s">
        <v>641</v>
      </c>
      <c r="C7885" s="50">
        <v>3789</v>
      </c>
      <c r="D7885" s="49" t="s">
        <v>642</v>
      </c>
      <c r="E7885" s="49" t="s">
        <v>5797</v>
      </c>
      <c r="F7885" s="49" t="s">
        <v>642</v>
      </c>
      <c r="G7885" s="49">
        <v>27413</v>
      </c>
      <c r="H7885" s="49" t="s">
        <v>658</v>
      </c>
      <c r="I7885" s="50">
        <v>143388</v>
      </c>
      <c r="J7885" s="50">
        <v>227413000496</v>
      </c>
      <c r="K7885" s="49" t="s">
        <v>5801</v>
      </c>
      <c r="L7885" s="51">
        <v>491</v>
      </c>
      <c r="M7885" s="52">
        <v>89546307</v>
      </c>
      <c r="N7885" s="52">
        <v>0</v>
      </c>
      <c r="O7885" s="52">
        <v>43529975</v>
      </c>
      <c r="P7885" s="52">
        <v>6660438</v>
      </c>
      <c r="Q7885" s="52">
        <v>89546307</v>
      </c>
      <c r="R7885" s="52">
        <v>50190413</v>
      </c>
      <c r="S7885" s="52">
        <v>139736720</v>
      </c>
      <c r="T7885" s="70" t="s">
        <v>10556</v>
      </c>
      <c r="U7885" s="70" t="s">
        <v>10560</v>
      </c>
    </row>
    <row r="7886" spans="1:21" x14ac:dyDescent="0.2">
      <c r="A7886" s="49" t="s">
        <v>5665</v>
      </c>
      <c r="B7886" s="49" t="s">
        <v>641</v>
      </c>
      <c r="C7886" s="50">
        <v>3789</v>
      </c>
      <c r="D7886" s="49" t="s">
        <v>642</v>
      </c>
      <c r="E7886" s="49" t="s">
        <v>5797</v>
      </c>
      <c r="F7886" s="49" t="s">
        <v>642</v>
      </c>
      <c r="G7886" s="49">
        <v>27413</v>
      </c>
      <c r="H7886" s="49" t="s">
        <v>658</v>
      </c>
      <c r="I7886" s="50">
        <v>167698</v>
      </c>
      <c r="J7886" s="50">
        <v>227413000500</v>
      </c>
      <c r="K7886" s="49" t="s">
        <v>5800</v>
      </c>
      <c r="L7886" s="51">
        <v>184</v>
      </c>
      <c r="M7886" s="52">
        <v>33512086</v>
      </c>
      <c r="N7886" s="52">
        <v>0</v>
      </c>
      <c r="O7886" s="52">
        <v>43529975</v>
      </c>
      <c r="P7886" s="52">
        <v>13320876</v>
      </c>
      <c r="Q7886" s="52">
        <v>33512086</v>
      </c>
      <c r="R7886" s="52">
        <v>56850851</v>
      </c>
      <c r="S7886" s="52">
        <v>90362937</v>
      </c>
      <c r="T7886" s="70" t="s">
        <v>10556</v>
      </c>
      <c r="U7886" s="70" t="s">
        <v>10560</v>
      </c>
    </row>
    <row r="7887" spans="1:21" ht="14.25" customHeight="1" x14ac:dyDescent="0.2">
      <c r="A7887" s="49" t="s">
        <v>5665</v>
      </c>
      <c r="B7887" s="49" t="s">
        <v>641</v>
      </c>
      <c r="C7887" s="50">
        <v>3789</v>
      </c>
      <c r="D7887" s="49" t="s">
        <v>642</v>
      </c>
      <c r="E7887" s="49" t="s">
        <v>5698</v>
      </c>
      <c r="F7887" s="49" t="s">
        <v>642</v>
      </c>
      <c r="G7887" s="49">
        <v>27073</v>
      </c>
      <c r="H7887" s="49" t="s">
        <v>646</v>
      </c>
      <c r="I7887" s="50">
        <v>6755</v>
      </c>
      <c r="J7887" s="50">
        <v>227073000194</v>
      </c>
      <c r="K7887" s="49" t="s">
        <v>5699</v>
      </c>
      <c r="L7887" s="51">
        <v>454</v>
      </c>
      <c r="M7887" s="52">
        <v>79349571</v>
      </c>
      <c r="N7887" s="52">
        <v>0</v>
      </c>
      <c r="O7887" s="52">
        <v>41961538</v>
      </c>
      <c r="P7887" s="52">
        <v>6660438</v>
      </c>
      <c r="Q7887" s="52">
        <v>79349571</v>
      </c>
      <c r="R7887" s="52">
        <v>48621976</v>
      </c>
      <c r="S7887" s="52">
        <v>127971547</v>
      </c>
      <c r="T7887" s="70" t="s">
        <v>10556</v>
      </c>
      <c r="U7887" s="70" t="s">
        <v>10560</v>
      </c>
    </row>
    <row r="7888" spans="1:21" ht="14.25" customHeight="1" x14ac:dyDescent="0.2">
      <c r="A7888" s="49" t="s">
        <v>5665</v>
      </c>
      <c r="B7888" s="49" t="s">
        <v>641</v>
      </c>
      <c r="C7888" s="50">
        <v>3789</v>
      </c>
      <c r="D7888" s="49" t="s">
        <v>642</v>
      </c>
      <c r="E7888" s="49" t="s">
        <v>5673</v>
      </c>
      <c r="F7888" s="49" t="s">
        <v>642</v>
      </c>
      <c r="G7888" s="49">
        <v>27025</v>
      </c>
      <c r="H7888" s="49" t="s">
        <v>644</v>
      </c>
      <c r="I7888" s="50">
        <v>170617</v>
      </c>
      <c r="J7888" s="50">
        <v>227025000522</v>
      </c>
      <c r="K7888" s="49" t="s">
        <v>5680</v>
      </c>
      <c r="L7888" s="51">
        <v>161</v>
      </c>
      <c r="M7888" s="52">
        <v>29548190</v>
      </c>
      <c r="N7888" s="52">
        <v>0</v>
      </c>
      <c r="O7888" s="52">
        <v>43844776</v>
      </c>
      <c r="P7888" s="52">
        <v>13320876</v>
      </c>
      <c r="Q7888" s="52">
        <v>29548190</v>
      </c>
      <c r="R7888" s="52">
        <v>57165652</v>
      </c>
      <c r="S7888" s="52">
        <v>86713842</v>
      </c>
      <c r="T7888" s="70" t="s">
        <v>10556</v>
      </c>
      <c r="U7888" s="70" t="s">
        <v>10560</v>
      </c>
    </row>
    <row r="7889" spans="1:21" ht="14.25" customHeight="1" x14ac:dyDescent="0.2">
      <c r="A7889" s="49" t="s">
        <v>5665</v>
      </c>
      <c r="B7889" s="49" t="s">
        <v>641</v>
      </c>
      <c r="C7889" s="50">
        <v>3789</v>
      </c>
      <c r="D7889" s="49" t="s">
        <v>642</v>
      </c>
      <c r="E7889" s="49" t="s">
        <v>5844</v>
      </c>
      <c r="F7889" s="49" t="s">
        <v>642</v>
      </c>
      <c r="G7889" s="49">
        <v>27580</v>
      </c>
      <c r="H7889" s="49" t="s">
        <v>665</v>
      </c>
      <c r="I7889" s="50">
        <v>136949</v>
      </c>
      <c r="J7889" s="50">
        <v>227205001039</v>
      </c>
      <c r="K7889" s="49" t="s">
        <v>5845</v>
      </c>
      <c r="L7889" s="51">
        <v>416</v>
      </c>
      <c r="M7889" s="52">
        <v>61077444</v>
      </c>
      <c r="N7889" s="52">
        <v>0</v>
      </c>
      <c r="O7889" s="52">
        <v>34914136</v>
      </c>
      <c r="P7889" s="52">
        <v>26641753</v>
      </c>
      <c r="Q7889" s="52">
        <v>61077444</v>
      </c>
      <c r="R7889" s="52">
        <v>61555889</v>
      </c>
      <c r="S7889" s="52">
        <v>122633333</v>
      </c>
      <c r="T7889" s="70" t="s">
        <v>10556</v>
      </c>
      <c r="U7889" s="70" t="s">
        <v>10560</v>
      </c>
    </row>
    <row r="7890" spans="1:21" ht="14.25" customHeight="1" x14ac:dyDescent="0.2">
      <c r="A7890" s="49" t="s">
        <v>5665</v>
      </c>
      <c r="B7890" s="49" t="s">
        <v>641</v>
      </c>
      <c r="C7890" s="50">
        <v>3789</v>
      </c>
      <c r="D7890" s="49" t="s">
        <v>642</v>
      </c>
      <c r="E7890" s="49" t="s">
        <v>5882</v>
      </c>
      <c r="F7890" s="49" t="s">
        <v>642</v>
      </c>
      <c r="G7890" s="49">
        <v>27800</v>
      </c>
      <c r="H7890" s="49" t="s">
        <v>670</v>
      </c>
      <c r="I7890" s="50">
        <v>7456</v>
      </c>
      <c r="J7890" s="50">
        <v>227800000411</v>
      </c>
      <c r="K7890" s="49" t="s">
        <v>5884</v>
      </c>
      <c r="L7890" s="51">
        <v>438</v>
      </c>
      <c r="M7890" s="52">
        <v>69291706</v>
      </c>
      <c r="N7890" s="52">
        <v>0</v>
      </c>
      <c r="O7890" s="52">
        <v>36326200</v>
      </c>
      <c r="P7890" s="52">
        <v>6660438</v>
      </c>
      <c r="Q7890" s="52">
        <v>69291706</v>
      </c>
      <c r="R7890" s="52">
        <v>42986638</v>
      </c>
      <c r="S7890" s="52">
        <v>112278344</v>
      </c>
      <c r="T7890" s="70" t="s">
        <v>10556</v>
      </c>
      <c r="U7890" s="70" t="s">
        <v>10560</v>
      </c>
    </row>
    <row r="7891" spans="1:21" ht="14.25" customHeight="1" x14ac:dyDescent="0.2">
      <c r="A7891" s="49" t="s">
        <v>5665</v>
      </c>
      <c r="B7891" s="49" t="s">
        <v>641</v>
      </c>
      <c r="C7891" s="50">
        <v>3789</v>
      </c>
      <c r="D7891" s="49" t="s">
        <v>642</v>
      </c>
      <c r="E7891" s="49" t="s">
        <v>5787</v>
      </c>
      <c r="F7891" s="49" t="s">
        <v>642</v>
      </c>
      <c r="G7891" s="49">
        <v>27250</v>
      </c>
      <c r="H7891" s="49" t="s">
        <v>655</v>
      </c>
      <c r="I7891" s="50">
        <v>144487</v>
      </c>
      <c r="J7891" s="50">
        <v>227250000094</v>
      </c>
      <c r="K7891" s="49" t="s">
        <v>5791</v>
      </c>
      <c r="L7891" s="51">
        <v>157</v>
      </c>
      <c r="M7891" s="52">
        <v>27287795</v>
      </c>
      <c r="N7891" s="52">
        <v>0</v>
      </c>
      <c r="O7891" s="52">
        <v>41884893</v>
      </c>
      <c r="P7891" s="52">
        <v>6660438</v>
      </c>
      <c r="Q7891" s="52">
        <v>27287795</v>
      </c>
      <c r="R7891" s="52">
        <v>48545331</v>
      </c>
      <c r="S7891" s="52">
        <v>75833126</v>
      </c>
      <c r="T7891" s="70" t="s">
        <v>10556</v>
      </c>
      <c r="U7891" s="70" t="s">
        <v>10560</v>
      </c>
    </row>
    <row r="7892" spans="1:21" ht="14.25" customHeight="1" x14ac:dyDescent="0.2">
      <c r="A7892" s="49" t="s">
        <v>5665</v>
      </c>
      <c r="B7892" s="49" t="s">
        <v>641</v>
      </c>
      <c r="C7892" s="50">
        <v>3789</v>
      </c>
      <c r="D7892" s="49" t="s">
        <v>642</v>
      </c>
      <c r="E7892" s="49" t="s">
        <v>5673</v>
      </c>
      <c r="F7892" s="49" t="s">
        <v>642</v>
      </c>
      <c r="G7892" s="49">
        <v>27025</v>
      </c>
      <c r="H7892" s="49" t="s">
        <v>644</v>
      </c>
      <c r="I7892" s="50">
        <v>167697</v>
      </c>
      <c r="J7892" s="50">
        <v>227025080755</v>
      </c>
      <c r="K7892" s="49" t="s">
        <v>5674</v>
      </c>
      <c r="L7892" s="51">
        <v>193</v>
      </c>
      <c r="M7892" s="52">
        <v>35432149</v>
      </c>
      <c r="N7892" s="52">
        <v>0</v>
      </c>
      <c r="O7892" s="52">
        <v>43844776</v>
      </c>
      <c r="P7892" s="52">
        <v>13320876</v>
      </c>
      <c r="Q7892" s="52">
        <v>35432149</v>
      </c>
      <c r="R7892" s="52">
        <v>57165652</v>
      </c>
      <c r="S7892" s="52">
        <v>92597801</v>
      </c>
      <c r="T7892" s="70" t="s">
        <v>10556</v>
      </c>
      <c r="U7892" s="70" t="s">
        <v>10560</v>
      </c>
    </row>
    <row r="7893" spans="1:21" x14ac:dyDescent="0.2">
      <c r="A7893" s="49" t="s">
        <v>5665</v>
      </c>
      <c r="B7893" s="49" t="s">
        <v>641</v>
      </c>
      <c r="C7893" s="50">
        <v>3789</v>
      </c>
      <c r="D7893" s="49" t="s">
        <v>642</v>
      </c>
      <c r="E7893" s="49" t="s">
        <v>5797</v>
      </c>
      <c r="F7893" s="49" t="s">
        <v>642</v>
      </c>
      <c r="G7893" s="49">
        <v>27413</v>
      </c>
      <c r="H7893" s="49" t="s">
        <v>658</v>
      </c>
      <c r="I7893" s="50">
        <v>143778</v>
      </c>
      <c r="J7893" s="50">
        <v>227413000062</v>
      </c>
      <c r="K7893" s="49" t="s">
        <v>5669</v>
      </c>
      <c r="L7893" s="51">
        <v>284</v>
      </c>
      <c r="M7893" s="52">
        <v>61053108</v>
      </c>
      <c r="N7893" s="52">
        <v>0</v>
      </c>
      <c r="O7893" s="52">
        <v>43529975</v>
      </c>
      <c r="P7893" s="52">
        <v>6660438</v>
      </c>
      <c r="Q7893" s="52">
        <v>61053108</v>
      </c>
      <c r="R7893" s="52">
        <v>50190413</v>
      </c>
      <c r="S7893" s="52">
        <v>111243521</v>
      </c>
      <c r="T7893" s="70" t="s">
        <v>10556</v>
      </c>
      <c r="U7893" s="70" t="s">
        <v>10560</v>
      </c>
    </row>
    <row r="7894" spans="1:21" x14ac:dyDescent="0.2">
      <c r="A7894" s="49" t="s">
        <v>5665</v>
      </c>
      <c r="B7894" s="49" t="s">
        <v>641</v>
      </c>
      <c r="C7894" s="50">
        <v>3789</v>
      </c>
      <c r="D7894" s="49" t="s">
        <v>642</v>
      </c>
      <c r="E7894" s="49" t="s">
        <v>5874</v>
      </c>
      <c r="F7894" s="49" t="s">
        <v>642</v>
      </c>
      <c r="G7894" s="49">
        <v>27787</v>
      </c>
      <c r="H7894" s="49" t="s">
        <v>669</v>
      </c>
      <c r="I7894" s="50">
        <v>170357</v>
      </c>
      <c r="J7894" s="50">
        <v>227787001429</v>
      </c>
      <c r="K7894" s="49" t="s">
        <v>5875</v>
      </c>
      <c r="L7894" s="51">
        <v>495</v>
      </c>
      <c r="M7894" s="52">
        <v>79023075</v>
      </c>
      <c r="N7894" s="52">
        <v>0</v>
      </c>
      <c r="O7894" s="52">
        <v>37913217</v>
      </c>
      <c r="P7894" s="52">
        <v>26641753</v>
      </c>
      <c r="Q7894" s="52">
        <v>79023075</v>
      </c>
      <c r="R7894" s="52">
        <v>64554970</v>
      </c>
      <c r="S7894" s="52">
        <v>143578045</v>
      </c>
      <c r="T7894" s="70" t="s">
        <v>10556</v>
      </c>
      <c r="U7894" s="70" t="s">
        <v>10560</v>
      </c>
    </row>
    <row r="7895" spans="1:21" x14ac:dyDescent="0.2">
      <c r="A7895" s="49" t="s">
        <v>5665</v>
      </c>
      <c r="B7895" s="49" t="s">
        <v>641</v>
      </c>
      <c r="C7895" s="50">
        <v>3789</v>
      </c>
      <c r="D7895" s="49" t="s">
        <v>642</v>
      </c>
      <c r="E7895" s="49" t="s">
        <v>5744</v>
      </c>
      <c r="F7895" s="49" t="s">
        <v>642</v>
      </c>
      <c r="G7895" s="49">
        <v>27135</v>
      </c>
      <c r="H7895" s="49" t="s">
        <v>650</v>
      </c>
      <c r="I7895" s="50">
        <v>136931</v>
      </c>
      <c r="J7895" s="50">
        <v>227135002601</v>
      </c>
      <c r="K7895" s="49" t="s">
        <v>5745</v>
      </c>
      <c r="L7895" s="51">
        <v>305</v>
      </c>
      <c r="M7895" s="52">
        <v>46595258</v>
      </c>
      <c r="N7895" s="52">
        <v>0</v>
      </c>
      <c r="O7895" s="52">
        <v>35022567</v>
      </c>
      <c r="P7895" s="52">
        <v>6660438</v>
      </c>
      <c r="Q7895" s="52">
        <v>46595258</v>
      </c>
      <c r="R7895" s="52">
        <v>41683005</v>
      </c>
      <c r="S7895" s="52">
        <v>88278263</v>
      </c>
      <c r="T7895" s="70" t="s">
        <v>10556</v>
      </c>
      <c r="U7895" s="70" t="s">
        <v>10560</v>
      </c>
    </row>
    <row r="7896" spans="1:21" x14ac:dyDescent="0.2">
      <c r="A7896" s="49" t="s">
        <v>5665</v>
      </c>
      <c r="B7896" s="49" t="s">
        <v>641</v>
      </c>
      <c r="C7896" s="50">
        <v>3789</v>
      </c>
      <c r="D7896" s="49" t="s">
        <v>642</v>
      </c>
      <c r="E7896" s="49" t="s">
        <v>5853</v>
      </c>
      <c r="F7896" s="49" t="s">
        <v>642</v>
      </c>
      <c r="G7896" s="49">
        <v>27615</v>
      </c>
      <c r="H7896" s="49" t="s">
        <v>392</v>
      </c>
      <c r="I7896" s="50">
        <v>110719</v>
      </c>
      <c r="J7896" s="50">
        <v>227615000005</v>
      </c>
      <c r="K7896" s="49" t="s">
        <v>5857</v>
      </c>
      <c r="L7896" s="51">
        <v>382</v>
      </c>
      <c r="M7896" s="52">
        <v>75787189</v>
      </c>
      <c r="N7896" s="52">
        <v>0</v>
      </c>
      <c r="O7896" s="52">
        <v>47621778</v>
      </c>
      <c r="P7896" s="52">
        <v>6660438</v>
      </c>
      <c r="Q7896" s="52">
        <v>75787189</v>
      </c>
      <c r="R7896" s="52">
        <v>54282216</v>
      </c>
      <c r="S7896" s="52">
        <v>130069405</v>
      </c>
      <c r="T7896" s="70" t="s">
        <v>10556</v>
      </c>
      <c r="U7896" s="70" t="s">
        <v>10560</v>
      </c>
    </row>
    <row r="7897" spans="1:21" x14ac:dyDescent="0.2">
      <c r="A7897" s="49" t="s">
        <v>5665</v>
      </c>
      <c r="B7897" s="49" t="s">
        <v>641</v>
      </c>
      <c r="C7897" s="50">
        <v>3789</v>
      </c>
      <c r="D7897" s="49" t="s">
        <v>642</v>
      </c>
      <c r="E7897" s="49" t="s">
        <v>5764</v>
      </c>
      <c r="F7897" s="49" t="s">
        <v>642</v>
      </c>
      <c r="G7897" s="49">
        <v>27245</v>
      </c>
      <c r="H7897" s="49" t="s">
        <v>654</v>
      </c>
      <c r="I7897" s="50">
        <v>154137</v>
      </c>
      <c r="J7897" s="50">
        <v>227245000361</v>
      </c>
      <c r="K7897" s="49" t="s">
        <v>5765</v>
      </c>
      <c r="L7897" s="51">
        <v>284</v>
      </c>
      <c r="M7897" s="52">
        <v>39548776</v>
      </c>
      <c r="N7897" s="52">
        <v>0</v>
      </c>
      <c r="O7897" s="52">
        <v>33214018</v>
      </c>
      <c r="P7897" s="52">
        <v>6660438</v>
      </c>
      <c r="Q7897" s="52">
        <v>39548776</v>
      </c>
      <c r="R7897" s="52">
        <v>39874456</v>
      </c>
      <c r="S7897" s="52">
        <v>79423232</v>
      </c>
      <c r="T7897" s="70" t="s">
        <v>10556</v>
      </c>
      <c r="U7897" s="70" t="s">
        <v>10560</v>
      </c>
    </row>
    <row r="7898" spans="1:21" x14ac:dyDescent="0.2">
      <c r="A7898" s="49" t="s">
        <v>5665</v>
      </c>
      <c r="B7898" s="49" t="s">
        <v>641</v>
      </c>
      <c r="C7898" s="50">
        <v>3789</v>
      </c>
      <c r="D7898" s="49" t="s">
        <v>642</v>
      </c>
      <c r="E7898" s="49" t="s">
        <v>5673</v>
      </c>
      <c r="F7898" s="49" t="s">
        <v>642</v>
      </c>
      <c r="G7898" s="49">
        <v>27025</v>
      </c>
      <c r="H7898" s="49" t="s">
        <v>644</v>
      </c>
      <c r="I7898" s="50">
        <v>6780</v>
      </c>
      <c r="J7898" s="50">
        <v>227025000361</v>
      </c>
      <c r="K7898" s="49" t="s">
        <v>5690</v>
      </c>
      <c r="L7898" s="51">
        <v>176</v>
      </c>
      <c r="M7898" s="52">
        <v>32649052</v>
      </c>
      <c r="N7898" s="52">
        <v>0</v>
      </c>
      <c r="O7898" s="52">
        <v>43844776</v>
      </c>
      <c r="P7898" s="52">
        <v>6660438</v>
      </c>
      <c r="Q7898" s="52">
        <v>32649052</v>
      </c>
      <c r="R7898" s="52">
        <v>50505214</v>
      </c>
      <c r="S7898" s="52">
        <v>83154266</v>
      </c>
      <c r="T7898" s="70" t="s">
        <v>10556</v>
      </c>
      <c r="U7898" s="70" t="s">
        <v>10560</v>
      </c>
    </row>
    <row r="7899" spans="1:21" x14ac:dyDescent="0.2">
      <c r="A7899" s="49" t="s">
        <v>5665</v>
      </c>
      <c r="B7899" s="49" t="s">
        <v>641</v>
      </c>
      <c r="C7899" s="50">
        <v>3789</v>
      </c>
      <c r="D7899" s="49" t="s">
        <v>642</v>
      </c>
      <c r="E7899" s="49" t="s">
        <v>5770</v>
      </c>
      <c r="F7899" s="49" t="s">
        <v>642</v>
      </c>
      <c r="G7899" s="49">
        <v>27361</v>
      </c>
      <c r="H7899" s="49" t="s">
        <v>656</v>
      </c>
      <c r="I7899" s="50">
        <v>6411</v>
      </c>
      <c r="J7899" s="50">
        <v>227361001995</v>
      </c>
      <c r="K7899" s="49" t="s">
        <v>5771</v>
      </c>
      <c r="L7899" s="51">
        <v>199</v>
      </c>
      <c r="M7899" s="52">
        <v>37579973</v>
      </c>
      <c r="N7899" s="52">
        <v>0</v>
      </c>
      <c r="O7899" s="52">
        <v>45414783</v>
      </c>
      <c r="P7899" s="52">
        <v>6660438</v>
      </c>
      <c r="Q7899" s="52">
        <v>37579973</v>
      </c>
      <c r="R7899" s="52">
        <v>52075221</v>
      </c>
      <c r="S7899" s="52">
        <v>89655194</v>
      </c>
      <c r="T7899" s="70" t="s">
        <v>10556</v>
      </c>
      <c r="U7899" s="70" t="s">
        <v>10560</v>
      </c>
    </row>
    <row r="7900" spans="1:21" x14ac:dyDescent="0.2">
      <c r="A7900" s="49" t="s">
        <v>5665</v>
      </c>
      <c r="B7900" s="49" t="s">
        <v>641</v>
      </c>
      <c r="C7900" s="50">
        <v>3789</v>
      </c>
      <c r="D7900" s="49" t="s">
        <v>642</v>
      </c>
      <c r="E7900" s="49" t="s">
        <v>5853</v>
      </c>
      <c r="F7900" s="49" t="s">
        <v>642</v>
      </c>
      <c r="G7900" s="49">
        <v>27615</v>
      </c>
      <c r="H7900" s="49" t="s">
        <v>392</v>
      </c>
      <c r="I7900" s="50">
        <v>6406</v>
      </c>
      <c r="J7900" s="50">
        <v>227615002032</v>
      </c>
      <c r="K7900" s="49" t="s">
        <v>5863</v>
      </c>
      <c r="L7900" s="51">
        <v>366</v>
      </c>
      <c r="M7900" s="52">
        <v>74586569</v>
      </c>
      <c r="N7900" s="52">
        <v>0</v>
      </c>
      <c r="O7900" s="52">
        <v>47621778</v>
      </c>
      <c r="P7900" s="52">
        <v>6660438</v>
      </c>
      <c r="Q7900" s="52">
        <v>74586569</v>
      </c>
      <c r="R7900" s="52">
        <v>54282216</v>
      </c>
      <c r="S7900" s="52">
        <v>128868785</v>
      </c>
      <c r="T7900" s="70" t="s">
        <v>10556</v>
      </c>
      <c r="U7900" s="70" t="s">
        <v>10560</v>
      </c>
    </row>
    <row r="7901" spans="1:21" x14ac:dyDescent="0.2">
      <c r="A7901" s="49" t="s">
        <v>5665</v>
      </c>
      <c r="B7901" s="49" t="s">
        <v>641</v>
      </c>
      <c r="C7901" s="50">
        <v>3789</v>
      </c>
      <c r="D7901" s="49" t="s">
        <v>642</v>
      </c>
      <c r="E7901" s="49" t="s">
        <v>5812</v>
      </c>
      <c r="F7901" s="49" t="s">
        <v>642</v>
      </c>
      <c r="G7901" s="49">
        <v>27430</v>
      </c>
      <c r="H7901" s="49" t="s">
        <v>660</v>
      </c>
      <c r="I7901" s="50">
        <v>15020</v>
      </c>
      <c r="J7901" s="50">
        <v>227025000069</v>
      </c>
      <c r="K7901" s="49" t="s">
        <v>5815</v>
      </c>
      <c r="L7901" s="51">
        <v>74</v>
      </c>
      <c r="M7901" s="52">
        <v>13014419</v>
      </c>
      <c r="N7901" s="52">
        <v>0</v>
      </c>
      <c r="O7901" s="52">
        <v>40083733</v>
      </c>
      <c r="P7901" s="52">
        <v>6660438</v>
      </c>
      <c r="Q7901" s="52">
        <v>13014419</v>
      </c>
      <c r="R7901" s="52">
        <v>46744171</v>
      </c>
      <c r="S7901" s="52">
        <v>59758590</v>
      </c>
      <c r="T7901" s="70" t="s">
        <v>10556</v>
      </c>
      <c r="U7901" s="70" t="s">
        <v>10560</v>
      </c>
    </row>
    <row r="7902" spans="1:21" x14ac:dyDescent="0.2">
      <c r="A7902" s="49" t="s">
        <v>5665</v>
      </c>
      <c r="B7902" s="49" t="s">
        <v>641</v>
      </c>
      <c r="C7902" s="50">
        <v>3789</v>
      </c>
      <c r="D7902" s="49" t="s">
        <v>642</v>
      </c>
      <c r="E7902" s="49" t="s">
        <v>5805</v>
      </c>
      <c r="F7902" s="49" t="s">
        <v>642</v>
      </c>
      <c r="G7902" s="49">
        <v>27425</v>
      </c>
      <c r="H7902" s="49" t="s">
        <v>659</v>
      </c>
      <c r="I7902" s="50">
        <v>6417</v>
      </c>
      <c r="J7902" s="50">
        <v>227001000696</v>
      </c>
      <c r="K7902" s="49" t="s">
        <v>5808</v>
      </c>
      <c r="L7902" s="51">
        <v>55</v>
      </c>
      <c r="M7902" s="52">
        <v>8606455</v>
      </c>
      <c r="N7902" s="52">
        <v>0</v>
      </c>
      <c r="O7902" s="52">
        <v>37109367</v>
      </c>
      <c r="P7902" s="52">
        <v>6660438</v>
      </c>
      <c r="Q7902" s="52">
        <v>8606455</v>
      </c>
      <c r="R7902" s="52">
        <v>43769805</v>
      </c>
      <c r="S7902" s="52">
        <v>52376260</v>
      </c>
      <c r="T7902" s="70" t="s">
        <v>10556</v>
      </c>
      <c r="U7902" s="70" t="s">
        <v>10560</v>
      </c>
    </row>
    <row r="7903" spans="1:21" x14ac:dyDescent="0.2">
      <c r="A7903" s="49" t="s">
        <v>4312</v>
      </c>
      <c r="B7903" s="49" t="s">
        <v>393</v>
      </c>
      <c r="C7903" s="50">
        <v>3805</v>
      </c>
      <c r="D7903" s="49" t="s">
        <v>904</v>
      </c>
      <c r="E7903" s="49" t="s">
        <v>8887</v>
      </c>
      <c r="F7903" s="49" t="s">
        <v>904</v>
      </c>
      <c r="G7903" s="49">
        <v>66687</v>
      </c>
      <c r="H7903" s="49" t="s">
        <v>146</v>
      </c>
      <c r="I7903" s="50">
        <v>19349</v>
      </c>
      <c r="J7903" s="50">
        <v>266687000631</v>
      </c>
      <c r="K7903" s="49" t="s">
        <v>8888</v>
      </c>
      <c r="L7903" s="51">
        <v>46</v>
      </c>
      <c r="M7903" s="52">
        <v>6033488</v>
      </c>
      <c r="N7903" s="52">
        <v>0</v>
      </c>
      <c r="O7903" s="52">
        <v>26497116</v>
      </c>
      <c r="P7903" s="52">
        <v>0</v>
      </c>
      <c r="Q7903" s="52">
        <v>6033488</v>
      </c>
      <c r="R7903" s="52">
        <v>26497116</v>
      </c>
      <c r="S7903" s="52">
        <v>32530604</v>
      </c>
      <c r="T7903" s="70" t="s">
        <v>10556</v>
      </c>
      <c r="U7903" s="70" t="s">
        <v>10560</v>
      </c>
    </row>
    <row r="7904" spans="1:21" x14ac:dyDescent="0.2">
      <c r="A7904" s="49" t="s">
        <v>4312</v>
      </c>
      <c r="B7904" s="49" t="s">
        <v>393</v>
      </c>
      <c r="C7904" s="50">
        <v>3805</v>
      </c>
      <c r="D7904" s="49" t="s">
        <v>904</v>
      </c>
      <c r="E7904" s="49" t="s">
        <v>8879</v>
      </c>
      <c r="F7904" s="49" t="s">
        <v>904</v>
      </c>
      <c r="G7904" s="49">
        <v>66682</v>
      </c>
      <c r="H7904" s="49" t="s">
        <v>916</v>
      </c>
      <c r="I7904" s="50">
        <v>19330</v>
      </c>
      <c r="J7904" s="50">
        <v>266682001935</v>
      </c>
      <c r="K7904" s="49" t="s">
        <v>8819</v>
      </c>
      <c r="L7904" s="51">
        <v>217</v>
      </c>
      <c r="M7904" s="52">
        <v>27836096</v>
      </c>
      <c r="N7904" s="52">
        <v>0</v>
      </c>
      <c r="O7904" s="52">
        <v>25821535</v>
      </c>
      <c r="P7904" s="52">
        <v>0</v>
      </c>
      <c r="Q7904" s="52">
        <v>27836096</v>
      </c>
      <c r="R7904" s="52">
        <v>25821535</v>
      </c>
      <c r="S7904" s="52">
        <v>53657631</v>
      </c>
      <c r="T7904" s="70" t="s">
        <v>10556</v>
      </c>
      <c r="U7904" s="70" t="s">
        <v>10560</v>
      </c>
    </row>
    <row r="7905" spans="1:21" x14ac:dyDescent="0.2">
      <c r="A7905" s="49" t="s">
        <v>4312</v>
      </c>
      <c r="B7905" s="49" t="s">
        <v>393</v>
      </c>
      <c r="C7905" s="50">
        <v>3805</v>
      </c>
      <c r="D7905" s="49" t="s">
        <v>904</v>
      </c>
      <c r="E7905" s="49" t="s">
        <v>8868</v>
      </c>
      <c r="F7905" s="49" t="s">
        <v>904</v>
      </c>
      <c r="G7905" s="49">
        <v>66594</v>
      </c>
      <c r="H7905" s="49" t="s">
        <v>915</v>
      </c>
      <c r="I7905" s="50">
        <v>11143</v>
      </c>
      <c r="J7905" s="50">
        <v>266594001274</v>
      </c>
      <c r="K7905" s="49" t="s">
        <v>8869</v>
      </c>
      <c r="L7905" s="51">
        <v>195</v>
      </c>
      <c r="M7905" s="52">
        <v>29752561</v>
      </c>
      <c r="N7905" s="52">
        <v>0</v>
      </c>
      <c r="O7905" s="52">
        <v>28059164</v>
      </c>
      <c r="P7905" s="52">
        <v>0</v>
      </c>
      <c r="Q7905" s="52">
        <v>29752561</v>
      </c>
      <c r="R7905" s="52">
        <v>28059164</v>
      </c>
      <c r="S7905" s="52">
        <v>57811725</v>
      </c>
      <c r="T7905" s="70" t="s">
        <v>10556</v>
      </c>
      <c r="U7905" s="70" t="s">
        <v>10560</v>
      </c>
    </row>
    <row r="7906" spans="1:21" x14ac:dyDescent="0.2">
      <c r="A7906" s="49" t="s">
        <v>4312</v>
      </c>
      <c r="B7906" s="49" t="s">
        <v>393</v>
      </c>
      <c r="C7906" s="50">
        <v>3805</v>
      </c>
      <c r="D7906" s="49" t="s">
        <v>904</v>
      </c>
      <c r="E7906" s="49" t="s">
        <v>8860</v>
      </c>
      <c r="F7906" s="49" t="s">
        <v>904</v>
      </c>
      <c r="G7906" s="49">
        <v>66572</v>
      </c>
      <c r="H7906" s="49" t="s">
        <v>914</v>
      </c>
      <c r="I7906" s="50">
        <v>19035</v>
      </c>
      <c r="J7906" s="50">
        <v>266572001286</v>
      </c>
      <c r="K7906" s="49" t="s">
        <v>8861</v>
      </c>
      <c r="L7906" s="51">
        <v>110</v>
      </c>
      <c r="M7906" s="52">
        <v>21364333</v>
      </c>
      <c r="N7906" s="52">
        <v>0</v>
      </c>
      <c r="O7906" s="52">
        <v>38094681</v>
      </c>
      <c r="P7906" s="52">
        <v>0</v>
      </c>
      <c r="Q7906" s="52">
        <v>21364333</v>
      </c>
      <c r="R7906" s="52">
        <v>38094681</v>
      </c>
      <c r="S7906" s="52">
        <v>59459014</v>
      </c>
      <c r="T7906" s="70" t="s">
        <v>10556</v>
      </c>
      <c r="U7906" s="70" t="s">
        <v>10560</v>
      </c>
    </row>
    <row r="7907" spans="1:21" x14ac:dyDescent="0.2">
      <c r="A7907" s="49" t="s">
        <v>4312</v>
      </c>
      <c r="B7907" s="49" t="s">
        <v>393</v>
      </c>
      <c r="C7907" s="50">
        <v>3805</v>
      </c>
      <c r="D7907" s="49" t="s">
        <v>904</v>
      </c>
      <c r="E7907" s="49" t="s">
        <v>8854</v>
      </c>
      <c r="F7907" s="49" t="s">
        <v>904</v>
      </c>
      <c r="G7907" s="49">
        <v>66456</v>
      </c>
      <c r="H7907" s="49" t="s">
        <v>913</v>
      </c>
      <c r="I7907" s="50">
        <v>18955</v>
      </c>
      <c r="J7907" s="50">
        <v>266456000829</v>
      </c>
      <c r="K7907" s="49" t="s">
        <v>8855</v>
      </c>
      <c r="L7907" s="51">
        <v>62</v>
      </c>
      <c r="M7907" s="52">
        <v>10106227</v>
      </c>
      <c r="N7907" s="52">
        <v>0</v>
      </c>
      <c r="O7907" s="52">
        <v>34420293</v>
      </c>
      <c r="P7907" s="52">
        <v>0</v>
      </c>
      <c r="Q7907" s="52">
        <v>10106227</v>
      </c>
      <c r="R7907" s="52">
        <v>34420293</v>
      </c>
      <c r="S7907" s="52">
        <v>44526520</v>
      </c>
      <c r="T7907" s="70" t="s">
        <v>10556</v>
      </c>
      <c r="U7907" s="70" t="s">
        <v>10560</v>
      </c>
    </row>
    <row r="7908" spans="1:21" x14ac:dyDescent="0.2">
      <c r="A7908" s="49" t="s">
        <v>4312</v>
      </c>
      <c r="B7908" s="49" t="s">
        <v>393</v>
      </c>
      <c r="C7908" s="50">
        <v>3805</v>
      </c>
      <c r="D7908" s="49" t="s">
        <v>904</v>
      </c>
      <c r="E7908" s="49" t="s">
        <v>8848</v>
      </c>
      <c r="F7908" s="49" t="s">
        <v>904</v>
      </c>
      <c r="G7908" s="49">
        <v>66440</v>
      </c>
      <c r="H7908" s="49" t="s">
        <v>912</v>
      </c>
      <c r="I7908" s="50">
        <v>18894</v>
      </c>
      <c r="J7908" s="50">
        <v>266440000569</v>
      </c>
      <c r="K7908" s="49" t="s">
        <v>8849</v>
      </c>
      <c r="L7908" s="51">
        <v>129</v>
      </c>
      <c r="M7908" s="52">
        <v>19157222</v>
      </c>
      <c r="N7908" s="52">
        <v>0</v>
      </c>
      <c r="O7908" s="52">
        <v>28284513</v>
      </c>
      <c r="P7908" s="52">
        <v>0</v>
      </c>
      <c r="Q7908" s="52">
        <v>19157222</v>
      </c>
      <c r="R7908" s="52">
        <v>28284513</v>
      </c>
      <c r="S7908" s="52">
        <v>47441735</v>
      </c>
      <c r="T7908" s="70" t="s">
        <v>10556</v>
      </c>
      <c r="U7908" s="70" t="s">
        <v>10560</v>
      </c>
    </row>
    <row r="7909" spans="1:21" x14ac:dyDescent="0.2">
      <c r="A7909" s="49" t="s">
        <v>4312</v>
      </c>
      <c r="B7909" s="49" t="s">
        <v>393</v>
      </c>
      <c r="C7909" s="50">
        <v>3805</v>
      </c>
      <c r="D7909" s="49" t="s">
        <v>904</v>
      </c>
      <c r="E7909" s="49" t="s">
        <v>8841</v>
      </c>
      <c r="F7909" s="49" t="s">
        <v>904</v>
      </c>
      <c r="G7909" s="49">
        <v>66400</v>
      </c>
      <c r="H7909" s="49" t="s">
        <v>911</v>
      </c>
      <c r="I7909" s="50">
        <v>18872</v>
      </c>
      <c r="J7909" s="50">
        <v>166400000401</v>
      </c>
      <c r="K7909" s="49" t="s">
        <v>8842</v>
      </c>
      <c r="L7909" s="51">
        <v>22</v>
      </c>
      <c r="M7909" s="52">
        <v>3112274</v>
      </c>
      <c r="N7909" s="52">
        <v>0</v>
      </c>
      <c r="O7909" s="52">
        <v>25533046</v>
      </c>
      <c r="P7909" s="52">
        <v>0</v>
      </c>
      <c r="Q7909" s="52">
        <v>3112274</v>
      </c>
      <c r="R7909" s="52">
        <v>25533046</v>
      </c>
      <c r="S7909" s="52">
        <v>28645320</v>
      </c>
      <c r="T7909" s="70" t="s">
        <v>10556</v>
      </c>
      <c r="U7909" s="70" t="s">
        <v>10560</v>
      </c>
    </row>
    <row r="7910" spans="1:21" x14ac:dyDescent="0.2">
      <c r="A7910" s="49" t="s">
        <v>4312</v>
      </c>
      <c r="B7910" s="49" t="s">
        <v>393</v>
      </c>
      <c r="C7910" s="50">
        <v>3805</v>
      </c>
      <c r="D7910" s="49" t="s">
        <v>904</v>
      </c>
      <c r="E7910" s="49" t="s">
        <v>8838</v>
      </c>
      <c r="F7910" s="49" t="s">
        <v>904</v>
      </c>
      <c r="G7910" s="49">
        <v>66383</v>
      </c>
      <c r="H7910" s="49" t="s">
        <v>910</v>
      </c>
      <c r="I7910" s="50">
        <v>19130</v>
      </c>
      <c r="J7910" s="50">
        <v>266383000439</v>
      </c>
      <c r="K7910" s="49" t="s">
        <v>8839</v>
      </c>
      <c r="L7910" s="51">
        <v>119</v>
      </c>
      <c r="M7910" s="52">
        <v>15744550</v>
      </c>
      <c r="N7910" s="52">
        <v>0</v>
      </c>
      <c r="O7910" s="52">
        <v>26959888</v>
      </c>
      <c r="P7910" s="52">
        <v>0</v>
      </c>
      <c r="Q7910" s="52">
        <v>15744550</v>
      </c>
      <c r="R7910" s="52">
        <v>26959888</v>
      </c>
      <c r="S7910" s="52">
        <v>42704438</v>
      </c>
      <c r="T7910" s="70" t="s">
        <v>10556</v>
      </c>
      <c r="U7910" s="70" t="s">
        <v>10560</v>
      </c>
    </row>
    <row r="7911" spans="1:21" x14ac:dyDescent="0.2">
      <c r="A7911" s="49" t="s">
        <v>4312</v>
      </c>
      <c r="B7911" s="49" t="s">
        <v>393</v>
      </c>
      <c r="C7911" s="50">
        <v>3805</v>
      </c>
      <c r="D7911" s="49" t="s">
        <v>904</v>
      </c>
      <c r="E7911" s="49" t="s">
        <v>8832</v>
      </c>
      <c r="F7911" s="49" t="s">
        <v>904</v>
      </c>
      <c r="G7911" s="49">
        <v>66318</v>
      </c>
      <c r="H7911" s="49" t="s">
        <v>909</v>
      </c>
      <c r="I7911" s="50">
        <v>19302</v>
      </c>
      <c r="J7911" s="50">
        <v>266318000682</v>
      </c>
      <c r="K7911" s="49" t="s">
        <v>8833</v>
      </c>
      <c r="L7911" s="51">
        <v>61</v>
      </c>
      <c r="M7911" s="52">
        <v>8920863</v>
      </c>
      <c r="N7911" s="52">
        <v>0</v>
      </c>
      <c r="O7911" s="52">
        <v>26656734</v>
      </c>
      <c r="P7911" s="52">
        <v>0</v>
      </c>
      <c r="Q7911" s="52">
        <v>8920863</v>
      </c>
      <c r="R7911" s="52">
        <v>26656734</v>
      </c>
      <c r="S7911" s="52">
        <v>35577597</v>
      </c>
      <c r="T7911" s="70" t="s">
        <v>10556</v>
      </c>
      <c r="U7911" s="70" t="s">
        <v>10560</v>
      </c>
    </row>
    <row r="7912" spans="1:21" x14ac:dyDescent="0.2">
      <c r="A7912" s="49" t="s">
        <v>4312</v>
      </c>
      <c r="B7912" s="49" t="s">
        <v>393</v>
      </c>
      <c r="C7912" s="50">
        <v>3805</v>
      </c>
      <c r="D7912" s="49" t="s">
        <v>904</v>
      </c>
      <c r="E7912" s="49" t="s">
        <v>8826</v>
      </c>
      <c r="F7912" s="49" t="s">
        <v>904</v>
      </c>
      <c r="G7912" s="49">
        <v>66088</v>
      </c>
      <c r="H7912" s="49" t="s">
        <v>906</v>
      </c>
      <c r="I7912" s="50">
        <v>11140</v>
      </c>
      <c r="J7912" s="50">
        <v>266088000847</v>
      </c>
      <c r="K7912" s="49" t="s">
        <v>8827</v>
      </c>
      <c r="L7912" s="51">
        <v>9</v>
      </c>
      <c r="M7912" s="52">
        <v>1102399</v>
      </c>
      <c r="N7912" s="52">
        <v>0</v>
      </c>
      <c r="O7912" s="52">
        <v>27187587</v>
      </c>
      <c r="P7912" s="52">
        <v>0</v>
      </c>
      <c r="Q7912" s="52">
        <v>1102399</v>
      </c>
      <c r="R7912" s="52">
        <v>27187587</v>
      </c>
      <c r="S7912" s="52">
        <v>28289986</v>
      </c>
      <c r="T7912" s="70" t="s">
        <v>10556</v>
      </c>
      <c r="U7912" s="70" t="s">
        <v>10560</v>
      </c>
    </row>
    <row r="7913" spans="1:21" x14ac:dyDescent="0.2">
      <c r="A7913" s="49" t="s">
        <v>4312</v>
      </c>
      <c r="B7913" s="49" t="s">
        <v>393</v>
      </c>
      <c r="C7913" s="50">
        <v>3805</v>
      </c>
      <c r="D7913" s="49" t="s">
        <v>904</v>
      </c>
      <c r="E7913" s="49" t="s">
        <v>8823</v>
      </c>
      <c r="F7913" s="49" t="s">
        <v>904</v>
      </c>
      <c r="G7913" s="49">
        <v>66075</v>
      </c>
      <c r="H7913" s="49" t="s">
        <v>424</v>
      </c>
      <c r="I7913" s="50">
        <v>19298</v>
      </c>
      <c r="J7913" s="50">
        <v>266075000411</v>
      </c>
      <c r="K7913" s="49" t="s">
        <v>8824</v>
      </c>
      <c r="L7913" s="51">
        <v>35</v>
      </c>
      <c r="M7913" s="52">
        <v>5549316</v>
      </c>
      <c r="N7913" s="52">
        <v>0</v>
      </c>
      <c r="O7913" s="52">
        <v>26402135</v>
      </c>
      <c r="P7913" s="52">
        <v>0</v>
      </c>
      <c r="Q7913" s="52">
        <v>5549316</v>
      </c>
      <c r="R7913" s="52">
        <v>26402135</v>
      </c>
      <c r="S7913" s="52">
        <v>31951451</v>
      </c>
      <c r="T7913" s="70" t="s">
        <v>10556</v>
      </c>
      <c r="U7913" s="70" t="s">
        <v>10560</v>
      </c>
    </row>
    <row r="7914" spans="1:21" x14ac:dyDescent="0.2">
      <c r="A7914" s="49" t="s">
        <v>4312</v>
      </c>
      <c r="B7914" s="49" t="s">
        <v>393</v>
      </c>
      <c r="C7914" s="50">
        <v>3805</v>
      </c>
      <c r="D7914" s="49" t="s">
        <v>904</v>
      </c>
      <c r="E7914" s="49" t="s">
        <v>8817</v>
      </c>
      <c r="F7914" s="49" t="s">
        <v>904</v>
      </c>
      <c r="G7914" s="49">
        <v>66045</v>
      </c>
      <c r="H7914" s="49" t="s">
        <v>905</v>
      </c>
      <c r="I7914" s="50">
        <v>18819</v>
      </c>
      <c r="J7914" s="50">
        <v>266045000734</v>
      </c>
      <c r="K7914" s="49" t="s">
        <v>8818</v>
      </c>
      <c r="L7914" s="51">
        <v>57</v>
      </c>
      <c r="M7914" s="52">
        <v>7362794</v>
      </c>
      <c r="N7914" s="52">
        <v>0</v>
      </c>
      <c r="O7914" s="52">
        <v>26299054</v>
      </c>
      <c r="P7914" s="52">
        <v>0</v>
      </c>
      <c r="Q7914" s="52">
        <v>7362794</v>
      </c>
      <c r="R7914" s="52">
        <v>26299054</v>
      </c>
      <c r="S7914" s="52">
        <v>33661848</v>
      </c>
      <c r="T7914" s="70" t="s">
        <v>10556</v>
      </c>
      <c r="U7914" s="70" t="s">
        <v>10560</v>
      </c>
    </row>
    <row r="7915" spans="1:21" x14ac:dyDescent="0.2">
      <c r="A7915" s="49" t="s">
        <v>2182</v>
      </c>
      <c r="B7915" s="49" t="s">
        <v>1160</v>
      </c>
      <c r="C7915" s="50">
        <v>3828</v>
      </c>
      <c r="D7915" s="49" t="s">
        <v>1158</v>
      </c>
      <c r="E7915" s="49" t="s">
        <v>2200</v>
      </c>
      <c r="F7915" s="49" t="s">
        <v>2196</v>
      </c>
      <c r="G7915" s="49">
        <v>91407</v>
      </c>
      <c r="H7915" s="49" t="s">
        <v>1163</v>
      </c>
      <c r="I7915" s="50">
        <v>89402</v>
      </c>
      <c r="J7915" s="50">
        <v>291407000174</v>
      </c>
      <c r="K7915" s="49" t="s">
        <v>2209</v>
      </c>
      <c r="L7915" s="51">
        <v>60</v>
      </c>
      <c r="M7915" s="52">
        <v>10977791</v>
      </c>
      <c r="N7915" s="52">
        <v>0</v>
      </c>
      <c r="O7915" s="52">
        <v>44097288</v>
      </c>
      <c r="P7915" s="52">
        <v>6660438</v>
      </c>
      <c r="Q7915" s="52">
        <v>10977791</v>
      </c>
      <c r="R7915" s="52">
        <v>50757726</v>
      </c>
      <c r="S7915" s="52">
        <v>61735517</v>
      </c>
      <c r="T7915" s="70" t="s">
        <v>10556</v>
      </c>
      <c r="U7915" s="70" t="s">
        <v>10560</v>
      </c>
    </row>
    <row r="7916" spans="1:21" x14ac:dyDescent="0.2">
      <c r="A7916" s="49" t="s">
        <v>6181</v>
      </c>
      <c r="B7916" s="49" t="s">
        <v>1146</v>
      </c>
      <c r="C7916" s="50">
        <v>3826</v>
      </c>
      <c r="D7916" s="49" t="s">
        <v>1144</v>
      </c>
      <c r="E7916" s="49" t="s">
        <v>10355</v>
      </c>
      <c r="F7916" s="49" t="s">
        <v>1144</v>
      </c>
      <c r="G7916" s="49">
        <v>86568</v>
      </c>
      <c r="H7916" s="49" t="s">
        <v>1149</v>
      </c>
      <c r="I7916" s="50">
        <v>9185</v>
      </c>
      <c r="J7916" s="50">
        <v>286568000197</v>
      </c>
      <c r="K7916" s="49" t="s">
        <v>10356</v>
      </c>
      <c r="L7916" s="51">
        <v>160</v>
      </c>
      <c r="M7916" s="52">
        <v>19400756</v>
      </c>
      <c r="N7916" s="52">
        <v>3880151</v>
      </c>
      <c r="O7916" s="52">
        <v>28810964</v>
      </c>
      <c r="P7916" s="52">
        <v>6660438</v>
      </c>
      <c r="Q7916" s="52">
        <v>23280907</v>
      </c>
      <c r="R7916" s="52">
        <v>35471402</v>
      </c>
      <c r="S7916" s="52">
        <v>58752309</v>
      </c>
      <c r="T7916" s="70" t="s">
        <v>10558</v>
      </c>
      <c r="U7916" s="70" t="s">
        <v>10559</v>
      </c>
    </row>
    <row r="7917" spans="1:21" x14ac:dyDescent="0.2">
      <c r="A7917" s="49" t="s">
        <v>6181</v>
      </c>
      <c r="B7917" s="49" t="s">
        <v>113</v>
      </c>
      <c r="C7917" s="50">
        <v>3799</v>
      </c>
      <c r="D7917" s="49" t="s">
        <v>789</v>
      </c>
      <c r="E7917" s="49" t="s">
        <v>8532</v>
      </c>
      <c r="F7917" s="49" t="s">
        <v>789</v>
      </c>
      <c r="G7917" s="49">
        <v>52001</v>
      </c>
      <c r="H7917" s="49" t="s">
        <v>790</v>
      </c>
      <c r="I7917" s="50">
        <v>18054</v>
      </c>
      <c r="J7917" s="50">
        <v>252001000992</v>
      </c>
      <c r="K7917" s="49" t="s">
        <v>8539</v>
      </c>
      <c r="L7917" s="51">
        <v>117</v>
      </c>
      <c r="M7917" s="52">
        <v>12696882</v>
      </c>
      <c r="N7917" s="52">
        <v>0</v>
      </c>
      <c r="O7917" s="52">
        <v>25959431</v>
      </c>
      <c r="P7917" s="52">
        <v>6660438</v>
      </c>
      <c r="Q7917" s="52">
        <v>12696882</v>
      </c>
      <c r="R7917" s="52">
        <v>32619869</v>
      </c>
      <c r="S7917" s="52">
        <v>45316751</v>
      </c>
      <c r="T7917" s="70" t="s">
        <v>10556</v>
      </c>
      <c r="U7917" s="70" t="s">
        <v>10560</v>
      </c>
    </row>
    <row r="7918" spans="1:21" x14ac:dyDescent="0.2">
      <c r="A7918" s="49" t="s">
        <v>6181</v>
      </c>
      <c r="B7918" s="49" t="s">
        <v>113</v>
      </c>
      <c r="C7918" s="50">
        <v>3799</v>
      </c>
      <c r="D7918" s="49" t="s">
        <v>789</v>
      </c>
      <c r="E7918" s="49" t="s">
        <v>8532</v>
      </c>
      <c r="F7918" s="49" t="s">
        <v>789</v>
      </c>
      <c r="G7918" s="49">
        <v>52001</v>
      </c>
      <c r="H7918" s="49" t="s">
        <v>790</v>
      </c>
      <c r="I7918" s="50">
        <v>17961</v>
      </c>
      <c r="J7918" s="50">
        <v>252001001263</v>
      </c>
      <c r="K7918" s="49" t="s">
        <v>8538</v>
      </c>
      <c r="L7918" s="51">
        <v>120</v>
      </c>
      <c r="M7918" s="52">
        <v>13033146</v>
      </c>
      <c r="N7918" s="52">
        <v>0</v>
      </c>
      <c r="O7918" s="52">
        <v>25959431</v>
      </c>
      <c r="P7918" s="52">
        <v>6660438</v>
      </c>
      <c r="Q7918" s="52">
        <v>13033146</v>
      </c>
      <c r="R7918" s="52">
        <v>32619869</v>
      </c>
      <c r="S7918" s="52">
        <v>45653015</v>
      </c>
      <c r="T7918" s="70" t="s">
        <v>10556</v>
      </c>
      <c r="U7918" s="70" t="s">
        <v>10560</v>
      </c>
    </row>
    <row r="7919" spans="1:21" x14ac:dyDescent="0.2">
      <c r="A7919" s="49" t="s">
        <v>6181</v>
      </c>
      <c r="B7919" s="49" t="s">
        <v>113</v>
      </c>
      <c r="C7919" s="50">
        <v>3799</v>
      </c>
      <c r="D7919" s="49" t="s">
        <v>789</v>
      </c>
      <c r="E7919" s="49" t="s">
        <v>8532</v>
      </c>
      <c r="F7919" s="49" t="s">
        <v>789</v>
      </c>
      <c r="G7919" s="49">
        <v>52001</v>
      </c>
      <c r="H7919" s="49" t="s">
        <v>790</v>
      </c>
      <c r="I7919" s="50">
        <v>17949</v>
      </c>
      <c r="J7919" s="50">
        <v>252001002103</v>
      </c>
      <c r="K7919" s="49" t="s">
        <v>8536</v>
      </c>
      <c r="L7919" s="51">
        <v>164</v>
      </c>
      <c r="M7919" s="52">
        <v>17738277</v>
      </c>
      <c r="N7919" s="52">
        <v>0</v>
      </c>
      <c r="O7919" s="52">
        <v>25959431</v>
      </c>
      <c r="P7919" s="52">
        <v>6660438</v>
      </c>
      <c r="Q7919" s="52">
        <v>17738277</v>
      </c>
      <c r="R7919" s="52">
        <v>32619869</v>
      </c>
      <c r="S7919" s="52">
        <v>50358146</v>
      </c>
      <c r="T7919" s="70" t="s">
        <v>10556</v>
      </c>
      <c r="U7919" s="70" t="s">
        <v>10560</v>
      </c>
    </row>
    <row r="7920" spans="1:21" x14ac:dyDescent="0.2">
      <c r="A7920" s="49" t="s">
        <v>4982</v>
      </c>
      <c r="B7920" s="49" t="s">
        <v>421</v>
      </c>
      <c r="C7920" s="50">
        <v>3777</v>
      </c>
      <c r="D7920" s="49" t="s">
        <v>422</v>
      </c>
      <c r="E7920" s="49" t="s">
        <v>5320</v>
      </c>
      <c r="F7920" s="49" t="s">
        <v>422</v>
      </c>
      <c r="G7920" s="49">
        <v>19573</v>
      </c>
      <c r="H7920" s="49" t="s">
        <v>445</v>
      </c>
      <c r="I7920" s="50">
        <v>15056</v>
      </c>
      <c r="J7920" s="50">
        <v>219573000163</v>
      </c>
      <c r="K7920" s="49" t="s">
        <v>5328</v>
      </c>
      <c r="L7920" s="51">
        <v>30</v>
      </c>
      <c r="M7920" s="52">
        <v>3214921</v>
      </c>
      <c r="N7920" s="52">
        <v>0</v>
      </c>
      <c r="O7920" s="52">
        <v>25890318</v>
      </c>
      <c r="P7920" s="52">
        <v>6660438</v>
      </c>
      <c r="Q7920" s="52">
        <v>3214921</v>
      </c>
      <c r="R7920" s="52">
        <v>32550756</v>
      </c>
      <c r="S7920" s="52">
        <v>35765677</v>
      </c>
      <c r="T7920" s="70" t="s">
        <v>10556</v>
      </c>
      <c r="U7920" s="70" t="s">
        <v>10560</v>
      </c>
    </row>
    <row r="7921" spans="1:21" x14ac:dyDescent="0.2">
      <c r="A7921" s="49" t="s">
        <v>4982</v>
      </c>
      <c r="B7921" s="49" t="s">
        <v>421</v>
      </c>
      <c r="C7921" s="50">
        <v>3777</v>
      </c>
      <c r="D7921" s="49" t="s">
        <v>422</v>
      </c>
      <c r="E7921" s="49" t="s">
        <v>5259</v>
      </c>
      <c r="F7921" s="49" t="s">
        <v>422</v>
      </c>
      <c r="G7921" s="49">
        <v>19513</v>
      </c>
      <c r="H7921" s="49" t="s">
        <v>440</v>
      </c>
      <c r="I7921" s="50">
        <v>3430</v>
      </c>
      <c r="J7921" s="50">
        <v>219513000202</v>
      </c>
      <c r="K7921" s="49" t="s">
        <v>5262</v>
      </c>
      <c r="L7921" s="51">
        <v>155</v>
      </c>
      <c r="M7921" s="52">
        <v>17020224</v>
      </c>
      <c r="N7921" s="52">
        <v>0</v>
      </c>
      <c r="O7921" s="52">
        <v>25978469</v>
      </c>
      <c r="P7921" s="52">
        <v>6660438</v>
      </c>
      <c r="Q7921" s="52">
        <v>17020224</v>
      </c>
      <c r="R7921" s="52">
        <v>32638907</v>
      </c>
      <c r="S7921" s="52">
        <v>49659131</v>
      </c>
      <c r="T7921" s="70" t="s">
        <v>10556</v>
      </c>
      <c r="U7921" s="70" t="s">
        <v>10560</v>
      </c>
    </row>
    <row r="7922" spans="1:21" x14ac:dyDescent="0.2">
      <c r="A7922" s="49" t="s">
        <v>4982</v>
      </c>
      <c r="B7922" s="49" t="s">
        <v>421</v>
      </c>
      <c r="C7922" s="50">
        <v>3777</v>
      </c>
      <c r="D7922" s="49" t="s">
        <v>422</v>
      </c>
      <c r="E7922" s="49" t="s">
        <v>5330</v>
      </c>
      <c r="F7922" s="49" t="s">
        <v>422</v>
      </c>
      <c r="G7922" s="49">
        <v>19585</v>
      </c>
      <c r="H7922" s="49" t="s">
        <v>446</v>
      </c>
      <c r="I7922" s="50">
        <v>15112</v>
      </c>
      <c r="J7922" s="50">
        <v>219585000266</v>
      </c>
      <c r="K7922" s="49" t="s">
        <v>5337</v>
      </c>
      <c r="L7922" s="51">
        <v>23</v>
      </c>
      <c r="M7922" s="52">
        <v>2781321</v>
      </c>
      <c r="N7922" s="52">
        <v>0</v>
      </c>
      <c r="O7922" s="52">
        <v>29172801</v>
      </c>
      <c r="P7922" s="52">
        <v>6660438</v>
      </c>
      <c r="Q7922" s="52">
        <v>2781321</v>
      </c>
      <c r="R7922" s="52">
        <v>35833239</v>
      </c>
      <c r="S7922" s="52">
        <v>38614560</v>
      </c>
      <c r="T7922" s="70" t="s">
        <v>10556</v>
      </c>
      <c r="U7922" s="70" t="s">
        <v>10560</v>
      </c>
    </row>
    <row r="7923" spans="1:21" x14ac:dyDescent="0.2">
      <c r="A7923" s="49" t="s">
        <v>4982</v>
      </c>
      <c r="B7923" s="49" t="s">
        <v>421</v>
      </c>
      <c r="C7923" s="50">
        <v>3777</v>
      </c>
      <c r="D7923" s="49" t="s">
        <v>422</v>
      </c>
      <c r="E7923" s="49" t="s">
        <v>5361</v>
      </c>
      <c r="F7923" s="49" t="s">
        <v>422</v>
      </c>
      <c r="G7923" s="49">
        <v>19701</v>
      </c>
      <c r="H7923" s="49" t="s">
        <v>238</v>
      </c>
      <c r="I7923" s="50">
        <v>15462</v>
      </c>
      <c r="J7923" s="50">
        <v>219701000295</v>
      </c>
      <c r="K7923" s="49" t="s">
        <v>5366</v>
      </c>
      <c r="L7923" s="51">
        <v>20</v>
      </c>
      <c r="M7923" s="52">
        <v>2718178</v>
      </c>
      <c r="N7923" s="52">
        <v>0</v>
      </c>
      <c r="O7923" s="52">
        <v>32993164</v>
      </c>
      <c r="P7923" s="52">
        <v>0</v>
      </c>
      <c r="Q7923" s="52">
        <v>2718178</v>
      </c>
      <c r="R7923" s="52">
        <v>32993164</v>
      </c>
      <c r="S7923" s="52">
        <v>35711342</v>
      </c>
      <c r="T7923" s="70" t="s">
        <v>10556</v>
      </c>
      <c r="U7923" s="70" t="s">
        <v>10560</v>
      </c>
    </row>
    <row r="7924" spans="1:21" x14ac:dyDescent="0.2">
      <c r="A7924" s="49" t="s">
        <v>2884</v>
      </c>
      <c r="B7924" s="49" t="s">
        <v>453</v>
      </c>
      <c r="C7924" s="50">
        <v>3813</v>
      </c>
      <c r="D7924" s="49" t="s">
        <v>1000</v>
      </c>
      <c r="E7924" s="49" t="s">
        <v>9459</v>
      </c>
      <c r="F7924" s="49" t="s">
        <v>1000</v>
      </c>
      <c r="G7924" s="49">
        <v>70400</v>
      </c>
      <c r="H7924" s="49" t="s">
        <v>106</v>
      </c>
      <c r="I7924" s="50">
        <v>3671</v>
      </c>
      <c r="J7924" s="50">
        <v>270400000538</v>
      </c>
      <c r="K7924" s="49" t="s">
        <v>9462</v>
      </c>
      <c r="L7924" s="51">
        <v>95</v>
      </c>
      <c r="M7924" s="52">
        <v>13095275</v>
      </c>
      <c r="N7924" s="52">
        <v>0</v>
      </c>
      <c r="O7924" s="52">
        <v>32426914</v>
      </c>
      <c r="P7924" s="52">
        <v>6660438</v>
      </c>
      <c r="Q7924" s="52">
        <v>13095275</v>
      </c>
      <c r="R7924" s="52">
        <v>39087352</v>
      </c>
      <c r="S7924" s="52">
        <v>52182627</v>
      </c>
      <c r="T7924" s="70" t="s">
        <v>10556</v>
      </c>
      <c r="U7924" s="70" t="s">
        <v>10560</v>
      </c>
    </row>
    <row r="7925" spans="1:21" x14ac:dyDescent="0.2">
      <c r="A7925" s="49" t="s">
        <v>2884</v>
      </c>
      <c r="B7925" s="49" t="s">
        <v>453</v>
      </c>
      <c r="C7925" s="50">
        <v>3813</v>
      </c>
      <c r="D7925" s="49" t="s">
        <v>1000</v>
      </c>
      <c r="E7925" s="49" t="s">
        <v>9400</v>
      </c>
      <c r="F7925" s="49" t="s">
        <v>1000</v>
      </c>
      <c r="G7925" s="49">
        <v>70124</v>
      </c>
      <c r="H7925" s="49" t="s">
        <v>1001</v>
      </c>
      <c r="I7925" s="50">
        <v>5275</v>
      </c>
      <c r="J7925" s="50">
        <v>270124000111</v>
      </c>
      <c r="K7925" s="49" t="s">
        <v>9406</v>
      </c>
      <c r="L7925" s="51">
        <v>116</v>
      </c>
      <c r="M7925" s="52">
        <v>15612007</v>
      </c>
      <c r="N7925" s="52">
        <v>0</v>
      </c>
      <c r="O7925" s="52">
        <v>32111809</v>
      </c>
      <c r="P7925" s="52">
        <v>6660438</v>
      </c>
      <c r="Q7925" s="52">
        <v>15612007</v>
      </c>
      <c r="R7925" s="52">
        <v>38772247</v>
      </c>
      <c r="S7925" s="52">
        <v>54384254</v>
      </c>
      <c r="T7925" s="70" t="s">
        <v>10556</v>
      </c>
      <c r="U7925" s="70" t="s">
        <v>10560</v>
      </c>
    </row>
    <row r="7926" spans="1:21" x14ac:dyDescent="0.2">
      <c r="A7926" s="49" t="s">
        <v>2884</v>
      </c>
      <c r="B7926" s="49" t="s">
        <v>453</v>
      </c>
      <c r="C7926" s="50">
        <v>3813</v>
      </c>
      <c r="D7926" s="49" t="s">
        <v>1000</v>
      </c>
      <c r="E7926" s="49" t="s">
        <v>9447</v>
      </c>
      <c r="F7926" s="49" t="s">
        <v>1000</v>
      </c>
      <c r="G7926" s="49">
        <v>70265</v>
      </c>
      <c r="H7926" s="49" t="s">
        <v>1008</v>
      </c>
      <c r="I7926" s="50">
        <v>17886</v>
      </c>
      <c r="J7926" s="50">
        <v>270265000051</v>
      </c>
      <c r="K7926" s="49" t="s">
        <v>9449</v>
      </c>
      <c r="L7926" s="51">
        <v>157</v>
      </c>
      <c r="M7926" s="52">
        <v>25639808</v>
      </c>
      <c r="N7926" s="52">
        <v>0</v>
      </c>
      <c r="O7926" s="52">
        <v>38788066</v>
      </c>
      <c r="P7926" s="52">
        <v>6660438</v>
      </c>
      <c r="Q7926" s="52">
        <v>25639808</v>
      </c>
      <c r="R7926" s="52">
        <v>45448504</v>
      </c>
      <c r="S7926" s="52">
        <v>71088312</v>
      </c>
      <c r="T7926" s="70" t="s">
        <v>10556</v>
      </c>
      <c r="U7926" s="70" t="s">
        <v>10560</v>
      </c>
    </row>
    <row r="7927" spans="1:21" x14ac:dyDescent="0.2">
      <c r="A7927" s="49" t="s">
        <v>4982</v>
      </c>
      <c r="B7927" s="49" t="s">
        <v>421</v>
      </c>
      <c r="C7927" s="50">
        <v>3777</v>
      </c>
      <c r="D7927" s="49" t="s">
        <v>422</v>
      </c>
      <c r="E7927" s="49" t="s">
        <v>5433</v>
      </c>
      <c r="F7927" s="49" t="s">
        <v>422</v>
      </c>
      <c r="G7927" s="49">
        <v>19785</v>
      </c>
      <c r="H7927" s="49" t="s">
        <v>453</v>
      </c>
      <c r="I7927" s="50">
        <v>3111</v>
      </c>
      <c r="J7927" s="50">
        <v>219100002215</v>
      </c>
      <c r="K7927" s="49" t="s">
        <v>5434</v>
      </c>
      <c r="L7927" s="51">
        <v>17</v>
      </c>
      <c r="M7927" s="52">
        <v>2327559</v>
      </c>
      <c r="N7927" s="52">
        <v>0</v>
      </c>
      <c r="O7927" s="52">
        <v>32957204</v>
      </c>
      <c r="P7927" s="52">
        <v>6660438</v>
      </c>
      <c r="Q7927" s="52">
        <v>2327559</v>
      </c>
      <c r="R7927" s="52">
        <v>39617642</v>
      </c>
      <c r="S7927" s="52">
        <v>41945201</v>
      </c>
      <c r="T7927" s="70" t="s">
        <v>10556</v>
      </c>
      <c r="U7927" s="70" t="s">
        <v>10560</v>
      </c>
    </row>
    <row r="7928" spans="1:21" x14ac:dyDescent="0.2">
      <c r="A7928" s="49" t="s">
        <v>4982</v>
      </c>
      <c r="B7928" s="49" t="s">
        <v>421</v>
      </c>
      <c r="C7928" s="50">
        <v>3777</v>
      </c>
      <c r="D7928" s="49" t="s">
        <v>422</v>
      </c>
      <c r="E7928" s="49" t="s">
        <v>5464</v>
      </c>
      <c r="F7928" s="49" t="s">
        <v>422</v>
      </c>
      <c r="G7928" s="49">
        <v>19821</v>
      </c>
      <c r="H7928" s="49" t="s">
        <v>456</v>
      </c>
      <c r="I7928" s="50">
        <v>2835</v>
      </c>
      <c r="J7928" s="50">
        <v>219821000108</v>
      </c>
      <c r="K7928" s="49" t="s">
        <v>5471</v>
      </c>
      <c r="L7928" s="51">
        <v>105</v>
      </c>
      <c r="M7928" s="52">
        <v>13148331</v>
      </c>
      <c r="N7928" s="52">
        <v>0</v>
      </c>
      <c r="O7928" s="52">
        <v>29623920</v>
      </c>
      <c r="P7928" s="52">
        <v>6660438</v>
      </c>
      <c r="Q7928" s="52">
        <v>13148331</v>
      </c>
      <c r="R7928" s="52">
        <v>36284358</v>
      </c>
      <c r="S7928" s="52">
        <v>49432689</v>
      </c>
      <c r="T7928" s="70" t="s">
        <v>10556</v>
      </c>
      <c r="U7928" s="70" t="s">
        <v>10560</v>
      </c>
    </row>
    <row r="7929" spans="1:21" x14ac:dyDescent="0.2">
      <c r="A7929" s="49" t="s">
        <v>2884</v>
      </c>
      <c r="B7929" s="49" t="s">
        <v>453</v>
      </c>
      <c r="C7929" s="50">
        <v>3813</v>
      </c>
      <c r="D7929" s="49" t="s">
        <v>1000</v>
      </c>
      <c r="E7929" s="49" t="s">
        <v>9471</v>
      </c>
      <c r="F7929" s="49" t="s">
        <v>1000</v>
      </c>
      <c r="G7929" s="49">
        <v>70429</v>
      </c>
      <c r="H7929" s="49" t="s">
        <v>1010</v>
      </c>
      <c r="I7929" s="50">
        <v>5268</v>
      </c>
      <c r="J7929" s="50">
        <v>270429000651</v>
      </c>
      <c r="K7929" s="49" t="s">
        <v>9473</v>
      </c>
      <c r="L7929" s="51">
        <v>109</v>
      </c>
      <c r="M7929" s="52">
        <v>17083214</v>
      </c>
      <c r="N7929" s="52">
        <v>0</v>
      </c>
      <c r="O7929" s="52">
        <v>37111692</v>
      </c>
      <c r="P7929" s="52">
        <v>6660438</v>
      </c>
      <c r="Q7929" s="52">
        <v>17083214</v>
      </c>
      <c r="R7929" s="52">
        <v>43772130</v>
      </c>
      <c r="S7929" s="52">
        <v>60855344</v>
      </c>
      <c r="T7929" s="70" t="s">
        <v>10556</v>
      </c>
      <c r="U7929" s="70" t="s">
        <v>10560</v>
      </c>
    </row>
    <row r="7930" spans="1:21" x14ac:dyDescent="0.2">
      <c r="A7930" s="49" t="s">
        <v>4982</v>
      </c>
      <c r="B7930" s="49" t="s">
        <v>421</v>
      </c>
      <c r="C7930" s="50">
        <v>3777</v>
      </c>
      <c r="D7930" s="49" t="s">
        <v>422</v>
      </c>
      <c r="E7930" s="49" t="s">
        <v>5361</v>
      </c>
      <c r="F7930" s="49" t="s">
        <v>422</v>
      </c>
      <c r="G7930" s="49">
        <v>19701</v>
      </c>
      <c r="H7930" s="49" t="s">
        <v>238</v>
      </c>
      <c r="I7930" s="50">
        <v>15463</v>
      </c>
      <c r="J7930" s="50">
        <v>219701000309</v>
      </c>
      <c r="K7930" s="49" t="s">
        <v>5367</v>
      </c>
      <c r="L7930" s="51">
        <v>6</v>
      </c>
      <c r="M7930" s="52">
        <v>815453</v>
      </c>
      <c r="N7930" s="52">
        <v>0</v>
      </c>
      <c r="O7930" s="52">
        <v>32993164</v>
      </c>
      <c r="P7930" s="52">
        <v>0</v>
      </c>
      <c r="Q7930" s="52">
        <v>815453</v>
      </c>
      <c r="R7930" s="52">
        <v>32993164</v>
      </c>
      <c r="S7930" s="52">
        <v>33808617</v>
      </c>
      <c r="T7930" s="70" t="s">
        <v>10556</v>
      </c>
      <c r="U7930" s="70" t="s">
        <v>10560</v>
      </c>
    </row>
    <row r="7931" spans="1:21" x14ac:dyDescent="0.2">
      <c r="A7931" s="49" t="s">
        <v>4982</v>
      </c>
      <c r="B7931" s="49" t="s">
        <v>421</v>
      </c>
      <c r="C7931" s="50">
        <v>3777</v>
      </c>
      <c r="D7931" s="49" t="s">
        <v>422</v>
      </c>
      <c r="E7931" s="49" t="s">
        <v>5165</v>
      </c>
      <c r="F7931" s="49" t="s">
        <v>422</v>
      </c>
      <c r="G7931" s="49">
        <v>19318</v>
      </c>
      <c r="H7931" s="49" t="s">
        <v>432</v>
      </c>
      <c r="I7931" s="50">
        <v>3699</v>
      </c>
      <c r="J7931" s="50">
        <v>219318000109</v>
      </c>
      <c r="K7931" s="49" t="s">
        <v>5176</v>
      </c>
      <c r="L7931" s="51">
        <v>46</v>
      </c>
      <c r="M7931" s="52">
        <v>8009185</v>
      </c>
      <c r="N7931" s="52">
        <v>0</v>
      </c>
      <c r="O7931" s="52">
        <v>42003489</v>
      </c>
      <c r="P7931" s="52">
        <v>6660438</v>
      </c>
      <c r="Q7931" s="52">
        <v>8009185</v>
      </c>
      <c r="R7931" s="52">
        <v>48663927</v>
      </c>
      <c r="S7931" s="52">
        <v>56673112</v>
      </c>
      <c r="T7931" s="70" t="s">
        <v>10556</v>
      </c>
      <c r="U7931" s="70" t="s">
        <v>10560</v>
      </c>
    </row>
    <row r="7932" spans="1:21" x14ac:dyDescent="0.2">
      <c r="A7932" s="49" t="s">
        <v>4982</v>
      </c>
      <c r="B7932" s="49" t="s">
        <v>421</v>
      </c>
      <c r="C7932" s="50">
        <v>3777</v>
      </c>
      <c r="D7932" s="49" t="s">
        <v>422</v>
      </c>
      <c r="E7932" s="49" t="s">
        <v>5464</v>
      </c>
      <c r="F7932" s="49" t="s">
        <v>422</v>
      </c>
      <c r="G7932" s="49">
        <v>19821</v>
      </c>
      <c r="H7932" s="49" t="s">
        <v>456</v>
      </c>
      <c r="I7932" s="50">
        <v>2837</v>
      </c>
      <c r="J7932" s="50">
        <v>219821000159</v>
      </c>
      <c r="K7932" s="49" t="s">
        <v>5477</v>
      </c>
      <c r="L7932" s="51">
        <v>282</v>
      </c>
      <c r="M7932" s="52">
        <v>35329798</v>
      </c>
      <c r="N7932" s="52">
        <v>0</v>
      </c>
      <c r="O7932" s="52">
        <v>29623920</v>
      </c>
      <c r="P7932" s="52">
        <v>26641753</v>
      </c>
      <c r="Q7932" s="52">
        <v>35329798</v>
      </c>
      <c r="R7932" s="52">
        <v>56265673</v>
      </c>
      <c r="S7932" s="52">
        <v>91595471</v>
      </c>
      <c r="T7932" s="70" t="s">
        <v>10556</v>
      </c>
      <c r="U7932" s="70" t="s">
        <v>10560</v>
      </c>
    </row>
    <row r="7933" spans="1:21" x14ac:dyDescent="0.2">
      <c r="A7933" s="49" t="s">
        <v>4982</v>
      </c>
      <c r="B7933" s="49" t="s">
        <v>421</v>
      </c>
      <c r="C7933" s="50">
        <v>3777</v>
      </c>
      <c r="D7933" s="49" t="s">
        <v>422</v>
      </c>
      <c r="E7933" s="49" t="s">
        <v>5464</v>
      </c>
      <c r="F7933" s="49" t="s">
        <v>422</v>
      </c>
      <c r="G7933" s="49">
        <v>19821</v>
      </c>
      <c r="H7933" s="49" t="s">
        <v>456</v>
      </c>
      <c r="I7933" s="50">
        <v>2838</v>
      </c>
      <c r="J7933" s="50">
        <v>219821000175</v>
      </c>
      <c r="K7933" s="49" t="s">
        <v>5470</v>
      </c>
      <c r="L7933" s="51">
        <v>178</v>
      </c>
      <c r="M7933" s="52">
        <v>22144725</v>
      </c>
      <c r="N7933" s="52">
        <v>0</v>
      </c>
      <c r="O7933" s="52">
        <v>29623920</v>
      </c>
      <c r="P7933" s="52">
        <v>6660438</v>
      </c>
      <c r="Q7933" s="52">
        <v>22144725</v>
      </c>
      <c r="R7933" s="52">
        <v>36284358</v>
      </c>
      <c r="S7933" s="52">
        <v>58429083</v>
      </c>
      <c r="T7933" s="70" t="s">
        <v>10556</v>
      </c>
      <c r="U7933" s="70" t="s">
        <v>10560</v>
      </c>
    </row>
    <row r="7934" spans="1:21" x14ac:dyDescent="0.2">
      <c r="A7934" s="49" t="s">
        <v>4982</v>
      </c>
      <c r="B7934" s="49" t="s">
        <v>421</v>
      </c>
      <c r="C7934" s="50">
        <v>3777</v>
      </c>
      <c r="D7934" s="49" t="s">
        <v>422</v>
      </c>
      <c r="E7934" s="49" t="s">
        <v>5320</v>
      </c>
      <c r="F7934" s="49" t="s">
        <v>422</v>
      </c>
      <c r="G7934" s="49">
        <v>19573</v>
      </c>
      <c r="H7934" s="49" t="s">
        <v>445</v>
      </c>
      <c r="I7934" s="50">
        <v>15057</v>
      </c>
      <c r="J7934" s="50">
        <v>219573000180</v>
      </c>
      <c r="K7934" s="49" t="s">
        <v>5327</v>
      </c>
      <c r="L7934" s="51">
        <v>46</v>
      </c>
      <c r="M7934" s="52">
        <v>5044667</v>
      </c>
      <c r="N7934" s="52">
        <v>0</v>
      </c>
      <c r="O7934" s="52">
        <v>25890318</v>
      </c>
      <c r="P7934" s="52">
        <v>6660438</v>
      </c>
      <c r="Q7934" s="52">
        <v>5044667</v>
      </c>
      <c r="R7934" s="52">
        <v>32550756</v>
      </c>
      <c r="S7934" s="52">
        <v>37595423</v>
      </c>
      <c r="T7934" s="70" t="s">
        <v>10556</v>
      </c>
      <c r="U7934" s="70" t="s">
        <v>10560</v>
      </c>
    </row>
    <row r="7935" spans="1:21" x14ac:dyDescent="0.2">
      <c r="A7935" s="49" t="s">
        <v>4982</v>
      </c>
      <c r="B7935" s="49" t="s">
        <v>421</v>
      </c>
      <c r="C7935" s="50">
        <v>3777</v>
      </c>
      <c r="D7935" s="49" t="s">
        <v>422</v>
      </c>
      <c r="E7935" s="49" t="s">
        <v>5439</v>
      </c>
      <c r="F7935" s="49" t="s">
        <v>422</v>
      </c>
      <c r="G7935" s="49">
        <v>19807</v>
      </c>
      <c r="H7935" s="49" t="s">
        <v>454</v>
      </c>
      <c r="I7935" s="50">
        <v>2768</v>
      </c>
      <c r="J7935" s="50">
        <v>219807000341</v>
      </c>
      <c r="K7935" s="49" t="s">
        <v>5452</v>
      </c>
      <c r="L7935" s="51">
        <v>138</v>
      </c>
      <c r="M7935" s="52">
        <v>16492030</v>
      </c>
      <c r="N7935" s="52">
        <v>0</v>
      </c>
      <c r="O7935" s="52">
        <v>28328994</v>
      </c>
      <c r="P7935" s="52">
        <v>6660438</v>
      </c>
      <c r="Q7935" s="52">
        <v>16492030</v>
      </c>
      <c r="R7935" s="52">
        <v>34989432</v>
      </c>
      <c r="S7935" s="52">
        <v>51481462</v>
      </c>
      <c r="T7935" s="70" t="s">
        <v>10556</v>
      </c>
      <c r="U7935" s="70" t="s">
        <v>10560</v>
      </c>
    </row>
    <row r="7936" spans="1:21" x14ac:dyDescent="0.2">
      <c r="A7936" s="49" t="s">
        <v>4982</v>
      </c>
      <c r="B7936" s="49" t="s">
        <v>421</v>
      </c>
      <c r="C7936" s="50">
        <v>3777</v>
      </c>
      <c r="D7936" s="49" t="s">
        <v>422</v>
      </c>
      <c r="E7936" s="49" t="s">
        <v>5259</v>
      </c>
      <c r="F7936" s="49" t="s">
        <v>422</v>
      </c>
      <c r="G7936" s="49">
        <v>19513</v>
      </c>
      <c r="H7936" s="49" t="s">
        <v>440</v>
      </c>
      <c r="I7936" s="50">
        <v>3428</v>
      </c>
      <c r="J7936" s="50">
        <v>219513000105</v>
      </c>
      <c r="K7936" s="49" t="s">
        <v>5260</v>
      </c>
      <c r="L7936" s="51">
        <v>57</v>
      </c>
      <c r="M7936" s="52">
        <v>6285400</v>
      </c>
      <c r="N7936" s="52">
        <v>0</v>
      </c>
      <c r="O7936" s="52">
        <v>25978469</v>
      </c>
      <c r="P7936" s="52">
        <v>6660438</v>
      </c>
      <c r="Q7936" s="52">
        <v>6285400</v>
      </c>
      <c r="R7936" s="52">
        <v>32638907</v>
      </c>
      <c r="S7936" s="52">
        <v>38924307</v>
      </c>
      <c r="T7936" s="70" t="s">
        <v>10556</v>
      </c>
      <c r="U7936" s="70" t="s">
        <v>10560</v>
      </c>
    </row>
    <row r="7937" spans="1:21" x14ac:dyDescent="0.2">
      <c r="A7937" s="49" t="s">
        <v>2884</v>
      </c>
      <c r="B7937" s="49" t="s">
        <v>453</v>
      </c>
      <c r="C7937" s="50">
        <v>3813</v>
      </c>
      <c r="D7937" s="49" t="s">
        <v>1000</v>
      </c>
      <c r="E7937" s="49" t="s">
        <v>9447</v>
      </c>
      <c r="F7937" s="49" t="s">
        <v>1000</v>
      </c>
      <c r="G7937" s="49">
        <v>70265</v>
      </c>
      <c r="H7937" s="49" t="s">
        <v>1008</v>
      </c>
      <c r="I7937" s="50">
        <v>26239</v>
      </c>
      <c r="J7937" s="50">
        <v>270265003203</v>
      </c>
      <c r="K7937" s="49" t="s">
        <v>9448</v>
      </c>
      <c r="L7937" s="51">
        <v>107</v>
      </c>
      <c r="M7937" s="52">
        <v>17812506</v>
      </c>
      <c r="N7937" s="52">
        <v>0</v>
      </c>
      <c r="O7937" s="52">
        <v>38788066</v>
      </c>
      <c r="P7937" s="52">
        <v>6660438</v>
      </c>
      <c r="Q7937" s="52">
        <v>17812506</v>
      </c>
      <c r="R7937" s="52">
        <v>45448504</v>
      </c>
      <c r="S7937" s="52">
        <v>63261010</v>
      </c>
      <c r="T7937" s="70" t="s">
        <v>10556</v>
      </c>
      <c r="U7937" s="70" t="s">
        <v>10560</v>
      </c>
    </row>
    <row r="7938" spans="1:21" ht="14.25" customHeight="1" x14ac:dyDescent="0.2">
      <c r="A7938" s="49" t="s">
        <v>4982</v>
      </c>
      <c r="B7938" s="49" t="s">
        <v>421</v>
      </c>
      <c r="C7938" s="50">
        <v>3777</v>
      </c>
      <c r="D7938" s="49" t="s">
        <v>422</v>
      </c>
      <c r="E7938" s="49" t="s">
        <v>5330</v>
      </c>
      <c r="F7938" s="49" t="s">
        <v>422</v>
      </c>
      <c r="G7938" s="49">
        <v>19585</v>
      </c>
      <c r="H7938" s="49" t="s">
        <v>446</v>
      </c>
      <c r="I7938" s="50">
        <v>15111</v>
      </c>
      <c r="J7938" s="50">
        <v>219585000215</v>
      </c>
      <c r="K7938" s="49" t="s">
        <v>5336</v>
      </c>
      <c r="L7938" s="51">
        <v>29</v>
      </c>
      <c r="M7938" s="52">
        <v>3554469</v>
      </c>
      <c r="N7938" s="52">
        <v>0</v>
      </c>
      <c r="O7938" s="52">
        <v>29172801</v>
      </c>
      <c r="P7938" s="52">
        <v>6660438</v>
      </c>
      <c r="Q7938" s="52">
        <v>3554469</v>
      </c>
      <c r="R7938" s="52">
        <v>35833239</v>
      </c>
      <c r="S7938" s="52">
        <v>39387708</v>
      </c>
      <c r="T7938" s="70" t="s">
        <v>10556</v>
      </c>
      <c r="U7938" s="70" t="s">
        <v>10560</v>
      </c>
    </row>
    <row r="7939" spans="1:21" x14ac:dyDescent="0.2">
      <c r="A7939" s="49" t="s">
        <v>4982</v>
      </c>
      <c r="B7939" s="49" t="s">
        <v>421</v>
      </c>
      <c r="C7939" s="50">
        <v>3777</v>
      </c>
      <c r="D7939" s="49" t="s">
        <v>422</v>
      </c>
      <c r="E7939" s="49" t="s">
        <v>5287</v>
      </c>
      <c r="F7939" s="49" t="s">
        <v>422</v>
      </c>
      <c r="G7939" s="49">
        <v>19532</v>
      </c>
      <c r="H7939" s="49" t="s">
        <v>442</v>
      </c>
      <c r="I7939" s="50">
        <v>6017</v>
      </c>
      <c r="J7939" s="50">
        <v>219532000663</v>
      </c>
      <c r="K7939" s="49" t="s">
        <v>5300</v>
      </c>
      <c r="L7939" s="51">
        <v>43</v>
      </c>
      <c r="M7939" s="52">
        <v>4860149</v>
      </c>
      <c r="N7939" s="52">
        <v>0</v>
      </c>
      <c r="O7939" s="52">
        <v>29153750</v>
      </c>
      <c r="P7939" s="52">
        <v>6660438</v>
      </c>
      <c r="Q7939" s="52">
        <v>4860149</v>
      </c>
      <c r="R7939" s="52">
        <v>35814188</v>
      </c>
      <c r="S7939" s="52">
        <v>40674337</v>
      </c>
      <c r="T7939" s="70" t="s">
        <v>10556</v>
      </c>
      <c r="U7939" s="70" t="s">
        <v>10560</v>
      </c>
    </row>
    <row r="7940" spans="1:21" x14ac:dyDescent="0.2">
      <c r="A7940" s="49" t="s">
        <v>2884</v>
      </c>
      <c r="B7940" s="49" t="s">
        <v>453</v>
      </c>
      <c r="C7940" s="50">
        <v>3813</v>
      </c>
      <c r="D7940" s="49" t="s">
        <v>1000</v>
      </c>
      <c r="E7940" s="49" t="s">
        <v>9633</v>
      </c>
      <c r="F7940" s="49" t="s">
        <v>1000</v>
      </c>
      <c r="G7940" s="49">
        <v>70820</v>
      </c>
      <c r="H7940" s="49" t="s">
        <v>1021</v>
      </c>
      <c r="I7940" s="50">
        <v>4744</v>
      </c>
      <c r="J7940" s="50">
        <v>270820000011</v>
      </c>
      <c r="K7940" s="49" t="s">
        <v>9634</v>
      </c>
      <c r="L7940" s="51">
        <v>165</v>
      </c>
      <c r="M7940" s="52">
        <v>21154714</v>
      </c>
      <c r="N7940" s="52">
        <v>0</v>
      </c>
      <c r="O7940" s="52">
        <v>29943686</v>
      </c>
      <c r="P7940" s="52">
        <v>6660438</v>
      </c>
      <c r="Q7940" s="52">
        <v>21154714</v>
      </c>
      <c r="R7940" s="52">
        <v>36604124</v>
      </c>
      <c r="S7940" s="52">
        <v>57758838</v>
      </c>
      <c r="T7940" s="70" t="s">
        <v>10556</v>
      </c>
      <c r="U7940" s="70" t="s">
        <v>10560</v>
      </c>
    </row>
    <row r="7941" spans="1:21" x14ac:dyDescent="0.2">
      <c r="A7941" s="49" t="s">
        <v>4982</v>
      </c>
      <c r="B7941" s="49" t="s">
        <v>421</v>
      </c>
      <c r="C7941" s="50">
        <v>3777</v>
      </c>
      <c r="D7941" s="49" t="s">
        <v>422</v>
      </c>
      <c r="E7941" s="49" t="s">
        <v>5330</v>
      </c>
      <c r="F7941" s="49" t="s">
        <v>422</v>
      </c>
      <c r="G7941" s="49">
        <v>19585</v>
      </c>
      <c r="H7941" s="49" t="s">
        <v>446</v>
      </c>
      <c r="I7941" s="50">
        <v>15119</v>
      </c>
      <c r="J7941" s="50">
        <v>219585000673</v>
      </c>
      <c r="K7941" s="49" t="s">
        <v>5331</v>
      </c>
      <c r="L7941" s="51">
        <v>49</v>
      </c>
      <c r="M7941" s="52">
        <v>6027393</v>
      </c>
      <c r="N7941" s="52">
        <v>0</v>
      </c>
      <c r="O7941" s="52">
        <v>29172801</v>
      </c>
      <c r="P7941" s="52">
        <v>6660438</v>
      </c>
      <c r="Q7941" s="52">
        <v>6027393</v>
      </c>
      <c r="R7941" s="52">
        <v>35833239</v>
      </c>
      <c r="S7941" s="52">
        <v>41860632</v>
      </c>
      <c r="T7941" s="70" t="s">
        <v>10556</v>
      </c>
      <c r="U7941" s="70" t="s">
        <v>10560</v>
      </c>
    </row>
    <row r="7942" spans="1:21" x14ac:dyDescent="0.2">
      <c r="A7942" s="49" t="s">
        <v>4982</v>
      </c>
      <c r="B7942" s="49" t="s">
        <v>421</v>
      </c>
      <c r="C7942" s="50">
        <v>3777</v>
      </c>
      <c r="D7942" s="49" t="s">
        <v>422</v>
      </c>
      <c r="E7942" s="49" t="s">
        <v>5320</v>
      </c>
      <c r="F7942" s="49" t="s">
        <v>422</v>
      </c>
      <c r="G7942" s="49">
        <v>19573</v>
      </c>
      <c r="H7942" s="49" t="s">
        <v>445</v>
      </c>
      <c r="I7942" s="50">
        <v>15054</v>
      </c>
      <c r="J7942" s="50">
        <v>219573000058</v>
      </c>
      <c r="K7942" s="49" t="s">
        <v>5323</v>
      </c>
      <c r="L7942" s="51">
        <v>48</v>
      </c>
      <c r="M7942" s="52">
        <v>5180877</v>
      </c>
      <c r="N7942" s="52">
        <v>0</v>
      </c>
      <c r="O7942" s="52">
        <v>25890318</v>
      </c>
      <c r="P7942" s="52">
        <v>6660438</v>
      </c>
      <c r="Q7942" s="52">
        <v>5180877</v>
      </c>
      <c r="R7942" s="52">
        <v>32550756</v>
      </c>
      <c r="S7942" s="52">
        <v>37731633</v>
      </c>
      <c r="T7942" s="70" t="s">
        <v>10556</v>
      </c>
      <c r="U7942" s="70" t="s">
        <v>10560</v>
      </c>
    </row>
    <row r="7943" spans="1:21" x14ac:dyDescent="0.2">
      <c r="A7943" s="49" t="s">
        <v>4656</v>
      </c>
      <c r="B7943" s="49" t="s">
        <v>403</v>
      </c>
      <c r="C7943" s="50">
        <v>3775</v>
      </c>
      <c r="D7943" s="49" t="s">
        <v>404</v>
      </c>
      <c r="E7943" s="49" t="s">
        <v>4794</v>
      </c>
      <c r="F7943" s="49" t="s">
        <v>404</v>
      </c>
      <c r="G7943" s="49">
        <v>18756</v>
      </c>
      <c r="H7943" s="49" t="s">
        <v>417</v>
      </c>
      <c r="I7943" s="50">
        <v>1660</v>
      </c>
      <c r="J7943" s="50">
        <v>283765000213</v>
      </c>
      <c r="K7943" s="49" t="s">
        <v>4797</v>
      </c>
      <c r="L7943" s="51">
        <v>109</v>
      </c>
      <c r="M7943" s="52">
        <v>16137356</v>
      </c>
      <c r="N7943" s="52">
        <v>0</v>
      </c>
      <c r="O7943" s="52">
        <v>35331148</v>
      </c>
      <c r="P7943" s="52">
        <v>6660438</v>
      </c>
      <c r="Q7943" s="52">
        <v>16137356</v>
      </c>
      <c r="R7943" s="52">
        <v>41991586</v>
      </c>
      <c r="S7943" s="52">
        <v>58128942</v>
      </c>
      <c r="T7943" s="70" t="s">
        <v>10556</v>
      </c>
      <c r="U7943" s="70" t="s">
        <v>10560</v>
      </c>
    </row>
    <row r="7944" spans="1:21" x14ac:dyDescent="0.2">
      <c r="A7944" s="49" t="s">
        <v>4982</v>
      </c>
      <c r="B7944" s="49" t="s">
        <v>421</v>
      </c>
      <c r="C7944" s="50">
        <v>3777</v>
      </c>
      <c r="D7944" s="49" t="s">
        <v>422</v>
      </c>
      <c r="E7944" s="49" t="s">
        <v>5352</v>
      </c>
      <c r="F7944" s="49" t="s">
        <v>422</v>
      </c>
      <c r="G7944" s="49">
        <v>19693</v>
      </c>
      <c r="H7944" s="49" t="s">
        <v>448</v>
      </c>
      <c r="I7944" s="50">
        <v>15137</v>
      </c>
      <c r="J7944" s="50">
        <v>219693000167</v>
      </c>
      <c r="K7944" s="49" t="s">
        <v>5355</v>
      </c>
      <c r="L7944" s="51">
        <v>52</v>
      </c>
      <c r="M7944" s="52">
        <v>6194488</v>
      </c>
      <c r="N7944" s="52">
        <v>0</v>
      </c>
      <c r="O7944" s="52">
        <v>27909953</v>
      </c>
      <c r="P7944" s="52">
        <v>6660438</v>
      </c>
      <c r="Q7944" s="52">
        <v>6194488</v>
      </c>
      <c r="R7944" s="52">
        <v>34570391</v>
      </c>
      <c r="S7944" s="52">
        <v>40764879</v>
      </c>
      <c r="T7944" s="70" t="s">
        <v>10556</v>
      </c>
      <c r="U7944" s="70" t="s">
        <v>10560</v>
      </c>
    </row>
    <row r="7945" spans="1:21" x14ac:dyDescent="0.2">
      <c r="A7945" s="49" t="s">
        <v>2884</v>
      </c>
      <c r="B7945" s="49" t="s">
        <v>453</v>
      </c>
      <c r="C7945" s="50">
        <v>3813</v>
      </c>
      <c r="D7945" s="49" t="s">
        <v>1000</v>
      </c>
      <c r="E7945" s="49" t="s">
        <v>9438</v>
      </c>
      <c r="F7945" s="49" t="s">
        <v>1000</v>
      </c>
      <c r="G7945" s="49">
        <v>70235</v>
      </c>
      <c r="H7945" s="49" t="s">
        <v>1007</v>
      </c>
      <c r="I7945" s="50">
        <v>17237</v>
      </c>
      <c r="J7945" s="50">
        <v>270235004833</v>
      </c>
      <c r="K7945" s="49" t="s">
        <v>9440</v>
      </c>
      <c r="L7945" s="51">
        <v>125</v>
      </c>
      <c r="M7945" s="52">
        <v>16323870</v>
      </c>
      <c r="N7945" s="52">
        <v>0</v>
      </c>
      <c r="O7945" s="52">
        <v>30776736</v>
      </c>
      <c r="P7945" s="52">
        <v>6660438</v>
      </c>
      <c r="Q7945" s="52">
        <v>16323870</v>
      </c>
      <c r="R7945" s="52">
        <v>37437174</v>
      </c>
      <c r="S7945" s="52">
        <v>53761044</v>
      </c>
      <c r="T7945" s="70" t="s">
        <v>10556</v>
      </c>
      <c r="U7945" s="70" t="s">
        <v>10560</v>
      </c>
    </row>
    <row r="7946" spans="1:21" x14ac:dyDescent="0.2">
      <c r="A7946" s="49" t="s">
        <v>2884</v>
      </c>
      <c r="B7946" s="49" t="s">
        <v>453</v>
      </c>
      <c r="C7946" s="50">
        <v>3813</v>
      </c>
      <c r="D7946" s="49" t="s">
        <v>1000</v>
      </c>
      <c r="E7946" s="49" t="s">
        <v>9586</v>
      </c>
      <c r="F7946" s="49" t="s">
        <v>1000</v>
      </c>
      <c r="G7946" s="49">
        <v>70713</v>
      </c>
      <c r="H7946" s="49" t="s">
        <v>1018</v>
      </c>
      <c r="I7946" s="50">
        <v>18478</v>
      </c>
      <c r="J7946" s="50">
        <v>270713013673</v>
      </c>
      <c r="K7946" s="49" t="s">
        <v>9599</v>
      </c>
      <c r="L7946" s="51">
        <v>79</v>
      </c>
      <c r="M7946" s="52">
        <v>11716245</v>
      </c>
      <c r="N7946" s="52">
        <v>0</v>
      </c>
      <c r="O7946" s="52">
        <v>34609552</v>
      </c>
      <c r="P7946" s="52">
        <v>13320876</v>
      </c>
      <c r="Q7946" s="52">
        <v>11716245</v>
      </c>
      <c r="R7946" s="52">
        <v>47930428</v>
      </c>
      <c r="S7946" s="52">
        <v>59646673</v>
      </c>
      <c r="T7946" s="70" t="s">
        <v>10556</v>
      </c>
      <c r="U7946" s="70" t="s">
        <v>10560</v>
      </c>
    </row>
    <row r="7947" spans="1:21" x14ac:dyDescent="0.2">
      <c r="A7947" s="49" t="s">
        <v>2884</v>
      </c>
      <c r="B7947" s="49" t="s">
        <v>453</v>
      </c>
      <c r="C7947" s="50">
        <v>3813</v>
      </c>
      <c r="D7947" s="49" t="s">
        <v>1000</v>
      </c>
      <c r="E7947" s="49" t="s">
        <v>9447</v>
      </c>
      <c r="F7947" s="49" t="s">
        <v>1000</v>
      </c>
      <c r="G7947" s="49">
        <v>70265</v>
      </c>
      <c r="H7947" s="49" t="s">
        <v>1008</v>
      </c>
      <c r="I7947" s="50">
        <v>17885</v>
      </c>
      <c r="J7947" s="50">
        <v>270265000018</v>
      </c>
      <c r="K7947" s="49" t="s">
        <v>9453</v>
      </c>
      <c r="L7947" s="51">
        <v>101</v>
      </c>
      <c r="M7947" s="52">
        <v>16461148</v>
      </c>
      <c r="N7947" s="52">
        <v>0</v>
      </c>
      <c r="O7947" s="52">
        <v>38788066</v>
      </c>
      <c r="P7947" s="52">
        <v>6660438</v>
      </c>
      <c r="Q7947" s="52">
        <v>16461148</v>
      </c>
      <c r="R7947" s="52">
        <v>45448504</v>
      </c>
      <c r="S7947" s="52">
        <v>61909652</v>
      </c>
      <c r="T7947" s="70" t="s">
        <v>10556</v>
      </c>
      <c r="U7947" s="70" t="s">
        <v>10560</v>
      </c>
    </row>
    <row r="7948" spans="1:21" x14ac:dyDescent="0.2">
      <c r="A7948" s="49" t="s">
        <v>2884</v>
      </c>
      <c r="B7948" s="49" t="s">
        <v>453</v>
      </c>
      <c r="C7948" s="50">
        <v>3813</v>
      </c>
      <c r="D7948" s="49" t="s">
        <v>1000</v>
      </c>
      <c r="E7948" s="49" t="s">
        <v>9504</v>
      </c>
      <c r="F7948" s="49" t="s">
        <v>1000</v>
      </c>
      <c r="G7948" s="49">
        <v>70508</v>
      </c>
      <c r="H7948" s="49" t="s">
        <v>1012</v>
      </c>
      <c r="I7948" s="50">
        <v>26072</v>
      </c>
      <c r="J7948" s="50">
        <v>270508000500</v>
      </c>
      <c r="K7948" s="49" t="s">
        <v>9507</v>
      </c>
      <c r="L7948" s="51">
        <v>85</v>
      </c>
      <c r="M7948" s="52">
        <v>11261751</v>
      </c>
      <c r="N7948" s="52">
        <v>0</v>
      </c>
      <c r="O7948" s="52">
        <v>31363354</v>
      </c>
      <c r="P7948" s="52">
        <v>6660438</v>
      </c>
      <c r="Q7948" s="52">
        <v>11261751</v>
      </c>
      <c r="R7948" s="52">
        <v>38023792</v>
      </c>
      <c r="S7948" s="52">
        <v>49285543</v>
      </c>
      <c r="T7948" s="70" t="s">
        <v>10556</v>
      </c>
      <c r="U7948" s="70" t="s">
        <v>10560</v>
      </c>
    </row>
    <row r="7949" spans="1:21" x14ac:dyDescent="0.2">
      <c r="A7949" s="49" t="s">
        <v>4982</v>
      </c>
      <c r="B7949" s="49" t="s">
        <v>421</v>
      </c>
      <c r="C7949" s="50">
        <v>3777</v>
      </c>
      <c r="D7949" s="49" t="s">
        <v>422</v>
      </c>
      <c r="E7949" s="49" t="s">
        <v>5396</v>
      </c>
      <c r="F7949" s="49" t="s">
        <v>422</v>
      </c>
      <c r="G7949" s="49">
        <v>19743</v>
      </c>
      <c r="H7949" s="49" t="s">
        <v>450</v>
      </c>
      <c r="I7949" s="50">
        <v>3071</v>
      </c>
      <c r="J7949" s="50">
        <v>219743000511</v>
      </c>
      <c r="K7949" s="49" t="s">
        <v>5400</v>
      </c>
      <c r="L7949" s="51">
        <v>135</v>
      </c>
      <c r="M7949" s="52">
        <v>15561973</v>
      </c>
      <c r="N7949" s="52">
        <v>0</v>
      </c>
      <c r="O7949" s="52">
        <v>27483492</v>
      </c>
      <c r="P7949" s="52">
        <v>6660438</v>
      </c>
      <c r="Q7949" s="52">
        <v>15561973</v>
      </c>
      <c r="R7949" s="52">
        <v>34143930</v>
      </c>
      <c r="S7949" s="52">
        <v>49705903</v>
      </c>
      <c r="T7949" s="70" t="s">
        <v>10556</v>
      </c>
      <c r="U7949" s="70" t="s">
        <v>10560</v>
      </c>
    </row>
    <row r="7950" spans="1:21" x14ac:dyDescent="0.2">
      <c r="A7950" s="49" t="s">
        <v>2884</v>
      </c>
      <c r="B7950" s="49" t="s">
        <v>453</v>
      </c>
      <c r="C7950" s="50">
        <v>3813</v>
      </c>
      <c r="D7950" s="49" t="s">
        <v>1000</v>
      </c>
      <c r="E7950" s="49" t="s">
        <v>9447</v>
      </c>
      <c r="F7950" s="49" t="s">
        <v>1000</v>
      </c>
      <c r="G7950" s="49">
        <v>70265</v>
      </c>
      <c r="H7950" s="49" t="s">
        <v>1008</v>
      </c>
      <c r="I7950" s="50">
        <v>26282</v>
      </c>
      <c r="J7950" s="50">
        <v>270265000158</v>
      </c>
      <c r="K7950" s="49" t="s">
        <v>9452</v>
      </c>
      <c r="L7950" s="51">
        <v>121</v>
      </c>
      <c r="M7950" s="52">
        <v>19633647</v>
      </c>
      <c r="N7950" s="52">
        <v>0</v>
      </c>
      <c r="O7950" s="52">
        <v>38788066</v>
      </c>
      <c r="P7950" s="52">
        <v>6660438</v>
      </c>
      <c r="Q7950" s="52">
        <v>19633647</v>
      </c>
      <c r="R7950" s="52">
        <v>45448504</v>
      </c>
      <c r="S7950" s="52">
        <v>65082151</v>
      </c>
      <c r="T7950" s="70" t="s">
        <v>10556</v>
      </c>
      <c r="U7950" s="70" t="s">
        <v>10560</v>
      </c>
    </row>
    <row r="7951" spans="1:21" x14ac:dyDescent="0.2">
      <c r="A7951" s="49" t="s">
        <v>6743</v>
      </c>
      <c r="B7951" s="49" t="s">
        <v>1171</v>
      </c>
      <c r="C7951" s="50">
        <v>3829</v>
      </c>
      <c r="D7951" s="49" t="s">
        <v>1169</v>
      </c>
      <c r="E7951" s="49" t="s">
        <v>6762</v>
      </c>
      <c r="F7951" s="49" t="s">
        <v>6757</v>
      </c>
      <c r="G7951" s="49">
        <v>94884</v>
      </c>
      <c r="H7951" s="49" t="s">
        <v>186</v>
      </c>
      <c r="I7951" s="50">
        <v>19086</v>
      </c>
      <c r="J7951" s="50">
        <v>294001001004</v>
      </c>
      <c r="K7951" s="49" t="s">
        <v>6763</v>
      </c>
      <c r="L7951" s="51">
        <v>237</v>
      </c>
      <c r="M7951" s="52">
        <v>47955330</v>
      </c>
      <c r="N7951" s="52">
        <v>0</v>
      </c>
      <c r="O7951" s="52">
        <v>24249724</v>
      </c>
      <c r="P7951" s="52">
        <v>3330219</v>
      </c>
      <c r="Q7951" s="52">
        <v>47955330</v>
      </c>
      <c r="R7951" s="52">
        <v>27579943</v>
      </c>
      <c r="S7951" s="52">
        <v>75535273</v>
      </c>
      <c r="T7951" s="70" t="s">
        <v>10556</v>
      </c>
      <c r="U7951" s="70" t="s">
        <v>10560</v>
      </c>
    </row>
    <row r="7952" spans="1:21" x14ac:dyDescent="0.2">
      <c r="A7952" s="49" t="s">
        <v>6743</v>
      </c>
      <c r="B7952" s="49" t="s">
        <v>1171</v>
      </c>
      <c r="C7952" s="50">
        <v>3829</v>
      </c>
      <c r="D7952" s="49" t="s">
        <v>1169</v>
      </c>
      <c r="E7952" s="49" t="s">
        <v>6765</v>
      </c>
      <c r="F7952" s="49" t="s">
        <v>6757</v>
      </c>
      <c r="G7952" s="49">
        <v>94883</v>
      </c>
      <c r="H7952" s="49" t="s">
        <v>1172</v>
      </c>
      <c r="I7952" s="50">
        <v>19086</v>
      </c>
      <c r="J7952" s="50">
        <v>294001001004</v>
      </c>
      <c r="K7952" s="49" t="s">
        <v>6763</v>
      </c>
      <c r="L7952" s="51">
        <v>91</v>
      </c>
      <c r="M7952" s="52">
        <v>17839066</v>
      </c>
      <c r="N7952" s="52">
        <v>0</v>
      </c>
      <c r="O7952" s="52">
        <v>23276814</v>
      </c>
      <c r="P7952" s="52">
        <v>3330219</v>
      </c>
      <c r="Q7952" s="52">
        <v>17839066</v>
      </c>
      <c r="R7952" s="52">
        <v>26607033</v>
      </c>
      <c r="S7952" s="52">
        <v>44446099</v>
      </c>
      <c r="T7952" s="70" t="s">
        <v>10556</v>
      </c>
      <c r="U7952" s="70" t="s">
        <v>10560</v>
      </c>
    </row>
    <row r="7953" spans="1:21" x14ac:dyDescent="0.2">
      <c r="A7953" s="49" t="s">
        <v>2884</v>
      </c>
      <c r="B7953" s="49" t="s">
        <v>453</v>
      </c>
      <c r="C7953" s="50">
        <v>3813</v>
      </c>
      <c r="D7953" s="49" t="s">
        <v>1000</v>
      </c>
      <c r="E7953" s="49" t="s">
        <v>9447</v>
      </c>
      <c r="F7953" s="49" t="s">
        <v>1000</v>
      </c>
      <c r="G7953" s="49">
        <v>70265</v>
      </c>
      <c r="H7953" s="49" t="s">
        <v>1008</v>
      </c>
      <c r="I7953" s="50">
        <v>17887</v>
      </c>
      <c r="J7953" s="50">
        <v>270265000336</v>
      </c>
      <c r="K7953" s="49" t="s">
        <v>9451</v>
      </c>
      <c r="L7953" s="51">
        <v>85</v>
      </c>
      <c r="M7953" s="52">
        <v>13742979</v>
      </c>
      <c r="N7953" s="52">
        <v>0</v>
      </c>
      <c r="O7953" s="52">
        <v>38788066</v>
      </c>
      <c r="P7953" s="52">
        <v>6660438</v>
      </c>
      <c r="Q7953" s="52">
        <v>13742979</v>
      </c>
      <c r="R7953" s="52">
        <v>45448504</v>
      </c>
      <c r="S7953" s="52">
        <v>59191483</v>
      </c>
      <c r="T7953" s="70" t="s">
        <v>10556</v>
      </c>
      <c r="U7953" s="70" t="s">
        <v>10560</v>
      </c>
    </row>
    <row r="7954" spans="1:21" x14ac:dyDescent="0.2">
      <c r="A7954" s="49" t="s">
        <v>4982</v>
      </c>
      <c r="B7954" s="49" t="s">
        <v>421</v>
      </c>
      <c r="C7954" s="50">
        <v>3777</v>
      </c>
      <c r="D7954" s="49" t="s">
        <v>422</v>
      </c>
      <c r="E7954" s="49" t="s">
        <v>5439</v>
      </c>
      <c r="F7954" s="49" t="s">
        <v>422</v>
      </c>
      <c r="G7954" s="49">
        <v>19807</v>
      </c>
      <c r="H7954" s="49" t="s">
        <v>454</v>
      </c>
      <c r="I7954" s="50">
        <v>2769</v>
      </c>
      <c r="J7954" s="50">
        <v>219807000421</v>
      </c>
      <c r="K7954" s="49" t="s">
        <v>5451</v>
      </c>
      <c r="L7954" s="51">
        <v>68</v>
      </c>
      <c r="M7954" s="52">
        <v>8137754</v>
      </c>
      <c r="N7954" s="52">
        <v>0</v>
      </c>
      <c r="O7954" s="52">
        <v>28328994</v>
      </c>
      <c r="P7954" s="52">
        <v>6660438</v>
      </c>
      <c r="Q7954" s="52">
        <v>8137754</v>
      </c>
      <c r="R7954" s="52">
        <v>34989432</v>
      </c>
      <c r="S7954" s="52">
        <v>43127186</v>
      </c>
      <c r="T7954" s="70" t="s">
        <v>10556</v>
      </c>
      <c r="U7954" s="70" t="s">
        <v>10560</v>
      </c>
    </row>
    <row r="7955" spans="1:21" x14ac:dyDescent="0.2">
      <c r="A7955" s="49" t="s">
        <v>2884</v>
      </c>
      <c r="B7955" s="49" t="s">
        <v>453</v>
      </c>
      <c r="C7955" s="50">
        <v>3813</v>
      </c>
      <c r="D7955" s="49" t="s">
        <v>1000</v>
      </c>
      <c r="E7955" s="49" t="s">
        <v>9471</v>
      </c>
      <c r="F7955" s="49" t="s">
        <v>1000</v>
      </c>
      <c r="G7955" s="49">
        <v>70429</v>
      </c>
      <c r="H7955" s="49" t="s">
        <v>1010</v>
      </c>
      <c r="I7955" s="50">
        <v>3405</v>
      </c>
      <c r="J7955" s="50">
        <v>270429001177</v>
      </c>
      <c r="K7955" s="49" t="s">
        <v>9475</v>
      </c>
      <c r="L7955" s="51">
        <v>90</v>
      </c>
      <c r="M7955" s="52">
        <v>14112300</v>
      </c>
      <c r="N7955" s="52">
        <v>0</v>
      </c>
      <c r="O7955" s="52">
        <v>37111692</v>
      </c>
      <c r="P7955" s="52">
        <v>13320876</v>
      </c>
      <c r="Q7955" s="52">
        <v>14112300</v>
      </c>
      <c r="R7955" s="52">
        <v>50432568</v>
      </c>
      <c r="S7955" s="52">
        <v>64544868</v>
      </c>
      <c r="T7955" s="70" t="s">
        <v>10556</v>
      </c>
      <c r="U7955" s="70" t="s">
        <v>10560</v>
      </c>
    </row>
    <row r="7956" spans="1:21" x14ac:dyDescent="0.2">
      <c r="A7956" s="49" t="s">
        <v>4982</v>
      </c>
      <c r="B7956" s="49" t="s">
        <v>421</v>
      </c>
      <c r="C7956" s="50">
        <v>3777</v>
      </c>
      <c r="D7956" s="49" t="s">
        <v>422</v>
      </c>
      <c r="E7956" s="49" t="s">
        <v>5320</v>
      </c>
      <c r="F7956" s="49" t="s">
        <v>422</v>
      </c>
      <c r="G7956" s="49">
        <v>19573</v>
      </c>
      <c r="H7956" s="49" t="s">
        <v>445</v>
      </c>
      <c r="I7956" s="50">
        <v>15055</v>
      </c>
      <c r="J7956" s="50">
        <v>219573000082</v>
      </c>
      <c r="K7956" s="49" t="s">
        <v>5326</v>
      </c>
      <c r="L7956" s="51">
        <v>57</v>
      </c>
      <c r="M7956" s="52">
        <v>6186982</v>
      </c>
      <c r="N7956" s="52">
        <v>0</v>
      </c>
      <c r="O7956" s="52">
        <v>25890318</v>
      </c>
      <c r="P7956" s="52">
        <v>6660438</v>
      </c>
      <c r="Q7956" s="52">
        <v>6186982</v>
      </c>
      <c r="R7956" s="52">
        <v>32550756</v>
      </c>
      <c r="S7956" s="52">
        <v>38737738</v>
      </c>
      <c r="T7956" s="70" t="s">
        <v>10556</v>
      </c>
      <c r="U7956" s="70" t="s">
        <v>10560</v>
      </c>
    </row>
    <row r="7957" spans="1:21" x14ac:dyDescent="0.2">
      <c r="A7957" s="49" t="s">
        <v>4982</v>
      </c>
      <c r="B7957" s="49" t="s">
        <v>421</v>
      </c>
      <c r="C7957" s="50">
        <v>3777</v>
      </c>
      <c r="D7957" s="49" t="s">
        <v>422</v>
      </c>
      <c r="E7957" s="49" t="s">
        <v>5165</v>
      </c>
      <c r="F7957" s="49" t="s">
        <v>422</v>
      </c>
      <c r="G7957" s="49">
        <v>19318</v>
      </c>
      <c r="H7957" s="49" t="s">
        <v>432</v>
      </c>
      <c r="I7957" s="50">
        <v>3705</v>
      </c>
      <c r="J7957" s="50">
        <v>219318000800</v>
      </c>
      <c r="K7957" s="49" t="s">
        <v>5174</v>
      </c>
      <c r="L7957" s="51">
        <v>64</v>
      </c>
      <c r="M7957" s="52">
        <v>11548869</v>
      </c>
      <c r="N7957" s="52">
        <v>0</v>
      </c>
      <c r="O7957" s="52">
        <v>42003489</v>
      </c>
      <c r="P7957" s="52">
        <v>6660438</v>
      </c>
      <c r="Q7957" s="52">
        <v>11548869</v>
      </c>
      <c r="R7957" s="52">
        <v>48663927</v>
      </c>
      <c r="S7957" s="52">
        <v>60212796</v>
      </c>
      <c r="T7957" s="70" t="s">
        <v>10556</v>
      </c>
      <c r="U7957" s="70" t="s">
        <v>10560</v>
      </c>
    </row>
    <row r="7958" spans="1:21" ht="14.25" customHeight="1" x14ac:dyDescent="0.2">
      <c r="A7958" s="49" t="s">
        <v>4982</v>
      </c>
      <c r="B7958" s="49" t="s">
        <v>421</v>
      </c>
      <c r="C7958" s="50">
        <v>3777</v>
      </c>
      <c r="D7958" s="49" t="s">
        <v>422</v>
      </c>
      <c r="E7958" s="49" t="s">
        <v>5464</v>
      </c>
      <c r="F7958" s="49" t="s">
        <v>422</v>
      </c>
      <c r="G7958" s="49">
        <v>19821</v>
      </c>
      <c r="H7958" s="49" t="s">
        <v>456</v>
      </c>
      <c r="I7958" s="50">
        <v>2832</v>
      </c>
      <c r="J7958" s="50">
        <v>219821000060</v>
      </c>
      <c r="K7958" s="49" t="s">
        <v>5476</v>
      </c>
      <c r="L7958" s="51">
        <v>83</v>
      </c>
      <c r="M7958" s="52">
        <v>10357824</v>
      </c>
      <c r="N7958" s="52">
        <v>0</v>
      </c>
      <c r="O7958" s="52">
        <v>29623920</v>
      </c>
      <c r="P7958" s="52">
        <v>6660438</v>
      </c>
      <c r="Q7958" s="52">
        <v>10357824</v>
      </c>
      <c r="R7958" s="52">
        <v>36284358</v>
      </c>
      <c r="S7958" s="52">
        <v>46642182</v>
      </c>
      <c r="T7958" s="70" t="s">
        <v>10556</v>
      </c>
      <c r="U7958" s="70" t="s">
        <v>10560</v>
      </c>
    </row>
    <row r="7959" spans="1:21" x14ac:dyDescent="0.2">
      <c r="A7959" s="49" t="s">
        <v>4982</v>
      </c>
      <c r="B7959" s="49" t="s">
        <v>421</v>
      </c>
      <c r="C7959" s="50">
        <v>3777</v>
      </c>
      <c r="D7959" s="49" t="s">
        <v>422</v>
      </c>
      <c r="E7959" s="49" t="s">
        <v>5396</v>
      </c>
      <c r="F7959" s="49" t="s">
        <v>422</v>
      </c>
      <c r="G7959" s="49">
        <v>19743</v>
      </c>
      <c r="H7959" s="49" t="s">
        <v>450</v>
      </c>
      <c r="I7959" s="50">
        <v>3062</v>
      </c>
      <c r="J7959" s="50">
        <v>219743000210</v>
      </c>
      <c r="K7959" s="49" t="s">
        <v>5398</v>
      </c>
      <c r="L7959" s="51">
        <v>141</v>
      </c>
      <c r="M7959" s="52">
        <v>16159417</v>
      </c>
      <c r="N7959" s="52">
        <v>0</v>
      </c>
      <c r="O7959" s="52">
        <v>27483492</v>
      </c>
      <c r="P7959" s="52">
        <v>6660438</v>
      </c>
      <c r="Q7959" s="52">
        <v>16159417</v>
      </c>
      <c r="R7959" s="52">
        <v>34143930</v>
      </c>
      <c r="S7959" s="52">
        <v>50303347</v>
      </c>
      <c r="T7959" s="70" t="s">
        <v>10556</v>
      </c>
      <c r="U7959" s="70" t="s">
        <v>10560</v>
      </c>
    </row>
    <row r="7960" spans="1:21" x14ac:dyDescent="0.2">
      <c r="A7960" s="49" t="s">
        <v>2884</v>
      </c>
      <c r="B7960" s="49" t="s">
        <v>453</v>
      </c>
      <c r="C7960" s="50">
        <v>3813</v>
      </c>
      <c r="D7960" s="49" t="s">
        <v>1000</v>
      </c>
      <c r="E7960" s="49" t="s">
        <v>9428</v>
      </c>
      <c r="F7960" s="49" t="s">
        <v>1000</v>
      </c>
      <c r="G7960" s="49">
        <v>70221</v>
      </c>
      <c r="H7960" s="49" t="s">
        <v>1004</v>
      </c>
      <c r="I7960" s="50">
        <v>5224</v>
      </c>
      <c r="J7960" s="50">
        <v>270820000525</v>
      </c>
      <c r="K7960" s="49" t="s">
        <v>9430</v>
      </c>
      <c r="L7960" s="51">
        <v>324</v>
      </c>
      <c r="M7960" s="52">
        <v>43103543</v>
      </c>
      <c r="N7960" s="52">
        <v>0</v>
      </c>
      <c r="O7960" s="52">
        <v>31088825</v>
      </c>
      <c r="P7960" s="52">
        <v>6660438</v>
      </c>
      <c r="Q7960" s="52">
        <v>43103543</v>
      </c>
      <c r="R7960" s="52">
        <v>37749263</v>
      </c>
      <c r="S7960" s="52">
        <v>80852806</v>
      </c>
      <c r="T7960" s="70" t="s">
        <v>10556</v>
      </c>
      <c r="U7960" s="70" t="s">
        <v>10560</v>
      </c>
    </row>
    <row r="7961" spans="1:21" x14ac:dyDescent="0.2">
      <c r="A7961" s="49" t="s">
        <v>4982</v>
      </c>
      <c r="B7961" s="49" t="s">
        <v>421</v>
      </c>
      <c r="C7961" s="50">
        <v>3777</v>
      </c>
      <c r="D7961" s="49" t="s">
        <v>422</v>
      </c>
      <c r="E7961" s="49" t="s">
        <v>5439</v>
      </c>
      <c r="F7961" s="49" t="s">
        <v>422</v>
      </c>
      <c r="G7961" s="49">
        <v>19807</v>
      </c>
      <c r="H7961" s="49" t="s">
        <v>454</v>
      </c>
      <c r="I7961" s="50">
        <v>2767</v>
      </c>
      <c r="J7961" s="50">
        <v>219807000260</v>
      </c>
      <c r="K7961" s="49" t="s">
        <v>5450</v>
      </c>
      <c r="L7961" s="51">
        <v>70</v>
      </c>
      <c r="M7961" s="52">
        <v>8337405</v>
      </c>
      <c r="N7961" s="52">
        <v>0</v>
      </c>
      <c r="O7961" s="52">
        <v>28328994</v>
      </c>
      <c r="P7961" s="52">
        <v>6660438</v>
      </c>
      <c r="Q7961" s="52">
        <v>8337405</v>
      </c>
      <c r="R7961" s="52">
        <v>34989432</v>
      </c>
      <c r="S7961" s="52">
        <v>43326837</v>
      </c>
      <c r="T7961" s="70" t="s">
        <v>10556</v>
      </c>
      <c r="U7961" s="70" t="s">
        <v>10560</v>
      </c>
    </row>
    <row r="7962" spans="1:21" x14ac:dyDescent="0.2">
      <c r="A7962" s="49" t="s">
        <v>4982</v>
      </c>
      <c r="B7962" s="49" t="s">
        <v>421</v>
      </c>
      <c r="C7962" s="50">
        <v>3777</v>
      </c>
      <c r="D7962" s="49" t="s">
        <v>422</v>
      </c>
      <c r="E7962" s="49" t="s">
        <v>5464</v>
      </c>
      <c r="F7962" s="49" t="s">
        <v>422</v>
      </c>
      <c r="G7962" s="49">
        <v>19821</v>
      </c>
      <c r="H7962" s="49" t="s">
        <v>456</v>
      </c>
      <c r="I7962" s="50">
        <v>2831</v>
      </c>
      <c r="J7962" s="50">
        <v>219821000051</v>
      </c>
      <c r="K7962" s="49" t="s">
        <v>5469</v>
      </c>
      <c r="L7962" s="51">
        <v>132</v>
      </c>
      <c r="M7962" s="52">
        <v>16443140</v>
      </c>
      <c r="N7962" s="52">
        <v>0</v>
      </c>
      <c r="O7962" s="52">
        <v>29623920</v>
      </c>
      <c r="P7962" s="52">
        <v>13320876</v>
      </c>
      <c r="Q7962" s="52">
        <v>16443140</v>
      </c>
      <c r="R7962" s="52">
        <v>42944796</v>
      </c>
      <c r="S7962" s="52">
        <v>59387936</v>
      </c>
      <c r="T7962" s="70" t="s">
        <v>10556</v>
      </c>
      <c r="U7962" s="70" t="s">
        <v>10560</v>
      </c>
    </row>
    <row r="7963" spans="1:21" x14ac:dyDescent="0.2">
      <c r="A7963" s="49" t="s">
        <v>4982</v>
      </c>
      <c r="B7963" s="49" t="s">
        <v>421</v>
      </c>
      <c r="C7963" s="50">
        <v>3777</v>
      </c>
      <c r="D7963" s="49" t="s">
        <v>422</v>
      </c>
      <c r="E7963" s="49" t="s">
        <v>5464</v>
      </c>
      <c r="F7963" s="49" t="s">
        <v>422</v>
      </c>
      <c r="G7963" s="49">
        <v>19821</v>
      </c>
      <c r="H7963" s="49" t="s">
        <v>456</v>
      </c>
      <c r="I7963" s="50">
        <v>2930</v>
      </c>
      <c r="J7963" s="50">
        <v>219821000400</v>
      </c>
      <c r="K7963" s="49" t="s">
        <v>5468</v>
      </c>
      <c r="L7963" s="51">
        <v>52</v>
      </c>
      <c r="M7963" s="52">
        <v>6574896</v>
      </c>
      <c r="N7963" s="52">
        <v>0</v>
      </c>
      <c r="O7963" s="52">
        <v>29623920</v>
      </c>
      <c r="P7963" s="52">
        <v>6660438</v>
      </c>
      <c r="Q7963" s="52">
        <v>6574896</v>
      </c>
      <c r="R7963" s="52">
        <v>36284358</v>
      </c>
      <c r="S7963" s="52">
        <v>42859254</v>
      </c>
      <c r="T7963" s="70" t="s">
        <v>10556</v>
      </c>
      <c r="U7963" s="70" t="s">
        <v>10560</v>
      </c>
    </row>
    <row r="7964" spans="1:21" x14ac:dyDescent="0.2">
      <c r="A7964" s="49" t="s">
        <v>2884</v>
      </c>
      <c r="B7964" s="49" t="s">
        <v>453</v>
      </c>
      <c r="C7964" s="50">
        <v>3813</v>
      </c>
      <c r="D7964" s="49" t="s">
        <v>1000</v>
      </c>
      <c r="E7964" s="49" t="s">
        <v>9413</v>
      </c>
      <c r="F7964" s="49" t="s">
        <v>1000</v>
      </c>
      <c r="G7964" s="49">
        <v>70204</v>
      </c>
      <c r="H7964" s="49" t="s">
        <v>1002</v>
      </c>
      <c r="I7964" s="50">
        <v>5278</v>
      </c>
      <c r="J7964" s="50">
        <v>270204000201</v>
      </c>
      <c r="K7964" s="49" t="s">
        <v>9415</v>
      </c>
      <c r="L7964" s="51">
        <v>182</v>
      </c>
      <c r="M7964" s="52">
        <v>30430691</v>
      </c>
      <c r="N7964" s="52">
        <v>0</v>
      </c>
      <c r="O7964" s="52">
        <v>39522387</v>
      </c>
      <c r="P7964" s="52">
        <v>6660438</v>
      </c>
      <c r="Q7964" s="52">
        <v>30430691</v>
      </c>
      <c r="R7964" s="52">
        <v>46182825</v>
      </c>
      <c r="S7964" s="52">
        <v>76613516</v>
      </c>
      <c r="T7964" s="70" t="s">
        <v>10556</v>
      </c>
      <c r="U7964" s="70" t="s">
        <v>10560</v>
      </c>
    </row>
    <row r="7965" spans="1:21" x14ac:dyDescent="0.2">
      <c r="A7965" s="49" t="s">
        <v>4982</v>
      </c>
      <c r="B7965" s="49" t="s">
        <v>421</v>
      </c>
      <c r="C7965" s="50">
        <v>3777</v>
      </c>
      <c r="D7965" s="49" t="s">
        <v>422</v>
      </c>
      <c r="E7965" s="49" t="s">
        <v>5439</v>
      </c>
      <c r="F7965" s="49" t="s">
        <v>422</v>
      </c>
      <c r="G7965" s="49">
        <v>19807</v>
      </c>
      <c r="H7965" s="49" t="s">
        <v>454</v>
      </c>
      <c r="I7965" s="50">
        <v>2766</v>
      </c>
      <c r="J7965" s="50">
        <v>219807000251</v>
      </c>
      <c r="K7965" s="49" t="s">
        <v>5449</v>
      </c>
      <c r="L7965" s="51">
        <v>93</v>
      </c>
      <c r="M7965" s="52">
        <v>11240721</v>
      </c>
      <c r="N7965" s="52">
        <v>0</v>
      </c>
      <c r="O7965" s="52">
        <v>28328994</v>
      </c>
      <c r="P7965" s="52">
        <v>6660438</v>
      </c>
      <c r="Q7965" s="52">
        <v>11240721</v>
      </c>
      <c r="R7965" s="52">
        <v>34989432</v>
      </c>
      <c r="S7965" s="52">
        <v>46230153</v>
      </c>
      <c r="T7965" s="70" t="s">
        <v>10556</v>
      </c>
      <c r="U7965" s="70" t="s">
        <v>10560</v>
      </c>
    </row>
    <row r="7966" spans="1:21" x14ac:dyDescent="0.2">
      <c r="A7966" s="49" t="s">
        <v>4982</v>
      </c>
      <c r="B7966" s="49" t="s">
        <v>421</v>
      </c>
      <c r="C7966" s="50">
        <v>3777</v>
      </c>
      <c r="D7966" s="49" t="s">
        <v>422</v>
      </c>
      <c r="E7966" s="49" t="s">
        <v>5361</v>
      </c>
      <c r="F7966" s="49" t="s">
        <v>422</v>
      </c>
      <c r="G7966" s="49">
        <v>19701</v>
      </c>
      <c r="H7966" s="49" t="s">
        <v>238</v>
      </c>
      <c r="I7966" s="50">
        <v>15459</v>
      </c>
      <c r="J7966" s="50">
        <v>119701000061</v>
      </c>
      <c r="K7966" s="49" t="s">
        <v>5364</v>
      </c>
      <c r="L7966" s="51">
        <v>8</v>
      </c>
      <c r="M7966" s="52">
        <v>1126567</v>
      </c>
      <c r="N7966" s="52">
        <v>0</v>
      </c>
      <c r="O7966" s="52">
        <v>32993164</v>
      </c>
      <c r="P7966" s="52">
        <v>6660438</v>
      </c>
      <c r="Q7966" s="52">
        <v>1126567</v>
      </c>
      <c r="R7966" s="52">
        <v>39653602</v>
      </c>
      <c r="S7966" s="52">
        <v>40780169</v>
      </c>
      <c r="T7966" s="70" t="s">
        <v>10556</v>
      </c>
      <c r="U7966" s="70" t="s">
        <v>10560</v>
      </c>
    </row>
    <row r="7967" spans="1:21" x14ac:dyDescent="0.2">
      <c r="A7967" s="49" t="s">
        <v>4982</v>
      </c>
      <c r="B7967" s="49" t="s">
        <v>421</v>
      </c>
      <c r="C7967" s="50">
        <v>3777</v>
      </c>
      <c r="D7967" s="49" t="s">
        <v>422</v>
      </c>
      <c r="E7967" s="49" t="s">
        <v>5330</v>
      </c>
      <c r="F7967" s="49" t="s">
        <v>422</v>
      </c>
      <c r="G7967" s="49">
        <v>19585</v>
      </c>
      <c r="H7967" s="49" t="s">
        <v>446</v>
      </c>
      <c r="I7967" s="50">
        <v>15113</v>
      </c>
      <c r="J7967" s="50">
        <v>219585000282</v>
      </c>
      <c r="K7967" s="49" t="s">
        <v>5341</v>
      </c>
      <c r="L7967" s="51">
        <v>64</v>
      </c>
      <c r="M7967" s="52">
        <v>7882086</v>
      </c>
      <c r="N7967" s="52">
        <v>0</v>
      </c>
      <c r="O7967" s="52">
        <v>29172801</v>
      </c>
      <c r="P7967" s="52">
        <v>6660438</v>
      </c>
      <c r="Q7967" s="52">
        <v>7882086</v>
      </c>
      <c r="R7967" s="52">
        <v>35833239</v>
      </c>
      <c r="S7967" s="52">
        <v>43715325</v>
      </c>
      <c r="T7967" s="70" t="s">
        <v>10556</v>
      </c>
      <c r="U7967" s="70" t="s">
        <v>10560</v>
      </c>
    </row>
    <row r="7968" spans="1:21" x14ac:dyDescent="0.2">
      <c r="A7968" s="49" t="s">
        <v>2884</v>
      </c>
      <c r="B7968" s="49" t="s">
        <v>453</v>
      </c>
      <c r="C7968" s="50">
        <v>3813</v>
      </c>
      <c r="D7968" s="49" t="s">
        <v>1000</v>
      </c>
      <c r="E7968" s="49" t="s">
        <v>9428</v>
      </c>
      <c r="F7968" s="49" t="s">
        <v>1000</v>
      </c>
      <c r="G7968" s="49">
        <v>70221</v>
      </c>
      <c r="H7968" s="49" t="s">
        <v>1004</v>
      </c>
      <c r="I7968" s="50">
        <v>5221</v>
      </c>
      <c r="J7968" s="50">
        <v>270820000312</v>
      </c>
      <c r="K7968" s="49" t="s">
        <v>9429</v>
      </c>
      <c r="L7968" s="51">
        <v>531</v>
      </c>
      <c r="M7968" s="52">
        <v>70538550</v>
      </c>
      <c r="N7968" s="52">
        <v>0</v>
      </c>
      <c r="O7968" s="52">
        <v>31088825</v>
      </c>
      <c r="P7968" s="52">
        <v>6660438</v>
      </c>
      <c r="Q7968" s="52">
        <v>70538550</v>
      </c>
      <c r="R7968" s="52">
        <v>37749263</v>
      </c>
      <c r="S7968" s="52">
        <v>108287813</v>
      </c>
      <c r="T7968" s="70" t="s">
        <v>10556</v>
      </c>
      <c r="U7968" s="70" t="s">
        <v>10560</v>
      </c>
    </row>
    <row r="7969" spans="1:21" x14ac:dyDescent="0.2">
      <c r="A7969" s="49" t="s">
        <v>4656</v>
      </c>
      <c r="B7969" s="49" t="s">
        <v>403</v>
      </c>
      <c r="C7969" s="50">
        <v>3775</v>
      </c>
      <c r="D7969" s="49" t="s">
        <v>404</v>
      </c>
      <c r="E7969" s="49" t="s">
        <v>4764</v>
      </c>
      <c r="F7969" s="49" t="s">
        <v>404</v>
      </c>
      <c r="G7969" s="49">
        <v>18753</v>
      </c>
      <c r="H7969" s="49" t="s">
        <v>416</v>
      </c>
      <c r="I7969" s="50">
        <v>136188</v>
      </c>
      <c r="J7969" s="50">
        <v>218753003075</v>
      </c>
      <c r="K7969" s="49" t="s">
        <v>4765</v>
      </c>
      <c r="L7969" s="51">
        <v>168</v>
      </c>
      <c r="M7969" s="52">
        <v>22274715</v>
      </c>
      <c r="N7969" s="52">
        <v>0</v>
      </c>
      <c r="O7969" s="52">
        <v>31669105</v>
      </c>
      <c r="P7969" s="52">
        <v>6660438</v>
      </c>
      <c r="Q7969" s="52">
        <v>22274715</v>
      </c>
      <c r="R7969" s="52">
        <v>38329543</v>
      </c>
      <c r="S7969" s="52">
        <v>60604258</v>
      </c>
      <c r="T7969" s="70" t="s">
        <v>10556</v>
      </c>
      <c r="U7969" s="70" t="s">
        <v>10560</v>
      </c>
    </row>
    <row r="7970" spans="1:21" x14ac:dyDescent="0.2">
      <c r="A7970" s="49" t="s">
        <v>2884</v>
      </c>
      <c r="B7970" s="49" t="s">
        <v>453</v>
      </c>
      <c r="C7970" s="50">
        <v>3813</v>
      </c>
      <c r="D7970" s="49" t="s">
        <v>1000</v>
      </c>
      <c r="E7970" s="49" t="s">
        <v>9523</v>
      </c>
      <c r="F7970" s="49" t="s">
        <v>1000</v>
      </c>
      <c r="G7970" s="49">
        <v>70670</v>
      </c>
      <c r="H7970" s="49" t="s">
        <v>1014</v>
      </c>
      <c r="I7970" s="50">
        <v>100758</v>
      </c>
      <c r="J7970" s="50">
        <v>270670000700</v>
      </c>
      <c r="K7970" s="49" t="s">
        <v>9531</v>
      </c>
      <c r="L7970" s="51">
        <v>122</v>
      </c>
      <c r="M7970" s="52">
        <v>17792188</v>
      </c>
      <c r="N7970" s="52">
        <v>0</v>
      </c>
      <c r="O7970" s="52">
        <v>34503958</v>
      </c>
      <c r="P7970" s="52">
        <v>13320876</v>
      </c>
      <c r="Q7970" s="52">
        <v>17792188</v>
      </c>
      <c r="R7970" s="52">
        <v>47824834</v>
      </c>
      <c r="S7970" s="52">
        <v>65617022</v>
      </c>
      <c r="T7970" s="70" t="s">
        <v>10556</v>
      </c>
      <c r="U7970" s="70" t="s">
        <v>10560</v>
      </c>
    </row>
    <row r="7971" spans="1:21" x14ac:dyDescent="0.2">
      <c r="A7971" s="49" t="s">
        <v>2884</v>
      </c>
      <c r="B7971" s="49" t="s">
        <v>453</v>
      </c>
      <c r="C7971" s="50">
        <v>3813</v>
      </c>
      <c r="D7971" s="49" t="s">
        <v>1000</v>
      </c>
      <c r="E7971" s="49" t="s">
        <v>9523</v>
      </c>
      <c r="F7971" s="49" t="s">
        <v>1000</v>
      </c>
      <c r="G7971" s="49">
        <v>70670</v>
      </c>
      <c r="H7971" s="49" t="s">
        <v>1014</v>
      </c>
      <c r="I7971" s="50">
        <v>4875</v>
      </c>
      <c r="J7971" s="50">
        <v>270670000025</v>
      </c>
      <c r="K7971" s="49" t="s">
        <v>9525</v>
      </c>
      <c r="L7971" s="51">
        <v>39</v>
      </c>
      <c r="M7971" s="52">
        <v>5604803</v>
      </c>
      <c r="N7971" s="52">
        <v>0</v>
      </c>
      <c r="O7971" s="52">
        <v>34503958</v>
      </c>
      <c r="P7971" s="52">
        <v>6660438</v>
      </c>
      <c r="Q7971" s="52">
        <v>5604803</v>
      </c>
      <c r="R7971" s="52">
        <v>41164396</v>
      </c>
      <c r="S7971" s="52">
        <v>46769199</v>
      </c>
      <c r="T7971" s="70" t="s">
        <v>10556</v>
      </c>
      <c r="U7971" s="70" t="s">
        <v>10560</v>
      </c>
    </row>
    <row r="7972" spans="1:21" x14ac:dyDescent="0.2">
      <c r="A7972" s="49" t="s">
        <v>5665</v>
      </c>
      <c r="B7972" s="49" t="s">
        <v>641</v>
      </c>
      <c r="C7972" s="50">
        <v>4382</v>
      </c>
      <c r="D7972" s="49" t="s">
        <v>639</v>
      </c>
      <c r="E7972" s="49" t="s">
        <v>8695</v>
      </c>
      <c r="F7972" s="49" t="s">
        <v>8696</v>
      </c>
      <c r="G7972" s="49">
        <v>27001</v>
      </c>
      <c r="H7972" s="49" t="s">
        <v>640</v>
      </c>
      <c r="I7972" s="50">
        <v>105167</v>
      </c>
      <c r="J7972" s="50">
        <v>227001018137</v>
      </c>
      <c r="K7972" s="49" t="s">
        <v>8697</v>
      </c>
      <c r="L7972" s="51">
        <v>618</v>
      </c>
      <c r="M7972" s="52">
        <v>110981125</v>
      </c>
      <c r="N7972" s="52">
        <v>0</v>
      </c>
      <c r="O7972" s="52">
        <v>42549887</v>
      </c>
      <c r="P7972" s="52">
        <v>6660438</v>
      </c>
      <c r="Q7972" s="52">
        <v>110981125</v>
      </c>
      <c r="R7972" s="52">
        <v>49210325</v>
      </c>
      <c r="S7972" s="52">
        <v>160191450</v>
      </c>
      <c r="T7972" s="70" t="s">
        <v>10556</v>
      </c>
      <c r="U7972" s="70" t="s">
        <v>10560</v>
      </c>
    </row>
    <row r="7973" spans="1:21" x14ac:dyDescent="0.2">
      <c r="A7973" s="49" t="s">
        <v>2884</v>
      </c>
      <c r="B7973" s="49" t="s">
        <v>453</v>
      </c>
      <c r="C7973" s="50">
        <v>3813</v>
      </c>
      <c r="D7973" s="49" t="s">
        <v>1000</v>
      </c>
      <c r="E7973" s="49" t="s">
        <v>9514</v>
      </c>
      <c r="F7973" s="49" t="s">
        <v>1000</v>
      </c>
      <c r="G7973" s="49">
        <v>70523</v>
      </c>
      <c r="H7973" s="49" t="s">
        <v>1013</v>
      </c>
      <c r="I7973" s="50">
        <v>16733</v>
      </c>
      <c r="J7973" s="50">
        <v>270523000044</v>
      </c>
      <c r="K7973" s="49" t="s">
        <v>9519</v>
      </c>
      <c r="L7973" s="51">
        <v>142</v>
      </c>
      <c r="M7973" s="52">
        <v>21195975</v>
      </c>
      <c r="N7973" s="52">
        <v>0</v>
      </c>
      <c r="O7973" s="52">
        <v>35442254</v>
      </c>
      <c r="P7973" s="52">
        <v>13320876</v>
      </c>
      <c r="Q7973" s="52">
        <v>21195975</v>
      </c>
      <c r="R7973" s="52">
        <v>48763130</v>
      </c>
      <c r="S7973" s="52">
        <v>69959105</v>
      </c>
      <c r="T7973" s="70" t="s">
        <v>10556</v>
      </c>
      <c r="U7973" s="70" t="s">
        <v>10560</v>
      </c>
    </row>
    <row r="7974" spans="1:21" x14ac:dyDescent="0.2">
      <c r="A7974" s="49" t="s">
        <v>2884</v>
      </c>
      <c r="B7974" s="49" t="s">
        <v>453</v>
      </c>
      <c r="C7974" s="50">
        <v>3813</v>
      </c>
      <c r="D7974" s="49" t="s">
        <v>1000</v>
      </c>
      <c r="E7974" s="49" t="s">
        <v>9514</v>
      </c>
      <c r="F7974" s="49" t="s">
        <v>1000</v>
      </c>
      <c r="G7974" s="49">
        <v>70523</v>
      </c>
      <c r="H7974" s="49" t="s">
        <v>1013</v>
      </c>
      <c r="I7974" s="50">
        <v>16731</v>
      </c>
      <c r="J7974" s="50">
        <v>270523002004</v>
      </c>
      <c r="K7974" s="49" t="s">
        <v>9515</v>
      </c>
      <c r="L7974" s="51">
        <v>167</v>
      </c>
      <c r="M7974" s="52">
        <v>24761486</v>
      </c>
      <c r="N7974" s="52">
        <v>0</v>
      </c>
      <c r="O7974" s="52">
        <v>35442254</v>
      </c>
      <c r="P7974" s="52">
        <v>6660438</v>
      </c>
      <c r="Q7974" s="52">
        <v>24761486</v>
      </c>
      <c r="R7974" s="52">
        <v>42102692</v>
      </c>
      <c r="S7974" s="52">
        <v>66864178</v>
      </c>
      <c r="T7974" s="70" t="s">
        <v>10556</v>
      </c>
      <c r="U7974" s="70" t="s">
        <v>10560</v>
      </c>
    </row>
    <row r="7975" spans="1:21" x14ac:dyDescent="0.2">
      <c r="A7975" s="49" t="s">
        <v>2884</v>
      </c>
      <c r="B7975" s="49" t="s">
        <v>453</v>
      </c>
      <c r="C7975" s="50">
        <v>3813</v>
      </c>
      <c r="D7975" s="49" t="s">
        <v>1000</v>
      </c>
      <c r="E7975" s="49" t="s">
        <v>9514</v>
      </c>
      <c r="F7975" s="49" t="s">
        <v>1000</v>
      </c>
      <c r="G7975" s="49">
        <v>70523</v>
      </c>
      <c r="H7975" s="49" t="s">
        <v>1013</v>
      </c>
      <c r="I7975" s="50">
        <v>16735</v>
      </c>
      <c r="J7975" s="50">
        <v>270523000133</v>
      </c>
      <c r="K7975" s="49" t="s">
        <v>9517</v>
      </c>
      <c r="L7975" s="51">
        <v>95</v>
      </c>
      <c r="M7975" s="52">
        <v>14101926</v>
      </c>
      <c r="N7975" s="52">
        <v>0</v>
      </c>
      <c r="O7975" s="52">
        <v>35442254</v>
      </c>
      <c r="P7975" s="52">
        <v>6660438</v>
      </c>
      <c r="Q7975" s="52">
        <v>14101926</v>
      </c>
      <c r="R7975" s="52">
        <v>42102692</v>
      </c>
      <c r="S7975" s="52">
        <v>56204618</v>
      </c>
      <c r="T7975" s="70" t="s">
        <v>10556</v>
      </c>
      <c r="U7975" s="70" t="s">
        <v>10560</v>
      </c>
    </row>
    <row r="7976" spans="1:21" x14ac:dyDescent="0.2">
      <c r="A7976" s="49" t="s">
        <v>6181</v>
      </c>
      <c r="B7976" s="49" t="s">
        <v>113</v>
      </c>
      <c r="C7976" s="50">
        <v>3800</v>
      </c>
      <c r="D7976" s="49" t="s">
        <v>845</v>
      </c>
      <c r="E7976" s="49" t="s">
        <v>9866</v>
      </c>
      <c r="F7976" s="49" t="s">
        <v>845</v>
      </c>
      <c r="G7976" s="49">
        <v>52835</v>
      </c>
      <c r="H7976" s="49" t="s">
        <v>846</v>
      </c>
      <c r="I7976" s="50">
        <v>19873</v>
      </c>
      <c r="J7976" s="50">
        <v>252835006343</v>
      </c>
      <c r="K7976" s="49" t="s">
        <v>9925</v>
      </c>
      <c r="L7976" s="51">
        <v>448</v>
      </c>
      <c r="M7976" s="52">
        <v>58087616</v>
      </c>
      <c r="N7976" s="52">
        <v>0</v>
      </c>
      <c r="O7976" s="52">
        <v>30937062</v>
      </c>
      <c r="P7976" s="52">
        <v>26641753</v>
      </c>
      <c r="Q7976" s="52">
        <v>58087616</v>
      </c>
      <c r="R7976" s="52">
        <v>57578815</v>
      </c>
      <c r="S7976" s="52">
        <v>115666431</v>
      </c>
      <c r="T7976" s="70" t="s">
        <v>10556</v>
      </c>
      <c r="U7976" s="70" t="s">
        <v>10560</v>
      </c>
    </row>
    <row r="7977" spans="1:21" x14ac:dyDescent="0.2">
      <c r="A7977" s="49" t="s">
        <v>6181</v>
      </c>
      <c r="B7977" s="49" t="s">
        <v>113</v>
      </c>
      <c r="C7977" s="50">
        <v>3800</v>
      </c>
      <c r="D7977" s="49" t="s">
        <v>845</v>
      </c>
      <c r="E7977" s="49" t="s">
        <v>9866</v>
      </c>
      <c r="F7977" s="49" t="s">
        <v>845</v>
      </c>
      <c r="G7977" s="49">
        <v>52835</v>
      </c>
      <c r="H7977" s="49" t="s">
        <v>846</v>
      </c>
      <c r="I7977" s="50">
        <v>19968</v>
      </c>
      <c r="J7977" s="50">
        <v>452835006661</v>
      </c>
      <c r="K7977" s="49" t="s">
        <v>9924</v>
      </c>
      <c r="L7977" s="51">
        <v>617</v>
      </c>
      <c r="M7977" s="52">
        <v>79827495</v>
      </c>
      <c r="N7977" s="52">
        <v>0</v>
      </c>
      <c r="O7977" s="52">
        <v>30937062</v>
      </c>
      <c r="P7977" s="52">
        <v>26641753</v>
      </c>
      <c r="Q7977" s="52">
        <v>79827495</v>
      </c>
      <c r="R7977" s="52">
        <v>57578815</v>
      </c>
      <c r="S7977" s="52">
        <v>137406310</v>
      </c>
      <c r="T7977" s="70" t="s">
        <v>10556</v>
      </c>
      <c r="U7977" s="70" t="s">
        <v>10560</v>
      </c>
    </row>
    <row r="7978" spans="1:21" x14ac:dyDescent="0.2">
      <c r="A7978" s="49" t="s">
        <v>4656</v>
      </c>
      <c r="B7978" s="49" t="s">
        <v>403</v>
      </c>
      <c r="C7978" s="50">
        <v>3775</v>
      </c>
      <c r="D7978" s="49" t="s">
        <v>404</v>
      </c>
      <c r="E7978" s="49" t="s">
        <v>4724</v>
      </c>
      <c r="F7978" s="49" t="s">
        <v>404</v>
      </c>
      <c r="G7978" s="49">
        <v>18460</v>
      </c>
      <c r="H7978" s="49" t="s">
        <v>412</v>
      </c>
      <c r="I7978" s="50">
        <v>1514</v>
      </c>
      <c r="J7978" s="50">
        <v>283460001139</v>
      </c>
      <c r="K7978" s="49" t="s">
        <v>4731</v>
      </c>
      <c r="L7978" s="51">
        <v>85</v>
      </c>
      <c r="M7978" s="52">
        <v>12757086</v>
      </c>
      <c r="N7978" s="52">
        <v>0</v>
      </c>
      <c r="O7978" s="52">
        <v>35945075</v>
      </c>
      <c r="P7978" s="52">
        <v>6660438</v>
      </c>
      <c r="Q7978" s="52">
        <v>12757086</v>
      </c>
      <c r="R7978" s="52">
        <v>42605513</v>
      </c>
      <c r="S7978" s="52">
        <v>55362599</v>
      </c>
      <c r="T7978" s="70" t="s">
        <v>10556</v>
      </c>
      <c r="U7978" s="70" t="s">
        <v>10560</v>
      </c>
    </row>
    <row r="7979" spans="1:21" x14ac:dyDescent="0.2">
      <c r="A7979" s="49" t="s">
        <v>4982</v>
      </c>
      <c r="B7979" s="49" t="s">
        <v>421</v>
      </c>
      <c r="C7979" s="50">
        <v>3777</v>
      </c>
      <c r="D7979" s="49" t="s">
        <v>422</v>
      </c>
      <c r="E7979" s="49" t="s">
        <v>5482</v>
      </c>
      <c r="F7979" s="49" t="s">
        <v>422</v>
      </c>
      <c r="G7979" s="49">
        <v>19824</v>
      </c>
      <c r="H7979" s="49" t="s">
        <v>457</v>
      </c>
      <c r="I7979" s="50">
        <v>131548</v>
      </c>
      <c r="J7979" s="50">
        <v>219824000176</v>
      </c>
      <c r="K7979" s="49" t="s">
        <v>5487</v>
      </c>
      <c r="L7979" s="51">
        <v>77</v>
      </c>
      <c r="M7979" s="52">
        <v>9786073</v>
      </c>
      <c r="N7979" s="52">
        <v>0</v>
      </c>
      <c r="O7979" s="52">
        <v>30452526</v>
      </c>
      <c r="P7979" s="52">
        <v>6660438</v>
      </c>
      <c r="Q7979" s="52">
        <v>9786073</v>
      </c>
      <c r="R7979" s="52">
        <v>37112964</v>
      </c>
      <c r="S7979" s="52">
        <v>46899037</v>
      </c>
      <c r="T7979" s="70" t="s">
        <v>10556</v>
      </c>
      <c r="U7979" s="70" t="s">
        <v>10560</v>
      </c>
    </row>
    <row r="7980" spans="1:21" x14ac:dyDescent="0.2">
      <c r="A7980" s="49" t="s">
        <v>6743</v>
      </c>
      <c r="B7980" s="49" t="s">
        <v>1171</v>
      </c>
      <c r="C7980" s="50">
        <v>3829</v>
      </c>
      <c r="D7980" s="49" t="s">
        <v>1169</v>
      </c>
      <c r="E7980" s="49" t="s">
        <v>6744</v>
      </c>
      <c r="F7980" s="49" t="s">
        <v>1169</v>
      </c>
      <c r="G7980" s="49">
        <v>94001</v>
      </c>
      <c r="H7980" s="49" t="s">
        <v>1170</v>
      </c>
      <c r="I7980" s="50">
        <v>4417</v>
      </c>
      <c r="J7980" s="50">
        <v>294001000831</v>
      </c>
      <c r="K7980" s="49" t="s">
        <v>6748</v>
      </c>
      <c r="L7980" s="51">
        <v>154</v>
      </c>
      <c r="M7980" s="52">
        <v>24041875</v>
      </c>
      <c r="N7980" s="52">
        <v>0</v>
      </c>
      <c r="O7980" s="52">
        <v>36894257</v>
      </c>
      <c r="P7980" s="52">
        <v>6660438</v>
      </c>
      <c r="Q7980" s="52">
        <v>24041875</v>
      </c>
      <c r="R7980" s="52">
        <v>43554695</v>
      </c>
      <c r="S7980" s="52">
        <v>67596570</v>
      </c>
      <c r="T7980" s="70" t="s">
        <v>10556</v>
      </c>
      <c r="U7980" s="70" t="s">
        <v>10560</v>
      </c>
    </row>
    <row r="7981" spans="1:21" x14ac:dyDescent="0.2">
      <c r="A7981" s="49" t="s">
        <v>2884</v>
      </c>
      <c r="B7981" s="49" t="s">
        <v>453</v>
      </c>
      <c r="C7981" s="50">
        <v>3813</v>
      </c>
      <c r="D7981" s="49" t="s">
        <v>1000</v>
      </c>
      <c r="E7981" s="49" t="s">
        <v>9498</v>
      </c>
      <c r="F7981" s="49" t="s">
        <v>1000</v>
      </c>
      <c r="G7981" s="49">
        <v>70473</v>
      </c>
      <c r="H7981" s="49" t="s">
        <v>1011</v>
      </c>
      <c r="I7981" s="50">
        <v>5302</v>
      </c>
      <c r="J7981" s="50">
        <v>270473000129</v>
      </c>
      <c r="K7981" s="49" t="s">
        <v>9500</v>
      </c>
      <c r="L7981" s="51">
        <v>162</v>
      </c>
      <c r="M7981" s="52">
        <v>21281723</v>
      </c>
      <c r="N7981" s="52">
        <v>0</v>
      </c>
      <c r="O7981" s="52">
        <v>31167825</v>
      </c>
      <c r="P7981" s="52">
        <v>6660438</v>
      </c>
      <c r="Q7981" s="52">
        <v>21281723</v>
      </c>
      <c r="R7981" s="52">
        <v>37828263</v>
      </c>
      <c r="S7981" s="52">
        <v>59109986</v>
      </c>
      <c r="T7981" s="70" t="s">
        <v>10556</v>
      </c>
      <c r="U7981" s="70" t="s">
        <v>10560</v>
      </c>
    </row>
    <row r="7982" spans="1:21" x14ac:dyDescent="0.2">
      <c r="A7982" s="49" t="s">
        <v>4982</v>
      </c>
      <c r="B7982" s="49" t="s">
        <v>421</v>
      </c>
      <c r="C7982" s="50">
        <v>3777</v>
      </c>
      <c r="D7982" s="49" t="s">
        <v>422</v>
      </c>
      <c r="E7982" s="49" t="s">
        <v>5464</v>
      </c>
      <c r="F7982" s="49" t="s">
        <v>422</v>
      </c>
      <c r="G7982" s="49">
        <v>19821</v>
      </c>
      <c r="H7982" s="49" t="s">
        <v>456</v>
      </c>
      <c r="I7982" s="50">
        <v>2836</v>
      </c>
      <c r="J7982" s="50">
        <v>219821000116</v>
      </c>
      <c r="K7982" s="49" t="s">
        <v>5467</v>
      </c>
      <c r="L7982" s="51">
        <v>78</v>
      </c>
      <c r="M7982" s="52">
        <v>9782957</v>
      </c>
      <c r="N7982" s="52">
        <v>0</v>
      </c>
      <c r="O7982" s="52">
        <v>29623920</v>
      </c>
      <c r="P7982" s="52">
        <v>13320876</v>
      </c>
      <c r="Q7982" s="52">
        <v>9782957</v>
      </c>
      <c r="R7982" s="52">
        <v>42944796</v>
      </c>
      <c r="S7982" s="52">
        <v>52727753</v>
      </c>
      <c r="T7982" s="70" t="s">
        <v>10556</v>
      </c>
      <c r="U7982" s="70" t="s">
        <v>10560</v>
      </c>
    </row>
    <row r="7983" spans="1:21" x14ac:dyDescent="0.2">
      <c r="A7983" s="49" t="s">
        <v>4982</v>
      </c>
      <c r="B7983" s="49" t="s">
        <v>421</v>
      </c>
      <c r="C7983" s="50">
        <v>3777</v>
      </c>
      <c r="D7983" s="49" t="s">
        <v>422</v>
      </c>
      <c r="E7983" s="49" t="s">
        <v>5464</v>
      </c>
      <c r="F7983" s="49" t="s">
        <v>422</v>
      </c>
      <c r="G7983" s="49">
        <v>19821</v>
      </c>
      <c r="H7983" s="49" t="s">
        <v>456</v>
      </c>
      <c r="I7983" s="50">
        <v>2840</v>
      </c>
      <c r="J7983" s="50">
        <v>219821000230</v>
      </c>
      <c r="K7983" s="49" t="s">
        <v>5474</v>
      </c>
      <c r="L7983" s="51">
        <v>178</v>
      </c>
      <c r="M7983" s="52">
        <v>22127083</v>
      </c>
      <c r="N7983" s="52">
        <v>0</v>
      </c>
      <c r="O7983" s="52">
        <v>29623920</v>
      </c>
      <c r="P7983" s="52">
        <v>6660438</v>
      </c>
      <c r="Q7983" s="52">
        <v>22127083</v>
      </c>
      <c r="R7983" s="52">
        <v>36284358</v>
      </c>
      <c r="S7983" s="52">
        <v>58411441</v>
      </c>
      <c r="T7983" s="70" t="s">
        <v>10556</v>
      </c>
      <c r="U7983" s="70" t="s">
        <v>10560</v>
      </c>
    </row>
    <row r="7984" spans="1:21" x14ac:dyDescent="0.2">
      <c r="A7984" s="49" t="s">
        <v>2884</v>
      </c>
      <c r="B7984" s="49" t="s">
        <v>453</v>
      </c>
      <c r="C7984" s="50">
        <v>3813</v>
      </c>
      <c r="D7984" s="49" t="s">
        <v>1000</v>
      </c>
      <c r="E7984" s="49" t="s">
        <v>9471</v>
      </c>
      <c r="F7984" s="49" t="s">
        <v>1000</v>
      </c>
      <c r="G7984" s="49">
        <v>70429</v>
      </c>
      <c r="H7984" s="49" t="s">
        <v>1010</v>
      </c>
      <c r="I7984" s="50">
        <v>3402</v>
      </c>
      <c r="J7984" s="50">
        <v>270429000812</v>
      </c>
      <c r="K7984" s="49" t="s">
        <v>9472</v>
      </c>
      <c r="L7984" s="51">
        <v>136</v>
      </c>
      <c r="M7984" s="52">
        <v>21476027</v>
      </c>
      <c r="N7984" s="52">
        <v>0</v>
      </c>
      <c r="O7984" s="52">
        <v>37111692</v>
      </c>
      <c r="P7984" s="52">
        <v>6660438</v>
      </c>
      <c r="Q7984" s="52">
        <v>21476027</v>
      </c>
      <c r="R7984" s="52">
        <v>43772130</v>
      </c>
      <c r="S7984" s="52">
        <v>65248157</v>
      </c>
      <c r="T7984" s="70" t="s">
        <v>10556</v>
      </c>
      <c r="U7984" s="70" t="s">
        <v>10560</v>
      </c>
    </row>
    <row r="7985" spans="1:21" x14ac:dyDescent="0.2">
      <c r="A7985" s="49" t="s">
        <v>2884</v>
      </c>
      <c r="B7985" s="49" t="s">
        <v>453</v>
      </c>
      <c r="C7985" s="50">
        <v>3813</v>
      </c>
      <c r="D7985" s="49" t="s">
        <v>1000</v>
      </c>
      <c r="E7985" s="49" t="s">
        <v>9428</v>
      </c>
      <c r="F7985" s="49" t="s">
        <v>1000</v>
      </c>
      <c r="G7985" s="49">
        <v>70221</v>
      </c>
      <c r="H7985" s="49" t="s">
        <v>1004</v>
      </c>
      <c r="I7985" s="50">
        <v>5267</v>
      </c>
      <c r="J7985" s="50">
        <v>270820000371</v>
      </c>
      <c r="K7985" s="49" t="s">
        <v>9431</v>
      </c>
      <c r="L7985" s="51">
        <v>376</v>
      </c>
      <c r="M7985" s="52">
        <v>49818430</v>
      </c>
      <c r="N7985" s="52">
        <v>0</v>
      </c>
      <c r="O7985" s="52">
        <v>31088825</v>
      </c>
      <c r="P7985" s="52">
        <v>6660438</v>
      </c>
      <c r="Q7985" s="52">
        <v>49818430</v>
      </c>
      <c r="R7985" s="52">
        <v>37749263</v>
      </c>
      <c r="S7985" s="52">
        <v>87567693</v>
      </c>
      <c r="T7985" s="70" t="s">
        <v>10556</v>
      </c>
      <c r="U7985" s="70" t="s">
        <v>10560</v>
      </c>
    </row>
    <row r="7986" spans="1:21" x14ac:dyDescent="0.2">
      <c r="A7986" s="49" t="s">
        <v>4656</v>
      </c>
      <c r="B7986" s="49" t="s">
        <v>403</v>
      </c>
      <c r="C7986" s="50">
        <v>3775</v>
      </c>
      <c r="D7986" s="49" t="s">
        <v>404</v>
      </c>
      <c r="E7986" s="49" t="s">
        <v>4709</v>
      </c>
      <c r="F7986" s="49" t="s">
        <v>404</v>
      </c>
      <c r="G7986" s="49">
        <v>18410</v>
      </c>
      <c r="H7986" s="49" t="s">
        <v>411</v>
      </c>
      <c r="I7986" s="50">
        <v>1425</v>
      </c>
      <c r="J7986" s="50">
        <v>218410001433</v>
      </c>
      <c r="K7986" s="49" t="s">
        <v>4711</v>
      </c>
      <c r="L7986" s="51">
        <v>115</v>
      </c>
      <c r="M7986" s="52">
        <v>15562107</v>
      </c>
      <c r="N7986" s="52">
        <v>0</v>
      </c>
      <c r="O7986" s="52">
        <v>32282697</v>
      </c>
      <c r="P7986" s="52">
        <v>6660438</v>
      </c>
      <c r="Q7986" s="52">
        <v>15562107</v>
      </c>
      <c r="R7986" s="52">
        <v>38943135</v>
      </c>
      <c r="S7986" s="52">
        <v>54505242</v>
      </c>
      <c r="T7986" s="70" t="s">
        <v>10556</v>
      </c>
      <c r="U7986" s="70" t="s">
        <v>10560</v>
      </c>
    </row>
    <row r="7987" spans="1:21" x14ac:dyDescent="0.2">
      <c r="A7987" s="49" t="s">
        <v>4982</v>
      </c>
      <c r="B7987" s="49" t="s">
        <v>421</v>
      </c>
      <c r="C7987" s="50">
        <v>3777</v>
      </c>
      <c r="D7987" s="49" t="s">
        <v>422</v>
      </c>
      <c r="E7987" s="49" t="s">
        <v>5165</v>
      </c>
      <c r="F7987" s="49" t="s">
        <v>422</v>
      </c>
      <c r="G7987" s="49">
        <v>19318</v>
      </c>
      <c r="H7987" s="49" t="s">
        <v>432</v>
      </c>
      <c r="I7987" s="50">
        <v>3706</v>
      </c>
      <c r="J7987" s="50">
        <v>219318000851</v>
      </c>
      <c r="K7987" s="49" t="s">
        <v>5166</v>
      </c>
      <c r="L7987" s="51">
        <v>28</v>
      </c>
      <c r="M7987" s="52">
        <v>4919745</v>
      </c>
      <c r="N7987" s="52">
        <v>0</v>
      </c>
      <c r="O7987" s="52">
        <v>42003489</v>
      </c>
      <c r="P7987" s="52">
        <v>6660438</v>
      </c>
      <c r="Q7987" s="52">
        <v>4919745</v>
      </c>
      <c r="R7987" s="52">
        <v>48663927</v>
      </c>
      <c r="S7987" s="52">
        <v>53583672</v>
      </c>
      <c r="T7987" s="70" t="s">
        <v>10556</v>
      </c>
      <c r="U7987" s="70" t="s">
        <v>10560</v>
      </c>
    </row>
    <row r="7988" spans="1:21" x14ac:dyDescent="0.2">
      <c r="A7988" s="49" t="s">
        <v>4656</v>
      </c>
      <c r="B7988" s="49" t="s">
        <v>403</v>
      </c>
      <c r="C7988" s="50">
        <v>3775</v>
      </c>
      <c r="D7988" s="49" t="s">
        <v>404</v>
      </c>
      <c r="E7988" s="49" t="s">
        <v>4794</v>
      </c>
      <c r="F7988" s="49" t="s">
        <v>404</v>
      </c>
      <c r="G7988" s="49">
        <v>18756</v>
      </c>
      <c r="H7988" s="49" t="s">
        <v>417</v>
      </c>
      <c r="I7988" s="50">
        <v>1655</v>
      </c>
      <c r="J7988" s="50">
        <v>218765000098</v>
      </c>
      <c r="K7988" s="49" t="s">
        <v>4795</v>
      </c>
      <c r="L7988" s="51">
        <v>108</v>
      </c>
      <c r="M7988" s="52">
        <v>15970776</v>
      </c>
      <c r="N7988" s="52">
        <v>0</v>
      </c>
      <c r="O7988" s="52">
        <v>35331148</v>
      </c>
      <c r="P7988" s="52">
        <v>6660438</v>
      </c>
      <c r="Q7988" s="52">
        <v>15970776</v>
      </c>
      <c r="R7988" s="52">
        <v>41991586</v>
      </c>
      <c r="S7988" s="52">
        <v>57962362</v>
      </c>
      <c r="T7988" s="70" t="s">
        <v>10556</v>
      </c>
      <c r="U7988" s="70" t="s">
        <v>10560</v>
      </c>
    </row>
    <row r="7989" spans="1:21" x14ac:dyDescent="0.2">
      <c r="A7989" s="49" t="s">
        <v>4982</v>
      </c>
      <c r="B7989" s="49" t="s">
        <v>421</v>
      </c>
      <c r="C7989" s="50">
        <v>3777</v>
      </c>
      <c r="D7989" s="49" t="s">
        <v>422</v>
      </c>
      <c r="E7989" s="49" t="s">
        <v>5464</v>
      </c>
      <c r="F7989" s="49" t="s">
        <v>422</v>
      </c>
      <c r="G7989" s="49">
        <v>19821</v>
      </c>
      <c r="H7989" s="49" t="s">
        <v>456</v>
      </c>
      <c r="I7989" s="50">
        <v>2829</v>
      </c>
      <c r="J7989" s="50">
        <v>219821000027</v>
      </c>
      <c r="K7989" s="49" t="s">
        <v>5465</v>
      </c>
      <c r="L7989" s="51">
        <v>95</v>
      </c>
      <c r="M7989" s="52">
        <v>11804542</v>
      </c>
      <c r="N7989" s="52">
        <v>0</v>
      </c>
      <c r="O7989" s="52">
        <v>29623920</v>
      </c>
      <c r="P7989" s="52">
        <v>6660438</v>
      </c>
      <c r="Q7989" s="52">
        <v>11804542</v>
      </c>
      <c r="R7989" s="52">
        <v>36284358</v>
      </c>
      <c r="S7989" s="52">
        <v>48088900</v>
      </c>
      <c r="T7989" s="70" t="s">
        <v>10556</v>
      </c>
      <c r="U7989" s="70" t="s">
        <v>10560</v>
      </c>
    </row>
    <row r="7990" spans="1:21" x14ac:dyDescent="0.2">
      <c r="A7990" s="49" t="s">
        <v>2884</v>
      </c>
      <c r="B7990" s="49" t="s">
        <v>453</v>
      </c>
      <c r="C7990" s="50">
        <v>3813</v>
      </c>
      <c r="D7990" s="49" t="s">
        <v>1000</v>
      </c>
      <c r="E7990" s="49" t="s">
        <v>9410</v>
      </c>
      <c r="F7990" s="49" t="s">
        <v>1000</v>
      </c>
      <c r="G7990" s="49">
        <v>70230</v>
      </c>
      <c r="H7990" s="49" t="s">
        <v>1005</v>
      </c>
      <c r="I7990" s="50">
        <v>17228</v>
      </c>
      <c r="J7990" s="50">
        <v>270230000031</v>
      </c>
      <c r="K7990" s="49" t="s">
        <v>9411</v>
      </c>
      <c r="L7990" s="51">
        <v>148</v>
      </c>
      <c r="M7990" s="52">
        <v>24819703</v>
      </c>
      <c r="N7990" s="52">
        <v>0</v>
      </c>
      <c r="O7990" s="52">
        <v>39327967</v>
      </c>
      <c r="P7990" s="52">
        <v>6660438</v>
      </c>
      <c r="Q7990" s="52">
        <v>24819703</v>
      </c>
      <c r="R7990" s="52">
        <v>45988405</v>
      </c>
      <c r="S7990" s="52">
        <v>70808108</v>
      </c>
      <c r="T7990" s="70" t="s">
        <v>10556</v>
      </c>
      <c r="U7990" s="70" t="s">
        <v>10560</v>
      </c>
    </row>
    <row r="7991" spans="1:21" ht="14.25" customHeight="1" x14ac:dyDescent="0.2">
      <c r="A7991" s="49" t="s">
        <v>2884</v>
      </c>
      <c r="B7991" s="49" t="s">
        <v>453</v>
      </c>
      <c r="C7991" s="50">
        <v>3813</v>
      </c>
      <c r="D7991" s="49" t="s">
        <v>1000</v>
      </c>
      <c r="E7991" s="49" t="s">
        <v>9447</v>
      </c>
      <c r="F7991" s="49" t="s">
        <v>1000</v>
      </c>
      <c r="G7991" s="49">
        <v>70265</v>
      </c>
      <c r="H7991" s="49" t="s">
        <v>1008</v>
      </c>
      <c r="I7991" s="50">
        <v>26234</v>
      </c>
      <c r="J7991" s="50">
        <v>270265000271</v>
      </c>
      <c r="K7991" s="49" t="s">
        <v>9456</v>
      </c>
      <c r="L7991" s="51">
        <v>57</v>
      </c>
      <c r="M7991" s="52">
        <v>9292242</v>
      </c>
      <c r="N7991" s="52">
        <v>0</v>
      </c>
      <c r="O7991" s="52">
        <v>38788066</v>
      </c>
      <c r="P7991" s="52">
        <v>6660438</v>
      </c>
      <c r="Q7991" s="52">
        <v>9292242</v>
      </c>
      <c r="R7991" s="52">
        <v>45448504</v>
      </c>
      <c r="S7991" s="52">
        <v>54740746</v>
      </c>
      <c r="T7991" s="70" t="s">
        <v>10556</v>
      </c>
      <c r="U7991" s="70" t="s">
        <v>10560</v>
      </c>
    </row>
    <row r="7992" spans="1:21" ht="14.25" customHeight="1" x14ac:dyDescent="0.2">
      <c r="A7992" s="49" t="s">
        <v>2884</v>
      </c>
      <c r="B7992" s="49" t="s">
        <v>453</v>
      </c>
      <c r="C7992" s="50">
        <v>3813</v>
      </c>
      <c r="D7992" s="49" t="s">
        <v>1000</v>
      </c>
      <c r="E7992" s="49" t="s">
        <v>9543</v>
      </c>
      <c r="F7992" s="49" t="s">
        <v>1000</v>
      </c>
      <c r="G7992" s="49">
        <v>70678</v>
      </c>
      <c r="H7992" s="49" t="s">
        <v>1015</v>
      </c>
      <c r="I7992" s="50">
        <v>4909</v>
      </c>
      <c r="J7992" s="50">
        <v>270678000750</v>
      </c>
      <c r="K7992" s="49" t="s">
        <v>9548</v>
      </c>
      <c r="L7992" s="51">
        <v>107</v>
      </c>
      <c r="M7992" s="52">
        <v>14986353</v>
      </c>
      <c r="N7992" s="52">
        <v>0</v>
      </c>
      <c r="O7992" s="52">
        <v>33149758</v>
      </c>
      <c r="P7992" s="52">
        <v>6660438</v>
      </c>
      <c r="Q7992" s="52">
        <v>14986353</v>
      </c>
      <c r="R7992" s="52">
        <v>39810196</v>
      </c>
      <c r="S7992" s="52">
        <v>54796549</v>
      </c>
      <c r="T7992" s="70" t="s">
        <v>10556</v>
      </c>
      <c r="U7992" s="70" t="s">
        <v>10560</v>
      </c>
    </row>
    <row r="7993" spans="1:21" x14ac:dyDescent="0.2">
      <c r="A7993" s="49" t="s">
        <v>2884</v>
      </c>
      <c r="B7993" s="49" t="s">
        <v>453</v>
      </c>
      <c r="C7993" s="50">
        <v>3813</v>
      </c>
      <c r="D7993" s="49" t="s">
        <v>1000</v>
      </c>
      <c r="E7993" s="49" t="s">
        <v>9543</v>
      </c>
      <c r="F7993" s="49" t="s">
        <v>1000</v>
      </c>
      <c r="G7993" s="49">
        <v>70678</v>
      </c>
      <c r="H7993" s="49" t="s">
        <v>1015</v>
      </c>
      <c r="I7993" s="50">
        <v>4914</v>
      </c>
      <c r="J7993" s="50">
        <v>270678000521</v>
      </c>
      <c r="K7993" s="49" t="s">
        <v>9545</v>
      </c>
      <c r="L7993" s="51">
        <v>79</v>
      </c>
      <c r="M7993" s="52">
        <v>11123361</v>
      </c>
      <c r="N7993" s="52">
        <v>0</v>
      </c>
      <c r="O7993" s="52">
        <v>33149758</v>
      </c>
      <c r="P7993" s="52">
        <v>6660438</v>
      </c>
      <c r="Q7993" s="52">
        <v>11123361</v>
      </c>
      <c r="R7993" s="52">
        <v>39810196</v>
      </c>
      <c r="S7993" s="52">
        <v>50933557</v>
      </c>
      <c r="T7993" s="70" t="s">
        <v>10556</v>
      </c>
      <c r="U7993" s="70" t="s">
        <v>10560</v>
      </c>
    </row>
    <row r="7994" spans="1:21" x14ac:dyDescent="0.2">
      <c r="A7994" s="49" t="s">
        <v>4982</v>
      </c>
      <c r="B7994" s="49" t="s">
        <v>421</v>
      </c>
      <c r="C7994" s="50">
        <v>3777</v>
      </c>
      <c r="D7994" s="49" t="s">
        <v>422</v>
      </c>
      <c r="E7994" s="49" t="s">
        <v>5439</v>
      </c>
      <c r="F7994" s="49" t="s">
        <v>422</v>
      </c>
      <c r="G7994" s="49">
        <v>19807</v>
      </c>
      <c r="H7994" s="49" t="s">
        <v>454</v>
      </c>
      <c r="I7994" s="50">
        <v>2763</v>
      </c>
      <c r="J7994" s="50">
        <v>219807000197</v>
      </c>
      <c r="K7994" s="49" t="s">
        <v>5448</v>
      </c>
      <c r="L7994" s="51">
        <v>35</v>
      </c>
      <c r="M7994" s="52">
        <v>4185573</v>
      </c>
      <c r="N7994" s="52">
        <v>0</v>
      </c>
      <c r="O7994" s="52">
        <v>28328994</v>
      </c>
      <c r="P7994" s="52">
        <v>6660438</v>
      </c>
      <c r="Q7994" s="52">
        <v>4185573</v>
      </c>
      <c r="R7994" s="52">
        <v>34989432</v>
      </c>
      <c r="S7994" s="52">
        <v>39175005</v>
      </c>
      <c r="T7994" s="70" t="s">
        <v>10556</v>
      </c>
      <c r="U7994" s="70" t="s">
        <v>10560</v>
      </c>
    </row>
    <row r="7995" spans="1:21" x14ac:dyDescent="0.2">
      <c r="A7995" s="49" t="s">
        <v>4982</v>
      </c>
      <c r="B7995" s="49" t="s">
        <v>421</v>
      </c>
      <c r="C7995" s="50">
        <v>3777</v>
      </c>
      <c r="D7995" s="49" t="s">
        <v>422</v>
      </c>
      <c r="E7995" s="49" t="s">
        <v>5330</v>
      </c>
      <c r="F7995" s="49" t="s">
        <v>422</v>
      </c>
      <c r="G7995" s="49">
        <v>19585</v>
      </c>
      <c r="H7995" s="49" t="s">
        <v>446</v>
      </c>
      <c r="I7995" s="50">
        <v>15110</v>
      </c>
      <c r="J7995" s="50">
        <v>219585000142</v>
      </c>
      <c r="K7995" s="49" t="s">
        <v>5334</v>
      </c>
      <c r="L7995" s="51">
        <v>38</v>
      </c>
      <c r="M7995" s="52">
        <v>4636014</v>
      </c>
      <c r="N7995" s="52">
        <v>0</v>
      </c>
      <c r="O7995" s="52">
        <v>29172801</v>
      </c>
      <c r="P7995" s="52">
        <v>6660438</v>
      </c>
      <c r="Q7995" s="52">
        <v>4636014</v>
      </c>
      <c r="R7995" s="52">
        <v>35833239</v>
      </c>
      <c r="S7995" s="52">
        <v>40469253</v>
      </c>
      <c r="T7995" s="70" t="s">
        <v>10556</v>
      </c>
      <c r="U7995" s="70" t="s">
        <v>10560</v>
      </c>
    </row>
    <row r="7996" spans="1:21" x14ac:dyDescent="0.2">
      <c r="A7996" s="49" t="s">
        <v>2884</v>
      </c>
      <c r="B7996" s="49" t="s">
        <v>453</v>
      </c>
      <c r="C7996" s="50">
        <v>3813</v>
      </c>
      <c r="D7996" s="49" t="s">
        <v>1000</v>
      </c>
      <c r="E7996" s="49" t="s">
        <v>9400</v>
      </c>
      <c r="F7996" s="49" t="s">
        <v>1000</v>
      </c>
      <c r="G7996" s="49">
        <v>70124</v>
      </c>
      <c r="H7996" s="49" t="s">
        <v>1001</v>
      </c>
      <c r="I7996" s="50">
        <v>5274</v>
      </c>
      <c r="J7996" s="50">
        <v>270124000022</v>
      </c>
      <c r="K7996" s="49" t="s">
        <v>9401</v>
      </c>
      <c r="L7996" s="51">
        <v>93</v>
      </c>
      <c r="M7996" s="52">
        <v>12588729</v>
      </c>
      <c r="N7996" s="52">
        <v>0</v>
      </c>
      <c r="O7996" s="52">
        <v>32111809</v>
      </c>
      <c r="P7996" s="52">
        <v>6660438</v>
      </c>
      <c r="Q7996" s="52">
        <v>12588729</v>
      </c>
      <c r="R7996" s="52">
        <v>38772247</v>
      </c>
      <c r="S7996" s="52">
        <v>51360976</v>
      </c>
      <c r="T7996" s="70" t="s">
        <v>10556</v>
      </c>
      <c r="U7996" s="70" t="s">
        <v>10560</v>
      </c>
    </row>
    <row r="7997" spans="1:21" x14ac:dyDescent="0.2">
      <c r="A7997" s="49" t="s">
        <v>4982</v>
      </c>
      <c r="B7997" s="49" t="s">
        <v>421</v>
      </c>
      <c r="C7997" s="50">
        <v>3777</v>
      </c>
      <c r="D7997" s="49" t="s">
        <v>422</v>
      </c>
      <c r="E7997" s="49" t="s">
        <v>5439</v>
      </c>
      <c r="F7997" s="49" t="s">
        <v>422</v>
      </c>
      <c r="G7997" s="49">
        <v>19807</v>
      </c>
      <c r="H7997" s="49" t="s">
        <v>454</v>
      </c>
      <c r="I7997" s="50">
        <v>3117</v>
      </c>
      <c r="J7997" s="50">
        <v>219807000014</v>
      </c>
      <c r="K7997" s="49" t="s">
        <v>5441</v>
      </c>
      <c r="L7997" s="51">
        <v>78</v>
      </c>
      <c r="M7997" s="52">
        <v>9254101</v>
      </c>
      <c r="N7997" s="52">
        <v>0</v>
      </c>
      <c r="O7997" s="52">
        <v>28328994</v>
      </c>
      <c r="P7997" s="52">
        <v>6660438</v>
      </c>
      <c r="Q7997" s="52">
        <v>9254101</v>
      </c>
      <c r="R7997" s="52">
        <v>34989432</v>
      </c>
      <c r="S7997" s="52">
        <v>44243533</v>
      </c>
      <c r="T7997" s="70" t="s">
        <v>10556</v>
      </c>
      <c r="U7997" s="70" t="s">
        <v>10560</v>
      </c>
    </row>
    <row r="7998" spans="1:21" x14ac:dyDescent="0.2">
      <c r="A7998" s="49" t="s">
        <v>4982</v>
      </c>
      <c r="B7998" s="49" t="s">
        <v>421</v>
      </c>
      <c r="C7998" s="50">
        <v>3777</v>
      </c>
      <c r="D7998" s="49" t="s">
        <v>422</v>
      </c>
      <c r="E7998" s="49" t="s">
        <v>5222</v>
      </c>
      <c r="F7998" s="49" t="s">
        <v>422</v>
      </c>
      <c r="G7998" s="49">
        <v>19418</v>
      </c>
      <c r="H7998" s="49" t="s">
        <v>437</v>
      </c>
      <c r="I7998" s="50">
        <v>5991</v>
      </c>
      <c r="J7998" s="50">
        <v>219418001404</v>
      </c>
      <c r="K7998" s="49" t="s">
        <v>5224</v>
      </c>
      <c r="L7998" s="51">
        <v>121</v>
      </c>
      <c r="M7998" s="52">
        <v>17672500</v>
      </c>
      <c r="N7998" s="52">
        <v>0</v>
      </c>
      <c r="O7998" s="52">
        <v>34831682</v>
      </c>
      <c r="P7998" s="52">
        <v>6660438</v>
      </c>
      <c r="Q7998" s="52">
        <v>17672500</v>
      </c>
      <c r="R7998" s="52">
        <v>41492120</v>
      </c>
      <c r="S7998" s="52">
        <v>59164620</v>
      </c>
      <c r="T7998" s="70" t="s">
        <v>10556</v>
      </c>
      <c r="U7998" s="70" t="s">
        <v>10560</v>
      </c>
    </row>
    <row r="7999" spans="1:21" x14ac:dyDescent="0.2">
      <c r="A7999" s="49" t="s">
        <v>4982</v>
      </c>
      <c r="B7999" s="49" t="s">
        <v>421</v>
      </c>
      <c r="C7999" s="50">
        <v>3777</v>
      </c>
      <c r="D7999" s="49" t="s">
        <v>422</v>
      </c>
      <c r="E7999" s="49" t="s">
        <v>5439</v>
      </c>
      <c r="F7999" s="49" t="s">
        <v>422</v>
      </c>
      <c r="G7999" s="49">
        <v>19807</v>
      </c>
      <c r="H7999" s="49" t="s">
        <v>454</v>
      </c>
      <c r="I7999" s="50">
        <v>2770</v>
      </c>
      <c r="J7999" s="50">
        <v>219807000642</v>
      </c>
      <c r="K7999" s="49" t="s">
        <v>5446</v>
      </c>
      <c r="L7999" s="51">
        <v>114</v>
      </c>
      <c r="M7999" s="52">
        <v>13421408</v>
      </c>
      <c r="N7999" s="52">
        <v>0</v>
      </c>
      <c r="O7999" s="52">
        <v>28328994</v>
      </c>
      <c r="P7999" s="52">
        <v>6660438</v>
      </c>
      <c r="Q7999" s="52">
        <v>13421408</v>
      </c>
      <c r="R7999" s="52">
        <v>34989432</v>
      </c>
      <c r="S7999" s="52">
        <v>48410840</v>
      </c>
      <c r="T7999" s="70" t="s">
        <v>10556</v>
      </c>
      <c r="U7999" s="70" t="s">
        <v>10560</v>
      </c>
    </row>
    <row r="8000" spans="1:21" x14ac:dyDescent="0.2">
      <c r="A8000" s="49" t="s">
        <v>2884</v>
      </c>
      <c r="B8000" s="49" t="s">
        <v>453</v>
      </c>
      <c r="C8000" s="50">
        <v>3813</v>
      </c>
      <c r="D8000" s="49" t="s">
        <v>1000</v>
      </c>
      <c r="E8000" s="49" t="s">
        <v>9413</v>
      </c>
      <c r="F8000" s="49" t="s">
        <v>1000</v>
      </c>
      <c r="G8000" s="49">
        <v>70204</v>
      </c>
      <c r="H8000" s="49" t="s">
        <v>1002</v>
      </c>
      <c r="I8000" s="50">
        <v>5277</v>
      </c>
      <c r="J8000" s="50">
        <v>270204000031</v>
      </c>
      <c r="K8000" s="49" t="s">
        <v>9414</v>
      </c>
      <c r="L8000" s="51">
        <v>140</v>
      </c>
      <c r="M8000" s="52">
        <v>23310458</v>
      </c>
      <c r="N8000" s="52">
        <v>0</v>
      </c>
      <c r="O8000" s="52">
        <v>39522387</v>
      </c>
      <c r="P8000" s="52">
        <v>6660438</v>
      </c>
      <c r="Q8000" s="52">
        <v>23310458</v>
      </c>
      <c r="R8000" s="52">
        <v>46182825</v>
      </c>
      <c r="S8000" s="52">
        <v>69493283</v>
      </c>
      <c r="T8000" s="70" t="s">
        <v>10556</v>
      </c>
      <c r="U8000" s="70" t="s">
        <v>10560</v>
      </c>
    </row>
    <row r="8001" spans="1:21" x14ac:dyDescent="0.2">
      <c r="A8001" s="49" t="s">
        <v>2884</v>
      </c>
      <c r="B8001" s="49" t="s">
        <v>453</v>
      </c>
      <c r="C8001" s="50">
        <v>3813</v>
      </c>
      <c r="D8001" s="49" t="s">
        <v>1000</v>
      </c>
      <c r="E8001" s="49" t="s">
        <v>9586</v>
      </c>
      <c r="F8001" s="49" t="s">
        <v>1000</v>
      </c>
      <c r="G8001" s="49">
        <v>70713</v>
      </c>
      <c r="H8001" s="49" t="s">
        <v>1018</v>
      </c>
      <c r="I8001" s="50">
        <v>18362</v>
      </c>
      <c r="J8001" s="50">
        <v>270713013711</v>
      </c>
      <c r="K8001" s="49" t="s">
        <v>9588</v>
      </c>
      <c r="L8001" s="51">
        <v>85</v>
      </c>
      <c r="M8001" s="52">
        <v>12406765</v>
      </c>
      <c r="N8001" s="52">
        <v>0</v>
      </c>
      <c r="O8001" s="52">
        <v>34609552</v>
      </c>
      <c r="P8001" s="52">
        <v>6660438</v>
      </c>
      <c r="Q8001" s="52">
        <v>12406765</v>
      </c>
      <c r="R8001" s="52">
        <v>41269990</v>
      </c>
      <c r="S8001" s="52">
        <v>53676755</v>
      </c>
      <c r="T8001" s="70" t="s">
        <v>10556</v>
      </c>
      <c r="U8001" s="70" t="s">
        <v>10560</v>
      </c>
    </row>
    <row r="8002" spans="1:21" ht="14.25" customHeight="1" x14ac:dyDescent="0.2">
      <c r="A8002" s="49" t="s">
        <v>4982</v>
      </c>
      <c r="B8002" s="49" t="s">
        <v>421</v>
      </c>
      <c r="C8002" s="50">
        <v>3777</v>
      </c>
      <c r="D8002" s="49" t="s">
        <v>422</v>
      </c>
      <c r="E8002" s="49" t="s">
        <v>5265</v>
      </c>
      <c r="F8002" s="49" t="s">
        <v>422</v>
      </c>
      <c r="G8002" s="49">
        <v>19517</v>
      </c>
      <c r="H8002" s="49" t="s">
        <v>441</v>
      </c>
      <c r="I8002" s="50">
        <v>3434</v>
      </c>
      <c r="J8002" s="50">
        <v>219517000151</v>
      </c>
      <c r="K8002" s="49" t="s">
        <v>5280</v>
      </c>
      <c r="L8002" s="51">
        <v>113</v>
      </c>
      <c r="M8002" s="52">
        <v>13863006</v>
      </c>
      <c r="N8002" s="52">
        <v>0</v>
      </c>
      <c r="O8002" s="52">
        <v>29405880</v>
      </c>
      <c r="P8002" s="52">
        <v>6660438</v>
      </c>
      <c r="Q8002" s="52">
        <v>13863006</v>
      </c>
      <c r="R8002" s="52">
        <v>36066318</v>
      </c>
      <c r="S8002" s="52">
        <v>49929324</v>
      </c>
      <c r="T8002" s="70" t="s">
        <v>10556</v>
      </c>
      <c r="U8002" s="70" t="s">
        <v>10560</v>
      </c>
    </row>
    <row r="8003" spans="1:21" x14ac:dyDescent="0.2">
      <c r="A8003" s="49" t="s">
        <v>6743</v>
      </c>
      <c r="B8003" s="49" t="s">
        <v>1171</v>
      </c>
      <c r="C8003" s="50">
        <v>3829</v>
      </c>
      <c r="D8003" s="49" t="s">
        <v>1169</v>
      </c>
      <c r="E8003" s="49" t="s">
        <v>6744</v>
      </c>
      <c r="F8003" s="49" t="s">
        <v>1169</v>
      </c>
      <c r="G8003" s="49">
        <v>94001</v>
      </c>
      <c r="H8003" s="49" t="s">
        <v>1170</v>
      </c>
      <c r="I8003" s="50">
        <v>4400</v>
      </c>
      <c r="J8003" s="50">
        <v>294001000083</v>
      </c>
      <c r="K8003" s="49" t="s">
        <v>6745</v>
      </c>
      <c r="L8003" s="51">
        <v>200</v>
      </c>
      <c r="M8003" s="52">
        <v>30263847</v>
      </c>
      <c r="N8003" s="52">
        <v>0</v>
      </c>
      <c r="O8003" s="52">
        <v>36894257</v>
      </c>
      <c r="P8003" s="52">
        <v>6660438</v>
      </c>
      <c r="Q8003" s="52">
        <v>30263847</v>
      </c>
      <c r="R8003" s="52">
        <v>43554695</v>
      </c>
      <c r="S8003" s="52">
        <v>73818542</v>
      </c>
      <c r="T8003" s="70" t="s">
        <v>10556</v>
      </c>
      <c r="U8003" s="70" t="s">
        <v>10560</v>
      </c>
    </row>
    <row r="8004" spans="1:21" x14ac:dyDescent="0.2">
      <c r="A8004" s="49" t="s">
        <v>2182</v>
      </c>
      <c r="B8004" s="49" t="s">
        <v>1171</v>
      </c>
      <c r="C8004" s="50">
        <v>3829</v>
      </c>
      <c r="D8004" s="49" t="s">
        <v>1169</v>
      </c>
      <c r="E8004" s="49" t="s">
        <v>6756</v>
      </c>
      <c r="F8004" s="49" t="s">
        <v>6757</v>
      </c>
      <c r="G8004" s="49">
        <v>94886</v>
      </c>
      <c r="H8004" s="49" t="s">
        <v>1174</v>
      </c>
      <c r="I8004" s="50">
        <v>4399</v>
      </c>
      <c r="J8004" s="50">
        <v>294001000032</v>
      </c>
      <c r="K8004" s="49" t="s">
        <v>6758</v>
      </c>
      <c r="L8004" s="51">
        <v>203</v>
      </c>
      <c r="M8004" s="52">
        <v>35712230</v>
      </c>
      <c r="N8004" s="52">
        <v>0</v>
      </c>
      <c r="O8004" s="52">
        <v>42255418</v>
      </c>
      <c r="P8004" s="52">
        <v>6660438</v>
      </c>
      <c r="Q8004" s="52">
        <v>35712230</v>
      </c>
      <c r="R8004" s="52">
        <v>48915856</v>
      </c>
      <c r="S8004" s="52">
        <v>84628086</v>
      </c>
      <c r="T8004" s="70" t="s">
        <v>10556</v>
      </c>
      <c r="U8004" s="70" t="s">
        <v>10560</v>
      </c>
    </row>
    <row r="8005" spans="1:21" x14ac:dyDescent="0.2">
      <c r="A8005" s="49" t="s">
        <v>4656</v>
      </c>
      <c r="B8005" s="49" t="s">
        <v>403</v>
      </c>
      <c r="C8005" s="50">
        <v>3775</v>
      </c>
      <c r="D8005" s="49" t="s">
        <v>404</v>
      </c>
      <c r="E8005" s="49" t="s">
        <v>4736</v>
      </c>
      <c r="F8005" s="49" t="s">
        <v>404</v>
      </c>
      <c r="G8005" s="49">
        <v>18479</v>
      </c>
      <c r="H8005" s="49" t="s">
        <v>413</v>
      </c>
      <c r="I8005" s="50">
        <v>1517</v>
      </c>
      <c r="J8005" s="50">
        <v>283479000044</v>
      </c>
      <c r="K8005" s="49" t="s">
        <v>4737</v>
      </c>
      <c r="L8005" s="51">
        <v>64</v>
      </c>
      <c r="M8005" s="52">
        <v>7880066</v>
      </c>
      <c r="N8005" s="52">
        <v>0</v>
      </c>
      <c r="O8005" s="52">
        <v>29294460</v>
      </c>
      <c r="P8005" s="52">
        <v>6660438</v>
      </c>
      <c r="Q8005" s="52">
        <v>7880066</v>
      </c>
      <c r="R8005" s="52">
        <v>35954898</v>
      </c>
      <c r="S8005" s="52">
        <v>43834964</v>
      </c>
      <c r="T8005" s="70" t="s">
        <v>10556</v>
      </c>
      <c r="U8005" s="70" t="s">
        <v>10560</v>
      </c>
    </row>
    <row r="8006" spans="1:21" x14ac:dyDescent="0.2">
      <c r="A8006" s="49" t="s">
        <v>4656</v>
      </c>
      <c r="B8006" s="49" t="s">
        <v>403</v>
      </c>
      <c r="C8006" s="50">
        <v>3775</v>
      </c>
      <c r="D8006" s="49" t="s">
        <v>404</v>
      </c>
      <c r="E8006" s="49" t="s">
        <v>4740</v>
      </c>
      <c r="F8006" s="49" t="s">
        <v>404</v>
      </c>
      <c r="G8006" s="49">
        <v>18592</v>
      </c>
      <c r="H8006" s="49" t="s">
        <v>414</v>
      </c>
      <c r="I8006" s="50">
        <v>2035</v>
      </c>
      <c r="J8006" s="50">
        <v>218592000356</v>
      </c>
      <c r="K8006" s="49" t="s">
        <v>4741</v>
      </c>
      <c r="L8006" s="51">
        <v>105</v>
      </c>
      <c r="M8006" s="52">
        <v>14140373</v>
      </c>
      <c r="N8006" s="52">
        <v>0</v>
      </c>
      <c r="O8006" s="52">
        <v>32074217</v>
      </c>
      <c r="P8006" s="52">
        <v>13320876</v>
      </c>
      <c r="Q8006" s="52">
        <v>14140373</v>
      </c>
      <c r="R8006" s="52">
        <v>45395093</v>
      </c>
      <c r="S8006" s="52">
        <v>59535466</v>
      </c>
      <c r="T8006" s="70" t="s">
        <v>10556</v>
      </c>
      <c r="U8006" s="70" t="s">
        <v>10560</v>
      </c>
    </row>
    <row r="8007" spans="1:21" x14ac:dyDescent="0.2">
      <c r="A8007" s="49" t="s">
        <v>4656</v>
      </c>
      <c r="B8007" s="49" t="s">
        <v>403</v>
      </c>
      <c r="C8007" s="50">
        <v>3775</v>
      </c>
      <c r="D8007" s="49" t="s">
        <v>404</v>
      </c>
      <c r="E8007" s="49" t="s">
        <v>4657</v>
      </c>
      <c r="F8007" s="49" t="s">
        <v>404</v>
      </c>
      <c r="G8007" s="49">
        <v>18029</v>
      </c>
      <c r="H8007" s="49" t="s">
        <v>405</v>
      </c>
      <c r="I8007" s="50">
        <v>1955</v>
      </c>
      <c r="J8007" s="50">
        <v>283029000389</v>
      </c>
      <c r="K8007" s="49" t="s">
        <v>4658</v>
      </c>
      <c r="L8007" s="51">
        <v>93</v>
      </c>
      <c r="M8007" s="52">
        <v>11257060</v>
      </c>
      <c r="N8007" s="52">
        <v>0</v>
      </c>
      <c r="O8007" s="52">
        <v>29023557</v>
      </c>
      <c r="P8007" s="52">
        <v>6660438</v>
      </c>
      <c r="Q8007" s="52">
        <v>11257060</v>
      </c>
      <c r="R8007" s="52">
        <v>35683995</v>
      </c>
      <c r="S8007" s="52">
        <v>46941055</v>
      </c>
      <c r="T8007" s="70" t="s">
        <v>10556</v>
      </c>
      <c r="U8007" s="70" t="s">
        <v>10560</v>
      </c>
    </row>
    <row r="8008" spans="1:21" ht="14.25" customHeight="1" x14ac:dyDescent="0.2">
      <c r="A8008" s="49" t="s">
        <v>4656</v>
      </c>
      <c r="B8008" s="49" t="s">
        <v>403</v>
      </c>
      <c r="C8008" s="50">
        <v>3775</v>
      </c>
      <c r="D8008" s="49" t="s">
        <v>404</v>
      </c>
      <c r="E8008" s="49" t="s">
        <v>4709</v>
      </c>
      <c r="F8008" s="49" t="s">
        <v>404</v>
      </c>
      <c r="G8008" s="49">
        <v>18410</v>
      </c>
      <c r="H8008" s="49" t="s">
        <v>411</v>
      </c>
      <c r="I8008" s="50">
        <v>1436</v>
      </c>
      <c r="J8008" s="50">
        <v>283256000701</v>
      </c>
      <c r="K8008" s="49" t="s">
        <v>4712</v>
      </c>
      <c r="L8008" s="51">
        <v>74</v>
      </c>
      <c r="M8008" s="52">
        <v>9956036</v>
      </c>
      <c r="N8008" s="52">
        <v>0</v>
      </c>
      <c r="O8008" s="52">
        <v>32282697</v>
      </c>
      <c r="P8008" s="52">
        <v>6660438</v>
      </c>
      <c r="Q8008" s="52">
        <v>9956036</v>
      </c>
      <c r="R8008" s="52">
        <v>38943135</v>
      </c>
      <c r="S8008" s="52">
        <v>48899171</v>
      </c>
      <c r="T8008" s="70" t="s">
        <v>10556</v>
      </c>
      <c r="U8008" s="70" t="s">
        <v>10560</v>
      </c>
    </row>
    <row r="8009" spans="1:21" ht="14.25" customHeight="1" x14ac:dyDescent="0.2">
      <c r="A8009" s="49" t="s">
        <v>4656</v>
      </c>
      <c r="B8009" s="49" t="s">
        <v>403</v>
      </c>
      <c r="C8009" s="50">
        <v>3775</v>
      </c>
      <c r="D8009" s="49" t="s">
        <v>404</v>
      </c>
      <c r="E8009" s="49" t="s">
        <v>4724</v>
      </c>
      <c r="F8009" s="49" t="s">
        <v>404</v>
      </c>
      <c r="G8009" s="49">
        <v>18460</v>
      </c>
      <c r="H8009" s="49" t="s">
        <v>412</v>
      </c>
      <c r="I8009" s="50">
        <v>1513</v>
      </c>
      <c r="J8009" s="50">
        <v>218460000373</v>
      </c>
      <c r="K8009" s="49" t="s">
        <v>4725</v>
      </c>
      <c r="L8009" s="51">
        <v>51</v>
      </c>
      <c r="M8009" s="52">
        <v>7658533</v>
      </c>
      <c r="N8009" s="52">
        <v>0</v>
      </c>
      <c r="O8009" s="52">
        <v>35945075</v>
      </c>
      <c r="P8009" s="52">
        <v>6660438</v>
      </c>
      <c r="Q8009" s="52">
        <v>7658533</v>
      </c>
      <c r="R8009" s="52">
        <v>42605513</v>
      </c>
      <c r="S8009" s="52">
        <v>50264046</v>
      </c>
      <c r="T8009" s="70" t="s">
        <v>10556</v>
      </c>
      <c r="U8009" s="70" t="s">
        <v>10560</v>
      </c>
    </row>
    <row r="8010" spans="1:21" ht="14.25" customHeight="1" x14ac:dyDescent="0.2">
      <c r="A8010" s="49" t="s">
        <v>4656</v>
      </c>
      <c r="B8010" s="49" t="s">
        <v>403</v>
      </c>
      <c r="C8010" s="50">
        <v>3775</v>
      </c>
      <c r="D8010" s="49" t="s">
        <v>404</v>
      </c>
      <c r="E8010" s="49" t="s">
        <v>4740</v>
      </c>
      <c r="F8010" s="49" t="s">
        <v>404</v>
      </c>
      <c r="G8010" s="49">
        <v>18592</v>
      </c>
      <c r="H8010" s="49" t="s">
        <v>414</v>
      </c>
      <c r="I8010" s="50">
        <v>2040</v>
      </c>
      <c r="J8010" s="50">
        <v>283592000280</v>
      </c>
      <c r="K8010" s="49" t="s">
        <v>4744</v>
      </c>
      <c r="L8010" s="51">
        <v>104</v>
      </c>
      <c r="M8010" s="52">
        <v>13989149</v>
      </c>
      <c r="N8010" s="52">
        <v>0</v>
      </c>
      <c r="O8010" s="52">
        <v>32074217</v>
      </c>
      <c r="P8010" s="52">
        <v>6660438</v>
      </c>
      <c r="Q8010" s="52">
        <v>13989149</v>
      </c>
      <c r="R8010" s="52">
        <v>38734655</v>
      </c>
      <c r="S8010" s="52">
        <v>52723804</v>
      </c>
      <c r="T8010" s="70" t="s">
        <v>10556</v>
      </c>
      <c r="U8010" s="70" t="s">
        <v>10560</v>
      </c>
    </row>
    <row r="8011" spans="1:21" ht="14.25" customHeight="1" x14ac:dyDescent="0.2">
      <c r="A8011" s="49" t="s">
        <v>2245</v>
      </c>
      <c r="B8011" s="49" t="s">
        <v>36</v>
      </c>
      <c r="C8011" s="50">
        <v>3758</v>
      </c>
      <c r="D8011" s="49" t="s">
        <v>37</v>
      </c>
      <c r="E8011" s="49" t="s">
        <v>2478</v>
      </c>
      <c r="F8011" s="49" t="s">
        <v>37</v>
      </c>
      <c r="G8011" s="49">
        <v>5264</v>
      </c>
      <c r="H8011" s="49" t="s">
        <v>83</v>
      </c>
      <c r="I8011" s="50">
        <v>22487</v>
      </c>
      <c r="J8011" s="50">
        <v>205264000123</v>
      </c>
      <c r="K8011" s="49" t="s">
        <v>2479</v>
      </c>
      <c r="L8011" s="51">
        <v>307</v>
      </c>
      <c r="M8011" s="52">
        <v>33013937</v>
      </c>
      <c r="N8011" s="52">
        <v>0</v>
      </c>
      <c r="O8011" s="52">
        <v>25646754</v>
      </c>
      <c r="P8011" s="52">
        <v>19981315</v>
      </c>
      <c r="Q8011" s="52">
        <v>33013937</v>
      </c>
      <c r="R8011" s="52">
        <v>45628069</v>
      </c>
      <c r="S8011" s="52">
        <v>78642006</v>
      </c>
      <c r="T8011" s="70" t="s">
        <v>10556</v>
      </c>
      <c r="U8011" s="70" t="s">
        <v>10560</v>
      </c>
    </row>
    <row r="8012" spans="1:21" ht="14.25" customHeight="1" x14ac:dyDescent="0.2">
      <c r="A8012" s="49" t="s">
        <v>2245</v>
      </c>
      <c r="B8012" s="49" t="s">
        <v>36</v>
      </c>
      <c r="C8012" s="50">
        <v>3758</v>
      </c>
      <c r="D8012" s="49" t="s">
        <v>37</v>
      </c>
      <c r="E8012" s="49" t="s">
        <v>2839</v>
      </c>
      <c r="F8012" s="49" t="s">
        <v>37</v>
      </c>
      <c r="G8012" s="49">
        <v>5895</v>
      </c>
      <c r="H8012" s="49" t="s">
        <v>168</v>
      </c>
      <c r="I8012" s="50">
        <v>5388</v>
      </c>
      <c r="J8012" s="50">
        <v>205895000354</v>
      </c>
      <c r="K8012" s="49" t="s">
        <v>2848</v>
      </c>
      <c r="L8012" s="51">
        <v>306</v>
      </c>
      <c r="M8012" s="52">
        <v>45428072</v>
      </c>
      <c r="N8012" s="52">
        <v>0</v>
      </c>
      <c r="O8012" s="52">
        <v>35602202</v>
      </c>
      <c r="P8012" s="52">
        <v>6660438</v>
      </c>
      <c r="Q8012" s="52">
        <v>45428072</v>
      </c>
      <c r="R8012" s="52">
        <v>42262640</v>
      </c>
      <c r="S8012" s="52">
        <v>87690712</v>
      </c>
      <c r="T8012" s="70" t="s">
        <v>10556</v>
      </c>
      <c r="U8012" s="70" t="s">
        <v>10560</v>
      </c>
    </row>
    <row r="8013" spans="1:21" x14ac:dyDescent="0.2">
      <c r="A8013" s="49" t="s">
        <v>2245</v>
      </c>
      <c r="B8013" s="49" t="s">
        <v>36</v>
      </c>
      <c r="C8013" s="50">
        <v>3758</v>
      </c>
      <c r="D8013" s="49" t="s">
        <v>37</v>
      </c>
      <c r="E8013" s="49" t="s">
        <v>2596</v>
      </c>
      <c r="F8013" s="49" t="s">
        <v>37</v>
      </c>
      <c r="G8013" s="49">
        <v>5490</v>
      </c>
      <c r="H8013" s="49" t="s">
        <v>114</v>
      </c>
      <c r="I8013" s="50">
        <v>4272</v>
      </c>
      <c r="J8013" s="50">
        <v>205490001353</v>
      </c>
      <c r="K8013" s="49" t="s">
        <v>2597</v>
      </c>
      <c r="L8013" s="51">
        <v>167</v>
      </c>
      <c r="M8013" s="52">
        <v>26955821</v>
      </c>
      <c r="N8013" s="52">
        <v>0</v>
      </c>
      <c r="O8013" s="52">
        <v>38648995</v>
      </c>
      <c r="P8013" s="52">
        <v>6660438</v>
      </c>
      <c r="Q8013" s="52">
        <v>26955821</v>
      </c>
      <c r="R8013" s="52">
        <v>45309433</v>
      </c>
      <c r="S8013" s="52">
        <v>72265254</v>
      </c>
      <c r="T8013" s="70" t="s">
        <v>10556</v>
      </c>
      <c r="U8013" s="70" t="s">
        <v>10560</v>
      </c>
    </row>
    <row r="8014" spans="1:21" x14ac:dyDescent="0.2">
      <c r="A8014" s="49" t="s">
        <v>2245</v>
      </c>
      <c r="B8014" s="49" t="s">
        <v>36</v>
      </c>
      <c r="C8014" s="50">
        <v>3758</v>
      </c>
      <c r="D8014" s="49" t="s">
        <v>37</v>
      </c>
      <c r="E8014" s="49" t="s">
        <v>2585</v>
      </c>
      <c r="F8014" s="49" t="s">
        <v>37</v>
      </c>
      <c r="G8014" s="49">
        <v>5483</v>
      </c>
      <c r="H8014" s="49" t="s">
        <v>113</v>
      </c>
      <c r="I8014" s="50">
        <v>24455</v>
      </c>
      <c r="J8014" s="50">
        <v>205483000031</v>
      </c>
      <c r="K8014" s="49" t="s">
        <v>2588</v>
      </c>
      <c r="L8014" s="51">
        <v>185</v>
      </c>
      <c r="M8014" s="52">
        <v>21529935</v>
      </c>
      <c r="N8014" s="52">
        <v>0</v>
      </c>
      <c r="O8014" s="52">
        <v>27859987</v>
      </c>
      <c r="P8014" s="52">
        <v>6660438</v>
      </c>
      <c r="Q8014" s="52">
        <v>21529935</v>
      </c>
      <c r="R8014" s="52">
        <v>34520425</v>
      </c>
      <c r="S8014" s="52">
        <v>56050360</v>
      </c>
      <c r="T8014" s="70" t="s">
        <v>10556</v>
      </c>
      <c r="U8014" s="70" t="s">
        <v>10560</v>
      </c>
    </row>
    <row r="8015" spans="1:21" x14ac:dyDescent="0.2">
      <c r="A8015" s="49" t="s">
        <v>2245</v>
      </c>
      <c r="B8015" s="49" t="s">
        <v>36</v>
      </c>
      <c r="C8015" s="50">
        <v>3758</v>
      </c>
      <c r="D8015" s="49" t="s">
        <v>37</v>
      </c>
      <c r="E8015" s="49" t="s">
        <v>2262</v>
      </c>
      <c r="F8015" s="49" t="s">
        <v>37</v>
      </c>
      <c r="G8015" s="49">
        <v>5031</v>
      </c>
      <c r="H8015" s="49" t="s">
        <v>42</v>
      </c>
      <c r="I8015" s="50">
        <v>24529</v>
      </c>
      <c r="J8015" s="50">
        <v>205031010412</v>
      </c>
      <c r="K8015" s="49" t="s">
        <v>2268</v>
      </c>
      <c r="L8015" s="51">
        <v>157</v>
      </c>
      <c r="M8015" s="52">
        <v>19366381</v>
      </c>
      <c r="N8015" s="52">
        <v>0</v>
      </c>
      <c r="O8015" s="52">
        <v>29590825</v>
      </c>
      <c r="P8015" s="52">
        <v>6660438</v>
      </c>
      <c r="Q8015" s="52">
        <v>19366381</v>
      </c>
      <c r="R8015" s="52">
        <v>36251263</v>
      </c>
      <c r="S8015" s="52">
        <v>55617644</v>
      </c>
      <c r="T8015" s="70" t="s">
        <v>10556</v>
      </c>
      <c r="U8015" s="70" t="s">
        <v>10560</v>
      </c>
    </row>
    <row r="8016" spans="1:21" x14ac:dyDescent="0.2">
      <c r="A8016" s="49" t="s">
        <v>2245</v>
      </c>
      <c r="B8016" s="49" t="s">
        <v>36</v>
      </c>
      <c r="C8016" s="50">
        <v>3758</v>
      </c>
      <c r="D8016" s="49" t="s">
        <v>37</v>
      </c>
      <c r="E8016" s="49" t="s">
        <v>2402</v>
      </c>
      <c r="F8016" s="49" t="s">
        <v>37</v>
      </c>
      <c r="G8016" s="49">
        <v>5154</v>
      </c>
      <c r="H8016" s="49" t="s">
        <v>72</v>
      </c>
      <c r="I8016" s="50">
        <v>1103</v>
      </c>
      <c r="J8016" s="50">
        <v>205154000438</v>
      </c>
      <c r="K8016" s="49" t="s">
        <v>2407</v>
      </c>
      <c r="L8016" s="51">
        <v>202</v>
      </c>
      <c r="M8016" s="52">
        <v>24757514</v>
      </c>
      <c r="N8016" s="52">
        <v>0</v>
      </c>
      <c r="O8016" s="52">
        <v>29520669</v>
      </c>
      <c r="P8016" s="52">
        <v>6660438</v>
      </c>
      <c r="Q8016" s="52">
        <v>24757514</v>
      </c>
      <c r="R8016" s="52">
        <v>36181107</v>
      </c>
      <c r="S8016" s="52">
        <v>60938621</v>
      </c>
      <c r="T8016" s="70" t="s">
        <v>10556</v>
      </c>
      <c r="U8016" s="70" t="s">
        <v>10560</v>
      </c>
    </row>
    <row r="8017" spans="1:21" x14ac:dyDescent="0.2">
      <c r="A8017" s="49" t="s">
        <v>2245</v>
      </c>
      <c r="B8017" s="49" t="s">
        <v>36</v>
      </c>
      <c r="C8017" s="50">
        <v>3758</v>
      </c>
      <c r="D8017" s="49" t="s">
        <v>37</v>
      </c>
      <c r="E8017" s="49" t="s">
        <v>2283</v>
      </c>
      <c r="F8017" s="49" t="s">
        <v>37</v>
      </c>
      <c r="G8017" s="49">
        <v>5038</v>
      </c>
      <c r="H8017" s="49" t="s">
        <v>45</v>
      </c>
      <c r="I8017" s="50">
        <v>22993</v>
      </c>
      <c r="J8017" s="50">
        <v>205038000161</v>
      </c>
      <c r="K8017" s="49" t="s">
        <v>2287</v>
      </c>
      <c r="L8017" s="51">
        <v>139</v>
      </c>
      <c r="M8017" s="52">
        <v>16982604</v>
      </c>
      <c r="N8017" s="52">
        <v>0</v>
      </c>
      <c r="O8017" s="52">
        <v>29114572</v>
      </c>
      <c r="P8017" s="52">
        <v>6660438</v>
      </c>
      <c r="Q8017" s="52">
        <v>16982604</v>
      </c>
      <c r="R8017" s="52">
        <v>35775010</v>
      </c>
      <c r="S8017" s="52">
        <v>52757614</v>
      </c>
      <c r="T8017" s="70" t="s">
        <v>10556</v>
      </c>
      <c r="U8017" s="70" t="s">
        <v>10560</v>
      </c>
    </row>
    <row r="8018" spans="1:21" x14ac:dyDescent="0.2">
      <c r="A8018" s="49" t="s">
        <v>2245</v>
      </c>
      <c r="B8018" s="49" t="s">
        <v>36</v>
      </c>
      <c r="C8018" s="50">
        <v>3758</v>
      </c>
      <c r="D8018" s="49" t="s">
        <v>37</v>
      </c>
      <c r="E8018" s="49" t="s">
        <v>2301</v>
      </c>
      <c r="F8018" s="49" t="s">
        <v>37</v>
      </c>
      <c r="G8018" s="49">
        <v>5051</v>
      </c>
      <c r="H8018" s="49" t="s">
        <v>50</v>
      </c>
      <c r="I8018" s="50">
        <v>21337</v>
      </c>
      <c r="J8018" s="50">
        <v>205051000090</v>
      </c>
      <c r="K8018" s="49" t="s">
        <v>2302</v>
      </c>
      <c r="L8018" s="51">
        <v>185</v>
      </c>
      <c r="M8018" s="52">
        <v>30832317</v>
      </c>
      <c r="N8018" s="52">
        <v>0</v>
      </c>
      <c r="O8018" s="52">
        <v>39897378</v>
      </c>
      <c r="P8018" s="52">
        <v>6660438</v>
      </c>
      <c r="Q8018" s="52">
        <v>30832317</v>
      </c>
      <c r="R8018" s="52">
        <v>46557816</v>
      </c>
      <c r="S8018" s="52">
        <v>77390133</v>
      </c>
      <c r="T8018" s="70" t="s">
        <v>10556</v>
      </c>
      <c r="U8018" s="70" t="s">
        <v>10560</v>
      </c>
    </row>
    <row r="8019" spans="1:21" ht="14.25" customHeight="1" x14ac:dyDescent="0.2">
      <c r="A8019" s="49" t="s">
        <v>2245</v>
      </c>
      <c r="B8019" s="49" t="s">
        <v>36</v>
      </c>
      <c r="C8019" s="50">
        <v>3758</v>
      </c>
      <c r="D8019" s="49" t="s">
        <v>37</v>
      </c>
      <c r="E8019" s="49" t="s">
        <v>2680</v>
      </c>
      <c r="F8019" s="49" t="s">
        <v>37</v>
      </c>
      <c r="G8019" s="49">
        <v>5659</v>
      </c>
      <c r="H8019" s="49" t="s">
        <v>136</v>
      </c>
      <c r="I8019" s="50">
        <v>11217</v>
      </c>
      <c r="J8019" s="50">
        <v>205659000611</v>
      </c>
      <c r="K8019" s="49" t="s">
        <v>2681</v>
      </c>
      <c r="L8019" s="51">
        <v>589</v>
      </c>
      <c r="M8019" s="52">
        <v>96612606</v>
      </c>
      <c r="N8019" s="52">
        <v>0</v>
      </c>
      <c r="O8019" s="52">
        <v>39213041</v>
      </c>
      <c r="P8019" s="52">
        <v>6660438</v>
      </c>
      <c r="Q8019" s="52">
        <v>96612606</v>
      </c>
      <c r="R8019" s="52">
        <v>45873479</v>
      </c>
      <c r="S8019" s="52">
        <v>142486085</v>
      </c>
      <c r="T8019" s="70" t="s">
        <v>10556</v>
      </c>
      <c r="U8019" s="70" t="s">
        <v>10560</v>
      </c>
    </row>
    <row r="8020" spans="1:21" ht="15" customHeight="1" x14ac:dyDescent="0.2">
      <c r="A8020" s="49" t="s">
        <v>2245</v>
      </c>
      <c r="B8020" s="49" t="s">
        <v>36</v>
      </c>
      <c r="C8020" s="50">
        <v>3758</v>
      </c>
      <c r="D8020" s="49" t="s">
        <v>37</v>
      </c>
      <c r="E8020" s="49" t="s">
        <v>2670</v>
      </c>
      <c r="F8020" s="49" t="s">
        <v>37</v>
      </c>
      <c r="G8020" s="49">
        <v>5652</v>
      </c>
      <c r="H8020" s="49" t="s">
        <v>133</v>
      </c>
      <c r="I8020" s="50">
        <v>22451</v>
      </c>
      <c r="J8020" s="50">
        <v>205652000003</v>
      </c>
      <c r="K8020" s="49" t="s">
        <v>2671</v>
      </c>
      <c r="L8020" s="51">
        <v>173</v>
      </c>
      <c r="M8020" s="52">
        <v>20925200</v>
      </c>
      <c r="N8020" s="52">
        <v>0</v>
      </c>
      <c r="O8020" s="52">
        <v>28927825</v>
      </c>
      <c r="P8020" s="52">
        <v>6660438</v>
      </c>
      <c r="Q8020" s="52">
        <v>20925200</v>
      </c>
      <c r="R8020" s="52">
        <v>35588263</v>
      </c>
      <c r="S8020" s="52">
        <v>56513463</v>
      </c>
      <c r="T8020" s="70" t="s">
        <v>10556</v>
      </c>
      <c r="U8020" s="70" t="s">
        <v>10560</v>
      </c>
    </row>
    <row r="8021" spans="1:21" ht="15" customHeight="1" x14ac:dyDescent="0.2">
      <c r="A8021" s="49" t="s">
        <v>2245</v>
      </c>
      <c r="B8021" s="49" t="s">
        <v>36</v>
      </c>
      <c r="C8021" s="50">
        <v>3758</v>
      </c>
      <c r="D8021" s="49" t="s">
        <v>37</v>
      </c>
      <c r="E8021" s="49" t="s">
        <v>2283</v>
      </c>
      <c r="F8021" s="49" t="s">
        <v>37</v>
      </c>
      <c r="G8021" s="49">
        <v>5038</v>
      </c>
      <c r="H8021" s="49" t="s">
        <v>45</v>
      </c>
      <c r="I8021" s="50">
        <v>23018</v>
      </c>
      <c r="J8021" s="50">
        <v>205038000277</v>
      </c>
      <c r="K8021" s="49" t="s">
        <v>2286</v>
      </c>
      <c r="L8021" s="51">
        <v>233</v>
      </c>
      <c r="M8021" s="52">
        <v>28273530</v>
      </c>
      <c r="N8021" s="52">
        <v>0</v>
      </c>
      <c r="O8021" s="52">
        <v>29114572</v>
      </c>
      <c r="P8021" s="52">
        <v>6660438</v>
      </c>
      <c r="Q8021" s="52">
        <v>28273530</v>
      </c>
      <c r="R8021" s="52">
        <v>35775010</v>
      </c>
      <c r="S8021" s="52">
        <v>64048540</v>
      </c>
      <c r="T8021" s="70" t="s">
        <v>10556</v>
      </c>
      <c r="U8021" s="70" t="s">
        <v>10560</v>
      </c>
    </row>
    <row r="8022" spans="1:21" ht="15" customHeight="1" x14ac:dyDescent="0.2">
      <c r="A8022" s="49" t="s">
        <v>2245</v>
      </c>
      <c r="B8022" s="49" t="s">
        <v>36</v>
      </c>
      <c r="C8022" s="50">
        <v>3758</v>
      </c>
      <c r="D8022" s="49" t="s">
        <v>37</v>
      </c>
      <c r="E8022" s="49" t="s">
        <v>2720</v>
      </c>
      <c r="F8022" s="49" t="s">
        <v>37</v>
      </c>
      <c r="G8022" s="49">
        <v>5674</v>
      </c>
      <c r="H8022" s="49" t="s">
        <v>142</v>
      </c>
      <c r="I8022" s="50">
        <v>25499</v>
      </c>
      <c r="J8022" s="50">
        <v>205674000368</v>
      </c>
      <c r="K8022" s="49" t="s">
        <v>2721</v>
      </c>
      <c r="L8022" s="51">
        <v>144</v>
      </c>
      <c r="M8022" s="52">
        <v>16084572</v>
      </c>
      <c r="N8022" s="52">
        <v>0</v>
      </c>
      <c r="O8022" s="52">
        <v>26660827</v>
      </c>
      <c r="P8022" s="52">
        <v>6660438</v>
      </c>
      <c r="Q8022" s="52">
        <v>16084572</v>
      </c>
      <c r="R8022" s="52">
        <v>33321265</v>
      </c>
      <c r="S8022" s="52">
        <v>49405837</v>
      </c>
      <c r="T8022" s="70" t="s">
        <v>10556</v>
      </c>
      <c r="U8022" s="70" t="s">
        <v>10560</v>
      </c>
    </row>
    <row r="8023" spans="1:21" ht="15" customHeight="1" x14ac:dyDescent="0.2">
      <c r="A8023" s="49" t="s">
        <v>2245</v>
      </c>
      <c r="B8023" s="49" t="s">
        <v>36</v>
      </c>
      <c r="C8023" s="50">
        <v>3758</v>
      </c>
      <c r="D8023" s="49" t="s">
        <v>37</v>
      </c>
      <c r="E8023" s="49" t="s">
        <v>2527</v>
      </c>
      <c r="F8023" s="49" t="s">
        <v>37</v>
      </c>
      <c r="G8023" s="49">
        <v>5361</v>
      </c>
      <c r="H8023" s="49" t="s">
        <v>99</v>
      </c>
      <c r="I8023" s="50">
        <v>2408</v>
      </c>
      <c r="J8023" s="50">
        <v>205361000847</v>
      </c>
      <c r="K8023" s="49" t="s">
        <v>2528</v>
      </c>
      <c r="L8023" s="51">
        <v>293</v>
      </c>
      <c r="M8023" s="52">
        <v>40105422</v>
      </c>
      <c r="N8023" s="52">
        <v>0</v>
      </c>
      <c r="O8023" s="52">
        <v>33016787</v>
      </c>
      <c r="P8023" s="52">
        <v>6660438</v>
      </c>
      <c r="Q8023" s="52">
        <v>40105422</v>
      </c>
      <c r="R8023" s="52">
        <v>39677225</v>
      </c>
      <c r="S8023" s="52">
        <v>79782647</v>
      </c>
      <c r="T8023" s="70" t="s">
        <v>10556</v>
      </c>
      <c r="U8023" s="70" t="s">
        <v>10560</v>
      </c>
    </row>
    <row r="8024" spans="1:21" ht="15" customHeight="1" x14ac:dyDescent="0.2">
      <c r="A8024" s="49" t="s">
        <v>2245</v>
      </c>
      <c r="B8024" s="49" t="s">
        <v>36</v>
      </c>
      <c r="C8024" s="50">
        <v>3758</v>
      </c>
      <c r="D8024" s="49" t="s">
        <v>37</v>
      </c>
      <c r="E8024" s="49" t="s">
        <v>2431</v>
      </c>
      <c r="F8024" s="49" t="s">
        <v>37</v>
      </c>
      <c r="G8024" s="49">
        <v>5197</v>
      </c>
      <c r="H8024" s="49" t="s">
        <v>75</v>
      </c>
      <c r="I8024" s="50">
        <v>21973</v>
      </c>
      <c r="J8024" s="50">
        <v>205197000687</v>
      </c>
      <c r="K8024" s="49" t="s">
        <v>2434</v>
      </c>
      <c r="L8024" s="51">
        <v>175</v>
      </c>
      <c r="M8024" s="52">
        <v>20082856</v>
      </c>
      <c r="N8024" s="52">
        <v>0</v>
      </c>
      <c r="O8024" s="52">
        <v>27517886</v>
      </c>
      <c r="P8024" s="52">
        <v>6660438</v>
      </c>
      <c r="Q8024" s="52">
        <v>20082856</v>
      </c>
      <c r="R8024" s="52">
        <v>34178324</v>
      </c>
      <c r="S8024" s="52">
        <v>54261180</v>
      </c>
      <c r="T8024" s="70" t="s">
        <v>10556</v>
      </c>
      <c r="U8024" s="70" t="s">
        <v>10560</v>
      </c>
    </row>
    <row r="8025" spans="1:21" x14ac:dyDescent="0.2">
      <c r="A8025" s="49" t="s">
        <v>2245</v>
      </c>
      <c r="B8025" s="49" t="s">
        <v>36</v>
      </c>
      <c r="C8025" s="50">
        <v>3758</v>
      </c>
      <c r="D8025" s="49" t="s">
        <v>37</v>
      </c>
      <c r="E8025" s="49" t="s">
        <v>2342</v>
      </c>
      <c r="F8025" s="49" t="s">
        <v>37</v>
      </c>
      <c r="G8025" s="49">
        <v>5107</v>
      </c>
      <c r="H8025" s="49" t="s">
        <v>60</v>
      </c>
      <c r="I8025" s="50">
        <v>21939</v>
      </c>
      <c r="J8025" s="50">
        <v>205107001060</v>
      </c>
      <c r="K8025" s="49" t="s">
        <v>2343</v>
      </c>
      <c r="L8025" s="51">
        <v>192</v>
      </c>
      <c r="M8025" s="52">
        <v>24397850</v>
      </c>
      <c r="N8025" s="52">
        <v>0</v>
      </c>
      <c r="O8025" s="52">
        <v>30435463</v>
      </c>
      <c r="P8025" s="52">
        <v>6660438</v>
      </c>
      <c r="Q8025" s="52">
        <v>24397850</v>
      </c>
      <c r="R8025" s="52">
        <v>37095901</v>
      </c>
      <c r="S8025" s="52">
        <v>61493751</v>
      </c>
      <c r="T8025" s="70" t="s">
        <v>10556</v>
      </c>
      <c r="U8025" s="70" t="s">
        <v>10560</v>
      </c>
    </row>
    <row r="8026" spans="1:21" x14ac:dyDescent="0.2">
      <c r="A8026" s="49" t="s">
        <v>2245</v>
      </c>
      <c r="B8026" s="49" t="s">
        <v>36</v>
      </c>
      <c r="C8026" s="50">
        <v>3758</v>
      </c>
      <c r="D8026" s="49" t="s">
        <v>37</v>
      </c>
      <c r="E8026" s="49" t="s">
        <v>2680</v>
      </c>
      <c r="F8026" s="49" t="s">
        <v>37</v>
      </c>
      <c r="G8026" s="49">
        <v>5659</v>
      </c>
      <c r="H8026" s="49" t="s">
        <v>136</v>
      </c>
      <c r="I8026" s="50">
        <v>24550</v>
      </c>
      <c r="J8026" s="50">
        <v>205659000262</v>
      </c>
      <c r="K8026" s="49" t="s">
        <v>2683</v>
      </c>
      <c r="L8026" s="51">
        <v>147</v>
      </c>
      <c r="M8026" s="52">
        <v>24048551</v>
      </c>
      <c r="N8026" s="52">
        <v>0</v>
      </c>
      <c r="O8026" s="52">
        <v>39213041</v>
      </c>
      <c r="P8026" s="52">
        <v>6660438</v>
      </c>
      <c r="Q8026" s="52">
        <v>24048551</v>
      </c>
      <c r="R8026" s="52">
        <v>45873479</v>
      </c>
      <c r="S8026" s="52">
        <v>69922030</v>
      </c>
      <c r="T8026" s="70" t="s">
        <v>10556</v>
      </c>
      <c r="U8026" s="70" t="s">
        <v>10560</v>
      </c>
    </row>
    <row r="8027" spans="1:21" ht="14.25" customHeight="1" x14ac:dyDescent="0.2">
      <c r="A8027" s="49" t="s">
        <v>2245</v>
      </c>
      <c r="B8027" s="49" t="s">
        <v>36</v>
      </c>
      <c r="C8027" s="50">
        <v>3758</v>
      </c>
      <c r="D8027" s="49" t="s">
        <v>37</v>
      </c>
      <c r="E8027" s="49" t="s">
        <v>2747</v>
      </c>
      <c r="F8027" s="49" t="s">
        <v>37</v>
      </c>
      <c r="G8027" s="49">
        <v>5697</v>
      </c>
      <c r="H8027" s="49" t="s">
        <v>146</v>
      </c>
      <c r="I8027" s="50">
        <v>25096</v>
      </c>
      <c r="J8027" s="50">
        <v>205697000136</v>
      </c>
      <c r="K8027" s="49" t="s">
        <v>2751</v>
      </c>
      <c r="L8027" s="51">
        <v>263</v>
      </c>
      <c r="M8027" s="52">
        <v>28177485</v>
      </c>
      <c r="N8027" s="52">
        <v>0</v>
      </c>
      <c r="O8027" s="52">
        <v>25586995</v>
      </c>
      <c r="P8027" s="52">
        <v>6660438</v>
      </c>
      <c r="Q8027" s="52">
        <v>28177485</v>
      </c>
      <c r="R8027" s="52">
        <v>32247433</v>
      </c>
      <c r="S8027" s="52">
        <v>60424918</v>
      </c>
      <c r="T8027" s="70" t="s">
        <v>10556</v>
      </c>
      <c r="U8027" s="70" t="s">
        <v>10560</v>
      </c>
    </row>
    <row r="8028" spans="1:21" ht="15" customHeight="1" x14ac:dyDescent="0.2">
      <c r="A8028" s="49" t="s">
        <v>2245</v>
      </c>
      <c r="B8028" s="49" t="s">
        <v>36</v>
      </c>
      <c r="C8028" s="50">
        <v>3758</v>
      </c>
      <c r="D8028" s="49" t="s">
        <v>37</v>
      </c>
      <c r="E8028" s="49" t="s">
        <v>2817</v>
      </c>
      <c r="F8028" s="49" t="s">
        <v>37</v>
      </c>
      <c r="G8028" s="49">
        <v>5887</v>
      </c>
      <c r="H8028" s="49" t="s">
        <v>165</v>
      </c>
      <c r="I8028" s="50">
        <v>21208</v>
      </c>
      <c r="J8028" s="50">
        <v>205887000833</v>
      </c>
      <c r="K8028" s="49" t="s">
        <v>2818</v>
      </c>
      <c r="L8028" s="51">
        <v>161</v>
      </c>
      <c r="M8028" s="52">
        <v>18149996</v>
      </c>
      <c r="N8028" s="52">
        <v>0</v>
      </c>
      <c r="O8028" s="52">
        <v>26860479</v>
      </c>
      <c r="P8028" s="52">
        <v>6660438</v>
      </c>
      <c r="Q8028" s="52">
        <v>18149996</v>
      </c>
      <c r="R8028" s="52">
        <v>33520917</v>
      </c>
      <c r="S8028" s="52">
        <v>51670913</v>
      </c>
      <c r="T8028" s="70" t="s">
        <v>10556</v>
      </c>
      <c r="U8028" s="70" t="s">
        <v>10560</v>
      </c>
    </row>
    <row r="8029" spans="1:21" x14ac:dyDescent="0.2">
      <c r="A8029" s="49" t="s">
        <v>2245</v>
      </c>
      <c r="B8029" s="49" t="s">
        <v>36</v>
      </c>
      <c r="C8029" s="50">
        <v>3758</v>
      </c>
      <c r="D8029" s="49" t="s">
        <v>37</v>
      </c>
      <c r="E8029" s="49" t="s">
        <v>2596</v>
      </c>
      <c r="F8029" s="49" t="s">
        <v>37</v>
      </c>
      <c r="G8029" s="49">
        <v>5490</v>
      </c>
      <c r="H8029" s="49" t="s">
        <v>114</v>
      </c>
      <c r="I8029" s="50">
        <v>3951</v>
      </c>
      <c r="J8029" s="50">
        <v>205490000357</v>
      </c>
      <c r="K8029" s="49" t="s">
        <v>2598</v>
      </c>
      <c r="L8029" s="51">
        <v>157</v>
      </c>
      <c r="M8029" s="52">
        <v>25340736</v>
      </c>
      <c r="N8029" s="52">
        <v>0</v>
      </c>
      <c r="O8029" s="52">
        <v>38648995</v>
      </c>
      <c r="P8029" s="52">
        <v>6660438</v>
      </c>
      <c r="Q8029" s="52">
        <v>25340736</v>
      </c>
      <c r="R8029" s="52">
        <v>45309433</v>
      </c>
      <c r="S8029" s="52">
        <v>70650169</v>
      </c>
      <c r="T8029" s="70" t="s">
        <v>10556</v>
      </c>
      <c r="U8029" s="70" t="s">
        <v>10560</v>
      </c>
    </row>
    <row r="8030" spans="1:21" x14ac:dyDescent="0.2">
      <c r="A8030" s="49" t="s">
        <v>2245</v>
      </c>
      <c r="B8030" s="49" t="s">
        <v>36</v>
      </c>
      <c r="C8030" s="50">
        <v>3758</v>
      </c>
      <c r="D8030" s="49" t="s">
        <v>37</v>
      </c>
      <c r="E8030" s="49" t="s">
        <v>2542</v>
      </c>
      <c r="F8030" s="49" t="s">
        <v>37</v>
      </c>
      <c r="G8030" s="49">
        <v>5376</v>
      </c>
      <c r="H8030" s="49" t="s">
        <v>102</v>
      </c>
      <c r="I8030" s="50">
        <v>3383</v>
      </c>
      <c r="J8030" s="50">
        <v>205376000053</v>
      </c>
      <c r="K8030" s="49" t="s">
        <v>2544</v>
      </c>
      <c r="L8030" s="51">
        <v>152</v>
      </c>
      <c r="M8030" s="52">
        <v>15840822</v>
      </c>
      <c r="N8030" s="52">
        <v>0</v>
      </c>
      <c r="O8030" s="52">
        <v>24896853</v>
      </c>
      <c r="P8030" s="52">
        <v>6660438</v>
      </c>
      <c r="Q8030" s="52">
        <v>15840822</v>
      </c>
      <c r="R8030" s="52">
        <v>31557291</v>
      </c>
      <c r="S8030" s="52">
        <v>47398113</v>
      </c>
      <c r="T8030" s="70" t="s">
        <v>10556</v>
      </c>
      <c r="U8030" s="70" t="s">
        <v>10560</v>
      </c>
    </row>
    <row r="8031" spans="1:21" x14ac:dyDescent="0.2">
      <c r="A8031" s="49" t="s">
        <v>2245</v>
      </c>
      <c r="B8031" s="49" t="s">
        <v>36</v>
      </c>
      <c r="C8031" s="50">
        <v>3758</v>
      </c>
      <c r="D8031" s="49" t="s">
        <v>37</v>
      </c>
      <c r="E8031" s="49" t="s">
        <v>2627</v>
      </c>
      <c r="F8031" s="49" t="s">
        <v>37</v>
      </c>
      <c r="G8031" s="49">
        <v>5576</v>
      </c>
      <c r="H8031" s="49" t="s">
        <v>119</v>
      </c>
      <c r="I8031" s="50">
        <v>22734</v>
      </c>
      <c r="J8031" s="50">
        <v>205576000147</v>
      </c>
      <c r="K8031" s="49" t="s">
        <v>2628</v>
      </c>
      <c r="L8031" s="51">
        <v>179</v>
      </c>
      <c r="M8031" s="52">
        <v>20832877</v>
      </c>
      <c r="N8031" s="52">
        <v>0</v>
      </c>
      <c r="O8031" s="52">
        <v>27915323</v>
      </c>
      <c r="P8031" s="52">
        <v>6660438</v>
      </c>
      <c r="Q8031" s="52">
        <v>20832877</v>
      </c>
      <c r="R8031" s="52">
        <v>34575761</v>
      </c>
      <c r="S8031" s="52">
        <v>55408638</v>
      </c>
      <c r="T8031" s="70" t="s">
        <v>10556</v>
      </c>
      <c r="U8031" s="70" t="s">
        <v>10560</v>
      </c>
    </row>
    <row r="8032" spans="1:21" x14ac:dyDescent="0.2">
      <c r="A8032" s="49" t="s">
        <v>2245</v>
      </c>
      <c r="B8032" s="49" t="s">
        <v>36</v>
      </c>
      <c r="C8032" s="50">
        <v>3758</v>
      </c>
      <c r="D8032" s="49" t="s">
        <v>37</v>
      </c>
      <c r="E8032" s="49" t="s">
        <v>2783</v>
      </c>
      <c r="F8032" s="49" t="s">
        <v>37</v>
      </c>
      <c r="G8032" s="49">
        <v>5809</v>
      </c>
      <c r="H8032" s="49" t="s">
        <v>153</v>
      </c>
      <c r="I8032" s="50">
        <v>8393</v>
      </c>
      <c r="J8032" s="50">
        <v>205809000088</v>
      </c>
      <c r="K8032" s="49" t="s">
        <v>2785</v>
      </c>
      <c r="L8032" s="51">
        <v>184</v>
      </c>
      <c r="M8032" s="52">
        <v>20526732</v>
      </c>
      <c r="N8032" s="52">
        <v>0</v>
      </c>
      <c r="O8032" s="52">
        <v>26724879</v>
      </c>
      <c r="P8032" s="52">
        <v>6660438</v>
      </c>
      <c r="Q8032" s="52">
        <v>20526732</v>
      </c>
      <c r="R8032" s="52">
        <v>33385317</v>
      </c>
      <c r="S8032" s="52">
        <v>53912049</v>
      </c>
      <c r="T8032" s="70" t="s">
        <v>10556</v>
      </c>
      <c r="U8032" s="70" t="s">
        <v>10560</v>
      </c>
    </row>
    <row r="8033" spans="1:21" x14ac:dyDescent="0.2">
      <c r="A8033" s="49" t="s">
        <v>2245</v>
      </c>
      <c r="B8033" s="49" t="s">
        <v>36</v>
      </c>
      <c r="C8033" s="50">
        <v>3758</v>
      </c>
      <c r="D8033" s="49" t="s">
        <v>37</v>
      </c>
      <c r="E8033" s="49" t="s">
        <v>2649</v>
      </c>
      <c r="F8033" s="49" t="s">
        <v>37</v>
      </c>
      <c r="G8033" s="49">
        <v>5607</v>
      </c>
      <c r="H8033" s="49" t="s">
        <v>124</v>
      </c>
      <c r="I8033" s="50">
        <v>24324</v>
      </c>
      <c r="J8033" s="50">
        <v>205607000035</v>
      </c>
      <c r="K8033" s="49" t="s">
        <v>2651</v>
      </c>
      <c r="L8033" s="51">
        <v>114</v>
      </c>
      <c r="M8033" s="52">
        <v>11975377</v>
      </c>
      <c r="N8033" s="52">
        <v>0</v>
      </c>
      <c r="O8033" s="52">
        <v>25025165</v>
      </c>
      <c r="P8033" s="52">
        <v>6660438</v>
      </c>
      <c r="Q8033" s="52">
        <v>11975377</v>
      </c>
      <c r="R8033" s="52">
        <v>31685603</v>
      </c>
      <c r="S8033" s="52">
        <v>43660980</v>
      </c>
      <c r="T8033" s="70" t="s">
        <v>10556</v>
      </c>
      <c r="U8033" s="70" t="s">
        <v>10560</v>
      </c>
    </row>
    <row r="8034" spans="1:21" x14ac:dyDescent="0.2">
      <c r="A8034" s="49" t="s">
        <v>2245</v>
      </c>
      <c r="B8034" s="49" t="s">
        <v>36</v>
      </c>
      <c r="C8034" s="50">
        <v>3758</v>
      </c>
      <c r="D8034" s="49" t="s">
        <v>37</v>
      </c>
      <c r="E8034" s="49" t="s">
        <v>2438</v>
      </c>
      <c r="F8034" s="49" t="s">
        <v>37</v>
      </c>
      <c r="G8034" s="49">
        <v>5209</v>
      </c>
      <c r="H8034" s="49" t="s">
        <v>77</v>
      </c>
      <c r="I8034" s="50">
        <v>3344</v>
      </c>
      <c r="J8034" s="50">
        <v>205209000360</v>
      </c>
      <c r="K8034" s="49" t="s">
        <v>2442</v>
      </c>
      <c r="L8034" s="51">
        <v>213</v>
      </c>
      <c r="M8034" s="52">
        <v>25370644</v>
      </c>
      <c r="N8034" s="52">
        <v>0</v>
      </c>
      <c r="O8034" s="52">
        <v>28604688</v>
      </c>
      <c r="P8034" s="52">
        <v>6660438</v>
      </c>
      <c r="Q8034" s="52">
        <v>25370644</v>
      </c>
      <c r="R8034" s="52">
        <v>35265126</v>
      </c>
      <c r="S8034" s="52">
        <v>60635770</v>
      </c>
      <c r="T8034" s="70" t="s">
        <v>10556</v>
      </c>
      <c r="U8034" s="70" t="s">
        <v>10560</v>
      </c>
    </row>
    <row r="8035" spans="1:21" ht="14.25" customHeight="1" x14ac:dyDescent="0.2">
      <c r="A8035" s="49" t="s">
        <v>2245</v>
      </c>
      <c r="B8035" s="49" t="s">
        <v>36</v>
      </c>
      <c r="C8035" s="50">
        <v>3758</v>
      </c>
      <c r="D8035" s="49" t="s">
        <v>37</v>
      </c>
      <c r="E8035" s="49" t="s">
        <v>2331</v>
      </c>
      <c r="F8035" s="49" t="s">
        <v>37</v>
      </c>
      <c r="G8035" s="49">
        <v>5093</v>
      </c>
      <c r="H8035" s="49" t="s">
        <v>58</v>
      </c>
      <c r="I8035" s="50">
        <v>23109</v>
      </c>
      <c r="J8035" s="50">
        <v>205093000138</v>
      </c>
      <c r="K8035" s="49" t="s">
        <v>2332</v>
      </c>
      <c r="L8035" s="51">
        <v>360</v>
      </c>
      <c r="M8035" s="52">
        <v>42574698</v>
      </c>
      <c r="N8035" s="52">
        <v>0</v>
      </c>
      <c r="O8035" s="52">
        <v>28255603</v>
      </c>
      <c r="P8035" s="52">
        <v>6660438</v>
      </c>
      <c r="Q8035" s="52">
        <v>42574698</v>
      </c>
      <c r="R8035" s="52">
        <v>34916041</v>
      </c>
      <c r="S8035" s="52">
        <v>77490739</v>
      </c>
      <c r="T8035" s="70" t="s">
        <v>10556</v>
      </c>
      <c r="U8035" s="70" t="s">
        <v>10560</v>
      </c>
    </row>
    <row r="8036" spans="1:21" ht="14.25" customHeight="1" x14ac:dyDescent="0.2">
      <c r="A8036" s="49" t="s">
        <v>2245</v>
      </c>
      <c r="B8036" s="49" t="s">
        <v>36</v>
      </c>
      <c r="C8036" s="50">
        <v>3758</v>
      </c>
      <c r="D8036" s="49" t="s">
        <v>37</v>
      </c>
      <c r="E8036" s="49" t="s">
        <v>2369</v>
      </c>
      <c r="F8036" s="49" t="s">
        <v>37</v>
      </c>
      <c r="G8036" s="49">
        <v>5134</v>
      </c>
      <c r="H8036" s="49" t="s">
        <v>65</v>
      </c>
      <c r="I8036" s="50">
        <v>26093</v>
      </c>
      <c r="J8036" s="50">
        <v>205134000199</v>
      </c>
      <c r="K8036" s="49" t="s">
        <v>2371</v>
      </c>
      <c r="L8036" s="51">
        <v>202</v>
      </c>
      <c r="M8036" s="52">
        <v>25484080</v>
      </c>
      <c r="N8036" s="52">
        <v>0</v>
      </c>
      <c r="O8036" s="52">
        <v>30172769</v>
      </c>
      <c r="P8036" s="52">
        <v>6660438</v>
      </c>
      <c r="Q8036" s="52">
        <v>25484080</v>
      </c>
      <c r="R8036" s="52">
        <v>36833207</v>
      </c>
      <c r="S8036" s="52">
        <v>62317287</v>
      </c>
      <c r="T8036" s="70" t="s">
        <v>10556</v>
      </c>
      <c r="U8036" s="70" t="s">
        <v>10560</v>
      </c>
    </row>
    <row r="8037" spans="1:21" ht="14.25" customHeight="1" x14ac:dyDescent="0.2">
      <c r="A8037" s="49" t="s">
        <v>2245</v>
      </c>
      <c r="B8037" s="49" t="s">
        <v>36</v>
      </c>
      <c r="C8037" s="50">
        <v>3758</v>
      </c>
      <c r="D8037" s="49" t="s">
        <v>37</v>
      </c>
      <c r="E8037" s="49" t="s">
        <v>2283</v>
      </c>
      <c r="F8037" s="49" t="s">
        <v>37</v>
      </c>
      <c r="G8037" s="49">
        <v>5038</v>
      </c>
      <c r="H8037" s="49" t="s">
        <v>45</v>
      </c>
      <c r="I8037" s="50">
        <v>32800</v>
      </c>
      <c r="J8037" s="50">
        <v>205038000145</v>
      </c>
      <c r="K8037" s="49" t="s">
        <v>2284</v>
      </c>
      <c r="L8037" s="51">
        <v>246</v>
      </c>
      <c r="M8037" s="52">
        <v>30092715</v>
      </c>
      <c r="N8037" s="52">
        <v>0</v>
      </c>
      <c r="O8037" s="52">
        <v>29114572</v>
      </c>
      <c r="P8037" s="52">
        <v>6660438</v>
      </c>
      <c r="Q8037" s="52">
        <v>30092715</v>
      </c>
      <c r="R8037" s="52">
        <v>35775010</v>
      </c>
      <c r="S8037" s="52">
        <v>65867725</v>
      </c>
      <c r="T8037" s="70" t="s">
        <v>10556</v>
      </c>
      <c r="U8037" s="70" t="s">
        <v>10560</v>
      </c>
    </row>
    <row r="8038" spans="1:21" ht="14.25" customHeight="1" x14ac:dyDescent="0.2">
      <c r="A8038" s="49" t="s">
        <v>2245</v>
      </c>
      <c r="B8038" s="49" t="s">
        <v>36</v>
      </c>
      <c r="C8038" s="50">
        <v>3758</v>
      </c>
      <c r="D8038" s="49" t="s">
        <v>37</v>
      </c>
      <c r="E8038" s="49" t="s">
        <v>2833</v>
      </c>
      <c r="F8038" s="49" t="s">
        <v>37</v>
      </c>
      <c r="G8038" s="49">
        <v>5893</v>
      </c>
      <c r="H8038" s="49" t="s">
        <v>167</v>
      </c>
      <c r="I8038" s="50">
        <v>23473</v>
      </c>
      <c r="J8038" s="50">
        <v>205893000551</v>
      </c>
      <c r="K8038" s="49" t="s">
        <v>2834</v>
      </c>
      <c r="L8038" s="51">
        <v>409</v>
      </c>
      <c r="M8038" s="52">
        <v>52281714</v>
      </c>
      <c r="N8038" s="52">
        <v>0</v>
      </c>
      <c r="O8038" s="52">
        <v>30524394</v>
      </c>
      <c r="P8038" s="52">
        <v>6660438</v>
      </c>
      <c r="Q8038" s="52">
        <v>52281714</v>
      </c>
      <c r="R8038" s="52">
        <v>37184832</v>
      </c>
      <c r="S8038" s="52">
        <v>89466546</v>
      </c>
      <c r="T8038" s="70" t="s">
        <v>10556</v>
      </c>
      <c r="U8038" s="70" t="s">
        <v>10560</v>
      </c>
    </row>
    <row r="8039" spans="1:21" ht="14.25" customHeight="1" x14ac:dyDescent="0.2">
      <c r="A8039" s="49" t="s">
        <v>2245</v>
      </c>
      <c r="B8039" s="49" t="s">
        <v>36</v>
      </c>
      <c r="C8039" s="50">
        <v>3758</v>
      </c>
      <c r="D8039" s="49" t="s">
        <v>37</v>
      </c>
      <c r="E8039" s="49" t="s">
        <v>2799</v>
      </c>
      <c r="F8039" s="49" t="s">
        <v>37</v>
      </c>
      <c r="G8039" s="49">
        <v>5854</v>
      </c>
      <c r="H8039" s="49" t="s">
        <v>159</v>
      </c>
      <c r="I8039" s="50">
        <v>23973</v>
      </c>
      <c r="J8039" s="50">
        <v>205854000501</v>
      </c>
      <c r="K8039" s="49" t="s">
        <v>2800</v>
      </c>
      <c r="L8039" s="51">
        <v>438</v>
      </c>
      <c r="M8039" s="52">
        <v>56455217</v>
      </c>
      <c r="N8039" s="52">
        <v>0</v>
      </c>
      <c r="O8039" s="52">
        <v>30772049</v>
      </c>
      <c r="P8039" s="52">
        <v>6660438</v>
      </c>
      <c r="Q8039" s="52">
        <v>56455217</v>
      </c>
      <c r="R8039" s="52">
        <v>37432487</v>
      </c>
      <c r="S8039" s="52">
        <v>93887704</v>
      </c>
      <c r="T8039" s="70" t="s">
        <v>10556</v>
      </c>
      <c r="U8039" s="70" t="s">
        <v>10560</v>
      </c>
    </row>
    <row r="8040" spans="1:21" x14ac:dyDescent="0.2">
      <c r="A8040" s="49" t="s">
        <v>2245</v>
      </c>
      <c r="B8040" s="49" t="s">
        <v>36</v>
      </c>
      <c r="C8040" s="50">
        <v>3758</v>
      </c>
      <c r="D8040" s="49" t="s">
        <v>37</v>
      </c>
      <c r="E8040" s="49" t="s">
        <v>2431</v>
      </c>
      <c r="F8040" s="49" t="s">
        <v>37</v>
      </c>
      <c r="G8040" s="49">
        <v>5197</v>
      </c>
      <c r="H8040" s="49" t="s">
        <v>75</v>
      </c>
      <c r="I8040" s="50">
        <v>21918</v>
      </c>
      <c r="J8040" s="50">
        <v>205197000202</v>
      </c>
      <c r="K8040" s="49" t="s">
        <v>2432</v>
      </c>
      <c r="L8040" s="51">
        <v>201</v>
      </c>
      <c r="M8040" s="52">
        <v>23161172</v>
      </c>
      <c r="N8040" s="52">
        <v>0</v>
      </c>
      <c r="O8040" s="52">
        <v>27517886</v>
      </c>
      <c r="P8040" s="52">
        <v>6660438</v>
      </c>
      <c r="Q8040" s="52">
        <v>23161172</v>
      </c>
      <c r="R8040" s="52">
        <v>34178324</v>
      </c>
      <c r="S8040" s="52">
        <v>57339496</v>
      </c>
      <c r="T8040" s="70" t="s">
        <v>10556</v>
      </c>
      <c r="U8040" s="70" t="s">
        <v>10560</v>
      </c>
    </row>
    <row r="8041" spans="1:21" x14ac:dyDescent="0.2">
      <c r="A8041" s="49" t="s">
        <v>2245</v>
      </c>
      <c r="B8041" s="49" t="s">
        <v>36</v>
      </c>
      <c r="C8041" s="50">
        <v>3758</v>
      </c>
      <c r="D8041" s="49" t="s">
        <v>37</v>
      </c>
      <c r="E8041" s="49" t="s">
        <v>2328</v>
      </c>
      <c r="F8041" s="49" t="s">
        <v>37</v>
      </c>
      <c r="G8041" s="49">
        <v>5091</v>
      </c>
      <c r="H8041" s="49" t="s">
        <v>57</v>
      </c>
      <c r="I8041" s="50">
        <v>21670</v>
      </c>
      <c r="J8041" s="50">
        <v>205091000122</v>
      </c>
      <c r="K8041" s="49" t="s">
        <v>2329</v>
      </c>
      <c r="L8041" s="51">
        <v>167</v>
      </c>
      <c r="M8041" s="52">
        <v>19667858</v>
      </c>
      <c r="N8041" s="52">
        <v>0</v>
      </c>
      <c r="O8041" s="52">
        <v>28008268</v>
      </c>
      <c r="P8041" s="52">
        <v>6660438</v>
      </c>
      <c r="Q8041" s="52">
        <v>19667858</v>
      </c>
      <c r="R8041" s="52">
        <v>34668706</v>
      </c>
      <c r="S8041" s="52">
        <v>54336564</v>
      </c>
      <c r="T8041" s="70" t="s">
        <v>10556</v>
      </c>
      <c r="U8041" s="70" t="s">
        <v>10560</v>
      </c>
    </row>
    <row r="8042" spans="1:21" x14ac:dyDescent="0.2">
      <c r="A8042" s="49" t="s">
        <v>2245</v>
      </c>
      <c r="B8042" s="49" t="s">
        <v>36</v>
      </c>
      <c r="C8042" s="50">
        <v>3758</v>
      </c>
      <c r="D8042" s="49" t="s">
        <v>37</v>
      </c>
      <c r="E8042" s="49" t="s">
        <v>2786</v>
      </c>
      <c r="F8042" s="49" t="s">
        <v>37</v>
      </c>
      <c r="G8042" s="49">
        <v>5819</v>
      </c>
      <c r="H8042" s="49" t="s">
        <v>154</v>
      </c>
      <c r="I8042" s="50">
        <v>24174</v>
      </c>
      <c r="J8042" s="50">
        <v>205819000108</v>
      </c>
      <c r="K8042" s="49" t="s">
        <v>2787</v>
      </c>
      <c r="L8042" s="51">
        <v>215</v>
      </c>
      <c r="M8042" s="52">
        <v>27020913</v>
      </c>
      <c r="N8042" s="52">
        <v>0</v>
      </c>
      <c r="O8042" s="52">
        <v>29985461</v>
      </c>
      <c r="P8042" s="52">
        <v>6660438</v>
      </c>
      <c r="Q8042" s="52">
        <v>27020913</v>
      </c>
      <c r="R8042" s="52">
        <v>36645899</v>
      </c>
      <c r="S8042" s="52">
        <v>63666812</v>
      </c>
      <c r="T8042" s="70" t="s">
        <v>10556</v>
      </c>
      <c r="U8042" s="70" t="s">
        <v>10560</v>
      </c>
    </row>
    <row r="8043" spans="1:21" x14ac:dyDescent="0.2">
      <c r="A8043" s="49" t="s">
        <v>2245</v>
      </c>
      <c r="B8043" s="49" t="s">
        <v>36</v>
      </c>
      <c r="C8043" s="50">
        <v>3758</v>
      </c>
      <c r="D8043" s="49" t="s">
        <v>37</v>
      </c>
      <c r="E8043" s="49" t="s">
        <v>2262</v>
      </c>
      <c r="F8043" s="49" t="s">
        <v>37</v>
      </c>
      <c r="G8043" s="49">
        <v>5031</v>
      </c>
      <c r="H8043" s="49" t="s">
        <v>42</v>
      </c>
      <c r="I8043" s="50">
        <v>24505</v>
      </c>
      <c r="J8043" s="50">
        <v>205031001278</v>
      </c>
      <c r="K8043" s="49" t="s">
        <v>2266</v>
      </c>
      <c r="L8043" s="51">
        <v>175</v>
      </c>
      <c r="M8043" s="52">
        <v>21578087</v>
      </c>
      <c r="N8043" s="52">
        <v>0</v>
      </c>
      <c r="O8043" s="52">
        <v>29590825</v>
      </c>
      <c r="P8043" s="52">
        <v>6660438</v>
      </c>
      <c r="Q8043" s="52">
        <v>21578087</v>
      </c>
      <c r="R8043" s="52">
        <v>36251263</v>
      </c>
      <c r="S8043" s="52">
        <v>57829350</v>
      </c>
      <c r="T8043" s="70" t="s">
        <v>10556</v>
      </c>
      <c r="U8043" s="70" t="s">
        <v>10560</v>
      </c>
    </row>
    <row r="8044" spans="1:21" x14ac:dyDescent="0.2">
      <c r="A8044" s="49" t="s">
        <v>2245</v>
      </c>
      <c r="B8044" s="49" t="s">
        <v>36</v>
      </c>
      <c r="C8044" s="50">
        <v>3758</v>
      </c>
      <c r="D8044" s="49" t="s">
        <v>37</v>
      </c>
      <c r="E8044" s="49" t="s">
        <v>2331</v>
      </c>
      <c r="F8044" s="49" t="s">
        <v>37</v>
      </c>
      <c r="G8044" s="49">
        <v>5093</v>
      </c>
      <c r="H8044" s="49" t="s">
        <v>58</v>
      </c>
      <c r="I8044" s="50">
        <v>21549</v>
      </c>
      <c r="J8044" s="50">
        <v>205093000171</v>
      </c>
      <c r="K8044" s="49" t="s">
        <v>2333</v>
      </c>
      <c r="L8044" s="51">
        <v>285</v>
      </c>
      <c r="M8044" s="52">
        <v>33660099</v>
      </c>
      <c r="N8044" s="52">
        <v>0</v>
      </c>
      <c r="O8044" s="52">
        <v>28255603</v>
      </c>
      <c r="P8044" s="52">
        <v>6660438</v>
      </c>
      <c r="Q8044" s="52">
        <v>33660099</v>
      </c>
      <c r="R8044" s="52">
        <v>34916041</v>
      </c>
      <c r="S8044" s="52">
        <v>68576140</v>
      </c>
      <c r="T8044" s="70" t="s">
        <v>10556</v>
      </c>
      <c r="U8044" s="70" t="s">
        <v>10560</v>
      </c>
    </row>
    <row r="8045" spans="1:21" x14ac:dyDescent="0.2">
      <c r="A8045" s="49" t="s">
        <v>2245</v>
      </c>
      <c r="B8045" s="49" t="s">
        <v>36</v>
      </c>
      <c r="C8045" s="50">
        <v>3758</v>
      </c>
      <c r="D8045" s="49" t="s">
        <v>37</v>
      </c>
      <c r="E8045" s="49" t="s">
        <v>2369</v>
      </c>
      <c r="F8045" s="49" t="s">
        <v>37</v>
      </c>
      <c r="G8045" s="49">
        <v>5134</v>
      </c>
      <c r="H8045" s="49" t="s">
        <v>65</v>
      </c>
      <c r="I8045" s="50">
        <v>26085</v>
      </c>
      <c r="J8045" s="50">
        <v>205134000091</v>
      </c>
      <c r="K8045" s="49" t="s">
        <v>2370</v>
      </c>
      <c r="L8045" s="51">
        <v>247</v>
      </c>
      <c r="M8045" s="52">
        <v>31202945</v>
      </c>
      <c r="N8045" s="52">
        <v>0</v>
      </c>
      <c r="O8045" s="52">
        <v>30172769</v>
      </c>
      <c r="P8045" s="52">
        <v>6660438</v>
      </c>
      <c r="Q8045" s="52">
        <v>31202945</v>
      </c>
      <c r="R8045" s="52">
        <v>36833207</v>
      </c>
      <c r="S8045" s="52">
        <v>68036152</v>
      </c>
      <c r="T8045" s="70" t="s">
        <v>10556</v>
      </c>
      <c r="U8045" s="70" t="s">
        <v>10560</v>
      </c>
    </row>
    <row r="8046" spans="1:21" x14ac:dyDescent="0.2">
      <c r="A8046" s="49" t="s">
        <v>2245</v>
      </c>
      <c r="B8046" s="49" t="s">
        <v>36</v>
      </c>
      <c r="C8046" s="50">
        <v>3758</v>
      </c>
      <c r="D8046" s="49" t="s">
        <v>37</v>
      </c>
      <c r="E8046" s="49" t="s">
        <v>2297</v>
      </c>
      <c r="F8046" s="49" t="s">
        <v>37</v>
      </c>
      <c r="G8046" s="49">
        <v>5044</v>
      </c>
      <c r="H8046" s="49" t="s">
        <v>47</v>
      </c>
      <c r="I8046" s="50">
        <v>23648</v>
      </c>
      <c r="J8046" s="50">
        <v>205044000033</v>
      </c>
      <c r="K8046" s="49" t="s">
        <v>2298</v>
      </c>
      <c r="L8046" s="51">
        <v>172</v>
      </c>
      <c r="M8046" s="52">
        <v>20082275</v>
      </c>
      <c r="N8046" s="52">
        <v>0</v>
      </c>
      <c r="O8046" s="52">
        <v>28037609</v>
      </c>
      <c r="P8046" s="52">
        <v>6660438</v>
      </c>
      <c r="Q8046" s="52">
        <v>20082275</v>
      </c>
      <c r="R8046" s="52">
        <v>34698047</v>
      </c>
      <c r="S8046" s="52">
        <v>54780322</v>
      </c>
      <c r="T8046" s="70" t="s">
        <v>10556</v>
      </c>
      <c r="U8046" s="70" t="s">
        <v>10560</v>
      </c>
    </row>
    <row r="8047" spans="1:21" x14ac:dyDescent="0.2">
      <c r="A8047" s="49" t="s">
        <v>2245</v>
      </c>
      <c r="B8047" s="49" t="s">
        <v>36</v>
      </c>
      <c r="C8047" s="50">
        <v>3758</v>
      </c>
      <c r="D8047" s="49" t="s">
        <v>37</v>
      </c>
      <c r="E8047" s="49" t="s">
        <v>2402</v>
      </c>
      <c r="F8047" s="49" t="s">
        <v>37</v>
      </c>
      <c r="G8047" s="49">
        <v>5154</v>
      </c>
      <c r="H8047" s="49" t="s">
        <v>72</v>
      </c>
      <c r="I8047" s="50">
        <v>1441</v>
      </c>
      <c r="J8047" s="50">
        <v>205154000993</v>
      </c>
      <c r="K8047" s="49" t="s">
        <v>2403</v>
      </c>
      <c r="L8047" s="51">
        <v>157</v>
      </c>
      <c r="M8047" s="52">
        <v>19549004</v>
      </c>
      <c r="N8047" s="52">
        <v>0</v>
      </c>
      <c r="O8047" s="52">
        <v>29520669</v>
      </c>
      <c r="P8047" s="52">
        <v>6660438</v>
      </c>
      <c r="Q8047" s="52">
        <v>19549004</v>
      </c>
      <c r="R8047" s="52">
        <v>36181107</v>
      </c>
      <c r="S8047" s="52">
        <v>55730111</v>
      </c>
      <c r="T8047" s="70" t="s">
        <v>10556</v>
      </c>
      <c r="U8047" s="70" t="s">
        <v>10560</v>
      </c>
    </row>
    <row r="8048" spans="1:21" x14ac:dyDescent="0.2">
      <c r="A8048" s="49" t="s">
        <v>2245</v>
      </c>
      <c r="B8048" s="49" t="s">
        <v>36</v>
      </c>
      <c r="C8048" s="50">
        <v>3758</v>
      </c>
      <c r="D8048" s="49" t="s">
        <v>37</v>
      </c>
      <c r="E8048" s="49" t="s">
        <v>2453</v>
      </c>
      <c r="F8048" s="49" t="s">
        <v>37</v>
      </c>
      <c r="G8048" s="49">
        <v>5234</v>
      </c>
      <c r="H8048" s="49" t="s">
        <v>79</v>
      </c>
      <c r="I8048" s="50">
        <v>24763</v>
      </c>
      <c r="J8048" s="50">
        <v>205234000161</v>
      </c>
      <c r="K8048" s="49" t="s">
        <v>2454</v>
      </c>
      <c r="L8048" s="51">
        <v>184</v>
      </c>
      <c r="M8048" s="52">
        <v>27617830</v>
      </c>
      <c r="N8048" s="52">
        <v>0</v>
      </c>
      <c r="O8048" s="52">
        <v>35985069</v>
      </c>
      <c r="P8048" s="52">
        <v>6660438</v>
      </c>
      <c r="Q8048" s="52">
        <v>27617830</v>
      </c>
      <c r="R8048" s="52">
        <v>42645507</v>
      </c>
      <c r="S8048" s="52">
        <v>70263337</v>
      </c>
      <c r="T8048" s="70" t="s">
        <v>10556</v>
      </c>
      <c r="U8048" s="70" t="s">
        <v>10560</v>
      </c>
    </row>
    <row r="8049" spans="1:21" ht="14.25" customHeight="1" x14ac:dyDescent="0.2">
      <c r="A8049" s="49" t="s">
        <v>2245</v>
      </c>
      <c r="B8049" s="49" t="s">
        <v>36</v>
      </c>
      <c r="C8049" s="50">
        <v>3758</v>
      </c>
      <c r="D8049" s="49" t="s">
        <v>37</v>
      </c>
      <c r="E8049" s="49" t="s">
        <v>2578</v>
      </c>
      <c r="F8049" s="49" t="s">
        <v>37</v>
      </c>
      <c r="G8049" s="49">
        <v>5475</v>
      </c>
      <c r="H8049" s="49" t="s">
        <v>111</v>
      </c>
      <c r="I8049" s="50">
        <v>32923</v>
      </c>
      <c r="J8049" s="50">
        <v>205475000332</v>
      </c>
      <c r="K8049" s="49" t="s">
        <v>2579</v>
      </c>
      <c r="L8049" s="51">
        <v>316</v>
      </c>
      <c r="M8049" s="52">
        <v>59493061</v>
      </c>
      <c r="N8049" s="52">
        <v>0</v>
      </c>
      <c r="O8049" s="52">
        <v>44842492</v>
      </c>
      <c r="P8049" s="52">
        <v>26641753</v>
      </c>
      <c r="Q8049" s="52">
        <v>59493061</v>
      </c>
      <c r="R8049" s="52">
        <v>71484245</v>
      </c>
      <c r="S8049" s="52">
        <v>130977306</v>
      </c>
      <c r="T8049" s="70" t="s">
        <v>10556</v>
      </c>
      <c r="U8049" s="70" t="s">
        <v>10560</v>
      </c>
    </row>
    <row r="8050" spans="1:21" x14ac:dyDescent="0.2">
      <c r="A8050" s="49" t="s">
        <v>2245</v>
      </c>
      <c r="B8050" s="49" t="s">
        <v>36</v>
      </c>
      <c r="C8050" s="50">
        <v>3758</v>
      </c>
      <c r="D8050" s="49" t="s">
        <v>37</v>
      </c>
      <c r="E8050" s="49" t="s">
        <v>2581</v>
      </c>
      <c r="F8050" s="49" t="s">
        <v>37</v>
      </c>
      <c r="G8050" s="49">
        <v>5480</v>
      </c>
      <c r="H8050" s="49" t="s">
        <v>112</v>
      </c>
      <c r="I8050" s="50">
        <v>33016</v>
      </c>
      <c r="J8050" s="50">
        <v>205480001151</v>
      </c>
      <c r="K8050" s="49" t="s">
        <v>2583</v>
      </c>
      <c r="L8050" s="51">
        <v>352</v>
      </c>
      <c r="M8050" s="52">
        <v>52435095</v>
      </c>
      <c r="N8050" s="52">
        <v>0</v>
      </c>
      <c r="O8050" s="52">
        <v>34984083</v>
      </c>
      <c r="P8050" s="52">
        <v>6660438</v>
      </c>
      <c r="Q8050" s="52">
        <v>52435095</v>
      </c>
      <c r="R8050" s="52">
        <v>41644521</v>
      </c>
      <c r="S8050" s="52">
        <v>94079616</v>
      </c>
      <c r="T8050" s="70" t="s">
        <v>10556</v>
      </c>
      <c r="U8050" s="70" t="s">
        <v>10560</v>
      </c>
    </row>
    <row r="8051" spans="1:21" x14ac:dyDescent="0.2">
      <c r="A8051" s="49" t="s">
        <v>2245</v>
      </c>
      <c r="B8051" s="49" t="s">
        <v>36</v>
      </c>
      <c r="C8051" s="50">
        <v>3758</v>
      </c>
      <c r="D8051" s="49" t="s">
        <v>37</v>
      </c>
      <c r="E8051" s="49" t="s">
        <v>2616</v>
      </c>
      <c r="F8051" s="49" t="s">
        <v>37</v>
      </c>
      <c r="G8051" s="49">
        <v>5541</v>
      </c>
      <c r="H8051" s="49" t="s">
        <v>117</v>
      </c>
      <c r="I8051" s="50">
        <v>22620</v>
      </c>
      <c r="J8051" s="50">
        <v>205541000225</v>
      </c>
      <c r="K8051" s="49" t="s">
        <v>2617</v>
      </c>
      <c r="L8051" s="51">
        <v>505</v>
      </c>
      <c r="M8051" s="52">
        <v>54205494</v>
      </c>
      <c r="N8051" s="52">
        <v>0</v>
      </c>
      <c r="O8051" s="52">
        <v>25602800</v>
      </c>
      <c r="P8051" s="52">
        <v>26641753</v>
      </c>
      <c r="Q8051" s="52">
        <v>54205494</v>
      </c>
      <c r="R8051" s="52">
        <v>52244553</v>
      </c>
      <c r="S8051" s="52">
        <v>106450047</v>
      </c>
      <c r="T8051" s="70" t="s">
        <v>10556</v>
      </c>
      <c r="U8051" s="70" t="s">
        <v>10560</v>
      </c>
    </row>
    <row r="8052" spans="1:21" ht="14.25" customHeight="1" x14ac:dyDescent="0.2">
      <c r="A8052" s="49" t="s">
        <v>2245</v>
      </c>
      <c r="B8052" s="49" t="s">
        <v>36</v>
      </c>
      <c r="C8052" s="50">
        <v>3758</v>
      </c>
      <c r="D8052" s="49" t="s">
        <v>37</v>
      </c>
      <c r="E8052" s="49" t="s">
        <v>2700</v>
      </c>
      <c r="F8052" s="49" t="s">
        <v>37</v>
      </c>
      <c r="G8052" s="49">
        <v>5665</v>
      </c>
      <c r="H8052" s="49" t="s">
        <v>139</v>
      </c>
      <c r="I8052" s="50">
        <v>19543</v>
      </c>
      <c r="J8052" s="50">
        <v>205665000886</v>
      </c>
      <c r="K8052" s="49" t="s">
        <v>2709</v>
      </c>
      <c r="L8052" s="51">
        <v>167</v>
      </c>
      <c r="M8052" s="52">
        <v>28651785</v>
      </c>
      <c r="N8052" s="52">
        <v>0</v>
      </c>
      <c r="O8052" s="52">
        <v>40836577</v>
      </c>
      <c r="P8052" s="52">
        <v>6660438</v>
      </c>
      <c r="Q8052" s="52">
        <v>28651785</v>
      </c>
      <c r="R8052" s="52">
        <v>47497015</v>
      </c>
      <c r="S8052" s="52">
        <v>76148800</v>
      </c>
      <c r="T8052" s="70" t="s">
        <v>10556</v>
      </c>
      <c r="U8052" s="70" t="s">
        <v>10560</v>
      </c>
    </row>
    <row r="8053" spans="1:21" ht="14.25" customHeight="1" x14ac:dyDescent="0.2">
      <c r="A8053" s="49" t="s">
        <v>2245</v>
      </c>
      <c r="B8053" s="49" t="s">
        <v>36</v>
      </c>
      <c r="C8053" s="50">
        <v>3758</v>
      </c>
      <c r="D8053" s="49" t="s">
        <v>37</v>
      </c>
      <c r="E8053" s="49" t="s">
        <v>2710</v>
      </c>
      <c r="F8053" s="49" t="s">
        <v>37</v>
      </c>
      <c r="G8053" s="49">
        <v>5667</v>
      </c>
      <c r="H8053" s="49" t="s">
        <v>140</v>
      </c>
      <c r="I8053" s="50">
        <v>26632</v>
      </c>
      <c r="J8053" s="50">
        <v>205667000433</v>
      </c>
      <c r="K8053" s="49" t="s">
        <v>2711</v>
      </c>
      <c r="L8053" s="51">
        <v>171</v>
      </c>
      <c r="M8053" s="52">
        <v>19266808</v>
      </c>
      <c r="N8053" s="52">
        <v>0</v>
      </c>
      <c r="O8053" s="52">
        <v>26697498</v>
      </c>
      <c r="P8053" s="52">
        <v>6660438</v>
      </c>
      <c r="Q8053" s="52">
        <v>19266808</v>
      </c>
      <c r="R8053" s="52">
        <v>33357936</v>
      </c>
      <c r="S8053" s="52">
        <v>52624744</v>
      </c>
      <c r="T8053" s="70" t="s">
        <v>10556</v>
      </c>
      <c r="U8053" s="70" t="s">
        <v>10560</v>
      </c>
    </row>
    <row r="8054" spans="1:21" x14ac:dyDescent="0.2">
      <c r="A8054" s="49" t="s">
        <v>2245</v>
      </c>
      <c r="B8054" s="49" t="s">
        <v>36</v>
      </c>
      <c r="C8054" s="50">
        <v>3758</v>
      </c>
      <c r="D8054" s="49" t="s">
        <v>37</v>
      </c>
      <c r="E8054" s="49" t="s">
        <v>2542</v>
      </c>
      <c r="F8054" s="49" t="s">
        <v>37</v>
      </c>
      <c r="G8054" s="49">
        <v>5376</v>
      </c>
      <c r="H8054" s="49" t="s">
        <v>102</v>
      </c>
      <c r="I8054" s="50">
        <v>3436</v>
      </c>
      <c r="J8054" s="50">
        <v>205376000495</v>
      </c>
      <c r="K8054" s="49" t="s">
        <v>2543</v>
      </c>
      <c r="L8054" s="51">
        <v>241</v>
      </c>
      <c r="M8054" s="52">
        <v>25042591</v>
      </c>
      <c r="N8054" s="52">
        <v>0</v>
      </c>
      <c r="O8054" s="52">
        <v>24896853</v>
      </c>
      <c r="P8054" s="52">
        <v>6660438</v>
      </c>
      <c r="Q8054" s="52">
        <v>25042591</v>
      </c>
      <c r="R8054" s="52">
        <v>31557291</v>
      </c>
      <c r="S8054" s="52">
        <v>56599882</v>
      </c>
      <c r="T8054" s="70" t="s">
        <v>10556</v>
      </c>
      <c r="U8054" s="70" t="s">
        <v>10560</v>
      </c>
    </row>
    <row r="8055" spans="1:21" x14ac:dyDescent="0.2">
      <c r="A8055" s="49" t="s">
        <v>2245</v>
      </c>
      <c r="B8055" s="49" t="s">
        <v>36</v>
      </c>
      <c r="C8055" s="50">
        <v>3758</v>
      </c>
      <c r="D8055" s="49" t="s">
        <v>37</v>
      </c>
      <c r="E8055" s="49" t="s">
        <v>2839</v>
      </c>
      <c r="F8055" s="49" t="s">
        <v>37</v>
      </c>
      <c r="G8055" s="49">
        <v>5895</v>
      </c>
      <c r="H8055" s="49" t="s">
        <v>168</v>
      </c>
      <c r="I8055" s="50">
        <v>5390</v>
      </c>
      <c r="J8055" s="50">
        <v>205895001709</v>
      </c>
      <c r="K8055" s="49" t="s">
        <v>2845</v>
      </c>
      <c r="L8055" s="51">
        <v>267</v>
      </c>
      <c r="M8055" s="52">
        <v>39623670</v>
      </c>
      <c r="N8055" s="52">
        <v>0</v>
      </c>
      <c r="O8055" s="52">
        <v>35602202</v>
      </c>
      <c r="P8055" s="52">
        <v>6660438</v>
      </c>
      <c r="Q8055" s="52">
        <v>39623670</v>
      </c>
      <c r="R8055" s="52">
        <v>42262640</v>
      </c>
      <c r="S8055" s="52">
        <v>81886310</v>
      </c>
      <c r="T8055" s="70" t="s">
        <v>10556</v>
      </c>
      <c r="U8055" s="70" t="s">
        <v>10560</v>
      </c>
    </row>
    <row r="8056" spans="1:21" x14ac:dyDescent="0.2">
      <c r="A8056" s="49" t="s">
        <v>2245</v>
      </c>
      <c r="B8056" s="49" t="s">
        <v>36</v>
      </c>
      <c r="C8056" s="50">
        <v>3758</v>
      </c>
      <c r="D8056" s="49" t="s">
        <v>37</v>
      </c>
      <c r="E8056" s="49" t="s">
        <v>2469</v>
      </c>
      <c r="F8056" s="49" t="s">
        <v>37</v>
      </c>
      <c r="G8056" s="49">
        <v>5250</v>
      </c>
      <c r="H8056" s="49" t="s">
        <v>82</v>
      </c>
      <c r="I8056" s="50">
        <v>22355</v>
      </c>
      <c r="J8056" s="50">
        <v>205250000597</v>
      </c>
      <c r="K8056" s="49" t="s">
        <v>2475</v>
      </c>
      <c r="L8056" s="51">
        <v>251</v>
      </c>
      <c r="M8056" s="52">
        <v>34506062</v>
      </c>
      <c r="N8056" s="52">
        <v>0</v>
      </c>
      <c r="O8056" s="52">
        <v>32993139</v>
      </c>
      <c r="P8056" s="52">
        <v>6660438</v>
      </c>
      <c r="Q8056" s="52">
        <v>34506062</v>
      </c>
      <c r="R8056" s="52">
        <v>39653577</v>
      </c>
      <c r="S8056" s="52">
        <v>74159639</v>
      </c>
      <c r="T8056" s="70" t="s">
        <v>10556</v>
      </c>
      <c r="U8056" s="70" t="s">
        <v>10560</v>
      </c>
    </row>
    <row r="8057" spans="1:21" x14ac:dyDescent="0.2">
      <c r="A8057" s="49" t="s">
        <v>2245</v>
      </c>
      <c r="B8057" s="49" t="s">
        <v>36</v>
      </c>
      <c r="C8057" s="50">
        <v>3758</v>
      </c>
      <c r="D8057" s="49" t="s">
        <v>37</v>
      </c>
      <c r="E8057" s="49" t="s">
        <v>2596</v>
      </c>
      <c r="F8057" s="49" t="s">
        <v>37</v>
      </c>
      <c r="G8057" s="49">
        <v>5490</v>
      </c>
      <c r="H8057" s="49" t="s">
        <v>114</v>
      </c>
      <c r="I8057" s="50">
        <v>24735</v>
      </c>
      <c r="J8057" s="50">
        <v>205490001337</v>
      </c>
      <c r="K8057" s="49" t="s">
        <v>2610</v>
      </c>
      <c r="L8057" s="51">
        <v>142</v>
      </c>
      <c r="M8057" s="52">
        <v>22837551</v>
      </c>
      <c r="N8057" s="52">
        <v>0</v>
      </c>
      <c r="O8057" s="52">
        <v>38648995</v>
      </c>
      <c r="P8057" s="52">
        <v>6660438</v>
      </c>
      <c r="Q8057" s="52">
        <v>22837551</v>
      </c>
      <c r="R8057" s="52">
        <v>45309433</v>
      </c>
      <c r="S8057" s="52">
        <v>68146984</v>
      </c>
      <c r="T8057" s="70" t="s">
        <v>10556</v>
      </c>
      <c r="U8057" s="70" t="s">
        <v>10560</v>
      </c>
    </row>
    <row r="8058" spans="1:21" x14ac:dyDescent="0.2">
      <c r="A8058" s="49" t="s">
        <v>2245</v>
      </c>
      <c r="B8058" s="49" t="s">
        <v>36</v>
      </c>
      <c r="C8058" s="50">
        <v>3758</v>
      </c>
      <c r="D8058" s="49" t="s">
        <v>37</v>
      </c>
      <c r="E8058" s="49" t="s">
        <v>2654</v>
      </c>
      <c r="F8058" s="49" t="s">
        <v>37</v>
      </c>
      <c r="G8058" s="49">
        <v>5628</v>
      </c>
      <c r="H8058" s="49" t="s">
        <v>127</v>
      </c>
      <c r="I8058" s="50">
        <v>21462</v>
      </c>
      <c r="J8058" s="50">
        <v>205628000043</v>
      </c>
      <c r="K8058" s="49" t="s">
        <v>2655</v>
      </c>
      <c r="L8058" s="51">
        <v>169</v>
      </c>
      <c r="M8058" s="52">
        <v>21823484</v>
      </c>
      <c r="N8058" s="52">
        <v>0</v>
      </c>
      <c r="O8058" s="52">
        <v>30925000</v>
      </c>
      <c r="P8058" s="52">
        <v>6660438</v>
      </c>
      <c r="Q8058" s="52">
        <v>21823484</v>
      </c>
      <c r="R8058" s="52">
        <v>37585438</v>
      </c>
      <c r="S8058" s="52">
        <v>59408922</v>
      </c>
      <c r="T8058" s="70" t="s">
        <v>10556</v>
      </c>
      <c r="U8058" s="70" t="s">
        <v>10560</v>
      </c>
    </row>
    <row r="8059" spans="1:21" x14ac:dyDescent="0.2">
      <c r="A8059" s="49" t="s">
        <v>2245</v>
      </c>
      <c r="B8059" s="49" t="s">
        <v>36</v>
      </c>
      <c r="C8059" s="50">
        <v>3758</v>
      </c>
      <c r="D8059" s="49" t="s">
        <v>37</v>
      </c>
      <c r="E8059" s="49" t="s">
        <v>2693</v>
      </c>
      <c r="F8059" s="49" t="s">
        <v>37</v>
      </c>
      <c r="G8059" s="49">
        <v>5664</v>
      </c>
      <c r="H8059" s="49" t="s">
        <v>138</v>
      </c>
      <c r="I8059" s="50">
        <v>22769</v>
      </c>
      <c r="J8059" s="50">
        <v>205664000173</v>
      </c>
      <c r="K8059" s="49" t="s">
        <v>2697</v>
      </c>
      <c r="L8059" s="51">
        <v>155</v>
      </c>
      <c r="M8059" s="52">
        <v>16590192</v>
      </c>
      <c r="N8059" s="52">
        <v>0</v>
      </c>
      <c r="O8059" s="52">
        <v>25554375</v>
      </c>
      <c r="P8059" s="52">
        <v>6660438</v>
      </c>
      <c r="Q8059" s="52">
        <v>16590192</v>
      </c>
      <c r="R8059" s="52">
        <v>32214813</v>
      </c>
      <c r="S8059" s="52">
        <v>48805005</v>
      </c>
      <c r="T8059" s="70" t="s">
        <v>10556</v>
      </c>
      <c r="U8059" s="70" t="s">
        <v>10560</v>
      </c>
    </row>
    <row r="8060" spans="1:21" x14ac:dyDescent="0.2">
      <c r="A8060" s="49" t="s">
        <v>2245</v>
      </c>
      <c r="B8060" s="49" t="s">
        <v>36</v>
      </c>
      <c r="C8060" s="50">
        <v>3758</v>
      </c>
      <c r="D8060" s="49" t="s">
        <v>37</v>
      </c>
      <c r="E8060" s="49" t="s">
        <v>2288</v>
      </c>
      <c r="F8060" s="49" t="s">
        <v>37</v>
      </c>
      <c r="G8060" s="49">
        <v>5040</v>
      </c>
      <c r="H8060" s="49" t="s">
        <v>46</v>
      </c>
      <c r="I8060" s="50">
        <v>21583</v>
      </c>
      <c r="J8060" s="50">
        <v>205040000357</v>
      </c>
      <c r="K8060" s="49" t="s">
        <v>2289</v>
      </c>
      <c r="L8060" s="51">
        <v>330</v>
      </c>
      <c r="M8060" s="52">
        <v>43056209</v>
      </c>
      <c r="N8060" s="52">
        <v>0</v>
      </c>
      <c r="O8060" s="52">
        <v>31034642</v>
      </c>
      <c r="P8060" s="52">
        <v>6660438</v>
      </c>
      <c r="Q8060" s="52">
        <v>43056209</v>
      </c>
      <c r="R8060" s="52">
        <v>37695080</v>
      </c>
      <c r="S8060" s="52">
        <v>80751289</v>
      </c>
      <c r="T8060" s="70" t="s">
        <v>10556</v>
      </c>
      <c r="U8060" s="70" t="s">
        <v>10560</v>
      </c>
    </row>
    <row r="8061" spans="1:21" x14ac:dyDescent="0.2">
      <c r="A8061" s="49" t="s">
        <v>2245</v>
      </c>
      <c r="B8061" s="49" t="s">
        <v>36</v>
      </c>
      <c r="C8061" s="50">
        <v>3758</v>
      </c>
      <c r="D8061" s="49" t="s">
        <v>37</v>
      </c>
      <c r="E8061" s="49" t="s">
        <v>2585</v>
      </c>
      <c r="F8061" s="49" t="s">
        <v>37</v>
      </c>
      <c r="G8061" s="49">
        <v>5483</v>
      </c>
      <c r="H8061" s="49" t="s">
        <v>113</v>
      </c>
      <c r="I8061" s="50">
        <v>21430</v>
      </c>
      <c r="J8061" s="50">
        <v>205483000066</v>
      </c>
      <c r="K8061" s="49" t="s">
        <v>2586</v>
      </c>
      <c r="L8061" s="51">
        <v>187</v>
      </c>
      <c r="M8061" s="52">
        <v>21709690</v>
      </c>
      <c r="N8061" s="52">
        <v>0</v>
      </c>
      <c r="O8061" s="52">
        <v>27859987</v>
      </c>
      <c r="P8061" s="52">
        <v>6660438</v>
      </c>
      <c r="Q8061" s="52">
        <v>21709690</v>
      </c>
      <c r="R8061" s="52">
        <v>34520425</v>
      </c>
      <c r="S8061" s="52">
        <v>56230115</v>
      </c>
      <c r="T8061" s="70" t="s">
        <v>10556</v>
      </c>
      <c r="U8061" s="70" t="s">
        <v>10560</v>
      </c>
    </row>
    <row r="8062" spans="1:21" x14ac:dyDescent="0.2">
      <c r="A8062" s="49" t="s">
        <v>2245</v>
      </c>
      <c r="B8062" s="49" t="s">
        <v>36</v>
      </c>
      <c r="C8062" s="50">
        <v>3758</v>
      </c>
      <c r="D8062" s="49" t="s">
        <v>37</v>
      </c>
      <c r="E8062" s="49" t="s">
        <v>2420</v>
      </c>
      <c r="F8062" s="49" t="s">
        <v>37</v>
      </c>
      <c r="G8062" s="49">
        <v>5172</v>
      </c>
      <c r="H8062" s="49" t="s">
        <v>73</v>
      </c>
      <c r="I8062" s="50">
        <v>21547</v>
      </c>
      <c r="J8062" s="50">
        <v>205172000208</v>
      </c>
      <c r="K8062" s="49" t="s">
        <v>2421</v>
      </c>
      <c r="L8062" s="51">
        <v>158</v>
      </c>
      <c r="M8062" s="52">
        <v>19375249</v>
      </c>
      <c r="N8062" s="52">
        <v>0</v>
      </c>
      <c r="O8062" s="52">
        <v>29286800</v>
      </c>
      <c r="P8062" s="52">
        <v>13320876</v>
      </c>
      <c r="Q8062" s="52">
        <v>19375249</v>
      </c>
      <c r="R8062" s="52">
        <v>42607676</v>
      </c>
      <c r="S8062" s="52">
        <v>61982925</v>
      </c>
      <c r="T8062" s="70" t="s">
        <v>10556</v>
      </c>
      <c r="U8062" s="70" t="s">
        <v>10560</v>
      </c>
    </row>
    <row r="8063" spans="1:21" x14ac:dyDescent="0.2">
      <c r="A8063" s="49" t="s">
        <v>2245</v>
      </c>
      <c r="B8063" s="49" t="s">
        <v>36</v>
      </c>
      <c r="C8063" s="50">
        <v>3758</v>
      </c>
      <c r="D8063" s="49" t="s">
        <v>37</v>
      </c>
      <c r="E8063" s="49" t="s">
        <v>2673</v>
      </c>
      <c r="F8063" s="49" t="s">
        <v>37</v>
      </c>
      <c r="G8063" s="49">
        <v>5656</v>
      </c>
      <c r="H8063" s="49" t="s">
        <v>134</v>
      </c>
      <c r="I8063" s="50">
        <v>22506</v>
      </c>
      <c r="J8063" s="50">
        <v>205656000105</v>
      </c>
      <c r="K8063" s="49" t="s">
        <v>2675</v>
      </c>
      <c r="L8063" s="51">
        <v>135</v>
      </c>
      <c r="M8063" s="52">
        <v>15497547</v>
      </c>
      <c r="N8063" s="52">
        <v>0</v>
      </c>
      <c r="O8063" s="52">
        <v>27255053</v>
      </c>
      <c r="P8063" s="52">
        <v>6660438</v>
      </c>
      <c r="Q8063" s="52">
        <v>15497547</v>
      </c>
      <c r="R8063" s="52">
        <v>33915491</v>
      </c>
      <c r="S8063" s="52">
        <v>49413038</v>
      </c>
      <c r="T8063" s="70" t="s">
        <v>10556</v>
      </c>
      <c r="U8063" s="70" t="s">
        <v>10560</v>
      </c>
    </row>
    <row r="8064" spans="1:21" x14ac:dyDescent="0.2">
      <c r="A8064" s="49" t="s">
        <v>2245</v>
      </c>
      <c r="B8064" s="49" t="s">
        <v>36</v>
      </c>
      <c r="C8064" s="50">
        <v>3758</v>
      </c>
      <c r="D8064" s="49" t="s">
        <v>37</v>
      </c>
      <c r="E8064" s="49" t="s">
        <v>2839</v>
      </c>
      <c r="F8064" s="49" t="s">
        <v>37</v>
      </c>
      <c r="G8064" s="49">
        <v>5895</v>
      </c>
      <c r="H8064" s="49" t="s">
        <v>168</v>
      </c>
      <c r="I8064" s="50">
        <v>5400</v>
      </c>
      <c r="J8064" s="50">
        <v>205895001733</v>
      </c>
      <c r="K8064" s="49" t="s">
        <v>2844</v>
      </c>
      <c r="L8064" s="51">
        <v>320</v>
      </c>
      <c r="M8064" s="52">
        <v>47417656</v>
      </c>
      <c r="N8064" s="52">
        <v>0</v>
      </c>
      <c r="O8064" s="52">
        <v>35602202</v>
      </c>
      <c r="P8064" s="52">
        <v>6660438</v>
      </c>
      <c r="Q8064" s="52">
        <v>47417656</v>
      </c>
      <c r="R8064" s="52">
        <v>42262640</v>
      </c>
      <c r="S8064" s="52">
        <v>89680296</v>
      </c>
      <c r="T8064" s="70" t="s">
        <v>10556</v>
      </c>
      <c r="U8064" s="70" t="s">
        <v>10560</v>
      </c>
    </row>
    <row r="8065" spans="1:21" x14ac:dyDescent="0.2">
      <c r="A8065" s="49" t="s">
        <v>2245</v>
      </c>
      <c r="B8065" s="49" t="s">
        <v>36</v>
      </c>
      <c r="C8065" s="50">
        <v>3758</v>
      </c>
      <c r="D8065" s="49" t="s">
        <v>37</v>
      </c>
      <c r="E8065" s="49" t="s">
        <v>2773</v>
      </c>
      <c r="F8065" s="49" t="s">
        <v>37</v>
      </c>
      <c r="G8065" s="49">
        <v>5790</v>
      </c>
      <c r="H8065" s="49" t="s">
        <v>151</v>
      </c>
      <c r="I8065" s="50">
        <v>4365</v>
      </c>
      <c r="J8065" s="50">
        <v>205790000251</v>
      </c>
      <c r="K8065" s="49" t="s">
        <v>2779</v>
      </c>
      <c r="L8065" s="51">
        <v>231</v>
      </c>
      <c r="M8065" s="52">
        <v>30937874</v>
      </c>
      <c r="N8065" s="52">
        <v>0</v>
      </c>
      <c r="O8065" s="52">
        <v>32170551</v>
      </c>
      <c r="P8065" s="52">
        <v>6660438</v>
      </c>
      <c r="Q8065" s="52">
        <v>30937874</v>
      </c>
      <c r="R8065" s="52">
        <v>38830989</v>
      </c>
      <c r="S8065" s="52">
        <v>69768863</v>
      </c>
      <c r="T8065" s="70" t="s">
        <v>10556</v>
      </c>
      <c r="U8065" s="70" t="s">
        <v>10560</v>
      </c>
    </row>
    <row r="8066" spans="1:21" x14ac:dyDescent="0.2">
      <c r="A8066" s="49" t="s">
        <v>2245</v>
      </c>
      <c r="B8066" s="49" t="s">
        <v>36</v>
      </c>
      <c r="C8066" s="50">
        <v>3758</v>
      </c>
      <c r="D8066" s="49" t="s">
        <v>37</v>
      </c>
      <c r="E8066" s="49" t="s">
        <v>2833</v>
      </c>
      <c r="F8066" s="49" t="s">
        <v>37</v>
      </c>
      <c r="G8066" s="49">
        <v>5893</v>
      </c>
      <c r="H8066" s="49" t="s">
        <v>167</v>
      </c>
      <c r="I8066" s="50">
        <v>23549</v>
      </c>
      <c r="J8066" s="50">
        <v>205893000853</v>
      </c>
      <c r="K8066" s="49" t="s">
        <v>2837</v>
      </c>
      <c r="L8066" s="51">
        <v>157</v>
      </c>
      <c r="M8066" s="52">
        <v>20031909</v>
      </c>
      <c r="N8066" s="52">
        <v>0</v>
      </c>
      <c r="O8066" s="52">
        <v>30524394</v>
      </c>
      <c r="P8066" s="52">
        <v>6660438</v>
      </c>
      <c r="Q8066" s="52">
        <v>20031909</v>
      </c>
      <c r="R8066" s="52">
        <v>37184832</v>
      </c>
      <c r="S8066" s="52">
        <v>57216741</v>
      </c>
      <c r="T8066" s="70" t="s">
        <v>10556</v>
      </c>
      <c r="U8066" s="70" t="s">
        <v>10560</v>
      </c>
    </row>
    <row r="8067" spans="1:21" x14ac:dyDescent="0.2">
      <c r="A8067" s="49" t="s">
        <v>2245</v>
      </c>
      <c r="B8067" s="49" t="s">
        <v>36</v>
      </c>
      <c r="C8067" s="50">
        <v>3758</v>
      </c>
      <c r="D8067" s="49" t="s">
        <v>37</v>
      </c>
      <c r="E8067" s="49" t="s">
        <v>2825</v>
      </c>
      <c r="F8067" s="49" t="s">
        <v>37</v>
      </c>
      <c r="G8067" s="49">
        <v>5890</v>
      </c>
      <c r="H8067" s="49" t="s">
        <v>166</v>
      </c>
      <c r="I8067" s="50">
        <v>23488</v>
      </c>
      <c r="J8067" s="50">
        <v>205890000305</v>
      </c>
      <c r="K8067" s="49" t="s">
        <v>2830</v>
      </c>
      <c r="L8067" s="51">
        <v>147</v>
      </c>
      <c r="M8067" s="52">
        <v>17311281</v>
      </c>
      <c r="N8067" s="52">
        <v>0</v>
      </c>
      <c r="O8067" s="52">
        <v>27982846</v>
      </c>
      <c r="P8067" s="52">
        <v>6660438</v>
      </c>
      <c r="Q8067" s="52">
        <v>17311281</v>
      </c>
      <c r="R8067" s="52">
        <v>34643284</v>
      </c>
      <c r="S8067" s="52">
        <v>51954565</v>
      </c>
      <c r="T8067" s="70" t="s">
        <v>10556</v>
      </c>
      <c r="U8067" s="70" t="s">
        <v>10560</v>
      </c>
    </row>
    <row r="8068" spans="1:21" x14ac:dyDescent="0.2">
      <c r="A8068" s="49" t="s">
        <v>2245</v>
      </c>
      <c r="B8068" s="49" t="s">
        <v>36</v>
      </c>
      <c r="C8068" s="50">
        <v>3758</v>
      </c>
      <c r="D8068" s="49" t="s">
        <v>37</v>
      </c>
      <c r="E8068" s="49" t="s">
        <v>2596</v>
      </c>
      <c r="F8068" s="49" t="s">
        <v>37</v>
      </c>
      <c r="G8068" s="49">
        <v>5490</v>
      </c>
      <c r="H8068" s="49" t="s">
        <v>114</v>
      </c>
      <c r="I8068" s="50">
        <v>4571</v>
      </c>
      <c r="J8068" s="50">
        <v>205490000331</v>
      </c>
      <c r="K8068" s="49" t="s">
        <v>2606</v>
      </c>
      <c r="L8068" s="51">
        <v>251</v>
      </c>
      <c r="M8068" s="52">
        <v>40444288</v>
      </c>
      <c r="N8068" s="52">
        <v>0</v>
      </c>
      <c r="O8068" s="52">
        <v>38648995</v>
      </c>
      <c r="P8068" s="52">
        <v>6660438</v>
      </c>
      <c r="Q8068" s="52">
        <v>40444288</v>
      </c>
      <c r="R8068" s="52">
        <v>45309433</v>
      </c>
      <c r="S8068" s="52">
        <v>85753721</v>
      </c>
      <c r="T8068" s="70" t="s">
        <v>10556</v>
      </c>
      <c r="U8068" s="70" t="s">
        <v>10560</v>
      </c>
    </row>
    <row r="8069" spans="1:21" x14ac:dyDescent="0.2">
      <c r="A8069" s="49" t="s">
        <v>2245</v>
      </c>
      <c r="B8069" s="49" t="s">
        <v>36</v>
      </c>
      <c r="C8069" s="50">
        <v>3758</v>
      </c>
      <c r="D8069" s="49" t="s">
        <v>37</v>
      </c>
      <c r="E8069" s="49" t="s">
        <v>2789</v>
      </c>
      <c r="F8069" s="49" t="s">
        <v>37</v>
      </c>
      <c r="G8069" s="49">
        <v>5842</v>
      </c>
      <c r="H8069" s="49" t="s">
        <v>157</v>
      </c>
      <c r="I8069" s="50">
        <v>24702</v>
      </c>
      <c r="J8069" s="50">
        <v>205842000425</v>
      </c>
      <c r="K8069" s="49" t="s">
        <v>2790</v>
      </c>
      <c r="L8069" s="51">
        <v>165</v>
      </c>
      <c r="M8069" s="52">
        <v>21158134</v>
      </c>
      <c r="N8069" s="52">
        <v>0</v>
      </c>
      <c r="O8069" s="52">
        <v>30805426</v>
      </c>
      <c r="P8069" s="52">
        <v>6660438</v>
      </c>
      <c r="Q8069" s="52">
        <v>21158134</v>
      </c>
      <c r="R8069" s="52">
        <v>37465864</v>
      </c>
      <c r="S8069" s="52">
        <v>58623998</v>
      </c>
      <c r="T8069" s="70" t="s">
        <v>10556</v>
      </c>
      <c r="U8069" s="70" t="s">
        <v>10560</v>
      </c>
    </row>
    <row r="8070" spans="1:21" x14ac:dyDescent="0.2">
      <c r="A8070" s="49" t="s">
        <v>2245</v>
      </c>
      <c r="B8070" s="49" t="s">
        <v>36</v>
      </c>
      <c r="C8070" s="50">
        <v>3758</v>
      </c>
      <c r="D8070" s="49" t="s">
        <v>37</v>
      </c>
      <c r="E8070" s="49" t="s">
        <v>2384</v>
      </c>
      <c r="F8070" s="49" t="s">
        <v>37</v>
      </c>
      <c r="G8070" s="49">
        <v>5147</v>
      </c>
      <c r="H8070" s="49" t="s">
        <v>69</v>
      </c>
      <c r="I8070" s="50">
        <v>23281</v>
      </c>
      <c r="J8070" s="50">
        <v>105147000738</v>
      </c>
      <c r="K8070" s="49" t="s">
        <v>2385</v>
      </c>
      <c r="L8070" s="51">
        <v>239</v>
      </c>
      <c r="M8070" s="52">
        <v>29267127</v>
      </c>
      <c r="N8070" s="52">
        <v>0</v>
      </c>
      <c r="O8070" s="52">
        <v>29232394</v>
      </c>
      <c r="P8070" s="52">
        <v>6660438</v>
      </c>
      <c r="Q8070" s="52">
        <v>29267127</v>
      </c>
      <c r="R8070" s="52">
        <v>35892832</v>
      </c>
      <c r="S8070" s="52">
        <v>65159959</v>
      </c>
      <c r="T8070" s="70" t="s">
        <v>10556</v>
      </c>
      <c r="U8070" s="70" t="s">
        <v>10560</v>
      </c>
    </row>
    <row r="8071" spans="1:21" x14ac:dyDescent="0.2">
      <c r="A8071" s="49" t="s">
        <v>6181</v>
      </c>
      <c r="B8071" s="49" t="s">
        <v>113</v>
      </c>
      <c r="C8071" s="50">
        <v>3800</v>
      </c>
      <c r="D8071" s="49" t="s">
        <v>845</v>
      </c>
      <c r="E8071" s="49" t="s">
        <v>9866</v>
      </c>
      <c r="F8071" s="49" t="s">
        <v>845</v>
      </c>
      <c r="G8071" s="49">
        <v>52835</v>
      </c>
      <c r="H8071" s="49" t="s">
        <v>846</v>
      </c>
      <c r="I8071" s="50">
        <v>19803</v>
      </c>
      <c r="J8071" s="50">
        <v>252835002623</v>
      </c>
      <c r="K8071" s="49" t="s">
        <v>9873</v>
      </c>
      <c r="L8071" s="51">
        <v>248</v>
      </c>
      <c r="M8071" s="52">
        <v>32176042</v>
      </c>
      <c r="N8071" s="52">
        <v>0</v>
      </c>
      <c r="O8071" s="52">
        <v>30937062</v>
      </c>
      <c r="P8071" s="52">
        <v>19981315</v>
      </c>
      <c r="Q8071" s="52">
        <v>32176042</v>
      </c>
      <c r="R8071" s="52">
        <v>50918377</v>
      </c>
      <c r="S8071" s="52">
        <v>83094419</v>
      </c>
      <c r="T8071" s="70" t="s">
        <v>10556</v>
      </c>
      <c r="U8071" s="70" t="s">
        <v>10560</v>
      </c>
    </row>
    <row r="8072" spans="1:21" x14ac:dyDescent="0.2">
      <c r="A8072" s="49" t="s">
        <v>6181</v>
      </c>
      <c r="B8072" s="49" t="s">
        <v>113</v>
      </c>
      <c r="C8072" s="50">
        <v>3800</v>
      </c>
      <c r="D8072" s="49" t="s">
        <v>845</v>
      </c>
      <c r="E8072" s="49" t="s">
        <v>9866</v>
      </c>
      <c r="F8072" s="49" t="s">
        <v>845</v>
      </c>
      <c r="G8072" s="49">
        <v>52835</v>
      </c>
      <c r="H8072" s="49" t="s">
        <v>846</v>
      </c>
      <c r="I8072" s="50">
        <v>19955</v>
      </c>
      <c r="J8072" s="50">
        <v>452835006474</v>
      </c>
      <c r="K8072" s="49" t="s">
        <v>9922</v>
      </c>
      <c r="L8072" s="51">
        <v>575</v>
      </c>
      <c r="M8072" s="52">
        <v>74290816</v>
      </c>
      <c r="N8072" s="52">
        <v>0</v>
      </c>
      <c r="O8072" s="52">
        <v>30937062</v>
      </c>
      <c r="P8072" s="52">
        <v>6660438</v>
      </c>
      <c r="Q8072" s="52">
        <v>74290816</v>
      </c>
      <c r="R8072" s="52">
        <v>37597500</v>
      </c>
      <c r="S8072" s="52">
        <v>111888316</v>
      </c>
      <c r="T8072" s="70" t="s">
        <v>10556</v>
      </c>
      <c r="U8072" s="70" t="s">
        <v>10560</v>
      </c>
    </row>
    <row r="8073" spans="1:21" x14ac:dyDescent="0.2">
      <c r="A8073" s="49" t="s">
        <v>2182</v>
      </c>
      <c r="B8073" s="49" t="s">
        <v>1160</v>
      </c>
      <c r="C8073" s="50">
        <v>3828</v>
      </c>
      <c r="D8073" s="49" t="s">
        <v>1158</v>
      </c>
      <c r="E8073" s="49" t="s">
        <v>2200</v>
      </c>
      <c r="F8073" s="49" t="s">
        <v>2196</v>
      </c>
      <c r="G8073" s="49">
        <v>91407</v>
      </c>
      <c r="H8073" s="49" t="s">
        <v>1163</v>
      </c>
      <c r="I8073" s="50">
        <v>89222</v>
      </c>
      <c r="J8073" s="50">
        <v>291407000271</v>
      </c>
      <c r="K8073" s="49" t="s">
        <v>2208</v>
      </c>
      <c r="L8073" s="51">
        <v>12</v>
      </c>
      <c r="M8073" s="52">
        <v>2232323</v>
      </c>
      <c r="N8073" s="52">
        <v>0</v>
      </c>
      <c r="O8073" s="52">
        <v>44097288</v>
      </c>
      <c r="P8073" s="52">
        <v>6660438</v>
      </c>
      <c r="Q8073" s="52">
        <v>2232323</v>
      </c>
      <c r="R8073" s="52">
        <v>50757726</v>
      </c>
      <c r="S8073" s="52">
        <v>52990049</v>
      </c>
      <c r="T8073" s="70" t="s">
        <v>10556</v>
      </c>
      <c r="U8073" s="70" t="s">
        <v>10560</v>
      </c>
    </row>
    <row r="8074" spans="1:21" x14ac:dyDescent="0.2">
      <c r="A8074" s="49" t="s">
        <v>2182</v>
      </c>
      <c r="B8074" s="49" t="s">
        <v>1160</v>
      </c>
      <c r="C8074" s="50">
        <v>3828</v>
      </c>
      <c r="D8074" s="49" t="s">
        <v>1158</v>
      </c>
      <c r="E8074" s="49" t="s">
        <v>2200</v>
      </c>
      <c r="F8074" s="49" t="s">
        <v>2196</v>
      </c>
      <c r="G8074" s="49">
        <v>91407</v>
      </c>
      <c r="H8074" s="49" t="s">
        <v>1163</v>
      </c>
      <c r="I8074" s="50">
        <v>89406</v>
      </c>
      <c r="J8074" s="50">
        <v>291407000221</v>
      </c>
      <c r="K8074" s="49" t="s">
        <v>2207</v>
      </c>
      <c r="L8074" s="51">
        <v>21</v>
      </c>
      <c r="M8074" s="52">
        <v>3840914</v>
      </c>
      <c r="N8074" s="52">
        <v>0</v>
      </c>
      <c r="O8074" s="52">
        <v>44097288</v>
      </c>
      <c r="P8074" s="52">
        <v>6660438</v>
      </c>
      <c r="Q8074" s="52">
        <v>3840914</v>
      </c>
      <c r="R8074" s="52">
        <v>50757726</v>
      </c>
      <c r="S8074" s="52">
        <v>54598640</v>
      </c>
      <c r="T8074" s="70" t="s">
        <v>10556</v>
      </c>
      <c r="U8074" s="70" t="s">
        <v>10560</v>
      </c>
    </row>
    <row r="8075" spans="1:21" x14ac:dyDescent="0.2">
      <c r="A8075" s="49" t="s">
        <v>2182</v>
      </c>
      <c r="B8075" s="49" t="s">
        <v>1160</v>
      </c>
      <c r="C8075" s="50">
        <v>3828</v>
      </c>
      <c r="D8075" s="49" t="s">
        <v>1158</v>
      </c>
      <c r="E8075" s="49" t="s">
        <v>2200</v>
      </c>
      <c r="F8075" s="49" t="s">
        <v>2196</v>
      </c>
      <c r="G8075" s="49">
        <v>91407</v>
      </c>
      <c r="H8075" s="49" t="s">
        <v>1163</v>
      </c>
      <c r="I8075" s="50">
        <v>89401</v>
      </c>
      <c r="J8075" s="50">
        <v>291407000212</v>
      </c>
      <c r="K8075" s="49" t="s">
        <v>2206</v>
      </c>
      <c r="L8075" s="51">
        <v>23</v>
      </c>
      <c r="M8075" s="52">
        <v>4204214</v>
      </c>
      <c r="N8075" s="52">
        <v>0</v>
      </c>
      <c r="O8075" s="52">
        <v>44097288</v>
      </c>
      <c r="P8075" s="52">
        <v>6660438</v>
      </c>
      <c r="Q8075" s="52">
        <v>4204214</v>
      </c>
      <c r="R8075" s="52">
        <v>50757726</v>
      </c>
      <c r="S8075" s="52">
        <v>54961940</v>
      </c>
      <c r="T8075" s="70" t="s">
        <v>10556</v>
      </c>
      <c r="U8075" s="70" t="s">
        <v>10560</v>
      </c>
    </row>
    <row r="8076" spans="1:21" x14ac:dyDescent="0.2">
      <c r="A8076" s="49" t="s">
        <v>2182</v>
      </c>
      <c r="B8076" s="49" t="s">
        <v>1160</v>
      </c>
      <c r="C8076" s="50">
        <v>3828</v>
      </c>
      <c r="D8076" s="49" t="s">
        <v>1158</v>
      </c>
      <c r="E8076" s="49" t="s">
        <v>2219</v>
      </c>
      <c r="F8076" s="49" t="s">
        <v>2196</v>
      </c>
      <c r="G8076" s="49">
        <v>91460</v>
      </c>
      <c r="H8076" s="49" t="s">
        <v>1164</v>
      </c>
      <c r="I8076" s="50">
        <v>89226</v>
      </c>
      <c r="J8076" s="50">
        <v>291460000054</v>
      </c>
      <c r="K8076" s="49" t="s">
        <v>2220</v>
      </c>
      <c r="L8076" s="51">
        <v>37</v>
      </c>
      <c r="M8076" s="52">
        <v>7183821</v>
      </c>
      <c r="N8076" s="52">
        <v>0</v>
      </c>
      <c r="O8076" s="52">
        <v>45878723</v>
      </c>
      <c r="P8076" s="52">
        <v>6660438</v>
      </c>
      <c r="Q8076" s="52">
        <v>7183821</v>
      </c>
      <c r="R8076" s="52">
        <v>52539161</v>
      </c>
      <c r="S8076" s="52">
        <v>59722982</v>
      </c>
      <c r="T8076" s="70" t="s">
        <v>10556</v>
      </c>
      <c r="U8076" s="70" t="s">
        <v>10560</v>
      </c>
    </row>
    <row r="8077" spans="1:21" x14ac:dyDescent="0.2">
      <c r="A8077" s="49" t="s">
        <v>2872</v>
      </c>
      <c r="B8077" s="49" t="s">
        <v>1073</v>
      </c>
      <c r="C8077" s="50">
        <v>3819</v>
      </c>
      <c r="D8077" s="49" t="s">
        <v>1078</v>
      </c>
      <c r="E8077" s="49" t="s">
        <v>4351</v>
      </c>
      <c r="F8077" s="49" t="s">
        <v>1078</v>
      </c>
      <c r="G8077" s="49">
        <v>76109</v>
      </c>
      <c r="H8077" s="49" t="s">
        <v>1079</v>
      </c>
      <c r="I8077" s="50">
        <v>17454</v>
      </c>
      <c r="J8077" s="50">
        <v>276109001266</v>
      </c>
      <c r="K8077" s="49" t="s">
        <v>4357</v>
      </c>
      <c r="L8077" s="51">
        <v>791</v>
      </c>
      <c r="M8077" s="52">
        <v>100225480</v>
      </c>
      <c r="N8077" s="52">
        <v>14779198</v>
      </c>
      <c r="O8077" s="52">
        <v>28120132</v>
      </c>
      <c r="P8077" s="52">
        <v>6660438</v>
      </c>
      <c r="Q8077" s="52">
        <v>115004678</v>
      </c>
      <c r="R8077" s="52">
        <v>34780570</v>
      </c>
      <c r="S8077" s="52">
        <v>149785248</v>
      </c>
      <c r="T8077" s="70" t="s">
        <v>10556</v>
      </c>
      <c r="U8077" s="70" t="s">
        <v>10560</v>
      </c>
    </row>
    <row r="8078" spans="1:21" x14ac:dyDescent="0.2">
      <c r="A8078" s="49" t="s">
        <v>2872</v>
      </c>
      <c r="B8078" s="49" t="s">
        <v>1073</v>
      </c>
      <c r="C8078" s="50">
        <v>3819</v>
      </c>
      <c r="D8078" s="49" t="s">
        <v>1078</v>
      </c>
      <c r="E8078" s="49" t="s">
        <v>4351</v>
      </c>
      <c r="F8078" s="49" t="s">
        <v>1078</v>
      </c>
      <c r="G8078" s="49">
        <v>76109</v>
      </c>
      <c r="H8078" s="49" t="s">
        <v>1079</v>
      </c>
      <c r="I8078" s="50">
        <v>17453</v>
      </c>
      <c r="J8078" s="50">
        <v>176109005666</v>
      </c>
      <c r="K8078" s="49" t="s">
        <v>4356</v>
      </c>
      <c r="L8078" s="51">
        <v>949</v>
      </c>
      <c r="M8078" s="52">
        <v>98480734</v>
      </c>
      <c r="N8078" s="52">
        <v>0</v>
      </c>
      <c r="O8078" s="52">
        <v>28120132</v>
      </c>
      <c r="P8078" s="52">
        <v>26641753</v>
      </c>
      <c r="Q8078" s="52">
        <v>98480734</v>
      </c>
      <c r="R8078" s="52">
        <v>54761885</v>
      </c>
      <c r="S8078" s="52">
        <v>153242619</v>
      </c>
      <c r="T8078" s="70" t="s">
        <v>10556</v>
      </c>
      <c r="U8078" s="70" t="s">
        <v>10560</v>
      </c>
    </row>
    <row r="8079" spans="1:21" x14ac:dyDescent="0.2">
      <c r="A8079" s="49" t="s">
        <v>2872</v>
      </c>
      <c r="B8079" s="49" t="s">
        <v>1073</v>
      </c>
      <c r="C8079" s="50">
        <v>3819</v>
      </c>
      <c r="D8079" s="49" t="s">
        <v>1078</v>
      </c>
      <c r="E8079" s="49" t="s">
        <v>4351</v>
      </c>
      <c r="F8079" s="49" t="s">
        <v>1078</v>
      </c>
      <c r="G8079" s="49">
        <v>76109</v>
      </c>
      <c r="H8079" s="49" t="s">
        <v>1079</v>
      </c>
      <c r="I8079" s="50">
        <v>17452</v>
      </c>
      <c r="J8079" s="50">
        <v>276109001096</v>
      </c>
      <c r="K8079" s="49" t="s">
        <v>4354</v>
      </c>
      <c r="L8079" s="51">
        <v>170</v>
      </c>
      <c r="M8079" s="52">
        <v>22352046</v>
      </c>
      <c r="N8079" s="52">
        <v>0</v>
      </c>
      <c r="O8079" s="52">
        <v>28120132</v>
      </c>
      <c r="P8079" s="52">
        <v>6660438</v>
      </c>
      <c r="Q8079" s="52">
        <v>22352046</v>
      </c>
      <c r="R8079" s="52">
        <v>34780570</v>
      </c>
      <c r="S8079" s="52">
        <v>57132616</v>
      </c>
      <c r="T8079" s="70" t="s">
        <v>10556</v>
      </c>
      <c r="U8079" s="70" t="s">
        <v>10560</v>
      </c>
    </row>
    <row r="8080" spans="1:21" x14ac:dyDescent="0.2">
      <c r="A8080" s="49" t="s">
        <v>2872</v>
      </c>
      <c r="B8080" s="49" t="s">
        <v>1073</v>
      </c>
      <c r="C8080" s="50">
        <v>3821</v>
      </c>
      <c r="D8080" s="49" t="s">
        <v>1085</v>
      </c>
      <c r="E8080" s="49" t="s">
        <v>4897</v>
      </c>
      <c r="F8080" s="49" t="s">
        <v>1085</v>
      </c>
      <c r="G8080" s="49">
        <v>76147</v>
      </c>
      <c r="H8080" s="49" t="s">
        <v>1086</v>
      </c>
      <c r="I8080" s="50">
        <v>13784</v>
      </c>
      <c r="J8080" s="50">
        <v>176147001933</v>
      </c>
      <c r="K8080" s="49" t="s">
        <v>4901</v>
      </c>
      <c r="L8080" s="51">
        <v>1104</v>
      </c>
      <c r="M8080" s="52">
        <v>108893560</v>
      </c>
      <c r="N8080" s="52">
        <v>6567410</v>
      </c>
      <c r="O8080" s="52">
        <v>25228320</v>
      </c>
      <c r="P8080" s="52">
        <v>6660438</v>
      </c>
      <c r="Q8080" s="52">
        <v>115460970</v>
      </c>
      <c r="R8080" s="52">
        <v>31888758</v>
      </c>
      <c r="S8080" s="52">
        <v>147349728</v>
      </c>
      <c r="T8080" s="70" t="s">
        <v>10556</v>
      </c>
      <c r="U8080" s="70" t="s">
        <v>10560</v>
      </c>
    </row>
    <row r="8081" spans="1:21" ht="14.25" customHeight="1" x14ac:dyDescent="0.2">
      <c r="A8081" s="49" t="s">
        <v>2182</v>
      </c>
      <c r="B8081" s="49" t="s">
        <v>1160</v>
      </c>
      <c r="C8081" s="50">
        <v>3828</v>
      </c>
      <c r="D8081" s="49" t="s">
        <v>1158</v>
      </c>
      <c r="E8081" s="49" t="s">
        <v>2200</v>
      </c>
      <c r="F8081" s="49" t="s">
        <v>2196</v>
      </c>
      <c r="G8081" s="49">
        <v>91407</v>
      </c>
      <c r="H8081" s="49" t="s">
        <v>1163</v>
      </c>
      <c r="I8081" s="50">
        <v>89400</v>
      </c>
      <c r="J8081" s="50">
        <v>291407000263</v>
      </c>
      <c r="K8081" s="49" t="s">
        <v>2205</v>
      </c>
      <c r="L8081" s="51">
        <v>33</v>
      </c>
      <c r="M8081" s="52">
        <v>6099497</v>
      </c>
      <c r="N8081" s="52">
        <v>0</v>
      </c>
      <c r="O8081" s="52">
        <v>44097288</v>
      </c>
      <c r="P8081" s="52">
        <v>6660438</v>
      </c>
      <c r="Q8081" s="52">
        <v>6099497</v>
      </c>
      <c r="R8081" s="52">
        <v>50757726</v>
      </c>
      <c r="S8081" s="52">
        <v>56857223</v>
      </c>
      <c r="T8081" s="70" t="s">
        <v>10556</v>
      </c>
      <c r="U8081" s="70" t="s">
        <v>10560</v>
      </c>
    </row>
    <row r="8082" spans="1:21" ht="14.25" customHeight="1" x14ac:dyDescent="0.2">
      <c r="A8082" s="49" t="s">
        <v>2872</v>
      </c>
      <c r="B8082" s="49" t="s">
        <v>1073</v>
      </c>
      <c r="C8082" s="50">
        <v>3819</v>
      </c>
      <c r="D8082" s="49" t="s">
        <v>1078</v>
      </c>
      <c r="E8082" s="49" t="s">
        <v>4351</v>
      </c>
      <c r="F8082" s="49" t="s">
        <v>1078</v>
      </c>
      <c r="G8082" s="49">
        <v>76109</v>
      </c>
      <c r="H8082" s="49" t="s">
        <v>1079</v>
      </c>
      <c r="I8082" s="50">
        <v>17476</v>
      </c>
      <c r="J8082" s="50">
        <v>276109001142</v>
      </c>
      <c r="K8082" s="49" t="s">
        <v>4353</v>
      </c>
      <c r="L8082" s="51">
        <v>113</v>
      </c>
      <c r="M8082" s="52">
        <v>14046766</v>
      </c>
      <c r="N8082" s="52">
        <v>0</v>
      </c>
      <c r="O8082" s="52">
        <v>28120132</v>
      </c>
      <c r="P8082" s="52">
        <v>6660438</v>
      </c>
      <c r="Q8082" s="52">
        <v>14046766</v>
      </c>
      <c r="R8082" s="52">
        <v>34780570</v>
      </c>
      <c r="S8082" s="52">
        <v>48827336</v>
      </c>
      <c r="T8082" s="70" t="s">
        <v>10556</v>
      </c>
      <c r="U8082" s="70" t="s">
        <v>10560</v>
      </c>
    </row>
    <row r="8083" spans="1:21" ht="14.25" customHeight="1" x14ac:dyDescent="0.2">
      <c r="A8083" s="49" t="s">
        <v>2872</v>
      </c>
      <c r="B8083" s="49" t="s">
        <v>1073</v>
      </c>
      <c r="C8083" s="50">
        <v>3821</v>
      </c>
      <c r="D8083" s="49" t="s">
        <v>1085</v>
      </c>
      <c r="E8083" s="49" t="s">
        <v>4897</v>
      </c>
      <c r="F8083" s="49" t="s">
        <v>1085</v>
      </c>
      <c r="G8083" s="49">
        <v>76147</v>
      </c>
      <c r="H8083" s="49" t="s">
        <v>1086</v>
      </c>
      <c r="I8083" s="50">
        <v>13783</v>
      </c>
      <c r="J8083" s="50">
        <v>176147002484</v>
      </c>
      <c r="K8083" s="49" t="s">
        <v>4900</v>
      </c>
      <c r="L8083" s="51">
        <v>1592</v>
      </c>
      <c r="M8083" s="52">
        <v>141412689</v>
      </c>
      <c r="N8083" s="52">
        <v>0</v>
      </c>
      <c r="O8083" s="52">
        <v>20496399</v>
      </c>
      <c r="P8083" s="52">
        <v>6660438</v>
      </c>
      <c r="Q8083" s="52">
        <v>141412689</v>
      </c>
      <c r="R8083" s="52">
        <v>27156837</v>
      </c>
      <c r="S8083" s="52">
        <v>168569526</v>
      </c>
      <c r="T8083" s="70" t="s">
        <v>10556</v>
      </c>
      <c r="U8083" s="70" t="s">
        <v>10560</v>
      </c>
    </row>
    <row r="8084" spans="1:21" ht="14.25" customHeight="1" x14ac:dyDescent="0.2">
      <c r="A8084" s="49" t="s">
        <v>2872</v>
      </c>
      <c r="B8084" s="49" t="s">
        <v>1073</v>
      </c>
      <c r="C8084" s="50">
        <v>3821</v>
      </c>
      <c r="D8084" s="49" t="s">
        <v>1085</v>
      </c>
      <c r="E8084" s="49" t="s">
        <v>4897</v>
      </c>
      <c r="F8084" s="49" t="s">
        <v>1085</v>
      </c>
      <c r="G8084" s="49">
        <v>76147</v>
      </c>
      <c r="H8084" s="49" t="s">
        <v>1086</v>
      </c>
      <c r="I8084" s="50">
        <v>13778</v>
      </c>
      <c r="J8084" s="50">
        <v>176147000236</v>
      </c>
      <c r="K8084" s="49" t="s">
        <v>4899</v>
      </c>
      <c r="L8084" s="51">
        <v>1451</v>
      </c>
      <c r="M8084" s="52">
        <v>135475223</v>
      </c>
      <c r="N8084" s="52">
        <v>0</v>
      </c>
      <c r="O8084" s="52">
        <v>20496399</v>
      </c>
      <c r="P8084" s="52">
        <v>6660438</v>
      </c>
      <c r="Q8084" s="52">
        <v>135475223</v>
      </c>
      <c r="R8084" s="52">
        <v>27156837</v>
      </c>
      <c r="S8084" s="52">
        <v>162632060</v>
      </c>
      <c r="T8084" s="70" t="s">
        <v>10556</v>
      </c>
      <c r="U8084" s="70" t="s">
        <v>10560</v>
      </c>
    </row>
    <row r="8085" spans="1:21" x14ac:dyDescent="0.2">
      <c r="C8085" s="50"/>
      <c r="I8085" s="50"/>
      <c r="J8085" s="50"/>
      <c r="L8085" s="57"/>
      <c r="M8085" s="52"/>
      <c r="N8085" s="52"/>
      <c r="O8085" s="52"/>
      <c r="P8085" s="52"/>
      <c r="Q8085" s="52"/>
      <c r="R8085" s="52"/>
      <c r="S8085" s="52"/>
    </row>
    <row r="8086" spans="1:21" x14ac:dyDescent="0.2">
      <c r="C8086" s="50"/>
      <c r="I8086" s="50"/>
      <c r="J8086" s="50"/>
      <c r="L8086" s="57"/>
      <c r="M8086" s="52">
        <f t="shared" ref="M8086:S8086" si="0">SUM(M3:M8085)</f>
        <v>734988902605</v>
      </c>
      <c r="N8086" s="52">
        <f t="shared" si="0"/>
        <v>34583661894</v>
      </c>
      <c r="O8086" s="52">
        <f t="shared" si="0"/>
        <v>228220183152</v>
      </c>
      <c r="P8086" s="52">
        <f t="shared" si="0"/>
        <v>70637720101</v>
      </c>
      <c r="Q8086" s="52">
        <f t="shared" si="0"/>
        <v>769572564499</v>
      </c>
      <c r="R8086" s="52">
        <f t="shared" si="0"/>
        <v>298857903253</v>
      </c>
      <c r="S8086" s="52">
        <f t="shared" si="0"/>
        <v>1068430467752</v>
      </c>
    </row>
    <row r="8087" spans="1:21" x14ac:dyDescent="0.2">
      <c r="C8087" s="50"/>
      <c r="I8087" s="50"/>
      <c r="J8087" s="50"/>
      <c r="L8087" s="57"/>
      <c r="M8087" s="52"/>
      <c r="N8087" s="52"/>
      <c r="O8087" s="52"/>
      <c r="P8087" s="52"/>
      <c r="Q8087" s="52"/>
      <c r="R8087" s="52"/>
      <c r="S8087" s="52"/>
    </row>
    <row r="8088" spans="1:21" x14ac:dyDescent="0.2">
      <c r="L8088" s="49"/>
      <c r="Q8088" s="52"/>
      <c r="R8088" s="52"/>
      <c r="S8088" s="52"/>
    </row>
    <row r="8089" spans="1:21" x14ac:dyDescent="0.2">
      <c r="L8089" s="49"/>
    </row>
    <row r="8090" spans="1:21" x14ac:dyDescent="0.2">
      <c r="L8090" s="49"/>
    </row>
    <row r="8091" spans="1:21" x14ac:dyDescent="0.2">
      <c r="L8091" s="49"/>
    </row>
    <row r="8092" spans="1:21" x14ac:dyDescent="0.2">
      <c r="L8092" s="49"/>
      <c r="M8092" s="52"/>
      <c r="N8092" s="52"/>
      <c r="O8092" s="52"/>
      <c r="P8092" s="52"/>
      <c r="Q8092" s="52"/>
      <c r="R8092" s="52"/>
      <c r="S8092" s="52"/>
    </row>
    <row r="8093" spans="1:21" x14ac:dyDescent="0.2">
      <c r="L8093" s="49"/>
    </row>
    <row r="8094" spans="1:21" x14ac:dyDescent="0.2">
      <c r="L8094" s="49"/>
    </row>
    <row r="8095" spans="1:21" x14ac:dyDescent="0.2">
      <c r="L8095" s="49"/>
    </row>
    <row r="8096" spans="1:21" x14ac:dyDescent="0.2">
      <c r="L8096" s="49"/>
    </row>
    <row r="8097" spans="12:12" x14ac:dyDescent="0.2">
      <c r="L8097" s="49"/>
    </row>
    <row r="8098" spans="12:12" x14ac:dyDescent="0.2">
      <c r="L8098" s="49"/>
    </row>
    <row r="8099" spans="12:12" x14ac:dyDescent="0.2">
      <c r="L8099" s="49"/>
    </row>
    <row r="8100" spans="12:12" x14ac:dyDescent="0.2">
      <c r="L8100" s="49"/>
    </row>
    <row r="8101" spans="12:12" x14ac:dyDescent="0.2">
      <c r="L8101" s="49"/>
    </row>
    <row r="8102" spans="12:12" x14ac:dyDescent="0.2">
      <c r="L8102" s="49"/>
    </row>
    <row r="8103" spans="12:12" x14ac:dyDescent="0.2">
      <c r="L8103" s="49"/>
    </row>
    <row r="8104" spans="12:12" x14ac:dyDescent="0.2">
      <c r="L8104" s="49"/>
    </row>
    <row r="8105" spans="12:12" x14ac:dyDescent="0.2">
      <c r="L8105" s="49"/>
    </row>
    <row r="8106" spans="12:12" x14ac:dyDescent="0.2">
      <c r="L8106" s="49"/>
    </row>
    <row r="8107" spans="12:12" x14ac:dyDescent="0.2">
      <c r="L8107" s="49"/>
    </row>
    <row r="8108" spans="12:12" x14ac:dyDescent="0.2">
      <c r="L8108" s="49"/>
    </row>
    <row r="8109" spans="12:12" x14ac:dyDescent="0.2">
      <c r="L8109" s="49"/>
    </row>
    <row r="8110" spans="12:12" x14ac:dyDescent="0.2">
      <c r="L8110" s="49"/>
    </row>
    <row r="8111" spans="12:12" x14ac:dyDescent="0.2">
      <c r="L8111" s="49"/>
    </row>
    <row r="8112" spans="12:12" x14ac:dyDescent="0.2">
      <c r="L8112" s="49"/>
    </row>
    <row r="8113" spans="12:12" x14ac:dyDescent="0.2">
      <c r="L8113" s="49"/>
    </row>
    <row r="8114" spans="12:12" x14ac:dyDescent="0.2">
      <c r="L8114" s="49"/>
    </row>
  </sheetData>
  <autoFilter ref="A2:U8084" xr:uid="{00000000-0001-0000-0000-000000000000}"/>
  <sortState xmlns:xlrd2="http://schemas.microsoft.com/office/spreadsheetml/2017/richdata2" ref="A3:AS7937">
    <sortCondition ref="F3:F7937"/>
  </sortState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AE21875CA58443A7EF9C77F3E21F8A" ma:contentTypeVersion="15" ma:contentTypeDescription="Crear nuevo documento." ma:contentTypeScope="" ma:versionID="8ea0a0089c2cc6c8b0b701b855c354dd">
  <xsd:schema xmlns:xsd="http://www.w3.org/2001/XMLSchema" xmlns:xs="http://www.w3.org/2001/XMLSchema" xmlns:p="http://schemas.microsoft.com/office/2006/metadata/properties" xmlns:ns2="63c8ef28-f662-4a4b-b5e3-6fa0637df4f0" xmlns:ns3="9a918e87-bf13-4105-8dd0-555d5d1f3d00" targetNamespace="http://schemas.microsoft.com/office/2006/metadata/properties" ma:root="true" ma:fieldsID="1179e55b4be723669e75e4cba0ebe533" ns2:_="" ns3:_="">
    <xsd:import namespace="63c8ef28-f662-4a4b-b5e3-6fa0637df4f0"/>
    <xsd:import namespace="9a918e87-bf13-4105-8dd0-555d5d1f3d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8ef28-f662-4a4b-b5e3-6fa0637df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148dc318-5de1-4747-92ed-e07023d13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18e87-bf13-4105-8dd0-555d5d1f3d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27ba4eb-b473-4986-9445-0e4dab12c0fa}" ma:internalName="TaxCatchAll" ma:showField="CatchAllData" ma:web="9a918e87-bf13-4105-8dd0-555d5d1f3d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c8ef28-f662-4a4b-b5e3-6fa0637df4f0">
      <Terms xmlns="http://schemas.microsoft.com/office/infopath/2007/PartnerControls"/>
    </lcf76f155ced4ddcb4097134ff3c332f>
    <TaxCatchAll xmlns="9a918e87-bf13-4105-8dd0-555d5d1f3d00" xsi:nil="true"/>
  </documentManagement>
</p:properties>
</file>

<file path=customXml/itemProps1.xml><?xml version="1.0" encoding="utf-8"?>
<ds:datastoreItem xmlns:ds="http://schemas.openxmlformats.org/officeDocument/2006/customXml" ds:itemID="{70667A2D-06DC-4FD7-B9D2-B645D3647E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6C8368-1A60-40E7-888F-C19C99D44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c8ef28-f662-4a4b-b5e3-6fa0637df4f0"/>
    <ds:schemaRef ds:uri="9a918e87-bf13-4105-8dd0-555d5d1f3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F3DDC3-4A54-4AF8-B103-480FF77BB970}">
  <ds:schemaRefs>
    <ds:schemaRef ds:uri="http://schemas.microsoft.com/office/2006/metadata/properties"/>
    <ds:schemaRef ds:uri="http://schemas.microsoft.com/office/infopath/2007/PartnerControls"/>
    <ds:schemaRef ds:uri="63c8ef28-f662-4a4b-b5e3-6fa0637df4f0"/>
    <ds:schemaRef ds:uri="9a918e87-bf13-4105-8dd0-555d5d1f3d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Per Cápita</vt:lpstr>
      <vt:lpstr>DINAMICA</vt:lpstr>
      <vt:lpstr>Hoja4</vt:lpstr>
      <vt:lpstr>GRATUIDAD DD-SGP-109-111-2026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Gilberto Alfonso Ramirez Gomez</cp:lastModifiedBy>
  <cp:revision/>
  <dcterms:created xsi:type="dcterms:W3CDTF">2011-08-01T14:22:18Z</dcterms:created>
  <dcterms:modified xsi:type="dcterms:W3CDTF">2026-08-10T19:37:30Z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0x01010092AE21875CA58443A7EF9C77F3E21F8A</vt:lpwstr>
  </property>
  <property fmtid="{D5CDD505-2E9C-101B-9397-08002B2CF9AE}" pid="3" name="MediaServiceImageTags">
    <vt:lpwstr/>
  </property>
</Properties>
</file>